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MEF-BPO\documents\Master Data Setup\PB\2023\"/>
    </mc:Choice>
  </mc:AlternateContent>
  <xr:revisionPtr revIDLastSave="0" documentId="13_ncr:1_{47DED6D8-30EA-42C3-B570-5B0B9CC15BC2}" xr6:coauthVersionLast="47" xr6:coauthVersionMax="47" xr10:uidLastSave="{00000000-0000-0000-0000-000000000000}"/>
  <bookViews>
    <workbookView xWindow="-90" yWindow="-90" windowWidth="19380" windowHeight="10260" activeTab="1" xr2:uid="{00000000-000D-0000-FFFF-FFFF00000000}"/>
  </bookViews>
  <sheets>
    <sheet name="Sheet1" sheetId="57" r:id="rId1"/>
    <sheet name="PB1Revenue" sheetId="56" r:id="rId2"/>
    <sheet name="BSP4B" sheetId="40" state="hidden" r:id="rId3"/>
    <sheet name="PB1-Rev" sheetId="34" r:id="rId4"/>
    <sheet name="PB2-Exp" sheetId="33" r:id="rId5"/>
    <sheet name="Prog" sheetId="43" state="hidden" r:id="rId6"/>
    <sheet name="Costing" sheetId="24" r:id="rId7"/>
    <sheet name="Table11A-Full" sheetId="7" state="hidden" r:id="rId8"/>
  </sheets>
  <externalReferences>
    <externalReference r:id="rId9"/>
    <externalReference r:id="rId10"/>
    <externalReference r:id="rId11"/>
    <externalReference r:id="rId12"/>
    <externalReference r:id="rId13"/>
  </externalReferences>
  <definedNames>
    <definedName name="_xlnm._FilterDatabase" localSheetId="2" hidden="1">BSP4B!$K$10:$K$11</definedName>
    <definedName name="_xlnm._FilterDatabase" localSheetId="6" hidden="1">Costing!$A$31:$W$6606</definedName>
    <definedName name="_xlnm._FilterDatabase" localSheetId="3" hidden="1">'PB1-Rev'!$Q$12:$Q$329</definedName>
    <definedName name="_xlnm._FilterDatabase" localSheetId="1" hidden="1">PB1Revenue!$A$1:$Y$308</definedName>
    <definedName name="_xlnm._FilterDatabase" localSheetId="4" hidden="1">'PB2-Exp'!$U$12:$U$14</definedName>
    <definedName name="_xlnm._FilterDatabase" localSheetId="5" hidden="1">Prog!$F$12:$F$209</definedName>
    <definedName name="_xlnm._FilterDatabase" localSheetId="7" hidden="1">'Table11A-Full'!$A$11:$VE$453</definedName>
    <definedName name="a" localSheetId="7">#REF!</definedName>
    <definedName name="aa" localSheetId="7">#REF!</definedName>
    <definedName name="b" localSheetId="7">#REF!</definedName>
    <definedName name="br" localSheetId="7">#REF!</definedName>
    <definedName name="condition">[1]Data!$B:$C</definedName>
    <definedName name="Monthdata">[2]!Month_Table[Monthlist]</definedName>
    <definedName name="pop" localSheetId="7">#REF!</definedName>
    <definedName name="_xlnm.Print_Area" localSheetId="2">BSP4B!$C$1:$J$19</definedName>
    <definedName name="_xlnm.Print_Area" localSheetId="6">Costing!$D$1:$S$6613</definedName>
    <definedName name="_xlnm.Print_Area" localSheetId="3">'PB1-Rev'!$A$1:$P$340</definedName>
    <definedName name="_xlnm.Print_Area" localSheetId="1">PB1Revenue!$F$1:$U$308</definedName>
    <definedName name="_xlnm.Print_Area" localSheetId="4">'PB2-Exp'!$A$1:$T$472</definedName>
    <definedName name="_xlnm.Print_Area" localSheetId="5">Prog!$C$1:$E$218</definedName>
    <definedName name="_xlnm.Print_Area" localSheetId="7">'Table11A-Full'!$A$1:$I$460</definedName>
    <definedName name="_xlnm.Print_Titles" localSheetId="2">BSP4B!$10:$11</definedName>
    <definedName name="_xlnm.Print_Titles" localSheetId="6">Costing!$29:$31</definedName>
    <definedName name="_xlnm.Print_Titles" localSheetId="3">'PB1-Rev'!$12:$14</definedName>
    <definedName name="_xlnm.Print_Titles" localSheetId="1">PB1Revenue!#REF!</definedName>
    <definedName name="_xlnm.Print_Titles" localSheetId="4">'PB2-Exp'!$12:$14</definedName>
    <definedName name="_xlnm.Print_Titles" localSheetId="5">Prog!$12:$12</definedName>
    <definedName name="_xlnm.Print_Titles" localSheetId="7">'Table11A-Full'!$11:$11</definedName>
    <definedName name="tc" localSheetId="7">#REF!</definedName>
    <definedName name="បញ្ជីអនុគណនី" localSheetId="6">[3]!Table2[[អនុគណនី]:[ឈ្មោះគណនី]]</definedName>
    <definedName name="ល.រ" localSheetId="7">'[4]Costing(ដំបូង)'!$B$283:$B$1048576</definedName>
    <definedName name="សរុប" localSheetId="7">'[4]Costing(ដំបូង)'!$K$283:$K$1048576</definedName>
    <definedName name="អនុគណនី" localSheetId="7">'[4]Costing(ដំបូង)'!$E$283:$E$1048576</definedName>
  </definedNames>
  <calcPr calcId="191029"/>
</workbook>
</file>

<file path=xl/calcChain.xml><?xml version="1.0" encoding="utf-8"?>
<calcChain xmlns="http://schemas.openxmlformats.org/spreadsheetml/2006/main">
  <c r="E116" i="56" l="1"/>
  <c r="E12" i="56"/>
  <c r="E13" i="56"/>
  <c r="E14" i="56"/>
  <c r="E15" i="56"/>
  <c r="E17" i="56"/>
  <c r="E18" i="56"/>
  <c r="E19" i="56"/>
  <c r="E20" i="56"/>
  <c r="E21" i="56"/>
  <c r="E22" i="56"/>
  <c r="E24" i="56"/>
  <c r="E25" i="56"/>
  <c r="E27" i="56"/>
  <c r="E28" i="56"/>
  <c r="E29" i="56"/>
  <c r="E31" i="56"/>
  <c r="E32" i="56"/>
  <c r="E33" i="56"/>
  <c r="E34" i="56"/>
  <c r="E35" i="56"/>
  <c r="E36" i="56"/>
  <c r="E38" i="56"/>
  <c r="E39" i="56"/>
  <c r="E40" i="56"/>
  <c r="E41" i="56"/>
  <c r="E43" i="56"/>
  <c r="E44" i="56"/>
  <c r="E47" i="56"/>
  <c r="E48" i="56"/>
  <c r="E49" i="56"/>
  <c r="E50" i="56"/>
  <c r="E51" i="56"/>
  <c r="E52" i="56"/>
  <c r="E53" i="56"/>
  <c r="E54" i="56"/>
  <c r="E56" i="56"/>
  <c r="E57" i="56"/>
  <c r="E58" i="56"/>
  <c r="E59" i="56"/>
  <c r="E60" i="56"/>
  <c r="E61" i="56"/>
  <c r="E65" i="56"/>
  <c r="E66" i="56"/>
  <c r="E67" i="56"/>
  <c r="E68" i="56"/>
  <c r="E72" i="56"/>
  <c r="E73" i="56"/>
  <c r="E74" i="56"/>
  <c r="E75" i="56"/>
  <c r="E77" i="56"/>
  <c r="E78" i="56"/>
  <c r="E79" i="56"/>
  <c r="E80" i="56"/>
  <c r="E83" i="56"/>
  <c r="E84" i="56"/>
  <c r="E85" i="56"/>
  <c r="E86" i="56"/>
  <c r="E87" i="56"/>
  <c r="E88" i="56"/>
  <c r="E89" i="56"/>
  <c r="E90" i="56"/>
  <c r="E92" i="56"/>
  <c r="E93" i="56"/>
  <c r="E94" i="56"/>
  <c r="E95" i="56"/>
  <c r="E96" i="56"/>
  <c r="E97" i="56"/>
  <c r="E98" i="56"/>
  <c r="E99" i="56"/>
  <c r="E101" i="56"/>
  <c r="E102" i="56"/>
  <c r="E103" i="56"/>
  <c r="E104" i="56"/>
  <c r="E105" i="56"/>
  <c r="E107" i="56"/>
  <c r="E108" i="56"/>
  <c r="E109" i="56"/>
  <c r="E110" i="56"/>
  <c r="E111" i="56"/>
  <c r="E112" i="56"/>
  <c r="E113" i="56"/>
  <c r="E114" i="56"/>
  <c r="E117" i="56"/>
  <c r="E118" i="56"/>
  <c r="E119" i="56"/>
  <c r="E120" i="56"/>
  <c r="E121" i="56"/>
  <c r="E123" i="56"/>
  <c r="E124" i="56"/>
  <c r="E125" i="56"/>
  <c r="E126" i="56"/>
  <c r="E127" i="56"/>
  <c r="E128" i="56"/>
  <c r="E130" i="56"/>
  <c r="E131" i="56"/>
  <c r="E132" i="56"/>
  <c r="E133" i="56"/>
  <c r="E134" i="56"/>
  <c r="E136" i="56"/>
  <c r="E137" i="56"/>
  <c r="E138" i="56"/>
  <c r="E139" i="56"/>
  <c r="E140" i="56"/>
  <c r="E141" i="56"/>
  <c r="E142" i="56"/>
  <c r="E145" i="56"/>
  <c r="E146" i="56"/>
  <c r="E148" i="56"/>
  <c r="E149" i="56"/>
  <c r="E151" i="56"/>
  <c r="E154" i="56"/>
  <c r="E155" i="56"/>
  <c r="E156" i="56"/>
  <c r="E157" i="56"/>
  <c r="E159" i="56"/>
  <c r="E160" i="56"/>
  <c r="E161" i="56"/>
  <c r="E163" i="56"/>
  <c r="E165" i="56"/>
  <c r="E166" i="56"/>
  <c r="E168" i="56"/>
  <c r="E169" i="56"/>
  <c r="E170" i="56"/>
  <c r="E171" i="56"/>
  <c r="E172" i="56"/>
  <c r="E174" i="56"/>
  <c r="E176" i="56"/>
  <c r="E177" i="56"/>
  <c r="E178" i="56"/>
  <c r="E179" i="56"/>
  <c r="E180" i="56"/>
  <c r="E181" i="56"/>
  <c r="E183" i="56"/>
  <c r="E185" i="56"/>
  <c r="E186" i="56"/>
  <c r="E187" i="56"/>
  <c r="E188" i="56"/>
  <c r="E190" i="56"/>
  <c r="E191" i="56"/>
  <c r="E192" i="56"/>
  <c r="E194" i="56"/>
  <c r="E196" i="56"/>
  <c r="E197" i="56"/>
  <c r="E199" i="56"/>
  <c r="E201" i="56"/>
  <c r="E204" i="56"/>
  <c r="E205" i="56"/>
  <c r="E206" i="56"/>
  <c r="E207" i="56"/>
  <c r="E209" i="56"/>
  <c r="E210" i="56"/>
  <c r="E211" i="56"/>
  <c r="E213" i="56"/>
  <c r="E215" i="56"/>
  <c r="E217" i="56"/>
  <c r="E220" i="56"/>
  <c r="E221" i="56"/>
  <c r="E222" i="56"/>
  <c r="E223" i="56"/>
  <c r="E225" i="56"/>
  <c r="E226" i="56"/>
  <c r="E228" i="56"/>
  <c r="E230" i="56"/>
  <c r="E232" i="56"/>
  <c r="E233" i="56"/>
  <c r="E234" i="56"/>
  <c r="E235" i="56"/>
  <c r="E236" i="56"/>
  <c r="E238" i="56"/>
  <c r="E247" i="56"/>
  <c r="E248" i="56"/>
  <c r="E249" i="56"/>
  <c r="E252" i="56"/>
  <c r="E253" i="56"/>
  <c r="E254" i="56"/>
  <c r="E255" i="56"/>
  <c r="E259" i="56"/>
  <c r="E260" i="56"/>
  <c r="E262" i="56"/>
  <c r="E264" i="56"/>
  <c r="E265" i="56"/>
  <c r="E267" i="56"/>
  <c r="E269" i="56"/>
  <c r="E272" i="56"/>
  <c r="E273" i="56"/>
  <c r="E274" i="56"/>
  <c r="E276" i="56"/>
  <c r="E277" i="56"/>
  <c r="E279" i="56"/>
  <c r="E280" i="56"/>
  <c r="E287" i="56"/>
  <c r="E288" i="56"/>
  <c r="E290" i="56"/>
  <c r="E292" i="56"/>
  <c r="E293" i="56"/>
  <c r="E295" i="56"/>
  <c r="E297" i="56"/>
  <c r="E300" i="56"/>
  <c r="E301" i="56"/>
  <c r="E302" i="56"/>
  <c r="E304" i="56"/>
  <c r="E305" i="56"/>
  <c r="E307" i="56"/>
  <c r="E308" i="56"/>
  <c r="E9" i="56"/>
  <c r="E10" i="56"/>
  <c r="E11" i="56"/>
  <c r="E3" i="56"/>
  <c r="E4" i="56"/>
  <c r="E5" i="56"/>
  <c r="E6" i="56"/>
  <c r="E7" i="56"/>
  <c r="E2" i="56"/>
  <c r="V308" i="56"/>
  <c r="U308" i="56"/>
  <c r="P308" i="56"/>
  <c r="Q308" i="56" s="1"/>
  <c r="V307" i="56"/>
  <c r="U307" i="56"/>
  <c r="P307" i="56"/>
  <c r="Q307" i="56" s="1"/>
  <c r="T306" i="56"/>
  <c r="S306" i="56"/>
  <c r="R306" i="56"/>
  <c r="O306" i="56"/>
  <c r="N306" i="56"/>
  <c r="M306" i="56"/>
  <c r="L306" i="56"/>
  <c r="K306" i="56"/>
  <c r="J306" i="56"/>
  <c r="V305" i="56"/>
  <c r="U305" i="56"/>
  <c r="P305" i="56"/>
  <c r="Q305" i="56" s="1"/>
  <c r="V304" i="56"/>
  <c r="U304" i="56"/>
  <c r="P304" i="56"/>
  <c r="T303" i="56"/>
  <c r="S303" i="56"/>
  <c r="R303" i="56"/>
  <c r="O303" i="56"/>
  <c r="N303" i="56"/>
  <c r="M303" i="56"/>
  <c r="L303" i="56"/>
  <c r="K303" i="56"/>
  <c r="J303" i="56"/>
  <c r="V302" i="56"/>
  <c r="U302" i="56"/>
  <c r="P302" i="56"/>
  <c r="Q302" i="56" s="1"/>
  <c r="V301" i="56"/>
  <c r="U301" i="56"/>
  <c r="P301" i="56"/>
  <c r="Q301" i="56" s="1"/>
  <c r="V300" i="56"/>
  <c r="U300" i="56"/>
  <c r="P300" i="56"/>
  <c r="Q300" i="56" s="1"/>
  <c r="T299" i="56"/>
  <c r="S299" i="56"/>
  <c r="R299" i="56"/>
  <c r="O299" i="56"/>
  <c r="N299" i="56"/>
  <c r="M299" i="56"/>
  <c r="L299" i="56"/>
  <c r="K299" i="56"/>
  <c r="J299" i="56"/>
  <c r="V297" i="56"/>
  <c r="U297" i="56"/>
  <c r="P297" i="56"/>
  <c r="Q297" i="56" s="1"/>
  <c r="T296" i="56"/>
  <c r="S296" i="56"/>
  <c r="R296" i="56"/>
  <c r="O296" i="56"/>
  <c r="N296" i="56"/>
  <c r="M296" i="56"/>
  <c r="L296" i="56"/>
  <c r="K296" i="56"/>
  <c r="J296" i="56"/>
  <c r="V295" i="56"/>
  <c r="U295" i="56"/>
  <c r="P295" i="56"/>
  <c r="Q295" i="56" s="1"/>
  <c r="T294" i="56"/>
  <c r="S294" i="56"/>
  <c r="R294" i="56"/>
  <c r="O294" i="56"/>
  <c r="N294" i="56"/>
  <c r="M294" i="56"/>
  <c r="L294" i="56"/>
  <c r="K294" i="56"/>
  <c r="J294" i="56"/>
  <c r="V293" i="56"/>
  <c r="U293" i="56"/>
  <c r="P293" i="56"/>
  <c r="Q293" i="56" s="1"/>
  <c r="V292" i="56"/>
  <c r="U292" i="56"/>
  <c r="P292" i="56"/>
  <c r="Q292" i="56" s="1"/>
  <c r="T291" i="56"/>
  <c r="S291" i="56"/>
  <c r="R291" i="56"/>
  <c r="O291" i="56"/>
  <c r="N291" i="56"/>
  <c r="M291" i="56"/>
  <c r="L291" i="56"/>
  <c r="K291" i="56"/>
  <c r="J291" i="56"/>
  <c r="V290" i="56"/>
  <c r="U290" i="56"/>
  <c r="P290" i="56"/>
  <c r="T289" i="56"/>
  <c r="S289" i="56"/>
  <c r="R289" i="56"/>
  <c r="O289" i="56"/>
  <c r="N289" i="56"/>
  <c r="M289" i="56"/>
  <c r="L289" i="56"/>
  <c r="K289" i="56"/>
  <c r="J289" i="56"/>
  <c r="V288" i="56"/>
  <c r="U288" i="56"/>
  <c r="P288" i="56"/>
  <c r="Q288" i="56" s="1"/>
  <c r="V287" i="56"/>
  <c r="U287" i="56"/>
  <c r="P287" i="56"/>
  <c r="Q287" i="56" s="1"/>
  <c r="T286" i="56"/>
  <c r="S286" i="56"/>
  <c r="R286" i="56"/>
  <c r="O286" i="56"/>
  <c r="N286" i="56"/>
  <c r="M286" i="56"/>
  <c r="L286" i="56"/>
  <c r="K286" i="56"/>
  <c r="J286" i="56"/>
  <c r="V282" i="56"/>
  <c r="U282" i="56"/>
  <c r="Q282" i="56"/>
  <c r="T281" i="56"/>
  <c r="S281" i="56"/>
  <c r="R281" i="56"/>
  <c r="P281" i="56"/>
  <c r="O281" i="56"/>
  <c r="N281" i="56"/>
  <c r="M281" i="56"/>
  <c r="L281" i="56"/>
  <c r="K281" i="56"/>
  <c r="J281" i="56"/>
  <c r="V280" i="56"/>
  <c r="U280" i="56"/>
  <c r="P280" i="56"/>
  <c r="Q280" i="56" s="1"/>
  <c r="V279" i="56"/>
  <c r="U279" i="56"/>
  <c r="P279" i="56"/>
  <c r="Q279" i="56" s="1"/>
  <c r="T278" i="56"/>
  <c r="S278" i="56"/>
  <c r="R278" i="56"/>
  <c r="O278" i="56"/>
  <c r="N278" i="56"/>
  <c r="M278" i="56"/>
  <c r="L278" i="56"/>
  <c r="K278" i="56"/>
  <c r="J278" i="56"/>
  <c r="V277" i="56"/>
  <c r="U277" i="56"/>
  <c r="P277" i="56"/>
  <c r="Q277" i="56" s="1"/>
  <c r="V276" i="56"/>
  <c r="U276" i="56"/>
  <c r="P276" i="56"/>
  <c r="T275" i="56"/>
  <c r="S275" i="56"/>
  <c r="R275" i="56"/>
  <c r="O275" i="56"/>
  <c r="N275" i="56"/>
  <c r="M275" i="56"/>
  <c r="L275" i="56"/>
  <c r="K275" i="56"/>
  <c r="J275" i="56"/>
  <c r="V274" i="56"/>
  <c r="U274" i="56"/>
  <c r="P274" i="56"/>
  <c r="Q274" i="56" s="1"/>
  <c r="V273" i="56"/>
  <c r="U273" i="56"/>
  <c r="P273" i="56"/>
  <c r="Q273" i="56" s="1"/>
  <c r="V272" i="56"/>
  <c r="U272" i="56"/>
  <c r="P272" i="56"/>
  <c r="Q272" i="56" s="1"/>
  <c r="T271" i="56"/>
  <c r="S271" i="56"/>
  <c r="R271" i="56"/>
  <c r="O271" i="56"/>
  <c r="N271" i="56"/>
  <c r="M271" i="56"/>
  <c r="L271" i="56"/>
  <c r="K271" i="56"/>
  <c r="J271" i="56"/>
  <c r="V269" i="56"/>
  <c r="U269" i="56"/>
  <c r="P269" i="56"/>
  <c r="Q269" i="56" s="1"/>
  <c r="T268" i="56"/>
  <c r="S268" i="56"/>
  <c r="R268" i="56"/>
  <c r="O268" i="56"/>
  <c r="N268" i="56"/>
  <c r="M268" i="56"/>
  <c r="L268" i="56"/>
  <c r="K268" i="56"/>
  <c r="J268" i="56"/>
  <c r="V267" i="56"/>
  <c r="U267" i="56"/>
  <c r="P267" i="56"/>
  <c r="P266" i="56" s="1"/>
  <c r="T266" i="56"/>
  <c r="S266" i="56"/>
  <c r="R266" i="56"/>
  <c r="O266" i="56"/>
  <c r="N266" i="56"/>
  <c r="M266" i="56"/>
  <c r="L266" i="56"/>
  <c r="K266" i="56"/>
  <c r="J266" i="56"/>
  <c r="V265" i="56"/>
  <c r="U265" i="56"/>
  <c r="P265" i="56"/>
  <c r="Q265" i="56" s="1"/>
  <c r="V264" i="56"/>
  <c r="U264" i="56"/>
  <c r="P264" i="56"/>
  <c r="T263" i="56"/>
  <c r="S263" i="56"/>
  <c r="R263" i="56"/>
  <c r="O263" i="56"/>
  <c r="N263" i="56"/>
  <c r="M263" i="56"/>
  <c r="L263" i="56"/>
  <c r="K263" i="56"/>
  <c r="J263" i="56"/>
  <c r="V262" i="56"/>
  <c r="U262" i="56"/>
  <c r="P262" i="56"/>
  <c r="Q262" i="56" s="1"/>
  <c r="T261" i="56"/>
  <c r="S261" i="56"/>
  <c r="R261" i="56"/>
  <c r="O261" i="56"/>
  <c r="N261" i="56"/>
  <c r="M261" i="56"/>
  <c r="L261" i="56"/>
  <c r="K261" i="56"/>
  <c r="J261" i="56"/>
  <c r="V260" i="56"/>
  <c r="U260" i="56"/>
  <c r="P260" i="56"/>
  <c r="Q260" i="56" s="1"/>
  <c r="V259" i="56"/>
  <c r="U259" i="56"/>
  <c r="P259" i="56"/>
  <c r="T258" i="56"/>
  <c r="S258" i="56"/>
  <c r="R258" i="56"/>
  <c r="O258" i="56"/>
  <c r="N258" i="56"/>
  <c r="M258" i="56"/>
  <c r="L258" i="56"/>
  <c r="K258" i="56"/>
  <c r="J258" i="56"/>
  <c r="V255" i="56"/>
  <c r="U255" i="56"/>
  <c r="P255" i="56"/>
  <c r="Q255" i="56" s="1"/>
  <c r="V254" i="56"/>
  <c r="U254" i="56"/>
  <c r="P254" i="56"/>
  <c r="Q254" i="56" s="1"/>
  <c r="V253" i="56"/>
  <c r="U253" i="56"/>
  <c r="P253" i="56"/>
  <c r="Q253" i="56" s="1"/>
  <c r="V252" i="56"/>
  <c r="U252" i="56"/>
  <c r="P252" i="56"/>
  <c r="T251" i="56"/>
  <c r="T250" i="56" s="1"/>
  <c r="S251" i="56"/>
  <c r="S250" i="56" s="1"/>
  <c r="R251" i="56"/>
  <c r="R250" i="56" s="1"/>
  <c r="O251" i="56"/>
  <c r="O250" i="56" s="1"/>
  <c r="N251" i="56"/>
  <c r="N250" i="56" s="1"/>
  <c r="M251" i="56"/>
  <c r="L251" i="56"/>
  <c r="L250" i="56" s="1"/>
  <c r="K251" i="56"/>
  <c r="K250" i="56" s="1"/>
  <c r="J251" i="56"/>
  <c r="J250" i="56" s="1"/>
  <c r="V249" i="56"/>
  <c r="U249" i="56"/>
  <c r="P249" i="56"/>
  <c r="Q249" i="56" s="1"/>
  <c r="V248" i="56"/>
  <c r="U248" i="56"/>
  <c r="P248" i="56"/>
  <c r="Q248" i="56" s="1"/>
  <c r="V247" i="56"/>
  <c r="U247" i="56"/>
  <c r="P247" i="56"/>
  <c r="T246" i="56"/>
  <c r="T245" i="56" s="1"/>
  <c r="S246" i="56"/>
  <c r="S245" i="56" s="1"/>
  <c r="R246" i="56"/>
  <c r="R245" i="56" s="1"/>
  <c r="O246" i="56"/>
  <c r="O245" i="56" s="1"/>
  <c r="N246" i="56"/>
  <c r="N245" i="56" s="1"/>
  <c r="M246" i="56"/>
  <c r="L246" i="56"/>
  <c r="L245" i="56" s="1"/>
  <c r="K246" i="56"/>
  <c r="K245" i="56" s="1"/>
  <c r="J246" i="56"/>
  <c r="J245" i="56" s="1"/>
  <c r="V240" i="56"/>
  <c r="U240" i="56"/>
  <c r="Q240" i="56"/>
  <c r="T239" i="56"/>
  <c r="S239" i="56"/>
  <c r="R239" i="56"/>
  <c r="P239" i="56"/>
  <c r="O239" i="56"/>
  <c r="N239" i="56"/>
  <c r="M239" i="56"/>
  <c r="L239" i="56"/>
  <c r="K239" i="56"/>
  <c r="J239" i="56"/>
  <c r="V238" i="56"/>
  <c r="U238" i="56"/>
  <c r="P238" i="56"/>
  <c r="T237" i="56"/>
  <c r="S237" i="56"/>
  <c r="R237" i="56"/>
  <c r="O237" i="56"/>
  <c r="N237" i="56"/>
  <c r="M237" i="56"/>
  <c r="L237" i="56"/>
  <c r="K237" i="56"/>
  <c r="J237" i="56"/>
  <c r="V236" i="56"/>
  <c r="U236" i="56"/>
  <c r="P236" i="56"/>
  <c r="Q236" i="56" s="1"/>
  <c r="V235" i="56"/>
  <c r="U235" i="56"/>
  <c r="P235" i="56"/>
  <c r="Q235" i="56" s="1"/>
  <c r="V234" i="56"/>
  <c r="U234" i="56"/>
  <c r="P234" i="56"/>
  <c r="Q234" i="56" s="1"/>
  <c r="V233" i="56"/>
  <c r="U233" i="56"/>
  <c r="P233" i="56"/>
  <c r="Q233" i="56" s="1"/>
  <c r="V232" i="56"/>
  <c r="U232" i="56"/>
  <c r="P232" i="56"/>
  <c r="T231" i="56"/>
  <c r="S231" i="56"/>
  <c r="R231" i="56"/>
  <c r="O231" i="56"/>
  <c r="N231" i="56"/>
  <c r="M231" i="56"/>
  <c r="L231" i="56"/>
  <c r="K231" i="56"/>
  <c r="J231" i="56"/>
  <c r="V230" i="56"/>
  <c r="U230" i="56"/>
  <c r="P230" i="56"/>
  <c r="P229" i="56" s="1"/>
  <c r="T229" i="56"/>
  <c r="S229" i="56"/>
  <c r="R229" i="56"/>
  <c r="O229" i="56"/>
  <c r="N229" i="56"/>
  <c r="M229" i="56"/>
  <c r="L229" i="56"/>
  <c r="K229" i="56"/>
  <c r="J229" i="56"/>
  <c r="V228" i="56"/>
  <c r="U228" i="56"/>
  <c r="P228" i="56"/>
  <c r="P227" i="56" s="1"/>
  <c r="T227" i="56"/>
  <c r="S227" i="56"/>
  <c r="R227" i="56"/>
  <c r="O227" i="56"/>
  <c r="N227" i="56"/>
  <c r="M227" i="56"/>
  <c r="L227" i="56"/>
  <c r="K227" i="56"/>
  <c r="J227" i="56"/>
  <c r="V226" i="56"/>
  <c r="U226" i="56"/>
  <c r="P226" i="56"/>
  <c r="Q226" i="56" s="1"/>
  <c r="V225" i="56"/>
  <c r="U225" i="56"/>
  <c r="P225" i="56"/>
  <c r="T224" i="56"/>
  <c r="S224" i="56"/>
  <c r="R224" i="56"/>
  <c r="O224" i="56"/>
  <c r="N224" i="56"/>
  <c r="M224" i="56"/>
  <c r="L224" i="56"/>
  <c r="K224" i="56"/>
  <c r="J224" i="56"/>
  <c r="V223" i="56"/>
  <c r="U223" i="56"/>
  <c r="P223" i="56"/>
  <c r="Q223" i="56" s="1"/>
  <c r="V222" i="56"/>
  <c r="U222" i="56"/>
  <c r="P222" i="56"/>
  <c r="Q222" i="56" s="1"/>
  <c r="V221" i="56"/>
  <c r="U221" i="56"/>
  <c r="P221" i="56"/>
  <c r="Q221" i="56" s="1"/>
  <c r="V220" i="56"/>
  <c r="U220" i="56"/>
  <c r="P220" i="56"/>
  <c r="Q220" i="56" s="1"/>
  <c r="T219" i="56"/>
  <c r="S219" i="56"/>
  <c r="R219" i="56"/>
  <c r="O219" i="56"/>
  <c r="N219" i="56"/>
  <c r="M219" i="56"/>
  <c r="L219" i="56"/>
  <c r="K219" i="56"/>
  <c r="J219" i="56"/>
  <c r="V217" i="56"/>
  <c r="U217" i="56"/>
  <c r="P217" i="56"/>
  <c r="Q217" i="56" s="1"/>
  <c r="T216" i="56"/>
  <c r="S216" i="56"/>
  <c r="R216" i="56"/>
  <c r="O216" i="56"/>
  <c r="N216" i="56"/>
  <c r="M216" i="56"/>
  <c r="L216" i="56"/>
  <c r="K216" i="56"/>
  <c r="J216" i="56"/>
  <c r="V215" i="56"/>
  <c r="U215" i="56"/>
  <c r="P215" i="56"/>
  <c r="Q215" i="56" s="1"/>
  <c r="T214" i="56"/>
  <c r="S214" i="56"/>
  <c r="R214" i="56"/>
  <c r="O214" i="56"/>
  <c r="N214" i="56"/>
  <c r="M214" i="56"/>
  <c r="L214" i="56"/>
  <c r="K214" i="56"/>
  <c r="J214" i="56"/>
  <c r="V213" i="56"/>
  <c r="U213" i="56"/>
  <c r="P213" i="56"/>
  <c r="Q213" i="56" s="1"/>
  <c r="T212" i="56"/>
  <c r="S212" i="56"/>
  <c r="R212" i="56"/>
  <c r="O212" i="56"/>
  <c r="N212" i="56"/>
  <c r="M212" i="56"/>
  <c r="L212" i="56"/>
  <c r="K212" i="56"/>
  <c r="J212" i="56"/>
  <c r="V211" i="56"/>
  <c r="U211" i="56"/>
  <c r="P211" i="56"/>
  <c r="Q211" i="56" s="1"/>
  <c r="V210" i="56"/>
  <c r="U210" i="56"/>
  <c r="P210" i="56"/>
  <c r="Q210" i="56" s="1"/>
  <c r="V209" i="56"/>
  <c r="U209" i="56"/>
  <c r="P209" i="56"/>
  <c r="Q209" i="56" s="1"/>
  <c r="T208" i="56"/>
  <c r="S208" i="56"/>
  <c r="R208" i="56"/>
  <c r="O208" i="56"/>
  <c r="N208" i="56"/>
  <c r="M208" i="56"/>
  <c r="L208" i="56"/>
  <c r="K208" i="56"/>
  <c r="J208" i="56"/>
  <c r="V207" i="56"/>
  <c r="U207" i="56"/>
  <c r="P207" i="56"/>
  <c r="Q207" i="56" s="1"/>
  <c r="V206" i="56"/>
  <c r="U206" i="56"/>
  <c r="P206" i="56"/>
  <c r="Q206" i="56" s="1"/>
  <c r="V205" i="56"/>
  <c r="U205" i="56"/>
  <c r="P205" i="56"/>
  <c r="Q205" i="56" s="1"/>
  <c r="V204" i="56"/>
  <c r="U204" i="56"/>
  <c r="P204" i="56"/>
  <c r="T203" i="56"/>
  <c r="S203" i="56"/>
  <c r="R203" i="56"/>
  <c r="O203" i="56"/>
  <c r="N203" i="56"/>
  <c r="M203" i="56"/>
  <c r="L203" i="56"/>
  <c r="K203" i="56"/>
  <c r="J203" i="56"/>
  <c r="V201" i="56"/>
  <c r="U201" i="56"/>
  <c r="P201" i="56"/>
  <c r="Q201" i="56" s="1"/>
  <c r="T200" i="56"/>
  <c r="S200" i="56"/>
  <c r="R200" i="56"/>
  <c r="O200" i="56"/>
  <c r="N200" i="56"/>
  <c r="M200" i="56"/>
  <c r="L200" i="56"/>
  <c r="K200" i="56"/>
  <c r="J200" i="56"/>
  <c r="V199" i="56"/>
  <c r="U199" i="56"/>
  <c r="P199" i="56"/>
  <c r="Q199" i="56" s="1"/>
  <c r="T198" i="56"/>
  <c r="S198" i="56"/>
  <c r="R198" i="56"/>
  <c r="O198" i="56"/>
  <c r="N198" i="56"/>
  <c r="M198" i="56"/>
  <c r="L198" i="56"/>
  <c r="K198" i="56"/>
  <c r="J198" i="56"/>
  <c r="V197" i="56"/>
  <c r="U197" i="56"/>
  <c r="P197" i="56"/>
  <c r="Q197" i="56" s="1"/>
  <c r="V196" i="56"/>
  <c r="U196" i="56"/>
  <c r="P196" i="56"/>
  <c r="Q196" i="56" s="1"/>
  <c r="T195" i="56"/>
  <c r="S195" i="56"/>
  <c r="R195" i="56"/>
  <c r="O195" i="56"/>
  <c r="N195" i="56"/>
  <c r="M195" i="56"/>
  <c r="L195" i="56"/>
  <c r="K195" i="56"/>
  <c r="J195" i="56"/>
  <c r="V194" i="56"/>
  <c r="U194" i="56"/>
  <c r="P194" i="56"/>
  <c r="T193" i="56"/>
  <c r="S193" i="56"/>
  <c r="R193" i="56"/>
  <c r="O193" i="56"/>
  <c r="N193" i="56"/>
  <c r="M193" i="56"/>
  <c r="L193" i="56"/>
  <c r="K193" i="56"/>
  <c r="J193" i="56"/>
  <c r="V192" i="56"/>
  <c r="U192" i="56"/>
  <c r="P192" i="56"/>
  <c r="V191" i="56"/>
  <c r="U191" i="56"/>
  <c r="P191" i="56"/>
  <c r="Q191" i="56" s="1"/>
  <c r="V190" i="56"/>
  <c r="U190" i="56"/>
  <c r="P190" i="56"/>
  <c r="Q190" i="56" s="1"/>
  <c r="T189" i="56"/>
  <c r="S189" i="56"/>
  <c r="R189" i="56"/>
  <c r="O189" i="56"/>
  <c r="N189" i="56"/>
  <c r="M189" i="56"/>
  <c r="L189" i="56"/>
  <c r="K189" i="56"/>
  <c r="J189" i="56"/>
  <c r="V188" i="56"/>
  <c r="U188" i="56"/>
  <c r="P188" i="56"/>
  <c r="Q188" i="56" s="1"/>
  <c r="V187" i="56"/>
  <c r="U187" i="56"/>
  <c r="P187" i="56"/>
  <c r="Q187" i="56" s="1"/>
  <c r="V186" i="56"/>
  <c r="U186" i="56"/>
  <c r="P186" i="56"/>
  <c r="Q186" i="56" s="1"/>
  <c r="V185" i="56"/>
  <c r="U185" i="56"/>
  <c r="P185" i="56"/>
  <c r="T184" i="56"/>
  <c r="S184" i="56"/>
  <c r="R184" i="56"/>
  <c r="O184" i="56"/>
  <c r="N184" i="56"/>
  <c r="M184" i="56"/>
  <c r="L184" i="56"/>
  <c r="K184" i="56"/>
  <c r="J184" i="56"/>
  <c r="V183" i="56"/>
  <c r="U183" i="56"/>
  <c r="P183" i="56"/>
  <c r="P182" i="56" s="1"/>
  <c r="T182" i="56"/>
  <c r="S182" i="56"/>
  <c r="R182" i="56"/>
  <c r="O182" i="56"/>
  <c r="N182" i="56"/>
  <c r="M182" i="56"/>
  <c r="L182" i="56"/>
  <c r="K182" i="56"/>
  <c r="J182" i="56"/>
  <c r="V181" i="56"/>
  <c r="U181" i="56"/>
  <c r="P181" i="56"/>
  <c r="Q181" i="56" s="1"/>
  <c r="V180" i="56"/>
  <c r="U180" i="56"/>
  <c r="P180" i="56"/>
  <c r="Q180" i="56" s="1"/>
  <c r="V179" i="56"/>
  <c r="U179" i="56"/>
  <c r="P179" i="56"/>
  <c r="Q179" i="56" s="1"/>
  <c r="V178" i="56"/>
  <c r="U178" i="56"/>
  <c r="P178" i="56"/>
  <c r="Q178" i="56" s="1"/>
  <c r="V177" i="56"/>
  <c r="U177" i="56"/>
  <c r="P177" i="56"/>
  <c r="Q177" i="56" s="1"/>
  <c r="V176" i="56"/>
  <c r="U176" i="56"/>
  <c r="P176" i="56"/>
  <c r="Q176" i="56" s="1"/>
  <c r="T175" i="56"/>
  <c r="S175" i="56"/>
  <c r="R175" i="56"/>
  <c r="O175" i="56"/>
  <c r="N175" i="56"/>
  <c r="M175" i="56"/>
  <c r="L175" i="56"/>
  <c r="K175" i="56"/>
  <c r="J175" i="56"/>
  <c r="V174" i="56"/>
  <c r="U174" i="56"/>
  <c r="P174" i="56"/>
  <c r="Q174" i="56" s="1"/>
  <c r="T173" i="56"/>
  <c r="S173" i="56"/>
  <c r="R173" i="56"/>
  <c r="O173" i="56"/>
  <c r="N173" i="56"/>
  <c r="M173" i="56"/>
  <c r="L173" i="56"/>
  <c r="K173" i="56"/>
  <c r="J173" i="56"/>
  <c r="V172" i="56"/>
  <c r="U172" i="56"/>
  <c r="P172" i="56"/>
  <c r="Q172" i="56" s="1"/>
  <c r="V171" i="56"/>
  <c r="U171" i="56"/>
  <c r="P171" i="56"/>
  <c r="Q171" i="56" s="1"/>
  <c r="V170" i="56"/>
  <c r="U170" i="56"/>
  <c r="P170" i="56"/>
  <c r="Q170" i="56" s="1"/>
  <c r="V169" i="56"/>
  <c r="U169" i="56"/>
  <c r="P169" i="56"/>
  <c r="Q169" i="56" s="1"/>
  <c r="V168" i="56"/>
  <c r="U168" i="56"/>
  <c r="P168" i="56"/>
  <c r="T167" i="56"/>
  <c r="S167" i="56"/>
  <c r="R167" i="56"/>
  <c r="O167" i="56"/>
  <c r="N167" i="56"/>
  <c r="M167" i="56"/>
  <c r="L167" i="56"/>
  <c r="K167" i="56"/>
  <c r="J167" i="56"/>
  <c r="V166" i="56"/>
  <c r="U166" i="56"/>
  <c r="P166" i="56"/>
  <c r="Q166" i="56" s="1"/>
  <c r="V165" i="56"/>
  <c r="U165" i="56"/>
  <c r="P165" i="56"/>
  <c r="Q165" i="56" s="1"/>
  <c r="T164" i="56"/>
  <c r="S164" i="56"/>
  <c r="R164" i="56"/>
  <c r="O164" i="56"/>
  <c r="N164" i="56"/>
  <c r="M164" i="56"/>
  <c r="L164" i="56"/>
  <c r="K164" i="56"/>
  <c r="J164" i="56"/>
  <c r="V163" i="56"/>
  <c r="U163" i="56"/>
  <c r="P163" i="56"/>
  <c r="Q163" i="56" s="1"/>
  <c r="T162" i="56"/>
  <c r="S162" i="56"/>
  <c r="R162" i="56"/>
  <c r="O162" i="56"/>
  <c r="N162" i="56"/>
  <c r="M162" i="56"/>
  <c r="L162" i="56"/>
  <c r="K162" i="56"/>
  <c r="J162" i="56"/>
  <c r="V161" i="56"/>
  <c r="U161" i="56"/>
  <c r="P161" i="56"/>
  <c r="Q161" i="56" s="1"/>
  <c r="V160" i="56"/>
  <c r="U160" i="56"/>
  <c r="P160" i="56"/>
  <c r="Q160" i="56" s="1"/>
  <c r="V159" i="56"/>
  <c r="U159" i="56"/>
  <c r="P159" i="56"/>
  <c r="Q159" i="56" s="1"/>
  <c r="T158" i="56"/>
  <c r="S158" i="56"/>
  <c r="R158" i="56"/>
  <c r="O158" i="56"/>
  <c r="N158" i="56"/>
  <c r="M158" i="56"/>
  <c r="L158" i="56"/>
  <c r="K158" i="56"/>
  <c r="J158" i="56"/>
  <c r="V157" i="56"/>
  <c r="U157" i="56"/>
  <c r="P157" i="56"/>
  <c r="Q157" i="56" s="1"/>
  <c r="V156" i="56"/>
  <c r="U156" i="56"/>
  <c r="P156" i="56"/>
  <c r="Q156" i="56" s="1"/>
  <c r="V155" i="56"/>
  <c r="U155" i="56"/>
  <c r="P155" i="56"/>
  <c r="Q155" i="56" s="1"/>
  <c r="V154" i="56"/>
  <c r="U154" i="56"/>
  <c r="P154" i="56"/>
  <c r="Q154" i="56" s="1"/>
  <c r="T153" i="56"/>
  <c r="S153" i="56"/>
  <c r="R153" i="56"/>
  <c r="O153" i="56"/>
  <c r="N153" i="56"/>
  <c r="M153" i="56"/>
  <c r="L153" i="56"/>
  <c r="K153" i="56"/>
  <c r="J153" i="56"/>
  <c r="V151" i="56"/>
  <c r="U151" i="56"/>
  <c r="P151" i="56"/>
  <c r="T150" i="56"/>
  <c r="S150" i="56"/>
  <c r="R150" i="56"/>
  <c r="O150" i="56"/>
  <c r="N150" i="56"/>
  <c r="M150" i="56"/>
  <c r="L150" i="56"/>
  <c r="K150" i="56"/>
  <c r="J150" i="56"/>
  <c r="V149" i="56"/>
  <c r="U149" i="56"/>
  <c r="P149" i="56"/>
  <c r="Q149" i="56" s="1"/>
  <c r="V148" i="56"/>
  <c r="U148" i="56"/>
  <c r="P148" i="56"/>
  <c r="Q148" i="56" s="1"/>
  <c r="T147" i="56"/>
  <c r="S147" i="56"/>
  <c r="R147" i="56"/>
  <c r="O147" i="56"/>
  <c r="N147" i="56"/>
  <c r="M147" i="56"/>
  <c r="L147" i="56"/>
  <c r="K147" i="56"/>
  <c r="J147" i="56"/>
  <c r="V146" i="56"/>
  <c r="U146" i="56"/>
  <c r="P146" i="56"/>
  <c r="V145" i="56"/>
  <c r="U145" i="56"/>
  <c r="P145" i="56"/>
  <c r="Q145" i="56" s="1"/>
  <c r="T144" i="56"/>
  <c r="S144" i="56"/>
  <c r="R144" i="56"/>
  <c r="O144" i="56"/>
  <c r="N144" i="56"/>
  <c r="M144" i="56"/>
  <c r="L144" i="56"/>
  <c r="K144" i="56"/>
  <c r="J144" i="56"/>
  <c r="V142" i="56"/>
  <c r="U142" i="56"/>
  <c r="P142" i="56"/>
  <c r="Q142" i="56" s="1"/>
  <c r="V141" i="56"/>
  <c r="U141" i="56"/>
  <c r="P141" i="56"/>
  <c r="Q141" i="56" s="1"/>
  <c r="V140" i="56"/>
  <c r="U140" i="56"/>
  <c r="P140" i="56"/>
  <c r="Q140" i="56" s="1"/>
  <c r="V139" i="56"/>
  <c r="U139" i="56"/>
  <c r="P139" i="56"/>
  <c r="Q139" i="56" s="1"/>
  <c r="V138" i="56"/>
  <c r="U138" i="56"/>
  <c r="P138" i="56"/>
  <c r="Q138" i="56" s="1"/>
  <c r="V137" i="56"/>
  <c r="U137" i="56"/>
  <c r="P137" i="56"/>
  <c r="Q137" i="56" s="1"/>
  <c r="V136" i="56"/>
  <c r="U136" i="56"/>
  <c r="P136" i="56"/>
  <c r="T135" i="56"/>
  <c r="S135" i="56"/>
  <c r="R135" i="56"/>
  <c r="O135" i="56"/>
  <c r="N135" i="56"/>
  <c r="M135" i="56"/>
  <c r="L135" i="56"/>
  <c r="K135" i="56"/>
  <c r="J135" i="56"/>
  <c r="V134" i="56"/>
  <c r="U134" i="56"/>
  <c r="P134" i="56"/>
  <c r="Q134" i="56" s="1"/>
  <c r="V133" i="56"/>
  <c r="U133" i="56"/>
  <c r="P133" i="56"/>
  <c r="Q133" i="56" s="1"/>
  <c r="V132" i="56"/>
  <c r="U132" i="56"/>
  <c r="P132" i="56"/>
  <c r="Q132" i="56" s="1"/>
  <c r="V131" i="56"/>
  <c r="U131" i="56"/>
  <c r="P131" i="56"/>
  <c r="Q131" i="56" s="1"/>
  <c r="V130" i="56"/>
  <c r="U130" i="56"/>
  <c r="P130" i="56"/>
  <c r="Q130" i="56" s="1"/>
  <c r="T129" i="56"/>
  <c r="S129" i="56"/>
  <c r="R129" i="56"/>
  <c r="O129" i="56"/>
  <c r="N129" i="56"/>
  <c r="M129" i="56"/>
  <c r="L129" i="56"/>
  <c r="K129" i="56"/>
  <c r="J129" i="56"/>
  <c r="V128" i="56"/>
  <c r="U128" i="56"/>
  <c r="P128" i="56"/>
  <c r="Q128" i="56" s="1"/>
  <c r="V127" i="56"/>
  <c r="U127" i="56"/>
  <c r="P127" i="56"/>
  <c r="Q127" i="56" s="1"/>
  <c r="V126" i="56"/>
  <c r="U126" i="56"/>
  <c r="P126" i="56"/>
  <c r="Q126" i="56" s="1"/>
  <c r="V125" i="56"/>
  <c r="U125" i="56"/>
  <c r="P125" i="56"/>
  <c r="Q125" i="56" s="1"/>
  <c r="V124" i="56"/>
  <c r="U124" i="56"/>
  <c r="P124" i="56"/>
  <c r="Q124" i="56" s="1"/>
  <c r="V123" i="56"/>
  <c r="U123" i="56"/>
  <c r="P123" i="56"/>
  <c r="T122" i="56"/>
  <c r="S122" i="56"/>
  <c r="R122" i="56"/>
  <c r="O122" i="56"/>
  <c r="N122" i="56"/>
  <c r="M122" i="56"/>
  <c r="L122" i="56"/>
  <c r="K122" i="56"/>
  <c r="J122" i="56"/>
  <c r="V121" i="56"/>
  <c r="U121" i="56"/>
  <c r="P121" i="56"/>
  <c r="Q121" i="56" s="1"/>
  <c r="V120" i="56"/>
  <c r="U120" i="56"/>
  <c r="P120" i="56"/>
  <c r="Q120" i="56" s="1"/>
  <c r="V119" i="56"/>
  <c r="U119" i="56"/>
  <c r="P119" i="56"/>
  <c r="Q119" i="56" s="1"/>
  <c r="V118" i="56"/>
  <c r="U118" i="56"/>
  <c r="P118" i="56"/>
  <c r="Q118" i="56" s="1"/>
  <c r="V117" i="56"/>
  <c r="U117" i="56"/>
  <c r="P117" i="56"/>
  <c r="Q117" i="56" s="1"/>
  <c r="V116" i="56"/>
  <c r="U116" i="56"/>
  <c r="P116" i="56"/>
  <c r="Q116" i="56" s="1"/>
  <c r="T115" i="56"/>
  <c r="S115" i="56"/>
  <c r="R115" i="56"/>
  <c r="O115" i="56"/>
  <c r="N115" i="56"/>
  <c r="M115" i="56"/>
  <c r="L115" i="56"/>
  <c r="K115" i="56"/>
  <c r="J115" i="56"/>
  <c r="V114" i="56"/>
  <c r="U114" i="56"/>
  <c r="P114" i="56"/>
  <c r="Q114" i="56" s="1"/>
  <c r="V113" i="56"/>
  <c r="U113" i="56"/>
  <c r="P113" i="56"/>
  <c r="Q113" i="56" s="1"/>
  <c r="V112" i="56"/>
  <c r="U112" i="56"/>
  <c r="P112" i="56"/>
  <c r="Q112" i="56" s="1"/>
  <c r="V111" i="56"/>
  <c r="U111" i="56"/>
  <c r="P111" i="56"/>
  <c r="Q111" i="56" s="1"/>
  <c r="V110" i="56"/>
  <c r="U110" i="56"/>
  <c r="P110" i="56"/>
  <c r="Q110" i="56" s="1"/>
  <c r="V109" i="56"/>
  <c r="U109" i="56"/>
  <c r="P109" i="56"/>
  <c r="Q109" i="56" s="1"/>
  <c r="V108" i="56"/>
  <c r="U108" i="56"/>
  <c r="P108" i="56"/>
  <c r="Q108" i="56" s="1"/>
  <c r="V107" i="56"/>
  <c r="U107" i="56"/>
  <c r="P107" i="56"/>
  <c r="T106" i="56"/>
  <c r="S106" i="56"/>
  <c r="R106" i="56"/>
  <c r="O106" i="56"/>
  <c r="N106" i="56"/>
  <c r="M106" i="56"/>
  <c r="L106" i="56"/>
  <c r="K106" i="56"/>
  <c r="J106" i="56"/>
  <c r="V105" i="56"/>
  <c r="U105" i="56"/>
  <c r="P105" i="56"/>
  <c r="Q105" i="56" s="1"/>
  <c r="V104" i="56"/>
  <c r="U104" i="56"/>
  <c r="P104" i="56"/>
  <c r="Q104" i="56" s="1"/>
  <c r="V103" i="56"/>
  <c r="U103" i="56"/>
  <c r="P103" i="56"/>
  <c r="V102" i="56"/>
  <c r="U102" i="56"/>
  <c r="P102" i="56"/>
  <c r="Q102" i="56" s="1"/>
  <c r="V101" i="56"/>
  <c r="U101" i="56"/>
  <c r="P101" i="56"/>
  <c r="Q101" i="56" s="1"/>
  <c r="T100" i="56"/>
  <c r="S100" i="56"/>
  <c r="R100" i="56"/>
  <c r="O100" i="56"/>
  <c r="N100" i="56"/>
  <c r="M100" i="56"/>
  <c r="L100" i="56"/>
  <c r="K100" i="56"/>
  <c r="J100" i="56"/>
  <c r="V99" i="56"/>
  <c r="U99" i="56"/>
  <c r="P99" i="56"/>
  <c r="Q99" i="56" s="1"/>
  <c r="V98" i="56"/>
  <c r="U98" i="56"/>
  <c r="P98" i="56"/>
  <c r="Q98" i="56" s="1"/>
  <c r="V97" i="56"/>
  <c r="U97" i="56"/>
  <c r="P97" i="56"/>
  <c r="Q97" i="56" s="1"/>
  <c r="V96" i="56"/>
  <c r="U96" i="56"/>
  <c r="P96" i="56"/>
  <c r="Q96" i="56" s="1"/>
  <c r="V95" i="56"/>
  <c r="U95" i="56"/>
  <c r="P95" i="56"/>
  <c r="Q95" i="56" s="1"/>
  <c r="V94" i="56"/>
  <c r="U94" i="56"/>
  <c r="P94" i="56"/>
  <c r="Q94" i="56" s="1"/>
  <c r="V93" i="56"/>
  <c r="U93" i="56"/>
  <c r="P93" i="56"/>
  <c r="Q93" i="56" s="1"/>
  <c r="V92" i="56"/>
  <c r="U92" i="56"/>
  <c r="P92" i="56"/>
  <c r="Q92" i="56" s="1"/>
  <c r="T91" i="56"/>
  <c r="S91" i="56"/>
  <c r="R91" i="56"/>
  <c r="O91" i="56"/>
  <c r="N91" i="56"/>
  <c r="M91" i="56"/>
  <c r="L91" i="56"/>
  <c r="K91" i="56"/>
  <c r="J91" i="56"/>
  <c r="V90" i="56"/>
  <c r="U90" i="56"/>
  <c r="P90" i="56"/>
  <c r="Q90" i="56" s="1"/>
  <c r="V89" i="56"/>
  <c r="U89" i="56"/>
  <c r="P89" i="56"/>
  <c r="Q89" i="56" s="1"/>
  <c r="V88" i="56"/>
  <c r="U88" i="56"/>
  <c r="P88" i="56"/>
  <c r="Q88" i="56" s="1"/>
  <c r="V87" i="56"/>
  <c r="U87" i="56"/>
  <c r="P87" i="56"/>
  <c r="Q87" i="56" s="1"/>
  <c r="V86" i="56"/>
  <c r="U86" i="56"/>
  <c r="P86" i="56"/>
  <c r="Q86" i="56" s="1"/>
  <c r="V85" i="56"/>
  <c r="U85" i="56"/>
  <c r="P85" i="56"/>
  <c r="Q85" i="56" s="1"/>
  <c r="V84" i="56"/>
  <c r="U84" i="56"/>
  <c r="P84" i="56"/>
  <c r="Q84" i="56" s="1"/>
  <c r="V83" i="56"/>
  <c r="U83" i="56"/>
  <c r="P83" i="56"/>
  <c r="Q83" i="56" s="1"/>
  <c r="T82" i="56"/>
  <c r="S82" i="56"/>
  <c r="R82" i="56"/>
  <c r="O82" i="56"/>
  <c r="N82" i="56"/>
  <c r="M82" i="56"/>
  <c r="L82" i="56"/>
  <c r="K82" i="56"/>
  <c r="J82" i="56"/>
  <c r="V80" i="56"/>
  <c r="U80" i="56"/>
  <c r="P80" i="56"/>
  <c r="Q80" i="56" s="1"/>
  <c r="V79" i="56"/>
  <c r="U79" i="56"/>
  <c r="P79" i="56"/>
  <c r="Q79" i="56" s="1"/>
  <c r="V78" i="56"/>
  <c r="U78" i="56"/>
  <c r="P78" i="56"/>
  <c r="Q78" i="56" s="1"/>
  <c r="V77" i="56"/>
  <c r="U77" i="56"/>
  <c r="P77" i="56"/>
  <c r="T76" i="56"/>
  <c r="S76" i="56"/>
  <c r="R76" i="56"/>
  <c r="O76" i="56"/>
  <c r="N76" i="56"/>
  <c r="M76" i="56"/>
  <c r="L76" i="56"/>
  <c r="K76" i="56"/>
  <c r="J76" i="56"/>
  <c r="V75" i="56"/>
  <c r="U75" i="56"/>
  <c r="P75" i="56"/>
  <c r="Q75" i="56" s="1"/>
  <c r="V74" i="56"/>
  <c r="U74" i="56"/>
  <c r="P74" i="56"/>
  <c r="Q74" i="56" s="1"/>
  <c r="V73" i="56"/>
  <c r="U73" i="56"/>
  <c r="P73" i="56"/>
  <c r="Q73" i="56" s="1"/>
  <c r="V72" i="56"/>
  <c r="U72" i="56"/>
  <c r="P72" i="56"/>
  <c r="Q72" i="56" s="1"/>
  <c r="V71" i="56"/>
  <c r="U71" i="56"/>
  <c r="P71" i="56"/>
  <c r="Q71" i="56" s="1"/>
  <c r="V70" i="56"/>
  <c r="U70" i="56"/>
  <c r="P70" i="56"/>
  <c r="Q70" i="56" s="1"/>
  <c r="V69" i="56"/>
  <c r="U69" i="56"/>
  <c r="P69" i="56"/>
  <c r="Q69" i="56" s="1"/>
  <c r="T68" i="56"/>
  <c r="T64" i="56" s="1"/>
  <c r="S68" i="56"/>
  <c r="S64" i="56" s="1"/>
  <c r="R68" i="56"/>
  <c r="R64" i="56" s="1"/>
  <c r="O68" i="56"/>
  <c r="O64" i="56" s="1"/>
  <c r="N68" i="56"/>
  <c r="N64" i="56" s="1"/>
  <c r="M68" i="56"/>
  <c r="L68" i="56"/>
  <c r="L64" i="56" s="1"/>
  <c r="K68" i="56"/>
  <c r="K64" i="56" s="1"/>
  <c r="J68" i="56"/>
  <c r="J64" i="56" s="1"/>
  <c r="V67" i="56"/>
  <c r="U67" i="56"/>
  <c r="P67" i="56"/>
  <c r="Q67" i="56" s="1"/>
  <c r="V66" i="56"/>
  <c r="U66" i="56"/>
  <c r="P66" i="56"/>
  <c r="Q66" i="56" s="1"/>
  <c r="V65" i="56"/>
  <c r="U65" i="56"/>
  <c r="P65" i="56"/>
  <c r="Q65" i="56" s="1"/>
  <c r="V61" i="56"/>
  <c r="U61" i="56"/>
  <c r="P61" i="56"/>
  <c r="Q61" i="56" s="1"/>
  <c r="V60" i="56"/>
  <c r="U60" i="56"/>
  <c r="P60" i="56"/>
  <c r="Q60" i="56" s="1"/>
  <c r="V59" i="56"/>
  <c r="U59" i="56"/>
  <c r="P59" i="56"/>
  <c r="Q59" i="56" s="1"/>
  <c r="V58" i="56"/>
  <c r="U58" i="56"/>
  <c r="P58" i="56"/>
  <c r="Q58" i="56" s="1"/>
  <c r="V57" i="56"/>
  <c r="U57" i="56"/>
  <c r="P57" i="56"/>
  <c r="Q57" i="56" s="1"/>
  <c r="V56" i="56"/>
  <c r="U56" i="56"/>
  <c r="P56" i="56"/>
  <c r="T55" i="56"/>
  <c r="S55" i="56"/>
  <c r="R55" i="56"/>
  <c r="O55" i="56"/>
  <c r="N55" i="56"/>
  <c r="M55" i="56"/>
  <c r="L55" i="56"/>
  <c r="K55" i="56"/>
  <c r="J55" i="56"/>
  <c r="V54" i="56"/>
  <c r="U54" i="56"/>
  <c r="P54" i="56"/>
  <c r="Q54" i="56" s="1"/>
  <c r="V53" i="56"/>
  <c r="U53" i="56"/>
  <c r="P53" i="56"/>
  <c r="Q53" i="56" s="1"/>
  <c r="V52" i="56"/>
  <c r="U52" i="56"/>
  <c r="P52" i="56"/>
  <c r="Q52" i="56" s="1"/>
  <c r="V51" i="56"/>
  <c r="U51" i="56"/>
  <c r="P51" i="56"/>
  <c r="Q51" i="56" s="1"/>
  <c r="V50" i="56"/>
  <c r="U50" i="56"/>
  <c r="P50" i="56"/>
  <c r="Q50" i="56" s="1"/>
  <c r="V49" i="56"/>
  <c r="U49" i="56"/>
  <c r="P49" i="56"/>
  <c r="Q49" i="56" s="1"/>
  <c r="V48" i="56"/>
  <c r="U48" i="56"/>
  <c r="P48" i="56"/>
  <c r="Q48" i="56" s="1"/>
  <c r="V47" i="56"/>
  <c r="U47" i="56"/>
  <c r="P47" i="56"/>
  <c r="Q47" i="56" s="1"/>
  <c r="T46" i="56"/>
  <c r="S46" i="56"/>
  <c r="R46" i="56"/>
  <c r="O46" i="56"/>
  <c r="N46" i="56"/>
  <c r="M46" i="56"/>
  <c r="L46" i="56"/>
  <c r="K46" i="56"/>
  <c r="J46" i="56"/>
  <c r="V44" i="56"/>
  <c r="U44" i="56"/>
  <c r="P44" i="56"/>
  <c r="Q44" i="56" s="1"/>
  <c r="V43" i="56"/>
  <c r="U43" i="56"/>
  <c r="P43" i="56"/>
  <c r="Q43" i="56" s="1"/>
  <c r="T42" i="56"/>
  <c r="S42" i="56"/>
  <c r="R42" i="56"/>
  <c r="O42" i="56"/>
  <c r="N42" i="56"/>
  <c r="M42" i="56"/>
  <c r="L42" i="56"/>
  <c r="K42" i="56"/>
  <c r="J42" i="56"/>
  <c r="V41" i="56"/>
  <c r="U41" i="56"/>
  <c r="P41" i="56"/>
  <c r="Q41" i="56" s="1"/>
  <c r="V40" i="56"/>
  <c r="U40" i="56"/>
  <c r="P40" i="56"/>
  <c r="Q40" i="56" s="1"/>
  <c r="V39" i="56"/>
  <c r="U39" i="56"/>
  <c r="P39" i="56"/>
  <c r="Q39" i="56" s="1"/>
  <c r="V38" i="56"/>
  <c r="U38" i="56"/>
  <c r="P38" i="56"/>
  <c r="Q38" i="56" s="1"/>
  <c r="T37" i="56"/>
  <c r="S37" i="56"/>
  <c r="R37" i="56"/>
  <c r="O37" i="56"/>
  <c r="N37" i="56"/>
  <c r="M37" i="56"/>
  <c r="L37" i="56"/>
  <c r="K37" i="56"/>
  <c r="J37" i="56"/>
  <c r="V36" i="56"/>
  <c r="U36" i="56"/>
  <c r="P36" i="56"/>
  <c r="Q36" i="56" s="1"/>
  <c r="V35" i="56"/>
  <c r="U35" i="56"/>
  <c r="P35" i="56"/>
  <c r="Q35" i="56" s="1"/>
  <c r="V34" i="56"/>
  <c r="U34" i="56"/>
  <c r="P34" i="56"/>
  <c r="Q34" i="56" s="1"/>
  <c r="V33" i="56"/>
  <c r="U33" i="56"/>
  <c r="P33" i="56"/>
  <c r="Q33" i="56" s="1"/>
  <c r="V32" i="56"/>
  <c r="U32" i="56"/>
  <c r="P32" i="56"/>
  <c r="Q32" i="56" s="1"/>
  <c r="V31" i="56"/>
  <c r="U31" i="56"/>
  <c r="P31" i="56"/>
  <c r="Q31" i="56" s="1"/>
  <c r="T30" i="56"/>
  <c r="S30" i="56"/>
  <c r="R30" i="56"/>
  <c r="O30" i="56"/>
  <c r="N30" i="56"/>
  <c r="M30" i="56"/>
  <c r="L30" i="56"/>
  <c r="K30" i="56"/>
  <c r="J30" i="56"/>
  <c r="V29" i="56"/>
  <c r="U29" i="56"/>
  <c r="P29" i="56"/>
  <c r="Q29" i="56" s="1"/>
  <c r="V28" i="56"/>
  <c r="U28" i="56"/>
  <c r="P28" i="56"/>
  <c r="Q28" i="56" s="1"/>
  <c r="V27" i="56"/>
  <c r="U27" i="56"/>
  <c r="P27" i="56"/>
  <c r="Q27" i="56" s="1"/>
  <c r="T26" i="56"/>
  <c r="S26" i="56"/>
  <c r="R26" i="56"/>
  <c r="O26" i="56"/>
  <c r="N26" i="56"/>
  <c r="M26" i="56"/>
  <c r="L26" i="56"/>
  <c r="K26" i="56"/>
  <c r="J26" i="56"/>
  <c r="V25" i="56"/>
  <c r="U25" i="56"/>
  <c r="P25" i="56"/>
  <c r="Q25" i="56" s="1"/>
  <c r="V24" i="56"/>
  <c r="U24" i="56"/>
  <c r="P24" i="56"/>
  <c r="Q24" i="56" s="1"/>
  <c r="T23" i="56"/>
  <c r="S23" i="56"/>
  <c r="R23" i="56"/>
  <c r="O23" i="56"/>
  <c r="N23" i="56"/>
  <c r="M23" i="56"/>
  <c r="L23" i="56"/>
  <c r="K23" i="56"/>
  <c r="J23" i="56"/>
  <c r="V22" i="56"/>
  <c r="U22" i="56"/>
  <c r="P22" i="56"/>
  <c r="Q22" i="56" s="1"/>
  <c r="V21" i="56"/>
  <c r="U21" i="56"/>
  <c r="P21" i="56"/>
  <c r="Q21" i="56" s="1"/>
  <c r="V20" i="56"/>
  <c r="U20" i="56"/>
  <c r="P20" i="56"/>
  <c r="Q20" i="56" s="1"/>
  <c r="V19" i="56"/>
  <c r="U19" i="56"/>
  <c r="P19" i="56"/>
  <c r="Q19" i="56" s="1"/>
  <c r="V18" i="56"/>
  <c r="U18" i="56"/>
  <c r="P18" i="56"/>
  <c r="Q18" i="56" s="1"/>
  <c r="V17" i="56"/>
  <c r="U17" i="56"/>
  <c r="P17" i="56"/>
  <c r="Q17" i="56" s="1"/>
  <c r="T16" i="56"/>
  <c r="S16" i="56"/>
  <c r="R16" i="56"/>
  <c r="O16" i="56"/>
  <c r="N16" i="56"/>
  <c r="M16" i="56"/>
  <c r="L16" i="56"/>
  <c r="K16" i="56"/>
  <c r="J16" i="56"/>
  <c r="V15" i="56"/>
  <c r="U15" i="56"/>
  <c r="P15" i="56"/>
  <c r="Q15" i="56" s="1"/>
  <c r="V14" i="56"/>
  <c r="U14" i="56"/>
  <c r="P14" i="56"/>
  <c r="Q14" i="56" s="1"/>
  <c r="V13" i="56"/>
  <c r="U13" i="56"/>
  <c r="P13" i="56"/>
  <c r="Q13" i="56" s="1"/>
  <c r="V12" i="56"/>
  <c r="U12" i="56"/>
  <c r="P12" i="56"/>
  <c r="Q12" i="56" s="1"/>
  <c r="V11" i="56"/>
  <c r="U11" i="56"/>
  <c r="P11" i="56"/>
  <c r="Q11" i="56" s="1"/>
  <c r="V10" i="56"/>
  <c r="U10" i="56"/>
  <c r="P10" i="56"/>
  <c r="Q10" i="56" s="1"/>
  <c r="V9" i="56"/>
  <c r="U9" i="56"/>
  <c r="P9" i="56"/>
  <c r="Q9" i="56" s="1"/>
  <c r="T8" i="56"/>
  <c r="S8" i="56"/>
  <c r="R8" i="56"/>
  <c r="O8" i="56"/>
  <c r="N8" i="56"/>
  <c r="M8" i="56"/>
  <c r="L8" i="56"/>
  <c r="K8" i="56"/>
  <c r="J8" i="56"/>
  <c r="V7" i="56"/>
  <c r="U7" i="56"/>
  <c r="P7" i="56"/>
  <c r="Q7" i="56" s="1"/>
  <c r="V6" i="56"/>
  <c r="U6" i="56"/>
  <c r="P6" i="56"/>
  <c r="Q6" i="56" s="1"/>
  <c r="V5" i="56"/>
  <c r="U5" i="56"/>
  <c r="P5" i="56"/>
  <c r="Q5" i="56" s="1"/>
  <c r="V4" i="56"/>
  <c r="U4" i="56"/>
  <c r="P4" i="56"/>
  <c r="Q4" i="56" s="1"/>
  <c r="V3" i="56"/>
  <c r="U3" i="56"/>
  <c r="P3" i="56"/>
  <c r="Q3" i="56" s="1"/>
  <c r="V2" i="56"/>
  <c r="U2" i="56"/>
  <c r="Q2" i="56"/>
  <c r="A405" i="24"/>
  <c r="B405" i="24"/>
  <c r="C405" i="24"/>
  <c r="D405" i="24" s="1"/>
  <c r="E405" i="24"/>
  <c r="A406" i="24"/>
  <c r="B406" i="24"/>
  <c r="C406" i="24"/>
  <c r="D406" i="24" s="1"/>
  <c r="E406" i="24"/>
  <c r="B407" i="24"/>
  <c r="C407" i="24"/>
  <c r="D407" i="24" s="1"/>
  <c r="E407" i="24"/>
  <c r="A407" i="24" s="1"/>
  <c r="A408" i="24"/>
  <c r="B408" i="24"/>
  <c r="E408" i="24"/>
  <c r="A409" i="24"/>
  <c r="B409" i="24"/>
  <c r="E409" i="24"/>
  <c r="B410" i="24"/>
  <c r="E410" i="24"/>
  <c r="A410" i="24" s="1"/>
  <c r="A411" i="24"/>
  <c r="B411" i="24"/>
  <c r="C411" i="24"/>
  <c r="D411" i="24"/>
  <c r="E411" i="24"/>
  <c r="B412" i="24"/>
  <c r="E412" i="24"/>
  <c r="A412" i="24" s="1"/>
  <c r="B413" i="24"/>
  <c r="E413" i="24"/>
  <c r="A413" i="24" s="1"/>
  <c r="A414" i="24"/>
  <c r="B414" i="24"/>
  <c r="E414" i="24"/>
  <c r="B415" i="24"/>
  <c r="E415" i="24"/>
  <c r="A415" i="24" s="1"/>
  <c r="A416" i="24"/>
  <c r="B416" i="24"/>
  <c r="E416" i="24"/>
  <c r="A417" i="24"/>
  <c r="B417" i="24"/>
  <c r="C417" i="24"/>
  <c r="D417" i="24"/>
  <c r="E417" i="24"/>
  <c r="B418" i="24"/>
  <c r="E418" i="24"/>
  <c r="A418" i="24" s="1"/>
  <c r="A419" i="24"/>
  <c r="B419" i="24"/>
  <c r="E419" i="24"/>
  <c r="B420" i="24"/>
  <c r="E420" i="24"/>
  <c r="A420" i="24" s="1"/>
  <c r="B421" i="24"/>
  <c r="E421" i="24"/>
  <c r="A421" i="24" s="1"/>
  <c r="A422" i="24"/>
  <c r="B422" i="24"/>
  <c r="E422" i="24"/>
  <c r="A423" i="24"/>
  <c r="B423" i="24"/>
  <c r="C423" i="24"/>
  <c r="D423" i="24"/>
  <c r="E423" i="24"/>
  <c r="A424" i="24"/>
  <c r="B424" i="24"/>
  <c r="E424" i="24"/>
  <c r="A425" i="24"/>
  <c r="B425" i="24"/>
  <c r="E425" i="24"/>
  <c r="B426" i="24"/>
  <c r="E426" i="24"/>
  <c r="A426" i="24" s="1"/>
  <c r="A427" i="24"/>
  <c r="B427" i="24"/>
  <c r="E427" i="24"/>
  <c r="B428" i="24"/>
  <c r="E428" i="24"/>
  <c r="A428" i="24" s="1"/>
  <c r="A429" i="24"/>
  <c r="B429" i="24"/>
  <c r="C429" i="24"/>
  <c r="D429" i="24"/>
  <c r="E429" i="24"/>
  <c r="A430" i="24"/>
  <c r="B430" i="24"/>
  <c r="E430" i="24"/>
  <c r="B431" i="24"/>
  <c r="E431" i="24"/>
  <c r="A431" i="24" s="1"/>
  <c r="A432" i="24"/>
  <c r="B432" i="24"/>
  <c r="E432" i="24"/>
  <c r="A433" i="24"/>
  <c r="B433" i="24"/>
  <c r="E433" i="24"/>
  <c r="B434" i="24"/>
  <c r="E434" i="24"/>
  <c r="A434" i="24" s="1"/>
  <c r="A435" i="24"/>
  <c r="B435" i="24"/>
  <c r="C435" i="24"/>
  <c r="D435" i="24"/>
  <c r="E435" i="24"/>
  <c r="B436" i="24"/>
  <c r="E436" i="24"/>
  <c r="A436" i="24" s="1"/>
  <c r="B437" i="24"/>
  <c r="E437" i="24"/>
  <c r="A437" i="24" s="1"/>
  <c r="A438" i="24"/>
  <c r="B438" i="24"/>
  <c r="E438" i="24"/>
  <c r="B439" i="24"/>
  <c r="E439" i="24"/>
  <c r="A439" i="24" s="1"/>
  <c r="A440" i="24"/>
  <c r="B440" i="24"/>
  <c r="E440" i="24"/>
  <c r="A441" i="24"/>
  <c r="B441" i="24"/>
  <c r="C441" i="24"/>
  <c r="D441" i="24"/>
  <c r="E441" i="24"/>
  <c r="B442" i="24"/>
  <c r="E442" i="24"/>
  <c r="A442" i="24" s="1"/>
  <c r="A443" i="24"/>
  <c r="B443" i="24"/>
  <c r="E443" i="24"/>
  <c r="B444" i="24"/>
  <c r="E444" i="24"/>
  <c r="A444" i="24" s="1"/>
  <c r="B445" i="24"/>
  <c r="E445" i="24"/>
  <c r="A445" i="24" s="1"/>
  <c r="A446" i="24"/>
  <c r="B446" i="24"/>
  <c r="E446" i="24"/>
  <c r="A447" i="24"/>
  <c r="B447" i="24"/>
  <c r="C447" i="24"/>
  <c r="D447" i="24"/>
  <c r="E447" i="24"/>
  <c r="A448" i="24"/>
  <c r="B448" i="24"/>
  <c r="E448" i="24"/>
  <c r="A449" i="24"/>
  <c r="B449" i="24"/>
  <c r="E449" i="24"/>
  <c r="B450" i="24"/>
  <c r="E450" i="24"/>
  <c r="A450" i="24" s="1"/>
  <c r="A451" i="24"/>
  <c r="B451" i="24"/>
  <c r="E451" i="24"/>
  <c r="B452" i="24"/>
  <c r="E452" i="24"/>
  <c r="A452" i="24" s="1"/>
  <c r="A453" i="24"/>
  <c r="B453" i="24"/>
  <c r="C453" i="24"/>
  <c r="D453" i="24"/>
  <c r="E453" i="24"/>
  <c r="A454" i="24"/>
  <c r="B454" i="24"/>
  <c r="E454" i="24"/>
  <c r="B455" i="24"/>
  <c r="E455" i="24"/>
  <c r="A455" i="24" s="1"/>
  <c r="A456" i="24"/>
  <c r="B456" i="24"/>
  <c r="E456" i="24"/>
  <c r="A457" i="24"/>
  <c r="B457" i="24"/>
  <c r="E457" i="24"/>
  <c r="B458" i="24"/>
  <c r="E458" i="24"/>
  <c r="A458" i="24" s="1"/>
  <c r="A459" i="24"/>
  <c r="B459" i="24"/>
  <c r="C459" i="24"/>
  <c r="D459" i="24"/>
  <c r="E459" i="24"/>
  <c r="B460" i="24"/>
  <c r="E460" i="24"/>
  <c r="A460" i="24" s="1"/>
  <c r="B461" i="24"/>
  <c r="E461" i="24"/>
  <c r="A461" i="24" s="1"/>
  <c r="A462" i="24"/>
  <c r="B462" i="24"/>
  <c r="E462" i="24"/>
  <c r="B463" i="24"/>
  <c r="E463" i="24"/>
  <c r="A463" i="24" s="1"/>
  <c r="A464" i="24"/>
  <c r="B464" i="24"/>
  <c r="E464" i="24"/>
  <c r="A465" i="24"/>
  <c r="B465" i="24"/>
  <c r="E465" i="24"/>
  <c r="A466" i="24"/>
  <c r="B466" i="24"/>
  <c r="C466" i="24"/>
  <c r="D466" i="24"/>
  <c r="E466" i="24"/>
  <c r="A467" i="24"/>
  <c r="B467" i="24"/>
  <c r="E467" i="24"/>
  <c r="B468" i="24"/>
  <c r="E468" i="24"/>
  <c r="A468" i="24" s="1"/>
  <c r="B469" i="24"/>
  <c r="E469" i="24"/>
  <c r="A469" i="24" s="1"/>
  <c r="A470" i="24"/>
  <c r="B470" i="24"/>
  <c r="E470" i="24"/>
  <c r="B471" i="24"/>
  <c r="E471" i="24"/>
  <c r="A471" i="24" s="1"/>
  <c r="A472" i="24"/>
  <c r="B472" i="24"/>
  <c r="C472" i="24"/>
  <c r="D472" i="24" s="1"/>
  <c r="E472" i="24"/>
  <c r="A473" i="24"/>
  <c r="B473" i="24"/>
  <c r="E473" i="24"/>
  <c r="B474" i="24"/>
  <c r="E474" i="24"/>
  <c r="A474" i="24" s="1"/>
  <c r="A475" i="24"/>
  <c r="B475" i="24"/>
  <c r="E475" i="24"/>
  <c r="B476" i="24"/>
  <c r="E476" i="24"/>
  <c r="A476" i="24" s="1"/>
  <c r="B477" i="24"/>
  <c r="E477" i="24"/>
  <c r="A477" i="24" s="1"/>
  <c r="A478" i="24"/>
  <c r="B478" i="24"/>
  <c r="C478" i="24"/>
  <c r="D478" i="24" s="1"/>
  <c r="E478" i="24"/>
  <c r="A479" i="24"/>
  <c r="B479" i="24"/>
  <c r="C479" i="24"/>
  <c r="D479" i="24"/>
  <c r="E479" i="24"/>
  <c r="A480" i="24"/>
  <c r="B480" i="24"/>
  <c r="E480" i="24"/>
  <c r="A481" i="24"/>
  <c r="B481" i="24"/>
  <c r="E481" i="24"/>
  <c r="B482" i="24"/>
  <c r="E482" i="24"/>
  <c r="A482" i="24" s="1"/>
  <c r="A483" i="24"/>
  <c r="B483" i="24"/>
  <c r="E483" i="24"/>
  <c r="B484" i="24"/>
  <c r="E484" i="24"/>
  <c r="A484" i="24" s="1"/>
  <c r="A485" i="24"/>
  <c r="B485" i="24"/>
  <c r="C485" i="24"/>
  <c r="D485" i="24"/>
  <c r="E485" i="24"/>
  <c r="A486" i="24"/>
  <c r="B486" i="24"/>
  <c r="E486" i="24"/>
  <c r="B487" i="24"/>
  <c r="E487" i="24"/>
  <c r="A487" i="24" s="1"/>
  <c r="A488" i="24"/>
  <c r="B488" i="24"/>
  <c r="E488" i="24"/>
  <c r="A489" i="24"/>
  <c r="B489" i="24"/>
  <c r="E489" i="24"/>
  <c r="B490" i="24"/>
  <c r="E490" i="24"/>
  <c r="A490" i="24" s="1"/>
  <c r="A491" i="24"/>
  <c r="B491" i="24"/>
  <c r="C491" i="24"/>
  <c r="D491" i="24"/>
  <c r="E491" i="24"/>
  <c r="B492" i="24"/>
  <c r="E492" i="24"/>
  <c r="A492" i="24" s="1"/>
  <c r="B493" i="24"/>
  <c r="E493" i="24"/>
  <c r="A493" i="24" s="1"/>
  <c r="A494" i="24"/>
  <c r="B494" i="24"/>
  <c r="E494" i="24"/>
  <c r="B495" i="24"/>
  <c r="E495" i="24"/>
  <c r="A495" i="24" s="1"/>
  <c r="A496" i="24"/>
  <c r="B496" i="24"/>
  <c r="E496" i="24"/>
  <c r="A497" i="24"/>
  <c r="B497" i="24"/>
  <c r="C497" i="24"/>
  <c r="D497" i="24"/>
  <c r="E497" i="24"/>
  <c r="B498" i="24"/>
  <c r="E498" i="24"/>
  <c r="A498" i="24" s="1"/>
  <c r="A499" i="24"/>
  <c r="B499" i="24"/>
  <c r="E499" i="24"/>
  <c r="B500" i="24"/>
  <c r="E500" i="24"/>
  <c r="A500" i="24" s="1"/>
  <c r="B501" i="24"/>
  <c r="E501" i="24"/>
  <c r="A501" i="24" s="1"/>
  <c r="A502" i="24"/>
  <c r="B502" i="24"/>
  <c r="E502" i="24"/>
  <c r="A503" i="24"/>
  <c r="B503" i="24"/>
  <c r="C503" i="24"/>
  <c r="D503" i="24"/>
  <c r="E503" i="24"/>
  <c r="A504" i="24"/>
  <c r="B504" i="24"/>
  <c r="E504" i="24"/>
  <c r="A505" i="24"/>
  <c r="B505" i="24"/>
  <c r="E505" i="24"/>
  <c r="B506" i="24"/>
  <c r="E506" i="24"/>
  <c r="A506" i="24" s="1"/>
  <c r="A507" i="24"/>
  <c r="B507" i="24"/>
  <c r="E507" i="24"/>
  <c r="B508" i="24"/>
  <c r="E508" i="24"/>
  <c r="A508" i="24" s="1"/>
  <c r="A509" i="24"/>
  <c r="B509" i="24"/>
  <c r="C509" i="24"/>
  <c r="D509" i="24"/>
  <c r="E509" i="24"/>
  <c r="A510" i="24"/>
  <c r="B510" i="24"/>
  <c r="E510" i="24"/>
  <c r="B511" i="24"/>
  <c r="E511" i="24"/>
  <c r="A511" i="24" s="1"/>
  <c r="A512" i="24"/>
  <c r="B512" i="24"/>
  <c r="E512" i="24"/>
  <c r="A513" i="24"/>
  <c r="B513" i="24"/>
  <c r="E513" i="24"/>
  <c r="B514" i="24"/>
  <c r="E514" i="24"/>
  <c r="A514" i="24" s="1"/>
  <c r="A515" i="24"/>
  <c r="B515" i="24"/>
  <c r="C515" i="24"/>
  <c r="D515" i="24"/>
  <c r="E515" i="24"/>
  <c r="B516" i="24"/>
  <c r="E516" i="24"/>
  <c r="A516" i="24" s="1"/>
  <c r="B517" i="24"/>
  <c r="E517" i="24"/>
  <c r="A517" i="24" s="1"/>
  <c r="A518" i="24"/>
  <c r="B518" i="24"/>
  <c r="C518" i="24"/>
  <c r="D518" i="24" s="1"/>
  <c r="E518" i="24"/>
  <c r="B519" i="24"/>
  <c r="E519" i="24"/>
  <c r="A519" i="24" s="1"/>
  <c r="A520" i="24"/>
  <c r="B520" i="24"/>
  <c r="E520" i="24"/>
  <c r="A521" i="24"/>
  <c r="B521" i="24"/>
  <c r="E521" i="24"/>
  <c r="B522" i="24"/>
  <c r="E522" i="24"/>
  <c r="A522" i="24" s="1"/>
  <c r="A523" i="24"/>
  <c r="B523" i="24"/>
  <c r="E523" i="24"/>
  <c r="A524" i="24"/>
  <c r="B524" i="24"/>
  <c r="C524" i="24"/>
  <c r="D524" i="24" s="1"/>
  <c r="E524" i="24"/>
  <c r="B525" i="24"/>
  <c r="E525" i="24"/>
  <c r="A525" i="24" s="1"/>
  <c r="A526" i="24"/>
  <c r="B526" i="24"/>
  <c r="E526" i="24"/>
  <c r="B527" i="24"/>
  <c r="E527" i="24"/>
  <c r="A527" i="24" s="1"/>
  <c r="A528" i="24"/>
  <c r="B528" i="24"/>
  <c r="E528" i="24"/>
  <c r="A529" i="24"/>
  <c r="B529" i="24"/>
  <c r="E529" i="24"/>
  <c r="A530" i="24"/>
  <c r="B530" i="24"/>
  <c r="C530" i="24"/>
  <c r="D530" i="24"/>
  <c r="E530" i="24"/>
  <c r="A531" i="24"/>
  <c r="B531" i="24"/>
  <c r="E531" i="24"/>
  <c r="B532" i="24"/>
  <c r="E532" i="24"/>
  <c r="A532" i="24" s="1"/>
  <c r="B533" i="24"/>
  <c r="E533" i="24"/>
  <c r="A533" i="24" s="1"/>
  <c r="A534" i="24"/>
  <c r="B534" i="24"/>
  <c r="E534" i="24"/>
  <c r="B535" i="24"/>
  <c r="E535" i="24"/>
  <c r="A535" i="24" s="1"/>
  <c r="A536" i="24"/>
  <c r="B536" i="24"/>
  <c r="C536" i="24"/>
  <c r="D536" i="24"/>
  <c r="E536" i="24"/>
  <c r="A537" i="24"/>
  <c r="B537" i="24"/>
  <c r="E537" i="24"/>
  <c r="B538" i="24"/>
  <c r="E538" i="24"/>
  <c r="A538" i="24" s="1"/>
  <c r="A539" i="24"/>
  <c r="B539" i="24"/>
  <c r="E539" i="24"/>
  <c r="B540" i="24"/>
  <c r="E540" i="24"/>
  <c r="A540" i="24" s="1"/>
  <c r="B541" i="24"/>
  <c r="E541" i="24"/>
  <c r="A541" i="24" s="1"/>
  <c r="A542" i="24"/>
  <c r="B542" i="24"/>
  <c r="C542" i="24"/>
  <c r="D542" i="24" s="1"/>
  <c r="E542" i="24"/>
  <c r="B543" i="24"/>
  <c r="E543" i="24"/>
  <c r="A543" i="24" s="1"/>
  <c r="A544" i="24"/>
  <c r="B544" i="24"/>
  <c r="E544" i="24"/>
  <c r="A545" i="24"/>
  <c r="B545" i="24"/>
  <c r="E545" i="24"/>
  <c r="B546" i="24"/>
  <c r="E546" i="24"/>
  <c r="A546" i="24" s="1"/>
  <c r="A547" i="24"/>
  <c r="B547" i="24"/>
  <c r="E547" i="24"/>
  <c r="A548" i="24"/>
  <c r="B548" i="24"/>
  <c r="C548" i="24"/>
  <c r="D548" i="24" s="1"/>
  <c r="E548" i="24"/>
  <c r="B549" i="24"/>
  <c r="E549" i="24"/>
  <c r="A549" i="24" s="1"/>
  <c r="A550" i="24"/>
  <c r="B550" i="24"/>
  <c r="E550" i="24"/>
  <c r="B551" i="24"/>
  <c r="E551" i="24"/>
  <c r="A551" i="24" s="1"/>
  <c r="A552" i="24"/>
  <c r="B552" i="24"/>
  <c r="E552" i="24"/>
  <c r="A553" i="24"/>
  <c r="B553" i="24"/>
  <c r="E553" i="24"/>
  <c r="A554" i="24"/>
  <c r="B554" i="24"/>
  <c r="C554" i="24"/>
  <c r="D554" i="24"/>
  <c r="E554" i="24"/>
  <c r="A555" i="24"/>
  <c r="B555" i="24"/>
  <c r="E555" i="24"/>
  <c r="B556" i="24"/>
  <c r="E556" i="24"/>
  <c r="A556" i="24" s="1"/>
  <c r="B557" i="24"/>
  <c r="E557" i="24"/>
  <c r="A557" i="24" s="1"/>
  <c r="A558" i="24"/>
  <c r="B558" i="24"/>
  <c r="E558" i="24"/>
  <c r="B559" i="24"/>
  <c r="E559" i="24"/>
  <c r="A559" i="24" s="1"/>
  <c r="A560" i="24"/>
  <c r="B560" i="24"/>
  <c r="C560" i="24"/>
  <c r="D560" i="24"/>
  <c r="E560" i="24"/>
  <c r="A561" i="24"/>
  <c r="B561" i="24"/>
  <c r="E561" i="24"/>
  <c r="B562" i="24"/>
  <c r="E562" i="24"/>
  <c r="A562" i="24" s="1"/>
  <c r="A563" i="24"/>
  <c r="B563" i="24"/>
  <c r="E563" i="24"/>
  <c r="B564" i="24"/>
  <c r="E564" i="24"/>
  <c r="A564" i="24" s="1"/>
  <c r="B565" i="24"/>
  <c r="E565" i="24"/>
  <c r="A565" i="24" s="1"/>
  <c r="A566" i="24"/>
  <c r="B566" i="24"/>
  <c r="C566" i="24"/>
  <c r="D566" i="24" s="1"/>
  <c r="E566" i="24"/>
  <c r="B567" i="24"/>
  <c r="E567" i="24"/>
  <c r="A567" i="24" s="1"/>
  <c r="A568" i="24"/>
  <c r="B568" i="24"/>
  <c r="E568" i="24"/>
  <c r="A569" i="24"/>
  <c r="B569" i="24"/>
  <c r="E569" i="24"/>
  <c r="B570" i="24"/>
  <c r="E570" i="24"/>
  <c r="A570" i="24" s="1"/>
  <c r="A571" i="24"/>
  <c r="B571" i="24"/>
  <c r="E571" i="24"/>
  <c r="A572" i="24"/>
  <c r="B572" i="24"/>
  <c r="C572" i="24"/>
  <c r="D572" i="24" s="1"/>
  <c r="E572" i="24"/>
  <c r="B573" i="24"/>
  <c r="E573" i="24"/>
  <c r="A573" i="24" s="1"/>
  <c r="A574" i="24"/>
  <c r="B574" i="24"/>
  <c r="E574" i="24"/>
  <c r="B575" i="24"/>
  <c r="E575" i="24"/>
  <c r="A575" i="24" s="1"/>
  <c r="A576" i="24"/>
  <c r="B576" i="24"/>
  <c r="E576" i="24"/>
  <c r="A577" i="24"/>
  <c r="B577" i="24"/>
  <c r="E577" i="24"/>
  <c r="A578" i="24"/>
  <c r="B578" i="24"/>
  <c r="C578" i="24"/>
  <c r="D578" i="24"/>
  <c r="E578" i="24"/>
  <c r="A579" i="24"/>
  <c r="B579" i="24"/>
  <c r="E579" i="24"/>
  <c r="B580" i="24"/>
  <c r="E580" i="24"/>
  <c r="A580" i="24" s="1"/>
  <c r="B581" i="24"/>
  <c r="E581" i="24"/>
  <c r="A581" i="24" s="1"/>
  <c r="A582" i="24"/>
  <c r="B582" i="24"/>
  <c r="E582" i="24"/>
  <c r="B583" i="24"/>
  <c r="E583" i="24"/>
  <c r="A583" i="24" s="1"/>
  <c r="A584" i="24"/>
  <c r="B584" i="24"/>
  <c r="C584" i="24"/>
  <c r="D584" i="24"/>
  <c r="E584" i="24"/>
  <c r="A585" i="24"/>
  <c r="B585" i="24"/>
  <c r="E585" i="24"/>
  <c r="B586" i="24"/>
  <c r="E586" i="24"/>
  <c r="A586" i="24" s="1"/>
  <c r="A587" i="24"/>
  <c r="B587" i="24"/>
  <c r="E587" i="24"/>
  <c r="B588" i="24"/>
  <c r="E588" i="24"/>
  <c r="A588" i="24" s="1"/>
  <c r="B589" i="24"/>
  <c r="E589" i="24"/>
  <c r="A589" i="24" s="1"/>
  <c r="A590" i="24"/>
  <c r="B590" i="24"/>
  <c r="C590" i="24"/>
  <c r="D590" i="24" s="1"/>
  <c r="E590" i="24"/>
  <c r="B591" i="24"/>
  <c r="E591" i="24"/>
  <c r="A591" i="24" s="1"/>
  <c r="A592" i="24"/>
  <c r="B592" i="24"/>
  <c r="E592" i="24"/>
  <c r="A593" i="24"/>
  <c r="B593" i="24"/>
  <c r="E593" i="24"/>
  <c r="B594" i="24"/>
  <c r="E594" i="24"/>
  <c r="A594" i="24" s="1"/>
  <c r="A595" i="24"/>
  <c r="B595" i="24"/>
  <c r="E595" i="24"/>
  <c r="A596" i="24"/>
  <c r="B596" i="24"/>
  <c r="C596" i="24"/>
  <c r="D596" i="24" s="1"/>
  <c r="E596" i="24"/>
  <c r="B597" i="24"/>
  <c r="E597" i="24"/>
  <c r="A597" i="24" s="1"/>
  <c r="A598" i="24"/>
  <c r="B598" i="24"/>
  <c r="E598" i="24"/>
  <c r="B599" i="24"/>
  <c r="E599" i="24"/>
  <c r="A599" i="24" s="1"/>
  <c r="A600" i="24"/>
  <c r="B600" i="24"/>
  <c r="E600" i="24"/>
  <c r="A601" i="24"/>
  <c r="B601" i="24"/>
  <c r="E601" i="24"/>
  <c r="A602" i="24"/>
  <c r="B602" i="24"/>
  <c r="C602" i="24"/>
  <c r="D602" i="24"/>
  <c r="E602" i="24"/>
  <c r="A603" i="24"/>
  <c r="B603" i="24"/>
  <c r="E603" i="24"/>
  <c r="B604" i="24"/>
  <c r="E604" i="24"/>
  <c r="A604" i="24" s="1"/>
  <c r="B605" i="24"/>
  <c r="E605" i="24"/>
  <c r="A605" i="24" s="1"/>
  <c r="A606" i="24"/>
  <c r="B606" i="24"/>
  <c r="E606" i="24"/>
  <c r="B607" i="24"/>
  <c r="E607" i="24"/>
  <c r="A607" i="24" s="1"/>
  <c r="A608" i="24"/>
  <c r="B608" i="24"/>
  <c r="C608" i="24"/>
  <c r="D608" i="24"/>
  <c r="E608" i="24"/>
  <c r="A609" i="24"/>
  <c r="B609" i="24"/>
  <c r="E609" i="24"/>
  <c r="B610" i="24"/>
  <c r="E610" i="24"/>
  <c r="A610" i="24" s="1"/>
  <c r="A611" i="24"/>
  <c r="B611" i="24"/>
  <c r="E611" i="24"/>
  <c r="B612" i="24"/>
  <c r="E612" i="24"/>
  <c r="A612" i="24" s="1"/>
  <c r="B613" i="24"/>
  <c r="E613" i="24"/>
  <c r="A613" i="24" s="1"/>
  <c r="A614" i="24"/>
  <c r="B614" i="24"/>
  <c r="C614" i="24"/>
  <c r="D614" i="24" s="1"/>
  <c r="E614" i="24"/>
  <c r="A615" i="24"/>
  <c r="B615" i="24"/>
  <c r="C615" i="24"/>
  <c r="D615" i="24" s="1"/>
  <c r="E615" i="24"/>
  <c r="A616" i="24"/>
  <c r="B616" i="24"/>
  <c r="E616" i="24"/>
  <c r="A617" i="24"/>
  <c r="B617" i="24"/>
  <c r="E617" i="24"/>
  <c r="B618" i="24"/>
  <c r="E618" i="24"/>
  <c r="A618" i="24" s="1"/>
  <c r="A619" i="24"/>
  <c r="B619" i="24"/>
  <c r="E619" i="24"/>
  <c r="B620" i="24"/>
  <c r="E620" i="24"/>
  <c r="A620" i="24" s="1"/>
  <c r="B621" i="24"/>
  <c r="E621" i="24"/>
  <c r="A621" i="24" s="1"/>
  <c r="A622" i="24"/>
  <c r="B622" i="24"/>
  <c r="E622" i="24"/>
  <c r="B623" i="24"/>
  <c r="E623" i="24"/>
  <c r="A623" i="24" s="1"/>
  <c r="A624" i="24"/>
  <c r="B624" i="24"/>
  <c r="E624" i="24"/>
  <c r="A625" i="24"/>
  <c r="B625" i="24"/>
  <c r="E625" i="24"/>
  <c r="B626" i="24"/>
  <c r="E626" i="24"/>
  <c r="A626" i="24" s="1"/>
  <c r="B627" i="24"/>
  <c r="E627" i="24"/>
  <c r="A627" i="24" s="1"/>
  <c r="B628" i="24"/>
  <c r="E628" i="24"/>
  <c r="A628" i="24" s="1"/>
  <c r="B629" i="24"/>
  <c r="E629" i="24"/>
  <c r="A629" i="24" s="1"/>
  <c r="A630" i="24"/>
  <c r="B630" i="24"/>
  <c r="E630" i="24"/>
  <c r="A631" i="24"/>
  <c r="B631" i="24"/>
  <c r="E631" i="24"/>
  <c r="A632" i="24"/>
  <c r="B632" i="24"/>
  <c r="E632" i="24"/>
  <c r="A633" i="24"/>
  <c r="B633" i="24"/>
  <c r="E633" i="24"/>
  <c r="B634" i="24"/>
  <c r="E634" i="24"/>
  <c r="A634" i="24" s="1"/>
  <c r="B635" i="24"/>
  <c r="E635" i="24"/>
  <c r="A635" i="24" s="1"/>
  <c r="A636" i="24"/>
  <c r="B636" i="24"/>
  <c r="E636" i="24"/>
  <c r="B637" i="24"/>
  <c r="E637" i="24"/>
  <c r="A637" i="24" s="1"/>
  <c r="A638" i="24"/>
  <c r="B638" i="24"/>
  <c r="E638" i="24"/>
  <c r="B639" i="24"/>
  <c r="E639" i="24"/>
  <c r="A639" i="24" s="1"/>
  <c r="A640" i="24"/>
  <c r="B640" i="24"/>
  <c r="E640" i="24"/>
  <c r="A641" i="24"/>
  <c r="B641" i="24"/>
  <c r="E641" i="24"/>
  <c r="B642" i="24"/>
  <c r="E642" i="24"/>
  <c r="A642" i="24" s="1"/>
  <c r="B643" i="24"/>
  <c r="E643" i="24"/>
  <c r="A643" i="24" s="1"/>
  <c r="A644" i="24"/>
  <c r="B644" i="24"/>
  <c r="E644" i="24"/>
  <c r="B645" i="24"/>
  <c r="E645" i="24"/>
  <c r="A645" i="24" s="1"/>
  <c r="A646" i="24"/>
  <c r="B646" i="24"/>
  <c r="E646" i="24"/>
  <c r="B647" i="24"/>
  <c r="E647" i="24"/>
  <c r="A647" i="24" s="1"/>
  <c r="A648" i="24"/>
  <c r="B648" i="24"/>
  <c r="E648" i="24"/>
  <c r="A649" i="24"/>
  <c r="B649" i="24"/>
  <c r="E649" i="24"/>
  <c r="B650" i="24"/>
  <c r="E650" i="24"/>
  <c r="A650" i="24" s="1"/>
  <c r="A651" i="24"/>
  <c r="B651" i="24"/>
  <c r="E651" i="24"/>
  <c r="B652" i="24"/>
  <c r="E652" i="24"/>
  <c r="A652" i="24" s="1"/>
  <c r="B653" i="24"/>
  <c r="E653" i="24"/>
  <c r="A653" i="24" s="1"/>
  <c r="A654" i="24"/>
  <c r="B654" i="24"/>
  <c r="E654" i="24"/>
  <c r="A655" i="24"/>
  <c r="B655" i="24"/>
  <c r="E655" i="24"/>
  <c r="B656" i="24"/>
  <c r="E656" i="24"/>
  <c r="A656" i="24" s="1"/>
  <c r="A657" i="24"/>
  <c r="B657" i="24"/>
  <c r="E657" i="24"/>
  <c r="A658" i="24"/>
  <c r="B658" i="24"/>
  <c r="E658" i="24"/>
  <c r="B659" i="24"/>
  <c r="E659" i="24"/>
  <c r="A659" i="24" s="1"/>
  <c r="A660" i="24"/>
  <c r="B660" i="24"/>
  <c r="E660" i="24"/>
  <c r="B661" i="24"/>
  <c r="E661" i="24"/>
  <c r="A661" i="24" s="1"/>
  <c r="B662" i="24"/>
  <c r="E662" i="24"/>
  <c r="A662" i="24" s="1"/>
  <c r="A663" i="24"/>
  <c r="B663" i="24"/>
  <c r="E663" i="24"/>
  <c r="B664" i="24"/>
  <c r="E664" i="24"/>
  <c r="A664" i="24" s="1"/>
  <c r="A665" i="24"/>
  <c r="B665" i="24"/>
  <c r="E665" i="24"/>
  <c r="A666" i="24"/>
  <c r="B666" i="24"/>
  <c r="E666" i="24"/>
  <c r="B667" i="24"/>
  <c r="E667" i="24"/>
  <c r="A667" i="24" s="1"/>
  <c r="A668" i="24"/>
  <c r="B668" i="24"/>
  <c r="E668" i="24"/>
  <c r="B669" i="24"/>
  <c r="E669" i="24"/>
  <c r="A669" i="24" s="1"/>
  <c r="B670" i="24"/>
  <c r="E670" i="24"/>
  <c r="A670" i="24" s="1"/>
  <c r="A671" i="24"/>
  <c r="B671" i="24"/>
  <c r="E671" i="24"/>
  <c r="B672" i="24"/>
  <c r="E672" i="24"/>
  <c r="A672" i="24" s="1"/>
  <c r="A673" i="24"/>
  <c r="B673" i="24"/>
  <c r="E673" i="24"/>
  <c r="A674" i="24"/>
  <c r="B674" i="24"/>
  <c r="E674" i="24"/>
  <c r="B675" i="24"/>
  <c r="E675" i="24"/>
  <c r="A675" i="24" s="1"/>
  <c r="A676" i="24"/>
  <c r="B676" i="24"/>
  <c r="E676" i="24"/>
  <c r="B677" i="24"/>
  <c r="E677" i="24"/>
  <c r="A677" i="24" s="1"/>
  <c r="B678" i="24"/>
  <c r="E678" i="24"/>
  <c r="A678" i="24" s="1"/>
  <c r="A679" i="24"/>
  <c r="B679" i="24"/>
  <c r="E679" i="24"/>
  <c r="B680" i="24"/>
  <c r="E680" i="24"/>
  <c r="A680" i="24" s="1"/>
  <c r="A681" i="24"/>
  <c r="B681" i="24"/>
  <c r="E681" i="24"/>
  <c r="A682" i="24"/>
  <c r="B682" i="24"/>
  <c r="E682" i="24"/>
  <c r="B683" i="24"/>
  <c r="E683" i="24"/>
  <c r="A683" i="24" s="1"/>
  <c r="A684" i="24"/>
  <c r="B684" i="24"/>
  <c r="E684" i="24"/>
  <c r="B685" i="24"/>
  <c r="E685" i="24"/>
  <c r="A685" i="24" s="1"/>
  <c r="B686" i="24"/>
  <c r="E686" i="24"/>
  <c r="A686" i="24" s="1"/>
  <c r="A687" i="24"/>
  <c r="B687" i="24"/>
  <c r="C687" i="24"/>
  <c r="D687" i="24" s="1"/>
  <c r="E687" i="24"/>
  <c r="A688" i="24"/>
  <c r="B688" i="24"/>
  <c r="C688" i="24"/>
  <c r="D688" i="24" s="1"/>
  <c r="E688" i="24"/>
  <c r="A689" i="24"/>
  <c r="B689" i="24"/>
  <c r="C689" i="24"/>
  <c r="D689" i="24"/>
  <c r="E689" i="24"/>
  <c r="A690" i="24"/>
  <c r="B690" i="24"/>
  <c r="E690" i="24"/>
  <c r="B691" i="24"/>
  <c r="E691" i="24"/>
  <c r="A691" i="24" s="1"/>
  <c r="A692" i="24"/>
  <c r="B692" i="24"/>
  <c r="E692" i="24"/>
  <c r="B693" i="24"/>
  <c r="E693" i="24"/>
  <c r="A693" i="24" s="1"/>
  <c r="B694" i="24"/>
  <c r="E694" i="24"/>
  <c r="A694" i="24" s="1"/>
  <c r="A695" i="24"/>
  <c r="B695" i="24"/>
  <c r="E695" i="24"/>
  <c r="B696" i="24"/>
  <c r="E696" i="24"/>
  <c r="A696" i="24" s="1"/>
  <c r="A697" i="24"/>
  <c r="B697" i="24"/>
  <c r="E697" i="24"/>
  <c r="A698" i="24"/>
  <c r="B698" i="24"/>
  <c r="E698" i="24"/>
  <c r="B699" i="24"/>
  <c r="E699" i="24"/>
  <c r="A699" i="24" s="1"/>
  <c r="A700" i="24"/>
  <c r="B700" i="24"/>
  <c r="E700" i="24"/>
  <c r="B701" i="24"/>
  <c r="E701" i="24"/>
  <c r="A701" i="24" s="1"/>
  <c r="B702" i="24"/>
  <c r="E702" i="24"/>
  <c r="A702" i="24" s="1"/>
  <c r="A703" i="24"/>
  <c r="B703" i="24"/>
  <c r="E703" i="24"/>
  <c r="B704" i="24"/>
  <c r="E704" i="24"/>
  <c r="A704" i="24" s="1"/>
  <c r="A705" i="24"/>
  <c r="B705" i="24"/>
  <c r="E705" i="24"/>
  <c r="A706" i="24"/>
  <c r="B706" i="24"/>
  <c r="E706" i="24"/>
  <c r="B707" i="24"/>
  <c r="E707" i="24"/>
  <c r="A707" i="24" s="1"/>
  <c r="A708" i="24"/>
  <c r="B708" i="24"/>
  <c r="E708" i="24"/>
  <c r="B709" i="24"/>
  <c r="E709" i="24"/>
  <c r="A709" i="24" s="1"/>
  <c r="B710" i="24"/>
  <c r="E710" i="24"/>
  <c r="A710" i="24" s="1"/>
  <c r="A711" i="24"/>
  <c r="B711" i="24"/>
  <c r="E711" i="24"/>
  <c r="B712" i="24"/>
  <c r="E712" i="24"/>
  <c r="A712" i="24" s="1"/>
  <c r="A713" i="24"/>
  <c r="B713" i="24"/>
  <c r="E713" i="24"/>
  <c r="A714" i="24"/>
  <c r="B714" i="24"/>
  <c r="E714" i="24"/>
  <c r="A715" i="24"/>
  <c r="B715" i="24"/>
  <c r="C715" i="24"/>
  <c r="D715" i="24"/>
  <c r="E715" i="24"/>
  <c r="A716" i="24"/>
  <c r="B716" i="24"/>
  <c r="E716" i="24"/>
  <c r="B717" i="24"/>
  <c r="E717" i="24"/>
  <c r="A717" i="24" s="1"/>
  <c r="B718" i="24"/>
  <c r="E718" i="24"/>
  <c r="A718" i="24" s="1"/>
  <c r="A719" i="24"/>
  <c r="B719" i="24"/>
  <c r="E719" i="24"/>
  <c r="B720" i="24"/>
  <c r="E720" i="24"/>
  <c r="A720" i="24" s="1"/>
  <c r="A721" i="24"/>
  <c r="B721" i="24"/>
  <c r="E721" i="24"/>
  <c r="A722" i="24"/>
  <c r="B722" i="24"/>
  <c r="E722" i="24"/>
  <c r="B723" i="24"/>
  <c r="E723" i="24"/>
  <c r="A723" i="24" s="1"/>
  <c r="A724" i="24"/>
  <c r="B724" i="24"/>
  <c r="E724" i="24"/>
  <c r="B725" i="24"/>
  <c r="E725" i="24"/>
  <c r="A725" i="24" s="1"/>
  <c r="B726" i="24"/>
  <c r="E726" i="24"/>
  <c r="A726" i="24" s="1"/>
  <c r="A727" i="24"/>
  <c r="B727" i="24"/>
  <c r="E727" i="24"/>
  <c r="B728" i="24"/>
  <c r="E728" i="24"/>
  <c r="A728" i="24" s="1"/>
  <c r="A729" i="24"/>
  <c r="B729" i="24"/>
  <c r="E729" i="24"/>
  <c r="A730" i="24"/>
  <c r="B730" i="24"/>
  <c r="E730" i="24"/>
  <c r="B731" i="24"/>
  <c r="E731" i="24"/>
  <c r="A731" i="24" s="1"/>
  <c r="A732" i="24"/>
  <c r="B732" i="24"/>
  <c r="E732" i="24"/>
  <c r="B733" i="24"/>
  <c r="E733" i="24"/>
  <c r="A733" i="24" s="1"/>
  <c r="B734" i="24"/>
  <c r="E734" i="24"/>
  <c r="A734" i="24" s="1"/>
  <c r="A735" i="24"/>
  <c r="B735" i="24"/>
  <c r="E735" i="24"/>
  <c r="B736" i="24"/>
  <c r="E736" i="24"/>
  <c r="A736" i="24" s="1"/>
  <c r="A737" i="24"/>
  <c r="B737" i="24"/>
  <c r="E737" i="24"/>
  <c r="A738" i="24"/>
  <c r="B738" i="24"/>
  <c r="C738" i="24"/>
  <c r="D738" i="24" s="1"/>
  <c r="E738" i="24"/>
  <c r="B739" i="24"/>
  <c r="E739" i="24"/>
  <c r="A739" i="24" s="1"/>
  <c r="A740" i="24"/>
  <c r="B740" i="24"/>
  <c r="C740" i="24"/>
  <c r="D740" i="24" s="1"/>
  <c r="E740" i="24"/>
  <c r="A741" i="24"/>
  <c r="B741" i="24"/>
  <c r="C741" i="24"/>
  <c r="D741" i="24"/>
  <c r="E741" i="24"/>
  <c r="A742" i="24"/>
  <c r="B742" i="24"/>
  <c r="C742" i="24"/>
  <c r="D742" i="24" s="1"/>
  <c r="E742" i="24"/>
  <c r="A743" i="24"/>
  <c r="B743" i="24"/>
  <c r="E743" i="24"/>
  <c r="B744" i="24"/>
  <c r="E744" i="24"/>
  <c r="A744" i="24" s="1"/>
  <c r="A745" i="24"/>
  <c r="B745" i="24"/>
  <c r="E745" i="24"/>
  <c r="A746" i="24"/>
  <c r="B746" i="24"/>
  <c r="E746" i="24"/>
  <c r="B747" i="24"/>
  <c r="E747" i="24"/>
  <c r="A747" i="24" s="1"/>
  <c r="A748" i="24"/>
  <c r="B748" i="24"/>
  <c r="E748" i="24"/>
  <c r="B749" i="24"/>
  <c r="E749" i="24"/>
  <c r="A749" i="24" s="1"/>
  <c r="B750" i="24"/>
  <c r="E750" i="24"/>
  <c r="A750" i="24" s="1"/>
  <c r="A751" i="24"/>
  <c r="B751" i="24"/>
  <c r="C751" i="24"/>
  <c r="D751" i="24" s="1"/>
  <c r="E751" i="24"/>
  <c r="A752" i="24"/>
  <c r="B752" i="24"/>
  <c r="C752" i="24"/>
  <c r="D752" i="24" s="1"/>
  <c r="E752" i="24"/>
  <c r="A753" i="24"/>
  <c r="B753" i="24"/>
  <c r="E753" i="24"/>
  <c r="A754" i="24"/>
  <c r="B754" i="24"/>
  <c r="E754" i="24"/>
  <c r="B755" i="24"/>
  <c r="E755" i="24"/>
  <c r="A755" i="24" s="1"/>
  <c r="A756" i="24"/>
  <c r="B756" i="24"/>
  <c r="C756" i="24"/>
  <c r="D756" i="24" s="1"/>
  <c r="E756" i="24"/>
  <c r="A757" i="24"/>
  <c r="B757" i="24"/>
  <c r="C757" i="24"/>
  <c r="D757" i="24"/>
  <c r="E757" i="24"/>
  <c r="B758" i="24"/>
  <c r="E758" i="24"/>
  <c r="A758" i="24" s="1"/>
  <c r="A759" i="24"/>
  <c r="B759" i="24"/>
  <c r="E759" i="24"/>
  <c r="B760" i="24"/>
  <c r="E760" i="24"/>
  <c r="A760" i="24" s="1"/>
  <c r="A761" i="24"/>
  <c r="B761" i="24"/>
  <c r="E761" i="24"/>
  <c r="A762" i="24"/>
  <c r="B762" i="24"/>
  <c r="E762" i="24"/>
  <c r="B763" i="24"/>
  <c r="E763" i="24"/>
  <c r="A763" i="24" s="1"/>
  <c r="A764" i="24"/>
  <c r="B764" i="24"/>
  <c r="E764" i="24"/>
  <c r="A765" i="24"/>
  <c r="B765" i="24"/>
  <c r="C765" i="24"/>
  <c r="D765" i="24"/>
  <c r="E765" i="24"/>
  <c r="A766" i="24"/>
  <c r="B766" i="24"/>
  <c r="C766" i="24"/>
  <c r="D766" i="24" s="1"/>
  <c r="E766" i="24"/>
  <c r="A767" i="24"/>
  <c r="B767" i="24"/>
  <c r="E767" i="24"/>
  <c r="B768" i="24"/>
  <c r="E768" i="24"/>
  <c r="A768" i="24" s="1"/>
  <c r="A769" i="24"/>
  <c r="B769" i="24"/>
  <c r="E769" i="24"/>
  <c r="A770" i="24"/>
  <c r="B770" i="24"/>
  <c r="C770" i="24"/>
  <c r="D770" i="24" s="1"/>
  <c r="E770" i="24"/>
  <c r="B771" i="24"/>
  <c r="E771" i="24"/>
  <c r="A771" i="24" s="1"/>
  <c r="A772" i="24"/>
  <c r="B772" i="24"/>
  <c r="E772" i="24"/>
  <c r="B773" i="24"/>
  <c r="E773" i="24"/>
  <c r="A773" i="24" s="1"/>
  <c r="A774" i="24"/>
  <c r="B774" i="24"/>
  <c r="C774" i="24"/>
  <c r="D774" i="24" s="1"/>
  <c r="E774" i="24"/>
  <c r="A775" i="24"/>
  <c r="B775" i="24"/>
  <c r="C775" i="24"/>
  <c r="D775" i="24" s="1"/>
  <c r="E775" i="24"/>
  <c r="B776" i="24"/>
  <c r="E776" i="24"/>
  <c r="A776" i="24" s="1"/>
  <c r="A777" i="24"/>
  <c r="B777" i="24"/>
  <c r="E777" i="24"/>
  <c r="A778" i="24"/>
  <c r="B778" i="24"/>
  <c r="E778" i="24"/>
  <c r="B779" i="24"/>
  <c r="E779" i="24"/>
  <c r="A779" i="24" s="1"/>
  <c r="A780" i="24"/>
  <c r="B780" i="24"/>
  <c r="E780" i="24"/>
  <c r="B781" i="24"/>
  <c r="E781" i="24"/>
  <c r="A781" i="24" s="1"/>
  <c r="B782" i="24"/>
  <c r="E782" i="24"/>
  <c r="A782" i="24" s="1"/>
  <c r="A783" i="24"/>
  <c r="B783" i="24"/>
  <c r="E783" i="24"/>
  <c r="B784" i="24"/>
  <c r="E784" i="24"/>
  <c r="A784" i="24" s="1"/>
  <c r="A785" i="24"/>
  <c r="B785" i="24"/>
  <c r="E785" i="24"/>
  <c r="A786" i="24"/>
  <c r="B786" i="24"/>
  <c r="E786" i="24"/>
  <c r="B787" i="24"/>
  <c r="E787" i="24"/>
  <c r="A787" i="24" s="1"/>
  <c r="A788" i="24"/>
  <c r="B788" i="24"/>
  <c r="E788" i="24"/>
  <c r="B789" i="24"/>
  <c r="E789" i="24"/>
  <c r="A789" i="24" s="1"/>
  <c r="B790" i="24"/>
  <c r="E790" i="24"/>
  <c r="A790" i="24" s="1"/>
  <c r="A791" i="24"/>
  <c r="B791" i="24"/>
  <c r="E791" i="24"/>
  <c r="B792" i="24"/>
  <c r="E792" i="24"/>
  <c r="A792" i="24" s="1"/>
  <c r="A793" i="24"/>
  <c r="B793" i="24"/>
  <c r="E793" i="24"/>
  <c r="A794" i="24"/>
  <c r="B794" i="24"/>
  <c r="E794" i="24"/>
  <c r="B795" i="24"/>
  <c r="E795" i="24"/>
  <c r="A795" i="24" s="1"/>
  <c r="A796" i="24"/>
  <c r="B796" i="24"/>
  <c r="E796" i="24"/>
  <c r="B797" i="24"/>
  <c r="E797" i="24"/>
  <c r="A797" i="24" s="1"/>
  <c r="B798" i="24"/>
  <c r="E798" i="24"/>
  <c r="A798" i="24" s="1"/>
  <c r="A799" i="24"/>
  <c r="B799" i="24"/>
  <c r="E799" i="24"/>
  <c r="B800" i="24"/>
  <c r="E800" i="24"/>
  <c r="A800" i="24" s="1"/>
  <c r="A801" i="24"/>
  <c r="B801" i="24"/>
  <c r="E801" i="24"/>
  <c r="A802" i="24"/>
  <c r="B802" i="24"/>
  <c r="E802" i="24"/>
  <c r="B803" i="24"/>
  <c r="E803" i="24"/>
  <c r="A803" i="24" s="1"/>
  <c r="A804" i="24"/>
  <c r="B804" i="24"/>
  <c r="E804" i="24"/>
  <c r="B805" i="24"/>
  <c r="E805" i="24"/>
  <c r="A805" i="24" s="1"/>
  <c r="B806" i="24"/>
  <c r="E806" i="24"/>
  <c r="A806" i="24" s="1"/>
  <c r="A807" i="24"/>
  <c r="B807" i="24"/>
  <c r="E807" i="24"/>
  <c r="B808" i="24"/>
  <c r="E808" i="24"/>
  <c r="A808" i="24" s="1"/>
  <c r="A809" i="24"/>
  <c r="B809" i="24"/>
  <c r="C809" i="24"/>
  <c r="D809" i="24"/>
  <c r="E809" i="24"/>
  <c r="A810" i="24"/>
  <c r="B810" i="24"/>
  <c r="C810" i="24"/>
  <c r="D810" i="24"/>
  <c r="E810" i="24"/>
  <c r="A811" i="24"/>
  <c r="B811" i="24"/>
  <c r="C811" i="24"/>
  <c r="D811" i="24"/>
  <c r="E811" i="24"/>
  <c r="A812" i="24"/>
  <c r="B812" i="24"/>
  <c r="E812" i="24"/>
  <c r="B813" i="24"/>
  <c r="E813" i="24"/>
  <c r="A813" i="24" s="1"/>
  <c r="B814" i="24"/>
  <c r="E814" i="24"/>
  <c r="A814" i="24" s="1"/>
  <c r="A815" i="24"/>
  <c r="B815" i="24"/>
  <c r="E815" i="24"/>
  <c r="B816" i="24"/>
  <c r="E816" i="24"/>
  <c r="A816" i="24" s="1"/>
  <c r="A817" i="24"/>
  <c r="B817" i="24"/>
  <c r="E817" i="24"/>
  <c r="A818" i="24"/>
  <c r="B818" i="24"/>
  <c r="E818" i="24"/>
  <c r="B819" i="24"/>
  <c r="E819" i="24"/>
  <c r="A819" i="24" s="1"/>
  <c r="B820" i="24"/>
  <c r="E820" i="24"/>
  <c r="A820" i="24" s="1"/>
  <c r="B821" i="24"/>
  <c r="E821" i="24"/>
  <c r="A821" i="24" s="1"/>
  <c r="B822" i="24"/>
  <c r="E822" i="24"/>
  <c r="A822" i="24" s="1"/>
  <c r="A823" i="24"/>
  <c r="B823" i="24"/>
  <c r="E823" i="24"/>
  <c r="B824" i="24"/>
  <c r="E824" i="24"/>
  <c r="A824" i="24" s="1"/>
  <c r="A825" i="24"/>
  <c r="B825" i="24"/>
  <c r="E825" i="24"/>
  <c r="A826" i="24"/>
  <c r="B826" i="24"/>
  <c r="E826" i="24"/>
  <c r="B827" i="24"/>
  <c r="E827" i="24"/>
  <c r="A827" i="24" s="1"/>
  <c r="B828" i="24"/>
  <c r="E828" i="24"/>
  <c r="A828" i="24" s="1"/>
  <c r="B829" i="24"/>
  <c r="E829" i="24"/>
  <c r="A829" i="24" s="1"/>
  <c r="B830" i="24"/>
  <c r="E830" i="24"/>
  <c r="A830" i="24" s="1"/>
  <c r="A831" i="24"/>
  <c r="B831" i="24"/>
  <c r="E831" i="24"/>
  <c r="B832" i="24"/>
  <c r="E832" i="24"/>
  <c r="A832" i="24" s="1"/>
  <c r="A833" i="24"/>
  <c r="B833" i="24"/>
  <c r="E833" i="24"/>
  <c r="A834" i="24"/>
  <c r="B834" i="24"/>
  <c r="E834" i="24"/>
  <c r="B835" i="24"/>
  <c r="E835" i="24"/>
  <c r="A835" i="24" s="1"/>
  <c r="B836" i="24"/>
  <c r="E836" i="24"/>
  <c r="A836" i="24" s="1"/>
  <c r="B837" i="24"/>
  <c r="E837" i="24"/>
  <c r="A837" i="24" s="1"/>
  <c r="B838" i="24"/>
  <c r="E838" i="24"/>
  <c r="A838" i="24" s="1"/>
  <c r="A839" i="24"/>
  <c r="B839" i="24"/>
  <c r="E839" i="24"/>
  <c r="B840" i="24"/>
  <c r="E840" i="24"/>
  <c r="A840" i="24" s="1"/>
  <c r="A841" i="24"/>
  <c r="B841" i="24"/>
  <c r="C841" i="24"/>
  <c r="D841" i="24"/>
  <c r="E841" i="24"/>
  <c r="A842" i="24"/>
  <c r="B842" i="24"/>
  <c r="C842" i="24"/>
  <c r="D842" i="24"/>
  <c r="E842" i="24"/>
  <c r="B843" i="24"/>
  <c r="E843" i="24"/>
  <c r="A843" i="24" s="1"/>
  <c r="B844" i="24"/>
  <c r="E844" i="24"/>
  <c r="A844" i="24" s="1"/>
  <c r="A845" i="24"/>
  <c r="B845" i="24"/>
  <c r="E845" i="24"/>
  <c r="B846" i="24"/>
  <c r="E846" i="24"/>
  <c r="A846" i="24" s="1"/>
  <c r="B847" i="24"/>
  <c r="E847" i="24"/>
  <c r="A847" i="24" s="1"/>
  <c r="A848" i="24"/>
  <c r="B848" i="24"/>
  <c r="E848" i="24"/>
  <c r="B849" i="24"/>
  <c r="E849" i="24"/>
  <c r="A849" i="24" s="1"/>
  <c r="A850" i="24"/>
  <c r="B850" i="24"/>
  <c r="E850" i="24"/>
  <c r="A851" i="24"/>
  <c r="B851" i="24"/>
  <c r="E851" i="24"/>
  <c r="B852" i="24"/>
  <c r="E852" i="24"/>
  <c r="A852" i="24" s="1"/>
  <c r="A853" i="24"/>
  <c r="B853" i="24"/>
  <c r="C853" i="24"/>
  <c r="D853" i="24"/>
  <c r="E853" i="24"/>
  <c r="A854" i="24"/>
  <c r="B854" i="24"/>
  <c r="C854" i="24"/>
  <c r="D854" i="24"/>
  <c r="E854" i="24"/>
  <c r="B855" i="24"/>
  <c r="E855" i="24"/>
  <c r="A855" i="24" s="1"/>
  <c r="A856" i="24"/>
  <c r="B856" i="24"/>
  <c r="E856" i="24"/>
  <c r="B857" i="24"/>
  <c r="E857" i="24"/>
  <c r="A857" i="24" s="1"/>
  <c r="A858" i="24"/>
  <c r="B858" i="24"/>
  <c r="C858" i="24"/>
  <c r="D858" i="24" s="1"/>
  <c r="E858" i="24"/>
  <c r="A859" i="24"/>
  <c r="B859" i="24"/>
  <c r="C859" i="24"/>
  <c r="D859" i="24" s="1"/>
  <c r="E859" i="24"/>
  <c r="B860" i="24"/>
  <c r="E860" i="24"/>
  <c r="A860" i="24" s="1"/>
  <c r="A861" i="24"/>
  <c r="B861" i="24"/>
  <c r="E861" i="24"/>
  <c r="B862" i="24"/>
  <c r="E862" i="24"/>
  <c r="A862" i="24" s="1"/>
  <c r="B863" i="24"/>
  <c r="E863" i="24"/>
  <c r="A863" i="24" s="1"/>
  <c r="A864" i="24"/>
  <c r="B864" i="24"/>
  <c r="E864" i="24"/>
  <c r="B865" i="24"/>
  <c r="E865" i="24"/>
  <c r="A865" i="24" s="1"/>
  <c r="A866" i="24"/>
  <c r="B866" i="24"/>
  <c r="E866" i="24"/>
  <c r="A867" i="24"/>
  <c r="B867" i="24"/>
  <c r="E867" i="24"/>
  <c r="B868" i="24"/>
  <c r="E868" i="24"/>
  <c r="A868" i="24" s="1"/>
  <c r="A869" i="24"/>
  <c r="B869" i="24"/>
  <c r="E869" i="24"/>
  <c r="A870" i="24"/>
  <c r="B870" i="24"/>
  <c r="C870" i="24"/>
  <c r="D870" i="24"/>
  <c r="E870" i="24"/>
  <c r="A871" i="24"/>
  <c r="B871" i="24"/>
  <c r="C871" i="24"/>
  <c r="D871" i="24"/>
  <c r="E871" i="24"/>
  <c r="A872" i="24"/>
  <c r="B872" i="24"/>
  <c r="E872" i="24"/>
  <c r="B873" i="24"/>
  <c r="E873" i="24"/>
  <c r="A873" i="24" s="1"/>
  <c r="A874" i="24"/>
  <c r="B874" i="24"/>
  <c r="E874" i="24"/>
  <c r="A399" i="24"/>
  <c r="B399" i="24"/>
  <c r="C399" i="24"/>
  <c r="D399" i="24" s="1"/>
  <c r="E399" i="24"/>
  <c r="B400" i="24"/>
  <c r="C400" i="24"/>
  <c r="D400" i="24" s="1"/>
  <c r="E400" i="24"/>
  <c r="A400" i="24" s="1"/>
  <c r="B401" i="24"/>
  <c r="E401" i="24"/>
  <c r="A401" i="24" s="1"/>
  <c r="A402" i="24"/>
  <c r="B402" i="24"/>
  <c r="E402" i="24"/>
  <c r="A403" i="24"/>
  <c r="B403" i="24"/>
  <c r="E403" i="24"/>
  <c r="A404" i="24"/>
  <c r="B404" i="24"/>
  <c r="E404" i="24"/>
  <c r="A393" i="24"/>
  <c r="B393" i="24"/>
  <c r="C393" i="24"/>
  <c r="D393" i="24" s="1"/>
  <c r="E393" i="24"/>
  <c r="B394" i="24"/>
  <c r="C394" i="24"/>
  <c r="D394" i="24" s="1"/>
  <c r="E394" i="24"/>
  <c r="A394" i="24" s="1"/>
  <c r="B395" i="24"/>
  <c r="E395" i="24"/>
  <c r="A395" i="24" s="1"/>
  <c r="A396" i="24"/>
  <c r="B396" i="24"/>
  <c r="E396" i="24"/>
  <c r="A397" i="24"/>
  <c r="B397" i="24"/>
  <c r="E397" i="24"/>
  <c r="A398" i="24"/>
  <c r="B398" i="24"/>
  <c r="E398" i="24"/>
  <c r="B389" i="24"/>
  <c r="C389" i="24"/>
  <c r="E389" i="24"/>
  <c r="A389" i="24" s="1"/>
  <c r="B390" i="24"/>
  <c r="E390" i="24"/>
  <c r="A390" i="24" s="1"/>
  <c r="A391" i="24"/>
  <c r="B391" i="24"/>
  <c r="E391" i="24"/>
  <c r="A392" i="24"/>
  <c r="B392" i="24"/>
  <c r="E392" i="24"/>
  <c r="E388" i="24"/>
  <c r="A388" i="24" s="1"/>
  <c r="C388" i="24"/>
  <c r="D388" i="24" s="1"/>
  <c r="B388" i="24"/>
  <c r="N535" i="24"/>
  <c r="N534" i="24"/>
  <c r="N533" i="24"/>
  <c r="N532" i="24"/>
  <c r="N531" i="24"/>
  <c r="N529" i="24"/>
  <c r="N528" i="24"/>
  <c r="N527" i="24"/>
  <c r="N526" i="24"/>
  <c r="N525" i="24"/>
  <c r="N523" i="24"/>
  <c r="N522" i="24"/>
  <c r="N521" i="24"/>
  <c r="N520" i="24"/>
  <c r="N519" i="24"/>
  <c r="N517" i="24"/>
  <c r="N516" i="24"/>
  <c r="N514" i="24"/>
  <c r="N513" i="24"/>
  <c r="N512" i="24"/>
  <c r="N511" i="24"/>
  <c r="N510" i="24"/>
  <c r="N508" i="24"/>
  <c r="N507" i="24"/>
  <c r="N506" i="24"/>
  <c r="N505" i="24"/>
  <c r="N504" i="24"/>
  <c r="N502" i="24"/>
  <c r="N501" i="24"/>
  <c r="N500" i="24"/>
  <c r="N499" i="24"/>
  <c r="N498" i="24"/>
  <c r="N496" i="24"/>
  <c r="N495" i="24"/>
  <c r="N494" i="24"/>
  <c r="N493" i="24"/>
  <c r="N492" i="24"/>
  <c r="N490" i="24"/>
  <c r="N489" i="24"/>
  <c r="N488" i="24"/>
  <c r="N487" i="24"/>
  <c r="N486" i="24"/>
  <c r="N484" i="24"/>
  <c r="N483" i="24"/>
  <c r="N482" i="24"/>
  <c r="N481" i="24"/>
  <c r="N480" i="24"/>
  <c r="N475" i="24"/>
  <c r="N465" i="24"/>
  <c r="N464" i="24"/>
  <c r="N463" i="24"/>
  <c r="N462" i="24"/>
  <c r="N461" i="24"/>
  <c r="N460" i="24"/>
  <c r="N458" i="24"/>
  <c r="N457" i="24"/>
  <c r="N456" i="24"/>
  <c r="N455" i="24"/>
  <c r="N454" i="24"/>
  <c r="N452" i="24"/>
  <c r="N451" i="24"/>
  <c r="N450" i="24"/>
  <c r="N449" i="24"/>
  <c r="N448" i="24"/>
  <c r="N446" i="24"/>
  <c r="N445" i="24"/>
  <c r="N444" i="24"/>
  <c r="N443" i="24"/>
  <c r="N442" i="24"/>
  <c r="N440" i="24"/>
  <c r="N439" i="24"/>
  <c r="N438" i="24"/>
  <c r="N437" i="24"/>
  <c r="N436" i="24"/>
  <c r="N434" i="24"/>
  <c r="N433" i="24"/>
  <c r="N432" i="24"/>
  <c r="N431" i="24"/>
  <c r="N430" i="24"/>
  <c r="N428" i="24"/>
  <c r="N427" i="24"/>
  <c r="N426" i="24"/>
  <c r="N425" i="24"/>
  <c r="N424" i="24"/>
  <c r="N422" i="24"/>
  <c r="N421" i="24"/>
  <c r="N420" i="24"/>
  <c r="N419" i="24"/>
  <c r="N418" i="24"/>
  <c r="N416" i="24"/>
  <c r="N415" i="24"/>
  <c r="N414" i="24"/>
  <c r="N413" i="24"/>
  <c r="N412" i="24"/>
  <c r="N410" i="24"/>
  <c r="N409" i="24"/>
  <c r="N408" i="24"/>
  <c r="N407" i="24"/>
  <c r="N406" i="24"/>
  <c r="N404" i="24"/>
  <c r="N403" i="24"/>
  <c r="N402" i="24"/>
  <c r="N401" i="24"/>
  <c r="N400" i="24"/>
  <c r="N398" i="24"/>
  <c r="N397" i="24"/>
  <c r="N396" i="24"/>
  <c r="N395" i="24"/>
  <c r="N394" i="24"/>
  <c r="N392" i="24"/>
  <c r="N391" i="24"/>
  <c r="N390" i="24"/>
  <c r="N389" i="24"/>
  <c r="N388" i="24"/>
  <c r="N384" i="24"/>
  <c r="N383" i="24"/>
  <c r="N382" i="24"/>
  <c r="N290" i="24"/>
  <c r="N289" i="24"/>
  <c r="N288" i="24"/>
  <c r="N287" i="24"/>
  <c r="N286" i="24"/>
  <c r="N285" i="24"/>
  <c r="N284" i="24"/>
  <c r="N282" i="24"/>
  <c r="N281" i="24"/>
  <c r="N280" i="24"/>
  <c r="N279" i="24"/>
  <c r="N278" i="24"/>
  <c r="N277" i="24"/>
  <c r="N276" i="24"/>
  <c r="N275" i="24"/>
  <c r="N274" i="24"/>
  <c r="N273" i="24"/>
  <c r="N272" i="24"/>
  <c r="N271" i="24"/>
  <c r="N270" i="24"/>
  <c r="N269" i="24"/>
  <c r="N268" i="24"/>
  <c r="N267" i="24"/>
  <c r="N266" i="24"/>
  <c r="N303" i="24"/>
  <c r="N302" i="24"/>
  <c r="N301" i="24"/>
  <c r="N300" i="24"/>
  <c r="N299" i="24"/>
  <c r="N298" i="24"/>
  <c r="N297" i="24"/>
  <c r="N296" i="24"/>
  <c r="N295" i="24"/>
  <c r="N294" i="24"/>
  <c r="N293" i="24"/>
  <c r="N292" i="24"/>
  <c r="N309" i="24"/>
  <c r="N308" i="24"/>
  <c r="N307" i="24"/>
  <c r="N306" i="24"/>
  <c r="N305" i="24"/>
  <c r="N317" i="24"/>
  <c r="N316" i="24"/>
  <c r="N315" i="24"/>
  <c r="N314" i="24"/>
  <c r="N313" i="24"/>
  <c r="N312" i="24"/>
  <c r="N320" i="24"/>
  <c r="N319" i="24"/>
  <c r="N328" i="24"/>
  <c r="N327" i="24"/>
  <c r="N326" i="24"/>
  <c r="N325" i="24"/>
  <c r="N324" i="24"/>
  <c r="N323" i="24"/>
  <c r="N332" i="24"/>
  <c r="N331" i="24"/>
  <c r="N330" i="24"/>
  <c r="N344" i="24"/>
  <c r="N343" i="24"/>
  <c r="N342" i="24"/>
  <c r="N341" i="24"/>
  <c r="N340" i="24"/>
  <c r="N339" i="24"/>
  <c r="N364" i="24"/>
  <c r="P364" i="24" s="1"/>
  <c r="N363" i="24"/>
  <c r="N362" i="24"/>
  <c r="N361" i="24"/>
  <c r="N360" i="24"/>
  <c r="N358" i="24"/>
  <c r="N357" i="24"/>
  <c r="N356" i="24"/>
  <c r="N355" i="24"/>
  <c r="N366" i="24"/>
  <c r="N379" i="24"/>
  <c r="N378" i="24"/>
  <c r="N377" i="24"/>
  <c r="N376" i="24"/>
  <c r="N375" i="24"/>
  <c r="N374" i="24"/>
  <c r="N373" i="24"/>
  <c r="N372" i="24"/>
  <c r="N371" i="24"/>
  <c r="N370" i="24"/>
  <c r="N369" i="24"/>
  <c r="N368" i="24"/>
  <c r="W869" i="24"/>
  <c r="V869" i="24"/>
  <c r="U869" i="24"/>
  <c r="T869" i="24"/>
  <c r="W868" i="24"/>
  <c r="V868" i="24"/>
  <c r="U868" i="24"/>
  <c r="T868" i="24"/>
  <c r="W867" i="24"/>
  <c r="V867" i="24"/>
  <c r="U867" i="24"/>
  <c r="T867" i="24"/>
  <c r="W364" i="24"/>
  <c r="V364" i="24"/>
  <c r="U364" i="24"/>
  <c r="T364" i="24"/>
  <c r="E364" i="24"/>
  <c r="A364" i="24" s="1"/>
  <c r="B364" i="24"/>
  <c r="P258" i="56" l="1"/>
  <c r="Q258" i="56" s="1"/>
  <c r="V268" i="56"/>
  <c r="O45" i="56"/>
  <c r="U231" i="56"/>
  <c r="R63" i="56"/>
  <c r="U162" i="56"/>
  <c r="V129" i="56"/>
  <c r="V135" i="56"/>
  <c r="V153" i="56"/>
  <c r="V150" i="56"/>
  <c r="U106" i="56"/>
  <c r="O202" i="56"/>
  <c r="S270" i="56"/>
  <c r="V37" i="56"/>
  <c r="S45" i="56"/>
  <c r="K63" i="56"/>
  <c r="P216" i="56"/>
  <c r="Q216" i="56" s="1"/>
  <c r="V200" i="56"/>
  <c r="V115" i="56"/>
  <c r="P303" i="56"/>
  <c r="Q303" i="56" s="1"/>
  <c r="O244" i="56"/>
  <c r="N298" i="56"/>
  <c r="V46" i="56"/>
  <c r="N63" i="56"/>
  <c r="U193" i="56"/>
  <c r="J270" i="56"/>
  <c r="V144" i="56"/>
  <c r="V271" i="56"/>
  <c r="P275" i="56"/>
  <c r="Q281" i="56"/>
  <c r="U296" i="56"/>
  <c r="P246" i="56"/>
  <c r="P245" i="56" s="1"/>
  <c r="O298" i="56"/>
  <c r="L63" i="56"/>
  <c r="Q247" i="56"/>
  <c r="U37" i="56"/>
  <c r="N45" i="56"/>
  <c r="P164" i="56"/>
  <c r="Q164" i="56" s="1"/>
  <c r="U214" i="56"/>
  <c r="V175" i="56"/>
  <c r="U261" i="56"/>
  <c r="U189" i="56"/>
  <c r="P294" i="56"/>
  <c r="Q294" i="56" s="1"/>
  <c r="V198" i="56"/>
  <c r="Q228" i="56"/>
  <c r="P263" i="56"/>
  <c r="Q263" i="56" s="1"/>
  <c r="P278" i="56"/>
  <c r="Q278" i="56" s="1"/>
  <c r="V278" i="56"/>
  <c r="U42" i="56"/>
  <c r="T45" i="56"/>
  <c r="V266" i="56"/>
  <c r="K270" i="56"/>
  <c r="R298" i="56"/>
  <c r="L45" i="56"/>
  <c r="S63" i="56"/>
  <c r="P195" i="56"/>
  <c r="Q195" i="56" s="1"/>
  <c r="R202" i="56"/>
  <c r="V303" i="56"/>
  <c r="O257" i="56"/>
  <c r="U100" i="56"/>
  <c r="T143" i="56"/>
  <c r="U167" i="56"/>
  <c r="U229" i="56"/>
  <c r="U237" i="56"/>
  <c r="U251" i="56"/>
  <c r="L298" i="56"/>
  <c r="P189" i="56"/>
  <c r="Q189" i="56" s="1"/>
  <c r="Q229" i="56"/>
  <c r="U275" i="56"/>
  <c r="V16" i="56"/>
  <c r="V68" i="56"/>
  <c r="V147" i="56"/>
  <c r="N270" i="56"/>
  <c r="U278" i="56"/>
  <c r="V289" i="56"/>
  <c r="O63" i="56"/>
  <c r="U184" i="56"/>
  <c r="Q276" i="56"/>
  <c r="V291" i="56"/>
  <c r="P184" i="56"/>
  <c r="Q184" i="56" s="1"/>
  <c r="U200" i="56"/>
  <c r="P208" i="56"/>
  <c r="Q208" i="56" s="1"/>
  <c r="K143" i="56"/>
  <c r="V30" i="56"/>
  <c r="Q185" i="56"/>
  <c r="P200" i="56"/>
  <c r="Q200" i="56" s="1"/>
  <c r="S202" i="56"/>
  <c r="P214" i="56"/>
  <c r="Q214" i="56" s="1"/>
  <c r="Q239" i="56"/>
  <c r="S244" i="56"/>
  <c r="M257" i="56"/>
  <c r="Q304" i="56"/>
  <c r="V23" i="56"/>
  <c r="P55" i="56"/>
  <c r="Q55" i="56" s="1"/>
  <c r="O81" i="56"/>
  <c r="P122" i="56"/>
  <c r="Q122" i="56" s="1"/>
  <c r="P129" i="56"/>
  <c r="Q129" i="56" s="1"/>
  <c r="U135" i="56"/>
  <c r="N143" i="56"/>
  <c r="P203" i="56"/>
  <c r="Q203" i="56" s="1"/>
  <c r="O218" i="56"/>
  <c r="O285" i="56"/>
  <c r="T202" i="56"/>
  <c r="P144" i="56"/>
  <c r="Q144" i="56" s="1"/>
  <c r="P153" i="56"/>
  <c r="Q153" i="56" s="1"/>
  <c r="P167" i="56"/>
  <c r="Q167" i="56" s="1"/>
  <c r="V216" i="56"/>
  <c r="V224" i="56"/>
  <c r="R270" i="56"/>
  <c r="V294" i="56"/>
  <c r="J298" i="56"/>
  <c r="N81" i="56"/>
  <c r="U195" i="56"/>
  <c r="K202" i="56"/>
  <c r="V42" i="56"/>
  <c r="J81" i="56"/>
  <c r="V162" i="56"/>
  <c r="U182" i="56"/>
  <c r="M202" i="56"/>
  <c r="S218" i="56"/>
  <c r="P231" i="56"/>
  <c r="Q231" i="56" s="1"/>
  <c r="U246" i="56"/>
  <c r="L270" i="56"/>
  <c r="P115" i="56"/>
  <c r="Q115" i="56" s="1"/>
  <c r="N202" i="56"/>
  <c r="V261" i="56"/>
  <c r="J63" i="56"/>
  <c r="P91" i="56"/>
  <c r="Q91" i="56" s="1"/>
  <c r="U147" i="56"/>
  <c r="V237" i="56"/>
  <c r="K285" i="56"/>
  <c r="S298" i="56"/>
  <c r="V258" i="56"/>
  <c r="J257" i="56"/>
  <c r="Q264" i="56"/>
  <c r="U271" i="56"/>
  <c r="L285" i="56"/>
  <c r="P296" i="56"/>
  <c r="Q296" i="56" s="1"/>
  <c r="P299" i="56"/>
  <c r="Q299" i="56" s="1"/>
  <c r="K298" i="56"/>
  <c r="Q183" i="56"/>
  <c r="V229" i="56"/>
  <c r="Q232" i="56"/>
  <c r="V55" i="56"/>
  <c r="Q56" i="56"/>
  <c r="P82" i="56"/>
  <c r="Q82" i="56" s="1"/>
  <c r="R143" i="56"/>
  <c r="Q168" i="56"/>
  <c r="Q192" i="56"/>
  <c r="K218" i="56"/>
  <c r="Q230" i="56"/>
  <c r="U239" i="56"/>
  <c r="V239" i="56"/>
  <c r="N244" i="56"/>
  <c r="N257" i="56"/>
  <c r="Q259" i="56"/>
  <c r="Q267" i="56"/>
  <c r="O270" i="56"/>
  <c r="U281" i="56"/>
  <c r="V281" i="56"/>
  <c r="N285" i="56"/>
  <c r="V189" i="56"/>
  <c r="Q204" i="56"/>
  <c r="V8" i="56"/>
  <c r="P16" i="56"/>
  <c r="Q16" i="56" s="1"/>
  <c r="U30" i="56"/>
  <c r="P68" i="56"/>
  <c r="Q68" i="56" s="1"/>
  <c r="U76" i="56"/>
  <c r="R81" i="56"/>
  <c r="T81" i="56"/>
  <c r="S81" i="56"/>
  <c r="V122" i="56"/>
  <c r="Q123" i="56"/>
  <c r="U129" i="56"/>
  <c r="S143" i="56"/>
  <c r="L152" i="56"/>
  <c r="T152" i="56"/>
  <c r="P198" i="56"/>
  <c r="Q198" i="56" s="1"/>
  <c r="V208" i="56"/>
  <c r="L218" i="56"/>
  <c r="U224" i="56"/>
  <c r="Q227" i="56"/>
  <c r="P271" i="56"/>
  <c r="Q271" i="56" s="1"/>
  <c r="L81" i="56"/>
  <c r="P100" i="56"/>
  <c r="Q100" i="56" s="1"/>
  <c r="J143" i="56"/>
  <c r="J152" i="56"/>
  <c r="U175" i="56"/>
  <c r="V195" i="56"/>
  <c r="M218" i="56"/>
  <c r="R285" i="56"/>
  <c r="R284" i="56" s="1"/>
  <c r="R283" i="56" s="1"/>
  <c r="J218" i="56"/>
  <c r="U23" i="56"/>
  <c r="V26" i="56"/>
  <c r="V91" i="56"/>
  <c r="K81" i="56"/>
  <c r="V100" i="56"/>
  <c r="J202" i="56"/>
  <c r="V214" i="56"/>
  <c r="N218" i="56"/>
  <c r="K244" i="56"/>
  <c r="V275" i="56"/>
  <c r="S285" i="56"/>
  <c r="U294" i="56"/>
  <c r="V296" i="56"/>
  <c r="N152" i="56"/>
  <c r="U16" i="56"/>
  <c r="R45" i="56"/>
  <c r="M64" i="56"/>
  <c r="M63" i="56" s="1"/>
  <c r="U68" i="56"/>
  <c r="M143" i="56"/>
  <c r="O143" i="56"/>
  <c r="O152" i="56"/>
  <c r="V193" i="56"/>
  <c r="L244" i="56"/>
  <c r="T270" i="56"/>
  <c r="J285" i="56"/>
  <c r="U289" i="56"/>
  <c r="U291" i="56"/>
  <c r="Q146" i="56"/>
  <c r="K45" i="56"/>
  <c r="J45" i="56"/>
  <c r="V106" i="56"/>
  <c r="U150" i="56"/>
  <c r="V182" i="56"/>
  <c r="V184" i="56"/>
  <c r="U198" i="56"/>
  <c r="R218" i="56"/>
  <c r="V231" i="56"/>
  <c r="V251" i="56"/>
  <c r="K257" i="56"/>
  <c r="U258" i="56"/>
  <c r="L257" i="56"/>
  <c r="Q77" i="56"/>
  <c r="P76" i="56"/>
  <c r="Q76" i="56" s="1"/>
  <c r="P8" i="56"/>
  <c r="Q8" i="56" s="1"/>
  <c r="U26" i="56"/>
  <c r="M45" i="56"/>
  <c r="P46" i="56"/>
  <c r="T63" i="56"/>
  <c r="Q103" i="56"/>
  <c r="L143" i="56"/>
  <c r="M152" i="56"/>
  <c r="V167" i="56"/>
  <c r="R244" i="56"/>
  <c r="P37" i="56"/>
  <c r="Q37" i="56" s="1"/>
  <c r="V76" i="56"/>
  <c r="R152" i="56"/>
  <c r="L202" i="56"/>
  <c r="U208" i="56"/>
  <c r="U266" i="56"/>
  <c r="U55" i="56"/>
  <c r="S152" i="56"/>
  <c r="T218" i="56"/>
  <c r="V219" i="56"/>
  <c r="U219" i="56"/>
  <c r="T244" i="56"/>
  <c r="P26" i="56"/>
  <c r="Q26" i="56" s="1"/>
  <c r="Q151" i="56"/>
  <c r="P150" i="56"/>
  <c r="Q150" i="56" s="1"/>
  <c r="V158" i="56"/>
  <c r="U158" i="56"/>
  <c r="Q225" i="56"/>
  <c r="P224" i="56"/>
  <c r="Q224" i="56" s="1"/>
  <c r="P30" i="56"/>
  <c r="Q30" i="56" s="1"/>
  <c r="U91" i="56"/>
  <c r="Q107" i="56"/>
  <c r="P106" i="56"/>
  <c r="Q106" i="56" s="1"/>
  <c r="K152" i="56"/>
  <c r="V173" i="56"/>
  <c r="U173" i="56"/>
  <c r="M245" i="56"/>
  <c r="U245" i="56" s="1"/>
  <c r="V246" i="56"/>
  <c r="T285" i="56"/>
  <c r="V286" i="56"/>
  <c r="U286" i="56"/>
  <c r="U8" i="56"/>
  <c r="U46" i="56"/>
  <c r="M81" i="56"/>
  <c r="V82" i="56"/>
  <c r="U82" i="56"/>
  <c r="Q238" i="56"/>
  <c r="P237" i="56"/>
  <c r="Q237" i="56" s="1"/>
  <c r="J244" i="56"/>
  <c r="Q266" i="56"/>
  <c r="P23" i="56"/>
  <c r="Q23" i="56" s="1"/>
  <c r="P42" i="56"/>
  <c r="Q42" i="56" s="1"/>
  <c r="U122" i="56"/>
  <c r="Q136" i="56"/>
  <c r="P135" i="56"/>
  <c r="Q135" i="56" s="1"/>
  <c r="Q194" i="56"/>
  <c r="P193" i="56"/>
  <c r="Q193" i="56" s="1"/>
  <c r="V212" i="56"/>
  <c r="U212" i="56"/>
  <c r="Q252" i="56"/>
  <c r="P251" i="56"/>
  <c r="S257" i="56"/>
  <c r="R257" i="56"/>
  <c r="T257" i="56"/>
  <c r="U268" i="56"/>
  <c r="Q290" i="56"/>
  <c r="P289" i="56"/>
  <c r="Q289" i="56" s="1"/>
  <c r="V306" i="56"/>
  <c r="U306" i="56"/>
  <c r="M250" i="56"/>
  <c r="V250" i="56" s="1"/>
  <c r="M270" i="56"/>
  <c r="P291" i="56"/>
  <c r="Q291" i="56" s="1"/>
  <c r="U115" i="56"/>
  <c r="U164" i="56"/>
  <c r="Q182" i="56"/>
  <c r="U203" i="56"/>
  <c r="U216" i="56"/>
  <c r="U227" i="56"/>
  <c r="U263" i="56"/>
  <c r="U299" i="56"/>
  <c r="U144" i="56"/>
  <c r="P147" i="56"/>
  <c r="Q147" i="56" s="1"/>
  <c r="U153" i="56"/>
  <c r="P158" i="56"/>
  <c r="Q158" i="56" s="1"/>
  <c r="V164" i="56"/>
  <c r="P173" i="56"/>
  <c r="Q173" i="56" s="1"/>
  <c r="V203" i="56"/>
  <c r="P212" i="56"/>
  <c r="Q212" i="56" s="1"/>
  <c r="P219" i="56"/>
  <c r="V227" i="56"/>
  <c r="V263" i="56"/>
  <c r="P268" i="56"/>
  <c r="Q268" i="56" s="1"/>
  <c r="Q275" i="56"/>
  <c r="M285" i="56"/>
  <c r="P286" i="56"/>
  <c r="V299" i="56"/>
  <c r="U303" i="56"/>
  <c r="P306" i="56"/>
  <c r="Q306" i="56" s="1"/>
  <c r="P162" i="56"/>
  <c r="Q162" i="56" s="1"/>
  <c r="P175" i="56"/>
  <c r="Q175" i="56" s="1"/>
  <c r="P261" i="56"/>
  <c r="Q261" i="56" s="1"/>
  <c r="T298" i="56"/>
  <c r="M298" i="56"/>
  <c r="C408" i="24"/>
  <c r="C403" i="24"/>
  <c r="D403" i="24" s="1"/>
  <c r="C401" i="24"/>
  <c r="D401" i="24" s="1"/>
  <c r="C402" i="24"/>
  <c r="D402" i="24" s="1"/>
  <c r="C395" i="24"/>
  <c r="D395" i="24" s="1"/>
  <c r="C390" i="24"/>
  <c r="D390" i="24" s="1"/>
  <c r="D389" i="24"/>
  <c r="U807" i="24"/>
  <c r="P687" i="24"/>
  <c r="N613" i="24"/>
  <c r="P613" i="24" s="1"/>
  <c r="N612" i="24"/>
  <c r="P612" i="24" s="1"/>
  <c r="N611" i="24"/>
  <c r="P611" i="24" s="1"/>
  <c r="N610" i="24"/>
  <c r="P610" i="24" s="1"/>
  <c r="N609" i="24"/>
  <c r="P609" i="24" s="1"/>
  <c r="N607" i="24"/>
  <c r="P607" i="24" s="1"/>
  <c r="N606" i="24"/>
  <c r="P606" i="24" s="1"/>
  <c r="N605" i="24"/>
  <c r="P605" i="24" s="1"/>
  <c r="N604" i="24"/>
  <c r="P604" i="24" s="1"/>
  <c r="N603" i="24"/>
  <c r="N601" i="24"/>
  <c r="N600" i="24"/>
  <c r="P600" i="24" s="1"/>
  <c r="N599" i="24"/>
  <c r="P599" i="24" s="1"/>
  <c r="N598" i="24"/>
  <c r="P598" i="24" s="1"/>
  <c r="N597" i="24"/>
  <c r="P597" i="24" s="1"/>
  <c r="N595" i="24"/>
  <c r="P595" i="24" s="1"/>
  <c r="N594" i="24"/>
  <c r="P594" i="24" s="1"/>
  <c r="N593" i="24"/>
  <c r="P593" i="24" s="1"/>
  <c r="N592" i="24"/>
  <c r="P592" i="24" s="1"/>
  <c r="N591" i="24"/>
  <c r="P591" i="24" s="1"/>
  <c r="N589" i="24"/>
  <c r="P589" i="24" s="1"/>
  <c r="N588" i="24"/>
  <c r="P588" i="24" s="1"/>
  <c r="N587" i="24"/>
  <c r="P587" i="24" s="1"/>
  <c r="N586" i="24"/>
  <c r="N585" i="24"/>
  <c r="P585" i="24" s="1"/>
  <c r="N583" i="24"/>
  <c r="N582" i="24"/>
  <c r="P582" i="24" s="1"/>
  <c r="N581" i="24"/>
  <c r="P581" i="24" s="1"/>
  <c r="N580" i="24"/>
  <c r="P580" i="24" s="1"/>
  <c r="N579" i="24"/>
  <c r="P579" i="24" s="1"/>
  <c r="N577" i="24"/>
  <c r="P577" i="24" s="1"/>
  <c r="N576" i="24"/>
  <c r="P576" i="24" s="1"/>
  <c r="N575" i="24"/>
  <c r="P575" i="24" s="1"/>
  <c r="N574" i="24"/>
  <c r="P574" i="24" s="1"/>
  <c r="N573" i="24"/>
  <c r="P573" i="24" s="1"/>
  <c r="N571" i="24"/>
  <c r="P571" i="24" s="1"/>
  <c r="N570" i="24"/>
  <c r="P570" i="24" s="1"/>
  <c r="N569" i="24"/>
  <c r="P569" i="24" s="1"/>
  <c r="N568" i="24"/>
  <c r="P568" i="24" s="1"/>
  <c r="N567" i="24"/>
  <c r="P567" i="24" s="1"/>
  <c r="N565" i="24"/>
  <c r="P565" i="24" s="1"/>
  <c r="N564" i="24"/>
  <c r="P564" i="24" s="1"/>
  <c r="N563" i="24"/>
  <c r="P563" i="24" s="1"/>
  <c r="N562" i="24"/>
  <c r="P562" i="24" s="1"/>
  <c r="N561" i="24"/>
  <c r="P561" i="24" s="1"/>
  <c r="N559" i="24"/>
  <c r="P559" i="24" s="1"/>
  <c r="N558" i="24"/>
  <c r="P558" i="24" s="1"/>
  <c r="N557" i="24"/>
  <c r="P557" i="24" s="1"/>
  <c r="N556" i="24"/>
  <c r="P556" i="24" s="1"/>
  <c r="N555" i="24"/>
  <c r="P555" i="24" s="1"/>
  <c r="N553" i="24"/>
  <c r="P553" i="24" s="1"/>
  <c r="N552" i="24"/>
  <c r="P552" i="24" s="1"/>
  <c r="N551" i="24"/>
  <c r="P551" i="24" s="1"/>
  <c r="N550" i="24"/>
  <c r="P550" i="24" s="1"/>
  <c r="N549" i="24"/>
  <c r="P549" i="24" s="1"/>
  <c r="N547" i="24"/>
  <c r="P547" i="24" s="1"/>
  <c r="N546" i="24"/>
  <c r="P546" i="24" s="1"/>
  <c r="N545" i="24"/>
  <c r="P545" i="24" s="1"/>
  <c r="N544" i="24"/>
  <c r="P544" i="24" s="1"/>
  <c r="N543" i="24"/>
  <c r="P543" i="24" s="1"/>
  <c r="N541" i="24"/>
  <c r="P541" i="24" s="1"/>
  <c r="N540" i="24"/>
  <c r="P540" i="24" s="1"/>
  <c r="N539" i="24"/>
  <c r="P539" i="24" s="1"/>
  <c r="N538" i="24"/>
  <c r="P538" i="24" s="1"/>
  <c r="N537" i="24"/>
  <c r="P537" i="24" s="1"/>
  <c r="P603" i="24"/>
  <c r="P601" i="24"/>
  <c r="P586" i="24"/>
  <c r="P583" i="24"/>
  <c r="P535" i="24"/>
  <c r="P534" i="24"/>
  <c r="P533" i="24"/>
  <c r="P532" i="24"/>
  <c r="P531" i="24"/>
  <c r="P529" i="24"/>
  <c r="P528" i="24"/>
  <c r="P527" i="24"/>
  <c r="P526" i="24"/>
  <c r="P525" i="24"/>
  <c r="P523" i="24"/>
  <c r="P522" i="24"/>
  <c r="P521" i="24"/>
  <c r="P520" i="24"/>
  <c r="P519" i="24"/>
  <c r="N477" i="24"/>
  <c r="N476" i="24"/>
  <c r="P465" i="24"/>
  <c r="P464" i="24"/>
  <c r="P463" i="24"/>
  <c r="P461" i="24"/>
  <c r="P460" i="24"/>
  <c r="P458" i="24"/>
  <c r="P457" i="24"/>
  <c r="P456" i="24"/>
  <c r="P455" i="24"/>
  <c r="P454" i="24"/>
  <c r="P452" i="24"/>
  <c r="P451" i="24"/>
  <c r="P450" i="24"/>
  <c r="P449" i="24"/>
  <c r="P448" i="24"/>
  <c r="P446" i="24"/>
  <c r="P445" i="24"/>
  <c r="P444" i="24"/>
  <c r="P443" i="24"/>
  <c r="P442" i="24"/>
  <c r="P440" i="24"/>
  <c r="P439" i="24"/>
  <c r="P438" i="24"/>
  <c r="P437" i="24"/>
  <c r="P436" i="24"/>
  <c r="P434" i="24"/>
  <c r="P433" i="24"/>
  <c r="P432" i="24"/>
  <c r="P431" i="24"/>
  <c r="P430" i="24"/>
  <c r="P428" i="24"/>
  <c r="P427" i="24"/>
  <c r="P426" i="24"/>
  <c r="P425" i="24"/>
  <c r="P424" i="24"/>
  <c r="P422" i="24"/>
  <c r="P421" i="24"/>
  <c r="P420" i="24"/>
  <c r="P419" i="24"/>
  <c r="P418" i="24"/>
  <c r="P416" i="24"/>
  <c r="P415" i="24"/>
  <c r="P414" i="24"/>
  <c r="P413" i="24"/>
  <c r="P412" i="24"/>
  <c r="P410" i="24"/>
  <c r="P409" i="24"/>
  <c r="P408" i="24"/>
  <c r="P407" i="24"/>
  <c r="P406" i="24"/>
  <c r="P404" i="24"/>
  <c r="P403" i="24"/>
  <c r="P402" i="24"/>
  <c r="P401" i="24"/>
  <c r="P400" i="24"/>
  <c r="P398" i="24"/>
  <c r="P397" i="24"/>
  <c r="P396" i="24"/>
  <c r="P395" i="24"/>
  <c r="P394" i="24"/>
  <c r="P392" i="24"/>
  <c r="P391" i="24"/>
  <c r="P390" i="24"/>
  <c r="P389" i="24"/>
  <c r="P388" i="24"/>
  <c r="U308" i="24"/>
  <c r="U307" i="24"/>
  <c r="U306" i="24"/>
  <c r="U305" i="24"/>
  <c r="U303" i="24"/>
  <c r="U302" i="24"/>
  <c r="U301" i="24"/>
  <c r="U300" i="24"/>
  <c r="U299" i="24"/>
  <c r="U298" i="24"/>
  <c r="U297" i="24"/>
  <c r="U296" i="24"/>
  <c r="U295" i="24"/>
  <c r="U294" i="24"/>
  <c r="U293" i="24"/>
  <c r="U292" i="24"/>
  <c r="W303" i="24"/>
  <c r="V303" i="24"/>
  <c r="T303" i="24"/>
  <c r="P303" i="24"/>
  <c r="E303" i="24"/>
  <c r="A303" i="24" s="1"/>
  <c r="B303" i="24"/>
  <c r="W302" i="24"/>
  <c r="V302" i="24"/>
  <c r="T302" i="24"/>
  <c r="P302" i="24"/>
  <c r="E302" i="24"/>
  <c r="A302" i="24" s="1"/>
  <c r="B302" i="24"/>
  <c r="U290" i="24"/>
  <c r="U289" i="24"/>
  <c r="U288" i="24"/>
  <c r="U287" i="24"/>
  <c r="U286" i="24"/>
  <c r="U285" i="24"/>
  <c r="U284" i="24"/>
  <c r="U283" i="24"/>
  <c r="U282" i="24"/>
  <c r="U281" i="24"/>
  <c r="U280" i="24"/>
  <c r="U279" i="24"/>
  <c r="U278" i="24"/>
  <c r="U277" i="24"/>
  <c r="U276" i="24"/>
  <c r="U275" i="24"/>
  <c r="U274" i="24"/>
  <c r="U273" i="24"/>
  <c r="U272" i="24"/>
  <c r="U271" i="24"/>
  <c r="U270" i="24"/>
  <c r="U269" i="24"/>
  <c r="U268" i="24"/>
  <c r="U267" i="24"/>
  <c r="U266" i="24"/>
  <c r="U245" i="24"/>
  <c r="U164" i="24"/>
  <c r="U163" i="24"/>
  <c r="U162" i="24"/>
  <c r="W164" i="24"/>
  <c r="V164" i="24"/>
  <c r="T164" i="24"/>
  <c r="N164" i="24"/>
  <c r="P164" i="24" s="1"/>
  <c r="E164" i="24"/>
  <c r="A164" i="24" s="1"/>
  <c r="B164" i="24"/>
  <c r="V159" i="24"/>
  <c r="U159" i="24"/>
  <c r="W169" i="24"/>
  <c r="V169" i="24"/>
  <c r="U169" i="24"/>
  <c r="T169" i="24"/>
  <c r="N169" i="24"/>
  <c r="P169" i="24" s="1"/>
  <c r="E169" i="24"/>
  <c r="A169" i="24" s="1"/>
  <c r="B169" i="24"/>
  <c r="T159" i="24"/>
  <c r="S256" i="56" l="1"/>
  <c r="S243" i="56" s="1"/>
  <c r="S242" i="56" s="1"/>
  <c r="P64" i="56"/>
  <c r="K256" i="56"/>
  <c r="K243" i="56" s="1"/>
  <c r="K242" i="56" s="1"/>
  <c r="N284" i="56"/>
  <c r="N283" i="56" s="1"/>
  <c r="K284" i="56"/>
  <c r="K283" i="56" s="1"/>
  <c r="J256" i="56"/>
  <c r="J243" i="56" s="1"/>
  <c r="J242" i="56" s="1"/>
  <c r="O284" i="56"/>
  <c r="O283" i="56" s="1"/>
  <c r="N256" i="56"/>
  <c r="N243" i="56" s="1"/>
  <c r="N242" i="56" s="1"/>
  <c r="Q246" i="56"/>
  <c r="L284" i="56"/>
  <c r="L283" i="56" s="1"/>
  <c r="V64" i="56"/>
  <c r="L256" i="56"/>
  <c r="L243" i="56" s="1"/>
  <c r="L242" i="56" s="1"/>
  <c r="V270" i="56"/>
  <c r="O256" i="56"/>
  <c r="O243" i="56" s="1"/>
  <c r="O242" i="56" s="1"/>
  <c r="K62" i="56"/>
  <c r="V63" i="56"/>
  <c r="V218" i="56"/>
  <c r="R256" i="56"/>
  <c r="R243" i="56" s="1"/>
  <c r="R242" i="56" s="1"/>
  <c r="R241" i="56" s="1"/>
  <c r="V45" i="56"/>
  <c r="P270" i="56"/>
  <c r="Q270" i="56" s="1"/>
  <c r="S284" i="56"/>
  <c r="S283" i="56" s="1"/>
  <c r="V298" i="56"/>
  <c r="J62" i="56"/>
  <c r="U218" i="56"/>
  <c r="V202" i="56"/>
  <c r="S62" i="56"/>
  <c r="V143" i="56"/>
  <c r="N62" i="56"/>
  <c r="R62" i="56"/>
  <c r="O62" i="56"/>
  <c r="U152" i="56"/>
  <c r="U202" i="56"/>
  <c r="J284" i="56"/>
  <c r="J283" i="56" s="1"/>
  <c r="L62" i="56"/>
  <c r="V152" i="56"/>
  <c r="U64" i="56"/>
  <c r="U143" i="56"/>
  <c r="V81" i="56"/>
  <c r="U45" i="56"/>
  <c r="U298" i="56"/>
  <c r="P63" i="56"/>
  <c r="Q64" i="56"/>
  <c r="T256" i="56"/>
  <c r="T243" i="56" s="1"/>
  <c r="U257" i="56"/>
  <c r="P257" i="56"/>
  <c r="P152" i="56"/>
  <c r="Q152" i="56" s="1"/>
  <c r="V257" i="56"/>
  <c r="P143" i="56"/>
  <c r="Q143" i="56" s="1"/>
  <c r="M62" i="56"/>
  <c r="M284" i="56"/>
  <c r="V285" i="56"/>
  <c r="M256" i="56"/>
  <c r="P202" i="56"/>
  <c r="Q202" i="56" s="1"/>
  <c r="U270" i="56"/>
  <c r="P218" i="56"/>
  <c r="Q218" i="56" s="1"/>
  <c r="Q219" i="56"/>
  <c r="P250" i="56"/>
  <c r="Q251" i="56"/>
  <c r="P81" i="56"/>
  <c r="Q81" i="56" s="1"/>
  <c r="P285" i="56"/>
  <c r="Q286" i="56"/>
  <c r="M244" i="56"/>
  <c r="U244" i="56" s="1"/>
  <c r="V245" i="56"/>
  <c r="U63" i="56"/>
  <c r="T62" i="56"/>
  <c r="Q245" i="56"/>
  <c r="P45" i="56"/>
  <c r="Q45" i="56" s="1"/>
  <c r="Q46" i="56"/>
  <c r="T284" i="56"/>
  <c r="U285" i="56"/>
  <c r="U81" i="56"/>
  <c r="U250" i="56"/>
  <c r="P298" i="56"/>
  <c r="Q298" i="56" s="1"/>
  <c r="D408" i="24"/>
  <c r="C409" i="24"/>
  <c r="C404" i="24"/>
  <c r="D404" i="24" s="1"/>
  <c r="C396" i="24"/>
  <c r="D396" i="24" s="1"/>
  <c r="C391" i="24"/>
  <c r="P578" i="24"/>
  <c r="P566" i="24"/>
  <c r="P596" i="24"/>
  <c r="P530" i="24"/>
  <c r="P536" i="24"/>
  <c r="P518" i="24"/>
  <c r="P572" i="24"/>
  <c r="P584" i="24"/>
  <c r="P608" i="24"/>
  <c r="P524" i="24"/>
  <c r="P602" i="24"/>
  <c r="P554" i="24"/>
  <c r="P411" i="24"/>
  <c r="P548" i="24"/>
  <c r="P590" i="24"/>
  <c r="P542" i="24"/>
  <c r="P560" i="24"/>
  <c r="P429" i="24"/>
  <c r="P447" i="24"/>
  <c r="P417" i="24"/>
  <c r="P441" i="24"/>
  <c r="P399" i="24"/>
  <c r="P423" i="24"/>
  <c r="P453" i="24"/>
  <c r="P435" i="24"/>
  <c r="P405" i="24"/>
  <c r="P387" i="24"/>
  <c r="K241" i="56" l="1"/>
  <c r="N241" i="56"/>
  <c r="S241" i="56"/>
  <c r="L241" i="56"/>
  <c r="O241" i="56"/>
  <c r="J241" i="56"/>
  <c r="V256" i="56"/>
  <c r="V62" i="56"/>
  <c r="P256" i="56"/>
  <c r="Q256" i="56" s="1"/>
  <c r="Q257" i="56"/>
  <c r="T242" i="56"/>
  <c r="U284" i="56"/>
  <c r="T283" i="56"/>
  <c r="U256" i="56"/>
  <c r="V244" i="56"/>
  <c r="M243" i="56"/>
  <c r="U243" i="56" s="1"/>
  <c r="Q250" i="56"/>
  <c r="P244" i="56"/>
  <c r="M283" i="56"/>
  <c r="V284" i="56"/>
  <c r="Q63" i="56"/>
  <c r="P62" i="56"/>
  <c r="Q62" i="56" s="1"/>
  <c r="U62" i="56"/>
  <c r="P284" i="56"/>
  <c r="Q285" i="56"/>
  <c r="D409" i="24"/>
  <c r="C410" i="24"/>
  <c r="C397" i="24"/>
  <c r="D397" i="24" s="1"/>
  <c r="D391" i="24"/>
  <c r="C392" i="24"/>
  <c r="D392" i="24" s="1"/>
  <c r="V283" i="56" l="1"/>
  <c r="P283" i="56"/>
  <c r="Q283" i="56" s="1"/>
  <c r="Q284" i="56"/>
  <c r="U283" i="56"/>
  <c r="P243" i="56"/>
  <c r="Q244" i="56"/>
  <c r="T241" i="56"/>
  <c r="M242" i="56"/>
  <c r="V243" i="56"/>
  <c r="C412" i="24"/>
  <c r="D410" i="24"/>
  <c r="C398" i="24"/>
  <c r="D398" i="24" s="1"/>
  <c r="P242" i="56" l="1"/>
  <c r="Q243" i="56"/>
  <c r="M241" i="56"/>
  <c r="U241" i="56" s="1"/>
  <c r="V242" i="56"/>
  <c r="U242" i="56"/>
  <c r="D412" i="24"/>
  <c r="C413" i="24"/>
  <c r="V241" i="56" l="1"/>
  <c r="P241" i="56"/>
  <c r="Q242" i="56"/>
  <c r="D413" i="24"/>
  <c r="C414" i="24"/>
  <c r="Q241" i="56" l="1"/>
  <c r="D414" i="24"/>
  <c r="C415" i="24"/>
  <c r="D415" i="24" l="1"/>
  <c r="C416" i="24"/>
  <c r="W44" i="24"/>
  <c r="V44" i="24"/>
  <c r="U44" i="24"/>
  <c r="T44" i="24"/>
  <c r="N44" i="24"/>
  <c r="P44" i="24" s="1"/>
  <c r="E44" i="24"/>
  <c r="A44" i="24" s="1"/>
  <c r="B44" i="24"/>
  <c r="W43" i="24"/>
  <c r="V43" i="24"/>
  <c r="U43" i="24"/>
  <c r="T43" i="24"/>
  <c r="N43" i="24"/>
  <c r="P43" i="24" s="1"/>
  <c r="E43" i="24"/>
  <c r="A43" i="24" s="1"/>
  <c r="B43" i="24"/>
  <c r="W41" i="24"/>
  <c r="V41" i="24"/>
  <c r="U41" i="24"/>
  <c r="T41" i="24"/>
  <c r="N41" i="24"/>
  <c r="P41" i="24" s="1"/>
  <c r="E41" i="24"/>
  <c r="A41" i="24" s="1"/>
  <c r="B41" i="24"/>
  <c r="W40" i="24"/>
  <c r="V40" i="24"/>
  <c r="U40" i="24"/>
  <c r="T40" i="24"/>
  <c r="N40" i="24"/>
  <c r="P40" i="24" s="1"/>
  <c r="E40" i="24"/>
  <c r="A40" i="24" s="1"/>
  <c r="B40" i="24"/>
  <c r="D416" i="24" l="1"/>
  <c r="C418" i="24"/>
  <c r="P462" i="24"/>
  <c r="P459" i="24" s="1"/>
  <c r="P475" i="24"/>
  <c r="N466" i="24"/>
  <c r="P466" i="24" s="1"/>
  <c r="N467" i="24"/>
  <c r="P467" i="24" s="1"/>
  <c r="N468" i="24"/>
  <c r="P468" i="24" s="1"/>
  <c r="N469" i="24"/>
  <c r="P469" i="24" s="1"/>
  <c r="N470" i="24"/>
  <c r="P470" i="24" s="1"/>
  <c r="N471" i="24"/>
  <c r="P471" i="24" s="1"/>
  <c r="N472" i="24"/>
  <c r="P472" i="24" s="1"/>
  <c r="N473" i="24"/>
  <c r="P473" i="24" s="1"/>
  <c r="N474" i="24"/>
  <c r="P474" i="24" s="1"/>
  <c r="D418" i="24" l="1"/>
  <c r="C419" i="24"/>
  <c r="K805" i="24"/>
  <c r="N618" i="24"/>
  <c r="P618" i="24" s="1"/>
  <c r="V618" i="24"/>
  <c r="K617" i="24"/>
  <c r="W618" i="24"/>
  <c r="K219" i="24"/>
  <c r="K49" i="24"/>
  <c r="D419" i="24" l="1"/>
  <c r="C420" i="24"/>
  <c r="T478" i="24"/>
  <c r="U478" i="24"/>
  <c r="V478" i="24"/>
  <c r="W478" i="24"/>
  <c r="T479" i="24"/>
  <c r="U479" i="24"/>
  <c r="V479" i="24"/>
  <c r="W479" i="24"/>
  <c r="P480" i="24"/>
  <c r="T480" i="24"/>
  <c r="U480" i="24"/>
  <c r="V480" i="24"/>
  <c r="W480" i="24"/>
  <c r="P481" i="24"/>
  <c r="T481" i="24"/>
  <c r="U481" i="24"/>
  <c r="V481" i="24"/>
  <c r="W481" i="24"/>
  <c r="P482" i="24"/>
  <c r="T482" i="24"/>
  <c r="U482" i="24"/>
  <c r="W482" i="24"/>
  <c r="P483" i="24"/>
  <c r="T483" i="24"/>
  <c r="U483" i="24"/>
  <c r="W483" i="24"/>
  <c r="P484" i="24"/>
  <c r="T484" i="24"/>
  <c r="U484" i="24"/>
  <c r="W484" i="24"/>
  <c r="T485" i="24"/>
  <c r="U485" i="24"/>
  <c r="V485" i="24"/>
  <c r="W485" i="24"/>
  <c r="P486" i="24"/>
  <c r="T486" i="24"/>
  <c r="U486" i="24"/>
  <c r="V486" i="24"/>
  <c r="W486" i="24"/>
  <c r="P487" i="24"/>
  <c r="T487" i="24"/>
  <c r="U487" i="24"/>
  <c r="V487" i="24"/>
  <c r="W487" i="24"/>
  <c r="P488" i="24"/>
  <c r="T488" i="24"/>
  <c r="U488" i="24"/>
  <c r="W488" i="24"/>
  <c r="P489" i="24"/>
  <c r="T489" i="24"/>
  <c r="U489" i="24"/>
  <c r="W489" i="24"/>
  <c r="P490" i="24"/>
  <c r="T490" i="24"/>
  <c r="U490" i="24"/>
  <c r="W490" i="24"/>
  <c r="T491" i="24"/>
  <c r="U491" i="24"/>
  <c r="V491" i="24"/>
  <c r="W491" i="24"/>
  <c r="P492" i="24"/>
  <c r="T492" i="24"/>
  <c r="U492" i="24"/>
  <c r="V492" i="24"/>
  <c r="W492" i="24"/>
  <c r="P493" i="24"/>
  <c r="T493" i="24"/>
  <c r="U493" i="24"/>
  <c r="V493" i="24"/>
  <c r="W493" i="24"/>
  <c r="P494" i="24"/>
  <c r="T494" i="24"/>
  <c r="U494" i="24"/>
  <c r="W494" i="24"/>
  <c r="P495" i="24"/>
  <c r="T495" i="24"/>
  <c r="U495" i="24"/>
  <c r="W495" i="24"/>
  <c r="P496" i="24"/>
  <c r="T496" i="24"/>
  <c r="U496" i="24"/>
  <c r="W496" i="24"/>
  <c r="T497" i="24"/>
  <c r="U497" i="24"/>
  <c r="V497" i="24"/>
  <c r="W497" i="24"/>
  <c r="P498" i="24"/>
  <c r="T498" i="24"/>
  <c r="U498" i="24"/>
  <c r="V498" i="24"/>
  <c r="W498" i="24"/>
  <c r="P499" i="24"/>
  <c r="T499" i="24"/>
  <c r="U499" i="24"/>
  <c r="V499" i="24"/>
  <c r="W499" i="24"/>
  <c r="P500" i="24"/>
  <c r="T500" i="24"/>
  <c r="U500" i="24"/>
  <c r="W500" i="24"/>
  <c r="P501" i="24"/>
  <c r="T501" i="24"/>
  <c r="U501" i="24"/>
  <c r="W501" i="24"/>
  <c r="P502" i="24"/>
  <c r="T502" i="24"/>
  <c r="U502" i="24"/>
  <c r="W502" i="24"/>
  <c r="T503" i="24"/>
  <c r="U503" i="24"/>
  <c r="V503" i="24"/>
  <c r="W503" i="24"/>
  <c r="P504" i="24"/>
  <c r="T504" i="24"/>
  <c r="U504" i="24"/>
  <c r="V504" i="24"/>
  <c r="W504" i="24"/>
  <c r="P505" i="24"/>
  <c r="T505" i="24"/>
  <c r="U505" i="24"/>
  <c r="V505" i="24"/>
  <c r="W505" i="24"/>
  <c r="P506" i="24"/>
  <c r="T506" i="24"/>
  <c r="U506" i="24"/>
  <c r="W506" i="24"/>
  <c r="P507" i="24"/>
  <c r="T507" i="24"/>
  <c r="U507" i="24"/>
  <c r="W507" i="24"/>
  <c r="P508" i="24"/>
  <c r="T508" i="24"/>
  <c r="U508" i="24"/>
  <c r="W508" i="24"/>
  <c r="T509" i="24"/>
  <c r="U509" i="24"/>
  <c r="V509" i="24"/>
  <c r="W509" i="24"/>
  <c r="P510" i="24"/>
  <c r="T510" i="24"/>
  <c r="U510" i="24"/>
  <c r="V510" i="24"/>
  <c r="W510" i="24"/>
  <c r="P511" i="24"/>
  <c r="T511" i="24"/>
  <c r="U511" i="24"/>
  <c r="V511" i="24"/>
  <c r="W511" i="24"/>
  <c r="P512" i="24"/>
  <c r="T512" i="24"/>
  <c r="U512" i="24"/>
  <c r="W512" i="24"/>
  <c r="P513" i="24"/>
  <c r="T513" i="24"/>
  <c r="U513" i="24"/>
  <c r="W513" i="24"/>
  <c r="P514" i="24"/>
  <c r="T514" i="24"/>
  <c r="U514" i="24"/>
  <c r="W514" i="24"/>
  <c r="T515" i="24"/>
  <c r="U515" i="24"/>
  <c r="V515" i="24"/>
  <c r="W515" i="24"/>
  <c r="P516" i="24"/>
  <c r="T516" i="24"/>
  <c r="U516" i="24"/>
  <c r="W516" i="24"/>
  <c r="P517" i="24"/>
  <c r="T517" i="24"/>
  <c r="U517" i="24"/>
  <c r="V517" i="24"/>
  <c r="W517" i="24"/>
  <c r="D420" i="24" l="1"/>
  <c r="C421" i="24"/>
  <c r="V502" i="24"/>
  <c r="V507" i="24"/>
  <c r="V488" i="24"/>
  <c r="V512" i="24"/>
  <c r="V483" i="24"/>
  <c r="V500" i="24"/>
  <c r="V495" i="24"/>
  <c r="V508" i="24"/>
  <c r="V490" i="24"/>
  <c r="V514" i="24"/>
  <c r="V506" i="24"/>
  <c r="V501" i="24"/>
  <c r="V496" i="24"/>
  <c r="V484" i="24"/>
  <c r="V513" i="24"/>
  <c r="V494" i="24"/>
  <c r="V489" i="24"/>
  <c r="V482" i="24"/>
  <c r="P509" i="24"/>
  <c r="P485" i="24"/>
  <c r="P497" i="24"/>
  <c r="P503" i="24"/>
  <c r="P515" i="24"/>
  <c r="P491" i="24"/>
  <c r="V516" i="24"/>
  <c r="P479" i="24"/>
  <c r="D421" i="24" l="1"/>
  <c r="C422" i="24"/>
  <c r="D422" i="24" l="1"/>
  <c r="C424" i="24"/>
  <c r="D424" i="24" l="1"/>
  <c r="C425" i="24"/>
  <c r="D425" i="24" l="1"/>
  <c r="C426" i="24"/>
  <c r="D426" i="24" l="1"/>
  <c r="C427" i="24"/>
  <c r="D427" i="24" l="1"/>
  <c r="C428" i="24"/>
  <c r="D428" i="24" l="1"/>
  <c r="C430" i="24"/>
  <c r="D430" i="24" l="1"/>
  <c r="C431" i="24"/>
  <c r="M359" i="24"/>
  <c r="N359" i="24" s="1"/>
  <c r="M338" i="24"/>
  <c r="N338" i="24" s="1"/>
  <c r="M337" i="24"/>
  <c r="N337" i="24" s="1"/>
  <c r="M336" i="24"/>
  <c r="N336" i="24" s="1"/>
  <c r="M750" i="24"/>
  <c r="N750" i="24" s="1"/>
  <c r="P750" i="24" s="1"/>
  <c r="M743" i="24"/>
  <c r="N743" i="24" s="1"/>
  <c r="P743" i="24" s="1"/>
  <c r="B159" i="24"/>
  <c r="N159" i="24"/>
  <c r="P159" i="24" s="1"/>
  <c r="E159" i="24"/>
  <c r="A159" i="24" s="1"/>
  <c r="N808" i="24"/>
  <c r="P808" i="24" s="1"/>
  <c r="N807" i="24"/>
  <c r="P807" i="24" s="1"/>
  <c r="N806" i="24"/>
  <c r="P806" i="24" s="1"/>
  <c r="N805" i="24"/>
  <c r="P805" i="24" s="1"/>
  <c r="N804" i="24"/>
  <c r="P804" i="24" s="1"/>
  <c r="N803" i="24"/>
  <c r="P803" i="24" s="1"/>
  <c r="N802" i="24"/>
  <c r="P802" i="24" s="1"/>
  <c r="N801" i="24"/>
  <c r="P801" i="24" s="1"/>
  <c r="N800" i="24"/>
  <c r="P800" i="24" s="1"/>
  <c r="N799" i="24"/>
  <c r="P799" i="24" s="1"/>
  <c r="N798" i="24"/>
  <c r="P798" i="24" s="1"/>
  <c r="N797" i="24"/>
  <c r="P797" i="24" s="1"/>
  <c r="N796" i="24"/>
  <c r="P796" i="24" s="1"/>
  <c r="N795" i="24"/>
  <c r="P795" i="24" s="1"/>
  <c r="N794" i="24"/>
  <c r="P794" i="24" s="1"/>
  <c r="N793" i="24"/>
  <c r="P793" i="24" s="1"/>
  <c r="N792" i="24"/>
  <c r="P792" i="24" s="1"/>
  <c r="N791" i="24"/>
  <c r="P791" i="24" s="1"/>
  <c r="N790" i="24"/>
  <c r="P790" i="24" s="1"/>
  <c r="N789" i="24"/>
  <c r="P789" i="24" s="1"/>
  <c r="N788" i="24"/>
  <c r="P788" i="24" s="1"/>
  <c r="N787" i="24"/>
  <c r="P787" i="24" s="1"/>
  <c r="N786" i="24"/>
  <c r="P786" i="24" s="1"/>
  <c r="N785" i="24"/>
  <c r="P785" i="24" s="1"/>
  <c r="N784" i="24"/>
  <c r="P784" i="24" s="1"/>
  <c r="N783" i="24"/>
  <c r="P783" i="24" s="1"/>
  <c r="N782" i="24"/>
  <c r="P782" i="24" s="1"/>
  <c r="N781" i="24"/>
  <c r="P781" i="24" s="1"/>
  <c r="N780" i="24"/>
  <c r="P780" i="24" s="1"/>
  <c r="N779" i="24"/>
  <c r="P779" i="24" s="1"/>
  <c r="N778" i="24"/>
  <c r="P778" i="24" s="1"/>
  <c r="N777" i="24"/>
  <c r="P777" i="24" s="1"/>
  <c r="N776" i="24"/>
  <c r="N774" i="24"/>
  <c r="N773" i="24"/>
  <c r="P773" i="24" s="1"/>
  <c r="M772" i="24"/>
  <c r="N772" i="24" s="1"/>
  <c r="P772" i="24" s="1"/>
  <c r="N771" i="24"/>
  <c r="P771" i="24" s="1"/>
  <c r="N769" i="24"/>
  <c r="P769" i="24" s="1"/>
  <c r="N768" i="24"/>
  <c r="P768" i="24" s="1"/>
  <c r="N767" i="24"/>
  <c r="P767" i="24" s="1"/>
  <c r="P765" i="24" s="1"/>
  <c r="M764" i="24"/>
  <c r="N764" i="24" s="1"/>
  <c r="P764" i="24" s="1"/>
  <c r="M763" i="24"/>
  <c r="N763" i="24" s="1"/>
  <c r="P763" i="24" s="1"/>
  <c r="N762" i="24"/>
  <c r="P762" i="24" s="1"/>
  <c r="N761" i="24"/>
  <c r="P761" i="24" s="1"/>
  <c r="N760" i="24"/>
  <c r="P760" i="24" s="1"/>
  <c r="N759" i="24"/>
  <c r="P759" i="24" s="1"/>
  <c r="N758" i="24"/>
  <c r="P758" i="24" s="1"/>
  <c r="N755" i="24"/>
  <c r="P755" i="24" s="1"/>
  <c r="N754" i="24"/>
  <c r="P754" i="24" s="1"/>
  <c r="N753" i="24"/>
  <c r="P753" i="24" s="1"/>
  <c r="P751" i="24" s="1"/>
  <c r="N749" i="24"/>
  <c r="P749" i="24" s="1"/>
  <c r="N748" i="24"/>
  <c r="P748" i="24" s="1"/>
  <c r="N747" i="24"/>
  <c r="P747" i="24" s="1"/>
  <c r="N746" i="24"/>
  <c r="P746" i="24" s="1"/>
  <c r="N745" i="24"/>
  <c r="P745" i="24" s="1"/>
  <c r="N744" i="24"/>
  <c r="P744" i="24" s="1"/>
  <c r="P741" i="24"/>
  <c r="D431" i="24" l="1"/>
  <c r="C432" i="24"/>
  <c r="P770" i="24"/>
  <c r="P756" i="24"/>
  <c r="P774" i="24"/>
  <c r="P776" i="24"/>
  <c r="P775" i="24" s="1"/>
  <c r="P766" i="24"/>
  <c r="P757" i="24"/>
  <c r="P752" i="24"/>
  <c r="P742" i="24"/>
  <c r="D432" i="24" l="1"/>
  <c r="C433" i="24"/>
  <c r="N39" i="24"/>
  <c r="N867" i="24"/>
  <c r="P867" i="24" s="1"/>
  <c r="N868" i="24"/>
  <c r="P868" i="24" s="1"/>
  <c r="N869" i="24"/>
  <c r="P869" i="24" s="1"/>
  <c r="D433" i="24" l="1"/>
  <c r="C434" i="24"/>
  <c r="M739" i="24"/>
  <c r="D434" i="24" l="1"/>
  <c r="C436" i="24"/>
  <c r="M195" i="24"/>
  <c r="M106" i="24"/>
  <c r="M102" i="24"/>
  <c r="M104" i="24"/>
  <c r="D436" i="24" l="1"/>
  <c r="C437" i="24"/>
  <c r="D437" i="24" l="1"/>
  <c r="C438" i="24"/>
  <c r="D438" i="24" l="1"/>
  <c r="C439" i="24"/>
  <c r="D439" i="24" l="1"/>
  <c r="C440" i="24"/>
  <c r="D440" i="24" l="1"/>
  <c r="C442" i="24"/>
  <c r="W866" i="24"/>
  <c r="V866" i="24"/>
  <c r="U866" i="24"/>
  <c r="T866" i="24"/>
  <c r="N866" i="24"/>
  <c r="P866" i="24" s="1"/>
  <c r="W865" i="24"/>
  <c r="V865" i="24"/>
  <c r="U865" i="24"/>
  <c r="T865" i="24"/>
  <c r="N865" i="24"/>
  <c r="P865" i="24" s="1"/>
  <c r="W864" i="24"/>
  <c r="V864" i="24"/>
  <c r="U864" i="24"/>
  <c r="T864" i="24"/>
  <c r="N864" i="24"/>
  <c r="P864" i="24" s="1"/>
  <c r="W852" i="24"/>
  <c r="V852" i="24"/>
  <c r="U852" i="24"/>
  <c r="T852" i="24"/>
  <c r="N852" i="24"/>
  <c r="P852" i="24" s="1"/>
  <c r="W799" i="24"/>
  <c r="V799" i="24"/>
  <c r="U799" i="24"/>
  <c r="T799" i="24"/>
  <c r="W798" i="24"/>
  <c r="V798" i="24"/>
  <c r="U798" i="24"/>
  <c r="T798" i="24"/>
  <c r="W797" i="24"/>
  <c r="V797" i="24"/>
  <c r="U797" i="24"/>
  <c r="T797" i="24"/>
  <c r="W785" i="24"/>
  <c r="V785" i="24"/>
  <c r="U785" i="24"/>
  <c r="T785" i="24"/>
  <c r="W784" i="24"/>
  <c r="V784" i="24"/>
  <c r="U784" i="24"/>
  <c r="T784" i="24"/>
  <c r="W783" i="24"/>
  <c r="V783" i="24"/>
  <c r="U783" i="24"/>
  <c r="T783" i="24"/>
  <c r="W782" i="24"/>
  <c r="V782" i="24"/>
  <c r="U782" i="24"/>
  <c r="T782" i="24"/>
  <c r="W771" i="24"/>
  <c r="V771" i="24"/>
  <c r="U771" i="24"/>
  <c r="AA770" i="24"/>
  <c r="AA44" i="24" s="1"/>
  <c r="W770" i="24"/>
  <c r="V770" i="24"/>
  <c r="U770" i="24"/>
  <c r="N619" i="24"/>
  <c r="P619" i="24" s="1"/>
  <c r="T619" i="24"/>
  <c r="U619" i="24"/>
  <c r="V619" i="24"/>
  <c r="W619" i="24"/>
  <c r="N620" i="24"/>
  <c r="P620" i="24" s="1"/>
  <c r="T620" i="24"/>
  <c r="U620" i="24"/>
  <c r="V620" i="24"/>
  <c r="W620" i="24"/>
  <c r="T134" i="24"/>
  <c r="T135" i="24"/>
  <c r="T136" i="24"/>
  <c r="T137" i="24"/>
  <c r="T138" i="24"/>
  <c r="T139" i="24"/>
  <c r="T140" i="24"/>
  <c r="T141" i="24"/>
  <c r="T142" i="24"/>
  <c r="T143" i="24"/>
  <c r="T144" i="24"/>
  <c r="W144" i="24"/>
  <c r="V144" i="24"/>
  <c r="U144" i="24"/>
  <c r="W143" i="24"/>
  <c r="V143" i="24"/>
  <c r="U143" i="24"/>
  <c r="W142" i="24"/>
  <c r="V142" i="24"/>
  <c r="U142" i="24"/>
  <c r="W141" i="24"/>
  <c r="V141" i="24"/>
  <c r="U141" i="24"/>
  <c r="W140" i="24"/>
  <c r="V140" i="24"/>
  <c r="U140" i="24"/>
  <c r="W139" i="24"/>
  <c r="V139" i="24"/>
  <c r="U139" i="24"/>
  <c r="W138" i="24"/>
  <c r="V138" i="24"/>
  <c r="U138" i="24"/>
  <c r="N144" i="24"/>
  <c r="P144" i="24" s="1"/>
  <c r="E144" i="24"/>
  <c r="A144" i="24" s="1"/>
  <c r="D144" i="24"/>
  <c r="B144" i="24"/>
  <c r="N143" i="24"/>
  <c r="P143" i="24" s="1"/>
  <c r="E143" i="24"/>
  <c r="A143" i="24" s="1"/>
  <c r="D143" i="24"/>
  <c r="B143" i="24"/>
  <c r="J39" i="33"/>
  <c r="J200" i="33"/>
  <c r="J187" i="33"/>
  <c r="J186" i="33"/>
  <c r="J180" i="33"/>
  <c r="J181" i="33"/>
  <c r="J182" i="33"/>
  <c r="J183" i="33"/>
  <c r="J184" i="33"/>
  <c r="J179" i="33"/>
  <c r="J175" i="33"/>
  <c r="J176" i="33"/>
  <c r="J174" i="33"/>
  <c r="J160" i="33"/>
  <c r="J161" i="33"/>
  <c r="J162" i="33"/>
  <c r="J163" i="33"/>
  <c r="J164" i="33"/>
  <c r="J165" i="33"/>
  <c r="J166" i="33"/>
  <c r="J159" i="33"/>
  <c r="J133" i="33"/>
  <c r="J134" i="33"/>
  <c r="J132" i="33"/>
  <c r="J123" i="33"/>
  <c r="J124" i="33"/>
  <c r="J125" i="33"/>
  <c r="J122" i="33"/>
  <c r="J117" i="33"/>
  <c r="J110" i="33"/>
  <c r="J109" i="33"/>
  <c r="J85" i="33"/>
  <c r="J86" i="33"/>
  <c r="J88" i="33"/>
  <c r="J89" i="33"/>
  <c r="J90" i="33"/>
  <c r="J91" i="33"/>
  <c r="J93" i="33"/>
  <c r="J94" i="33"/>
  <c r="J95" i="33"/>
  <c r="J96" i="33"/>
  <c r="J97" i="33"/>
  <c r="J99" i="33"/>
  <c r="J100" i="33"/>
  <c r="J102" i="33"/>
  <c r="J103" i="33"/>
  <c r="J104" i="33"/>
  <c r="J105" i="33"/>
  <c r="J106" i="33"/>
  <c r="J84" i="33"/>
  <c r="J69" i="33"/>
  <c r="J48" i="33"/>
  <c r="J49" i="33"/>
  <c r="J50" i="33"/>
  <c r="J51" i="33"/>
  <c r="J52" i="33"/>
  <c r="J47" i="33"/>
  <c r="J28" i="33"/>
  <c r="J29" i="33"/>
  <c r="J30" i="33"/>
  <c r="J31" i="33"/>
  <c r="J22" i="33"/>
  <c r="J23" i="33"/>
  <c r="J24" i="33"/>
  <c r="J25" i="33"/>
  <c r="J26" i="33"/>
  <c r="J21" i="33"/>
  <c r="D442" i="24" l="1"/>
  <c r="C443" i="24"/>
  <c r="AA49" i="24"/>
  <c r="AA873" i="24"/>
  <c r="AA872" i="24"/>
  <c r="AA617" i="24"/>
  <c r="AA383" i="24"/>
  <c r="AA382" i="24"/>
  <c r="AA219" i="24"/>
  <c r="D443" i="24" l="1"/>
  <c r="C444" i="24"/>
  <c r="AA768" i="24"/>
  <c r="AA42" i="24" s="1"/>
  <c r="AA46" i="24"/>
  <c r="D444" i="24" l="1"/>
  <c r="C445" i="24"/>
  <c r="D445" i="24" l="1"/>
  <c r="C446" i="24"/>
  <c r="V769" i="24"/>
  <c r="W769" i="24"/>
  <c r="D446" i="24" l="1"/>
  <c r="C448" i="24"/>
  <c r="V768" i="24"/>
  <c r="U769" i="24"/>
  <c r="U768" i="24"/>
  <c r="W768" i="24"/>
  <c r="N874" i="24"/>
  <c r="P874" i="24" s="1"/>
  <c r="N873" i="24"/>
  <c r="P873" i="24" s="1"/>
  <c r="N872" i="24"/>
  <c r="P872" i="24" s="1"/>
  <c r="N863" i="24"/>
  <c r="P863" i="24" s="1"/>
  <c r="N862" i="24"/>
  <c r="P862" i="24" s="1"/>
  <c r="N861" i="24"/>
  <c r="P861" i="24" s="1"/>
  <c r="N860" i="24"/>
  <c r="N857" i="24"/>
  <c r="P857" i="24" s="1"/>
  <c r="N856" i="24"/>
  <c r="P856" i="24" s="1"/>
  <c r="N855" i="24"/>
  <c r="N851" i="24"/>
  <c r="P851" i="24" s="1"/>
  <c r="N850" i="24"/>
  <c r="P850" i="24" s="1"/>
  <c r="N849" i="24"/>
  <c r="P849" i="24" s="1"/>
  <c r="N848" i="24"/>
  <c r="P848" i="24" s="1"/>
  <c r="N847" i="24"/>
  <c r="P847" i="24" s="1"/>
  <c r="N846" i="24"/>
  <c r="P846" i="24" s="1"/>
  <c r="N845" i="24"/>
  <c r="P845" i="24" s="1"/>
  <c r="N844" i="24"/>
  <c r="P844" i="24" s="1"/>
  <c r="N843" i="24"/>
  <c r="N840" i="24"/>
  <c r="P840" i="24" s="1"/>
  <c r="N839" i="24"/>
  <c r="P839" i="24" s="1"/>
  <c r="N838" i="24"/>
  <c r="P838" i="24" s="1"/>
  <c r="N837" i="24"/>
  <c r="P837" i="24" s="1"/>
  <c r="N836" i="24"/>
  <c r="P836" i="24" s="1"/>
  <c r="N835" i="24"/>
  <c r="P835" i="24" s="1"/>
  <c r="N834" i="24"/>
  <c r="P834" i="24" s="1"/>
  <c r="N833" i="24"/>
  <c r="P833" i="24" s="1"/>
  <c r="N832" i="24"/>
  <c r="P832" i="24" s="1"/>
  <c r="N831" i="24"/>
  <c r="P831" i="24" s="1"/>
  <c r="N830" i="24"/>
  <c r="P830" i="24" s="1"/>
  <c r="N829" i="24"/>
  <c r="P829" i="24" s="1"/>
  <c r="N828" i="24"/>
  <c r="P828" i="24" s="1"/>
  <c r="N827" i="24"/>
  <c r="P827" i="24" s="1"/>
  <c r="N826" i="24"/>
  <c r="P826" i="24" s="1"/>
  <c r="N825" i="24"/>
  <c r="P825" i="24" s="1"/>
  <c r="N824" i="24"/>
  <c r="P824" i="24" s="1"/>
  <c r="N823" i="24"/>
  <c r="P823" i="24" s="1"/>
  <c r="N822" i="24"/>
  <c r="P822" i="24" s="1"/>
  <c r="N821" i="24"/>
  <c r="P821" i="24" s="1"/>
  <c r="N820" i="24"/>
  <c r="P820" i="24" s="1"/>
  <c r="N819" i="24"/>
  <c r="P819" i="24" s="1"/>
  <c r="N818" i="24"/>
  <c r="P818" i="24" s="1"/>
  <c r="N817" i="24"/>
  <c r="P817" i="24" s="1"/>
  <c r="N816" i="24"/>
  <c r="P816" i="24" s="1"/>
  <c r="N815" i="24"/>
  <c r="P815" i="24" s="1"/>
  <c r="N814" i="24"/>
  <c r="P814" i="24" s="1"/>
  <c r="N813" i="24"/>
  <c r="P813" i="24" s="1"/>
  <c r="N812" i="24"/>
  <c r="P812" i="24" s="1"/>
  <c r="D448" i="24" l="1"/>
  <c r="C449" i="24"/>
  <c r="P858" i="24"/>
  <c r="P860" i="24"/>
  <c r="P853" i="24"/>
  <c r="P855" i="24"/>
  <c r="P843" i="24"/>
  <c r="P842" i="24" s="1"/>
  <c r="P810" i="24"/>
  <c r="P870" i="24"/>
  <c r="P859" i="24"/>
  <c r="P871" i="24"/>
  <c r="P811" i="24"/>
  <c r="P854" i="24"/>
  <c r="B142" i="24"/>
  <c r="B141" i="24"/>
  <c r="B140" i="24"/>
  <c r="B139" i="24"/>
  <c r="A145" i="24"/>
  <c r="N141" i="24"/>
  <c r="P141" i="24" s="1"/>
  <c r="N142" i="24"/>
  <c r="P142" i="24" s="1"/>
  <c r="N140" i="24"/>
  <c r="P140" i="24" s="1"/>
  <c r="N138" i="24"/>
  <c r="N139" i="24"/>
  <c r="P139" i="24" s="1"/>
  <c r="D139" i="24"/>
  <c r="D140" i="24"/>
  <c r="D138" i="24"/>
  <c r="D141" i="24"/>
  <c r="D142" i="24"/>
  <c r="E142" i="24"/>
  <c r="A142" i="24" s="1"/>
  <c r="E141" i="24"/>
  <c r="A141" i="24" s="1"/>
  <c r="E140" i="24"/>
  <c r="A140" i="24" s="1"/>
  <c r="E139" i="24"/>
  <c r="A139" i="24" s="1"/>
  <c r="D449" i="24" l="1"/>
  <c r="C450" i="24"/>
  <c r="P841" i="24"/>
  <c r="P138" i="24"/>
  <c r="D450" i="24" l="1"/>
  <c r="C451" i="24"/>
  <c r="D451" i="24" l="1"/>
  <c r="C452" i="24"/>
  <c r="E25" i="33"/>
  <c r="D452" i="24" l="1"/>
  <c r="C454" i="24"/>
  <c r="N46" i="24"/>
  <c r="P46" i="24" s="1"/>
  <c r="N45" i="24"/>
  <c r="P45" i="24" s="1"/>
  <c r="N42" i="24"/>
  <c r="P42" i="24" s="1"/>
  <c r="P39" i="24"/>
  <c r="N739" i="24"/>
  <c r="P739" i="24" s="1"/>
  <c r="N737" i="24"/>
  <c r="P737" i="24" s="1"/>
  <c r="N736" i="24"/>
  <c r="P736" i="24" s="1"/>
  <c r="N735" i="24"/>
  <c r="P735" i="24" s="1"/>
  <c r="N734" i="24"/>
  <c r="P734" i="24" s="1"/>
  <c r="N733" i="24"/>
  <c r="P733" i="24" s="1"/>
  <c r="N732" i="24"/>
  <c r="P732" i="24" s="1"/>
  <c r="N731" i="24"/>
  <c r="P731" i="24" s="1"/>
  <c r="N730" i="24"/>
  <c r="P730" i="24" s="1"/>
  <c r="N729" i="24"/>
  <c r="P729" i="24" s="1"/>
  <c r="N728" i="24"/>
  <c r="P728" i="24" s="1"/>
  <c r="N727" i="24"/>
  <c r="P727" i="24" s="1"/>
  <c r="N726" i="24"/>
  <c r="P726" i="24" s="1"/>
  <c r="N725" i="24"/>
  <c r="P725" i="24" s="1"/>
  <c r="N724" i="24"/>
  <c r="P724" i="24" s="1"/>
  <c r="N723" i="24"/>
  <c r="P723" i="24" s="1"/>
  <c r="N722" i="24"/>
  <c r="P722" i="24" s="1"/>
  <c r="N721" i="24"/>
  <c r="P721" i="24" s="1"/>
  <c r="N720" i="24"/>
  <c r="P720" i="24" s="1"/>
  <c r="N719" i="24"/>
  <c r="P719" i="24" s="1"/>
  <c r="N718" i="24"/>
  <c r="P718" i="24" s="1"/>
  <c r="N717" i="24"/>
  <c r="P717" i="24" s="1"/>
  <c r="N716" i="24"/>
  <c r="P716" i="24" s="1"/>
  <c r="N714" i="24"/>
  <c r="P714" i="24" s="1"/>
  <c r="N713" i="24"/>
  <c r="P713" i="24" s="1"/>
  <c r="N712" i="24"/>
  <c r="P712" i="24" s="1"/>
  <c r="N711" i="24"/>
  <c r="P711" i="24" s="1"/>
  <c r="N710" i="24"/>
  <c r="P710" i="24" s="1"/>
  <c r="N709" i="24"/>
  <c r="P709" i="24" s="1"/>
  <c r="N708" i="24"/>
  <c r="P708" i="24" s="1"/>
  <c r="N707" i="24"/>
  <c r="P707" i="24" s="1"/>
  <c r="N706" i="24"/>
  <c r="P706" i="24" s="1"/>
  <c r="N705" i="24"/>
  <c r="P705" i="24" s="1"/>
  <c r="N704" i="24"/>
  <c r="P704" i="24" s="1"/>
  <c r="N703" i="24"/>
  <c r="P703" i="24" s="1"/>
  <c r="N702" i="24"/>
  <c r="P702" i="24" s="1"/>
  <c r="N701" i="24"/>
  <c r="P701" i="24" s="1"/>
  <c r="N700" i="24"/>
  <c r="P700" i="24" s="1"/>
  <c r="N699" i="24"/>
  <c r="P699" i="24" s="1"/>
  <c r="N698" i="24"/>
  <c r="P698" i="24" s="1"/>
  <c r="N697" i="24"/>
  <c r="P697" i="24" s="1"/>
  <c r="N696" i="24"/>
  <c r="P696" i="24" s="1"/>
  <c r="N695" i="24"/>
  <c r="P695" i="24" s="1"/>
  <c r="N694" i="24"/>
  <c r="P694" i="24" s="1"/>
  <c r="N693" i="24"/>
  <c r="P693" i="24" s="1"/>
  <c r="N692" i="24"/>
  <c r="P692" i="24" s="1"/>
  <c r="N691" i="24"/>
  <c r="P691" i="24" s="1"/>
  <c r="N690" i="24"/>
  <c r="P690" i="24" s="1"/>
  <c r="N687" i="24"/>
  <c r="N686" i="24"/>
  <c r="P686" i="24" s="1"/>
  <c r="N685" i="24"/>
  <c r="P685" i="24" s="1"/>
  <c r="N684" i="24"/>
  <c r="P684" i="24" s="1"/>
  <c r="N683" i="24"/>
  <c r="P683" i="24" s="1"/>
  <c r="N682" i="24"/>
  <c r="P682" i="24" s="1"/>
  <c r="N681" i="24"/>
  <c r="P681" i="24" s="1"/>
  <c r="N680" i="24"/>
  <c r="P680" i="24" s="1"/>
  <c r="N679" i="24"/>
  <c r="P679" i="24" s="1"/>
  <c r="N678" i="24"/>
  <c r="P678" i="24" s="1"/>
  <c r="N677" i="24"/>
  <c r="P677" i="24" s="1"/>
  <c r="N676" i="24"/>
  <c r="P676" i="24" s="1"/>
  <c r="N675" i="24"/>
  <c r="P675" i="24" s="1"/>
  <c r="N674" i="24"/>
  <c r="P674" i="24" s="1"/>
  <c r="N673" i="24"/>
  <c r="P673" i="24" s="1"/>
  <c r="N672" i="24"/>
  <c r="P672" i="24" s="1"/>
  <c r="N671" i="24"/>
  <c r="P671" i="24" s="1"/>
  <c r="N670" i="24"/>
  <c r="P670" i="24" s="1"/>
  <c r="N669" i="24"/>
  <c r="P669" i="24" s="1"/>
  <c r="N668" i="24"/>
  <c r="P668" i="24" s="1"/>
  <c r="N667" i="24"/>
  <c r="P667" i="24" s="1"/>
  <c r="N666" i="24"/>
  <c r="P666" i="24" s="1"/>
  <c r="N665" i="24"/>
  <c r="P665" i="24" s="1"/>
  <c r="N664" i="24"/>
  <c r="P664" i="24" s="1"/>
  <c r="N663" i="24"/>
  <c r="P663" i="24" s="1"/>
  <c r="N662" i="24"/>
  <c r="P662" i="24" s="1"/>
  <c r="N661" i="24"/>
  <c r="P661" i="24" s="1"/>
  <c r="N660" i="24"/>
  <c r="P660" i="24" s="1"/>
  <c r="N659" i="24"/>
  <c r="P659" i="24" s="1"/>
  <c r="N658" i="24"/>
  <c r="P658" i="24" s="1"/>
  <c r="N657" i="24"/>
  <c r="P657" i="24" s="1"/>
  <c r="N656" i="24"/>
  <c r="P656" i="24" s="1"/>
  <c r="N655" i="24"/>
  <c r="P655" i="24" s="1"/>
  <c r="N654" i="24"/>
  <c r="P654" i="24" s="1"/>
  <c r="N653" i="24"/>
  <c r="P653" i="24" s="1"/>
  <c r="N652" i="24"/>
  <c r="P652" i="24" s="1"/>
  <c r="N651" i="24"/>
  <c r="P651" i="24" s="1"/>
  <c r="N650" i="24"/>
  <c r="P650" i="24" s="1"/>
  <c r="N649" i="24"/>
  <c r="P649" i="24" s="1"/>
  <c r="N648" i="24"/>
  <c r="P648" i="24" s="1"/>
  <c r="N647" i="24"/>
  <c r="P647" i="24" s="1"/>
  <c r="N646" i="24"/>
  <c r="P646" i="24" s="1"/>
  <c r="N645" i="24"/>
  <c r="P645" i="24" s="1"/>
  <c r="N644" i="24"/>
  <c r="P644" i="24" s="1"/>
  <c r="N643" i="24"/>
  <c r="P643" i="24" s="1"/>
  <c r="N642" i="24"/>
  <c r="P642" i="24" s="1"/>
  <c r="N641" i="24"/>
  <c r="P641" i="24" s="1"/>
  <c r="N640" i="24"/>
  <c r="P640" i="24" s="1"/>
  <c r="N639" i="24"/>
  <c r="P639" i="24" s="1"/>
  <c r="N638" i="24"/>
  <c r="P638" i="24" s="1"/>
  <c r="N637" i="24"/>
  <c r="P637" i="24" s="1"/>
  <c r="N636" i="24"/>
  <c r="P636" i="24" s="1"/>
  <c r="N635" i="24"/>
  <c r="P635" i="24" s="1"/>
  <c r="N634" i="24"/>
  <c r="P634" i="24" s="1"/>
  <c r="N633" i="24"/>
  <c r="P633" i="24" s="1"/>
  <c r="N632" i="24"/>
  <c r="P632" i="24" s="1"/>
  <c r="N631" i="24"/>
  <c r="P631" i="24" s="1"/>
  <c r="N630" i="24"/>
  <c r="P630" i="24" s="1"/>
  <c r="N629" i="24"/>
  <c r="P629" i="24" s="1"/>
  <c r="N628" i="24"/>
  <c r="P628" i="24" s="1"/>
  <c r="N627" i="24"/>
  <c r="P627" i="24" s="1"/>
  <c r="N626" i="24"/>
  <c r="P626" i="24" s="1"/>
  <c r="N625" i="24"/>
  <c r="P625" i="24" s="1"/>
  <c r="N624" i="24"/>
  <c r="P624" i="24" s="1"/>
  <c r="N623" i="24"/>
  <c r="P623" i="24" s="1"/>
  <c r="N622" i="24"/>
  <c r="P622" i="24" s="1"/>
  <c r="N621" i="24"/>
  <c r="P621" i="24" s="1"/>
  <c r="N617" i="24"/>
  <c r="P617" i="24" s="1"/>
  <c r="N616" i="24"/>
  <c r="P616" i="24" s="1"/>
  <c r="P384" i="24"/>
  <c r="P383" i="24"/>
  <c r="P382" i="24"/>
  <c r="N381" i="24"/>
  <c r="N380" i="24"/>
  <c r="P379" i="24"/>
  <c r="P378" i="24"/>
  <c r="P377" i="24"/>
  <c r="P376" i="24"/>
  <c r="P375" i="24"/>
  <c r="P374" i="24"/>
  <c r="P373" i="24"/>
  <c r="P372" i="24"/>
  <c r="P371" i="24"/>
  <c r="P370" i="24"/>
  <c r="P369" i="24"/>
  <c r="P368" i="24"/>
  <c r="N367" i="24"/>
  <c r="P366" i="24"/>
  <c r="P363" i="24"/>
  <c r="P362" i="24"/>
  <c r="P361" i="24"/>
  <c r="P360" i="24"/>
  <c r="P359" i="24"/>
  <c r="P358" i="24"/>
  <c r="P357" i="24"/>
  <c r="P356" i="24"/>
  <c r="P355" i="24"/>
  <c r="N352" i="24"/>
  <c r="P352" i="24" s="1"/>
  <c r="N351" i="24"/>
  <c r="P351" i="24" s="1"/>
  <c r="N350" i="24"/>
  <c r="P350" i="24" s="1"/>
  <c r="N349" i="24"/>
  <c r="N348" i="24"/>
  <c r="P348" i="24" s="1"/>
  <c r="N347" i="24"/>
  <c r="P347" i="24" s="1"/>
  <c r="N346" i="24"/>
  <c r="P346" i="24" s="1"/>
  <c r="N345" i="24"/>
  <c r="P344" i="24"/>
  <c r="P343" i="24"/>
  <c r="P342" i="24"/>
  <c r="P341" i="24"/>
  <c r="P340" i="24"/>
  <c r="P339" i="24"/>
  <c r="P338" i="24"/>
  <c r="P337" i="24"/>
  <c r="P336" i="24"/>
  <c r="M333" i="24"/>
  <c r="P332" i="24"/>
  <c r="P331" i="24"/>
  <c r="P330" i="24"/>
  <c r="P328" i="24"/>
  <c r="P327" i="24"/>
  <c r="P326" i="24"/>
  <c r="P325" i="24"/>
  <c r="P324" i="24"/>
  <c r="P323" i="24"/>
  <c r="M321" i="24"/>
  <c r="P320" i="24"/>
  <c r="P319" i="24"/>
  <c r="P317" i="24"/>
  <c r="P316" i="24"/>
  <c r="P315" i="24"/>
  <c r="P314" i="24"/>
  <c r="P313" i="24"/>
  <c r="P312" i="24"/>
  <c r="P309" i="24"/>
  <c r="P308" i="24"/>
  <c r="P307" i="24"/>
  <c r="P306" i="24"/>
  <c r="P305" i="24"/>
  <c r="P301" i="24"/>
  <c r="P300" i="24"/>
  <c r="P299" i="24"/>
  <c r="P298" i="24"/>
  <c r="P297" i="24"/>
  <c r="P296" i="24"/>
  <c r="P295" i="24"/>
  <c r="P294" i="24"/>
  <c r="P293" i="24"/>
  <c r="P292" i="24"/>
  <c r="N291" i="24"/>
  <c r="P290" i="24"/>
  <c r="P289" i="24"/>
  <c r="P288" i="24"/>
  <c r="P287" i="24"/>
  <c r="P286" i="24"/>
  <c r="P285" i="24"/>
  <c r="P284" i="24"/>
  <c r="M283" i="24"/>
  <c r="P282" i="24"/>
  <c r="P281" i="24"/>
  <c r="P280" i="24"/>
  <c r="P279" i="24"/>
  <c r="P278" i="24"/>
  <c r="P277" i="24"/>
  <c r="P276" i="24"/>
  <c r="P275" i="24"/>
  <c r="P274" i="24"/>
  <c r="P273" i="24"/>
  <c r="P272" i="24"/>
  <c r="P271" i="24"/>
  <c r="P270" i="24"/>
  <c r="P269" i="24"/>
  <c r="P268" i="24"/>
  <c r="P267" i="24"/>
  <c r="P266" i="24"/>
  <c r="N262" i="24"/>
  <c r="P262" i="24" s="1"/>
  <c r="N261" i="24"/>
  <c r="P261" i="24" s="1"/>
  <c r="N260" i="24"/>
  <c r="P260" i="24" s="1"/>
  <c r="N259" i="24"/>
  <c r="P259" i="24" s="1"/>
  <c r="N258" i="24"/>
  <c r="N257" i="24"/>
  <c r="P257" i="24" s="1"/>
  <c r="N256" i="24"/>
  <c r="P256" i="24" s="1"/>
  <c r="N255" i="24"/>
  <c r="P255" i="24" s="1"/>
  <c r="N254" i="24"/>
  <c r="N253" i="24"/>
  <c r="P253" i="24" s="1"/>
  <c r="N252" i="24"/>
  <c r="P252" i="24" s="1"/>
  <c r="N251" i="24"/>
  <c r="P251" i="24" s="1"/>
  <c r="N250" i="24"/>
  <c r="P250" i="24" s="1"/>
  <c r="N249" i="24"/>
  <c r="P249" i="24" s="1"/>
  <c r="N248" i="24"/>
  <c r="P248" i="24" s="1"/>
  <c r="N247" i="24"/>
  <c r="P247" i="24" s="1"/>
  <c r="N246" i="24"/>
  <c r="P246" i="24" s="1"/>
  <c r="N245" i="24"/>
  <c r="P245" i="24" s="1"/>
  <c r="N244" i="24"/>
  <c r="P244" i="24" s="1"/>
  <c r="N243" i="24"/>
  <c r="P243" i="24" s="1"/>
  <c r="N242" i="24"/>
  <c r="P242" i="24" s="1"/>
  <c r="N241" i="24"/>
  <c r="P241" i="24" s="1"/>
  <c r="N240" i="24"/>
  <c r="P240" i="24" s="1"/>
  <c r="N239" i="24"/>
  <c r="P239" i="24" s="1"/>
  <c r="N238" i="24"/>
  <c r="P238" i="24" s="1"/>
  <c r="N237" i="24"/>
  <c r="P237" i="24" s="1"/>
  <c r="N236" i="24"/>
  <c r="P236" i="24" s="1"/>
  <c r="N235" i="24"/>
  <c r="P235" i="24" s="1"/>
  <c r="N234" i="24"/>
  <c r="P234" i="24" s="1"/>
  <c r="N233" i="24"/>
  <c r="P233" i="24" s="1"/>
  <c r="N232" i="24"/>
  <c r="P232" i="24" s="1"/>
  <c r="N231" i="24"/>
  <c r="P231" i="24" s="1"/>
  <c r="N230" i="24"/>
  <c r="P230" i="24" s="1"/>
  <c r="N229" i="24"/>
  <c r="P229" i="24" s="1"/>
  <c r="N228" i="24"/>
  <c r="P228" i="24" s="1"/>
  <c r="N227" i="24"/>
  <c r="P227" i="24" s="1"/>
  <c r="N226" i="24"/>
  <c r="P226" i="24" s="1"/>
  <c r="N225" i="24"/>
  <c r="P225" i="24" s="1"/>
  <c r="N224" i="24"/>
  <c r="P224" i="24" s="1"/>
  <c r="N223" i="24"/>
  <c r="P223" i="24" s="1"/>
  <c r="N222" i="24"/>
  <c r="P222" i="24" s="1"/>
  <c r="N221" i="24"/>
  <c r="P221" i="24" s="1"/>
  <c r="N220" i="24"/>
  <c r="P220" i="24" s="1"/>
  <c r="N219" i="24"/>
  <c r="P219" i="24" s="1"/>
  <c r="N217" i="24"/>
  <c r="P217" i="24" s="1"/>
  <c r="N216" i="24"/>
  <c r="P216" i="24" s="1"/>
  <c r="N215" i="24"/>
  <c r="P215" i="24" s="1"/>
  <c r="N214" i="24"/>
  <c r="P214" i="24" s="1"/>
  <c r="N213" i="24"/>
  <c r="P213" i="24" s="1"/>
  <c r="N212" i="24"/>
  <c r="P212" i="24" s="1"/>
  <c r="N211" i="24"/>
  <c r="P211" i="24" s="1"/>
  <c r="N210" i="24"/>
  <c r="P210" i="24" s="1"/>
  <c r="N209" i="24"/>
  <c r="P209" i="24" s="1"/>
  <c r="N208" i="24"/>
  <c r="P208" i="24" s="1"/>
  <c r="N207" i="24"/>
  <c r="P207" i="24" s="1"/>
  <c r="N206" i="24"/>
  <c r="P206" i="24" s="1"/>
  <c r="N205" i="24"/>
  <c r="P205" i="24" s="1"/>
  <c r="N204" i="24"/>
  <c r="P204" i="24" s="1"/>
  <c r="N201" i="24"/>
  <c r="P201" i="24" s="1"/>
  <c r="N200" i="24"/>
  <c r="P200" i="24" s="1"/>
  <c r="N199" i="24"/>
  <c r="P199" i="24" s="1"/>
  <c r="N198" i="24"/>
  <c r="P198" i="24" s="1"/>
  <c r="N197" i="24"/>
  <c r="P197" i="24" s="1"/>
  <c r="N195" i="24"/>
  <c r="P195" i="24" s="1"/>
  <c r="N194" i="24"/>
  <c r="P194" i="24" s="1"/>
  <c r="N193" i="24"/>
  <c r="P193" i="24" s="1"/>
  <c r="N192" i="24"/>
  <c r="P192" i="24" s="1"/>
  <c r="N191" i="24"/>
  <c r="P191" i="24" s="1"/>
  <c r="N190" i="24"/>
  <c r="P190" i="24" s="1"/>
  <c r="N189" i="24"/>
  <c r="P189" i="24" s="1"/>
  <c r="N188" i="24"/>
  <c r="N186" i="24"/>
  <c r="P186" i="24" s="1"/>
  <c r="N185" i="24"/>
  <c r="P185" i="24" s="1"/>
  <c r="N184" i="24"/>
  <c r="P184" i="24" s="1"/>
  <c r="N183" i="24"/>
  <c r="P183" i="24" s="1"/>
  <c r="N182" i="24"/>
  <c r="P182" i="24" s="1"/>
  <c r="N180" i="24"/>
  <c r="P180" i="24" s="1"/>
  <c r="N179" i="24"/>
  <c r="P179" i="24" s="1"/>
  <c r="N178" i="24"/>
  <c r="P178" i="24" s="1"/>
  <c r="N177" i="24"/>
  <c r="P177" i="24" s="1"/>
  <c r="N176" i="24"/>
  <c r="P176" i="24" s="1"/>
  <c r="N175" i="24"/>
  <c r="P175" i="24" s="1"/>
  <c r="N174" i="24"/>
  <c r="P174" i="24" s="1"/>
  <c r="N171" i="24"/>
  <c r="P171" i="24" s="1"/>
  <c r="N170" i="24"/>
  <c r="P170" i="24" s="1"/>
  <c r="N168" i="24"/>
  <c r="P168" i="24" s="1"/>
  <c r="N167" i="24"/>
  <c r="P167" i="24" s="1"/>
  <c r="N166" i="24"/>
  <c r="P166" i="24" s="1"/>
  <c r="N165" i="24"/>
  <c r="P165" i="24" s="1"/>
  <c r="N163" i="24"/>
  <c r="P163" i="24" s="1"/>
  <c r="N162" i="24"/>
  <c r="P162" i="24" s="1"/>
  <c r="N158" i="24"/>
  <c r="P158" i="24" s="1"/>
  <c r="N157" i="24"/>
  <c r="P157" i="24" s="1"/>
  <c r="N156" i="24"/>
  <c r="P156" i="24" s="1"/>
  <c r="N154" i="24"/>
  <c r="P154" i="24" s="1"/>
  <c r="N153" i="24"/>
  <c r="P153" i="24" s="1"/>
  <c r="N152" i="24"/>
  <c r="P152" i="24" s="1"/>
  <c r="N151" i="24"/>
  <c r="P151" i="24" s="1"/>
  <c r="N150" i="24"/>
  <c r="P150" i="24" s="1"/>
  <c r="N149" i="24"/>
  <c r="P149" i="24" s="1"/>
  <c r="N148" i="24"/>
  <c r="P148" i="24" s="1"/>
  <c r="N147" i="24"/>
  <c r="P147" i="24" s="1"/>
  <c r="N146" i="24"/>
  <c r="N137" i="24"/>
  <c r="P137" i="24" s="1"/>
  <c r="N136" i="24"/>
  <c r="P136" i="24" s="1"/>
  <c r="N135" i="24"/>
  <c r="P135" i="24" s="1"/>
  <c r="N134" i="24"/>
  <c r="P134" i="24" s="1"/>
  <c r="N133" i="24"/>
  <c r="P133" i="24" s="1"/>
  <c r="N131" i="24"/>
  <c r="P131" i="24" s="1"/>
  <c r="N130" i="24"/>
  <c r="P130" i="24" s="1"/>
  <c r="N129" i="24"/>
  <c r="P129" i="24" s="1"/>
  <c r="N128" i="24"/>
  <c r="P128" i="24" s="1"/>
  <c r="N127" i="24"/>
  <c r="P127" i="24" s="1"/>
  <c r="N125" i="24"/>
  <c r="P125" i="24" s="1"/>
  <c r="N124" i="24"/>
  <c r="P124" i="24" s="1"/>
  <c r="N123" i="24"/>
  <c r="P123" i="24" s="1"/>
  <c r="N122" i="24"/>
  <c r="P122" i="24" s="1"/>
  <c r="N121" i="24"/>
  <c r="N120" i="24"/>
  <c r="P120" i="24" s="1"/>
  <c r="N119" i="24"/>
  <c r="P119" i="24" s="1"/>
  <c r="N118" i="24"/>
  <c r="P118" i="24" s="1"/>
  <c r="N117" i="24"/>
  <c r="P117" i="24" s="1"/>
  <c r="N116" i="24"/>
  <c r="P116" i="24" s="1"/>
  <c r="N115" i="24"/>
  <c r="N112" i="24"/>
  <c r="P112" i="24" s="1"/>
  <c r="N111" i="24"/>
  <c r="P111" i="24" s="1"/>
  <c r="N110" i="24"/>
  <c r="P110" i="24" s="1"/>
  <c r="N109" i="24"/>
  <c r="P109" i="24" s="1"/>
  <c r="N107" i="24"/>
  <c r="P107" i="24" s="1"/>
  <c r="N106" i="24"/>
  <c r="P106" i="24" s="1"/>
  <c r="N105" i="24"/>
  <c r="P105" i="24" s="1"/>
  <c r="N104" i="24"/>
  <c r="P104" i="24" s="1"/>
  <c r="N103" i="24"/>
  <c r="P103" i="24" s="1"/>
  <c r="N102" i="24"/>
  <c r="P102" i="24" s="1"/>
  <c r="N101" i="24"/>
  <c r="P101" i="24" s="1"/>
  <c r="N100" i="24"/>
  <c r="N98" i="24"/>
  <c r="P98" i="24" s="1"/>
  <c r="N97" i="24"/>
  <c r="P97" i="24" s="1"/>
  <c r="N96" i="24"/>
  <c r="P96" i="24" s="1"/>
  <c r="N95" i="24"/>
  <c r="P95" i="24" s="1"/>
  <c r="N94" i="24"/>
  <c r="P94" i="24" s="1"/>
  <c r="N92" i="24"/>
  <c r="P92" i="24" s="1"/>
  <c r="N91" i="24"/>
  <c r="P91" i="24" s="1"/>
  <c r="N90" i="24"/>
  <c r="P90" i="24" s="1"/>
  <c r="N89" i="24"/>
  <c r="P89" i="24" s="1"/>
  <c r="N87" i="24"/>
  <c r="P87" i="24" s="1"/>
  <c r="N86" i="24"/>
  <c r="P86" i="24" s="1"/>
  <c r="N85" i="24"/>
  <c r="P85" i="24" s="1"/>
  <c r="N84" i="24"/>
  <c r="P84" i="24" s="1"/>
  <c r="N82" i="24"/>
  <c r="P82" i="24" s="1"/>
  <c r="N81" i="24"/>
  <c r="P81" i="24" s="1"/>
  <c r="N80" i="24"/>
  <c r="P80" i="24" s="1"/>
  <c r="N79" i="24"/>
  <c r="P79" i="24" s="1"/>
  <c r="N78" i="24"/>
  <c r="P78" i="24" s="1"/>
  <c r="N77" i="24"/>
  <c r="P77" i="24" s="1"/>
  <c r="N76" i="24"/>
  <c r="P76" i="24" s="1"/>
  <c r="N75" i="24"/>
  <c r="P75" i="24" s="1"/>
  <c r="N74" i="24"/>
  <c r="P74" i="24" s="1"/>
  <c r="N73" i="24"/>
  <c r="P73" i="24" s="1"/>
  <c r="N72" i="24"/>
  <c r="P72" i="24" s="1"/>
  <c r="N71" i="24"/>
  <c r="P71" i="24" s="1"/>
  <c r="N70" i="24"/>
  <c r="P70" i="24" s="1"/>
  <c r="N69" i="24"/>
  <c r="P69" i="24" s="1"/>
  <c r="N68" i="24"/>
  <c r="P68" i="24" s="1"/>
  <c r="N67" i="24"/>
  <c r="P67" i="24" s="1"/>
  <c r="N66" i="24"/>
  <c r="P66" i="24" s="1"/>
  <c r="N65" i="24"/>
  <c r="P65" i="24" s="1"/>
  <c r="N64" i="24"/>
  <c r="P64" i="24" s="1"/>
  <c r="N63" i="24"/>
  <c r="P63" i="24" s="1"/>
  <c r="N62" i="24"/>
  <c r="P62" i="24" s="1"/>
  <c r="N61" i="24"/>
  <c r="P61" i="24" s="1"/>
  <c r="N60" i="24"/>
  <c r="P60" i="24" s="1"/>
  <c r="N59" i="24"/>
  <c r="P59" i="24" s="1"/>
  <c r="N58" i="24"/>
  <c r="P58" i="24" s="1"/>
  <c r="N57" i="24"/>
  <c r="P57" i="24" s="1"/>
  <c r="N56" i="24"/>
  <c r="P56" i="24" s="1"/>
  <c r="N55" i="24"/>
  <c r="P55" i="24" s="1"/>
  <c r="N54" i="24"/>
  <c r="P54" i="24" s="1"/>
  <c r="N53" i="24"/>
  <c r="P53" i="24" s="1"/>
  <c r="N52" i="24"/>
  <c r="P52" i="24" s="1"/>
  <c r="N51" i="24"/>
  <c r="P51" i="24" s="1"/>
  <c r="N50" i="24"/>
  <c r="P50" i="24" s="1"/>
  <c r="N49" i="24"/>
  <c r="P49" i="24" s="1"/>
  <c r="N48" i="24"/>
  <c r="P48" i="24" s="1"/>
  <c r="N47" i="24"/>
  <c r="N38" i="24"/>
  <c r="P38" i="24" s="1"/>
  <c r="N37" i="24"/>
  <c r="P37" i="24" s="1"/>
  <c r="N36" i="24"/>
  <c r="P36" i="24" s="1"/>
  <c r="N35" i="24"/>
  <c r="D454" i="24" l="1"/>
  <c r="C455" i="24"/>
  <c r="N333" i="24"/>
  <c r="P333" i="24" s="1"/>
  <c r="P329" i="24" s="1"/>
  <c r="N283" i="24"/>
  <c r="P283" i="24" s="1"/>
  <c r="N321" i="24"/>
  <c r="P321" i="24" s="1"/>
  <c r="P354" i="24"/>
  <c r="P291" i="24"/>
  <c r="P161" i="24"/>
  <c r="P478" i="24"/>
  <c r="P35" i="24"/>
  <c r="P715" i="24"/>
  <c r="P380" i="24"/>
  <c r="P258" i="24"/>
  <c r="P108" i="24"/>
  <c r="P155" i="24"/>
  <c r="P114" i="24"/>
  <c r="P196" i="24"/>
  <c r="P202" i="24"/>
  <c r="P93" i="24"/>
  <c r="P99" i="24"/>
  <c r="P311" i="24"/>
  <c r="P187" i="24"/>
  <c r="P322" i="24"/>
  <c r="P115" i="24"/>
  <c r="P381" i="24"/>
  <c r="P88" i="24"/>
  <c r="P100" i="24"/>
  <c r="P181" i="24"/>
  <c r="P132" i="24"/>
  <c r="P146" i="24"/>
  <c r="P254" i="24"/>
  <c r="P614" i="24"/>
  <c r="P349" i="24"/>
  <c r="P345" i="24"/>
  <c r="P335" i="24"/>
  <c r="P304" i="24"/>
  <c r="P47" i="24"/>
  <c r="P218" i="24"/>
  <c r="P83" i="24"/>
  <c r="P126" i="24"/>
  <c r="P188" i="24"/>
  <c r="P173" i="24"/>
  <c r="P172" i="24"/>
  <c r="P365" i="24"/>
  <c r="P121" i="24"/>
  <c r="P145" i="24"/>
  <c r="P334" i="24"/>
  <c r="P689" i="24"/>
  <c r="P688" i="24"/>
  <c r="P738" i="24"/>
  <c r="P160" i="24"/>
  <c r="P353" i="24"/>
  <c r="P367" i="24"/>
  <c r="P203" i="24"/>
  <c r="P615" i="24"/>
  <c r="D455" i="24" l="1"/>
  <c r="C456" i="24"/>
  <c r="P318" i="24"/>
  <c r="P310" i="24"/>
  <c r="P264" i="24"/>
  <c r="P265" i="24"/>
  <c r="D456" i="24" l="1"/>
  <c r="C457" i="24"/>
  <c r="D457" i="24" l="1"/>
  <c r="C458" i="24"/>
  <c r="D458" i="24" l="1"/>
  <c r="C460" i="24"/>
  <c r="D460" i="24" l="1"/>
  <c r="C461" i="24"/>
  <c r="R461" i="33"/>
  <c r="Q460" i="33"/>
  <c r="D461" i="24" l="1"/>
  <c r="C462" i="24"/>
  <c r="C7" i="43"/>
  <c r="D209" i="43"/>
  <c r="C209" i="43"/>
  <c r="D208" i="43"/>
  <c r="C208" i="43"/>
  <c r="D207" i="43"/>
  <c r="C207" i="43"/>
  <c r="D206" i="43"/>
  <c r="C206" i="43"/>
  <c r="D205" i="43"/>
  <c r="C205" i="43"/>
  <c r="D204" i="43"/>
  <c r="C204" i="43"/>
  <c r="D203" i="43"/>
  <c r="C203" i="43"/>
  <c r="D202" i="43"/>
  <c r="C202" i="43"/>
  <c r="D201" i="43"/>
  <c r="C201" i="43"/>
  <c r="D200" i="43"/>
  <c r="C200" i="43"/>
  <c r="D199" i="43"/>
  <c r="C199" i="43"/>
  <c r="D198" i="43"/>
  <c r="C198" i="43"/>
  <c r="D197" i="43"/>
  <c r="C197" i="43"/>
  <c r="D196" i="43"/>
  <c r="C196" i="43"/>
  <c r="D195" i="43"/>
  <c r="C195" i="43"/>
  <c r="D194" i="43"/>
  <c r="C194" i="43"/>
  <c r="D193" i="43"/>
  <c r="C193" i="43"/>
  <c r="D192" i="43"/>
  <c r="C192" i="43"/>
  <c r="D191" i="43"/>
  <c r="C191" i="43"/>
  <c r="D190" i="43"/>
  <c r="C190" i="43"/>
  <c r="D189" i="43"/>
  <c r="C189" i="43"/>
  <c r="D188" i="43"/>
  <c r="C188" i="43"/>
  <c r="D187" i="43"/>
  <c r="C187" i="43"/>
  <c r="D186" i="43"/>
  <c r="C186" i="43"/>
  <c r="D185" i="43"/>
  <c r="C185" i="43"/>
  <c r="D184" i="43"/>
  <c r="C184" i="43"/>
  <c r="D183" i="43"/>
  <c r="C183" i="43"/>
  <c r="D182" i="43"/>
  <c r="C182" i="43"/>
  <c r="D181" i="43"/>
  <c r="C181" i="43"/>
  <c r="D180" i="43"/>
  <c r="C180" i="43"/>
  <c r="D179" i="43"/>
  <c r="C179" i="43"/>
  <c r="D178" i="43"/>
  <c r="C178" i="43"/>
  <c r="D177" i="43"/>
  <c r="C177" i="43"/>
  <c r="D176" i="43"/>
  <c r="C176" i="43"/>
  <c r="D175" i="43"/>
  <c r="C175" i="43"/>
  <c r="D174" i="43"/>
  <c r="C174" i="43"/>
  <c r="D173" i="43"/>
  <c r="C173" i="43"/>
  <c r="D172" i="43"/>
  <c r="C172" i="43"/>
  <c r="D171" i="43"/>
  <c r="C171" i="43"/>
  <c r="D170" i="43"/>
  <c r="C170" i="43"/>
  <c r="D169" i="43"/>
  <c r="C169" i="43"/>
  <c r="D168" i="43"/>
  <c r="C168" i="43"/>
  <c r="D167" i="43"/>
  <c r="C167" i="43"/>
  <c r="D166" i="43"/>
  <c r="C166" i="43"/>
  <c r="D165" i="43"/>
  <c r="C165" i="43"/>
  <c r="D164" i="43"/>
  <c r="C164" i="43"/>
  <c r="D163" i="43"/>
  <c r="C163" i="43"/>
  <c r="D162" i="43"/>
  <c r="C162" i="43"/>
  <c r="D161" i="43"/>
  <c r="C161" i="43"/>
  <c r="D160" i="43"/>
  <c r="C160" i="43"/>
  <c r="D159" i="43"/>
  <c r="C159" i="43"/>
  <c r="D158" i="43"/>
  <c r="C158" i="43"/>
  <c r="D157" i="43"/>
  <c r="C157" i="43"/>
  <c r="D156" i="43"/>
  <c r="C156" i="43"/>
  <c r="D155" i="43"/>
  <c r="C155" i="43"/>
  <c r="D154" i="43"/>
  <c r="C154" i="43"/>
  <c r="D153" i="43"/>
  <c r="C153" i="43"/>
  <c r="D152" i="43"/>
  <c r="C152" i="43"/>
  <c r="D151" i="43"/>
  <c r="C151" i="43"/>
  <c r="D150" i="43"/>
  <c r="C150" i="43"/>
  <c r="D149" i="43"/>
  <c r="C149" i="43"/>
  <c r="D148" i="43"/>
  <c r="C148" i="43"/>
  <c r="D147" i="43"/>
  <c r="C147" i="43"/>
  <c r="D146" i="43"/>
  <c r="C146" i="43"/>
  <c r="D145" i="43"/>
  <c r="C145" i="43"/>
  <c r="D144" i="43"/>
  <c r="C144" i="43"/>
  <c r="D143" i="43"/>
  <c r="C143" i="43"/>
  <c r="D142" i="43"/>
  <c r="C142" i="43"/>
  <c r="D141" i="43"/>
  <c r="C141" i="43"/>
  <c r="D140" i="43"/>
  <c r="C140" i="43"/>
  <c r="F140" i="43" s="1"/>
  <c r="D139" i="43"/>
  <c r="C139" i="43"/>
  <c r="D138" i="43"/>
  <c r="C138" i="43"/>
  <c r="D137" i="43"/>
  <c r="C137" i="43"/>
  <c r="D136" i="43"/>
  <c r="C136" i="43"/>
  <c r="F136" i="43" s="1"/>
  <c r="D135" i="43"/>
  <c r="C135" i="43"/>
  <c r="D134" i="43"/>
  <c r="C134" i="43"/>
  <c r="D133" i="43"/>
  <c r="C133" i="43"/>
  <c r="D132" i="43"/>
  <c r="C132" i="43"/>
  <c r="F132" i="43" s="1"/>
  <c r="D131" i="43"/>
  <c r="C131" i="43"/>
  <c r="D130" i="43"/>
  <c r="C130" i="43"/>
  <c r="D129" i="43"/>
  <c r="C129" i="43"/>
  <c r="D128" i="43"/>
  <c r="C128" i="43"/>
  <c r="F128" i="43" s="1"/>
  <c r="D127" i="43"/>
  <c r="C127" i="43"/>
  <c r="D126" i="43"/>
  <c r="C126" i="43"/>
  <c r="D125" i="43"/>
  <c r="C125" i="43"/>
  <c r="D124" i="43"/>
  <c r="C124" i="43"/>
  <c r="F124" i="43" s="1"/>
  <c r="D123" i="43"/>
  <c r="C123" i="43"/>
  <c r="D122" i="43"/>
  <c r="C122" i="43"/>
  <c r="D121" i="43"/>
  <c r="C121" i="43"/>
  <c r="D120" i="43"/>
  <c r="C120" i="43"/>
  <c r="F120" i="43" s="1"/>
  <c r="D119" i="43"/>
  <c r="C119" i="43"/>
  <c r="D118" i="43"/>
  <c r="C118" i="43"/>
  <c r="D117" i="43"/>
  <c r="C117" i="43"/>
  <c r="D116" i="43"/>
  <c r="C116" i="43"/>
  <c r="F116" i="43" s="1"/>
  <c r="D115" i="43"/>
  <c r="C115" i="43"/>
  <c r="D114" i="43"/>
  <c r="C114" i="43"/>
  <c r="D113" i="43"/>
  <c r="C113" i="43"/>
  <c r="D112" i="43"/>
  <c r="C112" i="43"/>
  <c r="F112" i="43" s="1"/>
  <c r="D111" i="43"/>
  <c r="C111" i="43"/>
  <c r="D110" i="43"/>
  <c r="C110" i="43"/>
  <c r="D109" i="43"/>
  <c r="C109" i="43"/>
  <c r="D108" i="43"/>
  <c r="C108" i="43"/>
  <c r="F108" i="43" s="1"/>
  <c r="D107" i="43"/>
  <c r="C107" i="43"/>
  <c r="D106" i="43"/>
  <c r="C106" i="43"/>
  <c r="D105" i="43"/>
  <c r="C105" i="43"/>
  <c r="D104" i="43"/>
  <c r="C104" i="43"/>
  <c r="F104" i="43" s="1"/>
  <c r="D103" i="43"/>
  <c r="C103" i="43"/>
  <c r="D102" i="43"/>
  <c r="C102" i="43"/>
  <c r="D101" i="43"/>
  <c r="C101" i="43"/>
  <c r="D100" i="43"/>
  <c r="C100" i="43"/>
  <c r="F100" i="43" s="1"/>
  <c r="D99" i="43"/>
  <c r="C99" i="43"/>
  <c r="D98" i="43"/>
  <c r="C98" i="43"/>
  <c r="D97" i="43"/>
  <c r="C97" i="43"/>
  <c r="D96" i="43"/>
  <c r="C96" i="43"/>
  <c r="F96" i="43" s="1"/>
  <c r="D95" i="43"/>
  <c r="C95" i="43"/>
  <c r="D94" i="43"/>
  <c r="C94" i="43"/>
  <c r="D93" i="43"/>
  <c r="C93" i="43"/>
  <c r="D92" i="43"/>
  <c r="C92" i="43"/>
  <c r="F92" i="43" s="1"/>
  <c r="D91" i="43"/>
  <c r="C91" i="43"/>
  <c r="D90" i="43"/>
  <c r="C90" i="43"/>
  <c r="D89" i="43"/>
  <c r="C89" i="43"/>
  <c r="D88" i="43"/>
  <c r="C88" i="43"/>
  <c r="F88" i="43" s="1"/>
  <c r="D87" i="43"/>
  <c r="C87" i="43"/>
  <c r="D86" i="43"/>
  <c r="C86" i="43"/>
  <c r="D85" i="43"/>
  <c r="C85" i="43"/>
  <c r="D84" i="43"/>
  <c r="C84" i="43"/>
  <c r="D83" i="43"/>
  <c r="C83" i="43"/>
  <c r="D82" i="43"/>
  <c r="C82" i="43"/>
  <c r="D81" i="43"/>
  <c r="C81" i="43"/>
  <c r="D80" i="43"/>
  <c r="C80" i="43"/>
  <c r="F80" i="43" s="1"/>
  <c r="D79" i="43"/>
  <c r="C79" i="43"/>
  <c r="D78" i="43"/>
  <c r="C78" i="43"/>
  <c r="D77" i="43"/>
  <c r="C77" i="43"/>
  <c r="D76" i="43"/>
  <c r="C76" i="43"/>
  <c r="D75" i="43"/>
  <c r="C75" i="43"/>
  <c r="D74" i="43"/>
  <c r="C74" i="43"/>
  <c r="D73" i="43"/>
  <c r="C73" i="43"/>
  <c r="D72" i="43"/>
  <c r="C72" i="43"/>
  <c r="D71" i="43"/>
  <c r="C71" i="43"/>
  <c r="D70" i="43"/>
  <c r="C70" i="43"/>
  <c r="D69" i="43"/>
  <c r="C69" i="43"/>
  <c r="D68" i="43"/>
  <c r="C68" i="43"/>
  <c r="D67" i="43"/>
  <c r="C67" i="43"/>
  <c r="D66" i="43"/>
  <c r="C66" i="43"/>
  <c r="D65" i="43"/>
  <c r="F65" i="43" s="1"/>
  <c r="C65" i="43"/>
  <c r="D64" i="43"/>
  <c r="C64" i="43"/>
  <c r="F64" i="43" s="1"/>
  <c r="D63" i="43"/>
  <c r="C63" i="43"/>
  <c r="D62" i="43"/>
  <c r="C62" i="43"/>
  <c r="D61" i="43"/>
  <c r="C61" i="43"/>
  <c r="D60" i="43"/>
  <c r="C60" i="43"/>
  <c r="F60" i="43" s="1"/>
  <c r="D59" i="43"/>
  <c r="C59" i="43"/>
  <c r="D58" i="43"/>
  <c r="C58" i="43"/>
  <c r="D57" i="43"/>
  <c r="C57" i="43"/>
  <c r="D56" i="43"/>
  <c r="C56" i="43"/>
  <c r="D55" i="43"/>
  <c r="C55" i="43"/>
  <c r="D54" i="43"/>
  <c r="C54" i="43"/>
  <c r="D53" i="43"/>
  <c r="C53" i="43"/>
  <c r="D52" i="43"/>
  <c r="C52" i="43"/>
  <c r="F52" i="43" s="1"/>
  <c r="D51" i="43"/>
  <c r="C51" i="43"/>
  <c r="D50" i="43"/>
  <c r="C50" i="43"/>
  <c r="D49" i="43"/>
  <c r="C49" i="43"/>
  <c r="D48" i="43"/>
  <c r="C48" i="43"/>
  <c r="F48" i="43" s="1"/>
  <c r="D47" i="43"/>
  <c r="C47" i="43"/>
  <c r="D46" i="43"/>
  <c r="C46" i="43"/>
  <c r="D45" i="43"/>
  <c r="C45" i="43"/>
  <c r="D44" i="43"/>
  <c r="C44" i="43"/>
  <c r="F44" i="43" s="1"/>
  <c r="D43" i="43"/>
  <c r="C43" i="43"/>
  <c r="D42" i="43"/>
  <c r="C42" i="43"/>
  <c r="D41" i="43"/>
  <c r="C41" i="43"/>
  <c r="D40" i="43"/>
  <c r="C40" i="43"/>
  <c r="F40" i="43" s="1"/>
  <c r="D39" i="43"/>
  <c r="C39" i="43"/>
  <c r="D38" i="43"/>
  <c r="C38" i="43"/>
  <c r="D37" i="43"/>
  <c r="C37" i="43"/>
  <c r="D36" i="43"/>
  <c r="C36" i="43"/>
  <c r="F36" i="43" s="1"/>
  <c r="D35" i="43"/>
  <c r="C35" i="43"/>
  <c r="D34" i="43"/>
  <c r="C34" i="43"/>
  <c r="D33" i="43"/>
  <c r="C33" i="43"/>
  <c r="D32" i="43"/>
  <c r="C32" i="43"/>
  <c r="F32" i="43" s="1"/>
  <c r="D31" i="43"/>
  <c r="C31" i="43"/>
  <c r="D30" i="43"/>
  <c r="C30" i="43"/>
  <c r="D29" i="43"/>
  <c r="C29" i="43"/>
  <c r="D28" i="43"/>
  <c r="C28" i="43"/>
  <c r="F28" i="43" s="1"/>
  <c r="D27" i="43"/>
  <c r="C27" i="43"/>
  <c r="D26" i="43"/>
  <c r="C26" i="43"/>
  <c r="D25" i="43"/>
  <c r="C25" i="43"/>
  <c r="D24" i="43"/>
  <c r="C24" i="43"/>
  <c r="F24" i="43" s="1"/>
  <c r="D23" i="43"/>
  <c r="C23" i="43"/>
  <c r="D22" i="43"/>
  <c r="C22" i="43"/>
  <c r="D21" i="43"/>
  <c r="C21" i="43"/>
  <c r="D20" i="43"/>
  <c r="C20" i="43"/>
  <c r="F20" i="43" s="1"/>
  <c r="D19" i="43"/>
  <c r="C19" i="43"/>
  <c r="D18" i="43"/>
  <c r="C18" i="43"/>
  <c r="D17" i="43"/>
  <c r="C17" i="43"/>
  <c r="D16" i="43"/>
  <c r="C16" i="43"/>
  <c r="F16" i="43" s="1"/>
  <c r="D15" i="43"/>
  <c r="C15" i="43"/>
  <c r="D14" i="43"/>
  <c r="C14" i="43"/>
  <c r="C13" i="43"/>
  <c r="F13" i="43" s="1"/>
  <c r="B14" i="43"/>
  <c r="B132" i="43" s="1"/>
  <c r="F17" i="43" l="1"/>
  <c r="F21" i="43"/>
  <c r="F25" i="43"/>
  <c r="F29" i="43"/>
  <c r="F37" i="43"/>
  <c r="D462" i="24"/>
  <c r="C463" i="24"/>
  <c r="F53" i="43"/>
  <c r="F49" i="43"/>
  <c r="F61" i="43"/>
  <c r="F69" i="43"/>
  <c r="F144" i="43"/>
  <c r="F148" i="43"/>
  <c r="F152" i="43"/>
  <c r="F156" i="43"/>
  <c r="F160" i="43"/>
  <c r="F164" i="43"/>
  <c r="F168" i="43"/>
  <c r="F172" i="43"/>
  <c r="F176" i="43"/>
  <c r="F180" i="43"/>
  <c r="F184" i="43"/>
  <c r="F188" i="43"/>
  <c r="F192" i="43"/>
  <c r="F196" i="43"/>
  <c r="F200" i="43"/>
  <c r="F204" i="43"/>
  <c r="F208" i="43"/>
  <c r="F199" i="43"/>
  <c r="F72" i="43"/>
  <c r="F68" i="43"/>
  <c r="F76" i="43"/>
  <c r="F15" i="43"/>
  <c r="F19" i="43"/>
  <c r="F23" i="43"/>
  <c r="F27" i="43"/>
  <c r="F31" i="43"/>
  <c r="F35" i="43"/>
  <c r="F39" i="43"/>
  <c r="F43" i="43"/>
  <c r="F47" i="43"/>
  <c r="F51" i="43"/>
  <c r="F55" i="43"/>
  <c r="F59" i="43"/>
  <c r="F63" i="43"/>
  <c r="F67" i="43"/>
  <c r="F71" i="43"/>
  <c r="F75" i="43"/>
  <c r="F79" i="43"/>
  <c r="F91" i="43"/>
  <c r="F95" i="43"/>
  <c r="F99" i="43"/>
  <c r="F103" i="43"/>
  <c r="F107" i="43"/>
  <c r="F111" i="43"/>
  <c r="F115" i="43"/>
  <c r="F119" i="43"/>
  <c r="F123" i="43"/>
  <c r="F127" i="43"/>
  <c r="F131" i="43"/>
  <c r="F135" i="43"/>
  <c r="F139" i="43"/>
  <c r="F143" i="43"/>
  <c r="F147" i="43"/>
  <c r="F151" i="43"/>
  <c r="F155" i="43"/>
  <c r="F159" i="43"/>
  <c r="F163" i="43"/>
  <c r="F167" i="43"/>
  <c r="F171" i="43"/>
  <c r="F175" i="43"/>
  <c r="F179" i="43"/>
  <c r="F183" i="43"/>
  <c r="F187" i="43"/>
  <c r="F191" i="43"/>
  <c r="F195" i="43"/>
  <c r="F203" i="43"/>
  <c r="F207" i="43"/>
  <c r="F41" i="43"/>
  <c r="F45" i="43"/>
  <c r="F57" i="43"/>
  <c r="F73" i="43"/>
  <c r="F77" i="43"/>
  <c r="F83" i="43"/>
  <c r="F84" i="43"/>
  <c r="F87" i="43"/>
  <c r="F141" i="43"/>
  <c r="F169" i="43"/>
  <c r="F85" i="43"/>
  <c r="F89" i="43"/>
  <c r="F93" i="43"/>
  <c r="F97" i="43"/>
  <c r="F101" i="43"/>
  <c r="F105" i="43"/>
  <c r="F109" i="43"/>
  <c r="F113" i="43"/>
  <c r="F117" i="43"/>
  <c r="F121" i="43"/>
  <c r="F125" i="43"/>
  <c r="F129" i="43"/>
  <c r="F133" i="43"/>
  <c r="F137" i="43"/>
  <c r="F145" i="43"/>
  <c r="F149" i="43"/>
  <c r="F153" i="43"/>
  <c r="F157" i="43"/>
  <c r="F161" i="43"/>
  <c r="F165" i="43"/>
  <c r="F173" i="43"/>
  <c r="F177" i="43"/>
  <c r="F181" i="43"/>
  <c r="F185" i="43"/>
  <c r="F189" i="43"/>
  <c r="F193" i="43"/>
  <c r="F197" i="43"/>
  <c r="F201" i="43"/>
  <c r="F205" i="43"/>
  <c r="F209" i="43"/>
  <c r="F81" i="43"/>
  <c r="F33" i="43"/>
  <c r="F56" i="43"/>
  <c r="F14" i="43"/>
  <c r="F18" i="43"/>
  <c r="F22" i="43"/>
  <c r="F26" i="43"/>
  <c r="F30" i="43"/>
  <c r="F34" i="43"/>
  <c r="F38" i="43"/>
  <c r="F42" i="43"/>
  <c r="F46" i="43"/>
  <c r="F50" i="43"/>
  <c r="F54" i="43"/>
  <c r="F58" i="43"/>
  <c r="F62" i="43"/>
  <c r="F66" i="43"/>
  <c r="F70" i="43"/>
  <c r="F74" i="43"/>
  <c r="F78" i="43"/>
  <c r="F82" i="43"/>
  <c r="F86" i="43"/>
  <c r="F90" i="43"/>
  <c r="F94" i="43"/>
  <c r="F98" i="43"/>
  <c r="F102" i="43"/>
  <c r="F106" i="43"/>
  <c r="F110" i="43"/>
  <c r="F114" i="43"/>
  <c r="F118" i="43"/>
  <c r="F122" i="43"/>
  <c r="F126" i="43"/>
  <c r="F130" i="43"/>
  <c r="F134" i="43"/>
  <c r="F138" i="43"/>
  <c r="F142" i="43"/>
  <c r="F146" i="43"/>
  <c r="F150" i="43"/>
  <c r="F154" i="43"/>
  <c r="F158" i="43"/>
  <c r="F162" i="43"/>
  <c r="F166" i="43"/>
  <c r="F170" i="43"/>
  <c r="F174" i="43"/>
  <c r="F178" i="43"/>
  <c r="F182" i="43"/>
  <c r="F186" i="43"/>
  <c r="F190" i="43"/>
  <c r="F194" i="43"/>
  <c r="F198" i="43"/>
  <c r="F202" i="43"/>
  <c r="F206" i="43"/>
  <c r="B106" i="43"/>
  <c r="B116" i="43" s="1"/>
  <c r="A116" i="43" s="1"/>
  <c r="B140" i="43"/>
  <c r="A140" i="43" s="1"/>
  <c r="B137" i="43"/>
  <c r="A137" i="43" s="1"/>
  <c r="A132" i="43"/>
  <c r="B142" i="43"/>
  <c r="A142" i="43" s="1"/>
  <c r="B134" i="43"/>
  <c r="A134" i="43" s="1"/>
  <c r="B138" i="43"/>
  <c r="A138" i="43" s="1"/>
  <c r="B139" i="43"/>
  <c r="A139" i="43" s="1"/>
  <c r="B144" i="43"/>
  <c r="A144" i="43" s="1"/>
  <c r="B136" i="43"/>
  <c r="A136" i="43" s="1"/>
  <c r="B141" i="43"/>
  <c r="A141" i="43" s="1"/>
  <c r="B133" i="43"/>
  <c r="A133" i="43" s="1"/>
  <c r="B143" i="43"/>
  <c r="A143" i="43" s="1"/>
  <c r="B135" i="43"/>
  <c r="A135" i="43" s="1"/>
  <c r="B15" i="43"/>
  <c r="B119" i="43"/>
  <c r="B93" i="43"/>
  <c r="B197" i="43"/>
  <c r="B80" i="43"/>
  <c r="B184" i="43"/>
  <c r="A14" i="43"/>
  <c r="B13" i="43" s="1"/>
  <c r="B67" i="43"/>
  <c r="B171" i="43"/>
  <c r="B54" i="43"/>
  <c r="B158" i="43"/>
  <c r="B41" i="43"/>
  <c r="B145" i="43"/>
  <c r="B28" i="43"/>
  <c r="D463" i="24" l="1"/>
  <c r="C464" i="24"/>
  <c r="B109" i="43"/>
  <c r="A109" i="43" s="1"/>
  <c r="B107" i="43"/>
  <c r="A107" i="43" s="1"/>
  <c r="B113" i="43"/>
  <c r="A113" i="43" s="1"/>
  <c r="B114" i="43"/>
  <c r="A114" i="43" s="1"/>
  <c r="B118" i="43"/>
  <c r="A118" i="43" s="1"/>
  <c r="B110" i="43"/>
  <c r="A110" i="43" s="1"/>
  <c r="B112" i="43"/>
  <c r="A112" i="43" s="1"/>
  <c r="B111" i="43"/>
  <c r="B108" i="43"/>
  <c r="A108" i="43" s="1"/>
  <c r="A106" i="43"/>
  <c r="B115" i="43"/>
  <c r="A115" i="43" s="1"/>
  <c r="B117" i="43"/>
  <c r="A117" i="43" s="1"/>
  <c r="B60" i="43"/>
  <c r="A60" i="43" s="1"/>
  <c r="B65" i="43"/>
  <c r="A65" i="43" s="1"/>
  <c r="B57" i="43"/>
  <c r="A57" i="43" s="1"/>
  <c r="B62" i="43"/>
  <c r="A62" i="43" s="1"/>
  <c r="B59" i="43"/>
  <c r="A59" i="43" s="1"/>
  <c r="A54" i="43"/>
  <c r="B66" i="43"/>
  <c r="A66" i="43" s="1"/>
  <c r="B58" i="43"/>
  <c r="A58" i="43" s="1"/>
  <c r="B64" i="43"/>
  <c r="A64" i="43" s="1"/>
  <c r="B56" i="43"/>
  <c r="A56" i="43" s="1"/>
  <c r="B61" i="43"/>
  <c r="A61" i="43" s="1"/>
  <c r="B63" i="43"/>
  <c r="A63" i="43" s="1"/>
  <c r="B55" i="43"/>
  <c r="A55" i="43" s="1"/>
  <c r="B92" i="43"/>
  <c r="A92" i="43" s="1"/>
  <c r="B84" i="43"/>
  <c r="A84" i="43" s="1"/>
  <c r="B89" i="43"/>
  <c r="A89" i="43" s="1"/>
  <c r="B81" i="43"/>
  <c r="A81" i="43" s="1"/>
  <c r="B82" i="43"/>
  <c r="A82" i="43" s="1"/>
  <c r="B86" i="43"/>
  <c r="A86" i="43" s="1"/>
  <c r="B91" i="43"/>
  <c r="A91" i="43" s="1"/>
  <c r="B83" i="43"/>
  <c r="A83" i="43" s="1"/>
  <c r="B88" i="43"/>
  <c r="A88" i="43" s="1"/>
  <c r="B90" i="43"/>
  <c r="A90" i="43" s="1"/>
  <c r="B85" i="43"/>
  <c r="A85" i="43" s="1"/>
  <c r="A80" i="43"/>
  <c r="B87" i="43"/>
  <c r="A87" i="43" s="1"/>
  <c r="B36" i="43"/>
  <c r="A36" i="43" s="1"/>
  <c r="B33" i="43"/>
  <c r="A33" i="43" s="1"/>
  <c r="A28" i="43"/>
  <c r="B34" i="43"/>
  <c r="A34" i="43" s="1"/>
  <c r="B38" i="43"/>
  <c r="A38" i="43" s="1"/>
  <c r="B30" i="43"/>
  <c r="A30" i="43" s="1"/>
  <c r="B35" i="43"/>
  <c r="A35" i="43" s="1"/>
  <c r="B40" i="43"/>
  <c r="A40" i="43" s="1"/>
  <c r="B32" i="43"/>
  <c r="A32" i="43" s="1"/>
  <c r="B37" i="43"/>
  <c r="A37" i="43" s="1"/>
  <c r="B29" i="43"/>
  <c r="A29" i="43" s="1"/>
  <c r="B39" i="43"/>
  <c r="A39" i="43" s="1"/>
  <c r="B31" i="43"/>
  <c r="A31" i="43" s="1"/>
  <c r="B180" i="43"/>
  <c r="A180" i="43" s="1"/>
  <c r="B172" i="43"/>
  <c r="A172" i="43" s="1"/>
  <c r="B177" i="43"/>
  <c r="A177" i="43" s="1"/>
  <c r="B178" i="43"/>
  <c r="A178" i="43" s="1"/>
  <c r="B182" i="43"/>
  <c r="A182" i="43" s="1"/>
  <c r="B174" i="43"/>
  <c r="A174" i="43" s="1"/>
  <c r="B179" i="43"/>
  <c r="A179" i="43" s="1"/>
  <c r="B176" i="43"/>
  <c r="A176" i="43" s="1"/>
  <c r="A171" i="43"/>
  <c r="B181" i="43"/>
  <c r="A181" i="43" s="1"/>
  <c r="B173" i="43"/>
  <c r="A173" i="43" s="1"/>
  <c r="B183" i="43"/>
  <c r="A183" i="43" s="1"/>
  <c r="B175" i="43"/>
  <c r="A175" i="43" s="1"/>
  <c r="B204" i="43"/>
  <c r="A204" i="43" s="1"/>
  <c r="B209" i="43"/>
  <c r="A209" i="43" s="1"/>
  <c r="B201" i="43"/>
  <c r="A201" i="43" s="1"/>
  <c r="A197" i="43"/>
  <c r="B206" i="43"/>
  <c r="A206" i="43" s="1"/>
  <c r="B198" i="43"/>
  <c r="A198" i="43" s="1"/>
  <c r="B203" i="43"/>
  <c r="A203" i="43" s="1"/>
  <c r="B208" i="43"/>
  <c r="A208" i="43" s="1"/>
  <c r="B200" i="43"/>
  <c r="A200" i="43" s="1"/>
  <c r="B202" i="43"/>
  <c r="A202" i="43" s="1"/>
  <c r="B205" i="43"/>
  <c r="A205" i="43" s="1"/>
  <c r="B207" i="43"/>
  <c r="A207" i="43" s="1"/>
  <c r="B199" i="43"/>
  <c r="A199" i="43" s="1"/>
  <c r="B20" i="43"/>
  <c r="A20" i="43" s="1"/>
  <c r="A15" i="43"/>
  <c r="B25" i="43"/>
  <c r="A25" i="43" s="1"/>
  <c r="B17" i="43"/>
  <c r="A17" i="43" s="1"/>
  <c r="B22" i="43"/>
  <c r="A22" i="43" s="1"/>
  <c r="B27" i="43"/>
  <c r="A27" i="43" s="1"/>
  <c r="B19" i="43"/>
  <c r="A19" i="43" s="1"/>
  <c r="B26" i="43"/>
  <c r="A26" i="43" s="1"/>
  <c r="B24" i="43"/>
  <c r="A24" i="43" s="1"/>
  <c r="B16" i="43"/>
  <c r="A16" i="43" s="1"/>
  <c r="B18" i="43"/>
  <c r="A18" i="43" s="1"/>
  <c r="B21" i="43"/>
  <c r="A21" i="43" s="1"/>
  <c r="B23" i="43"/>
  <c r="A23" i="43" s="1"/>
  <c r="B156" i="43"/>
  <c r="A156" i="43" s="1"/>
  <c r="B148" i="43"/>
  <c r="A148" i="43" s="1"/>
  <c r="B154" i="43"/>
  <c r="A154" i="43" s="1"/>
  <c r="B153" i="43"/>
  <c r="A153" i="43" s="1"/>
  <c r="B150" i="43"/>
  <c r="A150" i="43" s="1"/>
  <c r="A145" i="43"/>
  <c r="B155" i="43"/>
  <c r="A155" i="43" s="1"/>
  <c r="B147" i="43"/>
  <c r="A147" i="43" s="1"/>
  <c r="B146" i="43"/>
  <c r="A146" i="43" s="1"/>
  <c r="B152" i="43"/>
  <c r="A152" i="43" s="1"/>
  <c r="B157" i="43"/>
  <c r="A157" i="43" s="1"/>
  <c r="B149" i="43"/>
  <c r="A149" i="43" s="1"/>
  <c r="B151" i="43"/>
  <c r="A151" i="43" s="1"/>
  <c r="B52" i="43"/>
  <c r="A52" i="43" s="1"/>
  <c r="B44" i="43"/>
  <c r="A44" i="43" s="1"/>
  <c r="B49" i="43"/>
  <c r="A49" i="43" s="1"/>
  <c r="B42" i="43"/>
  <c r="A42" i="43" s="1"/>
  <c r="B46" i="43"/>
  <c r="A46" i="43" s="1"/>
  <c r="A41" i="43"/>
  <c r="B51" i="43"/>
  <c r="A51" i="43" s="1"/>
  <c r="B43" i="43"/>
  <c r="A43" i="43" s="1"/>
  <c r="B48" i="43"/>
  <c r="A48" i="43" s="1"/>
  <c r="B53" i="43"/>
  <c r="A53" i="43" s="1"/>
  <c r="B45" i="43"/>
  <c r="A45" i="43" s="1"/>
  <c r="B47" i="43"/>
  <c r="A47" i="43" s="1"/>
  <c r="B50" i="43"/>
  <c r="A50" i="43" s="1"/>
  <c r="B76" i="43"/>
  <c r="A76" i="43" s="1"/>
  <c r="B68" i="43"/>
  <c r="A68" i="43" s="1"/>
  <c r="B73" i="43"/>
  <c r="A73" i="43" s="1"/>
  <c r="B78" i="43"/>
  <c r="A78" i="43" s="1"/>
  <c r="B70" i="43"/>
  <c r="A70" i="43" s="1"/>
  <c r="B74" i="43"/>
  <c r="A74" i="43" s="1"/>
  <c r="B75" i="43"/>
  <c r="A75" i="43" s="1"/>
  <c r="B72" i="43"/>
  <c r="A72" i="43" s="1"/>
  <c r="A67" i="43"/>
  <c r="B77" i="43"/>
  <c r="A77" i="43" s="1"/>
  <c r="B69" i="43"/>
  <c r="A69" i="43" s="1"/>
  <c r="B79" i="43"/>
  <c r="A79" i="43" s="1"/>
  <c r="B71" i="43"/>
  <c r="A71" i="43" s="1"/>
  <c r="B100" i="43"/>
  <c r="A100" i="43" s="1"/>
  <c r="B105" i="43"/>
  <c r="A105" i="43" s="1"/>
  <c r="B97" i="43"/>
  <c r="A97" i="43" s="1"/>
  <c r="B102" i="43"/>
  <c r="A102" i="43" s="1"/>
  <c r="B94" i="43"/>
  <c r="A94" i="43" s="1"/>
  <c r="A93" i="43"/>
  <c r="B99" i="43"/>
  <c r="A99" i="43" s="1"/>
  <c r="B104" i="43"/>
  <c r="A104" i="43" s="1"/>
  <c r="B96" i="43"/>
  <c r="A96" i="43" s="1"/>
  <c r="B98" i="43"/>
  <c r="A98" i="43" s="1"/>
  <c r="B101" i="43"/>
  <c r="A101" i="43" s="1"/>
  <c r="B103" i="43"/>
  <c r="A103" i="43" s="1"/>
  <c r="B95" i="43"/>
  <c r="A95" i="43" s="1"/>
  <c r="B164" i="43"/>
  <c r="A164" i="43" s="1"/>
  <c r="B169" i="43"/>
  <c r="A169" i="43" s="1"/>
  <c r="B161" i="43"/>
  <c r="A161" i="43" s="1"/>
  <c r="B166" i="43"/>
  <c r="A166" i="43" s="1"/>
  <c r="B163" i="43"/>
  <c r="A163" i="43" s="1"/>
  <c r="A158" i="43"/>
  <c r="B162" i="43"/>
  <c r="A162" i="43" s="1"/>
  <c r="B168" i="43"/>
  <c r="A168" i="43" s="1"/>
  <c r="B160" i="43"/>
  <c r="A160" i="43" s="1"/>
  <c r="B165" i="43"/>
  <c r="A165" i="43" s="1"/>
  <c r="B167" i="43"/>
  <c r="A167" i="43" s="1"/>
  <c r="B159" i="43"/>
  <c r="A159" i="43" s="1"/>
  <c r="B170" i="43"/>
  <c r="A170" i="43" s="1"/>
  <c r="B196" i="43"/>
  <c r="A196" i="43" s="1"/>
  <c r="B188" i="43"/>
  <c r="A188" i="43" s="1"/>
  <c r="B193" i="43"/>
  <c r="A193" i="43" s="1"/>
  <c r="B185" i="43"/>
  <c r="A185" i="43" s="1"/>
  <c r="B190" i="43"/>
  <c r="A190" i="43" s="1"/>
  <c r="B186" i="43"/>
  <c r="A186" i="43" s="1"/>
  <c r="B195" i="43"/>
  <c r="A195" i="43" s="1"/>
  <c r="B187" i="43"/>
  <c r="A187" i="43" s="1"/>
  <c r="B192" i="43"/>
  <c r="A192" i="43" s="1"/>
  <c r="B189" i="43"/>
  <c r="A189" i="43" s="1"/>
  <c r="A184" i="43"/>
  <c r="B191" i="43"/>
  <c r="A191" i="43" s="1"/>
  <c r="B194" i="43"/>
  <c r="A194" i="43" s="1"/>
  <c r="B124" i="43"/>
  <c r="A124" i="43" s="1"/>
  <c r="A119" i="43"/>
  <c r="B122" i="43"/>
  <c r="A122" i="43" s="1"/>
  <c r="B129" i="43"/>
  <c r="A129" i="43" s="1"/>
  <c r="B121" i="43"/>
  <c r="A121" i="43" s="1"/>
  <c r="B130" i="43"/>
  <c r="A130" i="43" s="1"/>
  <c r="B126" i="43"/>
  <c r="A126" i="43" s="1"/>
  <c r="B131" i="43"/>
  <c r="A131" i="43" s="1"/>
  <c r="B123" i="43"/>
  <c r="A123" i="43" s="1"/>
  <c r="B128" i="43"/>
  <c r="A128" i="43" s="1"/>
  <c r="B120" i="43"/>
  <c r="A120" i="43" s="1"/>
  <c r="B125" i="43"/>
  <c r="A125" i="43" s="1"/>
  <c r="B127" i="43"/>
  <c r="A127" i="43" s="1"/>
  <c r="D464" i="24" l="1"/>
  <c r="C465" i="24"/>
  <c r="A111" i="43"/>
  <c r="D465" i="24" l="1"/>
  <c r="C467" i="24"/>
  <c r="W6606" i="24"/>
  <c r="V6606" i="24"/>
  <c r="U6606" i="24"/>
  <c r="T6606" i="24"/>
  <c r="P6606" i="24"/>
  <c r="N6606" i="24"/>
  <c r="E6606" i="24"/>
  <c r="C6606" i="24"/>
  <c r="D6606" i="24" s="1"/>
  <c r="B6606" i="24"/>
  <c r="A6606" i="24"/>
  <c r="W6605" i="24"/>
  <c r="V6605" i="24"/>
  <c r="U6605" i="24"/>
  <c r="T6605" i="24"/>
  <c r="P6605" i="24"/>
  <c r="N6605" i="24"/>
  <c r="E6605" i="24"/>
  <c r="C6605" i="24"/>
  <c r="D6605" i="24" s="1"/>
  <c r="B6605" i="24"/>
  <c r="A6605" i="24"/>
  <c r="W6604" i="24"/>
  <c r="V6604" i="24"/>
  <c r="U6604" i="24"/>
  <c r="T6604" i="24"/>
  <c r="P6604" i="24"/>
  <c r="N6604" i="24"/>
  <c r="E6604" i="24"/>
  <c r="C6604" i="24"/>
  <c r="D6604" i="24" s="1"/>
  <c r="B6604" i="24"/>
  <c r="A6604" i="24"/>
  <c r="W6603" i="24"/>
  <c r="V6603" i="24"/>
  <c r="U6603" i="24"/>
  <c r="T6603" i="24"/>
  <c r="P6603" i="24"/>
  <c r="N6603" i="24"/>
  <c r="E6603" i="24"/>
  <c r="C6603" i="24"/>
  <c r="D6603" i="24" s="1"/>
  <c r="B6603" i="24"/>
  <c r="A6603" i="24"/>
  <c r="W6602" i="24"/>
  <c r="V6602" i="24"/>
  <c r="U6602" i="24"/>
  <c r="T6602" i="24"/>
  <c r="P6602" i="24"/>
  <c r="N6602" i="24"/>
  <c r="E6602" i="24"/>
  <c r="C6602" i="24"/>
  <c r="D6602" i="24" s="1"/>
  <c r="B6602" i="24"/>
  <c r="A6602" i="24"/>
  <c r="W6601" i="24"/>
  <c r="V6601" i="24"/>
  <c r="U6601" i="24"/>
  <c r="T6601" i="24"/>
  <c r="P6601" i="24"/>
  <c r="N6601" i="24"/>
  <c r="E6601" i="24"/>
  <c r="C6601" i="24"/>
  <c r="D6601" i="24" s="1"/>
  <c r="B6601" i="24"/>
  <c r="A6601" i="24"/>
  <c r="W6600" i="24"/>
  <c r="V6600" i="24"/>
  <c r="U6600" i="24"/>
  <c r="T6600" i="24"/>
  <c r="P6600" i="24"/>
  <c r="N6600" i="24"/>
  <c r="E6600" i="24"/>
  <c r="C6600" i="24"/>
  <c r="D6600" i="24" s="1"/>
  <c r="B6600" i="24"/>
  <c r="A6600" i="24"/>
  <c r="W6599" i="24"/>
  <c r="V6599" i="24"/>
  <c r="U6599" i="24"/>
  <c r="T6599" i="24"/>
  <c r="P6599" i="24"/>
  <c r="N6599" i="24"/>
  <c r="E6599" i="24"/>
  <c r="C6599" i="24"/>
  <c r="D6599" i="24" s="1"/>
  <c r="B6599" i="24"/>
  <c r="A6599" i="24"/>
  <c r="W6598" i="24"/>
  <c r="V6598" i="24"/>
  <c r="U6598" i="24"/>
  <c r="T6598" i="24"/>
  <c r="P6598" i="24"/>
  <c r="N6598" i="24"/>
  <c r="E6598" i="24"/>
  <c r="C6598" i="24"/>
  <c r="D6598" i="24" s="1"/>
  <c r="B6598" i="24"/>
  <c r="A6598" i="24"/>
  <c r="W6597" i="24"/>
  <c r="V6597" i="24"/>
  <c r="U6597" i="24"/>
  <c r="T6597" i="24"/>
  <c r="P6597" i="24"/>
  <c r="N6597" i="24"/>
  <c r="E6597" i="24"/>
  <c r="C6597" i="24"/>
  <c r="D6597" i="24" s="1"/>
  <c r="B6597" i="24"/>
  <c r="A6597" i="24"/>
  <c r="W6596" i="24"/>
  <c r="V6596" i="24"/>
  <c r="U6596" i="24"/>
  <c r="T6596" i="24"/>
  <c r="P6596" i="24"/>
  <c r="N6596" i="24"/>
  <c r="E6596" i="24"/>
  <c r="C6596" i="24"/>
  <c r="D6596" i="24" s="1"/>
  <c r="B6596" i="24"/>
  <c r="A6596" i="24"/>
  <c r="W6595" i="24"/>
  <c r="V6595" i="24"/>
  <c r="U6595" i="24"/>
  <c r="T6595" i="24"/>
  <c r="P6595" i="24"/>
  <c r="N6595" i="24"/>
  <c r="E6595" i="24"/>
  <c r="C6595" i="24"/>
  <c r="D6595" i="24" s="1"/>
  <c r="B6595" i="24"/>
  <c r="A6595" i="24"/>
  <c r="W6594" i="24"/>
  <c r="V6594" i="24"/>
  <c r="U6594" i="24"/>
  <c r="T6594" i="24"/>
  <c r="P6594" i="24"/>
  <c r="N6594" i="24"/>
  <c r="E6594" i="24"/>
  <c r="C6594" i="24"/>
  <c r="D6594" i="24" s="1"/>
  <c r="B6594" i="24"/>
  <c r="A6594" i="24"/>
  <c r="W6593" i="24"/>
  <c r="V6593" i="24"/>
  <c r="U6593" i="24"/>
  <c r="T6593" i="24"/>
  <c r="P6593" i="24"/>
  <c r="N6593" i="24"/>
  <c r="E6593" i="24"/>
  <c r="C6593" i="24"/>
  <c r="D6593" i="24" s="1"/>
  <c r="B6593" i="24"/>
  <c r="A6593" i="24"/>
  <c r="W6592" i="24"/>
  <c r="V6592" i="24"/>
  <c r="U6592" i="24"/>
  <c r="T6592" i="24"/>
  <c r="P6592" i="24"/>
  <c r="N6592" i="24"/>
  <c r="E6592" i="24"/>
  <c r="C6592" i="24"/>
  <c r="D6592" i="24" s="1"/>
  <c r="B6592" i="24"/>
  <c r="A6592" i="24"/>
  <c r="W6591" i="24"/>
  <c r="V6591" i="24"/>
  <c r="U6591" i="24"/>
  <c r="T6591" i="24"/>
  <c r="P6591" i="24"/>
  <c r="N6591" i="24"/>
  <c r="E6591" i="24"/>
  <c r="C6591" i="24"/>
  <c r="D6591" i="24" s="1"/>
  <c r="B6591" i="24"/>
  <c r="A6591" i="24"/>
  <c r="W6590" i="24"/>
  <c r="V6590" i="24"/>
  <c r="U6590" i="24"/>
  <c r="T6590" i="24"/>
  <c r="P6590" i="24"/>
  <c r="N6590" i="24"/>
  <c r="E6590" i="24"/>
  <c r="C6590" i="24"/>
  <c r="D6590" i="24" s="1"/>
  <c r="B6590" i="24"/>
  <c r="A6590" i="24"/>
  <c r="W6589" i="24"/>
  <c r="V6589" i="24"/>
  <c r="U6589" i="24"/>
  <c r="T6589" i="24"/>
  <c r="P6589" i="24"/>
  <c r="N6589" i="24"/>
  <c r="E6589" i="24"/>
  <c r="C6589" i="24"/>
  <c r="D6589" i="24" s="1"/>
  <c r="B6589" i="24"/>
  <c r="A6589" i="24"/>
  <c r="W6588" i="24"/>
  <c r="V6588" i="24"/>
  <c r="U6588" i="24"/>
  <c r="T6588" i="24"/>
  <c r="P6588" i="24"/>
  <c r="N6588" i="24"/>
  <c r="E6588" i="24"/>
  <c r="C6588" i="24"/>
  <c r="D6588" i="24" s="1"/>
  <c r="B6588" i="24"/>
  <c r="A6588" i="24"/>
  <c r="W6587" i="24"/>
  <c r="V6587" i="24"/>
  <c r="U6587" i="24"/>
  <c r="T6587" i="24"/>
  <c r="P6587" i="24"/>
  <c r="N6587" i="24"/>
  <c r="E6587" i="24"/>
  <c r="C6587" i="24"/>
  <c r="D6587" i="24" s="1"/>
  <c r="B6587" i="24"/>
  <c r="A6587" i="24"/>
  <c r="W6586" i="24"/>
  <c r="V6586" i="24"/>
  <c r="U6586" i="24"/>
  <c r="T6586" i="24"/>
  <c r="P6586" i="24"/>
  <c r="N6586" i="24"/>
  <c r="E6586" i="24"/>
  <c r="C6586" i="24"/>
  <c r="D6586" i="24" s="1"/>
  <c r="B6586" i="24"/>
  <c r="A6586" i="24"/>
  <c r="W6585" i="24"/>
  <c r="V6585" i="24"/>
  <c r="U6585" i="24"/>
  <c r="T6585" i="24"/>
  <c r="P6585" i="24"/>
  <c r="N6585" i="24"/>
  <c r="E6585" i="24"/>
  <c r="C6585" i="24"/>
  <c r="D6585" i="24" s="1"/>
  <c r="B6585" i="24"/>
  <c r="A6585" i="24"/>
  <c r="W6584" i="24"/>
  <c r="V6584" i="24"/>
  <c r="U6584" i="24"/>
  <c r="T6584" i="24"/>
  <c r="P6584" i="24"/>
  <c r="N6584" i="24"/>
  <c r="E6584" i="24"/>
  <c r="C6584" i="24"/>
  <c r="D6584" i="24" s="1"/>
  <c r="B6584" i="24"/>
  <c r="A6584" i="24"/>
  <c r="W6583" i="24"/>
  <c r="V6583" i="24"/>
  <c r="U6583" i="24"/>
  <c r="T6583" i="24"/>
  <c r="P6583" i="24"/>
  <c r="N6583" i="24"/>
  <c r="E6583" i="24"/>
  <c r="C6583" i="24"/>
  <c r="D6583" i="24" s="1"/>
  <c r="B6583" i="24"/>
  <c r="A6583" i="24"/>
  <c r="W6582" i="24"/>
  <c r="V6582" i="24"/>
  <c r="U6582" i="24"/>
  <c r="T6582" i="24"/>
  <c r="P6582" i="24"/>
  <c r="N6582" i="24"/>
  <c r="E6582" i="24"/>
  <c r="C6582" i="24"/>
  <c r="D6582" i="24" s="1"/>
  <c r="B6582" i="24"/>
  <c r="A6582" i="24"/>
  <c r="W6581" i="24"/>
  <c r="V6581" i="24"/>
  <c r="U6581" i="24"/>
  <c r="T6581" i="24"/>
  <c r="P6581" i="24"/>
  <c r="N6581" i="24"/>
  <c r="E6581" i="24"/>
  <c r="C6581" i="24"/>
  <c r="D6581" i="24" s="1"/>
  <c r="B6581" i="24"/>
  <c r="A6581" i="24"/>
  <c r="W6580" i="24"/>
  <c r="V6580" i="24"/>
  <c r="U6580" i="24"/>
  <c r="T6580" i="24"/>
  <c r="P6580" i="24"/>
  <c r="N6580" i="24"/>
  <c r="E6580" i="24"/>
  <c r="C6580" i="24"/>
  <c r="D6580" i="24" s="1"/>
  <c r="B6580" i="24"/>
  <c r="A6580" i="24"/>
  <c r="W6579" i="24"/>
  <c r="V6579" i="24"/>
  <c r="U6579" i="24"/>
  <c r="T6579" i="24"/>
  <c r="P6579" i="24"/>
  <c r="N6579" i="24"/>
  <c r="E6579" i="24"/>
  <c r="C6579" i="24"/>
  <c r="D6579" i="24" s="1"/>
  <c r="B6579" i="24"/>
  <c r="A6579" i="24"/>
  <c r="W6578" i="24"/>
  <c r="V6578" i="24"/>
  <c r="U6578" i="24"/>
  <c r="T6578" i="24"/>
  <c r="P6578" i="24"/>
  <c r="N6578" i="24"/>
  <c r="E6578" i="24"/>
  <c r="C6578" i="24"/>
  <c r="D6578" i="24" s="1"/>
  <c r="B6578" i="24"/>
  <c r="A6578" i="24"/>
  <c r="W6577" i="24"/>
  <c r="V6577" i="24"/>
  <c r="U6577" i="24"/>
  <c r="T6577" i="24"/>
  <c r="P6577" i="24"/>
  <c r="N6577" i="24"/>
  <c r="E6577" i="24"/>
  <c r="C6577" i="24"/>
  <c r="D6577" i="24" s="1"/>
  <c r="B6577" i="24"/>
  <c r="A6577" i="24"/>
  <c r="W6576" i="24"/>
  <c r="V6576" i="24"/>
  <c r="U6576" i="24"/>
  <c r="T6576" i="24"/>
  <c r="P6576" i="24"/>
  <c r="N6576" i="24"/>
  <c r="E6576" i="24"/>
  <c r="C6576" i="24"/>
  <c r="D6576" i="24" s="1"/>
  <c r="B6576" i="24"/>
  <c r="A6576" i="24"/>
  <c r="W6575" i="24"/>
  <c r="V6575" i="24"/>
  <c r="U6575" i="24"/>
  <c r="T6575" i="24"/>
  <c r="P6575" i="24"/>
  <c r="N6575" i="24"/>
  <c r="E6575" i="24"/>
  <c r="C6575" i="24"/>
  <c r="D6575" i="24" s="1"/>
  <c r="B6575" i="24"/>
  <c r="A6575" i="24"/>
  <c r="W6574" i="24"/>
  <c r="V6574" i="24"/>
  <c r="U6574" i="24"/>
  <c r="T6574" i="24"/>
  <c r="P6574" i="24"/>
  <c r="N6574" i="24"/>
  <c r="E6574" i="24"/>
  <c r="C6574" i="24"/>
  <c r="D6574" i="24" s="1"/>
  <c r="B6574" i="24"/>
  <c r="A6574" i="24"/>
  <c r="W6573" i="24"/>
  <c r="V6573" i="24"/>
  <c r="U6573" i="24"/>
  <c r="T6573" i="24"/>
  <c r="P6573" i="24"/>
  <c r="N6573" i="24"/>
  <c r="E6573" i="24"/>
  <c r="C6573" i="24"/>
  <c r="D6573" i="24" s="1"/>
  <c r="B6573" i="24"/>
  <c r="A6573" i="24"/>
  <c r="W6572" i="24"/>
  <c r="V6572" i="24"/>
  <c r="U6572" i="24"/>
  <c r="T6572" i="24"/>
  <c r="P6572" i="24"/>
  <c r="N6572" i="24"/>
  <c r="E6572" i="24"/>
  <c r="C6572" i="24"/>
  <c r="D6572" i="24" s="1"/>
  <c r="B6572" i="24"/>
  <c r="A6572" i="24"/>
  <c r="W6571" i="24"/>
  <c r="V6571" i="24"/>
  <c r="U6571" i="24"/>
  <c r="T6571" i="24"/>
  <c r="P6571" i="24"/>
  <c r="N6571" i="24"/>
  <c r="E6571" i="24"/>
  <c r="C6571" i="24"/>
  <c r="D6571" i="24" s="1"/>
  <c r="B6571" i="24"/>
  <c r="A6571" i="24"/>
  <c r="W6570" i="24"/>
  <c r="V6570" i="24"/>
  <c r="U6570" i="24"/>
  <c r="T6570" i="24"/>
  <c r="P6570" i="24"/>
  <c r="N6570" i="24"/>
  <c r="E6570" i="24"/>
  <c r="C6570" i="24"/>
  <c r="D6570" i="24" s="1"/>
  <c r="B6570" i="24"/>
  <c r="A6570" i="24"/>
  <c r="W6569" i="24"/>
  <c r="V6569" i="24"/>
  <c r="U6569" i="24"/>
  <c r="T6569" i="24"/>
  <c r="P6569" i="24"/>
  <c r="N6569" i="24"/>
  <c r="E6569" i="24"/>
  <c r="C6569" i="24"/>
  <c r="D6569" i="24" s="1"/>
  <c r="B6569" i="24"/>
  <c r="A6569" i="24"/>
  <c r="W6568" i="24"/>
  <c r="V6568" i="24"/>
  <c r="U6568" i="24"/>
  <c r="T6568" i="24"/>
  <c r="P6568" i="24"/>
  <c r="N6568" i="24"/>
  <c r="E6568" i="24"/>
  <c r="C6568" i="24"/>
  <c r="D6568" i="24" s="1"/>
  <c r="B6568" i="24"/>
  <c r="A6568" i="24"/>
  <c r="W6567" i="24"/>
  <c r="V6567" i="24"/>
  <c r="U6567" i="24"/>
  <c r="T6567" i="24"/>
  <c r="P6567" i="24"/>
  <c r="N6567" i="24"/>
  <c r="E6567" i="24"/>
  <c r="C6567" i="24"/>
  <c r="D6567" i="24" s="1"/>
  <c r="B6567" i="24"/>
  <c r="A6567" i="24"/>
  <c r="W6566" i="24"/>
  <c r="V6566" i="24"/>
  <c r="U6566" i="24"/>
  <c r="T6566" i="24"/>
  <c r="P6566" i="24"/>
  <c r="N6566" i="24"/>
  <c r="E6566" i="24"/>
  <c r="C6566" i="24"/>
  <c r="D6566" i="24" s="1"/>
  <c r="B6566" i="24"/>
  <c r="A6566" i="24"/>
  <c r="W6565" i="24"/>
  <c r="V6565" i="24"/>
  <c r="U6565" i="24"/>
  <c r="T6565" i="24"/>
  <c r="P6565" i="24"/>
  <c r="N6565" i="24"/>
  <c r="E6565" i="24"/>
  <c r="C6565" i="24"/>
  <c r="D6565" i="24" s="1"/>
  <c r="B6565" i="24"/>
  <c r="A6565" i="24"/>
  <c r="W6564" i="24"/>
  <c r="V6564" i="24"/>
  <c r="U6564" i="24"/>
  <c r="T6564" i="24"/>
  <c r="P6564" i="24"/>
  <c r="N6564" i="24"/>
  <c r="E6564" i="24"/>
  <c r="C6564" i="24"/>
  <c r="D6564" i="24" s="1"/>
  <c r="B6564" i="24"/>
  <c r="A6564" i="24"/>
  <c r="W6563" i="24"/>
  <c r="V6563" i="24"/>
  <c r="U6563" i="24"/>
  <c r="T6563" i="24"/>
  <c r="P6563" i="24"/>
  <c r="N6563" i="24"/>
  <c r="E6563" i="24"/>
  <c r="C6563" i="24"/>
  <c r="D6563" i="24" s="1"/>
  <c r="B6563" i="24"/>
  <c r="A6563" i="24"/>
  <c r="W6562" i="24"/>
  <c r="V6562" i="24"/>
  <c r="U6562" i="24"/>
  <c r="T6562" i="24"/>
  <c r="P6562" i="24"/>
  <c r="N6562" i="24"/>
  <c r="E6562" i="24"/>
  <c r="C6562" i="24"/>
  <c r="D6562" i="24" s="1"/>
  <c r="B6562" i="24"/>
  <c r="A6562" i="24"/>
  <c r="W6561" i="24"/>
  <c r="V6561" i="24"/>
  <c r="U6561" i="24"/>
  <c r="T6561" i="24"/>
  <c r="P6561" i="24"/>
  <c r="N6561" i="24"/>
  <c r="E6561" i="24"/>
  <c r="C6561" i="24"/>
  <c r="D6561" i="24" s="1"/>
  <c r="B6561" i="24"/>
  <c r="A6561" i="24"/>
  <c r="W6560" i="24"/>
  <c r="V6560" i="24"/>
  <c r="U6560" i="24"/>
  <c r="T6560" i="24"/>
  <c r="P6560" i="24"/>
  <c r="N6560" i="24"/>
  <c r="E6560" i="24"/>
  <c r="C6560" i="24"/>
  <c r="D6560" i="24" s="1"/>
  <c r="B6560" i="24"/>
  <c r="A6560" i="24"/>
  <c r="W6559" i="24"/>
  <c r="V6559" i="24"/>
  <c r="U6559" i="24"/>
  <c r="T6559" i="24"/>
  <c r="P6559" i="24"/>
  <c r="N6559" i="24"/>
  <c r="E6559" i="24"/>
  <c r="C6559" i="24"/>
  <c r="D6559" i="24" s="1"/>
  <c r="B6559" i="24"/>
  <c r="A6559" i="24"/>
  <c r="W6558" i="24"/>
  <c r="V6558" i="24"/>
  <c r="U6558" i="24"/>
  <c r="T6558" i="24"/>
  <c r="P6558" i="24"/>
  <c r="N6558" i="24"/>
  <c r="E6558" i="24"/>
  <c r="C6558" i="24"/>
  <c r="D6558" i="24" s="1"/>
  <c r="B6558" i="24"/>
  <c r="A6558" i="24"/>
  <c r="W6557" i="24"/>
  <c r="V6557" i="24"/>
  <c r="U6557" i="24"/>
  <c r="T6557" i="24"/>
  <c r="P6557" i="24"/>
  <c r="N6557" i="24"/>
  <c r="E6557" i="24"/>
  <c r="C6557" i="24"/>
  <c r="D6557" i="24" s="1"/>
  <c r="B6557" i="24"/>
  <c r="A6557" i="24"/>
  <c r="W6556" i="24"/>
  <c r="V6556" i="24"/>
  <c r="U6556" i="24"/>
  <c r="T6556" i="24"/>
  <c r="P6556" i="24"/>
  <c r="N6556" i="24"/>
  <c r="E6556" i="24"/>
  <c r="C6556" i="24"/>
  <c r="D6556" i="24" s="1"/>
  <c r="B6556" i="24"/>
  <c r="A6556" i="24"/>
  <c r="W6555" i="24"/>
  <c r="V6555" i="24"/>
  <c r="U6555" i="24"/>
  <c r="T6555" i="24"/>
  <c r="P6555" i="24"/>
  <c r="N6555" i="24"/>
  <c r="E6555" i="24"/>
  <c r="C6555" i="24"/>
  <c r="D6555" i="24" s="1"/>
  <c r="B6555" i="24"/>
  <c r="A6555" i="24"/>
  <c r="W6554" i="24"/>
  <c r="V6554" i="24"/>
  <c r="U6554" i="24"/>
  <c r="T6554" i="24"/>
  <c r="P6554" i="24"/>
  <c r="N6554" i="24"/>
  <c r="E6554" i="24"/>
  <c r="C6554" i="24"/>
  <c r="D6554" i="24" s="1"/>
  <c r="B6554" i="24"/>
  <c r="A6554" i="24"/>
  <c r="W6553" i="24"/>
  <c r="V6553" i="24"/>
  <c r="U6553" i="24"/>
  <c r="T6553" i="24"/>
  <c r="P6553" i="24"/>
  <c r="N6553" i="24"/>
  <c r="E6553" i="24"/>
  <c r="C6553" i="24"/>
  <c r="D6553" i="24" s="1"/>
  <c r="B6553" i="24"/>
  <c r="A6553" i="24"/>
  <c r="W6552" i="24"/>
  <c r="V6552" i="24"/>
  <c r="U6552" i="24"/>
  <c r="T6552" i="24"/>
  <c r="P6552" i="24"/>
  <c r="N6552" i="24"/>
  <c r="E6552" i="24"/>
  <c r="C6552" i="24"/>
  <c r="D6552" i="24" s="1"/>
  <c r="B6552" i="24"/>
  <c r="A6552" i="24"/>
  <c r="W6551" i="24"/>
  <c r="V6551" i="24"/>
  <c r="U6551" i="24"/>
  <c r="T6551" i="24"/>
  <c r="P6551" i="24"/>
  <c r="N6551" i="24"/>
  <c r="E6551" i="24"/>
  <c r="C6551" i="24"/>
  <c r="D6551" i="24" s="1"/>
  <c r="B6551" i="24"/>
  <c r="A6551" i="24"/>
  <c r="W6550" i="24"/>
  <c r="V6550" i="24"/>
  <c r="U6550" i="24"/>
  <c r="T6550" i="24"/>
  <c r="P6550" i="24"/>
  <c r="N6550" i="24"/>
  <c r="E6550" i="24"/>
  <c r="C6550" i="24"/>
  <c r="D6550" i="24" s="1"/>
  <c r="B6550" i="24"/>
  <c r="A6550" i="24"/>
  <c r="W6549" i="24"/>
  <c r="V6549" i="24"/>
  <c r="U6549" i="24"/>
  <c r="T6549" i="24"/>
  <c r="P6549" i="24"/>
  <c r="N6549" i="24"/>
  <c r="E6549" i="24"/>
  <c r="C6549" i="24"/>
  <c r="D6549" i="24" s="1"/>
  <c r="B6549" i="24"/>
  <c r="A6549" i="24"/>
  <c r="W6548" i="24"/>
  <c r="V6548" i="24"/>
  <c r="U6548" i="24"/>
  <c r="T6548" i="24"/>
  <c r="P6548" i="24"/>
  <c r="N6548" i="24"/>
  <c r="E6548" i="24"/>
  <c r="C6548" i="24"/>
  <c r="D6548" i="24" s="1"/>
  <c r="B6548" i="24"/>
  <c r="A6548" i="24"/>
  <c r="W6547" i="24"/>
  <c r="V6547" i="24"/>
  <c r="U6547" i="24"/>
  <c r="T6547" i="24"/>
  <c r="P6547" i="24"/>
  <c r="N6547" i="24"/>
  <c r="E6547" i="24"/>
  <c r="C6547" i="24"/>
  <c r="D6547" i="24" s="1"/>
  <c r="B6547" i="24"/>
  <c r="A6547" i="24"/>
  <c r="W6546" i="24"/>
  <c r="V6546" i="24"/>
  <c r="U6546" i="24"/>
  <c r="T6546" i="24"/>
  <c r="P6546" i="24"/>
  <c r="N6546" i="24"/>
  <c r="E6546" i="24"/>
  <c r="C6546" i="24"/>
  <c r="D6546" i="24" s="1"/>
  <c r="B6546" i="24"/>
  <c r="A6546" i="24"/>
  <c r="W6545" i="24"/>
  <c r="V6545" i="24"/>
  <c r="U6545" i="24"/>
  <c r="T6545" i="24"/>
  <c r="P6545" i="24"/>
  <c r="N6545" i="24"/>
  <c r="E6545" i="24"/>
  <c r="C6545" i="24"/>
  <c r="D6545" i="24" s="1"/>
  <c r="B6545" i="24"/>
  <c r="A6545" i="24"/>
  <c r="W6544" i="24"/>
  <c r="V6544" i="24"/>
  <c r="U6544" i="24"/>
  <c r="T6544" i="24"/>
  <c r="P6544" i="24"/>
  <c r="N6544" i="24"/>
  <c r="E6544" i="24"/>
  <c r="C6544" i="24"/>
  <c r="D6544" i="24" s="1"/>
  <c r="B6544" i="24"/>
  <c r="A6544" i="24"/>
  <c r="W6543" i="24"/>
  <c r="V6543" i="24"/>
  <c r="U6543" i="24"/>
  <c r="T6543" i="24"/>
  <c r="P6543" i="24"/>
  <c r="N6543" i="24"/>
  <c r="E6543" i="24"/>
  <c r="C6543" i="24"/>
  <c r="D6543" i="24" s="1"/>
  <c r="B6543" i="24"/>
  <c r="A6543" i="24"/>
  <c r="W6542" i="24"/>
  <c r="V6542" i="24"/>
  <c r="U6542" i="24"/>
  <c r="T6542" i="24"/>
  <c r="P6542" i="24"/>
  <c r="N6542" i="24"/>
  <c r="E6542" i="24"/>
  <c r="C6542" i="24"/>
  <c r="D6542" i="24" s="1"/>
  <c r="B6542" i="24"/>
  <c r="A6542" i="24"/>
  <c r="W6541" i="24"/>
  <c r="V6541" i="24"/>
  <c r="U6541" i="24"/>
  <c r="T6541" i="24"/>
  <c r="P6541" i="24"/>
  <c r="N6541" i="24"/>
  <c r="E6541" i="24"/>
  <c r="C6541" i="24"/>
  <c r="D6541" i="24" s="1"/>
  <c r="B6541" i="24"/>
  <c r="A6541" i="24"/>
  <c r="W6540" i="24"/>
  <c r="V6540" i="24"/>
  <c r="U6540" i="24"/>
  <c r="T6540" i="24"/>
  <c r="P6540" i="24"/>
  <c r="N6540" i="24"/>
  <c r="E6540" i="24"/>
  <c r="C6540" i="24"/>
  <c r="D6540" i="24" s="1"/>
  <c r="B6540" i="24"/>
  <c r="A6540" i="24"/>
  <c r="W6539" i="24"/>
  <c r="V6539" i="24"/>
  <c r="U6539" i="24"/>
  <c r="T6539" i="24"/>
  <c r="P6539" i="24"/>
  <c r="N6539" i="24"/>
  <c r="E6539" i="24"/>
  <c r="C6539" i="24"/>
  <c r="D6539" i="24" s="1"/>
  <c r="B6539" i="24"/>
  <c r="A6539" i="24"/>
  <c r="W6538" i="24"/>
  <c r="V6538" i="24"/>
  <c r="U6538" i="24"/>
  <c r="T6538" i="24"/>
  <c r="P6538" i="24"/>
  <c r="N6538" i="24"/>
  <c r="E6538" i="24"/>
  <c r="C6538" i="24"/>
  <c r="D6538" i="24" s="1"/>
  <c r="B6538" i="24"/>
  <c r="A6538" i="24"/>
  <c r="W6537" i="24"/>
  <c r="V6537" i="24"/>
  <c r="U6537" i="24"/>
  <c r="T6537" i="24"/>
  <c r="P6537" i="24"/>
  <c r="N6537" i="24"/>
  <c r="E6537" i="24"/>
  <c r="C6537" i="24"/>
  <c r="D6537" i="24" s="1"/>
  <c r="B6537" i="24"/>
  <c r="A6537" i="24"/>
  <c r="W6536" i="24"/>
  <c r="V6536" i="24"/>
  <c r="U6536" i="24"/>
  <c r="T6536" i="24"/>
  <c r="P6536" i="24"/>
  <c r="N6536" i="24"/>
  <c r="E6536" i="24"/>
  <c r="C6536" i="24"/>
  <c r="D6536" i="24" s="1"/>
  <c r="B6536" i="24"/>
  <c r="A6536" i="24"/>
  <c r="W6535" i="24"/>
  <c r="V6535" i="24"/>
  <c r="U6535" i="24"/>
  <c r="T6535" i="24"/>
  <c r="P6535" i="24"/>
  <c r="N6535" i="24"/>
  <c r="E6535" i="24"/>
  <c r="C6535" i="24"/>
  <c r="D6535" i="24" s="1"/>
  <c r="B6535" i="24"/>
  <c r="A6535" i="24"/>
  <c r="W6534" i="24"/>
  <c r="V6534" i="24"/>
  <c r="U6534" i="24"/>
  <c r="T6534" i="24"/>
  <c r="P6534" i="24"/>
  <c r="N6534" i="24"/>
  <c r="E6534" i="24"/>
  <c r="C6534" i="24"/>
  <c r="D6534" i="24" s="1"/>
  <c r="B6534" i="24"/>
  <c r="A6534" i="24"/>
  <c r="W6533" i="24"/>
  <c r="V6533" i="24"/>
  <c r="U6533" i="24"/>
  <c r="T6533" i="24"/>
  <c r="P6533" i="24"/>
  <c r="N6533" i="24"/>
  <c r="E6533" i="24"/>
  <c r="C6533" i="24"/>
  <c r="D6533" i="24" s="1"/>
  <c r="B6533" i="24"/>
  <c r="A6533" i="24"/>
  <c r="W6532" i="24"/>
  <c r="V6532" i="24"/>
  <c r="U6532" i="24"/>
  <c r="T6532" i="24"/>
  <c r="P6532" i="24"/>
  <c r="N6532" i="24"/>
  <c r="E6532" i="24"/>
  <c r="C6532" i="24"/>
  <c r="D6532" i="24" s="1"/>
  <c r="B6532" i="24"/>
  <c r="A6532" i="24"/>
  <c r="W6531" i="24"/>
  <c r="V6531" i="24"/>
  <c r="U6531" i="24"/>
  <c r="T6531" i="24"/>
  <c r="P6531" i="24"/>
  <c r="N6531" i="24"/>
  <c r="E6531" i="24"/>
  <c r="C6531" i="24"/>
  <c r="D6531" i="24" s="1"/>
  <c r="B6531" i="24"/>
  <c r="A6531" i="24"/>
  <c r="W6530" i="24"/>
  <c r="V6530" i="24"/>
  <c r="U6530" i="24"/>
  <c r="T6530" i="24"/>
  <c r="P6530" i="24"/>
  <c r="N6530" i="24"/>
  <c r="E6530" i="24"/>
  <c r="C6530" i="24"/>
  <c r="D6530" i="24" s="1"/>
  <c r="B6530" i="24"/>
  <c r="A6530" i="24"/>
  <c r="W6529" i="24"/>
  <c r="V6529" i="24"/>
  <c r="U6529" i="24"/>
  <c r="T6529" i="24"/>
  <c r="P6529" i="24"/>
  <c r="N6529" i="24"/>
  <c r="E6529" i="24"/>
  <c r="C6529" i="24"/>
  <c r="D6529" i="24" s="1"/>
  <c r="B6529" i="24"/>
  <c r="A6529" i="24"/>
  <c r="W6528" i="24"/>
  <c r="V6528" i="24"/>
  <c r="U6528" i="24"/>
  <c r="T6528" i="24"/>
  <c r="P6528" i="24"/>
  <c r="N6528" i="24"/>
  <c r="E6528" i="24"/>
  <c r="C6528" i="24"/>
  <c r="D6528" i="24" s="1"/>
  <c r="B6528" i="24"/>
  <c r="A6528" i="24"/>
  <c r="W6527" i="24"/>
  <c r="V6527" i="24"/>
  <c r="U6527" i="24"/>
  <c r="T6527" i="24"/>
  <c r="P6527" i="24"/>
  <c r="N6527" i="24"/>
  <c r="E6527" i="24"/>
  <c r="C6527" i="24"/>
  <c r="D6527" i="24" s="1"/>
  <c r="B6527" i="24"/>
  <c r="A6527" i="24"/>
  <c r="W6526" i="24"/>
  <c r="V6526" i="24"/>
  <c r="U6526" i="24"/>
  <c r="T6526" i="24"/>
  <c r="P6526" i="24"/>
  <c r="N6526" i="24"/>
  <c r="E6526" i="24"/>
  <c r="C6526" i="24"/>
  <c r="D6526" i="24" s="1"/>
  <c r="B6526" i="24"/>
  <c r="A6526" i="24"/>
  <c r="W6525" i="24"/>
  <c r="V6525" i="24"/>
  <c r="U6525" i="24"/>
  <c r="T6525" i="24"/>
  <c r="P6525" i="24"/>
  <c r="N6525" i="24"/>
  <c r="E6525" i="24"/>
  <c r="C6525" i="24"/>
  <c r="D6525" i="24" s="1"/>
  <c r="B6525" i="24"/>
  <c r="A6525" i="24"/>
  <c r="W6524" i="24"/>
  <c r="V6524" i="24"/>
  <c r="U6524" i="24"/>
  <c r="T6524" i="24"/>
  <c r="P6524" i="24"/>
  <c r="N6524" i="24"/>
  <c r="E6524" i="24"/>
  <c r="C6524" i="24"/>
  <c r="D6524" i="24" s="1"/>
  <c r="B6524" i="24"/>
  <c r="A6524" i="24"/>
  <c r="W6523" i="24"/>
  <c r="V6523" i="24"/>
  <c r="U6523" i="24"/>
  <c r="T6523" i="24"/>
  <c r="P6523" i="24"/>
  <c r="N6523" i="24"/>
  <c r="E6523" i="24"/>
  <c r="C6523" i="24"/>
  <c r="D6523" i="24" s="1"/>
  <c r="B6523" i="24"/>
  <c r="A6523" i="24"/>
  <c r="W6522" i="24"/>
  <c r="V6522" i="24"/>
  <c r="U6522" i="24"/>
  <c r="T6522" i="24"/>
  <c r="P6522" i="24"/>
  <c r="N6522" i="24"/>
  <c r="E6522" i="24"/>
  <c r="C6522" i="24"/>
  <c r="D6522" i="24" s="1"/>
  <c r="B6522" i="24"/>
  <c r="A6522" i="24"/>
  <c r="W6521" i="24"/>
  <c r="V6521" i="24"/>
  <c r="U6521" i="24"/>
  <c r="T6521" i="24"/>
  <c r="P6521" i="24"/>
  <c r="N6521" i="24"/>
  <c r="E6521" i="24"/>
  <c r="C6521" i="24"/>
  <c r="D6521" i="24" s="1"/>
  <c r="B6521" i="24"/>
  <c r="A6521" i="24"/>
  <c r="W6520" i="24"/>
  <c r="V6520" i="24"/>
  <c r="U6520" i="24"/>
  <c r="T6520" i="24"/>
  <c r="P6520" i="24"/>
  <c r="N6520" i="24"/>
  <c r="E6520" i="24"/>
  <c r="C6520" i="24"/>
  <c r="D6520" i="24" s="1"/>
  <c r="B6520" i="24"/>
  <c r="A6520" i="24"/>
  <c r="W6519" i="24"/>
  <c r="V6519" i="24"/>
  <c r="U6519" i="24"/>
  <c r="T6519" i="24"/>
  <c r="P6519" i="24"/>
  <c r="N6519" i="24"/>
  <c r="E6519" i="24"/>
  <c r="C6519" i="24"/>
  <c r="D6519" i="24" s="1"/>
  <c r="B6519" i="24"/>
  <c r="A6519" i="24"/>
  <c r="W6518" i="24"/>
  <c r="V6518" i="24"/>
  <c r="U6518" i="24"/>
  <c r="T6518" i="24"/>
  <c r="P6518" i="24"/>
  <c r="N6518" i="24"/>
  <c r="E6518" i="24"/>
  <c r="C6518" i="24"/>
  <c r="D6518" i="24" s="1"/>
  <c r="B6518" i="24"/>
  <c r="A6518" i="24"/>
  <c r="W6517" i="24"/>
  <c r="V6517" i="24"/>
  <c r="U6517" i="24"/>
  <c r="T6517" i="24"/>
  <c r="P6517" i="24"/>
  <c r="N6517" i="24"/>
  <c r="E6517" i="24"/>
  <c r="C6517" i="24"/>
  <c r="D6517" i="24" s="1"/>
  <c r="B6517" i="24"/>
  <c r="A6517" i="24"/>
  <c r="W6516" i="24"/>
  <c r="V6516" i="24"/>
  <c r="U6516" i="24"/>
  <c r="T6516" i="24"/>
  <c r="P6516" i="24"/>
  <c r="N6516" i="24"/>
  <c r="E6516" i="24"/>
  <c r="C6516" i="24"/>
  <c r="D6516" i="24" s="1"/>
  <c r="B6516" i="24"/>
  <c r="A6516" i="24"/>
  <c r="W6515" i="24"/>
  <c r="V6515" i="24"/>
  <c r="U6515" i="24"/>
  <c r="T6515" i="24"/>
  <c r="P6515" i="24"/>
  <c r="N6515" i="24"/>
  <c r="E6515" i="24"/>
  <c r="C6515" i="24"/>
  <c r="D6515" i="24" s="1"/>
  <c r="B6515" i="24"/>
  <c r="A6515" i="24"/>
  <c r="W6514" i="24"/>
  <c r="V6514" i="24"/>
  <c r="U6514" i="24"/>
  <c r="T6514" i="24"/>
  <c r="P6514" i="24"/>
  <c r="N6514" i="24"/>
  <c r="E6514" i="24"/>
  <c r="C6514" i="24"/>
  <c r="D6514" i="24" s="1"/>
  <c r="B6514" i="24"/>
  <c r="A6514" i="24"/>
  <c r="W6513" i="24"/>
  <c r="V6513" i="24"/>
  <c r="U6513" i="24"/>
  <c r="T6513" i="24"/>
  <c r="P6513" i="24"/>
  <c r="N6513" i="24"/>
  <c r="E6513" i="24"/>
  <c r="C6513" i="24"/>
  <c r="D6513" i="24" s="1"/>
  <c r="B6513" i="24"/>
  <c r="A6513" i="24"/>
  <c r="W6512" i="24"/>
  <c r="V6512" i="24"/>
  <c r="U6512" i="24"/>
  <c r="T6512" i="24"/>
  <c r="P6512" i="24"/>
  <c r="N6512" i="24"/>
  <c r="E6512" i="24"/>
  <c r="C6512" i="24"/>
  <c r="D6512" i="24" s="1"/>
  <c r="B6512" i="24"/>
  <c r="A6512" i="24"/>
  <c r="W6511" i="24"/>
  <c r="V6511" i="24"/>
  <c r="U6511" i="24"/>
  <c r="T6511" i="24"/>
  <c r="P6511" i="24"/>
  <c r="N6511" i="24"/>
  <c r="E6511" i="24"/>
  <c r="C6511" i="24"/>
  <c r="D6511" i="24" s="1"/>
  <c r="B6511" i="24"/>
  <c r="A6511" i="24"/>
  <c r="W6510" i="24"/>
  <c r="V6510" i="24"/>
  <c r="U6510" i="24"/>
  <c r="T6510" i="24"/>
  <c r="P6510" i="24"/>
  <c r="N6510" i="24"/>
  <c r="E6510" i="24"/>
  <c r="C6510" i="24"/>
  <c r="D6510" i="24" s="1"/>
  <c r="B6510" i="24"/>
  <c r="A6510" i="24"/>
  <c r="W6509" i="24"/>
  <c r="V6509" i="24"/>
  <c r="U6509" i="24"/>
  <c r="T6509" i="24"/>
  <c r="P6509" i="24"/>
  <c r="N6509" i="24"/>
  <c r="E6509" i="24"/>
  <c r="C6509" i="24"/>
  <c r="D6509" i="24" s="1"/>
  <c r="B6509" i="24"/>
  <c r="A6509" i="24"/>
  <c r="W6508" i="24"/>
  <c r="V6508" i="24"/>
  <c r="U6508" i="24"/>
  <c r="T6508" i="24"/>
  <c r="P6508" i="24"/>
  <c r="N6508" i="24"/>
  <c r="E6508" i="24"/>
  <c r="C6508" i="24"/>
  <c r="D6508" i="24" s="1"/>
  <c r="B6508" i="24"/>
  <c r="A6508" i="24"/>
  <c r="W6507" i="24"/>
  <c r="V6507" i="24"/>
  <c r="U6507" i="24"/>
  <c r="T6507" i="24"/>
  <c r="P6507" i="24"/>
  <c r="N6507" i="24"/>
  <c r="E6507" i="24"/>
  <c r="C6507" i="24"/>
  <c r="D6507" i="24" s="1"/>
  <c r="B6507" i="24"/>
  <c r="A6507" i="24"/>
  <c r="W6506" i="24"/>
  <c r="V6506" i="24"/>
  <c r="U6506" i="24"/>
  <c r="T6506" i="24"/>
  <c r="P6506" i="24"/>
  <c r="N6506" i="24"/>
  <c r="E6506" i="24"/>
  <c r="C6506" i="24"/>
  <c r="D6506" i="24" s="1"/>
  <c r="B6506" i="24"/>
  <c r="A6506" i="24"/>
  <c r="W6505" i="24"/>
  <c r="V6505" i="24"/>
  <c r="U6505" i="24"/>
  <c r="T6505" i="24"/>
  <c r="P6505" i="24"/>
  <c r="N6505" i="24"/>
  <c r="E6505" i="24"/>
  <c r="C6505" i="24"/>
  <c r="D6505" i="24" s="1"/>
  <c r="B6505" i="24"/>
  <c r="A6505" i="24"/>
  <c r="W6504" i="24"/>
  <c r="V6504" i="24"/>
  <c r="U6504" i="24"/>
  <c r="T6504" i="24"/>
  <c r="P6504" i="24"/>
  <c r="N6504" i="24"/>
  <c r="E6504" i="24"/>
  <c r="C6504" i="24"/>
  <c r="D6504" i="24" s="1"/>
  <c r="B6504" i="24"/>
  <c r="A6504" i="24"/>
  <c r="W6503" i="24"/>
  <c r="V6503" i="24"/>
  <c r="U6503" i="24"/>
  <c r="T6503" i="24"/>
  <c r="P6503" i="24"/>
  <c r="N6503" i="24"/>
  <c r="E6503" i="24"/>
  <c r="C6503" i="24"/>
  <c r="D6503" i="24" s="1"/>
  <c r="B6503" i="24"/>
  <c r="A6503" i="24"/>
  <c r="W6502" i="24"/>
  <c r="V6502" i="24"/>
  <c r="U6502" i="24"/>
  <c r="T6502" i="24"/>
  <c r="P6502" i="24"/>
  <c r="N6502" i="24"/>
  <c r="E6502" i="24"/>
  <c r="D6502" i="24"/>
  <c r="C6502" i="24"/>
  <c r="B6502" i="24"/>
  <c r="A6502" i="24"/>
  <c r="W6501" i="24"/>
  <c r="V6501" i="24"/>
  <c r="U6501" i="24"/>
  <c r="T6501" i="24"/>
  <c r="P6501" i="24"/>
  <c r="N6501" i="24"/>
  <c r="E6501" i="24"/>
  <c r="C6501" i="24"/>
  <c r="D6501" i="24" s="1"/>
  <c r="B6501" i="24"/>
  <c r="A6501" i="24"/>
  <c r="W6500" i="24"/>
  <c r="V6500" i="24"/>
  <c r="U6500" i="24"/>
  <c r="T6500" i="24"/>
  <c r="P6500" i="24"/>
  <c r="N6500" i="24"/>
  <c r="E6500" i="24"/>
  <c r="C6500" i="24"/>
  <c r="D6500" i="24" s="1"/>
  <c r="B6500" i="24"/>
  <c r="A6500" i="24"/>
  <c r="W6499" i="24"/>
  <c r="V6499" i="24"/>
  <c r="U6499" i="24"/>
  <c r="T6499" i="24"/>
  <c r="P6499" i="24"/>
  <c r="N6499" i="24"/>
  <c r="E6499" i="24"/>
  <c r="C6499" i="24"/>
  <c r="D6499" i="24" s="1"/>
  <c r="B6499" i="24"/>
  <c r="A6499" i="24"/>
  <c r="W6498" i="24"/>
  <c r="V6498" i="24"/>
  <c r="U6498" i="24"/>
  <c r="T6498" i="24"/>
  <c r="P6498" i="24"/>
  <c r="N6498" i="24"/>
  <c r="E6498" i="24"/>
  <c r="C6498" i="24"/>
  <c r="D6498" i="24" s="1"/>
  <c r="B6498" i="24"/>
  <c r="A6498" i="24"/>
  <c r="W6497" i="24"/>
  <c r="V6497" i="24"/>
  <c r="U6497" i="24"/>
  <c r="T6497" i="24"/>
  <c r="P6497" i="24"/>
  <c r="N6497" i="24"/>
  <c r="E6497" i="24"/>
  <c r="C6497" i="24"/>
  <c r="D6497" i="24" s="1"/>
  <c r="B6497" i="24"/>
  <c r="A6497" i="24"/>
  <c r="W6496" i="24"/>
  <c r="V6496" i="24"/>
  <c r="U6496" i="24"/>
  <c r="T6496" i="24"/>
  <c r="P6496" i="24"/>
  <c r="N6496" i="24"/>
  <c r="E6496" i="24"/>
  <c r="C6496" i="24"/>
  <c r="D6496" i="24" s="1"/>
  <c r="B6496" i="24"/>
  <c r="A6496" i="24"/>
  <c r="W6495" i="24"/>
  <c r="V6495" i="24"/>
  <c r="U6495" i="24"/>
  <c r="T6495" i="24"/>
  <c r="P6495" i="24"/>
  <c r="N6495" i="24"/>
  <c r="E6495" i="24"/>
  <c r="C6495" i="24"/>
  <c r="D6495" i="24" s="1"/>
  <c r="B6495" i="24"/>
  <c r="A6495" i="24"/>
  <c r="W6494" i="24"/>
  <c r="V6494" i="24"/>
  <c r="U6494" i="24"/>
  <c r="T6494" i="24"/>
  <c r="P6494" i="24"/>
  <c r="N6494" i="24"/>
  <c r="E6494" i="24"/>
  <c r="C6494" i="24"/>
  <c r="D6494" i="24" s="1"/>
  <c r="B6494" i="24"/>
  <c r="A6494" i="24"/>
  <c r="W6493" i="24"/>
  <c r="V6493" i="24"/>
  <c r="U6493" i="24"/>
  <c r="T6493" i="24"/>
  <c r="P6493" i="24"/>
  <c r="N6493" i="24"/>
  <c r="E6493" i="24"/>
  <c r="C6493" i="24"/>
  <c r="D6493" i="24" s="1"/>
  <c r="B6493" i="24"/>
  <c r="A6493" i="24"/>
  <c r="W6492" i="24"/>
  <c r="V6492" i="24"/>
  <c r="U6492" i="24"/>
  <c r="T6492" i="24"/>
  <c r="P6492" i="24"/>
  <c r="N6492" i="24"/>
  <c r="E6492" i="24"/>
  <c r="C6492" i="24"/>
  <c r="D6492" i="24" s="1"/>
  <c r="B6492" i="24"/>
  <c r="A6492" i="24"/>
  <c r="W6491" i="24"/>
  <c r="V6491" i="24"/>
  <c r="U6491" i="24"/>
  <c r="T6491" i="24"/>
  <c r="P6491" i="24"/>
  <c r="N6491" i="24"/>
  <c r="E6491" i="24"/>
  <c r="C6491" i="24"/>
  <c r="D6491" i="24" s="1"/>
  <c r="B6491" i="24"/>
  <c r="A6491" i="24"/>
  <c r="W6490" i="24"/>
  <c r="V6490" i="24"/>
  <c r="U6490" i="24"/>
  <c r="T6490" i="24"/>
  <c r="P6490" i="24"/>
  <c r="N6490" i="24"/>
  <c r="E6490" i="24"/>
  <c r="C6490" i="24"/>
  <c r="D6490" i="24" s="1"/>
  <c r="B6490" i="24"/>
  <c r="A6490" i="24"/>
  <c r="W6489" i="24"/>
  <c r="V6489" i="24"/>
  <c r="U6489" i="24"/>
  <c r="T6489" i="24"/>
  <c r="P6489" i="24"/>
  <c r="N6489" i="24"/>
  <c r="E6489" i="24"/>
  <c r="C6489" i="24"/>
  <c r="D6489" i="24" s="1"/>
  <c r="B6489" i="24"/>
  <c r="A6489" i="24"/>
  <c r="W6488" i="24"/>
  <c r="V6488" i="24"/>
  <c r="U6488" i="24"/>
  <c r="T6488" i="24"/>
  <c r="P6488" i="24"/>
  <c r="N6488" i="24"/>
  <c r="E6488" i="24"/>
  <c r="C6488" i="24"/>
  <c r="D6488" i="24" s="1"/>
  <c r="B6488" i="24"/>
  <c r="A6488" i="24"/>
  <c r="W6487" i="24"/>
  <c r="V6487" i="24"/>
  <c r="U6487" i="24"/>
  <c r="T6487" i="24"/>
  <c r="P6487" i="24"/>
  <c r="N6487" i="24"/>
  <c r="E6487" i="24"/>
  <c r="C6487" i="24"/>
  <c r="D6487" i="24" s="1"/>
  <c r="B6487" i="24"/>
  <c r="A6487" i="24"/>
  <c r="W6486" i="24"/>
  <c r="V6486" i="24"/>
  <c r="U6486" i="24"/>
  <c r="T6486" i="24"/>
  <c r="P6486" i="24"/>
  <c r="N6486" i="24"/>
  <c r="E6486" i="24"/>
  <c r="C6486" i="24"/>
  <c r="D6486" i="24" s="1"/>
  <c r="B6486" i="24"/>
  <c r="A6486" i="24"/>
  <c r="W6485" i="24"/>
  <c r="V6485" i="24"/>
  <c r="U6485" i="24"/>
  <c r="T6485" i="24"/>
  <c r="P6485" i="24"/>
  <c r="N6485" i="24"/>
  <c r="E6485" i="24"/>
  <c r="C6485" i="24"/>
  <c r="D6485" i="24" s="1"/>
  <c r="B6485" i="24"/>
  <c r="A6485" i="24"/>
  <c r="W6484" i="24"/>
  <c r="V6484" i="24"/>
  <c r="U6484" i="24"/>
  <c r="T6484" i="24"/>
  <c r="P6484" i="24"/>
  <c r="N6484" i="24"/>
  <c r="E6484" i="24"/>
  <c r="C6484" i="24"/>
  <c r="D6484" i="24" s="1"/>
  <c r="B6484" i="24"/>
  <c r="A6484" i="24"/>
  <c r="W6483" i="24"/>
  <c r="V6483" i="24"/>
  <c r="U6483" i="24"/>
  <c r="T6483" i="24"/>
  <c r="P6483" i="24"/>
  <c r="N6483" i="24"/>
  <c r="E6483" i="24"/>
  <c r="C6483" i="24"/>
  <c r="D6483" i="24" s="1"/>
  <c r="B6483" i="24"/>
  <c r="A6483" i="24"/>
  <c r="W6482" i="24"/>
  <c r="V6482" i="24"/>
  <c r="U6482" i="24"/>
  <c r="T6482" i="24"/>
  <c r="P6482" i="24"/>
  <c r="N6482" i="24"/>
  <c r="E6482" i="24"/>
  <c r="C6482" i="24"/>
  <c r="D6482" i="24" s="1"/>
  <c r="B6482" i="24"/>
  <c r="A6482" i="24"/>
  <c r="W6481" i="24"/>
  <c r="V6481" i="24"/>
  <c r="U6481" i="24"/>
  <c r="T6481" i="24"/>
  <c r="P6481" i="24"/>
  <c r="N6481" i="24"/>
  <c r="E6481" i="24"/>
  <c r="C6481" i="24"/>
  <c r="D6481" i="24" s="1"/>
  <c r="B6481" i="24"/>
  <c r="A6481" i="24"/>
  <c r="W6480" i="24"/>
  <c r="V6480" i="24"/>
  <c r="U6480" i="24"/>
  <c r="T6480" i="24"/>
  <c r="P6480" i="24"/>
  <c r="N6480" i="24"/>
  <c r="E6480" i="24"/>
  <c r="C6480" i="24"/>
  <c r="D6480" i="24" s="1"/>
  <c r="B6480" i="24"/>
  <c r="A6480" i="24"/>
  <c r="W6479" i="24"/>
  <c r="V6479" i="24"/>
  <c r="U6479" i="24"/>
  <c r="T6479" i="24"/>
  <c r="P6479" i="24"/>
  <c r="N6479" i="24"/>
  <c r="E6479" i="24"/>
  <c r="C6479" i="24"/>
  <c r="D6479" i="24" s="1"/>
  <c r="B6479" i="24"/>
  <c r="A6479" i="24"/>
  <c r="W6478" i="24"/>
  <c r="V6478" i="24"/>
  <c r="U6478" i="24"/>
  <c r="T6478" i="24"/>
  <c r="P6478" i="24"/>
  <c r="N6478" i="24"/>
  <c r="E6478" i="24"/>
  <c r="C6478" i="24"/>
  <c r="D6478" i="24" s="1"/>
  <c r="B6478" i="24"/>
  <c r="A6478" i="24"/>
  <c r="W6477" i="24"/>
  <c r="V6477" i="24"/>
  <c r="U6477" i="24"/>
  <c r="T6477" i="24"/>
  <c r="P6477" i="24"/>
  <c r="N6477" i="24"/>
  <c r="E6477" i="24"/>
  <c r="C6477" i="24"/>
  <c r="D6477" i="24" s="1"/>
  <c r="B6477" i="24"/>
  <c r="A6477" i="24"/>
  <c r="W6476" i="24"/>
  <c r="V6476" i="24"/>
  <c r="U6476" i="24"/>
  <c r="T6476" i="24"/>
  <c r="P6476" i="24"/>
  <c r="N6476" i="24"/>
  <c r="E6476" i="24"/>
  <c r="C6476" i="24"/>
  <c r="D6476" i="24" s="1"/>
  <c r="B6476" i="24"/>
  <c r="A6476" i="24"/>
  <c r="W6475" i="24"/>
  <c r="V6475" i="24"/>
  <c r="U6475" i="24"/>
  <c r="T6475" i="24"/>
  <c r="P6475" i="24"/>
  <c r="N6475" i="24"/>
  <c r="E6475" i="24"/>
  <c r="C6475" i="24"/>
  <c r="D6475" i="24" s="1"/>
  <c r="B6475" i="24"/>
  <c r="A6475" i="24"/>
  <c r="W6474" i="24"/>
  <c r="V6474" i="24"/>
  <c r="U6474" i="24"/>
  <c r="T6474" i="24"/>
  <c r="P6474" i="24"/>
  <c r="N6474" i="24"/>
  <c r="E6474" i="24"/>
  <c r="C6474" i="24"/>
  <c r="D6474" i="24" s="1"/>
  <c r="B6474" i="24"/>
  <c r="A6474" i="24"/>
  <c r="W6473" i="24"/>
  <c r="V6473" i="24"/>
  <c r="U6473" i="24"/>
  <c r="T6473" i="24"/>
  <c r="P6473" i="24"/>
  <c r="N6473" i="24"/>
  <c r="E6473" i="24"/>
  <c r="C6473" i="24"/>
  <c r="D6473" i="24" s="1"/>
  <c r="B6473" i="24"/>
  <c r="A6473" i="24"/>
  <c r="W6472" i="24"/>
  <c r="V6472" i="24"/>
  <c r="U6472" i="24"/>
  <c r="T6472" i="24"/>
  <c r="P6472" i="24"/>
  <c r="N6472" i="24"/>
  <c r="E6472" i="24"/>
  <c r="C6472" i="24"/>
  <c r="D6472" i="24" s="1"/>
  <c r="B6472" i="24"/>
  <c r="A6472" i="24"/>
  <c r="W6471" i="24"/>
  <c r="V6471" i="24"/>
  <c r="U6471" i="24"/>
  <c r="T6471" i="24"/>
  <c r="P6471" i="24"/>
  <c r="N6471" i="24"/>
  <c r="E6471" i="24"/>
  <c r="C6471" i="24"/>
  <c r="D6471" i="24" s="1"/>
  <c r="B6471" i="24"/>
  <c r="A6471" i="24"/>
  <c r="W6470" i="24"/>
  <c r="V6470" i="24"/>
  <c r="U6470" i="24"/>
  <c r="T6470" i="24"/>
  <c r="P6470" i="24"/>
  <c r="N6470" i="24"/>
  <c r="E6470" i="24"/>
  <c r="C6470" i="24"/>
  <c r="D6470" i="24" s="1"/>
  <c r="B6470" i="24"/>
  <c r="A6470" i="24"/>
  <c r="W6469" i="24"/>
  <c r="V6469" i="24"/>
  <c r="U6469" i="24"/>
  <c r="T6469" i="24"/>
  <c r="P6469" i="24"/>
  <c r="N6469" i="24"/>
  <c r="E6469" i="24"/>
  <c r="C6469" i="24"/>
  <c r="D6469" i="24" s="1"/>
  <c r="B6469" i="24"/>
  <c r="A6469" i="24"/>
  <c r="W6468" i="24"/>
  <c r="V6468" i="24"/>
  <c r="U6468" i="24"/>
  <c r="T6468" i="24"/>
  <c r="P6468" i="24"/>
  <c r="N6468" i="24"/>
  <c r="E6468" i="24"/>
  <c r="C6468" i="24"/>
  <c r="D6468" i="24" s="1"/>
  <c r="B6468" i="24"/>
  <c r="A6468" i="24"/>
  <c r="W6467" i="24"/>
  <c r="V6467" i="24"/>
  <c r="U6467" i="24"/>
  <c r="T6467" i="24"/>
  <c r="P6467" i="24"/>
  <c r="N6467" i="24"/>
  <c r="E6467" i="24"/>
  <c r="C6467" i="24"/>
  <c r="D6467" i="24" s="1"/>
  <c r="B6467" i="24"/>
  <c r="A6467" i="24"/>
  <c r="W6466" i="24"/>
  <c r="V6466" i="24"/>
  <c r="U6466" i="24"/>
  <c r="T6466" i="24"/>
  <c r="P6466" i="24"/>
  <c r="N6466" i="24"/>
  <c r="E6466" i="24"/>
  <c r="C6466" i="24"/>
  <c r="D6466" i="24" s="1"/>
  <c r="B6466" i="24"/>
  <c r="A6466" i="24"/>
  <c r="W6465" i="24"/>
  <c r="V6465" i="24"/>
  <c r="U6465" i="24"/>
  <c r="T6465" i="24"/>
  <c r="P6465" i="24"/>
  <c r="N6465" i="24"/>
  <c r="E6465" i="24"/>
  <c r="C6465" i="24"/>
  <c r="D6465" i="24" s="1"/>
  <c r="B6465" i="24"/>
  <c r="A6465" i="24"/>
  <c r="W6464" i="24"/>
  <c r="V6464" i="24"/>
  <c r="U6464" i="24"/>
  <c r="T6464" i="24"/>
  <c r="P6464" i="24"/>
  <c r="N6464" i="24"/>
  <c r="E6464" i="24"/>
  <c r="C6464" i="24"/>
  <c r="D6464" i="24" s="1"/>
  <c r="B6464" i="24"/>
  <c r="A6464" i="24"/>
  <c r="W6463" i="24"/>
  <c r="V6463" i="24"/>
  <c r="U6463" i="24"/>
  <c r="T6463" i="24"/>
  <c r="P6463" i="24"/>
  <c r="N6463" i="24"/>
  <c r="E6463" i="24"/>
  <c r="C6463" i="24"/>
  <c r="D6463" i="24" s="1"/>
  <c r="B6463" i="24"/>
  <c r="A6463" i="24"/>
  <c r="W6462" i="24"/>
  <c r="V6462" i="24"/>
  <c r="U6462" i="24"/>
  <c r="T6462" i="24"/>
  <c r="P6462" i="24"/>
  <c r="N6462" i="24"/>
  <c r="E6462" i="24"/>
  <c r="C6462" i="24"/>
  <c r="D6462" i="24" s="1"/>
  <c r="B6462" i="24"/>
  <c r="A6462" i="24"/>
  <c r="W6461" i="24"/>
  <c r="V6461" i="24"/>
  <c r="U6461" i="24"/>
  <c r="T6461" i="24"/>
  <c r="P6461" i="24"/>
  <c r="N6461" i="24"/>
  <c r="E6461" i="24"/>
  <c r="C6461" i="24"/>
  <c r="D6461" i="24" s="1"/>
  <c r="B6461" i="24"/>
  <c r="A6461" i="24"/>
  <c r="W6460" i="24"/>
  <c r="V6460" i="24"/>
  <c r="U6460" i="24"/>
  <c r="T6460" i="24"/>
  <c r="P6460" i="24"/>
  <c r="N6460" i="24"/>
  <c r="E6460" i="24"/>
  <c r="C6460" i="24"/>
  <c r="D6460" i="24" s="1"/>
  <c r="B6460" i="24"/>
  <c r="A6460" i="24"/>
  <c r="W6459" i="24"/>
  <c r="V6459" i="24"/>
  <c r="U6459" i="24"/>
  <c r="T6459" i="24"/>
  <c r="P6459" i="24"/>
  <c r="N6459" i="24"/>
  <c r="E6459" i="24"/>
  <c r="C6459" i="24"/>
  <c r="D6459" i="24" s="1"/>
  <c r="B6459" i="24"/>
  <c r="A6459" i="24"/>
  <c r="W6458" i="24"/>
  <c r="V6458" i="24"/>
  <c r="U6458" i="24"/>
  <c r="T6458" i="24"/>
  <c r="P6458" i="24"/>
  <c r="N6458" i="24"/>
  <c r="E6458" i="24"/>
  <c r="C6458" i="24"/>
  <c r="D6458" i="24" s="1"/>
  <c r="B6458" i="24"/>
  <c r="A6458" i="24"/>
  <c r="W6457" i="24"/>
  <c r="V6457" i="24"/>
  <c r="U6457" i="24"/>
  <c r="T6457" i="24"/>
  <c r="P6457" i="24"/>
  <c r="N6457" i="24"/>
  <c r="E6457" i="24"/>
  <c r="C6457" i="24"/>
  <c r="D6457" i="24" s="1"/>
  <c r="B6457" i="24"/>
  <c r="A6457" i="24"/>
  <c r="W6456" i="24"/>
  <c r="V6456" i="24"/>
  <c r="U6456" i="24"/>
  <c r="T6456" i="24"/>
  <c r="P6456" i="24"/>
  <c r="N6456" i="24"/>
  <c r="E6456" i="24"/>
  <c r="C6456" i="24"/>
  <c r="D6456" i="24" s="1"/>
  <c r="B6456" i="24"/>
  <c r="A6456" i="24"/>
  <c r="W6455" i="24"/>
  <c r="V6455" i="24"/>
  <c r="U6455" i="24"/>
  <c r="T6455" i="24"/>
  <c r="P6455" i="24"/>
  <c r="N6455" i="24"/>
  <c r="E6455" i="24"/>
  <c r="C6455" i="24"/>
  <c r="D6455" i="24" s="1"/>
  <c r="B6455" i="24"/>
  <c r="A6455" i="24"/>
  <c r="W6454" i="24"/>
  <c r="V6454" i="24"/>
  <c r="U6454" i="24"/>
  <c r="T6454" i="24"/>
  <c r="P6454" i="24"/>
  <c r="N6454" i="24"/>
  <c r="E6454" i="24"/>
  <c r="C6454" i="24"/>
  <c r="D6454" i="24" s="1"/>
  <c r="B6454" i="24"/>
  <c r="A6454" i="24"/>
  <c r="W6453" i="24"/>
  <c r="V6453" i="24"/>
  <c r="U6453" i="24"/>
  <c r="T6453" i="24"/>
  <c r="P6453" i="24"/>
  <c r="N6453" i="24"/>
  <c r="E6453" i="24"/>
  <c r="C6453" i="24"/>
  <c r="D6453" i="24" s="1"/>
  <c r="B6453" i="24"/>
  <c r="A6453" i="24"/>
  <c r="W6452" i="24"/>
  <c r="V6452" i="24"/>
  <c r="U6452" i="24"/>
  <c r="T6452" i="24"/>
  <c r="P6452" i="24"/>
  <c r="N6452" i="24"/>
  <c r="E6452" i="24"/>
  <c r="C6452" i="24"/>
  <c r="D6452" i="24" s="1"/>
  <c r="B6452" i="24"/>
  <c r="A6452" i="24"/>
  <c r="W6451" i="24"/>
  <c r="V6451" i="24"/>
  <c r="U6451" i="24"/>
  <c r="T6451" i="24"/>
  <c r="P6451" i="24"/>
  <c r="N6451" i="24"/>
  <c r="E6451" i="24"/>
  <c r="C6451" i="24"/>
  <c r="D6451" i="24" s="1"/>
  <c r="B6451" i="24"/>
  <c r="A6451" i="24"/>
  <c r="W6450" i="24"/>
  <c r="V6450" i="24"/>
  <c r="U6450" i="24"/>
  <c r="T6450" i="24"/>
  <c r="P6450" i="24"/>
  <c r="N6450" i="24"/>
  <c r="E6450" i="24"/>
  <c r="C6450" i="24"/>
  <c r="D6450" i="24" s="1"/>
  <c r="B6450" i="24"/>
  <c r="A6450" i="24"/>
  <c r="W6449" i="24"/>
  <c r="V6449" i="24"/>
  <c r="U6449" i="24"/>
  <c r="T6449" i="24"/>
  <c r="P6449" i="24"/>
  <c r="N6449" i="24"/>
  <c r="E6449" i="24"/>
  <c r="C6449" i="24"/>
  <c r="D6449" i="24" s="1"/>
  <c r="B6449" i="24"/>
  <c r="A6449" i="24"/>
  <c r="W6448" i="24"/>
  <c r="V6448" i="24"/>
  <c r="U6448" i="24"/>
  <c r="T6448" i="24"/>
  <c r="P6448" i="24"/>
  <c r="N6448" i="24"/>
  <c r="E6448" i="24"/>
  <c r="C6448" i="24"/>
  <c r="D6448" i="24" s="1"/>
  <c r="B6448" i="24"/>
  <c r="A6448" i="24"/>
  <c r="W6447" i="24"/>
  <c r="V6447" i="24"/>
  <c r="U6447" i="24"/>
  <c r="T6447" i="24"/>
  <c r="P6447" i="24"/>
  <c r="N6447" i="24"/>
  <c r="E6447" i="24"/>
  <c r="C6447" i="24"/>
  <c r="D6447" i="24" s="1"/>
  <c r="B6447" i="24"/>
  <c r="A6447" i="24"/>
  <c r="W6446" i="24"/>
  <c r="V6446" i="24"/>
  <c r="U6446" i="24"/>
  <c r="T6446" i="24"/>
  <c r="P6446" i="24"/>
  <c r="N6446" i="24"/>
  <c r="E6446" i="24"/>
  <c r="C6446" i="24"/>
  <c r="D6446" i="24" s="1"/>
  <c r="B6446" i="24"/>
  <c r="A6446" i="24"/>
  <c r="W6445" i="24"/>
  <c r="V6445" i="24"/>
  <c r="U6445" i="24"/>
  <c r="T6445" i="24"/>
  <c r="P6445" i="24"/>
  <c r="N6445" i="24"/>
  <c r="E6445" i="24"/>
  <c r="C6445" i="24"/>
  <c r="D6445" i="24" s="1"/>
  <c r="B6445" i="24"/>
  <c r="A6445" i="24"/>
  <c r="W6444" i="24"/>
  <c r="V6444" i="24"/>
  <c r="U6444" i="24"/>
  <c r="T6444" i="24"/>
  <c r="P6444" i="24"/>
  <c r="N6444" i="24"/>
  <c r="E6444" i="24"/>
  <c r="C6444" i="24"/>
  <c r="D6444" i="24" s="1"/>
  <c r="B6444" i="24"/>
  <c r="A6444" i="24"/>
  <c r="W6443" i="24"/>
  <c r="V6443" i="24"/>
  <c r="U6443" i="24"/>
  <c r="T6443" i="24"/>
  <c r="P6443" i="24"/>
  <c r="N6443" i="24"/>
  <c r="E6443" i="24"/>
  <c r="C6443" i="24"/>
  <c r="D6443" i="24" s="1"/>
  <c r="B6443" i="24"/>
  <c r="A6443" i="24"/>
  <c r="W6442" i="24"/>
  <c r="V6442" i="24"/>
  <c r="U6442" i="24"/>
  <c r="T6442" i="24"/>
  <c r="P6442" i="24"/>
  <c r="N6442" i="24"/>
  <c r="E6442" i="24"/>
  <c r="C6442" i="24"/>
  <c r="D6442" i="24" s="1"/>
  <c r="B6442" i="24"/>
  <c r="A6442" i="24"/>
  <c r="W6441" i="24"/>
  <c r="V6441" i="24"/>
  <c r="U6441" i="24"/>
  <c r="T6441" i="24"/>
  <c r="P6441" i="24"/>
  <c r="N6441" i="24"/>
  <c r="E6441" i="24"/>
  <c r="C6441" i="24"/>
  <c r="D6441" i="24" s="1"/>
  <c r="B6441" i="24"/>
  <c r="A6441" i="24"/>
  <c r="W6440" i="24"/>
  <c r="V6440" i="24"/>
  <c r="U6440" i="24"/>
  <c r="T6440" i="24"/>
  <c r="P6440" i="24"/>
  <c r="N6440" i="24"/>
  <c r="E6440" i="24"/>
  <c r="C6440" i="24"/>
  <c r="D6440" i="24" s="1"/>
  <c r="B6440" i="24"/>
  <c r="A6440" i="24"/>
  <c r="W6439" i="24"/>
  <c r="V6439" i="24"/>
  <c r="U6439" i="24"/>
  <c r="T6439" i="24"/>
  <c r="P6439" i="24"/>
  <c r="N6439" i="24"/>
  <c r="E6439" i="24"/>
  <c r="C6439" i="24"/>
  <c r="D6439" i="24" s="1"/>
  <c r="B6439" i="24"/>
  <c r="A6439" i="24"/>
  <c r="W6438" i="24"/>
  <c r="V6438" i="24"/>
  <c r="U6438" i="24"/>
  <c r="T6438" i="24"/>
  <c r="P6438" i="24"/>
  <c r="N6438" i="24"/>
  <c r="E6438" i="24"/>
  <c r="C6438" i="24"/>
  <c r="D6438" i="24" s="1"/>
  <c r="B6438" i="24"/>
  <c r="A6438" i="24"/>
  <c r="W6437" i="24"/>
  <c r="V6437" i="24"/>
  <c r="U6437" i="24"/>
  <c r="T6437" i="24"/>
  <c r="P6437" i="24"/>
  <c r="N6437" i="24"/>
  <c r="E6437" i="24"/>
  <c r="C6437" i="24"/>
  <c r="D6437" i="24" s="1"/>
  <c r="B6437" i="24"/>
  <c r="A6437" i="24"/>
  <c r="W6436" i="24"/>
  <c r="V6436" i="24"/>
  <c r="U6436" i="24"/>
  <c r="T6436" i="24"/>
  <c r="P6436" i="24"/>
  <c r="N6436" i="24"/>
  <c r="E6436" i="24"/>
  <c r="C6436" i="24"/>
  <c r="D6436" i="24" s="1"/>
  <c r="B6436" i="24"/>
  <c r="A6436" i="24"/>
  <c r="W6435" i="24"/>
  <c r="V6435" i="24"/>
  <c r="U6435" i="24"/>
  <c r="T6435" i="24"/>
  <c r="P6435" i="24"/>
  <c r="N6435" i="24"/>
  <c r="E6435" i="24"/>
  <c r="C6435" i="24"/>
  <c r="D6435" i="24" s="1"/>
  <c r="B6435" i="24"/>
  <c r="A6435" i="24"/>
  <c r="W6434" i="24"/>
  <c r="V6434" i="24"/>
  <c r="U6434" i="24"/>
  <c r="T6434" i="24"/>
  <c r="P6434" i="24"/>
  <c r="N6434" i="24"/>
  <c r="E6434" i="24"/>
  <c r="C6434" i="24"/>
  <c r="D6434" i="24" s="1"/>
  <c r="B6434" i="24"/>
  <c r="A6434" i="24"/>
  <c r="W6433" i="24"/>
  <c r="V6433" i="24"/>
  <c r="U6433" i="24"/>
  <c r="T6433" i="24"/>
  <c r="P6433" i="24"/>
  <c r="N6433" i="24"/>
  <c r="E6433" i="24"/>
  <c r="C6433" i="24"/>
  <c r="D6433" i="24" s="1"/>
  <c r="B6433" i="24"/>
  <c r="A6433" i="24"/>
  <c r="W6432" i="24"/>
  <c r="V6432" i="24"/>
  <c r="U6432" i="24"/>
  <c r="T6432" i="24"/>
  <c r="P6432" i="24"/>
  <c r="N6432" i="24"/>
  <c r="E6432" i="24"/>
  <c r="C6432" i="24"/>
  <c r="D6432" i="24" s="1"/>
  <c r="B6432" i="24"/>
  <c r="A6432" i="24"/>
  <c r="W6431" i="24"/>
  <c r="V6431" i="24"/>
  <c r="U6431" i="24"/>
  <c r="T6431" i="24"/>
  <c r="P6431" i="24"/>
  <c r="N6431" i="24"/>
  <c r="E6431" i="24"/>
  <c r="C6431" i="24"/>
  <c r="D6431" i="24" s="1"/>
  <c r="B6431" i="24"/>
  <c r="A6431" i="24"/>
  <c r="W6430" i="24"/>
  <c r="V6430" i="24"/>
  <c r="U6430" i="24"/>
  <c r="T6430" i="24"/>
  <c r="P6430" i="24"/>
  <c r="N6430" i="24"/>
  <c r="E6430" i="24"/>
  <c r="C6430" i="24"/>
  <c r="D6430" i="24" s="1"/>
  <c r="B6430" i="24"/>
  <c r="A6430" i="24"/>
  <c r="W6429" i="24"/>
  <c r="V6429" i="24"/>
  <c r="U6429" i="24"/>
  <c r="T6429" i="24"/>
  <c r="P6429" i="24"/>
  <c r="N6429" i="24"/>
  <c r="E6429" i="24"/>
  <c r="C6429" i="24"/>
  <c r="D6429" i="24" s="1"/>
  <c r="B6429" i="24"/>
  <c r="A6429" i="24"/>
  <c r="W6428" i="24"/>
  <c r="V6428" i="24"/>
  <c r="U6428" i="24"/>
  <c r="T6428" i="24"/>
  <c r="P6428" i="24"/>
  <c r="N6428" i="24"/>
  <c r="E6428" i="24"/>
  <c r="C6428" i="24"/>
  <c r="D6428" i="24" s="1"/>
  <c r="B6428" i="24"/>
  <c r="A6428" i="24"/>
  <c r="W6427" i="24"/>
  <c r="V6427" i="24"/>
  <c r="U6427" i="24"/>
  <c r="T6427" i="24"/>
  <c r="P6427" i="24"/>
  <c r="N6427" i="24"/>
  <c r="E6427" i="24"/>
  <c r="C6427" i="24"/>
  <c r="D6427" i="24" s="1"/>
  <c r="B6427" i="24"/>
  <c r="A6427" i="24"/>
  <c r="W6426" i="24"/>
  <c r="V6426" i="24"/>
  <c r="U6426" i="24"/>
  <c r="T6426" i="24"/>
  <c r="P6426" i="24"/>
  <c r="N6426" i="24"/>
  <c r="E6426" i="24"/>
  <c r="C6426" i="24"/>
  <c r="D6426" i="24" s="1"/>
  <c r="B6426" i="24"/>
  <c r="A6426" i="24"/>
  <c r="W6425" i="24"/>
  <c r="V6425" i="24"/>
  <c r="U6425" i="24"/>
  <c r="T6425" i="24"/>
  <c r="P6425" i="24"/>
  <c r="N6425" i="24"/>
  <c r="E6425" i="24"/>
  <c r="C6425" i="24"/>
  <c r="D6425" i="24" s="1"/>
  <c r="B6425" i="24"/>
  <c r="A6425" i="24"/>
  <c r="W6424" i="24"/>
  <c r="V6424" i="24"/>
  <c r="U6424" i="24"/>
  <c r="T6424" i="24"/>
  <c r="P6424" i="24"/>
  <c r="N6424" i="24"/>
  <c r="E6424" i="24"/>
  <c r="C6424" i="24"/>
  <c r="D6424" i="24" s="1"/>
  <c r="B6424" i="24"/>
  <c r="A6424" i="24"/>
  <c r="W6423" i="24"/>
  <c r="V6423" i="24"/>
  <c r="U6423" i="24"/>
  <c r="T6423" i="24"/>
  <c r="P6423" i="24"/>
  <c r="N6423" i="24"/>
  <c r="E6423" i="24"/>
  <c r="C6423" i="24"/>
  <c r="D6423" i="24" s="1"/>
  <c r="B6423" i="24"/>
  <c r="A6423" i="24"/>
  <c r="W6422" i="24"/>
  <c r="V6422" i="24"/>
  <c r="U6422" i="24"/>
  <c r="T6422" i="24"/>
  <c r="P6422" i="24"/>
  <c r="N6422" i="24"/>
  <c r="E6422" i="24"/>
  <c r="C6422" i="24"/>
  <c r="D6422" i="24" s="1"/>
  <c r="B6422" i="24"/>
  <c r="A6422" i="24"/>
  <c r="W6421" i="24"/>
  <c r="V6421" i="24"/>
  <c r="U6421" i="24"/>
  <c r="T6421" i="24"/>
  <c r="P6421" i="24"/>
  <c r="N6421" i="24"/>
  <c r="E6421" i="24"/>
  <c r="C6421" i="24"/>
  <c r="D6421" i="24" s="1"/>
  <c r="B6421" i="24"/>
  <c r="A6421" i="24"/>
  <c r="W6420" i="24"/>
  <c r="V6420" i="24"/>
  <c r="U6420" i="24"/>
  <c r="T6420" i="24"/>
  <c r="P6420" i="24"/>
  <c r="N6420" i="24"/>
  <c r="E6420" i="24"/>
  <c r="C6420" i="24"/>
  <c r="D6420" i="24" s="1"/>
  <c r="B6420" i="24"/>
  <c r="A6420" i="24"/>
  <c r="W6419" i="24"/>
  <c r="V6419" i="24"/>
  <c r="U6419" i="24"/>
  <c r="T6419" i="24"/>
  <c r="P6419" i="24"/>
  <c r="N6419" i="24"/>
  <c r="E6419" i="24"/>
  <c r="C6419" i="24"/>
  <c r="D6419" i="24" s="1"/>
  <c r="B6419" i="24"/>
  <c r="A6419" i="24"/>
  <c r="W6418" i="24"/>
  <c r="V6418" i="24"/>
  <c r="U6418" i="24"/>
  <c r="T6418" i="24"/>
  <c r="P6418" i="24"/>
  <c r="N6418" i="24"/>
  <c r="E6418" i="24"/>
  <c r="C6418" i="24"/>
  <c r="D6418" i="24" s="1"/>
  <c r="B6418" i="24"/>
  <c r="A6418" i="24"/>
  <c r="W6417" i="24"/>
  <c r="V6417" i="24"/>
  <c r="U6417" i="24"/>
  <c r="T6417" i="24"/>
  <c r="P6417" i="24"/>
  <c r="N6417" i="24"/>
  <c r="E6417" i="24"/>
  <c r="C6417" i="24"/>
  <c r="D6417" i="24" s="1"/>
  <c r="B6417" i="24"/>
  <c r="A6417" i="24"/>
  <c r="W6416" i="24"/>
  <c r="V6416" i="24"/>
  <c r="U6416" i="24"/>
  <c r="T6416" i="24"/>
  <c r="P6416" i="24"/>
  <c r="N6416" i="24"/>
  <c r="E6416" i="24"/>
  <c r="C6416" i="24"/>
  <c r="D6416" i="24" s="1"/>
  <c r="B6416" i="24"/>
  <c r="A6416" i="24"/>
  <c r="W6415" i="24"/>
  <c r="V6415" i="24"/>
  <c r="U6415" i="24"/>
  <c r="T6415" i="24"/>
  <c r="P6415" i="24"/>
  <c r="N6415" i="24"/>
  <c r="E6415" i="24"/>
  <c r="C6415" i="24"/>
  <c r="D6415" i="24" s="1"/>
  <c r="B6415" i="24"/>
  <c r="A6415" i="24"/>
  <c r="W6414" i="24"/>
  <c r="V6414" i="24"/>
  <c r="U6414" i="24"/>
  <c r="T6414" i="24"/>
  <c r="P6414" i="24"/>
  <c r="N6414" i="24"/>
  <c r="E6414" i="24"/>
  <c r="C6414" i="24"/>
  <c r="D6414" i="24" s="1"/>
  <c r="B6414" i="24"/>
  <c r="A6414" i="24"/>
  <c r="W6413" i="24"/>
  <c r="V6413" i="24"/>
  <c r="U6413" i="24"/>
  <c r="T6413" i="24"/>
  <c r="P6413" i="24"/>
  <c r="N6413" i="24"/>
  <c r="E6413" i="24"/>
  <c r="C6413" i="24"/>
  <c r="D6413" i="24" s="1"/>
  <c r="B6413" i="24"/>
  <c r="A6413" i="24"/>
  <c r="W6412" i="24"/>
  <c r="V6412" i="24"/>
  <c r="U6412" i="24"/>
  <c r="T6412" i="24"/>
  <c r="P6412" i="24"/>
  <c r="N6412" i="24"/>
  <c r="E6412" i="24"/>
  <c r="C6412" i="24"/>
  <c r="D6412" i="24" s="1"/>
  <c r="B6412" i="24"/>
  <c r="A6412" i="24"/>
  <c r="W6411" i="24"/>
  <c r="V6411" i="24"/>
  <c r="U6411" i="24"/>
  <c r="T6411" i="24"/>
  <c r="P6411" i="24"/>
  <c r="N6411" i="24"/>
  <c r="E6411" i="24"/>
  <c r="C6411" i="24"/>
  <c r="D6411" i="24" s="1"/>
  <c r="B6411" i="24"/>
  <c r="A6411" i="24"/>
  <c r="W6410" i="24"/>
  <c r="V6410" i="24"/>
  <c r="U6410" i="24"/>
  <c r="T6410" i="24"/>
  <c r="P6410" i="24"/>
  <c r="N6410" i="24"/>
  <c r="E6410" i="24"/>
  <c r="C6410" i="24"/>
  <c r="D6410" i="24" s="1"/>
  <c r="B6410" i="24"/>
  <c r="A6410" i="24"/>
  <c r="W6409" i="24"/>
  <c r="V6409" i="24"/>
  <c r="U6409" i="24"/>
  <c r="T6409" i="24"/>
  <c r="P6409" i="24"/>
  <c r="N6409" i="24"/>
  <c r="E6409" i="24"/>
  <c r="C6409" i="24"/>
  <c r="D6409" i="24" s="1"/>
  <c r="B6409" i="24"/>
  <c r="A6409" i="24"/>
  <c r="W6408" i="24"/>
  <c r="V6408" i="24"/>
  <c r="U6408" i="24"/>
  <c r="T6408" i="24"/>
  <c r="P6408" i="24"/>
  <c r="N6408" i="24"/>
  <c r="E6408" i="24"/>
  <c r="C6408" i="24"/>
  <c r="D6408" i="24" s="1"/>
  <c r="B6408" i="24"/>
  <c r="A6408" i="24"/>
  <c r="W6407" i="24"/>
  <c r="V6407" i="24"/>
  <c r="U6407" i="24"/>
  <c r="T6407" i="24"/>
  <c r="P6407" i="24"/>
  <c r="N6407" i="24"/>
  <c r="E6407" i="24"/>
  <c r="C6407" i="24"/>
  <c r="D6407" i="24" s="1"/>
  <c r="B6407" i="24"/>
  <c r="A6407" i="24"/>
  <c r="W6406" i="24"/>
  <c r="V6406" i="24"/>
  <c r="U6406" i="24"/>
  <c r="T6406" i="24"/>
  <c r="P6406" i="24"/>
  <c r="N6406" i="24"/>
  <c r="E6406" i="24"/>
  <c r="C6406" i="24"/>
  <c r="D6406" i="24" s="1"/>
  <c r="B6406" i="24"/>
  <c r="A6406" i="24"/>
  <c r="W6405" i="24"/>
  <c r="V6405" i="24"/>
  <c r="U6405" i="24"/>
  <c r="T6405" i="24"/>
  <c r="P6405" i="24"/>
  <c r="N6405" i="24"/>
  <c r="E6405" i="24"/>
  <c r="C6405" i="24"/>
  <c r="D6405" i="24" s="1"/>
  <c r="B6405" i="24"/>
  <c r="A6405" i="24"/>
  <c r="W6404" i="24"/>
  <c r="V6404" i="24"/>
  <c r="U6404" i="24"/>
  <c r="T6404" i="24"/>
  <c r="P6404" i="24"/>
  <c r="N6404" i="24"/>
  <c r="E6404" i="24"/>
  <c r="C6404" i="24"/>
  <c r="D6404" i="24" s="1"/>
  <c r="B6404" i="24"/>
  <c r="A6404" i="24"/>
  <c r="W6403" i="24"/>
  <c r="V6403" i="24"/>
  <c r="U6403" i="24"/>
  <c r="T6403" i="24"/>
  <c r="P6403" i="24"/>
  <c r="N6403" i="24"/>
  <c r="E6403" i="24"/>
  <c r="C6403" i="24"/>
  <c r="D6403" i="24" s="1"/>
  <c r="B6403" i="24"/>
  <c r="A6403" i="24"/>
  <c r="W6402" i="24"/>
  <c r="V6402" i="24"/>
  <c r="U6402" i="24"/>
  <c r="T6402" i="24"/>
  <c r="P6402" i="24"/>
  <c r="N6402" i="24"/>
  <c r="E6402" i="24"/>
  <c r="C6402" i="24"/>
  <c r="D6402" i="24" s="1"/>
  <c r="B6402" i="24"/>
  <c r="A6402" i="24"/>
  <c r="W6401" i="24"/>
  <c r="V6401" i="24"/>
  <c r="U6401" i="24"/>
  <c r="T6401" i="24"/>
  <c r="P6401" i="24"/>
  <c r="N6401" i="24"/>
  <c r="E6401" i="24"/>
  <c r="C6401" i="24"/>
  <c r="D6401" i="24" s="1"/>
  <c r="B6401" i="24"/>
  <c r="A6401" i="24"/>
  <c r="W6400" i="24"/>
  <c r="V6400" i="24"/>
  <c r="U6400" i="24"/>
  <c r="T6400" i="24"/>
  <c r="P6400" i="24"/>
  <c r="N6400" i="24"/>
  <c r="E6400" i="24"/>
  <c r="C6400" i="24"/>
  <c r="D6400" i="24" s="1"/>
  <c r="B6400" i="24"/>
  <c r="A6400" i="24"/>
  <c r="W6399" i="24"/>
  <c r="V6399" i="24"/>
  <c r="U6399" i="24"/>
  <c r="T6399" i="24"/>
  <c r="P6399" i="24"/>
  <c r="N6399" i="24"/>
  <c r="E6399" i="24"/>
  <c r="C6399" i="24"/>
  <c r="D6399" i="24" s="1"/>
  <c r="B6399" i="24"/>
  <c r="A6399" i="24"/>
  <c r="W6398" i="24"/>
  <c r="V6398" i="24"/>
  <c r="U6398" i="24"/>
  <c r="T6398" i="24"/>
  <c r="P6398" i="24"/>
  <c r="N6398" i="24"/>
  <c r="E6398" i="24"/>
  <c r="C6398" i="24"/>
  <c r="D6398" i="24" s="1"/>
  <c r="B6398" i="24"/>
  <c r="A6398" i="24"/>
  <c r="W6397" i="24"/>
  <c r="V6397" i="24"/>
  <c r="U6397" i="24"/>
  <c r="T6397" i="24"/>
  <c r="P6397" i="24"/>
  <c r="N6397" i="24"/>
  <c r="E6397" i="24"/>
  <c r="C6397" i="24"/>
  <c r="D6397" i="24" s="1"/>
  <c r="B6397" i="24"/>
  <c r="A6397" i="24"/>
  <c r="W6396" i="24"/>
  <c r="V6396" i="24"/>
  <c r="U6396" i="24"/>
  <c r="T6396" i="24"/>
  <c r="P6396" i="24"/>
  <c r="N6396" i="24"/>
  <c r="E6396" i="24"/>
  <c r="C6396" i="24"/>
  <c r="D6396" i="24" s="1"/>
  <c r="B6396" i="24"/>
  <c r="A6396" i="24"/>
  <c r="W6395" i="24"/>
  <c r="V6395" i="24"/>
  <c r="U6395" i="24"/>
  <c r="T6395" i="24"/>
  <c r="P6395" i="24"/>
  <c r="N6395" i="24"/>
  <c r="E6395" i="24"/>
  <c r="C6395" i="24"/>
  <c r="D6395" i="24" s="1"/>
  <c r="B6395" i="24"/>
  <c r="A6395" i="24"/>
  <c r="W6394" i="24"/>
  <c r="V6394" i="24"/>
  <c r="U6394" i="24"/>
  <c r="T6394" i="24"/>
  <c r="P6394" i="24"/>
  <c r="N6394" i="24"/>
  <c r="E6394" i="24"/>
  <c r="C6394" i="24"/>
  <c r="D6394" i="24" s="1"/>
  <c r="B6394" i="24"/>
  <c r="A6394" i="24"/>
  <c r="W6393" i="24"/>
  <c r="V6393" i="24"/>
  <c r="U6393" i="24"/>
  <c r="T6393" i="24"/>
  <c r="P6393" i="24"/>
  <c r="N6393" i="24"/>
  <c r="E6393" i="24"/>
  <c r="C6393" i="24"/>
  <c r="D6393" i="24" s="1"/>
  <c r="B6393" i="24"/>
  <c r="A6393" i="24"/>
  <c r="W6392" i="24"/>
  <c r="V6392" i="24"/>
  <c r="U6392" i="24"/>
  <c r="T6392" i="24"/>
  <c r="P6392" i="24"/>
  <c r="N6392" i="24"/>
  <c r="E6392" i="24"/>
  <c r="C6392" i="24"/>
  <c r="D6392" i="24" s="1"/>
  <c r="B6392" i="24"/>
  <c r="A6392" i="24"/>
  <c r="W6391" i="24"/>
  <c r="V6391" i="24"/>
  <c r="U6391" i="24"/>
  <c r="T6391" i="24"/>
  <c r="P6391" i="24"/>
  <c r="N6391" i="24"/>
  <c r="E6391" i="24"/>
  <c r="C6391" i="24"/>
  <c r="D6391" i="24" s="1"/>
  <c r="B6391" i="24"/>
  <c r="A6391" i="24"/>
  <c r="W6390" i="24"/>
  <c r="V6390" i="24"/>
  <c r="U6390" i="24"/>
  <c r="T6390" i="24"/>
  <c r="P6390" i="24"/>
  <c r="N6390" i="24"/>
  <c r="E6390" i="24"/>
  <c r="C6390" i="24"/>
  <c r="D6390" i="24" s="1"/>
  <c r="B6390" i="24"/>
  <c r="A6390" i="24"/>
  <c r="W6389" i="24"/>
  <c r="V6389" i="24"/>
  <c r="U6389" i="24"/>
  <c r="T6389" i="24"/>
  <c r="P6389" i="24"/>
  <c r="N6389" i="24"/>
  <c r="E6389" i="24"/>
  <c r="C6389" i="24"/>
  <c r="D6389" i="24" s="1"/>
  <c r="B6389" i="24"/>
  <c r="A6389" i="24"/>
  <c r="W6388" i="24"/>
  <c r="V6388" i="24"/>
  <c r="U6388" i="24"/>
  <c r="T6388" i="24"/>
  <c r="P6388" i="24"/>
  <c r="N6388" i="24"/>
  <c r="E6388" i="24"/>
  <c r="C6388" i="24"/>
  <c r="D6388" i="24" s="1"/>
  <c r="B6388" i="24"/>
  <c r="A6388" i="24"/>
  <c r="W6387" i="24"/>
  <c r="V6387" i="24"/>
  <c r="U6387" i="24"/>
  <c r="T6387" i="24"/>
  <c r="P6387" i="24"/>
  <c r="N6387" i="24"/>
  <c r="E6387" i="24"/>
  <c r="C6387" i="24"/>
  <c r="D6387" i="24" s="1"/>
  <c r="B6387" i="24"/>
  <c r="A6387" i="24"/>
  <c r="W6386" i="24"/>
  <c r="V6386" i="24"/>
  <c r="U6386" i="24"/>
  <c r="T6386" i="24"/>
  <c r="P6386" i="24"/>
  <c r="N6386" i="24"/>
  <c r="E6386" i="24"/>
  <c r="C6386" i="24"/>
  <c r="D6386" i="24" s="1"/>
  <c r="B6386" i="24"/>
  <c r="A6386" i="24"/>
  <c r="W6385" i="24"/>
  <c r="V6385" i="24"/>
  <c r="U6385" i="24"/>
  <c r="T6385" i="24"/>
  <c r="P6385" i="24"/>
  <c r="N6385" i="24"/>
  <c r="E6385" i="24"/>
  <c r="C6385" i="24"/>
  <c r="D6385" i="24" s="1"/>
  <c r="B6385" i="24"/>
  <c r="A6385" i="24"/>
  <c r="W6384" i="24"/>
  <c r="V6384" i="24"/>
  <c r="U6384" i="24"/>
  <c r="T6384" i="24"/>
  <c r="P6384" i="24"/>
  <c r="N6384" i="24"/>
  <c r="E6384" i="24"/>
  <c r="C6384" i="24"/>
  <c r="D6384" i="24" s="1"/>
  <c r="B6384" i="24"/>
  <c r="A6384" i="24"/>
  <c r="W6383" i="24"/>
  <c r="V6383" i="24"/>
  <c r="U6383" i="24"/>
  <c r="T6383" i="24"/>
  <c r="P6383" i="24"/>
  <c r="N6383" i="24"/>
  <c r="E6383" i="24"/>
  <c r="C6383" i="24"/>
  <c r="D6383" i="24" s="1"/>
  <c r="B6383" i="24"/>
  <c r="A6383" i="24"/>
  <c r="W6382" i="24"/>
  <c r="V6382" i="24"/>
  <c r="U6382" i="24"/>
  <c r="T6382" i="24"/>
  <c r="P6382" i="24"/>
  <c r="N6382" i="24"/>
  <c r="E6382" i="24"/>
  <c r="C6382" i="24"/>
  <c r="D6382" i="24" s="1"/>
  <c r="B6382" i="24"/>
  <c r="A6382" i="24"/>
  <c r="W6381" i="24"/>
  <c r="V6381" i="24"/>
  <c r="U6381" i="24"/>
  <c r="T6381" i="24"/>
  <c r="P6381" i="24"/>
  <c r="N6381" i="24"/>
  <c r="E6381" i="24"/>
  <c r="C6381" i="24"/>
  <c r="D6381" i="24" s="1"/>
  <c r="B6381" i="24"/>
  <c r="A6381" i="24"/>
  <c r="W6380" i="24"/>
  <c r="V6380" i="24"/>
  <c r="U6380" i="24"/>
  <c r="T6380" i="24"/>
  <c r="P6380" i="24"/>
  <c r="N6380" i="24"/>
  <c r="E6380" i="24"/>
  <c r="C6380" i="24"/>
  <c r="D6380" i="24" s="1"/>
  <c r="B6380" i="24"/>
  <c r="A6380" i="24"/>
  <c r="W6379" i="24"/>
  <c r="V6379" i="24"/>
  <c r="U6379" i="24"/>
  <c r="T6379" i="24"/>
  <c r="P6379" i="24"/>
  <c r="N6379" i="24"/>
  <c r="E6379" i="24"/>
  <c r="C6379" i="24"/>
  <c r="D6379" i="24" s="1"/>
  <c r="B6379" i="24"/>
  <c r="A6379" i="24"/>
  <c r="W6378" i="24"/>
  <c r="V6378" i="24"/>
  <c r="U6378" i="24"/>
  <c r="T6378" i="24"/>
  <c r="P6378" i="24"/>
  <c r="N6378" i="24"/>
  <c r="E6378" i="24"/>
  <c r="C6378" i="24"/>
  <c r="D6378" i="24" s="1"/>
  <c r="B6378" i="24"/>
  <c r="A6378" i="24"/>
  <c r="W6377" i="24"/>
  <c r="V6377" i="24"/>
  <c r="U6377" i="24"/>
  <c r="T6377" i="24"/>
  <c r="P6377" i="24"/>
  <c r="N6377" i="24"/>
  <c r="E6377" i="24"/>
  <c r="C6377" i="24"/>
  <c r="D6377" i="24" s="1"/>
  <c r="B6377" i="24"/>
  <c r="A6377" i="24"/>
  <c r="W6376" i="24"/>
  <c r="V6376" i="24"/>
  <c r="U6376" i="24"/>
  <c r="T6376" i="24"/>
  <c r="P6376" i="24"/>
  <c r="N6376" i="24"/>
  <c r="E6376" i="24"/>
  <c r="C6376" i="24"/>
  <c r="D6376" i="24" s="1"/>
  <c r="B6376" i="24"/>
  <c r="A6376" i="24"/>
  <c r="W6375" i="24"/>
  <c r="V6375" i="24"/>
  <c r="U6375" i="24"/>
  <c r="T6375" i="24"/>
  <c r="P6375" i="24"/>
  <c r="N6375" i="24"/>
  <c r="E6375" i="24"/>
  <c r="C6375" i="24"/>
  <c r="D6375" i="24" s="1"/>
  <c r="B6375" i="24"/>
  <c r="A6375" i="24"/>
  <c r="W6374" i="24"/>
  <c r="V6374" i="24"/>
  <c r="U6374" i="24"/>
  <c r="T6374" i="24"/>
  <c r="P6374" i="24"/>
  <c r="N6374" i="24"/>
  <c r="E6374" i="24"/>
  <c r="C6374" i="24"/>
  <c r="D6374" i="24" s="1"/>
  <c r="B6374" i="24"/>
  <c r="A6374" i="24"/>
  <c r="W6373" i="24"/>
  <c r="V6373" i="24"/>
  <c r="U6373" i="24"/>
  <c r="T6373" i="24"/>
  <c r="P6373" i="24"/>
  <c r="N6373" i="24"/>
  <c r="E6373" i="24"/>
  <c r="C6373" i="24"/>
  <c r="D6373" i="24" s="1"/>
  <c r="B6373" i="24"/>
  <c r="A6373" i="24"/>
  <c r="W6372" i="24"/>
  <c r="V6372" i="24"/>
  <c r="U6372" i="24"/>
  <c r="T6372" i="24"/>
  <c r="P6372" i="24"/>
  <c r="N6372" i="24"/>
  <c r="E6372" i="24"/>
  <c r="C6372" i="24"/>
  <c r="D6372" i="24" s="1"/>
  <c r="B6372" i="24"/>
  <c r="A6372" i="24"/>
  <c r="W6371" i="24"/>
  <c r="V6371" i="24"/>
  <c r="U6371" i="24"/>
  <c r="T6371" i="24"/>
  <c r="P6371" i="24"/>
  <c r="N6371" i="24"/>
  <c r="E6371" i="24"/>
  <c r="C6371" i="24"/>
  <c r="D6371" i="24" s="1"/>
  <c r="B6371" i="24"/>
  <c r="A6371" i="24"/>
  <c r="W6370" i="24"/>
  <c r="V6370" i="24"/>
  <c r="U6370" i="24"/>
  <c r="T6370" i="24"/>
  <c r="P6370" i="24"/>
  <c r="N6370" i="24"/>
  <c r="E6370" i="24"/>
  <c r="C6370" i="24"/>
  <c r="D6370" i="24" s="1"/>
  <c r="B6370" i="24"/>
  <c r="A6370" i="24"/>
  <c r="W6369" i="24"/>
  <c r="V6369" i="24"/>
  <c r="U6369" i="24"/>
  <c r="T6369" i="24"/>
  <c r="P6369" i="24"/>
  <c r="N6369" i="24"/>
  <c r="E6369" i="24"/>
  <c r="C6369" i="24"/>
  <c r="D6369" i="24" s="1"/>
  <c r="B6369" i="24"/>
  <c r="A6369" i="24"/>
  <c r="W6368" i="24"/>
  <c r="V6368" i="24"/>
  <c r="U6368" i="24"/>
  <c r="T6368" i="24"/>
  <c r="P6368" i="24"/>
  <c r="N6368" i="24"/>
  <c r="E6368" i="24"/>
  <c r="C6368" i="24"/>
  <c r="D6368" i="24" s="1"/>
  <c r="B6368" i="24"/>
  <c r="A6368" i="24"/>
  <c r="W6367" i="24"/>
  <c r="V6367" i="24"/>
  <c r="U6367" i="24"/>
  <c r="T6367" i="24"/>
  <c r="P6367" i="24"/>
  <c r="N6367" i="24"/>
  <c r="E6367" i="24"/>
  <c r="C6367" i="24"/>
  <c r="D6367" i="24" s="1"/>
  <c r="B6367" i="24"/>
  <c r="A6367" i="24"/>
  <c r="W6366" i="24"/>
  <c r="V6366" i="24"/>
  <c r="U6366" i="24"/>
  <c r="T6366" i="24"/>
  <c r="P6366" i="24"/>
  <c r="N6366" i="24"/>
  <c r="E6366" i="24"/>
  <c r="C6366" i="24"/>
  <c r="D6366" i="24" s="1"/>
  <c r="B6366" i="24"/>
  <c r="A6366" i="24"/>
  <c r="W6365" i="24"/>
  <c r="V6365" i="24"/>
  <c r="U6365" i="24"/>
  <c r="T6365" i="24"/>
  <c r="P6365" i="24"/>
  <c r="N6365" i="24"/>
  <c r="E6365" i="24"/>
  <c r="C6365" i="24"/>
  <c r="D6365" i="24" s="1"/>
  <c r="B6365" i="24"/>
  <c r="A6365" i="24"/>
  <c r="W6364" i="24"/>
  <c r="V6364" i="24"/>
  <c r="U6364" i="24"/>
  <c r="T6364" i="24"/>
  <c r="P6364" i="24"/>
  <c r="N6364" i="24"/>
  <c r="E6364" i="24"/>
  <c r="C6364" i="24"/>
  <c r="D6364" i="24" s="1"/>
  <c r="B6364" i="24"/>
  <c r="A6364" i="24"/>
  <c r="W6363" i="24"/>
  <c r="V6363" i="24"/>
  <c r="U6363" i="24"/>
  <c r="T6363" i="24"/>
  <c r="P6363" i="24"/>
  <c r="N6363" i="24"/>
  <c r="E6363" i="24"/>
  <c r="C6363" i="24"/>
  <c r="D6363" i="24" s="1"/>
  <c r="B6363" i="24"/>
  <c r="A6363" i="24"/>
  <c r="W6362" i="24"/>
  <c r="V6362" i="24"/>
  <c r="U6362" i="24"/>
  <c r="T6362" i="24"/>
  <c r="P6362" i="24"/>
  <c r="N6362" i="24"/>
  <c r="E6362" i="24"/>
  <c r="C6362" i="24"/>
  <c r="D6362" i="24" s="1"/>
  <c r="B6362" i="24"/>
  <c r="A6362" i="24"/>
  <c r="W6361" i="24"/>
  <c r="V6361" i="24"/>
  <c r="U6361" i="24"/>
  <c r="T6361" i="24"/>
  <c r="P6361" i="24"/>
  <c r="N6361" i="24"/>
  <c r="E6361" i="24"/>
  <c r="C6361" i="24"/>
  <c r="D6361" i="24" s="1"/>
  <c r="B6361" i="24"/>
  <c r="A6361" i="24"/>
  <c r="W6360" i="24"/>
  <c r="V6360" i="24"/>
  <c r="U6360" i="24"/>
  <c r="T6360" i="24"/>
  <c r="P6360" i="24"/>
  <c r="N6360" i="24"/>
  <c r="E6360" i="24"/>
  <c r="C6360" i="24"/>
  <c r="D6360" i="24" s="1"/>
  <c r="B6360" i="24"/>
  <c r="A6360" i="24"/>
  <c r="W6359" i="24"/>
  <c r="V6359" i="24"/>
  <c r="U6359" i="24"/>
  <c r="T6359" i="24"/>
  <c r="P6359" i="24"/>
  <c r="N6359" i="24"/>
  <c r="E6359" i="24"/>
  <c r="C6359" i="24"/>
  <c r="D6359" i="24" s="1"/>
  <c r="B6359" i="24"/>
  <c r="A6359" i="24"/>
  <c r="W6358" i="24"/>
  <c r="V6358" i="24"/>
  <c r="U6358" i="24"/>
  <c r="T6358" i="24"/>
  <c r="P6358" i="24"/>
  <c r="N6358" i="24"/>
  <c r="E6358" i="24"/>
  <c r="C6358" i="24"/>
  <c r="D6358" i="24" s="1"/>
  <c r="B6358" i="24"/>
  <c r="A6358" i="24"/>
  <c r="W6357" i="24"/>
  <c r="V6357" i="24"/>
  <c r="U6357" i="24"/>
  <c r="T6357" i="24"/>
  <c r="P6357" i="24"/>
  <c r="N6357" i="24"/>
  <c r="E6357" i="24"/>
  <c r="C6357" i="24"/>
  <c r="D6357" i="24" s="1"/>
  <c r="B6357" i="24"/>
  <c r="A6357" i="24"/>
  <c r="W6356" i="24"/>
  <c r="V6356" i="24"/>
  <c r="U6356" i="24"/>
  <c r="T6356" i="24"/>
  <c r="P6356" i="24"/>
  <c r="N6356" i="24"/>
  <c r="E6356" i="24"/>
  <c r="C6356" i="24"/>
  <c r="D6356" i="24" s="1"/>
  <c r="B6356" i="24"/>
  <c r="A6356" i="24"/>
  <c r="W6355" i="24"/>
  <c r="V6355" i="24"/>
  <c r="U6355" i="24"/>
  <c r="T6355" i="24"/>
  <c r="P6355" i="24"/>
  <c r="N6355" i="24"/>
  <c r="E6355" i="24"/>
  <c r="C6355" i="24"/>
  <c r="D6355" i="24" s="1"/>
  <c r="B6355" i="24"/>
  <c r="A6355" i="24"/>
  <c r="W6354" i="24"/>
  <c r="V6354" i="24"/>
  <c r="U6354" i="24"/>
  <c r="T6354" i="24"/>
  <c r="P6354" i="24"/>
  <c r="N6354" i="24"/>
  <c r="E6354" i="24"/>
  <c r="C6354" i="24"/>
  <c r="D6354" i="24" s="1"/>
  <c r="B6354" i="24"/>
  <c r="A6354" i="24"/>
  <c r="W6353" i="24"/>
  <c r="V6353" i="24"/>
  <c r="U6353" i="24"/>
  <c r="T6353" i="24"/>
  <c r="P6353" i="24"/>
  <c r="N6353" i="24"/>
  <c r="E6353" i="24"/>
  <c r="C6353" i="24"/>
  <c r="D6353" i="24" s="1"/>
  <c r="B6353" i="24"/>
  <c r="A6353" i="24"/>
  <c r="W6352" i="24"/>
  <c r="V6352" i="24"/>
  <c r="U6352" i="24"/>
  <c r="T6352" i="24"/>
  <c r="P6352" i="24"/>
  <c r="N6352" i="24"/>
  <c r="E6352" i="24"/>
  <c r="C6352" i="24"/>
  <c r="D6352" i="24" s="1"/>
  <c r="B6352" i="24"/>
  <c r="A6352" i="24"/>
  <c r="W6351" i="24"/>
  <c r="V6351" i="24"/>
  <c r="U6351" i="24"/>
  <c r="T6351" i="24"/>
  <c r="P6351" i="24"/>
  <c r="N6351" i="24"/>
  <c r="E6351" i="24"/>
  <c r="C6351" i="24"/>
  <c r="D6351" i="24" s="1"/>
  <c r="B6351" i="24"/>
  <c r="A6351" i="24"/>
  <c r="W6350" i="24"/>
  <c r="V6350" i="24"/>
  <c r="U6350" i="24"/>
  <c r="T6350" i="24"/>
  <c r="P6350" i="24"/>
  <c r="N6350" i="24"/>
  <c r="E6350" i="24"/>
  <c r="C6350" i="24"/>
  <c r="D6350" i="24" s="1"/>
  <c r="B6350" i="24"/>
  <c r="A6350" i="24"/>
  <c r="W6349" i="24"/>
  <c r="V6349" i="24"/>
  <c r="U6349" i="24"/>
  <c r="T6349" i="24"/>
  <c r="P6349" i="24"/>
  <c r="N6349" i="24"/>
  <c r="E6349" i="24"/>
  <c r="C6349" i="24"/>
  <c r="D6349" i="24" s="1"/>
  <c r="B6349" i="24"/>
  <c r="A6349" i="24"/>
  <c r="W6348" i="24"/>
  <c r="V6348" i="24"/>
  <c r="U6348" i="24"/>
  <c r="T6348" i="24"/>
  <c r="P6348" i="24"/>
  <c r="N6348" i="24"/>
  <c r="E6348" i="24"/>
  <c r="C6348" i="24"/>
  <c r="D6348" i="24" s="1"/>
  <c r="B6348" i="24"/>
  <c r="A6348" i="24"/>
  <c r="W6347" i="24"/>
  <c r="V6347" i="24"/>
  <c r="U6347" i="24"/>
  <c r="T6347" i="24"/>
  <c r="P6347" i="24"/>
  <c r="N6347" i="24"/>
  <c r="E6347" i="24"/>
  <c r="C6347" i="24"/>
  <c r="D6347" i="24" s="1"/>
  <c r="B6347" i="24"/>
  <c r="A6347" i="24"/>
  <c r="W6346" i="24"/>
  <c r="V6346" i="24"/>
  <c r="U6346" i="24"/>
  <c r="T6346" i="24"/>
  <c r="P6346" i="24"/>
  <c r="N6346" i="24"/>
  <c r="E6346" i="24"/>
  <c r="C6346" i="24"/>
  <c r="D6346" i="24" s="1"/>
  <c r="B6346" i="24"/>
  <c r="A6346" i="24"/>
  <c r="W6345" i="24"/>
  <c r="V6345" i="24"/>
  <c r="U6345" i="24"/>
  <c r="T6345" i="24"/>
  <c r="P6345" i="24"/>
  <c r="N6345" i="24"/>
  <c r="E6345" i="24"/>
  <c r="C6345" i="24"/>
  <c r="D6345" i="24" s="1"/>
  <c r="B6345" i="24"/>
  <c r="A6345" i="24"/>
  <c r="W6344" i="24"/>
  <c r="V6344" i="24"/>
  <c r="U6344" i="24"/>
  <c r="T6344" i="24"/>
  <c r="P6344" i="24"/>
  <c r="N6344" i="24"/>
  <c r="E6344" i="24"/>
  <c r="C6344" i="24"/>
  <c r="D6344" i="24" s="1"/>
  <c r="B6344" i="24"/>
  <c r="A6344" i="24"/>
  <c r="W6343" i="24"/>
  <c r="V6343" i="24"/>
  <c r="U6343" i="24"/>
  <c r="T6343" i="24"/>
  <c r="P6343" i="24"/>
  <c r="N6343" i="24"/>
  <c r="E6343" i="24"/>
  <c r="C6343" i="24"/>
  <c r="D6343" i="24" s="1"/>
  <c r="B6343" i="24"/>
  <c r="A6343" i="24"/>
  <c r="W6342" i="24"/>
  <c r="V6342" i="24"/>
  <c r="U6342" i="24"/>
  <c r="T6342" i="24"/>
  <c r="P6342" i="24"/>
  <c r="N6342" i="24"/>
  <c r="E6342" i="24"/>
  <c r="C6342" i="24"/>
  <c r="D6342" i="24" s="1"/>
  <c r="B6342" i="24"/>
  <c r="A6342" i="24"/>
  <c r="W6341" i="24"/>
  <c r="V6341" i="24"/>
  <c r="U6341" i="24"/>
  <c r="T6341" i="24"/>
  <c r="P6341" i="24"/>
  <c r="N6341" i="24"/>
  <c r="E6341" i="24"/>
  <c r="C6341" i="24"/>
  <c r="D6341" i="24" s="1"/>
  <c r="B6341" i="24"/>
  <c r="A6341" i="24"/>
  <c r="W6340" i="24"/>
  <c r="V6340" i="24"/>
  <c r="U6340" i="24"/>
  <c r="T6340" i="24"/>
  <c r="P6340" i="24"/>
  <c r="N6340" i="24"/>
  <c r="E6340" i="24"/>
  <c r="C6340" i="24"/>
  <c r="D6340" i="24" s="1"/>
  <c r="B6340" i="24"/>
  <c r="A6340" i="24"/>
  <c r="W6339" i="24"/>
  <c r="V6339" i="24"/>
  <c r="U6339" i="24"/>
  <c r="T6339" i="24"/>
  <c r="P6339" i="24"/>
  <c r="N6339" i="24"/>
  <c r="E6339" i="24"/>
  <c r="C6339" i="24"/>
  <c r="D6339" i="24" s="1"/>
  <c r="B6339" i="24"/>
  <c r="A6339" i="24"/>
  <c r="W6338" i="24"/>
  <c r="V6338" i="24"/>
  <c r="U6338" i="24"/>
  <c r="T6338" i="24"/>
  <c r="P6338" i="24"/>
  <c r="N6338" i="24"/>
  <c r="E6338" i="24"/>
  <c r="C6338" i="24"/>
  <c r="D6338" i="24" s="1"/>
  <c r="B6338" i="24"/>
  <c r="A6338" i="24"/>
  <c r="W6337" i="24"/>
  <c r="V6337" i="24"/>
  <c r="U6337" i="24"/>
  <c r="T6337" i="24"/>
  <c r="P6337" i="24"/>
  <c r="N6337" i="24"/>
  <c r="E6337" i="24"/>
  <c r="C6337" i="24"/>
  <c r="D6337" i="24" s="1"/>
  <c r="B6337" i="24"/>
  <c r="A6337" i="24"/>
  <c r="W6336" i="24"/>
  <c r="V6336" i="24"/>
  <c r="U6336" i="24"/>
  <c r="T6336" i="24"/>
  <c r="P6336" i="24"/>
  <c r="N6336" i="24"/>
  <c r="E6336" i="24"/>
  <c r="C6336" i="24"/>
  <c r="D6336" i="24" s="1"/>
  <c r="B6336" i="24"/>
  <c r="A6336" i="24"/>
  <c r="W6335" i="24"/>
  <c r="V6335" i="24"/>
  <c r="U6335" i="24"/>
  <c r="T6335" i="24"/>
  <c r="P6335" i="24"/>
  <c r="N6335" i="24"/>
  <c r="E6335" i="24"/>
  <c r="C6335" i="24"/>
  <c r="D6335" i="24" s="1"/>
  <c r="B6335" i="24"/>
  <c r="A6335" i="24"/>
  <c r="W6334" i="24"/>
  <c r="V6334" i="24"/>
  <c r="U6334" i="24"/>
  <c r="T6334" i="24"/>
  <c r="P6334" i="24"/>
  <c r="N6334" i="24"/>
  <c r="E6334" i="24"/>
  <c r="C6334" i="24"/>
  <c r="D6334" i="24" s="1"/>
  <c r="B6334" i="24"/>
  <c r="A6334" i="24"/>
  <c r="W6333" i="24"/>
  <c r="V6333" i="24"/>
  <c r="U6333" i="24"/>
  <c r="T6333" i="24"/>
  <c r="P6333" i="24"/>
  <c r="N6333" i="24"/>
  <c r="E6333" i="24"/>
  <c r="C6333" i="24"/>
  <c r="D6333" i="24" s="1"/>
  <c r="B6333" i="24"/>
  <c r="A6333" i="24"/>
  <c r="W6332" i="24"/>
  <c r="V6332" i="24"/>
  <c r="U6332" i="24"/>
  <c r="T6332" i="24"/>
  <c r="P6332" i="24"/>
  <c r="N6332" i="24"/>
  <c r="E6332" i="24"/>
  <c r="C6332" i="24"/>
  <c r="D6332" i="24" s="1"/>
  <c r="B6332" i="24"/>
  <c r="A6332" i="24"/>
  <c r="W6331" i="24"/>
  <c r="V6331" i="24"/>
  <c r="U6331" i="24"/>
  <c r="T6331" i="24"/>
  <c r="P6331" i="24"/>
  <c r="N6331" i="24"/>
  <c r="E6331" i="24"/>
  <c r="C6331" i="24"/>
  <c r="D6331" i="24" s="1"/>
  <c r="B6331" i="24"/>
  <c r="A6331" i="24"/>
  <c r="W6330" i="24"/>
  <c r="V6330" i="24"/>
  <c r="U6330" i="24"/>
  <c r="T6330" i="24"/>
  <c r="P6330" i="24"/>
  <c r="N6330" i="24"/>
  <c r="E6330" i="24"/>
  <c r="C6330" i="24"/>
  <c r="D6330" i="24" s="1"/>
  <c r="B6330" i="24"/>
  <c r="A6330" i="24"/>
  <c r="W6329" i="24"/>
  <c r="V6329" i="24"/>
  <c r="U6329" i="24"/>
  <c r="T6329" i="24"/>
  <c r="P6329" i="24"/>
  <c r="N6329" i="24"/>
  <c r="E6329" i="24"/>
  <c r="C6329" i="24"/>
  <c r="D6329" i="24" s="1"/>
  <c r="B6329" i="24"/>
  <c r="A6329" i="24"/>
  <c r="W6328" i="24"/>
  <c r="V6328" i="24"/>
  <c r="U6328" i="24"/>
  <c r="T6328" i="24"/>
  <c r="P6328" i="24"/>
  <c r="N6328" i="24"/>
  <c r="E6328" i="24"/>
  <c r="C6328" i="24"/>
  <c r="D6328" i="24" s="1"/>
  <c r="B6328" i="24"/>
  <c r="A6328" i="24"/>
  <c r="W6327" i="24"/>
  <c r="V6327" i="24"/>
  <c r="U6327" i="24"/>
  <c r="T6327" i="24"/>
  <c r="P6327" i="24"/>
  <c r="N6327" i="24"/>
  <c r="E6327" i="24"/>
  <c r="C6327" i="24"/>
  <c r="D6327" i="24" s="1"/>
  <c r="B6327" i="24"/>
  <c r="A6327" i="24"/>
  <c r="W6326" i="24"/>
  <c r="V6326" i="24"/>
  <c r="U6326" i="24"/>
  <c r="T6326" i="24"/>
  <c r="P6326" i="24"/>
  <c r="N6326" i="24"/>
  <c r="E6326" i="24"/>
  <c r="C6326" i="24"/>
  <c r="D6326" i="24" s="1"/>
  <c r="B6326" i="24"/>
  <c r="A6326" i="24"/>
  <c r="W6325" i="24"/>
  <c r="V6325" i="24"/>
  <c r="U6325" i="24"/>
  <c r="T6325" i="24"/>
  <c r="P6325" i="24"/>
  <c r="N6325" i="24"/>
  <c r="E6325" i="24"/>
  <c r="C6325" i="24"/>
  <c r="D6325" i="24" s="1"/>
  <c r="B6325" i="24"/>
  <c r="A6325" i="24"/>
  <c r="W6324" i="24"/>
  <c r="V6324" i="24"/>
  <c r="U6324" i="24"/>
  <c r="T6324" i="24"/>
  <c r="P6324" i="24"/>
  <c r="N6324" i="24"/>
  <c r="E6324" i="24"/>
  <c r="C6324" i="24"/>
  <c r="D6324" i="24" s="1"/>
  <c r="B6324" i="24"/>
  <c r="A6324" i="24"/>
  <c r="W6323" i="24"/>
  <c r="V6323" i="24"/>
  <c r="U6323" i="24"/>
  <c r="T6323" i="24"/>
  <c r="P6323" i="24"/>
  <c r="N6323" i="24"/>
  <c r="E6323" i="24"/>
  <c r="C6323" i="24"/>
  <c r="D6323" i="24" s="1"/>
  <c r="B6323" i="24"/>
  <c r="A6323" i="24"/>
  <c r="W6322" i="24"/>
  <c r="V6322" i="24"/>
  <c r="U6322" i="24"/>
  <c r="T6322" i="24"/>
  <c r="P6322" i="24"/>
  <c r="N6322" i="24"/>
  <c r="E6322" i="24"/>
  <c r="C6322" i="24"/>
  <c r="D6322" i="24" s="1"/>
  <c r="B6322" i="24"/>
  <c r="A6322" i="24"/>
  <c r="W6321" i="24"/>
  <c r="V6321" i="24"/>
  <c r="U6321" i="24"/>
  <c r="T6321" i="24"/>
  <c r="P6321" i="24"/>
  <c r="N6321" i="24"/>
  <c r="E6321" i="24"/>
  <c r="C6321" i="24"/>
  <c r="D6321" i="24" s="1"/>
  <c r="B6321" i="24"/>
  <c r="A6321" i="24"/>
  <c r="W6320" i="24"/>
  <c r="V6320" i="24"/>
  <c r="U6320" i="24"/>
  <c r="T6320" i="24"/>
  <c r="P6320" i="24"/>
  <c r="N6320" i="24"/>
  <c r="E6320" i="24"/>
  <c r="C6320" i="24"/>
  <c r="D6320" i="24" s="1"/>
  <c r="B6320" i="24"/>
  <c r="A6320" i="24"/>
  <c r="W6319" i="24"/>
  <c r="V6319" i="24"/>
  <c r="U6319" i="24"/>
  <c r="T6319" i="24"/>
  <c r="P6319" i="24"/>
  <c r="N6319" i="24"/>
  <c r="E6319" i="24"/>
  <c r="C6319" i="24"/>
  <c r="D6319" i="24" s="1"/>
  <c r="B6319" i="24"/>
  <c r="A6319" i="24"/>
  <c r="W6318" i="24"/>
  <c r="V6318" i="24"/>
  <c r="U6318" i="24"/>
  <c r="T6318" i="24"/>
  <c r="P6318" i="24"/>
  <c r="N6318" i="24"/>
  <c r="E6318" i="24"/>
  <c r="C6318" i="24"/>
  <c r="D6318" i="24" s="1"/>
  <c r="B6318" i="24"/>
  <c r="A6318" i="24"/>
  <c r="W6317" i="24"/>
  <c r="V6317" i="24"/>
  <c r="U6317" i="24"/>
  <c r="T6317" i="24"/>
  <c r="P6317" i="24"/>
  <c r="N6317" i="24"/>
  <c r="E6317" i="24"/>
  <c r="C6317" i="24"/>
  <c r="D6317" i="24" s="1"/>
  <c r="B6317" i="24"/>
  <c r="A6317" i="24"/>
  <c r="W6316" i="24"/>
  <c r="V6316" i="24"/>
  <c r="U6316" i="24"/>
  <c r="T6316" i="24"/>
  <c r="P6316" i="24"/>
  <c r="N6316" i="24"/>
  <c r="E6316" i="24"/>
  <c r="C6316" i="24"/>
  <c r="D6316" i="24" s="1"/>
  <c r="B6316" i="24"/>
  <c r="A6316" i="24"/>
  <c r="W6315" i="24"/>
  <c r="V6315" i="24"/>
  <c r="U6315" i="24"/>
  <c r="T6315" i="24"/>
  <c r="P6315" i="24"/>
  <c r="N6315" i="24"/>
  <c r="E6315" i="24"/>
  <c r="C6315" i="24"/>
  <c r="D6315" i="24" s="1"/>
  <c r="B6315" i="24"/>
  <c r="A6315" i="24"/>
  <c r="W6314" i="24"/>
  <c r="V6314" i="24"/>
  <c r="U6314" i="24"/>
  <c r="T6314" i="24"/>
  <c r="P6314" i="24"/>
  <c r="N6314" i="24"/>
  <c r="E6314" i="24"/>
  <c r="C6314" i="24"/>
  <c r="D6314" i="24" s="1"/>
  <c r="B6314" i="24"/>
  <c r="A6314" i="24"/>
  <c r="W6313" i="24"/>
  <c r="V6313" i="24"/>
  <c r="U6313" i="24"/>
  <c r="T6313" i="24"/>
  <c r="P6313" i="24"/>
  <c r="N6313" i="24"/>
  <c r="E6313" i="24"/>
  <c r="C6313" i="24"/>
  <c r="D6313" i="24" s="1"/>
  <c r="B6313" i="24"/>
  <c r="A6313" i="24"/>
  <c r="W6312" i="24"/>
  <c r="V6312" i="24"/>
  <c r="U6312" i="24"/>
  <c r="T6312" i="24"/>
  <c r="P6312" i="24"/>
  <c r="N6312" i="24"/>
  <c r="E6312" i="24"/>
  <c r="C6312" i="24"/>
  <c r="D6312" i="24" s="1"/>
  <c r="B6312" i="24"/>
  <c r="A6312" i="24"/>
  <c r="W6311" i="24"/>
  <c r="V6311" i="24"/>
  <c r="U6311" i="24"/>
  <c r="T6311" i="24"/>
  <c r="P6311" i="24"/>
  <c r="N6311" i="24"/>
  <c r="E6311" i="24"/>
  <c r="C6311" i="24"/>
  <c r="D6311" i="24" s="1"/>
  <c r="B6311" i="24"/>
  <c r="A6311" i="24"/>
  <c r="W6310" i="24"/>
  <c r="V6310" i="24"/>
  <c r="U6310" i="24"/>
  <c r="T6310" i="24"/>
  <c r="P6310" i="24"/>
  <c r="N6310" i="24"/>
  <c r="E6310" i="24"/>
  <c r="C6310" i="24"/>
  <c r="D6310" i="24" s="1"/>
  <c r="B6310" i="24"/>
  <c r="A6310" i="24"/>
  <c r="W6309" i="24"/>
  <c r="V6309" i="24"/>
  <c r="U6309" i="24"/>
  <c r="T6309" i="24"/>
  <c r="P6309" i="24"/>
  <c r="N6309" i="24"/>
  <c r="E6309" i="24"/>
  <c r="C6309" i="24"/>
  <c r="D6309" i="24" s="1"/>
  <c r="B6309" i="24"/>
  <c r="A6309" i="24"/>
  <c r="W6308" i="24"/>
  <c r="V6308" i="24"/>
  <c r="U6308" i="24"/>
  <c r="T6308" i="24"/>
  <c r="P6308" i="24"/>
  <c r="N6308" i="24"/>
  <c r="E6308" i="24"/>
  <c r="C6308" i="24"/>
  <c r="D6308" i="24" s="1"/>
  <c r="B6308" i="24"/>
  <c r="A6308" i="24"/>
  <c r="W6307" i="24"/>
  <c r="V6307" i="24"/>
  <c r="U6307" i="24"/>
  <c r="T6307" i="24"/>
  <c r="P6307" i="24"/>
  <c r="N6307" i="24"/>
  <c r="E6307" i="24"/>
  <c r="C6307" i="24"/>
  <c r="D6307" i="24" s="1"/>
  <c r="B6307" i="24"/>
  <c r="A6307" i="24"/>
  <c r="W6306" i="24"/>
  <c r="V6306" i="24"/>
  <c r="U6306" i="24"/>
  <c r="T6306" i="24"/>
  <c r="P6306" i="24"/>
  <c r="N6306" i="24"/>
  <c r="E6306" i="24"/>
  <c r="C6306" i="24"/>
  <c r="D6306" i="24" s="1"/>
  <c r="B6306" i="24"/>
  <c r="A6306" i="24"/>
  <c r="W6305" i="24"/>
  <c r="V6305" i="24"/>
  <c r="U6305" i="24"/>
  <c r="T6305" i="24"/>
  <c r="P6305" i="24"/>
  <c r="N6305" i="24"/>
  <c r="E6305" i="24"/>
  <c r="C6305" i="24"/>
  <c r="D6305" i="24" s="1"/>
  <c r="B6305" i="24"/>
  <c r="A6305" i="24"/>
  <c r="W6304" i="24"/>
  <c r="V6304" i="24"/>
  <c r="U6304" i="24"/>
  <c r="T6304" i="24"/>
  <c r="P6304" i="24"/>
  <c r="N6304" i="24"/>
  <c r="E6304" i="24"/>
  <c r="C6304" i="24"/>
  <c r="D6304" i="24" s="1"/>
  <c r="B6304" i="24"/>
  <c r="A6304" i="24"/>
  <c r="W6303" i="24"/>
  <c r="V6303" i="24"/>
  <c r="U6303" i="24"/>
  <c r="T6303" i="24"/>
  <c r="P6303" i="24"/>
  <c r="N6303" i="24"/>
  <c r="E6303" i="24"/>
  <c r="C6303" i="24"/>
  <c r="D6303" i="24" s="1"/>
  <c r="B6303" i="24"/>
  <c r="A6303" i="24"/>
  <c r="W6302" i="24"/>
  <c r="V6302" i="24"/>
  <c r="U6302" i="24"/>
  <c r="T6302" i="24"/>
  <c r="P6302" i="24"/>
  <c r="N6302" i="24"/>
  <c r="E6302" i="24"/>
  <c r="C6302" i="24"/>
  <c r="D6302" i="24" s="1"/>
  <c r="B6302" i="24"/>
  <c r="A6302" i="24"/>
  <c r="W6301" i="24"/>
  <c r="V6301" i="24"/>
  <c r="U6301" i="24"/>
  <c r="T6301" i="24"/>
  <c r="P6301" i="24"/>
  <c r="N6301" i="24"/>
  <c r="E6301" i="24"/>
  <c r="C6301" i="24"/>
  <c r="D6301" i="24" s="1"/>
  <c r="B6301" i="24"/>
  <c r="A6301" i="24"/>
  <c r="W6300" i="24"/>
  <c r="V6300" i="24"/>
  <c r="U6300" i="24"/>
  <c r="T6300" i="24"/>
  <c r="P6300" i="24"/>
  <c r="N6300" i="24"/>
  <c r="E6300" i="24"/>
  <c r="C6300" i="24"/>
  <c r="D6300" i="24" s="1"/>
  <c r="B6300" i="24"/>
  <c r="A6300" i="24"/>
  <c r="W6299" i="24"/>
  <c r="V6299" i="24"/>
  <c r="U6299" i="24"/>
  <c r="T6299" i="24"/>
  <c r="P6299" i="24"/>
  <c r="N6299" i="24"/>
  <c r="E6299" i="24"/>
  <c r="C6299" i="24"/>
  <c r="D6299" i="24" s="1"/>
  <c r="B6299" i="24"/>
  <c r="A6299" i="24"/>
  <c r="W6298" i="24"/>
  <c r="V6298" i="24"/>
  <c r="U6298" i="24"/>
  <c r="T6298" i="24"/>
  <c r="P6298" i="24"/>
  <c r="N6298" i="24"/>
  <c r="E6298" i="24"/>
  <c r="C6298" i="24"/>
  <c r="D6298" i="24" s="1"/>
  <c r="B6298" i="24"/>
  <c r="A6298" i="24"/>
  <c r="W6297" i="24"/>
  <c r="V6297" i="24"/>
  <c r="U6297" i="24"/>
  <c r="T6297" i="24"/>
  <c r="P6297" i="24"/>
  <c r="N6297" i="24"/>
  <c r="E6297" i="24"/>
  <c r="C6297" i="24"/>
  <c r="D6297" i="24" s="1"/>
  <c r="B6297" i="24"/>
  <c r="A6297" i="24"/>
  <c r="W6296" i="24"/>
  <c r="V6296" i="24"/>
  <c r="U6296" i="24"/>
  <c r="T6296" i="24"/>
  <c r="P6296" i="24"/>
  <c r="N6296" i="24"/>
  <c r="E6296" i="24"/>
  <c r="C6296" i="24"/>
  <c r="D6296" i="24" s="1"/>
  <c r="B6296" i="24"/>
  <c r="A6296" i="24"/>
  <c r="W6295" i="24"/>
  <c r="V6295" i="24"/>
  <c r="U6295" i="24"/>
  <c r="T6295" i="24"/>
  <c r="P6295" i="24"/>
  <c r="N6295" i="24"/>
  <c r="E6295" i="24"/>
  <c r="C6295" i="24"/>
  <c r="D6295" i="24" s="1"/>
  <c r="B6295" i="24"/>
  <c r="A6295" i="24"/>
  <c r="W6294" i="24"/>
  <c r="V6294" i="24"/>
  <c r="U6294" i="24"/>
  <c r="T6294" i="24"/>
  <c r="P6294" i="24"/>
  <c r="N6294" i="24"/>
  <c r="E6294" i="24"/>
  <c r="C6294" i="24"/>
  <c r="D6294" i="24" s="1"/>
  <c r="B6294" i="24"/>
  <c r="A6294" i="24"/>
  <c r="W6293" i="24"/>
  <c r="V6293" i="24"/>
  <c r="U6293" i="24"/>
  <c r="T6293" i="24"/>
  <c r="P6293" i="24"/>
  <c r="N6293" i="24"/>
  <c r="E6293" i="24"/>
  <c r="C6293" i="24"/>
  <c r="D6293" i="24" s="1"/>
  <c r="B6293" i="24"/>
  <c r="A6293" i="24"/>
  <c r="W6292" i="24"/>
  <c r="V6292" i="24"/>
  <c r="U6292" i="24"/>
  <c r="T6292" i="24"/>
  <c r="P6292" i="24"/>
  <c r="N6292" i="24"/>
  <c r="E6292" i="24"/>
  <c r="C6292" i="24"/>
  <c r="D6292" i="24" s="1"/>
  <c r="B6292" i="24"/>
  <c r="A6292" i="24"/>
  <c r="W6291" i="24"/>
  <c r="V6291" i="24"/>
  <c r="U6291" i="24"/>
  <c r="T6291" i="24"/>
  <c r="P6291" i="24"/>
  <c r="N6291" i="24"/>
  <c r="E6291" i="24"/>
  <c r="C6291" i="24"/>
  <c r="D6291" i="24" s="1"/>
  <c r="B6291" i="24"/>
  <c r="A6291" i="24"/>
  <c r="W6290" i="24"/>
  <c r="V6290" i="24"/>
  <c r="U6290" i="24"/>
  <c r="T6290" i="24"/>
  <c r="P6290" i="24"/>
  <c r="N6290" i="24"/>
  <c r="E6290" i="24"/>
  <c r="C6290" i="24"/>
  <c r="D6290" i="24" s="1"/>
  <c r="B6290" i="24"/>
  <c r="A6290" i="24"/>
  <c r="W6289" i="24"/>
  <c r="V6289" i="24"/>
  <c r="U6289" i="24"/>
  <c r="T6289" i="24"/>
  <c r="P6289" i="24"/>
  <c r="N6289" i="24"/>
  <c r="E6289" i="24"/>
  <c r="C6289" i="24"/>
  <c r="D6289" i="24" s="1"/>
  <c r="B6289" i="24"/>
  <c r="A6289" i="24"/>
  <c r="W6288" i="24"/>
  <c r="V6288" i="24"/>
  <c r="U6288" i="24"/>
  <c r="T6288" i="24"/>
  <c r="P6288" i="24"/>
  <c r="N6288" i="24"/>
  <c r="E6288" i="24"/>
  <c r="C6288" i="24"/>
  <c r="D6288" i="24" s="1"/>
  <c r="B6288" i="24"/>
  <c r="A6288" i="24"/>
  <c r="W6287" i="24"/>
  <c r="V6287" i="24"/>
  <c r="U6287" i="24"/>
  <c r="T6287" i="24"/>
  <c r="P6287" i="24"/>
  <c r="N6287" i="24"/>
  <c r="E6287" i="24"/>
  <c r="C6287" i="24"/>
  <c r="D6287" i="24" s="1"/>
  <c r="B6287" i="24"/>
  <c r="A6287" i="24"/>
  <c r="W6286" i="24"/>
  <c r="V6286" i="24"/>
  <c r="U6286" i="24"/>
  <c r="T6286" i="24"/>
  <c r="P6286" i="24"/>
  <c r="N6286" i="24"/>
  <c r="E6286" i="24"/>
  <c r="C6286" i="24"/>
  <c r="D6286" i="24" s="1"/>
  <c r="B6286" i="24"/>
  <c r="A6286" i="24"/>
  <c r="W6285" i="24"/>
  <c r="V6285" i="24"/>
  <c r="U6285" i="24"/>
  <c r="T6285" i="24"/>
  <c r="P6285" i="24"/>
  <c r="N6285" i="24"/>
  <c r="E6285" i="24"/>
  <c r="C6285" i="24"/>
  <c r="D6285" i="24" s="1"/>
  <c r="B6285" i="24"/>
  <c r="A6285" i="24"/>
  <c r="W6284" i="24"/>
  <c r="V6284" i="24"/>
  <c r="U6284" i="24"/>
  <c r="T6284" i="24"/>
  <c r="P6284" i="24"/>
  <c r="N6284" i="24"/>
  <c r="E6284" i="24"/>
  <c r="C6284" i="24"/>
  <c r="D6284" i="24" s="1"/>
  <c r="B6284" i="24"/>
  <c r="A6284" i="24"/>
  <c r="W6283" i="24"/>
  <c r="V6283" i="24"/>
  <c r="U6283" i="24"/>
  <c r="T6283" i="24"/>
  <c r="P6283" i="24"/>
  <c r="N6283" i="24"/>
  <c r="E6283" i="24"/>
  <c r="C6283" i="24"/>
  <c r="D6283" i="24" s="1"/>
  <c r="B6283" i="24"/>
  <c r="A6283" i="24"/>
  <c r="W6282" i="24"/>
  <c r="V6282" i="24"/>
  <c r="U6282" i="24"/>
  <c r="T6282" i="24"/>
  <c r="P6282" i="24"/>
  <c r="N6282" i="24"/>
  <c r="E6282" i="24"/>
  <c r="C6282" i="24"/>
  <c r="D6282" i="24" s="1"/>
  <c r="B6282" i="24"/>
  <c r="A6282" i="24"/>
  <c r="W6281" i="24"/>
  <c r="V6281" i="24"/>
  <c r="U6281" i="24"/>
  <c r="T6281" i="24"/>
  <c r="P6281" i="24"/>
  <c r="N6281" i="24"/>
  <c r="E6281" i="24"/>
  <c r="C6281" i="24"/>
  <c r="D6281" i="24" s="1"/>
  <c r="B6281" i="24"/>
  <c r="A6281" i="24"/>
  <c r="W6280" i="24"/>
  <c r="V6280" i="24"/>
  <c r="U6280" i="24"/>
  <c r="T6280" i="24"/>
  <c r="P6280" i="24"/>
  <c r="N6280" i="24"/>
  <c r="E6280" i="24"/>
  <c r="C6280" i="24"/>
  <c r="D6280" i="24" s="1"/>
  <c r="B6280" i="24"/>
  <c r="A6280" i="24"/>
  <c r="W6279" i="24"/>
  <c r="V6279" i="24"/>
  <c r="U6279" i="24"/>
  <c r="T6279" i="24"/>
  <c r="P6279" i="24"/>
  <c r="N6279" i="24"/>
  <c r="E6279" i="24"/>
  <c r="C6279" i="24"/>
  <c r="D6279" i="24" s="1"/>
  <c r="B6279" i="24"/>
  <c r="A6279" i="24"/>
  <c r="W6278" i="24"/>
  <c r="V6278" i="24"/>
  <c r="U6278" i="24"/>
  <c r="T6278" i="24"/>
  <c r="P6278" i="24"/>
  <c r="N6278" i="24"/>
  <c r="E6278" i="24"/>
  <c r="C6278" i="24"/>
  <c r="D6278" i="24" s="1"/>
  <c r="B6278" i="24"/>
  <c r="A6278" i="24"/>
  <c r="W6277" i="24"/>
  <c r="V6277" i="24"/>
  <c r="U6277" i="24"/>
  <c r="T6277" i="24"/>
  <c r="P6277" i="24"/>
  <c r="N6277" i="24"/>
  <c r="E6277" i="24"/>
  <c r="C6277" i="24"/>
  <c r="D6277" i="24" s="1"/>
  <c r="B6277" i="24"/>
  <c r="A6277" i="24"/>
  <c r="W6276" i="24"/>
  <c r="V6276" i="24"/>
  <c r="U6276" i="24"/>
  <c r="T6276" i="24"/>
  <c r="P6276" i="24"/>
  <c r="N6276" i="24"/>
  <c r="E6276" i="24"/>
  <c r="C6276" i="24"/>
  <c r="D6276" i="24" s="1"/>
  <c r="B6276" i="24"/>
  <c r="A6276" i="24"/>
  <c r="W6275" i="24"/>
  <c r="V6275" i="24"/>
  <c r="U6275" i="24"/>
  <c r="T6275" i="24"/>
  <c r="P6275" i="24"/>
  <c r="N6275" i="24"/>
  <c r="E6275" i="24"/>
  <c r="C6275" i="24"/>
  <c r="D6275" i="24" s="1"/>
  <c r="B6275" i="24"/>
  <c r="A6275" i="24"/>
  <c r="W6274" i="24"/>
  <c r="V6274" i="24"/>
  <c r="U6274" i="24"/>
  <c r="T6274" i="24"/>
  <c r="P6274" i="24"/>
  <c r="N6274" i="24"/>
  <c r="E6274" i="24"/>
  <c r="C6274" i="24"/>
  <c r="D6274" i="24" s="1"/>
  <c r="B6274" i="24"/>
  <c r="A6274" i="24"/>
  <c r="W6273" i="24"/>
  <c r="V6273" i="24"/>
  <c r="U6273" i="24"/>
  <c r="T6273" i="24"/>
  <c r="P6273" i="24"/>
  <c r="N6273" i="24"/>
  <c r="E6273" i="24"/>
  <c r="C6273" i="24"/>
  <c r="D6273" i="24" s="1"/>
  <c r="B6273" i="24"/>
  <c r="A6273" i="24"/>
  <c r="W6272" i="24"/>
  <c r="V6272" i="24"/>
  <c r="U6272" i="24"/>
  <c r="T6272" i="24"/>
  <c r="P6272" i="24"/>
  <c r="N6272" i="24"/>
  <c r="E6272" i="24"/>
  <c r="C6272" i="24"/>
  <c r="D6272" i="24" s="1"/>
  <c r="B6272" i="24"/>
  <c r="A6272" i="24"/>
  <c r="W6271" i="24"/>
  <c r="V6271" i="24"/>
  <c r="U6271" i="24"/>
  <c r="T6271" i="24"/>
  <c r="P6271" i="24"/>
  <c r="N6271" i="24"/>
  <c r="E6271" i="24"/>
  <c r="C6271" i="24"/>
  <c r="D6271" i="24" s="1"/>
  <c r="B6271" i="24"/>
  <c r="A6271" i="24"/>
  <c r="W6270" i="24"/>
  <c r="V6270" i="24"/>
  <c r="U6270" i="24"/>
  <c r="T6270" i="24"/>
  <c r="P6270" i="24"/>
  <c r="N6270" i="24"/>
  <c r="E6270" i="24"/>
  <c r="C6270" i="24"/>
  <c r="D6270" i="24" s="1"/>
  <c r="B6270" i="24"/>
  <c r="A6270" i="24"/>
  <c r="W6269" i="24"/>
  <c r="V6269" i="24"/>
  <c r="U6269" i="24"/>
  <c r="T6269" i="24"/>
  <c r="P6269" i="24"/>
  <c r="N6269" i="24"/>
  <c r="E6269" i="24"/>
  <c r="C6269" i="24"/>
  <c r="D6269" i="24" s="1"/>
  <c r="B6269" i="24"/>
  <c r="A6269" i="24"/>
  <c r="W6268" i="24"/>
  <c r="V6268" i="24"/>
  <c r="U6268" i="24"/>
  <c r="T6268" i="24"/>
  <c r="P6268" i="24"/>
  <c r="N6268" i="24"/>
  <c r="E6268" i="24"/>
  <c r="C6268" i="24"/>
  <c r="D6268" i="24" s="1"/>
  <c r="B6268" i="24"/>
  <c r="A6268" i="24"/>
  <c r="W6267" i="24"/>
  <c r="V6267" i="24"/>
  <c r="U6267" i="24"/>
  <c r="T6267" i="24"/>
  <c r="P6267" i="24"/>
  <c r="N6267" i="24"/>
  <c r="E6267" i="24"/>
  <c r="C6267" i="24"/>
  <c r="D6267" i="24" s="1"/>
  <c r="B6267" i="24"/>
  <c r="A6267" i="24"/>
  <c r="W6266" i="24"/>
  <c r="V6266" i="24"/>
  <c r="U6266" i="24"/>
  <c r="T6266" i="24"/>
  <c r="P6266" i="24"/>
  <c r="N6266" i="24"/>
  <c r="E6266" i="24"/>
  <c r="C6266" i="24"/>
  <c r="D6266" i="24" s="1"/>
  <c r="B6266" i="24"/>
  <c r="A6266" i="24"/>
  <c r="W6265" i="24"/>
  <c r="V6265" i="24"/>
  <c r="U6265" i="24"/>
  <c r="T6265" i="24"/>
  <c r="P6265" i="24"/>
  <c r="N6265" i="24"/>
  <c r="E6265" i="24"/>
  <c r="C6265" i="24"/>
  <c r="D6265" i="24" s="1"/>
  <c r="B6265" i="24"/>
  <c r="A6265" i="24"/>
  <c r="W6264" i="24"/>
  <c r="V6264" i="24"/>
  <c r="U6264" i="24"/>
  <c r="T6264" i="24"/>
  <c r="P6264" i="24"/>
  <c r="N6264" i="24"/>
  <c r="E6264" i="24"/>
  <c r="C6264" i="24"/>
  <c r="D6264" i="24" s="1"/>
  <c r="B6264" i="24"/>
  <c r="A6264" i="24"/>
  <c r="W6263" i="24"/>
  <c r="V6263" i="24"/>
  <c r="U6263" i="24"/>
  <c r="T6263" i="24"/>
  <c r="P6263" i="24"/>
  <c r="N6263" i="24"/>
  <c r="E6263" i="24"/>
  <c r="C6263" i="24"/>
  <c r="D6263" i="24" s="1"/>
  <c r="B6263" i="24"/>
  <c r="A6263" i="24"/>
  <c r="W6262" i="24"/>
  <c r="V6262" i="24"/>
  <c r="U6262" i="24"/>
  <c r="T6262" i="24"/>
  <c r="P6262" i="24"/>
  <c r="N6262" i="24"/>
  <c r="E6262" i="24"/>
  <c r="C6262" i="24"/>
  <c r="D6262" i="24" s="1"/>
  <c r="B6262" i="24"/>
  <c r="A6262" i="24"/>
  <c r="W6261" i="24"/>
  <c r="V6261" i="24"/>
  <c r="U6261" i="24"/>
  <c r="T6261" i="24"/>
  <c r="P6261" i="24"/>
  <c r="N6261" i="24"/>
  <c r="E6261" i="24"/>
  <c r="C6261" i="24"/>
  <c r="D6261" i="24" s="1"/>
  <c r="B6261" i="24"/>
  <c r="A6261" i="24"/>
  <c r="W6260" i="24"/>
  <c r="V6260" i="24"/>
  <c r="U6260" i="24"/>
  <c r="T6260" i="24"/>
  <c r="P6260" i="24"/>
  <c r="N6260" i="24"/>
  <c r="E6260" i="24"/>
  <c r="C6260" i="24"/>
  <c r="D6260" i="24" s="1"/>
  <c r="B6260" i="24"/>
  <c r="A6260" i="24"/>
  <c r="W6259" i="24"/>
  <c r="V6259" i="24"/>
  <c r="U6259" i="24"/>
  <c r="T6259" i="24"/>
  <c r="P6259" i="24"/>
  <c r="N6259" i="24"/>
  <c r="E6259" i="24"/>
  <c r="C6259" i="24"/>
  <c r="D6259" i="24" s="1"/>
  <c r="B6259" i="24"/>
  <c r="A6259" i="24"/>
  <c r="W6258" i="24"/>
  <c r="V6258" i="24"/>
  <c r="U6258" i="24"/>
  <c r="T6258" i="24"/>
  <c r="P6258" i="24"/>
  <c r="N6258" i="24"/>
  <c r="E6258" i="24"/>
  <c r="C6258" i="24"/>
  <c r="D6258" i="24" s="1"/>
  <c r="B6258" i="24"/>
  <c r="A6258" i="24"/>
  <c r="W6257" i="24"/>
  <c r="V6257" i="24"/>
  <c r="U6257" i="24"/>
  <c r="T6257" i="24"/>
  <c r="P6257" i="24"/>
  <c r="N6257" i="24"/>
  <c r="E6257" i="24"/>
  <c r="C6257" i="24"/>
  <c r="D6257" i="24" s="1"/>
  <c r="B6257" i="24"/>
  <c r="A6257" i="24"/>
  <c r="W6256" i="24"/>
  <c r="V6256" i="24"/>
  <c r="U6256" i="24"/>
  <c r="T6256" i="24"/>
  <c r="P6256" i="24"/>
  <c r="N6256" i="24"/>
  <c r="E6256" i="24"/>
  <c r="C6256" i="24"/>
  <c r="D6256" i="24" s="1"/>
  <c r="B6256" i="24"/>
  <c r="A6256" i="24"/>
  <c r="W6255" i="24"/>
  <c r="V6255" i="24"/>
  <c r="U6255" i="24"/>
  <c r="T6255" i="24"/>
  <c r="P6255" i="24"/>
  <c r="N6255" i="24"/>
  <c r="E6255" i="24"/>
  <c r="C6255" i="24"/>
  <c r="D6255" i="24" s="1"/>
  <c r="B6255" i="24"/>
  <c r="A6255" i="24"/>
  <c r="W6254" i="24"/>
  <c r="V6254" i="24"/>
  <c r="U6254" i="24"/>
  <c r="T6254" i="24"/>
  <c r="P6254" i="24"/>
  <c r="N6254" i="24"/>
  <c r="E6254" i="24"/>
  <c r="C6254" i="24"/>
  <c r="D6254" i="24" s="1"/>
  <c r="B6254" i="24"/>
  <c r="A6254" i="24"/>
  <c r="W6253" i="24"/>
  <c r="V6253" i="24"/>
  <c r="U6253" i="24"/>
  <c r="T6253" i="24"/>
  <c r="P6253" i="24"/>
  <c r="N6253" i="24"/>
  <c r="E6253" i="24"/>
  <c r="C6253" i="24"/>
  <c r="D6253" i="24" s="1"/>
  <c r="B6253" i="24"/>
  <c r="A6253" i="24"/>
  <c r="W6252" i="24"/>
  <c r="V6252" i="24"/>
  <c r="U6252" i="24"/>
  <c r="T6252" i="24"/>
  <c r="P6252" i="24"/>
  <c r="N6252" i="24"/>
  <c r="E6252" i="24"/>
  <c r="C6252" i="24"/>
  <c r="D6252" i="24" s="1"/>
  <c r="B6252" i="24"/>
  <c r="A6252" i="24"/>
  <c r="W6251" i="24"/>
  <c r="V6251" i="24"/>
  <c r="U6251" i="24"/>
  <c r="T6251" i="24"/>
  <c r="P6251" i="24"/>
  <c r="N6251" i="24"/>
  <c r="E6251" i="24"/>
  <c r="C6251" i="24"/>
  <c r="D6251" i="24" s="1"/>
  <c r="B6251" i="24"/>
  <c r="A6251" i="24"/>
  <c r="W6250" i="24"/>
  <c r="V6250" i="24"/>
  <c r="U6250" i="24"/>
  <c r="T6250" i="24"/>
  <c r="P6250" i="24"/>
  <c r="N6250" i="24"/>
  <c r="E6250" i="24"/>
  <c r="C6250" i="24"/>
  <c r="D6250" i="24" s="1"/>
  <c r="B6250" i="24"/>
  <c r="A6250" i="24"/>
  <c r="W6249" i="24"/>
  <c r="V6249" i="24"/>
  <c r="U6249" i="24"/>
  <c r="T6249" i="24"/>
  <c r="P6249" i="24"/>
  <c r="N6249" i="24"/>
  <c r="E6249" i="24"/>
  <c r="C6249" i="24"/>
  <c r="D6249" i="24" s="1"/>
  <c r="B6249" i="24"/>
  <c r="A6249" i="24"/>
  <c r="W6248" i="24"/>
  <c r="V6248" i="24"/>
  <c r="U6248" i="24"/>
  <c r="T6248" i="24"/>
  <c r="P6248" i="24"/>
  <c r="N6248" i="24"/>
  <c r="E6248" i="24"/>
  <c r="C6248" i="24"/>
  <c r="D6248" i="24" s="1"/>
  <c r="B6248" i="24"/>
  <c r="A6248" i="24"/>
  <c r="W6247" i="24"/>
  <c r="V6247" i="24"/>
  <c r="U6247" i="24"/>
  <c r="T6247" i="24"/>
  <c r="P6247" i="24"/>
  <c r="N6247" i="24"/>
  <c r="E6247" i="24"/>
  <c r="C6247" i="24"/>
  <c r="D6247" i="24" s="1"/>
  <c r="B6247" i="24"/>
  <c r="A6247" i="24"/>
  <c r="W6246" i="24"/>
  <c r="V6246" i="24"/>
  <c r="U6246" i="24"/>
  <c r="T6246" i="24"/>
  <c r="P6246" i="24"/>
  <c r="N6246" i="24"/>
  <c r="E6246" i="24"/>
  <c r="C6246" i="24"/>
  <c r="D6246" i="24" s="1"/>
  <c r="B6246" i="24"/>
  <c r="A6246" i="24"/>
  <c r="W6245" i="24"/>
  <c r="V6245" i="24"/>
  <c r="U6245" i="24"/>
  <c r="T6245" i="24"/>
  <c r="P6245" i="24"/>
  <c r="N6245" i="24"/>
  <c r="E6245" i="24"/>
  <c r="C6245" i="24"/>
  <c r="D6245" i="24" s="1"/>
  <c r="B6245" i="24"/>
  <c r="A6245" i="24"/>
  <c r="W6244" i="24"/>
  <c r="V6244" i="24"/>
  <c r="U6244" i="24"/>
  <c r="T6244" i="24"/>
  <c r="P6244" i="24"/>
  <c r="N6244" i="24"/>
  <c r="E6244" i="24"/>
  <c r="C6244" i="24"/>
  <c r="D6244" i="24" s="1"/>
  <c r="B6244" i="24"/>
  <c r="A6244" i="24"/>
  <c r="W6243" i="24"/>
  <c r="V6243" i="24"/>
  <c r="U6243" i="24"/>
  <c r="T6243" i="24"/>
  <c r="P6243" i="24"/>
  <c r="N6243" i="24"/>
  <c r="E6243" i="24"/>
  <c r="C6243" i="24"/>
  <c r="D6243" i="24" s="1"/>
  <c r="B6243" i="24"/>
  <c r="A6243" i="24"/>
  <c r="W6242" i="24"/>
  <c r="V6242" i="24"/>
  <c r="U6242" i="24"/>
  <c r="T6242" i="24"/>
  <c r="P6242" i="24"/>
  <c r="N6242" i="24"/>
  <c r="E6242" i="24"/>
  <c r="C6242" i="24"/>
  <c r="D6242" i="24" s="1"/>
  <c r="B6242" i="24"/>
  <c r="A6242" i="24"/>
  <c r="W6241" i="24"/>
  <c r="V6241" i="24"/>
  <c r="U6241" i="24"/>
  <c r="T6241" i="24"/>
  <c r="P6241" i="24"/>
  <c r="N6241" i="24"/>
  <c r="E6241" i="24"/>
  <c r="C6241" i="24"/>
  <c r="D6241" i="24" s="1"/>
  <c r="B6241" i="24"/>
  <c r="A6241" i="24"/>
  <c r="W6240" i="24"/>
  <c r="V6240" i="24"/>
  <c r="U6240" i="24"/>
  <c r="T6240" i="24"/>
  <c r="P6240" i="24"/>
  <c r="N6240" i="24"/>
  <c r="E6240" i="24"/>
  <c r="C6240" i="24"/>
  <c r="D6240" i="24" s="1"/>
  <c r="B6240" i="24"/>
  <c r="A6240" i="24"/>
  <c r="W6239" i="24"/>
  <c r="V6239" i="24"/>
  <c r="U6239" i="24"/>
  <c r="T6239" i="24"/>
  <c r="P6239" i="24"/>
  <c r="N6239" i="24"/>
  <c r="E6239" i="24"/>
  <c r="C6239" i="24"/>
  <c r="D6239" i="24" s="1"/>
  <c r="B6239" i="24"/>
  <c r="A6239" i="24"/>
  <c r="W6238" i="24"/>
  <c r="V6238" i="24"/>
  <c r="U6238" i="24"/>
  <c r="T6238" i="24"/>
  <c r="P6238" i="24"/>
  <c r="N6238" i="24"/>
  <c r="E6238" i="24"/>
  <c r="C6238" i="24"/>
  <c r="D6238" i="24" s="1"/>
  <c r="B6238" i="24"/>
  <c r="A6238" i="24"/>
  <c r="W6237" i="24"/>
  <c r="V6237" i="24"/>
  <c r="U6237" i="24"/>
  <c r="T6237" i="24"/>
  <c r="P6237" i="24"/>
  <c r="N6237" i="24"/>
  <c r="E6237" i="24"/>
  <c r="C6237" i="24"/>
  <c r="D6237" i="24" s="1"/>
  <c r="B6237" i="24"/>
  <c r="A6237" i="24"/>
  <c r="W6236" i="24"/>
  <c r="V6236" i="24"/>
  <c r="U6236" i="24"/>
  <c r="T6236" i="24"/>
  <c r="P6236" i="24"/>
  <c r="N6236" i="24"/>
  <c r="E6236" i="24"/>
  <c r="C6236" i="24"/>
  <c r="D6236" i="24" s="1"/>
  <c r="B6236" i="24"/>
  <c r="A6236" i="24"/>
  <c r="W6235" i="24"/>
  <c r="V6235" i="24"/>
  <c r="U6235" i="24"/>
  <c r="T6235" i="24"/>
  <c r="P6235" i="24"/>
  <c r="N6235" i="24"/>
  <c r="E6235" i="24"/>
  <c r="C6235" i="24"/>
  <c r="D6235" i="24" s="1"/>
  <c r="B6235" i="24"/>
  <c r="A6235" i="24"/>
  <c r="W6234" i="24"/>
  <c r="V6234" i="24"/>
  <c r="U6234" i="24"/>
  <c r="T6234" i="24"/>
  <c r="P6234" i="24"/>
  <c r="N6234" i="24"/>
  <c r="E6234" i="24"/>
  <c r="C6234" i="24"/>
  <c r="D6234" i="24" s="1"/>
  <c r="B6234" i="24"/>
  <c r="A6234" i="24"/>
  <c r="W6233" i="24"/>
  <c r="V6233" i="24"/>
  <c r="U6233" i="24"/>
  <c r="T6233" i="24"/>
  <c r="P6233" i="24"/>
  <c r="N6233" i="24"/>
  <c r="E6233" i="24"/>
  <c r="C6233" i="24"/>
  <c r="D6233" i="24" s="1"/>
  <c r="B6233" i="24"/>
  <c r="A6233" i="24"/>
  <c r="W6232" i="24"/>
  <c r="V6232" i="24"/>
  <c r="U6232" i="24"/>
  <c r="T6232" i="24"/>
  <c r="P6232" i="24"/>
  <c r="N6232" i="24"/>
  <c r="E6232" i="24"/>
  <c r="C6232" i="24"/>
  <c r="D6232" i="24" s="1"/>
  <c r="B6232" i="24"/>
  <c r="A6232" i="24"/>
  <c r="W6231" i="24"/>
  <c r="V6231" i="24"/>
  <c r="U6231" i="24"/>
  <c r="T6231" i="24"/>
  <c r="P6231" i="24"/>
  <c r="N6231" i="24"/>
  <c r="E6231" i="24"/>
  <c r="C6231" i="24"/>
  <c r="D6231" i="24" s="1"/>
  <c r="B6231" i="24"/>
  <c r="A6231" i="24"/>
  <c r="W6230" i="24"/>
  <c r="V6230" i="24"/>
  <c r="U6230" i="24"/>
  <c r="T6230" i="24"/>
  <c r="P6230" i="24"/>
  <c r="N6230" i="24"/>
  <c r="E6230" i="24"/>
  <c r="C6230" i="24"/>
  <c r="D6230" i="24" s="1"/>
  <c r="B6230" i="24"/>
  <c r="A6230" i="24"/>
  <c r="W6229" i="24"/>
  <c r="V6229" i="24"/>
  <c r="U6229" i="24"/>
  <c r="T6229" i="24"/>
  <c r="P6229" i="24"/>
  <c r="N6229" i="24"/>
  <c r="E6229" i="24"/>
  <c r="C6229" i="24"/>
  <c r="D6229" i="24" s="1"/>
  <c r="B6229" i="24"/>
  <c r="A6229" i="24"/>
  <c r="W6228" i="24"/>
  <c r="V6228" i="24"/>
  <c r="U6228" i="24"/>
  <c r="T6228" i="24"/>
  <c r="P6228" i="24"/>
  <c r="N6228" i="24"/>
  <c r="E6228" i="24"/>
  <c r="C6228" i="24"/>
  <c r="D6228" i="24" s="1"/>
  <c r="B6228" i="24"/>
  <c r="A6228" i="24"/>
  <c r="W6227" i="24"/>
  <c r="V6227" i="24"/>
  <c r="U6227" i="24"/>
  <c r="T6227" i="24"/>
  <c r="P6227" i="24"/>
  <c r="N6227" i="24"/>
  <c r="E6227" i="24"/>
  <c r="C6227" i="24"/>
  <c r="D6227" i="24" s="1"/>
  <c r="B6227" i="24"/>
  <c r="A6227" i="24"/>
  <c r="W6226" i="24"/>
  <c r="V6226" i="24"/>
  <c r="U6226" i="24"/>
  <c r="T6226" i="24"/>
  <c r="P6226" i="24"/>
  <c r="N6226" i="24"/>
  <c r="E6226" i="24"/>
  <c r="C6226" i="24"/>
  <c r="D6226" i="24" s="1"/>
  <c r="B6226" i="24"/>
  <c r="A6226" i="24"/>
  <c r="W6225" i="24"/>
  <c r="V6225" i="24"/>
  <c r="U6225" i="24"/>
  <c r="T6225" i="24"/>
  <c r="P6225" i="24"/>
  <c r="N6225" i="24"/>
  <c r="E6225" i="24"/>
  <c r="C6225" i="24"/>
  <c r="D6225" i="24" s="1"/>
  <c r="B6225" i="24"/>
  <c r="A6225" i="24"/>
  <c r="W6224" i="24"/>
  <c r="V6224" i="24"/>
  <c r="U6224" i="24"/>
  <c r="T6224" i="24"/>
  <c r="P6224" i="24"/>
  <c r="N6224" i="24"/>
  <c r="E6224" i="24"/>
  <c r="C6224" i="24"/>
  <c r="D6224" i="24" s="1"/>
  <c r="B6224" i="24"/>
  <c r="A6224" i="24"/>
  <c r="W6223" i="24"/>
  <c r="V6223" i="24"/>
  <c r="U6223" i="24"/>
  <c r="T6223" i="24"/>
  <c r="P6223" i="24"/>
  <c r="N6223" i="24"/>
  <c r="E6223" i="24"/>
  <c r="C6223" i="24"/>
  <c r="D6223" i="24" s="1"/>
  <c r="B6223" i="24"/>
  <c r="A6223" i="24"/>
  <c r="W6222" i="24"/>
  <c r="V6222" i="24"/>
  <c r="U6222" i="24"/>
  <c r="T6222" i="24"/>
  <c r="P6222" i="24"/>
  <c r="N6222" i="24"/>
  <c r="E6222" i="24"/>
  <c r="C6222" i="24"/>
  <c r="D6222" i="24" s="1"/>
  <c r="B6222" i="24"/>
  <c r="A6222" i="24"/>
  <c r="W6221" i="24"/>
  <c r="V6221" i="24"/>
  <c r="U6221" i="24"/>
  <c r="T6221" i="24"/>
  <c r="P6221" i="24"/>
  <c r="N6221" i="24"/>
  <c r="E6221" i="24"/>
  <c r="C6221" i="24"/>
  <c r="D6221" i="24" s="1"/>
  <c r="B6221" i="24"/>
  <c r="A6221" i="24"/>
  <c r="W6220" i="24"/>
  <c r="V6220" i="24"/>
  <c r="U6220" i="24"/>
  <c r="T6220" i="24"/>
  <c r="P6220" i="24"/>
  <c r="N6220" i="24"/>
  <c r="E6220" i="24"/>
  <c r="C6220" i="24"/>
  <c r="D6220" i="24" s="1"/>
  <c r="B6220" i="24"/>
  <c r="A6220" i="24"/>
  <c r="W6219" i="24"/>
  <c r="V6219" i="24"/>
  <c r="U6219" i="24"/>
  <c r="T6219" i="24"/>
  <c r="P6219" i="24"/>
  <c r="N6219" i="24"/>
  <c r="E6219" i="24"/>
  <c r="C6219" i="24"/>
  <c r="D6219" i="24" s="1"/>
  <c r="B6219" i="24"/>
  <c r="A6219" i="24"/>
  <c r="W6218" i="24"/>
  <c r="V6218" i="24"/>
  <c r="U6218" i="24"/>
  <c r="T6218" i="24"/>
  <c r="P6218" i="24"/>
  <c r="N6218" i="24"/>
  <c r="E6218" i="24"/>
  <c r="C6218" i="24"/>
  <c r="D6218" i="24" s="1"/>
  <c r="B6218" i="24"/>
  <c r="A6218" i="24"/>
  <c r="W6217" i="24"/>
  <c r="V6217" i="24"/>
  <c r="U6217" i="24"/>
  <c r="T6217" i="24"/>
  <c r="P6217" i="24"/>
  <c r="N6217" i="24"/>
  <c r="E6217" i="24"/>
  <c r="C6217" i="24"/>
  <c r="D6217" i="24" s="1"/>
  <c r="B6217" i="24"/>
  <c r="A6217" i="24"/>
  <c r="W6216" i="24"/>
  <c r="V6216" i="24"/>
  <c r="U6216" i="24"/>
  <c r="T6216" i="24"/>
  <c r="P6216" i="24"/>
  <c r="N6216" i="24"/>
  <c r="E6216" i="24"/>
  <c r="C6216" i="24"/>
  <c r="D6216" i="24" s="1"/>
  <c r="B6216" i="24"/>
  <c r="A6216" i="24"/>
  <c r="W6215" i="24"/>
  <c r="V6215" i="24"/>
  <c r="U6215" i="24"/>
  <c r="T6215" i="24"/>
  <c r="P6215" i="24"/>
  <c r="N6215" i="24"/>
  <c r="E6215" i="24"/>
  <c r="C6215" i="24"/>
  <c r="D6215" i="24" s="1"/>
  <c r="B6215" i="24"/>
  <c r="A6215" i="24"/>
  <c r="W6214" i="24"/>
  <c r="V6214" i="24"/>
  <c r="U6214" i="24"/>
  <c r="T6214" i="24"/>
  <c r="P6214" i="24"/>
  <c r="N6214" i="24"/>
  <c r="E6214" i="24"/>
  <c r="C6214" i="24"/>
  <c r="D6214" i="24" s="1"/>
  <c r="B6214" i="24"/>
  <c r="A6214" i="24"/>
  <c r="W6213" i="24"/>
  <c r="V6213" i="24"/>
  <c r="U6213" i="24"/>
  <c r="T6213" i="24"/>
  <c r="P6213" i="24"/>
  <c r="N6213" i="24"/>
  <c r="E6213" i="24"/>
  <c r="C6213" i="24"/>
  <c r="D6213" i="24" s="1"/>
  <c r="B6213" i="24"/>
  <c r="A6213" i="24"/>
  <c r="W6212" i="24"/>
  <c r="V6212" i="24"/>
  <c r="U6212" i="24"/>
  <c r="T6212" i="24"/>
  <c r="P6212" i="24"/>
  <c r="N6212" i="24"/>
  <c r="E6212" i="24"/>
  <c r="C6212" i="24"/>
  <c r="D6212" i="24" s="1"/>
  <c r="B6212" i="24"/>
  <c r="A6212" i="24"/>
  <c r="W6211" i="24"/>
  <c r="V6211" i="24"/>
  <c r="U6211" i="24"/>
  <c r="T6211" i="24"/>
  <c r="P6211" i="24"/>
  <c r="N6211" i="24"/>
  <c r="E6211" i="24"/>
  <c r="C6211" i="24"/>
  <c r="D6211" i="24" s="1"/>
  <c r="B6211" i="24"/>
  <c r="A6211" i="24"/>
  <c r="W6210" i="24"/>
  <c r="V6210" i="24"/>
  <c r="U6210" i="24"/>
  <c r="T6210" i="24"/>
  <c r="P6210" i="24"/>
  <c r="N6210" i="24"/>
  <c r="E6210" i="24"/>
  <c r="C6210" i="24"/>
  <c r="D6210" i="24" s="1"/>
  <c r="B6210" i="24"/>
  <c r="A6210" i="24"/>
  <c r="W6209" i="24"/>
  <c r="V6209" i="24"/>
  <c r="U6209" i="24"/>
  <c r="T6209" i="24"/>
  <c r="P6209" i="24"/>
  <c r="N6209" i="24"/>
  <c r="E6209" i="24"/>
  <c r="C6209" i="24"/>
  <c r="D6209" i="24" s="1"/>
  <c r="B6209" i="24"/>
  <c r="A6209" i="24"/>
  <c r="W6208" i="24"/>
  <c r="V6208" i="24"/>
  <c r="U6208" i="24"/>
  <c r="T6208" i="24"/>
  <c r="P6208" i="24"/>
  <c r="N6208" i="24"/>
  <c r="E6208" i="24"/>
  <c r="C6208" i="24"/>
  <c r="D6208" i="24" s="1"/>
  <c r="B6208" i="24"/>
  <c r="A6208" i="24"/>
  <c r="W6207" i="24"/>
  <c r="V6207" i="24"/>
  <c r="U6207" i="24"/>
  <c r="T6207" i="24"/>
  <c r="P6207" i="24"/>
  <c r="N6207" i="24"/>
  <c r="E6207" i="24"/>
  <c r="C6207" i="24"/>
  <c r="D6207" i="24" s="1"/>
  <c r="B6207" i="24"/>
  <c r="A6207" i="24"/>
  <c r="W6206" i="24"/>
  <c r="V6206" i="24"/>
  <c r="U6206" i="24"/>
  <c r="T6206" i="24"/>
  <c r="P6206" i="24"/>
  <c r="N6206" i="24"/>
  <c r="E6206" i="24"/>
  <c r="C6206" i="24"/>
  <c r="D6206" i="24" s="1"/>
  <c r="B6206" i="24"/>
  <c r="A6206" i="24"/>
  <c r="W6205" i="24"/>
  <c r="V6205" i="24"/>
  <c r="U6205" i="24"/>
  <c r="T6205" i="24"/>
  <c r="P6205" i="24"/>
  <c r="N6205" i="24"/>
  <c r="E6205" i="24"/>
  <c r="C6205" i="24"/>
  <c r="D6205" i="24" s="1"/>
  <c r="B6205" i="24"/>
  <c r="A6205" i="24"/>
  <c r="W6204" i="24"/>
  <c r="V6204" i="24"/>
  <c r="U6204" i="24"/>
  <c r="T6204" i="24"/>
  <c r="P6204" i="24"/>
  <c r="N6204" i="24"/>
  <c r="E6204" i="24"/>
  <c r="C6204" i="24"/>
  <c r="D6204" i="24" s="1"/>
  <c r="B6204" i="24"/>
  <c r="A6204" i="24"/>
  <c r="W6203" i="24"/>
  <c r="V6203" i="24"/>
  <c r="U6203" i="24"/>
  <c r="T6203" i="24"/>
  <c r="P6203" i="24"/>
  <c r="N6203" i="24"/>
  <c r="E6203" i="24"/>
  <c r="C6203" i="24"/>
  <c r="D6203" i="24" s="1"/>
  <c r="B6203" i="24"/>
  <c r="A6203" i="24"/>
  <c r="W6202" i="24"/>
  <c r="V6202" i="24"/>
  <c r="U6202" i="24"/>
  <c r="T6202" i="24"/>
  <c r="P6202" i="24"/>
  <c r="N6202" i="24"/>
  <c r="E6202" i="24"/>
  <c r="C6202" i="24"/>
  <c r="D6202" i="24" s="1"/>
  <c r="B6202" i="24"/>
  <c r="A6202" i="24"/>
  <c r="W6201" i="24"/>
  <c r="V6201" i="24"/>
  <c r="U6201" i="24"/>
  <c r="T6201" i="24"/>
  <c r="P6201" i="24"/>
  <c r="N6201" i="24"/>
  <c r="E6201" i="24"/>
  <c r="C6201" i="24"/>
  <c r="D6201" i="24" s="1"/>
  <c r="B6201" i="24"/>
  <c r="A6201" i="24"/>
  <c r="W6200" i="24"/>
  <c r="V6200" i="24"/>
  <c r="U6200" i="24"/>
  <c r="T6200" i="24"/>
  <c r="P6200" i="24"/>
  <c r="N6200" i="24"/>
  <c r="E6200" i="24"/>
  <c r="C6200" i="24"/>
  <c r="D6200" i="24" s="1"/>
  <c r="B6200" i="24"/>
  <c r="A6200" i="24"/>
  <c r="W6199" i="24"/>
  <c r="V6199" i="24"/>
  <c r="U6199" i="24"/>
  <c r="T6199" i="24"/>
  <c r="P6199" i="24"/>
  <c r="N6199" i="24"/>
  <c r="E6199" i="24"/>
  <c r="C6199" i="24"/>
  <c r="D6199" i="24" s="1"/>
  <c r="B6199" i="24"/>
  <c r="A6199" i="24"/>
  <c r="W6198" i="24"/>
  <c r="V6198" i="24"/>
  <c r="U6198" i="24"/>
  <c r="T6198" i="24"/>
  <c r="P6198" i="24"/>
  <c r="N6198" i="24"/>
  <c r="E6198" i="24"/>
  <c r="C6198" i="24"/>
  <c r="D6198" i="24" s="1"/>
  <c r="B6198" i="24"/>
  <c r="A6198" i="24"/>
  <c r="W6197" i="24"/>
  <c r="V6197" i="24"/>
  <c r="U6197" i="24"/>
  <c r="T6197" i="24"/>
  <c r="P6197" i="24"/>
  <c r="N6197" i="24"/>
  <c r="E6197" i="24"/>
  <c r="C6197" i="24"/>
  <c r="D6197" i="24" s="1"/>
  <c r="B6197" i="24"/>
  <c r="A6197" i="24"/>
  <c r="W6196" i="24"/>
  <c r="V6196" i="24"/>
  <c r="U6196" i="24"/>
  <c r="T6196" i="24"/>
  <c r="P6196" i="24"/>
  <c r="N6196" i="24"/>
  <c r="E6196" i="24"/>
  <c r="C6196" i="24"/>
  <c r="D6196" i="24" s="1"/>
  <c r="B6196" i="24"/>
  <c r="A6196" i="24"/>
  <c r="W6195" i="24"/>
  <c r="V6195" i="24"/>
  <c r="U6195" i="24"/>
  <c r="T6195" i="24"/>
  <c r="P6195" i="24"/>
  <c r="N6195" i="24"/>
  <c r="E6195" i="24"/>
  <c r="C6195" i="24"/>
  <c r="D6195" i="24" s="1"/>
  <c r="B6195" i="24"/>
  <c r="A6195" i="24"/>
  <c r="W6194" i="24"/>
  <c r="V6194" i="24"/>
  <c r="U6194" i="24"/>
  <c r="T6194" i="24"/>
  <c r="P6194" i="24"/>
  <c r="N6194" i="24"/>
  <c r="E6194" i="24"/>
  <c r="C6194" i="24"/>
  <c r="D6194" i="24" s="1"/>
  <c r="B6194" i="24"/>
  <c r="A6194" i="24"/>
  <c r="W6193" i="24"/>
  <c r="V6193" i="24"/>
  <c r="U6193" i="24"/>
  <c r="T6193" i="24"/>
  <c r="P6193" i="24"/>
  <c r="N6193" i="24"/>
  <c r="E6193" i="24"/>
  <c r="C6193" i="24"/>
  <c r="D6193" i="24" s="1"/>
  <c r="B6193" i="24"/>
  <c r="A6193" i="24"/>
  <c r="W6192" i="24"/>
  <c r="V6192" i="24"/>
  <c r="U6192" i="24"/>
  <c r="T6192" i="24"/>
  <c r="P6192" i="24"/>
  <c r="N6192" i="24"/>
  <c r="E6192" i="24"/>
  <c r="C6192" i="24"/>
  <c r="D6192" i="24" s="1"/>
  <c r="B6192" i="24"/>
  <c r="A6192" i="24"/>
  <c r="W6191" i="24"/>
  <c r="V6191" i="24"/>
  <c r="U6191" i="24"/>
  <c r="T6191" i="24"/>
  <c r="P6191" i="24"/>
  <c r="N6191" i="24"/>
  <c r="E6191" i="24"/>
  <c r="C6191" i="24"/>
  <c r="D6191" i="24" s="1"/>
  <c r="B6191" i="24"/>
  <c r="A6191" i="24"/>
  <c r="W6190" i="24"/>
  <c r="V6190" i="24"/>
  <c r="U6190" i="24"/>
  <c r="T6190" i="24"/>
  <c r="P6190" i="24"/>
  <c r="N6190" i="24"/>
  <c r="E6190" i="24"/>
  <c r="C6190" i="24"/>
  <c r="D6190" i="24" s="1"/>
  <c r="B6190" i="24"/>
  <c r="A6190" i="24"/>
  <c r="W6189" i="24"/>
  <c r="V6189" i="24"/>
  <c r="U6189" i="24"/>
  <c r="T6189" i="24"/>
  <c r="P6189" i="24"/>
  <c r="N6189" i="24"/>
  <c r="E6189" i="24"/>
  <c r="C6189" i="24"/>
  <c r="D6189" i="24" s="1"/>
  <c r="B6189" i="24"/>
  <c r="A6189" i="24"/>
  <c r="W6188" i="24"/>
  <c r="V6188" i="24"/>
  <c r="U6188" i="24"/>
  <c r="T6188" i="24"/>
  <c r="P6188" i="24"/>
  <c r="N6188" i="24"/>
  <c r="E6188" i="24"/>
  <c r="C6188" i="24"/>
  <c r="D6188" i="24" s="1"/>
  <c r="B6188" i="24"/>
  <c r="A6188" i="24"/>
  <c r="W6187" i="24"/>
  <c r="V6187" i="24"/>
  <c r="U6187" i="24"/>
  <c r="T6187" i="24"/>
  <c r="P6187" i="24"/>
  <c r="N6187" i="24"/>
  <c r="E6187" i="24"/>
  <c r="C6187" i="24"/>
  <c r="D6187" i="24" s="1"/>
  <c r="B6187" i="24"/>
  <c r="A6187" i="24"/>
  <c r="W6186" i="24"/>
  <c r="V6186" i="24"/>
  <c r="U6186" i="24"/>
  <c r="T6186" i="24"/>
  <c r="P6186" i="24"/>
  <c r="N6186" i="24"/>
  <c r="E6186" i="24"/>
  <c r="C6186" i="24"/>
  <c r="D6186" i="24" s="1"/>
  <c r="B6186" i="24"/>
  <c r="A6186" i="24"/>
  <c r="W6185" i="24"/>
  <c r="V6185" i="24"/>
  <c r="U6185" i="24"/>
  <c r="T6185" i="24"/>
  <c r="P6185" i="24"/>
  <c r="N6185" i="24"/>
  <c r="E6185" i="24"/>
  <c r="C6185" i="24"/>
  <c r="D6185" i="24" s="1"/>
  <c r="B6185" i="24"/>
  <c r="A6185" i="24"/>
  <c r="W6184" i="24"/>
  <c r="V6184" i="24"/>
  <c r="U6184" i="24"/>
  <c r="T6184" i="24"/>
  <c r="P6184" i="24"/>
  <c r="N6184" i="24"/>
  <c r="E6184" i="24"/>
  <c r="C6184" i="24"/>
  <c r="D6184" i="24" s="1"/>
  <c r="B6184" i="24"/>
  <c r="A6184" i="24"/>
  <c r="W6183" i="24"/>
  <c r="V6183" i="24"/>
  <c r="U6183" i="24"/>
  <c r="T6183" i="24"/>
  <c r="P6183" i="24"/>
  <c r="N6183" i="24"/>
  <c r="E6183" i="24"/>
  <c r="C6183" i="24"/>
  <c r="D6183" i="24" s="1"/>
  <c r="B6183" i="24"/>
  <c r="A6183" i="24"/>
  <c r="W6182" i="24"/>
  <c r="V6182" i="24"/>
  <c r="U6182" i="24"/>
  <c r="T6182" i="24"/>
  <c r="P6182" i="24"/>
  <c r="N6182" i="24"/>
  <c r="E6182" i="24"/>
  <c r="C6182" i="24"/>
  <c r="D6182" i="24" s="1"/>
  <c r="B6182" i="24"/>
  <c r="A6182" i="24"/>
  <c r="W6181" i="24"/>
  <c r="V6181" i="24"/>
  <c r="U6181" i="24"/>
  <c r="T6181" i="24"/>
  <c r="P6181" i="24"/>
  <c r="N6181" i="24"/>
  <c r="E6181" i="24"/>
  <c r="C6181" i="24"/>
  <c r="D6181" i="24" s="1"/>
  <c r="B6181" i="24"/>
  <c r="A6181" i="24"/>
  <c r="W6180" i="24"/>
  <c r="V6180" i="24"/>
  <c r="U6180" i="24"/>
  <c r="T6180" i="24"/>
  <c r="P6180" i="24"/>
  <c r="N6180" i="24"/>
  <c r="E6180" i="24"/>
  <c r="C6180" i="24"/>
  <c r="D6180" i="24" s="1"/>
  <c r="B6180" i="24"/>
  <c r="A6180" i="24"/>
  <c r="W6179" i="24"/>
  <c r="V6179" i="24"/>
  <c r="U6179" i="24"/>
  <c r="T6179" i="24"/>
  <c r="P6179" i="24"/>
  <c r="N6179" i="24"/>
  <c r="E6179" i="24"/>
  <c r="C6179" i="24"/>
  <c r="D6179" i="24" s="1"/>
  <c r="B6179" i="24"/>
  <c r="A6179" i="24"/>
  <c r="W6178" i="24"/>
  <c r="V6178" i="24"/>
  <c r="U6178" i="24"/>
  <c r="T6178" i="24"/>
  <c r="P6178" i="24"/>
  <c r="N6178" i="24"/>
  <c r="E6178" i="24"/>
  <c r="C6178" i="24"/>
  <c r="D6178" i="24" s="1"/>
  <c r="B6178" i="24"/>
  <c r="A6178" i="24"/>
  <c r="W6177" i="24"/>
  <c r="V6177" i="24"/>
  <c r="U6177" i="24"/>
  <c r="T6177" i="24"/>
  <c r="P6177" i="24"/>
  <c r="N6177" i="24"/>
  <c r="E6177" i="24"/>
  <c r="C6177" i="24"/>
  <c r="D6177" i="24" s="1"/>
  <c r="B6177" i="24"/>
  <c r="A6177" i="24"/>
  <c r="W6176" i="24"/>
  <c r="V6176" i="24"/>
  <c r="U6176" i="24"/>
  <c r="T6176" i="24"/>
  <c r="P6176" i="24"/>
  <c r="N6176" i="24"/>
  <c r="E6176" i="24"/>
  <c r="C6176" i="24"/>
  <c r="D6176" i="24" s="1"/>
  <c r="B6176" i="24"/>
  <c r="A6176" i="24"/>
  <c r="W6175" i="24"/>
  <c r="V6175" i="24"/>
  <c r="U6175" i="24"/>
  <c r="T6175" i="24"/>
  <c r="P6175" i="24"/>
  <c r="N6175" i="24"/>
  <c r="E6175" i="24"/>
  <c r="C6175" i="24"/>
  <c r="D6175" i="24" s="1"/>
  <c r="B6175" i="24"/>
  <c r="A6175" i="24"/>
  <c r="W6174" i="24"/>
  <c r="V6174" i="24"/>
  <c r="U6174" i="24"/>
  <c r="T6174" i="24"/>
  <c r="P6174" i="24"/>
  <c r="N6174" i="24"/>
  <c r="E6174" i="24"/>
  <c r="C6174" i="24"/>
  <c r="D6174" i="24" s="1"/>
  <c r="B6174" i="24"/>
  <c r="A6174" i="24"/>
  <c r="W6173" i="24"/>
  <c r="V6173" i="24"/>
  <c r="U6173" i="24"/>
  <c r="T6173" i="24"/>
  <c r="P6173" i="24"/>
  <c r="N6173" i="24"/>
  <c r="E6173" i="24"/>
  <c r="C6173" i="24"/>
  <c r="D6173" i="24" s="1"/>
  <c r="B6173" i="24"/>
  <c r="A6173" i="24"/>
  <c r="W6172" i="24"/>
  <c r="V6172" i="24"/>
  <c r="U6172" i="24"/>
  <c r="T6172" i="24"/>
  <c r="P6172" i="24"/>
  <c r="N6172" i="24"/>
  <c r="E6172" i="24"/>
  <c r="C6172" i="24"/>
  <c r="D6172" i="24" s="1"/>
  <c r="B6172" i="24"/>
  <c r="A6172" i="24"/>
  <c r="W6171" i="24"/>
  <c r="V6171" i="24"/>
  <c r="U6171" i="24"/>
  <c r="T6171" i="24"/>
  <c r="P6171" i="24"/>
  <c r="N6171" i="24"/>
  <c r="E6171" i="24"/>
  <c r="C6171" i="24"/>
  <c r="D6171" i="24" s="1"/>
  <c r="B6171" i="24"/>
  <c r="A6171" i="24"/>
  <c r="W6170" i="24"/>
  <c r="V6170" i="24"/>
  <c r="U6170" i="24"/>
  <c r="T6170" i="24"/>
  <c r="P6170" i="24"/>
  <c r="N6170" i="24"/>
  <c r="E6170" i="24"/>
  <c r="C6170" i="24"/>
  <c r="D6170" i="24" s="1"/>
  <c r="B6170" i="24"/>
  <c r="A6170" i="24"/>
  <c r="W6169" i="24"/>
  <c r="V6169" i="24"/>
  <c r="U6169" i="24"/>
  <c r="T6169" i="24"/>
  <c r="P6169" i="24"/>
  <c r="N6169" i="24"/>
  <c r="E6169" i="24"/>
  <c r="C6169" i="24"/>
  <c r="D6169" i="24" s="1"/>
  <c r="B6169" i="24"/>
  <c r="A6169" i="24"/>
  <c r="W6168" i="24"/>
  <c r="V6168" i="24"/>
  <c r="U6168" i="24"/>
  <c r="T6168" i="24"/>
  <c r="P6168" i="24"/>
  <c r="N6168" i="24"/>
  <c r="E6168" i="24"/>
  <c r="C6168" i="24"/>
  <c r="D6168" i="24" s="1"/>
  <c r="B6168" i="24"/>
  <c r="A6168" i="24"/>
  <c r="W6167" i="24"/>
  <c r="V6167" i="24"/>
  <c r="U6167" i="24"/>
  <c r="T6167" i="24"/>
  <c r="P6167" i="24"/>
  <c r="N6167" i="24"/>
  <c r="E6167" i="24"/>
  <c r="C6167" i="24"/>
  <c r="D6167" i="24" s="1"/>
  <c r="B6167" i="24"/>
  <c r="A6167" i="24"/>
  <c r="W6166" i="24"/>
  <c r="V6166" i="24"/>
  <c r="U6166" i="24"/>
  <c r="T6166" i="24"/>
  <c r="P6166" i="24"/>
  <c r="N6166" i="24"/>
  <c r="E6166" i="24"/>
  <c r="C6166" i="24"/>
  <c r="D6166" i="24" s="1"/>
  <c r="B6166" i="24"/>
  <c r="A6166" i="24"/>
  <c r="W6165" i="24"/>
  <c r="V6165" i="24"/>
  <c r="U6165" i="24"/>
  <c r="T6165" i="24"/>
  <c r="P6165" i="24"/>
  <c r="N6165" i="24"/>
  <c r="E6165" i="24"/>
  <c r="C6165" i="24"/>
  <c r="D6165" i="24" s="1"/>
  <c r="B6165" i="24"/>
  <c r="A6165" i="24"/>
  <c r="W6164" i="24"/>
  <c r="V6164" i="24"/>
  <c r="U6164" i="24"/>
  <c r="T6164" i="24"/>
  <c r="P6164" i="24"/>
  <c r="N6164" i="24"/>
  <c r="E6164" i="24"/>
  <c r="C6164" i="24"/>
  <c r="D6164" i="24" s="1"/>
  <c r="B6164" i="24"/>
  <c r="A6164" i="24"/>
  <c r="W6163" i="24"/>
  <c r="V6163" i="24"/>
  <c r="U6163" i="24"/>
  <c r="T6163" i="24"/>
  <c r="P6163" i="24"/>
  <c r="N6163" i="24"/>
  <c r="E6163" i="24"/>
  <c r="C6163" i="24"/>
  <c r="D6163" i="24" s="1"/>
  <c r="B6163" i="24"/>
  <c r="A6163" i="24"/>
  <c r="W6162" i="24"/>
  <c r="V6162" i="24"/>
  <c r="U6162" i="24"/>
  <c r="T6162" i="24"/>
  <c r="P6162" i="24"/>
  <c r="N6162" i="24"/>
  <c r="E6162" i="24"/>
  <c r="C6162" i="24"/>
  <c r="D6162" i="24" s="1"/>
  <c r="B6162" i="24"/>
  <c r="A6162" i="24"/>
  <c r="W6161" i="24"/>
  <c r="V6161" i="24"/>
  <c r="U6161" i="24"/>
  <c r="T6161" i="24"/>
  <c r="P6161" i="24"/>
  <c r="N6161" i="24"/>
  <c r="E6161" i="24"/>
  <c r="C6161" i="24"/>
  <c r="D6161" i="24" s="1"/>
  <c r="B6161" i="24"/>
  <c r="A6161" i="24"/>
  <c r="W6160" i="24"/>
  <c r="V6160" i="24"/>
  <c r="U6160" i="24"/>
  <c r="T6160" i="24"/>
  <c r="P6160" i="24"/>
  <c r="N6160" i="24"/>
  <c r="E6160" i="24"/>
  <c r="C6160" i="24"/>
  <c r="D6160" i="24" s="1"/>
  <c r="B6160" i="24"/>
  <c r="A6160" i="24"/>
  <c r="W6159" i="24"/>
  <c r="V6159" i="24"/>
  <c r="U6159" i="24"/>
  <c r="T6159" i="24"/>
  <c r="P6159" i="24"/>
  <c r="N6159" i="24"/>
  <c r="E6159" i="24"/>
  <c r="C6159" i="24"/>
  <c r="D6159" i="24" s="1"/>
  <c r="B6159" i="24"/>
  <c r="A6159" i="24"/>
  <c r="W6158" i="24"/>
  <c r="V6158" i="24"/>
  <c r="U6158" i="24"/>
  <c r="T6158" i="24"/>
  <c r="P6158" i="24"/>
  <c r="N6158" i="24"/>
  <c r="E6158" i="24"/>
  <c r="C6158" i="24"/>
  <c r="D6158" i="24" s="1"/>
  <c r="B6158" i="24"/>
  <c r="A6158" i="24"/>
  <c r="W6157" i="24"/>
  <c r="V6157" i="24"/>
  <c r="U6157" i="24"/>
  <c r="T6157" i="24"/>
  <c r="P6157" i="24"/>
  <c r="N6157" i="24"/>
  <c r="E6157" i="24"/>
  <c r="C6157" i="24"/>
  <c r="D6157" i="24" s="1"/>
  <c r="B6157" i="24"/>
  <c r="A6157" i="24"/>
  <c r="W6156" i="24"/>
  <c r="V6156" i="24"/>
  <c r="U6156" i="24"/>
  <c r="T6156" i="24"/>
  <c r="P6156" i="24"/>
  <c r="N6156" i="24"/>
  <c r="E6156" i="24"/>
  <c r="C6156" i="24"/>
  <c r="D6156" i="24" s="1"/>
  <c r="B6156" i="24"/>
  <c r="A6156" i="24"/>
  <c r="W6155" i="24"/>
  <c r="V6155" i="24"/>
  <c r="U6155" i="24"/>
  <c r="T6155" i="24"/>
  <c r="P6155" i="24"/>
  <c r="N6155" i="24"/>
  <c r="E6155" i="24"/>
  <c r="C6155" i="24"/>
  <c r="D6155" i="24" s="1"/>
  <c r="B6155" i="24"/>
  <c r="A6155" i="24"/>
  <c r="W6154" i="24"/>
  <c r="V6154" i="24"/>
  <c r="U6154" i="24"/>
  <c r="T6154" i="24"/>
  <c r="P6154" i="24"/>
  <c r="N6154" i="24"/>
  <c r="E6154" i="24"/>
  <c r="C6154" i="24"/>
  <c r="D6154" i="24" s="1"/>
  <c r="B6154" i="24"/>
  <c r="A6154" i="24"/>
  <c r="W6153" i="24"/>
  <c r="V6153" i="24"/>
  <c r="U6153" i="24"/>
  <c r="T6153" i="24"/>
  <c r="P6153" i="24"/>
  <c r="N6153" i="24"/>
  <c r="E6153" i="24"/>
  <c r="C6153" i="24"/>
  <c r="D6153" i="24" s="1"/>
  <c r="B6153" i="24"/>
  <c r="A6153" i="24"/>
  <c r="W6152" i="24"/>
  <c r="V6152" i="24"/>
  <c r="U6152" i="24"/>
  <c r="T6152" i="24"/>
  <c r="P6152" i="24"/>
  <c r="N6152" i="24"/>
  <c r="E6152" i="24"/>
  <c r="C6152" i="24"/>
  <c r="D6152" i="24" s="1"/>
  <c r="B6152" i="24"/>
  <c r="A6152" i="24"/>
  <c r="W6151" i="24"/>
  <c r="V6151" i="24"/>
  <c r="U6151" i="24"/>
  <c r="T6151" i="24"/>
  <c r="P6151" i="24"/>
  <c r="N6151" i="24"/>
  <c r="E6151" i="24"/>
  <c r="C6151" i="24"/>
  <c r="D6151" i="24" s="1"/>
  <c r="B6151" i="24"/>
  <c r="A6151" i="24"/>
  <c r="W6150" i="24"/>
  <c r="V6150" i="24"/>
  <c r="U6150" i="24"/>
  <c r="T6150" i="24"/>
  <c r="P6150" i="24"/>
  <c r="N6150" i="24"/>
  <c r="E6150" i="24"/>
  <c r="C6150" i="24"/>
  <c r="D6150" i="24" s="1"/>
  <c r="B6150" i="24"/>
  <c r="A6150" i="24"/>
  <c r="W6149" i="24"/>
  <c r="V6149" i="24"/>
  <c r="U6149" i="24"/>
  <c r="T6149" i="24"/>
  <c r="P6149" i="24"/>
  <c r="N6149" i="24"/>
  <c r="E6149" i="24"/>
  <c r="C6149" i="24"/>
  <c r="D6149" i="24" s="1"/>
  <c r="B6149" i="24"/>
  <c r="A6149" i="24"/>
  <c r="W6148" i="24"/>
  <c r="V6148" i="24"/>
  <c r="U6148" i="24"/>
  <c r="T6148" i="24"/>
  <c r="P6148" i="24"/>
  <c r="N6148" i="24"/>
  <c r="E6148" i="24"/>
  <c r="C6148" i="24"/>
  <c r="D6148" i="24" s="1"/>
  <c r="B6148" i="24"/>
  <c r="A6148" i="24"/>
  <c r="W6147" i="24"/>
  <c r="V6147" i="24"/>
  <c r="U6147" i="24"/>
  <c r="T6147" i="24"/>
  <c r="P6147" i="24"/>
  <c r="N6147" i="24"/>
  <c r="E6147" i="24"/>
  <c r="C6147" i="24"/>
  <c r="D6147" i="24" s="1"/>
  <c r="B6147" i="24"/>
  <c r="A6147" i="24"/>
  <c r="W6146" i="24"/>
  <c r="V6146" i="24"/>
  <c r="U6146" i="24"/>
  <c r="T6146" i="24"/>
  <c r="P6146" i="24"/>
  <c r="N6146" i="24"/>
  <c r="E6146" i="24"/>
  <c r="C6146" i="24"/>
  <c r="D6146" i="24" s="1"/>
  <c r="B6146" i="24"/>
  <c r="A6146" i="24"/>
  <c r="W6145" i="24"/>
  <c r="V6145" i="24"/>
  <c r="U6145" i="24"/>
  <c r="T6145" i="24"/>
  <c r="P6145" i="24"/>
  <c r="N6145" i="24"/>
  <c r="E6145" i="24"/>
  <c r="C6145" i="24"/>
  <c r="D6145" i="24" s="1"/>
  <c r="B6145" i="24"/>
  <c r="A6145" i="24"/>
  <c r="W6144" i="24"/>
  <c r="V6144" i="24"/>
  <c r="U6144" i="24"/>
  <c r="T6144" i="24"/>
  <c r="P6144" i="24"/>
  <c r="N6144" i="24"/>
  <c r="E6144" i="24"/>
  <c r="C6144" i="24"/>
  <c r="D6144" i="24" s="1"/>
  <c r="B6144" i="24"/>
  <c r="A6144" i="24"/>
  <c r="W6143" i="24"/>
  <c r="V6143" i="24"/>
  <c r="U6143" i="24"/>
  <c r="T6143" i="24"/>
  <c r="P6143" i="24"/>
  <c r="N6143" i="24"/>
  <c r="E6143" i="24"/>
  <c r="C6143" i="24"/>
  <c r="D6143" i="24" s="1"/>
  <c r="B6143" i="24"/>
  <c r="A6143" i="24"/>
  <c r="W6142" i="24"/>
  <c r="V6142" i="24"/>
  <c r="U6142" i="24"/>
  <c r="T6142" i="24"/>
  <c r="P6142" i="24"/>
  <c r="N6142" i="24"/>
  <c r="E6142" i="24"/>
  <c r="C6142" i="24"/>
  <c r="D6142" i="24" s="1"/>
  <c r="B6142" i="24"/>
  <c r="A6142" i="24"/>
  <c r="W6141" i="24"/>
  <c r="V6141" i="24"/>
  <c r="U6141" i="24"/>
  <c r="T6141" i="24"/>
  <c r="P6141" i="24"/>
  <c r="N6141" i="24"/>
  <c r="E6141" i="24"/>
  <c r="C6141" i="24"/>
  <c r="D6141" i="24" s="1"/>
  <c r="B6141" i="24"/>
  <c r="A6141" i="24"/>
  <c r="W6140" i="24"/>
  <c r="V6140" i="24"/>
  <c r="U6140" i="24"/>
  <c r="T6140" i="24"/>
  <c r="P6140" i="24"/>
  <c r="N6140" i="24"/>
  <c r="E6140" i="24"/>
  <c r="C6140" i="24"/>
  <c r="D6140" i="24" s="1"/>
  <c r="B6140" i="24"/>
  <c r="A6140" i="24"/>
  <c r="W6139" i="24"/>
  <c r="V6139" i="24"/>
  <c r="U6139" i="24"/>
  <c r="T6139" i="24"/>
  <c r="P6139" i="24"/>
  <c r="N6139" i="24"/>
  <c r="E6139" i="24"/>
  <c r="C6139" i="24"/>
  <c r="D6139" i="24" s="1"/>
  <c r="B6139" i="24"/>
  <c r="A6139" i="24"/>
  <c r="W6138" i="24"/>
  <c r="V6138" i="24"/>
  <c r="U6138" i="24"/>
  <c r="T6138" i="24"/>
  <c r="P6138" i="24"/>
  <c r="N6138" i="24"/>
  <c r="E6138" i="24"/>
  <c r="C6138" i="24"/>
  <c r="D6138" i="24" s="1"/>
  <c r="B6138" i="24"/>
  <c r="A6138" i="24"/>
  <c r="W6137" i="24"/>
  <c r="V6137" i="24"/>
  <c r="U6137" i="24"/>
  <c r="T6137" i="24"/>
  <c r="P6137" i="24"/>
  <c r="N6137" i="24"/>
  <c r="E6137" i="24"/>
  <c r="C6137" i="24"/>
  <c r="D6137" i="24" s="1"/>
  <c r="B6137" i="24"/>
  <c r="A6137" i="24"/>
  <c r="W6136" i="24"/>
  <c r="V6136" i="24"/>
  <c r="U6136" i="24"/>
  <c r="T6136" i="24"/>
  <c r="P6136" i="24"/>
  <c r="N6136" i="24"/>
  <c r="E6136" i="24"/>
  <c r="C6136" i="24"/>
  <c r="D6136" i="24" s="1"/>
  <c r="B6136" i="24"/>
  <c r="A6136" i="24"/>
  <c r="W6135" i="24"/>
  <c r="V6135" i="24"/>
  <c r="U6135" i="24"/>
  <c r="T6135" i="24"/>
  <c r="P6135" i="24"/>
  <c r="N6135" i="24"/>
  <c r="E6135" i="24"/>
  <c r="C6135" i="24"/>
  <c r="D6135" i="24" s="1"/>
  <c r="B6135" i="24"/>
  <c r="A6135" i="24"/>
  <c r="W6134" i="24"/>
  <c r="V6134" i="24"/>
  <c r="U6134" i="24"/>
  <c r="T6134" i="24"/>
  <c r="P6134" i="24"/>
  <c r="N6134" i="24"/>
  <c r="E6134" i="24"/>
  <c r="C6134" i="24"/>
  <c r="D6134" i="24" s="1"/>
  <c r="B6134" i="24"/>
  <c r="A6134" i="24"/>
  <c r="W6133" i="24"/>
  <c r="V6133" i="24"/>
  <c r="U6133" i="24"/>
  <c r="T6133" i="24"/>
  <c r="P6133" i="24"/>
  <c r="N6133" i="24"/>
  <c r="E6133" i="24"/>
  <c r="C6133" i="24"/>
  <c r="D6133" i="24" s="1"/>
  <c r="B6133" i="24"/>
  <c r="A6133" i="24"/>
  <c r="W6132" i="24"/>
  <c r="V6132" i="24"/>
  <c r="U6132" i="24"/>
  <c r="T6132" i="24"/>
  <c r="P6132" i="24"/>
  <c r="N6132" i="24"/>
  <c r="E6132" i="24"/>
  <c r="C6132" i="24"/>
  <c r="D6132" i="24" s="1"/>
  <c r="B6132" i="24"/>
  <c r="A6132" i="24"/>
  <c r="W6131" i="24"/>
  <c r="V6131" i="24"/>
  <c r="U6131" i="24"/>
  <c r="T6131" i="24"/>
  <c r="P6131" i="24"/>
  <c r="N6131" i="24"/>
  <c r="E6131" i="24"/>
  <c r="C6131" i="24"/>
  <c r="D6131" i="24" s="1"/>
  <c r="B6131" i="24"/>
  <c r="A6131" i="24"/>
  <c r="W6130" i="24"/>
  <c r="V6130" i="24"/>
  <c r="U6130" i="24"/>
  <c r="T6130" i="24"/>
  <c r="P6130" i="24"/>
  <c r="N6130" i="24"/>
  <c r="E6130" i="24"/>
  <c r="C6130" i="24"/>
  <c r="D6130" i="24" s="1"/>
  <c r="B6130" i="24"/>
  <c r="A6130" i="24"/>
  <c r="W6129" i="24"/>
  <c r="V6129" i="24"/>
  <c r="U6129" i="24"/>
  <c r="T6129" i="24"/>
  <c r="P6129" i="24"/>
  <c r="N6129" i="24"/>
  <c r="E6129" i="24"/>
  <c r="C6129" i="24"/>
  <c r="D6129" i="24" s="1"/>
  <c r="B6129" i="24"/>
  <c r="A6129" i="24"/>
  <c r="W6128" i="24"/>
  <c r="V6128" i="24"/>
  <c r="U6128" i="24"/>
  <c r="T6128" i="24"/>
  <c r="P6128" i="24"/>
  <c r="N6128" i="24"/>
  <c r="E6128" i="24"/>
  <c r="C6128" i="24"/>
  <c r="D6128" i="24" s="1"/>
  <c r="B6128" i="24"/>
  <c r="A6128" i="24"/>
  <c r="W6127" i="24"/>
  <c r="V6127" i="24"/>
  <c r="U6127" i="24"/>
  <c r="T6127" i="24"/>
  <c r="P6127" i="24"/>
  <c r="N6127" i="24"/>
  <c r="E6127" i="24"/>
  <c r="C6127" i="24"/>
  <c r="D6127" i="24" s="1"/>
  <c r="B6127" i="24"/>
  <c r="A6127" i="24"/>
  <c r="W6126" i="24"/>
  <c r="V6126" i="24"/>
  <c r="U6126" i="24"/>
  <c r="T6126" i="24"/>
  <c r="P6126" i="24"/>
  <c r="N6126" i="24"/>
  <c r="E6126" i="24"/>
  <c r="C6126" i="24"/>
  <c r="D6126" i="24" s="1"/>
  <c r="B6126" i="24"/>
  <c r="A6126" i="24"/>
  <c r="W6125" i="24"/>
  <c r="V6125" i="24"/>
  <c r="U6125" i="24"/>
  <c r="T6125" i="24"/>
  <c r="P6125" i="24"/>
  <c r="N6125" i="24"/>
  <c r="E6125" i="24"/>
  <c r="C6125" i="24"/>
  <c r="D6125" i="24" s="1"/>
  <c r="B6125" i="24"/>
  <c r="A6125" i="24"/>
  <c r="W6124" i="24"/>
  <c r="V6124" i="24"/>
  <c r="U6124" i="24"/>
  <c r="T6124" i="24"/>
  <c r="P6124" i="24"/>
  <c r="N6124" i="24"/>
  <c r="E6124" i="24"/>
  <c r="C6124" i="24"/>
  <c r="D6124" i="24" s="1"/>
  <c r="B6124" i="24"/>
  <c r="A6124" i="24"/>
  <c r="W6123" i="24"/>
  <c r="V6123" i="24"/>
  <c r="U6123" i="24"/>
  <c r="T6123" i="24"/>
  <c r="P6123" i="24"/>
  <c r="N6123" i="24"/>
  <c r="E6123" i="24"/>
  <c r="C6123" i="24"/>
  <c r="D6123" i="24" s="1"/>
  <c r="B6123" i="24"/>
  <c r="A6123" i="24"/>
  <c r="W6122" i="24"/>
  <c r="V6122" i="24"/>
  <c r="U6122" i="24"/>
  <c r="T6122" i="24"/>
  <c r="P6122" i="24"/>
  <c r="N6122" i="24"/>
  <c r="E6122" i="24"/>
  <c r="C6122" i="24"/>
  <c r="D6122" i="24" s="1"/>
  <c r="B6122" i="24"/>
  <c r="A6122" i="24"/>
  <c r="W6121" i="24"/>
  <c r="V6121" i="24"/>
  <c r="U6121" i="24"/>
  <c r="T6121" i="24"/>
  <c r="P6121" i="24"/>
  <c r="N6121" i="24"/>
  <c r="E6121" i="24"/>
  <c r="C6121" i="24"/>
  <c r="D6121" i="24" s="1"/>
  <c r="B6121" i="24"/>
  <c r="A6121" i="24"/>
  <c r="W6120" i="24"/>
  <c r="V6120" i="24"/>
  <c r="U6120" i="24"/>
  <c r="T6120" i="24"/>
  <c r="P6120" i="24"/>
  <c r="N6120" i="24"/>
  <c r="E6120" i="24"/>
  <c r="C6120" i="24"/>
  <c r="D6120" i="24" s="1"/>
  <c r="B6120" i="24"/>
  <c r="A6120" i="24"/>
  <c r="W6119" i="24"/>
  <c r="V6119" i="24"/>
  <c r="U6119" i="24"/>
  <c r="T6119" i="24"/>
  <c r="P6119" i="24"/>
  <c r="N6119" i="24"/>
  <c r="E6119" i="24"/>
  <c r="C6119" i="24"/>
  <c r="D6119" i="24" s="1"/>
  <c r="B6119" i="24"/>
  <c r="A6119" i="24"/>
  <c r="W6118" i="24"/>
  <c r="V6118" i="24"/>
  <c r="U6118" i="24"/>
  <c r="T6118" i="24"/>
  <c r="P6118" i="24"/>
  <c r="N6118" i="24"/>
  <c r="E6118" i="24"/>
  <c r="C6118" i="24"/>
  <c r="D6118" i="24" s="1"/>
  <c r="B6118" i="24"/>
  <c r="A6118" i="24"/>
  <c r="W6117" i="24"/>
  <c r="V6117" i="24"/>
  <c r="U6117" i="24"/>
  <c r="T6117" i="24"/>
  <c r="P6117" i="24"/>
  <c r="N6117" i="24"/>
  <c r="E6117" i="24"/>
  <c r="C6117" i="24"/>
  <c r="D6117" i="24" s="1"/>
  <c r="B6117" i="24"/>
  <c r="A6117" i="24"/>
  <c r="W6116" i="24"/>
  <c r="V6116" i="24"/>
  <c r="U6116" i="24"/>
  <c r="T6116" i="24"/>
  <c r="P6116" i="24"/>
  <c r="N6116" i="24"/>
  <c r="E6116" i="24"/>
  <c r="C6116" i="24"/>
  <c r="D6116" i="24" s="1"/>
  <c r="B6116" i="24"/>
  <c r="A6116" i="24"/>
  <c r="W6115" i="24"/>
  <c r="V6115" i="24"/>
  <c r="U6115" i="24"/>
  <c r="T6115" i="24"/>
  <c r="P6115" i="24"/>
  <c r="N6115" i="24"/>
  <c r="E6115" i="24"/>
  <c r="C6115" i="24"/>
  <c r="D6115" i="24" s="1"/>
  <c r="B6115" i="24"/>
  <c r="A6115" i="24"/>
  <c r="W6114" i="24"/>
  <c r="V6114" i="24"/>
  <c r="U6114" i="24"/>
  <c r="T6114" i="24"/>
  <c r="P6114" i="24"/>
  <c r="N6114" i="24"/>
  <c r="E6114" i="24"/>
  <c r="C6114" i="24"/>
  <c r="D6114" i="24" s="1"/>
  <c r="B6114" i="24"/>
  <c r="A6114" i="24"/>
  <c r="W6113" i="24"/>
  <c r="V6113" i="24"/>
  <c r="U6113" i="24"/>
  <c r="T6113" i="24"/>
  <c r="P6113" i="24"/>
  <c r="N6113" i="24"/>
  <c r="E6113" i="24"/>
  <c r="C6113" i="24"/>
  <c r="D6113" i="24" s="1"/>
  <c r="B6113" i="24"/>
  <c r="A6113" i="24"/>
  <c r="W6112" i="24"/>
  <c r="V6112" i="24"/>
  <c r="U6112" i="24"/>
  <c r="T6112" i="24"/>
  <c r="P6112" i="24"/>
  <c r="N6112" i="24"/>
  <c r="E6112" i="24"/>
  <c r="C6112" i="24"/>
  <c r="D6112" i="24" s="1"/>
  <c r="B6112" i="24"/>
  <c r="A6112" i="24"/>
  <c r="W6111" i="24"/>
  <c r="V6111" i="24"/>
  <c r="U6111" i="24"/>
  <c r="T6111" i="24"/>
  <c r="P6111" i="24"/>
  <c r="N6111" i="24"/>
  <c r="E6111" i="24"/>
  <c r="C6111" i="24"/>
  <c r="D6111" i="24" s="1"/>
  <c r="B6111" i="24"/>
  <c r="A6111" i="24"/>
  <c r="W6110" i="24"/>
  <c r="V6110" i="24"/>
  <c r="U6110" i="24"/>
  <c r="T6110" i="24"/>
  <c r="P6110" i="24"/>
  <c r="N6110" i="24"/>
  <c r="E6110" i="24"/>
  <c r="C6110" i="24"/>
  <c r="D6110" i="24" s="1"/>
  <c r="B6110" i="24"/>
  <c r="A6110" i="24"/>
  <c r="W6109" i="24"/>
  <c r="V6109" i="24"/>
  <c r="U6109" i="24"/>
  <c r="T6109" i="24"/>
  <c r="P6109" i="24"/>
  <c r="N6109" i="24"/>
  <c r="E6109" i="24"/>
  <c r="C6109" i="24"/>
  <c r="D6109" i="24" s="1"/>
  <c r="B6109" i="24"/>
  <c r="A6109" i="24"/>
  <c r="W6108" i="24"/>
  <c r="V6108" i="24"/>
  <c r="U6108" i="24"/>
  <c r="T6108" i="24"/>
  <c r="P6108" i="24"/>
  <c r="N6108" i="24"/>
  <c r="E6108" i="24"/>
  <c r="C6108" i="24"/>
  <c r="D6108" i="24" s="1"/>
  <c r="B6108" i="24"/>
  <c r="A6108" i="24"/>
  <c r="W6107" i="24"/>
  <c r="V6107" i="24"/>
  <c r="U6107" i="24"/>
  <c r="T6107" i="24"/>
  <c r="P6107" i="24"/>
  <c r="N6107" i="24"/>
  <c r="E6107" i="24"/>
  <c r="C6107" i="24"/>
  <c r="D6107" i="24" s="1"/>
  <c r="B6107" i="24"/>
  <c r="A6107" i="24"/>
  <c r="W6106" i="24"/>
  <c r="V6106" i="24"/>
  <c r="U6106" i="24"/>
  <c r="T6106" i="24"/>
  <c r="P6106" i="24"/>
  <c r="N6106" i="24"/>
  <c r="E6106" i="24"/>
  <c r="C6106" i="24"/>
  <c r="D6106" i="24" s="1"/>
  <c r="B6106" i="24"/>
  <c r="A6106" i="24"/>
  <c r="W6105" i="24"/>
  <c r="V6105" i="24"/>
  <c r="U6105" i="24"/>
  <c r="T6105" i="24"/>
  <c r="P6105" i="24"/>
  <c r="N6105" i="24"/>
  <c r="E6105" i="24"/>
  <c r="C6105" i="24"/>
  <c r="D6105" i="24" s="1"/>
  <c r="B6105" i="24"/>
  <c r="A6105" i="24"/>
  <c r="W6104" i="24"/>
  <c r="V6104" i="24"/>
  <c r="U6104" i="24"/>
  <c r="T6104" i="24"/>
  <c r="P6104" i="24"/>
  <c r="N6104" i="24"/>
  <c r="E6104" i="24"/>
  <c r="C6104" i="24"/>
  <c r="D6104" i="24" s="1"/>
  <c r="B6104" i="24"/>
  <c r="A6104" i="24"/>
  <c r="W6103" i="24"/>
  <c r="V6103" i="24"/>
  <c r="U6103" i="24"/>
  <c r="T6103" i="24"/>
  <c r="P6103" i="24"/>
  <c r="N6103" i="24"/>
  <c r="E6103" i="24"/>
  <c r="C6103" i="24"/>
  <c r="D6103" i="24" s="1"/>
  <c r="B6103" i="24"/>
  <c r="A6103" i="24"/>
  <c r="W6102" i="24"/>
  <c r="V6102" i="24"/>
  <c r="U6102" i="24"/>
  <c r="T6102" i="24"/>
  <c r="P6102" i="24"/>
  <c r="N6102" i="24"/>
  <c r="E6102" i="24"/>
  <c r="C6102" i="24"/>
  <c r="D6102" i="24" s="1"/>
  <c r="B6102" i="24"/>
  <c r="A6102" i="24"/>
  <c r="W6101" i="24"/>
  <c r="V6101" i="24"/>
  <c r="U6101" i="24"/>
  <c r="T6101" i="24"/>
  <c r="P6101" i="24"/>
  <c r="N6101" i="24"/>
  <c r="E6101" i="24"/>
  <c r="C6101" i="24"/>
  <c r="D6101" i="24" s="1"/>
  <c r="B6101" i="24"/>
  <c r="A6101" i="24"/>
  <c r="W6100" i="24"/>
  <c r="V6100" i="24"/>
  <c r="U6100" i="24"/>
  <c r="T6100" i="24"/>
  <c r="P6100" i="24"/>
  <c r="N6100" i="24"/>
  <c r="E6100" i="24"/>
  <c r="C6100" i="24"/>
  <c r="D6100" i="24" s="1"/>
  <c r="B6100" i="24"/>
  <c r="A6100" i="24"/>
  <c r="W6099" i="24"/>
  <c r="V6099" i="24"/>
  <c r="U6099" i="24"/>
  <c r="T6099" i="24"/>
  <c r="P6099" i="24"/>
  <c r="N6099" i="24"/>
  <c r="E6099" i="24"/>
  <c r="C6099" i="24"/>
  <c r="D6099" i="24" s="1"/>
  <c r="B6099" i="24"/>
  <c r="A6099" i="24"/>
  <c r="W6098" i="24"/>
  <c r="V6098" i="24"/>
  <c r="U6098" i="24"/>
  <c r="T6098" i="24"/>
  <c r="P6098" i="24"/>
  <c r="N6098" i="24"/>
  <c r="E6098" i="24"/>
  <c r="C6098" i="24"/>
  <c r="D6098" i="24" s="1"/>
  <c r="B6098" i="24"/>
  <c r="A6098" i="24"/>
  <c r="W6097" i="24"/>
  <c r="V6097" i="24"/>
  <c r="U6097" i="24"/>
  <c r="T6097" i="24"/>
  <c r="P6097" i="24"/>
  <c r="N6097" i="24"/>
  <c r="E6097" i="24"/>
  <c r="C6097" i="24"/>
  <c r="D6097" i="24" s="1"/>
  <c r="B6097" i="24"/>
  <c r="A6097" i="24"/>
  <c r="W6096" i="24"/>
  <c r="V6096" i="24"/>
  <c r="U6096" i="24"/>
  <c r="T6096" i="24"/>
  <c r="P6096" i="24"/>
  <c r="N6096" i="24"/>
  <c r="E6096" i="24"/>
  <c r="C6096" i="24"/>
  <c r="D6096" i="24" s="1"/>
  <c r="B6096" i="24"/>
  <c r="A6096" i="24"/>
  <c r="W6095" i="24"/>
  <c r="V6095" i="24"/>
  <c r="U6095" i="24"/>
  <c r="T6095" i="24"/>
  <c r="P6095" i="24"/>
  <c r="N6095" i="24"/>
  <c r="E6095" i="24"/>
  <c r="C6095" i="24"/>
  <c r="D6095" i="24" s="1"/>
  <c r="B6095" i="24"/>
  <c r="A6095" i="24"/>
  <c r="W6094" i="24"/>
  <c r="V6094" i="24"/>
  <c r="U6094" i="24"/>
  <c r="T6094" i="24"/>
  <c r="P6094" i="24"/>
  <c r="N6094" i="24"/>
  <c r="E6094" i="24"/>
  <c r="C6094" i="24"/>
  <c r="D6094" i="24" s="1"/>
  <c r="B6094" i="24"/>
  <c r="A6094" i="24"/>
  <c r="W6093" i="24"/>
  <c r="V6093" i="24"/>
  <c r="U6093" i="24"/>
  <c r="T6093" i="24"/>
  <c r="P6093" i="24"/>
  <c r="N6093" i="24"/>
  <c r="E6093" i="24"/>
  <c r="C6093" i="24"/>
  <c r="D6093" i="24" s="1"/>
  <c r="B6093" i="24"/>
  <c r="A6093" i="24"/>
  <c r="W6092" i="24"/>
  <c r="V6092" i="24"/>
  <c r="U6092" i="24"/>
  <c r="T6092" i="24"/>
  <c r="P6092" i="24"/>
  <c r="N6092" i="24"/>
  <c r="E6092" i="24"/>
  <c r="C6092" i="24"/>
  <c r="D6092" i="24" s="1"/>
  <c r="B6092" i="24"/>
  <c r="A6092" i="24"/>
  <c r="W6091" i="24"/>
  <c r="V6091" i="24"/>
  <c r="U6091" i="24"/>
  <c r="T6091" i="24"/>
  <c r="P6091" i="24"/>
  <c r="N6091" i="24"/>
  <c r="E6091" i="24"/>
  <c r="C6091" i="24"/>
  <c r="D6091" i="24" s="1"/>
  <c r="B6091" i="24"/>
  <c r="A6091" i="24"/>
  <c r="W6090" i="24"/>
  <c r="V6090" i="24"/>
  <c r="U6090" i="24"/>
  <c r="T6090" i="24"/>
  <c r="P6090" i="24"/>
  <c r="N6090" i="24"/>
  <c r="E6090" i="24"/>
  <c r="C6090" i="24"/>
  <c r="D6090" i="24" s="1"/>
  <c r="B6090" i="24"/>
  <c r="A6090" i="24"/>
  <c r="W6089" i="24"/>
  <c r="V6089" i="24"/>
  <c r="U6089" i="24"/>
  <c r="T6089" i="24"/>
  <c r="P6089" i="24"/>
  <c r="N6089" i="24"/>
  <c r="E6089" i="24"/>
  <c r="C6089" i="24"/>
  <c r="D6089" i="24" s="1"/>
  <c r="B6089" i="24"/>
  <c r="A6089" i="24"/>
  <c r="W6088" i="24"/>
  <c r="V6088" i="24"/>
  <c r="U6088" i="24"/>
  <c r="T6088" i="24"/>
  <c r="P6088" i="24"/>
  <c r="N6088" i="24"/>
  <c r="E6088" i="24"/>
  <c r="C6088" i="24"/>
  <c r="D6088" i="24" s="1"/>
  <c r="B6088" i="24"/>
  <c r="A6088" i="24"/>
  <c r="W6087" i="24"/>
  <c r="V6087" i="24"/>
  <c r="U6087" i="24"/>
  <c r="T6087" i="24"/>
  <c r="P6087" i="24"/>
  <c r="N6087" i="24"/>
  <c r="E6087" i="24"/>
  <c r="C6087" i="24"/>
  <c r="D6087" i="24" s="1"/>
  <c r="B6087" i="24"/>
  <c r="A6087" i="24"/>
  <c r="W6086" i="24"/>
  <c r="V6086" i="24"/>
  <c r="U6086" i="24"/>
  <c r="T6086" i="24"/>
  <c r="P6086" i="24"/>
  <c r="N6086" i="24"/>
  <c r="E6086" i="24"/>
  <c r="C6086" i="24"/>
  <c r="D6086" i="24" s="1"/>
  <c r="B6086" i="24"/>
  <c r="A6086" i="24"/>
  <c r="W6085" i="24"/>
  <c r="V6085" i="24"/>
  <c r="U6085" i="24"/>
  <c r="T6085" i="24"/>
  <c r="P6085" i="24"/>
  <c r="N6085" i="24"/>
  <c r="E6085" i="24"/>
  <c r="C6085" i="24"/>
  <c r="D6085" i="24" s="1"/>
  <c r="B6085" i="24"/>
  <c r="A6085" i="24"/>
  <c r="W6084" i="24"/>
  <c r="V6084" i="24"/>
  <c r="U6084" i="24"/>
  <c r="T6084" i="24"/>
  <c r="P6084" i="24"/>
  <c r="N6084" i="24"/>
  <c r="E6084" i="24"/>
  <c r="C6084" i="24"/>
  <c r="D6084" i="24" s="1"/>
  <c r="B6084" i="24"/>
  <c r="A6084" i="24"/>
  <c r="W6083" i="24"/>
  <c r="V6083" i="24"/>
  <c r="U6083" i="24"/>
  <c r="T6083" i="24"/>
  <c r="P6083" i="24"/>
  <c r="N6083" i="24"/>
  <c r="E6083" i="24"/>
  <c r="C6083" i="24"/>
  <c r="D6083" i="24" s="1"/>
  <c r="B6083" i="24"/>
  <c r="A6083" i="24"/>
  <c r="W6082" i="24"/>
  <c r="V6082" i="24"/>
  <c r="U6082" i="24"/>
  <c r="T6082" i="24"/>
  <c r="P6082" i="24"/>
  <c r="N6082" i="24"/>
  <c r="E6082" i="24"/>
  <c r="C6082" i="24"/>
  <c r="D6082" i="24" s="1"/>
  <c r="B6082" i="24"/>
  <c r="A6082" i="24"/>
  <c r="W6081" i="24"/>
  <c r="V6081" i="24"/>
  <c r="U6081" i="24"/>
  <c r="T6081" i="24"/>
  <c r="P6081" i="24"/>
  <c r="N6081" i="24"/>
  <c r="E6081" i="24"/>
  <c r="C6081" i="24"/>
  <c r="D6081" i="24" s="1"/>
  <c r="B6081" i="24"/>
  <c r="A6081" i="24"/>
  <c r="W6080" i="24"/>
  <c r="V6080" i="24"/>
  <c r="U6080" i="24"/>
  <c r="T6080" i="24"/>
  <c r="P6080" i="24"/>
  <c r="N6080" i="24"/>
  <c r="E6080" i="24"/>
  <c r="C6080" i="24"/>
  <c r="D6080" i="24" s="1"/>
  <c r="B6080" i="24"/>
  <c r="A6080" i="24"/>
  <c r="W6079" i="24"/>
  <c r="V6079" i="24"/>
  <c r="U6079" i="24"/>
  <c r="T6079" i="24"/>
  <c r="P6079" i="24"/>
  <c r="N6079" i="24"/>
  <c r="E6079" i="24"/>
  <c r="C6079" i="24"/>
  <c r="D6079" i="24" s="1"/>
  <c r="B6079" i="24"/>
  <c r="A6079" i="24"/>
  <c r="W6078" i="24"/>
  <c r="V6078" i="24"/>
  <c r="U6078" i="24"/>
  <c r="T6078" i="24"/>
  <c r="P6078" i="24"/>
  <c r="N6078" i="24"/>
  <c r="E6078" i="24"/>
  <c r="C6078" i="24"/>
  <c r="D6078" i="24" s="1"/>
  <c r="B6078" i="24"/>
  <c r="A6078" i="24"/>
  <c r="W6077" i="24"/>
  <c r="V6077" i="24"/>
  <c r="U6077" i="24"/>
  <c r="T6077" i="24"/>
  <c r="P6077" i="24"/>
  <c r="N6077" i="24"/>
  <c r="E6077" i="24"/>
  <c r="C6077" i="24"/>
  <c r="D6077" i="24" s="1"/>
  <c r="B6077" i="24"/>
  <c r="A6077" i="24"/>
  <c r="W6076" i="24"/>
  <c r="V6076" i="24"/>
  <c r="U6076" i="24"/>
  <c r="T6076" i="24"/>
  <c r="P6076" i="24"/>
  <c r="N6076" i="24"/>
  <c r="E6076" i="24"/>
  <c r="C6076" i="24"/>
  <c r="D6076" i="24" s="1"/>
  <c r="B6076" i="24"/>
  <c r="A6076" i="24"/>
  <c r="W6075" i="24"/>
  <c r="V6075" i="24"/>
  <c r="U6075" i="24"/>
  <c r="T6075" i="24"/>
  <c r="P6075" i="24"/>
  <c r="N6075" i="24"/>
  <c r="E6075" i="24"/>
  <c r="C6075" i="24"/>
  <c r="D6075" i="24" s="1"/>
  <c r="B6075" i="24"/>
  <c r="A6075" i="24"/>
  <c r="W6074" i="24"/>
  <c r="V6074" i="24"/>
  <c r="U6074" i="24"/>
  <c r="T6074" i="24"/>
  <c r="P6074" i="24"/>
  <c r="N6074" i="24"/>
  <c r="E6074" i="24"/>
  <c r="C6074" i="24"/>
  <c r="D6074" i="24" s="1"/>
  <c r="B6074" i="24"/>
  <c r="A6074" i="24"/>
  <c r="W6073" i="24"/>
  <c r="V6073" i="24"/>
  <c r="U6073" i="24"/>
  <c r="T6073" i="24"/>
  <c r="P6073" i="24"/>
  <c r="N6073" i="24"/>
  <c r="E6073" i="24"/>
  <c r="C6073" i="24"/>
  <c r="D6073" i="24" s="1"/>
  <c r="B6073" i="24"/>
  <c r="A6073" i="24"/>
  <c r="W6072" i="24"/>
  <c r="V6072" i="24"/>
  <c r="U6072" i="24"/>
  <c r="T6072" i="24"/>
  <c r="P6072" i="24"/>
  <c r="N6072" i="24"/>
  <c r="E6072" i="24"/>
  <c r="C6072" i="24"/>
  <c r="D6072" i="24" s="1"/>
  <c r="B6072" i="24"/>
  <c r="A6072" i="24"/>
  <c r="W6071" i="24"/>
  <c r="V6071" i="24"/>
  <c r="U6071" i="24"/>
  <c r="T6071" i="24"/>
  <c r="P6071" i="24"/>
  <c r="N6071" i="24"/>
  <c r="E6071" i="24"/>
  <c r="C6071" i="24"/>
  <c r="D6071" i="24" s="1"/>
  <c r="B6071" i="24"/>
  <c r="A6071" i="24"/>
  <c r="W6070" i="24"/>
  <c r="V6070" i="24"/>
  <c r="U6070" i="24"/>
  <c r="T6070" i="24"/>
  <c r="P6070" i="24"/>
  <c r="N6070" i="24"/>
  <c r="E6070" i="24"/>
  <c r="C6070" i="24"/>
  <c r="D6070" i="24" s="1"/>
  <c r="B6070" i="24"/>
  <c r="A6070" i="24"/>
  <c r="W6069" i="24"/>
  <c r="V6069" i="24"/>
  <c r="U6069" i="24"/>
  <c r="T6069" i="24"/>
  <c r="P6069" i="24"/>
  <c r="N6069" i="24"/>
  <c r="E6069" i="24"/>
  <c r="C6069" i="24"/>
  <c r="D6069" i="24" s="1"/>
  <c r="B6069" i="24"/>
  <c r="A6069" i="24"/>
  <c r="W6068" i="24"/>
  <c r="V6068" i="24"/>
  <c r="U6068" i="24"/>
  <c r="T6068" i="24"/>
  <c r="P6068" i="24"/>
  <c r="N6068" i="24"/>
  <c r="E6068" i="24"/>
  <c r="C6068" i="24"/>
  <c r="D6068" i="24" s="1"/>
  <c r="B6068" i="24"/>
  <c r="A6068" i="24"/>
  <c r="W6067" i="24"/>
  <c r="V6067" i="24"/>
  <c r="U6067" i="24"/>
  <c r="T6067" i="24"/>
  <c r="P6067" i="24"/>
  <c r="N6067" i="24"/>
  <c r="E6067" i="24"/>
  <c r="C6067" i="24"/>
  <c r="D6067" i="24" s="1"/>
  <c r="B6067" i="24"/>
  <c r="A6067" i="24"/>
  <c r="W6066" i="24"/>
  <c r="V6066" i="24"/>
  <c r="U6066" i="24"/>
  <c r="T6066" i="24"/>
  <c r="P6066" i="24"/>
  <c r="N6066" i="24"/>
  <c r="E6066" i="24"/>
  <c r="C6066" i="24"/>
  <c r="D6066" i="24" s="1"/>
  <c r="B6066" i="24"/>
  <c r="A6066" i="24"/>
  <c r="W6065" i="24"/>
  <c r="V6065" i="24"/>
  <c r="U6065" i="24"/>
  <c r="T6065" i="24"/>
  <c r="P6065" i="24"/>
  <c r="N6065" i="24"/>
  <c r="E6065" i="24"/>
  <c r="C6065" i="24"/>
  <c r="D6065" i="24" s="1"/>
  <c r="B6065" i="24"/>
  <c r="A6065" i="24"/>
  <c r="W6064" i="24"/>
  <c r="V6064" i="24"/>
  <c r="U6064" i="24"/>
  <c r="T6064" i="24"/>
  <c r="P6064" i="24"/>
  <c r="N6064" i="24"/>
  <c r="E6064" i="24"/>
  <c r="C6064" i="24"/>
  <c r="D6064" i="24" s="1"/>
  <c r="B6064" i="24"/>
  <c r="A6064" i="24"/>
  <c r="W6063" i="24"/>
  <c r="V6063" i="24"/>
  <c r="U6063" i="24"/>
  <c r="T6063" i="24"/>
  <c r="P6063" i="24"/>
  <c r="N6063" i="24"/>
  <c r="E6063" i="24"/>
  <c r="C6063" i="24"/>
  <c r="D6063" i="24" s="1"/>
  <c r="B6063" i="24"/>
  <c r="A6063" i="24"/>
  <c r="W6062" i="24"/>
  <c r="V6062" i="24"/>
  <c r="U6062" i="24"/>
  <c r="T6062" i="24"/>
  <c r="P6062" i="24"/>
  <c r="N6062" i="24"/>
  <c r="E6062" i="24"/>
  <c r="C6062" i="24"/>
  <c r="D6062" i="24" s="1"/>
  <c r="B6062" i="24"/>
  <c r="A6062" i="24"/>
  <c r="W6061" i="24"/>
  <c r="V6061" i="24"/>
  <c r="U6061" i="24"/>
  <c r="T6061" i="24"/>
  <c r="P6061" i="24"/>
  <c r="N6061" i="24"/>
  <c r="E6061" i="24"/>
  <c r="C6061" i="24"/>
  <c r="D6061" i="24" s="1"/>
  <c r="B6061" i="24"/>
  <c r="A6061" i="24"/>
  <c r="W6060" i="24"/>
  <c r="V6060" i="24"/>
  <c r="U6060" i="24"/>
  <c r="T6060" i="24"/>
  <c r="P6060" i="24"/>
  <c r="N6060" i="24"/>
  <c r="E6060" i="24"/>
  <c r="C6060" i="24"/>
  <c r="D6060" i="24" s="1"/>
  <c r="B6060" i="24"/>
  <c r="A6060" i="24"/>
  <c r="W6059" i="24"/>
  <c r="V6059" i="24"/>
  <c r="U6059" i="24"/>
  <c r="T6059" i="24"/>
  <c r="P6059" i="24"/>
  <c r="N6059" i="24"/>
  <c r="E6059" i="24"/>
  <c r="C6059" i="24"/>
  <c r="D6059" i="24" s="1"/>
  <c r="B6059" i="24"/>
  <c r="A6059" i="24"/>
  <c r="W6058" i="24"/>
  <c r="V6058" i="24"/>
  <c r="U6058" i="24"/>
  <c r="T6058" i="24"/>
  <c r="P6058" i="24"/>
  <c r="N6058" i="24"/>
  <c r="E6058" i="24"/>
  <c r="C6058" i="24"/>
  <c r="D6058" i="24" s="1"/>
  <c r="B6058" i="24"/>
  <c r="A6058" i="24"/>
  <c r="W6057" i="24"/>
  <c r="V6057" i="24"/>
  <c r="U6057" i="24"/>
  <c r="T6057" i="24"/>
  <c r="P6057" i="24"/>
  <c r="N6057" i="24"/>
  <c r="E6057" i="24"/>
  <c r="C6057" i="24"/>
  <c r="D6057" i="24" s="1"/>
  <c r="B6057" i="24"/>
  <c r="A6057" i="24"/>
  <c r="W6056" i="24"/>
  <c r="V6056" i="24"/>
  <c r="U6056" i="24"/>
  <c r="T6056" i="24"/>
  <c r="P6056" i="24"/>
  <c r="N6056" i="24"/>
  <c r="E6056" i="24"/>
  <c r="C6056" i="24"/>
  <c r="D6056" i="24" s="1"/>
  <c r="B6056" i="24"/>
  <c r="A6056" i="24"/>
  <c r="W6055" i="24"/>
  <c r="V6055" i="24"/>
  <c r="U6055" i="24"/>
  <c r="T6055" i="24"/>
  <c r="P6055" i="24"/>
  <c r="N6055" i="24"/>
  <c r="E6055" i="24"/>
  <c r="C6055" i="24"/>
  <c r="D6055" i="24" s="1"/>
  <c r="B6055" i="24"/>
  <c r="A6055" i="24"/>
  <c r="W6054" i="24"/>
  <c r="V6054" i="24"/>
  <c r="U6054" i="24"/>
  <c r="T6054" i="24"/>
  <c r="P6054" i="24"/>
  <c r="N6054" i="24"/>
  <c r="E6054" i="24"/>
  <c r="C6054" i="24"/>
  <c r="D6054" i="24" s="1"/>
  <c r="B6054" i="24"/>
  <c r="A6054" i="24"/>
  <c r="W6053" i="24"/>
  <c r="V6053" i="24"/>
  <c r="U6053" i="24"/>
  <c r="T6053" i="24"/>
  <c r="P6053" i="24"/>
  <c r="N6053" i="24"/>
  <c r="E6053" i="24"/>
  <c r="C6053" i="24"/>
  <c r="D6053" i="24" s="1"/>
  <c r="B6053" i="24"/>
  <c r="A6053" i="24"/>
  <c r="W6052" i="24"/>
  <c r="V6052" i="24"/>
  <c r="U6052" i="24"/>
  <c r="T6052" i="24"/>
  <c r="P6052" i="24"/>
  <c r="N6052" i="24"/>
  <c r="E6052" i="24"/>
  <c r="C6052" i="24"/>
  <c r="D6052" i="24" s="1"/>
  <c r="B6052" i="24"/>
  <c r="A6052" i="24"/>
  <c r="W6051" i="24"/>
  <c r="V6051" i="24"/>
  <c r="U6051" i="24"/>
  <c r="T6051" i="24"/>
  <c r="P6051" i="24"/>
  <c r="N6051" i="24"/>
  <c r="E6051" i="24"/>
  <c r="C6051" i="24"/>
  <c r="D6051" i="24" s="1"/>
  <c r="B6051" i="24"/>
  <c r="A6051" i="24"/>
  <c r="W6050" i="24"/>
  <c r="V6050" i="24"/>
  <c r="U6050" i="24"/>
  <c r="T6050" i="24"/>
  <c r="P6050" i="24"/>
  <c r="N6050" i="24"/>
  <c r="E6050" i="24"/>
  <c r="C6050" i="24"/>
  <c r="D6050" i="24" s="1"/>
  <c r="B6050" i="24"/>
  <c r="A6050" i="24"/>
  <c r="W6049" i="24"/>
  <c r="V6049" i="24"/>
  <c r="U6049" i="24"/>
  <c r="T6049" i="24"/>
  <c r="P6049" i="24"/>
  <c r="N6049" i="24"/>
  <c r="E6049" i="24"/>
  <c r="C6049" i="24"/>
  <c r="D6049" i="24" s="1"/>
  <c r="B6049" i="24"/>
  <c r="A6049" i="24"/>
  <c r="W6048" i="24"/>
  <c r="V6048" i="24"/>
  <c r="U6048" i="24"/>
  <c r="T6048" i="24"/>
  <c r="P6048" i="24"/>
  <c r="N6048" i="24"/>
  <c r="E6048" i="24"/>
  <c r="C6048" i="24"/>
  <c r="D6048" i="24" s="1"/>
  <c r="B6048" i="24"/>
  <c r="A6048" i="24"/>
  <c r="W6047" i="24"/>
  <c r="V6047" i="24"/>
  <c r="U6047" i="24"/>
  <c r="T6047" i="24"/>
  <c r="P6047" i="24"/>
  <c r="N6047" i="24"/>
  <c r="E6047" i="24"/>
  <c r="C6047" i="24"/>
  <c r="D6047" i="24" s="1"/>
  <c r="B6047" i="24"/>
  <c r="A6047" i="24"/>
  <c r="W6046" i="24"/>
  <c r="V6046" i="24"/>
  <c r="U6046" i="24"/>
  <c r="T6046" i="24"/>
  <c r="P6046" i="24"/>
  <c r="N6046" i="24"/>
  <c r="E6046" i="24"/>
  <c r="C6046" i="24"/>
  <c r="D6046" i="24" s="1"/>
  <c r="B6046" i="24"/>
  <c r="A6046" i="24"/>
  <c r="W6045" i="24"/>
  <c r="V6045" i="24"/>
  <c r="U6045" i="24"/>
  <c r="T6045" i="24"/>
  <c r="P6045" i="24"/>
  <c r="N6045" i="24"/>
  <c r="E6045" i="24"/>
  <c r="C6045" i="24"/>
  <c r="D6045" i="24" s="1"/>
  <c r="B6045" i="24"/>
  <c r="A6045" i="24"/>
  <c r="W6044" i="24"/>
  <c r="V6044" i="24"/>
  <c r="U6044" i="24"/>
  <c r="T6044" i="24"/>
  <c r="P6044" i="24"/>
  <c r="N6044" i="24"/>
  <c r="E6044" i="24"/>
  <c r="C6044" i="24"/>
  <c r="D6044" i="24" s="1"/>
  <c r="B6044" i="24"/>
  <c r="A6044" i="24"/>
  <c r="W6043" i="24"/>
  <c r="V6043" i="24"/>
  <c r="U6043" i="24"/>
  <c r="T6043" i="24"/>
  <c r="P6043" i="24"/>
  <c r="N6043" i="24"/>
  <c r="E6043" i="24"/>
  <c r="C6043" i="24"/>
  <c r="D6043" i="24" s="1"/>
  <c r="B6043" i="24"/>
  <c r="A6043" i="24"/>
  <c r="W6042" i="24"/>
  <c r="V6042" i="24"/>
  <c r="U6042" i="24"/>
  <c r="T6042" i="24"/>
  <c r="P6042" i="24"/>
  <c r="N6042" i="24"/>
  <c r="E6042" i="24"/>
  <c r="C6042" i="24"/>
  <c r="D6042" i="24" s="1"/>
  <c r="B6042" i="24"/>
  <c r="A6042" i="24"/>
  <c r="W6041" i="24"/>
  <c r="V6041" i="24"/>
  <c r="U6041" i="24"/>
  <c r="T6041" i="24"/>
  <c r="P6041" i="24"/>
  <c r="N6041" i="24"/>
  <c r="E6041" i="24"/>
  <c r="C6041" i="24"/>
  <c r="D6041" i="24" s="1"/>
  <c r="B6041" i="24"/>
  <c r="A6041" i="24"/>
  <c r="W6040" i="24"/>
  <c r="V6040" i="24"/>
  <c r="U6040" i="24"/>
  <c r="T6040" i="24"/>
  <c r="P6040" i="24"/>
  <c r="N6040" i="24"/>
  <c r="E6040" i="24"/>
  <c r="C6040" i="24"/>
  <c r="D6040" i="24" s="1"/>
  <c r="B6040" i="24"/>
  <c r="A6040" i="24"/>
  <c r="W6039" i="24"/>
  <c r="V6039" i="24"/>
  <c r="U6039" i="24"/>
  <c r="T6039" i="24"/>
  <c r="P6039" i="24"/>
  <c r="N6039" i="24"/>
  <c r="E6039" i="24"/>
  <c r="C6039" i="24"/>
  <c r="D6039" i="24" s="1"/>
  <c r="B6039" i="24"/>
  <c r="A6039" i="24"/>
  <c r="W6038" i="24"/>
  <c r="V6038" i="24"/>
  <c r="U6038" i="24"/>
  <c r="T6038" i="24"/>
  <c r="P6038" i="24"/>
  <c r="N6038" i="24"/>
  <c r="E6038" i="24"/>
  <c r="C6038" i="24"/>
  <c r="D6038" i="24" s="1"/>
  <c r="B6038" i="24"/>
  <c r="A6038" i="24"/>
  <c r="W6037" i="24"/>
  <c r="V6037" i="24"/>
  <c r="U6037" i="24"/>
  <c r="T6037" i="24"/>
  <c r="P6037" i="24"/>
  <c r="N6037" i="24"/>
  <c r="E6037" i="24"/>
  <c r="C6037" i="24"/>
  <c r="D6037" i="24" s="1"/>
  <c r="B6037" i="24"/>
  <c r="A6037" i="24"/>
  <c r="W6036" i="24"/>
  <c r="V6036" i="24"/>
  <c r="U6036" i="24"/>
  <c r="T6036" i="24"/>
  <c r="P6036" i="24"/>
  <c r="N6036" i="24"/>
  <c r="E6036" i="24"/>
  <c r="C6036" i="24"/>
  <c r="D6036" i="24" s="1"/>
  <c r="B6036" i="24"/>
  <c r="A6036" i="24"/>
  <c r="W6035" i="24"/>
  <c r="V6035" i="24"/>
  <c r="U6035" i="24"/>
  <c r="T6035" i="24"/>
  <c r="P6035" i="24"/>
  <c r="N6035" i="24"/>
  <c r="E6035" i="24"/>
  <c r="C6035" i="24"/>
  <c r="D6035" i="24" s="1"/>
  <c r="B6035" i="24"/>
  <c r="A6035" i="24"/>
  <c r="W6034" i="24"/>
  <c r="V6034" i="24"/>
  <c r="U6034" i="24"/>
  <c r="T6034" i="24"/>
  <c r="P6034" i="24"/>
  <c r="N6034" i="24"/>
  <c r="E6034" i="24"/>
  <c r="C6034" i="24"/>
  <c r="D6034" i="24" s="1"/>
  <c r="B6034" i="24"/>
  <c r="A6034" i="24"/>
  <c r="W6033" i="24"/>
  <c r="V6033" i="24"/>
  <c r="U6033" i="24"/>
  <c r="T6033" i="24"/>
  <c r="P6033" i="24"/>
  <c r="N6033" i="24"/>
  <c r="E6033" i="24"/>
  <c r="C6033" i="24"/>
  <c r="D6033" i="24" s="1"/>
  <c r="B6033" i="24"/>
  <c r="A6033" i="24"/>
  <c r="W6032" i="24"/>
  <c r="V6032" i="24"/>
  <c r="U6032" i="24"/>
  <c r="T6032" i="24"/>
  <c r="P6032" i="24"/>
  <c r="N6032" i="24"/>
  <c r="E6032" i="24"/>
  <c r="C6032" i="24"/>
  <c r="D6032" i="24" s="1"/>
  <c r="B6032" i="24"/>
  <c r="A6032" i="24"/>
  <c r="W6031" i="24"/>
  <c r="V6031" i="24"/>
  <c r="U6031" i="24"/>
  <c r="T6031" i="24"/>
  <c r="P6031" i="24"/>
  <c r="N6031" i="24"/>
  <c r="E6031" i="24"/>
  <c r="C6031" i="24"/>
  <c r="D6031" i="24" s="1"/>
  <c r="B6031" i="24"/>
  <c r="A6031" i="24"/>
  <c r="W6030" i="24"/>
  <c r="V6030" i="24"/>
  <c r="U6030" i="24"/>
  <c r="T6030" i="24"/>
  <c r="P6030" i="24"/>
  <c r="N6030" i="24"/>
  <c r="E6030" i="24"/>
  <c r="C6030" i="24"/>
  <c r="D6030" i="24" s="1"/>
  <c r="B6030" i="24"/>
  <c r="A6030" i="24"/>
  <c r="W6029" i="24"/>
  <c r="V6029" i="24"/>
  <c r="U6029" i="24"/>
  <c r="T6029" i="24"/>
  <c r="P6029" i="24"/>
  <c r="N6029" i="24"/>
  <c r="E6029" i="24"/>
  <c r="C6029" i="24"/>
  <c r="D6029" i="24" s="1"/>
  <c r="B6029" i="24"/>
  <c r="A6029" i="24"/>
  <c r="W6028" i="24"/>
  <c r="V6028" i="24"/>
  <c r="U6028" i="24"/>
  <c r="T6028" i="24"/>
  <c r="P6028" i="24"/>
  <c r="N6028" i="24"/>
  <c r="E6028" i="24"/>
  <c r="C6028" i="24"/>
  <c r="D6028" i="24" s="1"/>
  <c r="B6028" i="24"/>
  <c r="A6028" i="24"/>
  <c r="W6027" i="24"/>
  <c r="V6027" i="24"/>
  <c r="U6027" i="24"/>
  <c r="T6027" i="24"/>
  <c r="P6027" i="24"/>
  <c r="N6027" i="24"/>
  <c r="E6027" i="24"/>
  <c r="C6027" i="24"/>
  <c r="D6027" i="24" s="1"/>
  <c r="B6027" i="24"/>
  <c r="A6027" i="24"/>
  <c r="W6026" i="24"/>
  <c r="V6026" i="24"/>
  <c r="U6026" i="24"/>
  <c r="T6026" i="24"/>
  <c r="P6026" i="24"/>
  <c r="N6026" i="24"/>
  <c r="E6026" i="24"/>
  <c r="C6026" i="24"/>
  <c r="D6026" i="24" s="1"/>
  <c r="B6026" i="24"/>
  <c r="A6026" i="24"/>
  <c r="W6025" i="24"/>
  <c r="V6025" i="24"/>
  <c r="U6025" i="24"/>
  <c r="T6025" i="24"/>
  <c r="P6025" i="24"/>
  <c r="N6025" i="24"/>
  <c r="E6025" i="24"/>
  <c r="C6025" i="24"/>
  <c r="D6025" i="24" s="1"/>
  <c r="B6025" i="24"/>
  <c r="A6025" i="24"/>
  <c r="W6024" i="24"/>
  <c r="V6024" i="24"/>
  <c r="U6024" i="24"/>
  <c r="T6024" i="24"/>
  <c r="P6024" i="24"/>
  <c r="N6024" i="24"/>
  <c r="E6024" i="24"/>
  <c r="C6024" i="24"/>
  <c r="D6024" i="24" s="1"/>
  <c r="B6024" i="24"/>
  <c r="A6024" i="24"/>
  <c r="W6023" i="24"/>
  <c r="V6023" i="24"/>
  <c r="U6023" i="24"/>
  <c r="T6023" i="24"/>
  <c r="P6023" i="24"/>
  <c r="N6023" i="24"/>
  <c r="E6023" i="24"/>
  <c r="C6023" i="24"/>
  <c r="D6023" i="24" s="1"/>
  <c r="B6023" i="24"/>
  <c r="A6023" i="24"/>
  <c r="W6022" i="24"/>
  <c r="V6022" i="24"/>
  <c r="U6022" i="24"/>
  <c r="T6022" i="24"/>
  <c r="P6022" i="24"/>
  <c r="N6022" i="24"/>
  <c r="E6022" i="24"/>
  <c r="C6022" i="24"/>
  <c r="D6022" i="24" s="1"/>
  <c r="B6022" i="24"/>
  <c r="A6022" i="24"/>
  <c r="W6021" i="24"/>
  <c r="V6021" i="24"/>
  <c r="U6021" i="24"/>
  <c r="T6021" i="24"/>
  <c r="P6021" i="24"/>
  <c r="N6021" i="24"/>
  <c r="E6021" i="24"/>
  <c r="C6021" i="24"/>
  <c r="D6021" i="24" s="1"/>
  <c r="B6021" i="24"/>
  <c r="A6021" i="24"/>
  <c r="W6020" i="24"/>
  <c r="V6020" i="24"/>
  <c r="U6020" i="24"/>
  <c r="T6020" i="24"/>
  <c r="P6020" i="24"/>
  <c r="N6020" i="24"/>
  <c r="E6020" i="24"/>
  <c r="C6020" i="24"/>
  <c r="D6020" i="24" s="1"/>
  <c r="B6020" i="24"/>
  <c r="A6020" i="24"/>
  <c r="W6019" i="24"/>
  <c r="V6019" i="24"/>
  <c r="U6019" i="24"/>
  <c r="T6019" i="24"/>
  <c r="P6019" i="24"/>
  <c r="N6019" i="24"/>
  <c r="E6019" i="24"/>
  <c r="C6019" i="24"/>
  <c r="D6019" i="24" s="1"/>
  <c r="B6019" i="24"/>
  <c r="A6019" i="24"/>
  <c r="W6018" i="24"/>
  <c r="V6018" i="24"/>
  <c r="U6018" i="24"/>
  <c r="T6018" i="24"/>
  <c r="P6018" i="24"/>
  <c r="N6018" i="24"/>
  <c r="E6018" i="24"/>
  <c r="C6018" i="24"/>
  <c r="D6018" i="24" s="1"/>
  <c r="B6018" i="24"/>
  <c r="A6018" i="24"/>
  <c r="W6017" i="24"/>
  <c r="V6017" i="24"/>
  <c r="U6017" i="24"/>
  <c r="T6017" i="24"/>
  <c r="P6017" i="24"/>
  <c r="N6017" i="24"/>
  <c r="E6017" i="24"/>
  <c r="C6017" i="24"/>
  <c r="D6017" i="24" s="1"/>
  <c r="B6017" i="24"/>
  <c r="A6017" i="24"/>
  <c r="W6016" i="24"/>
  <c r="V6016" i="24"/>
  <c r="U6016" i="24"/>
  <c r="T6016" i="24"/>
  <c r="P6016" i="24"/>
  <c r="N6016" i="24"/>
  <c r="E6016" i="24"/>
  <c r="C6016" i="24"/>
  <c r="D6016" i="24" s="1"/>
  <c r="B6016" i="24"/>
  <c r="A6016" i="24"/>
  <c r="W6015" i="24"/>
  <c r="V6015" i="24"/>
  <c r="U6015" i="24"/>
  <c r="T6015" i="24"/>
  <c r="P6015" i="24"/>
  <c r="N6015" i="24"/>
  <c r="E6015" i="24"/>
  <c r="C6015" i="24"/>
  <c r="D6015" i="24" s="1"/>
  <c r="B6015" i="24"/>
  <c r="A6015" i="24"/>
  <c r="W6014" i="24"/>
  <c r="V6014" i="24"/>
  <c r="U6014" i="24"/>
  <c r="T6014" i="24"/>
  <c r="P6014" i="24"/>
  <c r="N6014" i="24"/>
  <c r="E6014" i="24"/>
  <c r="C6014" i="24"/>
  <c r="D6014" i="24" s="1"/>
  <c r="B6014" i="24"/>
  <c r="A6014" i="24"/>
  <c r="W6013" i="24"/>
  <c r="V6013" i="24"/>
  <c r="U6013" i="24"/>
  <c r="T6013" i="24"/>
  <c r="P6013" i="24"/>
  <c r="N6013" i="24"/>
  <c r="E6013" i="24"/>
  <c r="C6013" i="24"/>
  <c r="D6013" i="24" s="1"/>
  <c r="B6013" i="24"/>
  <c r="A6013" i="24"/>
  <c r="W6012" i="24"/>
  <c r="V6012" i="24"/>
  <c r="U6012" i="24"/>
  <c r="T6012" i="24"/>
  <c r="P6012" i="24"/>
  <c r="N6012" i="24"/>
  <c r="E6012" i="24"/>
  <c r="C6012" i="24"/>
  <c r="D6012" i="24" s="1"/>
  <c r="B6012" i="24"/>
  <c r="A6012" i="24"/>
  <c r="W6011" i="24"/>
  <c r="V6011" i="24"/>
  <c r="U6011" i="24"/>
  <c r="T6011" i="24"/>
  <c r="P6011" i="24"/>
  <c r="N6011" i="24"/>
  <c r="E6011" i="24"/>
  <c r="C6011" i="24"/>
  <c r="D6011" i="24" s="1"/>
  <c r="B6011" i="24"/>
  <c r="A6011" i="24"/>
  <c r="W6010" i="24"/>
  <c r="V6010" i="24"/>
  <c r="U6010" i="24"/>
  <c r="T6010" i="24"/>
  <c r="P6010" i="24"/>
  <c r="N6010" i="24"/>
  <c r="E6010" i="24"/>
  <c r="C6010" i="24"/>
  <c r="D6010" i="24" s="1"/>
  <c r="B6010" i="24"/>
  <c r="A6010" i="24"/>
  <c r="W6009" i="24"/>
  <c r="V6009" i="24"/>
  <c r="U6009" i="24"/>
  <c r="T6009" i="24"/>
  <c r="P6009" i="24"/>
  <c r="N6009" i="24"/>
  <c r="E6009" i="24"/>
  <c r="C6009" i="24"/>
  <c r="D6009" i="24" s="1"/>
  <c r="B6009" i="24"/>
  <c r="A6009" i="24"/>
  <c r="W6008" i="24"/>
  <c r="V6008" i="24"/>
  <c r="U6008" i="24"/>
  <c r="T6008" i="24"/>
  <c r="P6008" i="24"/>
  <c r="N6008" i="24"/>
  <c r="E6008" i="24"/>
  <c r="C6008" i="24"/>
  <c r="D6008" i="24" s="1"/>
  <c r="B6008" i="24"/>
  <c r="A6008" i="24"/>
  <c r="W6007" i="24"/>
  <c r="V6007" i="24"/>
  <c r="U6007" i="24"/>
  <c r="T6007" i="24"/>
  <c r="P6007" i="24"/>
  <c r="N6007" i="24"/>
  <c r="E6007" i="24"/>
  <c r="C6007" i="24"/>
  <c r="D6007" i="24" s="1"/>
  <c r="B6007" i="24"/>
  <c r="A6007" i="24"/>
  <c r="W6006" i="24"/>
  <c r="V6006" i="24"/>
  <c r="U6006" i="24"/>
  <c r="T6006" i="24"/>
  <c r="P6006" i="24"/>
  <c r="N6006" i="24"/>
  <c r="E6006" i="24"/>
  <c r="C6006" i="24"/>
  <c r="D6006" i="24" s="1"/>
  <c r="B6006" i="24"/>
  <c r="A6006" i="24"/>
  <c r="W6005" i="24"/>
  <c r="V6005" i="24"/>
  <c r="U6005" i="24"/>
  <c r="T6005" i="24"/>
  <c r="P6005" i="24"/>
  <c r="N6005" i="24"/>
  <c r="E6005" i="24"/>
  <c r="C6005" i="24"/>
  <c r="D6005" i="24" s="1"/>
  <c r="B6005" i="24"/>
  <c r="A6005" i="24"/>
  <c r="W6004" i="24"/>
  <c r="V6004" i="24"/>
  <c r="U6004" i="24"/>
  <c r="T6004" i="24"/>
  <c r="P6004" i="24"/>
  <c r="N6004" i="24"/>
  <c r="E6004" i="24"/>
  <c r="C6004" i="24"/>
  <c r="D6004" i="24" s="1"/>
  <c r="B6004" i="24"/>
  <c r="A6004" i="24"/>
  <c r="W6003" i="24"/>
  <c r="V6003" i="24"/>
  <c r="U6003" i="24"/>
  <c r="T6003" i="24"/>
  <c r="P6003" i="24"/>
  <c r="N6003" i="24"/>
  <c r="E6003" i="24"/>
  <c r="C6003" i="24"/>
  <c r="D6003" i="24" s="1"/>
  <c r="B6003" i="24"/>
  <c r="A6003" i="24"/>
  <c r="W6002" i="24"/>
  <c r="V6002" i="24"/>
  <c r="U6002" i="24"/>
  <c r="T6002" i="24"/>
  <c r="P6002" i="24"/>
  <c r="N6002" i="24"/>
  <c r="E6002" i="24"/>
  <c r="C6002" i="24"/>
  <c r="D6002" i="24" s="1"/>
  <c r="B6002" i="24"/>
  <c r="A6002" i="24"/>
  <c r="W6001" i="24"/>
  <c r="V6001" i="24"/>
  <c r="U6001" i="24"/>
  <c r="T6001" i="24"/>
  <c r="P6001" i="24"/>
  <c r="N6001" i="24"/>
  <c r="E6001" i="24"/>
  <c r="C6001" i="24"/>
  <c r="D6001" i="24" s="1"/>
  <c r="B6001" i="24"/>
  <c r="A6001" i="24"/>
  <c r="W6000" i="24"/>
  <c r="V6000" i="24"/>
  <c r="U6000" i="24"/>
  <c r="T6000" i="24"/>
  <c r="P6000" i="24"/>
  <c r="N6000" i="24"/>
  <c r="E6000" i="24"/>
  <c r="C6000" i="24"/>
  <c r="D6000" i="24" s="1"/>
  <c r="B6000" i="24"/>
  <c r="A6000" i="24"/>
  <c r="W5999" i="24"/>
  <c r="V5999" i="24"/>
  <c r="U5999" i="24"/>
  <c r="T5999" i="24"/>
  <c r="P5999" i="24"/>
  <c r="N5999" i="24"/>
  <c r="E5999" i="24"/>
  <c r="C5999" i="24"/>
  <c r="D5999" i="24" s="1"/>
  <c r="B5999" i="24"/>
  <c r="A5999" i="24"/>
  <c r="W5998" i="24"/>
  <c r="V5998" i="24"/>
  <c r="U5998" i="24"/>
  <c r="T5998" i="24"/>
  <c r="P5998" i="24"/>
  <c r="N5998" i="24"/>
  <c r="E5998" i="24"/>
  <c r="C5998" i="24"/>
  <c r="D5998" i="24" s="1"/>
  <c r="B5998" i="24"/>
  <c r="A5998" i="24"/>
  <c r="W5997" i="24"/>
  <c r="V5997" i="24"/>
  <c r="U5997" i="24"/>
  <c r="T5997" i="24"/>
  <c r="P5997" i="24"/>
  <c r="N5997" i="24"/>
  <c r="E5997" i="24"/>
  <c r="C5997" i="24"/>
  <c r="D5997" i="24" s="1"/>
  <c r="B5997" i="24"/>
  <c r="A5997" i="24"/>
  <c r="W5996" i="24"/>
  <c r="V5996" i="24"/>
  <c r="U5996" i="24"/>
  <c r="T5996" i="24"/>
  <c r="P5996" i="24"/>
  <c r="N5996" i="24"/>
  <c r="E5996" i="24"/>
  <c r="C5996" i="24"/>
  <c r="D5996" i="24" s="1"/>
  <c r="B5996" i="24"/>
  <c r="A5996" i="24"/>
  <c r="W5995" i="24"/>
  <c r="V5995" i="24"/>
  <c r="U5995" i="24"/>
  <c r="T5995" i="24"/>
  <c r="P5995" i="24"/>
  <c r="N5995" i="24"/>
  <c r="E5995" i="24"/>
  <c r="C5995" i="24"/>
  <c r="D5995" i="24" s="1"/>
  <c r="B5995" i="24"/>
  <c r="A5995" i="24"/>
  <c r="W5994" i="24"/>
  <c r="V5994" i="24"/>
  <c r="U5994" i="24"/>
  <c r="T5994" i="24"/>
  <c r="P5994" i="24"/>
  <c r="N5994" i="24"/>
  <c r="E5994" i="24"/>
  <c r="C5994" i="24"/>
  <c r="D5994" i="24" s="1"/>
  <c r="B5994" i="24"/>
  <c r="A5994" i="24"/>
  <c r="W5993" i="24"/>
  <c r="V5993" i="24"/>
  <c r="U5993" i="24"/>
  <c r="T5993" i="24"/>
  <c r="P5993" i="24"/>
  <c r="N5993" i="24"/>
  <c r="E5993" i="24"/>
  <c r="C5993" i="24"/>
  <c r="D5993" i="24" s="1"/>
  <c r="B5993" i="24"/>
  <c r="A5993" i="24"/>
  <c r="W5992" i="24"/>
  <c r="V5992" i="24"/>
  <c r="U5992" i="24"/>
  <c r="T5992" i="24"/>
  <c r="P5992" i="24"/>
  <c r="N5992" i="24"/>
  <c r="E5992" i="24"/>
  <c r="C5992" i="24"/>
  <c r="D5992" i="24" s="1"/>
  <c r="B5992" i="24"/>
  <c r="A5992" i="24"/>
  <c r="W5991" i="24"/>
  <c r="V5991" i="24"/>
  <c r="U5991" i="24"/>
  <c r="T5991" i="24"/>
  <c r="P5991" i="24"/>
  <c r="N5991" i="24"/>
  <c r="E5991" i="24"/>
  <c r="C5991" i="24"/>
  <c r="D5991" i="24" s="1"/>
  <c r="B5991" i="24"/>
  <c r="A5991" i="24"/>
  <c r="W5990" i="24"/>
  <c r="V5990" i="24"/>
  <c r="U5990" i="24"/>
  <c r="T5990" i="24"/>
  <c r="P5990" i="24"/>
  <c r="N5990" i="24"/>
  <c r="E5990" i="24"/>
  <c r="C5990" i="24"/>
  <c r="D5990" i="24" s="1"/>
  <c r="B5990" i="24"/>
  <c r="A5990" i="24"/>
  <c r="W5989" i="24"/>
  <c r="V5989" i="24"/>
  <c r="U5989" i="24"/>
  <c r="T5989" i="24"/>
  <c r="P5989" i="24"/>
  <c r="N5989" i="24"/>
  <c r="E5989" i="24"/>
  <c r="C5989" i="24"/>
  <c r="D5989" i="24" s="1"/>
  <c r="B5989" i="24"/>
  <c r="A5989" i="24"/>
  <c r="W5988" i="24"/>
  <c r="V5988" i="24"/>
  <c r="U5988" i="24"/>
  <c r="T5988" i="24"/>
  <c r="P5988" i="24"/>
  <c r="N5988" i="24"/>
  <c r="E5988" i="24"/>
  <c r="C5988" i="24"/>
  <c r="D5988" i="24" s="1"/>
  <c r="B5988" i="24"/>
  <c r="A5988" i="24"/>
  <c r="W5987" i="24"/>
  <c r="V5987" i="24"/>
  <c r="U5987" i="24"/>
  <c r="T5987" i="24"/>
  <c r="P5987" i="24"/>
  <c r="N5987" i="24"/>
  <c r="E5987" i="24"/>
  <c r="C5987" i="24"/>
  <c r="D5987" i="24" s="1"/>
  <c r="B5987" i="24"/>
  <c r="A5987" i="24"/>
  <c r="W5986" i="24"/>
  <c r="V5986" i="24"/>
  <c r="U5986" i="24"/>
  <c r="T5986" i="24"/>
  <c r="P5986" i="24"/>
  <c r="N5986" i="24"/>
  <c r="E5986" i="24"/>
  <c r="C5986" i="24"/>
  <c r="D5986" i="24" s="1"/>
  <c r="B5986" i="24"/>
  <c r="A5986" i="24"/>
  <c r="W5985" i="24"/>
  <c r="V5985" i="24"/>
  <c r="U5985" i="24"/>
  <c r="T5985" i="24"/>
  <c r="P5985" i="24"/>
  <c r="N5985" i="24"/>
  <c r="E5985" i="24"/>
  <c r="C5985" i="24"/>
  <c r="D5985" i="24" s="1"/>
  <c r="B5985" i="24"/>
  <c r="A5985" i="24"/>
  <c r="W5984" i="24"/>
  <c r="V5984" i="24"/>
  <c r="U5984" i="24"/>
  <c r="T5984" i="24"/>
  <c r="P5984" i="24"/>
  <c r="N5984" i="24"/>
  <c r="E5984" i="24"/>
  <c r="C5984" i="24"/>
  <c r="D5984" i="24" s="1"/>
  <c r="B5984" i="24"/>
  <c r="A5984" i="24"/>
  <c r="W5983" i="24"/>
  <c r="V5983" i="24"/>
  <c r="U5983" i="24"/>
  <c r="T5983" i="24"/>
  <c r="P5983" i="24"/>
  <c r="N5983" i="24"/>
  <c r="E5983" i="24"/>
  <c r="C5983" i="24"/>
  <c r="D5983" i="24" s="1"/>
  <c r="B5983" i="24"/>
  <c r="A5983" i="24"/>
  <c r="W5982" i="24"/>
  <c r="V5982" i="24"/>
  <c r="U5982" i="24"/>
  <c r="T5982" i="24"/>
  <c r="P5982" i="24"/>
  <c r="N5982" i="24"/>
  <c r="E5982" i="24"/>
  <c r="C5982" i="24"/>
  <c r="D5982" i="24" s="1"/>
  <c r="B5982" i="24"/>
  <c r="A5982" i="24"/>
  <c r="W5981" i="24"/>
  <c r="V5981" i="24"/>
  <c r="U5981" i="24"/>
  <c r="T5981" i="24"/>
  <c r="P5981" i="24"/>
  <c r="N5981" i="24"/>
  <c r="E5981" i="24"/>
  <c r="C5981" i="24"/>
  <c r="D5981" i="24" s="1"/>
  <c r="B5981" i="24"/>
  <c r="A5981" i="24"/>
  <c r="W5980" i="24"/>
  <c r="V5980" i="24"/>
  <c r="U5980" i="24"/>
  <c r="T5980" i="24"/>
  <c r="P5980" i="24"/>
  <c r="N5980" i="24"/>
  <c r="E5980" i="24"/>
  <c r="C5980" i="24"/>
  <c r="D5980" i="24" s="1"/>
  <c r="B5980" i="24"/>
  <c r="A5980" i="24"/>
  <c r="W5979" i="24"/>
  <c r="V5979" i="24"/>
  <c r="U5979" i="24"/>
  <c r="T5979" i="24"/>
  <c r="P5979" i="24"/>
  <c r="N5979" i="24"/>
  <c r="E5979" i="24"/>
  <c r="C5979" i="24"/>
  <c r="D5979" i="24" s="1"/>
  <c r="B5979" i="24"/>
  <c r="A5979" i="24"/>
  <c r="W5978" i="24"/>
  <c r="V5978" i="24"/>
  <c r="U5978" i="24"/>
  <c r="T5978" i="24"/>
  <c r="P5978" i="24"/>
  <c r="N5978" i="24"/>
  <c r="E5978" i="24"/>
  <c r="C5978" i="24"/>
  <c r="D5978" i="24" s="1"/>
  <c r="B5978" i="24"/>
  <c r="A5978" i="24"/>
  <c r="W5977" i="24"/>
  <c r="V5977" i="24"/>
  <c r="U5977" i="24"/>
  <c r="T5977" i="24"/>
  <c r="P5977" i="24"/>
  <c r="N5977" i="24"/>
  <c r="E5977" i="24"/>
  <c r="C5977" i="24"/>
  <c r="D5977" i="24" s="1"/>
  <c r="B5977" i="24"/>
  <c r="A5977" i="24"/>
  <c r="W5976" i="24"/>
  <c r="V5976" i="24"/>
  <c r="U5976" i="24"/>
  <c r="T5976" i="24"/>
  <c r="P5976" i="24"/>
  <c r="N5976" i="24"/>
  <c r="E5976" i="24"/>
  <c r="C5976" i="24"/>
  <c r="D5976" i="24" s="1"/>
  <c r="B5976" i="24"/>
  <c r="A5976" i="24"/>
  <c r="W5975" i="24"/>
  <c r="V5975" i="24"/>
  <c r="U5975" i="24"/>
  <c r="T5975" i="24"/>
  <c r="P5975" i="24"/>
  <c r="N5975" i="24"/>
  <c r="E5975" i="24"/>
  <c r="C5975" i="24"/>
  <c r="D5975" i="24" s="1"/>
  <c r="B5975" i="24"/>
  <c r="A5975" i="24"/>
  <c r="W5974" i="24"/>
  <c r="V5974" i="24"/>
  <c r="U5974" i="24"/>
  <c r="T5974" i="24"/>
  <c r="P5974" i="24"/>
  <c r="N5974" i="24"/>
  <c r="E5974" i="24"/>
  <c r="C5974" i="24"/>
  <c r="D5974" i="24" s="1"/>
  <c r="B5974" i="24"/>
  <c r="A5974" i="24"/>
  <c r="W5973" i="24"/>
  <c r="V5973" i="24"/>
  <c r="U5973" i="24"/>
  <c r="T5973" i="24"/>
  <c r="P5973" i="24"/>
  <c r="N5973" i="24"/>
  <c r="E5973" i="24"/>
  <c r="C5973" i="24"/>
  <c r="D5973" i="24" s="1"/>
  <c r="B5973" i="24"/>
  <c r="A5973" i="24"/>
  <c r="W5972" i="24"/>
  <c r="V5972" i="24"/>
  <c r="U5972" i="24"/>
  <c r="T5972" i="24"/>
  <c r="P5972" i="24"/>
  <c r="N5972" i="24"/>
  <c r="E5972" i="24"/>
  <c r="C5972" i="24"/>
  <c r="D5972" i="24" s="1"/>
  <c r="B5972" i="24"/>
  <c r="A5972" i="24"/>
  <c r="W5971" i="24"/>
  <c r="V5971" i="24"/>
  <c r="U5971" i="24"/>
  <c r="T5971" i="24"/>
  <c r="P5971" i="24"/>
  <c r="N5971" i="24"/>
  <c r="E5971" i="24"/>
  <c r="C5971" i="24"/>
  <c r="D5971" i="24" s="1"/>
  <c r="B5971" i="24"/>
  <c r="A5971" i="24"/>
  <c r="W5970" i="24"/>
  <c r="V5970" i="24"/>
  <c r="U5970" i="24"/>
  <c r="T5970" i="24"/>
  <c r="P5970" i="24"/>
  <c r="N5970" i="24"/>
  <c r="E5970" i="24"/>
  <c r="C5970" i="24"/>
  <c r="D5970" i="24" s="1"/>
  <c r="B5970" i="24"/>
  <c r="A5970" i="24"/>
  <c r="W5969" i="24"/>
  <c r="V5969" i="24"/>
  <c r="U5969" i="24"/>
  <c r="T5969" i="24"/>
  <c r="P5969" i="24"/>
  <c r="N5969" i="24"/>
  <c r="E5969" i="24"/>
  <c r="C5969" i="24"/>
  <c r="D5969" i="24" s="1"/>
  <c r="B5969" i="24"/>
  <c r="A5969" i="24"/>
  <c r="W5968" i="24"/>
  <c r="V5968" i="24"/>
  <c r="U5968" i="24"/>
  <c r="T5968" i="24"/>
  <c r="P5968" i="24"/>
  <c r="N5968" i="24"/>
  <c r="E5968" i="24"/>
  <c r="C5968" i="24"/>
  <c r="D5968" i="24" s="1"/>
  <c r="B5968" i="24"/>
  <c r="A5968" i="24"/>
  <c r="W5967" i="24"/>
  <c r="V5967" i="24"/>
  <c r="U5967" i="24"/>
  <c r="T5967" i="24"/>
  <c r="P5967" i="24"/>
  <c r="N5967" i="24"/>
  <c r="E5967" i="24"/>
  <c r="C5967" i="24"/>
  <c r="D5967" i="24" s="1"/>
  <c r="B5967" i="24"/>
  <c r="A5967" i="24"/>
  <c r="W5966" i="24"/>
  <c r="V5966" i="24"/>
  <c r="U5966" i="24"/>
  <c r="T5966" i="24"/>
  <c r="P5966" i="24"/>
  <c r="N5966" i="24"/>
  <c r="E5966" i="24"/>
  <c r="C5966" i="24"/>
  <c r="D5966" i="24" s="1"/>
  <c r="B5966" i="24"/>
  <c r="A5966" i="24"/>
  <c r="W5965" i="24"/>
  <c r="V5965" i="24"/>
  <c r="U5965" i="24"/>
  <c r="T5965" i="24"/>
  <c r="P5965" i="24"/>
  <c r="N5965" i="24"/>
  <c r="E5965" i="24"/>
  <c r="C5965" i="24"/>
  <c r="D5965" i="24" s="1"/>
  <c r="B5965" i="24"/>
  <c r="A5965" i="24"/>
  <c r="W5964" i="24"/>
  <c r="V5964" i="24"/>
  <c r="U5964" i="24"/>
  <c r="T5964" i="24"/>
  <c r="P5964" i="24"/>
  <c r="N5964" i="24"/>
  <c r="E5964" i="24"/>
  <c r="C5964" i="24"/>
  <c r="D5964" i="24" s="1"/>
  <c r="B5964" i="24"/>
  <c r="A5964" i="24"/>
  <c r="W5963" i="24"/>
  <c r="V5963" i="24"/>
  <c r="U5963" i="24"/>
  <c r="T5963" i="24"/>
  <c r="P5963" i="24"/>
  <c r="N5963" i="24"/>
  <c r="E5963" i="24"/>
  <c r="C5963" i="24"/>
  <c r="D5963" i="24" s="1"/>
  <c r="B5963" i="24"/>
  <c r="A5963" i="24"/>
  <c r="W5962" i="24"/>
  <c r="V5962" i="24"/>
  <c r="U5962" i="24"/>
  <c r="T5962" i="24"/>
  <c r="P5962" i="24"/>
  <c r="N5962" i="24"/>
  <c r="E5962" i="24"/>
  <c r="C5962" i="24"/>
  <c r="D5962" i="24" s="1"/>
  <c r="B5962" i="24"/>
  <c r="A5962" i="24"/>
  <c r="W5961" i="24"/>
  <c r="V5961" i="24"/>
  <c r="U5961" i="24"/>
  <c r="T5961" i="24"/>
  <c r="P5961" i="24"/>
  <c r="N5961" i="24"/>
  <c r="E5961" i="24"/>
  <c r="C5961" i="24"/>
  <c r="D5961" i="24" s="1"/>
  <c r="B5961" i="24"/>
  <c r="A5961" i="24"/>
  <c r="W5960" i="24"/>
  <c r="V5960" i="24"/>
  <c r="U5960" i="24"/>
  <c r="T5960" i="24"/>
  <c r="P5960" i="24"/>
  <c r="N5960" i="24"/>
  <c r="E5960" i="24"/>
  <c r="C5960" i="24"/>
  <c r="D5960" i="24" s="1"/>
  <c r="B5960" i="24"/>
  <c r="A5960" i="24"/>
  <c r="W5959" i="24"/>
  <c r="V5959" i="24"/>
  <c r="U5959" i="24"/>
  <c r="T5959" i="24"/>
  <c r="P5959" i="24"/>
  <c r="N5959" i="24"/>
  <c r="E5959" i="24"/>
  <c r="C5959" i="24"/>
  <c r="D5959" i="24" s="1"/>
  <c r="B5959" i="24"/>
  <c r="A5959" i="24"/>
  <c r="W5958" i="24"/>
  <c r="V5958" i="24"/>
  <c r="U5958" i="24"/>
  <c r="T5958" i="24"/>
  <c r="P5958" i="24"/>
  <c r="N5958" i="24"/>
  <c r="E5958" i="24"/>
  <c r="C5958" i="24"/>
  <c r="D5958" i="24" s="1"/>
  <c r="B5958" i="24"/>
  <c r="A5958" i="24"/>
  <c r="W5957" i="24"/>
  <c r="V5957" i="24"/>
  <c r="U5957" i="24"/>
  <c r="T5957" i="24"/>
  <c r="P5957" i="24"/>
  <c r="N5957" i="24"/>
  <c r="E5957" i="24"/>
  <c r="C5957" i="24"/>
  <c r="D5957" i="24" s="1"/>
  <c r="B5957" i="24"/>
  <c r="A5957" i="24"/>
  <c r="W5956" i="24"/>
  <c r="V5956" i="24"/>
  <c r="U5956" i="24"/>
  <c r="T5956" i="24"/>
  <c r="P5956" i="24"/>
  <c r="N5956" i="24"/>
  <c r="E5956" i="24"/>
  <c r="C5956" i="24"/>
  <c r="D5956" i="24" s="1"/>
  <c r="B5956" i="24"/>
  <c r="A5956" i="24"/>
  <c r="W5955" i="24"/>
  <c r="V5955" i="24"/>
  <c r="U5955" i="24"/>
  <c r="T5955" i="24"/>
  <c r="P5955" i="24"/>
  <c r="N5955" i="24"/>
  <c r="E5955" i="24"/>
  <c r="C5955" i="24"/>
  <c r="D5955" i="24" s="1"/>
  <c r="B5955" i="24"/>
  <c r="A5955" i="24"/>
  <c r="W5954" i="24"/>
  <c r="V5954" i="24"/>
  <c r="U5954" i="24"/>
  <c r="T5954" i="24"/>
  <c r="P5954" i="24"/>
  <c r="N5954" i="24"/>
  <c r="E5954" i="24"/>
  <c r="C5954" i="24"/>
  <c r="D5954" i="24" s="1"/>
  <c r="B5954" i="24"/>
  <c r="A5954" i="24"/>
  <c r="W5953" i="24"/>
  <c r="V5953" i="24"/>
  <c r="U5953" i="24"/>
  <c r="T5953" i="24"/>
  <c r="P5953" i="24"/>
  <c r="N5953" i="24"/>
  <c r="E5953" i="24"/>
  <c r="C5953" i="24"/>
  <c r="D5953" i="24" s="1"/>
  <c r="B5953" i="24"/>
  <c r="A5953" i="24"/>
  <c r="W5952" i="24"/>
  <c r="V5952" i="24"/>
  <c r="U5952" i="24"/>
  <c r="T5952" i="24"/>
  <c r="P5952" i="24"/>
  <c r="N5952" i="24"/>
  <c r="E5952" i="24"/>
  <c r="C5952" i="24"/>
  <c r="D5952" i="24" s="1"/>
  <c r="B5952" i="24"/>
  <c r="A5952" i="24"/>
  <c r="W5951" i="24"/>
  <c r="V5951" i="24"/>
  <c r="U5951" i="24"/>
  <c r="T5951" i="24"/>
  <c r="P5951" i="24"/>
  <c r="N5951" i="24"/>
  <c r="E5951" i="24"/>
  <c r="C5951" i="24"/>
  <c r="D5951" i="24" s="1"/>
  <c r="B5951" i="24"/>
  <c r="A5951" i="24"/>
  <c r="W5950" i="24"/>
  <c r="V5950" i="24"/>
  <c r="U5950" i="24"/>
  <c r="T5950" i="24"/>
  <c r="P5950" i="24"/>
  <c r="N5950" i="24"/>
  <c r="E5950" i="24"/>
  <c r="C5950" i="24"/>
  <c r="D5950" i="24" s="1"/>
  <c r="B5950" i="24"/>
  <c r="A5950" i="24"/>
  <c r="W5949" i="24"/>
  <c r="V5949" i="24"/>
  <c r="U5949" i="24"/>
  <c r="T5949" i="24"/>
  <c r="P5949" i="24"/>
  <c r="N5949" i="24"/>
  <c r="E5949" i="24"/>
  <c r="C5949" i="24"/>
  <c r="D5949" i="24" s="1"/>
  <c r="B5949" i="24"/>
  <c r="A5949" i="24"/>
  <c r="W5948" i="24"/>
  <c r="V5948" i="24"/>
  <c r="U5948" i="24"/>
  <c r="T5948" i="24"/>
  <c r="P5948" i="24"/>
  <c r="N5948" i="24"/>
  <c r="E5948" i="24"/>
  <c r="C5948" i="24"/>
  <c r="D5948" i="24" s="1"/>
  <c r="B5948" i="24"/>
  <c r="A5948" i="24"/>
  <c r="W5947" i="24"/>
  <c r="V5947" i="24"/>
  <c r="U5947" i="24"/>
  <c r="T5947" i="24"/>
  <c r="P5947" i="24"/>
  <c r="N5947" i="24"/>
  <c r="E5947" i="24"/>
  <c r="C5947" i="24"/>
  <c r="D5947" i="24" s="1"/>
  <c r="B5947" i="24"/>
  <c r="A5947" i="24"/>
  <c r="W5946" i="24"/>
  <c r="V5946" i="24"/>
  <c r="U5946" i="24"/>
  <c r="T5946" i="24"/>
  <c r="P5946" i="24"/>
  <c r="N5946" i="24"/>
  <c r="E5946" i="24"/>
  <c r="C5946" i="24"/>
  <c r="D5946" i="24" s="1"/>
  <c r="B5946" i="24"/>
  <c r="A5946" i="24"/>
  <c r="W5945" i="24"/>
  <c r="V5945" i="24"/>
  <c r="U5945" i="24"/>
  <c r="T5945" i="24"/>
  <c r="P5945" i="24"/>
  <c r="N5945" i="24"/>
  <c r="E5945" i="24"/>
  <c r="C5945" i="24"/>
  <c r="D5945" i="24" s="1"/>
  <c r="B5945" i="24"/>
  <c r="A5945" i="24"/>
  <c r="W5944" i="24"/>
  <c r="V5944" i="24"/>
  <c r="U5944" i="24"/>
  <c r="T5944" i="24"/>
  <c r="P5944" i="24"/>
  <c r="N5944" i="24"/>
  <c r="E5944" i="24"/>
  <c r="C5944" i="24"/>
  <c r="D5944" i="24" s="1"/>
  <c r="B5944" i="24"/>
  <c r="A5944" i="24"/>
  <c r="W5943" i="24"/>
  <c r="V5943" i="24"/>
  <c r="U5943" i="24"/>
  <c r="T5943" i="24"/>
  <c r="P5943" i="24"/>
  <c r="N5943" i="24"/>
  <c r="E5943" i="24"/>
  <c r="C5943" i="24"/>
  <c r="D5943" i="24" s="1"/>
  <c r="B5943" i="24"/>
  <c r="A5943" i="24"/>
  <c r="W5942" i="24"/>
  <c r="V5942" i="24"/>
  <c r="U5942" i="24"/>
  <c r="T5942" i="24"/>
  <c r="P5942" i="24"/>
  <c r="N5942" i="24"/>
  <c r="E5942" i="24"/>
  <c r="C5942" i="24"/>
  <c r="D5942" i="24" s="1"/>
  <c r="B5942" i="24"/>
  <c r="A5942" i="24"/>
  <c r="W5941" i="24"/>
  <c r="V5941" i="24"/>
  <c r="U5941" i="24"/>
  <c r="T5941" i="24"/>
  <c r="P5941" i="24"/>
  <c r="N5941" i="24"/>
  <c r="E5941" i="24"/>
  <c r="C5941" i="24"/>
  <c r="D5941" i="24" s="1"/>
  <c r="B5941" i="24"/>
  <c r="A5941" i="24"/>
  <c r="W5940" i="24"/>
  <c r="V5940" i="24"/>
  <c r="U5940" i="24"/>
  <c r="T5940" i="24"/>
  <c r="P5940" i="24"/>
  <c r="N5940" i="24"/>
  <c r="E5940" i="24"/>
  <c r="C5940" i="24"/>
  <c r="D5940" i="24" s="1"/>
  <c r="B5940" i="24"/>
  <c r="A5940" i="24"/>
  <c r="W5939" i="24"/>
  <c r="V5939" i="24"/>
  <c r="U5939" i="24"/>
  <c r="T5939" i="24"/>
  <c r="P5939" i="24"/>
  <c r="N5939" i="24"/>
  <c r="E5939" i="24"/>
  <c r="C5939" i="24"/>
  <c r="D5939" i="24" s="1"/>
  <c r="B5939" i="24"/>
  <c r="A5939" i="24"/>
  <c r="W5938" i="24"/>
  <c r="V5938" i="24"/>
  <c r="U5938" i="24"/>
  <c r="T5938" i="24"/>
  <c r="P5938" i="24"/>
  <c r="N5938" i="24"/>
  <c r="E5938" i="24"/>
  <c r="C5938" i="24"/>
  <c r="D5938" i="24" s="1"/>
  <c r="B5938" i="24"/>
  <c r="A5938" i="24"/>
  <c r="W5937" i="24"/>
  <c r="V5937" i="24"/>
  <c r="U5937" i="24"/>
  <c r="T5937" i="24"/>
  <c r="P5937" i="24"/>
  <c r="N5937" i="24"/>
  <c r="E5937" i="24"/>
  <c r="C5937" i="24"/>
  <c r="D5937" i="24" s="1"/>
  <c r="B5937" i="24"/>
  <c r="A5937" i="24"/>
  <c r="W5936" i="24"/>
  <c r="V5936" i="24"/>
  <c r="U5936" i="24"/>
  <c r="T5936" i="24"/>
  <c r="P5936" i="24"/>
  <c r="N5936" i="24"/>
  <c r="E5936" i="24"/>
  <c r="C5936" i="24"/>
  <c r="D5936" i="24" s="1"/>
  <c r="B5936" i="24"/>
  <c r="A5936" i="24"/>
  <c r="W5935" i="24"/>
  <c r="V5935" i="24"/>
  <c r="U5935" i="24"/>
  <c r="T5935" i="24"/>
  <c r="P5935" i="24"/>
  <c r="N5935" i="24"/>
  <c r="E5935" i="24"/>
  <c r="C5935" i="24"/>
  <c r="D5935" i="24" s="1"/>
  <c r="B5935" i="24"/>
  <c r="A5935" i="24"/>
  <c r="W5934" i="24"/>
  <c r="V5934" i="24"/>
  <c r="U5934" i="24"/>
  <c r="T5934" i="24"/>
  <c r="P5934" i="24"/>
  <c r="N5934" i="24"/>
  <c r="E5934" i="24"/>
  <c r="C5934" i="24"/>
  <c r="D5934" i="24" s="1"/>
  <c r="B5934" i="24"/>
  <c r="A5934" i="24"/>
  <c r="W5933" i="24"/>
  <c r="V5933" i="24"/>
  <c r="U5933" i="24"/>
  <c r="T5933" i="24"/>
  <c r="P5933" i="24"/>
  <c r="N5933" i="24"/>
  <c r="E5933" i="24"/>
  <c r="C5933" i="24"/>
  <c r="D5933" i="24" s="1"/>
  <c r="B5933" i="24"/>
  <c r="A5933" i="24"/>
  <c r="W5932" i="24"/>
  <c r="V5932" i="24"/>
  <c r="U5932" i="24"/>
  <c r="T5932" i="24"/>
  <c r="P5932" i="24"/>
  <c r="N5932" i="24"/>
  <c r="E5932" i="24"/>
  <c r="C5932" i="24"/>
  <c r="D5932" i="24" s="1"/>
  <c r="B5932" i="24"/>
  <c r="A5932" i="24"/>
  <c r="W5931" i="24"/>
  <c r="V5931" i="24"/>
  <c r="U5931" i="24"/>
  <c r="T5931" i="24"/>
  <c r="P5931" i="24"/>
  <c r="N5931" i="24"/>
  <c r="E5931" i="24"/>
  <c r="C5931" i="24"/>
  <c r="D5931" i="24" s="1"/>
  <c r="B5931" i="24"/>
  <c r="A5931" i="24"/>
  <c r="W5930" i="24"/>
  <c r="V5930" i="24"/>
  <c r="U5930" i="24"/>
  <c r="T5930" i="24"/>
  <c r="P5930" i="24"/>
  <c r="N5930" i="24"/>
  <c r="E5930" i="24"/>
  <c r="C5930" i="24"/>
  <c r="D5930" i="24" s="1"/>
  <c r="B5930" i="24"/>
  <c r="A5930" i="24"/>
  <c r="W5929" i="24"/>
  <c r="V5929" i="24"/>
  <c r="U5929" i="24"/>
  <c r="T5929" i="24"/>
  <c r="P5929" i="24"/>
  <c r="N5929" i="24"/>
  <c r="E5929" i="24"/>
  <c r="C5929" i="24"/>
  <c r="D5929" i="24" s="1"/>
  <c r="B5929" i="24"/>
  <c r="A5929" i="24"/>
  <c r="W5928" i="24"/>
  <c r="V5928" i="24"/>
  <c r="U5928" i="24"/>
  <c r="T5928" i="24"/>
  <c r="P5928" i="24"/>
  <c r="N5928" i="24"/>
  <c r="E5928" i="24"/>
  <c r="C5928" i="24"/>
  <c r="D5928" i="24" s="1"/>
  <c r="B5928" i="24"/>
  <c r="A5928" i="24"/>
  <c r="W5927" i="24"/>
  <c r="V5927" i="24"/>
  <c r="U5927" i="24"/>
  <c r="T5927" i="24"/>
  <c r="P5927" i="24"/>
  <c r="N5927" i="24"/>
  <c r="E5927" i="24"/>
  <c r="C5927" i="24"/>
  <c r="D5927" i="24" s="1"/>
  <c r="B5927" i="24"/>
  <c r="A5927" i="24"/>
  <c r="W5926" i="24"/>
  <c r="V5926" i="24"/>
  <c r="U5926" i="24"/>
  <c r="T5926" i="24"/>
  <c r="P5926" i="24"/>
  <c r="N5926" i="24"/>
  <c r="E5926" i="24"/>
  <c r="C5926" i="24"/>
  <c r="D5926" i="24" s="1"/>
  <c r="B5926" i="24"/>
  <c r="A5926" i="24"/>
  <c r="W5925" i="24"/>
  <c r="V5925" i="24"/>
  <c r="U5925" i="24"/>
  <c r="T5925" i="24"/>
  <c r="P5925" i="24"/>
  <c r="N5925" i="24"/>
  <c r="E5925" i="24"/>
  <c r="C5925" i="24"/>
  <c r="D5925" i="24" s="1"/>
  <c r="B5925" i="24"/>
  <c r="A5925" i="24"/>
  <c r="W5924" i="24"/>
  <c r="V5924" i="24"/>
  <c r="U5924" i="24"/>
  <c r="T5924" i="24"/>
  <c r="P5924" i="24"/>
  <c r="N5924" i="24"/>
  <c r="E5924" i="24"/>
  <c r="C5924" i="24"/>
  <c r="D5924" i="24" s="1"/>
  <c r="B5924" i="24"/>
  <c r="A5924" i="24"/>
  <c r="W5923" i="24"/>
  <c r="V5923" i="24"/>
  <c r="U5923" i="24"/>
  <c r="T5923" i="24"/>
  <c r="P5923" i="24"/>
  <c r="N5923" i="24"/>
  <c r="E5923" i="24"/>
  <c r="C5923" i="24"/>
  <c r="D5923" i="24" s="1"/>
  <c r="B5923" i="24"/>
  <c r="A5923" i="24"/>
  <c r="W5922" i="24"/>
  <c r="V5922" i="24"/>
  <c r="U5922" i="24"/>
  <c r="T5922" i="24"/>
  <c r="P5922" i="24"/>
  <c r="N5922" i="24"/>
  <c r="E5922" i="24"/>
  <c r="C5922" i="24"/>
  <c r="D5922" i="24" s="1"/>
  <c r="B5922" i="24"/>
  <c r="A5922" i="24"/>
  <c r="W5921" i="24"/>
  <c r="V5921" i="24"/>
  <c r="U5921" i="24"/>
  <c r="T5921" i="24"/>
  <c r="P5921" i="24"/>
  <c r="N5921" i="24"/>
  <c r="E5921" i="24"/>
  <c r="C5921" i="24"/>
  <c r="D5921" i="24" s="1"/>
  <c r="B5921" i="24"/>
  <c r="A5921" i="24"/>
  <c r="W5920" i="24"/>
  <c r="V5920" i="24"/>
  <c r="U5920" i="24"/>
  <c r="T5920" i="24"/>
  <c r="P5920" i="24"/>
  <c r="N5920" i="24"/>
  <c r="E5920" i="24"/>
  <c r="C5920" i="24"/>
  <c r="D5920" i="24" s="1"/>
  <c r="B5920" i="24"/>
  <c r="A5920" i="24"/>
  <c r="W5919" i="24"/>
  <c r="V5919" i="24"/>
  <c r="U5919" i="24"/>
  <c r="T5919" i="24"/>
  <c r="P5919" i="24"/>
  <c r="N5919" i="24"/>
  <c r="E5919" i="24"/>
  <c r="C5919" i="24"/>
  <c r="D5919" i="24" s="1"/>
  <c r="B5919" i="24"/>
  <c r="A5919" i="24"/>
  <c r="W5918" i="24"/>
  <c r="V5918" i="24"/>
  <c r="U5918" i="24"/>
  <c r="T5918" i="24"/>
  <c r="P5918" i="24"/>
  <c r="N5918" i="24"/>
  <c r="E5918" i="24"/>
  <c r="C5918" i="24"/>
  <c r="D5918" i="24" s="1"/>
  <c r="B5918" i="24"/>
  <c r="A5918" i="24"/>
  <c r="W5917" i="24"/>
  <c r="V5917" i="24"/>
  <c r="U5917" i="24"/>
  <c r="T5917" i="24"/>
  <c r="P5917" i="24"/>
  <c r="N5917" i="24"/>
  <c r="E5917" i="24"/>
  <c r="C5917" i="24"/>
  <c r="D5917" i="24" s="1"/>
  <c r="B5917" i="24"/>
  <c r="A5917" i="24"/>
  <c r="W5916" i="24"/>
  <c r="V5916" i="24"/>
  <c r="U5916" i="24"/>
  <c r="T5916" i="24"/>
  <c r="P5916" i="24"/>
  <c r="N5916" i="24"/>
  <c r="E5916" i="24"/>
  <c r="C5916" i="24"/>
  <c r="D5916" i="24" s="1"/>
  <c r="B5916" i="24"/>
  <c r="A5916" i="24"/>
  <c r="W5915" i="24"/>
  <c r="V5915" i="24"/>
  <c r="U5915" i="24"/>
  <c r="T5915" i="24"/>
  <c r="P5915" i="24"/>
  <c r="N5915" i="24"/>
  <c r="E5915" i="24"/>
  <c r="C5915" i="24"/>
  <c r="D5915" i="24" s="1"/>
  <c r="B5915" i="24"/>
  <c r="A5915" i="24"/>
  <c r="W5914" i="24"/>
  <c r="V5914" i="24"/>
  <c r="U5914" i="24"/>
  <c r="T5914" i="24"/>
  <c r="P5914" i="24"/>
  <c r="N5914" i="24"/>
  <c r="E5914" i="24"/>
  <c r="C5914" i="24"/>
  <c r="D5914" i="24" s="1"/>
  <c r="B5914" i="24"/>
  <c r="A5914" i="24"/>
  <c r="W5913" i="24"/>
  <c r="V5913" i="24"/>
  <c r="U5913" i="24"/>
  <c r="T5913" i="24"/>
  <c r="P5913" i="24"/>
  <c r="N5913" i="24"/>
  <c r="E5913" i="24"/>
  <c r="C5913" i="24"/>
  <c r="D5913" i="24" s="1"/>
  <c r="B5913" i="24"/>
  <c r="A5913" i="24"/>
  <c r="W5912" i="24"/>
  <c r="V5912" i="24"/>
  <c r="U5912" i="24"/>
  <c r="T5912" i="24"/>
  <c r="P5912" i="24"/>
  <c r="N5912" i="24"/>
  <c r="E5912" i="24"/>
  <c r="C5912" i="24"/>
  <c r="D5912" i="24" s="1"/>
  <c r="B5912" i="24"/>
  <c r="A5912" i="24"/>
  <c r="W5911" i="24"/>
  <c r="V5911" i="24"/>
  <c r="U5911" i="24"/>
  <c r="T5911" i="24"/>
  <c r="P5911" i="24"/>
  <c r="N5911" i="24"/>
  <c r="E5911" i="24"/>
  <c r="C5911" i="24"/>
  <c r="D5911" i="24" s="1"/>
  <c r="B5911" i="24"/>
  <c r="A5911" i="24"/>
  <c r="W5910" i="24"/>
  <c r="V5910" i="24"/>
  <c r="U5910" i="24"/>
  <c r="T5910" i="24"/>
  <c r="P5910" i="24"/>
  <c r="N5910" i="24"/>
  <c r="E5910" i="24"/>
  <c r="C5910" i="24"/>
  <c r="D5910" i="24" s="1"/>
  <c r="B5910" i="24"/>
  <c r="A5910" i="24"/>
  <c r="W5909" i="24"/>
  <c r="V5909" i="24"/>
  <c r="U5909" i="24"/>
  <c r="T5909" i="24"/>
  <c r="P5909" i="24"/>
  <c r="N5909" i="24"/>
  <c r="E5909" i="24"/>
  <c r="C5909" i="24"/>
  <c r="D5909" i="24" s="1"/>
  <c r="B5909" i="24"/>
  <c r="A5909" i="24"/>
  <c r="W5908" i="24"/>
  <c r="V5908" i="24"/>
  <c r="U5908" i="24"/>
  <c r="T5908" i="24"/>
  <c r="P5908" i="24"/>
  <c r="N5908" i="24"/>
  <c r="E5908" i="24"/>
  <c r="C5908" i="24"/>
  <c r="D5908" i="24" s="1"/>
  <c r="B5908" i="24"/>
  <c r="A5908" i="24"/>
  <c r="W5907" i="24"/>
  <c r="V5907" i="24"/>
  <c r="U5907" i="24"/>
  <c r="T5907" i="24"/>
  <c r="P5907" i="24"/>
  <c r="N5907" i="24"/>
  <c r="E5907" i="24"/>
  <c r="C5907" i="24"/>
  <c r="D5907" i="24" s="1"/>
  <c r="B5907" i="24"/>
  <c r="A5907" i="24"/>
  <c r="W5906" i="24"/>
  <c r="V5906" i="24"/>
  <c r="U5906" i="24"/>
  <c r="T5906" i="24"/>
  <c r="P5906" i="24"/>
  <c r="N5906" i="24"/>
  <c r="E5906" i="24"/>
  <c r="C5906" i="24"/>
  <c r="D5906" i="24" s="1"/>
  <c r="B5906" i="24"/>
  <c r="A5906" i="24"/>
  <c r="W5905" i="24"/>
  <c r="V5905" i="24"/>
  <c r="U5905" i="24"/>
  <c r="T5905" i="24"/>
  <c r="P5905" i="24"/>
  <c r="N5905" i="24"/>
  <c r="E5905" i="24"/>
  <c r="C5905" i="24"/>
  <c r="D5905" i="24" s="1"/>
  <c r="B5905" i="24"/>
  <c r="A5905" i="24"/>
  <c r="W5904" i="24"/>
  <c r="V5904" i="24"/>
  <c r="U5904" i="24"/>
  <c r="T5904" i="24"/>
  <c r="P5904" i="24"/>
  <c r="N5904" i="24"/>
  <c r="E5904" i="24"/>
  <c r="C5904" i="24"/>
  <c r="D5904" i="24" s="1"/>
  <c r="B5904" i="24"/>
  <c r="A5904" i="24"/>
  <c r="W5903" i="24"/>
  <c r="V5903" i="24"/>
  <c r="U5903" i="24"/>
  <c r="T5903" i="24"/>
  <c r="P5903" i="24"/>
  <c r="N5903" i="24"/>
  <c r="E5903" i="24"/>
  <c r="C5903" i="24"/>
  <c r="D5903" i="24" s="1"/>
  <c r="B5903" i="24"/>
  <c r="A5903" i="24"/>
  <c r="W5902" i="24"/>
  <c r="V5902" i="24"/>
  <c r="U5902" i="24"/>
  <c r="T5902" i="24"/>
  <c r="P5902" i="24"/>
  <c r="N5902" i="24"/>
  <c r="E5902" i="24"/>
  <c r="C5902" i="24"/>
  <c r="D5902" i="24" s="1"/>
  <c r="B5902" i="24"/>
  <c r="A5902" i="24"/>
  <c r="W5901" i="24"/>
  <c r="V5901" i="24"/>
  <c r="U5901" i="24"/>
  <c r="T5901" i="24"/>
  <c r="P5901" i="24"/>
  <c r="N5901" i="24"/>
  <c r="E5901" i="24"/>
  <c r="C5901" i="24"/>
  <c r="D5901" i="24" s="1"/>
  <c r="B5901" i="24"/>
  <c r="A5901" i="24"/>
  <c r="W5900" i="24"/>
  <c r="V5900" i="24"/>
  <c r="U5900" i="24"/>
  <c r="T5900" i="24"/>
  <c r="P5900" i="24"/>
  <c r="N5900" i="24"/>
  <c r="E5900" i="24"/>
  <c r="C5900" i="24"/>
  <c r="D5900" i="24" s="1"/>
  <c r="B5900" i="24"/>
  <c r="A5900" i="24"/>
  <c r="W5899" i="24"/>
  <c r="V5899" i="24"/>
  <c r="U5899" i="24"/>
  <c r="T5899" i="24"/>
  <c r="P5899" i="24"/>
  <c r="N5899" i="24"/>
  <c r="E5899" i="24"/>
  <c r="C5899" i="24"/>
  <c r="D5899" i="24" s="1"/>
  <c r="B5899" i="24"/>
  <c r="A5899" i="24"/>
  <c r="W5898" i="24"/>
  <c r="V5898" i="24"/>
  <c r="U5898" i="24"/>
  <c r="T5898" i="24"/>
  <c r="P5898" i="24"/>
  <c r="N5898" i="24"/>
  <c r="E5898" i="24"/>
  <c r="C5898" i="24"/>
  <c r="D5898" i="24" s="1"/>
  <c r="B5898" i="24"/>
  <c r="A5898" i="24"/>
  <c r="W5897" i="24"/>
  <c r="V5897" i="24"/>
  <c r="U5897" i="24"/>
  <c r="T5897" i="24"/>
  <c r="P5897" i="24"/>
  <c r="N5897" i="24"/>
  <c r="E5897" i="24"/>
  <c r="C5897" i="24"/>
  <c r="D5897" i="24" s="1"/>
  <c r="B5897" i="24"/>
  <c r="A5897" i="24"/>
  <c r="W5896" i="24"/>
  <c r="V5896" i="24"/>
  <c r="U5896" i="24"/>
  <c r="T5896" i="24"/>
  <c r="P5896" i="24"/>
  <c r="N5896" i="24"/>
  <c r="E5896" i="24"/>
  <c r="C5896" i="24"/>
  <c r="D5896" i="24" s="1"/>
  <c r="B5896" i="24"/>
  <c r="A5896" i="24"/>
  <c r="W5895" i="24"/>
  <c r="V5895" i="24"/>
  <c r="U5895" i="24"/>
  <c r="T5895" i="24"/>
  <c r="P5895" i="24"/>
  <c r="N5895" i="24"/>
  <c r="E5895" i="24"/>
  <c r="C5895" i="24"/>
  <c r="D5895" i="24" s="1"/>
  <c r="B5895" i="24"/>
  <c r="A5895" i="24"/>
  <c r="W5894" i="24"/>
  <c r="V5894" i="24"/>
  <c r="U5894" i="24"/>
  <c r="T5894" i="24"/>
  <c r="P5894" i="24"/>
  <c r="N5894" i="24"/>
  <c r="E5894" i="24"/>
  <c r="C5894" i="24"/>
  <c r="D5894" i="24" s="1"/>
  <c r="B5894" i="24"/>
  <c r="A5894" i="24"/>
  <c r="W5893" i="24"/>
  <c r="V5893" i="24"/>
  <c r="U5893" i="24"/>
  <c r="T5893" i="24"/>
  <c r="P5893" i="24"/>
  <c r="N5893" i="24"/>
  <c r="E5893" i="24"/>
  <c r="C5893" i="24"/>
  <c r="D5893" i="24" s="1"/>
  <c r="B5893" i="24"/>
  <c r="A5893" i="24"/>
  <c r="W5892" i="24"/>
  <c r="V5892" i="24"/>
  <c r="U5892" i="24"/>
  <c r="T5892" i="24"/>
  <c r="P5892" i="24"/>
  <c r="N5892" i="24"/>
  <c r="E5892" i="24"/>
  <c r="C5892" i="24"/>
  <c r="D5892" i="24" s="1"/>
  <c r="B5892" i="24"/>
  <c r="A5892" i="24"/>
  <c r="W5891" i="24"/>
  <c r="V5891" i="24"/>
  <c r="U5891" i="24"/>
  <c r="T5891" i="24"/>
  <c r="P5891" i="24"/>
  <c r="N5891" i="24"/>
  <c r="E5891" i="24"/>
  <c r="C5891" i="24"/>
  <c r="D5891" i="24" s="1"/>
  <c r="B5891" i="24"/>
  <c r="A5891" i="24"/>
  <c r="W5890" i="24"/>
  <c r="V5890" i="24"/>
  <c r="U5890" i="24"/>
  <c r="T5890" i="24"/>
  <c r="P5890" i="24"/>
  <c r="N5890" i="24"/>
  <c r="E5890" i="24"/>
  <c r="C5890" i="24"/>
  <c r="D5890" i="24" s="1"/>
  <c r="B5890" i="24"/>
  <c r="A5890" i="24"/>
  <c r="W5889" i="24"/>
  <c r="V5889" i="24"/>
  <c r="U5889" i="24"/>
  <c r="T5889" i="24"/>
  <c r="P5889" i="24"/>
  <c r="N5889" i="24"/>
  <c r="E5889" i="24"/>
  <c r="C5889" i="24"/>
  <c r="D5889" i="24" s="1"/>
  <c r="B5889" i="24"/>
  <c r="A5889" i="24"/>
  <c r="W5888" i="24"/>
  <c r="V5888" i="24"/>
  <c r="U5888" i="24"/>
  <c r="T5888" i="24"/>
  <c r="P5888" i="24"/>
  <c r="N5888" i="24"/>
  <c r="E5888" i="24"/>
  <c r="C5888" i="24"/>
  <c r="D5888" i="24" s="1"/>
  <c r="B5888" i="24"/>
  <c r="A5888" i="24"/>
  <c r="W5887" i="24"/>
  <c r="V5887" i="24"/>
  <c r="U5887" i="24"/>
  <c r="T5887" i="24"/>
  <c r="P5887" i="24"/>
  <c r="N5887" i="24"/>
  <c r="E5887" i="24"/>
  <c r="C5887" i="24"/>
  <c r="D5887" i="24" s="1"/>
  <c r="B5887" i="24"/>
  <c r="A5887" i="24"/>
  <c r="W5886" i="24"/>
  <c r="V5886" i="24"/>
  <c r="U5886" i="24"/>
  <c r="T5886" i="24"/>
  <c r="P5886" i="24"/>
  <c r="N5886" i="24"/>
  <c r="E5886" i="24"/>
  <c r="C5886" i="24"/>
  <c r="D5886" i="24" s="1"/>
  <c r="B5886" i="24"/>
  <c r="A5886" i="24"/>
  <c r="W5885" i="24"/>
  <c r="V5885" i="24"/>
  <c r="U5885" i="24"/>
  <c r="T5885" i="24"/>
  <c r="P5885" i="24"/>
  <c r="N5885" i="24"/>
  <c r="E5885" i="24"/>
  <c r="C5885" i="24"/>
  <c r="D5885" i="24" s="1"/>
  <c r="B5885" i="24"/>
  <c r="A5885" i="24"/>
  <c r="W5884" i="24"/>
  <c r="V5884" i="24"/>
  <c r="U5884" i="24"/>
  <c r="T5884" i="24"/>
  <c r="P5884" i="24"/>
  <c r="N5884" i="24"/>
  <c r="E5884" i="24"/>
  <c r="C5884" i="24"/>
  <c r="D5884" i="24" s="1"/>
  <c r="B5884" i="24"/>
  <c r="A5884" i="24"/>
  <c r="W5883" i="24"/>
  <c r="V5883" i="24"/>
  <c r="U5883" i="24"/>
  <c r="T5883" i="24"/>
  <c r="P5883" i="24"/>
  <c r="N5883" i="24"/>
  <c r="E5883" i="24"/>
  <c r="C5883" i="24"/>
  <c r="D5883" i="24" s="1"/>
  <c r="B5883" i="24"/>
  <c r="A5883" i="24"/>
  <c r="W5882" i="24"/>
  <c r="V5882" i="24"/>
  <c r="U5882" i="24"/>
  <c r="T5882" i="24"/>
  <c r="P5882" i="24"/>
  <c r="N5882" i="24"/>
  <c r="E5882" i="24"/>
  <c r="C5882" i="24"/>
  <c r="D5882" i="24" s="1"/>
  <c r="B5882" i="24"/>
  <c r="A5882" i="24"/>
  <c r="W5881" i="24"/>
  <c r="V5881" i="24"/>
  <c r="U5881" i="24"/>
  <c r="T5881" i="24"/>
  <c r="P5881" i="24"/>
  <c r="N5881" i="24"/>
  <c r="E5881" i="24"/>
  <c r="C5881" i="24"/>
  <c r="D5881" i="24" s="1"/>
  <c r="B5881" i="24"/>
  <c r="A5881" i="24"/>
  <c r="W5880" i="24"/>
  <c r="V5880" i="24"/>
  <c r="U5880" i="24"/>
  <c r="T5880" i="24"/>
  <c r="P5880" i="24"/>
  <c r="N5880" i="24"/>
  <c r="E5880" i="24"/>
  <c r="C5880" i="24"/>
  <c r="D5880" i="24" s="1"/>
  <c r="B5880" i="24"/>
  <c r="A5880" i="24"/>
  <c r="W5879" i="24"/>
  <c r="V5879" i="24"/>
  <c r="U5879" i="24"/>
  <c r="T5879" i="24"/>
  <c r="P5879" i="24"/>
  <c r="N5879" i="24"/>
  <c r="E5879" i="24"/>
  <c r="C5879" i="24"/>
  <c r="D5879" i="24" s="1"/>
  <c r="B5879" i="24"/>
  <c r="A5879" i="24"/>
  <c r="W5878" i="24"/>
  <c r="V5878" i="24"/>
  <c r="U5878" i="24"/>
  <c r="T5878" i="24"/>
  <c r="P5878" i="24"/>
  <c r="N5878" i="24"/>
  <c r="E5878" i="24"/>
  <c r="C5878" i="24"/>
  <c r="D5878" i="24" s="1"/>
  <c r="B5878" i="24"/>
  <c r="A5878" i="24"/>
  <c r="W5877" i="24"/>
  <c r="V5877" i="24"/>
  <c r="U5877" i="24"/>
  <c r="T5877" i="24"/>
  <c r="P5877" i="24"/>
  <c r="N5877" i="24"/>
  <c r="E5877" i="24"/>
  <c r="C5877" i="24"/>
  <c r="D5877" i="24" s="1"/>
  <c r="B5877" i="24"/>
  <c r="A5877" i="24"/>
  <c r="W5876" i="24"/>
  <c r="V5876" i="24"/>
  <c r="U5876" i="24"/>
  <c r="T5876" i="24"/>
  <c r="P5876" i="24"/>
  <c r="N5876" i="24"/>
  <c r="E5876" i="24"/>
  <c r="C5876" i="24"/>
  <c r="D5876" i="24" s="1"/>
  <c r="B5876" i="24"/>
  <c r="A5876" i="24"/>
  <c r="W5875" i="24"/>
  <c r="V5875" i="24"/>
  <c r="U5875" i="24"/>
  <c r="T5875" i="24"/>
  <c r="P5875" i="24"/>
  <c r="N5875" i="24"/>
  <c r="E5875" i="24"/>
  <c r="C5875" i="24"/>
  <c r="D5875" i="24" s="1"/>
  <c r="B5875" i="24"/>
  <c r="A5875" i="24"/>
  <c r="W5874" i="24"/>
  <c r="V5874" i="24"/>
  <c r="U5874" i="24"/>
  <c r="T5874" i="24"/>
  <c r="P5874" i="24"/>
  <c r="N5874" i="24"/>
  <c r="E5874" i="24"/>
  <c r="C5874" i="24"/>
  <c r="D5874" i="24" s="1"/>
  <c r="B5874" i="24"/>
  <c r="A5874" i="24"/>
  <c r="W5873" i="24"/>
  <c r="V5873" i="24"/>
  <c r="U5873" i="24"/>
  <c r="T5873" i="24"/>
  <c r="P5873" i="24"/>
  <c r="N5873" i="24"/>
  <c r="E5873" i="24"/>
  <c r="C5873" i="24"/>
  <c r="D5873" i="24" s="1"/>
  <c r="B5873" i="24"/>
  <c r="A5873" i="24"/>
  <c r="W5872" i="24"/>
  <c r="V5872" i="24"/>
  <c r="U5872" i="24"/>
  <c r="T5872" i="24"/>
  <c r="P5872" i="24"/>
  <c r="N5872" i="24"/>
  <c r="E5872" i="24"/>
  <c r="C5872" i="24"/>
  <c r="D5872" i="24" s="1"/>
  <c r="B5872" i="24"/>
  <c r="A5872" i="24"/>
  <c r="W5871" i="24"/>
  <c r="V5871" i="24"/>
  <c r="U5871" i="24"/>
  <c r="T5871" i="24"/>
  <c r="P5871" i="24"/>
  <c r="N5871" i="24"/>
  <c r="E5871" i="24"/>
  <c r="C5871" i="24"/>
  <c r="D5871" i="24" s="1"/>
  <c r="B5871" i="24"/>
  <c r="A5871" i="24"/>
  <c r="W5870" i="24"/>
  <c r="V5870" i="24"/>
  <c r="U5870" i="24"/>
  <c r="T5870" i="24"/>
  <c r="P5870" i="24"/>
  <c r="N5870" i="24"/>
  <c r="E5870" i="24"/>
  <c r="C5870" i="24"/>
  <c r="D5870" i="24" s="1"/>
  <c r="B5870" i="24"/>
  <c r="A5870" i="24"/>
  <c r="W5869" i="24"/>
  <c r="V5869" i="24"/>
  <c r="U5869" i="24"/>
  <c r="T5869" i="24"/>
  <c r="P5869" i="24"/>
  <c r="N5869" i="24"/>
  <c r="E5869" i="24"/>
  <c r="C5869" i="24"/>
  <c r="D5869" i="24" s="1"/>
  <c r="B5869" i="24"/>
  <c r="A5869" i="24"/>
  <c r="W5868" i="24"/>
  <c r="V5868" i="24"/>
  <c r="U5868" i="24"/>
  <c r="T5868" i="24"/>
  <c r="P5868" i="24"/>
  <c r="N5868" i="24"/>
  <c r="E5868" i="24"/>
  <c r="C5868" i="24"/>
  <c r="D5868" i="24" s="1"/>
  <c r="B5868" i="24"/>
  <c r="A5868" i="24"/>
  <c r="W5867" i="24"/>
  <c r="V5867" i="24"/>
  <c r="U5867" i="24"/>
  <c r="T5867" i="24"/>
  <c r="P5867" i="24"/>
  <c r="N5867" i="24"/>
  <c r="E5867" i="24"/>
  <c r="C5867" i="24"/>
  <c r="D5867" i="24" s="1"/>
  <c r="B5867" i="24"/>
  <c r="A5867" i="24"/>
  <c r="W5866" i="24"/>
  <c r="V5866" i="24"/>
  <c r="U5866" i="24"/>
  <c r="T5866" i="24"/>
  <c r="P5866" i="24"/>
  <c r="N5866" i="24"/>
  <c r="E5866" i="24"/>
  <c r="C5866" i="24"/>
  <c r="D5866" i="24" s="1"/>
  <c r="B5866" i="24"/>
  <c r="A5866" i="24"/>
  <c r="W5865" i="24"/>
  <c r="V5865" i="24"/>
  <c r="U5865" i="24"/>
  <c r="T5865" i="24"/>
  <c r="P5865" i="24"/>
  <c r="N5865" i="24"/>
  <c r="E5865" i="24"/>
  <c r="C5865" i="24"/>
  <c r="D5865" i="24" s="1"/>
  <c r="B5865" i="24"/>
  <c r="A5865" i="24"/>
  <c r="W5864" i="24"/>
  <c r="V5864" i="24"/>
  <c r="U5864" i="24"/>
  <c r="T5864" i="24"/>
  <c r="P5864" i="24"/>
  <c r="N5864" i="24"/>
  <c r="E5864" i="24"/>
  <c r="C5864" i="24"/>
  <c r="D5864" i="24" s="1"/>
  <c r="B5864" i="24"/>
  <c r="A5864" i="24"/>
  <c r="W5863" i="24"/>
  <c r="V5863" i="24"/>
  <c r="U5863" i="24"/>
  <c r="T5863" i="24"/>
  <c r="P5863" i="24"/>
  <c r="N5863" i="24"/>
  <c r="E5863" i="24"/>
  <c r="C5863" i="24"/>
  <c r="D5863" i="24" s="1"/>
  <c r="B5863" i="24"/>
  <c r="A5863" i="24"/>
  <c r="W5862" i="24"/>
  <c r="V5862" i="24"/>
  <c r="U5862" i="24"/>
  <c r="T5862" i="24"/>
  <c r="P5862" i="24"/>
  <c r="N5862" i="24"/>
  <c r="E5862" i="24"/>
  <c r="C5862" i="24"/>
  <c r="D5862" i="24" s="1"/>
  <c r="B5862" i="24"/>
  <c r="A5862" i="24"/>
  <c r="W5861" i="24"/>
  <c r="V5861" i="24"/>
  <c r="U5861" i="24"/>
  <c r="T5861" i="24"/>
  <c r="P5861" i="24"/>
  <c r="N5861" i="24"/>
  <c r="E5861" i="24"/>
  <c r="C5861" i="24"/>
  <c r="D5861" i="24" s="1"/>
  <c r="B5861" i="24"/>
  <c r="A5861" i="24"/>
  <c r="W5860" i="24"/>
  <c r="V5860" i="24"/>
  <c r="U5860" i="24"/>
  <c r="T5860" i="24"/>
  <c r="P5860" i="24"/>
  <c r="N5860" i="24"/>
  <c r="E5860" i="24"/>
  <c r="C5860" i="24"/>
  <c r="D5860" i="24" s="1"/>
  <c r="B5860" i="24"/>
  <c r="A5860" i="24"/>
  <c r="W5859" i="24"/>
  <c r="V5859" i="24"/>
  <c r="U5859" i="24"/>
  <c r="T5859" i="24"/>
  <c r="P5859" i="24"/>
  <c r="N5859" i="24"/>
  <c r="E5859" i="24"/>
  <c r="C5859" i="24"/>
  <c r="D5859" i="24" s="1"/>
  <c r="B5859" i="24"/>
  <c r="A5859" i="24"/>
  <c r="W5858" i="24"/>
  <c r="V5858" i="24"/>
  <c r="U5858" i="24"/>
  <c r="T5858" i="24"/>
  <c r="P5858" i="24"/>
  <c r="N5858" i="24"/>
  <c r="E5858" i="24"/>
  <c r="C5858" i="24"/>
  <c r="D5858" i="24" s="1"/>
  <c r="B5858" i="24"/>
  <c r="A5858" i="24"/>
  <c r="W5857" i="24"/>
  <c r="V5857" i="24"/>
  <c r="U5857" i="24"/>
  <c r="T5857" i="24"/>
  <c r="P5857" i="24"/>
  <c r="N5857" i="24"/>
  <c r="E5857" i="24"/>
  <c r="C5857" i="24"/>
  <c r="D5857" i="24" s="1"/>
  <c r="B5857" i="24"/>
  <c r="A5857" i="24"/>
  <c r="W5856" i="24"/>
  <c r="V5856" i="24"/>
  <c r="U5856" i="24"/>
  <c r="T5856" i="24"/>
  <c r="P5856" i="24"/>
  <c r="N5856" i="24"/>
  <c r="E5856" i="24"/>
  <c r="C5856" i="24"/>
  <c r="D5856" i="24" s="1"/>
  <c r="B5856" i="24"/>
  <c r="A5856" i="24"/>
  <c r="W5855" i="24"/>
  <c r="V5855" i="24"/>
  <c r="U5855" i="24"/>
  <c r="T5855" i="24"/>
  <c r="P5855" i="24"/>
  <c r="N5855" i="24"/>
  <c r="E5855" i="24"/>
  <c r="C5855" i="24"/>
  <c r="D5855" i="24" s="1"/>
  <c r="B5855" i="24"/>
  <c r="A5855" i="24"/>
  <c r="W5854" i="24"/>
  <c r="V5854" i="24"/>
  <c r="U5854" i="24"/>
  <c r="T5854" i="24"/>
  <c r="P5854" i="24"/>
  <c r="N5854" i="24"/>
  <c r="E5854" i="24"/>
  <c r="C5854" i="24"/>
  <c r="D5854" i="24" s="1"/>
  <c r="B5854" i="24"/>
  <c r="A5854" i="24"/>
  <c r="W5853" i="24"/>
  <c r="V5853" i="24"/>
  <c r="U5853" i="24"/>
  <c r="T5853" i="24"/>
  <c r="P5853" i="24"/>
  <c r="N5853" i="24"/>
  <c r="E5853" i="24"/>
  <c r="C5853" i="24"/>
  <c r="D5853" i="24" s="1"/>
  <c r="B5853" i="24"/>
  <c r="A5853" i="24"/>
  <c r="W5852" i="24"/>
  <c r="V5852" i="24"/>
  <c r="U5852" i="24"/>
  <c r="T5852" i="24"/>
  <c r="P5852" i="24"/>
  <c r="N5852" i="24"/>
  <c r="E5852" i="24"/>
  <c r="C5852" i="24"/>
  <c r="D5852" i="24" s="1"/>
  <c r="B5852" i="24"/>
  <c r="A5852" i="24"/>
  <c r="W5851" i="24"/>
  <c r="V5851" i="24"/>
  <c r="U5851" i="24"/>
  <c r="T5851" i="24"/>
  <c r="P5851" i="24"/>
  <c r="N5851" i="24"/>
  <c r="E5851" i="24"/>
  <c r="C5851" i="24"/>
  <c r="D5851" i="24" s="1"/>
  <c r="B5851" i="24"/>
  <c r="A5851" i="24"/>
  <c r="W5850" i="24"/>
  <c r="V5850" i="24"/>
  <c r="U5850" i="24"/>
  <c r="T5850" i="24"/>
  <c r="P5850" i="24"/>
  <c r="N5850" i="24"/>
  <c r="E5850" i="24"/>
  <c r="C5850" i="24"/>
  <c r="D5850" i="24" s="1"/>
  <c r="B5850" i="24"/>
  <c r="A5850" i="24"/>
  <c r="W5849" i="24"/>
  <c r="V5849" i="24"/>
  <c r="U5849" i="24"/>
  <c r="T5849" i="24"/>
  <c r="P5849" i="24"/>
  <c r="N5849" i="24"/>
  <c r="E5849" i="24"/>
  <c r="C5849" i="24"/>
  <c r="D5849" i="24" s="1"/>
  <c r="B5849" i="24"/>
  <c r="A5849" i="24"/>
  <c r="W5848" i="24"/>
  <c r="V5848" i="24"/>
  <c r="U5848" i="24"/>
  <c r="T5848" i="24"/>
  <c r="P5848" i="24"/>
  <c r="N5848" i="24"/>
  <c r="E5848" i="24"/>
  <c r="C5848" i="24"/>
  <c r="D5848" i="24" s="1"/>
  <c r="B5848" i="24"/>
  <c r="A5848" i="24"/>
  <c r="W5847" i="24"/>
  <c r="V5847" i="24"/>
  <c r="U5847" i="24"/>
  <c r="T5847" i="24"/>
  <c r="P5847" i="24"/>
  <c r="N5847" i="24"/>
  <c r="E5847" i="24"/>
  <c r="C5847" i="24"/>
  <c r="D5847" i="24" s="1"/>
  <c r="B5847" i="24"/>
  <c r="A5847" i="24"/>
  <c r="W5846" i="24"/>
  <c r="V5846" i="24"/>
  <c r="U5846" i="24"/>
  <c r="T5846" i="24"/>
  <c r="P5846" i="24"/>
  <c r="N5846" i="24"/>
  <c r="E5846" i="24"/>
  <c r="C5846" i="24"/>
  <c r="D5846" i="24" s="1"/>
  <c r="B5846" i="24"/>
  <c r="A5846" i="24"/>
  <c r="W5845" i="24"/>
  <c r="V5845" i="24"/>
  <c r="U5845" i="24"/>
  <c r="T5845" i="24"/>
  <c r="P5845" i="24"/>
  <c r="N5845" i="24"/>
  <c r="E5845" i="24"/>
  <c r="C5845" i="24"/>
  <c r="D5845" i="24" s="1"/>
  <c r="B5845" i="24"/>
  <c r="A5845" i="24"/>
  <c r="W5844" i="24"/>
  <c r="V5844" i="24"/>
  <c r="U5844" i="24"/>
  <c r="T5844" i="24"/>
  <c r="P5844" i="24"/>
  <c r="N5844" i="24"/>
  <c r="E5844" i="24"/>
  <c r="C5844" i="24"/>
  <c r="D5844" i="24" s="1"/>
  <c r="B5844" i="24"/>
  <c r="A5844" i="24"/>
  <c r="W5843" i="24"/>
  <c r="V5843" i="24"/>
  <c r="U5843" i="24"/>
  <c r="T5843" i="24"/>
  <c r="P5843" i="24"/>
  <c r="N5843" i="24"/>
  <c r="E5843" i="24"/>
  <c r="C5843" i="24"/>
  <c r="D5843" i="24" s="1"/>
  <c r="B5843" i="24"/>
  <c r="A5843" i="24"/>
  <c r="W5842" i="24"/>
  <c r="V5842" i="24"/>
  <c r="U5842" i="24"/>
  <c r="T5842" i="24"/>
  <c r="P5842" i="24"/>
  <c r="N5842" i="24"/>
  <c r="E5842" i="24"/>
  <c r="C5842" i="24"/>
  <c r="D5842" i="24" s="1"/>
  <c r="B5842" i="24"/>
  <c r="A5842" i="24"/>
  <c r="W5841" i="24"/>
  <c r="V5841" i="24"/>
  <c r="U5841" i="24"/>
  <c r="T5841" i="24"/>
  <c r="P5841" i="24"/>
  <c r="N5841" i="24"/>
  <c r="E5841" i="24"/>
  <c r="C5841" i="24"/>
  <c r="D5841" i="24" s="1"/>
  <c r="B5841" i="24"/>
  <c r="A5841" i="24"/>
  <c r="W5840" i="24"/>
  <c r="V5840" i="24"/>
  <c r="U5840" i="24"/>
  <c r="T5840" i="24"/>
  <c r="P5840" i="24"/>
  <c r="N5840" i="24"/>
  <c r="E5840" i="24"/>
  <c r="C5840" i="24"/>
  <c r="D5840" i="24" s="1"/>
  <c r="B5840" i="24"/>
  <c r="A5840" i="24"/>
  <c r="W5839" i="24"/>
  <c r="V5839" i="24"/>
  <c r="U5839" i="24"/>
  <c r="T5839" i="24"/>
  <c r="P5839" i="24"/>
  <c r="N5839" i="24"/>
  <c r="E5839" i="24"/>
  <c r="C5839" i="24"/>
  <c r="D5839" i="24" s="1"/>
  <c r="B5839" i="24"/>
  <c r="A5839" i="24"/>
  <c r="W5838" i="24"/>
  <c r="V5838" i="24"/>
  <c r="U5838" i="24"/>
  <c r="T5838" i="24"/>
  <c r="P5838" i="24"/>
  <c r="N5838" i="24"/>
  <c r="E5838" i="24"/>
  <c r="C5838" i="24"/>
  <c r="D5838" i="24" s="1"/>
  <c r="B5838" i="24"/>
  <c r="A5838" i="24"/>
  <c r="W5837" i="24"/>
  <c r="V5837" i="24"/>
  <c r="U5837" i="24"/>
  <c r="T5837" i="24"/>
  <c r="P5837" i="24"/>
  <c r="N5837" i="24"/>
  <c r="E5837" i="24"/>
  <c r="C5837" i="24"/>
  <c r="D5837" i="24" s="1"/>
  <c r="B5837" i="24"/>
  <c r="A5837" i="24"/>
  <c r="W5836" i="24"/>
  <c r="V5836" i="24"/>
  <c r="U5836" i="24"/>
  <c r="T5836" i="24"/>
  <c r="P5836" i="24"/>
  <c r="N5836" i="24"/>
  <c r="E5836" i="24"/>
  <c r="C5836" i="24"/>
  <c r="D5836" i="24" s="1"/>
  <c r="B5836" i="24"/>
  <c r="A5836" i="24"/>
  <c r="W5835" i="24"/>
  <c r="V5835" i="24"/>
  <c r="U5835" i="24"/>
  <c r="T5835" i="24"/>
  <c r="P5835" i="24"/>
  <c r="N5835" i="24"/>
  <c r="E5835" i="24"/>
  <c r="C5835" i="24"/>
  <c r="D5835" i="24" s="1"/>
  <c r="B5835" i="24"/>
  <c r="A5835" i="24"/>
  <c r="W5834" i="24"/>
  <c r="V5834" i="24"/>
  <c r="U5834" i="24"/>
  <c r="T5834" i="24"/>
  <c r="P5834" i="24"/>
  <c r="N5834" i="24"/>
  <c r="E5834" i="24"/>
  <c r="C5834" i="24"/>
  <c r="D5834" i="24" s="1"/>
  <c r="B5834" i="24"/>
  <c r="A5834" i="24"/>
  <c r="W5833" i="24"/>
  <c r="V5833" i="24"/>
  <c r="U5833" i="24"/>
  <c r="T5833" i="24"/>
  <c r="P5833" i="24"/>
  <c r="N5833" i="24"/>
  <c r="E5833" i="24"/>
  <c r="C5833" i="24"/>
  <c r="D5833" i="24" s="1"/>
  <c r="B5833" i="24"/>
  <c r="A5833" i="24"/>
  <c r="W5832" i="24"/>
  <c r="V5832" i="24"/>
  <c r="U5832" i="24"/>
  <c r="T5832" i="24"/>
  <c r="P5832" i="24"/>
  <c r="N5832" i="24"/>
  <c r="E5832" i="24"/>
  <c r="C5832" i="24"/>
  <c r="D5832" i="24" s="1"/>
  <c r="B5832" i="24"/>
  <c r="A5832" i="24"/>
  <c r="W5831" i="24"/>
  <c r="V5831" i="24"/>
  <c r="U5831" i="24"/>
  <c r="T5831" i="24"/>
  <c r="P5831" i="24"/>
  <c r="N5831" i="24"/>
  <c r="E5831" i="24"/>
  <c r="C5831" i="24"/>
  <c r="D5831" i="24" s="1"/>
  <c r="B5831" i="24"/>
  <c r="A5831" i="24"/>
  <c r="W5830" i="24"/>
  <c r="V5830" i="24"/>
  <c r="U5830" i="24"/>
  <c r="T5830" i="24"/>
  <c r="P5830" i="24"/>
  <c r="N5830" i="24"/>
  <c r="E5830" i="24"/>
  <c r="C5830" i="24"/>
  <c r="D5830" i="24" s="1"/>
  <c r="B5830" i="24"/>
  <c r="A5830" i="24"/>
  <c r="W5829" i="24"/>
  <c r="V5829" i="24"/>
  <c r="U5829" i="24"/>
  <c r="T5829" i="24"/>
  <c r="P5829" i="24"/>
  <c r="N5829" i="24"/>
  <c r="E5829" i="24"/>
  <c r="C5829" i="24"/>
  <c r="D5829" i="24" s="1"/>
  <c r="B5829" i="24"/>
  <c r="A5829" i="24"/>
  <c r="W5828" i="24"/>
  <c r="V5828" i="24"/>
  <c r="U5828" i="24"/>
  <c r="T5828" i="24"/>
  <c r="P5828" i="24"/>
  <c r="N5828" i="24"/>
  <c r="E5828" i="24"/>
  <c r="C5828" i="24"/>
  <c r="D5828" i="24" s="1"/>
  <c r="B5828" i="24"/>
  <c r="A5828" i="24"/>
  <c r="W5827" i="24"/>
  <c r="V5827" i="24"/>
  <c r="U5827" i="24"/>
  <c r="T5827" i="24"/>
  <c r="P5827" i="24"/>
  <c r="N5827" i="24"/>
  <c r="E5827" i="24"/>
  <c r="C5827" i="24"/>
  <c r="D5827" i="24" s="1"/>
  <c r="B5827" i="24"/>
  <c r="A5827" i="24"/>
  <c r="W5826" i="24"/>
  <c r="V5826" i="24"/>
  <c r="U5826" i="24"/>
  <c r="T5826" i="24"/>
  <c r="P5826" i="24"/>
  <c r="N5826" i="24"/>
  <c r="E5826" i="24"/>
  <c r="C5826" i="24"/>
  <c r="D5826" i="24" s="1"/>
  <c r="B5826" i="24"/>
  <c r="A5826" i="24"/>
  <c r="W5825" i="24"/>
  <c r="V5825" i="24"/>
  <c r="U5825" i="24"/>
  <c r="T5825" i="24"/>
  <c r="P5825" i="24"/>
  <c r="N5825" i="24"/>
  <c r="E5825" i="24"/>
  <c r="C5825" i="24"/>
  <c r="D5825" i="24" s="1"/>
  <c r="B5825" i="24"/>
  <c r="A5825" i="24"/>
  <c r="W5824" i="24"/>
  <c r="V5824" i="24"/>
  <c r="U5824" i="24"/>
  <c r="T5824" i="24"/>
  <c r="P5824" i="24"/>
  <c r="N5824" i="24"/>
  <c r="E5824" i="24"/>
  <c r="C5824" i="24"/>
  <c r="D5824" i="24" s="1"/>
  <c r="B5824" i="24"/>
  <c r="A5824" i="24"/>
  <c r="W5823" i="24"/>
  <c r="V5823" i="24"/>
  <c r="U5823" i="24"/>
  <c r="T5823" i="24"/>
  <c r="P5823" i="24"/>
  <c r="N5823" i="24"/>
  <c r="E5823" i="24"/>
  <c r="C5823" i="24"/>
  <c r="D5823" i="24" s="1"/>
  <c r="B5823" i="24"/>
  <c r="A5823" i="24"/>
  <c r="W5822" i="24"/>
  <c r="V5822" i="24"/>
  <c r="U5822" i="24"/>
  <c r="T5822" i="24"/>
  <c r="P5822" i="24"/>
  <c r="N5822" i="24"/>
  <c r="E5822" i="24"/>
  <c r="C5822" i="24"/>
  <c r="D5822" i="24" s="1"/>
  <c r="B5822" i="24"/>
  <c r="A5822" i="24"/>
  <c r="W5821" i="24"/>
  <c r="V5821" i="24"/>
  <c r="U5821" i="24"/>
  <c r="T5821" i="24"/>
  <c r="P5821" i="24"/>
  <c r="N5821" i="24"/>
  <c r="E5821" i="24"/>
  <c r="C5821" i="24"/>
  <c r="D5821" i="24" s="1"/>
  <c r="B5821" i="24"/>
  <c r="A5821" i="24"/>
  <c r="W5820" i="24"/>
  <c r="V5820" i="24"/>
  <c r="U5820" i="24"/>
  <c r="T5820" i="24"/>
  <c r="P5820" i="24"/>
  <c r="N5820" i="24"/>
  <c r="E5820" i="24"/>
  <c r="C5820" i="24"/>
  <c r="D5820" i="24" s="1"/>
  <c r="B5820" i="24"/>
  <c r="A5820" i="24"/>
  <c r="W5819" i="24"/>
  <c r="V5819" i="24"/>
  <c r="U5819" i="24"/>
  <c r="T5819" i="24"/>
  <c r="P5819" i="24"/>
  <c r="N5819" i="24"/>
  <c r="E5819" i="24"/>
  <c r="C5819" i="24"/>
  <c r="D5819" i="24" s="1"/>
  <c r="B5819" i="24"/>
  <c r="A5819" i="24"/>
  <c r="W5818" i="24"/>
  <c r="V5818" i="24"/>
  <c r="U5818" i="24"/>
  <c r="T5818" i="24"/>
  <c r="P5818" i="24"/>
  <c r="N5818" i="24"/>
  <c r="E5818" i="24"/>
  <c r="C5818" i="24"/>
  <c r="D5818" i="24" s="1"/>
  <c r="B5818" i="24"/>
  <c r="A5818" i="24"/>
  <c r="W5817" i="24"/>
  <c r="V5817" i="24"/>
  <c r="U5817" i="24"/>
  <c r="T5817" i="24"/>
  <c r="P5817" i="24"/>
  <c r="N5817" i="24"/>
  <c r="E5817" i="24"/>
  <c r="C5817" i="24"/>
  <c r="D5817" i="24" s="1"/>
  <c r="B5817" i="24"/>
  <c r="A5817" i="24"/>
  <c r="W5816" i="24"/>
  <c r="V5816" i="24"/>
  <c r="U5816" i="24"/>
  <c r="T5816" i="24"/>
  <c r="P5816" i="24"/>
  <c r="N5816" i="24"/>
  <c r="E5816" i="24"/>
  <c r="C5816" i="24"/>
  <c r="D5816" i="24" s="1"/>
  <c r="B5816" i="24"/>
  <c r="A5816" i="24"/>
  <c r="W5815" i="24"/>
  <c r="V5815" i="24"/>
  <c r="U5815" i="24"/>
  <c r="T5815" i="24"/>
  <c r="P5815" i="24"/>
  <c r="N5815" i="24"/>
  <c r="E5815" i="24"/>
  <c r="C5815" i="24"/>
  <c r="D5815" i="24" s="1"/>
  <c r="B5815" i="24"/>
  <c r="A5815" i="24"/>
  <c r="W5814" i="24"/>
  <c r="V5814" i="24"/>
  <c r="U5814" i="24"/>
  <c r="T5814" i="24"/>
  <c r="P5814" i="24"/>
  <c r="N5814" i="24"/>
  <c r="E5814" i="24"/>
  <c r="C5814" i="24"/>
  <c r="D5814" i="24" s="1"/>
  <c r="B5814" i="24"/>
  <c r="A5814" i="24"/>
  <c r="W5813" i="24"/>
  <c r="V5813" i="24"/>
  <c r="U5813" i="24"/>
  <c r="T5813" i="24"/>
  <c r="P5813" i="24"/>
  <c r="N5813" i="24"/>
  <c r="E5813" i="24"/>
  <c r="C5813" i="24"/>
  <c r="D5813" i="24" s="1"/>
  <c r="B5813" i="24"/>
  <c r="A5813" i="24"/>
  <c r="W5812" i="24"/>
  <c r="V5812" i="24"/>
  <c r="U5812" i="24"/>
  <c r="T5812" i="24"/>
  <c r="P5812" i="24"/>
  <c r="N5812" i="24"/>
  <c r="E5812" i="24"/>
  <c r="C5812" i="24"/>
  <c r="D5812" i="24" s="1"/>
  <c r="B5812" i="24"/>
  <c r="A5812" i="24"/>
  <c r="W5811" i="24"/>
  <c r="V5811" i="24"/>
  <c r="U5811" i="24"/>
  <c r="T5811" i="24"/>
  <c r="P5811" i="24"/>
  <c r="N5811" i="24"/>
  <c r="E5811" i="24"/>
  <c r="C5811" i="24"/>
  <c r="D5811" i="24" s="1"/>
  <c r="B5811" i="24"/>
  <c r="A5811" i="24"/>
  <c r="W5810" i="24"/>
  <c r="V5810" i="24"/>
  <c r="U5810" i="24"/>
  <c r="T5810" i="24"/>
  <c r="P5810" i="24"/>
  <c r="N5810" i="24"/>
  <c r="E5810" i="24"/>
  <c r="C5810" i="24"/>
  <c r="D5810" i="24" s="1"/>
  <c r="B5810" i="24"/>
  <c r="A5810" i="24"/>
  <c r="W5809" i="24"/>
  <c r="V5809" i="24"/>
  <c r="U5809" i="24"/>
  <c r="T5809" i="24"/>
  <c r="P5809" i="24"/>
  <c r="N5809" i="24"/>
  <c r="E5809" i="24"/>
  <c r="C5809" i="24"/>
  <c r="D5809" i="24" s="1"/>
  <c r="B5809" i="24"/>
  <c r="A5809" i="24"/>
  <c r="W5808" i="24"/>
  <c r="V5808" i="24"/>
  <c r="U5808" i="24"/>
  <c r="T5808" i="24"/>
  <c r="P5808" i="24"/>
  <c r="N5808" i="24"/>
  <c r="E5808" i="24"/>
  <c r="C5808" i="24"/>
  <c r="D5808" i="24" s="1"/>
  <c r="B5808" i="24"/>
  <c r="A5808" i="24"/>
  <c r="W5807" i="24"/>
  <c r="V5807" i="24"/>
  <c r="U5807" i="24"/>
  <c r="T5807" i="24"/>
  <c r="P5807" i="24"/>
  <c r="N5807" i="24"/>
  <c r="E5807" i="24"/>
  <c r="C5807" i="24"/>
  <c r="D5807" i="24" s="1"/>
  <c r="B5807" i="24"/>
  <c r="A5807" i="24"/>
  <c r="W5806" i="24"/>
  <c r="V5806" i="24"/>
  <c r="U5806" i="24"/>
  <c r="T5806" i="24"/>
  <c r="P5806" i="24"/>
  <c r="N5806" i="24"/>
  <c r="E5806" i="24"/>
  <c r="C5806" i="24"/>
  <c r="D5806" i="24" s="1"/>
  <c r="B5806" i="24"/>
  <c r="A5806" i="24"/>
  <c r="W5805" i="24"/>
  <c r="V5805" i="24"/>
  <c r="U5805" i="24"/>
  <c r="T5805" i="24"/>
  <c r="P5805" i="24"/>
  <c r="N5805" i="24"/>
  <c r="E5805" i="24"/>
  <c r="C5805" i="24"/>
  <c r="D5805" i="24" s="1"/>
  <c r="B5805" i="24"/>
  <c r="A5805" i="24"/>
  <c r="W5804" i="24"/>
  <c r="V5804" i="24"/>
  <c r="U5804" i="24"/>
  <c r="T5804" i="24"/>
  <c r="P5804" i="24"/>
  <c r="N5804" i="24"/>
  <c r="E5804" i="24"/>
  <c r="C5804" i="24"/>
  <c r="D5804" i="24" s="1"/>
  <c r="B5804" i="24"/>
  <c r="A5804" i="24"/>
  <c r="W5803" i="24"/>
  <c r="V5803" i="24"/>
  <c r="U5803" i="24"/>
  <c r="T5803" i="24"/>
  <c r="P5803" i="24"/>
  <c r="N5803" i="24"/>
  <c r="E5803" i="24"/>
  <c r="C5803" i="24"/>
  <c r="D5803" i="24" s="1"/>
  <c r="B5803" i="24"/>
  <c r="A5803" i="24"/>
  <c r="W5802" i="24"/>
  <c r="V5802" i="24"/>
  <c r="U5802" i="24"/>
  <c r="T5802" i="24"/>
  <c r="P5802" i="24"/>
  <c r="N5802" i="24"/>
  <c r="E5802" i="24"/>
  <c r="C5802" i="24"/>
  <c r="D5802" i="24" s="1"/>
  <c r="B5802" i="24"/>
  <c r="A5802" i="24"/>
  <c r="W5801" i="24"/>
  <c r="V5801" i="24"/>
  <c r="U5801" i="24"/>
  <c r="T5801" i="24"/>
  <c r="P5801" i="24"/>
  <c r="N5801" i="24"/>
  <c r="E5801" i="24"/>
  <c r="C5801" i="24"/>
  <c r="D5801" i="24" s="1"/>
  <c r="B5801" i="24"/>
  <c r="A5801" i="24"/>
  <c r="W5800" i="24"/>
  <c r="V5800" i="24"/>
  <c r="U5800" i="24"/>
  <c r="T5800" i="24"/>
  <c r="P5800" i="24"/>
  <c r="N5800" i="24"/>
  <c r="E5800" i="24"/>
  <c r="C5800" i="24"/>
  <c r="D5800" i="24" s="1"/>
  <c r="B5800" i="24"/>
  <c r="A5800" i="24"/>
  <c r="W5799" i="24"/>
  <c r="V5799" i="24"/>
  <c r="U5799" i="24"/>
  <c r="T5799" i="24"/>
  <c r="P5799" i="24"/>
  <c r="N5799" i="24"/>
  <c r="E5799" i="24"/>
  <c r="C5799" i="24"/>
  <c r="D5799" i="24" s="1"/>
  <c r="B5799" i="24"/>
  <c r="A5799" i="24"/>
  <c r="W5798" i="24"/>
  <c r="V5798" i="24"/>
  <c r="U5798" i="24"/>
  <c r="T5798" i="24"/>
  <c r="P5798" i="24"/>
  <c r="N5798" i="24"/>
  <c r="E5798" i="24"/>
  <c r="C5798" i="24"/>
  <c r="D5798" i="24" s="1"/>
  <c r="B5798" i="24"/>
  <c r="A5798" i="24"/>
  <c r="W5797" i="24"/>
  <c r="V5797" i="24"/>
  <c r="U5797" i="24"/>
  <c r="T5797" i="24"/>
  <c r="P5797" i="24"/>
  <c r="N5797" i="24"/>
  <c r="E5797" i="24"/>
  <c r="C5797" i="24"/>
  <c r="D5797" i="24" s="1"/>
  <c r="B5797" i="24"/>
  <c r="A5797" i="24"/>
  <c r="W5796" i="24"/>
  <c r="V5796" i="24"/>
  <c r="U5796" i="24"/>
  <c r="T5796" i="24"/>
  <c r="P5796" i="24"/>
  <c r="N5796" i="24"/>
  <c r="E5796" i="24"/>
  <c r="C5796" i="24"/>
  <c r="D5796" i="24" s="1"/>
  <c r="B5796" i="24"/>
  <c r="A5796" i="24"/>
  <c r="W5795" i="24"/>
  <c r="V5795" i="24"/>
  <c r="U5795" i="24"/>
  <c r="T5795" i="24"/>
  <c r="P5795" i="24"/>
  <c r="N5795" i="24"/>
  <c r="E5795" i="24"/>
  <c r="C5795" i="24"/>
  <c r="D5795" i="24" s="1"/>
  <c r="B5795" i="24"/>
  <c r="A5795" i="24"/>
  <c r="W5794" i="24"/>
  <c r="V5794" i="24"/>
  <c r="U5794" i="24"/>
  <c r="T5794" i="24"/>
  <c r="P5794" i="24"/>
  <c r="N5794" i="24"/>
  <c r="E5794" i="24"/>
  <c r="C5794" i="24"/>
  <c r="D5794" i="24" s="1"/>
  <c r="B5794" i="24"/>
  <c r="A5794" i="24"/>
  <c r="W5793" i="24"/>
  <c r="V5793" i="24"/>
  <c r="U5793" i="24"/>
  <c r="T5793" i="24"/>
  <c r="P5793" i="24"/>
  <c r="N5793" i="24"/>
  <c r="E5793" i="24"/>
  <c r="C5793" i="24"/>
  <c r="D5793" i="24" s="1"/>
  <c r="B5793" i="24"/>
  <c r="A5793" i="24"/>
  <c r="W5792" i="24"/>
  <c r="V5792" i="24"/>
  <c r="U5792" i="24"/>
  <c r="T5792" i="24"/>
  <c r="P5792" i="24"/>
  <c r="N5792" i="24"/>
  <c r="E5792" i="24"/>
  <c r="C5792" i="24"/>
  <c r="D5792" i="24" s="1"/>
  <c r="B5792" i="24"/>
  <c r="A5792" i="24"/>
  <c r="W5791" i="24"/>
  <c r="V5791" i="24"/>
  <c r="U5791" i="24"/>
  <c r="T5791" i="24"/>
  <c r="P5791" i="24"/>
  <c r="N5791" i="24"/>
  <c r="E5791" i="24"/>
  <c r="C5791" i="24"/>
  <c r="D5791" i="24" s="1"/>
  <c r="B5791" i="24"/>
  <c r="A5791" i="24"/>
  <c r="W5790" i="24"/>
  <c r="V5790" i="24"/>
  <c r="U5790" i="24"/>
  <c r="T5790" i="24"/>
  <c r="P5790" i="24"/>
  <c r="N5790" i="24"/>
  <c r="E5790" i="24"/>
  <c r="C5790" i="24"/>
  <c r="D5790" i="24" s="1"/>
  <c r="B5790" i="24"/>
  <c r="A5790" i="24"/>
  <c r="W5789" i="24"/>
  <c r="V5789" i="24"/>
  <c r="U5789" i="24"/>
  <c r="T5789" i="24"/>
  <c r="P5789" i="24"/>
  <c r="N5789" i="24"/>
  <c r="E5789" i="24"/>
  <c r="C5789" i="24"/>
  <c r="D5789" i="24" s="1"/>
  <c r="B5789" i="24"/>
  <c r="A5789" i="24"/>
  <c r="W5788" i="24"/>
  <c r="V5788" i="24"/>
  <c r="U5788" i="24"/>
  <c r="T5788" i="24"/>
  <c r="P5788" i="24"/>
  <c r="N5788" i="24"/>
  <c r="E5788" i="24"/>
  <c r="C5788" i="24"/>
  <c r="D5788" i="24" s="1"/>
  <c r="B5788" i="24"/>
  <c r="A5788" i="24"/>
  <c r="W5787" i="24"/>
  <c r="V5787" i="24"/>
  <c r="U5787" i="24"/>
  <c r="T5787" i="24"/>
  <c r="P5787" i="24"/>
  <c r="N5787" i="24"/>
  <c r="E5787" i="24"/>
  <c r="C5787" i="24"/>
  <c r="D5787" i="24" s="1"/>
  <c r="B5787" i="24"/>
  <c r="A5787" i="24"/>
  <c r="W5786" i="24"/>
  <c r="V5786" i="24"/>
  <c r="U5786" i="24"/>
  <c r="T5786" i="24"/>
  <c r="P5786" i="24"/>
  <c r="N5786" i="24"/>
  <c r="E5786" i="24"/>
  <c r="C5786" i="24"/>
  <c r="D5786" i="24" s="1"/>
  <c r="B5786" i="24"/>
  <c r="A5786" i="24"/>
  <c r="W5785" i="24"/>
  <c r="V5785" i="24"/>
  <c r="U5785" i="24"/>
  <c r="T5785" i="24"/>
  <c r="P5785" i="24"/>
  <c r="N5785" i="24"/>
  <c r="E5785" i="24"/>
  <c r="C5785" i="24"/>
  <c r="D5785" i="24" s="1"/>
  <c r="B5785" i="24"/>
  <c r="A5785" i="24"/>
  <c r="W5784" i="24"/>
  <c r="V5784" i="24"/>
  <c r="U5784" i="24"/>
  <c r="T5784" i="24"/>
  <c r="P5784" i="24"/>
  <c r="N5784" i="24"/>
  <c r="E5784" i="24"/>
  <c r="C5784" i="24"/>
  <c r="D5784" i="24" s="1"/>
  <c r="B5784" i="24"/>
  <c r="A5784" i="24"/>
  <c r="W5783" i="24"/>
  <c r="V5783" i="24"/>
  <c r="U5783" i="24"/>
  <c r="T5783" i="24"/>
  <c r="P5783" i="24"/>
  <c r="N5783" i="24"/>
  <c r="E5783" i="24"/>
  <c r="C5783" i="24"/>
  <c r="D5783" i="24" s="1"/>
  <c r="B5783" i="24"/>
  <c r="A5783" i="24"/>
  <c r="W5782" i="24"/>
  <c r="V5782" i="24"/>
  <c r="U5782" i="24"/>
  <c r="T5782" i="24"/>
  <c r="P5782" i="24"/>
  <c r="N5782" i="24"/>
  <c r="E5782" i="24"/>
  <c r="C5782" i="24"/>
  <c r="D5782" i="24" s="1"/>
  <c r="B5782" i="24"/>
  <c r="A5782" i="24"/>
  <c r="W5781" i="24"/>
  <c r="V5781" i="24"/>
  <c r="U5781" i="24"/>
  <c r="T5781" i="24"/>
  <c r="P5781" i="24"/>
  <c r="N5781" i="24"/>
  <c r="E5781" i="24"/>
  <c r="C5781" i="24"/>
  <c r="D5781" i="24" s="1"/>
  <c r="B5781" i="24"/>
  <c r="A5781" i="24"/>
  <c r="W5780" i="24"/>
  <c r="V5780" i="24"/>
  <c r="U5780" i="24"/>
  <c r="T5780" i="24"/>
  <c r="P5780" i="24"/>
  <c r="N5780" i="24"/>
  <c r="E5780" i="24"/>
  <c r="C5780" i="24"/>
  <c r="D5780" i="24" s="1"/>
  <c r="B5780" i="24"/>
  <c r="A5780" i="24"/>
  <c r="W5779" i="24"/>
  <c r="V5779" i="24"/>
  <c r="U5779" i="24"/>
  <c r="T5779" i="24"/>
  <c r="P5779" i="24"/>
  <c r="N5779" i="24"/>
  <c r="E5779" i="24"/>
  <c r="C5779" i="24"/>
  <c r="D5779" i="24" s="1"/>
  <c r="B5779" i="24"/>
  <c r="A5779" i="24"/>
  <c r="W5778" i="24"/>
  <c r="V5778" i="24"/>
  <c r="U5778" i="24"/>
  <c r="T5778" i="24"/>
  <c r="P5778" i="24"/>
  <c r="N5778" i="24"/>
  <c r="E5778" i="24"/>
  <c r="C5778" i="24"/>
  <c r="D5778" i="24" s="1"/>
  <c r="B5778" i="24"/>
  <c r="A5778" i="24"/>
  <c r="W5777" i="24"/>
  <c r="V5777" i="24"/>
  <c r="U5777" i="24"/>
  <c r="T5777" i="24"/>
  <c r="P5777" i="24"/>
  <c r="N5777" i="24"/>
  <c r="E5777" i="24"/>
  <c r="C5777" i="24"/>
  <c r="D5777" i="24" s="1"/>
  <c r="B5777" i="24"/>
  <c r="A5777" i="24"/>
  <c r="W5776" i="24"/>
  <c r="V5776" i="24"/>
  <c r="U5776" i="24"/>
  <c r="T5776" i="24"/>
  <c r="P5776" i="24"/>
  <c r="N5776" i="24"/>
  <c r="E5776" i="24"/>
  <c r="C5776" i="24"/>
  <c r="D5776" i="24" s="1"/>
  <c r="B5776" i="24"/>
  <c r="A5776" i="24"/>
  <c r="W5775" i="24"/>
  <c r="V5775" i="24"/>
  <c r="U5775" i="24"/>
  <c r="T5775" i="24"/>
  <c r="P5775" i="24"/>
  <c r="N5775" i="24"/>
  <c r="E5775" i="24"/>
  <c r="C5775" i="24"/>
  <c r="D5775" i="24" s="1"/>
  <c r="B5775" i="24"/>
  <c r="A5775" i="24"/>
  <c r="W5774" i="24"/>
  <c r="V5774" i="24"/>
  <c r="U5774" i="24"/>
  <c r="T5774" i="24"/>
  <c r="P5774" i="24"/>
  <c r="N5774" i="24"/>
  <c r="E5774" i="24"/>
  <c r="C5774" i="24"/>
  <c r="D5774" i="24" s="1"/>
  <c r="B5774" i="24"/>
  <c r="A5774" i="24"/>
  <c r="W5773" i="24"/>
  <c r="V5773" i="24"/>
  <c r="U5773" i="24"/>
  <c r="T5773" i="24"/>
  <c r="P5773" i="24"/>
  <c r="N5773" i="24"/>
  <c r="E5773" i="24"/>
  <c r="C5773" i="24"/>
  <c r="D5773" i="24" s="1"/>
  <c r="B5773" i="24"/>
  <c r="A5773" i="24"/>
  <c r="W5772" i="24"/>
  <c r="V5772" i="24"/>
  <c r="U5772" i="24"/>
  <c r="T5772" i="24"/>
  <c r="P5772" i="24"/>
  <c r="N5772" i="24"/>
  <c r="E5772" i="24"/>
  <c r="C5772" i="24"/>
  <c r="D5772" i="24" s="1"/>
  <c r="B5772" i="24"/>
  <c r="A5772" i="24"/>
  <c r="W5771" i="24"/>
  <c r="V5771" i="24"/>
  <c r="U5771" i="24"/>
  <c r="T5771" i="24"/>
  <c r="P5771" i="24"/>
  <c r="N5771" i="24"/>
  <c r="E5771" i="24"/>
  <c r="C5771" i="24"/>
  <c r="D5771" i="24" s="1"/>
  <c r="B5771" i="24"/>
  <c r="A5771" i="24"/>
  <c r="W5770" i="24"/>
  <c r="V5770" i="24"/>
  <c r="U5770" i="24"/>
  <c r="T5770" i="24"/>
  <c r="P5770" i="24"/>
  <c r="N5770" i="24"/>
  <c r="E5770" i="24"/>
  <c r="C5770" i="24"/>
  <c r="D5770" i="24" s="1"/>
  <c r="B5770" i="24"/>
  <c r="A5770" i="24"/>
  <c r="W5769" i="24"/>
  <c r="V5769" i="24"/>
  <c r="U5769" i="24"/>
  <c r="T5769" i="24"/>
  <c r="P5769" i="24"/>
  <c r="N5769" i="24"/>
  <c r="E5769" i="24"/>
  <c r="C5769" i="24"/>
  <c r="D5769" i="24" s="1"/>
  <c r="B5769" i="24"/>
  <c r="A5769" i="24"/>
  <c r="W5768" i="24"/>
  <c r="V5768" i="24"/>
  <c r="U5768" i="24"/>
  <c r="T5768" i="24"/>
  <c r="P5768" i="24"/>
  <c r="N5768" i="24"/>
  <c r="E5768" i="24"/>
  <c r="C5768" i="24"/>
  <c r="D5768" i="24" s="1"/>
  <c r="B5768" i="24"/>
  <c r="A5768" i="24"/>
  <c r="W5767" i="24"/>
  <c r="V5767" i="24"/>
  <c r="U5767" i="24"/>
  <c r="T5767" i="24"/>
  <c r="P5767" i="24"/>
  <c r="N5767" i="24"/>
  <c r="E5767" i="24"/>
  <c r="C5767" i="24"/>
  <c r="D5767" i="24" s="1"/>
  <c r="B5767" i="24"/>
  <c r="A5767" i="24"/>
  <c r="W5766" i="24"/>
  <c r="V5766" i="24"/>
  <c r="U5766" i="24"/>
  <c r="T5766" i="24"/>
  <c r="P5766" i="24"/>
  <c r="N5766" i="24"/>
  <c r="E5766" i="24"/>
  <c r="C5766" i="24"/>
  <c r="D5766" i="24" s="1"/>
  <c r="B5766" i="24"/>
  <c r="A5766" i="24"/>
  <c r="W5765" i="24"/>
  <c r="V5765" i="24"/>
  <c r="U5765" i="24"/>
  <c r="T5765" i="24"/>
  <c r="P5765" i="24"/>
  <c r="N5765" i="24"/>
  <c r="E5765" i="24"/>
  <c r="C5765" i="24"/>
  <c r="D5765" i="24" s="1"/>
  <c r="B5765" i="24"/>
  <c r="A5765" i="24"/>
  <c r="W5764" i="24"/>
  <c r="V5764" i="24"/>
  <c r="U5764" i="24"/>
  <c r="T5764" i="24"/>
  <c r="P5764" i="24"/>
  <c r="N5764" i="24"/>
  <c r="E5764" i="24"/>
  <c r="C5764" i="24"/>
  <c r="D5764" i="24" s="1"/>
  <c r="B5764" i="24"/>
  <c r="A5764" i="24"/>
  <c r="W5763" i="24"/>
  <c r="V5763" i="24"/>
  <c r="U5763" i="24"/>
  <c r="T5763" i="24"/>
  <c r="P5763" i="24"/>
  <c r="N5763" i="24"/>
  <c r="E5763" i="24"/>
  <c r="C5763" i="24"/>
  <c r="D5763" i="24" s="1"/>
  <c r="B5763" i="24"/>
  <c r="A5763" i="24"/>
  <c r="W5762" i="24"/>
  <c r="V5762" i="24"/>
  <c r="U5762" i="24"/>
  <c r="T5762" i="24"/>
  <c r="P5762" i="24"/>
  <c r="N5762" i="24"/>
  <c r="E5762" i="24"/>
  <c r="C5762" i="24"/>
  <c r="D5762" i="24" s="1"/>
  <c r="B5762" i="24"/>
  <c r="A5762" i="24"/>
  <c r="W5761" i="24"/>
  <c r="V5761" i="24"/>
  <c r="U5761" i="24"/>
  <c r="T5761" i="24"/>
  <c r="P5761" i="24"/>
  <c r="N5761" i="24"/>
  <c r="E5761" i="24"/>
  <c r="C5761" i="24"/>
  <c r="D5761" i="24" s="1"/>
  <c r="B5761" i="24"/>
  <c r="A5761" i="24"/>
  <c r="W5760" i="24"/>
  <c r="V5760" i="24"/>
  <c r="U5760" i="24"/>
  <c r="T5760" i="24"/>
  <c r="P5760" i="24"/>
  <c r="N5760" i="24"/>
  <c r="E5760" i="24"/>
  <c r="C5760" i="24"/>
  <c r="D5760" i="24" s="1"/>
  <c r="B5760" i="24"/>
  <c r="A5760" i="24"/>
  <c r="W5759" i="24"/>
  <c r="V5759" i="24"/>
  <c r="U5759" i="24"/>
  <c r="T5759" i="24"/>
  <c r="P5759" i="24"/>
  <c r="N5759" i="24"/>
  <c r="E5759" i="24"/>
  <c r="C5759" i="24"/>
  <c r="D5759" i="24" s="1"/>
  <c r="B5759" i="24"/>
  <c r="A5759" i="24"/>
  <c r="W5758" i="24"/>
  <c r="V5758" i="24"/>
  <c r="U5758" i="24"/>
  <c r="T5758" i="24"/>
  <c r="P5758" i="24"/>
  <c r="N5758" i="24"/>
  <c r="E5758" i="24"/>
  <c r="C5758" i="24"/>
  <c r="D5758" i="24" s="1"/>
  <c r="B5758" i="24"/>
  <c r="A5758" i="24"/>
  <c r="W5757" i="24"/>
  <c r="V5757" i="24"/>
  <c r="U5757" i="24"/>
  <c r="T5757" i="24"/>
  <c r="P5757" i="24"/>
  <c r="N5757" i="24"/>
  <c r="E5757" i="24"/>
  <c r="C5757" i="24"/>
  <c r="D5757" i="24" s="1"/>
  <c r="B5757" i="24"/>
  <c r="A5757" i="24"/>
  <c r="W5756" i="24"/>
  <c r="V5756" i="24"/>
  <c r="U5756" i="24"/>
  <c r="T5756" i="24"/>
  <c r="P5756" i="24"/>
  <c r="N5756" i="24"/>
  <c r="E5756" i="24"/>
  <c r="C5756" i="24"/>
  <c r="D5756" i="24" s="1"/>
  <c r="B5756" i="24"/>
  <c r="A5756" i="24"/>
  <c r="W5755" i="24"/>
  <c r="V5755" i="24"/>
  <c r="U5755" i="24"/>
  <c r="T5755" i="24"/>
  <c r="P5755" i="24"/>
  <c r="N5755" i="24"/>
  <c r="E5755" i="24"/>
  <c r="C5755" i="24"/>
  <c r="D5755" i="24" s="1"/>
  <c r="B5755" i="24"/>
  <c r="A5755" i="24"/>
  <c r="W5754" i="24"/>
  <c r="V5754" i="24"/>
  <c r="U5754" i="24"/>
  <c r="T5754" i="24"/>
  <c r="P5754" i="24"/>
  <c r="N5754" i="24"/>
  <c r="E5754" i="24"/>
  <c r="C5754" i="24"/>
  <c r="D5754" i="24" s="1"/>
  <c r="B5754" i="24"/>
  <c r="A5754" i="24"/>
  <c r="W5753" i="24"/>
  <c r="V5753" i="24"/>
  <c r="U5753" i="24"/>
  <c r="T5753" i="24"/>
  <c r="P5753" i="24"/>
  <c r="N5753" i="24"/>
  <c r="E5753" i="24"/>
  <c r="C5753" i="24"/>
  <c r="D5753" i="24" s="1"/>
  <c r="B5753" i="24"/>
  <c r="A5753" i="24"/>
  <c r="W5752" i="24"/>
  <c r="V5752" i="24"/>
  <c r="U5752" i="24"/>
  <c r="T5752" i="24"/>
  <c r="P5752" i="24"/>
  <c r="N5752" i="24"/>
  <c r="E5752" i="24"/>
  <c r="C5752" i="24"/>
  <c r="D5752" i="24" s="1"/>
  <c r="B5752" i="24"/>
  <c r="A5752" i="24"/>
  <c r="W5751" i="24"/>
  <c r="V5751" i="24"/>
  <c r="U5751" i="24"/>
  <c r="T5751" i="24"/>
  <c r="P5751" i="24"/>
  <c r="N5751" i="24"/>
  <c r="E5751" i="24"/>
  <c r="C5751" i="24"/>
  <c r="D5751" i="24" s="1"/>
  <c r="B5751" i="24"/>
  <c r="A5751" i="24"/>
  <c r="W5750" i="24"/>
  <c r="V5750" i="24"/>
  <c r="U5750" i="24"/>
  <c r="T5750" i="24"/>
  <c r="P5750" i="24"/>
  <c r="N5750" i="24"/>
  <c r="E5750" i="24"/>
  <c r="C5750" i="24"/>
  <c r="D5750" i="24" s="1"/>
  <c r="B5750" i="24"/>
  <c r="A5750" i="24"/>
  <c r="W5749" i="24"/>
  <c r="V5749" i="24"/>
  <c r="U5749" i="24"/>
  <c r="T5749" i="24"/>
  <c r="P5749" i="24"/>
  <c r="N5749" i="24"/>
  <c r="E5749" i="24"/>
  <c r="C5749" i="24"/>
  <c r="D5749" i="24" s="1"/>
  <c r="B5749" i="24"/>
  <c r="A5749" i="24"/>
  <c r="W5748" i="24"/>
  <c r="V5748" i="24"/>
  <c r="U5748" i="24"/>
  <c r="T5748" i="24"/>
  <c r="P5748" i="24"/>
  <c r="N5748" i="24"/>
  <c r="E5748" i="24"/>
  <c r="C5748" i="24"/>
  <c r="D5748" i="24" s="1"/>
  <c r="B5748" i="24"/>
  <c r="A5748" i="24"/>
  <c r="W5747" i="24"/>
  <c r="V5747" i="24"/>
  <c r="U5747" i="24"/>
  <c r="T5747" i="24"/>
  <c r="P5747" i="24"/>
  <c r="N5747" i="24"/>
  <c r="E5747" i="24"/>
  <c r="C5747" i="24"/>
  <c r="D5747" i="24" s="1"/>
  <c r="B5747" i="24"/>
  <c r="A5747" i="24"/>
  <c r="W5746" i="24"/>
  <c r="V5746" i="24"/>
  <c r="U5746" i="24"/>
  <c r="T5746" i="24"/>
  <c r="P5746" i="24"/>
  <c r="N5746" i="24"/>
  <c r="E5746" i="24"/>
  <c r="C5746" i="24"/>
  <c r="D5746" i="24" s="1"/>
  <c r="B5746" i="24"/>
  <c r="A5746" i="24"/>
  <c r="W5745" i="24"/>
  <c r="V5745" i="24"/>
  <c r="U5745" i="24"/>
  <c r="T5745" i="24"/>
  <c r="P5745" i="24"/>
  <c r="N5745" i="24"/>
  <c r="E5745" i="24"/>
  <c r="C5745" i="24"/>
  <c r="D5745" i="24" s="1"/>
  <c r="B5745" i="24"/>
  <c r="A5745" i="24"/>
  <c r="W5744" i="24"/>
  <c r="V5744" i="24"/>
  <c r="U5744" i="24"/>
  <c r="T5744" i="24"/>
  <c r="P5744" i="24"/>
  <c r="N5744" i="24"/>
  <c r="E5744" i="24"/>
  <c r="C5744" i="24"/>
  <c r="D5744" i="24" s="1"/>
  <c r="B5744" i="24"/>
  <c r="A5744" i="24"/>
  <c r="W5743" i="24"/>
  <c r="V5743" i="24"/>
  <c r="U5743" i="24"/>
  <c r="T5743" i="24"/>
  <c r="P5743" i="24"/>
  <c r="N5743" i="24"/>
  <c r="E5743" i="24"/>
  <c r="C5743" i="24"/>
  <c r="D5743" i="24" s="1"/>
  <c r="B5743" i="24"/>
  <c r="A5743" i="24"/>
  <c r="W5742" i="24"/>
  <c r="V5742" i="24"/>
  <c r="U5742" i="24"/>
  <c r="T5742" i="24"/>
  <c r="P5742" i="24"/>
  <c r="N5742" i="24"/>
  <c r="E5742" i="24"/>
  <c r="C5742" i="24"/>
  <c r="D5742" i="24" s="1"/>
  <c r="B5742" i="24"/>
  <c r="A5742" i="24"/>
  <c r="W5741" i="24"/>
  <c r="V5741" i="24"/>
  <c r="U5741" i="24"/>
  <c r="T5741" i="24"/>
  <c r="P5741" i="24"/>
  <c r="N5741" i="24"/>
  <c r="E5741" i="24"/>
  <c r="C5741" i="24"/>
  <c r="D5741" i="24" s="1"/>
  <c r="B5741" i="24"/>
  <c r="A5741" i="24"/>
  <c r="W5740" i="24"/>
  <c r="V5740" i="24"/>
  <c r="U5740" i="24"/>
  <c r="T5740" i="24"/>
  <c r="P5740" i="24"/>
  <c r="N5740" i="24"/>
  <c r="E5740" i="24"/>
  <c r="C5740" i="24"/>
  <c r="D5740" i="24" s="1"/>
  <c r="B5740" i="24"/>
  <c r="A5740" i="24"/>
  <c r="W5739" i="24"/>
  <c r="V5739" i="24"/>
  <c r="U5739" i="24"/>
  <c r="T5739" i="24"/>
  <c r="P5739" i="24"/>
  <c r="N5739" i="24"/>
  <c r="E5739" i="24"/>
  <c r="C5739" i="24"/>
  <c r="D5739" i="24" s="1"/>
  <c r="B5739" i="24"/>
  <c r="A5739" i="24"/>
  <c r="W5738" i="24"/>
  <c r="V5738" i="24"/>
  <c r="U5738" i="24"/>
  <c r="T5738" i="24"/>
  <c r="P5738" i="24"/>
  <c r="N5738" i="24"/>
  <c r="E5738" i="24"/>
  <c r="C5738" i="24"/>
  <c r="D5738" i="24" s="1"/>
  <c r="B5738" i="24"/>
  <c r="A5738" i="24"/>
  <c r="W5737" i="24"/>
  <c r="V5737" i="24"/>
  <c r="U5737" i="24"/>
  <c r="T5737" i="24"/>
  <c r="P5737" i="24"/>
  <c r="N5737" i="24"/>
  <c r="E5737" i="24"/>
  <c r="C5737" i="24"/>
  <c r="D5737" i="24" s="1"/>
  <c r="B5737" i="24"/>
  <c r="A5737" i="24"/>
  <c r="W5736" i="24"/>
  <c r="V5736" i="24"/>
  <c r="U5736" i="24"/>
  <c r="T5736" i="24"/>
  <c r="P5736" i="24"/>
  <c r="N5736" i="24"/>
  <c r="E5736" i="24"/>
  <c r="C5736" i="24"/>
  <c r="D5736" i="24" s="1"/>
  <c r="B5736" i="24"/>
  <c r="A5736" i="24"/>
  <c r="W5735" i="24"/>
  <c r="V5735" i="24"/>
  <c r="U5735" i="24"/>
  <c r="T5735" i="24"/>
  <c r="P5735" i="24"/>
  <c r="N5735" i="24"/>
  <c r="E5735" i="24"/>
  <c r="C5735" i="24"/>
  <c r="D5735" i="24" s="1"/>
  <c r="B5735" i="24"/>
  <c r="A5735" i="24"/>
  <c r="W5734" i="24"/>
  <c r="V5734" i="24"/>
  <c r="U5734" i="24"/>
  <c r="T5734" i="24"/>
  <c r="P5734" i="24"/>
  <c r="N5734" i="24"/>
  <c r="E5734" i="24"/>
  <c r="C5734" i="24"/>
  <c r="D5734" i="24" s="1"/>
  <c r="B5734" i="24"/>
  <c r="A5734" i="24"/>
  <c r="W5733" i="24"/>
  <c r="V5733" i="24"/>
  <c r="U5733" i="24"/>
  <c r="T5733" i="24"/>
  <c r="P5733" i="24"/>
  <c r="N5733" i="24"/>
  <c r="E5733" i="24"/>
  <c r="C5733" i="24"/>
  <c r="D5733" i="24" s="1"/>
  <c r="B5733" i="24"/>
  <c r="A5733" i="24"/>
  <c r="W5732" i="24"/>
  <c r="V5732" i="24"/>
  <c r="U5732" i="24"/>
  <c r="T5732" i="24"/>
  <c r="P5732" i="24"/>
  <c r="N5732" i="24"/>
  <c r="E5732" i="24"/>
  <c r="C5732" i="24"/>
  <c r="D5732" i="24" s="1"/>
  <c r="B5732" i="24"/>
  <c r="A5732" i="24"/>
  <c r="W5731" i="24"/>
  <c r="V5731" i="24"/>
  <c r="U5731" i="24"/>
  <c r="T5731" i="24"/>
  <c r="P5731" i="24"/>
  <c r="N5731" i="24"/>
  <c r="E5731" i="24"/>
  <c r="C5731" i="24"/>
  <c r="D5731" i="24" s="1"/>
  <c r="B5731" i="24"/>
  <c r="A5731" i="24"/>
  <c r="W5730" i="24"/>
  <c r="V5730" i="24"/>
  <c r="U5730" i="24"/>
  <c r="T5730" i="24"/>
  <c r="P5730" i="24"/>
  <c r="N5730" i="24"/>
  <c r="E5730" i="24"/>
  <c r="C5730" i="24"/>
  <c r="D5730" i="24" s="1"/>
  <c r="B5730" i="24"/>
  <c r="A5730" i="24"/>
  <c r="W5729" i="24"/>
  <c r="V5729" i="24"/>
  <c r="U5729" i="24"/>
  <c r="T5729" i="24"/>
  <c r="P5729" i="24"/>
  <c r="N5729" i="24"/>
  <c r="E5729" i="24"/>
  <c r="C5729" i="24"/>
  <c r="D5729" i="24" s="1"/>
  <c r="B5729" i="24"/>
  <c r="A5729" i="24"/>
  <c r="W5728" i="24"/>
  <c r="V5728" i="24"/>
  <c r="U5728" i="24"/>
  <c r="T5728" i="24"/>
  <c r="P5728" i="24"/>
  <c r="N5728" i="24"/>
  <c r="E5728" i="24"/>
  <c r="C5728" i="24"/>
  <c r="D5728" i="24" s="1"/>
  <c r="B5728" i="24"/>
  <c r="A5728" i="24"/>
  <c r="W5727" i="24"/>
  <c r="V5727" i="24"/>
  <c r="U5727" i="24"/>
  <c r="T5727" i="24"/>
  <c r="P5727" i="24"/>
  <c r="N5727" i="24"/>
  <c r="E5727" i="24"/>
  <c r="C5727" i="24"/>
  <c r="D5727" i="24" s="1"/>
  <c r="B5727" i="24"/>
  <c r="A5727" i="24"/>
  <c r="W5726" i="24"/>
  <c r="V5726" i="24"/>
  <c r="U5726" i="24"/>
  <c r="T5726" i="24"/>
  <c r="P5726" i="24"/>
  <c r="N5726" i="24"/>
  <c r="E5726" i="24"/>
  <c r="C5726" i="24"/>
  <c r="D5726" i="24" s="1"/>
  <c r="B5726" i="24"/>
  <c r="A5726" i="24"/>
  <c r="W5725" i="24"/>
  <c r="V5725" i="24"/>
  <c r="U5725" i="24"/>
  <c r="T5725" i="24"/>
  <c r="P5725" i="24"/>
  <c r="N5725" i="24"/>
  <c r="E5725" i="24"/>
  <c r="C5725" i="24"/>
  <c r="D5725" i="24" s="1"/>
  <c r="B5725" i="24"/>
  <c r="A5725" i="24"/>
  <c r="W5724" i="24"/>
  <c r="V5724" i="24"/>
  <c r="U5724" i="24"/>
  <c r="T5724" i="24"/>
  <c r="P5724" i="24"/>
  <c r="N5724" i="24"/>
  <c r="E5724" i="24"/>
  <c r="C5724" i="24"/>
  <c r="D5724" i="24" s="1"/>
  <c r="B5724" i="24"/>
  <c r="A5724" i="24"/>
  <c r="W5723" i="24"/>
  <c r="V5723" i="24"/>
  <c r="U5723" i="24"/>
  <c r="T5723" i="24"/>
  <c r="P5723" i="24"/>
  <c r="N5723" i="24"/>
  <c r="E5723" i="24"/>
  <c r="C5723" i="24"/>
  <c r="D5723" i="24" s="1"/>
  <c r="B5723" i="24"/>
  <c r="A5723" i="24"/>
  <c r="W5722" i="24"/>
  <c r="V5722" i="24"/>
  <c r="U5722" i="24"/>
  <c r="T5722" i="24"/>
  <c r="P5722" i="24"/>
  <c r="N5722" i="24"/>
  <c r="E5722" i="24"/>
  <c r="C5722" i="24"/>
  <c r="D5722" i="24" s="1"/>
  <c r="B5722" i="24"/>
  <c r="A5722" i="24"/>
  <c r="W5721" i="24"/>
  <c r="V5721" i="24"/>
  <c r="U5721" i="24"/>
  <c r="T5721" i="24"/>
  <c r="P5721" i="24"/>
  <c r="N5721" i="24"/>
  <c r="E5721" i="24"/>
  <c r="C5721" i="24"/>
  <c r="D5721" i="24" s="1"/>
  <c r="B5721" i="24"/>
  <c r="A5721" i="24"/>
  <c r="W5720" i="24"/>
  <c r="V5720" i="24"/>
  <c r="U5720" i="24"/>
  <c r="T5720" i="24"/>
  <c r="P5720" i="24"/>
  <c r="N5720" i="24"/>
  <c r="E5720" i="24"/>
  <c r="C5720" i="24"/>
  <c r="D5720" i="24" s="1"/>
  <c r="B5720" i="24"/>
  <c r="A5720" i="24"/>
  <c r="W5719" i="24"/>
  <c r="V5719" i="24"/>
  <c r="U5719" i="24"/>
  <c r="T5719" i="24"/>
  <c r="P5719" i="24"/>
  <c r="N5719" i="24"/>
  <c r="E5719" i="24"/>
  <c r="C5719" i="24"/>
  <c r="D5719" i="24" s="1"/>
  <c r="B5719" i="24"/>
  <c r="A5719" i="24"/>
  <c r="W5718" i="24"/>
  <c r="V5718" i="24"/>
  <c r="U5718" i="24"/>
  <c r="T5718" i="24"/>
  <c r="P5718" i="24"/>
  <c r="N5718" i="24"/>
  <c r="E5718" i="24"/>
  <c r="C5718" i="24"/>
  <c r="D5718" i="24" s="1"/>
  <c r="B5718" i="24"/>
  <c r="A5718" i="24"/>
  <c r="W5717" i="24"/>
  <c r="V5717" i="24"/>
  <c r="U5717" i="24"/>
  <c r="T5717" i="24"/>
  <c r="P5717" i="24"/>
  <c r="N5717" i="24"/>
  <c r="E5717" i="24"/>
  <c r="C5717" i="24"/>
  <c r="D5717" i="24" s="1"/>
  <c r="B5717" i="24"/>
  <c r="A5717" i="24"/>
  <c r="W5716" i="24"/>
  <c r="V5716" i="24"/>
  <c r="U5716" i="24"/>
  <c r="T5716" i="24"/>
  <c r="P5716" i="24"/>
  <c r="N5716" i="24"/>
  <c r="E5716" i="24"/>
  <c r="C5716" i="24"/>
  <c r="D5716" i="24" s="1"/>
  <c r="B5716" i="24"/>
  <c r="A5716" i="24"/>
  <c r="W5715" i="24"/>
  <c r="V5715" i="24"/>
  <c r="U5715" i="24"/>
  <c r="T5715" i="24"/>
  <c r="P5715" i="24"/>
  <c r="N5715" i="24"/>
  <c r="E5715" i="24"/>
  <c r="C5715" i="24"/>
  <c r="D5715" i="24" s="1"/>
  <c r="B5715" i="24"/>
  <c r="A5715" i="24"/>
  <c r="W5714" i="24"/>
  <c r="V5714" i="24"/>
  <c r="U5714" i="24"/>
  <c r="T5714" i="24"/>
  <c r="P5714" i="24"/>
  <c r="N5714" i="24"/>
  <c r="E5714" i="24"/>
  <c r="C5714" i="24"/>
  <c r="D5714" i="24" s="1"/>
  <c r="B5714" i="24"/>
  <c r="A5714" i="24"/>
  <c r="W5713" i="24"/>
  <c r="V5713" i="24"/>
  <c r="U5713" i="24"/>
  <c r="T5713" i="24"/>
  <c r="P5713" i="24"/>
  <c r="N5713" i="24"/>
  <c r="E5713" i="24"/>
  <c r="C5713" i="24"/>
  <c r="D5713" i="24" s="1"/>
  <c r="B5713" i="24"/>
  <c r="A5713" i="24"/>
  <c r="W5712" i="24"/>
  <c r="V5712" i="24"/>
  <c r="U5712" i="24"/>
  <c r="T5712" i="24"/>
  <c r="P5712" i="24"/>
  <c r="N5712" i="24"/>
  <c r="E5712" i="24"/>
  <c r="C5712" i="24"/>
  <c r="D5712" i="24" s="1"/>
  <c r="B5712" i="24"/>
  <c r="A5712" i="24"/>
  <c r="W5711" i="24"/>
  <c r="V5711" i="24"/>
  <c r="U5711" i="24"/>
  <c r="T5711" i="24"/>
  <c r="P5711" i="24"/>
  <c r="N5711" i="24"/>
  <c r="E5711" i="24"/>
  <c r="C5711" i="24"/>
  <c r="D5711" i="24" s="1"/>
  <c r="B5711" i="24"/>
  <c r="A5711" i="24"/>
  <c r="W5710" i="24"/>
  <c r="V5710" i="24"/>
  <c r="U5710" i="24"/>
  <c r="T5710" i="24"/>
  <c r="P5710" i="24"/>
  <c r="N5710" i="24"/>
  <c r="E5710" i="24"/>
  <c r="C5710" i="24"/>
  <c r="D5710" i="24" s="1"/>
  <c r="B5710" i="24"/>
  <c r="A5710" i="24"/>
  <c r="W5709" i="24"/>
  <c r="V5709" i="24"/>
  <c r="U5709" i="24"/>
  <c r="T5709" i="24"/>
  <c r="P5709" i="24"/>
  <c r="N5709" i="24"/>
  <c r="E5709" i="24"/>
  <c r="C5709" i="24"/>
  <c r="D5709" i="24" s="1"/>
  <c r="B5709" i="24"/>
  <c r="A5709" i="24"/>
  <c r="W5708" i="24"/>
  <c r="V5708" i="24"/>
  <c r="U5708" i="24"/>
  <c r="T5708" i="24"/>
  <c r="P5708" i="24"/>
  <c r="N5708" i="24"/>
  <c r="E5708" i="24"/>
  <c r="C5708" i="24"/>
  <c r="D5708" i="24" s="1"/>
  <c r="B5708" i="24"/>
  <c r="A5708" i="24"/>
  <c r="W5707" i="24"/>
  <c r="V5707" i="24"/>
  <c r="U5707" i="24"/>
  <c r="T5707" i="24"/>
  <c r="P5707" i="24"/>
  <c r="N5707" i="24"/>
  <c r="E5707" i="24"/>
  <c r="C5707" i="24"/>
  <c r="D5707" i="24" s="1"/>
  <c r="B5707" i="24"/>
  <c r="A5707" i="24"/>
  <c r="W5706" i="24"/>
  <c r="V5706" i="24"/>
  <c r="U5706" i="24"/>
  <c r="T5706" i="24"/>
  <c r="P5706" i="24"/>
  <c r="N5706" i="24"/>
  <c r="E5706" i="24"/>
  <c r="C5706" i="24"/>
  <c r="D5706" i="24" s="1"/>
  <c r="B5706" i="24"/>
  <c r="A5706" i="24"/>
  <c r="W5705" i="24"/>
  <c r="V5705" i="24"/>
  <c r="U5705" i="24"/>
  <c r="T5705" i="24"/>
  <c r="P5705" i="24"/>
  <c r="N5705" i="24"/>
  <c r="E5705" i="24"/>
  <c r="C5705" i="24"/>
  <c r="D5705" i="24" s="1"/>
  <c r="B5705" i="24"/>
  <c r="A5705" i="24"/>
  <c r="W5704" i="24"/>
  <c r="V5704" i="24"/>
  <c r="U5704" i="24"/>
  <c r="T5704" i="24"/>
  <c r="P5704" i="24"/>
  <c r="N5704" i="24"/>
  <c r="E5704" i="24"/>
  <c r="C5704" i="24"/>
  <c r="D5704" i="24" s="1"/>
  <c r="B5704" i="24"/>
  <c r="A5704" i="24"/>
  <c r="W5703" i="24"/>
  <c r="V5703" i="24"/>
  <c r="U5703" i="24"/>
  <c r="T5703" i="24"/>
  <c r="P5703" i="24"/>
  <c r="N5703" i="24"/>
  <c r="E5703" i="24"/>
  <c r="C5703" i="24"/>
  <c r="D5703" i="24" s="1"/>
  <c r="B5703" i="24"/>
  <c r="A5703" i="24"/>
  <c r="W5702" i="24"/>
  <c r="V5702" i="24"/>
  <c r="U5702" i="24"/>
  <c r="T5702" i="24"/>
  <c r="P5702" i="24"/>
  <c r="N5702" i="24"/>
  <c r="E5702" i="24"/>
  <c r="C5702" i="24"/>
  <c r="D5702" i="24" s="1"/>
  <c r="B5702" i="24"/>
  <c r="A5702" i="24"/>
  <c r="W5701" i="24"/>
  <c r="V5701" i="24"/>
  <c r="U5701" i="24"/>
  <c r="T5701" i="24"/>
  <c r="P5701" i="24"/>
  <c r="N5701" i="24"/>
  <c r="E5701" i="24"/>
  <c r="C5701" i="24"/>
  <c r="D5701" i="24" s="1"/>
  <c r="B5701" i="24"/>
  <c r="A5701" i="24"/>
  <c r="W5700" i="24"/>
  <c r="V5700" i="24"/>
  <c r="U5700" i="24"/>
  <c r="T5700" i="24"/>
  <c r="P5700" i="24"/>
  <c r="N5700" i="24"/>
  <c r="E5700" i="24"/>
  <c r="C5700" i="24"/>
  <c r="D5700" i="24" s="1"/>
  <c r="B5700" i="24"/>
  <c r="A5700" i="24"/>
  <c r="W5699" i="24"/>
  <c r="V5699" i="24"/>
  <c r="U5699" i="24"/>
  <c r="T5699" i="24"/>
  <c r="P5699" i="24"/>
  <c r="N5699" i="24"/>
  <c r="E5699" i="24"/>
  <c r="C5699" i="24"/>
  <c r="D5699" i="24" s="1"/>
  <c r="B5699" i="24"/>
  <c r="A5699" i="24"/>
  <c r="W5698" i="24"/>
  <c r="V5698" i="24"/>
  <c r="U5698" i="24"/>
  <c r="T5698" i="24"/>
  <c r="P5698" i="24"/>
  <c r="N5698" i="24"/>
  <c r="E5698" i="24"/>
  <c r="C5698" i="24"/>
  <c r="D5698" i="24" s="1"/>
  <c r="B5698" i="24"/>
  <c r="A5698" i="24"/>
  <c r="W5697" i="24"/>
  <c r="V5697" i="24"/>
  <c r="U5697" i="24"/>
  <c r="T5697" i="24"/>
  <c r="P5697" i="24"/>
  <c r="N5697" i="24"/>
  <c r="E5697" i="24"/>
  <c r="C5697" i="24"/>
  <c r="D5697" i="24" s="1"/>
  <c r="B5697" i="24"/>
  <c r="A5697" i="24"/>
  <c r="W5696" i="24"/>
  <c r="V5696" i="24"/>
  <c r="U5696" i="24"/>
  <c r="T5696" i="24"/>
  <c r="P5696" i="24"/>
  <c r="N5696" i="24"/>
  <c r="E5696" i="24"/>
  <c r="C5696" i="24"/>
  <c r="D5696" i="24" s="1"/>
  <c r="B5696" i="24"/>
  <c r="A5696" i="24"/>
  <c r="W5695" i="24"/>
  <c r="V5695" i="24"/>
  <c r="U5695" i="24"/>
  <c r="T5695" i="24"/>
  <c r="P5695" i="24"/>
  <c r="N5695" i="24"/>
  <c r="E5695" i="24"/>
  <c r="C5695" i="24"/>
  <c r="D5695" i="24" s="1"/>
  <c r="B5695" i="24"/>
  <c r="A5695" i="24"/>
  <c r="W5694" i="24"/>
  <c r="V5694" i="24"/>
  <c r="U5694" i="24"/>
  <c r="T5694" i="24"/>
  <c r="P5694" i="24"/>
  <c r="N5694" i="24"/>
  <c r="E5694" i="24"/>
  <c r="C5694" i="24"/>
  <c r="D5694" i="24" s="1"/>
  <c r="B5694" i="24"/>
  <c r="A5694" i="24"/>
  <c r="W5693" i="24"/>
  <c r="V5693" i="24"/>
  <c r="U5693" i="24"/>
  <c r="T5693" i="24"/>
  <c r="P5693" i="24"/>
  <c r="N5693" i="24"/>
  <c r="E5693" i="24"/>
  <c r="C5693" i="24"/>
  <c r="D5693" i="24" s="1"/>
  <c r="B5693" i="24"/>
  <c r="A5693" i="24"/>
  <c r="W5692" i="24"/>
  <c r="V5692" i="24"/>
  <c r="U5692" i="24"/>
  <c r="T5692" i="24"/>
  <c r="P5692" i="24"/>
  <c r="N5692" i="24"/>
  <c r="E5692" i="24"/>
  <c r="C5692" i="24"/>
  <c r="D5692" i="24" s="1"/>
  <c r="B5692" i="24"/>
  <c r="A5692" i="24"/>
  <c r="W5691" i="24"/>
  <c r="V5691" i="24"/>
  <c r="U5691" i="24"/>
  <c r="T5691" i="24"/>
  <c r="P5691" i="24"/>
  <c r="N5691" i="24"/>
  <c r="E5691" i="24"/>
  <c r="C5691" i="24"/>
  <c r="D5691" i="24" s="1"/>
  <c r="B5691" i="24"/>
  <c r="A5691" i="24"/>
  <c r="W5690" i="24"/>
  <c r="V5690" i="24"/>
  <c r="U5690" i="24"/>
  <c r="T5690" i="24"/>
  <c r="P5690" i="24"/>
  <c r="N5690" i="24"/>
  <c r="E5690" i="24"/>
  <c r="C5690" i="24"/>
  <c r="D5690" i="24" s="1"/>
  <c r="B5690" i="24"/>
  <c r="A5690" i="24"/>
  <c r="W5689" i="24"/>
  <c r="V5689" i="24"/>
  <c r="U5689" i="24"/>
  <c r="T5689" i="24"/>
  <c r="P5689" i="24"/>
  <c r="N5689" i="24"/>
  <c r="E5689" i="24"/>
  <c r="C5689" i="24"/>
  <c r="D5689" i="24" s="1"/>
  <c r="B5689" i="24"/>
  <c r="A5689" i="24"/>
  <c r="W5688" i="24"/>
  <c r="V5688" i="24"/>
  <c r="U5688" i="24"/>
  <c r="T5688" i="24"/>
  <c r="P5688" i="24"/>
  <c r="N5688" i="24"/>
  <c r="E5688" i="24"/>
  <c r="C5688" i="24"/>
  <c r="D5688" i="24" s="1"/>
  <c r="B5688" i="24"/>
  <c r="A5688" i="24"/>
  <c r="W5687" i="24"/>
  <c r="V5687" i="24"/>
  <c r="U5687" i="24"/>
  <c r="T5687" i="24"/>
  <c r="P5687" i="24"/>
  <c r="N5687" i="24"/>
  <c r="E5687" i="24"/>
  <c r="C5687" i="24"/>
  <c r="D5687" i="24" s="1"/>
  <c r="B5687" i="24"/>
  <c r="A5687" i="24"/>
  <c r="W5686" i="24"/>
  <c r="V5686" i="24"/>
  <c r="U5686" i="24"/>
  <c r="T5686" i="24"/>
  <c r="P5686" i="24"/>
  <c r="N5686" i="24"/>
  <c r="E5686" i="24"/>
  <c r="C5686" i="24"/>
  <c r="D5686" i="24" s="1"/>
  <c r="B5686" i="24"/>
  <c r="A5686" i="24"/>
  <c r="W5685" i="24"/>
  <c r="V5685" i="24"/>
  <c r="U5685" i="24"/>
  <c r="T5685" i="24"/>
  <c r="P5685" i="24"/>
  <c r="N5685" i="24"/>
  <c r="E5685" i="24"/>
  <c r="C5685" i="24"/>
  <c r="D5685" i="24" s="1"/>
  <c r="B5685" i="24"/>
  <c r="A5685" i="24"/>
  <c r="W5684" i="24"/>
  <c r="V5684" i="24"/>
  <c r="U5684" i="24"/>
  <c r="T5684" i="24"/>
  <c r="P5684" i="24"/>
  <c r="N5684" i="24"/>
  <c r="E5684" i="24"/>
  <c r="C5684" i="24"/>
  <c r="D5684" i="24" s="1"/>
  <c r="B5684" i="24"/>
  <c r="A5684" i="24"/>
  <c r="W5683" i="24"/>
  <c r="V5683" i="24"/>
  <c r="U5683" i="24"/>
  <c r="T5683" i="24"/>
  <c r="P5683" i="24"/>
  <c r="N5683" i="24"/>
  <c r="E5683" i="24"/>
  <c r="C5683" i="24"/>
  <c r="D5683" i="24" s="1"/>
  <c r="B5683" i="24"/>
  <c r="A5683" i="24"/>
  <c r="W5682" i="24"/>
  <c r="V5682" i="24"/>
  <c r="U5682" i="24"/>
  <c r="T5682" i="24"/>
  <c r="P5682" i="24"/>
  <c r="N5682" i="24"/>
  <c r="E5682" i="24"/>
  <c r="C5682" i="24"/>
  <c r="D5682" i="24" s="1"/>
  <c r="B5682" i="24"/>
  <c r="A5682" i="24"/>
  <c r="W5681" i="24"/>
  <c r="V5681" i="24"/>
  <c r="U5681" i="24"/>
  <c r="T5681" i="24"/>
  <c r="P5681" i="24"/>
  <c r="N5681" i="24"/>
  <c r="E5681" i="24"/>
  <c r="C5681" i="24"/>
  <c r="D5681" i="24" s="1"/>
  <c r="B5681" i="24"/>
  <c r="A5681" i="24"/>
  <c r="W5680" i="24"/>
  <c r="V5680" i="24"/>
  <c r="U5680" i="24"/>
  <c r="T5680" i="24"/>
  <c r="P5680" i="24"/>
  <c r="N5680" i="24"/>
  <c r="E5680" i="24"/>
  <c r="C5680" i="24"/>
  <c r="D5680" i="24" s="1"/>
  <c r="B5680" i="24"/>
  <c r="A5680" i="24"/>
  <c r="W5679" i="24"/>
  <c r="V5679" i="24"/>
  <c r="U5679" i="24"/>
  <c r="T5679" i="24"/>
  <c r="P5679" i="24"/>
  <c r="N5679" i="24"/>
  <c r="E5679" i="24"/>
  <c r="C5679" i="24"/>
  <c r="D5679" i="24" s="1"/>
  <c r="B5679" i="24"/>
  <c r="A5679" i="24"/>
  <c r="W5678" i="24"/>
  <c r="V5678" i="24"/>
  <c r="U5678" i="24"/>
  <c r="T5678" i="24"/>
  <c r="P5678" i="24"/>
  <c r="N5678" i="24"/>
  <c r="E5678" i="24"/>
  <c r="C5678" i="24"/>
  <c r="D5678" i="24" s="1"/>
  <c r="B5678" i="24"/>
  <c r="A5678" i="24"/>
  <c r="W5677" i="24"/>
  <c r="V5677" i="24"/>
  <c r="U5677" i="24"/>
  <c r="T5677" i="24"/>
  <c r="P5677" i="24"/>
  <c r="N5677" i="24"/>
  <c r="E5677" i="24"/>
  <c r="C5677" i="24"/>
  <c r="D5677" i="24" s="1"/>
  <c r="B5677" i="24"/>
  <c r="A5677" i="24"/>
  <c r="W5676" i="24"/>
  <c r="V5676" i="24"/>
  <c r="U5676" i="24"/>
  <c r="T5676" i="24"/>
  <c r="P5676" i="24"/>
  <c r="N5676" i="24"/>
  <c r="E5676" i="24"/>
  <c r="C5676" i="24"/>
  <c r="D5676" i="24" s="1"/>
  <c r="B5676" i="24"/>
  <c r="A5676" i="24"/>
  <c r="W5675" i="24"/>
  <c r="V5675" i="24"/>
  <c r="U5675" i="24"/>
  <c r="T5675" i="24"/>
  <c r="P5675" i="24"/>
  <c r="N5675" i="24"/>
  <c r="E5675" i="24"/>
  <c r="C5675" i="24"/>
  <c r="D5675" i="24" s="1"/>
  <c r="B5675" i="24"/>
  <c r="A5675" i="24"/>
  <c r="W5674" i="24"/>
  <c r="V5674" i="24"/>
  <c r="U5674" i="24"/>
  <c r="T5674" i="24"/>
  <c r="P5674" i="24"/>
  <c r="N5674" i="24"/>
  <c r="E5674" i="24"/>
  <c r="C5674" i="24"/>
  <c r="D5674" i="24" s="1"/>
  <c r="B5674" i="24"/>
  <c r="A5674" i="24"/>
  <c r="W5673" i="24"/>
  <c r="V5673" i="24"/>
  <c r="U5673" i="24"/>
  <c r="T5673" i="24"/>
  <c r="P5673" i="24"/>
  <c r="N5673" i="24"/>
  <c r="E5673" i="24"/>
  <c r="C5673" i="24"/>
  <c r="D5673" i="24" s="1"/>
  <c r="B5673" i="24"/>
  <c r="A5673" i="24"/>
  <c r="W5672" i="24"/>
  <c r="V5672" i="24"/>
  <c r="U5672" i="24"/>
  <c r="T5672" i="24"/>
  <c r="P5672" i="24"/>
  <c r="N5672" i="24"/>
  <c r="E5672" i="24"/>
  <c r="C5672" i="24"/>
  <c r="D5672" i="24" s="1"/>
  <c r="B5672" i="24"/>
  <c r="A5672" i="24"/>
  <c r="W5671" i="24"/>
  <c r="V5671" i="24"/>
  <c r="U5671" i="24"/>
  <c r="T5671" i="24"/>
  <c r="P5671" i="24"/>
  <c r="N5671" i="24"/>
  <c r="E5671" i="24"/>
  <c r="C5671" i="24"/>
  <c r="D5671" i="24" s="1"/>
  <c r="B5671" i="24"/>
  <c r="A5671" i="24"/>
  <c r="W5670" i="24"/>
  <c r="V5670" i="24"/>
  <c r="U5670" i="24"/>
  <c r="T5670" i="24"/>
  <c r="P5670" i="24"/>
  <c r="N5670" i="24"/>
  <c r="E5670" i="24"/>
  <c r="C5670" i="24"/>
  <c r="D5670" i="24" s="1"/>
  <c r="B5670" i="24"/>
  <c r="A5670" i="24"/>
  <c r="W5669" i="24"/>
  <c r="V5669" i="24"/>
  <c r="U5669" i="24"/>
  <c r="T5669" i="24"/>
  <c r="P5669" i="24"/>
  <c r="N5669" i="24"/>
  <c r="E5669" i="24"/>
  <c r="C5669" i="24"/>
  <c r="D5669" i="24" s="1"/>
  <c r="B5669" i="24"/>
  <c r="A5669" i="24"/>
  <c r="W5668" i="24"/>
  <c r="V5668" i="24"/>
  <c r="U5668" i="24"/>
  <c r="T5668" i="24"/>
  <c r="P5668" i="24"/>
  <c r="N5668" i="24"/>
  <c r="E5668" i="24"/>
  <c r="C5668" i="24"/>
  <c r="D5668" i="24" s="1"/>
  <c r="B5668" i="24"/>
  <c r="A5668" i="24"/>
  <c r="W5667" i="24"/>
  <c r="V5667" i="24"/>
  <c r="U5667" i="24"/>
  <c r="T5667" i="24"/>
  <c r="P5667" i="24"/>
  <c r="N5667" i="24"/>
  <c r="E5667" i="24"/>
  <c r="C5667" i="24"/>
  <c r="D5667" i="24" s="1"/>
  <c r="B5667" i="24"/>
  <c r="A5667" i="24"/>
  <c r="W5666" i="24"/>
  <c r="V5666" i="24"/>
  <c r="U5666" i="24"/>
  <c r="T5666" i="24"/>
  <c r="P5666" i="24"/>
  <c r="N5666" i="24"/>
  <c r="E5666" i="24"/>
  <c r="C5666" i="24"/>
  <c r="D5666" i="24" s="1"/>
  <c r="B5666" i="24"/>
  <c r="A5666" i="24"/>
  <c r="W5665" i="24"/>
  <c r="V5665" i="24"/>
  <c r="U5665" i="24"/>
  <c r="T5665" i="24"/>
  <c r="P5665" i="24"/>
  <c r="N5665" i="24"/>
  <c r="E5665" i="24"/>
  <c r="C5665" i="24"/>
  <c r="D5665" i="24" s="1"/>
  <c r="B5665" i="24"/>
  <c r="A5665" i="24"/>
  <c r="W5664" i="24"/>
  <c r="V5664" i="24"/>
  <c r="U5664" i="24"/>
  <c r="T5664" i="24"/>
  <c r="P5664" i="24"/>
  <c r="N5664" i="24"/>
  <c r="E5664" i="24"/>
  <c r="C5664" i="24"/>
  <c r="D5664" i="24" s="1"/>
  <c r="B5664" i="24"/>
  <c r="A5664" i="24"/>
  <c r="W5663" i="24"/>
  <c r="V5663" i="24"/>
  <c r="U5663" i="24"/>
  <c r="T5663" i="24"/>
  <c r="P5663" i="24"/>
  <c r="N5663" i="24"/>
  <c r="E5663" i="24"/>
  <c r="C5663" i="24"/>
  <c r="D5663" i="24" s="1"/>
  <c r="B5663" i="24"/>
  <c r="A5663" i="24"/>
  <c r="W5662" i="24"/>
  <c r="V5662" i="24"/>
  <c r="U5662" i="24"/>
  <c r="T5662" i="24"/>
  <c r="P5662" i="24"/>
  <c r="N5662" i="24"/>
  <c r="E5662" i="24"/>
  <c r="C5662" i="24"/>
  <c r="D5662" i="24" s="1"/>
  <c r="B5662" i="24"/>
  <c r="A5662" i="24"/>
  <c r="W5661" i="24"/>
  <c r="V5661" i="24"/>
  <c r="U5661" i="24"/>
  <c r="T5661" i="24"/>
  <c r="P5661" i="24"/>
  <c r="N5661" i="24"/>
  <c r="E5661" i="24"/>
  <c r="C5661" i="24"/>
  <c r="D5661" i="24" s="1"/>
  <c r="B5661" i="24"/>
  <c r="A5661" i="24"/>
  <c r="W5660" i="24"/>
  <c r="V5660" i="24"/>
  <c r="U5660" i="24"/>
  <c r="T5660" i="24"/>
  <c r="P5660" i="24"/>
  <c r="N5660" i="24"/>
  <c r="E5660" i="24"/>
  <c r="C5660" i="24"/>
  <c r="D5660" i="24" s="1"/>
  <c r="B5660" i="24"/>
  <c r="A5660" i="24"/>
  <c r="W5659" i="24"/>
  <c r="V5659" i="24"/>
  <c r="U5659" i="24"/>
  <c r="T5659" i="24"/>
  <c r="P5659" i="24"/>
  <c r="N5659" i="24"/>
  <c r="E5659" i="24"/>
  <c r="C5659" i="24"/>
  <c r="D5659" i="24" s="1"/>
  <c r="B5659" i="24"/>
  <c r="A5659" i="24"/>
  <c r="W5658" i="24"/>
  <c r="V5658" i="24"/>
  <c r="U5658" i="24"/>
  <c r="T5658" i="24"/>
  <c r="P5658" i="24"/>
  <c r="N5658" i="24"/>
  <c r="E5658" i="24"/>
  <c r="C5658" i="24"/>
  <c r="D5658" i="24" s="1"/>
  <c r="B5658" i="24"/>
  <c r="A5658" i="24"/>
  <c r="W5657" i="24"/>
  <c r="V5657" i="24"/>
  <c r="U5657" i="24"/>
  <c r="T5657" i="24"/>
  <c r="P5657" i="24"/>
  <c r="N5657" i="24"/>
  <c r="E5657" i="24"/>
  <c r="C5657" i="24"/>
  <c r="D5657" i="24" s="1"/>
  <c r="B5657" i="24"/>
  <c r="A5657" i="24"/>
  <c r="W5656" i="24"/>
  <c r="V5656" i="24"/>
  <c r="U5656" i="24"/>
  <c r="T5656" i="24"/>
  <c r="P5656" i="24"/>
  <c r="N5656" i="24"/>
  <c r="E5656" i="24"/>
  <c r="C5656" i="24"/>
  <c r="D5656" i="24" s="1"/>
  <c r="B5656" i="24"/>
  <c r="A5656" i="24"/>
  <c r="W5655" i="24"/>
  <c r="V5655" i="24"/>
  <c r="U5655" i="24"/>
  <c r="T5655" i="24"/>
  <c r="P5655" i="24"/>
  <c r="N5655" i="24"/>
  <c r="E5655" i="24"/>
  <c r="C5655" i="24"/>
  <c r="D5655" i="24" s="1"/>
  <c r="B5655" i="24"/>
  <c r="A5655" i="24"/>
  <c r="W5654" i="24"/>
  <c r="V5654" i="24"/>
  <c r="U5654" i="24"/>
  <c r="T5654" i="24"/>
  <c r="P5654" i="24"/>
  <c r="N5654" i="24"/>
  <c r="E5654" i="24"/>
  <c r="C5654" i="24"/>
  <c r="D5654" i="24" s="1"/>
  <c r="B5654" i="24"/>
  <c r="A5654" i="24"/>
  <c r="W5653" i="24"/>
  <c r="V5653" i="24"/>
  <c r="U5653" i="24"/>
  <c r="T5653" i="24"/>
  <c r="P5653" i="24"/>
  <c r="N5653" i="24"/>
  <c r="E5653" i="24"/>
  <c r="C5653" i="24"/>
  <c r="D5653" i="24" s="1"/>
  <c r="B5653" i="24"/>
  <c r="A5653" i="24"/>
  <c r="W5652" i="24"/>
  <c r="V5652" i="24"/>
  <c r="U5652" i="24"/>
  <c r="T5652" i="24"/>
  <c r="P5652" i="24"/>
  <c r="N5652" i="24"/>
  <c r="E5652" i="24"/>
  <c r="C5652" i="24"/>
  <c r="D5652" i="24" s="1"/>
  <c r="B5652" i="24"/>
  <c r="A5652" i="24"/>
  <c r="W5651" i="24"/>
  <c r="V5651" i="24"/>
  <c r="U5651" i="24"/>
  <c r="T5651" i="24"/>
  <c r="P5651" i="24"/>
  <c r="N5651" i="24"/>
  <c r="E5651" i="24"/>
  <c r="C5651" i="24"/>
  <c r="D5651" i="24" s="1"/>
  <c r="B5651" i="24"/>
  <c r="A5651" i="24"/>
  <c r="W5650" i="24"/>
  <c r="V5650" i="24"/>
  <c r="U5650" i="24"/>
  <c r="T5650" i="24"/>
  <c r="P5650" i="24"/>
  <c r="N5650" i="24"/>
  <c r="E5650" i="24"/>
  <c r="C5650" i="24"/>
  <c r="D5650" i="24" s="1"/>
  <c r="B5650" i="24"/>
  <c r="A5650" i="24"/>
  <c r="W5649" i="24"/>
  <c r="V5649" i="24"/>
  <c r="U5649" i="24"/>
  <c r="T5649" i="24"/>
  <c r="P5649" i="24"/>
  <c r="N5649" i="24"/>
  <c r="E5649" i="24"/>
  <c r="C5649" i="24"/>
  <c r="D5649" i="24" s="1"/>
  <c r="B5649" i="24"/>
  <c r="A5649" i="24"/>
  <c r="W5648" i="24"/>
  <c r="V5648" i="24"/>
  <c r="U5648" i="24"/>
  <c r="T5648" i="24"/>
  <c r="P5648" i="24"/>
  <c r="N5648" i="24"/>
  <c r="E5648" i="24"/>
  <c r="C5648" i="24"/>
  <c r="D5648" i="24" s="1"/>
  <c r="B5648" i="24"/>
  <c r="A5648" i="24"/>
  <c r="W5647" i="24"/>
  <c r="V5647" i="24"/>
  <c r="U5647" i="24"/>
  <c r="T5647" i="24"/>
  <c r="P5647" i="24"/>
  <c r="N5647" i="24"/>
  <c r="E5647" i="24"/>
  <c r="C5647" i="24"/>
  <c r="D5647" i="24" s="1"/>
  <c r="B5647" i="24"/>
  <c r="A5647" i="24"/>
  <c r="W5646" i="24"/>
  <c r="V5646" i="24"/>
  <c r="U5646" i="24"/>
  <c r="T5646" i="24"/>
  <c r="P5646" i="24"/>
  <c r="N5646" i="24"/>
  <c r="E5646" i="24"/>
  <c r="C5646" i="24"/>
  <c r="D5646" i="24" s="1"/>
  <c r="B5646" i="24"/>
  <c r="A5646" i="24"/>
  <c r="W5645" i="24"/>
  <c r="V5645" i="24"/>
  <c r="U5645" i="24"/>
  <c r="T5645" i="24"/>
  <c r="P5645" i="24"/>
  <c r="N5645" i="24"/>
  <c r="E5645" i="24"/>
  <c r="C5645" i="24"/>
  <c r="D5645" i="24" s="1"/>
  <c r="B5645" i="24"/>
  <c r="A5645" i="24"/>
  <c r="W5644" i="24"/>
  <c r="V5644" i="24"/>
  <c r="U5644" i="24"/>
  <c r="T5644" i="24"/>
  <c r="P5644" i="24"/>
  <c r="N5644" i="24"/>
  <c r="E5644" i="24"/>
  <c r="C5644" i="24"/>
  <c r="D5644" i="24" s="1"/>
  <c r="B5644" i="24"/>
  <c r="A5644" i="24"/>
  <c r="W5643" i="24"/>
  <c r="V5643" i="24"/>
  <c r="U5643" i="24"/>
  <c r="T5643" i="24"/>
  <c r="P5643" i="24"/>
  <c r="N5643" i="24"/>
  <c r="E5643" i="24"/>
  <c r="C5643" i="24"/>
  <c r="D5643" i="24" s="1"/>
  <c r="B5643" i="24"/>
  <c r="A5643" i="24"/>
  <c r="W5642" i="24"/>
  <c r="V5642" i="24"/>
  <c r="U5642" i="24"/>
  <c r="T5642" i="24"/>
  <c r="P5642" i="24"/>
  <c r="N5642" i="24"/>
  <c r="E5642" i="24"/>
  <c r="C5642" i="24"/>
  <c r="D5642" i="24" s="1"/>
  <c r="B5642" i="24"/>
  <c r="A5642" i="24"/>
  <c r="W5641" i="24"/>
  <c r="V5641" i="24"/>
  <c r="U5641" i="24"/>
  <c r="T5641" i="24"/>
  <c r="P5641" i="24"/>
  <c r="N5641" i="24"/>
  <c r="E5641" i="24"/>
  <c r="C5641" i="24"/>
  <c r="D5641" i="24" s="1"/>
  <c r="B5641" i="24"/>
  <c r="A5641" i="24"/>
  <c r="W5640" i="24"/>
  <c r="V5640" i="24"/>
  <c r="U5640" i="24"/>
  <c r="T5640" i="24"/>
  <c r="P5640" i="24"/>
  <c r="N5640" i="24"/>
  <c r="E5640" i="24"/>
  <c r="C5640" i="24"/>
  <c r="D5640" i="24" s="1"/>
  <c r="B5640" i="24"/>
  <c r="A5640" i="24"/>
  <c r="W5639" i="24"/>
  <c r="V5639" i="24"/>
  <c r="U5639" i="24"/>
  <c r="T5639" i="24"/>
  <c r="P5639" i="24"/>
  <c r="N5639" i="24"/>
  <c r="E5639" i="24"/>
  <c r="C5639" i="24"/>
  <c r="D5639" i="24" s="1"/>
  <c r="B5639" i="24"/>
  <c r="A5639" i="24"/>
  <c r="W5638" i="24"/>
  <c r="V5638" i="24"/>
  <c r="U5638" i="24"/>
  <c r="T5638" i="24"/>
  <c r="P5638" i="24"/>
  <c r="N5638" i="24"/>
  <c r="E5638" i="24"/>
  <c r="C5638" i="24"/>
  <c r="D5638" i="24" s="1"/>
  <c r="B5638" i="24"/>
  <c r="A5638" i="24"/>
  <c r="W5637" i="24"/>
  <c r="V5637" i="24"/>
  <c r="U5637" i="24"/>
  <c r="T5637" i="24"/>
  <c r="P5637" i="24"/>
  <c r="N5637" i="24"/>
  <c r="E5637" i="24"/>
  <c r="C5637" i="24"/>
  <c r="D5637" i="24" s="1"/>
  <c r="B5637" i="24"/>
  <c r="A5637" i="24"/>
  <c r="W5636" i="24"/>
  <c r="V5636" i="24"/>
  <c r="U5636" i="24"/>
  <c r="T5636" i="24"/>
  <c r="P5636" i="24"/>
  <c r="N5636" i="24"/>
  <c r="E5636" i="24"/>
  <c r="C5636" i="24"/>
  <c r="D5636" i="24" s="1"/>
  <c r="B5636" i="24"/>
  <c r="A5636" i="24"/>
  <c r="W5635" i="24"/>
  <c r="V5635" i="24"/>
  <c r="U5635" i="24"/>
  <c r="T5635" i="24"/>
  <c r="P5635" i="24"/>
  <c r="N5635" i="24"/>
  <c r="E5635" i="24"/>
  <c r="C5635" i="24"/>
  <c r="D5635" i="24" s="1"/>
  <c r="B5635" i="24"/>
  <c r="A5635" i="24"/>
  <c r="W5634" i="24"/>
  <c r="V5634" i="24"/>
  <c r="U5634" i="24"/>
  <c r="T5634" i="24"/>
  <c r="P5634" i="24"/>
  <c r="N5634" i="24"/>
  <c r="E5634" i="24"/>
  <c r="C5634" i="24"/>
  <c r="D5634" i="24" s="1"/>
  <c r="B5634" i="24"/>
  <c r="A5634" i="24"/>
  <c r="W5633" i="24"/>
  <c r="V5633" i="24"/>
  <c r="U5633" i="24"/>
  <c r="T5633" i="24"/>
  <c r="P5633" i="24"/>
  <c r="N5633" i="24"/>
  <c r="E5633" i="24"/>
  <c r="C5633" i="24"/>
  <c r="D5633" i="24" s="1"/>
  <c r="B5633" i="24"/>
  <c r="A5633" i="24"/>
  <c r="W5632" i="24"/>
  <c r="V5632" i="24"/>
  <c r="U5632" i="24"/>
  <c r="T5632" i="24"/>
  <c r="P5632" i="24"/>
  <c r="N5632" i="24"/>
  <c r="E5632" i="24"/>
  <c r="C5632" i="24"/>
  <c r="D5632" i="24" s="1"/>
  <c r="B5632" i="24"/>
  <c r="A5632" i="24"/>
  <c r="W5631" i="24"/>
  <c r="V5631" i="24"/>
  <c r="U5631" i="24"/>
  <c r="T5631" i="24"/>
  <c r="P5631" i="24"/>
  <c r="N5631" i="24"/>
  <c r="E5631" i="24"/>
  <c r="C5631" i="24"/>
  <c r="D5631" i="24" s="1"/>
  <c r="B5631" i="24"/>
  <c r="A5631" i="24"/>
  <c r="W5630" i="24"/>
  <c r="V5630" i="24"/>
  <c r="U5630" i="24"/>
  <c r="T5630" i="24"/>
  <c r="P5630" i="24"/>
  <c r="N5630" i="24"/>
  <c r="E5630" i="24"/>
  <c r="C5630" i="24"/>
  <c r="D5630" i="24" s="1"/>
  <c r="B5630" i="24"/>
  <c r="A5630" i="24"/>
  <c r="W5629" i="24"/>
  <c r="V5629" i="24"/>
  <c r="U5629" i="24"/>
  <c r="T5629" i="24"/>
  <c r="P5629" i="24"/>
  <c r="N5629" i="24"/>
  <c r="E5629" i="24"/>
  <c r="C5629" i="24"/>
  <c r="D5629" i="24" s="1"/>
  <c r="B5629" i="24"/>
  <c r="A5629" i="24"/>
  <c r="W5628" i="24"/>
  <c r="V5628" i="24"/>
  <c r="U5628" i="24"/>
  <c r="T5628" i="24"/>
  <c r="P5628" i="24"/>
  <c r="N5628" i="24"/>
  <c r="E5628" i="24"/>
  <c r="C5628" i="24"/>
  <c r="D5628" i="24" s="1"/>
  <c r="B5628" i="24"/>
  <c r="A5628" i="24"/>
  <c r="W5627" i="24"/>
  <c r="V5627" i="24"/>
  <c r="U5627" i="24"/>
  <c r="T5627" i="24"/>
  <c r="P5627" i="24"/>
  <c r="N5627" i="24"/>
  <c r="E5627" i="24"/>
  <c r="C5627" i="24"/>
  <c r="D5627" i="24" s="1"/>
  <c r="B5627" i="24"/>
  <c r="A5627" i="24"/>
  <c r="W5626" i="24"/>
  <c r="V5626" i="24"/>
  <c r="U5626" i="24"/>
  <c r="T5626" i="24"/>
  <c r="P5626" i="24"/>
  <c r="N5626" i="24"/>
  <c r="E5626" i="24"/>
  <c r="C5626" i="24"/>
  <c r="D5626" i="24" s="1"/>
  <c r="B5626" i="24"/>
  <c r="A5626" i="24"/>
  <c r="W5625" i="24"/>
  <c r="V5625" i="24"/>
  <c r="U5625" i="24"/>
  <c r="T5625" i="24"/>
  <c r="P5625" i="24"/>
  <c r="N5625" i="24"/>
  <c r="E5625" i="24"/>
  <c r="C5625" i="24"/>
  <c r="D5625" i="24" s="1"/>
  <c r="B5625" i="24"/>
  <c r="A5625" i="24"/>
  <c r="W5624" i="24"/>
  <c r="V5624" i="24"/>
  <c r="U5624" i="24"/>
  <c r="T5624" i="24"/>
  <c r="P5624" i="24"/>
  <c r="N5624" i="24"/>
  <c r="E5624" i="24"/>
  <c r="C5624" i="24"/>
  <c r="D5624" i="24" s="1"/>
  <c r="B5624" i="24"/>
  <c r="A5624" i="24"/>
  <c r="W5623" i="24"/>
  <c r="V5623" i="24"/>
  <c r="U5623" i="24"/>
  <c r="T5623" i="24"/>
  <c r="P5623" i="24"/>
  <c r="N5623" i="24"/>
  <c r="E5623" i="24"/>
  <c r="C5623" i="24"/>
  <c r="D5623" i="24" s="1"/>
  <c r="B5623" i="24"/>
  <c r="A5623" i="24"/>
  <c r="W5622" i="24"/>
  <c r="V5622" i="24"/>
  <c r="U5622" i="24"/>
  <c r="T5622" i="24"/>
  <c r="P5622" i="24"/>
  <c r="N5622" i="24"/>
  <c r="E5622" i="24"/>
  <c r="C5622" i="24"/>
  <c r="D5622" i="24" s="1"/>
  <c r="B5622" i="24"/>
  <c r="A5622" i="24"/>
  <c r="W5621" i="24"/>
  <c r="V5621" i="24"/>
  <c r="U5621" i="24"/>
  <c r="T5621" i="24"/>
  <c r="P5621" i="24"/>
  <c r="N5621" i="24"/>
  <c r="E5621" i="24"/>
  <c r="C5621" i="24"/>
  <c r="D5621" i="24" s="1"/>
  <c r="B5621" i="24"/>
  <c r="A5621" i="24"/>
  <c r="W5620" i="24"/>
  <c r="V5620" i="24"/>
  <c r="U5620" i="24"/>
  <c r="T5620" i="24"/>
  <c r="P5620" i="24"/>
  <c r="N5620" i="24"/>
  <c r="E5620" i="24"/>
  <c r="C5620" i="24"/>
  <c r="D5620" i="24" s="1"/>
  <c r="B5620" i="24"/>
  <c r="A5620" i="24"/>
  <c r="W5619" i="24"/>
  <c r="V5619" i="24"/>
  <c r="U5619" i="24"/>
  <c r="T5619" i="24"/>
  <c r="P5619" i="24"/>
  <c r="N5619" i="24"/>
  <c r="E5619" i="24"/>
  <c r="C5619" i="24"/>
  <c r="D5619" i="24" s="1"/>
  <c r="B5619" i="24"/>
  <c r="A5619" i="24"/>
  <c r="W5618" i="24"/>
  <c r="V5618" i="24"/>
  <c r="U5618" i="24"/>
  <c r="T5618" i="24"/>
  <c r="P5618" i="24"/>
  <c r="N5618" i="24"/>
  <c r="E5618" i="24"/>
  <c r="C5618" i="24"/>
  <c r="D5618" i="24" s="1"/>
  <c r="B5618" i="24"/>
  <c r="A5618" i="24"/>
  <c r="W5617" i="24"/>
  <c r="V5617" i="24"/>
  <c r="U5617" i="24"/>
  <c r="T5617" i="24"/>
  <c r="P5617" i="24"/>
  <c r="N5617" i="24"/>
  <c r="E5617" i="24"/>
  <c r="C5617" i="24"/>
  <c r="D5617" i="24" s="1"/>
  <c r="B5617" i="24"/>
  <c r="A5617" i="24"/>
  <c r="W5616" i="24"/>
  <c r="V5616" i="24"/>
  <c r="U5616" i="24"/>
  <c r="T5616" i="24"/>
  <c r="P5616" i="24"/>
  <c r="N5616" i="24"/>
  <c r="E5616" i="24"/>
  <c r="C5616" i="24"/>
  <c r="D5616" i="24" s="1"/>
  <c r="B5616" i="24"/>
  <c r="A5616" i="24"/>
  <c r="W5615" i="24"/>
  <c r="V5615" i="24"/>
  <c r="U5615" i="24"/>
  <c r="T5615" i="24"/>
  <c r="P5615" i="24"/>
  <c r="N5615" i="24"/>
  <c r="E5615" i="24"/>
  <c r="C5615" i="24"/>
  <c r="D5615" i="24" s="1"/>
  <c r="B5615" i="24"/>
  <c r="A5615" i="24"/>
  <c r="W5614" i="24"/>
  <c r="V5614" i="24"/>
  <c r="U5614" i="24"/>
  <c r="T5614" i="24"/>
  <c r="P5614" i="24"/>
  <c r="N5614" i="24"/>
  <c r="E5614" i="24"/>
  <c r="C5614" i="24"/>
  <c r="D5614" i="24" s="1"/>
  <c r="B5614" i="24"/>
  <c r="A5614" i="24"/>
  <c r="W5613" i="24"/>
  <c r="V5613" i="24"/>
  <c r="U5613" i="24"/>
  <c r="T5613" i="24"/>
  <c r="P5613" i="24"/>
  <c r="N5613" i="24"/>
  <c r="E5613" i="24"/>
  <c r="C5613" i="24"/>
  <c r="D5613" i="24" s="1"/>
  <c r="B5613" i="24"/>
  <c r="A5613" i="24"/>
  <c r="W5612" i="24"/>
  <c r="V5612" i="24"/>
  <c r="U5612" i="24"/>
  <c r="T5612" i="24"/>
  <c r="P5612" i="24"/>
  <c r="N5612" i="24"/>
  <c r="E5612" i="24"/>
  <c r="C5612" i="24"/>
  <c r="D5612" i="24" s="1"/>
  <c r="B5612" i="24"/>
  <c r="A5612" i="24"/>
  <c r="W5611" i="24"/>
  <c r="V5611" i="24"/>
  <c r="U5611" i="24"/>
  <c r="T5611" i="24"/>
  <c r="P5611" i="24"/>
  <c r="N5611" i="24"/>
  <c r="E5611" i="24"/>
  <c r="C5611" i="24"/>
  <c r="D5611" i="24" s="1"/>
  <c r="B5611" i="24"/>
  <c r="A5611" i="24"/>
  <c r="W5610" i="24"/>
  <c r="V5610" i="24"/>
  <c r="U5610" i="24"/>
  <c r="T5610" i="24"/>
  <c r="P5610" i="24"/>
  <c r="N5610" i="24"/>
  <c r="E5610" i="24"/>
  <c r="C5610" i="24"/>
  <c r="D5610" i="24" s="1"/>
  <c r="B5610" i="24"/>
  <c r="A5610" i="24"/>
  <c r="W5609" i="24"/>
  <c r="V5609" i="24"/>
  <c r="U5609" i="24"/>
  <c r="T5609" i="24"/>
  <c r="P5609" i="24"/>
  <c r="N5609" i="24"/>
  <c r="E5609" i="24"/>
  <c r="C5609" i="24"/>
  <c r="D5609" i="24" s="1"/>
  <c r="B5609" i="24"/>
  <c r="A5609" i="24"/>
  <c r="W5608" i="24"/>
  <c r="V5608" i="24"/>
  <c r="U5608" i="24"/>
  <c r="T5608" i="24"/>
  <c r="P5608" i="24"/>
  <c r="N5608" i="24"/>
  <c r="E5608" i="24"/>
  <c r="C5608" i="24"/>
  <c r="D5608" i="24" s="1"/>
  <c r="B5608" i="24"/>
  <c r="A5608" i="24"/>
  <c r="W5607" i="24"/>
  <c r="V5607" i="24"/>
  <c r="U5607" i="24"/>
  <c r="T5607" i="24"/>
  <c r="P5607" i="24"/>
  <c r="N5607" i="24"/>
  <c r="E5607" i="24"/>
  <c r="C5607" i="24"/>
  <c r="D5607" i="24" s="1"/>
  <c r="B5607" i="24"/>
  <c r="A5607" i="24"/>
  <c r="W5606" i="24"/>
  <c r="V5606" i="24"/>
  <c r="U5606" i="24"/>
  <c r="T5606" i="24"/>
  <c r="P5606" i="24"/>
  <c r="N5606" i="24"/>
  <c r="E5606" i="24"/>
  <c r="C5606" i="24"/>
  <c r="D5606" i="24" s="1"/>
  <c r="B5606" i="24"/>
  <c r="A5606" i="24"/>
  <c r="W5605" i="24"/>
  <c r="V5605" i="24"/>
  <c r="U5605" i="24"/>
  <c r="T5605" i="24"/>
  <c r="P5605" i="24"/>
  <c r="N5605" i="24"/>
  <c r="E5605" i="24"/>
  <c r="C5605" i="24"/>
  <c r="D5605" i="24" s="1"/>
  <c r="B5605" i="24"/>
  <c r="A5605" i="24"/>
  <c r="W5604" i="24"/>
  <c r="V5604" i="24"/>
  <c r="U5604" i="24"/>
  <c r="T5604" i="24"/>
  <c r="P5604" i="24"/>
  <c r="N5604" i="24"/>
  <c r="E5604" i="24"/>
  <c r="C5604" i="24"/>
  <c r="D5604" i="24" s="1"/>
  <c r="B5604" i="24"/>
  <c r="A5604" i="24"/>
  <c r="W5603" i="24"/>
  <c r="V5603" i="24"/>
  <c r="U5603" i="24"/>
  <c r="T5603" i="24"/>
  <c r="P5603" i="24"/>
  <c r="N5603" i="24"/>
  <c r="E5603" i="24"/>
  <c r="C5603" i="24"/>
  <c r="D5603" i="24" s="1"/>
  <c r="B5603" i="24"/>
  <c r="A5603" i="24"/>
  <c r="W5602" i="24"/>
  <c r="V5602" i="24"/>
  <c r="U5602" i="24"/>
  <c r="T5602" i="24"/>
  <c r="P5602" i="24"/>
  <c r="N5602" i="24"/>
  <c r="E5602" i="24"/>
  <c r="C5602" i="24"/>
  <c r="D5602" i="24" s="1"/>
  <c r="B5602" i="24"/>
  <c r="A5602" i="24"/>
  <c r="W5601" i="24"/>
  <c r="V5601" i="24"/>
  <c r="U5601" i="24"/>
  <c r="T5601" i="24"/>
  <c r="P5601" i="24"/>
  <c r="N5601" i="24"/>
  <c r="E5601" i="24"/>
  <c r="C5601" i="24"/>
  <c r="D5601" i="24" s="1"/>
  <c r="B5601" i="24"/>
  <c r="A5601" i="24"/>
  <c r="W5600" i="24"/>
  <c r="V5600" i="24"/>
  <c r="U5600" i="24"/>
  <c r="T5600" i="24"/>
  <c r="P5600" i="24"/>
  <c r="N5600" i="24"/>
  <c r="E5600" i="24"/>
  <c r="C5600" i="24"/>
  <c r="D5600" i="24" s="1"/>
  <c r="B5600" i="24"/>
  <c r="A5600" i="24"/>
  <c r="W5599" i="24"/>
  <c r="V5599" i="24"/>
  <c r="U5599" i="24"/>
  <c r="T5599" i="24"/>
  <c r="P5599" i="24"/>
  <c r="N5599" i="24"/>
  <c r="E5599" i="24"/>
  <c r="C5599" i="24"/>
  <c r="D5599" i="24" s="1"/>
  <c r="B5599" i="24"/>
  <c r="A5599" i="24"/>
  <c r="W5598" i="24"/>
  <c r="V5598" i="24"/>
  <c r="U5598" i="24"/>
  <c r="T5598" i="24"/>
  <c r="P5598" i="24"/>
  <c r="N5598" i="24"/>
  <c r="E5598" i="24"/>
  <c r="C5598" i="24"/>
  <c r="D5598" i="24" s="1"/>
  <c r="B5598" i="24"/>
  <c r="A5598" i="24"/>
  <c r="W5597" i="24"/>
  <c r="V5597" i="24"/>
  <c r="U5597" i="24"/>
  <c r="T5597" i="24"/>
  <c r="P5597" i="24"/>
  <c r="N5597" i="24"/>
  <c r="E5597" i="24"/>
  <c r="C5597" i="24"/>
  <c r="D5597" i="24" s="1"/>
  <c r="B5597" i="24"/>
  <c r="A5597" i="24"/>
  <c r="W5596" i="24"/>
  <c r="V5596" i="24"/>
  <c r="U5596" i="24"/>
  <c r="T5596" i="24"/>
  <c r="P5596" i="24"/>
  <c r="N5596" i="24"/>
  <c r="E5596" i="24"/>
  <c r="C5596" i="24"/>
  <c r="D5596" i="24" s="1"/>
  <c r="B5596" i="24"/>
  <c r="A5596" i="24"/>
  <c r="W5595" i="24"/>
  <c r="V5595" i="24"/>
  <c r="U5595" i="24"/>
  <c r="T5595" i="24"/>
  <c r="P5595" i="24"/>
  <c r="N5595" i="24"/>
  <c r="E5595" i="24"/>
  <c r="C5595" i="24"/>
  <c r="D5595" i="24" s="1"/>
  <c r="B5595" i="24"/>
  <c r="A5595" i="24"/>
  <c r="W5594" i="24"/>
  <c r="V5594" i="24"/>
  <c r="U5594" i="24"/>
  <c r="T5594" i="24"/>
  <c r="P5594" i="24"/>
  <c r="N5594" i="24"/>
  <c r="E5594" i="24"/>
  <c r="C5594" i="24"/>
  <c r="D5594" i="24" s="1"/>
  <c r="B5594" i="24"/>
  <c r="A5594" i="24"/>
  <c r="W5593" i="24"/>
  <c r="V5593" i="24"/>
  <c r="U5593" i="24"/>
  <c r="T5593" i="24"/>
  <c r="P5593" i="24"/>
  <c r="N5593" i="24"/>
  <c r="E5593" i="24"/>
  <c r="C5593" i="24"/>
  <c r="D5593" i="24" s="1"/>
  <c r="B5593" i="24"/>
  <c r="A5593" i="24"/>
  <c r="W5592" i="24"/>
  <c r="V5592" i="24"/>
  <c r="U5592" i="24"/>
  <c r="T5592" i="24"/>
  <c r="P5592" i="24"/>
  <c r="N5592" i="24"/>
  <c r="E5592" i="24"/>
  <c r="C5592" i="24"/>
  <c r="D5592" i="24" s="1"/>
  <c r="B5592" i="24"/>
  <c r="A5592" i="24"/>
  <c r="W5591" i="24"/>
  <c r="V5591" i="24"/>
  <c r="U5591" i="24"/>
  <c r="T5591" i="24"/>
  <c r="P5591" i="24"/>
  <c r="N5591" i="24"/>
  <c r="E5591" i="24"/>
  <c r="C5591" i="24"/>
  <c r="D5591" i="24" s="1"/>
  <c r="B5591" i="24"/>
  <c r="A5591" i="24"/>
  <c r="W5590" i="24"/>
  <c r="V5590" i="24"/>
  <c r="U5590" i="24"/>
  <c r="T5590" i="24"/>
  <c r="P5590" i="24"/>
  <c r="N5590" i="24"/>
  <c r="E5590" i="24"/>
  <c r="C5590" i="24"/>
  <c r="D5590" i="24" s="1"/>
  <c r="B5590" i="24"/>
  <c r="A5590" i="24"/>
  <c r="W5589" i="24"/>
  <c r="V5589" i="24"/>
  <c r="U5589" i="24"/>
  <c r="T5589" i="24"/>
  <c r="P5589" i="24"/>
  <c r="N5589" i="24"/>
  <c r="E5589" i="24"/>
  <c r="C5589" i="24"/>
  <c r="D5589" i="24" s="1"/>
  <c r="B5589" i="24"/>
  <c r="A5589" i="24"/>
  <c r="W5588" i="24"/>
  <c r="V5588" i="24"/>
  <c r="U5588" i="24"/>
  <c r="T5588" i="24"/>
  <c r="P5588" i="24"/>
  <c r="N5588" i="24"/>
  <c r="E5588" i="24"/>
  <c r="C5588" i="24"/>
  <c r="D5588" i="24" s="1"/>
  <c r="B5588" i="24"/>
  <c r="A5588" i="24"/>
  <c r="W5587" i="24"/>
  <c r="V5587" i="24"/>
  <c r="U5587" i="24"/>
  <c r="T5587" i="24"/>
  <c r="P5587" i="24"/>
  <c r="N5587" i="24"/>
  <c r="E5587" i="24"/>
  <c r="C5587" i="24"/>
  <c r="D5587" i="24" s="1"/>
  <c r="B5587" i="24"/>
  <c r="A5587" i="24"/>
  <c r="W5586" i="24"/>
  <c r="V5586" i="24"/>
  <c r="U5586" i="24"/>
  <c r="T5586" i="24"/>
  <c r="P5586" i="24"/>
  <c r="N5586" i="24"/>
  <c r="E5586" i="24"/>
  <c r="C5586" i="24"/>
  <c r="D5586" i="24" s="1"/>
  <c r="B5586" i="24"/>
  <c r="A5586" i="24"/>
  <c r="W5585" i="24"/>
  <c r="V5585" i="24"/>
  <c r="U5585" i="24"/>
  <c r="T5585" i="24"/>
  <c r="P5585" i="24"/>
  <c r="N5585" i="24"/>
  <c r="E5585" i="24"/>
  <c r="C5585" i="24"/>
  <c r="D5585" i="24" s="1"/>
  <c r="B5585" i="24"/>
  <c r="A5585" i="24"/>
  <c r="W5584" i="24"/>
  <c r="V5584" i="24"/>
  <c r="U5584" i="24"/>
  <c r="T5584" i="24"/>
  <c r="P5584" i="24"/>
  <c r="N5584" i="24"/>
  <c r="E5584" i="24"/>
  <c r="C5584" i="24"/>
  <c r="D5584" i="24" s="1"/>
  <c r="B5584" i="24"/>
  <c r="A5584" i="24"/>
  <c r="W5583" i="24"/>
  <c r="V5583" i="24"/>
  <c r="U5583" i="24"/>
  <c r="T5583" i="24"/>
  <c r="P5583" i="24"/>
  <c r="N5583" i="24"/>
  <c r="E5583" i="24"/>
  <c r="C5583" i="24"/>
  <c r="D5583" i="24" s="1"/>
  <c r="B5583" i="24"/>
  <c r="A5583" i="24"/>
  <c r="W5582" i="24"/>
  <c r="V5582" i="24"/>
  <c r="U5582" i="24"/>
  <c r="T5582" i="24"/>
  <c r="P5582" i="24"/>
  <c r="N5582" i="24"/>
  <c r="E5582" i="24"/>
  <c r="C5582" i="24"/>
  <c r="D5582" i="24" s="1"/>
  <c r="B5582" i="24"/>
  <c r="A5582" i="24"/>
  <c r="W5581" i="24"/>
  <c r="V5581" i="24"/>
  <c r="U5581" i="24"/>
  <c r="T5581" i="24"/>
  <c r="P5581" i="24"/>
  <c r="N5581" i="24"/>
  <c r="E5581" i="24"/>
  <c r="C5581" i="24"/>
  <c r="D5581" i="24" s="1"/>
  <c r="B5581" i="24"/>
  <c r="A5581" i="24"/>
  <c r="W5580" i="24"/>
  <c r="V5580" i="24"/>
  <c r="U5580" i="24"/>
  <c r="T5580" i="24"/>
  <c r="P5580" i="24"/>
  <c r="N5580" i="24"/>
  <c r="E5580" i="24"/>
  <c r="C5580" i="24"/>
  <c r="D5580" i="24" s="1"/>
  <c r="B5580" i="24"/>
  <c r="A5580" i="24"/>
  <c r="W5579" i="24"/>
  <c r="V5579" i="24"/>
  <c r="U5579" i="24"/>
  <c r="T5579" i="24"/>
  <c r="P5579" i="24"/>
  <c r="N5579" i="24"/>
  <c r="E5579" i="24"/>
  <c r="C5579" i="24"/>
  <c r="D5579" i="24" s="1"/>
  <c r="B5579" i="24"/>
  <c r="A5579" i="24"/>
  <c r="W5578" i="24"/>
  <c r="V5578" i="24"/>
  <c r="U5578" i="24"/>
  <c r="T5578" i="24"/>
  <c r="P5578" i="24"/>
  <c r="N5578" i="24"/>
  <c r="E5578" i="24"/>
  <c r="C5578" i="24"/>
  <c r="D5578" i="24" s="1"/>
  <c r="B5578" i="24"/>
  <c r="A5578" i="24"/>
  <c r="W5577" i="24"/>
  <c r="V5577" i="24"/>
  <c r="U5577" i="24"/>
  <c r="T5577" i="24"/>
  <c r="P5577" i="24"/>
  <c r="N5577" i="24"/>
  <c r="E5577" i="24"/>
  <c r="C5577" i="24"/>
  <c r="D5577" i="24" s="1"/>
  <c r="B5577" i="24"/>
  <c r="A5577" i="24"/>
  <c r="W5576" i="24"/>
  <c r="V5576" i="24"/>
  <c r="U5576" i="24"/>
  <c r="T5576" i="24"/>
  <c r="P5576" i="24"/>
  <c r="N5576" i="24"/>
  <c r="E5576" i="24"/>
  <c r="C5576" i="24"/>
  <c r="D5576" i="24" s="1"/>
  <c r="B5576" i="24"/>
  <c r="A5576" i="24"/>
  <c r="W5575" i="24"/>
  <c r="V5575" i="24"/>
  <c r="U5575" i="24"/>
  <c r="T5575" i="24"/>
  <c r="P5575" i="24"/>
  <c r="N5575" i="24"/>
  <c r="E5575" i="24"/>
  <c r="C5575" i="24"/>
  <c r="D5575" i="24" s="1"/>
  <c r="B5575" i="24"/>
  <c r="A5575" i="24"/>
  <c r="W5574" i="24"/>
  <c r="V5574" i="24"/>
  <c r="U5574" i="24"/>
  <c r="T5574" i="24"/>
  <c r="P5574" i="24"/>
  <c r="N5574" i="24"/>
  <c r="E5574" i="24"/>
  <c r="C5574" i="24"/>
  <c r="D5574" i="24" s="1"/>
  <c r="B5574" i="24"/>
  <c r="A5574" i="24"/>
  <c r="W5573" i="24"/>
  <c r="V5573" i="24"/>
  <c r="U5573" i="24"/>
  <c r="T5573" i="24"/>
  <c r="P5573" i="24"/>
  <c r="N5573" i="24"/>
  <c r="E5573" i="24"/>
  <c r="C5573" i="24"/>
  <c r="D5573" i="24" s="1"/>
  <c r="B5573" i="24"/>
  <c r="A5573" i="24"/>
  <c r="W5572" i="24"/>
  <c r="V5572" i="24"/>
  <c r="U5572" i="24"/>
  <c r="T5572" i="24"/>
  <c r="P5572" i="24"/>
  <c r="N5572" i="24"/>
  <c r="E5572" i="24"/>
  <c r="C5572" i="24"/>
  <c r="D5572" i="24" s="1"/>
  <c r="B5572" i="24"/>
  <c r="A5572" i="24"/>
  <c r="W5571" i="24"/>
  <c r="V5571" i="24"/>
  <c r="U5571" i="24"/>
  <c r="T5571" i="24"/>
  <c r="P5571" i="24"/>
  <c r="N5571" i="24"/>
  <c r="E5571" i="24"/>
  <c r="C5571" i="24"/>
  <c r="D5571" i="24" s="1"/>
  <c r="B5571" i="24"/>
  <c r="A5571" i="24"/>
  <c r="W5570" i="24"/>
  <c r="V5570" i="24"/>
  <c r="U5570" i="24"/>
  <c r="T5570" i="24"/>
  <c r="P5570" i="24"/>
  <c r="N5570" i="24"/>
  <c r="E5570" i="24"/>
  <c r="C5570" i="24"/>
  <c r="D5570" i="24" s="1"/>
  <c r="B5570" i="24"/>
  <c r="A5570" i="24"/>
  <c r="W5569" i="24"/>
  <c r="V5569" i="24"/>
  <c r="U5569" i="24"/>
  <c r="T5569" i="24"/>
  <c r="P5569" i="24"/>
  <c r="N5569" i="24"/>
  <c r="E5569" i="24"/>
  <c r="C5569" i="24"/>
  <c r="D5569" i="24" s="1"/>
  <c r="B5569" i="24"/>
  <c r="A5569" i="24"/>
  <c r="W5568" i="24"/>
  <c r="V5568" i="24"/>
  <c r="U5568" i="24"/>
  <c r="T5568" i="24"/>
  <c r="P5568" i="24"/>
  <c r="N5568" i="24"/>
  <c r="E5568" i="24"/>
  <c r="C5568" i="24"/>
  <c r="D5568" i="24" s="1"/>
  <c r="B5568" i="24"/>
  <c r="A5568" i="24"/>
  <c r="W5567" i="24"/>
  <c r="V5567" i="24"/>
  <c r="U5567" i="24"/>
  <c r="T5567" i="24"/>
  <c r="P5567" i="24"/>
  <c r="N5567" i="24"/>
  <c r="E5567" i="24"/>
  <c r="C5567" i="24"/>
  <c r="D5567" i="24" s="1"/>
  <c r="B5567" i="24"/>
  <c r="A5567" i="24"/>
  <c r="W5566" i="24"/>
  <c r="V5566" i="24"/>
  <c r="U5566" i="24"/>
  <c r="T5566" i="24"/>
  <c r="P5566" i="24"/>
  <c r="N5566" i="24"/>
  <c r="E5566" i="24"/>
  <c r="C5566" i="24"/>
  <c r="D5566" i="24" s="1"/>
  <c r="B5566" i="24"/>
  <c r="A5566" i="24"/>
  <c r="W5565" i="24"/>
  <c r="V5565" i="24"/>
  <c r="U5565" i="24"/>
  <c r="T5565" i="24"/>
  <c r="P5565" i="24"/>
  <c r="N5565" i="24"/>
  <c r="E5565" i="24"/>
  <c r="C5565" i="24"/>
  <c r="D5565" i="24" s="1"/>
  <c r="B5565" i="24"/>
  <c r="A5565" i="24"/>
  <c r="W5564" i="24"/>
  <c r="V5564" i="24"/>
  <c r="U5564" i="24"/>
  <c r="T5564" i="24"/>
  <c r="P5564" i="24"/>
  <c r="N5564" i="24"/>
  <c r="E5564" i="24"/>
  <c r="C5564" i="24"/>
  <c r="D5564" i="24" s="1"/>
  <c r="B5564" i="24"/>
  <c r="A5564" i="24"/>
  <c r="W5563" i="24"/>
  <c r="V5563" i="24"/>
  <c r="U5563" i="24"/>
  <c r="T5563" i="24"/>
  <c r="P5563" i="24"/>
  <c r="N5563" i="24"/>
  <c r="E5563" i="24"/>
  <c r="C5563" i="24"/>
  <c r="D5563" i="24" s="1"/>
  <c r="B5563" i="24"/>
  <c r="A5563" i="24"/>
  <c r="W5562" i="24"/>
  <c r="V5562" i="24"/>
  <c r="U5562" i="24"/>
  <c r="T5562" i="24"/>
  <c r="P5562" i="24"/>
  <c r="N5562" i="24"/>
  <c r="E5562" i="24"/>
  <c r="C5562" i="24"/>
  <c r="D5562" i="24" s="1"/>
  <c r="B5562" i="24"/>
  <c r="A5562" i="24"/>
  <c r="W5561" i="24"/>
  <c r="V5561" i="24"/>
  <c r="U5561" i="24"/>
  <c r="T5561" i="24"/>
  <c r="P5561" i="24"/>
  <c r="N5561" i="24"/>
  <c r="E5561" i="24"/>
  <c r="C5561" i="24"/>
  <c r="D5561" i="24" s="1"/>
  <c r="B5561" i="24"/>
  <c r="A5561" i="24"/>
  <c r="W5560" i="24"/>
  <c r="V5560" i="24"/>
  <c r="U5560" i="24"/>
  <c r="T5560" i="24"/>
  <c r="P5560" i="24"/>
  <c r="N5560" i="24"/>
  <c r="E5560" i="24"/>
  <c r="C5560" i="24"/>
  <c r="D5560" i="24" s="1"/>
  <c r="B5560" i="24"/>
  <c r="A5560" i="24"/>
  <c r="W5559" i="24"/>
  <c r="V5559" i="24"/>
  <c r="U5559" i="24"/>
  <c r="T5559" i="24"/>
  <c r="P5559" i="24"/>
  <c r="N5559" i="24"/>
  <c r="E5559" i="24"/>
  <c r="C5559" i="24"/>
  <c r="D5559" i="24" s="1"/>
  <c r="B5559" i="24"/>
  <c r="A5559" i="24"/>
  <c r="W5558" i="24"/>
  <c r="V5558" i="24"/>
  <c r="U5558" i="24"/>
  <c r="T5558" i="24"/>
  <c r="P5558" i="24"/>
  <c r="N5558" i="24"/>
  <c r="E5558" i="24"/>
  <c r="C5558" i="24"/>
  <c r="D5558" i="24" s="1"/>
  <c r="B5558" i="24"/>
  <c r="A5558" i="24"/>
  <c r="W5557" i="24"/>
  <c r="V5557" i="24"/>
  <c r="U5557" i="24"/>
  <c r="T5557" i="24"/>
  <c r="P5557" i="24"/>
  <c r="N5557" i="24"/>
  <c r="E5557" i="24"/>
  <c r="C5557" i="24"/>
  <c r="D5557" i="24" s="1"/>
  <c r="B5557" i="24"/>
  <c r="A5557" i="24"/>
  <c r="W5556" i="24"/>
  <c r="V5556" i="24"/>
  <c r="U5556" i="24"/>
  <c r="T5556" i="24"/>
  <c r="P5556" i="24"/>
  <c r="N5556" i="24"/>
  <c r="E5556" i="24"/>
  <c r="C5556" i="24"/>
  <c r="D5556" i="24" s="1"/>
  <c r="B5556" i="24"/>
  <c r="A5556" i="24"/>
  <c r="W5555" i="24"/>
  <c r="V5555" i="24"/>
  <c r="U5555" i="24"/>
  <c r="T5555" i="24"/>
  <c r="P5555" i="24"/>
  <c r="N5555" i="24"/>
  <c r="E5555" i="24"/>
  <c r="C5555" i="24"/>
  <c r="D5555" i="24" s="1"/>
  <c r="B5555" i="24"/>
  <c r="A5555" i="24"/>
  <c r="W5554" i="24"/>
  <c r="V5554" i="24"/>
  <c r="U5554" i="24"/>
  <c r="T5554" i="24"/>
  <c r="P5554" i="24"/>
  <c r="N5554" i="24"/>
  <c r="E5554" i="24"/>
  <c r="C5554" i="24"/>
  <c r="D5554" i="24" s="1"/>
  <c r="B5554" i="24"/>
  <c r="A5554" i="24"/>
  <c r="W5553" i="24"/>
  <c r="V5553" i="24"/>
  <c r="U5553" i="24"/>
  <c r="T5553" i="24"/>
  <c r="P5553" i="24"/>
  <c r="N5553" i="24"/>
  <c r="E5553" i="24"/>
  <c r="C5553" i="24"/>
  <c r="D5553" i="24" s="1"/>
  <c r="B5553" i="24"/>
  <c r="A5553" i="24"/>
  <c r="W5552" i="24"/>
  <c r="V5552" i="24"/>
  <c r="U5552" i="24"/>
  <c r="T5552" i="24"/>
  <c r="P5552" i="24"/>
  <c r="N5552" i="24"/>
  <c r="E5552" i="24"/>
  <c r="C5552" i="24"/>
  <c r="D5552" i="24" s="1"/>
  <c r="B5552" i="24"/>
  <c r="A5552" i="24"/>
  <c r="W5551" i="24"/>
  <c r="V5551" i="24"/>
  <c r="U5551" i="24"/>
  <c r="T5551" i="24"/>
  <c r="P5551" i="24"/>
  <c r="N5551" i="24"/>
  <c r="E5551" i="24"/>
  <c r="C5551" i="24"/>
  <c r="D5551" i="24" s="1"/>
  <c r="B5551" i="24"/>
  <c r="A5551" i="24"/>
  <c r="W5550" i="24"/>
  <c r="V5550" i="24"/>
  <c r="U5550" i="24"/>
  <c r="T5550" i="24"/>
  <c r="P5550" i="24"/>
  <c r="N5550" i="24"/>
  <c r="E5550" i="24"/>
  <c r="C5550" i="24"/>
  <c r="D5550" i="24" s="1"/>
  <c r="B5550" i="24"/>
  <c r="A5550" i="24"/>
  <c r="W5549" i="24"/>
  <c r="V5549" i="24"/>
  <c r="U5549" i="24"/>
  <c r="T5549" i="24"/>
  <c r="P5549" i="24"/>
  <c r="N5549" i="24"/>
  <c r="E5549" i="24"/>
  <c r="C5549" i="24"/>
  <c r="D5549" i="24" s="1"/>
  <c r="B5549" i="24"/>
  <c r="A5549" i="24"/>
  <c r="W5548" i="24"/>
  <c r="V5548" i="24"/>
  <c r="U5548" i="24"/>
  <c r="T5548" i="24"/>
  <c r="P5548" i="24"/>
  <c r="N5548" i="24"/>
  <c r="E5548" i="24"/>
  <c r="C5548" i="24"/>
  <c r="D5548" i="24" s="1"/>
  <c r="B5548" i="24"/>
  <c r="A5548" i="24"/>
  <c r="W5547" i="24"/>
  <c r="V5547" i="24"/>
  <c r="U5547" i="24"/>
  <c r="T5547" i="24"/>
  <c r="P5547" i="24"/>
  <c r="N5547" i="24"/>
  <c r="E5547" i="24"/>
  <c r="C5547" i="24"/>
  <c r="D5547" i="24" s="1"/>
  <c r="B5547" i="24"/>
  <c r="A5547" i="24"/>
  <c r="W5546" i="24"/>
  <c r="V5546" i="24"/>
  <c r="U5546" i="24"/>
  <c r="T5546" i="24"/>
  <c r="P5546" i="24"/>
  <c r="N5546" i="24"/>
  <c r="E5546" i="24"/>
  <c r="C5546" i="24"/>
  <c r="D5546" i="24" s="1"/>
  <c r="B5546" i="24"/>
  <c r="A5546" i="24"/>
  <c r="W5545" i="24"/>
  <c r="V5545" i="24"/>
  <c r="U5545" i="24"/>
  <c r="T5545" i="24"/>
  <c r="P5545" i="24"/>
  <c r="N5545" i="24"/>
  <c r="E5545" i="24"/>
  <c r="C5545" i="24"/>
  <c r="D5545" i="24" s="1"/>
  <c r="B5545" i="24"/>
  <c r="A5545" i="24"/>
  <c r="W5544" i="24"/>
  <c r="V5544" i="24"/>
  <c r="U5544" i="24"/>
  <c r="T5544" i="24"/>
  <c r="P5544" i="24"/>
  <c r="N5544" i="24"/>
  <c r="E5544" i="24"/>
  <c r="C5544" i="24"/>
  <c r="D5544" i="24" s="1"/>
  <c r="B5544" i="24"/>
  <c r="A5544" i="24"/>
  <c r="W5543" i="24"/>
  <c r="V5543" i="24"/>
  <c r="U5543" i="24"/>
  <c r="T5543" i="24"/>
  <c r="P5543" i="24"/>
  <c r="N5543" i="24"/>
  <c r="E5543" i="24"/>
  <c r="C5543" i="24"/>
  <c r="D5543" i="24" s="1"/>
  <c r="B5543" i="24"/>
  <c r="A5543" i="24"/>
  <c r="W5542" i="24"/>
  <c r="V5542" i="24"/>
  <c r="U5542" i="24"/>
  <c r="T5542" i="24"/>
  <c r="P5542" i="24"/>
  <c r="N5542" i="24"/>
  <c r="E5542" i="24"/>
  <c r="C5542" i="24"/>
  <c r="D5542" i="24" s="1"/>
  <c r="B5542" i="24"/>
  <c r="A5542" i="24"/>
  <c r="W5541" i="24"/>
  <c r="V5541" i="24"/>
  <c r="U5541" i="24"/>
  <c r="T5541" i="24"/>
  <c r="P5541" i="24"/>
  <c r="N5541" i="24"/>
  <c r="E5541" i="24"/>
  <c r="C5541" i="24"/>
  <c r="D5541" i="24" s="1"/>
  <c r="B5541" i="24"/>
  <c r="A5541" i="24"/>
  <c r="W5540" i="24"/>
  <c r="V5540" i="24"/>
  <c r="U5540" i="24"/>
  <c r="T5540" i="24"/>
  <c r="P5540" i="24"/>
  <c r="N5540" i="24"/>
  <c r="E5540" i="24"/>
  <c r="C5540" i="24"/>
  <c r="D5540" i="24" s="1"/>
  <c r="B5540" i="24"/>
  <c r="A5540" i="24"/>
  <c r="W5539" i="24"/>
  <c r="V5539" i="24"/>
  <c r="U5539" i="24"/>
  <c r="T5539" i="24"/>
  <c r="P5539" i="24"/>
  <c r="N5539" i="24"/>
  <c r="E5539" i="24"/>
  <c r="C5539" i="24"/>
  <c r="D5539" i="24" s="1"/>
  <c r="B5539" i="24"/>
  <c r="A5539" i="24"/>
  <c r="W5538" i="24"/>
  <c r="V5538" i="24"/>
  <c r="U5538" i="24"/>
  <c r="T5538" i="24"/>
  <c r="P5538" i="24"/>
  <c r="N5538" i="24"/>
  <c r="E5538" i="24"/>
  <c r="C5538" i="24"/>
  <c r="D5538" i="24" s="1"/>
  <c r="B5538" i="24"/>
  <c r="A5538" i="24"/>
  <c r="W5537" i="24"/>
  <c r="V5537" i="24"/>
  <c r="U5537" i="24"/>
  <c r="T5537" i="24"/>
  <c r="P5537" i="24"/>
  <c r="N5537" i="24"/>
  <c r="E5537" i="24"/>
  <c r="C5537" i="24"/>
  <c r="D5537" i="24" s="1"/>
  <c r="B5537" i="24"/>
  <c r="A5537" i="24"/>
  <c r="W5536" i="24"/>
  <c r="V5536" i="24"/>
  <c r="U5536" i="24"/>
  <c r="T5536" i="24"/>
  <c r="P5536" i="24"/>
  <c r="N5536" i="24"/>
  <c r="E5536" i="24"/>
  <c r="C5536" i="24"/>
  <c r="D5536" i="24" s="1"/>
  <c r="B5536" i="24"/>
  <c r="A5536" i="24"/>
  <c r="W5535" i="24"/>
  <c r="V5535" i="24"/>
  <c r="U5535" i="24"/>
  <c r="T5535" i="24"/>
  <c r="P5535" i="24"/>
  <c r="N5535" i="24"/>
  <c r="E5535" i="24"/>
  <c r="C5535" i="24"/>
  <c r="D5535" i="24" s="1"/>
  <c r="B5535" i="24"/>
  <c r="A5535" i="24"/>
  <c r="W5534" i="24"/>
  <c r="V5534" i="24"/>
  <c r="U5534" i="24"/>
  <c r="T5534" i="24"/>
  <c r="P5534" i="24"/>
  <c r="N5534" i="24"/>
  <c r="E5534" i="24"/>
  <c r="C5534" i="24"/>
  <c r="D5534" i="24" s="1"/>
  <c r="B5534" i="24"/>
  <c r="A5534" i="24"/>
  <c r="W5533" i="24"/>
  <c r="V5533" i="24"/>
  <c r="U5533" i="24"/>
  <c r="T5533" i="24"/>
  <c r="P5533" i="24"/>
  <c r="N5533" i="24"/>
  <c r="E5533" i="24"/>
  <c r="C5533" i="24"/>
  <c r="D5533" i="24" s="1"/>
  <c r="B5533" i="24"/>
  <c r="A5533" i="24"/>
  <c r="W5532" i="24"/>
  <c r="V5532" i="24"/>
  <c r="U5532" i="24"/>
  <c r="T5532" i="24"/>
  <c r="P5532" i="24"/>
  <c r="N5532" i="24"/>
  <c r="E5532" i="24"/>
  <c r="C5532" i="24"/>
  <c r="D5532" i="24" s="1"/>
  <c r="B5532" i="24"/>
  <c r="A5532" i="24"/>
  <c r="W5531" i="24"/>
  <c r="V5531" i="24"/>
  <c r="U5531" i="24"/>
  <c r="T5531" i="24"/>
  <c r="P5531" i="24"/>
  <c r="N5531" i="24"/>
  <c r="E5531" i="24"/>
  <c r="C5531" i="24"/>
  <c r="D5531" i="24" s="1"/>
  <c r="B5531" i="24"/>
  <c r="A5531" i="24"/>
  <c r="W5530" i="24"/>
  <c r="V5530" i="24"/>
  <c r="U5530" i="24"/>
  <c r="T5530" i="24"/>
  <c r="P5530" i="24"/>
  <c r="N5530" i="24"/>
  <c r="E5530" i="24"/>
  <c r="C5530" i="24"/>
  <c r="D5530" i="24" s="1"/>
  <c r="B5530" i="24"/>
  <c r="A5530" i="24"/>
  <c r="W5529" i="24"/>
  <c r="V5529" i="24"/>
  <c r="U5529" i="24"/>
  <c r="T5529" i="24"/>
  <c r="P5529" i="24"/>
  <c r="N5529" i="24"/>
  <c r="E5529" i="24"/>
  <c r="C5529" i="24"/>
  <c r="D5529" i="24" s="1"/>
  <c r="B5529" i="24"/>
  <c r="A5529" i="24"/>
  <c r="W5528" i="24"/>
  <c r="V5528" i="24"/>
  <c r="U5528" i="24"/>
  <c r="T5528" i="24"/>
  <c r="P5528" i="24"/>
  <c r="N5528" i="24"/>
  <c r="E5528" i="24"/>
  <c r="C5528" i="24"/>
  <c r="D5528" i="24" s="1"/>
  <c r="B5528" i="24"/>
  <c r="A5528" i="24"/>
  <c r="W5527" i="24"/>
  <c r="V5527" i="24"/>
  <c r="U5527" i="24"/>
  <c r="T5527" i="24"/>
  <c r="P5527" i="24"/>
  <c r="N5527" i="24"/>
  <c r="E5527" i="24"/>
  <c r="C5527" i="24"/>
  <c r="D5527" i="24" s="1"/>
  <c r="B5527" i="24"/>
  <c r="A5527" i="24"/>
  <c r="W5526" i="24"/>
  <c r="V5526" i="24"/>
  <c r="U5526" i="24"/>
  <c r="T5526" i="24"/>
  <c r="P5526" i="24"/>
  <c r="N5526" i="24"/>
  <c r="E5526" i="24"/>
  <c r="C5526" i="24"/>
  <c r="D5526" i="24" s="1"/>
  <c r="B5526" i="24"/>
  <c r="A5526" i="24"/>
  <c r="W5525" i="24"/>
  <c r="V5525" i="24"/>
  <c r="U5525" i="24"/>
  <c r="T5525" i="24"/>
  <c r="P5525" i="24"/>
  <c r="N5525" i="24"/>
  <c r="E5525" i="24"/>
  <c r="C5525" i="24"/>
  <c r="D5525" i="24" s="1"/>
  <c r="B5525" i="24"/>
  <c r="A5525" i="24"/>
  <c r="W5524" i="24"/>
  <c r="V5524" i="24"/>
  <c r="U5524" i="24"/>
  <c r="T5524" i="24"/>
  <c r="P5524" i="24"/>
  <c r="N5524" i="24"/>
  <c r="E5524" i="24"/>
  <c r="C5524" i="24"/>
  <c r="D5524" i="24" s="1"/>
  <c r="B5524" i="24"/>
  <c r="A5524" i="24"/>
  <c r="W5523" i="24"/>
  <c r="V5523" i="24"/>
  <c r="U5523" i="24"/>
  <c r="T5523" i="24"/>
  <c r="P5523" i="24"/>
  <c r="N5523" i="24"/>
  <c r="E5523" i="24"/>
  <c r="C5523" i="24"/>
  <c r="D5523" i="24" s="1"/>
  <c r="B5523" i="24"/>
  <c r="A5523" i="24"/>
  <c r="W5522" i="24"/>
  <c r="V5522" i="24"/>
  <c r="U5522" i="24"/>
  <c r="T5522" i="24"/>
  <c r="P5522" i="24"/>
  <c r="N5522" i="24"/>
  <c r="E5522" i="24"/>
  <c r="C5522" i="24"/>
  <c r="D5522" i="24" s="1"/>
  <c r="B5522" i="24"/>
  <c r="A5522" i="24"/>
  <c r="W5521" i="24"/>
  <c r="V5521" i="24"/>
  <c r="U5521" i="24"/>
  <c r="T5521" i="24"/>
  <c r="P5521" i="24"/>
  <c r="N5521" i="24"/>
  <c r="E5521" i="24"/>
  <c r="C5521" i="24"/>
  <c r="D5521" i="24" s="1"/>
  <c r="B5521" i="24"/>
  <c r="A5521" i="24"/>
  <c r="W5520" i="24"/>
  <c r="V5520" i="24"/>
  <c r="U5520" i="24"/>
  <c r="T5520" i="24"/>
  <c r="P5520" i="24"/>
  <c r="N5520" i="24"/>
  <c r="E5520" i="24"/>
  <c r="C5520" i="24"/>
  <c r="D5520" i="24" s="1"/>
  <c r="B5520" i="24"/>
  <c r="A5520" i="24"/>
  <c r="W5519" i="24"/>
  <c r="V5519" i="24"/>
  <c r="U5519" i="24"/>
  <c r="T5519" i="24"/>
  <c r="P5519" i="24"/>
  <c r="N5519" i="24"/>
  <c r="E5519" i="24"/>
  <c r="C5519" i="24"/>
  <c r="D5519" i="24" s="1"/>
  <c r="B5519" i="24"/>
  <c r="A5519" i="24"/>
  <c r="W5518" i="24"/>
  <c r="V5518" i="24"/>
  <c r="U5518" i="24"/>
  <c r="T5518" i="24"/>
  <c r="P5518" i="24"/>
  <c r="N5518" i="24"/>
  <c r="E5518" i="24"/>
  <c r="C5518" i="24"/>
  <c r="D5518" i="24" s="1"/>
  <c r="B5518" i="24"/>
  <c r="A5518" i="24"/>
  <c r="W5517" i="24"/>
  <c r="V5517" i="24"/>
  <c r="U5517" i="24"/>
  <c r="T5517" i="24"/>
  <c r="P5517" i="24"/>
  <c r="N5517" i="24"/>
  <c r="E5517" i="24"/>
  <c r="C5517" i="24"/>
  <c r="D5517" i="24" s="1"/>
  <c r="B5517" i="24"/>
  <c r="A5517" i="24"/>
  <c r="W5516" i="24"/>
  <c r="V5516" i="24"/>
  <c r="U5516" i="24"/>
  <c r="T5516" i="24"/>
  <c r="P5516" i="24"/>
  <c r="N5516" i="24"/>
  <c r="E5516" i="24"/>
  <c r="C5516" i="24"/>
  <c r="D5516" i="24" s="1"/>
  <c r="B5516" i="24"/>
  <c r="A5516" i="24"/>
  <c r="W5515" i="24"/>
  <c r="V5515" i="24"/>
  <c r="U5515" i="24"/>
  <c r="T5515" i="24"/>
  <c r="P5515" i="24"/>
  <c r="N5515" i="24"/>
  <c r="E5515" i="24"/>
  <c r="C5515" i="24"/>
  <c r="D5515" i="24" s="1"/>
  <c r="B5515" i="24"/>
  <c r="A5515" i="24"/>
  <c r="W5514" i="24"/>
  <c r="V5514" i="24"/>
  <c r="U5514" i="24"/>
  <c r="T5514" i="24"/>
  <c r="P5514" i="24"/>
  <c r="N5514" i="24"/>
  <c r="E5514" i="24"/>
  <c r="C5514" i="24"/>
  <c r="D5514" i="24" s="1"/>
  <c r="B5514" i="24"/>
  <c r="A5514" i="24"/>
  <c r="W5513" i="24"/>
  <c r="V5513" i="24"/>
  <c r="U5513" i="24"/>
  <c r="T5513" i="24"/>
  <c r="P5513" i="24"/>
  <c r="N5513" i="24"/>
  <c r="E5513" i="24"/>
  <c r="C5513" i="24"/>
  <c r="D5513" i="24" s="1"/>
  <c r="B5513" i="24"/>
  <c r="A5513" i="24"/>
  <c r="W5512" i="24"/>
  <c r="V5512" i="24"/>
  <c r="U5512" i="24"/>
  <c r="T5512" i="24"/>
  <c r="P5512" i="24"/>
  <c r="N5512" i="24"/>
  <c r="E5512" i="24"/>
  <c r="C5512" i="24"/>
  <c r="D5512" i="24" s="1"/>
  <c r="B5512" i="24"/>
  <c r="A5512" i="24"/>
  <c r="W5511" i="24"/>
  <c r="V5511" i="24"/>
  <c r="U5511" i="24"/>
  <c r="T5511" i="24"/>
  <c r="P5511" i="24"/>
  <c r="N5511" i="24"/>
  <c r="E5511" i="24"/>
  <c r="C5511" i="24"/>
  <c r="D5511" i="24" s="1"/>
  <c r="B5511" i="24"/>
  <c r="A5511" i="24"/>
  <c r="W5510" i="24"/>
  <c r="V5510" i="24"/>
  <c r="U5510" i="24"/>
  <c r="T5510" i="24"/>
  <c r="P5510" i="24"/>
  <c r="N5510" i="24"/>
  <c r="E5510" i="24"/>
  <c r="C5510" i="24"/>
  <c r="D5510" i="24" s="1"/>
  <c r="B5510" i="24"/>
  <c r="A5510" i="24"/>
  <c r="W5509" i="24"/>
  <c r="V5509" i="24"/>
  <c r="U5509" i="24"/>
  <c r="T5509" i="24"/>
  <c r="P5509" i="24"/>
  <c r="N5509" i="24"/>
  <c r="E5509" i="24"/>
  <c r="C5509" i="24"/>
  <c r="D5509" i="24" s="1"/>
  <c r="B5509" i="24"/>
  <c r="A5509" i="24"/>
  <c r="W5508" i="24"/>
  <c r="V5508" i="24"/>
  <c r="U5508" i="24"/>
  <c r="T5508" i="24"/>
  <c r="P5508" i="24"/>
  <c r="N5508" i="24"/>
  <c r="E5508" i="24"/>
  <c r="C5508" i="24"/>
  <c r="D5508" i="24" s="1"/>
  <c r="B5508" i="24"/>
  <c r="A5508" i="24"/>
  <c r="W5507" i="24"/>
  <c r="V5507" i="24"/>
  <c r="U5507" i="24"/>
  <c r="T5507" i="24"/>
  <c r="P5507" i="24"/>
  <c r="N5507" i="24"/>
  <c r="E5507" i="24"/>
  <c r="C5507" i="24"/>
  <c r="D5507" i="24" s="1"/>
  <c r="B5507" i="24"/>
  <c r="A5507" i="24"/>
  <c r="W5506" i="24"/>
  <c r="V5506" i="24"/>
  <c r="U5506" i="24"/>
  <c r="T5506" i="24"/>
  <c r="P5506" i="24"/>
  <c r="N5506" i="24"/>
  <c r="E5506" i="24"/>
  <c r="C5506" i="24"/>
  <c r="D5506" i="24" s="1"/>
  <c r="B5506" i="24"/>
  <c r="A5506" i="24"/>
  <c r="W5505" i="24"/>
  <c r="V5505" i="24"/>
  <c r="U5505" i="24"/>
  <c r="T5505" i="24"/>
  <c r="P5505" i="24"/>
  <c r="N5505" i="24"/>
  <c r="E5505" i="24"/>
  <c r="C5505" i="24"/>
  <c r="D5505" i="24" s="1"/>
  <c r="B5505" i="24"/>
  <c r="A5505" i="24"/>
  <c r="W5504" i="24"/>
  <c r="V5504" i="24"/>
  <c r="U5504" i="24"/>
  <c r="T5504" i="24"/>
  <c r="P5504" i="24"/>
  <c r="N5504" i="24"/>
  <c r="E5504" i="24"/>
  <c r="C5504" i="24"/>
  <c r="D5504" i="24" s="1"/>
  <c r="B5504" i="24"/>
  <c r="A5504" i="24"/>
  <c r="W5503" i="24"/>
  <c r="V5503" i="24"/>
  <c r="U5503" i="24"/>
  <c r="T5503" i="24"/>
  <c r="P5503" i="24"/>
  <c r="N5503" i="24"/>
  <c r="E5503" i="24"/>
  <c r="C5503" i="24"/>
  <c r="D5503" i="24" s="1"/>
  <c r="B5503" i="24"/>
  <c r="A5503" i="24"/>
  <c r="W5502" i="24"/>
  <c r="V5502" i="24"/>
  <c r="U5502" i="24"/>
  <c r="T5502" i="24"/>
  <c r="P5502" i="24"/>
  <c r="N5502" i="24"/>
  <c r="E5502" i="24"/>
  <c r="C5502" i="24"/>
  <c r="D5502" i="24" s="1"/>
  <c r="B5502" i="24"/>
  <c r="A5502" i="24"/>
  <c r="W5501" i="24"/>
  <c r="V5501" i="24"/>
  <c r="U5501" i="24"/>
  <c r="T5501" i="24"/>
  <c r="P5501" i="24"/>
  <c r="N5501" i="24"/>
  <c r="E5501" i="24"/>
  <c r="C5501" i="24"/>
  <c r="D5501" i="24" s="1"/>
  <c r="B5501" i="24"/>
  <c r="A5501" i="24"/>
  <c r="W5500" i="24"/>
  <c r="V5500" i="24"/>
  <c r="U5500" i="24"/>
  <c r="T5500" i="24"/>
  <c r="P5500" i="24"/>
  <c r="N5500" i="24"/>
  <c r="E5500" i="24"/>
  <c r="C5500" i="24"/>
  <c r="D5500" i="24" s="1"/>
  <c r="B5500" i="24"/>
  <c r="A5500" i="24"/>
  <c r="W5499" i="24"/>
  <c r="V5499" i="24"/>
  <c r="U5499" i="24"/>
  <c r="T5499" i="24"/>
  <c r="P5499" i="24"/>
  <c r="N5499" i="24"/>
  <c r="E5499" i="24"/>
  <c r="C5499" i="24"/>
  <c r="D5499" i="24" s="1"/>
  <c r="B5499" i="24"/>
  <c r="A5499" i="24"/>
  <c r="W5498" i="24"/>
  <c r="V5498" i="24"/>
  <c r="U5498" i="24"/>
  <c r="T5498" i="24"/>
  <c r="P5498" i="24"/>
  <c r="N5498" i="24"/>
  <c r="E5498" i="24"/>
  <c r="C5498" i="24"/>
  <c r="D5498" i="24" s="1"/>
  <c r="B5498" i="24"/>
  <c r="A5498" i="24"/>
  <c r="W5497" i="24"/>
  <c r="V5497" i="24"/>
  <c r="U5497" i="24"/>
  <c r="T5497" i="24"/>
  <c r="P5497" i="24"/>
  <c r="N5497" i="24"/>
  <c r="E5497" i="24"/>
  <c r="C5497" i="24"/>
  <c r="D5497" i="24" s="1"/>
  <c r="B5497" i="24"/>
  <c r="A5497" i="24"/>
  <c r="W5496" i="24"/>
  <c r="V5496" i="24"/>
  <c r="U5496" i="24"/>
  <c r="T5496" i="24"/>
  <c r="P5496" i="24"/>
  <c r="N5496" i="24"/>
  <c r="E5496" i="24"/>
  <c r="C5496" i="24"/>
  <c r="D5496" i="24" s="1"/>
  <c r="B5496" i="24"/>
  <c r="A5496" i="24"/>
  <c r="W5495" i="24"/>
  <c r="V5495" i="24"/>
  <c r="U5495" i="24"/>
  <c r="T5495" i="24"/>
  <c r="P5495" i="24"/>
  <c r="N5495" i="24"/>
  <c r="E5495" i="24"/>
  <c r="C5495" i="24"/>
  <c r="D5495" i="24" s="1"/>
  <c r="B5495" i="24"/>
  <c r="A5495" i="24"/>
  <c r="W5494" i="24"/>
  <c r="V5494" i="24"/>
  <c r="U5494" i="24"/>
  <c r="T5494" i="24"/>
  <c r="P5494" i="24"/>
  <c r="N5494" i="24"/>
  <c r="E5494" i="24"/>
  <c r="C5494" i="24"/>
  <c r="D5494" i="24" s="1"/>
  <c r="B5494" i="24"/>
  <c r="A5494" i="24"/>
  <c r="W5493" i="24"/>
  <c r="V5493" i="24"/>
  <c r="U5493" i="24"/>
  <c r="T5493" i="24"/>
  <c r="P5493" i="24"/>
  <c r="N5493" i="24"/>
  <c r="E5493" i="24"/>
  <c r="C5493" i="24"/>
  <c r="D5493" i="24" s="1"/>
  <c r="B5493" i="24"/>
  <c r="A5493" i="24"/>
  <c r="W5492" i="24"/>
  <c r="V5492" i="24"/>
  <c r="U5492" i="24"/>
  <c r="T5492" i="24"/>
  <c r="P5492" i="24"/>
  <c r="N5492" i="24"/>
  <c r="E5492" i="24"/>
  <c r="C5492" i="24"/>
  <c r="D5492" i="24" s="1"/>
  <c r="B5492" i="24"/>
  <c r="A5492" i="24"/>
  <c r="W5491" i="24"/>
  <c r="V5491" i="24"/>
  <c r="U5491" i="24"/>
  <c r="T5491" i="24"/>
  <c r="P5491" i="24"/>
  <c r="N5491" i="24"/>
  <c r="E5491" i="24"/>
  <c r="C5491" i="24"/>
  <c r="D5491" i="24" s="1"/>
  <c r="B5491" i="24"/>
  <c r="A5491" i="24"/>
  <c r="W5490" i="24"/>
  <c r="V5490" i="24"/>
  <c r="U5490" i="24"/>
  <c r="T5490" i="24"/>
  <c r="P5490" i="24"/>
  <c r="N5490" i="24"/>
  <c r="E5490" i="24"/>
  <c r="C5490" i="24"/>
  <c r="D5490" i="24" s="1"/>
  <c r="B5490" i="24"/>
  <c r="A5490" i="24"/>
  <c r="W5489" i="24"/>
  <c r="V5489" i="24"/>
  <c r="U5489" i="24"/>
  <c r="T5489" i="24"/>
  <c r="P5489" i="24"/>
  <c r="N5489" i="24"/>
  <c r="E5489" i="24"/>
  <c r="C5489" i="24"/>
  <c r="D5489" i="24" s="1"/>
  <c r="B5489" i="24"/>
  <c r="A5489" i="24"/>
  <c r="W5488" i="24"/>
  <c r="V5488" i="24"/>
  <c r="U5488" i="24"/>
  <c r="T5488" i="24"/>
  <c r="P5488" i="24"/>
  <c r="N5488" i="24"/>
  <c r="E5488" i="24"/>
  <c r="C5488" i="24"/>
  <c r="D5488" i="24" s="1"/>
  <c r="B5488" i="24"/>
  <c r="A5488" i="24"/>
  <c r="W5487" i="24"/>
  <c r="V5487" i="24"/>
  <c r="U5487" i="24"/>
  <c r="T5487" i="24"/>
  <c r="P5487" i="24"/>
  <c r="N5487" i="24"/>
  <c r="E5487" i="24"/>
  <c r="C5487" i="24"/>
  <c r="D5487" i="24" s="1"/>
  <c r="B5487" i="24"/>
  <c r="A5487" i="24"/>
  <c r="W5486" i="24"/>
  <c r="V5486" i="24"/>
  <c r="U5486" i="24"/>
  <c r="T5486" i="24"/>
  <c r="P5486" i="24"/>
  <c r="N5486" i="24"/>
  <c r="E5486" i="24"/>
  <c r="C5486" i="24"/>
  <c r="D5486" i="24" s="1"/>
  <c r="B5486" i="24"/>
  <c r="A5486" i="24"/>
  <c r="W5485" i="24"/>
  <c r="V5485" i="24"/>
  <c r="U5485" i="24"/>
  <c r="T5485" i="24"/>
  <c r="P5485" i="24"/>
  <c r="N5485" i="24"/>
  <c r="E5485" i="24"/>
  <c r="C5485" i="24"/>
  <c r="D5485" i="24" s="1"/>
  <c r="B5485" i="24"/>
  <c r="A5485" i="24"/>
  <c r="W5484" i="24"/>
  <c r="V5484" i="24"/>
  <c r="U5484" i="24"/>
  <c r="T5484" i="24"/>
  <c r="P5484" i="24"/>
  <c r="N5484" i="24"/>
  <c r="E5484" i="24"/>
  <c r="C5484" i="24"/>
  <c r="D5484" i="24" s="1"/>
  <c r="B5484" i="24"/>
  <c r="A5484" i="24"/>
  <c r="W5483" i="24"/>
  <c r="V5483" i="24"/>
  <c r="U5483" i="24"/>
  <c r="T5483" i="24"/>
  <c r="P5483" i="24"/>
  <c r="N5483" i="24"/>
  <c r="E5483" i="24"/>
  <c r="C5483" i="24"/>
  <c r="D5483" i="24" s="1"/>
  <c r="B5483" i="24"/>
  <c r="A5483" i="24"/>
  <c r="W5482" i="24"/>
  <c r="V5482" i="24"/>
  <c r="U5482" i="24"/>
  <c r="T5482" i="24"/>
  <c r="P5482" i="24"/>
  <c r="N5482" i="24"/>
  <c r="E5482" i="24"/>
  <c r="C5482" i="24"/>
  <c r="D5482" i="24" s="1"/>
  <c r="B5482" i="24"/>
  <c r="A5482" i="24"/>
  <c r="W5481" i="24"/>
  <c r="V5481" i="24"/>
  <c r="U5481" i="24"/>
  <c r="T5481" i="24"/>
  <c r="P5481" i="24"/>
  <c r="N5481" i="24"/>
  <c r="E5481" i="24"/>
  <c r="C5481" i="24"/>
  <c r="D5481" i="24" s="1"/>
  <c r="B5481" i="24"/>
  <c r="A5481" i="24"/>
  <c r="W5480" i="24"/>
  <c r="V5480" i="24"/>
  <c r="U5480" i="24"/>
  <c r="T5480" i="24"/>
  <c r="P5480" i="24"/>
  <c r="N5480" i="24"/>
  <c r="E5480" i="24"/>
  <c r="C5480" i="24"/>
  <c r="D5480" i="24" s="1"/>
  <c r="B5480" i="24"/>
  <c r="A5480" i="24"/>
  <c r="W5479" i="24"/>
  <c r="V5479" i="24"/>
  <c r="U5479" i="24"/>
  <c r="T5479" i="24"/>
  <c r="P5479" i="24"/>
  <c r="N5479" i="24"/>
  <c r="E5479" i="24"/>
  <c r="C5479" i="24"/>
  <c r="D5479" i="24" s="1"/>
  <c r="B5479" i="24"/>
  <c r="A5479" i="24"/>
  <c r="W5478" i="24"/>
  <c r="V5478" i="24"/>
  <c r="U5478" i="24"/>
  <c r="T5478" i="24"/>
  <c r="P5478" i="24"/>
  <c r="N5478" i="24"/>
  <c r="E5478" i="24"/>
  <c r="C5478" i="24"/>
  <c r="D5478" i="24" s="1"/>
  <c r="B5478" i="24"/>
  <c r="A5478" i="24"/>
  <c r="W5477" i="24"/>
  <c r="V5477" i="24"/>
  <c r="U5477" i="24"/>
  <c r="T5477" i="24"/>
  <c r="P5477" i="24"/>
  <c r="N5477" i="24"/>
  <c r="E5477" i="24"/>
  <c r="C5477" i="24"/>
  <c r="D5477" i="24" s="1"/>
  <c r="B5477" i="24"/>
  <c r="A5477" i="24"/>
  <c r="W5476" i="24"/>
  <c r="V5476" i="24"/>
  <c r="U5476" i="24"/>
  <c r="T5476" i="24"/>
  <c r="P5476" i="24"/>
  <c r="N5476" i="24"/>
  <c r="E5476" i="24"/>
  <c r="C5476" i="24"/>
  <c r="D5476" i="24" s="1"/>
  <c r="B5476" i="24"/>
  <c r="A5476" i="24"/>
  <c r="W5475" i="24"/>
  <c r="V5475" i="24"/>
  <c r="U5475" i="24"/>
  <c r="T5475" i="24"/>
  <c r="P5475" i="24"/>
  <c r="N5475" i="24"/>
  <c r="E5475" i="24"/>
  <c r="C5475" i="24"/>
  <c r="D5475" i="24" s="1"/>
  <c r="B5475" i="24"/>
  <c r="A5475" i="24"/>
  <c r="W5474" i="24"/>
  <c r="V5474" i="24"/>
  <c r="U5474" i="24"/>
  <c r="T5474" i="24"/>
  <c r="P5474" i="24"/>
  <c r="N5474" i="24"/>
  <c r="E5474" i="24"/>
  <c r="C5474" i="24"/>
  <c r="D5474" i="24" s="1"/>
  <c r="B5474" i="24"/>
  <c r="A5474" i="24"/>
  <c r="W5473" i="24"/>
  <c r="V5473" i="24"/>
  <c r="U5473" i="24"/>
  <c r="T5473" i="24"/>
  <c r="P5473" i="24"/>
  <c r="N5473" i="24"/>
  <c r="E5473" i="24"/>
  <c r="C5473" i="24"/>
  <c r="D5473" i="24" s="1"/>
  <c r="B5473" i="24"/>
  <c r="A5473" i="24"/>
  <c r="W5472" i="24"/>
  <c r="V5472" i="24"/>
  <c r="U5472" i="24"/>
  <c r="T5472" i="24"/>
  <c r="P5472" i="24"/>
  <c r="N5472" i="24"/>
  <c r="E5472" i="24"/>
  <c r="C5472" i="24"/>
  <c r="D5472" i="24" s="1"/>
  <c r="B5472" i="24"/>
  <c r="A5472" i="24"/>
  <c r="W5471" i="24"/>
  <c r="V5471" i="24"/>
  <c r="U5471" i="24"/>
  <c r="T5471" i="24"/>
  <c r="P5471" i="24"/>
  <c r="N5471" i="24"/>
  <c r="E5471" i="24"/>
  <c r="C5471" i="24"/>
  <c r="D5471" i="24" s="1"/>
  <c r="B5471" i="24"/>
  <c r="A5471" i="24"/>
  <c r="W5470" i="24"/>
  <c r="V5470" i="24"/>
  <c r="U5470" i="24"/>
  <c r="T5470" i="24"/>
  <c r="P5470" i="24"/>
  <c r="N5470" i="24"/>
  <c r="E5470" i="24"/>
  <c r="C5470" i="24"/>
  <c r="D5470" i="24" s="1"/>
  <c r="B5470" i="24"/>
  <c r="A5470" i="24"/>
  <c r="W5469" i="24"/>
  <c r="V5469" i="24"/>
  <c r="U5469" i="24"/>
  <c r="T5469" i="24"/>
  <c r="P5469" i="24"/>
  <c r="N5469" i="24"/>
  <c r="E5469" i="24"/>
  <c r="C5469" i="24"/>
  <c r="D5469" i="24" s="1"/>
  <c r="B5469" i="24"/>
  <c r="A5469" i="24"/>
  <c r="W5468" i="24"/>
  <c r="V5468" i="24"/>
  <c r="U5468" i="24"/>
  <c r="T5468" i="24"/>
  <c r="P5468" i="24"/>
  <c r="N5468" i="24"/>
  <c r="E5468" i="24"/>
  <c r="C5468" i="24"/>
  <c r="D5468" i="24" s="1"/>
  <c r="B5468" i="24"/>
  <c r="A5468" i="24"/>
  <c r="W5467" i="24"/>
  <c r="V5467" i="24"/>
  <c r="U5467" i="24"/>
  <c r="T5467" i="24"/>
  <c r="P5467" i="24"/>
  <c r="N5467" i="24"/>
  <c r="E5467" i="24"/>
  <c r="C5467" i="24"/>
  <c r="D5467" i="24" s="1"/>
  <c r="B5467" i="24"/>
  <c r="A5467" i="24"/>
  <c r="W5466" i="24"/>
  <c r="V5466" i="24"/>
  <c r="U5466" i="24"/>
  <c r="T5466" i="24"/>
  <c r="P5466" i="24"/>
  <c r="N5466" i="24"/>
  <c r="E5466" i="24"/>
  <c r="C5466" i="24"/>
  <c r="D5466" i="24" s="1"/>
  <c r="B5466" i="24"/>
  <c r="A5466" i="24"/>
  <c r="W5465" i="24"/>
  <c r="V5465" i="24"/>
  <c r="U5465" i="24"/>
  <c r="T5465" i="24"/>
  <c r="P5465" i="24"/>
  <c r="N5465" i="24"/>
  <c r="E5465" i="24"/>
  <c r="C5465" i="24"/>
  <c r="D5465" i="24" s="1"/>
  <c r="B5465" i="24"/>
  <c r="A5465" i="24"/>
  <c r="W5464" i="24"/>
  <c r="V5464" i="24"/>
  <c r="U5464" i="24"/>
  <c r="T5464" i="24"/>
  <c r="P5464" i="24"/>
  <c r="N5464" i="24"/>
  <c r="E5464" i="24"/>
  <c r="C5464" i="24"/>
  <c r="D5464" i="24" s="1"/>
  <c r="B5464" i="24"/>
  <c r="A5464" i="24"/>
  <c r="W5463" i="24"/>
  <c r="V5463" i="24"/>
  <c r="U5463" i="24"/>
  <c r="T5463" i="24"/>
  <c r="P5463" i="24"/>
  <c r="N5463" i="24"/>
  <c r="E5463" i="24"/>
  <c r="C5463" i="24"/>
  <c r="D5463" i="24" s="1"/>
  <c r="B5463" i="24"/>
  <c r="A5463" i="24"/>
  <c r="W5462" i="24"/>
  <c r="V5462" i="24"/>
  <c r="U5462" i="24"/>
  <c r="T5462" i="24"/>
  <c r="P5462" i="24"/>
  <c r="N5462" i="24"/>
  <c r="E5462" i="24"/>
  <c r="C5462" i="24"/>
  <c r="D5462" i="24" s="1"/>
  <c r="B5462" i="24"/>
  <c r="A5462" i="24"/>
  <c r="W5461" i="24"/>
  <c r="V5461" i="24"/>
  <c r="U5461" i="24"/>
  <c r="T5461" i="24"/>
  <c r="P5461" i="24"/>
  <c r="N5461" i="24"/>
  <c r="E5461" i="24"/>
  <c r="C5461" i="24"/>
  <c r="D5461" i="24" s="1"/>
  <c r="B5461" i="24"/>
  <c r="A5461" i="24"/>
  <c r="W5460" i="24"/>
  <c r="V5460" i="24"/>
  <c r="U5460" i="24"/>
  <c r="T5460" i="24"/>
  <c r="P5460" i="24"/>
  <c r="N5460" i="24"/>
  <c r="E5460" i="24"/>
  <c r="C5460" i="24"/>
  <c r="D5460" i="24" s="1"/>
  <c r="B5460" i="24"/>
  <c r="A5460" i="24"/>
  <c r="W5459" i="24"/>
  <c r="V5459" i="24"/>
  <c r="U5459" i="24"/>
  <c r="T5459" i="24"/>
  <c r="P5459" i="24"/>
  <c r="N5459" i="24"/>
  <c r="E5459" i="24"/>
  <c r="C5459" i="24"/>
  <c r="D5459" i="24" s="1"/>
  <c r="B5459" i="24"/>
  <c r="A5459" i="24"/>
  <c r="W5458" i="24"/>
  <c r="V5458" i="24"/>
  <c r="U5458" i="24"/>
  <c r="T5458" i="24"/>
  <c r="P5458" i="24"/>
  <c r="N5458" i="24"/>
  <c r="E5458" i="24"/>
  <c r="C5458" i="24"/>
  <c r="D5458" i="24" s="1"/>
  <c r="B5458" i="24"/>
  <c r="A5458" i="24"/>
  <c r="W5457" i="24"/>
  <c r="V5457" i="24"/>
  <c r="U5457" i="24"/>
  <c r="T5457" i="24"/>
  <c r="P5457" i="24"/>
  <c r="N5457" i="24"/>
  <c r="E5457" i="24"/>
  <c r="C5457" i="24"/>
  <c r="D5457" i="24" s="1"/>
  <c r="B5457" i="24"/>
  <c r="A5457" i="24"/>
  <c r="W5456" i="24"/>
  <c r="V5456" i="24"/>
  <c r="U5456" i="24"/>
  <c r="T5456" i="24"/>
  <c r="P5456" i="24"/>
  <c r="N5456" i="24"/>
  <c r="E5456" i="24"/>
  <c r="C5456" i="24"/>
  <c r="D5456" i="24" s="1"/>
  <c r="B5456" i="24"/>
  <c r="A5456" i="24"/>
  <c r="W5455" i="24"/>
  <c r="V5455" i="24"/>
  <c r="U5455" i="24"/>
  <c r="T5455" i="24"/>
  <c r="P5455" i="24"/>
  <c r="N5455" i="24"/>
  <c r="E5455" i="24"/>
  <c r="C5455" i="24"/>
  <c r="D5455" i="24" s="1"/>
  <c r="B5455" i="24"/>
  <c r="A5455" i="24"/>
  <c r="W5454" i="24"/>
  <c r="V5454" i="24"/>
  <c r="U5454" i="24"/>
  <c r="T5454" i="24"/>
  <c r="P5454" i="24"/>
  <c r="N5454" i="24"/>
  <c r="E5454" i="24"/>
  <c r="C5454" i="24"/>
  <c r="D5454" i="24" s="1"/>
  <c r="B5454" i="24"/>
  <c r="A5454" i="24"/>
  <c r="W5453" i="24"/>
  <c r="V5453" i="24"/>
  <c r="U5453" i="24"/>
  <c r="T5453" i="24"/>
  <c r="P5453" i="24"/>
  <c r="N5453" i="24"/>
  <c r="E5453" i="24"/>
  <c r="C5453" i="24"/>
  <c r="D5453" i="24" s="1"/>
  <c r="B5453" i="24"/>
  <c r="A5453" i="24"/>
  <c r="W5452" i="24"/>
  <c r="V5452" i="24"/>
  <c r="U5452" i="24"/>
  <c r="T5452" i="24"/>
  <c r="P5452" i="24"/>
  <c r="N5452" i="24"/>
  <c r="E5452" i="24"/>
  <c r="C5452" i="24"/>
  <c r="D5452" i="24" s="1"/>
  <c r="B5452" i="24"/>
  <c r="A5452" i="24"/>
  <c r="W5451" i="24"/>
  <c r="V5451" i="24"/>
  <c r="U5451" i="24"/>
  <c r="T5451" i="24"/>
  <c r="P5451" i="24"/>
  <c r="N5451" i="24"/>
  <c r="E5451" i="24"/>
  <c r="C5451" i="24"/>
  <c r="D5451" i="24" s="1"/>
  <c r="B5451" i="24"/>
  <c r="A5451" i="24"/>
  <c r="W5450" i="24"/>
  <c r="V5450" i="24"/>
  <c r="U5450" i="24"/>
  <c r="T5450" i="24"/>
  <c r="P5450" i="24"/>
  <c r="N5450" i="24"/>
  <c r="E5450" i="24"/>
  <c r="C5450" i="24"/>
  <c r="D5450" i="24" s="1"/>
  <c r="B5450" i="24"/>
  <c r="A5450" i="24"/>
  <c r="W5449" i="24"/>
  <c r="V5449" i="24"/>
  <c r="U5449" i="24"/>
  <c r="T5449" i="24"/>
  <c r="P5449" i="24"/>
  <c r="N5449" i="24"/>
  <c r="E5449" i="24"/>
  <c r="C5449" i="24"/>
  <c r="D5449" i="24" s="1"/>
  <c r="B5449" i="24"/>
  <c r="A5449" i="24"/>
  <c r="W5448" i="24"/>
  <c r="V5448" i="24"/>
  <c r="U5448" i="24"/>
  <c r="T5448" i="24"/>
  <c r="P5448" i="24"/>
  <c r="N5448" i="24"/>
  <c r="E5448" i="24"/>
  <c r="C5448" i="24"/>
  <c r="D5448" i="24" s="1"/>
  <c r="B5448" i="24"/>
  <c r="A5448" i="24"/>
  <c r="W5447" i="24"/>
  <c r="V5447" i="24"/>
  <c r="U5447" i="24"/>
  <c r="T5447" i="24"/>
  <c r="P5447" i="24"/>
  <c r="N5447" i="24"/>
  <c r="E5447" i="24"/>
  <c r="C5447" i="24"/>
  <c r="D5447" i="24" s="1"/>
  <c r="B5447" i="24"/>
  <c r="A5447" i="24"/>
  <c r="W5446" i="24"/>
  <c r="V5446" i="24"/>
  <c r="U5446" i="24"/>
  <c r="T5446" i="24"/>
  <c r="P5446" i="24"/>
  <c r="N5446" i="24"/>
  <c r="E5446" i="24"/>
  <c r="C5446" i="24"/>
  <c r="D5446" i="24" s="1"/>
  <c r="B5446" i="24"/>
  <c r="A5446" i="24"/>
  <c r="W5445" i="24"/>
  <c r="V5445" i="24"/>
  <c r="U5445" i="24"/>
  <c r="T5445" i="24"/>
  <c r="P5445" i="24"/>
  <c r="N5445" i="24"/>
  <c r="E5445" i="24"/>
  <c r="C5445" i="24"/>
  <c r="D5445" i="24" s="1"/>
  <c r="B5445" i="24"/>
  <c r="A5445" i="24"/>
  <c r="W5444" i="24"/>
  <c r="V5444" i="24"/>
  <c r="U5444" i="24"/>
  <c r="T5444" i="24"/>
  <c r="P5444" i="24"/>
  <c r="N5444" i="24"/>
  <c r="E5444" i="24"/>
  <c r="C5444" i="24"/>
  <c r="D5444" i="24" s="1"/>
  <c r="B5444" i="24"/>
  <c r="A5444" i="24"/>
  <c r="W5443" i="24"/>
  <c r="V5443" i="24"/>
  <c r="U5443" i="24"/>
  <c r="T5443" i="24"/>
  <c r="P5443" i="24"/>
  <c r="N5443" i="24"/>
  <c r="E5443" i="24"/>
  <c r="C5443" i="24"/>
  <c r="D5443" i="24" s="1"/>
  <c r="B5443" i="24"/>
  <c r="A5443" i="24"/>
  <c r="W5442" i="24"/>
  <c r="V5442" i="24"/>
  <c r="U5442" i="24"/>
  <c r="T5442" i="24"/>
  <c r="P5442" i="24"/>
  <c r="N5442" i="24"/>
  <c r="E5442" i="24"/>
  <c r="C5442" i="24"/>
  <c r="D5442" i="24" s="1"/>
  <c r="B5442" i="24"/>
  <c r="A5442" i="24"/>
  <c r="W5441" i="24"/>
  <c r="V5441" i="24"/>
  <c r="U5441" i="24"/>
  <c r="T5441" i="24"/>
  <c r="P5441" i="24"/>
  <c r="N5441" i="24"/>
  <c r="E5441" i="24"/>
  <c r="C5441" i="24"/>
  <c r="D5441" i="24" s="1"/>
  <c r="B5441" i="24"/>
  <c r="A5441" i="24"/>
  <c r="W5440" i="24"/>
  <c r="V5440" i="24"/>
  <c r="U5440" i="24"/>
  <c r="T5440" i="24"/>
  <c r="P5440" i="24"/>
  <c r="N5440" i="24"/>
  <c r="E5440" i="24"/>
  <c r="C5440" i="24"/>
  <c r="D5440" i="24" s="1"/>
  <c r="B5440" i="24"/>
  <c r="A5440" i="24"/>
  <c r="W5439" i="24"/>
  <c r="V5439" i="24"/>
  <c r="U5439" i="24"/>
  <c r="T5439" i="24"/>
  <c r="P5439" i="24"/>
  <c r="N5439" i="24"/>
  <c r="E5439" i="24"/>
  <c r="C5439" i="24"/>
  <c r="D5439" i="24" s="1"/>
  <c r="B5439" i="24"/>
  <c r="A5439" i="24"/>
  <c r="W5438" i="24"/>
  <c r="V5438" i="24"/>
  <c r="U5438" i="24"/>
  <c r="T5438" i="24"/>
  <c r="P5438" i="24"/>
  <c r="N5438" i="24"/>
  <c r="E5438" i="24"/>
  <c r="C5438" i="24"/>
  <c r="D5438" i="24" s="1"/>
  <c r="B5438" i="24"/>
  <c r="A5438" i="24"/>
  <c r="W5437" i="24"/>
  <c r="V5437" i="24"/>
  <c r="U5437" i="24"/>
  <c r="T5437" i="24"/>
  <c r="P5437" i="24"/>
  <c r="N5437" i="24"/>
  <c r="E5437" i="24"/>
  <c r="C5437" i="24"/>
  <c r="D5437" i="24" s="1"/>
  <c r="B5437" i="24"/>
  <c r="A5437" i="24"/>
  <c r="W5436" i="24"/>
  <c r="V5436" i="24"/>
  <c r="U5436" i="24"/>
  <c r="T5436" i="24"/>
  <c r="P5436" i="24"/>
  <c r="N5436" i="24"/>
  <c r="E5436" i="24"/>
  <c r="C5436" i="24"/>
  <c r="D5436" i="24" s="1"/>
  <c r="B5436" i="24"/>
  <c r="A5436" i="24"/>
  <c r="W5435" i="24"/>
  <c r="V5435" i="24"/>
  <c r="U5435" i="24"/>
  <c r="T5435" i="24"/>
  <c r="P5435" i="24"/>
  <c r="N5435" i="24"/>
  <c r="E5435" i="24"/>
  <c r="C5435" i="24"/>
  <c r="D5435" i="24" s="1"/>
  <c r="B5435" i="24"/>
  <c r="A5435" i="24"/>
  <c r="W5434" i="24"/>
  <c r="V5434" i="24"/>
  <c r="U5434" i="24"/>
  <c r="T5434" i="24"/>
  <c r="P5434" i="24"/>
  <c r="N5434" i="24"/>
  <c r="E5434" i="24"/>
  <c r="C5434" i="24"/>
  <c r="D5434" i="24" s="1"/>
  <c r="B5434" i="24"/>
  <c r="A5434" i="24"/>
  <c r="W5433" i="24"/>
  <c r="V5433" i="24"/>
  <c r="U5433" i="24"/>
  <c r="T5433" i="24"/>
  <c r="P5433" i="24"/>
  <c r="N5433" i="24"/>
  <c r="E5433" i="24"/>
  <c r="C5433" i="24"/>
  <c r="D5433" i="24" s="1"/>
  <c r="B5433" i="24"/>
  <c r="A5433" i="24"/>
  <c r="W5432" i="24"/>
  <c r="V5432" i="24"/>
  <c r="U5432" i="24"/>
  <c r="T5432" i="24"/>
  <c r="P5432" i="24"/>
  <c r="N5432" i="24"/>
  <c r="E5432" i="24"/>
  <c r="C5432" i="24"/>
  <c r="D5432" i="24" s="1"/>
  <c r="B5432" i="24"/>
  <c r="A5432" i="24"/>
  <c r="W5431" i="24"/>
  <c r="V5431" i="24"/>
  <c r="U5431" i="24"/>
  <c r="T5431" i="24"/>
  <c r="P5431" i="24"/>
  <c r="N5431" i="24"/>
  <c r="E5431" i="24"/>
  <c r="C5431" i="24"/>
  <c r="D5431" i="24" s="1"/>
  <c r="B5431" i="24"/>
  <c r="A5431" i="24"/>
  <c r="W5430" i="24"/>
  <c r="V5430" i="24"/>
  <c r="U5430" i="24"/>
  <c r="T5430" i="24"/>
  <c r="P5430" i="24"/>
  <c r="N5430" i="24"/>
  <c r="E5430" i="24"/>
  <c r="C5430" i="24"/>
  <c r="D5430" i="24" s="1"/>
  <c r="B5430" i="24"/>
  <c r="A5430" i="24"/>
  <c r="W5429" i="24"/>
  <c r="V5429" i="24"/>
  <c r="U5429" i="24"/>
  <c r="T5429" i="24"/>
  <c r="P5429" i="24"/>
  <c r="N5429" i="24"/>
  <c r="E5429" i="24"/>
  <c r="C5429" i="24"/>
  <c r="D5429" i="24" s="1"/>
  <c r="B5429" i="24"/>
  <c r="A5429" i="24"/>
  <c r="W5428" i="24"/>
  <c r="V5428" i="24"/>
  <c r="U5428" i="24"/>
  <c r="T5428" i="24"/>
  <c r="P5428" i="24"/>
  <c r="N5428" i="24"/>
  <c r="E5428" i="24"/>
  <c r="C5428" i="24"/>
  <c r="D5428" i="24" s="1"/>
  <c r="B5428" i="24"/>
  <c r="A5428" i="24"/>
  <c r="W5427" i="24"/>
  <c r="V5427" i="24"/>
  <c r="U5427" i="24"/>
  <c r="T5427" i="24"/>
  <c r="P5427" i="24"/>
  <c r="N5427" i="24"/>
  <c r="E5427" i="24"/>
  <c r="C5427" i="24"/>
  <c r="D5427" i="24" s="1"/>
  <c r="B5427" i="24"/>
  <c r="A5427" i="24"/>
  <c r="W5426" i="24"/>
  <c r="V5426" i="24"/>
  <c r="U5426" i="24"/>
  <c r="T5426" i="24"/>
  <c r="P5426" i="24"/>
  <c r="N5426" i="24"/>
  <c r="E5426" i="24"/>
  <c r="C5426" i="24"/>
  <c r="D5426" i="24" s="1"/>
  <c r="B5426" i="24"/>
  <c r="A5426" i="24"/>
  <c r="W5425" i="24"/>
  <c r="V5425" i="24"/>
  <c r="U5425" i="24"/>
  <c r="T5425" i="24"/>
  <c r="P5425" i="24"/>
  <c r="N5425" i="24"/>
  <c r="E5425" i="24"/>
  <c r="C5425" i="24"/>
  <c r="D5425" i="24" s="1"/>
  <c r="B5425" i="24"/>
  <c r="A5425" i="24"/>
  <c r="W5424" i="24"/>
  <c r="V5424" i="24"/>
  <c r="U5424" i="24"/>
  <c r="T5424" i="24"/>
  <c r="P5424" i="24"/>
  <c r="N5424" i="24"/>
  <c r="E5424" i="24"/>
  <c r="C5424" i="24"/>
  <c r="D5424" i="24" s="1"/>
  <c r="B5424" i="24"/>
  <c r="A5424" i="24"/>
  <c r="W5423" i="24"/>
  <c r="V5423" i="24"/>
  <c r="U5423" i="24"/>
  <c r="T5423" i="24"/>
  <c r="P5423" i="24"/>
  <c r="N5423" i="24"/>
  <c r="E5423" i="24"/>
  <c r="C5423" i="24"/>
  <c r="D5423" i="24" s="1"/>
  <c r="B5423" i="24"/>
  <c r="A5423" i="24"/>
  <c r="W5422" i="24"/>
  <c r="V5422" i="24"/>
  <c r="U5422" i="24"/>
  <c r="T5422" i="24"/>
  <c r="P5422" i="24"/>
  <c r="N5422" i="24"/>
  <c r="E5422" i="24"/>
  <c r="C5422" i="24"/>
  <c r="D5422" i="24" s="1"/>
  <c r="B5422" i="24"/>
  <c r="A5422" i="24"/>
  <c r="W5421" i="24"/>
  <c r="V5421" i="24"/>
  <c r="U5421" i="24"/>
  <c r="T5421" i="24"/>
  <c r="P5421" i="24"/>
  <c r="N5421" i="24"/>
  <c r="E5421" i="24"/>
  <c r="C5421" i="24"/>
  <c r="D5421" i="24" s="1"/>
  <c r="B5421" i="24"/>
  <c r="A5421" i="24"/>
  <c r="W5420" i="24"/>
  <c r="V5420" i="24"/>
  <c r="U5420" i="24"/>
  <c r="T5420" i="24"/>
  <c r="P5420" i="24"/>
  <c r="N5420" i="24"/>
  <c r="E5420" i="24"/>
  <c r="C5420" i="24"/>
  <c r="D5420" i="24" s="1"/>
  <c r="B5420" i="24"/>
  <c r="A5420" i="24"/>
  <c r="W5419" i="24"/>
  <c r="V5419" i="24"/>
  <c r="U5419" i="24"/>
  <c r="T5419" i="24"/>
  <c r="P5419" i="24"/>
  <c r="N5419" i="24"/>
  <c r="E5419" i="24"/>
  <c r="C5419" i="24"/>
  <c r="D5419" i="24" s="1"/>
  <c r="B5419" i="24"/>
  <c r="A5419" i="24"/>
  <c r="W5418" i="24"/>
  <c r="V5418" i="24"/>
  <c r="U5418" i="24"/>
  <c r="T5418" i="24"/>
  <c r="P5418" i="24"/>
  <c r="N5418" i="24"/>
  <c r="E5418" i="24"/>
  <c r="C5418" i="24"/>
  <c r="D5418" i="24" s="1"/>
  <c r="B5418" i="24"/>
  <c r="A5418" i="24"/>
  <c r="W5417" i="24"/>
  <c r="V5417" i="24"/>
  <c r="U5417" i="24"/>
  <c r="T5417" i="24"/>
  <c r="P5417" i="24"/>
  <c r="N5417" i="24"/>
  <c r="E5417" i="24"/>
  <c r="C5417" i="24"/>
  <c r="D5417" i="24" s="1"/>
  <c r="B5417" i="24"/>
  <c r="A5417" i="24"/>
  <c r="W5416" i="24"/>
  <c r="V5416" i="24"/>
  <c r="U5416" i="24"/>
  <c r="T5416" i="24"/>
  <c r="P5416" i="24"/>
  <c r="N5416" i="24"/>
  <c r="E5416" i="24"/>
  <c r="C5416" i="24"/>
  <c r="D5416" i="24" s="1"/>
  <c r="B5416" i="24"/>
  <c r="A5416" i="24"/>
  <c r="W5415" i="24"/>
  <c r="V5415" i="24"/>
  <c r="U5415" i="24"/>
  <c r="T5415" i="24"/>
  <c r="P5415" i="24"/>
  <c r="N5415" i="24"/>
  <c r="E5415" i="24"/>
  <c r="C5415" i="24"/>
  <c r="D5415" i="24" s="1"/>
  <c r="B5415" i="24"/>
  <c r="A5415" i="24"/>
  <c r="W5414" i="24"/>
  <c r="V5414" i="24"/>
  <c r="U5414" i="24"/>
  <c r="T5414" i="24"/>
  <c r="P5414" i="24"/>
  <c r="N5414" i="24"/>
  <c r="E5414" i="24"/>
  <c r="C5414" i="24"/>
  <c r="D5414" i="24" s="1"/>
  <c r="B5414" i="24"/>
  <c r="A5414" i="24"/>
  <c r="W5413" i="24"/>
  <c r="V5413" i="24"/>
  <c r="U5413" i="24"/>
  <c r="T5413" i="24"/>
  <c r="P5413" i="24"/>
  <c r="N5413" i="24"/>
  <c r="E5413" i="24"/>
  <c r="C5413" i="24"/>
  <c r="D5413" i="24" s="1"/>
  <c r="B5413" i="24"/>
  <c r="A5413" i="24"/>
  <c r="W5412" i="24"/>
  <c r="V5412" i="24"/>
  <c r="U5412" i="24"/>
  <c r="T5412" i="24"/>
  <c r="P5412" i="24"/>
  <c r="N5412" i="24"/>
  <c r="E5412" i="24"/>
  <c r="C5412" i="24"/>
  <c r="D5412" i="24" s="1"/>
  <c r="B5412" i="24"/>
  <c r="A5412" i="24"/>
  <c r="W5411" i="24"/>
  <c r="V5411" i="24"/>
  <c r="U5411" i="24"/>
  <c r="T5411" i="24"/>
  <c r="P5411" i="24"/>
  <c r="N5411" i="24"/>
  <c r="E5411" i="24"/>
  <c r="C5411" i="24"/>
  <c r="D5411" i="24" s="1"/>
  <c r="B5411" i="24"/>
  <c r="A5411" i="24"/>
  <c r="W5410" i="24"/>
  <c r="V5410" i="24"/>
  <c r="U5410" i="24"/>
  <c r="T5410" i="24"/>
  <c r="P5410" i="24"/>
  <c r="N5410" i="24"/>
  <c r="E5410" i="24"/>
  <c r="C5410" i="24"/>
  <c r="D5410" i="24" s="1"/>
  <c r="B5410" i="24"/>
  <c r="A5410" i="24"/>
  <c r="W5409" i="24"/>
  <c r="V5409" i="24"/>
  <c r="U5409" i="24"/>
  <c r="T5409" i="24"/>
  <c r="P5409" i="24"/>
  <c r="N5409" i="24"/>
  <c r="E5409" i="24"/>
  <c r="C5409" i="24"/>
  <c r="D5409" i="24" s="1"/>
  <c r="B5409" i="24"/>
  <c r="A5409" i="24"/>
  <c r="W5408" i="24"/>
  <c r="V5408" i="24"/>
  <c r="U5408" i="24"/>
  <c r="T5408" i="24"/>
  <c r="P5408" i="24"/>
  <c r="N5408" i="24"/>
  <c r="E5408" i="24"/>
  <c r="C5408" i="24"/>
  <c r="D5408" i="24" s="1"/>
  <c r="B5408" i="24"/>
  <c r="A5408" i="24"/>
  <c r="W5407" i="24"/>
  <c r="V5407" i="24"/>
  <c r="U5407" i="24"/>
  <c r="T5407" i="24"/>
  <c r="P5407" i="24"/>
  <c r="N5407" i="24"/>
  <c r="E5407" i="24"/>
  <c r="C5407" i="24"/>
  <c r="D5407" i="24" s="1"/>
  <c r="B5407" i="24"/>
  <c r="A5407" i="24"/>
  <c r="W5406" i="24"/>
  <c r="V5406" i="24"/>
  <c r="U5406" i="24"/>
  <c r="T5406" i="24"/>
  <c r="P5406" i="24"/>
  <c r="N5406" i="24"/>
  <c r="E5406" i="24"/>
  <c r="C5406" i="24"/>
  <c r="D5406" i="24" s="1"/>
  <c r="B5406" i="24"/>
  <c r="A5406" i="24"/>
  <c r="W5405" i="24"/>
  <c r="V5405" i="24"/>
  <c r="U5405" i="24"/>
  <c r="T5405" i="24"/>
  <c r="P5405" i="24"/>
  <c r="N5405" i="24"/>
  <c r="E5405" i="24"/>
  <c r="C5405" i="24"/>
  <c r="D5405" i="24" s="1"/>
  <c r="B5405" i="24"/>
  <c r="A5405" i="24"/>
  <c r="W5404" i="24"/>
  <c r="V5404" i="24"/>
  <c r="U5404" i="24"/>
  <c r="T5404" i="24"/>
  <c r="P5404" i="24"/>
  <c r="N5404" i="24"/>
  <c r="E5404" i="24"/>
  <c r="C5404" i="24"/>
  <c r="D5404" i="24" s="1"/>
  <c r="B5404" i="24"/>
  <c r="A5404" i="24"/>
  <c r="W5403" i="24"/>
  <c r="V5403" i="24"/>
  <c r="U5403" i="24"/>
  <c r="T5403" i="24"/>
  <c r="P5403" i="24"/>
  <c r="N5403" i="24"/>
  <c r="E5403" i="24"/>
  <c r="C5403" i="24"/>
  <c r="D5403" i="24" s="1"/>
  <c r="B5403" i="24"/>
  <c r="A5403" i="24"/>
  <c r="W5402" i="24"/>
  <c r="V5402" i="24"/>
  <c r="U5402" i="24"/>
  <c r="T5402" i="24"/>
  <c r="P5402" i="24"/>
  <c r="N5402" i="24"/>
  <c r="E5402" i="24"/>
  <c r="C5402" i="24"/>
  <c r="D5402" i="24" s="1"/>
  <c r="B5402" i="24"/>
  <c r="A5402" i="24"/>
  <c r="W5401" i="24"/>
  <c r="V5401" i="24"/>
  <c r="U5401" i="24"/>
  <c r="T5401" i="24"/>
  <c r="P5401" i="24"/>
  <c r="N5401" i="24"/>
  <c r="E5401" i="24"/>
  <c r="C5401" i="24"/>
  <c r="D5401" i="24" s="1"/>
  <c r="B5401" i="24"/>
  <c r="A5401" i="24"/>
  <c r="W5400" i="24"/>
  <c r="V5400" i="24"/>
  <c r="U5400" i="24"/>
  <c r="T5400" i="24"/>
  <c r="P5400" i="24"/>
  <c r="N5400" i="24"/>
  <c r="E5400" i="24"/>
  <c r="C5400" i="24"/>
  <c r="D5400" i="24" s="1"/>
  <c r="B5400" i="24"/>
  <c r="A5400" i="24"/>
  <c r="W5399" i="24"/>
  <c r="V5399" i="24"/>
  <c r="U5399" i="24"/>
  <c r="T5399" i="24"/>
  <c r="P5399" i="24"/>
  <c r="N5399" i="24"/>
  <c r="E5399" i="24"/>
  <c r="C5399" i="24"/>
  <c r="D5399" i="24" s="1"/>
  <c r="B5399" i="24"/>
  <c r="A5399" i="24"/>
  <c r="W5398" i="24"/>
  <c r="V5398" i="24"/>
  <c r="U5398" i="24"/>
  <c r="T5398" i="24"/>
  <c r="P5398" i="24"/>
  <c r="N5398" i="24"/>
  <c r="E5398" i="24"/>
  <c r="C5398" i="24"/>
  <c r="D5398" i="24" s="1"/>
  <c r="B5398" i="24"/>
  <c r="A5398" i="24"/>
  <c r="W5397" i="24"/>
  <c r="V5397" i="24"/>
  <c r="U5397" i="24"/>
  <c r="T5397" i="24"/>
  <c r="P5397" i="24"/>
  <c r="N5397" i="24"/>
  <c r="E5397" i="24"/>
  <c r="C5397" i="24"/>
  <c r="D5397" i="24" s="1"/>
  <c r="B5397" i="24"/>
  <c r="A5397" i="24"/>
  <c r="W5396" i="24"/>
  <c r="V5396" i="24"/>
  <c r="U5396" i="24"/>
  <c r="T5396" i="24"/>
  <c r="P5396" i="24"/>
  <c r="N5396" i="24"/>
  <c r="E5396" i="24"/>
  <c r="C5396" i="24"/>
  <c r="D5396" i="24" s="1"/>
  <c r="B5396" i="24"/>
  <c r="A5396" i="24"/>
  <c r="W5395" i="24"/>
  <c r="V5395" i="24"/>
  <c r="U5395" i="24"/>
  <c r="T5395" i="24"/>
  <c r="P5395" i="24"/>
  <c r="N5395" i="24"/>
  <c r="E5395" i="24"/>
  <c r="C5395" i="24"/>
  <c r="D5395" i="24" s="1"/>
  <c r="B5395" i="24"/>
  <c r="A5395" i="24"/>
  <c r="W5394" i="24"/>
  <c r="V5394" i="24"/>
  <c r="U5394" i="24"/>
  <c r="T5394" i="24"/>
  <c r="P5394" i="24"/>
  <c r="N5394" i="24"/>
  <c r="E5394" i="24"/>
  <c r="C5394" i="24"/>
  <c r="D5394" i="24" s="1"/>
  <c r="B5394" i="24"/>
  <c r="A5394" i="24"/>
  <c r="W5393" i="24"/>
  <c r="V5393" i="24"/>
  <c r="U5393" i="24"/>
  <c r="T5393" i="24"/>
  <c r="P5393" i="24"/>
  <c r="N5393" i="24"/>
  <c r="E5393" i="24"/>
  <c r="C5393" i="24"/>
  <c r="D5393" i="24" s="1"/>
  <c r="B5393" i="24"/>
  <c r="A5393" i="24"/>
  <c r="W5392" i="24"/>
  <c r="V5392" i="24"/>
  <c r="U5392" i="24"/>
  <c r="T5392" i="24"/>
  <c r="P5392" i="24"/>
  <c r="N5392" i="24"/>
  <c r="E5392" i="24"/>
  <c r="C5392" i="24"/>
  <c r="D5392" i="24" s="1"/>
  <c r="B5392" i="24"/>
  <c r="A5392" i="24"/>
  <c r="W5391" i="24"/>
  <c r="V5391" i="24"/>
  <c r="U5391" i="24"/>
  <c r="T5391" i="24"/>
  <c r="P5391" i="24"/>
  <c r="N5391" i="24"/>
  <c r="E5391" i="24"/>
  <c r="C5391" i="24"/>
  <c r="D5391" i="24" s="1"/>
  <c r="B5391" i="24"/>
  <c r="A5391" i="24"/>
  <c r="W5390" i="24"/>
  <c r="V5390" i="24"/>
  <c r="U5390" i="24"/>
  <c r="T5390" i="24"/>
  <c r="P5390" i="24"/>
  <c r="N5390" i="24"/>
  <c r="E5390" i="24"/>
  <c r="C5390" i="24"/>
  <c r="D5390" i="24" s="1"/>
  <c r="B5390" i="24"/>
  <c r="A5390" i="24"/>
  <c r="W5389" i="24"/>
  <c r="V5389" i="24"/>
  <c r="U5389" i="24"/>
  <c r="T5389" i="24"/>
  <c r="P5389" i="24"/>
  <c r="N5389" i="24"/>
  <c r="E5389" i="24"/>
  <c r="C5389" i="24"/>
  <c r="D5389" i="24" s="1"/>
  <c r="B5389" i="24"/>
  <c r="A5389" i="24"/>
  <c r="W5388" i="24"/>
  <c r="V5388" i="24"/>
  <c r="U5388" i="24"/>
  <c r="T5388" i="24"/>
  <c r="P5388" i="24"/>
  <c r="N5388" i="24"/>
  <c r="E5388" i="24"/>
  <c r="C5388" i="24"/>
  <c r="D5388" i="24" s="1"/>
  <c r="B5388" i="24"/>
  <c r="A5388" i="24"/>
  <c r="W5387" i="24"/>
  <c r="V5387" i="24"/>
  <c r="U5387" i="24"/>
  <c r="T5387" i="24"/>
  <c r="P5387" i="24"/>
  <c r="N5387" i="24"/>
  <c r="E5387" i="24"/>
  <c r="C5387" i="24"/>
  <c r="D5387" i="24" s="1"/>
  <c r="B5387" i="24"/>
  <c r="A5387" i="24"/>
  <c r="W5386" i="24"/>
  <c r="V5386" i="24"/>
  <c r="U5386" i="24"/>
  <c r="T5386" i="24"/>
  <c r="P5386" i="24"/>
  <c r="N5386" i="24"/>
  <c r="E5386" i="24"/>
  <c r="C5386" i="24"/>
  <c r="D5386" i="24" s="1"/>
  <c r="B5386" i="24"/>
  <c r="A5386" i="24"/>
  <c r="W5385" i="24"/>
  <c r="V5385" i="24"/>
  <c r="U5385" i="24"/>
  <c r="T5385" i="24"/>
  <c r="P5385" i="24"/>
  <c r="N5385" i="24"/>
  <c r="E5385" i="24"/>
  <c r="C5385" i="24"/>
  <c r="D5385" i="24" s="1"/>
  <c r="B5385" i="24"/>
  <c r="A5385" i="24"/>
  <c r="W5384" i="24"/>
  <c r="V5384" i="24"/>
  <c r="U5384" i="24"/>
  <c r="T5384" i="24"/>
  <c r="P5384" i="24"/>
  <c r="N5384" i="24"/>
  <c r="E5384" i="24"/>
  <c r="C5384" i="24"/>
  <c r="D5384" i="24" s="1"/>
  <c r="B5384" i="24"/>
  <c r="A5384" i="24"/>
  <c r="W5383" i="24"/>
  <c r="V5383" i="24"/>
  <c r="U5383" i="24"/>
  <c r="T5383" i="24"/>
  <c r="P5383" i="24"/>
  <c r="N5383" i="24"/>
  <c r="E5383" i="24"/>
  <c r="C5383" i="24"/>
  <c r="D5383" i="24" s="1"/>
  <c r="B5383" i="24"/>
  <c r="A5383" i="24"/>
  <c r="W5382" i="24"/>
  <c r="V5382" i="24"/>
  <c r="U5382" i="24"/>
  <c r="T5382" i="24"/>
  <c r="P5382" i="24"/>
  <c r="N5382" i="24"/>
  <c r="E5382" i="24"/>
  <c r="C5382" i="24"/>
  <c r="D5382" i="24" s="1"/>
  <c r="B5382" i="24"/>
  <c r="A5382" i="24"/>
  <c r="W5381" i="24"/>
  <c r="V5381" i="24"/>
  <c r="U5381" i="24"/>
  <c r="T5381" i="24"/>
  <c r="P5381" i="24"/>
  <c r="N5381" i="24"/>
  <c r="E5381" i="24"/>
  <c r="C5381" i="24"/>
  <c r="D5381" i="24" s="1"/>
  <c r="B5381" i="24"/>
  <c r="A5381" i="24"/>
  <c r="W5380" i="24"/>
  <c r="V5380" i="24"/>
  <c r="U5380" i="24"/>
  <c r="T5380" i="24"/>
  <c r="P5380" i="24"/>
  <c r="N5380" i="24"/>
  <c r="E5380" i="24"/>
  <c r="C5380" i="24"/>
  <c r="D5380" i="24" s="1"/>
  <c r="B5380" i="24"/>
  <c r="A5380" i="24"/>
  <c r="W5379" i="24"/>
  <c r="V5379" i="24"/>
  <c r="U5379" i="24"/>
  <c r="T5379" i="24"/>
  <c r="P5379" i="24"/>
  <c r="N5379" i="24"/>
  <c r="E5379" i="24"/>
  <c r="C5379" i="24"/>
  <c r="D5379" i="24" s="1"/>
  <c r="B5379" i="24"/>
  <c r="A5379" i="24"/>
  <c r="W5378" i="24"/>
  <c r="V5378" i="24"/>
  <c r="U5378" i="24"/>
  <c r="T5378" i="24"/>
  <c r="P5378" i="24"/>
  <c r="N5378" i="24"/>
  <c r="E5378" i="24"/>
  <c r="C5378" i="24"/>
  <c r="D5378" i="24" s="1"/>
  <c r="B5378" i="24"/>
  <c r="A5378" i="24"/>
  <c r="W5377" i="24"/>
  <c r="V5377" i="24"/>
  <c r="U5377" i="24"/>
  <c r="T5377" i="24"/>
  <c r="P5377" i="24"/>
  <c r="N5377" i="24"/>
  <c r="E5377" i="24"/>
  <c r="C5377" i="24"/>
  <c r="D5377" i="24" s="1"/>
  <c r="B5377" i="24"/>
  <c r="A5377" i="24"/>
  <c r="W5376" i="24"/>
  <c r="V5376" i="24"/>
  <c r="U5376" i="24"/>
  <c r="T5376" i="24"/>
  <c r="P5376" i="24"/>
  <c r="N5376" i="24"/>
  <c r="E5376" i="24"/>
  <c r="C5376" i="24"/>
  <c r="D5376" i="24" s="1"/>
  <c r="B5376" i="24"/>
  <c r="A5376" i="24"/>
  <c r="W5375" i="24"/>
  <c r="V5375" i="24"/>
  <c r="U5375" i="24"/>
  <c r="T5375" i="24"/>
  <c r="P5375" i="24"/>
  <c r="N5375" i="24"/>
  <c r="E5375" i="24"/>
  <c r="C5375" i="24"/>
  <c r="D5375" i="24" s="1"/>
  <c r="B5375" i="24"/>
  <c r="A5375" i="24"/>
  <c r="W5374" i="24"/>
  <c r="V5374" i="24"/>
  <c r="U5374" i="24"/>
  <c r="T5374" i="24"/>
  <c r="P5374" i="24"/>
  <c r="N5374" i="24"/>
  <c r="E5374" i="24"/>
  <c r="C5374" i="24"/>
  <c r="D5374" i="24" s="1"/>
  <c r="B5374" i="24"/>
  <c r="A5374" i="24"/>
  <c r="W5373" i="24"/>
  <c r="V5373" i="24"/>
  <c r="U5373" i="24"/>
  <c r="T5373" i="24"/>
  <c r="P5373" i="24"/>
  <c r="N5373" i="24"/>
  <c r="E5373" i="24"/>
  <c r="C5373" i="24"/>
  <c r="D5373" i="24" s="1"/>
  <c r="B5373" i="24"/>
  <c r="A5373" i="24"/>
  <c r="W5372" i="24"/>
  <c r="V5372" i="24"/>
  <c r="U5372" i="24"/>
  <c r="T5372" i="24"/>
  <c r="P5372" i="24"/>
  <c r="N5372" i="24"/>
  <c r="E5372" i="24"/>
  <c r="C5372" i="24"/>
  <c r="D5372" i="24" s="1"/>
  <c r="B5372" i="24"/>
  <c r="A5372" i="24"/>
  <c r="W5371" i="24"/>
  <c r="V5371" i="24"/>
  <c r="U5371" i="24"/>
  <c r="T5371" i="24"/>
  <c r="P5371" i="24"/>
  <c r="N5371" i="24"/>
  <c r="E5371" i="24"/>
  <c r="C5371" i="24"/>
  <c r="D5371" i="24" s="1"/>
  <c r="B5371" i="24"/>
  <c r="A5371" i="24"/>
  <c r="W5370" i="24"/>
  <c r="V5370" i="24"/>
  <c r="U5370" i="24"/>
  <c r="T5370" i="24"/>
  <c r="P5370" i="24"/>
  <c r="N5370" i="24"/>
  <c r="E5370" i="24"/>
  <c r="C5370" i="24"/>
  <c r="D5370" i="24" s="1"/>
  <c r="B5370" i="24"/>
  <c r="A5370" i="24"/>
  <c r="W5369" i="24"/>
  <c r="V5369" i="24"/>
  <c r="U5369" i="24"/>
  <c r="T5369" i="24"/>
  <c r="P5369" i="24"/>
  <c r="N5369" i="24"/>
  <c r="E5369" i="24"/>
  <c r="C5369" i="24"/>
  <c r="D5369" i="24" s="1"/>
  <c r="B5369" i="24"/>
  <c r="A5369" i="24"/>
  <c r="W5368" i="24"/>
  <c r="V5368" i="24"/>
  <c r="U5368" i="24"/>
  <c r="T5368" i="24"/>
  <c r="P5368" i="24"/>
  <c r="N5368" i="24"/>
  <c r="E5368" i="24"/>
  <c r="C5368" i="24"/>
  <c r="D5368" i="24" s="1"/>
  <c r="B5368" i="24"/>
  <c r="A5368" i="24"/>
  <c r="W5367" i="24"/>
  <c r="V5367" i="24"/>
  <c r="U5367" i="24"/>
  <c r="T5367" i="24"/>
  <c r="P5367" i="24"/>
  <c r="N5367" i="24"/>
  <c r="E5367" i="24"/>
  <c r="C5367" i="24"/>
  <c r="D5367" i="24" s="1"/>
  <c r="B5367" i="24"/>
  <c r="A5367" i="24"/>
  <c r="W5366" i="24"/>
  <c r="V5366" i="24"/>
  <c r="U5366" i="24"/>
  <c r="T5366" i="24"/>
  <c r="P5366" i="24"/>
  <c r="N5366" i="24"/>
  <c r="E5366" i="24"/>
  <c r="C5366" i="24"/>
  <c r="D5366" i="24" s="1"/>
  <c r="B5366" i="24"/>
  <c r="A5366" i="24"/>
  <c r="W5365" i="24"/>
  <c r="V5365" i="24"/>
  <c r="U5365" i="24"/>
  <c r="T5365" i="24"/>
  <c r="P5365" i="24"/>
  <c r="N5365" i="24"/>
  <c r="E5365" i="24"/>
  <c r="C5365" i="24"/>
  <c r="D5365" i="24" s="1"/>
  <c r="B5365" i="24"/>
  <c r="A5365" i="24"/>
  <c r="W5364" i="24"/>
  <c r="V5364" i="24"/>
  <c r="U5364" i="24"/>
  <c r="T5364" i="24"/>
  <c r="P5364" i="24"/>
  <c r="N5364" i="24"/>
  <c r="E5364" i="24"/>
  <c r="C5364" i="24"/>
  <c r="D5364" i="24" s="1"/>
  <c r="B5364" i="24"/>
  <c r="A5364" i="24"/>
  <c r="W5363" i="24"/>
  <c r="V5363" i="24"/>
  <c r="U5363" i="24"/>
  <c r="T5363" i="24"/>
  <c r="P5363" i="24"/>
  <c r="N5363" i="24"/>
  <c r="E5363" i="24"/>
  <c r="C5363" i="24"/>
  <c r="D5363" i="24" s="1"/>
  <c r="B5363" i="24"/>
  <c r="A5363" i="24"/>
  <c r="W5362" i="24"/>
  <c r="V5362" i="24"/>
  <c r="U5362" i="24"/>
  <c r="T5362" i="24"/>
  <c r="P5362" i="24"/>
  <c r="N5362" i="24"/>
  <c r="E5362" i="24"/>
  <c r="C5362" i="24"/>
  <c r="D5362" i="24" s="1"/>
  <c r="B5362" i="24"/>
  <c r="A5362" i="24"/>
  <c r="W5361" i="24"/>
  <c r="V5361" i="24"/>
  <c r="U5361" i="24"/>
  <c r="T5361" i="24"/>
  <c r="P5361" i="24"/>
  <c r="N5361" i="24"/>
  <c r="E5361" i="24"/>
  <c r="C5361" i="24"/>
  <c r="D5361" i="24" s="1"/>
  <c r="B5361" i="24"/>
  <c r="A5361" i="24"/>
  <c r="W5360" i="24"/>
  <c r="V5360" i="24"/>
  <c r="U5360" i="24"/>
  <c r="T5360" i="24"/>
  <c r="P5360" i="24"/>
  <c r="N5360" i="24"/>
  <c r="E5360" i="24"/>
  <c r="C5360" i="24"/>
  <c r="D5360" i="24" s="1"/>
  <c r="B5360" i="24"/>
  <c r="A5360" i="24"/>
  <c r="W5359" i="24"/>
  <c r="V5359" i="24"/>
  <c r="U5359" i="24"/>
  <c r="T5359" i="24"/>
  <c r="P5359" i="24"/>
  <c r="N5359" i="24"/>
  <c r="E5359" i="24"/>
  <c r="C5359" i="24"/>
  <c r="D5359" i="24" s="1"/>
  <c r="B5359" i="24"/>
  <c r="A5359" i="24"/>
  <c r="W5358" i="24"/>
  <c r="V5358" i="24"/>
  <c r="U5358" i="24"/>
  <c r="T5358" i="24"/>
  <c r="P5358" i="24"/>
  <c r="N5358" i="24"/>
  <c r="E5358" i="24"/>
  <c r="C5358" i="24"/>
  <c r="D5358" i="24" s="1"/>
  <c r="B5358" i="24"/>
  <c r="A5358" i="24"/>
  <c r="W5357" i="24"/>
  <c r="V5357" i="24"/>
  <c r="U5357" i="24"/>
  <c r="T5357" i="24"/>
  <c r="P5357" i="24"/>
  <c r="N5357" i="24"/>
  <c r="E5357" i="24"/>
  <c r="C5357" i="24"/>
  <c r="D5357" i="24" s="1"/>
  <c r="B5357" i="24"/>
  <c r="A5357" i="24"/>
  <c r="W5356" i="24"/>
  <c r="V5356" i="24"/>
  <c r="U5356" i="24"/>
  <c r="T5356" i="24"/>
  <c r="P5356" i="24"/>
  <c r="N5356" i="24"/>
  <c r="E5356" i="24"/>
  <c r="C5356" i="24"/>
  <c r="D5356" i="24" s="1"/>
  <c r="B5356" i="24"/>
  <c r="A5356" i="24"/>
  <c r="W5355" i="24"/>
  <c r="V5355" i="24"/>
  <c r="U5355" i="24"/>
  <c r="T5355" i="24"/>
  <c r="P5355" i="24"/>
  <c r="N5355" i="24"/>
  <c r="E5355" i="24"/>
  <c r="C5355" i="24"/>
  <c r="D5355" i="24" s="1"/>
  <c r="B5355" i="24"/>
  <c r="A5355" i="24"/>
  <c r="W5354" i="24"/>
  <c r="V5354" i="24"/>
  <c r="U5354" i="24"/>
  <c r="T5354" i="24"/>
  <c r="P5354" i="24"/>
  <c r="N5354" i="24"/>
  <c r="E5354" i="24"/>
  <c r="C5354" i="24"/>
  <c r="D5354" i="24" s="1"/>
  <c r="B5354" i="24"/>
  <c r="A5354" i="24"/>
  <c r="W5353" i="24"/>
  <c r="V5353" i="24"/>
  <c r="U5353" i="24"/>
  <c r="T5353" i="24"/>
  <c r="P5353" i="24"/>
  <c r="N5353" i="24"/>
  <c r="E5353" i="24"/>
  <c r="C5353" i="24"/>
  <c r="D5353" i="24" s="1"/>
  <c r="B5353" i="24"/>
  <c r="A5353" i="24"/>
  <c r="W5352" i="24"/>
  <c r="V5352" i="24"/>
  <c r="U5352" i="24"/>
  <c r="T5352" i="24"/>
  <c r="P5352" i="24"/>
  <c r="N5352" i="24"/>
  <c r="E5352" i="24"/>
  <c r="C5352" i="24"/>
  <c r="D5352" i="24" s="1"/>
  <c r="B5352" i="24"/>
  <c r="A5352" i="24"/>
  <c r="W5351" i="24"/>
  <c r="V5351" i="24"/>
  <c r="U5351" i="24"/>
  <c r="T5351" i="24"/>
  <c r="P5351" i="24"/>
  <c r="N5351" i="24"/>
  <c r="E5351" i="24"/>
  <c r="C5351" i="24"/>
  <c r="D5351" i="24" s="1"/>
  <c r="B5351" i="24"/>
  <c r="A5351" i="24"/>
  <c r="W5350" i="24"/>
  <c r="V5350" i="24"/>
  <c r="U5350" i="24"/>
  <c r="T5350" i="24"/>
  <c r="P5350" i="24"/>
  <c r="N5350" i="24"/>
  <c r="E5350" i="24"/>
  <c r="C5350" i="24"/>
  <c r="D5350" i="24" s="1"/>
  <c r="B5350" i="24"/>
  <c r="A5350" i="24"/>
  <c r="W5349" i="24"/>
  <c r="V5349" i="24"/>
  <c r="U5349" i="24"/>
  <c r="T5349" i="24"/>
  <c r="P5349" i="24"/>
  <c r="N5349" i="24"/>
  <c r="E5349" i="24"/>
  <c r="C5349" i="24"/>
  <c r="D5349" i="24" s="1"/>
  <c r="B5349" i="24"/>
  <c r="A5349" i="24"/>
  <c r="W5348" i="24"/>
  <c r="V5348" i="24"/>
  <c r="U5348" i="24"/>
  <c r="T5348" i="24"/>
  <c r="P5348" i="24"/>
  <c r="N5348" i="24"/>
  <c r="E5348" i="24"/>
  <c r="C5348" i="24"/>
  <c r="D5348" i="24" s="1"/>
  <c r="B5348" i="24"/>
  <c r="A5348" i="24"/>
  <c r="W5347" i="24"/>
  <c r="V5347" i="24"/>
  <c r="U5347" i="24"/>
  <c r="T5347" i="24"/>
  <c r="P5347" i="24"/>
  <c r="N5347" i="24"/>
  <c r="E5347" i="24"/>
  <c r="C5347" i="24"/>
  <c r="D5347" i="24" s="1"/>
  <c r="B5347" i="24"/>
  <c r="A5347" i="24"/>
  <c r="W5346" i="24"/>
  <c r="V5346" i="24"/>
  <c r="U5346" i="24"/>
  <c r="T5346" i="24"/>
  <c r="P5346" i="24"/>
  <c r="N5346" i="24"/>
  <c r="E5346" i="24"/>
  <c r="C5346" i="24"/>
  <c r="D5346" i="24" s="1"/>
  <c r="B5346" i="24"/>
  <c r="A5346" i="24"/>
  <c r="W5345" i="24"/>
  <c r="V5345" i="24"/>
  <c r="U5345" i="24"/>
  <c r="T5345" i="24"/>
  <c r="P5345" i="24"/>
  <c r="N5345" i="24"/>
  <c r="E5345" i="24"/>
  <c r="C5345" i="24"/>
  <c r="D5345" i="24" s="1"/>
  <c r="B5345" i="24"/>
  <c r="A5345" i="24"/>
  <c r="W5344" i="24"/>
  <c r="V5344" i="24"/>
  <c r="U5344" i="24"/>
  <c r="T5344" i="24"/>
  <c r="P5344" i="24"/>
  <c r="N5344" i="24"/>
  <c r="E5344" i="24"/>
  <c r="C5344" i="24"/>
  <c r="D5344" i="24" s="1"/>
  <c r="B5344" i="24"/>
  <c r="A5344" i="24"/>
  <c r="W5343" i="24"/>
  <c r="V5343" i="24"/>
  <c r="U5343" i="24"/>
  <c r="T5343" i="24"/>
  <c r="P5343" i="24"/>
  <c r="N5343" i="24"/>
  <c r="E5343" i="24"/>
  <c r="C5343" i="24"/>
  <c r="D5343" i="24" s="1"/>
  <c r="B5343" i="24"/>
  <c r="A5343" i="24"/>
  <c r="W5342" i="24"/>
  <c r="V5342" i="24"/>
  <c r="U5342" i="24"/>
  <c r="T5342" i="24"/>
  <c r="P5342" i="24"/>
  <c r="N5342" i="24"/>
  <c r="E5342" i="24"/>
  <c r="C5342" i="24"/>
  <c r="D5342" i="24" s="1"/>
  <c r="B5342" i="24"/>
  <c r="A5342" i="24"/>
  <c r="W5341" i="24"/>
  <c r="V5341" i="24"/>
  <c r="U5341" i="24"/>
  <c r="T5341" i="24"/>
  <c r="P5341" i="24"/>
  <c r="N5341" i="24"/>
  <c r="E5341" i="24"/>
  <c r="C5341" i="24"/>
  <c r="D5341" i="24" s="1"/>
  <c r="B5341" i="24"/>
  <c r="A5341" i="24"/>
  <c r="W5340" i="24"/>
  <c r="V5340" i="24"/>
  <c r="U5340" i="24"/>
  <c r="T5340" i="24"/>
  <c r="P5340" i="24"/>
  <c r="N5340" i="24"/>
  <c r="E5340" i="24"/>
  <c r="C5340" i="24"/>
  <c r="D5340" i="24" s="1"/>
  <c r="B5340" i="24"/>
  <c r="A5340" i="24"/>
  <c r="W5339" i="24"/>
  <c r="V5339" i="24"/>
  <c r="U5339" i="24"/>
  <c r="T5339" i="24"/>
  <c r="P5339" i="24"/>
  <c r="N5339" i="24"/>
  <c r="E5339" i="24"/>
  <c r="C5339" i="24"/>
  <c r="D5339" i="24" s="1"/>
  <c r="B5339" i="24"/>
  <c r="A5339" i="24"/>
  <c r="W5338" i="24"/>
  <c r="V5338" i="24"/>
  <c r="U5338" i="24"/>
  <c r="T5338" i="24"/>
  <c r="P5338" i="24"/>
  <c r="N5338" i="24"/>
  <c r="E5338" i="24"/>
  <c r="C5338" i="24"/>
  <c r="D5338" i="24" s="1"/>
  <c r="B5338" i="24"/>
  <c r="A5338" i="24"/>
  <c r="W5337" i="24"/>
  <c r="V5337" i="24"/>
  <c r="U5337" i="24"/>
  <c r="T5337" i="24"/>
  <c r="P5337" i="24"/>
  <c r="N5337" i="24"/>
  <c r="E5337" i="24"/>
  <c r="C5337" i="24"/>
  <c r="D5337" i="24" s="1"/>
  <c r="B5337" i="24"/>
  <c r="A5337" i="24"/>
  <c r="W5336" i="24"/>
  <c r="V5336" i="24"/>
  <c r="U5336" i="24"/>
  <c r="T5336" i="24"/>
  <c r="P5336" i="24"/>
  <c r="N5336" i="24"/>
  <c r="E5336" i="24"/>
  <c r="C5336" i="24"/>
  <c r="D5336" i="24" s="1"/>
  <c r="B5336" i="24"/>
  <c r="A5336" i="24"/>
  <c r="W5335" i="24"/>
  <c r="V5335" i="24"/>
  <c r="U5335" i="24"/>
  <c r="T5335" i="24"/>
  <c r="P5335" i="24"/>
  <c r="N5335" i="24"/>
  <c r="E5335" i="24"/>
  <c r="C5335" i="24"/>
  <c r="D5335" i="24" s="1"/>
  <c r="B5335" i="24"/>
  <c r="A5335" i="24"/>
  <c r="W5334" i="24"/>
  <c r="V5334" i="24"/>
  <c r="U5334" i="24"/>
  <c r="T5334" i="24"/>
  <c r="P5334" i="24"/>
  <c r="N5334" i="24"/>
  <c r="E5334" i="24"/>
  <c r="C5334" i="24"/>
  <c r="D5334" i="24" s="1"/>
  <c r="B5334" i="24"/>
  <c r="A5334" i="24"/>
  <c r="W5333" i="24"/>
  <c r="V5333" i="24"/>
  <c r="U5333" i="24"/>
  <c r="T5333" i="24"/>
  <c r="P5333" i="24"/>
  <c r="N5333" i="24"/>
  <c r="E5333" i="24"/>
  <c r="C5333" i="24"/>
  <c r="D5333" i="24" s="1"/>
  <c r="B5333" i="24"/>
  <c r="A5333" i="24"/>
  <c r="W5332" i="24"/>
  <c r="V5332" i="24"/>
  <c r="U5332" i="24"/>
  <c r="T5332" i="24"/>
  <c r="P5332" i="24"/>
  <c r="N5332" i="24"/>
  <c r="E5332" i="24"/>
  <c r="C5332" i="24"/>
  <c r="D5332" i="24" s="1"/>
  <c r="B5332" i="24"/>
  <c r="A5332" i="24"/>
  <c r="W5331" i="24"/>
  <c r="V5331" i="24"/>
  <c r="U5331" i="24"/>
  <c r="T5331" i="24"/>
  <c r="P5331" i="24"/>
  <c r="N5331" i="24"/>
  <c r="E5331" i="24"/>
  <c r="C5331" i="24"/>
  <c r="D5331" i="24" s="1"/>
  <c r="B5331" i="24"/>
  <c r="A5331" i="24"/>
  <c r="W5330" i="24"/>
  <c r="V5330" i="24"/>
  <c r="U5330" i="24"/>
  <c r="T5330" i="24"/>
  <c r="P5330" i="24"/>
  <c r="N5330" i="24"/>
  <c r="E5330" i="24"/>
  <c r="C5330" i="24"/>
  <c r="D5330" i="24" s="1"/>
  <c r="B5330" i="24"/>
  <c r="A5330" i="24"/>
  <c r="W5329" i="24"/>
  <c r="V5329" i="24"/>
  <c r="U5329" i="24"/>
  <c r="T5329" i="24"/>
  <c r="P5329" i="24"/>
  <c r="N5329" i="24"/>
  <c r="E5329" i="24"/>
  <c r="C5329" i="24"/>
  <c r="D5329" i="24" s="1"/>
  <c r="B5329" i="24"/>
  <c r="A5329" i="24"/>
  <c r="W5328" i="24"/>
  <c r="V5328" i="24"/>
  <c r="U5328" i="24"/>
  <c r="T5328" i="24"/>
  <c r="P5328" i="24"/>
  <c r="N5328" i="24"/>
  <c r="E5328" i="24"/>
  <c r="C5328" i="24"/>
  <c r="D5328" i="24" s="1"/>
  <c r="B5328" i="24"/>
  <c r="A5328" i="24"/>
  <c r="W5327" i="24"/>
  <c r="V5327" i="24"/>
  <c r="U5327" i="24"/>
  <c r="T5327" i="24"/>
  <c r="P5327" i="24"/>
  <c r="N5327" i="24"/>
  <c r="E5327" i="24"/>
  <c r="C5327" i="24"/>
  <c r="D5327" i="24" s="1"/>
  <c r="B5327" i="24"/>
  <c r="A5327" i="24"/>
  <c r="W5326" i="24"/>
  <c r="V5326" i="24"/>
  <c r="U5326" i="24"/>
  <c r="T5326" i="24"/>
  <c r="P5326" i="24"/>
  <c r="N5326" i="24"/>
  <c r="E5326" i="24"/>
  <c r="C5326" i="24"/>
  <c r="D5326" i="24" s="1"/>
  <c r="B5326" i="24"/>
  <c r="A5326" i="24"/>
  <c r="W5325" i="24"/>
  <c r="V5325" i="24"/>
  <c r="U5325" i="24"/>
  <c r="T5325" i="24"/>
  <c r="P5325" i="24"/>
  <c r="N5325" i="24"/>
  <c r="E5325" i="24"/>
  <c r="C5325" i="24"/>
  <c r="D5325" i="24" s="1"/>
  <c r="B5325" i="24"/>
  <c r="A5325" i="24"/>
  <c r="W5324" i="24"/>
  <c r="V5324" i="24"/>
  <c r="U5324" i="24"/>
  <c r="T5324" i="24"/>
  <c r="P5324" i="24"/>
  <c r="N5324" i="24"/>
  <c r="E5324" i="24"/>
  <c r="C5324" i="24"/>
  <c r="D5324" i="24" s="1"/>
  <c r="B5324" i="24"/>
  <c r="A5324" i="24"/>
  <c r="W5323" i="24"/>
  <c r="V5323" i="24"/>
  <c r="U5323" i="24"/>
  <c r="T5323" i="24"/>
  <c r="P5323" i="24"/>
  <c r="N5323" i="24"/>
  <c r="E5323" i="24"/>
  <c r="C5323" i="24"/>
  <c r="D5323" i="24" s="1"/>
  <c r="B5323" i="24"/>
  <c r="A5323" i="24"/>
  <c r="W5322" i="24"/>
  <c r="V5322" i="24"/>
  <c r="U5322" i="24"/>
  <c r="T5322" i="24"/>
  <c r="P5322" i="24"/>
  <c r="N5322" i="24"/>
  <c r="E5322" i="24"/>
  <c r="C5322" i="24"/>
  <c r="D5322" i="24" s="1"/>
  <c r="B5322" i="24"/>
  <c r="A5322" i="24"/>
  <c r="W5321" i="24"/>
  <c r="V5321" i="24"/>
  <c r="U5321" i="24"/>
  <c r="T5321" i="24"/>
  <c r="P5321" i="24"/>
  <c r="N5321" i="24"/>
  <c r="E5321" i="24"/>
  <c r="C5321" i="24"/>
  <c r="D5321" i="24" s="1"/>
  <c r="B5321" i="24"/>
  <c r="A5321" i="24"/>
  <c r="W5320" i="24"/>
  <c r="V5320" i="24"/>
  <c r="U5320" i="24"/>
  <c r="T5320" i="24"/>
  <c r="P5320" i="24"/>
  <c r="N5320" i="24"/>
  <c r="E5320" i="24"/>
  <c r="C5320" i="24"/>
  <c r="D5320" i="24" s="1"/>
  <c r="B5320" i="24"/>
  <c r="A5320" i="24"/>
  <c r="W5319" i="24"/>
  <c r="V5319" i="24"/>
  <c r="U5319" i="24"/>
  <c r="T5319" i="24"/>
  <c r="P5319" i="24"/>
  <c r="N5319" i="24"/>
  <c r="E5319" i="24"/>
  <c r="C5319" i="24"/>
  <c r="D5319" i="24" s="1"/>
  <c r="B5319" i="24"/>
  <c r="A5319" i="24"/>
  <c r="W5318" i="24"/>
  <c r="V5318" i="24"/>
  <c r="U5318" i="24"/>
  <c r="T5318" i="24"/>
  <c r="P5318" i="24"/>
  <c r="N5318" i="24"/>
  <c r="E5318" i="24"/>
  <c r="C5318" i="24"/>
  <c r="D5318" i="24" s="1"/>
  <c r="B5318" i="24"/>
  <c r="A5318" i="24"/>
  <c r="W5317" i="24"/>
  <c r="V5317" i="24"/>
  <c r="U5317" i="24"/>
  <c r="T5317" i="24"/>
  <c r="P5317" i="24"/>
  <c r="N5317" i="24"/>
  <c r="E5317" i="24"/>
  <c r="C5317" i="24"/>
  <c r="D5317" i="24" s="1"/>
  <c r="B5317" i="24"/>
  <c r="A5317" i="24"/>
  <c r="W5316" i="24"/>
  <c r="V5316" i="24"/>
  <c r="U5316" i="24"/>
  <c r="T5316" i="24"/>
  <c r="P5316" i="24"/>
  <c r="N5316" i="24"/>
  <c r="E5316" i="24"/>
  <c r="C5316" i="24"/>
  <c r="D5316" i="24" s="1"/>
  <c r="B5316" i="24"/>
  <c r="A5316" i="24"/>
  <c r="W5315" i="24"/>
  <c r="V5315" i="24"/>
  <c r="U5315" i="24"/>
  <c r="T5315" i="24"/>
  <c r="P5315" i="24"/>
  <c r="N5315" i="24"/>
  <c r="E5315" i="24"/>
  <c r="C5315" i="24"/>
  <c r="D5315" i="24" s="1"/>
  <c r="B5315" i="24"/>
  <c r="A5315" i="24"/>
  <c r="W5314" i="24"/>
  <c r="V5314" i="24"/>
  <c r="U5314" i="24"/>
  <c r="T5314" i="24"/>
  <c r="P5314" i="24"/>
  <c r="N5314" i="24"/>
  <c r="E5314" i="24"/>
  <c r="C5314" i="24"/>
  <c r="D5314" i="24" s="1"/>
  <c r="B5314" i="24"/>
  <c r="A5314" i="24"/>
  <c r="W5313" i="24"/>
  <c r="V5313" i="24"/>
  <c r="U5313" i="24"/>
  <c r="T5313" i="24"/>
  <c r="P5313" i="24"/>
  <c r="N5313" i="24"/>
  <c r="E5313" i="24"/>
  <c r="C5313" i="24"/>
  <c r="D5313" i="24" s="1"/>
  <c r="B5313" i="24"/>
  <c r="A5313" i="24"/>
  <c r="W5312" i="24"/>
  <c r="V5312" i="24"/>
  <c r="U5312" i="24"/>
  <c r="T5312" i="24"/>
  <c r="P5312" i="24"/>
  <c r="N5312" i="24"/>
  <c r="E5312" i="24"/>
  <c r="C5312" i="24"/>
  <c r="D5312" i="24" s="1"/>
  <c r="B5312" i="24"/>
  <c r="A5312" i="24"/>
  <c r="W5311" i="24"/>
  <c r="V5311" i="24"/>
  <c r="U5311" i="24"/>
  <c r="T5311" i="24"/>
  <c r="P5311" i="24"/>
  <c r="N5311" i="24"/>
  <c r="E5311" i="24"/>
  <c r="C5311" i="24"/>
  <c r="D5311" i="24" s="1"/>
  <c r="B5311" i="24"/>
  <c r="A5311" i="24"/>
  <c r="W5310" i="24"/>
  <c r="V5310" i="24"/>
  <c r="U5310" i="24"/>
  <c r="T5310" i="24"/>
  <c r="P5310" i="24"/>
  <c r="N5310" i="24"/>
  <c r="E5310" i="24"/>
  <c r="C5310" i="24"/>
  <c r="D5310" i="24" s="1"/>
  <c r="B5310" i="24"/>
  <c r="A5310" i="24"/>
  <c r="W5309" i="24"/>
  <c r="V5309" i="24"/>
  <c r="U5309" i="24"/>
  <c r="T5309" i="24"/>
  <c r="P5309" i="24"/>
  <c r="N5309" i="24"/>
  <c r="E5309" i="24"/>
  <c r="C5309" i="24"/>
  <c r="D5309" i="24" s="1"/>
  <c r="B5309" i="24"/>
  <c r="A5309" i="24"/>
  <c r="W5308" i="24"/>
  <c r="V5308" i="24"/>
  <c r="U5308" i="24"/>
  <c r="T5308" i="24"/>
  <c r="P5308" i="24"/>
  <c r="N5308" i="24"/>
  <c r="E5308" i="24"/>
  <c r="C5308" i="24"/>
  <c r="D5308" i="24" s="1"/>
  <c r="B5308" i="24"/>
  <c r="A5308" i="24"/>
  <c r="W5307" i="24"/>
  <c r="V5307" i="24"/>
  <c r="U5307" i="24"/>
  <c r="T5307" i="24"/>
  <c r="P5307" i="24"/>
  <c r="N5307" i="24"/>
  <c r="E5307" i="24"/>
  <c r="C5307" i="24"/>
  <c r="D5307" i="24" s="1"/>
  <c r="B5307" i="24"/>
  <c r="A5307" i="24"/>
  <c r="W5306" i="24"/>
  <c r="V5306" i="24"/>
  <c r="U5306" i="24"/>
  <c r="T5306" i="24"/>
  <c r="P5306" i="24"/>
  <c r="N5306" i="24"/>
  <c r="E5306" i="24"/>
  <c r="C5306" i="24"/>
  <c r="D5306" i="24" s="1"/>
  <c r="B5306" i="24"/>
  <c r="A5306" i="24"/>
  <c r="W5305" i="24"/>
  <c r="V5305" i="24"/>
  <c r="U5305" i="24"/>
  <c r="T5305" i="24"/>
  <c r="P5305" i="24"/>
  <c r="N5305" i="24"/>
  <c r="E5305" i="24"/>
  <c r="C5305" i="24"/>
  <c r="D5305" i="24" s="1"/>
  <c r="B5305" i="24"/>
  <c r="A5305" i="24"/>
  <c r="W5304" i="24"/>
  <c r="V5304" i="24"/>
  <c r="U5304" i="24"/>
  <c r="T5304" i="24"/>
  <c r="P5304" i="24"/>
  <c r="N5304" i="24"/>
  <c r="E5304" i="24"/>
  <c r="C5304" i="24"/>
  <c r="D5304" i="24" s="1"/>
  <c r="B5304" i="24"/>
  <c r="A5304" i="24"/>
  <c r="W5303" i="24"/>
  <c r="V5303" i="24"/>
  <c r="U5303" i="24"/>
  <c r="T5303" i="24"/>
  <c r="P5303" i="24"/>
  <c r="N5303" i="24"/>
  <c r="E5303" i="24"/>
  <c r="C5303" i="24"/>
  <c r="D5303" i="24" s="1"/>
  <c r="B5303" i="24"/>
  <c r="A5303" i="24"/>
  <c r="W5302" i="24"/>
  <c r="V5302" i="24"/>
  <c r="U5302" i="24"/>
  <c r="T5302" i="24"/>
  <c r="P5302" i="24"/>
  <c r="N5302" i="24"/>
  <c r="E5302" i="24"/>
  <c r="C5302" i="24"/>
  <c r="D5302" i="24" s="1"/>
  <c r="B5302" i="24"/>
  <c r="A5302" i="24"/>
  <c r="W5301" i="24"/>
  <c r="V5301" i="24"/>
  <c r="U5301" i="24"/>
  <c r="T5301" i="24"/>
  <c r="P5301" i="24"/>
  <c r="N5301" i="24"/>
  <c r="E5301" i="24"/>
  <c r="C5301" i="24"/>
  <c r="D5301" i="24" s="1"/>
  <c r="B5301" i="24"/>
  <c r="A5301" i="24"/>
  <c r="W5300" i="24"/>
  <c r="V5300" i="24"/>
  <c r="U5300" i="24"/>
  <c r="T5300" i="24"/>
  <c r="P5300" i="24"/>
  <c r="N5300" i="24"/>
  <c r="E5300" i="24"/>
  <c r="C5300" i="24"/>
  <c r="D5300" i="24" s="1"/>
  <c r="B5300" i="24"/>
  <c r="A5300" i="24"/>
  <c r="W5299" i="24"/>
  <c r="V5299" i="24"/>
  <c r="U5299" i="24"/>
  <c r="T5299" i="24"/>
  <c r="P5299" i="24"/>
  <c r="N5299" i="24"/>
  <c r="E5299" i="24"/>
  <c r="C5299" i="24"/>
  <c r="D5299" i="24" s="1"/>
  <c r="B5299" i="24"/>
  <c r="A5299" i="24"/>
  <c r="W5298" i="24"/>
  <c r="V5298" i="24"/>
  <c r="U5298" i="24"/>
  <c r="T5298" i="24"/>
  <c r="P5298" i="24"/>
  <c r="N5298" i="24"/>
  <c r="E5298" i="24"/>
  <c r="C5298" i="24"/>
  <c r="D5298" i="24" s="1"/>
  <c r="B5298" i="24"/>
  <c r="A5298" i="24"/>
  <c r="W5297" i="24"/>
  <c r="V5297" i="24"/>
  <c r="U5297" i="24"/>
  <c r="T5297" i="24"/>
  <c r="P5297" i="24"/>
  <c r="N5297" i="24"/>
  <c r="E5297" i="24"/>
  <c r="C5297" i="24"/>
  <c r="D5297" i="24" s="1"/>
  <c r="B5297" i="24"/>
  <c r="A5297" i="24"/>
  <c r="W5296" i="24"/>
  <c r="V5296" i="24"/>
  <c r="U5296" i="24"/>
  <c r="T5296" i="24"/>
  <c r="P5296" i="24"/>
  <c r="N5296" i="24"/>
  <c r="E5296" i="24"/>
  <c r="C5296" i="24"/>
  <c r="D5296" i="24" s="1"/>
  <c r="B5296" i="24"/>
  <c r="A5296" i="24"/>
  <c r="W5295" i="24"/>
  <c r="V5295" i="24"/>
  <c r="U5295" i="24"/>
  <c r="T5295" i="24"/>
  <c r="P5295" i="24"/>
  <c r="N5295" i="24"/>
  <c r="E5295" i="24"/>
  <c r="C5295" i="24"/>
  <c r="D5295" i="24" s="1"/>
  <c r="B5295" i="24"/>
  <c r="A5295" i="24"/>
  <c r="W5294" i="24"/>
  <c r="V5294" i="24"/>
  <c r="U5294" i="24"/>
  <c r="T5294" i="24"/>
  <c r="P5294" i="24"/>
  <c r="N5294" i="24"/>
  <c r="E5294" i="24"/>
  <c r="C5294" i="24"/>
  <c r="D5294" i="24" s="1"/>
  <c r="B5294" i="24"/>
  <c r="A5294" i="24"/>
  <c r="W5293" i="24"/>
  <c r="V5293" i="24"/>
  <c r="U5293" i="24"/>
  <c r="T5293" i="24"/>
  <c r="P5293" i="24"/>
  <c r="N5293" i="24"/>
  <c r="E5293" i="24"/>
  <c r="C5293" i="24"/>
  <c r="D5293" i="24" s="1"/>
  <c r="B5293" i="24"/>
  <c r="A5293" i="24"/>
  <c r="W5292" i="24"/>
  <c r="V5292" i="24"/>
  <c r="U5292" i="24"/>
  <c r="T5292" i="24"/>
  <c r="P5292" i="24"/>
  <c r="N5292" i="24"/>
  <c r="E5292" i="24"/>
  <c r="C5292" i="24"/>
  <c r="D5292" i="24" s="1"/>
  <c r="B5292" i="24"/>
  <c r="A5292" i="24"/>
  <c r="W5291" i="24"/>
  <c r="V5291" i="24"/>
  <c r="U5291" i="24"/>
  <c r="T5291" i="24"/>
  <c r="P5291" i="24"/>
  <c r="N5291" i="24"/>
  <c r="E5291" i="24"/>
  <c r="C5291" i="24"/>
  <c r="D5291" i="24" s="1"/>
  <c r="B5291" i="24"/>
  <c r="A5291" i="24"/>
  <c r="W5290" i="24"/>
  <c r="V5290" i="24"/>
  <c r="U5290" i="24"/>
  <c r="T5290" i="24"/>
  <c r="P5290" i="24"/>
  <c r="N5290" i="24"/>
  <c r="E5290" i="24"/>
  <c r="C5290" i="24"/>
  <c r="D5290" i="24" s="1"/>
  <c r="B5290" i="24"/>
  <c r="A5290" i="24"/>
  <c r="W5289" i="24"/>
  <c r="V5289" i="24"/>
  <c r="U5289" i="24"/>
  <c r="T5289" i="24"/>
  <c r="P5289" i="24"/>
  <c r="N5289" i="24"/>
  <c r="E5289" i="24"/>
  <c r="C5289" i="24"/>
  <c r="D5289" i="24" s="1"/>
  <c r="B5289" i="24"/>
  <c r="A5289" i="24"/>
  <c r="W5288" i="24"/>
  <c r="V5288" i="24"/>
  <c r="U5288" i="24"/>
  <c r="T5288" i="24"/>
  <c r="P5288" i="24"/>
  <c r="N5288" i="24"/>
  <c r="E5288" i="24"/>
  <c r="C5288" i="24"/>
  <c r="D5288" i="24" s="1"/>
  <c r="B5288" i="24"/>
  <c r="A5288" i="24"/>
  <c r="W5287" i="24"/>
  <c r="V5287" i="24"/>
  <c r="U5287" i="24"/>
  <c r="T5287" i="24"/>
  <c r="P5287" i="24"/>
  <c r="N5287" i="24"/>
  <c r="E5287" i="24"/>
  <c r="C5287" i="24"/>
  <c r="D5287" i="24" s="1"/>
  <c r="B5287" i="24"/>
  <c r="A5287" i="24"/>
  <c r="W5286" i="24"/>
  <c r="V5286" i="24"/>
  <c r="U5286" i="24"/>
  <c r="T5286" i="24"/>
  <c r="P5286" i="24"/>
  <c r="N5286" i="24"/>
  <c r="E5286" i="24"/>
  <c r="C5286" i="24"/>
  <c r="D5286" i="24" s="1"/>
  <c r="B5286" i="24"/>
  <c r="A5286" i="24"/>
  <c r="W5285" i="24"/>
  <c r="V5285" i="24"/>
  <c r="U5285" i="24"/>
  <c r="T5285" i="24"/>
  <c r="P5285" i="24"/>
  <c r="N5285" i="24"/>
  <c r="E5285" i="24"/>
  <c r="C5285" i="24"/>
  <c r="D5285" i="24" s="1"/>
  <c r="B5285" i="24"/>
  <c r="A5285" i="24"/>
  <c r="W5284" i="24"/>
  <c r="V5284" i="24"/>
  <c r="U5284" i="24"/>
  <c r="T5284" i="24"/>
  <c r="P5284" i="24"/>
  <c r="N5284" i="24"/>
  <c r="E5284" i="24"/>
  <c r="C5284" i="24"/>
  <c r="D5284" i="24" s="1"/>
  <c r="B5284" i="24"/>
  <c r="A5284" i="24"/>
  <c r="W5283" i="24"/>
  <c r="V5283" i="24"/>
  <c r="U5283" i="24"/>
  <c r="T5283" i="24"/>
  <c r="P5283" i="24"/>
  <c r="N5283" i="24"/>
  <c r="E5283" i="24"/>
  <c r="C5283" i="24"/>
  <c r="D5283" i="24" s="1"/>
  <c r="B5283" i="24"/>
  <c r="A5283" i="24"/>
  <c r="W5282" i="24"/>
  <c r="V5282" i="24"/>
  <c r="U5282" i="24"/>
  <c r="T5282" i="24"/>
  <c r="P5282" i="24"/>
  <c r="N5282" i="24"/>
  <c r="E5282" i="24"/>
  <c r="C5282" i="24"/>
  <c r="D5282" i="24" s="1"/>
  <c r="B5282" i="24"/>
  <c r="A5282" i="24"/>
  <c r="W5281" i="24"/>
  <c r="V5281" i="24"/>
  <c r="U5281" i="24"/>
  <c r="T5281" i="24"/>
  <c r="P5281" i="24"/>
  <c r="N5281" i="24"/>
  <c r="E5281" i="24"/>
  <c r="C5281" i="24"/>
  <c r="D5281" i="24" s="1"/>
  <c r="B5281" i="24"/>
  <c r="A5281" i="24"/>
  <c r="W5280" i="24"/>
  <c r="V5280" i="24"/>
  <c r="U5280" i="24"/>
  <c r="T5280" i="24"/>
  <c r="P5280" i="24"/>
  <c r="N5280" i="24"/>
  <c r="E5280" i="24"/>
  <c r="C5280" i="24"/>
  <c r="D5280" i="24" s="1"/>
  <c r="B5280" i="24"/>
  <c r="A5280" i="24"/>
  <c r="W5279" i="24"/>
  <c r="V5279" i="24"/>
  <c r="U5279" i="24"/>
  <c r="T5279" i="24"/>
  <c r="P5279" i="24"/>
  <c r="N5279" i="24"/>
  <c r="E5279" i="24"/>
  <c r="C5279" i="24"/>
  <c r="D5279" i="24" s="1"/>
  <c r="B5279" i="24"/>
  <c r="A5279" i="24"/>
  <c r="W5278" i="24"/>
  <c r="V5278" i="24"/>
  <c r="U5278" i="24"/>
  <c r="T5278" i="24"/>
  <c r="P5278" i="24"/>
  <c r="N5278" i="24"/>
  <c r="E5278" i="24"/>
  <c r="C5278" i="24"/>
  <c r="D5278" i="24" s="1"/>
  <c r="B5278" i="24"/>
  <c r="A5278" i="24"/>
  <c r="W5277" i="24"/>
  <c r="V5277" i="24"/>
  <c r="U5277" i="24"/>
  <c r="T5277" i="24"/>
  <c r="P5277" i="24"/>
  <c r="N5277" i="24"/>
  <c r="E5277" i="24"/>
  <c r="C5277" i="24"/>
  <c r="D5277" i="24" s="1"/>
  <c r="B5277" i="24"/>
  <c r="A5277" i="24"/>
  <c r="W5276" i="24"/>
  <c r="V5276" i="24"/>
  <c r="U5276" i="24"/>
  <c r="T5276" i="24"/>
  <c r="P5276" i="24"/>
  <c r="N5276" i="24"/>
  <c r="E5276" i="24"/>
  <c r="C5276" i="24"/>
  <c r="D5276" i="24" s="1"/>
  <c r="B5276" i="24"/>
  <c r="A5276" i="24"/>
  <c r="W5275" i="24"/>
  <c r="V5275" i="24"/>
  <c r="U5275" i="24"/>
  <c r="T5275" i="24"/>
  <c r="P5275" i="24"/>
  <c r="N5275" i="24"/>
  <c r="E5275" i="24"/>
  <c r="C5275" i="24"/>
  <c r="D5275" i="24" s="1"/>
  <c r="B5275" i="24"/>
  <c r="A5275" i="24"/>
  <c r="W5274" i="24"/>
  <c r="V5274" i="24"/>
  <c r="U5274" i="24"/>
  <c r="T5274" i="24"/>
  <c r="P5274" i="24"/>
  <c r="N5274" i="24"/>
  <c r="E5274" i="24"/>
  <c r="C5274" i="24"/>
  <c r="D5274" i="24" s="1"/>
  <c r="B5274" i="24"/>
  <c r="A5274" i="24"/>
  <c r="W5273" i="24"/>
  <c r="V5273" i="24"/>
  <c r="U5273" i="24"/>
  <c r="T5273" i="24"/>
  <c r="P5273" i="24"/>
  <c r="N5273" i="24"/>
  <c r="E5273" i="24"/>
  <c r="C5273" i="24"/>
  <c r="D5273" i="24" s="1"/>
  <c r="B5273" i="24"/>
  <c r="A5273" i="24"/>
  <c r="W5272" i="24"/>
  <c r="V5272" i="24"/>
  <c r="U5272" i="24"/>
  <c r="T5272" i="24"/>
  <c r="P5272" i="24"/>
  <c r="N5272" i="24"/>
  <c r="E5272" i="24"/>
  <c r="C5272" i="24"/>
  <c r="D5272" i="24" s="1"/>
  <c r="B5272" i="24"/>
  <c r="A5272" i="24"/>
  <c r="W5271" i="24"/>
  <c r="V5271" i="24"/>
  <c r="U5271" i="24"/>
  <c r="T5271" i="24"/>
  <c r="P5271" i="24"/>
  <c r="N5271" i="24"/>
  <c r="E5271" i="24"/>
  <c r="C5271" i="24"/>
  <c r="D5271" i="24" s="1"/>
  <c r="B5271" i="24"/>
  <c r="A5271" i="24"/>
  <c r="W5270" i="24"/>
  <c r="V5270" i="24"/>
  <c r="U5270" i="24"/>
  <c r="T5270" i="24"/>
  <c r="P5270" i="24"/>
  <c r="N5270" i="24"/>
  <c r="E5270" i="24"/>
  <c r="C5270" i="24"/>
  <c r="D5270" i="24" s="1"/>
  <c r="B5270" i="24"/>
  <c r="A5270" i="24"/>
  <c r="W5269" i="24"/>
  <c r="V5269" i="24"/>
  <c r="U5269" i="24"/>
  <c r="T5269" i="24"/>
  <c r="P5269" i="24"/>
  <c r="N5269" i="24"/>
  <c r="E5269" i="24"/>
  <c r="C5269" i="24"/>
  <c r="D5269" i="24" s="1"/>
  <c r="B5269" i="24"/>
  <c r="A5269" i="24"/>
  <c r="W5268" i="24"/>
  <c r="V5268" i="24"/>
  <c r="U5268" i="24"/>
  <c r="T5268" i="24"/>
  <c r="P5268" i="24"/>
  <c r="N5268" i="24"/>
  <c r="E5268" i="24"/>
  <c r="C5268" i="24"/>
  <c r="D5268" i="24" s="1"/>
  <c r="B5268" i="24"/>
  <c r="A5268" i="24"/>
  <c r="W5267" i="24"/>
  <c r="V5267" i="24"/>
  <c r="U5267" i="24"/>
  <c r="T5267" i="24"/>
  <c r="P5267" i="24"/>
  <c r="N5267" i="24"/>
  <c r="E5267" i="24"/>
  <c r="C5267" i="24"/>
  <c r="D5267" i="24" s="1"/>
  <c r="B5267" i="24"/>
  <c r="A5267" i="24"/>
  <c r="W5266" i="24"/>
  <c r="V5266" i="24"/>
  <c r="U5266" i="24"/>
  <c r="T5266" i="24"/>
  <c r="P5266" i="24"/>
  <c r="N5266" i="24"/>
  <c r="E5266" i="24"/>
  <c r="C5266" i="24"/>
  <c r="D5266" i="24" s="1"/>
  <c r="B5266" i="24"/>
  <c r="A5266" i="24"/>
  <c r="W5265" i="24"/>
  <c r="V5265" i="24"/>
  <c r="U5265" i="24"/>
  <c r="T5265" i="24"/>
  <c r="P5265" i="24"/>
  <c r="N5265" i="24"/>
  <c r="E5265" i="24"/>
  <c r="C5265" i="24"/>
  <c r="D5265" i="24" s="1"/>
  <c r="B5265" i="24"/>
  <c r="A5265" i="24"/>
  <c r="W5264" i="24"/>
  <c r="V5264" i="24"/>
  <c r="U5264" i="24"/>
  <c r="T5264" i="24"/>
  <c r="P5264" i="24"/>
  <c r="N5264" i="24"/>
  <c r="E5264" i="24"/>
  <c r="C5264" i="24"/>
  <c r="D5264" i="24" s="1"/>
  <c r="B5264" i="24"/>
  <c r="A5264" i="24"/>
  <c r="W5263" i="24"/>
  <c r="V5263" i="24"/>
  <c r="U5263" i="24"/>
  <c r="T5263" i="24"/>
  <c r="P5263" i="24"/>
  <c r="N5263" i="24"/>
  <c r="E5263" i="24"/>
  <c r="C5263" i="24"/>
  <c r="D5263" i="24" s="1"/>
  <c r="B5263" i="24"/>
  <c r="A5263" i="24"/>
  <c r="W5262" i="24"/>
  <c r="V5262" i="24"/>
  <c r="U5262" i="24"/>
  <c r="T5262" i="24"/>
  <c r="P5262" i="24"/>
  <c r="N5262" i="24"/>
  <c r="E5262" i="24"/>
  <c r="C5262" i="24"/>
  <c r="D5262" i="24" s="1"/>
  <c r="B5262" i="24"/>
  <c r="A5262" i="24"/>
  <c r="W5261" i="24"/>
  <c r="V5261" i="24"/>
  <c r="U5261" i="24"/>
  <c r="T5261" i="24"/>
  <c r="P5261" i="24"/>
  <c r="N5261" i="24"/>
  <c r="E5261" i="24"/>
  <c r="C5261" i="24"/>
  <c r="D5261" i="24" s="1"/>
  <c r="B5261" i="24"/>
  <c r="A5261" i="24"/>
  <c r="W5260" i="24"/>
  <c r="V5260" i="24"/>
  <c r="U5260" i="24"/>
  <c r="T5260" i="24"/>
  <c r="P5260" i="24"/>
  <c r="N5260" i="24"/>
  <c r="E5260" i="24"/>
  <c r="C5260" i="24"/>
  <c r="D5260" i="24" s="1"/>
  <c r="B5260" i="24"/>
  <c r="A5260" i="24"/>
  <c r="W5259" i="24"/>
  <c r="V5259" i="24"/>
  <c r="U5259" i="24"/>
  <c r="T5259" i="24"/>
  <c r="P5259" i="24"/>
  <c r="N5259" i="24"/>
  <c r="E5259" i="24"/>
  <c r="C5259" i="24"/>
  <c r="D5259" i="24" s="1"/>
  <c r="B5259" i="24"/>
  <c r="A5259" i="24"/>
  <c r="W5258" i="24"/>
  <c r="V5258" i="24"/>
  <c r="U5258" i="24"/>
  <c r="T5258" i="24"/>
  <c r="P5258" i="24"/>
  <c r="N5258" i="24"/>
  <c r="E5258" i="24"/>
  <c r="C5258" i="24"/>
  <c r="D5258" i="24" s="1"/>
  <c r="B5258" i="24"/>
  <c r="A5258" i="24"/>
  <c r="W5257" i="24"/>
  <c r="V5257" i="24"/>
  <c r="U5257" i="24"/>
  <c r="T5257" i="24"/>
  <c r="P5257" i="24"/>
  <c r="N5257" i="24"/>
  <c r="E5257" i="24"/>
  <c r="C5257" i="24"/>
  <c r="D5257" i="24" s="1"/>
  <c r="B5257" i="24"/>
  <c r="A5257" i="24"/>
  <c r="W5256" i="24"/>
  <c r="V5256" i="24"/>
  <c r="U5256" i="24"/>
  <c r="T5256" i="24"/>
  <c r="P5256" i="24"/>
  <c r="N5256" i="24"/>
  <c r="E5256" i="24"/>
  <c r="C5256" i="24"/>
  <c r="D5256" i="24" s="1"/>
  <c r="B5256" i="24"/>
  <c r="A5256" i="24"/>
  <c r="W5255" i="24"/>
  <c r="V5255" i="24"/>
  <c r="U5255" i="24"/>
  <c r="T5255" i="24"/>
  <c r="P5255" i="24"/>
  <c r="N5255" i="24"/>
  <c r="E5255" i="24"/>
  <c r="C5255" i="24"/>
  <c r="D5255" i="24" s="1"/>
  <c r="B5255" i="24"/>
  <c r="A5255" i="24"/>
  <c r="W5254" i="24"/>
  <c r="V5254" i="24"/>
  <c r="U5254" i="24"/>
  <c r="T5254" i="24"/>
  <c r="P5254" i="24"/>
  <c r="N5254" i="24"/>
  <c r="E5254" i="24"/>
  <c r="C5254" i="24"/>
  <c r="D5254" i="24" s="1"/>
  <c r="B5254" i="24"/>
  <c r="A5254" i="24"/>
  <c r="W5253" i="24"/>
  <c r="V5253" i="24"/>
  <c r="U5253" i="24"/>
  <c r="T5253" i="24"/>
  <c r="P5253" i="24"/>
  <c r="N5253" i="24"/>
  <c r="E5253" i="24"/>
  <c r="C5253" i="24"/>
  <c r="D5253" i="24" s="1"/>
  <c r="B5253" i="24"/>
  <c r="A5253" i="24"/>
  <c r="W5252" i="24"/>
  <c r="V5252" i="24"/>
  <c r="U5252" i="24"/>
  <c r="T5252" i="24"/>
  <c r="P5252" i="24"/>
  <c r="N5252" i="24"/>
  <c r="E5252" i="24"/>
  <c r="C5252" i="24"/>
  <c r="D5252" i="24" s="1"/>
  <c r="B5252" i="24"/>
  <c r="A5252" i="24"/>
  <c r="W5251" i="24"/>
  <c r="V5251" i="24"/>
  <c r="U5251" i="24"/>
  <c r="T5251" i="24"/>
  <c r="P5251" i="24"/>
  <c r="N5251" i="24"/>
  <c r="E5251" i="24"/>
  <c r="C5251" i="24"/>
  <c r="D5251" i="24" s="1"/>
  <c r="B5251" i="24"/>
  <c r="A5251" i="24"/>
  <c r="W5250" i="24"/>
  <c r="V5250" i="24"/>
  <c r="U5250" i="24"/>
  <c r="T5250" i="24"/>
  <c r="P5250" i="24"/>
  <c r="N5250" i="24"/>
  <c r="E5250" i="24"/>
  <c r="C5250" i="24"/>
  <c r="D5250" i="24" s="1"/>
  <c r="B5250" i="24"/>
  <c r="A5250" i="24"/>
  <c r="W5249" i="24"/>
  <c r="V5249" i="24"/>
  <c r="U5249" i="24"/>
  <c r="T5249" i="24"/>
  <c r="P5249" i="24"/>
  <c r="N5249" i="24"/>
  <c r="E5249" i="24"/>
  <c r="C5249" i="24"/>
  <c r="D5249" i="24" s="1"/>
  <c r="B5249" i="24"/>
  <c r="A5249" i="24"/>
  <c r="W5248" i="24"/>
  <c r="V5248" i="24"/>
  <c r="U5248" i="24"/>
  <c r="T5248" i="24"/>
  <c r="P5248" i="24"/>
  <c r="N5248" i="24"/>
  <c r="E5248" i="24"/>
  <c r="C5248" i="24"/>
  <c r="D5248" i="24" s="1"/>
  <c r="B5248" i="24"/>
  <c r="A5248" i="24"/>
  <c r="W5247" i="24"/>
  <c r="V5247" i="24"/>
  <c r="U5247" i="24"/>
  <c r="T5247" i="24"/>
  <c r="P5247" i="24"/>
  <c r="N5247" i="24"/>
  <c r="E5247" i="24"/>
  <c r="C5247" i="24"/>
  <c r="D5247" i="24" s="1"/>
  <c r="B5247" i="24"/>
  <c r="A5247" i="24"/>
  <c r="W5246" i="24"/>
  <c r="V5246" i="24"/>
  <c r="U5246" i="24"/>
  <c r="T5246" i="24"/>
  <c r="P5246" i="24"/>
  <c r="N5246" i="24"/>
  <c r="E5246" i="24"/>
  <c r="C5246" i="24"/>
  <c r="D5246" i="24" s="1"/>
  <c r="B5246" i="24"/>
  <c r="A5246" i="24"/>
  <c r="W5245" i="24"/>
  <c r="V5245" i="24"/>
  <c r="U5245" i="24"/>
  <c r="T5245" i="24"/>
  <c r="P5245" i="24"/>
  <c r="N5245" i="24"/>
  <c r="E5245" i="24"/>
  <c r="C5245" i="24"/>
  <c r="D5245" i="24" s="1"/>
  <c r="B5245" i="24"/>
  <c r="A5245" i="24"/>
  <c r="W5244" i="24"/>
  <c r="V5244" i="24"/>
  <c r="U5244" i="24"/>
  <c r="T5244" i="24"/>
  <c r="P5244" i="24"/>
  <c r="N5244" i="24"/>
  <c r="E5244" i="24"/>
  <c r="C5244" i="24"/>
  <c r="D5244" i="24" s="1"/>
  <c r="B5244" i="24"/>
  <c r="A5244" i="24"/>
  <c r="W5243" i="24"/>
  <c r="V5243" i="24"/>
  <c r="U5243" i="24"/>
  <c r="T5243" i="24"/>
  <c r="P5243" i="24"/>
  <c r="N5243" i="24"/>
  <c r="E5243" i="24"/>
  <c r="C5243" i="24"/>
  <c r="D5243" i="24" s="1"/>
  <c r="B5243" i="24"/>
  <c r="A5243" i="24"/>
  <c r="W5242" i="24"/>
  <c r="V5242" i="24"/>
  <c r="U5242" i="24"/>
  <c r="T5242" i="24"/>
  <c r="P5242" i="24"/>
  <c r="N5242" i="24"/>
  <c r="E5242" i="24"/>
  <c r="C5242" i="24"/>
  <c r="D5242" i="24" s="1"/>
  <c r="B5242" i="24"/>
  <c r="A5242" i="24"/>
  <c r="W5241" i="24"/>
  <c r="V5241" i="24"/>
  <c r="U5241" i="24"/>
  <c r="T5241" i="24"/>
  <c r="P5241" i="24"/>
  <c r="N5241" i="24"/>
  <c r="E5241" i="24"/>
  <c r="C5241" i="24"/>
  <c r="D5241" i="24" s="1"/>
  <c r="B5241" i="24"/>
  <c r="A5241" i="24"/>
  <c r="W5240" i="24"/>
  <c r="V5240" i="24"/>
  <c r="U5240" i="24"/>
  <c r="T5240" i="24"/>
  <c r="P5240" i="24"/>
  <c r="N5240" i="24"/>
  <c r="E5240" i="24"/>
  <c r="C5240" i="24"/>
  <c r="D5240" i="24" s="1"/>
  <c r="B5240" i="24"/>
  <c r="A5240" i="24"/>
  <c r="W5239" i="24"/>
  <c r="V5239" i="24"/>
  <c r="U5239" i="24"/>
  <c r="T5239" i="24"/>
  <c r="P5239" i="24"/>
  <c r="N5239" i="24"/>
  <c r="E5239" i="24"/>
  <c r="C5239" i="24"/>
  <c r="D5239" i="24" s="1"/>
  <c r="B5239" i="24"/>
  <c r="A5239" i="24"/>
  <c r="W5238" i="24"/>
  <c r="V5238" i="24"/>
  <c r="U5238" i="24"/>
  <c r="T5238" i="24"/>
  <c r="P5238" i="24"/>
  <c r="N5238" i="24"/>
  <c r="E5238" i="24"/>
  <c r="C5238" i="24"/>
  <c r="D5238" i="24" s="1"/>
  <c r="B5238" i="24"/>
  <c r="A5238" i="24"/>
  <c r="W5237" i="24"/>
  <c r="V5237" i="24"/>
  <c r="U5237" i="24"/>
  <c r="T5237" i="24"/>
  <c r="P5237" i="24"/>
  <c r="N5237" i="24"/>
  <c r="E5237" i="24"/>
  <c r="C5237" i="24"/>
  <c r="D5237" i="24" s="1"/>
  <c r="B5237" i="24"/>
  <c r="A5237" i="24"/>
  <c r="W5236" i="24"/>
  <c r="V5236" i="24"/>
  <c r="U5236" i="24"/>
  <c r="T5236" i="24"/>
  <c r="P5236" i="24"/>
  <c r="N5236" i="24"/>
  <c r="E5236" i="24"/>
  <c r="C5236" i="24"/>
  <c r="D5236" i="24" s="1"/>
  <c r="B5236" i="24"/>
  <c r="A5236" i="24"/>
  <c r="W5235" i="24"/>
  <c r="V5235" i="24"/>
  <c r="U5235" i="24"/>
  <c r="T5235" i="24"/>
  <c r="P5235" i="24"/>
  <c r="N5235" i="24"/>
  <c r="E5235" i="24"/>
  <c r="C5235" i="24"/>
  <c r="D5235" i="24" s="1"/>
  <c r="B5235" i="24"/>
  <c r="A5235" i="24"/>
  <c r="W5234" i="24"/>
  <c r="V5234" i="24"/>
  <c r="U5234" i="24"/>
  <c r="T5234" i="24"/>
  <c r="P5234" i="24"/>
  <c r="N5234" i="24"/>
  <c r="E5234" i="24"/>
  <c r="C5234" i="24"/>
  <c r="D5234" i="24" s="1"/>
  <c r="B5234" i="24"/>
  <c r="A5234" i="24"/>
  <c r="W5233" i="24"/>
  <c r="V5233" i="24"/>
  <c r="U5233" i="24"/>
  <c r="T5233" i="24"/>
  <c r="P5233" i="24"/>
  <c r="N5233" i="24"/>
  <c r="E5233" i="24"/>
  <c r="C5233" i="24"/>
  <c r="D5233" i="24" s="1"/>
  <c r="B5233" i="24"/>
  <c r="A5233" i="24"/>
  <c r="W5232" i="24"/>
  <c r="V5232" i="24"/>
  <c r="U5232" i="24"/>
  <c r="T5232" i="24"/>
  <c r="P5232" i="24"/>
  <c r="N5232" i="24"/>
  <c r="E5232" i="24"/>
  <c r="C5232" i="24"/>
  <c r="D5232" i="24" s="1"/>
  <c r="B5232" i="24"/>
  <c r="A5232" i="24"/>
  <c r="W5231" i="24"/>
  <c r="V5231" i="24"/>
  <c r="U5231" i="24"/>
  <c r="T5231" i="24"/>
  <c r="P5231" i="24"/>
  <c r="N5231" i="24"/>
  <c r="E5231" i="24"/>
  <c r="C5231" i="24"/>
  <c r="D5231" i="24" s="1"/>
  <c r="B5231" i="24"/>
  <c r="A5231" i="24"/>
  <c r="W5230" i="24"/>
  <c r="V5230" i="24"/>
  <c r="U5230" i="24"/>
  <c r="T5230" i="24"/>
  <c r="P5230" i="24"/>
  <c r="N5230" i="24"/>
  <c r="E5230" i="24"/>
  <c r="C5230" i="24"/>
  <c r="D5230" i="24" s="1"/>
  <c r="B5230" i="24"/>
  <c r="A5230" i="24"/>
  <c r="W5229" i="24"/>
  <c r="V5229" i="24"/>
  <c r="U5229" i="24"/>
  <c r="T5229" i="24"/>
  <c r="P5229" i="24"/>
  <c r="N5229" i="24"/>
  <c r="E5229" i="24"/>
  <c r="C5229" i="24"/>
  <c r="D5229" i="24" s="1"/>
  <c r="B5229" i="24"/>
  <c r="A5229" i="24"/>
  <c r="W5228" i="24"/>
  <c r="V5228" i="24"/>
  <c r="U5228" i="24"/>
  <c r="T5228" i="24"/>
  <c r="P5228" i="24"/>
  <c r="N5228" i="24"/>
  <c r="E5228" i="24"/>
  <c r="C5228" i="24"/>
  <c r="D5228" i="24" s="1"/>
  <c r="B5228" i="24"/>
  <c r="A5228" i="24"/>
  <c r="W5227" i="24"/>
  <c r="V5227" i="24"/>
  <c r="U5227" i="24"/>
  <c r="T5227" i="24"/>
  <c r="P5227" i="24"/>
  <c r="N5227" i="24"/>
  <c r="E5227" i="24"/>
  <c r="C5227" i="24"/>
  <c r="D5227" i="24" s="1"/>
  <c r="B5227" i="24"/>
  <c r="A5227" i="24"/>
  <c r="W5226" i="24"/>
  <c r="V5226" i="24"/>
  <c r="U5226" i="24"/>
  <c r="T5226" i="24"/>
  <c r="P5226" i="24"/>
  <c r="N5226" i="24"/>
  <c r="E5226" i="24"/>
  <c r="C5226" i="24"/>
  <c r="D5226" i="24" s="1"/>
  <c r="B5226" i="24"/>
  <c r="A5226" i="24"/>
  <c r="W5225" i="24"/>
  <c r="V5225" i="24"/>
  <c r="U5225" i="24"/>
  <c r="T5225" i="24"/>
  <c r="P5225" i="24"/>
  <c r="N5225" i="24"/>
  <c r="E5225" i="24"/>
  <c r="C5225" i="24"/>
  <c r="D5225" i="24" s="1"/>
  <c r="B5225" i="24"/>
  <c r="A5225" i="24"/>
  <c r="W5224" i="24"/>
  <c r="V5224" i="24"/>
  <c r="U5224" i="24"/>
  <c r="T5224" i="24"/>
  <c r="P5224" i="24"/>
  <c r="N5224" i="24"/>
  <c r="E5224" i="24"/>
  <c r="C5224" i="24"/>
  <c r="D5224" i="24" s="1"/>
  <c r="B5224" i="24"/>
  <c r="A5224" i="24"/>
  <c r="W5223" i="24"/>
  <c r="V5223" i="24"/>
  <c r="U5223" i="24"/>
  <c r="T5223" i="24"/>
  <c r="P5223" i="24"/>
  <c r="N5223" i="24"/>
  <c r="E5223" i="24"/>
  <c r="C5223" i="24"/>
  <c r="D5223" i="24" s="1"/>
  <c r="B5223" i="24"/>
  <c r="A5223" i="24"/>
  <c r="W5222" i="24"/>
  <c r="V5222" i="24"/>
  <c r="U5222" i="24"/>
  <c r="T5222" i="24"/>
  <c r="P5222" i="24"/>
  <c r="N5222" i="24"/>
  <c r="E5222" i="24"/>
  <c r="C5222" i="24"/>
  <c r="D5222" i="24" s="1"/>
  <c r="B5222" i="24"/>
  <c r="A5222" i="24"/>
  <c r="W5221" i="24"/>
  <c r="V5221" i="24"/>
  <c r="U5221" i="24"/>
  <c r="T5221" i="24"/>
  <c r="P5221" i="24"/>
  <c r="N5221" i="24"/>
  <c r="E5221" i="24"/>
  <c r="C5221" i="24"/>
  <c r="D5221" i="24" s="1"/>
  <c r="B5221" i="24"/>
  <c r="A5221" i="24"/>
  <c r="W5220" i="24"/>
  <c r="V5220" i="24"/>
  <c r="U5220" i="24"/>
  <c r="T5220" i="24"/>
  <c r="P5220" i="24"/>
  <c r="N5220" i="24"/>
  <c r="E5220" i="24"/>
  <c r="C5220" i="24"/>
  <c r="D5220" i="24" s="1"/>
  <c r="B5220" i="24"/>
  <c r="A5220" i="24"/>
  <c r="W5219" i="24"/>
  <c r="V5219" i="24"/>
  <c r="U5219" i="24"/>
  <c r="T5219" i="24"/>
  <c r="P5219" i="24"/>
  <c r="N5219" i="24"/>
  <c r="E5219" i="24"/>
  <c r="C5219" i="24"/>
  <c r="D5219" i="24" s="1"/>
  <c r="B5219" i="24"/>
  <c r="A5219" i="24"/>
  <c r="W5218" i="24"/>
  <c r="V5218" i="24"/>
  <c r="U5218" i="24"/>
  <c r="T5218" i="24"/>
  <c r="P5218" i="24"/>
  <c r="N5218" i="24"/>
  <c r="E5218" i="24"/>
  <c r="C5218" i="24"/>
  <c r="D5218" i="24" s="1"/>
  <c r="B5218" i="24"/>
  <c r="A5218" i="24"/>
  <c r="W5217" i="24"/>
  <c r="V5217" i="24"/>
  <c r="U5217" i="24"/>
  <c r="T5217" i="24"/>
  <c r="P5217" i="24"/>
  <c r="N5217" i="24"/>
  <c r="E5217" i="24"/>
  <c r="C5217" i="24"/>
  <c r="D5217" i="24" s="1"/>
  <c r="B5217" i="24"/>
  <c r="A5217" i="24"/>
  <c r="W5216" i="24"/>
  <c r="V5216" i="24"/>
  <c r="U5216" i="24"/>
  <c r="T5216" i="24"/>
  <c r="P5216" i="24"/>
  <c r="N5216" i="24"/>
  <c r="E5216" i="24"/>
  <c r="C5216" i="24"/>
  <c r="D5216" i="24" s="1"/>
  <c r="B5216" i="24"/>
  <c r="A5216" i="24"/>
  <c r="W5215" i="24"/>
  <c r="V5215" i="24"/>
  <c r="U5215" i="24"/>
  <c r="T5215" i="24"/>
  <c r="P5215" i="24"/>
  <c r="N5215" i="24"/>
  <c r="E5215" i="24"/>
  <c r="C5215" i="24"/>
  <c r="D5215" i="24" s="1"/>
  <c r="B5215" i="24"/>
  <c r="A5215" i="24"/>
  <c r="W5214" i="24"/>
  <c r="V5214" i="24"/>
  <c r="U5214" i="24"/>
  <c r="T5214" i="24"/>
  <c r="P5214" i="24"/>
  <c r="N5214" i="24"/>
  <c r="E5214" i="24"/>
  <c r="C5214" i="24"/>
  <c r="D5214" i="24" s="1"/>
  <c r="B5214" i="24"/>
  <c r="A5214" i="24"/>
  <c r="W5213" i="24"/>
  <c r="V5213" i="24"/>
  <c r="U5213" i="24"/>
  <c r="T5213" i="24"/>
  <c r="P5213" i="24"/>
  <c r="N5213" i="24"/>
  <c r="E5213" i="24"/>
  <c r="C5213" i="24"/>
  <c r="D5213" i="24" s="1"/>
  <c r="B5213" i="24"/>
  <c r="A5213" i="24"/>
  <c r="W5212" i="24"/>
  <c r="V5212" i="24"/>
  <c r="U5212" i="24"/>
  <c r="T5212" i="24"/>
  <c r="P5212" i="24"/>
  <c r="N5212" i="24"/>
  <c r="E5212" i="24"/>
  <c r="C5212" i="24"/>
  <c r="D5212" i="24" s="1"/>
  <c r="B5212" i="24"/>
  <c r="A5212" i="24"/>
  <c r="W5211" i="24"/>
  <c r="V5211" i="24"/>
  <c r="U5211" i="24"/>
  <c r="T5211" i="24"/>
  <c r="P5211" i="24"/>
  <c r="N5211" i="24"/>
  <c r="E5211" i="24"/>
  <c r="C5211" i="24"/>
  <c r="D5211" i="24" s="1"/>
  <c r="B5211" i="24"/>
  <c r="A5211" i="24"/>
  <c r="W5210" i="24"/>
  <c r="V5210" i="24"/>
  <c r="U5210" i="24"/>
  <c r="T5210" i="24"/>
  <c r="P5210" i="24"/>
  <c r="N5210" i="24"/>
  <c r="E5210" i="24"/>
  <c r="C5210" i="24"/>
  <c r="D5210" i="24" s="1"/>
  <c r="B5210" i="24"/>
  <c r="A5210" i="24"/>
  <c r="W5209" i="24"/>
  <c r="V5209" i="24"/>
  <c r="U5209" i="24"/>
  <c r="T5209" i="24"/>
  <c r="P5209" i="24"/>
  <c r="N5209" i="24"/>
  <c r="E5209" i="24"/>
  <c r="C5209" i="24"/>
  <c r="D5209" i="24" s="1"/>
  <c r="B5209" i="24"/>
  <c r="A5209" i="24"/>
  <c r="W5208" i="24"/>
  <c r="V5208" i="24"/>
  <c r="U5208" i="24"/>
  <c r="T5208" i="24"/>
  <c r="P5208" i="24"/>
  <c r="N5208" i="24"/>
  <c r="E5208" i="24"/>
  <c r="C5208" i="24"/>
  <c r="D5208" i="24" s="1"/>
  <c r="B5208" i="24"/>
  <c r="A5208" i="24"/>
  <c r="W5207" i="24"/>
  <c r="V5207" i="24"/>
  <c r="U5207" i="24"/>
  <c r="T5207" i="24"/>
  <c r="P5207" i="24"/>
  <c r="N5207" i="24"/>
  <c r="E5207" i="24"/>
  <c r="C5207" i="24"/>
  <c r="D5207" i="24" s="1"/>
  <c r="B5207" i="24"/>
  <c r="A5207" i="24"/>
  <c r="W5206" i="24"/>
  <c r="V5206" i="24"/>
  <c r="U5206" i="24"/>
  <c r="T5206" i="24"/>
  <c r="P5206" i="24"/>
  <c r="N5206" i="24"/>
  <c r="E5206" i="24"/>
  <c r="C5206" i="24"/>
  <c r="D5206" i="24" s="1"/>
  <c r="B5206" i="24"/>
  <c r="A5206" i="24"/>
  <c r="W5205" i="24"/>
  <c r="V5205" i="24"/>
  <c r="U5205" i="24"/>
  <c r="T5205" i="24"/>
  <c r="P5205" i="24"/>
  <c r="N5205" i="24"/>
  <c r="E5205" i="24"/>
  <c r="C5205" i="24"/>
  <c r="D5205" i="24" s="1"/>
  <c r="B5205" i="24"/>
  <c r="A5205" i="24"/>
  <c r="W5204" i="24"/>
  <c r="V5204" i="24"/>
  <c r="U5204" i="24"/>
  <c r="T5204" i="24"/>
  <c r="P5204" i="24"/>
  <c r="N5204" i="24"/>
  <c r="E5204" i="24"/>
  <c r="C5204" i="24"/>
  <c r="D5204" i="24" s="1"/>
  <c r="B5204" i="24"/>
  <c r="A5204" i="24"/>
  <c r="W5203" i="24"/>
  <c r="V5203" i="24"/>
  <c r="U5203" i="24"/>
  <c r="T5203" i="24"/>
  <c r="P5203" i="24"/>
  <c r="N5203" i="24"/>
  <c r="E5203" i="24"/>
  <c r="C5203" i="24"/>
  <c r="D5203" i="24" s="1"/>
  <c r="B5203" i="24"/>
  <c r="A5203" i="24"/>
  <c r="W5202" i="24"/>
  <c r="V5202" i="24"/>
  <c r="U5202" i="24"/>
  <c r="T5202" i="24"/>
  <c r="P5202" i="24"/>
  <c r="N5202" i="24"/>
  <c r="E5202" i="24"/>
  <c r="C5202" i="24"/>
  <c r="D5202" i="24" s="1"/>
  <c r="B5202" i="24"/>
  <c r="A5202" i="24"/>
  <c r="W5201" i="24"/>
  <c r="V5201" i="24"/>
  <c r="U5201" i="24"/>
  <c r="T5201" i="24"/>
  <c r="P5201" i="24"/>
  <c r="N5201" i="24"/>
  <c r="E5201" i="24"/>
  <c r="C5201" i="24"/>
  <c r="D5201" i="24" s="1"/>
  <c r="B5201" i="24"/>
  <c r="A5201" i="24"/>
  <c r="W5200" i="24"/>
  <c r="V5200" i="24"/>
  <c r="U5200" i="24"/>
  <c r="T5200" i="24"/>
  <c r="P5200" i="24"/>
  <c r="N5200" i="24"/>
  <c r="E5200" i="24"/>
  <c r="C5200" i="24"/>
  <c r="D5200" i="24" s="1"/>
  <c r="B5200" i="24"/>
  <c r="A5200" i="24"/>
  <c r="W5199" i="24"/>
  <c r="V5199" i="24"/>
  <c r="U5199" i="24"/>
  <c r="T5199" i="24"/>
  <c r="P5199" i="24"/>
  <c r="N5199" i="24"/>
  <c r="E5199" i="24"/>
  <c r="C5199" i="24"/>
  <c r="D5199" i="24" s="1"/>
  <c r="B5199" i="24"/>
  <c r="A5199" i="24"/>
  <c r="W5198" i="24"/>
  <c r="V5198" i="24"/>
  <c r="U5198" i="24"/>
  <c r="T5198" i="24"/>
  <c r="P5198" i="24"/>
  <c r="N5198" i="24"/>
  <c r="E5198" i="24"/>
  <c r="C5198" i="24"/>
  <c r="D5198" i="24" s="1"/>
  <c r="B5198" i="24"/>
  <c r="A5198" i="24"/>
  <c r="W5197" i="24"/>
  <c r="V5197" i="24"/>
  <c r="U5197" i="24"/>
  <c r="T5197" i="24"/>
  <c r="P5197" i="24"/>
  <c r="N5197" i="24"/>
  <c r="E5197" i="24"/>
  <c r="C5197" i="24"/>
  <c r="D5197" i="24" s="1"/>
  <c r="B5197" i="24"/>
  <c r="A5197" i="24"/>
  <c r="W5196" i="24"/>
  <c r="V5196" i="24"/>
  <c r="U5196" i="24"/>
  <c r="T5196" i="24"/>
  <c r="P5196" i="24"/>
  <c r="N5196" i="24"/>
  <c r="E5196" i="24"/>
  <c r="C5196" i="24"/>
  <c r="D5196" i="24" s="1"/>
  <c r="B5196" i="24"/>
  <c r="A5196" i="24"/>
  <c r="W5195" i="24"/>
  <c r="V5195" i="24"/>
  <c r="U5195" i="24"/>
  <c r="T5195" i="24"/>
  <c r="P5195" i="24"/>
  <c r="N5195" i="24"/>
  <c r="E5195" i="24"/>
  <c r="C5195" i="24"/>
  <c r="D5195" i="24" s="1"/>
  <c r="B5195" i="24"/>
  <c r="A5195" i="24"/>
  <c r="W5194" i="24"/>
  <c r="V5194" i="24"/>
  <c r="U5194" i="24"/>
  <c r="T5194" i="24"/>
  <c r="P5194" i="24"/>
  <c r="N5194" i="24"/>
  <c r="E5194" i="24"/>
  <c r="C5194" i="24"/>
  <c r="D5194" i="24" s="1"/>
  <c r="B5194" i="24"/>
  <c r="A5194" i="24"/>
  <c r="W5193" i="24"/>
  <c r="V5193" i="24"/>
  <c r="U5193" i="24"/>
  <c r="T5193" i="24"/>
  <c r="P5193" i="24"/>
  <c r="N5193" i="24"/>
  <c r="E5193" i="24"/>
  <c r="C5193" i="24"/>
  <c r="D5193" i="24" s="1"/>
  <c r="B5193" i="24"/>
  <c r="A5193" i="24"/>
  <c r="W5192" i="24"/>
  <c r="V5192" i="24"/>
  <c r="U5192" i="24"/>
  <c r="T5192" i="24"/>
  <c r="P5192" i="24"/>
  <c r="N5192" i="24"/>
  <c r="E5192" i="24"/>
  <c r="C5192" i="24"/>
  <c r="D5192" i="24" s="1"/>
  <c r="B5192" i="24"/>
  <c r="A5192" i="24"/>
  <c r="W5191" i="24"/>
  <c r="V5191" i="24"/>
  <c r="U5191" i="24"/>
  <c r="T5191" i="24"/>
  <c r="P5191" i="24"/>
  <c r="N5191" i="24"/>
  <c r="E5191" i="24"/>
  <c r="C5191" i="24"/>
  <c r="D5191" i="24" s="1"/>
  <c r="B5191" i="24"/>
  <c r="A5191" i="24"/>
  <c r="W5190" i="24"/>
  <c r="V5190" i="24"/>
  <c r="U5190" i="24"/>
  <c r="T5190" i="24"/>
  <c r="P5190" i="24"/>
  <c r="N5190" i="24"/>
  <c r="E5190" i="24"/>
  <c r="C5190" i="24"/>
  <c r="D5190" i="24" s="1"/>
  <c r="B5190" i="24"/>
  <c r="A5190" i="24"/>
  <c r="W5189" i="24"/>
  <c r="V5189" i="24"/>
  <c r="U5189" i="24"/>
  <c r="T5189" i="24"/>
  <c r="P5189" i="24"/>
  <c r="N5189" i="24"/>
  <c r="E5189" i="24"/>
  <c r="C5189" i="24"/>
  <c r="D5189" i="24" s="1"/>
  <c r="B5189" i="24"/>
  <c r="A5189" i="24"/>
  <c r="W5188" i="24"/>
  <c r="V5188" i="24"/>
  <c r="U5188" i="24"/>
  <c r="T5188" i="24"/>
  <c r="P5188" i="24"/>
  <c r="N5188" i="24"/>
  <c r="E5188" i="24"/>
  <c r="C5188" i="24"/>
  <c r="D5188" i="24" s="1"/>
  <c r="B5188" i="24"/>
  <c r="A5188" i="24"/>
  <c r="W5187" i="24"/>
  <c r="V5187" i="24"/>
  <c r="U5187" i="24"/>
  <c r="T5187" i="24"/>
  <c r="P5187" i="24"/>
  <c r="N5187" i="24"/>
  <c r="E5187" i="24"/>
  <c r="C5187" i="24"/>
  <c r="D5187" i="24" s="1"/>
  <c r="B5187" i="24"/>
  <c r="A5187" i="24"/>
  <c r="W5186" i="24"/>
  <c r="V5186" i="24"/>
  <c r="U5186" i="24"/>
  <c r="T5186" i="24"/>
  <c r="P5186" i="24"/>
  <c r="N5186" i="24"/>
  <c r="E5186" i="24"/>
  <c r="C5186" i="24"/>
  <c r="D5186" i="24" s="1"/>
  <c r="B5186" i="24"/>
  <c r="A5186" i="24"/>
  <c r="W5185" i="24"/>
  <c r="V5185" i="24"/>
  <c r="U5185" i="24"/>
  <c r="T5185" i="24"/>
  <c r="P5185" i="24"/>
  <c r="N5185" i="24"/>
  <c r="E5185" i="24"/>
  <c r="C5185" i="24"/>
  <c r="D5185" i="24" s="1"/>
  <c r="B5185" i="24"/>
  <c r="A5185" i="24"/>
  <c r="W5184" i="24"/>
  <c r="V5184" i="24"/>
  <c r="U5184" i="24"/>
  <c r="T5184" i="24"/>
  <c r="P5184" i="24"/>
  <c r="N5184" i="24"/>
  <c r="E5184" i="24"/>
  <c r="C5184" i="24"/>
  <c r="D5184" i="24" s="1"/>
  <c r="B5184" i="24"/>
  <c r="A5184" i="24"/>
  <c r="W5183" i="24"/>
  <c r="V5183" i="24"/>
  <c r="U5183" i="24"/>
  <c r="T5183" i="24"/>
  <c r="P5183" i="24"/>
  <c r="N5183" i="24"/>
  <c r="E5183" i="24"/>
  <c r="C5183" i="24"/>
  <c r="D5183" i="24" s="1"/>
  <c r="B5183" i="24"/>
  <c r="A5183" i="24"/>
  <c r="W5182" i="24"/>
  <c r="V5182" i="24"/>
  <c r="U5182" i="24"/>
  <c r="T5182" i="24"/>
  <c r="P5182" i="24"/>
  <c r="N5182" i="24"/>
  <c r="E5182" i="24"/>
  <c r="C5182" i="24"/>
  <c r="D5182" i="24" s="1"/>
  <c r="B5182" i="24"/>
  <c r="A5182" i="24"/>
  <c r="W5181" i="24"/>
  <c r="V5181" i="24"/>
  <c r="U5181" i="24"/>
  <c r="T5181" i="24"/>
  <c r="P5181" i="24"/>
  <c r="N5181" i="24"/>
  <c r="E5181" i="24"/>
  <c r="C5181" i="24"/>
  <c r="D5181" i="24" s="1"/>
  <c r="B5181" i="24"/>
  <c r="A5181" i="24"/>
  <c r="W5180" i="24"/>
  <c r="V5180" i="24"/>
  <c r="U5180" i="24"/>
  <c r="T5180" i="24"/>
  <c r="P5180" i="24"/>
  <c r="N5180" i="24"/>
  <c r="E5180" i="24"/>
  <c r="C5180" i="24"/>
  <c r="D5180" i="24" s="1"/>
  <c r="B5180" i="24"/>
  <c r="A5180" i="24"/>
  <c r="W5179" i="24"/>
  <c r="V5179" i="24"/>
  <c r="U5179" i="24"/>
  <c r="T5179" i="24"/>
  <c r="P5179" i="24"/>
  <c r="N5179" i="24"/>
  <c r="E5179" i="24"/>
  <c r="C5179" i="24"/>
  <c r="D5179" i="24" s="1"/>
  <c r="B5179" i="24"/>
  <c r="A5179" i="24"/>
  <c r="W5178" i="24"/>
  <c r="V5178" i="24"/>
  <c r="U5178" i="24"/>
  <c r="T5178" i="24"/>
  <c r="P5178" i="24"/>
  <c r="N5178" i="24"/>
  <c r="E5178" i="24"/>
  <c r="C5178" i="24"/>
  <c r="D5178" i="24" s="1"/>
  <c r="B5178" i="24"/>
  <c r="A5178" i="24"/>
  <c r="W5177" i="24"/>
  <c r="V5177" i="24"/>
  <c r="U5177" i="24"/>
  <c r="T5177" i="24"/>
  <c r="P5177" i="24"/>
  <c r="N5177" i="24"/>
  <c r="E5177" i="24"/>
  <c r="C5177" i="24"/>
  <c r="D5177" i="24" s="1"/>
  <c r="B5177" i="24"/>
  <c r="A5177" i="24"/>
  <c r="W5176" i="24"/>
  <c r="V5176" i="24"/>
  <c r="U5176" i="24"/>
  <c r="T5176" i="24"/>
  <c r="P5176" i="24"/>
  <c r="N5176" i="24"/>
  <c r="E5176" i="24"/>
  <c r="C5176" i="24"/>
  <c r="D5176" i="24" s="1"/>
  <c r="B5176" i="24"/>
  <c r="A5176" i="24"/>
  <c r="W5175" i="24"/>
  <c r="V5175" i="24"/>
  <c r="U5175" i="24"/>
  <c r="T5175" i="24"/>
  <c r="P5175" i="24"/>
  <c r="N5175" i="24"/>
  <c r="E5175" i="24"/>
  <c r="C5175" i="24"/>
  <c r="D5175" i="24" s="1"/>
  <c r="B5175" i="24"/>
  <c r="A5175" i="24"/>
  <c r="W5174" i="24"/>
  <c r="V5174" i="24"/>
  <c r="U5174" i="24"/>
  <c r="T5174" i="24"/>
  <c r="P5174" i="24"/>
  <c r="N5174" i="24"/>
  <c r="E5174" i="24"/>
  <c r="C5174" i="24"/>
  <c r="D5174" i="24" s="1"/>
  <c r="B5174" i="24"/>
  <c r="A5174" i="24"/>
  <c r="W5173" i="24"/>
  <c r="V5173" i="24"/>
  <c r="U5173" i="24"/>
  <c r="T5173" i="24"/>
  <c r="P5173" i="24"/>
  <c r="N5173" i="24"/>
  <c r="E5173" i="24"/>
  <c r="C5173" i="24"/>
  <c r="D5173" i="24" s="1"/>
  <c r="B5173" i="24"/>
  <c r="A5173" i="24"/>
  <c r="W5172" i="24"/>
  <c r="V5172" i="24"/>
  <c r="U5172" i="24"/>
  <c r="T5172" i="24"/>
  <c r="P5172" i="24"/>
  <c r="N5172" i="24"/>
  <c r="E5172" i="24"/>
  <c r="C5172" i="24"/>
  <c r="D5172" i="24" s="1"/>
  <c r="B5172" i="24"/>
  <c r="A5172" i="24"/>
  <c r="W5171" i="24"/>
  <c r="V5171" i="24"/>
  <c r="U5171" i="24"/>
  <c r="T5171" i="24"/>
  <c r="P5171" i="24"/>
  <c r="N5171" i="24"/>
  <c r="E5171" i="24"/>
  <c r="C5171" i="24"/>
  <c r="D5171" i="24" s="1"/>
  <c r="B5171" i="24"/>
  <c r="A5171" i="24"/>
  <c r="W5170" i="24"/>
  <c r="V5170" i="24"/>
  <c r="U5170" i="24"/>
  <c r="T5170" i="24"/>
  <c r="P5170" i="24"/>
  <c r="N5170" i="24"/>
  <c r="E5170" i="24"/>
  <c r="C5170" i="24"/>
  <c r="D5170" i="24" s="1"/>
  <c r="B5170" i="24"/>
  <c r="A5170" i="24"/>
  <c r="W5169" i="24"/>
  <c r="V5169" i="24"/>
  <c r="U5169" i="24"/>
  <c r="T5169" i="24"/>
  <c r="P5169" i="24"/>
  <c r="N5169" i="24"/>
  <c r="E5169" i="24"/>
  <c r="C5169" i="24"/>
  <c r="D5169" i="24" s="1"/>
  <c r="B5169" i="24"/>
  <c r="A5169" i="24"/>
  <c r="W5168" i="24"/>
  <c r="V5168" i="24"/>
  <c r="U5168" i="24"/>
  <c r="T5168" i="24"/>
  <c r="P5168" i="24"/>
  <c r="N5168" i="24"/>
  <c r="E5168" i="24"/>
  <c r="C5168" i="24"/>
  <c r="D5168" i="24" s="1"/>
  <c r="B5168" i="24"/>
  <c r="A5168" i="24"/>
  <c r="W5167" i="24"/>
  <c r="V5167" i="24"/>
  <c r="U5167" i="24"/>
  <c r="T5167" i="24"/>
  <c r="P5167" i="24"/>
  <c r="N5167" i="24"/>
  <c r="E5167" i="24"/>
  <c r="C5167" i="24"/>
  <c r="D5167" i="24" s="1"/>
  <c r="B5167" i="24"/>
  <c r="A5167" i="24"/>
  <c r="W5166" i="24"/>
  <c r="V5166" i="24"/>
  <c r="U5166" i="24"/>
  <c r="T5166" i="24"/>
  <c r="P5166" i="24"/>
  <c r="N5166" i="24"/>
  <c r="E5166" i="24"/>
  <c r="C5166" i="24"/>
  <c r="D5166" i="24" s="1"/>
  <c r="B5166" i="24"/>
  <c r="A5166" i="24"/>
  <c r="W5165" i="24"/>
  <c r="V5165" i="24"/>
  <c r="U5165" i="24"/>
  <c r="T5165" i="24"/>
  <c r="P5165" i="24"/>
  <c r="N5165" i="24"/>
  <c r="E5165" i="24"/>
  <c r="C5165" i="24"/>
  <c r="D5165" i="24" s="1"/>
  <c r="B5165" i="24"/>
  <c r="A5165" i="24"/>
  <c r="W5164" i="24"/>
  <c r="V5164" i="24"/>
  <c r="U5164" i="24"/>
  <c r="T5164" i="24"/>
  <c r="P5164" i="24"/>
  <c r="N5164" i="24"/>
  <c r="E5164" i="24"/>
  <c r="C5164" i="24"/>
  <c r="D5164" i="24" s="1"/>
  <c r="B5164" i="24"/>
  <c r="A5164" i="24"/>
  <c r="W5163" i="24"/>
  <c r="V5163" i="24"/>
  <c r="U5163" i="24"/>
  <c r="T5163" i="24"/>
  <c r="P5163" i="24"/>
  <c r="N5163" i="24"/>
  <c r="E5163" i="24"/>
  <c r="C5163" i="24"/>
  <c r="D5163" i="24" s="1"/>
  <c r="B5163" i="24"/>
  <c r="A5163" i="24"/>
  <c r="W5162" i="24"/>
  <c r="V5162" i="24"/>
  <c r="U5162" i="24"/>
  <c r="T5162" i="24"/>
  <c r="P5162" i="24"/>
  <c r="N5162" i="24"/>
  <c r="E5162" i="24"/>
  <c r="C5162" i="24"/>
  <c r="D5162" i="24" s="1"/>
  <c r="B5162" i="24"/>
  <c r="A5162" i="24"/>
  <c r="W5161" i="24"/>
  <c r="V5161" i="24"/>
  <c r="U5161" i="24"/>
  <c r="T5161" i="24"/>
  <c r="P5161" i="24"/>
  <c r="N5161" i="24"/>
  <c r="E5161" i="24"/>
  <c r="C5161" i="24"/>
  <c r="D5161" i="24" s="1"/>
  <c r="B5161" i="24"/>
  <c r="A5161" i="24"/>
  <c r="W5160" i="24"/>
  <c r="V5160" i="24"/>
  <c r="U5160" i="24"/>
  <c r="T5160" i="24"/>
  <c r="P5160" i="24"/>
  <c r="N5160" i="24"/>
  <c r="E5160" i="24"/>
  <c r="C5160" i="24"/>
  <c r="D5160" i="24" s="1"/>
  <c r="B5160" i="24"/>
  <c r="A5160" i="24"/>
  <c r="W5159" i="24"/>
  <c r="V5159" i="24"/>
  <c r="U5159" i="24"/>
  <c r="T5159" i="24"/>
  <c r="P5159" i="24"/>
  <c r="N5159" i="24"/>
  <c r="E5159" i="24"/>
  <c r="C5159" i="24"/>
  <c r="D5159" i="24" s="1"/>
  <c r="B5159" i="24"/>
  <c r="A5159" i="24"/>
  <c r="W5158" i="24"/>
  <c r="V5158" i="24"/>
  <c r="U5158" i="24"/>
  <c r="T5158" i="24"/>
  <c r="P5158" i="24"/>
  <c r="N5158" i="24"/>
  <c r="E5158" i="24"/>
  <c r="C5158" i="24"/>
  <c r="D5158" i="24" s="1"/>
  <c r="B5158" i="24"/>
  <c r="A5158" i="24"/>
  <c r="W5157" i="24"/>
  <c r="V5157" i="24"/>
  <c r="U5157" i="24"/>
  <c r="T5157" i="24"/>
  <c r="P5157" i="24"/>
  <c r="N5157" i="24"/>
  <c r="E5157" i="24"/>
  <c r="C5157" i="24"/>
  <c r="D5157" i="24" s="1"/>
  <c r="B5157" i="24"/>
  <c r="A5157" i="24"/>
  <c r="W5156" i="24"/>
  <c r="V5156" i="24"/>
  <c r="U5156" i="24"/>
  <c r="T5156" i="24"/>
  <c r="P5156" i="24"/>
  <c r="N5156" i="24"/>
  <c r="E5156" i="24"/>
  <c r="C5156" i="24"/>
  <c r="D5156" i="24" s="1"/>
  <c r="B5156" i="24"/>
  <c r="A5156" i="24"/>
  <c r="W5155" i="24"/>
  <c r="V5155" i="24"/>
  <c r="U5155" i="24"/>
  <c r="T5155" i="24"/>
  <c r="P5155" i="24"/>
  <c r="N5155" i="24"/>
  <c r="E5155" i="24"/>
  <c r="C5155" i="24"/>
  <c r="D5155" i="24" s="1"/>
  <c r="B5155" i="24"/>
  <c r="A5155" i="24"/>
  <c r="W5154" i="24"/>
  <c r="V5154" i="24"/>
  <c r="U5154" i="24"/>
  <c r="T5154" i="24"/>
  <c r="P5154" i="24"/>
  <c r="N5154" i="24"/>
  <c r="E5154" i="24"/>
  <c r="C5154" i="24"/>
  <c r="D5154" i="24" s="1"/>
  <c r="B5154" i="24"/>
  <c r="A5154" i="24"/>
  <c r="W5153" i="24"/>
  <c r="V5153" i="24"/>
  <c r="U5153" i="24"/>
  <c r="T5153" i="24"/>
  <c r="P5153" i="24"/>
  <c r="N5153" i="24"/>
  <c r="E5153" i="24"/>
  <c r="C5153" i="24"/>
  <c r="D5153" i="24" s="1"/>
  <c r="B5153" i="24"/>
  <c r="A5153" i="24"/>
  <c r="W5152" i="24"/>
  <c r="V5152" i="24"/>
  <c r="U5152" i="24"/>
  <c r="T5152" i="24"/>
  <c r="P5152" i="24"/>
  <c r="N5152" i="24"/>
  <c r="E5152" i="24"/>
  <c r="C5152" i="24"/>
  <c r="D5152" i="24" s="1"/>
  <c r="B5152" i="24"/>
  <c r="A5152" i="24"/>
  <c r="W5151" i="24"/>
  <c r="V5151" i="24"/>
  <c r="U5151" i="24"/>
  <c r="T5151" i="24"/>
  <c r="P5151" i="24"/>
  <c r="N5151" i="24"/>
  <c r="E5151" i="24"/>
  <c r="C5151" i="24"/>
  <c r="D5151" i="24" s="1"/>
  <c r="B5151" i="24"/>
  <c r="A5151" i="24"/>
  <c r="W5150" i="24"/>
  <c r="V5150" i="24"/>
  <c r="U5150" i="24"/>
  <c r="T5150" i="24"/>
  <c r="P5150" i="24"/>
  <c r="N5150" i="24"/>
  <c r="E5150" i="24"/>
  <c r="C5150" i="24"/>
  <c r="D5150" i="24" s="1"/>
  <c r="B5150" i="24"/>
  <c r="A5150" i="24"/>
  <c r="W5149" i="24"/>
  <c r="V5149" i="24"/>
  <c r="U5149" i="24"/>
  <c r="T5149" i="24"/>
  <c r="P5149" i="24"/>
  <c r="N5149" i="24"/>
  <c r="E5149" i="24"/>
  <c r="C5149" i="24"/>
  <c r="D5149" i="24" s="1"/>
  <c r="B5149" i="24"/>
  <c r="A5149" i="24"/>
  <c r="W5148" i="24"/>
  <c r="V5148" i="24"/>
  <c r="U5148" i="24"/>
  <c r="T5148" i="24"/>
  <c r="P5148" i="24"/>
  <c r="N5148" i="24"/>
  <c r="E5148" i="24"/>
  <c r="C5148" i="24"/>
  <c r="D5148" i="24" s="1"/>
  <c r="B5148" i="24"/>
  <c r="A5148" i="24"/>
  <c r="W5147" i="24"/>
  <c r="V5147" i="24"/>
  <c r="U5147" i="24"/>
  <c r="T5147" i="24"/>
  <c r="P5147" i="24"/>
  <c r="N5147" i="24"/>
  <c r="E5147" i="24"/>
  <c r="C5147" i="24"/>
  <c r="D5147" i="24" s="1"/>
  <c r="B5147" i="24"/>
  <c r="A5147" i="24"/>
  <c r="W5146" i="24"/>
  <c r="V5146" i="24"/>
  <c r="U5146" i="24"/>
  <c r="T5146" i="24"/>
  <c r="P5146" i="24"/>
  <c r="N5146" i="24"/>
  <c r="E5146" i="24"/>
  <c r="C5146" i="24"/>
  <c r="D5146" i="24" s="1"/>
  <c r="B5146" i="24"/>
  <c r="A5146" i="24"/>
  <c r="W5145" i="24"/>
  <c r="V5145" i="24"/>
  <c r="U5145" i="24"/>
  <c r="T5145" i="24"/>
  <c r="P5145" i="24"/>
  <c r="N5145" i="24"/>
  <c r="E5145" i="24"/>
  <c r="C5145" i="24"/>
  <c r="D5145" i="24" s="1"/>
  <c r="B5145" i="24"/>
  <c r="A5145" i="24"/>
  <c r="W5144" i="24"/>
  <c r="V5144" i="24"/>
  <c r="U5144" i="24"/>
  <c r="T5144" i="24"/>
  <c r="P5144" i="24"/>
  <c r="N5144" i="24"/>
  <c r="E5144" i="24"/>
  <c r="C5144" i="24"/>
  <c r="D5144" i="24" s="1"/>
  <c r="B5144" i="24"/>
  <c r="A5144" i="24"/>
  <c r="W5143" i="24"/>
  <c r="V5143" i="24"/>
  <c r="U5143" i="24"/>
  <c r="T5143" i="24"/>
  <c r="P5143" i="24"/>
  <c r="N5143" i="24"/>
  <c r="E5143" i="24"/>
  <c r="C5143" i="24"/>
  <c r="D5143" i="24" s="1"/>
  <c r="B5143" i="24"/>
  <c r="A5143" i="24"/>
  <c r="W5142" i="24"/>
  <c r="V5142" i="24"/>
  <c r="U5142" i="24"/>
  <c r="T5142" i="24"/>
  <c r="P5142" i="24"/>
  <c r="N5142" i="24"/>
  <c r="E5142" i="24"/>
  <c r="C5142" i="24"/>
  <c r="D5142" i="24" s="1"/>
  <c r="B5142" i="24"/>
  <c r="A5142" i="24"/>
  <c r="W5141" i="24"/>
  <c r="V5141" i="24"/>
  <c r="U5141" i="24"/>
  <c r="T5141" i="24"/>
  <c r="P5141" i="24"/>
  <c r="N5141" i="24"/>
  <c r="E5141" i="24"/>
  <c r="C5141" i="24"/>
  <c r="D5141" i="24" s="1"/>
  <c r="B5141" i="24"/>
  <c r="A5141" i="24"/>
  <c r="W5140" i="24"/>
  <c r="V5140" i="24"/>
  <c r="U5140" i="24"/>
  <c r="T5140" i="24"/>
  <c r="P5140" i="24"/>
  <c r="N5140" i="24"/>
  <c r="E5140" i="24"/>
  <c r="C5140" i="24"/>
  <c r="D5140" i="24" s="1"/>
  <c r="B5140" i="24"/>
  <c r="A5140" i="24"/>
  <c r="W5139" i="24"/>
  <c r="V5139" i="24"/>
  <c r="U5139" i="24"/>
  <c r="T5139" i="24"/>
  <c r="P5139" i="24"/>
  <c r="N5139" i="24"/>
  <c r="E5139" i="24"/>
  <c r="C5139" i="24"/>
  <c r="D5139" i="24" s="1"/>
  <c r="B5139" i="24"/>
  <c r="A5139" i="24"/>
  <c r="W5138" i="24"/>
  <c r="V5138" i="24"/>
  <c r="U5138" i="24"/>
  <c r="T5138" i="24"/>
  <c r="P5138" i="24"/>
  <c r="N5138" i="24"/>
  <c r="E5138" i="24"/>
  <c r="C5138" i="24"/>
  <c r="D5138" i="24" s="1"/>
  <c r="B5138" i="24"/>
  <c r="A5138" i="24"/>
  <c r="W5137" i="24"/>
  <c r="V5137" i="24"/>
  <c r="U5137" i="24"/>
  <c r="T5137" i="24"/>
  <c r="P5137" i="24"/>
  <c r="N5137" i="24"/>
  <c r="E5137" i="24"/>
  <c r="C5137" i="24"/>
  <c r="D5137" i="24" s="1"/>
  <c r="B5137" i="24"/>
  <c r="A5137" i="24"/>
  <c r="W5136" i="24"/>
  <c r="V5136" i="24"/>
  <c r="U5136" i="24"/>
  <c r="T5136" i="24"/>
  <c r="P5136" i="24"/>
  <c r="N5136" i="24"/>
  <c r="E5136" i="24"/>
  <c r="C5136" i="24"/>
  <c r="D5136" i="24" s="1"/>
  <c r="B5136" i="24"/>
  <c r="A5136" i="24"/>
  <c r="W5135" i="24"/>
  <c r="V5135" i="24"/>
  <c r="U5135" i="24"/>
  <c r="T5135" i="24"/>
  <c r="P5135" i="24"/>
  <c r="N5135" i="24"/>
  <c r="E5135" i="24"/>
  <c r="C5135" i="24"/>
  <c r="D5135" i="24" s="1"/>
  <c r="B5135" i="24"/>
  <c r="A5135" i="24"/>
  <c r="W5134" i="24"/>
  <c r="V5134" i="24"/>
  <c r="U5134" i="24"/>
  <c r="T5134" i="24"/>
  <c r="P5134" i="24"/>
  <c r="N5134" i="24"/>
  <c r="E5134" i="24"/>
  <c r="C5134" i="24"/>
  <c r="D5134" i="24" s="1"/>
  <c r="B5134" i="24"/>
  <c r="A5134" i="24"/>
  <c r="W5133" i="24"/>
  <c r="V5133" i="24"/>
  <c r="U5133" i="24"/>
  <c r="T5133" i="24"/>
  <c r="P5133" i="24"/>
  <c r="N5133" i="24"/>
  <c r="E5133" i="24"/>
  <c r="C5133" i="24"/>
  <c r="D5133" i="24" s="1"/>
  <c r="B5133" i="24"/>
  <c r="A5133" i="24"/>
  <c r="W5132" i="24"/>
  <c r="V5132" i="24"/>
  <c r="U5132" i="24"/>
  <c r="T5132" i="24"/>
  <c r="P5132" i="24"/>
  <c r="N5132" i="24"/>
  <c r="E5132" i="24"/>
  <c r="C5132" i="24"/>
  <c r="D5132" i="24" s="1"/>
  <c r="B5132" i="24"/>
  <c r="A5132" i="24"/>
  <c r="W5131" i="24"/>
  <c r="V5131" i="24"/>
  <c r="U5131" i="24"/>
  <c r="T5131" i="24"/>
  <c r="P5131" i="24"/>
  <c r="N5131" i="24"/>
  <c r="E5131" i="24"/>
  <c r="C5131" i="24"/>
  <c r="D5131" i="24" s="1"/>
  <c r="B5131" i="24"/>
  <c r="A5131" i="24"/>
  <c r="W5130" i="24"/>
  <c r="V5130" i="24"/>
  <c r="U5130" i="24"/>
  <c r="T5130" i="24"/>
  <c r="P5130" i="24"/>
  <c r="N5130" i="24"/>
  <c r="E5130" i="24"/>
  <c r="C5130" i="24"/>
  <c r="D5130" i="24" s="1"/>
  <c r="B5130" i="24"/>
  <c r="A5130" i="24"/>
  <c r="W5129" i="24"/>
  <c r="V5129" i="24"/>
  <c r="U5129" i="24"/>
  <c r="T5129" i="24"/>
  <c r="P5129" i="24"/>
  <c r="N5129" i="24"/>
  <c r="E5129" i="24"/>
  <c r="C5129" i="24"/>
  <c r="D5129" i="24" s="1"/>
  <c r="B5129" i="24"/>
  <c r="A5129" i="24"/>
  <c r="W5128" i="24"/>
  <c r="V5128" i="24"/>
  <c r="U5128" i="24"/>
  <c r="T5128" i="24"/>
  <c r="P5128" i="24"/>
  <c r="N5128" i="24"/>
  <c r="E5128" i="24"/>
  <c r="C5128" i="24"/>
  <c r="D5128" i="24" s="1"/>
  <c r="B5128" i="24"/>
  <c r="A5128" i="24"/>
  <c r="W5127" i="24"/>
  <c r="V5127" i="24"/>
  <c r="U5127" i="24"/>
  <c r="T5127" i="24"/>
  <c r="P5127" i="24"/>
  <c r="N5127" i="24"/>
  <c r="E5127" i="24"/>
  <c r="C5127" i="24"/>
  <c r="D5127" i="24" s="1"/>
  <c r="B5127" i="24"/>
  <c r="A5127" i="24"/>
  <c r="W5126" i="24"/>
  <c r="V5126" i="24"/>
  <c r="U5126" i="24"/>
  <c r="T5126" i="24"/>
  <c r="P5126" i="24"/>
  <c r="N5126" i="24"/>
  <c r="E5126" i="24"/>
  <c r="C5126" i="24"/>
  <c r="D5126" i="24" s="1"/>
  <c r="B5126" i="24"/>
  <c r="A5126" i="24"/>
  <c r="W5125" i="24"/>
  <c r="V5125" i="24"/>
  <c r="U5125" i="24"/>
  <c r="T5125" i="24"/>
  <c r="P5125" i="24"/>
  <c r="N5125" i="24"/>
  <c r="E5125" i="24"/>
  <c r="C5125" i="24"/>
  <c r="D5125" i="24" s="1"/>
  <c r="B5125" i="24"/>
  <c r="A5125" i="24"/>
  <c r="W5124" i="24"/>
  <c r="V5124" i="24"/>
  <c r="U5124" i="24"/>
  <c r="T5124" i="24"/>
  <c r="P5124" i="24"/>
  <c r="N5124" i="24"/>
  <c r="E5124" i="24"/>
  <c r="C5124" i="24"/>
  <c r="D5124" i="24" s="1"/>
  <c r="B5124" i="24"/>
  <c r="A5124" i="24"/>
  <c r="W5123" i="24"/>
  <c r="V5123" i="24"/>
  <c r="U5123" i="24"/>
  <c r="T5123" i="24"/>
  <c r="P5123" i="24"/>
  <c r="N5123" i="24"/>
  <c r="E5123" i="24"/>
  <c r="C5123" i="24"/>
  <c r="D5123" i="24" s="1"/>
  <c r="B5123" i="24"/>
  <c r="A5123" i="24"/>
  <c r="W5122" i="24"/>
  <c r="V5122" i="24"/>
  <c r="U5122" i="24"/>
  <c r="T5122" i="24"/>
  <c r="P5122" i="24"/>
  <c r="N5122" i="24"/>
  <c r="E5122" i="24"/>
  <c r="C5122" i="24"/>
  <c r="D5122" i="24" s="1"/>
  <c r="B5122" i="24"/>
  <c r="A5122" i="24"/>
  <c r="W5121" i="24"/>
  <c r="V5121" i="24"/>
  <c r="U5121" i="24"/>
  <c r="T5121" i="24"/>
  <c r="P5121" i="24"/>
  <c r="N5121" i="24"/>
  <c r="E5121" i="24"/>
  <c r="C5121" i="24"/>
  <c r="D5121" i="24" s="1"/>
  <c r="B5121" i="24"/>
  <c r="A5121" i="24"/>
  <c r="W5120" i="24"/>
  <c r="V5120" i="24"/>
  <c r="U5120" i="24"/>
  <c r="T5120" i="24"/>
  <c r="P5120" i="24"/>
  <c r="N5120" i="24"/>
  <c r="E5120" i="24"/>
  <c r="C5120" i="24"/>
  <c r="D5120" i="24" s="1"/>
  <c r="B5120" i="24"/>
  <c r="A5120" i="24"/>
  <c r="W5119" i="24"/>
  <c r="V5119" i="24"/>
  <c r="U5119" i="24"/>
  <c r="T5119" i="24"/>
  <c r="P5119" i="24"/>
  <c r="N5119" i="24"/>
  <c r="E5119" i="24"/>
  <c r="C5119" i="24"/>
  <c r="D5119" i="24" s="1"/>
  <c r="B5119" i="24"/>
  <c r="A5119" i="24"/>
  <c r="W5118" i="24"/>
  <c r="V5118" i="24"/>
  <c r="U5118" i="24"/>
  <c r="T5118" i="24"/>
  <c r="P5118" i="24"/>
  <c r="N5118" i="24"/>
  <c r="E5118" i="24"/>
  <c r="C5118" i="24"/>
  <c r="D5118" i="24" s="1"/>
  <c r="B5118" i="24"/>
  <c r="A5118" i="24"/>
  <c r="W5117" i="24"/>
  <c r="V5117" i="24"/>
  <c r="U5117" i="24"/>
  <c r="T5117" i="24"/>
  <c r="P5117" i="24"/>
  <c r="N5117" i="24"/>
  <c r="E5117" i="24"/>
  <c r="C5117" i="24"/>
  <c r="D5117" i="24" s="1"/>
  <c r="B5117" i="24"/>
  <c r="A5117" i="24"/>
  <c r="W5116" i="24"/>
  <c r="V5116" i="24"/>
  <c r="U5116" i="24"/>
  <c r="T5116" i="24"/>
  <c r="P5116" i="24"/>
  <c r="N5116" i="24"/>
  <c r="E5116" i="24"/>
  <c r="C5116" i="24"/>
  <c r="D5116" i="24" s="1"/>
  <c r="B5116" i="24"/>
  <c r="A5116" i="24"/>
  <c r="W5115" i="24"/>
  <c r="V5115" i="24"/>
  <c r="U5115" i="24"/>
  <c r="T5115" i="24"/>
  <c r="P5115" i="24"/>
  <c r="N5115" i="24"/>
  <c r="E5115" i="24"/>
  <c r="C5115" i="24"/>
  <c r="D5115" i="24" s="1"/>
  <c r="B5115" i="24"/>
  <c r="A5115" i="24"/>
  <c r="W5114" i="24"/>
  <c r="V5114" i="24"/>
  <c r="U5114" i="24"/>
  <c r="T5114" i="24"/>
  <c r="P5114" i="24"/>
  <c r="N5114" i="24"/>
  <c r="E5114" i="24"/>
  <c r="C5114" i="24"/>
  <c r="D5114" i="24" s="1"/>
  <c r="B5114" i="24"/>
  <c r="A5114" i="24"/>
  <c r="W5113" i="24"/>
  <c r="V5113" i="24"/>
  <c r="U5113" i="24"/>
  <c r="T5113" i="24"/>
  <c r="P5113" i="24"/>
  <c r="N5113" i="24"/>
  <c r="E5113" i="24"/>
  <c r="C5113" i="24"/>
  <c r="D5113" i="24" s="1"/>
  <c r="B5113" i="24"/>
  <c r="A5113" i="24"/>
  <c r="W5112" i="24"/>
  <c r="V5112" i="24"/>
  <c r="U5112" i="24"/>
  <c r="T5112" i="24"/>
  <c r="P5112" i="24"/>
  <c r="N5112" i="24"/>
  <c r="E5112" i="24"/>
  <c r="C5112" i="24"/>
  <c r="D5112" i="24" s="1"/>
  <c r="B5112" i="24"/>
  <c r="A5112" i="24"/>
  <c r="W5111" i="24"/>
  <c r="V5111" i="24"/>
  <c r="U5111" i="24"/>
  <c r="T5111" i="24"/>
  <c r="P5111" i="24"/>
  <c r="N5111" i="24"/>
  <c r="E5111" i="24"/>
  <c r="C5111" i="24"/>
  <c r="D5111" i="24" s="1"/>
  <c r="B5111" i="24"/>
  <c r="A5111" i="24"/>
  <c r="W5110" i="24"/>
  <c r="V5110" i="24"/>
  <c r="U5110" i="24"/>
  <c r="T5110" i="24"/>
  <c r="P5110" i="24"/>
  <c r="N5110" i="24"/>
  <c r="E5110" i="24"/>
  <c r="C5110" i="24"/>
  <c r="D5110" i="24" s="1"/>
  <c r="B5110" i="24"/>
  <c r="A5110" i="24"/>
  <c r="W5109" i="24"/>
  <c r="V5109" i="24"/>
  <c r="U5109" i="24"/>
  <c r="T5109" i="24"/>
  <c r="P5109" i="24"/>
  <c r="N5109" i="24"/>
  <c r="E5109" i="24"/>
  <c r="C5109" i="24"/>
  <c r="D5109" i="24" s="1"/>
  <c r="B5109" i="24"/>
  <c r="A5109" i="24"/>
  <c r="W5108" i="24"/>
  <c r="V5108" i="24"/>
  <c r="U5108" i="24"/>
  <c r="T5108" i="24"/>
  <c r="P5108" i="24"/>
  <c r="N5108" i="24"/>
  <c r="E5108" i="24"/>
  <c r="C5108" i="24"/>
  <c r="D5108" i="24" s="1"/>
  <c r="B5108" i="24"/>
  <c r="A5108" i="24"/>
  <c r="W5107" i="24"/>
  <c r="V5107" i="24"/>
  <c r="U5107" i="24"/>
  <c r="T5107" i="24"/>
  <c r="P5107" i="24"/>
  <c r="N5107" i="24"/>
  <c r="E5107" i="24"/>
  <c r="C5107" i="24"/>
  <c r="D5107" i="24" s="1"/>
  <c r="B5107" i="24"/>
  <c r="A5107" i="24"/>
  <c r="W5106" i="24"/>
  <c r="V5106" i="24"/>
  <c r="U5106" i="24"/>
  <c r="T5106" i="24"/>
  <c r="P5106" i="24"/>
  <c r="N5106" i="24"/>
  <c r="E5106" i="24"/>
  <c r="C5106" i="24"/>
  <c r="D5106" i="24" s="1"/>
  <c r="B5106" i="24"/>
  <c r="A5106" i="24"/>
  <c r="W5105" i="24"/>
  <c r="V5105" i="24"/>
  <c r="U5105" i="24"/>
  <c r="T5105" i="24"/>
  <c r="P5105" i="24"/>
  <c r="N5105" i="24"/>
  <c r="E5105" i="24"/>
  <c r="C5105" i="24"/>
  <c r="D5105" i="24" s="1"/>
  <c r="B5105" i="24"/>
  <c r="A5105" i="24"/>
  <c r="W5104" i="24"/>
  <c r="V5104" i="24"/>
  <c r="U5104" i="24"/>
  <c r="T5104" i="24"/>
  <c r="P5104" i="24"/>
  <c r="N5104" i="24"/>
  <c r="E5104" i="24"/>
  <c r="C5104" i="24"/>
  <c r="D5104" i="24" s="1"/>
  <c r="B5104" i="24"/>
  <c r="A5104" i="24"/>
  <c r="W5103" i="24"/>
  <c r="V5103" i="24"/>
  <c r="U5103" i="24"/>
  <c r="T5103" i="24"/>
  <c r="P5103" i="24"/>
  <c r="N5103" i="24"/>
  <c r="E5103" i="24"/>
  <c r="C5103" i="24"/>
  <c r="D5103" i="24" s="1"/>
  <c r="B5103" i="24"/>
  <c r="A5103" i="24"/>
  <c r="W5102" i="24"/>
  <c r="V5102" i="24"/>
  <c r="U5102" i="24"/>
  <c r="T5102" i="24"/>
  <c r="P5102" i="24"/>
  <c r="N5102" i="24"/>
  <c r="E5102" i="24"/>
  <c r="C5102" i="24"/>
  <c r="D5102" i="24" s="1"/>
  <c r="B5102" i="24"/>
  <c r="A5102" i="24"/>
  <c r="W5101" i="24"/>
  <c r="V5101" i="24"/>
  <c r="U5101" i="24"/>
  <c r="T5101" i="24"/>
  <c r="P5101" i="24"/>
  <c r="N5101" i="24"/>
  <c r="E5101" i="24"/>
  <c r="C5101" i="24"/>
  <c r="D5101" i="24" s="1"/>
  <c r="B5101" i="24"/>
  <c r="A5101" i="24"/>
  <c r="W5100" i="24"/>
  <c r="V5100" i="24"/>
  <c r="U5100" i="24"/>
  <c r="T5100" i="24"/>
  <c r="P5100" i="24"/>
  <c r="N5100" i="24"/>
  <c r="E5100" i="24"/>
  <c r="C5100" i="24"/>
  <c r="D5100" i="24" s="1"/>
  <c r="B5100" i="24"/>
  <c r="A5100" i="24"/>
  <c r="W5099" i="24"/>
  <c r="V5099" i="24"/>
  <c r="U5099" i="24"/>
  <c r="T5099" i="24"/>
  <c r="P5099" i="24"/>
  <c r="N5099" i="24"/>
  <c r="E5099" i="24"/>
  <c r="C5099" i="24"/>
  <c r="D5099" i="24" s="1"/>
  <c r="B5099" i="24"/>
  <c r="A5099" i="24"/>
  <c r="W5098" i="24"/>
  <c r="V5098" i="24"/>
  <c r="U5098" i="24"/>
  <c r="T5098" i="24"/>
  <c r="P5098" i="24"/>
  <c r="N5098" i="24"/>
  <c r="E5098" i="24"/>
  <c r="C5098" i="24"/>
  <c r="D5098" i="24" s="1"/>
  <c r="B5098" i="24"/>
  <c r="A5098" i="24"/>
  <c r="W5097" i="24"/>
  <c r="V5097" i="24"/>
  <c r="U5097" i="24"/>
  <c r="T5097" i="24"/>
  <c r="P5097" i="24"/>
  <c r="N5097" i="24"/>
  <c r="E5097" i="24"/>
  <c r="C5097" i="24"/>
  <c r="D5097" i="24" s="1"/>
  <c r="B5097" i="24"/>
  <c r="A5097" i="24"/>
  <c r="W5096" i="24"/>
  <c r="V5096" i="24"/>
  <c r="U5096" i="24"/>
  <c r="T5096" i="24"/>
  <c r="P5096" i="24"/>
  <c r="N5096" i="24"/>
  <c r="E5096" i="24"/>
  <c r="C5096" i="24"/>
  <c r="D5096" i="24" s="1"/>
  <c r="B5096" i="24"/>
  <c r="A5096" i="24"/>
  <c r="W5095" i="24"/>
  <c r="V5095" i="24"/>
  <c r="U5095" i="24"/>
  <c r="T5095" i="24"/>
  <c r="P5095" i="24"/>
  <c r="N5095" i="24"/>
  <c r="E5095" i="24"/>
  <c r="C5095" i="24"/>
  <c r="D5095" i="24" s="1"/>
  <c r="B5095" i="24"/>
  <c r="A5095" i="24"/>
  <c r="W5094" i="24"/>
  <c r="V5094" i="24"/>
  <c r="U5094" i="24"/>
  <c r="T5094" i="24"/>
  <c r="P5094" i="24"/>
  <c r="N5094" i="24"/>
  <c r="E5094" i="24"/>
  <c r="C5094" i="24"/>
  <c r="D5094" i="24" s="1"/>
  <c r="B5094" i="24"/>
  <c r="A5094" i="24"/>
  <c r="W5093" i="24"/>
  <c r="V5093" i="24"/>
  <c r="U5093" i="24"/>
  <c r="T5093" i="24"/>
  <c r="P5093" i="24"/>
  <c r="N5093" i="24"/>
  <c r="E5093" i="24"/>
  <c r="C5093" i="24"/>
  <c r="D5093" i="24" s="1"/>
  <c r="B5093" i="24"/>
  <c r="A5093" i="24"/>
  <c r="W5092" i="24"/>
  <c r="V5092" i="24"/>
  <c r="U5092" i="24"/>
  <c r="T5092" i="24"/>
  <c r="P5092" i="24"/>
  <c r="N5092" i="24"/>
  <c r="E5092" i="24"/>
  <c r="C5092" i="24"/>
  <c r="D5092" i="24" s="1"/>
  <c r="B5092" i="24"/>
  <c r="A5092" i="24"/>
  <c r="W5091" i="24"/>
  <c r="V5091" i="24"/>
  <c r="U5091" i="24"/>
  <c r="T5091" i="24"/>
  <c r="P5091" i="24"/>
  <c r="N5091" i="24"/>
  <c r="E5091" i="24"/>
  <c r="C5091" i="24"/>
  <c r="D5091" i="24" s="1"/>
  <c r="B5091" i="24"/>
  <c r="A5091" i="24"/>
  <c r="W5090" i="24"/>
  <c r="V5090" i="24"/>
  <c r="U5090" i="24"/>
  <c r="T5090" i="24"/>
  <c r="P5090" i="24"/>
  <c r="N5090" i="24"/>
  <c r="E5090" i="24"/>
  <c r="C5090" i="24"/>
  <c r="D5090" i="24" s="1"/>
  <c r="B5090" i="24"/>
  <c r="A5090" i="24"/>
  <c r="W5089" i="24"/>
  <c r="V5089" i="24"/>
  <c r="U5089" i="24"/>
  <c r="T5089" i="24"/>
  <c r="P5089" i="24"/>
  <c r="N5089" i="24"/>
  <c r="E5089" i="24"/>
  <c r="C5089" i="24"/>
  <c r="D5089" i="24" s="1"/>
  <c r="B5089" i="24"/>
  <c r="A5089" i="24"/>
  <c r="W5088" i="24"/>
  <c r="V5088" i="24"/>
  <c r="U5088" i="24"/>
  <c r="T5088" i="24"/>
  <c r="P5088" i="24"/>
  <c r="N5088" i="24"/>
  <c r="E5088" i="24"/>
  <c r="C5088" i="24"/>
  <c r="D5088" i="24" s="1"/>
  <c r="B5088" i="24"/>
  <c r="A5088" i="24"/>
  <c r="W5087" i="24"/>
  <c r="V5087" i="24"/>
  <c r="U5087" i="24"/>
  <c r="T5087" i="24"/>
  <c r="P5087" i="24"/>
  <c r="N5087" i="24"/>
  <c r="E5087" i="24"/>
  <c r="C5087" i="24"/>
  <c r="D5087" i="24" s="1"/>
  <c r="B5087" i="24"/>
  <c r="A5087" i="24"/>
  <c r="W5086" i="24"/>
  <c r="V5086" i="24"/>
  <c r="U5086" i="24"/>
  <c r="T5086" i="24"/>
  <c r="P5086" i="24"/>
  <c r="N5086" i="24"/>
  <c r="E5086" i="24"/>
  <c r="C5086" i="24"/>
  <c r="D5086" i="24" s="1"/>
  <c r="B5086" i="24"/>
  <c r="A5086" i="24"/>
  <c r="W5085" i="24"/>
  <c r="V5085" i="24"/>
  <c r="U5085" i="24"/>
  <c r="T5085" i="24"/>
  <c r="P5085" i="24"/>
  <c r="N5085" i="24"/>
  <c r="E5085" i="24"/>
  <c r="C5085" i="24"/>
  <c r="D5085" i="24" s="1"/>
  <c r="B5085" i="24"/>
  <c r="A5085" i="24"/>
  <c r="W5084" i="24"/>
  <c r="V5084" i="24"/>
  <c r="U5084" i="24"/>
  <c r="T5084" i="24"/>
  <c r="P5084" i="24"/>
  <c r="N5084" i="24"/>
  <c r="E5084" i="24"/>
  <c r="C5084" i="24"/>
  <c r="D5084" i="24" s="1"/>
  <c r="B5084" i="24"/>
  <c r="A5084" i="24"/>
  <c r="W5083" i="24"/>
  <c r="V5083" i="24"/>
  <c r="U5083" i="24"/>
  <c r="T5083" i="24"/>
  <c r="P5083" i="24"/>
  <c r="N5083" i="24"/>
  <c r="E5083" i="24"/>
  <c r="C5083" i="24"/>
  <c r="D5083" i="24" s="1"/>
  <c r="B5083" i="24"/>
  <c r="A5083" i="24"/>
  <c r="W5082" i="24"/>
  <c r="V5082" i="24"/>
  <c r="U5082" i="24"/>
  <c r="T5082" i="24"/>
  <c r="P5082" i="24"/>
  <c r="N5082" i="24"/>
  <c r="E5082" i="24"/>
  <c r="C5082" i="24"/>
  <c r="D5082" i="24" s="1"/>
  <c r="B5082" i="24"/>
  <c r="A5082" i="24"/>
  <c r="W5081" i="24"/>
  <c r="V5081" i="24"/>
  <c r="U5081" i="24"/>
  <c r="T5081" i="24"/>
  <c r="P5081" i="24"/>
  <c r="N5081" i="24"/>
  <c r="E5081" i="24"/>
  <c r="C5081" i="24"/>
  <c r="D5081" i="24" s="1"/>
  <c r="B5081" i="24"/>
  <c r="A5081" i="24"/>
  <c r="W5080" i="24"/>
  <c r="V5080" i="24"/>
  <c r="U5080" i="24"/>
  <c r="T5080" i="24"/>
  <c r="P5080" i="24"/>
  <c r="N5080" i="24"/>
  <c r="E5080" i="24"/>
  <c r="C5080" i="24"/>
  <c r="D5080" i="24" s="1"/>
  <c r="B5080" i="24"/>
  <c r="A5080" i="24"/>
  <c r="W5079" i="24"/>
  <c r="V5079" i="24"/>
  <c r="U5079" i="24"/>
  <c r="T5079" i="24"/>
  <c r="P5079" i="24"/>
  <c r="N5079" i="24"/>
  <c r="E5079" i="24"/>
  <c r="C5079" i="24"/>
  <c r="D5079" i="24" s="1"/>
  <c r="B5079" i="24"/>
  <c r="A5079" i="24"/>
  <c r="W5078" i="24"/>
  <c r="V5078" i="24"/>
  <c r="U5078" i="24"/>
  <c r="T5078" i="24"/>
  <c r="P5078" i="24"/>
  <c r="N5078" i="24"/>
  <c r="E5078" i="24"/>
  <c r="C5078" i="24"/>
  <c r="D5078" i="24" s="1"/>
  <c r="B5078" i="24"/>
  <c r="A5078" i="24"/>
  <c r="W5077" i="24"/>
  <c r="V5077" i="24"/>
  <c r="U5077" i="24"/>
  <c r="T5077" i="24"/>
  <c r="P5077" i="24"/>
  <c r="N5077" i="24"/>
  <c r="E5077" i="24"/>
  <c r="C5077" i="24"/>
  <c r="D5077" i="24" s="1"/>
  <c r="B5077" i="24"/>
  <c r="A5077" i="24"/>
  <c r="W5076" i="24"/>
  <c r="V5076" i="24"/>
  <c r="U5076" i="24"/>
  <c r="T5076" i="24"/>
  <c r="P5076" i="24"/>
  <c r="N5076" i="24"/>
  <c r="E5076" i="24"/>
  <c r="C5076" i="24"/>
  <c r="D5076" i="24" s="1"/>
  <c r="B5076" i="24"/>
  <c r="A5076" i="24"/>
  <c r="W5075" i="24"/>
  <c r="V5075" i="24"/>
  <c r="U5075" i="24"/>
  <c r="T5075" i="24"/>
  <c r="P5075" i="24"/>
  <c r="N5075" i="24"/>
  <c r="E5075" i="24"/>
  <c r="C5075" i="24"/>
  <c r="D5075" i="24" s="1"/>
  <c r="B5075" i="24"/>
  <c r="A5075" i="24"/>
  <c r="W5074" i="24"/>
  <c r="V5074" i="24"/>
  <c r="U5074" i="24"/>
  <c r="T5074" i="24"/>
  <c r="P5074" i="24"/>
  <c r="N5074" i="24"/>
  <c r="E5074" i="24"/>
  <c r="C5074" i="24"/>
  <c r="D5074" i="24" s="1"/>
  <c r="B5074" i="24"/>
  <c r="A5074" i="24"/>
  <c r="W5073" i="24"/>
  <c r="V5073" i="24"/>
  <c r="U5073" i="24"/>
  <c r="T5073" i="24"/>
  <c r="P5073" i="24"/>
  <c r="N5073" i="24"/>
  <c r="E5073" i="24"/>
  <c r="C5073" i="24"/>
  <c r="D5073" i="24" s="1"/>
  <c r="B5073" i="24"/>
  <c r="A5073" i="24"/>
  <c r="W5072" i="24"/>
  <c r="V5072" i="24"/>
  <c r="U5072" i="24"/>
  <c r="T5072" i="24"/>
  <c r="P5072" i="24"/>
  <c r="N5072" i="24"/>
  <c r="E5072" i="24"/>
  <c r="C5072" i="24"/>
  <c r="D5072" i="24" s="1"/>
  <c r="B5072" i="24"/>
  <c r="A5072" i="24"/>
  <c r="W5071" i="24"/>
  <c r="V5071" i="24"/>
  <c r="U5071" i="24"/>
  <c r="T5071" i="24"/>
  <c r="P5071" i="24"/>
  <c r="N5071" i="24"/>
  <c r="E5071" i="24"/>
  <c r="C5071" i="24"/>
  <c r="D5071" i="24" s="1"/>
  <c r="B5071" i="24"/>
  <c r="A5071" i="24"/>
  <c r="W5070" i="24"/>
  <c r="V5070" i="24"/>
  <c r="U5070" i="24"/>
  <c r="T5070" i="24"/>
  <c r="P5070" i="24"/>
  <c r="N5070" i="24"/>
  <c r="E5070" i="24"/>
  <c r="C5070" i="24"/>
  <c r="D5070" i="24" s="1"/>
  <c r="B5070" i="24"/>
  <c r="A5070" i="24"/>
  <c r="W5069" i="24"/>
  <c r="V5069" i="24"/>
  <c r="U5069" i="24"/>
  <c r="T5069" i="24"/>
  <c r="P5069" i="24"/>
  <c r="N5069" i="24"/>
  <c r="E5069" i="24"/>
  <c r="C5069" i="24"/>
  <c r="D5069" i="24" s="1"/>
  <c r="B5069" i="24"/>
  <c r="A5069" i="24"/>
  <c r="W5068" i="24"/>
  <c r="V5068" i="24"/>
  <c r="U5068" i="24"/>
  <c r="T5068" i="24"/>
  <c r="P5068" i="24"/>
  <c r="N5068" i="24"/>
  <c r="E5068" i="24"/>
  <c r="C5068" i="24"/>
  <c r="D5068" i="24" s="1"/>
  <c r="B5068" i="24"/>
  <c r="A5068" i="24"/>
  <c r="W5067" i="24"/>
  <c r="V5067" i="24"/>
  <c r="U5067" i="24"/>
  <c r="T5067" i="24"/>
  <c r="P5067" i="24"/>
  <c r="N5067" i="24"/>
  <c r="E5067" i="24"/>
  <c r="C5067" i="24"/>
  <c r="D5067" i="24" s="1"/>
  <c r="B5067" i="24"/>
  <c r="A5067" i="24"/>
  <c r="W5066" i="24"/>
  <c r="V5066" i="24"/>
  <c r="U5066" i="24"/>
  <c r="T5066" i="24"/>
  <c r="P5066" i="24"/>
  <c r="N5066" i="24"/>
  <c r="E5066" i="24"/>
  <c r="C5066" i="24"/>
  <c r="D5066" i="24" s="1"/>
  <c r="B5066" i="24"/>
  <c r="A5066" i="24"/>
  <c r="W5065" i="24"/>
  <c r="V5065" i="24"/>
  <c r="U5065" i="24"/>
  <c r="T5065" i="24"/>
  <c r="P5065" i="24"/>
  <c r="N5065" i="24"/>
  <c r="E5065" i="24"/>
  <c r="C5065" i="24"/>
  <c r="D5065" i="24" s="1"/>
  <c r="B5065" i="24"/>
  <c r="A5065" i="24"/>
  <c r="W5064" i="24"/>
  <c r="V5064" i="24"/>
  <c r="U5064" i="24"/>
  <c r="T5064" i="24"/>
  <c r="P5064" i="24"/>
  <c r="N5064" i="24"/>
  <c r="E5064" i="24"/>
  <c r="C5064" i="24"/>
  <c r="D5064" i="24" s="1"/>
  <c r="B5064" i="24"/>
  <c r="A5064" i="24"/>
  <c r="W5063" i="24"/>
  <c r="V5063" i="24"/>
  <c r="U5063" i="24"/>
  <c r="T5063" i="24"/>
  <c r="P5063" i="24"/>
  <c r="N5063" i="24"/>
  <c r="E5063" i="24"/>
  <c r="C5063" i="24"/>
  <c r="D5063" i="24" s="1"/>
  <c r="B5063" i="24"/>
  <c r="A5063" i="24"/>
  <c r="W5062" i="24"/>
  <c r="V5062" i="24"/>
  <c r="U5062" i="24"/>
  <c r="T5062" i="24"/>
  <c r="P5062" i="24"/>
  <c r="N5062" i="24"/>
  <c r="E5062" i="24"/>
  <c r="C5062" i="24"/>
  <c r="D5062" i="24" s="1"/>
  <c r="B5062" i="24"/>
  <c r="A5062" i="24"/>
  <c r="W5061" i="24"/>
  <c r="V5061" i="24"/>
  <c r="U5061" i="24"/>
  <c r="T5061" i="24"/>
  <c r="P5061" i="24"/>
  <c r="N5061" i="24"/>
  <c r="E5061" i="24"/>
  <c r="C5061" i="24"/>
  <c r="D5061" i="24" s="1"/>
  <c r="B5061" i="24"/>
  <c r="A5061" i="24"/>
  <c r="W5060" i="24"/>
  <c r="V5060" i="24"/>
  <c r="U5060" i="24"/>
  <c r="T5060" i="24"/>
  <c r="P5060" i="24"/>
  <c r="N5060" i="24"/>
  <c r="E5060" i="24"/>
  <c r="C5060" i="24"/>
  <c r="D5060" i="24" s="1"/>
  <c r="B5060" i="24"/>
  <c r="A5060" i="24"/>
  <c r="W5059" i="24"/>
  <c r="V5059" i="24"/>
  <c r="U5059" i="24"/>
  <c r="T5059" i="24"/>
  <c r="P5059" i="24"/>
  <c r="N5059" i="24"/>
  <c r="E5059" i="24"/>
  <c r="C5059" i="24"/>
  <c r="D5059" i="24" s="1"/>
  <c r="B5059" i="24"/>
  <c r="A5059" i="24"/>
  <c r="W5058" i="24"/>
  <c r="V5058" i="24"/>
  <c r="U5058" i="24"/>
  <c r="T5058" i="24"/>
  <c r="P5058" i="24"/>
  <c r="N5058" i="24"/>
  <c r="E5058" i="24"/>
  <c r="C5058" i="24"/>
  <c r="D5058" i="24" s="1"/>
  <c r="B5058" i="24"/>
  <c r="A5058" i="24"/>
  <c r="W5057" i="24"/>
  <c r="V5057" i="24"/>
  <c r="U5057" i="24"/>
  <c r="T5057" i="24"/>
  <c r="P5057" i="24"/>
  <c r="N5057" i="24"/>
  <c r="E5057" i="24"/>
  <c r="C5057" i="24"/>
  <c r="D5057" i="24" s="1"/>
  <c r="B5057" i="24"/>
  <c r="A5057" i="24"/>
  <c r="W5056" i="24"/>
  <c r="V5056" i="24"/>
  <c r="U5056" i="24"/>
  <c r="T5056" i="24"/>
  <c r="P5056" i="24"/>
  <c r="N5056" i="24"/>
  <c r="E5056" i="24"/>
  <c r="C5056" i="24"/>
  <c r="D5056" i="24" s="1"/>
  <c r="B5056" i="24"/>
  <c r="A5056" i="24"/>
  <c r="W5055" i="24"/>
  <c r="V5055" i="24"/>
  <c r="U5055" i="24"/>
  <c r="T5055" i="24"/>
  <c r="P5055" i="24"/>
  <c r="N5055" i="24"/>
  <c r="E5055" i="24"/>
  <c r="C5055" i="24"/>
  <c r="D5055" i="24" s="1"/>
  <c r="B5055" i="24"/>
  <c r="A5055" i="24"/>
  <c r="W5054" i="24"/>
  <c r="V5054" i="24"/>
  <c r="U5054" i="24"/>
  <c r="T5054" i="24"/>
  <c r="P5054" i="24"/>
  <c r="N5054" i="24"/>
  <c r="E5054" i="24"/>
  <c r="C5054" i="24"/>
  <c r="D5054" i="24" s="1"/>
  <c r="B5054" i="24"/>
  <c r="A5054" i="24"/>
  <c r="W5053" i="24"/>
  <c r="V5053" i="24"/>
  <c r="U5053" i="24"/>
  <c r="T5053" i="24"/>
  <c r="P5053" i="24"/>
  <c r="N5053" i="24"/>
  <c r="E5053" i="24"/>
  <c r="C5053" i="24"/>
  <c r="D5053" i="24" s="1"/>
  <c r="B5053" i="24"/>
  <c r="A5053" i="24"/>
  <c r="W5052" i="24"/>
  <c r="V5052" i="24"/>
  <c r="U5052" i="24"/>
  <c r="T5052" i="24"/>
  <c r="P5052" i="24"/>
  <c r="N5052" i="24"/>
  <c r="E5052" i="24"/>
  <c r="C5052" i="24"/>
  <c r="D5052" i="24" s="1"/>
  <c r="B5052" i="24"/>
  <c r="A5052" i="24"/>
  <c r="W5051" i="24"/>
  <c r="V5051" i="24"/>
  <c r="U5051" i="24"/>
  <c r="T5051" i="24"/>
  <c r="P5051" i="24"/>
  <c r="N5051" i="24"/>
  <c r="E5051" i="24"/>
  <c r="C5051" i="24"/>
  <c r="D5051" i="24" s="1"/>
  <c r="B5051" i="24"/>
  <c r="A5051" i="24"/>
  <c r="W5050" i="24"/>
  <c r="V5050" i="24"/>
  <c r="U5050" i="24"/>
  <c r="T5050" i="24"/>
  <c r="P5050" i="24"/>
  <c r="N5050" i="24"/>
  <c r="E5050" i="24"/>
  <c r="C5050" i="24"/>
  <c r="D5050" i="24" s="1"/>
  <c r="B5050" i="24"/>
  <c r="A5050" i="24"/>
  <c r="W5049" i="24"/>
  <c r="V5049" i="24"/>
  <c r="U5049" i="24"/>
  <c r="T5049" i="24"/>
  <c r="P5049" i="24"/>
  <c r="N5049" i="24"/>
  <c r="E5049" i="24"/>
  <c r="C5049" i="24"/>
  <c r="D5049" i="24" s="1"/>
  <c r="B5049" i="24"/>
  <c r="A5049" i="24"/>
  <c r="W5048" i="24"/>
  <c r="V5048" i="24"/>
  <c r="U5048" i="24"/>
  <c r="T5048" i="24"/>
  <c r="P5048" i="24"/>
  <c r="N5048" i="24"/>
  <c r="E5048" i="24"/>
  <c r="C5048" i="24"/>
  <c r="D5048" i="24" s="1"/>
  <c r="B5048" i="24"/>
  <c r="A5048" i="24"/>
  <c r="W5047" i="24"/>
  <c r="V5047" i="24"/>
  <c r="U5047" i="24"/>
  <c r="T5047" i="24"/>
  <c r="P5047" i="24"/>
  <c r="N5047" i="24"/>
  <c r="E5047" i="24"/>
  <c r="C5047" i="24"/>
  <c r="D5047" i="24" s="1"/>
  <c r="B5047" i="24"/>
  <c r="A5047" i="24"/>
  <c r="W5046" i="24"/>
  <c r="V5046" i="24"/>
  <c r="U5046" i="24"/>
  <c r="T5046" i="24"/>
  <c r="P5046" i="24"/>
  <c r="N5046" i="24"/>
  <c r="E5046" i="24"/>
  <c r="C5046" i="24"/>
  <c r="D5046" i="24" s="1"/>
  <c r="B5046" i="24"/>
  <c r="A5046" i="24"/>
  <c r="W5045" i="24"/>
  <c r="V5045" i="24"/>
  <c r="U5045" i="24"/>
  <c r="T5045" i="24"/>
  <c r="P5045" i="24"/>
  <c r="N5045" i="24"/>
  <c r="E5045" i="24"/>
  <c r="C5045" i="24"/>
  <c r="D5045" i="24" s="1"/>
  <c r="B5045" i="24"/>
  <c r="A5045" i="24"/>
  <c r="W5044" i="24"/>
  <c r="V5044" i="24"/>
  <c r="U5044" i="24"/>
  <c r="T5044" i="24"/>
  <c r="P5044" i="24"/>
  <c r="N5044" i="24"/>
  <c r="E5044" i="24"/>
  <c r="C5044" i="24"/>
  <c r="D5044" i="24" s="1"/>
  <c r="B5044" i="24"/>
  <c r="A5044" i="24"/>
  <c r="W5043" i="24"/>
  <c r="V5043" i="24"/>
  <c r="U5043" i="24"/>
  <c r="T5043" i="24"/>
  <c r="P5043" i="24"/>
  <c r="N5043" i="24"/>
  <c r="E5043" i="24"/>
  <c r="C5043" i="24"/>
  <c r="D5043" i="24" s="1"/>
  <c r="B5043" i="24"/>
  <c r="A5043" i="24"/>
  <c r="W5042" i="24"/>
  <c r="V5042" i="24"/>
  <c r="U5042" i="24"/>
  <c r="T5042" i="24"/>
  <c r="P5042" i="24"/>
  <c r="N5042" i="24"/>
  <c r="E5042" i="24"/>
  <c r="C5042" i="24"/>
  <c r="D5042" i="24" s="1"/>
  <c r="B5042" i="24"/>
  <c r="A5042" i="24"/>
  <c r="W5041" i="24"/>
  <c r="V5041" i="24"/>
  <c r="U5041" i="24"/>
  <c r="T5041" i="24"/>
  <c r="P5041" i="24"/>
  <c r="N5041" i="24"/>
  <c r="E5041" i="24"/>
  <c r="C5041" i="24"/>
  <c r="D5041" i="24" s="1"/>
  <c r="B5041" i="24"/>
  <c r="A5041" i="24"/>
  <c r="W5040" i="24"/>
  <c r="V5040" i="24"/>
  <c r="U5040" i="24"/>
  <c r="T5040" i="24"/>
  <c r="P5040" i="24"/>
  <c r="N5040" i="24"/>
  <c r="E5040" i="24"/>
  <c r="C5040" i="24"/>
  <c r="D5040" i="24" s="1"/>
  <c r="B5040" i="24"/>
  <c r="A5040" i="24"/>
  <c r="W5039" i="24"/>
  <c r="V5039" i="24"/>
  <c r="U5039" i="24"/>
  <c r="T5039" i="24"/>
  <c r="P5039" i="24"/>
  <c r="N5039" i="24"/>
  <c r="E5039" i="24"/>
  <c r="C5039" i="24"/>
  <c r="D5039" i="24" s="1"/>
  <c r="B5039" i="24"/>
  <c r="A5039" i="24"/>
  <c r="W5038" i="24"/>
  <c r="V5038" i="24"/>
  <c r="U5038" i="24"/>
  <c r="T5038" i="24"/>
  <c r="P5038" i="24"/>
  <c r="N5038" i="24"/>
  <c r="E5038" i="24"/>
  <c r="C5038" i="24"/>
  <c r="D5038" i="24" s="1"/>
  <c r="B5038" i="24"/>
  <c r="A5038" i="24"/>
  <c r="W5037" i="24"/>
  <c r="V5037" i="24"/>
  <c r="U5037" i="24"/>
  <c r="T5037" i="24"/>
  <c r="P5037" i="24"/>
  <c r="N5037" i="24"/>
  <c r="E5037" i="24"/>
  <c r="C5037" i="24"/>
  <c r="D5037" i="24" s="1"/>
  <c r="B5037" i="24"/>
  <c r="A5037" i="24"/>
  <c r="W5036" i="24"/>
  <c r="V5036" i="24"/>
  <c r="U5036" i="24"/>
  <c r="T5036" i="24"/>
  <c r="P5036" i="24"/>
  <c r="N5036" i="24"/>
  <c r="E5036" i="24"/>
  <c r="C5036" i="24"/>
  <c r="D5036" i="24" s="1"/>
  <c r="B5036" i="24"/>
  <c r="A5036" i="24"/>
  <c r="W5035" i="24"/>
  <c r="V5035" i="24"/>
  <c r="U5035" i="24"/>
  <c r="T5035" i="24"/>
  <c r="P5035" i="24"/>
  <c r="N5035" i="24"/>
  <c r="E5035" i="24"/>
  <c r="C5035" i="24"/>
  <c r="D5035" i="24" s="1"/>
  <c r="B5035" i="24"/>
  <c r="A5035" i="24"/>
  <c r="W5034" i="24"/>
  <c r="V5034" i="24"/>
  <c r="U5034" i="24"/>
  <c r="T5034" i="24"/>
  <c r="P5034" i="24"/>
  <c r="N5034" i="24"/>
  <c r="E5034" i="24"/>
  <c r="C5034" i="24"/>
  <c r="D5034" i="24" s="1"/>
  <c r="B5034" i="24"/>
  <c r="A5034" i="24"/>
  <c r="W5033" i="24"/>
  <c r="V5033" i="24"/>
  <c r="U5033" i="24"/>
  <c r="T5033" i="24"/>
  <c r="P5033" i="24"/>
  <c r="N5033" i="24"/>
  <c r="E5033" i="24"/>
  <c r="C5033" i="24"/>
  <c r="D5033" i="24" s="1"/>
  <c r="B5033" i="24"/>
  <c r="A5033" i="24"/>
  <c r="W5032" i="24"/>
  <c r="V5032" i="24"/>
  <c r="U5032" i="24"/>
  <c r="T5032" i="24"/>
  <c r="P5032" i="24"/>
  <c r="N5032" i="24"/>
  <c r="E5032" i="24"/>
  <c r="C5032" i="24"/>
  <c r="D5032" i="24" s="1"/>
  <c r="B5032" i="24"/>
  <c r="A5032" i="24"/>
  <c r="W5031" i="24"/>
  <c r="V5031" i="24"/>
  <c r="U5031" i="24"/>
  <c r="T5031" i="24"/>
  <c r="P5031" i="24"/>
  <c r="N5031" i="24"/>
  <c r="E5031" i="24"/>
  <c r="C5031" i="24"/>
  <c r="D5031" i="24" s="1"/>
  <c r="B5031" i="24"/>
  <c r="A5031" i="24"/>
  <c r="W5030" i="24"/>
  <c r="V5030" i="24"/>
  <c r="U5030" i="24"/>
  <c r="T5030" i="24"/>
  <c r="P5030" i="24"/>
  <c r="N5030" i="24"/>
  <c r="E5030" i="24"/>
  <c r="C5030" i="24"/>
  <c r="D5030" i="24" s="1"/>
  <c r="B5030" i="24"/>
  <c r="A5030" i="24"/>
  <c r="W5029" i="24"/>
  <c r="V5029" i="24"/>
  <c r="U5029" i="24"/>
  <c r="T5029" i="24"/>
  <c r="P5029" i="24"/>
  <c r="N5029" i="24"/>
  <c r="E5029" i="24"/>
  <c r="C5029" i="24"/>
  <c r="D5029" i="24" s="1"/>
  <c r="B5029" i="24"/>
  <c r="A5029" i="24"/>
  <c r="W5028" i="24"/>
  <c r="V5028" i="24"/>
  <c r="U5028" i="24"/>
  <c r="T5028" i="24"/>
  <c r="P5028" i="24"/>
  <c r="N5028" i="24"/>
  <c r="E5028" i="24"/>
  <c r="C5028" i="24"/>
  <c r="D5028" i="24" s="1"/>
  <c r="B5028" i="24"/>
  <c r="A5028" i="24"/>
  <c r="W5027" i="24"/>
  <c r="V5027" i="24"/>
  <c r="U5027" i="24"/>
  <c r="T5027" i="24"/>
  <c r="P5027" i="24"/>
  <c r="N5027" i="24"/>
  <c r="E5027" i="24"/>
  <c r="C5027" i="24"/>
  <c r="D5027" i="24" s="1"/>
  <c r="B5027" i="24"/>
  <c r="A5027" i="24"/>
  <c r="W5026" i="24"/>
  <c r="V5026" i="24"/>
  <c r="U5026" i="24"/>
  <c r="T5026" i="24"/>
  <c r="P5026" i="24"/>
  <c r="N5026" i="24"/>
  <c r="E5026" i="24"/>
  <c r="C5026" i="24"/>
  <c r="D5026" i="24" s="1"/>
  <c r="B5026" i="24"/>
  <c r="A5026" i="24"/>
  <c r="W5025" i="24"/>
  <c r="V5025" i="24"/>
  <c r="U5025" i="24"/>
  <c r="T5025" i="24"/>
  <c r="P5025" i="24"/>
  <c r="N5025" i="24"/>
  <c r="E5025" i="24"/>
  <c r="C5025" i="24"/>
  <c r="D5025" i="24" s="1"/>
  <c r="B5025" i="24"/>
  <c r="A5025" i="24"/>
  <c r="W5024" i="24"/>
  <c r="V5024" i="24"/>
  <c r="U5024" i="24"/>
  <c r="T5024" i="24"/>
  <c r="P5024" i="24"/>
  <c r="N5024" i="24"/>
  <c r="E5024" i="24"/>
  <c r="C5024" i="24"/>
  <c r="D5024" i="24" s="1"/>
  <c r="B5024" i="24"/>
  <c r="A5024" i="24"/>
  <c r="W5023" i="24"/>
  <c r="V5023" i="24"/>
  <c r="U5023" i="24"/>
  <c r="T5023" i="24"/>
  <c r="P5023" i="24"/>
  <c r="N5023" i="24"/>
  <c r="E5023" i="24"/>
  <c r="C5023" i="24"/>
  <c r="D5023" i="24" s="1"/>
  <c r="B5023" i="24"/>
  <c r="A5023" i="24"/>
  <c r="W5022" i="24"/>
  <c r="V5022" i="24"/>
  <c r="U5022" i="24"/>
  <c r="T5022" i="24"/>
  <c r="P5022" i="24"/>
  <c r="N5022" i="24"/>
  <c r="E5022" i="24"/>
  <c r="C5022" i="24"/>
  <c r="D5022" i="24" s="1"/>
  <c r="B5022" i="24"/>
  <c r="A5022" i="24"/>
  <c r="W5021" i="24"/>
  <c r="V5021" i="24"/>
  <c r="U5021" i="24"/>
  <c r="T5021" i="24"/>
  <c r="P5021" i="24"/>
  <c r="N5021" i="24"/>
  <c r="E5021" i="24"/>
  <c r="C5021" i="24"/>
  <c r="D5021" i="24" s="1"/>
  <c r="B5021" i="24"/>
  <c r="A5021" i="24"/>
  <c r="W5020" i="24"/>
  <c r="V5020" i="24"/>
  <c r="U5020" i="24"/>
  <c r="T5020" i="24"/>
  <c r="P5020" i="24"/>
  <c r="N5020" i="24"/>
  <c r="E5020" i="24"/>
  <c r="C5020" i="24"/>
  <c r="D5020" i="24" s="1"/>
  <c r="B5020" i="24"/>
  <c r="A5020" i="24"/>
  <c r="W5019" i="24"/>
  <c r="V5019" i="24"/>
  <c r="U5019" i="24"/>
  <c r="T5019" i="24"/>
  <c r="P5019" i="24"/>
  <c r="N5019" i="24"/>
  <c r="E5019" i="24"/>
  <c r="C5019" i="24"/>
  <c r="D5019" i="24" s="1"/>
  <c r="B5019" i="24"/>
  <c r="A5019" i="24"/>
  <c r="W5018" i="24"/>
  <c r="V5018" i="24"/>
  <c r="U5018" i="24"/>
  <c r="T5018" i="24"/>
  <c r="P5018" i="24"/>
  <c r="N5018" i="24"/>
  <c r="E5018" i="24"/>
  <c r="C5018" i="24"/>
  <c r="D5018" i="24" s="1"/>
  <c r="B5018" i="24"/>
  <c r="A5018" i="24"/>
  <c r="W5017" i="24"/>
  <c r="V5017" i="24"/>
  <c r="U5017" i="24"/>
  <c r="T5017" i="24"/>
  <c r="P5017" i="24"/>
  <c r="N5017" i="24"/>
  <c r="E5017" i="24"/>
  <c r="C5017" i="24"/>
  <c r="D5017" i="24" s="1"/>
  <c r="B5017" i="24"/>
  <c r="A5017" i="24"/>
  <c r="W5016" i="24"/>
  <c r="V5016" i="24"/>
  <c r="U5016" i="24"/>
  <c r="T5016" i="24"/>
  <c r="P5016" i="24"/>
  <c r="N5016" i="24"/>
  <c r="E5016" i="24"/>
  <c r="C5016" i="24"/>
  <c r="D5016" i="24" s="1"/>
  <c r="B5016" i="24"/>
  <c r="A5016" i="24"/>
  <c r="W5015" i="24"/>
  <c r="V5015" i="24"/>
  <c r="U5015" i="24"/>
  <c r="T5015" i="24"/>
  <c r="P5015" i="24"/>
  <c r="N5015" i="24"/>
  <c r="E5015" i="24"/>
  <c r="C5015" i="24"/>
  <c r="D5015" i="24" s="1"/>
  <c r="B5015" i="24"/>
  <c r="A5015" i="24"/>
  <c r="W5014" i="24"/>
  <c r="V5014" i="24"/>
  <c r="U5014" i="24"/>
  <c r="T5014" i="24"/>
  <c r="P5014" i="24"/>
  <c r="N5014" i="24"/>
  <c r="E5014" i="24"/>
  <c r="C5014" i="24"/>
  <c r="D5014" i="24" s="1"/>
  <c r="B5014" i="24"/>
  <c r="A5014" i="24"/>
  <c r="W5013" i="24"/>
  <c r="V5013" i="24"/>
  <c r="U5013" i="24"/>
  <c r="T5013" i="24"/>
  <c r="P5013" i="24"/>
  <c r="N5013" i="24"/>
  <c r="E5013" i="24"/>
  <c r="C5013" i="24"/>
  <c r="D5013" i="24" s="1"/>
  <c r="B5013" i="24"/>
  <c r="A5013" i="24"/>
  <c r="W5012" i="24"/>
  <c r="V5012" i="24"/>
  <c r="U5012" i="24"/>
  <c r="T5012" i="24"/>
  <c r="P5012" i="24"/>
  <c r="N5012" i="24"/>
  <c r="E5012" i="24"/>
  <c r="C5012" i="24"/>
  <c r="D5012" i="24" s="1"/>
  <c r="B5012" i="24"/>
  <c r="A5012" i="24"/>
  <c r="W5011" i="24"/>
  <c r="V5011" i="24"/>
  <c r="U5011" i="24"/>
  <c r="T5011" i="24"/>
  <c r="P5011" i="24"/>
  <c r="N5011" i="24"/>
  <c r="E5011" i="24"/>
  <c r="C5011" i="24"/>
  <c r="D5011" i="24" s="1"/>
  <c r="B5011" i="24"/>
  <c r="A5011" i="24"/>
  <c r="W5010" i="24"/>
  <c r="V5010" i="24"/>
  <c r="U5010" i="24"/>
  <c r="T5010" i="24"/>
  <c r="P5010" i="24"/>
  <c r="N5010" i="24"/>
  <c r="E5010" i="24"/>
  <c r="C5010" i="24"/>
  <c r="D5010" i="24" s="1"/>
  <c r="B5010" i="24"/>
  <c r="A5010" i="24"/>
  <c r="W5009" i="24"/>
  <c r="V5009" i="24"/>
  <c r="U5009" i="24"/>
  <c r="T5009" i="24"/>
  <c r="P5009" i="24"/>
  <c r="N5009" i="24"/>
  <c r="E5009" i="24"/>
  <c r="C5009" i="24"/>
  <c r="D5009" i="24" s="1"/>
  <c r="B5009" i="24"/>
  <c r="A5009" i="24"/>
  <c r="W5008" i="24"/>
  <c r="V5008" i="24"/>
  <c r="U5008" i="24"/>
  <c r="T5008" i="24"/>
  <c r="P5008" i="24"/>
  <c r="N5008" i="24"/>
  <c r="E5008" i="24"/>
  <c r="C5008" i="24"/>
  <c r="D5008" i="24" s="1"/>
  <c r="B5008" i="24"/>
  <c r="A5008" i="24"/>
  <c r="W5007" i="24"/>
  <c r="V5007" i="24"/>
  <c r="U5007" i="24"/>
  <c r="T5007" i="24"/>
  <c r="P5007" i="24"/>
  <c r="N5007" i="24"/>
  <c r="E5007" i="24"/>
  <c r="C5007" i="24"/>
  <c r="D5007" i="24" s="1"/>
  <c r="B5007" i="24"/>
  <c r="A5007" i="24"/>
  <c r="W5006" i="24"/>
  <c r="V5006" i="24"/>
  <c r="U5006" i="24"/>
  <c r="T5006" i="24"/>
  <c r="P5006" i="24"/>
  <c r="N5006" i="24"/>
  <c r="E5006" i="24"/>
  <c r="C5006" i="24"/>
  <c r="D5006" i="24" s="1"/>
  <c r="B5006" i="24"/>
  <c r="A5006" i="24"/>
  <c r="W5005" i="24"/>
  <c r="V5005" i="24"/>
  <c r="U5005" i="24"/>
  <c r="T5005" i="24"/>
  <c r="P5005" i="24"/>
  <c r="N5005" i="24"/>
  <c r="E5005" i="24"/>
  <c r="C5005" i="24"/>
  <c r="D5005" i="24" s="1"/>
  <c r="B5005" i="24"/>
  <c r="A5005" i="24"/>
  <c r="W5004" i="24"/>
  <c r="V5004" i="24"/>
  <c r="U5004" i="24"/>
  <c r="T5004" i="24"/>
  <c r="P5004" i="24"/>
  <c r="N5004" i="24"/>
  <c r="E5004" i="24"/>
  <c r="C5004" i="24"/>
  <c r="D5004" i="24" s="1"/>
  <c r="B5004" i="24"/>
  <c r="A5004" i="24"/>
  <c r="W5003" i="24"/>
  <c r="V5003" i="24"/>
  <c r="U5003" i="24"/>
  <c r="T5003" i="24"/>
  <c r="P5003" i="24"/>
  <c r="N5003" i="24"/>
  <c r="E5003" i="24"/>
  <c r="C5003" i="24"/>
  <c r="D5003" i="24" s="1"/>
  <c r="B5003" i="24"/>
  <c r="A5003" i="24"/>
  <c r="W5002" i="24"/>
  <c r="V5002" i="24"/>
  <c r="U5002" i="24"/>
  <c r="T5002" i="24"/>
  <c r="P5002" i="24"/>
  <c r="N5002" i="24"/>
  <c r="E5002" i="24"/>
  <c r="C5002" i="24"/>
  <c r="D5002" i="24" s="1"/>
  <c r="B5002" i="24"/>
  <c r="A5002" i="24"/>
  <c r="W5001" i="24"/>
  <c r="V5001" i="24"/>
  <c r="U5001" i="24"/>
  <c r="T5001" i="24"/>
  <c r="P5001" i="24"/>
  <c r="N5001" i="24"/>
  <c r="E5001" i="24"/>
  <c r="C5001" i="24"/>
  <c r="D5001" i="24" s="1"/>
  <c r="B5001" i="24"/>
  <c r="A5001" i="24"/>
  <c r="W5000" i="24"/>
  <c r="V5000" i="24"/>
  <c r="U5000" i="24"/>
  <c r="T5000" i="24"/>
  <c r="P5000" i="24"/>
  <c r="N5000" i="24"/>
  <c r="E5000" i="24"/>
  <c r="C5000" i="24"/>
  <c r="D5000" i="24" s="1"/>
  <c r="B5000" i="24"/>
  <c r="A5000" i="24"/>
  <c r="W4999" i="24"/>
  <c r="V4999" i="24"/>
  <c r="U4999" i="24"/>
  <c r="T4999" i="24"/>
  <c r="P4999" i="24"/>
  <c r="N4999" i="24"/>
  <c r="E4999" i="24"/>
  <c r="C4999" i="24"/>
  <c r="D4999" i="24" s="1"/>
  <c r="B4999" i="24"/>
  <c r="A4999" i="24"/>
  <c r="W4998" i="24"/>
  <c r="V4998" i="24"/>
  <c r="U4998" i="24"/>
  <c r="T4998" i="24"/>
  <c r="P4998" i="24"/>
  <c r="N4998" i="24"/>
  <c r="E4998" i="24"/>
  <c r="C4998" i="24"/>
  <c r="D4998" i="24" s="1"/>
  <c r="B4998" i="24"/>
  <c r="A4998" i="24"/>
  <c r="W4997" i="24"/>
  <c r="V4997" i="24"/>
  <c r="U4997" i="24"/>
  <c r="T4997" i="24"/>
  <c r="P4997" i="24"/>
  <c r="N4997" i="24"/>
  <c r="E4997" i="24"/>
  <c r="C4997" i="24"/>
  <c r="D4997" i="24" s="1"/>
  <c r="B4997" i="24"/>
  <c r="A4997" i="24"/>
  <c r="W4996" i="24"/>
  <c r="V4996" i="24"/>
  <c r="U4996" i="24"/>
  <c r="T4996" i="24"/>
  <c r="P4996" i="24"/>
  <c r="N4996" i="24"/>
  <c r="E4996" i="24"/>
  <c r="C4996" i="24"/>
  <c r="D4996" i="24" s="1"/>
  <c r="B4996" i="24"/>
  <c r="A4996" i="24"/>
  <c r="W4995" i="24"/>
  <c r="V4995" i="24"/>
  <c r="U4995" i="24"/>
  <c r="T4995" i="24"/>
  <c r="P4995" i="24"/>
  <c r="N4995" i="24"/>
  <c r="E4995" i="24"/>
  <c r="C4995" i="24"/>
  <c r="D4995" i="24" s="1"/>
  <c r="B4995" i="24"/>
  <c r="A4995" i="24"/>
  <c r="W4994" i="24"/>
  <c r="V4994" i="24"/>
  <c r="U4994" i="24"/>
  <c r="T4994" i="24"/>
  <c r="P4994" i="24"/>
  <c r="N4994" i="24"/>
  <c r="E4994" i="24"/>
  <c r="C4994" i="24"/>
  <c r="D4994" i="24" s="1"/>
  <c r="B4994" i="24"/>
  <c r="A4994" i="24"/>
  <c r="W4993" i="24"/>
  <c r="V4993" i="24"/>
  <c r="U4993" i="24"/>
  <c r="T4993" i="24"/>
  <c r="P4993" i="24"/>
  <c r="N4993" i="24"/>
  <c r="E4993" i="24"/>
  <c r="C4993" i="24"/>
  <c r="D4993" i="24" s="1"/>
  <c r="B4993" i="24"/>
  <c r="A4993" i="24"/>
  <c r="W4992" i="24"/>
  <c r="V4992" i="24"/>
  <c r="U4992" i="24"/>
  <c r="T4992" i="24"/>
  <c r="P4992" i="24"/>
  <c r="N4992" i="24"/>
  <c r="E4992" i="24"/>
  <c r="C4992" i="24"/>
  <c r="D4992" i="24" s="1"/>
  <c r="B4992" i="24"/>
  <c r="A4992" i="24"/>
  <c r="W4991" i="24"/>
  <c r="V4991" i="24"/>
  <c r="U4991" i="24"/>
  <c r="T4991" i="24"/>
  <c r="P4991" i="24"/>
  <c r="N4991" i="24"/>
  <c r="E4991" i="24"/>
  <c r="C4991" i="24"/>
  <c r="D4991" i="24" s="1"/>
  <c r="B4991" i="24"/>
  <c r="A4991" i="24"/>
  <c r="W4990" i="24"/>
  <c r="V4990" i="24"/>
  <c r="U4990" i="24"/>
  <c r="T4990" i="24"/>
  <c r="P4990" i="24"/>
  <c r="N4990" i="24"/>
  <c r="E4990" i="24"/>
  <c r="C4990" i="24"/>
  <c r="D4990" i="24" s="1"/>
  <c r="B4990" i="24"/>
  <c r="A4990" i="24"/>
  <c r="W4989" i="24"/>
  <c r="V4989" i="24"/>
  <c r="U4989" i="24"/>
  <c r="T4989" i="24"/>
  <c r="P4989" i="24"/>
  <c r="N4989" i="24"/>
  <c r="E4989" i="24"/>
  <c r="C4989" i="24"/>
  <c r="D4989" i="24" s="1"/>
  <c r="B4989" i="24"/>
  <c r="A4989" i="24"/>
  <c r="W4988" i="24"/>
  <c r="V4988" i="24"/>
  <c r="U4988" i="24"/>
  <c r="T4988" i="24"/>
  <c r="P4988" i="24"/>
  <c r="N4988" i="24"/>
  <c r="E4988" i="24"/>
  <c r="C4988" i="24"/>
  <c r="D4988" i="24" s="1"/>
  <c r="B4988" i="24"/>
  <c r="A4988" i="24"/>
  <c r="W4987" i="24"/>
  <c r="V4987" i="24"/>
  <c r="U4987" i="24"/>
  <c r="T4987" i="24"/>
  <c r="P4987" i="24"/>
  <c r="N4987" i="24"/>
  <c r="E4987" i="24"/>
  <c r="C4987" i="24"/>
  <c r="D4987" i="24" s="1"/>
  <c r="B4987" i="24"/>
  <c r="A4987" i="24"/>
  <c r="W4986" i="24"/>
  <c r="V4986" i="24"/>
  <c r="U4986" i="24"/>
  <c r="T4986" i="24"/>
  <c r="P4986" i="24"/>
  <c r="N4986" i="24"/>
  <c r="E4986" i="24"/>
  <c r="C4986" i="24"/>
  <c r="D4986" i="24" s="1"/>
  <c r="B4986" i="24"/>
  <c r="A4986" i="24"/>
  <c r="W4985" i="24"/>
  <c r="V4985" i="24"/>
  <c r="U4985" i="24"/>
  <c r="T4985" i="24"/>
  <c r="P4985" i="24"/>
  <c r="N4985" i="24"/>
  <c r="E4985" i="24"/>
  <c r="C4985" i="24"/>
  <c r="D4985" i="24" s="1"/>
  <c r="B4985" i="24"/>
  <c r="A4985" i="24"/>
  <c r="W4984" i="24"/>
  <c r="V4984" i="24"/>
  <c r="U4984" i="24"/>
  <c r="T4984" i="24"/>
  <c r="P4984" i="24"/>
  <c r="N4984" i="24"/>
  <c r="E4984" i="24"/>
  <c r="C4984" i="24"/>
  <c r="D4984" i="24" s="1"/>
  <c r="B4984" i="24"/>
  <c r="A4984" i="24"/>
  <c r="W4983" i="24"/>
  <c r="V4983" i="24"/>
  <c r="U4983" i="24"/>
  <c r="T4983" i="24"/>
  <c r="P4983" i="24"/>
  <c r="N4983" i="24"/>
  <c r="E4983" i="24"/>
  <c r="C4983" i="24"/>
  <c r="D4983" i="24" s="1"/>
  <c r="B4983" i="24"/>
  <c r="A4983" i="24"/>
  <c r="W4982" i="24"/>
  <c r="V4982" i="24"/>
  <c r="U4982" i="24"/>
  <c r="T4982" i="24"/>
  <c r="P4982" i="24"/>
  <c r="N4982" i="24"/>
  <c r="E4982" i="24"/>
  <c r="C4982" i="24"/>
  <c r="D4982" i="24" s="1"/>
  <c r="B4982" i="24"/>
  <c r="A4982" i="24"/>
  <c r="W4981" i="24"/>
  <c r="V4981" i="24"/>
  <c r="U4981" i="24"/>
  <c r="T4981" i="24"/>
  <c r="P4981" i="24"/>
  <c r="N4981" i="24"/>
  <c r="E4981" i="24"/>
  <c r="C4981" i="24"/>
  <c r="D4981" i="24" s="1"/>
  <c r="B4981" i="24"/>
  <c r="A4981" i="24"/>
  <c r="W4980" i="24"/>
  <c r="V4980" i="24"/>
  <c r="U4980" i="24"/>
  <c r="T4980" i="24"/>
  <c r="P4980" i="24"/>
  <c r="N4980" i="24"/>
  <c r="E4980" i="24"/>
  <c r="C4980" i="24"/>
  <c r="D4980" i="24" s="1"/>
  <c r="B4980" i="24"/>
  <c r="A4980" i="24"/>
  <c r="W4979" i="24"/>
  <c r="V4979" i="24"/>
  <c r="U4979" i="24"/>
  <c r="T4979" i="24"/>
  <c r="P4979" i="24"/>
  <c r="N4979" i="24"/>
  <c r="E4979" i="24"/>
  <c r="C4979" i="24"/>
  <c r="D4979" i="24" s="1"/>
  <c r="B4979" i="24"/>
  <c r="A4979" i="24"/>
  <c r="W4978" i="24"/>
  <c r="V4978" i="24"/>
  <c r="U4978" i="24"/>
  <c r="T4978" i="24"/>
  <c r="P4978" i="24"/>
  <c r="N4978" i="24"/>
  <c r="E4978" i="24"/>
  <c r="C4978" i="24"/>
  <c r="D4978" i="24" s="1"/>
  <c r="B4978" i="24"/>
  <c r="A4978" i="24"/>
  <c r="W4977" i="24"/>
  <c r="V4977" i="24"/>
  <c r="U4977" i="24"/>
  <c r="T4977" i="24"/>
  <c r="P4977" i="24"/>
  <c r="N4977" i="24"/>
  <c r="E4977" i="24"/>
  <c r="C4977" i="24"/>
  <c r="D4977" i="24" s="1"/>
  <c r="B4977" i="24"/>
  <c r="A4977" i="24"/>
  <c r="W4976" i="24"/>
  <c r="V4976" i="24"/>
  <c r="U4976" i="24"/>
  <c r="T4976" i="24"/>
  <c r="P4976" i="24"/>
  <c r="N4976" i="24"/>
  <c r="E4976" i="24"/>
  <c r="C4976" i="24"/>
  <c r="D4976" i="24" s="1"/>
  <c r="B4976" i="24"/>
  <c r="A4976" i="24"/>
  <c r="W4975" i="24"/>
  <c r="V4975" i="24"/>
  <c r="U4975" i="24"/>
  <c r="T4975" i="24"/>
  <c r="P4975" i="24"/>
  <c r="N4975" i="24"/>
  <c r="E4975" i="24"/>
  <c r="C4975" i="24"/>
  <c r="D4975" i="24" s="1"/>
  <c r="B4975" i="24"/>
  <c r="A4975" i="24"/>
  <c r="W4974" i="24"/>
  <c r="V4974" i="24"/>
  <c r="U4974" i="24"/>
  <c r="T4974" i="24"/>
  <c r="P4974" i="24"/>
  <c r="N4974" i="24"/>
  <c r="E4974" i="24"/>
  <c r="C4974" i="24"/>
  <c r="D4974" i="24" s="1"/>
  <c r="B4974" i="24"/>
  <c r="A4974" i="24"/>
  <c r="W4973" i="24"/>
  <c r="V4973" i="24"/>
  <c r="U4973" i="24"/>
  <c r="T4973" i="24"/>
  <c r="P4973" i="24"/>
  <c r="N4973" i="24"/>
  <c r="E4973" i="24"/>
  <c r="C4973" i="24"/>
  <c r="D4973" i="24" s="1"/>
  <c r="B4973" i="24"/>
  <c r="A4973" i="24"/>
  <c r="W4972" i="24"/>
  <c r="V4972" i="24"/>
  <c r="U4972" i="24"/>
  <c r="T4972" i="24"/>
  <c r="P4972" i="24"/>
  <c r="N4972" i="24"/>
  <c r="E4972" i="24"/>
  <c r="C4972" i="24"/>
  <c r="D4972" i="24" s="1"/>
  <c r="B4972" i="24"/>
  <c r="A4972" i="24"/>
  <c r="W4971" i="24"/>
  <c r="V4971" i="24"/>
  <c r="U4971" i="24"/>
  <c r="T4971" i="24"/>
  <c r="P4971" i="24"/>
  <c r="N4971" i="24"/>
  <c r="E4971" i="24"/>
  <c r="C4971" i="24"/>
  <c r="D4971" i="24" s="1"/>
  <c r="B4971" i="24"/>
  <c r="A4971" i="24"/>
  <c r="W4970" i="24"/>
  <c r="V4970" i="24"/>
  <c r="U4970" i="24"/>
  <c r="T4970" i="24"/>
  <c r="P4970" i="24"/>
  <c r="N4970" i="24"/>
  <c r="E4970" i="24"/>
  <c r="C4970" i="24"/>
  <c r="D4970" i="24" s="1"/>
  <c r="B4970" i="24"/>
  <c r="A4970" i="24"/>
  <c r="W4969" i="24"/>
  <c r="V4969" i="24"/>
  <c r="U4969" i="24"/>
  <c r="T4969" i="24"/>
  <c r="P4969" i="24"/>
  <c r="N4969" i="24"/>
  <c r="E4969" i="24"/>
  <c r="C4969" i="24"/>
  <c r="D4969" i="24" s="1"/>
  <c r="B4969" i="24"/>
  <c r="A4969" i="24"/>
  <c r="W4968" i="24"/>
  <c r="V4968" i="24"/>
  <c r="U4968" i="24"/>
  <c r="T4968" i="24"/>
  <c r="P4968" i="24"/>
  <c r="N4968" i="24"/>
  <c r="E4968" i="24"/>
  <c r="C4968" i="24"/>
  <c r="D4968" i="24" s="1"/>
  <c r="B4968" i="24"/>
  <c r="A4968" i="24"/>
  <c r="W4967" i="24"/>
  <c r="V4967" i="24"/>
  <c r="U4967" i="24"/>
  <c r="T4967" i="24"/>
  <c r="P4967" i="24"/>
  <c r="N4967" i="24"/>
  <c r="E4967" i="24"/>
  <c r="C4967" i="24"/>
  <c r="D4967" i="24" s="1"/>
  <c r="B4967" i="24"/>
  <c r="A4967" i="24"/>
  <c r="W4966" i="24"/>
  <c r="V4966" i="24"/>
  <c r="U4966" i="24"/>
  <c r="T4966" i="24"/>
  <c r="P4966" i="24"/>
  <c r="N4966" i="24"/>
  <c r="E4966" i="24"/>
  <c r="C4966" i="24"/>
  <c r="D4966" i="24" s="1"/>
  <c r="B4966" i="24"/>
  <c r="A4966" i="24"/>
  <c r="W4965" i="24"/>
  <c r="V4965" i="24"/>
  <c r="U4965" i="24"/>
  <c r="T4965" i="24"/>
  <c r="P4965" i="24"/>
  <c r="N4965" i="24"/>
  <c r="E4965" i="24"/>
  <c r="C4965" i="24"/>
  <c r="D4965" i="24" s="1"/>
  <c r="B4965" i="24"/>
  <c r="A4965" i="24"/>
  <c r="W4964" i="24"/>
  <c r="V4964" i="24"/>
  <c r="U4964" i="24"/>
  <c r="T4964" i="24"/>
  <c r="P4964" i="24"/>
  <c r="N4964" i="24"/>
  <c r="E4964" i="24"/>
  <c r="C4964" i="24"/>
  <c r="D4964" i="24" s="1"/>
  <c r="B4964" i="24"/>
  <c r="A4964" i="24"/>
  <c r="W4963" i="24"/>
  <c r="V4963" i="24"/>
  <c r="U4963" i="24"/>
  <c r="T4963" i="24"/>
  <c r="P4963" i="24"/>
  <c r="N4963" i="24"/>
  <c r="E4963" i="24"/>
  <c r="C4963" i="24"/>
  <c r="D4963" i="24" s="1"/>
  <c r="B4963" i="24"/>
  <c r="A4963" i="24"/>
  <c r="W4962" i="24"/>
  <c r="V4962" i="24"/>
  <c r="U4962" i="24"/>
  <c r="T4962" i="24"/>
  <c r="P4962" i="24"/>
  <c r="N4962" i="24"/>
  <c r="E4962" i="24"/>
  <c r="C4962" i="24"/>
  <c r="D4962" i="24" s="1"/>
  <c r="B4962" i="24"/>
  <c r="A4962" i="24"/>
  <c r="W4961" i="24"/>
  <c r="V4961" i="24"/>
  <c r="U4961" i="24"/>
  <c r="T4961" i="24"/>
  <c r="P4961" i="24"/>
  <c r="N4961" i="24"/>
  <c r="E4961" i="24"/>
  <c r="C4961" i="24"/>
  <c r="D4961" i="24" s="1"/>
  <c r="B4961" i="24"/>
  <c r="A4961" i="24"/>
  <c r="W4960" i="24"/>
  <c r="V4960" i="24"/>
  <c r="U4960" i="24"/>
  <c r="T4960" i="24"/>
  <c r="P4960" i="24"/>
  <c r="N4960" i="24"/>
  <c r="E4960" i="24"/>
  <c r="C4960" i="24"/>
  <c r="D4960" i="24" s="1"/>
  <c r="B4960" i="24"/>
  <c r="A4960" i="24"/>
  <c r="W4959" i="24"/>
  <c r="V4959" i="24"/>
  <c r="U4959" i="24"/>
  <c r="T4959" i="24"/>
  <c r="P4959" i="24"/>
  <c r="N4959" i="24"/>
  <c r="E4959" i="24"/>
  <c r="C4959" i="24"/>
  <c r="D4959" i="24" s="1"/>
  <c r="B4959" i="24"/>
  <c r="A4959" i="24"/>
  <c r="W4958" i="24"/>
  <c r="V4958" i="24"/>
  <c r="U4958" i="24"/>
  <c r="T4958" i="24"/>
  <c r="P4958" i="24"/>
  <c r="N4958" i="24"/>
  <c r="E4958" i="24"/>
  <c r="C4958" i="24"/>
  <c r="D4958" i="24" s="1"/>
  <c r="B4958" i="24"/>
  <c r="A4958" i="24"/>
  <c r="W4957" i="24"/>
  <c r="V4957" i="24"/>
  <c r="U4957" i="24"/>
  <c r="T4957" i="24"/>
  <c r="P4957" i="24"/>
  <c r="N4957" i="24"/>
  <c r="E4957" i="24"/>
  <c r="C4957" i="24"/>
  <c r="D4957" i="24" s="1"/>
  <c r="B4957" i="24"/>
  <c r="A4957" i="24"/>
  <c r="W4956" i="24"/>
  <c r="V4956" i="24"/>
  <c r="U4956" i="24"/>
  <c r="T4956" i="24"/>
  <c r="P4956" i="24"/>
  <c r="N4956" i="24"/>
  <c r="E4956" i="24"/>
  <c r="C4956" i="24"/>
  <c r="D4956" i="24" s="1"/>
  <c r="B4956" i="24"/>
  <c r="A4956" i="24"/>
  <c r="W4955" i="24"/>
  <c r="V4955" i="24"/>
  <c r="U4955" i="24"/>
  <c r="T4955" i="24"/>
  <c r="P4955" i="24"/>
  <c r="N4955" i="24"/>
  <c r="E4955" i="24"/>
  <c r="C4955" i="24"/>
  <c r="D4955" i="24" s="1"/>
  <c r="B4955" i="24"/>
  <c r="A4955" i="24"/>
  <c r="W4954" i="24"/>
  <c r="V4954" i="24"/>
  <c r="U4954" i="24"/>
  <c r="T4954" i="24"/>
  <c r="P4954" i="24"/>
  <c r="N4954" i="24"/>
  <c r="E4954" i="24"/>
  <c r="C4954" i="24"/>
  <c r="D4954" i="24" s="1"/>
  <c r="B4954" i="24"/>
  <c r="A4954" i="24"/>
  <c r="W4953" i="24"/>
  <c r="V4953" i="24"/>
  <c r="U4953" i="24"/>
  <c r="T4953" i="24"/>
  <c r="P4953" i="24"/>
  <c r="N4953" i="24"/>
  <c r="E4953" i="24"/>
  <c r="C4953" i="24"/>
  <c r="D4953" i="24" s="1"/>
  <c r="B4953" i="24"/>
  <c r="A4953" i="24"/>
  <c r="W4952" i="24"/>
  <c r="V4952" i="24"/>
  <c r="U4952" i="24"/>
  <c r="T4952" i="24"/>
  <c r="P4952" i="24"/>
  <c r="N4952" i="24"/>
  <c r="E4952" i="24"/>
  <c r="C4952" i="24"/>
  <c r="D4952" i="24" s="1"/>
  <c r="B4952" i="24"/>
  <c r="A4952" i="24"/>
  <c r="W4951" i="24"/>
  <c r="V4951" i="24"/>
  <c r="U4951" i="24"/>
  <c r="T4951" i="24"/>
  <c r="P4951" i="24"/>
  <c r="N4951" i="24"/>
  <c r="E4951" i="24"/>
  <c r="C4951" i="24"/>
  <c r="D4951" i="24" s="1"/>
  <c r="B4951" i="24"/>
  <c r="A4951" i="24"/>
  <c r="W4950" i="24"/>
  <c r="V4950" i="24"/>
  <c r="U4950" i="24"/>
  <c r="T4950" i="24"/>
  <c r="P4950" i="24"/>
  <c r="N4950" i="24"/>
  <c r="E4950" i="24"/>
  <c r="C4950" i="24"/>
  <c r="D4950" i="24" s="1"/>
  <c r="B4950" i="24"/>
  <c r="A4950" i="24"/>
  <c r="W4949" i="24"/>
  <c r="V4949" i="24"/>
  <c r="U4949" i="24"/>
  <c r="T4949" i="24"/>
  <c r="P4949" i="24"/>
  <c r="N4949" i="24"/>
  <c r="E4949" i="24"/>
  <c r="C4949" i="24"/>
  <c r="D4949" i="24" s="1"/>
  <c r="B4949" i="24"/>
  <c r="A4949" i="24"/>
  <c r="W4948" i="24"/>
  <c r="V4948" i="24"/>
  <c r="U4948" i="24"/>
  <c r="T4948" i="24"/>
  <c r="P4948" i="24"/>
  <c r="N4948" i="24"/>
  <c r="E4948" i="24"/>
  <c r="C4948" i="24"/>
  <c r="D4948" i="24" s="1"/>
  <c r="B4948" i="24"/>
  <c r="A4948" i="24"/>
  <c r="W4947" i="24"/>
  <c r="V4947" i="24"/>
  <c r="U4947" i="24"/>
  <c r="T4947" i="24"/>
  <c r="P4947" i="24"/>
  <c r="N4947" i="24"/>
  <c r="E4947" i="24"/>
  <c r="C4947" i="24"/>
  <c r="D4947" i="24" s="1"/>
  <c r="B4947" i="24"/>
  <c r="A4947" i="24"/>
  <c r="W4946" i="24"/>
  <c r="V4946" i="24"/>
  <c r="U4946" i="24"/>
  <c r="T4946" i="24"/>
  <c r="P4946" i="24"/>
  <c r="N4946" i="24"/>
  <c r="E4946" i="24"/>
  <c r="C4946" i="24"/>
  <c r="D4946" i="24" s="1"/>
  <c r="B4946" i="24"/>
  <c r="A4946" i="24"/>
  <c r="W4945" i="24"/>
  <c r="V4945" i="24"/>
  <c r="U4945" i="24"/>
  <c r="T4945" i="24"/>
  <c r="P4945" i="24"/>
  <c r="N4945" i="24"/>
  <c r="E4945" i="24"/>
  <c r="C4945" i="24"/>
  <c r="D4945" i="24" s="1"/>
  <c r="B4945" i="24"/>
  <c r="A4945" i="24"/>
  <c r="W4944" i="24"/>
  <c r="V4944" i="24"/>
  <c r="U4944" i="24"/>
  <c r="T4944" i="24"/>
  <c r="P4944" i="24"/>
  <c r="N4944" i="24"/>
  <c r="E4944" i="24"/>
  <c r="C4944" i="24"/>
  <c r="D4944" i="24" s="1"/>
  <c r="B4944" i="24"/>
  <c r="A4944" i="24"/>
  <c r="W4943" i="24"/>
  <c r="V4943" i="24"/>
  <c r="U4943" i="24"/>
  <c r="T4943" i="24"/>
  <c r="P4943" i="24"/>
  <c r="N4943" i="24"/>
  <c r="E4943" i="24"/>
  <c r="C4943" i="24"/>
  <c r="D4943" i="24" s="1"/>
  <c r="B4943" i="24"/>
  <c r="A4943" i="24"/>
  <c r="W4942" i="24"/>
  <c r="V4942" i="24"/>
  <c r="U4942" i="24"/>
  <c r="T4942" i="24"/>
  <c r="P4942" i="24"/>
  <c r="N4942" i="24"/>
  <c r="E4942" i="24"/>
  <c r="C4942" i="24"/>
  <c r="D4942" i="24" s="1"/>
  <c r="B4942" i="24"/>
  <c r="A4942" i="24"/>
  <c r="W4941" i="24"/>
  <c r="V4941" i="24"/>
  <c r="U4941" i="24"/>
  <c r="T4941" i="24"/>
  <c r="P4941" i="24"/>
  <c r="N4941" i="24"/>
  <c r="E4941" i="24"/>
  <c r="C4941" i="24"/>
  <c r="D4941" i="24" s="1"/>
  <c r="B4941" i="24"/>
  <c r="A4941" i="24"/>
  <c r="W4940" i="24"/>
  <c r="V4940" i="24"/>
  <c r="U4940" i="24"/>
  <c r="T4940" i="24"/>
  <c r="P4940" i="24"/>
  <c r="N4940" i="24"/>
  <c r="E4940" i="24"/>
  <c r="C4940" i="24"/>
  <c r="D4940" i="24" s="1"/>
  <c r="B4940" i="24"/>
  <c r="A4940" i="24"/>
  <c r="W4939" i="24"/>
  <c r="V4939" i="24"/>
  <c r="U4939" i="24"/>
  <c r="T4939" i="24"/>
  <c r="P4939" i="24"/>
  <c r="N4939" i="24"/>
  <c r="E4939" i="24"/>
  <c r="C4939" i="24"/>
  <c r="D4939" i="24" s="1"/>
  <c r="B4939" i="24"/>
  <c r="A4939" i="24"/>
  <c r="W4938" i="24"/>
  <c r="V4938" i="24"/>
  <c r="U4938" i="24"/>
  <c r="T4938" i="24"/>
  <c r="P4938" i="24"/>
  <c r="N4938" i="24"/>
  <c r="E4938" i="24"/>
  <c r="C4938" i="24"/>
  <c r="D4938" i="24" s="1"/>
  <c r="B4938" i="24"/>
  <c r="A4938" i="24"/>
  <c r="W4937" i="24"/>
  <c r="V4937" i="24"/>
  <c r="U4937" i="24"/>
  <c r="T4937" i="24"/>
  <c r="P4937" i="24"/>
  <c r="N4937" i="24"/>
  <c r="E4937" i="24"/>
  <c r="C4937" i="24"/>
  <c r="D4937" i="24" s="1"/>
  <c r="B4937" i="24"/>
  <c r="A4937" i="24"/>
  <c r="W4936" i="24"/>
  <c r="V4936" i="24"/>
  <c r="U4936" i="24"/>
  <c r="T4936" i="24"/>
  <c r="P4936" i="24"/>
  <c r="N4936" i="24"/>
  <c r="E4936" i="24"/>
  <c r="C4936" i="24"/>
  <c r="D4936" i="24" s="1"/>
  <c r="B4936" i="24"/>
  <c r="A4936" i="24"/>
  <c r="W4935" i="24"/>
  <c r="V4935" i="24"/>
  <c r="U4935" i="24"/>
  <c r="T4935" i="24"/>
  <c r="P4935" i="24"/>
  <c r="N4935" i="24"/>
  <c r="E4935" i="24"/>
  <c r="C4935" i="24"/>
  <c r="D4935" i="24" s="1"/>
  <c r="B4935" i="24"/>
  <c r="A4935" i="24"/>
  <c r="W4934" i="24"/>
  <c r="V4934" i="24"/>
  <c r="U4934" i="24"/>
  <c r="T4934" i="24"/>
  <c r="P4934" i="24"/>
  <c r="N4934" i="24"/>
  <c r="E4934" i="24"/>
  <c r="C4934" i="24"/>
  <c r="D4934" i="24" s="1"/>
  <c r="B4934" i="24"/>
  <c r="A4934" i="24"/>
  <c r="W4933" i="24"/>
  <c r="V4933" i="24"/>
  <c r="U4933" i="24"/>
  <c r="T4933" i="24"/>
  <c r="P4933" i="24"/>
  <c r="N4933" i="24"/>
  <c r="E4933" i="24"/>
  <c r="C4933" i="24"/>
  <c r="D4933" i="24" s="1"/>
  <c r="B4933" i="24"/>
  <c r="A4933" i="24"/>
  <c r="W4932" i="24"/>
  <c r="V4932" i="24"/>
  <c r="U4932" i="24"/>
  <c r="T4932" i="24"/>
  <c r="P4932" i="24"/>
  <c r="N4932" i="24"/>
  <c r="E4932" i="24"/>
  <c r="C4932" i="24"/>
  <c r="D4932" i="24" s="1"/>
  <c r="B4932" i="24"/>
  <c r="A4932" i="24"/>
  <c r="W4931" i="24"/>
  <c r="V4931" i="24"/>
  <c r="U4931" i="24"/>
  <c r="T4931" i="24"/>
  <c r="P4931" i="24"/>
  <c r="N4931" i="24"/>
  <c r="E4931" i="24"/>
  <c r="C4931" i="24"/>
  <c r="D4931" i="24" s="1"/>
  <c r="B4931" i="24"/>
  <c r="A4931" i="24"/>
  <c r="W4930" i="24"/>
  <c r="V4930" i="24"/>
  <c r="U4930" i="24"/>
  <c r="T4930" i="24"/>
  <c r="P4930" i="24"/>
  <c r="N4930" i="24"/>
  <c r="E4930" i="24"/>
  <c r="C4930" i="24"/>
  <c r="D4930" i="24" s="1"/>
  <c r="B4930" i="24"/>
  <c r="A4930" i="24"/>
  <c r="W4929" i="24"/>
  <c r="V4929" i="24"/>
  <c r="U4929" i="24"/>
  <c r="T4929" i="24"/>
  <c r="P4929" i="24"/>
  <c r="N4929" i="24"/>
  <c r="E4929" i="24"/>
  <c r="C4929" i="24"/>
  <c r="D4929" i="24" s="1"/>
  <c r="B4929" i="24"/>
  <c r="A4929" i="24"/>
  <c r="W4928" i="24"/>
  <c r="V4928" i="24"/>
  <c r="U4928" i="24"/>
  <c r="T4928" i="24"/>
  <c r="P4928" i="24"/>
  <c r="N4928" i="24"/>
  <c r="E4928" i="24"/>
  <c r="C4928" i="24"/>
  <c r="D4928" i="24" s="1"/>
  <c r="B4928" i="24"/>
  <c r="A4928" i="24"/>
  <c r="W4927" i="24"/>
  <c r="V4927" i="24"/>
  <c r="U4927" i="24"/>
  <c r="T4927" i="24"/>
  <c r="P4927" i="24"/>
  <c r="N4927" i="24"/>
  <c r="E4927" i="24"/>
  <c r="C4927" i="24"/>
  <c r="D4927" i="24" s="1"/>
  <c r="B4927" i="24"/>
  <c r="A4927" i="24"/>
  <c r="W4926" i="24"/>
  <c r="V4926" i="24"/>
  <c r="U4926" i="24"/>
  <c r="T4926" i="24"/>
  <c r="P4926" i="24"/>
  <c r="N4926" i="24"/>
  <c r="E4926" i="24"/>
  <c r="C4926" i="24"/>
  <c r="D4926" i="24" s="1"/>
  <c r="B4926" i="24"/>
  <c r="A4926" i="24"/>
  <c r="W4925" i="24"/>
  <c r="V4925" i="24"/>
  <c r="U4925" i="24"/>
  <c r="T4925" i="24"/>
  <c r="P4925" i="24"/>
  <c r="N4925" i="24"/>
  <c r="E4925" i="24"/>
  <c r="C4925" i="24"/>
  <c r="D4925" i="24" s="1"/>
  <c r="B4925" i="24"/>
  <c r="A4925" i="24"/>
  <c r="W4924" i="24"/>
  <c r="V4924" i="24"/>
  <c r="U4924" i="24"/>
  <c r="T4924" i="24"/>
  <c r="P4924" i="24"/>
  <c r="N4924" i="24"/>
  <c r="E4924" i="24"/>
  <c r="C4924" i="24"/>
  <c r="D4924" i="24" s="1"/>
  <c r="B4924" i="24"/>
  <c r="A4924" i="24"/>
  <c r="W4923" i="24"/>
  <c r="V4923" i="24"/>
  <c r="U4923" i="24"/>
  <c r="T4923" i="24"/>
  <c r="P4923" i="24"/>
  <c r="N4923" i="24"/>
  <c r="E4923" i="24"/>
  <c r="C4923" i="24"/>
  <c r="D4923" i="24" s="1"/>
  <c r="B4923" i="24"/>
  <c r="A4923" i="24"/>
  <c r="W4922" i="24"/>
  <c r="V4922" i="24"/>
  <c r="U4922" i="24"/>
  <c r="T4922" i="24"/>
  <c r="P4922" i="24"/>
  <c r="N4922" i="24"/>
  <c r="E4922" i="24"/>
  <c r="C4922" i="24"/>
  <c r="D4922" i="24" s="1"/>
  <c r="B4922" i="24"/>
  <c r="A4922" i="24"/>
  <c r="W4921" i="24"/>
  <c r="V4921" i="24"/>
  <c r="U4921" i="24"/>
  <c r="T4921" i="24"/>
  <c r="P4921" i="24"/>
  <c r="N4921" i="24"/>
  <c r="E4921" i="24"/>
  <c r="C4921" i="24"/>
  <c r="D4921" i="24" s="1"/>
  <c r="B4921" i="24"/>
  <c r="A4921" i="24"/>
  <c r="W4920" i="24"/>
  <c r="V4920" i="24"/>
  <c r="U4920" i="24"/>
  <c r="T4920" i="24"/>
  <c r="P4920" i="24"/>
  <c r="N4920" i="24"/>
  <c r="E4920" i="24"/>
  <c r="C4920" i="24"/>
  <c r="D4920" i="24" s="1"/>
  <c r="B4920" i="24"/>
  <c r="A4920" i="24"/>
  <c r="W4919" i="24"/>
  <c r="V4919" i="24"/>
  <c r="U4919" i="24"/>
  <c r="T4919" i="24"/>
  <c r="P4919" i="24"/>
  <c r="N4919" i="24"/>
  <c r="E4919" i="24"/>
  <c r="C4919" i="24"/>
  <c r="D4919" i="24" s="1"/>
  <c r="B4919" i="24"/>
  <c r="A4919" i="24"/>
  <c r="W4918" i="24"/>
  <c r="V4918" i="24"/>
  <c r="U4918" i="24"/>
  <c r="T4918" i="24"/>
  <c r="P4918" i="24"/>
  <c r="N4918" i="24"/>
  <c r="E4918" i="24"/>
  <c r="C4918" i="24"/>
  <c r="D4918" i="24" s="1"/>
  <c r="B4918" i="24"/>
  <c r="A4918" i="24"/>
  <c r="W4917" i="24"/>
  <c r="V4917" i="24"/>
  <c r="U4917" i="24"/>
  <c r="T4917" i="24"/>
  <c r="P4917" i="24"/>
  <c r="N4917" i="24"/>
  <c r="E4917" i="24"/>
  <c r="C4917" i="24"/>
  <c r="D4917" i="24" s="1"/>
  <c r="B4917" i="24"/>
  <c r="A4917" i="24"/>
  <c r="W4916" i="24"/>
  <c r="V4916" i="24"/>
  <c r="U4916" i="24"/>
  <c r="T4916" i="24"/>
  <c r="P4916" i="24"/>
  <c r="N4916" i="24"/>
  <c r="E4916" i="24"/>
  <c r="C4916" i="24"/>
  <c r="D4916" i="24" s="1"/>
  <c r="B4916" i="24"/>
  <c r="A4916" i="24"/>
  <c r="W4915" i="24"/>
  <c r="V4915" i="24"/>
  <c r="U4915" i="24"/>
  <c r="T4915" i="24"/>
  <c r="P4915" i="24"/>
  <c r="N4915" i="24"/>
  <c r="E4915" i="24"/>
  <c r="C4915" i="24"/>
  <c r="D4915" i="24" s="1"/>
  <c r="B4915" i="24"/>
  <c r="A4915" i="24"/>
  <c r="W4914" i="24"/>
  <c r="V4914" i="24"/>
  <c r="U4914" i="24"/>
  <c r="T4914" i="24"/>
  <c r="P4914" i="24"/>
  <c r="N4914" i="24"/>
  <c r="E4914" i="24"/>
  <c r="C4914" i="24"/>
  <c r="D4914" i="24" s="1"/>
  <c r="B4914" i="24"/>
  <c r="A4914" i="24"/>
  <c r="W4913" i="24"/>
  <c r="V4913" i="24"/>
  <c r="U4913" i="24"/>
  <c r="T4913" i="24"/>
  <c r="P4913" i="24"/>
  <c r="N4913" i="24"/>
  <c r="E4913" i="24"/>
  <c r="C4913" i="24"/>
  <c r="D4913" i="24" s="1"/>
  <c r="B4913" i="24"/>
  <c r="A4913" i="24"/>
  <c r="W4912" i="24"/>
  <c r="V4912" i="24"/>
  <c r="U4912" i="24"/>
  <c r="T4912" i="24"/>
  <c r="P4912" i="24"/>
  <c r="N4912" i="24"/>
  <c r="E4912" i="24"/>
  <c r="C4912" i="24"/>
  <c r="D4912" i="24" s="1"/>
  <c r="B4912" i="24"/>
  <c r="A4912" i="24"/>
  <c r="W4911" i="24"/>
  <c r="V4911" i="24"/>
  <c r="U4911" i="24"/>
  <c r="T4911" i="24"/>
  <c r="P4911" i="24"/>
  <c r="N4911" i="24"/>
  <c r="E4911" i="24"/>
  <c r="C4911" i="24"/>
  <c r="D4911" i="24" s="1"/>
  <c r="B4911" i="24"/>
  <c r="A4911" i="24"/>
  <c r="W4910" i="24"/>
  <c r="V4910" i="24"/>
  <c r="U4910" i="24"/>
  <c r="T4910" i="24"/>
  <c r="P4910" i="24"/>
  <c r="N4910" i="24"/>
  <c r="E4910" i="24"/>
  <c r="C4910" i="24"/>
  <c r="D4910" i="24" s="1"/>
  <c r="B4910" i="24"/>
  <c r="A4910" i="24"/>
  <c r="W4909" i="24"/>
  <c r="V4909" i="24"/>
  <c r="U4909" i="24"/>
  <c r="T4909" i="24"/>
  <c r="P4909" i="24"/>
  <c r="N4909" i="24"/>
  <c r="E4909" i="24"/>
  <c r="C4909" i="24"/>
  <c r="D4909" i="24" s="1"/>
  <c r="B4909" i="24"/>
  <c r="A4909" i="24"/>
  <c r="W4908" i="24"/>
  <c r="V4908" i="24"/>
  <c r="U4908" i="24"/>
  <c r="T4908" i="24"/>
  <c r="P4908" i="24"/>
  <c r="N4908" i="24"/>
  <c r="E4908" i="24"/>
  <c r="C4908" i="24"/>
  <c r="D4908" i="24" s="1"/>
  <c r="B4908" i="24"/>
  <c r="A4908" i="24"/>
  <c r="W4907" i="24"/>
  <c r="V4907" i="24"/>
  <c r="U4907" i="24"/>
  <c r="T4907" i="24"/>
  <c r="P4907" i="24"/>
  <c r="N4907" i="24"/>
  <c r="E4907" i="24"/>
  <c r="C4907" i="24"/>
  <c r="D4907" i="24" s="1"/>
  <c r="B4907" i="24"/>
  <c r="A4907" i="24"/>
  <c r="W4906" i="24"/>
  <c r="V4906" i="24"/>
  <c r="U4906" i="24"/>
  <c r="T4906" i="24"/>
  <c r="P4906" i="24"/>
  <c r="N4906" i="24"/>
  <c r="E4906" i="24"/>
  <c r="C4906" i="24"/>
  <c r="D4906" i="24" s="1"/>
  <c r="B4906" i="24"/>
  <c r="A4906" i="24"/>
  <c r="W4905" i="24"/>
  <c r="V4905" i="24"/>
  <c r="U4905" i="24"/>
  <c r="T4905" i="24"/>
  <c r="P4905" i="24"/>
  <c r="N4905" i="24"/>
  <c r="E4905" i="24"/>
  <c r="C4905" i="24"/>
  <c r="D4905" i="24" s="1"/>
  <c r="B4905" i="24"/>
  <c r="A4905" i="24"/>
  <c r="W4904" i="24"/>
  <c r="V4904" i="24"/>
  <c r="U4904" i="24"/>
  <c r="T4904" i="24"/>
  <c r="P4904" i="24"/>
  <c r="N4904" i="24"/>
  <c r="E4904" i="24"/>
  <c r="C4904" i="24"/>
  <c r="D4904" i="24" s="1"/>
  <c r="B4904" i="24"/>
  <c r="A4904" i="24"/>
  <c r="W4903" i="24"/>
  <c r="V4903" i="24"/>
  <c r="U4903" i="24"/>
  <c r="T4903" i="24"/>
  <c r="P4903" i="24"/>
  <c r="N4903" i="24"/>
  <c r="E4903" i="24"/>
  <c r="C4903" i="24"/>
  <c r="D4903" i="24" s="1"/>
  <c r="B4903" i="24"/>
  <c r="A4903" i="24"/>
  <c r="W4902" i="24"/>
  <c r="V4902" i="24"/>
  <c r="U4902" i="24"/>
  <c r="T4902" i="24"/>
  <c r="P4902" i="24"/>
  <c r="N4902" i="24"/>
  <c r="E4902" i="24"/>
  <c r="C4902" i="24"/>
  <c r="D4902" i="24" s="1"/>
  <c r="B4902" i="24"/>
  <c r="A4902" i="24"/>
  <c r="W4901" i="24"/>
  <c r="V4901" i="24"/>
  <c r="U4901" i="24"/>
  <c r="T4901" i="24"/>
  <c r="P4901" i="24"/>
  <c r="N4901" i="24"/>
  <c r="E4901" i="24"/>
  <c r="C4901" i="24"/>
  <c r="D4901" i="24" s="1"/>
  <c r="B4901" i="24"/>
  <c r="A4901" i="24"/>
  <c r="W4900" i="24"/>
  <c r="V4900" i="24"/>
  <c r="U4900" i="24"/>
  <c r="T4900" i="24"/>
  <c r="P4900" i="24"/>
  <c r="N4900" i="24"/>
  <c r="E4900" i="24"/>
  <c r="C4900" i="24"/>
  <c r="D4900" i="24" s="1"/>
  <c r="B4900" i="24"/>
  <c r="A4900" i="24"/>
  <c r="W4899" i="24"/>
  <c r="V4899" i="24"/>
  <c r="U4899" i="24"/>
  <c r="T4899" i="24"/>
  <c r="P4899" i="24"/>
  <c r="N4899" i="24"/>
  <c r="E4899" i="24"/>
  <c r="C4899" i="24"/>
  <c r="D4899" i="24" s="1"/>
  <c r="B4899" i="24"/>
  <c r="A4899" i="24"/>
  <c r="W4898" i="24"/>
  <c r="V4898" i="24"/>
  <c r="U4898" i="24"/>
  <c r="T4898" i="24"/>
  <c r="P4898" i="24"/>
  <c r="N4898" i="24"/>
  <c r="E4898" i="24"/>
  <c r="C4898" i="24"/>
  <c r="D4898" i="24" s="1"/>
  <c r="B4898" i="24"/>
  <c r="A4898" i="24"/>
  <c r="W4897" i="24"/>
  <c r="V4897" i="24"/>
  <c r="U4897" i="24"/>
  <c r="T4897" i="24"/>
  <c r="P4897" i="24"/>
  <c r="N4897" i="24"/>
  <c r="E4897" i="24"/>
  <c r="C4897" i="24"/>
  <c r="D4897" i="24" s="1"/>
  <c r="B4897" i="24"/>
  <c r="A4897" i="24"/>
  <c r="W4896" i="24"/>
  <c r="V4896" i="24"/>
  <c r="U4896" i="24"/>
  <c r="T4896" i="24"/>
  <c r="P4896" i="24"/>
  <c r="N4896" i="24"/>
  <c r="E4896" i="24"/>
  <c r="C4896" i="24"/>
  <c r="D4896" i="24" s="1"/>
  <c r="B4896" i="24"/>
  <c r="A4896" i="24"/>
  <c r="W4895" i="24"/>
  <c r="V4895" i="24"/>
  <c r="U4895" i="24"/>
  <c r="T4895" i="24"/>
  <c r="P4895" i="24"/>
  <c r="N4895" i="24"/>
  <c r="E4895" i="24"/>
  <c r="C4895" i="24"/>
  <c r="D4895" i="24" s="1"/>
  <c r="B4895" i="24"/>
  <c r="A4895" i="24"/>
  <c r="W4894" i="24"/>
  <c r="V4894" i="24"/>
  <c r="U4894" i="24"/>
  <c r="T4894" i="24"/>
  <c r="P4894" i="24"/>
  <c r="N4894" i="24"/>
  <c r="E4894" i="24"/>
  <c r="C4894" i="24"/>
  <c r="D4894" i="24" s="1"/>
  <c r="B4894" i="24"/>
  <c r="A4894" i="24"/>
  <c r="W4893" i="24"/>
  <c r="V4893" i="24"/>
  <c r="U4893" i="24"/>
  <c r="T4893" i="24"/>
  <c r="P4893" i="24"/>
  <c r="N4893" i="24"/>
  <c r="E4893" i="24"/>
  <c r="C4893" i="24"/>
  <c r="D4893" i="24" s="1"/>
  <c r="B4893" i="24"/>
  <c r="A4893" i="24"/>
  <c r="W4892" i="24"/>
  <c r="V4892" i="24"/>
  <c r="U4892" i="24"/>
  <c r="T4892" i="24"/>
  <c r="P4892" i="24"/>
  <c r="N4892" i="24"/>
  <c r="E4892" i="24"/>
  <c r="C4892" i="24"/>
  <c r="D4892" i="24" s="1"/>
  <c r="B4892" i="24"/>
  <c r="A4892" i="24"/>
  <c r="W4891" i="24"/>
  <c r="V4891" i="24"/>
  <c r="U4891" i="24"/>
  <c r="T4891" i="24"/>
  <c r="P4891" i="24"/>
  <c r="N4891" i="24"/>
  <c r="E4891" i="24"/>
  <c r="C4891" i="24"/>
  <c r="D4891" i="24" s="1"/>
  <c r="B4891" i="24"/>
  <c r="A4891" i="24"/>
  <c r="W4890" i="24"/>
  <c r="V4890" i="24"/>
  <c r="U4890" i="24"/>
  <c r="T4890" i="24"/>
  <c r="P4890" i="24"/>
  <c r="N4890" i="24"/>
  <c r="E4890" i="24"/>
  <c r="C4890" i="24"/>
  <c r="D4890" i="24" s="1"/>
  <c r="B4890" i="24"/>
  <c r="A4890" i="24"/>
  <c r="W4889" i="24"/>
  <c r="V4889" i="24"/>
  <c r="U4889" i="24"/>
  <c r="T4889" i="24"/>
  <c r="P4889" i="24"/>
  <c r="N4889" i="24"/>
  <c r="E4889" i="24"/>
  <c r="C4889" i="24"/>
  <c r="D4889" i="24" s="1"/>
  <c r="B4889" i="24"/>
  <c r="A4889" i="24"/>
  <c r="W4888" i="24"/>
  <c r="V4888" i="24"/>
  <c r="U4888" i="24"/>
  <c r="T4888" i="24"/>
  <c r="P4888" i="24"/>
  <c r="N4888" i="24"/>
  <c r="E4888" i="24"/>
  <c r="C4888" i="24"/>
  <c r="D4888" i="24" s="1"/>
  <c r="B4888" i="24"/>
  <c r="A4888" i="24"/>
  <c r="W4887" i="24"/>
  <c r="V4887" i="24"/>
  <c r="U4887" i="24"/>
  <c r="T4887" i="24"/>
  <c r="P4887" i="24"/>
  <c r="N4887" i="24"/>
  <c r="E4887" i="24"/>
  <c r="C4887" i="24"/>
  <c r="D4887" i="24" s="1"/>
  <c r="B4887" i="24"/>
  <c r="A4887" i="24"/>
  <c r="W4886" i="24"/>
  <c r="V4886" i="24"/>
  <c r="U4886" i="24"/>
  <c r="T4886" i="24"/>
  <c r="P4886" i="24"/>
  <c r="N4886" i="24"/>
  <c r="E4886" i="24"/>
  <c r="C4886" i="24"/>
  <c r="D4886" i="24" s="1"/>
  <c r="B4886" i="24"/>
  <c r="A4886" i="24"/>
  <c r="W4885" i="24"/>
  <c r="V4885" i="24"/>
  <c r="U4885" i="24"/>
  <c r="T4885" i="24"/>
  <c r="P4885" i="24"/>
  <c r="N4885" i="24"/>
  <c r="E4885" i="24"/>
  <c r="C4885" i="24"/>
  <c r="D4885" i="24" s="1"/>
  <c r="B4885" i="24"/>
  <c r="A4885" i="24"/>
  <c r="W4884" i="24"/>
  <c r="V4884" i="24"/>
  <c r="U4884" i="24"/>
  <c r="T4884" i="24"/>
  <c r="P4884" i="24"/>
  <c r="N4884" i="24"/>
  <c r="E4884" i="24"/>
  <c r="C4884" i="24"/>
  <c r="D4884" i="24" s="1"/>
  <c r="B4884" i="24"/>
  <c r="A4884" i="24"/>
  <c r="W4883" i="24"/>
  <c r="V4883" i="24"/>
  <c r="U4883" i="24"/>
  <c r="T4883" i="24"/>
  <c r="P4883" i="24"/>
  <c r="N4883" i="24"/>
  <c r="E4883" i="24"/>
  <c r="C4883" i="24"/>
  <c r="D4883" i="24" s="1"/>
  <c r="B4883" i="24"/>
  <c r="A4883" i="24"/>
  <c r="W4882" i="24"/>
  <c r="V4882" i="24"/>
  <c r="U4882" i="24"/>
  <c r="T4882" i="24"/>
  <c r="P4882" i="24"/>
  <c r="N4882" i="24"/>
  <c r="E4882" i="24"/>
  <c r="C4882" i="24"/>
  <c r="D4882" i="24" s="1"/>
  <c r="B4882" i="24"/>
  <c r="A4882" i="24"/>
  <c r="W4881" i="24"/>
  <c r="V4881" i="24"/>
  <c r="U4881" i="24"/>
  <c r="T4881" i="24"/>
  <c r="P4881" i="24"/>
  <c r="N4881" i="24"/>
  <c r="E4881" i="24"/>
  <c r="C4881" i="24"/>
  <c r="D4881" i="24" s="1"/>
  <c r="B4881" i="24"/>
  <c r="A4881" i="24"/>
  <c r="W4880" i="24"/>
  <c r="V4880" i="24"/>
  <c r="U4880" i="24"/>
  <c r="T4880" i="24"/>
  <c r="P4880" i="24"/>
  <c r="N4880" i="24"/>
  <c r="E4880" i="24"/>
  <c r="C4880" i="24"/>
  <c r="D4880" i="24" s="1"/>
  <c r="B4880" i="24"/>
  <c r="A4880" i="24"/>
  <c r="W4879" i="24"/>
  <c r="V4879" i="24"/>
  <c r="U4879" i="24"/>
  <c r="T4879" i="24"/>
  <c r="P4879" i="24"/>
  <c r="N4879" i="24"/>
  <c r="E4879" i="24"/>
  <c r="C4879" i="24"/>
  <c r="D4879" i="24" s="1"/>
  <c r="B4879" i="24"/>
  <c r="A4879" i="24"/>
  <c r="W4878" i="24"/>
  <c r="V4878" i="24"/>
  <c r="U4878" i="24"/>
  <c r="T4878" i="24"/>
  <c r="P4878" i="24"/>
  <c r="N4878" i="24"/>
  <c r="E4878" i="24"/>
  <c r="C4878" i="24"/>
  <c r="D4878" i="24" s="1"/>
  <c r="B4878" i="24"/>
  <c r="A4878" i="24"/>
  <c r="W4877" i="24"/>
  <c r="V4877" i="24"/>
  <c r="U4877" i="24"/>
  <c r="T4877" i="24"/>
  <c r="P4877" i="24"/>
  <c r="N4877" i="24"/>
  <c r="E4877" i="24"/>
  <c r="C4877" i="24"/>
  <c r="D4877" i="24" s="1"/>
  <c r="B4877" i="24"/>
  <c r="A4877" i="24"/>
  <c r="W4876" i="24"/>
  <c r="V4876" i="24"/>
  <c r="U4876" i="24"/>
  <c r="T4876" i="24"/>
  <c r="P4876" i="24"/>
  <c r="N4876" i="24"/>
  <c r="E4876" i="24"/>
  <c r="C4876" i="24"/>
  <c r="D4876" i="24" s="1"/>
  <c r="B4876" i="24"/>
  <c r="A4876" i="24"/>
  <c r="W4875" i="24"/>
  <c r="V4875" i="24"/>
  <c r="U4875" i="24"/>
  <c r="T4875" i="24"/>
  <c r="P4875" i="24"/>
  <c r="N4875" i="24"/>
  <c r="E4875" i="24"/>
  <c r="C4875" i="24"/>
  <c r="D4875" i="24" s="1"/>
  <c r="B4875" i="24"/>
  <c r="A4875" i="24"/>
  <c r="W4874" i="24"/>
  <c r="V4874" i="24"/>
  <c r="U4874" i="24"/>
  <c r="T4874" i="24"/>
  <c r="P4874" i="24"/>
  <c r="N4874" i="24"/>
  <c r="E4874" i="24"/>
  <c r="C4874" i="24"/>
  <c r="D4874" i="24" s="1"/>
  <c r="B4874" i="24"/>
  <c r="A4874" i="24"/>
  <c r="W4873" i="24"/>
  <c r="V4873" i="24"/>
  <c r="U4873" i="24"/>
  <c r="T4873" i="24"/>
  <c r="P4873" i="24"/>
  <c r="N4873" i="24"/>
  <c r="E4873" i="24"/>
  <c r="C4873" i="24"/>
  <c r="D4873" i="24" s="1"/>
  <c r="B4873" i="24"/>
  <c r="A4873" i="24"/>
  <c r="W4872" i="24"/>
  <c r="V4872" i="24"/>
  <c r="U4872" i="24"/>
  <c r="T4872" i="24"/>
  <c r="P4872" i="24"/>
  <c r="N4872" i="24"/>
  <c r="E4872" i="24"/>
  <c r="C4872" i="24"/>
  <c r="D4872" i="24" s="1"/>
  <c r="B4872" i="24"/>
  <c r="A4872" i="24"/>
  <c r="W4871" i="24"/>
  <c r="V4871" i="24"/>
  <c r="U4871" i="24"/>
  <c r="T4871" i="24"/>
  <c r="P4871" i="24"/>
  <c r="N4871" i="24"/>
  <c r="E4871" i="24"/>
  <c r="C4871" i="24"/>
  <c r="D4871" i="24" s="1"/>
  <c r="B4871" i="24"/>
  <c r="A4871" i="24"/>
  <c r="W4870" i="24"/>
  <c r="V4870" i="24"/>
  <c r="U4870" i="24"/>
  <c r="T4870" i="24"/>
  <c r="P4870" i="24"/>
  <c r="N4870" i="24"/>
  <c r="E4870" i="24"/>
  <c r="C4870" i="24"/>
  <c r="D4870" i="24" s="1"/>
  <c r="B4870" i="24"/>
  <c r="A4870" i="24"/>
  <c r="W4869" i="24"/>
  <c r="V4869" i="24"/>
  <c r="U4869" i="24"/>
  <c r="T4869" i="24"/>
  <c r="P4869" i="24"/>
  <c r="N4869" i="24"/>
  <c r="E4869" i="24"/>
  <c r="C4869" i="24"/>
  <c r="D4869" i="24" s="1"/>
  <c r="B4869" i="24"/>
  <c r="A4869" i="24"/>
  <c r="W4868" i="24"/>
  <c r="V4868" i="24"/>
  <c r="U4868" i="24"/>
  <c r="T4868" i="24"/>
  <c r="P4868" i="24"/>
  <c r="N4868" i="24"/>
  <c r="E4868" i="24"/>
  <c r="C4868" i="24"/>
  <c r="D4868" i="24" s="1"/>
  <c r="B4868" i="24"/>
  <c r="A4868" i="24"/>
  <c r="W4867" i="24"/>
  <c r="V4867" i="24"/>
  <c r="U4867" i="24"/>
  <c r="T4867" i="24"/>
  <c r="P4867" i="24"/>
  <c r="N4867" i="24"/>
  <c r="E4867" i="24"/>
  <c r="C4867" i="24"/>
  <c r="D4867" i="24" s="1"/>
  <c r="B4867" i="24"/>
  <c r="A4867" i="24"/>
  <c r="W4866" i="24"/>
  <c r="V4866" i="24"/>
  <c r="U4866" i="24"/>
  <c r="T4866" i="24"/>
  <c r="P4866" i="24"/>
  <c r="N4866" i="24"/>
  <c r="E4866" i="24"/>
  <c r="C4866" i="24"/>
  <c r="D4866" i="24" s="1"/>
  <c r="B4866" i="24"/>
  <c r="A4866" i="24"/>
  <c r="W4865" i="24"/>
  <c r="V4865" i="24"/>
  <c r="U4865" i="24"/>
  <c r="T4865" i="24"/>
  <c r="P4865" i="24"/>
  <c r="N4865" i="24"/>
  <c r="E4865" i="24"/>
  <c r="C4865" i="24"/>
  <c r="D4865" i="24" s="1"/>
  <c r="B4865" i="24"/>
  <c r="A4865" i="24"/>
  <c r="W4864" i="24"/>
  <c r="V4864" i="24"/>
  <c r="U4864" i="24"/>
  <c r="T4864" i="24"/>
  <c r="P4864" i="24"/>
  <c r="N4864" i="24"/>
  <c r="E4864" i="24"/>
  <c r="C4864" i="24"/>
  <c r="D4864" i="24" s="1"/>
  <c r="B4864" i="24"/>
  <c r="A4864" i="24"/>
  <c r="W4863" i="24"/>
  <c r="V4863" i="24"/>
  <c r="U4863" i="24"/>
  <c r="T4863" i="24"/>
  <c r="P4863" i="24"/>
  <c r="N4863" i="24"/>
  <c r="E4863" i="24"/>
  <c r="C4863" i="24"/>
  <c r="D4863" i="24" s="1"/>
  <c r="B4863" i="24"/>
  <c r="A4863" i="24"/>
  <c r="W4862" i="24"/>
  <c r="V4862" i="24"/>
  <c r="U4862" i="24"/>
  <c r="T4862" i="24"/>
  <c r="P4862" i="24"/>
  <c r="N4862" i="24"/>
  <c r="E4862" i="24"/>
  <c r="C4862" i="24"/>
  <c r="D4862" i="24" s="1"/>
  <c r="B4862" i="24"/>
  <c r="A4862" i="24"/>
  <c r="W4861" i="24"/>
  <c r="V4861" i="24"/>
  <c r="U4861" i="24"/>
  <c r="T4861" i="24"/>
  <c r="P4861" i="24"/>
  <c r="N4861" i="24"/>
  <c r="E4861" i="24"/>
  <c r="C4861" i="24"/>
  <c r="D4861" i="24" s="1"/>
  <c r="B4861" i="24"/>
  <c r="A4861" i="24"/>
  <c r="W4860" i="24"/>
  <c r="V4860" i="24"/>
  <c r="U4860" i="24"/>
  <c r="T4860" i="24"/>
  <c r="P4860" i="24"/>
  <c r="N4860" i="24"/>
  <c r="E4860" i="24"/>
  <c r="C4860" i="24"/>
  <c r="D4860" i="24" s="1"/>
  <c r="B4860" i="24"/>
  <c r="A4860" i="24"/>
  <c r="W4859" i="24"/>
  <c r="V4859" i="24"/>
  <c r="U4859" i="24"/>
  <c r="T4859" i="24"/>
  <c r="P4859" i="24"/>
  <c r="N4859" i="24"/>
  <c r="E4859" i="24"/>
  <c r="C4859" i="24"/>
  <c r="D4859" i="24" s="1"/>
  <c r="B4859" i="24"/>
  <c r="A4859" i="24"/>
  <c r="W4858" i="24"/>
  <c r="V4858" i="24"/>
  <c r="U4858" i="24"/>
  <c r="T4858" i="24"/>
  <c r="P4858" i="24"/>
  <c r="N4858" i="24"/>
  <c r="E4858" i="24"/>
  <c r="C4858" i="24"/>
  <c r="D4858" i="24" s="1"/>
  <c r="B4858" i="24"/>
  <c r="A4858" i="24"/>
  <c r="W4857" i="24"/>
  <c r="V4857" i="24"/>
  <c r="U4857" i="24"/>
  <c r="T4857" i="24"/>
  <c r="P4857" i="24"/>
  <c r="N4857" i="24"/>
  <c r="E4857" i="24"/>
  <c r="C4857" i="24"/>
  <c r="D4857" i="24" s="1"/>
  <c r="B4857" i="24"/>
  <c r="A4857" i="24"/>
  <c r="W4856" i="24"/>
  <c r="V4856" i="24"/>
  <c r="U4856" i="24"/>
  <c r="T4856" i="24"/>
  <c r="P4856" i="24"/>
  <c r="N4856" i="24"/>
  <c r="E4856" i="24"/>
  <c r="C4856" i="24"/>
  <c r="D4856" i="24" s="1"/>
  <c r="B4856" i="24"/>
  <c r="A4856" i="24"/>
  <c r="W4855" i="24"/>
  <c r="V4855" i="24"/>
  <c r="U4855" i="24"/>
  <c r="T4855" i="24"/>
  <c r="P4855" i="24"/>
  <c r="N4855" i="24"/>
  <c r="E4855" i="24"/>
  <c r="C4855" i="24"/>
  <c r="D4855" i="24" s="1"/>
  <c r="B4855" i="24"/>
  <c r="A4855" i="24"/>
  <c r="W4854" i="24"/>
  <c r="V4854" i="24"/>
  <c r="U4854" i="24"/>
  <c r="T4854" i="24"/>
  <c r="P4854" i="24"/>
  <c r="N4854" i="24"/>
  <c r="E4854" i="24"/>
  <c r="C4854" i="24"/>
  <c r="D4854" i="24" s="1"/>
  <c r="B4854" i="24"/>
  <c r="A4854" i="24"/>
  <c r="W4853" i="24"/>
  <c r="V4853" i="24"/>
  <c r="U4853" i="24"/>
  <c r="T4853" i="24"/>
  <c r="P4853" i="24"/>
  <c r="N4853" i="24"/>
  <c r="E4853" i="24"/>
  <c r="C4853" i="24"/>
  <c r="D4853" i="24" s="1"/>
  <c r="B4853" i="24"/>
  <c r="A4853" i="24"/>
  <c r="W4852" i="24"/>
  <c r="V4852" i="24"/>
  <c r="U4852" i="24"/>
  <c r="T4852" i="24"/>
  <c r="P4852" i="24"/>
  <c r="N4852" i="24"/>
  <c r="E4852" i="24"/>
  <c r="C4852" i="24"/>
  <c r="D4852" i="24" s="1"/>
  <c r="B4852" i="24"/>
  <c r="A4852" i="24"/>
  <c r="W4851" i="24"/>
  <c r="V4851" i="24"/>
  <c r="U4851" i="24"/>
  <c r="T4851" i="24"/>
  <c r="P4851" i="24"/>
  <c r="N4851" i="24"/>
  <c r="E4851" i="24"/>
  <c r="C4851" i="24"/>
  <c r="D4851" i="24" s="1"/>
  <c r="B4851" i="24"/>
  <c r="A4851" i="24"/>
  <c r="W4850" i="24"/>
  <c r="V4850" i="24"/>
  <c r="U4850" i="24"/>
  <c r="T4850" i="24"/>
  <c r="P4850" i="24"/>
  <c r="N4850" i="24"/>
  <c r="E4850" i="24"/>
  <c r="C4850" i="24"/>
  <c r="D4850" i="24" s="1"/>
  <c r="B4850" i="24"/>
  <c r="A4850" i="24"/>
  <c r="W4849" i="24"/>
  <c r="V4849" i="24"/>
  <c r="U4849" i="24"/>
  <c r="T4849" i="24"/>
  <c r="P4849" i="24"/>
  <c r="N4849" i="24"/>
  <c r="E4849" i="24"/>
  <c r="C4849" i="24"/>
  <c r="D4849" i="24" s="1"/>
  <c r="B4849" i="24"/>
  <c r="A4849" i="24"/>
  <c r="W4848" i="24"/>
  <c r="V4848" i="24"/>
  <c r="U4848" i="24"/>
  <c r="T4848" i="24"/>
  <c r="P4848" i="24"/>
  <c r="N4848" i="24"/>
  <c r="E4848" i="24"/>
  <c r="C4848" i="24"/>
  <c r="D4848" i="24" s="1"/>
  <c r="B4848" i="24"/>
  <c r="A4848" i="24"/>
  <c r="W4847" i="24"/>
  <c r="V4847" i="24"/>
  <c r="U4847" i="24"/>
  <c r="T4847" i="24"/>
  <c r="P4847" i="24"/>
  <c r="N4847" i="24"/>
  <c r="E4847" i="24"/>
  <c r="C4847" i="24"/>
  <c r="D4847" i="24" s="1"/>
  <c r="B4847" i="24"/>
  <c r="A4847" i="24"/>
  <c r="W4846" i="24"/>
  <c r="V4846" i="24"/>
  <c r="U4846" i="24"/>
  <c r="T4846" i="24"/>
  <c r="P4846" i="24"/>
  <c r="N4846" i="24"/>
  <c r="E4846" i="24"/>
  <c r="C4846" i="24"/>
  <c r="D4846" i="24" s="1"/>
  <c r="B4846" i="24"/>
  <c r="A4846" i="24"/>
  <c r="W4845" i="24"/>
  <c r="V4845" i="24"/>
  <c r="U4845" i="24"/>
  <c r="T4845" i="24"/>
  <c r="P4845" i="24"/>
  <c r="N4845" i="24"/>
  <c r="E4845" i="24"/>
  <c r="C4845" i="24"/>
  <c r="D4845" i="24" s="1"/>
  <c r="B4845" i="24"/>
  <c r="A4845" i="24"/>
  <c r="W4844" i="24"/>
  <c r="V4844" i="24"/>
  <c r="U4844" i="24"/>
  <c r="T4844" i="24"/>
  <c r="P4844" i="24"/>
  <c r="N4844" i="24"/>
  <c r="E4844" i="24"/>
  <c r="C4844" i="24"/>
  <c r="D4844" i="24" s="1"/>
  <c r="B4844" i="24"/>
  <c r="A4844" i="24"/>
  <c r="W4843" i="24"/>
  <c r="V4843" i="24"/>
  <c r="U4843" i="24"/>
  <c r="T4843" i="24"/>
  <c r="P4843" i="24"/>
  <c r="N4843" i="24"/>
  <c r="E4843" i="24"/>
  <c r="C4843" i="24"/>
  <c r="D4843" i="24" s="1"/>
  <c r="B4843" i="24"/>
  <c r="A4843" i="24"/>
  <c r="W4842" i="24"/>
  <c r="V4842" i="24"/>
  <c r="U4842" i="24"/>
  <c r="T4842" i="24"/>
  <c r="P4842" i="24"/>
  <c r="N4842" i="24"/>
  <c r="E4842" i="24"/>
  <c r="C4842" i="24"/>
  <c r="D4842" i="24" s="1"/>
  <c r="B4842" i="24"/>
  <c r="A4842" i="24"/>
  <c r="W4841" i="24"/>
  <c r="V4841" i="24"/>
  <c r="U4841" i="24"/>
  <c r="T4841" i="24"/>
  <c r="P4841" i="24"/>
  <c r="N4841" i="24"/>
  <c r="E4841" i="24"/>
  <c r="C4841" i="24"/>
  <c r="D4841" i="24" s="1"/>
  <c r="B4841" i="24"/>
  <c r="A4841" i="24"/>
  <c r="W4840" i="24"/>
  <c r="V4840" i="24"/>
  <c r="U4840" i="24"/>
  <c r="T4840" i="24"/>
  <c r="P4840" i="24"/>
  <c r="N4840" i="24"/>
  <c r="E4840" i="24"/>
  <c r="C4840" i="24"/>
  <c r="D4840" i="24" s="1"/>
  <c r="B4840" i="24"/>
  <c r="A4840" i="24"/>
  <c r="W4839" i="24"/>
  <c r="V4839" i="24"/>
  <c r="U4839" i="24"/>
  <c r="T4839" i="24"/>
  <c r="P4839" i="24"/>
  <c r="N4839" i="24"/>
  <c r="E4839" i="24"/>
  <c r="C4839" i="24"/>
  <c r="D4839" i="24" s="1"/>
  <c r="B4839" i="24"/>
  <c r="A4839" i="24"/>
  <c r="W4838" i="24"/>
  <c r="V4838" i="24"/>
  <c r="U4838" i="24"/>
  <c r="T4838" i="24"/>
  <c r="P4838" i="24"/>
  <c r="N4838" i="24"/>
  <c r="E4838" i="24"/>
  <c r="C4838" i="24"/>
  <c r="D4838" i="24" s="1"/>
  <c r="B4838" i="24"/>
  <c r="A4838" i="24"/>
  <c r="W4837" i="24"/>
  <c r="V4837" i="24"/>
  <c r="U4837" i="24"/>
  <c r="T4837" i="24"/>
  <c r="P4837" i="24"/>
  <c r="N4837" i="24"/>
  <c r="E4837" i="24"/>
  <c r="C4837" i="24"/>
  <c r="D4837" i="24" s="1"/>
  <c r="B4837" i="24"/>
  <c r="A4837" i="24"/>
  <c r="W4836" i="24"/>
  <c r="V4836" i="24"/>
  <c r="U4836" i="24"/>
  <c r="T4836" i="24"/>
  <c r="P4836" i="24"/>
  <c r="N4836" i="24"/>
  <c r="E4836" i="24"/>
  <c r="C4836" i="24"/>
  <c r="D4836" i="24" s="1"/>
  <c r="B4836" i="24"/>
  <c r="A4836" i="24"/>
  <c r="W4835" i="24"/>
  <c r="V4835" i="24"/>
  <c r="U4835" i="24"/>
  <c r="T4835" i="24"/>
  <c r="P4835" i="24"/>
  <c r="N4835" i="24"/>
  <c r="E4835" i="24"/>
  <c r="C4835" i="24"/>
  <c r="D4835" i="24" s="1"/>
  <c r="B4835" i="24"/>
  <c r="A4835" i="24"/>
  <c r="W4834" i="24"/>
  <c r="V4834" i="24"/>
  <c r="U4834" i="24"/>
  <c r="T4834" i="24"/>
  <c r="P4834" i="24"/>
  <c r="N4834" i="24"/>
  <c r="E4834" i="24"/>
  <c r="C4834" i="24"/>
  <c r="D4834" i="24" s="1"/>
  <c r="B4834" i="24"/>
  <c r="A4834" i="24"/>
  <c r="W4833" i="24"/>
  <c r="V4833" i="24"/>
  <c r="U4833" i="24"/>
  <c r="T4833" i="24"/>
  <c r="P4833" i="24"/>
  <c r="N4833" i="24"/>
  <c r="E4833" i="24"/>
  <c r="C4833" i="24"/>
  <c r="D4833" i="24" s="1"/>
  <c r="B4833" i="24"/>
  <c r="A4833" i="24"/>
  <c r="W4832" i="24"/>
  <c r="V4832" i="24"/>
  <c r="U4832" i="24"/>
  <c r="T4832" i="24"/>
  <c r="P4832" i="24"/>
  <c r="N4832" i="24"/>
  <c r="E4832" i="24"/>
  <c r="C4832" i="24"/>
  <c r="D4832" i="24" s="1"/>
  <c r="B4832" i="24"/>
  <c r="A4832" i="24"/>
  <c r="W4831" i="24"/>
  <c r="V4831" i="24"/>
  <c r="U4831" i="24"/>
  <c r="T4831" i="24"/>
  <c r="P4831" i="24"/>
  <c r="N4831" i="24"/>
  <c r="E4831" i="24"/>
  <c r="C4831" i="24"/>
  <c r="D4831" i="24" s="1"/>
  <c r="B4831" i="24"/>
  <c r="A4831" i="24"/>
  <c r="W4830" i="24"/>
  <c r="V4830" i="24"/>
  <c r="U4830" i="24"/>
  <c r="T4830" i="24"/>
  <c r="P4830" i="24"/>
  <c r="N4830" i="24"/>
  <c r="E4830" i="24"/>
  <c r="C4830" i="24"/>
  <c r="D4830" i="24" s="1"/>
  <c r="B4830" i="24"/>
  <c r="A4830" i="24"/>
  <c r="W4829" i="24"/>
  <c r="V4829" i="24"/>
  <c r="U4829" i="24"/>
  <c r="T4829" i="24"/>
  <c r="P4829" i="24"/>
  <c r="N4829" i="24"/>
  <c r="E4829" i="24"/>
  <c r="C4829" i="24"/>
  <c r="D4829" i="24" s="1"/>
  <c r="B4829" i="24"/>
  <c r="A4829" i="24"/>
  <c r="W4828" i="24"/>
  <c r="V4828" i="24"/>
  <c r="U4828" i="24"/>
  <c r="T4828" i="24"/>
  <c r="P4828" i="24"/>
  <c r="N4828" i="24"/>
  <c r="E4828" i="24"/>
  <c r="C4828" i="24"/>
  <c r="D4828" i="24" s="1"/>
  <c r="B4828" i="24"/>
  <c r="A4828" i="24"/>
  <c r="W4827" i="24"/>
  <c r="V4827" i="24"/>
  <c r="U4827" i="24"/>
  <c r="T4827" i="24"/>
  <c r="P4827" i="24"/>
  <c r="N4827" i="24"/>
  <c r="E4827" i="24"/>
  <c r="C4827" i="24"/>
  <c r="D4827" i="24" s="1"/>
  <c r="B4827" i="24"/>
  <c r="A4827" i="24"/>
  <c r="W4826" i="24"/>
  <c r="V4826" i="24"/>
  <c r="U4826" i="24"/>
  <c r="T4826" i="24"/>
  <c r="P4826" i="24"/>
  <c r="N4826" i="24"/>
  <c r="E4826" i="24"/>
  <c r="C4826" i="24"/>
  <c r="D4826" i="24" s="1"/>
  <c r="B4826" i="24"/>
  <c r="A4826" i="24"/>
  <c r="W4825" i="24"/>
  <c r="V4825" i="24"/>
  <c r="U4825" i="24"/>
  <c r="T4825" i="24"/>
  <c r="P4825" i="24"/>
  <c r="N4825" i="24"/>
  <c r="E4825" i="24"/>
  <c r="C4825" i="24"/>
  <c r="D4825" i="24" s="1"/>
  <c r="B4825" i="24"/>
  <c r="A4825" i="24"/>
  <c r="W4824" i="24"/>
  <c r="V4824" i="24"/>
  <c r="U4824" i="24"/>
  <c r="T4824" i="24"/>
  <c r="P4824" i="24"/>
  <c r="N4824" i="24"/>
  <c r="E4824" i="24"/>
  <c r="C4824" i="24"/>
  <c r="D4824" i="24" s="1"/>
  <c r="B4824" i="24"/>
  <c r="A4824" i="24"/>
  <c r="W4823" i="24"/>
  <c r="V4823" i="24"/>
  <c r="U4823" i="24"/>
  <c r="T4823" i="24"/>
  <c r="P4823" i="24"/>
  <c r="N4823" i="24"/>
  <c r="E4823" i="24"/>
  <c r="C4823" i="24"/>
  <c r="D4823" i="24" s="1"/>
  <c r="B4823" i="24"/>
  <c r="A4823" i="24"/>
  <c r="W4822" i="24"/>
  <c r="V4822" i="24"/>
  <c r="U4822" i="24"/>
  <c r="T4822" i="24"/>
  <c r="P4822" i="24"/>
  <c r="N4822" i="24"/>
  <c r="E4822" i="24"/>
  <c r="C4822" i="24"/>
  <c r="D4822" i="24" s="1"/>
  <c r="B4822" i="24"/>
  <c r="A4822" i="24"/>
  <c r="W4821" i="24"/>
  <c r="V4821" i="24"/>
  <c r="U4821" i="24"/>
  <c r="T4821" i="24"/>
  <c r="P4821" i="24"/>
  <c r="N4821" i="24"/>
  <c r="E4821" i="24"/>
  <c r="C4821" i="24"/>
  <c r="D4821" i="24" s="1"/>
  <c r="B4821" i="24"/>
  <c r="A4821" i="24"/>
  <c r="W4820" i="24"/>
  <c r="V4820" i="24"/>
  <c r="U4820" i="24"/>
  <c r="T4820" i="24"/>
  <c r="P4820" i="24"/>
  <c r="N4820" i="24"/>
  <c r="E4820" i="24"/>
  <c r="C4820" i="24"/>
  <c r="D4820" i="24" s="1"/>
  <c r="B4820" i="24"/>
  <c r="A4820" i="24"/>
  <c r="W4819" i="24"/>
  <c r="V4819" i="24"/>
  <c r="U4819" i="24"/>
  <c r="T4819" i="24"/>
  <c r="P4819" i="24"/>
  <c r="N4819" i="24"/>
  <c r="E4819" i="24"/>
  <c r="C4819" i="24"/>
  <c r="D4819" i="24" s="1"/>
  <c r="B4819" i="24"/>
  <c r="A4819" i="24"/>
  <c r="W4818" i="24"/>
  <c r="V4818" i="24"/>
  <c r="U4818" i="24"/>
  <c r="T4818" i="24"/>
  <c r="P4818" i="24"/>
  <c r="N4818" i="24"/>
  <c r="E4818" i="24"/>
  <c r="C4818" i="24"/>
  <c r="D4818" i="24" s="1"/>
  <c r="B4818" i="24"/>
  <c r="A4818" i="24"/>
  <c r="W4817" i="24"/>
  <c r="V4817" i="24"/>
  <c r="U4817" i="24"/>
  <c r="T4817" i="24"/>
  <c r="P4817" i="24"/>
  <c r="N4817" i="24"/>
  <c r="E4817" i="24"/>
  <c r="C4817" i="24"/>
  <c r="D4817" i="24" s="1"/>
  <c r="B4817" i="24"/>
  <c r="A4817" i="24"/>
  <c r="W4816" i="24"/>
  <c r="V4816" i="24"/>
  <c r="U4816" i="24"/>
  <c r="T4816" i="24"/>
  <c r="P4816" i="24"/>
  <c r="N4816" i="24"/>
  <c r="E4816" i="24"/>
  <c r="C4816" i="24"/>
  <c r="D4816" i="24" s="1"/>
  <c r="B4816" i="24"/>
  <c r="A4816" i="24"/>
  <c r="W4815" i="24"/>
  <c r="V4815" i="24"/>
  <c r="U4815" i="24"/>
  <c r="T4815" i="24"/>
  <c r="P4815" i="24"/>
  <c r="N4815" i="24"/>
  <c r="E4815" i="24"/>
  <c r="C4815" i="24"/>
  <c r="D4815" i="24" s="1"/>
  <c r="B4815" i="24"/>
  <c r="A4815" i="24"/>
  <c r="W4814" i="24"/>
  <c r="V4814" i="24"/>
  <c r="U4814" i="24"/>
  <c r="T4814" i="24"/>
  <c r="P4814" i="24"/>
  <c r="N4814" i="24"/>
  <c r="E4814" i="24"/>
  <c r="C4814" i="24"/>
  <c r="D4814" i="24" s="1"/>
  <c r="B4814" i="24"/>
  <c r="A4814" i="24"/>
  <c r="W4813" i="24"/>
  <c r="V4813" i="24"/>
  <c r="U4813" i="24"/>
  <c r="T4813" i="24"/>
  <c r="P4813" i="24"/>
  <c r="N4813" i="24"/>
  <c r="E4813" i="24"/>
  <c r="C4813" i="24"/>
  <c r="D4813" i="24" s="1"/>
  <c r="B4813" i="24"/>
  <c r="A4813" i="24"/>
  <c r="W4812" i="24"/>
  <c r="V4812" i="24"/>
  <c r="U4812" i="24"/>
  <c r="T4812" i="24"/>
  <c r="P4812" i="24"/>
  <c r="N4812" i="24"/>
  <c r="E4812" i="24"/>
  <c r="C4812" i="24"/>
  <c r="D4812" i="24" s="1"/>
  <c r="B4812" i="24"/>
  <c r="A4812" i="24"/>
  <c r="W4811" i="24"/>
  <c r="V4811" i="24"/>
  <c r="U4811" i="24"/>
  <c r="T4811" i="24"/>
  <c r="P4811" i="24"/>
  <c r="N4811" i="24"/>
  <c r="E4811" i="24"/>
  <c r="C4811" i="24"/>
  <c r="D4811" i="24" s="1"/>
  <c r="B4811" i="24"/>
  <c r="A4811" i="24"/>
  <c r="W4810" i="24"/>
  <c r="V4810" i="24"/>
  <c r="U4810" i="24"/>
  <c r="T4810" i="24"/>
  <c r="P4810" i="24"/>
  <c r="N4810" i="24"/>
  <c r="E4810" i="24"/>
  <c r="C4810" i="24"/>
  <c r="D4810" i="24" s="1"/>
  <c r="B4810" i="24"/>
  <c r="A4810" i="24"/>
  <c r="W4809" i="24"/>
  <c r="V4809" i="24"/>
  <c r="U4809" i="24"/>
  <c r="T4809" i="24"/>
  <c r="P4809" i="24"/>
  <c r="N4809" i="24"/>
  <c r="E4809" i="24"/>
  <c r="C4809" i="24"/>
  <c r="D4809" i="24" s="1"/>
  <c r="B4809" i="24"/>
  <c r="A4809" i="24"/>
  <c r="W4808" i="24"/>
  <c r="V4808" i="24"/>
  <c r="U4808" i="24"/>
  <c r="T4808" i="24"/>
  <c r="P4808" i="24"/>
  <c r="N4808" i="24"/>
  <c r="E4808" i="24"/>
  <c r="C4808" i="24"/>
  <c r="D4808" i="24" s="1"/>
  <c r="B4808" i="24"/>
  <c r="A4808" i="24"/>
  <c r="W4807" i="24"/>
  <c r="V4807" i="24"/>
  <c r="U4807" i="24"/>
  <c r="T4807" i="24"/>
  <c r="P4807" i="24"/>
  <c r="N4807" i="24"/>
  <c r="E4807" i="24"/>
  <c r="C4807" i="24"/>
  <c r="D4807" i="24" s="1"/>
  <c r="B4807" i="24"/>
  <c r="A4807" i="24"/>
  <c r="W4806" i="24"/>
  <c r="V4806" i="24"/>
  <c r="U4806" i="24"/>
  <c r="T4806" i="24"/>
  <c r="P4806" i="24"/>
  <c r="N4806" i="24"/>
  <c r="E4806" i="24"/>
  <c r="C4806" i="24"/>
  <c r="D4806" i="24" s="1"/>
  <c r="B4806" i="24"/>
  <c r="A4806" i="24"/>
  <c r="W4805" i="24"/>
  <c r="V4805" i="24"/>
  <c r="U4805" i="24"/>
  <c r="T4805" i="24"/>
  <c r="P4805" i="24"/>
  <c r="N4805" i="24"/>
  <c r="E4805" i="24"/>
  <c r="C4805" i="24"/>
  <c r="D4805" i="24" s="1"/>
  <c r="B4805" i="24"/>
  <c r="A4805" i="24"/>
  <c r="W4804" i="24"/>
  <c r="V4804" i="24"/>
  <c r="U4804" i="24"/>
  <c r="T4804" i="24"/>
  <c r="P4804" i="24"/>
  <c r="N4804" i="24"/>
  <c r="E4804" i="24"/>
  <c r="C4804" i="24"/>
  <c r="D4804" i="24" s="1"/>
  <c r="B4804" i="24"/>
  <c r="A4804" i="24"/>
  <c r="W4803" i="24"/>
  <c r="V4803" i="24"/>
  <c r="U4803" i="24"/>
  <c r="T4803" i="24"/>
  <c r="P4803" i="24"/>
  <c r="N4803" i="24"/>
  <c r="E4803" i="24"/>
  <c r="C4803" i="24"/>
  <c r="D4803" i="24" s="1"/>
  <c r="B4803" i="24"/>
  <c r="A4803" i="24"/>
  <c r="W4802" i="24"/>
  <c r="V4802" i="24"/>
  <c r="U4802" i="24"/>
  <c r="T4802" i="24"/>
  <c r="P4802" i="24"/>
  <c r="N4802" i="24"/>
  <c r="E4802" i="24"/>
  <c r="C4802" i="24"/>
  <c r="D4802" i="24" s="1"/>
  <c r="B4802" i="24"/>
  <c r="A4802" i="24"/>
  <c r="W4801" i="24"/>
  <c r="V4801" i="24"/>
  <c r="U4801" i="24"/>
  <c r="T4801" i="24"/>
  <c r="P4801" i="24"/>
  <c r="N4801" i="24"/>
  <c r="E4801" i="24"/>
  <c r="C4801" i="24"/>
  <c r="D4801" i="24" s="1"/>
  <c r="B4801" i="24"/>
  <c r="A4801" i="24"/>
  <c r="W4800" i="24"/>
  <c r="V4800" i="24"/>
  <c r="U4800" i="24"/>
  <c r="T4800" i="24"/>
  <c r="P4800" i="24"/>
  <c r="N4800" i="24"/>
  <c r="E4800" i="24"/>
  <c r="C4800" i="24"/>
  <c r="D4800" i="24" s="1"/>
  <c r="B4800" i="24"/>
  <c r="A4800" i="24"/>
  <c r="W4799" i="24"/>
  <c r="V4799" i="24"/>
  <c r="U4799" i="24"/>
  <c r="T4799" i="24"/>
  <c r="P4799" i="24"/>
  <c r="N4799" i="24"/>
  <c r="E4799" i="24"/>
  <c r="C4799" i="24"/>
  <c r="D4799" i="24" s="1"/>
  <c r="B4799" i="24"/>
  <c r="A4799" i="24"/>
  <c r="W4798" i="24"/>
  <c r="V4798" i="24"/>
  <c r="U4798" i="24"/>
  <c r="T4798" i="24"/>
  <c r="P4798" i="24"/>
  <c r="N4798" i="24"/>
  <c r="E4798" i="24"/>
  <c r="C4798" i="24"/>
  <c r="D4798" i="24" s="1"/>
  <c r="B4798" i="24"/>
  <c r="A4798" i="24"/>
  <c r="W4797" i="24"/>
  <c r="V4797" i="24"/>
  <c r="U4797" i="24"/>
  <c r="T4797" i="24"/>
  <c r="P4797" i="24"/>
  <c r="N4797" i="24"/>
  <c r="E4797" i="24"/>
  <c r="C4797" i="24"/>
  <c r="D4797" i="24" s="1"/>
  <c r="B4797" i="24"/>
  <c r="A4797" i="24"/>
  <c r="W4796" i="24"/>
  <c r="V4796" i="24"/>
  <c r="U4796" i="24"/>
  <c r="T4796" i="24"/>
  <c r="P4796" i="24"/>
  <c r="N4796" i="24"/>
  <c r="E4796" i="24"/>
  <c r="C4796" i="24"/>
  <c r="D4796" i="24" s="1"/>
  <c r="B4796" i="24"/>
  <c r="A4796" i="24"/>
  <c r="W4795" i="24"/>
  <c r="V4795" i="24"/>
  <c r="U4795" i="24"/>
  <c r="T4795" i="24"/>
  <c r="P4795" i="24"/>
  <c r="N4795" i="24"/>
  <c r="E4795" i="24"/>
  <c r="C4795" i="24"/>
  <c r="D4795" i="24" s="1"/>
  <c r="B4795" i="24"/>
  <c r="A4795" i="24"/>
  <c r="W4794" i="24"/>
  <c r="V4794" i="24"/>
  <c r="U4794" i="24"/>
  <c r="T4794" i="24"/>
  <c r="P4794" i="24"/>
  <c r="N4794" i="24"/>
  <c r="E4794" i="24"/>
  <c r="C4794" i="24"/>
  <c r="D4794" i="24" s="1"/>
  <c r="B4794" i="24"/>
  <c r="A4794" i="24"/>
  <c r="W4793" i="24"/>
  <c r="V4793" i="24"/>
  <c r="U4793" i="24"/>
  <c r="T4793" i="24"/>
  <c r="P4793" i="24"/>
  <c r="N4793" i="24"/>
  <c r="E4793" i="24"/>
  <c r="C4793" i="24"/>
  <c r="D4793" i="24" s="1"/>
  <c r="B4793" i="24"/>
  <c r="A4793" i="24"/>
  <c r="W4792" i="24"/>
  <c r="V4792" i="24"/>
  <c r="U4792" i="24"/>
  <c r="T4792" i="24"/>
  <c r="P4792" i="24"/>
  <c r="N4792" i="24"/>
  <c r="E4792" i="24"/>
  <c r="C4792" i="24"/>
  <c r="D4792" i="24" s="1"/>
  <c r="B4792" i="24"/>
  <c r="A4792" i="24"/>
  <c r="W4791" i="24"/>
  <c r="V4791" i="24"/>
  <c r="U4791" i="24"/>
  <c r="T4791" i="24"/>
  <c r="P4791" i="24"/>
  <c r="N4791" i="24"/>
  <c r="E4791" i="24"/>
  <c r="C4791" i="24"/>
  <c r="D4791" i="24" s="1"/>
  <c r="B4791" i="24"/>
  <c r="A4791" i="24"/>
  <c r="W4790" i="24"/>
  <c r="V4790" i="24"/>
  <c r="U4790" i="24"/>
  <c r="T4790" i="24"/>
  <c r="P4790" i="24"/>
  <c r="N4790" i="24"/>
  <c r="E4790" i="24"/>
  <c r="C4790" i="24"/>
  <c r="D4790" i="24" s="1"/>
  <c r="B4790" i="24"/>
  <c r="A4790" i="24"/>
  <c r="W4789" i="24"/>
  <c r="V4789" i="24"/>
  <c r="U4789" i="24"/>
  <c r="T4789" i="24"/>
  <c r="P4789" i="24"/>
  <c r="N4789" i="24"/>
  <c r="E4789" i="24"/>
  <c r="C4789" i="24"/>
  <c r="D4789" i="24" s="1"/>
  <c r="B4789" i="24"/>
  <c r="A4789" i="24"/>
  <c r="W4788" i="24"/>
  <c r="V4788" i="24"/>
  <c r="U4788" i="24"/>
  <c r="T4788" i="24"/>
  <c r="P4788" i="24"/>
  <c r="N4788" i="24"/>
  <c r="E4788" i="24"/>
  <c r="C4788" i="24"/>
  <c r="D4788" i="24" s="1"/>
  <c r="B4788" i="24"/>
  <c r="A4788" i="24"/>
  <c r="W4787" i="24"/>
  <c r="V4787" i="24"/>
  <c r="U4787" i="24"/>
  <c r="T4787" i="24"/>
  <c r="P4787" i="24"/>
  <c r="N4787" i="24"/>
  <c r="E4787" i="24"/>
  <c r="C4787" i="24"/>
  <c r="D4787" i="24" s="1"/>
  <c r="B4787" i="24"/>
  <c r="A4787" i="24"/>
  <c r="W4786" i="24"/>
  <c r="V4786" i="24"/>
  <c r="U4786" i="24"/>
  <c r="T4786" i="24"/>
  <c r="P4786" i="24"/>
  <c r="N4786" i="24"/>
  <c r="E4786" i="24"/>
  <c r="C4786" i="24"/>
  <c r="D4786" i="24" s="1"/>
  <c r="B4786" i="24"/>
  <c r="A4786" i="24"/>
  <c r="W4785" i="24"/>
  <c r="V4785" i="24"/>
  <c r="U4785" i="24"/>
  <c r="T4785" i="24"/>
  <c r="P4785" i="24"/>
  <c r="N4785" i="24"/>
  <c r="E4785" i="24"/>
  <c r="C4785" i="24"/>
  <c r="D4785" i="24" s="1"/>
  <c r="B4785" i="24"/>
  <c r="A4785" i="24"/>
  <c r="W4784" i="24"/>
  <c r="V4784" i="24"/>
  <c r="U4784" i="24"/>
  <c r="T4784" i="24"/>
  <c r="P4784" i="24"/>
  <c r="N4784" i="24"/>
  <c r="E4784" i="24"/>
  <c r="C4784" i="24"/>
  <c r="D4784" i="24" s="1"/>
  <c r="B4784" i="24"/>
  <c r="A4784" i="24"/>
  <c r="W4783" i="24"/>
  <c r="V4783" i="24"/>
  <c r="U4783" i="24"/>
  <c r="T4783" i="24"/>
  <c r="P4783" i="24"/>
  <c r="N4783" i="24"/>
  <c r="E4783" i="24"/>
  <c r="C4783" i="24"/>
  <c r="D4783" i="24" s="1"/>
  <c r="B4783" i="24"/>
  <c r="A4783" i="24"/>
  <c r="W4782" i="24"/>
  <c r="V4782" i="24"/>
  <c r="U4782" i="24"/>
  <c r="T4782" i="24"/>
  <c r="P4782" i="24"/>
  <c r="N4782" i="24"/>
  <c r="E4782" i="24"/>
  <c r="C4782" i="24"/>
  <c r="D4782" i="24" s="1"/>
  <c r="B4782" i="24"/>
  <c r="A4782" i="24"/>
  <c r="W4781" i="24"/>
  <c r="V4781" i="24"/>
  <c r="U4781" i="24"/>
  <c r="T4781" i="24"/>
  <c r="P4781" i="24"/>
  <c r="N4781" i="24"/>
  <c r="E4781" i="24"/>
  <c r="C4781" i="24"/>
  <c r="D4781" i="24" s="1"/>
  <c r="B4781" i="24"/>
  <c r="A4781" i="24"/>
  <c r="W4780" i="24"/>
  <c r="V4780" i="24"/>
  <c r="U4780" i="24"/>
  <c r="T4780" i="24"/>
  <c r="P4780" i="24"/>
  <c r="N4780" i="24"/>
  <c r="E4780" i="24"/>
  <c r="C4780" i="24"/>
  <c r="D4780" i="24" s="1"/>
  <c r="B4780" i="24"/>
  <c r="A4780" i="24"/>
  <c r="W4779" i="24"/>
  <c r="V4779" i="24"/>
  <c r="U4779" i="24"/>
  <c r="T4779" i="24"/>
  <c r="P4779" i="24"/>
  <c r="N4779" i="24"/>
  <c r="E4779" i="24"/>
  <c r="C4779" i="24"/>
  <c r="D4779" i="24" s="1"/>
  <c r="B4779" i="24"/>
  <c r="A4779" i="24"/>
  <c r="W4778" i="24"/>
  <c r="V4778" i="24"/>
  <c r="U4778" i="24"/>
  <c r="T4778" i="24"/>
  <c r="P4778" i="24"/>
  <c r="N4778" i="24"/>
  <c r="E4778" i="24"/>
  <c r="C4778" i="24"/>
  <c r="D4778" i="24" s="1"/>
  <c r="B4778" i="24"/>
  <c r="A4778" i="24"/>
  <c r="W4777" i="24"/>
  <c r="V4777" i="24"/>
  <c r="U4777" i="24"/>
  <c r="T4777" i="24"/>
  <c r="P4777" i="24"/>
  <c r="N4777" i="24"/>
  <c r="E4777" i="24"/>
  <c r="C4777" i="24"/>
  <c r="D4777" i="24" s="1"/>
  <c r="B4777" i="24"/>
  <c r="A4777" i="24"/>
  <c r="W4776" i="24"/>
  <c r="V4776" i="24"/>
  <c r="U4776" i="24"/>
  <c r="T4776" i="24"/>
  <c r="P4776" i="24"/>
  <c r="N4776" i="24"/>
  <c r="E4776" i="24"/>
  <c r="C4776" i="24"/>
  <c r="D4776" i="24" s="1"/>
  <c r="B4776" i="24"/>
  <c r="A4776" i="24"/>
  <c r="W4775" i="24"/>
  <c r="V4775" i="24"/>
  <c r="U4775" i="24"/>
  <c r="T4775" i="24"/>
  <c r="P4775" i="24"/>
  <c r="N4775" i="24"/>
  <c r="E4775" i="24"/>
  <c r="C4775" i="24"/>
  <c r="D4775" i="24" s="1"/>
  <c r="B4775" i="24"/>
  <c r="A4775" i="24"/>
  <c r="W4774" i="24"/>
  <c r="V4774" i="24"/>
  <c r="U4774" i="24"/>
  <c r="T4774" i="24"/>
  <c r="P4774" i="24"/>
  <c r="N4774" i="24"/>
  <c r="E4774" i="24"/>
  <c r="C4774" i="24"/>
  <c r="D4774" i="24" s="1"/>
  <c r="B4774" i="24"/>
  <c r="A4774" i="24"/>
  <c r="W4773" i="24"/>
  <c r="V4773" i="24"/>
  <c r="U4773" i="24"/>
  <c r="T4773" i="24"/>
  <c r="P4773" i="24"/>
  <c r="N4773" i="24"/>
  <c r="E4773" i="24"/>
  <c r="C4773" i="24"/>
  <c r="D4773" i="24" s="1"/>
  <c r="B4773" i="24"/>
  <c r="A4773" i="24"/>
  <c r="W4772" i="24"/>
  <c r="V4772" i="24"/>
  <c r="U4772" i="24"/>
  <c r="T4772" i="24"/>
  <c r="P4772" i="24"/>
  <c r="N4772" i="24"/>
  <c r="E4772" i="24"/>
  <c r="C4772" i="24"/>
  <c r="D4772" i="24" s="1"/>
  <c r="B4772" i="24"/>
  <c r="A4772" i="24"/>
  <c r="W4771" i="24"/>
  <c r="V4771" i="24"/>
  <c r="U4771" i="24"/>
  <c r="T4771" i="24"/>
  <c r="P4771" i="24"/>
  <c r="N4771" i="24"/>
  <c r="E4771" i="24"/>
  <c r="C4771" i="24"/>
  <c r="D4771" i="24" s="1"/>
  <c r="B4771" i="24"/>
  <c r="A4771" i="24"/>
  <c r="W4770" i="24"/>
  <c r="V4770" i="24"/>
  <c r="U4770" i="24"/>
  <c r="T4770" i="24"/>
  <c r="P4770" i="24"/>
  <c r="N4770" i="24"/>
  <c r="E4770" i="24"/>
  <c r="C4770" i="24"/>
  <c r="D4770" i="24" s="1"/>
  <c r="B4770" i="24"/>
  <c r="A4770" i="24"/>
  <c r="W4769" i="24"/>
  <c r="V4769" i="24"/>
  <c r="U4769" i="24"/>
  <c r="T4769" i="24"/>
  <c r="P4769" i="24"/>
  <c r="N4769" i="24"/>
  <c r="E4769" i="24"/>
  <c r="C4769" i="24"/>
  <c r="D4769" i="24" s="1"/>
  <c r="B4769" i="24"/>
  <c r="A4769" i="24"/>
  <c r="W4768" i="24"/>
  <c r="V4768" i="24"/>
  <c r="U4768" i="24"/>
  <c r="T4768" i="24"/>
  <c r="P4768" i="24"/>
  <c r="N4768" i="24"/>
  <c r="E4768" i="24"/>
  <c r="C4768" i="24"/>
  <c r="D4768" i="24" s="1"/>
  <c r="B4768" i="24"/>
  <c r="A4768" i="24"/>
  <c r="W4767" i="24"/>
  <c r="V4767" i="24"/>
  <c r="U4767" i="24"/>
  <c r="T4767" i="24"/>
  <c r="P4767" i="24"/>
  <c r="N4767" i="24"/>
  <c r="E4767" i="24"/>
  <c r="C4767" i="24"/>
  <c r="D4767" i="24" s="1"/>
  <c r="B4767" i="24"/>
  <c r="A4767" i="24"/>
  <c r="W4766" i="24"/>
  <c r="V4766" i="24"/>
  <c r="U4766" i="24"/>
  <c r="T4766" i="24"/>
  <c r="P4766" i="24"/>
  <c r="N4766" i="24"/>
  <c r="E4766" i="24"/>
  <c r="C4766" i="24"/>
  <c r="D4766" i="24" s="1"/>
  <c r="B4766" i="24"/>
  <c r="A4766" i="24"/>
  <c r="W4765" i="24"/>
  <c r="V4765" i="24"/>
  <c r="U4765" i="24"/>
  <c r="T4765" i="24"/>
  <c r="P4765" i="24"/>
  <c r="N4765" i="24"/>
  <c r="E4765" i="24"/>
  <c r="C4765" i="24"/>
  <c r="D4765" i="24" s="1"/>
  <c r="B4765" i="24"/>
  <c r="A4765" i="24"/>
  <c r="W4764" i="24"/>
  <c r="V4764" i="24"/>
  <c r="U4764" i="24"/>
  <c r="T4764" i="24"/>
  <c r="P4764" i="24"/>
  <c r="N4764" i="24"/>
  <c r="E4764" i="24"/>
  <c r="C4764" i="24"/>
  <c r="D4764" i="24" s="1"/>
  <c r="B4764" i="24"/>
  <c r="A4764" i="24"/>
  <c r="W4763" i="24"/>
  <c r="V4763" i="24"/>
  <c r="U4763" i="24"/>
  <c r="T4763" i="24"/>
  <c r="P4763" i="24"/>
  <c r="N4763" i="24"/>
  <c r="E4763" i="24"/>
  <c r="C4763" i="24"/>
  <c r="D4763" i="24" s="1"/>
  <c r="B4763" i="24"/>
  <c r="A4763" i="24"/>
  <c r="W4762" i="24"/>
  <c r="V4762" i="24"/>
  <c r="U4762" i="24"/>
  <c r="T4762" i="24"/>
  <c r="P4762" i="24"/>
  <c r="N4762" i="24"/>
  <c r="E4762" i="24"/>
  <c r="C4762" i="24"/>
  <c r="D4762" i="24" s="1"/>
  <c r="B4762" i="24"/>
  <c r="A4762" i="24"/>
  <c r="W4761" i="24"/>
  <c r="V4761" i="24"/>
  <c r="U4761" i="24"/>
  <c r="T4761" i="24"/>
  <c r="P4761" i="24"/>
  <c r="N4761" i="24"/>
  <c r="E4761" i="24"/>
  <c r="C4761" i="24"/>
  <c r="D4761" i="24" s="1"/>
  <c r="B4761" i="24"/>
  <c r="A4761" i="24"/>
  <c r="W4760" i="24"/>
  <c r="V4760" i="24"/>
  <c r="U4760" i="24"/>
  <c r="T4760" i="24"/>
  <c r="P4760" i="24"/>
  <c r="N4760" i="24"/>
  <c r="E4760" i="24"/>
  <c r="C4760" i="24"/>
  <c r="D4760" i="24" s="1"/>
  <c r="B4760" i="24"/>
  <c r="A4760" i="24"/>
  <c r="W4759" i="24"/>
  <c r="V4759" i="24"/>
  <c r="U4759" i="24"/>
  <c r="T4759" i="24"/>
  <c r="P4759" i="24"/>
  <c r="N4759" i="24"/>
  <c r="E4759" i="24"/>
  <c r="C4759" i="24"/>
  <c r="D4759" i="24" s="1"/>
  <c r="B4759" i="24"/>
  <c r="A4759" i="24"/>
  <c r="W4758" i="24"/>
  <c r="V4758" i="24"/>
  <c r="U4758" i="24"/>
  <c r="T4758" i="24"/>
  <c r="P4758" i="24"/>
  <c r="N4758" i="24"/>
  <c r="E4758" i="24"/>
  <c r="C4758" i="24"/>
  <c r="D4758" i="24" s="1"/>
  <c r="B4758" i="24"/>
  <c r="A4758" i="24"/>
  <c r="W4757" i="24"/>
  <c r="V4757" i="24"/>
  <c r="U4757" i="24"/>
  <c r="T4757" i="24"/>
  <c r="P4757" i="24"/>
  <c r="N4757" i="24"/>
  <c r="E4757" i="24"/>
  <c r="C4757" i="24"/>
  <c r="D4757" i="24" s="1"/>
  <c r="B4757" i="24"/>
  <c r="A4757" i="24"/>
  <c r="W4756" i="24"/>
  <c r="V4756" i="24"/>
  <c r="U4756" i="24"/>
  <c r="T4756" i="24"/>
  <c r="P4756" i="24"/>
  <c r="N4756" i="24"/>
  <c r="E4756" i="24"/>
  <c r="C4756" i="24"/>
  <c r="D4756" i="24" s="1"/>
  <c r="B4756" i="24"/>
  <c r="A4756" i="24"/>
  <c r="W4755" i="24"/>
  <c r="V4755" i="24"/>
  <c r="U4755" i="24"/>
  <c r="T4755" i="24"/>
  <c r="P4755" i="24"/>
  <c r="N4755" i="24"/>
  <c r="E4755" i="24"/>
  <c r="C4755" i="24"/>
  <c r="D4755" i="24" s="1"/>
  <c r="B4755" i="24"/>
  <c r="A4755" i="24"/>
  <c r="W4754" i="24"/>
  <c r="V4754" i="24"/>
  <c r="U4754" i="24"/>
  <c r="T4754" i="24"/>
  <c r="P4754" i="24"/>
  <c r="N4754" i="24"/>
  <c r="E4754" i="24"/>
  <c r="C4754" i="24"/>
  <c r="D4754" i="24" s="1"/>
  <c r="B4754" i="24"/>
  <c r="A4754" i="24"/>
  <c r="W4753" i="24"/>
  <c r="V4753" i="24"/>
  <c r="U4753" i="24"/>
  <c r="T4753" i="24"/>
  <c r="P4753" i="24"/>
  <c r="N4753" i="24"/>
  <c r="E4753" i="24"/>
  <c r="C4753" i="24"/>
  <c r="D4753" i="24" s="1"/>
  <c r="B4753" i="24"/>
  <c r="A4753" i="24"/>
  <c r="W4752" i="24"/>
  <c r="V4752" i="24"/>
  <c r="U4752" i="24"/>
  <c r="T4752" i="24"/>
  <c r="P4752" i="24"/>
  <c r="N4752" i="24"/>
  <c r="E4752" i="24"/>
  <c r="C4752" i="24"/>
  <c r="D4752" i="24" s="1"/>
  <c r="B4752" i="24"/>
  <c r="A4752" i="24"/>
  <c r="W4751" i="24"/>
  <c r="V4751" i="24"/>
  <c r="U4751" i="24"/>
  <c r="T4751" i="24"/>
  <c r="P4751" i="24"/>
  <c r="N4751" i="24"/>
  <c r="E4751" i="24"/>
  <c r="C4751" i="24"/>
  <c r="D4751" i="24" s="1"/>
  <c r="B4751" i="24"/>
  <c r="A4751" i="24"/>
  <c r="W4750" i="24"/>
  <c r="V4750" i="24"/>
  <c r="U4750" i="24"/>
  <c r="T4750" i="24"/>
  <c r="P4750" i="24"/>
  <c r="N4750" i="24"/>
  <c r="E4750" i="24"/>
  <c r="C4750" i="24"/>
  <c r="D4750" i="24" s="1"/>
  <c r="B4750" i="24"/>
  <c r="A4750" i="24"/>
  <c r="W4749" i="24"/>
  <c r="V4749" i="24"/>
  <c r="U4749" i="24"/>
  <c r="T4749" i="24"/>
  <c r="P4749" i="24"/>
  <c r="N4749" i="24"/>
  <c r="E4749" i="24"/>
  <c r="C4749" i="24"/>
  <c r="D4749" i="24" s="1"/>
  <c r="B4749" i="24"/>
  <c r="A4749" i="24"/>
  <c r="W4748" i="24"/>
  <c r="V4748" i="24"/>
  <c r="U4748" i="24"/>
  <c r="T4748" i="24"/>
  <c r="P4748" i="24"/>
  <c r="N4748" i="24"/>
  <c r="E4748" i="24"/>
  <c r="C4748" i="24"/>
  <c r="D4748" i="24" s="1"/>
  <c r="B4748" i="24"/>
  <c r="A4748" i="24"/>
  <c r="W4747" i="24"/>
  <c r="V4747" i="24"/>
  <c r="U4747" i="24"/>
  <c r="T4747" i="24"/>
  <c r="P4747" i="24"/>
  <c r="N4747" i="24"/>
  <c r="E4747" i="24"/>
  <c r="C4747" i="24"/>
  <c r="D4747" i="24" s="1"/>
  <c r="B4747" i="24"/>
  <c r="A4747" i="24"/>
  <c r="W4746" i="24"/>
  <c r="V4746" i="24"/>
  <c r="U4746" i="24"/>
  <c r="T4746" i="24"/>
  <c r="P4746" i="24"/>
  <c r="N4746" i="24"/>
  <c r="E4746" i="24"/>
  <c r="C4746" i="24"/>
  <c r="D4746" i="24" s="1"/>
  <c r="B4746" i="24"/>
  <c r="A4746" i="24"/>
  <c r="W4745" i="24"/>
  <c r="V4745" i="24"/>
  <c r="U4745" i="24"/>
  <c r="T4745" i="24"/>
  <c r="P4745" i="24"/>
  <c r="N4745" i="24"/>
  <c r="E4745" i="24"/>
  <c r="C4745" i="24"/>
  <c r="D4745" i="24" s="1"/>
  <c r="B4745" i="24"/>
  <c r="A4745" i="24"/>
  <c r="W4744" i="24"/>
  <c r="V4744" i="24"/>
  <c r="U4744" i="24"/>
  <c r="T4744" i="24"/>
  <c r="P4744" i="24"/>
  <c r="N4744" i="24"/>
  <c r="E4744" i="24"/>
  <c r="C4744" i="24"/>
  <c r="D4744" i="24" s="1"/>
  <c r="B4744" i="24"/>
  <c r="A4744" i="24"/>
  <c r="W4743" i="24"/>
  <c r="V4743" i="24"/>
  <c r="U4743" i="24"/>
  <c r="T4743" i="24"/>
  <c r="P4743" i="24"/>
  <c r="N4743" i="24"/>
  <c r="E4743" i="24"/>
  <c r="C4743" i="24"/>
  <c r="D4743" i="24" s="1"/>
  <c r="B4743" i="24"/>
  <c r="A4743" i="24"/>
  <c r="W4742" i="24"/>
  <c r="V4742" i="24"/>
  <c r="U4742" i="24"/>
  <c r="T4742" i="24"/>
  <c r="P4742" i="24"/>
  <c r="N4742" i="24"/>
  <c r="E4742" i="24"/>
  <c r="C4742" i="24"/>
  <c r="D4742" i="24" s="1"/>
  <c r="B4742" i="24"/>
  <c r="A4742" i="24"/>
  <c r="W4741" i="24"/>
  <c r="V4741" i="24"/>
  <c r="U4741" i="24"/>
  <c r="T4741" i="24"/>
  <c r="P4741" i="24"/>
  <c r="N4741" i="24"/>
  <c r="E4741" i="24"/>
  <c r="C4741" i="24"/>
  <c r="D4741" i="24" s="1"/>
  <c r="B4741" i="24"/>
  <c r="A4741" i="24"/>
  <c r="W4740" i="24"/>
  <c r="V4740" i="24"/>
  <c r="U4740" i="24"/>
  <c r="T4740" i="24"/>
  <c r="P4740" i="24"/>
  <c r="N4740" i="24"/>
  <c r="E4740" i="24"/>
  <c r="C4740" i="24"/>
  <c r="D4740" i="24" s="1"/>
  <c r="B4740" i="24"/>
  <c r="A4740" i="24"/>
  <c r="W4739" i="24"/>
  <c r="V4739" i="24"/>
  <c r="U4739" i="24"/>
  <c r="T4739" i="24"/>
  <c r="P4739" i="24"/>
  <c r="N4739" i="24"/>
  <c r="E4739" i="24"/>
  <c r="C4739" i="24"/>
  <c r="D4739" i="24" s="1"/>
  <c r="B4739" i="24"/>
  <c r="A4739" i="24"/>
  <c r="W4738" i="24"/>
  <c r="V4738" i="24"/>
  <c r="U4738" i="24"/>
  <c r="T4738" i="24"/>
  <c r="P4738" i="24"/>
  <c r="N4738" i="24"/>
  <c r="E4738" i="24"/>
  <c r="C4738" i="24"/>
  <c r="D4738" i="24" s="1"/>
  <c r="B4738" i="24"/>
  <c r="A4738" i="24"/>
  <c r="W4737" i="24"/>
  <c r="V4737" i="24"/>
  <c r="U4737" i="24"/>
  <c r="T4737" i="24"/>
  <c r="P4737" i="24"/>
  <c r="N4737" i="24"/>
  <c r="E4737" i="24"/>
  <c r="C4737" i="24"/>
  <c r="D4737" i="24" s="1"/>
  <c r="B4737" i="24"/>
  <c r="A4737" i="24"/>
  <c r="W4736" i="24"/>
  <c r="V4736" i="24"/>
  <c r="U4736" i="24"/>
  <c r="T4736" i="24"/>
  <c r="P4736" i="24"/>
  <c r="N4736" i="24"/>
  <c r="E4736" i="24"/>
  <c r="C4736" i="24"/>
  <c r="D4736" i="24" s="1"/>
  <c r="B4736" i="24"/>
  <c r="A4736" i="24"/>
  <c r="W4735" i="24"/>
  <c r="V4735" i="24"/>
  <c r="U4735" i="24"/>
  <c r="T4735" i="24"/>
  <c r="P4735" i="24"/>
  <c r="N4735" i="24"/>
  <c r="E4735" i="24"/>
  <c r="C4735" i="24"/>
  <c r="D4735" i="24" s="1"/>
  <c r="B4735" i="24"/>
  <c r="A4735" i="24"/>
  <c r="W4734" i="24"/>
  <c r="V4734" i="24"/>
  <c r="U4734" i="24"/>
  <c r="T4734" i="24"/>
  <c r="P4734" i="24"/>
  <c r="N4734" i="24"/>
  <c r="E4734" i="24"/>
  <c r="C4734" i="24"/>
  <c r="D4734" i="24" s="1"/>
  <c r="B4734" i="24"/>
  <c r="A4734" i="24"/>
  <c r="W4733" i="24"/>
  <c r="V4733" i="24"/>
  <c r="U4733" i="24"/>
  <c r="T4733" i="24"/>
  <c r="P4733" i="24"/>
  <c r="N4733" i="24"/>
  <c r="E4733" i="24"/>
  <c r="C4733" i="24"/>
  <c r="D4733" i="24" s="1"/>
  <c r="B4733" i="24"/>
  <c r="A4733" i="24"/>
  <c r="W4732" i="24"/>
  <c r="V4732" i="24"/>
  <c r="U4732" i="24"/>
  <c r="T4732" i="24"/>
  <c r="P4732" i="24"/>
  <c r="N4732" i="24"/>
  <c r="E4732" i="24"/>
  <c r="C4732" i="24"/>
  <c r="D4732" i="24" s="1"/>
  <c r="B4732" i="24"/>
  <c r="A4732" i="24"/>
  <c r="W4731" i="24"/>
  <c r="V4731" i="24"/>
  <c r="U4731" i="24"/>
  <c r="T4731" i="24"/>
  <c r="P4731" i="24"/>
  <c r="N4731" i="24"/>
  <c r="E4731" i="24"/>
  <c r="C4731" i="24"/>
  <c r="D4731" i="24" s="1"/>
  <c r="B4731" i="24"/>
  <c r="A4731" i="24"/>
  <c r="W4730" i="24"/>
  <c r="V4730" i="24"/>
  <c r="U4730" i="24"/>
  <c r="T4730" i="24"/>
  <c r="P4730" i="24"/>
  <c r="N4730" i="24"/>
  <c r="E4730" i="24"/>
  <c r="C4730" i="24"/>
  <c r="D4730" i="24" s="1"/>
  <c r="B4730" i="24"/>
  <c r="A4730" i="24"/>
  <c r="W4729" i="24"/>
  <c r="V4729" i="24"/>
  <c r="U4729" i="24"/>
  <c r="T4729" i="24"/>
  <c r="P4729" i="24"/>
  <c r="N4729" i="24"/>
  <c r="E4729" i="24"/>
  <c r="C4729" i="24"/>
  <c r="D4729" i="24" s="1"/>
  <c r="B4729" i="24"/>
  <c r="A4729" i="24"/>
  <c r="W4728" i="24"/>
  <c r="V4728" i="24"/>
  <c r="U4728" i="24"/>
  <c r="T4728" i="24"/>
  <c r="P4728" i="24"/>
  <c r="N4728" i="24"/>
  <c r="E4728" i="24"/>
  <c r="C4728" i="24"/>
  <c r="D4728" i="24" s="1"/>
  <c r="B4728" i="24"/>
  <c r="A4728" i="24"/>
  <c r="W4727" i="24"/>
  <c r="V4727" i="24"/>
  <c r="U4727" i="24"/>
  <c r="T4727" i="24"/>
  <c r="P4727" i="24"/>
  <c r="N4727" i="24"/>
  <c r="E4727" i="24"/>
  <c r="C4727" i="24"/>
  <c r="D4727" i="24" s="1"/>
  <c r="B4727" i="24"/>
  <c r="A4727" i="24"/>
  <c r="W4726" i="24"/>
  <c r="V4726" i="24"/>
  <c r="U4726" i="24"/>
  <c r="T4726" i="24"/>
  <c r="P4726" i="24"/>
  <c r="N4726" i="24"/>
  <c r="E4726" i="24"/>
  <c r="C4726" i="24"/>
  <c r="D4726" i="24" s="1"/>
  <c r="B4726" i="24"/>
  <c r="A4726" i="24"/>
  <c r="W4725" i="24"/>
  <c r="V4725" i="24"/>
  <c r="U4725" i="24"/>
  <c r="T4725" i="24"/>
  <c r="P4725" i="24"/>
  <c r="N4725" i="24"/>
  <c r="E4725" i="24"/>
  <c r="C4725" i="24"/>
  <c r="D4725" i="24" s="1"/>
  <c r="B4725" i="24"/>
  <c r="A4725" i="24"/>
  <c r="W4724" i="24"/>
  <c r="V4724" i="24"/>
  <c r="U4724" i="24"/>
  <c r="T4724" i="24"/>
  <c r="P4724" i="24"/>
  <c r="N4724" i="24"/>
  <c r="E4724" i="24"/>
  <c r="C4724" i="24"/>
  <c r="D4724" i="24" s="1"/>
  <c r="B4724" i="24"/>
  <c r="A4724" i="24"/>
  <c r="W4723" i="24"/>
  <c r="V4723" i="24"/>
  <c r="U4723" i="24"/>
  <c r="T4723" i="24"/>
  <c r="P4723" i="24"/>
  <c r="N4723" i="24"/>
  <c r="E4723" i="24"/>
  <c r="C4723" i="24"/>
  <c r="D4723" i="24" s="1"/>
  <c r="B4723" i="24"/>
  <c r="A4723" i="24"/>
  <c r="W4722" i="24"/>
  <c r="V4722" i="24"/>
  <c r="U4722" i="24"/>
  <c r="T4722" i="24"/>
  <c r="P4722" i="24"/>
  <c r="N4722" i="24"/>
  <c r="E4722" i="24"/>
  <c r="C4722" i="24"/>
  <c r="D4722" i="24" s="1"/>
  <c r="B4722" i="24"/>
  <c r="A4722" i="24"/>
  <c r="W4721" i="24"/>
  <c r="V4721" i="24"/>
  <c r="U4721" i="24"/>
  <c r="T4721" i="24"/>
  <c r="P4721" i="24"/>
  <c r="N4721" i="24"/>
  <c r="E4721" i="24"/>
  <c r="C4721" i="24"/>
  <c r="D4721" i="24" s="1"/>
  <c r="B4721" i="24"/>
  <c r="A4721" i="24"/>
  <c r="W4720" i="24"/>
  <c r="V4720" i="24"/>
  <c r="U4720" i="24"/>
  <c r="T4720" i="24"/>
  <c r="P4720" i="24"/>
  <c r="N4720" i="24"/>
  <c r="E4720" i="24"/>
  <c r="C4720" i="24"/>
  <c r="D4720" i="24" s="1"/>
  <c r="B4720" i="24"/>
  <c r="A4720" i="24"/>
  <c r="W4719" i="24"/>
  <c r="V4719" i="24"/>
  <c r="U4719" i="24"/>
  <c r="T4719" i="24"/>
  <c r="P4719" i="24"/>
  <c r="N4719" i="24"/>
  <c r="E4719" i="24"/>
  <c r="C4719" i="24"/>
  <c r="D4719" i="24" s="1"/>
  <c r="B4719" i="24"/>
  <c r="A4719" i="24"/>
  <c r="W4718" i="24"/>
  <c r="V4718" i="24"/>
  <c r="U4718" i="24"/>
  <c r="T4718" i="24"/>
  <c r="P4718" i="24"/>
  <c r="N4718" i="24"/>
  <c r="E4718" i="24"/>
  <c r="C4718" i="24"/>
  <c r="D4718" i="24" s="1"/>
  <c r="B4718" i="24"/>
  <c r="A4718" i="24"/>
  <c r="W4717" i="24"/>
  <c r="V4717" i="24"/>
  <c r="U4717" i="24"/>
  <c r="T4717" i="24"/>
  <c r="P4717" i="24"/>
  <c r="N4717" i="24"/>
  <c r="E4717" i="24"/>
  <c r="C4717" i="24"/>
  <c r="D4717" i="24" s="1"/>
  <c r="B4717" i="24"/>
  <c r="A4717" i="24"/>
  <c r="W4716" i="24"/>
  <c r="V4716" i="24"/>
  <c r="U4716" i="24"/>
  <c r="T4716" i="24"/>
  <c r="P4716" i="24"/>
  <c r="N4716" i="24"/>
  <c r="E4716" i="24"/>
  <c r="C4716" i="24"/>
  <c r="D4716" i="24" s="1"/>
  <c r="B4716" i="24"/>
  <c r="A4716" i="24"/>
  <c r="W4715" i="24"/>
  <c r="V4715" i="24"/>
  <c r="U4715" i="24"/>
  <c r="T4715" i="24"/>
  <c r="P4715" i="24"/>
  <c r="N4715" i="24"/>
  <c r="E4715" i="24"/>
  <c r="C4715" i="24"/>
  <c r="D4715" i="24" s="1"/>
  <c r="B4715" i="24"/>
  <c r="A4715" i="24"/>
  <c r="W4714" i="24"/>
  <c r="V4714" i="24"/>
  <c r="U4714" i="24"/>
  <c r="T4714" i="24"/>
  <c r="P4714" i="24"/>
  <c r="N4714" i="24"/>
  <c r="E4714" i="24"/>
  <c r="C4714" i="24"/>
  <c r="D4714" i="24" s="1"/>
  <c r="B4714" i="24"/>
  <c r="A4714" i="24"/>
  <c r="W4713" i="24"/>
  <c r="V4713" i="24"/>
  <c r="U4713" i="24"/>
  <c r="T4713" i="24"/>
  <c r="P4713" i="24"/>
  <c r="N4713" i="24"/>
  <c r="E4713" i="24"/>
  <c r="C4713" i="24"/>
  <c r="D4713" i="24" s="1"/>
  <c r="B4713" i="24"/>
  <c r="A4713" i="24"/>
  <c r="W4712" i="24"/>
  <c r="V4712" i="24"/>
  <c r="U4712" i="24"/>
  <c r="T4712" i="24"/>
  <c r="P4712" i="24"/>
  <c r="N4712" i="24"/>
  <c r="E4712" i="24"/>
  <c r="C4712" i="24"/>
  <c r="D4712" i="24" s="1"/>
  <c r="B4712" i="24"/>
  <c r="A4712" i="24"/>
  <c r="W4711" i="24"/>
  <c r="V4711" i="24"/>
  <c r="U4711" i="24"/>
  <c r="T4711" i="24"/>
  <c r="P4711" i="24"/>
  <c r="N4711" i="24"/>
  <c r="E4711" i="24"/>
  <c r="C4711" i="24"/>
  <c r="D4711" i="24" s="1"/>
  <c r="B4711" i="24"/>
  <c r="A4711" i="24"/>
  <c r="W4710" i="24"/>
  <c r="V4710" i="24"/>
  <c r="U4710" i="24"/>
  <c r="T4710" i="24"/>
  <c r="P4710" i="24"/>
  <c r="N4710" i="24"/>
  <c r="E4710" i="24"/>
  <c r="C4710" i="24"/>
  <c r="D4710" i="24" s="1"/>
  <c r="B4710" i="24"/>
  <c r="A4710" i="24"/>
  <c r="W4709" i="24"/>
  <c r="V4709" i="24"/>
  <c r="U4709" i="24"/>
  <c r="T4709" i="24"/>
  <c r="P4709" i="24"/>
  <c r="N4709" i="24"/>
  <c r="E4709" i="24"/>
  <c r="C4709" i="24"/>
  <c r="D4709" i="24" s="1"/>
  <c r="B4709" i="24"/>
  <c r="A4709" i="24"/>
  <c r="W4708" i="24"/>
  <c r="V4708" i="24"/>
  <c r="U4708" i="24"/>
  <c r="T4708" i="24"/>
  <c r="P4708" i="24"/>
  <c r="N4708" i="24"/>
  <c r="E4708" i="24"/>
  <c r="C4708" i="24"/>
  <c r="D4708" i="24" s="1"/>
  <c r="B4708" i="24"/>
  <c r="A4708" i="24"/>
  <c r="W4707" i="24"/>
  <c r="V4707" i="24"/>
  <c r="U4707" i="24"/>
  <c r="T4707" i="24"/>
  <c r="P4707" i="24"/>
  <c r="N4707" i="24"/>
  <c r="E4707" i="24"/>
  <c r="C4707" i="24"/>
  <c r="D4707" i="24" s="1"/>
  <c r="B4707" i="24"/>
  <c r="A4707" i="24"/>
  <c r="W4706" i="24"/>
  <c r="V4706" i="24"/>
  <c r="U4706" i="24"/>
  <c r="T4706" i="24"/>
  <c r="P4706" i="24"/>
  <c r="N4706" i="24"/>
  <c r="E4706" i="24"/>
  <c r="C4706" i="24"/>
  <c r="D4706" i="24" s="1"/>
  <c r="B4706" i="24"/>
  <c r="A4706" i="24"/>
  <c r="W4705" i="24"/>
  <c r="V4705" i="24"/>
  <c r="U4705" i="24"/>
  <c r="T4705" i="24"/>
  <c r="P4705" i="24"/>
  <c r="N4705" i="24"/>
  <c r="E4705" i="24"/>
  <c r="C4705" i="24"/>
  <c r="D4705" i="24" s="1"/>
  <c r="B4705" i="24"/>
  <c r="A4705" i="24"/>
  <c r="W4704" i="24"/>
  <c r="V4704" i="24"/>
  <c r="U4704" i="24"/>
  <c r="T4704" i="24"/>
  <c r="P4704" i="24"/>
  <c r="N4704" i="24"/>
  <c r="E4704" i="24"/>
  <c r="C4704" i="24"/>
  <c r="D4704" i="24" s="1"/>
  <c r="B4704" i="24"/>
  <c r="A4704" i="24"/>
  <c r="W4703" i="24"/>
  <c r="V4703" i="24"/>
  <c r="U4703" i="24"/>
  <c r="T4703" i="24"/>
  <c r="P4703" i="24"/>
  <c r="N4703" i="24"/>
  <c r="E4703" i="24"/>
  <c r="C4703" i="24"/>
  <c r="D4703" i="24" s="1"/>
  <c r="B4703" i="24"/>
  <c r="A4703" i="24"/>
  <c r="W4702" i="24"/>
  <c r="V4702" i="24"/>
  <c r="U4702" i="24"/>
  <c r="T4702" i="24"/>
  <c r="P4702" i="24"/>
  <c r="N4702" i="24"/>
  <c r="E4702" i="24"/>
  <c r="C4702" i="24"/>
  <c r="D4702" i="24" s="1"/>
  <c r="B4702" i="24"/>
  <c r="A4702" i="24"/>
  <c r="W4701" i="24"/>
  <c r="V4701" i="24"/>
  <c r="U4701" i="24"/>
  <c r="T4701" i="24"/>
  <c r="P4701" i="24"/>
  <c r="N4701" i="24"/>
  <c r="E4701" i="24"/>
  <c r="C4701" i="24"/>
  <c r="D4701" i="24" s="1"/>
  <c r="B4701" i="24"/>
  <c r="A4701" i="24"/>
  <c r="W4700" i="24"/>
  <c r="V4700" i="24"/>
  <c r="U4700" i="24"/>
  <c r="T4700" i="24"/>
  <c r="P4700" i="24"/>
  <c r="N4700" i="24"/>
  <c r="E4700" i="24"/>
  <c r="C4700" i="24"/>
  <c r="D4700" i="24" s="1"/>
  <c r="B4700" i="24"/>
  <c r="A4700" i="24"/>
  <c r="W4699" i="24"/>
  <c r="V4699" i="24"/>
  <c r="U4699" i="24"/>
  <c r="T4699" i="24"/>
  <c r="P4699" i="24"/>
  <c r="N4699" i="24"/>
  <c r="E4699" i="24"/>
  <c r="C4699" i="24"/>
  <c r="D4699" i="24" s="1"/>
  <c r="B4699" i="24"/>
  <c r="A4699" i="24"/>
  <c r="W4698" i="24"/>
  <c r="V4698" i="24"/>
  <c r="U4698" i="24"/>
  <c r="T4698" i="24"/>
  <c r="P4698" i="24"/>
  <c r="N4698" i="24"/>
  <c r="E4698" i="24"/>
  <c r="C4698" i="24"/>
  <c r="D4698" i="24" s="1"/>
  <c r="B4698" i="24"/>
  <c r="A4698" i="24"/>
  <c r="W4697" i="24"/>
  <c r="V4697" i="24"/>
  <c r="U4697" i="24"/>
  <c r="T4697" i="24"/>
  <c r="P4697" i="24"/>
  <c r="N4697" i="24"/>
  <c r="E4697" i="24"/>
  <c r="C4697" i="24"/>
  <c r="D4697" i="24" s="1"/>
  <c r="B4697" i="24"/>
  <c r="A4697" i="24"/>
  <c r="W4696" i="24"/>
  <c r="V4696" i="24"/>
  <c r="U4696" i="24"/>
  <c r="T4696" i="24"/>
  <c r="P4696" i="24"/>
  <c r="N4696" i="24"/>
  <c r="E4696" i="24"/>
  <c r="C4696" i="24"/>
  <c r="D4696" i="24" s="1"/>
  <c r="B4696" i="24"/>
  <c r="A4696" i="24"/>
  <c r="W4695" i="24"/>
  <c r="V4695" i="24"/>
  <c r="U4695" i="24"/>
  <c r="T4695" i="24"/>
  <c r="P4695" i="24"/>
  <c r="N4695" i="24"/>
  <c r="E4695" i="24"/>
  <c r="C4695" i="24"/>
  <c r="D4695" i="24" s="1"/>
  <c r="B4695" i="24"/>
  <c r="A4695" i="24"/>
  <c r="W4694" i="24"/>
  <c r="V4694" i="24"/>
  <c r="U4694" i="24"/>
  <c r="T4694" i="24"/>
  <c r="P4694" i="24"/>
  <c r="N4694" i="24"/>
  <c r="E4694" i="24"/>
  <c r="C4694" i="24"/>
  <c r="D4694" i="24" s="1"/>
  <c r="B4694" i="24"/>
  <c r="A4694" i="24"/>
  <c r="W4693" i="24"/>
  <c r="V4693" i="24"/>
  <c r="U4693" i="24"/>
  <c r="T4693" i="24"/>
  <c r="P4693" i="24"/>
  <c r="N4693" i="24"/>
  <c r="E4693" i="24"/>
  <c r="C4693" i="24"/>
  <c r="D4693" i="24" s="1"/>
  <c r="B4693" i="24"/>
  <c r="A4693" i="24"/>
  <c r="W4692" i="24"/>
  <c r="V4692" i="24"/>
  <c r="U4692" i="24"/>
  <c r="T4692" i="24"/>
  <c r="P4692" i="24"/>
  <c r="N4692" i="24"/>
  <c r="E4692" i="24"/>
  <c r="C4692" i="24"/>
  <c r="D4692" i="24" s="1"/>
  <c r="B4692" i="24"/>
  <c r="A4692" i="24"/>
  <c r="W4691" i="24"/>
  <c r="V4691" i="24"/>
  <c r="U4691" i="24"/>
  <c r="T4691" i="24"/>
  <c r="P4691" i="24"/>
  <c r="N4691" i="24"/>
  <c r="E4691" i="24"/>
  <c r="C4691" i="24"/>
  <c r="D4691" i="24" s="1"/>
  <c r="B4691" i="24"/>
  <c r="A4691" i="24"/>
  <c r="W4690" i="24"/>
  <c r="V4690" i="24"/>
  <c r="U4690" i="24"/>
  <c r="T4690" i="24"/>
  <c r="P4690" i="24"/>
  <c r="N4690" i="24"/>
  <c r="E4690" i="24"/>
  <c r="C4690" i="24"/>
  <c r="D4690" i="24" s="1"/>
  <c r="B4690" i="24"/>
  <c r="A4690" i="24"/>
  <c r="W4689" i="24"/>
  <c r="V4689" i="24"/>
  <c r="U4689" i="24"/>
  <c r="T4689" i="24"/>
  <c r="P4689" i="24"/>
  <c r="N4689" i="24"/>
  <c r="E4689" i="24"/>
  <c r="C4689" i="24"/>
  <c r="D4689" i="24" s="1"/>
  <c r="B4689" i="24"/>
  <c r="A4689" i="24"/>
  <c r="W4688" i="24"/>
  <c r="V4688" i="24"/>
  <c r="U4688" i="24"/>
  <c r="T4688" i="24"/>
  <c r="P4688" i="24"/>
  <c r="N4688" i="24"/>
  <c r="E4688" i="24"/>
  <c r="C4688" i="24"/>
  <c r="D4688" i="24" s="1"/>
  <c r="B4688" i="24"/>
  <c r="A4688" i="24"/>
  <c r="W4687" i="24"/>
  <c r="V4687" i="24"/>
  <c r="U4687" i="24"/>
  <c r="T4687" i="24"/>
  <c r="P4687" i="24"/>
  <c r="N4687" i="24"/>
  <c r="E4687" i="24"/>
  <c r="C4687" i="24"/>
  <c r="D4687" i="24" s="1"/>
  <c r="B4687" i="24"/>
  <c r="A4687" i="24"/>
  <c r="W4686" i="24"/>
  <c r="V4686" i="24"/>
  <c r="U4686" i="24"/>
  <c r="T4686" i="24"/>
  <c r="P4686" i="24"/>
  <c r="N4686" i="24"/>
  <c r="E4686" i="24"/>
  <c r="C4686" i="24"/>
  <c r="D4686" i="24" s="1"/>
  <c r="B4686" i="24"/>
  <c r="A4686" i="24"/>
  <c r="W4685" i="24"/>
  <c r="V4685" i="24"/>
  <c r="U4685" i="24"/>
  <c r="T4685" i="24"/>
  <c r="P4685" i="24"/>
  <c r="N4685" i="24"/>
  <c r="E4685" i="24"/>
  <c r="C4685" i="24"/>
  <c r="D4685" i="24" s="1"/>
  <c r="B4685" i="24"/>
  <c r="A4685" i="24"/>
  <c r="W4684" i="24"/>
  <c r="V4684" i="24"/>
  <c r="U4684" i="24"/>
  <c r="T4684" i="24"/>
  <c r="P4684" i="24"/>
  <c r="N4684" i="24"/>
  <c r="E4684" i="24"/>
  <c r="C4684" i="24"/>
  <c r="D4684" i="24" s="1"/>
  <c r="B4684" i="24"/>
  <c r="A4684" i="24"/>
  <c r="W4683" i="24"/>
  <c r="V4683" i="24"/>
  <c r="U4683" i="24"/>
  <c r="T4683" i="24"/>
  <c r="P4683" i="24"/>
  <c r="N4683" i="24"/>
  <c r="E4683" i="24"/>
  <c r="C4683" i="24"/>
  <c r="D4683" i="24" s="1"/>
  <c r="B4683" i="24"/>
  <c r="A4683" i="24"/>
  <c r="W4682" i="24"/>
  <c r="V4682" i="24"/>
  <c r="U4682" i="24"/>
  <c r="T4682" i="24"/>
  <c r="P4682" i="24"/>
  <c r="N4682" i="24"/>
  <c r="E4682" i="24"/>
  <c r="C4682" i="24"/>
  <c r="D4682" i="24" s="1"/>
  <c r="B4682" i="24"/>
  <c r="A4682" i="24"/>
  <c r="W4681" i="24"/>
  <c r="V4681" i="24"/>
  <c r="U4681" i="24"/>
  <c r="T4681" i="24"/>
  <c r="P4681" i="24"/>
  <c r="N4681" i="24"/>
  <c r="E4681" i="24"/>
  <c r="C4681" i="24"/>
  <c r="D4681" i="24" s="1"/>
  <c r="B4681" i="24"/>
  <c r="A4681" i="24"/>
  <c r="W4680" i="24"/>
  <c r="V4680" i="24"/>
  <c r="U4680" i="24"/>
  <c r="T4680" i="24"/>
  <c r="P4680" i="24"/>
  <c r="N4680" i="24"/>
  <c r="E4680" i="24"/>
  <c r="C4680" i="24"/>
  <c r="D4680" i="24" s="1"/>
  <c r="B4680" i="24"/>
  <c r="A4680" i="24"/>
  <c r="W4679" i="24"/>
  <c r="V4679" i="24"/>
  <c r="U4679" i="24"/>
  <c r="T4679" i="24"/>
  <c r="P4679" i="24"/>
  <c r="N4679" i="24"/>
  <c r="E4679" i="24"/>
  <c r="C4679" i="24"/>
  <c r="D4679" i="24" s="1"/>
  <c r="B4679" i="24"/>
  <c r="A4679" i="24"/>
  <c r="W4678" i="24"/>
  <c r="V4678" i="24"/>
  <c r="U4678" i="24"/>
  <c r="T4678" i="24"/>
  <c r="P4678" i="24"/>
  <c r="N4678" i="24"/>
  <c r="E4678" i="24"/>
  <c r="C4678" i="24"/>
  <c r="D4678" i="24" s="1"/>
  <c r="B4678" i="24"/>
  <c r="A4678" i="24"/>
  <c r="W4677" i="24"/>
  <c r="V4677" i="24"/>
  <c r="U4677" i="24"/>
  <c r="T4677" i="24"/>
  <c r="P4677" i="24"/>
  <c r="N4677" i="24"/>
  <c r="E4677" i="24"/>
  <c r="C4677" i="24"/>
  <c r="D4677" i="24" s="1"/>
  <c r="B4677" i="24"/>
  <c r="A4677" i="24"/>
  <c r="W4676" i="24"/>
  <c r="V4676" i="24"/>
  <c r="U4676" i="24"/>
  <c r="T4676" i="24"/>
  <c r="P4676" i="24"/>
  <c r="N4676" i="24"/>
  <c r="E4676" i="24"/>
  <c r="C4676" i="24"/>
  <c r="D4676" i="24" s="1"/>
  <c r="B4676" i="24"/>
  <c r="A4676" i="24"/>
  <c r="W4675" i="24"/>
  <c r="V4675" i="24"/>
  <c r="U4675" i="24"/>
  <c r="T4675" i="24"/>
  <c r="P4675" i="24"/>
  <c r="N4675" i="24"/>
  <c r="E4675" i="24"/>
  <c r="C4675" i="24"/>
  <c r="D4675" i="24" s="1"/>
  <c r="B4675" i="24"/>
  <c r="A4675" i="24"/>
  <c r="W4674" i="24"/>
  <c r="V4674" i="24"/>
  <c r="U4674" i="24"/>
  <c r="T4674" i="24"/>
  <c r="P4674" i="24"/>
  <c r="N4674" i="24"/>
  <c r="E4674" i="24"/>
  <c r="C4674" i="24"/>
  <c r="D4674" i="24" s="1"/>
  <c r="B4674" i="24"/>
  <c r="A4674" i="24"/>
  <c r="W4673" i="24"/>
  <c r="V4673" i="24"/>
  <c r="U4673" i="24"/>
  <c r="T4673" i="24"/>
  <c r="P4673" i="24"/>
  <c r="N4673" i="24"/>
  <c r="E4673" i="24"/>
  <c r="C4673" i="24"/>
  <c r="D4673" i="24" s="1"/>
  <c r="B4673" i="24"/>
  <c r="A4673" i="24"/>
  <c r="W4672" i="24"/>
  <c r="V4672" i="24"/>
  <c r="U4672" i="24"/>
  <c r="T4672" i="24"/>
  <c r="P4672" i="24"/>
  <c r="N4672" i="24"/>
  <c r="E4672" i="24"/>
  <c r="C4672" i="24"/>
  <c r="D4672" i="24" s="1"/>
  <c r="B4672" i="24"/>
  <c r="A4672" i="24"/>
  <c r="W4671" i="24"/>
  <c r="V4671" i="24"/>
  <c r="U4671" i="24"/>
  <c r="T4671" i="24"/>
  <c r="P4671" i="24"/>
  <c r="N4671" i="24"/>
  <c r="E4671" i="24"/>
  <c r="C4671" i="24"/>
  <c r="D4671" i="24" s="1"/>
  <c r="B4671" i="24"/>
  <c r="A4671" i="24"/>
  <c r="W4670" i="24"/>
  <c r="V4670" i="24"/>
  <c r="U4670" i="24"/>
  <c r="T4670" i="24"/>
  <c r="P4670" i="24"/>
  <c r="N4670" i="24"/>
  <c r="E4670" i="24"/>
  <c r="C4670" i="24"/>
  <c r="D4670" i="24" s="1"/>
  <c r="B4670" i="24"/>
  <c r="A4670" i="24"/>
  <c r="W4669" i="24"/>
  <c r="V4669" i="24"/>
  <c r="U4669" i="24"/>
  <c r="T4669" i="24"/>
  <c r="P4669" i="24"/>
  <c r="N4669" i="24"/>
  <c r="E4669" i="24"/>
  <c r="C4669" i="24"/>
  <c r="D4669" i="24" s="1"/>
  <c r="B4669" i="24"/>
  <c r="A4669" i="24"/>
  <c r="W4668" i="24"/>
  <c r="V4668" i="24"/>
  <c r="U4668" i="24"/>
  <c r="T4668" i="24"/>
  <c r="P4668" i="24"/>
  <c r="N4668" i="24"/>
  <c r="E4668" i="24"/>
  <c r="C4668" i="24"/>
  <c r="D4668" i="24" s="1"/>
  <c r="B4668" i="24"/>
  <c r="A4668" i="24"/>
  <c r="W4667" i="24"/>
  <c r="V4667" i="24"/>
  <c r="U4667" i="24"/>
  <c r="T4667" i="24"/>
  <c r="P4667" i="24"/>
  <c r="N4667" i="24"/>
  <c r="E4667" i="24"/>
  <c r="C4667" i="24"/>
  <c r="D4667" i="24" s="1"/>
  <c r="B4667" i="24"/>
  <c r="A4667" i="24"/>
  <c r="W4666" i="24"/>
  <c r="V4666" i="24"/>
  <c r="U4666" i="24"/>
  <c r="T4666" i="24"/>
  <c r="P4666" i="24"/>
  <c r="N4666" i="24"/>
  <c r="E4666" i="24"/>
  <c r="C4666" i="24"/>
  <c r="D4666" i="24" s="1"/>
  <c r="B4666" i="24"/>
  <c r="A4666" i="24"/>
  <c r="W4665" i="24"/>
  <c r="V4665" i="24"/>
  <c r="U4665" i="24"/>
  <c r="T4665" i="24"/>
  <c r="P4665" i="24"/>
  <c r="N4665" i="24"/>
  <c r="E4665" i="24"/>
  <c r="C4665" i="24"/>
  <c r="D4665" i="24" s="1"/>
  <c r="B4665" i="24"/>
  <c r="A4665" i="24"/>
  <c r="W4664" i="24"/>
  <c r="V4664" i="24"/>
  <c r="U4664" i="24"/>
  <c r="T4664" i="24"/>
  <c r="P4664" i="24"/>
  <c r="N4664" i="24"/>
  <c r="E4664" i="24"/>
  <c r="C4664" i="24"/>
  <c r="D4664" i="24" s="1"/>
  <c r="B4664" i="24"/>
  <c r="A4664" i="24"/>
  <c r="W4663" i="24"/>
  <c r="V4663" i="24"/>
  <c r="U4663" i="24"/>
  <c r="T4663" i="24"/>
  <c r="P4663" i="24"/>
  <c r="N4663" i="24"/>
  <c r="E4663" i="24"/>
  <c r="C4663" i="24"/>
  <c r="D4663" i="24" s="1"/>
  <c r="B4663" i="24"/>
  <c r="A4663" i="24"/>
  <c r="W4662" i="24"/>
  <c r="V4662" i="24"/>
  <c r="U4662" i="24"/>
  <c r="T4662" i="24"/>
  <c r="P4662" i="24"/>
  <c r="N4662" i="24"/>
  <c r="E4662" i="24"/>
  <c r="C4662" i="24"/>
  <c r="D4662" i="24" s="1"/>
  <c r="B4662" i="24"/>
  <c r="A4662" i="24"/>
  <c r="W4661" i="24"/>
  <c r="V4661" i="24"/>
  <c r="U4661" i="24"/>
  <c r="T4661" i="24"/>
  <c r="P4661" i="24"/>
  <c r="N4661" i="24"/>
  <c r="E4661" i="24"/>
  <c r="C4661" i="24"/>
  <c r="D4661" i="24" s="1"/>
  <c r="B4661" i="24"/>
  <c r="A4661" i="24"/>
  <c r="W4660" i="24"/>
  <c r="V4660" i="24"/>
  <c r="U4660" i="24"/>
  <c r="T4660" i="24"/>
  <c r="P4660" i="24"/>
  <c r="N4660" i="24"/>
  <c r="E4660" i="24"/>
  <c r="C4660" i="24"/>
  <c r="D4660" i="24" s="1"/>
  <c r="B4660" i="24"/>
  <c r="A4660" i="24"/>
  <c r="W4659" i="24"/>
  <c r="V4659" i="24"/>
  <c r="U4659" i="24"/>
  <c r="T4659" i="24"/>
  <c r="P4659" i="24"/>
  <c r="N4659" i="24"/>
  <c r="E4659" i="24"/>
  <c r="C4659" i="24"/>
  <c r="D4659" i="24" s="1"/>
  <c r="B4659" i="24"/>
  <c r="A4659" i="24"/>
  <c r="W4658" i="24"/>
  <c r="V4658" i="24"/>
  <c r="U4658" i="24"/>
  <c r="T4658" i="24"/>
  <c r="P4658" i="24"/>
  <c r="N4658" i="24"/>
  <c r="E4658" i="24"/>
  <c r="C4658" i="24"/>
  <c r="D4658" i="24" s="1"/>
  <c r="B4658" i="24"/>
  <c r="A4658" i="24"/>
  <c r="W4657" i="24"/>
  <c r="V4657" i="24"/>
  <c r="U4657" i="24"/>
  <c r="T4657" i="24"/>
  <c r="P4657" i="24"/>
  <c r="N4657" i="24"/>
  <c r="E4657" i="24"/>
  <c r="C4657" i="24"/>
  <c r="D4657" i="24" s="1"/>
  <c r="B4657" i="24"/>
  <c r="A4657" i="24"/>
  <c r="W4656" i="24"/>
  <c r="V4656" i="24"/>
  <c r="U4656" i="24"/>
  <c r="T4656" i="24"/>
  <c r="P4656" i="24"/>
  <c r="N4656" i="24"/>
  <c r="E4656" i="24"/>
  <c r="C4656" i="24"/>
  <c r="D4656" i="24" s="1"/>
  <c r="B4656" i="24"/>
  <c r="A4656" i="24"/>
  <c r="W4655" i="24"/>
  <c r="V4655" i="24"/>
  <c r="U4655" i="24"/>
  <c r="T4655" i="24"/>
  <c r="P4655" i="24"/>
  <c r="N4655" i="24"/>
  <c r="E4655" i="24"/>
  <c r="C4655" i="24"/>
  <c r="D4655" i="24" s="1"/>
  <c r="B4655" i="24"/>
  <c r="A4655" i="24"/>
  <c r="W4654" i="24"/>
  <c r="V4654" i="24"/>
  <c r="U4654" i="24"/>
  <c r="T4654" i="24"/>
  <c r="P4654" i="24"/>
  <c r="N4654" i="24"/>
  <c r="E4654" i="24"/>
  <c r="C4654" i="24"/>
  <c r="D4654" i="24" s="1"/>
  <c r="B4654" i="24"/>
  <c r="A4654" i="24"/>
  <c r="W4653" i="24"/>
  <c r="V4653" i="24"/>
  <c r="U4653" i="24"/>
  <c r="T4653" i="24"/>
  <c r="P4653" i="24"/>
  <c r="N4653" i="24"/>
  <c r="E4653" i="24"/>
  <c r="C4653" i="24"/>
  <c r="D4653" i="24" s="1"/>
  <c r="B4653" i="24"/>
  <c r="A4653" i="24"/>
  <c r="W4652" i="24"/>
  <c r="V4652" i="24"/>
  <c r="U4652" i="24"/>
  <c r="T4652" i="24"/>
  <c r="P4652" i="24"/>
  <c r="N4652" i="24"/>
  <c r="E4652" i="24"/>
  <c r="C4652" i="24"/>
  <c r="D4652" i="24" s="1"/>
  <c r="B4652" i="24"/>
  <c r="A4652" i="24"/>
  <c r="W4651" i="24"/>
  <c r="V4651" i="24"/>
  <c r="U4651" i="24"/>
  <c r="T4651" i="24"/>
  <c r="P4651" i="24"/>
  <c r="N4651" i="24"/>
  <c r="E4651" i="24"/>
  <c r="C4651" i="24"/>
  <c r="D4651" i="24" s="1"/>
  <c r="B4651" i="24"/>
  <c r="A4651" i="24"/>
  <c r="W4650" i="24"/>
  <c r="V4650" i="24"/>
  <c r="U4650" i="24"/>
  <c r="T4650" i="24"/>
  <c r="P4650" i="24"/>
  <c r="N4650" i="24"/>
  <c r="E4650" i="24"/>
  <c r="C4650" i="24"/>
  <c r="D4650" i="24" s="1"/>
  <c r="B4650" i="24"/>
  <c r="A4650" i="24"/>
  <c r="W4649" i="24"/>
  <c r="V4649" i="24"/>
  <c r="U4649" i="24"/>
  <c r="T4649" i="24"/>
  <c r="P4649" i="24"/>
  <c r="N4649" i="24"/>
  <c r="E4649" i="24"/>
  <c r="C4649" i="24"/>
  <c r="D4649" i="24" s="1"/>
  <c r="B4649" i="24"/>
  <c r="A4649" i="24"/>
  <c r="W4648" i="24"/>
  <c r="V4648" i="24"/>
  <c r="U4648" i="24"/>
  <c r="T4648" i="24"/>
  <c r="P4648" i="24"/>
  <c r="N4648" i="24"/>
  <c r="E4648" i="24"/>
  <c r="C4648" i="24"/>
  <c r="D4648" i="24" s="1"/>
  <c r="B4648" i="24"/>
  <c r="A4648" i="24"/>
  <c r="W4647" i="24"/>
  <c r="V4647" i="24"/>
  <c r="U4647" i="24"/>
  <c r="T4647" i="24"/>
  <c r="P4647" i="24"/>
  <c r="N4647" i="24"/>
  <c r="E4647" i="24"/>
  <c r="C4647" i="24"/>
  <c r="D4647" i="24" s="1"/>
  <c r="B4647" i="24"/>
  <c r="A4647" i="24"/>
  <c r="W4646" i="24"/>
  <c r="V4646" i="24"/>
  <c r="U4646" i="24"/>
  <c r="T4646" i="24"/>
  <c r="P4646" i="24"/>
  <c r="N4646" i="24"/>
  <c r="E4646" i="24"/>
  <c r="C4646" i="24"/>
  <c r="D4646" i="24" s="1"/>
  <c r="B4646" i="24"/>
  <c r="A4646" i="24"/>
  <c r="W4645" i="24"/>
  <c r="V4645" i="24"/>
  <c r="U4645" i="24"/>
  <c r="T4645" i="24"/>
  <c r="P4645" i="24"/>
  <c r="N4645" i="24"/>
  <c r="E4645" i="24"/>
  <c r="C4645" i="24"/>
  <c r="D4645" i="24" s="1"/>
  <c r="B4645" i="24"/>
  <c r="A4645" i="24"/>
  <c r="W4644" i="24"/>
  <c r="V4644" i="24"/>
  <c r="U4644" i="24"/>
  <c r="T4644" i="24"/>
  <c r="P4644" i="24"/>
  <c r="N4644" i="24"/>
  <c r="E4644" i="24"/>
  <c r="C4644" i="24"/>
  <c r="D4644" i="24" s="1"/>
  <c r="B4644" i="24"/>
  <c r="A4644" i="24"/>
  <c r="W4643" i="24"/>
  <c r="V4643" i="24"/>
  <c r="U4643" i="24"/>
  <c r="T4643" i="24"/>
  <c r="P4643" i="24"/>
  <c r="N4643" i="24"/>
  <c r="E4643" i="24"/>
  <c r="C4643" i="24"/>
  <c r="D4643" i="24" s="1"/>
  <c r="B4643" i="24"/>
  <c r="A4643" i="24"/>
  <c r="W4642" i="24"/>
  <c r="V4642" i="24"/>
  <c r="U4642" i="24"/>
  <c r="T4642" i="24"/>
  <c r="P4642" i="24"/>
  <c r="N4642" i="24"/>
  <c r="E4642" i="24"/>
  <c r="C4642" i="24"/>
  <c r="D4642" i="24" s="1"/>
  <c r="B4642" i="24"/>
  <c r="A4642" i="24"/>
  <c r="W4641" i="24"/>
  <c r="V4641" i="24"/>
  <c r="U4641" i="24"/>
  <c r="T4641" i="24"/>
  <c r="P4641" i="24"/>
  <c r="N4641" i="24"/>
  <c r="E4641" i="24"/>
  <c r="C4641" i="24"/>
  <c r="D4641" i="24" s="1"/>
  <c r="B4641" i="24"/>
  <c r="A4641" i="24"/>
  <c r="W4640" i="24"/>
  <c r="V4640" i="24"/>
  <c r="U4640" i="24"/>
  <c r="T4640" i="24"/>
  <c r="P4640" i="24"/>
  <c r="N4640" i="24"/>
  <c r="E4640" i="24"/>
  <c r="C4640" i="24"/>
  <c r="D4640" i="24" s="1"/>
  <c r="B4640" i="24"/>
  <c r="A4640" i="24"/>
  <c r="W4639" i="24"/>
  <c r="V4639" i="24"/>
  <c r="U4639" i="24"/>
  <c r="T4639" i="24"/>
  <c r="P4639" i="24"/>
  <c r="N4639" i="24"/>
  <c r="E4639" i="24"/>
  <c r="C4639" i="24"/>
  <c r="D4639" i="24" s="1"/>
  <c r="B4639" i="24"/>
  <c r="A4639" i="24"/>
  <c r="W4638" i="24"/>
  <c r="V4638" i="24"/>
  <c r="U4638" i="24"/>
  <c r="T4638" i="24"/>
  <c r="P4638" i="24"/>
  <c r="N4638" i="24"/>
  <c r="E4638" i="24"/>
  <c r="C4638" i="24"/>
  <c r="D4638" i="24" s="1"/>
  <c r="B4638" i="24"/>
  <c r="A4638" i="24"/>
  <c r="W4637" i="24"/>
  <c r="V4637" i="24"/>
  <c r="U4637" i="24"/>
  <c r="T4637" i="24"/>
  <c r="P4637" i="24"/>
  <c r="N4637" i="24"/>
  <c r="E4637" i="24"/>
  <c r="C4637" i="24"/>
  <c r="D4637" i="24" s="1"/>
  <c r="B4637" i="24"/>
  <c r="A4637" i="24"/>
  <c r="W4636" i="24"/>
  <c r="V4636" i="24"/>
  <c r="U4636" i="24"/>
  <c r="T4636" i="24"/>
  <c r="P4636" i="24"/>
  <c r="N4636" i="24"/>
  <c r="E4636" i="24"/>
  <c r="C4636" i="24"/>
  <c r="D4636" i="24" s="1"/>
  <c r="B4636" i="24"/>
  <c r="A4636" i="24"/>
  <c r="W4635" i="24"/>
  <c r="V4635" i="24"/>
  <c r="U4635" i="24"/>
  <c r="T4635" i="24"/>
  <c r="P4635" i="24"/>
  <c r="N4635" i="24"/>
  <c r="E4635" i="24"/>
  <c r="C4635" i="24"/>
  <c r="D4635" i="24" s="1"/>
  <c r="B4635" i="24"/>
  <c r="A4635" i="24"/>
  <c r="W4634" i="24"/>
  <c r="V4634" i="24"/>
  <c r="U4634" i="24"/>
  <c r="T4634" i="24"/>
  <c r="P4634" i="24"/>
  <c r="N4634" i="24"/>
  <c r="E4634" i="24"/>
  <c r="C4634" i="24"/>
  <c r="D4634" i="24" s="1"/>
  <c r="B4634" i="24"/>
  <c r="A4634" i="24"/>
  <c r="W4633" i="24"/>
  <c r="V4633" i="24"/>
  <c r="U4633" i="24"/>
  <c r="T4633" i="24"/>
  <c r="P4633" i="24"/>
  <c r="N4633" i="24"/>
  <c r="E4633" i="24"/>
  <c r="C4633" i="24"/>
  <c r="D4633" i="24" s="1"/>
  <c r="B4633" i="24"/>
  <c r="A4633" i="24"/>
  <c r="W4632" i="24"/>
  <c r="V4632" i="24"/>
  <c r="U4632" i="24"/>
  <c r="T4632" i="24"/>
  <c r="P4632" i="24"/>
  <c r="N4632" i="24"/>
  <c r="E4632" i="24"/>
  <c r="C4632" i="24"/>
  <c r="D4632" i="24" s="1"/>
  <c r="B4632" i="24"/>
  <c r="A4632" i="24"/>
  <c r="W4631" i="24"/>
  <c r="V4631" i="24"/>
  <c r="U4631" i="24"/>
  <c r="T4631" i="24"/>
  <c r="P4631" i="24"/>
  <c r="N4631" i="24"/>
  <c r="E4631" i="24"/>
  <c r="C4631" i="24"/>
  <c r="D4631" i="24" s="1"/>
  <c r="B4631" i="24"/>
  <c r="A4631" i="24"/>
  <c r="W4630" i="24"/>
  <c r="V4630" i="24"/>
  <c r="U4630" i="24"/>
  <c r="T4630" i="24"/>
  <c r="P4630" i="24"/>
  <c r="N4630" i="24"/>
  <c r="E4630" i="24"/>
  <c r="C4630" i="24"/>
  <c r="D4630" i="24" s="1"/>
  <c r="B4630" i="24"/>
  <c r="A4630" i="24"/>
  <c r="W4629" i="24"/>
  <c r="V4629" i="24"/>
  <c r="U4629" i="24"/>
  <c r="T4629" i="24"/>
  <c r="P4629" i="24"/>
  <c r="N4629" i="24"/>
  <c r="E4629" i="24"/>
  <c r="C4629" i="24"/>
  <c r="D4629" i="24" s="1"/>
  <c r="B4629" i="24"/>
  <c r="A4629" i="24"/>
  <c r="W4628" i="24"/>
  <c r="V4628" i="24"/>
  <c r="U4628" i="24"/>
  <c r="T4628" i="24"/>
  <c r="P4628" i="24"/>
  <c r="N4628" i="24"/>
  <c r="E4628" i="24"/>
  <c r="C4628" i="24"/>
  <c r="D4628" i="24" s="1"/>
  <c r="B4628" i="24"/>
  <c r="A4628" i="24"/>
  <c r="W4627" i="24"/>
  <c r="V4627" i="24"/>
  <c r="U4627" i="24"/>
  <c r="T4627" i="24"/>
  <c r="P4627" i="24"/>
  <c r="N4627" i="24"/>
  <c r="E4627" i="24"/>
  <c r="C4627" i="24"/>
  <c r="D4627" i="24" s="1"/>
  <c r="B4627" i="24"/>
  <c r="A4627" i="24"/>
  <c r="W4626" i="24"/>
  <c r="V4626" i="24"/>
  <c r="U4626" i="24"/>
  <c r="T4626" i="24"/>
  <c r="P4626" i="24"/>
  <c r="N4626" i="24"/>
  <c r="E4626" i="24"/>
  <c r="C4626" i="24"/>
  <c r="D4626" i="24" s="1"/>
  <c r="B4626" i="24"/>
  <c r="A4626" i="24"/>
  <c r="W4625" i="24"/>
  <c r="V4625" i="24"/>
  <c r="U4625" i="24"/>
  <c r="T4625" i="24"/>
  <c r="P4625" i="24"/>
  <c r="N4625" i="24"/>
  <c r="E4625" i="24"/>
  <c r="C4625" i="24"/>
  <c r="D4625" i="24" s="1"/>
  <c r="B4625" i="24"/>
  <c r="A4625" i="24"/>
  <c r="W4624" i="24"/>
  <c r="V4624" i="24"/>
  <c r="U4624" i="24"/>
  <c r="T4624" i="24"/>
  <c r="P4624" i="24"/>
  <c r="N4624" i="24"/>
  <c r="E4624" i="24"/>
  <c r="C4624" i="24"/>
  <c r="D4624" i="24" s="1"/>
  <c r="B4624" i="24"/>
  <c r="A4624" i="24"/>
  <c r="W4623" i="24"/>
  <c r="V4623" i="24"/>
  <c r="U4623" i="24"/>
  <c r="T4623" i="24"/>
  <c r="P4623" i="24"/>
  <c r="N4623" i="24"/>
  <c r="E4623" i="24"/>
  <c r="C4623" i="24"/>
  <c r="D4623" i="24" s="1"/>
  <c r="B4623" i="24"/>
  <c r="A4623" i="24"/>
  <c r="W4622" i="24"/>
  <c r="V4622" i="24"/>
  <c r="U4622" i="24"/>
  <c r="T4622" i="24"/>
  <c r="P4622" i="24"/>
  <c r="N4622" i="24"/>
  <c r="E4622" i="24"/>
  <c r="C4622" i="24"/>
  <c r="D4622" i="24" s="1"/>
  <c r="B4622" i="24"/>
  <c r="A4622" i="24"/>
  <c r="W4621" i="24"/>
  <c r="V4621" i="24"/>
  <c r="U4621" i="24"/>
  <c r="T4621" i="24"/>
  <c r="P4621" i="24"/>
  <c r="N4621" i="24"/>
  <c r="E4621" i="24"/>
  <c r="C4621" i="24"/>
  <c r="D4621" i="24" s="1"/>
  <c r="B4621" i="24"/>
  <c r="A4621" i="24"/>
  <c r="W4620" i="24"/>
  <c r="V4620" i="24"/>
  <c r="U4620" i="24"/>
  <c r="T4620" i="24"/>
  <c r="P4620" i="24"/>
  <c r="N4620" i="24"/>
  <c r="E4620" i="24"/>
  <c r="C4620" i="24"/>
  <c r="D4620" i="24" s="1"/>
  <c r="B4620" i="24"/>
  <c r="A4620" i="24"/>
  <c r="W4619" i="24"/>
  <c r="V4619" i="24"/>
  <c r="U4619" i="24"/>
  <c r="T4619" i="24"/>
  <c r="P4619" i="24"/>
  <c r="N4619" i="24"/>
  <c r="E4619" i="24"/>
  <c r="C4619" i="24"/>
  <c r="D4619" i="24" s="1"/>
  <c r="B4619" i="24"/>
  <c r="A4619" i="24"/>
  <c r="W4618" i="24"/>
  <c r="V4618" i="24"/>
  <c r="U4618" i="24"/>
  <c r="T4618" i="24"/>
  <c r="P4618" i="24"/>
  <c r="N4618" i="24"/>
  <c r="E4618" i="24"/>
  <c r="C4618" i="24"/>
  <c r="D4618" i="24" s="1"/>
  <c r="B4618" i="24"/>
  <c r="A4618" i="24"/>
  <c r="W4617" i="24"/>
  <c r="V4617" i="24"/>
  <c r="U4617" i="24"/>
  <c r="T4617" i="24"/>
  <c r="P4617" i="24"/>
  <c r="N4617" i="24"/>
  <c r="E4617" i="24"/>
  <c r="C4617" i="24"/>
  <c r="D4617" i="24" s="1"/>
  <c r="B4617" i="24"/>
  <c r="A4617" i="24"/>
  <c r="W4616" i="24"/>
  <c r="V4616" i="24"/>
  <c r="U4616" i="24"/>
  <c r="T4616" i="24"/>
  <c r="P4616" i="24"/>
  <c r="N4616" i="24"/>
  <c r="E4616" i="24"/>
  <c r="C4616" i="24"/>
  <c r="D4616" i="24" s="1"/>
  <c r="B4616" i="24"/>
  <c r="A4616" i="24"/>
  <c r="W4615" i="24"/>
  <c r="V4615" i="24"/>
  <c r="U4615" i="24"/>
  <c r="T4615" i="24"/>
  <c r="P4615" i="24"/>
  <c r="N4615" i="24"/>
  <c r="E4615" i="24"/>
  <c r="C4615" i="24"/>
  <c r="D4615" i="24" s="1"/>
  <c r="B4615" i="24"/>
  <c r="A4615" i="24"/>
  <c r="W4614" i="24"/>
  <c r="V4614" i="24"/>
  <c r="U4614" i="24"/>
  <c r="T4614" i="24"/>
  <c r="P4614" i="24"/>
  <c r="N4614" i="24"/>
  <c r="E4614" i="24"/>
  <c r="C4614" i="24"/>
  <c r="D4614" i="24" s="1"/>
  <c r="B4614" i="24"/>
  <c r="A4614" i="24"/>
  <c r="W4613" i="24"/>
  <c r="V4613" i="24"/>
  <c r="U4613" i="24"/>
  <c r="T4613" i="24"/>
  <c r="P4613" i="24"/>
  <c r="N4613" i="24"/>
  <c r="E4613" i="24"/>
  <c r="C4613" i="24"/>
  <c r="D4613" i="24" s="1"/>
  <c r="B4613" i="24"/>
  <c r="A4613" i="24"/>
  <c r="W4612" i="24"/>
  <c r="V4612" i="24"/>
  <c r="U4612" i="24"/>
  <c r="T4612" i="24"/>
  <c r="P4612" i="24"/>
  <c r="N4612" i="24"/>
  <c r="E4612" i="24"/>
  <c r="C4612" i="24"/>
  <c r="D4612" i="24" s="1"/>
  <c r="B4612" i="24"/>
  <c r="A4612" i="24"/>
  <c r="W4611" i="24"/>
  <c r="V4611" i="24"/>
  <c r="U4611" i="24"/>
  <c r="T4611" i="24"/>
  <c r="P4611" i="24"/>
  <c r="N4611" i="24"/>
  <c r="E4611" i="24"/>
  <c r="C4611" i="24"/>
  <c r="D4611" i="24" s="1"/>
  <c r="B4611" i="24"/>
  <c r="A4611" i="24"/>
  <c r="W4610" i="24"/>
  <c r="V4610" i="24"/>
  <c r="U4610" i="24"/>
  <c r="T4610" i="24"/>
  <c r="P4610" i="24"/>
  <c r="N4610" i="24"/>
  <c r="E4610" i="24"/>
  <c r="C4610" i="24"/>
  <c r="D4610" i="24" s="1"/>
  <c r="B4610" i="24"/>
  <c r="A4610" i="24"/>
  <c r="W4609" i="24"/>
  <c r="V4609" i="24"/>
  <c r="U4609" i="24"/>
  <c r="T4609" i="24"/>
  <c r="P4609" i="24"/>
  <c r="N4609" i="24"/>
  <c r="E4609" i="24"/>
  <c r="C4609" i="24"/>
  <c r="D4609" i="24" s="1"/>
  <c r="B4609" i="24"/>
  <c r="A4609" i="24"/>
  <c r="W4608" i="24"/>
  <c r="V4608" i="24"/>
  <c r="U4608" i="24"/>
  <c r="T4608" i="24"/>
  <c r="P4608" i="24"/>
  <c r="N4608" i="24"/>
  <c r="E4608" i="24"/>
  <c r="C4608" i="24"/>
  <c r="D4608" i="24" s="1"/>
  <c r="B4608" i="24"/>
  <c r="A4608" i="24"/>
  <c r="W4607" i="24"/>
  <c r="V4607" i="24"/>
  <c r="U4607" i="24"/>
  <c r="T4607" i="24"/>
  <c r="P4607" i="24"/>
  <c r="N4607" i="24"/>
  <c r="E4607" i="24"/>
  <c r="C4607" i="24"/>
  <c r="D4607" i="24" s="1"/>
  <c r="B4607" i="24"/>
  <c r="A4607" i="24"/>
  <c r="W4606" i="24"/>
  <c r="V4606" i="24"/>
  <c r="U4606" i="24"/>
  <c r="T4606" i="24"/>
  <c r="P4606" i="24"/>
  <c r="N4606" i="24"/>
  <c r="E4606" i="24"/>
  <c r="C4606" i="24"/>
  <c r="D4606" i="24" s="1"/>
  <c r="B4606" i="24"/>
  <c r="A4606" i="24"/>
  <c r="W4605" i="24"/>
  <c r="V4605" i="24"/>
  <c r="U4605" i="24"/>
  <c r="T4605" i="24"/>
  <c r="P4605" i="24"/>
  <c r="N4605" i="24"/>
  <c r="E4605" i="24"/>
  <c r="C4605" i="24"/>
  <c r="D4605" i="24" s="1"/>
  <c r="B4605" i="24"/>
  <c r="A4605" i="24"/>
  <c r="W4604" i="24"/>
  <c r="V4604" i="24"/>
  <c r="U4604" i="24"/>
  <c r="T4604" i="24"/>
  <c r="P4604" i="24"/>
  <c r="N4604" i="24"/>
  <c r="E4604" i="24"/>
  <c r="C4604" i="24"/>
  <c r="D4604" i="24" s="1"/>
  <c r="B4604" i="24"/>
  <c r="A4604" i="24"/>
  <c r="W4603" i="24"/>
  <c r="V4603" i="24"/>
  <c r="U4603" i="24"/>
  <c r="T4603" i="24"/>
  <c r="P4603" i="24"/>
  <c r="N4603" i="24"/>
  <c r="E4603" i="24"/>
  <c r="C4603" i="24"/>
  <c r="D4603" i="24" s="1"/>
  <c r="B4603" i="24"/>
  <c r="A4603" i="24"/>
  <c r="W4602" i="24"/>
  <c r="V4602" i="24"/>
  <c r="U4602" i="24"/>
  <c r="T4602" i="24"/>
  <c r="P4602" i="24"/>
  <c r="N4602" i="24"/>
  <c r="E4602" i="24"/>
  <c r="C4602" i="24"/>
  <c r="D4602" i="24" s="1"/>
  <c r="B4602" i="24"/>
  <c r="A4602" i="24"/>
  <c r="W4601" i="24"/>
  <c r="V4601" i="24"/>
  <c r="U4601" i="24"/>
  <c r="T4601" i="24"/>
  <c r="P4601" i="24"/>
  <c r="N4601" i="24"/>
  <c r="E4601" i="24"/>
  <c r="C4601" i="24"/>
  <c r="D4601" i="24" s="1"/>
  <c r="B4601" i="24"/>
  <c r="A4601" i="24"/>
  <c r="W4600" i="24"/>
  <c r="V4600" i="24"/>
  <c r="U4600" i="24"/>
  <c r="T4600" i="24"/>
  <c r="P4600" i="24"/>
  <c r="N4600" i="24"/>
  <c r="E4600" i="24"/>
  <c r="C4600" i="24"/>
  <c r="D4600" i="24" s="1"/>
  <c r="B4600" i="24"/>
  <c r="A4600" i="24"/>
  <c r="W4599" i="24"/>
  <c r="V4599" i="24"/>
  <c r="U4599" i="24"/>
  <c r="T4599" i="24"/>
  <c r="P4599" i="24"/>
  <c r="N4599" i="24"/>
  <c r="E4599" i="24"/>
  <c r="C4599" i="24"/>
  <c r="D4599" i="24" s="1"/>
  <c r="B4599" i="24"/>
  <c r="A4599" i="24"/>
  <c r="W4598" i="24"/>
  <c r="V4598" i="24"/>
  <c r="U4598" i="24"/>
  <c r="T4598" i="24"/>
  <c r="P4598" i="24"/>
  <c r="N4598" i="24"/>
  <c r="E4598" i="24"/>
  <c r="C4598" i="24"/>
  <c r="D4598" i="24" s="1"/>
  <c r="B4598" i="24"/>
  <c r="A4598" i="24"/>
  <c r="W4597" i="24"/>
  <c r="V4597" i="24"/>
  <c r="U4597" i="24"/>
  <c r="T4597" i="24"/>
  <c r="P4597" i="24"/>
  <c r="N4597" i="24"/>
  <c r="E4597" i="24"/>
  <c r="C4597" i="24"/>
  <c r="D4597" i="24" s="1"/>
  <c r="B4597" i="24"/>
  <c r="A4597" i="24"/>
  <c r="W4596" i="24"/>
  <c r="V4596" i="24"/>
  <c r="U4596" i="24"/>
  <c r="T4596" i="24"/>
  <c r="P4596" i="24"/>
  <c r="N4596" i="24"/>
  <c r="E4596" i="24"/>
  <c r="C4596" i="24"/>
  <c r="D4596" i="24" s="1"/>
  <c r="B4596" i="24"/>
  <c r="A4596" i="24"/>
  <c r="W4595" i="24"/>
  <c r="V4595" i="24"/>
  <c r="U4595" i="24"/>
  <c r="T4595" i="24"/>
  <c r="P4595" i="24"/>
  <c r="N4595" i="24"/>
  <c r="E4595" i="24"/>
  <c r="C4595" i="24"/>
  <c r="D4595" i="24" s="1"/>
  <c r="B4595" i="24"/>
  <c r="A4595" i="24"/>
  <c r="W4594" i="24"/>
  <c r="V4594" i="24"/>
  <c r="U4594" i="24"/>
  <c r="T4594" i="24"/>
  <c r="P4594" i="24"/>
  <c r="N4594" i="24"/>
  <c r="E4594" i="24"/>
  <c r="C4594" i="24"/>
  <c r="D4594" i="24" s="1"/>
  <c r="B4594" i="24"/>
  <c r="A4594" i="24"/>
  <c r="W4593" i="24"/>
  <c r="V4593" i="24"/>
  <c r="U4593" i="24"/>
  <c r="T4593" i="24"/>
  <c r="P4593" i="24"/>
  <c r="N4593" i="24"/>
  <c r="E4593" i="24"/>
  <c r="C4593" i="24"/>
  <c r="D4593" i="24" s="1"/>
  <c r="B4593" i="24"/>
  <c r="A4593" i="24"/>
  <c r="W4592" i="24"/>
  <c r="V4592" i="24"/>
  <c r="U4592" i="24"/>
  <c r="T4592" i="24"/>
  <c r="P4592" i="24"/>
  <c r="N4592" i="24"/>
  <c r="E4592" i="24"/>
  <c r="C4592" i="24"/>
  <c r="D4592" i="24" s="1"/>
  <c r="B4592" i="24"/>
  <c r="A4592" i="24"/>
  <c r="W4591" i="24"/>
  <c r="V4591" i="24"/>
  <c r="U4591" i="24"/>
  <c r="T4591" i="24"/>
  <c r="P4591" i="24"/>
  <c r="N4591" i="24"/>
  <c r="E4591" i="24"/>
  <c r="C4591" i="24"/>
  <c r="D4591" i="24" s="1"/>
  <c r="B4591" i="24"/>
  <c r="A4591" i="24"/>
  <c r="W4590" i="24"/>
  <c r="V4590" i="24"/>
  <c r="U4590" i="24"/>
  <c r="T4590" i="24"/>
  <c r="P4590" i="24"/>
  <c r="N4590" i="24"/>
  <c r="E4590" i="24"/>
  <c r="C4590" i="24"/>
  <c r="D4590" i="24" s="1"/>
  <c r="B4590" i="24"/>
  <c r="A4590" i="24"/>
  <c r="W4589" i="24"/>
  <c r="V4589" i="24"/>
  <c r="U4589" i="24"/>
  <c r="T4589" i="24"/>
  <c r="P4589" i="24"/>
  <c r="N4589" i="24"/>
  <c r="E4589" i="24"/>
  <c r="C4589" i="24"/>
  <c r="D4589" i="24" s="1"/>
  <c r="B4589" i="24"/>
  <c r="A4589" i="24"/>
  <c r="W4588" i="24"/>
  <c r="V4588" i="24"/>
  <c r="U4588" i="24"/>
  <c r="T4588" i="24"/>
  <c r="P4588" i="24"/>
  <c r="N4588" i="24"/>
  <c r="E4588" i="24"/>
  <c r="C4588" i="24"/>
  <c r="D4588" i="24" s="1"/>
  <c r="B4588" i="24"/>
  <c r="A4588" i="24"/>
  <c r="W4587" i="24"/>
  <c r="V4587" i="24"/>
  <c r="U4587" i="24"/>
  <c r="T4587" i="24"/>
  <c r="P4587" i="24"/>
  <c r="N4587" i="24"/>
  <c r="E4587" i="24"/>
  <c r="C4587" i="24"/>
  <c r="D4587" i="24" s="1"/>
  <c r="B4587" i="24"/>
  <c r="A4587" i="24"/>
  <c r="W4586" i="24"/>
  <c r="V4586" i="24"/>
  <c r="U4586" i="24"/>
  <c r="T4586" i="24"/>
  <c r="P4586" i="24"/>
  <c r="N4586" i="24"/>
  <c r="E4586" i="24"/>
  <c r="C4586" i="24"/>
  <c r="D4586" i="24" s="1"/>
  <c r="B4586" i="24"/>
  <c r="A4586" i="24"/>
  <c r="W4585" i="24"/>
  <c r="V4585" i="24"/>
  <c r="U4585" i="24"/>
  <c r="T4585" i="24"/>
  <c r="P4585" i="24"/>
  <c r="N4585" i="24"/>
  <c r="E4585" i="24"/>
  <c r="C4585" i="24"/>
  <c r="D4585" i="24" s="1"/>
  <c r="B4585" i="24"/>
  <c r="A4585" i="24"/>
  <c r="W4584" i="24"/>
  <c r="V4584" i="24"/>
  <c r="U4584" i="24"/>
  <c r="T4584" i="24"/>
  <c r="P4584" i="24"/>
  <c r="N4584" i="24"/>
  <c r="E4584" i="24"/>
  <c r="C4584" i="24"/>
  <c r="D4584" i="24" s="1"/>
  <c r="B4584" i="24"/>
  <c r="A4584" i="24"/>
  <c r="W4583" i="24"/>
  <c r="V4583" i="24"/>
  <c r="U4583" i="24"/>
  <c r="T4583" i="24"/>
  <c r="P4583" i="24"/>
  <c r="N4583" i="24"/>
  <c r="E4583" i="24"/>
  <c r="C4583" i="24"/>
  <c r="D4583" i="24" s="1"/>
  <c r="B4583" i="24"/>
  <c r="A4583" i="24"/>
  <c r="W4582" i="24"/>
  <c r="V4582" i="24"/>
  <c r="U4582" i="24"/>
  <c r="T4582" i="24"/>
  <c r="P4582" i="24"/>
  <c r="N4582" i="24"/>
  <c r="E4582" i="24"/>
  <c r="C4582" i="24"/>
  <c r="D4582" i="24" s="1"/>
  <c r="B4582" i="24"/>
  <c r="A4582" i="24"/>
  <c r="W4581" i="24"/>
  <c r="V4581" i="24"/>
  <c r="U4581" i="24"/>
  <c r="T4581" i="24"/>
  <c r="P4581" i="24"/>
  <c r="N4581" i="24"/>
  <c r="E4581" i="24"/>
  <c r="C4581" i="24"/>
  <c r="D4581" i="24" s="1"/>
  <c r="B4581" i="24"/>
  <c r="A4581" i="24"/>
  <c r="W4580" i="24"/>
  <c r="V4580" i="24"/>
  <c r="U4580" i="24"/>
  <c r="T4580" i="24"/>
  <c r="P4580" i="24"/>
  <c r="N4580" i="24"/>
  <c r="E4580" i="24"/>
  <c r="C4580" i="24"/>
  <c r="D4580" i="24" s="1"/>
  <c r="B4580" i="24"/>
  <c r="A4580" i="24"/>
  <c r="W4579" i="24"/>
  <c r="V4579" i="24"/>
  <c r="U4579" i="24"/>
  <c r="T4579" i="24"/>
  <c r="P4579" i="24"/>
  <c r="N4579" i="24"/>
  <c r="E4579" i="24"/>
  <c r="C4579" i="24"/>
  <c r="D4579" i="24" s="1"/>
  <c r="B4579" i="24"/>
  <c r="A4579" i="24"/>
  <c r="W4578" i="24"/>
  <c r="V4578" i="24"/>
  <c r="U4578" i="24"/>
  <c r="T4578" i="24"/>
  <c r="P4578" i="24"/>
  <c r="N4578" i="24"/>
  <c r="E4578" i="24"/>
  <c r="C4578" i="24"/>
  <c r="D4578" i="24" s="1"/>
  <c r="B4578" i="24"/>
  <c r="A4578" i="24"/>
  <c r="W4577" i="24"/>
  <c r="V4577" i="24"/>
  <c r="U4577" i="24"/>
  <c r="T4577" i="24"/>
  <c r="P4577" i="24"/>
  <c r="N4577" i="24"/>
  <c r="E4577" i="24"/>
  <c r="C4577" i="24"/>
  <c r="D4577" i="24" s="1"/>
  <c r="B4577" i="24"/>
  <c r="A4577" i="24"/>
  <c r="W4576" i="24"/>
  <c r="V4576" i="24"/>
  <c r="U4576" i="24"/>
  <c r="T4576" i="24"/>
  <c r="P4576" i="24"/>
  <c r="N4576" i="24"/>
  <c r="E4576" i="24"/>
  <c r="C4576" i="24"/>
  <c r="D4576" i="24" s="1"/>
  <c r="B4576" i="24"/>
  <c r="A4576" i="24"/>
  <c r="W4575" i="24"/>
  <c r="V4575" i="24"/>
  <c r="U4575" i="24"/>
  <c r="T4575" i="24"/>
  <c r="P4575" i="24"/>
  <c r="N4575" i="24"/>
  <c r="E4575" i="24"/>
  <c r="C4575" i="24"/>
  <c r="D4575" i="24" s="1"/>
  <c r="B4575" i="24"/>
  <c r="A4575" i="24"/>
  <c r="W4574" i="24"/>
  <c r="V4574" i="24"/>
  <c r="U4574" i="24"/>
  <c r="T4574" i="24"/>
  <c r="P4574" i="24"/>
  <c r="N4574" i="24"/>
  <c r="E4574" i="24"/>
  <c r="C4574" i="24"/>
  <c r="D4574" i="24" s="1"/>
  <c r="B4574" i="24"/>
  <c r="A4574" i="24"/>
  <c r="W4573" i="24"/>
  <c r="V4573" i="24"/>
  <c r="U4573" i="24"/>
  <c r="T4573" i="24"/>
  <c r="P4573" i="24"/>
  <c r="N4573" i="24"/>
  <c r="E4573" i="24"/>
  <c r="C4573" i="24"/>
  <c r="D4573" i="24" s="1"/>
  <c r="B4573" i="24"/>
  <c r="A4573" i="24"/>
  <c r="W4572" i="24"/>
  <c r="V4572" i="24"/>
  <c r="U4572" i="24"/>
  <c r="T4572" i="24"/>
  <c r="P4572" i="24"/>
  <c r="N4572" i="24"/>
  <c r="E4572" i="24"/>
  <c r="C4572" i="24"/>
  <c r="D4572" i="24" s="1"/>
  <c r="B4572" i="24"/>
  <c r="A4572" i="24"/>
  <c r="W4571" i="24"/>
  <c r="V4571" i="24"/>
  <c r="U4571" i="24"/>
  <c r="T4571" i="24"/>
  <c r="P4571" i="24"/>
  <c r="N4571" i="24"/>
  <c r="E4571" i="24"/>
  <c r="C4571" i="24"/>
  <c r="D4571" i="24" s="1"/>
  <c r="B4571" i="24"/>
  <c r="A4571" i="24"/>
  <c r="W4570" i="24"/>
  <c r="V4570" i="24"/>
  <c r="U4570" i="24"/>
  <c r="T4570" i="24"/>
  <c r="P4570" i="24"/>
  <c r="N4570" i="24"/>
  <c r="E4570" i="24"/>
  <c r="C4570" i="24"/>
  <c r="D4570" i="24" s="1"/>
  <c r="B4570" i="24"/>
  <c r="A4570" i="24"/>
  <c r="W4569" i="24"/>
  <c r="V4569" i="24"/>
  <c r="U4569" i="24"/>
  <c r="T4569" i="24"/>
  <c r="P4569" i="24"/>
  <c r="N4569" i="24"/>
  <c r="E4569" i="24"/>
  <c r="C4569" i="24"/>
  <c r="D4569" i="24" s="1"/>
  <c r="B4569" i="24"/>
  <c r="A4569" i="24"/>
  <c r="W4568" i="24"/>
  <c r="V4568" i="24"/>
  <c r="U4568" i="24"/>
  <c r="T4568" i="24"/>
  <c r="P4568" i="24"/>
  <c r="N4568" i="24"/>
  <c r="E4568" i="24"/>
  <c r="C4568" i="24"/>
  <c r="D4568" i="24" s="1"/>
  <c r="B4568" i="24"/>
  <c r="A4568" i="24"/>
  <c r="W4567" i="24"/>
  <c r="V4567" i="24"/>
  <c r="U4567" i="24"/>
  <c r="T4567" i="24"/>
  <c r="P4567" i="24"/>
  <c r="N4567" i="24"/>
  <c r="E4567" i="24"/>
  <c r="C4567" i="24"/>
  <c r="D4567" i="24" s="1"/>
  <c r="B4567" i="24"/>
  <c r="A4567" i="24"/>
  <c r="W4566" i="24"/>
  <c r="V4566" i="24"/>
  <c r="U4566" i="24"/>
  <c r="T4566" i="24"/>
  <c r="P4566" i="24"/>
  <c r="N4566" i="24"/>
  <c r="E4566" i="24"/>
  <c r="C4566" i="24"/>
  <c r="D4566" i="24" s="1"/>
  <c r="B4566" i="24"/>
  <c r="A4566" i="24"/>
  <c r="W4565" i="24"/>
  <c r="V4565" i="24"/>
  <c r="U4565" i="24"/>
  <c r="T4565" i="24"/>
  <c r="P4565" i="24"/>
  <c r="N4565" i="24"/>
  <c r="E4565" i="24"/>
  <c r="C4565" i="24"/>
  <c r="D4565" i="24" s="1"/>
  <c r="B4565" i="24"/>
  <c r="A4565" i="24"/>
  <c r="W4564" i="24"/>
  <c r="V4564" i="24"/>
  <c r="U4564" i="24"/>
  <c r="T4564" i="24"/>
  <c r="P4564" i="24"/>
  <c r="N4564" i="24"/>
  <c r="E4564" i="24"/>
  <c r="C4564" i="24"/>
  <c r="D4564" i="24" s="1"/>
  <c r="B4564" i="24"/>
  <c r="A4564" i="24"/>
  <c r="W4563" i="24"/>
  <c r="V4563" i="24"/>
  <c r="U4563" i="24"/>
  <c r="T4563" i="24"/>
  <c r="P4563" i="24"/>
  <c r="N4563" i="24"/>
  <c r="E4563" i="24"/>
  <c r="C4563" i="24"/>
  <c r="D4563" i="24" s="1"/>
  <c r="B4563" i="24"/>
  <c r="A4563" i="24"/>
  <c r="W4562" i="24"/>
  <c r="V4562" i="24"/>
  <c r="U4562" i="24"/>
  <c r="T4562" i="24"/>
  <c r="P4562" i="24"/>
  <c r="N4562" i="24"/>
  <c r="E4562" i="24"/>
  <c r="C4562" i="24"/>
  <c r="D4562" i="24" s="1"/>
  <c r="B4562" i="24"/>
  <c r="A4562" i="24"/>
  <c r="W4561" i="24"/>
  <c r="V4561" i="24"/>
  <c r="U4561" i="24"/>
  <c r="T4561" i="24"/>
  <c r="P4561" i="24"/>
  <c r="N4561" i="24"/>
  <c r="E4561" i="24"/>
  <c r="C4561" i="24"/>
  <c r="D4561" i="24" s="1"/>
  <c r="B4561" i="24"/>
  <c r="A4561" i="24"/>
  <c r="W4560" i="24"/>
  <c r="V4560" i="24"/>
  <c r="U4560" i="24"/>
  <c r="T4560" i="24"/>
  <c r="P4560" i="24"/>
  <c r="N4560" i="24"/>
  <c r="E4560" i="24"/>
  <c r="C4560" i="24"/>
  <c r="D4560" i="24" s="1"/>
  <c r="B4560" i="24"/>
  <c r="A4560" i="24"/>
  <c r="W4559" i="24"/>
  <c r="V4559" i="24"/>
  <c r="U4559" i="24"/>
  <c r="T4559" i="24"/>
  <c r="P4559" i="24"/>
  <c r="N4559" i="24"/>
  <c r="E4559" i="24"/>
  <c r="C4559" i="24"/>
  <c r="D4559" i="24" s="1"/>
  <c r="B4559" i="24"/>
  <c r="A4559" i="24"/>
  <c r="W4558" i="24"/>
  <c r="V4558" i="24"/>
  <c r="U4558" i="24"/>
  <c r="T4558" i="24"/>
  <c r="P4558" i="24"/>
  <c r="N4558" i="24"/>
  <c r="E4558" i="24"/>
  <c r="C4558" i="24"/>
  <c r="D4558" i="24" s="1"/>
  <c r="B4558" i="24"/>
  <c r="A4558" i="24"/>
  <c r="W4557" i="24"/>
  <c r="V4557" i="24"/>
  <c r="U4557" i="24"/>
  <c r="T4557" i="24"/>
  <c r="P4557" i="24"/>
  <c r="N4557" i="24"/>
  <c r="E4557" i="24"/>
  <c r="C4557" i="24"/>
  <c r="D4557" i="24" s="1"/>
  <c r="B4557" i="24"/>
  <c r="A4557" i="24"/>
  <c r="W4556" i="24"/>
  <c r="V4556" i="24"/>
  <c r="U4556" i="24"/>
  <c r="T4556" i="24"/>
  <c r="P4556" i="24"/>
  <c r="N4556" i="24"/>
  <c r="E4556" i="24"/>
  <c r="C4556" i="24"/>
  <c r="D4556" i="24" s="1"/>
  <c r="B4556" i="24"/>
  <c r="A4556" i="24"/>
  <c r="W4555" i="24"/>
  <c r="V4555" i="24"/>
  <c r="U4555" i="24"/>
  <c r="T4555" i="24"/>
  <c r="P4555" i="24"/>
  <c r="N4555" i="24"/>
  <c r="E4555" i="24"/>
  <c r="C4555" i="24"/>
  <c r="D4555" i="24" s="1"/>
  <c r="B4555" i="24"/>
  <c r="A4555" i="24"/>
  <c r="W4554" i="24"/>
  <c r="V4554" i="24"/>
  <c r="U4554" i="24"/>
  <c r="T4554" i="24"/>
  <c r="P4554" i="24"/>
  <c r="N4554" i="24"/>
  <c r="E4554" i="24"/>
  <c r="C4554" i="24"/>
  <c r="D4554" i="24" s="1"/>
  <c r="B4554" i="24"/>
  <c r="A4554" i="24"/>
  <c r="W4553" i="24"/>
  <c r="V4553" i="24"/>
  <c r="U4553" i="24"/>
  <c r="T4553" i="24"/>
  <c r="P4553" i="24"/>
  <c r="N4553" i="24"/>
  <c r="E4553" i="24"/>
  <c r="C4553" i="24"/>
  <c r="D4553" i="24" s="1"/>
  <c r="B4553" i="24"/>
  <c r="A4553" i="24"/>
  <c r="W4552" i="24"/>
  <c r="V4552" i="24"/>
  <c r="U4552" i="24"/>
  <c r="T4552" i="24"/>
  <c r="P4552" i="24"/>
  <c r="N4552" i="24"/>
  <c r="E4552" i="24"/>
  <c r="C4552" i="24"/>
  <c r="D4552" i="24" s="1"/>
  <c r="B4552" i="24"/>
  <c r="A4552" i="24"/>
  <c r="W4551" i="24"/>
  <c r="V4551" i="24"/>
  <c r="U4551" i="24"/>
  <c r="T4551" i="24"/>
  <c r="P4551" i="24"/>
  <c r="N4551" i="24"/>
  <c r="E4551" i="24"/>
  <c r="C4551" i="24"/>
  <c r="D4551" i="24" s="1"/>
  <c r="B4551" i="24"/>
  <c r="A4551" i="24"/>
  <c r="W4550" i="24"/>
  <c r="V4550" i="24"/>
  <c r="U4550" i="24"/>
  <c r="T4550" i="24"/>
  <c r="P4550" i="24"/>
  <c r="N4550" i="24"/>
  <c r="E4550" i="24"/>
  <c r="C4550" i="24"/>
  <c r="D4550" i="24" s="1"/>
  <c r="B4550" i="24"/>
  <c r="A4550" i="24"/>
  <c r="W4549" i="24"/>
  <c r="V4549" i="24"/>
  <c r="U4549" i="24"/>
  <c r="T4549" i="24"/>
  <c r="P4549" i="24"/>
  <c r="N4549" i="24"/>
  <c r="E4549" i="24"/>
  <c r="C4549" i="24"/>
  <c r="D4549" i="24" s="1"/>
  <c r="B4549" i="24"/>
  <c r="A4549" i="24"/>
  <c r="W4548" i="24"/>
  <c r="V4548" i="24"/>
  <c r="U4548" i="24"/>
  <c r="T4548" i="24"/>
  <c r="P4548" i="24"/>
  <c r="N4548" i="24"/>
  <c r="E4548" i="24"/>
  <c r="C4548" i="24"/>
  <c r="D4548" i="24" s="1"/>
  <c r="B4548" i="24"/>
  <c r="A4548" i="24"/>
  <c r="W4547" i="24"/>
  <c r="V4547" i="24"/>
  <c r="U4547" i="24"/>
  <c r="T4547" i="24"/>
  <c r="P4547" i="24"/>
  <c r="N4547" i="24"/>
  <c r="E4547" i="24"/>
  <c r="C4547" i="24"/>
  <c r="D4547" i="24" s="1"/>
  <c r="B4547" i="24"/>
  <c r="A4547" i="24"/>
  <c r="W4546" i="24"/>
  <c r="V4546" i="24"/>
  <c r="U4546" i="24"/>
  <c r="T4546" i="24"/>
  <c r="P4546" i="24"/>
  <c r="N4546" i="24"/>
  <c r="E4546" i="24"/>
  <c r="C4546" i="24"/>
  <c r="D4546" i="24" s="1"/>
  <c r="B4546" i="24"/>
  <c r="A4546" i="24"/>
  <c r="W4545" i="24"/>
  <c r="V4545" i="24"/>
  <c r="U4545" i="24"/>
  <c r="T4545" i="24"/>
  <c r="P4545" i="24"/>
  <c r="N4545" i="24"/>
  <c r="E4545" i="24"/>
  <c r="C4545" i="24"/>
  <c r="D4545" i="24" s="1"/>
  <c r="B4545" i="24"/>
  <c r="A4545" i="24"/>
  <c r="W4544" i="24"/>
  <c r="V4544" i="24"/>
  <c r="U4544" i="24"/>
  <c r="T4544" i="24"/>
  <c r="P4544" i="24"/>
  <c r="N4544" i="24"/>
  <c r="E4544" i="24"/>
  <c r="C4544" i="24"/>
  <c r="D4544" i="24" s="1"/>
  <c r="B4544" i="24"/>
  <c r="A4544" i="24"/>
  <c r="W4543" i="24"/>
  <c r="V4543" i="24"/>
  <c r="U4543" i="24"/>
  <c r="T4543" i="24"/>
  <c r="P4543" i="24"/>
  <c r="N4543" i="24"/>
  <c r="E4543" i="24"/>
  <c r="C4543" i="24"/>
  <c r="D4543" i="24" s="1"/>
  <c r="B4543" i="24"/>
  <c r="A4543" i="24"/>
  <c r="W4542" i="24"/>
  <c r="V4542" i="24"/>
  <c r="U4542" i="24"/>
  <c r="T4542" i="24"/>
  <c r="P4542" i="24"/>
  <c r="N4542" i="24"/>
  <c r="E4542" i="24"/>
  <c r="C4542" i="24"/>
  <c r="D4542" i="24" s="1"/>
  <c r="B4542" i="24"/>
  <c r="A4542" i="24"/>
  <c r="W4541" i="24"/>
  <c r="V4541" i="24"/>
  <c r="U4541" i="24"/>
  <c r="T4541" i="24"/>
  <c r="P4541" i="24"/>
  <c r="N4541" i="24"/>
  <c r="E4541" i="24"/>
  <c r="C4541" i="24"/>
  <c r="D4541" i="24" s="1"/>
  <c r="B4541" i="24"/>
  <c r="A4541" i="24"/>
  <c r="W4540" i="24"/>
  <c r="V4540" i="24"/>
  <c r="U4540" i="24"/>
  <c r="T4540" i="24"/>
  <c r="P4540" i="24"/>
  <c r="N4540" i="24"/>
  <c r="E4540" i="24"/>
  <c r="C4540" i="24"/>
  <c r="D4540" i="24" s="1"/>
  <c r="B4540" i="24"/>
  <c r="A4540" i="24"/>
  <c r="W4539" i="24"/>
  <c r="V4539" i="24"/>
  <c r="U4539" i="24"/>
  <c r="T4539" i="24"/>
  <c r="P4539" i="24"/>
  <c r="N4539" i="24"/>
  <c r="E4539" i="24"/>
  <c r="C4539" i="24"/>
  <c r="D4539" i="24" s="1"/>
  <c r="B4539" i="24"/>
  <c r="A4539" i="24"/>
  <c r="W4538" i="24"/>
  <c r="V4538" i="24"/>
  <c r="U4538" i="24"/>
  <c r="T4538" i="24"/>
  <c r="P4538" i="24"/>
  <c r="N4538" i="24"/>
  <c r="E4538" i="24"/>
  <c r="C4538" i="24"/>
  <c r="D4538" i="24" s="1"/>
  <c r="B4538" i="24"/>
  <c r="A4538" i="24"/>
  <c r="W4537" i="24"/>
  <c r="V4537" i="24"/>
  <c r="U4537" i="24"/>
  <c r="T4537" i="24"/>
  <c r="P4537" i="24"/>
  <c r="N4537" i="24"/>
  <c r="E4537" i="24"/>
  <c r="C4537" i="24"/>
  <c r="D4537" i="24" s="1"/>
  <c r="B4537" i="24"/>
  <c r="A4537" i="24"/>
  <c r="W4536" i="24"/>
  <c r="V4536" i="24"/>
  <c r="U4536" i="24"/>
  <c r="T4536" i="24"/>
  <c r="P4536" i="24"/>
  <c r="N4536" i="24"/>
  <c r="E4536" i="24"/>
  <c r="C4536" i="24"/>
  <c r="D4536" i="24" s="1"/>
  <c r="B4536" i="24"/>
  <c r="A4536" i="24"/>
  <c r="W4535" i="24"/>
  <c r="V4535" i="24"/>
  <c r="U4535" i="24"/>
  <c r="T4535" i="24"/>
  <c r="P4535" i="24"/>
  <c r="N4535" i="24"/>
  <c r="E4535" i="24"/>
  <c r="C4535" i="24"/>
  <c r="D4535" i="24" s="1"/>
  <c r="B4535" i="24"/>
  <c r="A4535" i="24"/>
  <c r="W4534" i="24"/>
  <c r="V4534" i="24"/>
  <c r="U4534" i="24"/>
  <c r="T4534" i="24"/>
  <c r="P4534" i="24"/>
  <c r="N4534" i="24"/>
  <c r="E4534" i="24"/>
  <c r="C4534" i="24"/>
  <c r="D4534" i="24" s="1"/>
  <c r="B4534" i="24"/>
  <c r="A4534" i="24"/>
  <c r="W4533" i="24"/>
  <c r="V4533" i="24"/>
  <c r="U4533" i="24"/>
  <c r="T4533" i="24"/>
  <c r="P4533" i="24"/>
  <c r="N4533" i="24"/>
  <c r="E4533" i="24"/>
  <c r="C4533" i="24"/>
  <c r="D4533" i="24" s="1"/>
  <c r="B4533" i="24"/>
  <c r="A4533" i="24"/>
  <c r="W4532" i="24"/>
  <c r="V4532" i="24"/>
  <c r="U4532" i="24"/>
  <c r="T4532" i="24"/>
  <c r="P4532" i="24"/>
  <c r="N4532" i="24"/>
  <c r="E4532" i="24"/>
  <c r="C4532" i="24"/>
  <c r="D4532" i="24" s="1"/>
  <c r="B4532" i="24"/>
  <c r="A4532" i="24"/>
  <c r="W4531" i="24"/>
  <c r="V4531" i="24"/>
  <c r="U4531" i="24"/>
  <c r="T4531" i="24"/>
  <c r="P4531" i="24"/>
  <c r="N4531" i="24"/>
  <c r="E4531" i="24"/>
  <c r="C4531" i="24"/>
  <c r="D4531" i="24" s="1"/>
  <c r="B4531" i="24"/>
  <c r="A4531" i="24"/>
  <c r="W4530" i="24"/>
  <c r="V4530" i="24"/>
  <c r="U4530" i="24"/>
  <c r="T4530" i="24"/>
  <c r="P4530" i="24"/>
  <c r="N4530" i="24"/>
  <c r="E4530" i="24"/>
  <c r="C4530" i="24"/>
  <c r="D4530" i="24" s="1"/>
  <c r="B4530" i="24"/>
  <c r="A4530" i="24"/>
  <c r="W4529" i="24"/>
  <c r="V4529" i="24"/>
  <c r="U4529" i="24"/>
  <c r="T4529" i="24"/>
  <c r="P4529" i="24"/>
  <c r="N4529" i="24"/>
  <c r="E4529" i="24"/>
  <c r="C4529" i="24"/>
  <c r="D4529" i="24" s="1"/>
  <c r="B4529" i="24"/>
  <c r="A4529" i="24"/>
  <c r="W4528" i="24"/>
  <c r="V4528" i="24"/>
  <c r="U4528" i="24"/>
  <c r="T4528" i="24"/>
  <c r="P4528" i="24"/>
  <c r="N4528" i="24"/>
  <c r="E4528" i="24"/>
  <c r="C4528" i="24"/>
  <c r="D4528" i="24" s="1"/>
  <c r="B4528" i="24"/>
  <c r="A4528" i="24"/>
  <c r="W4527" i="24"/>
  <c r="V4527" i="24"/>
  <c r="U4527" i="24"/>
  <c r="T4527" i="24"/>
  <c r="P4527" i="24"/>
  <c r="N4527" i="24"/>
  <c r="E4527" i="24"/>
  <c r="C4527" i="24"/>
  <c r="D4527" i="24" s="1"/>
  <c r="B4527" i="24"/>
  <c r="A4527" i="24"/>
  <c r="W4526" i="24"/>
  <c r="V4526" i="24"/>
  <c r="U4526" i="24"/>
  <c r="T4526" i="24"/>
  <c r="P4526" i="24"/>
  <c r="N4526" i="24"/>
  <c r="E4526" i="24"/>
  <c r="C4526" i="24"/>
  <c r="D4526" i="24" s="1"/>
  <c r="B4526" i="24"/>
  <c r="A4526" i="24"/>
  <c r="W4525" i="24"/>
  <c r="V4525" i="24"/>
  <c r="U4525" i="24"/>
  <c r="T4525" i="24"/>
  <c r="P4525" i="24"/>
  <c r="N4525" i="24"/>
  <c r="E4525" i="24"/>
  <c r="C4525" i="24"/>
  <c r="D4525" i="24" s="1"/>
  <c r="B4525" i="24"/>
  <c r="A4525" i="24"/>
  <c r="W4524" i="24"/>
  <c r="V4524" i="24"/>
  <c r="U4524" i="24"/>
  <c r="T4524" i="24"/>
  <c r="P4524" i="24"/>
  <c r="N4524" i="24"/>
  <c r="E4524" i="24"/>
  <c r="C4524" i="24"/>
  <c r="D4524" i="24" s="1"/>
  <c r="B4524" i="24"/>
  <c r="A4524" i="24"/>
  <c r="W4523" i="24"/>
  <c r="V4523" i="24"/>
  <c r="U4523" i="24"/>
  <c r="T4523" i="24"/>
  <c r="P4523" i="24"/>
  <c r="N4523" i="24"/>
  <c r="E4523" i="24"/>
  <c r="C4523" i="24"/>
  <c r="D4523" i="24" s="1"/>
  <c r="B4523" i="24"/>
  <c r="A4523" i="24"/>
  <c r="W4522" i="24"/>
  <c r="V4522" i="24"/>
  <c r="U4522" i="24"/>
  <c r="T4522" i="24"/>
  <c r="P4522" i="24"/>
  <c r="N4522" i="24"/>
  <c r="E4522" i="24"/>
  <c r="C4522" i="24"/>
  <c r="D4522" i="24" s="1"/>
  <c r="B4522" i="24"/>
  <c r="A4522" i="24"/>
  <c r="W4521" i="24"/>
  <c r="V4521" i="24"/>
  <c r="U4521" i="24"/>
  <c r="T4521" i="24"/>
  <c r="P4521" i="24"/>
  <c r="N4521" i="24"/>
  <c r="E4521" i="24"/>
  <c r="C4521" i="24"/>
  <c r="D4521" i="24" s="1"/>
  <c r="B4521" i="24"/>
  <c r="A4521" i="24"/>
  <c r="W4520" i="24"/>
  <c r="V4520" i="24"/>
  <c r="U4520" i="24"/>
  <c r="T4520" i="24"/>
  <c r="P4520" i="24"/>
  <c r="N4520" i="24"/>
  <c r="E4520" i="24"/>
  <c r="C4520" i="24"/>
  <c r="D4520" i="24" s="1"/>
  <c r="B4520" i="24"/>
  <c r="A4520" i="24"/>
  <c r="W4519" i="24"/>
  <c r="V4519" i="24"/>
  <c r="U4519" i="24"/>
  <c r="T4519" i="24"/>
  <c r="P4519" i="24"/>
  <c r="N4519" i="24"/>
  <c r="E4519" i="24"/>
  <c r="C4519" i="24"/>
  <c r="D4519" i="24" s="1"/>
  <c r="B4519" i="24"/>
  <c r="A4519" i="24"/>
  <c r="W4518" i="24"/>
  <c r="V4518" i="24"/>
  <c r="U4518" i="24"/>
  <c r="T4518" i="24"/>
  <c r="P4518" i="24"/>
  <c r="N4518" i="24"/>
  <c r="E4518" i="24"/>
  <c r="C4518" i="24"/>
  <c r="D4518" i="24" s="1"/>
  <c r="B4518" i="24"/>
  <c r="A4518" i="24"/>
  <c r="W4517" i="24"/>
  <c r="V4517" i="24"/>
  <c r="U4517" i="24"/>
  <c r="T4517" i="24"/>
  <c r="P4517" i="24"/>
  <c r="N4517" i="24"/>
  <c r="E4517" i="24"/>
  <c r="C4517" i="24"/>
  <c r="D4517" i="24" s="1"/>
  <c r="B4517" i="24"/>
  <c r="A4517" i="24"/>
  <c r="W4516" i="24"/>
  <c r="V4516" i="24"/>
  <c r="U4516" i="24"/>
  <c r="T4516" i="24"/>
  <c r="P4516" i="24"/>
  <c r="N4516" i="24"/>
  <c r="E4516" i="24"/>
  <c r="C4516" i="24"/>
  <c r="D4516" i="24" s="1"/>
  <c r="B4516" i="24"/>
  <c r="A4516" i="24"/>
  <c r="W4515" i="24"/>
  <c r="V4515" i="24"/>
  <c r="U4515" i="24"/>
  <c r="T4515" i="24"/>
  <c r="P4515" i="24"/>
  <c r="N4515" i="24"/>
  <c r="E4515" i="24"/>
  <c r="C4515" i="24"/>
  <c r="D4515" i="24" s="1"/>
  <c r="B4515" i="24"/>
  <c r="A4515" i="24"/>
  <c r="W4514" i="24"/>
  <c r="V4514" i="24"/>
  <c r="U4514" i="24"/>
  <c r="T4514" i="24"/>
  <c r="P4514" i="24"/>
  <c r="N4514" i="24"/>
  <c r="E4514" i="24"/>
  <c r="C4514" i="24"/>
  <c r="D4514" i="24" s="1"/>
  <c r="B4514" i="24"/>
  <c r="A4514" i="24"/>
  <c r="W4513" i="24"/>
  <c r="V4513" i="24"/>
  <c r="U4513" i="24"/>
  <c r="T4513" i="24"/>
  <c r="P4513" i="24"/>
  <c r="N4513" i="24"/>
  <c r="E4513" i="24"/>
  <c r="C4513" i="24"/>
  <c r="D4513" i="24" s="1"/>
  <c r="B4513" i="24"/>
  <c r="A4513" i="24"/>
  <c r="W4512" i="24"/>
  <c r="V4512" i="24"/>
  <c r="U4512" i="24"/>
  <c r="T4512" i="24"/>
  <c r="P4512" i="24"/>
  <c r="N4512" i="24"/>
  <c r="E4512" i="24"/>
  <c r="C4512" i="24"/>
  <c r="D4512" i="24" s="1"/>
  <c r="B4512" i="24"/>
  <c r="A4512" i="24"/>
  <c r="W4511" i="24"/>
  <c r="V4511" i="24"/>
  <c r="U4511" i="24"/>
  <c r="T4511" i="24"/>
  <c r="P4511" i="24"/>
  <c r="N4511" i="24"/>
  <c r="E4511" i="24"/>
  <c r="C4511" i="24"/>
  <c r="D4511" i="24" s="1"/>
  <c r="B4511" i="24"/>
  <c r="A4511" i="24"/>
  <c r="W4510" i="24"/>
  <c r="V4510" i="24"/>
  <c r="U4510" i="24"/>
  <c r="T4510" i="24"/>
  <c r="P4510" i="24"/>
  <c r="N4510" i="24"/>
  <c r="E4510" i="24"/>
  <c r="C4510" i="24"/>
  <c r="D4510" i="24" s="1"/>
  <c r="B4510" i="24"/>
  <c r="A4510" i="24"/>
  <c r="W4509" i="24"/>
  <c r="V4509" i="24"/>
  <c r="U4509" i="24"/>
  <c r="T4509" i="24"/>
  <c r="P4509" i="24"/>
  <c r="N4509" i="24"/>
  <c r="E4509" i="24"/>
  <c r="C4509" i="24"/>
  <c r="D4509" i="24" s="1"/>
  <c r="B4509" i="24"/>
  <c r="A4509" i="24"/>
  <c r="W4508" i="24"/>
  <c r="V4508" i="24"/>
  <c r="U4508" i="24"/>
  <c r="T4508" i="24"/>
  <c r="P4508" i="24"/>
  <c r="N4508" i="24"/>
  <c r="E4508" i="24"/>
  <c r="C4508" i="24"/>
  <c r="D4508" i="24" s="1"/>
  <c r="B4508" i="24"/>
  <c r="A4508" i="24"/>
  <c r="W4507" i="24"/>
  <c r="V4507" i="24"/>
  <c r="U4507" i="24"/>
  <c r="T4507" i="24"/>
  <c r="P4507" i="24"/>
  <c r="N4507" i="24"/>
  <c r="E4507" i="24"/>
  <c r="C4507" i="24"/>
  <c r="D4507" i="24" s="1"/>
  <c r="B4507" i="24"/>
  <c r="A4507" i="24"/>
  <c r="W4506" i="24"/>
  <c r="V4506" i="24"/>
  <c r="U4506" i="24"/>
  <c r="T4506" i="24"/>
  <c r="P4506" i="24"/>
  <c r="N4506" i="24"/>
  <c r="E4506" i="24"/>
  <c r="C4506" i="24"/>
  <c r="D4506" i="24" s="1"/>
  <c r="B4506" i="24"/>
  <c r="A4506" i="24"/>
  <c r="W4505" i="24"/>
  <c r="V4505" i="24"/>
  <c r="U4505" i="24"/>
  <c r="T4505" i="24"/>
  <c r="P4505" i="24"/>
  <c r="N4505" i="24"/>
  <c r="E4505" i="24"/>
  <c r="C4505" i="24"/>
  <c r="D4505" i="24" s="1"/>
  <c r="B4505" i="24"/>
  <c r="A4505" i="24"/>
  <c r="W4504" i="24"/>
  <c r="V4504" i="24"/>
  <c r="U4504" i="24"/>
  <c r="T4504" i="24"/>
  <c r="P4504" i="24"/>
  <c r="N4504" i="24"/>
  <c r="E4504" i="24"/>
  <c r="C4504" i="24"/>
  <c r="D4504" i="24" s="1"/>
  <c r="B4504" i="24"/>
  <c r="A4504" i="24"/>
  <c r="W4503" i="24"/>
  <c r="V4503" i="24"/>
  <c r="U4503" i="24"/>
  <c r="T4503" i="24"/>
  <c r="P4503" i="24"/>
  <c r="N4503" i="24"/>
  <c r="E4503" i="24"/>
  <c r="C4503" i="24"/>
  <c r="D4503" i="24" s="1"/>
  <c r="B4503" i="24"/>
  <c r="A4503" i="24"/>
  <c r="W4502" i="24"/>
  <c r="V4502" i="24"/>
  <c r="U4502" i="24"/>
  <c r="T4502" i="24"/>
  <c r="P4502" i="24"/>
  <c r="N4502" i="24"/>
  <c r="E4502" i="24"/>
  <c r="C4502" i="24"/>
  <c r="D4502" i="24" s="1"/>
  <c r="B4502" i="24"/>
  <c r="A4502" i="24"/>
  <c r="W4501" i="24"/>
  <c r="V4501" i="24"/>
  <c r="U4501" i="24"/>
  <c r="T4501" i="24"/>
  <c r="P4501" i="24"/>
  <c r="N4501" i="24"/>
  <c r="E4501" i="24"/>
  <c r="C4501" i="24"/>
  <c r="D4501" i="24" s="1"/>
  <c r="B4501" i="24"/>
  <c r="A4501" i="24"/>
  <c r="W4500" i="24"/>
  <c r="V4500" i="24"/>
  <c r="U4500" i="24"/>
  <c r="T4500" i="24"/>
  <c r="P4500" i="24"/>
  <c r="N4500" i="24"/>
  <c r="E4500" i="24"/>
  <c r="C4500" i="24"/>
  <c r="D4500" i="24" s="1"/>
  <c r="B4500" i="24"/>
  <c r="A4500" i="24"/>
  <c r="W4499" i="24"/>
  <c r="V4499" i="24"/>
  <c r="U4499" i="24"/>
  <c r="T4499" i="24"/>
  <c r="P4499" i="24"/>
  <c r="N4499" i="24"/>
  <c r="E4499" i="24"/>
  <c r="C4499" i="24"/>
  <c r="D4499" i="24" s="1"/>
  <c r="B4499" i="24"/>
  <c r="A4499" i="24"/>
  <c r="W4498" i="24"/>
  <c r="V4498" i="24"/>
  <c r="U4498" i="24"/>
  <c r="T4498" i="24"/>
  <c r="P4498" i="24"/>
  <c r="N4498" i="24"/>
  <c r="E4498" i="24"/>
  <c r="C4498" i="24"/>
  <c r="D4498" i="24" s="1"/>
  <c r="B4498" i="24"/>
  <c r="A4498" i="24"/>
  <c r="W4497" i="24"/>
  <c r="V4497" i="24"/>
  <c r="U4497" i="24"/>
  <c r="T4497" i="24"/>
  <c r="P4497" i="24"/>
  <c r="N4497" i="24"/>
  <c r="E4497" i="24"/>
  <c r="C4497" i="24"/>
  <c r="D4497" i="24" s="1"/>
  <c r="B4497" i="24"/>
  <c r="A4497" i="24"/>
  <c r="W4496" i="24"/>
  <c r="V4496" i="24"/>
  <c r="U4496" i="24"/>
  <c r="T4496" i="24"/>
  <c r="P4496" i="24"/>
  <c r="N4496" i="24"/>
  <c r="E4496" i="24"/>
  <c r="C4496" i="24"/>
  <c r="D4496" i="24" s="1"/>
  <c r="B4496" i="24"/>
  <c r="A4496" i="24"/>
  <c r="W4495" i="24"/>
  <c r="V4495" i="24"/>
  <c r="U4495" i="24"/>
  <c r="T4495" i="24"/>
  <c r="P4495" i="24"/>
  <c r="N4495" i="24"/>
  <c r="E4495" i="24"/>
  <c r="C4495" i="24"/>
  <c r="D4495" i="24" s="1"/>
  <c r="B4495" i="24"/>
  <c r="A4495" i="24"/>
  <c r="W4494" i="24"/>
  <c r="V4494" i="24"/>
  <c r="U4494" i="24"/>
  <c r="T4494" i="24"/>
  <c r="P4494" i="24"/>
  <c r="N4494" i="24"/>
  <c r="E4494" i="24"/>
  <c r="C4494" i="24"/>
  <c r="D4494" i="24" s="1"/>
  <c r="B4494" i="24"/>
  <c r="A4494" i="24"/>
  <c r="W4493" i="24"/>
  <c r="V4493" i="24"/>
  <c r="U4493" i="24"/>
  <c r="T4493" i="24"/>
  <c r="P4493" i="24"/>
  <c r="N4493" i="24"/>
  <c r="E4493" i="24"/>
  <c r="C4493" i="24"/>
  <c r="D4493" i="24" s="1"/>
  <c r="B4493" i="24"/>
  <c r="A4493" i="24"/>
  <c r="W4492" i="24"/>
  <c r="V4492" i="24"/>
  <c r="U4492" i="24"/>
  <c r="T4492" i="24"/>
  <c r="P4492" i="24"/>
  <c r="N4492" i="24"/>
  <c r="E4492" i="24"/>
  <c r="C4492" i="24"/>
  <c r="D4492" i="24" s="1"/>
  <c r="B4492" i="24"/>
  <c r="A4492" i="24"/>
  <c r="W4491" i="24"/>
  <c r="V4491" i="24"/>
  <c r="U4491" i="24"/>
  <c r="T4491" i="24"/>
  <c r="P4491" i="24"/>
  <c r="N4491" i="24"/>
  <c r="E4491" i="24"/>
  <c r="C4491" i="24"/>
  <c r="D4491" i="24" s="1"/>
  <c r="B4491" i="24"/>
  <c r="A4491" i="24"/>
  <c r="W4490" i="24"/>
  <c r="V4490" i="24"/>
  <c r="U4490" i="24"/>
  <c r="T4490" i="24"/>
  <c r="P4490" i="24"/>
  <c r="N4490" i="24"/>
  <c r="E4490" i="24"/>
  <c r="C4490" i="24"/>
  <c r="D4490" i="24" s="1"/>
  <c r="B4490" i="24"/>
  <c r="A4490" i="24"/>
  <c r="W4489" i="24"/>
  <c r="V4489" i="24"/>
  <c r="U4489" i="24"/>
  <c r="T4489" i="24"/>
  <c r="P4489" i="24"/>
  <c r="N4489" i="24"/>
  <c r="E4489" i="24"/>
  <c r="C4489" i="24"/>
  <c r="D4489" i="24" s="1"/>
  <c r="B4489" i="24"/>
  <c r="A4489" i="24"/>
  <c r="W4488" i="24"/>
  <c r="V4488" i="24"/>
  <c r="U4488" i="24"/>
  <c r="T4488" i="24"/>
  <c r="P4488" i="24"/>
  <c r="N4488" i="24"/>
  <c r="E4488" i="24"/>
  <c r="C4488" i="24"/>
  <c r="D4488" i="24" s="1"/>
  <c r="B4488" i="24"/>
  <c r="A4488" i="24"/>
  <c r="W4487" i="24"/>
  <c r="V4487" i="24"/>
  <c r="U4487" i="24"/>
  <c r="T4487" i="24"/>
  <c r="P4487" i="24"/>
  <c r="N4487" i="24"/>
  <c r="E4487" i="24"/>
  <c r="C4487" i="24"/>
  <c r="D4487" i="24" s="1"/>
  <c r="B4487" i="24"/>
  <c r="A4487" i="24"/>
  <c r="W4486" i="24"/>
  <c r="V4486" i="24"/>
  <c r="U4486" i="24"/>
  <c r="T4486" i="24"/>
  <c r="P4486" i="24"/>
  <c r="N4486" i="24"/>
  <c r="E4486" i="24"/>
  <c r="C4486" i="24"/>
  <c r="D4486" i="24" s="1"/>
  <c r="B4486" i="24"/>
  <c r="A4486" i="24"/>
  <c r="W4485" i="24"/>
  <c r="V4485" i="24"/>
  <c r="U4485" i="24"/>
  <c r="T4485" i="24"/>
  <c r="P4485" i="24"/>
  <c r="N4485" i="24"/>
  <c r="E4485" i="24"/>
  <c r="C4485" i="24"/>
  <c r="D4485" i="24" s="1"/>
  <c r="B4485" i="24"/>
  <c r="A4485" i="24"/>
  <c r="W4484" i="24"/>
  <c r="V4484" i="24"/>
  <c r="U4484" i="24"/>
  <c r="T4484" i="24"/>
  <c r="P4484" i="24"/>
  <c r="N4484" i="24"/>
  <c r="E4484" i="24"/>
  <c r="C4484" i="24"/>
  <c r="D4484" i="24" s="1"/>
  <c r="B4484" i="24"/>
  <c r="A4484" i="24"/>
  <c r="W4483" i="24"/>
  <c r="V4483" i="24"/>
  <c r="U4483" i="24"/>
  <c r="T4483" i="24"/>
  <c r="P4483" i="24"/>
  <c r="N4483" i="24"/>
  <c r="E4483" i="24"/>
  <c r="C4483" i="24"/>
  <c r="D4483" i="24" s="1"/>
  <c r="B4483" i="24"/>
  <c r="A4483" i="24"/>
  <c r="W4482" i="24"/>
  <c r="V4482" i="24"/>
  <c r="U4482" i="24"/>
  <c r="T4482" i="24"/>
  <c r="P4482" i="24"/>
  <c r="N4482" i="24"/>
  <c r="E4482" i="24"/>
  <c r="C4482" i="24"/>
  <c r="D4482" i="24" s="1"/>
  <c r="B4482" i="24"/>
  <c r="A4482" i="24"/>
  <c r="W4481" i="24"/>
  <c r="V4481" i="24"/>
  <c r="U4481" i="24"/>
  <c r="T4481" i="24"/>
  <c r="P4481" i="24"/>
  <c r="N4481" i="24"/>
  <c r="E4481" i="24"/>
  <c r="C4481" i="24"/>
  <c r="D4481" i="24" s="1"/>
  <c r="B4481" i="24"/>
  <c r="A4481" i="24"/>
  <c r="W4480" i="24"/>
  <c r="V4480" i="24"/>
  <c r="U4480" i="24"/>
  <c r="T4480" i="24"/>
  <c r="P4480" i="24"/>
  <c r="N4480" i="24"/>
  <c r="E4480" i="24"/>
  <c r="C4480" i="24"/>
  <c r="D4480" i="24" s="1"/>
  <c r="B4480" i="24"/>
  <c r="A4480" i="24"/>
  <c r="W4479" i="24"/>
  <c r="V4479" i="24"/>
  <c r="U4479" i="24"/>
  <c r="T4479" i="24"/>
  <c r="P4479" i="24"/>
  <c r="N4479" i="24"/>
  <c r="E4479" i="24"/>
  <c r="C4479" i="24"/>
  <c r="D4479" i="24" s="1"/>
  <c r="B4479" i="24"/>
  <c r="A4479" i="24"/>
  <c r="W4478" i="24"/>
  <c r="V4478" i="24"/>
  <c r="U4478" i="24"/>
  <c r="T4478" i="24"/>
  <c r="P4478" i="24"/>
  <c r="N4478" i="24"/>
  <c r="E4478" i="24"/>
  <c r="C4478" i="24"/>
  <c r="D4478" i="24" s="1"/>
  <c r="B4478" i="24"/>
  <c r="A4478" i="24"/>
  <c r="W4477" i="24"/>
  <c r="V4477" i="24"/>
  <c r="U4477" i="24"/>
  <c r="T4477" i="24"/>
  <c r="P4477" i="24"/>
  <c r="N4477" i="24"/>
  <c r="E4477" i="24"/>
  <c r="C4477" i="24"/>
  <c r="D4477" i="24" s="1"/>
  <c r="B4477" i="24"/>
  <c r="A4477" i="24"/>
  <c r="W4476" i="24"/>
  <c r="V4476" i="24"/>
  <c r="U4476" i="24"/>
  <c r="T4476" i="24"/>
  <c r="P4476" i="24"/>
  <c r="N4476" i="24"/>
  <c r="E4476" i="24"/>
  <c r="C4476" i="24"/>
  <c r="D4476" i="24" s="1"/>
  <c r="B4476" i="24"/>
  <c r="A4476" i="24"/>
  <c r="W4475" i="24"/>
  <c r="V4475" i="24"/>
  <c r="U4475" i="24"/>
  <c r="T4475" i="24"/>
  <c r="P4475" i="24"/>
  <c r="N4475" i="24"/>
  <c r="E4475" i="24"/>
  <c r="C4475" i="24"/>
  <c r="D4475" i="24" s="1"/>
  <c r="B4475" i="24"/>
  <c r="A4475" i="24"/>
  <c r="W4474" i="24"/>
  <c r="V4474" i="24"/>
  <c r="U4474" i="24"/>
  <c r="T4474" i="24"/>
  <c r="P4474" i="24"/>
  <c r="N4474" i="24"/>
  <c r="E4474" i="24"/>
  <c r="C4474" i="24"/>
  <c r="D4474" i="24" s="1"/>
  <c r="B4474" i="24"/>
  <c r="A4474" i="24"/>
  <c r="W4473" i="24"/>
  <c r="V4473" i="24"/>
  <c r="U4473" i="24"/>
  <c r="T4473" i="24"/>
  <c r="P4473" i="24"/>
  <c r="N4473" i="24"/>
  <c r="E4473" i="24"/>
  <c r="C4473" i="24"/>
  <c r="D4473" i="24" s="1"/>
  <c r="B4473" i="24"/>
  <c r="A4473" i="24"/>
  <c r="W4472" i="24"/>
  <c r="V4472" i="24"/>
  <c r="U4472" i="24"/>
  <c r="T4472" i="24"/>
  <c r="P4472" i="24"/>
  <c r="N4472" i="24"/>
  <c r="E4472" i="24"/>
  <c r="C4472" i="24"/>
  <c r="D4472" i="24" s="1"/>
  <c r="B4472" i="24"/>
  <c r="A4472" i="24"/>
  <c r="W4471" i="24"/>
  <c r="V4471" i="24"/>
  <c r="U4471" i="24"/>
  <c r="T4471" i="24"/>
  <c r="P4471" i="24"/>
  <c r="N4471" i="24"/>
  <c r="E4471" i="24"/>
  <c r="C4471" i="24"/>
  <c r="D4471" i="24" s="1"/>
  <c r="B4471" i="24"/>
  <c r="A4471" i="24"/>
  <c r="W4470" i="24"/>
  <c r="V4470" i="24"/>
  <c r="U4470" i="24"/>
  <c r="T4470" i="24"/>
  <c r="P4470" i="24"/>
  <c r="N4470" i="24"/>
  <c r="E4470" i="24"/>
  <c r="C4470" i="24"/>
  <c r="D4470" i="24" s="1"/>
  <c r="B4470" i="24"/>
  <c r="A4470" i="24"/>
  <c r="W4469" i="24"/>
  <c r="V4469" i="24"/>
  <c r="U4469" i="24"/>
  <c r="T4469" i="24"/>
  <c r="P4469" i="24"/>
  <c r="N4469" i="24"/>
  <c r="E4469" i="24"/>
  <c r="C4469" i="24"/>
  <c r="D4469" i="24" s="1"/>
  <c r="B4469" i="24"/>
  <c r="A4469" i="24"/>
  <c r="W4468" i="24"/>
  <c r="V4468" i="24"/>
  <c r="U4468" i="24"/>
  <c r="T4468" i="24"/>
  <c r="P4468" i="24"/>
  <c r="N4468" i="24"/>
  <c r="E4468" i="24"/>
  <c r="C4468" i="24"/>
  <c r="D4468" i="24" s="1"/>
  <c r="B4468" i="24"/>
  <c r="A4468" i="24"/>
  <c r="W4467" i="24"/>
  <c r="V4467" i="24"/>
  <c r="U4467" i="24"/>
  <c r="T4467" i="24"/>
  <c r="P4467" i="24"/>
  <c r="N4467" i="24"/>
  <c r="E4467" i="24"/>
  <c r="C4467" i="24"/>
  <c r="D4467" i="24" s="1"/>
  <c r="B4467" i="24"/>
  <c r="A4467" i="24"/>
  <c r="W4466" i="24"/>
  <c r="V4466" i="24"/>
  <c r="U4466" i="24"/>
  <c r="T4466" i="24"/>
  <c r="P4466" i="24"/>
  <c r="N4466" i="24"/>
  <c r="E4466" i="24"/>
  <c r="C4466" i="24"/>
  <c r="D4466" i="24" s="1"/>
  <c r="B4466" i="24"/>
  <c r="A4466" i="24"/>
  <c r="W4465" i="24"/>
  <c r="V4465" i="24"/>
  <c r="U4465" i="24"/>
  <c r="T4465" i="24"/>
  <c r="P4465" i="24"/>
  <c r="N4465" i="24"/>
  <c r="E4465" i="24"/>
  <c r="C4465" i="24"/>
  <c r="D4465" i="24" s="1"/>
  <c r="B4465" i="24"/>
  <c r="A4465" i="24"/>
  <c r="W4464" i="24"/>
  <c r="V4464" i="24"/>
  <c r="U4464" i="24"/>
  <c r="T4464" i="24"/>
  <c r="P4464" i="24"/>
  <c r="N4464" i="24"/>
  <c r="E4464" i="24"/>
  <c r="C4464" i="24"/>
  <c r="D4464" i="24" s="1"/>
  <c r="B4464" i="24"/>
  <c r="A4464" i="24"/>
  <c r="W4463" i="24"/>
  <c r="V4463" i="24"/>
  <c r="U4463" i="24"/>
  <c r="T4463" i="24"/>
  <c r="P4463" i="24"/>
  <c r="N4463" i="24"/>
  <c r="E4463" i="24"/>
  <c r="C4463" i="24"/>
  <c r="D4463" i="24" s="1"/>
  <c r="B4463" i="24"/>
  <c r="A4463" i="24"/>
  <c r="W4462" i="24"/>
  <c r="V4462" i="24"/>
  <c r="U4462" i="24"/>
  <c r="T4462" i="24"/>
  <c r="P4462" i="24"/>
  <c r="N4462" i="24"/>
  <c r="E4462" i="24"/>
  <c r="C4462" i="24"/>
  <c r="D4462" i="24" s="1"/>
  <c r="B4462" i="24"/>
  <c r="A4462" i="24"/>
  <c r="W4461" i="24"/>
  <c r="V4461" i="24"/>
  <c r="U4461" i="24"/>
  <c r="T4461" i="24"/>
  <c r="P4461" i="24"/>
  <c r="N4461" i="24"/>
  <c r="E4461" i="24"/>
  <c r="C4461" i="24"/>
  <c r="D4461" i="24" s="1"/>
  <c r="B4461" i="24"/>
  <c r="A4461" i="24"/>
  <c r="W4460" i="24"/>
  <c r="V4460" i="24"/>
  <c r="U4460" i="24"/>
  <c r="T4460" i="24"/>
  <c r="P4460" i="24"/>
  <c r="N4460" i="24"/>
  <c r="E4460" i="24"/>
  <c r="C4460" i="24"/>
  <c r="D4460" i="24" s="1"/>
  <c r="B4460" i="24"/>
  <c r="A4460" i="24"/>
  <c r="W4459" i="24"/>
  <c r="V4459" i="24"/>
  <c r="U4459" i="24"/>
  <c r="T4459" i="24"/>
  <c r="P4459" i="24"/>
  <c r="N4459" i="24"/>
  <c r="E4459" i="24"/>
  <c r="C4459" i="24"/>
  <c r="D4459" i="24" s="1"/>
  <c r="B4459" i="24"/>
  <c r="A4459" i="24"/>
  <c r="W4458" i="24"/>
  <c r="V4458" i="24"/>
  <c r="U4458" i="24"/>
  <c r="T4458" i="24"/>
  <c r="P4458" i="24"/>
  <c r="N4458" i="24"/>
  <c r="E4458" i="24"/>
  <c r="C4458" i="24"/>
  <c r="D4458" i="24" s="1"/>
  <c r="B4458" i="24"/>
  <c r="A4458" i="24"/>
  <c r="W4457" i="24"/>
  <c r="V4457" i="24"/>
  <c r="U4457" i="24"/>
  <c r="T4457" i="24"/>
  <c r="P4457" i="24"/>
  <c r="N4457" i="24"/>
  <c r="E4457" i="24"/>
  <c r="C4457" i="24"/>
  <c r="D4457" i="24" s="1"/>
  <c r="B4457" i="24"/>
  <c r="A4457" i="24"/>
  <c r="W4456" i="24"/>
  <c r="V4456" i="24"/>
  <c r="U4456" i="24"/>
  <c r="T4456" i="24"/>
  <c r="P4456" i="24"/>
  <c r="N4456" i="24"/>
  <c r="E4456" i="24"/>
  <c r="C4456" i="24"/>
  <c r="D4456" i="24" s="1"/>
  <c r="B4456" i="24"/>
  <c r="A4456" i="24"/>
  <c r="W4455" i="24"/>
  <c r="V4455" i="24"/>
  <c r="U4455" i="24"/>
  <c r="T4455" i="24"/>
  <c r="P4455" i="24"/>
  <c r="N4455" i="24"/>
  <c r="E4455" i="24"/>
  <c r="C4455" i="24"/>
  <c r="D4455" i="24" s="1"/>
  <c r="B4455" i="24"/>
  <c r="A4455" i="24"/>
  <c r="W4454" i="24"/>
  <c r="V4454" i="24"/>
  <c r="U4454" i="24"/>
  <c r="T4454" i="24"/>
  <c r="P4454" i="24"/>
  <c r="N4454" i="24"/>
  <c r="E4454" i="24"/>
  <c r="C4454" i="24"/>
  <c r="D4454" i="24" s="1"/>
  <c r="B4454" i="24"/>
  <c r="A4454" i="24"/>
  <c r="W4453" i="24"/>
  <c r="V4453" i="24"/>
  <c r="U4453" i="24"/>
  <c r="T4453" i="24"/>
  <c r="P4453" i="24"/>
  <c r="N4453" i="24"/>
  <c r="E4453" i="24"/>
  <c r="C4453" i="24"/>
  <c r="D4453" i="24" s="1"/>
  <c r="B4453" i="24"/>
  <c r="A4453" i="24"/>
  <c r="W4452" i="24"/>
  <c r="V4452" i="24"/>
  <c r="U4452" i="24"/>
  <c r="T4452" i="24"/>
  <c r="P4452" i="24"/>
  <c r="N4452" i="24"/>
  <c r="E4452" i="24"/>
  <c r="C4452" i="24"/>
  <c r="D4452" i="24" s="1"/>
  <c r="B4452" i="24"/>
  <c r="A4452" i="24"/>
  <c r="W4451" i="24"/>
  <c r="V4451" i="24"/>
  <c r="U4451" i="24"/>
  <c r="T4451" i="24"/>
  <c r="P4451" i="24"/>
  <c r="N4451" i="24"/>
  <c r="E4451" i="24"/>
  <c r="C4451" i="24"/>
  <c r="D4451" i="24" s="1"/>
  <c r="B4451" i="24"/>
  <c r="A4451" i="24"/>
  <c r="W4450" i="24"/>
  <c r="V4450" i="24"/>
  <c r="U4450" i="24"/>
  <c r="T4450" i="24"/>
  <c r="P4450" i="24"/>
  <c r="N4450" i="24"/>
  <c r="E4450" i="24"/>
  <c r="C4450" i="24"/>
  <c r="D4450" i="24" s="1"/>
  <c r="B4450" i="24"/>
  <c r="A4450" i="24"/>
  <c r="W4449" i="24"/>
  <c r="V4449" i="24"/>
  <c r="U4449" i="24"/>
  <c r="T4449" i="24"/>
  <c r="P4449" i="24"/>
  <c r="N4449" i="24"/>
  <c r="E4449" i="24"/>
  <c r="C4449" i="24"/>
  <c r="D4449" i="24" s="1"/>
  <c r="B4449" i="24"/>
  <c r="A4449" i="24"/>
  <c r="W4448" i="24"/>
  <c r="V4448" i="24"/>
  <c r="U4448" i="24"/>
  <c r="T4448" i="24"/>
  <c r="P4448" i="24"/>
  <c r="N4448" i="24"/>
  <c r="E4448" i="24"/>
  <c r="C4448" i="24"/>
  <c r="D4448" i="24" s="1"/>
  <c r="B4448" i="24"/>
  <c r="A4448" i="24"/>
  <c r="W4447" i="24"/>
  <c r="V4447" i="24"/>
  <c r="U4447" i="24"/>
  <c r="T4447" i="24"/>
  <c r="P4447" i="24"/>
  <c r="N4447" i="24"/>
  <c r="E4447" i="24"/>
  <c r="C4447" i="24"/>
  <c r="D4447" i="24" s="1"/>
  <c r="B4447" i="24"/>
  <c r="A4447" i="24"/>
  <c r="W4446" i="24"/>
  <c r="V4446" i="24"/>
  <c r="U4446" i="24"/>
  <c r="T4446" i="24"/>
  <c r="P4446" i="24"/>
  <c r="N4446" i="24"/>
  <c r="E4446" i="24"/>
  <c r="C4446" i="24"/>
  <c r="D4446" i="24" s="1"/>
  <c r="B4446" i="24"/>
  <c r="A4446" i="24"/>
  <c r="W4445" i="24"/>
  <c r="V4445" i="24"/>
  <c r="U4445" i="24"/>
  <c r="T4445" i="24"/>
  <c r="P4445" i="24"/>
  <c r="N4445" i="24"/>
  <c r="E4445" i="24"/>
  <c r="C4445" i="24"/>
  <c r="D4445" i="24" s="1"/>
  <c r="B4445" i="24"/>
  <c r="A4445" i="24"/>
  <c r="W4444" i="24"/>
  <c r="V4444" i="24"/>
  <c r="U4444" i="24"/>
  <c r="T4444" i="24"/>
  <c r="P4444" i="24"/>
  <c r="N4444" i="24"/>
  <c r="E4444" i="24"/>
  <c r="C4444" i="24"/>
  <c r="D4444" i="24" s="1"/>
  <c r="B4444" i="24"/>
  <c r="A4444" i="24"/>
  <c r="W4443" i="24"/>
  <c r="V4443" i="24"/>
  <c r="U4443" i="24"/>
  <c r="T4443" i="24"/>
  <c r="P4443" i="24"/>
  <c r="N4443" i="24"/>
  <c r="E4443" i="24"/>
  <c r="C4443" i="24"/>
  <c r="D4443" i="24" s="1"/>
  <c r="B4443" i="24"/>
  <c r="A4443" i="24"/>
  <c r="W4442" i="24"/>
  <c r="V4442" i="24"/>
  <c r="U4442" i="24"/>
  <c r="T4442" i="24"/>
  <c r="P4442" i="24"/>
  <c r="N4442" i="24"/>
  <c r="E4442" i="24"/>
  <c r="C4442" i="24"/>
  <c r="D4442" i="24" s="1"/>
  <c r="B4442" i="24"/>
  <c r="A4442" i="24"/>
  <c r="W4441" i="24"/>
  <c r="V4441" i="24"/>
  <c r="U4441" i="24"/>
  <c r="T4441" i="24"/>
  <c r="P4441" i="24"/>
  <c r="N4441" i="24"/>
  <c r="E4441" i="24"/>
  <c r="C4441" i="24"/>
  <c r="D4441" i="24" s="1"/>
  <c r="B4441" i="24"/>
  <c r="A4441" i="24"/>
  <c r="W4440" i="24"/>
  <c r="V4440" i="24"/>
  <c r="U4440" i="24"/>
  <c r="T4440" i="24"/>
  <c r="P4440" i="24"/>
  <c r="N4440" i="24"/>
  <c r="E4440" i="24"/>
  <c r="C4440" i="24"/>
  <c r="D4440" i="24" s="1"/>
  <c r="B4440" i="24"/>
  <c r="A4440" i="24"/>
  <c r="W4439" i="24"/>
  <c r="V4439" i="24"/>
  <c r="U4439" i="24"/>
  <c r="T4439" i="24"/>
  <c r="P4439" i="24"/>
  <c r="N4439" i="24"/>
  <c r="E4439" i="24"/>
  <c r="C4439" i="24"/>
  <c r="D4439" i="24" s="1"/>
  <c r="B4439" i="24"/>
  <c r="A4439" i="24"/>
  <c r="W4438" i="24"/>
  <c r="V4438" i="24"/>
  <c r="U4438" i="24"/>
  <c r="T4438" i="24"/>
  <c r="P4438" i="24"/>
  <c r="N4438" i="24"/>
  <c r="E4438" i="24"/>
  <c r="C4438" i="24"/>
  <c r="D4438" i="24" s="1"/>
  <c r="B4438" i="24"/>
  <c r="A4438" i="24"/>
  <c r="W4437" i="24"/>
  <c r="V4437" i="24"/>
  <c r="U4437" i="24"/>
  <c r="T4437" i="24"/>
  <c r="P4437" i="24"/>
  <c r="N4437" i="24"/>
  <c r="E4437" i="24"/>
  <c r="C4437" i="24"/>
  <c r="D4437" i="24" s="1"/>
  <c r="B4437" i="24"/>
  <c r="A4437" i="24"/>
  <c r="W4436" i="24"/>
  <c r="V4436" i="24"/>
  <c r="U4436" i="24"/>
  <c r="T4436" i="24"/>
  <c r="P4436" i="24"/>
  <c r="N4436" i="24"/>
  <c r="E4436" i="24"/>
  <c r="C4436" i="24"/>
  <c r="D4436" i="24" s="1"/>
  <c r="B4436" i="24"/>
  <c r="A4436" i="24"/>
  <c r="W4435" i="24"/>
  <c r="V4435" i="24"/>
  <c r="U4435" i="24"/>
  <c r="T4435" i="24"/>
  <c r="P4435" i="24"/>
  <c r="N4435" i="24"/>
  <c r="E4435" i="24"/>
  <c r="C4435" i="24"/>
  <c r="D4435" i="24" s="1"/>
  <c r="B4435" i="24"/>
  <c r="A4435" i="24"/>
  <c r="W4434" i="24"/>
  <c r="V4434" i="24"/>
  <c r="U4434" i="24"/>
  <c r="T4434" i="24"/>
  <c r="P4434" i="24"/>
  <c r="N4434" i="24"/>
  <c r="E4434" i="24"/>
  <c r="C4434" i="24"/>
  <c r="D4434" i="24" s="1"/>
  <c r="B4434" i="24"/>
  <c r="A4434" i="24"/>
  <c r="W4433" i="24"/>
  <c r="V4433" i="24"/>
  <c r="U4433" i="24"/>
  <c r="T4433" i="24"/>
  <c r="P4433" i="24"/>
  <c r="N4433" i="24"/>
  <c r="E4433" i="24"/>
  <c r="C4433" i="24"/>
  <c r="D4433" i="24" s="1"/>
  <c r="B4433" i="24"/>
  <c r="A4433" i="24"/>
  <c r="W4432" i="24"/>
  <c r="V4432" i="24"/>
  <c r="U4432" i="24"/>
  <c r="T4432" i="24"/>
  <c r="P4432" i="24"/>
  <c r="N4432" i="24"/>
  <c r="E4432" i="24"/>
  <c r="C4432" i="24"/>
  <c r="D4432" i="24" s="1"/>
  <c r="B4432" i="24"/>
  <c r="A4432" i="24"/>
  <c r="W4431" i="24"/>
  <c r="V4431" i="24"/>
  <c r="U4431" i="24"/>
  <c r="T4431" i="24"/>
  <c r="P4431" i="24"/>
  <c r="N4431" i="24"/>
  <c r="E4431" i="24"/>
  <c r="C4431" i="24"/>
  <c r="D4431" i="24" s="1"/>
  <c r="B4431" i="24"/>
  <c r="A4431" i="24"/>
  <c r="W4430" i="24"/>
  <c r="V4430" i="24"/>
  <c r="U4430" i="24"/>
  <c r="T4430" i="24"/>
  <c r="P4430" i="24"/>
  <c r="N4430" i="24"/>
  <c r="E4430" i="24"/>
  <c r="C4430" i="24"/>
  <c r="D4430" i="24" s="1"/>
  <c r="B4430" i="24"/>
  <c r="A4430" i="24"/>
  <c r="W4429" i="24"/>
  <c r="V4429" i="24"/>
  <c r="U4429" i="24"/>
  <c r="T4429" i="24"/>
  <c r="P4429" i="24"/>
  <c r="N4429" i="24"/>
  <c r="E4429" i="24"/>
  <c r="C4429" i="24"/>
  <c r="D4429" i="24" s="1"/>
  <c r="B4429" i="24"/>
  <c r="A4429" i="24"/>
  <c r="W4428" i="24"/>
  <c r="V4428" i="24"/>
  <c r="U4428" i="24"/>
  <c r="T4428" i="24"/>
  <c r="P4428" i="24"/>
  <c r="N4428" i="24"/>
  <c r="E4428" i="24"/>
  <c r="C4428" i="24"/>
  <c r="D4428" i="24" s="1"/>
  <c r="B4428" i="24"/>
  <c r="A4428" i="24"/>
  <c r="W4427" i="24"/>
  <c r="V4427" i="24"/>
  <c r="U4427" i="24"/>
  <c r="T4427" i="24"/>
  <c r="P4427" i="24"/>
  <c r="N4427" i="24"/>
  <c r="E4427" i="24"/>
  <c r="C4427" i="24"/>
  <c r="D4427" i="24" s="1"/>
  <c r="B4427" i="24"/>
  <c r="A4427" i="24"/>
  <c r="W4426" i="24"/>
  <c r="V4426" i="24"/>
  <c r="U4426" i="24"/>
  <c r="T4426" i="24"/>
  <c r="P4426" i="24"/>
  <c r="N4426" i="24"/>
  <c r="E4426" i="24"/>
  <c r="C4426" i="24"/>
  <c r="D4426" i="24" s="1"/>
  <c r="B4426" i="24"/>
  <c r="A4426" i="24"/>
  <c r="W4425" i="24"/>
  <c r="V4425" i="24"/>
  <c r="U4425" i="24"/>
  <c r="T4425" i="24"/>
  <c r="P4425" i="24"/>
  <c r="N4425" i="24"/>
  <c r="E4425" i="24"/>
  <c r="C4425" i="24"/>
  <c r="D4425" i="24" s="1"/>
  <c r="B4425" i="24"/>
  <c r="A4425" i="24"/>
  <c r="W4424" i="24"/>
  <c r="V4424" i="24"/>
  <c r="U4424" i="24"/>
  <c r="T4424" i="24"/>
  <c r="P4424" i="24"/>
  <c r="N4424" i="24"/>
  <c r="E4424" i="24"/>
  <c r="C4424" i="24"/>
  <c r="D4424" i="24" s="1"/>
  <c r="B4424" i="24"/>
  <c r="A4424" i="24"/>
  <c r="W4423" i="24"/>
  <c r="V4423" i="24"/>
  <c r="U4423" i="24"/>
  <c r="T4423" i="24"/>
  <c r="P4423" i="24"/>
  <c r="N4423" i="24"/>
  <c r="E4423" i="24"/>
  <c r="C4423" i="24"/>
  <c r="D4423" i="24" s="1"/>
  <c r="B4423" i="24"/>
  <c r="A4423" i="24"/>
  <c r="W4422" i="24"/>
  <c r="V4422" i="24"/>
  <c r="U4422" i="24"/>
  <c r="T4422" i="24"/>
  <c r="P4422" i="24"/>
  <c r="N4422" i="24"/>
  <c r="E4422" i="24"/>
  <c r="C4422" i="24"/>
  <c r="D4422" i="24" s="1"/>
  <c r="B4422" i="24"/>
  <c r="A4422" i="24"/>
  <c r="W4421" i="24"/>
  <c r="V4421" i="24"/>
  <c r="U4421" i="24"/>
  <c r="T4421" i="24"/>
  <c r="P4421" i="24"/>
  <c r="N4421" i="24"/>
  <c r="E4421" i="24"/>
  <c r="C4421" i="24"/>
  <c r="D4421" i="24" s="1"/>
  <c r="B4421" i="24"/>
  <c r="A4421" i="24"/>
  <c r="W4420" i="24"/>
  <c r="V4420" i="24"/>
  <c r="U4420" i="24"/>
  <c r="T4420" i="24"/>
  <c r="P4420" i="24"/>
  <c r="N4420" i="24"/>
  <c r="E4420" i="24"/>
  <c r="C4420" i="24"/>
  <c r="D4420" i="24" s="1"/>
  <c r="B4420" i="24"/>
  <c r="A4420" i="24"/>
  <c r="W4419" i="24"/>
  <c r="V4419" i="24"/>
  <c r="U4419" i="24"/>
  <c r="T4419" i="24"/>
  <c r="P4419" i="24"/>
  <c r="N4419" i="24"/>
  <c r="E4419" i="24"/>
  <c r="C4419" i="24"/>
  <c r="D4419" i="24" s="1"/>
  <c r="B4419" i="24"/>
  <c r="A4419" i="24"/>
  <c r="W4418" i="24"/>
  <c r="V4418" i="24"/>
  <c r="U4418" i="24"/>
  <c r="T4418" i="24"/>
  <c r="P4418" i="24"/>
  <c r="N4418" i="24"/>
  <c r="E4418" i="24"/>
  <c r="C4418" i="24"/>
  <c r="D4418" i="24" s="1"/>
  <c r="B4418" i="24"/>
  <c r="A4418" i="24"/>
  <c r="W4417" i="24"/>
  <c r="V4417" i="24"/>
  <c r="U4417" i="24"/>
  <c r="T4417" i="24"/>
  <c r="P4417" i="24"/>
  <c r="N4417" i="24"/>
  <c r="E4417" i="24"/>
  <c r="C4417" i="24"/>
  <c r="D4417" i="24" s="1"/>
  <c r="B4417" i="24"/>
  <c r="A4417" i="24"/>
  <c r="W4416" i="24"/>
  <c r="V4416" i="24"/>
  <c r="U4416" i="24"/>
  <c r="T4416" i="24"/>
  <c r="P4416" i="24"/>
  <c r="N4416" i="24"/>
  <c r="E4416" i="24"/>
  <c r="C4416" i="24"/>
  <c r="D4416" i="24" s="1"/>
  <c r="B4416" i="24"/>
  <c r="A4416" i="24"/>
  <c r="W4415" i="24"/>
  <c r="V4415" i="24"/>
  <c r="U4415" i="24"/>
  <c r="T4415" i="24"/>
  <c r="P4415" i="24"/>
  <c r="N4415" i="24"/>
  <c r="E4415" i="24"/>
  <c r="C4415" i="24"/>
  <c r="D4415" i="24" s="1"/>
  <c r="B4415" i="24"/>
  <c r="A4415" i="24"/>
  <c r="W4414" i="24"/>
  <c r="V4414" i="24"/>
  <c r="U4414" i="24"/>
  <c r="T4414" i="24"/>
  <c r="P4414" i="24"/>
  <c r="N4414" i="24"/>
  <c r="E4414" i="24"/>
  <c r="C4414" i="24"/>
  <c r="D4414" i="24" s="1"/>
  <c r="B4414" i="24"/>
  <c r="A4414" i="24"/>
  <c r="W4413" i="24"/>
  <c r="V4413" i="24"/>
  <c r="U4413" i="24"/>
  <c r="T4413" i="24"/>
  <c r="P4413" i="24"/>
  <c r="N4413" i="24"/>
  <c r="E4413" i="24"/>
  <c r="C4413" i="24"/>
  <c r="D4413" i="24" s="1"/>
  <c r="B4413" i="24"/>
  <c r="A4413" i="24"/>
  <c r="W4412" i="24"/>
  <c r="V4412" i="24"/>
  <c r="U4412" i="24"/>
  <c r="T4412" i="24"/>
  <c r="P4412" i="24"/>
  <c r="N4412" i="24"/>
  <c r="E4412" i="24"/>
  <c r="C4412" i="24"/>
  <c r="D4412" i="24" s="1"/>
  <c r="B4412" i="24"/>
  <c r="A4412" i="24"/>
  <c r="W4411" i="24"/>
  <c r="V4411" i="24"/>
  <c r="U4411" i="24"/>
  <c r="T4411" i="24"/>
  <c r="P4411" i="24"/>
  <c r="N4411" i="24"/>
  <c r="E4411" i="24"/>
  <c r="C4411" i="24"/>
  <c r="D4411" i="24" s="1"/>
  <c r="B4411" i="24"/>
  <c r="A4411" i="24"/>
  <c r="W4410" i="24"/>
  <c r="V4410" i="24"/>
  <c r="U4410" i="24"/>
  <c r="T4410" i="24"/>
  <c r="P4410" i="24"/>
  <c r="N4410" i="24"/>
  <c r="E4410" i="24"/>
  <c r="C4410" i="24"/>
  <c r="D4410" i="24" s="1"/>
  <c r="B4410" i="24"/>
  <c r="A4410" i="24"/>
  <c r="W4409" i="24"/>
  <c r="V4409" i="24"/>
  <c r="U4409" i="24"/>
  <c r="T4409" i="24"/>
  <c r="P4409" i="24"/>
  <c r="N4409" i="24"/>
  <c r="E4409" i="24"/>
  <c r="C4409" i="24"/>
  <c r="D4409" i="24" s="1"/>
  <c r="B4409" i="24"/>
  <c r="A4409" i="24"/>
  <c r="W4408" i="24"/>
  <c r="V4408" i="24"/>
  <c r="U4408" i="24"/>
  <c r="T4408" i="24"/>
  <c r="P4408" i="24"/>
  <c r="N4408" i="24"/>
  <c r="E4408" i="24"/>
  <c r="C4408" i="24"/>
  <c r="D4408" i="24" s="1"/>
  <c r="B4408" i="24"/>
  <c r="A4408" i="24"/>
  <c r="W4407" i="24"/>
  <c r="V4407" i="24"/>
  <c r="U4407" i="24"/>
  <c r="T4407" i="24"/>
  <c r="P4407" i="24"/>
  <c r="N4407" i="24"/>
  <c r="E4407" i="24"/>
  <c r="C4407" i="24"/>
  <c r="D4407" i="24" s="1"/>
  <c r="B4407" i="24"/>
  <c r="A4407" i="24"/>
  <c r="W4406" i="24"/>
  <c r="V4406" i="24"/>
  <c r="U4406" i="24"/>
  <c r="T4406" i="24"/>
  <c r="P4406" i="24"/>
  <c r="N4406" i="24"/>
  <c r="E4406" i="24"/>
  <c r="C4406" i="24"/>
  <c r="D4406" i="24" s="1"/>
  <c r="B4406" i="24"/>
  <c r="A4406" i="24"/>
  <c r="W4405" i="24"/>
  <c r="V4405" i="24"/>
  <c r="U4405" i="24"/>
  <c r="T4405" i="24"/>
  <c r="P4405" i="24"/>
  <c r="N4405" i="24"/>
  <c r="E4405" i="24"/>
  <c r="C4405" i="24"/>
  <c r="D4405" i="24" s="1"/>
  <c r="B4405" i="24"/>
  <c r="A4405" i="24"/>
  <c r="W4404" i="24"/>
  <c r="V4404" i="24"/>
  <c r="U4404" i="24"/>
  <c r="T4404" i="24"/>
  <c r="P4404" i="24"/>
  <c r="N4404" i="24"/>
  <c r="E4404" i="24"/>
  <c r="C4404" i="24"/>
  <c r="D4404" i="24" s="1"/>
  <c r="B4404" i="24"/>
  <c r="A4404" i="24"/>
  <c r="W4403" i="24"/>
  <c r="V4403" i="24"/>
  <c r="U4403" i="24"/>
  <c r="T4403" i="24"/>
  <c r="P4403" i="24"/>
  <c r="N4403" i="24"/>
  <c r="E4403" i="24"/>
  <c r="C4403" i="24"/>
  <c r="D4403" i="24" s="1"/>
  <c r="B4403" i="24"/>
  <c r="A4403" i="24"/>
  <c r="W4402" i="24"/>
  <c r="V4402" i="24"/>
  <c r="U4402" i="24"/>
  <c r="T4402" i="24"/>
  <c r="P4402" i="24"/>
  <c r="N4402" i="24"/>
  <c r="E4402" i="24"/>
  <c r="C4402" i="24"/>
  <c r="D4402" i="24" s="1"/>
  <c r="B4402" i="24"/>
  <c r="A4402" i="24"/>
  <c r="W4401" i="24"/>
  <c r="V4401" i="24"/>
  <c r="U4401" i="24"/>
  <c r="T4401" i="24"/>
  <c r="P4401" i="24"/>
  <c r="N4401" i="24"/>
  <c r="E4401" i="24"/>
  <c r="C4401" i="24"/>
  <c r="D4401" i="24" s="1"/>
  <c r="B4401" i="24"/>
  <c r="A4401" i="24"/>
  <c r="W4400" i="24"/>
  <c r="V4400" i="24"/>
  <c r="U4400" i="24"/>
  <c r="T4400" i="24"/>
  <c r="P4400" i="24"/>
  <c r="N4400" i="24"/>
  <c r="E4400" i="24"/>
  <c r="C4400" i="24"/>
  <c r="D4400" i="24" s="1"/>
  <c r="B4400" i="24"/>
  <c r="A4400" i="24"/>
  <c r="W4399" i="24"/>
  <c r="V4399" i="24"/>
  <c r="U4399" i="24"/>
  <c r="T4399" i="24"/>
  <c r="P4399" i="24"/>
  <c r="N4399" i="24"/>
  <c r="E4399" i="24"/>
  <c r="C4399" i="24"/>
  <c r="D4399" i="24" s="1"/>
  <c r="B4399" i="24"/>
  <c r="A4399" i="24"/>
  <c r="W4398" i="24"/>
  <c r="V4398" i="24"/>
  <c r="U4398" i="24"/>
  <c r="T4398" i="24"/>
  <c r="P4398" i="24"/>
  <c r="N4398" i="24"/>
  <c r="E4398" i="24"/>
  <c r="C4398" i="24"/>
  <c r="D4398" i="24" s="1"/>
  <c r="B4398" i="24"/>
  <c r="A4398" i="24"/>
  <c r="W4397" i="24"/>
  <c r="V4397" i="24"/>
  <c r="U4397" i="24"/>
  <c r="T4397" i="24"/>
  <c r="P4397" i="24"/>
  <c r="N4397" i="24"/>
  <c r="E4397" i="24"/>
  <c r="C4397" i="24"/>
  <c r="D4397" i="24" s="1"/>
  <c r="B4397" i="24"/>
  <c r="A4397" i="24"/>
  <c r="W4396" i="24"/>
  <c r="V4396" i="24"/>
  <c r="U4396" i="24"/>
  <c r="T4396" i="24"/>
  <c r="P4396" i="24"/>
  <c r="N4396" i="24"/>
  <c r="E4396" i="24"/>
  <c r="C4396" i="24"/>
  <c r="D4396" i="24" s="1"/>
  <c r="B4396" i="24"/>
  <c r="A4396" i="24"/>
  <c r="W4395" i="24"/>
  <c r="V4395" i="24"/>
  <c r="U4395" i="24"/>
  <c r="T4395" i="24"/>
  <c r="P4395" i="24"/>
  <c r="N4395" i="24"/>
  <c r="E4395" i="24"/>
  <c r="C4395" i="24"/>
  <c r="D4395" i="24" s="1"/>
  <c r="B4395" i="24"/>
  <c r="A4395" i="24"/>
  <c r="W4394" i="24"/>
  <c r="V4394" i="24"/>
  <c r="U4394" i="24"/>
  <c r="T4394" i="24"/>
  <c r="P4394" i="24"/>
  <c r="N4394" i="24"/>
  <c r="E4394" i="24"/>
  <c r="C4394" i="24"/>
  <c r="D4394" i="24" s="1"/>
  <c r="B4394" i="24"/>
  <c r="A4394" i="24"/>
  <c r="W4393" i="24"/>
  <c r="V4393" i="24"/>
  <c r="U4393" i="24"/>
  <c r="T4393" i="24"/>
  <c r="P4393" i="24"/>
  <c r="N4393" i="24"/>
  <c r="E4393" i="24"/>
  <c r="C4393" i="24"/>
  <c r="D4393" i="24" s="1"/>
  <c r="B4393" i="24"/>
  <c r="A4393" i="24"/>
  <c r="W4392" i="24"/>
  <c r="V4392" i="24"/>
  <c r="U4392" i="24"/>
  <c r="T4392" i="24"/>
  <c r="P4392" i="24"/>
  <c r="N4392" i="24"/>
  <c r="E4392" i="24"/>
  <c r="C4392" i="24"/>
  <c r="D4392" i="24" s="1"/>
  <c r="B4392" i="24"/>
  <c r="A4392" i="24"/>
  <c r="W4391" i="24"/>
  <c r="V4391" i="24"/>
  <c r="U4391" i="24"/>
  <c r="T4391" i="24"/>
  <c r="P4391" i="24"/>
  <c r="N4391" i="24"/>
  <c r="E4391" i="24"/>
  <c r="C4391" i="24"/>
  <c r="D4391" i="24" s="1"/>
  <c r="B4391" i="24"/>
  <c r="A4391" i="24"/>
  <c r="W4390" i="24"/>
  <c r="V4390" i="24"/>
  <c r="U4390" i="24"/>
  <c r="T4390" i="24"/>
  <c r="P4390" i="24"/>
  <c r="N4390" i="24"/>
  <c r="E4390" i="24"/>
  <c r="C4390" i="24"/>
  <c r="D4390" i="24" s="1"/>
  <c r="B4390" i="24"/>
  <c r="A4390" i="24"/>
  <c r="W4389" i="24"/>
  <c r="V4389" i="24"/>
  <c r="U4389" i="24"/>
  <c r="T4389" i="24"/>
  <c r="P4389" i="24"/>
  <c r="N4389" i="24"/>
  <c r="E4389" i="24"/>
  <c r="C4389" i="24"/>
  <c r="D4389" i="24" s="1"/>
  <c r="B4389" i="24"/>
  <c r="A4389" i="24"/>
  <c r="W4388" i="24"/>
  <c r="V4388" i="24"/>
  <c r="U4388" i="24"/>
  <c r="T4388" i="24"/>
  <c r="P4388" i="24"/>
  <c r="N4388" i="24"/>
  <c r="E4388" i="24"/>
  <c r="C4388" i="24"/>
  <c r="D4388" i="24" s="1"/>
  <c r="B4388" i="24"/>
  <c r="A4388" i="24"/>
  <c r="W4387" i="24"/>
  <c r="V4387" i="24"/>
  <c r="U4387" i="24"/>
  <c r="T4387" i="24"/>
  <c r="P4387" i="24"/>
  <c r="N4387" i="24"/>
  <c r="E4387" i="24"/>
  <c r="C4387" i="24"/>
  <c r="D4387" i="24" s="1"/>
  <c r="B4387" i="24"/>
  <c r="A4387" i="24"/>
  <c r="W4386" i="24"/>
  <c r="V4386" i="24"/>
  <c r="U4386" i="24"/>
  <c r="T4386" i="24"/>
  <c r="P4386" i="24"/>
  <c r="N4386" i="24"/>
  <c r="E4386" i="24"/>
  <c r="C4386" i="24"/>
  <c r="D4386" i="24" s="1"/>
  <c r="B4386" i="24"/>
  <c r="A4386" i="24"/>
  <c r="W4385" i="24"/>
  <c r="V4385" i="24"/>
  <c r="U4385" i="24"/>
  <c r="T4385" i="24"/>
  <c r="P4385" i="24"/>
  <c r="N4385" i="24"/>
  <c r="E4385" i="24"/>
  <c r="C4385" i="24"/>
  <c r="D4385" i="24" s="1"/>
  <c r="B4385" i="24"/>
  <c r="A4385" i="24"/>
  <c r="W4384" i="24"/>
  <c r="V4384" i="24"/>
  <c r="U4384" i="24"/>
  <c r="T4384" i="24"/>
  <c r="P4384" i="24"/>
  <c r="N4384" i="24"/>
  <c r="E4384" i="24"/>
  <c r="C4384" i="24"/>
  <c r="D4384" i="24" s="1"/>
  <c r="B4384" i="24"/>
  <c r="A4384" i="24"/>
  <c r="W4383" i="24"/>
  <c r="V4383" i="24"/>
  <c r="U4383" i="24"/>
  <c r="T4383" i="24"/>
  <c r="P4383" i="24"/>
  <c r="N4383" i="24"/>
  <c r="E4383" i="24"/>
  <c r="C4383" i="24"/>
  <c r="D4383" i="24" s="1"/>
  <c r="B4383" i="24"/>
  <c r="A4383" i="24"/>
  <c r="W4382" i="24"/>
  <c r="V4382" i="24"/>
  <c r="U4382" i="24"/>
  <c r="T4382" i="24"/>
  <c r="P4382" i="24"/>
  <c r="N4382" i="24"/>
  <c r="E4382" i="24"/>
  <c r="C4382" i="24"/>
  <c r="D4382" i="24" s="1"/>
  <c r="B4382" i="24"/>
  <c r="A4382" i="24"/>
  <c r="W4381" i="24"/>
  <c r="V4381" i="24"/>
  <c r="U4381" i="24"/>
  <c r="T4381" i="24"/>
  <c r="P4381" i="24"/>
  <c r="N4381" i="24"/>
  <c r="E4381" i="24"/>
  <c r="C4381" i="24"/>
  <c r="D4381" i="24" s="1"/>
  <c r="B4381" i="24"/>
  <c r="A4381" i="24"/>
  <c r="W4380" i="24"/>
  <c r="V4380" i="24"/>
  <c r="U4380" i="24"/>
  <c r="T4380" i="24"/>
  <c r="P4380" i="24"/>
  <c r="N4380" i="24"/>
  <c r="E4380" i="24"/>
  <c r="C4380" i="24"/>
  <c r="D4380" i="24" s="1"/>
  <c r="B4380" i="24"/>
  <c r="A4380" i="24"/>
  <c r="W4379" i="24"/>
  <c r="V4379" i="24"/>
  <c r="U4379" i="24"/>
  <c r="T4379" i="24"/>
  <c r="P4379" i="24"/>
  <c r="N4379" i="24"/>
  <c r="E4379" i="24"/>
  <c r="C4379" i="24"/>
  <c r="D4379" i="24" s="1"/>
  <c r="B4379" i="24"/>
  <c r="A4379" i="24"/>
  <c r="W4378" i="24"/>
  <c r="V4378" i="24"/>
  <c r="U4378" i="24"/>
  <c r="T4378" i="24"/>
  <c r="P4378" i="24"/>
  <c r="N4378" i="24"/>
  <c r="E4378" i="24"/>
  <c r="C4378" i="24"/>
  <c r="D4378" i="24" s="1"/>
  <c r="B4378" i="24"/>
  <c r="A4378" i="24"/>
  <c r="W4377" i="24"/>
  <c r="V4377" i="24"/>
  <c r="U4377" i="24"/>
  <c r="T4377" i="24"/>
  <c r="P4377" i="24"/>
  <c r="N4377" i="24"/>
  <c r="E4377" i="24"/>
  <c r="C4377" i="24"/>
  <c r="D4377" i="24" s="1"/>
  <c r="B4377" i="24"/>
  <c r="A4377" i="24"/>
  <c r="W4376" i="24"/>
  <c r="V4376" i="24"/>
  <c r="U4376" i="24"/>
  <c r="T4376" i="24"/>
  <c r="P4376" i="24"/>
  <c r="N4376" i="24"/>
  <c r="E4376" i="24"/>
  <c r="C4376" i="24"/>
  <c r="D4376" i="24" s="1"/>
  <c r="B4376" i="24"/>
  <c r="A4376" i="24"/>
  <c r="W4375" i="24"/>
  <c r="V4375" i="24"/>
  <c r="U4375" i="24"/>
  <c r="T4375" i="24"/>
  <c r="P4375" i="24"/>
  <c r="N4375" i="24"/>
  <c r="E4375" i="24"/>
  <c r="C4375" i="24"/>
  <c r="D4375" i="24" s="1"/>
  <c r="B4375" i="24"/>
  <c r="A4375" i="24"/>
  <c r="W4374" i="24"/>
  <c r="V4374" i="24"/>
  <c r="U4374" i="24"/>
  <c r="T4374" i="24"/>
  <c r="P4374" i="24"/>
  <c r="N4374" i="24"/>
  <c r="E4374" i="24"/>
  <c r="C4374" i="24"/>
  <c r="D4374" i="24" s="1"/>
  <c r="B4374" i="24"/>
  <c r="A4374" i="24"/>
  <c r="W4373" i="24"/>
  <c r="V4373" i="24"/>
  <c r="U4373" i="24"/>
  <c r="T4373" i="24"/>
  <c r="P4373" i="24"/>
  <c r="N4373" i="24"/>
  <c r="E4373" i="24"/>
  <c r="C4373" i="24"/>
  <c r="D4373" i="24" s="1"/>
  <c r="B4373" i="24"/>
  <c r="A4373" i="24"/>
  <c r="W4372" i="24"/>
  <c r="V4372" i="24"/>
  <c r="U4372" i="24"/>
  <c r="T4372" i="24"/>
  <c r="P4372" i="24"/>
  <c r="N4372" i="24"/>
  <c r="E4372" i="24"/>
  <c r="C4372" i="24"/>
  <c r="D4372" i="24" s="1"/>
  <c r="B4372" i="24"/>
  <c r="A4372" i="24"/>
  <c r="W4371" i="24"/>
  <c r="V4371" i="24"/>
  <c r="U4371" i="24"/>
  <c r="T4371" i="24"/>
  <c r="P4371" i="24"/>
  <c r="N4371" i="24"/>
  <c r="E4371" i="24"/>
  <c r="C4371" i="24"/>
  <c r="D4371" i="24" s="1"/>
  <c r="B4371" i="24"/>
  <c r="A4371" i="24"/>
  <c r="W4370" i="24"/>
  <c r="V4370" i="24"/>
  <c r="U4370" i="24"/>
  <c r="T4370" i="24"/>
  <c r="P4370" i="24"/>
  <c r="N4370" i="24"/>
  <c r="E4370" i="24"/>
  <c r="C4370" i="24"/>
  <c r="D4370" i="24" s="1"/>
  <c r="B4370" i="24"/>
  <c r="A4370" i="24"/>
  <c r="W4369" i="24"/>
  <c r="V4369" i="24"/>
  <c r="U4369" i="24"/>
  <c r="T4369" i="24"/>
  <c r="P4369" i="24"/>
  <c r="N4369" i="24"/>
  <c r="E4369" i="24"/>
  <c r="C4369" i="24"/>
  <c r="D4369" i="24" s="1"/>
  <c r="B4369" i="24"/>
  <c r="A4369" i="24"/>
  <c r="W4368" i="24"/>
  <c r="V4368" i="24"/>
  <c r="U4368" i="24"/>
  <c r="T4368" i="24"/>
  <c r="P4368" i="24"/>
  <c r="N4368" i="24"/>
  <c r="E4368" i="24"/>
  <c r="C4368" i="24"/>
  <c r="D4368" i="24" s="1"/>
  <c r="B4368" i="24"/>
  <c r="A4368" i="24"/>
  <c r="W4367" i="24"/>
  <c r="V4367" i="24"/>
  <c r="U4367" i="24"/>
  <c r="T4367" i="24"/>
  <c r="P4367" i="24"/>
  <c r="N4367" i="24"/>
  <c r="E4367" i="24"/>
  <c r="C4367" i="24"/>
  <c r="D4367" i="24" s="1"/>
  <c r="B4367" i="24"/>
  <c r="A4367" i="24"/>
  <c r="W4366" i="24"/>
  <c r="V4366" i="24"/>
  <c r="U4366" i="24"/>
  <c r="T4366" i="24"/>
  <c r="P4366" i="24"/>
  <c r="N4366" i="24"/>
  <c r="E4366" i="24"/>
  <c r="C4366" i="24"/>
  <c r="D4366" i="24" s="1"/>
  <c r="B4366" i="24"/>
  <c r="A4366" i="24"/>
  <c r="W4365" i="24"/>
  <c r="V4365" i="24"/>
  <c r="U4365" i="24"/>
  <c r="T4365" i="24"/>
  <c r="P4365" i="24"/>
  <c r="N4365" i="24"/>
  <c r="E4365" i="24"/>
  <c r="C4365" i="24"/>
  <c r="D4365" i="24" s="1"/>
  <c r="B4365" i="24"/>
  <c r="A4365" i="24"/>
  <c r="W4364" i="24"/>
  <c r="V4364" i="24"/>
  <c r="U4364" i="24"/>
  <c r="T4364" i="24"/>
  <c r="P4364" i="24"/>
  <c r="N4364" i="24"/>
  <c r="E4364" i="24"/>
  <c r="C4364" i="24"/>
  <c r="D4364" i="24" s="1"/>
  <c r="B4364" i="24"/>
  <c r="A4364" i="24"/>
  <c r="W4363" i="24"/>
  <c r="V4363" i="24"/>
  <c r="U4363" i="24"/>
  <c r="T4363" i="24"/>
  <c r="P4363" i="24"/>
  <c r="N4363" i="24"/>
  <c r="E4363" i="24"/>
  <c r="C4363" i="24"/>
  <c r="D4363" i="24" s="1"/>
  <c r="B4363" i="24"/>
  <c r="A4363" i="24"/>
  <c r="W4362" i="24"/>
  <c r="V4362" i="24"/>
  <c r="U4362" i="24"/>
  <c r="T4362" i="24"/>
  <c r="P4362" i="24"/>
  <c r="N4362" i="24"/>
  <c r="E4362" i="24"/>
  <c r="C4362" i="24"/>
  <c r="D4362" i="24" s="1"/>
  <c r="B4362" i="24"/>
  <c r="A4362" i="24"/>
  <c r="W4361" i="24"/>
  <c r="V4361" i="24"/>
  <c r="U4361" i="24"/>
  <c r="T4361" i="24"/>
  <c r="P4361" i="24"/>
  <c r="N4361" i="24"/>
  <c r="E4361" i="24"/>
  <c r="C4361" i="24"/>
  <c r="D4361" i="24" s="1"/>
  <c r="B4361" i="24"/>
  <c r="A4361" i="24"/>
  <c r="W4360" i="24"/>
  <c r="V4360" i="24"/>
  <c r="U4360" i="24"/>
  <c r="T4360" i="24"/>
  <c r="P4360" i="24"/>
  <c r="N4360" i="24"/>
  <c r="E4360" i="24"/>
  <c r="C4360" i="24"/>
  <c r="D4360" i="24" s="1"/>
  <c r="B4360" i="24"/>
  <c r="A4360" i="24"/>
  <c r="W4359" i="24"/>
  <c r="V4359" i="24"/>
  <c r="U4359" i="24"/>
  <c r="T4359" i="24"/>
  <c r="P4359" i="24"/>
  <c r="N4359" i="24"/>
  <c r="E4359" i="24"/>
  <c r="C4359" i="24"/>
  <c r="D4359" i="24" s="1"/>
  <c r="B4359" i="24"/>
  <c r="A4359" i="24"/>
  <c r="W4358" i="24"/>
  <c r="V4358" i="24"/>
  <c r="U4358" i="24"/>
  <c r="T4358" i="24"/>
  <c r="P4358" i="24"/>
  <c r="N4358" i="24"/>
  <c r="E4358" i="24"/>
  <c r="C4358" i="24"/>
  <c r="D4358" i="24" s="1"/>
  <c r="B4358" i="24"/>
  <c r="A4358" i="24"/>
  <c r="W4357" i="24"/>
  <c r="V4357" i="24"/>
  <c r="U4357" i="24"/>
  <c r="T4357" i="24"/>
  <c r="P4357" i="24"/>
  <c r="N4357" i="24"/>
  <c r="E4357" i="24"/>
  <c r="C4357" i="24"/>
  <c r="D4357" i="24" s="1"/>
  <c r="B4357" i="24"/>
  <c r="A4357" i="24"/>
  <c r="W4356" i="24"/>
  <c r="V4356" i="24"/>
  <c r="U4356" i="24"/>
  <c r="T4356" i="24"/>
  <c r="P4356" i="24"/>
  <c r="N4356" i="24"/>
  <c r="E4356" i="24"/>
  <c r="C4356" i="24"/>
  <c r="D4356" i="24" s="1"/>
  <c r="B4356" i="24"/>
  <c r="A4356" i="24"/>
  <c r="W4355" i="24"/>
  <c r="V4355" i="24"/>
  <c r="U4355" i="24"/>
  <c r="T4355" i="24"/>
  <c r="P4355" i="24"/>
  <c r="N4355" i="24"/>
  <c r="E4355" i="24"/>
  <c r="C4355" i="24"/>
  <c r="D4355" i="24" s="1"/>
  <c r="B4355" i="24"/>
  <c r="A4355" i="24"/>
  <c r="W4354" i="24"/>
  <c r="V4354" i="24"/>
  <c r="U4354" i="24"/>
  <c r="T4354" i="24"/>
  <c r="P4354" i="24"/>
  <c r="N4354" i="24"/>
  <c r="E4354" i="24"/>
  <c r="C4354" i="24"/>
  <c r="D4354" i="24" s="1"/>
  <c r="B4354" i="24"/>
  <c r="A4354" i="24"/>
  <c r="W4353" i="24"/>
  <c r="V4353" i="24"/>
  <c r="U4353" i="24"/>
  <c r="T4353" i="24"/>
  <c r="P4353" i="24"/>
  <c r="N4353" i="24"/>
  <c r="E4353" i="24"/>
  <c r="C4353" i="24"/>
  <c r="D4353" i="24" s="1"/>
  <c r="B4353" i="24"/>
  <c r="A4353" i="24"/>
  <c r="W4352" i="24"/>
  <c r="V4352" i="24"/>
  <c r="U4352" i="24"/>
  <c r="T4352" i="24"/>
  <c r="P4352" i="24"/>
  <c r="N4352" i="24"/>
  <c r="E4352" i="24"/>
  <c r="C4352" i="24"/>
  <c r="D4352" i="24" s="1"/>
  <c r="B4352" i="24"/>
  <c r="A4352" i="24"/>
  <c r="W4351" i="24"/>
  <c r="V4351" i="24"/>
  <c r="U4351" i="24"/>
  <c r="T4351" i="24"/>
  <c r="P4351" i="24"/>
  <c r="N4351" i="24"/>
  <c r="E4351" i="24"/>
  <c r="C4351" i="24"/>
  <c r="D4351" i="24" s="1"/>
  <c r="B4351" i="24"/>
  <c r="A4351" i="24"/>
  <c r="W4350" i="24"/>
  <c r="V4350" i="24"/>
  <c r="U4350" i="24"/>
  <c r="T4350" i="24"/>
  <c r="P4350" i="24"/>
  <c r="N4350" i="24"/>
  <c r="E4350" i="24"/>
  <c r="C4350" i="24"/>
  <c r="D4350" i="24" s="1"/>
  <c r="B4350" i="24"/>
  <c r="A4350" i="24"/>
  <c r="W4349" i="24"/>
  <c r="V4349" i="24"/>
  <c r="U4349" i="24"/>
  <c r="T4349" i="24"/>
  <c r="P4349" i="24"/>
  <c r="N4349" i="24"/>
  <c r="E4349" i="24"/>
  <c r="C4349" i="24"/>
  <c r="D4349" i="24" s="1"/>
  <c r="B4349" i="24"/>
  <c r="A4349" i="24"/>
  <c r="W4348" i="24"/>
  <c r="V4348" i="24"/>
  <c r="U4348" i="24"/>
  <c r="T4348" i="24"/>
  <c r="P4348" i="24"/>
  <c r="N4348" i="24"/>
  <c r="E4348" i="24"/>
  <c r="C4348" i="24"/>
  <c r="D4348" i="24" s="1"/>
  <c r="B4348" i="24"/>
  <c r="A4348" i="24"/>
  <c r="W4347" i="24"/>
  <c r="V4347" i="24"/>
  <c r="U4347" i="24"/>
  <c r="T4347" i="24"/>
  <c r="P4347" i="24"/>
  <c r="N4347" i="24"/>
  <c r="E4347" i="24"/>
  <c r="C4347" i="24"/>
  <c r="D4347" i="24" s="1"/>
  <c r="B4347" i="24"/>
  <c r="A4347" i="24"/>
  <c r="W4346" i="24"/>
  <c r="V4346" i="24"/>
  <c r="U4346" i="24"/>
  <c r="T4346" i="24"/>
  <c r="P4346" i="24"/>
  <c r="N4346" i="24"/>
  <c r="E4346" i="24"/>
  <c r="C4346" i="24"/>
  <c r="D4346" i="24" s="1"/>
  <c r="B4346" i="24"/>
  <c r="A4346" i="24"/>
  <c r="W4345" i="24"/>
  <c r="V4345" i="24"/>
  <c r="U4345" i="24"/>
  <c r="T4345" i="24"/>
  <c r="P4345" i="24"/>
  <c r="N4345" i="24"/>
  <c r="E4345" i="24"/>
  <c r="C4345" i="24"/>
  <c r="D4345" i="24" s="1"/>
  <c r="B4345" i="24"/>
  <c r="A4345" i="24"/>
  <c r="W4344" i="24"/>
  <c r="V4344" i="24"/>
  <c r="U4344" i="24"/>
  <c r="T4344" i="24"/>
  <c r="P4344" i="24"/>
  <c r="N4344" i="24"/>
  <c r="E4344" i="24"/>
  <c r="C4344" i="24"/>
  <c r="D4344" i="24" s="1"/>
  <c r="B4344" i="24"/>
  <c r="A4344" i="24"/>
  <c r="W4343" i="24"/>
  <c r="V4343" i="24"/>
  <c r="U4343" i="24"/>
  <c r="T4343" i="24"/>
  <c r="P4343" i="24"/>
  <c r="N4343" i="24"/>
  <c r="E4343" i="24"/>
  <c r="C4343" i="24"/>
  <c r="D4343" i="24" s="1"/>
  <c r="B4343" i="24"/>
  <c r="A4343" i="24"/>
  <c r="W4342" i="24"/>
  <c r="V4342" i="24"/>
  <c r="U4342" i="24"/>
  <c r="T4342" i="24"/>
  <c r="P4342" i="24"/>
  <c r="N4342" i="24"/>
  <c r="E4342" i="24"/>
  <c r="C4342" i="24"/>
  <c r="D4342" i="24" s="1"/>
  <c r="B4342" i="24"/>
  <c r="A4342" i="24"/>
  <c r="W4341" i="24"/>
  <c r="V4341" i="24"/>
  <c r="U4341" i="24"/>
  <c r="T4341" i="24"/>
  <c r="P4341" i="24"/>
  <c r="N4341" i="24"/>
  <c r="E4341" i="24"/>
  <c r="C4341" i="24"/>
  <c r="D4341" i="24" s="1"/>
  <c r="B4341" i="24"/>
  <c r="A4341" i="24"/>
  <c r="W4340" i="24"/>
  <c r="V4340" i="24"/>
  <c r="U4340" i="24"/>
  <c r="T4340" i="24"/>
  <c r="P4340" i="24"/>
  <c r="N4340" i="24"/>
  <c r="E4340" i="24"/>
  <c r="C4340" i="24"/>
  <c r="D4340" i="24" s="1"/>
  <c r="B4340" i="24"/>
  <c r="A4340" i="24"/>
  <c r="W4339" i="24"/>
  <c r="V4339" i="24"/>
  <c r="U4339" i="24"/>
  <c r="T4339" i="24"/>
  <c r="P4339" i="24"/>
  <c r="N4339" i="24"/>
  <c r="E4339" i="24"/>
  <c r="C4339" i="24"/>
  <c r="D4339" i="24" s="1"/>
  <c r="B4339" i="24"/>
  <c r="A4339" i="24"/>
  <c r="W4338" i="24"/>
  <c r="V4338" i="24"/>
  <c r="U4338" i="24"/>
  <c r="T4338" i="24"/>
  <c r="P4338" i="24"/>
  <c r="N4338" i="24"/>
  <c r="E4338" i="24"/>
  <c r="C4338" i="24"/>
  <c r="D4338" i="24" s="1"/>
  <c r="B4338" i="24"/>
  <c r="A4338" i="24"/>
  <c r="W4337" i="24"/>
  <c r="V4337" i="24"/>
  <c r="U4337" i="24"/>
  <c r="T4337" i="24"/>
  <c r="P4337" i="24"/>
  <c r="N4337" i="24"/>
  <c r="E4337" i="24"/>
  <c r="C4337" i="24"/>
  <c r="D4337" i="24" s="1"/>
  <c r="B4337" i="24"/>
  <c r="A4337" i="24"/>
  <c r="W4336" i="24"/>
  <c r="V4336" i="24"/>
  <c r="U4336" i="24"/>
  <c r="T4336" i="24"/>
  <c r="P4336" i="24"/>
  <c r="N4336" i="24"/>
  <c r="E4336" i="24"/>
  <c r="C4336" i="24"/>
  <c r="D4336" i="24" s="1"/>
  <c r="B4336" i="24"/>
  <c r="A4336" i="24"/>
  <c r="W4335" i="24"/>
  <c r="V4335" i="24"/>
  <c r="U4335" i="24"/>
  <c r="T4335" i="24"/>
  <c r="P4335" i="24"/>
  <c r="N4335" i="24"/>
  <c r="E4335" i="24"/>
  <c r="C4335" i="24"/>
  <c r="D4335" i="24" s="1"/>
  <c r="B4335" i="24"/>
  <c r="A4335" i="24"/>
  <c r="W4334" i="24"/>
  <c r="V4334" i="24"/>
  <c r="U4334" i="24"/>
  <c r="T4334" i="24"/>
  <c r="P4334" i="24"/>
  <c r="N4334" i="24"/>
  <c r="E4334" i="24"/>
  <c r="C4334" i="24"/>
  <c r="D4334" i="24" s="1"/>
  <c r="B4334" i="24"/>
  <c r="A4334" i="24"/>
  <c r="W4333" i="24"/>
  <c r="V4333" i="24"/>
  <c r="U4333" i="24"/>
  <c r="T4333" i="24"/>
  <c r="P4333" i="24"/>
  <c r="N4333" i="24"/>
  <c r="E4333" i="24"/>
  <c r="C4333" i="24"/>
  <c r="D4333" i="24" s="1"/>
  <c r="B4333" i="24"/>
  <c r="A4333" i="24"/>
  <c r="W4332" i="24"/>
  <c r="V4332" i="24"/>
  <c r="U4332" i="24"/>
  <c r="T4332" i="24"/>
  <c r="P4332" i="24"/>
  <c r="N4332" i="24"/>
  <c r="E4332" i="24"/>
  <c r="C4332" i="24"/>
  <c r="D4332" i="24" s="1"/>
  <c r="B4332" i="24"/>
  <c r="A4332" i="24"/>
  <c r="W4331" i="24"/>
  <c r="V4331" i="24"/>
  <c r="U4331" i="24"/>
  <c r="T4331" i="24"/>
  <c r="P4331" i="24"/>
  <c r="N4331" i="24"/>
  <c r="E4331" i="24"/>
  <c r="C4331" i="24"/>
  <c r="D4331" i="24" s="1"/>
  <c r="B4331" i="24"/>
  <c r="A4331" i="24"/>
  <c r="W4330" i="24"/>
  <c r="V4330" i="24"/>
  <c r="U4330" i="24"/>
  <c r="T4330" i="24"/>
  <c r="P4330" i="24"/>
  <c r="N4330" i="24"/>
  <c r="E4330" i="24"/>
  <c r="C4330" i="24"/>
  <c r="D4330" i="24" s="1"/>
  <c r="B4330" i="24"/>
  <c r="A4330" i="24"/>
  <c r="W4329" i="24"/>
  <c r="V4329" i="24"/>
  <c r="U4329" i="24"/>
  <c r="T4329" i="24"/>
  <c r="P4329" i="24"/>
  <c r="N4329" i="24"/>
  <c r="E4329" i="24"/>
  <c r="C4329" i="24"/>
  <c r="D4329" i="24" s="1"/>
  <c r="B4329" i="24"/>
  <c r="A4329" i="24"/>
  <c r="W4328" i="24"/>
  <c r="V4328" i="24"/>
  <c r="U4328" i="24"/>
  <c r="T4328" i="24"/>
  <c r="P4328" i="24"/>
  <c r="N4328" i="24"/>
  <c r="E4328" i="24"/>
  <c r="C4328" i="24"/>
  <c r="D4328" i="24" s="1"/>
  <c r="B4328" i="24"/>
  <c r="A4328" i="24"/>
  <c r="W4327" i="24"/>
  <c r="V4327" i="24"/>
  <c r="U4327" i="24"/>
  <c r="T4327" i="24"/>
  <c r="P4327" i="24"/>
  <c r="N4327" i="24"/>
  <c r="E4327" i="24"/>
  <c r="C4327" i="24"/>
  <c r="D4327" i="24" s="1"/>
  <c r="B4327" i="24"/>
  <c r="A4327" i="24"/>
  <c r="W4326" i="24"/>
  <c r="V4326" i="24"/>
  <c r="U4326" i="24"/>
  <c r="T4326" i="24"/>
  <c r="P4326" i="24"/>
  <c r="N4326" i="24"/>
  <c r="E4326" i="24"/>
  <c r="C4326" i="24"/>
  <c r="D4326" i="24" s="1"/>
  <c r="B4326" i="24"/>
  <c r="A4326" i="24"/>
  <c r="W4325" i="24"/>
  <c r="V4325" i="24"/>
  <c r="U4325" i="24"/>
  <c r="T4325" i="24"/>
  <c r="P4325" i="24"/>
  <c r="N4325" i="24"/>
  <c r="E4325" i="24"/>
  <c r="C4325" i="24"/>
  <c r="D4325" i="24" s="1"/>
  <c r="B4325" i="24"/>
  <c r="A4325" i="24"/>
  <c r="W4324" i="24"/>
  <c r="V4324" i="24"/>
  <c r="U4324" i="24"/>
  <c r="T4324" i="24"/>
  <c r="P4324" i="24"/>
  <c r="N4324" i="24"/>
  <c r="E4324" i="24"/>
  <c r="C4324" i="24"/>
  <c r="D4324" i="24" s="1"/>
  <c r="B4324" i="24"/>
  <c r="A4324" i="24"/>
  <c r="W4323" i="24"/>
  <c r="V4323" i="24"/>
  <c r="U4323" i="24"/>
  <c r="T4323" i="24"/>
  <c r="P4323" i="24"/>
  <c r="N4323" i="24"/>
  <c r="E4323" i="24"/>
  <c r="C4323" i="24"/>
  <c r="D4323" i="24" s="1"/>
  <c r="B4323" i="24"/>
  <c r="A4323" i="24"/>
  <c r="W4322" i="24"/>
  <c r="V4322" i="24"/>
  <c r="U4322" i="24"/>
  <c r="T4322" i="24"/>
  <c r="P4322" i="24"/>
  <c r="N4322" i="24"/>
  <c r="E4322" i="24"/>
  <c r="C4322" i="24"/>
  <c r="D4322" i="24" s="1"/>
  <c r="B4322" i="24"/>
  <c r="A4322" i="24"/>
  <c r="W4321" i="24"/>
  <c r="V4321" i="24"/>
  <c r="U4321" i="24"/>
  <c r="T4321" i="24"/>
  <c r="P4321" i="24"/>
  <c r="N4321" i="24"/>
  <c r="E4321" i="24"/>
  <c r="C4321" i="24"/>
  <c r="D4321" i="24" s="1"/>
  <c r="B4321" i="24"/>
  <c r="A4321" i="24"/>
  <c r="W4320" i="24"/>
  <c r="V4320" i="24"/>
  <c r="U4320" i="24"/>
  <c r="T4320" i="24"/>
  <c r="P4320" i="24"/>
  <c r="N4320" i="24"/>
  <c r="E4320" i="24"/>
  <c r="C4320" i="24"/>
  <c r="D4320" i="24" s="1"/>
  <c r="B4320" i="24"/>
  <c r="A4320" i="24"/>
  <c r="W4319" i="24"/>
  <c r="V4319" i="24"/>
  <c r="U4319" i="24"/>
  <c r="T4319" i="24"/>
  <c r="P4319" i="24"/>
  <c r="N4319" i="24"/>
  <c r="E4319" i="24"/>
  <c r="C4319" i="24"/>
  <c r="D4319" i="24" s="1"/>
  <c r="B4319" i="24"/>
  <c r="A4319" i="24"/>
  <c r="W4318" i="24"/>
  <c r="V4318" i="24"/>
  <c r="U4318" i="24"/>
  <c r="T4318" i="24"/>
  <c r="P4318" i="24"/>
  <c r="N4318" i="24"/>
  <c r="E4318" i="24"/>
  <c r="C4318" i="24"/>
  <c r="D4318" i="24" s="1"/>
  <c r="B4318" i="24"/>
  <c r="A4318" i="24"/>
  <c r="W4317" i="24"/>
  <c r="V4317" i="24"/>
  <c r="U4317" i="24"/>
  <c r="T4317" i="24"/>
  <c r="P4317" i="24"/>
  <c r="N4317" i="24"/>
  <c r="E4317" i="24"/>
  <c r="C4317" i="24"/>
  <c r="D4317" i="24" s="1"/>
  <c r="B4317" i="24"/>
  <c r="A4317" i="24"/>
  <c r="W4316" i="24"/>
  <c r="V4316" i="24"/>
  <c r="U4316" i="24"/>
  <c r="T4316" i="24"/>
  <c r="P4316" i="24"/>
  <c r="N4316" i="24"/>
  <c r="E4316" i="24"/>
  <c r="C4316" i="24"/>
  <c r="D4316" i="24" s="1"/>
  <c r="B4316" i="24"/>
  <c r="A4316" i="24"/>
  <c r="W4315" i="24"/>
  <c r="V4315" i="24"/>
  <c r="U4315" i="24"/>
  <c r="T4315" i="24"/>
  <c r="P4315" i="24"/>
  <c r="N4315" i="24"/>
  <c r="E4315" i="24"/>
  <c r="C4315" i="24"/>
  <c r="D4315" i="24" s="1"/>
  <c r="B4315" i="24"/>
  <c r="A4315" i="24"/>
  <c r="W4314" i="24"/>
  <c r="V4314" i="24"/>
  <c r="U4314" i="24"/>
  <c r="T4314" i="24"/>
  <c r="P4314" i="24"/>
  <c r="N4314" i="24"/>
  <c r="E4314" i="24"/>
  <c r="C4314" i="24"/>
  <c r="D4314" i="24" s="1"/>
  <c r="B4314" i="24"/>
  <c r="A4314" i="24"/>
  <c r="W4313" i="24"/>
  <c r="V4313" i="24"/>
  <c r="U4313" i="24"/>
  <c r="T4313" i="24"/>
  <c r="P4313" i="24"/>
  <c r="N4313" i="24"/>
  <c r="E4313" i="24"/>
  <c r="C4313" i="24"/>
  <c r="D4313" i="24" s="1"/>
  <c r="B4313" i="24"/>
  <c r="A4313" i="24"/>
  <c r="W4312" i="24"/>
  <c r="V4312" i="24"/>
  <c r="U4312" i="24"/>
  <c r="T4312" i="24"/>
  <c r="P4312" i="24"/>
  <c r="N4312" i="24"/>
  <c r="E4312" i="24"/>
  <c r="C4312" i="24"/>
  <c r="D4312" i="24" s="1"/>
  <c r="B4312" i="24"/>
  <c r="A4312" i="24"/>
  <c r="W4311" i="24"/>
  <c r="V4311" i="24"/>
  <c r="U4311" i="24"/>
  <c r="T4311" i="24"/>
  <c r="P4311" i="24"/>
  <c r="N4311" i="24"/>
  <c r="E4311" i="24"/>
  <c r="C4311" i="24"/>
  <c r="D4311" i="24" s="1"/>
  <c r="B4311" i="24"/>
  <c r="A4311" i="24"/>
  <c r="W4310" i="24"/>
  <c r="V4310" i="24"/>
  <c r="U4310" i="24"/>
  <c r="T4310" i="24"/>
  <c r="P4310" i="24"/>
  <c r="N4310" i="24"/>
  <c r="E4310" i="24"/>
  <c r="C4310" i="24"/>
  <c r="D4310" i="24" s="1"/>
  <c r="B4310" i="24"/>
  <c r="A4310" i="24"/>
  <c r="W4309" i="24"/>
  <c r="V4309" i="24"/>
  <c r="U4309" i="24"/>
  <c r="T4309" i="24"/>
  <c r="P4309" i="24"/>
  <c r="N4309" i="24"/>
  <c r="E4309" i="24"/>
  <c r="C4309" i="24"/>
  <c r="D4309" i="24" s="1"/>
  <c r="B4309" i="24"/>
  <c r="A4309" i="24"/>
  <c r="W4308" i="24"/>
  <c r="V4308" i="24"/>
  <c r="U4308" i="24"/>
  <c r="T4308" i="24"/>
  <c r="P4308" i="24"/>
  <c r="N4308" i="24"/>
  <c r="E4308" i="24"/>
  <c r="C4308" i="24"/>
  <c r="D4308" i="24" s="1"/>
  <c r="B4308" i="24"/>
  <c r="A4308" i="24"/>
  <c r="W4307" i="24"/>
  <c r="V4307" i="24"/>
  <c r="U4307" i="24"/>
  <c r="T4307" i="24"/>
  <c r="P4307" i="24"/>
  <c r="N4307" i="24"/>
  <c r="E4307" i="24"/>
  <c r="C4307" i="24"/>
  <c r="D4307" i="24" s="1"/>
  <c r="B4307" i="24"/>
  <c r="A4307" i="24"/>
  <c r="W4306" i="24"/>
  <c r="V4306" i="24"/>
  <c r="U4306" i="24"/>
  <c r="T4306" i="24"/>
  <c r="P4306" i="24"/>
  <c r="N4306" i="24"/>
  <c r="E4306" i="24"/>
  <c r="C4306" i="24"/>
  <c r="D4306" i="24" s="1"/>
  <c r="B4306" i="24"/>
  <c r="A4306" i="24"/>
  <c r="W4305" i="24"/>
  <c r="V4305" i="24"/>
  <c r="U4305" i="24"/>
  <c r="T4305" i="24"/>
  <c r="P4305" i="24"/>
  <c r="N4305" i="24"/>
  <c r="E4305" i="24"/>
  <c r="C4305" i="24"/>
  <c r="D4305" i="24" s="1"/>
  <c r="B4305" i="24"/>
  <c r="A4305" i="24"/>
  <c r="W4304" i="24"/>
  <c r="V4304" i="24"/>
  <c r="U4304" i="24"/>
  <c r="T4304" i="24"/>
  <c r="P4304" i="24"/>
  <c r="N4304" i="24"/>
  <c r="E4304" i="24"/>
  <c r="C4304" i="24"/>
  <c r="D4304" i="24" s="1"/>
  <c r="B4304" i="24"/>
  <c r="A4304" i="24"/>
  <c r="W4303" i="24"/>
  <c r="V4303" i="24"/>
  <c r="U4303" i="24"/>
  <c r="T4303" i="24"/>
  <c r="P4303" i="24"/>
  <c r="N4303" i="24"/>
  <c r="E4303" i="24"/>
  <c r="C4303" i="24"/>
  <c r="D4303" i="24" s="1"/>
  <c r="B4303" i="24"/>
  <c r="A4303" i="24"/>
  <c r="W4302" i="24"/>
  <c r="V4302" i="24"/>
  <c r="U4302" i="24"/>
  <c r="T4302" i="24"/>
  <c r="P4302" i="24"/>
  <c r="N4302" i="24"/>
  <c r="E4302" i="24"/>
  <c r="C4302" i="24"/>
  <c r="D4302" i="24" s="1"/>
  <c r="B4302" i="24"/>
  <c r="A4302" i="24"/>
  <c r="W4301" i="24"/>
  <c r="V4301" i="24"/>
  <c r="U4301" i="24"/>
  <c r="T4301" i="24"/>
  <c r="P4301" i="24"/>
  <c r="N4301" i="24"/>
  <c r="E4301" i="24"/>
  <c r="C4301" i="24"/>
  <c r="D4301" i="24" s="1"/>
  <c r="B4301" i="24"/>
  <c r="A4301" i="24"/>
  <c r="W4300" i="24"/>
  <c r="V4300" i="24"/>
  <c r="U4300" i="24"/>
  <c r="T4300" i="24"/>
  <c r="P4300" i="24"/>
  <c r="N4300" i="24"/>
  <c r="E4300" i="24"/>
  <c r="C4300" i="24"/>
  <c r="D4300" i="24" s="1"/>
  <c r="B4300" i="24"/>
  <c r="A4300" i="24"/>
  <c r="W4299" i="24"/>
  <c r="V4299" i="24"/>
  <c r="U4299" i="24"/>
  <c r="T4299" i="24"/>
  <c r="P4299" i="24"/>
  <c r="N4299" i="24"/>
  <c r="E4299" i="24"/>
  <c r="C4299" i="24"/>
  <c r="D4299" i="24" s="1"/>
  <c r="B4299" i="24"/>
  <c r="A4299" i="24"/>
  <c r="W4298" i="24"/>
  <c r="V4298" i="24"/>
  <c r="U4298" i="24"/>
  <c r="T4298" i="24"/>
  <c r="P4298" i="24"/>
  <c r="N4298" i="24"/>
  <c r="E4298" i="24"/>
  <c r="C4298" i="24"/>
  <c r="D4298" i="24" s="1"/>
  <c r="B4298" i="24"/>
  <c r="A4298" i="24"/>
  <c r="W4297" i="24"/>
  <c r="V4297" i="24"/>
  <c r="U4297" i="24"/>
  <c r="T4297" i="24"/>
  <c r="P4297" i="24"/>
  <c r="N4297" i="24"/>
  <c r="E4297" i="24"/>
  <c r="C4297" i="24"/>
  <c r="D4297" i="24" s="1"/>
  <c r="B4297" i="24"/>
  <c r="A4297" i="24"/>
  <c r="W4296" i="24"/>
  <c r="V4296" i="24"/>
  <c r="U4296" i="24"/>
  <c r="T4296" i="24"/>
  <c r="P4296" i="24"/>
  <c r="N4296" i="24"/>
  <c r="E4296" i="24"/>
  <c r="C4296" i="24"/>
  <c r="D4296" i="24" s="1"/>
  <c r="B4296" i="24"/>
  <c r="A4296" i="24"/>
  <c r="W4295" i="24"/>
  <c r="V4295" i="24"/>
  <c r="U4295" i="24"/>
  <c r="T4295" i="24"/>
  <c r="P4295" i="24"/>
  <c r="N4295" i="24"/>
  <c r="E4295" i="24"/>
  <c r="C4295" i="24"/>
  <c r="D4295" i="24" s="1"/>
  <c r="B4295" i="24"/>
  <c r="A4295" i="24"/>
  <c r="W4294" i="24"/>
  <c r="V4294" i="24"/>
  <c r="U4294" i="24"/>
  <c r="T4294" i="24"/>
  <c r="P4294" i="24"/>
  <c r="N4294" i="24"/>
  <c r="E4294" i="24"/>
  <c r="C4294" i="24"/>
  <c r="D4294" i="24" s="1"/>
  <c r="B4294" i="24"/>
  <c r="A4294" i="24"/>
  <c r="W4293" i="24"/>
  <c r="V4293" i="24"/>
  <c r="U4293" i="24"/>
  <c r="T4293" i="24"/>
  <c r="P4293" i="24"/>
  <c r="N4293" i="24"/>
  <c r="E4293" i="24"/>
  <c r="C4293" i="24"/>
  <c r="D4293" i="24" s="1"/>
  <c r="B4293" i="24"/>
  <c r="A4293" i="24"/>
  <c r="W4292" i="24"/>
  <c r="V4292" i="24"/>
  <c r="U4292" i="24"/>
  <c r="T4292" i="24"/>
  <c r="P4292" i="24"/>
  <c r="N4292" i="24"/>
  <c r="E4292" i="24"/>
  <c r="C4292" i="24"/>
  <c r="D4292" i="24" s="1"/>
  <c r="B4292" i="24"/>
  <c r="A4292" i="24"/>
  <c r="W4291" i="24"/>
  <c r="V4291" i="24"/>
  <c r="U4291" i="24"/>
  <c r="T4291" i="24"/>
  <c r="P4291" i="24"/>
  <c r="N4291" i="24"/>
  <c r="E4291" i="24"/>
  <c r="C4291" i="24"/>
  <c r="D4291" i="24" s="1"/>
  <c r="B4291" i="24"/>
  <c r="A4291" i="24"/>
  <c r="W4290" i="24"/>
  <c r="V4290" i="24"/>
  <c r="U4290" i="24"/>
  <c r="T4290" i="24"/>
  <c r="P4290" i="24"/>
  <c r="N4290" i="24"/>
  <c r="E4290" i="24"/>
  <c r="C4290" i="24"/>
  <c r="D4290" i="24" s="1"/>
  <c r="B4290" i="24"/>
  <c r="A4290" i="24"/>
  <c r="W4289" i="24"/>
  <c r="V4289" i="24"/>
  <c r="U4289" i="24"/>
  <c r="T4289" i="24"/>
  <c r="P4289" i="24"/>
  <c r="N4289" i="24"/>
  <c r="E4289" i="24"/>
  <c r="C4289" i="24"/>
  <c r="D4289" i="24" s="1"/>
  <c r="B4289" i="24"/>
  <c r="A4289" i="24"/>
  <c r="W4288" i="24"/>
  <c r="V4288" i="24"/>
  <c r="U4288" i="24"/>
  <c r="T4288" i="24"/>
  <c r="P4288" i="24"/>
  <c r="N4288" i="24"/>
  <c r="E4288" i="24"/>
  <c r="C4288" i="24"/>
  <c r="D4288" i="24" s="1"/>
  <c r="B4288" i="24"/>
  <c r="A4288" i="24"/>
  <c r="W4287" i="24"/>
  <c r="V4287" i="24"/>
  <c r="U4287" i="24"/>
  <c r="T4287" i="24"/>
  <c r="P4287" i="24"/>
  <c r="N4287" i="24"/>
  <c r="E4287" i="24"/>
  <c r="C4287" i="24"/>
  <c r="D4287" i="24" s="1"/>
  <c r="B4287" i="24"/>
  <c r="A4287" i="24"/>
  <c r="W4286" i="24"/>
  <c r="V4286" i="24"/>
  <c r="U4286" i="24"/>
  <c r="T4286" i="24"/>
  <c r="P4286" i="24"/>
  <c r="N4286" i="24"/>
  <c r="E4286" i="24"/>
  <c r="C4286" i="24"/>
  <c r="D4286" i="24" s="1"/>
  <c r="B4286" i="24"/>
  <c r="A4286" i="24"/>
  <c r="W4285" i="24"/>
  <c r="V4285" i="24"/>
  <c r="U4285" i="24"/>
  <c r="T4285" i="24"/>
  <c r="P4285" i="24"/>
  <c r="N4285" i="24"/>
  <c r="E4285" i="24"/>
  <c r="C4285" i="24"/>
  <c r="D4285" i="24" s="1"/>
  <c r="B4285" i="24"/>
  <c r="A4285" i="24"/>
  <c r="W4284" i="24"/>
  <c r="V4284" i="24"/>
  <c r="U4284" i="24"/>
  <c r="T4284" i="24"/>
  <c r="P4284" i="24"/>
  <c r="N4284" i="24"/>
  <c r="E4284" i="24"/>
  <c r="C4284" i="24"/>
  <c r="D4284" i="24" s="1"/>
  <c r="B4284" i="24"/>
  <c r="A4284" i="24"/>
  <c r="W4283" i="24"/>
  <c r="V4283" i="24"/>
  <c r="U4283" i="24"/>
  <c r="T4283" i="24"/>
  <c r="P4283" i="24"/>
  <c r="N4283" i="24"/>
  <c r="E4283" i="24"/>
  <c r="C4283" i="24"/>
  <c r="D4283" i="24" s="1"/>
  <c r="B4283" i="24"/>
  <c r="A4283" i="24"/>
  <c r="W4282" i="24"/>
  <c r="V4282" i="24"/>
  <c r="U4282" i="24"/>
  <c r="T4282" i="24"/>
  <c r="P4282" i="24"/>
  <c r="N4282" i="24"/>
  <c r="E4282" i="24"/>
  <c r="C4282" i="24"/>
  <c r="D4282" i="24" s="1"/>
  <c r="B4282" i="24"/>
  <c r="A4282" i="24"/>
  <c r="W4281" i="24"/>
  <c r="V4281" i="24"/>
  <c r="U4281" i="24"/>
  <c r="T4281" i="24"/>
  <c r="P4281" i="24"/>
  <c r="N4281" i="24"/>
  <c r="E4281" i="24"/>
  <c r="C4281" i="24"/>
  <c r="D4281" i="24" s="1"/>
  <c r="B4281" i="24"/>
  <c r="A4281" i="24"/>
  <c r="W4280" i="24"/>
  <c r="V4280" i="24"/>
  <c r="U4280" i="24"/>
  <c r="T4280" i="24"/>
  <c r="P4280" i="24"/>
  <c r="N4280" i="24"/>
  <c r="E4280" i="24"/>
  <c r="C4280" i="24"/>
  <c r="D4280" i="24" s="1"/>
  <c r="B4280" i="24"/>
  <c r="A4280" i="24"/>
  <c r="W4279" i="24"/>
  <c r="V4279" i="24"/>
  <c r="U4279" i="24"/>
  <c r="T4279" i="24"/>
  <c r="P4279" i="24"/>
  <c r="N4279" i="24"/>
  <c r="E4279" i="24"/>
  <c r="C4279" i="24"/>
  <c r="D4279" i="24" s="1"/>
  <c r="B4279" i="24"/>
  <c r="A4279" i="24"/>
  <c r="W4278" i="24"/>
  <c r="V4278" i="24"/>
  <c r="U4278" i="24"/>
  <c r="T4278" i="24"/>
  <c r="P4278" i="24"/>
  <c r="N4278" i="24"/>
  <c r="E4278" i="24"/>
  <c r="C4278" i="24"/>
  <c r="D4278" i="24" s="1"/>
  <c r="B4278" i="24"/>
  <c r="A4278" i="24"/>
  <c r="W4277" i="24"/>
  <c r="V4277" i="24"/>
  <c r="U4277" i="24"/>
  <c r="T4277" i="24"/>
  <c r="P4277" i="24"/>
  <c r="N4277" i="24"/>
  <c r="E4277" i="24"/>
  <c r="C4277" i="24"/>
  <c r="D4277" i="24" s="1"/>
  <c r="B4277" i="24"/>
  <c r="A4277" i="24"/>
  <c r="W4276" i="24"/>
  <c r="V4276" i="24"/>
  <c r="U4276" i="24"/>
  <c r="T4276" i="24"/>
  <c r="P4276" i="24"/>
  <c r="N4276" i="24"/>
  <c r="E4276" i="24"/>
  <c r="C4276" i="24"/>
  <c r="D4276" i="24" s="1"/>
  <c r="B4276" i="24"/>
  <c r="A4276" i="24"/>
  <c r="W4275" i="24"/>
  <c r="V4275" i="24"/>
  <c r="U4275" i="24"/>
  <c r="T4275" i="24"/>
  <c r="P4275" i="24"/>
  <c r="N4275" i="24"/>
  <c r="E4275" i="24"/>
  <c r="C4275" i="24"/>
  <c r="D4275" i="24" s="1"/>
  <c r="B4275" i="24"/>
  <c r="A4275" i="24"/>
  <c r="W4274" i="24"/>
  <c r="V4274" i="24"/>
  <c r="U4274" i="24"/>
  <c r="T4274" i="24"/>
  <c r="P4274" i="24"/>
  <c r="N4274" i="24"/>
  <c r="E4274" i="24"/>
  <c r="C4274" i="24"/>
  <c r="D4274" i="24" s="1"/>
  <c r="B4274" i="24"/>
  <c r="A4274" i="24"/>
  <c r="W4273" i="24"/>
  <c r="V4273" i="24"/>
  <c r="U4273" i="24"/>
  <c r="T4273" i="24"/>
  <c r="P4273" i="24"/>
  <c r="N4273" i="24"/>
  <c r="E4273" i="24"/>
  <c r="C4273" i="24"/>
  <c r="D4273" i="24" s="1"/>
  <c r="B4273" i="24"/>
  <c r="A4273" i="24"/>
  <c r="W4272" i="24"/>
  <c r="V4272" i="24"/>
  <c r="U4272" i="24"/>
  <c r="T4272" i="24"/>
  <c r="P4272" i="24"/>
  <c r="N4272" i="24"/>
  <c r="E4272" i="24"/>
  <c r="C4272" i="24"/>
  <c r="D4272" i="24" s="1"/>
  <c r="B4272" i="24"/>
  <c r="A4272" i="24"/>
  <c r="W4271" i="24"/>
  <c r="V4271" i="24"/>
  <c r="U4271" i="24"/>
  <c r="T4271" i="24"/>
  <c r="P4271" i="24"/>
  <c r="N4271" i="24"/>
  <c r="E4271" i="24"/>
  <c r="C4271" i="24"/>
  <c r="D4271" i="24" s="1"/>
  <c r="B4271" i="24"/>
  <c r="A4271" i="24"/>
  <c r="W4270" i="24"/>
  <c r="V4270" i="24"/>
  <c r="U4270" i="24"/>
  <c r="T4270" i="24"/>
  <c r="P4270" i="24"/>
  <c r="N4270" i="24"/>
  <c r="E4270" i="24"/>
  <c r="C4270" i="24"/>
  <c r="D4270" i="24" s="1"/>
  <c r="B4270" i="24"/>
  <c r="A4270" i="24"/>
  <c r="W4269" i="24"/>
  <c r="V4269" i="24"/>
  <c r="U4269" i="24"/>
  <c r="T4269" i="24"/>
  <c r="P4269" i="24"/>
  <c r="N4269" i="24"/>
  <c r="E4269" i="24"/>
  <c r="C4269" i="24"/>
  <c r="D4269" i="24" s="1"/>
  <c r="B4269" i="24"/>
  <c r="A4269" i="24"/>
  <c r="W4268" i="24"/>
  <c r="V4268" i="24"/>
  <c r="U4268" i="24"/>
  <c r="T4268" i="24"/>
  <c r="P4268" i="24"/>
  <c r="N4268" i="24"/>
  <c r="E4268" i="24"/>
  <c r="C4268" i="24"/>
  <c r="D4268" i="24" s="1"/>
  <c r="B4268" i="24"/>
  <c r="A4268" i="24"/>
  <c r="W4267" i="24"/>
  <c r="V4267" i="24"/>
  <c r="U4267" i="24"/>
  <c r="T4267" i="24"/>
  <c r="P4267" i="24"/>
  <c r="N4267" i="24"/>
  <c r="E4267" i="24"/>
  <c r="C4267" i="24"/>
  <c r="D4267" i="24" s="1"/>
  <c r="B4267" i="24"/>
  <c r="A4267" i="24"/>
  <c r="W4266" i="24"/>
  <c r="V4266" i="24"/>
  <c r="U4266" i="24"/>
  <c r="T4266" i="24"/>
  <c r="P4266" i="24"/>
  <c r="N4266" i="24"/>
  <c r="E4266" i="24"/>
  <c r="C4266" i="24"/>
  <c r="D4266" i="24" s="1"/>
  <c r="B4266" i="24"/>
  <c r="A4266" i="24"/>
  <c r="W4265" i="24"/>
  <c r="V4265" i="24"/>
  <c r="U4265" i="24"/>
  <c r="T4265" i="24"/>
  <c r="P4265" i="24"/>
  <c r="N4265" i="24"/>
  <c r="E4265" i="24"/>
  <c r="C4265" i="24"/>
  <c r="D4265" i="24" s="1"/>
  <c r="B4265" i="24"/>
  <c r="A4265" i="24"/>
  <c r="W4264" i="24"/>
  <c r="V4264" i="24"/>
  <c r="U4264" i="24"/>
  <c r="T4264" i="24"/>
  <c r="P4264" i="24"/>
  <c r="N4264" i="24"/>
  <c r="E4264" i="24"/>
  <c r="C4264" i="24"/>
  <c r="D4264" i="24" s="1"/>
  <c r="B4264" i="24"/>
  <c r="A4264" i="24"/>
  <c r="W4263" i="24"/>
  <c r="V4263" i="24"/>
  <c r="U4263" i="24"/>
  <c r="T4263" i="24"/>
  <c r="P4263" i="24"/>
  <c r="N4263" i="24"/>
  <c r="E4263" i="24"/>
  <c r="C4263" i="24"/>
  <c r="D4263" i="24" s="1"/>
  <c r="B4263" i="24"/>
  <c r="A4263" i="24"/>
  <c r="W4262" i="24"/>
  <c r="V4262" i="24"/>
  <c r="U4262" i="24"/>
  <c r="T4262" i="24"/>
  <c r="P4262" i="24"/>
  <c r="N4262" i="24"/>
  <c r="E4262" i="24"/>
  <c r="C4262" i="24"/>
  <c r="D4262" i="24" s="1"/>
  <c r="B4262" i="24"/>
  <c r="A4262" i="24"/>
  <c r="W4261" i="24"/>
  <c r="V4261" i="24"/>
  <c r="U4261" i="24"/>
  <c r="T4261" i="24"/>
  <c r="P4261" i="24"/>
  <c r="N4261" i="24"/>
  <c r="E4261" i="24"/>
  <c r="C4261" i="24"/>
  <c r="D4261" i="24" s="1"/>
  <c r="B4261" i="24"/>
  <c r="A4261" i="24"/>
  <c r="W4260" i="24"/>
  <c r="V4260" i="24"/>
  <c r="U4260" i="24"/>
  <c r="T4260" i="24"/>
  <c r="P4260" i="24"/>
  <c r="N4260" i="24"/>
  <c r="E4260" i="24"/>
  <c r="C4260" i="24"/>
  <c r="D4260" i="24" s="1"/>
  <c r="B4260" i="24"/>
  <c r="A4260" i="24"/>
  <c r="W4259" i="24"/>
  <c r="V4259" i="24"/>
  <c r="U4259" i="24"/>
  <c r="T4259" i="24"/>
  <c r="P4259" i="24"/>
  <c r="N4259" i="24"/>
  <c r="E4259" i="24"/>
  <c r="C4259" i="24"/>
  <c r="D4259" i="24" s="1"/>
  <c r="B4259" i="24"/>
  <c r="A4259" i="24"/>
  <c r="W4258" i="24"/>
  <c r="V4258" i="24"/>
  <c r="U4258" i="24"/>
  <c r="T4258" i="24"/>
  <c r="P4258" i="24"/>
  <c r="N4258" i="24"/>
  <c r="E4258" i="24"/>
  <c r="C4258" i="24"/>
  <c r="D4258" i="24" s="1"/>
  <c r="B4258" i="24"/>
  <c r="A4258" i="24"/>
  <c r="W4257" i="24"/>
  <c r="V4257" i="24"/>
  <c r="U4257" i="24"/>
  <c r="T4257" i="24"/>
  <c r="P4257" i="24"/>
  <c r="N4257" i="24"/>
  <c r="E4257" i="24"/>
  <c r="C4257" i="24"/>
  <c r="D4257" i="24" s="1"/>
  <c r="B4257" i="24"/>
  <c r="A4257" i="24"/>
  <c r="W4256" i="24"/>
  <c r="V4256" i="24"/>
  <c r="U4256" i="24"/>
  <c r="T4256" i="24"/>
  <c r="P4256" i="24"/>
  <c r="N4256" i="24"/>
  <c r="E4256" i="24"/>
  <c r="C4256" i="24"/>
  <c r="D4256" i="24" s="1"/>
  <c r="B4256" i="24"/>
  <c r="A4256" i="24"/>
  <c r="W4255" i="24"/>
  <c r="V4255" i="24"/>
  <c r="U4255" i="24"/>
  <c r="T4255" i="24"/>
  <c r="P4255" i="24"/>
  <c r="N4255" i="24"/>
  <c r="E4255" i="24"/>
  <c r="C4255" i="24"/>
  <c r="D4255" i="24" s="1"/>
  <c r="B4255" i="24"/>
  <c r="A4255" i="24"/>
  <c r="W4254" i="24"/>
  <c r="V4254" i="24"/>
  <c r="U4254" i="24"/>
  <c r="T4254" i="24"/>
  <c r="P4254" i="24"/>
  <c r="N4254" i="24"/>
  <c r="E4254" i="24"/>
  <c r="C4254" i="24"/>
  <c r="D4254" i="24" s="1"/>
  <c r="B4254" i="24"/>
  <c r="A4254" i="24"/>
  <c r="W4253" i="24"/>
  <c r="V4253" i="24"/>
  <c r="U4253" i="24"/>
  <c r="T4253" i="24"/>
  <c r="P4253" i="24"/>
  <c r="N4253" i="24"/>
  <c r="E4253" i="24"/>
  <c r="C4253" i="24"/>
  <c r="D4253" i="24" s="1"/>
  <c r="B4253" i="24"/>
  <c r="A4253" i="24"/>
  <c r="W4252" i="24"/>
  <c r="V4252" i="24"/>
  <c r="U4252" i="24"/>
  <c r="T4252" i="24"/>
  <c r="P4252" i="24"/>
  <c r="N4252" i="24"/>
  <c r="E4252" i="24"/>
  <c r="C4252" i="24"/>
  <c r="D4252" i="24" s="1"/>
  <c r="B4252" i="24"/>
  <c r="A4252" i="24"/>
  <c r="W4251" i="24"/>
  <c r="V4251" i="24"/>
  <c r="U4251" i="24"/>
  <c r="T4251" i="24"/>
  <c r="P4251" i="24"/>
  <c r="N4251" i="24"/>
  <c r="E4251" i="24"/>
  <c r="C4251" i="24"/>
  <c r="D4251" i="24" s="1"/>
  <c r="B4251" i="24"/>
  <c r="A4251" i="24"/>
  <c r="W4250" i="24"/>
  <c r="V4250" i="24"/>
  <c r="U4250" i="24"/>
  <c r="T4250" i="24"/>
  <c r="P4250" i="24"/>
  <c r="N4250" i="24"/>
  <c r="E4250" i="24"/>
  <c r="C4250" i="24"/>
  <c r="D4250" i="24" s="1"/>
  <c r="B4250" i="24"/>
  <c r="A4250" i="24"/>
  <c r="W4249" i="24"/>
  <c r="V4249" i="24"/>
  <c r="U4249" i="24"/>
  <c r="T4249" i="24"/>
  <c r="P4249" i="24"/>
  <c r="N4249" i="24"/>
  <c r="E4249" i="24"/>
  <c r="C4249" i="24"/>
  <c r="D4249" i="24" s="1"/>
  <c r="B4249" i="24"/>
  <c r="A4249" i="24"/>
  <c r="W4248" i="24"/>
  <c r="V4248" i="24"/>
  <c r="U4248" i="24"/>
  <c r="T4248" i="24"/>
  <c r="P4248" i="24"/>
  <c r="N4248" i="24"/>
  <c r="E4248" i="24"/>
  <c r="C4248" i="24"/>
  <c r="D4248" i="24" s="1"/>
  <c r="B4248" i="24"/>
  <c r="A4248" i="24"/>
  <c r="W4247" i="24"/>
  <c r="V4247" i="24"/>
  <c r="U4247" i="24"/>
  <c r="T4247" i="24"/>
  <c r="P4247" i="24"/>
  <c r="N4247" i="24"/>
  <c r="E4247" i="24"/>
  <c r="C4247" i="24"/>
  <c r="D4247" i="24" s="1"/>
  <c r="B4247" i="24"/>
  <c r="A4247" i="24"/>
  <c r="W4246" i="24"/>
  <c r="V4246" i="24"/>
  <c r="U4246" i="24"/>
  <c r="T4246" i="24"/>
  <c r="P4246" i="24"/>
  <c r="N4246" i="24"/>
  <c r="E4246" i="24"/>
  <c r="C4246" i="24"/>
  <c r="D4246" i="24" s="1"/>
  <c r="B4246" i="24"/>
  <c r="A4246" i="24"/>
  <c r="W4245" i="24"/>
  <c r="V4245" i="24"/>
  <c r="U4245" i="24"/>
  <c r="T4245" i="24"/>
  <c r="P4245" i="24"/>
  <c r="N4245" i="24"/>
  <c r="E4245" i="24"/>
  <c r="C4245" i="24"/>
  <c r="D4245" i="24" s="1"/>
  <c r="B4245" i="24"/>
  <c r="A4245" i="24"/>
  <c r="W4244" i="24"/>
  <c r="V4244" i="24"/>
  <c r="U4244" i="24"/>
  <c r="T4244" i="24"/>
  <c r="P4244" i="24"/>
  <c r="N4244" i="24"/>
  <c r="E4244" i="24"/>
  <c r="C4244" i="24"/>
  <c r="D4244" i="24" s="1"/>
  <c r="B4244" i="24"/>
  <c r="A4244" i="24"/>
  <c r="W4243" i="24"/>
  <c r="V4243" i="24"/>
  <c r="U4243" i="24"/>
  <c r="T4243" i="24"/>
  <c r="P4243" i="24"/>
  <c r="N4243" i="24"/>
  <c r="E4243" i="24"/>
  <c r="C4243" i="24"/>
  <c r="D4243" i="24" s="1"/>
  <c r="B4243" i="24"/>
  <c r="A4243" i="24"/>
  <c r="W4242" i="24"/>
  <c r="V4242" i="24"/>
  <c r="U4242" i="24"/>
  <c r="T4242" i="24"/>
  <c r="P4242" i="24"/>
  <c r="N4242" i="24"/>
  <c r="E4242" i="24"/>
  <c r="C4242" i="24"/>
  <c r="D4242" i="24" s="1"/>
  <c r="B4242" i="24"/>
  <c r="A4242" i="24"/>
  <c r="W4241" i="24"/>
  <c r="V4241" i="24"/>
  <c r="U4241" i="24"/>
  <c r="T4241" i="24"/>
  <c r="P4241" i="24"/>
  <c r="N4241" i="24"/>
  <c r="E4241" i="24"/>
  <c r="C4241" i="24"/>
  <c r="D4241" i="24" s="1"/>
  <c r="B4241" i="24"/>
  <c r="A4241" i="24"/>
  <c r="W4240" i="24"/>
  <c r="V4240" i="24"/>
  <c r="U4240" i="24"/>
  <c r="T4240" i="24"/>
  <c r="P4240" i="24"/>
  <c r="N4240" i="24"/>
  <c r="E4240" i="24"/>
  <c r="C4240" i="24"/>
  <c r="D4240" i="24" s="1"/>
  <c r="B4240" i="24"/>
  <c r="A4240" i="24"/>
  <c r="W4239" i="24"/>
  <c r="V4239" i="24"/>
  <c r="U4239" i="24"/>
  <c r="T4239" i="24"/>
  <c r="P4239" i="24"/>
  <c r="N4239" i="24"/>
  <c r="E4239" i="24"/>
  <c r="C4239" i="24"/>
  <c r="D4239" i="24" s="1"/>
  <c r="B4239" i="24"/>
  <c r="A4239" i="24"/>
  <c r="W4238" i="24"/>
  <c r="V4238" i="24"/>
  <c r="U4238" i="24"/>
  <c r="T4238" i="24"/>
  <c r="P4238" i="24"/>
  <c r="N4238" i="24"/>
  <c r="E4238" i="24"/>
  <c r="C4238" i="24"/>
  <c r="D4238" i="24" s="1"/>
  <c r="B4238" i="24"/>
  <c r="A4238" i="24"/>
  <c r="W4237" i="24"/>
  <c r="V4237" i="24"/>
  <c r="U4237" i="24"/>
  <c r="T4237" i="24"/>
  <c r="P4237" i="24"/>
  <c r="N4237" i="24"/>
  <c r="E4237" i="24"/>
  <c r="C4237" i="24"/>
  <c r="D4237" i="24" s="1"/>
  <c r="B4237" i="24"/>
  <c r="A4237" i="24"/>
  <c r="W4236" i="24"/>
  <c r="V4236" i="24"/>
  <c r="U4236" i="24"/>
  <c r="T4236" i="24"/>
  <c r="P4236" i="24"/>
  <c r="N4236" i="24"/>
  <c r="E4236" i="24"/>
  <c r="C4236" i="24"/>
  <c r="D4236" i="24" s="1"/>
  <c r="B4236" i="24"/>
  <c r="A4236" i="24"/>
  <c r="W4235" i="24"/>
  <c r="V4235" i="24"/>
  <c r="U4235" i="24"/>
  <c r="T4235" i="24"/>
  <c r="P4235" i="24"/>
  <c r="N4235" i="24"/>
  <c r="E4235" i="24"/>
  <c r="C4235" i="24"/>
  <c r="D4235" i="24" s="1"/>
  <c r="B4235" i="24"/>
  <c r="A4235" i="24"/>
  <c r="W4234" i="24"/>
  <c r="V4234" i="24"/>
  <c r="U4234" i="24"/>
  <c r="T4234" i="24"/>
  <c r="P4234" i="24"/>
  <c r="N4234" i="24"/>
  <c r="E4234" i="24"/>
  <c r="C4234" i="24"/>
  <c r="D4234" i="24" s="1"/>
  <c r="B4234" i="24"/>
  <c r="A4234" i="24"/>
  <c r="W4233" i="24"/>
  <c r="V4233" i="24"/>
  <c r="U4233" i="24"/>
  <c r="T4233" i="24"/>
  <c r="P4233" i="24"/>
  <c r="N4233" i="24"/>
  <c r="E4233" i="24"/>
  <c r="C4233" i="24"/>
  <c r="D4233" i="24" s="1"/>
  <c r="B4233" i="24"/>
  <c r="A4233" i="24"/>
  <c r="W4232" i="24"/>
  <c r="V4232" i="24"/>
  <c r="U4232" i="24"/>
  <c r="T4232" i="24"/>
  <c r="P4232" i="24"/>
  <c r="N4232" i="24"/>
  <c r="E4232" i="24"/>
  <c r="C4232" i="24"/>
  <c r="D4232" i="24" s="1"/>
  <c r="B4232" i="24"/>
  <c r="A4232" i="24"/>
  <c r="W4231" i="24"/>
  <c r="V4231" i="24"/>
  <c r="U4231" i="24"/>
  <c r="T4231" i="24"/>
  <c r="P4231" i="24"/>
  <c r="N4231" i="24"/>
  <c r="E4231" i="24"/>
  <c r="C4231" i="24"/>
  <c r="D4231" i="24" s="1"/>
  <c r="B4231" i="24"/>
  <c r="A4231" i="24"/>
  <c r="W4230" i="24"/>
  <c r="V4230" i="24"/>
  <c r="U4230" i="24"/>
  <c r="T4230" i="24"/>
  <c r="P4230" i="24"/>
  <c r="N4230" i="24"/>
  <c r="E4230" i="24"/>
  <c r="C4230" i="24"/>
  <c r="D4230" i="24" s="1"/>
  <c r="B4230" i="24"/>
  <c r="A4230" i="24"/>
  <c r="W4229" i="24"/>
  <c r="V4229" i="24"/>
  <c r="U4229" i="24"/>
  <c r="T4229" i="24"/>
  <c r="P4229" i="24"/>
  <c r="N4229" i="24"/>
  <c r="E4229" i="24"/>
  <c r="C4229" i="24"/>
  <c r="D4229" i="24" s="1"/>
  <c r="B4229" i="24"/>
  <c r="A4229" i="24"/>
  <c r="W4228" i="24"/>
  <c r="V4228" i="24"/>
  <c r="U4228" i="24"/>
  <c r="T4228" i="24"/>
  <c r="P4228" i="24"/>
  <c r="N4228" i="24"/>
  <c r="E4228" i="24"/>
  <c r="C4228" i="24"/>
  <c r="D4228" i="24" s="1"/>
  <c r="B4228" i="24"/>
  <c r="A4228" i="24"/>
  <c r="W4227" i="24"/>
  <c r="V4227" i="24"/>
  <c r="U4227" i="24"/>
  <c r="T4227" i="24"/>
  <c r="P4227" i="24"/>
  <c r="N4227" i="24"/>
  <c r="E4227" i="24"/>
  <c r="C4227" i="24"/>
  <c r="D4227" i="24" s="1"/>
  <c r="B4227" i="24"/>
  <c r="A4227" i="24"/>
  <c r="W4226" i="24"/>
  <c r="V4226" i="24"/>
  <c r="U4226" i="24"/>
  <c r="T4226" i="24"/>
  <c r="P4226" i="24"/>
  <c r="N4226" i="24"/>
  <c r="E4226" i="24"/>
  <c r="C4226" i="24"/>
  <c r="D4226" i="24" s="1"/>
  <c r="B4226" i="24"/>
  <c r="A4226" i="24"/>
  <c r="W4225" i="24"/>
  <c r="V4225" i="24"/>
  <c r="U4225" i="24"/>
  <c r="T4225" i="24"/>
  <c r="P4225" i="24"/>
  <c r="N4225" i="24"/>
  <c r="E4225" i="24"/>
  <c r="C4225" i="24"/>
  <c r="D4225" i="24" s="1"/>
  <c r="B4225" i="24"/>
  <c r="A4225" i="24"/>
  <c r="W4224" i="24"/>
  <c r="V4224" i="24"/>
  <c r="U4224" i="24"/>
  <c r="T4224" i="24"/>
  <c r="P4224" i="24"/>
  <c r="N4224" i="24"/>
  <c r="E4224" i="24"/>
  <c r="C4224" i="24"/>
  <c r="D4224" i="24" s="1"/>
  <c r="B4224" i="24"/>
  <c r="A4224" i="24"/>
  <c r="W4223" i="24"/>
  <c r="V4223" i="24"/>
  <c r="U4223" i="24"/>
  <c r="T4223" i="24"/>
  <c r="P4223" i="24"/>
  <c r="N4223" i="24"/>
  <c r="E4223" i="24"/>
  <c r="C4223" i="24"/>
  <c r="D4223" i="24" s="1"/>
  <c r="B4223" i="24"/>
  <c r="A4223" i="24"/>
  <c r="W4222" i="24"/>
  <c r="V4222" i="24"/>
  <c r="U4222" i="24"/>
  <c r="T4222" i="24"/>
  <c r="P4222" i="24"/>
  <c r="N4222" i="24"/>
  <c r="E4222" i="24"/>
  <c r="C4222" i="24"/>
  <c r="D4222" i="24" s="1"/>
  <c r="B4222" i="24"/>
  <c r="A4222" i="24"/>
  <c r="W4221" i="24"/>
  <c r="V4221" i="24"/>
  <c r="U4221" i="24"/>
  <c r="T4221" i="24"/>
  <c r="P4221" i="24"/>
  <c r="N4221" i="24"/>
  <c r="E4221" i="24"/>
  <c r="C4221" i="24"/>
  <c r="D4221" i="24" s="1"/>
  <c r="B4221" i="24"/>
  <c r="A4221" i="24"/>
  <c r="W4220" i="24"/>
  <c r="V4220" i="24"/>
  <c r="U4220" i="24"/>
  <c r="T4220" i="24"/>
  <c r="P4220" i="24"/>
  <c r="N4220" i="24"/>
  <c r="E4220" i="24"/>
  <c r="C4220" i="24"/>
  <c r="D4220" i="24" s="1"/>
  <c r="B4220" i="24"/>
  <c r="A4220" i="24"/>
  <c r="W4219" i="24"/>
  <c r="V4219" i="24"/>
  <c r="U4219" i="24"/>
  <c r="T4219" i="24"/>
  <c r="P4219" i="24"/>
  <c r="N4219" i="24"/>
  <c r="E4219" i="24"/>
  <c r="C4219" i="24"/>
  <c r="D4219" i="24" s="1"/>
  <c r="B4219" i="24"/>
  <c r="A4219" i="24"/>
  <c r="W4218" i="24"/>
  <c r="V4218" i="24"/>
  <c r="U4218" i="24"/>
  <c r="T4218" i="24"/>
  <c r="P4218" i="24"/>
  <c r="N4218" i="24"/>
  <c r="E4218" i="24"/>
  <c r="C4218" i="24"/>
  <c r="D4218" i="24" s="1"/>
  <c r="B4218" i="24"/>
  <c r="A4218" i="24"/>
  <c r="W4217" i="24"/>
  <c r="V4217" i="24"/>
  <c r="U4217" i="24"/>
  <c r="T4217" i="24"/>
  <c r="P4217" i="24"/>
  <c r="N4217" i="24"/>
  <c r="E4217" i="24"/>
  <c r="C4217" i="24"/>
  <c r="D4217" i="24" s="1"/>
  <c r="B4217" i="24"/>
  <c r="A4217" i="24"/>
  <c r="W4216" i="24"/>
  <c r="V4216" i="24"/>
  <c r="U4216" i="24"/>
  <c r="T4216" i="24"/>
  <c r="P4216" i="24"/>
  <c r="N4216" i="24"/>
  <c r="E4216" i="24"/>
  <c r="C4216" i="24"/>
  <c r="D4216" i="24" s="1"/>
  <c r="B4216" i="24"/>
  <c r="A4216" i="24"/>
  <c r="W4215" i="24"/>
  <c r="V4215" i="24"/>
  <c r="U4215" i="24"/>
  <c r="T4215" i="24"/>
  <c r="P4215" i="24"/>
  <c r="N4215" i="24"/>
  <c r="E4215" i="24"/>
  <c r="C4215" i="24"/>
  <c r="D4215" i="24" s="1"/>
  <c r="B4215" i="24"/>
  <c r="A4215" i="24"/>
  <c r="W4214" i="24"/>
  <c r="V4214" i="24"/>
  <c r="U4214" i="24"/>
  <c r="T4214" i="24"/>
  <c r="P4214" i="24"/>
  <c r="N4214" i="24"/>
  <c r="E4214" i="24"/>
  <c r="C4214" i="24"/>
  <c r="D4214" i="24" s="1"/>
  <c r="B4214" i="24"/>
  <c r="A4214" i="24"/>
  <c r="W4213" i="24"/>
  <c r="V4213" i="24"/>
  <c r="U4213" i="24"/>
  <c r="T4213" i="24"/>
  <c r="P4213" i="24"/>
  <c r="N4213" i="24"/>
  <c r="E4213" i="24"/>
  <c r="C4213" i="24"/>
  <c r="D4213" i="24" s="1"/>
  <c r="B4213" i="24"/>
  <c r="A4213" i="24"/>
  <c r="W4212" i="24"/>
  <c r="V4212" i="24"/>
  <c r="U4212" i="24"/>
  <c r="T4212" i="24"/>
  <c r="P4212" i="24"/>
  <c r="N4212" i="24"/>
  <c r="E4212" i="24"/>
  <c r="C4212" i="24"/>
  <c r="D4212" i="24" s="1"/>
  <c r="B4212" i="24"/>
  <c r="A4212" i="24"/>
  <c r="W4211" i="24"/>
  <c r="V4211" i="24"/>
  <c r="U4211" i="24"/>
  <c r="T4211" i="24"/>
  <c r="P4211" i="24"/>
  <c r="N4211" i="24"/>
  <c r="E4211" i="24"/>
  <c r="C4211" i="24"/>
  <c r="D4211" i="24" s="1"/>
  <c r="B4211" i="24"/>
  <c r="A4211" i="24"/>
  <c r="W4210" i="24"/>
  <c r="V4210" i="24"/>
  <c r="U4210" i="24"/>
  <c r="T4210" i="24"/>
  <c r="P4210" i="24"/>
  <c r="N4210" i="24"/>
  <c r="E4210" i="24"/>
  <c r="C4210" i="24"/>
  <c r="D4210" i="24" s="1"/>
  <c r="B4210" i="24"/>
  <c r="A4210" i="24"/>
  <c r="W4209" i="24"/>
  <c r="V4209" i="24"/>
  <c r="U4209" i="24"/>
  <c r="T4209" i="24"/>
  <c r="P4209" i="24"/>
  <c r="N4209" i="24"/>
  <c r="E4209" i="24"/>
  <c r="C4209" i="24"/>
  <c r="D4209" i="24" s="1"/>
  <c r="B4209" i="24"/>
  <c r="A4209" i="24"/>
  <c r="W4208" i="24"/>
  <c r="V4208" i="24"/>
  <c r="U4208" i="24"/>
  <c r="T4208" i="24"/>
  <c r="P4208" i="24"/>
  <c r="N4208" i="24"/>
  <c r="E4208" i="24"/>
  <c r="C4208" i="24"/>
  <c r="D4208" i="24" s="1"/>
  <c r="B4208" i="24"/>
  <c r="A4208" i="24"/>
  <c r="W4207" i="24"/>
  <c r="V4207" i="24"/>
  <c r="U4207" i="24"/>
  <c r="T4207" i="24"/>
  <c r="P4207" i="24"/>
  <c r="N4207" i="24"/>
  <c r="E4207" i="24"/>
  <c r="C4207" i="24"/>
  <c r="D4207" i="24" s="1"/>
  <c r="B4207" i="24"/>
  <c r="A4207" i="24"/>
  <c r="W4206" i="24"/>
  <c r="V4206" i="24"/>
  <c r="U4206" i="24"/>
  <c r="T4206" i="24"/>
  <c r="P4206" i="24"/>
  <c r="N4206" i="24"/>
  <c r="E4206" i="24"/>
  <c r="C4206" i="24"/>
  <c r="D4206" i="24" s="1"/>
  <c r="B4206" i="24"/>
  <c r="A4206" i="24"/>
  <c r="W4205" i="24"/>
  <c r="V4205" i="24"/>
  <c r="U4205" i="24"/>
  <c r="T4205" i="24"/>
  <c r="P4205" i="24"/>
  <c r="N4205" i="24"/>
  <c r="E4205" i="24"/>
  <c r="C4205" i="24"/>
  <c r="D4205" i="24" s="1"/>
  <c r="B4205" i="24"/>
  <c r="A4205" i="24"/>
  <c r="W4204" i="24"/>
  <c r="V4204" i="24"/>
  <c r="U4204" i="24"/>
  <c r="T4204" i="24"/>
  <c r="P4204" i="24"/>
  <c r="N4204" i="24"/>
  <c r="E4204" i="24"/>
  <c r="C4204" i="24"/>
  <c r="D4204" i="24" s="1"/>
  <c r="B4204" i="24"/>
  <c r="A4204" i="24"/>
  <c r="W4203" i="24"/>
  <c r="V4203" i="24"/>
  <c r="U4203" i="24"/>
  <c r="T4203" i="24"/>
  <c r="P4203" i="24"/>
  <c r="N4203" i="24"/>
  <c r="E4203" i="24"/>
  <c r="C4203" i="24"/>
  <c r="D4203" i="24" s="1"/>
  <c r="B4203" i="24"/>
  <c r="A4203" i="24"/>
  <c r="W4202" i="24"/>
  <c r="V4202" i="24"/>
  <c r="U4202" i="24"/>
  <c r="T4202" i="24"/>
  <c r="P4202" i="24"/>
  <c r="N4202" i="24"/>
  <c r="E4202" i="24"/>
  <c r="C4202" i="24"/>
  <c r="D4202" i="24" s="1"/>
  <c r="B4202" i="24"/>
  <c r="A4202" i="24"/>
  <c r="W4201" i="24"/>
  <c r="V4201" i="24"/>
  <c r="U4201" i="24"/>
  <c r="T4201" i="24"/>
  <c r="P4201" i="24"/>
  <c r="N4201" i="24"/>
  <c r="E4201" i="24"/>
  <c r="C4201" i="24"/>
  <c r="D4201" i="24" s="1"/>
  <c r="B4201" i="24"/>
  <c r="A4201" i="24"/>
  <c r="W4200" i="24"/>
  <c r="V4200" i="24"/>
  <c r="U4200" i="24"/>
  <c r="T4200" i="24"/>
  <c r="P4200" i="24"/>
  <c r="N4200" i="24"/>
  <c r="E4200" i="24"/>
  <c r="C4200" i="24"/>
  <c r="D4200" i="24" s="1"/>
  <c r="B4200" i="24"/>
  <c r="A4200" i="24"/>
  <c r="W4199" i="24"/>
  <c r="V4199" i="24"/>
  <c r="U4199" i="24"/>
  <c r="T4199" i="24"/>
  <c r="P4199" i="24"/>
  <c r="N4199" i="24"/>
  <c r="E4199" i="24"/>
  <c r="C4199" i="24"/>
  <c r="D4199" i="24" s="1"/>
  <c r="B4199" i="24"/>
  <c r="A4199" i="24"/>
  <c r="W4198" i="24"/>
  <c r="V4198" i="24"/>
  <c r="U4198" i="24"/>
  <c r="T4198" i="24"/>
  <c r="P4198" i="24"/>
  <c r="N4198" i="24"/>
  <c r="E4198" i="24"/>
  <c r="C4198" i="24"/>
  <c r="D4198" i="24" s="1"/>
  <c r="B4198" i="24"/>
  <c r="A4198" i="24"/>
  <c r="W4197" i="24"/>
  <c r="V4197" i="24"/>
  <c r="U4197" i="24"/>
  <c r="T4197" i="24"/>
  <c r="P4197" i="24"/>
  <c r="N4197" i="24"/>
  <c r="E4197" i="24"/>
  <c r="C4197" i="24"/>
  <c r="D4197" i="24" s="1"/>
  <c r="B4197" i="24"/>
  <c r="A4197" i="24"/>
  <c r="W4196" i="24"/>
  <c r="V4196" i="24"/>
  <c r="U4196" i="24"/>
  <c r="T4196" i="24"/>
  <c r="P4196" i="24"/>
  <c r="N4196" i="24"/>
  <c r="E4196" i="24"/>
  <c r="C4196" i="24"/>
  <c r="D4196" i="24" s="1"/>
  <c r="B4196" i="24"/>
  <c r="A4196" i="24"/>
  <c r="W4195" i="24"/>
  <c r="V4195" i="24"/>
  <c r="U4195" i="24"/>
  <c r="T4195" i="24"/>
  <c r="P4195" i="24"/>
  <c r="N4195" i="24"/>
  <c r="E4195" i="24"/>
  <c r="C4195" i="24"/>
  <c r="D4195" i="24" s="1"/>
  <c r="B4195" i="24"/>
  <c r="A4195" i="24"/>
  <c r="W4194" i="24"/>
  <c r="V4194" i="24"/>
  <c r="U4194" i="24"/>
  <c r="T4194" i="24"/>
  <c r="P4194" i="24"/>
  <c r="N4194" i="24"/>
  <c r="E4194" i="24"/>
  <c r="C4194" i="24"/>
  <c r="D4194" i="24" s="1"/>
  <c r="B4194" i="24"/>
  <c r="A4194" i="24"/>
  <c r="W4193" i="24"/>
  <c r="V4193" i="24"/>
  <c r="U4193" i="24"/>
  <c r="T4193" i="24"/>
  <c r="P4193" i="24"/>
  <c r="N4193" i="24"/>
  <c r="E4193" i="24"/>
  <c r="C4193" i="24"/>
  <c r="D4193" i="24" s="1"/>
  <c r="B4193" i="24"/>
  <c r="A4193" i="24"/>
  <c r="W4192" i="24"/>
  <c r="V4192" i="24"/>
  <c r="U4192" i="24"/>
  <c r="T4192" i="24"/>
  <c r="P4192" i="24"/>
  <c r="N4192" i="24"/>
  <c r="E4192" i="24"/>
  <c r="C4192" i="24"/>
  <c r="D4192" i="24" s="1"/>
  <c r="B4192" i="24"/>
  <c r="A4192" i="24"/>
  <c r="W4191" i="24"/>
  <c r="V4191" i="24"/>
  <c r="U4191" i="24"/>
  <c r="T4191" i="24"/>
  <c r="P4191" i="24"/>
  <c r="N4191" i="24"/>
  <c r="E4191" i="24"/>
  <c r="C4191" i="24"/>
  <c r="D4191" i="24" s="1"/>
  <c r="B4191" i="24"/>
  <c r="A4191" i="24"/>
  <c r="W4190" i="24"/>
  <c r="V4190" i="24"/>
  <c r="U4190" i="24"/>
  <c r="T4190" i="24"/>
  <c r="P4190" i="24"/>
  <c r="N4190" i="24"/>
  <c r="E4190" i="24"/>
  <c r="C4190" i="24"/>
  <c r="D4190" i="24" s="1"/>
  <c r="B4190" i="24"/>
  <c r="A4190" i="24"/>
  <c r="W4189" i="24"/>
  <c r="V4189" i="24"/>
  <c r="U4189" i="24"/>
  <c r="T4189" i="24"/>
  <c r="P4189" i="24"/>
  <c r="N4189" i="24"/>
  <c r="E4189" i="24"/>
  <c r="C4189" i="24"/>
  <c r="D4189" i="24" s="1"/>
  <c r="B4189" i="24"/>
  <c r="A4189" i="24"/>
  <c r="W4188" i="24"/>
  <c r="V4188" i="24"/>
  <c r="U4188" i="24"/>
  <c r="T4188" i="24"/>
  <c r="P4188" i="24"/>
  <c r="N4188" i="24"/>
  <c r="E4188" i="24"/>
  <c r="C4188" i="24"/>
  <c r="D4188" i="24" s="1"/>
  <c r="B4188" i="24"/>
  <c r="A4188" i="24"/>
  <c r="W4187" i="24"/>
  <c r="V4187" i="24"/>
  <c r="U4187" i="24"/>
  <c r="T4187" i="24"/>
  <c r="P4187" i="24"/>
  <c r="N4187" i="24"/>
  <c r="E4187" i="24"/>
  <c r="C4187" i="24"/>
  <c r="D4187" i="24" s="1"/>
  <c r="B4187" i="24"/>
  <c r="A4187" i="24"/>
  <c r="W4186" i="24"/>
  <c r="V4186" i="24"/>
  <c r="U4186" i="24"/>
  <c r="T4186" i="24"/>
  <c r="P4186" i="24"/>
  <c r="N4186" i="24"/>
  <c r="E4186" i="24"/>
  <c r="C4186" i="24"/>
  <c r="D4186" i="24" s="1"/>
  <c r="B4186" i="24"/>
  <c r="A4186" i="24"/>
  <c r="W4185" i="24"/>
  <c r="V4185" i="24"/>
  <c r="U4185" i="24"/>
  <c r="T4185" i="24"/>
  <c r="P4185" i="24"/>
  <c r="N4185" i="24"/>
  <c r="E4185" i="24"/>
  <c r="C4185" i="24"/>
  <c r="D4185" i="24" s="1"/>
  <c r="B4185" i="24"/>
  <c r="A4185" i="24"/>
  <c r="W4184" i="24"/>
  <c r="V4184" i="24"/>
  <c r="U4184" i="24"/>
  <c r="T4184" i="24"/>
  <c r="P4184" i="24"/>
  <c r="N4184" i="24"/>
  <c r="E4184" i="24"/>
  <c r="C4184" i="24"/>
  <c r="D4184" i="24" s="1"/>
  <c r="B4184" i="24"/>
  <c r="A4184" i="24"/>
  <c r="W4183" i="24"/>
  <c r="V4183" i="24"/>
  <c r="U4183" i="24"/>
  <c r="T4183" i="24"/>
  <c r="P4183" i="24"/>
  <c r="N4183" i="24"/>
  <c r="E4183" i="24"/>
  <c r="C4183" i="24"/>
  <c r="D4183" i="24" s="1"/>
  <c r="B4183" i="24"/>
  <c r="A4183" i="24"/>
  <c r="W4182" i="24"/>
  <c r="V4182" i="24"/>
  <c r="U4182" i="24"/>
  <c r="T4182" i="24"/>
  <c r="P4182" i="24"/>
  <c r="N4182" i="24"/>
  <c r="E4182" i="24"/>
  <c r="C4182" i="24"/>
  <c r="D4182" i="24" s="1"/>
  <c r="B4182" i="24"/>
  <c r="A4182" i="24"/>
  <c r="W4181" i="24"/>
  <c r="V4181" i="24"/>
  <c r="U4181" i="24"/>
  <c r="T4181" i="24"/>
  <c r="P4181" i="24"/>
  <c r="N4181" i="24"/>
  <c r="E4181" i="24"/>
  <c r="C4181" i="24"/>
  <c r="D4181" i="24" s="1"/>
  <c r="B4181" i="24"/>
  <c r="A4181" i="24"/>
  <c r="W4180" i="24"/>
  <c r="V4180" i="24"/>
  <c r="U4180" i="24"/>
  <c r="T4180" i="24"/>
  <c r="P4180" i="24"/>
  <c r="N4180" i="24"/>
  <c r="E4180" i="24"/>
  <c r="C4180" i="24"/>
  <c r="D4180" i="24" s="1"/>
  <c r="B4180" i="24"/>
  <c r="A4180" i="24"/>
  <c r="W4179" i="24"/>
  <c r="V4179" i="24"/>
  <c r="U4179" i="24"/>
  <c r="T4179" i="24"/>
  <c r="P4179" i="24"/>
  <c r="N4179" i="24"/>
  <c r="E4179" i="24"/>
  <c r="C4179" i="24"/>
  <c r="D4179" i="24" s="1"/>
  <c r="B4179" i="24"/>
  <c r="A4179" i="24"/>
  <c r="W4178" i="24"/>
  <c r="V4178" i="24"/>
  <c r="U4178" i="24"/>
  <c r="T4178" i="24"/>
  <c r="P4178" i="24"/>
  <c r="N4178" i="24"/>
  <c r="E4178" i="24"/>
  <c r="C4178" i="24"/>
  <c r="D4178" i="24" s="1"/>
  <c r="B4178" i="24"/>
  <c r="A4178" i="24"/>
  <c r="W4177" i="24"/>
  <c r="V4177" i="24"/>
  <c r="U4177" i="24"/>
  <c r="T4177" i="24"/>
  <c r="P4177" i="24"/>
  <c r="N4177" i="24"/>
  <c r="E4177" i="24"/>
  <c r="C4177" i="24"/>
  <c r="D4177" i="24" s="1"/>
  <c r="B4177" i="24"/>
  <c r="A4177" i="24"/>
  <c r="W4176" i="24"/>
  <c r="V4176" i="24"/>
  <c r="U4176" i="24"/>
  <c r="T4176" i="24"/>
  <c r="P4176" i="24"/>
  <c r="N4176" i="24"/>
  <c r="E4176" i="24"/>
  <c r="C4176" i="24"/>
  <c r="D4176" i="24" s="1"/>
  <c r="B4176" i="24"/>
  <c r="A4176" i="24"/>
  <c r="W4175" i="24"/>
  <c r="V4175" i="24"/>
  <c r="U4175" i="24"/>
  <c r="T4175" i="24"/>
  <c r="P4175" i="24"/>
  <c r="N4175" i="24"/>
  <c r="E4175" i="24"/>
  <c r="C4175" i="24"/>
  <c r="D4175" i="24" s="1"/>
  <c r="B4175" i="24"/>
  <c r="A4175" i="24"/>
  <c r="W4174" i="24"/>
  <c r="V4174" i="24"/>
  <c r="U4174" i="24"/>
  <c r="T4174" i="24"/>
  <c r="P4174" i="24"/>
  <c r="N4174" i="24"/>
  <c r="E4174" i="24"/>
  <c r="C4174" i="24"/>
  <c r="D4174" i="24" s="1"/>
  <c r="B4174" i="24"/>
  <c r="A4174" i="24"/>
  <c r="W4173" i="24"/>
  <c r="V4173" i="24"/>
  <c r="U4173" i="24"/>
  <c r="T4173" i="24"/>
  <c r="P4173" i="24"/>
  <c r="N4173" i="24"/>
  <c r="E4173" i="24"/>
  <c r="C4173" i="24"/>
  <c r="D4173" i="24" s="1"/>
  <c r="B4173" i="24"/>
  <c r="A4173" i="24"/>
  <c r="W4172" i="24"/>
  <c r="V4172" i="24"/>
  <c r="U4172" i="24"/>
  <c r="T4172" i="24"/>
  <c r="P4172" i="24"/>
  <c r="N4172" i="24"/>
  <c r="E4172" i="24"/>
  <c r="C4172" i="24"/>
  <c r="D4172" i="24" s="1"/>
  <c r="B4172" i="24"/>
  <c r="A4172" i="24"/>
  <c r="W4171" i="24"/>
  <c r="V4171" i="24"/>
  <c r="U4171" i="24"/>
  <c r="T4171" i="24"/>
  <c r="P4171" i="24"/>
  <c r="N4171" i="24"/>
  <c r="E4171" i="24"/>
  <c r="C4171" i="24"/>
  <c r="D4171" i="24" s="1"/>
  <c r="B4171" i="24"/>
  <c r="A4171" i="24"/>
  <c r="W4170" i="24"/>
  <c r="V4170" i="24"/>
  <c r="U4170" i="24"/>
  <c r="T4170" i="24"/>
  <c r="P4170" i="24"/>
  <c r="N4170" i="24"/>
  <c r="E4170" i="24"/>
  <c r="C4170" i="24"/>
  <c r="D4170" i="24" s="1"/>
  <c r="B4170" i="24"/>
  <c r="A4170" i="24"/>
  <c r="W4169" i="24"/>
  <c r="V4169" i="24"/>
  <c r="U4169" i="24"/>
  <c r="T4169" i="24"/>
  <c r="P4169" i="24"/>
  <c r="N4169" i="24"/>
  <c r="E4169" i="24"/>
  <c r="C4169" i="24"/>
  <c r="D4169" i="24" s="1"/>
  <c r="B4169" i="24"/>
  <c r="A4169" i="24"/>
  <c r="W4168" i="24"/>
  <c r="V4168" i="24"/>
  <c r="U4168" i="24"/>
  <c r="T4168" i="24"/>
  <c r="P4168" i="24"/>
  <c r="N4168" i="24"/>
  <c r="E4168" i="24"/>
  <c r="C4168" i="24"/>
  <c r="D4168" i="24" s="1"/>
  <c r="B4168" i="24"/>
  <c r="A4168" i="24"/>
  <c r="W4167" i="24"/>
  <c r="V4167" i="24"/>
  <c r="U4167" i="24"/>
  <c r="T4167" i="24"/>
  <c r="P4167" i="24"/>
  <c r="N4167" i="24"/>
  <c r="E4167" i="24"/>
  <c r="C4167" i="24"/>
  <c r="D4167" i="24" s="1"/>
  <c r="B4167" i="24"/>
  <c r="A4167" i="24"/>
  <c r="W4166" i="24"/>
  <c r="V4166" i="24"/>
  <c r="U4166" i="24"/>
  <c r="T4166" i="24"/>
  <c r="P4166" i="24"/>
  <c r="N4166" i="24"/>
  <c r="E4166" i="24"/>
  <c r="C4166" i="24"/>
  <c r="D4166" i="24" s="1"/>
  <c r="B4166" i="24"/>
  <c r="A4166" i="24"/>
  <c r="W4165" i="24"/>
  <c r="V4165" i="24"/>
  <c r="U4165" i="24"/>
  <c r="T4165" i="24"/>
  <c r="P4165" i="24"/>
  <c r="N4165" i="24"/>
  <c r="E4165" i="24"/>
  <c r="C4165" i="24"/>
  <c r="D4165" i="24" s="1"/>
  <c r="B4165" i="24"/>
  <c r="A4165" i="24"/>
  <c r="W4164" i="24"/>
  <c r="V4164" i="24"/>
  <c r="U4164" i="24"/>
  <c r="T4164" i="24"/>
  <c r="P4164" i="24"/>
  <c r="N4164" i="24"/>
  <c r="E4164" i="24"/>
  <c r="C4164" i="24"/>
  <c r="D4164" i="24" s="1"/>
  <c r="B4164" i="24"/>
  <c r="A4164" i="24"/>
  <c r="W4163" i="24"/>
  <c r="V4163" i="24"/>
  <c r="U4163" i="24"/>
  <c r="T4163" i="24"/>
  <c r="P4163" i="24"/>
  <c r="N4163" i="24"/>
  <c r="E4163" i="24"/>
  <c r="C4163" i="24"/>
  <c r="D4163" i="24" s="1"/>
  <c r="B4163" i="24"/>
  <c r="A4163" i="24"/>
  <c r="W4162" i="24"/>
  <c r="V4162" i="24"/>
  <c r="U4162" i="24"/>
  <c r="T4162" i="24"/>
  <c r="P4162" i="24"/>
  <c r="N4162" i="24"/>
  <c r="E4162" i="24"/>
  <c r="C4162" i="24"/>
  <c r="D4162" i="24" s="1"/>
  <c r="B4162" i="24"/>
  <c r="A4162" i="24"/>
  <c r="W4161" i="24"/>
  <c r="V4161" i="24"/>
  <c r="U4161" i="24"/>
  <c r="T4161" i="24"/>
  <c r="P4161" i="24"/>
  <c r="N4161" i="24"/>
  <c r="E4161" i="24"/>
  <c r="C4161" i="24"/>
  <c r="D4161" i="24" s="1"/>
  <c r="B4161" i="24"/>
  <c r="A4161" i="24"/>
  <c r="W4160" i="24"/>
  <c r="V4160" i="24"/>
  <c r="U4160" i="24"/>
  <c r="T4160" i="24"/>
  <c r="P4160" i="24"/>
  <c r="N4160" i="24"/>
  <c r="E4160" i="24"/>
  <c r="C4160" i="24"/>
  <c r="D4160" i="24" s="1"/>
  <c r="B4160" i="24"/>
  <c r="A4160" i="24"/>
  <c r="W4159" i="24"/>
  <c r="V4159" i="24"/>
  <c r="U4159" i="24"/>
  <c r="T4159" i="24"/>
  <c r="P4159" i="24"/>
  <c r="N4159" i="24"/>
  <c r="E4159" i="24"/>
  <c r="C4159" i="24"/>
  <c r="D4159" i="24" s="1"/>
  <c r="B4159" i="24"/>
  <c r="A4159" i="24"/>
  <c r="W4158" i="24"/>
  <c r="V4158" i="24"/>
  <c r="U4158" i="24"/>
  <c r="T4158" i="24"/>
  <c r="P4158" i="24"/>
  <c r="N4158" i="24"/>
  <c r="E4158" i="24"/>
  <c r="C4158" i="24"/>
  <c r="D4158" i="24" s="1"/>
  <c r="B4158" i="24"/>
  <c r="A4158" i="24"/>
  <c r="W4157" i="24"/>
  <c r="V4157" i="24"/>
  <c r="U4157" i="24"/>
  <c r="T4157" i="24"/>
  <c r="P4157" i="24"/>
  <c r="N4157" i="24"/>
  <c r="E4157" i="24"/>
  <c r="C4157" i="24"/>
  <c r="D4157" i="24" s="1"/>
  <c r="B4157" i="24"/>
  <c r="A4157" i="24"/>
  <c r="W4156" i="24"/>
  <c r="V4156" i="24"/>
  <c r="U4156" i="24"/>
  <c r="T4156" i="24"/>
  <c r="P4156" i="24"/>
  <c r="N4156" i="24"/>
  <c r="E4156" i="24"/>
  <c r="C4156" i="24"/>
  <c r="D4156" i="24" s="1"/>
  <c r="B4156" i="24"/>
  <c r="A4156" i="24"/>
  <c r="W4155" i="24"/>
  <c r="V4155" i="24"/>
  <c r="U4155" i="24"/>
  <c r="T4155" i="24"/>
  <c r="P4155" i="24"/>
  <c r="N4155" i="24"/>
  <c r="E4155" i="24"/>
  <c r="C4155" i="24"/>
  <c r="D4155" i="24" s="1"/>
  <c r="B4155" i="24"/>
  <c r="A4155" i="24"/>
  <c r="W4154" i="24"/>
  <c r="V4154" i="24"/>
  <c r="U4154" i="24"/>
  <c r="T4154" i="24"/>
  <c r="P4154" i="24"/>
  <c r="N4154" i="24"/>
  <c r="E4154" i="24"/>
  <c r="C4154" i="24"/>
  <c r="D4154" i="24" s="1"/>
  <c r="B4154" i="24"/>
  <c r="A4154" i="24"/>
  <c r="W4153" i="24"/>
  <c r="V4153" i="24"/>
  <c r="U4153" i="24"/>
  <c r="T4153" i="24"/>
  <c r="P4153" i="24"/>
  <c r="N4153" i="24"/>
  <c r="E4153" i="24"/>
  <c r="C4153" i="24"/>
  <c r="D4153" i="24" s="1"/>
  <c r="B4153" i="24"/>
  <c r="A4153" i="24"/>
  <c r="W4152" i="24"/>
  <c r="V4152" i="24"/>
  <c r="U4152" i="24"/>
  <c r="T4152" i="24"/>
  <c r="P4152" i="24"/>
  <c r="N4152" i="24"/>
  <c r="E4152" i="24"/>
  <c r="C4152" i="24"/>
  <c r="D4152" i="24" s="1"/>
  <c r="B4152" i="24"/>
  <c r="A4152" i="24"/>
  <c r="W4151" i="24"/>
  <c r="V4151" i="24"/>
  <c r="U4151" i="24"/>
  <c r="T4151" i="24"/>
  <c r="P4151" i="24"/>
  <c r="N4151" i="24"/>
  <c r="E4151" i="24"/>
  <c r="C4151" i="24"/>
  <c r="D4151" i="24" s="1"/>
  <c r="B4151" i="24"/>
  <c r="A4151" i="24"/>
  <c r="W4150" i="24"/>
  <c r="V4150" i="24"/>
  <c r="U4150" i="24"/>
  <c r="T4150" i="24"/>
  <c r="P4150" i="24"/>
  <c r="N4150" i="24"/>
  <c r="E4150" i="24"/>
  <c r="C4150" i="24"/>
  <c r="D4150" i="24" s="1"/>
  <c r="B4150" i="24"/>
  <c r="A4150" i="24"/>
  <c r="W4149" i="24"/>
  <c r="V4149" i="24"/>
  <c r="U4149" i="24"/>
  <c r="T4149" i="24"/>
  <c r="P4149" i="24"/>
  <c r="N4149" i="24"/>
  <c r="E4149" i="24"/>
  <c r="C4149" i="24"/>
  <c r="D4149" i="24" s="1"/>
  <c r="B4149" i="24"/>
  <c r="A4149" i="24"/>
  <c r="W4148" i="24"/>
  <c r="V4148" i="24"/>
  <c r="U4148" i="24"/>
  <c r="T4148" i="24"/>
  <c r="P4148" i="24"/>
  <c r="N4148" i="24"/>
  <c r="E4148" i="24"/>
  <c r="C4148" i="24"/>
  <c r="D4148" i="24" s="1"/>
  <c r="B4148" i="24"/>
  <c r="A4148" i="24"/>
  <c r="W4147" i="24"/>
  <c r="V4147" i="24"/>
  <c r="U4147" i="24"/>
  <c r="T4147" i="24"/>
  <c r="P4147" i="24"/>
  <c r="N4147" i="24"/>
  <c r="E4147" i="24"/>
  <c r="C4147" i="24"/>
  <c r="D4147" i="24" s="1"/>
  <c r="B4147" i="24"/>
  <c r="A4147" i="24"/>
  <c r="W4146" i="24"/>
  <c r="V4146" i="24"/>
  <c r="U4146" i="24"/>
  <c r="T4146" i="24"/>
  <c r="P4146" i="24"/>
  <c r="N4146" i="24"/>
  <c r="E4146" i="24"/>
  <c r="C4146" i="24"/>
  <c r="D4146" i="24" s="1"/>
  <c r="B4146" i="24"/>
  <c r="A4146" i="24"/>
  <c r="W4145" i="24"/>
  <c r="V4145" i="24"/>
  <c r="U4145" i="24"/>
  <c r="T4145" i="24"/>
  <c r="P4145" i="24"/>
  <c r="N4145" i="24"/>
  <c r="E4145" i="24"/>
  <c r="C4145" i="24"/>
  <c r="D4145" i="24" s="1"/>
  <c r="B4145" i="24"/>
  <c r="A4145" i="24"/>
  <c r="W4144" i="24"/>
  <c r="V4144" i="24"/>
  <c r="U4144" i="24"/>
  <c r="T4144" i="24"/>
  <c r="P4144" i="24"/>
  <c r="N4144" i="24"/>
  <c r="E4144" i="24"/>
  <c r="C4144" i="24"/>
  <c r="D4144" i="24" s="1"/>
  <c r="B4144" i="24"/>
  <c r="A4144" i="24"/>
  <c r="W4143" i="24"/>
  <c r="V4143" i="24"/>
  <c r="U4143" i="24"/>
  <c r="T4143" i="24"/>
  <c r="P4143" i="24"/>
  <c r="N4143" i="24"/>
  <c r="E4143" i="24"/>
  <c r="C4143" i="24"/>
  <c r="D4143" i="24" s="1"/>
  <c r="B4143" i="24"/>
  <c r="A4143" i="24"/>
  <c r="W4142" i="24"/>
  <c r="V4142" i="24"/>
  <c r="U4142" i="24"/>
  <c r="T4142" i="24"/>
  <c r="P4142" i="24"/>
  <c r="N4142" i="24"/>
  <c r="E4142" i="24"/>
  <c r="C4142" i="24"/>
  <c r="D4142" i="24" s="1"/>
  <c r="B4142" i="24"/>
  <c r="A4142" i="24"/>
  <c r="W4141" i="24"/>
  <c r="V4141" i="24"/>
  <c r="U4141" i="24"/>
  <c r="T4141" i="24"/>
  <c r="P4141" i="24"/>
  <c r="N4141" i="24"/>
  <c r="E4141" i="24"/>
  <c r="C4141" i="24"/>
  <c r="D4141" i="24" s="1"/>
  <c r="B4141" i="24"/>
  <c r="A4141" i="24"/>
  <c r="W4140" i="24"/>
  <c r="V4140" i="24"/>
  <c r="U4140" i="24"/>
  <c r="T4140" i="24"/>
  <c r="P4140" i="24"/>
  <c r="N4140" i="24"/>
  <c r="E4140" i="24"/>
  <c r="C4140" i="24"/>
  <c r="D4140" i="24" s="1"/>
  <c r="B4140" i="24"/>
  <c r="A4140" i="24"/>
  <c r="W4139" i="24"/>
  <c r="V4139" i="24"/>
  <c r="U4139" i="24"/>
  <c r="T4139" i="24"/>
  <c r="P4139" i="24"/>
  <c r="N4139" i="24"/>
  <c r="E4139" i="24"/>
  <c r="C4139" i="24"/>
  <c r="D4139" i="24" s="1"/>
  <c r="B4139" i="24"/>
  <c r="A4139" i="24"/>
  <c r="W4138" i="24"/>
  <c r="V4138" i="24"/>
  <c r="U4138" i="24"/>
  <c r="T4138" i="24"/>
  <c r="P4138" i="24"/>
  <c r="N4138" i="24"/>
  <c r="E4138" i="24"/>
  <c r="C4138" i="24"/>
  <c r="D4138" i="24" s="1"/>
  <c r="B4138" i="24"/>
  <c r="A4138" i="24"/>
  <c r="W4137" i="24"/>
  <c r="V4137" i="24"/>
  <c r="U4137" i="24"/>
  <c r="T4137" i="24"/>
  <c r="P4137" i="24"/>
  <c r="N4137" i="24"/>
  <c r="E4137" i="24"/>
  <c r="C4137" i="24"/>
  <c r="D4137" i="24" s="1"/>
  <c r="B4137" i="24"/>
  <c r="A4137" i="24"/>
  <c r="W4136" i="24"/>
  <c r="V4136" i="24"/>
  <c r="U4136" i="24"/>
  <c r="T4136" i="24"/>
  <c r="P4136" i="24"/>
  <c r="N4136" i="24"/>
  <c r="E4136" i="24"/>
  <c r="C4136" i="24"/>
  <c r="D4136" i="24" s="1"/>
  <c r="B4136" i="24"/>
  <c r="A4136" i="24"/>
  <c r="W4135" i="24"/>
  <c r="V4135" i="24"/>
  <c r="U4135" i="24"/>
  <c r="T4135" i="24"/>
  <c r="P4135" i="24"/>
  <c r="N4135" i="24"/>
  <c r="E4135" i="24"/>
  <c r="C4135" i="24"/>
  <c r="D4135" i="24" s="1"/>
  <c r="B4135" i="24"/>
  <c r="A4135" i="24"/>
  <c r="W4134" i="24"/>
  <c r="V4134" i="24"/>
  <c r="U4134" i="24"/>
  <c r="T4134" i="24"/>
  <c r="P4134" i="24"/>
  <c r="N4134" i="24"/>
  <c r="E4134" i="24"/>
  <c r="C4134" i="24"/>
  <c r="D4134" i="24" s="1"/>
  <c r="B4134" i="24"/>
  <c r="A4134" i="24"/>
  <c r="W4133" i="24"/>
  <c r="V4133" i="24"/>
  <c r="U4133" i="24"/>
  <c r="T4133" i="24"/>
  <c r="P4133" i="24"/>
  <c r="N4133" i="24"/>
  <c r="E4133" i="24"/>
  <c r="C4133" i="24"/>
  <c r="D4133" i="24" s="1"/>
  <c r="B4133" i="24"/>
  <c r="A4133" i="24"/>
  <c r="W4132" i="24"/>
  <c r="V4132" i="24"/>
  <c r="U4132" i="24"/>
  <c r="T4132" i="24"/>
  <c r="P4132" i="24"/>
  <c r="N4132" i="24"/>
  <c r="E4132" i="24"/>
  <c r="C4132" i="24"/>
  <c r="D4132" i="24" s="1"/>
  <c r="B4132" i="24"/>
  <c r="A4132" i="24"/>
  <c r="W4131" i="24"/>
  <c r="V4131" i="24"/>
  <c r="U4131" i="24"/>
  <c r="T4131" i="24"/>
  <c r="P4131" i="24"/>
  <c r="N4131" i="24"/>
  <c r="E4131" i="24"/>
  <c r="C4131" i="24"/>
  <c r="D4131" i="24" s="1"/>
  <c r="B4131" i="24"/>
  <c r="A4131" i="24"/>
  <c r="W4130" i="24"/>
  <c r="V4130" i="24"/>
  <c r="U4130" i="24"/>
  <c r="T4130" i="24"/>
  <c r="P4130" i="24"/>
  <c r="N4130" i="24"/>
  <c r="E4130" i="24"/>
  <c r="C4130" i="24"/>
  <c r="D4130" i="24" s="1"/>
  <c r="B4130" i="24"/>
  <c r="A4130" i="24"/>
  <c r="W4129" i="24"/>
  <c r="V4129" i="24"/>
  <c r="U4129" i="24"/>
  <c r="T4129" i="24"/>
  <c r="P4129" i="24"/>
  <c r="N4129" i="24"/>
  <c r="E4129" i="24"/>
  <c r="C4129" i="24"/>
  <c r="D4129" i="24" s="1"/>
  <c r="B4129" i="24"/>
  <c r="A4129" i="24"/>
  <c r="W4128" i="24"/>
  <c r="V4128" i="24"/>
  <c r="U4128" i="24"/>
  <c r="T4128" i="24"/>
  <c r="P4128" i="24"/>
  <c r="N4128" i="24"/>
  <c r="E4128" i="24"/>
  <c r="C4128" i="24"/>
  <c r="D4128" i="24" s="1"/>
  <c r="B4128" i="24"/>
  <c r="A4128" i="24"/>
  <c r="W4127" i="24"/>
  <c r="V4127" i="24"/>
  <c r="U4127" i="24"/>
  <c r="T4127" i="24"/>
  <c r="P4127" i="24"/>
  <c r="N4127" i="24"/>
  <c r="E4127" i="24"/>
  <c r="C4127" i="24"/>
  <c r="D4127" i="24" s="1"/>
  <c r="B4127" i="24"/>
  <c r="A4127" i="24"/>
  <c r="W4126" i="24"/>
  <c r="V4126" i="24"/>
  <c r="U4126" i="24"/>
  <c r="T4126" i="24"/>
  <c r="P4126" i="24"/>
  <c r="N4126" i="24"/>
  <c r="E4126" i="24"/>
  <c r="C4126" i="24"/>
  <c r="D4126" i="24" s="1"/>
  <c r="B4126" i="24"/>
  <c r="A4126" i="24"/>
  <c r="W4125" i="24"/>
  <c r="V4125" i="24"/>
  <c r="U4125" i="24"/>
  <c r="T4125" i="24"/>
  <c r="P4125" i="24"/>
  <c r="N4125" i="24"/>
  <c r="E4125" i="24"/>
  <c r="C4125" i="24"/>
  <c r="D4125" i="24" s="1"/>
  <c r="B4125" i="24"/>
  <c r="A4125" i="24"/>
  <c r="W4124" i="24"/>
  <c r="V4124" i="24"/>
  <c r="U4124" i="24"/>
  <c r="T4124" i="24"/>
  <c r="P4124" i="24"/>
  <c r="N4124" i="24"/>
  <c r="E4124" i="24"/>
  <c r="C4124" i="24"/>
  <c r="D4124" i="24" s="1"/>
  <c r="B4124" i="24"/>
  <c r="A4124" i="24"/>
  <c r="W4123" i="24"/>
  <c r="V4123" i="24"/>
  <c r="U4123" i="24"/>
  <c r="T4123" i="24"/>
  <c r="P4123" i="24"/>
  <c r="N4123" i="24"/>
  <c r="E4123" i="24"/>
  <c r="C4123" i="24"/>
  <c r="D4123" i="24" s="1"/>
  <c r="B4123" i="24"/>
  <c r="A4123" i="24"/>
  <c r="W4122" i="24"/>
  <c r="V4122" i="24"/>
  <c r="U4122" i="24"/>
  <c r="T4122" i="24"/>
  <c r="P4122" i="24"/>
  <c r="N4122" i="24"/>
  <c r="E4122" i="24"/>
  <c r="C4122" i="24"/>
  <c r="D4122" i="24" s="1"/>
  <c r="B4122" i="24"/>
  <c r="A4122" i="24"/>
  <c r="W4121" i="24"/>
  <c r="V4121" i="24"/>
  <c r="U4121" i="24"/>
  <c r="T4121" i="24"/>
  <c r="P4121" i="24"/>
  <c r="N4121" i="24"/>
  <c r="E4121" i="24"/>
  <c r="C4121" i="24"/>
  <c r="D4121" i="24" s="1"/>
  <c r="B4121" i="24"/>
  <c r="A4121" i="24"/>
  <c r="W4120" i="24"/>
  <c r="V4120" i="24"/>
  <c r="U4120" i="24"/>
  <c r="T4120" i="24"/>
  <c r="P4120" i="24"/>
  <c r="N4120" i="24"/>
  <c r="E4120" i="24"/>
  <c r="C4120" i="24"/>
  <c r="D4120" i="24" s="1"/>
  <c r="B4120" i="24"/>
  <c r="A4120" i="24"/>
  <c r="W4119" i="24"/>
  <c r="V4119" i="24"/>
  <c r="U4119" i="24"/>
  <c r="T4119" i="24"/>
  <c r="P4119" i="24"/>
  <c r="N4119" i="24"/>
  <c r="E4119" i="24"/>
  <c r="C4119" i="24"/>
  <c r="D4119" i="24" s="1"/>
  <c r="B4119" i="24"/>
  <c r="A4119" i="24"/>
  <c r="W4118" i="24"/>
  <c r="V4118" i="24"/>
  <c r="U4118" i="24"/>
  <c r="T4118" i="24"/>
  <c r="P4118" i="24"/>
  <c r="N4118" i="24"/>
  <c r="E4118" i="24"/>
  <c r="C4118" i="24"/>
  <c r="D4118" i="24" s="1"/>
  <c r="B4118" i="24"/>
  <c r="A4118" i="24"/>
  <c r="W4117" i="24"/>
  <c r="V4117" i="24"/>
  <c r="U4117" i="24"/>
  <c r="T4117" i="24"/>
  <c r="P4117" i="24"/>
  <c r="N4117" i="24"/>
  <c r="E4117" i="24"/>
  <c r="C4117" i="24"/>
  <c r="D4117" i="24" s="1"/>
  <c r="B4117" i="24"/>
  <c r="A4117" i="24"/>
  <c r="W4116" i="24"/>
  <c r="V4116" i="24"/>
  <c r="U4116" i="24"/>
  <c r="T4116" i="24"/>
  <c r="P4116" i="24"/>
  <c r="N4116" i="24"/>
  <c r="E4116" i="24"/>
  <c r="C4116" i="24"/>
  <c r="D4116" i="24" s="1"/>
  <c r="B4116" i="24"/>
  <c r="A4116" i="24"/>
  <c r="W4115" i="24"/>
  <c r="V4115" i="24"/>
  <c r="U4115" i="24"/>
  <c r="T4115" i="24"/>
  <c r="P4115" i="24"/>
  <c r="N4115" i="24"/>
  <c r="E4115" i="24"/>
  <c r="C4115" i="24"/>
  <c r="D4115" i="24" s="1"/>
  <c r="B4115" i="24"/>
  <c r="A4115" i="24"/>
  <c r="W4114" i="24"/>
  <c r="V4114" i="24"/>
  <c r="U4114" i="24"/>
  <c r="T4114" i="24"/>
  <c r="P4114" i="24"/>
  <c r="N4114" i="24"/>
  <c r="E4114" i="24"/>
  <c r="C4114" i="24"/>
  <c r="D4114" i="24" s="1"/>
  <c r="B4114" i="24"/>
  <c r="A4114" i="24"/>
  <c r="W4113" i="24"/>
  <c r="V4113" i="24"/>
  <c r="U4113" i="24"/>
  <c r="T4113" i="24"/>
  <c r="P4113" i="24"/>
  <c r="N4113" i="24"/>
  <c r="E4113" i="24"/>
  <c r="C4113" i="24"/>
  <c r="D4113" i="24" s="1"/>
  <c r="B4113" i="24"/>
  <c r="A4113" i="24"/>
  <c r="W4112" i="24"/>
  <c r="V4112" i="24"/>
  <c r="U4112" i="24"/>
  <c r="T4112" i="24"/>
  <c r="P4112" i="24"/>
  <c r="N4112" i="24"/>
  <c r="E4112" i="24"/>
  <c r="C4112" i="24"/>
  <c r="D4112" i="24" s="1"/>
  <c r="B4112" i="24"/>
  <c r="A4112" i="24"/>
  <c r="W4111" i="24"/>
  <c r="V4111" i="24"/>
  <c r="U4111" i="24"/>
  <c r="T4111" i="24"/>
  <c r="P4111" i="24"/>
  <c r="N4111" i="24"/>
  <c r="E4111" i="24"/>
  <c r="C4111" i="24"/>
  <c r="D4111" i="24" s="1"/>
  <c r="B4111" i="24"/>
  <c r="A4111" i="24"/>
  <c r="W4110" i="24"/>
  <c r="V4110" i="24"/>
  <c r="U4110" i="24"/>
  <c r="T4110" i="24"/>
  <c r="P4110" i="24"/>
  <c r="N4110" i="24"/>
  <c r="E4110" i="24"/>
  <c r="C4110" i="24"/>
  <c r="D4110" i="24" s="1"/>
  <c r="B4110" i="24"/>
  <c r="A4110" i="24"/>
  <c r="W4109" i="24"/>
  <c r="V4109" i="24"/>
  <c r="U4109" i="24"/>
  <c r="T4109" i="24"/>
  <c r="P4109" i="24"/>
  <c r="N4109" i="24"/>
  <c r="E4109" i="24"/>
  <c r="C4109" i="24"/>
  <c r="D4109" i="24" s="1"/>
  <c r="B4109" i="24"/>
  <c r="A4109" i="24"/>
  <c r="W4108" i="24"/>
  <c r="V4108" i="24"/>
  <c r="U4108" i="24"/>
  <c r="T4108" i="24"/>
  <c r="P4108" i="24"/>
  <c r="N4108" i="24"/>
  <c r="E4108" i="24"/>
  <c r="C4108" i="24"/>
  <c r="D4108" i="24" s="1"/>
  <c r="B4108" i="24"/>
  <c r="A4108" i="24"/>
  <c r="W4107" i="24"/>
  <c r="V4107" i="24"/>
  <c r="U4107" i="24"/>
  <c r="T4107" i="24"/>
  <c r="P4107" i="24"/>
  <c r="N4107" i="24"/>
  <c r="E4107" i="24"/>
  <c r="C4107" i="24"/>
  <c r="D4107" i="24" s="1"/>
  <c r="B4107" i="24"/>
  <c r="A4107" i="24"/>
  <c r="W4106" i="24"/>
  <c r="V4106" i="24"/>
  <c r="U4106" i="24"/>
  <c r="T4106" i="24"/>
  <c r="P4106" i="24"/>
  <c r="N4106" i="24"/>
  <c r="E4106" i="24"/>
  <c r="C4106" i="24"/>
  <c r="D4106" i="24" s="1"/>
  <c r="B4106" i="24"/>
  <c r="A4106" i="24"/>
  <c r="W4105" i="24"/>
  <c r="V4105" i="24"/>
  <c r="U4105" i="24"/>
  <c r="T4105" i="24"/>
  <c r="P4105" i="24"/>
  <c r="N4105" i="24"/>
  <c r="E4105" i="24"/>
  <c r="C4105" i="24"/>
  <c r="D4105" i="24" s="1"/>
  <c r="B4105" i="24"/>
  <c r="A4105" i="24"/>
  <c r="W4104" i="24"/>
  <c r="V4104" i="24"/>
  <c r="U4104" i="24"/>
  <c r="T4104" i="24"/>
  <c r="P4104" i="24"/>
  <c r="N4104" i="24"/>
  <c r="E4104" i="24"/>
  <c r="C4104" i="24"/>
  <c r="D4104" i="24" s="1"/>
  <c r="B4104" i="24"/>
  <c r="A4104" i="24"/>
  <c r="W4103" i="24"/>
  <c r="V4103" i="24"/>
  <c r="U4103" i="24"/>
  <c r="T4103" i="24"/>
  <c r="P4103" i="24"/>
  <c r="N4103" i="24"/>
  <c r="E4103" i="24"/>
  <c r="C4103" i="24"/>
  <c r="D4103" i="24" s="1"/>
  <c r="B4103" i="24"/>
  <c r="A4103" i="24"/>
  <c r="W4102" i="24"/>
  <c r="V4102" i="24"/>
  <c r="U4102" i="24"/>
  <c r="T4102" i="24"/>
  <c r="P4102" i="24"/>
  <c r="N4102" i="24"/>
  <c r="E4102" i="24"/>
  <c r="C4102" i="24"/>
  <c r="D4102" i="24" s="1"/>
  <c r="B4102" i="24"/>
  <c r="A4102" i="24"/>
  <c r="W4101" i="24"/>
  <c r="V4101" i="24"/>
  <c r="U4101" i="24"/>
  <c r="T4101" i="24"/>
  <c r="P4101" i="24"/>
  <c r="N4101" i="24"/>
  <c r="E4101" i="24"/>
  <c r="C4101" i="24"/>
  <c r="D4101" i="24" s="1"/>
  <c r="B4101" i="24"/>
  <c r="A4101" i="24"/>
  <c r="W4100" i="24"/>
  <c r="V4100" i="24"/>
  <c r="U4100" i="24"/>
  <c r="T4100" i="24"/>
  <c r="P4100" i="24"/>
  <c r="N4100" i="24"/>
  <c r="E4100" i="24"/>
  <c r="C4100" i="24"/>
  <c r="D4100" i="24" s="1"/>
  <c r="B4100" i="24"/>
  <c r="A4100" i="24"/>
  <c r="W4099" i="24"/>
  <c r="V4099" i="24"/>
  <c r="U4099" i="24"/>
  <c r="T4099" i="24"/>
  <c r="P4099" i="24"/>
  <c r="N4099" i="24"/>
  <c r="E4099" i="24"/>
  <c r="C4099" i="24"/>
  <c r="D4099" i="24" s="1"/>
  <c r="B4099" i="24"/>
  <c r="A4099" i="24"/>
  <c r="W4098" i="24"/>
  <c r="V4098" i="24"/>
  <c r="U4098" i="24"/>
  <c r="T4098" i="24"/>
  <c r="P4098" i="24"/>
  <c r="N4098" i="24"/>
  <c r="E4098" i="24"/>
  <c r="C4098" i="24"/>
  <c r="D4098" i="24" s="1"/>
  <c r="B4098" i="24"/>
  <c r="A4098" i="24"/>
  <c r="W4097" i="24"/>
  <c r="V4097" i="24"/>
  <c r="U4097" i="24"/>
  <c r="T4097" i="24"/>
  <c r="P4097" i="24"/>
  <c r="N4097" i="24"/>
  <c r="E4097" i="24"/>
  <c r="C4097" i="24"/>
  <c r="D4097" i="24" s="1"/>
  <c r="B4097" i="24"/>
  <c r="A4097" i="24"/>
  <c r="W4096" i="24"/>
  <c r="V4096" i="24"/>
  <c r="U4096" i="24"/>
  <c r="T4096" i="24"/>
  <c r="P4096" i="24"/>
  <c r="N4096" i="24"/>
  <c r="E4096" i="24"/>
  <c r="C4096" i="24"/>
  <c r="D4096" i="24" s="1"/>
  <c r="B4096" i="24"/>
  <c r="A4096" i="24"/>
  <c r="W4095" i="24"/>
  <c r="V4095" i="24"/>
  <c r="U4095" i="24"/>
  <c r="T4095" i="24"/>
  <c r="P4095" i="24"/>
  <c r="N4095" i="24"/>
  <c r="E4095" i="24"/>
  <c r="C4095" i="24"/>
  <c r="D4095" i="24" s="1"/>
  <c r="B4095" i="24"/>
  <c r="A4095" i="24"/>
  <c r="W4094" i="24"/>
  <c r="V4094" i="24"/>
  <c r="U4094" i="24"/>
  <c r="T4094" i="24"/>
  <c r="P4094" i="24"/>
  <c r="N4094" i="24"/>
  <c r="E4094" i="24"/>
  <c r="C4094" i="24"/>
  <c r="D4094" i="24" s="1"/>
  <c r="B4094" i="24"/>
  <c r="A4094" i="24"/>
  <c r="W4093" i="24"/>
  <c r="V4093" i="24"/>
  <c r="U4093" i="24"/>
  <c r="T4093" i="24"/>
  <c r="P4093" i="24"/>
  <c r="N4093" i="24"/>
  <c r="E4093" i="24"/>
  <c r="C4093" i="24"/>
  <c r="D4093" i="24" s="1"/>
  <c r="B4093" i="24"/>
  <c r="A4093" i="24"/>
  <c r="W4092" i="24"/>
  <c r="V4092" i="24"/>
  <c r="U4092" i="24"/>
  <c r="T4092" i="24"/>
  <c r="P4092" i="24"/>
  <c r="N4092" i="24"/>
  <c r="E4092" i="24"/>
  <c r="C4092" i="24"/>
  <c r="D4092" i="24" s="1"/>
  <c r="B4092" i="24"/>
  <c r="A4092" i="24"/>
  <c r="W4091" i="24"/>
  <c r="V4091" i="24"/>
  <c r="U4091" i="24"/>
  <c r="T4091" i="24"/>
  <c r="P4091" i="24"/>
  <c r="N4091" i="24"/>
  <c r="E4091" i="24"/>
  <c r="C4091" i="24"/>
  <c r="D4091" i="24" s="1"/>
  <c r="B4091" i="24"/>
  <c r="A4091" i="24"/>
  <c r="W4090" i="24"/>
  <c r="V4090" i="24"/>
  <c r="U4090" i="24"/>
  <c r="T4090" i="24"/>
  <c r="P4090" i="24"/>
  <c r="N4090" i="24"/>
  <c r="E4090" i="24"/>
  <c r="C4090" i="24"/>
  <c r="D4090" i="24" s="1"/>
  <c r="B4090" i="24"/>
  <c r="A4090" i="24"/>
  <c r="W4089" i="24"/>
  <c r="V4089" i="24"/>
  <c r="U4089" i="24"/>
  <c r="T4089" i="24"/>
  <c r="P4089" i="24"/>
  <c r="N4089" i="24"/>
  <c r="E4089" i="24"/>
  <c r="C4089" i="24"/>
  <c r="D4089" i="24" s="1"/>
  <c r="B4089" i="24"/>
  <c r="A4089" i="24"/>
  <c r="W4088" i="24"/>
  <c r="V4088" i="24"/>
  <c r="U4088" i="24"/>
  <c r="T4088" i="24"/>
  <c r="P4088" i="24"/>
  <c r="N4088" i="24"/>
  <c r="E4088" i="24"/>
  <c r="C4088" i="24"/>
  <c r="D4088" i="24" s="1"/>
  <c r="B4088" i="24"/>
  <c r="A4088" i="24"/>
  <c r="W4087" i="24"/>
  <c r="V4087" i="24"/>
  <c r="U4087" i="24"/>
  <c r="T4087" i="24"/>
  <c r="P4087" i="24"/>
  <c r="N4087" i="24"/>
  <c r="E4087" i="24"/>
  <c r="C4087" i="24"/>
  <c r="D4087" i="24" s="1"/>
  <c r="B4087" i="24"/>
  <c r="A4087" i="24"/>
  <c r="W4086" i="24"/>
  <c r="V4086" i="24"/>
  <c r="U4086" i="24"/>
  <c r="T4086" i="24"/>
  <c r="P4086" i="24"/>
  <c r="N4086" i="24"/>
  <c r="E4086" i="24"/>
  <c r="C4086" i="24"/>
  <c r="D4086" i="24" s="1"/>
  <c r="B4086" i="24"/>
  <c r="A4086" i="24"/>
  <c r="W4085" i="24"/>
  <c r="V4085" i="24"/>
  <c r="U4085" i="24"/>
  <c r="T4085" i="24"/>
  <c r="P4085" i="24"/>
  <c r="N4085" i="24"/>
  <c r="E4085" i="24"/>
  <c r="C4085" i="24"/>
  <c r="D4085" i="24" s="1"/>
  <c r="B4085" i="24"/>
  <c r="A4085" i="24"/>
  <c r="W4084" i="24"/>
  <c r="V4084" i="24"/>
  <c r="U4084" i="24"/>
  <c r="T4084" i="24"/>
  <c r="P4084" i="24"/>
  <c r="N4084" i="24"/>
  <c r="E4084" i="24"/>
  <c r="C4084" i="24"/>
  <c r="D4084" i="24" s="1"/>
  <c r="B4084" i="24"/>
  <c r="A4084" i="24"/>
  <c r="W4083" i="24"/>
  <c r="V4083" i="24"/>
  <c r="U4083" i="24"/>
  <c r="T4083" i="24"/>
  <c r="P4083" i="24"/>
  <c r="N4083" i="24"/>
  <c r="E4083" i="24"/>
  <c r="C4083" i="24"/>
  <c r="D4083" i="24" s="1"/>
  <c r="B4083" i="24"/>
  <c r="A4083" i="24"/>
  <c r="W4082" i="24"/>
  <c r="V4082" i="24"/>
  <c r="U4082" i="24"/>
  <c r="T4082" i="24"/>
  <c r="P4082" i="24"/>
  <c r="N4082" i="24"/>
  <c r="E4082" i="24"/>
  <c r="C4082" i="24"/>
  <c r="D4082" i="24" s="1"/>
  <c r="B4082" i="24"/>
  <c r="A4082" i="24"/>
  <c r="W4081" i="24"/>
  <c r="V4081" i="24"/>
  <c r="U4081" i="24"/>
  <c r="T4081" i="24"/>
  <c r="P4081" i="24"/>
  <c r="N4081" i="24"/>
  <c r="E4081" i="24"/>
  <c r="C4081" i="24"/>
  <c r="D4081" i="24" s="1"/>
  <c r="B4081" i="24"/>
  <c r="A4081" i="24"/>
  <c r="W4080" i="24"/>
  <c r="V4080" i="24"/>
  <c r="U4080" i="24"/>
  <c r="T4080" i="24"/>
  <c r="P4080" i="24"/>
  <c r="N4080" i="24"/>
  <c r="E4080" i="24"/>
  <c r="C4080" i="24"/>
  <c r="D4080" i="24" s="1"/>
  <c r="B4080" i="24"/>
  <c r="A4080" i="24"/>
  <c r="W4079" i="24"/>
  <c r="V4079" i="24"/>
  <c r="U4079" i="24"/>
  <c r="T4079" i="24"/>
  <c r="P4079" i="24"/>
  <c r="N4079" i="24"/>
  <c r="E4079" i="24"/>
  <c r="C4079" i="24"/>
  <c r="D4079" i="24" s="1"/>
  <c r="B4079" i="24"/>
  <c r="A4079" i="24"/>
  <c r="W4078" i="24"/>
  <c r="V4078" i="24"/>
  <c r="U4078" i="24"/>
  <c r="T4078" i="24"/>
  <c r="P4078" i="24"/>
  <c r="N4078" i="24"/>
  <c r="E4078" i="24"/>
  <c r="C4078" i="24"/>
  <c r="D4078" i="24" s="1"/>
  <c r="B4078" i="24"/>
  <c r="A4078" i="24"/>
  <c r="W4077" i="24"/>
  <c r="V4077" i="24"/>
  <c r="U4077" i="24"/>
  <c r="T4077" i="24"/>
  <c r="P4077" i="24"/>
  <c r="N4077" i="24"/>
  <c r="E4077" i="24"/>
  <c r="C4077" i="24"/>
  <c r="D4077" i="24" s="1"/>
  <c r="B4077" i="24"/>
  <c r="A4077" i="24"/>
  <c r="W4076" i="24"/>
  <c r="V4076" i="24"/>
  <c r="U4076" i="24"/>
  <c r="T4076" i="24"/>
  <c r="P4076" i="24"/>
  <c r="N4076" i="24"/>
  <c r="E4076" i="24"/>
  <c r="C4076" i="24"/>
  <c r="D4076" i="24" s="1"/>
  <c r="B4076" i="24"/>
  <c r="A4076" i="24"/>
  <c r="W4075" i="24"/>
  <c r="V4075" i="24"/>
  <c r="U4075" i="24"/>
  <c r="T4075" i="24"/>
  <c r="P4075" i="24"/>
  <c r="N4075" i="24"/>
  <c r="E4075" i="24"/>
  <c r="C4075" i="24"/>
  <c r="D4075" i="24" s="1"/>
  <c r="B4075" i="24"/>
  <c r="A4075" i="24"/>
  <c r="W4074" i="24"/>
  <c r="V4074" i="24"/>
  <c r="U4074" i="24"/>
  <c r="T4074" i="24"/>
  <c r="P4074" i="24"/>
  <c r="N4074" i="24"/>
  <c r="E4074" i="24"/>
  <c r="C4074" i="24"/>
  <c r="D4074" i="24" s="1"/>
  <c r="B4074" i="24"/>
  <c r="A4074" i="24"/>
  <c r="W4073" i="24"/>
  <c r="V4073" i="24"/>
  <c r="U4073" i="24"/>
  <c r="T4073" i="24"/>
  <c r="P4073" i="24"/>
  <c r="N4073" i="24"/>
  <c r="E4073" i="24"/>
  <c r="C4073" i="24"/>
  <c r="D4073" i="24" s="1"/>
  <c r="B4073" i="24"/>
  <c r="A4073" i="24"/>
  <c r="W4072" i="24"/>
  <c r="V4072" i="24"/>
  <c r="U4072" i="24"/>
  <c r="T4072" i="24"/>
  <c r="P4072" i="24"/>
  <c r="N4072" i="24"/>
  <c r="E4072" i="24"/>
  <c r="C4072" i="24"/>
  <c r="D4072" i="24" s="1"/>
  <c r="B4072" i="24"/>
  <c r="A4072" i="24"/>
  <c r="W4071" i="24"/>
  <c r="V4071" i="24"/>
  <c r="U4071" i="24"/>
  <c r="T4071" i="24"/>
  <c r="P4071" i="24"/>
  <c r="N4071" i="24"/>
  <c r="E4071" i="24"/>
  <c r="C4071" i="24"/>
  <c r="D4071" i="24" s="1"/>
  <c r="B4071" i="24"/>
  <c r="A4071" i="24"/>
  <c r="W4070" i="24"/>
  <c r="V4070" i="24"/>
  <c r="U4070" i="24"/>
  <c r="T4070" i="24"/>
  <c r="P4070" i="24"/>
  <c r="N4070" i="24"/>
  <c r="E4070" i="24"/>
  <c r="C4070" i="24"/>
  <c r="D4070" i="24" s="1"/>
  <c r="B4070" i="24"/>
  <c r="A4070" i="24"/>
  <c r="W4069" i="24"/>
  <c r="V4069" i="24"/>
  <c r="U4069" i="24"/>
  <c r="T4069" i="24"/>
  <c r="P4069" i="24"/>
  <c r="N4069" i="24"/>
  <c r="E4069" i="24"/>
  <c r="C4069" i="24"/>
  <c r="D4069" i="24" s="1"/>
  <c r="B4069" i="24"/>
  <c r="A4069" i="24"/>
  <c r="W4068" i="24"/>
  <c r="V4068" i="24"/>
  <c r="U4068" i="24"/>
  <c r="T4068" i="24"/>
  <c r="P4068" i="24"/>
  <c r="N4068" i="24"/>
  <c r="E4068" i="24"/>
  <c r="C4068" i="24"/>
  <c r="D4068" i="24" s="1"/>
  <c r="B4068" i="24"/>
  <c r="A4068" i="24"/>
  <c r="W4067" i="24"/>
  <c r="V4067" i="24"/>
  <c r="U4067" i="24"/>
  <c r="T4067" i="24"/>
  <c r="P4067" i="24"/>
  <c r="N4067" i="24"/>
  <c r="E4067" i="24"/>
  <c r="C4067" i="24"/>
  <c r="D4067" i="24" s="1"/>
  <c r="B4067" i="24"/>
  <c r="A4067" i="24"/>
  <c r="W4066" i="24"/>
  <c r="V4066" i="24"/>
  <c r="U4066" i="24"/>
  <c r="T4066" i="24"/>
  <c r="P4066" i="24"/>
  <c r="N4066" i="24"/>
  <c r="E4066" i="24"/>
  <c r="C4066" i="24"/>
  <c r="D4066" i="24" s="1"/>
  <c r="B4066" i="24"/>
  <c r="A4066" i="24"/>
  <c r="W4065" i="24"/>
  <c r="V4065" i="24"/>
  <c r="U4065" i="24"/>
  <c r="T4065" i="24"/>
  <c r="P4065" i="24"/>
  <c r="N4065" i="24"/>
  <c r="E4065" i="24"/>
  <c r="C4065" i="24"/>
  <c r="D4065" i="24" s="1"/>
  <c r="B4065" i="24"/>
  <c r="A4065" i="24"/>
  <c r="W4064" i="24"/>
  <c r="V4064" i="24"/>
  <c r="U4064" i="24"/>
  <c r="T4064" i="24"/>
  <c r="P4064" i="24"/>
  <c r="N4064" i="24"/>
  <c r="E4064" i="24"/>
  <c r="C4064" i="24"/>
  <c r="D4064" i="24" s="1"/>
  <c r="B4064" i="24"/>
  <c r="A4064" i="24"/>
  <c r="W4063" i="24"/>
  <c r="V4063" i="24"/>
  <c r="U4063" i="24"/>
  <c r="T4063" i="24"/>
  <c r="P4063" i="24"/>
  <c r="N4063" i="24"/>
  <c r="E4063" i="24"/>
  <c r="C4063" i="24"/>
  <c r="D4063" i="24" s="1"/>
  <c r="B4063" i="24"/>
  <c r="A4063" i="24"/>
  <c r="W4062" i="24"/>
  <c r="V4062" i="24"/>
  <c r="U4062" i="24"/>
  <c r="T4062" i="24"/>
  <c r="P4062" i="24"/>
  <c r="N4062" i="24"/>
  <c r="E4062" i="24"/>
  <c r="C4062" i="24"/>
  <c r="D4062" i="24" s="1"/>
  <c r="B4062" i="24"/>
  <c r="A4062" i="24"/>
  <c r="W4061" i="24"/>
  <c r="V4061" i="24"/>
  <c r="U4061" i="24"/>
  <c r="T4061" i="24"/>
  <c r="P4061" i="24"/>
  <c r="N4061" i="24"/>
  <c r="E4061" i="24"/>
  <c r="C4061" i="24"/>
  <c r="D4061" i="24" s="1"/>
  <c r="B4061" i="24"/>
  <c r="A4061" i="24"/>
  <c r="W4060" i="24"/>
  <c r="V4060" i="24"/>
  <c r="U4060" i="24"/>
  <c r="T4060" i="24"/>
  <c r="P4060" i="24"/>
  <c r="N4060" i="24"/>
  <c r="E4060" i="24"/>
  <c r="C4060" i="24"/>
  <c r="D4060" i="24" s="1"/>
  <c r="B4060" i="24"/>
  <c r="A4060" i="24"/>
  <c r="W4059" i="24"/>
  <c r="V4059" i="24"/>
  <c r="U4059" i="24"/>
  <c r="T4059" i="24"/>
  <c r="P4059" i="24"/>
  <c r="N4059" i="24"/>
  <c r="E4059" i="24"/>
  <c r="C4059" i="24"/>
  <c r="D4059" i="24" s="1"/>
  <c r="B4059" i="24"/>
  <c r="A4059" i="24"/>
  <c r="W4058" i="24"/>
  <c r="V4058" i="24"/>
  <c r="U4058" i="24"/>
  <c r="T4058" i="24"/>
  <c r="P4058" i="24"/>
  <c r="N4058" i="24"/>
  <c r="E4058" i="24"/>
  <c r="C4058" i="24"/>
  <c r="D4058" i="24" s="1"/>
  <c r="B4058" i="24"/>
  <c r="A4058" i="24"/>
  <c r="W4057" i="24"/>
  <c r="V4057" i="24"/>
  <c r="U4057" i="24"/>
  <c r="T4057" i="24"/>
  <c r="P4057" i="24"/>
  <c r="N4057" i="24"/>
  <c r="E4057" i="24"/>
  <c r="C4057" i="24"/>
  <c r="D4057" i="24" s="1"/>
  <c r="B4057" i="24"/>
  <c r="A4057" i="24"/>
  <c r="W4056" i="24"/>
  <c r="V4056" i="24"/>
  <c r="U4056" i="24"/>
  <c r="T4056" i="24"/>
  <c r="P4056" i="24"/>
  <c r="N4056" i="24"/>
  <c r="E4056" i="24"/>
  <c r="C4056" i="24"/>
  <c r="D4056" i="24" s="1"/>
  <c r="B4056" i="24"/>
  <c r="A4056" i="24"/>
  <c r="W4055" i="24"/>
  <c r="V4055" i="24"/>
  <c r="U4055" i="24"/>
  <c r="T4055" i="24"/>
  <c r="P4055" i="24"/>
  <c r="N4055" i="24"/>
  <c r="E4055" i="24"/>
  <c r="C4055" i="24"/>
  <c r="D4055" i="24" s="1"/>
  <c r="B4055" i="24"/>
  <c r="A4055" i="24"/>
  <c r="W4054" i="24"/>
  <c r="V4054" i="24"/>
  <c r="U4054" i="24"/>
  <c r="T4054" i="24"/>
  <c r="P4054" i="24"/>
  <c r="N4054" i="24"/>
  <c r="E4054" i="24"/>
  <c r="C4054" i="24"/>
  <c r="D4054" i="24" s="1"/>
  <c r="B4054" i="24"/>
  <c r="A4054" i="24"/>
  <c r="W4053" i="24"/>
  <c r="V4053" i="24"/>
  <c r="U4053" i="24"/>
  <c r="T4053" i="24"/>
  <c r="P4053" i="24"/>
  <c r="N4053" i="24"/>
  <c r="E4053" i="24"/>
  <c r="C4053" i="24"/>
  <c r="D4053" i="24" s="1"/>
  <c r="B4053" i="24"/>
  <c r="A4053" i="24"/>
  <c r="W4052" i="24"/>
  <c r="V4052" i="24"/>
  <c r="U4052" i="24"/>
  <c r="T4052" i="24"/>
  <c r="P4052" i="24"/>
  <c r="N4052" i="24"/>
  <c r="E4052" i="24"/>
  <c r="C4052" i="24"/>
  <c r="D4052" i="24" s="1"/>
  <c r="B4052" i="24"/>
  <c r="A4052" i="24"/>
  <c r="W4051" i="24"/>
  <c r="V4051" i="24"/>
  <c r="U4051" i="24"/>
  <c r="T4051" i="24"/>
  <c r="P4051" i="24"/>
  <c r="N4051" i="24"/>
  <c r="E4051" i="24"/>
  <c r="C4051" i="24"/>
  <c r="D4051" i="24" s="1"/>
  <c r="B4051" i="24"/>
  <c r="A4051" i="24"/>
  <c r="W4050" i="24"/>
  <c r="V4050" i="24"/>
  <c r="U4050" i="24"/>
  <c r="T4050" i="24"/>
  <c r="P4050" i="24"/>
  <c r="N4050" i="24"/>
  <c r="E4050" i="24"/>
  <c r="C4050" i="24"/>
  <c r="D4050" i="24" s="1"/>
  <c r="B4050" i="24"/>
  <c r="A4050" i="24"/>
  <c r="W4049" i="24"/>
  <c r="V4049" i="24"/>
  <c r="U4049" i="24"/>
  <c r="T4049" i="24"/>
  <c r="P4049" i="24"/>
  <c r="N4049" i="24"/>
  <c r="E4049" i="24"/>
  <c r="C4049" i="24"/>
  <c r="D4049" i="24" s="1"/>
  <c r="B4049" i="24"/>
  <c r="A4049" i="24"/>
  <c r="W4048" i="24"/>
  <c r="V4048" i="24"/>
  <c r="U4048" i="24"/>
  <c r="T4048" i="24"/>
  <c r="P4048" i="24"/>
  <c r="N4048" i="24"/>
  <c r="E4048" i="24"/>
  <c r="C4048" i="24"/>
  <c r="D4048" i="24" s="1"/>
  <c r="B4048" i="24"/>
  <c r="A4048" i="24"/>
  <c r="W4047" i="24"/>
  <c r="V4047" i="24"/>
  <c r="U4047" i="24"/>
  <c r="T4047" i="24"/>
  <c r="P4047" i="24"/>
  <c r="N4047" i="24"/>
  <c r="E4047" i="24"/>
  <c r="C4047" i="24"/>
  <c r="D4047" i="24" s="1"/>
  <c r="B4047" i="24"/>
  <c r="A4047" i="24"/>
  <c r="W4046" i="24"/>
  <c r="V4046" i="24"/>
  <c r="U4046" i="24"/>
  <c r="T4046" i="24"/>
  <c r="P4046" i="24"/>
  <c r="N4046" i="24"/>
  <c r="E4046" i="24"/>
  <c r="C4046" i="24"/>
  <c r="D4046" i="24" s="1"/>
  <c r="B4046" i="24"/>
  <c r="A4046" i="24"/>
  <c r="W4045" i="24"/>
  <c r="V4045" i="24"/>
  <c r="U4045" i="24"/>
  <c r="T4045" i="24"/>
  <c r="P4045" i="24"/>
  <c r="N4045" i="24"/>
  <c r="E4045" i="24"/>
  <c r="C4045" i="24"/>
  <c r="D4045" i="24" s="1"/>
  <c r="B4045" i="24"/>
  <c r="A4045" i="24"/>
  <c r="W4044" i="24"/>
  <c r="V4044" i="24"/>
  <c r="U4044" i="24"/>
  <c r="T4044" i="24"/>
  <c r="P4044" i="24"/>
  <c r="N4044" i="24"/>
  <c r="E4044" i="24"/>
  <c r="C4044" i="24"/>
  <c r="D4044" i="24" s="1"/>
  <c r="B4044" i="24"/>
  <c r="A4044" i="24"/>
  <c r="W4043" i="24"/>
  <c r="V4043" i="24"/>
  <c r="U4043" i="24"/>
  <c r="T4043" i="24"/>
  <c r="P4043" i="24"/>
  <c r="N4043" i="24"/>
  <c r="E4043" i="24"/>
  <c r="C4043" i="24"/>
  <c r="D4043" i="24" s="1"/>
  <c r="B4043" i="24"/>
  <c r="A4043" i="24"/>
  <c r="W4042" i="24"/>
  <c r="V4042" i="24"/>
  <c r="U4042" i="24"/>
  <c r="T4042" i="24"/>
  <c r="P4042" i="24"/>
  <c r="N4042" i="24"/>
  <c r="E4042" i="24"/>
  <c r="C4042" i="24"/>
  <c r="D4042" i="24" s="1"/>
  <c r="B4042" i="24"/>
  <c r="A4042" i="24"/>
  <c r="W4041" i="24"/>
  <c r="V4041" i="24"/>
  <c r="U4041" i="24"/>
  <c r="T4041" i="24"/>
  <c r="P4041" i="24"/>
  <c r="N4041" i="24"/>
  <c r="E4041" i="24"/>
  <c r="C4041" i="24"/>
  <c r="D4041" i="24" s="1"/>
  <c r="B4041" i="24"/>
  <c r="A4041" i="24"/>
  <c r="W4040" i="24"/>
  <c r="V4040" i="24"/>
  <c r="U4040" i="24"/>
  <c r="T4040" i="24"/>
  <c r="P4040" i="24"/>
  <c r="N4040" i="24"/>
  <c r="E4040" i="24"/>
  <c r="C4040" i="24"/>
  <c r="D4040" i="24" s="1"/>
  <c r="B4040" i="24"/>
  <c r="A4040" i="24"/>
  <c r="W4039" i="24"/>
  <c r="V4039" i="24"/>
  <c r="U4039" i="24"/>
  <c r="T4039" i="24"/>
  <c r="P4039" i="24"/>
  <c r="N4039" i="24"/>
  <c r="E4039" i="24"/>
  <c r="C4039" i="24"/>
  <c r="D4039" i="24" s="1"/>
  <c r="B4039" i="24"/>
  <c r="A4039" i="24"/>
  <c r="W4038" i="24"/>
  <c r="V4038" i="24"/>
  <c r="U4038" i="24"/>
  <c r="T4038" i="24"/>
  <c r="P4038" i="24"/>
  <c r="N4038" i="24"/>
  <c r="E4038" i="24"/>
  <c r="C4038" i="24"/>
  <c r="D4038" i="24" s="1"/>
  <c r="B4038" i="24"/>
  <c r="A4038" i="24"/>
  <c r="W4037" i="24"/>
  <c r="V4037" i="24"/>
  <c r="U4037" i="24"/>
  <c r="T4037" i="24"/>
  <c r="P4037" i="24"/>
  <c r="N4037" i="24"/>
  <c r="E4037" i="24"/>
  <c r="C4037" i="24"/>
  <c r="D4037" i="24" s="1"/>
  <c r="B4037" i="24"/>
  <c r="A4037" i="24"/>
  <c r="W4036" i="24"/>
  <c r="V4036" i="24"/>
  <c r="U4036" i="24"/>
  <c r="T4036" i="24"/>
  <c r="P4036" i="24"/>
  <c r="N4036" i="24"/>
  <c r="E4036" i="24"/>
  <c r="C4036" i="24"/>
  <c r="D4036" i="24" s="1"/>
  <c r="B4036" i="24"/>
  <c r="A4036" i="24"/>
  <c r="W4035" i="24"/>
  <c r="V4035" i="24"/>
  <c r="U4035" i="24"/>
  <c r="T4035" i="24"/>
  <c r="P4035" i="24"/>
  <c r="N4035" i="24"/>
  <c r="E4035" i="24"/>
  <c r="C4035" i="24"/>
  <c r="D4035" i="24" s="1"/>
  <c r="B4035" i="24"/>
  <c r="A4035" i="24"/>
  <c r="W4034" i="24"/>
  <c r="V4034" i="24"/>
  <c r="U4034" i="24"/>
  <c r="T4034" i="24"/>
  <c r="P4034" i="24"/>
  <c r="N4034" i="24"/>
  <c r="E4034" i="24"/>
  <c r="C4034" i="24"/>
  <c r="D4034" i="24" s="1"/>
  <c r="B4034" i="24"/>
  <c r="A4034" i="24"/>
  <c r="W4033" i="24"/>
  <c r="V4033" i="24"/>
  <c r="U4033" i="24"/>
  <c r="T4033" i="24"/>
  <c r="P4033" i="24"/>
  <c r="N4033" i="24"/>
  <c r="E4033" i="24"/>
  <c r="C4033" i="24"/>
  <c r="D4033" i="24" s="1"/>
  <c r="B4033" i="24"/>
  <c r="A4033" i="24"/>
  <c r="W4032" i="24"/>
  <c r="V4032" i="24"/>
  <c r="U4032" i="24"/>
  <c r="T4032" i="24"/>
  <c r="P4032" i="24"/>
  <c r="N4032" i="24"/>
  <c r="E4032" i="24"/>
  <c r="C4032" i="24"/>
  <c r="D4032" i="24" s="1"/>
  <c r="B4032" i="24"/>
  <c r="A4032" i="24"/>
  <c r="W4031" i="24"/>
  <c r="V4031" i="24"/>
  <c r="U4031" i="24"/>
  <c r="T4031" i="24"/>
  <c r="P4031" i="24"/>
  <c r="N4031" i="24"/>
  <c r="E4031" i="24"/>
  <c r="C4031" i="24"/>
  <c r="D4031" i="24" s="1"/>
  <c r="B4031" i="24"/>
  <c r="A4031" i="24"/>
  <c r="W4030" i="24"/>
  <c r="V4030" i="24"/>
  <c r="U4030" i="24"/>
  <c r="T4030" i="24"/>
  <c r="P4030" i="24"/>
  <c r="N4030" i="24"/>
  <c r="E4030" i="24"/>
  <c r="C4030" i="24"/>
  <c r="D4030" i="24" s="1"/>
  <c r="B4030" i="24"/>
  <c r="A4030" i="24"/>
  <c r="W4029" i="24"/>
  <c r="V4029" i="24"/>
  <c r="U4029" i="24"/>
  <c r="T4029" i="24"/>
  <c r="P4029" i="24"/>
  <c r="N4029" i="24"/>
  <c r="E4029" i="24"/>
  <c r="C4029" i="24"/>
  <c r="D4029" i="24" s="1"/>
  <c r="B4029" i="24"/>
  <c r="A4029" i="24"/>
  <c r="W4028" i="24"/>
  <c r="V4028" i="24"/>
  <c r="U4028" i="24"/>
  <c r="T4028" i="24"/>
  <c r="P4028" i="24"/>
  <c r="N4028" i="24"/>
  <c r="E4028" i="24"/>
  <c r="C4028" i="24"/>
  <c r="D4028" i="24" s="1"/>
  <c r="B4028" i="24"/>
  <c r="A4028" i="24"/>
  <c r="W4027" i="24"/>
  <c r="V4027" i="24"/>
  <c r="U4027" i="24"/>
  <c r="T4027" i="24"/>
  <c r="P4027" i="24"/>
  <c r="N4027" i="24"/>
  <c r="E4027" i="24"/>
  <c r="C4027" i="24"/>
  <c r="D4027" i="24" s="1"/>
  <c r="B4027" i="24"/>
  <c r="A4027" i="24"/>
  <c r="W4026" i="24"/>
  <c r="V4026" i="24"/>
  <c r="U4026" i="24"/>
  <c r="T4026" i="24"/>
  <c r="P4026" i="24"/>
  <c r="N4026" i="24"/>
  <c r="E4026" i="24"/>
  <c r="C4026" i="24"/>
  <c r="D4026" i="24" s="1"/>
  <c r="B4026" i="24"/>
  <c r="A4026" i="24"/>
  <c r="W4025" i="24"/>
  <c r="V4025" i="24"/>
  <c r="U4025" i="24"/>
  <c r="T4025" i="24"/>
  <c r="P4025" i="24"/>
  <c r="N4025" i="24"/>
  <c r="E4025" i="24"/>
  <c r="C4025" i="24"/>
  <c r="D4025" i="24" s="1"/>
  <c r="B4025" i="24"/>
  <c r="A4025" i="24"/>
  <c r="W4024" i="24"/>
  <c r="V4024" i="24"/>
  <c r="U4024" i="24"/>
  <c r="T4024" i="24"/>
  <c r="P4024" i="24"/>
  <c r="N4024" i="24"/>
  <c r="E4024" i="24"/>
  <c r="C4024" i="24"/>
  <c r="D4024" i="24" s="1"/>
  <c r="B4024" i="24"/>
  <c r="A4024" i="24"/>
  <c r="W4023" i="24"/>
  <c r="V4023" i="24"/>
  <c r="U4023" i="24"/>
  <c r="T4023" i="24"/>
  <c r="P4023" i="24"/>
  <c r="N4023" i="24"/>
  <c r="E4023" i="24"/>
  <c r="C4023" i="24"/>
  <c r="D4023" i="24" s="1"/>
  <c r="B4023" i="24"/>
  <c r="A4023" i="24"/>
  <c r="W4022" i="24"/>
  <c r="V4022" i="24"/>
  <c r="U4022" i="24"/>
  <c r="T4022" i="24"/>
  <c r="P4022" i="24"/>
  <c r="N4022" i="24"/>
  <c r="E4022" i="24"/>
  <c r="C4022" i="24"/>
  <c r="D4022" i="24" s="1"/>
  <c r="B4022" i="24"/>
  <c r="A4022" i="24"/>
  <c r="W4021" i="24"/>
  <c r="V4021" i="24"/>
  <c r="U4021" i="24"/>
  <c r="T4021" i="24"/>
  <c r="P4021" i="24"/>
  <c r="N4021" i="24"/>
  <c r="E4021" i="24"/>
  <c r="C4021" i="24"/>
  <c r="D4021" i="24" s="1"/>
  <c r="B4021" i="24"/>
  <c r="A4021" i="24"/>
  <c r="W4020" i="24"/>
  <c r="V4020" i="24"/>
  <c r="U4020" i="24"/>
  <c r="T4020" i="24"/>
  <c r="P4020" i="24"/>
  <c r="N4020" i="24"/>
  <c r="E4020" i="24"/>
  <c r="C4020" i="24"/>
  <c r="D4020" i="24" s="1"/>
  <c r="B4020" i="24"/>
  <c r="A4020" i="24"/>
  <c r="W4019" i="24"/>
  <c r="V4019" i="24"/>
  <c r="U4019" i="24"/>
  <c r="T4019" i="24"/>
  <c r="P4019" i="24"/>
  <c r="N4019" i="24"/>
  <c r="E4019" i="24"/>
  <c r="C4019" i="24"/>
  <c r="D4019" i="24" s="1"/>
  <c r="B4019" i="24"/>
  <c r="A4019" i="24"/>
  <c r="W4018" i="24"/>
  <c r="V4018" i="24"/>
  <c r="U4018" i="24"/>
  <c r="T4018" i="24"/>
  <c r="P4018" i="24"/>
  <c r="N4018" i="24"/>
  <c r="E4018" i="24"/>
  <c r="C4018" i="24"/>
  <c r="D4018" i="24" s="1"/>
  <c r="B4018" i="24"/>
  <c r="A4018" i="24"/>
  <c r="W4017" i="24"/>
  <c r="V4017" i="24"/>
  <c r="U4017" i="24"/>
  <c r="T4017" i="24"/>
  <c r="P4017" i="24"/>
  <c r="N4017" i="24"/>
  <c r="E4017" i="24"/>
  <c r="C4017" i="24"/>
  <c r="D4017" i="24" s="1"/>
  <c r="B4017" i="24"/>
  <c r="A4017" i="24"/>
  <c r="W4016" i="24"/>
  <c r="V4016" i="24"/>
  <c r="U4016" i="24"/>
  <c r="T4016" i="24"/>
  <c r="P4016" i="24"/>
  <c r="N4016" i="24"/>
  <c r="E4016" i="24"/>
  <c r="C4016" i="24"/>
  <c r="D4016" i="24" s="1"/>
  <c r="B4016" i="24"/>
  <c r="A4016" i="24"/>
  <c r="W4015" i="24"/>
  <c r="V4015" i="24"/>
  <c r="U4015" i="24"/>
  <c r="T4015" i="24"/>
  <c r="P4015" i="24"/>
  <c r="N4015" i="24"/>
  <c r="E4015" i="24"/>
  <c r="C4015" i="24"/>
  <c r="D4015" i="24" s="1"/>
  <c r="B4015" i="24"/>
  <c r="A4015" i="24"/>
  <c r="W4014" i="24"/>
  <c r="V4014" i="24"/>
  <c r="U4014" i="24"/>
  <c r="T4014" i="24"/>
  <c r="P4014" i="24"/>
  <c r="N4014" i="24"/>
  <c r="E4014" i="24"/>
  <c r="C4014" i="24"/>
  <c r="D4014" i="24" s="1"/>
  <c r="B4014" i="24"/>
  <c r="A4014" i="24"/>
  <c r="W4013" i="24"/>
  <c r="V4013" i="24"/>
  <c r="U4013" i="24"/>
  <c r="T4013" i="24"/>
  <c r="P4013" i="24"/>
  <c r="N4013" i="24"/>
  <c r="E4013" i="24"/>
  <c r="C4013" i="24"/>
  <c r="D4013" i="24" s="1"/>
  <c r="B4013" i="24"/>
  <c r="A4013" i="24"/>
  <c r="W4012" i="24"/>
  <c r="V4012" i="24"/>
  <c r="U4012" i="24"/>
  <c r="T4012" i="24"/>
  <c r="P4012" i="24"/>
  <c r="N4012" i="24"/>
  <c r="E4012" i="24"/>
  <c r="C4012" i="24"/>
  <c r="D4012" i="24" s="1"/>
  <c r="B4012" i="24"/>
  <c r="A4012" i="24"/>
  <c r="W4011" i="24"/>
  <c r="V4011" i="24"/>
  <c r="U4011" i="24"/>
  <c r="T4011" i="24"/>
  <c r="P4011" i="24"/>
  <c r="N4011" i="24"/>
  <c r="E4011" i="24"/>
  <c r="C4011" i="24"/>
  <c r="D4011" i="24" s="1"/>
  <c r="B4011" i="24"/>
  <c r="A4011" i="24"/>
  <c r="W4010" i="24"/>
  <c r="V4010" i="24"/>
  <c r="U4010" i="24"/>
  <c r="T4010" i="24"/>
  <c r="P4010" i="24"/>
  <c r="N4010" i="24"/>
  <c r="E4010" i="24"/>
  <c r="C4010" i="24"/>
  <c r="D4010" i="24" s="1"/>
  <c r="B4010" i="24"/>
  <c r="A4010" i="24"/>
  <c r="W4009" i="24"/>
  <c r="V4009" i="24"/>
  <c r="U4009" i="24"/>
  <c r="T4009" i="24"/>
  <c r="P4009" i="24"/>
  <c r="N4009" i="24"/>
  <c r="E4009" i="24"/>
  <c r="C4009" i="24"/>
  <c r="D4009" i="24" s="1"/>
  <c r="B4009" i="24"/>
  <c r="A4009" i="24"/>
  <c r="W4008" i="24"/>
  <c r="V4008" i="24"/>
  <c r="U4008" i="24"/>
  <c r="T4008" i="24"/>
  <c r="P4008" i="24"/>
  <c r="N4008" i="24"/>
  <c r="E4008" i="24"/>
  <c r="C4008" i="24"/>
  <c r="D4008" i="24" s="1"/>
  <c r="B4008" i="24"/>
  <c r="A4008" i="24"/>
  <c r="W4007" i="24"/>
  <c r="V4007" i="24"/>
  <c r="U4007" i="24"/>
  <c r="T4007" i="24"/>
  <c r="P4007" i="24"/>
  <c r="N4007" i="24"/>
  <c r="E4007" i="24"/>
  <c r="C4007" i="24"/>
  <c r="D4007" i="24" s="1"/>
  <c r="B4007" i="24"/>
  <c r="A4007" i="24"/>
  <c r="W4006" i="24"/>
  <c r="V4006" i="24"/>
  <c r="U4006" i="24"/>
  <c r="T4006" i="24"/>
  <c r="P4006" i="24"/>
  <c r="N4006" i="24"/>
  <c r="E4006" i="24"/>
  <c r="C4006" i="24"/>
  <c r="D4006" i="24" s="1"/>
  <c r="B4006" i="24"/>
  <c r="A4006" i="24"/>
  <c r="W4005" i="24"/>
  <c r="V4005" i="24"/>
  <c r="U4005" i="24"/>
  <c r="T4005" i="24"/>
  <c r="P4005" i="24"/>
  <c r="N4005" i="24"/>
  <c r="E4005" i="24"/>
  <c r="C4005" i="24"/>
  <c r="D4005" i="24" s="1"/>
  <c r="B4005" i="24"/>
  <c r="A4005" i="24"/>
  <c r="W4004" i="24"/>
  <c r="V4004" i="24"/>
  <c r="U4004" i="24"/>
  <c r="T4004" i="24"/>
  <c r="P4004" i="24"/>
  <c r="N4004" i="24"/>
  <c r="E4004" i="24"/>
  <c r="C4004" i="24"/>
  <c r="D4004" i="24" s="1"/>
  <c r="B4004" i="24"/>
  <c r="A4004" i="24"/>
  <c r="W4003" i="24"/>
  <c r="V4003" i="24"/>
  <c r="U4003" i="24"/>
  <c r="T4003" i="24"/>
  <c r="P4003" i="24"/>
  <c r="N4003" i="24"/>
  <c r="E4003" i="24"/>
  <c r="C4003" i="24"/>
  <c r="D4003" i="24" s="1"/>
  <c r="B4003" i="24"/>
  <c r="A4003" i="24"/>
  <c r="W4002" i="24"/>
  <c r="V4002" i="24"/>
  <c r="U4002" i="24"/>
  <c r="T4002" i="24"/>
  <c r="P4002" i="24"/>
  <c r="N4002" i="24"/>
  <c r="E4002" i="24"/>
  <c r="C4002" i="24"/>
  <c r="D4002" i="24" s="1"/>
  <c r="B4002" i="24"/>
  <c r="A4002" i="24"/>
  <c r="W4001" i="24"/>
  <c r="V4001" i="24"/>
  <c r="U4001" i="24"/>
  <c r="T4001" i="24"/>
  <c r="P4001" i="24"/>
  <c r="N4001" i="24"/>
  <c r="E4001" i="24"/>
  <c r="C4001" i="24"/>
  <c r="D4001" i="24" s="1"/>
  <c r="B4001" i="24"/>
  <c r="A4001" i="24"/>
  <c r="W4000" i="24"/>
  <c r="V4000" i="24"/>
  <c r="U4000" i="24"/>
  <c r="T4000" i="24"/>
  <c r="P4000" i="24"/>
  <c r="N4000" i="24"/>
  <c r="E4000" i="24"/>
  <c r="C4000" i="24"/>
  <c r="D4000" i="24" s="1"/>
  <c r="B4000" i="24"/>
  <c r="A4000" i="24"/>
  <c r="W3999" i="24"/>
  <c r="V3999" i="24"/>
  <c r="U3999" i="24"/>
  <c r="T3999" i="24"/>
  <c r="P3999" i="24"/>
  <c r="N3999" i="24"/>
  <c r="E3999" i="24"/>
  <c r="C3999" i="24"/>
  <c r="D3999" i="24" s="1"/>
  <c r="B3999" i="24"/>
  <c r="A3999" i="24"/>
  <c r="W3998" i="24"/>
  <c r="V3998" i="24"/>
  <c r="U3998" i="24"/>
  <c r="T3998" i="24"/>
  <c r="P3998" i="24"/>
  <c r="N3998" i="24"/>
  <c r="E3998" i="24"/>
  <c r="C3998" i="24"/>
  <c r="D3998" i="24" s="1"/>
  <c r="B3998" i="24"/>
  <c r="A3998" i="24"/>
  <c r="W3997" i="24"/>
  <c r="V3997" i="24"/>
  <c r="U3997" i="24"/>
  <c r="T3997" i="24"/>
  <c r="P3997" i="24"/>
  <c r="N3997" i="24"/>
  <c r="E3997" i="24"/>
  <c r="C3997" i="24"/>
  <c r="D3997" i="24" s="1"/>
  <c r="B3997" i="24"/>
  <c r="A3997" i="24"/>
  <c r="W3996" i="24"/>
  <c r="V3996" i="24"/>
  <c r="U3996" i="24"/>
  <c r="T3996" i="24"/>
  <c r="P3996" i="24"/>
  <c r="N3996" i="24"/>
  <c r="E3996" i="24"/>
  <c r="C3996" i="24"/>
  <c r="D3996" i="24" s="1"/>
  <c r="B3996" i="24"/>
  <c r="A3996" i="24"/>
  <c r="W3995" i="24"/>
  <c r="V3995" i="24"/>
  <c r="U3995" i="24"/>
  <c r="T3995" i="24"/>
  <c r="P3995" i="24"/>
  <c r="N3995" i="24"/>
  <c r="E3995" i="24"/>
  <c r="C3995" i="24"/>
  <c r="D3995" i="24" s="1"/>
  <c r="B3995" i="24"/>
  <c r="A3995" i="24"/>
  <c r="W3994" i="24"/>
  <c r="V3994" i="24"/>
  <c r="U3994" i="24"/>
  <c r="T3994" i="24"/>
  <c r="P3994" i="24"/>
  <c r="N3994" i="24"/>
  <c r="E3994" i="24"/>
  <c r="C3994" i="24"/>
  <c r="D3994" i="24" s="1"/>
  <c r="B3994" i="24"/>
  <c r="A3994" i="24"/>
  <c r="W3993" i="24"/>
  <c r="V3993" i="24"/>
  <c r="U3993" i="24"/>
  <c r="T3993" i="24"/>
  <c r="P3993" i="24"/>
  <c r="N3993" i="24"/>
  <c r="E3993" i="24"/>
  <c r="C3993" i="24"/>
  <c r="D3993" i="24" s="1"/>
  <c r="B3993" i="24"/>
  <c r="A3993" i="24"/>
  <c r="W3992" i="24"/>
  <c r="V3992" i="24"/>
  <c r="U3992" i="24"/>
  <c r="T3992" i="24"/>
  <c r="P3992" i="24"/>
  <c r="N3992" i="24"/>
  <c r="E3992" i="24"/>
  <c r="C3992" i="24"/>
  <c r="D3992" i="24" s="1"/>
  <c r="B3992" i="24"/>
  <c r="A3992" i="24"/>
  <c r="W3991" i="24"/>
  <c r="V3991" i="24"/>
  <c r="U3991" i="24"/>
  <c r="T3991" i="24"/>
  <c r="P3991" i="24"/>
  <c r="N3991" i="24"/>
  <c r="E3991" i="24"/>
  <c r="C3991" i="24"/>
  <c r="D3991" i="24" s="1"/>
  <c r="B3991" i="24"/>
  <c r="A3991" i="24"/>
  <c r="W3990" i="24"/>
  <c r="V3990" i="24"/>
  <c r="U3990" i="24"/>
  <c r="T3990" i="24"/>
  <c r="P3990" i="24"/>
  <c r="N3990" i="24"/>
  <c r="E3990" i="24"/>
  <c r="C3990" i="24"/>
  <c r="D3990" i="24" s="1"/>
  <c r="B3990" i="24"/>
  <c r="A3990" i="24"/>
  <c r="W3989" i="24"/>
  <c r="V3989" i="24"/>
  <c r="U3989" i="24"/>
  <c r="T3989" i="24"/>
  <c r="P3989" i="24"/>
  <c r="N3989" i="24"/>
  <c r="E3989" i="24"/>
  <c r="C3989" i="24"/>
  <c r="D3989" i="24" s="1"/>
  <c r="B3989" i="24"/>
  <c r="A3989" i="24"/>
  <c r="W3988" i="24"/>
  <c r="V3988" i="24"/>
  <c r="U3988" i="24"/>
  <c r="T3988" i="24"/>
  <c r="P3988" i="24"/>
  <c r="N3988" i="24"/>
  <c r="E3988" i="24"/>
  <c r="C3988" i="24"/>
  <c r="D3988" i="24" s="1"/>
  <c r="B3988" i="24"/>
  <c r="A3988" i="24"/>
  <c r="W3987" i="24"/>
  <c r="V3987" i="24"/>
  <c r="U3987" i="24"/>
  <c r="T3987" i="24"/>
  <c r="P3987" i="24"/>
  <c r="N3987" i="24"/>
  <c r="E3987" i="24"/>
  <c r="C3987" i="24"/>
  <c r="D3987" i="24" s="1"/>
  <c r="B3987" i="24"/>
  <c r="A3987" i="24"/>
  <c r="W3986" i="24"/>
  <c r="V3986" i="24"/>
  <c r="U3986" i="24"/>
  <c r="T3986" i="24"/>
  <c r="P3986" i="24"/>
  <c r="N3986" i="24"/>
  <c r="E3986" i="24"/>
  <c r="C3986" i="24"/>
  <c r="D3986" i="24" s="1"/>
  <c r="B3986" i="24"/>
  <c r="A3986" i="24"/>
  <c r="W3985" i="24"/>
  <c r="V3985" i="24"/>
  <c r="U3985" i="24"/>
  <c r="T3985" i="24"/>
  <c r="P3985" i="24"/>
  <c r="N3985" i="24"/>
  <c r="E3985" i="24"/>
  <c r="C3985" i="24"/>
  <c r="D3985" i="24" s="1"/>
  <c r="B3985" i="24"/>
  <c r="A3985" i="24"/>
  <c r="W3984" i="24"/>
  <c r="V3984" i="24"/>
  <c r="U3984" i="24"/>
  <c r="T3984" i="24"/>
  <c r="P3984" i="24"/>
  <c r="N3984" i="24"/>
  <c r="E3984" i="24"/>
  <c r="C3984" i="24"/>
  <c r="D3984" i="24" s="1"/>
  <c r="B3984" i="24"/>
  <c r="A3984" i="24"/>
  <c r="W3983" i="24"/>
  <c r="V3983" i="24"/>
  <c r="U3983" i="24"/>
  <c r="T3983" i="24"/>
  <c r="P3983" i="24"/>
  <c r="N3983" i="24"/>
  <c r="E3983" i="24"/>
  <c r="C3983" i="24"/>
  <c r="D3983" i="24" s="1"/>
  <c r="B3983" i="24"/>
  <c r="A3983" i="24"/>
  <c r="W3982" i="24"/>
  <c r="V3982" i="24"/>
  <c r="U3982" i="24"/>
  <c r="T3982" i="24"/>
  <c r="P3982" i="24"/>
  <c r="N3982" i="24"/>
  <c r="E3982" i="24"/>
  <c r="C3982" i="24"/>
  <c r="D3982" i="24" s="1"/>
  <c r="B3982" i="24"/>
  <c r="A3982" i="24"/>
  <c r="W3981" i="24"/>
  <c r="V3981" i="24"/>
  <c r="U3981" i="24"/>
  <c r="T3981" i="24"/>
  <c r="P3981" i="24"/>
  <c r="N3981" i="24"/>
  <c r="E3981" i="24"/>
  <c r="C3981" i="24"/>
  <c r="D3981" i="24" s="1"/>
  <c r="B3981" i="24"/>
  <c r="A3981" i="24"/>
  <c r="W3980" i="24"/>
  <c r="V3980" i="24"/>
  <c r="U3980" i="24"/>
  <c r="T3980" i="24"/>
  <c r="P3980" i="24"/>
  <c r="N3980" i="24"/>
  <c r="E3980" i="24"/>
  <c r="C3980" i="24"/>
  <c r="D3980" i="24" s="1"/>
  <c r="B3980" i="24"/>
  <c r="A3980" i="24"/>
  <c r="W3979" i="24"/>
  <c r="V3979" i="24"/>
  <c r="U3979" i="24"/>
  <c r="T3979" i="24"/>
  <c r="P3979" i="24"/>
  <c r="N3979" i="24"/>
  <c r="E3979" i="24"/>
  <c r="C3979" i="24"/>
  <c r="D3979" i="24" s="1"/>
  <c r="B3979" i="24"/>
  <c r="A3979" i="24"/>
  <c r="W3978" i="24"/>
  <c r="V3978" i="24"/>
  <c r="U3978" i="24"/>
  <c r="T3978" i="24"/>
  <c r="P3978" i="24"/>
  <c r="N3978" i="24"/>
  <c r="E3978" i="24"/>
  <c r="C3978" i="24"/>
  <c r="D3978" i="24" s="1"/>
  <c r="B3978" i="24"/>
  <c r="A3978" i="24"/>
  <c r="W3977" i="24"/>
  <c r="V3977" i="24"/>
  <c r="U3977" i="24"/>
  <c r="T3977" i="24"/>
  <c r="P3977" i="24"/>
  <c r="N3977" i="24"/>
  <c r="E3977" i="24"/>
  <c r="C3977" i="24"/>
  <c r="D3977" i="24" s="1"/>
  <c r="B3977" i="24"/>
  <c r="A3977" i="24"/>
  <c r="W3976" i="24"/>
  <c r="V3976" i="24"/>
  <c r="U3976" i="24"/>
  <c r="T3976" i="24"/>
  <c r="P3976" i="24"/>
  <c r="N3976" i="24"/>
  <c r="E3976" i="24"/>
  <c r="C3976" i="24"/>
  <c r="D3976" i="24" s="1"/>
  <c r="B3976" i="24"/>
  <c r="A3976" i="24"/>
  <c r="W3975" i="24"/>
  <c r="V3975" i="24"/>
  <c r="U3975" i="24"/>
  <c r="T3975" i="24"/>
  <c r="P3975" i="24"/>
  <c r="N3975" i="24"/>
  <c r="E3975" i="24"/>
  <c r="C3975" i="24"/>
  <c r="D3975" i="24" s="1"/>
  <c r="B3975" i="24"/>
  <c r="A3975" i="24"/>
  <c r="W3974" i="24"/>
  <c r="V3974" i="24"/>
  <c r="U3974" i="24"/>
  <c r="T3974" i="24"/>
  <c r="P3974" i="24"/>
  <c r="N3974" i="24"/>
  <c r="E3974" i="24"/>
  <c r="C3974" i="24"/>
  <c r="D3974" i="24" s="1"/>
  <c r="B3974" i="24"/>
  <c r="A3974" i="24"/>
  <c r="W3973" i="24"/>
  <c r="V3973" i="24"/>
  <c r="U3973" i="24"/>
  <c r="T3973" i="24"/>
  <c r="P3973" i="24"/>
  <c r="N3973" i="24"/>
  <c r="E3973" i="24"/>
  <c r="C3973" i="24"/>
  <c r="D3973" i="24" s="1"/>
  <c r="B3973" i="24"/>
  <c r="A3973" i="24"/>
  <c r="W3972" i="24"/>
  <c r="V3972" i="24"/>
  <c r="U3972" i="24"/>
  <c r="T3972" i="24"/>
  <c r="P3972" i="24"/>
  <c r="N3972" i="24"/>
  <c r="E3972" i="24"/>
  <c r="C3972" i="24"/>
  <c r="D3972" i="24" s="1"/>
  <c r="B3972" i="24"/>
  <c r="A3972" i="24"/>
  <c r="W3971" i="24"/>
  <c r="V3971" i="24"/>
  <c r="U3971" i="24"/>
  <c r="T3971" i="24"/>
  <c r="P3971" i="24"/>
  <c r="N3971" i="24"/>
  <c r="E3971" i="24"/>
  <c r="C3971" i="24"/>
  <c r="D3971" i="24" s="1"/>
  <c r="B3971" i="24"/>
  <c r="A3971" i="24"/>
  <c r="W3970" i="24"/>
  <c r="V3970" i="24"/>
  <c r="U3970" i="24"/>
  <c r="T3970" i="24"/>
  <c r="P3970" i="24"/>
  <c r="N3970" i="24"/>
  <c r="E3970" i="24"/>
  <c r="C3970" i="24"/>
  <c r="D3970" i="24" s="1"/>
  <c r="B3970" i="24"/>
  <c r="A3970" i="24"/>
  <c r="W3969" i="24"/>
  <c r="V3969" i="24"/>
  <c r="U3969" i="24"/>
  <c r="T3969" i="24"/>
  <c r="P3969" i="24"/>
  <c r="N3969" i="24"/>
  <c r="E3969" i="24"/>
  <c r="C3969" i="24"/>
  <c r="D3969" i="24" s="1"/>
  <c r="B3969" i="24"/>
  <c r="A3969" i="24"/>
  <c r="W3968" i="24"/>
  <c r="V3968" i="24"/>
  <c r="U3968" i="24"/>
  <c r="T3968" i="24"/>
  <c r="P3968" i="24"/>
  <c r="N3968" i="24"/>
  <c r="E3968" i="24"/>
  <c r="C3968" i="24"/>
  <c r="D3968" i="24" s="1"/>
  <c r="B3968" i="24"/>
  <c r="A3968" i="24"/>
  <c r="W3967" i="24"/>
  <c r="V3967" i="24"/>
  <c r="U3967" i="24"/>
  <c r="T3967" i="24"/>
  <c r="P3967" i="24"/>
  <c r="N3967" i="24"/>
  <c r="E3967" i="24"/>
  <c r="C3967" i="24"/>
  <c r="D3967" i="24" s="1"/>
  <c r="B3967" i="24"/>
  <c r="A3967" i="24"/>
  <c r="W3966" i="24"/>
  <c r="V3966" i="24"/>
  <c r="U3966" i="24"/>
  <c r="T3966" i="24"/>
  <c r="P3966" i="24"/>
  <c r="N3966" i="24"/>
  <c r="E3966" i="24"/>
  <c r="C3966" i="24"/>
  <c r="D3966" i="24" s="1"/>
  <c r="B3966" i="24"/>
  <c r="A3966" i="24"/>
  <c r="W3965" i="24"/>
  <c r="V3965" i="24"/>
  <c r="U3965" i="24"/>
  <c r="T3965" i="24"/>
  <c r="P3965" i="24"/>
  <c r="N3965" i="24"/>
  <c r="E3965" i="24"/>
  <c r="C3965" i="24"/>
  <c r="D3965" i="24" s="1"/>
  <c r="B3965" i="24"/>
  <c r="A3965" i="24"/>
  <c r="W3964" i="24"/>
  <c r="V3964" i="24"/>
  <c r="U3964" i="24"/>
  <c r="T3964" i="24"/>
  <c r="P3964" i="24"/>
  <c r="N3964" i="24"/>
  <c r="E3964" i="24"/>
  <c r="C3964" i="24"/>
  <c r="D3964" i="24" s="1"/>
  <c r="B3964" i="24"/>
  <c r="A3964" i="24"/>
  <c r="W3963" i="24"/>
  <c r="V3963" i="24"/>
  <c r="U3963" i="24"/>
  <c r="T3963" i="24"/>
  <c r="P3963" i="24"/>
  <c r="N3963" i="24"/>
  <c r="E3963" i="24"/>
  <c r="C3963" i="24"/>
  <c r="D3963" i="24" s="1"/>
  <c r="B3963" i="24"/>
  <c r="A3963" i="24"/>
  <c r="W3962" i="24"/>
  <c r="V3962" i="24"/>
  <c r="U3962" i="24"/>
  <c r="T3962" i="24"/>
  <c r="P3962" i="24"/>
  <c r="N3962" i="24"/>
  <c r="E3962" i="24"/>
  <c r="C3962" i="24"/>
  <c r="D3962" i="24" s="1"/>
  <c r="B3962" i="24"/>
  <c r="A3962" i="24"/>
  <c r="W3961" i="24"/>
  <c r="V3961" i="24"/>
  <c r="U3961" i="24"/>
  <c r="T3961" i="24"/>
  <c r="P3961" i="24"/>
  <c r="N3961" i="24"/>
  <c r="E3961" i="24"/>
  <c r="C3961" i="24"/>
  <c r="D3961" i="24" s="1"/>
  <c r="B3961" i="24"/>
  <c r="A3961" i="24"/>
  <c r="W3960" i="24"/>
  <c r="V3960" i="24"/>
  <c r="U3960" i="24"/>
  <c r="T3960" i="24"/>
  <c r="P3960" i="24"/>
  <c r="N3960" i="24"/>
  <c r="E3960" i="24"/>
  <c r="C3960" i="24"/>
  <c r="D3960" i="24" s="1"/>
  <c r="B3960" i="24"/>
  <c r="A3960" i="24"/>
  <c r="W3959" i="24"/>
  <c r="V3959" i="24"/>
  <c r="U3959" i="24"/>
  <c r="T3959" i="24"/>
  <c r="P3959" i="24"/>
  <c r="N3959" i="24"/>
  <c r="E3959" i="24"/>
  <c r="C3959" i="24"/>
  <c r="D3959" i="24" s="1"/>
  <c r="B3959" i="24"/>
  <c r="A3959" i="24"/>
  <c r="W3958" i="24"/>
  <c r="V3958" i="24"/>
  <c r="U3958" i="24"/>
  <c r="T3958" i="24"/>
  <c r="P3958" i="24"/>
  <c r="N3958" i="24"/>
  <c r="E3958" i="24"/>
  <c r="C3958" i="24"/>
  <c r="D3958" i="24" s="1"/>
  <c r="B3958" i="24"/>
  <c r="A3958" i="24"/>
  <c r="W3957" i="24"/>
  <c r="V3957" i="24"/>
  <c r="U3957" i="24"/>
  <c r="T3957" i="24"/>
  <c r="P3957" i="24"/>
  <c r="N3957" i="24"/>
  <c r="E3957" i="24"/>
  <c r="C3957" i="24"/>
  <c r="D3957" i="24" s="1"/>
  <c r="B3957" i="24"/>
  <c r="A3957" i="24"/>
  <c r="W3956" i="24"/>
  <c r="V3956" i="24"/>
  <c r="U3956" i="24"/>
  <c r="T3956" i="24"/>
  <c r="P3956" i="24"/>
  <c r="N3956" i="24"/>
  <c r="E3956" i="24"/>
  <c r="C3956" i="24"/>
  <c r="D3956" i="24" s="1"/>
  <c r="B3956" i="24"/>
  <c r="A3956" i="24"/>
  <c r="W3955" i="24"/>
  <c r="V3955" i="24"/>
  <c r="U3955" i="24"/>
  <c r="T3955" i="24"/>
  <c r="P3955" i="24"/>
  <c r="N3955" i="24"/>
  <c r="E3955" i="24"/>
  <c r="C3955" i="24"/>
  <c r="D3955" i="24" s="1"/>
  <c r="B3955" i="24"/>
  <c r="A3955" i="24"/>
  <c r="W3954" i="24"/>
  <c r="V3954" i="24"/>
  <c r="U3954" i="24"/>
  <c r="T3954" i="24"/>
  <c r="P3954" i="24"/>
  <c r="N3954" i="24"/>
  <c r="E3954" i="24"/>
  <c r="C3954" i="24"/>
  <c r="D3954" i="24" s="1"/>
  <c r="B3954" i="24"/>
  <c r="A3954" i="24"/>
  <c r="W3953" i="24"/>
  <c r="V3953" i="24"/>
  <c r="U3953" i="24"/>
  <c r="T3953" i="24"/>
  <c r="P3953" i="24"/>
  <c r="N3953" i="24"/>
  <c r="E3953" i="24"/>
  <c r="C3953" i="24"/>
  <c r="D3953" i="24" s="1"/>
  <c r="B3953" i="24"/>
  <c r="A3953" i="24"/>
  <c r="W3952" i="24"/>
  <c r="V3952" i="24"/>
  <c r="U3952" i="24"/>
  <c r="T3952" i="24"/>
  <c r="P3952" i="24"/>
  <c r="N3952" i="24"/>
  <c r="E3952" i="24"/>
  <c r="C3952" i="24"/>
  <c r="D3952" i="24" s="1"/>
  <c r="B3952" i="24"/>
  <c r="A3952" i="24"/>
  <c r="W3951" i="24"/>
  <c r="V3951" i="24"/>
  <c r="U3951" i="24"/>
  <c r="T3951" i="24"/>
  <c r="P3951" i="24"/>
  <c r="N3951" i="24"/>
  <c r="E3951" i="24"/>
  <c r="C3951" i="24"/>
  <c r="D3951" i="24" s="1"/>
  <c r="B3951" i="24"/>
  <c r="A3951" i="24"/>
  <c r="W3950" i="24"/>
  <c r="V3950" i="24"/>
  <c r="U3950" i="24"/>
  <c r="T3950" i="24"/>
  <c r="P3950" i="24"/>
  <c r="N3950" i="24"/>
  <c r="E3950" i="24"/>
  <c r="C3950" i="24"/>
  <c r="D3950" i="24" s="1"/>
  <c r="B3950" i="24"/>
  <c r="A3950" i="24"/>
  <c r="W3949" i="24"/>
  <c r="V3949" i="24"/>
  <c r="U3949" i="24"/>
  <c r="T3949" i="24"/>
  <c r="P3949" i="24"/>
  <c r="N3949" i="24"/>
  <c r="E3949" i="24"/>
  <c r="C3949" i="24"/>
  <c r="D3949" i="24" s="1"/>
  <c r="B3949" i="24"/>
  <c r="A3949" i="24"/>
  <c r="W3948" i="24"/>
  <c r="V3948" i="24"/>
  <c r="U3948" i="24"/>
  <c r="T3948" i="24"/>
  <c r="P3948" i="24"/>
  <c r="N3948" i="24"/>
  <c r="E3948" i="24"/>
  <c r="C3948" i="24"/>
  <c r="D3948" i="24" s="1"/>
  <c r="B3948" i="24"/>
  <c r="A3948" i="24"/>
  <c r="W3947" i="24"/>
  <c r="V3947" i="24"/>
  <c r="U3947" i="24"/>
  <c r="T3947" i="24"/>
  <c r="P3947" i="24"/>
  <c r="N3947" i="24"/>
  <c r="E3947" i="24"/>
  <c r="C3947" i="24"/>
  <c r="D3947" i="24" s="1"/>
  <c r="B3947" i="24"/>
  <c r="A3947" i="24"/>
  <c r="W3946" i="24"/>
  <c r="V3946" i="24"/>
  <c r="U3946" i="24"/>
  <c r="T3946" i="24"/>
  <c r="P3946" i="24"/>
  <c r="N3946" i="24"/>
  <c r="E3946" i="24"/>
  <c r="C3946" i="24"/>
  <c r="D3946" i="24" s="1"/>
  <c r="B3946" i="24"/>
  <c r="A3946" i="24"/>
  <c r="W3945" i="24"/>
  <c r="V3945" i="24"/>
  <c r="U3945" i="24"/>
  <c r="T3945" i="24"/>
  <c r="P3945" i="24"/>
  <c r="N3945" i="24"/>
  <c r="E3945" i="24"/>
  <c r="C3945" i="24"/>
  <c r="D3945" i="24" s="1"/>
  <c r="B3945" i="24"/>
  <c r="A3945" i="24"/>
  <c r="W3944" i="24"/>
  <c r="V3944" i="24"/>
  <c r="U3944" i="24"/>
  <c r="T3944" i="24"/>
  <c r="P3944" i="24"/>
  <c r="N3944" i="24"/>
  <c r="E3944" i="24"/>
  <c r="C3944" i="24"/>
  <c r="D3944" i="24" s="1"/>
  <c r="B3944" i="24"/>
  <c r="A3944" i="24"/>
  <c r="W3943" i="24"/>
  <c r="V3943" i="24"/>
  <c r="U3943" i="24"/>
  <c r="T3943" i="24"/>
  <c r="P3943" i="24"/>
  <c r="N3943" i="24"/>
  <c r="E3943" i="24"/>
  <c r="C3943" i="24"/>
  <c r="D3943" i="24" s="1"/>
  <c r="B3943" i="24"/>
  <c r="A3943" i="24"/>
  <c r="W3942" i="24"/>
  <c r="V3942" i="24"/>
  <c r="U3942" i="24"/>
  <c r="T3942" i="24"/>
  <c r="P3942" i="24"/>
  <c r="N3942" i="24"/>
  <c r="E3942" i="24"/>
  <c r="C3942" i="24"/>
  <c r="D3942" i="24" s="1"/>
  <c r="B3942" i="24"/>
  <c r="A3942" i="24"/>
  <c r="W3941" i="24"/>
  <c r="V3941" i="24"/>
  <c r="U3941" i="24"/>
  <c r="T3941" i="24"/>
  <c r="P3941" i="24"/>
  <c r="N3941" i="24"/>
  <c r="E3941" i="24"/>
  <c r="C3941" i="24"/>
  <c r="D3941" i="24" s="1"/>
  <c r="B3941" i="24"/>
  <c r="A3941" i="24"/>
  <c r="W3940" i="24"/>
  <c r="V3940" i="24"/>
  <c r="U3940" i="24"/>
  <c r="T3940" i="24"/>
  <c r="P3940" i="24"/>
  <c r="N3940" i="24"/>
  <c r="E3940" i="24"/>
  <c r="C3940" i="24"/>
  <c r="D3940" i="24" s="1"/>
  <c r="B3940" i="24"/>
  <c r="A3940" i="24"/>
  <c r="W3939" i="24"/>
  <c r="V3939" i="24"/>
  <c r="U3939" i="24"/>
  <c r="T3939" i="24"/>
  <c r="P3939" i="24"/>
  <c r="N3939" i="24"/>
  <c r="E3939" i="24"/>
  <c r="C3939" i="24"/>
  <c r="D3939" i="24" s="1"/>
  <c r="B3939" i="24"/>
  <c r="A3939" i="24"/>
  <c r="W3938" i="24"/>
  <c r="V3938" i="24"/>
  <c r="U3938" i="24"/>
  <c r="T3938" i="24"/>
  <c r="P3938" i="24"/>
  <c r="N3938" i="24"/>
  <c r="E3938" i="24"/>
  <c r="C3938" i="24"/>
  <c r="D3938" i="24" s="1"/>
  <c r="B3938" i="24"/>
  <c r="A3938" i="24"/>
  <c r="W3937" i="24"/>
  <c r="V3937" i="24"/>
  <c r="U3937" i="24"/>
  <c r="T3937" i="24"/>
  <c r="P3937" i="24"/>
  <c r="N3937" i="24"/>
  <c r="E3937" i="24"/>
  <c r="C3937" i="24"/>
  <c r="D3937" i="24" s="1"/>
  <c r="B3937" i="24"/>
  <c r="A3937" i="24"/>
  <c r="W3936" i="24"/>
  <c r="V3936" i="24"/>
  <c r="U3936" i="24"/>
  <c r="T3936" i="24"/>
  <c r="P3936" i="24"/>
  <c r="N3936" i="24"/>
  <c r="E3936" i="24"/>
  <c r="C3936" i="24"/>
  <c r="D3936" i="24" s="1"/>
  <c r="B3936" i="24"/>
  <c r="A3936" i="24"/>
  <c r="W3935" i="24"/>
  <c r="V3935" i="24"/>
  <c r="U3935" i="24"/>
  <c r="T3935" i="24"/>
  <c r="P3935" i="24"/>
  <c r="N3935" i="24"/>
  <c r="E3935" i="24"/>
  <c r="C3935" i="24"/>
  <c r="D3935" i="24" s="1"/>
  <c r="B3935" i="24"/>
  <c r="A3935" i="24"/>
  <c r="W3934" i="24"/>
  <c r="V3934" i="24"/>
  <c r="U3934" i="24"/>
  <c r="T3934" i="24"/>
  <c r="P3934" i="24"/>
  <c r="N3934" i="24"/>
  <c r="E3934" i="24"/>
  <c r="C3934" i="24"/>
  <c r="D3934" i="24" s="1"/>
  <c r="B3934" i="24"/>
  <c r="A3934" i="24"/>
  <c r="W3933" i="24"/>
  <c r="V3933" i="24"/>
  <c r="U3933" i="24"/>
  <c r="T3933" i="24"/>
  <c r="P3933" i="24"/>
  <c r="N3933" i="24"/>
  <c r="E3933" i="24"/>
  <c r="C3933" i="24"/>
  <c r="D3933" i="24" s="1"/>
  <c r="B3933" i="24"/>
  <c r="A3933" i="24"/>
  <c r="W3932" i="24"/>
  <c r="V3932" i="24"/>
  <c r="U3932" i="24"/>
  <c r="T3932" i="24"/>
  <c r="P3932" i="24"/>
  <c r="N3932" i="24"/>
  <c r="E3932" i="24"/>
  <c r="C3932" i="24"/>
  <c r="D3932" i="24" s="1"/>
  <c r="B3932" i="24"/>
  <c r="A3932" i="24"/>
  <c r="W3931" i="24"/>
  <c r="V3931" i="24"/>
  <c r="U3931" i="24"/>
  <c r="T3931" i="24"/>
  <c r="P3931" i="24"/>
  <c r="N3931" i="24"/>
  <c r="E3931" i="24"/>
  <c r="C3931" i="24"/>
  <c r="D3931" i="24" s="1"/>
  <c r="B3931" i="24"/>
  <c r="A3931" i="24"/>
  <c r="W3930" i="24"/>
  <c r="V3930" i="24"/>
  <c r="U3930" i="24"/>
  <c r="T3930" i="24"/>
  <c r="P3930" i="24"/>
  <c r="N3930" i="24"/>
  <c r="E3930" i="24"/>
  <c r="C3930" i="24"/>
  <c r="D3930" i="24" s="1"/>
  <c r="B3930" i="24"/>
  <c r="A3930" i="24"/>
  <c r="W3929" i="24"/>
  <c r="V3929" i="24"/>
  <c r="U3929" i="24"/>
  <c r="T3929" i="24"/>
  <c r="P3929" i="24"/>
  <c r="N3929" i="24"/>
  <c r="E3929" i="24"/>
  <c r="C3929" i="24"/>
  <c r="D3929" i="24" s="1"/>
  <c r="B3929" i="24"/>
  <c r="A3929" i="24"/>
  <c r="W3928" i="24"/>
  <c r="V3928" i="24"/>
  <c r="U3928" i="24"/>
  <c r="T3928" i="24"/>
  <c r="P3928" i="24"/>
  <c r="N3928" i="24"/>
  <c r="E3928" i="24"/>
  <c r="C3928" i="24"/>
  <c r="D3928" i="24" s="1"/>
  <c r="B3928" i="24"/>
  <c r="A3928" i="24"/>
  <c r="W3927" i="24"/>
  <c r="V3927" i="24"/>
  <c r="U3927" i="24"/>
  <c r="T3927" i="24"/>
  <c r="P3927" i="24"/>
  <c r="N3927" i="24"/>
  <c r="E3927" i="24"/>
  <c r="C3927" i="24"/>
  <c r="D3927" i="24" s="1"/>
  <c r="B3927" i="24"/>
  <c r="A3927" i="24"/>
  <c r="W3926" i="24"/>
  <c r="V3926" i="24"/>
  <c r="U3926" i="24"/>
  <c r="T3926" i="24"/>
  <c r="P3926" i="24"/>
  <c r="N3926" i="24"/>
  <c r="E3926" i="24"/>
  <c r="C3926" i="24"/>
  <c r="D3926" i="24" s="1"/>
  <c r="B3926" i="24"/>
  <c r="A3926" i="24"/>
  <c r="W3925" i="24"/>
  <c r="V3925" i="24"/>
  <c r="U3925" i="24"/>
  <c r="T3925" i="24"/>
  <c r="P3925" i="24"/>
  <c r="N3925" i="24"/>
  <c r="E3925" i="24"/>
  <c r="C3925" i="24"/>
  <c r="D3925" i="24" s="1"/>
  <c r="B3925" i="24"/>
  <c r="A3925" i="24"/>
  <c r="W3924" i="24"/>
  <c r="V3924" i="24"/>
  <c r="U3924" i="24"/>
  <c r="T3924" i="24"/>
  <c r="P3924" i="24"/>
  <c r="N3924" i="24"/>
  <c r="E3924" i="24"/>
  <c r="C3924" i="24"/>
  <c r="D3924" i="24" s="1"/>
  <c r="B3924" i="24"/>
  <c r="A3924" i="24"/>
  <c r="W3923" i="24"/>
  <c r="V3923" i="24"/>
  <c r="U3923" i="24"/>
  <c r="T3923" i="24"/>
  <c r="P3923" i="24"/>
  <c r="N3923" i="24"/>
  <c r="E3923" i="24"/>
  <c r="C3923" i="24"/>
  <c r="D3923" i="24" s="1"/>
  <c r="B3923" i="24"/>
  <c r="A3923" i="24"/>
  <c r="W3922" i="24"/>
  <c r="V3922" i="24"/>
  <c r="U3922" i="24"/>
  <c r="T3922" i="24"/>
  <c r="P3922" i="24"/>
  <c r="N3922" i="24"/>
  <c r="E3922" i="24"/>
  <c r="C3922" i="24"/>
  <c r="D3922" i="24" s="1"/>
  <c r="B3922" i="24"/>
  <c r="A3922" i="24"/>
  <c r="W3921" i="24"/>
  <c r="V3921" i="24"/>
  <c r="U3921" i="24"/>
  <c r="T3921" i="24"/>
  <c r="P3921" i="24"/>
  <c r="N3921" i="24"/>
  <c r="E3921" i="24"/>
  <c r="C3921" i="24"/>
  <c r="D3921" i="24" s="1"/>
  <c r="B3921" i="24"/>
  <c r="A3921" i="24"/>
  <c r="W3920" i="24"/>
  <c r="V3920" i="24"/>
  <c r="U3920" i="24"/>
  <c r="T3920" i="24"/>
  <c r="P3920" i="24"/>
  <c r="N3920" i="24"/>
  <c r="E3920" i="24"/>
  <c r="C3920" i="24"/>
  <c r="D3920" i="24" s="1"/>
  <c r="B3920" i="24"/>
  <c r="A3920" i="24"/>
  <c r="W3919" i="24"/>
  <c r="V3919" i="24"/>
  <c r="U3919" i="24"/>
  <c r="T3919" i="24"/>
  <c r="P3919" i="24"/>
  <c r="N3919" i="24"/>
  <c r="E3919" i="24"/>
  <c r="C3919" i="24"/>
  <c r="D3919" i="24" s="1"/>
  <c r="B3919" i="24"/>
  <c r="A3919" i="24"/>
  <c r="W3918" i="24"/>
  <c r="V3918" i="24"/>
  <c r="U3918" i="24"/>
  <c r="T3918" i="24"/>
  <c r="P3918" i="24"/>
  <c r="N3918" i="24"/>
  <c r="E3918" i="24"/>
  <c r="C3918" i="24"/>
  <c r="D3918" i="24" s="1"/>
  <c r="B3918" i="24"/>
  <c r="A3918" i="24"/>
  <c r="W3917" i="24"/>
  <c r="V3917" i="24"/>
  <c r="U3917" i="24"/>
  <c r="T3917" i="24"/>
  <c r="P3917" i="24"/>
  <c r="N3917" i="24"/>
  <c r="E3917" i="24"/>
  <c r="C3917" i="24"/>
  <c r="D3917" i="24" s="1"/>
  <c r="B3917" i="24"/>
  <c r="A3917" i="24"/>
  <c r="W3916" i="24"/>
  <c r="V3916" i="24"/>
  <c r="U3916" i="24"/>
  <c r="T3916" i="24"/>
  <c r="P3916" i="24"/>
  <c r="N3916" i="24"/>
  <c r="E3916" i="24"/>
  <c r="C3916" i="24"/>
  <c r="D3916" i="24" s="1"/>
  <c r="B3916" i="24"/>
  <c r="A3916" i="24"/>
  <c r="W3915" i="24"/>
  <c r="V3915" i="24"/>
  <c r="U3915" i="24"/>
  <c r="T3915" i="24"/>
  <c r="P3915" i="24"/>
  <c r="N3915" i="24"/>
  <c r="E3915" i="24"/>
  <c r="C3915" i="24"/>
  <c r="D3915" i="24" s="1"/>
  <c r="B3915" i="24"/>
  <c r="A3915" i="24"/>
  <c r="W3914" i="24"/>
  <c r="V3914" i="24"/>
  <c r="U3914" i="24"/>
  <c r="T3914" i="24"/>
  <c r="P3914" i="24"/>
  <c r="N3914" i="24"/>
  <c r="E3914" i="24"/>
  <c r="C3914" i="24"/>
  <c r="D3914" i="24" s="1"/>
  <c r="B3914" i="24"/>
  <c r="A3914" i="24"/>
  <c r="W3913" i="24"/>
  <c r="V3913" i="24"/>
  <c r="U3913" i="24"/>
  <c r="T3913" i="24"/>
  <c r="P3913" i="24"/>
  <c r="N3913" i="24"/>
  <c r="E3913" i="24"/>
  <c r="C3913" i="24"/>
  <c r="D3913" i="24" s="1"/>
  <c r="B3913" i="24"/>
  <c r="A3913" i="24"/>
  <c r="W3912" i="24"/>
  <c r="V3912" i="24"/>
  <c r="U3912" i="24"/>
  <c r="T3912" i="24"/>
  <c r="P3912" i="24"/>
  <c r="N3912" i="24"/>
  <c r="E3912" i="24"/>
  <c r="C3912" i="24"/>
  <c r="D3912" i="24" s="1"/>
  <c r="B3912" i="24"/>
  <c r="A3912" i="24"/>
  <c r="W3911" i="24"/>
  <c r="V3911" i="24"/>
  <c r="U3911" i="24"/>
  <c r="T3911" i="24"/>
  <c r="P3911" i="24"/>
  <c r="N3911" i="24"/>
  <c r="E3911" i="24"/>
  <c r="C3911" i="24"/>
  <c r="D3911" i="24" s="1"/>
  <c r="B3911" i="24"/>
  <c r="A3911" i="24"/>
  <c r="W3910" i="24"/>
  <c r="V3910" i="24"/>
  <c r="U3910" i="24"/>
  <c r="T3910" i="24"/>
  <c r="P3910" i="24"/>
  <c r="N3910" i="24"/>
  <c r="E3910" i="24"/>
  <c r="C3910" i="24"/>
  <c r="D3910" i="24" s="1"/>
  <c r="B3910" i="24"/>
  <c r="A3910" i="24"/>
  <c r="W3909" i="24"/>
  <c r="V3909" i="24"/>
  <c r="U3909" i="24"/>
  <c r="T3909" i="24"/>
  <c r="P3909" i="24"/>
  <c r="N3909" i="24"/>
  <c r="E3909" i="24"/>
  <c r="C3909" i="24"/>
  <c r="D3909" i="24" s="1"/>
  <c r="B3909" i="24"/>
  <c r="A3909" i="24"/>
  <c r="W3908" i="24"/>
  <c r="V3908" i="24"/>
  <c r="U3908" i="24"/>
  <c r="T3908" i="24"/>
  <c r="P3908" i="24"/>
  <c r="N3908" i="24"/>
  <c r="E3908" i="24"/>
  <c r="C3908" i="24"/>
  <c r="D3908" i="24" s="1"/>
  <c r="B3908" i="24"/>
  <c r="A3908" i="24"/>
  <c r="W3907" i="24"/>
  <c r="V3907" i="24"/>
  <c r="U3907" i="24"/>
  <c r="T3907" i="24"/>
  <c r="P3907" i="24"/>
  <c r="N3907" i="24"/>
  <c r="E3907" i="24"/>
  <c r="C3907" i="24"/>
  <c r="D3907" i="24" s="1"/>
  <c r="B3907" i="24"/>
  <c r="A3907" i="24"/>
  <c r="W3906" i="24"/>
  <c r="V3906" i="24"/>
  <c r="U3906" i="24"/>
  <c r="T3906" i="24"/>
  <c r="P3906" i="24"/>
  <c r="N3906" i="24"/>
  <c r="E3906" i="24"/>
  <c r="C3906" i="24"/>
  <c r="D3906" i="24" s="1"/>
  <c r="B3906" i="24"/>
  <c r="A3906" i="24"/>
  <c r="W3905" i="24"/>
  <c r="V3905" i="24"/>
  <c r="U3905" i="24"/>
  <c r="T3905" i="24"/>
  <c r="P3905" i="24"/>
  <c r="N3905" i="24"/>
  <c r="E3905" i="24"/>
  <c r="C3905" i="24"/>
  <c r="D3905" i="24" s="1"/>
  <c r="B3905" i="24"/>
  <c r="A3905" i="24"/>
  <c r="W3904" i="24"/>
  <c r="V3904" i="24"/>
  <c r="U3904" i="24"/>
  <c r="T3904" i="24"/>
  <c r="P3904" i="24"/>
  <c r="N3904" i="24"/>
  <c r="E3904" i="24"/>
  <c r="C3904" i="24"/>
  <c r="D3904" i="24" s="1"/>
  <c r="B3904" i="24"/>
  <c r="A3904" i="24"/>
  <c r="W3903" i="24"/>
  <c r="V3903" i="24"/>
  <c r="U3903" i="24"/>
  <c r="T3903" i="24"/>
  <c r="P3903" i="24"/>
  <c r="N3903" i="24"/>
  <c r="E3903" i="24"/>
  <c r="C3903" i="24"/>
  <c r="D3903" i="24" s="1"/>
  <c r="B3903" i="24"/>
  <c r="A3903" i="24"/>
  <c r="W3902" i="24"/>
  <c r="V3902" i="24"/>
  <c r="U3902" i="24"/>
  <c r="T3902" i="24"/>
  <c r="P3902" i="24"/>
  <c r="N3902" i="24"/>
  <c r="E3902" i="24"/>
  <c r="C3902" i="24"/>
  <c r="D3902" i="24" s="1"/>
  <c r="B3902" i="24"/>
  <c r="A3902" i="24"/>
  <c r="W3901" i="24"/>
  <c r="V3901" i="24"/>
  <c r="U3901" i="24"/>
  <c r="T3901" i="24"/>
  <c r="P3901" i="24"/>
  <c r="N3901" i="24"/>
  <c r="E3901" i="24"/>
  <c r="C3901" i="24"/>
  <c r="D3901" i="24" s="1"/>
  <c r="B3901" i="24"/>
  <c r="A3901" i="24"/>
  <c r="W3900" i="24"/>
  <c r="V3900" i="24"/>
  <c r="U3900" i="24"/>
  <c r="T3900" i="24"/>
  <c r="P3900" i="24"/>
  <c r="N3900" i="24"/>
  <c r="E3900" i="24"/>
  <c r="C3900" i="24"/>
  <c r="D3900" i="24" s="1"/>
  <c r="B3900" i="24"/>
  <c r="A3900" i="24"/>
  <c r="W3899" i="24"/>
  <c r="V3899" i="24"/>
  <c r="U3899" i="24"/>
  <c r="T3899" i="24"/>
  <c r="P3899" i="24"/>
  <c r="N3899" i="24"/>
  <c r="E3899" i="24"/>
  <c r="C3899" i="24"/>
  <c r="D3899" i="24" s="1"/>
  <c r="B3899" i="24"/>
  <c r="A3899" i="24"/>
  <c r="W3898" i="24"/>
  <c r="V3898" i="24"/>
  <c r="U3898" i="24"/>
  <c r="T3898" i="24"/>
  <c r="P3898" i="24"/>
  <c r="N3898" i="24"/>
  <c r="E3898" i="24"/>
  <c r="C3898" i="24"/>
  <c r="D3898" i="24" s="1"/>
  <c r="B3898" i="24"/>
  <c r="A3898" i="24"/>
  <c r="W3897" i="24"/>
  <c r="V3897" i="24"/>
  <c r="U3897" i="24"/>
  <c r="T3897" i="24"/>
  <c r="P3897" i="24"/>
  <c r="N3897" i="24"/>
  <c r="E3897" i="24"/>
  <c r="C3897" i="24"/>
  <c r="D3897" i="24" s="1"/>
  <c r="B3897" i="24"/>
  <c r="A3897" i="24"/>
  <c r="W3896" i="24"/>
  <c r="V3896" i="24"/>
  <c r="U3896" i="24"/>
  <c r="T3896" i="24"/>
  <c r="P3896" i="24"/>
  <c r="N3896" i="24"/>
  <c r="E3896" i="24"/>
  <c r="C3896" i="24"/>
  <c r="D3896" i="24" s="1"/>
  <c r="B3896" i="24"/>
  <c r="A3896" i="24"/>
  <c r="W3895" i="24"/>
  <c r="V3895" i="24"/>
  <c r="U3895" i="24"/>
  <c r="T3895" i="24"/>
  <c r="P3895" i="24"/>
  <c r="N3895" i="24"/>
  <c r="E3895" i="24"/>
  <c r="C3895" i="24"/>
  <c r="D3895" i="24" s="1"/>
  <c r="B3895" i="24"/>
  <c r="A3895" i="24"/>
  <c r="W3894" i="24"/>
  <c r="V3894" i="24"/>
  <c r="U3894" i="24"/>
  <c r="T3894" i="24"/>
  <c r="P3894" i="24"/>
  <c r="N3894" i="24"/>
  <c r="E3894" i="24"/>
  <c r="C3894" i="24"/>
  <c r="D3894" i="24" s="1"/>
  <c r="B3894" i="24"/>
  <c r="A3894" i="24"/>
  <c r="W3893" i="24"/>
  <c r="V3893" i="24"/>
  <c r="U3893" i="24"/>
  <c r="T3893" i="24"/>
  <c r="P3893" i="24"/>
  <c r="N3893" i="24"/>
  <c r="E3893" i="24"/>
  <c r="C3893" i="24"/>
  <c r="D3893" i="24" s="1"/>
  <c r="B3893" i="24"/>
  <c r="A3893" i="24"/>
  <c r="W3892" i="24"/>
  <c r="V3892" i="24"/>
  <c r="U3892" i="24"/>
  <c r="T3892" i="24"/>
  <c r="P3892" i="24"/>
  <c r="N3892" i="24"/>
  <c r="E3892" i="24"/>
  <c r="C3892" i="24"/>
  <c r="D3892" i="24" s="1"/>
  <c r="B3892" i="24"/>
  <c r="A3892" i="24"/>
  <c r="W3891" i="24"/>
  <c r="V3891" i="24"/>
  <c r="U3891" i="24"/>
  <c r="T3891" i="24"/>
  <c r="P3891" i="24"/>
  <c r="N3891" i="24"/>
  <c r="E3891" i="24"/>
  <c r="C3891" i="24"/>
  <c r="D3891" i="24" s="1"/>
  <c r="B3891" i="24"/>
  <c r="A3891" i="24"/>
  <c r="W3890" i="24"/>
  <c r="V3890" i="24"/>
  <c r="U3890" i="24"/>
  <c r="T3890" i="24"/>
  <c r="P3890" i="24"/>
  <c r="N3890" i="24"/>
  <c r="E3890" i="24"/>
  <c r="C3890" i="24"/>
  <c r="D3890" i="24" s="1"/>
  <c r="B3890" i="24"/>
  <c r="A3890" i="24"/>
  <c r="W3889" i="24"/>
  <c r="V3889" i="24"/>
  <c r="U3889" i="24"/>
  <c r="T3889" i="24"/>
  <c r="P3889" i="24"/>
  <c r="N3889" i="24"/>
  <c r="E3889" i="24"/>
  <c r="C3889" i="24"/>
  <c r="D3889" i="24" s="1"/>
  <c r="B3889" i="24"/>
  <c r="A3889" i="24"/>
  <c r="W3888" i="24"/>
  <c r="V3888" i="24"/>
  <c r="U3888" i="24"/>
  <c r="T3888" i="24"/>
  <c r="P3888" i="24"/>
  <c r="N3888" i="24"/>
  <c r="E3888" i="24"/>
  <c r="C3888" i="24"/>
  <c r="D3888" i="24" s="1"/>
  <c r="B3888" i="24"/>
  <c r="A3888" i="24"/>
  <c r="W3887" i="24"/>
  <c r="V3887" i="24"/>
  <c r="U3887" i="24"/>
  <c r="T3887" i="24"/>
  <c r="P3887" i="24"/>
  <c r="N3887" i="24"/>
  <c r="E3887" i="24"/>
  <c r="C3887" i="24"/>
  <c r="D3887" i="24" s="1"/>
  <c r="B3887" i="24"/>
  <c r="A3887" i="24"/>
  <c r="W3886" i="24"/>
  <c r="V3886" i="24"/>
  <c r="U3886" i="24"/>
  <c r="T3886" i="24"/>
  <c r="P3886" i="24"/>
  <c r="N3886" i="24"/>
  <c r="E3886" i="24"/>
  <c r="C3886" i="24"/>
  <c r="D3886" i="24" s="1"/>
  <c r="B3886" i="24"/>
  <c r="A3886" i="24"/>
  <c r="W3885" i="24"/>
  <c r="V3885" i="24"/>
  <c r="U3885" i="24"/>
  <c r="T3885" i="24"/>
  <c r="P3885" i="24"/>
  <c r="N3885" i="24"/>
  <c r="E3885" i="24"/>
  <c r="C3885" i="24"/>
  <c r="D3885" i="24" s="1"/>
  <c r="B3885" i="24"/>
  <c r="A3885" i="24"/>
  <c r="W3884" i="24"/>
  <c r="V3884" i="24"/>
  <c r="U3884" i="24"/>
  <c r="T3884" i="24"/>
  <c r="P3884" i="24"/>
  <c r="N3884" i="24"/>
  <c r="E3884" i="24"/>
  <c r="C3884" i="24"/>
  <c r="D3884" i="24" s="1"/>
  <c r="B3884" i="24"/>
  <c r="A3884" i="24"/>
  <c r="W3883" i="24"/>
  <c r="V3883" i="24"/>
  <c r="U3883" i="24"/>
  <c r="T3883" i="24"/>
  <c r="P3883" i="24"/>
  <c r="N3883" i="24"/>
  <c r="E3883" i="24"/>
  <c r="C3883" i="24"/>
  <c r="D3883" i="24" s="1"/>
  <c r="B3883" i="24"/>
  <c r="A3883" i="24"/>
  <c r="W3882" i="24"/>
  <c r="V3882" i="24"/>
  <c r="U3882" i="24"/>
  <c r="T3882" i="24"/>
  <c r="P3882" i="24"/>
  <c r="N3882" i="24"/>
  <c r="E3882" i="24"/>
  <c r="C3882" i="24"/>
  <c r="D3882" i="24" s="1"/>
  <c r="B3882" i="24"/>
  <c r="A3882" i="24"/>
  <c r="W3881" i="24"/>
  <c r="V3881" i="24"/>
  <c r="U3881" i="24"/>
  <c r="T3881" i="24"/>
  <c r="P3881" i="24"/>
  <c r="N3881" i="24"/>
  <c r="E3881" i="24"/>
  <c r="C3881" i="24"/>
  <c r="D3881" i="24" s="1"/>
  <c r="B3881" i="24"/>
  <c r="A3881" i="24"/>
  <c r="W3880" i="24"/>
  <c r="V3880" i="24"/>
  <c r="U3880" i="24"/>
  <c r="T3880" i="24"/>
  <c r="P3880" i="24"/>
  <c r="N3880" i="24"/>
  <c r="E3880" i="24"/>
  <c r="C3880" i="24"/>
  <c r="D3880" i="24" s="1"/>
  <c r="B3880" i="24"/>
  <c r="A3880" i="24"/>
  <c r="W3879" i="24"/>
  <c r="V3879" i="24"/>
  <c r="U3879" i="24"/>
  <c r="T3879" i="24"/>
  <c r="P3879" i="24"/>
  <c r="N3879" i="24"/>
  <c r="E3879" i="24"/>
  <c r="C3879" i="24"/>
  <c r="D3879" i="24" s="1"/>
  <c r="B3879" i="24"/>
  <c r="A3879" i="24"/>
  <c r="W3878" i="24"/>
  <c r="V3878" i="24"/>
  <c r="U3878" i="24"/>
  <c r="T3878" i="24"/>
  <c r="P3878" i="24"/>
  <c r="N3878" i="24"/>
  <c r="E3878" i="24"/>
  <c r="C3878" i="24"/>
  <c r="D3878" i="24" s="1"/>
  <c r="B3878" i="24"/>
  <c r="A3878" i="24"/>
  <c r="W3877" i="24"/>
  <c r="V3877" i="24"/>
  <c r="U3877" i="24"/>
  <c r="T3877" i="24"/>
  <c r="P3877" i="24"/>
  <c r="N3877" i="24"/>
  <c r="E3877" i="24"/>
  <c r="C3877" i="24"/>
  <c r="D3877" i="24" s="1"/>
  <c r="B3877" i="24"/>
  <c r="A3877" i="24"/>
  <c r="W3876" i="24"/>
  <c r="V3876" i="24"/>
  <c r="U3876" i="24"/>
  <c r="T3876" i="24"/>
  <c r="P3876" i="24"/>
  <c r="N3876" i="24"/>
  <c r="E3876" i="24"/>
  <c r="C3876" i="24"/>
  <c r="D3876" i="24" s="1"/>
  <c r="B3876" i="24"/>
  <c r="A3876" i="24"/>
  <c r="W3875" i="24"/>
  <c r="V3875" i="24"/>
  <c r="U3875" i="24"/>
  <c r="T3875" i="24"/>
  <c r="P3875" i="24"/>
  <c r="N3875" i="24"/>
  <c r="E3875" i="24"/>
  <c r="C3875" i="24"/>
  <c r="D3875" i="24" s="1"/>
  <c r="B3875" i="24"/>
  <c r="A3875" i="24"/>
  <c r="W3874" i="24"/>
  <c r="V3874" i="24"/>
  <c r="U3874" i="24"/>
  <c r="T3874" i="24"/>
  <c r="P3874" i="24"/>
  <c r="N3874" i="24"/>
  <c r="E3874" i="24"/>
  <c r="C3874" i="24"/>
  <c r="D3874" i="24" s="1"/>
  <c r="B3874" i="24"/>
  <c r="A3874" i="24"/>
  <c r="W3873" i="24"/>
  <c r="V3873" i="24"/>
  <c r="U3873" i="24"/>
  <c r="T3873" i="24"/>
  <c r="P3873" i="24"/>
  <c r="N3873" i="24"/>
  <c r="E3873" i="24"/>
  <c r="C3873" i="24"/>
  <c r="D3873" i="24" s="1"/>
  <c r="B3873" i="24"/>
  <c r="A3873" i="24"/>
  <c r="W3872" i="24"/>
  <c r="V3872" i="24"/>
  <c r="U3872" i="24"/>
  <c r="T3872" i="24"/>
  <c r="P3872" i="24"/>
  <c r="N3872" i="24"/>
  <c r="E3872" i="24"/>
  <c r="C3872" i="24"/>
  <c r="D3872" i="24" s="1"/>
  <c r="B3872" i="24"/>
  <c r="A3872" i="24"/>
  <c r="W3871" i="24"/>
  <c r="V3871" i="24"/>
  <c r="U3871" i="24"/>
  <c r="T3871" i="24"/>
  <c r="P3871" i="24"/>
  <c r="N3871" i="24"/>
  <c r="E3871" i="24"/>
  <c r="C3871" i="24"/>
  <c r="D3871" i="24" s="1"/>
  <c r="B3871" i="24"/>
  <c r="A3871" i="24"/>
  <c r="W3870" i="24"/>
  <c r="V3870" i="24"/>
  <c r="U3870" i="24"/>
  <c r="T3870" i="24"/>
  <c r="P3870" i="24"/>
  <c r="N3870" i="24"/>
  <c r="E3870" i="24"/>
  <c r="C3870" i="24"/>
  <c r="D3870" i="24" s="1"/>
  <c r="B3870" i="24"/>
  <c r="A3870" i="24"/>
  <c r="W3869" i="24"/>
  <c r="V3869" i="24"/>
  <c r="U3869" i="24"/>
  <c r="T3869" i="24"/>
  <c r="P3869" i="24"/>
  <c r="N3869" i="24"/>
  <c r="E3869" i="24"/>
  <c r="C3869" i="24"/>
  <c r="D3869" i="24" s="1"/>
  <c r="B3869" i="24"/>
  <c r="A3869" i="24"/>
  <c r="W3868" i="24"/>
  <c r="V3868" i="24"/>
  <c r="U3868" i="24"/>
  <c r="T3868" i="24"/>
  <c r="P3868" i="24"/>
  <c r="N3868" i="24"/>
  <c r="E3868" i="24"/>
  <c r="C3868" i="24"/>
  <c r="D3868" i="24" s="1"/>
  <c r="B3868" i="24"/>
  <c r="A3868" i="24"/>
  <c r="W3867" i="24"/>
  <c r="V3867" i="24"/>
  <c r="U3867" i="24"/>
  <c r="T3867" i="24"/>
  <c r="P3867" i="24"/>
  <c r="N3867" i="24"/>
  <c r="E3867" i="24"/>
  <c r="C3867" i="24"/>
  <c r="D3867" i="24" s="1"/>
  <c r="B3867" i="24"/>
  <c r="A3867" i="24"/>
  <c r="W3866" i="24"/>
  <c r="V3866" i="24"/>
  <c r="U3866" i="24"/>
  <c r="T3866" i="24"/>
  <c r="P3866" i="24"/>
  <c r="N3866" i="24"/>
  <c r="E3866" i="24"/>
  <c r="C3866" i="24"/>
  <c r="D3866" i="24" s="1"/>
  <c r="B3866" i="24"/>
  <c r="A3866" i="24"/>
  <c r="W3865" i="24"/>
  <c r="V3865" i="24"/>
  <c r="U3865" i="24"/>
  <c r="T3865" i="24"/>
  <c r="P3865" i="24"/>
  <c r="N3865" i="24"/>
  <c r="E3865" i="24"/>
  <c r="C3865" i="24"/>
  <c r="D3865" i="24" s="1"/>
  <c r="B3865" i="24"/>
  <c r="A3865" i="24"/>
  <c r="W3864" i="24"/>
  <c r="V3864" i="24"/>
  <c r="U3864" i="24"/>
  <c r="T3864" i="24"/>
  <c r="P3864" i="24"/>
  <c r="N3864" i="24"/>
  <c r="E3864" i="24"/>
  <c r="C3864" i="24"/>
  <c r="D3864" i="24" s="1"/>
  <c r="B3864" i="24"/>
  <c r="A3864" i="24"/>
  <c r="W3863" i="24"/>
  <c r="V3863" i="24"/>
  <c r="U3863" i="24"/>
  <c r="T3863" i="24"/>
  <c r="P3863" i="24"/>
  <c r="N3863" i="24"/>
  <c r="E3863" i="24"/>
  <c r="C3863" i="24"/>
  <c r="D3863" i="24" s="1"/>
  <c r="B3863" i="24"/>
  <c r="A3863" i="24"/>
  <c r="W3862" i="24"/>
  <c r="V3862" i="24"/>
  <c r="U3862" i="24"/>
  <c r="T3862" i="24"/>
  <c r="P3862" i="24"/>
  <c r="N3862" i="24"/>
  <c r="E3862" i="24"/>
  <c r="C3862" i="24"/>
  <c r="D3862" i="24" s="1"/>
  <c r="B3862" i="24"/>
  <c r="A3862" i="24"/>
  <c r="W3861" i="24"/>
  <c r="V3861" i="24"/>
  <c r="U3861" i="24"/>
  <c r="T3861" i="24"/>
  <c r="P3861" i="24"/>
  <c r="N3861" i="24"/>
  <c r="E3861" i="24"/>
  <c r="C3861" i="24"/>
  <c r="D3861" i="24" s="1"/>
  <c r="B3861" i="24"/>
  <c r="A3861" i="24"/>
  <c r="W3860" i="24"/>
  <c r="V3860" i="24"/>
  <c r="U3860" i="24"/>
  <c r="T3860" i="24"/>
  <c r="P3860" i="24"/>
  <c r="N3860" i="24"/>
  <c r="E3860" i="24"/>
  <c r="C3860" i="24"/>
  <c r="D3860" i="24" s="1"/>
  <c r="B3860" i="24"/>
  <c r="A3860" i="24"/>
  <c r="W3859" i="24"/>
  <c r="V3859" i="24"/>
  <c r="U3859" i="24"/>
  <c r="T3859" i="24"/>
  <c r="P3859" i="24"/>
  <c r="N3859" i="24"/>
  <c r="E3859" i="24"/>
  <c r="C3859" i="24"/>
  <c r="D3859" i="24" s="1"/>
  <c r="B3859" i="24"/>
  <c r="A3859" i="24"/>
  <c r="W3858" i="24"/>
  <c r="V3858" i="24"/>
  <c r="U3858" i="24"/>
  <c r="T3858" i="24"/>
  <c r="P3858" i="24"/>
  <c r="N3858" i="24"/>
  <c r="E3858" i="24"/>
  <c r="C3858" i="24"/>
  <c r="D3858" i="24" s="1"/>
  <c r="B3858" i="24"/>
  <c r="A3858" i="24"/>
  <c r="W3857" i="24"/>
  <c r="V3857" i="24"/>
  <c r="U3857" i="24"/>
  <c r="T3857" i="24"/>
  <c r="P3857" i="24"/>
  <c r="N3857" i="24"/>
  <c r="E3857" i="24"/>
  <c r="C3857" i="24"/>
  <c r="D3857" i="24" s="1"/>
  <c r="B3857" i="24"/>
  <c r="A3857" i="24"/>
  <c r="W3856" i="24"/>
  <c r="V3856" i="24"/>
  <c r="U3856" i="24"/>
  <c r="T3856" i="24"/>
  <c r="P3856" i="24"/>
  <c r="N3856" i="24"/>
  <c r="E3856" i="24"/>
  <c r="C3856" i="24"/>
  <c r="D3856" i="24" s="1"/>
  <c r="B3856" i="24"/>
  <c r="A3856" i="24"/>
  <c r="W3855" i="24"/>
  <c r="V3855" i="24"/>
  <c r="U3855" i="24"/>
  <c r="T3855" i="24"/>
  <c r="P3855" i="24"/>
  <c r="N3855" i="24"/>
  <c r="E3855" i="24"/>
  <c r="C3855" i="24"/>
  <c r="D3855" i="24" s="1"/>
  <c r="B3855" i="24"/>
  <c r="A3855" i="24"/>
  <c r="W3854" i="24"/>
  <c r="V3854" i="24"/>
  <c r="U3854" i="24"/>
  <c r="T3854" i="24"/>
  <c r="P3854" i="24"/>
  <c r="N3854" i="24"/>
  <c r="E3854" i="24"/>
  <c r="C3854" i="24"/>
  <c r="D3854" i="24" s="1"/>
  <c r="B3854" i="24"/>
  <c r="A3854" i="24"/>
  <c r="W3853" i="24"/>
  <c r="V3853" i="24"/>
  <c r="U3853" i="24"/>
  <c r="T3853" i="24"/>
  <c r="P3853" i="24"/>
  <c r="N3853" i="24"/>
  <c r="E3853" i="24"/>
  <c r="C3853" i="24"/>
  <c r="D3853" i="24" s="1"/>
  <c r="B3853" i="24"/>
  <c r="A3853" i="24"/>
  <c r="W3852" i="24"/>
  <c r="V3852" i="24"/>
  <c r="U3852" i="24"/>
  <c r="T3852" i="24"/>
  <c r="P3852" i="24"/>
  <c r="N3852" i="24"/>
  <c r="E3852" i="24"/>
  <c r="C3852" i="24"/>
  <c r="D3852" i="24" s="1"/>
  <c r="B3852" i="24"/>
  <c r="A3852" i="24"/>
  <c r="W3851" i="24"/>
  <c r="V3851" i="24"/>
  <c r="U3851" i="24"/>
  <c r="T3851" i="24"/>
  <c r="P3851" i="24"/>
  <c r="N3851" i="24"/>
  <c r="E3851" i="24"/>
  <c r="C3851" i="24"/>
  <c r="D3851" i="24" s="1"/>
  <c r="B3851" i="24"/>
  <c r="A3851" i="24"/>
  <c r="W3850" i="24"/>
  <c r="V3850" i="24"/>
  <c r="U3850" i="24"/>
  <c r="T3850" i="24"/>
  <c r="P3850" i="24"/>
  <c r="N3850" i="24"/>
  <c r="E3850" i="24"/>
  <c r="C3850" i="24"/>
  <c r="D3850" i="24" s="1"/>
  <c r="B3850" i="24"/>
  <c r="A3850" i="24"/>
  <c r="W3849" i="24"/>
  <c r="V3849" i="24"/>
  <c r="U3849" i="24"/>
  <c r="T3849" i="24"/>
  <c r="P3849" i="24"/>
  <c r="N3849" i="24"/>
  <c r="E3849" i="24"/>
  <c r="C3849" i="24"/>
  <c r="D3849" i="24" s="1"/>
  <c r="B3849" i="24"/>
  <c r="A3849" i="24"/>
  <c r="W3848" i="24"/>
  <c r="V3848" i="24"/>
  <c r="U3848" i="24"/>
  <c r="T3848" i="24"/>
  <c r="P3848" i="24"/>
  <c r="N3848" i="24"/>
  <c r="E3848" i="24"/>
  <c r="C3848" i="24"/>
  <c r="D3848" i="24" s="1"/>
  <c r="B3848" i="24"/>
  <c r="A3848" i="24"/>
  <c r="W3847" i="24"/>
  <c r="V3847" i="24"/>
  <c r="U3847" i="24"/>
  <c r="T3847" i="24"/>
  <c r="P3847" i="24"/>
  <c r="N3847" i="24"/>
  <c r="E3847" i="24"/>
  <c r="C3847" i="24"/>
  <c r="D3847" i="24" s="1"/>
  <c r="B3847" i="24"/>
  <c r="A3847" i="24"/>
  <c r="W3846" i="24"/>
  <c r="V3846" i="24"/>
  <c r="U3846" i="24"/>
  <c r="T3846" i="24"/>
  <c r="P3846" i="24"/>
  <c r="N3846" i="24"/>
  <c r="E3846" i="24"/>
  <c r="C3846" i="24"/>
  <c r="D3846" i="24" s="1"/>
  <c r="B3846" i="24"/>
  <c r="A3846" i="24"/>
  <c r="W3845" i="24"/>
  <c r="V3845" i="24"/>
  <c r="U3845" i="24"/>
  <c r="T3845" i="24"/>
  <c r="P3845" i="24"/>
  <c r="N3845" i="24"/>
  <c r="E3845" i="24"/>
  <c r="C3845" i="24"/>
  <c r="D3845" i="24" s="1"/>
  <c r="B3845" i="24"/>
  <c r="A3845" i="24"/>
  <c r="W3844" i="24"/>
  <c r="V3844" i="24"/>
  <c r="U3844" i="24"/>
  <c r="T3844" i="24"/>
  <c r="P3844" i="24"/>
  <c r="N3844" i="24"/>
  <c r="E3844" i="24"/>
  <c r="C3844" i="24"/>
  <c r="D3844" i="24" s="1"/>
  <c r="B3844" i="24"/>
  <c r="A3844" i="24"/>
  <c r="W3843" i="24"/>
  <c r="V3843" i="24"/>
  <c r="U3843" i="24"/>
  <c r="T3843" i="24"/>
  <c r="P3843" i="24"/>
  <c r="N3843" i="24"/>
  <c r="E3843" i="24"/>
  <c r="C3843" i="24"/>
  <c r="D3843" i="24" s="1"/>
  <c r="B3843" i="24"/>
  <c r="A3843" i="24"/>
  <c r="W3842" i="24"/>
  <c r="V3842" i="24"/>
  <c r="U3842" i="24"/>
  <c r="T3842" i="24"/>
  <c r="P3842" i="24"/>
  <c r="N3842" i="24"/>
  <c r="E3842" i="24"/>
  <c r="C3842" i="24"/>
  <c r="D3842" i="24" s="1"/>
  <c r="B3842" i="24"/>
  <c r="A3842" i="24"/>
  <c r="W3841" i="24"/>
  <c r="V3841" i="24"/>
  <c r="U3841" i="24"/>
  <c r="T3841" i="24"/>
  <c r="P3841" i="24"/>
  <c r="N3841" i="24"/>
  <c r="E3841" i="24"/>
  <c r="C3841" i="24"/>
  <c r="D3841" i="24" s="1"/>
  <c r="B3841" i="24"/>
  <c r="A3841" i="24"/>
  <c r="W3840" i="24"/>
  <c r="V3840" i="24"/>
  <c r="U3840" i="24"/>
  <c r="T3840" i="24"/>
  <c r="P3840" i="24"/>
  <c r="N3840" i="24"/>
  <c r="E3840" i="24"/>
  <c r="C3840" i="24"/>
  <c r="D3840" i="24" s="1"/>
  <c r="B3840" i="24"/>
  <c r="A3840" i="24"/>
  <c r="W3839" i="24"/>
  <c r="V3839" i="24"/>
  <c r="U3839" i="24"/>
  <c r="T3839" i="24"/>
  <c r="P3839" i="24"/>
  <c r="N3839" i="24"/>
  <c r="E3839" i="24"/>
  <c r="C3839" i="24"/>
  <c r="D3839" i="24" s="1"/>
  <c r="B3839" i="24"/>
  <c r="A3839" i="24"/>
  <c r="W3838" i="24"/>
  <c r="V3838" i="24"/>
  <c r="U3838" i="24"/>
  <c r="T3838" i="24"/>
  <c r="P3838" i="24"/>
  <c r="N3838" i="24"/>
  <c r="E3838" i="24"/>
  <c r="C3838" i="24"/>
  <c r="D3838" i="24" s="1"/>
  <c r="B3838" i="24"/>
  <c r="A3838" i="24"/>
  <c r="W3837" i="24"/>
  <c r="V3837" i="24"/>
  <c r="U3837" i="24"/>
  <c r="T3837" i="24"/>
  <c r="P3837" i="24"/>
  <c r="N3837" i="24"/>
  <c r="E3837" i="24"/>
  <c r="C3837" i="24"/>
  <c r="D3837" i="24" s="1"/>
  <c r="B3837" i="24"/>
  <c r="A3837" i="24"/>
  <c r="W3836" i="24"/>
  <c r="V3836" i="24"/>
  <c r="U3836" i="24"/>
  <c r="T3836" i="24"/>
  <c r="P3836" i="24"/>
  <c r="N3836" i="24"/>
  <c r="E3836" i="24"/>
  <c r="C3836" i="24"/>
  <c r="D3836" i="24" s="1"/>
  <c r="B3836" i="24"/>
  <c r="A3836" i="24"/>
  <c r="W3835" i="24"/>
  <c r="V3835" i="24"/>
  <c r="U3835" i="24"/>
  <c r="T3835" i="24"/>
  <c r="P3835" i="24"/>
  <c r="N3835" i="24"/>
  <c r="E3835" i="24"/>
  <c r="C3835" i="24"/>
  <c r="D3835" i="24" s="1"/>
  <c r="B3835" i="24"/>
  <c r="A3835" i="24"/>
  <c r="W3834" i="24"/>
  <c r="V3834" i="24"/>
  <c r="U3834" i="24"/>
  <c r="T3834" i="24"/>
  <c r="P3834" i="24"/>
  <c r="N3834" i="24"/>
  <c r="E3834" i="24"/>
  <c r="C3834" i="24"/>
  <c r="D3834" i="24" s="1"/>
  <c r="B3834" i="24"/>
  <c r="A3834" i="24"/>
  <c r="W3833" i="24"/>
  <c r="V3833" i="24"/>
  <c r="U3833" i="24"/>
  <c r="T3833" i="24"/>
  <c r="P3833" i="24"/>
  <c r="N3833" i="24"/>
  <c r="E3833" i="24"/>
  <c r="C3833" i="24"/>
  <c r="D3833" i="24" s="1"/>
  <c r="B3833" i="24"/>
  <c r="A3833" i="24"/>
  <c r="W3832" i="24"/>
  <c r="V3832" i="24"/>
  <c r="U3832" i="24"/>
  <c r="T3832" i="24"/>
  <c r="P3832" i="24"/>
  <c r="N3832" i="24"/>
  <c r="E3832" i="24"/>
  <c r="C3832" i="24"/>
  <c r="D3832" i="24" s="1"/>
  <c r="B3832" i="24"/>
  <c r="A3832" i="24"/>
  <c r="W3831" i="24"/>
  <c r="V3831" i="24"/>
  <c r="U3831" i="24"/>
  <c r="T3831" i="24"/>
  <c r="P3831" i="24"/>
  <c r="N3831" i="24"/>
  <c r="E3831" i="24"/>
  <c r="C3831" i="24"/>
  <c r="D3831" i="24" s="1"/>
  <c r="B3831" i="24"/>
  <c r="A3831" i="24"/>
  <c r="W3830" i="24"/>
  <c r="V3830" i="24"/>
  <c r="U3830" i="24"/>
  <c r="T3830" i="24"/>
  <c r="P3830" i="24"/>
  <c r="N3830" i="24"/>
  <c r="E3830" i="24"/>
  <c r="C3830" i="24"/>
  <c r="D3830" i="24" s="1"/>
  <c r="B3830" i="24"/>
  <c r="A3830" i="24"/>
  <c r="W3829" i="24"/>
  <c r="V3829" i="24"/>
  <c r="U3829" i="24"/>
  <c r="T3829" i="24"/>
  <c r="P3829" i="24"/>
  <c r="N3829" i="24"/>
  <c r="E3829" i="24"/>
  <c r="C3829" i="24"/>
  <c r="D3829" i="24" s="1"/>
  <c r="B3829" i="24"/>
  <c r="A3829" i="24"/>
  <c r="W3828" i="24"/>
  <c r="V3828" i="24"/>
  <c r="U3828" i="24"/>
  <c r="T3828" i="24"/>
  <c r="P3828" i="24"/>
  <c r="N3828" i="24"/>
  <c r="E3828" i="24"/>
  <c r="C3828" i="24"/>
  <c r="D3828" i="24" s="1"/>
  <c r="B3828" i="24"/>
  <c r="A3828" i="24"/>
  <c r="W3827" i="24"/>
  <c r="V3827" i="24"/>
  <c r="U3827" i="24"/>
  <c r="T3827" i="24"/>
  <c r="P3827" i="24"/>
  <c r="N3827" i="24"/>
  <c r="E3827" i="24"/>
  <c r="C3827" i="24"/>
  <c r="D3827" i="24" s="1"/>
  <c r="B3827" i="24"/>
  <c r="A3827" i="24"/>
  <c r="W3826" i="24"/>
  <c r="V3826" i="24"/>
  <c r="U3826" i="24"/>
  <c r="T3826" i="24"/>
  <c r="P3826" i="24"/>
  <c r="N3826" i="24"/>
  <c r="E3826" i="24"/>
  <c r="C3826" i="24"/>
  <c r="D3826" i="24" s="1"/>
  <c r="B3826" i="24"/>
  <c r="A3826" i="24"/>
  <c r="W3825" i="24"/>
  <c r="V3825" i="24"/>
  <c r="U3825" i="24"/>
  <c r="T3825" i="24"/>
  <c r="P3825" i="24"/>
  <c r="N3825" i="24"/>
  <c r="E3825" i="24"/>
  <c r="C3825" i="24"/>
  <c r="D3825" i="24" s="1"/>
  <c r="B3825" i="24"/>
  <c r="A3825" i="24"/>
  <c r="W3824" i="24"/>
  <c r="V3824" i="24"/>
  <c r="U3824" i="24"/>
  <c r="T3824" i="24"/>
  <c r="P3824" i="24"/>
  <c r="N3824" i="24"/>
  <c r="E3824" i="24"/>
  <c r="C3824" i="24"/>
  <c r="D3824" i="24" s="1"/>
  <c r="B3824" i="24"/>
  <c r="A3824" i="24"/>
  <c r="W3823" i="24"/>
  <c r="V3823" i="24"/>
  <c r="U3823" i="24"/>
  <c r="T3823" i="24"/>
  <c r="P3823" i="24"/>
  <c r="N3823" i="24"/>
  <c r="E3823" i="24"/>
  <c r="C3823" i="24"/>
  <c r="D3823" i="24" s="1"/>
  <c r="B3823" i="24"/>
  <c r="A3823" i="24"/>
  <c r="W3822" i="24"/>
  <c r="V3822" i="24"/>
  <c r="U3822" i="24"/>
  <c r="T3822" i="24"/>
  <c r="P3822" i="24"/>
  <c r="N3822" i="24"/>
  <c r="E3822" i="24"/>
  <c r="C3822" i="24"/>
  <c r="D3822" i="24" s="1"/>
  <c r="B3822" i="24"/>
  <c r="A3822" i="24"/>
  <c r="W3821" i="24"/>
  <c r="V3821" i="24"/>
  <c r="U3821" i="24"/>
  <c r="T3821" i="24"/>
  <c r="P3821" i="24"/>
  <c r="N3821" i="24"/>
  <c r="E3821" i="24"/>
  <c r="C3821" i="24"/>
  <c r="D3821" i="24" s="1"/>
  <c r="B3821" i="24"/>
  <c r="A3821" i="24"/>
  <c r="W3820" i="24"/>
  <c r="V3820" i="24"/>
  <c r="U3820" i="24"/>
  <c r="T3820" i="24"/>
  <c r="P3820" i="24"/>
  <c r="N3820" i="24"/>
  <c r="E3820" i="24"/>
  <c r="C3820" i="24"/>
  <c r="D3820" i="24" s="1"/>
  <c r="B3820" i="24"/>
  <c r="A3820" i="24"/>
  <c r="W3819" i="24"/>
  <c r="V3819" i="24"/>
  <c r="U3819" i="24"/>
  <c r="T3819" i="24"/>
  <c r="P3819" i="24"/>
  <c r="N3819" i="24"/>
  <c r="E3819" i="24"/>
  <c r="C3819" i="24"/>
  <c r="D3819" i="24" s="1"/>
  <c r="B3819" i="24"/>
  <c r="A3819" i="24"/>
  <c r="W3818" i="24"/>
  <c r="V3818" i="24"/>
  <c r="U3818" i="24"/>
  <c r="T3818" i="24"/>
  <c r="P3818" i="24"/>
  <c r="N3818" i="24"/>
  <c r="E3818" i="24"/>
  <c r="C3818" i="24"/>
  <c r="D3818" i="24" s="1"/>
  <c r="B3818" i="24"/>
  <c r="A3818" i="24"/>
  <c r="W3817" i="24"/>
  <c r="V3817" i="24"/>
  <c r="U3817" i="24"/>
  <c r="T3817" i="24"/>
  <c r="P3817" i="24"/>
  <c r="N3817" i="24"/>
  <c r="E3817" i="24"/>
  <c r="C3817" i="24"/>
  <c r="D3817" i="24" s="1"/>
  <c r="B3817" i="24"/>
  <c r="A3817" i="24"/>
  <c r="W3816" i="24"/>
  <c r="V3816" i="24"/>
  <c r="U3816" i="24"/>
  <c r="T3816" i="24"/>
  <c r="P3816" i="24"/>
  <c r="N3816" i="24"/>
  <c r="E3816" i="24"/>
  <c r="C3816" i="24"/>
  <c r="D3816" i="24" s="1"/>
  <c r="B3816" i="24"/>
  <c r="A3816" i="24"/>
  <c r="W3815" i="24"/>
  <c r="V3815" i="24"/>
  <c r="U3815" i="24"/>
  <c r="T3815" i="24"/>
  <c r="P3815" i="24"/>
  <c r="N3815" i="24"/>
  <c r="E3815" i="24"/>
  <c r="C3815" i="24"/>
  <c r="D3815" i="24" s="1"/>
  <c r="B3815" i="24"/>
  <c r="A3815" i="24"/>
  <c r="W3814" i="24"/>
  <c r="V3814" i="24"/>
  <c r="U3814" i="24"/>
  <c r="T3814" i="24"/>
  <c r="P3814" i="24"/>
  <c r="N3814" i="24"/>
  <c r="E3814" i="24"/>
  <c r="C3814" i="24"/>
  <c r="D3814" i="24" s="1"/>
  <c r="B3814" i="24"/>
  <c r="A3814" i="24"/>
  <c r="W3813" i="24"/>
  <c r="V3813" i="24"/>
  <c r="U3813" i="24"/>
  <c r="T3813" i="24"/>
  <c r="P3813" i="24"/>
  <c r="N3813" i="24"/>
  <c r="E3813" i="24"/>
  <c r="C3813" i="24"/>
  <c r="D3813" i="24" s="1"/>
  <c r="B3813" i="24"/>
  <c r="A3813" i="24"/>
  <c r="W3812" i="24"/>
  <c r="V3812" i="24"/>
  <c r="U3812" i="24"/>
  <c r="T3812" i="24"/>
  <c r="P3812" i="24"/>
  <c r="N3812" i="24"/>
  <c r="E3812" i="24"/>
  <c r="C3812" i="24"/>
  <c r="D3812" i="24" s="1"/>
  <c r="B3812" i="24"/>
  <c r="A3812" i="24"/>
  <c r="W3811" i="24"/>
  <c r="V3811" i="24"/>
  <c r="U3811" i="24"/>
  <c r="T3811" i="24"/>
  <c r="P3811" i="24"/>
  <c r="N3811" i="24"/>
  <c r="E3811" i="24"/>
  <c r="C3811" i="24"/>
  <c r="D3811" i="24" s="1"/>
  <c r="B3811" i="24"/>
  <c r="A3811" i="24"/>
  <c r="W3810" i="24"/>
  <c r="V3810" i="24"/>
  <c r="U3810" i="24"/>
  <c r="T3810" i="24"/>
  <c r="P3810" i="24"/>
  <c r="N3810" i="24"/>
  <c r="E3810" i="24"/>
  <c r="C3810" i="24"/>
  <c r="D3810" i="24" s="1"/>
  <c r="B3810" i="24"/>
  <c r="A3810" i="24"/>
  <c r="W3809" i="24"/>
  <c r="V3809" i="24"/>
  <c r="U3809" i="24"/>
  <c r="T3809" i="24"/>
  <c r="P3809" i="24"/>
  <c r="N3809" i="24"/>
  <c r="E3809" i="24"/>
  <c r="C3809" i="24"/>
  <c r="D3809" i="24" s="1"/>
  <c r="B3809" i="24"/>
  <c r="A3809" i="24"/>
  <c r="W3808" i="24"/>
  <c r="V3808" i="24"/>
  <c r="U3808" i="24"/>
  <c r="T3808" i="24"/>
  <c r="P3808" i="24"/>
  <c r="N3808" i="24"/>
  <c r="E3808" i="24"/>
  <c r="C3808" i="24"/>
  <c r="D3808" i="24" s="1"/>
  <c r="B3808" i="24"/>
  <c r="A3808" i="24"/>
  <c r="W3807" i="24"/>
  <c r="V3807" i="24"/>
  <c r="U3807" i="24"/>
  <c r="T3807" i="24"/>
  <c r="P3807" i="24"/>
  <c r="N3807" i="24"/>
  <c r="E3807" i="24"/>
  <c r="C3807" i="24"/>
  <c r="D3807" i="24" s="1"/>
  <c r="B3807" i="24"/>
  <c r="A3807" i="24"/>
  <c r="W3806" i="24"/>
  <c r="V3806" i="24"/>
  <c r="U3806" i="24"/>
  <c r="T3806" i="24"/>
  <c r="P3806" i="24"/>
  <c r="N3806" i="24"/>
  <c r="E3806" i="24"/>
  <c r="C3806" i="24"/>
  <c r="D3806" i="24" s="1"/>
  <c r="B3806" i="24"/>
  <c r="A3806" i="24"/>
  <c r="W3805" i="24"/>
  <c r="V3805" i="24"/>
  <c r="U3805" i="24"/>
  <c r="T3805" i="24"/>
  <c r="P3805" i="24"/>
  <c r="N3805" i="24"/>
  <c r="E3805" i="24"/>
  <c r="C3805" i="24"/>
  <c r="D3805" i="24" s="1"/>
  <c r="B3805" i="24"/>
  <c r="A3805" i="24"/>
  <c r="W3804" i="24"/>
  <c r="V3804" i="24"/>
  <c r="U3804" i="24"/>
  <c r="T3804" i="24"/>
  <c r="P3804" i="24"/>
  <c r="N3804" i="24"/>
  <c r="E3804" i="24"/>
  <c r="C3804" i="24"/>
  <c r="D3804" i="24" s="1"/>
  <c r="B3804" i="24"/>
  <c r="A3804" i="24"/>
  <c r="W3803" i="24"/>
  <c r="V3803" i="24"/>
  <c r="U3803" i="24"/>
  <c r="T3803" i="24"/>
  <c r="P3803" i="24"/>
  <c r="N3803" i="24"/>
  <c r="E3803" i="24"/>
  <c r="C3803" i="24"/>
  <c r="D3803" i="24" s="1"/>
  <c r="B3803" i="24"/>
  <c r="A3803" i="24"/>
  <c r="W3802" i="24"/>
  <c r="V3802" i="24"/>
  <c r="U3802" i="24"/>
  <c r="T3802" i="24"/>
  <c r="P3802" i="24"/>
  <c r="N3802" i="24"/>
  <c r="E3802" i="24"/>
  <c r="C3802" i="24"/>
  <c r="D3802" i="24" s="1"/>
  <c r="B3802" i="24"/>
  <c r="A3802" i="24"/>
  <c r="W3801" i="24"/>
  <c r="V3801" i="24"/>
  <c r="U3801" i="24"/>
  <c r="T3801" i="24"/>
  <c r="P3801" i="24"/>
  <c r="N3801" i="24"/>
  <c r="E3801" i="24"/>
  <c r="C3801" i="24"/>
  <c r="D3801" i="24" s="1"/>
  <c r="B3801" i="24"/>
  <c r="A3801" i="24"/>
  <c r="W3800" i="24"/>
  <c r="V3800" i="24"/>
  <c r="U3800" i="24"/>
  <c r="T3800" i="24"/>
  <c r="P3800" i="24"/>
  <c r="N3800" i="24"/>
  <c r="E3800" i="24"/>
  <c r="C3800" i="24"/>
  <c r="D3800" i="24" s="1"/>
  <c r="B3800" i="24"/>
  <c r="A3800" i="24"/>
  <c r="W3799" i="24"/>
  <c r="V3799" i="24"/>
  <c r="U3799" i="24"/>
  <c r="T3799" i="24"/>
  <c r="P3799" i="24"/>
  <c r="N3799" i="24"/>
  <c r="E3799" i="24"/>
  <c r="C3799" i="24"/>
  <c r="D3799" i="24" s="1"/>
  <c r="B3799" i="24"/>
  <c r="A3799" i="24"/>
  <c r="W3798" i="24"/>
  <c r="V3798" i="24"/>
  <c r="U3798" i="24"/>
  <c r="T3798" i="24"/>
  <c r="P3798" i="24"/>
  <c r="N3798" i="24"/>
  <c r="E3798" i="24"/>
  <c r="C3798" i="24"/>
  <c r="D3798" i="24" s="1"/>
  <c r="B3798" i="24"/>
  <c r="A3798" i="24"/>
  <c r="W3797" i="24"/>
  <c r="V3797" i="24"/>
  <c r="U3797" i="24"/>
  <c r="T3797" i="24"/>
  <c r="P3797" i="24"/>
  <c r="N3797" i="24"/>
  <c r="E3797" i="24"/>
  <c r="C3797" i="24"/>
  <c r="D3797" i="24" s="1"/>
  <c r="B3797" i="24"/>
  <c r="A3797" i="24"/>
  <c r="W3796" i="24"/>
  <c r="V3796" i="24"/>
  <c r="U3796" i="24"/>
  <c r="T3796" i="24"/>
  <c r="P3796" i="24"/>
  <c r="N3796" i="24"/>
  <c r="E3796" i="24"/>
  <c r="C3796" i="24"/>
  <c r="D3796" i="24" s="1"/>
  <c r="B3796" i="24"/>
  <c r="A3796" i="24"/>
  <c r="W3795" i="24"/>
  <c r="V3795" i="24"/>
  <c r="U3795" i="24"/>
  <c r="T3795" i="24"/>
  <c r="P3795" i="24"/>
  <c r="N3795" i="24"/>
  <c r="E3795" i="24"/>
  <c r="C3795" i="24"/>
  <c r="D3795" i="24" s="1"/>
  <c r="B3795" i="24"/>
  <c r="A3795" i="24"/>
  <c r="W3794" i="24"/>
  <c r="V3794" i="24"/>
  <c r="U3794" i="24"/>
  <c r="T3794" i="24"/>
  <c r="P3794" i="24"/>
  <c r="N3794" i="24"/>
  <c r="E3794" i="24"/>
  <c r="C3794" i="24"/>
  <c r="D3794" i="24" s="1"/>
  <c r="B3794" i="24"/>
  <c r="A3794" i="24"/>
  <c r="W3793" i="24"/>
  <c r="V3793" i="24"/>
  <c r="U3793" i="24"/>
  <c r="T3793" i="24"/>
  <c r="P3793" i="24"/>
  <c r="N3793" i="24"/>
  <c r="E3793" i="24"/>
  <c r="C3793" i="24"/>
  <c r="D3793" i="24" s="1"/>
  <c r="B3793" i="24"/>
  <c r="A3793" i="24"/>
  <c r="W3792" i="24"/>
  <c r="V3792" i="24"/>
  <c r="U3792" i="24"/>
  <c r="T3792" i="24"/>
  <c r="P3792" i="24"/>
  <c r="N3792" i="24"/>
  <c r="E3792" i="24"/>
  <c r="C3792" i="24"/>
  <c r="D3792" i="24" s="1"/>
  <c r="B3792" i="24"/>
  <c r="A3792" i="24"/>
  <c r="W3791" i="24"/>
  <c r="V3791" i="24"/>
  <c r="U3791" i="24"/>
  <c r="T3791" i="24"/>
  <c r="P3791" i="24"/>
  <c r="N3791" i="24"/>
  <c r="E3791" i="24"/>
  <c r="C3791" i="24"/>
  <c r="D3791" i="24" s="1"/>
  <c r="B3791" i="24"/>
  <c r="A3791" i="24"/>
  <c r="W3790" i="24"/>
  <c r="V3790" i="24"/>
  <c r="U3790" i="24"/>
  <c r="T3790" i="24"/>
  <c r="P3790" i="24"/>
  <c r="N3790" i="24"/>
  <c r="E3790" i="24"/>
  <c r="C3790" i="24"/>
  <c r="D3790" i="24" s="1"/>
  <c r="B3790" i="24"/>
  <c r="A3790" i="24"/>
  <c r="W3789" i="24"/>
  <c r="V3789" i="24"/>
  <c r="U3789" i="24"/>
  <c r="T3789" i="24"/>
  <c r="P3789" i="24"/>
  <c r="N3789" i="24"/>
  <c r="E3789" i="24"/>
  <c r="C3789" i="24"/>
  <c r="D3789" i="24" s="1"/>
  <c r="B3789" i="24"/>
  <c r="A3789" i="24"/>
  <c r="W3788" i="24"/>
  <c r="V3788" i="24"/>
  <c r="U3788" i="24"/>
  <c r="T3788" i="24"/>
  <c r="P3788" i="24"/>
  <c r="N3788" i="24"/>
  <c r="E3788" i="24"/>
  <c r="C3788" i="24"/>
  <c r="D3788" i="24" s="1"/>
  <c r="B3788" i="24"/>
  <c r="A3788" i="24"/>
  <c r="W3787" i="24"/>
  <c r="V3787" i="24"/>
  <c r="U3787" i="24"/>
  <c r="T3787" i="24"/>
  <c r="P3787" i="24"/>
  <c r="N3787" i="24"/>
  <c r="E3787" i="24"/>
  <c r="C3787" i="24"/>
  <c r="D3787" i="24" s="1"/>
  <c r="B3787" i="24"/>
  <c r="A3787" i="24"/>
  <c r="W3786" i="24"/>
  <c r="V3786" i="24"/>
  <c r="U3786" i="24"/>
  <c r="T3786" i="24"/>
  <c r="P3786" i="24"/>
  <c r="N3786" i="24"/>
  <c r="E3786" i="24"/>
  <c r="C3786" i="24"/>
  <c r="D3786" i="24" s="1"/>
  <c r="B3786" i="24"/>
  <c r="A3786" i="24"/>
  <c r="W3785" i="24"/>
  <c r="V3785" i="24"/>
  <c r="U3785" i="24"/>
  <c r="T3785" i="24"/>
  <c r="P3785" i="24"/>
  <c r="N3785" i="24"/>
  <c r="E3785" i="24"/>
  <c r="C3785" i="24"/>
  <c r="D3785" i="24" s="1"/>
  <c r="B3785" i="24"/>
  <c r="A3785" i="24"/>
  <c r="W3784" i="24"/>
  <c r="V3784" i="24"/>
  <c r="U3784" i="24"/>
  <c r="T3784" i="24"/>
  <c r="P3784" i="24"/>
  <c r="N3784" i="24"/>
  <c r="E3784" i="24"/>
  <c r="C3784" i="24"/>
  <c r="D3784" i="24" s="1"/>
  <c r="B3784" i="24"/>
  <c r="A3784" i="24"/>
  <c r="W3783" i="24"/>
  <c r="V3783" i="24"/>
  <c r="U3783" i="24"/>
  <c r="T3783" i="24"/>
  <c r="P3783" i="24"/>
  <c r="N3783" i="24"/>
  <c r="E3783" i="24"/>
  <c r="C3783" i="24"/>
  <c r="D3783" i="24" s="1"/>
  <c r="B3783" i="24"/>
  <c r="A3783" i="24"/>
  <c r="W3782" i="24"/>
  <c r="V3782" i="24"/>
  <c r="U3782" i="24"/>
  <c r="T3782" i="24"/>
  <c r="P3782" i="24"/>
  <c r="N3782" i="24"/>
  <c r="E3782" i="24"/>
  <c r="C3782" i="24"/>
  <c r="D3782" i="24" s="1"/>
  <c r="B3782" i="24"/>
  <c r="A3782" i="24"/>
  <c r="W3781" i="24"/>
  <c r="V3781" i="24"/>
  <c r="U3781" i="24"/>
  <c r="T3781" i="24"/>
  <c r="P3781" i="24"/>
  <c r="N3781" i="24"/>
  <c r="E3781" i="24"/>
  <c r="C3781" i="24"/>
  <c r="D3781" i="24" s="1"/>
  <c r="B3781" i="24"/>
  <c r="A3781" i="24"/>
  <c r="W3780" i="24"/>
  <c r="V3780" i="24"/>
  <c r="U3780" i="24"/>
  <c r="T3780" i="24"/>
  <c r="P3780" i="24"/>
  <c r="N3780" i="24"/>
  <c r="E3780" i="24"/>
  <c r="C3780" i="24"/>
  <c r="D3780" i="24" s="1"/>
  <c r="B3780" i="24"/>
  <c r="A3780" i="24"/>
  <c r="W3779" i="24"/>
  <c r="V3779" i="24"/>
  <c r="U3779" i="24"/>
  <c r="T3779" i="24"/>
  <c r="P3779" i="24"/>
  <c r="N3779" i="24"/>
  <c r="E3779" i="24"/>
  <c r="C3779" i="24"/>
  <c r="D3779" i="24" s="1"/>
  <c r="B3779" i="24"/>
  <c r="A3779" i="24"/>
  <c r="W3778" i="24"/>
  <c r="V3778" i="24"/>
  <c r="U3778" i="24"/>
  <c r="T3778" i="24"/>
  <c r="P3778" i="24"/>
  <c r="N3778" i="24"/>
  <c r="E3778" i="24"/>
  <c r="C3778" i="24"/>
  <c r="D3778" i="24" s="1"/>
  <c r="B3778" i="24"/>
  <c r="A3778" i="24"/>
  <c r="W3777" i="24"/>
  <c r="V3777" i="24"/>
  <c r="U3777" i="24"/>
  <c r="T3777" i="24"/>
  <c r="P3777" i="24"/>
  <c r="N3777" i="24"/>
  <c r="E3777" i="24"/>
  <c r="C3777" i="24"/>
  <c r="D3777" i="24" s="1"/>
  <c r="B3777" i="24"/>
  <c r="A3777" i="24"/>
  <c r="W3776" i="24"/>
  <c r="V3776" i="24"/>
  <c r="U3776" i="24"/>
  <c r="T3776" i="24"/>
  <c r="P3776" i="24"/>
  <c r="N3776" i="24"/>
  <c r="E3776" i="24"/>
  <c r="C3776" i="24"/>
  <c r="D3776" i="24" s="1"/>
  <c r="B3776" i="24"/>
  <c r="A3776" i="24"/>
  <c r="W3775" i="24"/>
  <c r="V3775" i="24"/>
  <c r="U3775" i="24"/>
  <c r="T3775" i="24"/>
  <c r="P3775" i="24"/>
  <c r="N3775" i="24"/>
  <c r="E3775" i="24"/>
  <c r="C3775" i="24"/>
  <c r="D3775" i="24" s="1"/>
  <c r="B3775" i="24"/>
  <c r="A3775" i="24"/>
  <c r="W3774" i="24"/>
  <c r="V3774" i="24"/>
  <c r="U3774" i="24"/>
  <c r="T3774" i="24"/>
  <c r="P3774" i="24"/>
  <c r="N3774" i="24"/>
  <c r="E3774" i="24"/>
  <c r="C3774" i="24"/>
  <c r="D3774" i="24" s="1"/>
  <c r="B3774" i="24"/>
  <c r="A3774" i="24"/>
  <c r="W3773" i="24"/>
  <c r="V3773" i="24"/>
  <c r="U3773" i="24"/>
  <c r="T3773" i="24"/>
  <c r="P3773" i="24"/>
  <c r="N3773" i="24"/>
  <c r="E3773" i="24"/>
  <c r="C3773" i="24"/>
  <c r="D3773" i="24" s="1"/>
  <c r="B3773" i="24"/>
  <c r="A3773" i="24"/>
  <c r="W3772" i="24"/>
  <c r="V3772" i="24"/>
  <c r="U3772" i="24"/>
  <c r="T3772" i="24"/>
  <c r="P3772" i="24"/>
  <c r="N3772" i="24"/>
  <c r="E3772" i="24"/>
  <c r="C3772" i="24"/>
  <c r="D3772" i="24" s="1"/>
  <c r="B3772" i="24"/>
  <c r="A3772" i="24"/>
  <c r="W3771" i="24"/>
  <c r="V3771" i="24"/>
  <c r="U3771" i="24"/>
  <c r="T3771" i="24"/>
  <c r="P3771" i="24"/>
  <c r="N3771" i="24"/>
  <c r="E3771" i="24"/>
  <c r="C3771" i="24"/>
  <c r="D3771" i="24" s="1"/>
  <c r="B3771" i="24"/>
  <c r="A3771" i="24"/>
  <c r="W3770" i="24"/>
  <c r="V3770" i="24"/>
  <c r="U3770" i="24"/>
  <c r="T3770" i="24"/>
  <c r="P3770" i="24"/>
  <c r="N3770" i="24"/>
  <c r="E3770" i="24"/>
  <c r="C3770" i="24"/>
  <c r="D3770" i="24" s="1"/>
  <c r="B3770" i="24"/>
  <c r="A3770" i="24"/>
  <c r="W3769" i="24"/>
  <c r="V3769" i="24"/>
  <c r="U3769" i="24"/>
  <c r="T3769" i="24"/>
  <c r="P3769" i="24"/>
  <c r="N3769" i="24"/>
  <c r="E3769" i="24"/>
  <c r="C3769" i="24"/>
  <c r="D3769" i="24" s="1"/>
  <c r="B3769" i="24"/>
  <c r="A3769" i="24"/>
  <c r="W3768" i="24"/>
  <c r="V3768" i="24"/>
  <c r="U3768" i="24"/>
  <c r="T3768" i="24"/>
  <c r="P3768" i="24"/>
  <c r="N3768" i="24"/>
  <c r="E3768" i="24"/>
  <c r="C3768" i="24"/>
  <c r="D3768" i="24" s="1"/>
  <c r="B3768" i="24"/>
  <c r="A3768" i="24"/>
  <c r="W3767" i="24"/>
  <c r="V3767" i="24"/>
  <c r="U3767" i="24"/>
  <c r="T3767" i="24"/>
  <c r="P3767" i="24"/>
  <c r="N3767" i="24"/>
  <c r="E3767" i="24"/>
  <c r="C3767" i="24"/>
  <c r="D3767" i="24" s="1"/>
  <c r="B3767" i="24"/>
  <c r="A3767" i="24"/>
  <c r="W3766" i="24"/>
  <c r="V3766" i="24"/>
  <c r="U3766" i="24"/>
  <c r="T3766" i="24"/>
  <c r="P3766" i="24"/>
  <c r="N3766" i="24"/>
  <c r="E3766" i="24"/>
  <c r="C3766" i="24"/>
  <c r="D3766" i="24" s="1"/>
  <c r="B3766" i="24"/>
  <c r="A3766" i="24"/>
  <c r="W3765" i="24"/>
  <c r="V3765" i="24"/>
  <c r="U3765" i="24"/>
  <c r="T3765" i="24"/>
  <c r="P3765" i="24"/>
  <c r="N3765" i="24"/>
  <c r="E3765" i="24"/>
  <c r="C3765" i="24"/>
  <c r="D3765" i="24" s="1"/>
  <c r="B3765" i="24"/>
  <c r="A3765" i="24"/>
  <c r="W3764" i="24"/>
  <c r="V3764" i="24"/>
  <c r="U3764" i="24"/>
  <c r="T3764" i="24"/>
  <c r="P3764" i="24"/>
  <c r="N3764" i="24"/>
  <c r="E3764" i="24"/>
  <c r="C3764" i="24"/>
  <c r="D3764" i="24" s="1"/>
  <c r="B3764" i="24"/>
  <c r="A3764" i="24"/>
  <c r="W3763" i="24"/>
  <c r="V3763" i="24"/>
  <c r="U3763" i="24"/>
  <c r="T3763" i="24"/>
  <c r="P3763" i="24"/>
  <c r="N3763" i="24"/>
  <c r="E3763" i="24"/>
  <c r="C3763" i="24"/>
  <c r="D3763" i="24" s="1"/>
  <c r="B3763" i="24"/>
  <c r="A3763" i="24"/>
  <c r="W3762" i="24"/>
  <c r="V3762" i="24"/>
  <c r="U3762" i="24"/>
  <c r="T3762" i="24"/>
  <c r="P3762" i="24"/>
  <c r="N3762" i="24"/>
  <c r="E3762" i="24"/>
  <c r="C3762" i="24"/>
  <c r="D3762" i="24" s="1"/>
  <c r="B3762" i="24"/>
  <c r="A3762" i="24"/>
  <c r="W3761" i="24"/>
  <c r="V3761" i="24"/>
  <c r="U3761" i="24"/>
  <c r="T3761" i="24"/>
  <c r="P3761" i="24"/>
  <c r="N3761" i="24"/>
  <c r="E3761" i="24"/>
  <c r="C3761" i="24"/>
  <c r="D3761" i="24" s="1"/>
  <c r="B3761" i="24"/>
  <c r="A3761" i="24"/>
  <c r="W3760" i="24"/>
  <c r="V3760" i="24"/>
  <c r="U3760" i="24"/>
  <c r="T3760" i="24"/>
  <c r="P3760" i="24"/>
  <c r="N3760" i="24"/>
  <c r="E3760" i="24"/>
  <c r="C3760" i="24"/>
  <c r="D3760" i="24" s="1"/>
  <c r="B3760" i="24"/>
  <c r="A3760" i="24"/>
  <c r="W3759" i="24"/>
  <c r="V3759" i="24"/>
  <c r="U3759" i="24"/>
  <c r="T3759" i="24"/>
  <c r="P3759" i="24"/>
  <c r="N3759" i="24"/>
  <c r="E3759" i="24"/>
  <c r="C3759" i="24"/>
  <c r="D3759" i="24" s="1"/>
  <c r="B3759" i="24"/>
  <c r="A3759" i="24"/>
  <c r="W3758" i="24"/>
  <c r="V3758" i="24"/>
  <c r="U3758" i="24"/>
  <c r="T3758" i="24"/>
  <c r="P3758" i="24"/>
  <c r="N3758" i="24"/>
  <c r="E3758" i="24"/>
  <c r="C3758" i="24"/>
  <c r="D3758" i="24" s="1"/>
  <c r="B3758" i="24"/>
  <c r="A3758" i="24"/>
  <c r="W3757" i="24"/>
  <c r="V3757" i="24"/>
  <c r="U3757" i="24"/>
  <c r="T3757" i="24"/>
  <c r="P3757" i="24"/>
  <c r="N3757" i="24"/>
  <c r="E3757" i="24"/>
  <c r="C3757" i="24"/>
  <c r="D3757" i="24" s="1"/>
  <c r="B3757" i="24"/>
  <c r="A3757" i="24"/>
  <c r="W3756" i="24"/>
  <c r="V3756" i="24"/>
  <c r="U3756" i="24"/>
  <c r="T3756" i="24"/>
  <c r="P3756" i="24"/>
  <c r="N3756" i="24"/>
  <c r="E3756" i="24"/>
  <c r="C3756" i="24"/>
  <c r="D3756" i="24" s="1"/>
  <c r="B3756" i="24"/>
  <c r="A3756" i="24"/>
  <c r="W3755" i="24"/>
  <c r="V3755" i="24"/>
  <c r="U3755" i="24"/>
  <c r="T3755" i="24"/>
  <c r="P3755" i="24"/>
  <c r="N3755" i="24"/>
  <c r="E3755" i="24"/>
  <c r="C3755" i="24"/>
  <c r="D3755" i="24" s="1"/>
  <c r="B3755" i="24"/>
  <c r="A3755" i="24"/>
  <c r="W3754" i="24"/>
  <c r="V3754" i="24"/>
  <c r="U3754" i="24"/>
  <c r="T3754" i="24"/>
  <c r="P3754" i="24"/>
  <c r="N3754" i="24"/>
  <c r="E3754" i="24"/>
  <c r="C3754" i="24"/>
  <c r="D3754" i="24" s="1"/>
  <c r="B3754" i="24"/>
  <c r="A3754" i="24"/>
  <c r="W3753" i="24"/>
  <c r="V3753" i="24"/>
  <c r="U3753" i="24"/>
  <c r="T3753" i="24"/>
  <c r="P3753" i="24"/>
  <c r="N3753" i="24"/>
  <c r="E3753" i="24"/>
  <c r="C3753" i="24"/>
  <c r="D3753" i="24" s="1"/>
  <c r="B3753" i="24"/>
  <c r="A3753" i="24"/>
  <c r="W3752" i="24"/>
  <c r="V3752" i="24"/>
  <c r="U3752" i="24"/>
  <c r="T3752" i="24"/>
  <c r="P3752" i="24"/>
  <c r="N3752" i="24"/>
  <c r="E3752" i="24"/>
  <c r="C3752" i="24"/>
  <c r="D3752" i="24" s="1"/>
  <c r="B3752" i="24"/>
  <c r="A3752" i="24"/>
  <c r="W3751" i="24"/>
  <c r="V3751" i="24"/>
  <c r="U3751" i="24"/>
  <c r="T3751" i="24"/>
  <c r="P3751" i="24"/>
  <c r="N3751" i="24"/>
  <c r="E3751" i="24"/>
  <c r="C3751" i="24"/>
  <c r="D3751" i="24" s="1"/>
  <c r="B3751" i="24"/>
  <c r="A3751" i="24"/>
  <c r="W3750" i="24"/>
  <c r="V3750" i="24"/>
  <c r="U3750" i="24"/>
  <c r="T3750" i="24"/>
  <c r="P3750" i="24"/>
  <c r="N3750" i="24"/>
  <c r="E3750" i="24"/>
  <c r="C3750" i="24"/>
  <c r="D3750" i="24" s="1"/>
  <c r="B3750" i="24"/>
  <c r="A3750" i="24"/>
  <c r="W3749" i="24"/>
  <c r="V3749" i="24"/>
  <c r="U3749" i="24"/>
  <c r="T3749" i="24"/>
  <c r="P3749" i="24"/>
  <c r="N3749" i="24"/>
  <c r="E3749" i="24"/>
  <c r="C3749" i="24"/>
  <c r="D3749" i="24" s="1"/>
  <c r="B3749" i="24"/>
  <c r="A3749" i="24"/>
  <c r="W3748" i="24"/>
  <c r="V3748" i="24"/>
  <c r="U3748" i="24"/>
  <c r="T3748" i="24"/>
  <c r="P3748" i="24"/>
  <c r="N3748" i="24"/>
  <c r="E3748" i="24"/>
  <c r="C3748" i="24"/>
  <c r="D3748" i="24" s="1"/>
  <c r="B3748" i="24"/>
  <c r="A3748" i="24"/>
  <c r="W3747" i="24"/>
  <c r="V3747" i="24"/>
  <c r="U3747" i="24"/>
  <c r="T3747" i="24"/>
  <c r="P3747" i="24"/>
  <c r="N3747" i="24"/>
  <c r="E3747" i="24"/>
  <c r="C3747" i="24"/>
  <c r="D3747" i="24" s="1"/>
  <c r="B3747" i="24"/>
  <c r="A3747" i="24"/>
  <c r="W3746" i="24"/>
  <c r="V3746" i="24"/>
  <c r="U3746" i="24"/>
  <c r="T3746" i="24"/>
  <c r="P3746" i="24"/>
  <c r="N3746" i="24"/>
  <c r="E3746" i="24"/>
  <c r="C3746" i="24"/>
  <c r="D3746" i="24" s="1"/>
  <c r="B3746" i="24"/>
  <c r="A3746" i="24"/>
  <c r="W3745" i="24"/>
  <c r="V3745" i="24"/>
  <c r="U3745" i="24"/>
  <c r="T3745" i="24"/>
  <c r="P3745" i="24"/>
  <c r="N3745" i="24"/>
  <c r="E3745" i="24"/>
  <c r="C3745" i="24"/>
  <c r="D3745" i="24" s="1"/>
  <c r="B3745" i="24"/>
  <c r="A3745" i="24"/>
  <c r="W3744" i="24"/>
  <c r="V3744" i="24"/>
  <c r="U3744" i="24"/>
  <c r="T3744" i="24"/>
  <c r="P3744" i="24"/>
  <c r="N3744" i="24"/>
  <c r="E3744" i="24"/>
  <c r="C3744" i="24"/>
  <c r="D3744" i="24" s="1"/>
  <c r="B3744" i="24"/>
  <c r="A3744" i="24"/>
  <c r="W3743" i="24"/>
  <c r="V3743" i="24"/>
  <c r="U3743" i="24"/>
  <c r="T3743" i="24"/>
  <c r="P3743" i="24"/>
  <c r="N3743" i="24"/>
  <c r="E3743" i="24"/>
  <c r="C3743" i="24"/>
  <c r="D3743" i="24" s="1"/>
  <c r="B3743" i="24"/>
  <c r="A3743" i="24"/>
  <c r="W3742" i="24"/>
  <c r="V3742" i="24"/>
  <c r="U3742" i="24"/>
  <c r="T3742" i="24"/>
  <c r="P3742" i="24"/>
  <c r="N3742" i="24"/>
  <c r="E3742" i="24"/>
  <c r="C3742" i="24"/>
  <c r="D3742" i="24" s="1"/>
  <c r="B3742" i="24"/>
  <c r="A3742" i="24"/>
  <c r="W3741" i="24"/>
  <c r="V3741" i="24"/>
  <c r="U3741" i="24"/>
  <c r="T3741" i="24"/>
  <c r="P3741" i="24"/>
  <c r="N3741" i="24"/>
  <c r="E3741" i="24"/>
  <c r="C3741" i="24"/>
  <c r="D3741" i="24" s="1"/>
  <c r="B3741" i="24"/>
  <c r="A3741" i="24"/>
  <c r="W3740" i="24"/>
  <c r="V3740" i="24"/>
  <c r="U3740" i="24"/>
  <c r="T3740" i="24"/>
  <c r="P3740" i="24"/>
  <c r="N3740" i="24"/>
  <c r="E3740" i="24"/>
  <c r="C3740" i="24"/>
  <c r="D3740" i="24" s="1"/>
  <c r="B3740" i="24"/>
  <c r="A3740" i="24"/>
  <c r="W3739" i="24"/>
  <c r="V3739" i="24"/>
  <c r="U3739" i="24"/>
  <c r="T3739" i="24"/>
  <c r="P3739" i="24"/>
  <c r="N3739" i="24"/>
  <c r="E3739" i="24"/>
  <c r="C3739" i="24"/>
  <c r="D3739" i="24" s="1"/>
  <c r="B3739" i="24"/>
  <c r="A3739" i="24"/>
  <c r="W3738" i="24"/>
  <c r="V3738" i="24"/>
  <c r="U3738" i="24"/>
  <c r="T3738" i="24"/>
  <c r="P3738" i="24"/>
  <c r="N3738" i="24"/>
  <c r="E3738" i="24"/>
  <c r="C3738" i="24"/>
  <c r="D3738" i="24" s="1"/>
  <c r="B3738" i="24"/>
  <c r="A3738" i="24"/>
  <c r="W3737" i="24"/>
  <c r="V3737" i="24"/>
  <c r="U3737" i="24"/>
  <c r="T3737" i="24"/>
  <c r="P3737" i="24"/>
  <c r="N3737" i="24"/>
  <c r="E3737" i="24"/>
  <c r="C3737" i="24"/>
  <c r="D3737" i="24" s="1"/>
  <c r="B3737" i="24"/>
  <c r="A3737" i="24"/>
  <c r="W3736" i="24"/>
  <c r="V3736" i="24"/>
  <c r="U3736" i="24"/>
  <c r="T3736" i="24"/>
  <c r="P3736" i="24"/>
  <c r="N3736" i="24"/>
  <c r="E3736" i="24"/>
  <c r="C3736" i="24"/>
  <c r="D3736" i="24" s="1"/>
  <c r="B3736" i="24"/>
  <c r="A3736" i="24"/>
  <c r="W3735" i="24"/>
  <c r="V3735" i="24"/>
  <c r="U3735" i="24"/>
  <c r="T3735" i="24"/>
  <c r="P3735" i="24"/>
  <c r="N3735" i="24"/>
  <c r="E3735" i="24"/>
  <c r="C3735" i="24"/>
  <c r="D3735" i="24" s="1"/>
  <c r="B3735" i="24"/>
  <c r="A3735" i="24"/>
  <c r="W3734" i="24"/>
  <c r="V3734" i="24"/>
  <c r="U3734" i="24"/>
  <c r="T3734" i="24"/>
  <c r="P3734" i="24"/>
  <c r="N3734" i="24"/>
  <c r="E3734" i="24"/>
  <c r="C3734" i="24"/>
  <c r="D3734" i="24" s="1"/>
  <c r="B3734" i="24"/>
  <c r="A3734" i="24"/>
  <c r="W3733" i="24"/>
  <c r="V3733" i="24"/>
  <c r="U3733" i="24"/>
  <c r="T3733" i="24"/>
  <c r="P3733" i="24"/>
  <c r="N3733" i="24"/>
  <c r="E3733" i="24"/>
  <c r="C3733" i="24"/>
  <c r="D3733" i="24" s="1"/>
  <c r="B3733" i="24"/>
  <c r="A3733" i="24"/>
  <c r="W3732" i="24"/>
  <c r="V3732" i="24"/>
  <c r="U3732" i="24"/>
  <c r="T3732" i="24"/>
  <c r="P3732" i="24"/>
  <c r="N3732" i="24"/>
  <c r="E3732" i="24"/>
  <c r="C3732" i="24"/>
  <c r="D3732" i="24" s="1"/>
  <c r="B3732" i="24"/>
  <c r="A3732" i="24"/>
  <c r="W3731" i="24"/>
  <c r="V3731" i="24"/>
  <c r="U3731" i="24"/>
  <c r="T3731" i="24"/>
  <c r="P3731" i="24"/>
  <c r="N3731" i="24"/>
  <c r="E3731" i="24"/>
  <c r="C3731" i="24"/>
  <c r="D3731" i="24" s="1"/>
  <c r="B3731" i="24"/>
  <c r="A3731" i="24"/>
  <c r="W3730" i="24"/>
  <c r="V3730" i="24"/>
  <c r="U3730" i="24"/>
  <c r="T3730" i="24"/>
  <c r="P3730" i="24"/>
  <c r="N3730" i="24"/>
  <c r="E3730" i="24"/>
  <c r="C3730" i="24"/>
  <c r="D3730" i="24" s="1"/>
  <c r="B3730" i="24"/>
  <c r="A3730" i="24"/>
  <c r="W3729" i="24"/>
  <c r="V3729" i="24"/>
  <c r="U3729" i="24"/>
  <c r="T3729" i="24"/>
  <c r="P3729" i="24"/>
  <c r="N3729" i="24"/>
  <c r="E3729" i="24"/>
  <c r="C3729" i="24"/>
  <c r="D3729" i="24" s="1"/>
  <c r="B3729" i="24"/>
  <c r="A3729" i="24"/>
  <c r="W3728" i="24"/>
  <c r="V3728" i="24"/>
  <c r="U3728" i="24"/>
  <c r="T3728" i="24"/>
  <c r="P3728" i="24"/>
  <c r="N3728" i="24"/>
  <c r="E3728" i="24"/>
  <c r="C3728" i="24"/>
  <c r="D3728" i="24" s="1"/>
  <c r="B3728" i="24"/>
  <c r="A3728" i="24"/>
  <c r="W3727" i="24"/>
  <c r="V3727" i="24"/>
  <c r="U3727" i="24"/>
  <c r="T3727" i="24"/>
  <c r="P3727" i="24"/>
  <c r="N3727" i="24"/>
  <c r="E3727" i="24"/>
  <c r="C3727" i="24"/>
  <c r="D3727" i="24" s="1"/>
  <c r="B3727" i="24"/>
  <c r="A3727" i="24"/>
  <c r="W3726" i="24"/>
  <c r="V3726" i="24"/>
  <c r="U3726" i="24"/>
  <c r="T3726" i="24"/>
  <c r="P3726" i="24"/>
  <c r="N3726" i="24"/>
  <c r="E3726" i="24"/>
  <c r="C3726" i="24"/>
  <c r="D3726" i="24" s="1"/>
  <c r="B3726" i="24"/>
  <c r="A3726" i="24"/>
  <c r="W3725" i="24"/>
  <c r="V3725" i="24"/>
  <c r="U3725" i="24"/>
  <c r="T3725" i="24"/>
  <c r="P3725" i="24"/>
  <c r="N3725" i="24"/>
  <c r="E3725" i="24"/>
  <c r="C3725" i="24"/>
  <c r="D3725" i="24" s="1"/>
  <c r="B3725" i="24"/>
  <c r="A3725" i="24"/>
  <c r="W3724" i="24"/>
  <c r="V3724" i="24"/>
  <c r="U3724" i="24"/>
  <c r="T3724" i="24"/>
  <c r="P3724" i="24"/>
  <c r="N3724" i="24"/>
  <c r="E3724" i="24"/>
  <c r="C3724" i="24"/>
  <c r="D3724" i="24" s="1"/>
  <c r="B3724" i="24"/>
  <c r="A3724" i="24"/>
  <c r="W3723" i="24"/>
  <c r="V3723" i="24"/>
  <c r="U3723" i="24"/>
  <c r="T3723" i="24"/>
  <c r="P3723" i="24"/>
  <c r="N3723" i="24"/>
  <c r="E3723" i="24"/>
  <c r="C3723" i="24"/>
  <c r="D3723" i="24" s="1"/>
  <c r="B3723" i="24"/>
  <c r="A3723" i="24"/>
  <c r="W3722" i="24"/>
  <c r="V3722" i="24"/>
  <c r="U3722" i="24"/>
  <c r="T3722" i="24"/>
  <c r="P3722" i="24"/>
  <c r="N3722" i="24"/>
  <c r="E3722" i="24"/>
  <c r="C3722" i="24"/>
  <c r="D3722" i="24" s="1"/>
  <c r="B3722" i="24"/>
  <c r="A3722" i="24"/>
  <c r="W3721" i="24"/>
  <c r="V3721" i="24"/>
  <c r="U3721" i="24"/>
  <c r="T3721" i="24"/>
  <c r="P3721" i="24"/>
  <c r="N3721" i="24"/>
  <c r="E3721" i="24"/>
  <c r="C3721" i="24"/>
  <c r="D3721" i="24" s="1"/>
  <c r="B3721" i="24"/>
  <c r="A3721" i="24"/>
  <c r="W3720" i="24"/>
  <c r="V3720" i="24"/>
  <c r="U3720" i="24"/>
  <c r="T3720" i="24"/>
  <c r="P3720" i="24"/>
  <c r="N3720" i="24"/>
  <c r="E3720" i="24"/>
  <c r="C3720" i="24"/>
  <c r="D3720" i="24" s="1"/>
  <c r="B3720" i="24"/>
  <c r="A3720" i="24"/>
  <c r="W3719" i="24"/>
  <c r="V3719" i="24"/>
  <c r="U3719" i="24"/>
  <c r="T3719" i="24"/>
  <c r="P3719" i="24"/>
  <c r="N3719" i="24"/>
  <c r="E3719" i="24"/>
  <c r="C3719" i="24"/>
  <c r="D3719" i="24" s="1"/>
  <c r="B3719" i="24"/>
  <c r="A3719" i="24"/>
  <c r="W3718" i="24"/>
  <c r="V3718" i="24"/>
  <c r="U3718" i="24"/>
  <c r="T3718" i="24"/>
  <c r="P3718" i="24"/>
  <c r="N3718" i="24"/>
  <c r="E3718" i="24"/>
  <c r="C3718" i="24"/>
  <c r="D3718" i="24" s="1"/>
  <c r="B3718" i="24"/>
  <c r="A3718" i="24"/>
  <c r="W3717" i="24"/>
  <c r="V3717" i="24"/>
  <c r="U3717" i="24"/>
  <c r="T3717" i="24"/>
  <c r="P3717" i="24"/>
  <c r="N3717" i="24"/>
  <c r="E3717" i="24"/>
  <c r="C3717" i="24"/>
  <c r="D3717" i="24" s="1"/>
  <c r="B3717" i="24"/>
  <c r="A3717" i="24"/>
  <c r="W3716" i="24"/>
  <c r="V3716" i="24"/>
  <c r="U3716" i="24"/>
  <c r="T3716" i="24"/>
  <c r="P3716" i="24"/>
  <c r="N3716" i="24"/>
  <c r="E3716" i="24"/>
  <c r="C3716" i="24"/>
  <c r="D3716" i="24" s="1"/>
  <c r="B3716" i="24"/>
  <c r="A3716" i="24"/>
  <c r="W3715" i="24"/>
  <c r="V3715" i="24"/>
  <c r="U3715" i="24"/>
  <c r="T3715" i="24"/>
  <c r="P3715" i="24"/>
  <c r="N3715" i="24"/>
  <c r="E3715" i="24"/>
  <c r="C3715" i="24"/>
  <c r="D3715" i="24" s="1"/>
  <c r="B3715" i="24"/>
  <c r="A3715" i="24"/>
  <c r="W3714" i="24"/>
  <c r="V3714" i="24"/>
  <c r="U3714" i="24"/>
  <c r="T3714" i="24"/>
  <c r="P3714" i="24"/>
  <c r="N3714" i="24"/>
  <c r="E3714" i="24"/>
  <c r="C3714" i="24"/>
  <c r="D3714" i="24" s="1"/>
  <c r="B3714" i="24"/>
  <c r="A3714" i="24"/>
  <c r="W3713" i="24"/>
  <c r="V3713" i="24"/>
  <c r="U3713" i="24"/>
  <c r="T3713" i="24"/>
  <c r="P3713" i="24"/>
  <c r="N3713" i="24"/>
  <c r="E3713" i="24"/>
  <c r="C3713" i="24"/>
  <c r="D3713" i="24" s="1"/>
  <c r="B3713" i="24"/>
  <c r="A3713" i="24"/>
  <c r="W3712" i="24"/>
  <c r="V3712" i="24"/>
  <c r="U3712" i="24"/>
  <c r="T3712" i="24"/>
  <c r="P3712" i="24"/>
  <c r="N3712" i="24"/>
  <c r="E3712" i="24"/>
  <c r="C3712" i="24"/>
  <c r="D3712" i="24" s="1"/>
  <c r="B3712" i="24"/>
  <c r="A3712" i="24"/>
  <c r="W3711" i="24"/>
  <c r="V3711" i="24"/>
  <c r="U3711" i="24"/>
  <c r="T3711" i="24"/>
  <c r="P3711" i="24"/>
  <c r="N3711" i="24"/>
  <c r="E3711" i="24"/>
  <c r="C3711" i="24"/>
  <c r="D3711" i="24" s="1"/>
  <c r="B3711" i="24"/>
  <c r="A3711" i="24"/>
  <c r="W3710" i="24"/>
  <c r="V3710" i="24"/>
  <c r="U3710" i="24"/>
  <c r="T3710" i="24"/>
  <c r="P3710" i="24"/>
  <c r="N3710" i="24"/>
  <c r="E3710" i="24"/>
  <c r="C3710" i="24"/>
  <c r="D3710" i="24" s="1"/>
  <c r="B3710" i="24"/>
  <c r="A3710" i="24"/>
  <c r="W3709" i="24"/>
  <c r="V3709" i="24"/>
  <c r="U3709" i="24"/>
  <c r="T3709" i="24"/>
  <c r="P3709" i="24"/>
  <c r="N3709" i="24"/>
  <c r="E3709" i="24"/>
  <c r="C3709" i="24"/>
  <c r="D3709" i="24" s="1"/>
  <c r="B3709" i="24"/>
  <c r="A3709" i="24"/>
  <c r="W3708" i="24"/>
  <c r="V3708" i="24"/>
  <c r="U3708" i="24"/>
  <c r="T3708" i="24"/>
  <c r="P3708" i="24"/>
  <c r="N3708" i="24"/>
  <c r="E3708" i="24"/>
  <c r="C3708" i="24"/>
  <c r="D3708" i="24" s="1"/>
  <c r="B3708" i="24"/>
  <c r="A3708" i="24"/>
  <c r="W3707" i="24"/>
  <c r="V3707" i="24"/>
  <c r="U3707" i="24"/>
  <c r="T3707" i="24"/>
  <c r="P3707" i="24"/>
  <c r="N3707" i="24"/>
  <c r="E3707" i="24"/>
  <c r="C3707" i="24"/>
  <c r="D3707" i="24" s="1"/>
  <c r="B3707" i="24"/>
  <c r="A3707" i="24"/>
  <c r="W3706" i="24"/>
  <c r="V3706" i="24"/>
  <c r="U3706" i="24"/>
  <c r="T3706" i="24"/>
  <c r="P3706" i="24"/>
  <c r="N3706" i="24"/>
  <c r="E3706" i="24"/>
  <c r="C3706" i="24"/>
  <c r="D3706" i="24" s="1"/>
  <c r="B3706" i="24"/>
  <c r="A3706" i="24"/>
  <c r="W3705" i="24"/>
  <c r="V3705" i="24"/>
  <c r="U3705" i="24"/>
  <c r="T3705" i="24"/>
  <c r="P3705" i="24"/>
  <c r="N3705" i="24"/>
  <c r="E3705" i="24"/>
  <c r="C3705" i="24"/>
  <c r="D3705" i="24" s="1"/>
  <c r="B3705" i="24"/>
  <c r="A3705" i="24"/>
  <c r="W3704" i="24"/>
  <c r="V3704" i="24"/>
  <c r="U3704" i="24"/>
  <c r="T3704" i="24"/>
  <c r="P3704" i="24"/>
  <c r="N3704" i="24"/>
  <c r="E3704" i="24"/>
  <c r="C3704" i="24"/>
  <c r="D3704" i="24" s="1"/>
  <c r="B3704" i="24"/>
  <c r="A3704" i="24"/>
  <c r="W3703" i="24"/>
  <c r="V3703" i="24"/>
  <c r="U3703" i="24"/>
  <c r="T3703" i="24"/>
  <c r="P3703" i="24"/>
  <c r="N3703" i="24"/>
  <c r="E3703" i="24"/>
  <c r="C3703" i="24"/>
  <c r="D3703" i="24" s="1"/>
  <c r="B3703" i="24"/>
  <c r="A3703" i="24"/>
  <c r="W3702" i="24"/>
  <c r="V3702" i="24"/>
  <c r="U3702" i="24"/>
  <c r="T3702" i="24"/>
  <c r="P3702" i="24"/>
  <c r="N3702" i="24"/>
  <c r="E3702" i="24"/>
  <c r="C3702" i="24"/>
  <c r="D3702" i="24" s="1"/>
  <c r="B3702" i="24"/>
  <c r="A3702" i="24"/>
  <c r="W3701" i="24"/>
  <c r="V3701" i="24"/>
  <c r="U3701" i="24"/>
  <c r="T3701" i="24"/>
  <c r="P3701" i="24"/>
  <c r="N3701" i="24"/>
  <c r="E3701" i="24"/>
  <c r="C3701" i="24"/>
  <c r="D3701" i="24" s="1"/>
  <c r="B3701" i="24"/>
  <c r="A3701" i="24"/>
  <c r="W3700" i="24"/>
  <c r="V3700" i="24"/>
  <c r="U3700" i="24"/>
  <c r="T3700" i="24"/>
  <c r="P3700" i="24"/>
  <c r="N3700" i="24"/>
  <c r="E3700" i="24"/>
  <c r="C3700" i="24"/>
  <c r="D3700" i="24" s="1"/>
  <c r="B3700" i="24"/>
  <c r="A3700" i="24"/>
  <c r="W3699" i="24"/>
  <c r="V3699" i="24"/>
  <c r="U3699" i="24"/>
  <c r="T3699" i="24"/>
  <c r="P3699" i="24"/>
  <c r="N3699" i="24"/>
  <c r="E3699" i="24"/>
  <c r="C3699" i="24"/>
  <c r="D3699" i="24" s="1"/>
  <c r="B3699" i="24"/>
  <c r="A3699" i="24"/>
  <c r="W3698" i="24"/>
  <c r="V3698" i="24"/>
  <c r="U3698" i="24"/>
  <c r="T3698" i="24"/>
  <c r="P3698" i="24"/>
  <c r="N3698" i="24"/>
  <c r="E3698" i="24"/>
  <c r="C3698" i="24"/>
  <c r="D3698" i="24" s="1"/>
  <c r="B3698" i="24"/>
  <c r="A3698" i="24"/>
  <c r="W3697" i="24"/>
  <c r="V3697" i="24"/>
  <c r="U3697" i="24"/>
  <c r="T3697" i="24"/>
  <c r="P3697" i="24"/>
  <c r="N3697" i="24"/>
  <c r="E3697" i="24"/>
  <c r="C3697" i="24"/>
  <c r="D3697" i="24" s="1"/>
  <c r="B3697" i="24"/>
  <c r="A3697" i="24"/>
  <c r="W3696" i="24"/>
  <c r="V3696" i="24"/>
  <c r="U3696" i="24"/>
  <c r="T3696" i="24"/>
  <c r="P3696" i="24"/>
  <c r="N3696" i="24"/>
  <c r="E3696" i="24"/>
  <c r="C3696" i="24"/>
  <c r="D3696" i="24" s="1"/>
  <c r="B3696" i="24"/>
  <c r="A3696" i="24"/>
  <c r="W3695" i="24"/>
  <c r="V3695" i="24"/>
  <c r="U3695" i="24"/>
  <c r="T3695" i="24"/>
  <c r="P3695" i="24"/>
  <c r="N3695" i="24"/>
  <c r="E3695" i="24"/>
  <c r="C3695" i="24"/>
  <c r="D3695" i="24" s="1"/>
  <c r="B3695" i="24"/>
  <c r="A3695" i="24"/>
  <c r="W3694" i="24"/>
  <c r="V3694" i="24"/>
  <c r="U3694" i="24"/>
  <c r="T3694" i="24"/>
  <c r="P3694" i="24"/>
  <c r="N3694" i="24"/>
  <c r="E3694" i="24"/>
  <c r="C3694" i="24"/>
  <c r="D3694" i="24" s="1"/>
  <c r="B3694" i="24"/>
  <c r="A3694" i="24"/>
  <c r="W3693" i="24"/>
  <c r="V3693" i="24"/>
  <c r="U3693" i="24"/>
  <c r="T3693" i="24"/>
  <c r="P3693" i="24"/>
  <c r="N3693" i="24"/>
  <c r="E3693" i="24"/>
  <c r="C3693" i="24"/>
  <c r="D3693" i="24" s="1"/>
  <c r="B3693" i="24"/>
  <c r="A3693" i="24"/>
  <c r="W3692" i="24"/>
  <c r="V3692" i="24"/>
  <c r="U3692" i="24"/>
  <c r="T3692" i="24"/>
  <c r="P3692" i="24"/>
  <c r="N3692" i="24"/>
  <c r="E3692" i="24"/>
  <c r="C3692" i="24"/>
  <c r="D3692" i="24" s="1"/>
  <c r="B3692" i="24"/>
  <c r="A3692" i="24"/>
  <c r="W3691" i="24"/>
  <c r="V3691" i="24"/>
  <c r="U3691" i="24"/>
  <c r="T3691" i="24"/>
  <c r="P3691" i="24"/>
  <c r="N3691" i="24"/>
  <c r="E3691" i="24"/>
  <c r="C3691" i="24"/>
  <c r="D3691" i="24" s="1"/>
  <c r="B3691" i="24"/>
  <c r="A3691" i="24"/>
  <c r="W3690" i="24"/>
  <c r="V3690" i="24"/>
  <c r="U3690" i="24"/>
  <c r="T3690" i="24"/>
  <c r="P3690" i="24"/>
  <c r="N3690" i="24"/>
  <c r="E3690" i="24"/>
  <c r="C3690" i="24"/>
  <c r="D3690" i="24" s="1"/>
  <c r="B3690" i="24"/>
  <c r="A3690" i="24"/>
  <c r="W3689" i="24"/>
  <c r="V3689" i="24"/>
  <c r="U3689" i="24"/>
  <c r="T3689" i="24"/>
  <c r="P3689" i="24"/>
  <c r="N3689" i="24"/>
  <c r="E3689" i="24"/>
  <c r="C3689" i="24"/>
  <c r="D3689" i="24" s="1"/>
  <c r="B3689" i="24"/>
  <c r="A3689" i="24"/>
  <c r="W3688" i="24"/>
  <c r="V3688" i="24"/>
  <c r="U3688" i="24"/>
  <c r="T3688" i="24"/>
  <c r="P3688" i="24"/>
  <c r="N3688" i="24"/>
  <c r="E3688" i="24"/>
  <c r="C3688" i="24"/>
  <c r="D3688" i="24" s="1"/>
  <c r="B3688" i="24"/>
  <c r="A3688" i="24"/>
  <c r="W3687" i="24"/>
  <c r="V3687" i="24"/>
  <c r="U3687" i="24"/>
  <c r="T3687" i="24"/>
  <c r="P3687" i="24"/>
  <c r="N3687" i="24"/>
  <c r="E3687" i="24"/>
  <c r="C3687" i="24"/>
  <c r="D3687" i="24" s="1"/>
  <c r="B3687" i="24"/>
  <c r="A3687" i="24"/>
  <c r="W3686" i="24"/>
  <c r="V3686" i="24"/>
  <c r="U3686" i="24"/>
  <c r="T3686" i="24"/>
  <c r="P3686" i="24"/>
  <c r="N3686" i="24"/>
  <c r="E3686" i="24"/>
  <c r="C3686" i="24"/>
  <c r="D3686" i="24" s="1"/>
  <c r="B3686" i="24"/>
  <c r="A3686" i="24"/>
  <c r="W3685" i="24"/>
  <c r="V3685" i="24"/>
  <c r="U3685" i="24"/>
  <c r="T3685" i="24"/>
  <c r="P3685" i="24"/>
  <c r="N3685" i="24"/>
  <c r="E3685" i="24"/>
  <c r="C3685" i="24"/>
  <c r="D3685" i="24" s="1"/>
  <c r="B3685" i="24"/>
  <c r="A3685" i="24"/>
  <c r="W3684" i="24"/>
  <c r="V3684" i="24"/>
  <c r="U3684" i="24"/>
  <c r="T3684" i="24"/>
  <c r="P3684" i="24"/>
  <c r="N3684" i="24"/>
  <c r="E3684" i="24"/>
  <c r="C3684" i="24"/>
  <c r="D3684" i="24" s="1"/>
  <c r="B3684" i="24"/>
  <c r="A3684" i="24"/>
  <c r="W3683" i="24"/>
  <c r="V3683" i="24"/>
  <c r="U3683" i="24"/>
  <c r="T3683" i="24"/>
  <c r="P3683" i="24"/>
  <c r="N3683" i="24"/>
  <c r="E3683" i="24"/>
  <c r="C3683" i="24"/>
  <c r="D3683" i="24" s="1"/>
  <c r="B3683" i="24"/>
  <c r="A3683" i="24"/>
  <c r="W3682" i="24"/>
  <c r="V3682" i="24"/>
  <c r="U3682" i="24"/>
  <c r="T3682" i="24"/>
  <c r="P3682" i="24"/>
  <c r="N3682" i="24"/>
  <c r="E3682" i="24"/>
  <c r="C3682" i="24"/>
  <c r="D3682" i="24" s="1"/>
  <c r="B3682" i="24"/>
  <c r="A3682" i="24"/>
  <c r="W3681" i="24"/>
  <c r="V3681" i="24"/>
  <c r="U3681" i="24"/>
  <c r="T3681" i="24"/>
  <c r="P3681" i="24"/>
  <c r="N3681" i="24"/>
  <c r="E3681" i="24"/>
  <c r="C3681" i="24"/>
  <c r="D3681" i="24" s="1"/>
  <c r="B3681" i="24"/>
  <c r="A3681" i="24"/>
  <c r="W3680" i="24"/>
  <c r="V3680" i="24"/>
  <c r="U3680" i="24"/>
  <c r="T3680" i="24"/>
  <c r="P3680" i="24"/>
  <c r="N3680" i="24"/>
  <c r="E3680" i="24"/>
  <c r="C3680" i="24"/>
  <c r="D3680" i="24" s="1"/>
  <c r="B3680" i="24"/>
  <c r="A3680" i="24"/>
  <c r="W3679" i="24"/>
  <c r="V3679" i="24"/>
  <c r="U3679" i="24"/>
  <c r="T3679" i="24"/>
  <c r="P3679" i="24"/>
  <c r="N3679" i="24"/>
  <c r="E3679" i="24"/>
  <c r="C3679" i="24"/>
  <c r="D3679" i="24" s="1"/>
  <c r="B3679" i="24"/>
  <c r="A3679" i="24"/>
  <c r="W3678" i="24"/>
  <c r="V3678" i="24"/>
  <c r="U3678" i="24"/>
  <c r="T3678" i="24"/>
  <c r="P3678" i="24"/>
  <c r="N3678" i="24"/>
  <c r="E3678" i="24"/>
  <c r="C3678" i="24"/>
  <c r="D3678" i="24" s="1"/>
  <c r="B3678" i="24"/>
  <c r="A3678" i="24"/>
  <c r="W3677" i="24"/>
  <c r="V3677" i="24"/>
  <c r="U3677" i="24"/>
  <c r="T3677" i="24"/>
  <c r="P3677" i="24"/>
  <c r="N3677" i="24"/>
  <c r="E3677" i="24"/>
  <c r="C3677" i="24"/>
  <c r="D3677" i="24" s="1"/>
  <c r="B3677" i="24"/>
  <c r="A3677" i="24"/>
  <c r="W3676" i="24"/>
  <c r="V3676" i="24"/>
  <c r="U3676" i="24"/>
  <c r="T3676" i="24"/>
  <c r="P3676" i="24"/>
  <c r="N3676" i="24"/>
  <c r="E3676" i="24"/>
  <c r="C3676" i="24"/>
  <c r="D3676" i="24" s="1"/>
  <c r="B3676" i="24"/>
  <c r="A3676" i="24"/>
  <c r="W3675" i="24"/>
  <c r="V3675" i="24"/>
  <c r="U3675" i="24"/>
  <c r="T3675" i="24"/>
  <c r="P3675" i="24"/>
  <c r="N3675" i="24"/>
  <c r="E3675" i="24"/>
  <c r="C3675" i="24"/>
  <c r="D3675" i="24" s="1"/>
  <c r="B3675" i="24"/>
  <c r="A3675" i="24"/>
  <c r="W3674" i="24"/>
  <c r="V3674" i="24"/>
  <c r="U3674" i="24"/>
  <c r="T3674" i="24"/>
  <c r="P3674" i="24"/>
  <c r="N3674" i="24"/>
  <c r="E3674" i="24"/>
  <c r="C3674" i="24"/>
  <c r="D3674" i="24" s="1"/>
  <c r="B3674" i="24"/>
  <c r="A3674" i="24"/>
  <c r="W3673" i="24"/>
  <c r="V3673" i="24"/>
  <c r="U3673" i="24"/>
  <c r="T3673" i="24"/>
  <c r="P3673" i="24"/>
  <c r="N3673" i="24"/>
  <c r="E3673" i="24"/>
  <c r="C3673" i="24"/>
  <c r="D3673" i="24" s="1"/>
  <c r="B3673" i="24"/>
  <c r="A3673" i="24"/>
  <c r="W3672" i="24"/>
  <c r="V3672" i="24"/>
  <c r="U3672" i="24"/>
  <c r="T3672" i="24"/>
  <c r="P3672" i="24"/>
  <c r="N3672" i="24"/>
  <c r="E3672" i="24"/>
  <c r="C3672" i="24"/>
  <c r="D3672" i="24" s="1"/>
  <c r="B3672" i="24"/>
  <c r="A3672" i="24"/>
  <c r="W3671" i="24"/>
  <c r="V3671" i="24"/>
  <c r="U3671" i="24"/>
  <c r="T3671" i="24"/>
  <c r="P3671" i="24"/>
  <c r="N3671" i="24"/>
  <c r="E3671" i="24"/>
  <c r="C3671" i="24"/>
  <c r="D3671" i="24" s="1"/>
  <c r="B3671" i="24"/>
  <c r="A3671" i="24"/>
  <c r="W3670" i="24"/>
  <c r="V3670" i="24"/>
  <c r="U3670" i="24"/>
  <c r="T3670" i="24"/>
  <c r="P3670" i="24"/>
  <c r="N3670" i="24"/>
  <c r="E3670" i="24"/>
  <c r="C3670" i="24"/>
  <c r="D3670" i="24" s="1"/>
  <c r="B3670" i="24"/>
  <c r="A3670" i="24"/>
  <c r="W3669" i="24"/>
  <c r="V3669" i="24"/>
  <c r="U3669" i="24"/>
  <c r="T3669" i="24"/>
  <c r="P3669" i="24"/>
  <c r="N3669" i="24"/>
  <c r="E3669" i="24"/>
  <c r="C3669" i="24"/>
  <c r="D3669" i="24" s="1"/>
  <c r="B3669" i="24"/>
  <c r="A3669" i="24"/>
  <c r="W3668" i="24"/>
  <c r="V3668" i="24"/>
  <c r="U3668" i="24"/>
  <c r="T3668" i="24"/>
  <c r="P3668" i="24"/>
  <c r="N3668" i="24"/>
  <c r="E3668" i="24"/>
  <c r="C3668" i="24"/>
  <c r="D3668" i="24" s="1"/>
  <c r="B3668" i="24"/>
  <c r="A3668" i="24"/>
  <c r="W3667" i="24"/>
  <c r="V3667" i="24"/>
  <c r="U3667" i="24"/>
  <c r="T3667" i="24"/>
  <c r="P3667" i="24"/>
  <c r="N3667" i="24"/>
  <c r="E3667" i="24"/>
  <c r="C3667" i="24"/>
  <c r="D3667" i="24" s="1"/>
  <c r="B3667" i="24"/>
  <c r="A3667" i="24"/>
  <c r="W3666" i="24"/>
  <c r="V3666" i="24"/>
  <c r="U3666" i="24"/>
  <c r="T3666" i="24"/>
  <c r="P3666" i="24"/>
  <c r="N3666" i="24"/>
  <c r="E3666" i="24"/>
  <c r="C3666" i="24"/>
  <c r="D3666" i="24" s="1"/>
  <c r="B3666" i="24"/>
  <c r="A3666" i="24"/>
  <c r="W3665" i="24"/>
  <c r="V3665" i="24"/>
  <c r="U3665" i="24"/>
  <c r="T3665" i="24"/>
  <c r="P3665" i="24"/>
  <c r="N3665" i="24"/>
  <c r="E3665" i="24"/>
  <c r="C3665" i="24"/>
  <c r="D3665" i="24" s="1"/>
  <c r="B3665" i="24"/>
  <c r="A3665" i="24"/>
  <c r="W3664" i="24"/>
  <c r="V3664" i="24"/>
  <c r="U3664" i="24"/>
  <c r="T3664" i="24"/>
  <c r="P3664" i="24"/>
  <c r="N3664" i="24"/>
  <c r="E3664" i="24"/>
  <c r="C3664" i="24"/>
  <c r="D3664" i="24" s="1"/>
  <c r="B3664" i="24"/>
  <c r="A3664" i="24"/>
  <c r="W3663" i="24"/>
  <c r="V3663" i="24"/>
  <c r="U3663" i="24"/>
  <c r="T3663" i="24"/>
  <c r="P3663" i="24"/>
  <c r="N3663" i="24"/>
  <c r="E3663" i="24"/>
  <c r="C3663" i="24"/>
  <c r="D3663" i="24" s="1"/>
  <c r="B3663" i="24"/>
  <c r="A3663" i="24"/>
  <c r="W3662" i="24"/>
  <c r="V3662" i="24"/>
  <c r="U3662" i="24"/>
  <c r="T3662" i="24"/>
  <c r="P3662" i="24"/>
  <c r="N3662" i="24"/>
  <c r="E3662" i="24"/>
  <c r="C3662" i="24"/>
  <c r="D3662" i="24" s="1"/>
  <c r="B3662" i="24"/>
  <c r="A3662" i="24"/>
  <c r="W3661" i="24"/>
  <c r="V3661" i="24"/>
  <c r="U3661" i="24"/>
  <c r="T3661" i="24"/>
  <c r="P3661" i="24"/>
  <c r="N3661" i="24"/>
  <c r="E3661" i="24"/>
  <c r="C3661" i="24"/>
  <c r="D3661" i="24" s="1"/>
  <c r="B3661" i="24"/>
  <c r="A3661" i="24"/>
  <c r="W3660" i="24"/>
  <c r="V3660" i="24"/>
  <c r="U3660" i="24"/>
  <c r="T3660" i="24"/>
  <c r="P3660" i="24"/>
  <c r="N3660" i="24"/>
  <c r="E3660" i="24"/>
  <c r="C3660" i="24"/>
  <c r="D3660" i="24" s="1"/>
  <c r="B3660" i="24"/>
  <c r="A3660" i="24"/>
  <c r="W3659" i="24"/>
  <c r="V3659" i="24"/>
  <c r="U3659" i="24"/>
  <c r="T3659" i="24"/>
  <c r="P3659" i="24"/>
  <c r="N3659" i="24"/>
  <c r="E3659" i="24"/>
  <c r="C3659" i="24"/>
  <c r="D3659" i="24" s="1"/>
  <c r="B3659" i="24"/>
  <c r="A3659" i="24"/>
  <c r="W3658" i="24"/>
  <c r="V3658" i="24"/>
  <c r="U3658" i="24"/>
  <c r="T3658" i="24"/>
  <c r="P3658" i="24"/>
  <c r="N3658" i="24"/>
  <c r="E3658" i="24"/>
  <c r="C3658" i="24"/>
  <c r="D3658" i="24" s="1"/>
  <c r="B3658" i="24"/>
  <c r="A3658" i="24"/>
  <c r="W3657" i="24"/>
  <c r="V3657" i="24"/>
  <c r="U3657" i="24"/>
  <c r="T3657" i="24"/>
  <c r="P3657" i="24"/>
  <c r="N3657" i="24"/>
  <c r="E3657" i="24"/>
  <c r="C3657" i="24"/>
  <c r="D3657" i="24" s="1"/>
  <c r="B3657" i="24"/>
  <c r="A3657" i="24"/>
  <c r="W3656" i="24"/>
  <c r="V3656" i="24"/>
  <c r="U3656" i="24"/>
  <c r="T3656" i="24"/>
  <c r="P3656" i="24"/>
  <c r="N3656" i="24"/>
  <c r="E3656" i="24"/>
  <c r="C3656" i="24"/>
  <c r="D3656" i="24" s="1"/>
  <c r="B3656" i="24"/>
  <c r="A3656" i="24"/>
  <c r="W3655" i="24"/>
  <c r="V3655" i="24"/>
  <c r="U3655" i="24"/>
  <c r="T3655" i="24"/>
  <c r="P3655" i="24"/>
  <c r="N3655" i="24"/>
  <c r="E3655" i="24"/>
  <c r="C3655" i="24"/>
  <c r="D3655" i="24" s="1"/>
  <c r="B3655" i="24"/>
  <c r="A3655" i="24"/>
  <c r="W3654" i="24"/>
  <c r="V3654" i="24"/>
  <c r="U3654" i="24"/>
  <c r="T3654" i="24"/>
  <c r="P3654" i="24"/>
  <c r="N3654" i="24"/>
  <c r="E3654" i="24"/>
  <c r="C3654" i="24"/>
  <c r="D3654" i="24" s="1"/>
  <c r="B3654" i="24"/>
  <c r="A3654" i="24"/>
  <c r="W3653" i="24"/>
  <c r="V3653" i="24"/>
  <c r="U3653" i="24"/>
  <c r="T3653" i="24"/>
  <c r="P3653" i="24"/>
  <c r="N3653" i="24"/>
  <c r="E3653" i="24"/>
  <c r="C3653" i="24"/>
  <c r="D3653" i="24" s="1"/>
  <c r="B3653" i="24"/>
  <c r="A3653" i="24"/>
  <c r="W3652" i="24"/>
  <c r="V3652" i="24"/>
  <c r="U3652" i="24"/>
  <c r="T3652" i="24"/>
  <c r="P3652" i="24"/>
  <c r="N3652" i="24"/>
  <c r="E3652" i="24"/>
  <c r="C3652" i="24"/>
  <c r="D3652" i="24" s="1"/>
  <c r="B3652" i="24"/>
  <c r="A3652" i="24"/>
  <c r="W3651" i="24"/>
  <c r="V3651" i="24"/>
  <c r="U3651" i="24"/>
  <c r="T3651" i="24"/>
  <c r="P3651" i="24"/>
  <c r="N3651" i="24"/>
  <c r="E3651" i="24"/>
  <c r="C3651" i="24"/>
  <c r="D3651" i="24" s="1"/>
  <c r="B3651" i="24"/>
  <c r="A3651" i="24"/>
  <c r="W3650" i="24"/>
  <c r="V3650" i="24"/>
  <c r="U3650" i="24"/>
  <c r="T3650" i="24"/>
  <c r="P3650" i="24"/>
  <c r="N3650" i="24"/>
  <c r="E3650" i="24"/>
  <c r="C3650" i="24"/>
  <c r="D3650" i="24" s="1"/>
  <c r="B3650" i="24"/>
  <c r="A3650" i="24"/>
  <c r="W3649" i="24"/>
  <c r="V3649" i="24"/>
  <c r="U3649" i="24"/>
  <c r="T3649" i="24"/>
  <c r="P3649" i="24"/>
  <c r="N3649" i="24"/>
  <c r="E3649" i="24"/>
  <c r="C3649" i="24"/>
  <c r="D3649" i="24" s="1"/>
  <c r="B3649" i="24"/>
  <c r="A3649" i="24"/>
  <c r="W3648" i="24"/>
  <c r="V3648" i="24"/>
  <c r="U3648" i="24"/>
  <c r="T3648" i="24"/>
  <c r="P3648" i="24"/>
  <c r="N3648" i="24"/>
  <c r="E3648" i="24"/>
  <c r="C3648" i="24"/>
  <c r="D3648" i="24" s="1"/>
  <c r="B3648" i="24"/>
  <c r="A3648" i="24"/>
  <c r="W3647" i="24"/>
  <c r="V3647" i="24"/>
  <c r="U3647" i="24"/>
  <c r="T3647" i="24"/>
  <c r="P3647" i="24"/>
  <c r="N3647" i="24"/>
  <c r="E3647" i="24"/>
  <c r="C3647" i="24"/>
  <c r="D3647" i="24" s="1"/>
  <c r="B3647" i="24"/>
  <c r="A3647" i="24"/>
  <c r="W3646" i="24"/>
  <c r="V3646" i="24"/>
  <c r="U3646" i="24"/>
  <c r="T3646" i="24"/>
  <c r="P3646" i="24"/>
  <c r="N3646" i="24"/>
  <c r="E3646" i="24"/>
  <c r="C3646" i="24"/>
  <c r="D3646" i="24" s="1"/>
  <c r="B3646" i="24"/>
  <c r="A3646" i="24"/>
  <c r="W3645" i="24"/>
  <c r="V3645" i="24"/>
  <c r="U3645" i="24"/>
  <c r="T3645" i="24"/>
  <c r="P3645" i="24"/>
  <c r="N3645" i="24"/>
  <c r="E3645" i="24"/>
  <c r="C3645" i="24"/>
  <c r="D3645" i="24" s="1"/>
  <c r="B3645" i="24"/>
  <c r="A3645" i="24"/>
  <c r="W3644" i="24"/>
  <c r="V3644" i="24"/>
  <c r="U3644" i="24"/>
  <c r="T3644" i="24"/>
  <c r="P3644" i="24"/>
  <c r="N3644" i="24"/>
  <c r="E3644" i="24"/>
  <c r="C3644" i="24"/>
  <c r="D3644" i="24" s="1"/>
  <c r="B3644" i="24"/>
  <c r="A3644" i="24"/>
  <c r="W3643" i="24"/>
  <c r="V3643" i="24"/>
  <c r="U3643" i="24"/>
  <c r="T3643" i="24"/>
  <c r="P3643" i="24"/>
  <c r="N3643" i="24"/>
  <c r="E3643" i="24"/>
  <c r="C3643" i="24"/>
  <c r="D3643" i="24" s="1"/>
  <c r="B3643" i="24"/>
  <c r="A3643" i="24"/>
  <c r="W3642" i="24"/>
  <c r="V3642" i="24"/>
  <c r="U3642" i="24"/>
  <c r="T3642" i="24"/>
  <c r="P3642" i="24"/>
  <c r="N3642" i="24"/>
  <c r="E3642" i="24"/>
  <c r="C3642" i="24"/>
  <c r="D3642" i="24" s="1"/>
  <c r="B3642" i="24"/>
  <c r="A3642" i="24"/>
  <c r="W3641" i="24"/>
  <c r="V3641" i="24"/>
  <c r="U3641" i="24"/>
  <c r="T3641" i="24"/>
  <c r="P3641" i="24"/>
  <c r="N3641" i="24"/>
  <c r="E3641" i="24"/>
  <c r="C3641" i="24"/>
  <c r="D3641" i="24" s="1"/>
  <c r="B3641" i="24"/>
  <c r="A3641" i="24"/>
  <c r="W3640" i="24"/>
  <c r="V3640" i="24"/>
  <c r="U3640" i="24"/>
  <c r="T3640" i="24"/>
  <c r="P3640" i="24"/>
  <c r="N3640" i="24"/>
  <c r="E3640" i="24"/>
  <c r="C3640" i="24"/>
  <c r="D3640" i="24" s="1"/>
  <c r="B3640" i="24"/>
  <c r="A3640" i="24"/>
  <c r="W3639" i="24"/>
  <c r="V3639" i="24"/>
  <c r="U3639" i="24"/>
  <c r="T3639" i="24"/>
  <c r="P3639" i="24"/>
  <c r="N3639" i="24"/>
  <c r="E3639" i="24"/>
  <c r="C3639" i="24"/>
  <c r="D3639" i="24" s="1"/>
  <c r="B3639" i="24"/>
  <c r="A3639" i="24"/>
  <c r="W3638" i="24"/>
  <c r="V3638" i="24"/>
  <c r="U3638" i="24"/>
  <c r="T3638" i="24"/>
  <c r="P3638" i="24"/>
  <c r="N3638" i="24"/>
  <c r="E3638" i="24"/>
  <c r="C3638" i="24"/>
  <c r="D3638" i="24" s="1"/>
  <c r="B3638" i="24"/>
  <c r="A3638" i="24"/>
  <c r="W3637" i="24"/>
  <c r="V3637" i="24"/>
  <c r="U3637" i="24"/>
  <c r="T3637" i="24"/>
  <c r="P3637" i="24"/>
  <c r="N3637" i="24"/>
  <c r="E3637" i="24"/>
  <c r="C3637" i="24"/>
  <c r="D3637" i="24" s="1"/>
  <c r="B3637" i="24"/>
  <c r="A3637" i="24"/>
  <c r="W3636" i="24"/>
  <c r="V3636" i="24"/>
  <c r="U3636" i="24"/>
  <c r="T3636" i="24"/>
  <c r="P3636" i="24"/>
  <c r="N3636" i="24"/>
  <c r="E3636" i="24"/>
  <c r="C3636" i="24"/>
  <c r="D3636" i="24" s="1"/>
  <c r="B3636" i="24"/>
  <c r="A3636" i="24"/>
  <c r="W3635" i="24"/>
  <c r="V3635" i="24"/>
  <c r="U3635" i="24"/>
  <c r="T3635" i="24"/>
  <c r="P3635" i="24"/>
  <c r="N3635" i="24"/>
  <c r="E3635" i="24"/>
  <c r="C3635" i="24"/>
  <c r="D3635" i="24" s="1"/>
  <c r="B3635" i="24"/>
  <c r="A3635" i="24"/>
  <c r="W3634" i="24"/>
  <c r="V3634" i="24"/>
  <c r="U3634" i="24"/>
  <c r="T3634" i="24"/>
  <c r="P3634" i="24"/>
  <c r="N3634" i="24"/>
  <c r="E3634" i="24"/>
  <c r="C3634" i="24"/>
  <c r="D3634" i="24" s="1"/>
  <c r="B3634" i="24"/>
  <c r="A3634" i="24"/>
  <c r="W3633" i="24"/>
  <c r="V3633" i="24"/>
  <c r="U3633" i="24"/>
  <c r="T3633" i="24"/>
  <c r="P3633" i="24"/>
  <c r="N3633" i="24"/>
  <c r="E3633" i="24"/>
  <c r="C3633" i="24"/>
  <c r="D3633" i="24" s="1"/>
  <c r="B3633" i="24"/>
  <c r="A3633" i="24"/>
  <c r="W3632" i="24"/>
  <c r="V3632" i="24"/>
  <c r="U3632" i="24"/>
  <c r="T3632" i="24"/>
  <c r="P3632" i="24"/>
  <c r="N3632" i="24"/>
  <c r="E3632" i="24"/>
  <c r="C3632" i="24"/>
  <c r="D3632" i="24" s="1"/>
  <c r="B3632" i="24"/>
  <c r="A3632" i="24"/>
  <c r="W3631" i="24"/>
  <c r="V3631" i="24"/>
  <c r="U3631" i="24"/>
  <c r="T3631" i="24"/>
  <c r="P3631" i="24"/>
  <c r="N3631" i="24"/>
  <c r="E3631" i="24"/>
  <c r="C3631" i="24"/>
  <c r="D3631" i="24" s="1"/>
  <c r="B3631" i="24"/>
  <c r="A3631" i="24"/>
  <c r="W3630" i="24"/>
  <c r="V3630" i="24"/>
  <c r="U3630" i="24"/>
  <c r="T3630" i="24"/>
  <c r="P3630" i="24"/>
  <c r="N3630" i="24"/>
  <c r="E3630" i="24"/>
  <c r="C3630" i="24"/>
  <c r="D3630" i="24" s="1"/>
  <c r="B3630" i="24"/>
  <c r="A3630" i="24"/>
  <c r="W3629" i="24"/>
  <c r="V3629" i="24"/>
  <c r="U3629" i="24"/>
  <c r="T3629" i="24"/>
  <c r="P3629" i="24"/>
  <c r="N3629" i="24"/>
  <c r="E3629" i="24"/>
  <c r="C3629" i="24"/>
  <c r="D3629" i="24" s="1"/>
  <c r="B3629" i="24"/>
  <c r="A3629" i="24"/>
  <c r="W3628" i="24"/>
  <c r="V3628" i="24"/>
  <c r="U3628" i="24"/>
  <c r="T3628" i="24"/>
  <c r="P3628" i="24"/>
  <c r="N3628" i="24"/>
  <c r="E3628" i="24"/>
  <c r="C3628" i="24"/>
  <c r="D3628" i="24" s="1"/>
  <c r="B3628" i="24"/>
  <c r="A3628" i="24"/>
  <c r="W3627" i="24"/>
  <c r="V3627" i="24"/>
  <c r="U3627" i="24"/>
  <c r="T3627" i="24"/>
  <c r="P3627" i="24"/>
  <c r="N3627" i="24"/>
  <c r="E3627" i="24"/>
  <c r="C3627" i="24"/>
  <c r="D3627" i="24" s="1"/>
  <c r="B3627" i="24"/>
  <c r="A3627" i="24"/>
  <c r="W3626" i="24"/>
  <c r="V3626" i="24"/>
  <c r="U3626" i="24"/>
  <c r="T3626" i="24"/>
  <c r="P3626" i="24"/>
  <c r="N3626" i="24"/>
  <c r="E3626" i="24"/>
  <c r="C3626" i="24"/>
  <c r="D3626" i="24" s="1"/>
  <c r="B3626" i="24"/>
  <c r="A3626" i="24"/>
  <c r="W3625" i="24"/>
  <c r="V3625" i="24"/>
  <c r="U3625" i="24"/>
  <c r="T3625" i="24"/>
  <c r="P3625" i="24"/>
  <c r="N3625" i="24"/>
  <c r="E3625" i="24"/>
  <c r="C3625" i="24"/>
  <c r="D3625" i="24" s="1"/>
  <c r="B3625" i="24"/>
  <c r="A3625" i="24"/>
  <c r="W3624" i="24"/>
  <c r="V3624" i="24"/>
  <c r="U3624" i="24"/>
  <c r="T3624" i="24"/>
  <c r="P3624" i="24"/>
  <c r="N3624" i="24"/>
  <c r="E3624" i="24"/>
  <c r="C3624" i="24"/>
  <c r="D3624" i="24" s="1"/>
  <c r="B3624" i="24"/>
  <c r="A3624" i="24"/>
  <c r="W3623" i="24"/>
  <c r="V3623" i="24"/>
  <c r="U3623" i="24"/>
  <c r="T3623" i="24"/>
  <c r="P3623" i="24"/>
  <c r="N3623" i="24"/>
  <c r="E3623" i="24"/>
  <c r="C3623" i="24"/>
  <c r="D3623" i="24" s="1"/>
  <c r="B3623" i="24"/>
  <c r="A3623" i="24"/>
  <c r="W3622" i="24"/>
  <c r="V3622" i="24"/>
  <c r="U3622" i="24"/>
  <c r="T3622" i="24"/>
  <c r="P3622" i="24"/>
  <c r="N3622" i="24"/>
  <c r="E3622" i="24"/>
  <c r="C3622" i="24"/>
  <c r="D3622" i="24" s="1"/>
  <c r="B3622" i="24"/>
  <c r="A3622" i="24"/>
  <c r="W3621" i="24"/>
  <c r="V3621" i="24"/>
  <c r="U3621" i="24"/>
  <c r="T3621" i="24"/>
  <c r="P3621" i="24"/>
  <c r="N3621" i="24"/>
  <c r="E3621" i="24"/>
  <c r="C3621" i="24"/>
  <c r="D3621" i="24" s="1"/>
  <c r="B3621" i="24"/>
  <c r="A3621" i="24"/>
  <c r="W3620" i="24"/>
  <c r="V3620" i="24"/>
  <c r="U3620" i="24"/>
  <c r="T3620" i="24"/>
  <c r="P3620" i="24"/>
  <c r="N3620" i="24"/>
  <c r="E3620" i="24"/>
  <c r="C3620" i="24"/>
  <c r="D3620" i="24" s="1"/>
  <c r="B3620" i="24"/>
  <c r="A3620" i="24"/>
  <c r="W3619" i="24"/>
  <c r="V3619" i="24"/>
  <c r="U3619" i="24"/>
  <c r="T3619" i="24"/>
  <c r="P3619" i="24"/>
  <c r="N3619" i="24"/>
  <c r="E3619" i="24"/>
  <c r="C3619" i="24"/>
  <c r="D3619" i="24" s="1"/>
  <c r="B3619" i="24"/>
  <c r="A3619" i="24"/>
  <c r="W3618" i="24"/>
  <c r="V3618" i="24"/>
  <c r="U3618" i="24"/>
  <c r="T3618" i="24"/>
  <c r="P3618" i="24"/>
  <c r="N3618" i="24"/>
  <c r="E3618" i="24"/>
  <c r="C3618" i="24"/>
  <c r="D3618" i="24" s="1"/>
  <c r="B3618" i="24"/>
  <c r="A3618" i="24"/>
  <c r="W3617" i="24"/>
  <c r="V3617" i="24"/>
  <c r="U3617" i="24"/>
  <c r="T3617" i="24"/>
  <c r="P3617" i="24"/>
  <c r="N3617" i="24"/>
  <c r="E3617" i="24"/>
  <c r="C3617" i="24"/>
  <c r="D3617" i="24" s="1"/>
  <c r="B3617" i="24"/>
  <c r="A3617" i="24"/>
  <c r="W3616" i="24"/>
  <c r="V3616" i="24"/>
  <c r="U3616" i="24"/>
  <c r="T3616" i="24"/>
  <c r="P3616" i="24"/>
  <c r="N3616" i="24"/>
  <c r="E3616" i="24"/>
  <c r="C3616" i="24"/>
  <c r="D3616" i="24" s="1"/>
  <c r="B3616" i="24"/>
  <c r="A3616" i="24"/>
  <c r="W3615" i="24"/>
  <c r="V3615" i="24"/>
  <c r="U3615" i="24"/>
  <c r="T3615" i="24"/>
  <c r="P3615" i="24"/>
  <c r="N3615" i="24"/>
  <c r="E3615" i="24"/>
  <c r="C3615" i="24"/>
  <c r="D3615" i="24" s="1"/>
  <c r="B3615" i="24"/>
  <c r="A3615" i="24"/>
  <c r="W3614" i="24"/>
  <c r="V3614" i="24"/>
  <c r="U3614" i="24"/>
  <c r="T3614" i="24"/>
  <c r="P3614" i="24"/>
  <c r="N3614" i="24"/>
  <c r="E3614" i="24"/>
  <c r="C3614" i="24"/>
  <c r="D3614" i="24" s="1"/>
  <c r="B3614" i="24"/>
  <c r="A3614" i="24"/>
  <c r="W3613" i="24"/>
  <c r="V3613" i="24"/>
  <c r="U3613" i="24"/>
  <c r="T3613" i="24"/>
  <c r="P3613" i="24"/>
  <c r="N3613" i="24"/>
  <c r="E3613" i="24"/>
  <c r="C3613" i="24"/>
  <c r="D3613" i="24" s="1"/>
  <c r="B3613" i="24"/>
  <c r="A3613" i="24"/>
  <c r="W3612" i="24"/>
  <c r="V3612" i="24"/>
  <c r="U3612" i="24"/>
  <c r="T3612" i="24"/>
  <c r="P3612" i="24"/>
  <c r="N3612" i="24"/>
  <c r="E3612" i="24"/>
  <c r="C3612" i="24"/>
  <c r="D3612" i="24" s="1"/>
  <c r="B3612" i="24"/>
  <c r="A3612" i="24"/>
  <c r="W3611" i="24"/>
  <c r="V3611" i="24"/>
  <c r="U3611" i="24"/>
  <c r="T3611" i="24"/>
  <c r="P3611" i="24"/>
  <c r="N3611" i="24"/>
  <c r="E3611" i="24"/>
  <c r="C3611" i="24"/>
  <c r="D3611" i="24" s="1"/>
  <c r="B3611" i="24"/>
  <c r="A3611" i="24"/>
  <c r="W3610" i="24"/>
  <c r="V3610" i="24"/>
  <c r="U3610" i="24"/>
  <c r="T3610" i="24"/>
  <c r="P3610" i="24"/>
  <c r="N3610" i="24"/>
  <c r="E3610" i="24"/>
  <c r="C3610" i="24"/>
  <c r="D3610" i="24" s="1"/>
  <c r="B3610" i="24"/>
  <c r="A3610" i="24"/>
  <c r="W3609" i="24"/>
  <c r="V3609" i="24"/>
  <c r="U3609" i="24"/>
  <c r="T3609" i="24"/>
  <c r="P3609" i="24"/>
  <c r="N3609" i="24"/>
  <c r="E3609" i="24"/>
  <c r="C3609" i="24"/>
  <c r="D3609" i="24" s="1"/>
  <c r="B3609" i="24"/>
  <c r="A3609" i="24"/>
  <c r="W3608" i="24"/>
  <c r="V3608" i="24"/>
  <c r="U3608" i="24"/>
  <c r="T3608" i="24"/>
  <c r="P3608" i="24"/>
  <c r="N3608" i="24"/>
  <c r="E3608" i="24"/>
  <c r="C3608" i="24"/>
  <c r="D3608" i="24" s="1"/>
  <c r="B3608" i="24"/>
  <c r="A3608" i="24"/>
  <c r="W3607" i="24"/>
  <c r="V3607" i="24"/>
  <c r="U3607" i="24"/>
  <c r="T3607" i="24"/>
  <c r="P3607" i="24"/>
  <c r="N3607" i="24"/>
  <c r="E3607" i="24"/>
  <c r="C3607" i="24"/>
  <c r="D3607" i="24" s="1"/>
  <c r="B3607" i="24"/>
  <c r="A3607" i="24"/>
  <c r="W3606" i="24"/>
  <c r="V3606" i="24"/>
  <c r="U3606" i="24"/>
  <c r="T3606" i="24"/>
  <c r="P3606" i="24"/>
  <c r="N3606" i="24"/>
  <c r="E3606" i="24"/>
  <c r="C3606" i="24"/>
  <c r="D3606" i="24" s="1"/>
  <c r="B3606" i="24"/>
  <c r="A3606" i="24"/>
  <c r="W3605" i="24"/>
  <c r="V3605" i="24"/>
  <c r="U3605" i="24"/>
  <c r="T3605" i="24"/>
  <c r="P3605" i="24"/>
  <c r="N3605" i="24"/>
  <c r="E3605" i="24"/>
  <c r="C3605" i="24"/>
  <c r="D3605" i="24" s="1"/>
  <c r="B3605" i="24"/>
  <c r="A3605" i="24"/>
  <c r="W3604" i="24"/>
  <c r="V3604" i="24"/>
  <c r="U3604" i="24"/>
  <c r="T3604" i="24"/>
  <c r="P3604" i="24"/>
  <c r="N3604" i="24"/>
  <c r="E3604" i="24"/>
  <c r="C3604" i="24"/>
  <c r="D3604" i="24" s="1"/>
  <c r="B3604" i="24"/>
  <c r="A3604" i="24"/>
  <c r="W3603" i="24"/>
  <c r="V3603" i="24"/>
  <c r="U3603" i="24"/>
  <c r="T3603" i="24"/>
  <c r="P3603" i="24"/>
  <c r="N3603" i="24"/>
  <c r="E3603" i="24"/>
  <c r="C3603" i="24"/>
  <c r="D3603" i="24" s="1"/>
  <c r="B3603" i="24"/>
  <c r="A3603" i="24"/>
  <c r="W3602" i="24"/>
  <c r="V3602" i="24"/>
  <c r="U3602" i="24"/>
  <c r="T3602" i="24"/>
  <c r="P3602" i="24"/>
  <c r="N3602" i="24"/>
  <c r="E3602" i="24"/>
  <c r="C3602" i="24"/>
  <c r="D3602" i="24" s="1"/>
  <c r="B3602" i="24"/>
  <c r="A3602" i="24"/>
  <c r="W3601" i="24"/>
  <c r="V3601" i="24"/>
  <c r="U3601" i="24"/>
  <c r="T3601" i="24"/>
  <c r="P3601" i="24"/>
  <c r="N3601" i="24"/>
  <c r="E3601" i="24"/>
  <c r="C3601" i="24"/>
  <c r="D3601" i="24" s="1"/>
  <c r="B3601" i="24"/>
  <c r="A3601" i="24"/>
  <c r="W3600" i="24"/>
  <c r="V3600" i="24"/>
  <c r="U3600" i="24"/>
  <c r="T3600" i="24"/>
  <c r="P3600" i="24"/>
  <c r="N3600" i="24"/>
  <c r="E3600" i="24"/>
  <c r="C3600" i="24"/>
  <c r="D3600" i="24" s="1"/>
  <c r="B3600" i="24"/>
  <c r="A3600" i="24"/>
  <c r="W3599" i="24"/>
  <c r="V3599" i="24"/>
  <c r="U3599" i="24"/>
  <c r="T3599" i="24"/>
  <c r="P3599" i="24"/>
  <c r="N3599" i="24"/>
  <c r="E3599" i="24"/>
  <c r="C3599" i="24"/>
  <c r="D3599" i="24" s="1"/>
  <c r="B3599" i="24"/>
  <c r="A3599" i="24"/>
  <c r="W3598" i="24"/>
  <c r="V3598" i="24"/>
  <c r="U3598" i="24"/>
  <c r="T3598" i="24"/>
  <c r="P3598" i="24"/>
  <c r="N3598" i="24"/>
  <c r="E3598" i="24"/>
  <c r="C3598" i="24"/>
  <c r="D3598" i="24" s="1"/>
  <c r="B3598" i="24"/>
  <c r="A3598" i="24"/>
  <c r="W3597" i="24"/>
  <c r="V3597" i="24"/>
  <c r="U3597" i="24"/>
  <c r="T3597" i="24"/>
  <c r="P3597" i="24"/>
  <c r="N3597" i="24"/>
  <c r="E3597" i="24"/>
  <c r="C3597" i="24"/>
  <c r="D3597" i="24" s="1"/>
  <c r="B3597" i="24"/>
  <c r="A3597" i="24"/>
  <c r="W3596" i="24"/>
  <c r="V3596" i="24"/>
  <c r="U3596" i="24"/>
  <c r="T3596" i="24"/>
  <c r="P3596" i="24"/>
  <c r="N3596" i="24"/>
  <c r="E3596" i="24"/>
  <c r="C3596" i="24"/>
  <c r="D3596" i="24" s="1"/>
  <c r="B3596" i="24"/>
  <c r="A3596" i="24"/>
  <c r="W3595" i="24"/>
  <c r="V3595" i="24"/>
  <c r="U3595" i="24"/>
  <c r="T3595" i="24"/>
  <c r="P3595" i="24"/>
  <c r="N3595" i="24"/>
  <c r="E3595" i="24"/>
  <c r="C3595" i="24"/>
  <c r="D3595" i="24" s="1"/>
  <c r="B3595" i="24"/>
  <c r="A3595" i="24"/>
  <c r="W3594" i="24"/>
  <c r="V3594" i="24"/>
  <c r="U3594" i="24"/>
  <c r="T3594" i="24"/>
  <c r="P3594" i="24"/>
  <c r="N3594" i="24"/>
  <c r="E3594" i="24"/>
  <c r="C3594" i="24"/>
  <c r="D3594" i="24" s="1"/>
  <c r="B3594" i="24"/>
  <c r="A3594" i="24"/>
  <c r="W3593" i="24"/>
  <c r="V3593" i="24"/>
  <c r="U3593" i="24"/>
  <c r="T3593" i="24"/>
  <c r="P3593" i="24"/>
  <c r="N3593" i="24"/>
  <c r="E3593" i="24"/>
  <c r="C3593" i="24"/>
  <c r="D3593" i="24" s="1"/>
  <c r="B3593" i="24"/>
  <c r="A3593" i="24"/>
  <c r="W3592" i="24"/>
  <c r="V3592" i="24"/>
  <c r="U3592" i="24"/>
  <c r="T3592" i="24"/>
  <c r="P3592" i="24"/>
  <c r="N3592" i="24"/>
  <c r="E3592" i="24"/>
  <c r="C3592" i="24"/>
  <c r="D3592" i="24" s="1"/>
  <c r="B3592" i="24"/>
  <c r="A3592" i="24"/>
  <c r="W3591" i="24"/>
  <c r="V3591" i="24"/>
  <c r="U3591" i="24"/>
  <c r="T3591" i="24"/>
  <c r="P3591" i="24"/>
  <c r="N3591" i="24"/>
  <c r="E3591" i="24"/>
  <c r="C3591" i="24"/>
  <c r="D3591" i="24" s="1"/>
  <c r="B3591" i="24"/>
  <c r="A3591" i="24"/>
  <c r="W3590" i="24"/>
  <c r="V3590" i="24"/>
  <c r="U3590" i="24"/>
  <c r="T3590" i="24"/>
  <c r="P3590" i="24"/>
  <c r="N3590" i="24"/>
  <c r="E3590" i="24"/>
  <c r="C3590" i="24"/>
  <c r="D3590" i="24" s="1"/>
  <c r="B3590" i="24"/>
  <c r="A3590" i="24"/>
  <c r="W3589" i="24"/>
  <c r="V3589" i="24"/>
  <c r="U3589" i="24"/>
  <c r="T3589" i="24"/>
  <c r="P3589" i="24"/>
  <c r="N3589" i="24"/>
  <c r="E3589" i="24"/>
  <c r="C3589" i="24"/>
  <c r="D3589" i="24" s="1"/>
  <c r="B3589" i="24"/>
  <c r="A3589" i="24"/>
  <c r="W3588" i="24"/>
  <c r="V3588" i="24"/>
  <c r="U3588" i="24"/>
  <c r="T3588" i="24"/>
  <c r="P3588" i="24"/>
  <c r="N3588" i="24"/>
  <c r="E3588" i="24"/>
  <c r="C3588" i="24"/>
  <c r="D3588" i="24" s="1"/>
  <c r="B3588" i="24"/>
  <c r="A3588" i="24"/>
  <c r="W3587" i="24"/>
  <c r="V3587" i="24"/>
  <c r="U3587" i="24"/>
  <c r="T3587" i="24"/>
  <c r="P3587" i="24"/>
  <c r="N3587" i="24"/>
  <c r="E3587" i="24"/>
  <c r="C3587" i="24"/>
  <c r="D3587" i="24" s="1"/>
  <c r="B3587" i="24"/>
  <c r="A3587" i="24"/>
  <c r="W3586" i="24"/>
  <c r="V3586" i="24"/>
  <c r="U3586" i="24"/>
  <c r="T3586" i="24"/>
  <c r="P3586" i="24"/>
  <c r="N3586" i="24"/>
  <c r="E3586" i="24"/>
  <c r="C3586" i="24"/>
  <c r="D3586" i="24" s="1"/>
  <c r="B3586" i="24"/>
  <c r="A3586" i="24"/>
  <c r="W3585" i="24"/>
  <c r="V3585" i="24"/>
  <c r="U3585" i="24"/>
  <c r="T3585" i="24"/>
  <c r="P3585" i="24"/>
  <c r="N3585" i="24"/>
  <c r="E3585" i="24"/>
  <c r="C3585" i="24"/>
  <c r="D3585" i="24" s="1"/>
  <c r="B3585" i="24"/>
  <c r="A3585" i="24"/>
  <c r="W3584" i="24"/>
  <c r="V3584" i="24"/>
  <c r="U3584" i="24"/>
  <c r="T3584" i="24"/>
  <c r="P3584" i="24"/>
  <c r="N3584" i="24"/>
  <c r="E3584" i="24"/>
  <c r="C3584" i="24"/>
  <c r="D3584" i="24" s="1"/>
  <c r="B3584" i="24"/>
  <c r="A3584" i="24"/>
  <c r="W3583" i="24"/>
  <c r="V3583" i="24"/>
  <c r="U3583" i="24"/>
  <c r="T3583" i="24"/>
  <c r="P3583" i="24"/>
  <c r="N3583" i="24"/>
  <c r="E3583" i="24"/>
  <c r="C3583" i="24"/>
  <c r="D3583" i="24" s="1"/>
  <c r="B3583" i="24"/>
  <c r="A3583" i="24"/>
  <c r="W3582" i="24"/>
  <c r="V3582" i="24"/>
  <c r="U3582" i="24"/>
  <c r="T3582" i="24"/>
  <c r="P3582" i="24"/>
  <c r="N3582" i="24"/>
  <c r="E3582" i="24"/>
  <c r="C3582" i="24"/>
  <c r="D3582" i="24" s="1"/>
  <c r="B3582" i="24"/>
  <c r="A3582" i="24"/>
  <c r="W3581" i="24"/>
  <c r="V3581" i="24"/>
  <c r="U3581" i="24"/>
  <c r="T3581" i="24"/>
  <c r="P3581" i="24"/>
  <c r="N3581" i="24"/>
  <c r="E3581" i="24"/>
  <c r="C3581" i="24"/>
  <c r="D3581" i="24" s="1"/>
  <c r="B3581" i="24"/>
  <c r="A3581" i="24"/>
  <c r="W3580" i="24"/>
  <c r="V3580" i="24"/>
  <c r="U3580" i="24"/>
  <c r="T3580" i="24"/>
  <c r="P3580" i="24"/>
  <c r="N3580" i="24"/>
  <c r="E3580" i="24"/>
  <c r="C3580" i="24"/>
  <c r="D3580" i="24" s="1"/>
  <c r="B3580" i="24"/>
  <c r="A3580" i="24"/>
  <c r="W3579" i="24"/>
  <c r="V3579" i="24"/>
  <c r="U3579" i="24"/>
  <c r="T3579" i="24"/>
  <c r="P3579" i="24"/>
  <c r="N3579" i="24"/>
  <c r="E3579" i="24"/>
  <c r="C3579" i="24"/>
  <c r="D3579" i="24" s="1"/>
  <c r="B3579" i="24"/>
  <c r="A3579" i="24"/>
  <c r="W3578" i="24"/>
  <c r="V3578" i="24"/>
  <c r="U3578" i="24"/>
  <c r="T3578" i="24"/>
  <c r="P3578" i="24"/>
  <c r="N3578" i="24"/>
  <c r="E3578" i="24"/>
  <c r="C3578" i="24"/>
  <c r="D3578" i="24" s="1"/>
  <c r="B3578" i="24"/>
  <c r="A3578" i="24"/>
  <c r="W3577" i="24"/>
  <c r="V3577" i="24"/>
  <c r="U3577" i="24"/>
  <c r="T3577" i="24"/>
  <c r="P3577" i="24"/>
  <c r="N3577" i="24"/>
  <c r="E3577" i="24"/>
  <c r="C3577" i="24"/>
  <c r="D3577" i="24" s="1"/>
  <c r="B3577" i="24"/>
  <c r="A3577" i="24"/>
  <c r="W3576" i="24"/>
  <c r="V3576" i="24"/>
  <c r="U3576" i="24"/>
  <c r="T3576" i="24"/>
  <c r="P3576" i="24"/>
  <c r="N3576" i="24"/>
  <c r="E3576" i="24"/>
  <c r="C3576" i="24"/>
  <c r="D3576" i="24" s="1"/>
  <c r="B3576" i="24"/>
  <c r="A3576" i="24"/>
  <c r="W3575" i="24"/>
  <c r="V3575" i="24"/>
  <c r="U3575" i="24"/>
  <c r="T3575" i="24"/>
  <c r="P3575" i="24"/>
  <c r="N3575" i="24"/>
  <c r="E3575" i="24"/>
  <c r="C3575" i="24"/>
  <c r="D3575" i="24" s="1"/>
  <c r="B3575" i="24"/>
  <c r="A3575" i="24"/>
  <c r="W3574" i="24"/>
  <c r="V3574" i="24"/>
  <c r="U3574" i="24"/>
  <c r="T3574" i="24"/>
  <c r="P3574" i="24"/>
  <c r="N3574" i="24"/>
  <c r="E3574" i="24"/>
  <c r="C3574" i="24"/>
  <c r="D3574" i="24" s="1"/>
  <c r="B3574" i="24"/>
  <c r="A3574" i="24"/>
  <c r="W3573" i="24"/>
  <c r="V3573" i="24"/>
  <c r="U3573" i="24"/>
  <c r="T3573" i="24"/>
  <c r="P3573" i="24"/>
  <c r="N3573" i="24"/>
  <c r="E3573" i="24"/>
  <c r="C3573" i="24"/>
  <c r="D3573" i="24" s="1"/>
  <c r="B3573" i="24"/>
  <c r="A3573" i="24"/>
  <c r="W3572" i="24"/>
  <c r="V3572" i="24"/>
  <c r="U3572" i="24"/>
  <c r="T3572" i="24"/>
  <c r="P3572" i="24"/>
  <c r="N3572" i="24"/>
  <c r="E3572" i="24"/>
  <c r="C3572" i="24"/>
  <c r="D3572" i="24" s="1"/>
  <c r="B3572" i="24"/>
  <c r="A3572" i="24"/>
  <c r="W3571" i="24"/>
  <c r="V3571" i="24"/>
  <c r="U3571" i="24"/>
  <c r="T3571" i="24"/>
  <c r="P3571" i="24"/>
  <c r="N3571" i="24"/>
  <c r="E3571" i="24"/>
  <c r="C3571" i="24"/>
  <c r="D3571" i="24" s="1"/>
  <c r="B3571" i="24"/>
  <c r="A3571" i="24"/>
  <c r="W3570" i="24"/>
  <c r="V3570" i="24"/>
  <c r="U3570" i="24"/>
  <c r="T3570" i="24"/>
  <c r="P3570" i="24"/>
  <c r="N3570" i="24"/>
  <c r="E3570" i="24"/>
  <c r="C3570" i="24"/>
  <c r="D3570" i="24" s="1"/>
  <c r="B3570" i="24"/>
  <c r="A3570" i="24"/>
  <c r="W3569" i="24"/>
  <c r="V3569" i="24"/>
  <c r="U3569" i="24"/>
  <c r="T3569" i="24"/>
  <c r="P3569" i="24"/>
  <c r="N3569" i="24"/>
  <c r="E3569" i="24"/>
  <c r="C3569" i="24"/>
  <c r="D3569" i="24" s="1"/>
  <c r="B3569" i="24"/>
  <c r="A3569" i="24"/>
  <c r="W3568" i="24"/>
  <c r="V3568" i="24"/>
  <c r="U3568" i="24"/>
  <c r="T3568" i="24"/>
  <c r="P3568" i="24"/>
  <c r="N3568" i="24"/>
  <c r="E3568" i="24"/>
  <c r="C3568" i="24"/>
  <c r="D3568" i="24" s="1"/>
  <c r="B3568" i="24"/>
  <c r="A3568" i="24"/>
  <c r="W3567" i="24"/>
  <c r="V3567" i="24"/>
  <c r="U3567" i="24"/>
  <c r="T3567" i="24"/>
  <c r="P3567" i="24"/>
  <c r="N3567" i="24"/>
  <c r="E3567" i="24"/>
  <c r="C3567" i="24"/>
  <c r="D3567" i="24" s="1"/>
  <c r="B3567" i="24"/>
  <c r="A3567" i="24"/>
  <c r="W3566" i="24"/>
  <c r="V3566" i="24"/>
  <c r="U3566" i="24"/>
  <c r="T3566" i="24"/>
  <c r="P3566" i="24"/>
  <c r="N3566" i="24"/>
  <c r="E3566" i="24"/>
  <c r="C3566" i="24"/>
  <c r="D3566" i="24" s="1"/>
  <c r="B3566" i="24"/>
  <c r="A3566" i="24"/>
  <c r="W3565" i="24"/>
  <c r="V3565" i="24"/>
  <c r="U3565" i="24"/>
  <c r="T3565" i="24"/>
  <c r="P3565" i="24"/>
  <c r="N3565" i="24"/>
  <c r="E3565" i="24"/>
  <c r="C3565" i="24"/>
  <c r="D3565" i="24" s="1"/>
  <c r="B3565" i="24"/>
  <c r="A3565" i="24"/>
  <c r="W3564" i="24"/>
  <c r="V3564" i="24"/>
  <c r="U3564" i="24"/>
  <c r="T3564" i="24"/>
  <c r="P3564" i="24"/>
  <c r="N3564" i="24"/>
  <c r="E3564" i="24"/>
  <c r="C3564" i="24"/>
  <c r="D3564" i="24" s="1"/>
  <c r="B3564" i="24"/>
  <c r="A3564" i="24"/>
  <c r="W3563" i="24"/>
  <c r="V3563" i="24"/>
  <c r="U3563" i="24"/>
  <c r="T3563" i="24"/>
  <c r="P3563" i="24"/>
  <c r="N3563" i="24"/>
  <c r="E3563" i="24"/>
  <c r="C3563" i="24"/>
  <c r="D3563" i="24" s="1"/>
  <c r="B3563" i="24"/>
  <c r="A3563" i="24"/>
  <c r="W3562" i="24"/>
  <c r="V3562" i="24"/>
  <c r="U3562" i="24"/>
  <c r="T3562" i="24"/>
  <c r="P3562" i="24"/>
  <c r="N3562" i="24"/>
  <c r="E3562" i="24"/>
  <c r="C3562" i="24"/>
  <c r="D3562" i="24" s="1"/>
  <c r="B3562" i="24"/>
  <c r="A3562" i="24"/>
  <c r="W3561" i="24"/>
  <c r="V3561" i="24"/>
  <c r="U3561" i="24"/>
  <c r="T3561" i="24"/>
  <c r="P3561" i="24"/>
  <c r="N3561" i="24"/>
  <c r="E3561" i="24"/>
  <c r="C3561" i="24"/>
  <c r="D3561" i="24" s="1"/>
  <c r="B3561" i="24"/>
  <c r="A3561" i="24"/>
  <c r="W3560" i="24"/>
  <c r="V3560" i="24"/>
  <c r="U3560" i="24"/>
  <c r="T3560" i="24"/>
  <c r="P3560" i="24"/>
  <c r="N3560" i="24"/>
  <c r="E3560" i="24"/>
  <c r="C3560" i="24"/>
  <c r="D3560" i="24" s="1"/>
  <c r="B3560" i="24"/>
  <c r="A3560" i="24"/>
  <c r="W3559" i="24"/>
  <c r="V3559" i="24"/>
  <c r="U3559" i="24"/>
  <c r="T3559" i="24"/>
  <c r="P3559" i="24"/>
  <c r="N3559" i="24"/>
  <c r="E3559" i="24"/>
  <c r="C3559" i="24"/>
  <c r="D3559" i="24" s="1"/>
  <c r="B3559" i="24"/>
  <c r="A3559" i="24"/>
  <c r="W3558" i="24"/>
  <c r="V3558" i="24"/>
  <c r="U3558" i="24"/>
  <c r="T3558" i="24"/>
  <c r="P3558" i="24"/>
  <c r="N3558" i="24"/>
  <c r="E3558" i="24"/>
  <c r="C3558" i="24"/>
  <c r="D3558" i="24" s="1"/>
  <c r="B3558" i="24"/>
  <c r="A3558" i="24"/>
  <c r="W3557" i="24"/>
  <c r="V3557" i="24"/>
  <c r="U3557" i="24"/>
  <c r="T3557" i="24"/>
  <c r="P3557" i="24"/>
  <c r="N3557" i="24"/>
  <c r="E3557" i="24"/>
  <c r="C3557" i="24"/>
  <c r="D3557" i="24" s="1"/>
  <c r="B3557" i="24"/>
  <c r="A3557" i="24"/>
  <c r="W3556" i="24"/>
  <c r="V3556" i="24"/>
  <c r="U3556" i="24"/>
  <c r="T3556" i="24"/>
  <c r="P3556" i="24"/>
  <c r="N3556" i="24"/>
  <c r="E3556" i="24"/>
  <c r="C3556" i="24"/>
  <c r="D3556" i="24" s="1"/>
  <c r="B3556" i="24"/>
  <c r="A3556" i="24"/>
  <c r="W3555" i="24"/>
  <c r="V3555" i="24"/>
  <c r="U3555" i="24"/>
  <c r="T3555" i="24"/>
  <c r="P3555" i="24"/>
  <c r="N3555" i="24"/>
  <c r="E3555" i="24"/>
  <c r="C3555" i="24"/>
  <c r="D3555" i="24" s="1"/>
  <c r="B3555" i="24"/>
  <c r="A3555" i="24"/>
  <c r="W3554" i="24"/>
  <c r="V3554" i="24"/>
  <c r="U3554" i="24"/>
  <c r="T3554" i="24"/>
  <c r="P3554" i="24"/>
  <c r="N3554" i="24"/>
  <c r="E3554" i="24"/>
  <c r="C3554" i="24"/>
  <c r="D3554" i="24" s="1"/>
  <c r="B3554" i="24"/>
  <c r="A3554" i="24"/>
  <c r="W3553" i="24"/>
  <c r="V3553" i="24"/>
  <c r="U3553" i="24"/>
  <c r="T3553" i="24"/>
  <c r="P3553" i="24"/>
  <c r="N3553" i="24"/>
  <c r="E3553" i="24"/>
  <c r="C3553" i="24"/>
  <c r="D3553" i="24" s="1"/>
  <c r="B3553" i="24"/>
  <c r="A3553" i="24"/>
  <c r="W3552" i="24"/>
  <c r="V3552" i="24"/>
  <c r="U3552" i="24"/>
  <c r="T3552" i="24"/>
  <c r="P3552" i="24"/>
  <c r="N3552" i="24"/>
  <c r="E3552" i="24"/>
  <c r="C3552" i="24"/>
  <c r="D3552" i="24" s="1"/>
  <c r="B3552" i="24"/>
  <c r="A3552" i="24"/>
  <c r="W3551" i="24"/>
  <c r="V3551" i="24"/>
  <c r="U3551" i="24"/>
  <c r="T3551" i="24"/>
  <c r="P3551" i="24"/>
  <c r="N3551" i="24"/>
  <c r="E3551" i="24"/>
  <c r="C3551" i="24"/>
  <c r="D3551" i="24" s="1"/>
  <c r="B3551" i="24"/>
  <c r="A3551" i="24"/>
  <c r="W3550" i="24"/>
  <c r="V3550" i="24"/>
  <c r="U3550" i="24"/>
  <c r="T3550" i="24"/>
  <c r="P3550" i="24"/>
  <c r="N3550" i="24"/>
  <c r="E3550" i="24"/>
  <c r="C3550" i="24"/>
  <c r="D3550" i="24" s="1"/>
  <c r="B3550" i="24"/>
  <c r="A3550" i="24"/>
  <c r="W3549" i="24"/>
  <c r="V3549" i="24"/>
  <c r="U3549" i="24"/>
  <c r="T3549" i="24"/>
  <c r="P3549" i="24"/>
  <c r="N3549" i="24"/>
  <c r="E3549" i="24"/>
  <c r="C3549" i="24"/>
  <c r="D3549" i="24" s="1"/>
  <c r="B3549" i="24"/>
  <c r="A3549" i="24"/>
  <c r="W3548" i="24"/>
  <c r="V3548" i="24"/>
  <c r="U3548" i="24"/>
  <c r="T3548" i="24"/>
  <c r="P3548" i="24"/>
  <c r="N3548" i="24"/>
  <c r="E3548" i="24"/>
  <c r="C3548" i="24"/>
  <c r="D3548" i="24" s="1"/>
  <c r="B3548" i="24"/>
  <c r="A3548" i="24"/>
  <c r="W3547" i="24"/>
  <c r="V3547" i="24"/>
  <c r="U3547" i="24"/>
  <c r="T3547" i="24"/>
  <c r="P3547" i="24"/>
  <c r="N3547" i="24"/>
  <c r="E3547" i="24"/>
  <c r="C3547" i="24"/>
  <c r="D3547" i="24" s="1"/>
  <c r="B3547" i="24"/>
  <c r="A3547" i="24"/>
  <c r="W3546" i="24"/>
  <c r="V3546" i="24"/>
  <c r="U3546" i="24"/>
  <c r="T3546" i="24"/>
  <c r="P3546" i="24"/>
  <c r="N3546" i="24"/>
  <c r="E3546" i="24"/>
  <c r="C3546" i="24"/>
  <c r="D3546" i="24" s="1"/>
  <c r="B3546" i="24"/>
  <c r="A3546" i="24"/>
  <c r="W3545" i="24"/>
  <c r="V3545" i="24"/>
  <c r="U3545" i="24"/>
  <c r="T3545" i="24"/>
  <c r="P3545" i="24"/>
  <c r="N3545" i="24"/>
  <c r="E3545" i="24"/>
  <c r="C3545" i="24"/>
  <c r="D3545" i="24" s="1"/>
  <c r="B3545" i="24"/>
  <c r="A3545" i="24"/>
  <c r="W3544" i="24"/>
  <c r="V3544" i="24"/>
  <c r="U3544" i="24"/>
  <c r="T3544" i="24"/>
  <c r="P3544" i="24"/>
  <c r="N3544" i="24"/>
  <c r="E3544" i="24"/>
  <c r="C3544" i="24"/>
  <c r="D3544" i="24" s="1"/>
  <c r="B3544" i="24"/>
  <c r="A3544" i="24"/>
  <c r="W3543" i="24"/>
  <c r="V3543" i="24"/>
  <c r="U3543" i="24"/>
  <c r="T3543" i="24"/>
  <c r="P3543" i="24"/>
  <c r="N3543" i="24"/>
  <c r="E3543" i="24"/>
  <c r="C3543" i="24"/>
  <c r="D3543" i="24" s="1"/>
  <c r="B3543" i="24"/>
  <c r="A3543" i="24"/>
  <c r="W3542" i="24"/>
  <c r="V3542" i="24"/>
  <c r="U3542" i="24"/>
  <c r="T3542" i="24"/>
  <c r="P3542" i="24"/>
  <c r="N3542" i="24"/>
  <c r="E3542" i="24"/>
  <c r="C3542" i="24"/>
  <c r="D3542" i="24" s="1"/>
  <c r="B3542" i="24"/>
  <c r="A3542" i="24"/>
  <c r="W3541" i="24"/>
  <c r="V3541" i="24"/>
  <c r="U3541" i="24"/>
  <c r="T3541" i="24"/>
  <c r="P3541" i="24"/>
  <c r="N3541" i="24"/>
  <c r="E3541" i="24"/>
  <c r="C3541" i="24"/>
  <c r="D3541" i="24" s="1"/>
  <c r="B3541" i="24"/>
  <c r="A3541" i="24"/>
  <c r="W3540" i="24"/>
  <c r="V3540" i="24"/>
  <c r="U3540" i="24"/>
  <c r="T3540" i="24"/>
  <c r="P3540" i="24"/>
  <c r="N3540" i="24"/>
  <c r="E3540" i="24"/>
  <c r="C3540" i="24"/>
  <c r="D3540" i="24" s="1"/>
  <c r="B3540" i="24"/>
  <c r="A3540" i="24"/>
  <c r="W3539" i="24"/>
  <c r="V3539" i="24"/>
  <c r="U3539" i="24"/>
  <c r="T3539" i="24"/>
  <c r="P3539" i="24"/>
  <c r="N3539" i="24"/>
  <c r="E3539" i="24"/>
  <c r="C3539" i="24"/>
  <c r="D3539" i="24" s="1"/>
  <c r="B3539" i="24"/>
  <c r="A3539" i="24"/>
  <c r="W3538" i="24"/>
  <c r="V3538" i="24"/>
  <c r="U3538" i="24"/>
  <c r="T3538" i="24"/>
  <c r="P3538" i="24"/>
  <c r="N3538" i="24"/>
  <c r="E3538" i="24"/>
  <c r="C3538" i="24"/>
  <c r="D3538" i="24" s="1"/>
  <c r="B3538" i="24"/>
  <c r="A3538" i="24"/>
  <c r="W3537" i="24"/>
  <c r="V3537" i="24"/>
  <c r="U3537" i="24"/>
  <c r="T3537" i="24"/>
  <c r="P3537" i="24"/>
  <c r="N3537" i="24"/>
  <c r="E3537" i="24"/>
  <c r="C3537" i="24"/>
  <c r="D3537" i="24" s="1"/>
  <c r="B3537" i="24"/>
  <c r="A3537" i="24"/>
  <c r="W3536" i="24"/>
  <c r="V3536" i="24"/>
  <c r="U3536" i="24"/>
  <c r="T3536" i="24"/>
  <c r="P3536" i="24"/>
  <c r="N3536" i="24"/>
  <c r="E3536" i="24"/>
  <c r="C3536" i="24"/>
  <c r="D3536" i="24" s="1"/>
  <c r="B3536" i="24"/>
  <c r="A3536" i="24"/>
  <c r="W3535" i="24"/>
  <c r="V3535" i="24"/>
  <c r="U3535" i="24"/>
  <c r="T3535" i="24"/>
  <c r="P3535" i="24"/>
  <c r="N3535" i="24"/>
  <c r="E3535" i="24"/>
  <c r="C3535" i="24"/>
  <c r="D3535" i="24" s="1"/>
  <c r="B3535" i="24"/>
  <c r="A3535" i="24"/>
  <c r="W3534" i="24"/>
  <c r="V3534" i="24"/>
  <c r="U3534" i="24"/>
  <c r="T3534" i="24"/>
  <c r="P3534" i="24"/>
  <c r="N3534" i="24"/>
  <c r="E3534" i="24"/>
  <c r="C3534" i="24"/>
  <c r="D3534" i="24" s="1"/>
  <c r="B3534" i="24"/>
  <c r="A3534" i="24"/>
  <c r="W3533" i="24"/>
  <c r="V3533" i="24"/>
  <c r="U3533" i="24"/>
  <c r="T3533" i="24"/>
  <c r="P3533" i="24"/>
  <c r="N3533" i="24"/>
  <c r="E3533" i="24"/>
  <c r="C3533" i="24"/>
  <c r="D3533" i="24" s="1"/>
  <c r="B3533" i="24"/>
  <c r="A3533" i="24"/>
  <c r="W3532" i="24"/>
  <c r="V3532" i="24"/>
  <c r="U3532" i="24"/>
  <c r="T3532" i="24"/>
  <c r="P3532" i="24"/>
  <c r="N3532" i="24"/>
  <c r="E3532" i="24"/>
  <c r="C3532" i="24"/>
  <c r="D3532" i="24" s="1"/>
  <c r="B3532" i="24"/>
  <c r="A3532" i="24"/>
  <c r="W3531" i="24"/>
  <c r="V3531" i="24"/>
  <c r="U3531" i="24"/>
  <c r="T3531" i="24"/>
  <c r="P3531" i="24"/>
  <c r="N3531" i="24"/>
  <c r="E3531" i="24"/>
  <c r="C3531" i="24"/>
  <c r="D3531" i="24" s="1"/>
  <c r="B3531" i="24"/>
  <c r="A3531" i="24"/>
  <c r="W3530" i="24"/>
  <c r="V3530" i="24"/>
  <c r="U3530" i="24"/>
  <c r="T3530" i="24"/>
  <c r="P3530" i="24"/>
  <c r="N3530" i="24"/>
  <c r="E3530" i="24"/>
  <c r="C3530" i="24"/>
  <c r="D3530" i="24" s="1"/>
  <c r="B3530" i="24"/>
  <c r="A3530" i="24"/>
  <c r="W3529" i="24"/>
  <c r="V3529" i="24"/>
  <c r="U3529" i="24"/>
  <c r="T3529" i="24"/>
  <c r="P3529" i="24"/>
  <c r="N3529" i="24"/>
  <c r="E3529" i="24"/>
  <c r="C3529" i="24"/>
  <c r="D3529" i="24" s="1"/>
  <c r="B3529" i="24"/>
  <c r="A3529" i="24"/>
  <c r="W3528" i="24"/>
  <c r="V3528" i="24"/>
  <c r="U3528" i="24"/>
  <c r="T3528" i="24"/>
  <c r="P3528" i="24"/>
  <c r="N3528" i="24"/>
  <c r="E3528" i="24"/>
  <c r="C3528" i="24"/>
  <c r="D3528" i="24" s="1"/>
  <c r="B3528" i="24"/>
  <c r="A3528" i="24"/>
  <c r="W3527" i="24"/>
  <c r="V3527" i="24"/>
  <c r="U3527" i="24"/>
  <c r="T3527" i="24"/>
  <c r="P3527" i="24"/>
  <c r="N3527" i="24"/>
  <c r="E3527" i="24"/>
  <c r="C3527" i="24"/>
  <c r="D3527" i="24" s="1"/>
  <c r="B3527" i="24"/>
  <c r="A3527" i="24"/>
  <c r="W3526" i="24"/>
  <c r="V3526" i="24"/>
  <c r="U3526" i="24"/>
  <c r="T3526" i="24"/>
  <c r="P3526" i="24"/>
  <c r="N3526" i="24"/>
  <c r="E3526" i="24"/>
  <c r="C3526" i="24"/>
  <c r="D3526" i="24" s="1"/>
  <c r="B3526" i="24"/>
  <c r="A3526" i="24"/>
  <c r="W3525" i="24"/>
  <c r="V3525" i="24"/>
  <c r="U3525" i="24"/>
  <c r="T3525" i="24"/>
  <c r="P3525" i="24"/>
  <c r="N3525" i="24"/>
  <c r="E3525" i="24"/>
  <c r="C3525" i="24"/>
  <c r="D3525" i="24" s="1"/>
  <c r="B3525" i="24"/>
  <c r="A3525" i="24"/>
  <c r="W3524" i="24"/>
  <c r="V3524" i="24"/>
  <c r="U3524" i="24"/>
  <c r="T3524" i="24"/>
  <c r="P3524" i="24"/>
  <c r="N3524" i="24"/>
  <c r="E3524" i="24"/>
  <c r="C3524" i="24"/>
  <c r="D3524" i="24" s="1"/>
  <c r="B3524" i="24"/>
  <c r="A3524" i="24"/>
  <c r="W3523" i="24"/>
  <c r="V3523" i="24"/>
  <c r="U3523" i="24"/>
  <c r="T3523" i="24"/>
  <c r="P3523" i="24"/>
  <c r="N3523" i="24"/>
  <c r="E3523" i="24"/>
  <c r="C3523" i="24"/>
  <c r="D3523" i="24" s="1"/>
  <c r="B3523" i="24"/>
  <c r="A3523" i="24"/>
  <c r="W3522" i="24"/>
  <c r="V3522" i="24"/>
  <c r="U3522" i="24"/>
  <c r="T3522" i="24"/>
  <c r="P3522" i="24"/>
  <c r="N3522" i="24"/>
  <c r="E3522" i="24"/>
  <c r="C3522" i="24"/>
  <c r="D3522" i="24" s="1"/>
  <c r="B3522" i="24"/>
  <c r="A3522" i="24"/>
  <c r="W3521" i="24"/>
  <c r="V3521" i="24"/>
  <c r="U3521" i="24"/>
  <c r="T3521" i="24"/>
  <c r="P3521" i="24"/>
  <c r="N3521" i="24"/>
  <c r="E3521" i="24"/>
  <c r="C3521" i="24"/>
  <c r="D3521" i="24" s="1"/>
  <c r="B3521" i="24"/>
  <c r="A3521" i="24"/>
  <c r="W3520" i="24"/>
  <c r="V3520" i="24"/>
  <c r="U3520" i="24"/>
  <c r="T3520" i="24"/>
  <c r="P3520" i="24"/>
  <c r="N3520" i="24"/>
  <c r="E3520" i="24"/>
  <c r="C3520" i="24"/>
  <c r="D3520" i="24" s="1"/>
  <c r="B3520" i="24"/>
  <c r="A3520" i="24"/>
  <c r="W3519" i="24"/>
  <c r="V3519" i="24"/>
  <c r="U3519" i="24"/>
  <c r="T3519" i="24"/>
  <c r="P3519" i="24"/>
  <c r="N3519" i="24"/>
  <c r="E3519" i="24"/>
  <c r="C3519" i="24"/>
  <c r="D3519" i="24" s="1"/>
  <c r="B3519" i="24"/>
  <c r="A3519" i="24"/>
  <c r="W3518" i="24"/>
  <c r="V3518" i="24"/>
  <c r="U3518" i="24"/>
  <c r="T3518" i="24"/>
  <c r="P3518" i="24"/>
  <c r="N3518" i="24"/>
  <c r="E3518" i="24"/>
  <c r="C3518" i="24"/>
  <c r="D3518" i="24" s="1"/>
  <c r="B3518" i="24"/>
  <c r="A3518" i="24"/>
  <c r="W3517" i="24"/>
  <c r="V3517" i="24"/>
  <c r="U3517" i="24"/>
  <c r="T3517" i="24"/>
  <c r="P3517" i="24"/>
  <c r="N3517" i="24"/>
  <c r="E3517" i="24"/>
  <c r="C3517" i="24"/>
  <c r="D3517" i="24" s="1"/>
  <c r="B3517" i="24"/>
  <c r="A3517" i="24"/>
  <c r="W3516" i="24"/>
  <c r="V3516" i="24"/>
  <c r="U3516" i="24"/>
  <c r="T3516" i="24"/>
  <c r="P3516" i="24"/>
  <c r="N3516" i="24"/>
  <c r="E3516" i="24"/>
  <c r="C3516" i="24"/>
  <c r="D3516" i="24" s="1"/>
  <c r="B3516" i="24"/>
  <c r="A3516" i="24"/>
  <c r="W3515" i="24"/>
  <c r="V3515" i="24"/>
  <c r="U3515" i="24"/>
  <c r="T3515" i="24"/>
  <c r="P3515" i="24"/>
  <c r="N3515" i="24"/>
  <c r="E3515" i="24"/>
  <c r="C3515" i="24"/>
  <c r="D3515" i="24" s="1"/>
  <c r="B3515" i="24"/>
  <c r="A3515" i="24"/>
  <c r="W3514" i="24"/>
  <c r="V3514" i="24"/>
  <c r="U3514" i="24"/>
  <c r="T3514" i="24"/>
  <c r="P3514" i="24"/>
  <c r="N3514" i="24"/>
  <c r="E3514" i="24"/>
  <c r="C3514" i="24"/>
  <c r="D3514" i="24" s="1"/>
  <c r="B3514" i="24"/>
  <c r="A3514" i="24"/>
  <c r="W3513" i="24"/>
  <c r="V3513" i="24"/>
  <c r="U3513" i="24"/>
  <c r="T3513" i="24"/>
  <c r="P3513" i="24"/>
  <c r="N3513" i="24"/>
  <c r="E3513" i="24"/>
  <c r="C3513" i="24"/>
  <c r="D3513" i="24" s="1"/>
  <c r="B3513" i="24"/>
  <c r="A3513" i="24"/>
  <c r="W3512" i="24"/>
  <c r="V3512" i="24"/>
  <c r="U3512" i="24"/>
  <c r="T3512" i="24"/>
  <c r="P3512" i="24"/>
  <c r="N3512" i="24"/>
  <c r="E3512" i="24"/>
  <c r="C3512" i="24"/>
  <c r="D3512" i="24" s="1"/>
  <c r="B3512" i="24"/>
  <c r="A3512" i="24"/>
  <c r="W3511" i="24"/>
  <c r="V3511" i="24"/>
  <c r="U3511" i="24"/>
  <c r="T3511" i="24"/>
  <c r="P3511" i="24"/>
  <c r="N3511" i="24"/>
  <c r="E3511" i="24"/>
  <c r="C3511" i="24"/>
  <c r="D3511" i="24" s="1"/>
  <c r="B3511" i="24"/>
  <c r="A3511" i="24"/>
  <c r="W3510" i="24"/>
  <c r="V3510" i="24"/>
  <c r="U3510" i="24"/>
  <c r="T3510" i="24"/>
  <c r="P3510" i="24"/>
  <c r="N3510" i="24"/>
  <c r="E3510" i="24"/>
  <c r="C3510" i="24"/>
  <c r="D3510" i="24" s="1"/>
  <c r="B3510" i="24"/>
  <c r="A3510" i="24"/>
  <c r="W3509" i="24"/>
  <c r="V3509" i="24"/>
  <c r="U3509" i="24"/>
  <c r="T3509" i="24"/>
  <c r="P3509" i="24"/>
  <c r="N3509" i="24"/>
  <c r="E3509" i="24"/>
  <c r="C3509" i="24"/>
  <c r="D3509" i="24" s="1"/>
  <c r="B3509" i="24"/>
  <c r="A3509" i="24"/>
  <c r="W3508" i="24"/>
  <c r="V3508" i="24"/>
  <c r="U3508" i="24"/>
  <c r="T3508" i="24"/>
  <c r="P3508" i="24"/>
  <c r="N3508" i="24"/>
  <c r="E3508" i="24"/>
  <c r="C3508" i="24"/>
  <c r="D3508" i="24" s="1"/>
  <c r="B3508" i="24"/>
  <c r="A3508" i="24"/>
  <c r="W3507" i="24"/>
  <c r="V3507" i="24"/>
  <c r="U3507" i="24"/>
  <c r="T3507" i="24"/>
  <c r="P3507" i="24"/>
  <c r="N3507" i="24"/>
  <c r="E3507" i="24"/>
  <c r="C3507" i="24"/>
  <c r="D3507" i="24" s="1"/>
  <c r="B3507" i="24"/>
  <c r="A3507" i="24"/>
  <c r="W3506" i="24"/>
  <c r="V3506" i="24"/>
  <c r="U3506" i="24"/>
  <c r="T3506" i="24"/>
  <c r="P3506" i="24"/>
  <c r="N3506" i="24"/>
  <c r="E3506" i="24"/>
  <c r="C3506" i="24"/>
  <c r="D3506" i="24" s="1"/>
  <c r="B3506" i="24"/>
  <c r="A3506" i="24"/>
  <c r="W3505" i="24"/>
  <c r="V3505" i="24"/>
  <c r="U3505" i="24"/>
  <c r="T3505" i="24"/>
  <c r="P3505" i="24"/>
  <c r="N3505" i="24"/>
  <c r="E3505" i="24"/>
  <c r="C3505" i="24"/>
  <c r="D3505" i="24" s="1"/>
  <c r="B3505" i="24"/>
  <c r="A3505" i="24"/>
  <c r="W3504" i="24"/>
  <c r="V3504" i="24"/>
  <c r="U3504" i="24"/>
  <c r="T3504" i="24"/>
  <c r="P3504" i="24"/>
  <c r="N3504" i="24"/>
  <c r="E3504" i="24"/>
  <c r="C3504" i="24"/>
  <c r="D3504" i="24" s="1"/>
  <c r="B3504" i="24"/>
  <c r="A3504" i="24"/>
  <c r="W3503" i="24"/>
  <c r="V3503" i="24"/>
  <c r="U3503" i="24"/>
  <c r="T3503" i="24"/>
  <c r="P3503" i="24"/>
  <c r="N3503" i="24"/>
  <c r="E3503" i="24"/>
  <c r="C3503" i="24"/>
  <c r="D3503" i="24" s="1"/>
  <c r="B3503" i="24"/>
  <c r="A3503" i="24"/>
  <c r="W3502" i="24"/>
  <c r="V3502" i="24"/>
  <c r="U3502" i="24"/>
  <c r="T3502" i="24"/>
  <c r="P3502" i="24"/>
  <c r="N3502" i="24"/>
  <c r="E3502" i="24"/>
  <c r="C3502" i="24"/>
  <c r="D3502" i="24" s="1"/>
  <c r="B3502" i="24"/>
  <c r="A3502" i="24"/>
  <c r="W3501" i="24"/>
  <c r="V3501" i="24"/>
  <c r="U3501" i="24"/>
  <c r="T3501" i="24"/>
  <c r="P3501" i="24"/>
  <c r="N3501" i="24"/>
  <c r="E3501" i="24"/>
  <c r="C3501" i="24"/>
  <c r="D3501" i="24" s="1"/>
  <c r="B3501" i="24"/>
  <c r="A3501" i="24"/>
  <c r="W3500" i="24"/>
  <c r="V3500" i="24"/>
  <c r="U3500" i="24"/>
  <c r="T3500" i="24"/>
  <c r="P3500" i="24"/>
  <c r="N3500" i="24"/>
  <c r="E3500" i="24"/>
  <c r="C3500" i="24"/>
  <c r="D3500" i="24" s="1"/>
  <c r="B3500" i="24"/>
  <c r="A3500" i="24"/>
  <c r="W3499" i="24"/>
  <c r="V3499" i="24"/>
  <c r="U3499" i="24"/>
  <c r="T3499" i="24"/>
  <c r="P3499" i="24"/>
  <c r="N3499" i="24"/>
  <c r="E3499" i="24"/>
  <c r="C3499" i="24"/>
  <c r="D3499" i="24" s="1"/>
  <c r="B3499" i="24"/>
  <c r="A3499" i="24"/>
  <c r="W3498" i="24"/>
  <c r="V3498" i="24"/>
  <c r="U3498" i="24"/>
  <c r="T3498" i="24"/>
  <c r="P3498" i="24"/>
  <c r="N3498" i="24"/>
  <c r="E3498" i="24"/>
  <c r="C3498" i="24"/>
  <c r="D3498" i="24" s="1"/>
  <c r="B3498" i="24"/>
  <c r="A3498" i="24"/>
  <c r="W3497" i="24"/>
  <c r="V3497" i="24"/>
  <c r="U3497" i="24"/>
  <c r="T3497" i="24"/>
  <c r="P3497" i="24"/>
  <c r="N3497" i="24"/>
  <c r="E3497" i="24"/>
  <c r="C3497" i="24"/>
  <c r="D3497" i="24" s="1"/>
  <c r="B3497" i="24"/>
  <c r="A3497" i="24"/>
  <c r="W3496" i="24"/>
  <c r="V3496" i="24"/>
  <c r="U3496" i="24"/>
  <c r="T3496" i="24"/>
  <c r="P3496" i="24"/>
  <c r="N3496" i="24"/>
  <c r="E3496" i="24"/>
  <c r="C3496" i="24"/>
  <c r="D3496" i="24" s="1"/>
  <c r="B3496" i="24"/>
  <c r="A3496" i="24"/>
  <c r="W3495" i="24"/>
  <c r="V3495" i="24"/>
  <c r="U3495" i="24"/>
  <c r="T3495" i="24"/>
  <c r="P3495" i="24"/>
  <c r="N3495" i="24"/>
  <c r="E3495" i="24"/>
  <c r="C3495" i="24"/>
  <c r="D3495" i="24" s="1"/>
  <c r="B3495" i="24"/>
  <c r="A3495" i="24"/>
  <c r="W3494" i="24"/>
  <c r="V3494" i="24"/>
  <c r="U3494" i="24"/>
  <c r="T3494" i="24"/>
  <c r="P3494" i="24"/>
  <c r="N3494" i="24"/>
  <c r="E3494" i="24"/>
  <c r="C3494" i="24"/>
  <c r="D3494" i="24" s="1"/>
  <c r="B3494" i="24"/>
  <c r="A3494" i="24"/>
  <c r="W3493" i="24"/>
  <c r="V3493" i="24"/>
  <c r="U3493" i="24"/>
  <c r="T3493" i="24"/>
  <c r="P3493" i="24"/>
  <c r="N3493" i="24"/>
  <c r="E3493" i="24"/>
  <c r="C3493" i="24"/>
  <c r="D3493" i="24" s="1"/>
  <c r="B3493" i="24"/>
  <c r="A3493" i="24"/>
  <c r="W3492" i="24"/>
  <c r="V3492" i="24"/>
  <c r="U3492" i="24"/>
  <c r="T3492" i="24"/>
  <c r="P3492" i="24"/>
  <c r="N3492" i="24"/>
  <c r="E3492" i="24"/>
  <c r="C3492" i="24"/>
  <c r="D3492" i="24" s="1"/>
  <c r="B3492" i="24"/>
  <c r="A3492" i="24"/>
  <c r="W3491" i="24"/>
  <c r="V3491" i="24"/>
  <c r="U3491" i="24"/>
  <c r="T3491" i="24"/>
  <c r="P3491" i="24"/>
  <c r="N3491" i="24"/>
  <c r="E3491" i="24"/>
  <c r="C3491" i="24"/>
  <c r="D3491" i="24" s="1"/>
  <c r="B3491" i="24"/>
  <c r="A3491" i="24"/>
  <c r="W3490" i="24"/>
  <c r="V3490" i="24"/>
  <c r="U3490" i="24"/>
  <c r="T3490" i="24"/>
  <c r="P3490" i="24"/>
  <c r="N3490" i="24"/>
  <c r="E3490" i="24"/>
  <c r="C3490" i="24"/>
  <c r="D3490" i="24" s="1"/>
  <c r="B3490" i="24"/>
  <c r="A3490" i="24"/>
  <c r="W3489" i="24"/>
  <c r="V3489" i="24"/>
  <c r="U3489" i="24"/>
  <c r="T3489" i="24"/>
  <c r="P3489" i="24"/>
  <c r="N3489" i="24"/>
  <c r="E3489" i="24"/>
  <c r="C3489" i="24"/>
  <c r="D3489" i="24" s="1"/>
  <c r="B3489" i="24"/>
  <c r="A3489" i="24"/>
  <c r="W3488" i="24"/>
  <c r="V3488" i="24"/>
  <c r="U3488" i="24"/>
  <c r="T3488" i="24"/>
  <c r="P3488" i="24"/>
  <c r="N3488" i="24"/>
  <c r="E3488" i="24"/>
  <c r="C3488" i="24"/>
  <c r="D3488" i="24" s="1"/>
  <c r="B3488" i="24"/>
  <c r="A3488" i="24"/>
  <c r="W3487" i="24"/>
  <c r="V3487" i="24"/>
  <c r="U3487" i="24"/>
  <c r="T3487" i="24"/>
  <c r="P3487" i="24"/>
  <c r="N3487" i="24"/>
  <c r="E3487" i="24"/>
  <c r="C3487" i="24"/>
  <c r="D3487" i="24" s="1"/>
  <c r="B3487" i="24"/>
  <c r="A3487" i="24"/>
  <c r="W3486" i="24"/>
  <c r="V3486" i="24"/>
  <c r="U3486" i="24"/>
  <c r="T3486" i="24"/>
  <c r="P3486" i="24"/>
  <c r="N3486" i="24"/>
  <c r="E3486" i="24"/>
  <c r="C3486" i="24"/>
  <c r="D3486" i="24" s="1"/>
  <c r="B3486" i="24"/>
  <c r="A3486" i="24"/>
  <c r="W3485" i="24"/>
  <c r="V3485" i="24"/>
  <c r="U3485" i="24"/>
  <c r="T3485" i="24"/>
  <c r="P3485" i="24"/>
  <c r="N3485" i="24"/>
  <c r="E3485" i="24"/>
  <c r="C3485" i="24"/>
  <c r="D3485" i="24" s="1"/>
  <c r="B3485" i="24"/>
  <c r="A3485" i="24"/>
  <c r="W3484" i="24"/>
  <c r="V3484" i="24"/>
  <c r="U3484" i="24"/>
  <c r="T3484" i="24"/>
  <c r="P3484" i="24"/>
  <c r="N3484" i="24"/>
  <c r="E3484" i="24"/>
  <c r="C3484" i="24"/>
  <c r="D3484" i="24" s="1"/>
  <c r="B3484" i="24"/>
  <c r="A3484" i="24"/>
  <c r="W3483" i="24"/>
  <c r="V3483" i="24"/>
  <c r="U3483" i="24"/>
  <c r="T3483" i="24"/>
  <c r="P3483" i="24"/>
  <c r="N3483" i="24"/>
  <c r="E3483" i="24"/>
  <c r="C3483" i="24"/>
  <c r="D3483" i="24" s="1"/>
  <c r="B3483" i="24"/>
  <c r="A3483" i="24"/>
  <c r="W3482" i="24"/>
  <c r="V3482" i="24"/>
  <c r="U3482" i="24"/>
  <c r="T3482" i="24"/>
  <c r="P3482" i="24"/>
  <c r="N3482" i="24"/>
  <c r="E3482" i="24"/>
  <c r="C3482" i="24"/>
  <c r="D3482" i="24" s="1"/>
  <c r="B3482" i="24"/>
  <c r="A3482" i="24"/>
  <c r="W3481" i="24"/>
  <c r="V3481" i="24"/>
  <c r="U3481" i="24"/>
  <c r="T3481" i="24"/>
  <c r="P3481" i="24"/>
  <c r="N3481" i="24"/>
  <c r="E3481" i="24"/>
  <c r="C3481" i="24"/>
  <c r="D3481" i="24" s="1"/>
  <c r="B3481" i="24"/>
  <c r="A3481" i="24"/>
  <c r="W3480" i="24"/>
  <c r="V3480" i="24"/>
  <c r="U3480" i="24"/>
  <c r="T3480" i="24"/>
  <c r="P3480" i="24"/>
  <c r="N3480" i="24"/>
  <c r="E3480" i="24"/>
  <c r="C3480" i="24"/>
  <c r="D3480" i="24" s="1"/>
  <c r="B3480" i="24"/>
  <c r="A3480" i="24"/>
  <c r="W3479" i="24"/>
  <c r="V3479" i="24"/>
  <c r="U3479" i="24"/>
  <c r="T3479" i="24"/>
  <c r="P3479" i="24"/>
  <c r="N3479" i="24"/>
  <c r="E3479" i="24"/>
  <c r="C3479" i="24"/>
  <c r="D3479" i="24" s="1"/>
  <c r="B3479" i="24"/>
  <c r="A3479" i="24"/>
  <c r="W3478" i="24"/>
  <c r="V3478" i="24"/>
  <c r="U3478" i="24"/>
  <c r="T3478" i="24"/>
  <c r="P3478" i="24"/>
  <c r="N3478" i="24"/>
  <c r="E3478" i="24"/>
  <c r="C3478" i="24"/>
  <c r="D3478" i="24" s="1"/>
  <c r="B3478" i="24"/>
  <c r="A3478" i="24"/>
  <c r="W3477" i="24"/>
  <c r="V3477" i="24"/>
  <c r="U3477" i="24"/>
  <c r="T3477" i="24"/>
  <c r="P3477" i="24"/>
  <c r="N3477" i="24"/>
  <c r="E3477" i="24"/>
  <c r="C3477" i="24"/>
  <c r="D3477" i="24" s="1"/>
  <c r="B3477" i="24"/>
  <c r="A3477" i="24"/>
  <c r="W3476" i="24"/>
  <c r="V3476" i="24"/>
  <c r="U3476" i="24"/>
  <c r="T3476" i="24"/>
  <c r="P3476" i="24"/>
  <c r="N3476" i="24"/>
  <c r="E3476" i="24"/>
  <c r="C3476" i="24"/>
  <c r="D3476" i="24" s="1"/>
  <c r="B3476" i="24"/>
  <c r="A3476" i="24"/>
  <c r="W3475" i="24"/>
  <c r="V3475" i="24"/>
  <c r="U3475" i="24"/>
  <c r="T3475" i="24"/>
  <c r="P3475" i="24"/>
  <c r="N3475" i="24"/>
  <c r="E3475" i="24"/>
  <c r="C3475" i="24"/>
  <c r="D3475" i="24" s="1"/>
  <c r="B3475" i="24"/>
  <c r="A3475" i="24"/>
  <c r="W3474" i="24"/>
  <c r="V3474" i="24"/>
  <c r="U3474" i="24"/>
  <c r="T3474" i="24"/>
  <c r="P3474" i="24"/>
  <c r="N3474" i="24"/>
  <c r="E3474" i="24"/>
  <c r="C3474" i="24"/>
  <c r="D3474" i="24" s="1"/>
  <c r="B3474" i="24"/>
  <c r="A3474" i="24"/>
  <c r="W3473" i="24"/>
  <c r="V3473" i="24"/>
  <c r="U3473" i="24"/>
  <c r="T3473" i="24"/>
  <c r="P3473" i="24"/>
  <c r="N3473" i="24"/>
  <c r="E3473" i="24"/>
  <c r="C3473" i="24"/>
  <c r="D3473" i="24" s="1"/>
  <c r="B3473" i="24"/>
  <c r="A3473" i="24"/>
  <c r="W3472" i="24"/>
  <c r="V3472" i="24"/>
  <c r="U3472" i="24"/>
  <c r="T3472" i="24"/>
  <c r="P3472" i="24"/>
  <c r="N3472" i="24"/>
  <c r="E3472" i="24"/>
  <c r="C3472" i="24"/>
  <c r="D3472" i="24" s="1"/>
  <c r="B3472" i="24"/>
  <c r="A3472" i="24"/>
  <c r="W3471" i="24"/>
  <c r="V3471" i="24"/>
  <c r="U3471" i="24"/>
  <c r="T3471" i="24"/>
  <c r="P3471" i="24"/>
  <c r="N3471" i="24"/>
  <c r="E3471" i="24"/>
  <c r="C3471" i="24"/>
  <c r="D3471" i="24" s="1"/>
  <c r="B3471" i="24"/>
  <c r="A3471" i="24"/>
  <c r="W3470" i="24"/>
  <c r="V3470" i="24"/>
  <c r="U3470" i="24"/>
  <c r="T3470" i="24"/>
  <c r="P3470" i="24"/>
  <c r="N3470" i="24"/>
  <c r="E3470" i="24"/>
  <c r="C3470" i="24"/>
  <c r="D3470" i="24" s="1"/>
  <c r="B3470" i="24"/>
  <c r="A3470" i="24"/>
  <c r="W3469" i="24"/>
  <c r="V3469" i="24"/>
  <c r="U3469" i="24"/>
  <c r="T3469" i="24"/>
  <c r="P3469" i="24"/>
  <c r="N3469" i="24"/>
  <c r="E3469" i="24"/>
  <c r="C3469" i="24"/>
  <c r="D3469" i="24" s="1"/>
  <c r="B3469" i="24"/>
  <c r="A3469" i="24"/>
  <c r="W3468" i="24"/>
  <c r="V3468" i="24"/>
  <c r="U3468" i="24"/>
  <c r="T3468" i="24"/>
  <c r="P3468" i="24"/>
  <c r="N3468" i="24"/>
  <c r="E3468" i="24"/>
  <c r="C3468" i="24"/>
  <c r="D3468" i="24" s="1"/>
  <c r="B3468" i="24"/>
  <c r="A3468" i="24"/>
  <c r="W3467" i="24"/>
  <c r="V3467" i="24"/>
  <c r="U3467" i="24"/>
  <c r="T3467" i="24"/>
  <c r="P3467" i="24"/>
  <c r="N3467" i="24"/>
  <c r="E3467" i="24"/>
  <c r="C3467" i="24"/>
  <c r="D3467" i="24" s="1"/>
  <c r="B3467" i="24"/>
  <c r="A3467" i="24"/>
  <c r="W3466" i="24"/>
  <c r="V3466" i="24"/>
  <c r="U3466" i="24"/>
  <c r="T3466" i="24"/>
  <c r="P3466" i="24"/>
  <c r="N3466" i="24"/>
  <c r="E3466" i="24"/>
  <c r="C3466" i="24"/>
  <c r="D3466" i="24" s="1"/>
  <c r="B3466" i="24"/>
  <c r="A3466" i="24"/>
  <c r="W3465" i="24"/>
  <c r="V3465" i="24"/>
  <c r="U3465" i="24"/>
  <c r="T3465" i="24"/>
  <c r="P3465" i="24"/>
  <c r="N3465" i="24"/>
  <c r="E3465" i="24"/>
  <c r="C3465" i="24"/>
  <c r="D3465" i="24" s="1"/>
  <c r="B3465" i="24"/>
  <c r="A3465" i="24"/>
  <c r="W3464" i="24"/>
  <c r="V3464" i="24"/>
  <c r="U3464" i="24"/>
  <c r="T3464" i="24"/>
  <c r="P3464" i="24"/>
  <c r="N3464" i="24"/>
  <c r="E3464" i="24"/>
  <c r="C3464" i="24"/>
  <c r="D3464" i="24" s="1"/>
  <c r="B3464" i="24"/>
  <c r="A3464" i="24"/>
  <c r="W3463" i="24"/>
  <c r="V3463" i="24"/>
  <c r="U3463" i="24"/>
  <c r="T3463" i="24"/>
  <c r="P3463" i="24"/>
  <c r="N3463" i="24"/>
  <c r="E3463" i="24"/>
  <c r="C3463" i="24"/>
  <c r="D3463" i="24" s="1"/>
  <c r="B3463" i="24"/>
  <c r="A3463" i="24"/>
  <c r="W3462" i="24"/>
  <c r="V3462" i="24"/>
  <c r="U3462" i="24"/>
  <c r="T3462" i="24"/>
  <c r="P3462" i="24"/>
  <c r="N3462" i="24"/>
  <c r="E3462" i="24"/>
  <c r="C3462" i="24"/>
  <c r="D3462" i="24" s="1"/>
  <c r="B3462" i="24"/>
  <c r="A3462" i="24"/>
  <c r="W3461" i="24"/>
  <c r="V3461" i="24"/>
  <c r="U3461" i="24"/>
  <c r="T3461" i="24"/>
  <c r="P3461" i="24"/>
  <c r="N3461" i="24"/>
  <c r="E3461" i="24"/>
  <c r="C3461" i="24"/>
  <c r="D3461" i="24" s="1"/>
  <c r="B3461" i="24"/>
  <c r="A3461" i="24"/>
  <c r="W3460" i="24"/>
  <c r="V3460" i="24"/>
  <c r="U3460" i="24"/>
  <c r="T3460" i="24"/>
  <c r="P3460" i="24"/>
  <c r="N3460" i="24"/>
  <c r="E3460" i="24"/>
  <c r="C3460" i="24"/>
  <c r="D3460" i="24" s="1"/>
  <c r="B3460" i="24"/>
  <c r="A3460" i="24"/>
  <c r="W3459" i="24"/>
  <c r="V3459" i="24"/>
  <c r="U3459" i="24"/>
  <c r="T3459" i="24"/>
  <c r="P3459" i="24"/>
  <c r="N3459" i="24"/>
  <c r="E3459" i="24"/>
  <c r="C3459" i="24"/>
  <c r="D3459" i="24" s="1"/>
  <c r="B3459" i="24"/>
  <c r="A3459" i="24"/>
  <c r="W3458" i="24"/>
  <c r="V3458" i="24"/>
  <c r="U3458" i="24"/>
  <c r="T3458" i="24"/>
  <c r="P3458" i="24"/>
  <c r="N3458" i="24"/>
  <c r="E3458" i="24"/>
  <c r="C3458" i="24"/>
  <c r="D3458" i="24" s="1"/>
  <c r="B3458" i="24"/>
  <c r="A3458" i="24"/>
  <c r="W3457" i="24"/>
  <c r="V3457" i="24"/>
  <c r="U3457" i="24"/>
  <c r="T3457" i="24"/>
  <c r="P3457" i="24"/>
  <c r="N3457" i="24"/>
  <c r="E3457" i="24"/>
  <c r="C3457" i="24"/>
  <c r="D3457" i="24" s="1"/>
  <c r="B3457" i="24"/>
  <c r="A3457" i="24"/>
  <c r="W3456" i="24"/>
  <c r="V3456" i="24"/>
  <c r="U3456" i="24"/>
  <c r="T3456" i="24"/>
  <c r="P3456" i="24"/>
  <c r="N3456" i="24"/>
  <c r="E3456" i="24"/>
  <c r="C3456" i="24"/>
  <c r="D3456" i="24" s="1"/>
  <c r="B3456" i="24"/>
  <c r="A3456" i="24"/>
  <c r="W3455" i="24"/>
  <c r="V3455" i="24"/>
  <c r="U3455" i="24"/>
  <c r="T3455" i="24"/>
  <c r="P3455" i="24"/>
  <c r="N3455" i="24"/>
  <c r="E3455" i="24"/>
  <c r="C3455" i="24"/>
  <c r="D3455" i="24" s="1"/>
  <c r="B3455" i="24"/>
  <c r="A3455" i="24"/>
  <c r="W3454" i="24"/>
  <c r="V3454" i="24"/>
  <c r="U3454" i="24"/>
  <c r="T3454" i="24"/>
  <c r="P3454" i="24"/>
  <c r="N3454" i="24"/>
  <c r="E3454" i="24"/>
  <c r="C3454" i="24"/>
  <c r="D3454" i="24" s="1"/>
  <c r="B3454" i="24"/>
  <c r="A3454" i="24"/>
  <c r="W3453" i="24"/>
  <c r="V3453" i="24"/>
  <c r="U3453" i="24"/>
  <c r="T3453" i="24"/>
  <c r="P3453" i="24"/>
  <c r="N3453" i="24"/>
  <c r="E3453" i="24"/>
  <c r="C3453" i="24"/>
  <c r="D3453" i="24" s="1"/>
  <c r="B3453" i="24"/>
  <c r="A3453" i="24"/>
  <c r="W3452" i="24"/>
  <c r="V3452" i="24"/>
  <c r="U3452" i="24"/>
  <c r="T3452" i="24"/>
  <c r="P3452" i="24"/>
  <c r="N3452" i="24"/>
  <c r="E3452" i="24"/>
  <c r="C3452" i="24"/>
  <c r="D3452" i="24" s="1"/>
  <c r="B3452" i="24"/>
  <c r="A3452" i="24"/>
  <c r="W3451" i="24"/>
  <c r="V3451" i="24"/>
  <c r="U3451" i="24"/>
  <c r="T3451" i="24"/>
  <c r="P3451" i="24"/>
  <c r="N3451" i="24"/>
  <c r="E3451" i="24"/>
  <c r="C3451" i="24"/>
  <c r="D3451" i="24" s="1"/>
  <c r="B3451" i="24"/>
  <c r="A3451" i="24"/>
  <c r="W3450" i="24"/>
  <c r="V3450" i="24"/>
  <c r="U3450" i="24"/>
  <c r="T3450" i="24"/>
  <c r="P3450" i="24"/>
  <c r="N3450" i="24"/>
  <c r="E3450" i="24"/>
  <c r="C3450" i="24"/>
  <c r="D3450" i="24" s="1"/>
  <c r="B3450" i="24"/>
  <c r="A3450" i="24"/>
  <c r="W3449" i="24"/>
  <c r="V3449" i="24"/>
  <c r="U3449" i="24"/>
  <c r="T3449" i="24"/>
  <c r="P3449" i="24"/>
  <c r="N3449" i="24"/>
  <c r="E3449" i="24"/>
  <c r="C3449" i="24"/>
  <c r="D3449" i="24" s="1"/>
  <c r="B3449" i="24"/>
  <c r="A3449" i="24"/>
  <c r="W3448" i="24"/>
  <c r="V3448" i="24"/>
  <c r="U3448" i="24"/>
  <c r="T3448" i="24"/>
  <c r="P3448" i="24"/>
  <c r="N3448" i="24"/>
  <c r="E3448" i="24"/>
  <c r="C3448" i="24"/>
  <c r="D3448" i="24" s="1"/>
  <c r="B3448" i="24"/>
  <c r="A3448" i="24"/>
  <c r="W3447" i="24"/>
  <c r="V3447" i="24"/>
  <c r="U3447" i="24"/>
  <c r="T3447" i="24"/>
  <c r="P3447" i="24"/>
  <c r="N3447" i="24"/>
  <c r="E3447" i="24"/>
  <c r="C3447" i="24"/>
  <c r="D3447" i="24" s="1"/>
  <c r="B3447" i="24"/>
  <c r="A3447" i="24"/>
  <c r="W3446" i="24"/>
  <c r="V3446" i="24"/>
  <c r="U3446" i="24"/>
  <c r="T3446" i="24"/>
  <c r="P3446" i="24"/>
  <c r="N3446" i="24"/>
  <c r="E3446" i="24"/>
  <c r="C3446" i="24"/>
  <c r="D3446" i="24" s="1"/>
  <c r="B3446" i="24"/>
  <c r="A3446" i="24"/>
  <c r="W3445" i="24"/>
  <c r="V3445" i="24"/>
  <c r="U3445" i="24"/>
  <c r="T3445" i="24"/>
  <c r="P3445" i="24"/>
  <c r="N3445" i="24"/>
  <c r="E3445" i="24"/>
  <c r="C3445" i="24"/>
  <c r="D3445" i="24" s="1"/>
  <c r="B3445" i="24"/>
  <c r="A3445" i="24"/>
  <c r="W3444" i="24"/>
  <c r="V3444" i="24"/>
  <c r="U3444" i="24"/>
  <c r="T3444" i="24"/>
  <c r="P3444" i="24"/>
  <c r="N3444" i="24"/>
  <c r="E3444" i="24"/>
  <c r="C3444" i="24"/>
  <c r="D3444" i="24" s="1"/>
  <c r="B3444" i="24"/>
  <c r="A3444" i="24"/>
  <c r="W3443" i="24"/>
  <c r="V3443" i="24"/>
  <c r="U3443" i="24"/>
  <c r="T3443" i="24"/>
  <c r="P3443" i="24"/>
  <c r="N3443" i="24"/>
  <c r="E3443" i="24"/>
  <c r="C3443" i="24"/>
  <c r="D3443" i="24" s="1"/>
  <c r="B3443" i="24"/>
  <c r="A3443" i="24"/>
  <c r="W3442" i="24"/>
  <c r="V3442" i="24"/>
  <c r="U3442" i="24"/>
  <c r="T3442" i="24"/>
  <c r="P3442" i="24"/>
  <c r="N3442" i="24"/>
  <c r="E3442" i="24"/>
  <c r="C3442" i="24"/>
  <c r="D3442" i="24" s="1"/>
  <c r="B3442" i="24"/>
  <c r="A3442" i="24"/>
  <c r="W3441" i="24"/>
  <c r="V3441" i="24"/>
  <c r="U3441" i="24"/>
  <c r="T3441" i="24"/>
  <c r="P3441" i="24"/>
  <c r="N3441" i="24"/>
  <c r="E3441" i="24"/>
  <c r="C3441" i="24"/>
  <c r="D3441" i="24" s="1"/>
  <c r="B3441" i="24"/>
  <c r="A3441" i="24"/>
  <c r="W3440" i="24"/>
  <c r="V3440" i="24"/>
  <c r="U3440" i="24"/>
  <c r="T3440" i="24"/>
  <c r="P3440" i="24"/>
  <c r="N3440" i="24"/>
  <c r="E3440" i="24"/>
  <c r="C3440" i="24"/>
  <c r="D3440" i="24" s="1"/>
  <c r="B3440" i="24"/>
  <c r="A3440" i="24"/>
  <c r="W3439" i="24"/>
  <c r="V3439" i="24"/>
  <c r="U3439" i="24"/>
  <c r="T3439" i="24"/>
  <c r="P3439" i="24"/>
  <c r="N3439" i="24"/>
  <c r="E3439" i="24"/>
  <c r="C3439" i="24"/>
  <c r="D3439" i="24" s="1"/>
  <c r="B3439" i="24"/>
  <c r="A3439" i="24"/>
  <c r="W3438" i="24"/>
  <c r="V3438" i="24"/>
  <c r="U3438" i="24"/>
  <c r="T3438" i="24"/>
  <c r="P3438" i="24"/>
  <c r="N3438" i="24"/>
  <c r="E3438" i="24"/>
  <c r="C3438" i="24"/>
  <c r="D3438" i="24" s="1"/>
  <c r="B3438" i="24"/>
  <c r="A3438" i="24"/>
  <c r="W3437" i="24"/>
  <c r="V3437" i="24"/>
  <c r="U3437" i="24"/>
  <c r="T3437" i="24"/>
  <c r="P3437" i="24"/>
  <c r="N3437" i="24"/>
  <c r="E3437" i="24"/>
  <c r="C3437" i="24"/>
  <c r="D3437" i="24" s="1"/>
  <c r="B3437" i="24"/>
  <c r="A3437" i="24"/>
  <c r="W3436" i="24"/>
  <c r="V3436" i="24"/>
  <c r="U3436" i="24"/>
  <c r="T3436" i="24"/>
  <c r="P3436" i="24"/>
  <c r="N3436" i="24"/>
  <c r="E3436" i="24"/>
  <c r="C3436" i="24"/>
  <c r="D3436" i="24" s="1"/>
  <c r="B3436" i="24"/>
  <c r="A3436" i="24"/>
  <c r="W3435" i="24"/>
  <c r="V3435" i="24"/>
  <c r="U3435" i="24"/>
  <c r="T3435" i="24"/>
  <c r="P3435" i="24"/>
  <c r="N3435" i="24"/>
  <c r="E3435" i="24"/>
  <c r="C3435" i="24"/>
  <c r="D3435" i="24" s="1"/>
  <c r="B3435" i="24"/>
  <c r="A3435" i="24"/>
  <c r="W3434" i="24"/>
  <c r="V3434" i="24"/>
  <c r="U3434" i="24"/>
  <c r="T3434" i="24"/>
  <c r="P3434" i="24"/>
  <c r="N3434" i="24"/>
  <c r="E3434" i="24"/>
  <c r="C3434" i="24"/>
  <c r="D3434" i="24" s="1"/>
  <c r="B3434" i="24"/>
  <c r="A3434" i="24"/>
  <c r="W3433" i="24"/>
  <c r="V3433" i="24"/>
  <c r="U3433" i="24"/>
  <c r="T3433" i="24"/>
  <c r="P3433" i="24"/>
  <c r="N3433" i="24"/>
  <c r="E3433" i="24"/>
  <c r="C3433" i="24"/>
  <c r="D3433" i="24" s="1"/>
  <c r="B3433" i="24"/>
  <c r="A3433" i="24"/>
  <c r="W3432" i="24"/>
  <c r="V3432" i="24"/>
  <c r="U3432" i="24"/>
  <c r="T3432" i="24"/>
  <c r="P3432" i="24"/>
  <c r="N3432" i="24"/>
  <c r="E3432" i="24"/>
  <c r="C3432" i="24"/>
  <c r="D3432" i="24" s="1"/>
  <c r="B3432" i="24"/>
  <c r="A3432" i="24"/>
  <c r="W3431" i="24"/>
  <c r="V3431" i="24"/>
  <c r="U3431" i="24"/>
  <c r="T3431" i="24"/>
  <c r="P3431" i="24"/>
  <c r="N3431" i="24"/>
  <c r="E3431" i="24"/>
  <c r="C3431" i="24"/>
  <c r="D3431" i="24" s="1"/>
  <c r="B3431" i="24"/>
  <c r="A3431" i="24"/>
  <c r="W3430" i="24"/>
  <c r="V3430" i="24"/>
  <c r="U3430" i="24"/>
  <c r="T3430" i="24"/>
  <c r="P3430" i="24"/>
  <c r="N3430" i="24"/>
  <c r="E3430" i="24"/>
  <c r="C3430" i="24"/>
  <c r="D3430" i="24" s="1"/>
  <c r="B3430" i="24"/>
  <c r="A3430" i="24"/>
  <c r="W3429" i="24"/>
  <c r="V3429" i="24"/>
  <c r="U3429" i="24"/>
  <c r="T3429" i="24"/>
  <c r="P3429" i="24"/>
  <c r="N3429" i="24"/>
  <c r="E3429" i="24"/>
  <c r="C3429" i="24"/>
  <c r="D3429" i="24" s="1"/>
  <c r="B3429" i="24"/>
  <c r="A3429" i="24"/>
  <c r="W3428" i="24"/>
  <c r="V3428" i="24"/>
  <c r="U3428" i="24"/>
  <c r="T3428" i="24"/>
  <c r="P3428" i="24"/>
  <c r="N3428" i="24"/>
  <c r="E3428" i="24"/>
  <c r="C3428" i="24"/>
  <c r="D3428" i="24" s="1"/>
  <c r="B3428" i="24"/>
  <c r="A3428" i="24"/>
  <c r="W3427" i="24"/>
  <c r="V3427" i="24"/>
  <c r="U3427" i="24"/>
  <c r="T3427" i="24"/>
  <c r="P3427" i="24"/>
  <c r="N3427" i="24"/>
  <c r="E3427" i="24"/>
  <c r="C3427" i="24"/>
  <c r="D3427" i="24" s="1"/>
  <c r="B3427" i="24"/>
  <c r="A3427" i="24"/>
  <c r="W3426" i="24"/>
  <c r="V3426" i="24"/>
  <c r="U3426" i="24"/>
  <c r="T3426" i="24"/>
  <c r="P3426" i="24"/>
  <c r="N3426" i="24"/>
  <c r="E3426" i="24"/>
  <c r="C3426" i="24"/>
  <c r="D3426" i="24" s="1"/>
  <c r="B3426" i="24"/>
  <c r="A3426" i="24"/>
  <c r="W3425" i="24"/>
  <c r="V3425" i="24"/>
  <c r="U3425" i="24"/>
  <c r="T3425" i="24"/>
  <c r="P3425" i="24"/>
  <c r="N3425" i="24"/>
  <c r="E3425" i="24"/>
  <c r="C3425" i="24"/>
  <c r="D3425" i="24" s="1"/>
  <c r="B3425" i="24"/>
  <c r="A3425" i="24"/>
  <c r="W3424" i="24"/>
  <c r="V3424" i="24"/>
  <c r="U3424" i="24"/>
  <c r="T3424" i="24"/>
  <c r="P3424" i="24"/>
  <c r="N3424" i="24"/>
  <c r="E3424" i="24"/>
  <c r="C3424" i="24"/>
  <c r="D3424" i="24" s="1"/>
  <c r="B3424" i="24"/>
  <c r="A3424" i="24"/>
  <c r="W3423" i="24"/>
  <c r="V3423" i="24"/>
  <c r="U3423" i="24"/>
  <c r="T3423" i="24"/>
  <c r="P3423" i="24"/>
  <c r="N3423" i="24"/>
  <c r="E3423" i="24"/>
  <c r="C3423" i="24"/>
  <c r="D3423" i="24" s="1"/>
  <c r="B3423" i="24"/>
  <c r="A3423" i="24"/>
  <c r="W3422" i="24"/>
  <c r="V3422" i="24"/>
  <c r="U3422" i="24"/>
  <c r="T3422" i="24"/>
  <c r="P3422" i="24"/>
  <c r="N3422" i="24"/>
  <c r="E3422" i="24"/>
  <c r="C3422" i="24"/>
  <c r="D3422" i="24" s="1"/>
  <c r="B3422" i="24"/>
  <c r="A3422" i="24"/>
  <c r="W3421" i="24"/>
  <c r="V3421" i="24"/>
  <c r="U3421" i="24"/>
  <c r="T3421" i="24"/>
  <c r="P3421" i="24"/>
  <c r="N3421" i="24"/>
  <c r="E3421" i="24"/>
  <c r="C3421" i="24"/>
  <c r="D3421" i="24" s="1"/>
  <c r="B3421" i="24"/>
  <c r="A3421" i="24"/>
  <c r="W3420" i="24"/>
  <c r="V3420" i="24"/>
  <c r="U3420" i="24"/>
  <c r="T3420" i="24"/>
  <c r="P3420" i="24"/>
  <c r="N3420" i="24"/>
  <c r="E3420" i="24"/>
  <c r="C3420" i="24"/>
  <c r="D3420" i="24" s="1"/>
  <c r="B3420" i="24"/>
  <c r="A3420" i="24"/>
  <c r="W3419" i="24"/>
  <c r="V3419" i="24"/>
  <c r="U3419" i="24"/>
  <c r="T3419" i="24"/>
  <c r="P3419" i="24"/>
  <c r="N3419" i="24"/>
  <c r="E3419" i="24"/>
  <c r="C3419" i="24"/>
  <c r="D3419" i="24" s="1"/>
  <c r="B3419" i="24"/>
  <c r="A3419" i="24"/>
  <c r="W3418" i="24"/>
  <c r="V3418" i="24"/>
  <c r="U3418" i="24"/>
  <c r="T3418" i="24"/>
  <c r="P3418" i="24"/>
  <c r="N3418" i="24"/>
  <c r="E3418" i="24"/>
  <c r="C3418" i="24"/>
  <c r="D3418" i="24" s="1"/>
  <c r="B3418" i="24"/>
  <c r="A3418" i="24"/>
  <c r="W3417" i="24"/>
  <c r="V3417" i="24"/>
  <c r="U3417" i="24"/>
  <c r="T3417" i="24"/>
  <c r="P3417" i="24"/>
  <c r="N3417" i="24"/>
  <c r="E3417" i="24"/>
  <c r="C3417" i="24"/>
  <c r="D3417" i="24" s="1"/>
  <c r="B3417" i="24"/>
  <c r="A3417" i="24"/>
  <c r="W3416" i="24"/>
  <c r="V3416" i="24"/>
  <c r="U3416" i="24"/>
  <c r="T3416" i="24"/>
  <c r="P3416" i="24"/>
  <c r="N3416" i="24"/>
  <c r="E3416" i="24"/>
  <c r="C3416" i="24"/>
  <c r="D3416" i="24" s="1"/>
  <c r="B3416" i="24"/>
  <c r="A3416" i="24"/>
  <c r="W3415" i="24"/>
  <c r="V3415" i="24"/>
  <c r="U3415" i="24"/>
  <c r="T3415" i="24"/>
  <c r="P3415" i="24"/>
  <c r="N3415" i="24"/>
  <c r="E3415" i="24"/>
  <c r="C3415" i="24"/>
  <c r="D3415" i="24" s="1"/>
  <c r="B3415" i="24"/>
  <c r="A3415" i="24"/>
  <c r="W3414" i="24"/>
  <c r="V3414" i="24"/>
  <c r="U3414" i="24"/>
  <c r="T3414" i="24"/>
  <c r="P3414" i="24"/>
  <c r="N3414" i="24"/>
  <c r="E3414" i="24"/>
  <c r="C3414" i="24"/>
  <c r="D3414" i="24" s="1"/>
  <c r="B3414" i="24"/>
  <c r="A3414" i="24"/>
  <c r="W3413" i="24"/>
  <c r="V3413" i="24"/>
  <c r="U3413" i="24"/>
  <c r="T3413" i="24"/>
  <c r="P3413" i="24"/>
  <c r="N3413" i="24"/>
  <c r="E3413" i="24"/>
  <c r="C3413" i="24"/>
  <c r="D3413" i="24" s="1"/>
  <c r="B3413" i="24"/>
  <c r="A3413" i="24"/>
  <c r="W3412" i="24"/>
  <c r="V3412" i="24"/>
  <c r="U3412" i="24"/>
  <c r="T3412" i="24"/>
  <c r="P3412" i="24"/>
  <c r="N3412" i="24"/>
  <c r="E3412" i="24"/>
  <c r="C3412" i="24"/>
  <c r="D3412" i="24" s="1"/>
  <c r="B3412" i="24"/>
  <c r="A3412" i="24"/>
  <c r="W3411" i="24"/>
  <c r="V3411" i="24"/>
  <c r="U3411" i="24"/>
  <c r="T3411" i="24"/>
  <c r="P3411" i="24"/>
  <c r="N3411" i="24"/>
  <c r="E3411" i="24"/>
  <c r="C3411" i="24"/>
  <c r="D3411" i="24" s="1"/>
  <c r="B3411" i="24"/>
  <c r="A3411" i="24"/>
  <c r="W3410" i="24"/>
  <c r="V3410" i="24"/>
  <c r="U3410" i="24"/>
  <c r="T3410" i="24"/>
  <c r="P3410" i="24"/>
  <c r="N3410" i="24"/>
  <c r="E3410" i="24"/>
  <c r="C3410" i="24"/>
  <c r="D3410" i="24" s="1"/>
  <c r="B3410" i="24"/>
  <c r="A3410" i="24"/>
  <c r="W3409" i="24"/>
  <c r="V3409" i="24"/>
  <c r="U3409" i="24"/>
  <c r="T3409" i="24"/>
  <c r="P3409" i="24"/>
  <c r="N3409" i="24"/>
  <c r="E3409" i="24"/>
  <c r="C3409" i="24"/>
  <c r="D3409" i="24" s="1"/>
  <c r="B3409" i="24"/>
  <c r="A3409" i="24"/>
  <c r="W3408" i="24"/>
  <c r="V3408" i="24"/>
  <c r="U3408" i="24"/>
  <c r="T3408" i="24"/>
  <c r="P3408" i="24"/>
  <c r="N3408" i="24"/>
  <c r="E3408" i="24"/>
  <c r="C3408" i="24"/>
  <c r="D3408" i="24" s="1"/>
  <c r="B3408" i="24"/>
  <c r="A3408" i="24"/>
  <c r="W3407" i="24"/>
  <c r="V3407" i="24"/>
  <c r="U3407" i="24"/>
  <c r="T3407" i="24"/>
  <c r="P3407" i="24"/>
  <c r="N3407" i="24"/>
  <c r="E3407" i="24"/>
  <c r="C3407" i="24"/>
  <c r="D3407" i="24" s="1"/>
  <c r="B3407" i="24"/>
  <c r="A3407" i="24"/>
  <c r="W3406" i="24"/>
  <c r="V3406" i="24"/>
  <c r="U3406" i="24"/>
  <c r="T3406" i="24"/>
  <c r="P3406" i="24"/>
  <c r="N3406" i="24"/>
  <c r="E3406" i="24"/>
  <c r="C3406" i="24"/>
  <c r="D3406" i="24" s="1"/>
  <c r="B3406" i="24"/>
  <c r="A3406" i="24"/>
  <c r="W3405" i="24"/>
  <c r="V3405" i="24"/>
  <c r="U3405" i="24"/>
  <c r="T3405" i="24"/>
  <c r="P3405" i="24"/>
  <c r="N3405" i="24"/>
  <c r="E3405" i="24"/>
  <c r="C3405" i="24"/>
  <c r="D3405" i="24" s="1"/>
  <c r="B3405" i="24"/>
  <c r="A3405" i="24"/>
  <c r="W3404" i="24"/>
  <c r="V3404" i="24"/>
  <c r="U3404" i="24"/>
  <c r="T3404" i="24"/>
  <c r="P3404" i="24"/>
  <c r="N3404" i="24"/>
  <c r="E3404" i="24"/>
  <c r="C3404" i="24"/>
  <c r="D3404" i="24" s="1"/>
  <c r="B3404" i="24"/>
  <c r="A3404" i="24"/>
  <c r="W3403" i="24"/>
  <c r="V3403" i="24"/>
  <c r="U3403" i="24"/>
  <c r="T3403" i="24"/>
  <c r="P3403" i="24"/>
  <c r="N3403" i="24"/>
  <c r="E3403" i="24"/>
  <c r="C3403" i="24"/>
  <c r="D3403" i="24" s="1"/>
  <c r="B3403" i="24"/>
  <c r="A3403" i="24"/>
  <c r="W3402" i="24"/>
  <c r="V3402" i="24"/>
  <c r="U3402" i="24"/>
  <c r="T3402" i="24"/>
  <c r="P3402" i="24"/>
  <c r="N3402" i="24"/>
  <c r="E3402" i="24"/>
  <c r="C3402" i="24"/>
  <c r="D3402" i="24" s="1"/>
  <c r="B3402" i="24"/>
  <c r="A3402" i="24"/>
  <c r="W3401" i="24"/>
  <c r="V3401" i="24"/>
  <c r="U3401" i="24"/>
  <c r="T3401" i="24"/>
  <c r="P3401" i="24"/>
  <c r="N3401" i="24"/>
  <c r="E3401" i="24"/>
  <c r="C3401" i="24"/>
  <c r="D3401" i="24" s="1"/>
  <c r="B3401" i="24"/>
  <c r="A3401" i="24"/>
  <c r="W3400" i="24"/>
  <c r="V3400" i="24"/>
  <c r="U3400" i="24"/>
  <c r="T3400" i="24"/>
  <c r="P3400" i="24"/>
  <c r="N3400" i="24"/>
  <c r="E3400" i="24"/>
  <c r="C3400" i="24"/>
  <c r="D3400" i="24" s="1"/>
  <c r="B3400" i="24"/>
  <c r="A3400" i="24"/>
  <c r="W3399" i="24"/>
  <c r="V3399" i="24"/>
  <c r="U3399" i="24"/>
  <c r="T3399" i="24"/>
  <c r="P3399" i="24"/>
  <c r="N3399" i="24"/>
  <c r="E3399" i="24"/>
  <c r="C3399" i="24"/>
  <c r="D3399" i="24" s="1"/>
  <c r="B3399" i="24"/>
  <c r="A3399" i="24"/>
  <c r="W3398" i="24"/>
  <c r="V3398" i="24"/>
  <c r="U3398" i="24"/>
  <c r="T3398" i="24"/>
  <c r="P3398" i="24"/>
  <c r="N3398" i="24"/>
  <c r="E3398" i="24"/>
  <c r="C3398" i="24"/>
  <c r="D3398" i="24" s="1"/>
  <c r="B3398" i="24"/>
  <c r="A3398" i="24"/>
  <c r="W3397" i="24"/>
  <c r="V3397" i="24"/>
  <c r="U3397" i="24"/>
  <c r="T3397" i="24"/>
  <c r="P3397" i="24"/>
  <c r="N3397" i="24"/>
  <c r="E3397" i="24"/>
  <c r="C3397" i="24"/>
  <c r="D3397" i="24" s="1"/>
  <c r="B3397" i="24"/>
  <c r="A3397" i="24"/>
  <c r="W3396" i="24"/>
  <c r="V3396" i="24"/>
  <c r="U3396" i="24"/>
  <c r="T3396" i="24"/>
  <c r="P3396" i="24"/>
  <c r="N3396" i="24"/>
  <c r="E3396" i="24"/>
  <c r="C3396" i="24"/>
  <c r="D3396" i="24" s="1"/>
  <c r="B3396" i="24"/>
  <c r="A3396" i="24"/>
  <c r="W3395" i="24"/>
  <c r="V3395" i="24"/>
  <c r="U3395" i="24"/>
  <c r="T3395" i="24"/>
  <c r="P3395" i="24"/>
  <c r="N3395" i="24"/>
  <c r="E3395" i="24"/>
  <c r="C3395" i="24"/>
  <c r="D3395" i="24" s="1"/>
  <c r="B3395" i="24"/>
  <c r="A3395" i="24"/>
  <c r="W3394" i="24"/>
  <c r="V3394" i="24"/>
  <c r="U3394" i="24"/>
  <c r="T3394" i="24"/>
  <c r="P3394" i="24"/>
  <c r="N3394" i="24"/>
  <c r="E3394" i="24"/>
  <c r="C3394" i="24"/>
  <c r="D3394" i="24" s="1"/>
  <c r="B3394" i="24"/>
  <c r="A3394" i="24"/>
  <c r="W3393" i="24"/>
  <c r="V3393" i="24"/>
  <c r="U3393" i="24"/>
  <c r="T3393" i="24"/>
  <c r="P3393" i="24"/>
  <c r="N3393" i="24"/>
  <c r="E3393" i="24"/>
  <c r="C3393" i="24"/>
  <c r="D3393" i="24" s="1"/>
  <c r="B3393" i="24"/>
  <c r="A3393" i="24"/>
  <c r="W3392" i="24"/>
  <c r="V3392" i="24"/>
  <c r="U3392" i="24"/>
  <c r="T3392" i="24"/>
  <c r="P3392" i="24"/>
  <c r="N3392" i="24"/>
  <c r="E3392" i="24"/>
  <c r="C3392" i="24"/>
  <c r="D3392" i="24" s="1"/>
  <c r="B3392" i="24"/>
  <c r="A3392" i="24"/>
  <c r="W3391" i="24"/>
  <c r="V3391" i="24"/>
  <c r="U3391" i="24"/>
  <c r="T3391" i="24"/>
  <c r="P3391" i="24"/>
  <c r="N3391" i="24"/>
  <c r="E3391" i="24"/>
  <c r="C3391" i="24"/>
  <c r="D3391" i="24" s="1"/>
  <c r="B3391" i="24"/>
  <c r="A3391" i="24"/>
  <c r="W3390" i="24"/>
  <c r="V3390" i="24"/>
  <c r="U3390" i="24"/>
  <c r="T3390" i="24"/>
  <c r="P3390" i="24"/>
  <c r="N3390" i="24"/>
  <c r="E3390" i="24"/>
  <c r="C3390" i="24"/>
  <c r="D3390" i="24" s="1"/>
  <c r="B3390" i="24"/>
  <c r="A3390" i="24"/>
  <c r="W3389" i="24"/>
  <c r="V3389" i="24"/>
  <c r="U3389" i="24"/>
  <c r="T3389" i="24"/>
  <c r="P3389" i="24"/>
  <c r="N3389" i="24"/>
  <c r="E3389" i="24"/>
  <c r="C3389" i="24"/>
  <c r="D3389" i="24" s="1"/>
  <c r="B3389" i="24"/>
  <c r="A3389" i="24"/>
  <c r="W3388" i="24"/>
  <c r="V3388" i="24"/>
  <c r="U3388" i="24"/>
  <c r="T3388" i="24"/>
  <c r="P3388" i="24"/>
  <c r="N3388" i="24"/>
  <c r="E3388" i="24"/>
  <c r="C3388" i="24"/>
  <c r="D3388" i="24" s="1"/>
  <c r="B3388" i="24"/>
  <c r="A3388" i="24"/>
  <c r="W3387" i="24"/>
  <c r="V3387" i="24"/>
  <c r="U3387" i="24"/>
  <c r="T3387" i="24"/>
  <c r="P3387" i="24"/>
  <c r="N3387" i="24"/>
  <c r="E3387" i="24"/>
  <c r="C3387" i="24"/>
  <c r="D3387" i="24" s="1"/>
  <c r="B3387" i="24"/>
  <c r="A3387" i="24"/>
  <c r="W3386" i="24"/>
  <c r="V3386" i="24"/>
  <c r="U3386" i="24"/>
  <c r="T3386" i="24"/>
  <c r="P3386" i="24"/>
  <c r="N3386" i="24"/>
  <c r="E3386" i="24"/>
  <c r="C3386" i="24"/>
  <c r="D3386" i="24" s="1"/>
  <c r="B3386" i="24"/>
  <c r="A3386" i="24"/>
  <c r="W3385" i="24"/>
  <c r="V3385" i="24"/>
  <c r="U3385" i="24"/>
  <c r="T3385" i="24"/>
  <c r="P3385" i="24"/>
  <c r="N3385" i="24"/>
  <c r="E3385" i="24"/>
  <c r="C3385" i="24"/>
  <c r="D3385" i="24" s="1"/>
  <c r="B3385" i="24"/>
  <c r="A3385" i="24"/>
  <c r="W3384" i="24"/>
  <c r="V3384" i="24"/>
  <c r="U3384" i="24"/>
  <c r="T3384" i="24"/>
  <c r="P3384" i="24"/>
  <c r="N3384" i="24"/>
  <c r="E3384" i="24"/>
  <c r="C3384" i="24"/>
  <c r="D3384" i="24" s="1"/>
  <c r="B3384" i="24"/>
  <c r="A3384" i="24"/>
  <c r="W3383" i="24"/>
  <c r="V3383" i="24"/>
  <c r="U3383" i="24"/>
  <c r="T3383" i="24"/>
  <c r="P3383" i="24"/>
  <c r="N3383" i="24"/>
  <c r="E3383" i="24"/>
  <c r="C3383" i="24"/>
  <c r="D3383" i="24" s="1"/>
  <c r="B3383" i="24"/>
  <c r="A3383" i="24"/>
  <c r="W3382" i="24"/>
  <c r="V3382" i="24"/>
  <c r="U3382" i="24"/>
  <c r="T3382" i="24"/>
  <c r="P3382" i="24"/>
  <c r="N3382" i="24"/>
  <c r="E3382" i="24"/>
  <c r="C3382" i="24"/>
  <c r="D3382" i="24" s="1"/>
  <c r="B3382" i="24"/>
  <c r="A3382" i="24"/>
  <c r="W3381" i="24"/>
  <c r="V3381" i="24"/>
  <c r="U3381" i="24"/>
  <c r="T3381" i="24"/>
  <c r="P3381" i="24"/>
  <c r="N3381" i="24"/>
  <c r="E3381" i="24"/>
  <c r="C3381" i="24"/>
  <c r="D3381" i="24" s="1"/>
  <c r="B3381" i="24"/>
  <c r="A3381" i="24"/>
  <c r="W3380" i="24"/>
  <c r="V3380" i="24"/>
  <c r="U3380" i="24"/>
  <c r="T3380" i="24"/>
  <c r="P3380" i="24"/>
  <c r="N3380" i="24"/>
  <c r="E3380" i="24"/>
  <c r="C3380" i="24"/>
  <c r="D3380" i="24" s="1"/>
  <c r="B3380" i="24"/>
  <c r="A3380" i="24"/>
  <c r="W3379" i="24"/>
  <c r="V3379" i="24"/>
  <c r="U3379" i="24"/>
  <c r="T3379" i="24"/>
  <c r="P3379" i="24"/>
  <c r="N3379" i="24"/>
  <c r="E3379" i="24"/>
  <c r="C3379" i="24"/>
  <c r="D3379" i="24" s="1"/>
  <c r="B3379" i="24"/>
  <c r="A3379" i="24"/>
  <c r="W3378" i="24"/>
  <c r="V3378" i="24"/>
  <c r="U3378" i="24"/>
  <c r="T3378" i="24"/>
  <c r="P3378" i="24"/>
  <c r="N3378" i="24"/>
  <c r="E3378" i="24"/>
  <c r="C3378" i="24"/>
  <c r="D3378" i="24" s="1"/>
  <c r="B3378" i="24"/>
  <c r="A3378" i="24"/>
  <c r="W3377" i="24"/>
  <c r="V3377" i="24"/>
  <c r="U3377" i="24"/>
  <c r="T3377" i="24"/>
  <c r="P3377" i="24"/>
  <c r="N3377" i="24"/>
  <c r="E3377" i="24"/>
  <c r="C3377" i="24"/>
  <c r="D3377" i="24" s="1"/>
  <c r="B3377" i="24"/>
  <c r="A3377" i="24"/>
  <c r="W3376" i="24"/>
  <c r="V3376" i="24"/>
  <c r="U3376" i="24"/>
  <c r="T3376" i="24"/>
  <c r="P3376" i="24"/>
  <c r="N3376" i="24"/>
  <c r="E3376" i="24"/>
  <c r="C3376" i="24"/>
  <c r="D3376" i="24" s="1"/>
  <c r="B3376" i="24"/>
  <c r="A3376" i="24"/>
  <c r="W3375" i="24"/>
  <c r="V3375" i="24"/>
  <c r="U3375" i="24"/>
  <c r="T3375" i="24"/>
  <c r="P3375" i="24"/>
  <c r="N3375" i="24"/>
  <c r="E3375" i="24"/>
  <c r="C3375" i="24"/>
  <c r="D3375" i="24" s="1"/>
  <c r="B3375" i="24"/>
  <c r="A3375" i="24"/>
  <c r="W3374" i="24"/>
  <c r="V3374" i="24"/>
  <c r="U3374" i="24"/>
  <c r="T3374" i="24"/>
  <c r="P3374" i="24"/>
  <c r="N3374" i="24"/>
  <c r="E3374" i="24"/>
  <c r="C3374" i="24"/>
  <c r="D3374" i="24" s="1"/>
  <c r="B3374" i="24"/>
  <c r="A3374" i="24"/>
  <c r="W3373" i="24"/>
  <c r="V3373" i="24"/>
  <c r="U3373" i="24"/>
  <c r="T3373" i="24"/>
  <c r="P3373" i="24"/>
  <c r="N3373" i="24"/>
  <c r="E3373" i="24"/>
  <c r="C3373" i="24"/>
  <c r="D3373" i="24" s="1"/>
  <c r="B3373" i="24"/>
  <c r="A3373" i="24"/>
  <c r="W3372" i="24"/>
  <c r="V3372" i="24"/>
  <c r="U3372" i="24"/>
  <c r="T3372" i="24"/>
  <c r="P3372" i="24"/>
  <c r="N3372" i="24"/>
  <c r="E3372" i="24"/>
  <c r="C3372" i="24"/>
  <c r="D3372" i="24" s="1"/>
  <c r="B3372" i="24"/>
  <c r="A3372" i="24"/>
  <c r="W3371" i="24"/>
  <c r="V3371" i="24"/>
  <c r="U3371" i="24"/>
  <c r="T3371" i="24"/>
  <c r="P3371" i="24"/>
  <c r="N3371" i="24"/>
  <c r="E3371" i="24"/>
  <c r="C3371" i="24"/>
  <c r="D3371" i="24" s="1"/>
  <c r="B3371" i="24"/>
  <c r="A3371" i="24"/>
  <c r="W3370" i="24"/>
  <c r="V3370" i="24"/>
  <c r="U3370" i="24"/>
  <c r="T3370" i="24"/>
  <c r="P3370" i="24"/>
  <c r="N3370" i="24"/>
  <c r="E3370" i="24"/>
  <c r="C3370" i="24"/>
  <c r="D3370" i="24" s="1"/>
  <c r="B3370" i="24"/>
  <c r="A3370" i="24"/>
  <c r="W3369" i="24"/>
  <c r="V3369" i="24"/>
  <c r="U3369" i="24"/>
  <c r="T3369" i="24"/>
  <c r="P3369" i="24"/>
  <c r="N3369" i="24"/>
  <c r="E3369" i="24"/>
  <c r="C3369" i="24"/>
  <c r="D3369" i="24" s="1"/>
  <c r="B3369" i="24"/>
  <c r="A3369" i="24"/>
  <c r="W3368" i="24"/>
  <c r="V3368" i="24"/>
  <c r="U3368" i="24"/>
  <c r="T3368" i="24"/>
  <c r="P3368" i="24"/>
  <c r="N3368" i="24"/>
  <c r="E3368" i="24"/>
  <c r="C3368" i="24"/>
  <c r="D3368" i="24" s="1"/>
  <c r="B3368" i="24"/>
  <c r="A3368" i="24"/>
  <c r="W3367" i="24"/>
  <c r="V3367" i="24"/>
  <c r="U3367" i="24"/>
  <c r="T3367" i="24"/>
  <c r="P3367" i="24"/>
  <c r="N3367" i="24"/>
  <c r="E3367" i="24"/>
  <c r="C3367" i="24"/>
  <c r="D3367" i="24" s="1"/>
  <c r="B3367" i="24"/>
  <c r="A3367" i="24"/>
  <c r="W3366" i="24"/>
  <c r="V3366" i="24"/>
  <c r="U3366" i="24"/>
  <c r="T3366" i="24"/>
  <c r="P3366" i="24"/>
  <c r="N3366" i="24"/>
  <c r="E3366" i="24"/>
  <c r="C3366" i="24"/>
  <c r="D3366" i="24" s="1"/>
  <c r="B3366" i="24"/>
  <c r="A3366" i="24"/>
  <c r="W3365" i="24"/>
  <c r="V3365" i="24"/>
  <c r="U3365" i="24"/>
  <c r="T3365" i="24"/>
  <c r="P3365" i="24"/>
  <c r="N3365" i="24"/>
  <c r="E3365" i="24"/>
  <c r="C3365" i="24"/>
  <c r="D3365" i="24" s="1"/>
  <c r="B3365" i="24"/>
  <c r="A3365" i="24"/>
  <c r="W3364" i="24"/>
  <c r="V3364" i="24"/>
  <c r="U3364" i="24"/>
  <c r="T3364" i="24"/>
  <c r="P3364" i="24"/>
  <c r="N3364" i="24"/>
  <c r="E3364" i="24"/>
  <c r="C3364" i="24"/>
  <c r="D3364" i="24" s="1"/>
  <c r="B3364" i="24"/>
  <c r="A3364" i="24"/>
  <c r="W3363" i="24"/>
  <c r="V3363" i="24"/>
  <c r="U3363" i="24"/>
  <c r="T3363" i="24"/>
  <c r="P3363" i="24"/>
  <c r="N3363" i="24"/>
  <c r="E3363" i="24"/>
  <c r="C3363" i="24"/>
  <c r="D3363" i="24" s="1"/>
  <c r="B3363" i="24"/>
  <c r="A3363" i="24"/>
  <c r="W3362" i="24"/>
  <c r="V3362" i="24"/>
  <c r="U3362" i="24"/>
  <c r="T3362" i="24"/>
  <c r="P3362" i="24"/>
  <c r="N3362" i="24"/>
  <c r="E3362" i="24"/>
  <c r="C3362" i="24"/>
  <c r="D3362" i="24" s="1"/>
  <c r="B3362" i="24"/>
  <c r="A3362" i="24"/>
  <c r="W3361" i="24"/>
  <c r="V3361" i="24"/>
  <c r="U3361" i="24"/>
  <c r="T3361" i="24"/>
  <c r="P3361" i="24"/>
  <c r="N3361" i="24"/>
  <c r="E3361" i="24"/>
  <c r="C3361" i="24"/>
  <c r="D3361" i="24" s="1"/>
  <c r="B3361" i="24"/>
  <c r="A3361" i="24"/>
  <c r="W3360" i="24"/>
  <c r="V3360" i="24"/>
  <c r="U3360" i="24"/>
  <c r="T3360" i="24"/>
  <c r="P3360" i="24"/>
  <c r="N3360" i="24"/>
  <c r="E3360" i="24"/>
  <c r="C3360" i="24"/>
  <c r="D3360" i="24" s="1"/>
  <c r="B3360" i="24"/>
  <c r="A3360" i="24"/>
  <c r="W3359" i="24"/>
  <c r="V3359" i="24"/>
  <c r="U3359" i="24"/>
  <c r="T3359" i="24"/>
  <c r="P3359" i="24"/>
  <c r="N3359" i="24"/>
  <c r="E3359" i="24"/>
  <c r="C3359" i="24"/>
  <c r="D3359" i="24" s="1"/>
  <c r="B3359" i="24"/>
  <c r="A3359" i="24"/>
  <c r="W3358" i="24"/>
  <c r="V3358" i="24"/>
  <c r="U3358" i="24"/>
  <c r="T3358" i="24"/>
  <c r="P3358" i="24"/>
  <c r="N3358" i="24"/>
  <c r="E3358" i="24"/>
  <c r="C3358" i="24"/>
  <c r="D3358" i="24" s="1"/>
  <c r="B3358" i="24"/>
  <c r="A3358" i="24"/>
  <c r="W3357" i="24"/>
  <c r="V3357" i="24"/>
  <c r="U3357" i="24"/>
  <c r="T3357" i="24"/>
  <c r="P3357" i="24"/>
  <c r="N3357" i="24"/>
  <c r="E3357" i="24"/>
  <c r="C3357" i="24"/>
  <c r="D3357" i="24" s="1"/>
  <c r="B3357" i="24"/>
  <c r="A3357" i="24"/>
  <c r="W3356" i="24"/>
  <c r="V3356" i="24"/>
  <c r="U3356" i="24"/>
  <c r="T3356" i="24"/>
  <c r="P3356" i="24"/>
  <c r="N3356" i="24"/>
  <c r="E3356" i="24"/>
  <c r="C3356" i="24"/>
  <c r="D3356" i="24" s="1"/>
  <c r="B3356" i="24"/>
  <c r="A3356" i="24"/>
  <c r="W3355" i="24"/>
  <c r="V3355" i="24"/>
  <c r="U3355" i="24"/>
  <c r="T3355" i="24"/>
  <c r="P3355" i="24"/>
  <c r="N3355" i="24"/>
  <c r="E3355" i="24"/>
  <c r="C3355" i="24"/>
  <c r="D3355" i="24" s="1"/>
  <c r="B3355" i="24"/>
  <c r="A3355" i="24"/>
  <c r="W3354" i="24"/>
  <c r="V3354" i="24"/>
  <c r="U3354" i="24"/>
  <c r="T3354" i="24"/>
  <c r="P3354" i="24"/>
  <c r="N3354" i="24"/>
  <c r="E3354" i="24"/>
  <c r="C3354" i="24"/>
  <c r="D3354" i="24" s="1"/>
  <c r="B3354" i="24"/>
  <c r="A3354" i="24"/>
  <c r="W3353" i="24"/>
  <c r="V3353" i="24"/>
  <c r="U3353" i="24"/>
  <c r="T3353" i="24"/>
  <c r="P3353" i="24"/>
  <c r="N3353" i="24"/>
  <c r="E3353" i="24"/>
  <c r="C3353" i="24"/>
  <c r="D3353" i="24" s="1"/>
  <c r="B3353" i="24"/>
  <c r="A3353" i="24"/>
  <c r="W3352" i="24"/>
  <c r="V3352" i="24"/>
  <c r="U3352" i="24"/>
  <c r="T3352" i="24"/>
  <c r="P3352" i="24"/>
  <c r="N3352" i="24"/>
  <c r="E3352" i="24"/>
  <c r="C3352" i="24"/>
  <c r="D3352" i="24" s="1"/>
  <c r="B3352" i="24"/>
  <c r="A3352" i="24"/>
  <c r="W3351" i="24"/>
  <c r="V3351" i="24"/>
  <c r="U3351" i="24"/>
  <c r="T3351" i="24"/>
  <c r="P3351" i="24"/>
  <c r="N3351" i="24"/>
  <c r="E3351" i="24"/>
  <c r="C3351" i="24"/>
  <c r="D3351" i="24" s="1"/>
  <c r="B3351" i="24"/>
  <c r="A3351" i="24"/>
  <c r="W3350" i="24"/>
  <c r="V3350" i="24"/>
  <c r="U3350" i="24"/>
  <c r="T3350" i="24"/>
  <c r="P3350" i="24"/>
  <c r="N3350" i="24"/>
  <c r="E3350" i="24"/>
  <c r="C3350" i="24"/>
  <c r="D3350" i="24" s="1"/>
  <c r="B3350" i="24"/>
  <c r="A3350" i="24"/>
  <c r="W3349" i="24"/>
  <c r="V3349" i="24"/>
  <c r="U3349" i="24"/>
  <c r="T3349" i="24"/>
  <c r="P3349" i="24"/>
  <c r="N3349" i="24"/>
  <c r="E3349" i="24"/>
  <c r="C3349" i="24"/>
  <c r="D3349" i="24" s="1"/>
  <c r="B3349" i="24"/>
  <c r="A3349" i="24"/>
  <c r="W3348" i="24"/>
  <c r="V3348" i="24"/>
  <c r="U3348" i="24"/>
  <c r="T3348" i="24"/>
  <c r="P3348" i="24"/>
  <c r="N3348" i="24"/>
  <c r="E3348" i="24"/>
  <c r="C3348" i="24"/>
  <c r="D3348" i="24" s="1"/>
  <c r="B3348" i="24"/>
  <c r="A3348" i="24"/>
  <c r="W3347" i="24"/>
  <c r="V3347" i="24"/>
  <c r="U3347" i="24"/>
  <c r="T3347" i="24"/>
  <c r="P3347" i="24"/>
  <c r="N3347" i="24"/>
  <c r="E3347" i="24"/>
  <c r="C3347" i="24"/>
  <c r="D3347" i="24" s="1"/>
  <c r="B3347" i="24"/>
  <c r="A3347" i="24"/>
  <c r="W3346" i="24"/>
  <c r="V3346" i="24"/>
  <c r="U3346" i="24"/>
  <c r="T3346" i="24"/>
  <c r="P3346" i="24"/>
  <c r="N3346" i="24"/>
  <c r="E3346" i="24"/>
  <c r="C3346" i="24"/>
  <c r="D3346" i="24" s="1"/>
  <c r="B3346" i="24"/>
  <c r="A3346" i="24"/>
  <c r="W3345" i="24"/>
  <c r="V3345" i="24"/>
  <c r="U3345" i="24"/>
  <c r="T3345" i="24"/>
  <c r="P3345" i="24"/>
  <c r="N3345" i="24"/>
  <c r="E3345" i="24"/>
  <c r="C3345" i="24"/>
  <c r="D3345" i="24" s="1"/>
  <c r="B3345" i="24"/>
  <c r="A3345" i="24"/>
  <c r="W3344" i="24"/>
  <c r="V3344" i="24"/>
  <c r="U3344" i="24"/>
  <c r="T3344" i="24"/>
  <c r="P3344" i="24"/>
  <c r="N3344" i="24"/>
  <c r="E3344" i="24"/>
  <c r="C3344" i="24"/>
  <c r="D3344" i="24" s="1"/>
  <c r="B3344" i="24"/>
  <c r="A3344" i="24"/>
  <c r="W3343" i="24"/>
  <c r="V3343" i="24"/>
  <c r="U3343" i="24"/>
  <c r="T3343" i="24"/>
  <c r="P3343" i="24"/>
  <c r="N3343" i="24"/>
  <c r="E3343" i="24"/>
  <c r="C3343" i="24"/>
  <c r="D3343" i="24" s="1"/>
  <c r="B3343" i="24"/>
  <c r="A3343" i="24"/>
  <c r="W3342" i="24"/>
  <c r="V3342" i="24"/>
  <c r="U3342" i="24"/>
  <c r="T3342" i="24"/>
  <c r="P3342" i="24"/>
  <c r="N3342" i="24"/>
  <c r="E3342" i="24"/>
  <c r="C3342" i="24"/>
  <c r="D3342" i="24" s="1"/>
  <c r="B3342" i="24"/>
  <c r="A3342" i="24"/>
  <c r="W3341" i="24"/>
  <c r="V3341" i="24"/>
  <c r="U3341" i="24"/>
  <c r="T3341" i="24"/>
  <c r="P3341" i="24"/>
  <c r="N3341" i="24"/>
  <c r="E3341" i="24"/>
  <c r="C3341" i="24"/>
  <c r="D3341" i="24" s="1"/>
  <c r="B3341" i="24"/>
  <c r="A3341" i="24"/>
  <c r="W3340" i="24"/>
  <c r="V3340" i="24"/>
  <c r="U3340" i="24"/>
  <c r="T3340" i="24"/>
  <c r="P3340" i="24"/>
  <c r="N3340" i="24"/>
  <c r="E3340" i="24"/>
  <c r="C3340" i="24"/>
  <c r="D3340" i="24" s="1"/>
  <c r="B3340" i="24"/>
  <c r="A3340" i="24"/>
  <c r="W3339" i="24"/>
  <c r="V3339" i="24"/>
  <c r="U3339" i="24"/>
  <c r="T3339" i="24"/>
  <c r="P3339" i="24"/>
  <c r="N3339" i="24"/>
  <c r="E3339" i="24"/>
  <c r="C3339" i="24"/>
  <c r="D3339" i="24" s="1"/>
  <c r="B3339" i="24"/>
  <c r="A3339" i="24"/>
  <c r="W3338" i="24"/>
  <c r="V3338" i="24"/>
  <c r="U3338" i="24"/>
  <c r="T3338" i="24"/>
  <c r="P3338" i="24"/>
  <c r="N3338" i="24"/>
  <c r="E3338" i="24"/>
  <c r="C3338" i="24"/>
  <c r="D3338" i="24" s="1"/>
  <c r="B3338" i="24"/>
  <c r="A3338" i="24"/>
  <c r="W3337" i="24"/>
  <c r="V3337" i="24"/>
  <c r="U3337" i="24"/>
  <c r="T3337" i="24"/>
  <c r="P3337" i="24"/>
  <c r="N3337" i="24"/>
  <c r="E3337" i="24"/>
  <c r="C3337" i="24"/>
  <c r="D3337" i="24" s="1"/>
  <c r="B3337" i="24"/>
  <c r="A3337" i="24"/>
  <c r="W3336" i="24"/>
  <c r="V3336" i="24"/>
  <c r="U3336" i="24"/>
  <c r="T3336" i="24"/>
  <c r="P3336" i="24"/>
  <c r="N3336" i="24"/>
  <c r="E3336" i="24"/>
  <c r="C3336" i="24"/>
  <c r="D3336" i="24" s="1"/>
  <c r="B3336" i="24"/>
  <c r="A3336" i="24"/>
  <c r="W3335" i="24"/>
  <c r="V3335" i="24"/>
  <c r="U3335" i="24"/>
  <c r="T3335" i="24"/>
  <c r="P3335" i="24"/>
  <c r="N3335" i="24"/>
  <c r="E3335" i="24"/>
  <c r="C3335" i="24"/>
  <c r="D3335" i="24" s="1"/>
  <c r="B3335" i="24"/>
  <c r="A3335" i="24"/>
  <c r="W3334" i="24"/>
  <c r="V3334" i="24"/>
  <c r="U3334" i="24"/>
  <c r="T3334" i="24"/>
  <c r="P3334" i="24"/>
  <c r="N3334" i="24"/>
  <c r="E3334" i="24"/>
  <c r="C3334" i="24"/>
  <c r="D3334" i="24" s="1"/>
  <c r="B3334" i="24"/>
  <c r="A3334" i="24"/>
  <c r="W3333" i="24"/>
  <c r="V3333" i="24"/>
  <c r="U3333" i="24"/>
  <c r="T3333" i="24"/>
  <c r="P3333" i="24"/>
  <c r="N3333" i="24"/>
  <c r="E3333" i="24"/>
  <c r="C3333" i="24"/>
  <c r="D3333" i="24" s="1"/>
  <c r="B3333" i="24"/>
  <c r="A3333" i="24"/>
  <c r="W3332" i="24"/>
  <c r="V3332" i="24"/>
  <c r="U3332" i="24"/>
  <c r="T3332" i="24"/>
  <c r="P3332" i="24"/>
  <c r="N3332" i="24"/>
  <c r="E3332" i="24"/>
  <c r="C3332" i="24"/>
  <c r="D3332" i="24" s="1"/>
  <c r="B3332" i="24"/>
  <c r="A3332" i="24"/>
  <c r="W3331" i="24"/>
  <c r="V3331" i="24"/>
  <c r="U3331" i="24"/>
  <c r="T3331" i="24"/>
  <c r="P3331" i="24"/>
  <c r="N3331" i="24"/>
  <c r="E3331" i="24"/>
  <c r="C3331" i="24"/>
  <c r="D3331" i="24" s="1"/>
  <c r="B3331" i="24"/>
  <c r="A3331" i="24"/>
  <c r="W3330" i="24"/>
  <c r="V3330" i="24"/>
  <c r="U3330" i="24"/>
  <c r="T3330" i="24"/>
  <c r="P3330" i="24"/>
  <c r="N3330" i="24"/>
  <c r="E3330" i="24"/>
  <c r="C3330" i="24"/>
  <c r="D3330" i="24" s="1"/>
  <c r="B3330" i="24"/>
  <c r="A3330" i="24"/>
  <c r="W3329" i="24"/>
  <c r="V3329" i="24"/>
  <c r="U3329" i="24"/>
  <c r="T3329" i="24"/>
  <c r="P3329" i="24"/>
  <c r="N3329" i="24"/>
  <c r="E3329" i="24"/>
  <c r="C3329" i="24"/>
  <c r="D3329" i="24" s="1"/>
  <c r="B3329" i="24"/>
  <c r="A3329" i="24"/>
  <c r="W3328" i="24"/>
  <c r="V3328" i="24"/>
  <c r="U3328" i="24"/>
  <c r="T3328" i="24"/>
  <c r="P3328" i="24"/>
  <c r="N3328" i="24"/>
  <c r="E3328" i="24"/>
  <c r="C3328" i="24"/>
  <c r="D3328" i="24" s="1"/>
  <c r="B3328" i="24"/>
  <c r="A3328" i="24"/>
  <c r="W3327" i="24"/>
  <c r="V3327" i="24"/>
  <c r="U3327" i="24"/>
  <c r="T3327" i="24"/>
  <c r="P3327" i="24"/>
  <c r="N3327" i="24"/>
  <c r="E3327" i="24"/>
  <c r="C3327" i="24"/>
  <c r="D3327" i="24" s="1"/>
  <c r="B3327" i="24"/>
  <c r="A3327" i="24"/>
  <c r="W3326" i="24"/>
  <c r="V3326" i="24"/>
  <c r="U3326" i="24"/>
  <c r="T3326" i="24"/>
  <c r="P3326" i="24"/>
  <c r="N3326" i="24"/>
  <c r="E3326" i="24"/>
  <c r="C3326" i="24"/>
  <c r="D3326" i="24" s="1"/>
  <c r="B3326" i="24"/>
  <c r="A3326" i="24"/>
  <c r="W3325" i="24"/>
  <c r="V3325" i="24"/>
  <c r="U3325" i="24"/>
  <c r="T3325" i="24"/>
  <c r="P3325" i="24"/>
  <c r="N3325" i="24"/>
  <c r="E3325" i="24"/>
  <c r="C3325" i="24"/>
  <c r="D3325" i="24" s="1"/>
  <c r="B3325" i="24"/>
  <c r="A3325" i="24"/>
  <c r="W3324" i="24"/>
  <c r="V3324" i="24"/>
  <c r="U3324" i="24"/>
  <c r="T3324" i="24"/>
  <c r="P3324" i="24"/>
  <c r="N3324" i="24"/>
  <c r="E3324" i="24"/>
  <c r="C3324" i="24"/>
  <c r="D3324" i="24" s="1"/>
  <c r="B3324" i="24"/>
  <c r="A3324" i="24"/>
  <c r="W3323" i="24"/>
  <c r="V3323" i="24"/>
  <c r="U3323" i="24"/>
  <c r="T3323" i="24"/>
  <c r="P3323" i="24"/>
  <c r="N3323" i="24"/>
  <c r="E3323" i="24"/>
  <c r="C3323" i="24"/>
  <c r="D3323" i="24" s="1"/>
  <c r="B3323" i="24"/>
  <c r="A3323" i="24"/>
  <c r="W3322" i="24"/>
  <c r="V3322" i="24"/>
  <c r="U3322" i="24"/>
  <c r="T3322" i="24"/>
  <c r="P3322" i="24"/>
  <c r="N3322" i="24"/>
  <c r="E3322" i="24"/>
  <c r="C3322" i="24"/>
  <c r="D3322" i="24" s="1"/>
  <c r="B3322" i="24"/>
  <c r="A3322" i="24"/>
  <c r="W3321" i="24"/>
  <c r="V3321" i="24"/>
  <c r="U3321" i="24"/>
  <c r="T3321" i="24"/>
  <c r="P3321" i="24"/>
  <c r="N3321" i="24"/>
  <c r="E3321" i="24"/>
  <c r="C3321" i="24"/>
  <c r="D3321" i="24" s="1"/>
  <c r="B3321" i="24"/>
  <c r="A3321" i="24"/>
  <c r="W3320" i="24"/>
  <c r="V3320" i="24"/>
  <c r="U3320" i="24"/>
  <c r="T3320" i="24"/>
  <c r="P3320" i="24"/>
  <c r="N3320" i="24"/>
  <c r="E3320" i="24"/>
  <c r="C3320" i="24"/>
  <c r="D3320" i="24" s="1"/>
  <c r="B3320" i="24"/>
  <c r="A3320" i="24"/>
  <c r="W3319" i="24"/>
  <c r="V3319" i="24"/>
  <c r="U3319" i="24"/>
  <c r="T3319" i="24"/>
  <c r="P3319" i="24"/>
  <c r="N3319" i="24"/>
  <c r="E3319" i="24"/>
  <c r="C3319" i="24"/>
  <c r="D3319" i="24" s="1"/>
  <c r="B3319" i="24"/>
  <c r="A3319" i="24"/>
  <c r="W3318" i="24"/>
  <c r="V3318" i="24"/>
  <c r="U3318" i="24"/>
  <c r="T3318" i="24"/>
  <c r="P3318" i="24"/>
  <c r="N3318" i="24"/>
  <c r="E3318" i="24"/>
  <c r="C3318" i="24"/>
  <c r="D3318" i="24" s="1"/>
  <c r="B3318" i="24"/>
  <c r="A3318" i="24"/>
  <c r="W3317" i="24"/>
  <c r="V3317" i="24"/>
  <c r="U3317" i="24"/>
  <c r="T3317" i="24"/>
  <c r="P3317" i="24"/>
  <c r="N3317" i="24"/>
  <c r="E3317" i="24"/>
  <c r="C3317" i="24"/>
  <c r="D3317" i="24" s="1"/>
  <c r="B3317" i="24"/>
  <c r="A3317" i="24"/>
  <c r="W3316" i="24"/>
  <c r="V3316" i="24"/>
  <c r="U3316" i="24"/>
  <c r="T3316" i="24"/>
  <c r="P3316" i="24"/>
  <c r="N3316" i="24"/>
  <c r="E3316" i="24"/>
  <c r="C3316" i="24"/>
  <c r="D3316" i="24" s="1"/>
  <c r="B3316" i="24"/>
  <c r="A3316" i="24"/>
  <c r="W3315" i="24"/>
  <c r="V3315" i="24"/>
  <c r="U3315" i="24"/>
  <c r="T3315" i="24"/>
  <c r="P3315" i="24"/>
  <c r="N3315" i="24"/>
  <c r="E3315" i="24"/>
  <c r="C3315" i="24"/>
  <c r="D3315" i="24" s="1"/>
  <c r="B3315" i="24"/>
  <c r="A3315" i="24"/>
  <c r="W3314" i="24"/>
  <c r="V3314" i="24"/>
  <c r="U3314" i="24"/>
  <c r="T3314" i="24"/>
  <c r="P3314" i="24"/>
  <c r="N3314" i="24"/>
  <c r="E3314" i="24"/>
  <c r="C3314" i="24"/>
  <c r="D3314" i="24" s="1"/>
  <c r="B3314" i="24"/>
  <c r="A3314" i="24"/>
  <c r="W3313" i="24"/>
  <c r="V3313" i="24"/>
  <c r="U3313" i="24"/>
  <c r="T3313" i="24"/>
  <c r="P3313" i="24"/>
  <c r="N3313" i="24"/>
  <c r="E3313" i="24"/>
  <c r="C3313" i="24"/>
  <c r="D3313" i="24" s="1"/>
  <c r="B3313" i="24"/>
  <c r="A3313" i="24"/>
  <c r="W3312" i="24"/>
  <c r="V3312" i="24"/>
  <c r="U3312" i="24"/>
  <c r="T3312" i="24"/>
  <c r="P3312" i="24"/>
  <c r="N3312" i="24"/>
  <c r="E3312" i="24"/>
  <c r="C3312" i="24"/>
  <c r="D3312" i="24" s="1"/>
  <c r="B3312" i="24"/>
  <c r="A3312" i="24"/>
  <c r="W3311" i="24"/>
  <c r="V3311" i="24"/>
  <c r="U3311" i="24"/>
  <c r="T3311" i="24"/>
  <c r="P3311" i="24"/>
  <c r="N3311" i="24"/>
  <c r="E3311" i="24"/>
  <c r="C3311" i="24"/>
  <c r="D3311" i="24" s="1"/>
  <c r="B3311" i="24"/>
  <c r="A3311" i="24"/>
  <c r="W3310" i="24"/>
  <c r="V3310" i="24"/>
  <c r="U3310" i="24"/>
  <c r="T3310" i="24"/>
  <c r="P3310" i="24"/>
  <c r="N3310" i="24"/>
  <c r="E3310" i="24"/>
  <c r="C3310" i="24"/>
  <c r="D3310" i="24" s="1"/>
  <c r="B3310" i="24"/>
  <c r="A3310" i="24"/>
  <c r="W3309" i="24"/>
  <c r="V3309" i="24"/>
  <c r="U3309" i="24"/>
  <c r="T3309" i="24"/>
  <c r="P3309" i="24"/>
  <c r="N3309" i="24"/>
  <c r="E3309" i="24"/>
  <c r="C3309" i="24"/>
  <c r="D3309" i="24" s="1"/>
  <c r="B3309" i="24"/>
  <c r="A3309" i="24"/>
  <c r="W3308" i="24"/>
  <c r="V3308" i="24"/>
  <c r="U3308" i="24"/>
  <c r="T3308" i="24"/>
  <c r="P3308" i="24"/>
  <c r="N3308" i="24"/>
  <c r="E3308" i="24"/>
  <c r="C3308" i="24"/>
  <c r="D3308" i="24" s="1"/>
  <c r="B3308" i="24"/>
  <c r="A3308" i="24"/>
  <c r="W3307" i="24"/>
  <c r="V3307" i="24"/>
  <c r="U3307" i="24"/>
  <c r="T3307" i="24"/>
  <c r="P3307" i="24"/>
  <c r="N3307" i="24"/>
  <c r="E3307" i="24"/>
  <c r="C3307" i="24"/>
  <c r="D3307" i="24" s="1"/>
  <c r="B3307" i="24"/>
  <c r="A3307" i="24"/>
  <c r="W3306" i="24"/>
  <c r="V3306" i="24"/>
  <c r="U3306" i="24"/>
  <c r="T3306" i="24"/>
  <c r="P3306" i="24"/>
  <c r="N3306" i="24"/>
  <c r="E3306" i="24"/>
  <c r="C3306" i="24"/>
  <c r="D3306" i="24" s="1"/>
  <c r="B3306" i="24"/>
  <c r="A3306" i="24"/>
  <c r="W3305" i="24"/>
  <c r="V3305" i="24"/>
  <c r="U3305" i="24"/>
  <c r="T3305" i="24"/>
  <c r="P3305" i="24"/>
  <c r="N3305" i="24"/>
  <c r="E3305" i="24"/>
  <c r="C3305" i="24"/>
  <c r="D3305" i="24" s="1"/>
  <c r="B3305" i="24"/>
  <c r="A3305" i="24"/>
  <c r="W3304" i="24"/>
  <c r="V3304" i="24"/>
  <c r="U3304" i="24"/>
  <c r="T3304" i="24"/>
  <c r="P3304" i="24"/>
  <c r="N3304" i="24"/>
  <c r="E3304" i="24"/>
  <c r="C3304" i="24"/>
  <c r="D3304" i="24" s="1"/>
  <c r="B3304" i="24"/>
  <c r="A3304" i="24"/>
  <c r="W3303" i="24"/>
  <c r="V3303" i="24"/>
  <c r="U3303" i="24"/>
  <c r="T3303" i="24"/>
  <c r="P3303" i="24"/>
  <c r="N3303" i="24"/>
  <c r="E3303" i="24"/>
  <c r="C3303" i="24"/>
  <c r="D3303" i="24" s="1"/>
  <c r="B3303" i="24"/>
  <c r="A3303" i="24"/>
  <c r="W3302" i="24"/>
  <c r="V3302" i="24"/>
  <c r="U3302" i="24"/>
  <c r="T3302" i="24"/>
  <c r="P3302" i="24"/>
  <c r="N3302" i="24"/>
  <c r="E3302" i="24"/>
  <c r="C3302" i="24"/>
  <c r="D3302" i="24" s="1"/>
  <c r="B3302" i="24"/>
  <c r="A3302" i="24"/>
  <c r="W3301" i="24"/>
  <c r="V3301" i="24"/>
  <c r="U3301" i="24"/>
  <c r="T3301" i="24"/>
  <c r="P3301" i="24"/>
  <c r="N3301" i="24"/>
  <c r="E3301" i="24"/>
  <c r="C3301" i="24"/>
  <c r="D3301" i="24" s="1"/>
  <c r="B3301" i="24"/>
  <c r="A3301" i="24"/>
  <c r="W3300" i="24"/>
  <c r="V3300" i="24"/>
  <c r="U3300" i="24"/>
  <c r="T3300" i="24"/>
  <c r="P3300" i="24"/>
  <c r="N3300" i="24"/>
  <c r="E3300" i="24"/>
  <c r="C3300" i="24"/>
  <c r="D3300" i="24" s="1"/>
  <c r="B3300" i="24"/>
  <c r="A3300" i="24"/>
  <c r="W3299" i="24"/>
  <c r="V3299" i="24"/>
  <c r="U3299" i="24"/>
  <c r="T3299" i="24"/>
  <c r="P3299" i="24"/>
  <c r="N3299" i="24"/>
  <c r="E3299" i="24"/>
  <c r="C3299" i="24"/>
  <c r="D3299" i="24" s="1"/>
  <c r="B3299" i="24"/>
  <c r="A3299" i="24"/>
  <c r="W3298" i="24"/>
  <c r="V3298" i="24"/>
  <c r="U3298" i="24"/>
  <c r="T3298" i="24"/>
  <c r="P3298" i="24"/>
  <c r="N3298" i="24"/>
  <c r="E3298" i="24"/>
  <c r="C3298" i="24"/>
  <c r="D3298" i="24" s="1"/>
  <c r="B3298" i="24"/>
  <c r="A3298" i="24"/>
  <c r="W3297" i="24"/>
  <c r="V3297" i="24"/>
  <c r="U3297" i="24"/>
  <c r="T3297" i="24"/>
  <c r="P3297" i="24"/>
  <c r="N3297" i="24"/>
  <c r="E3297" i="24"/>
  <c r="C3297" i="24"/>
  <c r="D3297" i="24" s="1"/>
  <c r="B3297" i="24"/>
  <c r="A3297" i="24"/>
  <c r="W3296" i="24"/>
  <c r="V3296" i="24"/>
  <c r="U3296" i="24"/>
  <c r="T3296" i="24"/>
  <c r="P3296" i="24"/>
  <c r="N3296" i="24"/>
  <c r="E3296" i="24"/>
  <c r="C3296" i="24"/>
  <c r="D3296" i="24" s="1"/>
  <c r="B3296" i="24"/>
  <c r="A3296" i="24"/>
  <c r="W3295" i="24"/>
  <c r="V3295" i="24"/>
  <c r="U3295" i="24"/>
  <c r="T3295" i="24"/>
  <c r="P3295" i="24"/>
  <c r="N3295" i="24"/>
  <c r="E3295" i="24"/>
  <c r="C3295" i="24"/>
  <c r="D3295" i="24" s="1"/>
  <c r="B3295" i="24"/>
  <c r="A3295" i="24"/>
  <c r="W3294" i="24"/>
  <c r="V3294" i="24"/>
  <c r="U3294" i="24"/>
  <c r="T3294" i="24"/>
  <c r="P3294" i="24"/>
  <c r="N3294" i="24"/>
  <c r="E3294" i="24"/>
  <c r="C3294" i="24"/>
  <c r="D3294" i="24" s="1"/>
  <c r="B3294" i="24"/>
  <c r="A3294" i="24"/>
  <c r="W3293" i="24"/>
  <c r="V3293" i="24"/>
  <c r="U3293" i="24"/>
  <c r="T3293" i="24"/>
  <c r="P3293" i="24"/>
  <c r="N3293" i="24"/>
  <c r="E3293" i="24"/>
  <c r="C3293" i="24"/>
  <c r="D3293" i="24" s="1"/>
  <c r="B3293" i="24"/>
  <c r="A3293" i="24"/>
  <c r="W3292" i="24"/>
  <c r="V3292" i="24"/>
  <c r="U3292" i="24"/>
  <c r="T3292" i="24"/>
  <c r="P3292" i="24"/>
  <c r="N3292" i="24"/>
  <c r="E3292" i="24"/>
  <c r="C3292" i="24"/>
  <c r="D3292" i="24" s="1"/>
  <c r="B3292" i="24"/>
  <c r="A3292" i="24"/>
  <c r="W3291" i="24"/>
  <c r="V3291" i="24"/>
  <c r="U3291" i="24"/>
  <c r="T3291" i="24"/>
  <c r="P3291" i="24"/>
  <c r="N3291" i="24"/>
  <c r="E3291" i="24"/>
  <c r="C3291" i="24"/>
  <c r="D3291" i="24" s="1"/>
  <c r="B3291" i="24"/>
  <c r="A3291" i="24"/>
  <c r="W3290" i="24"/>
  <c r="V3290" i="24"/>
  <c r="U3290" i="24"/>
  <c r="T3290" i="24"/>
  <c r="P3290" i="24"/>
  <c r="N3290" i="24"/>
  <c r="E3290" i="24"/>
  <c r="C3290" i="24"/>
  <c r="D3290" i="24" s="1"/>
  <c r="B3290" i="24"/>
  <c r="A3290" i="24"/>
  <c r="W3289" i="24"/>
  <c r="V3289" i="24"/>
  <c r="U3289" i="24"/>
  <c r="T3289" i="24"/>
  <c r="P3289" i="24"/>
  <c r="N3289" i="24"/>
  <c r="E3289" i="24"/>
  <c r="C3289" i="24"/>
  <c r="D3289" i="24" s="1"/>
  <c r="B3289" i="24"/>
  <c r="A3289" i="24"/>
  <c r="W3288" i="24"/>
  <c r="V3288" i="24"/>
  <c r="U3288" i="24"/>
  <c r="T3288" i="24"/>
  <c r="P3288" i="24"/>
  <c r="N3288" i="24"/>
  <c r="E3288" i="24"/>
  <c r="C3288" i="24"/>
  <c r="D3288" i="24" s="1"/>
  <c r="B3288" i="24"/>
  <c r="A3288" i="24"/>
  <c r="W3287" i="24"/>
  <c r="V3287" i="24"/>
  <c r="U3287" i="24"/>
  <c r="T3287" i="24"/>
  <c r="P3287" i="24"/>
  <c r="N3287" i="24"/>
  <c r="E3287" i="24"/>
  <c r="C3287" i="24"/>
  <c r="D3287" i="24" s="1"/>
  <c r="B3287" i="24"/>
  <c r="A3287" i="24"/>
  <c r="W3286" i="24"/>
  <c r="V3286" i="24"/>
  <c r="U3286" i="24"/>
  <c r="T3286" i="24"/>
  <c r="P3286" i="24"/>
  <c r="N3286" i="24"/>
  <c r="E3286" i="24"/>
  <c r="C3286" i="24"/>
  <c r="D3286" i="24" s="1"/>
  <c r="B3286" i="24"/>
  <c r="A3286" i="24"/>
  <c r="W3285" i="24"/>
  <c r="V3285" i="24"/>
  <c r="U3285" i="24"/>
  <c r="T3285" i="24"/>
  <c r="P3285" i="24"/>
  <c r="N3285" i="24"/>
  <c r="E3285" i="24"/>
  <c r="C3285" i="24"/>
  <c r="D3285" i="24" s="1"/>
  <c r="B3285" i="24"/>
  <c r="A3285" i="24"/>
  <c r="W3284" i="24"/>
  <c r="V3284" i="24"/>
  <c r="U3284" i="24"/>
  <c r="T3284" i="24"/>
  <c r="P3284" i="24"/>
  <c r="N3284" i="24"/>
  <c r="E3284" i="24"/>
  <c r="C3284" i="24"/>
  <c r="D3284" i="24" s="1"/>
  <c r="B3284" i="24"/>
  <c r="A3284" i="24"/>
  <c r="W3283" i="24"/>
  <c r="V3283" i="24"/>
  <c r="U3283" i="24"/>
  <c r="T3283" i="24"/>
  <c r="P3283" i="24"/>
  <c r="N3283" i="24"/>
  <c r="E3283" i="24"/>
  <c r="C3283" i="24"/>
  <c r="D3283" i="24" s="1"/>
  <c r="B3283" i="24"/>
  <c r="A3283" i="24"/>
  <c r="W3282" i="24"/>
  <c r="V3282" i="24"/>
  <c r="U3282" i="24"/>
  <c r="T3282" i="24"/>
  <c r="P3282" i="24"/>
  <c r="N3282" i="24"/>
  <c r="E3282" i="24"/>
  <c r="C3282" i="24"/>
  <c r="D3282" i="24" s="1"/>
  <c r="B3282" i="24"/>
  <c r="A3282" i="24"/>
  <c r="W3281" i="24"/>
  <c r="V3281" i="24"/>
  <c r="U3281" i="24"/>
  <c r="T3281" i="24"/>
  <c r="P3281" i="24"/>
  <c r="N3281" i="24"/>
  <c r="E3281" i="24"/>
  <c r="C3281" i="24"/>
  <c r="D3281" i="24" s="1"/>
  <c r="B3281" i="24"/>
  <c r="A3281" i="24"/>
  <c r="W3280" i="24"/>
  <c r="V3280" i="24"/>
  <c r="U3280" i="24"/>
  <c r="T3280" i="24"/>
  <c r="P3280" i="24"/>
  <c r="N3280" i="24"/>
  <c r="E3280" i="24"/>
  <c r="C3280" i="24"/>
  <c r="D3280" i="24" s="1"/>
  <c r="B3280" i="24"/>
  <c r="A3280" i="24"/>
  <c r="W3279" i="24"/>
  <c r="V3279" i="24"/>
  <c r="U3279" i="24"/>
  <c r="T3279" i="24"/>
  <c r="P3279" i="24"/>
  <c r="N3279" i="24"/>
  <c r="E3279" i="24"/>
  <c r="C3279" i="24"/>
  <c r="D3279" i="24" s="1"/>
  <c r="B3279" i="24"/>
  <c r="A3279" i="24"/>
  <c r="W3278" i="24"/>
  <c r="V3278" i="24"/>
  <c r="U3278" i="24"/>
  <c r="T3278" i="24"/>
  <c r="P3278" i="24"/>
  <c r="N3278" i="24"/>
  <c r="E3278" i="24"/>
  <c r="C3278" i="24"/>
  <c r="D3278" i="24" s="1"/>
  <c r="B3278" i="24"/>
  <c r="A3278" i="24"/>
  <c r="W3277" i="24"/>
  <c r="V3277" i="24"/>
  <c r="U3277" i="24"/>
  <c r="T3277" i="24"/>
  <c r="P3277" i="24"/>
  <c r="N3277" i="24"/>
  <c r="E3277" i="24"/>
  <c r="C3277" i="24"/>
  <c r="D3277" i="24" s="1"/>
  <c r="B3277" i="24"/>
  <c r="A3277" i="24"/>
  <c r="W3276" i="24"/>
  <c r="V3276" i="24"/>
  <c r="U3276" i="24"/>
  <c r="T3276" i="24"/>
  <c r="P3276" i="24"/>
  <c r="N3276" i="24"/>
  <c r="E3276" i="24"/>
  <c r="C3276" i="24"/>
  <c r="D3276" i="24" s="1"/>
  <c r="B3276" i="24"/>
  <c r="A3276" i="24"/>
  <c r="W3275" i="24"/>
  <c r="V3275" i="24"/>
  <c r="U3275" i="24"/>
  <c r="T3275" i="24"/>
  <c r="P3275" i="24"/>
  <c r="N3275" i="24"/>
  <c r="E3275" i="24"/>
  <c r="C3275" i="24"/>
  <c r="D3275" i="24" s="1"/>
  <c r="B3275" i="24"/>
  <c r="A3275" i="24"/>
  <c r="W3274" i="24"/>
  <c r="V3274" i="24"/>
  <c r="U3274" i="24"/>
  <c r="T3274" i="24"/>
  <c r="P3274" i="24"/>
  <c r="N3274" i="24"/>
  <c r="E3274" i="24"/>
  <c r="C3274" i="24"/>
  <c r="D3274" i="24" s="1"/>
  <c r="B3274" i="24"/>
  <c r="A3274" i="24"/>
  <c r="W3273" i="24"/>
  <c r="V3273" i="24"/>
  <c r="U3273" i="24"/>
  <c r="T3273" i="24"/>
  <c r="P3273" i="24"/>
  <c r="N3273" i="24"/>
  <c r="E3273" i="24"/>
  <c r="C3273" i="24"/>
  <c r="D3273" i="24" s="1"/>
  <c r="B3273" i="24"/>
  <c r="A3273" i="24"/>
  <c r="W3272" i="24"/>
  <c r="V3272" i="24"/>
  <c r="U3272" i="24"/>
  <c r="T3272" i="24"/>
  <c r="P3272" i="24"/>
  <c r="N3272" i="24"/>
  <c r="E3272" i="24"/>
  <c r="C3272" i="24"/>
  <c r="D3272" i="24" s="1"/>
  <c r="B3272" i="24"/>
  <c r="A3272" i="24"/>
  <c r="W3271" i="24"/>
  <c r="V3271" i="24"/>
  <c r="U3271" i="24"/>
  <c r="T3271" i="24"/>
  <c r="P3271" i="24"/>
  <c r="N3271" i="24"/>
  <c r="E3271" i="24"/>
  <c r="C3271" i="24"/>
  <c r="D3271" i="24" s="1"/>
  <c r="B3271" i="24"/>
  <c r="A3271" i="24"/>
  <c r="W3270" i="24"/>
  <c r="V3270" i="24"/>
  <c r="U3270" i="24"/>
  <c r="T3270" i="24"/>
  <c r="P3270" i="24"/>
  <c r="N3270" i="24"/>
  <c r="E3270" i="24"/>
  <c r="C3270" i="24"/>
  <c r="D3270" i="24" s="1"/>
  <c r="B3270" i="24"/>
  <c r="A3270" i="24"/>
  <c r="W3269" i="24"/>
  <c r="V3269" i="24"/>
  <c r="U3269" i="24"/>
  <c r="T3269" i="24"/>
  <c r="P3269" i="24"/>
  <c r="N3269" i="24"/>
  <c r="E3269" i="24"/>
  <c r="C3269" i="24"/>
  <c r="D3269" i="24" s="1"/>
  <c r="B3269" i="24"/>
  <c r="A3269" i="24"/>
  <c r="W3268" i="24"/>
  <c r="V3268" i="24"/>
  <c r="U3268" i="24"/>
  <c r="T3268" i="24"/>
  <c r="P3268" i="24"/>
  <c r="N3268" i="24"/>
  <c r="E3268" i="24"/>
  <c r="C3268" i="24"/>
  <c r="D3268" i="24" s="1"/>
  <c r="B3268" i="24"/>
  <c r="A3268" i="24"/>
  <c r="W3267" i="24"/>
  <c r="V3267" i="24"/>
  <c r="U3267" i="24"/>
  <c r="T3267" i="24"/>
  <c r="P3267" i="24"/>
  <c r="N3267" i="24"/>
  <c r="E3267" i="24"/>
  <c r="C3267" i="24"/>
  <c r="D3267" i="24" s="1"/>
  <c r="B3267" i="24"/>
  <c r="A3267" i="24"/>
  <c r="W3266" i="24"/>
  <c r="V3266" i="24"/>
  <c r="U3266" i="24"/>
  <c r="T3266" i="24"/>
  <c r="P3266" i="24"/>
  <c r="N3266" i="24"/>
  <c r="E3266" i="24"/>
  <c r="C3266" i="24"/>
  <c r="D3266" i="24" s="1"/>
  <c r="B3266" i="24"/>
  <c r="A3266" i="24"/>
  <c r="W3265" i="24"/>
  <c r="V3265" i="24"/>
  <c r="U3265" i="24"/>
  <c r="T3265" i="24"/>
  <c r="P3265" i="24"/>
  <c r="N3265" i="24"/>
  <c r="E3265" i="24"/>
  <c r="C3265" i="24"/>
  <c r="D3265" i="24" s="1"/>
  <c r="B3265" i="24"/>
  <c r="A3265" i="24"/>
  <c r="W3264" i="24"/>
  <c r="V3264" i="24"/>
  <c r="U3264" i="24"/>
  <c r="T3264" i="24"/>
  <c r="P3264" i="24"/>
  <c r="N3264" i="24"/>
  <c r="E3264" i="24"/>
  <c r="C3264" i="24"/>
  <c r="D3264" i="24" s="1"/>
  <c r="B3264" i="24"/>
  <c r="A3264" i="24"/>
  <c r="W3263" i="24"/>
  <c r="V3263" i="24"/>
  <c r="U3263" i="24"/>
  <c r="T3263" i="24"/>
  <c r="P3263" i="24"/>
  <c r="N3263" i="24"/>
  <c r="E3263" i="24"/>
  <c r="C3263" i="24"/>
  <c r="D3263" i="24" s="1"/>
  <c r="B3263" i="24"/>
  <c r="A3263" i="24"/>
  <c r="W3262" i="24"/>
  <c r="V3262" i="24"/>
  <c r="U3262" i="24"/>
  <c r="T3262" i="24"/>
  <c r="P3262" i="24"/>
  <c r="N3262" i="24"/>
  <c r="E3262" i="24"/>
  <c r="C3262" i="24"/>
  <c r="D3262" i="24" s="1"/>
  <c r="B3262" i="24"/>
  <c r="A3262" i="24"/>
  <c r="W3261" i="24"/>
  <c r="V3261" i="24"/>
  <c r="U3261" i="24"/>
  <c r="T3261" i="24"/>
  <c r="P3261" i="24"/>
  <c r="N3261" i="24"/>
  <c r="E3261" i="24"/>
  <c r="C3261" i="24"/>
  <c r="D3261" i="24" s="1"/>
  <c r="B3261" i="24"/>
  <c r="A3261" i="24"/>
  <c r="W3260" i="24"/>
  <c r="V3260" i="24"/>
  <c r="U3260" i="24"/>
  <c r="T3260" i="24"/>
  <c r="P3260" i="24"/>
  <c r="N3260" i="24"/>
  <c r="E3260" i="24"/>
  <c r="C3260" i="24"/>
  <c r="D3260" i="24" s="1"/>
  <c r="B3260" i="24"/>
  <c r="A3260" i="24"/>
  <c r="W3259" i="24"/>
  <c r="V3259" i="24"/>
  <c r="U3259" i="24"/>
  <c r="T3259" i="24"/>
  <c r="P3259" i="24"/>
  <c r="N3259" i="24"/>
  <c r="E3259" i="24"/>
  <c r="C3259" i="24"/>
  <c r="D3259" i="24" s="1"/>
  <c r="B3259" i="24"/>
  <c r="A3259" i="24"/>
  <c r="W3258" i="24"/>
  <c r="V3258" i="24"/>
  <c r="U3258" i="24"/>
  <c r="T3258" i="24"/>
  <c r="P3258" i="24"/>
  <c r="N3258" i="24"/>
  <c r="E3258" i="24"/>
  <c r="C3258" i="24"/>
  <c r="D3258" i="24" s="1"/>
  <c r="B3258" i="24"/>
  <c r="A3258" i="24"/>
  <c r="W3257" i="24"/>
  <c r="V3257" i="24"/>
  <c r="U3257" i="24"/>
  <c r="T3257" i="24"/>
  <c r="P3257" i="24"/>
  <c r="N3257" i="24"/>
  <c r="E3257" i="24"/>
  <c r="C3257" i="24"/>
  <c r="D3257" i="24" s="1"/>
  <c r="B3257" i="24"/>
  <c r="A3257" i="24"/>
  <c r="W3256" i="24"/>
  <c r="V3256" i="24"/>
  <c r="U3256" i="24"/>
  <c r="T3256" i="24"/>
  <c r="P3256" i="24"/>
  <c r="N3256" i="24"/>
  <c r="E3256" i="24"/>
  <c r="C3256" i="24"/>
  <c r="D3256" i="24" s="1"/>
  <c r="B3256" i="24"/>
  <c r="A3256" i="24"/>
  <c r="W3255" i="24"/>
  <c r="V3255" i="24"/>
  <c r="U3255" i="24"/>
  <c r="T3255" i="24"/>
  <c r="P3255" i="24"/>
  <c r="N3255" i="24"/>
  <c r="E3255" i="24"/>
  <c r="C3255" i="24"/>
  <c r="D3255" i="24" s="1"/>
  <c r="B3255" i="24"/>
  <c r="A3255" i="24"/>
  <c r="W3254" i="24"/>
  <c r="V3254" i="24"/>
  <c r="U3254" i="24"/>
  <c r="T3254" i="24"/>
  <c r="P3254" i="24"/>
  <c r="N3254" i="24"/>
  <c r="E3254" i="24"/>
  <c r="C3254" i="24"/>
  <c r="D3254" i="24" s="1"/>
  <c r="B3254" i="24"/>
  <c r="A3254" i="24"/>
  <c r="W3253" i="24"/>
  <c r="V3253" i="24"/>
  <c r="U3253" i="24"/>
  <c r="T3253" i="24"/>
  <c r="P3253" i="24"/>
  <c r="N3253" i="24"/>
  <c r="E3253" i="24"/>
  <c r="C3253" i="24"/>
  <c r="D3253" i="24" s="1"/>
  <c r="B3253" i="24"/>
  <c r="A3253" i="24"/>
  <c r="W3252" i="24"/>
  <c r="V3252" i="24"/>
  <c r="U3252" i="24"/>
  <c r="T3252" i="24"/>
  <c r="P3252" i="24"/>
  <c r="N3252" i="24"/>
  <c r="E3252" i="24"/>
  <c r="C3252" i="24"/>
  <c r="D3252" i="24" s="1"/>
  <c r="B3252" i="24"/>
  <c r="A3252" i="24"/>
  <c r="W3251" i="24"/>
  <c r="V3251" i="24"/>
  <c r="U3251" i="24"/>
  <c r="T3251" i="24"/>
  <c r="P3251" i="24"/>
  <c r="N3251" i="24"/>
  <c r="E3251" i="24"/>
  <c r="C3251" i="24"/>
  <c r="D3251" i="24" s="1"/>
  <c r="B3251" i="24"/>
  <c r="A3251" i="24"/>
  <c r="W3250" i="24"/>
  <c r="V3250" i="24"/>
  <c r="U3250" i="24"/>
  <c r="T3250" i="24"/>
  <c r="P3250" i="24"/>
  <c r="N3250" i="24"/>
  <c r="E3250" i="24"/>
  <c r="C3250" i="24"/>
  <c r="D3250" i="24" s="1"/>
  <c r="B3250" i="24"/>
  <c r="A3250" i="24"/>
  <c r="W3249" i="24"/>
  <c r="V3249" i="24"/>
  <c r="U3249" i="24"/>
  <c r="T3249" i="24"/>
  <c r="P3249" i="24"/>
  <c r="N3249" i="24"/>
  <c r="E3249" i="24"/>
  <c r="C3249" i="24"/>
  <c r="D3249" i="24" s="1"/>
  <c r="B3249" i="24"/>
  <c r="A3249" i="24"/>
  <c r="W3248" i="24"/>
  <c r="V3248" i="24"/>
  <c r="U3248" i="24"/>
  <c r="T3248" i="24"/>
  <c r="P3248" i="24"/>
  <c r="N3248" i="24"/>
  <c r="E3248" i="24"/>
  <c r="C3248" i="24"/>
  <c r="D3248" i="24" s="1"/>
  <c r="B3248" i="24"/>
  <c r="A3248" i="24"/>
  <c r="W3247" i="24"/>
  <c r="V3247" i="24"/>
  <c r="U3247" i="24"/>
  <c r="T3247" i="24"/>
  <c r="P3247" i="24"/>
  <c r="N3247" i="24"/>
  <c r="E3247" i="24"/>
  <c r="C3247" i="24"/>
  <c r="D3247" i="24" s="1"/>
  <c r="B3247" i="24"/>
  <c r="A3247" i="24"/>
  <c r="W3246" i="24"/>
  <c r="V3246" i="24"/>
  <c r="U3246" i="24"/>
  <c r="T3246" i="24"/>
  <c r="P3246" i="24"/>
  <c r="N3246" i="24"/>
  <c r="E3246" i="24"/>
  <c r="C3246" i="24"/>
  <c r="D3246" i="24" s="1"/>
  <c r="B3246" i="24"/>
  <c r="A3246" i="24"/>
  <c r="W3245" i="24"/>
  <c r="V3245" i="24"/>
  <c r="U3245" i="24"/>
  <c r="T3245" i="24"/>
  <c r="P3245" i="24"/>
  <c r="N3245" i="24"/>
  <c r="E3245" i="24"/>
  <c r="C3245" i="24"/>
  <c r="D3245" i="24" s="1"/>
  <c r="B3245" i="24"/>
  <c r="A3245" i="24"/>
  <c r="W3244" i="24"/>
  <c r="V3244" i="24"/>
  <c r="U3244" i="24"/>
  <c r="T3244" i="24"/>
  <c r="P3244" i="24"/>
  <c r="N3244" i="24"/>
  <c r="E3244" i="24"/>
  <c r="C3244" i="24"/>
  <c r="D3244" i="24" s="1"/>
  <c r="B3244" i="24"/>
  <c r="A3244" i="24"/>
  <c r="W3243" i="24"/>
  <c r="V3243" i="24"/>
  <c r="U3243" i="24"/>
  <c r="T3243" i="24"/>
  <c r="P3243" i="24"/>
  <c r="N3243" i="24"/>
  <c r="E3243" i="24"/>
  <c r="C3243" i="24"/>
  <c r="D3243" i="24" s="1"/>
  <c r="B3243" i="24"/>
  <c r="A3243" i="24"/>
  <c r="W3242" i="24"/>
  <c r="V3242" i="24"/>
  <c r="U3242" i="24"/>
  <c r="T3242" i="24"/>
  <c r="P3242" i="24"/>
  <c r="N3242" i="24"/>
  <c r="E3242" i="24"/>
  <c r="C3242" i="24"/>
  <c r="D3242" i="24" s="1"/>
  <c r="B3242" i="24"/>
  <c r="A3242" i="24"/>
  <c r="W3241" i="24"/>
  <c r="V3241" i="24"/>
  <c r="U3241" i="24"/>
  <c r="T3241" i="24"/>
  <c r="P3241" i="24"/>
  <c r="N3241" i="24"/>
  <c r="E3241" i="24"/>
  <c r="C3241" i="24"/>
  <c r="D3241" i="24" s="1"/>
  <c r="B3241" i="24"/>
  <c r="A3241" i="24"/>
  <c r="W3240" i="24"/>
  <c r="V3240" i="24"/>
  <c r="U3240" i="24"/>
  <c r="T3240" i="24"/>
  <c r="P3240" i="24"/>
  <c r="N3240" i="24"/>
  <c r="E3240" i="24"/>
  <c r="C3240" i="24"/>
  <c r="D3240" i="24" s="1"/>
  <c r="B3240" i="24"/>
  <c r="A3240" i="24"/>
  <c r="W3239" i="24"/>
  <c r="V3239" i="24"/>
  <c r="U3239" i="24"/>
  <c r="T3239" i="24"/>
  <c r="P3239" i="24"/>
  <c r="N3239" i="24"/>
  <c r="E3239" i="24"/>
  <c r="C3239" i="24"/>
  <c r="D3239" i="24" s="1"/>
  <c r="B3239" i="24"/>
  <c r="A3239" i="24"/>
  <c r="W3238" i="24"/>
  <c r="V3238" i="24"/>
  <c r="U3238" i="24"/>
  <c r="T3238" i="24"/>
  <c r="P3238" i="24"/>
  <c r="N3238" i="24"/>
  <c r="E3238" i="24"/>
  <c r="C3238" i="24"/>
  <c r="D3238" i="24" s="1"/>
  <c r="B3238" i="24"/>
  <c r="A3238" i="24"/>
  <c r="W3237" i="24"/>
  <c r="V3237" i="24"/>
  <c r="U3237" i="24"/>
  <c r="T3237" i="24"/>
  <c r="P3237" i="24"/>
  <c r="N3237" i="24"/>
  <c r="E3237" i="24"/>
  <c r="C3237" i="24"/>
  <c r="D3237" i="24" s="1"/>
  <c r="B3237" i="24"/>
  <c r="A3237" i="24"/>
  <c r="W3236" i="24"/>
  <c r="V3236" i="24"/>
  <c r="U3236" i="24"/>
  <c r="T3236" i="24"/>
  <c r="P3236" i="24"/>
  <c r="N3236" i="24"/>
  <c r="E3236" i="24"/>
  <c r="C3236" i="24"/>
  <c r="D3236" i="24" s="1"/>
  <c r="B3236" i="24"/>
  <c r="A3236" i="24"/>
  <c r="W3235" i="24"/>
  <c r="V3235" i="24"/>
  <c r="U3235" i="24"/>
  <c r="T3235" i="24"/>
  <c r="P3235" i="24"/>
  <c r="N3235" i="24"/>
  <c r="E3235" i="24"/>
  <c r="C3235" i="24"/>
  <c r="D3235" i="24" s="1"/>
  <c r="B3235" i="24"/>
  <c r="A3235" i="24"/>
  <c r="W3234" i="24"/>
  <c r="V3234" i="24"/>
  <c r="U3234" i="24"/>
  <c r="T3234" i="24"/>
  <c r="P3234" i="24"/>
  <c r="N3234" i="24"/>
  <c r="E3234" i="24"/>
  <c r="C3234" i="24"/>
  <c r="D3234" i="24" s="1"/>
  <c r="B3234" i="24"/>
  <c r="A3234" i="24"/>
  <c r="W3233" i="24"/>
  <c r="V3233" i="24"/>
  <c r="U3233" i="24"/>
  <c r="T3233" i="24"/>
  <c r="P3233" i="24"/>
  <c r="N3233" i="24"/>
  <c r="E3233" i="24"/>
  <c r="C3233" i="24"/>
  <c r="D3233" i="24" s="1"/>
  <c r="B3233" i="24"/>
  <c r="A3233" i="24"/>
  <c r="W3232" i="24"/>
  <c r="V3232" i="24"/>
  <c r="U3232" i="24"/>
  <c r="T3232" i="24"/>
  <c r="P3232" i="24"/>
  <c r="N3232" i="24"/>
  <c r="E3232" i="24"/>
  <c r="C3232" i="24"/>
  <c r="D3232" i="24" s="1"/>
  <c r="B3232" i="24"/>
  <c r="A3232" i="24"/>
  <c r="W3231" i="24"/>
  <c r="V3231" i="24"/>
  <c r="U3231" i="24"/>
  <c r="T3231" i="24"/>
  <c r="P3231" i="24"/>
  <c r="N3231" i="24"/>
  <c r="E3231" i="24"/>
  <c r="C3231" i="24"/>
  <c r="D3231" i="24" s="1"/>
  <c r="B3231" i="24"/>
  <c r="A3231" i="24"/>
  <c r="W3230" i="24"/>
  <c r="V3230" i="24"/>
  <c r="U3230" i="24"/>
  <c r="T3230" i="24"/>
  <c r="P3230" i="24"/>
  <c r="N3230" i="24"/>
  <c r="E3230" i="24"/>
  <c r="C3230" i="24"/>
  <c r="D3230" i="24" s="1"/>
  <c r="B3230" i="24"/>
  <c r="A3230" i="24"/>
  <c r="W3229" i="24"/>
  <c r="V3229" i="24"/>
  <c r="U3229" i="24"/>
  <c r="T3229" i="24"/>
  <c r="P3229" i="24"/>
  <c r="N3229" i="24"/>
  <c r="E3229" i="24"/>
  <c r="C3229" i="24"/>
  <c r="D3229" i="24" s="1"/>
  <c r="B3229" i="24"/>
  <c r="A3229" i="24"/>
  <c r="W3228" i="24"/>
  <c r="V3228" i="24"/>
  <c r="U3228" i="24"/>
  <c r="T3228" i="24"/>
  <c r="P3228" i="24"/>
  <c r="N3228" i="24"/>
  <c r="E3228" i="24"/>
  <c r="C3228" i="24"/>
  <c r="D3228" i="24" s="1"/>
  <c r="B3228" i="24"/>
  <c r="A3228" i="24"/>
  <c r="W3227" i="24"/>
  <c r="V3227" i="24"/>
  <c r="U3227" i="24"/>
  <c r="T3227" i="24"/>
  <c r="P3227" i="24"/>
  <c r="N3227" i="24"/>
  <c r="E3227" i="24"/>
  <c r="C3227" i="24"/>
  <c r="D3227" i="24" s="1"/>
  <c r="B3227" i="24"/>
  <c r="A3227" i="24"/>
  <c r="W3226" i="24"/>
  <c r="V3226" i="24"/>
  <c r="U3226" i="24"/>
  <c r="T3226" i="24"/>
  <c r="P3226" i="24"/>
  <c r="N3226" i="24"/>
  <c r="E3226" i="24"/>
  <c r="C3226" i="24"/>
  <c r="D3226" i="24" s="1"/>
  <c r="B3226" i="24"/>
  <c r="A3226" i="24"/>
  <c r="W3225" i="24"/>
  <c r="V3225" i="24"/>
  <c r="U3225" i="24"/>
  <c r="T3225" i="24"/>
  <c r="P3225" i="24"/>
  <c r="N3225" i="24"/>
  <c r="E3225" i="24"/>
  <c r="C3225" i="24"/>
  <c r="D3225" i="24" s="1"/>
  <c r="B3225" i="24"/>
  <c r="A3225" i="24"/>
  <c r="W3224" i="24"/>
  <c r="V3224" i="24"/>
  <c r="U3224" i="24"/>
  <c r="T3224" i="24"/>
  <c r="P3224" i="24"/>
  <c r="N3224" i="24"/>
  <c r="E3224" i="24"/>
  <c r="C3224" i="24"/>
  <c r="D3224" i="24" s="1"/>
  <c r="B3224" i="24"/>
  <c r="A3224" i="24"/>
  <c r="W3223" i="24"/>
  <c r="V3223" i="24"/>
  <c r="U3223" i="24"/>
  <c r="T3223" i="24"/>
  <c r="P3223" i="24"/>
  <c r="N3223" i="24"/>
  <c r="E3223" i="24"/>
  <c r="C3223" i="24"/>
  <c r="D3223" i="24" s="1"/>
  <c r="B3223" i="24"/>
  <c r="A3223" i="24"/>
  <c r="W3222" i="24"/>
  <c r="V3222" i="24"/>
  <c r="U3222" i="24"/>
  <c r="T3222" i="24"/>
  <c r="P3222" i="24"/>
  <c r="N3222" i="24"/>
  <c r="E3222" i="24"/>
  <c r="C3222" i="24"/>
  <c r="D3222" i="24" s="1"/>
  <c r="B3222" i="24"/>
  <c r="A3222" i="24"/>
  <c r="W3221" i="24"/>
  <c r="V3221" i="24"/>
  <c r="U3221" i="24"/>
  <c r="T3221" i="24"/>
  <c r="P3221" i="24"/>
  <c r="N3221" i="24"/>
  <c r="E3221" i="24"/>
  <c r="C3221" i="24"/>
  <c r="D3221" i="24" s="1"/>
  <c r="B3221" i="24"/>
  <c r="A3221" i="24"/>
  <c r="W3220" i="24"/>
  <c r="V3220" i="24"/>
  <c r="U3220" i="24"/>
  <c r="T3220" i="24"/>
  <c r="P3220" i="24"/>
  <c r="N3220" i="24"/>
  <c r="E3220" i="24"/>
  <c r="C3220" i="24"/>
  <c r="D3220" i="24" s="1"/>
  <c r="B3220" i="24"/>
  <c r="A3220" i="24"/>
  <c r="W3219" i="24"/>
  <c r="V3219" i="24"/>
  <c r="U3219" i="24"/>
  <c r="T3219" i="24"/>
  <c r="P3219" i="24"/>
  <c r="N3219" i="24"/>
  <c r="E3219" i="24"/>
  <c r="C3219" i="24"/>
  <c r="D3219" i="24" s="1"/>
  <c r="B3219" i="24"/>
  <c r="A3219" i="24"/>
  <c r="W3218" i="24"/>
  <c r="V3218" i="24"/>
  <c r="U3218" i="24"/>
  <c r="T3218" i="24"/>
  <c r="P3218" i="24"/>
  <c r="N3218" i="24"/>
  <c r="E3218" i="24"/>
  <c r="C3218" i="24"/>
  <c r="D3218" i="24" s="1"/>
  <c r="B3218" i="24"/>
  <c r="A3218" i="24"/>
  <c r="W3217" i="24"/>
  <c r="V3217" i="24"/>
  <c r="U3217" i="24"/>
  <c r="T3217" i="24"/>
  <c r="P3217" i="24"/>
  <c r="N3217" i="24"/>
  <c r="E3217" i="24"/>
  <c r="C3217" i="24"/>
  <c r="D3217" i="24" s="1"/>
  <c r="B3217" i="24"/>
  <c r="A3217" i="24"/>
  <c r="W3216" i="24"/>
  <c r="V3216" i="24"/>
  <c r="U3216" i="24"/>
  <c r="T3216" i="24"/>
  <c r="P3216" i="24"/>
  <c r="N3216" i="24"/>
  <c r="E3216" i="24"/>
  <c r="C3216" i="24"/>
  <c r="D3216" i="24" s="1"/>
  <c r="B3216" i="24"/>
  <c r="A3216" i="24"/>
  <c r="W3215" i="24"/>
  <c r="V3215" i="24"/>
  <c r="U3215" i="24"/>
  <c r="T3215" i="24"/>
  <c r="P3215" i="24"/>
  <c r="N3215" i="24"/>
  <c r="E3215" i="24"/>
  <c r="C3215" i="24"/>
  <c r="D3215" i="24" s="1"/>
  <c r="B3215" i="24"/>
  <c r="A3215" i="24"/>
  <c r="W3214" i="24"/>
  <c r="V3214" i="24"/>
  <c r="U3214" i="24"/>
  <c r="T3214" i="24"/>
  <c r="P3214" i="24"/>
  <c r="N3214" i="24"/>
  <c r="E3214" i="24"/>
  <c r="C3214" i="24"/>
  <c r="D3214" i="24" s="1"/>
  <c r="B3214" i="24"/>
  <c r="A3214" i="24"/>
  <c r="W3213" i="24"/>
  <c r="V3213" i="24"/>
  <c r="U3213" i="24"/>
  <c r="T3213" i="24"/>
  <c r="P3213" i="24"/>
  <c r="N3213" i="24"/>
  <c r="E3213" i="24"/>
  <c r="C3213" i="24"/>
  <c r="D3213" i="24" s="1"/>
  <c r="B3213" i="24"/>
  <c r="A3213" i="24"/>
  <c r="W3212" i="24"/>
  <c r="V3212" i="24"/>
  <c r="U3212" i="24"/>
  <c r="T3212" i="24"/>
  <c r="P3212" i="24"/>
  <c r="N3212" i="24"/>
  <c r="E3212" i="24"/>
  <c r="C3212" i="24"/>
  <c r="D3212" i="24" s="1"/>
  <c r="B3212" i="24"/>
  <c r="A3212" i="24"/>
  <c r="W3211" i="24"/>
  <c r="V3211" i="24"/>
  <c r="U3211" i="24"/>
  <c r="T3211" i="24"/>
  <c r="P3211" i="24"/>
  <c r="N3211" i="24"/>
  <c r="E3211" i="24"/>
  <c r="C3211" i="24"/>
  <c r="D3211" i="24" s="1"/>
  <c r="B3211" i="24"/>
  <c r="A3211" i="24"/>
  <c r="W3210" i="24"/>
  <c r="V3210" i="24"/>
  <c r="U3210" i="24"/>
  <c r="T3210" i="24"/>
  <c r="P3210" i="24"/>
  <c r="N3210" i="24"/>
  <c r="E3210" i="24"/>
  <c r="C3210" i="24"/>
  <c r="D3210" i="24" s="1"/>
  <c r="B3210" i="24"/>
  <c r="A3210" i="24"/>
  <c r="W3209" i="24"/>
  <c r="V3209" i="24"/>
  <c r="U3209" i="24"/>
  <c r="T3209" i="24"/>
  <c r="P3209" i="24"/>
  <c r="N3209" i="24"/>
  <c r="E3209" i="24"/>
  <c r="C3209" i="24"/>
  <c r="D3209" i="24" s="1"/>
  <c r="B3209" i="24"/>
  <c r="A3209" i="24"/>
  <c r="W3208" i="24"/>
  <c r="V3208" i="24"/>
  <c r="U3208" i="24"/>
  <c r="T3208" i="24"/>
  <c r="P3208" i="24"/>
  <c r="N3208" i="24"/>
  <c r="E3208" i="24"/>
  <c r="C3208" i="24"/>
  <c r="D3208" i="24" s="1"/>
  <c r="B3208" i="24"/>
  <c r="A3208" i="24"/>
  <c r="W3207" i="24"/>
  <c r="V3207" i="24"/>
  <c r="U3207" i="24"/>
  <c r="T3207" i="24"/>
  <c r="P3207" i="24"/>
  <c r="N3207" i="24"/>
  <c r="E3207" i="24"/>
  <c r="C3207" i="24"/>
  <c r="D3207" i="24" s="1"/>
  <c r="B3207" i="24"/>
  <c r="A3207" i="24"/>
  <c r="W3206" i="24"/>
  <c r="V3206" i="24"/>
  <c r="U3206" i="24"/>
  <c r="T3206" i="24"/>
  <c r="P3206" i="24"/>
  <c r="N3206" i="24"/>
  <c r="E3206" i="24"/>
  <c r="C3206" i="24"/>
  <c r="D3206" i="24" s="1"/>
  <c r="B3206" i="24"/>
  <c r="A3206" i="24"/>
  <c r="W3205" i="24"/>
  <c r="V3205" i="24"/>
  <c r="U3205" i="24"/>
  <c r="T3205" i="24"/>
  <c r="P3205" i="24"/>
  <c r="N3205" i="24"/>
  <c r="E3205" i="24"/>
  <c r="C3205" i="24"/>
  <c r="D3205" i="24" s="1"/>
  <c r="B3205" i="24"/>
  <c r="A3205" i="24"/>
  <c r="W3204" i="24"/>
  <c r="V3204" i="24"/>
  <c r="U3204" i="24"/>
  <c r="T3204" i="24"/>
  <c r="P3204" i="24"/>
  <c r="N3204" i="24"/>
  <c r="E3204" i="24"/>
  <c r="C3204" i="24"/>
  <c r="D3204" i="24" s="1"/>
  <c r="B3204" i="24"/>
  <c r="A3204" i="24"/>
  <c r="W3203" i="24"/>
  <c r="V3203" i="24"/>
  <c r="U3203" i="24"/>
  <c r="T3203" i="24"/>
  <c r="P3203" i="24"/>
  <c r="N3203" i="24"/>
  <c r="E3203" i="24"/>
  <c r="C3203" i="24"/>
  <c r="D3203" i="24" s="1"/>
  <c r="B3203" i="24"/>
  <c r="A3203" i="24"/>
  <c r="W3202" i="24"/>
  <c r="V3202" i="24"/>
  <c r="U3202" i="24"/>
  <c r="T3202" i="24"/>
  <c r="P3202" i="24"/>
  <c r="N3202" i="24"/>
  <c r="E3202" i="24"/>
  <c r="C3202" i="24"/>
  <c r="D3202" i="24" s="1"/>
  <c r="B3202" i="24"/>
  <c r="A3202" i="24"/>
  <c r="W3201" i="24"/>
  <c r="V3201" i="24"/>
  <c r="U3201" i="24"/>
  <c r="T3201" i="24"/>
  <c r="P3201" i="24"/>
  <c r="N3201" i="24"/>
  <c r="E3201" i="24"/>
  <c r="C3201" i="24"/>
  <c r="D3201" i="24" s="1"/>
  <c r="B3201" i="24"/>
  <c r="A3201" i="24"/>
  <c r="W3200" i="24"/>
  <c r="V3200" i="24"/>
  <c r="U3200" i="24"/>
  <c r="T3200" i="24"/>
  <c r="P3200" i="24"/>
  <c r="N3200" i="24"/>
  <c r="E3200" i="24"/>
  <c r="C3200" i="24"/>
  <c r="D3200" i="24" s="1"/>
  <c r="B3200" i="24"/>
  <c r="A3200" i="24"/>
  <c r="W3199" i="24"/>
  <c r="V3199" i="24"/>
  <c r="U3199" i="24"/>
  <c r="T3199" i="24"/>
  <c r="P3199" i="24"/>
  <c r="N3199" i="24"/>
  <c r="E3199" i="24"/>
  <c r="C3199" i="24"/>
  <c r="D3199" i="24" s="1"/>
  <c r="B3199" i="24"/>
  <c r="A3199" i="24"/>
  <c r="W3198" i="24"/>
  <c r="V3198" i="24"/>
  <c r="U3198" i="24"/>
  <c r="T3198" i="24"/>
  <c r="P3198" i="24"/>
  <c r="N3198" i="24"/>
  <c r="E3198" i="24"/>
  <c r="C3198" i="24"/>
  <c r="D3198" i="24" s="1"/>
  <c r="B3198" i="24"/>
  <c r="A3198" i="24"/>
  <c r="W3197" i="24"/>
  <c r="V3197" i="24"/>
  <c r="U3197" i="24"/>
  <c r="T3197" i="24"/>
  <c r="P3197" i="24"/>
  <c r="N3197" i="24"/>
  <c r="E3197" i="24"/>
  <c r="C3197" i="24"/>
  <c r="D3197" i="24" s="1"/>
  <c r="B3197" i="24"/>
  <c r="A3197" i="24"/>
  <c r="W3196" i="24"/>
  <c r="V3196" i="24"/>
  <c r="U3196" i="24"/>
  <c r="T3196" i="24"/>
  <c r="P3196" i="24"/>
  <c r="N3196" i="24"/>
  <c r="E3196" i="24"/>
  <c r="C3196" i="24"/>
  <c r="D3196" i="24" s="1"/>
  <c r="B3196" i="24"/>
  <c r="A3196" i="24"/>
  <c r="W3195" i="24"/>
  <c r="V3195" i="24"/>
  <c r="U3195" i="24"/>
  <c r="T3195" i="24"/>
  <c r="P3195" i="24"/>
  <c r="N3195" i="24"/>
  <c r="E3195" i="24"/>
  <c r="C3195" i="24"/>
  <c r="D3195" i="24" s="1"/>
  <c r="B3195" i="24"/>
  <c r="A3195" i="24"/>
  <c r="W3194" i="24"/>
  <c r="V3194" i="24"/>
  <c r="U3194" i="24"/>
  <c r="T3194" i="24"/>
  <c r="P3194" i="24"/>
  <c r="N3194" i="24"/>
  <c r="E3194" i="24"/>
  <c r="C3194" i="24"/>
  <c r="D3194" i="24" s="1"/>
  <c r="B3194" i="24"/>
  <c r="A3194" i="24"/>
  <c r="W3193" i="24"/>
  <c r="V3193" i="24"/>
  <c r="U3193" i="24"/>
  <c r="T3193" i="24"/>
  <c r="P3193" i="24"/>
  <c r="N3193" i="24"/>
  <c r="E3193" i="24"/>
  <c r="C3193" i="24"/>
  <c r="D3193" i="24" s="1"/>
  <c r="B3193" i="24"/>
  <c r="A3193" i="24"/>
  <c r="W3192" i="24"/>
  <c r="V3192" i="24"/>
  <c r="U3192" i="24"/>
  <c r="T3192" i="24"/>
  <c r="P3192" i="24"/>
  <c r="N3192" i="24"/>
  <c r="E3192" i="24"/>
  <c r="C3192" i="24"/>
  <c r="D3192" i="24" s="1"/>
  <c r="B3192" i="24"/>
  <c r="A3192" i="24"/>
  <c r="W3191" i="24"/>
  <c r="V3191" i="24"/>
  <c r="U3191" i="24"/>
  <c r="T3191" i="24"/>
  <c r="P3191" i="24"/>
  <c r="N3191" i="24"/>
  <c r="E3191" i="24"/>
  <c r="C3191" i="24"/>
  <c r="D3191" i="24" s="1"/>
  <c r="B3191" i="24"/>
  <c r="A3191" i="24"/>
  <c r="W3190" i="24"/>
  <c r="V3190" i="24"/>
  <c r="U3190" i="24"/>
  <c r="T3190" i="24"/>
  <c r="P3190" i="24"/>
  <c r="N3190" i="24"/>
  <c r="E3190" i="24"/>
  <c r="C3190" i="24"/>
  <c r="D3190" i="24" s="1"/>
  <c r="B3190" i="24"/>
  <c r="A3190" i="24"/>
  <c r="W3189" i="24"/>
  <c r="V3189" i="24"/>
  <c r="U3189" i="24"/>
  <c r="T3189" i="24"/>
  <c r="P3189" i="24"/>
  <c r="N3189" i="24"/>
  <c r="E3189" i="24"/>
  <c r="C3189" i="24"/>
  <c r="D3189" i="24" s="1"/>
  <c r="B3189" i="24"/>
  <c r="A3189" i="24"/>
  <c r="W3188" i="24"/>
  <c r="V3188" i="24"/>
  <c r="U3188" i="24"/>
  <c r="T3188" i="24"/>
  <c r="P3188" i="24"/>
  <c r="N3188" i="24"/>
  <c r="E3188" i="24"/>
  <c r="C3188" i="24"/>
  <c r="D3188" i="24" s="1"/>
  <c r="B3188" i="24"/>
  <c r="A3188" i="24"/>
  <c r="W3187" i="24"/>
  <c r="V3187" i="24"/>
  <c r="U3187" i="24"/>
  <c r="T3187" i="24"/>
  <c r="P3187" i="24"/>
  <c r="N3187" i="24"/>
  <c r="E3187" i="24"/>
  <c r="C3187" i="24"/>
  <c r="D3187" i="24" s="1"/>
  <c r="B3187" i="24"/>
  <c r="A3187" i="24"/>
  <c r="W3186" i="24"/>
  <c r="V3186" i="24"/>
  <c r="U3186" i="24"/>
  <c r="T3186" i="24"/>
  <c r="P3186" i="24"/>
  <c r="N3186" i="24"/>
  <c r="E3186" i="24"/>
  <c r="C3186" i="24"/>
  <c r="D3186" i="24" s="1"/>
  <c r="B3186" i="24"/>
  <c r="A3186" i="24"/>
  <c r="W3185" i="24"/>
  <c r="V3185" i="24"/>
  <c r="U3185" i="24"/>
  <c r="T3185" i="24"/>
  <c r="P3185" i="24"/>
  <c r="N3185" i="24"/>
  <c r="E3185" i="24"/>
  <c r="C3185" i="24"/>
  <c r="D3185" i="24" s="1"/>
  <c r="B3185" i="24"/>
  <c r="A3185" i="24"/>
  <c r="W3184" i="24"/>
  <c r="V3184" i="24"/>
  <c r="U3184" i="24"/>
  <c r="T3184" i="24"/>
  <c r="P3184" i="24"/>
  <c r="N3184" i="24"/>
  <c r="E3184" i="24"/>
  <c r="C3184" i="24"/>
  <c r="D3184" i="24" s="1"/>
  <c r="B3184" i="24"/>
  <c r="A3184" i="24"/>
  <c r="W3183" i="24"/>
  <c r="V3183" i="24"/>
  <c r="U3183" i="24"/>
  <c r="T3183" i="24"/>
  <c r="P3183" i="24"/>
  <c r="N3183" i="24"/>
  <c r="E3183" i="24"/>
  <c r="C3183" i="24"/>
  <c r="D3183" i="24" s="1"/>
  <c r="B3183" i="24"/>
  <c r="A3183" i="24"/>
  <c r="W3182" i="24"/>
  <c r="V3182" i="24"/>
  <c r="U3182" i="24"/>
  <c r="T3182" i="24"/>
  <c r="P3182" i="24"/>
  <c r="N3182" i="24"/>
  <c r="E3182" i="24"/>
  <c r="C3182" i="24"/>
  <c r="D3182" i="24" s="1"/>
  <c r="B3182" i="24"/>
  <c r="A3182" i="24"/>
  <c r="W3181" i="24"/>
  <c r="V3181" i="24"/>
  <c r="U3181" i="24"/>
  <c r="T3181" i="24"/>
  <c r="P3181" i="24"/>
  <c r="N3181" i="24"/>
  <c r="E3181" i="24"/>
  <c r="C3181" i="24"/>
  <c r="D3181" i="24" s="1"/>
  <c r="B3181" i="24"/>
  <c r="A3181" i="24"/>
  <c r="W3180" i="24"/>
  <c r="V3180" i="24"/>
  <c r="U3180" i="24"/>
  <c r="T3180" i="24"/>
  <c r="P3180" i="24"/>
  <c r="N3180" i="24"/>
  <c r="E3180" i="24"/>
  <c r="C3180" i="24"/>
  <c r="D3180" i="24" s="1"/>
  <c r="B3180" i="24"/>
  <c r="A3180" i="24"/>
  <c r="W3179" i="24"/>
  <c r="V3179" i="24"/>
  <c r="U3179" i="24"/>
  <c r="T3179" i="24"/>
  <c r="P3179" i="24"/>
  <c r="N3179" i="24"/>
  <c r="E3179" i="24"/>
  <c r="C3179" i="24"/>
  <c r="D3179" i="24" s="1"/>
  <c r="B3179" i="24"/>
  <c r="A3179" i="24"/>
  <c r="W3178" i="24"/>
  <c r="V3178" i="24"/>
  <c r="U3178" i="24"/>
  <c r="T3178" i="24"/>
  <c r="P3178" i="24"/>
  <c r="N3178" i="24"/>
  <c r="E3178" i="24"/>
  <c r="C3178" i="24"/>
  <c r="D3178" i="24" s="1"/>
  <c r="B3178" i="24"/>
  <c r="A3178" i="24"/>
  <c r="W3177" i="24"/>
  <c r="V3177" i="24"/>
  <c r="U3177" i="24"/>
  <c r="T3177" i="24"/>
  <c r="P3177" i="24"/>
  <c r="N3177" i="24"/>
  <c r="E3177" i="24"/>
  <c r="C3177" i="24"/>
  <c r="D3177" i="24" s="1"/>
  <c r="B3177" i="24"/>
  <c r="A3177" i="24"/>
  <c r="W3176" i="24"/>
  <c r="V3176" i="24"/>
  <c r="U3176" i="24"/>
  <c r="T3176" i="24"/>
  <c r="P3176" i="24"/>
  <c r="N3176" i="24"/>
  <c r="E3176" i="24"/>
  <c r="C3176" i="24"/>
  <c r="D3176" i="24" s="1"/>
  <c r="B3176" i="24"/>
  <c r="A3176" i="24"/>
  <c r="W3175" i="24"/>
  <c r="V3175" i="24"/>
  <c r="U3175" i="24"/>
  <c r="T3175" i="24"/>
  <c r="P3175" i="24"/>
  <c r="N3175" i="24"/>
  <c r="E3175" i="24"/>
  <c r="C3175" i="24"/>
  <c r="D3175" i="24" s="1"/>
  <c r="B3175" i="24"/>
  <c r="A3175" i="24"/>
  <c r="W3174" i="24"/>
  <c r="V3174" i="24"/>
  <c r="U3174" i="24"/>
  <c r="T3174" i="24"/>
  <c r="P3174" i="24"/>
  <c r="N3174" i="24"/>
  <c r="E3174" i="24"/>
  <c r="C3174" i="24"/>
  <c r="D3174" i="24" s="1"/>
  <c r="B3174" i="24"/>
  <c r="A3174" i="24"/>
  <c r="W3173" i="24"/>
  <c r="V3173" i="24"/>
  <c r="U3173" i="24"/>
  <c r="T3173" i="24"/>
  <c r="P3173" i="24"/>
  <c r="N3173" i="24"/>
  <c r="E3173" i="24"/>
  <c r="C3173" i="24"/>
  <c r="D3173" i="24" s="1"/>
  <c r="B3173" i="24"/>
  <c r="A3173" i="24"/>
  <c r="W3172" i="24"/>
  <c r="V3172" i="24"/>
  <c r="U3172" i="24"/>
  <c r="T3172" i="24"/>
  <c r="P3172" i="24"/>
  <c r="N3172" i="24"/>
  <c r="E3172" i="24"/>
  <c r="C3172" i="24"/>
  <c r="D3172" i="24" s="1"/>
  <c r="B3172" i="24"/>
  <c r="A3172" i="24"/>
  <c r="W3171" i="24"/>
  <c r="V3171" i="24"/>
  <c r="U3171" i="24"/>
  <c r="T3171" i="24"/>
  <c r="P3171" i="24"/>
  <c r="N3171" i="24"/>
  <c r="E3171" i="24"/>
  <c r="C3171" i="24"/>
  <c r="D3171" i="24" s="1"/>
  <c r="B3171" i="24"/>
  <c r="A3171" i="24"/>
  <c r="W3170" i="24"/>
  <c r="V3170" i="24"/>
  <c r="U3170" i="24"/>
  <c r="T3170" i="24"/>
  <c r="P3170" i="24"/>
  <c r="N3170" i="24"/>
  <c r="E3170" i="24"/>
  <c r="C3170" i="24"/>
  <c r="D3170" i="24" s="1"/>
  <c r="B3170" i="24"/>
  <c r="A3170" i="24"/>
  <c r="W3169" i="24"/>
  <c r="V3169" i="24"/>
  <c r="U3169" i="24"/>
  <c r="T3169" i="24"/>
  <c r="P3169" i="24"/>
  <c r="N3169" i="24"/>
  <c r="E3169" i="24"/>
  <c r="C3169" i="24"/>
  <c r="D3169" i="24" s="1"/>
  <c r="B3169" i="24"/>
  <c r="A3169" i="24"/>
  <c r="W3168" i="24"/>
  <c r="V3168" i="24"/>
  <c r="U3168" i="24"/>
  <c r="T3168" i="24"/>
  <c r="P3168" i="24"/>
  <c r="N3168" i="24"/>
  <c r="E3168" i="24"/>
  <c r="C3168" i="24"/>
  <c r="D3168" i="24" s="1"/>
  <c r="B3168" i="24"/>
  <c r="A3168" i="24"/>
  <c r="W3167" i="24"/>
  <c r="V3167" i="24"/>
  <c r="U3167" i="24"/>
  <c r="T3167" i="24"/>
  <c r="P3167" i="24"/>
  <c r="N3167" i="24"/>
  <c r="E3167" i="24"/>
  <c r="C3167" i="24"/>
  <c r="D3167" i="24" s="1"/>
  <c r="B3167" i="24"/>
  <c r="A3167" i="24"/>
  <c r="W3166" i="24"/>
  <c r="V3166" i="24"/>
  <c r="U3166" i="24"/>
  <c r="T3166" i="24"/>
  <c r="P3166" i="24"/>
  <c r="N3166" i="24"/>
  <c r="E3166" i="24"/>
  <c r="C3166" i="24"/>
  <c r="D3166" i="24" s="1"/>
  <c r="B3166" i="24"/>
  <c r="A3166" i="24"/>
  <c r="W3165" i="24"/>
  <c r="V3165" i="24"/>
  <c r="U3165" i="24"/>
  <c r="T3165" i="24"/>
  <c r="P3165" i="24"/>
  <c r="N3165" i="24"/>
  <c r="E3165" i="24"/>
  <c r="C3165" i="24"/>
  <c r="D3165" i="24" s="1"/>
  <c r="B3165" i="24"/>
  <c r="A3165" i="24"/>
  <c r="W3164" i="24"/>
  <c r="V3164" i="24"/>
  <c r="U3164" i="24"/>
  <c r="T3164" i="24"/>
  <c r="P3164" i="24"/>
  <c r="N3164" i="24"/>
  <c r="E3164" i="24"/>
  <c r="C3164" i="24"/>
  <c r="D3164" i="24" s="1"/>
  <c r="B3164" i="24"/>
  <c r="A3164" i="24"/>
  <c r="W3163" i="24"/>
  <c r="V3163" i="24"/>
  <c r="U3163" i="24"/>
  <c r="T3163" i="24"/>
  <c r="P3163" i="24"/>
  <c r="N3163" i="24"/>
  <c r="E3163" i="24"/>
  <c r="C3163" i="24"/>
  <c r="D3163" i="24" s="1"/>
  <c r="B3163" i="24"/>
  <c r="A3163" i="24"/>
  <c r="W3162" i="24"/>
  <c r="V3162" i="24"/>
  <c r="U3162" i="24"/>
  <c r="T3162" i="24"/>
  <c r="P3162" i="24"/>
  <c r="N3162" i="24"/>
  <c r="E3162" i="24"/>
  <c r="C3162" i="24"/>
  <c r="D3162" i="24" s="1"/>
  <c r="B3162" i="24"/>
  <c r="A3162" i="24"/>
  <c r="W3161" i="24"/>
  <c r="V3161" i="24"/>
  <c r="U3161" i="24"/>
  <c r="T3161" i="24"/>
  <c r="P3161" i="24"/>
  <c r="N3161" i="24"/>
  <c r="E3161" i="24"/>
  <c r="C3161" i="24"/>
  <c r="D3161" i="24" s="1"/>
  <c r="B3161" i="24"/>
  <c r="A3161" i="24"/>
  <c r="W3160" i="24"/>
  <c r="V3160" i="24"/>
  <c r="U3160" i="24"/>
  <c r="T3160" i="24"/>
  <c r="P3160" i="24"/>
  <c r="N3160" i="24"/>
  <c r="E3160" i="24"/>
  <c r="C3160" i="24"/>
  <c r="D3160" i="24" s="1"/>
  <c r="B3160" i="24"/>
  <c r="A3160" i="24"/>
  <c r="W3159" i="24"/>
  <c r="V3159" i="24"/>
  <c r="U3159" i="24"/>
  <c r="T3159" i="24"/>
  <c r="P3159" i="24"/>
  <c r="N3159" i="24"/>
  <c r="E3159" i="24"/>
  <c r="C3159" i="24"/>
  <c r="D3159" i="24" s="1"/>
  <c r="B3159" i="24"/>
  <c r="A3159" i="24"/>
  <c r="W3158" i="24"/>
  <c r="V3158" i="24"/>
  <c r="U3158" i="24"/>
  <c r="T3158" i="24"/>
  <c r="P3158" i="24"/>
  <c r="N3158" i="24"/>
  <c r="E3158" i="24"/>
  <c r="C3158" i="24"/>
  <c r="D3158" i="24" s="1"/>
  <c r="B3158" i="24"/>
  <c r="A3158" i="24"/>
  <c r="W3157" i="24"/>
  <c r="V3157" i="24"/>
  <c r="U3157" i="24"/>
  <c r="T3157" i="24"/>
  <c r="P3157" i="24"/>
  <c r="N3157" i="24"/>
  <c r="E3157" i="24"/>
  <c r="C3157" i="24"/>
  <c r="D3157" i="24" s="1"/>
  <c r="B3157" i="24"/>
  <c r="A3157" i="24"/>
  <c r="W3156" i="24"/>
  <c r="V3156" i="24"/>
  <c r="U3156" i="24"/>
  <c r="T3156" i="24"/>
  <c r="P3156" i="24"/>
  <c r="N3156" i="24"/>
  <c r="E3156" i="24"/>
  <c r="C3156" i="24"/>
  <c r="D3156" i="24" s="1"/>
  <c r="B3156" i="24"/>
  <c r="A3156" i="24"/>
  <c r="W3155" i="24"/>
  <c r="V3155" i="24"/>
  <c r="U3155" i="24"/>
  <c r="T3155" i="24"/>
  <c r="P3155" i="24"/>
  <c r="N3155" i="24"/>
  <c r="E3155" i="24"/>
  <c r="C3155" i="24"/>
  <c r="D3155" i="24" s="1"/>
  <c r="B3155" i="24"/>
  <c r="A3155" i="24"/>
  <c r="W3154" i="24"/>
  <c r="V3154" i="24"/>
  <c r="U3154" i="24"/>
  <c r="T3154" i="24"/>
  <c r="P3154" i="24"/>
  <c r="N3154" i="24"/>
  <c r="E3154" i="24"/>
  <c r="C3154" i="24"/>
  <c r="D3154" i="24" s="1"/>
  <c r="B3154" i="24"/>
  <c r="A3154" i="24"/>
  <c r="W3153" i="24"/>
  <c r="V3153" i="24"/>
  <c r="U3153" i="24"/>
  <c r="T3153" i="24"/>
  <c r="P3153" i="24"/>
  <c r="N3153" i="24"/>
  <c r="E3153" i="24"/>
  <c r="C3153" i="24"/>
  <c r="D3153" i="24" s="1"/>
  <c r="B3153" i="24"/>
  <c r="A3153" i="24"/>
  <c r="W3152" i="24"/>
  <c r="V3152" i="24"/>
  <c r="U3152" i="24"/>
  <c r="T3152" i="24"/>
  <c r="P3152" i="24"/>
  <c r="N3152" i="24"/>
  <c r="E3152" i="24"/>
  <c r="C3152" i="24"/>
  <c r="D3152" i="24" s="1"/>
  <c r="B3152" i="24"/>
  <c r="A3152" i="24"/>
  <c r="W3151" i="24"/>
  <c r="V3151" i="24"/>
  <c r="U3151" i="24"/>
  <c r="T3151" i="24"/>
  <c r="P3151" i="24"/>
  <c r="N3151" i="24"/>
  <c r="E3151" i="24"/>
  <c r="C3151" i="24"/>
  <c r="D3151" i="24" s="1"/>
  <c r="B3151" i="24"/>
  <c r="A3151" i="24"/>
  <c r="W3150" i="24"/>
  <c r="V3150" i="24"/>
  <c r="U3150" i="24"/>
  <c r="T3150" i="24"/>
  <c r="P3150" i="24"/>
  <c r="N3150" i="24"/>
  <c r="E3150" i="24"/>
  <c r="C3150" i="24"/>
  <c r="D3150" i="24" s="1"/>
  <c r="B3150" i="24"/>
  <c r="A3150" i="24"/>
  <c r="W3149" i="24"/>
  <c r="V3149" i="24"/>
  <c r="U3149" i="24"/>
  <c r="T3149" i="24"/>
  <c r="P3149" i="24"/>
  <c r="N3149" i="24"/>
  <c r="E3149" i="24"/>
  <c r="C3149" i="24"/>
  <c r="D3149" i="24" s="1"/>
  <c r="B3149" i="24"/>
  <c r="A3149" i="24"/>
  <c r="W3148" i="24"/>
  <c r="V3148" i="24"/>
  <c r="U3148" i="24"/>
  <c r="T3148" i="24"/>
  <c r="P3148" i="24"/>
  <c r="N3148" i="24"/>
  <c r="E3148" i="24"/>
  <c r="C3148" i="24"/>
  <c r="D3148" i="24" s="1"/>
  <c r="B3148" i="24"/>
  <c r="A3148" i="24"/>
  <c r="W3147" i="24"/>
  <c r="V3147" i="24"/>
  <c r="U3147" i="24"/>
  <c r="T3147" i="24"/>
  <c r="P3147" i="24"/>
  <c r="N3147" i="24"/>
  <c r="E3147" i="24"/>
  <c r="C3147" i="24"/>
  <c r="D3147" i="24" s="1"/>
  <c r="B3147" i="24"/>
  <c r="A3147" i="24"/>
  <c r="W3146" i="24"/>
  <c r="V3146" i="24"/>
  <c r="U3146" i="24"/>
  <c r="T3146" i="24"/>
  <c r="P3146" i="24"/>
  <c r="N3146" i="24"/>
  <c r="E3146" i="24"/>
  <c r="C3146" i="24"/>
  <c r="D3146" i="24" s="1"/>
  <c r="B3146" i="24"/>
  <c r="A3146" i="24"/>
  <c r="W3145" i="24"/>
  <c r="V3145" i="24"/>
  <c r="U3145" i="24"/>
  <c r="T3145" i="24"/>
  <c r="P3145" i="24"/>
  <c r="N3145" i="24"/>
  <c r="E3145" i="24"/>
  <c r="C3145" i="24"/>
  <c r="D3145" i="24" s="1"/>
  <c r="B3145" i="24"/>
  <c r="A3145" i="24"/>
  <c r="W3144" i="24"/>
  <c r="V3144" i="24"/>
  <c r="U3144" i="24"/>
  <c r="T3144" i="24"/>
  <c r="P3144" i="24"/>
  <c r="N3144" i="24"/>
  <c r="E3144" i="24"/>
  <c r="C3144" i="24"/>
  <c r="D3144" i="24" s="1"/>
  <c r="B3144" i="24"/>
  <c r="A3144" i="24"/>
  <c r="W3143" i="24"/>
  <c r="V3143" i="24"/>
  <c r="U3143" i="24"/>
  <c r="T3143" i="24"/>
  <c r="P3143" i="24"/>
  <c r="N3143" i="24"/>
  <c r="E3143" i="24"/>
  <c r="C3143" i="24"/>
  <c r="D3143" i="24" s="1"/>
  <c r="B3143" i="24"/>
  <c r="A3143" i="24"/>
  <c r="W3142" i="24"/>
  <c r="V3142" i="24"/>
  <c r="U3142" i="24"/>
  <c r="T3142" i="24"/>
  <c r="P3142" i="24"/>
  <c r="N3142" i="24"/>
  <c r="E3142" i="24"/>
  <c r="C3142" i="24"/>
  <c r="D3142" i="24" s="1"/>
  <c r="B3142" i="24"/>
  <c r="A3142" i="24"/>
  <c r="W3141" i="24"/>
  <c r="V3141" i="24"/>
  <c r="U3141" i="24"/>
  <c r="T3141" i="24"/>
  <c r="P3141" i="24"/>
  <c r="N3141" i="24"/>
  <c r="E3141" i="24"/>
  <c r="C3141" i="24"/>
  <c r="D3141" i="24" s="1"/>
  <c r="B3141" i="24"/>
  <c r="A3141" i="24"/>
  <c r="W3140" i="24"/>
  <c r="V3140" i="24"/>
  <c r="U3140" i="24"/>
  <c r="T3140" i="24"/>
  <c r="P3140" i="24"/>
  <c r="N3140" i="24"/>
  <c r="E3140" i="24"/>
  <c r="C3140" i="24"/>
  <c r="D3140" i="24" s="1"/>
  <c r="B3140" i="24"/>
  <c r="A3140" i="24"/>
  <c r="W3139" i="24"/>
  <c r="V3139" i="24"/>
  <c r="U3139" i="24"/>
  <c r="T3139" i="24"/>
  <c r="P3139" i="24"/>
  <c r="N3139" i="24"/>
  <c r="E3139" i="24"/>
  <c r="C3139" i="24"/>
  <c r="D3139" i="24" s="1"/>
  <c r="B3139" i="24"/>
  <c r="A3139" i="24"/>
  <c r="W3138" i="24"/>
  <c r="V3138" i="24"/>
  <c r="U3138" i="24"/>
  <c r="T3138" i="24"/>
  <c r="P3138" i="24"/>
  <c r="N3138" i="24"/>
  <c r="E3138" i="24"/>
  <c r="C3138" i="24"/>
  <c r="D3138" i="24" s="1"/>
  <c r="B3138" i="24"/>
  <c r="A3138" i="24"/>
  <c r="W3137" i="24"/>
  <c r="V3137" i="24"/>
  <c r="U3137" i="24"/>
  <c r="T3137" i="24"/>
  <c r="P3137" i="24"/>
  <c r="N3137" i="24"/>
  <c r="E3137" i="24"/>
  <c r="C3137" i="24"/>
  <c r="D3137" i="24" s="1"/>
  <c r="B3137" i="24"/>
  <c r="A3137" i="24"/>
  <c r="W3136" i="24"/>
  <c r="V3136" i="24"/>
  <c r="U3136" i="24"/>
  <c r="T3136" i="24"/>
  <c r="P3136" i="24"/>
  <c r="N3136" i="24"/>
  <c r="E3136" i="24"/>
  <c r="C3136" i="24"/>
  <c r="D3136" i="24" s="1"/>
  <c r="B3136" i="24"/>
  <c r="A3136" i="24"/>
  <c r="W3135" i="24"/>
  <c r="V3135" i="24"/>
  <c r="U3135" i="24"/>
  <c r="T3135" i="24"/>
  <c r="P3135" i="24"/>
  <c r="N3135" i="24"/>
  <c r="E3135" i="24"/>
  <c r="C3135" i="24"/>
  <c r="D3135" i="24" s="1"/>
  <c r="B3135" i="24"/>
  <c r="A3135" i="24"/>
  <c r="W3134" i="24"/>
  <c r="V3134" i="24"/>
  <c r="U3134" i="24"/>
  <c r="T3134" i="24"/>
  <c r="P3134" i="24"/>
  <c r="N3134" i="24"/>
  <c r="E3134" i="24"/>
  <c r="C3134" i="24"/>
  <c r="D3134" i="24" s="1"/>
  <c r="B3134" i="24"/>
  <c r="A3134" i="24"/>
  <c r="W3133" i="24"/>
  <c r="V3133" i="24"/>
  <c r="U3133" i="24"/>
  <c r="T3133" i="24"/>
  <c r="P3133" i="24"/>
  <c r="N3133" i="24"/>
  <c r="E3133" i="24"/>
  <c r="C3133" i="24"/>
  <c r="D3133" i="24" s="1"/>
  <c r="B3133" i="24"/>
  <c r="A3133" i="24"/>
  <c r="W3132" i="24"/>
  <c r="V3132" i="24"/>
  <c r="U3132" i="24"/>
  <c r="T3132" i="24"/>
  <c r="P3132" i="24"/>
  <c r="N3132" i="24"/>
  <c r="E3132" i="24"/>
  <c r="C3132" i="24"/>
  <c r="D3132" i="24" s="1"/>
  <c r="B3132" i="24"/>
  <c r="A3132" i="24"/>
  <c r="W3131" i="24"/>
  <c r="V3131" i="24"/>
  <c r="U3131" i="24"/>
  <c r="T3131" i="24"/>
  <c r="P3131" i="24"/>
  <c r="N3131" i="24"/>
  <c r="E3131" i="24"/>
  <c r="C3131" i="24"/>
  <c r="D3131" i="24" s="1"/>
  <c r="B3131" i="24"/>
  <c r="A3131" i="24"/>
  <c r="W3130" i="24"/>
  <c r="V3130" i="24"/>
  <c r="U3130" i="24"/>
  <c r="T3130" i="24"/>
  <c r="P3130" i="24"/>
  <c r="N3130" i="24"/>
  <c r="E3130" i="24"/>
  <c r="C3130" i="24"/>
  <c r="D3130" i="24" s="1"/>
  <c r="B3130" i="24"/>
  <c r="A3130" i="24"/>
  <c r="W3129" i="24"/>
  <c r="V3129" i="24"/>
  <c r="U3129" i="24"/>
  <c r="T3129" i="24"/>
  <c r="P3129" i="24"/>
  <c r="N3129" i="24"/>
  <c r="E3129" i="24"/>
  <c r="C3129" i="24"/>
  <c r="D3129" i="24" s="1"/>
  <c r="B3129" i="24"/>
  <c r="A3129" i="24"/>
  <c r="W3128" i="24"/>
  <c r="V3128" i="24"/>
  <c r="U3128" i="24"/>
  <c r="T3128" i="24"/>
  <c r="P3128" i="24"/>
  <c r="N3128" i="24"/>
  <c r="E3128" i="24"/>
  <c r="C3128" i="24"/>
  <c r="D3128" i="24" s="1"/>
  <c r="B3128" i="24"/>
  <c r="A3128" i="24"/>
  <c r="W3127" i="24"/>
  <c r="V3127" i="24"/>
  <c r="U3127" i="24"/>
  <c r="T3127" i="24"/>
  <c r="P3127" i="24"/>
  <c r="N3127" i="24"/>
  <c r="E3127" i="24"/>
  <c r="C3127" i="24"/>
  <c r="D3127" i="24" s="1"/>
  <c r="B3127" i="24"/>
  <c r="A3127" i="24"/>
  <c r="W3126" i="24"/>
  <c r="V3126" i="24"/>
  <c r="U3126" i="24"/>
  <c r="T3126" i="24"/>
  <c r="P3126" i="24"/>
  <c r="N3126" i="24"/>
  <c r="E3126" i="24"/>
  <c r="C3126" i="24"/>
  <c r="D3126" i="24" s="1"/>
  <c r="B3126" i="24"/>
  <c r="A3126" i="24"/>
  <c r="W3125" i="24"/>
  <c r="V3125" i="24"/>
  <c r="U3125" i="24"/>
  <c r="T3125" i="24"/>
  <c r="P3125" i="24"/>
  <c r="N3125" i="24"/>
  <c r="E3125" i="24"/>
  <c r="C3125" i="24"/>
  <c r="D3125" i="24" s="1"/>
  <c r="B3125" i="24"/>
  <c r="A3125" i="24"/>
  <c r="W3124" i="24"/>
  <c r="V3124" i="24"/>
  <c r="U3124" i="24"/>
  <c r="T3124" i="24"/>
  <c r="P3124" i="24"/>
  <c r="N3124" i="24"/>
  <c r="E3124" i="24"/>
  <c r="C3124" i="24"/>
  <c r="D3124" i="24" s="1"/>
  <c r="B3124" i="24"/>
  <c r="A3124" i="24"/>
  <c r="W3123" i="24"/>
  <c r="V3123" i="24"/>
  <c r="U3123" i="24"/>
  <c r="T3123" i="24"/>
  <c r="P3123" i="24"/>
  <c r="N3123" i="24"/>
  <c r="E3123" i="24"/>
  <c r="C3123" i="24"/>
  <c r="D3123" i="24" s="1"/>
  <c r="B3123" i="24"/>
  <c r="A3123" i="24"/>
  <c r="W3122" i="24"/>
  <c r="V3122" i="24"/>
  <c r="U3122" i="24"/>
  <c r="T3122" i="24"/>
  <c r="P3122" i="24"/>
  <c r="N3122" i="24"/>
  <c r="E3122" i="24"/>
  <c r="C3122" i="24"/>
  <c r="D3122" i="24" s="1"/>
  <c r="B3122" i="24"/>
  <c r="A3122" i="24"/>
  <c r="W3121" i="24"/>
  <c r="V3121" i="24"/>
  <c r="U3121" i="24"/>
  <c r="T3121" i="24"/>
  <c r="P3121" i="24"/>
  <c r="N3121" i="24"/>
  <c r="E3121" i="24"/>
  <c r="C3121" i="24"/>
  <c r="D3121" i="24" s="1"/>
  <c r="B3121" i="24"/>
  <c r="A3121" i="24"/>
  <c r="W3120" i="24"/>
  <c r="V3120" i="24"/>
  <c r="U3120" i="24"/>
  <c r="T3120" i="24"/>
  <c r="P3120" i="24"/>
  <c r="N3120" i="24"/>
  <c r="E3120" i="24"/>
  <c r="C3120" i="24"/>
  <c r="D3120" i="24" s="1"/>
  <c r="B3120" i="24"/>
  <c r="A3120" i="24"/>
  <c r="W3119" i="24"/>
  <c r="V3119" i="24"/>
  <c r="U3119" i="24"/>
  <c r="T3119" i="24"/>
  <c r="P3119" i="24"/>
  <c r="N3119" i="24"/>
  <c r="E3119" i="24"/>
  <c r="C3119" i="24"/>
  <c r="D3119" i="24" s="1"/>
  <c r="B3119" i="24"/>
  <c r="A3119" i="24"/>
  <c r="W3118" i="24"/>
  <c r="V3118" i="24"/>
  <c r="U3118" i="24"/>
  <c r="T3118" i="24"/>
  <c r="P3118" i="24"/>
  <c r="N3118" i="24"/>
  <c r="E3118" i="24"/>
  <c r="C3118" i="24"/>
  <c r="D3118" i="24" s="1"/>
  <c r="B3118" i="24"/>
  <c r="A3118" i="24"/>
  <c r="W3117" i="24"/>
  <c r="V3117" i="24"/>
  <c r="U3117" i="24"/>
  <c r="T3117" i="24"/>
  <c r="P3117" i="24"/>
  <c r="N3117" i="24"/>
  <c r="E3117" i="24"/>
  <c r="C3117" i="24"/>
  <c r="D3117" i="24" s="1"/>
  <c r="B3117" i="24"/>
  <c r="A3117" i="24"/>
  <c r="W3116" i="24"/>
  <c r="V3116" i="24"/>
  <c r="U3116" i="24"/>
  <c r="T3116" i="24"/>
  <c r="P3116" i="24"/>
  <c r="N3116" i="24"/>
  <c r="E3116" i="24"/>
  <c r="C3116" i="24"/>
  <c r="D3116" i="24" s="1"/>
  <c r="B3116" i="24"/>
  <c r="A3116" i="24"/>
  <c r="W3115" i="24"/>
  <c r="V3115" i="24"/>
  <c r="U3115" i="24"/>
  <c r="T3115" i="24"/>
  <c r="P3115" i="24"/>
  <c r="N3115" i="24"/>
  <c r="E3115" i="24"/>
  <c r="C3115" i="24"/>
  <c r="D3115" i="24" s="1"/>
  <c r="B3115" i="24"/>
  <c r="A3115" i="24"/>
  <c r="W3114" i="24"/>
  <c r="V3114" i="24"/>
  <c r="U3114" i="24"/>
  <c r="T3114" i="24"/>
  <c r="P3114" i="24"/>
  <c r="N3114" i="24"/>
  <c r="E3114" i="24"/>
  <c r="C3114" i="24"/>
  <c r="D3114" i="24" s="1"/>
  <c r="B3114" i="24"/>
  <c r="A3114" i="24"/>
  <c r="W3113" i="24"/>
  <c r="V3113" i="24"/>
  <c r="U3113" i="24"/>
  <c r="T3113" i="24"/>
  <c r="P3113" i="24"/>
  <c r="N3113" i="24"/>
  <c r="E3113" i="24"/>
  <c r="C3113" i="24"/>
  <c r="D3113" i="24" s="1"/>
  <c r="B3113" i="24"/>
  <c r="A3113" i="24"/>
  <c r="W3112" i="24"/>
  <c r="V3112" i="24"/>
  <c r="U3112" i="24"/>
  <c r="T3112" i="24"/>
  <c r="P3112" i="24"/>
  <c r="N3112" i="24"/>
  <c r="E3112" i="24"/>
  <c r="C3112" i="24"/>
  <c r="D3112" i="24" s="1"/>
  <c r="B3112" i="24"/>
  <c r="A3112" i="24"/>
  <c r="W3111" i="24"/>
  <c r="V3111" i="24"/>
  <c r="U3111" i="24"/>
  <c r="T3111" i="24"/>
  <c r="P3111" i="24"/>
  <c r="N3111" i="24"/>
  <c r="E3111" i="24"/>
  <c r="C3111" i="24"/>
  <c r="D3111" i="24" s="1"/>
  <c r="B3111" i="24"/>
  <c r="A3111" i="24"/>
  <c r="W3110" i="24"/>
  <c r="V3110" i="24"/>
  <c r="U3110" i="24"/>
  <c r="T3110" i="24"/>
  <c r="P3110" i="24"/>
  <c r="N3110" i="24"/>
  <c r="E3110" i="24"/>
  <c r="C3110" i="24"/>
  <c r="D3110" i="24" s="1"/>
  <c r="B3110" i="24"/>
  <c r="A3110" i="24"/>
  <c r="W3109" i="24"/>
  <c r="V3109" i="24"/>
  <c r="U3109" i="24"/>
  <c r="T3109" i="24"/>
  <c r="P3109" i="24"/>
  <c r="N3109" i="24"/>
  <c r="E3109" i="24"/>
  <c r="C3109" i="24"/>
  <c r="D3109" i="24" s="1"/>
  <c r="B3109" i="24"/>
  <c r="A3109" i="24"/>
  <c r="W3108" i="24"/>
  <c r="V3108" i="24"/>
  <c r="U3108" i="24"/>
  <c r="T3108" i="24"/>
  <c r="P3108" i="24"/>
  <c r="N3108" i="24"/>
  <c r="E3108" i="24"/>
  <c r="C3108" i="24"/>
  <c r="D3108" i="24" s="1"/>
  <c r="B3108" i="24"/>
  <c r="A3108" i="24"/>
  <c r="W3107" i="24"/>
  <c r="V3107" i="24"/>
  <c r="U3107" i="24"/>
  <c r="T3107" i="24"/>
  <c r="P3107" i="24"/>
  <c r="N3107" i="24"/>
  <c r="E3107" i="24"/>
  <c r="C3107" i="24"/>
  <c r="D3107" i="24" s="1"/>
  <c r="B3107" i="24"/>
  <c r="A3107" i="24"/>
  <c r="W3106" i="24"/>
  <c r="V3106" i="24"/>
  <c r="U3106" i="24"/>
  <c r="T3106" i="24"/>
  <c r="P3106" i="24"/>
  <c r="N3106" i="24"/>
  <c r="E3106" i="24"/>
  <c r="C3106" i="24"/>
  <c r="D3106" i="24" s="1"/>
  <c r="B3106" i="24"/>
  <c r="A3106" i="24"/>
  <c r="W3105" i="24"/>
  <c r="V3105" i="24"/>
  <c r="U3105" i="24"/>
  <c r="T3105" i="24"/>
  <c r="P3105" i="24"/>
  <c r="N3105" i="24"/>
  <c r="E3105" i="24"/>
  <c r="C3105" i="24"/>
  <c r="D3105" i="24" s="1"/>
  <c r="B3105" i="24"/>
  <c r="A3105" i="24"/>
  <c r="W3104" i="24"/>
  <c r="V3104" i="24"/>
  <c r="U3104" i="24"/>
  <c r="T3104" i="24"/>
  <c r="P3104" i="24"/>
  <c r="N3104" i="24"/>
  <c r="E3104" i="24"/>
  <c r="C3104" i="24"/>
  <c r="D3104" i="24" s="1"/>
  <c r="B3104" i="24"/>
  <c r="A3104" i="24"/>
  <c r="W3103" i="24"/>
  <c r="V3103" i="24"/>
  <c r="U3103" i="24"/>
  <c r="T3103" i="24"/>
  <c r="P3103" i="24"/>
  <c r="N3103" i="24"/>
  <c r="E3103" i="24"/>
  <c r="C3103" i="24"/>
  <c r="D3103" i="24" s="1"/>
  <c r="B3103" i="24"/>
  <c r="A3103" i="24"/>
  <c r="W3102" i="24"/>
  <c r="V3102" i="24"/>
  <c r="U3102" i="24"/>
  <c r="T3102" i="24"/>
  <c r="P3102" i="24"/>
  <c r="N3102" i="24"/>
  <c r="E3102" i="24"/>
  <c r="C3102" i="24"/>
  <c r="D3102" i="24" s="1"/>
  <c r="B3102" i="24"/>
  <c r="A3102" i="24"/>
  <c r="W3101" i="24"/>
  <c r="V3101" i="24"/>
  <c r="U3101" i="24"/>
  <c r="T3101" i="24"/>
  <c r="P3101" i="24"/>
  <c r="N3101" i="24"/>
  <c r="E3101" i="24"/>
  <c r="C3101" i="24"/>
  <c r="D3101" i="24" s="1"/>
  <c r="B3101" i="24"/>
  <c r="A3101" i="24"/>
  <c r="W3100" i="24"/>
  <c r="V3100" i="24"/>
  <c r="U3100" i="24"/>
  <c r="T3100" i="24"/>
  <c r="P3100" i="24"/>
  <c r="N3100" i="24"/>
  <c r="E3100" i="24"/>
  <c r="C3100" i="24"/>
  <c r="D3100" i="24" s="1"/>
  <c r="B3100" i="24"/>
  <c r="A3100" i="24"/>
  <c r="W3099" i="24"/>
  <c r="V3099" i="24"/>
  <c r="U3099" i="24"/>
  <c r="T3099" i="24"/>
  <c r="P3099" i="24"/>
  <c r="N3099" i="24"/>
  <c r="E3099" i="24"/>
  <c r="C3099" i="24"/>
  <c r="D3099" i="24" s="1"/>
  <c r="B3099" i="24"/>
  <c r="A3099" i="24"/>
  <c r="W3098" i="24"/>
  <c r="V3098" i="24"/>
  <c r="U3098" i="24"/>
  <c r="T3098" i="24"/>
  <c r="P3098" i="24"/>
  <c r="N3098" i="24"/>
  <c r="E3098" i="24"/>
  <c r="C3098" i="24"/>
  <c r="D3098" i="24" s="1"/>
  <c r="B3098" i="24"/>
  <c r="A3098" i="24"/>
  <c r="W3097" i="24"/>
  <c r="V3097" i="24"/>
  <c r="U3097" i="24"/>
  <c r="T3097" i="24"/>
  <c r="P3097" i="24"/>
  <c r="N3097" i="24"/>
  <c r="E3097" i="24"/>
  <c r="C3097" i="24"/>
  <c r="D3097" i="24" s="1"/>
  <c r="B3097" i="24"/>
  <c r="A3097" i="24"/>
  <c r="W3096" i="24"/>
  <c r="V3096" i="24"/>
  <c r="U3096" i="24"/>
  <c r="T3096" i="24"/>
  <c r="P3096" i="24"/>
  <c r="N3096" i="24"/>
  <c r="E3096" i="24"/>
  <c r="C3096" i="24"/>
  <c r="D3096" i="24" s="1"/>
  <c r="B3096" i="24"/>
  <c r="A3096" i="24"/>
  <c r="W3095" i="24"/>
  <c r="V3095" i="24"/>
  <c r="U3095" i="24"/>
  <c r="T3095" i="24"/>
  <c r="P3095" i="24"/>
  <c r="N3095" i="24"/>
  <c r="E3095" i="24"/>
  <c r="C3095" i="24"/>
  <c r="D3095" i="24" s="1"/>
  <c r="B3095" i="24"/>
  <c r="A3095" i="24"/>
  <c r="W3094" i="24"/>
  <c r="V3094" i="24"/>
  <c r="U3094" i="24"/>
  <c r="T3094" i="24"/>
  <c r="P3094" i="24"/>
  <c r="N3094" i="24"/>
  <c r="E3094" i="24"/>
  <c r="C3094" i="24"/>
  <c r="D3094" i="24" s="1"/>
  <c r="B3094" i="24"/>
  <c r="A3094" i="24"/>
  <c r="W3093" i="24"/>
  <c r="V3093" i="24"/>
  <c r="U3093" i="24"/>
  <c r="T3093" i="24"/>
  <c r="P3093" i="24"/>
  <c r="N3093" i="24"/>
  <c r="E3093" i="24"/>
  <c r="C3093" i="24"/>
  <c r="D3093" i="24" s="1"/>
  <c r="B3093" i="24"/>
  <c r="A3093" i="24"/>
  <c r="W3092" i="24"/>
  <c r="V3092" i="24"/>
  <c r="U3092" i="24"/>
  <c r="T3092" i="24"/>
  <c r="P3092" i="24"/>
  <c r="N3092" i="24"/>
  <c r="E3092" i="24"/>
  <c r="C3092" i="24"/>
  <c r="D3092" i="24" s="1"/>
  <c r="B3092" i="24"/>
  <c r="A3092" i="24"/>
  <c r="W3091" i="24"/>
  <c r="V3091" i="24"/>
  <c r="U3091" i="24"/>
  <c r="T3091" i="24"/>
  <c r="P3091" i="24"/>
  <c r="N3091" i="24"/>
  <c r="E3091" i="24"/>
  <c r="C3091" i="24"/>
  <c r="D3091" i="24" s="1"/>
  <c r="B3091" i="24"/>
  <c r="A3091" i="24"/>
  <c r="W3090" i="24"/>
  <c r="V3090" i="24"/>
  <c r="U3090" i="24"/>
  <c r="T3090" i="24"/>
  <c r="P3090" i="24"/>
  <c r="N3090" i="24"/>
  <c r="E3090" i="24"/>
  <c r="C3090" i="24"/>
  <c r="D3090" i="24" s="1"/>
  <c r="B3090" i="24"/>
  <c r="A3090" i="24"/>
  <c r="W3089" i="24"/>
  <c r="V3089" i="24"/>
  <c r="U3089" i="24"/>
  <c r="T3089" i="24"/>
  <c r="P3089" i="24"/>
  <c r="N3089" i="24"/>
  <c r="E3089" i="24"/>
  <c r="C3089" i="24"/>
  <c r="D3089" i="24" s="1"/>
  <c r="B3089" i="24"/>
  <c r="A3089" i="24"/>
  <c r="W3088" i="24"/>
  <c r="V3088" i="24"/>
  <c r="U3088" i="24"/>
  <c r="T3088" i="24"/>
  <c r="P3088" i="24"/>
  <c r="N3088" i="24"/>
  <c r="E3088" i="24"/>
  <c r="C3088" i="24"/>
  <c r="D3088" i="24" s="1"/>
  <c r="B3088" i="24"/>
  <c r="A3088" i="24"/>
  <c r="W3087" i="24"/>
  <c r="V3087" i="24"/>
  <c r="U3087" i="24"/>
  <c r="T3087" i="24"/>
  <c r="P3087" i="24"/>
  <c r="N3087" i="24"/>
  <c r="E3087" i="24"/>
  <c r="C3087" i="24"/>
  <c r="D3087" i="24" s="1"/>
  <c r="B3087" i="24"/>
  <c r="A3087" i="24"/>
  <c r="W3086" i="24"/>
  <c r="V3086" i="24"/>
  <c r="U3086" i="24"/>
  <c r="T3086" i="24"/>
  <c r="P3086" i="24"/>
  <c r="N3086" i="24"/>
  <c r="E3086" i="24"/>
  <c r="C3086" i="24"/>
  <c r="D3086" i="24" s="1"/>
  <c r="B3086" i="24"/>
  <c r="A3086" i="24"/>
  <c r="W3085" i="24"/>
  <c r="V3085" i="24"/>
  <c r="U3085" i="24"/>
  <c r="T3085" i="24"/>
  <c r="P3085" i="24"/>
  <c r="N3085" i="24"/>
  <c r="E3085" i="24"/>
  <c r="C3085" i="24"/>
  <c r="D3085" i="24" s="1"/>
  <c r="B3085" i="24"/>
  <c r="A3085" i="24"/>
  <c r="W3084" i="24"/>
  <c r="V3084" i="24"/>
  <c r="U3084" i="24"/>
  <c r="T3084" i="24"/>
  <c r="P3084" i="24"/>
  <c r="N3084" i="24"/>
  <c r="E3084" i="24"/>
  <c r="C3084" i="24"/>
  <c r="D3084" i="24" s="1"/>
  <c r="B3084" i="24"/>
  <c r="A3084" i="24"/>
  <c r="W3083" i="24"/>
  <c r="V3083" i="24"/>
  <c r="U3083" i="24"/>
  <c r="T3083" i="24"/>
  <c r="P3083" i="24"/>
  <c r="N3083" i="24"/>
  <c r="E3083" i="24"/>
  <c r="C3083" i="24"/>
  <c r="D3083" i="24" s="1"/>
  <c r="B3083" i="24"/>
  <c r="A3083" i="24"/>
  <c r="W3082" i="24"/>
  <c r="V3082" i="24"/>
  <c r="U3082" i="24"/>
  <c r="T3082" i="24"/>
  <c r="P3082" i="24"/>
  <c r="N3082" i="24"/>
  <c r="E3082" i="24"/>
  <c r="C3082" i="24"/>
  <c r="D3082" i="24" s="1"/>
  <c r="B3082" i="24"/>
  <c r="A3082" i="24"/>
  <c r="W3081" i="24"/>
  <c r="V3081" i="24"/>
  <c r="U3081" i="24"/>
  <c r="T3081" i="24"/>
  <c r="P3081" i="24"/>
  <c r="N3081" i="24"/>
  <c r="E3081" i="24"/>
  <c r="C3081" i="24"/>
  <c r="D3081" i="24" s="1"/>
  <c r="B3081" i="24"/>
  <c r="A3081" i="24"/>
  <c r="W3080" i="24"/>
  <c r="V3080" i="24"/>
  <c r="U3080" i="24"/>
  <c r="T3080" i="24"/>
  <c r="P3080" i="24"/>
  <c r="N3080" i="24"/>
  <c r="E3080" i="24"/>
  <c r="C3080" i="24"/>
  <c r="D3080" i="24" s="1"/>
  <c r="B3080" i="24"/>
  <c r="A3080" i="24"/>
  <c r="W3079" i="24"/>
  <c r="V3079" i="24"/>
  <c r="U3079" i="24"/>
  <c r="T3079" i="24"/>
  <c r="P3079" i="24"/>
  <c r="N3079" i="24"/>
  <c r="E3079" i="24"/>
  <c r="C3079" i="24"/>
  <c r="D3079" i="24" s="1"/>
  <c r="B3079" i="24"/>
  <c r="A3079" i="24"/>
  <c r="W3078" i="24"/>
  <c r="V3078" i="24"/>
  <c r="U3078" i="24"/>
  <c r="T3078" i="24"/>
  <c r="P3078" i="24"/>
  <c r="N3078" i="24"/>
  <c r="E3078" i="24"/>
  <c r="C3078" i="24"/>
  <c r="D3078" i="24" s="1"/>
  <c r="B3078" i="24"/>
  <c r="A3078" i="24"/>
  <c r="W3077" i="24"/>
  <c r="V3077" i="24"/>
  <c r="U3077" i="24"/>
  <c r="T3077" i="24"/>
  <c r="P3077" i="24"/>
  <c r="N3077" i="24"/>
  <c r="E3077" i="24"/>
  <c r="C3077" i="24"/>
  <c r="D3077" i="24" s="1"/>
  <c r="B3077" i="24"/>
  <c r="A3077" i="24"/>
  <c r="W3076" i="24"/>
  <c r="V3076" i="24"/>
  <c r="U3076" i="24"/>
  <c r="T3076" i="24"/>
  <c r="P3076" i="24"/>
  <c r="N3076" i="24"/>
  <c r="E3076" i="24"/>
  <c r="C3076" i="24"/>
  <c r="D3076" i="24" s="1"/>
  <c r="B3076" i="24"/>
  <c r="A3076" i="24"/>
  <c r="W3075" i="24"/>
  <c r="V3075" i="24"/>
  <c r="U3075" i="24"/>
  <c r="T3075" i="24"/>
  <c r="P3075" i="24"/>
  <c r="N3075" i="24"/>
  <c r="E3075" i="24"/>
  <c r="C3075" i="24"/>
  <c r="D3075" i="24" s="1"/>
  <c r="B3075" i="24"/>
  <c r="A3075" i="24"/>
  <c r="W3074" i="24"/>
  <c r="V3074" i="24"/>
  <c r="U3074" i="24"/>
  <c r="T3074" i="24"/>
  <c r="P3074" i="24"/>
  <c r="N3074" i="24"/>
  <c r="E3074" i="24"/>
  <c r="C3074" i="24"/>
  <c r="D3074" i="24" s="1"/>
  <c r="B3074" i="24"/>
  <c r="A3074" i="24"/>
  <c r="W3073" i="24"/>
  <c r="V3073" i="24"/>
  <c r="U3073" i="24"/>
  <c r="T3073" i="24"/>
  <c r="P3073" i="24"/>
  <c r="N3073" i="24"/>
  <c r="E3073" i="24"/>
  <c r="C3073" i="24"/>
  <c r="D3073" i="24" s="1"/>
  <c r="B3073" i="24"/>
  <c r="A3073" i="24"/>
  <c r="W3072" i="24"/>
  <c r="V3072" i="24"/>
  <c r="U3072" i="24"/>
  <c r="T3072" i="24"/>
  <c r="P3072" i="24"/>
  <c r="N3072" i="24"/>
  <c r="E3072" i="24"/>
  <c r="C3072" i="24"/>
  <c r="D3072" i="24" s="1"/>
  <c r="B3072" i="24"/>
  <c r="A3072" i="24"/>
  <c r="W3071" i="24"/>
  <c r="V3071" i="24"/>
  <c r="U3071" i="24"/>
  <c r="T3071" i="24"/>
  <c r="P3071" i="24"/>
  <c r="N3071" i="24"/>
  <c r="E3071" i="24"/>
  <c r="C3071" i="24"/>
  <c r="D3071" i="24" s="1"/>
  <c r="B3071" i="24"/>
  <c r="A3071" i="24"/>
  <c r="W3070" i="24"/>
  <c r="V3070" i="24"/>
  <c r="U3070" i="24"/>
  <c r="T3070" i="24"/>
  <c r="P3070" i="24"/>
  <c r="N3070" i="24"/>
  <c r="E3070" i="24"/>
  <c r="C3070" i="24"/>
  <c r="D3070" i="24" s="1"/>
  <c r="B3070" i="24"/>
  <c r="A3070" i="24"/>
  <c r="W3069" i="24"/>
  <c r="V3069" i="24"/>
  <c r="U3069" i="24"/>
  <c r="T3069" i="24"/>
  <c r="P3069" i="24"/>
  <c r="N3069" i="24"/>
  <c r="E3069" i="24"/>
  <c r="C3069" i="24"/>
  <c r="D3069" i="24" s="1"/>
  <c r="B3069" i="24"/>
  <c r="A3069" i="24"/>
  <c r="W3068" i="24"/>
  <c r="V3068" i="24"/>
  <c r="U3068" i="24"/>
  <c r="T3068" i="24"/>
  <c r="P3068" i="24"/>
  <c r="N3068" i="24"/>
  <c r="E3068" i="24"/>
  <c r="C3068" i="24"/>
  <c r="D3068" i="24" s="1"/>
  <c r="B3068" i="24"/>
  <c r="A3068" i="24"/>
  <c r="W3067" i="24"/>
  <c r="V3067" i="24"/>
  <c r="U3067" i="24"/>
  <c r="T3067" i="24"/>
  <c r="P3067" i="24"/>
  <c r="N3067" i="24"/>
  <c r="E3067" i="24"/>
  <c r="C3067" i="24"/>
  <c r="D3067" i="24" s="1"/>
  <c r="B3067" i="24"/>
  <c r="A3067" i="24"/>
  <c r="W3066" i="24"/>
  <c r="V3066" i="24"/>
  <c r="U3066" i="24"/>
  <c r="T3066" i="24"/>
  <c r="P3066" i="24"/>
  <c r="N3066" i="24"/>
  <c r="E3066" i="24"/>
  <c r="C3066" i="24"/>
  <c r="D3066" i="24" s="1"/>
  <c r="B3066" i="24"/>
  <c r="A3066" i="24"/>
  <c r="W3065" i="24"/>
  <c r="V3065" i="24"/>
  <c r="U3065" i="24"/>
  <c r="T3065" i="24"/>
  <c r="P3065" i="24"/>
  <c r="N3065" i="24"/>
  <c r="E3065" i="24"/>
  <c r="C3065" i="24"/>
  <c r="D3065" i="24" s="1"/>
  <c r="B3065" i="24"/>
  <c r="A3065" i="24"/>
  <c r="W3064" i="24"/>
  <c r="V3064" i="24"/>
  <c r="U3064" i="24"/>
  <c r="T3064" i="24"/>
  <c r="P3064" i="24"/>
  <c r="N3064" i="24"/>
  <c r="E3064" i="24"/>
  <c r="C3064" i="24"/>
  <c r="D3064" i="24" s="1"/>
  <c r="B3064" i="24"/>
  <c r="A3064" i="24"/>
  <c r="W3063" i="24"/>
  <c r="V3063" i="24"/>
  <c r="U3063" i="24"/>
  <c r="T3063" i="24"/>
  <c r="P3063" i="24"/>
  <c r="N3063" i="24"/>
  <c r="E3063" i="24"/>
  <c r="C3063" i="24"/>
  <c r="D3063" i="24" s="1"/>
  <c r="B3063" i="24"/>
  <c r="A3063" i="24"/>
  <c r="W3062" i="24"/>
  <c r="V3062" i="24"/>
  <c r="U3062" i="24"/>
  <c r="T3062" i="24"/>
  <c r="P3062" i="24"/>
  <c r="N3062" i="24"/>
  <c r="E3062" i="24"/>
  <c r="C3062" i="24"/>
  <c r="D3062" i="24" s="1"/>
  <c r="B3062" i="24"/>
  <c r="A3062" i="24"/>
  <c r="W3061" i="24"/>
  <c r="V3061" i="24"/>
  <c r="U3061" i="24"/>
  <c r="T3061" i="24"/>
  <c r="P3061" i="24"/>
  <c r="N3061" i="24"/>
  <c r="E3061" i="24"/>
  <c r="C3061" i="24"/>
  <c r="D3061" i="24" s="1"/>
  <c r="B3061" i="24"/>
  <c r="A3061" i="24"/>
  <c r="W3060" i="24"/>
  <c r="V3060" i="24"/>
  <c r="U3060" i="24"/>
  <c r="T3060" i="24"/>
  <c r="P3060" i="24"/>
  <c r="N3060" i="24"/>
  <c r="E3060" i="24"/>
  <c r="C3060" i="24"/>
  <c r="D3060" i="24" s="1"/>
  <c r="B3060" i="24"/>
  <c r="A3060" i="24"/>
  <c r="W3059" i="24"/>
  <c r="V3059" i="24"/>
  <c r="U3059" i="24"/>
  <c r="T3059" i="24"/>
  <c r="P3059" i="24"/>
  <c r="N3059" i="24"/>
  <c r="E3059" i="24"/>
  <c r="C3059" i="24"/>
  <c r="D3059" i="24" s="1"/>
  <c r="B3059" i="24"/>
  <c r="A3059" i="24"/>
  <c r="W3058" i="24"/>
  <c r="V3058" i="24"/>
  <c r="U3058" i="24"/>
  <c r="T3058" i="24"/>
  <c r="P3058" i="24"/>
  <c r="N3058" i="24"/>
  <c r="E3058" i="24"/>
  <c r="C3058" i="24"/>
  <c r="D3058" i="24" s="1"/>
  <c r="B3058" i="24"/>
  <c r="A3058" i="24"/>
  <c r="W3057" i="24"/>
  <c r="V3057" i="24"/>
  <c r="U3057" i="24"/>
  <c r="T3057" i="24"/>
  <c r="P3057" i="24"/>
  <c r="N3057" i="24"/>
  <c r="E3057" i="24"/>
  <c r="C3057" i="24"/>
  <c r="D3057" i="24" s="1"/>
  <c r="B3057" i="24"/>
  <c r="A3057" i="24"/>
  <c r="W3056" i="24"/>
  <c r="V3056" i="24"/>
  <c r="U3056" i="24"/>
  <c r="T3056" i="24"/>
  <c r="P3056" i="24"/>
  <c r="N3056" i="24"/>
  <c r="E3056" i="24"/>
  <c r="C3056" i="24"/>
  <c r="D3056" i="24" s="1"/>
  <c r="B3056" i="24"/>
  <c r="A3056" i="24"/>
  <c r="W3055" i="24"/>
  <c r="V3055" i="24"/>
  <c r="U3055" i="24"/>
  <c r="T3055" i="24"/>
  <c r="P3055" i="24"/>
  <c r="N3055" i="24"/>
  <c r="E3055" i="24"/>
  <c r="C3055" i="24"/>
  <c r="D3055" i="24" s="1"/>
  <c r="B3055" i="24"/>
  <c r="A3055" i="24"/>
  <c r="W3054" i="24"/>
  <c r="V3054" i="24"/>
  <c r="U3054" i="24"/>
  <c r="T3054" i="24"/>
  <c r="P3054" i="24"/>
  <c r="N3054" i="24"/>
  <c r="E3054" i="24"/>
  <c r="C3054" i="24"/>
  <c r="D3054" i="24" s="1"/>
  <c r="B3054" i="24"/>
  <c r="A3054" i="24"/>
  <c r="W3053" i="24"/>
  <c r="V3053" i="24"/>
  <c r="U3053" i="24"/>
  <c r="T3053" i="24"/>
  <c r="P3053" i="24"/>
  <c r="N3053" i="24"/>
  <c r="E3053" i="24"/>
  <c r="C3053" i="24"/>
  <c r="D3053" i="24" s="1"/>
  <c r="B3053" i="24"/>
  <c r="A3053" i="24"/>
  <c r="W3052" i="24"/>
  <c r="V3052" i="24"/>
  <c r="U3052" i="24"/>
  <c r="T3052" i="24"/>
  <c r="P3052" i="24"/>
  <c r="N3052" i="24"/>
  <c r="E3052" i="24"/>
  <c r="C3052" i="24"/>
  <c r="D3052" i="24" s="1"/>
  <c r="B3052" i="24"/>
  <c r="A3052" i="24"/>
  <c r="W3051" i="24"/>
  <c r="V3051" i="24"/>
  <c r="U3051" i="24"/>
  <c r="T3051" i="24"/>
  <c r="P3051" i="24"/>
  <c r="N3051" i="24"/>
  <c r="E3051" i="24"/>
  <c r="C3051" i="24"/>
  <c r="D3051" i="24" s="1"/>
  <c r="B3051" i="24"/>
  <c r="A3051" i="24"/>
  <c r="W3050" i="24"/>
  <c r="V3050" i="24"/>
  <c r="U3050" i="24"/>
  <c r="T3050" i="24"/>
  <c r="P3050" i="24"/>
  <c r="N3050" i="24"/>
  <c r="E3050" i="24"/>
  <c r="C3050" i="24"/>
  <c r="D3050" i="24" s="1"/>
  <c r="B3050" i="24"/>
  <c r="A3050" i="24"/>
  <c r="W3049" i="24"/>
  <c r="V3049" i="24"/>
  <c r="U3049" i="24"/>
  <c r="T3049" i="24"/>
  <c r="P3049" i="24"/>
  <c r="N3049" i="24"/>
  <c r="E3049" i="24"/>
  <c r="C3049" i="24"/>
  <c r="D3049" i="24" s="1"/>
  <c r="B3049" i="24"/>
  <c r="A3049" i="24"/>
  <c r="W3048" i="24"/>
  <c r="V3048" i="24"/>
  <c r="U3048" i="24"/>
  <c r="T3048" i="24"/>
  <c r="P3048" i="24"/>
  <c r="N3048" i="24"/>
  <c r="E3048" i="24"/>
  <c r="C3048" i="24"/>
  <c r="D3048" i="24" s="1"/>
  <c r="B3048" i="24"/>
  <c r="A3048" i="24"/>
  <c r="W3047" i="24"/>
  <c r="V3047" i="24"/>
  <c r="U3047" i="24"/>
  <c r="T3047" i="24"/>
  <c r="P3047" i="24"/>
  <c r="N3047" i="24"/>
  <c r="E3047" i="24"/>
  <c r="C3047" i="24"/>
  <c r="D3047" i="24" s="1"/>
  <c r="B3047" i="24"/>
  <c r="A3047" i="24"/>
  <c r="W3046" i="24"/>
  <c r="V3046" i="24"/>
  <c r="U3046" i="24"/>
  <c r="T3046" i="24"/>
  <c r="P3046" i="24"/>
  <c r="N3046" i="24"/>
  <c r="E3046" i="24"/>
  <c r="C3046" i="24"/>
  <c r="D3046" i="24" s="1"/>
  <c r="B3046" i="24"/>
  <c r="A3046" i="24"/>
  <c r="W3045" i="24"/>
  <c r="V3045" i="24"/>
  <c r="U3045" i="24"/>
  <c r="T3045" i="24"/>
  <c r="P3045" i="24"/>
  <c r="N3045" i="24"/>
  <c r="E3045" i="24"/>
  <c r="C3045" i="24"/>
  <c r="D3045" i="24" s="1"/>
  <c r="B3045" i="24"/>
  <c r="A3045" i="24"/>
  <c r="W3044" i="24"/>
  <c r="V3044" i="24"/>
  <c r="U3044" i="24"/>
  <c r="T3044" i="24"/>
  <c r="P3044" i="24"/>
  <c r="N3044" i="24"/>
  <c r="E3044" i="24"/>
  <c r="C3044" i="24"/>
  <c r="D3044" i="24" s="1"/>
  <c r="B3044" i="24"/>
  <c r="A3044" i="24"/>
  <c r="W3043" i="24"/>
  <c r="V3043" i="24"/>
  <c r="U3043" i="24"/>
  <c r="T3043" i="24"/>
  <c r="P3043" i="24"/>
  <c r="N3043" i="24"/>
  <c r="E3043" i="24"/>
  <c r="C3043" i="24"/>
  <c r="D3043" i="24" s="1"/>
  <c r="B3043" i="24"/>
  <c r="A3043" i="24"/>
  <c r="W3042" i="24"/>
  <c r="V3042" i="24"/>
  <c r="U3042" i="24"/>
  <c r="T3042" i="24"/>
  <c r="P3042" i="24"/>
  <c r="N3042" i="24"/>
  <c r="E3042" i="24"/>
  <c r="C3042" i="24"/>
  <c r="D3042" i="24" s="1"/>
  <c r="B3042" i="24"/>
  <c r="A3042" i="24"/>
  <c r="W3041" i="24"/>
  <c r="V3041" i="24"/>
  <c r="U3041" i="24"/>
  <c r="T3041" i="24"/>
  <c r="P3041" i="24"/>
  <c r="N3041" i="24"/>
  <c r="E3041" i="24"/>
  <c r="C3041" i="24"/>
  <c r="D3041" i="24" s="1"/>
  <c r="B3041" i="24"/>
  <c r="A3041" i="24"/>
  <c r="W3040" i="24"/>
  <c r="V3040" i="24"/>
  <c r="U3040" i="24"/>
  <c r="T3040" i="24"/>
  <c r="P3040" i="24"/>
  <c r="N3040" i="24"/>
  <c r="E3040" i="24"/>
  <c r="C3040" i="24"/>
  <c r="D3040" i="24" s="1"/>
  <c r="B3040" i="24"/>
  <c r="A3040" i="24"/>
  <c r="W3039" i="24"/>
  <c r="V3039" i="24"/>
  <c r="U3039" i="24"/>
  <c r="T3039" i="24"/>
  <c r="P3039" i="24"/>
  <c r="N3039" i="24"/>
  <c r="E3039" i="24"/>
  <c r="C3039" i="24"/>
  <c r="D3039" i="24" s="1"/>
  <c r="B3039" i="24"/>
  <c r="A3039" i="24"/>
  <c r="W3038" i="24"/>
  <c r="V3038" i="24"/>
  <c r="U3038" i="24"/>
  <c r="T3038" i="24"/>
  <c r="P3038" i="24"/>
  <c r="N3038" i="24"/>
  <c r="E3038" i="24"/>
  <c r="C3038" i="24"/>
  <c r="D3038" i="24" s="1"/>
  <c r="B3038" i="24"/>
  <c r="A3038" i="24"/>
  <c r="W3037" i="24"/>
  <c r="V3037" i="24"/>
  <c r="U3037" i="24"/>
  <c r="T3037" i="24"/>
  <c r="P3037" i="24"/>
  <c r="N3037" i="24"/>
  <c r="E3037" i="24"/>
  <c r="C3037" i="24"/>
  <c r="D3037" i="24" s="1"/>
  <c r="B3037" i="24"/>
  <c r="A3037" i="24"/>
  <c r="W3036" i="24"/>
  <c r="V3036" i="24"/>
  <c r="U3036" i="24"/>
  <c r="T3036" i="24"/>
  <c r="P3036" i="24"/>
  <c r="N3036" i="24"/>
  <c r="E3036" i="24"/>
  <c r="C3036" i="24"/>
  <c r="D3036" i="24" s="1"/>
  <c r="B3036" i="24"/>
  <c r="A3036" i="24"/>
  <c r="W3035" i="24"/>
  <c r="V3035" i="24"/>
  <c r="U3035" i="24"/>
  <c r="T3035" i="24"/>
  <c r="P3035" i="24"/>
  <c r="N3035" i="24"/>
  <c r="E3035" i="24"/>
  <c r="C3035" i="24"/>
  <c r="D3035" i="24" s="1"/>
  <c r="B3035" i="24"/>
  <c r="A3035" i="24"/>
  <c r="W3034" i="24"/>
  <c r="V3034" i="24"/>
  <c r="U3034" i="24"/>
  <c r="T3034" i="24"/>
  <c r="P3034" i="24"/>
  <c r="N3034" i="24"/>
  <c r="E3034" i="24"/>
  <c r="C3034" i="24"/>
  <c r="D3034" i="24" s="1"/>
  <c r="B3034" i="24"/>
  <c r="A3034" i="24"/>
  <c r="W3033" i="24"/>
  <c r="V3033" i="24"/>
  <c r="U3033" i="24"/>
  <c r="T3033" i="24"/>
  <c r="P3033" i="24"/>
  <c r="N3033" i="24"/>
  <c r="E3033" i="24"/>
  <c r="C3033" i="24"/>
  <c r="D3033" i="24" s="1"/>
  <c r="B3033" i="24"/>
  <c r="A3033" i="24"/>
  <c r="W3032" i="24"/>
  <c r="V3032" i="24"/>
  <c r="U3032" i="24"/>
  <c r="T3032" i="24"/>
  <c r="P3032" i="24"/>
  <c r="N3032" i="24"/>
  <c r="E3032" i="24"/>
  <c r="C3032" i="24"/>
  <c r="D3032" i="24" s="1"/>
  <c r="B3032" i="24"/>
  <c r="A3032" i="24"/>
  <c r="W3031" i="24"/>
  <c r="V3031" i="24"/>
  <c r="U3031" i="24"/>
  <c r="T3031" i="24"/>
  <c r="P3031" i="24"/>
  <c r="N3031" i="24"/>
  <c r="E3031" i="24"/>
  <c r="C3031" i="24"/>
  <c r="D3031" i="24" s="1"/>
  <c r="B3031" i="24"/>
  <c r="A3031" i="24"/>
  <c r="W3030" i="24"/>
  <c r="V3030" i="24"/>
  <c r="U3030" i="24"/>
  <c r="T3030" i="24"/>
  <c r="P3030" i="24"/>
  <c r="N3030" i="24"/>
  <c r="E3030" i="24"/>
  <c r="C3030" i="24"/>
  <c r="D3030" i="24" s="1"/>
  <c r="B3030" i="24"/>
  <c r="A3030" i="24"/>
  <c r="W3029" i="24"/>
  <c r="V3029" i="24"/>
  <c r="U3029" i="24"/>
  <c r="T3029" i="24"/>
  <c r="P3029" i="24"/>
  <c r="N3029" i="24"/>
  <c r="E3029" i="24"/>
  <c r="C3029" i="24"/>
  <c r="D3029" i="24" s="1"/>
  <c r="B3029" i="24"/>
  <c r="A3029" i="24"/>
  <c r="W3028" i="24"/>
  <c r="V3028" i="24"/>
  <c r="U3028" i="24"/>
  <c r="T3028" i="24"/>
  <c r="P3028" i="24"/>
  <c r="N3028" i="24"/>
  <c r="E3028" i="24"/>
  <c r="C3028" i="24"/>
  <c r="D3028" i="24" s="1"/>
  <c r="B3028" i="24"/>
  <c r="A3028" i="24"/>
  <c r="W3027" i="24"/>
  <c r="V3027" i="24"/>
  <c r="U3027" i="24"/>
  <c r="T3027" i="24"/>
  <c r="P3027" i="24"/>
  <c r="N3027" i="24"/>
  <c r="E3027" i="24"/>
  <c r="C3027" i="24"/>
  <c r="D3027" i="24" s="1"/>
  <c r="B3027" i="24"/>
  <c r="A3027" i="24"/>
  <c r="W3026" i="24"/>
  <c r="V3026" i="24"/>
  <c r="U3026" i="24"/>
  <c r="T3026" i="24"/>
  <c r="P3026" i="24"/>
  <c r="N3026" i="24"/>
  <c r="E3026" i="24"/>
  <c r="C3026" i="24"/>
  <c r="D3026" i="24" s="1"/>
  <c r="B3026" i="24"/>
  <c r="A3026" i="24"/>
  <c r="W3025" i="24"/>
  <c r="V3025" i="24"/>
  <c r="U3025" i="24"/>
  <c r="T3025" i="24"/>
  <c r="P3025" i="24"/>
  <c r="N3025" i="24"/>
  <c r="E3025" i="24"/>
  <c r="C3025" i="24"/>
  <c r="D3025" i="24" s="1"/>
  <c r="B3025" i="24"/>
  <c r="A3025" i="24"/>
  <c r="W3024" i="24"/>
  <c r="V3024" i="24"/>
  <c r="U3024" i="24"/>
  <c r="T3024" i="24"/>
  <c r="P3024" i="24"/>
  <c r="N3024" i="24"/>
  <c r="E3024" i="24"/>
  <c r="C3024" i="24"/>
  <c r="D3024" i="24" s="1"/>
  <c r="B3024" i="24"/>
  <c r="A3024" i="24"/>
  <c r="W3023" i="24"/>
  <c r="V3023" i="24"/>
  <c r="U3023" i="24"/>
  <c r="T3023" i="24"/>
  <c r="P3023" i="24"/>
  <c r="N3023" i="24"/>
  <c r="E3023" i="24"/>
  <c r="C3023" i="24"/>
  <c r="D3023" i="24" s="1"/>
  <c r="B3023" i="24"/>
  <c r="A3023" i="24"/>
  <c r="W3022" i="24"/>
  <c r="V3022" i="24"/>
  <c r="U3022" i="24"/>
  <c r="T3022" i="24"/>
  <c r="P3022" i="24"/>
  <c r="N3022" i="24"/>
  <c r="E3022" i="24"/>
  <c r="C3022" i="24"/>
  <c r="D3022" i="24" s="1"/>
  <c r="B3022" i="24"/>
  <c r="A3022" i="24"/>
  <c r="W3021" i="24"/>
  <c r="V3021" i="24"/>
  <c r="U3021" i="24"/>
  <c r="T3021" i="24"/>
  <c r="P3021" i="24"/>
  <c r="N3021" i="24"/>
  <c r="E3021" i="24"/>
  <c r="C3021" i="24"/>
  <c r="D3021" i="24" s="1"/>
  <c r="B3021" i="24"/>
  <c r="A3021" i="24"/>
  <c r="W3020" i="24"/>
  <c r="V3020" i="24"/>
  <c r="U3020" i="24"/>
  <c r="T3020" i="24"/>
  <c r="P3020" i="24"/>
  <c r="N3020" i="24"/>
  <c r="E3020" i="24"/>
  <c r="C3020" i="24"/>
  <c r="D3020" i="24" s="1"/>
  <c r="B3020" i="24"/>
  <c r="A3020" i="24"/>
  <c r="W3019" i="24"/>
  <c r="V3019" i="24"/>
  <c r="U3019" i="24"/>
  <c r="T3019" i="24"/>
  <c r="P3019" i="24"/>
  <c r="N3019" i="24"/>
  <c r="E3019" i="24"/>
  <c r="C3019" i="24"/>
  <c r="D3019" i="24" s="1"/>
  <c r="B3019" i="24"/>
  <c r="A3019" i="24"/>
  <c r="W3018" i="24"/>
  <c r="V3018" i="24"/>
  <c r="U3018" i="24"/>
  <c r="T3018" i="24"/>
  <c r="P3018" i="24"/>
  <c r="N3018" i="24"/>
  <c r="E3018" i="24"/>
  <c r="C3018" i="24"/>
  <c r="D3018" i="24" s="1"/>
  <c r="B3018" i="24"/>
  <c r="A3018" i="24"/>
  <c r="W3017" i="24"/>
  <c r="V3017" i="24"/>
  <c r="U3017" i="24"/>
  <c r="T3017" i="24"/>
  <c r="P3017" i="24"/>
  <c r="N3017" i="24"/>
  <c r="E3017" i="24"/>
  <c r="C3017" i="24"/>
  <c r="D3017" i="24" s="1"/>
  <c r="B3017" i="24"/>
  <c r="A3017" i="24"/>
  <c r="W3016" i="24"/>
  <c r="V3016" i="24"/>
  <c r="U3016" i="24"/>
  <c r="T3016" i="24"/>
  <c r="P3016" i="24"/>
  <c r="N3016" i="24"/>
  <c r="E3016" i="24"/>
  <c r="C3016" i="24"/>
  <c r="D3016" i="24" s="1"/>
  <c r="B3016" i="24"/>
  <c r="A3016" i="24"/>
  <c r="W3015" i="24"/>
  <c r="V3015" i="24"/>
  <c r="U3015" i="24"/>
  <c r="T3015" i="24"/>
  <c r="P3015" i="24"/>
  <c r="N3015" i="24"/>
  <c r="E3015" i="24"/>
  <c r="C3015" i="24"/>
  <c r="D3015" i="24" s="1"/>
  <c r="B3015" i="24"/>
  <c r="A3015" i="24"/>
  <c r="W3014" i="24"/>
  <c r="V3014" i="24"/>
  <c r="U3014" i="24"/>
  <c r="T3014" i="24"/>
  <c r="P3014" i="24"/>
  <c r="N3014" i="24"/>
  <c r="E3014" i="24"/>
  <c r="C3014" i="24"/>
  <c r="D3014" i="24" s="1"/>
  <c r="B3014" i="24"/>
  <c r="A3014" i="24"/>
  <c r="W3013" i="24"/>
  <c r="V3013" i="24"/>
  <c r="U3013" i="24"/>
  <c r="T3013" i="24"/>
  <c r="P3013" i="24"/>
  <c r="N3013" i="24"/>
  <c r="E3013" i="24"/>
  <c r="C3013" i="24"/>
  <c r="D3013" i="24" s="1"/>
  <c r="B3013" i="24"/>
  <c r="A3013" i="24"/>
  <c r="W3012" i="24"/>
  <c r="V3012" i="24"/>
  <c r="U3012" i="24"/>
  <c r="T3012" i="24"/>
  <c r="P3012" i="24"/>
  <c r="N3012" i="24"/>
  <c r="E3012" i="24"/>
  <c r="C3012" i="24"/>
  <c r="D3012" i="24" s="1"/>
  <c r="B3012" i="24"/>
  <c r="A3012" i="24"/>
  <c r="W3011" i="24"/>
  <c r="V3011" i="24"/>
  <c r="U3011" i="24"/>
  <c r="T3011" i="24"/>
  <c r="P3011" i="24"/>
  <c r="N3011" i="24"/>
  <c r="E3011" i="24"/>
  <c r="C3011" i="24"/>
  <c r="D3011" i="24" s="1"/>
  <c r="B3011" i="24"/>
  <c r="A3011" i="24"/>
  <c r="W3010" i="24"/>
  <c r="V3010" i="24"/>
  <c r="U3010" i="24"/>
  <c r="T3010" i="24"/>
  <c r="P3010" i="24"/>
  <c r="N3010" i="24"/>
  <c r="E3010" i="24"/>
  <c r="C3010" i="24"/>
  <c r="D3010" i="24" s="1"/>
  <c r="B3010" i="24"/>
  <c r="A3010" i="24"/>
  <c r="W3009" i="24"/>
  <c r="V3009" i="24"/>
  <c r="U3009" i="24"/>
  <c r="T3009" i="24"/>
  <c r="P3009" i="24"/>
  <c r="N3009" i="24"/>
  <c r="E3009" i="24"/>
  <c r="C3009" i="24"/>
  <c r="D3009" i="24" s="1"/>
  <c r="B3009" i="24"/>
  <c r="A3009" i="24"/>
  <c r="W3008" i="24"/>
  <c r="V3008" i="24"/>
  <c r="U3008" i="24"/>
  <c r="T3008" i="24"/>
  <c r="P3008" i="24"/>
  <c r="N3008" i="24"/>
  <c r="E3008" i="24"/>
  <c r="C3008" i="24"/>
  <c r="D3008" i="24" s="1"/>
  <c r="B3008" i="24"/>
  <c r="A3008" i="24"/>
  <c r="W3007" i="24"/>
  <c r="V3007" i="24"/>
  <c r="U3007" i="24"/>
  <c r="T3007" i="24"/>
  <c r="P3007" i="24"/>
  <c r="N3007" i="24"/>
  <c r="E3007" i="24"/>
  <c r="C3007" i="24"/>
  <c r="D3007" i="24" s="1"/>
  <c r="B3007" i="24"/>
  <c r="A3007" i="24"/>
  <c r="W3006" i="24"/>
  <c r="V3006" i="24"/>
  <c r="U3006" i="24"/>
  <c r="T3006" i="24"/>
  <c r="P3006" i="24"/>
  <c r="N3006" i="24"/>
  <c r="E3006" i="24"/>
  <c r="C3006" i="24"/>
  <c r="D3006" i="24" s="1"/>
  <c r="B3006" i="24"/>
  <c r="A3006" i="24"/>
  <c r="W3005" i="24"/>
  <c r="V3005" i="24"/>
  <c r="U3005" i="24"/>
  <c r="T3005" i="24"/>
  <c r="P3005" i="24"/>
  <c r="N3005" i="24"/>
  <c r="E3005" i="24"/>
  <c r="C3005" i="24"/>
  <c r="D3005" i="24" s="1"/>
  <c r="B3005" i="24"/>
  <c r="A3005" i="24"/>
  <c r="W3004" i="24"/>
  <c r="V3004" i="24"/>
  <c r="U3004" i="24"/>
  <c r="T3004" i="24"/>
  <c r="P3004" i="24"/>
  <c r="N3004" i="24"/>
  <c r="E3004" i="24"/>
  <c r="C3004" i="24"/>
  <c r="D3004" i="24" s="1"/>
  <c r="B3004" i="24"/>
  <c r="A3004" i="24"/>
  <c r="W3003" i="24"/>
  <c r="V3003" i="24"/>
  <c r="U3003" i="24"/>
  <c r="T3003" i="24"/>
  <c r="P3003" i="24"/>
  <c r="N3003" i="24"/>
  <c r="E3003" i="24"/>
  <c r="C3003" i="24"/>
  <c r="D3003" i="24" s="1"/>
  <c r="B3003" i="24"/>
  <c r="A3003" i="24"/>
  <c r="W3002" i="24"/>
  <c r="V3002" i="24"/>
  <c r="U3002" i="24"/>
  <c r="T3002" i="24"/>
  <c r="P3002" i="24"/>
  <c r="N3002" i="24"/>
  <c r="E3002" i="24"/>
  <c r="C3002" i="24"/>
  <c r="D3002" i="24" s="1"/>
  <c r="B3002" i="24"/>
  <c r="A3002" i="24"/>
  <c r="W3001" i="24"/>
  <c r="V3001" i="24"/>
  <c r="U3001" i="24"/>
  <c r="T3001" i="24"/>
  <c r="P3001" i="24"/>
  <c r="N3001" i="24"/>
  <c r="E3001" i="24"/>
  <c r="C3001" i="24"/>
  <c r="D3001" i="24" s="1"/>
  <c r="B3001" i="24"/>
  <c r="A3001" i="24"/>
  <c r="W3000" i="24"/>
  <c r="V3000" i="24"/>
  <c r="U3000" i="24"/>
  <c r="T3000" i="24"/>
  <c r="P3000" i="24"/>
  <c r="N3000" i="24"/>
  <c r="E3000" i="24"/>
  <c r="C3000" i="24"/>
  <c r="D3000" i="24" s="1"/>
  <c r="B3000" i="24"/>
  <c r="A3000" i="24"/>
  <c r="W2999" i="24"/>
  <c r="V2999" i="24"/>
  <c r="U2999" i="24"/>
  <c r="T2999" i="24"/>
  <c r="P2999" i="24"/>
  <c r="N2999" i="24"/>
  <c r="E2999" i="24"/>
  <c r="C2999" i="24"/>
  <c r="D2999" i="24" s="1"/>
  <c r="B2999" i="24"/>
  <c r="A2999" i="24"/>
  <c r="W2998" i="24"/>
  <c r="V2998" i="24"/>
  <c r="U2998" i="24"/>
  <c r="T2998" i="24"/>
  <c r="P2998" i="24"/>
  <c r="N2998" i="24"/>
  <c r="E2998" i="24"/>
  <c r="C2998" i="24"/>
  <c r="D2998" i="24" s="1"/>
  <c r="B2998" i="24"/>
  <c r="A2998" i="24"/>
  <c r="W2997" i="24"/>
  <c r="V2997" i="24"/>
  <c r="U2997" i="24"/>
  <c r="T2997" i="24"/>
  <c r="P2997" i="24"/>
  <c r="N2997" i="24"/>
  <c r="E2997" i="24"/>
  <c r="C2997" i="24"/>
  <c r="D2997" i="24" s="1"/>
  <c r="B2997" i="24"/>
  <c r="A2997" i="24"/>
  <c r="W2996" i="24"/>
  <c r="V2996" i="24"/>
  <c r="U2996" i="24"/>
  <c r="T2996" i="24"/>
  <c r="P2996" i="24"/>
  <c r="N2996" i="24"/>
  <c r="E2996" i="24"/>
  <c r="C2996" i="24"/>
  <c r="D2996" i="24" s="1"/>
  <c r="B2996" i="24"/>
  <c r="A2996" i="24"/>
  <c r="W2995" i="24"/>
  <c r="V2995" i="24"/>
  <c r="U2995" i="24"/>
  <c r="T2995" i="24"/>
  <c r="P2995" i="24"/>
  <c r="N2995" i="24"/>
  <c r="E2995" i="24"/>
  <c r="C2995" i="24"/>
  <c r="D2995" i="24" s="1"/>
  <c r="B2995" i="24"/>
  <c r="A2995" i="24"/>
  <c r="W2994" i="24"/>
  <c r="V2994" i="24"/>
  <c r="U2994" i="24"/>
  <c r="T2994" i="24"/>
  <c r="P2994" i="24"/>
  <c r="N2994" i="24"/>
  <c r="E2994" i="24"/>
  <c r="C2994" i="24"/>
  <c r="D2994" i="24" s="1"/>
  <c r="B2994" i="24"/>
  <c r="A2994" i="24"/>
  <c r="W2993" i="24"/>
  <c r="V2993" i="24"/>
  <c r="U2993" i="24"/>
  <c r="T2993" i="24"/>
  <c r="P2993" i="24"/>
  <c r="N2993" i="24"/>
  <c r="E2993" i="24"/>
  <c r="C2993" i="24"/>
  <c r="D2993" i="24" s="1"/>
  <c r="B2993" i="24"/>
  <c r="A2993" i="24"/>
  <c r="W2992" i="24"/>
  <c r="V2992" i="24"/>
  <c r="U2992" i="24"/>
  <c r="T2992" i="24"/>
  <c r="P2992" i="24"/>
  <c r="N2992" i="24"/>
  <c r="E2992" i="24"/>
  <c r="C2992" i="24"/>
  <c r="D2992" i="24" s="1"/>
  <c r="B2992" i="24"/>
  <c r="A2992" i="24"/>
  <c r="W2991" i="24"/>
  <c r="V2991" i="24"/>
  <c r="U2991" i="24"/>
  <c r="T2991" i="24"/>
  <c r="P2991" i="24"/>
  <c r="N2991" i="24"/>
  <c r="E2991" i="24"/>
  <c r="C2991" i="24"/>
  <c r="D2991" i="24" s="1"/>
  <c r="B2991" i="24"/>
  <c r="A2991" i="24"/>
  <c r="W2990" i="24"/>
  <c r="V2990" i="24"/>
  <c r="U2990" i="24"/>
  <c r="T2990" i="24"/>
  <c r="P2990" i="24"/>
  <c r="N2990" i="24"/>
  <c r="E2990" i="24"/>
  <c r="C2990" i="24"/>
  <c r="D2990" i="24" s="1"/>
  <c r="B2990" i="24"/>
  <c r="A2990" i="24"/>
  <c r="W2989" i="24"/>
  <c r="V2989" i="24"/>
  <c r="U2989" i="24"/>
  <c r="T2989" i="24"/>
  <c r="P2989" i="24"/>
  <c r="N2989" i="24"/>
  <c r="E2989" i="24"/>
  <c r="C2989" i="24"/>
  <c r="D2989" i="24" s="1"/>
  <c r="B2989" i="24"/>
  <c r="A2989" i="24"/>
  <c r="W2988" i="24"/>
  <c r="V2988" i="24"/>
  <c r="U2988" i="24"/>
  <c r="T2988" i="24"/>
  <c r="P2988" i="24"/>
  <c r="N2988" i="24"/>
  <c r="E2988" i="24"/>
  <c r="C2988" i="24"/>
  <c r="D2988" i="24" s="1"/>
  <c r="B2988" i="24"/>
  <c r="A2988" i="24"/>
  <c r="W2987" i="24"/>
  <c r="V2987" i="24"/>
  <c r="U2987" i="24"/>
  <c r="T2987" i="24"/>
  <c r="P2987" i="24"/>
  <c r="N2987" i="24"/>
  <c r="E2987" i="24"/>
  <c r="C2987" i="24"/>
  <c r="D2987" i="24" s="1"/>
  <c r="B2987" i="24"/>
  <c r="A2987" i="24"/>
  <c r="W2986" i="24"/>
  <c r="V2986" i="24"/>
  <c r="U2986" i="24"/>
  <c r="T2986" i="24"/>
  <c r="P2986" i="24"/>
  <c r="N2986" i="24"/>
  <c r="E2986" i="24"/>
  <c r="C2986" i="24"/>
  <c r="D2986" i="24" s="1"/>
  <c r="B2986" i="24"/>
  <c r="A2986" i="24"/>
  <c r="W2985" i="24"/>
  <c r="V2985" i="24"/>
  <c r="U2985" i="24"/>
  <c r="T2985" i="24"/>
  <c r="P2985" i="24"/>
  <c r="N2985" i="24"/>
  <c r="E2985" i="24"/>
  <c r="C2985" i="24"/>
  <c r="D2985" i="24" s="1"/>
  <c r="B2985" i="24"/>
  <c r="A2985" i="24"/>
  <c r="W2984" i="24"/>
  <c r="V2984" i="24"/>
  <c r="U2984" i="24"/>
  <c r="T2984" i="24"/>
  <c r="P2984" i="24"/>
  <c r="N2984" i="24"/>
  <c r="E2984" i="24"/>
  <c r="C2984" i="24"/>
  <c r="D2984" i="24" s="1"/>
  <c r="B2984" i="24"/>
  <c r="A2984" i="24"/>
  <c r="W2983" i="24"/>
  <c r="V2983" i="24"/>
  <c r="U2983" i="24"/>
  <c r="T2983" i="24"/>
  <c r="P2983" i="24"/>
  <c r="N2983" i="24"/>
  <c r="E2983" i="24"/>
  <c r="C2983" i="24"/>
  <c r="D2983" i="24" s="1"/>
  <c r="B2983" i="24"/>
  <c r="A2983" i="24"/>
  <c r="W2982" i="24"/>
  <c r="V2982" i="24"/>
  <c r="U2982" i="24"/>
  <c r="T2982" i="24"/>
  <c r="P2982" i="24"/>
  <c r="N2982" i="24"/>
  <c r="E2982" i="24"/>
  <c r="C2982" i="24"/>
  <c r="D2982" i="24" s="1"/>
  <c r="B2982" i="24"/>
  <c r="A2982" i="24"/>
  <c r="W2981" i="24"/>
  <c r="V2981" i="24"/>
  <c r="U2981" i="24"/>
  <c r="T2981" i="24"/>
  <c r="P2981" i="24"/>
  <c r="N2981" i="24"/>
  <c r="E2981" i="24"/>
  <c r="C2981" i="24"/>
  <c r="D2981" i="24" s="1"/>
  <c r="B2981" i="24"/>
  <c r="A2981" i="24"/>
  <c r="W2980" i="24"/>
  <c r="V2980" i="24"/>
  <c r="U2980" i="24"/>
  <c r="T2980" i="24"/>
  <c r="P2980" i="24"/>
  <c r="N2980" i="24"/>
  <c r="E2980" i="24"/>
  <c r="C2980" i="24"/>
  <c r="D2980" i="24" s="1"/>
  <c r="B2980" i="24"/>
  <c r="A2980" i="24"/>
  <c r="W2979" i="24"/>
  <c r="V2979" i="24"/>
  <c r="U2979" i="24"/>
  <c r="T2979" i="24"/>
  <c r="P2979" i="24"/>
  <c r="N2979" i="24"/>
  <c r="E2979" i="24"/>
  <c r="C2979" i="24"/>
  <c r="D2979" i="24" s="1"/>
  <c r="B2979" i="24"/>
  <c r="A2979" i="24"/>
  <c r="W2978" i="24"/>
  <c r="V2978" i="24"/>
  <c r="U2978" i="24"/>
  <c r="T2978" i="24"/>
  <c r="P2978" i="24"/>
  <c r="N2978" i="24"/>
  <c r="E2978" i="24"/>
  <c r="C2978" i="24"/>
  <c r="D2978" i="24" s="1"/>
  <c r="B2978" i="24"/>
  <c r="A2978" i="24"/>
  <c r="W2977" i="24"/>
  <c r="V2977" i="24"/>
  <c r="U2977" i="24"/>
  <c r="T2977" i="24"/>
  <c r="P2977" i="24"/>
  <c r="N2977" i="24"/>
  <c r="E2977" i="24"/>
  <c r="C2977" i="24"/>
  <c r="D2977" i="24" s="1"/>
  <c r="B2977" i="24"/>
  <c r="A2977" i="24"/>
  <c r="W2976" i="24"/>
  <c r="V2976" i="24"/>
  <c r="U2976" i="24"/>
  <c r="T2976" i="24"/>
  <c r="P2976" i="24"/>
  <c r="N2976" i="24"/>
  <c r="E2976" i="24"/>
  <c r="C2976" i="24"/>
  <c r="D2976" i="24" s="1"/>
  <c r="B2976" i="24"/>
  <c r="A2976" i="24"/>
  <c r="W2975" i="24"/>
  <c r="V2975" i="24"/>
  <c r="U2975" i="24"/>
  <c r="T2975" i="24"/>
  <c r="P2975" i="24"/>
  <c r="N2975" i="24"/>
  <c r="E2975" i="24"/>
  <c r="C2975" i="24"/>
  <c r="D2975" i="24" s="1"/>
  <c r="B2975" i="24"/>
  <c r="A2975" i="24"/>
  <c r="W2974" i="24"/>
  <c r="V2974" i="24"/>
  <c r="U2974" i="24"/>
  <c r="T2974" i="24"/>
  <c r="P2974" i="24"/>
  <c r="N2974" i="24"/>
  <c r="E2974" i="24"/>
  <c r="C2974" i="24"/>
  <c r="D2974" i="24" s="1"/>
  <c r="B2974" i="24"/>
  <c r="A2974" i="24"/>
  <c r="W2973" i="24"/>
  <c r="V2973" i="24"/>
  <c r="U2973" i="24"/>
  <c r="T2973" i="24"/>
  <c r="P2973" i="24"/>
  <c r="N2973" i="24"/>
  <c r="E2973" i="24"/>
  <c r="C2973" i="24"/>
  <c r="D2973" i="24" s="1"/>
  <c r="B2973" i="24"/>
  <c r="A2973" i="24"/>
  <c r="W2972" i="24"/>
  <c r="V2972" i="24"/>
  <c r="U2972" i="24"/>
  <c r="T2972" i="24"/>
  <c r="P2972" i="24"/>
  <c r="N2972" i="24"/>
  <c r="E2972" i="24"/>
  <c r="C2972" i="24"/>
  <c r="D2972" i="24" s="1"/>
  <c r="B2972" i="24"/>
  <c r="A2972" i="24"/>
  <c r="W2971" i="24"/>
  <c r="V2971" i="24"/>
  <c r="U2971" i="24"/>
  <c r="T2971" i="24"/>
  <c r="P2971" i="24"/>
  <c r="N2971" i="24"/>
  <c r="E2971" i="24"/>
  <c r="C2971" i="24"/>
  <c r="D2971" i="24" s="1"/>
  <c r="B2971" i="24"/>
  <c r="A2971" i="24"/>
  <c r="W2970" i="24"/>
  <c r="V2970" i="24"/>
  <c r="U2970" i="24"/>
  <c r="T2970" i="24"/>
  <c r="P2970" i="24"/>
  <c r="N2970" i="24"/>
  <c r="E2970" i="24"/>
  <c r="C2970" i="24"/>
  <c r="D2970" i="24" s="1"/>
  <c r="B2970" i="24"/>
  <c r="A2970" i="24"/>
  <c r="W2969" i="24"/>
  <c r="V2969" i="24"/>
  <c r="U2969" i="24"/>
  <c r="T2969" i="24"/>
  <c r="P2969" i="24"/>
  <c r="N2969" i="24"/>
  <c r="E2969" i="24"/>
  <c r="C2969" i="24"/>
  <c r="D2969" i="24" s="1"/>
  <c r="B2969" i="24"/>
  <c r="A2969" i="24"/>
  <c r="W2968" i="24"/>
  <c r="V2968" i="24"/>
  <c r="U2968" i="24"/>
  <c r="T2968" i="24"/>
  <c r="P2968" i="24"/>
  <c r="N2968" i="24"/>
  <c r="E2968" i="24"/>
  <c r="C2968" i="24"/>
  <c r="D2968" i="24" s="1"/>
  <c r="B2968" i="24"/>
  <c r="A2968" i="24"/>
  <c r="W2967" i="24"/>
  <c r="V2967" i="24"/>
  <c r="U2967" i="24"/>
  <c r="T2967" i="24"/>
  <c r="P2967" i="24"/>
  <c r="N2967" i="24"/>
  <c r="E2967" i="24"/>
  <c r="C2967" i="24"/>
  <c r="D2967" i="24" s="1"/>
  <c r="B2967" i="24"/>
  <c r="A2967" i="24"/>
  <c r="W2966" i="24"/>
  <c r="V2966" i="24"/>
  <c r="U2966" i="24"/>
  <c r="T2966" i="24"/>
  <c r="P2966" i="24"/>
  <c r="N2966" i="24"/>
  <c r="E2966" i="24"/>
  <c r="C2966" i="24"/>
  <c r="D2966" i="24" s="1"/>
  <c r="B2966" i="24"/>
  <c r="A2966" i="24"/>
  <c r="W2965" i="24"/>
  <c r="V2965" i="24"/>
  <c r="U2965" i="24"/>
  <c r="T2965" i="24"/>
  <c r="P2965" i="24"/>
  <c r="N2965" i="24"/>
  <c r="E2965" i="24"/>
  <c r="C2965" i="24"/>
  <c r="D2965" i="24" s="1"/>
  <c r="B2965" i="24"/>
  <c r="A2965" i="24"/>
  <c r="W2964" i="24"/>
  <c r="V2964" i="24"/>
  <c r="U2964" i="24"/>
  <c r="T2964" i="24"/>
  <c r="P2964" i="24"/>
  <c r="N2964" i="24"/>
  <c r="E2964" i="24"/>
  <c r="C2964" i="24"/>
  <c r="D2964" i="24" s="1"/>
  <c r="B2964" i="24"/>
  <c r="A2964" i="24"/>
  <c r="W2963" i="24"/>
  <c r="V2963" i="24"/>
  <c r="U2963" i="24"/>
  <c r="T2963" i="24"/>
  <c r="P2963" i="24"/>
  <c r="N2963" i="24"/>
  <c r="E2963" i="24"/>
  <c r="C2963" i="24"/>
  <c r="D2963" i="24" s="1"/>
  <c r="B2963" i="24"/>
  <c r="A2963" i="24"/>
  <c r="W2962" i="24"/>
  <c r="V2962" i="24"/>
  <c r="U2962" i="24"/>
  <c r="T2962" i="24"/>
  <c r="P2962" i="24"/>
  <c r="N2962" i="24"/>
  <c r="E2962" i="24"/>
  <c r="C2962" i="24"/>
  <c r="D2962" i="24" s="1"/>
  <c r="B2962" i="24"/>
  <c r="A2962" i="24"/>
  <c r="W2961" i="24"/>
  <c r="V2961" i="24"/>
  <c r="U2961" i="24"/>
  <c r="T2961" i="24"/>
  <c r="P2961" i="24"/>
  <c r="N2961" i="24"/>
  <c r="E2961" i="24"/>
  <c r="C2961" i="24"/>
  <c r="D2961" i="24" s="1"/>
  <c r="B2961" i="24"/>
  <c r="A2961" i="24"/>
  <c r="W2960" i="24"/>
  <c r="V2960" i="24"/>
  <c r="U2960" i="24"/>
  <c r="T2960" i="24"/>
  <c r="P2960" i="24"/>
  <c r="N2960" i="24"/>
  <c r="E2960" i="24"/>
  <c r="C2960" i="24"/>
  <c r="D2960" i="24" s="1"/>
  <c r="B2960" i="24"/>
  <c r="A2960" i="24"/>
  <c r="W2959" i="24"/>
  <c r="V2959" i="24"/>
  <c r="U2959" i="24"/>
  <c r="T2959" i="24"/>
  <c r="P2959" i="24"/>
  <c r="N2959" i="24"/>
  <c r="E2959" i="24"/>
  <c r="C2959" i="24"/>
  <c r="D2959" i="24" s="1"/>
  <c r="B2959" i="24"/>
  <c r="A2959" i="24"/>
  <c r="W2958" i="24"/>
  <c r="V2958" i="24"/>
  <c r="U2958" i="24"/>
  <c r="T2958" i="24"/>
  <c r="P2958" i="24"/>
  <c r="N2958" i="24"/>
  <c r="E2958" i="24"/>
  <c r="C2958" i="24"/>
  <c r="D2958" i="24" s="1"/>
  <c r="B2958" i="24"/>
  <c r="A2958" i="24"/>
  <c r="W2957" i="24"/>
  <c r="V2957" i="24"/>
  <c r="U2957" i="24"/>
  <c r="T2957" i="24"/>
  <c r="P2957" i="24"/>
  <c r="N2957" i="24"/>
  <c r="E2957" i="24"/>
  <c r="C2957" i="24"/>
  <c r="D2957" i="24" s="1"/>
  <c r="B2957" i="24"/>
  <c r="A2957" i="24"/>
  <c r="W2956" i="24"/>
  <c r="V2956" i="24"/>
  <c r="U2956" i="24"/>
  <c r="T2956" i="24"/>
  <c r="P2956" i="24"/>
  <c r="N2956" i="24"/>
  <c r="E2956" i="24"/>
  <c r="C2956" i="24"/>
  <c r="D2956" i="24" s="1"/>
  <c r="B2956" i="24"/>
  <c r="A2956" i="24"/>
  <c r="W2955" i="24"/>
  <c r="V2955" i="24"/>
  <c r="U2955" i="24"/>
  <c r="T2955" i="24"/>
  <c r="P2955" i="24"/>
  <c r="N2955" i="24"/>
  <c r="E2955" i="24"/>
  <c r="C2955" i="24"/>
  <c r="D2955" i="24" s="1"/>
  <c r="B2955" i="24"/>
  <c r="A2955" i="24"/>
  <c r="W2954" i="24"/>
  <c r="V2954" i="24"/>
  <c r="U2954" i="24"/>
  <c r="T2954" i="24"/>
  <c r="P2954" i="24"/>
  <c r="N2954" i="24"/>
  <c r="E2954" i="24"/>
  <c r="C2954" i="24"/>
  <c r="D2954" i="24" s="1"/>
  <c r="B2954" i="24"/>
  <c r="A2954" i="24"/>
  <c r="W2953" i="24"/>
  <c r="V2953" i="24"/>
  <c r="U2953" i="24"/>
  <c r="T2953" i="24"/>
  <c r="P2953" i="24"/>
  <c r="N2953" i="24"/>
  <c r="E2953" i="24"/>
  <c r="C2953" i="24"/>
  <c r="D2953" i="24" s="1"/>
  <c r="B2953" i="24"/>
  <c r="A2953" i="24"/>
  <c r="W2952" i="24"/>
  <c r="V2952" i="24"/>
  <c r="U2952" i="24"/>
  <c r="T2952" i="24"/>
  <c r="P2952" i="24"/>
  <c r="N2952" i="24"/>
  <c r="E2952" i="24"/>
  <c r="C2952" i="24"/>
  <c r="D2952" i="24" s="1"/>
  <c r="B2952" i="24"/>
  <c r="A2952" i="24"/>
  <c r="W2951" i="24"/>
  <c r="V2951" i="24"/>
  <c r="U2951" i="24"/>
  <c r="T2951" i="24"/>
  <c r="P2951" i="24"/>
  <c r="N2951" i="24"/>
  <c r="E2951" i="24"/>
  <c r="C2951" i="24"/>
  <c r="D2951" i="24" s="1"/>
  <c r="B2951" i="24"/>
  <c r="A2951" i="24"/>
  <c r="W2950" i="24"/>
  <c r="V2950" i="24"/>
  <c r="U2950" i="24"/>
  <c r="T2950" i="24"/>
  <c r="P2950" i="24"/>
  <c r="N2950" i="24"/>
  <c r="E2950" i="24"/>
  <c r="C2950" i="24"/>
  <c r="D2950" i="24" s="1"/>
  <c r="B2950" i="24"/>
  <c r="A2950" i="24"/>
  <c r="W2949" i="24"/>
  <c r="V2949" i="24"/>
  <c r="U2949" i="24"/>
  <c r="T2949" i="24"/>
  <c r="P2949" i="24"/>
  <c r="N2949" i="24"/>
  <c r="E2949" i="24"/>
  <c r="C2949" i="24"/>
  <c r="D2949" i="24" s="1"/>
  <c r="B2949" i="24"/>
  <c r="A2949" i="24"/>
  <c r="W2948" i="24"/>
  <c r="V2948" i="24"/>
  <c r="U2948" i="24"/>
  <c r="T2948" i="24"/>
  <c r="P2948" i="24"/>
  <c r="N2948" i="24"/>
  <c r="E2948" i="24"/>
  <c r="C2948" i="24"/>
  <c r="D2948" i="24" s="1"/>
  <c r="B2948" i="24"/>
  <c r="A2948" i="24"/>
  <c r="W2947" i="24"/>
  <c r="V2947" i="24"/>
  <c r="U2947" i="24"/>
  <c r="T2947" i="24"/>
  <c r="P2947" i="24"/>
  <c r="N2947" i="24"/>
  <c r="E2947" i="24"/>
  <c r="C2947" i="24"/>
  <c r="D2947" i="24" s="1"/>
  <c r="B2947" i="24"/>
  <c r="A2947" i="24"/>
  <c r="W2946" i="24"/>
  <c r="V2946" i="24"/>
  <c r="U2946" i="24"/>
  <c r="T2946" i="24"/>
  <c r="P2946" i="24"/>
  <c r="N2946" i="24"/>
  <c r="E2946" i="24"/>
  <c r="C2946" i="24"/>
  <c r="D2946" i="24" s="1"/>
  <c r="B2946" i="24"/>
  <c r="A2946" i="24"/>
  <c r="W2945" i="24"/>
  <c r="V2945" i="24"/>
  <c r="U2945" i="24"/>
  <c r="T2945" i="24"/>
  <c r="P2945" i="24"/>
  <c r="N2945" i="24"/>
  <c r="E2945" i="24"/>
  <c r="C2945" i="24"/>
  <c r="D2945" i="24" s="1"/>
  <c r="B2945" i="24"/>
  <c r="A2945" i="24"/>
  <c r="W2944" i="24"/>
  <c r="V2944" i="24"/>
  <c r="U2944" i="24"/>
  <c r="T2944" i="24"/>
  <c r="P2944" i="24"/>
  <c r="N2944" i="24"/>
  <c r="E2944" i="24"/>
  <c r="C2944" i="24"/>
  <c r="D2944" i="24" s="1"/>
  <c r="B2944" i="24"/>
  <c r="A2944" i="24"/>
  <c r="W2943" i="24"/>
  <c r="V2943" i="24"/>
  <c r="U2943" i="24"/>
  <c r="T2943" i="24"/>
  <c r="P2943" i="24"/>
  <c r="N2943" i="24"/>
  <c r="E2943" i="24"/>
  <c r="C2943" i="24"/>
  <c r="D2943" i="24" s="1"/>
  <c r="B2943" i="24"/>
  <c r="A2943" i="24"/>
  <c r="W2942" i="24"/>
  <c r="V2942" i="24"/>
  <c r="U2942" i="24"/>
  <c r="T2942" i="24"/>
  <c r="P2942" i="24"/>
  <c r="N2942" i="24"/>
  <c r="E2942" i="24"/>
  <c r="C2942" i="24"/>
  <c r="D2942" i="24" s="1"/>
  <c r="B2942" i="24"/>
  <c r="A2942" i="24"/>
  <c r="W2941" i="24"/>
  <c r="V2941" i="24"/>
  <c r="U2941" i="24"/>
  <c r="T2941" i="24"/>
  <c r="P2941" i="24"/>
  <c r="N2941" i="24"/>
  <c r="E2941" i="24"/>
  <c r="C2941" i="24"/>
  <c r="D2941" i="24" s="1"/>
  <c r="B2941" i="24"/>
  <c r="A2941" i="24"/>
  <c r="W2940" i="24"/>
  <c r="V2940" i="24"/>
  <c r="U2940" i="24"/>
  <c r="T2940" i="24"/>
  <c r="P2940" i="24"/>
  <c r="N2940" i="24"/>
  <c r="E2940" i="24"/>
  <c r="C2940" i="24"/>
  <c r="D2940" i="24" s="1"/>
  <c r="B2940" i="24"/>
  <c r="A2940" i="24"/>
  <c r="W2939" i="24"/>
  <c r="V2939" i="24"/>
  <c r="U2939" i="24"/>
  <c r="T2939" i="24"/>
  <c r="P2939" i="24"/>
  <c r="N2939" i="24"/>
  <c r="E2939" i="24"/>
  <c r="C2939" i="24"/>
  <c r="D2939" i="24" s="1"/>
  <c r="B2939" i="24"/>
  <c r="A2939" i="24"/>
  <c r="W2938" i="24"/>
  <c r="V2938" i="24"/>
  <c r="U2938" i="24"/>
  <c r="T2938" i="24"/>
  <c r="P2938" i="24"/>
  <c r="N2938" i="24"/>
  <c r="E2938" i="24"/>
  <c r="C2938" i="24"/>
  <c r="D2938" i="24" s="1"/>
  <c r="B2938" i="24"/>
  <c r="A2938" i="24"/>
  <c r="W2937" i="24"/>
  <c r="V2937" i="24"/>
  <c r="U2937" i="24"/>
  <c r="T2937" i="24"/>
  <c r="P2937" i="24"/>
  <c r="N2937" i="24"/>
  <c r="E2937" i="24"/>
  <c r="C2937" i="24"/>
  <c r="D2937" i="24" s="1"/>
  <c r="B2937" i="24"/>
  <c r="A2937" i="24"/>
  <c r="W2936" i="24"/>
  <c r="V2936" i="24"/>
  <c r="U2936" i="24"/>
  <c r="T2936" i="24"/>
  <c r="P2936" i="24"/>
  <c r="N2936" i="24"/>
  <c r="E2936" i="24"/>
  <c r="C2936" i="24"/>
  <c r="D2936" i="24" s="1"/>
  <c r="B2936" i="24"/>
  <c r="A2936" i="24"/>
  <c r="W2935" i="24"/>
  <c r="V2935" i="24"/>
  <c r="U2935" i="24"/>
  <c r="T2935" i="24"/>
  <c r="P2935" i="24"/>
  <c r="N2935" i="24"/>
  <c r="E2935" i="24"/>
  <c r="C2935" i="24"/>
  <c r="D2935" i="24" s="1"/>
  <c r="B2935" i="24"/>
  <c r="A2935" i="24"/>
  <c r="W2934" i="24"/>
  <c r="V2934" i="24"/>
  <c r="U2934" i="24"/>
  <c r="T2934" i="24"/>
  <c r="P2934" i="24"/>
  <c r="N2934" i="24"/>
  <c r="E2934" i="24"/>
  <c r="C2934" i="24"/>
  <c r="D2934" i="24" s="1"/>
  <c r="B2934" i="24"/>
  <c r="A2934" i="24"/>
  <c r="W2933" i="24"/>
  <c r="V2933" i="24"/>
  <c r="U2933" i="24"/>
  <c r="T2933" i="24"/>
  <c r="P2933" i="24"/>
  <c r="N2933" i="24"/>
  <c r="E2933" i="24"/>
  <c r="C2933" i="24"/>
  <c r="D2933" i="24" s="1"/>
  <c r="B2933" i="24"/>
  <c r="A2933" i="24"/>
  <c r="W2932" i="24"/>
  <c r="V2932" i="24"/>
  <c r="U2932" i="24"/>
  <c r="T2932" i="24"/>
  <c r="P2932" i="24"/>
  <c r="N2932" i="24"/>
  <c r="E2932" i="24"/>
  <c r="C2932" i="24"/>
  <c r="D2932" i="24" s="1"/>
  <c r="B2932" i="24"/>
  <c r="A2932" i="24"/>
  <c r="W2931" i="24"/>
  <c r="V2931" i="24"/>
  <c r="U2931" i="24"/>
  <c r="T2931" i="24"/>
  <c r="P2931" i="24"/>
  <c r="N2931" i="24"/>
  <c r="E2931" i="24"/>
  <c r="C2931" i="24"/>
  <c r="D2931" i="24" s="1"/>
  <c r="B2931" i="24"/>
  <c r="A2931" i="24"/>
  <c r="W2930" i="24"/>
  <c r="V2930" i="24"/>
  <c r="U2930" i="24"/>
  <c r="T2930" i="24"/>
  <c r="P2930" i="24"/>
  <c r="N2930" i="24"/>
  <c r="E2930" i="24"/>
  <c r="C2930" i="24"/>
  <c r="D2930" i="24" s="1"/>
  <c r="B2930" i="24"/>
  <c r="A2930" i="24"/>
  <c r="W2929" i="24"/>
  <c r="V2929" i="24"/>
  <c r="U2929" i="24"/>
  <c r="T2929" i="24"/>
  <c r="P2929" i="24"/>
  <c r="N2929" i="24"/>
  <c r="E2929" i="24"/>
  <c r="C2929" i="24"/>
  <c r="D2929" i="24" s="1"/>
  <c r="B2929" i="24"/>
  <c r="A2929" i="24"/>
  <c r="W2928" i="24"/>
  <c r="V2928" i="24"/>
  <c r="U2928" i="24"/>
  <c r="T2928" i="24"/>
  <c r="P2928" i="24"/>
  <c r="N2928" i="24"/>
  <c r="E2928" i="24"/>
  <c r="C2928" i="24"/>
  <c r="D2928" i="24" s="1"/>
  <c r="B2928" i="24"/>
  <c r="A2928" i="24"/>
  <c r="W2927" i="24"/>
  <c r="V2927" i="24"/>
  <c r="U2927" i="24"/>
  <c r="T2927" i="24"/>
  <c r="P2927" i="24"/>
  <c r="N2927" i="24"/>
  <c r="E2927" i="24"/>
  <c r="C2927" i="24"/>
  <c r="D2927" i="24" s="1"/>
  <c r="B2927" i="24"/>
  <c r="A2927" i="24"/>
  <c r="W2926" i="24"/>
  <c r="V2926" i="24"/>
  <c r="U2926" i="24"/>
  <c r="T2926" i="24"/>
  <c r="P2926" i="24"/>
  <c r="N2926" i="24"/>
  <c r="E2926" i="24"/>
  <c r="C2926" i="24"/>
  <c r="D2926" i="24" s="1"/>
  <c r="B2926" i="24"/>
  <c r="A2926" i="24"/>
  <c r="W2925" i="24"/>
  <c r="V2925" i="24"/>
  <c r="U2925" i="24"/>
  <c r="T2925" i="24"/>
  <c r="P2925" i="24"/>
  <c r="N2925" i="24"/>
  <c r="E2925" i="24"/>
  <c r="C2925" i="24"/>
  <c r="D2925" i="24" s="1"/>
  <c r="B2925" i="24"/>
  <c r="A2925" i="24"/>
  <c r="W2924" i="24"/>
  <c r="V2924" i="24"/>
  <c r="U2924" i="24"/>
  <c r="T2924" i="24"/>
  <c r="P2924" i="24"/>
  <c r="N2924" i="24"/>
  <c r="E2924" i="24"/>
  <c r="C2924" i="24"/>
  <c r="D2924" i="24" s="1"/>
  <c r="B2924" i="24"/>
  <c r="A2924" i="24"/>
  <c r="W2923" i="24"/>
  <c r="V2923" i="24"/>
  <c r="U2923" i="24"/>
  <c r="T2923" i="24"/>
  <c r="P2923" i="24"/>
  <c r="N2923" i="24"/>
  <c r="E2923" i="24"/>
  <c r="C2923" i="24"/>
  <c r="D2923" i="24" s="1"/>
  <c r="B2923" i="24"/>
  <c r="A2923" i="24"/>
  <c r="W2922" i="24"/>
  <c r="V2922" i="24"/>
  <c r="U2922" i="24"/>
  <c r="T2922" i="24"/>
  <c r="P2922" i="24"/>
  <c r="N2922" i="24"/>
  <c r="E2922" i="24"/>
  <c r="C2922" i="24"/>
  <c r="D2922" i="24" s="1"/>
  <c r="B2922" i="24"/>
  <c r="A2922" i="24"/>
  <c r="W2921" i="24"/>
  <c r="V2921" i="24"/>
  <c r="U2921" i="24"/>
  <c r="T2921" i="24"/>
  <c r="P2921" i="24"/>
  <c r="N2921" i="24"/>
  <c r="E2921" i="24"/>
  <c r="C2921" i="24"/>
  <c r="D2921" i="24" s="1"/>
  <c r="B2921" i="24"/>
  <c r="A2921" i="24"/>
  <c r="W2920" i="24"/>
  <c r="V2920" i="24"/>
  <c r="U2920" i="24"/>
  <c r="T2920" i="24"/>
  <c r="P2920" i="24"/>
  <c r="N2920" i="24"/>
  <c r="E2920" i="24"/>
  <c r="C2920" i="24"/>
  <c r="D2920" i="24" s="1"/>
  <c r="B2920" i="24"/>
  <c r="A2920" i="24"/>
  <c r="W2919" i="24"/>
  <c r="V2919" i="24"/>
  <c r="U2919" i="24"/>
  <c r="T2919" i="24"/>
  <c r="P2919" i="24"/>
  <c r="N2919" i="24"/>
  <c r="E2919" i="24"/>
  <c r="C2919" i="24"/>
  <c r="D2919" i="24" s="1"/>
  <c r="B2919" i="24"/>
  <c r="A2919" i="24"/>
  <c r="W2918" i="24"/>
  <c r="V2918" i="24"/>
  <c r="U2918" i="24"/>
  <c r="T2918" i="24"/>
  <c r="P2918" i="24"/>
  <c r="N2918" i="24"/>
  <c r="E2918" i="24"/>
  <c r="C2918" i="24"/>
  <c r="D2918" i="24" s="1"/>
  <c r="B2918" i="24"/>
  <c r="A2918" i="24"/>
  <c r="W2917" i="24"/>
  <c r="V2917" i="24"/>
  <c r="U2917" i="24"/>
  <c r="T2917" i="24"/>
  <c r="P2917" i="24"/>
  <c r="N2917" i="24"/>
  <c r="E2917" i="24"/>
  <c r="C2917" i="24"/>
  <c r="D2917" i="24" s="1"/>
  <c r="B2917" i="24"/>
  <c r="A2917" i="24"/>
  <c r="W2916" i="24"/>
  <c r="V2916" i="24"/>
  <c r="U2916" i="24"/>
  <c r="T2916" i="24"/>
  <c r="P2916" i="24"/>
  <c r="N2916" i="24"/>
  <c r="E2916" i="24"/>
  <c r="C2916" i="24"/>
  <c r="D2916" i="24" s="1"/>
  <c r="B2916" i="24"/>
  <c r="A2916" i="24"/>
  <c r="W2915" i="24"/>
  <c r="V2915" i="24"/>
  <c r="U2915" i="24"/>
  <c r="T2915" i="24"/>
  <c r="P2915" i="24"/>
  <c r="N2915" i="24"/>
  <c r="E2915" i="24"/>
  <c r="C2915" i="24"/>
  <c r="D2915" i="24" s="1"/>
  <c r="B2915" i="24"/>
  <c r="A2915" i="24"/>
  <c r="W2914" i="24"/>
  <c r="V2914" i="24"/>
  <c r="U2914" i="24"/>
  <c r="T2914" i="24"/>
  <c r="P2914" i="24"/>
  <c r="N2914" i="24"/>
  <c r="E2914" i="24"/>
  <c r="C2914" i="24"/>
  <c r="D2914" i="24" s="1"/>
  <c r="B2914" i="24"/>
  <c r="A2914" i="24"/>
  <c r="W2913" i="24"/>
  <c r="V2913" i="24"/>
  <c r="U2913" i="24"/>
  <c r="T2913" i="24"/>
  <c r="P2913" i="24"/>
  <c r="N2913" i="24"/>
  <c r="E2913" i="24"/>
  <c r="C2913" i="24"/>
  <c r="D2913" i="24" s="1"/>
  <c r="B2913" i="24"/>
  <c r="A2913" i="24"/>
  <c r="W2912" i="24"/>
  <c r="V2912" i="24"/>
  <c r="U2912" i="24"/>
  <c r="T2912" i="24"/>
  <c r="P2912" i="24"/>
  <c r="N2912" i="24"/>
  <c r="E2912" i="24"/>
  <c r="C2912" i="24"/>
  <c r="D2912" i="24" s="1"/>
  <c r="B2912" i="24"/>
  <c r="A2912" i="24"/>
  <c r="W2911" i="24"/>
  <c r="V2911" i="24"/>
  <c r="U2911" i="24"/>
  <c r="T2911" i="24"/>
  <c r="P2911" i="24"/>
  <c r="N2911" i="24"/>
  <c r="E2911" i="24"/>
  <c r="C2911" i="24"/>
  <c r="D2911" i="24" s="1"/>
  <c r="B2911" i="24"/>
  <c r="A2911" i="24"/>
  <c r="W2910" i="24"/>
  <c r="V2910" i="24"/>
  <c r="U2910" i="24"/>
  <c r="T2910" i="24"/>
  <c r="P2910" i="24"/>
  <c r="N2910" i="24"/>
  <c r="E2910" i="24"/>
  <c r="C2910" i="24"/>
  <c r="D2910" i="24" s="1"/>
  <c r="B2910" i="24"/>
  <c r="A2910" i="24"/>
  <c r="W2909" i="24"/>
  <c r="V2909" i="24"/>
  <c r="U2909" i="24"/>
  <c r="T2909" i="24"/>
  <c r="P2909" i="24"/>
  <c r="N2909" i="24"/>
  <c r="E2909" i="24"/>
  <c r="C2909" i="24"/>
  <c r="D2909" i="24" s="1"/>
  <c r="B2909" i="24"/>
  <c r="A2909" i="24"/>
  <c r="W2908" i="24"/>
  <c r="V2908" i="24"/>
  <c r="U2908" i="24"/>
  <c r="T2908" i="24"/>
  <c r="P2908" i="24"/>
  <c r="N2908" i="24"/>
  <c r="E2908" i="24"/>
  <c r="C2908" i="24"/>
  <c r="D2908" i="24" s="1"/>
  <c r="B2908" i="24"/>
  <c r="A2908" i="24"/>
  <c r="W2907" i="24"/>
  <c r="V2907" i="24"/>
  <c r="U2907" i="24"/>
  <c r="T2907" i="24"/>
  <c r="P2907" i="24"/>
  <c r="N2907" i="24"/>
  <c r="E2907" i="24"/>
  <c r="C2907" i="24"/>
  <c r="D2907" i="24" s="1"/>
  <c r="B2907" i="24"/>
  <c r="A2907" i="24"/>
  <c r="W2906" i="24"/>
  <c r="V2906" i="24"/>
  <c r="U2906" i="24"/>
  <c r="T2906" i="24"/>
  <c r="P2906" i="24"/>
  <c r="N2906" i="24"/>
  <c r="E2906" i="24"/>
  <c r="C2906" i="24"/>
  <c r="D2906" i="24" s="1"/>
  <c r="B2906" i="24"/>
  <c r="A2906" i="24"/>
  <c r="W2905" i="24"/>
  <c r="V2905" i="24"/>
  <c r="U2905" i="24"/>
  <c r="T2905" i="24"/>
  <c r="P2905" i="24"/>
  <c r="N2905" i="24"/>
  <c r="E2905" i="24"/>
  <c r="C2905" i="24"/>
  <c r="D2905" i="24" s="1"/>
  <c r="B2905" i="24"/>
  <c r="A2905" i="24"/>
  <c r="W2904" i="24"/>
  <c r="V2904" i="24"/>
  <c r="U2904" i="24"/>
  <c r="T2904" i="24"/>
  <c r="P2904" i="24"/>
  <c r="N2904" i="24"/>
  <c r="E2904" i="24"/>
  <c r="C2904" i="24"/>
  <c r="D2904" i="24" s="1"/>
  <c r="B2904" i="24"/>
  <c r="A2904" i="24"/>
  <c r="W2903" i="24"/>
  <c r="V2903" i="24"/>
  <c r="U2903" i="24"/>
  <c r="T2903" i="24"/>
  <c r="P2903" i="24"/>
  <c r="N2903" i="24"/>
  <c r="E2903" i="24"/>
  <c r="C2903" i="24"/>
  <c r="D2903" i="24" s="1"/>
  <c r="B2903" i="24"/>
  <c r="A2903" i="24"/>
  <c r="W2902" i="24"/>
  <c r="V2902" i="24"/>
  <c r="U2902" i="24"/>
  <c r="T2902" i="24"/>
  <c r="P2902" i="24"/>
  <c r="N2902" i="24"/>
  <c r="E2902" i="24"/>
  <c r="C2902" i="24"/>
  <c r="D2902" i="24" s="1"/>
  <c r="B2902" i="24"/>
  <c r="A2902" i="24"/>
  <c r="W2901" i="24"/>
  <c r="V2901" i="24"/>
  <c r="U2901" i="24"/>
  <c r="T2901" i="24"/>
  <c r="P2901" i="24"/>
  <c r="N2901" i="24"/>
  <c r="E2901" i="24"/>
  <c r="C2901" i="24"/>
  <c r="D2901" i="24" s="1"/>
  <c r="B2901" i="24"/>
  <c r="A2901" i="24"/>
  <c r="W2900" i="24"/>
  <c r="V2900" i="24"/>
  <c r="U2900" i="24"/>
  <c r="T2900" i="24"/>
  <c r="P2900" i="24"/>
  <c r="N2900" i="24"/>
  <c r="E2900" i="24"/>
  <c r="C2900" i="24"/>
  <c r="D2900" i="24" s="1"/>
  <c r="B2900" i="24"/>
  <c r="A2900" i="24"/>
  <c r="W2899" i="24"/>
  <c r="V2899" i="24"/>
  <c r="U2899" i="24"/>
  <c r="T2899" i="24"/>
  <c r="P2899" i="24"/>
  <c r="N2899" i="24"/>
  <c r="E2899" i="24"/>
  <c r="C2899" i="24"/>
  <c r="D2899" i="24" s="1"/>
  <c r="B2899" i="24"/>
  <c r="A2899" i="24"/>
  <c r="W2898" i="24"/>
  <c r="V2898" i="24"/>
  <c r="U2898" i="24"/>
  <c r="T2898" i="24"/>
  <c r="P2898" i="24"/>
  <c r="N2898" i="24"/>
  <c r="E2898" i="24"/>
  <c r="C2898" i="24"/>
  <c r="D2898" i="24" s="1"/>
  <c r="B2898" i="24"/>
  <c r="A2898" i="24"/>
  <c r="W2897" i="24"/>
  <c r="V2897" i="24"/>
  <c r="U2897" i="24"/>
  <c r="T2897" i="24"/>
  <c r="P2897" i="24"/>
  <c r="N2897" i="24"/>
  <c r="E2897" i="24"/>
  <c r="C2897" i="24"/>
  <c r="D2897" i="24" s="1"/>
  <c r="B2897" i="24"/>
  <c r="A2897" i="24"/>
  <c r="W2896" i="24"/>
  <c r="V2896" i="24"/>
  <c r="U2896" i="24"/>
  <c r="T2896" i="24"/>
  <c r="P2896" i="24"/>
  <c r="N2896" i="24"/>
  <c r="E2896" i="24"/>
  <c r="C2896" i="24"/>
  <c r="D2896" i="24" s="1"/>
  <c r="B2896" i="24"/>
  <c r="A2896" i="24"/>
  <c r="W2895" i="24"/>
  <c r="V2895" i="24"/>
  <c r="U2895" i="24"/>
  <c r="T2895" i="24"/>
  <c r="P2895" i="24"/>
  <c r="N2895" i="24"/>
  <c r="E2895" i="24"/>
  <c r="C2895" i="24"/>
  <c r="D2895" i="24" s="1"/>
  <c r="B2895" i="24"/>
  <c r="A2895" i="24"/>
  <c r="W2894" i="24"/>
  <c r="V2894" i="24"/>
  <c r="U2894" i="24"/>
  <c r="T2894" i="24"/>
  <c r="P2894" i="24"/>
  <c r="N2894" i="24"/>
  <c r="E2894" i="24"/>
  <c r="C2894" i="24"/>
  <c r="D2894" i="24" s="1"/>
  <c r="B2894" i="24"/>
  <c r="A2894" i="24"/>
  <c r="W2893" i="24"/>
  <c r="V2893" i="24"/>
  <c r="U2893" i="24"/>
  <c r="T2893" i="24"/>
  <c r="P2893" i="24"/>
  <c r="N2893" i="24"/>
  <c r="E2893" i="24"/>
  <c r="C2893" i="24"/>
  <c r="D2893" i="24" s="1"/>
  <c r="B2893" i="24"/>
  <c r="A2893" i="24"/>
  <c r="W2892" i="24"/>
  <c r="V2892" i="24"/>
  <c r="U2892" i="24"/>
  <c r="T2892" i="24"/>
  <c r="P2892" i="24"/>
  <c r="N2892" i="24"/>
  <c r="E2892" i="24"/>
  <c r="C2892" i="24"/>
  <c r="D2892" i="24" s="1"/>
  <c r="B2892" i="24"/>
  <c r="A2892" i="24"/>
  <c r="W2891" i="24"/>
  <c r="V2891" i="24"/>
  <c r="U2891" i="24"/>
  <c r="T2891" i="24"/>
  <c r="P2891" i="24"/>
  <c r="N2891" i="24"/>
  <c r="E2891" i="24"/>
  <c r="C2891" i="24"/>
  <c r="D2891" i="24" s="1"/>
  <c r="B2891" i="24"/>
  <c r="A2891" i="24"/>
  <c r="W2890" i="24"/>
  <c r="V2890" i="24"/>
  <c r="U2890" i="24"/>
  <c r="T2890" i="24"/>
  <c r="P2890" i="24"/>
  <c r="N2890" i="24"/>
  <c r="E2890" i="24"/>
  <c r="C2890" i="24"/>
  <c r="D2890" i="24" s="1"/>
  <c r="B2890" i="24"/>
  <c r="A2890" i="24"/>
  <c r="W2889" i="24"/>
  <c r="V2889" i="24"/>
  <c r="U2889" i="24"/>
  <c r="T2889" i="24"/>
  <c r="P2889" i="24"/>
  <c r="N2889" i="24"/>
  <c r="E2889" i="24"/>
  <c r="C2889" i="24"/>
  <c r="D2889" i="24" s="1"/>
  <c r="B2889" i="24"/>
  <c r="A2889" i="24"/>
  <c r="W2888" i="24"/>
  <c r="V2888" i="24"/>
  <c r="U2888" i="24"/>
  <c r="T2888" i="24"/>
  <c r="P2888" i="24"/>
  <c r="N2888" i="24"/>
  <c r="E2888" i="24"/>
  <c r="C2888" i="24"/>
  <c r="D2888" i="24" s="1"/>
  <c r="B2888" i="24"/>
  <c r="A2888" i="24"/>
  <c r="W2887" i="24"/>
  <c r="V2887" i="24"/>
  <c r="U2887" i="24"/>
  <c r="T2887" i="24"/>
  <c r="P2887" i="24"/>
  <c r="N2887" i="24"/>
  <c r="E2887" i="24"/>
  <c r="C2887" i="24"/>
  <c r="D2887" i="24" s="1"/>
  <c r="B2887" i="24"/>
  <c r="A2887" i="24"/>
  <c r="W2886" i="24"/>
  <c r="V2886" i="24"/>
  <c r="U2886" i="24"/>
  <c r="T2886" i="24"/>
  <c r="P2886" i="24"/>
  <c r="N2886" i="24"/>
  <c r="E2886" i="24"/>
  <c r="C2886" i="24"/>
  <c r="D2886" i="24" s="1"/>
  <c r="B2886" i="24"/>
  <c r="A2886" i="24"/>
  <c r="W2885" i="24"/>
  <c r="V2885" i="24"/>
  <c r="U2885" i="24"/>
  <c r="T2885" i="24"/>
  <c r="P2885" i="24"/>
  <c r="N2885" i="24"/>
  <c r="E2885" i="24"/>
  <c r="C2885" i="24"/>
  <c r="D2885" i="24" s="1"/>
  <c r="B2885" i="24"/>
  <c r="A2885" i="24"/>
  <c r="W2884" i="24"/>
  <c r="V2884" i="24"/>
  <c r="U2884" i="24"/>
  <c r="T2884" i="24"/>
  <c r="P2884" i="24"/>
  <c r="N2884" i="24"/>
  <c r="E2884" i="24"/>
  <c r="C2884" i="24"/>
  <c r="D2884" i="24" s="1"/>
  <c r="B2884" i="24"/>
  <c r="A2884" i="24"/>
  <c r="W2883" i="24"/>
  <c r="V2883" i="24"/>
  <c r="U2883" i="24"/>
  <c r="T2883" i="24"/>
  <c r="P2883" i="24"/>
  <c r="N2883" i="24"/>
  <c r="E2883" i="24"/>
  <c r="C2883" i="24"/>
  <c r="D2883" i="24" s="1"/>
  <c r="B2883" i="24"/>
  <c r="A2883" i="24"/>
  <c r="W2882" i="24"/>
  <c r="V2882" i="24"/>
  <c r="U2882" i="24"/>
  <c r="T2882" i="24"/>
  <c r="P2882" i="24"/>
  <c r="N2882" i="24"/>
  <c r="E2882" i="24"/>
  <c r="C2882" i="24"/>
  <c r="D2882" i="24" s="1"/>
  <c r="B2882" i="24"/>
  <c r="A2882" i="24"/>
  <c r="W2881" i="24"/>
  <c r="V2881" i="24"/>
  <c r="U2881" i="24"/>
  <c r="T2881" i="24"/>
  <c r="P2881" i="24"/>
  <c r="N2881" i="24"/>
  <c r="E2881" i="24"/>
  <c r="C2881" i="24"/>
  <c r="D2881" i="24" s="1"/>
  <c r="B2881" i="24"/>
  <c r="A2881" i="24"/>
  <c r="W2880" i="24"/>
  <c r="V2880" i="24"/>
  <c r="U2880" i="24"/>
  <c r="T2880" i="24"/>
  <c r="P2880" i="24"/>
  <c r="N2880" i="24"/>
  <c r="E2880" i="24"/>
  <c r="C2880" i="24"/>
  <c r="D2880" i="24" s="1"/>
  <c r="B2880" i="24"/>
  <c r="A2880" i="24"/>
  <c r="W2879" i="24"/>
  <c r="V2879" i="24"/>
  <c r="U2879" i="24"/>
  <c r="T2879" i="24"/>
  <c r="P2879" i="24"/>
  <c r="N2879" i="24"/>
  <c r="E2879" i="24"/>
  <c r="C2879" i="24"/>
  <c r="D2879" i="24" s="1"/>
  <c r="B2879" i="24"/>
  <c r="A2879" i="24"/>
  <c r="W2878" i="24"/>
  <c r="V2878" i="24"/>
  <c r="U2878" i="24"/>
  <c r="T2878" i="24"/>
  <c r="P2878" i="24"/>
  <c r="N2878" i="24"/>
  <c r="E2878" i="24"/>
  <c r="C2878" i="24"/>
  <c r="D2878" i="24" s="1"/>
  <c r="B2878" i="24"/>
  <c r="A2878" i="24"/>
  <c r="W2877" i="24"/>
  <c r="V2877" i="24"/>
  <c r="U2877" i="24"/>
  <c r="T2877" i="24"/>
  <c r="P2877" i="24"/>
  <c r="N2877" i="24"/>
  <c r="E2877" i="24"/>
  <c r="C2877" i="24"/>
  <c r="D2877" i="24" s="1"/>
  <c r="B2877" i="24"/>
  <c r="A2877" i="24"/>
  <c r="W2876" i="24"/>
  <c r="V2876" i="24"/>
  <c r="U2876" i="24"/>
  <c r="T2876" i="24"/>
  <c r="P2876" i="24"/>
  <c r="N2876" i="24"/>
  <c r="E2876" i="24"/>
  <c r="C2876" i="24"/>
  <c r="D2876" i="24" s="1"/>
  <c r="B2876" i="24"/>
  <c r="A2876" i="24"/>
  <c r="W2875" i="24"/>
  <c r="V2875" i="24"/>
  <c r="U2875" i="24"/>
  <c r="T2875" i="24"/>
  <c r="P2875" i="24"/>
  <c r="N2875" i="24"/>
  <c r="E2875" i="24"/>
  <c r="C2875" i="24"/>
  <c r="D2875" i="24" s="1"/>
  <c r="B2875" i="24"/>
  <c r="A2875" i="24"/>
  <c r="W2874" i="24"/>
  <c r="V2874" i="24"/>
  <c r="U2874" i="24"/>
  <c r="T2874" i="24"/>
  <c r="P2874" i="24"/>
  <c r="N2874" i="24"/>
  <c r="E2874" i="24"/>
  <c r="C2874" i="24"/>
  <c r="D2874" i="24" s="1"/>
  <c r="B2874" i="24"/>
  <c r="A2874" i="24"/>
  <c r="W2873" i="24"/>
  <c r="V2873" i="24"/>
  <c r="U2873" i="24"/>
  <c r="T2873" i="24"/>
  <c r="P2873" i="24"/>
  <c r="N2873" i="24"/>
  <c r="E2873" i="24"/>
  <c r="C2873" i="24"/>
  <c r="D2873" i="24" s="1"/>
  <c r="B2873" i="24"/>
  <c r="A2873" i="24"/>
  <c r="W2872" i="24"/>
  <c r="V2872" i="24"/>
  <c r="U2872" i="24"/>
  <c r="T2872" i="24"/>
  <c r="P2872" i="24"/>
  <c r="N2872" i="24"/>
  <c r="E2872" i="24"/>
  <c r="C2872" i="24"/>
  <c r="D2872" i="24" s="1"/>
  <c r="B2872" i="24"/>
  <c r="A2872" i="24"/>
  <c r="W2871" i="24"/>
  <c r="V2871" i="24"/>
  <c r="U2871" i="24"/>
  <c r="T2871" i="24"/>
  <c r="P2871" i="24"/>
  <c r="N2871" i="24"/>
  <c r="E2871" i="24"/>
  <c r="C2871" i="24"/>
  <c r="D2871" i="24" s="1"/>
  <c r="B2871" i="24"/>
  <c r="A2871" i="24"/>
  <c r="W2870" i="24"/>
  <c r="V2870" i="24"/>
  <c r="U2870" i="24"/>
  <c r="T2870" i="24"/>
  <c r="P2870" i="24"/>
  <c r="N2870" i="24"/>
  <c r="E2870" i="24"/>
  <c r="C2870" i="24"/>
  <c r="D2870" i="24" s="1"/>
  <c r="B2870" i="24"/>
  <c r="A2870" i="24"/>
  <c r="W2869" i="24"/>
  <c r="V2869" i="24"/>
  <c r="U2869" i="24"/>
  <c r="T2869" i="24"/>
  <c r="P2869" i="24"/>
  <c r="N2869" i="24"/>
  <c r="E2869" i="24"/>
  <c r="C2869" i="24"/>
  <c r="D2869" i="24" s="1"/>
  <c r="B2869" i="24"/>
  <c r="A2869" i="24"/>
  <c r="W2868" i="24"/>
  <c r="V2868" i="24"/>
  <c r="U2868" i="24"/>
  <c r="T2868" i="24"/>
  <c r="P2868" i="24"/>
  <c r="N2868" i="24"/>
  <c r="E2868" i="24"/>
  <c r="C2868" i="24"/>
  <c r="D2868" i="24" s="1"/>
  <c r="B2868" i="24"/>
  <c r="A2868" i="24"/>
  <c r="W2867" i="24"/>
  <c r="V2867" i="24"/>
  <c r="U2867" i="24"/>
  <c r="T2867" i="24"/>
  <c r="P2867" i="24"/>
  <c r="N2867" i="24"/>
  <c r="E2867" i="24"/>
  <c r="C2867" i="24"/>
  <c r="D2867" i="24" s="1"/>
  <c r="B2867" i="24"/>
  <c r="A2867" i="24"/>
  <c r="W2866" i="24"/>
  <c r="V2866" i="24"/>
  <c r="U2866" i="24"/>
  <c r="T2866" i="24"/>
  <c r="P2866" i="24"/>
  <c r="N2866" i="24"/>
  <c r="E2866" i="24"/>
  <c r="C2866" i="24"/>
  <c r="D2866" i="24" s="1"/>
  <c r="B2866" i="24"/>
  <c r="A2866" i="24"/>
  <c r="W2865" i="24"/>
  <c r="V2865" i="24"/>
  <c r="U2865" i="24"/>
  <c r="T2865" i="24"/>
  <c r="P2865" i="24"/>
  <c r="N2865" i="24"/>
  <c r="E2865" i="24"/>
  <c r="C2865" i="24"/>
  <c r="D2865" i="24" s="1"/>
  <c r="B2865" i="24"/>
  <c r="A2865" i="24"/>
  <c r="W2864" i="24"/>
  <c r="V2864" i="24"/>
  <c r="U2864" i="24"/>
  <c r="T2864" i="24"/>
  <c r="P2864" i="24"/>
  <c r="N2864" i="24"/>
  <c r="E2864" i="24"/>
  <c r="C2864" i="24"/>
  <c r="D2864" i="24" s="1"/>
  <c r="B2864" i="24"/>
  <c r="A2864" i="24"/>
  <c r="W2863" i="24"/>
  <c r="V2863" i="24"/>
  <c r="U2863" i="24"/>
  <c r="T2863" i="24"/>
  <c r="P2863" i="24"/>
  <c r="N2863" i="24"/>
  <c r="E2863" i="24"/>
  <c r="C2863" i="24"/>
  <c r="D2863" i="24" s="1"/>
  <c r="B2863" i="24"/>
  <c r="A2863" i="24"/>
  <c r="W2862" i="24"/>
  <c r="V2862" i="24"/>
  <c r="U2862" i="24"/>
  <c r="T2862" i="24"/>
  <c r="P2862" i="24"/>
  <c r="N2862" i="24"/>
  <c r="E2862" i="24"/>
  <c r="C2862" i="24"/>
  <c r="D2862" i="24" s="1"/>
  <c r="B2862" i="24"/>
  <c r="A2862" i="24"/>
  <c r="W2861" i="24"/>
  <c r="V2861" i="24"/>
  <c r="U2861" i="24"/>
  <c r="T2861" i="24"/>
  <c r="P2861" i="24"/>
  <c r="N2861" i="24"/>
  <c r="E2861" i="24"/>
  <c r="C2861" i="24"/>
  <c r="D2861" i="24" s="1"/>
  <c r="B2861" i="24"/>
  <c r="A2861" i="24"/>
  <c r="W2860" i="24"/>
  <c r="V2860" i="24"/>
  <c r="U2860" i="24"/>
  <c r="T2860" i="24"/>
  <c r="P2860" i="24"/>
  <c r="N2860" i="24"/>
  <c r="E2860" i="24"/>
  <c r="C2860" i="24"/>
  <c r="D2860" i="24" s="1"/>
  <c r="B2860" i="24"/>
  <c r="A2860" i="24"/>
  <c r="W2859" i="24"/>
  <c r="V2859" i="24"/>
  <c r="U2859" i="24"/>
  <c r="T2859" i="24"/>
  <c r="P2859" i="24"/>
  <c r="N2859" i="24"/>
  <c r="E2859" i="24"/>
  <c r="C2859" i="24"/>
  <c r="D2859" i="24" s="1"/>
  <c r="B2859" i="24"/>
  <c r="A2859" i="24"/>
  <c r="W2858" i="24"/>
  <c r="V2858" i="24"/>
  <c r="U2858" i="24"/>
  <c r="T2858" i="24"/>
  <c r="P2858" i="24"/>
  <c r="N2858" i="24"/>
  <c r="E2858" i="24"/>
  <c r="C2858" i="24"/>
  <c r="D2858" i="24" s="1"/>
  <c r="B2858" i="24"/>
  <c r="A2858" i="24"/>
  <c r="W2857" i="24"/>
  <c r="V2857" i="24"/>
  <c r="U2857" i="24"/>
  <c r="T2857" i="24"/>
  <c r="P2857" i="24"/>
  <c r="N2857" i="24"/>
  <c r="E2857" i="24"/>
  <c r="C2857" i="24"/>
  <c r="D2857" i="24" s="1"/>
  <c r="B2857" i="24"/>
  <c r="A2857" i="24"/>
  <c r="W2856" i="24"/>
  <c r="V2856" i="24"/>
  <c r="U2856" i="24"/>
  <c r="T2856" i="24"/>
  <c r="P2856" i="24"/>
  <c r="N2856" i="24"/>
  <c r="E2856" i="24"/>
  <c r="C2856" i="24"/>
  <c r="D2856" i="24" s="1"/>
  <c r="B2856" i="24"/>
  <c r="A2856" i="24"/>
  <c r="W2855" i="24"/>
  <c r="V2855" i="24"/>
  <c r="U2855" i="24"/>
  <c r="T2855" i="24"/>
  <c r="P2855" i="24"/>
  <c r="N2855" i="24"/>
  <c r="E2855" i="24"/>
  <c r="C2855" i="24"/>
  <c r="D2855" i="24" s="1"/>
  <c r="B2855" i="24"/>
  <c r="A2855" i="24"/>
  <c r="W2854" i="24"/>
  <c r="V2854" i="24"/>
  <c r="U2854" i="24"/>
  <c r="T2854" i="24"/>
  <c r="P2854" i="24"/>
  <c r="N2854" i="24"/>
  <c r="E2854" i="24"/>
  <c r="C2854" i="24"/>
  <c r="D2854" i="24" s="1"/>
  <c r="B2854" i="24"/>
  <c r="A2854" i="24"/>
  <c r="W2853" i="24"/>
  <c r="V2853" i="24"/>
  <c r="U2853" i="24"/>
  <c r="T2853" i="24"/>
  <c r="P2853" i="24"/>
  <c r="N2853" i="24"/>
  <c r="E2853" i="24"/>
  <c r="C2853" i="24"/>
  <c r="D2853" i="24" s="1"/>
  <c r="B2853" i="24"/>
  <c r="A2853" i="24"/>
  <c r="W2852" i="24"/>
  <c r="V2852" i="24"/>
  <c r="U2852" i="24"/>
  <c r="T2852" i="24"/>
  <c r="P2852" i="24"/>
  <c r="N2852" i="24"/>
  <c r="E2852" i="24"/>
  <c r="C2852" i="24"/>
  <c r="D2852" i="24" s="1"/>
  <c r="B2852" i="24"/>
  <c r="A2852" i="24"/>
  <c r="W2851" i="24"/>
  <c r="V2851" i="24"/>
  <c r="U2851" i="24"/>
  <c r="T2851" i="24"/>
  <c r="P2851" i="24"/>
  <c r="N2851" i="24"/>
  <c r="E2851" i="24"/>
  <c r="C2851" i="24"/>
  <c r="D2851" i="24" s="1"/>
  <c r="B2851" i="24"/>
  <c r="A2851" i="24"/>
  <c r="W2850" i="24"/>
  <c r="V2850" i="24"/>
  <c r="U2850" i="24"/>
  <c r="T2850" i="24"/>
  <c r="P2850" i="24"/>
  <c r="N2850" i="24"/>
  <c r="E2850" i="24"/>
  <c r="C2850" i="24"/>
  <c r="D2850" i="24" s="1"/>
  <c r="B2850" i="24"/>
  <c r="A2850" i="24"/>
  <c r="W2849" i="24"/>
  <c r="V2849" i="24"/>
  <c r="U2849" i="24"/>
  <c r="T2849" i="24"/>
  <c r="P2849" i="24"/>
  <c r="N2849" i="24"/>
  <c r="E2849" i="24"/>
  <c r="C2849" i="24"/>
  <c r="D2849" i="24" s="1"/>
  <c r="B2849" i="24"/>
  <c r="A2849" i="24"/>
  <c r="W2848" i="24"/>
  <c r="V2848" i="24"/>
  <c r="U2848" i="24"/>
  <c r="T2848" i="24"/>
  <c r="P2848" i="24"/>
  <c r="N2848" i="24"/>
  <c r="E2848" i="24"/>
  <c r="C2848" i="24"/>
  <c r="D2848" i="24" s="1"/>
  <c r="B2848" i="24"/>
  <c r="A2848" i="24"/>
  <c r="W2847" i="24"/>
  <c r="V2847" i="24"/>
  <c r="U2847" i="24"/>
  <c r="T2847" i="24"/>
  <c r="P2847" i="24"/>
  <c r="N2847" i="24"/>
  <c r="E2847" i="24"/>
  <c r="C2847" i="24"/>
  <c r="D2847" i="24" s="1"/>
  <c r="B2847" i="24"/>
  <c r="A2847" i="24"/>
  <c r="W2846" i="24"/>
  <c r="V2846" i="24"/>
  <c r="U2846" i="24"/>
  <c r="T2846" i="24"/>
  <c r="P2846" i="24"/>
  <c r="N2846" i="24"/>
  <c r="E2846" i="24"/>
  <c r="C2846" i="24"/>
  <c r="D2846" i="24" s="1"/>
  <c r="B2846" i="24"/>
  <c r="A2846" i="24"/>
  <c r="W2845" i="24"/>
  <c r="V2845" i="24"/>
  <c r="U2845" i="24"/>
  <c r="T2845" i="24"/>
  <c r="P2845" i="24"/>
  <c r="N2845" i="24"/>
  <c r="E2845" i="24"/>
  <c r="C2845" i="24"/>
  <c r="D2845" i="24" s="1"/>
  <c r="B2845" i="24"/>
  <c r="A2845" i="24"/>
  <c r="W2844" i="24"/>
  <c r="V2844" i="24"/>
  <c r="U2844" i="24"/>
  <c r="T2844" i="24"/>
  <c r="P2844" i="24"/>
  <c r="N2844" i="24"/>
  <c r="E2844" i="24"/>
  <c r="C2844" i="24"/>
  <c r="D2844" i="24" s="1"/>
  <c r="B2844" i="24"/>
  <c r="A2844" i="24"/>
  <c r="W2843" i="24"/>
  <c r="V2843" i="24"/>
  <c r="U2843" i="24"/>
  <c r="T2843" i="24"/>
  <c r="P2843" i="24"/>
  <c r="N2843" i="24"/>
  <c r="E2843" i="24"/>
  <c r="C2843" i="24"/>
  <c r="D2843" i="24" s="1"/>
  <c r="B2843" i="24"/>
  <c r="A2843" i="24"/>
  <c r="W2842" i="24"/>
  <c r="V2842" i="24"/>
  <c r="U2842" i="24"/>
  <c r="T2842" i="24"/>
  <c r="P2842" i="24"/>
  <c r="N2842" i="24"/>
  <c r="E2842" i="24"/>
  <c r="C2842" i="24"/>
  <c r="D2842" i="24" s="1"/>
  <c r="B2842" i="24"/>
  <c r="A2842" i="24"/>
  <c r="W2841" i="24"/>
  <c r="V2841" i="24"/>
  <c r="U2841" i="24"/>
  <c r="T2841" i="24"/>
  <c r="P2841" i="24"/>
  <c r="N2841" i="24"/>
  <c r="E2841" i="24"/>
  <c r="C2841" i="24"/>
  <c r="D2841" i="24" s="1"/>
  <c r="B2841" i="24"/>
  <c r="A2841" i="24"/>
  <c r="W2840" i="24"/>
  <c r="V2840" i="24"/>
  <c r="U2840" i="24"/>
  <c r="T2840" i="24"/>
  <c r="P2840" i="24"/>
  <c r="N2840" i="24"/>
  <c r="E2840" i="24"/>
  <c r="C2840" i="24"/>
  <c r="D2840" i="24" s="1"/>
  <c r="B2840" i="24"/>
  <c r="A2840" i="24"/>
  <c r="W2839" i="24"/>
  <c r="V2839" i="24"/>
  <c r="U2839" i="24"/>
  <c r="T2839" i="24"/>
  <c r="P2839" i="24"/>
  <c r="N2839" i="24"/>
  <c r="E2839" i="24"/>
  <c r="C2839" i="24"/>
  <c r="D2839" i="24" s="1"/>
  <c r="B2839" i="24"/>
  <c r="A2839" i="24"/>
  <c r="W2838" i="24"/>
  <c r="V2838" i="24"/>
  <c r="U2838" i="24"/>
  <c r="T2838" i="24"/>
  <c r="P2838" i="24"/>
  <c r="N2838" i="24"/>
  <c r="E2838" i="24"/>
  <c r="C2838" i="24"/>
  <c r="D2838" i="24" s="1"/>
  <c r="B2838" i="24"/>
  <c r="A2838" i="24"/>
  <c r="W2837" i="24"/>
  <c r="V2837" i="24"/>
  <c r="U2837" i="24"/>
  <c r="T2837" i="24"/>
  <c r="P2837" i="24"/>
  <c r="N2837" i="24"/>
  <c r="E2837" i="24"/>
  <c r="C2837" i="24"/>
  <c r="D2837" i="24" s="1"/>
  <c r="B2837" i="24"/>
  <c r="A2837" i="24"/>
  <c r="W2836" i="24"/>
  <c r="V2836" i="24"/>
  <c r="U2836" i="24"/>
  <c r="T2836" i="24"/>
  <c r="P2836" i="24"/>
  <c r="N2836" i="24"/>
  <c r="E2836" i="24"/>
  <c r="C2836" i="24"/>
  <c r="D2836" i="24" s="1"/>
  <c r="B2836" i="24"/>
  <c r="A2836" i="24"/>
  <c r="W2835" i="24"/>
  <c r="V2835" i="24"/>
  <c r="U2835" i="24"/>
  <c r="T2835" i="24"/>
  <c r="P2835" i="24"/>
  <c r="N2835" i="24"/>
  <c r="E2835" i="24"/>
  <c r="C2835" i="24"/>
  <c r="D2835" i="24" s="1"/>
  <c r="B2835" i="24"/>
  <c r="A2835" i="24"/>
  <c r="W2834" i="24"/>
  <c r="V2834" i="24"/>
  <c r="U2834" i="24"/>
  <c r="T2834" i="24"/>
  <c r="P2834" i="24"/>
  <c r="N2834" i="24"/>
  <c r="E2834" i="24"/>
  <c r="C2834" i="24"/>
  <c r="D2834" i="24" s="1"/>
  <c r="B2834" i="24"/>
  <c r="A2834" i="24"/>
  <c r="W2833" i="24"/>
  <c r="V2833" i="24"/>
  <c r="U2833" i="24"/>
  <c r="T2833" i="24"/>
  <c r="P2833" i="24"/>
  <c r="N2833" i="24"/>
  <c r="E2833" i="24"/>
  <c r="C2833" i="24"/>
  <c r="D2833" i="24" s="1"/>
  <c r="B2833" i="24"/>
  <c r="A2833" i="24"/>
  <c r="W2832" i="24"/>
  <c r="V2832" i="24"/>
  <c r="U2832" i="24"/>
  <c r="T2832" i="24"/>
  <c r="P2832" i="24"/>
  <c r="N2832" i="24"/>
  <c r="E2832" i="24"/>
  <c r="C2832" i="24"/>
  <c r="D2832" i="24" s="1"/>
  <c r="B2832" i="24"/>
  <c r="A2832" i="24"/>
  <c r="W2831" i="24"/>
  <c r="V2831" i="24"/>
  <c r="U2831" i="24"/>
  <c r="T2831" i="24"/>
  <c r="P2831" i="24"/>
  <c r="N2831" i="24"/>
  <c r="E2831" i="24"/>
  <c r="C2831" i="24"/>
  <c r="D2831" i="24" s="1"/>
  <c r="B2831" i="24"/>
  <c r="A2831" i="24"/>
  <c r="W2830" i="24"/>
  <c r="V2830" i="24"/>
  <c r="U2830" i="24"/>
  <c r="T2830" i="24"/>
  <c r="P2830" i="24"/>
  <c r="N2830" i="24"/>
  <c r="E2830" i="24"/>
  <c r="C2830" i="24"/>
  <c r="D2830" i="24" s="1"/>
  <c r="B2830" i="24"/>
  <c r="A2830" i="24"/>
  <c r="W2829" i="24"/>
  <c r="V2829" i="24"/>
  <c r="U2829" i="24"/>
  <c r="T2829" i="24"/>
  <c r="P2829" i="24"/>
  <c r="N2829" i="24"/>
  <c r="E2829" i="24"/>
  <c r="C2829" i="24"/>
  <c r="D2829" i="24" s="1"/>
  <c r="B2829" i="24"/>
  <c r="A2829" i="24"/>
  <c r="W2828" i="24"/>
  <c r="V2828" i="24"/>
  <c r="U2828" i="24"/>
  <c r="T2828" i="24"/>
  <c r="P2828" i="24"/>
  <c r="N2828" i="24"/>
  <c r="E2828" i="24"/>
  <c r="C2828" i="24"/>
  <c r="D2828" i="24" s="1"/>
  <c r="B2828" i="24"/>
  <c r="A2828" i="24"/>
  <c r="W2827" i="24"/>
  <c r="V2827" i="24"/>
  <c r="U2827" i="24"/>
  <c r="T2827" i="24"/>
  <c r="P2827" i="24"/>
  <c r="N2827" i="24"/>
  <c r="E2827" i="24"/>
  <c r="C2827" i="24"/>
  <c r="D2827" i="24" s="1"/>
  <c r="B2827" i="24"/>
  <c r="A2827" i="24"/>
  <c r="W2826" i="24"/>
  <c r="V2826" i="24"/>
  <c r="U2826" i="24"/>
  <c r="T2826" i="24"/>
  <c r="P2826" i="24"/>
  <c r="N2826" i="24"/>
  <c r="E2826" i="24"/>
  <c r="C2826" i="24"/>
  <c r="D2826" i="24" s="1"/>
  <c r="B2826" i="24"/>
  <c r="A2826" i="24"/>
  <c r="W2825" i="24"/>
  <c r="V2825" i="24"/>
  <c r="U2825" i="24"/>
  <c r="T2825" i="24"/>
  <c r="P2825" i="24"/>
  <c r="N2825" i="24"/>
  <c r="E2825" i="24"/>
  <c r="C2825" i="24"/>
  <c r="D2825" i="24" s="1"/>
  <c r="B2825" i="24"/>
  <c r="A2825" i="24"/>
  <c r="W2824" i="24"/>
  <c r="V2824" i="24"/>
  <c r="U2824" i="24"/>
  <c r="T2824" i="24"/>
  <c r="P2824" i="24"/>
  <c r="N2824" i="24"/>
  <c r="E2824" i="24"/>
  <c r="C2824" i="24"/>
  <c r="D2824" i="24" s="1"/>
  <c r="B2824" i="24"/>
  <c r="A2824" i="24"/>
  <c r="W2823" i="24"/>
  <c r="V2823" i="24"/>
  <c r="U2823" i="24"/>
  <c r="T2823" i="24"/>
  <c r="P2823" i="24"/>
  <c r="N2823" i="24"/>
  <c r="E2823" i="24"/>
  <c r="C2823" i="24"/>
  <c r="D2823" i="24" s="1"/>
  <c r="B2823" i="24"/>
  <c r="A2823" i="24"/>
  <c r="W2822" i="24"/>
  <c r="V2822" i="24"/>
  <c r="U2822" i="24"/>
  <c r="T2822" i="24"/>
  <c r="P2822" i="24"/>
  <c r="N2822" i="24"/>
  <c r="E2822" i="24"/>
  <c r="C2822" i="24"/>
  <c r="D2822" i="24" s="1"/>
  <c r="B2822" i="24"/>
  <c r="A2822" i="24"/>
  <c r="W2821" i="24"/>
  <c r="V2821" i="24"/>
  <c r="U2821" i="24"/>
  <c r="T2821" i="24"/>
  <c r="P2821" i="24"/>
  <c r="N2821" i="24"/>
  <c r="E2821" i="24"/>
  <c r="C2821" i="24"/>
  <c r="D2821" i="24" s="1"/>
  <c r="B2821" i="24"/>
  <c r="A2821" i="24"/>
  <c r="W2820" i="24"/>
  <c r="V2820" i="24"/>
  <c r="U2820" i="24"/>
  <c r="T2820" i="24"/>
  <c r="P2820" i="24"/>
  <c r="N2820" i="24"/>
  <c r="E2820" i="24"/>
  <c r="C2820" i="24"/>
  <c r="D2820" i="24" s="1"/>
  <c r="B2820" i="24"/>
  <c r="A2820" i="24"/>
  <c r="W2819" i="24"/>
  <c r="V2819" i="24"/>
  <c r="U2819" i="24"/>
  <c r="T2819" i="24"/>
  <c r="P2819" i="24"/>
  <c r="N2819" i="24"/>
  <c r="E2819" i="24"/>
  <c r="C2819" i="24"/>
  <c r="D2819" i="24" s="1"/>
  <c r="B2819" i="24"/>
  <c r="A2819" i="24"/>
  <c r="W2818" i="24"/>
  <c r="V2818" i="24"/>
  <c r="U2818" i="24"/>
  <c r="T2818" i="24"/>
  <c r="P2818" i="24"/>
  <c r="N2818" i="24"/>
  <c r="E2818" i="24"/>
  <c r="C2818" i="24"/>
  <c r="D2818" i="24" s="1"/>
  <c r="B2818" i="24"/>
  <c r="A2818" i="24"/>
  <c r="W2817" i="24"/>
  <c r="V2817" i="24"/>
  <c r="U2817" i="24"/>
  <c r="T2817" i="24"/>
  <c r="P2817" i="24"/>
  <c r="N2817" i="24"/>
  <c r="E2817" i="24"/>
  <c r="C2817" i="24"/>
  <c r="D2817" i="24" s="1"/>
  <c r="B2817" i="24"/>
  <c r="A2817" i="24"/>
  <c r="W2816" i="24"/>
  <c r="V2816" i="24"/>
  <c r="U2816" i="24"/>
  <c r="T2816" i="24"/>
  <c r="P2816" i="24"/>
  <c r="N2816" i="24"/>
  <c r="E2816" i="24"/>
  <c r="C2816" i="24"/>
  <c r="D2816" i="24" s="1"/>
  <c r="B2816" i="24"/>
  <c r="A2816" i="24"/>
  <c r="W2815" i="24"/>
  <c r="V2815" i="24"/>
  <c r="U2815" i="24"/>
  <c r="T2815" i="24"/>
  <c r="P2815" i="24"/>
  <c r="N2815" i="24"/>
  <c r="E2815" i="24"/>
  <c r="C2815" i="24"/>
  <c r="D2815" i="24" s="1"/>
  <c r="B2815" i="24"/>
  <c r="A2815" i="24"/>
  <c r="W2814" i="24"/>
  <c r="V2814" i="24"/>
  <c r="U2814" i="24"/>
  <c r="T2814" i="24"/>
  <c r="P2814" i="24"/>
  <c r="N2814" i="24"/>
  <c r="E2814" i="24"/>
  <c r="C2814" i="24"/>
  <c r="D2814" i="24" s="1"/>
  <c r="B2814" i="24"/>
  <c r="A2814" i="24"/>
  <c r="W2813" i="24"/>
  <c r="V2813" i="24"/>
  <c r="U2813" i="24"/>
  <c r="T2813" i="24"/>
  <c r="P2813" i="24"/>
  <c r="N2813" i="24"/>
  <c r="E2813" i="24"/>
  <c r="C2813" i="24"/>
  <c r="D2813" i="24" s="1"/>
  <c r="B2813" i="24"/>
  <c r="A2813" i="24"/>
  <c r="W2812" i="24"/>
  <c r="V2812" i="24"/>
  <c r="U2812" i="24"/>
  <c r="T2812" i="24"/>
  <c r="P2812" i="24"/>
  <c r="N2812" i="24"/>
  <c r="E2812" i="24"/>
  <c r="C2812" i="24"/>
  <c r="D2812" i="24" s="1"/>
  <c r="B2812" i="24"/>
  <c r="A2812" i="24"/>
  <c r="W2811" i="24"/>
  <c r="V2811" i="24"/>
  <c r="U2811" i="24"/>
  <c r="T2811" i="24"/>
  <c r="P2811" i="24"/>
  <c r="N2811" i="24"/>
  <c r="E2811" i="24"/>
  <c r="C2811" i="24"/>
  <c r="D2811" i="24" s="1"/>
  <c r="B2811" i="24"/>
  <c r="A2811" i="24"/>
  <c r="W2810" i="24"/>
  <c r="V2810" i="24"/>
  <c r="U2810" i="24"/>
  <c r="T2810" i="24"/>
  <c r="P2810" i="24"/>
  <c r="N2810" i="24"/>
  <c r="E2810" i="24"/>
  <c r="C2810" i="24"/>
  <c r="D2810" i="24" s="1"/>
  <c r="B2810" i="24"/>
  <c r="A2810" i="24"/>
  <c r="W2809" i="24"/>
  <c r="V2809" i="24"/>
  <c r="U2809" i="24"/>
  <c r="T2809" i="24"/>
  <c r="P2809" i="24"/>
  <c r="N2809" i="24"/>
  <c r="E2809" i="24"/>
  <c r="C2809" i="24"/>
  <c r="D2809" i="24" s="1"/>
  <c r="B2809" i="24"/>
  <c r="A2809" i="24"/>
  <c r="W2808" i="24"/>
  <c r="V2808" i="24"/>
  <c r="U2808" i="24"/>
  <c r="T2808" i="24"/>
  <c r="P2808" i="24"/>
  <c r="N2808" i="24"/>
  <c r="E2808" i="24"/>
  <c r="C2808" i="24"/>
  <c r="D2808" i="24" s="1"/>
  <c r="B2808" i="24"/>
  <c r="A2808" i="24"/>
  <c r="W2807" i="24"/>
  <c r="V2807" i="24"/>
  <c r="U2807" i="24"/>
  <c r="T2807" i="24"/>
  <c r="P2807" i="24"/>
  <c r="N2807" i="24"/>
  <c r="E2807" i="24"/>
  <c r="C2807" i="24"/>
  <c r="D2807" i="24" s="1"/>
  <c r="B2807" i="24"/>
  <c r="A2807" i="24"/>
  <c r="W2806" i="24"/>
  <c r="V2806" i="24"/>
  <c r="U2806" i="24"/>
  <c r="T2806" i="24"/>
  <c r="P2806" i="24"/>
  <c r="N2806" i="24"/>
  <c r="E2806" i="24"/>
  <c r="C2806" i="24"/>
  <c r="D2806" i="24" s="1"/>
  <c r="B2806" i="24"/>
  <c r="A2806" i="24"/>
  <c r="W2805" i="24"/>
  <c r="V2805" i="24"/>
  <c r="U2805" i="24"/>
  <c r="T2805" i="24"/>
  <c r="P2805" i="24"/>
  <c r="N2805" i="24"/>
  <c r="E2805" i="24"/>
  <c r="C2805" i="24"/>
  <c r="D2805" i="24" s="1"/>
  <c r="B2805" i="24"/>
  <c r="A2805" i="24"/>
  <c r="W2804" i="24"/>
  <c r="V2804" i="24"/>
  <c r="U2804" i="24"/>
  <c r="T2804" i="24"/>
  <c r="P2804" i="24"/>
  <c r="N2804" i="24"/>
  <c r="E2804" i="24"/>
  <c r="C2804" i="24"/>
  <c r="D2804" i="24" s="1"/>
  <c r="B2804" i="24"/>
  <c r="A2804" i="24"/>
  <c r="W2803" i="24"/>
  <c r="V2803" i="24"/>
  <c r="U2803" i="24"/>
  <c r="T2803" i="24"/>
  <c r="P2803" i="24"/>
  <c r="N2803" i="24"/>
  <c r="E2803" i="24"/>
  <c r="C2803" i="24"/>
  <c r="D2803" i="24" s="1"/>
  <c r="B2803" i="24"/>
  <c r="A2803" i="24"/>
  <c r="W2802" i="24"/>
  <c r="V2802" i="24"/>
  <c r="U2802" i="24"/>
  <c r="T2802" i="24"/>
  <c r="P2802" i="24"/>
  <c r="N2802" i="24"/>
  <c r="E2802" i="24"/>
  <c r="C2802" i="24"/>
  <c r="D2802" i="24" s="1"/>
  <c r="B2802" i="24"/>
  <c r="A2802" i="24"/>
  <c r="W2801" i="24"/>
  <c r="V2801" i="24"/>
  <c r="U2801" i="24"/>
  <c r="T2801" i="24"/>
  <c r="P2801" i="24"/>
  <c r="N2801" i="24"/>
  <c r="E2801" i="24"/>
  <c r="C2801" i="24"/>
  <c r="D2801" i="24" s="1"/>
  <c r="B2801" i="24"/>
  <c r="A2801" i="24"/>
  <c r="W2800" i="24"/>
  <c r="V2800" i="24"/>
  <c r="U2800" i="24"/>
  <c r="T2800" i="24"/>
  <c r="P2800" i="24"/>
  <c r="N2800" i="24"/>
  <c r="E2800" i="24"/>
  <c r="C2800" i="24"/>
  <c r="D2800" i="24" s="1"/>
  <c r="B2800" i="24"/>
  <c r="A2800" i="24"/>
  <c r="W2799" i="24"/>
  <c r="V2799" i="24"/>
  <c r="U2799" i="24"/>
  <c r="T2799" i="24"/>
  <c r="P2799" i="24"/>
  <c r="N2799" i="24"/>
  <c r="E2799" i="24"/>
  <c r="C2799" i="24"/>
  <c r="D2799" i="24" s="1"/>
  <c r="B2799" i="24"/>
  <c r="A2799" i="24"/>
  <c r="W2798" i="24"/>
  <c r="V2798" i="24"/>
  <c r="U2798" i="24"/>
  <c r="T2798" i="24"/>
  <c r="P2798" i="24"/>
  <c r="N2798" i="24"/>
  <c r="E2798" i="24"/>
  <c r="C2798" i="24"/>
  <c r="D2798" i="24" s="1"/>
  <c r="B2798" i="24"/>
  <c r="A2798" i="24"/>
  <c r="W2797" i="24"/>
  <c r="V2797" i="24"/>
  <c r="U2797" i="24"/>
  <c r="T2797" i="24"/>
  <c r="P2797" i="24"/>
  <c r="N2797" i="24"/>
  <c r="E2797" i="24"/>
  <c r="C2797" i="24"/>
  <c r="D2797" i="24" s="1"/>
  <c r="B2797" i="24"/>
  <c r="A2797" i="24"/>
  <c r="W2796" i="24"/>
  <c r="V2796" i="24"/>
  <c r="U2796" i="24"/>
  <c r="T2796" i="24"/>
  <c r="P2796" i="24"/>
  <c r="N2796" i="24"/>
  <c r="E2796" i="24"/>
  <c r="C2796" i="24"/>
  <c r="D2796" i="24" s="1"/>
  <c r="B2796" i="24"/>
  <c r="A2796" i="24"/>
  <c r="W2795" i="24"/>
  <c r="V2795" i="24"/>
  <c r="U2795" i="24"/>
  <c r="T2795" i="24"/>
  <c r="P2795" i="24"/>
  <c r="N2795" i="24"/>
  <c r="E2795" i="24"/>
  <c r="C2795" i="24"/>
  <c r="D2795" i="24" s="1"/>
  <c r="B2795" i="24"/>
  <c r="A2795" i="24"/>
  <c r="W2794" i="24"/>
  <c r="V2794" i="24"/>
  <c r="U2794" i="24"/>
  <c r="T2794" i="24"/>
  <c r="P2794" i="24"/>
  <c r="N2794" i="24"/>
  <c r="E2794" i="24"/>
  <c r="C2794" i="24"/>
  <c r="D2794" i="24" s="1"/>
  <c r="B2794" i="24"/>
  <c r="A2794" i="24"/>
  <c r="W2793" i="24"/>
  <c r="V2793" i="24"/>
  <c r="U2793" i="24"/>
  <c r="T2793" i="24"/>
  <c r="P2793" i="24"/>
  <c r="N2793" i="24"/>
  <c r="E2793" i="24"/>
  <c r="C2793" i="24"/>
  <c r="D2793" i="24" s="1"/>
  <c r="B2793" i="24"/>
  <c r="A2793" i="24"/>
  <c r="W2792" i="24"/>
  <c r="V2792" i="24"/>
  <c r="U2792" i="24"/>
  <c r="T2792" i="24"/>
  <c r="P2792" i="24"/>
  <c r="N2792" i="24"/>
  <c r="E2792" i="24"/>
  <c r="C2792" i="24"/>
  <c r="D2792" i="24" s="1"/>
  <c r="B2792" i="24"/>
  <c r="A2792" i="24"/>
  <c r="W2791" i="24"/>
  <c r="V2791" i="24"/>
  <c r="U2791" i="24"/>
  <c r="T2791" i="24"/>
  <c r="P2791" i="24"/>
  <c r="N2791" i="24"/>
  <c r="E2791" i="24"/>
  <c r="C2791" i="24"/>
  <c r="D2791" i="24" s="1"/>
  <c r="B2791" i="24"/>
  <c r="A2791" i="24"/>
  <c r="W2790" i="24"/>
  <c r="V2790" i="24"/>
  <c r="U2790" i="24"/>
  <c r="T2790" i="24"/>
  <c r="P2790" i="24"/>
  <c r="N2790" i="24"/>
  <c r="E2790" i="24"/>
  <c r="C2790" i="24"/>
  <c r="D2790" i="24" s="1"/>
  <c r="B2790" i="24"/>
  <c r="A2790" i="24"/>
  <c r="W2789" i="24"/>
  <c r="V2789" i="24"/>
  <c r="U2789" i="24"/>
  <c r="T2789" i="24"/>
  <c r="P2789" i="24"/>
  <c r="N2789" i="24"/>
  <c r="E2789" i="24"/>
  <c r="C2789" i="24"/>
  <c r="D2789" i="24" s="1"/>
  <c r="B2789" i="24"/>
  <c r="A2789" i="24"/>
  <c r="W2788" i="24"/>
  <c r="V2788" i="24"/>
  <c r="U2788" i="24"/>
  <c r="T2788" i="24"/>
  <c r="P2788" i="24"/>
  <c r="N2788" i="24"/>
  <c r="E2788" i="24"/>
  <c r="C2788" i="24"/>
  <c r="D2788" i="24" s="1"/>
  <c r="B2788" i="24"/>
  <c r="A2788" i="24"/>
  <c r="W2787" i="24"/>
  <c r="V2787" i="24"/>
  <c r="U2787" i="24"/>
  <c r="T2787" i="24"/>
  <c r="P2787" i="24"/>
  <c r="N2787" i="24"/>
  <c r="E2787" i="24"/>
  <c r="C2787" i="24"/>
  <c r="D2787" i="24" s="1"/>
  <c r="B2787" i="24"/>
  <c r="A2787" i="24"/>
  <c r="W2786" i="24"/>
  <c r="V2786" i="24"/>
  <c r="U2786" i="24"/>
  <c r="T2786" i="24"/>
  <c r="P2786" i="24"/>
  <c r="N2786" i="24"/>
  <c r="E2786" i="24"/>
  <c r="C2786" i="24"/>
  <c r="D2786" i="24" s="1"/>
  <c r="B2786" i="24"/>
  <c r="A2786" i="24"/>
  <c r="W2785" i="24"/>
  <c r="V2785" i="24"/>
  <c r="U2785" i="24"/>
  <c r="T2785" i="24"/>
  <c r="P2785" i="24"/>
  <c r="N2785" i="24"/>
  <c r="E2785" i="24"/>
  <c r="C2785" i="24"/>
  <c r="D2785" i="24" s="1"/>
  <c r="B2785" i="24"/>
  <c r="A2785" i="24"/>
  <c r="W2784" i="24"/>
  <c r="V2784" i="24"/>
  <c r="U2784" i="24"/>
  <c r="T2784" i="24"/>
  <c r="P2784" i="24"/>
  <c r="N2784" i="24"/>
  <c r="E2784" i="24"/>
  <c r="C2784" i="24"/>
  <c r="D2784" i="24" s="1"/>
  <c r="B2784" i="24"/>
  <c r="A2784" i="24"/>
  <c r="W2783" i="24"/>
  <c r="V2783" i="24"/>
  <c r="U2783" i="24"/>
  <c r="T2783" i="24"/>
  <c r="P2783" i="24"/>
  <c r="N2783" i="24"/>
  <c r="E2783" i="24"/>
  <c r="C2783" i="24"/>
  <c r="D2783" i="24" s="1"/>
  <c r="B2783" i="24"/>
  <c r="A2783" i="24"/>
  <c r="W2782" i="24"/>
  <c r="V2782" i="24"/>
  <c r="U2782" i="24"/>
  <c r="T2782" i="24"/>
  <c r="P2782" i="24"/>
  <c r="N2782" i="24"/>
  <c r="E2782" i="24"/>
  <c r="C2782" i="24"/>
  <c r="D2782" i="24" s="1"/>
  <c r="B2782" i="24"/>
  <c r="A2782" i="24"/>
  <c r="W2781" i="24"/>
  <c r="V2781" i="24"/>
  <c r="U2781" i="24"/>
  <c r="T2781" i="24"/>
  <c r="P2781" i="24"/>
  <c r="N2781" i="24"/>
  <c r="E2781" i="24"/>
  <c r="C2781" i="24"/>
  <c r="D2781" i="24" s="1"/>
  <c r="B2781" i="24"/>
  <c r="A2781" i="24"/>
  <c r="W2780" i="24"/>
  <c r="V2780" i="24"/>
  <c r="U2780" i="24"/>
  <c r="T2780" i="24"/>
  <c r="P2780" i="24"/>
  <c r="N2780" i="24"/>
  <c r="E2780" i="24"/>
  <c r="C2780" i="24"/>
  <c r="D2780" i="24" s="1"/>
  <c r="B2780" i="24"/>
  <c r="A2780" i="24"/>
  <c r="W2779" i="24"/>
  <c r="V2779" i="24"/>
  <c r="U2779" i="24"/>
  <c r="T2779" i="24"/>
  <c r="P2779" i="24"/>
  <c r="N2779" i="24"/>
  <c r="E2779" i="24"/>
  <c r="C2779" i="24"/>
  <c r="D2779" i="24" s="1"/>
  <c r="B2779" i="24"/>
  <c r="A2779" i="24"/>
  <c r="W2778" i="24"/>
  <c r="V2778" i="24"/>
  <c r="U2778" i="24"/>
  <c r="T2778" i="24"/>
  <c r="P2778" i="24"/>
  <c r="N2778" i="24"/>
  <c r="E2778" i="24"/>
  <c r="C2778" i="24"/>
  <c r="D2778" i="24" s="1"/>
  <c r="B2778" i="24"/>
  <c r="A2778" i="24"/>
  <c r="W2777" i="24"/>
  <c r="V2777" i="24"/>
  <c r="U2777" i="24"/>
  <c r="T2777" i="24"/>
  <c r="P2777" i="24"/>
  <c r="N2777" i="24"/>
  <c r="E2777" i="24"/>
  <c r="C2777" i="24"/>
  <c r="D2777" i="24" s="1"/>
  <c r="B2777" i="24"/>
  <c r="A2777" i="24"/>
  <c r="W2776" i="24"/>
  <c r="V2776" i="24"/>
  <c r="U2776" i="24"/>
  <c r="T2776" i="24"/>
  <c r="P2776" i="24"/>
  <c r="N2776" i="24"/>
  <c r="E2776" i="24"/>
  <c r="C2776" i="24"/>
  <c r="D2776" i="24" s="1"/>
  <c r="B2776" i="24"/>
  <c r="A2776" i="24"/>
  <c r="W2775" i="24"/>
  <c r="V2775" i="24"/>
  <c r="U2775" i="24"/>
  <c r="T2775" i="24"/>
  <c r="P2775" i="24"/>
  <c r="N2775" i="24"/>
  <c r="E2775" i="24"/>
  <c r="C2775" i="24"/>
  <c r="D2775" i="24" s="1"/>
  <c r="B2775" i="24"/>
  <c r="A2775" i="24"/>
  <c r="W2774" i="24"/>
  <c r="V2774" i="24"/>
  <c r="U2774" i="24"/>
  <c r="T2774" i="24"/>
  <c r="P2774" i="24"/>
  <c r="N2774" i="24"/>
  <c r="E2774" i="24"/>
  <c r="C2774" i="24"/>
  <c r="D2774" i="24" s="1"/>
  <c r="B2774" i="24"/>
  <c r="A2774" i="24"/>
  <c r="W2773" i="24"/>
  <c r="V2773" i="24"/>
  <c r="U2773" i="24"/>
  <c r="T2773" i="24"/>
  <c r="P2773" i="24"/>
  <c r="N2773" i="24"/>
  <c r="E2773" i="24"/>
  <c r="C2773" i="24"/>
  <c r="D2773" i="24" s="1"/>
  <c r="B2773" i="24"/>
  <c r="A2773" i="24"/>
  <c r="W2772" i="24"/>
  <c r="V2772" i="24"/>
  <c r="U2772" i="24"/>
  <c r="T2772" i="24"/>
  <c r="P2772" i="24"/>
  <c r="N2772" i="24"/>
  <c r="E2772" i="24"/>
  <c r="C2772" i="24"/>
  <c r="D2772" i="24" s="1"/>
  <c r="B2772" i="24"/>
  <c r="A2772" i="24"/>
  <c r="W2771" i="24"/>
  <c r="V2771" i="24"/>
  <c r="U2771" i="24"/>
  <c r="T2771" i="24"/>
  <c r="P2771" i="24"/>
  <c r="N2771" i="24"/>
  <c r="E2771" i="24"/>
  <c r="C2771" i="24"/>
  <c r="D2771" i="24" s="1"/>
  <c r="B2771" i="24"/>
  <c r="A2771" i="24"/>
  <c r="W2770" i="24"/>
  <c r="V2770" i="24"/>
  <c r="U2770" i="24"/>
  <c r="T2770" i="24"/>
  <c r="P2770" i="24"/>
  <c r="N2770" i="24"/>
  <c r="E2770" i="24"/>
  <c r="C2770" i="24"/>
  <c r="D2770" i="24" s="1"/>
  <c r="B2770" i="24"/>
  <c r="A2770" i="24"/>
  <c r="W2769" i="24"/>
  <c r="V2769" i="24"/>
  <c r="U2769" i="24"/>
  <c r="T2769" i="24"/>
  <c r="P2769" i="24"/>
  <c r="N2769" i="24"/>
  <c r="E2769" i="24"/>
  <c r="C2769" i="24"/>
  <c r="D2769" i="24" s="1"/>
  <c r="B2769" i="24"/>
  <c r="A2769" i="24"/>
  <c r="W2768" i="24"/>
  <c r="V2768" i="24"/>
  <c r="U2768" i="24"/>
  <c r="T2768" i="24"/>
  <c r="P2768" i="24"/>
  <c r="N2768" i="24"/>
  <c r="E2768" i="24"/>
  <c r="C2768" i="24"/>
  <c r="D2768" i="24" s="1"/>
  <c r="B2768" i="24"/>
  <c r="A2768" i="24"/>
  <c r="W2767" i="24"/>
  <c r="V2767" i="24"/>
  <c r="U2767" i="24"/>
  <c r="T2767" i="24"/>
  <c r="P2767" i="24"/>
  <c r="N2767" i="24"/>
  <c r="E2767" i="24"/>
  <c r="C2767" i="24"/>
  <c r="D2767" i="24" s="1"/>
  <c r="B2767" i="24"/>
  <c r="A2767" i="24"/>
  <c r="W2766" i="24"/>
  <c r="V2766" i="24"/>
  <c r="U2766" i="24"/>
  <c r="T2766" i="24"/>
  <c r="P2766" i="24"/>
  <c r="N2766" i="24"/>
  <c r="E2766" i="24"/>
  <c r="C2766" i="24"/>
  <c r="D2766" i="24" s="1"/>
  <c r="B2766" i="24"/>
  <c r="A2766" i="24"/>
  <c r="W2765" i="24"/>
  <c r="V2765" i="24"/>
  <c r="U2765" i="24"/>
  <c r="T2765" i="24"/>
  <c r="P2765" i="24"/>
  <c r="N2765" i="24"/>
  <c r="E2765" i="24"/>
  <c r="C2765" i="24"/>
  <c r="D2765" i="24" s="1"/>
  <c r="B2765" i="24"/>
  <c r="A2765" i="24"/>
  <c r="W2764" i="24"/>
  <c r="V2764" i="24"/>
  <c r="U2764" i="24"/>
  <c r="T2764" i="24"/>
  <c r="P2764" i="24"/>
  <c r="N2764" i="24"/>
  <c r="E2764" i="24"/>
  <c r="C2764" i="24"/>
  <c r="D2764" i="24" s="1"/>
  <c r="B2764" i="24"/>
  <c r="A2764" i="24"/>
  <c r="W2763" i="24"/>
  <c r="V2763" i="24"/>
  <c r="U2763" i="24"/>
  <c r="T2763" i="24"/>
  <c r="P2763" i="24"/>
  <c r="N2763" i="24"/>
  <c r="E2763" i="24"/>
  <c r="C2763" i="24"/>
  <c r="D2763" i="24" s="1"/>
  <c r="B2763" i="24"/>
  <c r="A2763" i="24"/>
  <c r="W2762" i="24"/>
  <c r="V2762" i="24"/>
  <c r="U2762" i="24"/>
  <c r="T2762" i="24"/>
  <c r="P2762" i="24"/>
  <c r="N2762" i="24"/>
  <c r="E2762" i="24"/>
  <c r="C2762" i="24"/>
  <c r="D2762" i="24" s="1"/>
  <c r="B2762" i="24"/>
  <c r="A2762" i="24"/>
  <c r="W2761" i="24"/>
  <c r="V2761" i="24"/>
  <c r="U2761" i="24"/>
  <c r="T2761" i="24"/>
  <c r="P2761" i="24"/>
  <c r="N2761" i="24"/>
  <c r="E2761" i="24"/>
  <c r="C2761" i="24"/>
  <c r="D2761" i="24" s="1"/>
  <c r="B2761" i="24"/>
  <c r="A2761" i="24"/>
  <c r="W2760" i="24"/>
  <c r="V2760" i="24"/>
  <c r="U2760" i="24"/>
  <c r="T2760" i="24"/>
  <c r="P2760" i="24"/>
  <c r="N2760" i="24"/>
  <c r="E2760" i="24"/>
  <c r="C2760" i="24"/>
  <c r="D2760" i="24" s="1"/>
  <c r="B2760" i="24"/>
  <c r="A2760" i="24"/>
  <c r="W2759" i="24"/>
  <c r="V2759" i="24"/>
  <c r="U2759" i="24"/>
  <c r="T2759" i="24"/>
  <c r="P2759" i="24"/>
  <c r="N2759" i="24"/>
  <c r="E2759" i="24"/>
  <c r="C2759" i="24"/>
  <c r="D2759" i="24" s="1"/>
  <c r="B2759" i="24"/>
  <c r="A2759" i="24"/>
  <c r="W2758" i="24"/>
  <c r="V2758" i="24"/>
  <c r="U2758" i="24"/>
  <c r="T2758" i="24"/>
  <c r="P2758" i="24"/>
  <c r="N2758" i="24"/>
  <c r="E2758" i="24"/>
  <c r="C2758" i="24"/>
  <c r="D2758" i="24" s="1"/>
  <c r="B2758" i="24"/>
  <c r="A2758" i="24"/>
  <c r="W2757" i="24"/>
  <c r="V2757" i="24"/>
  <c r="U2757" i="24"/>
  <c r="T2757" i="24"/>
  <c r="P2757" i="24"/>
  <c r="N2757" i="24"/>
  <c r="E2757" i="24"/>
  <c r="C2757" i="24"/>
  <c r="D2757" i="24" s="1"/>
  <c r="B2757" i="24"/>
  <c r="A2757" i="24"/>
  <c r="W2756" i="24"/>
  <c r="V2756" i="24"/>
  <c r="U2756" i="24"/>
  <c r="T2756" i="24"/>
  <c r="P2756" i="24"/>
  <c r="N2756" i="24"/>
  <c r="E2756" i="24"/>
  <c r="C2756" i="24"/>
  <c r="D2756" i="24" s="1"/>
  <c r="B2756" i="24"/>
  <c r="A2756" i="24"/>
  <c r="W2755" i="24"/>
  <c r="V2755" i="24"/>
  <c r="U2755" i="24"/>
  <c r="T2755" i="24"/>
  <c r="P2755" i="24"/>
  <c r="N2755" i="24"/>
  <c r="E2755" i="24"/>
  <c r="C2755" i="24"/>
  <c r="D2755" i="24" s="1"/>
  <c r="B2755" i="24"/>
  <c r="A2755" i="24"/>
  <c r="W2754" i="24"/>
  <c r="V2754" i="24"/>
  <c r="U2754" i="24"/>
  <c r="T2754" i="24"/>
  <c r="P2754" i="24"/>
  <c r="N2754" i="24"/>
  <c r="E2754" i="24"/>
  <c r="C2754" i="24"/>
  <c r="D2754" i="24" s="1"/>
  <c r="B2754" i="24"/>
  <c r="A2754" i="24"/>
  <c r="W2753" i="24"/>
  <c r="V2753" i="24"/>
  <c r="U2753" i="24"/>
  <c r="T2753" i="24"/>
  <c r="P2753" i="24"/>
  <c r="N2753" i="24"/>
  <c r="E2753" i="24"/>
  <c r="C2753" i="24"/>
  <c r="D2753" i="24" s="1"/>
  <c r="B2753" i="24"/>
  <c r="A2753" i="24"/>
  <c r="W2752" i="24"/>
  <c r="V2752" i="24"/>
  <c r="U2752" i="24"/>
  <c r="T2752" i="24"/>
  <c r="P2752" i="24"/>
  <c r="N2752" i="24"/>
  <c r="E2752" i="24"/>
  <c r="C2752" i="24"/>
  <c r="D2752" i="24" s="1"/>
  <c r="B2752" i="24"/>
  <c r="A2752" i="24"/>
  <c r="W2751" i="24"/>
  <c r="V2751" i="24"/>
  <c r="U2751" i="24"/>
  <c r="T2751" i="24"/>
  <c r="P2751" i="24"/>
  <c r="N2751" i="24"/>
  <c r="E2751" i="24"/>
  <c r="C2751" i="24"/>
  <c r="D2751" i="24" s="1"/>
  <c r="B2751" i="24"/>
  <c r="A2751" i="24"/>
  <c r="W2750" i="24"/>
  <c r="V2750" i="24"/>
  <c r="U2750" i="24"/>
  <c r="T2750" i="24"/>
  <c r="P2750" i="24"/>
  <c r="N2750" i="24"/>
  <c r="E2750" i="24"/>
  <c r="C2750" i="24"/>
  <c r="D2750" i="24" s="1"/>
  <c r="B2750" i="24"/>
  <c r="A2750" i="24"/>
  <c r="W2749" i="24"/>
  <c r="V2749" i="24"/>
  <c r="U2749" i="24"/>
  <c r="T2749" i="24"/>
  <c r="P2749" i="24"/>
  <c r="N2749" i="24"/>
  <c r="E2749" i="24"/>
  <c r="C2749" i="24"/>
  <c r="D2749" i="24" s="1"/>
  <c r="B2749" i="24"/>
  <c r="A2749" i="24"/>
  <c r="W2748" i="24"/>
  <c r="V2748" i="24"/>
  <c r="U2748" i="24"/>
  <c r="T2748" i="24"/>
  <c r="P2748" i="24"/>
  <c r="N2748" i="24"/>
  <c r="E2748" i="24"/>
  <c r="C2748" i="24"/>
  <c r="D2748" i="24" s="1"/>
  <c r="B2748" i="24"/>
  <c r="A2748" i="24"/>
  <c r="W2747" i="24"/>
  <c r="V2747" i="24"/>
  <c r="U2747" i="24"/>
  <c r="T2747" i="24"/>
  <c r="P2747" i="24"/>
  <c r="N2747" i="24"/>
  <c r="E2747" i="24"/>
  <c r="C2747" i="24"/>
  <c r="D2747" i="24" s="1"/>
  <c r="B2747" i="24"/>
  <c r="A2747" i="24"/>
  <c r="W2746" i="24"/>
  <c r="V2746" i="24"/>
  <c r="U2746" i="24"/>
  <c r="T2746" i="24"/>
  <c r="P2746" i="24"/>
  <c r="N2746" i="24"/>
  <c r="E2746" i="24"/>
  <c r="C2746" i="24"/>
  <c r="D2746" i="24" s="1"/>
  <c r="B2746" i="24"/>
  <c r="A2746" i="24"/>
  <c r="W2745" i="24"/>
  <c r="V2745" i="24"/>
  <c r="U2745" i="24"/>
  <c r="T2745" i="24"/>
  <c r="P2745" i="24"/>
  <c r="N2745" i="24"/>
  <c r="E2745" i="24"/>
  <c r="C2745" i="24"/>
  <c r="D2745" i="24" s="1"/>
  <c r="B2745" i="24"/>
  <c r="A2745" i="24"/>
  <c r="W2744" i="24"/>
  <c r="V2744" i="24"/>
  <c r="U2744" i="24"/>
  <c r="T2744" i="24"/>
  <c r="P2744" i="24"/>
  <c r="N2744" i="24"/>
  <c r="E2744" i="24"/>
  <c r="C2744" i="24"/>
  <c r="D2744" i="24" s="1"/>
  <c r="B2744" i="24"/>
  <c r="A2744" i="24"/>
  <c r="W2743" i="24"/>
  <c r="V2743" i="24"/>
  <c r="U2743" i="24"/>
  <c r="T2743" i="24"/>
  <c r="P2743" i="24"/>
  <c r="N2743" i="24"/>
  <c r="E2743" i="24"/>
  <c r="C2743" i="24"/>
  <c r="D2743" i="24" s="1"/>
  <c r="B2743" i="24"/>
  <c r="A2743" i="24"/>
  <c r="W2742" i="24"/>
  <c r="V2742" i="24"/>
  <c r="U2742" i="24"/>
  <c r="T2742" i="24"/>
  <c r="P2742" i="24"/>
  <c r="N2742" i="24"/>
  <c r="E2742" i="24"/>
  <c r="C2742" i="24"/>
  <c r="D2742" i="24" s="1"/>
  <c r="B2742" i="24"/>
  <c r="A2742" i="24"/>
  <c r="W2741" i="24"/>
  <c r="V2741" i="24"/>
  <c r="U2741" i="24"/>
  <c r="T2741" i="24"/>
  <c r="P2741" i="24"/>
  <c r="N2741" i="24"/>
  <c r="E2741" i="24"/>
  <c r="C2741" i="24"/>
  <c r="D2741" i="24" s="1"/>
  <c r="B2741" i="24"/>
  <c r="A2741" i="24"/>
  <c r="W2740" i="24"/>
  <c r="V2740" i="24"/>
  <c r="U2740" i="24"/>
  <c r="T2740" i="24"/>
  <c r="P2740" i="24"/>
  <c r="N2740" i="24"/>
  <c r="E2740" i="24"/>
  <c r="C2740" i="24"/>
  <c r="D2740" i="24" s="1"/>
  <c r="B2740" i="24"/>
  <c r="A2740" i="24"/>
  <c r="W2739" i="24"/>
  <c r="V2739" i="24"/>
  <c r="U2739" i="24"/>
  <c r="T2739" i="24"/>
  <c r="P2739" i="24"/>
  <c r="N2739" i="24"/>
  <c r="E2739" i="24"/>
  <c r="C2739" i="24"/>
  <c r="D2739" i="24" s="1"/>
  <c r="B2739" i="24"/>
  <c r="A2739" i="24"/>
  <c r="W2738" i="24"/>
  <c r="V2738" i="24"/>
  <c r="U2738" i="24"/>
  <c r="T2738" i="24"/>
  <c r="P2738" i="24"/>
  <c r="N2738" i="24"/>
  <c r="E2738" i="24"/>
  <c r="C2738" i="24"/>
  <c r="D2738" i="24" s="1"/>
  <c r="B2738" i="24"/>
  <c r="A2738" i="24"/>
  <c r="W2737" i="24"/>
  <c r="V2737" i="24"/>
  <c r="U2737" i="24"/>
  <c r="T2737" i="24"/>
  <c r="P2737" i="24"/>
  <c r="N2737" i="24"/>
  <c r="E2737" i="24"/>
  <c r="C2737" i="24"/>
  <c r="D2737" i="24" s="1"/>
  <c r="B2737" i="24"/>
  <c r="A2737" i="24"/>
  <c r="W2736" i="24"/>
  <c r="V2736" i="24"/>
  <c r="U2736" i="24"/>
  <c r="T2736" i="24"/>
  <c r="P2736" i="24"/>
  <c r="N2736" i="24"/>
  <c r="E2736" i="24"/>
  <c r="C2736" i="24"/>
  <c r="D2736" i="24" s="1"/>
  <c r="B2736" i="24"/>
  <c r="A2736" i="24"/>
  <c r="W2735" i="24"/>
  <c r="V2735" i="24"/>
  <c r="U2735" i="24"/>
  <c r="T2735" i="24"/>
  <c r="P2735" i="24"/>
  <c r="N2735" i="24"/>
  <c r="E2735" i="24"/>
  <c r="C2735" i="24"/>
  <c r="D2735" i="24" s="1"/>
  <c r="B2735" i="24"/>
  <c r="A2735" i="24"/>
  <c r="W2734" i="24"/>
  <c r="V2734" i="24"/>
  <c r="U2734" i="24"/>
  <c r="T2734" i="24"/>
  <c r="P2734" i="24"/>
  <c r="N2734" i="24"/>
  <c r="E2734" i="24"/>
  <c r="C2734" i="24"/>
  <c r="D2734" i="24" s="1"/>
  <c r="B2734" i="24"/>
  <c r="A2734" i="24"/>
  <c r="W2733" i="24"/>
  <c r="V2733" i="24"/>
  <c r="U2733" i="24"/>
  <c r="T2733" i="24"/>
  <c r="P2733" i="24"/>
  <c r="N2733" i="24"/>
  <c r="E2733" i="24"/>
  <c r="C2733" i="24"/>
  <c r="D2733" i="24" s="1"/>
  <c r="B2733" i="24"/>
  <c r="A2733" i="24"/>
  <c r="W2732" i="24"/>
  <c r="V2732" i="24"/>
  <c r="U2732" i="24"/>
  <c r="T2732" i="24"/>
  <c r="P2732" i="24"/>
  <c r="N2732" i="24"/>
  <c r="E2732" i="24"/>
  <c r="C2732" i="24"/>
  <c r="D2732" i="24" s="1"/>
  <c r="B2732" i="24"/>
  <c r="A2732" i="24"/>
  <c r="W2731" i="24"/>
  <c r="V2731" i="24"/>
  <c r="U2731" i="24"/>
  <c r="T2731" i="24"/>
  <c r="P2731" i="24"/>
  <c r="N2731" i="24"/>
  <c r="E2731" i="24"/>
  <c r="C2731" i="24"/>
  <c r="D2731" i="24" s="1"/>
  <c r="B2731" i="24"/>
  <c r="A2731" i="24"/>
  <c r="W2730" i="24"/>
  <c r="V2730" i="24"/>
  <c r="U2730" i="24"/>
  <c r="T2730" i="24"/>
  <c r="P2730" i="24"/>
  <c r="N2730" i="24"/>
  <c r="E2730" i="24"/>
  <c r="C2730" i="24"/>
  <c r="D2730" i="24" s="1"/>
  <c r="B2730" i="24"/>
  <c r="A2730" i="24"/>
  <c r="W2729" i="24"/>
  <c r="V2729" i="24"/>
  <c r="U2729" i="24"/>
  <c r="T2729" i="24"/>
  <c r="P2729" i="24"/>
  <c r="N2729" i="24"/>
  <c r="E2729" i="24"/>
  <c r="C2729" i="24"/>
  <c r="D2729" i="24" s="1"/>
  <c r="B2729" i="24"/>
  <c r="A2729" i="24"/>
  <c r="W2728" i="24"/>
  <c r="V2728" i="24"/>
  <c r="U2728" i="24"/>
  <c r="T2728" i="24"/>
  <c r="P2728" i="24"/>
  <c r="N2728" i="24"/>
  <c r="E2728" i="24"/>
  <c r="C2728" i="24"/>
  <c r="D2728" i="24" s="1"/>
  <c r="B2728" i="24"/>
  <c r="A2728" i="24"/>
  <c r="W2727" i="24"/>
  <c r="V2727" i="24"/>
  <c r="U2727" i="24"/>
  <c r="T2727" i="24"/>
  <c r="P2727" i="24"/>
  <c r="N2727" i="24"/>
  <c r="E2727" i="24"/>
  <c r="C2727" i="24"/>
  <c r="D2727" i="24" s="1"/>
  <c r="B2727" i="24"/>
  <c r="A2727" i="24"/>
  <c r="W2726" i="24"/>
  <c r="V2726" i="24"/>
  <c r="U2726" i="24"/>
  <c r="T2726" i="24"/>
  <c r="P2726" i="24"/>
  <c r="N2726" i="24"/>
  <c r="E2726" i="24"/>
  <c r="C2726" i="24"/>
  <c r="D2726" i="24" s="1"/>
  <c r="B2726" i="24"/>
  <c r="A2726" i="24"/>
  <c r="W2725" i="24"/>
  <c r="V2725" i="24"/>
  <c r="U2725" i="24"/>
  <c r="T2725" i="24"/>
  <c r="P2725" i="24"/>
  <c r="N2725" i="24"/>
  <c r="E2725" i="24"/>
  <c r="C2725" i="24"/>
  <c r="D2725" i="24" s="1"/>
  <c r="B2725" i="24"/>
  <c r="A2725" i="24"/>
  <c r="W2724" i="24"/>
  <c r="V2724" i="24"/>
  <c r="U2724" i="24"/>
  <c r="T2724" i="24"/>
  <c r="P2724" i="24"/>
  <c r="N2724" i="24"/>
  <c r="E2724" i="24"/>
  <c r="C2724" i="24"/>
  <c r="D2724" i="24" s="1"/>
  <c r="B2724" i="24"/>
  <c r="A2724" i="24"/>
  <c r="W2723" i="24"/>
  <c r="V2723" i="24"/>
  <c r="U2723" i="24"/>
  <c r="T2723" i="24"/>
  <c r="P2723" i="24"/>
  <c r="N2723" i="24"/>
  <c r="E2723" i="24"/>
  <c r="C2723" i="24"/>
  <c r="D2723" i="24" s="1"/>
  <c r="B2723" i="24"/>
  <c r="A2723" i="24"/>
  <c r="W2722" i="24"/>
  <c r="V2722" i="24"/>
  <c r="U2722" i="24"/>
  <c r="T2722" i="24"/>
  <c r="P2722" i="24"/>
  <c r="N2722" i="24"/>
  <c r="E2722" i="24"/>
  <c r="C2722" i="24"/>
  <c r="D2722" i="24" s="1"/>
  <c r="B2722" i="24"/>
  <c r="A2722" i="24"/>
  <c r="W2721" i="24"/>
  <c r="V2721" i="24"/>
  <c r="U2721" i="24"/>
  <c r="T2721" i="24"/>
  <c r="P2721" i="24"/>
  <c r="N2721" i="24"/>
  <c r="E2721" i="24"/>
  <c r="C2721" i="24"/>
  <c r="D2721" i="24" s="1"/>
  <c r="B2721" i="24"/>
  <c r="A2721" i="24"/>
  <c r="W2720" i="24"/>
  <c r="V2720" i="24"/>
  <c r="U2720" i="24"/>
  <c r="T2720" i="24"/>
  <c r="P2720" i="24"/>
  <c r="N2720" i="24"/>
  <c r="E2720" i="24"/>
  <c r="C2720" i="24"/>
  <c r="D2720" i="24" s="1"/>
  <c r="B2720" i="24"/>
  <c r="A2720" i="24"/>
  <c r="W2719" i="24"/>
  <c r="V2719" i="24"/>
  <c r="U2719" i="24"/>
  <c r="T2719" i="24"/>
  <c r="P2719" i="24"/>
  <c r="N2719" i="24"/>
  <c r="E2719" i="24"/>
  <c r="C2719" i="24"/>
  <c r="D2719" i="24" s="1"/>
  <c r="B2719" i="24"/>
  <c r="A2719" i="24"/>
  <c r="W2718" i="24"/>
  <c r="V2718" i="24"/>
  <c r="U2718" i="24"/>
  <c r="T2718" i="24"/>
  <c r="P2718" i="24"/>
  <c r="N2718" i="24"/>
  <c r="E2718" i="24"/>
  <c r="C2718" i="24"/>
  <c r="D2718" i="24" s="1"/>
  <c r="B2718" i="24"/>
  <c r="A2718" i="24"/>
  <c r="W2717" i="24"/>
  <c r="V2717" i="24"/>
  <c r="U2717" i="24"/>
  <c r="T2717" i="24"/>
  <c r="P2717" i="24"/>
  <c r="N2717" i="24"/>
  <c r="E2717" i="24"/>
  <c r="C2717" i="24"/>
  <c r="D2717" i="24" s="1"/>
  <c r="B2717" i="24"/>
  <c r="A2717" i="24"/>
  <c r="W2716" i="24"/>
  <c r="V2716" i="24"/>
  <c r="U2716" i="24"/>
  <c r="T2716" i="24"/>
  <c r="P2716" i="24"/>
  <c r="N2716" i="24"/>
  <c r="E2716" i="24"/>
  <c r="C2716" i="24"/>
  <c r="D2716" i="24" s="1"/>
  <c r="B2716" i="24"/>
  <c r="A2716" i="24"/>
  <c r="W2715" i="24"/>
  <c r="V2715" i="24"/>
  <c r="U2715" i="24"/>
  <c r="T2715" i="24"/>
  <c r="P2715" i="24"/>
  <c r="N2715" i="24"/>
  <c r="E2715" i="24"/>
  <c r="C2715" i="24"/>
  <c r="D2715" i="24" s="1"/>
  <c r="B2715" i="24"/>
  <c r="A2715" i="24"/>
  <c r="W2714" i="24"/>
  <c r="V2714" i="24"/>
  <c r="U2714" i="24"/>
  <c r="T2714" i="24"/>
  <c r="P2714" i="24"/>
  <c r="N2714" i="24"/>
  <c r="E2714" i="24"/>
  <c r="C2714" i="24"/>
  <c r="D2714" i="24" s="1"/>
  <c r="B2714" i="24"/>
  <c r="A2714" i="24"/>
  <c r="W2713" i="24"/>
  <c r="V2713" i="24"/>
  <c r="U2713" i="24"/>
  <c r="T2713" i="24"/>
  <c r="P2713" i="24"/>
  <c r="N2713" i="24"/>
  <c r="E2713" i="24"/>
  <c r="C2713" i="24"/>
  <c r="D2713" i="24" s="1"/>
  <c r="B2713" i="24"/>
  <c r="A2713" i="24"/>
  <c r="W2712" i="24"/>
  <c r="V2712" i="24"/>
  <c r="U2712" i="24"/>
  <c r="T2712" i="24"/>
  <c r="P2712" i="24"/>
  <c r="N2712" i="24"/>
  <c r="E2712" i="24"/>
  <c r="C2712" i="24"/>
  <c r="D2712" i="24" s="1"/>
  <c r="B2712" i="24"/>
  <c r="A2712" i="24"/>
  <c r="W2711" i="24"/>
  <c r="V2711" i="24"/>
  <c r="U2711" i="24"/>
  <c r="T2711" i="24"/>
  <c r="P2711" i="24"/>
  <c r="N2711" i="24"/>
  <c r="E2711" i="24"/>
  <c r="C2711" i="24"/>
  <c r="D2711" i="24" s="1"/>
  <c r="B2711" i="24"/>
  <c r="A2711" i="24"/>
  <c r="W2710" i="24"/>
  <c r="V2710" i="24"/>
  <c r="U2710" i="24"/>
  <c r="T2710" i="24"/>
  <c r="P2710" i="24"/>
  <c r="N2710" i="24"/>
  <c r="E2710" i="24"/>
  <c r="C2710" i="24"/>
  <c r="D2710" i="24" s="1"/>
  <c r="B2710" i="24"/>
  <c r="A2710" i="24"/>
  <c r="W2709" i="24"/>
  <c r="V2709" i="24"/>
  <c r="U2709" i="24"/>
  <c r="T2709" i="24"/>
  <c r="P2709" i="24"/>
  <c r="N2709" i="24"/>
  <c r="E2709" i="24"/>
  <c r="C2709" i="24"/>
  <c r="D2709" i="24" s="1"/>
  <c r="B2709" i="24"/>
  <c r="A2709" i="24"/>
  <c r="W2708" i="24"/>
  <c r="V2708" i="24"/>
  <c r="U2708" i="24"/>
  <c r="T2708" i="24"/>
  <c r="P2708" i="24"/>
  <c r="N2708" i="24"/>
  <c r="E2708" i="24"/>
  <c r="C2708" i="24"/>
  <c r="D2708" i="24" s="1"/>
  <c r="B2708" i="24"/>
  <c r="A2708" i="24"/>
  <c r="W2707" i="24"/>
  <c r="V2707" i="24"/>
  <c r="U2707" i="24"/>
  <c r="T2707" i="24"/>
  <c r="P2707" i="24"/>
  <c r="N2707" i="24"/>
  <c r="E2707" i="24"/>
  <c r="C2707" i="24"/>
  <c r="D2707" i="24" s="1"/>
  <c r="B2707" i="24"/>
  <c r="A2707" i="24"/>
  <c r="W2706" i="24"/>
  <c r="V2706" i="24"/>
  <c r="U2706" i="24"/>
  <c r="T2706" i="24"/>
  <c r="P2706" i="24"/>
  <c r="N2706" i="24"/>
  <c r="E2706" i="24"/>
  <c r="C2706" i="24"/>
  <c r="D2706" i="24" s="1"/>
  <c r="B2706" i="24"/>
  <c r="A2706" i="24"/>
  <c r="W2705" i="24"/>
  <c r="V2705" i="24"/>
  <c r="U2705" i="24"/>
  <c r="T2705" i="24"/>
  <c r="P2705" i="24"/>
  <c r="N2705" i="24"/>
  <c r="E2705" i="24"/>
  <c r="C2705" i="24"/>
  <c r="D2705" i="24" s="1"/>
  <c r="B2705" i="24"/>
  <c r="A2705" i="24"/>
  <c r="W2704" i="24"/>
  <c r="V2704" i="24"/>
  <c r="U2704" i="24"/>
  <c r="T2704" i="24"/>
  <c r="P2704" i="24"/>
  <c r="N2704" i="24"/>
  <c r="E2704" i="24"/>
  <c r="C2704" i="24"/>
  <c r="D2704" i="24" s="1"/>
  <c r="B2704" i="24"/>
  <c r="A2704" i="24"/>
  <c r="W2703" i="24"/>
  <c r="V2703" i="24"/>
  <c r="U2703" i="24"/>
  <c r="T2703" i="24"/>
  <c r="P2703" i="24"/>
  <c r="N2703" i="24"/>
  <c r="E2703" i="24"/>
  <c r="C2703" i="24"/>
  <c r="D2703" i="24" s="1"/>
  <c r="B2703" i="24"/>
  <c r="A2703" i="24"/>
  <c r="W2702" i="24"/>
  <c r="V2702" i="24"/>
  <c r="U2702" i="24"/>
  <c r="T2702" i="24"/>
  <c r="P2702" i="24"/>
  <c r="N2702" i="24"/>
  <c r="E2702" i="24"/>
  <c r="C2702" i="24"/>
  <c r="D2702" i="24" s="1"/>
  <c r="B2702" i="24"/>
  <c r="A2702" i="24"/>
  <c r="W2701" i="24"/>
  <c r="V2701" i="24"/>
  <c r="U2701" i="24"/>
  <c r="T2701" i="24"/>
  <c r="P2701" i="24"/>
  <c r="N2701" i="24"/>
  <c r="E2701" i="24"/>
  <c r="C2701" i="24"/>
  <c r="D2701" i="24" s="1"/>
  <c r="B2701" i="24"/>
  <c r="A2701" i="24"/>
  <c r="W2700" i="24"/>
  <c r="V2700" i="24"/>
  <c r="U2700" i="24"/>
  <c r="T2700" i="24"/>
  <c r="P2700" i="24"/>
  <c r="N2700" i="24"/>
  <c r="E2700" i="24"/>
  <c r="C2700" i="24"/>
  <c r="D2700" i="24" s="1"/>
  <c r="B2700" i="24"/>
  <c r="A2700" i="24"/>
  <c r="W2699" i="24"/>
  <c r="V2699" i="24"/>
  <c r="U2699" i="24"/>
  <c r="T2699" i="24"/>
  <c r="P2699" i="24"/>
  <c r="N2699" i="24"/>
  <c r="E2699" i="24"/>
  <c r="C2699" i="24"/>
  <c r="D2699" i="24" s="1"/>
  <c r="B2699" i="24"/>
  <c r="A2699" i="24"/>
  <c r="W2698" i="24"/>
  <c r="V2698" i="24"/>
  <c r="U2698" i="24"/>
  <c r="T2698" i="24"/>
  <c r="P2698" i="24"/>
  <c r="N2698" i="24"/>
  <c r="E2698" i="24"/>
  <c r="C2698" i="24"/>
  <c r="D2698" i="24" s="1"/>
  <c r="B2698" i="24"/>
  <c r="A2698" i="24"/>
  <c r="W2697" i="24"/>
  <c r="V2697" i="24"/>
  <c r="U2697" i="24"/>
  <c r="T2697" i="24"/>
  <c r="P2697" i="24"/>
  <c r="N2697" i="24"/>
  <c r="E2697" i="24"/>
  <c r="C2697" i="24"/>
  <c r="D2697" i="24" s="1"/>
  <c r="B2697" i="24"/>
  <c r="A2697" i="24"/>
  <c r="W2696" i="24"/>
  <c r="V2696" i="24"/>
  <c r="U2696" i="24"/>
  <c r="T2696" i="24"/>
  <c r="P2696" i="24"/>
  <c r="N2696" i="24"/>
  <c r="E2696" i="24"/>
  <c r="C2696" i="24"/>
  <c r="D2696" i="24" s="1"/>
  <c r="B2696" i="24"/>
  <c r="A2696" i="24"/>
  <c r="W2695" i="24"/>
  <c r="V2695" i="24"/>
  <c r="U2695" i="24"/>
  <c r="T2695" i="24"/>
  <c r="P2695" i="24"/>
  <c r="N2695" i="24"/>
  <c r="E2695" i="24"/>
  <c r="C2695" i="24"/>
  <c r="D2695" i="24" s="1"/>
  <c r="B2695" i="24"/>
  <c r="A2695" i="24"/>
  <c r="W2694" i="24"/>
  <c r="V2694" i="24"/>
  <c r="U2694" i="24"/>
  <c r="T2694" i="24"/>
  <c r="P2694" i="24"/>
  <c r="N2694" i="24"/>
  <c r="E2694" i="24"/>
  <c r="C2694" i="24"/>
  <c r="D2694" i="24" s="1"/>
  <c r="B2694" i="24"/>
  <c r="A2694" i="24"/>
  <c r="W2693" i="24"/>
  <c r="V2693" i="24"/>
  <c r="U2693" i="24"/>
  <c r="T2693" i="24"/>
  <c r="P2693" i="24"/>
  <c r="N2693" i="24"/>
  <c r="E2693" i="24"/>
  <c r="C2693" i="24"/>
  <c r="D2693" i="24" s="1"/>
  <c r="B2693" i="24"/>
  <c r="A2693" i="24"/>
  <c r="W2692" i="24"/>
  <c r="V2692" i="24"/>
  <c r="U2692" i="24"/>
  <c r="T2692" i="24"/>
  <c r="P2692" i="24"/>
  <c r="N2692" i="24"/>
  <c r="E2692" i="24"/>
  <c r="C2692" i="24"/>
  <c r="D2692" i="24" s="1"/>
  <c r="B2692" i="24"/>
  <c r="A2692" i="24"/>
  <c r="W2691" i="24"/>
  <c r="V2691" i="24"/>
  <c r="U2691" i="24"/>
  <c r="T2691" i="24"/>
  <c r="P2691" i="24"/>
  <c r="N2691" i="24"/>
  <c r="E2691" i="24"/>
  <c r="C2691" i="24"/>
  <c r="D2691" i="24" s="1"/>
  <c r="B2691" i="24"/>
  <c r="A2691" i="24"/>
  <c r="W2690" i="24"/>
  <c r="V2690" i="24"/>
  <c r="U2690" i="24"/>
  <c r="T2690" i="24"/>
  <c r="P2690" i="24"/>
  <c r="N2690" i="24"/>
  <c r="E2690" i="24"/>
  <c r="C2690" i="24"/>
  <c r="D2690" i="24" s="1"/>
  <c r="B2690" i="24"/>
  <c r="A2690" i="24"/>
  <c r="W2689" i="24"/>
  <c r="V2689" i="24"/>
  <c r="U2689" i="24"/>
  <c r="T2689" i="24"/>
  <c r="P2689" i="24"/>
  <c r="N2689" i="24"/>
  <c r="E2689" i="24"/>
  <c r="C2689" i="24"/>
  <c r="D2689" i="24" s="1"/>
  <c r="B2689" i="24"/>
  <c r="A2689" i="24"/>
  <c r="W2688" i="24"/>
  <c r="V2688" i="24"/>
  <c r="U2688" i="24"/>
  <c r="T2688" i="24"/>
  <c r="P2688" i="24"/>
  <c r="N2688" i="24"/>
  <c r="E2688" i="24"/>
  <c r="C2688" i="24"/>
  <c r="D2688" i="24" s="1"/>
  <c r="B2688" i="24"/>
  <c r="A2688" i="24"/>
  <c r="W2687" i="24"/>
  <c r="V2687" i="24"/>
  <c r="U2687" i="24"/>
  <c r="T2687" i="24"/>
  <c r="P2687" i="24"/>
  <c r="N2687" i="24"/>
  <c r="E2687" i="24"/>
  <c r="C2687" i="24"/>
  <c r="D2687" i="24" s="1"/>
  <c r="B2687" i="24"/>
  <c r="A2687" i="24"/>
  <c r="W2686" i="24"/>
  <c r="V2686" i="24"/>
  <c r="U2686" i="24"/>
  <c r="T2686" i="24"/>
  <c r="P2686" i="24"/>
  <c r="N2686" i="24"/>
  <c r="E2686" i="24"/>
  <c r="C2686" i="24"/>
  <c r="D2686" i="24" s="1"/>
  <c r="B2686" i="24"/>
  <c r="A2686" i="24"/>
  <c r="W2685" i="24"/>
  <c r="V2685" i="24"/>
  <c r="U2685" i="24"/>
  <c r="T2685" i="24"/>
  <c r="P2685" i="24"/>
  <c r="N2685" i="24"/>
  <c r="E2685" i="24"/>
  <c r="C2685" i="24"/>
  <c r="D2685" i="24" s="1"/>
  <c r="B2685" i="24"/>
  <c r="A2685" i="24"/>
  <c r="W2684" i="24"/>
  <c r="V2684" i="24"/>
  <c r="U2684" i="24"/>
  <c r="T2684" i="24"/>
  <c r="P2684" i="24"/>
  <c r="N2684" i="24"/>
  <c r="E2684" i="24"/>
  <c r="C2684" i="24"/>
  <c r="D2684" i="24" s="1"/>
  <c r="B2684" i="24"/>
  <c r="A2684" i="24"/>
  <c r="W2683" i="24"/>
  <c r="V2683" i="24"/>
  <c r="U2683" i="24"/>
  <c r="T2683" i="24"/>
  <c r="P2683" i="24"/>
  <c r="N2683" i="24"/>
  <c r="E2683" i="24"/>
  <c r="C2683" i="24"/>
  <c r="D2683" i="24" s="1"/>
  <c r="B2683" i="24"/>
  <c r="A2683" i="24"/>
  <c r="W2682" i="24"/>
  <c r="V2682" i="24"/>
  <c r="U2682" i="24"/>
  <c r="T2682" i="24"/>
  <c r="P2682" i="24"/>
  <c r="N2682" i="24"/>
  <c r="E2682" i="24"/>
  <c r="C2682" i="24"/>
  <c r="D2682" i="24" s="1"/>
  <c r="B2682" i="24"/>
  <c r="A2682" i="24"/>
  <c r="W2681" i="24"/>
  <c r="V2681" i="24"/>
  <c r="U2681" i="24"/>
  <c r="T2681" i="24"/>
  <c r="P2681" i="24"/>
  <c r="N2681" i="24"/>
  <c r="E2681" i="24"/>
  <c r="C2681" i="24"/>
  <c r="D2681" i="24" s="1"/>
  <c r="B2681" i="24"/>
  <c r="A2681" i="24"/>
  <c r="W2680" i="24"/>
  <c r="V2680" i="24"/>
  <c r="U2680" i="24"/>
  <c r="T2680" i="24"/>
  <c r="P2680" i="24"/>
  <c r="N2680" i="24"/>
  <c r="E2680" i="24"/>
  <c r="C2680" i="24"/>
  <c r="D2680" i="24" s="1"/>
  <c r="B2680" i="24"/>
  <c r="A2680" i="24"/>
  <c r="W2679" i="24"/>
  <c r="V2679" i="24"/>
  <c r="U2679" i="24"/>
  <c r="T2679" i="24"/>
  <c r="P2679" i="24"/>
  <c r="N2679" i="24"/>
  <c r="E2679" i="24"/>
  <c r="C2679" i="24"/>
  <c r="D2679" i="24" s="1"/>
  <c r="B2679" i="24"/>
  <c r="A2679" i="24"/>
  <c r="W2678" i="24"/>
  <c r="V2678" i="24"/>
  <c r="U2678" i="24"/>
  <c r="T2678" i="24"/>
  <c r="P2678" i="24"/>
  <c r="N2678" i="24"/>
  <c r="E2678" i="24"/>
  <c r="C2678" i="24"/>
  <c r="D2678" i="24" s="1"/>
  <c r="B2678" i="24"/>
  <c r="A2678" i="24"/>
  <c r="W2677" i="24"/>
  <c r="V2677" i="24"/>
  <c r="U2677" i="24"/>
  <c r="T2677" i="24"/>
  <c r="P2677" i="24"/>
  <c r="N2677" i="24"/>
  <c r="E2677" i="24"/>
  <c r="C2677" i="24"/>
  <c r="D2677" i="24" s="1"/>
  <c r="B2677" i="24"/>
  <c r="A2677" i="24"/>
  <c r="W2676" i="24"/>
  <c r="V2676" i="24"/>
  <c r="U2676" i="24"/>
  <c r="T2676" i="24"/>
  <c r="P2676" i="24"/>
  <c r="N2676" i="24"/>
  <c r="E2676" i="24"/>
  <c r="C2676" i="24"/>
  <c r="D2676" i="24" s="1"/>
  <c r="B2676" i="24"/>
  <c r="A2676" i="24"/>
  <c r="W2675" i="24"/>
  <c r="V2675" i="24"/>
  <c r="U2675" i="24"/>
  <c r="T2675" i="24"/>
  <c r="P2675" i="24"/>
  <c r="N2675" i="24"/>
  <c r="E2675" i="24"/>
  <c r="C2675" i="24"/>
  <c r="D2675" i="24" s="1"/>
  <c r="B2675" i="24"/>
  <c r="A2675" i="24"/>
  <c r="W2674" i="24"/>
  <c r="V2674" i="24"/>
  <c r="U2674" i="24"/>
  <c r="T2674" i="24"/>
  <c r="P2674" i="24"/>
  <c r="N2674" i="24"/>
  <c r="E2674" i="24"/>
  <c r="C2674" i="24"/>
  <c r="D2674" i="24" s="1"/>
  <c r="B2674" i="24"/>
  <c r="A2674" i="24"/>
  <c r="W2673" i="24"/>
  <c r="V2673" i="24"/>
  <c r="U2673" i="24"/>
  <c r="T2673" i="24"/>
  <c r="P2673" i="24"/>
  <c r="N2673" i="24"/>
  <c r="E2673" i="24"/>
  <c r="C2673" i="24"/>
  <c r="D2673" i="24" s="1"/>
  <c r="B2673" i="24"/>
  <c r="A2673" i="24"/>
  <c r="W2672" i="24"/>
  <c r="V2672" i="24"/>
  <c r="U2672" i="24"/>
  <c r="T2672" i="24"/>
  <c r="P2672" i="24"/>
  <c r="N2672" i="24"/>
  <c r="E2672" i="24"/>
  <c r="C2672" i="24"/>
  <c r="D2672" i="24" s="1"/>
  <c r="B2672" i="24"/>
  <c r="A2672" i="24"/>
  <c r="W2671" i="24"/>
  <c r="V2671" i="24"/>
  <c r="U2671" i="24"/>
  <c r="T2671" i="24"/>
  <c r="P2671" i="24"/>
  <c r="N2671" i="24"/>
  <c r="E2671" i="24"/>
  <c r="C2671" i="24"/>
  <c r="D2671" i="24" s="1"/>
  <c r="B2671" i="24"/>
  <c r="A2671" i="24"/>
  <c r="W2670" i="24"/>
  <c r="V2670" i="24"/>
  <c r="U2670" i="24"/>
  <c r="T2670" i="24"/>
  <c r="P2670" i="24"/>
  <c r="N2670" i="24"/>
  <c r="E2670" i="24"/>
  <c r="C2670" i="24"/>
  <c r="D2670" i="24" s="1"/>
  <c r="B2670" i="24"/>
  <c r="A2670" i="24"/>
  <c r="W2669" i="24"/>
  <c r="V2669" i="24"/>
  <c r="U2669" i="24"/>
  <c r="T2669" i="24"/>
  <c r="P2669" i="24"/>
  <c r="N2669" i="24"/>
  <c r="E2669" i="24"/>
  <c r="C2669" i="24"/>
  <c r="D2669" i="24" s="1"/>
  <c r="B2669" i="24"/>
  <c r="A2669" i="24"/>
  <c r="W2668" i="24"/>
  <c r="V2668" i="24"/>
  <c r="U2668" i="24"/>
  <c r="T2668" i="24"/>
  <c r="P2668" i="24"/>
  <c r="N2668" i="24"/>
  <c r="E2668" i="24"/>
  <c r="C2668" i="24"/>
  <c r="D2668" i="24" s="1"/>
  <c r="B2668" i="24"/>
  <c r="A2668" i="24"/>
  <c r="W2667" i="24"/>
  <c r="V2667" i="24"/>
  <c r="U2667" i="24"/>
  <c r="T2667" i="24"/>
  <c r="P2667" i="24"/>
  <c r="N2667" i="24"/>
  <c r="E2667" i="24"/>
  <c r="C2667" i="24"/>
  <c r="D2667" i="24" s="1"/>
  <c r="B2667" i="24"/>
  <c r="A2667" i="24"/>
  <c r="W2666" i="24"/>
  <c r="V2666" i="24"/>
  <c r="U2666" i="24"/>
  <c r="T2666" i="24"/>
  <c r="P2666" i="24"/>
  <c r="N2666" i="24"/>
  <c r="E2666" i="24"/>
  <c r="C2666" i="24"/>
  <c r="D2666" i="24" s="1"/>
  <c r="B2666" i="24"/>
  <c r="A2666" i="24"/>
  <c r="W2665" i="24"/>
  <c r="V2665" i="24"/>
  <c r="U2665" i="24"/>
  <c r="T2665" i="24"/>
  <c r="P2665" i="24"/>
  <c r="N2665" i="24"/>
  <c r="E2665" i="24"/>
  <c r="C2665" i="24"/>
  <c r="D2665" i="24" s="1"/>
  <c r="B2665" i="24"/>
  <c r="A2665" i="24"/>
  <c r="W2664" i="24"/>
  <c r="V2664" i="24"/>
  <c r="U2664" i="24"/>
  <c r="T2664" i="24"/>
  <c r="P2664" i="24"/>
  <c r="N2664" i="24"/>
  <c r="E2664" i="24"/>
  <c r="C2664" i="24"/>
  <c r="D2664" i="24" s="1"/>
  <c r="B2664" i="24"/>
  <c r="A2664" i="24"/>
  <c r="W2663" i="24"/>
  <c r="V2663" i="24"/>
  <c r="U2663" i="24"/>
  <c r="T2663" i="24"/>
  <c r="P2663" i="24"/>
  <c r="N2663" i="24"/>
  <c r="E2663" i="24"/>
  <c r="C2663" i="24"/>
  <c r="D2663" i="24" s="1"/>
  <c r="B2663" i="24"/>
  <c r="A2663" i="24"/>
  <c r="W2662" i="24"/>
  <c r="V2662" i="24"/>
  <c r="U2662" i="24"/>
  <c r="T2662" i="24"/>
  <c r="P2662" i="24"/>
  <c r="N2662" i="24"/>
  <c r="E2662" i="24"/>
  <c r="C2662" i="24"/>
  <c r="D2662" i="24" s="1"/>
  <c r="B2662" i="24"/>
  <c r="A2662" i="24"/>
  <c r="W2661" i="24"/>
  <c r="V2661" i="24"/>
  <c r="U2661" i="24"/>
  <c r="T2661" i="24"/>
  <c r="P2661" i="24"/>
  <c r="N2661" i="24"/>
  <c r="E2661" i="24"/>
  <c r="C2661" i="24"/>
  <c r="D2661" i="24" s="1"/>
  <c r="B2661" i="24"/>
  <c r="A2661" i="24"/>
  <c r="W2660" i="24"/>
  <c r="V2660" i="24"/>
  <c r="U2660" i="24"/>
  <c r="T2660" i="24"/>
  <c r="P2660" i="24"/>
  <c r="N2660" i="24"/>
  <c r="E2660" i="24"/>
  <c r="C2660" i="24"/>
  <c r="D2660" i="24" s="1"/>
  <c r="B2660" i="24"/>
  <c r="A2660" i="24"/>
  <c r="W2659" i="24"/>
  <c r="V2659" i="24"/>
  <c r="U2659" i="24"/>
  <c r="T2659" i="24"/>
  <c r="P2659" i="24"/>
  <c r="N2659" i="24"/>
  <c r="E2659" i="24"/>
  <c r="C2659" i="24"/>
  <c r="D2659" i="24" s="1"/>
  <c r="B2659" i="24"/>
  <c r="A2659" i="24"/>
  <c r="W2658" i="24"/>
  <c r="V2658" i="24"/>
  <c r="U2658" i="24"/>
  <c r="T2658" i="24"/>
  <c r="P2658" i="24"/>
  <c r="N2658" i="24"/>
  <c r="E2658" i="24"/>
  <c r="C2658" i="24"/>
  <c r="D2658" i="24" s="1"/>
  <c r="B2658" i="24"/>
  <c r="A2658" i="24"/>
  <c r="W2657" i="24"/>
  <c r="V2657" i="24"/>
  <c r="U2657" i="24"/>
  <c r="T2657" i="24"/>
  <c r="P2657" i="24"/>
  <c r="N2657" i="24"/>
  <c r="E2657" i="24"/>
  <c r="C2657" i="24"/>
  <c r="D2657" i="24" s="1"/>
  <c r="B2657" i="24"/>
  <c r="A2657" i="24"/>
  <c r="W2656" i="24"/>
  <c r="V2656" i="24"/>
  <c r="U2656" i="24"/>
  <c r="T2656" i="24"/>
  <c r="P2656" i="24"/>
  <c r="N2656" i="24"/>
  <c r="E2656" i="24"/>
  <c r="C2656" i="24"/>
  <c r="D2656" i="24" s="1"/>
  <c r="B2656" i="24"/>
  <c r="A2656" i="24"/>
  <c r="W2655" i="24"/>
  <c r="V2655" i="24"/>
  <c r="U2655" i="24"/>
  <c r="T2655" i="24"/>
  <c r="P2655" i="24"/>
  <c r="N2655" i="24"/>
  <c r="E2655" i="24"/>
  <c r="C2655" i="24"/>
  <c r="D2655" i="24" s="1"/>
  <c r="B2655" i="24"/>
  <c r="A2655" i="24"/>
  <c r="W2654" i="24"/>
  <c r="V2654" i="24"/>
  <c r="U2654" i="24"/>
  <c r="T2654" i="24"/>
  <c r="P2654" i="24"/>
  <c r="N2654" i="24"/>
  <c r="E2654" i="24"/>
  <c r="C2654" i="24"/>
  <c r="D2654" i="24" s="1"/>
  <c r="B2654" i="24"/>
  <c r="A2654" i="24"/>
  <c r="W2653" i="24"/>
  <c r="V2653" i="24"/>
  <c r="U2653" i="24"/>
  <c r="T2653" i="24"/>
  <c r="P2653" i="24"/>
  <c r="N2653" i="24"/>
  <c r="E2653" i="24"/>
  <c r="C2653" i="24"/>
  <c r="D2653" i="24" s="1"/>
  <c r="B2653" i="24"/>
  <c r="A2653" i="24"/>
  <c r="W2652" i="24"/>
  <c r="V2652" i="24"/>
  <c r="U2652" i="24"/>
  <c r="T2652" i="24"/>
  <c r="P2652" i="24"/>
  <c r="N2652" i="24"/>
  <c r="E2652" i="24"/>
  <c r="C2652" i="24"/>
  <c r="D2652" i="24" s="1"/>
  <c r="B2652" i="24"/>
  <c r="A2652" i="24"/>
  <c r="W2651" i="24"/>
  <c r="V2651" i="24"/>
  <c r="U2651" i="24"/>
  <c r="T2651" i="24"/>
  <c r="P2651" i="24"/>
  <c r="N2651" i="24"/>
  <c r="E2651" i="24"/>
  <c r="C2651" i="24"/>
  <c r="D2651" i="24" s="1"/>
  <c r="B2651" i="24"/>
  <c r="A2651" i="24"/>
  <c r="W2650" i="24"/>
  <c r="V2650" i="24"/>
  <c r="U2650" i="24"/>
  <c r="T2650" i="24"/>
  <c r="P2650" i="24"/>
  <c r="N2650" i="24"/>
  <c r="E2650" i="24"/>
  <c r="C2650" i="24"/>
  <c r="D2650" i="24" s="1"/>
  <c r="B2650" i="24"/>
  <c r="A2650" i="24"/>
  <c r="W2649" i="24"/>
  <c r="V2649" i="24"/>
  <c r="U2649" i="24"/>
  <c r="T2649" i="24"/>
  <c r="P2649" i="24"/>
  <c r="N2649" i="24"/>
  <c r="E2649" i="24"/>
  <c r="C2649" i="24"/>
  <c r="D2649" i="24" s="1"/>
  <c r="B2649" i="24"/>
  <c r="A2649" i="24"/>
  <c r="W2648" i="24"/>
  <c r="V2648" i="24"/>
  <c r="U2648" i="24"/>
  <c r="T2648" i="24"/>
  <c r="P2648" i="24"/>
  <c r="N2648" i="24"/>
  <c r="E2648" i="24"/>
  <c r="C2648" i="24"/>
  <c r="D2648" i="24" s="1"/>
  <c r="B2648" i="24"/>
  <c r="A2648" i="24"/>
  <c r="W2647" i="24"/>
  <c r="V2647" i="24"/>
  <c r="U2647" i="24"/>
  <c r="T2647" i="24"/>
  <c r="P2647" i="24"/>
  <c r="N2647" i="24"/>
  <c r="E2647" i="24"/>
  <c r="C2647" i="24"/>
  <c r="D2647" i="24" s="1"/>
  <c r="B2647" i="24"/>
  <c r="A2647" i="24"/>
  <c r="W2646" i="24"/>
  <c r="V2646" i="24"/>
  <c r="U2646" i="24"/>
  <c r="T2646" i="24"/>
  <c r="P2646" i="24"/>
  <c r="N2646" i="24"/>
  <c r="E2646" i="24"/>
  <c r="C2646" i="24"/>
  <c r="D2646" i="24" s="1"/>
  <c r="B2646" i="24"/>
  <c r="A2646" i="24"/>
  <c r="W2645" i="24"/>
  <c r="V2645" i="24"/>
  <c r="U2645" i="24"/>
  <c r="T2645" i="24"/>
  <c r="P2645" i="24"/>
  <c r="N2645" i="24"/>
  <c r="E2645" i="24"/>
  <c r="C2645" i="24"/>
  <c r="D2645" i="24" s="1"/>
  <c r="B2645" i="24"/>
  <c r="A2645" i="24"/>
  <c r="W2644" i="24"/>
  <c r="V2644" i="24"/>
  <c r="U2644" i="24"/>
  <c r="T2644" i="24"/>
  <c r="P2644" i="24"/>
  <c r="N2644" i="24"/>
  <c r="E2644" i="24"/>
  <c r="C2644" i="24"/>
  <c r="D2644" i="24" s="1"/>
  <c r="B2644" i="24"/>
  <c r="A2644" i="24"/>
  <c r="W2643" i="24"/>
  <c r="V2643" i="24"/>
  <c r="U2643" i="24"/>
  <c r="T2643" i="24"/>
  <c r="P2643" i="24"/>
  <c r="N2643" i="24"/>
  <c r="E2643" i="24"/>
  <c r="C2643" i="24"/>
  <c r="D2643" i="24" s="1"/>
  <c r="B2643" i="24"/>
  <c r="A2643" i="24"/>
  <c r="W2642" i="24"/>
  <c r="V2642" i="24"/>
  <c r="U2642" i="24"/>
  <c r="T2642" i="24"/>
  <c r="P2642" i="24"/>
  <c r="N2642" i="24"/>
  <c r="E2642" i="24"/>
  <c r="C2642" i="24"/>
  <c r="D2642" i="24" s="1"/>
  <c r="B2642" i="24"/>
  <c r="A2642" i="24"/>
  <c r="W2641" i="24"/>
  <c r="V2641" i="24"/>
  <c r="U2641" i="24"/>
  <c r="T2641" i="24"/>
  <c r="P2641" i="24"/>
  <c r="N2641" i="24"/>
  <c r="E2641" i="24"/>
  <c r="C2641" i="24"/>
  <c r="D2641" i="24" s="1"/>
  <c r="B2641" i="24"/>
  <c r="A2641" i="24"/>
  <c r="W2640" i="24"/>
  <c r="V2640" i="24"/>
  <c r="U2640" i="24"/>
  <c r="T2640" i="24"/>
  <c r="P2640" i="24"/>
  <c r="N2640" i="24"/>
  <c r="E2640" i="24"/>
  <c r="C2640" i="24"/>
  <c r="D2640" i="24" s="1"/>
  <c r="B2640" i="24"/>
  <c r="A2640" i="24"/>
  <c r="W2639" i="24"/>
  <c r="V2639" i="24"/>
  <c r="U2639" i="24"/>
  <c r="T2639" i="24"/>
  <c r="P2639" i="24"/>
  <c r="N2639" i="24"/>
  <c r="E2639" i="24"/>
  <c r="C2639" i="24"/>
  <c r="D2639" i="24" s="1"/>
  <c r="B2639" i="24"/>
  <c r="A2639" i="24"/>
  <c r="W2638" i="24"/>
  <c r="V2638" i="24"/>
  <c r="U2638" i="24"/>
  <c r="T2638" i="24"/>
  <c r="P2638" i="24"/>
  <c r="N2638" i="24"/>
  <c r="E2638" i="24"/>
  <c r="C2638" i="24"/>
  <c r="D2638" i="24" s="1"/>
  <c r="B2638" i="24"/>
  <c r="A2638" i="24"/>
  <c r="W2637" i="24"/>
  <c r="V2637" i="24"/>
  <c r="U2637" i="24"/>
  <c r="T2637" i="24"/>
  <c r="P2637" i="24"/>
  <c r="N2637" i="24"/>
  <c r="E2637" i="24"/>
  <c r="C2637" i="24"/>
  <c r="D2637" i="24" s="1"/>
  <c r="B2637" i="24"/>
  <c r="A2637" i="24"/>
  <c r="W2636" i="24"/>
  <c r="V2636" i="24"/>
  <c r="U2636" i="24"/>
  <c r="T2636" i="24"/>
  <c r="P2636" i="24"/>
  <c r="N2636" i="24"/>
  <c r="E2636" i="24"/>
  <c r="C2636" i="24"/>
  <c r="D2636" i="24" s="1"/>
  <c r="B2636" i="24"/>
  <c r="A2636" i="24"/>
  <c r="W2635" i="24"/>
  <c r="V2635" i="24"/>
  <c r="U2635" i="24"/>
  <c r="T2635" i="24"/>
  <c r="P2635" i="24"/>
  <c r="N2635" i="24"/>
  <c r="E2635" i="24"/>
  <c r="C2635" i="24"/>
  <c r="D2635" i="24" s="1"/>
  <c r="B2635" i="24"/>
  <c r="A2635" i="24"/>
  <c r="W2634" i="24"/>
  <c r="V2634" i="24"/>
  <c r="U2634" i="24"/>
  <c r="T2634" i="24"/>
  <c r="P2634" i="24"/>
  <c r="N2634" i="24"/>
  <c r="E2634" i="24"/>
  <c r="C2634" i="24"/>
  <c r="D2634" i="24" s="1"/>
  <c r="B2634" i="24"/>
  <c r="A2634" i="24"/>
  <c r="W2633" i="24"/>
  <c r="V2633" i="24"/>
  <c r="U2633" i="24"/>
  <c r="T2633" i="24"/>
  <c r="P2633" i="24"/>
  <c r="N2633" i="24"/>
  <c r="E2633" i="24"/>
  <c r="C2633" i="24"/>
  <c r="D2633" i="24" s="1"/>
  <c r="B2633" i="24"/>
  <c r="A2633" i="24"/>
  <c r="W2632" i="24"/>
  <c r="V2632" i="24"/>
  <c r="U2632" i="24"/>
  <c r="T2632" i="24"/>
  <c r="P2632" i="24"/>
  <c r="N2632" i="24"/>
  <c r="E2632" i="24"/>
  <c r="C2632" i="24"/>
  <c r="D2632" i="24" s="1"/>
  <c r="B2632" i="24"/>
  <c r="A2632" i="24"/>
  <c r="W2631" i="24"/>
  <c r="V2631" i="24"/>
  <c r="U2631" i="24"/>
  <c r="T2631" i="24"/>
  <c r="P2631" i="24"/>
  <c r="N2631" i="24"/>
  <c r="E2631" i="24"/>
  <c r="C2631" i="24"/>
  <c r="D2631" i="24" s="1"/>
  <c r="B2631" i="24"/>
  <c r="A2631" i="24"/>
  <c r="W2630" i="24"/>
  <c r="V2630" i="24"/>
  <c r="U2630" i="24"/>
  <c r="T2630" i="24"/>
  <c r="P2630" i="24"/>
  <c r="N2630" i="24"/>
  <c r="E2630" i="24"/>
  <c r="C2630" i="24"/>
  <c r="D2630" i="24" s="1"/>
  <c r="B2630" i="24"/>
  <c r="A2630" i="24"/>
  <c r="W2629" i="24"/>
  <c r="V2629" i="24"/>
  <c r="U2629" i="24"/>
  <c r="T2629" i="24"/>
  <c r="P2629" i="24"/>
  <c r="N2629" i="24"/>
  <c r="E2629" i="24"/>
  <c r="C2629" i="24"/>
  <c r="D2629" i="24" s="1"/>
  <c r="B2629" i="24"/>
  <c r="A2629" i="24"/>
  <c r="W2628" i="24"/>
  <c r="V2628" i="24"/>
  <c r="U2628" i="24"/>
  <c r="T2628" i="24"/>
  <c r="P2628" i="24"/>
  <c r="N2628" i="24"/>
  <c r="E2628" i="24"/>
  <c r="C2628" i="24"/>
  <c r="D2628" i="24" s="1"/>
  <c r="B2628" i="24"/>
  <c r="A2628" i="24"/>
  <c r="W2627" i="24"/>
  <c r="V2627" i="24"/>
  <c r="U2627" i="24"/>
  <c r="T2627" i="24"/>
  <c r="P2627" i="24"/>
  <c r="N2627" i="24"/>
  <c r="E2627" i="24"/>
  <c r="C2627" i="24"/>
  <c r="D2627" i="24" s="1"/>
  <c r="B2627" i="24"/>
  <c r="A2627" i="24"/>
  <c r="W2626" i="24"/>
  <c r="V2626" i="24"/>
  <c r="U2626" i="24"/>
  <c r="T2626" i="24"/>
  <c r="P2626" i="24"/>
  <c r="N2626" i="24"/>
  <c r="E2626" i="24"/>
  <c r="C2626" i="24"/>
  <c r="D2626" i="24" s="1"/>
  <c r="B2626" i="24"/>
  <c r="A2626" i="24"/>
  <c r="W2625" i="24"/>
  <c r="V2625" i="24"/>
  <c r="U2625" i="24"/>
  <c r="T2625" i="24"/>
  <c r="P2625" i="24"/>
  <c r="N2625" i="24"/>
  <c r="E2625" i="24"/>
  <c r="C2625" i="24"/>
  <c r="D2625" i="24" s="1"/>
  <c r="B2625" i="24"/>
  <c r="A2625" i="24"/>
  <c r="W2624" i="24"/>
  <c r="V2624" i="24"/>
  <c r="U2624" i="24"/>
  <c r="T2624" i="24"/>
  <c r="P2624" i="24"/>
  <c r="N2624" i="24"/>
  <c r="E2624" i="24"/>
  <c r="C2624" i="24"/>
  <c r="D2624" i="24" s="1"/>
  <c r="B2624" i="24"/>
  <c r="A2624" i="24"/>
  <c r="W2623" i="24"/>
  <c r="V2623" i="24"/>
  <c r="U2623" i="24"/>
  <c r="T2623" i="24"/>
  <c r="P2623" i="24"/>
  <c r="N2623" i="24"/>
  <c r="E2623" i="24"/>
  <c r="C2623" i="24"/>
  <c r="D2623" i="24" s="1"/>
  <c r="B2623" i="24"/>
  <c r="A2623" i="24"/>
  <c r="W2622" i="24"/>
  <c r="V2622" i="24"/>
  <c r="U2622" i="24"/>
  <c r="T2622" i="24"/>
  <c r="P2622" i="24"/>
  <c r="N2622" i="24"/>
  <c r="E2622" i="24"/>
  <c r="C2622" i="24"/>
  <c r="D2622" i="24" s="1"/>
  <c r="B2622" i="24"/>
  <c r="A2622" i="24"/>
  <c r="W2621" i="24"/>
  <c r="V2621" i="24"/>
  <c r="U2621" i="24"/>
  <c r="T2621" i="24"/>
  <c r="P2621" i="24"/>
  <c r="N2621" i="24"/>
  <c r="E2621" i="24"/>
  <c r="C2621" i="24"/>
  <c r="D2621" i="24" s="1"/>
  <c r="B2621" i="24"/>
  <c r="A2621" i="24"/>
  <c r="W2620" i="24"/>
  <c r="V2620" i="24"/>
  <c r="U2620" i="24"/>
  <c r="T2620" i="24"/>
  <c r="P2620" i="24"/>
  <c r="N2620" i="24"/>
  <c r="E2620" i="24"/>
  <c r="C2620" i="24"/>
  <c r="D2620" i="24" s="1"/>
  <c r="B2620" i="24"/>
  <c r="A2620" i="24"/>
  <c r="W2619" i="24"/>
  <c r="V2619" i="24"/>
  <c r="U2619" i="24"/>
  <c r="T2619" i="24"/>
  <c r="P2619" i="24"/>
  <c r="N2619" i="24"/>
  <c r="E2619" i="24"/>
  <c r="C2619" i="24"/>
  <c r="D2619" i="24" s="1"/>
  <c r="B2619" i="24"/>
  <c r="A2619" i="24"/>
  <c r="W2618" i="24"/>
  <c r="V2618" i="24"/>
  <c r="U2618" i="24"/>
  <c r="T2618" i="24"/>
  <c r="P2618" i="24"/>
  <c r="N2618" i="24"/>
  <c r="E2618" i="24"/>
  <c r="C2618" i="24"/>
  <c r="D2618" i="24" s="1"/>
  <c r="B2618" i="24"/>
  <c r="A2618" i="24"/>
  <c r="W2617" i="24"/>
  <c r="V2617" i="24"/>
  <c r="U2617" i="24"/>
  <c r="T2617" i="24"/>
  <c r="P2617" i="24"/>
  <c r="N2617" i="24"/>
  <c r="E2617" i="24"/>
  <c r="C2617" i="24"/>
  <c r="D2617" i="24" s="1"/>
  <c r="B2617" i="24"/>
  <c r="A2617" i="24"/>
  <c r="W2616" i="24"/>
  <c r="V2616" i="24"/>
  <c r="U2616" i="24"/>
  <c r="T2616" i="24"/>
  <c r="P2616" i="24"/>
  <c r="N2616" i="24"/>
  <c r="E2616" i="24"/>
  <c r="C2616" i="24"/>
  <c r="D2616" i="24" s="1"/>
  <c r="B2616" i="24"/>
  <c r="A2616" i="24"/>
  <c r="W2615" i="24"/>
  <c r="V2615" i="24"/>
  <c r="U2615" i="24"/>
  <c r="T2615" i="24"/>
  <c r="P2615" i="24"/>
  <c r="N2615" i="24"/>
  <c r="E2615" i="24"/>
  <c r="C2615" i="24"/>
  <c r="D2615" i="24" s="1"/>
  <c r="B2615" i="24"/>
  <c r="A2615" i="24"/>
  <c r="W2614" i="24"/>
  <c r="V2614" i="24"/>
  <c r="U2614" i="24"/>
  <c r="T2614" i="24"/>
  <c r="P2614" i="24"/>
  <c r="N2614" i="24"/>
  <c r="E2614" i="24"/>
  <c r="C2614" i="24"/>
  <c r="D2614" i="24" s="1"/>
  <c r="B2614" i="24"/>
  <c r="A2614" i="24"/>
  <c r="W2613" i="24"/>
  <c r="V2613" i="24"/>
  <c r="U2613" i="24"/>
  <c r="T2613" i="24"/>
  <c r="P2613" i="24"/>
  <c r="N2613" i="24"/>
  <c r="E2613" i="24"/>
  <c r="C2613" i="24"/>
  <c r="D2613" i="24" s="1"/>
  <c r="B2613" i="24"/>
  <c r="A2613" i="24"/>
  <c r="W2612" i="24"/>
  <c r="V2612" i="24"/>
  <c r="U2612" i="24"/>
  <c r="T2612" i="24"/>
  <c r="P2612" i="24"/>
  <c r="N2612" i="24"/>
  <c r="E2612" i="24"/>
  <c r="C2612" i="24"/>
  <c r="D2612" i="24" s="1"/>
  <c r="B2612" i="24"/>
  <c r="A2612" i="24"/>
  <c r="W2611" i="24"/>
  <c r="V2611" i="24"/>
  <c r="U2611" i="24"/>
  <c r="T2611" i="24"/>
  <c r="P2611" i="24"/>
  <c r="N2611" i="24"/>
  <c r="E2611" i="24"/>
  <c r="C2611" i="24"/>
  <c r="D2611" i="24" s="1"/>
  <c r="B2611" i="24"/>
  <c r="A2611" i="24"/>
  <c r="W2610" i="24"/>
  <c r="V2610" i="24"/>
  <c r="U2610" i="24"/>
  <c r="T2610" i="24"/>
  <c r="P2610" i="24"/>
  <c r="N2610" i="24"/>
  <c r="E2610" i="24"/>
  <c r="C2610" i="24"/>
  <c r="D2610" i="24" s="1"/>
  <c r="B2610" i="24"/>
  <c r="A2610" i="24"/>
  <c r="W2609" i="24"/>
  <c r="V2609" i="24"/>
  <c r="U2609" i="24"/>
  <c r="T2609" i="24"/>
  <c r="P2609" i="24"/>
  <c r="N2609" i="24"/>
  <c r="E2609" i="24"/>
  <c r="C2609" i="24"/>
  <c r="D2609" i="24" s="1"/>
  <c r="B2609" i="24"/>
  <c r="A2609" i="24"/>
  <c r="W2608" i="24"/>
  <c r="V2608" i="24"/>
  <c r="U2608" i="24"/>
  <c r="T2608" i="24"/>
  <c r="P2608" i="24"/>
  <c r="N2608" i="24"/>
  <c r="E2608" i="24"/>
  <c r="C2608" i="24"/>
  <c r="D2608" i="24" s="1"/>
  <c r="B2608" i="24"/>
  <c r="A2608" i="24"/>
  <c r="W2607" i="24"/>
  <c r="V2607" i="24"/>
  <c r="U2607" i="24"/>
  <c r="T2607" i="24"/>
  <c r="P2607" i="24"/>
  <c r="N2607" i="24"/>
  <c r="E2607" i="24"/>
  <c r="C2607" i="24"/>
  <c r="D2607" i="24" s="1"/>
  <c r="B2607" i="24"/>
  <c r="A2607" i="24"/>
  <c r="W2606" i="24"/>
  <c r="V2606" i="24"/>
  <c r="U2606" i="24"/>
  <c r="T2606" i="24"/>
  <c r="P2606" i="24"/>
  <c r="N2606" i="24"/>
  <c r="E2606" i="24"/>
  <c r="C2606" i="24"/>
  <c r="D2606" i="24" s="1"/>
  <c r="B2606" i="24"/>
  <c r="A2606" i="24"/>
  <c r="W2605" i="24"/>
  <c r="V2605" i="24"/>
  <c r="U2605" i="24"/>
  <c r="T2605" i="24"/>
  <c r="P2605" i="24"/>
  <c r="N2605" i="24"/>
  <c r="E2605" i="24"/>
  <c r="C2605" i="24"/>
  <c r="D2605" i="24" s="1"/>
  <c r="B2605" i="24"/>
  <c r="A2605" i="24"/>
  <c r="W2604" i="24"/>
  <c r="V2604" i="24"/>
  <c r="U2604" i="24"/>
  <c r="T2604" i="24"/>
  <c r="P2604" i="24"/>
  <c r="N2604" i="24"/>
  <c r="E2604" i="24"/>
  <c r="C2604" i="24"/>
  <c r="D2604" i="24" s="1"/>
  <c r="B2604" i="24"/>
  <c r="A2604" i="24"/>
  <c r="W2603" i="24"/>
  <c r="V2603" i="24"/>
  <c r="U2603" i="24"/>
  <c r="T2603" i="24"/>
  <c r="P2603" i="24"/>
  <c r="N2603" i="24"/>
  <c r="E2603" i="24"/>
  <c r="C2603" i="24"/>
  <c r="D2603" i="24" s="1"/>
  <c r="B2603" i="24"/>
  <c r="A2603" i="24"/>
  <c r="W2602" i="24"/>
  <c r="V2602" i="24"/>
  <c r="U2602" i="24"/>
  <c r="T2602" i="24"/>
  <c r="P2602" i="24"/>
  <c r="N2602" i="24"/>
  <c r="E2602" i="24"/>
  <c r="C2602" i="24"/>
  <c r="D2602" i="24" s="1"/>
  <c r="B2602" i="24"/>
  <c r="A2602" i="24"/>
  <c r="W2601" i="24"/>
  <c r="V2601" i="24"/>
  <c r="U2601" i="24"/>
  <c r="T2601" i="24"/>
  <c r="P2601" i="24"/>
  <c r="N2601" i="24"/>
  <c r="E2601" i="24"/>
  <c r="C2601" i="24"/>
  <c r="D2601" i="24" s="1"/>
  <c r="B2601" i="24"/>
  <c r="A2601" i="24"/>
  <c r="W2600" i="24"/>
  <c r="V2600" i="24"/>
  <c r="U2600" i="24"/>
  <c r="T2600" i="24"/>
  <c r="P2600" i="24"/>
  <c r="N2600" i="24"/>
  <c r="E2600" i="24"/>
  <c r="C2600" i="24"/>
  <c r="D2600" i="24" s="1"/>
  <c r="B2600" i="24"/>
  <c r="A2600" i="24"/>
  <c r="W2599" i="24"/>
  <c r="V2599" i="24"/>
  <c r="U2599" i="24"/>
  <c r="T2599" i="24"/>
  <c r="P2599" i="24"/>
  <c r="N2599" i="24"/>
  <c r="E2599" i="24"/>
  <c r="C2599" i="24"/>
  <c r="D2599" i="24" s="1"/>
  <c r="B2599" i="24"/>
  <c r="A2599" i="24"/>
  <c r="W2598" i="24"/>
  <c r="V2598" i="24"/>
  <c r="U2598" i="24"/>
  <c r="T2598" i="24"/>
  <c r="P2598" i="24"/>
  <c r="N2598" i="24"/>
  <c r="E2598" i="24"/>
  <c r="C2598" i="24"/>
  <c r="D2598" i="24" s="1"/>
  <c r="B2598" i="24"/>
  <c r="A2598" i="24"/>
  <c r="W2597" i="24"/>
  <c r="V2597" i="24"/>
  <c r="U2597" i="24"/>
  <c r="T2597" i="24"/>
  <c r="P2597" i="24"/>
  <c r="N2597" i="24"/>
  <c r="E2597" i="24"/>
  <c r="C2597" i="24"/>
  <c r="D2597" i="24" s="1"/>
  <c r="B2597" i="24"/>
  <c r="A2597" i="24"/>
  <c r="W2596" i="24"/>
  <c r="V2596" i="24"/>
  <c r="U2596" i="24"/>
  <c r="T2596" i="24"/>
  <c r="P2596" i="24"/>
  <c r="N2596" i="24"/>
  <c r="E2596" i="24"/>
  <c r="C2596" i="24"/>
  <c r="D2596" i="24" s="1"/>
  <c r="B2596" i="24"/>
  <c r="A2596" i="24"/>
  <c r="W2595" i="24"/>
  <c r="V2595" i="24"/>
  <c r="U2595" i="24"/>
  <c r="T2595" i="24"/>
  <c r="P2595" i="24"/>
  <c r="N2595" i="24"/>
  <c r="E2595" i="24"/>
  <c r="C2595" i="24"/>
  <c r="D2595" i="24" s="1"/>
  <c r="B2595" i="24"/>
  <c r="A2595" i="24"/>
  <c r="W2594" i="24"/>
  <c r="V2594" i="24"/>
  <c r="U2594" i="24"/>
  <c r="T2594" i="24"/>
  <c r="P2594" i="24"/>
  <c r="N2594" i="24"/>
  <c r="E2594" i="24"/>
  <c r="C2594" i="24"/>
  <c r="D2594" i="24" s="1"/>
  <c r="B2594" i="24"/>
  <c r="A2594" i="24"/>
  <c r="W2593" i="24"/>
  <c r="V2593" i="24"/>
  <c r="U2593" i="24"/>
  <c r="T2593" i="24"/>
  <c r="P2593" i="24"/>
  <c r="N2593" i="24"/>
  <c r="E2593" i="24"/>
  <c r="C2593" i="24"/>
  <c r="D2593" i="24" s="1"/>
  <c r="B2593" i="24"/>
  <c r="A2593" i="24"/>
  <c r="W2592" i="24"/>
  <c r="V2592" i="24"/>
  <c r="U2592" i="24"/>
  <c r="T2592" i="24"/>
  <c r="P2592" i="24"/>
  <c r="N2592" i="24"/>
  <c r="E2592" i="24"/>
  <c r="C2592" i="24"/>
  <c r="D2592" i="24" s="1"/>
  <c r="B2592" i="24"/>
  <c r="A2592" i="24"/>
  <c r="W2591" i="24"/>
  <c r="V2591" i="24"/>
  <c r="U2591" i="24"/>
  <c r="T2591" i="24"/>
  <c r="P2591" i="24"/>
  <c r="N2591" i="24"/>
  <c r="E2591" i="24"/>
  <c r="C2591" i="24"/>
  <c r="D2591" i="24" s="1"/>
  <c r="B2591" i="24"/>
  <c r="A2591" i="24"/>
  <c r="W2590" i="24"/>
  <c r="V2590" i="24"/>
  <c r="U2590" i="24"/>
  <c r="T2590" i="24"/>
  <c r="P2590" i="24"/>
  <c r="N2590" i="24"/>
  <c r="E2590" i="24"/>
  <c r="C2590" i="24"/>
  <c r="D2590" i="24" s="1"/>
  <c r="B2590" i="24"/>
  <c r="A2590" i="24"/>
  <c r="W2589" i="24"/>
  <c r="V2589" i="24"/>
  <c r="U2589" i="24"/>
  <c r="T2589" i="24"/>
  <c r="P2589" i="24"/>
  <c r="N2589" i="24"/>
  <c r="E2589" i="24"/>
  <c r="C2589" i="24"/>
  <c r="D2589" i="24" s="1"/>
  <c r="B2589" i="24"/>
  <c r="A2589" i="24"/>
  <c r="W2588" i="24"/>
  <c r="V2588" i="24"/>
  <c r="U2588" i="24"/>
  <c r="T2588" i="24"/>
  <c r="P2588" i="24"/>
  <c r="N2588" i="24"/>
  <c r="E2588" i="24"/>
  <c r="C2588" i="24"/>
  <c r="D2588" i="24" s="1"/>
  <c r="B2588" i="24"/>
  <c r="A2588" i="24"/>
  <c r="W2587" i="24"/>
  <c r="V2587" i="24"/>
  <c r="U2587" i="24"/>
  <c r="T2587" i="24"/>
  <c r="P2587" i="24"/>
  <c r="N2587" i="24"/>
  <c r="E2587" i="24"/>
  <c r="C2587" i="24"/>
  <c r="D2587" i="24" s="1"/>
  <c r="B2587" i="24"/>
  <c r="A2587" i="24"/>
  <c r="W2586" i="24"/>
  <c r="V2586" i="24"/>
  <c r="U2586" i="24"/>
  <c r="T2586" i="24"/>
  <c r="P2586" i="24"/>
  <c r="N2586" i="24"/>
  <c r="E2586" i="24"/>
  <c r="C2586" i="24"/>
  <c r="D2586" i="24" s="1"/>
  <c r="B2586" i="24"/>
  <c r="A2586" i="24"/>
  <c r="W2585" i="24"/>
  <c r="V2585" i="24"/>
  <c r="U2585" i="24"/>
  <c r="T2585" i="24"/>
  <c r="P2585" i="24"/>
  <c r="N2585" i="24"/>
  <c r="E2585" i="24"/>
  <c r="C2585" i="24"/>
  <c r="D2585" i="24" s="1"/>
  <c r="B2585" i="24"/>
  <c r="A2585" i="24"/>
  <c r="W2584" i="24"/>
  <c r="V2584" i="24"/>
  <c r="U2584" i="24"/>
  <c r="T2584" i="24"/>
  <c r="P2584" i="24"/>
  <c r="N2584" i="24"/>
  <c r="E2584" i="24"/>
  <c r="C2584" i="24"/>
  <c r="D2584" i="24" s="1"/>
  <c r="B2584" i="24"/>
  <c r="A2584" i="24"/>
  <c r="W2583" i="24"/>
  <c r="V2583" i="24"/>
  <c r="U2583" i="24"/>
  <c r="T2583" i="24"/>
  <c r="P2583" i="24"/>
  <c r="N2583" i="24"/>
  <c r="E2583" i="24"/>
  <c r="C2583" i="24"/>
  <c r="D2583" i="24" s="1"/>
  <c r="B2583" i="24"/>
  <c r="A2583" i="24"/>
  <c r="W2582" i="24"/>
  <c r="V2582" i="24"/>
  <c r="U2582" i="24"/>
  <c r="T2582" i="24"/>
  <c r="P2582" i="24"/>
  <c r="N2582" i="24"/>
  <c r="E2582" i="24"/>
  <c r="C2582" i="24"/>
  <c r="D2582" i="24" s="1"/>
  <c r="B2582" i="24"/>
  <c r="A2582" i="24"/>
  <c r="W2581" i="24"/>
  <c r="V2581" i="24"/>
  <c r="U2581" i="24"/>
  <c r="T2581" i="24"/>
  <c r="P2581" i="24"/>
  <c r="N2581" i="24"/>
  <c r="E2581" i="24"/>
  <c r="C2581" i="24"/>
  <c r="D2581" i="24" s="1"/>
  <c r="B2581" i="24"/>
  <c r="A2581" i="24"/>
  <c r="W2580" i="24"/>
  <c r="V2580" i="24"/>
  <c r="U2580" i="24"/>
  <c r="T2580" i="24"/>
  <c r="P2580" i="24"/>
  <c r="N2580" i="24"/>
  <c r="E2580" i="24"/>
  <c r="C2580" i="24"/>
  <c r="D2580" i="24" s="1"/>
  <c r="B2580" i="24"/>
  <c r="A2580" i="24"/>
  <c r="W2579" i="24"/>
  <c r="V2579" i="24"/>
  <c r="U2579" i="24"/>
  <c r="T2579" i="24"/>
  <c r="P2579" i="24"/>
  <c r="N2579" i="24"/>
  <c r="E2579" i="24"/>
  <c r="C2579" i="24"/>
  <c r="D2579" i="24" s="1"/>
  <c r="B2579" i="24"/>
  <c r="A2579" i="24"/>
  <c r="W2578" i="24"/>
  <c r="V2578" i="24"/>
  <c r="U2578" i="24"/>
  <c r="T2578" i="24"/>
  <c r="P2578" i="24"/>
  <c r="N2578" i="24"/>
  <c r="E2578" i="24"/>
  <c r="C2578" i="24"/>
  <c r="D2578" i="24" s="1"/>
  <c r="B2578" i="24"/>
  <c r="A2578" i="24"/>
  <c r="W2577" i="24"/>
  <c r="V2577" i="24"/>
  <c r="U2577" i="24"/>
  <c r="T2577" i="24"/>
  <c r="P2577" i="24"/>
  <c r="N2577" i="24"/>
  <c r="E2577" i="24"/>
  <c r="C2577" i="24"/>
  <c r="D2577" i="24" s="1"/>
  <c r="B2577" i="24"/>
  <c r="A2577" i="24"/>
  <c r="W2576" i="24"/>
  <c r="V2576" i="24"/>
  <c r="U2576" i="24"/>
  <c r="T2576" i="24"/>
  <c r="P2576" i="24"/>
  <c r="N2576" i="24"/>
  <c r="E2576" i="24"/>
  <c r="C2576" i="24"/>
  <c r="D2576" i="24" s="1"/>
  <c r="B2576" i="24"/>
  <c r="A2576" i="24"/>
  <c r="W2575" i="24"/>
  <c r="V2575" i="24"/>
  <c r="U2575" i="24"/>
  <c r="T2575" i="24"/>
  <c r="P2575" i="24"/>
  <c r="N2575" i="24"/>
  <c r="E2575" i="24"/>
  <c r="C2575" i="24"/>
  <c r="D2575" i="24" s="1"/>
  <c r="B2575" i="24"/>
  <c r="A2575" i="24"/>
  <c r="W2574" i="24"/>
  <c r="V2574" i="24"/>
  <c r="U2574" i="24"/>
  <c r="T2574" i="24"/>
  <c r="P2574" i="24"/>
  <c r="N2574" i="24"/>
  <c r="E2574" i="24"/>
  <c r="C2574" i="24"/>
  <c r="D2574" i="24" s="1"/>
  <c r="B2574" i="24"/>
  <c r="A2574" i="24"/>
  <c r="W2573" i="24"/>
  <c r="V2573" i="24"/>
  <c r="U2573" i="24"/>
  <c r="T2573" i="24"/>
  <c r="P2573" i="24"/>
  <c r="N2573" i="24"/>
  <c r="E2573" i="24"/>
  <c r="C2573" i="24"/>
  <c r="D2573" i="24" s="1"/>
  <c r="B2573" i="24"/>
  <c r="A2573" i="24"/>
  <c r="W2572" i="24"/>
  <c r="V2572" i="24"/>
  <c r="U2572" i="24"/>
  <c r="T2572" i="24"/>
  <c r="P2572" i="24"/>
  <c r="N2572" i="24"/>
  <c r="E2572" i="24"/>
  <c r="C2572" i="24"/>
  <c r="D2572" i="24" s="1"/>
  <c r="B2572" i="24"/>
  <c r="A2572" i="24"/>
  <c r="W2571" i="24"/>
  <c r="V2571" i="24"/>
  <c r="U2571" i="24"/>
  <c r="T2571" i="24"/>
  <c r="P2571" i="24"/>
  <c r="N2571" i="24"/>
  <c r="E2571" i="24"/>
  <c r="C2571" i="24"/>
  <c r="D2571" i="24" s="1"/>
  <c r="B2571" i="24"/>
  <c r="A2571" i="24"/>
  <c r="W2570" i="24"/>
  <c r="V2570" i="24"/>
  <c r="U2570" i="24"/>
  <c r="T2570" i="24"/>
  <c r="P2570" i="24"/>
  <c r="N2570" i="24"/>
  <c r="E2570" i="24"/>
  <c r="C2570" i="24"/>
  <c r="D2570" i="24" s="1"/>
  <c r="B2570" i="24"/>
  <c r="A2570" i="24"/>
  <c r="W2569" i="24"/>
  <c r="V2569" i="24"/>
  <c r="U2569" i="24"/>
  <c r="T2569" i="24"/>
  <c r="P2569" i="24"/>
  <c r="N2569" i="24"/>
  <c r="E2569" i="24"/>
  <c r="C2569" i="24"/>
  <c r="D2569" i="24" s="1"/>
  <c r="B2569" i="24"/>
  <c r="A2569" i="24"/>
  <c r="W2568" i="24"/>
  <c r="V2568" i="24"/>
  <c r="U2568" i="24"/>
  <c r="T2568" i="24"/>
  <c r="P2568" i="24"/>
  <c r="N2568" i="24"/>
  <c r="E2568" i="24"/>
  <c r="C2568" i="24"/>
  <c r="D2568" i="24" s="1"/>
  <c r="B2568" i="24"/>
  <c r="A2568" i="24"/>
  <c r="W2567" i="24"/>
  <c r="V2567" i="24"/>
  <c r="U2567" i="24"/>
  <c r="T2567" i="24"/>
  <c r="P2567" i="24"/>
  <c r="N2567" i="24"/>
  <c r="E2567" i="24"/>
  <c r="C2567" i="24"/>
  <c r="D2567" i="24" s="1"/>
  <c r="B2567" i="24"/>
  <c r="A2567" i="24"/>
  <c r="W2566" i="24"/>
  <c r="V2566" i="24"/>
  <c r="U2566" i="24"/>
  <c r="T2566" i="24"/>
  <c r="P2566" i="24"/>
  <c r="N2566" i="24"/>
  <c r="E2566" i="24"/>
  <c r="C2566" i="24"/>
  <c r="D2566" i="24" s="1"/>
  <c r="B2566" i="24"/>
  <c r="A2566" i="24"/>
  <c r="W2565" i="24"/>
  <c r="V2565" i="24"/>
  <c r="U2565" i="24"/>
  <c r="T2565" i="24"/>
  <c r="P2565" i="24"/>
  <c r="N2565" i="24"/>
  <c r="E2565" i="24"/>
  <c r="C2565" i="24"/>
  <c r="D2565" i="24" s="1"/>
  <c r="B2565" i="24"/>
  <c r="A2565" i="24"/>
  <c r="W2564" i="24"/>
  <c r="V2564" i="24"/>
  <c r="U2564" i="24"/>
  <c r="T2564" i="24"/>
  <c r="P2564" i="24"/>
  <c r="N2564" i="24"/>
  <c r="E2564" i="24"/>
  <c r="C2564" i="24"/>
  <c r="D2564" i="24" s="1"/>
  <c r="B2564" i="24"/>
  <c r="A2564" i="24"/>
  <c r="W2563" i="24"/>
  <c r="V2563" i="24"/>
  <c r="U2563" i="24"/>
  <c r="T2563" i="24"/>
  <c r="P2563" i="24"/>
  <c r="N2563" i="24"/>
  <c r="E2563" i="24"/>
  <c r="C2563" i="24"/>
  <c r="D2563" i="24" s="1"/>
  <c r="B2563" i="24"/>
  <c r="A2563" i="24"/>
  <c r="W2562" i="24"/>
  <c r="V2562" i="24"/>
  <c r="U2562" i="24"/>
  <c r="T2562" i="24"/>
  <c r="P2562" i="24"/>
  <c r="N2562" i="24"/>
  <c r="E2562" i="24"/>
  <c r="C2562" i="24"/>
  <c r="D2562" i="24" s="1"/>
  <c r="B2562" i="24"/>
  <c r="A2562" i="24"/>
  <c r="W2561" i="24"/>
  <c r="V2561" i="24"/>
  <c r="U2561" i="24"/>
  <c r="T2561" i="24"/>
  <c r="P2561" i="24"/>
  <c r="N2561" i="24"/>
  <c r="E2561" i="24"/>
  <c r="C2561" i="24"/>
  <c r="D2561" i="24" s="1"/>
  <c r="B2561" i="24"/>
  <c r="A2561" i="24"/>
  <c r="W2560" i="24"/>
  <c r="V2560" i="24"/>
  <c r="U2560" i="24"/>
  <c r="T2560" i="24"/>
  <c r="P2560" i="24"/>
  <c r="N2560" i="24"/>
  <c r="E2560" i="24"/>
  <c r="C2560" i="24"/>
  <c r="D2560" i="24" s="1"/>
  <c r="B2560" i="24"/>
  <c r="A2560" i="24"/>
  <c r="W2559" i="24"/>
  <c r="V2559" i="24"/>
  <c r="U2559" i="24"/>
  <c r="T2559" i="24"/>
  <c r="P2559" i="24"/>
  <c r="N2559" i="24"/>
  <c r="E2559" i="24"/>
  <c r="C2559" i="24"/>
  <c r="D2559" i="24" s="1"/>
  <c r="B2559" i="24"/>
  <c r="A2559" i="24"/>
  <c r="W2558" i="24"/>
  <c r="V2558" i="24"/>
  <c r="U2558" i="24"/>
  <c r="T2558" i="24"/>
  <c r="P2558" i="24"/>
  <c r="N2558" i="24"/>
  <c r="E2558" i="24"/>
  <c r="C2558" i="24"/>
  <c r="D2558" i="24" s="1"/>
  <c r="B2558" i="24"/>
  <c r="A2558" i="24"/>
  <c r="W2557" i="24"/>
  <c r="V2557" i="24"/>
  <c r="U2557" i="24"/>
  <c r="T2557" i="24"/>
  <c r="P2557" i="24"/>
  <c r="N2557" i="24"/>
  <c r="E2557" i="24"/>
  <c r="C2557" i="24"/>
  <c r="D2557" i="24" s="1"/>
  <c r="B2557" i="24"/>
  <c r="A2557" i="24"/>
  <c r="W2556" i="24"/>
  <c r="V2556" i="24"/>
  <c r="U2556" i="24"/>
  <c r="T2556" i="24"/>
  <c r="P2556" i="24"/>
  <c r="N2556" i="24"/>
  <c r="E2556" i="24"/>
  <c r="C2556" i="24"/>
  <c r="D2556" i="24" s="1"/>
  <c r="B2556" i="24"/>
  <c r="A2556" i="24"/>
  <c r="W2555" i="24"/>
  <c r="V2555" i="24"/>
  <c r="U2555" i="24"/>
  <c r="T2555" i="24"/>
  <c r="P2555" i="24"/>
  <c r="N2555" i="24"/>
  <c r="E2555" i="24"/>
  <c r="C2555" i="24"/>
  <c r="D2555" i="24" s="1"/>
  <c r="B2555" i="24"/>
  <c r="A2555" i="24"/>
  <c r="W2554" i="24"/>
  <c r="V2554" i="24"/>
  <c r="U2554" i="24"/>
  <c r="T2554" i="24"/>
  <c r="P2554" i="24"/>
  <c r="N2554" i="24"/>
  <c r="E2554" i="24"/>
  <c r="C2554" i="24"/>
  <c r="D2554" i="24" s="1"/>
  <c r="B2554" i="24"/>
  <c r="A2554" i="24"/>
  <c r="W2553" i="24"/>
  <c r="V2553" i="24"/>
  <c r="U2553" i="24"/>
  <c r="T2553" i="24"/>
  <c r="P2553" i="24"/>
  <c r="N2553" i="24"/>
  <c r="E2553" i="24"/>
  <c r="C2553" i="24"/>
  <c r="D2553" i="24" s="1"/>
  <c r="B2553" i="24"/>
  <c r="A2553" i="24"/>
  <c r="W2552" i="24"/>
  <c r="V2552" i="24"/>
  <c r="U2552" i="24"/>
  <c r="T2552" i="24"/>
  <c r="P2552" i="24"/>
  <c r="N2552" i="24"/>
  <c r="E2552" i="24"/>
  <c r="C2552" i="24"/>
  <c r="D2552" i="24" s="1"/>
  <c r="B2552" i="24"/>
  <c r="A2552" i="24"/>
  <c r="W2551" i="24"/>
  <c r="V2551" i="24"/>
  <c r="U2551" i="24"/>
  <c r="T2551" i="24"/>
  <c r="P2551" i="24"/>
  <c r="N2551" i="24"/>
  <c r="E2551" i="24"/>
  <c r="C2551" i="24"/>
  <c r="D2551" i="24" s="1"/>
  <c r="B2551" i="24"/>
  <c r="A2551" i="24"/>
  <c r="W2550" i="24"/>
  <c r="V2550" i="24"/>
  <c r="U2550" i="24"/>
  <c r="T2550" i="24"/>
  <c r="P2550" i="24"/>
  <c r="N2550" i="24"/>
  <c r="E2550" i="24"/>
  <c r="C2550" i="24"/>
  <c r="D2550" i="24" s="1"/>
  <c r="B2550" i="24"/>
  <c r="A2550" i="24"/>
  <c r="W2549" i="24"/>
  <c r="V2549" i="24"/>
  <c r="U2549" i="24"/>
  <c r="T2549" i="24"/>
  <c r="P2549" i="24"/>
  <c r="N2549" i="24"/>
  <c r="E2549" i="24"/>
  <c r="C2549" i="24"/>
  <c r="D2549" i="24" s="1"/>
  <c r="B2549" i="24"/>
  <c r="A2549" i="24"/>
  <c r="W2548" i="24"/>
  <c r="V2548" i="24"/>
  <c r="U2548" i="24"/>
  <c r="T2548" i="24"/>
  <c r="P2548" i="24"/>
  <c r="N2548" i="24"/>
  <c r="E2548" i="24"/>
  <c r="C2548" i="24"/>
  <c r="D2548" i="24" s="1"/>
  <c r="B2548" i="24"/>
  <c r="A2548" i="24"/>
  <c r="W2547" i="24"/>
  <c r="V2547" i="24"/>
  <c r="U2547" i="24"/>
  <c r="T2547" i="24"/>
  <c r="P2547" i="24"/>
  <c r="N2547" i="24"/>
  <c r="E2547" i="24"/>
  <c r="C2547" i="24"/>
  <c r="D2547" i="24" s="1"/>
  <c r="B2547" i="24"/>
  <c r="A2547" i="24"/>
  <c r="W2546" i="24"/>
  <c r="V2546" i="24"/>
  <c r="U2546" i="24"/>
  <c r="T2546" i="24"/>
  <c r="P2546" i="24"/>
  <c r="N2546" i="24"/>
  <c r="E2546" i="24"/>
  <c r="C2546" i="24"/>
  <c r="D2546" i="24" s="1"/>
  <c r="B2546" i="24"/>
  <c r="A2546" i="24"/>
  <c r="W2545" i="24"/>
  <c r="V2545" i="24"/>
  <c r="U2545" i="24"/>
  <c r="T2545" i="24"/>
  <c r="P2545" i="24"/>
  <c r="N2545" i="24"/>
  <c r="E2545" i="24"/>
  <c r="C2545" i="24"/>
  <c r="D2545" i="24" s="1"/>
  <c r="B2545" i="24"/>
  <c r="A2545" i="24"/>
  <c r="W2544" i="24"/>
  <c r="V2544" i="24"/>
  <c r="U2544" i="24"/>
  <c r="T2544" i="24"/>
  <c r="P2544" i="24"/>
  <c r="N2544" i="24"/>
  <c r="E2544" i="24"/>
  <c r="C2544" i="24"/>
  <c r="D2544" i="24" s="1"/>
  <c r="B2544" i="24"/>
  <c r="A2544" i="24"/>
  <c r="W2543" i="24"/>
  <c r="V2543" i="24"/>
  <c r="U2543" i="24"/>
  <c r="T2543" i="24"/>
  <c r="P2543" i="24"/>
  <c r="N2543" i="24"/>
  <c r="E2543" i="24"/>
  <c r="C2543" i="24"/>
  <c r="D2543" i="24" s="1"/>
  <c r="B2543" i="24"/>
  <c r="A2543" i="24"/>
  <c r="W2542" i="24"/>
  <c r="V2542" i="24"/>
  <c r="U2542" i="24"/>
  <c r="T2542" i="24"/>
  <c r="P2542" i="24"/>
  <c r="N2542" i="24"/>
  <c r="E2542" i="24"/>
  <c r="C2542" i="24"/>
  <c r="D2542" i="24" s="1"/>
  <c r="B2542" i="24"/>
  <c r="A2542" i="24"/>
  <c r="W2541" i="24"/>
  <c r="V2541" i="24"/>
  <c r="U2541" i="24"/>
  <c r="T2541" i="24"/>
  <c r="P2541" i="24"/>
  <c r="N2541" i="24"/>
  <c r="E2541" i="24"/>
  <c r="C2541" i="24"/>
  <c r="D2541" i="24" s="1"/>
  <c r="B2541" i="24"/>
  <c r="A2541" i="24"/>
  <c r="W2540" i="24"/>
  <c r="V2540" i="24"/>
  <c r="U2540" i="24"/>
  <c r="T2540" i="24"/>
  <c r="P2540" i="24"/>
  <c r="N2540" i="24"/>
  <c r="E2540" i="24"/>
  <c r="C2540" i="24"/>
  <c r="D2540" i="24" s="1"/>
  <c r="B2540" i="24"/>
  <c r="A2540" i="24"/>
  <c r="W2539" i="24"/>
  <c r="V2539" i="24"/>
  <c r="U2539" i="24"/>
  <c r="T2539" i="24"/>
  <c r="P2539" i="24"/>
  <c r="N2539" i="24"/>
  <c r="E2539" i="24"/>
  <c r="C2539" i="24"/>
  <c r="D2539" i="24" s="1"/>
  <c r="B2539" i="24"/>
  <c r="A2539" i="24"/>
  <c r="W2538" i="24"/>
  <c r="V2538" i="24"/>
  <c r="U2538" i="24"/>
  <c r="T2538" i="24"/>
  <c r="P2538" i="24"/>
  <c r="N2538" i="24"/>
  <c r="E2538" i="24"/>
  <c r="C2538" i="24"/>
  <c r="D2538" i="24" s="1"/>
  <c r="B2538" i="24"/>
  <c r="A2538" i="24"/>
  <c r="W2537" i="24"/>
  <c r="V2537" i="24"/>
  <c r="U2537" i="24"/>
  <c r="T2537" i="24"/>
  <c r="P2537" i="24"/>
  <c r="N2537" i="24"/>
  <c r="E2537" i="24"/>
  <c r="C2537" i="24"/>
  <c r="D2537" i="24" s="1"/>
  <c r="B2537" i="24"/>
  <c r="A2537" i="24"/>
  <c r="W2536" i="24"/>
  <c r="V2536" i="24"/>
  <c r="U2536" i="24"/>
  <c r="T2536" i="24"/>
  <c r="P2536" i="24"/>
  <c r="N2536" i="24"/>
  <c r="E2536" i="24"/>
  <c r="C2536" i="24"/>
  <c r="D2536" i="24" s="1"/>
  <c r="B2536" i="24"/>
  <c r="A2536" i="24"/>
  <c r="W2535" i="24"/>
  <c r="V2535" i="24"/>
  <c r="U2535" i="24"/>
  <c r="T2535" i="24"/>
  <c r="P2535" i="24"/>
  <c r="N2535" i="24"/>
  <c r="E2535" i="24"/>
  <c r="C2535" i="24"/>
  <c r="D2535" i="24" s="1"/>
  <c r="B2535" i="24"/>
  <c r="A2535" i="24"/>
  <c r="W2534" i="24"/>
  <c r="V2534" i="24"/>
  <c r="U2534" i="24"/>
  <c r="T2534" i="24"/>
  <c r="P2534" i="24"/>
  <c r="N2534" i="24"/>
  <c r="E2534" i="24"/>
  <c r="C2534" i="24"/>
  <c r="D2534" i="24" s="1"/>
  <c r="B2534" i="24"/>
  <c r="A2534" i="24"/>
  <c r="W2533" i="24"/>
  <c r="V2533" i="24"/>
  <c r="U2533" i="24"/>
  <c r="T2533" i="24"/>
  <c r="P2533" i="24"/>
  <c r="N2533" i="24"/>
  <c r="E2533" i="24"/>
  <c r="C2533" i="24"/>
  <c r="D2533" i="24" s="1"/>
  <c r="B2533" i="24"/>
  <c r="A2533" i="24"/>
  <c r="W2532" i="24"/>
  <c r="V2532" i="24"/>
  <c r="U2532" i="24"/>
  <c r="T2532" i="24"/>
  <c r="P2532" i="24"/>
  <c r="N2532" i="24"/>
  <c r="E2532" i="24"/>
  <c r="C2532" i="24"/>
  <c r="D2532" i="24" s="1"/>
  <c r="B2532" i="24"/>
  <c r="A2532" i="24"/>
  <c r="W2531" i="24"/>
  <c r="V2531" i="24"/>
  <c r="U2531" i="24"/>
  <c r="T2531" i="24"/>
  <c r="P2531" i="24"/>
  <c r="N2531" i="24"/>
  <c r="E2531" i="24"/>
  <c r="C2531" i="24"/>
  <c r="D2531" i="24" s="1"/>
  <c r="B2531" i="24"/>
  <c r="A2531" i="24"/>
  <c r="W2530" i="24"/>
  <c r="V2530" i="24"/>
  <c r="U2530" i="24"/>
  <c r="T2530" i="24"/>
  <c r="P2530" i="24"/>
  <c r="N2530" i="24"/>
  <c r="E2530" i="24"/>
  <c r="C2530" i="24"/>
  <c r="D2530" i="24" s="1"/>
  <c r="B2530" i="24"/>
  <c r="A2530" i="24"/>
  <c r="W2529" i="24"/>
  <c r="V2529" i="24"/>
  <c r="U2529" i="24"/>
  <c r="T2529" i="24"/>
  <c r="P2529" i="24"/>
  <c r="N2529" i="24"/>
  <c r="E2529" i="24"/>
  <c r="C2529" i="24"/>
  <c r="D2529" i="24" s="1"/>
  <c r="B2529" i="24"/>
  <c r="A2529" i="24"/>
  <c r="W2528" i="24"/>
  <c r="V2528" i="24"/>
  <c r="U2528" i="24"/>
  <c r="T2528" i="24"/>
  <c r="P2528" i="24"/>
  <c r="N2528" i="24"/>
  <c r="E2528" i="24"/>
  <c r="C2528" i="24"/>
  <c r="D2528" i="24" s="1"/>
  <c r="B2528" i="24"/>
  <c r="A2528" i="24"/>
  <c r="W2527" i="24"/>
  <c r="V2527" i="24"/>
  <c r="U2527" i="24"/>
  <c r="T2527" i="24"/>
  <c r="P2527" i="24"/>
  <c r="N2527" i="24"/>
  <c r="E2527" i="24"/>
  <c r="C2527" i="24"/>
  <c r="D2527" i="24" s="1"/>
  <c r="B2527" i="24"/>
  <c r="A2527" i="24"/>
  <c r="W2526" i="24"/>
  <c r="V2526" i="24"/>
  <c r="U2526" i="24"/>
  <c r="T2526" i="24"/>
  <c r="P2526" i="24"/>
  <c r="N2526" i="24"/>
  <c r="E2526" i="24"/>
  <c r="C2526" i="24"/>
  <c r="D2526" i="24" s="1"/>
  <c r="B2526" i="24"/>
  <c r="A2526" i="24"/>
  <c r="W2525" i="24"/>
  <c r="V2525" i="24"/>
  <c r="U2525" i="24"/>
  <c r="T2525" i="24"/>
  <c r="P2525" i="24"/>
  <c r="N2525" i="24"/>
  <c r="E2525" i="24"/>
  <c r="C2525" i="24"/>
  <c r="D2525" i="24" s="1"/>
  <c r="B2525" i="24"/>
  <c r="A2525" i="24"/>
  <c r="W2524" i="24"/>
  <c r="V2524" i="24"/>
  <c r="U2524" i="24"/>
  <c r="T2524" i="24"/>
  <c r="P2524" i="24"/>
  <c r="N2524" i="24"/>
  <c r="E2524" i="24"/>
  <c r="C2524" i="24"/>
  <c r="D2524" i="24" s="1"/>
  <c r="B2524" i="24"/>
  <c r="A2524" i="24"/>
  <c r="W2523" i="24"/>
  <c r="V2523" i="24"/>
  <c r="U2523" i="24"/>
  <c r="T2523" i="24"/>
  <c r="P2523" i="24"/>
  <c r="N2523" i="24"/>
  <c r="E2523" i="24"/>
  <c r="C2523" i="24"/>
  <c r="D2523" i="24" s="1"/>
  <c r="B2523" i="24"/>
  <c r="A2523" i="24"/>
  <c r="W2522" i="24"/>
  <c r="V2522" i="24"/>
  <c r="U2522" i="24"/>
  <c r="T2522" i="24"/>
  <c r="P2522" i="24"/>
  <c r="N2522" i="24"/>
  <c r="E2522" i="24"/>
  <c r="C2522" i="24"/>
  <c r="D2522" i="24" s="1"/>
  <c r="B2522" i="24"/>
  <c r="A2522" i="24"/>
  <c r="W2521" i="24"/>
  <c r="V2521" i="24"/>
  <c r="U2521" i="24"/>
  <c r="T2521" i="24"/>
  <c r="P2521" i="24"/>
  <c r="N2521" i="24"/>
  <c r="E2521" i="24"/>
  <c r="C2521" i="24"/>
  <c r="D2521" i="24" s="1"/>
  <c r="B2521" i="24"/>
  <c r="A2521" i="24"/>
  <c r="W2520" i="24"/>
  <c r="V2520" i="24"/>
  <c r="U2520" i="24"/>
  <c r="T2520" i="24"/>
  <c r="P2520" i="24"/>
  <c r="N2520" i="24"/>
  <c r="E2520" i="24"/>
  <c r="C2520" i="24"/>
  <c r="D2520" i="24" s="1"/>
  <c r="B2520" i="24"/>
  <c r="A2520" i="24"/>
  <c r="W2519" i="24"/>
  <c r="V2519" i="24"/>
  <c r="U2519" i="24"/>
  <c r="T2519" i="24"/>
  <c r="P2519" i="24"/>
  <c r="N2519" i="24"/>
  <c r="E2519" i="24"/>
  <c r="C2519" i="24"/>
  <c r="D2519" i="24" s="1"/>
  <c r="B2519" i="24"/>
  <c r="A2519" i="24"/>
  <c r="W2518" i="24"/>
  <c r="V2518" i="24"/>
  <c r="U2518" i="24"/>
  <c r="T2518" i="24"/>
  <c r="P2518" i="24"/>
  <c r="N2518" i="24"/>
  <c r="E2518" i="24"/>
  <c r="C2518" i="24"/>
  <c r="D2518" i="24" s="1"/>
  <c r="B2518" i="24"/>
  <c r="A2518" i="24"/>
  <c r="W2517" i="24"/>
  <c r="V2517" i="24"/>
  <c r="U2517" i="24"/>
  <c r="T2517" i="24"/>
  <c r="P2517" i="24"/>
  <c r="N2517" i="24"/>
  <c r="E2517" i="24"/>
  <c r="C2517" i="24"/>
  <c r="D2517" i="24" s="1"/>
  <c r="B2517" i="24"/>
  <c r="A2517" i="24"/>
  <c r="W2516" i="24"/>
  <c r="V2516" i="24"/>
  <c r="U2516" i="24"/>
  <c r="T2516" i="24"/>
  <c r="P2516" i="24"/>
  <c r="N2516" i="24"/>
  <c r="E2516" i="24"/>
  <c r="C2516" i="24"/>
  <c r="D2516" i="24" s="1"/>
  <c r="B2516" i="24"/>
  <c r="A2516" i="24"/>
  <c r="W2515" i="24"/>
  <c r="V2515" i="24"/>
  <c r="U2515" i="24"/>
  <c r="T2515" i="24"/>
  <c r="P2515" i="24"/>
  <c r="N2515" i="24"/>
  <c r="E2515" i="24"/>
  <c r="C2515" i="24"/>
  <c r="D2515" i="24" s="1"/>
  <c r="B2515" i="24"/>
  <c r="A2515" i="24"/>
  <c r="W2514" i="24"/>
  <c r="V2514" i="24"/>
  <c r="U2514" i="24"/>
  <c r="T2514" i="24"/>
  <c r="P2514" i="24"/>
  <c r="N2514" i="24"/>
  <c r="E2514" i="24"/>
  <c r="C2514" i="24"/>
  <c r="D2514" i="24" s="1"/>
  <c r="B2514" i="24"/>
  <c r="A2514" i="24"/>
  <c r="W2513" i="24"/>
  <c r="V2513" i="24"/>
  <c r="U2513" i="24"/>
  <c r="T2513" i="24"/>
  <c r="P2513" i="24"/>
  <c r="N2513" i="24"/>
  <c r="E2513" i="24"/>
  <c r="C2513" i="24"/>
  <c r="D2513" i="24" s="1"/>
  <c r="B2513" i="24"/>
  <c r="A2513" i="24"/>
  <c r="W2512" i="24"/>
  <c r="V2512" i="24"/>
  <c r="U2512" i="24"/>
  <c r="T2512" i="24"/>
  <c r="P2512" i="24"/>
  <c r="N2512" i="24"/>
  <c r="E2512" i="24"/>
  <c r="C2512" i="24"/>
  <c r="D2512" i="24" s="1"/>
  <c r="B2512" i="24"/>
  <c r="A2512" i="24"/>
  <c r="W2511" i="24"/>
  <c r="V2511" i="24"/>
  <c r="U2511" i="24"/>
  <c r="T2511" i="24"/>
  <c r="P2511" i="24"/>
  <c r="N2511" i="24"/>
  <c r="E2511" i="24"/>
  <c r="C2511" i="24"/>
  <c r="D2511" i="24" s="1"/>
  <c r="B2511" i="24"/>
  <c r="A2511" i="24"/>
  <c r="W2510" i="24"/>
  <c r="V2510" i="24"/>
  <c r="U2510" i="24"/>
  <c r="T2510" i="24"/>
  <c r="P2510" i="24"/>
  <c r="N2510" i="24"/>
  <c r="E2510" i="24"/>
  <c r="C2510" i="24"/>
  <c r="D2510" i="24" s="1"/>
  <c r="B2510" i="24"/>
  <c r="A2510" i="24"/>
  <c r="W2509" i="24"/>
  <c r="V2509" i="24"/>
  <c r="U2509" i="24"/>
  <c r="T2509" i="24"/>
  <c r="P2509" i="24"/>
  <c r="N2509" i="24"/>
  <c r="E2509" i="24"/>
  <c r="C2509" i="24"/>
  <c r="D2509" i="24" s="1"/>
  <c r="B2509" i="24"/>
  <c r="A2509" i="24"/>
  <c r="W2508" i="24"/>
  <c r="V2508" i="24"/>
  <c r="U2508" i="24"/>
  <c r="T2508" i="24"/>
  <c r="P2508" i="24"/>
  <c r="N2508" i="24"/>
  <c r="E2508" i="24"/>
  <c r="C2508" i="24"/>
  <c r="D2508" i="24" s="1"/>
  <c r="B2508" i="24"/>
  <c r="A2508" i="24"/>
  <c r="W2507" i="24"/>
  <c r="V2507" i="24"/>
  <c r="U2507" i="24"/>
  <c r="T2507" i="24"/>
  <c r="P2507" i="24"/>
  <c r="N2507" i="24"/>
  <c r="E2507" i="24"/>
  <c r="C2507" i="24"/>
  <c r="D2507" i="24" s="1"/>
  <c r="B2507" i="24"/>
  <c r="A2507" i="24"/>
  <c r="W2506" i="24"/>
  <c r="V2506" i="24"/>
  <c r="U2506" i="24"/>
  <c r="T2506" i="24"/>
  <c r="P2506" i="24"/>
  <c r="N2506" i="24"/>
  <c r="E2506" i="24"/>
  <c r="C2506" i="24"/>
  <c r="D2506" i="24" s="1"/>
  <c r="B2506" i="24"/>
  <c r="A2506" i="24"/>
  <c r="W2505" i="24"/>
  <c r="V2505" i="24"/>
  <c r="U2505" i="24"/>
  <c r="T2505" i="24"/>
  <c r="P2505" i="24"/>
  <c r="N2505" i="24"/>
  <c r="E2505" i="24"/>
  <c r="C2505" i="24"/>
  <c r="D2505" i="24" s="1"/>
  <c r="B2505" i="24"/>
  <c r="A2505" i="24"/>
  <c r="W2504" i="24"/>
  <c r="V2504" i="24"/>
  <c r="U2504" i="24"/>
  <c r="T2504" i="24"/>
  <c r="P2504" i="24"/>
  <c r="N2504" i="24"/>
  <c r="E2504" i="24"/>
  <c r="C2504" i="24"/>
  <c r="D2504" i="24" s="1"/>
  <c r="B2504" i="24"/>
  <c r="A2504" i="24"/>
  <c r="W2503" i="24"/>
  <c r="V2503" i="24"/>
  <c r="U2503" i="24"/>
  <c r="T2503" i="24"/>
  <c r="P2503" i="24"/>
  <c r="N2503" i="24"/>
  <c r="E2503" i="24"/>
  <c r="C2503" i="24"/>
  <c r="D2503" i="24" s="1"/>
  <c r="B2503" i="24"/>
  <c r="A2503" i="24"/>
  <c r="W2502" i="24"/>
  <c r="V2502" i="24"/>
  <c r="U2502" i="24"/>
  <c r="T2502" i="24"/>
  <c r="P2502" i="24"/>
  <c r="N2502" i="24"/>
  <c r="E2502" i="24"/>
  <c r="C2502" i="24"/>
  <c r="D2502" i="24" s="1"/>
  <c r="B2502" i="24"/>
  <c r="A2502" i="24"/>
  <c r="W2501" i="24"/>
  <c r="V2501" i="24"/>
  <c r="U2501" i="24"/>
  <c r="T2501" i="24"/>
  <c r="P2501" i="24"/>
  <c r="N2501" i="24"/>
  <c r="E2501" i="24"/>
  <c r="C2501" i="24"/>
  <c r="D2501" i="24" s="1"/>
  <c r="B2501" i="24"/>
  <c r="A2501" i="24"/>
  <c r="W2500" i="24"/>
  <c r="V2500" i="24"/>
  <c r="U2500" i="24"/>
  <c r="T2500" i="24"/>
  <c r="P2500" i="24"/>
  <c r="N2500" i="24"/>
  <c r="E2500" i="24"/>
  <c r="C2500" i="24"/>
  <c r="D2500" i="24" s="1"/>
  <c r="B2500" i="24"/>
  <c r="A2500" i="24"/>
  <c r="W2499" i="24"/>
  <c r="V2499" i="24"/>
  <c r="U2499" i="24"/>
  <c r="T2499" i="24"/>
  <c r="P2499" i="24"/>
  <c r="N2499" i="24"/>
  <c r="E2499" i="24"/>
  <c r="C2499" i="24"/>
  <c r="D2499" i="24" s="1"/>
  <c r="B2499" i="24"/>
  <c r="A2499" i="24"/>
  <c r="W2498" i="24"/>
  <c r="V2498" i="24"/>
  <c r="U2498" i="24"/>
  <c r="T2498" i="24"/>
  <c r="P2498" i="24"/>
  <c r="N2498" i="24"/>
  <c r="E2498" i="24"/>
  <c r="C2498" i="24"/>
  <c r="D2498" i="24" s="1"/>
  <c r="B2498" i="24"/>
  <c r="A2498" i="24"/>
  <c r="W2497" i="24"/>
  <c r="V2497" i="24"/>
  <c r="U2497" i="24"/>
  <c r="T2497" i="24"/>
  <c r="P2497" i="24"/>
  <c r="N2497" i="24"/>
  <c r="E2497" i="24"/>
  <c r="C2497" i="24"/>
  <c r="D2497" i="24" s="1"/>
  <c r="B2497" i="24"/>
  <c r="A2497" i="24"/>
  <c r="W2496" i="24"/>
  <c r="V2496" i="24"/>
  <c r="U2496" i="24"/>
  <c r="T2496" i="24"/>
  <c r="P2496" i="24"/>
  <c r="N2496" i="24"/>
  <c r="E2496" i="24"/>
  <c r="C2496" i="24"/>
  <c r="D2496" i="24" s="1"/>
  <c r="B2496" i="24"/>
  <c r="A2496" i="24"/>
  <c r="W2495" i="24"/>
  <c r="V2495" i="24"/>
  <c r="U2495" i="24"/>
  <c r="T2495" i="24"/>
  <c r="P2495" i="24"/>
  <c r="N2495" i="24"/>
  <c r="E2495" i="24"/>
  <c r="C2495" i="24"/>
  <c r="D2495" i="24" s="1"/>
  <c r="B2495" i="24"/>
  <c r="A2495" i="24"/>
  <c r="W2494" i="24"/>
  <c r="V2494" i="24"/>
  <c r="U2494" i="24"/>
  <c r="T2494" i="24"/>
  <c r="P2494" i="24"/>
  <c r="N2494" i="24"/>
  <c r="E2494" i="24"/>
  <c r="C2494" i="24"/>
  <c r="D2494" i="24" s="1"/>
  <c r="B2494" i="24"/>
  <c r="A2494" i="24"/>
  <c r="W2493" i="24"/>
  <c r="V2493" i="24"/>
  <c r="U2493" i="24"/>
  <c r="T2493" i="24"/>
  <c r="P2493" i="24"/>
  <c r="N2493" i="24"/>
  <c r="E2493" i="24"/>
  <c r="C2493" i="24"/>
  <c r="D2493" i="24" s="1"/>
  <c r="B2493" i="24"/>
  <c r="A2493" i="24"/>
  <c r="W2492" i="24"/>
  <c r="V2492" i="24"/>
  <c r="U2492" i="24"/>
  <c r="T2492" i="24"/>
  <c r="P2492" i="24"/>
  <c r="N2492" i="24"/>
  <c r="E2492" i="24"/>
  <c r="C2492" i="24"/>
  <c r="D2492" i="24" s="1"/>
  <c r="B2492" i="24"/>
  <c r="A2492" i="24"/>
  <c r="W2491" i="24"/>
  <c r="V2491" i="24"/>
  <c r="U2491" i="24"/>
  <c r="T2491" i="24"/>
  <c r="P2491" i="24"/>
  <c r="N2491" i="24"/>
  <c r="E2491" i="24"/>
  <c r="C2491" i="24"/>
  <c r="D2491" i="24" s="1"/>
  <c r="B2491" i="24"/>
  <c r="A2491" i="24"/>
  <c r="W2490" i="24"/>
  <c r="V2490" i="24"/>
  <c r="U2490" i="24"/>
  <c r="T2490" i="24"/>
  <c r="P2490" i="24"/>
  <c r="N2490" i="24"/>
  <c r="E2490" i="24"/>
  <c r="C2490" i="24"/>
  <c r="D2490" i="24" s="1"/>
  <c r="B2490" i="24"/>
  <c r="A2490" i="24"/>
  <c r="W2489" i="24"/>
  <c r="V2489" i="24"/>
  <c r="U2489" i="24"/>
  <c r="T2489" i="24"/>
  <c r="P2489" i="24"/>
  <c r="N2489" i="24"/>
  <c r="E2489" i="24"/>
  <c r="C2489" i="24"/>
  <c r="D2489" i="24" s="1"/>
  <c r="B2489" i="24"/>
  <c r="A2489" i="24"/>
  <c r="W2488" i="24"/>
  <c r="V2488" i="24"/>
  <c r="U2488" i="24"/>
  <c r="T2488" i="24"/>
  <c r="P2488" i="24"/>
  <c r="N2488" i="24"/>
  <c r="E2488" i="24"/>
  <c r="C2488" i="24"/>
  <c r="D2488" i="24" s="1"/>
  <c r="B2488" i="24"/>
  <c r="A2488" i="24"/>
  <c r="W2487" i="24"/>
  <c r="V2487" i="24"/>
  <c r="U2487" i="24"/>
  <c r="T2487" i="24"/>
  <c r="P2487" i="24"/>
  <c r="N2487" i="24"/>
  <c r="E2487" i="24"/>
  <c r="C2487" i="24"/>
  <c r="D2487" i="24" s="1"/>
  <c r="B2487" i="24"/>
  <c r="A2487" i="24"/>
  <c r="W2486" i="24"/>
  <c r="V2486" i="24"/>
  <c r="U2486" i="24"/>
  <c r="T2486" i="24"/>
  <c r="P2486" i="24"/>
  <c r="N2486" i="24"/>
  <c r="E2486" i="24"/>
  <c r="C2486" i="24"/>
  <c r="D2486" i="24" s="1"/>
  <c r="B2486" i="24"/>
  <c r="A2486" i="24"/>
  <c r="W2485" i="24"/>
  <c r="V2485" i="24"/>
  <c r="U2485" i="24"/>
  <c r="T2485" i="24"/>
  <c r="P2485" i="24"/>
  <c r="N2485" i="24"/>
  <c r="E2485" i="24"/>
  <c r="C2485" i="24"/>
  <c r="D2485" i="24" s="1"/>
  <c r="B2485" i="24"/>
  <c r="A2485" i="24"/>
  <c r="W2484" i="24"/>
  <c r="V2484" i="24"/>
  <c r="U2484" i="24"/>
  <c r="T2484" i="24"/>
  <c r="P2484" i="24"/>
  <c r="N2484" i="24"/>
  <c r="E2484" i="24"/>
  <c r="C2484" i="24"/>
  <c r="D2484" i="24" s="1"/>
  <c r="B2484" i="24"/>
  <c r="A2484" i="24"/>
  <c r="W2483" i="24"/>
  <c r="V2483" i="24"/>
  <c r="U2483" i="24"/>
  <c r="T2483" i="24"/>
  <c r="P2483" i="24"/>
  <c r="N2483" i="24"/>
  <c r="E2483" i="24"/>
  <c r="C2483" i="24"/>
  <c r="D2483" i="24" s="1"/>
  <c r="B2483" i="24"/>
  <c r="A2483" i="24"/>
  <c r="W2482" i="24"/>
  <c r="V2482" i="24"/>
  <c r="U2482" i="24"/>
  <c r="T2482" i="24"/>
  <c r="P2482" i="24"/>
  <c r="N2482" i="24"/>
  <c r="E2482" i="24"/>
  <c r="C2482" i="24"/>
  <c r="D2482" i="24" s="1"/>
  <c r="B2482" i="24"/>
  <c r="A2482" i="24"/>
  <c r="W2481" i="24"/>
  <c r="V2481" i="24"/>
  <c r="U2481" i="24"/>
  <c r="T2481" i="24"/>
  <c r="P2481" i="24"/>
  <c r="N2481" i="24"/>
  <c r="E2481" i="24"/>
  <c r="C2481" i="24"/>
  <c r="D2481" i="24" s="1"/>
  <c r="B2481" i="24"/>
  <c r="A2481" i="24"/>
  <c r="W2480" i="24"/>
  <c r="V2480" i="24"/>
  <c r="U2480" i="24"/>
  <c r="T2480" i="24"/>
  <c r="P2480" i="24"/>
  <c r="N2480" i="24"/>
  <c r="E2480" i="24"/>
  <c r="C2480" i="24"/>
  <c r="D2480" i="24" s="1"/>
  <c r="B2480" i="24"/>
  <c r="A2480" i="24"/>
  <c r="W2479" i="24"/>
  <c r="V2479" i="24"/>
  <c r="U2479" i="24"/>
  <c r="T2479" i="24"/>
  <c r="P2479" i="24"/>
  <c r="N2479" i="24"/>
  <c r="E2479" i="24"/>
  <c r="C2479" i="24"/>
  <c r="D2479" i="24" s="1"/>
  <c r="B2479" i="24"/>
  <c r="A2479" i="24"/>
  <c r="W2478" i="24"/>
  <c r="V2478" i="24"/>
  <c r="U2478" i="24"/>
  <c r="T2478" i="24"/>
  <c r="P2478" i="24"/>
  <c r="N2478" i="24"/>
  <c r="E2478" i="24"/>
  <c r="C2478" i="24"/>
  <c r="D2478" i="24" s="1"/>
  <c r="B2478" i="24"/>
  <c r="A2478" i="24"/>
  <c r="W2477" i="24"/>
  <c r="V2477" i="24"/>
  <c r="U2477" i="24"/>
  <c r="T2477" i="24"/>
  <c r="P2477" i="24"/>
  <c r="N2477" i="24"/>
  <c r="E2477" i="24"/>
  <c r="C2477" i="24"/>
  <c r="D2477" i="24" s="1"/>
  <c r="B2477" i="24"/>
  <c r="A2477" i="24"/>
  <c r="W2476" i="24"/>
  <c r="V2476" i="24"/>
  <c r="U2476" i="24"/>
  <c r="T2476" i="24"/>
  <c r="P2476" i="24"/>
  <c r="N2476" i="24"/>
  <c r="E2476" i="24"/>
  <c r="C2476" i="24"/>
  <c r="D2476" i="24" s="1"/>
  <c r="B2476" i="24"/>
  <c r="A2476" i="24"/>
  <c r="W2475" i="24"/>
  <c r="V2475" i="24"/>
  <c r="U2475" i="24"/>
  <c r="T2475" i="24"/>
  <c r="P2475" i="24"/>
  <c r="N2475" i="24"/>
  <c r="E2475" i="24"/>
  <c r="C2475" i="24"/>
  <c r="D2475" i="24" s="1"/>
  <c r="B2475" i="24"/>
  <c r="A2475" i="24"/>
  <c r="W2474" i="24"/>
  <c r="V2474" i="24"/>
  <c r="U2474" i="24"/>
  <c r="T2474" i="24"/>
  <c r="P2474" i="24"/>
  <c r="N2474" i="24"/>
  <c r="E2474" i="24"/>
  <c r="C2474" i="24"/>
  <c r="D2474" i="24" s="1"/>
  <c r="B2474" i="24"/>
  <c r="A2474" i="24"/>
  <c r="W2473" i="24"/>
  <c r="V2473" i="24"/>
  <c r="U2473" i="24"/>
  <c r="T2473" i="24"/>
  <c r="P2473" i="24"/>
  <c r="N2473" i="24"/>
  <c r="E2473" i="24"/>
  <c r="C2473" i="24"/>
  <c r="D2473" i="24" s="1"/>
  <c r="B2473" i="24"/>
  <c r="A2473" i="24"/>
  <c r="W2472" i="24"/>
  <c r="V2472" i="24"/>
  <c r="U2472" i="24"/>
  <c r="T2472" i="24"/>
  <c r="P2472" i="24"/>
  <c r="N2472" i="24"/>
  <c r="E2472" i="24"/>
  <c r="C2472" i="24"/>
  <c r="D2472" i="24" s="1"/>
  <c r="B2472" i="24"/>
  <c r="A2472" i="24"/>
  <c r="W2471" i="24"/>
  <c r="V2471" i="24"/>
  <c r="U2471" i="24"/>
  <c r="T2471" i="24"/>
  <c r="P2471" i="24"/>
  <c r="N2471" i="24"/>
  <c r="E2471" i="24"/>
  <c r="C2471" i="24"/>
  <c r="D2471" i="24" s="1"/>
  <c r="B2471" i="24"/>
  <c r="A2471" i="24"/>
  <c r="W2470" i="24"/>
  <c r="V2470" i="24"/>
  <c r="U2470" i="24"/>
  <c r="T2470" i="24"/>
  <c r="P2470" i="24"/>
  <c r="N2470" i="24"/>
  <c r="E2470" i="24"/>
  <c r="C2470" i="24"/>
  <c r="D2470" i="24" s="1"/>
  <c r="B2470" i="24"/>
  <c r="A2470" i="24"/>
  <c r="W2469" i="24"/>
  <c r="V2469" i="24"/>
  <c r="U2469" i="24"/>
  <c r="T2469" i="24"/>
  <c r="P2469" i="24"/>
  <c r="N2469" i="24"/>
  <c r="E2469" i="24"/>
  <c r="C2469" i="24"/>
  <c r="D2469" i="24" s="1"/>
  <c r="B2469" i="24"/>
  <c r="A2469" i="24"/>
  <c r="W2468" i="24"/>
  <c r="V2468" i="24"/>
  <c r="U2468" i="24"/>
  <c r="T2468" i="24"/>
  <c r="P2468" i="24"/>
  <c r="N2468" i="24"/>
  <c r="E2468" i="24"/>
  <c r="C2468" i="24"/>
  <c r="D2468" i="24" s="1"/>
  <c r="B2468" i="24"/>
  <c r="A2468" i="24"/>
  <c r="W2467" i="24"/>
  <c r="V2467" i="24"/>
  <c r="U2467" i="24"/>
  <c r="T2467" i="24"/>
  <c r="P2467" i="24"/>
  <c r="N2467" i="24"/>
  <c r="E2467" i="24"/>
  <c r="C2467" i="24"/>
  <c r="D2467" i="24" s="1"/>
  <c r="B2467" i="24"/>
  <c r="A2467" i="24"/>
  <c r="W2466" i="24"/>
  <c r="V2466" i="24"/>
  <c r="U2466" i="24"/>
  <c r="T2466" i="24"/>
  <c r="P2466" i="24"/>
  <c r="N2466" i="24"/>
  <c r="E2466" i="24"/>
  <c r="C2466" i="24"/>
  <c r="D2466" i="24" s="1"/>
  <c r="B2466" i="24"/>
  <c r="A2466" i="24"/>
  <c r="W2465" i="24"/>
  <c r="V2465" i="24"/>
  <c r="U2465" i="24"/>
  <c r="T2465" i="24"/>
  <c r="P2465" i="24"/>
  <c r="N2465" i="24"/>
  <c r="E2465" i="24"/>
  <c r="C2465" i="24"/>
  <c r="D2465" i="24" s="1"/>
  <c r="B2465" i="24"/>
  <c r="A2465" i="24"/>
  <c r="W2464" i="24"/>
  <c r="V2464" i="24"/>
  <c r="U2464" i="24"/>
  <c r="T2464" i="24"/>
  <c r="P2464" i="24"/>
  <c r="N2464" i="24"/>
  <c r="E2464" i="24"/>
  <c r="C2464" i="24"/>
  <c r="D2464" i="24" s="1"/>
  <c r="B2464" i="24"/>
  <c r="A2464" i="24"/>
  <c r="W2463" i="24"/>
  <c r="V2463" i="24"/>
  <c r="U2463" i="24"/>
  <c r="T2463" i="24"/>
  <c r="P2463" i="24"/>
  <c r="N2463" i="24"/>
  <c r="E2463" i="24"/>
  <c r="C2463" i="24"/>
  <c r="D2463" i="24" s="1"/>
  <c r="B2463" i="24"/>
  <c r="A2463" i="24"/>
  <c r="W2462" i="24"/>
  <c r="V2462" i="24"/>
  <c r="U2462" i="24"/>
  <c r="T2462" i="24"/>
  <c r="P2462" i="24"/>
  <c r="N2462" i="24"/>
  <c r="E2462" i="24"/>
  <c r="C2462" i="24"/>
  <c r="D2462" i="24" s="1"/>
  <c r="B2462" i="24"/>
  <c r="A2462" i="24"/>
  <c r="W2461" i="24"/>
  <c r="V2461" i="24"/>
  <c r="U2461" i="24"/>
  <c r="T2461" i="24"/>
  <c r="P2461" i="24"/>
  <c r="N2461" i="24"/>
  <c r="E2461" i="24"/>
  <c r="C2461" i="24"/>
  <c r="D2461" i="24" s="1"/>
  <c r="B2461" i="24"/>
  <c r="A2461" i="24"/>
  <c r="W2460" i="24"/>
  <c r="V2460" i="24"/>
  <c r="U2460" i="24"/>
  <c r="T2460" i="24"/>
  <c r="P2460" i="24"/>
  <c r="N2460" i="24"/>
  <c r="E2460" i="24"/>
  <c r="C2460" i="24"/>
  <c r="D2460" i="24" s="1"/>
  <c r="B2460" i="24"/>
  <c r="A2460" i="24"/>
  <c r="W2459" i="24"/>
  <c r="V2459" i="24"/>
  <c r="U2459" i="24"/>
  <c r="T2459" i="24"/>
  <c r="P2459" i="24"/>
  <c r="N2459" i="24"/>
  <c r="E2459" i="24"/>
  <c r="C2459" i="24"/>
  <c r="D2459" i="24" s="1"/>
  <c r="B2459" i="24"/>
  <c r="A2459" i="24"/>
  <c r="W2458" i="24"/>
  <c r="V2458" i="24"/>
  <c r="U2458" i="24"/>
  <c r="T2458" i="24"/>
  <c r="P2458" i="24"/>
  <c r="N2458" i="24"/>
  <c r="E2458" i="24"/>
  <c r="C2458" i="24"/>
  <c r="D2458" i="24" s="1"/>
  <c r="B2458" i="24"/>
  <c r="A2458" i="24"/>
  <c r="W2457" i="24"/>
  <c r="V2457" i="24"/>
  <c r="U2457" i="24"/>
  <c r="T2457" i="24"/>
  <c r="P2457" i="24"/>
  <c r="N2457" i="24"/>
  <c r="E2457" i="24"/>
  <c r="C2457" i="24"/>
  <c r="D2457" i="24" s="1"/>
  <c r="B2457" i="24"/>
  <c r="A2457" i="24"/>
  <c r="W2456" i="24"/>
  <c r="V2456" i="24"/>
  <c r="U2456" i="24"/>
  <c r="T2456" i="24"/>
  <c r="P2456" i="24"/>
  <c r="N2456" i="24"/>
  <c r="E2456" i="24"/>
  <c r="C2456" i="24"/>
  <c r="D2456" i="24" s="1"/>
  <c r="B2456" i="24"/>
  <c r="A2456" i="24"/>
  <c r="W2455" i="24"/>
  <c r="V2455" i="24"/>
  <c r="U2455" i="24"/>
  <c r="T2455" i="24"/>
  <c r="P2455" i="24"/>
  <c r="N2455" i="24"/>
  <c r="E2455" i="24"/>
  <c r="C2455" i="24"/>
  <c r="D2455" i="24" s="1"/>
  <c r="B2455" i="24"/>
  <c r="A2455" i="24"/>
  <c r="W2454" i="24"/>
  <c r="V2454" i="24"/>
  <c r="U2454" i="24"/>
  <c r="T2454" i="24"/>
  <c r="P2454" i="24"/>
  <c r="N2454" i="24"/>
  <c r="E2454" i="24"/>
  <c r="C2454" i="24"/>
  <c r="D2454" i="24" s="1"/>
  <c r="B2454" i="24"/>
  <c r="A2454" i="24"/>
  <c r="W2453" i="24"/>
  <c r="V2453" i="24"/>
  <c r="U2453" i="24"/>
  <c r="T2453" i="24"/>
  <c r="P2453" i="24"/>
  <c r="N2453" i="24"/>
  <c r="E2453" i="24"/>
  <c r="C2453" i="24"/>
  <c r="D2453" i="24" s="1"/>
  <c r="B2453" i="24"/>
  <c r="A2453" i="24"/>
  <c r="W2452" i="24"/>
  <c r="V2452" i="24"/>
  <c r="U2452" i="24"/>
  <c r="T2452" i="24"/>
  <c r="P2452" i="24"/>
  <c r="N2452" i="24"/>
  <c r="E2452" i="24"/>
  <c r="C2452" i="24"/>
  <c r="D2452" i="24" s="1"/>
  <c r="B2452" i="24"/>
  <c r="A2452" i="24"/>
  <c r="W2451" i="24"/>
  <c r="V2451" i="24"/>
  <c r="U2451" i="24"/>
  <c r="T2451" i="24"/>
  <c r="P2451" i="24"/>
  <c r="N2451" i="24"/>
  <c r="E2451" i="24"/>
  <c r="C2451" i="24"/>
  <c r="D2451" i="24" s="1"/>
  <c r="B2451" i="24"/>
  <c r="A2451" i="24"/>
  <c r="W2450" i="24"/>
  <c r="V2450" i="24"/>
  <c r="U2450" i="24"/>
  <c r="T2450" i="24"/>
  <c r="P2450" i="24"/>
  <c r="N2450" i="24"/>
  <c r="E2450" i="24"/>
  <c r="C2450" i="24"/>
  <c r="D2450" i="24" s="1"/>
  <c r="B2450" i="24"/>
  <c r="A2450" i="24"/>
  <c r="W2449" i="24"/>
  <c r="V2449" i="24"/>
  <c r="U2449" i="24"/>
  <c r="T2449" i="24"/>
  <c r="P2449" i="24"/>
  <c r="N2449" i="24"/>
  <c r="E2449" i="24"/>
  <c r="C2449" i="24"/>
  <c r="D2449" i="24" s="1"/>
  <c r="B2449" i="24"/>
  <c r="A2449" i="24"/>
  <c r="W2448" i="24"/>
  <c r="V2448" i="24"/>
  <c r="U2448" i="24"/>
  <c r="T2448" i="24"/>
  <c r="P2448" i="24"/>
  <c r="N2448" i="24"/>
  <c r="E2448" i="24"/>
  <c r="C2448" i="24"/>
  <c r="D2448" i="24" s="1"/>
  <c r="B2448" i="24"/>
  <c r="A2448" i="24"/>
  <c r="W2447" i="24"/>
  <c r="V2447" i="24"/>
  <c r="U2447" i="24"/>
  <c r="T2447" i="24"/>
  <c r="P2447" i="24"/>
  <c r="N2447" i="24"/>
  <c r="E2447" i="24"/>
  <c r="C2447" i="24"/>
  <c r="D2447" i="24" s="1"/>
  <c r="B2447" i="24"/>
  <c r="A2447" i="24"/>
  <c r="W2446" i="24"/>
  <c r="V2446" i="24"/>
  <c r="U2446" i="24"/>
  <c r="T2446" i="24"/>
  <c r="P2446" i="24"/>
  <c r="N2446" i="24"/>
  <c r="E2446" i="24"/>
  <c r="C2446" i="24"/>
  <c r="D2446" i="24" s="1"/>
  <c r="B2446" i="24"/>
  <c r="A2446" i="24"/>
  <c r="W2445" i="24"/>
  <c r="V2445" i="24"/>
  <c r="U2445" i="24"/>
  <c r="T2445" i="24"/>
  <c r="P2445" i="24"/>
  <c r="N2445" i="24"/>
  <c r="E2445" i="24"/>
  <c r="C2445" i="24"/>
  <c r="D2445" i="24" s="1"/>
  <c r="B2445" i="24"/>
  <c r="A2445" i="24"/>
  <c r="W2444" i="24"/>
  <c r="V2444" i="24"/>
  <c r="U2444" i="24"/>
  <c r="T2444" i="24"/>
  <c r="P2444" i="24"/>
  <c r="N2444" i="24"/>
  <c r="E2444" i="24"/>
  <c r="C2444" i="24"/>
  <c r="D2444" i="24" s="1"/>
  <c r="B2444" i="24"/>
  <c r="A2444" i="24"/>
  <c r="W2443" i="24"/>
  <c r="V2443" i="24"/>
  <c r="U2443" i="24"/>
  <c r="T2443" i="24"/>
  <c r="P2443" i="24"/>
  <c r="N2443" i="24"/>
  <c r="E2443" i="24"/>
  <c r="C2443" i="24"/>
  <c r="D2443" i="24" s="1"/>
  <c r="B2443" i="24"/>
  <c r="A2443" i="24"/>
  <c r="W2442" i="24"/>
  <c r="V2442" i="24"/>
  <c r="U2442" i="24"/>
  <c r="T2442" i="24"/>
  <c r="P2442" i="24"/>
  <c r="N2442" i="24"/>
  <c r="E2442" i="24"/>
  <c r="C2442" i="24"/>
  <c r="D2442" i="24" s="1"/>
  <c r="B2442" i="24"/>
  <c r="A2442" i="24"/>
  <c r="W2441" i="24"/>
  <c r="V2441" i="24"/>
  <c r="U2441" i="24"/>
  <c r="T2441" i="24"/>
  <c r="P2441" i="24"/>
  <c r="N2441" i="24"/>
  <c r="E2441" i="24"/>
  <c r="C2441" i="24"/>
  <c r="D2441" i="24" s="1"/>
  <c r="B2441" i="24"/>
  <c r="A2441" i="24"/>
  <c r="W2440" i="24"/>
  <c r="V2440" i="24"/>
  <c r="U2440" i="24"/>
  <c r="T2440" i="24"/>
  <c r="P2440" i="24"/>
  <c r="N2440" i="24"/>
  <c r="E2440" i="24"/>
  <c r="C2440" i="24"/>
  <c r="D2440" i="24" s="1"/>
  <c r="B2440" i="24"/>
  <c r="A2440" i="24"/>
  <c r="W2439" i="24"/>
  <c r="V2439" i="24"/>
  <c r="U2439" i="24"/>
  <c r="T2439" i="24"/>
  <c r="P2439" i="24"/>
  <c r="N2439" i="24"/>
  <c r="E2439" i="24"/>
  <c r="C2439" i="24"/>
  <c r="D2439" i="24" s="1"/>
  <c r="B2439" i="24"/>
  <c r="A2439" i="24"/>
  <c r="W2438" i="24"/>
  <c r="V2438" i="24"/>
  <c r="U2438" i="24"/>
  <c r="T2438" i="24"/>
  <c r="P2438" i="24"/>
  <c r="N2438" i="24"/>
  <c r="E2438" i="24"/>
  <c r="C2438" i="24"/>
  <c r="D2438" i="24" s="1"/>
  <c r="B2438" i="24"/>
  <c r="A2438" i="24"/>
  <c r="W2437" i="24"/>
  <c r="V2437" i="24"/>
  <c r="U2437" i="24"/>
  <c r="T2437" i="24"/>
  <c r="P2437" i="24"/>
  <c r="N2437" i="24"/>
  <c r="E2437" i="24"/>
  <c r="C2437" i="24"/>
  <c r="D2437" i="24" s="1"/>
  <c r="B2437" i="24"/>
  <c r="A2437" i="24"/>
  <c r="W2436" i="24"/>
  <c r="V2436" i="24"/>
  <c r="U2436" i="24"/>
  <c r="T2436" i="24"/>
  <c r="P2436" i="24"/>
  <c r="N2436" i="24"/>
  <c r="E2436" i="24"/>
  <c r="C2436" i="24"/>
  <c r="D2436" i="24" s="1"/>
  <c r="B2436" i="24"/>
  <c r="A2436" i="24"/>
  <c r="W2435" i="24"/>
  <c r="V2435" i="24"/>
  <c r="U2435" i="24"/>
  <c r="T2435" i="24"/>
  <c r="P2435" i="24"/>
  <c r="N2435" i="24"/>
  <c r="E2435" i="24"/>
  <c r="C2435" i="24"/>
  <c r="D2435" i="24" s="1"/>
  <c r="B2435" i="24"/>
  <c r="A2435" i="24"/>
  <c r="W2434" i="24"/>
  <c r="V2434" i="24"/>
  <c r="U2434" i="24"/>
  <c r="T2434" i="24"/>
  <c r="P2434" i="24"/>
  <c r="N2434" i="24"/>
  <c r="E2434" i="24"/>
  <c r="C2434" i="24"/>
  <c r="D2434" i="24" s="1"/>
  <c r="B2434" i="24"/>
  <c r="A2434" i="24"/>
  <c r="W2433" i="24"/>
  <c r="V2433" i="24"/>
  <c r="U2433" i="24"/>
  <c r="T2433" i="24"/>
  <c r="P2433" i="24"/>
  <c r="N2433" i="24"/>
  <c r="E2433" i="24"/>
  <c r="C2433" i="24"/>
  <c r="D2433" i="24" s="1"/>
  <c r="B2433" i="24"/>
  <c r="A2433" i="24"/>
  <c r="W2432" i="24"/>
  <c r="V2432" i="24"/>
  <c r="U2432" i="24"/>
  <c r="T2432" i="24"/>
  <c r="P2432" i="24"/>
  <c r="N2432" i="24"/>
  <c r="E2432" i="24"/>
  <c r="C2432" i="24"/>
  <c r="D2432" i="24" s="1"/>
  <c r="B2432" i="24"/>
  <c r="A2432" i="24"/>
  <c r="W2431" i="24"/>
  <c r="V2431" i="24"/>
  <c r="U2431" i="24"/>
  <c r="T2431" i="24"/>
  <c r="P2431" i="24"/>
  <c r="N2431" i="24"/>
  <c r="E2431" i="24"/>
  <c r="C2431" i="24"/>
  <c r="D2431" i="24" s="1"/>
  <c r="B2431" i="24"/>
  <c r="A2431" i="24"/>
  <c r="W2430" i="24"/>
  <c r="V2430" i="24"/>
  <c r="U2430" i="24"/>
  <c r="T2430" i="24"/>
  <c r="P2430" i="24"/>
  <c r="N2430" i="24"/>
  <c r="E2430" i="24"/>
  <c r="C2430" i="24"/>
  <c r="D2430" i="24" s="1"/>
  <c r="B2430" i="24"/>
  <c r="A2430" i="24"/>
  <c r="W2429" i="24"/>
  <c r="V2429" i="24"/>
  <c r="U2429" i="24"/>
  <c r="T2429" i="24"/>
  <c r="P2429" i="24"/>
  <c r="N2429" i="24"/>
  <c r="E2429" i="24"/>
  <c r="C2429" i="24"/>
  <c r="D2429" i="24" s="1"/>
  <c r="B2429" i="24"/>
  <c r="A2429" i="24"/>
  <c r="W2428" i="24"/>
  <c r="V2428" i="24"/>
  <c r="U2428" i="24"/>
  <c r="T2428" i="24"/>
  <c r="P2428" i="24"/>
  <c r="N2428" i="24"/>
  <c r="E2428" i="24"/>
  <c r="C2428" i="24"/>
  <c r="D2428" i="24" s="1"/>
  <c r="B2428" i="24"/>
  <c r="A2428" i="24"/>
  <c r="W2427" i="24"/>
  <c r="V2427" i="24"/>
  <c r="U2427" i="24"/>
  <c r="T2427" i="24"/>
  <c r="P2427" i="24"/>
  <c r="N2427" i="24"/>
  <c r="E2427" i="24"/>
  <c r="C2427" i="24"/>
  <c r="D2427" i="24" s="1"/>
  <c r="B2427" i="24"/>
  <c r="A2427" i="24"/>
  <c r="W2426" i="24"/>
  <c r="V2426" i="24"/>
  <c r="U2426" i="24"/>
  <c r="T2426" i="24"/>
  <c r="P2426" i="24"/>
  <c r="N2426" i="24"/>
  <c r="E2426" i="24"/>
  <c r="C2426" i="24"/>
  <c r="D2426" i="24" s="1"/>
  <c r="B2426" i="24"/>
  <c r="A2426" i="24"/>
  <c r="W2425" i="24"/>
  <c r="V2425" i="24"/>
  <c r="U2425" i="24"/>
  <c r="T2425" i="24"/>
  <c r="P2425" i="24"/>
  <c r="N2425" i="24"/>
  <c r="E2425" i="24"/>
  <c r="C2425" i="24"/>
  <c r="D2425" i="24" s="1"/>
  <c r="B2425" i="24"/>
  <c r="A2425" i="24"/>
  <c r="W2424" i="24"/>
  <c r="V2424" i="24"/>
  <c r="U2424" i="24"/>
  <c r="T2424" i="24"/>
  <c r="P2424" i="24"/>
  <c r="N2424" i="24"/>
  <c r="E2424" i="24"/>
  <c r="C2424" i="24"/>
  <c r="D2424" i="24" s="1"/>
  <c r="B2424" i="24"/>
  <c r="A2424" i="24"/>
  <c r="W2423" i="24"/>
  <c r="V2423" i="24"/>
  <c r="U2423" i="24"/>
  <c r="T2423" i="24"/>
  <c r="P2423" i="24"/>
  <c r="N2423" i="24"/>
  <c r="E2423" i="24"/>
  <c r="C2423" i="24"/>
  <c r="D2423" i="24" s="1"/>
  <c r="B2423" i="24"/>
  <c r="A2423" i="24"/>
  <c r="W2422" i="24"/>
  <c r="V2422" i="24"/>
  <c r="U2422" i="24"/>
  <c r="T2422" i="24"/>
  <c r="P2422" i="24"/>
  <c r="N2422" i="24"/>
  <c r="E2422" i="24"/>
  <c r="C2422" i="24"/>
  <c r="D2422" i="24" s="1"/>
  <c r="B2422" i="24"/>
  <c r="A2422" i="24"/>
  <c r="W2421" i="24"/>
  <c r="V2421" i="24"/>
  <c r="U2421" i="24"/>
  <c r="T2421" i="24"/>
  <c r="P2421" i="24"/>
  <c r="N2421" i="24"/>
  <c r="E2421" i="24"/>
  <c r="C2421" i="24"/>
  <c r="D2421" i="24" s="1"/>
  <c r="B2421" i="24"/>
  <c r="A2421" i="24"/>
  <c r="W2420" i="24"/>
  <c r="V2420" i="24"/>
  <c r="U2420" i="24"/>
  <c r="T2420" i="24"/>
  <c r="P2420" i="24"/>
  <c r="N2420" i="24"/>
  <c r="E2420" i="24"/>
  <c r="C2420" i="24"/>
  <c r="D2420" i="24" s="1"/>
  <c r="B2420" i="24"/>
  <c r="A2420" i="24"/>
  <c r="W2419" i="24"/>
  <c r="V2419" i="24"/>
  <c r="U2419" i="24"/>
  <c r="T2419" i="24"/>
  <c r="P2419" i="24"/>
  <c r="N2419" i="24"/>
  <c r="E2419" i="24"/>
  <c r="C2419" i="24"/>
  <c r="D2419" i="24" s="1"/>
  <c r="B2419" i="24"/>
  <c r="A2419" i="24"/>
  <c r="W2418" i="24"/>
  <c r="V2418" i="24"/>
  <c r="U2418" i="24"/>
  <c r="T2418" i="24"/>
  <c r="P2418" i="24"/>
  <c r="N2418" i="24"/>
  <c r="E2418" i="24"/>
  <c r="C2418" i="24"/>
  <c r="D2418" i="24" s="1"/>
  <c r="B2418" i="24"/>
  <c r="A2418" i="24"/>
  <c r="W2417" i="24"/>
  <c r="V2417" i="24"/>
  <c r="U2417" i="24"/>
  <c r="T2417" i="24"/>
  <c r="P2417" i="24"/>
  <c r="N2417" i="24"/>
  <c r="E2417" i="24"/>
  <c r="C2417" i="24"/>
  <c r="D2417" i="24" s="1"/>
  <c r="B2417" i="24"/>
  <c r="A2417" i="24"/>
  <c r="W2416" i="24"/>
  <c r="V2416" i="24"/>
  <c r="U2416" i="24"/>
  <c r="T2416" i="24"/>
  <c r="P2416" i="24"/>
  <c r="N2416" i="24"/>
  <c r="E2416" i="24"/>
  <c r="C2416" i="24"/>
  <c r="D2416" i="24" s="1"/>
  <c r="B2416" i="24"/>
  <c r="A2416" i="24"/>
  <c r="W2415" i="24"/>
  <c r="V2415" i="24"/>
  <c r="U2415" i="24"/>
  <c r="T2415" i="24"/>
  <c r="P2415" i="24"/>
  <c r="N2415" i="24"/>
  <c r="E2415" i="24"/>
  <c r="C2415" i="24"/>
  <c r="D2415" i="24" s="1"/>
  <c r="B2415" i="24"/>
  <c r="A2415" i="24"/>
  <c r="W2414" i="24"/>
  <c r="V2414" i="24"/>
  <c r="U2414" i="24"/>
  <c r="T2414" i="24"/>
  <c r="P2414" i="24"/>
  <c r="N2414" i="24"/>
  <c r="E2414" i="24"/>
  <c r="C2414" i="24"/>
  <c r="D2414" i="24" s="1"/>
  <c r="B2414" i="24"/>
  <c r="A2414" i="24"/>
  <c r="W2413" i="24"/>
  <c r="V2413" i="24"/>
  <c r="U2413" i="24"/>
  <c r="T2413" i="24"/>
  <c r="P2413" i="24"/>
  <c r="N2413" i="24"/>
  <c r="E2413" i="24"/>
  <c r="C2413" i="24"/>
  <c r="D2413" i="24" s="1"/>
  <c r="B2413" i="24"/>
  <c r="A2413" i="24"/>
  <c r="W2412" i="24"/>
  <c r="V2412" i="24"/>
  <c r="U2412" i="24"/>
  <c r="T2412" i="24"/>
  <c r="P2412" i="24"/>
  <c r="N2412" i="24"/>
  <c r="E2412" i="24"/>
  <c r="C2412" i="24"/>
  <c r="D2412" i="24" s="1"/>
  <c r="B2412" i="24"/>
  <c r="A2412" i="24"/>
  <c r="W2411" i="24"/>
  <c r="V2411" i="24"/>
  <c r="U2411" i="24"/>
  <c r="T2411" i="24"/>
  <c r="P2411" i="24"/>
  <c r="N2411" i="24"/>
  <c r="E2411" i="24"/>
  <c r="C2411" i="24"/>
  <c r="D2411" i="24" s="1"/>
  <c r="B2411" i="24"/>
  <c r="A2411" i="24"/>
  <c r="W2410" i="24"/>
  <c r="V2410" i="24"/>
  <c r="U2410" i="24"/>
  <c r="T2410" i="24"/>
  <c r="P2410" i="24"/>
  <c r="N2410" i="24"/>
  <c r="E2410" i="24"/>
  <c r="C2410" i="24"/>
  <c r="D2410" i="24" s="1"/>
  <c r="B2410" i="24"/>
  <c r="A2410" i="24"/>
  <c r="W2409" i="24"/>
  <c r="V2409" i="24"/>
  <c r="U2409" i="24"/>
  <c r="T2409" i="24"/>
  <c r="P2409" i="24"/>
  <c r="N2409" i="24"/>
  <c r="E2409" i="24"/>
  <c r="C2409" i="24"/>
  <c r="D2409" i="24" s="1"/>
  <c r="B2409" i="24"/>
  <c r="A2409" i="24"/>
  <c r="W2408" i="24"/>
  <c r="V2408" i="24"/>
  <c r="U2408" i="24"/>
  <c r="T2408" i="24"/>
  <c r="P2408" i="24"/>
  <c r="N2408" i="24"/>
  <c r="E2408" i="24"/>
  <c r="C2408" i="24"/>
  <c r="D2408" i="24" s="1"/>
  <c r="B2408" i="24"/>
  <c r="A2408" i="24"/>
  <c r="W2407" i="24"/>
  <c r="V2407" i="24"/>
  <c r="U2407" i="24"/>
  <c r="T2407" i="24"/>
  <c r="P2407" i="24"/>
  <c r="N2407" i="24"/>
  <c r="E2407" i="24"/>
  <c r="C2407" i="24"/>
  <c r="D2407" i="24" s="1"/>
  <c r="B2407" i="24"/>
  <c r="A2407" i="24"/>
  <c r="W2406" i="24"/>
  <c r="V2406" i="24"/>
  <c r="U2406" i="24"/>
  <c r="T2406" i="24"/>
  <c r="P2406" i="24"/>
  <c r="N2406" i="24"/>
  <c r="E2406" i="24"/>
  <c r="C2406" i="24"/>
  <c r="D2406" i="24" s="1"/>
  <c r="B2406" i="24"/>
  <c r="A2406" i="24"/>
  <c r="W2405" i="24"/>
  <c r="V2405" i="24"/>
  <c r="U2405" i="24"/>
  <c r="T2405" i="24"/>
  <c r="P2405" i="24"/>
  <c r="N2405" i="24"/>
  <c r="E2405" i="24"/>
  <c r="C2405" i="24"/>
  <c r="D2405" i="24" s="1"/>
  <c r="B2405" i="24"/>
  <c r="A2405" i="24"/>
  <c r="W2404" i="24"/>
  <c r="V2404" i="24"/>
  <c r="U2404" i="24"/>
  <c r="T2404" i="24"/>
  <c r="P2404" i="24"/>
  <c r="N2404" i="24"/>
  <c r="E2404" i="24"/>
  <c r="C2404" i="24"/>
  <c r="D2404" i="24" s="1"/>
  <c r="B2404" i="24"/>
  <c r="A2404" i="24"/>
  <c r="W2403" i="24"/>
  <c r="V2403" i="24"/>
  <c r="U2403" i="24"/>
  <c r="T2403" i="24"/>
  <c r="P2403" i="24"/>
  <c r="N2403" i="24"/>
  <c r="E2403" i="24"/>
  <c r="C2403" i="24"/>
  <c r="D2403" i="24" s="1"/>
  <c r="B2403" i="24"/>
  <c r="A2403" i="24"/>
  <c r="W2402" i="24"/>
  <c r="V2402" i="24"/>
  <c r="U2402" i="24"/>
  <c r="T2402" i="24"/>
  <c r="P2402" i="24"/>
  <c r="N2402" i="24"/>
  <c r="E2402" i="24"/>
  <c r="C2402" i="24"/>
  <c r="D2402" i="24" s="1"/>
  <c r="B2402" i="24"/>
  <c r="A2402" i="24"/>
  <c r="W2401" i="24"/>
  <c r="V2401" i="24"/>
  <c r="U2401" i="24"/>
  <c r="T2401" i="24"/>
  <c r="P2401" i="24"/>
  <c r="N2401" i="24"/>
  <c r="E2401" i="24"/>
  <c r="C2401" i="24"/>
  <c r="D2401" i="24" s="1"/>
  <c r="B2401" i="24"/>
  <c r="A2401" i="24"/>
  <c r="W2400" i="24"/>
  <c r="V2400" i="24"/>
  <c r="U2400" i="24"/>
  <c r="T2400" i="24"/>
  <c r="P2400" i="24"/>
  <c r="N2400" i="24"/>
  <c r="E2400" i="24"/>
  <c r="C2400" i="24"/>
  <c r="D2400" i="24" s="1"/>
  <c r="B2400" i="24"/>
  <c r="A2400" i="24"/>
  <c r="W2399" i="24"/>
  <c r="V2399" i="24"/>
  <c r="U2399" i="24"/>
  <c r="T2399" i="24"/>
  <c r="P2399" i="24"/>
  <c r="N2399" i="24"/>
  <c r="E2399" i="24"/>
  <c r="C2399" i="24"/>
  <c r="D2399" i="24" s="1"/>
  <c r="B2399" i="24"/>
  <c r="A2399" i="24"/>
  <c r="W2398" i="24"/>
  <c r="V2398" i="24"/>
  <c r="U2398" i="24"/>
  <c r="T2398" i="24"/>
  <c r="P2398" i="24"/>
  <c r="N2398" i="24"/>
  <c r="E2398" i="24"/>
  <c r="C2398" i="24"/>
  <c r="D2398" i="24" s="1"/>
  <c r="B2398" i="24"/>
  <c r="A2398" i="24"/>
  <c r="W2397" i="24"/>
  <c r="V2397" i="24"/>
  <c r="U2397" i="24"/>
  <c r="T2397" i="24"/>
  <c r="P2397" i="24"/>
  <c r="N2397" i="24"/>
  <c r="E2397" i="24"/>
  <c r="C2397" i="24"/>
  <c r="D2397" i="24" s="1"/>
  <c r="B2397" i="24"/>
  <c r="A2397" i="24"/>
  <c r="W2396" i="24"/>
  <c r="V2396" i="24"/>
  <c r="U2396" i="24"/>
  <c r="T2396" i="24"/>
  <c r="P2396" i="24"/>
  <c r="N2396" i="24"/>
  <c r="E2396" i="24"/>
  <c r="C2396" i="24"/>
  <c r="D2396" i="24" s="1"/>
  <c r="B2396" i="24"/>
  <c r="A2396" i="24"/>
  <c r="W2395" i="24"/>
  <c r="V2395" i="24"/>
  <c r="U2395" i="24"/>
  <c r="T2395" i="24"/>
  <c r="P2395" i="24"/>
  <c r="N2395" i="24"/>
  <c r="E2395" i="24"/>
  <c r="C2395" i="24"/>
  <c r="D2395" i="24" s="1"/>
  <c r="B2395" i="24"/>
  <c r="A2395" i="24"/>
  <c r="W2394" i="24"/>
  <c r="V2394" i="24"/>
  <c r="U2394" i="24"/>
  <c r="T2394" i="24"/>
  <c r="P2394" i="24"/>
  <c r="N2394" i="24"/>
  <c r="E2394" i="24"/>
  <c r="C2394" i="24"/>
  <c r="D2394" i="24" s="1"/>
  <c r="B2394" i="24"/>
  <c r="A2394" i="24"/>
  <c r="W2393" i="24"/>
  <c r="V2393" i="24"/>
  <c r="U2393" i="24"/>
  <c r="T2393" i="24"/>
  <c r="P2393" i="24"/>
  <c r="N2393" i="24"/>
  <c r="E2393" i="24"/>
  <c r="C2393" i="24"/>
  <c r="D2393" i="24" s="1"/>
  <c r="B2393" i="24"/>
  <c r="A2393" i="24"/>
  <c r="W2392" i="24"/>
  <c r="V2392" i="24"/>
  <c r="U2392" i="24"/>
  <c r="T2392" i="24"/>
  <c r="P2392" i="24"/>
  <c r="N2392" i="24"/>
  <c r="E2392" i="24"/>
  <c r="C2392" i="24"/>
  <c r="D2392" i="24" s="1"/>
  <c r="B2392" i="24"/>
  <c r="A2392" i="24"/>
  <c r="W2391" i="24"/>
  <c r="V2391" i="24"/>
  <c r="U2391" i="24"/>
  <c r="T2391" i="24"/>
  <c r="P2391" i="24"/>
  <c r="N2391" i="24"/>
  <c r="E2391" i="24"/>
  <c r="C2391" i="24"/>
  <c r="D2391" i="24" s="1"/>
  <c r="B2391" i="24"/>
  <c r="A2391" i="24"/>
  <c r="W2390" i="24"/>
  <c r="V2390" i="24"/>
  <c r="U2390" i="24"/>
  <c r="T2390" i="24"/>
  <c r="P2390" i="24"/>
  <c r="N2390" i="24"/>
  <c r="E2390" i="24"/>
  <c r="C2390" i="24"/>
  <c r="D2390" i="24" s="1"/>
  <c r="B2390" i="24"/>
  <c r="A2390" i="24"/>
  <c r="W2389" i="24"/>
  <c r="V2389" i="24"/>
  <c r="U2389" i="24"/>
  <c r="T2389" i="24"/>
  <c r="P2389" i="24"/>
  <c r="N2389" i="24"/>
  <c r="E2389" i="24"/>
  <c r="C2389" i="24"/>
  <c r="D2389" i="24" s="1"/>
  <c r="B2389" i="24"/>
  <c r="A2389" i="24"/>
  <c r="W2388" i="24"/>
  <c r="V2388" i="24"/>
  <c r="U2388" i="24"/>
  <c r="T2388" i="24"/>
  <c r="P2388" i="24"/>
  <c r="N2388" i="24"/>
  <c r="E2388" i="24"/>
  <c r="C2388" i="24"/>
  <c r="D2388" i="24" s="1"/>
  <c r="B2388" i="24"/>
  <c r="A2388" i="24"/>
  <c r="W2387" i="24"/>
  <c r="V2387" i="24"/>
  <c r="U2387" i="24"/>
  <c r="T2387" i="24"/>
  <c r="P2387" i="24"/>
  <c r="N2387" i="24"/>
  <c r="E2387" i="24"/>
  <c r="C2387" i="24"/>
  <c r="D2387" i="24" s="1"/>
  <c r="B2387" i="24"/>
  <c r="A2387" i="24"/>
  <c r="W2386" i="24"/>
  <c r="V2386" i="24"/>
  <c r="U2386" i="24"/>
  <c r="T2386" i="24"/>
  <c r="P2386" i="24"/>
  <c r="N2386" i="24"/>
  <c r="E2386" i="24"/>
  <c r="C2386" i="24"/>
  <c r="D2386" i="24" s="1"/>
  <c r="B2386" i="24"/>
  <c r="A2386" i="24"/>
  <c r="W2385" i="24"/>
  <c r="V2385" i="24"/>
  <c r="U2385" i="24"/>
  <c r="T2385" i="24"/>
  <c r="P2385" i="24"/>
  <c r="N2385" i="24"/>
  <c r="E2385" i="24"/>
  <c r="C2385" i="24"/>
  <c r="D2385" i="24" s="1"/>
  <c r="B2385" i="24"/>
  <c r="A2385" i="24"/>
  <c r="W2384" i="24"/>
  <c r="V2384" i="24"/>
  <c r="U2384" i="24"/>
  <c r="T2384" i="24"/>
  <c r="P2384" i="24"/>
  <c r="N2384" i="24"/>
  <c r="E2384" i="24"/>
  <c r="C2384" i="24"/>
  <c r="D2384" i="24" s="1"/>
  <c r="B2384" i="24"/>
  <c r="A2384" i="24"/>
  <c r="W2383" i="24"/>
  <c r="V2383" i="24"/>
  <c r="U2383" i="24"/>
  <c r="T2383" i="24"/>
  <c r="P2383" i="24"/>
  <c r="N2383" i="24"/>
  <c r="E2383" i="24"/>
  <c r="C2383" i="24"/>
  <c r="D2383" i="24" s="1"/>
  <c r="B2383" i="24"/>
  <c r="A2383" i="24"/>
  <c r="W2382" i="24"/>
  <c r="V2382" i="24"/>
  <c r="U2382" i="24"/>
  <c r="T2382" i="24"/>
  <c r="P2382" i="24"/>
  <c r="N2382" i="24"/>
  <c r="E2382" i="24"/>
  <c r="C2382" i="24"/>
  <c r="D2382" i="24" s="1"/>
  <c r="B2382" i="24"/>
  <c r="A2382" i="24"/>
  <c r="W2381" i="24"/>
  <c r="V2381" i="24"/>
  <c r="U2381" i="24"/>
  <c r="T2381" i="24"/>
  <c r="P2381" i="24"/>
  <c r="N2381" i="24"/>
  <c r="E2381" i="24"/>
  <c r="C2381" i="24"/>
  <c r="D2381" i="24" s="1"/>
  <c r="B2381" i="24"/>
  <c r="A2381" i="24"/>
  <c r="W2380" i="24"/>
  <c r="V2380" i="24"/>
  <c r="U2380" i="24"/>
  <c r="T2380" i="24"/>
  <c r="P2380" i="24"/>
  <c r="N2380" i="24"/>
  <c r="E2380" i="24"/>
  <c r="C2380" i="24"/>
  <c r="D2380" i="24" s="1"/>
  <c r="B2380" i="24"/>
  <c r="A2380" i="24"/>
  <c r="W2379" i="24"/>
  <c r="V2379" i="24"/>
  <c r="U2379" i="24"/>
  <c r="T2379" i="24"/>
  <c r="P2379" i="24"/>
  <c r="N2379" i="24"/>
  <c r="E2379" i="24"/>
  <c r="C2379" i="24"/>
  <c r="D2379" i="24" s="1"/>
  <c r="B2379" i="24"/>
  <c r="A2379" i="24"/>
  <c r="W2378" i="24"/>
  <c r="V2378" i="24"/>
  <c r="U2378" i="24"/>
  <c r="T2378" i="24"/>
  <c r="P2378" i="24"/>
  <c r="N2378" i="24"/>
  <c r="E2378" i="24"/>
  <c r="C2378" i="24"/>
  <c r="D2378" i="24" s="1"/>
  <c r="B2378" i="24"/>
  <c r="A2378" i="24"/>
  <c r="W2377" i="24"/>
  <c r="V2377" i="24"/>
  <c r="U2377" i="24"/>
  <c r="T2377" i="24"/>
  <c r="P2377" i="24"/>
  <c r="N2377" i="24"/>
  <c r="E2377" i="24"/>
  <c r="C2377" i="24"/>
  <c r="D2377" i="24" s="1"/>
  <c r="B2377" i="24"/>
  <c r="A2377" i="24"/>
  <c r="W2376" i="24"/>
  <c r="V2376" i="24"/>
  <c r="U2376" i="24"/>
  <c r="T2376" i="24"/>
  <c r="P2376" i="24"/>
  <c r="N2376" i="24"/>
  <c r="E2376" i="24"/>
  <c r="C2376" i="24"/>
  <c r="D2376" i="24" s="1"/>
  <c r="B2376" i="24"/>
  <c r="A2376" i="24"/>
  <c r="W2375" i="24"/>
  <c r="V2375" i="24"/>
  <c r="U2375" i="24"/>
  <c r="T2375" i="24"/>
  <c r="P2375" i="24"/>
  <c r="N2375" i="24"/>
  <c r="E2375" i="24"/>
  <c r="C2375" i="24"/>
  <c r="D2375" i="24" s="1"/>
  <c r="B2375" i="24"/>
  <c r="A2375" i="24"/>
  <c r="W2374" i="24"/>
  <c r="V2374" i="24"/>
  <c r="U2374" i="24"/>
  <c r="T2374" i="24"/>
  <c r="P2374" i="24"/>
  <c r="N2374" i="24"/>
  <c r="E2374" i="24"/>
  <c r="C2374" i="24"/>
  <c r="D2374" i="24" s="1"/>
  <c r="B2374" i="24"/>
  <c r="A2374" i="24"/>
  <c r="W2373" i="24"/>
  <c r="V2373" i="24"/>
  <c r="U2373" i="24"/>
  <c r="T2373" i="24"/>
  <c r="P2373" i="24"/>
  <c r="N2373" i="24"/>
  <c r="E2373" i="24"/>
  <c r="C2373" i="24"/>
  <c r="D2373" i="24" s="1"/>
  <c r="B2373" i="24"/>
  <c r="A2373" i="24"/>
  <c r="W2372" i="24"/>
  <c r="V2372" i="24"/>
  <c r="U2372" i="24"/>
  <c r="T2372" i="24"/>
  <c r="P2372" i="24"/>
  <c r="N2372" i="24"/>
  <c r="E2372" i="24"/>
  <c r="C2372" i="24"/>
  <c r="D2372" i="24" s="1"/>
  <c r="B2372" i="24"/>
  <c r="A2372" i="24"/>
  <c r="W2371" i="24"/>
  <c r="V2371" i="24"/>
  <c r="U2371" i="24"/>
  <c r="T2371" i="24"/>
  <c r="P2371" i="24"/>
  <c r="N2371" i="24"/>
  <c r="E2371" i="24"/>
  <c r="C2371" i="24"/>
  <c r="D2371" i="24" s="1"/>
  <c r="B2371" i="24"/>
  <c r="A2371" i="24"/>
  <c r="W2370" i="24"/>
  <c r="V2370" i="24"/>
  <c r="U2370" i="24"/>
  <c r="T2370" i="24"/>
  <c r="P2370" i="24"/>
  <c r="N2370" i="24"/>
  <c r="E2370" i="24"/>
  <c r="C2370" i="24"/>
  <c r="D2370" i="24" s="1"/>
  <c r="B2370" i="24"/>
  <c r="A2370" i="24"/>
  <c r="W2369" i="24"/>
  <c r="V2369" i="24"/>
  <c r="U2369" i="24"/>
  <c r="T2369" i="24"/>
  <c r="P2369" i="24"/>
  <c r="N2369" i="24"/>
  <c r="E2369" i="24"/>
  <c r="C2369" i="24"/>
  <c r="D2369" i="24" s="1"/>
  <c r="B2369" i="24"/>
  <c r="A2369" i="24"/>
  <c r="W2368" i="24"/>
  <c r="V2368" i="24"/>
  <c r="U2368" i="24"/>
  <c r="T2368" i="24"/>
  <c r="P2368" i="24"/>
  <c r="N2368" i="24"/>
  <c r="E2368" i="24"/>
  <c r="C2368" i="24"/>
  <c r="D2368" i="24" s="1"/>
  <c r="B2368" i="24"/>
  <c r="A2368" i="24"/>
  <c r="W2367" i="24"/>
  <c r="V2367" i="24"/>
  <c r="U2367" i="24"/>
  <c r="T2367" i="24"/>
  <c r="P2367" i="24"/>
  <c r="N2367" i="24"/>
  <c r="E2367" i="24"/>
  <c r="C2367" i="24"/>
  <c r="D2367" i="24" s="1"/>
  <c r="B2367" i="24"/>
  <c r="A2367" i="24"/>
  <c r="W2366" i="24"/>
  <c r="V2366" i="24"/>
  <c r="U2366" i="24"/>
  <c r="T2366" i="24"/>
  <c r="P2366" i="24"/>
  <c r="N2366" i="24"/>
  <c r="E2366" i="24"/>
  <c r="C2366" i="24"/>
  <c r="D2366" i="24" s="1"/>
  <c r="B2366" i="24"/>
  <c r="A2366" i="24"/>
  <c r="W2365" i="24"/>
  <c r="V2365" i="24"/>
  <c r="U2365" i="24"/>
  <c r="T2365" i="24"/>
  <c r="P2365" i="24"/>
  <c r="N2365" i="24"/>
  <c r="E2365" i="24"/>
  <c r="C2365" i="24"/>
  <c r="D2365" i="24" s="1"/>
  <c r="B2365" i="24"/>
  <c r="A2365" i="24"/>
  <c r="W2364" i="24"/>
  <c r="V2364" i="24"/>
  <c r="U2364" i="24"/>
  <c r="T2364" i="24"/>
  <c r="P2364" i="24"/>
  <c r="N2364" i="24"/>
  <c r="E2364" i="24"/>
  <c r="C2364" i="24"/>
  <c r="D2364" i="24" s="1"/>
  <c r="B2364" i="24"/>
  <c r="A2364" i="24"/>
  <c r="W2363" i="24"/>
  <c r="V2363" i="24"/>
  <c r="U2363" i="24"/>
  <c r="T2363" i="24"/>
  <c r="P2363" i="24"/>
  <c r="N2363" i="24"/>
  <c r="E2363" i="24"/>
  <c r="C2363" i="24"/>
  <c r="D2363" i="24" s="1"/>
  <c r="B2363" i="24"/>
  <c r="A2363" i="24"/>
  <c r="W2362" i="24"/>
  <c r="V2362" i="24"/>
  <c r="U2362" i="24"/>
  <c r="T2362" i="24"/>
  <c r="P2362" i="24"/>
  <c r="N2362" i="24"/>
  <c r="E2362" i="24"/>
  <c r="C2362" i="24"/>
  <c r="D2362" i="24" s="1"/>
  <c r="B2362" i="24"/>
  <c r="A2362" i="24"/>
  <c r="W2361" i="24"/>
  <c r="V2361" i="24"/>
  <c r="U2361" i="24"/>
  <c r="T2361" i="24"/>
  <c r="P2361" i="24"/>
  <c r="N2361" i="24"/>
  <c r="E2361" i="24"/>
  <c r="C2361" i="24"/>
  <c r="D2361" i="24" s="1"/>
  <c r="B2361" i="24"/>
  <c r="A2361" i="24"/>
  <c r="W2360" i="24"/>
  <c r="V2360" i="24"/>
  <c r="U2360" i="24"/>
  <c r="T2360" i="24"/>
  <c r="P2360" i="24"/>
  <c r="N2360" i="24"/>
  <c r="E2360" i="24"/>
  <c r="C2360" i="24"/>
  <c r="D2360" i="24" s="1"/>
  <c r="B2360" i="24"/>
  <c r="A2360" i="24"/>
  <c r="W2359" i="24"/>
  <c r="V2359" i="24"/>
  <c r="U2359" i="24"/>
  <c r="T2359" i="24"/>
  <c r="P2359" i="24"/>
  <c r="N2359" i="24"/>
  <c r="E2359" i="24"/>
  <c r="C2359" i="24"/>
  <c r="D2359" i="24" s="1"/>
  <c r="B2359" i="24"/>
  <c r="A2359" i="24"/>
  <c r="W2358" i="24"/>
  <c r="V2358" i="24"/>
  <c r="U2358" i="24"/>
  <c r="T2358" i="24"/>
  <c r="P2358" i="24"/>
  <c r="N2358" i="24"/>
  <c r="E2358" i="24"/>
  <c r="C2358" i="24"/>
  <c r="D2358" i="24" s="1"/>
  <c r="B2358" i="24"/>
  <c r="A2358" i="24"/>
  <c r="W2357" i="24"/>
  <c r="V2357" i="24"/>
  <c r="U2357" i="24"/>
  <c r="T2357" i="24"/>
  <c r="P2357" i="24"/>
  <c r="N2357" i="24"/>
  <c r="E2357" i="24"/>
  <c r="C2357" i="24"/>
  <c r="D2357" i="24" s="1"/>
  <c r="B2357" i="24"/>
  <c r="A2357" i="24"/>
  <c r="W2356" i="24"/>
  <c r="V2356" i="24"/>
  <c r="U2356" i="24"/>
  <c r="T2356" i="24"/>
  <c r="P2356" i="24"/>
  <c r="N2356" i="24"/>
  <c r="E2356" i="24"/>
  <c r="C2356" i="24"/>
  <c r="D2356" i="24" s="1"/>
  <c r="B2356" i="24"/>
  <c r="A2356" i="24"/>
  <c r="W2355" i="24"/>
  <c r="V2355" i="24"/>
  <c r="U2355" i="24"/>
  <c r="T2355" i="24"/>
  <c r="P2355" i="24"/>
  <c r="N2355" i="24"/>
  <c r="E2355" i="24"/>
  <c r="C2355" i="24"/>
  <c r="D2355" i="24" s="1"/>
  <c r="B2355" i="24"/>
  <c r="A2355" i="24"/>
  <c r="W2354" i="24"/>
  <c r="V2354" i="24"/>
  <c r="U2354" i="24"/>
  <c r="T2354" i="24"/>
  <c r="P2354" i="24"/>
  <c r="N2354" i="24"/>
  <c r="E2354" i="24"/>
  <c r="C2354" i="24"/>
  <c r="D2354" i="24" s="1"/>
  <c r="B2354" i="24"/>
  <c r="A2354" i="24"/>
  <c r="W2353" i="24"/>
  <c r="V2353" i="24"/>
  <c r="U2353" i="24"/>
  <c r="T2353" i="24"/>
  <c r="P2353" i="24"/>
  <c r="N2353" i="24"/>
  <c r="E2353" i="24"/>
  <c r="C2353" i="24"/>
  <c r="D2353" i="24" s="1"/>
  <c r="B2353" i="24"/>
  <c r="A2353" i="24"/>
  <c r="W2352" i="24"/>
  <c r="V2352" i="24"/>
  <c r="U2352" i="24"/>
  <c r="T2352" i="24"/>
  <c r="P2352" i="24"/>
  <c r="N2352" i="24"/>
  <c r="E2352" i="24"/>
  <c r="C2352" i="24"/>
  <c r="D2352" i="24" s="1"/>
  <c r="B2352" i="24"/>
  <c r="A2352" i="24"/>
  <c r="W2351" i="24"/>
  <c r="V2351" i="24"/>
  <c r="U2351" i="24"/>
  <c r="T2351" i="24"/>
  <c r="P2351" i="24"/>
  <c r="N2351" i="24"/>
  <c r="E2351" i="24"/>
  <c r="C2351" i="24"/>
  <c r="D2351" i="24" s="1"/>
  <c r="B2351" i="24"/>
  <c r="A2351" i="24"/>
  <c r="W2350" i="24"/>
  <c r="V2350" i="24"/>
  <c r="U2350" i="24"/>
  <c r="T2350" i="24"/>
  <c r="P2350" i="24"/>
  <c r="N2350" i="24"/>
  <c r="E2350" i="24"/>
  <c r="C2350" i="24"/>
  <c r="D2350" i="24" s="1"/>
  <c r="B2350" i="24"/>
  <c r="A2350" i="24"/>
  <c r="W2349" i="24"/>
  <c r="V2349" i="24"/>
  <c r="U2349" i="24"/>
  <c r="T2349" i="24"/>
  <c r="P2349" i="24"/>
  <c r="N2349" i="24"/>
  <c r="E2349" i="24"/>
  <c r="C2349" i="24"/>
  <c r="D2349" i="24" s="1"/>
  <c r="B2349" i="24"/>
  <c r="A2349" i="24"/>
  <c r="W2348" i="24"/>
  <c r="V2348" i="24"/>
  <c r="U2348" i="24"/>
  <c r="T2348" i="24"/>
  <c r="P2348" i="24"/>
  <c r="N2348" i="24"/>
  <c r="E2348" i="24"/>
  <c r="C2348" i="24"/>
  <c r="D2348" i="24" s="1"/>
  <c r="B2348" i="24"/>
  <c r="A2348" i="24"/>
  <c r="W2347" i="24"/>
  <c r="V2347" i="24"/>
  <c r="U2347" i="24"/>
  <c r="T2347" i="24"/>
  <c r="P2347" i="24"/>
  <c r="N2347" i="24"/>
  <c r="E2347" i="24"/>
  <c r="C2347" i="24"/>
  <c r="D2347" i="24" s="1"/>
  <c r="B2347" i="24"/>
  <c r="A2347" i="24"/>
  <c r="W2346" i="24"/>
  <c r="V2346" i="24"/>
  <c r="U2346" i="24"/>
  <c r="T2346" i="24"/>
  <c r="P2346" i="24"/>
  <c r="N2346" i="24"/>
  <c r="E2346" i="24"/>
  <c r="C2346" i="24"/>
  <c r="D2346" i="24" s="1"/>
  <c r="B2346" i="24"/>
  <c r="A2346" i="24"/>
  <c r="W2345" i="24"/>
  <c r="V2345" i="24"/>
  <c r="U2345" i="24"/>
  <c r="T2345" i="24"/>
  <c r="P2345" i="24"/>
  <c r="N2345" i="24"/>
  <c r="E2345" i="24"/>
  <c r="C2345" i="24"/>
  <c r="D2345" i="24" s="1"/>
  <c r="B2345" i="24"/>
  <c r="A2345" i="24"/>
  <c r="W2344" i="24"/>
  <c r="V2344" i="24"/>
  <c r="U2344" i="24"/>
  <c r="T2344" i="24"/>
  <c r="P2344" i="24"/>
  <c r="N2344" i="24"/>
  <c r="E2344" i="24"/>
  <c r="C2344" i="24"/>
  <c r="D2344" i="24" s="1"/>
  <c r="B2344" i="24"/>
  <c r="A2344" i="24"/>
  <c r="W2343" i="24"/>
  <c r="V2343" i="24"/>
  <c r="U2343" i="24"/>
  <c r="T2343" i="24"/>
  <c r="P2343" i="24"/>
  <c r="N2343" i="24"/>
  <c r="E2343" i="24"/>
  <c r="C2343" i="24"/>
  <c r="D2343" i="24" s="1"/>
  <c r="B2343" i="24"/>
  <c r="A2343" i="24"/>
  <c r="W2342" i="24"/>
  <c r="V2342" i="24"/>
  <c r="U2342" i="24"/>
  <c r="T2342" i="24"/>
  <c r="P2342" i="24"/>
  <c r="N2342" i="24"/>
  <c r="E2342" i="24"/>
  <c r="C2342" i="24"/>
  <c r="D2342" i="24" s="1"/>
  <c r="B2342" i="24"/>
  <c r="A2342" i="24"/>
  <c r="W2341" i="24"/>
  <c r="V2341" i="24"/>
  <c r="U2341" i="24"/>
  <c r="T2341" i="24"/>
  <c r="P2341" i="24"/>
  <c r="N2341" i="24"/>
  <c r="E2341" i="24"/>
  <c r="C2341" i="24"/>
  <c r="D2341" i="24" s="1"/>
  <c r="B2341" i="24"/>
  <c r="A2341" i="24"/>
  <c r="W2340" i="24"/>
  <c r="V2340" i="24"/>
  <c r="U2340" i="24"/>
  <c r="T2340" i="24"/>
  <c r="P2340" i="24"/>
  <c r="N2340" i="24"/>
  <c r="E2340" i="24"/>
  <c r="C2340" i="24"/>
  <c r="D2340" i="24" s="1"/>
  <c r="B2340" i="24"/>
  <c r="A2340" i="24"/>
  <c r="W2339" i="24"/>
  <c r="V2339" i="24"/>
  <c r="U2339" i="24"/>
  <c r="T2339" i="24"/>
  <c r="P2339" i="24"/>
  <c r="N2339" i="24"/>
  <c r="E2339" i="24"/>
  <c r="C2339" i="24"/>
  <c r="D2339" i="24" s="1"/>
  <c r="B2339" i="24"/>
  <c r="A2339" i="24"/>
  <c r="W2338" i="24"/>
  <c r="V2338" i="24"/>
  <c r="U2338" i="24"/>
  <c r="T2338" i="24"/>
  <c r="P2338" i="24"/>
  <c r="N2338" i="24"/>
  <c r="E2338" i="24"/>
  <c r="C2338" i="24"/>
  <c r="D2338" i="24" s="1"/>
  <c r="B2338" i="24"/>
  <c r="A2338" i="24"/>
  <c r="W2337" i="24"/>
  <c r="V2337" i="24"/>
  <c r="U2337" i="24"/>
  <c r="T2337" i="24"/>
  <c r="P2337" i="24"/>
  <c r="N2337" i="24"/>
  <c r="E2337" i="24"/>
  <c r="C2337" i="24"/>
  <c r="D2337" i="24" s="1"/>
  <c r="B2337" i="24"/>
  <c r="A2337" i="24"/>
  <c r="W2336" i="24"/>
  <c r="V2336" i="24"/>
  <c r="U2336" i="24"/>
  <c r="T2336" i="24"/>
  <c r="P2336" i="24"/>
  <c r="N2336" i="24"/>
  <c r="E2336" i="24"/>
  <c r="C2336" i="24"/>
  <c r="D2336" i="24" s="1"/>
  <c r="B2336" i="24"/>
  <c r="A2336" i="24"/>
  <c r="W2335" i="24"/>
  <c r="V2335" i="24"/>
  <c r="U2335" i="24"/>
  <c r="T2335" i="24"/>
  <c r="P2335" i="24"/>
  <c r="N2335" i="24"/>
  <c r="E2335" i="24"/>
  <c r="C2335" i="24"/>
  <c r="D2335" i="24" s="1"/>
  <c r="B2335" i="24"/>
  <c r="A2335" i="24"/>
  <c r="W2334" i="24"/>
  <c r="V2334" i="24"/>
  <c r="U2334" i="24"/>
  <c r="T2334" i="24"/>
  <c r="P2334" i="24"/>
  <c r="N2334" i="24"/>
  <c r="E2334" i="24"/>
  <c r="C2334" i="24"/>
  <c r="D2334" i="24" s="1"/>
  <c r="B2334" i="24"/>
  <c r="A2334" i="24"/>
  <c r="W2333" i="24"/>
  <c r="V2333" i="24"/>
  <c r="U2333" i="24"/>
  <c r="T2333" i="24"/>
  <c r="P2333" i="24"/>
  <c r="N2333" i="24"/>
  <c r="E2333" i="24"/>
  <c r="C2333" i="24"/>
  <c r="D2333" i="24" s="1"/>
  <c r="B2333" i="24"/>
  <c r="A2333" i="24"/>
  <c r="W2332" i="24"/>
  <c r="V2332" i="24"/>
  <c r="U2332" i="24"/>
  <c r="T2332" i="24"/>
  <c r="P2332" i="24"/>
  <c r="N2332" i="24"/>
  <c r="E2332" i="24"/>
  <c r="C2332" i="24"/>
  <c r="D2332" i="24" s="1"/>
  <c r="B2332" i="24"/>
  <c r="A2332" i="24"/>
  <c r="W2331" i="24"/>
  <c r="V2331" i="24"/>
  <c r="U2331" i="24"/>
  <c r="T2331" i="24"/>
  <c r="P2331" i="24"/>
  <c r="N2331" i="24"/>
  <c r="E2331" i="24"/>
  <c r="C2331" i="24"/>
  <c r="D2331" i="24" s="1"/>
  <c r="B2331" i="24"/>
  <c r="A2331" i="24"/>
  <c r="W2330" i="24"/>
  <c r="V2330" i="24"/>
  <c r="U2330" i="24"/>
  <c r="T2330" i="24"/>
  <c r="P2330" i="24"/>
  <c r="N2330" i="24"/>
  <c r="E2330" i="24"/>
  <c r="C2330" i="24"/>
  <c r="D2330" i="24" s="1"/>
  <c r="B2330" i="24"/>
  <c r="A2330" i="24"/>
  <c r="W2329" i="24"/>
  <c r="V2329" i="24"/>
  <c r="U2329" i="24"/>
  <c r="T2329" i="24"/>
  <c r="P2329" i="24"/>
  <c r="N2329" i="24"/>
  <c r="E2329" i="24"/>
  <c r="C2329" i="24"/>
  <c r="D2329" i="24" s="1"/>
  <c r="B2329" i="24"/>
  <c r="A2329" i="24"/>
  <c r="W2328" i="24"/>
  <c r="V2328" i="24"/>
  <c r="U2328" i="24"/>
  <c r="T2328" i="24"/>
  <c r="P2328" i="24"/>
  <c r="N2328" i="24"/>
  <c r="E2328" i="24"/>
  <c r="C2328" i="24"/>
  <c r="D2328" i="24" s="1"/>
  <c r="B2328" i="24"/>
  <c r="A2328" i="24"/>
  <c r="W2327" i="24"/>
  <c r="V2327" i="24"/>
  <c r="U2327" i="24"/>
  <c r="T2327" i="24"/>
  <c r="P2327" i="24"/>
  <c r="N2327" i="24"/>
  <c r="E2327" i="24"/>
  <c r="C2327" i="24"/>
  <c r="D2327" i="24" s="1"/>
  <c r="B2327" i="24"/>
  <c r="A2327" i="24"/>
  <c r="W2326" i="24"/>
  <c r="V2326" i="24"/>
  <c r="U2326" i="24"/>
  <c r="T2326" i="24"/>
  <c r="P2326" i="24"/>
  <c r="N2326" i="24"/>
  <c r="E2326" i="24"/>
  <c r="C2326" i="24"/>
  <c r="D2326" i="24" s="1"/>
  <c r="B2326" i="24"/>
  <c r="A2326" i="24"/>
  <c r="W2325" i="24"/>
  <c r="V2325" i="24"/>
  <c r="U2325" i="24"/>
  <c r="T2325" i="24"/>
  <c r="P2325" i="24"/>
  <c r="N2325" i="24"/>
  <c r="E2325" i="24"/>
  <c r="C2325" i="24"/>
  <c r="D2325" i="24" s="1"/>
  <c r="B2325" i="24"/>
  <c r="A2325" i="24"/>
  <c r="W2324" i="24"/>
  <c r="V2324" i="24"/>
  <c r="U2324" i="24"/>
  <c r="T2324" i="24"/>
  <c r="P2324" i="24"/>
  <c r="N2324" i="24"/>
  <c r="E2324" i="24"/>
  <c r="C2324" i="24"/>
  <c r="D2324" i="24" s="1"/>
  <c r="B2324" i="24"/>
  <c r="A2324" i="24"/>
  <c r="W2323" i="24"/>
  <c r="V2323" i="24"/>
  <c r="U2323" i="24"/>
  <c r="T2323" i="24"/>
  <c r="P2323" i="24"/>
  <c r="N2323" i="24"/>
  <c r="E2323" i="24"/>
  <c r="C2323" i="24"/>
  <c r="D2323" i="24" s="1"/>
  <c r="B2323" i="24"/>
  <c r="A2323" i="24"/>
  <c r="W2322" i="24"/>
  <c r="V2322" i="24"/>
  <c r="U2322" i="24"/>
  <c r="T2322" i="24"/>
  <c r="P2322" i="24"/>
  <c r="N2322" i="24"/>
  <c r="E2322" i="24"/>
  <c r="C2322" i="24"/>
  <c r="D2322" i="24" s="1"/>
  <c r="B2322" i="24"/>
  <c r="A2322" i="24"/>
  <c r="W2321" i="24"/>
  <c r="V2321" i="24"/>
  <c r="U2321" i="24"/>
  <c r="T2321" i="24"/>
  <c r="P2321" i="24"/>
  <c r="N2321" i="24"/>
  <c r="E2321" i="24"/>
  <c r="C2321" i="24"/>
  <c r="D2321" i="24" s="1"/>
  <c r="B2321" i="24"/>
  <c r="A2321" i="24"/>
  <c r="W2320" i="24"/>
  <c r="V2320" i="24"/>
  <c r="U2320" i="24"/>
  <c r="T2320" i="24"/>
  <c r="P2320" i="24"/>
  <c r="N2320" i="24"/>
  <c r="E2320" i="24"/>
  <c r="C2320" i="24"/>
  <c r="D2320" i="24" s="1"/>
  <c r="B2320" i="24"/>
  <c r="A2320" i="24"/>
  <c r="W2319" i="24"/>
  <c r="V2319" i="24"/>
  <c r="U2319" i="24"/>
  <c r="T2319" i="24"/>
  <c r="P2319" i="24"/>
  <c r="N2319" i="24"/>
  <c r="E2319" i="24"/>
  <c r="C2319" i="24"/>
  <c r="D2319" i="24" s="1"/>
  <c r="B2319" i="24"/>
  <c r="A2319" i="24"/>
  <c r="W2318" i="24"/>
  <c r="V2318" i="24"/>
  <c r="U2318" i="24"/>
  <c r="T2318" i="24"/>
  <c r="P2318" i="24"/>
  <c r="N2318" i="24"/>
  <c r="E2318" i="24"/>
  <c r="C2318" i="24"/>
  <c r="D2318" i="24" s="1"/>
  <c r="B2318" i="24"/>
  <c r="A2318" i="24"/>
  <c r="W2317" i="24"/>
  <c r="V2317" i="24"/>
  <c r="U2317" i="24"/>
  <c r="T2317" i="24"/>
  <c r="P2317" i="24"/>
  <c r="N2317" i="24"/>
  <c r="E2317" i="24"/>
  <c r="C2317" i="24"/>
  <c r="D2317" i="24" s="1"/>
  <c r="B2317" i="24"/>
  <c r="A2317" i="24"/>
  <c r="W2316" i="24"/>
  <c r="V2316" i="24"/>
  <c r="U2316" i="24"/>
  <c r="T2316" i="24"/>
  <c r="P2316" i="24"/>
  <c r="N2316" i="24"/>
  <c r="E2316" i="24"/>
  <c r="C2316" i="24"/>
  <c r="D2316" i="24" s="1"/>
  <c r="B2316" i="24"/>
  <c r="A2316" i="24"/>
  <c r="W2315" i="24"/>
  <c r="V2315" i="24"/>
  <c r="U2315" i="24"/>
  <c r="T2315" i="24"/>
  <c r="P2315" i="24"/>
  <c r="N2315" i="24"/>
  <c r="E2315" i="24"/>
  <c r="C2315" i="24"/>
  <c r="D2315" i="24" s="1"/>
  <c r="B2315" i="24"/>
  <c r="A2315" i="24"/>
  <c r="W2314" i="24"/>
  <c r="V2314" i="24"/>
  <c r="U2314" i="24"/>
  <c r="T2314" i="24"/>
  <c r="P2314" i="24"/>
  <c r="N2314" i="24"/>
  <c r="E2314" i="24"/>
  <c r="C2314" i="24"/>
  <c r="D2314" i="24" s="1"/>
  <c r="B2314" i="24"/>
  <c r="A2314" i="24"/>
  <c r="W2313" i="24"/>
  <c r="V2313" i="24"/>
  <c r="U2313" i="24"/>
  <c r="T2313" i="24"/>
  <c r="P2313" i="24"/>
  <c r="N2313" i="24"/>
  <c r="E2313" i="24"/>
  <c r="C2313" i="24"/>
  <c r="D2313" i="24" s="1"/>
  <c r="B2313" i="24"/>
  <c r="A2313" i="24"/>
  <c r="W2312" i="24"/>
  <c r="V2312" i="24"/>
  <c r="U2312" i="24"/>
  <c r="T2312" i="24"/>
  <c r="P2312" i="24"/>
  <c r="N2312" i="24"/>
  <c r="E2312" i="24"/>
  <c r="C2312" i="24"/>
  <c r="D2312" i="24" s="1"/>
  <c r="B2312" i="24"/>
  <c r="A2312" i="24"/>
  <c r="W2311" i="24"/>
  <c r="V2311" i="24"/>
  <c r="U2311" i="24"/>
  <c r="T2311" i="24"/>
  <c r="P2311" i="24"/>
  <c r="N2311" i="24"/>
  <c r="E2311" i="24"/>
  <c r="C2311" i="24"/>
  <c r="D2311" i="24" s="1"/>
  <c r="B2311" i="24"/>
  <c r="A2311" i="24"/>
  <c r="W2310" i="24"/>
  <c r="V2310" i="24"/>
  <c r="U2310" i="24"/>
  <c r="T2310" i="24"/>
  <c r="P2310" i="24"/>
  <c r="N2310" i="24"/>
  <c r="E2310" i="24"/>
  <c r="C2310" i="24"/>
  <c r="D2310" i="24" s="1"/>
  <c r="B2310" i="24"/>
  <c r="A2310" i="24"/>
  <c r="W2309" i="24"/>
  <c r="V2309" i="24"/>
  <c r="U2309" i="24"/>
  <c r="T2309" i="24"/>
  <c r="P2309" i="24"/>
  <c r="N2309" i="24"/>
  <c r="E2309" i="24"/>
  <c r="C2309" i="24"/>
  <c r="D2309" i="24" s="1"/>
  <c r="B2309" i="24"/>
  <c r="A2309" i="24"/>
  <c r="W2308" i="24"/>
  <c r="V2308" i="24"/>
  <c r="U2308" i="24"/>
  <c r="T2308" i="24"/>
  <c r="P2308" i="24"/>
  <c r="N2308" i="24"/>
  <c r="E2308" i="24"/>
  <c r="C2308" i="24"/>
  <c r="D2308" i="24" s="1"/>
  <c r="B2308" i="24"/>
  <c r="A2308" i="24"/>
  <c r="W2307" i="24"/>
  <c r="V2307" i="24"/>
  <c r="U2307" i="24"/>
  <c r="T2307" i="24"/>
  <c r="P2307" i="24"/>
  <c r="N2307" i="24"/>
  <c r="E2307" i="24"/>
  <c r="C2307" i="24"/>
  <c r="D2307" i="24" s="1"/>
  <c r="B2307" i="24"/>
  <c r="A2307" i="24"/>
  <c r="W2306" i="24"/>
  <c r="V2306" i="24"/>
  <c r="U2306" i="24"/>
  <c r="T2306" i="24"/>
  <c r="P2306" i="24"/>
  <c r="N2306" i="24"/>
  <c r="E2306" i="24"/>
  <c r="C2306" i="24"/>
  <c r="D2306" i="24" s="1"/>
  <c r="B2306" i="24"/>
  <c r="A2306" i="24"/>
  <c r="W2305" i="24"/>
  <c r="V2305" i="24"/>
  <c r="U2305" i="24"/>
  <c r="T2305" i="24"/>
  <c r="P2305" i="24"/>
  <c r="N2305" i="24"/>
  <c r="E2305" i="24"/>
  <c r="C2305" i="24"/>
  <c r="D2305" i="24" s="1"/>
  <c r="B2305" i="24"/>
  <c r="A2305" i="24"/>
  <c r="W2304" i="24"/>
  <c r="V2304" i="24"/>
  <c r="U2304" i="24"/>
  <c r="T2304" i="24"/>
  <c r="P2304" i="24"/>
  <c r="N2304" i="24"/>
  <c r="E2304" i="24"/>
  <c r="C2304" i="24"/>
  <c r="D2304" i="24" s="1"/>
  <c r="B2304" i="24"/>
  <c r="A2304" i="24"/>
  <c r="W2303" i="24"/>
  <c r="V2303" i="24"/>
  <c r="U2303" i="24"/>
  <c r="T2303" i="24"/>
  <c r="P2303" i="24"/>
  <c r="N2303" i="24"/>
  <c r="E2303" i="24"/>
  <c r="C2303" i="24"/>
  <c r="D2303" i="24" s="1"/>
  <c r="B2303" i="24"/>
  <c r="A2303" i="24"/>
  <c r="W2302" i="24"/>
  <c r="V2302" i="24"/>
  <c r="U2302" i="24"/>
  <c r="T2302" i="24"/>
  <c r="P2302" i="24"/>
  <c r="N2302" i="24"/>
  <c r="E2302" i="24"/>
  <c r="C2302" i="24"/>
  <c r="D2302" i="24" s="1"/>
  <c r="B2302" i="24"/>
  <c r="A2302" i="24"/>
  <c r="W2301" i="24"/>
  <c r="V2301" i="24"/>
  <c r="U2301" i="24"/>
  <c r="T2301" i="24"/>
  <c r="P2301" i="24"/>
  <c r="N2301" i="24"/>
  <c r="E2301" i="24"/>
  <c r="C2301" i="24"/>
  <c r="D2301" i="24" s="1"/>
  <c r="B2301" i="24"/>
  <c r="A2301" i="24"/>
  <c r="W2300" i="24"/>
  <c r="V2300" i="24"/>
  <c r="U2300" i="24"/>
  <c r="T2300" i="24"/>
  <c r="P2300" i="24"/>
  <c r="N2300" i="24"/>
  <c r="E2300" i="24"/>
  <c r="C2300" i="24"/>
  <c r="D2300" i="24" s="1"/>
  <c r="B2300" i="24"/>
  <c r="A2300" i="24"/>
  <c r="W2299" i="24"/>
  <c r="V2299" i="24"/>
  <c r="U2299" i="24"/>
  <c r="T2299" i="24"/>
  <c r="P2299" i="24"/>
  <c r="N2299" i="24"/>
  <c r="E2299" i="24"/>
  <c r="C2299" i="24"/>
  <c r="D2299" i="24" s="1"/>
  <c r="B2299" i="24"/>
  <c r="A2299" i="24"/>
  <c r="W2298" i="24"/>
  <c r="V2298" i="24"/>
  <c r="U2298" i="24"/>
  <c r="T2298" i="24"/>
  <c r="P2298" i="24"/>
  <c r="N2298" i="24"/>
  <c r="E2298" i="24"/>
  <c r="C2298" i="24"/>
  <c r="D2298" i="24" s="1"/>
  <c r="B2298" i="24"/>
  <c r="A2298" i="24"/>
  <c r="W2297" i="24"/>
  <c r="V2297" i="24"/>
  <c r="U2297" i="24"/>
  <c r="T2297" i="24"/>
  <c r="P2297" i="24"/>
  <c r="N2297" i="24"/>
  <c r="E2297" i="24"/>
  <c r="C2297" i="24"/>
  <c r="D2297" i="24" s="1"/>
  <c r="B2297" i="24"/>
  <c r="A2297" i="24"/>
  <c r="W2296" i="24"/>
  <c r="V2296" i="24"/>
  <c r="U2296" i="24"/>
  <c r="T2296" i="24"/>
  <c r="P2296" i="24"/>
  <c r="N2296" i="24"/>
  <c r="E2296" i="24"/>
  <c r="C2296" i="24"/>
  <c r="D2296" i="24" s="1"/>
  <c r="B2296" i="24"/>
  <c r="A2296" i="24"/>
  <c r="W2295" i="24"/>
  <c r="V2295" i="24"/>
  <c r="U2295" i="24"/>
  <c r="T2295" i="24"/>
  <c r="P2295" i="24"/>
  <c r="N2295" i="24"/>
  <c r="E2295" i="24"/>
  <c r="C2295" i="24"/>
  <c r="D2295" i="24" s="1"/>
  <c r="B2295" i="24"/>
  <c r="A2295" i="24"/>
  <c r="W2294" i="24"/>
  <c r="V2294" i="24"/>
  <c r="U2294" i="24"/>
  <c r="T2294" i="24"/>
  <c r="P2294" i="24"/>
  <c r="N2294" i="24"/>
  <c r="E2294" i="24"/>
  <c r="C2294" i="24"/>
  <c r="D2294" i="24" s="1"/>
  <c r="B2294" i="24"/>
  <c r="A2294" i="24"/>
  <c r="W2293" i="24"/>
  <c r="V2293" i="24"/>
  <c r="U2293" i="24"/>
  <c r="T2293" i="24"/>
  <c r="P2293" i="24"/>
  <c r="N2293" i="24"/>
  <c r="E2293" i="24"/>
  <c r="C2293" i="24"/>
  <c r="D2293" i="24" s="1"/>
  <c r="B2293" i="24"/>
  <c r="A2293" i="24"/>
  <c r="W2292" i="24"/>
  <c r="V2292" i="24"/>
  <c r="U2292" i="24"/>
  <c r="T2292" i="24"/>
  <c r="P2292" i="24"/>
  <c r="N2292" i="24"/>
  <c r="E2292" i="24"/>
  <c r="C2292" i="24"/>
  <c r="D2292" i="24" s="1"/>
  <c r="B2292" i="24"/>
  <c r="A2292" i="24"/>
  <c r="W2291" i="24"/>
  <c r="V2291" i="24"/>
  <c r="U2291" i="24"/>
  <c r="T2291" i="24"/>
  <c r="P2291" i="24"/>
  <c r="N2291" i="24"/>
  <c r="E2291" i="24"/>
  <c r="C2291" i="24"/>
  <c r="D2291" i="24" s="1"/>
  <c r="B2291" i="24"/>
  <c r="A2291" i="24"/>
  <c r="W2290" i="24"/>
  <c r="V2290" i="24"/>
  <c r="U2290" i="24"/>
  <c r="T2290" i="24"/>
  <c r="P2290" i="24"/>
  <c r="N2290" i="24"/>
  <c r="E2290" i="24"/>
  <c r="C2290" i="24"/>
  <c r="D2290" i="24" s="1"/>
  <c r="B2290" i="24"/>
  <c r="A2290" i="24"/>
  <c r="W2289" i="24"/>
  <c r="V2289" i="24"/>
  <c r="U2289" i="24"/>
  <c r="T2289" i="24"/>
  <c r="P2289" i="24"/>
  <c r="N2289" i="24"/>
  <c r="E2289" i="24"/>
  <c r="C2289" i="24"/>
  <c r="D2289" i="24" s="1"/>
  <c r="B2289" i="24"/>
  <c r="A2289" i="24"/>
  <c r="W2288" i="24"/>
  <c r="V2288" i="24"/>
  <c r="U2288" i="24"/>
  <c r="T2288" i="24"/>
  <c r="P2288" i="24"/>
  <c r="N2288" i="24"/>
  <c r="E2288" i="24"/>
  <c r="C2288" i="24"/>
  <c r="D2288" i="24" s="1"/>
  <c r="B2288" i="24"/>
  <c r="A2288" i="24"/>
  <c r="W2287" i="24"/>
  <c r="V2287" i="24"/>
  <c r="U2287" i="24"/>
  <c r="T2287" i="24"/>
  <c r="P2287" i="24"/>
  <c r="N2287" i="24"/>
  <c r="E2287" i="24"/>
  <c r="C2287" i="24"/>
  <c r="D2287" i="24" s="1"/>
  <c r="B2287" i="24"/>
  <c r="A2287" i="24"/>
  <c r="W2286" i="24"/>
  <c r="V2286" i="24"/>
  <c r="U2286" i="24"/>
  <c r="T2286" i="24"/>
  <c r="P2286" i="24"/>
  <c r="N2286" i="24"/>
  <c r="E2286" i="24"/>
  <c r="C2286" i="24"/>
  <c r="D2286" i="24" s="1"/>
  <c r="B2286" i="24"/>
  <c r="A2286" i="24"/>
  <c r="W2285" i="24"/>
  <c r="V2285" i="24"/>
  <c r="U2285" i="24"/>
  <c r="T2285" i="24"/>
  <c r="P2285" i="24"/>
  <c r="N2285" i="24"/>
  <c r="E2285" i="24"/>
  <c r="C2285" i="24"/>
  <c r="D2285" i="24" s="1"/>
  <c r="B2285" i="24"/>
  <c r="A2285" i="24"/>
  <c r="W2284" i="24"/>
  <c r="V2284" i="24"/>
  <c r="U2284" i="24"/>
  <c r="T2284" i="24"/>
  <c r="P2284" i="24"/>
  <c r="N2284" i="24"/>
  <c r="E2284" i="24"/>
  <c r="C2284" i="24"/>
  <c r="D2284" i="24" s="1"/>
  <c r="B2284" i="24"/>
  <c r="A2284" i="24"/>
  <c r="W2283" i="24"/>
  <c r="V2283" i="24"/>
  <c r="U2283" i="24"/>
  <c r="T2283" i="24"/>
  <c r="P2283" i="24"/>
  <c r="N2283" i="24"/>
  <c r="E2283" i="24"/>
  <c r="C2283" i="24"/>
  <c r="D2283" i="24" s="1"/>
  <c r="B2283" i="24"/>
  <c r="A2283" i="24"/>
  <c r="W2282" i="24"/>
  <c r="V2282" i="24"/>
  <c r="U2282" i="24"/>
  <c r="T2282" i="24"/>
  <c r="P2282" i="24"/>
  <c r="N2282" i="24"/>
  <c r="E2282" i="24"/>
  <c r="C2282" i="24"/>
  <c r="D2282" i="24" s="1"/>
  <c r="B2282" i="24"/>
  <c r="A2282" i="24"/>
  <c r="W2281" i="24"/>
  <c r="V2281" i="24"/>
  <c r="U2281" i="24"/>
  <c r="T2281" i="24"/>
  <c r="P2281" i="24"/>
  <c r="N2281" i="24"/>
  <c r="E2281" i="24"/>
  <c r="C2281" i="24"/>
  <c r="D2281" i="24" s="1"/>
  <c r="B2281" i="24"/>
  <c r="A2281" i="24"/>
  <c r="W2280" i="24"/>
  <c r="V2280" i="24"/>
  <c r="U2280" i="24"/>
  <c r="T2280" i="24"/>
  <c r="P2280" i="24"/>
  <c r="N2280" i="24"/>
  <c r="E2280" i="24"/>
  <c r="C2280" i="24"/>
  <c r="D2280" i="24" s="1"/>
  <c r="B2280" i="24"/>
  <c r="A2280" i="24"/>
  <c r="W2279" i="24"/>
  <c r="V2279" i="24"/>
  <c r="U2279" i="24"/>
  <c r="T2279" i="24"/>
  <c r="P2279" i="24"/>
  <c r="N2279" i="24"/>
  <c r="E2279" i="24"/>
  <c r="C2279" i="24"/>
  <c r="D2279" i="24" s="1"/>
  <c r="B2279" i="24"/>
  <c r="A2279" i="24"/>
  <c r="W2278" i="24"/>
  <c r="V2278" i="24"/>
  <c r="U2278" i="24"/>
  <c r="T2278" i="24"/>
  <c r="P2278" i="24"/>
  <c r="N2278" i="24"/>
  <c r="E2278" i="24"/>
  <c r="C2278" i="24"/>
  <c r="D2278" i="24" s="1"/>
  <c r="B2278" i="24"/>
  <c r="A2278" i="24"/>
  <c r="W2277" i="24"/>
  <c r="V2277" i="24"/>
  <c r="U2277" i="24"/>
  <c r="T2277" i="24"/>
  <c r="P2277" i="24"/>
  <c r="N2277" i="24"/>
  <c r="E2277" i="24"/>
  <c r="C2277" i="24"/>
  <c r="D2277" i="24" s="1"/>
  <c r="B2277" i="24"/>
  <c r="A2277" i="24"/>
  <c r="W2276" i="24"/>
  <c r="V2276" i="24"/>
  <c r="U2276" i="24"/>
  <c r="T2276" i="24"/>
  <c r="P2276" i="24"/>
  <c r="N2276" i="24"/>
  <c r="E2276" i="24"/>
  <c r="C2276" i="24"/>
  <c r="D2276" i="24" s="1"/>
  <c r="B2276" i="24"/>
  <c r="A2276" i="24"/>
  <c r="W2275" i="24"/>
  <c r="V2275" i="24"/>
  <c r="U2275" i="24"/>
  <c r="T2275" i="24"/>
  <c r="P2275" i="24"/>
  <c r="N2275" i="24"/>
  <c r="E2275" i="24"/>
  <c r="C2275" i="24"/>
  <c r="D2275" i="24" s="1"/>
  <c r="B2275" i="24"/>
  <c r="A2275" i="24"/>
  <c r="W2274" i="24"/>
  <c r="V2274" i="24"/>
  <c r="U2274" i="24"/>
  <c r="T2274" i="24"/>
  <c r="P2274" i="24"/>
  <c r="N2274" i="24"/>
  <c r="E2274" i="24"/>
  <c r="C2274" i="24"/>
  <c r="D2274" i="24" s="1"/>
  <c r="B2274" i="24"/>
  <c r="A2274" i="24"/>
  <c r="W2273" i="24"/>
  <c r="V2273" i="24"/>
  <c r="U2273" i="24"/>
  <c r="T2273" i="24"/>
  <c r="P2273" i="24"/>
  <c r="N2273" i="24"/>
  <c r="E2273" i="24"/>
  <c r="C2273" i="24"/>
  <c r="D2273" i="24" s="1"/>
  <c r="B2273" i="24"/>
  <c r="A2273" i="24"/>
  <c r="W2272" i="24"/>
  <c r="V2272" i="24"/>
  <c r="U2272" i="24"/>
  <c r="T2272" i="24"/>
  <c r="P2272" i="24"/>
  <c r="N2272" i="24"/>
  <c r="E2272" i="24"/>
  <c r="C2272" i="24"/>
  <c r="D2272" i="24" s="1"/>
  <c r="B2272" i="24"/>
  <c r="A2272" i="24"/>
  <c r="W2271" i="24"/>
  <c r="V2271" i="24"/>
  <c r="U2271" i="24"/>
  <c r="T2271" i="24"/>
  <c r="P2271" i="24"/>
  <c r="N2271" i="24"/>
  <c r="E2271" i="24"/>
  <c r="C2271" i="24"/>
  <c r="D2271" i="24" s="1"/>
  <c r="B2271" i="24"/>
  <c r="A2271" i="24"/>
  <c r="W2270" i="24"/>
  <c r="V2270" i="24"/>
  <c r="U2270" i="24"/>
  <c r="T2270" i="24"/>
  <c r="P2270" i="24"/>
  <c r="N2270" i="24"/>
  <c r="E2270" i="24"/>
  <c r="C2270" i="24"/>
  <c r="D2270" i="24" s="1"/>
  <c r="B2270" i="24"/>
  <c r="A2270" i="24"/>
  <c r="W2269" i="24"/>
  <c r="V2269" i="24"/>
  <c r="U2269" i="24"/>
  <c r="T2269" i="24"/>
  <c r="P2269" i="24"/>
  <c r="N2269" i="24"/>
  <c r="E2269" i="24"/>
  <c r="C2269" i="24"/>
  <c r="D2269" i="24" s="1"/>
  <c r="B2269" i="24"/>
  <c r="A2269" i="24"/>
  <c r="W2268" i="24"/>
  <c r="V2268" i="24"/>
  <c r="U2268" i="24"/>
  <c r="T2268" i="24"/>
  <c r="P2268" i="24"/>
  <c r="N2268" i="24"/>
  <c r="E2268" i="24"/>
  <c r="C2268" i="24"/>
  <c r="D2268" i="24" s="1"/>
  <c r="B2268" i="24"/>
  <c r="A2268" i="24"/>
  <c r="W2267" i="24"/>
  <c r="V2267" i="24"/>
  <c r="U2267" i="24"/>
  <c r="T2267" i="24"/>
  <c r="P2267" i="24"/>
  <c r="N2267" i="24"/>
  <c r="E2267" i="24"/>
  <c r="C2267" i="24"/>
  <c r="D2267" i="24" s="1"/>
  <c r="B2267" i="24"/>
  <c r="A2267" i="24"/>
  <c r="W2266" i="24"/>
  <c r="V2266" i="24"/>
  <c r="U2266" i="24"/>
  <c r="T2266" i="24"/>
  <c r="P2266" i="24"/>
  <c r="N2266" i="24"/>
  <c r="E2266" i="24"/>
  <c r="C2266" i="24"/>
  <c r="D2266" i="24" s="1"/>
  <c r="B2266" i="24"/>
  <c r="A2266" i="24"/>
  <c r="W2265" i="24"/>
  <c r="V2265" i="24"/>
  <c r="U2265" i="24"/>
  <c r="T2265" i="24"/>
  <c r="P2265" i="24"/>
  <c r="N2265" i="24"/>
  <c r="E2265" i="24"/>
  <c r="C2265" i="24"/>
  <c r="D2265" i="24" s="1"/>
  <c r="B2265" i="24"/>
  <c r="A2265" i="24"/>
  <c r="W2264" i="24"/>
  <c r="V2264" i="24"/>
  <c r="U2264" i="24"/>
  <c r="T2264" i="24"/>
  <c r="P2264" i="24"/>
  <c r="N2264" i="24"/>
  <c r="E2264" i="24"/>
  <c r="C2264" i="24"/>
  <c r="D2264" i="24" s="1"/>
  <c r="B2264" i="24"/>
  <c r="A2264" i="24"/>
  <c r="W2263" i="24"/>
  <c r="V2263" i="24"/>
  <c r="U2263" i="24"/>
  <c r="T2263" i="24"/>
  <c r="P2263" i="24"/>
  <c r="N2263" i="24"/>
  <c r="E2263" i="24"/>
  <c r="C2263" i="24"/>
  <c r="D2263" i="24" s="1"/>
  <c r="B2263" i="24"/>
  <c r="A2263" i="24"/>
  <c r="W2262" i="24"/>
  <c r="V2262" i="24"/>
  <c r="U2262" i="24"/>
  <c r="T2262" i="24"/>
  <c r="P2262" i="24"/>
  <c r="N2262" i="24"/>
  <c r="E2262" i="24"/>
  <c r="C2262" i="24"/>
  <c r="D2262" i="24" s="1"/>
  <c r="B2262" i="24"/>
  <c r="A2262" i="24"/>
  <c r="W2261" i="24"/>
  <c r="V2261" i="24"/>
  <c r="U2261" i="24"/>
  <c r="T2261" i="24"/>
  <c r="P2261" i="24"/>
  <c r="N2261" i="24"/>
  <c r="E2261" i="24"/>
  <c r="C2261" i="24"/>
  <c r="D2261" i="24" s="1"/>
  <c r="B2261" i="24"/>
  <c r="A2261" i="24"/>
  <c r="W2260" i="24"/>
  <c r="V2260" i="24"/>
  <c r="U2260" i="24"/>
  <c r="T2260" i="24"/>
  <c r="P2260" i="24"/>
  <c r="N2260" i="24"/>
  <c r="E2260" i="24"/>
  <c r="C2260" i="24"/>
  <c r="D2260" i="24" s="1"/>
  <c r="B2260" i="24"/>
  <c r="A2260" i="24"/>
  <c r="W2259" i="24"/>
  <c r="V2259" i="24"/>
  <c r="U2259" i="24"/>
  <c r="T2259" i="24"/>
  <c r="P2259" i="24"/>
  <c r="N2259" i="24"/>
  <c r="E2259" i="24"/>
  <c r="C2259" i="24"/>
  <c r="D2259" i="24" s="1"/>
  <c r="B2259" i="24"/>
  <c r="A2259" i="24"/>
  <c r="W2258" i="24"/>
  <c r="V2258" i="24"/>
  <c r="U2258" i="24"/>
  <c r="T2258" i="24"/>
  <c r="P2258" i="24"/>
  <c r="N2258" i="24"/>
  <c r="E2258" i="24"/>
  <c r="C2258" i="24"/>
  <c r="D2258" i="24" s="1"/>
  <c r="B2258" i="24"/>
  <c r="A2258" i="24"/>
  <c r="W2257" i="24"/>
  <c r="V2257" i="24"/>
  <c r="U2257" i="24"/>
  <c r="T2257" i="24"/>
  <c r="P2257" i="24"/>
  <c r="N2257" i="24"/>
  <c r="E2257" i="24"/>
  <c r="C2257" i="24"/>
  <c r="D2257" i="24" s="1"/>
  <c r="B2257" i="24"/>
  <c r="A2257" i="24"/>
  <c r="W2256" i="24"/>
  <c r="V2256" i="24"/>
  <c r="U2256" i="24"/>
  <c r="T2256" i="24"/>
  <c r="P2256" i="24"/>
  <c r="N2256" i="24"/>
  <c r="E2256" i="24"/>
  <c r="C2256" i="24"/>
  <c r="D2256" i="24" s="1"/>
  <c r="B2256" i="24"/>
  <c r="A2256" i="24"/>
  <c r="W2255" i="24"/>
  <c r="V2255" i="24"/>
  <c r="U2255" i="24"/>
  <c r="T2255" i="24"/>
  <c r="P2255" i="24"/>
  <c r="N2255" i="24"/>
  <c r="E2255" i="24"/>
  <c r="C2255" i="24"/>
  <c r="D2255" i="24" s="1"/>
  <c r="B2255" i="24"/>
  <c r="A2255" i="24"/>
  <c r="W2254" i="24"/>
  <c r="V2254" i="24"/>
  <c r="U2254" i="24"/>
  <c r="T2254" i="24"/>
  <c r="P2254" i="24"/>
  <c r="N2254" i="24"/>
  <c r="E2254" i="24"/>
  <c r="C2254" i="24"/>
  <c r="D2254" i="24" s="1"/>
  <c r="B2254" i="24"/>
  <c r="A2254" i="24"/>
  <c r="W2253" i="24"/>
  <c r="V2253" i="24"/>
  <c r="U2253" i="24"/>
  <c r="T2253" i="24"/>
  <c r="P2253" i="24"/>
  <c r="N2253" i="24"/>
  <c r="E2253" i="24"/>
  <c r="C2253" i="24"/>
  <c r="D2253" i="24" s="1"/>
  <c r="B2253" i="24"/>
  <c r="A2253" i="24"/>
  <c r="W2252" i="24"/>
  <c r="V2252" i="24"/>
  <c r="U2252" i="24"/>
  <c r="T2252" i="24"/>
  <c r="P2252" i="24"/>
  <c r="N2252" i="24"/>
  <c r="E2252" i="24"/>
  <c r="C2252" i="24"/>
  <c r="D2252" i="24" s="1"/>
  <c r="B2252" i="24"/>
  <c r="A2252" i="24"/>
  <c r="W2251" i="24"/>
  <c r="V2251" i="24"/>
  <c r="U2251" i="24"/>
  <c r="T2251" i="24"/>
  <c r="P2251" i="24"/>
  <c r="N2251" i="24"/>
  <c r="E2251" i="24"/>
  <c r="C2251" i="24"/>
  <c r="D2251" i="24" s="1"/>
  <c r="B2251" i="24"/>
  <c r="A2251" i="24"/>
  <c r="W2250" i="24"/>
  <c r="V2250" i="24"/>
  <c r="U2250" i="24"/>
  <c r="T2250" i="24"/>
  <c r="P2250" i="24"/>
  <c r="N2250" i="24"/>
  <c r="E2250" i="24"/>
  <c r="C2250" i="24"/>
  <c r="D2250" i="24" s="1"/>
  <c r="B2250" i="24"/>
  <c r="A2250" i="24"/>
  <c r="W2249" i="24"/>
  <c r="V2249" i="24"/>
  <c r="U2249" i="24"/>
  <c r="T2249" i="24"/>
  <c r="P2249" i="24"/>
  <c r="N2249" i="24"/>
  <c r="E2249" i="24"/>
  <c r="C2249" i="24"/>
  <c r="D2249" i="24" s="1"/>
  <c r="B2249" i="24"/>
  <c r="A2249" i="24"/>
  <c r="W2248" i="24"/>
  <c r="V2248" i="24"/>
  <c r="U2248" i="24"/>
  <c r="T2248" i="24"/>
  <c r="P2248" i="24"/>
  <c r="N2248" i="24"/>
  <c r="E2248" i="24"/>
  <c r="C2248" i="24"/>
  <c r="D2248" i="24" s="1"/>
  <c r="B2248" i="24"/>
  <c r="A2248" i="24"/>
  <c r="W2247" i="24"/>
  <c r="V2247" i="24"/>
  <c r="U2247" i="24"/>
  <c r="T2247" i="24"/>
  <c r="P2247" i="24"/>
  <c r="N2247" i="24"/>
  <c r="E2247" i="24"/>
  <c r="C2247" i="24"/>
  <c r="D2247" i="24" s="1"/>
  <c r="B2247" i="24"/>
  <c r="A2247" i="24"/>
  <c r="W2246" i="24"/>
  <c r="V2246" i="24"/>
  <c r="U2246" i="24"/>
  <c r="T2246" i="24"/>
  <c r="P2246" i="24"/>
  <c r="N2246" i="24"/>
  <c r="E2246" i="24"/>
  <c r="C2246" i="24"/>
  <c r="D2246" i="24" s="1"/>
  <c r="B2246" i="24"/>
  <c r="A2246" i="24"/>
  <c r="W2245" i="24"/>
  <c r="V2245" i="24"/>
  <c r="U2245" i="24"/>
  <c r="T2245" i="24"/>
  <c r="P2245" i="24"/>
  <c r="N2245" i="24"/>
  <c r="E2245" i="24"/>
  <c r="C2245" i="24"/>
  <c r="D2245" i="24" s="1"/>
  <c r="B2245" i="24"/>
  <c r="A2245" i="24"/>
  <c r="W2244" i="24"/>
  <c r="V2244" i="24"/>
  <c r="U2244" i="24"/>
  <c r="T2244" i="24"/>
  <c r="P2244" i="24"/>
  <c r="N2244" i="24"/>
  <c r="E2244" i="24"/>
  <c r="C2244" i="24"/>
  <c r="D2244" i="24" s="1"/>
  <c r="B2244" i="24"/>
  <c r="A2244" i="24"/>
  <c r="W2243" i="24"/>
  <c r="V2243" i="24"/>
  <c r="U2243" i="24"/>
  <c r="T2243" i="24"/>
  <c r="P2243" i="24"/>
  <c r="N2243" i="24"/>
  <c r="E2243" i="24"/>
  <c r="C2243" i="24"/>
  <c r="D2243" i="24" s="1"/>
  <c r="B2243" i="24"/>
  <c r="A2243" i="24"/>
  <c r="W2242" i="24"/>
  <c r="V2242" i="24"/>
  <c r="U2242" i="24"/>
  <c r="T2242" i="24"/>
  <c r="P2242" i="24"/>
  <c r="N2242" i="24"/>
  <c r="E2242" i="24"/>
  <c r="C2242" i="24"/>
  <c r="D2242" i="24" s="1"/>
  <c r="B2242" i="24"/>
  <c r="A2242" i="24"/>
  <c r="W2241" i="24"/>
  <c r="V2241" i="24"/>
  <c r="U2241" i="24"/>
  <c r="T2241" i="24"/>
  <c r="P2241" i="24"/>
  <c r="N2241" i="24"/>
  <c r="E2241" i="24"/>
  <c r="C2241" i="24"/>
  <c r="D2241" i="24" s="1"/>
  <c r="B2241" i="24"/>
  <c r="A2241" i="24"/>
  <c r="W2240" i="24"/>
  <c r="V2240" i="24"/>
  <c r="U2240" i="24"/>
  <c r="T2240" i="24"/>
  <c r="P2240" i="24"/>
  <c r="N2240" i="24"/>
  <c r="E2240" i="24"/>
  <c r="C2240" i="24"/>
  <c r="D2240" i="24" s="1"/>
  <c r="B2240" i="24"/>
  <c r="A2240" i="24"/>
  <c r="W2239" i="24"/>
  <c r="V2239" i="24"/>
  <c r="U2239" i="24"/>
  <c r="T2239" i="24"/>
  <c r="P2239" i="24"/>
  <c r="N2239" i="24"/>
  <c r="E2239" i="24"/>
  <c r="C2239" i="24"/>
  <c r="D2239" i="24" s="1"/>
  <c r="B2239" i="24"/>
  <c r="A2239" i="24"/>
  <c r="W2238" i="24"/>
  <c r="V2238" i="24"/>
  <c r="U2238" i="24"/>
  <c r="T2238" i="24"/>
  <c r="P2238" i="24"/>
  <c r="N2238" i="24"/>
  <c r="E2238" i="24"/>
  <c r="C2238" i="24"/>
  <c r="D2238" i="24" s="1"/>
  <c r="B2238" i="24"/>
  <c r="A2238" i="24"/>
  <c r="W2237" i="24"/>
  <c r="V2237" i="24"/>
  <c r="U2237" i="24"/>
  <c r="T2237" i="24"/>
  <c r="P2237" i="24"/>
  <c r="N2237" i="24"/>
  <c r="E2237" i="24"/>
  <c r="C2237" i="24"/>
  <c r="D2237" i="24" s="1"/>
  <c r="B2237" i="24"/>
  <c r="A2237" i="24"/>
  <c r="W2236" i="24"/>
  <c r="V2236" i="24"/>
  <c r="U2236" i="24"/>
  <c r="T2236" i="24"/>
  <c r="P2236" i="24"/>
  <c r="N2236" i="24"/>
  <c r="E2236" i="24"/>
  <c r="C2236" i="24"/>
  <c r="D2236" i="24" s="1"/>
  <c r="B2236" i="24"/>
  <c r="A2236" i="24"/>
  <c r="W2235" i="24"/>
  <c r="V2235" i="24"/>
  <c r="U2235" i="24"/>
  <c r="T2235" i="24"/>
  <c r="P2235" i="24"/>
  <c r="N2235" i="24"/>
  <c r="E2235" i="24"/>
  <c r="C2235" i="24"/>
  <c r="D2235" i="24" s="1"/>
  <c r="B2235" i="24"/>
  <c r="A2235" i="24"/>
  <c r="W2234" i="24"/>
  <c r="V2234" i="24"/>
  <c r="U2234" i="24"/>
  <c r="T2234" i="24"/>
  <c r="P2234" i="24"/>
  <c r="N2234" i="24"/>
  <c r="E2234" i="24"/>
  <c r="C2234" i="24"/>
  <c r="D2234" i="24" s="1"/>
  <c r="B2234" i="24"/>
  <c r="A2234" i="24"/>
  <c r="W2233" i="24"/>
  <c r="V2233" i="24"/>
  <c r="U2233" i="24"/>
  <c r="T2233" i="24"/>
  <c r="P2233" i="24"/>
  <c r="N2233" i="24"/>
  <c r="E2233" i="24"/>
  <c r="C2233" i="24"/>
  <c r="D2233" i="24" s="1"/>
  <c r="B2233" i="24"/>
  <c r="A2233" i="24"/>
  <c r="W2232" i="24"/>
  <c r="V2232" i="24"/>
  <c r="U2232" i="24"/>
  <c r="T2232" i="24"/>
  <c r="P2232" i="24"/>
  <c r="N2232" i="24"/>
  <c r="E2232" i="24"/>
  <c r="C2232" i="24"/>
  <c r="D2232" i="24" s="1"/>
  <c r="B2232" i="24"/>
  <c r="A2232" i="24"/>
  <c r="W2231" i="24"/>
  <c r="V2231" i="24"/>
  <c r="U2231" i="24"/>
  <c r="T2231" i="24"/>
  <c r="P2231" i="24"/>
  <c r="N2231" i="24"/>
  <c r="E2231" i="24"/>
  <c r="C2231" i="24"/>
  <c r="D2231" i="24" s="1"/>
  <c r="B2231" i="24"/>
  <c r="A2231" i="24"/>
  <c r="W2230" i="24"/>
  <c r="V2230" i="24"/>
  <c r="U2230" i="24"/>
  <c r="T2230" i="24"/>
  <c r="P2230" i="24"/>
  <c r="N2230" i="24"/>
  <c r="E2230" i="24"/>
  <c r="C2230" i="24"/>
  <c r="D2230" i="24" s="1"/>
  <c r="B2230" i="24"/>
  <c r="A2230" i="24"/>
  <c r="W2229" i="24"/>
  <c r="V2229" i="24"/>
  <c r="U2229" i="24"/>
  <c r="T2229" i="24"/>
  <c r="P2229" i="24"/>
  <c r="N2229" i="24"/>
  <c r="E2229" i="24"/>
  <c r="C2229" i="24"/>
  <c r="D2229" i="24" s="1"/>
  <c r="B2229" i="24"/>
  <c r="A2229" i="24"/>
  <c r="W2228" i="24"/>
  <c r="V2228" i="24"/>
  <c r="U2228" i="24"/>
  <c r="T2228" i="24"/>
  <c r="P2228" i="24"/>
  <c r="N2228" i="24"/>
  <c r="E2228" i="24"/>
  <c r="C2228" i="24"/>
  <c r="D2228" i="24" s="1"/>
  <c r="B2228" i="24"/>
  <c r="A2228" i="24"/>
  <c r="W2227" i="24"/>
  <c r="V2227" i="24"/>
  <c r="U2227" i="24"/>
  <c r="T2227" i="24"/>
  <c r="P2227" i="24"/>
  <c r="N2227" i="24"/>
  <c r="E2227" i="24"/>
  <c r="C2227" i="24"/>
  <c r="D2227" i="24" s="1"/>
  <c r="B2227" i="24"/>
  <c r="A2227" i="24"/>
  <c r="W2226" i="24"/>
  <c r="V2226" i="24"/>
  <c r="U2226" i="24"/>
  <c r="T2226" i="24"/>
  <c r="P2226" i="24"/>
  <c r="N2226" i="24"/>
  <c r="E2226" i="24"/>
  <c r="C2226" i="24"/>
  <c r="D2226" i="24" s="1"/>
  <c r="B2226" i="24"/>
  <c r="A2226" i="24"/>
  <c r="W2225" i="24"/>
  <c r="V2225" i="24"/>
  <c r="U2225" i="24"/>
  <c r="T2225" i="24"/>
  <c r="P2225" i="24"/>
  <c r="N2225" i="24"/>
  <c r="E2225" i="24"/>
  <c r="C2225" i="24"/>
  <c r="D2225" i="24" s="1"/>
  <c r="B2225" i="24"/>
  <c r="A2225" i="24"/>
  <c r="W2224" i="24"/>
  <c r="V2224" i="24"/>
  <c r="U2224" i="24"/>
  <c r="T2224" i="24"/>
  <c r="P2224" i="24"/>
  <c r="N2224" i="24"/>
  <c r="E2224" i="24"/>
  <c r="C2224" i="24"/>
  <c r="D2224" i="24" s="1"/>
  <c r="B2224" i="24"/>
  <c r="A2224" i="24"/>
  <c r="W2223" i="24"/>
  <c r="V2223" i="24"/>
  <c r="U2223" i="24"/>
  <c r="T2223" i="24"/>
  <c r="P2223" i="24"/>
  <c r="N2223" i="24"/>
  <c r="E2223" i="24"/>
  <c r="C2223" i="24"/>
  <c r="D2223" i="24" s="1"/>
  <c r="B2223" i="24"/>
  <c r="A2223" i="24"/>
  <c r="W2222" i="24"/>
  <c r="V2222" i="24"/>
  <c r="U2222" i="24"/>
  <c r="T2222" i="24"/>
  <c r="P2222" i="24"/>
  <c r="N2222" i="24"/>
  <c r="E2222" i="24"/>
  <c r="C2222" i="24"/>
  <c r="D2222" i="24" s="1"/>
  <c r="B2222" i="24"/>
  <c r="A2222" i="24"/>
  <c r="W2221" i="24"/>
  <c r="V2221" i="24"/>
  <c r="U2221" i="24"/>
  <c r="T2221" i="24"/>
  <c r="P2221" i="24"/>
  <c r="N2221" i="24"/>
  <c r="E2221" i="24"/>
  <c r="C2221" i="24"/>
  <c r="D2221" i="24" s="1"/>
  <c r="B2221" i="24"/>
  <c r="A2221" i="24"/>
  <c r="W2220" i="24"/>
  <c r="V2220" i="24"/>
  <c r="U2220" i="24"/>
  <c r="T2220" i="24"/>
  <c r="P2220" i="24"/>
  <c r="N2220" i="24"/>
  <c r="E2220" i="24"/>
  <c r="C2220" i="24"/>
  <c r="D2220" i="24" s="1"/>
  <c r="B2220" i="24"/>
  <c r="A2220" i="24"/>
  <c r="W2219" i="24"/>
  <c r="V2219" i="24"/>
  <c r="U2219" i="24"/>
  <c r="T2219" i="24"/>
  <c r="P2219" i="24"/>
  <c r="N2219" i="24"/>
  <c r="E2219" i="24"/>
  <c r="C2219" i="24"/>
  <c r="D2219" i="24" s="1"/>
  <c r="B2219" i="24"/>
  <c r="A2219" i="24"/>
  <c r="W2218" i="24"/>
  <c r="V2218" i="24"/>
  <c r="U2218" i="24"/>
  <c r="T2218" i="24"/>
  <c r="P2218" i="24"/>
  <c r="N2218" i="24"/>
  <c r="E2218" i="24"/>
  <c r="C2218" i="24"/>
  <c r="D2218" i="24" s="1"/>
  <c r="B2218" i="24"/>
  <c r="A2218" i="24"/>
  <c r="W2217" i="24"/>
  <c r="V2217" i="24"/>
  <c r="U2217" i="24"/>
  <c r="T2217" i="24"/>
  <c r="P2217" i="24"/>
  <c r="N2217" i="24"/>
  <c r="E2217" i="24"/>
  <c r="C2217" i="24"/>
  <c r="D2217" i="24" s="1"/>
  <c r="B2217" i="24"/>
  <c r="A2217" i="24"/>
  <c r="W2216" i="24"/>
  <c r="V2216" i="24"/>
  <c r="U2216" i="24"/>
  <c r="T2216" i="24"/>
  <c r="P2216" i="24"/>
  <c r="N2216" i="24"/>
  <c r="E2216" i="24"/>
  <c r="C2216" i="24"/>
  <c r="D2216" i="24" s="1"/>
  <c r="B2216" i="24"/>
  <c r="A2216" i="24"/>
  <c r="W2215" i="24"/>
  <c r="V2215" i="24"/>
  <c r="U2215" i="24"/>
  <c r="T2215" i="24"/>
  <c r="P2215" i="24"/>
  <c r="N2215" i="24"/>
  <c r="E2215" i="24"/>
  <c r="C2215" i="24"/>
  <c r="D2215" i="24" s="1"/>
  <c r="B2215" i="24"/>
  <c r="A2215" i="24"/>
  <c r="W2214" i="24"/>
  <c r="V2214" i="24"/>
  <c r="U2214" i="24"/>
  <c r="T2214" i="24"/>
  <c r="P2214" i="24"/>
  <c r="N2214" i="24"/>
  <c r="E2214" i="24"/>
  <c r="C2214" i="24"/>
  <c r="D2214" i="24" s="1"/>
  <c r="B2214" i="24"/>
  <c r="A2214" i="24"/>
  <c r="W2213" i="24"/>
  <c r="V2213" i="24"/>
  <c r="U2213" i="24"/>
  <c r="T2213" i="24"/>
  <c r="P2213" i="24"/>
  <c r="N2213" i="24"/>
  <c r="E2213" i="24"/>
  <c r="C2213" i="24"/>
  <c r="D2213" i="24" s="1"/>
  <c r="B2213" i="24"/>
  <c r="A2213" i="24"/>
  <c r="W2212" i="24"/>
  <c r="V2212" i="24"/>
  <c r="U2212" i="24"/>
  <c r="T2212" i="24"/>
  <c r="P2212" i="24"/>
  <c r="N2212" i="24"/>
  <c r="E2212" i="24"/>
  <c r="C2212" i="24"/>
  <c r="D2212" i="24" s="1"/>
  <c r="B2212" i="24"/>
  <c r="A2212" i="24"/>
  <c r="W2211" i="24"/>
  <c r="V2211" i="24"/>
  <c r="U2211" i="24"/>
  <c r="T2211" i="24"/>
  <c r="P2211" i="24"/>
  <c r="N2211" i="24"/>
  <c r="E2211" i="24"/>
  <c r="C2211" i="24"/>
  <c r="D2211" i="24" s="1"/>
  <c r="B2211" i="24"/>
  <c r="A2211" i="24"/>
  <c r="W2210" i="24"/>
  <c r="V2210" i="24"/>
  <c r="U2210" i="24"/>
  <c r="T2210" i="24"/>
  <c r="P2210" i="24"/>
  <c r="N2210" i="24"/>
  <c r="E2210" i="24"/>
  <c r="C2210" i="24"/>
  <c r="D2210" i="24" s="1"/>
  <c r="B2210" i="24"/>
  <c r="A2210" i="24"/>
  <c r="W2209" i="24"/>
  <c r="V2209" i="24"/>
  <c r="U2209" i="24"/>
  <c r="T2209" i="24"/>
  <c r="P2209" i="24"/>
  <c r="N2209" i="24"/>
  <c r="E2209" i="24"/>
  <c r="C2209" i="24"/>
  <c r="D2209" i="24" s="1"/>
  <c r="B2209" i="24"/>
  <c r="A2209" i="24"/>
  <c r="W2208" i="24"/>
  <c r="V2208" i="24"/>
  <c r="U2208" i="24"/>
  <c r="T2208" i="24"/>
  <c r="P2208" i="24"/>
  <c r="N2208" i="24"/>
  <c r="E2208" i="24"/>
  <c r="C2208" i="24"/>
  <c r="D2208" i="24" s="1"/>
  <c r="B2208" i="24"/>
  <c r="A2208" i="24"/>
  <c r="W2207" i="24"/>
  <c r="V2207" i="24"/>
  <c r="U2207" i="24"/>
  <c r="T2207" i="24"/>
  <c r="P2207" i="24"/>
  <c r="N2207" i="24"/>
  <c r="E2207" i="24"/>
  <c r="C2207" i="24"/>
  <c r="D2207" i="24" s="1"/>
  <c r="B2207" i="24"/>
  <c r="A2207" i="24"/>
  <c r="W2206" i="24"/>
  <c r="V2206" i="24"/>
  <c r="U2206" i="24"/>
  <c r="T2206" i="24"/>
  <c r="P2206" i="24"/>
  <c r="N2206" i="24"/>
  <c r="E2206" i="24"/>
  <c r="C2206" i="24"/>
  <c r="D2206" i="24" s="1"/>
  <c r="B2206" i="24"/>
  <c r="A2206" i="24"/>
  <c r="W2205" i="24"/>
  <c r="V2205" i="24"/>
  <c r="U2205" i="24"/>
  <c r="T2205" i="24"/>
  <c r="P2205" i="24"/>
  <c r="N2205" i="24"/>
  <c r="E2205" i="24"/>
  <c r="C2205" i="24"/>
  <c r="D2205" i="24" s="1"/>
  <c r="B2205" i="24"/>
  <c r="A2205" i="24"/>
  <c r="W2204" i="24"/>
  <c r="V2204" i="24"/>
  <c r="U2204" i="24"/>
  <c r="T2204" i="24"/>
  <c r="P2204" i="24"/>
  <c r="N2204" i="24"/>
  <c r="E2204" i="24"/>
  <c r="C2204" i="24"/>
  <c r="D2204" i="24" s="1"/>
  <c r="B2204" i="24"/>
  <c r="A2204" i="24"/>
  <c r="W2203" i="24"/>
  <c r="V2203" i="24"/>
  <c r="U2203" i="24"/>
  <c r="T2203" i="24"/>
  <c r="P2203" i="24"/>
  <c r="N2203" i="24"/>
  <c r="E2203" i="24"/>
  <c r="C2203" i="24"/>
  <c r="D2203" i="24" s="1"/>
  <c r="B2203" i="24"/>
  <c r="A2203" i="24"/>
  <c r="W2202" i="24"/>
  <c r="V2202" i="24"/>
  <c r="U2202" i="24"/>
  <c r="T2202" i="24"/>
  <c r="P2202" i="24"/>
  <c r="N2202" i="24"/>
  <c r="E2202" i="24"/>
  <c r="C2202" i="24"/>
  <c r="D2202" i="24" s="1"/>
  <c r="B2202" i="24"/>
  <c r="A2202" i="24"/>
  <c r="W2201" i="24"/>
  <c r="V2201" i="24"/>
  <c r="U2201" i="24"/>
  <c r="T2201" i="24"/>
  <c r="P2201" i="24"/>
  <c r="N2201" i="24"/>
  <c r="E2201" i="24"/>
  <c r="C2201" i="24"/>
  <c r="D2201" i="24" s="1"/>
  <c r="B2201" i="24"/>
  <c r="A2201" i="24"/>
  <c r="W2200" i="24"/>
  <c r="V2200" i="24"/>
  <c r="U2200" i="24"/>
  <c r="T2200" i="24"/>
  <c r="P2200" i="24"/>
  <c r="N2200" i="24"/>
  <c r="E2200" i="24"/>
  <c r="C2200" i="24"/>
  <c r="D2200" i="24" s="1"/>
  <c r="B2200" i="24"/>
  <c r="A2200" i="24"/>
  <c r="W2199" i="24"/>
  <c r="V2199" i="24"/>
  <c r="U2199" i="24"/>
  <c r="T2199" i="24"/>
  <c r="P2199" i="24"/>
  <c r="N2199" i="24"/>
  <c r="E2199" i="24"/>
  <c r="C2199" i="24"/>
  <c r="D2199" i="24" s="1"/>
  <c r="B2199" i="24"/>
  <c r="A2199" i="24"/>
  <c r="W2198" i="24"/>
  <c r="V2198" i="24"/>
  <c r="U2198" i="24"/>
  <c r="T2198" i="24"/>
  <c r="P2198" i="24"/>
  <c r="N2198" i="24"/>
  <c r="E2198" i="24"/>
  <c r="C2198" i="24"/>
  <c r="D2198" i="24" s="1"/>
  <c r="B2198" i="24"/>
  <c r="A2198" i="24"/>
  <c r="W2197" i="24"/>
  <c r="V2197" i="24"/>
  <c r="U2197" i="24"/>
  <c r="T2197" i="24"/>
  <c r="P2197" i="24"/>
  <c r="N2197" i="24"/>
  <c r="E2197" i="24"/>
  <c r="C2197" i="24"/>
  <c r="D2197" i="24" s="1"/>
  <c r="B2197" i="24"/>
  <c r="A2197" i="24"/>
  <c r="W2196" i="24"/>
  <c r="V2196" i="24"/>
  <c r="U2196" i="24"/>
  <c r="T2196" i="24"/>
  <c r="P2196" i="24"/>
  <c r="N2196" i="24"/>
  <c r="E2196" i="24"/>
  <c r="C2196" i="24"/>
  <c r="D2196" i="24" s="1"/>
  <c r="B2196" i="24"/>
  <c r="A2196" i="24"/>
  <c r="W2195" i="24"/>
  <c r="V2195" i="24"/>
  <c r="U2195" i="24"/>
  <c r="T2195" i="24"/>
  <c r="P2195" i="24"/>
  <c r="N2195" i="24"/>
  <c r="E2195" i="24"/>
  <c r="C2195" i="24"/>
  <c r="D2195" i="24" s="1"/>
  <c r="B2195" i="24"/>
  <c r="A2195" i="24"/>
  <c r="W2194" i="24"/>
  <c r="V2194" i="24"/>
  <c r="U2194" i="24"/>
  <c r="T2194" i="24"/>
  <c r="P2194" i="24"/>
  <c r="N2194" i="24"/>
  <c r="E2194" i="24"/>
  <c r="C2194" i="24"/>
  <c r="D2194" i="24" s="1"/>
  <c r="B2194" i="24"/>
  <c r="A2194" i="24"/>
  <c r="W2193" i="24"/>
  <c r="V2193" i="24"/>
  <c r="U2193" i="24"/>
  <c r="T2193" i="24"/>
  <c r="P2193" i="24"/>
  <c r="N2193" i="24"/>
  <c r="E2193" i="24"/>
  <c r="C2193" i="24"/>
  <c r="D2193" i="24" s="1"/>
  <c r="B2193" i="24"/>
  <c r="A2193" i="24"/>
  <c r="W2192" i="24"/>
  <c r="V2192" i="24"/>
  <c r="U2192" i="24"/>
  <c r="T2192" i="24"/>
  <c r="P2192" i="24"/>
  <c r="N2192" i="24"/>
  <c r="E2192" i="24"/>
  <c r="C2192" i="24"/>
  <c r="D2192" i="24" s="1"/>
  <c r="B2192" i="24"/>
  <c r="A2192" i="24"/>
  <c r="W2191" i="24"/>
  <c r="V2191" i="24"/>
  <c r="U2191" i="24"/>
  <c r="T2191" i="24"/>
  <c r="P2191" i="24"/>
  <c r="N2191" i="24"/>
  <c r="E2191" i="24"/>
  <c r="C2191" i="24"/>
  <c r="D2191" i="24" s="1"/>
  <c r="B2191" i="24"/>
  <c r="A2191" i="24"/>
  <c r="W2190" i="24"/>
  <c r="V2190" i="24"/>
  <c r="U2190" i="24"/>
  <c r="T2190" i="24"/>
  <c r="P2190" i="24"/>
  <c r="N2190" i="24"/>
  <c r="E2190" i="24"/>
  <c r="C2190" i="24"/>
  <c r="D2190" i="24" s="1"/>
  <c r="B2190" i="24"/>
  <c r="A2190" i="24"/>
  <c r="W2189" i="24"/>
  <c r="V2189" i="24"/>
  <c r="U2189" i="24"/>
  <c r="T2189" i="24"/>
  <c r="P2189" i="24"/>
  <c r="N2189" i="24"/>
  <c r="E2189" i="24"/>
  <c r="C2189" i="24"/>
  <c r="D2189" i="24" s="1"/>
  <c r="B2189" i="24"/>
  <c r="A2189" i="24"/>
  <c r="W2188" i="24"/>
  <c r="V2188" i="24"/>
  <c r="U2188" i="24"/>
  <c r="T2188" i="24"/>
  <c r="P2188" i="24"/>
  <c r="N2188" i="24"/>
  <c r="E2188" i="24"/>
  <c r="C2188" i="24"/>
  <c r="D2188" i="24" s="1"/>
  <c r="B2188" i="24"/>
  <c r="A2188" i="24"/>
  <c r="W2187" i="24"/>
  <c r="V2187" i="24"/>
  <c r="U2187" i="24"/>
  <c r="T2187" i="24"/>
  <c r="P2187" i="24"/>
  <c r="N2187" i="24"/>
  <c r="E2187" i="24"/>
  <c r="C2187" i="24"/>
  <c r="D2187" i="24" s="1"/>
  <c r="B2187" i="24"/>
  <c r="A2187" i="24"/>
  <c r="W2186" i="24"/>
  <c r="V2186" i="24"/>
  <c r="U2186" i="24"/>
  <c r="T2186" i="24"/>
  <c r="P2186" i="24"/>
  <c r="N2186" i="24"/>
  <c r="E2186" i="24"/>
  <c r="C2186" i="24"/>
  <c r="D2186" i="24" s="1"/>
  <c r="B2186" i="24"/>
  <c r="A2186" i="24"/>
  <c r="W2185" i="24"/>
  <c r="V2185" i="24"/>
  <c r="U2185" i="24"/>
  <c r="T2185" i="24"/>
  <c r="P2185" i="24"/>
  <c r="N2185" i="24"/>
  <c r="E2185" i="24"/>
  <c r="C2185" i="24"/>
  <c r="D2185" i="24" s="1"/>
  <c r="B2185" i="24"/>
  <c r="A2185" i="24"/>
  <c r="W2184" i="24"/>
  <c r="V2184" i="24"/>
  <c r="U2184" i="24"/>
  <c r="T2184" i="24"/>
  <c r="P2184" i="24"/>
  <c r="N2184" i="24"/>
  <c r="E2184" i="24"/>
  <c r="C2184" i="24"/>
  <c r="D2184" i="24" s="1"/>
  <c r="B2184" i="24"/>
  <c r="A2184" i="24"/>
  <c r="W2183" i="24"/>
  <c r="V2183" i="24"/>
  <c r="U2183" i="24"/>
  <c r="T2183" i="24"/>
  <c r="P2183" i="24"/>
  <c r="N2183" i="24"/>
  <c r="E2183" i="24"/>
  <c r="C2183" i="24"/>
  <c r="D2183" i="24" s="1"/>
  <c r="B2183" i="24"/>
  <c r="A2183" i="24"/>
  <c r="W2182" i="24"/>
  <c r="V2182" i="24"/>
  <c r="U2182" i="24"/>
  <c r="T2182" i="24"/>
  <c r="P2182" i="24"/>
  <c r="N2182" i="24"/>
  <c r="E2182" i="24"/>
  <c r="C2182" i="24"/>
  <c r="D2182" i="24" s="1"/>
  <c r="B2182" i="24"/>
  <c r="A2182" i="24"/>
  <c r="W2181" i="24"/>
  <c r="V2181" i="24"/>
  <c r="U2181" i="24"/>
  <c r="T2181" i="24"/>
  <c r="P2181" i="24"/>
  <c r="N2181" i="24"/>
  <c r="E2181" i="24"/>
  <c r="C2181" i="24"/>
  <c r="D2181" i="24" s="1"/>
  <c r="B2181" i="24"/>
  <c r="A2181" i="24"/>
  <c r="W2180" i="24"/>
  <c r="V2180" i="24"/>
  <c r="U2180" i="24"/>
  <c r="T2180" i="24"/>
  <c r="P2180" i="24"/>
  <c r="N2180" i="24"/>
  <c r="E2180" i="24"/>
  <c r="C2180" i="24"/>
  <c r="D2180" i="24" s="1"/>
  <c r="B2180" i="24"/>
  <c r="A2180" i="24"/>
  <c r="W2179" i="24"/>
  <c r="V2179" i="24"/>
  <c r="U2179" i="24"/>
  <c r="T2179" i="24"/>
  <c r="P2179" i="24"/>
  <c r="N2179" i="24"/>
  <c r="E2179" i="24"/>
  <c r="C2179" i="24"/>
  <c r="D2179" i="24" s="1"/>
  <c r="B2179" i="24"/>
  <c r="A2179" i="24"/>
  <c r="W2178" i="24"/>
  <c r="V2178" i="24"/>
  <c r="U2178" i="24"/>
  <c r="T2178" i="24"/>
  <c r="P2178" i="24"/>
  <c r="N2178" i="24"/>
  <c r="E2178" i="24"/>
  <c r="C2178" i="24"/>
  <c r="D2178" i="24" s="1"/>
  <c r="B2178" i="24"/>
  <c r="A2178" i="24"/>
  <c r="W2177" i="24"/>
  <c r="V2177" i="24"/>
  <c r="U2177" i="24"/>
  <c r="T2177" i="24"/>
  <c r="P2177" i="24"/>
  <c r="N2177" i="24"/>
  <c r="E2177" i="24"/>
  <c r="C2177" i="24"/>
  <c r="D2177" i="24" s="1"/>
  <c r="B2177" i="24"/>
  <c r="A2177" i="24"/>
  <c r="W2176" i="24"/>
  <c r="V2176" i="24"/>
  <c r="U2176" i="24"/>
  <c r="T2176" i="24"/>
  <c r="P2176" i="24"/>
  <c r="N2176" i="24"/>
  <c r="E2176" i="24"/>
  <c r="C2176" i="24"/>
  <c r="D2176" i="24" s="1"/>
  <c r="B2176" i="24"/>
  <c r="A2176" i="24"/>
  <c r="W2175" i="24"/>
  <c r="V2175" i="24"/>
  <c r="U2175" i="24"/>
  <c r="T2175" i="24"/>
  <c r="P2175" i="24"/>
  <c r="N2175" i="24"/>
  <c r="E2175" i="24"/>
  <c r="C2175" i="24"/>
  <c r="D2175" i="24" s="1"/>
  <c r="B2175" i="24"/>
  <c r="A2175" i="24"/>
  <c r="W2174" i="24"/>
  <c r="V2174" i="24"/>
  <c r="U2174" i="24"/>
  <c r="T2174" i="24"/>
  <c r="P2174" i="24"/>
  <c r="N2174" i="24"/>
  <c r="E2174" i="24"/>
  <c r="C2174" i="24"/>
  <c r="D2174" i="24" s="1"/>
  <c r="B2174" i="24"/>
  <c r="A2174" i="24"/>
  <c r="W2173" i="24"/>
  <c r="V2173" i="24"/>
  <c r="U2173" i="24"/>
  <c r="T2173" i="24"/>
  <c r="P2173" i="24"/>
  <c r="N2173" i="24"/>
  <c r="E2173" i="24"/>
  <c r="C2173" i="24"/>
  <c r="D2173" i="24" s="1"/>
  <c r="B2173" i="24"/>
  <c r="A2173" i="24"/>
  <c r="W2172" i="24"/>
  <c r="V2172" i="24"/>
  <c r="U2172" i="24"/>
  <c r="T2172" i="24"/>
  <c r="P2172" i="24"/>
  <c r="N2172" i="24"/>
  <c r="E2172" i="24"/>
  <c r="C2172" i="24"/>
  <c r="D2172" i="24" s="1"/>
  <c r="B2172" i="24"/>
  <c r="A2172" i="24"/>
  <c r="W2171" i="24"/>
  <c r="V2171" i="24"/>
  <c r="U2171" i="24"/>
  <c r="T2171" i="24"/>
  <c r="P2171" i="24"/>
  <c r="N2171" i="24"/>
  <c r="E2171" i="24"/>
  <c r="C2171" i="24"/>
  <c r="D2171" i="24" s="1"/>
  <c r="B2171" i="24"/>
  <c r="A2171" i="24"/>
  <c r="W2170" i="24"/>
  <c r="V2170" i="24"/>
  <c r="U2170" i="24"/>
  <c r="T2170" i="24"/>
  <c r="P2170" i="24"/>
  <c r="N2170" i="24"/>
  <c r="E2170" i="24"/>
  <c r="C2170" i="24"/>
  <c r="D2170" i="24" s="1"/>
  <c r="B2170" i="24"/>
  <c r="A2170" i="24"/>
  <c r="W2169" i="24"/>
  <c r="V2169" i="24"/>
  <c r="U2169" i="24"/>
  <c r="T2169" i="24"/>
  <c r="P2169" i="24"/>
  <c r="N2169" i="24"/>
  <c r="E2169" i="24"/>
  <c r="C2169" i="24"/>
  <c r="D2169" i="24" s="1"/>
  <c r="B2169" i="24"/>
  <c r="A2169" i="24"/>
  <c r="W2168" i="24"/>
  <c r="V2168" i="24"/>
  <c r="U2168" i="24"/>
  <c r="T2168" i="24"/>
  <c r="P2168" i="24"/>
  <c r="N2168" i="24"/>
  <c r="E2168" i="24"/>
  <c r="C2168" i="24"/>
  <c r="D2168" i="24" s="1"/>
  <c r="B2168" i="24"/>
  <c r="A2168" i="24"/>
  <c r="W2167" i="24"/>
  <c r="V2167" i="24"/>
  <c r="U2167" i="24"/>
  <c r="T2167" i="24"/>
  <c r="P2167" i="24"/>
  <c r="N2167" i="24"/>
  <c r="E2167" i="24"/>
  <c r="C2167" i="24"/>
  <c r="D2167" i="24" s="1"/>
  <c r="B2167" i="24"/>
  <c r="A2167" i="24"/>
  <c r="W2166" i="24"/>
  <c r="V2166" i="24"/>
  <c r="U2166" i="24"/>
  <c r="T2166" i="24"/>
  <c r="P2166" i="24"/>
  <c r="N2166" i="24"/>
  <c r="E2166" i="24"/>
  <c r="C2166" i="24"/>
  <c r="D2166" i="24" s="1"/>
  <c r="B2166" i="24"/>
  <c r="A2166" i="24"/>
  <c r="W2165" i="24"/>
  <c r="V2165" i="24"/>
  <c r="U2165" i="24"/>
  <c r="T2165" i="24"/>
  <c r="P2165" i="24"/>
  <c r="N2165" i="24"/>
  <c r="E2165" i="24"/>
  <c r="C2165" i="24"/>
  <c r="D2165" i="24" s="1"/>
  <c r="B2165" i="24"/>
  <c r="A2165" i="24"/>
  <c r="W2164" i="24"/>
  <c r="V2164" i="24"/>
  <c r="U2164" i="24"/>
  <c r="T2164" i="24"/>
  <c r="P2164" i="24"/>
  <c r="N2164" i="24"/>
  <c r="E2164" i="24"/>
  <c r="C2164" i="24"/>
  <c r="D2164" i="24" s="1"/>
  <c r="B2164" i="24"/>
  <c r="A2164" i="24"/>
  <c r="W2163" i="24"/>
  <c r="V2163" i="24"/>
  <c r="U2163" i="24"/>
  <c r="T2163" i="24"/>
  <c r="P2163" i="24"/>
  <c r="N2163" i="24"/>
  <c r="E2163" i="24"/>
  <c r="C2163" i="24"/>
  <c r="D2163" i="24" s="1"/>
  <c r="B2163" i="24"/>
  <c r="A2163" i="24"/>
  <c r="W2162" i="24"/>
  <c r="V2162" i="24"/>
  <c r="U2162" i="24"/>
  <c r="T2162" i="24"/>
  <c r="P2162" i="24"/>
  <c r="N2162" i="24"/>
  <c r="E2162" i="24"/>
  <c r="C2162" i="24"/>
  <c r="D2162" i="24" s="1"/>
  <c r="B2162" i="24"/>
  <c r="A2162" i="24"/>
  <c r="W2161" i="24"/>
  <c r="V2161" i="24"/>
  <c r="U2161" i="24"/>
  <c r="T2161" i="24"/>
  <c r="P2161" i="24"/>
  <c r="N2161" i="24"/>
  <c r="E2161" i="24"/>
  <c r="C2161" i="24"/>
  <c r="D2161" i="24" s="1"/>
  <c r="B2161" i="24"/>
  <c r="A2161" i="24"/>
  <c r="W2160" i="24"/>
  <c r="V2160" i="24"/>
  <c r="U2160" i="24"/>
  <c r="T2160" i="24"/>
  <c r="P2160" i="24"/>
  <c r="N2160" i="24"/>
  <c r="E2160" i="24"/>
  <c r="C2160" i="24"/>
  <c r="D2160" i="24" s="1"/>
  <c r="B2160" i="24"/>
  <c r="A2160" i="24"/>
  <c r="W2159" i="24"/>
  <c r="V2159" i="24"/>
  <c r="U2159" i="24"/>
  <c r="T2159" i="24"/>
  <c r="P2159" i="24"/>
  <c r="N2159" i="24"/>
  <c r="E2159" i="24"/>
  <c r="C2159" i="24"/>
  <c r="D2159" i="24" s="1"/>
  <c r="B2159" i="24"/>
  <c r="A2159" i="24"/>
  <c r="W2158" i="24"/>
  <c r="V2158" i="24"/>
  <c r="U2158" i="24"/>
  <c r="T2158" i="24"/>
  <c r="P2158" i="24"/>
  <c r="N2158" i="24"/>
  <c r="E2158" i="24"/>
  <c r="C2158" i="24"/>
  <c r="D2158" i="24" s="1"/>
  <c r="B2158" i="24"/>
  <c r="A2158" i="24"/>
  <c r="W2157" i="24"/>
  <c r="V2157" i="24"/>
  <c r="U2157" i="24"/>
  <c r="T2157" i="24"/>
  <c r="P2157" i="24"/>
  <c r="N2157" i="24"/>
  <c r="E2157" i="24"/>
  <c r="C2157" i="24"/>
  <c r="D2157" i="24" s="1"/>
  <c r="B2157" i="24"/>
  <c r="A2157" i="24"/>
  <c r="W2156" i="24"/>
  <c r="V2156" i="24"/>
  <c r="U2156" i="24"/>
  <c r="T2156" i="24"/>
  <c r="P2156" i="24"/>
  <c r="N2156" i="24"/>
  <c r="E2156" i="24"/>
  <c r="C2156" i="24"/>
  <c r="D2156" i="24" s="1"/>
  <c r="B2156" i="24"/>
  <c r="A2156" i="24"/>
  <c r="W2155" i="24"/>
  <c r="V2155" i="24"/>
  <c r="U2155" i="24"/>
  <c r="T2155" i="24"/>
  <c r="P2155" i="24"/>
  <c r="N2155" i="24"/>
  <c r="E2155" i="24"/>
  <c r="C2155" i="24"/>
  <c r="D2155" i="24" s="1"/>
  <c r="B2155" i="24"/>
  <c r="A2155" i="24"/>
  <c r="W2154" i="24"/>
  <c r="V2154" i="24"/>
  <c r="U2154" i="24"/>
  <c r="T2154" i="24"/>
  <c r="P2154" i="24"/>
  <c r="N2154" i="24"/>
  <c r="E2154" i="24"/>
  <c r="C2154" i="24"/>
  <c r="D2154" i="24" s="1"/>
  <c r="B2154" i="24"/>
  <c r="A2154" i="24"/>
  <c r="W2153" i="24"/>
  <c r="V2153" i="24"/>
  <c r="U2153" i="24"/>
  <c r="T2153" i="24"/>
  <c r="P2153" i="24"/>
  <c r="N2153" i="24"/>
  <c r="E2153" i="24"/>
  <c r="C2153" i="24"/>
  <c r="D2153" i="24" s="1"/>
  <c r="B2153" i="24"/>
  <c r="A2153" i="24"/>
  <c r="W2152" i="24"/>
  <c r="V2152" i="24"/>
  <c r="U2152" i="24"/>
  <c r="T2152" i="24"/>
  <c r="P2152" i="24"/>
  <c r="N2152" i="24"/>
  <c r="E2152" i="24"/>
  <c r="C2152" i="24"/>
  <c r="D2152" i="24" s="1"/>
  <c r="B2152" i="24"/>
  <c r="A2152" i="24"/>
  <c r="W2151" i="24"/>
  <c r="V2151" i="24"/>
  <c r="U2151" i="24"/>
  <c r="T2151" i="24"/>
  <c r="P2151" i="24"/>
  <c r="N2151" i="24"/>
  <c r="E2151" i="24"/>
  <c r="C2151" i="24"/>
  <c r="D2151" i="24" s="1"/>
  <c r="B2151" i="24"/>
  <c r="A2151" i="24"/>
  <c r="W2150" i="24"/>
  <c r="V2150" i="24"/>
  <c r="U2150" i="24"/>
  <c r="T2150" i="24"/>
  <c r="P2150" i="24"/>
  <c r="N2150" i="24"/>
  <c r="E2150" i="24"/>
  <c r="C2150" i="24"/>
  <c r="D2150" i="24" s="1"/>
  <c r="B2150" i="24"/>
  <c r="A2150" i="24"/>
  <c r="W2149" i="24"/>
  <c r="V2149" i="24"/>
  <c r="U2149" i="24"/>
  <c r="T2149" i="24"/>
  <c r="P2149" i="24"/>
  <c r="N2149" i="24"/>
  <c r="E2149" i="24"/>
  <c r="C2149" i="24"/>
  <c r="D2149" i="24" s="1"/>
  <c r="B2149" i="24"/>
  <c r="A2149" i="24"/>
  <c r="W2148" i="24"/>
  <c r="V2148" i="24"/>
  <c r="U2148" i="24"/>
  <c r="T2148" i="24"/>
  <c r="P2148" i="24"/>
  <c r="N2148" i="24"/>
  <c r="E2148" i="24"/>
  <c r="C2148" i="24"/>
  <c r="D2148" i="24" s="1"/>
  <c r="B2148" i="24"/>
  <c r="A2148" i="24"/>
  <c r="W2147" i="24"/>
  <c r="V2147" i="24"/>
  <c r="U2147" i="24"/>
  <c r="T2147" i="24"/>
  <c r="P2147" i="24"/>
  <c r="N2147" i="24"/>
  <c r="E2147" i="24"/>
  <c r="C2147" i="24"/>
  <c r="D2147" i="24" s="1"/>
  <c r="B2147" i="24"/>
  <c r="A2147" i="24"/>
  <c r="W2146" i="24"/>
  <c r="V2146" i="24"/>
  <c r="U2146" i="24"/>
  <c r="T2146" i="24"/>
  <c r="P2146" i="24"/>
  <c r="N2146" i="24"/>
  <c r="E2146" i="24"/>
  <c r="C2146" i="24"/>
  <c r="D2146" i="24" s="1"/>
  <c r="B2146" i="24"/>
  <c r="A2146" i="24"/>
  <c r="W2145" i="24"/>
  <c r="V2145" i="24"/>
  <c r="U2145" i="24"/>
  <c r="T2145" i="24"/>
  <c r="P2145" i="24"/>
  <c r="N2145" i="24"/>
  <c r="E2145" i="24"/>
  <c r="C2145" i="24"/>
  <c r="D2145" i="24" s="1"/>
  <c r="B2145" i="24"/>
  <c r="A2145" i="24"/>
  <c r="W2144" i="24"/>
  <c r="V2144" i="24"/>
  <c r="U2144" i="24"/>
  <c r="T2144" i="24"/>
  <c r="P2144" i="24"/>
  <c r="N2144" i="24"/>
  <c r="E2144" i="24"/>
  <c r="C2144" i="24"/>
  <c r="D2144" i="24" s="1"/>
  <c r="B2144" i="24"/>
  <c r="A2144" i="24"/>
  <c r="W2143" i="24"/>
  <c r="V2143" i="24"/>
  <c r="U2143" i="24"/>
  <c r="T2143" i="24"/>
  <c r="P2143" i="24"/>
  <c r="N2143" i="24"/>
  <c r="E2143" i="24"/>
  <c r="C2143" i="24"/>
  <c r="D2143" i="24" s="1"/>
  <c r="B2143" i="24"/>
  <c r="A2143" i="24"/>
  <c r="W2142" i="24"/>
  <c r="V2142" i="24"/>
  <c r="U2142" i="24"/>
  <c r="T2142" i="24"/>
  <c r="P2142" i="24"/>
  <c r="N2142" i="24"/>
  <c r="E2142" i="24"/>
  <c r="C2142" i="24"/>
  <c r="D2142" i="24" s="1"/>
  <c r="B2142" i="24"/>
  <c r="A2142" i="24"/>
  <c r="W2141" i="24"/>
  <c r="V2141" i="24"/>
  <c r="U2141" i="24"/>
  <c r="T2141" i="24"/>
  <c r="P2141" i="24"/>
  <c r="N2141" i="24"/>
  <c r="E2141" i="24"/>
  <c r="C2141" i="24"/>
  <c r="D2141" i="24" s="1"/>
  <c r="B2141" i="24"/>
  <c r="A2141" i="24"/>
  <c r="W2140" i="24"/>
  <c r="V2140" i="24"/>
  <c r="U2140" i="24"/>
  <c r="T2140" i="24"/>
  <c r="P2140" i="24"/>
  <c r="N2140" i="24"/>
  <c r="E2140" i="24"/>
  <c r="C2140" i="24"/>
  <c r="D2140" i="24" s="1"/>
  <c r="B2140" i="24"/>
  <c r="A2140" i="24"/>
  <c r="W2139" i="24"/>
  <c r="V2139" i="24"/>
  <c r="U2139" i="24"/>
  <c r="T2139" i="24"/>
  <c r="P2139" i="24"/>
  <c r="N2139" i="24"/>
  <c r="E2139" i="24"/>
  <c r="C2139" i="24"/>
  <c r="D2139" i="24" s="1"/>
  <c r="B2139" i="24"/>
  <c r="A2139" i="24"/>
  <c r="W2138" i="24"/>
  <c r="V2138" i="24"/>
  <c r="U2138" i="24"/>
  <c r="T2138" i="24"/>
  <c r="P2138" i="24"/>
  <c r="N2138" i="24"/>
  <c r="E2138" i="24"/>
  <c r="C2138" i="24"/>
  <c r="D2138" i="24" s="1"/>
  <c r="B2138" i="24"/>
  <c r="A2138" i="24"/>
  <c r="W2137" i="24"/>
  <c r="V2137" i="24"/>
  <c r="U2137" i="24"/>
  <c r="T2137" i="24"/>
  <c r="P2137" i="24"/>
  <c r="N2137" i="24"/>
  <c r="E2137" i="24"/>
  <c r="C2137" i="24"/>
  <c r="D2137" i="24" s="1"/>
  <c r="B2137" i="24"/>
  <c r="A2137" i="24"/>
  <c r="W2136" i="24"/>
  <c r="V2136" i="24"/>
  <c r="U2136" i="24"/>
  <c r="T2136" i="24"/>
  <c r="P2136" i="24"/>
  <c r="N2136" i="24"/>
  <c r="E2136" i="24"/>
  <c r="C2136" i="24"/>
  <c r="D2136" i="24" s="1"/>
  <c r="B2136" i="24"/>
  <c r="A2136" i="24"/>
  <c r="W2135" i="24"/>
  <c r="V2135" i="24"/>
  <c r="U2135" i="24"/>
  <c r="T2135" i="24"/>
  <c r="P2135" i="24"/>
  <c r="N2135" i="24"/>
  <c r="E2135" i="24"/>
  <c r="C2135" i="24"/>
  <c r="D2135" i="24" s="1"/>
  <c r="B2135" i="24"/>
  <c r="A2135" i="24"/>
  <c r="W2134" i="24"/>
  <c r="V2134" i="24"/>
  <c r="U2134" i="24"/>
  <c r="T2134" i="24"/>
  <c r="P2134" i="24"/>
  <c r="N2134" i="24"/>
  <c r="E2134" i="24"/>
  <c r="C2134" i="24"/>
  <c r="D2134" i="24" s="1"/>
  <c r="B2134" i="24"/>
  <c r="A2134" i="24"/>
  <c r="W2133" i="24"/>
  <c r="V2133" i="24"/>
  <c r="U2133" i="24"/>
  <c r="T2133" i="24"/>
  <c r="P2133" i="24"/>
  <c r="N2133" i="24"/>
  <c r="E2133" i="24"/>
  <c r="C2133" i="24"/>
  <c r="D2133" i="24" s="1"/>
  <c r="B2133" i="24"/>
  <c r="A2133" i="24"/>
  <c r="W2132" i="24"/>
  <c r="V2132" i="24"/>
  <c r="U2132" i="24"/>
  <c r="T2132" i="24"/>
  <c r="P2132" i="24"/>
  <c r="N2132" i="24"/>
  <c r="E2132" i="24"/>
  <c r="C2132" i="24"/>
  <c r="D2132" i="24" s="1"/>
  <c r="B2132" i="24"/>
  <c r="A2132" i="24"/>
  <c r="W2131" i="24"/>
  <c r="V2131" i="24"/>
  <c r="U2131" i="24"/>
  <c r="T2131" i="24"/>
  <c r="P2131" i="24"/>
  <c r="N2131" i="24"/>
  <c r="E2131" i="24"/>
  <c r="C2131" i="24"/>
  <c r="D2131" i="24" s="1"/>
  <c r="B2131" i="24"/>
  <c r="A2131" i="24"/>
  <c r="W2130" i="24"/>
  <c r="V2130" i="24"/>
  <c r="U2130" i="24"/>
  <c r="T2130" i="24"/>
  <c r="P2130" i="24"/>
  <c r="N2130" i="24"/>
  <c r="E2130" i="24"/>
  <c r="C2130" i="24"/>
  <c r="D2130" i="24" s="1"/>
  <c r="B2130" i="24"/>
  <c r="A2130" i="24"/>
  <c r="W2129" i="24"/>
  <c r="V2129" i="24"/>
  <c r="U2129" i="24"/>
  <c r="T2129" i="24"/>
  <c r="P2129" i="24"/>
  <c r="N2129" i="24"/>
  <c r="E2129" i="24"/>
  <c r="C2129" i="24"/>
  <c r="D2129" i="24" s="1"/>
  <c r="B2129" i="24"/>
  <c r="A2129" i="24"/>
  <c r="W2128" i="24"/>
  <c r="V2128" i="24"/>
  <c r="U2128" i="24"/>
  <c r="T2128" i="24"/>
  <c r="P2128" i="24"/>
  <c r="N2128" i="24"/>
  <c r="E2128" i="24"/>
  <c r="C2128" i="24"/>
  <c r="D2128" i="24" s="1"/>
  <c r="B2128" i="24"/>
  <c r="A2128" i="24"/>
  <c r="W2127" i="24"/>
  <c r="V2127" i="24"/>
  <c r="U2127" i="24"/>
  <c r="T2127" i="24"/>
  <c r="P2127" i="24"/>
  <c r="N2127" i="24"/>
  <c r="E2127" i="24"/>
  <c r="C2127" i="24"/>
  <c r="D2127" i="24" s="1"/>
  <c r="B2127" i="24"/>
  <c r="A2127" i="24"/>
  <c r="W2126" i="24"/>
  <c r="V2126" i="24"/>
  <c r="U2126" i="24"/>
  <c r="T2126" i="24"/>
  <c r="P2126" i="24"/>
  <c r="N2126" i="24"/>
  <c r="E2126" i="24"/>
  <c r="C2126" i="24"/>
  <c r="D2126" i="24" s="1"/>
  <c r="B2126" i="24"/>
  <c r="A2126" i="24"/>
  <c r="W2125" i="24"/>
  <c r="V2125" i="24"/>
  <c r="U2125" i="24"/>
  <c r="T2125" i="24"/>
  <c r="P2125" i="24"/>
  <c r="N2125" i="24"/>
  <c r="E2125" i="24"/>
  <c r="C2125" i="24"/>
  <c r="D2125" i="24" s="1"/>
  <c r="B2125" i="24"/>
  <c r="A2125" i="24"/>
  <c r="W2124" i="24"/>
  <c r="V2124" i="24"/>
  <c r="U2124" i="24"/>
  <c r="T2124" i="24"/>
  <c r="P2124" i="24"/>
  <c r="N2124" i="24"/>
  <c r="E2124" i="24"/>
  <c r="C2124" i="24"/>
  <c r="D2124" i="24" s="1"/>
  <c r="B2124" i="24"/>
  <c r="A2124" i="24"/>
  <c r="W2123" i="24"/>
  <c r="V2123" i="24"/>
  <c r="U2123" i="24"/>
  <c r="T2123" i="24"/>
  <c r="P2123" i="24"/>
  <c r="N2123" i="24"/>
  <c r="E2123" i="24"/>
  <c r="C2123" i="24"/>
  <c r="D2123" i="24" s="1"/>
  <c r="B2123" i="24"/>
  <c r="A2123" i="24"/>
  <c r="W2122" i="24"/>
  <c r="V2122" i="24"/>
  <c r="U2122" i="24"/>
  <c r="T2122" i="24"/>
  <c r="P2122" i="24"/>
  <c r="N2122" i="24"/>
  <c r="E2122" i="24"/>
  <c r="C2122" i="24"/>
  <c r="D2122" i="24" s="1"/>
  <c r="B2122" i="24"/>
  <c r="A2122" i="24"/>
  <c r="W2121" i="24"/>
  <c r="V2121" i="24"/>
  <c r="U2121" i="24"/>
  <c r="T2121" i="24"/>
  <c r="P2121" i="24"/>
  <c r="N2121" i="24"/>
  <c r="E2121" i="24"/>
  <c r="C2121" i="24"/>
  <c r="D2121" i="24" s="1"/>
  <c r="B2121" i="24"/>
  <c r="A2121" i="24"/>
  <c r="W2120" i="24"/>
  <c r="V2120" i="24"/>
  <c r="U2120" i="24"/>
  <c r="T2120" i="24"/>
  <c r="P2120" i="24"/>
  <c r="N2120" i="24"/>
  <c r="E2120" i="24"/>
  <c r="C2120" i="24"/>
  <c r="D2120" i="24" s="1"/>
  <c r="B2120" i="24"/>
  <c r="A2120" i="24"/>
  <c r="W2119" i="24"/>
  <c r="V2119" i="24"/>
  <c r="U2119" i="24"/>
  <c r="T2119" i="24"/>
  <c r="P2119" i="24"/>
  <c r="N2119" i="24"/>
  <c r="E2119" i="24"/>
  <c r="C2119" i="24"/>
  <c r="D2119" i="24" s="1"/>
  <c r="B2119" i="24"/>
  <c r="A2119" i="24"/>
  <c r="W2118" i="24"/>
  <c r="V2118" i="24"/>
  <c r="U2118" i="24"/>
  <c r="T2118" i="24"/>
  <c r="P2118" i="24"/>
  <c r="N2118" i="24"/>
  <c r="E2118" i="24"/>
  <c r="C2118" i="24"/>
  <c r="D2118" i="24" s="1"/>
  <c r="B2118" i="24"/>
  <c r="A2118" i="24"/>
  <c r="W2117" i="24"/>
  <c r="V2117" i="24"/>
  <c r="U2117" i="24"/>
  <c r="T2117" i="24"/>
  <c r="P2117" i="24"/>
  <c r="N2117" i="24"/>
  <c r="E2117" i="24"/>
  <c r="C2117" i="24"/>
  <c r="D2117" i="24" s="1"/>
  <c r="B2117" i="24"/>
  <c r="A2117" i="24"/>
  <c r="W2116" i="24"/>
  <c r="V2116" i="24"/>
  <c r="U2116" i="24"/>
  <c r="T2116" i="24"/>
  <c r="P2116" i="24"/>
  <c r="N2116" i="24"/>
  <c r="E2116" i="24"/>
  <c r="C2116" i="24"/>
  <c r="D2116" i="24" s="1"/>
  <c r="B2116" i="24"/>
  <c r="A2116" i="24"/>
  <c r="W2115" i="24"/>
  <c r="V2115" i="24"/>
  <c r="U2115" i="24"/>
  <c r="T2115" i="24"/>
  <c r="P2115" i="24"/>
  <c r="N2115" i="24"/>
  <c r="E2115" i="24"/>
  <c r="C2115" i="24"/>
  <c r="D2115" i="24" s="1"/>
  <c r="B2115" i="24"/>
  <c r="A2115" i="24"/>
  <c r="W2114" i="24"/>
  <c r="V2114" i="24"/>
  <c r="U2114" i="24"/>
  <c r="T2114" i="24"/>
  <c r="P2114" i="24"/>
  <c r="N2114" i="24"/>
  <c r="E2114" i="24"/>
  <c r="C2114" i="24"/>
  <c r="D2114" i="24" s="1"/>
  <c r="B2114" i="24"/>
  <c r="A2114" i="24"/>
  <c r="W2113" i="24"/>
  <c r="V2113" i="24"/>
  <c r="U2113" i="24"/>
  <c r="T2113" i="24"/>
  <c r="P2113" i="24"/>
  <c r="N2113" i="24"/>
  <c r="E2113" i="24"/>
  <c r="C2113" i="24"/>
  <c r="D2113" i="24" s="1"/>
  <c r="B2113" i="24"/>
  <c r="A2113" i="24"/>
  <c r="W2112" i="24"/>
  <c r="V2112" i="24"/>
  <c r="U2112" i="24"/>
  <c r="T2112" i="24"/>
  <c r="P2112" i="24"/>
  <c r="N2112" i="24"/>
  <c r="E2112" i="24"/>
  <c r="C2112" i="24"/>
  <c r="D2112" i="24" s="1"/>
  <c r="B2112" i="24"/>
  <c r="A2112" i="24"/>
  <c r="W2111" i="24"/>
  <c r="V2111" i="24"/>
  <c r="U2111" i="24"/>
  <c r="T2111" i="24"/>
  <c r="P2111" i="24"/>
  <c r="N2111" i="24"/>
  <c r="E2111" i="24"/>
  <c r="C2111" i="24"/>
  <c r="D2111" i="24" s="1"/>
  <c r="B2111" i="24"/>
  <c r="A2111" i="24"/>
  <c r="W2110" i="24"/>
  <c r="V2110" i="24"/>
  <c r="U2110" i="24"/>
  <c r="T2110" i="24"/>
  <c r="P2110" i="24"/>
  <c r="N2110" i="24"/>
  <c r="E2110" i="24"/>
  <c r="C2110" i="24"/>
  <c r="D2110" i="24" s="1"/>
  <c r="B2110" i="24"/>
  <c r="A2110" i="24"/>
  <c r="W2109" i="24"/>
  <c r="V2109" i="24"/>
  <c r="U2109" i="24"/>
  <c r="T2109" i="24"/>
  <c r="P2109" i="24"/>
  <c r="N2109" i="24"/>
  <c r="E2109" i="24"/>
  <c r="C2109" i="24"/>
  <c r="D2109" i="24" s="1"/>
  <c r="B2109" i="24"/>
  <c r="A2109" i="24"/>
  <c r="W2108" i="24"/>
  <c r="V2108" i="24"/>
  <c r="U2108" i="24"/>
  <c r="T2108" i="24"/>
  <c r="P2108" i="24"/>
  <c r="N2108" i="24"/>
  <c r="E2108" i="24"/>
  <c r="C2108" i="24"/>
  <c r="D2108" i="24" s="1"/>
  <c r="B2108" i="24"/>
  <c r="A2108" i="24"/>
  <c r="W2107" i="24"/>
  <c r="V2107" i="24"/>
  <c r="U2107" i="24"/>
  <c r="T2107" i="24"/>
  <c r="P2107" i="24"/>
  <c r="N2107" i="24"/>
  <c r="E2107" i="24"/>
  <c r="C2107" i="24"/>
  <c r="D2107" i="24" s="1"/>
  <c r="B2107" i="24"/>
  <c r="A2107" i="24"/>
  <c r="W2106" i="24"/>
  <c r="V2106" i="24"/>
  <c r="U2106" i="24"/>
  <c r="T2106" i="24"/>
  <c r="P2106" i="24"/>
  <c r="N2106" i="24"/>
  <c r="E2106" i="24"/>
  <c r="C2106" i="24"/>
  <c r="D2106" i="24" s="1"/>
  <c r="B2106" i="24"/>
  <c r="A2106" i="24"/>
  <c r="W2105" i="24"/>
  <c r="V2105" i="24"/>
  <c r="U2105" i="24"/>
  <c r="T2105" i="24"/>
  <c r="P2105" i="24"/>
  <c r="N2105" i="24"/>
  <c r="E2105" i="24"/>
  <c r="C2105" i="24"/>
  <c r="D2105" i="24" s="1"/>
  <c r="B2105" i="24"/>
  <c r="A2105" i="24"/>
  <c r="W2104" i="24"/>
  <c r="V2104" i="24"/>
  <c r="U2104" i="24"/>
  <c r="T2104" i="24"/>
  <c r="P2104" i="24"/>
  <c r="N2104" i="24"/>
  <c r="E2104" i="24"/>
  <c r="C2104" i="24"/>
  <c r="D2104" i="24" s="1"/>
  <c r="B2104" i="24"/>
  <c r="A2104" i="24"/>
  <c r="W2103" i="24"/>
  <c r="V2103" i="24"/>
  <c r="U2103" i="24"/>
  <c r="T2103" i="24"/>
  <c r="P2103" i="24"/>
  <c r="N2103" i="24"/>
  <c r="E2103" i="24"/>
  <c r="C2103" i="24"/>
  <c r="D2103" i="24" s="1"/>
  <c r="B2103" i="24"/>
  <c r="A2103" i="24"/>
  <c r="W2102" i="24"/>
  <c r="V2102" i="24"/>
  <c r="U2102" i="24"/>
  <c r="T2102" i="24"/>
  <c r="P2102" i="24"/>
  <c r="N2102" i="24"/>
  <c r="E2102" i="24"/>
  <c r="C2102" i="24"/>
  <c r="D2102" i="24" s="1"/>
  <c r="B2102" i="24"/>
  <c r="A2102" i="24"/>
  <c r="W2101" i="24"/>
  <c r="V2101" i="24"/>
  <c r="U2101" i="24"/>
  <c r="T2101" i="24"/>
  <c r="P2101" i="24"/>
  <c r="N2101" i="24"/>
  <c r="E2101" i="24"/>
  <c r="C2101" i="24"/>
  <c r="D2101" i="24" s="1"/>
  <c r="B2101" i="24"/>
  <c r="A2101" i="24"/>
  <c r="W2100" i="24"/>
  <c r="V2100" i="24"/>
  <c r="U2100" i="24"/>
  <c r="T2100" i="24"/>
  <c r="P2100" i="24"/>
  <c r="N2100" i="24"/>
  <c r="E2100" i="24"/>
  <c r="C2100" i="24"/>
  <c r="D2100" i="24" s="1"/>
  <c r="B2100" i="24"/>
  <c r="A2100" i="24"/>
  <c r="W2099" i="24"/>
  <c r="V2099" i="24"/>
  <c r="U2099" i="24"/>
  <c r="T2099" i="24"/>
  <c r="P2099" i="24"/>
  <c r="N2099" i="24"/>
  <c r="E2099" i="24"/>
  <c r="C2099" i="24"/>
  <c r="D2099" i="24" s="1"/>
  <c r="B2099" i="24"/>
  <c r="A2099" i="24"/>
  <c r="W2098" i="24"/>
  <c r="V2098" i="24"/>
  <c r="U2098" i="24"/>
  <c r="T2098" i="24"/>
  <c r="P2098" i="24"/>
  <c r="N2098" i="24"/>
  <c r="E2098" i="24"/>
  <c r="C2098" i="24"/>
  <c r="D2098" i="24" s="1"/>
  <c r="B2098" i="24"/>
  <c r="A2098" i="24"/>
  <c r="W2097" i="24"/>
  <c r="V2097" i="24"/>
  <c r="U2097" i="24"/>
  <c r="T2097" i="24"/>
  <c r="P2097" i="24"/>
  <c r="N2097" i="24"/>
  <c r="E2097" i="24"/>
  <c r="C2097" i="24"/>
  <c r="D2097" i="24" s="1"/>
  <c r="B2097" i="24"/>
  <c r="A2097" i="24"/>
  <c r="W2096" i="24"/>
  <c r="V2096" i="24"/>
  <c r="U2096" i="24"/>
  <c r="T2096" i="24"/>
  <c r="P2096" i="24"/>
  <c r="N2096" i="24"/>
  <c r="E2096" i="24"/>
  <c r="C2096" i="24"/>
  <c r="D2096" i="24" s="1"/>
  <c r="B2096" i="24"/>
  <c r="A2096" i="24"/>
  <c r="W2095" i="24"/>
  <c r="V2095" i="24"/>
  <c r="U2095" i="24"/>
  <c r="T2095" i="24"/>
  <c r="P2095" i="24"/>
  <c r="N2095" i="24"/>
  <c r="E2095" i="24"/>
  <c r="C2095" i="24"/>
  <c r="D2095" i="24" s="1"/>
  <c r="B2095" i="24"/>
  <c r="A2095" i="24"/>
  <c r="W2094" i="24"/>
  <c r="V2094" i="24"/>
  <c r="U2094" i="24"/>
  <c r="T2094" i="24"/>
  <c r="P2094" i="24"/>
  <c r="N2094" i="24"/>
  <c r="E2094" i="24"/>
  <c r="C2094" i="24"/>
  <c r="D2094" i="24" s="1"/>
  <c r="B2094" i="24"/>
  <c r="A2094" i="24"/>
  <c r="W2093" i="24"/>
  <c r="V2093" i="24"/>
  <c r="U2093" i="24"/>
  <c r="T2093" i="24"/>
  <c r="P2093" i="24"/>
  <c r="N2093" i="24"/>
  <c r="E2093" i="24"/>
  <c r="C2093" i="24"/>
  <c r="D2093" i="24" s="1"/>
  <c r="B2093" i="24"/>
  <c r="A2093" i="24"/>
  <c r="W2092" i="24"/>
  <c r="V2092" i="24"/>
  <c r="U2092" i="24"/>
  <c r="T2092" i="24"/>
  <c r="P2092" i="24"/>
  <c r="N2092" i="24"/>
  <c r="E2092" i="24"/>
  <c r="C2092" i="24"/>
  <c r="D2092" i="24" s="1"/>
  <c r="B2092" i="24"/>
  <c r="A2092" i="24"/>
  <c r="W2091" i="24"/>
  <c r="V2091" i="24"/>
  <c r="U2091" i="24"/>
  <c r="T2091" i="24"/>
  <c r="P2091" i="24"/>
  <c r="N2091" i="24"/>
  <c r="E2091" i="24"/>
  <c r="C2091" i="24"/>
  <c r="D2091" i="24" s="1"/>
  <c r="B2091" i="24"/>
  <c r="A2091" i="24"/>
  <c r="W2090" i="24"/>
  <c r="V2090" i="24"/>
  <c r="U2090" i="24"/>
  <c r="T2090" i="24"/>
  <c r="P2090" i="24"/>
  <c r="N2090" i="24"/>
  <c r="E2090" i="24"/>
  <c r="C2090" i="24"/>
  <c r="D2090" i="24" s="1"/>
  <c r="B2090" i="24"/>
  <c r="A2090" i="24"/>
  <c r="W2089" i="24"/>
  <c r="V2089" i="24"/>
  <c r="U2089" i="24"/>
  <c r="T2089" i="24"/>
  <c r="P2089" i="24"/>
  <c r="N2089" i="24"/>
  <c r="E2089" i="24"/>
  <c r="C2089" i="24"/>
  <c r="D2089" i="24" s="1"/>
  <c r="B2089" i="24"/>
  <c r="A2089" i="24"/>
  <c r="W2088" i="24"/>
  <c r="V2088" i="24"/>
  <c r="U2088" i="24"/>
  <c r="T2088" i="24"/>
  <c r="P2088" i="24"/>
  <c r="N2088" i="24"/>
  <c r="E2088" i="24"/>
  <c r="C2088" i="24"/>
  <c r="D2088" i="24" s="1"/>
  <c r="B2088" i="24"/>
  <c r="A2088" i="24"/>
  <c r="W2087" i="24"/>
  <c r="V2087" i="24"/>
  <c r="U2087" i="24"/>
  <c r="T2087" i="24"/>
  <c r="P2087" i="24"/>
  <c r="N2087" i="24"/>
  <c r="E2087" i="24"/>
  <c r="C2087" i="24"/>
  <c r="D2087" i="24" s="1"/>
  <c r="B2087" i="24"/>
  <c r="A2087" i="24"/>
  <c r="W2086" i="24"/>
  <c r="V2086" i="24"/>
  <c r="U2086" i="24"/>
  <c r="T2086" i="24"/>
  <c r="P2086" i="24"/>
  <c r="N2086" i="24"/>
  <c r="E2086" i="24"/>
  <c r="C2086" i="24"/>
  <c r="D2086" i="24" s="1"/>
  <c r="B2086" i="24"/>
  <c r="A2086" i="24"/>
  <c r="W2085" i="24"/>
  <c r="V2085" i="24"/>
  <c r="U2085" i="24"/>
  <c r="T2085" i="24"/>
  <c r="P2085" i="24"/>
  <c r="N2085" i="24"/>
  <c r="E2085" i="24"/>
  <c r="C2085" i="24"/>
  <c r="D2085" i="24" s="1"/>
  <c r="B2085" i="24"/>
  <c r="A2085" i="24"/>
  <c r="W2084" i="24"/>
  <c r="V2084" i="24"/>
  <c r="U2084" i="24"/>
  <c r="T2084" i="24"/>
  <c r="P2084" i="24"/>
  <c r="N2084" i="24"/>
  <c r="E2084" i="24"/>
  <c r="C2084" i="24"/>
  <c r="D2084" i="24" s="1"/>
  <c r="B2084" i="24"/>
  <c r="A2084" i="24"/>
  <c r="W2083" i="24"/>
  <c r="V2083" i="24"/>
  <c r="U2083" i="24"/>
  <c r="T2083" i="24"/>
  <c r="P2083" i="24"/>
  <c r="N2083" i="24"/>
  <c r="E2083" i="24"/>
  <c r="C2083" i="24"/>
  <c r="D2083" i="24" s="1"/>
  <c r="B2083" i="24"/>
  <c r="A2083" i="24"/>
  <c r="W2082" i="24"/>
  <c r="V2082" i="24"/>
  <c r="U2082" i="24"/>
  <c r="T2082" i="24"/>
  <c r="P2082" i="24"/>
  <c r="N2082" i="24"/>
  <c r="E2082" i="24"/>
  <c r="C2082" i="24"/>
  <c r="D2082" i="24" s="1"/>
  <c r="B2082" i="24"/>
  <c r="A2082" i="24"/>
  <c r="W2081" i="24"/>
  <c r="V2081" i="24"/>
  <c r="U2081" i="24"/>
  <c r="T2081" i="24"/>
  <c r="P2081" i="24"/>
  <c r="N2081" i="24"/>
  <c r="E2081" i="24"/>
  <c r="C2081" i="24"/>
  <c r="D2081" i="24" s="1"/>
  <c r="B2081" i="24"/>
  <c r="A2081" i="24"/>
  <c r="W2080" i="24"/>
  <c r="V2080" i="24"/>
  <c r="U2080" i="24"/>
  <c r="T2080" i="24"/>
  <c r="P2080" i="24"/>
  <c r="N2080" i="24"/>
  <c r="E2080" i="24"/>
  <c r="C2080" i="24"/>
  <c r="D2080" i="24" s="1"/>
  <c r="B2080" i="24"/>
  <c r="A2080" i="24"/>
  <c r="W2079" i="24"/>
  <c r="V2079" i="24"/>
  <c r="U2079" i="24"/>
  <c r="T2079" i="24"/>
  <c r="P2079" i="24"/>
  <c r="N2079" i="24"/>
  <c r="E2079" i="24"/>
  <c r="C2079" i="24"/>
  <c r="D2079" i="24" s="1"/>
  <c r="B2079" i="24"/>
  <c r="A2079" i="24"/>
  <c r="W2078" i="24"/>
  <c r="V2078" i="24"/>
  <c r="U2078" i="24"/>
  <c r="T2078" i="24"/>
  <c r="P2078" i="24"/>
  <c r="N2078" i="24"/>
  <c r="E2078" i="24"/>
  <c r="C2078" i="24"/>
  <c r="D2078" i="24" s="1"/>
  <c r="B2078" i="24"/>
  <c r="A2078" i="24"/>
  <c r="W2077" i="24"/>
  <c r="V2077" i="24"/>
  <c r="U2077" i="24"/>
  <c r="T2077" i="24"/>
  <c r="P2077" i="24"/>
  <c r="N2077" i="24"/>
  <c r="E2077" i="24"/>
  <c r="C2077" i="24"/>
  <c r="D2077" i="24" s="1"/>
  <c r="B2077" i="24"/>
  <c r="A2077" i="24"/>
  <c r="W2076" i="24"/>
  <c r="V2076" i="24"/>
  <c r="U2076" i="24"/>
  <c r="T2076" i="24"/>
  <c r="P2076" i="24"/>
  <c r="N2076" i="24"/>
  <c r="E2076" i="24"/>
  <c r="C2076" i="24"/>
  <c r="D2076" i="24" s="1"/>
  <c r="B2076" i="24"/>
  <c r="A2076" i="24"/>
  <c r="W2075" i="24"/>
  <c r="V2075" i="24"/>
  <c r="U2075" i="24"/>
  <c r="T2075" i="24"/>
  <c r="P2075" i="24"/>
  <c r="N2075" i="24"/>
  <c r="E2075" i="24"/>
  <c r="C2075" i="24"/>
  <c r="D2075" i="24" s="1"/>
  <c r="B2075" i="24"/>
  <c r="A2075" i="24"/>
  <c r="W2074" i="24"/>
  <c r="V2074" i="24"/>
  <c r="U2074" i="24"/>
  <c r="T2074" i="24"/>
  <c r="P2074" i="24"/>
  <c r="N2074" i="24"/>
  <c r="E2074" i="24"/>
  <c r="C2074" i="24"/>
  <c r="D2074" i="24" s="1"/>
  <c r="B2074" i="24"/>
  <c r="A2074" i="24"/>
  <c r="W2073" i="24"/>
  <c r="V2073" i="24"/>
  <c r="U2073" i="24"/>
  <c r="T2073" i="24"/>
  <c r="P2073" i="24"/>
  <c r="N2073" i="24"/>
  <c r="E2073" i="24"/>
  <c r="C2073" i="24"/>
  <c r="D2073" i="24" s="1"/>
  <c r="B2073" i="24"/>
  <c r="A2073" i="24"/>
  <c r="W2072" i="24"/>
  <c r="V2072" i="24"/>
  <c r="U2072" i="24"/>
  <c r="T2072" i="24"/>
  <c r="P2072" i="24"/>
  <c r="N2072" i="24"/>
  <c r="E2072" i="24"/>
  <c r="C2072" i="24"/>
  <c r="D2072" i="24" s="1"/>
  <c r="B2072" i="24"/>
  <c r="A2072" i="24"/>
  <c r="W2071" i="24"/>
  <c r="V2071" i="24"/>
  <c r="U2071" i="24"/>
  <c r="T2071" i="24"/>
  <c r="P2071" i="24"/>
  <c r="N2071" i="24"/>
  <c r="E2071" i="24"/>
  <c r="C2071" i="24"/>
  <c r="D2071" i="24" s="1"/>
  <c r="B2071" i="24"/>
  <c r="A2071" i="24"/>
  <c r="W2070" i="24"/>
  <c r="V2070" i="24"/>
  <c r="U2070" i="24"/>
  <c r="T2070" i="24"/>
  <c r="P2070" i="24"/>
  <c r="N2070" i="24"/>
  <c r="E2070" i="24"/>
  <c r="C2070" i="24"/>
  <c r="D2070" i="24" s="1"/>
  <c r="B2070" i="24"/>
  <c r="A2070" i="24"/>
  <c r="W2069" i="24"/>
  <c r="V2069" i="24"/>
  <c r="U2069" i="24"/>
  <c r="T2069" i="24"/>
  <c r="P2069" i="24"/>
  <c r="N2069" i="24"/>
  <c r="E2069" i="24"/>
  <c r="C2069" i="24"/>
  <c r="D2069" i="24" s="1"/>
  <c r="B2069" i="24"/>
  <c r="A2069" i="24"/>
  <c r="W2068" i="24"/>
  <c r="V2068" i="24"/>
  <c r="U2068" i="24"/>
  <c r="T2068" i="24"/>
  <c r="P2068" i="24"/>
  <c r="N2068" i="24"/>
  <c r="E2068" i="24"/>
  <c r="C2068" i="24"/>
  <c r="D2068" i="24" s="1"/>
  <c r="B2068" i="24"/>
  <c r="A2068" i="24"/>
  <c r="W2067" i="24"/>
  <c r="V2067" i="24"/>
  <c r="U2067" i="24"/>
  <c r="T2067" i="24"/>
  <c r="P2067" i="24"/>
  <c r="N2067" i="24"/>
  <c r="E2067" i="24"/>
  <c r="C2067" i="24"/>
  <c r="D2067" i="24" s="1"/>
  <c r="B2067" i="24"/>
  <c r="A2067" i="24"/>
  <c r="W2066" i="24"/>
  <c r="V2066" i="24"/>
  <c r="U2066" i="24"/>
  <c r="T2066" i="24"/>
  <c r="P2066" i="24"/>
  <c r="N2066" i="24"/>
  <c r="E2066" i="24"/>
  <c r="C2066" i="24"/>
  <c r="D2066" i="24" s="1"/>
  <c r="B2066" i="24"/>
  <c r="A2066" i="24"/>
  <c r="W2065" i="24"/>
  <c r="V2065" i="24"/>
  <c r="U2065" i="24"/>
  <c r="T2065" i="24"/>
  <c r="P2065" i="24"/>
  <c r="N2065" i="24"/>
  <c r="E2065" i="24"/>
  <c r="C2065" i="24"/>
  <c r="D2065" i="24" s="1"/>
  <c r="B2065" i="24"/>
  <c r="A2065" i="24"/>
  <c r="W2064" i="24"/>
  <c r="V2064" i="24"/>
  <c r="U2064" i="24"/>
  <c r="T2064" i="24"/>
  <c r="P2064" i="24"/>
  <c r="N2064" i="24"/>
  <c r="E2064" i="24"/>
  <c r="C2064" i="24"/>
  <c r="D2064" i="24" s="1"/>
  <c r="B2064" i="24"/>
  <c r="A2064" i="24"/>
  <c r="W2063" i="24"/>
  <c r="V2063" i="24"/>
  <c r="U2063" i="24"/>
  <c r="T2063" i="24"/>
  <c r="P2063" i="24"/>
  <c r="N2063" i="24"/>
  <c r="E2063" i="24"/>
  <c r="C2063" i="24"/>
  <c r="D2063" i="24" s="1"/>
  <c r="B2063" i="24"/>
  <c r="A2063" i="24"/>
  <c r="W2062" i="24"/>
  <c r="V2062" i="24"/>
  <c r="U2062" i="24"/>
  <c r="T2062" i="24"/>
  <c r="P2062" i="24"/>
  <c r="N2062" i="24"/>
  <c r="E2062" i="24"/>
  <c r="C2062" i="24"/>
  <c r="D2062" i="24" s="1"/>
  <c r="B2062" i="24"/>
  <c r="A2062" i="24"/>
  <c r="W2061" i="24"/>
  <c r="V2061" i="24"/>
  <c r="U2061" i="24"/>
  <c r="T2061" i="24"/>
  <c r="P2061" i="24"/>
  <c r="N2061" i="24"/>
  <c r="E2061" i="24"/>
  <c r="C2061" i="24"/>
  <c r="D2061" i="24" s="1"/>
  <c r="B2061" i="24"/>
  <c r="A2061" i="24"/>
  <c r="W2060" i="24"/>
  <c r="V2060" i="24"/>
  <c r="U2060" i="24"/>
  <c r="T2060" i="24"/>
  <c r="P2060" i="24"/>
  <c r="N2060" i="24"/>
  <c r="E2060" i="24"/>
  <c r="C2060" i="24"/>
  <c r="D2060" i="24" s="1"/>
  <c r="B2060" i="24"/>
  <c r="A2060" i="24"/>
  <c r="W2059" i="24"/>
  <c r="V2059" i="24"/>
  <c r="U2059" i="24"/>
  <c r="T2059" i="24"/>
  <c r="P2059" i="24"/>
  <c r="N2059" i="24"/>
  <c r="E2059" i="24"/>
  <c r="C2059" i="24"/>
  <c r="D2059" i="24" s="1"/>
  <c r="B2059" i="24"/>
  <c r="A2059" i="24"/>
  <c r="W2058" i="24"/>
  <c r="V2058" i="24"/>
  <c r="U2058" i="24"/>
  <c r="T2058" i="24"/>
  <c r="P2058" i="24"/>
  <c r="N2058" i="24"/>
  <c r="E2058" i="24"/>
  <c r="C2058" i="24"/>
  <c r="D2058" i="24" s="1"/>
  <c r="B2058" i="24"/>
  <c r="A2058" i="24"/>
  <c r="W2057" i="24"/>
  <c r="V2057" i="24"/>
  <c r="U2057" i="24"/>
  <c r="T2057" i="24"/>
  <c r="P2057" i="24"/>
  <c r="N2057" i="24"/>
  <c r="E2057" i="24"/>
  <c r="C2057" i="24"/>
  <c r="D2057" i="24" s="1"/>
  <c r="B2057" i="24"/>
  <c r="A2057" i="24"/>
  <c r="W2056" i="24"/>
  <c r="V2056" i="24"/>
  <c r="U2056" i="24"/>
  <c r="T2056" i="24"/>
  <c r="P2056" i="24"/>
  <c r="N2056" i="24"/>
  <c r="E2056" i="24"/>
  <c r="C2056" i="24"/>
  <c r="D2056" i="24" s="1"/>
  <c r="B2056" i="24"/>
  <c r="A2056" i="24"/>
  <c r="W2055" i="24"/>
  <c r="V2055" i="24"/>
  <c r="U2055" i="24"/>
  <c r="T2055" i="24"/>
  <c r="P2055" i="24"/>
  <c r="N2055" i="24"/>
  <c r="E2055" i="24"/>
  <c r="C2055" i="24"/>
  <c r="D2055" i="24" s="1"/>
  <c r="B2055" i="24"/>
  <c r="A2055" i="24"/>
  <c r="W2054" i="24"/>
  <c r="V2054" i="24"/>
  <c r="U2054" i="24"/>
  <c r="T2054" i="24"/>
  <c r="P2054" i="24"/>
  <c r="N2054" i="24"/>
  <c r="E2054" i="24"/>
  <c r="C2054" i="24"/>
  <c r="D2054" i="24" s="1"/>
  <c r="B2054" i="24"/>
  <c r="A2054" i="24"/>
  <c r="W2053" i="24"/>
  <c r="V2053" i="24"/>
  <c r="U2053" i="24"/>
  <c r="T2053" i="24"/>
  <c r="P2053" i="24"/>
  <c r="N2053" i="24"/>
  <c r="E2053" i="24"/>
  <c r="C2053" i="24"/>
  <c r="D2053" i="24" s="1"/>
  <c r="B2053" i="24"/>
  <c r="A2053" i="24"/>
  <c r="W2052" i="24"/>
  <c r="V2052" i="24"/>
  <c r="U2052" i="24"/>
  <c r="T2052" i="24"/>
  <c r="P2052" i="24"/>
  <c r="N2052" i="24"/>
  <c r="E2052" i="24"/>
  <c r="C2052" i="24"/>
  <c r="D2052" i="24" s="1"/>
  <c r="B2052" i="24"/>
  <c r="A2052" i="24"/>
  <c r="W2051" i="24"/>
  <c r="V2051" i="24"/>
  <c r="U2051" i="24"/>
  <c r="T2051" i="24"/>
  <c r="P2051" i="24"/>
  <c r="N2051" i="24"/>
  <c r="E2051" i="24"/>
  <c r="C2051" i="24"/>
  <c r="D2051" i="24" s="1"/>
  <c r="B2051" i="24"/>
  <c r="A2051" i="24"/>
  <c r="W2050" i="24"/>
  <c r="V2050" i="24"/>
  <c r="U2050" i="24"/>
  <c r="T2050" i="24"/>
  <c r="P2050" i="24"/>
  <c r="N2050" i="24"/>
  <c r="E2050" i="24"/>
  <c r="C2050" i="24"/>
  <c r="D2050" i="24" s="1"/>
  <c r="B2050" i="24"/>
  <c r="A2050" i="24"/>
  <c r="W2049" i="24"/>
  <c r="V2049" i="24"/>
  <c r="U2049" i="24"/>
  <c r="T2049" i="24"/>
  <c r="P2049" i="24"/>
  <c r="N2049" i="24"/>
  <c r="E2049" i="24"/>
  <c r="C2049" i="24"/>
  <c r="D2049" i="24" s="1"/>
  <c r="B2049" i="24"/>
  <c r="A2049" i="24"/>
  <c r="W2048" i="24"/>
  <c r="V2048" i="24"/>
  <c r="U2048" i="24"/>
  <c r="T2048" i="24"/>
  <c r="P2048" i="24"/>
  <c r="N2048" i="24"/>
  <c r="E2048" i="24"/>
  <c r="C2048" i="24"/>
  <c r="D2048" i="24" s="1"/>
  <c r="B2048" i="24"/>
  <c r="A2048" i="24"/>
  <c r="W2047" i="24"/>
  <c r="V2047" i="24"/>
  <c r="U2047" i="24"/>
  <c r="T2047" i="24"/>
  <c r="P2047" i="24"/>
  <c r="N2047" i="24"/>
  <c r="E2047" i="24"/>
  <c r="C2047" i="24"/>
  <c r="D2047" i="24" s="1"/>
  <c r="B2047" i="24"/>
  <c r="A2047" i="24"/>
  <c r="W2046" i="24"/>
  <c r="V2046" i="24"/>
  <c r="U2046" i="24"/>
  <c r="T2046" i="24"/>
  <c r="P2046" i="24"/>
  <c r="N2046" i="24"/>
  <c r="E2046" i="24"/>
  <c r="C2046" i="24"/>
  <c r="D2046" i="24" s="1"/>
  <c r="B2046" i="24"/>
  <c r="A2046" i="24"/>
  <c r="W2045" i="24"/>
  <c r="V2045" i="24"/>
  <c r="U2045" i="24"/>
  <c r="T2045" i="24"/>
  <c r="P2045" i="24"/>
  <c r="N2045" i="24"/>
  <c r="E2045" i="24"/>
  <c r="C2045" i="24"/>
  <c r="D2045" i="24" s="1"/>
  <c r="B2045" i="24"/>
  <c r="A2045" i="24"/>
  <c r="W2044" i="24"/>
  <c r="V2044" i="24"/>
  <c r="U2044" i="24"/>
  <c r="T2044" i="24"/>
  <c r="P2044" i="24"/>
  <c r="N2044" i="24"/>
  <c r="E2044" i="24"/>
  <c r="C2044" i="24"/>
  <c r="D2044" i="24" s="1"/>
  <c r="B2044" i="24"/>
  <c r="A2044" i="24"/>
  <c r="W2043" i="24"/>
  <c r="V2043" i="24"/>
  <c r="U2043" i="24"/>
  <c r="T2043" i="24"/>
  <c r="P2043" i="24"/>
  <c r="N2043" i="24"/>
  <c r="E2043" i="24"/>
  <c r="C2043" i="24"/>
  <c r="D2043" i="24" s="1"/>
  <c r="B2043" i="24"/>
  <c r="A2043" i="24"/>
  <c r="W2042" i="24"/>
  <c r="V2042" i="24"/>
  <c r="U2042" i="24"/>
  <c r="T2042" i="24"/>
  <c r="P2042" i="24"/>
  <c r="N2042" i="24"/>
  <c r="E2042" i="24"/>
  <c r="C2042" i="24"/>
  <c r="D2042" i="24" s="1"/>
  <c r="B2042" i="24"/>
  <c r="A2042" i="24"/>
  <c r="W2041" i="24"/>
  <c r="V2041" i="24"/>
  <c r="U2041" i="24"/>
  <c r="T2041" i="24"/>
  <c r="P2041" i="24"/>
  <c r="N2041" i="24"/>
  <c r="E2041" i="24"/>
  <c r="C2041" i="24"/>
  <c r="D2041" i="24" s="1"/>
  <c r="B2041" i="24"/>
  <c r="A2041" i="24"/>
  <c r="W2040" i="24"/>
  <c r="V2040" i="24"/>
  <c r="U2040" i="24"/>
  <c r="T2040" i="24"/>
  <c r="P2040" i="24"/>
  <c r="N2040" i="24"/>
  <c r="E2040" i="24"/>
  <c r="C2040" i="24"/>
  <c r="D2040" i="24" s="1"/>
  <c r="B2040" i="24"/>
  <c r="A2040" i="24"/>
  <c r="W2039" i="24"/>
  <c r="V2039" i="24"/>
  <c r="U2039" i="24"/>
  <c r="T2039" i="24"/>
  <c r="P2039" i="24"/>
  <c r="N2039" i="24"/>
  <c r="E2039" i="24"/>
  <c r="C2039" i="24"/>
  <c r="D2039" i="24" s="1"/>
  <c r="B2039" i="24"/>
  <c r="A2039" i="24"/>
  <c r="W2038" i="24"/>
  <c r="V2038" i="24"/>
  <c r="U2038" i="24"/>
  <c r="T2038" i="24"/>
  <c r="P2038" i="24"/>
  <c r="N2038" i="24"/>
  <c r="E2038" i="24"/>
  <c r="C2038" i="24"/>
  <c r="D2038" i="24" s="1"/>
  <c r="B2038" i="24"/>
  <c r="A2038" i="24"/>
  <c r="W2037" i="24"/>
  <c r="V2037" i="24"/>
  <c r="U2037" i="24"/>
  <c r="T2037" i="24"/>
  <c r="P2037" i="24"/>
  <c r="N2037" i="24"/>
  <c r="E2037" i="24"/>
  <c r="C2037" i="24"/>
  <c r="D2037" i="24" s="1"/>
  <c r="B2037" i="24"/>
  <c r="A2037" i="24"/>
  <c r="W2036" i="24"/>
  <c r="V2036" i="24"/>
  <c r="U2036" i="24"/>
  <c r="T2036" i="24"/>
  <c r="P2036" i="24"/>
  <c r="N2036" i="24"/>
  <c r="E2036" i="24"/>
  <c r="C2036" i="24"/>
  <c r="D2036" i="24" s="1"/>
  <c r="B2036" i="24"/>
  <c r="A2036" i="24"/>
  <c r="W2035" i="24"/>
  <c r="V2035" i="24"/>
  <c r="U2035" i="24"/>
  <c r="T2035" i="24"/>
  <c r="P2035" i="24"/>
  <c r="N2035" i="24"/>
  <c r="E2035" i="24"/>
  <c r="C2035" i="24"/>
  <c r="D2035" i="24" s="1"/>
  <c r="B2035" i="24"/>
  <c r="A2035" i="24"/>
  <c r="W2034" i="24"/>
  <c r="V2034" i="24"/>
  <c r="U2034" i="24"/>
  <c r="T2034" i="24"/>
  <c r="P2034" i="24"/>
  <c r="N2034" i="24"/>
  <c r="E2034" i="24"/>
  <c r="C2034" i="24"/>
  <c r="D2034" i="24" s="1"/>
  <c r="B2034" i="24"/>
  <c r="A2034" i="24"/>
  <c r="W2033" i="24"/>
  <c r="V2033" i="24"/>
  <c r="U2033" i="24"/>
  <c r="T2033" i="24"/>
  <c r="P2033" i="24"/>
  <c r="N2033" i="24"/>
  <c r="E2033" i="24"/>
  <c r="C2033" i="24"/>
  <c r="D2033" i="24" s="1"/>
  <c r="B2033" i="24"/>
  <c r="A2033" i="24"/>
  <c r="W2032" i="24"/>
  <c r="V2032" i="24"/>
  <c r="U2032" i="24"/>
  <c r="T2032" i="24"/>
  <c r="P2032" i="24"/>
  <c r="N2032" i="24"/>
  <c r="E2032" i="24"/>
  <c r="C2032" i="24"/>
  <c r="D2032" i="24" s="1"/>
  <c r="B2032" i="24"/>
  <c r="A2032" i="24"/>
  <c r="W2031" i="24"/>
  <c r="V2031" i="24"/>
  <c r="U2031" i="24"/>
  <c r="T2031" i="24"/>
  <c r="P2031" i="24"/>
  <c r="N2031" i="24"/>
  <c r="E2031" i="24"/>
  <c r="C2031" i="24"/>
  <c r="D2031" i="24" s="1"/>
  <c r="B2031" i="24"/>
  <c r="A2031" i="24"/>
  <c r="W2030" i="24"/>
  <c r="V2030" i="24"/>
  <c r="U2030" i="24"/>
  <c r="T2030" i="24"/>
  <c r="P2030" i="24"/>
  <c r="N2030" i="24"/>
  <c r="E2030" i="24"/>
  <c r="C2030" i="24"/>
  <c r="D2030" i="24" s="1"/>
  <c r="B2030" i="24"/>
  <c r="A2030" i="24"/>
  <c r="W2029" i="24"/>
  <c r="V2029" i="24"/>
  <c r="U2029" i="24"/>
  <c r="T2029" i="24"/>
  <c r="P2029" i="24"/>
  <c r="N2029" i="24"/>
  <c r="E2029" i="24"/>
  <c r="C2029" i="24"/>
  <c r="D2029" i="24" s="1"/>
  <c r="B2029" i="24"/>
  <c r="A2029" i="24"/>
  <c r="W2028" i="24"/>
  <c r="V2028" i="24"/>
  <c r="U2028" i="24"/>
  <c r="T2028" i="24"/>
  <c r="P2028" i="24"/>
  <c r="N2028" i="24"/>
  <c r="E2028" i="24"/>
  <c r="C2028" i="24"/>
  <c r="D2028" i="24" s="1"/>
  <c r="B2028" i="24"/>
  <c r="A2028" i="24"/>
  <c r="W2027" i="24"/>
  <c r="V2027" i="24"/>
  <c r="U2027" i="24"/>
  <c r="T2027" i="24"/>
  <c r="P2027" i="24"/>
  <c r="N2027" i="24"/>
  <c r="E2027" i="24"/>
  <c r="C2027" i="24"/>
  <c r="D2027" i="24" s="1"/>
  <c r="B2027" i="24"/>
  <c r="A2027" i="24"/>
  <c r="W2026" i="24"/>
  <c r="V2026" i="24"/>
  <c r="U2026" i="24"/>
  <c r="T2026" i="24"/>
  <c r="P2026" i="24"/>
  <c r="N2026" i="24"/>
  <c r="E2026" i="24"/>
  <c r="C2026" i="24"/>
  <c r="D2026" i="24" s="1"/>
  <c r="B2026" i="24"/>
  <c r="A2026" i="24"/>
  <c r="W2025" i="24"/>
  <c r="V2025" i="24"/>
  <c r="U2025" i="24"/>
  <c r="T2025" i="24"/>
  <c r="P2025" i="24"/>
  <c r="N2025" i="24"/>
  <c r="E2025" i="24"/>
  <c r="C2025" i="24"/>
  <c r="D2025" i="24" s="1"/>
  <c r="B2025" i="24"/>
  <c r="A2025" i="24"/>
  <c r="W2024" i="24"/>
  <c r="V2024" i="24"/>
  <c r="U2024" i="24"/>
  <c r="T2024" i="24"/>
  <c r="P2024" i="24"/>
  <c r="N2024" i="24"/>
  <c r="E2024" i="24"/>
  <c r="C2024" i="24"/>
  <c r="D2024" i="24" s="1"/>
  <c r="B2024" i="24"/>
  <c r="A2024" i="24"/>
  <c r="W2023" i="24"/>
  <c r="V2023" i="24"/>
  <c r="U2023" i="24"/>
  <c r="T2023" i="24"/>
  <c r="P2023" i="24"/>
  <c r="N2023" i="24"/>
  <c r="E2023" i="24"/>
  <c r="C2023" i="24"/>
  <c r="D2023" i="24" s="1"/>
  <c r="B2023" i="24"/>
  <c r="A2023" i="24"/>
  <c r="W2022" i="24"/>
  <c r="V2022" i="24"/>
  <c r="U2022" i="24"/>
  <c r="T2022" i="24"/>
  <c r="P2022" i="24"/>
  <c r="N2022" i="24"/>
  <c r="E2022" i="24"/>
  <c r="C2022" i="24"/>
  <c r="D2022" i="24" s="1"/>
  <c r="B2022" i="24"/>
  <c r="A2022" i="24"/>
  <c r="W2021" i="24"/>
  <c r="V2021" i="24"/>
  <c r="U2021" i="24"/>
  <c r="T2021" i="24"/>
  <c r="P2021" i="24"/>
  <c r="N2021" i="24"/>
  <c r="E2021" i="24"/>
  <c r="C2021" i="24"/>
  <c r="D2021" i="24" s="1"/>
  <c r="B2021" i="24"/>
  <c r="A2021" i="24"/>
  <c r="W2020" i="24"/>
  <c r="V2020" i="24"/>
  <c r="U2020" i="24"/>
  <c r="T2020" i="24"/>
  <c r="P2020" i="24"/>
  <c r="N2020" i="24"/>
  <c r="E2020" i="24"/>
  <c r="C2020" i="24"/>
  <c r="D2020" i="24" s="1"/>
  <c r="B2020" i="24"/>
  <c r="A2020" i="24"/>
  <c r="W2019" i="24"/>
  <c r="V2019" i="24"/>
  <c r="U2019" i="24"/>
  <c r="T2019" i="24"/>
  <c r="P2019" i="24"/>
  <c r="N2019" i="24"/>
  <c r="E2019" i="24"/>
  <c r="C2019" i="24"/>
  <c r="D2019" i="24" s="1"/>
  <c r="B2019" i="24"/>
  <c r="A2019" i="24"/>
  <c r="W2018" i="24"/>
  <c r="V2018" i="24"/>
  <c r="U2018" i="24"/>
  <c r="T2018" i="24"/>
  <c r="P2018" i="24"/>
  <c r="N2018" i="24"/>
  <c r="E2018" i="24"/>
  <c r="C2018" i="24"/>
  <c r="D2018" i="24" s="1"/>
  <c r="B2018" i="24"/>
  <c r="A2018" i="24"/>
  <c r="W2017" i="24"/>
  <c r="V2017" i="24"/>
  <c r="U2017" i="24"/>
  <c r="T2017" i="24"/>
  <c r="P2017" i="24"/>
  <c r="N2017" i="24"/>
  <c r="E2017" i="24"/>
  <c r="C2017" i="24"/>
  <c r="D2017" i="24" s="1"/>
  <c r="B2017" i="24"/>
  <c r="A2017" i="24"/>
  <c r="W2016" i="24"/>
  <c r="V2016" i="24"/>
  <c r="U2016" i="24"/>
  <c r="T2016" i="24"/>
  <c r="P2016" i="24"/>
  <c r="N2016" i="24"/>
  <c r="E2016" i="24"/>
  <c r="C2016" i="24"/>
  <c r="D2016" i="24" s="1"/>
  <c r="B2016" i="24"/>
  <c r="A2016" i="24"/>
  <c r="W2015" i="24"/>
  <c r="V2015" i="24"/>
  <c r="U2015" i="24"/>
  <c r="T2015" i="24"/>
  <c r="P2015" i="24"/>
  <c r="N2015" i="24"/>
  <c r="E2015" i="24"/>
  <c r="C2015" i="24"/>
  <c r="D2015" i="24" s="1"/>
  <c r="B2015" i="24"/>
  <c r="A2015" i="24"/>
  <c r="W2014" i="24"/>
  <c r="V2014" i="24"/>
  <c r="U2014" i="24"/>
  <c r="T2014" i="24"/>
  <c r="P2014" i="24"/>
  <c r="N2014" i="24"/>
  <c r="E2014" i="24"/>
  <c r="C2014" i="24"/>
  <c r="D2014" i="24" s="1"/>
  <c r="B2014" i="24"/>
  <c r="A2014" i="24"/>
  <c r="W2013" i="24"/>
  <c r="V2013" i="24"/>
  <c r="U2013" i="24"/>
  <c r="T2013" i="24"/>
  <c r="P2013" i="24"/>
  <c r="N2013" i="24"/>
  <c r="E2013" i="24"/>
  <c r="C2013" i="24"/>
  <c r="D2013" i="24" s="1"/>
  <c r="B2013" i="24"/>
  <c r="A2013" i="24"/>
  <c r="W2012" i="24"/>
  <c r="V2012" i="24"/>
  <c r="U2012" i="24"/>
  <c r="T2012" i="24"/>
  <c r="P2012" i="24"/>
  <c r="N2012" i="24"/>
  <c r="E2012" i="24"/>
  <c r="C2012" i="24"/>
  <c r="D2012" i="24" s="1"/>
  <c r="B2012" i="24"/>
  <c r="A2012" i="24"/>
  <c r="W2011" i="24"/>
  <c r="V2011" i="24"/>
  <c r="U2011" i="24"/>
  <c r="T2011" i="24"/>
  <c r="P2011" i="24"/>
  <c r="N2011" i="24"/>
  <c r="E2011" i="24"/>
  <c r="C2011" i="24"/>
  <c r="D2011" i="24" s="1"/>
  <c r="B2011" i="24"/>
  <c r="A2011" i="24"/>
  <c r="W2010" i="24"/>
  <c r="V2010" i="24"/>
  <c r="U2010" i="24"/>
  <c r="T2010" i="24"/>
  <c r="P2010" i="24"/>
  <c r="N2010" i="24"/>
  <c r="E2010" i="24"/>
  <c r="C2010" i="24"/>
  <c r="D2010" i="24" s="1"/>
  <c r="B2010" i="24"/>
  <c r="A2010" i="24"/>
  <c r="W2009" i="24"/>
  <c r="V2009" i="24"/>
  <c r="U2009" i="24"/>
  <c r="T2009" i="24"/>
  <c r="P2009" i="24"/>
  <c r="N2009" i="24"/>
  <c r="E2009" i="24"/>
  <c r="C2009" i="24"/>
  <c r="D2009" i="24" s="1"/>
  <c r="B2009" i="24"/>
  <c r="A2009" i="24"/>
  <c r="W2008" i="24"/>
  <c r="V2008" i="24"/>
  <c r="U2008" i="24"/>
  <c r="T2008" i="24"/>
  <c r="P2008" i="24"/>
  <c r="N2008" i="24"/>
  <c r="E2008" i="24"/>
  <c r="C2008" i="24"/>
  <c r="D2008" i="24" s="1"/>
  <c r="B2008" i="24"/>
  <c r="A2008" i="24"/>
  <c r="W2007" i="24"/>
  <c r="V2007" i="24"/>
  <c r="U2007" i="24"/>
  <c r="T2007" i="24"/>
  <c r="P2007" i="24"/>
  <c r="N2007" i="24"/>
  <c r="E2007" i="24"/>
  <c r="C2007" i="24"/>
  <c r="D2007" i="24" s="1"/>
  <c r="B2007" i="24"/>
  <c r="A2007" i="24"/>
  <c r="W2006" i="24"/>
  <c r="V2006" i="24"/>
  <c r="U2006" i="24"/>
  <c r="T2006" i="24"/>
  <c r="P2006" i="24"/>
  <c r="N2006" i="24"/>
  <c r="E2006" i="24"/>
  <c r="C2006" i="24"/>
  <c r="D2006" i="24" s="1"/>
  <c r="B2006" i="24"/>
  <c r="A2006" i="24"/>
  <c r="W2005" i="24"/>
  <c r="V2005" i="24"/>
  <c r="U2005" i="24"/>
  <c r="T2005" i="24"/>
  <c r="P2005" i="24"/>
  <c r="N2005" i="24"/>
  <c r="E2005" i="24"/>
  <c r="C2005" i="24"/>
  <c r="D2005" i="24" s="1"/>
  <c r="B2005" i="24"/>
  <c r="A2005" i="24"/>
  <c r="W2004" i="24"/>
  <c r="V2004" i="24"/>
  <c r="U2004" i="24"/>
  <c r="T2004" i="24"/>
  <c r="P2004" i="24"/>
  <c r="N2004" i="24"/>
  <c r="E2004" i="24"/>
  <c r="C2004" i="24"/>
  <c r="D2004" i="24" s="1"/>
  <c r="B2004" i="24"/>
  <c r="A2004" i="24"/>
  <c r="W2003" i="24"/>
  <c r="V2003" i="24"/>
  <c r="U2003" i="24"/>
  <c r="T2003" i="24"/>
  <c r="P2003" i="24"/>
  <c r="N2003" i="24"/>
  <c r="E2003" i="24"/>
  <c r="C2003" i="24"/>
  <c r="D2003" i="24" s="1"/>
  <c r="B2003" i="24"/>
  <c r="A2003" i="24"/>
  <c r="W2002" i="24"/>
  <c r="V2002" i="24"/>
  <c r="U2002" i="24"/>
  <c r="T2002" i="24"/>
  <c r="P2002" i="24"/>
  <c r="N2002" i="24"/>
  <c r="E2002" i="24"/>
  <c r="C2002" i="24"/>
  <c r="D2002" i="24" s="1"/>
  <c r="B2002" i="24"/>
  <c r="A2002" i="24"/>
  <c r="W2001" i="24"/>
  <c r="V2001" i="24"/>
  <c r="U2001" i="24"/>
  <c r="T2001" i="24"/>
  <c r="P2001" i="24"/>
  <c r="N2001" i="24"/>
  <c r="E2001" i="24"/>
  <c r="C2001" i="24"/>
  <c r="D2001" i="24" s="1"/>
  <c r="B2001" i="24"/>
  <c r="A2001" i="24"/>
  <c r="W2000" i="24"/>
  <c r="V2000" i="24"/>
  <c r="U2000" i="24"/>
  <c r="T2000" i="24"/>
  <c r="P2000" i="24"/>
  <c r="N2000" i="24"/>
  <c r="E2000" i="24"/>
  <c r="C2000" i="24"/>
  <c r="D2000" i="24" s="1"/>
  <c r="B2000" i="24"/>
  <c r="A2000" i="24"/>
  <c r="W1999" i="24"/>
  <c r="V1999" i="24"/>
  <c r="U1999" i="24"/>
  <c r="T1999" i="24"/>
  <c r="P1999" i="24"/>
  <c r="N1999" i="24"/>
  <c r="E1999" i="24"/>
  <c r="C1999" i="24"/>
  <c r="D1999" i="24" s="1"/>
  <c r="B1999" i="24"/>
  <c r="A1999" i="24"/>
  <c r="W1998" i="24"/>
  <c r="V1998" i="24"/>
  <c r="U1998" i="24"/>
  <c r="T1998" i="24"/>
  <c r="P1998" i="24"/>
  <c r="N1998" i="24"/>
  <c r="E1998" i="24"/>
  <c r="C1998" i="24"/>
  <c r="D1998" i="24" s="1"/>
  <c r="B1998" i="24"/>
  <c r="A1998" i="24"/>
  <c r="W1997" i="24"/>
  <c r="V1997" i="24"/>
  <c r="U1997" i="24"/>
  <c r="T1997" i="24"/>
  <c r="P1997" i="24"/>
  <c r="N1997" i="24"/>
  <c r="E1997" i="24"/>
  <c r="C1997" i="24"/>
  <c r="D1997" i="24" s="1"/>
  <c r="B1997" i="24"/>
  <c r="A1997" i="24"/>
  <c r="W1996" i="24"/>
  <c r="V1996" i="24"/>
  <c r="U1996" i="24"/>
  <c r="T1996" i="24"/>
  <c r="P1996" i="24"/>
  <c r="N1996" i="24"/>
  <c r="E1996" i="24"/>
  <c r="C1996" i="24"/>
  <c r="D1996" i="24" s="1"/>
  <c r="B1996" i="24"/>
  <c r="A1996" i="24"/>
  <c r="W1995" i="24"/>
  <c r="V1995" i="24"/>
  <c r="U1995" i="24"/>
  <c r="T1995" i="24"/>
  <c r="P1995" i="24"/>
  <c r="N1995" i="24"/>
  <c r="E1995" i="24"/>
  <c r="C1995" i="24"/>
  <c r="D1995" i="24" s="1"/>
  <c r="B1995" i="24"/>
  <c r="A1995" i="24"/>
  <c r="W1994" i="24"/>
  <c r="V1994" i="24"/>
  <c r="U1994" i="24"/>
  <c r="T1994" i="24"/>
  <c r="P1994" i="24"/>
  <c r="N1994" i="24"/>
  <c r="E1994" i="24"/>
  <c r="C1994" i="24"/>
  <c r="D1994" i="24" s="1"/>
  <c r="B1994" i="24"/>
  <c r="A1994" i="24"/>
  <c r="W1993" i="24"/>
  <c r="V1993" i="24"/>
  <c r="U1993" i="24"/>
  <c r="T1993" i="24"/>
  <c r="P1993" i="24"/>
  <c r="N1993" i="24"/>
  <c r="E1993" i="24"/>
  <c r="C1993" i="24"/>
  <c r="D1993" i="24" s="1"/>
  <c r="B1993" i="24"/>
  <c r="A1993" i="24"/>
  <c r="W1992" i="24"/>
  <c r="V1992" i="24"/>
  <c r="U1992" i="24"/>
  <c r="T1992" i="24"/>
  <c r="P1992" i="24"/>
  <c r="N1992" i="24"/>
  <c r="E1992" i="24"/>
  <c r="C1992" i="24"/>
  <c r="D1992" i="24" s="1"/>
  <c r="B1992" i="24"/>
  <c r="A1992" i="24"/>
  <c r="W1991" i="24"/>
  <c r="V1991" i="24"/>
  <c r="U1991" i="24"/>
  <c r="T1991" i="24"/>
  <c r="P1991" i="24"/>
  <c r="N1991" i="24"/>
  <c r="E1991" i="24"/>
  <c r="C1991" i="24"/>
  <c r="D1991" i="24" s="1"/>
  <c r="B1991" i="24"/>
  <c r="A1991" i="24"/>
  <c r="W1990" i="24"/>
  <c r="V1990" i="24"/>
  <c r="U1990" i="24"/>
  <c r="T1990" i="24"/>
  <c r="P1990" i="24"/>
  <c r="N1990" i="24"/>
  <c r="E1990" i="24"/>
  <c r="C1990" i="24"/>
  <c r="D1990" i="24" s="1"/>
  <c r="B1990" i="24"/>
  <c r="A1990" i="24"/>
  <c r="W1989" i="24"/>
  <c r="V1989" i="24"/>
  <c r="U1989" i="24"/>
  <c r="T1989" i="24"/>
  <c r="P1989" i="24"/>
  <c r="N1989" i="24"/>
  <c r="E1989" i="24"/>
  <c r="C1989" i="24"/>
  <c r="D1989" i="24" s="1"/>
  <c r="B1989" i="24"/>
  <c r="A1989" i="24"/>
  <c r="W1988" i="24"/>
  <c r="V1988" i="24"/>
  <c r="U1988" i="24"/>
  <c r="T1988" i="24"/>
  <c r="P1988" i="24"/>
  <c r="N1988" i="24"/>
  <c r="E1988" i="24"/>
  <c r="C1988" i="24"/>
  <c r="D1988" i="24" s="1"/>
  <c r="B1988" i="24"/>
  <c r="A1988" i="24"/>
  <c r="W1987" i="24"/>
  <c r="V1987" i="24"/>
  <c r="U1987" i="24"/>
  <c r="T1987" i="24"/>
  <c r="P1987" i="24"/>
  <c r="N1987" i="24"/>
  <c r="E1987" i="24"/>
  <c r="C1987" i="24"/>
  <c r="D1987" i="24" s="1"/>
  <c r="B1987" i="24"/>
  <c r="A1987" i="24"/>
  <c r="W1986" i="24"/>
  <c r="V1986" i="24"/>
  <c r="U1986" i="24"/>
  <c r="T1986" i="24"/>
  <c r="P1986" i="24"/>
  <c r="N1986" i="24"/>
  <c r="E1986" i="24"/>
  <c r="C1986" i="24"/>
  <c r="D1986" i="24" s="1"/>
  <c r="B1986" i="24"/>
  <c r="A1986" i="24"/>
  <c r="W1985" i="24"/>
  <c r="V1985" i="24"/>
  <c r="U1985" i="24"/>
  <c r="T1985" i="24"/>
  <c r="P1985" i="24"/>
  <c r="N1985" i="24"/>
  <c r="E1985" i="24"/>
  <c r="C1985" i="24"/>
  <c r="D1985" i="24" s="1"/>
  <c r="B1985" i="24"/>
  <c r="A1985" i="24"/>
  <c r="W1984" i="24"/>
  <c r="V1984" i="24"/>
  <c r="U1984" i="24"/>
  <c r="T1984" i="24"/>
  <c r="P1984" i="24"/>
  <c r="N1984" i="24"/>
  <c r="E1984" i="24"/>
  <c r="C1984" i="24"/>
  <c r="D1984" i="24" s="1"/>
  <c r="B1984" i="24"/>
  <c r="A1984" i="24"/>
  <c r="W1983" i="24"/>
  <c r="V1983" i="24"/>
  <c r="U1983" i="24"/>
  <c r="T1983" i="24"/>
  <c r="P1983" i="24"/>
  <c r="N1983" i="24"/>
  <c r="E1983" i="24"/>
  <c r="C1983" i="24"/>
  <c r="D1983" i="24" s="1"/>
  <c r="B1983" i="24"/>
  <c r="A1983" i="24"/>
  <c r="W1982" i="24"/>
  <c r="V1982" i="24"/>
  <c r="U1982" i="24"/>
  <c r="T1982" i="24"/>
  <c r="P1982" i="24"/>
  <c r="N1982" i="24"/>
  <c r="E1982" i="24"/>
  <c r="C1982" i="24"/>
  <c r="D1982" i="24" s="1"/>
  <c r="B1982" i="24"/>
  <c r="A1982" i="24"/>
  <c r="W1981" i="24"/>
  <c r="V1981" i="24"/>
  <c r="U1981" i="24"/>
  <c r="T1981" i="24"/>
  <c r="P1981" i="24"/>
  <c r="N1981" i="24"/>
  <c r="E1981" i="24"/>
  <c r="C1981" i="24"/>
  <c r="D1981" i="24" s="1"/>
  <c r="B1981" i="24"/>
  <c r="A1981" i="24"/>
  <c r="W1980" i="24"/>
  <c r="V1980" i="24"/>
  <c r="U1980" i="24"/>
  <c r="T1980" i="24"/>
  <c r="P1980" i="24"/>
  <c r="N1980" i="24"/>
  <c r="E1980" i="24"/>
  <c r="C1980" i="24"/>
  <c r="D1980" i="24" s="1"/>
  <c r="B1980" i="24"/>
  <c r="A1980" i="24"/>
  <c r="W1979" i="24"/>
  <c r="V1979" i="24"/>
  <c r="U1979" i="24"/>
  <c r="T1979" i="24"/>
  <c r="P1979" i="24"/>
  <c r="N1979" i="24"/>
  <c r="E1979" i="24"/>
  <c r="C1979" i="24"/>
  <c r="D1979" i="24" s="1"/>
  <c r="B1979" i="24"/>
  <c r="A1979" i="24"/>
  <c r="W1978" i="24"/>
  <c r="V1978" i="24"/>
  <c r="U1978" i="24"/>
  <c r="T1978" i="24"/>
  <c r="P1978" i="24"/>
  <c r="N1978" i="24"/>
  <c r="E1978" i="24"/>
  <c r="C1978" i="24"/>
  <c r="D1978" i="24" s="1"/>
  <c r="B1978" i="24"/>
  <c r="A1978" i="24"/>
  <c r="W1977" i="24"/>
  <c r="V1977" i="24"/>
  <c r="U1977" i="24"/>
  <c r="T1977" i="24"/>
  <c r="P1977" i="24"/>
  <c r="N1977" i="24"/>
  <c r="E1977" i="24"/>
  <c r="C1977" i="24"/>
  <c r="D1977" i="24" s="1"/>
  <c r="B1977" i="24"/>
  <c r="A1977" i="24"/>
  <c r="W1976" i="24"/>
  <c r="V1976" i="24"/>
  <c r="U1976" i="24"/>
  <c r="T1976" i="24"/>
  <c r="P1976" i="24"/>
  <c r="N1976" i="24"/>
  <c r="E1976" i="24"/>
  <c r="C1976" i="24"/>
  <c r="D1976" i="24" s="1"/>
  <c r="B1976" i="24"/>
  <c r="A1976" i="24"/>
  <c r="W1975" i="24"/>
  <c r="V1975" i="24"/>
  <c r="U1975" i="24"/>
  <c r="T1975" i="24"/>
  <c r="P1975" i="24"/>
  <c r="N1975" i="24"/>
  <c r="E1975" i="24"/>
  <c r="C1975" i="24"/>
  <c r="D1975" i="24" s="1"/>
  <c r="B1975" i="24"/>
  <c r="A1975" i="24"/>
  <c r="W1974" i="24"/>
  <c r="V1974" i="24"/>
  <c r="U1974" i="24"/>
  <c r="T1974" i="24"/>
  <c r="P1974" i="24"/>
  <c r="N1974" i="24"/>
  <c r="E1974" i="24"/>
  <c r="C1974" i="24"/>
  <c r="D1974" i="24" s="1"/>
  <c r="B1974" i="24"/>
  <c r="A1974" i="24"/>
  <c r="W1973" i="24"/>
  <c r="V1973" i="24"/>
  <c r="U1973" i="24"/>
  <c r="T1973" i="24"/>
  <c r="P1973" i="24"/>
  <c r="N1973" i="24"/>
  <c r="E1973" i="24"/>
  <c r="C1973" i="24"/>
  <c r="D1973" i="24" s="1"/>
  <c r="B1973" i="24"/>
  <c r="A1973" i="24"/>
  <c r="W1972" i="24"/>
  <c r="V1972" i="24"/>
  <c r="U1972" i="24"/>
  <c r="T1972" i="24"/>
  <c r="P1972" i="24"/>
  <c r="N1972" i="24"/>
  <c r="E1972" i="24"/>
  <c r="C1972" i="24"/>
  <c r="D1972" i="24" s="1"/>
  <c r="B1972" i="24"/>
  <c r="A1972" i="24"/>
  <c r="W1971" i="24"/>
  <c r="V1971" i="24"/>
  <c r="U1971" i="24"/>
  <c r="T1971" i="24"/>
  <c r="P1971" i="24"/>
  <c r="N1971" i="24"/>
  <c r="E1971" i="24"/>
  <c r="C1971" i="24"/>
  <c r="D1971" i="24" s="1"/>
  <c r="B1971" i="24"/>
  <c r="A1971" i="24"/>
  <c r="W1970" i="24"/>
  <c r="V1970" i="24"/>
  <c r="U1970" i="24"/>
  <c r="T1970" i="24"/>
  <c r="P1970" i="24"/>
  <c r="N1970" i="24"/>
  <c r="E1970" i="24"/>
  <c r="C1970" i="24"/>
  <c r="D1970" i="24" s="1"/>
  <c r="B1970" i="24"/>
  <c r="A1970" i="24"/>
  <c r="W1969" i="24"/>
  <c r="V1969" i="24"/>
  <c r="U1969" i="24"/>
  <c r="T1969" i="24"/>
  <c r="P1969" i="24"/>
  <c r="N1969" i="24"/>
  <c r="E1969" i="24"/>
  <c r="C1969" i="24"/>
  <c r="D1969" i="24" s="1"/>
  <c r="B1969" i="24"/>
  <c r="A1969" i="24"/>
  <c r="W1968" i="24"/>
  <c r="V1968" i="24"/>
  <c r="U1968" i="24"/>
  <c r="T1968" i="24"/>
  <c r="P1968" i="24"/>
  <c r="N1968" i="24"/>
  <c r="E1968" i="24"/>
  <c r="C1968" i="24"/>
  <c r="D1968" i="24" s="1"/>
  <c r="B1968" i="24"/>
  <c r="A1968" i="24"/>
  <c r="W1967" i="24"/>
  <c r="V1967" i="24"/>
  <c r="U1967" i="24"/>
  <c r="T1967" i="24"/>
  <c r="P1967" i="24"/>
  <c r="N1967" i="24"/>
  <c r="E1967" i="24"/>
  <c r="C1967" i="24"/>
  <c r="D1967" i="24" s="1"/>
  <c r="B1967" i="24"/>
  <c r="A1967" i="24"/>
  <c r="W1966" i="24"/>
  <c r="V1966" i="24"/>
  <c r="U1966" i="24"/>
  <c r="T1966" i="24"/>
  <c r="P1966" i="24"/>
  <c r="N1966" i="24"/>
  <c r="E1966" i="24"/>
  <c r="C1966" i="24"/>
  <c r="D1966" i="24" s="1"/>
  <c r="B1966" i="24"/>
  <c r="A1966" i="24"/>
  <c r="W1965" i="24"/>
  <c r="V1965" i="24"/>
  <c r="U1965" i="24"/>
  <c r="T1965" i="24"/>
  <c r="P1965" i="24"/>
  <c r="N1965" i="24"/>
  <c r="E1965" i="24"/>
  <c r="C1965" i="24"/>
  <c r="D1965" i="24" s="1"/>
  <c r="B1965" i="24"/>
  <c r="A1965" i="24"/>
  <c r="W1964" i="24"/>
  <c r="V1964" i="24"/>
  <c r="U1964" i="24"/>
  <c r="T1964" i="24"/>
  <c r="P1964" i="24"/>
  <c r="N1964" i="24"/>
  <c r="E1964" i="24"/>
  <c r="C1964" i="24"/>
  <c r="D1964" i="24" s="1"/>
  <c r="B1964" i="24"/>
  <c r="A1964" i="24"/>
  <c r="W1963" i="24"/>
  <c r="V1963" i="24"/>
  <c r="U1963" i="24"/>
  <c r="T1963" i="24"/>
  <c r="P1963" i="24"/>
  <c r="N1963" i="24"/>
  <c r="E1963" i="24"/>
  <c r="C1963" i="24"/>
  <c r="D1963" i="24" s="1"/>
  <c r="B1963" i="24"/>
  <c r="A1963" i="24"/>
  <c r="W1962" i="24"/>
  <c r="V1962" i="24"/>
  <c r="U1962" i="24"/>
  <c r="T1962" i="24"/>
  <c r="P1962" i="24"/>
  <c r="N1962" i="24"/>
  <c r="E1962" i="24"/>
  <c r="C1962" i="24"/>
  <c r="D1962" i="24" s="1"/>
  <c r="B1962" i="24"/>
  <c r="A1962" i="24"/>
  <c r="W1961" i="24"/>
  <c r="V1961" i="24"/>
  <c r="U1961" i="24"/>
  <c r="T1961" i="24"/>
  <c r="P1961" i="24"/>
  <c r="N1961" i="24"/>
  <c r="E1961" i="24"/>
  <c r="C1961" i="24"/>
  <c r="D1961" i="24" s="1"/>
  <c r="B1961" i="24"/>
  <c r="A1961" i="24"/>
  <c r="W1960" i="24"/>
  <c r="V1960" i="24"/>
  <c r="U1960" i="24"/>
  <c r="T1960" i="24"/>
  <c r="P1960" i="24"/>
  <c r="N1960" i="24"/>
  <c r="E1960" i="24"/>
  <c r="C1960" i="24"/>
  <c r="D1960" i="24" s="1"/>
  <c r="B1960" i="24"/>
  <c r="A1960" i="24"/>
  <c r="W1959" i="24"/>
  <c r="V1959" i="24"/>
  <c r="U1959" i="24"/>
  <c r="T1959" i="24"/>
  <c r="P1959" i="24"/>
  <c r="N1959" i="24"/>
  <c r="E1959" i="24"/>
  <c r="C1959" i="24"/>
  <c r="D1959" i="24" s="1"/>
  <c r="B1959" i="24"/>
  <c r="A1959" i="24"/>
  <c r="W1958" i="24"/>
  <c r="V1958" i="24"/>
  <c r="U1958" i="24"/>
  <c r="T1958" i="24"/>
  <c r="P1958" i="24"/>
  <c r="N1958" i="24"/>
  <c r="E1958" i="24"/>
  <c r="C1958" i="24"/>
  <c r="D1958" i="24" s="1"/>
  <c r="B1958" i="24"/>
  <c r="A1958" i="24"/>
  <c r="W1957" i="24"/>
  <c r="V1957" i="24"/>
  <c r="U1957" i="24"/>
  <c r="T1957" i="24"/>
  <c r="P1957" i="24"/>
  <c r="N1957" i="24"/>
  <c r="E1957" i="24"/>
  <c r="C1957" i="24"/>
  <c r="D1957" i="24" s="1"/>
  <c r="B1957" i="24"/>
  <c r="A1957" i="24"/>
  <c r="W1956" i="24"/>
  <c r="V1956" i="24"/>
  <c r="U1956" i="24"/>
  <c r="T1956" i="24"/>
  <c r="P1956" i="24"/>
  <c r="N1956" i="24"/>
  <c r="E1956" i="24"/>
  <c r="C1956" i="24"/>
  <c r="D1956" i="24" s="1"/>
  <c r="B1956" i="24"/>
  <c r="A1956" i="24"/>
  <c r="W1955" i="24"/>
  <c r="V1955" i="24"/>
  <c r="U1955" i="24"/>
  <c r="T1955" i="24"/>
  <c r="P1955" i="24"/>
  <c r="N1955" i="24"/>
  <c r="E1955" i="24"/>
  <c r="C1955" i="24"/>
  <c r="D1955" i="24" s="1"/>
  <c r="B1955" i="24"/>
  <c r="A1955" i="24"/>
  <c r="W1954" i="24"/>
  <c r="V1954" i="24"/>
  <c r="U1954" i="24"/>
  <c r="T1954" i="24"/>
  <c r="P1954" i="24"/>
  <c r="N1954" i="24"/>
  <c r="E1954" i="24"/>
  <c r="C1954" i="24"/>
  <c r="D1954" i="24" s="1"/>
  <c r="B1954" i="24"/>
  <c r="A1954" i="24"/>
  <c r="W1953" i="24"/>
  <c r="V1953" i="24"/>
  <c r="U1953" i="24"/>
  <c r="T1953" i="24"/>
  <c r="P1953" i="24"/>
  <c r="N1953" i="24"/>
  <c r="E1953" i="24"/>
  <c r="C1953" i="24"/>
  <c r="D1953" i="24" s="1"/>
  <c r="B1953" i="24"/>
  <c r="A1953" i="24"/>
  <c r="W1952" i="24"/>
  <c r="V1952" i="24"/>
  <c r="U1952" i="24"/>
  <c r="T1952" i="24"/>
  <c r="P1952" i="24"/>
  <c r="N1952" i="24"/>
  <c r="E1952" i="24"/>
  <c r="C1952" i="24"/>
  <c r="D1952" i="24" s="1"/>
  <c r="B1952" i="24"/>
  <c r="A1952" i="24"/>
  <c r="W1951" i="24"/>
  <c r="V1951" i="24"/>
  <c r="U1951" i="24"/>
  <c r="T1951" i="24"/>
  <c r="P1951" i="24"/>
  <c r="N1951" i="24"/>
  <c r="E1951" i="24"/>
  <c r="C1951" i="24"/>
  <c r="D1951" i="24" s="1"/>
  <c r="B1951" i="24"/>
  <c r="A1951" i="24"/>
  <c r="W1950" i="24"/>
  <c r="V1950" i="24"/>
  <c r="U1950" i="24"/>
  <c r="T1950" i="24"/>
  <c r="P1950" i="24"/>
  <c r="N1950" i="24"/>
  <c r="E1950" i="24"/>
  <c r="C1950" i="24"/>
  <c r="D1950" i="24" s="1"/>
  <c r="B1950" i="24"/>
  <c r="A1950" i="24"/>
  <c r="W1949" i="24"/>
  <c r="V1949" i="24"/>
  <c r="U1949" i="24"/>
  <c r="T1949" i="24"/>
  <c r="P1949" i="24"/>
  <c r="N1949" i="24"/>
  <c r="E1949" i="24"/>
  <c r="C1949" i="24"/>
  <c r="D1949" i="24" s="1"/>
  <c r="B1949" i="24"/>
  <c r="A1949" i="24"/>
  <c r="W1948" i="24"/>
  <c r="V1948" i="24"/>
  <c r="U1948" i="24"/>
  <c r="T1948" i="24"/>
  <c r="P1948" i="24"/>
  <c r="N1948" i="24"/>
  <c r="E1948" i="24"/>
  <c r="C1948" i="24"/>
  <c r="D1948" i="24" s="1"/>
  <c r="B1948" i="24"/>
  <c r="A1948" i="24"/>
  <c r="W1947" i="24"/>
  <c r="V1947" i="24"/>
  <c r="U1947" i="24"/>
  <c r="T1947" i="24"/>
  <c r="P1947" i="24"/>
  <c r="N1947" i="24"/>
  <c r="E1947" i="24"/>
  <c r="C1947" i="24"/>
  <c r="D1947" i="24" s="1"/>
  <c r="B1947" i="24"/>
  <c r="A1947" i="24"/>
  <c r="W1946" i="24"/>
  <c r="V1946" i="24"/>
  <c r="U1946" i="24"/>
  <c r="T1946" i="24"/>
  <c r="P1946" i="24"/>
  <c r="N1946" i="24"/>
  <c r="E1946" i="24"/>
  <c r="C1946" i="24"/>
  <c r="D1946" i="24" s="1"/>
  <c r="B1946" i="24"/>
  <c r="A1946" i="24"/>
  <c r="W1945" i="24"/>
  <c r="V1945" i="24"/>
  <c r="U1945" i="24"/>
  <c r="T1945" i="24"/>
  <c r="P1945" i="24"/>
  <c r="N1945" i="24"/>
  <c r="E1945" i="24"/>
  <c r="C1945" i="24"/>
  <c r="D1945" i="24" s="1"/>
  <c r="B1945" i="24"/>
  <c r="A1945" i="24"/>
  <c r="W1944" i="24"/>
  <c r="V1944" i="24"/>
  <c r="U1944" i="24"/>
  <c r="T1944" i="24"/>
  <c r="P1944" i="24"/>
  <c r="N1944" i="24"/>
  <c r="E1944" i="24"/>
  <c r="C1944" i="24"/>
  <c r="D1944" i="24" s="1"/>
  <c r="B1944" i="24"/>
  <c r="A1944" i="24"/>
  <c r="W1943" i="24"/>
  <c r="V1943" i="24"/>
  <c r="U1943" i="24"/>
  <c r="T1943" i="24"/>
  <c r="P1943" i="24"/>
  <c r="N1943" i="24"/>
  <c r="E1943" i="24"/>
  <c r="C1943" i="24"/>
  <c r="D1943" i="24" s="1"/>
  <c r="B1943" i="24"/>
  <c r="A1943" i="24"/>
  <c r="W1942" i="24"/>
  <c r="V1942" i="24"/>
  <c r="U1942" i="24"/>
  <c r="T1942" i="24"/>
  <c r="P1942" i="24"/>
  <c r="N1942" i="24"/>
  <c r="E1942" i="24"/>
  <c r="C1942" i="24"/>
  <c r="D1942" i="24" s="1"/>
  <c r="B1942" i="24"/>
  <c r="A1942" i="24"/>
  <c r="W1941" i="24"/>
  <c r="V1941" i="24"/>
  <c r="U1941" i="24"/>
  <c r="T1941" i="24"/>
  <c r="P1941" i="24"/>
  <c r="N1941" i="24"/>
  <c r="E1941" i="24"/>
  <c r="C1941" i="24"/>
  <c r="D1941" i="24" s="1"/>
  <c r="B1941" i="24"/>
  <c r="A1941" i="24"/>
  <c r="W1940" i="24"/>
  <c r="V1940" i="24"/>
  <c r="U1940" i="24"/>
  <c r="T1940" i="24"/>
  <c r="P1940" i="24"/>
  <c r="N1940" i="24"/>
  <c r="E1940" i="24"/>
  <c r="C1940" i="24"/>
  <c r="D1940" i="24" s="1"/>
  <c r="B1940" i="24"/>
  <c r="A1940" i="24"/>
  <c r="W1939" i="24"/>
  <c r="V1939" i="24"/>
  <c r="U1939" i="24"/>
  <c r="T1939" i="24"/>
  <c r="P1939" i="24"/>
  <c r="N1939" i="24"/>
  <c r="E1939" i="24"/>
  <c r="C1939" i="24"/>
  <c r="D1939" i="24" s="1"/>
  <c r="B1939" i="24"/>
  <c r="A1939" i="24"/>
  <c r="W1938" i="24"/>
  <c r="V1938" i="24"/>
  <c r="U1938" i="24"/>
  <c r="T1938" i="24"/>
  <c r="P1938" i="24"/>
  <c r="N1938" i="24"/>
  <c r="E1938" i="24"/>
  <c r="C1938" i="24"/>
  <c r="D1938" i="24" s="1"/>
  <c r="B1938" i="24"/>
  <c r="A1938" i="24"/>
  <c r="W1937" i="24"/>
  <c r="V1937" i="24"/>
  <c r="U1937" i="24"/>
  <c r="T1937" i="24"/>
  <c r="P1937" i="24"/>
  <c r="N1937" i="24"/>
  <c r="E1937" i="24"/>
  <c r="C1937" i="24"/>
  <c r="D1937" i="24" s="1"/>
  <c r="B1937" i="24"/>
  <c r="A1937" i="24"/>
  <c r="W1936" i="24"/>
  <c r="V1936" i="24"/>
  <c r="U1936" i="24"/>
  <c r="T1936" i="24"/>
  <c r="P1936" i="24"/>
  <c r="N1936" i="24"/>
  <c r="E1936" i="24"/>
  <c r="C1936" i="24"/>
  <c r="D1936" i="24" s="1"/>
  <c r="B1936" i="24"/>
  <c r="A1936" i="24"/>
  <c r="W1935" i="24"/>
  <c r="V1935" i="24"/>
  <c r="U1935" i="24"/>
  <c r="T1935" i="24"/>
  <c r="P1935" i="24"/>
  <c r="N1935" i="24"/>
  <c r="E1935" i="24"/>
  <c r="C1935" i="24"/>
  <c r="D1935" i="24" s="1"/>
  <c r="B1935" i="24"/>
  <c r="A1935" i="24"/>
  <c r="W1934" i="24"/>
  <c r="V1934" i="24"/>
  <c r="U1934" i="24"/>
  <c r="T1934" i="24"/>
  <c r="P1934" i="24"/>
  <c r="N1934" i="24"/>
  <c r="E1934" i="24"/>
  <c r="C1934" i="24"/>
  <c r="D1934" i="24" s="1"/>
  <c r="B1934" i="24"/>
  <c r="A1934" i="24"/>
  <c r="W1933" i="24"/>
  <c r="V1933" i="24"/>
  <c r="U1933" i="24"/>
  <c r="T1933" i="24"/>
  <c r="P1933" i="24"/>
  <c r="N1933" i="24"/>
  <c r="E1933" i="24"/>
  <c r="C1933" i="24"/>
  <c r="D1933" i="24" s="1"/>
  <c r="B1933" i="24"/>
  <c r="A1933" i="24"/>
  <c r="W1932" i="24"/>
  <c r="V1932" i="24"/>
  <c r="U1932" i="24"/>
  <c r="T1932" i="24"/>
  <c r="P1932" i="24"/>
  <c r="N1932" i="24"/>
  <c r="E1932" i="24"/>
  <c r="C1932" i="24"/>
  <c r="D1932" i="24" s="1"/>
  <c r="B1932" i="24"/>
  <c r="A1932" i="24"/>
  <c r="W1931" i="24"/>
  <c r="V1931" i="24"/>
  <c r="U1931" i="24"/>
  <c r="T1931" i="24"/>
  <c r="P1931" i="24"/>
  <c r="N1931" i="24"/>
  <c r="E1931" i="24"/>
  <c r="C1931" i="24"/>
  <c r="D1931" i="24" s="1"/>
  <c r="B1931" i="24"/>
  <c r="A1931" i="24"/>
  <c r="W1930" i="24"/>
  <c r="V1930" i="24"/>
  <c r="U1930" i="24"/>
  <c r="T1930" i="24"/>
  <c r="P1930" i="24"/>
  <c r="N1930" i="24"/>
  <c r="E1930" i="24"/>
  <c r="C1930" i="24"/>
  <c r="D1930" i="24" s="1"/>
  <c r="B1930" i="24"/>
  <c r="A1930" i="24"/>
  <c r="W1929" i="24"/>
  <c r="V1929" i="24"/>
  <c r="U1929" i="24"/>
  <c r="T1929" i="24"/>
  <c r="P1929" i="24"/>
  <c r="N1929" i="24"/>
  <c r="E1929" i="24"/>
  <c r="C1929" i="24"/>
  <c r="D1929" i="24" s="1"/>
  <c r="B1929" i="24"/>
  <c r="A1929" i="24"/>
  <c r="W1928" i="24"/>
  <c r="V1928" i="24"/>
  <c r="U1928" i="24"/>
  <c r="T1928" i="24"/>
  <c r="P1928" i="24"/>
  <c r="N1928" i="24"/>
  <c r="E1928" i="24"/>
  <c r="C1928" i="24"/>
  <c r="D1928" i="24" s="1"/>
  <c r="B1928" i="24"/>
  <c r="A1928" i="24"/>
  <c r="W1927" i="24"/>
  <c r="V1927" i="24"/>
  <c r="U1927" i="24"/>
  <c r="T1927" i="24"/>
  <c r="P1927" i="24"/>
  <c r="N1927" i="24"/>
  <c r="E1927" i="24"/>
  <c r="C1927" i="24"/>
  <c r="D1927" i="24" s="1"/>
  <c r="B1927" i="24"/>
  <c r="A1927" i="24"/>
  <c r="W1926" i="24"/>
  <c r="V1926" i="24"/>
  <c r="U1926" i="24"/>
  <c r="T1926" i="24"/>
  <c r="P1926" i="24"/>
  <c r="N1926" i="24"/>
  <c r="E1926" i="24"/>
  <c r="C1926" i="24"/>
  <c r="D1926" i="24" s="1"/>
  <c r="B1926" i="24"/>
  <c r="A1926" i="24"/>
  <c r="W1925" i="24"/>
  <c r="V1925" i="24"/>
  <c r="U1925" i="24"/>
  <c r="T1925" i="24"/>
  <c r="P1925" i="24"/>
  <c r="N1925" i="24"/>
  <c r="E1925" i="24"/>
  <c r="C1925" i="24"/>
  <c r="D1925" i="24" s="1"/>
  <c r="B1925" i="24"/>
  <c r="A1925" i="24"/>
  <c r="W1924" i="24"/>
  <c r="V1924" i="24"/>
  <c r="U1924" i="24"/>
  <c r="T1924" i="24"/>
  <c r="P1924" i="24"/>
  <c r="N1924" i="24"/>
  <c r="E1924" i="24"/>
  <c r="C1924" i="24"/>
  <c r="D1924" i="24" s="1"/>
  <c r="B1924" i="24"/>
  <c r="A1924" i="24"/>
  <c r="W1923" i="24"/>
  <c r="V1923" i="24"/>
  <c r="U1923" i="24"/>
  <c r="T1923" i="24"/>
  <c r="P1923" i="24"/>
  <c r="N1923" i="24"/>
  <c r="E1923" i="24"/>
  <c r="C1923" i="24"/>
  <c r="D1923" i="24" s="1"/>
  <c r="B1923" i="24"/>
  <c r="A1923" i="24"/>
  <c r="W1922" i="24"/>
  <c r="V1922" i="24"/>
  <c r="U1922" i="24"/>
  <c r="T1922" i="24"/>
  <c r="P1922" i="24"/>
  <c r="N1922" i="24"/>
  <c r="E1922" i="24"/>
  <c r="C1922" i="24"/>
  <c r="D1922" i="24" s="1"/>
  <c r="B1922" i="24"/>
  <c r="A1922" i="24"/>
  <c r="W1921" i="24"/>
  <c r="V1921" i="24"/>
  <c r="U1921" i="24"/>
  <c r="T1921" i="24"/>
  <c r="P1921" i="24"/>
  <c r="N1921" i="24"/>
  <c r="E1921" i="24"/>
  <c r="C1921" i="24"/>
  <c r="D1921" i="24" s="1"/>
  <c r="B1921" i="24"/>
  <c r="A1921" i="24"/>
  <c r="W1920" i="24"/>
  <c r="V1920" i="24"/>
  <c r="U1920" i="24"/>
  <c r="T1920" i="24"/>
  <c r="P1920" i="24"/>
  <c r="N1920" i="24"/>
  <c r="E1920" i="24"/>
  <c r="C1920" i="24"/>
  <c r="D1920" i="24" s="1"/>
  <c r="B1920" i="24"/>
  <c r="A1920" i="24"/>
  <c r="W1919" i="24"/>
  <c r="V1919" i="24"/>
  <c r="U1919" i="24"/>
  <c r="T1919" i="24"/>
  <c r="P1919" i="24"/>
  <c r="N1919" i="24"/>
  <c r="E1919" i="24"/>
  <c r="C1919" i="24"/>
  <c r="D1919" i="24" s="1"/>
  <c r="B1919" i="24"/>
  <c r="A1919" i="24"/>
  <c r="W1918" i="24"/>
  <c r="V1918" i="24"/>
  <c r="U1918" i="24"/>
  <c r="T1918" i="24"/>
  <c r="P1918" i="24"/>
  <c r="N1918" i="24"/>
  <c r="E1918" i="24"/>
  <c r="C1918" i="24"/>
  <c r="D1918" i="24" s="1"/>
  <c r="B1918" i="24"/>
  <c r="A1918" i="24"/>
  <c r="W1917" i="24"/>
  <c r="V1917" i="24"/>
  <c r="U1917" i="24"/>
  <c r="T1917" i="24"/>
  <c r="P1917" i="24"/>
  <c r="N1917" i="24"/>
  <c r="E1917" i="24"/>
  <c r="C1917" i="24"/>
  <c r="D1917" i="24" s="1"/>
  <c r="B1917" i="24"/>
  <c r="A1917" i="24"/>
  <c r="W1916" i="24"/>
  <c r="V1916" i="24"/>
  <c r="U1916" i="24"/>
  <c r="T1916" i="24"/>
  <c r="P1916" i="24"/>
  <c r="N1916" i="24"/>
  <c r="E1916" i="24"/>
  <c r="C1916" i="24"/>
  <c r="D1916" i="24" s="1"/>
  <c r="B1916" i="24"/>
  <c r="A1916" i="24"/>
  <c r="W1915" i="24"/>
  <c r="V1915" i="24"/>
  <c r="U1915" i="24"/>
  <c r="T1915" i="24"/>
  <c r="P1915" i="24"/>
  <c r="N1915" i="24"/>
  <c r="E1915" i="24"/>
  <c r="C1915" i="24"/>
  <c r="D1915" i="24" s="1"/>
  <c r="B1915" i="24"/>
  <c r="A1915" i="24"/>
  <c r="W1914" i="24"/>
  <c r="V1914" i="24"/>
  <c r="U1914" i="24"/>
  <c r="T1914" i="24"/>
  <c r="P1914" i="24"/>
  <c r="N1914" i="24"/>
  <c r="E1914" i="24"/>
  <c r="C1914" i="24"/>
  <c r="D1914" i="24" s="1"/>
  <c r="B1914" i="24"/>
  <c r="A1914" i="24"/>
  <c r="W1913" i="24"/>
  <c r="V1913" i="24"/>
  <c r="U1913" i="24"/>
  <c r="T1913" i="24"/>
  <c r="P1913" i="24"/>
  <c r="N1913" i="24"/>
  <c r="E1913" i="24"/>
  <c r="C1913" i="24"/>
  <c r="D1913" i="24" s="1"/>
  <c r="B1913" i="24"/>
  <c r="A1913" i="24"/>
  <c r="W1912" i="24"/>
  <c r="V1912" i="24"/>
  <c r="U1912" i="24"/>
  <c r="T1912" i="24"/>
  <c r="P1912" i="24"/>
  <c r="N1912" i="24"/>
  <c r="E1912" i="24"/>
  <c r="C1912" i="24"/>
  <c r="D1912" i="24" s="1"/>
  <c r="B1912" i="24"/>
  <c r="A1912" i="24"/>
  <c r="W1911" i="24"/>
  <c r="V1911" i="24"/>
  <c r="U1911" i="24"/>
  <c r="T1911" i="24"/>
  <c r="P1911" i="24"/>
  <c r="N1911" i="24"/>
  <c r="E1911" i="24"/>
  <c r="C1911" i="24"/>
  <c r="D1911" i="24" s="1"/>
  <c r="B1911" i="24"/>
  <c r="A1911" i="24"/>
  <c r="W1910" i="24"/>
  <c r="V1910" i="24"/>
  <c r="U1910" i="24"/>
  <c r="T1910" i="24"/>
  <c r="P1910" i="24"/>
  <c r="N1910" i="24"/>
  <c r="E1910" i="24"/>
  <c r="C1910" i="24"/>
  <c r="D1910" i="24" s="1"/>
  <c r="B1910" i="24"/>
  <c r="A1910" i="24"/>
  <c r="W1909" i="24"/>
  <c r="V1909" i="24"/>
  <c r="U1909" i="24"/>
  <c r="T1909" i="24"/>
  <c r="P1909" i="24"/>
  <c r="N1909" i="24"/>
  <c r="E1909" i="24"/>
  <c r="C1909" i="24"/>
  <c r="D1909" i="24" s="1"/>
  <c r="B1909" i="24"/>
  <c r="A1909" i="24"/>
  <c r="W1908" i="24"/>
  <c r="V1908" i="24"/>
  <c r="U1908" i="24"/>
  <c r="T1908" i="24"/>
  <c r="P1908" i="24"/>
  <c r="N1908" i="24"/>
  <c r="E1908" i="24"/>
  <c r="C1908" i="24"/>
  <c r="D1908" i="24" s="1"/>
  <c r="B1908" i="24"/>
  <c r="A1908" i="24"/>
  <c r="W1907" i="24"/>
  <c r="V1907" i="24"/>
  <c r="U1907" i="24"/>
  <c r="T1907" i="24"/>
  <c r="P1907" i="24"/>
  <c r="N1907" i="24"/>
  <c r="E1907" i="24"/>
  <c r="C1907" i="24"/>
  <c r="D1907" i="24" s="1"/>
  <c r="B1907" i="24"/>
  <c r="A1907" i="24"/>
  <c r="W1906" i="24"/>
  <c r="V1906" i="24"/>
  <c r="U1906" i="24"/>
  <c r="T1906" i="24"/>
  <c r="P1906" i="24"/>
  <c r="N1906" i="24"/>
  <c r="E1906" i="24"/>
  <c r="C1906" i="24"/>
  <c r="D1906" i="24" s="1"/>
  <c r="B1906" i="24"/>
  <c r="A1906" i="24"/>
  <c r="W1905" i="24"/>
  <c r="V1905" i="24"/>
  <c r="U1905" i="24"/>
  <c r="T1905" i="24"/>
  <c r="P1905" i="24"/>
  <c r="N1905" i="24"/>
  <c r="E1905" i="24"/>
  <c r="C1905" i="24"/>
  <c r="D1905" i="24" s="1"/>
  <c r="B1905" i="24"/>
  <c r="A1905" i="24"/>
  <c r="W1904" i="24"/>
  <c r="V1904" i="24"/>
  <c r="U1904" i="24"/>
  <c r="T1904" i="24"/>
  <c r="P1904" i="24"/>
  <c r="N1904" i="24"/>
  <c r="E1904" i="24"/>
  <c r="C1904" i="24"/>
  <c r="D1904" i="24" s="1"/>
  <c r="B1904" i="24"/>
  <c r="A1904" i="24"/>
  <c r="W1903" i="24"/>
  <c r="V1903" i="24"/>
  <c r="U1903" i="24"/>
  <c r="T1903" i="24"/>
  <c r="P1903" i="24"/>
  <c r="N1903" i="24"/>
  <c r="E1903" i="24"/>
  <c r="C1903" i="24"/>
  <c r="D1903" i="24" s="1"/>
  <c r="B1903" i="24"/>
  <c r="A1903" i="24"/>
  <c r="W1902" i="24"/>
  <c r="V1902" i="24"/>
  <c r="U1902" i="24"/>
  <c r="T1902" i="24"/>
  <c r="P1902" i="24"/>
  <c r="N1902" i="24"/>
  <c r="E1902" i="24"/>
  <c r="C1902" i="24"/>
  <c r="D1902" i="24" s="1"/>
  <c r="B1902" i="24"/>
  <c r="A1902" i="24"/>
  <c r="W1901" i="24"/>
  <c r="V1901" i="24"/>
  <c r="U1901" i="24"/>
  <c r="T1901" i="24"/>
  <c r="P1901" i="24"/>
  <c r="N1901" i="24"/>
  <c r="E1901" i="24"/>
  <c r="C1901" i="24"/>
  <c r="D1901" i="24" s="1"/>
  <c r="B1901" i="24"/>
  <c r="A1901" i="24"/>
  <c r="W1900" i="24"/>
  <c r="V1900" i="24"/>
  <c r="U1900" i="24"/>
  <c r="T1900" i="24"/>
  <c r="P1900" i="24"/>
  <c r="N1900" i="24"/>
  <c r="E1900" i="24"/>
  <c r="C1900" i="24"/>
  <c r="D1900" i="24" s="1"/>
  <c r="B1900" i="24"/>
  <c r="A1900" i="24"/>
  <c r="W1899" i="24"/>
  <c r="V1899" i="24"/>
  <c r="U1899" i="24"/>
  <c r="T1899" i="24"/>
  <c r="P1899" i="24"/>
  <c r="N1899" i="24"/>
  <c r="E1899" i="24"/>
  <c r="C1899" i="24"/>
  <c r="D1899" i="24" s="1"/>
  <c r="B1899" i="24"/>
  <c r="A1899" i="24"/>
  <c r="W1898" i="24"/>
  <c r="V1898" i="24"/>
  <c r="U1898" i="24"/>
  <c r="T1898" i="24"/>
  <c r="P1898" i="24"/>
  <c r="N1898" i="24"/>
  <c r="E1898" i="24"/>
  <c r="C1898" i="24"/>
  <c r="D1898" i="24" s="1"/>
  <c r="B1898" i="24"/>
  <c r="A1898" i="24"/>
  <c r="W1897" i="24"/>
  <c r="V1897" i="24"/>
  <c r="U1897" i="24"/>
  <c r="T1897" i="24"/>
  <c r="P1897" i="24"/>
  <c r="N1897" i="24"/>
  <c r="E1897" i="24"/>
  <c r="C1897" i="24"/>
  <c r="D1897" i="24" s="1"/>
  <c r="B1897" i="24"/>
  <c r="A1897" i="24"/>
  <c r="W1896" i="24"/>
  <c r="V1896" i="24"/>
  <c r="U1896" i="24"/>
  <c r="T1896" i="24"/>
  <c r="P1896" i="24"/>
  <c r="N1896" i="24"/>
  <c r="E1896" i="24"/>
  <c r="C1896" i="24"/>
  <c r="D1896" i="24" s="1"/>
  <c r="B1896" i="24"/>
  <c r="A1896" i="24"/>
  <c r="W1895" i="24"/>
  <c r="V1895" i="24"/>
  <c r="U1895" i="24"/>
  <c r="T1895" i="24"/>
  <c r="P1895" i="24"/>
  <c r="N1895" i="24"/>
  <c r="E1895" i="24"/>
  <c r="C1895" i="24"/>
  <c r="D1895" i="24" s="1"/>
  <c r="B1895" i="24"/>
  <c r="A1895" i="24"/>
  <c r="W1894" i="24"/>
  <c r="V1894" i="24"/>
  <c r="U1894" i="24"/>
  <c r="T1894" i="24"/>
  <c r="P1894" i="24"/>
  <c r="N1894" i="24"/>
  <c r="E1894" i="24"/>
  <c r="C1894" i="24"/>
  <c r="D1894" i="24" s="1"/>
  <c r="B1894" i="24"/>
  <c r="A1894" i="24"/>
  <c r="W1893" i="24"/>
  <c r="V1893" i="24"/>
  <c r="U1893" i="24"/>
  <c r="T1893" i="24"/>
  <c r="P1893" i="24"/>
  <c r="N1893" i="24"/>
  <c r="E1893" i="24"/>
  <c r="C1893" i="24"/>
  <c r="D1893" i="24" s="1"/>
  <c r="B1893" i="24"/>
  <c r="A1893" i="24"/>
  <c r="W1892" i="24"/>
  <c r="V1892" i="24"/>
  <c r="U1892" i="24"/>
  <c r="T1892" i="24"/>
  <c r="P1892" i="24"/>
  <c r="N1892" i="24"/>
  <c r="E1892" i="24"/>
  <c r="C1892" i="24"/>
  <c r="D1892" i="24" s="1"/>
  <c r="B1892" i="24"/>
  <c r="A1892" i="24"/>
  <c r="W1891" i="24"/>
  <c r="V1891" i="24"/>
  <c r="U1891" i="24"/>
  <c r="T1891" i="24"/>
  <c r="P1891" i="24"/>
  <c r="N1891" i="24"/>
  <c r="E1891" i="24"/>
  <c r="C1891" i="24"/>
  <c r="D1891" i="24" s="1"/>
  <c r="B1891" i="24"/>
  <c r="A1891" i="24"/>
  <c r="W1890" i="24"/>
  <c r="V1890" i="24"/>
  <c r="U1890" i="24"/>
  <c r="T1890" i="24"/>
  <c r="P1890" i="24"/>
  <c r="N1890" i="24"/>
  <c r="E1890" i="24"/>
  <c r="C1890" i="24"/>
  <c r="D1890" i="24" s="1"/>
  <c r="B1890" i="24"/>
  <c r="A1890" i="24"/>
  <c r="W1889" i="24"/>
  <c r="V1889" i="24"/>
  <c r="U1889" i="24"/>
  <c r="T1889" i="24"/>
  <c r="P1889" i="24"/>
  <c r="N1889" i="24"/>
  <c r="E1889" i="24"/>
  <c r="C1889" i="24"/>
  <c r="D1889" i="24" s="1"/>
  <c r="B1889" i="24"/>
  <c r="A1889" i="24"/>
  <c r="W1888" i="24"/>
  <c r="V1888" i="24"/>
  <c r="U1888" i="24"/>
  <c r="T1888" i="24"/>
  <c r="P1888" i="24"/>
  <c r="N1888" i="24"/>
  <c r="E1888" i="24"/>
  <c r="C1888" i="24"/>
  <c r="D1888" i="24" s="1"/>
  <c r="B1888" i="24"/>
  <c r="A1888" i="24"/>
  <c r="W1887" i="24"/>
  <c r="V1887" i="24"/>
  <c r="U1887" i="24"/>
  <c r="T1887" i="24"/>
  <c r="P1887" i="24"/>
  <c r="N1887" i="24"/>
  <c r="E1887" i="24"/>
  <c r="C1887" i="24"/>
  <c r="D1887" i="24" s="1"/>
  <c r="B1887" i="24"/>
  <c r="A1887" i="24"/>
  <c r="W1886" i="24"/>
  <c r="V1886" i="24"/>
  <c r="U1886" i="24"/>
  <c r="T1886" i="24"/>
  <c r="P1886" i="24"/>
  <c r="N1886" i="24"/>
  <c r="E1886" i="24"/>
  <c r="C1886" i="24"/>
  <c r="D1886" i="24" s="1"/>
  <c r="B1886" i="24"/>
  <c r="A1886" i="24"/>
  <c r="W1885" i="24"/>
  <c r="V1885" i="24"/>
  <c r="U1885" i="24"/>
  <c r="T1885" i="24"/>
  <c r="P1885" i="24"/>
  <c r="N1885" i="24"/>
  <c r="E1885" i="24"/>
  <c r="C1885" i="24"/>
  <c r="D1885" i="24" s="1"/>
  <c r="B1885" i="24"/>
  <c r="A1885" i="24"/>
  <c r="W1884" i="24"/>
  <c r="V1884" i="24"/>
  <c r="U1884" i="24"/>
  <c r="T1884" i="24"/>
  <c r="P1884" i="24"/>
  <c r="N1884" i="24"/>
  <c r="E1884" i="24"/>
  <c r="C1884" i="24"/>
  <c r="D1884" i="24" s="1"/>
  <c r="B1884" i="24"/>
  <c r="A1884" i="24"/>
  <c r="W1883" i="24"/>
  <c r="V1883" i="24"/>
  <c r="U1883" i="24"/>
  <c r="T1883" i="24"/>
  <c r="P1883" i="24"/>
  <c r="N1883" i="24"/>
  <c r="E1883" i="24"/>
  <c r="C1883" i="24"/>
  <c r="D1883" i="24" s="1"/>
  <c r="B1883" i="24"/>
  <c r="A1883" i="24"/>
  <c r="W1882" i="24"/>
  <c r="V1882" i="24"/>
  <c r="U1882" i="24"/>
  <c r="T1882" i="24"/>
  <c r="P1882" i="24"/>
  <c r="N1882" i="24"/>
  <c r="E1882" i="24"/>
  <c r="C1882" i="24"/>
  <c r="D1882" i="24" s="1"/>
  <c r="B1882" i="24"/>
  <c r="A1882" i="24"/>
  <c r="W1881" i="24"/>
  <c r="V1881" i="24"/>
  <c r="U1881" i="24"/>
  <c r="T1881" i="24"/>
  <c r="P1881" i="24"/>
  <c r="N1881" i="24"/>
  <c r="E1881" i="24"/>
  <c r="C1881" i="24"/>
  <c r="D1881" i="24" s="1"/>
  <c r="B1881" i="24"/>
  <c r="A1881" i="24"/>
  <c r="W1880" i="24"/>
  <c r="V1880" i="24"/>
  <c r="U1880" i="24"/>
  <c r="T1880" i="24"/>
  <c r="P1880" i="24"/>
  <c r="N1880" i="24"/>
  <c r="E1880" i="24"/>
  <c r="C1880" i="24"/>
  <c r="D1880" i="24" s="1"/>
  <c r="B1880" i="24"/>
  <c r="A1880" i="24"/>
  <c r="W1879" i="24"/>
  <c r="V1879" i="24"/>
  <c r="U1879" i="24"/>
  <c r="T1879" i="24"/>
  <c r="P1879" i="24"/>
  <c r="N1879" i="24"/>
  <c r="E1879" i="24"/>
  <c r="C1879" i="24"/>
  <c r="D1879" i="24" s="1"/>
  <c r="B1879" i="24"/>
  <c r="A1879" i="24"/>
  <c r="W1878" i="24"/>
  <c r="V1878" i="24"/>
  <c r="U1878" i="24"/>
  <c r="T1878" i="24"/>
  <c r="P1878" i="24"/>
  <c r="N1878" i="24"/>
  <c r="E1878" i="24"/>
  <c r="C1878" i="24"/>
  <c r="D1878" i="24" s="1"/>
  <c r="B1878" i="24"/>
  <c r="A1878" i="24"/>
  <c r="W1877" i="24"/>
  <c r="V1877" i="24"/>
  <c r="U1877" i="24"/>
  <c r="T1877" i="24"/>
  <c r="P1877" i="24"/>
  <c r="N1877" i="24"/>
  <c r="E1877" i="24"/>
  <c r="C1877" i="24"/>
  <c r="D1877" i="24" s="1"/>
  <c r="B1877" i="24"/>
  <c r="A1877" i="24"/>
  <c r="W1876" i="24"/>
  <c r="V1876" i="24"/>
  <c r="U1876" i="24"/>
  <c r="T1876" i="24"/>
  <c r="P1876" i="24"/>
  <c r="N1876" i="24"/>
  <c r="E1876" i="24"/>
  <c r="C1876" i="24"/>
  <c r="D1876" i="24" s="1"/>
  <c r="B1876" i="24"/>
  <c r="A1876" i="24"/>
  <c r="W1875" i="24"/>
  <c r="V1875" i="24"/>
  <c r="U1875" i="24"/>
  <c r="T1875" i="24"/>
  <c r="P1875" i="24"/>
  <c r="N1875" i="24"/>
  <c r="E1875" i="24"/>
  <c r="C1875" i="24"/>
  <c r="D1875" i="24" s="1"/>
  <c r="B1875" i="24"/>
  <c r="A1875" i="24"/>
  <c r="W1874" i="24"/>
  <c r="V1874" i="24"/>
  <c r="U1874" i="24"/>
  <c r="T1874" i="24"/>
  <c r="P1874" i="24"/>
  <c r="N1874" i="24"/>
  <c r="E1874" i="24"/>
  <c r="C1874" i="24"/>
  <c r="D1874" i="24" s="1"/>
  <c r="B1874" i="24"/>
  <c r="A1874" i="24"/>
  <c r="W1873" i="24"/>
  <c r="V1873" i="24"/>
  <c r="U1873" i="24"/>
  <c r="T1873" i="24"/>
  <c r="P1873" i="24"/>
  <c r="N1873" i="24"/>
  <c r="E1873" i="24"/>
  <c r="C1873" i="24"/>
  <c r="D1873" i="24" s="1"/>
  <c r="B1873" i="24"/>
  <c r="A1873" i="24"/>
  <c r="W1872" i="24"/>
  <c r="V1872" i="24"/>
  <c r="U1872" i="24"/>
  <c r="T1872" i="24"/>
  <c r="P1872" i="24"/>
  <c r="N1872" i="24"/>
  <c r="E1872" i="24"/>
  <c r="C1872" i="24"/>
  <c r="D1872" i="24" s="1"/>
  <c r="B1872" i="24"/>
  <c r="A1872" i="24"/>
  <c r="W1871" i="24"/>
  <c r="V1871" i="24"/>
  <c r="U1871" i="24"/>
  <c r="T1871" i="24"/>
  <c r="P1871" i="24"/>
  <c r="N1871" i="24"/>
  <c r="E1871" i="24"/>
  <c r="C1871" i="24"/>
  <c r="D1871" i="24" s="1"/>
  <c r="B1871" i="24"/>
  <c r="A1871" i="24"/>
  <c r="W1870" i="24"/>
  <c r="V1870" i="24"/>
  <c r="U1870" i="24"/>
  <c r="T1870" i="24"/>
  <c r="P1870" i="24"/>
  <c r="N1870" i="24"/>
  <c r="E1870" i="24"/>
  <c r="C1870" i="24"/>
  <c r="D1870" i="24" s="1"/>
  <c r="B1870" i="24"/>
  <c r="A1870" i="24"/>
  <c r="W1869" i="24"/>
  <c r="V1869" i="24"/>
  <c r="U1869" i="24"/>
  <c r="T1869" i="24"/>
  <c r="P1869" i="24"/>
  <c r="N1869" i="24"/>
  <c r="E1869" i="24"/>
  <c r="C1869" i="24"/>
  <c r="D1869" i="24" s="1"/>
  <c r="B1869" i="24"/>
  <c r="A1869" i="24"/>
  <c r="W1868" i="24"/>
  <c r="V1868" i="24"/>
  <c r="U1868" i="24"/>
  <c r="T1868" i="24"/>
  <c r="P1868" i="24"/>
  <c r="N1868" i="24"/>
  <c r="E1868" i="24"/>
  <c r="C1868" i="24"/>
  <c r="D1868" i="24" s="1"/>
  <c r="B1868" i="24"/>
  <c r="A1868" i="24"/>
  <c r="W1867" i="24"/>
  <c r="V1867" i="24"/>
  <c r="U1867" i="24"/>
  <c r="T1867" i="24"/>
  <c r="P1867" i="24"/>
  <c r="N1867" i="24"/>
  <c r="E1867" i="24"/>
  <c r="C1867" i="24"/>
  <c r="D1867" i="24" s="1"/>
  <c r="B1867" i="24"/>
  <c r="A1867" i="24"/>
  <c r="W1866" i="24"/>
  <c r="V1866" i="24"/>
  <c r="U1866" i="24"/>
  <c r="T1866" i="24"/>
  <c r="P1866" i="24"/>
  <c r="N1866" i="24"/>
  <c r="E1866" i="24"/>
  <c r="C1866" i="24"/>
  <c r="D1866" i="24" s="1"/>
  <c r="B1866" i="24"/>
  <c r="A1866" i="24"/>
  <c r="W1865" i="24"/>
  <c r="V1865" i="24"/>
  <c r="U1865" i="24"/>
  <c r="T1865" i="24"/>
  <c r="P1865" i="24"/>
  <c r="N1865" i="24"/>
  <c r="E1865" i="24"/>
  <c r="C1865" i="24"/>
  <c r="D1865" i="24" s="1"/>
  <c r="B1865" i="24"/>
  <c r="A1865" i="24"/>
  <c r="W1864" i="24"/>
  <c r="V1864" i="24"/>
  <c r="U1864" i="24"/>
  <c r="T1864" i="24"/>
  <c r="P1864" i="24"/>
  <c r="N1864" i="24"/>
  <c r="E1864" i="24"/>
  <c r="C1864" i="24"/>
  <c r="D1864" i="24" s="1"/>
  <c r="B1864" i="24"/>
  <c r="A1864" i="24"/>
  <c r="W1863" i="24"/>
  <c r="V1863" i="24"/>
  <c r="U1863" i="24"/>
  <c r="T1863" i="24"/>
  <c r="P1863" i="24"/>
  <c r="N1863" i="24"/>
  <c r="E1863" i="24"/>
  <c r="C1863" i="24"/>
  <c r="D1863" i="24" s="1"/>
  <c r="B1863" i="24"/>
  <c r="A1863" i="24"/>
  <c r="W1862" i="24"/>
  <c r="V1862" i="24"/>
  <c r="U1862" i="24"/>
  <c r="T1862" i="24"/>
  <c r="P1862" i="24"/>
  <c r="N1862" i="24"/>
  <c r="E1862" i="24"/>
  <c r="C1862" i="24"/>
  <c r="D1862" i="24" s="1"/>
  <c r="B1862" i="24"/>
  <c r="A1862" i="24"/>
  <c r="W1861" i="24"/>
  <c r="V1861" i="24"/>
  <c r="U1861" i="24"/>
  <c r="T1861" i="24"/>
  <c r="P1861" i="24"/>
  <c r="N1861" i="24"/>
  <c r="E1861" i="24"/>
  <c r="C1861" i="24"/>
  <c r="D1861" i="24" s="1"/>
  <c r="B1861" i="24"/>
  <c r="A1861" i="24"/>
  <c r="W1860" i="24"/>
  <c r="V1860" i="24"/>
  <c r="U1860" i="24"/>
  <c r="T1860" i="24"/>
  <c r="P1860" i="24"/>
  <c r="N1860" i="24"/>
  <c r="E1860" i="24"/>
  <c r="C1860" i="24"/>
  <c r="D1860" i="24" s="1"/>
  <c r="B1860" i="24"/>
  <c r="A1860" i="24"/>
  <c r="W1859" i="24"/>
  <c r="V1859" i="24"/>
  <c r="U1859" i="24"/>
  <c r="T1859" i="24"/>
  <c r="P1859" i="24"/>
  <c r="N1859" i="24"/>
  <c r="E1859" i="24"/>
  <c r="C1859" i="24"/>
  <c r="D1859" i="24" s="1"/>
  <c r="B1859" i="24"/>
  <c r="A1859" i="24"/>
  <c r="W1858" i="24"/>
  <c r="V1858" i="24"/>
  <c r="U1858" i="24"/>
  <c r="T1858" i="24"/>
  <c r="P1858" i="24"/>
  <c r="N1858" i="24"/>
  <c r="E1858" i="24"/>
  <c r="C1858" i="24"/>
  <c r="D1858" i="24" s="1"/>
  <c r="B1858" i="24"/>
  <c r="A1858" i="24"/>
  <c r="W1857" i="24"/>
  <c r="V1857" i="24"/>
  <c r="U1857" i="24"/>
  <c r="T1857" i="24"/>
  <c r="P1857" i="24"/>
  <c r="N1857" i="24"/>
  <c r="E1857" i="24"/>
  <c r="C1857" i="24"/>
  <c r="D1857" i="24" s="1"/>
  <c r="B1857" i="24"/>
  <c r="A1857" i="24"/>
  <c r="W1856" i="24"/>
  <c r="V1856" i="24"/>
  <c r="U1856" i="24"/>
  <c r="T1856" i="24"/>
  <c r="P1856" i="24"/>
  <c r="N1856" i="24"/>
  <c r="E1856" i="24"/>
  <c r="C1856" i="24"/>
  <c r="D1856" i="24" s="1"/>
  <c r="B1856" i="24"/>
  <c r="A1856" i="24"/>
  <c r="W1855" i="24"/>
  <c r="V1855" i="24"/>
  <c r="U1855" i="24"/>
  <c r="T1855" i="24"/>
  <c r="P1855" i="24"/>
  <c r="N1855" i="24"/>
  <c r="E1855" i="24"/>
  <c r="C1855" i="24"/>
  <c r="D1855" i="24" s="1"/>
  <c r="B1855" i="24"/>
  <c r="A1855" i="24"/>
  <c r="W1854" i="24"/>
  <c r="V1854" i="24"/>
  <c r="U1854" i="24"/>
  <c r="T1854" i="24"/>
  <c r="P1854" i="24"/>
  <c r="N1854" i="24"/>
  <c r="E1854" i="24"/>
  <c r="C1854" i="24"/>
  <c r="D1854" i="24" s="1"/>
  <c r="B1854" i="24"/>
  <c r="A1854" i="24"/>
  <c r="W1853" i="24"/>
  <c r="V1853" i="24"/>
  <c r="U1853" i="24"/>
  <c r="T1853" i="24"/>
  <c r="P1853" i="24"/>
  <c r="N1853" i="24"/>
  <c r="E1853" i="24"/>
  <c r="C1853" i="24"/>
  <c r="D1853" i="24" s="1"/>
  <c r="B1853" i="24"/>
  <c r="A1853" i="24"/>
  <c r="W1852" i="24"/>
  <c r="V1852" i="24"/>
  <c r="U1852" i="24"/>
  <c r="T1852" i="24"/>
  <c r="P1852" i="24"/>
  <c r="N1852" i="24"/>
  <c r="E1852" i="24"/>
  <c r="C1852" i="24"/>
  <c r="D1852" i="24" s="1"/>
  <c r="B1852" i="24"/>
  <c r="A1852" i="24"/>
  <c r="W1851" i="24"/>
  <c r="V1851" i="24"/>
  <c r="U1851" i="24"/>
  <c r="T1851" i="24"/>
  <c r="P1851" i="24"/>
  <c r="N1851" i="24"/>
  <c r="E1851" i="24"/>
  <c r="C1851" i="24"/>
  <c r="D1851" i="24" s="1"/>
  <c r="B1851" i="24"/>
  <c r="A1851" i="24"/>
  <c r="W1850" i="24"/>
  <c r="V1850" i="24"/>
  <c r="U1850" i="24"/>
  <c r="T1850" i="24"/>
  <c r="P1850" i="24"/>
  <c r="N1850" i="24"/>
  <c r="E1850" i="24"/>
  <c r="C1850" i="24"/>
  <c r="D1850" i="24" s="1"/>
  <c r="B1850" i="24"/>
  <c r="A1850" i="24"/>
  <c r="W1849" i="24"/>
  <c r="V1849" i="24"/>
  <c r="U1849" i="24"/>
  <c r="T1849" i="24"/>
  <c r="P1849" i="24"/>
  <c r="N1849" i="24"/>
  <c r="E1849" i="24"/>
  <c r="C1849" i="24"/>
  <c r="D1849" i="24" s="1"/>
  <c r="B1849" i="24"/>
  <c r="A1849" i="24"/>
  <c r="W1848" i="24"/>
  <c r="V1848" i="24"/>
  <c r="U1848" i="24"/>
  <c r="T1848" i="24"/>
  <c r="P1848" i="24"/>
  <c r="N1848" i="24"/>
  <c r="E1848" i="24"/>
  <c r="C1848" i="24"/>
  <c r="D1848" i="24" s="1"/>
  <c r="B1848" i="24"/>
  <c r="A1848" i="24"/>
  <c r="W1847" i="24"/>
  <c r="V1847" i="24"/>
  <c r="U1847" i="24"/>
  <c r="T1847" i="24"/>
  <c r="P1847" i="24"/>
  <c r="N1847" i="24"/>
  <c r="E1847" i="24"/>
  <c r="C1847" i="24"/>
  <c r="D1847" i="24" s="1"/>
  <c r="B1847" i="24"/>
  <c r="A1847" i="24"/>
  <c r="W1846" i="24"/>
  <c r="V1846" i="24"/>
  <c r="U1846" i="24"/>
  <c r="T1846" i="24"/>
  <c r="P1846" i="24"/>
  <c r="N1846" i="24"/>
  <c r="E1846" i="24"/>
  <c r="C1846" i="24"/>
  <c r="D1846" i="24" s="1"/>
  <c r="B1846" i="24"/>
  <c r="A1846" i="24"/>
  <c r="W1845" i="24"/>
  <c r="V1845" i="24"/>
  <c r="U1845" i="24"/>
  <c r="T1845" i="24"/>
  <c r="P1845" i="24"/>
  <c r="N1845" i="24"/>
  <c r="E1845" i="24"/>
  <c r="C1845" i="24"/>
  <c r="D1845" i="24" s="1"/>
  <c r="B1845" i="24"/>
  <c r="A1845" i="24"/>
  <c r="W1844" i="24"/>
  <c r="V1844" i="24"/>
  <c r="U1844" i="24"/>
  <c r="T1844" i="24"/>
  <c r="P1844" i="24"/>
  <c r="N1844" i="24"/>
  <c r="E1844" i="24"/>
  <c r="C1844" i="24"/>
  <c r="D1844" i="24" s="1"/>
  <c r="B1844" i="24"/>
  <c r="A1844" i="24"/>
  <c r="W1843" i="24"/>
  <c r="V1843" i="24"/>
  <c r="U1843" i="24"/>
  <c r="T1843" i="24"/>
  <c r="P1843" i="24"/>
  <c r="N1843" i="24"/>
  <c r="E1843" i="24"/>
  <c r="C1843" i="24"/>
  <c r="D1843" i="24" s="1"/>
  <c r="B1843" i="24"/>
  <c r="A1843" i="24"/>
  <c r="W1842" i="24"/>
  <c r="V1842" i="24"/>
  <c r="U1842" i="24"/>
  <c r="T1842" i="24"/>
  <c r="P1842" i="24"/>
  <c r="N1842" i="24"/>
  <c r="E1842" i="24"/>
  <c r="C1842" i="24"/>
  <c r="D1842" i="24" s="1"/>
  <c r="B1842" i="24"/>
  <c r="A1842" i="24"/>
  <c r="W1841" i="24"/>
  <c r="V1841" i="24"/>
  <c r="U1841" i="24"/>
  <c r="T1841" i="24"/>
  <c r="P1841" i="24"/>
  <c r="N1841" i="24"/>
  <c r="E1841" i="24"/>
  <c r="C1841" i="24"/>
  <c r="D1841" i="24" s="1"/>
  <c r="B1841" i="24"/>
  <c r="A1841" i="24"/>
  <c r="W1840" i="24"/>
  <c r="V1840" i="24"/>
  <c r="U1840" i="24"/>
  <c r="T1840" i="24"/>
  <c r="P1840" i="24"/>
  <c r="N1840" i="24"/>
  <c r="E1840" i="24"/>
  <c r="C1840" i="24"/>
  <c r="D1840" i="24" s="1"/>
  <c r="B1840" i="24"/>
  <c r="A1840" i="24"/>
  <c r="W1839" i="24"/>
  <c r="V1839" i="24"/>
  <c r="U1839" i="24"/>
  <c r="T1839" i="24"/>
  <c r="P1839" i="24"/>
  <c r="N1839" i="24"/>
  <c r="E1839" i="24"/>
  <c r="C1839" i="24"/>
  <c r="D1839" i="24" s="1"/>
  <c r="B1839" i="24"/>
  <c r="A1839" i="24"/>
  <c r="W1838" i="24"/>
  <c r="V1838" i="24"/>
  <c r="U1838" i="24"/>
  <c r="T1838" i="24"/>
  <c r="P1838" i="24"/>
  <c r="N1838" i="24"/>
  <c r="E1838" i="24"/>
  <c r="C1838" i="24"/>
  <c r="D1838" i="24" s="1"/>
  <c r="B1838" i="24"/>
  <c r="A1838" i="24"/>
  <c r="W1837" i="24"/>
  <c r="V1837" i="24"/>
  <c r="U1837" i="24"/>
  <c r="T1837" i="24"/>
  <c r="P1837" i="24"/>
  <c r="N1837" i="24"/>
  <c r="E1837" i="24"/>
  <c r="C1837" i="24"/>
  <c r="D1837" i="24" s="1"/>
  <c r="B1837" i="24"/>
  <c r="A1837" i="24"/>
  <c r="W1836" i="24"/>
  <c r="V1836" i="24"/>
  <c r="U1836" i="24"/>
  <c r="T1836" i="24"/>
  <c r="P1836" i="24"/>
  <c r="N1836" i="24"/>
  <c r="E1836" i="24"/>
  <c r="C1836" i="24"/>
  <c r="D1836" i="24" s="1"/>
  <c r="B1836" i="24"/>
  <c r="A1836" i="24"/>
  <c r="W1835" i="24"/>
  <c r="V1835" i="24"/>
  <c r="U1835" i="24"/>
  <c r="T1835" i="24"/>
  <c r="P1835" i="24"/>
  <c r="N1835" i="24"/>
  <c r="E1835" i="24"/>
  <c r="C1835" i="24"/>
  <c r="D1835" i="24" s="1"/>
  <c r="B1835" i="24"/>
  <c r="A1835" i="24"/>
  <c r="W1834" i="24"/>
  <c r="V1834" i="24"/>
  <c r="U1834" i="24"/>
  <c r="T1834" i="24"/>
  <c r="P1834" i="24"/>
  <c r="N1834" i="24"/>
  <c r="E1834" i="24"/>
  <c r="C1834" i="24"/>
  <c r="D1834" i="24" s="1"/>
  <c r="B1834" i="24"/>
  <c r="A1834" i="24"/>
  <c r="W1833" i="24"/>
  <c r="V1833" i="24"/>
  <c r="U1833" i="24"/>
  <c r="T1833" i="24"/>
  <c r="P1833" i="24"/>
  <c r="N1833" i="24"/>
  <c r="E1833" i="24"/>
  <c r="C1833" i="24"/>
  <c r="D1833" i="24" s="1"/>
  <c r="B1833" i="24"/>
  <c r="A1833" i="24"/>
  <c r="W1832" i="24"/>
  <c r="V1832" i="24"/>
  <c r="U1832" i="24"/>
  <c r="T1832" i="24"/>
  <c r="P1832" i="24"/>
  <c r="N1832" i="24"/>
  <c r="E1832" i="24"/>
  <c r="C1832" i="24"/>
  <c r="D1832" i="24" s="1"/>
  <c r="B1832" i="24"/>
  <c r="A1832" i="24"/>
  <c r="W1831" i="24"/>
  <c r="V1831" i="24"/>
  <c r="U1831" i="24"/>
  <c r="T1831" i="24"/>
  <c r="P1831" i="24"/>
  <c r="N1831" i="24"/>
  <c r="E1831" i="24"/>
  <c r="C1831" i="24"/>
  <c r="D1831" i="24" s="1"/>
  <c r="B1831" i="24"/>
  <c r="A1831" i="24"/>
  <c r="W1830" i="24"/>
  <c r="V1830" i="24"/>
  <c r="U1830" i="24"/>
  <c r="T1830" i="24"/>
  <c r="P1830" i="24"/>
  <c r="N1830" i="24"/>
  <c r="E1830" i="24"/>
  <c r="C1830" i="24"/>
  <c r="D1830" i="24" s="1"/>
  <c r="B1830" i="24"/>
  <c r="A1830" i="24"/>
  <c r="W1829" i="24"/>
  <c r="V1829" i="24"/>
  <c r="U1829" i="24"/>
  <c r="T1829" i="24"/>
  <c r="P1829" i="24"/>
  <c r="N1829" i="24"/>
  <c r="E1829" i="24"/>
  <c r="C1829" i="24"/>
  <c r="D1829" i="24" s="1"/>
  <c r="B1829" i="24"/>
  <c r="A1829" i="24"/>
  <c r="W1828" i="24"/>
  <c r="V1828" i="24"/>
  <c r="U1828" i="24"/>
  <c r="T1828" i="24"/>
  <c r="P1828" i="24"/>
  <c r="N1828" i="24"/>
  <c r="E1828" i="24"/>
  <c r="C1828" i="24"/>
  <c r="D1828" i="24" s="1"/>
  <c r="B1828" i="24"/>
  <c r="A1828" i="24"/>
  <c r="W1827" i="24"/>
  <c r="V1827" i="24"/>
  <c r="U1827" i="24"/>
  <c r="T1827" i="24"/>
  <c r="P1827" i="24"/>
  <c r="N1827" i="24"/>
  <c r="E1827" i="24"/>
  <c r="C1827" i="24"/>
  <c r="D1827" i="24" s="1"/>
  <c r="B1827" i="24"/>
  <c r="A1827" i="24"/>
  <c r="W1826" i="24"/>
  <c r="V1826" i="24"/>
  <c r="U1826" i="24"/>
  <c r="T1826" i="24"/>
  <c r="P1826" i="24"/>
  <c r="N1826" i="24"/>
  <c r="E1826" i="24"/>
  <c r="C1826" i="24"/>
  <c r="D1826" i="24" s="1"/>
  <c r="B1826" i="24"/>
  <c r="A1826" i="24"/>
  <c r="W1825" i="24"/>
  <c r="V1825" i="24"/>
  <c r="U1825" i="24"/>
  <c r="T1825" i="24"/>
  <c r="P1825" i="24"/>
  <c r="N1825" i="24"/>
  <c r="E1825" i="24"/>
  <c r="C1825" i="24"/>
  <c r="D1825" i="24" s="1"/>
  <c r="B1825" i="24"/>
  <c r="A1825" i="24"/>
  <c r="W1824" i="24"/>
  <c r="V1824" i="24"/>
  <c r="U1824" i="24"/>
  <c r="T1824" i="24"/>
  <c r="P1824" i="24"/>
  <c r="N1824" i="24"/>
  <c r="E1824" i="24"/>
  <c r="C1824" i="24"/>
  <c r="D1824" i="24" s="1"/>
  <c r="B1824" i="24"/>
  <c r="A1824" i="24"/>
  <c r="W1823" i="24"/>
  <c r="V1823" i="24"/>
  <c r="U1823" i="24"/>
  <c r="T1823" i="24"/>
  <c r="P1823" i="24"/>
  <c r="N1823" i="24"/>
  <c r="E1823" i="24"/>
  <c r="C1823" i="24"/>
  <c r="D1823" i="24" s="1"/>
  <c r="B1823" i="24"/>
  <c r="A1823" i="24"/>
  <c r="W1822" i="24"/>
  <c r="V1822" i="24"/>
  <c r="U1822" i="24"/>
  <c r="T1822" i="24"/>
  <c r="P1822" i="24"/>
  <c r="N1822" i="24"/>
  <c r="E1822" i="24"/>
  <c r="C1822" i="24"/>
  <c r="D1822" i="24" s="1"/>
  <c r="B1822" i="24"/>
  <c r="A1822" i="24"/>
  <c r="W1821" i="24"/>
  <c r="V1821" i="24"/>
  <c r="U1821" i="24"/>
  <c r="T1821" i="24"/>
  <c r="P1821" i="24"/>
  <c r="N1821" i="24"/>
  <c r="E1821" i="24"/>
  <c r="C1821" i="24"/>
  <c r="D1821" i="24" s="1"/>
  <c r="B1821" i="24"/>
  <c r="A1821" i="24"/>
  <c r="W1820" i="24"/>
  <c r="V1820" i="24"/>
  <c r="U1820" i="24"/>
  <c r="T1820" i="24"/>
  <c r="P1820" i="24"/>
  <c r="N1820" i="24"/>
  <c r="E1820" i="24"/>
  <c r="C1820" i="24"/>
  <c r="D1820" i="24" s="1"/>
  <c r="B1820" i="24"/>
  <c r="A1820" i="24"/>
  <c r="W1819" i="24"/>
  <c r="V1819" i="24"/>
  <c r="U1819" i="24"/>
  <c r="T1819" i="24"/>
  <c r="P1819" i="24"/>
  <c r="N1819" i="24"/>
  <c r="E1819" i="24"/>
  <c r="C1819" i="24"/>
  <c r="D1819" i="24" s="1"/>
  <c r="B1819" i="24"/>
  <c r="A1819" i="24"/>
  <c r="W1818" i="24"/>
  <c r="V1818" i="24"/>
  <c r="U1818" i="24"/>
  <c r="T1818" i="24"/>
  <c r="P1818" i="24"/>
  <c r="N1818" i="24"/>
  <c r="E1818" i="24"/>
  <c r="C1818" i="24"/>
  <c r="D1818" i="24" s="1"/>
  <c r="B1818" i="24"/>
  <c r="A1818" i="24"/>
  <c r="W1817" i="24"/>
  <c r="V1817" i="24"/>
  <c r="U1817" i="24"/>
  <c r="T1817" i="24"/>
  <c r="P1817" i="24"/>
  <c r="N1817" i="24"/>
  <c r="E1817" i="24"/>
  <c r="C1817" i="24"/>
  <c r="D1817" i="24" s="1"/>
  <c r="B1817" i="24"/>
  <c r="A1817" i="24"/>
  <c r="W1816" i="24"/>
  <c r="V1816" i="24"/>
  <c r="U1816" i="24"/>
  <c r="T1816" i="24"/>
  <c r="P1816" i="24"/>
  <c r="N1816" i="24"/>
  <c r="E1816" i="24"/>
  <c r="C1816" i="24"/>
  <c r="D1816" i="24" s="1"/>
  <c r="B1816" i="24"/>
  <c r="A1816" i="24"/>
  <c r="W1815" i="24"/>
  <c r="V1815" i="24"/>
  <c r="U1815" i="24"/>
  <c r="T1815" i="24"/>
  <c r="P1815" i="24"/>
  <c r="N1815" i="24"/>
  <c r="E1815" i="24"/>
  <c r="C1815" i="24"/>
  <c r="D1815" i="24" s="1"/>
  <c r="B1815" i="24"/>
  <c r="A1815" i="24"/>
  <c r="W1814" i="24"/>
  <c r="V1814" i="24"/>
  <c r="U1814" i="24"/>
  <c r="T1814" i="24"/>
  <c r="P1814" i="24"/>
  <c r="N1814" i="24"/>
  <c r="E1814" i="24"/>
  <c r="C1814" i="24"/>
  <c r="D1814" i="24" s="1"/>
  <c r="B1814" i="24"/>
  <c r="A1814" i="24"/>
  <c r="W1813" i="24"/>
  <c r="V1813" i="24"/>
  <c r="U1813" i="24"/>
  <c r="T1813" i="24"/>
  <c r="P1813" i="24"/>
  <c r="N1813" i="24"/>
  <c r="E1813" i="24"/>
  <c r="C1813" i="24"/>
  <c r="D1813" i="24" s="1"/>
  <c r="B1813" i="24"/>
  <c r="A1813" i="24"/>
  <c r="W1812" i="24"/>
  <c r="V1812" i="24"/>
  <c r="U1812" i="24"/>
  <c r="T1812" i="24"/>
  <c r="P1812" i="24"/>
  <c r="N1812" i="24"/>
  <c r="E1812" i="24"/>
  <c r="C1812" i="24"/>
  <c r="D1812" i="24" s="1"/>
  <c r="B1812" i="24"/>
  <c r="A1812" i="24"/>
  <c r="W1811" i="24"/>
  <c r="V1811" i="24"/>
  <c r="U1811" i="24"/>
  <c r="T1811" i="24"/>
  <c r="P1811" i="24"/>
  <c r="N1811" i="24"/>
  <c r="E1811" i="24"/>
  <c r="C1811" i="24"/>
  <c r="D1811" i="24" s="1"/>
  <c r="B1811" i="24"/>
  <c r="A1811" i="24"/>
  <c r="W1810" i="24"/>
  <c r="V1810" i="24"/>
  <c r="U1810" i="24"/>
  <c r="T1810" i="24"/>
  <c r="P1810" i="24"/>
  <c r="N1810" i="24"/>
  <c r="E1810" i="24"/>
  <c r="C1810" i="24"/>
  <c r="D1810" i="24" s="1"/>
  <c r="B1810" i="24"/>
  <c r="A1810" i="24"/>
  <c r="W1809" i="24"/>
  <c r="V1809" i="24"/>
  <c r="U1809" i="24"/>
  <c r="T1809" i="24"/>
  <c r="P1809" i="24"/>
  <c r="N1809" i="24"/>
  <c r="E1809" i="24"/>
  <c r="C1809" i="24"/>
  <c r="D1809" i="24" s="1"/>
  <c r="B1809" i="24"/>
  <c r="A1809" i="24"/>
  <c r="W1808" i="24"/>
  <c r="V1808" i="24"/>
  <c r="U1808" i="24"/>
  <c r="T1808" i="24"/>
  <c r="P1808" i="24"/>
  <c r="N1808" i="24"/>
  <c r="E1808" i="24"/>
  <c r="C1808" i="24"/>
  <c r="D1808" i="24" s="1"/>
  <c r="B1808" i="24"/>
  <c r="A1808" i="24"/>
  <c r="W1807" i="24"/>
  <c r="V1807" i="24"/>
  <c r="U1807" i="24"/>
  <c r="T1807" i="24"/>
  <c r="P1807" i="24"/>
  <c r="N1807" i="24"/>
  <c r="E1807" i="24"/>
  <c r="C1807" i="24"/>
  <c r="D1807" i="24" s="1"/>
  <c r="B1807" i="24"/>
  <c r="A1807" i="24"/>
  <c r="W1806" i="24"/>
  <c r="V1806" i="24"/>
  <c r="U1806" i="24"/>
  <c r="T1806" i="24"/>
  <c r="P1806" i="24"/>
  <c r="N1806" i="24"/>
  <c r="E1806" i="24"/>
  <c r="C1806" i="24"/>
  <c r="D1806" i="24" s="1"/>
  <c r="B1806" i="24"/>
  <c r="A1806" i="24"/>
  <c r="W1805" i="24"/>
  <c r="V1805" i="24"/>
  <c r="U1805" i="24"/>
  <c r="T1805" i="24"/>
  <c r="P1805" i="24"/>
  <c r="N1805" i="24"/>
  <c r="E1805" i="24"/>
  <c r="C1805" i="24"/>
  <c r="D1805" i="24" s="1"/>
  <c r="B1805" i="24"/>
  <c r="A1805" i="24"/>
  <c r="W1804" i="24"/>
  <c r="V1804" i="24"/>
  <c r="U1804" i="24"/>
  <c r="T1804" i="24"/>
  <c r="P1804" i="24"/>
  <c r="N1804" i="24"/>
  <c r="E1804" i="24"/>
  <c r="C1804" i="24"/>
  <c r="D1804" i="24" s="1"/>
  <c r="B1804" i="24"/>
  <c r="A1804" i="24"/>
  <c r="W1803" i="24"/>
  <c r="V1803" i="24"/>
  <c r="U1803" i="24"/>
  <c r="T1803" i="24"/>
  <c r="P1803" i="24"/>
  <c r="N1803" i="24"/>
  <c r="E1803" i="24"/>
  <c r="C1803" i="24"/>
  <c r="D1803" i="24" s="1"/>
  <c r="B1803" i="24"/>
  <c r="A1803" i="24"/>
  <c r="W1802" i="24"/>
  <c r="V1802" i="24"/>
  <c r="U1802" i="24"/>
  <c r="T1802" i="24"/>
  <c r="P1802" i="24"/>
  <c r="N1802" i="24"/>
  <c r="E1802" i="24"/>
  <c r="C1802" i="24"/>
  <c r="D1802" i="24" s="1"/>
  <c r="B1802" i="24"/>
  <c r="A1802" i="24"/>
  <c r="W1801" i="24"/>
  <c r="V1801" i="24"/>
  <c r="U1801" i="24"/>
  <c r="T1801" i="24"/>
  <c r="P1801" i="24"/>
  <c r="N1801" i="24"/>
  <c r="E1801" i="24"/>
  <c r="C1801" i="24"/>
  <c r="D1801" i="24" s="1"/>
  <c r="B1801" i="24"/>
  <c r="A1801" i="24"/>
  <c r="W1800" i="24"/>
  <c r="V1800" i="24"/>
  <c r="U1800" i="24"/>
  <c r="T1800" i="24"/>
  <c r="P1800" i="24"/>
  <c r="N1800" i="24"/>
  <c r="E1800" i="24"/>
  <c r="C1800" i="24"/>
  <c r="D1800" i="24" s="1"/>
  <c r="B1800" i="24"/>
  <c r="A1800" i="24"/>
  <c r="W1799" i="24"/>
  <c r="V1799" i="24"/>
  <c r="U1799" i="24"/>
  <c r="T1799" i="24"/>
  <c r="P1799" i="24"/>
  <c r="N1799" i="24"/>
  <c r="E1799" i="24"/>
  <c r="C1799" i="24"/>
  <c r="D1799" i="24" s="1"/>
  <c r="B1799" i="24"/>
  <c r="A1799" i="24"/>
  <c r="W1798" i="24"/>
  <c r="V1798" i="24"/>
  <c r="U1798" i="24"/>
  <c r="T1798" i="24"/>
  <c r="P1798" i="24"/>
  <c r="N1798" i="24"/>
  <c r="E1798" i="24"/>
  <c r="C1798" i="24"/>
  <c r="D1798" i="24" s="1"/>
  <c r="B1798" i="24"/>
  <c r="A1798" i="24"/>
  <c r="W1797" i="24"/>
  <c r="V1797" i="24"/>
  <c r="U1797" i="24"/>
  <c r="T1797" i="24"/>
  <c r="P1797" i="24"/>
  <c r="N1797" i="24"/>
  <c r="E1797" i="24"/>
  <c r="C1797" i="24"/>
  <c r="D1797" i="24" s="1"/>
  <c r="B1797" i="24"/>
  <c r="A1797" i="24"/>
  <c r="W1796" i="24"/>
  <c r="V1796" i="24"/>
  <c r="U1796" i="24"/>
  <c r="T1796" i="24"/>
  <c r="P1796" i="24"/>
  <c r="N1796" i="24"/>
  <c r="E1796" i="24"/>
  <c r="C1796" i="24"/>
  <c r="D1796" i="24" s="1"/>
  <c r="B1796" i="24"/>
  <c r="A1796" i="24"/>
  <c r="W1795" i="24"/>
  <c r="V1795" i="24"/>
  <c r="U1795" i="24"/>
  <c r="T1795" i="24"/>
  <c r="P1795" i="24"/>
  <c r="N1795" i="24"/>
  <c r="E1795" i="24"/>
  <c r="C1795" i="24"/>
  <c r="D1795" i="24" s="1"/>
  <c r="B1795" i="24"/>
  <c r="A1795" i="24"/>
  <c r="W1794" i="24"/>
  <c r="V1794" i="24"/>
  <c r="U1794" i="24"/>
  <c r="T1794" i="24"/>
  <c r="P1794" i="24"/>
  <c r="N1794" i="24"/>
  <c r="E1794" i="24"/>
  <c r="C1794" i="24"/>
  <c r="D1794" i="24" s="1"/>
  <c r="B1794" i="24"/>
  <c r="A1794" i="24"/>
  <c r="W1793" i="24"/>
  <c r="V1793" i="24"/>
  <c r="U1793" i="24"/>
  <c r="T1793" i="24"/>
  <c r="P1793" i="24"/>
  <c r="N1793" i="24"/>
  <c r="E1793" i="24"/>
  <c r="C1793" i="24"/>
  <c r="D1793" i="24" s="1"/>
  <c r="B1793" i="24"/>
  <c r="A1793" i="24"/>
  <c r="W1792" i="24"/>
  <c r="V1792" i="24"/>
  <c r="U1792" i="24"/>
  <c r="T1792" i="24"/>
  <c r="P1792" i="24"/>
  <c r="N1792" i="24"/>
  <c r="E1792" i="24"/>
  <c r="C1792" i="24"/>
  <c r="D1792" i="24" s="1"/>
  <c r="B1792" i="24"/>
  <c r="A1792" i="24"/>
  <c r="W1791" i="24"/>
  <c r="V1791" i="24"/>
  <c r="U1791" i="24"/>
  <c r="T1791" i="24"/>
  <c r="P1791" i="24"/>
  <c r="N1791" i="24"/>
  <c r="E1791" i="24"/>
  <c r="C1791" i="24"/>
  <c r="D1791" i="24" s="1"/>
  <c r="B1791" i="24"/>
  <c r="A1791" i="24"/>
  <c r="W1790" i="24"/>
  <c r="V1790" i="24"/>
  <c r="U1790" i="24"/>
  <c r="T1790" i="24"/>
  <c r="P1790" i="24"/>
  <c r="N1790" i="24"/>
  <c r="E1790" i="24"/>
  <c r="C1790" i="24"/>
  <c r="D1790" i="24" s="1"/>
  <c r="B1790" i="24"/>
  <c r="A1790" i="24"/>
  <c r="W1789" i="24"/>
  <c r="V1789" i="24"/>
  <c r="U1789" i="24"/>
  <c r="T1789" i="24"/>
  <c r="P1789" i="24"/>
  <c r="N1789" i="24"/>
  <c r="E1789" i="24"/>
  <c r="C1789" i="24"/>
  <c r="D1789" i="24" s="1"/>
  <c r="B1789" i="24"/>
  <c r="A1789" i="24"/>
  <c r="W1788" i="24"/>
  <c r="V1788" i="24"/>
  <c r="U1788" i="24"/>
  <c r="T1788" i="24"/>
  <c r="P1788" i="24"/>
  <c r="N1788" i="24"/>
  <c r="E1788" i="24"/>
  <c r="C1788" i="24"/>
  <c r="D1788" i="24" s="1"/>
  <c r="B1788" i="24"/>
  <c r="A1788" i="24"/>
  <c r="W1787" i="24"/>
  <c r="V1787" i="24"/>
  <c r="U1787" i="24"/>
  <c r="T1787" i="24"/>
  <c r="P1787" i="24"/>
  <c r="N1787" i="24"/>
  <c r="E1787" i="24"/>
  <c r="C1787" i="24"/>
  <c r="D1787" i="24" s="1"/>
  <c r="B1787" i="24"/>
  <c r="A1787" i="24"/>
  <c r="W1786" i="24"/>
  <c r="V1786" i="24"/>
  <c r="U1786" i="24"/>
  <c r="T1786" i="24"/>
  <c r="P1786" i="24"/>
  <c r="N1786" i="24"/>
  <c r="E1786" i="24"/>
  <c r="C1786" i="24"/>
  <c r="D1786" i="24" s="1"/>
  <c r="B1786" i="24"/>
  <c r="A1786" i="24"/>
  <c r="W1785" i="24"/>
  <c r="V1785" i="24"/>
  <c r="U1785" i="24"/>
  <c r="T1785" i="24"/>
  <c r="P1785" i="24"/>
  <c r="N1785" i="24"/>
  <c r="E1785" i="24"/>
  <c r="C1785" i="24"/>
  <c r="D1785" i="24" s="1"/>
  <c r="B1785" i="24"/>
  <c r="A1785" i="24"/>
  <c r="W1784" i="24"/>
  <c r="V1784" i="24"/>
  <c r="U1784" i="24"/>
  <c r="T1784" i="24"/>
  <c r="P1784" i="24"/>
  <c r="N1784" i="24"/>
  <c r="E1784" i="24"/>
  <c r="C1784" i="24"/>
  <c r="D1784" i="24" s="1"/>
  <c r="B1784" i="24"/>
  <c r="A1784" i="24"/>
  <c r="W1783" i="24"/>
  <c r="V1783" i="24"/>
  <c r="U1783" i="24"/>
  <c r="T1783" i="24"/>
  <c r="P1783" i="24"/>
  <c r="N1783" i="24"/>
  <c r="E1783" i="24"/>
  <c r="C1783" i="24"/>
  <c r="D1783" i="24" s="1"/>
  <c r="B1783" i="24"/>
  <c r="A1783" i="24"/>
  <c r="W1782" i="24"/>
  <c r="V1782" i="24"/>
  <c r="U1782" i="24"/>
  <c r="T1782" i="24"/>
  <c r="P1782" i="24"/>
  <c r="N1782" i="24"/>
  <c r="E1782" i="24"/>
  <c r="C1782" i="24"/>
  <c r="D1782" i="24" s="1"/>
  <c r="B1782" i="24"/>
  <c r="A1782" i="24"/>
  <c r="W1781" i="24"/>
  <c r="V1781" i="24"/>
  <c r="U1781" i="24"/>
  <c r="T1781" i="24"/>
  <c r="P1781" i="24"/>
  <c r="N1781" i="24"/>
  <c r="E1781" i="24"/>
  <c r="C1781" i="24"/>
  <c r="D1781" i="24" s="1"/>
  <c r="B1781" i="24"/>
  <c r="A1781" i="24"/>
  <c r="W1780" i="24"/>
  <c r="V1780" i="24"/>
  <c r="U1780" i="24"/>
  <c r="T1780" i="24"/>
  <c r="P1780" i="24"/>
  <c r="N1780" i="24"/>
  <c r="E1780" i="24"/>
  <c r="C1780" i="24"/>
  <c r="D1780" i="24" s="1"/>
  <c r="B1780" i="24"/>
  <c r="A1780" i="24"/>
  <c r="W1779" i="24"/>
  <c r="V1779" i="24"/>
  <c r="U1779" i="24"/>
  <c r="T1779" i="24"/>
  <c r="P1779" i="24"/>
  <c r="N1779" i="24"/>
  <c r="E1779" i="24"/>
  <c r="C1779" i="24"/>
  <c r="D1779" i="24" s="1"/>
  <c r="B1779" i="24"/>
  <c r="A1779" i="24"/>
  <c r="W1778" i="24"/>
  <c r="V1778" i="24"/>
  <c r="U1778" i="24"/>
  <c r="T1778" i="24"/>
  <c r="P1778" i="24"/>
  <c r="N1778" i="24"/>
  <c r="E1778" i="24"/>
  <c r="C1778" i="24"/>
  <c r="D1778" i="24" s="1"/>
  <c r="B1778" i="24"/>
  <c r="A1778" i="24"/>
  <c r="W1777" i="24"/>
  <c r="V1777" i="24"/>
  <c r="U1777" i="24"/>
  <c r="T1777" i="24"/>
  <c r="P1777" i="24"/>
  <c r="N1777" i="24"/>
  <c r="E1777" i="24"/>
  <c r="C1777" i="24"/>
  <c r="D1777" i="24" s="1"/>
  <c r="B1777" i="24"/>
  <c r="A1777" i="24"/>
  <c r="W1776" i="24"/>
  <c r="V1776" i="24"/>
  <c r="U1776" i="24"/>
  <c r="T1776" i="24"/>
  <c r="P1776" i="24"/>
  <c r="N1776" i="24"/>
  <c r="E1776" i="24"/>
  <c r="C1776" i="24"/>
  <c r="D1776" i="24" s="1"/>
  <c r="B1776" i="24"/>
  <c r="A1776" i="24"/>
  <c r="W1775" i="24"/>
  <c r="V1775" i="24"/>
  <c r="U1775" i="24"/>
  <c r="T1775" i="24"/>
  <c r="P1775" i="24"/>
  <c r="N1775" i="24"/>
  <c r="E1775" i="24"/>
  <c r="C1775" i="24"/>
  <c r="D1775" i="24" s="1"/>
  <c r="B1775" i="24"/>
  <c r="A1775" i="24"/>
  <c r="W1774" i="24"/>
  <c r="V1774" i="24"/>
  <c r="U1774" i="24"/>
  <c r="T1774" i="24"/>
  <c r="P1774" i="24"/>
  <c r="N1774" i="24"/>
  <c r="E1774" i="24"/>
  <c r="C1774" i="24"/>
  <c r="D1774" i="24" s="1"/>
  <c r="B1774" i="24"/>
  <c r="A1774" i="24"/>
  <c r="W1773" i="24"/>
  <c r="V1773" i="24"/>
  <c r="U1773" i="24"/>
  <c r="T1773" i="24"/>
  <c r="P1773" i="24"/>
  <c r="N1773" i="24"/>
  <c r="E1773" i="24"/>
  <c r="C1773" i="24"/>
  <c r="D1773" i="24" s="1"/>
  <c r="B1773" i="24"/>
  <c r="A1773" i="24"/>
  <c r="W1772" i="24"/>
  <c r="V1772" i="24"/>
  <c r="U1772" i="24"/>
  <c r="T1772" i="24"/>
  <c r="P1772" i="24"/>
  <c r="N1772" i="24"/>
  <c r="E1772" i="24"/>
  <c r="C1772" i="24"/>
  <c r="D1772" i="24" s="1"/>
  <c r="B1772" i="24"/>
  <c r="A1772" i="24"/>
  <c r="W1771" i="24"/>
  <c r="V1771" i="24"/>
  <c r="U1771" i="24"/>
  <c r="T1771" i="24"/>
  <c r="P1771" i="24"/>
  <c r="N1771" i="24"/>
  <c r="E1771" i="24"/>
  <c r="C1771" i="24"/>
  <c r="D1771" i="24" s="1"/>
  <c r="B1771" i="24"/>
  <c r="A1771" i="24"/>
  <c r="W1770" i="24"/>
  <c r="V1770" i="24"/>
  <c r="U1770" i="24"/>
  <c r="T1770" i="24"/>
  <c r="P1770" i="24"/>
  <c r="N1770" i="24"/>
  <c r="E1770" i="24"/>
  <c r="C1770" i="24"/>
  <c r="D1770" i="24" s="1"/>
  <c r="B1770" i="24"/>
  <c r="A1770" i="24"/>
  <c r="W1769" i="24"/>
  <c r="V1769" i="24"/>
  <c r="U1769" i="24"/>
  <c r="T1769" i="24"/>
  <c r="P1769" i="24"/>
  <c r="N1769" i="24"/>
  <c r="E1769" i="24"/>
  <c r="C1769" i="24"/>
  <c r="D1769" i="24" s="1"/>
  <c r="B1769" i="24"/>
  <c r="A1769" i="24"/>
  <c r="W1768" i="24"/>
  <c r="V1768" i="24"/>
  <c r="U1768" i="24"/>
  <c r="T1768" i="24"/>
  <c r="P1768" i="24"/>
  <c r="N1768" i="24"/>
  <c r="E1768" i="24"/>
  <c r="C1768" i="24"/>
  <c r="D1768" i="24" s="1"/>
  <c r="B1768" i="24"/>
  <c r="A1768" i="24"/>
  <c r="W1767" i="24"/>
  <c r="V1767" i="24"/>
  <c r="U1767" i="24"/>
  <c r="T1767" i="24"/>
  <c r="P1767" i="24"/>
  <c r="N1767" i="24"/>
  <c r="E1767" i="24"/>
  <c r="C1767" i="24"/>
  <c r="D1767" i="24" s="1"/>
  <c r="B1767" i="24"/>
  <c r="A1767" i="24"/>
  <c r="W1766" i="24"/>
  <c r="V1766" i="24"/>
  <c r="U1766" i="24"/>
  <c r="T1766" i="24"/>
  <c r="P1766" i="24"/>
  <c r="N1766" i="24"/>
  <c r="E1766" i="24"/>
  <c r="C1766" i="24"/>
  <c r="D1766" i="24" s="1"/>
  <c r="B1766" i="24"/>
  <c r="A1766" i="24"/>
  <c r="W1765" i="24"/>
  <c r="V1765" i="24"/>
  <c r="U1765" i="24"/>
  <c r="T1765" i="24"/>
  <c r="P1765" i="24"/>
  <c r="N1765" i="24"/>
  <c r="E1765" i="24"/>
  <c r="C1765" i="24"/>
  <c r="D1765" i="24" s="1"/>
  <c r="B1765" i="24"/>
  <c r="A1765" i="24"/>
  <c r="W1764" i="24"/>
  <c r="V1764" i="24"/>
  <c r="U1764" i="24"/>
  <c r="T1764" i="24"/>
  <c r="P1764" i="24"/>
  <c r="N1764" i="24"/>
  <c r="E1764" i="24"/>
  <c r="C1764" i="24"/>
  <c r="D1764" i="24" s="1"/>
  <c r="B1764" i="24"/>
  <c r="A1764" i="24"/>
  <c r="W1763" i="24"/>
  <c r="V1763" i="24"/>
  <c r="U1763" i="24"/>
  <c r="T1763" i="24"/>
  <c r="P1763" i="24"/>
  <c r="N1763" i="24"/>
  <c r="E1763" i="24"/>
  <c r="C1763" i="24"/>
  <c r="D1763" i="24" s="1"/>
  <c r="B1763" i="24"/>
  <c r="A1763" i="24"/>
  <c r="W1762" i="24"/>
  <c r="V1762" i="24"/>
  <c r="U1762" i="24"/>
  <c r="T1762" i="24"/>
  <c r="P1762" i="24"/>
  <c r="N1762" i="24"/>
  <c r="E1762" i="24"/>
  <c r="C1762" i="24"/>
  <c r="D1762" i="24" s="1"/>
  <c r="B1762" i="24"/>
  <c r="A1762" i="24"/>
  <c r="W1761" i="24"/>
  <c r="V1761" i="24"/>
  <c r="U1761" i="24"/>
  <c r="T1761" i="24"/>
  <c r="P1761" i="24"/>
  <c r="N1761" i="24"/>
  <c r="E1761" i="24"/>
  <c r="C1761" i="24"/>
  <c r="D1761" i="24" s="1"/>
  <c r="B1761" i="24"/>
  <c r="A1761" i="24"/>
  <c r="W1760" i="24"/>
  <c r="V1760" i="24"/>
  <c r="U1760" i="24"/>
  <c r="T1760" i="24"/>
  <c r="P1760" i="24"/>
  <c r="N1760" i="24"/>
  <c r="E1760" i="24"/>
  <c r="C1760" i="24"/>
  <c r="D1760" i="24" s="1"/>
  <c r="B1760" i="24"/>
  <c r="A1760" i="24"/>
  <c r="W1759" i="24"/>
  <c r="V1759" i="24"/>
  <c r="U1759" i="24"/>
  <c r="T1759" i="24"/>
  <c r="P1759" i="24"/>
  <c r="N1759" i="24"/>
  <c r="E1759" i="24"/>
  <c r="C1759" i="24"/>
  <c r="D1759" i="24" s="1"/>
  <c r="B1759" i="24"/>
  <c r="A1759" i="24"/>
  <c r="W1758" i="24"/>
  <c r="V1758" i="24"/>
  <c r="U1758" i="24"/>
  <c r="T1758" i="24"/>
  <c r="P1758" i="24"/>
  <c r="N1758" i="24"/>
  <c r="E1758" i="24"/>
  <c r="C1758" i="24"/>
  <c r="D1758" i="24" s="1"/>
  <c r="B1758" i="24"/>
  <c r="A1758" i="24"/>
  <c r="W1757" i="24"/>
  <c r="V1757" i="24"/>
  <c r="U1757" i="24"/>
  <c r="T1757" i="24"/>
  <c r="P1757" i="24"/>
  <c r="N1757" i="24"/>
  <c r="E1757" i="24"/>
  <c r="C1757" i="24"/>
  <c r="D1757" i="24" s="1"/>
  <c r="B1757" i="24"/>
  <c r="A1757" i="24"/>
  <c r="W1756" i="24"/>
  <c r="V1756" i="24"/>
  <c r="U1756" i="24"/>
  <c r="T1756" i="24"/>
  <c r="P1756" i="24"/>
  <c r="N1756" i="24"/>
  <c r="E1756" i="24"/>
  <c r="C1756" i="24"/>
  <c r="D1756" i="24" s="1"/>
  <c r="B1756" i="24"/>
  <c r="A1756" i="24"/>
  <c r="W1755" i="24"/>
  <c r="V1755" i="24"/>
  <c r="U1755" i="24"/>
  <c r="T1755" i="24"/>
  <c r="P1755" i="24"/>
  <c r="N1755" i="24"/>
  <c r="E1755" i="24"/>
  <c r="C1755" i="24"/>
  <c r="D1755" i="24" s="1"/>
  <c r="B1755" i="24"/>
  <c r="A1755" i="24"/>
  <c r="W1754" i="24"/>
  <c r="V1754" i="24"/>
  <c r="U1754" i="24"/>
  <c r="T1754" i="24"/>
  <c r="P1754" i="24"/>
  <c r="N1754" i="24"/>
  <c r="E1754" i="24"/>
  <c r="C1754" i="24"/>
  <c r="D1754" i="24" s="1"/>
  <c r="B1754" i="24"/>
  <c r="A1754" i="24"/>
  <c r="W1753" i="24"/>
  <c r="V1753" i="24"/>
  <c r="U1753" i="24"/>
  <c r="T1753" i="24"/>
  <c r="P1753" i="24"/>
  <c r="N1753" i="24"/>
  <c r="E1753" i="24"/>
  <c r="C1753" i="24"/>
  <c r="D1753" i="24" s="1"/>
  <c r="B1753" i="24"/>
  <c r="A1753" i="24"/>
  <c r="W1752" i="24"/>
  <c r="V1752" i="24"/>
  <c r="U1752" i="24"/>
  <c r="T1752" i="24"/>
  <c r="P1752" i="24"/>
  <c r="N1752" i="24"/>
  <c r="E1752" i="24"/>
  <c r="C1752" i="24"/>
  <c r="D1752" i="24" s="1"/>
  <c r="B1752" i="24"/>
  <c r="A1752" i="24"/>
  <c r="W1751" i="24"/>
  <c r="V1751" i="24"/>
  <c r="U1751" i="24"/>
  <c r="T1751" i="24"/>
  <c r="P1751" i="24"/>
  <c r="N1751" i="24"/>
  <c r="E1751" i="24"/>
  <c r="C1751" i="24"/>
  <c r="D1751" i="24" s="1"/>
  <c r="B1751" i="24"/>
  <c r="A1751" i="24"/>
  <c r="W1750" i="24"/>
  <c r="V1750" i="24"/>
  <c r="U1750" i="24"/>
  <c r="T1750" i="24"/>
  <c r="P1750" i="24"/>
  <c r="N1750" i="24"/>
  <c r="E1750" i="24"/>
  <c r="C1750" i="24"/>
  <c r="D1750" i="24" s="1"/>
  <c r="B1750" i="24"/>
  <c r="A1750" i="24"/>
  <c r="W1749" i="24"/>
  <c r="V1749" i="24"/>
  <c r="U1749" i="24"/>
  <c r="T1749" i="24"/>
  <c r="P1749" i="24"/>
  <c r="N1749" i="24"/>
  <c r="E1749" i="24"/>
  <c r="C1749" i="24"/>
  <c r="D1749" i="24" s="1"/>
  <c r="B1749" i="24"/>
  <c r="A1749" i="24"/>
  <c r="W1748" i="24"/>
  <c r="V1748" i="24"/>
  <c r="U1748" i="24"/>
  <c r="T1748" i="24"/>
  <c r="P1748" i="24"/>
  <c r="N1748" i="24"/>
  <c r="E1748" i="24"/>
  <c r="C1748" i="24"/>
  <c r="D1748" i="24" s="1"/>
  <c r="B1748" i="24"/>
  <c r="A1748" i="24"/>
  <c r="W1747" i="24"/>
  <c r="V1747" i="24"/>
  <c r="U1747" i="24"/>
  <c r="T1747" i="24"/>
  <c r="P1747" i="24"/>
  <c r="N1747" i="24"/>
  <c r="E1747" i="24"/>
  <c r="C1747" i="24"/>
  <c r="D1747" i="24" s="1"/>
  <c r="B1747" i="24"/>
  <c r="A1747" i="24"/>
  <c r="W1746" i="24"/>
  <c r="V1746" i="24"/>
  <c r="U1746" i="24"/>
  <c r="T1746" i="24"/>
  <c r="P1746" i="24"/>
  <c r="N1746" i="24"/>
  <c r="E1746" i="24"/>
  <c r="C1746" i="24"/>
  <c r="D1746" i="24" s="1"/>
  <c r="B1746" i="24"/>
  <c r="A1746" i="24"/>
  <c r="W1745" i="24"/>
  <c r="V1745" i="24"/>
  <c r="U1745" i="24"/>
  <c r="T1745" i="24"/>
  <c r="P1745" i="24"/>
  <c r="N1745" i="24"/>
  <c r="E1745" i="24"/>
  <c r="C1745" i="24"/>
  <c r="D1745" i="24" s="1"/>
  <c r="B1745" i="24"/>
  <c r="A1745" i="24"/>
  <c r="W1744" i="24"/>
  <c r="V1744" i="24"/>
  <c r="U1744" i="24"/>
  <c r="T1744" i="24"/>
  <c r="P1744" i="24"/>
  <c r="N1744" i="24"/>
  <c r="E1744" i="24"/>
  <c r="C1744" i="24"/>
  <c r="D1744" i="24" s="1"/>
  <c r="B1744" i="24"/>
  <c r="A1744" i="24"/>
  <c r="W1743" i="24"/>
  <c r="V1743" i="24"/>
  <c r="U1743" i="24"/>
  <c r="T1743" i="24"/>
  <c r="P1743" i="24"/>
  <c r="N1743" i="24"/>
  <c r="E1743" i="24"/>
  <c r="C1743" i="24"/>
  <c r="D1743" i="24" s="1"/>
  <c r="B1743" i="24"/>
  <c r="A1743" i="24"/>
  <c r="W1742" i="24"/>
  <c r="V1742" i="24"/>
  <c r="U1742" i="24"/>
  <c r="T1742" i="24"/>
  <c r="P1742" i="24"/>
  <c r="N1742" i="24"/>
  <c r="E1742" i="24"/>
  <c r="C1742" i="24"/>
  <c r="D1742" i="24" s="1"/>
  <c r="B1742" i="24"/>
  <c r="A1742" i="24"/>
  <c r="W1741" i="24"/>
  <c r="V1741" i="24"/>
  <c r="U1741" i="24"/>
  <c r="T1741" i="24"/>
  <c r="P1741" i="24"/>
  <c r="N1741" i="24"/>
  <c r="E1741" i="24"/>
  <c r="C1741" i="24"/>
  <c r="D1741" i="24" s="1"/>
  <c r="B1741" i="24"/>
  <c r="A1741" i="24"/>
  <c r="W1740" i="24"/>
  <c r="V1740" i="24"/>
  <c r="U1740" i="24"/>
  <c r="T1740" i="24"/>
  <c r="P1740" i="24"/>
  <c r="N1740" i="24"/>
  <c r="E1740" i="24"/>
  <c r="C1740" i="24"/>
  <c r="D1740" i="24" s="1"/>
  <c r="B1740" i="24"/>
  <c r="A1740" i="24"/>
  <c r="W1739" i="24"/>
  <c r="V1739" i="24"/>
  <c r="U1739" i="24"/>
  <c r="T1739" i="24"/>
  <c r="P1739" i="24"/>
  <c r="N1739" i="24"/>
  <c r="E1739" i="24"/>
  <c r="C1739" i="24"/>
  <c r="D1739" i="24" s="1"/>
  <c r="B1739" i="24"/>
  <c r="A1739" i="24"/>
  <c r="W1738" i="24"/>
  <c r="V1738" i="24"/>
  <c r="U1738" i="24"/>
  <c r="T1738" i="24"/>
  <c r="P1738" i="24"/>
  <c r="N1738" i="24"/>
  <c r="E1738" i="24"/>
  <c r="C1738" i="24"/>
  <c r="D1738" i="24" s="1"/>
  <c r="B1738" i="24"/>
  <c r="A1738" i="24"/>
  <c r="W1737" i="24"/>
  <c r="V1737" i="24"/>
  <c r="U1737" i="24"/>
  <c r="T1737" i="24"/>
  <c r="P1737" i="24"/>
  <c r="N1737" i="24"/>
  <c r="E1737" i="24"/>
  <c r="C1737" i="24"/>
  <c r="D1737" i="24" s="1"/>
  <c r="B1737" i="24"/>
  <c r="A1737" i="24"/>
  <c r="W1736" i="24"/>
  <c r="V1736" i="24"/>
  <c r="U1736" i="24"/>
  <c r="T1736" i="24"/>
  <c r="P1736" i="24"/>
  <c r="N1736" i="24"/>
  <c r="E1736" i="24"/>
  <c r="C1736" i="24"/>
  <c r="D1736" i="24" s="1"/>
  <c r="B1736" i="24"/>
  <c r="A1736" i="24"/>
  <c r="W1735" i="24"/>
  <c r="V1735" i="24"/>
  <c r="U1735" i="24"/>
  <c r="T1735" i="24"/>
  <c r="P1735" i="24"/>
  <c r="N1735" i="24"/>
  <c r="E1735" i="24"/>
  <c r="C1735" i="24"/>
  <c r="D1735" i="24" s="1"/>
  <c r="B1735" i="24"/>
  <c r="A1735" i="24"/>
  <c r="W1734" i="24"/>
  <c r="V1734" i="24"/>
  <c r="U1734" i="24"/>
  <c r="T1734" i="24"/>
  <c r="P1734" i="24"/>
  <c r="N1734" i="24"/>
  <c r="E1734" i="24"/>
  <c r="C1734" i="24"/>
  <c r="D1734" i="24" s="1"/>
  <c r="B1734" i="24"/>
  <c r="A1734" i="24"/>
  <c r="W1733" i="24"/>
  <c r="V1733" i="24"/>
  <c r="U1733" i="24"/>
  <c r="T1733" i="24"/>
  <c r="P1733" i="24"/>
  <c r="N1733" i="24"/>
  <c r="E1733" i="24"/>
  <c r="C1733" i="24"/>
  <c r="D1733" i="24" s="1"/>
  <c r="B1733" i="24"/>
  <c r="A1733" i="24"/>
  <c r="W1732" i="24"/>
  <c r="V1732" i="24"/>
  <c r="U1732" i="24"/>
  <c r="T1732" i="24"/>
  <c r="P1732" i="24"/>
  <c r="N1732" i="24"/>
  <c r="E1732" i="24"/>
  <c r="C1732" i="24"/>
  <c r="D1732" i="24" s="1"/>
  <c r="B1732" i="24"/>
  <c r="A1732" i="24"/>
  <c r="W1731" i="24"/>
  <c r="V1731" i="24"/>
  <c r="U1731" i="24"/>
  <c r="T1731" i="24"/>
  <c r="P1731" i="24"/>
  <c r="N1731" i="24"/>
  <c r="E1731" i="24"/>
  <c r="C1731" i="24"/>
  <c r="D1731" i="24" s="1"/>
  <c r="B1731" i="24"/>
  <c r="A1731" i="24"/>
  <c r="W1730" i="24"/>
  <c r="V1730" i="24"/>
  <c r="U1730" i="24"/>
  <c r="T1730" i="24"/>
  <c r="P1730" i="24"/>
  <c r="N1730" i="24"/>
  <c r="E1730" i="24"/>
  <c r="C1730" i="24"/>
  <c r="D1730" i="24" s="1"/>
  <c r="B1730" i="24"/>
  <c r="A1730" i="24"/>
  <c r="W1729" i="24"/>
  <c r="V1729" i="24"/>
  <c r="U1729" i="24"/>
  <c r="T1729" i="24"/>
  <c r="P1729" i="24"/>
  <c r="N1729" i="24"/>
  <c r="E1729" i="24"/>
  <c r="C1729" i="24"/>
  <c r="D1729" i="24" s="1"/>
  <c r="B1729" i="24"/>
  <c r="A1729" i="24"/>
  <c r="W1728" i="24"/>
  <c r="V1728" i="24"/>
  <c r="U1728" i="24"/>
  <c r="T1728" i="24"/>
  <c r="P1728" i="24"/>
  <c r="N1728" i="24"/>
  <c r="E1728" i="24"/>
  <c r="C1728" i="24"/>
  <c r="D1728" i="24" s="1"/>
  <c r="B1728" i="24"/>
  <c r="A1728" i="24"/>
  <c r="W1727" i="24"/>
  <c r="V1727" i="24"/>
  <c r="U1727" i="24"/>
  <c r="T1727" i="24"/>
  <c r="P1727" i="24"/>
  <c r="N1727" i="24"/>
  <c r="E1727" i="24"/>
  <c r="C1727" i="24"/>
  <c r="D1727" i="24" s="1"/>
  <c r="B1727" i="24"/>
  <c r="A1727" i="24"/>
  <c r="W1726" i="24"/>
  <c r="V1726" i="24"/>
  <c r="U1726" i="24"/>
  <c r="T1726" i="24"/>
  <c r="P1726" i="24"/>
  <c r="N1726" i="24"/>
  <c r="E1726" i="24"/>
  <c r="C1726" i="24"/>
  <c r="D1726" i="24" s="1"/>
  <c r="B1726" i="24"/>
  <c r="A1726" i="24"/>
  <c r="W1725" i="24"/>
  <c r="V1725" i="24"/>
  <c r="U1725" i="24"/>
  <c r="T1725" i="24"/>
  <c r="P1725" i="24"/>
  <c r="N1725" i="24"/>
  <c r="E1725" i="24"/>
  <c r="C1725" i="24"/>
  <c r="D1725" i="24" s="1"/>
  <c r="B1725" i="24"/>
  <c r="A1725" i="24"/>
  <c r="W1724" i="24"/>
  <c r="V1724" i="24"/>
  <c r="U1724" i="24"/>
  <c r="T1724" i="24"/>
  <c r="P1724" i="24"/>
  <c r="N1724" i="24"/>
  <c r="E1724" i="24"/>
  <c r="C1724" i="24"/>
  <c r="D1724" i="24" s="1"/>
  <c r="B1724" i="24"/>
  <c r="A1724" i="24"/>
  <c r="W1723" i="24"/>
  <c r="V1723" i="24"/>
  <c r="U1723" i="24"/>
  <c r="T1723" i="24"/>
  <c r="P1723" i="24"/>
  <c r="N1723" i="24"/>
  <c r="E1723" i="24"/>
  <c r="C1723" i="24"/>
  <c r="D1723" i="24" s="1"/>
  <c r="B1723" i="24"/>
  <c r="A1723" i="24"/>
  <c r="W1722" i="24"/>
  <c r="V1722" i="24"/>
  <c r="U1722" i="24"/>
  <c r="T1722" i="24"/>
  <c r="P1722" i="24"/>
  <c r="N1722" i="24"/>
  <c r="E1722" i="24"/>
  <c r="C1722" i="24"/>
  <c r="D1722" i="24" s="1"/>
  <c r="B1722" i="24"/>
  <c r="A1722" i="24"/>
  <c r="W1721" i="24"/>
  <c r="V1721" i="24"/>
  <c r="U1721" i="24"/>
  <c r="T1721" i="24"/>
  <c r="P1721" i="24"/>
  <c r="N1721" i="24"/>
  <c r="E1721" i="24"/>
  <c r="C1721" i="24"/>
  <c r="D1721" i="24" s="1"/>
  <c r="B1721" i="24"/>
  <c r="A1721" i="24"/>
  <c r="W1720" i="24"/>
  <c r="V1720" i="24"/>
  <c r="U1720" i="24"/>
  <c r="T1720" i="24"/>
  <c r="P1720" i="24"/>
  <c r="N1720" i="24"/>
  <c r="E1720" i="24"/>
  <c r="C1720" i="24"/>
  <c r="D1720" i="24" s="1"/>
  <c r="B1720" i="24"/>
  <c r="A1720" i="24"/>
  <c r="W1719" i="24"/>
  <c r="V1719" i="24"/>
  <c r="U1719" i="24"/>
  <c r="T1719" i="24"/>
  <c r="P1719" i="24"/>
  <c r="N1719" i="24"/>
  <c r="E1719" i="24"/>
  <c r="C1719" i="24"/>
  <c r="D1719" i="24" s="1"/>
  <c r="B1719" i="24"/>
  <c r="A1719" i="24"/>
  <c r="W1718" i="24"/>
  <c r="V1718" i="24"/>
  <c r="U1718" i="24"/>
  <c r="T1718" i="24"/>
  <c r="P1718" i="24"/>
  <c r="N1718" i="24"/>
  <c r="E1718" i="24"/>
  <c r="C1718" i="24"/>
  <c r="D1718" i="24" s="1"/>
  <c r="B1718" i="24"/>
  <c r="A1718" i="24"/>
  <c r="W1717" i="24"/>
  <c r="V1717" i="24"/>
  <c r="U1717" i="24"/>
  <c r="T1717" i="24"/>
  <c r="P1717" i="24"/>
  <c r="N1717" i="24"/>
  <c r="E1717" i="24"/>
  <c r="C1717" i="24"/>
  <c r="D1717" i="24" s="1"/>
  <c r="B1717" i="24"/>
  <c r="A1717" i="24"/>
  <c r="W1716" i="24"/>
  <c r="V1716" i="24"/>
  <c r="U1716" i="24"/>
  <c r="T1716" i="24"/>
  <c r="P1716" i="24"/>
  <c r="N1716" i="24"/>
  <c r="E1716" i="24"/>
  <c r="C1716" i="24"/>
  <c r="D1716" i="24" s="1"/>
  <c r="B1716" i="24"/>
  <c r="A1716" i="24"/>
  <c r="W1715" i="24"/>
  <c r="V1715" i="24"/>
  <c r="U1715" i="24"/>
  <c r="T1715" i="24"/>
  <c r="P1715" i="24"/>
  <c r="N1715" i="24"/>
  <c r="E1715" i="24"/>
  <c r="C1715" i="24"/>
  <c r="D1715" i="24" s="1"/>
  <c r="B1715" i="24"/>
  <c r="A1715" i="24"/>
  <c r="W1714" i="24"/>
  <c r="V1714" i="24"/>
  <c r="U1714" i="24"/>
  <c r="T1714" i="24"/>
  <c r="P1714" i="24"/>
  <c r="N1714" i="24"/>
  <c r="E1714" i="24"/>
  <c r="C1714" i="24"/>
  <c r="D1714" i="24" s="1"/>
  <c r="B1714" i="24"/>
  <c r="A1714" i="24"/>
  <c r="W1713" i="24"/>
  <c r="V1713" i="24"/>
  <c r="U1713" i="24"/>
  <c r="T1713" i="24"/>
  <c r="P1713" i="24"/>
  <c r="N1713" i="24"/>
  <c r="E1713" i="24"/>
  <c r="C1713" i="24"/>
  <c r="D1713" i="24" s="1"/>
  <c r="B1713" i="24"/>
  <c r="A1713" i="24"/>
  <c r="W1712" i="24"/>
  <c r="V1712" i="24"/>
  <c r="U1712" i="24"/>
  <c r="T1712" i="24"/>
  <c r="P1712" i="24"/>
  <c r="N1712" i="24"/>
  <c r="E1712" i="24"/>
  <c r="C1712" i="24"/>
  <c r="D1712" i="24" s="1"/>
  <c r="B1712" i="24"/>
  <c r="A1712" i="24"/>
  <c r="W1711" i="24"/>
  <c r="V1711" i="24"/>
  <c r="U1711" i="24"/>
  <c r="T1711" i="24"/>
  <c r="P1711" i="24"/>
  <c r="N1711" i="24"/>
  <c r="E1711" i="24"/>
  <c r="C1711" i="24"/>
  <c r="D1711" i="24" s="1"/>
  <c r="B1711" i="24"/>
  <c r="A1711" i="24"/>
  <c r="W1710" i="24"/>
  <c r="V1710" i="24"/>
  <c r="U1710" i="24"/>
  <c r="T1710" i="24"/>
  <c r="P1710" i="24"/>
  <c r="N1710" i="24"/>
  <c r="E1710" i="24"/>
  <c r="C1710" i="24"/>
  <c r="D1710" i="24" s="1"/>
  <c r="B1710" i="24"/>
  <c r="A1710" i="24"/>
  <c r="W1709" i="24"/>
  <c r="V1709" i="24"/>
  <c r="U1709" i="24"/>
  <c r="T1709" i="24"/>
  <c r="P1709" i="24"/>
  <c r="N1709" i="24"/>
  <c r="E1709" i="24"/>
  <c r="C1709" i="24"/>
  <c r="D1709" i="24" s="1"/>
  <c r="B1709" i="24"/>
  <c r="A1709" i="24"/>
  <c r="W1708" i="24"/>
  <c r="V1708" i="24"/>
  <c r="U1708" i="24"/>
  <c r="T1708" i="24"/>
  <c r="P1708" i="24"/>
  <c r="N1708" i="24"/>
  <c r="E1708" i="24"/>
  <c r="C1708" i="24"/>
  <c r="D1708" i="24" s="1"/>
  <c r="B1708" i="24"/>
  <c r="A1708" i="24"/>
  <c r="W1707" i="24"/>
  <c r="V1707" i="24"/>
  <c r="U1707" i="24"/>
  <c r="T1707" i="24"/>
  <c r="P1707" i="24"/>
  <c r="N1707" i="24"/>
  <c r="E1707" i="24"/>
  <c r="C1707" i="24"/>
  <c r="D1707" i="24" s="1"/>
  <c r="B1707" i="24"/>
  <c r="A1707" i="24"/>
  <c r="W1706" i="24"/>
  <c r="V1706" i="24"/>
  <c r="U1706" i="24"/>
  <c r="T1706" i="24"/>
  <c r="P1706" i="24"/>
  <c r="N1706" i="24"/>
  <c r="E1706" i="24"/>
  <c r="C1706" i="24"/>
  <c r="D1706" i="24" s="1"/>
  <c r="B1706" i="24"/>
  <c r="A1706" i="24"/>
  <c r="W1705" i="24"/>
  <c r="V1705" i="24"/>
  <c r="U1705" i="24"/>
  <c r="T1705" i="24"/>
  <c r="P1705" i="24"/>
  <c r="N1705" i="24"/>
  <c r="E1705" i="24"/>
  <c r="C1705" i="24"/>
  <c r="D1705" i="24" s="1"/>
  <c r="B1705" i="24"/>
  <c r="A1705" i="24"/>
  <c r="W1704" i="24"/>
  <c r="V1704" i="24"/>
  <c r="U1704" i="24"/>
  <c r="T1704" i="24"/>
  <c r="P1704" i="24"/>
  <c r="N1704" i="24"/>
  <c r="E1704" i="24"/>
  <c r="C1704" i="24"/>
  <c r="D1704" i="24" s="1"/>
  <c r="B1704" i="24"/>
  <c r="A1704" i="24"/>
  <c r="W1703" i="24"/>
  <c r="V1703" i="24"/>
  <c r="U1703" i="24"/>
  <c r="T1703" i="24"/>
  <c r="P1703" i="24"/>
  <c r="N1703" i="24"/>
  <c r="E1703" i="24"/>
  <c r="C1703" i="24"/>
  <c r="D1703" i="24" s="1"/>
  <c r="B1703" i="24"/>
  <c r="A1703" i="24"/>
  <c r="W1702" i="24"/>
  <c r="V1702" i="24"/>
  <c r="U1702" i="24"/>
  <c r="T1702" i="24"/>
  <c r="P1702" i="24"/>
  <c r="N1702" i="24"/>
  <c r="E1702" i="24"/>
  <c r="C1702" i="24"/>
  <c r="D1702" i="24" s="1"/>
  <c r="B1702" i="24"/>
  <c r="A1702" i="24"/>
  <c r="W1701" i="24"/>
  <c r="V1701" i="24"/>
  <c r="U1701" i="24"/>
  <c r="T1701" i="24"/>
  <c r="P1701" i="24"/>
  <c r="N1701" i="24"/>
  <c r="E1701" i="24"/>
  <c r="C1701" i="24"/>
  <c r="D1701" i="24" s="1"/>
  <c r="B1701" i="24"/>
  <c r="A1701" i="24"/>
  <c r="W1700" i="24"/>
  <c r="V1700" i="24"/>
  <c r="U1700" i="24"/>
  <c r="T1700" i="24"/>
  <c r="P1700" i="24"/>
  <c r="N1700" i="24"/>
  <c r="E1700" i="24"/>
  <c r="C1700" i="24"/>
  <c r="D1700" i="24" s="1"/>
  <c r="B1700" i="24"/>
  <c r="A1700" i="24"/>
  <c r="W1699" i="24"/>
  <c r="V1699" i="24"/>
  <c r="U1699" i="24"/>
  <c r="T1699" i="24"/>
  <c r="P1699" i="24"/>
  <c r="N1699" i="24"/>
  <c r="E1699" i="24"/>
  <c r="C1699" i="24"/>
  <c r="D1699" i="24" s="1"/>
  <c r="B1699" i="24"/>
  <c r="A1699" i="24"/>
  <c r="W1698" i="24"/>
  <c r="V1698" i="24"/>
  <c r="U1698" i="24"/>
  <c r="T1698" i="24"/>
  <c r="P1698" i="24"/>
  <c r="N1698" i="24"/>
  <c r="E1698" i="24"/>
  <c r="C1698" i="24"/>
  <c r="D1698" i="24" s="1"/>
  <c r="B1698" i="24"/>
  <c r="A1698" i="24"/>
  <c r="W1697" i="24"/>
  <c r="V1697" i="24"/>
  <c r="U1697" i="24"/>
  <c r="T1697" i="24"/>
  <c r="P1697" i="24"/>
  <c r="N1697" i="24"/>
  <c r="E1697" i="24"/>
  <c r="C1697" i="24"/>
  <c r="D1697" i="24" s="1"/>
  <c r="B1697" i="24"/>
  <c r="A1697" i="24"/>
  <c r="W1696" i="24"/>
  <c r="V1696" i="24"/>
  <c r="U1696" i="24"/>
  <c r="T1696" i="24"/>
  <c r="P1696" i="24"/>
  <c r="N1696" i="24"/>
  <c r="E1696" i="24"/>
  <c r="C1696" i="24"/>
  <c r="D1696" i="24" s="1"/>
  <c r="B1696" i="24"/>
  <c r="A1696" i="24"/>
  <c r="W1695" i="24"/>
  <c r="V1695" i="24"/>
  <c r="U1695" i="24"/>
  <c r="T1695" i="24"/>
  <c r="P1695" i="24"/>
  <c r="N1695" i="24"/>
  <c r="E1695" i="24"/>
  <c r="C1695" i="24"/>
  <c r="D1695" i="24" s="1"/>
  <c r="B1695" i="24"/>
  <c r="A1695" i="24"/>
  <c r="W1694" i="24"/>
  <c r="V1694" i="24"/>
  <c r="U1694" i="24"/>
  <c r="T1694" i="24"/>
  <c r="P1694" i="24"/>
  <c r="N1694" i="24"/>
  <c r="E1694" i="24"/>
  <c r="C1694" i="24"/>
  <c r="D1694" i="24" s="1"/>
  <c r="B1694" i="24"/>
  <c r="A1694" i="24"/>
  <c r="W1693" i="24"/>
  <c r="V1693" i="24"/>
  <c r="U1693" i="24"/>
  <c r="T1693" i="24"/>
  <c r="P1693" i="24"/>
  <c r="N1693" i="24"/>
  <c r="E1693" i="24"/>
  <c r="C1693" i="24"/>
  <c r="D1693" i="24" s="1"/>
  <c r="B1693" i="24"/>
  <c r="A1693" i="24"/>
  <c r="W1692" i="24"/>
  <c r="V1692" i="24"/>
  <c r="U1692" i="24"/>
  <c r="T1692" i="24"/>
  <c r="P1692" i="24"/>
  <c r="N1692" i="24"/>
  <c r="E1692" i="24"/>
  <c r="C1692" i="24"/>
  <c r="D1692" i="24" s="1"/>
  <c r="B1692" i="24"/>
  <c r="A1692" i="24"/>
  <c r="W1691" i="24"/>
  <c r="V1691" i="24"/>
  <c r="U1691" i="24"/>
  <c r="T1691" i="24"/>
  <c r="P1691" i="24"/>
  <c r="N1691" i="24"/>
  <c r="E1691" i="24"/>
  <c r="C1691" i="24"/>
  <c r="D1691" i="24" s="1"/>
  <c r="B1691" i="24"/>
  <c r="A1691" i="24"/>
  <c r="W1690" i="24"/>
  <c r="V1690" i="24"/>
  <c r="U1690" i="24"/>
  <c r="T1690" i="24"/>
  <c r="P1690" i="24"/>
  <c r="N1690" i="24"/>
  <c r="E1690" i="24"/>
  <c r="C1690" i="24"/>
  <c r="D1690" i="24" s="1"/>
  <c r="B1690" i="24"/>
  <c r="A1690" i="24"/>
  <c r="W1689" i="24"/>
  <c r="V1689" i="24"/>
  <c r="U1689" i="24"/>
  <c r="T1689" i="24"/>
  <c r="P1689" i="24"/>
  <c r="N1689" i="24"/>
  <c r="E1689" i="24"/>
  <c r="C1689" i="24"/>
  <c r="D1689" i="24" s="1"/>
  <c r="B1689" i="24"/>
  <c r="A1689" i="24"/>
  <c r="W1688" i="24"/>
  <c r="V1688" i="24"/>
  <c r="U1688" i="24"/>
  <c r="T1688" i="24"/>
  <c r="P1688" i="24"/>
  <c r="N1688" i="24"/>
  <c r="E1688" i="24"/>
  <c r="C1688" i="24"/>
  <c r="D1688" i="24" s="1"/>
  <c r="B1688" i="24"/>
  <c r="A1688" i="24"/>
  <c r="W1687" i="24"/>
  <c r="V1687" i="24"/>
  <c r="U1687" i="24"/>
  <c r="T1687" i="24"/>
  <c r="P1687" i="24"/>
  <c r="N1687" i="24"/>
  <c r="E1687" i="24"/>
  <c r="C1687" i="24"/>
  <c r="D1687" i="24" s="1"/>
  <c r="B1687" i="24"/>
  <c r="A1687" i="24"/>
  <c r="W1686" i="24"/>
  <c r="V1686" i="24"/>
  <c r="U1686" i="24"/>
  <c r="T1686" i="24"/>
  <c r="P1686" i="24"/>
  <c r="N1686" i="24"/>
  <c r="E1686" i="24"/>
  <c r="C1686" i="24"/>
  <c r="D1686" i="24" s="1"/>
  <c r="B1686" i="24"/>
  <c r="A1686" i="24"/>
  <c r="W1685" i="24"/>
  <c r="V1685" i="24"/>
  <c r="U1685" i="24"/>
  <c r="T1685" i="24"/>
  <c r="P1685" i="24"/>
  <c r="N1685" i="24"/>
  <c r="E1685" i="24"/>
  <c r="C1685" i="24"/>
  <c r="D1685" i="24" s="1"/>
  <c r="B1685" i="24"/>
  <c r="A1685" i="24"/>
  <c r="W1684" i="24"/>
  <c r="V1684" i="24"/>
  <c r="U1684" i="24"/>
  <c r="T1684" i="24"/>
  <c r="P1684" i="24"/>
  <c r="N1684" i="24"/>
  <c r="E1684" i="24"/>
  <c r="C1684" i="24"/>
  <c r="D1684" i="24" s="1"/>
  <c r="B1684" i="24"/>
  <c r="A1684" i="24"/>
  <c r="W1683" i="24"/>
  <c r="V1683" i="24"/>
  <c r="U1683" i="24"/>
  <c r="T1683" i="24"/>
  <c r="P1683" i="24"/>
  <c r="N1683" i="24"/>
  <c r="E1683" i="24"/>
  <c r="C1683" i="24"/>
  <c r="D1683" i="24" s="1"/>
  <c r="B1683" i="24"/>
  <c r="A1683" i="24"/>
  <c r="W1682" i="24"/>
  <c r="V1682" i="24"/>
  <c r="U1682" i="24"/>
  <c r="T1682" i="24"/>
  <c r="P1682" i="24"/>
  <c r="N1682" i="24"/>
  <c r="E1682" i="24"/>
  <c r="C1682" i="24"/>
  <c r="D1682" i="24" s="1"/>
  <c r="B1682" i="24"/>
  <c r="A1682" i="24"/>
  <c r="W1681" i="24"/>
  <c r="V1681" i="24"/>
  <c r="U1681" i="24"/>
  <c r="T1681" i="24"/>
  <c r="P1681" i="24"/>
  <c r="N1681" i="24"/>
  <c r="E1681" i="24"/>
  <c r="C1681" i="24"/>
  <c r="D1681" i="24" s="1"/>
  <c r="B1681" i="24"/>
  <c r="A1681" i="24"/>
  <c r="W1680" i="24"/>
  <c r="V1680" i="24"/>
  <c r="U1680" i="24"/>
  <c r="T1680" i="24"/>
  <c r="P1680" i="24"/>
  <c r="N1680" i="24"/>
  <c r="E1680" i="24"/>
  <c r="C1680" i="24"/>
  <c r="D1680" i="24" s="1"/>
  <c r="B1680" i="24"/>
  <c r="A1680" i="24"/>
  <c r="W1679" i="24"/>
  <c r="V1679" i="24"/>
  <c r="U1679" i="24"/>
  <c r="T1679" i="24"/>
  <c r="P1679" i="24"/>
  <c r="N1679" i="24"/>
  <c r="E1679" i="24"/>
  <c r="C1679" i="24"/>
  <c r="D1679" i="24" s="1"/>
  <c r="B1679" i="24"/>
  <c r="A1679" i="24"/>
  <c r="W1678" i="24"/>
  <c r="V1678" i="24"/>
  <c r="U1678" i="24"/>
  <c r="T1678" i="24"/>
  <c r="P1678" i="24"/>
  <c r="N1678" i="24"/>
  <c r="E1678" i="24"/>
  <c r="C1678" i="24"/>
  <c r="D1678" i="24" s="1"/>
  <c r="B1678" i="24"/>
  <c r="A1678" i="24"/>
  <c r="W1677" i="24"/>
  <c r="V1677" i="24"/>
  <c r="U1677" i="24"/>
  <c r="T1677" i="24"/>
  <c r="P1677" i="24"/>
  <c r="N1677" i="24"/>
  <c r="E1677" i="24"/>
  <c r="C1677" i="24"/>
  <c r="D1677" i="24" s="1"/>
  <c r="B1677" i="24"/>
  <c r="A1677" i="24"/>
  <c r="W1676" i="24"/>
  <c r="V1676" i="24"/>
  <c r="U1676" i="24"/>
  <c r="T1676" i="24"/>
  <c r="P1676" i="24"/>
  <c r="N1676" i="24"/>
  <c r="E1676" i="24"/>
  <c r="C1676" i="24"/>
  <c r="D1676" i="24" s="1"/>
  <c r="B1676" i="24"/>
  <c r="A1676" i="24"/>
  <c r="W1675" i="24"/>
  <c r="V1675" i="24"/>
  <c r="U1675" i="24"/>
  <c r="T1675" i="24"/>
  <c r="P1675" i="24"/>
  <c r="N1675" i="24"/>
  <c r="E1675" i="24"/>
  <c r="C1675" i="24"/>
  <c r="D1675" i="24" s="1"/>
  <c r="B1675" i="24"/>
  <c r="A1675" i="24"/>
  <c r="W1674" i="24"/>
  <c r="V1674" i="24"/>
  <c r="U1674" i="24"/>
  <c r="T1674" i="24"/>
  <c r="P1674" i="24"/>
  <c r="N1674" i="24"/>
  <c r="E1674" i="24"/>
  <c r="C1674" i="24"/>
  <c r="D1674" i="24" s="1"/>
  <c r="B1674" i="24"/>
  <c r="A1674" i="24"/>
  <c r="W1673" i="24"/>
  <c r="V1673" i="24"/>
  <c r="U1673" i="24"/>
  <c r="T1673" i="24"/>
  <c r="P1673" i="24"/>
  <c r="N1673" i="24"/>
  <c r="E1673" i="24"/>
  <c r="C1673" i="24"/>
  <c r="D1673" i="24" s="1"/>
  <c r="B1673" i="24"/>
  <c r="A1673" i="24"/>
  <c r="W1672" i="24"/>
  <c r="V1672" i="24"/>
  <c r="U1672" i="24"/>
  <c r="T1672" i="24"/>
  <c r="P1672" i="24"/>
  <c r="N1672" i="24"/>
  <c r="E1672" i="24"/>
  <c r="C1672" i="24"/>
  <c r="D1672" i="24" s="1"/>
  <c r="B1672" i="24"/>
  <c r="A1672" i="24"/>
  <c r="W1671" i="24"/>
  <c r="V1671" i="24"/>
  <c r="U1671" i="24"/>
  <c r="T1671" i="24"/>
  <c r="P1671" i="24"/>
  <c r="N1671" i="24"/>
  <c r="E1671" i="24"/>
  <c r="C1671" i="24"/>
  <c r="D1671" i="24" s="1"/>
  <c r="B1671" i="24"/>
  <c r="A1671" i="24"/>
  <c r="W1670" i="24"/>
  <c r="V1670" i="24"/>
  <c r="U1670" i="24"/>
  <c r="T1670" i="24"/>
  <c r="P1670" i="24"/>
  <c r="N1670" i="24"/>
  <c r="E1670" i="24"/>
  <c r="C1670" i="24"/>
  <c r="D1670" i="24" s="1"/>
  <c r="B1670" i="24"/>
  <c r="A1670" i="24"/>
  <c r="W1669" i="24"/>
  <c r="V1669" i="24"/>
  <c r="U1669" i="24"/>
  <c r="T1669" i="24"/>
  <c r="P1669" i="24"/>
  <c r="N1669" i="24"/>
  <c r="E1669" i="24"/>
  <c r="C1669" i="24"/>
  <c r="D1669" i="24" s="1"/>
  <c r="B1669" i="24"/>
  <c r="A1669" i="24"/>
  <c r="W1668" i="24"/>
  <c r="V1668" i="24"/>
  <c r="U1668" i="24"/>
  <c r="T1668" i="24"/>
  <c r="P1668" i="24"/>
  <c r="N1668" i="24"/>
  <c r="E1668" i="24"/>
  <c r="C1668" i="24"/>
  <c r="D1668" i="24" s="1"/>
  <c r="B1668" i="24"/>
  <c r="A1668" i="24"/>
  <c r="W1667" i="24"/>
  <c r="V1667" i="24"/>
  <c r="U1667" i="24"/>
  <c r="T1667" i="24"/>
  <c r="P1667" i="24"/>
  <c r="N1667" i="24"/>
  <c r="E1667" i="24"/>
  <c r="C1667" i="24"/>
  <c r="D1667" i="24" s="1"/>
  <c r="B1667" i="24"/>
  <c r="A1667" i="24"/>
  <c r="W1666" i="24"/>
  <c r="V1666" i="24"/>
  <c r="U1666" i="24"/>
  <c r="T1666" i="24"/>
  <c r="P1666" i="24"/>
  <c r="N1666" i="24"/>
  <c r="E1666" i="24"/>
  <c r="C1666" i="24"/>
  <c r="D1666" i="24" s="1"/>
  <c r="B1666" i="24"/>
  <c r="A1666" i="24"/>
  <c r="W1665" i="24"/>
  <c r="V1665" i="24"/>
  <c r="U1665" i="24"/>
  <c r="T1665" i="24"/>
  <c r="P1665" i="24"/>
  <c r="N1665" i="24"/>
  <c r="E1665" i="24"/>
  <c r="C1665" i="24"/>
  <c r="D1665" i="24" s="1"/>
  <c r="B1665" i="24"/>
  <c r="A1665" i="24"/>
  <c r="W1664" i="24"/>
  <c r="V1664" i="24"/>
  <c r="U1664" i="24"/>
  <c r="T1664" i="24"/>
  <c r="P1664" i="24"/>
  <c r="N1664" i="24"/>
  <c r="E1664" i="24"/>
  <c r="C1664" i="24"/>
  <c r="D1664" i="24" s="1"/>
  <c r="B1664" i="24"/>
  <c r="A1664" i="24"/>
  <c r="W1663" i="24"/>
  <c r="V1663" i="24"/>
  <c r="U1663" i="24"/>
  <c r="T1663" i="24"/>
  <c r="P1663" i="24"/>
  <c r="N1663" i="24"/>
  <c r="E1663" i="24"/>
  <c r="C1663" i="24"/>
  <c r="D1663" i="24" s="1"/>
  <c r="B1663" i="24"/>
  <c r="A1663" i="24"/>
  <c r="W1662" i="24"/>
  <c r="V1662" i="24"/>
  <c r="U1662" i="24"/>
  <c r="T1662" i="24"/>
  <c r="P1662" i="24"/>
  <c r="N1662" i="24"/>
  <c r="E1662" i="24"/>
  <c r="C1662" i="24"/>
  <c r="D1662" i="24" s="1"/>
  <c r="B1662" i="24"/>
  <c r="A1662" i="24"/>
  <c r="W1661" i="24"/>
  <c r="V1661" i="24"/>
  <c r="U1661" i="24"/>
  <c r="T1661" i="24"/>
  <c r="P1661" i="24"/>
  <c r="N1661" i="24"/>
  <c r="E1661" i="24"/>
  <c r="C1661" i="24"/>
  <c r="D1661" i="24" s="1"/>
  <c r="B1661" i="24"/>
  <c r="A1661" i="24"/>
  <c r="W1660" i="24"/>
  <c r="V1660" i="24"/>
  <c r="U1660" i="24"/>
  <c r="T1660" i="24"/>
  <c r="P1660" i="24"/>
  <c r="N1660" i="24"/>
  <c r="E1660" i="24"/>
  <c r="C1660" i="24"/>
  <c r="D1660" i="24" s="1"/>
  <c r="B1660" i="24"/>
  <c r="A1660" i="24"/>
  <c r="W1659" i="24"/>
  <c r="V1659" i="24"/>
  <c r="U1659" i="24"/>
  <c r="T1659" i="24"/>
  <c r="P1659" i="24"/>
  <c r="N1659" i="24"/>
  <c r="E1659" i="24"/>
  <c r="C1659" i="24"/>
  <c r="D1659" i="24" s="1"/>
  <c r="B1659" i="24"/>
  <c r="A1659" i="24"/>
  <c r="W1658" i="24"/>
  <c r="V1658" i="24"/>
  <c r="U1658" i="24"/>
  <c r="T1658" i="24"/>
  <c r="P1658" i="24"/>
  <c r="N1658" i="24"/>
  <c r="E1658" i="24"/>
  <c r="C1658" i="24"/>
  <c r="D1658" i="24" s="1"/>
  <c r="B1658" i="24"/>
  <c r="A1658" i="24"/>
  <c r="W1657" i="24"/>
  <c r="V1657" i="24"/>
  <c r="U1657" i="24"/>
  <c r="T1657" i="24"/>
  <c r="P1657" i="24"/>
  <c r="N1657" i="24"/>
  <c r="E1657" i="24"/>
  <c r="C1657" i="24"/>
  <c r="D1657" i="24" s="1"/>
  <c r="B1657" i="24"/>
  <c r="A1657" i="24"/>
  <c r="W1656" i="24"/>
  <c r="V1656" i="24"/>
  <c r="U1656" i="24"/>
  <c r="T1656" i="24"/>
  <c r="P1656" i="24"/>
  <c r="N1656" i="24"/>
  <c r="E1656" i="24"/>
  <c r="C1656" i="24"/>
  <c r="D1656" i="24" s="1"/>
  <c r="B1656" i="24"/>
  <c r="A1656" i="24"/>
  <c r="W1655" i="24"/>
  <c r="V1655" i="24"/>
  <c r="U1655" i="24"/>
  <c r="T1655" i="24"/>
  <c r="P1655" i="24"/>
  <c r="N1655" i="24"/>
  <c r="E1655" i="24"/>
  <c r="C1655" i="24"/>
  <c r="D1655" i="24" s="1"/>
  <c r="B1655" i="24"/>
  <c r="A1655" i="24"/>
  <c r="W1654" i="24"/>
  <c r="V1654" i="24"/>
  <c r="U1654" i="24"/>
  <c r="T1654" i="24"/>
  <c r="P1654" i="24"/>
  <c r="N1654" i="24"/>
  <c r="E1654" i="24"/>
  <c r="C1654" i="24"/>
  <c r="D1654" i="24" s="1"/>
  <c r="B1654" i="24"/>
  <c r="A1654" i="24"/>
  <c r="W1653" i="24"/>
  <c r="V1653" i="24"/>
  <c r="U1653" i="24"/>
  <c r="T1653" i="24"/>
  <c r="P1653" i="24"/>
  <c r="N1653" i="24"/>
  <c r="E1653" i="24"/>
  <c r="C1653" i="24"/>
  <c r="D1653" i="24" s="1"/>
  <c r="B1653" i="24"/>
  <c r="A1653" i="24"/>
  <c r="W1652" i="24"/>
  <c r="V1652" i="24"/>
  <c r="U1652" i="24"/>
  <c r="T1652" i="24"/>
  <c r="P1652" i="24"/>
  <c r="N1652" i="24"/>
  <c r="E1652" i="24"/>
  <c r="C1652" i="24"/>
  <c r="D1652" i="24" s="1"/>
  <c r="B1652" i="24"/>
  <c r="A1652" i="24"/>
  <c r="W1651" i="24"/>
  <c r="V1651" i="24"/>
  <c r="U1651" i="24"/>
  <c r="T1651" i="24"/>
  <c r="P1651" i="24"/>
  <c r="N1651" i="24"/>
  <c r="E1651" i="24"/>
  <c r="C1651" i="24"/>
  <c r="D1651" i="24" s="1"/>
  <c r="B1651" i="24"/>
  <c r="A1651" i="24"/>
  <c r="W1650" i="24"/>
  <c r="V1650" i="24"/>
  <c r="U1650" i="24"/>
  <c r="T1650" i="24"/>
  <c r="P1650" i="24"/>
  <c r="N1650" i="24"/>
  <c r="E1650" i="24"/>
  <c r="C1650" i="24"/>
  <c r="D1650" i="24" s="1"/>
  <c r="B1650" i="24"/>
  <c r="A1650" i="24"/>
  <c r="W1649" i="24"/>
  <c r="V1649" i="24"/>
  <c r="U1649" i="24"/>
  <c r="T1649" i="24"/>
  <c r="P1649" i="24"/>
  <c r="N1649" i="24"/>
  <c r="E1649" i="24"/>
  <c r="C1649" i="24"/>
  <c r="D1649" i="24" s="1"/>
  <c r="B1649" i="24"/>
  <c r="A1649" i="24"/>
  <c r="W1648" i="24"/>
  <c r="V1648" i="24"/>
  <c r="U1648" i="24"/>
  <c r="T1648" i="24"/>
  <c r="P1648" i="24"/>
  <c r="N1648" i="24"/>
  <c r="E1648" i="24"/>
  <c r="C1648" i="24"/>
  <c r="D1648" i="24" s="1"/>
  <c r="B1648" i="24"/>
  <c r="A1648" i="24"/>
  <c r="W1647" i="24"/>
  <c r="V1647" i="24"/>
  <c r="U1647" i="24"/>
  <c r="T1647" i="24"/>
  <c r="P1647" i="24"/>
  <c r="N1647" i="24"/>
  <c r="E1647" i="24"/>
  <c r="C1647" i="24"/>
  <c r="D1647" i="24" s="1"/>
  <c r="B1647" i="24"/>
  <c r="A1647" i="24"/>
  <c r="W1646" i="24"/>
  <c r="V1646" i="24"/>
  <c r="U1646" i="24"/>
  <c r="T1646" i="24"/>
  <c r="P1646" i="24"/>
  <c r="N1646" i="24"/>
  <c r="E1646" i="24"/>
  <c r="C1646" i="24"/>
  <c r="D1646" i="24" s="1"/>
  <c r="B1646" i="24"/>
  <c r="A1646" i="24"/>
  <c r="W1645" i="24"/>
  <c r="V1645" i="24"/>
  <c r="U1645" i="24"/>
  <c r="T1645" i="24"/>
  <c r="P1645" i="24"/>
  <c r="N1645" i="24"/>
  <c r="E1645" i="24"/>
  <c r="C1645" i="24"/>
  <c r="D1645" i="24" s="1"/>
  <c r="B1645" i="24"/>
  <c r="A1645" i="24"/>
  <c r="W1644" i="24"/>
  <c r="V1644" i="24"/>
  <c r="U1644" i="24"/>
  <c r="T1644" i="24"/>
  <c r="P1644" i="24"/>
  <c r="N1644" i="24"/>
  <c r="E1644" i="24"/>
  <c r="C1644" i="24"/>
  <c r="D1644" i="24" s="1"/>
  <c r="B1644" i="24"/>
  <c r="A1644" i="24"/>
  <c r="W1643" i="24"/>
  <c r="V1643" i="24"/>
  <c r="U1643" i="24"/>
  <c r="T1643" i="24"/>
  <c r="P1643" i="24"/>
  <c r="N1643" i="24"/>
  <c r="E1643" i="24"/>
  <c r="C1643" i="24"/>
  <c r="D1643" i="24" s="1"/>
  <c r="B1643" i="24"/>
  <c r="A1643" i="24"/>
  <c r="W1642" i="24"/>
  <c r="V1642" i="24"/>
  <c r="U1642" i="24"/>
  <c r="T1642" i="24"/>
  <c r="P1642" i="24"/>
  <c r="N1642" i="24"/>
  <c r="E1642" i="24"/>
  <c r="C1642" i="24"/>
  <c r="D1642" i="24" s="1"/>
  <c r="B1642" i="24"/>
  <c r="A1642" i="24"/>
  <c r="W1641" i="24"/>
  <c r="V1641" i="24"/>
  <c r="U1641" i="24"/>
  <c r="T1641" i="24"/>
  <c r="P1641" i="24"/>
  <c r="N1641" i="24"/>
  <c r="E1641" i="24"/>
  <c r="C1641" i="24"/>
  <c r="D1641" i="24" s="1"/>
  <c r="B1641" i="24"/>
  <c r="A1641" i="24"/>
  <c r="W1640" i="24"/>
  <c r="V1640" i="24"/>
  <c r="U1640" i="24"/>
  <c r="T1640" i="24"/>
  <c r="P1640" i="24"/>
  <c r="N1640" i="24"/>
  <c r="E1640" i="24"/>
  <c r="C1640" i="24"/>
  <c r="D1640" i="24" s="1"/>
  <c r="B1640" i="24"/>
  <c r="A1640" i="24"/>
  <c r="W1639" i="24"/>
  <c r="V1639" i="24"/>
  <c r="U1639" i="24"/>
  <c r="T1639" i="24"/>
  <c r="P1639" i="24"/>
  <c r="N1639" i="24"/>
  <c r="E1639" i="24"/>
  <c r="C1639" i="24"/>
  <c r="D1639" i="24" s="1"/>
  <c r="B1639" i="24"/>
  <c r="A1639" i="24"/>
  <c r="W1638" i="24"/>
  <c r="V1638" i="24"/>
  <c r="U1638" i="24"/>
  <c r="T1638" i="24"/>
  <c r="P1638" i="24"/>
  <c r="N1638" i="24"/>
  <c r="E1638" i="24"/>
  <c r="C1638" i="24"/>
  <c r="D1638" i="24" s="1"/>
  <c r="B1638" i="24"/>
  <c r="A1638" i="24"/>
  <c r="W1637" i="24"/>
  <c r="V1637" i="24"/>
  <c r="U1637" i="24"/>
  <c r="T1637" i="24"/>
  <c r="P1637" i="24"/>
  <c r="N1637" i="24"/>
  <c r="E1637" i="24"/>
  <c r="C1637" i="24"/>
  <c r="D1637" i="24" s="1"/>
  <c r="B1637" i="24"/>
  <c r="A1637" i="24"/>
  <c r="W1636" i="24"/>
  <c r="V1636" i="24"/>
  <c r="U1636" i="24"/>
  <c r="T1636" i="24"/>
  <c r="P1636" i="24"/>
  <c r="N1636" i="24"/>
  <c r="E1636" i="24"/>
  <c r="C1636" i="24"/>
  <c r="D1636" i="24" s="1"/>
  <c r="B1636" i="24"/>
  <c r="A1636" i="24"/>
  <c r="W1635" i="24"/>
  <c r="V1635" i="24"/>
  <c r="U1635" i="24"/>
  <c r="T1635" i="24"/>
  <c r="P1635" i="24"/>
  <c r="N1635" i="24"/>
  <c r="E1635" i="24"/>
  <c r="C1635" i="24"/>
  <c r="D1635" i="24" s="1"/>
  <c r="B1635" i="24"/>
  <c r="A1635" i="24"/>
  <c r="W1634" i="24"/>
  <c r="V1634" i="24"/>
  <c r="U1634" i="24"/>
  <c r="T1634" i="24"/>
  <c r="P1634" i="24"/>
  <c r="N1634" i="24"/>
  <c r="E1634" i="24"/>
  <c r="C1634" i="24"/>
  <c r="D1634" i="24" s="1"/>
  <c r="B1634" i="24"/>
  <c r="A1634" i="24"/>
  <c r="W1633" i="24"/>
  <c r="V1633" i="24"/>
  <c r="U1633" i="24"/>
  <c r="T1633" i="24"/>
  <c r="P1633" i="24"/>
  <c r="N1633" i="24"/>
  <c r="E1633" i="24"/>
  <c r="C1633" i="24"/>
  <c r="D1633" i="24" s="1"/>
  <c r="B1633" i="24"/>
  <c r="A1633" i="24"/>
  <c r="W1632" i="24"/>
  <c r="V1632" i="24"/>
  <c r="U1632" i="24"/>
  <c r="T1632" i="24"/>
  <c r="P1632" i="24"/>
  <c r="N1632" i="24"/>
  <c r="E1632" i="24"/>
  <c r="C1632" i="24"/>
  <c r="D1632" i="24" s="1"/>
  <c r="B1632" i="24"/>
  <c r="A1632" i="24"/>
  <c r="W1631" i="24"/>
  <c r="V1631" i="24"/>
  <c r="U1631" i="24"/>
  <c r="T1631" i="24"/>
  <c r="P1631" i="24"/>
  <c r="N1631" i="24"/>
  <c r="E1631" i="24"/>
  <c r="C1631" i="24"/>
  <c r="D1631" i="24" s="1"/>
  <c r="B1631" i="24"/>
  <c r="A1631" i="24"/>
  <c r="W1630" i="24"/>
  <c r="V1630" i="24"/>
  <c r="U1630" i="24"/>
  <c r="T1630" i="24"/>
  <c r="P1630" i="24"/>
  <c r="N1630" i="24"/>
  <c r="E1630" i="24"/>
  <c r="C1630" i="24"/>
  <c r="D1630" i="24" s="1"/>
  <c r="B1630" i="24"/>
  <c r="A1630" i="24"/>
  <c r="W1629" i="24"/>
  <c r="V1629" i="24"/>
  <c r="U1629" i="24"/>
  <c r="T1629" i="24"/>
  <c r="P1629" i="24"/>
  <c r="N1629" i="24"/>
  <c r="E1629" i="24"/>
  <c r="C1629" i="24"/>
  <c r="D1629" i="24" s="1"/>
  <c r="B1629" i="24"/>
  <c r="A1629" i="24"/>
  <c r="W1628" i="24"/>
  <c r="V1628" i="24"/>
  <c r="U1628" i="24"/>
  <c r="T1628" i="24"/>
  <c r="P1628" i="24"/>
  <c r="N1628" i="24"/>
  <c r="E1628" i="24"/>
  <c r="C1628" i="24"/>
  <c r="D1628" i="24" s="1"/>
  <c r="B1628" i="24"/>
  <c r="A1628" i="24"/>
  <c r="W1627" i="24"/>
  <c r="V1627" i="24"/>
  <c r="U1627" i="24"/>
  <c r="T1627" i="24"/>
  <c r="P1627" i="24"/>
  <c r="N1627" i="24"/>
  <c r="E1627" i="24"/>
  <c r="C1627" i="24"/>
  <c r="D1627" i="24" s="1"/>
  <c r="B1627" i="24"/>
  <c r="A1627" i="24"/>
  <c r="W1626" i="24"/>
  <c r="V1626" i="24"/>
  <c r="U1626" i="24"/>
  <c r="T1626" i="24"/>
  <c r="P1626" i="24"/>
  <c r="N1626" i="24"/>
  <c r="E1626" i="24"/>
  <c r="C1626" i="24"/>
  <c r="D1626" i="24" s="1"/>
  <c r="B1626" i="24"/>
  <c r="A1626" i="24"/>
  <c r="W1625" i="24"/>
  <c r="V1625" i="24"/>
  <c r="U1625" i="24"/>
  <c r="T1625" i="24"/>
  <c r="P1625" i="24"/>
  <c r="N1625" i="24"/>
  <c r="E1625" i="24"/>
  <c r="C1625" i="24"/>
  <c r="D1625" i="24" s="1"/>
  <c r="B1625" i="24"/>
  <c r="A1625" i="24"/>
  <c r="W1624" i="24"/>
  <c r="V1624" i="24"/>
  <c r="U1624" i="24"/>
  <c r="T1624" i="24"/>
  <c r="P1624" i="24"/>
  <c r="N1624" i="24"/>
  <c r="E1624" i="24"/>
  <c r="C1624" i="24"/>
  <c r="D1624" i="24" s="1"/>
  <c r="B1624" i="24"/>
  <c r="A1624" i="24"/>
  <c r="W1623" i="24"/>
  <c r="V1623" i="24"/>
  <c r="U1623" i="24"/>
  <c r="T1623" i="24"/>
  <c r="P1623" i="24"/>
  <c r="N1623" i="24"/>
  <c r="E1623" i="24"/>
  <c r="C1623" i="24"/>
  <c r="D1623" i="24" s="1"/>
  <c r="B1623" i="24"/>
  <c r="A1623" i="24"/>
  <c r="W1622" i="24"/>
  <c r="V1622" i="24"/>
  <c r="U1622" i="24"/>
  <c r="T1622" i="24"/>
  <c r="P1622" i="24"/>
  <c r="N1622" i="24"/>
  <c r="E1622" i="24"/>
  <c r="C1622" i="24"/>
  <c r="D1622" i="24" s="1"/>
  <c r="B1622" i="24"/>
  <c r="A1622" i="24"/>
  <c r="W1621" i="24"/>
  <c r="V1621" i="24"/>
  <c r="U1621" i="24"/>
  <c r="T1621" i="24"/>
  <c r="P1621" i="24"/>
  <c r="N1621" i="24"/>
  <c r="E1621" i="24"/>
  <c r="C1621" i="24"/>
  <c r="D1621" i="24" s="1"/>
  <c r="B1621" i="24"/>
  <c r="A1621" i="24"/>
  <c r="W1620" i="24"/>
  <c r="V1620" i="24"/>
  <c r="U1620" i="24"/>
  <c r="T1620" i="24"/>
  <c r="P1620" i="24"/>
  <c r="N1620" i="24"/>
  <c r="E1620" i="24"/>
  <c r="C1620" i="24"/>
  <c r="D1620" i="24" s="1"/>
  <c r="B1620" i="24"/>
  <c r="A1620" i="24"/>
  <c r="W1619" i="24"/>
  <c r="V1619" i="24"/>
  <c r="U1619" i="24"/>
  <c r="T1619" i="24"/>
  <c r="P1619" i="24"/>
  <c r="N1619" i="24"/>
  <c r="E1619" i="24"/>
  <c r="C1619" i="24"/>
  <c r="D1619" i="24" s="1"/>
  <c r="B1619" i="24"/>
  <c r="A1619" i="24"/>
  <c r="W1618" i="24"/>
  <c r="V1618" i="24"/>
  <c r="U1618" i="24"/>
  <c r="T1618" i="24"/>
  <c r="P1618" i="24"/>
  <c r="N1618" i="24"/>
  <c r="E1618" i="24"/>
  <c r="C1618" i="24"/>
  <c r="D1618" i="24" s="1"/>
  <c r="B1618" i="24"/>
  <c r="A1618" i="24"/>
  <c r="W1617" i="24"/>
  <c r="V1617" i="24"/>
  <c r="U1617" i="24"/>
  <c r="T1617" i="24"/>
  <c r="P1617" i="24"/>
  <c r="N1617" i="24"/>
  <c r="E1617" i="24"/>
  <c r="C1617" i="24"/>
  <c r="D1617" i="24" s="1"/>
  <c r="B1617" i="24"/>
  <c r="A1617" i="24"/>
  <c r="W1616" i="24"/>
  <c r="V1616" i="24"/>
  <c r="U1616" i="24"/>
  <c r="T1616" i="24"/>
  <c r="P1616" i="24"/>
  <c r="N1616" i="24"/>
  <c r="E1616" i="24"/>
  <c r="C1616" i="24"/>
  <c r="D1616" i="24" s="1"/>
  <c r="B1616" i="24"/>
  <c r="A1616" i="24"/>
  <c r="W1615" i="24"/>
  <c r="V1615" i="24"/>
  <c r="U1615" i="24"/>
  <c r="T1615" i="24"/>
  <c r="P1615" i="24"/>
  <c r="N1615" i="24"/>
  <c r="E1615" i="24"/>
  <c r="C1615" i="24"/>
  <c r="D1615" i="24" s="1"/>
  <c r="B1615" i="24"/>
  <c r="A1615" i="24"/>
  <c r="W1614" i="24"/>
  <c r="V1614" i="24"/>
  <c r="U1614" i="24"/>
  <c r="T1614" i="24"/>
  <c r="P1614" i="24"/>
  <c r="N1614" i="24"/>
  <c r="E1614" i="24"/>
  <c r="C1614" i="24"/>
  <c r="D1614" i="24" s="1"/>
  <c r="B1614" i="24"/>
  <c r="A1614" i="24"/>
  <c r="W1613" i="24"/>
  <c r="V1613" i="24"/>
  <c r="U1613" i="24"/>
  <c r="T1613" i="24"/>
  <c r="P1613" i="24"/>
  <c r="N1613" i="24"/>
  <c r="E1613" i="24"/>
  <c r="C1613" i="24"/>
  <c r="D1613" i="24" s="1"/>
  <c r="B1613" i="24"/>
  <c r="A1613" i="24"/>
  <c r="W1612" i="24"/>
  <c r="V1612" i="24"/>
  <c r="U1612" i="24"/>
  <c r="T1612" i="24"/>
  <c r="P1612" i="24"/>
  <c r="N1612" i="24"/>
  <c r="E1612" i="24"/>
  <c r="C1612" i="24"/>
  <c r="D1612" i="24" s="1"/>
  <c r="B1612" i="24"/>
  <c r="A1612" i="24"/>
  <c r="W1611" i="24"/>
  <c r="V1611" i="24"/>
  <c r="U1611" i="24"/>
  <c r="T1611" i="24"/>
  <c r="P1611" i="24"/>
  <c r="N1611" i="24"/>
  <c r="E1611" i="24"/>
  <c r="C1611" i="24"/>
  <c r="D1611" i="24" s="1"/>
  <c r="B1611" i="24"/>
  <c r="A1611" i="24"/>
  <c r="W1610" i="24"/>
  <c r="V1610" i="24"/>
  <c r="U1610" i="24"/>
  <c r="T1610" i="24"/>
  <c r="P1610" i="24"/>
  <c r="N1610" i="24"/>
  <c r="E1610" i="24"/>
  <c r="C1610" i="24"/>
  <c r="D1610" i="24" s="1"/>
  <c r="B1610" i="24"/>
  <c r="A1610" i="24"/>
  <c r="W1609" i="24"/>
  <c r="V1609" i="24"/>
  <c r="U1609" i="24"/>
  <c r="T1609" i="24"/>
  <c r="P1609" i="24"/>
  <c r="N1609" i="24"/>
  <c r="E1609" i="24"/>
  <c r="C1609" i="24"/>
  <c r="D1609" i="24" s="1"/>
  <c r="B1609" i="24"/>
  <c r="A1609" i="24"/>
  <c r="W1608" i="24"/>
  <c r="V1608" i="24"/>
  <c r="U1608" i="24"/>
  <c r="T1608" i="24"/>
  <c r="P1608" i="24"/>
  <c r="N1608" i="24"/>
  <c r="E1608" i="24"/>
  <c r="C1608" i="24"/>
  <c r="D1608" i="24" s="1"/>
  <c r="B1608" i="24"/>
  <c r="A1608" i="24"/>
  <c r="W1607" i="24"/>
  <c r="V1607" i="24"/>
  <c r="U1607" i="24"/>
  <c r="T1607" i="24"/>
  <c r="P1607" i="24"/>
  <c r="N1607" i="24"/>
  <c r="E1607" i="24"/>
  <c r="C1607" i="24"/>
  <c r="D1607" i="24" s="1"/>
  <c r="B1607" i="24"/>
  <c r="A1607" i="24"/>
  <c r="W1606" i="24"/>
  <c r="V1606" i="24"/>
  <c r="U1606" i="24"/>
  <c r="T1606" i="24"/>
  <c r="P1606" i="24"/>
  <c r="N1606" i="24"/>
  <c r="E1606" i="24"/>
  <c r="C1606" i="24"/>
  <c r="D1606" i="24" s="1"/>
  <c r="B1606" i="24"/>
  <c r="A1606" i="24"/>
  <c r="W1605" i="24"/>
  <c r="V1605" i="24"/>
  <c r="U1605" i="24"/>
  <c r="T1605" i="24"/>
  <c r="P1605" i="24"/>
  <c r="N1605" i="24"/>
  <c r="E1605" i="24"/>
  <c r="C1605" i="24"/>
  <c r="D1605" i="24" s="1"/>
  <c r="B1605" i="24"/>
  <c r="A1605" i="24"/>
  <c r="W1604" i="24"/>
  <c r="V1604" i="24"/>
  <c r="U1604" i="24"/>
  <c r="T1604" i="24"/>
  <c r="P1604" i="24"/>
  <c r="N1604" i="24"/>
  <c r="E1604" i="24"/>
  <c r="C1604" i="24"/>
  <c r="D1604" i="24" s="1"/>
  <c r="B1604" i="24"/>
  <c r="A1604" i="24"/>
  <c r="W1603" i="24"/>
  <c r="V1603" i="24"/>
  <c r="U1603" i="24"/>
  <c r="T1603" i="24"/>
  <c r="P1603" i="24"/>
  <c r="N1603" i="24"/>
  <c r="E1603" i="24"/>
  <c r="C1603" i="24"/>
  <c r="D1603" i="24" s="1"/>
  <c r="B1603" i="24"/>
  <c r="A1603" i="24"/>
  <c r="W1602" i="24"/>
  <c r="V1602" i="24"/>
  <c r="U1602" i="24"/>
  <c r="T1602" i="24"/>
  <c r="P1602" i="24"/>
  <c r="N1602" i="24"/>
  <c r="E1602" i="24"/>
  <c r="C1602" i="24"/>
  <c r="D1602" i="24" s="1"/>
  <c r="B1602" i="24"/>
  <c r="A1602" i="24"/>
  <c r="W1601" i="24"/>
  <c r="V1601" i="24"/>
  <c r="U1601" i="24"/>
  <c r="T1601" i="24"/>
  <c r="P1601" i="24"/>
  <c r="N1601" i="24"/>
  <c r="E1601" i="24"/>
  <c r="C1601" i="24"/>
  <c r="D1601" i="24" s="1"/>
  <c r="B1601" i="24"/>
  <c r="A1601" i="24"/>
  <c r="W1600" i="24"/>
  <c r="V1600" i="24"/>
  <c r="U1600" i="24"/>
  <c r="T1600" i="24"/>
  <c r="P1600" i="24"/>
  <c r="N1600" i="24"/>
  <c r="E1600" i="24"/>
  <c r="C1600" i="24"/>
  <c r="D1600" i="24" s="1"/>
  <c r="B1600" i="24"/>
  <c r="A1600" i="24"/>
  <c r="W1599" i="24"/>
  <c r="V1599" i="24"/>
  <c r="U1599" i="24"/>
  <c r="T1599" i="24"/>
  <c r="P1599" i="24"/>
  <c r="N1599" i="24"/>
  <c r="E1599" i="24"/>
  <c r="C1599" i="24"/>
  <c r="D1599" i="24" s="1"/>
  <c r="B1599" i="24"/>
  <c r="A1599" i="24"/>
  <c r="W1598" i="24"/>
  <c r="V1598" i="24"/>
  <c r="U1598" i="24"/>
  <c r="T1598" i="24"/>
  <c r="P1598" i="24"/>
  <c r="N1598" i="24"/>
  <c r="E1598" i="24"/>
  <c r="C1598" i="24"/>
  <c r="D1598" i="24" s="1"/>
  <c r="B1598" i="24"/>
  <c r="A1598" i="24"/>
  <c r="W1597" i="24"/>
  <c r="V1597" i="24"/>
  <c r="U1597" i="24"/>
  <c r="T1597" i="24"/>
  <c r="P1597" i="24"/>
  <c r="N1597" i="24"/>
  <c r="E1597" i="24"/>
  <c r="C1597" i="24"/>
  <c r="D1597" i="24" s="1"/>
  <c r="B1597" i="24"/>
  <c r="A1597" i="24"/>
  <c r="W1596" i="24"/>
  <c r="V1596" i="24"/>
  <c r="U1596" i="24"/>
  <c r="T1596" i="24"/>
  <c r="P1596" i="24"/>
  <c r="N1596" i="24"/>
  <c r="E1596" i="24"/>
  <c r="C1596" i="24"/>
  <c r="D1596" i="24" s="1"/>
  <c r="B1596" i="24"/>
  <c r="A1596" i="24"/>
  <c r="W1595" i="24"/>
  <c r="V1595" i="24"/>
  <c r="U1595" i="24"/>
  <c r="T1595" i="24"/>
  <c r="P1595" i="24"/>
  <c r="N1595" i="24"/>
  <c r="E1595" i="24"/>
  <c r="C1595" i="24"/>
  <c r="D1595" i="24" s="1"/>
  <c r="B1595" i="24"/>
  <c r="A1595" i="24"/>
  <c r="W1594" i="24"/>
  <c r="V1594" i="24"/>
  <c r="U1594" i="24"/>
  <c r="T1594" i="24"/>
  <c r="P1594" i="24"/>
  <c r="N1594" i="24"/>
  <c r="E1594" i="24"/>
  <c r="C1594" i="24"/>
  <c r="D1594" i="24" s="1"/>
  <c r="B1594" i="24"/>
  <c r="A1594" i="24"/>
  <c r="W1593" i="24"/>
  <c r="V1593" i="24"/>
  <c r="U1593" i="24"/>
  <c r="T1593" i="24"/>
  <c r="P1593" i="24"/>
  <c r="N1593" i="24"/>
  <c r="E1593" i="24"/>
  <c r="C1593" i="24"/>
  <c r="D1593" i="24" s="1"/>
  <c r="B1593" i="24"/>
  <c r="A1593" i="24"/>
  <c r="W1592" i="24"/>
  <c r="V1592" i="24"/>
  <c r="U1592" i="24"/>
  <c r="T1592" i="24"/>
  <c r="P1592" i="24"/>
  <c r="N1592" i="24"/>
  <c r="E1592" i="24"/>
  <c r="C1592" i="24"/>
  <c r="D1592" i="24" s="1"/>
  <c r="B1592" i="24"/>
  <c r="A1592" i="24"/>
  <c r="W1591" i="24"/>
  <c r="V1591" i="24"/>
  <c r="U1591" i="24"/>
  <c r="T1591" i="24"/>
  <c r="P1591" i="24"/>
  <c r="N1591" i="24"/>
  <c r="E1591" i="24"/>
  <c r="C1591" i="24"/>
  <c r="D1591" i="24" s="1"/>
  <c r="B1591" i="24"/>
  <c r="A1591" i="24"/>
  <c r="W1590" i="24"/>
  <c r="V1590" i="24"/>
  <c r="U1590" i="24"/>
  <c r="T1590" i="24"/>
  <c r="P1590" i="24"/>
  <c r="N1590" i="24"/>
  <c r="E1590" i="24"/>
  <c r="C1590" i="24"/>
  <c r="D1590" i="24" s="1"/>
  <c r="B1590" i="24"/>
  <c r="A1590" i="24"/>
  <c r="W1589" i="24"/>
  <c r="V1589" i="24"/>
  <c r="U1589" i="24"/>
  <c r="T1589" i="24"/>
  <c r="P1589" i="24"/>
  <c r="N1589" i="24"/>
  <c r="E1589" i="24"/>
  <c r="C1589" i="24"/>
  <c r="D1589" i="24" s="1"/>
  <c r="B1589" i="24"/>
  <c r="A1589" i="24"/>
  <c r="W1588" i="24"/>
  <c r="V1588" i="24"/>
  <c r="U1588" i="24"/>
  <c r="T1588" i="24"/>
  <c r="P1588" i="24"/>
  <c r="N1588" i="24"/>
  <c r="E1588" i="24"/>
  <c r="C1588" i="24"/>
  <c r="D1588" i="24" s="1"/>
  <c r="B1588" i="24"/>
  <c r="A1588" i="24"/>
  <c r="W1587" i="24"/>
  <c r="V1587" i="24"/>
  <c r="U1587" i="24"/>
  <c r="T1587" i="24"/>
  <c r="P1587" i="24"/>
  <c r="N1587" i="24"/>
  <c r="E1587" i="24"/>
  <c r="C1587" i="24"/>
  <c r="D1587" i="24" s="1"/>
  <c r="B1587" i="24"/>
  <c r="A1587" i="24"/>
  <c r="W1586" i="24"/>
  <c r="V1586" i="24"/>
  <c r="U1586" i="24"/>
  <c r="T1586" i="24"/>
  <c r="P1586" i="24"/>
  <c r="N1586" i="24"/>
  <c r="E1586" i="24"/>
  <c r="C1586" i="24"/>
  <c r="D1586" i="24" s="1"/>
  <c r="B1586" i="24"/>
  <c r="A1586" i="24"/>
  <c r="W1585" i="24"/>
  <c r="V1585" i="24"/>
  <c r="U1585" i="24"/>
  <c r="T1585" i="24"/>
  <c r="P1585" i="24"/>
  <c r="N1585" i="24"/>
  <c r="E1585" i="24"/>
  <c r="C1585" i="24"/>
  <c r="D1585" i="24" s="1"/>
  <c r="B1585" i="24"/>
  <c r="A1585" i="24"/>
  <c r="W1584" i="24"/>
  <c r="V1584" i="24"/>
  <c r="U1584" i="24"/>
  <c r="T1584" i="24"/>
  <c r="P1584" i="24"/>
  <c r="N1584" i="24"/>
  <c r="E1584" i="24"/>
  <c r="C1584" i="24"/>
  <c r="D1584" i="24" s="1"/>
  <c r="B1584" i="24"/>
  <c r="A1584" i="24"/>
  <c r="W1583" i="24"/>
  <c r="V1583" i="24"/>
  <c r="U1583" i="24"/>
  <c r="T1583" i="24"/>
  <c r="P1583" i="24"/>
  <c r="N1583" i="24"/>
  <c r="E1583" i="24"/>
  <c r="C1583" i="24"/>
  <c r="D1583" i="24" s="1"/>
  <c r="B1583" i="24"/>
  <c r="A1583" i="24"/>
  <c r="W1582" i="24"/>
  <c r="V1582" i="24"/>
  <c r="U1582" i="24"/>
  <c r="T1582" i="24"/>
  <c r="P1582" i="24"/>
  <c r="N1582" i="24"/>
  <c r="E1582" i="24"/>
  <c r="C1582" i="24"/>
  <c r="D1582" i="24" s="1"/>
  <c r="B1582" i="24"/>
  <c r="A1582" i="24"/>
  <c r="W1581" i="24"/>
  <c r="V1581" i="24"/>
  <c r="U1581" i="24"/>
  <c r="T1581" i="24"/>
  <c r="P1581" i="24"/>
  <c r="N1581" i="24"/>
  <c r="E1581" i="24"/>
  <c r="C1581" i="24"/>
  <c r="D1581" i="24" s="1"/>
  <c r="B1581" i="24"/>
  <c r="A1581" i="24"/>
  <c r="W1580" i="24"/>
  <c r="V1580" i="24"/>
  <c r="U1580" i="24"/>
  <c r="T1580" i="24"/>
  <c r="P1580" i="24"/>
  <c r="N1580" i="24"/>
  <c r="E1580" i="24"/>
  <c r="C1580" i="24"/>
  <c r="D1580" i="24" s="1"/>
  <c r="B1580" i="24"/>
  <c r="A1580" i="24"/>
  <c r="W1579" i="24"/>
  <c r="V1579" i="24"/>
  <c r="U1579" i="24"/>
  <c r="T1579" i="24"/>
  <c r="P1579" i="24"/>
  <c r="N1579" i="24"/>
  <c r="E1579" i="24"/>
  <c r="C1579" i="24"/>
  <c r="D1579" i="24" s="1"/>
  <c r="B1579" i="24"/>
  <c r="A1579" i="24"/>
  <c r="W1578" i="24"/>
  <c r="V1578" i="24"/>
  <c r="U1578" i="24"/>
  <c r="T1578" i="24"/>
  <c r="P1578" i="24"/>
  <c r="N1578" i="24"/>
  <c r="E1578" i="24"/>
  <c r="C1578" i="24"/>
  <c r="D1578" i="24" s="1"/>
  <c r="B1578" i="24"/>
  <c r="A1578" i="24"/>
  <c r="W1577" i="24"/>
  <c r="V1577" i="24"/>
  <c r="U1577" i="24"/>
  <c r="T1577" i="24"/>
  <c r="P1577" i="24"/>
  <c r="N1577" i="24"/>
  <c r="E1577" i="24"/>
  <c r="C1577" i="24"/>
  <c r="D1577" i="24" s="1"/>
  <c r="B1577" i="24"/>
  <c r="A1577" i="24"/>
  <c r="W1576" i="24"/>
  <c r="V1576" i="24"/>
  <c r="U1576" i="24"/>
  <c r="T1576" i="24"/>
  <c r="P1576" i="24"/>
  <c r="N1576" i="24"/>
  <c r="E1576" i="24"/>
  <c r="C1576" i="24"/>
  <c r="D1576" i="24" s="1"/>
  <c r="B1576" i="24"/>
  <c r="A1576" i="24"/>
  <c r="W1575" i="24"/>
  <c r="V1575" i="24"/>
  <c r="U1575" i="24"/>
  <c r="T1575" i="24"/>
  <c r="P1575" i="24"/>
  <c r="N1575" i="24"/>
  <c r="E1575" i="24"/>
  <c r="C1575" i="24"/>
  <c r="D1575" i="24" s="1"/>
  <c r="B1575" i="24"/>
  <c r="A1575" i="24"/>
  <c r="W1574" i="24"/>
  <c r="V1574" i="24"/>
  <c r="U1574" i="24"/>
  <c r="T1574" i="24"/>
  <c r="P1574" i="24"/>
  <c r="N1574" i="24"/>
  <c r="E1574" i="24"/>
  <c r="C1574" i="24"/>
  <c r="D1574" i="24" s="1"/>
  <c r="B1574" i="24"/>
  <c r="A1574" i="24"/>
  <c r="W1573" i="24"/>
  <c r="V1573" i="24"/>
  <c r="U1573" i="24"/>
  <c r="T1573" i="24"/>
  <c r="P1573" i="24"/>
  <c r="N1573" i="24"/>
  <c r="E1573" i="24"/>
  <c r="C1573" i="24"/>
  <c r="D1573" i="24" s="1"/>
  <c r="B1573" i="24"/>
  <c r="A1573" i="24"/>
  <c r="W1572" i="24"/>
  <c r="V1572" i="24"/>
  <c r="U1572" i="24"/>
  <c r="T1572" i="24"/>
  <c r="P1572" i="24"/>
  <c r="N1572" i="24"/>
  <c r="E1572" i="24"/>
  <c r="C1572" i="24"/>
  <c r="D1572" i="24" s="1"/>
  <c r="B1572" i="24"/>
  <c r="A1572" i="24"/>
  <c r="W1571" i="24"/>
  <c r="V1571" i="24"/>
  <c r="U1571" i="24"/>
  <c r="T1571" i="24"/>
  <c r="P1571" i="24"/>
  <c r="N1571" i="24"/>
  <c r="E1571" i="24"/>
  <c r="C1571" i="24"/>
  <c r="D1571" i="24" s="1"/>
  <c r="B1571" i="24"/>
  <c r="A1571" i="24"/>
  <c r="W1570" i="24"/>
  <c r="V1570" i="24"/>
  <c r="U1570" i="24"/>
  <c r="T1570" i="24"/>
  <c r="P1570" i="24"/>
  <c r="N1570" i="24"/>
  <c r="E1570" i="24"/>
  <c r="C1570" i="24"/>
  <c r="D1570" i="24" s="1"/>
  <c r="B1570" i="24"/>
  <c r="A1570" i="24"/>
  <c r="W1569" i="24"/>
  <c r="V1569" i="24"/>
  <c r="U1569" i="24"/>
  <c r="T1569" i="24"/>
  <c r="P1569" i="24"/>
  <c r="N1569" i="24"/>
  <c r="E1569" i="24"/>
  <c r="C1569" i="24"/>
  <c r="D1569" i="24" s="1"/>
  <c r="B1569" i="24"/>
  <c r="A1569" i="24"/>
  <c r="W1568" i="24"/>
  <c r="V1568" i="24"/>
  <c r="U1568" i="24"/>
  <c r="T1568" i="24"/>
  <c r="P1568" i="24"/>
  <c r="N1568" i="24"/>
  <c r="E1568" i="24"/>
  <c r="C1568" i="24"/>
  <c r="D1568" i="24" s="1"/>
  <c r="B1568" i="24"/>
  <c r="A1568" i="24"/>
  <c r="W1567" i="24"/>
  <c r="V1567" i="24"/>
  <c r="U1567" i="24"/>
  <c r="T1567" i="24"/>
  <c r="P1567" i="24"/>
  <c r="N1567" i="24"/>
  <c r="E1567" i="24"/>
  <c r="C1567" i="24"/>
  <c r="D1567" i="24" s="1"/>
  <c r="B1567" i="24"/>
  <c r="A1567" i="24"/>
  <c r="W1566" i="24"/>
  <c r="V1566" i="24"/>
  <c r="U1566" i="24"/>
  <c r="T1566" i="24"/>
  <c r="P1566" i="24"/>
  <c r="N1566" i="24"/>
  <c r="E1566" i="24"/>
  <c r="C1566" i="24"/>
  <c r="D1566" i="24" s="1"/>
  <c r="B1566" i="24"/>
  <c r="A1566" i="24"/>
  <c r="W1565" i="24"/>
  <c r="V1565" i="24"/>
  <c r="U1565" i="24"/>
  <c r="T1565" i="24"/>
  <c r="P1565" i="24"/>
  <c r="N1565" i="24"/>
  <c r="E1565" i="24"/>
  <c r="C1565" i="24"/>
  <c r="D1565" i="24" s="1"/>
  <c r="B1565" i="24"/>
  <c r="A1565" i="24"/>
  <c r="W1564" i="24"/>
  <c r="V1564" i="24"/>
  <c r="U1564" i="24"/>
  <c r="T1564" i="24"/>
  <c r="P1564" i="24"/>
  <c r="N1564" i="24"/>
  <c r="E1564" i="24"/>
  <c r="C1564" i="24"/>
  <c r="D1564" i="24" s="1"/>
  <c r="B1564" i="24"/>
  <c r="A1564" i="24"/>
  <c r="W1563" i="24"/>
  <c r="V1563" i="24"/>
  <c r="U1563" i="24"/>
  <c r="T1563" i="24"/>
  <c r="P1563" i="24"/>
  <c r="N1563" i="24"/>
  <c r="E1563" i="24"/>
  <c r="C1563" i="24"/>
  <c r="D1563" i="24" s="1"/>
  <c r="B1563" i="24"/>
  <c r="A1563" i="24"/>
  <c r="W1562" i="24"/>
  <c r="V1562" i="24"/>
  <c r="U1562" i="24"/>
  <c r="T1562" i="24"/>
  <c r="P1562" i="24"/>
  <c r="N1562" i="24"/>
  <c r="E1562" i="24"/>
  <c r="C1562" i="24"/>
  <c r="D1562" i="24" s="1"/>
  <c r="B1562" i="24"/>
  <c r="A1562" i="24"/>
  <c r="W1561" i="24"/>
  <c r="V1561" i="24"/>
  <c r="U1561" i="24"/>
  <c r="T1561" i="24"/>
  <c r="P1561" i="24"/>
  <c r="N1561" i="24"/>
  <c r="E1561" i="24"/>
  <c r="C1561" i="24"/>
  <c r="D1561" i="24" s="1"/>
  <c r="B1561" i="24"/>
  <c r="A1561" i="24"/>
  <c r="W1560" i="24"/>
  <c r="V1560" i="24"/>
  <c r="U1560" i="24"/>
  <c r="T1560" i="24"/>
  <c r="P1560" i="24"/>
  <c r="N1560" i="24"/>
  <c r="E1560" i="24"/>
  <c r="C1560" i="24"/>
  <c r="D1560" i="24" s="1"/>
  <c r="B1560" i="24"/>
  <c r="A1560" i="24"/>
  <c r="W1559" i="24"/>
  <c r="V1559" i="24"/>
  <c r="U1559" i="24"/>
  <c r="T1559" i="24"/>
  <c r="P1559" i="24"/>
  <c r="N1559" i="24"/>
  <c r="E1559" i="24"/>
  <c r="C1559" i="24"/>
  <c r="D1559" i="24" s="1"/>
  <c r="B1559" i="24"/>
  <c r="A1559" i="24"/>
  <c r="W1558" i="24"/>
  <c r="V1558" i="24"/>
  <c r="U1558" i="24"/>
  <c r="T1558" i="24"/>
  <c r="P1558" i="24"/>
  <c r="N1558" i="24"/>
  <c r="E1558" i="24"/>
  <c r="C1558" i="24"/>
  <c r="D1558" i="24" s="1"/>
  <c r="B1558" i="24"/>
  <c r="A1558" i="24"/>
  <c r="W1557" i="24"/>
  <c r="V1557" i="24"/>
  <c r="U1557" i="24"/>
  <c r="T1557" i="24"/>
  <c r="P1557" i="24"/>
  <c r="N1557" i="24"/>
  <c r="E1557" i="24"/>
  <c r="C1557" i="24"/>
  <c r="D1557" i="24" s="1"/>
  <c r="B1557" i="24"/>
  <c r="A1557" i="24"/>
  <c r="W1556" i="24"/>
  <c r="V1556" i="24"/>
  <c r="U1556" i="24"/>
  <c r="T1556" i="24"/>
  <c r="P1556" i="24"/>
  <c r="N1556" i="24"/>
  <c r="E1556" i="24"/>
  <c r="C1556" i="24"/>
  <c r="D1556" i="24" s="1"/>
  <c r="B1556" i="24"/>
  <c r="A1556" i="24"/>
  <c r="W1555" i="24"/>
  <c r="V1555" i="24"/>
  <c r="U1555" i="24"/>
  <c r="T1555" i="24"/>
  <c r="P1555" i="24"/>
  <c r="N1555" i="24"/>
  <c r="E1555" i="24"/>
  <c r="C1555" i="24"/>
  <c r="D1555" i="24" s="1"/>
  <c r="B1555" i="24"/>
  <c r="A1555" i="24"/>
  <c r="W1554" i="24"/>
  <c r="V1554" i="24"/>
  <c r="U1554" i="24"/>
  <c r="T1554" i="24"/>
  <c r="P1554" i="24"/>
  <c r="N1554" i="24"/>
  <c r="E1554" i="24"/>
  <c r="C1554" i="24"/>
  <c r="D1554" i="24" s="1"/>
  <c r="B1554" i="24"/>
  <c r="A1554" i="24"/>
  <c r="W1553" i="24"/>
  <c r="V1553" i="24"/>
  <c r="U1553" i="24"/>
  <c r="T1553" i="24"/>
  <c r="P1553" i="24"/>
  <c r="N1553" i="24"/>
  <c r="E1553" i="24"/>
  <c r="C1553" i="24"/>
  <c r="D1553" i="24" s="1"/>
  <c r="B1553" i="24"/>
  <c r="A1553" i="24"/>
  <c r="W1552" i="24"/>
  <c r="V1552" i="24"/>
  <c r="U1552" i="24"/>
  <c r="T1552" i="24"/>
  <c r="P1552" i="24"/>
  <c r="N1552" i="24"/>
  <c r="E1552" i="24"/>
  <c r="C1552" i="24"/>
  <c r="D1552" i="24" s="1"/>
  <c r="B1552" i="24"/>
  <c r="A1552" i="24"/>
  <c r="W1551" i="24"/>
  <c r="V1551" i="24"/>
  <c r="U1551" i="24"/>
  <c r="T1551" i="24"/>
  <c r="P1551" i="24"/>
  <c r="N1551" i="24"/>
  <c r="E1551" i="24"/>
  <c r="C1551" i="24"/>
  <c r="D1551" i="24" s="1"/>
  <c r="B1551" i="24"/>
  <c r="A1551" i="24"/>
  <c r="W1550" i="24"/>
  <c r="V1550" i="24"/>
  <c r="U1550" i="24"/>
  <c r="T1550" i="24"/>
  <c r="P1550" i="24"/>
  <c r="N1550" i="24"/>
  <c r="E1550" i="24"/>
  <c r="C1550" i="24"/>
  <c r="D1550" i="24" s="1"/>
  <c r="B1550" i="24"/>
  <c r="A1550" i="24"/>
  <c r="W1549" i="24"/>
  <c r="V1549" i="24"/>
  <c r="U1549" i="24"/>
  <c r="T1549" i="24"/>
  <c r="P1549" i="24"/>
  <c r="N1549" i="24"/>
  <c r="E1549" i="24"/>
  <c r="C1549" i="24"/>
  <c r="D1549" i="24" s="1"/>
  <c r="B1549" i="24"/>
  <c r="A1549" i="24"/>
  <c r="W1548" i="24"/>
  <c r="V1548" i="24"/>
  <c r="U1548" i="24"/>
  <c r="T1548" i="24"/>
  <c r="P1548" i="24"/>
  <c r="N1548" i="24"/>
  <c r="E1548" i="24"/>
  <c r="C1548" i="24"/>
  <c r="D1548" i="24" s="1"/>
  <c r="B1548" i="24"/>
  <c r="A1548" i="24"/>
  <c r="W1547" i="24"/>
  <c r="V1547" i="24"/>
  <c r="U1547" i="24"/>
  <c r="T1547" i="24"/>
  <c r="P1547" i="24"/>
  <c r="N1547" i="24"/>
  <c r="E1547" i="24"/>
  <c r="C1547" i="24"/>
  <c r="D1547" i="24" s="1"/>
  <c r="B1547" i="24"/>
  <c r="A1547" i="24"/>
  <c r="W1546" i="24"/>
  <c r="V1546" i="24"/>
  <c r="U1546" i="24"/>
  <c r="T1546" i="24"/>
  <c r="P1546" i="24"/>
  <c r="N1546" i="24"/>
  <c r="E1546" i="24"/>
  <c r="C1546" i="24"/>
  <c r="D1546" i="24" s="1"/>
  <c r="B1546" i="24"/>
  <c r="A1546" i="24"/>
  <c r="W1545" i="24"/>
  <c r="V1545" i="24"/>
  <c r="U1545" i="24"/>
  <c r="T1545" i="24"/>
  <c r="P1545" i="24"/>
  <c r="N1545" i="24"/>
  <c r="E1545" i="24"/>
  <c r="C1545" i="24"/>
  <c r="D1545" i="24" s="1"/>
  <c r="B1545" i="24"/>
  <c r="A1545" i="24"/>
  <c r="W1544" i="24"/>
  <c r="V1544" i="24"/>
  <c r="U1544" i="24"/>
  <c r="T1544" i="24"/>
  <c r="P1544" i="24"/>
  <c r="N1544" i="24"/>
  <c r="E1544" i="24"/>
  <c r="C1544" i="24"/>
  <c r="D1544" i="24" s="1"/>
  <c r="B1544" i="24"/>
  <c r="A1544" i="24"/>
  <c r="W1543" i="24"/>
  <c r="V1543" i="24"/>
  <c r="U1543" i="24"/>
  <c r="T1543" i="24"/>
  <c r="P1543" i="24"/>
  <c r="N1543" i="24"/>
  <c r="E1543" i="24"/>
  <c r="C1543" i="24"/>
  <c r="D1543" i="24" s="1"/>
  <c r="B1543" i="24"/>
  <c r="A1543" i="24"/>
  <c r="W1542" i="24"/>
  <c r="V1542" i="24"/>
  <c r="U1542" i="24"/>
  <c r="T1542" i="24"/>
  <c r="P1542" i="24"/>
  <c r="N1542" i="24"/>
  <c r="E1542" i="24"/>
  <c r="C1542" i="24"/>
  <c r="D1542" i="24" s="1"/>
  <c r="B1542" i="24"/>
  <c r="A1542" i="24"/>
  <c r="W1541" i="24"/>
  <c r="V1541" i="24"/>
  <c r="U1541" i="24"/>
  <c r="T1541" i="24"/>
  <c r="P1541" i="24"/>
  <c r="N1541" i="24"/>
  <c r="E1541" i="24"/>
  <c r="C1541" i="24"/>
  <c r="D1541" i="24" s="1"/>
  <c r="B1541" i="24"/>
  <c r="A1541" i="24"/>
  <c r="W1540" i="24"/>
  <c r="V1540" i="24"/>
  <c r="U1540" i="24"/>
  <c r="T1540" i="24"/>
  <c r="P1540" i="24"/>
  <c r="N1540" i="24"/>
  <c r="E1540" i="24"/>
  <c r="C1540" i="24"/>
  <c r="D1540" i="24" s="1"/>
  <c r="B1540" i="24"/>
  <c r="A1540" i="24"/>
  <c r="W1539" i="24"/>
  <c r="V1539" i="24"/>
  <c r="U1539" i="24"/>
  <c r="T1539" i="24"/>
  <c r="P1539" i="24"/>
  <c r="N1539" i="24"/>
  <c r="E1539" i="24"/>
  <c r="C1539" i="24"/>
  <c r="D1539" i="24" s="1"/>
  <c r="B1539" i="24"/>
  <c r="A1539" i="24"/>
  <c r="W1538" i="24"/>
  <c r="V1538" i="24"/>
  <c r="U1538" i="24"/>
  <c r="T1538" i="24"/>
  <c r="P1538" i="24"/>
  <c r="N1538" i="24"/>
  <c r="E1538" i="24"/>
  <c r="C1538" i="24"/>
  <c r="D1538" i="24" s="1"/>
  <c r="B1538" i="24"/>
  <c r="A1538" i="24"/>
  <c r="W1537" i="24"/>
  <c r="V1537" i="24"/>
  <c r="U1537" i="24"/>
  <c r="T1537" i="24"/>
  <c r="P1537" i="24"/>
  <c r="N1537" i="24"/>
  <c r="E1537" i="24"/>
  <c r="C1537" i="24"/>
  <c r="D1537" i="24" s="1"/>
  <c r="B1537" i="24"/>
  <c r="A1537" i="24"/>
  <c r="W1536" i="24"/>
  <c r="V1536" i="24"/>
  <c r="U1536" i="24"/>
  <c r="T1536" i="24"/>
  <c r="P1536" i="24"/>
  <c r="N1536" i="24"/>
  <c r="E1536" i="24"/>
  <c r="C1536" i="24"/>
  <c r="D1536" i="24" s="1"/>
  <c r="B1536" i="24"/>
  <c r="A1536" i="24"/>
  <c r="W1535" i="24"/>
  <c r="V1535" i="24"/>
  <c r="U1535" i="24"/>
  <c r="T1535" i="24"/>
  <c r="P1535" i="24"/>
  <c r="N1535" i="24"/>
  <c r="E1535" i="24"/>
  <c r="C1535" i="24"/>
  <c r="D1535" i="24" s="1"/>
  <c r="B1535" i="24"/>
  <c r="A1535" i="24"/>
  <c r="W1534" i="24"/>
  <c r="V1534" i="24"/>
  <c r="U1534" i="24"/>
  <c r="T1534" i="24"/>
  <c r="P1534" i="24"/>
  <c r="N1534" i="24"/>
  <c r="E1534" i="24"/>
  <c r="C1534" i="24"/>
  <c r="D1534" i="24" s="1"/>
  <c r="B1534" i="24"/>
  <c r="A1534" i="24"/>
  <c r="W1533" i="24"/>
  <c r="V1533" i="24"/>
  <c r="U1533" i="24"/>
  <c r="T1533" i="24"/>
  <c r="P1533" i="24"/>
  <c r="N1533" i="24"/>
  <c r="E1533" i="24"/>
  <c r="C1533" i="24"/>
  <c r="D1533" i="24" s="1"/>
  <c r="B1533" i="24"/>
  <c r="A1533" i="24"/>
  <c r="W1532" i="24"/>
  <c r="V1532" i="24"/>
  <c r="U1532" i="24"/>
  <c r="T1532" i="24"/>
  <c r="P1532" i="24"/>
  <c r="N1532" i="24"/>
  <c r="E1532" i="24"/>
  <c r="C1532" i="24"/>
  <c r="D1532" i="24" s="1"/>
  <c r="B1532" i="24"/>
  <c r="A1532" i="24"/>
  <c r="W1531" i="24"/>
  <c r="V1531" i="24"/>
  <c r="U1531" i="24"/>
  <c r="T1531" i="24"/>
  <c r="P1531" i="24"/>
  <c r="N1531" i="24"/>
  <c r="E1531" i="24"/>
  <c r="C1531" i="24"/>
  <c r="D1531" i="24" s="1"/>
  <c r="B1531" i="24"/>
  <c r="A1531" i="24"/>
  <c r="W1530" i="24"/>
  <c r="V1530" i="24"/>
  <c r="U1530" i="24"/>
  <c r="T1530" i="24"/>
  <c r="P1530" i="24"/>
  <c r="N1530" i="24"/>
  <c r="E1530" i="24"/>
  <c r="C1530" i="24"/>
  <c r="D1530" i="24" s="1"/>
  <c r="B1530" i="24"/>
  <c r="A1530" i="24"/>
  <c r="W1529" i="24"/>
  <c r="V1529" i="24"/>
  <c r="U1529" i="24"/>
  <c r="T1529" i="24"/>
  <c r="P1529" i="24"/>
  <c r="N1529" i="24"/>
  <c r="E1529" i="24"/>
  <c r="C1529" i="24"/>
  <c r="D1529" i="24" s="1"/>
  <c r="B1529" i="24"/>
  <c r="A1529" i="24"/>
  <c r="W1528" i="24"/>
  <c r="V1528" i="24"/>
  <c r="U1528" i="24"/>
  <c r="T1528" i="24"/>
  <c r="P1528" i="24"/>
  <c r="N1528" i="24"/>
  <c r="E1528" i="24"/>
  <c r="C1528" i="24"/>
  <c r="D1528" i="24" s="1"/>
  <c r="B1528" i="24"/>
  <c r="A1528" i="24"/>
  <c r="W1527" i="24"/>
  <c r="V1527" i="24"/>
  <c r="U1527" i="24"/>
  <c r="T1527" i="24"/>
  <c r="P1527" i="24"/>
  <c r="N1527" i="24"/>
  <c r="E1527" i="24"/>
  <c r="C1527" i="24"/>
  <c r="D1527" i="24" s="1"/>
  <c r="B1527" i="24"/>
  <c r="A1527" i="24"/>
  <c r="W1526" i="24"/>
  <c r="V1526" i="24"/>
  <c r="U1526" i="24"/>
  <c r="T1526" i="24"/>
  <c r="P1526" i="24"/>
  <c r="N1526" i="24"/>
  <c r="E1526" i="24"/>
  <c r="C1526" i="24"/>
  <c r="D1526" i="24" s="1"/>
  <c r="B1526" i="24"/>
  <c r="A1526" i="24"/>
  <c r="W1525" i="24"/>
  <c r="V1525" i="24"/>
  <c r="U1525" i="24"/>
  <c r="T1525" i="24"/>
  <c r="P1525" i="24"/>
  <c r="N1525" i="24"/>
  <c r="E1525" i="24"/>
  <c r="C1525" i="24"/>
  <c r="D1525" i="24" s="1"/>
  <c r="B1525" i="24"/>
  <c r="A1525" i="24"/>
  <c r="W1524" i="24"/>
  <c r="V1524" i="24"/>
  <c r="U1524" i="24"/>
  <c r="T1524" i="24"/>
  <c r="P1524" i="24"/>
  <c r="N1524" i="24"/>
  <c r="E1524" i="24"/>
  <c r="C1524" i="24"/>
  <c r="D1524" i="24" s="1"/>
  <c r="B1524" i="24"/>
  <c r="A1524" i="24"/>
  <c r="W1523" i="24"/>
  <c r="V1523" i="24"/>
  <c r="U1523" i="24"/>
  <c r="T1523" i="24"/>
  <c r="P1523" i="24"/>
  <c r="N1523" i="24"/>
  <c r="E1523" i="24"/>
  <c r="C1523" i="24"/>
  <c r="D1523" i="24" s="1"/>
  <c r="B1523" i="24"/>
  <c r="A1523" i="24"/>
  <c r="W1522" i="24"/>
  <c r="V1522" i="24"/>
  <c r="U1522" i="24"/>
  <c r="T1522" i="24"/>
  <c r="P1522" i="24"/>
  <c r="N1522" i="24"/>
  <c r="E1522" i="24"/>
  <c r="C1522" i="24"/>
  <c r="D1522" i="24" s="1"/>
  <c r="B1522" i="24"/>
  <c r="A1522" i="24"/>
  <c r="W1521" i="24"/>
  <c r="V1521" i="24"/>
  <c r="U1521" i="24"/>
  <c r="T1521" i="24"/>
  <c r="P1521" i="24"/>
  <c r="N1521" i="24"/>
  <c r="E1521" i="24"/>
  <c r="C1521" i="24"/>
  <c r="D1521" i="24" s="1"/>
  <c r="B1521" i="24"/>
  <c r="A1521" i="24"/>
  <c r="W1520" i="24"/>
  <c r="V1520" i="24"/>
  <c r="U1520" i="24"/>
  <c r="T1520" i="24"/>
  <c r="P1520" i="24"/>
  <c r="N1520" i="24"/>
  <c r="E1520" i="24"/>
  <c r="C1520" i="24"/>
  <c r="D1520" i="24" s="1"/>
  <c r="B1520" i="24"/>
  <c r="A1520" i="24"/>
  <c r="W1519" i="24"/>
  <c r="V1519" i="24"/>
  <c r="U1519" i="24"/>
  <c r="T1519" i="24"/>
  <c r="P1519" i="24"/>
  <c r="N1519" i="24"/>
  <c r="E1519" i="24"/>
  <c r="C1519" i="24"/>
  <c r="D1519" i="24" s="1"/>
  <c r="B1519" i="24"/>
  <c r="A1519" i="24"/>
  <c r="W1518" i="24"/>
  <c r="V1518" i="24"/>
  <c r="U1518" i="24"/>
  <c r="T1518" i="24"/>
  <c r="P1518" i="24"/>
  <c r="N1518" i="24"/>
  <c r="E1518" i="24"/>
  <c r="C1518" i="24"/>
  <c r="D1518" i="24" s="1"/>
  <c r="B1518" i="24"/>
  <c r="A1518" i="24"/>
  <c r="W1517" i="24"/>
  <c r="V1517" i="24"/>
  <c r="U1517" i="24"/>
  <c r="T1517" i="24"/>
  <c r="P1517" i="24"/>
  <c r="N1517" i="24"/>
  <c r="E1517" i="24"/>
  <c r="C1517" i="24"/>
  <c r="D1517" i="24" s="1"/>
  <c r="B1517" i="24"/>
  <c r="A1517" i="24"/>
  <c r="W1516" i="24"/>
  <c r="V1516" i="24"/>
  <c r="U1516" i="24"/>
  <c r="T1516" i="24"/>
  <c r="P1516" i="24"/>
  <c r="N1516" i="24"/>
  <c r="E1516" i="24"/>
  <c r="C1516" i="24"/>
  <c r="D1516" i="24" s="1"/>
  <c r="B1516" i="24"/>
  <c r="A1516" i="24"/>
  <c r="W1515" i="24"/>
  <c r="V1515" i="24"/>
  <c r="U1515" i="24"/>
  <c r="T1515" i="24"/>
  <c r="P1515" i="24"/>
  <c r="N1515" i="24"/>
  <c r="E1515" i="24"/>
  <c r="C1515" i="24"/>
  <c r="D1515" i="24" s="1"/>
  <c r="B1515" i="24"/>
  <c r="A1515" i="24"/>
  <c r="W1514" i="24"/>
  <c r="V1514" i="24"/>
  <c r="U1514" i="24"/>
  <c r="T1514" i="24"/>
  <c r="P1514" i="24"/>
  <c r="N1514" i="24"/>
  <c r="E1514" i="24"/>
  <c r="C1514" i="24"/>
  <c r="D1514" i="24" s="1"/>
  <c r="B1514" i="24"/>
  <c r="A1514" i="24"/>
  <c r="W1513" i="24"/>
  <c r="V1513" i="24"/>
  <c r="U1513" i="24"/>
  <c r="T1513" i="24"/>
  <c r="P1513" i="24"/>
  <c r="N1513" i="24"/>
  <c r="E1513" i="24"/>
  <c r="C1513" i="24"/>
  <c r="D1513" i="24" s="1"/>
  <c r="B1513" i="24"/>
  <c r="A1513" i="24"/>
  <c r="W1512" i="24"/>
  <c r="V1512" i="24"/>
  <c r="U1512" i="24"/>
  <c r="T1512" i="24"/>
  <c r="P1512" i="24"/>
  <c r="N1512" i="24"/>
  <c r="E1512" i="24"/>
  <c r="C1512" i="24"/>
  <c r="D1512" i="24" s="1"/>
  <c r="B1512" i="24"/>
  <c r="A1512" i="24"/>
  <c r="W1511" i="24"/>
  <c r="V1511" i="24"/>
  <c r="U1511" i="24"/>
  <c r="T1511" i="24"/>
  <c r="P1511" i="24"/>
  <c r="N1511" i="24"/>
  <c r="E1511" i="24"/>
  <c r="C1511" i="24"/>
  <c r="D1511" i="24" s="1"/>
  <c r="B1511" i="24"/>
  <c r="A1511" i="24"/>
  <c r="W1510" i="24"/>
  <c r="V1510" i="24"/>
  <c r="U1510" i="24"/>
  <c r="T1510" i="24"/>
  <c r="P1510" i="24"/>
  <c r="N1510" i="24"/>
  <c r="E1510" i="24"/>
  <c r="C1510" i="24"/>
  <c r="D1510" i="24" s="1"/>
  <c r="B1510" i="24"/>
  <c r="A1510" i="24"/>
  <c r="W1509" i="24"/>
  <c r="V1509" i="24"/>
  <c r="U1509" i="24"/>
  <c r="T1509" i="24"/>
  <c r="P1509" i="24"/>
  <c r="N1509" i="24"/>
  <c r="E1509" i="24"/>
  <c r="C1509" i="24"/>
  <c r="D1509" i="24" s="1"/>
  <c r="B1509" i="24"/>
  <c r="A1509" i="24"/>
  <c r="W1508" i="24"/>
  <c r="V1508" i="24"/>
  <c r="U1508" i="24"/>
  <c r="T1508" i="24"/>
  <c r="P1508" i="24"/>
  <c r="N1508" i="24"/>
  <c r="E1508" i="24"/>
  <c r="C1508" i="24"/>
  <c r="D1508" i="24" s="1"/>
  <c r="B1508" i="24"/>
  <c r="A1508" i="24"/>
  <c r="W1507" i="24"/>
  <c r="V1507" i="24"/>
  <c r="U1507" i="24"/>
  <c r="T1507" i="24"/>
  <c r="P1507" i="24"/>
  <c r="N1507" i="24"/>
  <c r="E1507" i="24"/>
  <c r="C1507" i="24"/>
  <c r="D1507" i="24" s="1"/>
  <c r="B1507" i="24"/>
  <c r="A1507" i="24"/>
  <c r="W1506" i="24"/>
  <c r="V1506" i="24"/>
  <c r="U1506" i="24"/>
  <c r="T1506" i="24"/>
  <c r="P1506" i="24"/>
  <c r="N1506" i="24"/>
  <c r="E1506" i="24"/>
  <c r="C1506" i="24"/>
  <c r="D1506" i="24" s="1"/>
  <c r="B1506" i="24"/>
  <c r="A1506" i="24"/>
  <c r="W1505" i="24"/>
  <c r="V1505" i="24"/>
  <c r="U1505" i="24"/>
  <c r="T1505" i="24"/>
  <c r="P1505" i="24"/>
  <c r="N1505" i="24"/>
  <c r="E1505" i="24"/>
  <c r="C1505" i="24"/>
  <c r="D1505" i="24" s="1"/>
  <c r="B1505" i="24"/>
  <c r="A1505" i="24"/>
  <c r="W1504" i="24"/>
  <c r="V1504" i="24"/>
  <c r="U1504" i="24"/>
  <c r="T1504" i="24"/>
  <c r="P1504" i="24"/>
  <c r="N1504" i="24"/>
  <c r="E1504" i="24"/>
  <c r="C1504" i="24"/>
  <c r="D1504" i="24" s="1"/>
  <c r="B1504" i="24"/>
  <c r="A1504" i="24"/>
  <c r="W1503" i="24"/>
  <c r="V1503" i="24"/>
  <c r="U1503" i="24"/>
  <c r="T1503" i="24"/>
  <c r="P1503" i="24"/>
  <c r="N1503" i="24"/>
  <c r="E1503" i="24"/>
  <c r="C1503" i="24"/>
  <c r="D1503" i="24" s="1"/>
  <c r="B1503" i="24"/>
  <c r="A1503" i="24"/>
  <c r="W1502" i="24"/>
  <c r="V1502" i="24"/>
  <c r="U1502" i="24"/>
  <c r="T1502" i="24"/>
  <c r="P1502" i="24"/>
  <c r="N1502" i="24"/>
  <c r="E1502" i="24"/>
  <c r="C1502" i="24"/>
  <c r="D1502" i="24" s="1"/>
  <c r="B1502" i="24"/>
  <c r="A1502" i="24"/>
  <c r="W1501" i="24"/>
  <c r="V1501" i="24"/>
  <c r="U1501" i="24"/>
  <c r="T1501" i="24"/>
  <c r="P1501" i="24"/>
  <c r="N1501" i="24"/>
  <c r="E1501" i="24"/>
  <c r="C1501" i="24"/>
  <c r="D1501" i="24" s="1"/>
  <c r="B1501" i="24"/>
  <c r="A1501" i="24"/>
  <c r="W1500" i="24"/>
  <c r="V1500" i="24"/>
  <c r="U1500" i="24"/>
  <c r="T1500" i="24"/>
  <c r="P1500" i="24"/>
  <c r="N1500" i="24"/>
  <c r="E1500" i="24"/>
  <c r="C1500" i="24"/>
  <c r="D1500" i="24" s="1"/>
  <c r="B1500" i="24"/>
  <c r="A1500" i="24"/>
  <c r="W1499" i="24"/>
  <c r="V1499" i="24"/>
  <c r="U1499" i="24"/>
  <c r="T1499" i="24"/>
  <c r="P1499" i="24"/>
  <c r="N1499" i="24"/>
  <c r="E1499" i="24"/>
  <c r="C1499" i="24"/>
  <c r="D1499" i="24" s="1"/>
  <c r="B1499" i="24"/>
  <c r="A1499" i="24"/>
  <c r="W1498" i="24"/>
  <c r="V1498" i="24"/>
  <c r="U1498" i="24"/>
  <c r="T1498" i="24"/>
  <c r="P1498" i="24"/>
  <c r="N1498" i="24"/>
  <c r="E1498" i="24"/>
  <c r="C1498" i="24"/>
  <c r="D1498" i="24" s="1"/>
  <c r="B1498" i="24"/>
  <c r="A1498" i="24"/>
  <c r="W1497" i="24"/>
  <c r="V1497" i="24"/>
  <c r="U1497" i="24"/>
  <c r="T1497" i="24"/>
  <c r="P1497" i="24"/>
  <c r="N1497" i="24"/>
  <c r="E1497" i="24"/>
  <c r="C1497" i="24"/>
  <c r="D1497" i="24" s="1"/>
  <c r="B1497" i="24"/>
  <c r="A1497" i="24"/>
  <c r="W1496" i="24"/>
  <c r="V1496" i="24"/>
  <c r="U1496" i="24"/>
  <c r="T1496" i="24"/>
  <c r="P1496" i="24"/>
  <c r="N1496" i="24"/>
  <c r="E1496" i="24"/>
  <c r="C1496" i="24"/>
  <c r="D1496" i="24" s="1"/>
  <c r="B1496" i="24"/>
  <c r="A1496" i="24"/>
  <c r="W1495" i="24"/>
  <c r="V1495" i="24"/>
  <c r="U1495" i="24"/>
  <c r="T1495" i="24"/>
  <c r="P1495" i="24"/>
  <c r="N1495" i="24"/>
  <c r="E1495" i="24"/>
  <c r="C1495" i="24"/>
  <c r="D1495" i="24" s="1"/>
  <c r="B1495" i="24"/>
  <c r="A1495" i="24"/>
  <c r="W1494" i="24"/>
  <c r="V1494" i="24"/>
  <c r="U1494" i="24"/>
  <c r="T1494" i="24"/>
  <c r="P1494" i="24"/>
  <c r="N1494" i="24"/>
  <c r="E1494" i="24"/>
  <c r="C1494" i="24"/>
  <c r="D1494" i="24" s="1"/>
  <c r="B1494" i="24"/>
  <c r="A1494" i="24"/>
  <c r="W1493" i="24"/>
  <c r="V1493" i="24"/>
  <c r="U1493" i="24"/>
  <c r="T1493" i="24"/>
  <c r="P1493" i="24"/>
  <c r="N1493" i="24"/>
  <c r="E1493" i="24"/>
  <c r="C1493" i="24"/>
  <c r="D1493" i="24" s="1"/>
  <c r="B1493" i="24"/>
  <c r="A1493" i="24"/>
  <c r="W1492" i="24"/>
  <c r="V1492" i="24"/>
  <c r="U1492" i="24"/>
  <c r="T1492" i="24"/>
  <c r="P1492" i="24"/>
  <c r="N1492" i="24"/>
  <c r="E1492" i="24"/>
  <c r="C1492" i="24"/>
  <c r="D1492" i="24" s="1"/>
  <c r="B1492" i="24"/>
  <c r="A1492" i="24"/>
  <c r="W1491" i="24"/>
  <c r="V1491" i="24"/>
  <c r="U1491" i="24"/>
  <c r="T1491" i="24"/>
  <c r="P1491" i="24"/>
  <c r="N1491" i="24"/>
  <c r="E1491" i="24"/>
  <c r="C1491" i="24"/>
  <c r="D1491" i="24" s="1"/>
  <c r="B1491" i="24"/>
  <c r="A1491" i="24"/>
  <c r="W1490" i="24"/>
  <c r="V1490" i="24"/>
  <c r="U1490" i="24"/>
  <c r="T1490" i="24"/>
  <c r="P1490" i="24"/>
  <c r="N1490" i="24"/>
  <c r="E1490" i="24"/>
  <c r="C1490" i="24"/>
  <c r="D1490" i="24" s="1"/>
  <c r="B1490" i="24"/>
  <c r="A1490" i="24"/>
  <c r="W1489" i="24"/>
  <c r="V1489" i="24"/>
  <c r="U1489" i="24"/>
  <c r="T1489" i="24"/>
  <c r="P1489" i="24"/>
  <c r="N1489" i="24"/>
  <c r="E1489" i="24"/>
  <c r="C1489" i="24"/>
  <c r="D1489" i="24" s="1"/>
  <c r="B1489" i="24"/>
  <c r="A1489" i="24"/>
  <c r="W1488" i="24"/>
  <c r="V1488" i="24"/>
  <c r="U1488" i="24"/>
  <c r="T1488" i="24"/>
  <c r="P1488" i="24"/>
  <c r="N1488" i="24"/>
  <c r="E1488" i="24"/>
  <c r="C1488" i="24"/>
  <c r="D1488" i="24" s="1"/>
  <c r="B1488" i="24"/>
  <c r="A1488" i="24"/>
  <c r="W1487" i="24"/>
  <c r="V1487" i="24"/>
  <c r="U1487" i="24"/>
  <c r="T1487" i="24"/>
  <c r="P1487" i="24"/>
  <c r="N1487" i="24"/>
  <c r="E1487" i="24"/>
  <c r="C1487" i="24"/>
  <c r="D1487" i="24" s="1"/>
  <c r="B1487" i="24"/>
  <c r="A1487" i="24"/>
  <c r="W1486" i="24"/>
  <c r="V1486" i="24"/>
  <c r="U1486" i="24"/>
  <c r="T1486" i="24"/>
  <c r="P1486" i="24"/>
  <c r="N1486" i="24"/>
  <c r="E1486" i="24"/>
  <c r="C1486" i="24"/>
  <c r="D1486" i="24" s="1"/>
  <c r="B1486" i="24"/>
  <c r="A1486" i="24"/>
  <c r="W1485" i="24"/>
  <c r="V1485" i="24"/>
  <c r="U1485" i="24"/>
  <c r="T1485" i="24"/>
  <c r="P1485" i="24"/>
  <c r="N1485" i="24"/>
  <c r="E1485" i="24"/>
  <c r="C1485" i="24"/>
  <c r="D1485" i="24" s="1"/>
  <c r="B1485" i="24"/>
  <c r="A1485" i="24"/>
  <c r="W1484" i="24"/>
  <c r="V1484" i="24"/>
  <c r="U1484" i="24"/>
  <c r="T1484" i="24"/>
  <c r="P1484" i="24"/>
  <c r="N1484" i="24"/>
  <c r="E1484" i="24"/>
  <c r="C1484" i="24"/>
  <c r="D1484" i="24" s="1"/>
  <c r="B1484" i="24"/>
  <c r="A1484" i="24"/>
  <c r="W1483" i="24"/>
  <c r="V1483" i="24"/>
  <c r="U1483" i="24"/>
  <c r="T1483" i="24"/>
  <c r="P1483" i="24"/>
  <c r="N1483" i="24"/>
  <c r="E1483" i="24"/>
  <c r="C1483" i="24"/>
  <c r="D1483" i="24" s="1"/>
  <c r="B1483" i="24"/>
  <c r="A1483" i="24"/>
  <c r="W1482" i="24"/>
  <c r="V1482" i="24"/>
  <c r="U1482" i="24"/>
  <c r="T1482" i="24"/>
  <c r="P1482" i="24"/>
  <c r="N1482" i="24"/>
  <c r="E1482" i="24"/>
  <c r="C1482" i="24"/>
  <c r="D1482" i="24" s="1"/>
  <c r="B1482" i="24"/>
  <c r="A1482" i="24"/>
  <c r="W1481" i="24"/>
  <c r="V1481" i="24"/>
  <c r="U1481" i="24"/>
  <c r="T1481" i="24"/>
  <c r="P1481" i="24"/>
  <c r="N1481" i="24"/>
  <c r="E1481" i="24"/>
  <c r="C1481" i="24"/>
  <c r="D1481" i="24" s="1"/>
  <c r="B1481" i="24"/>
  <c r="A1481" i="24"/>
  <c r="W1480" i="24"/>
  <c r="V1480" i="24"/>
  <c r="U1480" i="24"/>
  <c r="T1480" i="24"/>
  <c r="P1480" i="24"/>
  <c r="N1480" i="24"/>
  <c r="E1480" i="24"/>
  <c r="C1480" i="24"/>
  <c r="D1480" i="24" s="1"/>
  <c r="B1480" i="24"/>
  <c r="A1480" i="24"/>
  <c r="W1479" i="24"/>
  <c r="V1479" i="24"/>
  <c r="U1479" i="24"/>
  <c r="T1479" i="24"/>
  <c r="P1479" i="24"/>
  <c r="N1479" i="24"/>
  <c r="E1479" i="24"/>
  <c r="C1479" i="24"/>
  <c r="D1479" i="24" s="1"/>
  <c r="B1479" i="24"/>
  <c r="A1479" i="24"/>
  <c r="W1478" i="24"/>
  <c r="V1478" i="24"/>
  <c r="U1478" i="24"/>
  <c r="T1478" i="24"/>
  <c r="P1478" i="24"/>
  <c r="N1478" i="24"/>
  <c r="E1478" i="24"/>
  <c r="C1478" i="24"/>
  <c r="D1478" i="24" s="1"/>
  <c r="B1478" i="24"/>
  <c r="A1478" i="24"/>
  <c r="W1477" i="24"/>
  <c r="V1477" i="24"/>
  <c r="U1477" i="24"/>
  <c r="T1477" i="24"/>
  <c r="P1477" i="24"/>
  <c r="N1477" i="24"/>
  <c r="E1477" i="24"/>
  <c r="C1477" i="24"/>
  <c r="D1477" i="24" s="1"/>
  <c r="B1477" i="24"/>
  <c r="A1477" i="24"/>
  <c r="W1476" i="24"/>
  <c r="V1476" i="24"/>
  <c r="U1476" i="24"/>
  <c r="T1476" i="24"/>
  <c r="P1476" i="24"/>
  <c r="N1476" i="24"/>
  <c r="E1476" i="24"/>
  <c r="C1476" i="24"/>
  <c r="D1476" i="24" s="1"/>
  <c r="B1476" i="24"/>
  <c r="A1476" i="24"/>
  <c r="W1475" i="24"/>
  <c r="V1475" i="24"/>
  <c r="U1475" i="24"/>
  <c r="T1475" i="24"/>
  <c r="P1475" i="24"/>
  <c r="N1475" i="24"/>
  <c r="E1475" i="24"/>
  <c r="C1475" i="24"/>
  <c r="D1475" i="24" s="1"/>
  <c r="B1475" i="24"/>
  <c r="A1475" i="24"/>
  <c r="W1474" i="24"/>
  <c r="V1474" i="24"/>
  <c r="U1474" i="24"/>
  <c r="T1474" i="24"/>
  <c r="P1474" i="24"/>
  <c r="N1474" i="24"/>
  <c r="E1474" i="24"/>
  <c r="C1474" i="24"/>
  <c r="D1474" i="24" s="1"/>
  <c r="B1474" i="24"/>
  <c r="A1474" i="24"/>
  <c r="W1473" i="24"/>
  <c r="V1473" i="24"/>
  <c r="U1473" i="24"/>
  <c r="T1473" i="24"/>
  <c r="P1473" i="24"/>
  <c r="N1473" i="24"/>
  <c r="E1473" i="24"/>
  <c r="C1473" i="24"/>
  <c r="D1473" i="24" s="1"/>
  <c r="B1473" i="24"/>
  <c r="A1473" i="24"/>
  <c r="W1472" i="24"/>
  <c r="V1472" i="24"/>
  <c r="U1472" i="24"/>
  <c r="T1472" i="24"/>
  <c r="P1472" i="24"/>
  <c r="N1472" i="24"/>
  <c r="E1472" i="24"/>
  <c r="C1472" i="24"/>
  <c r="D1472" i="24" s="1"/>
  <c r="B1472" i="24"/>
  <c r="A1472" i="24"/>
  <c r="W1471" i="24"/>
  <c r="V1471" i="24"/>
  <c r="U1471" i="24"/>
  <c r="T1471" i="24"/>
  <c r="P1471" i="24"/>
  <c r="N1471" i="24"/>
  <c r="E1471" i="24"/>
  <c r="C1471" i="24"/>
  <c r="D1471" i="24" s="1"/>
  <c r="B1471" i="24"/>
  <c r="A1471" i="24"/>
  <c r="W1470" i="24"/>
  <c r="V1470" i="24"/>
  <c r="U1470" i="24"/>
  <c r="T1470" i="24"/>
  <c r="P1470" i="24"/>
  <c r="N1470" i="24"/>
  <c r="E1470" i="24"/>
  <c r="C1470" i="24"/>
  <c r="D1470" i="24" s="1"/>
  <c r="B1470" i="24"/>
  <c r="A1470" i="24"/>
  <c r="W1469" i="24"/>
  <c r="V1469" i="24"/>
  <c r="U1469" i="24"/>
  <c r="T1469" i="24"/>
  <c r="P1469" i="24"/>
  <c r="N1469" i="24"/>
  <c r="E1469" i="24"/>
  <c r="C1469" i="24"/>
  <c r="D1469" i="24" s="1"/>
  <c r="B1469" i="24"/>
  <c r="A1469" i="24"/>
  <c r="W1468" i="24"/>
  <c r="V1468" i="24"/>
  <c r="U1468" i="24"/>
  <c r="T1468" i="24"/>
  <c r="P1468" i="24"/>
  <c r="N1468" i="24"/>
  <c r="E1468" i="24"/>
  <c r="C1468" i="24"/>
  <c r="D1468" i="24" s="1"/>
  <c r="B1468" i="24"/>
  <c r="A1468" i="24"/>
  <c r="W1467" i="24"/>
  <c r="V1467" i="24"/>
  <c r="U1467" i="24"/>
  <c r="T1467" i="24"/>
  <c r="P1467" i="24"/>
  <c r="N1467" i="24"/>
  <c r="E1467" i="24"/>
  <c r="C1467" i="24"/>
  <c r="D1467" i="24" s="1"/>
  <c r="B1467" i="24"/>
  <c r="A1467" i="24"/>
  <c r="W1466" i="24"/>
  <c r="V1466" i="24"/>
  <c r="U1466" i="24"/>
  <c r="T1466" i="24"/>
  <c r="P1466" i="24"/>
  <c r="N1466" i="24"/>
  <c r="E1466" i="24"/>
  <c r="C1466" i="24"/>
  <c r="D1466" i="24" s="1"/>
  <c r="B1466" i="24"/>
  <c r="A1466" i="24"/>
  <c r="W1465" i="24"/>
  <c r="V1465" i="24"/>
  <c r="U1465" i="24"/>
  <c r="T1465" i="24"/>
  <c r="P1465" i="24"/>
  <c r="N1465" i="24"/>
  <c r="E1465" i="24"/>
  <c r="C1465" i="24"/>
  <c r="D1465" i="24" s="1"/>
  <c r="B1465" i="24"/>
  <c r="A1465" i="24"/>
  <c r="W1464" i="24"/>
  <c r="V1464" i="24"/>
  <c r="U1464" i="24"/>
  <c r="T1464" i="24"/>
  <c r="P1464" i="24"/>
  <c r="N1464" i="24"/>
  <c r="E1464" i="24"/>
  <c r="C1464" i="24"/>
  <c r="D1464" i="24" s="1"/>
  <c r="B1464" i="24"/>
  <c r="A1464" i="24"/>
  <c r="W1463" i="24"/>
  <c r="V1463" i="24"/>
  <c r="U1463" i="24"/>
  <c r="T1463" i="24"/>
  <c r="P1463" i="24"/>
  <c r="N1463" i="24"/>
  <c r="E1463" i="24"/>
  <c r="C1463" i="24"/>
  <c r="D1463" i="24" s="1"/>
  <c r="B1463" i="24"/>
  <c r="A1463" i="24"/>
  <c r="W1462" i="24"/>
  <c r="V1462" i="24"/>
  <c r="U1462" i="24"/>
  <c r="T1462" i="24"/>
  <c r="P1462" i="24"/>
  <c r="N1462" i="24"/>
  <c r="E1462" i="24"/>
  <c r="C1462" i="24"/>
  <c r="D1462" i="24" s="1"/>
  <c r="B1462" i="24"/>
  <c r="A1462" i="24"/>
  <c r="W1461" i="24"/>
  <c r="V1461" i="24"/>
  <c r="U1461" i="24"/>
  <c r="T1461" i="24"/>
  <c r="P1461" i="24"/>
  <c r="N1461" i="24"/>
  <c r="E1461" i="24"/>
  <c r="C1461" i="24"/>
  <c r="D1461" i="24" s="1"/>
  <c r="B1461" i="24"/>
  <c r="A1461" i="24"/>
  <c r="W1460" i="24"/>
  <c r="V1460" i="24"/>
  <c r="U1460" i="24"/>
  <c r="T1460" i="24"/>
  <c r="P1460" i="24"/>
  <c r="N1460" i="24"/>
  <c r="E1460" i="24"/>
  <c r="C1460" i="24"/>
  <c r="D1460" i="24" s="1"/>
  <c r="B1460" i="24"/>
  <c r="A1460" i="24"/>
  <c r="W1459" i="24"/>
  <c r="V1459" i="24"/>
  <c r="U1459" i="24"/>
  <c r="T1459" i="24"/>
  <c r="P1459" i="24"/>
  <c r="N1459" i="24"/>
  <c r="E1459" i="24"/>
  <c r="C1459" i="24"/>
  <c r="D1459" i="24" s="1"/>
  <c r="B1459" i="24"/>
  <c r="A1459" i="24"/>
  <c r="W1458" i="24"/>
  <c r="V1458" i="24"/>
  <c r="U1458" i="24"/>
  <c r="T1458" i="24"/>
  <c r="P1458" i="24"/>
  <c r="N1458" i="24"/>
  <c r="E1458" i="24"/>
  <c r="C1458" i="24"/>
  <c r="D1458" i="24" s="1"/>
  <c r="B1458" i="24"/>
  <c r="A1458" i="24"/>
  <c r="W1457" i="24"/>
  <c r="V1457" i="24"/>
  <c r="U1457" i="24"/>
  <c r="T1457" i="24"/>
  <c r="P1457" i="24"/>
  <c r="N1457" i="24"/>
  <c r="E1457" i="24"/>
  <c r="C1457" i="24"/>
  <c r="D1457" i="24" s="1"/>
  <c r="B1457" i="24"/>
  <c r="A1457" i="24"/>
  <c r="W1456" i="24"/>
  <c r="V1456" i="24"/>
  <c r="U1456" i="24"/>
  <c r="T1456" i="24"/>
  <c r="P1456" i="24"/>
  <c r="N1456" i="24"/>
  <c r="E1456" i="24"/>
  <c r="C1456" i="24"/>
  <c r="D1456" i="24" s="1"/>
  <c r="B1456" i="24"/>
  <c r="A1456" i="24"/>
  <c r="W1455" i="24"/>
  <c r="V1455" i="24"/>
  <c r="U1455" i="24"/>
  <c r="T1455" i="24"/>
  <c r="P1455" i="24"/>
  <c r="N1455" i="24"/>
  <c r="E1455" i="24"/>
  <c r="C1455" i="24"/>
  <c r="D1455" i="24" s="1"/>
  <c r="B1455" i="24"/>
  <c r="A1455" i="24"/>
  <c r="W1454" i="24"/>
  <c r="V1454" i="24"/>
  <c r="U1454" i="24"/>
  <c r="T1454" i="24"/>
  <c r="P1454" i="24"/>
  <c r="N1454" i="24"/>
  <c r="E1454" i="24"/>
  <c r="C1454" i="24"/>
  <c r="D1454" i="24" s="1"/>
  <c r="B1454" i="24"/>
  <c r="A1454" i="24"/>
  <c r="W1453" i="24"/>
  <c r="V1453" i="24"/>
  <c r="U1453" i="24"/>
  <c r="T1453" i="24"/>
  <c r="P1453" i="24"/>
  <c r="N1453" i="24"/>
  <c r="E1453" i="24"/>
  <c r="C1453" i="24"/>
  <c r="D1453" i="24" s="1"/>
  <c r="B1453" i="24"/>
  <c r="A1453" i="24"/>
  <c r="W1452" i="24"/>
  <c r="V1452" i="24"/>
  <c r="U1452" i="24"/>
  <c r="T1452" i="24"/>
  <c r="P1452" i="24"/>
  <c r="N1452" i="24"/>
  <c r="E1452" i="24"/>
  <c r="C1452" i="24"/>
  <c r="D1452" i="24" s="1"/>
  <c r="B1452" i="24"/>
  <c r="A1452" i="24"/>
  <c r="W1451" i="24"/>
  <c r="V1451" i="24"/>
  <c r="U1451" i="24"/>
  <c r="T1451" i="24"/>
  <c r="P1451" i="24"/>
  <c r="N1451" i="24"/>
  <c r="E1451" i="24"/>
  <c r="C1451" i="24"/>
  <c r="D1451" i="24" s="1"/>
  <c r="B1451" i="24"/>
  <c r="A1451" i="24"/>
  <c r="W1450" i="24"/>
  <c r="V1450" i="24"/>
  <c r="U1450" i="24"/>
  <c r="T1450" i="24"/>
  <c r="P1450" i="24"/>
  <c r="N1450" i="24"/>
  <c r="E1450" i="24"/>
  <c r="C1450" i="24"/>
  <c r="D1450" i="24" s="1"/>
  <c r="B1450" i="24"/>
  <c r="A1450" i="24"/>
  <c r="W1449" i="24"/>
  <c r="V1449" i="24"/>
  <c r="U1449" i="24"/>
  <c r="T1449" i="24"/>
  <c r="P1449" i="24"/>
  <c r="N1449" i="24"/>
  <c r="E1449" i="24"/>
  <c r="C1449" i="24"/>
  <c r="D1449" i="24" s="1"/>
  <c r="B1449" i="24"/>
  <c r="A1449" i="24"/>
  <c r="W1448" i="24"/>
  <c r="V1448" i="24"/>
  <c r="U1448" i="24"/>
  <c r="T1448" i="24"/>
  <c r="P1448" i="24"/>
  <c r="N1448" i="24"/>
  <c r="E1448" i="24"/>
  <c r="C1448" i="24"/>
  <c r="D1448" i="24" s="1"/>
  <c r="B1448" i="24"/>
  <c r="A1448" i="24"/>
  <c r="W1447" i="24"/>
  <c r="V1447" i="24"/>
  <c r="U1447" i="24"/>
  <c r="T1447" i="24"/>
  <c r="P1447" i="24"/>
  <c r="N1447" i="24"/>
  <c r="E1447" i="24"/>
  <c r="C1447" i="24"/>
  <c r="D1447" i="24" s="1"/>
  <c r="B1447" i="24"/>
  <c r="A1447" i="24"/>
  <c r="W1446" i="24"/>
  <c r="V1446" i="24"/>
  <c r="U1446" i="24"/>
  <c r="T1446" i="24"/>
  <c r="P1446" i="24"/>
  <c r="N1446" i="24"/>
  <c r="E1446" i="24"/>
  <c r="C1446" i="24"/>
  <c r="D1446" i="24" s="1"/>
  <c r="B1446" i="24"/>
  <c r="A1446" i="24"/>
  <c r="W1445" i="24"/>
  <c r="V1445" i="24"/>
  <c r="U1445" i="24"/>
  <c r="T1445" i="24"/>
  <c r="P1445" i="24"/>
  <c r="N1445" i="24"/>
  <c r="E1445" i="24"/>
  <c r="C1445" i="24"/>
  <c r="D1445" i="24" s="1"/>
  <c r="B1445" i="24"/>
  <c r="A1445" i="24"/>
  <c r="W1444" i="24"/>
  <c r="V1444" i="24"/>
  <c r="U1444" i="24"/>
  <c r="T1444" i="24"/>
  <c r="P1444" i="24"/>
  <c r="N1444" i="24"/>
  <c r="E1444" i="24"/>
  <c r="C1444" i="24"/>
  <c r="D1444" i="24" s="1"/>
  <c r="B1444" i="24"/>
  <c r="A1444" i="24"/>
  <c r="W1443" i="24"/>
  <c r="V1443" i="24"/>
  <c r="U1443" i="24"/>
  <c r="T1443" i="24"/>
  <c r="P1443" i="24"/>
  <c r="N1443" i="24"/>
  <c r="E1443" i="24"/>
  <c r="C1443" i="24"/>
  <c r="D1443" i="24" s="1"/>
  <c r="B1443" i="24"/>
  <c r="A1443" i="24"/>
  <c r="W1442" i="24"/>
  <c r="V1442" i="24"/>
  <c r="U1442" i="24"/>
  <c r="T1442" i="24"/>
  <c r="P1442" i="24"/>
  <c r="N1442" i="24"/>
  <c r="E1442" i="24"/>
  <c r="C1442" i="24"/>
  <c r="D1442" i="24" s="1"/>
  <c r="B1442" i="24"/>
  <c r="A1442" i="24"/>
  <c r="W1441" i="24"/>
  <c r="V1441" i="24"/>
  <c r="U1441" i="24"/>
  <c r="T1441" i="24"/>
  <c r="P1441" i="24"/>
  <c r="N1441" i="24"/>
  <c r="E1441" i="24"/>
  <c r="C1441" i="24"/>
  <c r="D1441" i="24" s="1"/>
  <c r="B1441" i="24"/>
  <c r="A1441" i="24"/>
  <c r="W1440" i="24"/>
  <c r="V1440" i="24"/>
  <c r="U1440" i="24"/>
  <c r="T1440" i="24"/>
  <c r="P1440" i="24"/>
  <c r="N1440" i="24"/>
  <c r="E1440" i="24"/>
  <c r="C1440" i="24"/>
  <c r="D1440" i="24" s="1"/>
  <c r="B1440" i="24"/>
  <c r="A1440" i="24"/>
  <c r="W1439" i="24"/>
  <c r="V1439" i="24"/>
  <c r="U1439" i="24"/>
  <c r="T1439" i="24"/>
  <c r="P1439" i="24"/>
  <c r="N1439" i="24"/>
  <c r="E1439" i="24"/>
  <c r="C1439" i="24"/>
  <c r="D1439" i="24" s="1"/>
  <c r="B1439" i="24"/>
  <c r="A1439" i="24"/>
  <c r="W1438" i="24"/>
  <c r="V1438" i="24"/>
  <c r="U1438" i="24"/>
  <c r="T1438" i="24"/>
  <c r="P1438" i="24"/>
  <c r="N1438" i="24"/>
  <c r="E1438" i="24"/>
  <c r="C1438" i="24"/>
  <c r="D1438" i="24" s="1"/>
  <c r="B1438" i="24"/>
  <c r="A1438" i="24"/>
  <c r="W1437" i="24"/>
  <c r="V1437" i="24"/>
  <c r="U1437" i="24"/>
  <c r="T1437" i="24"/>
  <c r="P1437" i="24"/>
  <c r="N1437" i="24"/>
  <c r="E1437" i="24"/>
  <c r="C1437" i="24"/>
  <c r="D1437" i="24" s="1"/>
  <c r="B1437" i="24"/>
  <c r="A1437" i="24"/>
  <c r="W1436" i="24"/>
  <c r="V1436" i="24"/>
  <c r="U1436" i="24"/>
  <c r="T1436" i="24"/>
  <c r="P1436" i="24"/>
  <c r="N1436" i="24"/>
  <c r="E1436" i="24"/>
  <c r="C1436" i="24"/>
  <c r="D1436" i="24" s="1"/>
  <c r="B1436" i="24"/>
  <c r="A1436" i="24"/>
  <c r="W1435" i="24"/>
  <c r="V1435" i="24"/>
  <c r="U1435" i="24"/>
  <c r="T1435" i="24"/>
  <c r="P1435" i="24"/>
  <c r="N1435" i="24"/>
  <c r="E1435" i="24"/>
  <c r="C1435" i="24"/>
  <c r="D1435" i="24" s="1"/>
  <c r="B1435" i="24"/>
  <c r="A1435" i="24"/>
  <c r="W1434" i="24"/>
  <c r="V1434" i="24"/>
  <c r="U1434" i="24"/>
  <c r="T1434" i="24"/>
  <c r="P1434" i="24"/>
  <c r="N1434" i="24"/>
  <c r="E1434" i="24"/>
  <c r="C1434" i="24"/>
  <c r="D1434" i="24" s="1"/>
  <c r="B1434" i="24"/>
  <c r="A1434" i="24"/>
  <c r="W1433" i="24"/>
  <c r="V1433" i="24"/>
  <c r="U1433" i="24"/>
  <c r="T1433" i="24"/>
  <c r="P1433" i="24"/>
  <c r="N1433" i="24"/>
  <c r="E1433" i="24"/>
  <c r="C1433" i="24"/>
  <c r="D1433" i="24" s="1"/>
  <c r="B1433" i="24"/>
  <c r="A1433" i="24"/>
  <c r="W1432" i="24"/>
  <c r="V1432" i="24"/>
  <c r="U1432" i="24"/>
  <c r="T1432" i="24"/>
  <c r="P1432" i="24"/>
  <c r="N1432" i="24"/>
  <c r="E1432" i="24"/>
  <c r="C1432" i="24"/>
  <c r="D1432" i="24" s="1"/>
  <c r="B1432" i="24"/>
  <c r="A1432" i="24"/>
  <c r="W1431" i="24"/>
  <c r="V1431" i="24"/>
  <c r="U1431" i="24"/>
  <c r="T1431" i="24"/>
  <c r="P1431" i="24"/>
  <c r="N1431" i="24"/>
  <c r="E1431" i="24"/>
  <c r="C1431" i="24"/>
  <c r="D1431" i="24" s="1"/>
  <c r="B1431" i="24"/>
  <c r="A1431" i="24"/>
  <c r="W1430" i="24"/>
  <c r="V1430" i="24"/>
  <c r="U1430" i="24"/>
  <c r="T1430" i="24"/>
  <c r="P1430" i="24"/>
  <c r="N1430" i="24"/>
  <c r="E1430" i="24"/>
  <c r="C1430" i="24"/>
  <c r="D1430" i="24" s="1"/>
  <c r="B1430" i="24"/>
  <c r="A1430" i="24"/>
  <c r="W1429" i="24"/>
  <c r="V1429" i="24"/>
  <c r="U1429" i="24"/>
  <c r="T1429" i="24"/>
  <c r="P1429" i="24"/>
  <c r="N1429" i="24"/>
  <c r="E1429" i="24"/>
  <c r="C1429" i="24"/>
  <c r="D1429" i="24" s="1"/>
  <c r="B1429" i="24"/>
  <c r="A1429" i="24"/>
  <c r="W1428" i="24"/>
  <c r="V1428" i="24"/>
  <c r="U1428" i="24"/>
  <c r="T1428" i="24"/>
  <c r="P1428" i="24"/>
  <c r="N1428" i="24"/>
  <c r="E1428" i="24"/>
  <c r="C1428" i="24"/>
  <c r="D1428" i="24" s="1"/>
  <c r="B1428" i="24"/>
  <c r="A1428" i="24"/>
  <c r="W1427" i="24"/>
  <c r="V1427" i="24"/>
  <c r="U1427" i="24"/>
  <c r="T1427" i="24"/>
  <c r="P1427" i="24"/>
  <c r="N1427" i="24"/>
  <c r="E1427" i="24"/>
  <c r="C1427" i="24"/>
  <c r="D1427" i="24" s="1"/>
  <c r="B1427" i="24"/>
  <c r="A1427" i="24"/>
  <c r="W1426" i="24"/>
  <c r="V1426" i="24"/>
  <c r="U1426" i="24"/>
  <c r="T1426" i="24"/>
  <c r="P1426" i="24"/>
  <c r="N1426" i="24"/>
  <c r="E1426" i="24"/>
  <c r="C1426" i="24"/>
  <c r="D1426" i="24" s="1"/>
  <c r="B1426" i="24"/>
  <c r="A1426" i="24"/>
  <c r="W1425" i="24"/>
  <c r="V1425" i="24"/>
  <c r="U1425" i="24"/>
  <c r="T1425" i="24"/>
  <c r="P1425" i="24"/>
  <c r="N1425" i="24"/>
  <c r="E1425" i="24"/>
  <c r="C1425" i="24"/>
  <c r="D1425" i="24" s="1"/>
  <c r="B1425" i="24"/>
  <c r="A1425" i="24"/>
  <c r="W1424" i="24"/>
  <c r="V1424" i="24"/>
  <c r="U1424" i="24"/>
  <c r="T1424" i="24"/>
  <c r="P1424" i="24"/>
  <c r="N1424" i="24"/>
  <c r="E1424" i="24"/>
  <c r="C1424" i="24"/>
  <c r="D1424" i="24" s="1"/>
  <c r="B1424" i="24"/>
  <c r="A1424" i="24"/>
  <c r="W1423" i="24"/>
  <c r="V1423" i="24"/>
  <c r="U1423" i="24"/>
  <c r="T1423" i="24"/>
  <c r="P1423" i="24"/>
  <c r="N1423" i="24"/>
  <c r="E1423" i="24"/>
  <c r="C1423" i="24"/>
  <c r="D1423" i="24" s="1"/>
  <c r="B1423" i="24"/>
  <c r="A1423" i="24"/>
  <c r="W1422" i="24"/>
  <c r="V1422" i="24"/>
  <c r="U1422" i="24"/>
  <c r="T1422" i="24"/>
  <c r="P1422" i="24"/>
  <c r="N1422" i="24"/>
  <c r="E1422" i="24"/>
  <c r="C1422" i="24"/>
  <c r="D1422" i="24" s="1"/>
  <c r="B1422" i="24"/>
  <c r="A1422" i="24"/>
  <c r="W1421" i="24"/>
  <c r="V1421" i="24"/>
  <c r="U1421" i="24"/>
  <c r="T1421" i="24"/>
  <c r="P1421" i="24"/>
  <c r="N1421" i="24"/>
  <c r="E1421" i="24"/>
  <c r="C1421" i="24"/>
  <c r="D1421" i="24" s="1"/>
  <c r="B1421" i="24"/>
  <c r="A1421" i="24"/>
  <c r="W1420" i="24"/>
  <c r="V1420" i="24"/>
  <c r="U1420" i="24"/>
  <c r="T1420" i="24"/>
  <c r="P1420" i="24"/>
  <c r="N1420" i="24"/>
  <c r="E1420" i="24"/>
  <c r="C1420" i="24"/>
  <c r="D1420" i="24" s="1"/>
  <c r="B1420" i="24"/>
  <c r="A1420" i="24"/>
  <c r="W1419" i="24"/>
  <c r="V1419" i="24"/>
  <c r="U1419" i="24"/>
  <c r="T1419" i="24"/>
  <c r="P1419" i="24"/>
  <c r="N1419" i="24"/>
  <c r="E1419" i="24"/>
  <c r="C1419" i="24"/>
  <c r="D1419" i="24" s="1"/>
  <c r="B1419" i="24"/>
  <c r="A1419" i="24"/>
  <c r="W1418" i="24"/>
  <c r="V1418" i="24"/>
  <c r="U1418" i="24"/>
  <c r="T1418" i="24"/>
  <c r="P1418" i="24"/>
  <c r="N1418" i="24"/>
  <c r="E1418" i="24"/>
  <c r="C1418" i="24"/>
  <c r="D1418" i="24" s="1"/>
  <c r="B1418" i="24"/>
  <c r="A1418" i="24"/>
  <c r="W1417" i="24"/>
  <c r="V1417" i="24"/>
  <c r="U1417" i="24"/>
  <c r="T1417" i="24"/>
  <c r="P1417" i="24"/>
  <c r="N1417" i="24"/>
  <c r="E1417" i="24"/>
  <c r="C1417" i="24"/>
  <c r="D1417" i="24" s="1"/>
  <c r="B1417" i="24"/>
  <c r="A1417" i="24"/>
  <c r="W1416" i="24"/>
  <c r="V1416" i="24"/>
  <c r="U1416" i="24"/>
  <c r="T1416" i="24"/>
  <c r="P1416" i="24"/>
  <c r="N1416" i="24"/>
  <c r="E1416" i="24"/>
  <c r="C1416" i="24"/>
  <c r="D1416" i="24" s="1"/>
  <c r="B1416" i="24"/>
  <c r="A1416" i="24"/>
  <c r="W1415" i="24"/>
  <c r="V1415" i="24"/>
  <c r="U1415" i="24"/>
  <c r="T1415" i="24"/>
  <c r="P1415" i="24"/>
  <c r="N1415" i="24"/>
  <c r="E1415" i="24"/>
  <c r="C1415" i="24"/>
  <c r="D1415" i="24" s="1"/>
  <c r="B1415" i="24"/>
  <c r="A1415" i="24"/>
  <c r="W1414" i="24"/>
  <c r="V1414" i="24"/>
  <c r="U1414" i="24"/>
  <c r="T1414" i="24"/>
  <c r="P1414" i="24"/>
  <c r="N1414" i="24"/>
  <c r="E1414" i="24"/>
  <c r="C1414" i="24"/>
  <c r="D1414" i="24" s="1"/>
  <c r="B1414" i="24"/>
  <c r="A1414" i="24"/>
  <c r="W1413" i="24"/>
  <c r="V1413" i="24"/>
  <c r="U1413" i="24"/>
  <c r="T1413" i="24"/>
  <c r="P1413" i="24"/>
  <c r="N1413" i="24"/>
  <c r="E1413" i="24"/>
  <c r="C1413" i="24"/>
  <c r="D1413" i="24" s="1"/>
  <c r="B1413" i="24"/>
  <c r="A1413" i="24"/>
  <c r="W1412" i="24"/>
  <c r="V1412" i="24"/>
  <c r="U1412" i="24"/>
  <c r="T1412" i="24"/>
  <c r="P1412" i="24"/>
  <c r="N1412" i="24"/>
  <c r="E1412" i="24"/>
  <c r="C1412" i="24"/>
  <c r="D1412" i="24" s="1"/>
  <c r="B1412" i="24"/>
  <c r="A1412" i="24"/>
  <c r="W1411" i="24"/>
  <c r="V1411" i="24"/>
  <c r="U1411" i="24"/>
  <c r="T1411" i="24"/>
  <c r="P1411" i="24"/>
  <c r="N1411" i="24"/>
  <c r="E1411" i="24"/>
  <c r="C1411" i="24"/>
  <c r="D1411" i="24" s="1"/>
  <c r="B1411" i="24"/>
  <c r="A1411" i="24"/>
  <c r="W1410" i="24"/>
  <c r="V1410" i="24"/>
  <c r="U1410" i="24"/>
  <c r="T1410" i="24"/>
  <c r="P1410" i="24"/>
  <c r="N1410" i="24"/>
  <c r="E1410" i="24"/>
  <c r="C1410" i="24"/>
  <c r="D1410" i="24" s="1"/>
  <c r="B1410" i="24"/>
  <c r="A1410" i="24"/>
  <c r="W1409" i="24"/>
  <c r="V1409" i="24"/>
  <c r="U1409" i="24"/>
  <c r="T1409" i="24"/>
  <c r="P1409" i="24"/>
  <c r="N1409" i="24"/>
  <c r="E1409" i="24"/>
  <c r="C1409" i="24"/>
  <c r="D1409" i="24" s="1"/>
  <c r="B1409" i="24"/>
  <c r="A1409" i="24"/>
  <c r="W1408" i="24"/>
  <c r="V1408" i="24"/>
  <c r="U1408" i="24"/>
  <c r="T1408" i="24"/>
  <c r="P1408" i="24"/>
  <c r="N1408" i="24"/>
  <c r="E1408" i="24"/>
  <c r="C1408" i="24"/>
  <c r="D1408" i="24" s="1"/>
  <c r="B1408" i="24"/>
  <c r="A1408" i="24"/>
  <c r="W1407" i="24"/>
  <c r="V1407" i="24"/>
  <c r="U1407" i="24"/>
  <c r="T1407" i="24"/>
  <c r="P1407" i="24"/>
  <c r="N1407" i="24"/>
  <c r="E1407" i="24"/>
  <c r="C1407" i="24"/>
  <c r="D1407" i="24" s="1"/>
  <c r="B1407" i="24"/>
  <c r="A1407" i="24"/>
  <c r="W1406" i="24"/>
  <c r="V1406" i="24"/>
  <c r="U1406" i="24"/>
  <c r="T1406" i="24"/>
  <c r="P1406" i="24"/>
  <c r="N1406" i="24"/>
  <c r="E1406" i="24"/>
  <c r="C1406" i="24"/>
  <c r="D1406" i="24" s="1"/>
  <c r="B1406" i="24"/>
  <c r="A1406" i="24"/>
  <c r="W1405" i="24"/>
  <c r="V1405" i="24"/>
  <c r="U1405" i="24"/>
  <c r="T1405" i="24"/>
  <c r="P1405" i="24"/>
  <c r="N1405" i="24"/>
  <c r="E1405" i="24"/>
  <c r="C1405" i="24"/>
  <c r="D1405" i="24" s="1"/>
  <c r="B1405" i="24"/>
  <c r="A1405" i="24"/>
  <c r="W1404" i="24"/>
  <c r="V1404" i="24"/>
  <c r="U1404" i="24"/>
  <c r="T1404" i="24"/>
  <c r="P1404" i="24"/>
  <c r="N1404" i="24"/>
  <c r="E1404" i="24"/>
  <c r="C1404" i="24"/>
  <c r="D1404" i="24" s="1"/>
  <c r="B1404" i="24"/>
  <c r="A1404" i="24"/>
  <c r="W1403" i="24"/>
  <c r="V1403" i="24"/>
  <c r="U1403" i="24"/>
  <c r="T1403" i="24"/>
  <c r="P1403" i="24"/>
  <c r="N1403" i="24"/>
  <c r="E1403" i="24"/>
  <c r="C1403" i="24"/>
  <c r="D1403" i="24" s="1"/>
  <c r="B1403" i="24"/>
  <c r="A1403" i="24"/>
  <c r="W1402" i="24"/>
  <c r="V1402" i="24"/>
  <c r="U1402" i="24"/>
  <c r="T1402" i="24"/>
  <c r="P1402" i="24"/>
  <c r="N1402" i="24"/>
  <c r="E1402" i="24"/>
  <c r="C1402" i="24"/>
  <c r="D1402" i="24" s="1"/>
  <c r="B1402" i="24"/>
  <c r="A1402" i="24"/>
  <c r="W1401" i="24"/>
  <c r="V1401" i="24"/>
  <c r="U1401" i="24"/>
  <c r="T1401" i="24"/>
  <c r="P1401" i="24"/>
  <c r="N1401" i="24"/>
  <c r="E1401" i="24"/>
  <c r="C1401" i="24"/>
  <c r="D1401" i="24" s="1"/>
  <c r="B1401" i="24"/>
  <c r="A1401" i="24"/>
  <c r="W1400" i="24"/>
  <c r="V1400" i="24"/>
  <c r="U1400" i="24"/>
  <c r="T1400" i="24"/>
  <c r="P1400" i="24"/>
  <c r="N1400" i="24"/>
  <c r="E1400" i="24"/>
  <c r="C1400" i="24"/>
  <c r="D1400" i="24" s="1"/>
  <c r="B1400" i="24"/>
  <c r="A1400" i="24"/>
  <c r="W1399" i="24"/>
  <c r="V1399" i="24"/>
  <c r="U1399" i="24"/>
  <c r="T1399" i="24"/>
  <c r="P1399" i="24"/>
  <c r="N1399" i="24"/>
  <c r="E1399" i="24"/>
  <c r="C1399" i="24"/>
  <c r="D1399" i="24" s="1"/>
  <c r="B1399" i="24"/>
  <c r="A1399" i="24"/>
  <c r="W1398" i="24"/>
  <c r="V1398" i="24"/>
  <c r="U1398" i="24"/>
  <c r="T1398" i="24"/>
  <c r="P1398" i="24"/>
  <c r="N1398" i="24"/>
  <c r="E1398" i="24"/>
  <c r="C1398" i="24"/>
  <c r="D1398" i="24" s="1"/>
  <c r="B1398" i="24"/>
  <c r="A1398" i="24"/>
  <c r="W1397" i="24"/>
  <c r="V1397" i="24"/>
  <c r="U1397" i="24"/>
  <c r="T1397" i="24"/>
  <c r="P1397" i="24"/>
  <c r="N1397" i="24"/>
  <c r="E1397" i="24"/>
  <c r="C1397" i="24"/>
  <c r="D1397" i="24" s="1"/>
  <c r="B1397" i="24"/>
  <c r="A1397" i="24"/>
  <c r="W1396" i="24"/>
  <c r="V1396" i="24"/>
  <c r="U1396" i="24"/>
  <c r="T1396" i="24"/>
  <c r="P1396" i="24"/>
  <c r="N1396" i="24"/>
  <c r="E1396" i="24"/>
  <c r="C1396" i="24"/>
  <c r="D1396" i="24" s="1"/>
  <c r="B1396" i="24"/>
  <c r="A1396" i="24"/>
  <c r="W1395" i="24"/>
  <c r="V1395" i="24"/>
  <c r="U1395" i="24"/>
  <c r="T1395" i="24"/>
  <c r="P1395" i="24"/>
  <c r="N1395" i="24"/>
  <c r="E1395" i="24"/>
  <c r="C1395" i="24"/>
  <c r="D1395" i="24" s="1"/>
  <c r="B1395" i="24"/>
  <c r="A1395" i="24"/>
  <c r="W1394" i="24"/>
  <c r="V1394" i="24"/>
  <c r="U1394" i="24"/>
  <c r="T1394" i="24"/>
  <c r="P1394" i="24"/>
  <c r="N1394" i="24"/>
  <c r="E1394" i="24"/>
  <c r="C1394" i="24"/>
  <c r="D1394" i="24" s="1"/>
  <c r="B1394" i="24"/>
  <c r="A1394" i="24"/>
  <c r="W1393" i="24"/>
  <c r="V1393" i="24"/>
  <c r="U1393" i="24"/>
  <c r="T1393" i="24"/>
  <c r="P1393" i="24"/>
  <c r="N1393" i="24"/>
  <c r="E1393" i="24"/>
  <c r="C1393" i="24"/>
  <c r="D1393" i="24" s="1"/>
  <c r="B1393" i="24"/>
  <c r="A1393" i="24"/>
  <c r="W1392" i="24"/>
  <c r="V1392" i="24"/>
  <c r="U1392" i="24"/>
  <c r="T1392" i="24"/>
  <c r="P1392" i="24"/>
  <c r="N1392" i="24"/>
  <c r="E1392" i="24"/>
  <c r="C1392" i="24"/>
  <c r="D1392" i="24" s="1"/>
  <c r="B1392" i="24"/>
  <c r="A1392" i="24"/>
  <c r="W1391" i="24"/>
  <c r="V1391" i="24"/>
  <c r="U1391" i="24"/>
  <c r="T1391" i="24"/>
  <c r="P1391" i="24"/>
  <c r="N1391" i="24"/>
  <c r="E1391" i="24"/>
  <c r="C1391" i="24"/>
  <c r="D1391" i="24" s="1"/>
  <c r="B1391" i="24"/>
  <c r="A1391" i="24"/>
  <c r="W1390" i="24"/>
  <c r="V1390" i="24"/>
  <c r="U1390" i="24"/>
  <c r="T1390" i="24"/>
  <c r="P1390" i="24"/>
  <c r="N1390" i="24"/>
  <c r="E1390" i="24"/>
  <c r="C1390" i="24"/>
  <c r="D1390" i="24" s="1"/>
  <c r="B1390" i="24"/>
  <c r="A1390" i="24"/>
  <c r="W1389" i="24"/>
  <c r="V1389" i="24"/>
  <c r="U1389" i="24"/>
  <c r="T1389" i="24"/>
  <c r="P1389" i="24"/>
  <c r="N1389" i="24"/>
  <c r="E1389" i="24"/>
  <c r="C1389" i="24"/>
  <c r="D1389" i="24" s="1"/>
  <c r="B1389" i="24"/>
  <c r="A1389" i="24"/>
  <c r="W1388" i="24"/>
  <c r="V1388" i="24"/>
  <c r="U1388" i="24"/>
  <c r="T1388" i="24"/>
  <c r="P1388" i="24"/>
  <c r="N1388" i="24"/>
  <c r="E1388" i="24"/>
  <c r="C1388" i="24"/>
  <c r="D1388" i="24" s="1"/>
  <c r="B1388" i="24"/>
  <c r="A1388" i="24"/>
  <c r="W1387" i="24"/>
  <c r="V1387" i="24"/>
  <c r="U1387" i="24"/>
  <c r="T1387" i="24"/>
  <c r="P1387" i="24"/>
  <c r="N1387" i="24"/>
  <c r="E1387" i="24"/>
  <c r="C1387" i="24"/>
  <c r="D1387" i="24" s="1"/>
  <c r="B1387" i="24"/>
  <c r="A1387" i="24"/>
  <c r="W1386" i="24"/>
  <c r="V1386" i="24"/>
  <c r="U1386" i="24"/>
  <c r="T1386" i="24"/>
  <c r="P1386" i="24"/>
  <c r="N1386" i="24"/>
  <c r="E1386" i="24"/>
  <c r="C1386" i="24"/>
  <c r="D1386" i="24" s="1"/>
  <c r="B1386" i="24"/>
  <c r="A1386" i="24"/>
  <c r="W1385" i="24"/>
  <c r="V1385" i="24"/>
  <c r="U1385" i="24"/>
  <c r="T1385" i="24"/>
  <c r="P1385" i="24"/>
  <c r="N1385" i="24"/>
  <c r="E1385" i="24"/>
  <c r="C1385" i="24"/>
  <c r="D1385" i="24" s="1"/>
  <c r="B1385" i="24"/>
  <c r="A1385" i="24"/>
  <c r="W1384" i="24"/>
  <c r="V1384" i="24"/>
  <c r="U1384" i="24"/>
  <c r="T1384" i="24"/>
  <c r="P1384" i="24"/>
  <c r="N1384" i="24"/>
  <c r="E1384" i="24"/>
  <c r="C1384" i="24"/>
  <c r="D1384" i="24" s="1"/>
  <c r="B1384" i="24"/>
  <c r="A1384" i="24"/>
  <c r="W1383" i="24"/>
  <c r="V1383" i="24"/>
  <c r="U1383" i="24"/>
  <c r="T1383" i="24"/>
  <c r="P1383" i="24"/>
  <c r="N1383" i="24"/>
  <c r="E1383" i="24"/>
  <c r="C1383" i="24"/>
  <c r="D1383" i="24" s="1"/>
  <c r="B1383" i="24"/>
  <c r="A1383" i="24"/>
  <c r="W1382" i="24"/>
  <c r="V1382" i="24"/>
  <c r="U1382" i="24"/>
  <c r="T1382" i="24"/>
  <c r="P1382" i="24"/>
  <c r="N1382" i="24"/>
  <c r="E1382" i="24"/>
  <c r="C1382" i="24"/>
  <c r="D1382" i="24" s="1"/>
  <c r="B1382" i="24"/>
  <c r="A1382" i="24"/>
  <c r="W1381" i="24"/>
  <c r="V1381" i="24"/>
  <c r="U1381" i="24"/>
  <c r="T1381" i="24"/>
  <c r="P1381" i="24"/>
  <c r="N1381" i="24"/>
  <c r="E1381" i="24"/>
  <c r="C1381" i="24"/>
  <c r="D1381" i="24" s="1"/>
  <c r="B1381" i="24"/>
  <c r="A1381" i="24"/>
  <c r="W1380" i="24"/>
  <c r="V1380" i="24"/>
  <c r="U1380" i="24"/>
  <c r="T1380" i="24"/>
  <c r="P1380" i="24"/>
  <c r="N1380" i="24"/>
  <c r="E1380" i="24"/>
  <c r="C1380" i="24"/>
  <c r="D1380" i="24" s="1"/>
  <c r="B1380" i="24"/>
  <c r="A1380" i="24"/>
  <c r="W1379" i="24"/>
  <c r="V1379" i="24"/>
  <c r="U1379" i="24"/>
  <c r="T1379" i="24"/>
  <c r="P1379" i="24"/>
  <c r="N1379" i="24"/>
  <c r="E1379" i="24"/>
  <c r="C1379" i="24"/>
  <c r="D1379" i="24" s="1"/>
  <c r="B1379" i="24"/>
  <c r="A1379" i="24"/>
  <c r="W1378" i="24"/>
  <c r="V1378" i="24"/>
  <c r="U1378" i="24"/>
  <c r="T1378" i="24"/>
  <c r="P1378" i="24"/>
  <c r="N1378" i="24"/>
  <c r="E1378" i="24"/>
  <c r="C1378" i="24"/>
  <c r="D1378" i="24" s="1"/>
  <c r="B1378" i="24"/>
  <c r="A1378" i="24"/>
  <c r="W1377" i="24"/>
  <c r="V1377" i="24"/>
  <c r="U1377" i="24"/>
  <c r="T1377" i="24"/>
  <c r="P1377" i="24"/>
  <c r="N1377" i="24"/>
  <c r="E1377" i="24"/>
  <c r="C1377" i="24"/>
  <c r="D1377" i="24" s="1"/>
  <c r="B1377" i="24"/>
  <c r="A1377" i="24"/>
  <c r="W1376" i="24"/>
  <c r="V1376" i="24"/>
  <c r="U1376" i="24"/>
  <c r="T1376" i="24"/>
  <c r="P1376" i="24"/>
  <c r="N1376" i="24"/>
  <c r="E1376" i="24"/>
  <c r="C1376" i="24"/>
  <c r="D1376" i="24" s="1"/>
  <c r="B1376" i="24"/>
  <c r="A1376" i="24"/>
  <c r="W1375" i="24"/>
  <c r="V1375" i="24"/>
  <c r="U1375" i="24"/>
  <c r="T1375" i="24"/>
  <c r="P1375" i="24"/>
  <c r="N1375" i="24"/>
  <c r="E1375" i="24"/>
  <c r="C1375" i="24"/>
  <c r="D1375" i="24" s="1"/>
  <c r="B1375" i="24"/>
  <c r="A1375" i="24"/>
  <c r="W1374" i="24"/>
  <c r="V1374" i="24"/>
  <c r="U1374" i="24"/>
  <c r="T1374" i="24"/>
  <c r="P1374" i="24"/>
  <c r="N1374" i="24"/>
  <c r="E1374" i="24"/>
  <c r="C1374" i="24"/>
  <c r="D1374" i="24" s="1"/>
  <c r="B1374" i="24"/>
  <c r="A1374" i="24"/>
  <c r="W1373" i="24"/>
  <c r="V1373" i="24"/>
  <c r="U1373" i="24"/>
  <c r="T1373" i="24"/>
  <c r="P1373" i="24"/>
  <c r="N1373" i="24"/>
  <c r="E1373" i="24"/>
  <c r="C1373" i="24"/>
  <c r="D1373" i="24" s="1"/>
  <c r="B1373" i="24"/>
  <c r="A1373" i="24"/>
  <c r="W1372" i="24"/>
  <c r="V1372" i="24"/>
  <c r="U1372" i="24"/>
  <c r="T1372" i="24"/>
  <c r="P1372" i="24"/>
  <c r="N1372" i="24"/>
  <c r="E1372" i="24"/>
  <c r="C1372" i="24"/>
  <c r="D1372" i="24" s="1"/>
  <c r="B1372" i="24"/>
  <c r="A1372" i="24"/>
  <c r="W1371" i="24"/>
  <c r="V1371" i="24"/>
  <c r="U1371" i="24"/>
  <c r="T1371" i="24"/>
  <c r="P1371" i="24"/>
  <c r="N1371" i="24"/>
  <c r="E1371" i="24"/>
  <c r="C1371" i="24"/>
  <c r="D1371" i="24" s="1"/>
  <c r="B1371" i="24"/>
  <c r="A1371" i="24"/>
  <c r="W1370" i="24"/>
  <c r="V1370" i="24"/>
  <c r="U1370" i="24"/>
  <c r="T1370" i="24"/>
  <c r="P1370" i="24"/>
  <c r="N1370" i="24"/>
  <c r="E1370" i="24"/>
  <c r="C1370" i="24"/>
  <c r="D1370" i="24" s="1"/>
  <c r="B1370" i="24"/>
  <c r="A1370" i="24"/>
  <c r="W1369" i="24"/>
  <c r="V1369" i="24"/>
  <c r="U1369" i="24"/>
  <c r="T1369" i="24"/>
  <c r="P1369" i="24"/>
  <c r="N1369" i="24"/>
  <c r="E1369" i="24"/>
  <c r="C1369" i="24"/>
  <c r="D1369" i="24" s="1"/>
  <c r="B1369" i="24"/>
  <c r="A1369" i="24"/>
  <c r="W1368" i="24"/>
  <c r="V1368" i="24"/>
  <c r="U1368" i="24"/>
  <c r="T1368" i="24"/>
  <c r="P1368" i="24"/>
  <c r="N1368" i="24"/>
  <c r="E1368" i="24"/>
  <c r="C1368" i="24"/>
  <c r="D1368" i="24" s="1"/>
  <c r="B1368" i="24"/>
  <c r="A1368" i="24"/>
  <c r="W1367" i="24"/>
  <c r="V1367" i="24"/>
  <c r="U1367" i="24"/>
  <c r="T1367" i="24"/>
  <c r="P1367" i="24"/>
  <c r="N1367" i="24"/>
  <c r="E1367" i="24"/>
  <c r="C1367" i="24"/>
  <c r="D1367" i="24" s="1"/>
  <c r="B1367" i="24"/>
  <c r="A1367" i="24"/>
  <c r="W1366" i="24"/>
  <c r="V1366" i="24"/>
  <c r="U1366" i="24"/>
  <c r="T1366" i="24"/>
  <c r="P1366" i="24"/>
  <c r="N1366" i="24"/>
  <c r="E1366" i="24"/>
  <c r="C1366" i="24"/>
  <c r="D1366" i="24" s="1"/>
  <c r="B1366" i="24"/>
  <c r="A1366" i="24"/>
  <c r="W1365" i="24"/>
  <c r="V1365" i="24"/>
  <c r="U1365" i="24"/>
  <c r="T1365" i="24"/>
  <c r="P1365" i="24"/>
  <c r="N1365" i="24"/>
  <c r="E1365" i="24"/>
  <c r="C1365" i="24"/>
  <c r="D1365" i="24" s="1"/>
  <c r="B1365" i="24"/>
  <c r="A1365" i="24"/>
  <c r="W1364" i="24"/>
  <c r="V1364" i="24"/>
  <c r="U1364" i="24"/>
  <c r="T1364" i="24"/>
  <c r="P1364" i="24"/>
  <c r="N1364" i="24"/>
  <c r="E1364" i="24"/>
  <c r="C1364" i="24"/>
  <c r="D1364" i="24" s="1"/>
  <c r="B1364" i="24"/>
  <c r="A1364" i="24"/>
  <c r="W1363" i="24"/>
  <c r="V1363" i="24"/>
  <c r="U1363" i="24"/>
  <c r="T1363" i="24"/>
  <c r="P1363" i="24"/>
  <c r="N1363" i="24"/>
  <c r="E1363" i="24"/>
  <c r="C1363" i="24"/>
  <c r="D1363" i="24" s="1"/>
  <c r="B1363" i="24"/>
  <c r="A1363" i="24"/>
  <c r="W1362" i="24"/>
  <c r="V1362" i="24"/>
  <c r="U1362" i="24"/>
  <c r="T1362" i="24"/>
  <c r="P1362" i="24"/>
  <c r="N1362" i="24"/>
  <c r="E1362" i="24"/>
  <c r="C1362" i="24"/>
  <c r="D1362" i="24" s="1"/>
  <c r="B1362" i="24"/>
  <c r="A1362" i="24"/>
  <c r="W1361" i="24"/>
  <c r="V1361" i="24"/>
  <c r="U1361" i="24"/>
  <c r="T1361" i="24"/>
  <c r="P1361" i="24"/>
  <c r="N1361" i="24"/>
  <c r="E1361" i="24"/>
  <c r="C1361" i="24"/>
  <c r="D1361" i="24" s="1"/>
  <c r="B1361" i="24"/>
  <c r="A1361" i="24"/>
  <c r="W1360" i="24"/>
  <c r="V1360" i="24"/>
  <c r="U1360" i="24"/>
  <c r="T1360" i="24"/>
  <c r="P1360" i="24"/>
  <c r="N1360" i="24"/>
  <c r="E1360" i="24"/>
  <c r="C1360" i="24"/>
  <c r="D1360" i="24" s="1"/>
  <c r="B1360" i="24"/>
  <c r="A1360" i="24"/>
  <c r="W1359" i="24"/>
  <c r="V1359" i="24"/>
  <c r="U1359" i="24"/>
  <c r="T1359" i="24"/>
  <c r="P1359" i="24"/>
  <c r="N1359" i="24"/>
  <c r="E1359" i="24"/>
  <c r="C1359" i="24"/>
  <c r="D1359" i="24" s="1"/>
  <c r="B1359" i="24"/>
  <c r="A1359" i="24"/>
  <c r="W1358" i="24"/>
  <c r="V1358" i="24"/>
  <c r="U1358" i="24"/>
  <c r="T1358" i="24"/>
  <c r="P1358" i="24"/>
  <c r="N1358" i="24"/>
  <c r="E1358" i="24"/>
  <c r="C1358" i="24"/>
  <c r="D1358" i="24" s="1"/>
  <c r="B1358" i="24"/>
  <c r="A1358" i="24"/>
  <c r="W1357" i="24"/>
  <c r="V1357" i="24"/>
  <c r="U1357" i="24"/>
  <c r="T1357" i="24"/>
  <c r="P1357" i="24"/>
  <c r="N1357" i="24"/>
  <c r="E1357" i="24"/>
  <c r="C1357" i="24"/>
  <c r="D1357" i="24" s="1"/>
  <c r="B1357" i="24"/>
  <c r="A1357" i="24"/>
  <c r="W1356" i="24"/>
  <c r="V1356" i="24"/>
  <c r="U1356" i="24"/>
  <c r="T1356" i="24"/>
  <c r="P1356" i="24"/>
  <c r="N1356" i="24"/>
  <c r="E1356" i="24"/>
  <c r="C1356" i="24"/>
  <c r="D1356" i="24" s="1"/>
  <c r="B1356" i="24"/>
  <c r="A1356" i="24"/>
  <c r="W1355" i="24"/>
  <c r="V1355" i="24"/>
  <c r="U1355" i="24"/>
  <c r="T1355" i="24"/>
  <c r="P1355" i="24"/>
  <c r="N1355" i="24"/>
  <c r="E1355" i="24"/>
  <c r="C1355" i="24"/>
  <c r="D1355" i="24" s="1"/>
  <c r="B1355" i="24"/>
  <c r="A1355" i="24"/>
  <c r="W1354" i="24"/>
  <c r="V1354" i="24"/>
  <c r="U1354" i="24"/>
  <c r="T1354" i="24"/>
  <c r="P1354" i="24"/>
  <c r="N1354" i="24"/>
  <c r="E1354" i="24"/>
  <c r="C1354" i="24"/>
  <c r="D1354" i="24" s="1"/>
  <c r="B1354" i="24"/>
  <c r="A1354" i="24"/>
  <c r="W1353" i="24"/>
  <c r="V1353" i="24"/>
  <c r="U1353" i="24"/>
  <c r="T1353" i="24"/>
  <c r="P1353" i="24"/>
  <c r="N1353" i="24"/>
  <c r="E1353" i="24"/>
  <c r="C1353" i="24"/>
  <c r="D1353" i="24" s="1"/>
  <c r="B1353" i="24"/>
  <c r="A1353" i="24"/>
  <c r="W1352" i="24"/>
  <c r="V1352" i="24"/>
  <c r="U1352" i="24"/>
  <c r="T1352" i="24"/>
  <c r="P1352" i="24"/>
  <c r="N1352" i="24"/>
  <c r="E1352" i="24"/>
  <c r="C1352" i="24"/>
  <c r="D1352" i="24" s="1"/>
  <c r="B1352" i="24"/>
  <c r="A1352" i="24"/>
  <c r="W1351" i="24"/>
  <c r="V1351" i="24"/>
  <c r="U1351" i="24"/>
  <c r="T1351" i="24"/>
  <c r="P1351" i="24"/>
  <c r="N1351" i="24"/>
  <c r="E1351" i="24"/>
  <c r="C1351" i="24"/>
  <c r="D1351" i="24" s="1"/>
  <c r="B1351" i="24"/>
  <c r="A1351" i="24"/>
  <c r="W1350" i="24"/>
  <c r="V1350" i="24"/>
  <c r="U1350" i="24"/>
  <c r="T1350" i="24"/>
  <c r="P1350" i="24"/>
  <c r="N1350" i="24"/>
  <c r="E1350" i="24"/>
  <c r="C1350" i="24"/>
  <c r="D1350" i="24" s="1"/>
  <c r="B1350" i="24"/>
  <c r="A1350" i="24"/>
  <c r="W1349" i="24"/>
  <c r="V1349" i="24"/>
  <c r="U1349" i="24"/>
  <c r="T1349" i="24"/>
  <c r="P1349" i="24"/>
  <c r="N1349" i="24"/>
  <c r="E1349" i="24"/>
  <c r="C1349" i="24"/>
  <c r="D1349" i="24" s="1"/>
  <c r="B1349" i="24"/>
  <c r="A1349" i="24"/>
  <c r="W1348" i="24"/>
  <c r="V1348" i="24"/>
  <c r="U1348" i="24"/>
  <c r="T1348" i="24"/>
  <c r="P1348" i="24"/>
  <c r="N1348" i="24"/>
  <c r="E1348" i="24"/>
  <c r="C1348" i="24"/>
  <c r="D1348" i="24" s="1"/>
  <c r="B1348" i="24"/>
  <c r="A1348" i="24"/>
  <c r="W1347" i="24"/>
  <c r="V1347" i="24"/>
  <c r="U1347" i="24"/>
  <c r="T1347" i="24"/>
  <c r="P1347" i="24"/>
  <c r="N1347" i="24"/>
  <c r="E1347" i="24"/>
  <c r="C1347" i="24"/>
  <c r="D1347" i="24" s="1"/>
  <c r="B1347" i="24"/>
  <c r="A1347" i="24"/>
  <c r="W1346" i="24"/>
  <c r="V1346" i="24"/>
  <c r="U1346" i="24"/>
  <c r="T1346" i="24"/>
  <c r="P1346" i="24"/>
  <c r="N1346" i="24"/>
  <c r="E1346" i="24"/>
  <c r="C1346" i="24"/>
  <c r="D1346" i="24" s="1"/>
  <c r="B1346" i="24"/>
  <c r="A1346" i="24"/>
  <c r="W1345" i="24"/>
  <c r="V1345" i="24"/>
  <c r="U1345" i="24"/>
  <c r="T1345" i="24"/>
  <c r="P1345" i="24"/>
  <c r="N1345" i="24"/>
  <c r="E1345" i="24"/>
  <c r="C1345" i="24"/>
  <c r="D1345" i="24" s="1"/>
  <c r="B1345" i="24"/>
  <c r="A1345" i="24"/>
  <c r="W1344" i="24"/>
  <c r="V1344" i="24"/>
  <c r="U1344" i="24"/>
  <c r="T1344" i="24"/>
  <c r="P1344" i="24"/>
  <c r="N1344" i="24"/>
  <c r="E1344" i="24"/>
  <c r="C1344" i="24"/>
  <c r="D1344" i="24" s="1"/>
  <c r="B1344" i="24"/>
  <c r="A1344" i="24"/>
  <c r="W1343" i="24"/>
  <c r="V1343" i="24"/>
  <c r="U1343" i="24"/>
  <c r="T1343" i="24"/>
  <c r="P1343" i="24"/>
  <c r="N1343" i="24"/>
  <c r="E1343" i="24"/>
  <c r="C1343" i="24"/>
  <c r="D1343" i="24" s="1"/>
  <c r="B1343" i="24"/>
  <c r="A1343" i="24"/>
  <c r="W1342" i="24"/>
  <c r="V1342" i="24"/>
  <c r="U1342" i="24"/>
  <c r="T1342" i="24"/>
  <c r="P1342" i="24"/>
  <c r="N1342" i="24"/>
  <c r="E1342" i="24"/>
  <c r="C1342" i="24"/>
  <c r="D1342" i="24" s="1"/>
  <c r="B1342" i="24"/>
  <c r="A1342" i="24"/>
  <c r="W1341" i="24"/>
  <c r="V1341" i="24"/>
  <c r="U1341" i="24"/>
  <c r="T1341" i="24"/>
  <c r="P1341" i="24"/>
  <c r="N1341" i="24"/>
  <c r="E1341" i="24"/>
  <c r="C1341" i="24"/>
  <c r="D1341" i="24" s="1"/>
  <c r="B1341" i="24"/>
  <c r="A1341" i="24"/>
  <c r="W1340" i="24"/>
  <c r="V1340" i="24"/>
  <c r="U1340" i="24"/>
  <c r="T1340" i="24"/>
  <c r="P1340" i="24"/>
  <c r="N1340" i="24"/>
  <c r="E1340" i="24"/>
  <c r="C1340" i="24"/>
  <c r="D1340" i="24" s="1"/>
  <c r="B1340" i="24"/>
  <c r="A1340" i="24"/>
  <c r="W1339" i="24"/>
  <c r="V1339" i="24"/>
  <c r="U1339" i="24"/>
  <c r="T1339" i="24"/>
  <c r="P1339" i="24"/>
  <c r="N1339" i="24"/>
  <c r="E1339" i="24"/>
  <c r="C1339" i="24"/>
  <c r="D1339" i="24" s="1"/>
  <c r="B1339" i="24"/>
  <c r="A1339" i="24"/>
  <c r="W1338" i="24"/>
  <c r="V1338" i="24"/>
  <c r="U1338" i="24"/>
  <c r="T1338" i="24"/>
  <c r="P1338" i="24"/>
  <c r="N1338" i="24"/>
  <c r="E1338" i="24"/>
  <c r="C1338" i="24"/>
  <c r="D1338" i="24" s="1"/>
  <c r="B1338" i="24"/>
  <c r="A1338" i="24"/>
  <c r="W1337" i="24"/>
  <c r="V1337" i="24"/>
  <c r="U1337" i="24"/>
  <c r="T1337" i="24"/>
  <c r="P1337" i="24"/>
  <c r="N1337" i="24"/>
  <c r="E1337" i="24"/>
  <c r="C1337" i="24"/>
  <c r="D1337" i="24" s="1"/>
  <c r="B1337" i="24"/>
  <c r="A1337" i="24"/>
  <c r="W1336" i="24"/>
  <c r="V1336" i="24"/>
  <c r="U1336" i="24"/>
  <c r="T1336" i="24"/>
  <c r="P1336" i="24"/>
  <c r="N1336" i="24"/>
  <c r="E1336" i="24"/>
  <c r="C1336" i="24"/>
  <c r="D1336" i="24" s="1"/>
  <c r="B1336" i="24"/>
  <c r="A1336" i="24"/>
  <c r="W1335" i="24"/>
  <c r="V1335" i="24"/>
  <c r="U1335" i="24"/>
  <c r="T1335" i="24"/>
  <c r="P1335" i="24"/>
  <c r="N1335" i="24"/>
  <c r="E1335" i="24"/>
  <c r="C1335" i="24"/>
  <c r="D1335" i="24" s="1"/>
  <c r="B1335" i="24"/>
  <c r="A1335" i="24"/>
  <c r="W1334" i="24"/>
  <c r="V1334" i="24"/>
  <c r="U1334" i="24"/>
  <c r="T1334" i="24"/>
  <c r="P1334" i="24"/>
  <c r="N1334" i="24"/>
  <c r="E1334" i="24"/>
  <c r="C1334" i="24"/>
  <c r="D1334" i="24" s="1"/>
  <c r="B1334" i="24"/>
  <c r="A1334" i="24"/>
  <c r="W1333" i="24"/>
  <c r="V1333" i="24"/>
  <c r="U1333" i="24"/>
  <c r="T1333" i="24"/>
  <c r="P1333" i="24"/>
  <c r="N1333" i="24"/>
  <c r="E1333" i="24"/>
  <c r="C1333" i="24"/>
  <c r="D1333" i="24" s="1"/>
  <c r="B1333" i="24"/>
  <c r="A1333" i="24"/>
  <c r="W1332" i="24"/>
  <c r="V1332" i="24"/>
  <c r="U1332" i="24"/>
  <c r="T1332" i="24"/>
  <c r="P1332" i="24"/>
  <c r="N1332" i="24"/>
  <c r="E1332" i="24"/>
  <c r="C1332" i="24"/>
  <c r="D1332" i="24" s="1"/>
  <c r="B1332" i="24"/>
  <c r="A1332" i="24"/>
  <c r="W1331" i="24"/>
  <c r="V1331" i="24"/>
  <c r="U1331" i="24"/>
  <c r="T1331" i="24"/>
  <c r="P1331" i="24"/>
  <c r="N1331" i="24"/>
  <c r="E1331" i="24"/>
  <c r="C1331" i="24"/>
  <c r="D1331" i="24" s="1"/>
  <c r="B1331" i="24"/>
  <c r="A1331" i="24"/>
  <c r="W1330" i="24"/>
  <c r="V1330" i="24"/>
  <c r="U1330" i="24"/>
  <c r="T1330" i="24"/>
  <c r="P1330" i="24"/>
  <c r="N1330" i="24"/>
  <c r="E1330" i="24"/>
  <c r="C1330" i="24"/>
  <c r="D1330" i="24" s="1"/>
  <c r="B1330" i="24"/>
  <c r="A1330" i="24"/>
  <c r="W1329" i="24"/>
  <c r="V1329" i="24"/>
  <c r="U1329" i="24"/>
  <c r="T1329" i="24"/>
  <c r="P1329" i="24"/>
  <c r="N1329" i="24"/>
  <c r="E1329" i="24"/>
  <c r="C1329" i="24"/>
  <c r="D1329" i="24" s="1"/>
  <c r="B1329" i="24"/>
  <c r="A1329" i="24"/>
  <c r="W1328" i="24"/>
  <c r="V1328" i="24"/>
  <c r="U1328" i="24"/>
  <c r="T1328" i="24"/>
  <c r="P1328" i="24"/>
  <c r="N1328" i="24"/>
  <c r="E1328" i="24"/>
  <c r="C1328" i="24"/>
  <c r="D1328" i="24" s="1"/>
  <c r="B1328" i="24"/>
  <c r="A1328" i="24"/>
  <c r="W1327" i="24"/>
  <c r="V1327" i="24"/>
  <c r="U1327" i="24"/>
  <c r="T1327" i="24"/>
  <c r="P1327" i="24"/>
  <c r="N1327" i="24"/>
  <c r="E1327" i="24"/>
  <c r="C1327" i="24"/>
  <c r="D1327" i="24" s="1"/>
  <c r="B1327" i="24"/>
  <c r="A1327" i="24"/>
  <c r="W1326" i="24"/>
  <c r="V1326" i="24"/>
  <c r="U1326" i="24"/>
  <c r="T1326" i="24"/>
  <c r="P1326" i="24"/>
  <c r="N1326" i="24"/>
  <c r="E1326" i="24"/>
  <c r="C1326" i="24"/>
  <c r="D1326" i="24" s="1"/>
  <c r="B1326" i="24"/>
  <c r="A1326" i="24"/>
  <c r="W1325" i="24"/>
  <c r="V1325" i="24"/>
  <c r="U1325" i="24"/>
  <c r="T1325" i="24"/>
  <c r="P1325" i="24"/>
  <c r="N1325" i="24"/>
  <c r="E1325" i="24"/>
  <c r="C1325" i="24"/>
  <c r="D1325" i="24" s="1"/>
  <c r="B1325" i="24"/>
  <c r="A1325" i="24"/>
  <c r="W1324" i="24"/>
  <c r="V1324" i="24"/>
  <c r="U1324" i="24"/>
  <c r="T1324" i="24"/>
  <c r="P1324" i="24"/>
  <c r="N1324" i="24"/>
  <c r="E1324" i="24"/>
  <c r="C1324" i="24"/>
  <c r="D1324" i="24" s="1"/>
  <c r="B1324" i="24"/>
  <c r="A1324" i="24"/>
  <c r="W1323" i="24"/>
  <c r="V1323" i="24"/>
  <c r="U1323" i="24"/>
  <c r="T1323" i="24"/>
  <c r="P1323" i="24"/>
  <c r="N1323" i="24"/>
  <c r="E1323" i="24"/>
  <c r="C1323" i="24"/>
  <c r="D1323" i="24" s="1"/>
  <c r="B1323" i="24"/>
  <c r="A1323" i="24"/>
  <c r="W1322" i="24"/>
  <c r="V1322" i="24"/>
  <c r="U1322" i="24"/>
  <c r="T1322" i="24"/>
  <c r="P1322" i="24"/>
  <c r="N1322" i="24"/>
  <c r="E1322" i="24"/>
  <c r="C1322" i="24"/>
  <c r="D1322" i="24" s="1"/>
  <c r="B1322" i="24"/>
  <c r="A1322" i="24"/>
  <c r="W1321" i="24"/>
  <c r="V1321" i="24"/>
  <c r="U1321" i="24"/>
  <c r="T1321" i="24"/>
  <c r="P1321" i="24"/>
  <c r="N1321" i="24"/>
  <c r="E1321" i="24"/>
  <c r="C1321" i="24"/>
  <c r="D1321" i="24" s="1"/>
  <c r="B1321" i="24"/>
  <c r="A1321" i="24"/>
  <c r="W1320" i="24"/>
  <c r="V1320" i="24"/>
  <c r="U1320" i="24"/>
  <c r="T1320" i="24"/>
  <c r="P1320" i="24"/>
  <c r="N1320" i="24"/>
  <c r="E1320" i="24"/>
  <c r="C1320" i="24"/>
  <c r="D1320" i="24" s="1"/>
  <c r="B1320" i="24"/>
  <c r="A1320" i="24"/>
  <c r="W1319" i="24"/>
  <c r="V1319" i="24"/>
  <c r="U1319" i="24"/>
  <c r="T1319" i="24"/>
  <c r="P1319" i="24"/>
  <c r="N1319" i="24"/>
  <c r="E1319" i="24"/>
  <c r="C1319" i="24"/>
  <c r="D1319" i="24" s="1"/>
  <c r="B1319" i="24"/>
  <c r="A1319" i="24"/>
  <c r="W1318" i="24"/>
  <c r="V1318" i="24"/>
  <c r="U1318" i="24"/>
  <c r="T1318" i="24"/>
  <c r="P1318" i="24"/>
  <c r="N1318" i="24"/>
  <c r="E1318" i="24"/>
  <c r="C1318" i="24"/>
  <c r="D1318" i="24" s="1"/>
  <c r="B1318" i="24"/>
  <c r="A1318" i="24"/>
  <c r="W1317" i="24"/>
  <c r="V1317" i="24"/>
  <c r="U1317" i="24"/>
  <c r="T1317" i="24"/>
  <c r="P1317" i="24"/>
  <c r="N1317" i="24"/>
  <c r="E1317" i="24"/>
  <c r="C1317" i="24"/>
  <c r="D1317" i="24" s="1"/>
  <c r="B1317" i="24"/>
  <c r="A1317" i="24"/>
  <c r="W1316" i="24"/>
  <c r="V1316" i="24"/>
  <c r="U1316" i="24"/>
  <c r="T1316" i="24"/>
  <c r="P1316" i="24"/>
  <c r="N1316" i="24"/>
  <c r="E1316" i="24"/>
  <c r="C1316" i="24"/>
  <c r="D1316" i="24" s="1"/>
  <c r="B1316" i="24"/>
  <c r="A1316" i="24"/>
  <c r="W1315" i="24"/>
  <c r="V1315" i="24"/>
  <c r="U1315" i="24"/>
  <c r="T1315" i="24"/>
  <c r="P1315" i="24"/>
  <c r="N1315" i="24"/>
  <c r="E1315" i="24"/>
  <c r="C1315" i="24"/>
  <c r="D1315" i="24" s="1"/>
  <c r="B1315" i="24"/>
  <c r="A1315" i="24"/>
  <c r="W1314" i="24"/>
  <c r="V1314" i="24"/>
  <c r="U1314" i="24"/>
  <c r="T1314" i="24"/>
  <c r="P1314" i="24"/>
  <c r="N1314" i="24"/>
  <c r="E1314" i="24"/>
  <c r="C1314" i="24"/>
  <c r="D1314" i="24" s="1"/>
  <c r="B1314" i="24"/>
  <c r="A1314" i="24"/>
  <c r="W1313" i="24"/>
  <c r="V1313" i="24"/>
  <c r="U1313" i="24"/>
  <c r="T1313" i="24"/>
  <c r="P1313" i="24"/>
  <c r="N1313" i="24"/>
  <c r="E1313" i="24"/>
  <c r="C1313" i="24"/>
  <c r="D1313" i="24" s="1"/>
  <c r="B1313" i="24"/>
  <c r="A1313" i="24"/>
  <c r="W1312" i="24"/>
  <c r="V1312" i="24"/>
  <c r="U1312" i="24"/>
  <c r="T1312" i="24"/>
  <c r="P1312" i="24"/>
  <c r="N1312" i="24"/>
  <c r="E1312" i="24"/>
  <c r="C1312" i="24"/>
  <c r="D1312" i="24" s="1"/>
  <c r="B1312" i="24"/>
  <c r="A1312" i="24"/>
  <c r="W1311" i="24"/>
  <c r="V1311" i="24"/>
  <c r="U1311" i="24"/>
  <c r="T1311" i="24"/>
  <c r="P1311" i="24"/>
  <c r="N1311" i="24"/>
  <c r="E1311" i="24"/>
  <c r="C1311" i="24"/>
  <c r="D1311" i="24" s="1"/>
  <c r="B1311" i="24"/>
  <c r="A1311" i="24"/>
  <c r="W1310" i="24"/>
  <c r="V1310" i="24"/>
  <c r="U1310" i="24"/>
  <c r="T1310" i="24"/>
  <c r="P1310" i="24"/>
  <c r="N1310" i="24"/>
  <c r="E1310" i="24"/>
  <c r="C1310" i="24"/>
  <c r="D1310" i="24" s="1"/>
  <c r="B1310" i="24"/>
  <c r="A1310" i="24"/>
  <c r="W1309" i="24"/>
  <c r="V1309" i="24"/>
  <c r="U1309" i="24"/>
  <c r="T1309" i="24"/>
  <c r="P1309" i="24"/>
  <c r="N1309" i="24"/>
  <c r="E1309" i="24"/>
  <c r="C1309" i="24"/>
  <c r="D1309" i="24" s="1"/>
  <c r="B1309" i="24"/>
  <c r="A1309" i="24"/>
  <c r="W1308" i="24"/>
  <c r="V1308" i="24"/>
  <c r="U1308" i="24"/>
  <c r="T1308" i="24"/>
  <c r="P1308" i="24"/>
  <c r="N1308" i="24"/>
  <c r="E1308" i="24"/>
  <c r="C1308" i="24"/>
  <c r="D1308" i="24" s="1"/>
  <c r="B1308" i="24"/>
  <c r="A1308" i="24"/>
  <c r="W1307" i="24"/>
  <c r="V1307" i="24"/>
  <c r="U1307" i="24"/>
  <c r="T1307" i="24"/>
  <c r="P1307" i="24"/>
  <c r="N1307" i="24"/>
  <c r="E1307" i="24"/>
  <c r="C1307" i="24"/>
  <c r="D1307" i="24" s="1"/>
  <c r="B1307" i="24"/>
  <c r="A1307" i="24"/>
  <c r="W1306" i="24"/>
  <c r="V1306" i="24"/>
  <c r="U1306" i="24"/>
  <c r="T1306" i="24"/>
  <c r="P1306" i="24"/>
  <c r="N1306" i="24"/>
  <c r="E1306" i="24"/>
  <c r="C1306" i="24"/>
  <c r="D1306" i="24" s="1"/>
  <c r="B1306" i="24"/>
  <c r="A1306" i="24"/>
  <c r="W1305" i="24"/>
  <c r="V1305" i="24"/>
  <c r="U1305" i="24"/>
  <c r="T1305" i="24"/>
  <c r="P1305" i="24"/>
  <c r="N1305" i="24"/>
  <c r="E1305" i="24"/>
  <c r="C1305" i="24"/>
  <c r="D1305" i="24" s="1"/>
  <c r="B1305" i="24"/>
  <c r="A1305" i="24"/>
  <c r="W1304" i="24"/>
  <c r="V1304" i="24"/>
  <c r="U1304" i="24"/>
  <c r="T1304" i="24"/>
  <c r="P1304" i="24"/>
  <c r="N1304" i="24"/>
  <c r="E1304" i="24"/>
  <c r="C1304" i="24"/>
  <c r="D1304" i="24" s="1"/>
  <c r="B1304" i="24"/>
  <c r="A1304" i="24"/>
  <c r="W1303" i="24"/>
  <c r="V1303" i="24"/>
  <c r="U1303" i="24"/>
  <c r="T1303" i="24"/>
  <c r="P1303" i="24"/>
  <c r="N1303" i="24"/>
  <c r="E1303" i="24"/>
  <c r="C1303" i="24"/>
  <c r="D1303" i="24" s="1"/>
  <c r="B1303" i="24"/>
  <c r="A1303" i="24"/>
  <c r="W1302" i="24"/>
  <c r="V1302" i="24"/>
  <c r="U1302" i="24"/>
  <c r="T1302" i="24"/>
  <c r="P1302" i="24"/>
  <c r="N1302" i="24"/>
  <c r="E1302" i="24"/>
  <c r="C1302" i="24"/>
  <c r="D1302" i="24" s="1"/>
  <c r="B1302" i="24"/>
  <c r="A1302" i="24"/>
  <c r="W1301" i="24"/>
  <c r="V1301" i="24"/>
  <c r="U1301" i="24"/>
  <c r="T1301" i="24"/>
  <c r="P1301" i="24"/>
  <c r="N1301" i="24"/>
  <c r="E1301" i="24"/>
  <c r="C1301" i="24"/>
  <c r="D1301" i="24" s="1"/>
  <c r="B1301" i="24"/>
  <c r="A1301" i="24"/>
  <c r="W1300" i="24"/>
  <c r="V1300" i="24"/>
  <c r="U1300" i="24"/>
  <c r="T1300" i="24"/>
  <c r="P1300" i="24"/>
  <c r="N1300" i="24"/>
  <c r="E1300" i="24"/>
  <c r="C1300" i="24"/>
  <c r="D1300" i="24" s="1"/>
  <c r="B1300" i="24"/>
  <c r="A1300" i="24"/>
  <c r="W1299" i="24"/>
  <c r="V1299" i="24"/>
  <c r="U1299" i="24"/>
  <c r="T1299" i="24"/>
  <c r="P1299" i="24"/>
  <c r="N1299" i="24"/>
  <c r="E1299" i="24"/>
  <c r="C1299" i="24"/>
  <c r="D1299" i="24" s="1"/>
  <c r="B1299" i="24"/>
  <c r="A1299" i="24"/>
  <c r="W1298" i="24"/>
  <c r="V1298" i="24"/>
  <c r="U1298" i="24"/>
  <c r="T1298" i="24"/>
  <c r="P1298" i="24"/>
  <c r="N1298" i="24"/>
  <c r="E1298" i="24"/>
  <c r="C1298" i="24"/>
  <c r="D1298" i="24" s="1"/>
  <c r="B1298" i="24"/>
  <c r="A1298" i="24"/>
  <c r="W1297" i="24"/>
  <c r="V1297" i="24"/>
  <c r="U1297" i="24"/>
  <c r="T1297" i="24"/>
  <c r="P1297" i="24"/>
  <c r="N1297" i="24"/>
  <c r="E1297" i="24"/>
  <c r="C1297" i="24"/>
  <c r="D1297" i="24" s="1"/>
  <c r="B1297" i="24"/>
  <c r="A1297" i="24"/>
  <c r="W1296" i="24"/>
  <c r="V1296" i="24"/>
  <c r="U1296" i="24"/>
  <c r="T1296" i="24"/>
  <c r="P1296" i="24"/>
  <c r="N1296" i="24"/>
  <c r="E1296" i="24"/>
  <c r="C1296" i="24"/>
  <c r="D1296" i="24" s="1"/>
  <c r="B1296" i="24"/>
  <c r="A1296" i="24"/>
  <c r="W1295" i="24"/>
  <c r="V1295" i="24"/>
  <c r="U1295" i="24"/>
  <c r="T1295" i="24"/>
  <c r="P1295" i="24"/>
  <c r="N1295" i="24"/>
  <c r="E1295" i="24"/>
  <c r="C1295" i="24"/>
  <c r="D1295" i="24" s="1"/>
  <c r="B1295" i="24"/>
  <c r="A1295" i="24"/>
  <c r="W1294" i="24"/>
  <c r="V1294" i="24"/>
  <c r="U1294" i="24"/>
  <c r="T1294" i="24"/>
  <c r="P1294" i="24"/>
  <c r="N1294" i="24"/>
  <c r="E1294" i="24"/>
  <c r="C1294" i="24"/>
  <c r="D1294" i="24" s="1"/>
  <c r="B1294" i="24"/>
  <c r="A1294" i="24"/>
  <c r="W1293" i="24"/>
  <c r="V1293" i="24"/>
  <c r="U1293" i="24"/>
  <c r="T1293" i="24"/>
  <c r="P1293" i="24"/>
  <c r="N1293" i="24"/>
  <c r="E1293" i="24"/>
  <c r="C1293" i="24"/>
  <c r="D1293" i="24" s="1"/>
  <c r="B1293" i="24"/>
  <c r="A1293" i="24"/>
  <c r="W1292" i="24"/>
  <c r="V1292" i="24"/>
  <c r="U1292" i="24"/>
  <c r="T1292" i="24"/>
  <c r="P1292" i="24"/>
  <c r="N1292" i="24"/>
  <c r="E1292" i="24"/>
  <c r="C1292" i="24"/>
  <c r="D1292" i="24" s="1"/>
  <c r="B1292" i="24"/>
  <c r="A1292" i="24"/>
  <c r="W1291" i="24"/>
  <c r="V1291" i="24"/>
  <c r="U1291" i="24"/>
  <c r="T1291" i="24"/>
  <c r="P1291" i="24"/>
  <c r="N1291" i="24"/>
  <c r="E1291" i="24"/>
  <c r="C1291" i="24"/>
  <c r="D1291" i="24" s="1"/>
  <c r="B1291" i="24"/>
  <c r="A1291" i="24"/>
  <c r="W1290" i="24"/>
  <c r="V1290" i="24"/>
  <c r="U1290" i="24"/>
  <c r="T1290" i="24"/>
  <c r="P1290" i="24"/>
  <c r="N1290" i="24"/>
  <c r="E1290" i="24"/>
  <c r="C1290" i="24"/>
  <c r="D1290" i="24" s="1"/>
  <c r="B1290" i="24"/>
  <c r="A1290" i="24"/>
  <c r="W1289" i="24"/>
  <c r="V1289" i="24"/>
  <c r="U1289" i="24"/>
  <c r="T1289" i="24"/>
  <c r="P1289" i="24"/>
  <c r="N1289" i="24"/>
  <c r="E1289" i="24"/>
  <c r="C1289" i="24"/>
  <c r="D1289" i="24" s="1"/>
  <c r="B1289" i="24"/>
  <c r="A1289" i="24"/>
  <c r="W1288" i="24"/>
  <c r="V1288" i="24"/>
  <c r="U1288" i="24"/>
  <c r="T1288" i="24"/>
  <c r="P1288" i="24"/>
  <c r="N1288" i="24"/>
  <c r="E1288" i="24"/>
  <c r="C1288" i="24"/>
  <c r="D1288" i="24" s="1"/>
  <c r="B1288" i="24"/>
  <c r="A1288" i="24"/>
  <c r="W1287" i="24"/>
  <c r="V1287" i="24"/>
  <c r="U1287" i="24"/>
  <c r="T1287" i="24"/>
  <c r="P1287" i="24"/>
  <c r="N1287" i="24"/>
  <c r="E1287" i="24"/>
  <c r="C1287" i="24"/>
  <c r="D1287" i="24" s="1"/>
  <c r="B1287" i="24"/>
  <c r="A1287" i="24"/>
  <c r="W1286" i="24"/>
  <c r="V1286" i="24"/>
  <c r="U1286" i="24"/>
  <c r="T1286" i="24"/>
  <c r="P1286" i="24"/>
  <c r="N1286" i="24"/>
  <c r="E1286" i="24"/>
  <c r="C1286" i="24"/>
  <c r="D1286" i="24" s="1"/>
  <c r="B1286" i="24"/>
  <c r="A1286" i="24"/>
  <c r="W1285" i="24"/>
  <c r="V1285" i="24"/>
  <c r="U1285" i="24"/>
  <c r="T1285" i="24"/>
  <c r="P1285" i="24"/>
  <c r="N1285" i="24"/>
  <c r="E1285" i="24"/>
  <c r="C1285" i="24"/>
  <c r="D1285" i="24" s="1"/>
  <c r="B1285" i="24"/>
  <c r="A1285" i="24"/>
  <c r="W1284" i="24"/>
  <c r="V1284" i="24"/>
  <c r="U1284" i="24"/>
  <c r="T1284" i="24"/>
  <c r="P1284" i="24"/>
  <c r="N1284" i="24"/>
  <c r="E1284" i="24"/>
  <c r="C1284" i="24"/>
  <c r="D1284" i="24" s="1"/>
  <c r="B1284" i="24"/>
  <c r="A1284" i="24"/>
  <c r="W1283" i="24"/>
  <c r="V1283" i="24"/>
  <c r="U1283" i="24"/>
  <c r="T1283" i="24"/>
  <c r="P1283" i="24"/>
  <c r="N1283" i="24"/>
  <c r="E1283" i="24"/>
  <c r="C1283" i="24"/>
  <c r="D1283" i="24" s="1"/>
  <c r="B1283" i="24"/>
  <c r="A1283" i="24"/>
  <c r="W1282" i="24"/>
  <c r="V1282" i="24"/>
  <c r="U1282" i="24"/>
  <c r="T1282" i="24"/>
  <c r="P1282" i="24"/>
  <c r="N1282" i="24"/>
  <c r="E1282" i="24"/>
  <c r="C1282" i="24"/>
  <c r="D1282" i="24" s="1"/>
  <c r="B1282" i="24"/>
  <c r="A1282" i="24"/>
  <c r="W1281" i="24"/>
  <c r="V1281" i="24"/>
  <c r="U1281" i="24"/>
  <c r="T1281" i="24"/>
  <c r="P1281" i="24"/>
  <c r="N1281" i="24"/>
  <c r="E1281" i="24"/>
  <c r="C1281" i="24"/>
  <c r="D1281" i="24" s="1"/>
  <c r="B1281" i="24"/>
  <c r="A1281" i="24"/>
  <c r="W1280" i="24"/>
  <c r="V1280" i="24"/>
  <c r="U1280" i="24"/>
  <c r="T1280" i="24"/>
  <c r="P1280" i="24"/>
  <c r="N1280" i="24"/>
  <c r="E1280" i="24"/>
  <c r="C1280" i="24"/>
  <c r="D1280" i="24" s="1"/>
  <c r="B1280" i="24"/>
  <c r="A1280" i="24"/>
  <c r="W1279" i="24"/>
  <c r="V1279" i="24"/>
  <c r="U1279" i="24"/>
  <c r="T1279" i="24"/>
  <c r="P1279" i="24"/>
  <c r="N1279" i="24"/>
  <c r="E1279" i="24"/>
  <c r="C1279" i="24"/>
  <c r="D1279" i="24" s="1"/>
  <c r="B1279" i="24"/>
  <c r="A1279" i="24"/>
  <c r="W1278" i="24"/>
  <c r="V1278" i="24"/>
  <c r="U1278" i="24"/>
  <c r="T1278" i="24"/>
  <c r="P1278" i="24"/>
  <c r="N1278" i="24"/>
  <c r="E1278" i="24"/>
  <c r="C1278" i="24"/>
  <c r="D1278" i="24" s="1"/>
  <c r="B1278" i="24"/>
  <c r="A1278" i="24"/>
  <c r="W1277" i="24"/>
  <c r="V1277" i="24"/>
  <c r="U1277" i="24"/>
  <c r="T1277" i="24"/>
  <c r="P1277" i="24"/>
  <c r="N1277" i="24"/>
  <c r="E1277" i="24"/>
  <c r="C1277" i="24"/>
  <c r="D1277" i="24" s="1"/>
  <c r="B1277" i="24"/>
  <c r="A1277" i="24"/>
  <c r="W1276" i="24"/>
  <c r="V1276" i="24"/>
  <c r="U1276" i="24"/>
  <c r="T1276" i="24"/>
  <c r="P1276" i="24"/>
  <c r="N1276" i="24"/>
  <c r="E1276" i="24"/>
  <c r="C1276" i="24"/>
  <c r="D1276" i="24" s="1"/>
  <c r="B1276" i="24"/>
  <c r="A1276" i="24"/>
  <c r="W1275" i="24"/>
  <c r="V1275" i="24"/>
  <c r="U1275" i="24"/>
  <c r="T1275" i="24"/>
  <c r="P1275" i="24"/>
  <c r="N1275" i="24"/>
  <c r="E1275" i="24"/>
  <c r="C1275" i="24"/>
  <c r="D1275" i="24" s="1"/>
  <c r="B1275" i="24"/>
  <c r="A1275" i="24"/>
  <c r="W1274" i="24"/>
  <c r="V1274" i="24"/>
  <c r="U1274" i="24"/>
  <c r="T1274" i="24"/>
  <c r="P1274" i="24"/>
  <c r="N1274" i="24"/>
  <c r="E1274" i="24"/>
  <c r="C1274" i="24"/>
  <c r="D1274" i="24" s="1"/>
  <c r="B1274" i="24"/>
  <c r="A1274" i="24"/>
  <c r="W1273" i="24"/>
  <c r="V1273" i="24"/>
  <c r="U1273" i="24"/>
  <c r="T1273" i="24"/>
  <c r="P1273" i="24"/>
  <c r="N1273" i="24"/>
  <c r="E1273" i="24"/>
  <c r="C1273" i="24"/>
  <c r="D1273" i="24" s="1"/>
  <c r="B1273" i="24"/>
  <c r="A1273" i="24"/>
  <c r="W1272" i="24"/>
  <c r="V1272" i="24"/>
  <c r="U1272" i="24"/>
  <c r="T1272" i="24"/>
  <c r="P1272" i="24"/>
  <c r="N1272" i="24"/>
  <c r="E1272" i="24"/>
  <c r="C1272" i="24"/>
  <c r="D1272" i="24" s="1"/>
  <c r="B1272" i="24"/>
  <c r="A1272" i="24"/>
  <c r="W1271" i="24"/>
  <c r="V1271" i="24"/>
  <c r="U1271" i="24"/>
  <c r="T1271" i="24"/>
  <c r="P1271" i="24"/>
  <c r="N1271" i="24"/>
  <c r="E1271" i="24"/>
  <c r="C1271" i="24"/>
  <c r="D1271" i="24" s="1"/>
  <c r="B1271" i="24"/>
  <c r="A1271" i="24"/>
  <c r="W1270" i="24"/>
  <c r="V1270" i="24"/>
  <c r="U1270" i="24"/>
  <c r="T1270" i="24"/>
  <c r="P1270" i="24"/>
  <c r="N1270" i="24"/>
  <c r="E1270" i="24"/>
  <c r="C1270" i="24"/>
  <c r="D1270" i="24" s="1"/>
  <c r="B1270" i="24"/>
  <c r="A1270" i="24"/>
  <c r="W1269" i="24"/>
  <c r="V1269" i="24"/>
  <c r="U1269" i="24"/>
  <c r="T1269" i="24"/>
  <c r="P1269" i="24"/>
  <c r="N1269" i="24"/>
  <c r="E1269" i="24"/>
  <c r="C1269" i="24"/>
  <c r="D1269" i="24" s="1"/>
  <c r="B1269" i="24"/>
  <c r="A1269" i="24"/>
  <c r="W1268" i="24"/>
  <c r="V1268" i="24"/>
  <c r="U1268" i="24"/>
  <c r="T1268" i="24"/>
  <c r="P1268" i="24"/>
  <c r="N1268" i="24"/>
  <c r="E1268" i="24"/>
  <c r="C1268" i="24"/>
  <c r="D1268" i="24" s="1"/>
  <c r="B1268" i="24"/>
  <c r="A1268" i="24"/>
  <c r="W1267" i="24"/>
  <c r="V1267" i="24"/>
  <c r="U1267" i="24"/>
  <c r="T1267" i="24"/>
  <c r="P1267" i="24"/>
  <c r="N1267" i="24"/>
  <c r="E1267" i="24"/>
  <c r="C1267" i="24"/>
  <c r="D1267" i="24" s="1"/>
  <c r="B1267" i="24"/>
  <c r="A1267" i="24"/>
  <c r="W1266" i="24"/>
  <c r="V1266" i="24"/>
  <c r="U1266" i="24"/>
  <c r="T1266" i="24"/>
  <c r="P1266" i="24"/>
  <c r="N1266" i="24"/>
  <c r="E1266" i="24"/>
  <c r="C1266" i="24"/>
  <c r="D1266" i="24" s="1"/>
  <c r="B1266" i="24"/>
  <c r="A1266" i="24"/>
  <c r="W1265" i="24"/>
  <c r="V1265" i="24"/>
  <c r="U1265" i="24"/>
  <c r="T1265" i="24"/>
  <c r="P1265" i="24"/>
  <c r="N1265" i="24"/>
  <c r="E1265" i="24"/>
  <c r="C1265" i="24"/>
  <c r="D1265" i="24" s="1"/>
  <c r="B1265" i="24"/>
  <c r="A1265" i="24"/>
  <c r="W1264" i="24"/>
  <c r="V1264" i="24"/>
  <c r="U1264" i="24"/>
  <c r="T1264" i="24"/>
  <c r="P1264" i="24"/>
  <c r="N1264" i="24"/>
  <c r="E1264" i="24"/>
  <c r="C1264" i="24"/>
  <c r="D1264" i="24" s="1"/>
  <c r="B1264" i="24"/>
  <c r="A1264" i="24"/>
  <c r="W1263" i="24"/>
  <c r="V1263" i="24"/>
  <c r="U1263" i="24"/>
  <c r="T1263" i="24"/>
  <c r="P1263" i="24"/>
  <c r="N1263" i="24"/>
  <c r="E1263" i="24"/>
  <c r="C1263" i="24"/>
  <c r="D1263" i="24" s="1"/>
  <c r="B1263" i="24"/>
  <c r="A1263" i="24"/>
  <c r="W1262" i="24"/>
  <c r="V1262" i="24"/>
  <c r="U1262" i="24"/>
  <c r="T1262" i="24"/>
  <c r="P1262" i="24"/>
  <c r="N1262" i="24"/>
  <c r="E1262" i="24"/>
  <c r="C1262" i="24"/>
  <c r="D1262" i="24" s="1"/>
  <c r="B1262" i="24"/>
  <c r="A1262" i="24"/>
  <c r="W1261" i="24"/>
  <c r="V1261" i="24"/>
  <c r="U1261" i="24"/>
  <c r="T1261" i="24"/>
  <c r="P1261" i="24"/>
  <c r="N1261" i="24"/>
  <c r="E1261" i="24"/>
  <c r="C1261" i="24"/>
  <c r="D1261" i="24" s="1"/>
  <c r="B1261" i="24"/>
  <c r="A1261" i="24"/>
  <c r="W1260" i="24"/>
  <c r="V1260" i="24"/>
  <c r="U1260" i="24"/>
  <c r="T1260" i="24"/>
  <c r="P1260" i="24"/>
  <c r="N1260" i="24"/>
  <c r="E1260" i="24"/>
  <c r="C1260" i="24"/>
  <c r="D1260" i="24" s="1"/>
  <c r="B1260" i="24"/>
  <c r="A1260" i="24"/>
  <c r="W1259" i="24"/>
  <c r="V1259" i="24"/>
  <c r="U1259" i="24"/>
  <c r="T1259" i="24"/>
  <c r="P1259" i="24"/>
  <c r="N1259" i="24"/>
  <c r="E1259" i="24"/>
  <c r="C1259" i="24"/>
  <c r="D1259" i="24" s="1"/>
  <c r="B1259" i="24"/>
  <c r="A1259" i="24"/>
  <c r="W1258" i="24"/>
  <c r="V1258" i="24"/>
  <c r="U1258" i="24"/>
  <c r="T1258" i="24"/>
  <c r="P1258" i="24"/>
  <c r="N1258" i="24"/>
  <c r="E1258" i="24"/>
  <c r="C1258" i="24"/>
  <c r="D1258" i="24" s="1"/>
  <c r="B1258" i="24"/>
  <c r="A1258" i="24"/>
  <c r="W1257" i="24"/>
  <c r="V1257" i="24"/>
  <c r="U1257" i="24"/>
  <c r="T1257" i="24"/>
  <c r="P1257" i="24"/>
  <c r="N1257" i="24"/>
  <c r="E1257" i="24"/>
  <c r="C1257" i="24"/>
  <c r="D1257" i="24" s="1"/>
  <c r="B1257" i="24"/>
  <c r="A1257" i="24"/>
  <c r="W1256" i="24"/>
  <c r="V1256" i="24"/>
  <c r="U1256" i="24"/>
  <c r="T1256" i="24"/>
  <c r="P1256" i="24"/>
  <c r="N1256" i="24"/>
  <c r="E1256" i="24"/>
  <c r="C1256" i="24"/>
  <c r="D1256" i="24" s="1"/>
  <c r="B1256" i="24"/>
  <c r="A1256" i="24"/>
  <c r="W1255" i="24"/>
  <c r="V1255" i="24"/>
  <c r="U1255" i="24"/>
  <c r="T1255" i="24"/>
  <c r="P1255" i="24"/>
  <c r="N1255" i="24"/>
  <c r="E1255" i="24"/>
  <c r="C1255" i="24"/>
  <c r="D1255" i="24" s="1"/>
  <c r="B1255" i="24"/>
  <c r="A1255" i="24"/>
  <c r="W1254" i="24"/>
  <c r="V1254" i="24"/>
  <c r="U1254" i="24"/>
  <c r="T1254" i="24"/>
  <c r="P1254" i="24"/>
  <c r="N1254" i="24"/>
  <c r="E1254" i="24"/>
  <c r="C1254" i="24"/>
  <c r="D1254" i="24" s="1"/>
  <c r="B1254" i="24"/>
  <c r="A1254" i="24"/>
  <c r="W1253" i="24"/>
  <c r="V1253" i="24"/>
  <c r="U1253" i="24"/>
  <c r="T1253" i="24"/>
  <c r="P1253" i="24"/>
  <c r="N1253" i="24"/>
  <c r="E1253" i="24"/>
  <c r="C1253" i="24"/>
  <c r="D1253" i="24" s="1"/>
  <c r="B1253" i="24"/>
  <c r="A1253" i="24"/>
  <c r="W1252" i="24"/>
  <c r="V1252" i="24"/>
  <c r="U1252" i="24"/>
  <c r="T1252" i="24"/>
  <c r="P1252" i="24"/>
  <c r="N1252" i="24"/>
  <c r="E1252" i="24"/>
  <c r="C1252" i="24"/>
  <c r="D1252" i="24" s="1"/>
  <c r="B1252" i="24"/>
  <c r="A1252" i="24"/>
  <c r="W1251" i="24"/>
  <c r="V1251" i="24"/>
  <c r="U1251" i="24"/>
  <c r="T1251" i="24"/>
  <c r="P1251" i="24"/>
  <c r="N1251" i="24"/>
  <c r="E1251" i="24"/>
  <c r="C1251" i="24"/>
  <c r="D1251" i="24" s="1"/>
  <c r="B1251" i="24"/>
  <c r="A1251" i="24"/>
  <c r="W1250" i="24"/>
  <c r="V1250" i="24"/>
  <c r="U1250" i="24"/>
  <c r="T1250" i="24"/>
  <c r="P1250" i="24"/>
  <c r="N1250" i="24"/>
  <c r="E1250" i="24"/>
  <c r="C1250" i="24"/>
  <c r="D1250" i="24" s="1"/>
  <c r="B1250" i="24"/>
  <c r="A1250" i="24"/>
  <c r="W1249" i="24"/>
  <c r="V1249" i="24"/>
  <c r="U1249" i="24"/>
  <c r="T1249" i="24"/>
  <c r="P1249" i="24"/>
  <c r="N1249" i="24"/>
  <c r="E1249" i="24"/>
  <c r="C1249" i="24"/>
  <c r="D1249" i="24" s="1"/>
  <c r="B1249" i="24"/>
  <c r="A1249" i="24"/>
  <c r="W1248" i="24"/>
  <c r="V1248" i="24"/>
  <c r="U1248" i="24"/>
  <c r="T1248" i="24"/>
  <c r="P1248" i="24"/>
  <c r="N1248" i="24"/>
  <c r="E1248" i="24"/>
  <c r="C1248" i="24"/>
  <c r="D1248" i="24" s="1"/>
  <c r="B1248" i="24"/>
  <c r="A1248" i="24"/>
  <c r="W1247" i="24"/>
  <c r="V1247" i="24"/>
  <c r="U1247" i="24"/>
  <c r="T1247" i="24"/>
  <c r="P1247" i="24"/>
  <c r="N1247" i="24"/>
  <c r="E1247" i="24"/>
  <c r="C1247" i="24"/>
  <c r="D1247" i="24" s="1"/>
  <c r="B1247" i="24"/>
  <c r="A1247" i="24"/>
  <c r="W1246" i="24"/>
  <c r="V1246" i="24"/>
  <c r="U1246" i="24"/>
  <c r="T1246" i="24"/>
  <c r="P1246" i="24"/>
  <c r="N1246" i="24"/>
  <c r="E1246" i="24"/>
  <c r="C1246" i="24"/>
  <c r="D1246" i="24" s="1"/>
  <c r="B1246" i="24"/>
  <c r="A1246" i="24"/>
  <c r="W1245" i="24"/>
  <c r="V1245" i="24"/>
  <c r="U1245" i="24"/>
  <c r="T1245" i="24"/>
  <c r="P1245" i="24"/>
  <c r="N1245" i="24"/>
  <c r="E1245" i="24"/>
  <c r="C1245" i="24"/>
  <c r="D1245" i="24" s="1"/>
  <c r="B1245" i="24"/>
  <c r="A1245" i="24"/>
  <c r="W1244" i="24"/>
  <c r="V1244" i="24"/>
  <c r="U1244" i="24"/>
  <c r="T1244" i="24"/>
  <c r="P1244" i="24"/>
  <c r="N1244" i="24"/>
  <c r="E1244" i="24"/>
  <c r="C1244" i="24"/>
  <c r="D1244" i="24" s="1"/>
  <c r="B1244" i="24"/>
  <c r="A1244" i="24"/>
  <c r="W1243" i="24"/>
  <c r="V1243" i="24"/>
  <c r="U1243" i="24"/>
  <c r="T1243" i="24"/>
  <c r="P1243" i="24"/>
  <c r="N1243" i="24"/>
  <c r="E1243" i="24"/>
  <c r="C1243" i="24"/>
  <c r="D1243" i="24" s="1"/>
  <c r="B1243" i="24"/>
  <c r="A1243" i="24"/>
  <c r="W1242" i="24"/>
  <c r="V1242" i="24"/>
  <c r="U1242" i="24"/>
  <c r="T1242" i="24"/>
  <c r="P1242" i="24"/>
  <c r="N1242" i="24"/>
  <c r="E1242" i="24"/>
  <c r="C1242" i="24"/>
  <c r="D1242" i="24" s="1"/>
  <c r="B1242" i="24"/>
  <c r="A1242" i="24"/>
  <c r="W1241" i="24"/>
  <c r="V1241" i="24"/>
  <c r="U1241" i="24"/>
  <c r="T1241" i="24"/>
  <c r="P1241" i="24"/>
  <c r="N1241" i="24"/>
  <c r="E1241" i="24"/>
  <c r="C1241" i="24"/>
  <c r="D1241" i="24" s="1"/>
  <c r="B1241" i="24"/>
  <c r="A1241" i="24"/>
  <c r="W1240" i="24"/>
  <c r="V1240" i="24"/>
  <c r="U1240" i="24"/>
  <c r="T1240" i="24"/>
  <c r="P1240" i="24"/>
  <c r="N1240" i="24"/>
  <c r="E1240" i="24"/>
  <c r="C1240" i="24"/>
  <c r="D1240" i="24" s="1"/>
  <c r="B1240" i="24"/>
  <c r="A1240" i="24"/>
  <c r="W1239" i="24"/>
  <c r="V1239" i="24"/>
  <c r="U1239" i="24"/>
  <c r="T1239" i="24"/>
  <c r="P1239" i="24"/>
  <c r="N1239" i="24"/>
  <c r="E1239" i="24"/>
  <c r="C1239" i="24"/>
  <c r="D1239" i="24" s="1"/>
  <c r="B1239" i="24"/>
  <c r="A1239" i="24"/>
  <c r="W1238" i="24"/>
  <c r="V1238" i="24"/>
  <c r="U1238" i="24"/>
  <c r="T1238" i="24"/>
  <c r="P1238" i="24"/>
  <c r="N1238" i="24"/>
  <c r="E1238" i="24"/>
  <c r="C1238" i="24"/>
  <c r="D1238" i="24" s="1"/>
  <c r="B1238" i="24"/>
  <c r="A1238" i="24"/>
  <c r="W1237" i="24"/>
  <c r="V1237" i="24"/>
  <c r="U1237" i="24"/>
  <c r="T1237" i="24"/>
  <c r="P1237" i="24"/>
  <c r="N1237" i="24"/>
  <c r="E1237" i="24"/>
  <c r="C1237" i="24"/>
  <c r="D1237" i="24" s="1"/>
  <c r="B1237" i="24"/>
  <c r="A1237" i="24"/>
  <c r="W1236" i="24"/>
  <c r="V1236" i="24"/>
  <c r="U1236" i="24"/>
  <c r="T1236" i="24"/>
  <c r="P1236" i="24"/>
  <c r="N1236" i="24"/>
  <c r="E1236" i="24"/>
  <c r="C1236" i="24"/>
  <c r="D1236" i="24" s="1"/>
  <c r="B1236" i="24"/>
  <c r="A1236" i="24"/>
  <c r="W1235" i="24"/>
  <c r="V1235" i="24"/>
  <c r="U1235" i="24"/>
  <c r="T1235" i="24"/>
  <c r="P1235" i="24"/>
  <c r="N1235" i="24"/>
  <c r="E1235" i="24"/>
  <c r="C1235" i="24"/>
  <c r="D1235" i="24" s="1"/>
  <c r="B1235" i="24"/>
  <c r="A1235" i="24"/>
  <c r="W1234" i="24"/>
  <c r="V1234" i="24"/>
  <c r="U1234" i="24"/>
  <c r="T1234" i="24"/>
  <c r="P1234" i="24"/>
  <c r="N1234" i="24"/>
  <c r="E1234" i="24"/>
  <c r="C1234" i="24"/>
  <c r="D1234" i="24" s="1"/>
  <c r="B1234" i="24"/>
  <c r="A1234" i="24"/>
  <c r="W1233" i="24"/>
  <c r="V1233" i="24"/>
  <c r="U1233" i="24"/>
  <c r="T1233" i="24"/>
  <c r="P1233" i="24"/>
  <c r="N1233" i="24"/>
  <c r="E1233" i="24"/>
  <c r="C1233" i="24"/>
  <c r="D1233" i="24" s="1"/>
  <c r="B1233" i="24"/>
  <c r="A1233" i="24"/>
  <c r="W1232" i="24"/>
  <c r="V1232" i="24"/>
  <c r="U1232" i="24"/>
  <c r="T1232" i="24"/>
  <c r="P1232" i="24"/>
  <c r="N1232" i="24"/>
  <c r="E1232" i="24"/>
  <c r="C1232" i="24"/>
  <c r="D1232" i="24" s="1"/>
  <c r="B1232" i="24"/>
  <c r="A1232" i="24"/>
  <c r="W1231" i="24"/>
  <c r="V1231" i="24"/>
  <c r="U1231" i="24"/>
  <c r="T1231" i="24"/>
  <c r="P1231" i="24"/>
  <c r="N1231" i="24"/>
  <c r="E1231" i="24"/>
  <c r="C1231" i="24"/>
  <c r="D1231" i="24" s="1"/>
  <c r="B1231" i="24"/>
  <c r="A1231" i="24"/>
  <c r="W1230" i="24"/>
  <c r="V1230" i="24"/>
  <c r="U1230" i="24"/>
  <c r="T1230" i="24"/>
  <c r="P1230" i="24"/>
  <c r="N1230" i="24"/>
  <c r="E1230" i="24"/>
  <c r="C1230" i="24"/>
  <c r="D1230" i="24" s="1"/>
  <c r="B1230" i="24"/>
  <c r="A1230" i="24"/>
  <c r="W1229" i="24"/>
  <c r="V1229" i="24"/>
  <c r="U1229" i="24"/>
  <c r="T1229" i="24"/>
  <c r="P1229" i="24"/>
  <c r="N1229" i="24"/>
  <c r="E1229" i="24"/>
  <c r="C1229" i="24"/>
  <c r="D1229" i="24" s="1"/>
  <c r="B1229" i="24"/>
  <c r="A1229" i="24"/>
  <c r="W1228" i="24"/>
  <c r="V1228" i="24"/>
  <c r="U1228" i="24"/>
  <c r="T1228" i="24"/>
  <c r="P1228" i="24"/>
  <c r="N1228" i="24"/>
  <c r="E1228" i="24"/>
  <c r="C1228" i="24"/>
  <c r="D1228" i="24" s="1"/>
  <c r="B1228" i="24"/>
  <c r="A1228" i="24"/>
  <c r="W1227" i="24"/>
  <c r="V1227" i="24"/>
  <c r="U1227" i="24"/>
  <c r="T1227" i="24"/>
  <c r="P1227" i="24"/>
  <c r="N1227" i="24"/>
  <c r="E1227" i="24"/>
  <c r="C1227" i="24"/>
  <c r="D1227" i="24" s="1"/>
  <c r="B1227" i="24"/>
  <c r="A1227" i="24"/>
  <c r="W1226" i="24"/>
  <c r="V1226" i="24"/>
  <c r="U1226" i="24"/>
  <c r="T1226" i="24"/>
  <c r="P1226" i="24"/>
  <c r="N1226" i="24"/>
  <c r="E1226" i="24"/>
  <c r="C1226" i="24"/>
  <c r="D1226" i="24" s="1"/>
  <c r="B1226" i="24"/>
  <c r="A1226" i="24"/>
  <c r="W1225" i="24"/>
  <c r="V1225" i="24"/>
  <c r="U1225" i="24"/>
  <c r="T1225" i="24"/>
  <c r="P1225" i="24"/>
  <c r="N1225" i="24"/>
  <c r="E1225" i="24"/>
  <c r="C1225" i="24"/>
  <c r="D1225" i="24" s="1"/>
  <c r="B1225" i="24"/>
  <c r="A1225" i="24"/>
  <c r="W1224" i="24"/>
  <c r="V1224" i="24"/>
  <c r="U1224" i="24"/>
  <c r="T1224" i="24"/>
  <c r="P1224" i="24"/>
  <c r="N1224" i="24"/>
  <c r="E1224" i="24"/>
  <c r="C1224" i="24"/>
  <c r="D1224" i="24" s="1"/>
  <c r="B1224" i="24"/>
  <c r="A1224" i="24"/>
  <c r="W1223" i="24"/>
  <c r="V1223" i="24"/>
  <c r="U1223" i="24"/>
  <c r="T1223" i="24"/>
  <c r="P1223" i="24"/>
  <c r="N1223" i="24"/>
  <c r="E1223" i="24"/>
  <c r="C1223" i="24"/>
  <c r="D1223" i="24" s="1"/>
  <c r="B1223" i="24"/>
  <c r="A1223" i="24"/>
  <c r="W1222" i="24"/>
  <c r="V1222" i="24"/>
  <c r="U1222" i="24"/>
  <c r="T1222" i="24"/>
  <c r="P1222" i="24"/>
  <c r="N1222" i="24"/>
  <c r="E1222" i="24"/>
  <c r="C1222" i="24"/>
  <c r="D1222" i="24" s="1"/>
  <c r="B1222" i="24"/>
  <c r="A1222" i="24"/>
  <c r="W1221" i="24"/>
  <c r="V1221" i="24"/>
  <c r="U1221" i="24"/>
  <c r="T1221" i="24"/>
  <c r="P1221" i="24"/>
  <c r="N1221" i="24"/>
  <c r="E1221" i="24"/>
  <c r="C1221" i="24"/>
  <c r="D1221" i="24" s="1"/>
  <c r="B1221" i="24"/>
  <c r="A1221" i="24"/>
  <c r="W1220" i="24"/>
  <c r="V1220" i="24"/>
  <c r="U1220" i="24"/>
  <c r="T1220" i="24"/>
  <c r="P1220" i="24"/>
  <c r="N1220" i="24"/>
  <c r="E1220" i="24"/>
  <c r="C1220" i="24"/>
  <c r="D1220" i="24" s="1"/>
  <c r="B1220" i="24"/>
  <c r="A1220" i="24"/>
  <c r="W1219" i="24"/>
  <c r="V1219" i="24"/>
  <c r="U1219" i="24"/>
  <c r="T1219" i="24"/>
  <c r="P1219" i="24"/>
  <c r="N1219" i="24"/>
  <c r="E1219" i="24"/>
  <c r="C1219" i="24"/>
  <c r="D1219" i="24" s="1"/>
  <c r="B1219" i="24"/>
  <c r="A1219" i="24"/>
  <c r="W1218" i="24"/>
  <c r="V1218" i="24"/>
  <c r="U1218" i="24"/>
  <c r="T1218" i="24"/>
  <c r="P1218" i="24"/>
  <c r="N1218" i="24"/>
  <c r="E1218" i="24"/>
  <c r="C1218" i="24"/>
  <c r="D1218" i="24" s="1"/>
  <c r="B1218" i="24"/>
  <c r="A1218" i="24"/>
  <c r="W1217" i="24"/>
  <c r="V1217" i="24"/>
  <c r="U1217" i="24"/>
  <c r="T1217" i="24"/>
  <c r="P1217" i="24"/>
  <c r="N1217" i="24"/>
  <c r="E1217" i="24"/>
  <c r="C1217" i="24"/>
  <c r="D1217" i="24" s="1"/>
  <c r="B1217" i="24"/>
  <c r="A1217" i="24"/>
  <c r="W1216" i="24"/>
  <c r="V1216" i="24"/>
  <c r="U1216" i="24"/>
  <c r="T1216" i="24"/>
  <c r="P1216" i="24"/>
  <c r="N1216" i="24"/>
  <c r="E1216" i="24"/>
  <c r="C1216" i="24"/>
  <c r="D1216" i="24" s="1"/>
  <c r="B1216" i="24"/>
  <c r="A1216" i="24"/>
  <c r="W1215" i="24"/>
  <c r="V1215" i="24"/>
  <c r="U1215" i="24"/>
  <c r="T1215" i="24"/>
  <c r="P1215" i="24"/>
  <c r="N1215" i="24"/>
  <c r="E1215" i="24"/>
  <c r="C1215" i="24"/>
  <c r="D1215" i="24" s="1"/>
  <c r="B1215" i="24"/>
  <c r="A1215" i="24"/>
  <c r="W1214" i="24"/>
  <c r="V1214" i="24"/>
  <c r="U1214" i="24"/>
  <c r="T1214" i="24"/>
  <c r="P1214" i="24"/>
  <c r="N1214" i="24"/>
  <c r="E1214" i="24"/>
  <c r="C1214" i="24"/>
  <c r="D1214" i="24" s="1"/>
  <c r="B1214" i="24"/>
  <c r="A1214" i="24"/>
  <c r="W1213" i="24"/>
  <c r="V1213" i="24"/>
  <c r="U1213" i="24"/>
  <c r="T1213" i="24"/>
  <c r="P1213" i="24"/>
  <c r="N1213" i="24"/>
  <c r="E1213" i="24"/>
  <c r="C1213" i="24"/>
  <c r="D1213" i="24" s="1"/>
  <c r="B1213" i="24"/>
  <c r="A1213" i="24"/>
  <c r="W1212" i="24"/>
  <c r="V1212" i="24"/>
  <c r="U1212" i="24"/>
  <c r="T1212" i="24"/>
  <c r="P1212" i="24"/>
  <c r="N1212" i="24"/>
  <c r="E1212" i="24"/>
  <c r="C1212" i="24"/>
  <c r="D1212" i="24" s="1"/>
  <c r="B1212" i="24"/>
  <c r="A1212" i="24"/>
  <c r="W1211" i="24"/>
  <c r="V1211" i="24"/>
  <c r="U1211" i="24"/>
  <c r="T1211" i="24"/>
  <c r="P1211" i="24"/>
  <c r="N1211" i="24"/>
  <c r="E1211" i="24"/>
  <c r="C1211" i="24"/>
  <c r="D1211" i="24" s="1"/>
  <c r="B1211" i="24"/>
  <c r="A1211" i="24"/>
  <c r="W1210" i="24"/>
  <c r="V1210" i="24"/>
  <c r="U1210" i="24"/>
  <c r="T1210" i="24"/>
  <c r="P1210" i="24"/>
  <c r="N1210" i="24"/>
  <c r="E1210" i="24"/>
  <c r="C1210" i="24"/>
  <c r="D1210" i="24" s="1"/>
  <c r="B1210" i="24"/>
  <c r="A1210" i="24"/>
  <c r="W1209" i="24"/>
  <c r="V1209" i="24"/>
  <c r="U1209" i="24"/>
  <c r="T1209" i="24"/>
  <c r="P1209" i="24"/>
  <c r="N1209" i="24"/>
  <c r="E1209" i="24"/>
  <c r="C1209" i="24"/>
  <c r="D1209" i="24" s="1"/>
  <c r="B1209" i="24"/>
  <c r="A1209" i="24"/>
  <c r="W1208" i="24"/>
  <c r="V1208" i="24"/>
  <c r="U1208" i="24"/>
  <c r="T1208" i="24"/>
  <c r="P1208" i="24"/>
  <c r="N1208" i="24"/>
  <c r="E1208" i="24"/>
  <c r="C1208" i="24"/>
  <c r="D1208" i="24" s="1"/>
  <c r="B1208" i="24"/>
  <c r="A1208" i="24"/>
  <c r="W1207" i="24"/>
  <c r="V1207" i="24"/>
  <c r="U1207" i="24"/>
  <c r="T1207" i="24"/>
  <c r="P1207" i="24"/>
  <c r="N1207" i="24"/>
  <c r="E1207" i="24"/>
  <c r="C1207" i="24"/>
  <c r="D1207" i="24" s="1"/>
  <c r="B1207" i="24"/>
  <c r="A1207" i="24"/>
  <c r="W1206" i="24"/>
  <c r="V1206" i="24"/>
  <c r="U1206" i="24"/>
  <c r="T1206" i="24"/>
  <c r="P1206" i="24"/>
  <c r="N1206" i="24"/>
  <c r="E1206" i="24"/>
  <c r="C1206" i="24"/>
  <c r="D1206" i="24" s="1"/>
  <c r="B1206" i="24"/>
  <c r="A1206" i="24"/>
  <c r="W1205" i="24"/>
  <c r="V1205" i="24"/>
  <c r="U1205" i="24"/>
  <c r="T1205" i="24"/>
  <c r="P1205" i="24"/>
  <c r="N1205" i="24"/>
  <c r="E1205" i="24"/>
  <c r="C1205" i="24"/>
  <c r="D1205" i="24" s="1"/>
  <c r="B1205" i="24"/>
  <c r="A1205" i="24"/>
  <c r="W1204" i="24"/>
  <c r="V1204" i="24"/>
  <c r="U1204" i="24"/>
  <c r="T1204" i="24"/>
  <c r="P1204" i="24"/>
  <c r="N1204" i="24"/>
  <c r="E1204" i="24"/>
  <c r="C1204" i="24"/>
  <c r="D1204" i="24" s="1"/>
  <c r="B1204" i="24"/>
  <c r="A1204" i="24"/>
  <c r="W1203" i="24"/>
  <c r="V1203" i="24"/>
  <c r="U1203" i="24"/>
  <c r="T1203" i="24"/>
  <c r="P1203" i="24"/>
  <c r="N1203" i="24"/>
  <c r="E1203" i="24"/>
  <c r="C1203" i="24"/>
  <c r="D1203" i="24" s="1"/>
  <c r="B1203" i="24"/>
  <c r="A1203" i="24"/>
  <c r="W1202" i="24"/>
  <c r="V1202" i="24"/>
  <c r="U1202" i="24"/>
  <c r="T1202" i="24"/>
  <c r="P1202" i="24"/>
  <c r="N1202" i="24"/>
  <c r="E1202" i="24"/>
  <c r="C1202" i="24"/>
  <c r="D1202" i="24" s="1"/>
  <c r="B1202" i="24"/>
  <c r="A1202" i="24"/>
  <c r="W1201" i="24"/>
  <c r="V1201" i="24"/>
  <c r="U1201" i="24"/>
  <c r="T1201" i="24"/>
  <c r="P1201" i="24"/>
  <c r="N1201" i="24"/>
  <c r="E1201" i="24"/>
  <c r="C1201" i="24"/>
  <c r="D1201" i="24" s="1"/>
  <c r="B1201" i="24"/>
  <c r="A1201" i="24"/>
  <c r="W1200" i="24"/>
  <c r="V1200" i="24"/>
  <c r="U1200" i="24"/>
  <c r="T1200" i="24"/>
  <c r="P1200" i="24"/>
  <c r="N1200" i="24"/>
  <c r="E1200" i="24"/>
  <c r="C1200" i="24"/>
  <c r="D1200" i="24" s="1"/>
  <c r="B1200" i="24"/>
  <c r="A1200" i="24"/>
  <c r="W1199" i="24"/>
  <c r="V1199" i="24"/>
  <c r="U1199" i="24"/>
  <c r="T1199" i="24"/>
  <c r="P1199" i="24"/>
  <c r="N1199" i="24"/>
  <c r="E1199" i="24"/>
  <c r="C1199" i="24"/>
  <c r="D1199" i="24" s="1"/>
  <c r="B1199" i="24"/>
  <c r="A1199" i="24"/>
  <c r="W1198" i="24"/>
  <c r="V1198" i="24"/>
  <c r="U1198" i="24"/>
  <c r="T1198" i="24"/>
  <c r="P1198" i="24"/>
  <c r="N1198" i="24"/>
  <c r="E1198" i="24"/>
  <c r="C1198" i="24"/>
  <c r="D1198" i="24" s="1"/>
  <c r="B1198" i="24"/>
  <c r="A1198" i="24"/>
  <c r="W1197" i="24"/>
  <c r="V1197" i="24"/>
  <c r="U1197" i="24"/>
  <c r="T1197" i="24"/>
  <c r="P1197" i="24"/>
  <c r="N1197" i="24"/>
  <c r="E1197" i="24"/>
  <c r="C1197" i="24"/>
  <c r="D1197" i="24" s="1"/>
  <c r="B1197" i="24"/>
  <c r="A1197" i="24"/>
  <c r="W1196" i="24"/>
  <c r="V1196" i="24"/>
  <c r="U1196" i="24"/>
  <c r="T1196" i="24"/>
  <c r="P1196" i="24"/>
  <c r="N1196" i="24"/>
  <c r="E1196" i="24"/>
  <c r="C1196" i="24"/>
  <c r="D1196" i="24" s="1"/>
  <c r="B1196" i="24"/>
  <c r="A1196" i="24"/>
  <c r="W1195" i="24"/>
  <c r="V1195" i="24"/>
  <c r="U1195" i="24"/>
  <c r="T1195" i="24"/>
  <c r="P1195" i="24"/>
  <c r="N1195" i="24"/>
  <c r="E1195" i="24"/>
  <c r="C1195" i="24"/>
  <c r="D1195" i="24" s="1"/>
  <c r="B1195" i="24"/>
  <c r="A1195" i="24"/>
  <c r="W1194" i="24"/>
  <c r="V1194" i="24"/>
  <c r="U1194" i="24"/>
  <c r="T1194" i="24"/>
  <c r="P1194" i="24"/>
  <c r="N1194" i="24"/>
  <c r="E1194" i="24"/>
  <c r="C1194" i="24"/>
  <c r="D1194" i="24" s="1"/>
  <c r="B1194" i="24"/>
  <c r="A1194" i="24"/>
  <c r="W1193" i="24"/>
  <c r="V1193" i="24"/>
  <c r="U1193" i="24"/>
  <c r="T1193" i="24"/>
  <c r="P1193" i="24"/>
  <c r="N1193" i="24"/>
  <c r="E1193" i="24"/>
  <c r="C1193" i="24"/>
  <c r="D1193" i="24" s="1"/>
  <c r="B1193" i="24"/>
  <c r="A1193" i="24"/>
  <c r="W1192" i="24"/>
  <c r="V1192" i="24"/>
  <c r="U1192" i="24"/>
  <c r="T1192" i="24"/>
  <c r="P1192" i="24"/>
  <c r="N1192" i="24"/>
  <c r="E1192" i="24"/>
  <c r="C1192" i="24"/>
  <c r="D1192" i="24" s="1"/>
  <c r="B1192" i="24"/>
  <c r="A1192" i="24"/>
  <c r="W1191" i="24"/>
  <c r="V1191" i="24"/>
  <c r="U1191" i="24"/>
  <c r="T1191" i="24"/>
  <c r="P1191" i="24"/>
  <c r="N1191" i="24"/>
  <c r="E1191" i="24"/>
  <c r="C1191" i="24"/>
  <c r="D1191" i="24" s="1"/>
  <c r="B1191" i="24"/>
  <c r="A1191" i="24"/>
  <c r="W1190" i="24"/>
  <c r="V1190" i="24"/>
  <c r="U1190" i="24"/>
  <c r="T1190" i="24"/>
  <c r="P1190" i="24"/>
  <c r="N1190" i="24"/>
  <c r="E1190" i="24"/>
  <c r="C1190" i="24"/>
  <c r="D1190" i="24" s="1"/>
  <c r="B1190" i="24"/>
  <c r="A1190" i="24"/>
  <c r="W1189" i="24"/>
  <c r="V1189" i="24"/>
  <c r="U1189" i="24"/>
  <c r="T1189" i="24"/>
  <c r="P1189" i="24"/>
  <c r="N1189" i="24"/>
  <c r="E1189" i="24"/>
  <c r="C1189" i="24"/>
  <c r="D1189" i="24" s="1"/>
  <c r="B1189" i="24"/>
  <c r="A1189" i="24"/>
  <c r="W1188" i="24"/>
  <c r="V1188" i="24"/>
  <c r="U1188" i="24"/>
  <c r="T1188" i="24"/>
  <c r="P1188" i="24"/>
  <c r="N1188" i="24"/>
  <c r="E1188" i="24"/>
  <c r="C1188" i="24"/>
  <c r="D1188" i="24" s="1"/>
  <c r="B1188" i="24"/>
  <c r="A1188" i="24"/>
  <c r="W1187" i="24"/>
  <c r="V1187" i="24"/>
  <c r="U1187" i="24"/>
  <c r="T1187" i="24"/>
  <c r="P1187" i="24"/>
  <c r="N1187" i="24"/>
  <c r="E1187" i="24"/>
  <c r="C1187" i="24"/>
  <c r="D1187" i="24" s="1"/>
  <c r="B1187" i="24"/>
  <c r="A1187" i="24"/>
  <c r="W1186" i="24"/>
  <c r="V1186" i="24"/>
  <c r="U1186" i="24"/>
  <c r="T1186" i="24"/>
  <c r="P1186" i="24"/>
  <c r="N1186" i="24"/>
  <c r="E1186" i="24"/>
  <c r="C1186" i="24"/>
  <c r="D1186" i="24" s="1"/>
  <c r="B1186" i="24"/>
  <c r="A1186" i="24"/>
  <c r="W1185" i="24"/>
  <c r="V1185" i="24"/>
  <c r="U1185" i="24"/>
  <c r="T1185" i="24"/>
  <c r="P1185" i="24"/>
  <c r="N1185" i="24"/>
  <c r="E1185" i="24"/>
  <c r="C1185" i="24"/>
  <c r="D1185" i="24" s="1"/>
  <c r="B1185" i="24"/>
  <c r="A1185" i="24"/>
  <c r="W1184" i="24"/>
  <c r="V1184" i="24"/>
  <c r="U1184" i="24"/>
  <c r="T1184" i="24"/>
  <c r="P1184" i="24"/>
  <c r="N1184" i="24"/>
  <c r="E1184" i="24"/>
  <c r="C1184" i="24"/>
  <c r="D1184" i="24" s="1"/>
  <c r="B1184" i="24"/>
  <c r="A1184" i="24"/>
  <c r="W1183" i="24"/>
  <c r="V1183" i="24"/>
  <c r="U1183" i="24"/>
  <c r="T1183" i="24"/>
  <c r="P1183" i="24"/>
  <c r="N1183" i="24"/>
  <c r="E1183" i="24"/>
  <c r="C1183" i="24"/>
  <c r="D1183" i="24" s="1"/>
  <c r="B1183" i="24"/>
  <c r="A1183" i="24"/>
  <c r="W1182" i="24"/>
  <c r="V1182" i="24"/>
  <c r="U1182" i="24"/>
  <c r="T1182" i="24"/>
  <c r="P1182" i="24"/>
  <c r="N1182" i="24"/>
  <c r="E1182" i="24"/>
  <c r="C1182" i="24"/>
  <c r="D1182" i="24" s="1"/>
  <c r="B1182" i="24"/>
  <c r="A1182" i="24"/>
  <c r="W1181" i="24"/>
  <c r="V1181" i="24"/>
  <c r="U1181" i="24"/>
  <c r="T1181" i="24"/>
  <c r="P1181" i="24"/>
  <c r="N1181" i="24"/>
  <c r="E1181" i="24"/>
  <c r="C1181" i="24"/>
  <c r="D1181" i="24" s="1"/>
  <c r="B1181" i="24"/>
  <c r="A1181" i="24"/>
  <c r="W1180" i="24"/>
  <c r="V1180" i="24"/>
  <c r="U1180" i="24"/>
  <c r="T1180" i="24"/>
  <c r="P1180" i="24"/>
  <c r="N1180" i="24"/>
  <c r="E1180" i="24"/>
  <c r="C1180" i="24"/>
  <c r="D1180" i="24" s="1"/>
  <c r="B1180" i="24"/>
  <c r="A1180" i="24"/>
  <c r="W1179" i="24"/>
  <c r="V1179" i="24"/>
  <c r="U1179" i="24"/>
  <c r="T1179" i="24"/>
  <c r="P1179" i="24"/>
  <c r="N1179" i="24"/>
  <c r="E1179" i="24"/>
  <c r="C1179" i="24"/>
  <c r="D1179" i="24" s="1"/>
  <c r="B1179" i="24"/>
  <c r="A1179" i="24"/>
  <c r="W1178" i="24"/>
  <c r="V1178" i="24"/>
  <c r="U1178" i="24"/>
  <c r="T1178" i="24"/>
  <c r="P1178" i="24"/>
  <c r="N1178" i="24"/>
  <c r="E1178" i="24"/>
  <c r="C1178" i="24"/>
  <c r="D1178" i="24" s="1"/>
  <c r="B1178" i="24"/>
  <c r="A1178" i="24"/>
  <c r="W1177" i="24"/>
  <c r="V1177" i="24"/>
  <c r="U1177" i="24"/>
  <c r="T1177" i="24"/>
  <c r="P1177" i="24"/>
  <c r="N1177" i="24"/>
  <c r="E1177" i="24"/>
  <c r="C1177" i="24"/>
  <c r="D1177" i="24" s="1"/>
  <c r="B1177" i="24"/>
  <c r="A1177" i="24"/>
  <c r="W1176" i="24"/>
  <c r="V1176" i="24"/>
  <c r="U1176" i="24"/>
  <c r="T1176" i="24"/>
  <c r="P1176" i="24"/>
  <c r="N1176" i="24"/>
  <c r="E1176" i="24"/>
  <c r="C1176" i="24"/>
  <c r="D1176" i="24" s="1"/>
  <c r="B1176" i="24"/>
  <c r="A1176" i="24"/>
  <c r="W1175" i="24"/>
  <c r="V1175" i="24"/>
  <c r="U1175" i="24"/>
  <c r="T1175" i="24"/>
  <c r="P1175" i="24"/>
  <c r="N1175" i="24"/>
  <c r="E1175" i="24"/>
  <c r="C1175" i="24"/>
  <c r="D1175" i="24" s="1"/>
  <c r="B1175" i="24"/>
  <c r="A1175" i="24"/>
  <c r="W1174" i="24"/>
  <c r="V1174" i="24"/>
  <c r="U1174" i="24"/>
  <c r="T1174" i="24"/>
  <c r="P1174" i="24"/>
  <c r="N1174" i="24"/>
  <c r="E1174" i="24"/>
  <c r="C1174" i="24"/>
  <c r="D1174" i="24" s="1"/>
  <c r="B1174" i="24"/>
  <c r="A1174" i="24"/>
  <c r="W1173" i="24"/>
  <c r="V1173" i="24"/>
  <c r="U1173" i="24"/>
  <c r="T1173" i="24"/>
  <c r="P1173" i="24"/>
  <c r="N1173" i="24"/>
  <c r="E1173" i="24"/>
  <c r="C1173" i="24"/>
  <c r="D1173" i="24" s="1"/>
  <c r="B1173" i="24"/>
  <c r="A1173" i="24"/>
  <c r="W1172" i="24"/>
  <c r="V1172" i="24"/>
  <c r="U1172" i="24"/>
  <c r="T1172" i="24"/>
  <c r="P1172" i="24"/>
  <c r="N1172" i="24"/>
  <c r="E1172" i="24"/>
  <c r="C1172" i="24"/>
  <c r="D1172" i="24" s="1"/>
  <c r="B1172" i="24"/>
  <c r="A1172" i="24"/>
  <c r="W1171" i="24"/>
  <c r="V1171" i="24"/>
  <c r="U1171" i="24"/>
  <c r="T1171" i="24"/>
  <c r="P1171" i="24"/>
  <c r="N1171" i="24"/>
  <c r="E1171" i="24"/>
  <c r="C1171" i="24"/>
  <c r="D1171" i="24" s="1"/>
  <c r="B1171" i="24"/>
  <c r="A1171" i="24"/>
  <c r="W1170" i="24"/>
  <c r="V1170" i="24"/>
  <c r="U1170" i="24"/>
  <c r="T1170" i="24"/>
  <c r="P1170" i="24"/>
  <c r="N1170" i="24"/>
  <c r="E1170" i="24"/>
  <c r="C1170" i="24"/>
  <c r="D1170" i="24" s="1"/>
  <c r="B1170" i="24"/>
  <c r="A1170" i="24"/>
  <c r="W1169" i="24"/>
  <c r="V1169" i="24"/>
  <c r="U1169" i="24"/>
  <c r="T1169" i="24"/>
  <c r="P1169" i="24"/>
  <c r="N1169" i="24"/>
  <c r="E1169" i="24"/>
  <c r="C1169" i="24"/>
  <c r="D1169" i="24" s="1"/>
  <c r="B1169" i="24"/>
  <c r="A1169" i="24"/>
  <c r="W1168" i="24"/>
  <c r="V1168" i="24"/>
  <c r="U1168" i="24"/>
  <c r="T1168" i="24"/>
  <c r="P1168" i="24"/>
  <c r="N1168" i="24"/>
  <c r="E1168" i="24"/>
  <c r="C1168" i="24"/>
  <c r="D1168" i="24" s="1"/>
  <c r="B1168" i="24"/>
  <c r="A1168" i="24"/>
  <c r="W1167" i="24"/>
  <c r="V1167" i="24"/>
  <c r="U1167" i="24"/>
  <c r="T1167" i="24"/>
  <c r="P1167" i="24"/>
  <c r="N1167" i="24"/>
  <c r="E1167" i="24"/>
  <c r="C1167" i="24"/>
  <c r="D1167" i="24" s="1"/>
  <c r="B1167" i="24"/>
  <c r="A1167" i="24"/>
  <c r="W1166" i="24"/>
  <c r="V1166" i="24"/>
  <c r="U1166" i="24"/>
  <c r="T1166" i="24"/>
  <c r="P1166" i="24"/>
  <c r="N1166" i="24"/>
  <c r="E1166" i="24"/>
  <c r="C1166" i="24"/>
  <c r="D1166" i="24" s="1"/>
  <c r="B1166" i="24"/>
  <c r="A1166" i="24"/>
  <c r="W1165" i="24"/>
  <c r="V1165" i="24"/>
  <c r="U1165" i="24"/>
  <c r="T1165" i="24"/>
  <c r="P1165" i="24"/>
  <c r="N1165" i="24"/>
  <c r="E1165" i="24"/>
  <c r="C1165" i="24"/>
  <c r="D1165" i="24" s="1"/>
  <c r="B1165" i="24"/>
  <c r="A1165" i="24"/>
  <c r="W1164" i="24"/>
  <c r="V1164" i="24"/>
  <c r="U1164" i="24"/>
  <c r="T1164" i="24"/>
  <c r="P1164" i="24"/>
  <c r="N1164" i="24"/>
  <c r="E1164" i="24"/>
  <c r="C1164" i="24"/>
  <c r="D1164" i="24" s="1"/>
  <c r="B1164" i="24"/>
  <c r="A1164" i="24"/>
  <c r="W1163" i="24"/>
  <c r="V1163" i="24"/>
  <c r="U1163" i="24"/>
  <c r="T1163" i="24"/>
  <c r="P1163" i="24"/>
  <c r="N1163" i="24"/>
  <c r="E1163" i="24"/>
  <c r="C1163" i="24"/>
  <c r="D1163" i="24" s="1"/>
  <c r="B1163" i="24"/>
  <c r="A1163" i="24"/>
  <c r="W1162" i="24"/>
  <c r="V1162" i="24"/>
  <c r="U1162" i="24"/>
  <c r="T1162" i="24"/>
  <c r="P1162" i="24"/>
  <c r="N1162" i="24"/>
  <c r="E1162" i="24"/>
  <c r="C1162" i="24"/>
  <c r="D1162" i="24" s="1"/>
  <c r="B1162" i="24"/>
  <c r="A1162" i="24"/>
  <c r="W1161" i="24"/>
  <c r="V1161" i="24"/>
  <c r="U1161" i="24"/>
  <c r="T1161" i="24"/>
  <c r="P1161" i="24"/>
  <c r="N1161" i="24"/>
  <c r="E1161" i="24"/>
  <c r="C1161" i="24"/>
  <c r="D1161" i="24" s="1"/>
  <c r="B1161" i="24"/>
  <c r="A1161" i="24"/>
  <c r="W1160" i="24"/>
  <c r="V1160" i="24"/>
  <c r="U1160" i="24"/>
  <c r="T1160" i="24"/>
  <c r="P1160" i="24"/>
  <c r="N1160" i="24"/>
  <c r="E1160" i="24"/>
  <c r="C1160" i="24"/>
  <c r="D1160" i="24" s="1"/>
  <c r="B1160" i="24"/>
  <c r="A1160" i="24"/>
  <c r="W1159" i="24"/>
  <c r="V1159" i="24"/>
  <c r="U1159" i="24"/>
  <c r="T1159" i="24"/>
  <c r="P1159" i="24"/>
  <c r="N1159" i="24"/>
  <c r="E1159" i="24"/>
  <c r="C1159" i="24"/>
  <c r="D1159" i="24" s="1"/>
  <c r="B1159" i="24"/>
  <c r="A1159" i="24"/>
  <c r="W1158" i="24"/>
  <c r="V1158" i="24"/>
  <c r="U1158" i="24"/>
  <c r="T1158" i="24"/>
  <c r="P1158" i="24"/>
  <c r="N1158" i="24"/>
  <c r="E1158" i="24"/>
  <c r="C1158" i="24"/>
  <c r="D1158" i="24" s="1"/>
  <c r="B1158" i="24"/>
  <c r="A1158" i="24"/>
  <c r="W1157" i="24"/>
  <c r="V1157" i="24"/>
  <c r="U1157" i="24"/>
  <c r="T1157" i="24"/>
  <c r="P1157" i="24"/>
  <c r="N1157" i="24"/>
  <c r="E1157" i="24"/>
  <c r="C1157" i="24"/>
  <c r="D1157" i="24" s="1"/>
  <c r="B1157" i="24"/>
  <c r="A1157" i="24"/>
  <c r="W1156" i="24"/>
  <c r="V1156" i="24"/>
  <c r="U1156" i="24"/>
  <c r="T1156" i="24"/>
  <c r="P1156" i="24"/>
  <c r="N1156" i="24"/>
  <c r="E1156" i="24"/>
  <c r="C1156" i="24"/>
  <c r="D1156" i="24" s="1"/>
  <c r="B1156" i="24"/>
  <c r="A1156" i="24"/>
  <c r="W1155" i="24"/>
  <c r="V1155" i="24"/>
  <c r="U1155" i="24"/>
  <c r="T1155" i="24"/>
  <c r="P1155" i="24"/>
  <c r="N1155" i="24"/>
  <c r="E1155" i="24"/>
  <c r="C1155" i="24"/>
  <c r="D1155" i="24" s="1"/>
  <c r="B1155" i="24"/>
  <c r="A1155" i="24"/>
  <c r="W1154" i="24"/>
  <c r="V1154" i="24"/>
  <c r="U1154" i="24"/>
  <c r="T1154" i="24"/>
  <c r="P1154" i="24"/>
  <c r="N1154" i="24"/>
  <c r="E1154" i="24"/>
  <c r="C1154" i="24"/>
  <c r="D1154" i="24" s="1"/>
  <c r="B1154" i="24"/>
  <c r="A1154" i="24"/>
  <c r="W1153" i="24"/>
  <c r="V1153" i="24"/>
  <c r="U1153" i="24"/>
  <c r="T1153" i="24"/>
  <c r="P1153" i="24"/>
  <c r="N1153" i="24"/>
  <c r="E1153" i="24"/>
  <c r="C1153" i="24"/>
  <c r="D1153" i="24" s="1"/>
  <c r="B1153" i="24"/>
  <c r="A1153" i="24"/>
  <c r="W1152" i="24"/>
  <c r="V1152" i="24"/>
  <c r="U1152" i="24"/>
  <c r="T1152" i="24"/>
  <c r="P1152" i="24"/>
  <c r="N1152" i="24"/>
  <c r="E1152" i="24"/>
  <c r="C1152" i="24"/>
  <c r="D1152" i="24" s="1"/>
  <c r="B1152" i="24"/>
  <c r="A1152" i="24"/>
  <c r="W1151" i="24"/>
  <c r="V1151" i="24"/>
  <c r="U1151" i="24"/>
  <c r="T1151" i="24"/>
  <c r="P1151" i="24"/>
  <c r="N1151" i="24"/>
  <c r="E1151" i="24"/>
  <c r="C1151" i="24"/>
  <c r="D1151" i="24" s="1"/>
  <c r="B1151" i="24"/>
  <c r="A1151" i="24"/>
  <c r="W1150" i="24"/>
  <c r="V1150" i="24"/>
  <c r="U1150" i="24"/>
  <c r="T1150" i="24"/>
  <c r="P1150" i="24"/>
  <c r="N1150" i="24"/>
  <c r="E1150" i="24"/>
  <c r="C1150" i="24"/>
  <c r="D1150" i="24" s="1"/>
  <c r="B1150" i="24"/>
  <c r="A1150" i="24"/>
  <c r="W1149" i="24"/>
  <c r="V1149" i="24"/>
  <c r="U1149" i="24"/>
  <c r="T1149" i="24"/>
  <c r="P1149" i="24"/>
  <c r="N1149" i="24"/>
  <c r="E1149" i="24"/>
  <c r="C1149" i="24"/>
  <c r="D1149" i="24" s="1"/>
  <c r="B1149" i="24"/>
  <c r="A1149" i="24"/>
  <c r="W1148" i="24"/>
  <c r="V1148" i="24"/>
  <c r="U1148" i="24"/>
  <c r="T1148" i="24"/>
  <c r="P1148" i="24"/>
  <c r="N1148" i="24"/>
  <c r="E1148" i="24"/>
  <c r="C1148" i="24"/>
  <c r="D1148" i="24" s="1"/>
  <c r="B1148" i="24"/>
  <c r="A1148" i="24"/>
  <c r="W1147" i="24"/>
  <c r="V1147" i="24"/>
  <c r="U1147" i="24"/>
  <c r="T1147" i="24"/>
  <c r="P1147" i="24"/>
  <c r="N1147" i="24"/>
  <c r="E1147" i="24"/>
  <c r="C1147" i="24"/>
  <c r="D1147" i="24" s="1"/>
  <c r="B1147" i="24"/>
  <c r="A1147" i="24"/>
  <c r="W1146" i="24"/>
  <c r="V1146" i="24"/>
  <c r="U1146" i="24"/>
  <c r="T1146" i="24"/>
  <c r="P1146" i="24"/>
  <c r="N1146" i="24"/>
  <c r="E1146" i="24"/>
  <c r="C1146" i="24"/>
  <c r="D1146" i="24" s="1"/>
  <c r="B1146" i="24"/>
  <c r="A1146" i="24"/>
  <c r="W1145" i="24"/>
  <c r="V1145" i="24"/>
  <c r="U1145" i="24"/>
  <c r="T1145" i="24"/>
  <c r="P1145" i="24"/>
  <c r="N1145" i="24"/>
  <c r="E1145" i="24"/>
  <c r="C1145" i="24"/>
  <c r="D1145" i="24" s="1"/>
  <c r="B1145" i="24"/>
  <c r="A1145" i="24"/>
  <c r="W1144" i="24"/>
  <c r="V1144" i="24"/>
  <c r="U1144" i="24"/>
  <c r="T1144" i="24"/>
  <c r="P1144" i="24"/>
  <c r="N1144" i="24"/>
  <c r="E1144" i="24"/>
  <c r="C1144" i="24"/>
  <c r="D1144" i="24" s="1"/>
  <c r="B1144" i="24"/>
  <c r="A1144" i="24"/>
  <c r="W1143" i="24"/>
  <c r="V1143" i="24"/>
  <c r="U1143" i="24"/>
  <c r="T1143" i="24"/>
  <c r="P1143" i="24"/>
  <c r="N1143" i="24"/>
  <c r="E1143" i="24"/>
  <c r="C1143" i="24"/>
  <c r="D1143" i="24" s="1"/>
  <c r="B1143" i="24"/>
  <c r="A1143" i="24"/>
  <c r="W1142" i="24"/>
  <c r="V1142" i="24"/>
  <c r="U1142" i="24"/>
  <c r="T1142" i="24"/>
  <c r="P1142" i="24"/>
  <c r="N1142" i="24"/>
  <c r="E1142" i="24"/>
  <c r="C1142" i="24"/>
  <c r="D1142" i="24" s="1"/>
  <c r="B1142" i="24"/>
  <c r="A1142" i="24"/>
  <c r="W1141" i="24"/>
  <c r="V1141" i="24"/>
  <c r="U1141" i="24"/>
  <c r="T1141" i="24"/>
  <c r="P1141" i="24"/>
  <c r="N1141" i="24"/>
  <c r="E1141" i="24"/>
  <c r="C1141" i="24"/>
  <c r="D1141" i="24" s="1"/>
  <c r="B1141" i="24"/>
  <c r="A1141" i="24"/>
  <c r="W1140" i="24"/>
  <c r="V1140" i="24"/>
  <c r="U1140" i="24"/>
  <c r="T1140" i="24"/>
  <c r="P1140" i="24"/>
  <c r="N1140" i="24"/>
  <c r="E1140" i="24"/>
  <c r="C1140" i="24"/>
  <c r="D1140" i="24" s="1"/>
  <c r="B1140" i="24"/>
  <c r="A1140" i="24"/>
  <c r="W1139" i="24"/>
  <c r="V1139" i="24"/>
  <c r="U1139" i="24"/>
  <c r="T1139" i="24"/>
  <c r="P1139" i="24"/>
  <c r="N1139" i="24"/>
  <c r="E1139" i="24"/>
  <c r="C1139" i="24"/>
  <c r="D1139" i="24" s="1"/>
  <c r="B1139" i="24"/>
  <c r="A1139" i="24"/>
  <c r="W1138" i="24"/>
  <c r="V1138" i="24"/>
  <c r="U1138" i="24"/>
  <c r="T1138" i="24"/>
  <c r="P1138" i="24"/>
  <c r="N1138" i="24"/>
  <c r="E1138" i="24"/>
  <c r="C1138" i="24"/>
  <c r="D1138" i="24" s="1"/>
  <c r="B1138" i="24"/>
  <c r="A1138" i="24"/>
  <c r="W1137" i="24"/>
  <c r="V1137" i="24"/>
  <c r="U1137" i="24"/>
  <c r="T1137" i="24"/>
  <c r="P1137" i="24"/>
  <c r="N1137" i="24"/>
  <c r="E1137" i="24"/>
  <c r="C1137" i="24"/>
  <c r="D1137" i="24" s="1"/>
  <c r="B1137" i="24"/>
  <c r="A1137" i="24"/>
  <c r="W1136" i="24"/>
  <c r="V1136" i="24"/>
  <c r="U1136" i="24"/>
  <c r="T1136" i="24"/>
  <c r="P1136" i="24"/>
  <c r="N1136" i="24"/>
  <c r="E1136" i="24"/>
  <c r="C1136" i="24"/>
  <c r="D1136" i="24" s="1"/>
  <c r="B1136" i="24"/>
  <c r="A1136" i="24"/>
  <c r="W1135" i="24"/>
  <c r="V1135" i="24"/>
  <c r="U1135" i="24"/>
  <c r="T1135" i="24"/>
  <c r="P1135" i="24"/>
  <c r="N1135" i="24"/>
  <c r="E1135" i="24"/>
  <c r="C1135" i="24"/>
  <c r="D1135" i="24" s="1"/>
  <c r="B1135" i="24"/>
  <c r="A1135" i="24"/>
  <c r="W1134" i="24"/>
  <c r="V1134" i="24"/>
  <c r="U1134" i="24"/>
  <c r="T1134" i="24"/>
  <c r="P1134" i="24"/>
  <c r="N1134" i="24"/>
  <c r="E1134" i="24"/>
  <c r="C1134" i="24"/>
  <c r="D1134" i="24" s="1"/>
  <c r="B1134" i="24"/>
  <c r="A1134" i="24"/>
  <c r="W1133" i="24"/>
  <c r="V1133" i="24"/>
  <c r="U1133" i="24"/>
  <c r="T1133" i="24"/>
  <c r="P1133" i="24"/>
  <c r="N1133" i="24"/>
  <c r="E1133" i="24"/>
  <c r="C1133" i="24"/>
  <c r="D1133" i="24" s="1"/>
  <c r="B1133" i="24"/>
  <c r="A1133" i="24"/>
  <c r="W1132" i="24"/>
  <c r="V1132" i="24"/>
  <c r="U1132" i="24"/>
  <c r="T1132" i="24"/>
  <c r="P1132" i="24"/>
  <c r="N1132" i="24"/>
  <c r="E1132" i="24"/>
  <c r="C1132" i="24"/>
  <c r="D1132" i="24" s="1"/>
  <c r="B1132" i="24"/>
  <c r="A1132" i="24"/>
  <c r="W1131" i="24"/>
  <c r="V1131" i="24"/>
  <c r="U1131" i="24"/>
  <c r="T1131" i="24"/>
  <c r="P1131" i="24"/>
  <c r="N1131" i="24"/>
  <c r="E1131" i="24"/>
  <c r="C1131" i="24"/>
  <c r="D1131" i="24" s="1"/>
  <c r="B1131" i="24"/>
  <c r="A1131" i="24"/>
  <c r="W1130" i="24"/>
  <c r="V1130" i="24"/>
  <c r="U1130" i="24"/>
  <c r="T1130" i="24"/>
  <c r="P1130" i="24"/>
  <c r="N1130" i="24"/>
  <c r="E1130" i="24"/>
  <c r="C1130" i="24"/>
  <c r="D1130" i="24" s="1"/>
  <c r="B1130" i="24"/>
  <c r="A1130" i="24"/>
  <c r="W1129" i="24"/>
  <c r="V1129" i="24"/>
  <c r="U1129" i="24"/>
  <c r="T1129" i="24"/>
  <c r="P1129" i="24"/>
  <c r="N1129" i="24"/>
  <c r="E1129" i="24"/>
  <c r="C1129" i="24"/>
  <c r="D1129" i="24" s="1"/>
  <c r="B1129" i="24"/>
  <c r="A1129" i="24"/>
  <c r="W1128" i="24"/>
  <c r="V1128" i="24"/>
  <c r="U1128" i="24"/>
  <c r="T1128" i="24"/>
  <c r="P1128" i="24"/>
  <c r="N1128" i="24"/>
  <c r="E1128" i="24"/>
  <c r="C1128" i="24"/>
  <c r="D1128" i="24" s="1"/>
  <c r="B1128" i="24"/>
  <c r="A1128" i="24"/>
  <c r="W1127" i="24"/>
  <c r="V1127" i="24"/>
  <c r="U1127" i="24"/>
  <c r="T1127" i="24"/>
  <c r="P1127" i="24"/>
  <c r="N1127" i="24"/>
  <c r="E1127" i="24"/>
  <c r="C1127" i="24"/>
  <c r="D1127" i="24" s="1"/>
  <c r="B1127" i="24"/>
  <c r="A1127" i="24"/>
  <c r="W1126" i="24"/>
  <c r="V1126" i="24"/>
  <c r="U1126" i="24"/>
  <c r="T1126" i="24"/>
  <c r="P1126" i="24"/>
  <c r="N1126" i="24"/>
  <c r="E1126" i="24"/>
  <c r="C1126" i="24"/>
  <c r="D1126" i="24" s="1"/>
  <c r="B1126" i="24"/>
  <c r="A1126" i="24"/>
  <c r="W1125" i="24"/>
  <c r="V1125" i="24"/>
  <c r="U1125" i="24"/>
  <c r="T1125" i="24"/>
  <c r="P1125" i="24"/>
  <c r="N1125" i="24"/>
  <c r="E1125" i="24"/>
  <c r="C1125" i="24"/>
  <c r="D1125" i="24" s="1"/>
  <c r="B1125" i="24"/>
  <c r="A1125" i="24"/>
  <c r="W1124" i="24"/>
  <c r="V1124" i="24"/>
  <c r="U1124" i="24"/>
  <c r="T1124" i="24"/>
  <c r="P1124" i="24"/>
  <c r="N1124" i="24"/>
  <c r="E1124" i="24"/>
  <c r="C1124" i="24"/>
  <c r="D1124" i="24" s="1"/>
  <c r="B1124" i="24"/>
  <c r="A1124" i="24"/>
  <c r="W1123" i="24"/>
  <c r="V1123" i="24"/>
  <c r="U1123" i="24"/>
  <c r="T1123" i="24"/>
  <c r="P1123" i="24"/>
  <c r="N1123" i="24"/>
  <c r="E1123" i="24"/>
  <c r="C1123" i="24"/>
  <c r="D1123" i="24" s="1"/>
  <c r="B1123" i="24"/>
  <c r="A1123" i="24"/>
  <c r="W1122" i="24"/>
  <c r="V1122" i="24"/>
  <c r="U1122" i="24"/>
  <c r="T1122" i="24"/>
  <c r="P1122" i="24"/>
  <c r="N1122" i="24"/>
  <c r="E1122" i="24"/>
  <c r="C1122" i="24"/>
  <c r="D1122" i="24" s="1"/>
  <c r="B1122" i="24"/>
  <c r="A1122" i="24"/>
  <c r="W1121" i="24"/>
  <c r="V1121" i="24"/>
  <c r="U1121" i="24"/>
  <c r="T1121" i="24"/>
  <c r="P1121" i="24"/>
  <c r="N1121" i="24"/>
  <c r="E1121" i="24"/>
  <c r="C1121" i="24"/>
  <c r="D1121" i="24" s="1"/>
  <c r="B1121" i="24"/>
  <c r="A1121" i="24"/>
  <c r="W1120" i="24"/>
  <c r="V1120" i="24"/>
  <c r="U1120" i="24"/>
  <c r="T1120" i="24"/>
  <c r="P1120" i="24"/>
  <c r="N1120" i="24"/>
  <c r="E1120" i="24"/>
  <c r="C1120" i="24"/>
  <c r="D1120" i="24" s="1"/>
  <c r="B1120" i="24"/>
  <c r="A1120" i="24"/>
  <c r="W1119" i="24"/>
  <c r="V1119" i="24"/>
  <c r="U1119" i="24"/>
  <c r="T1119" i="24"/>
  <c r="P1119" i="24"/>
  <c r="N1119" i="24"/>
  <c r="E1119" i="24"/>
  <c r="C1119" i="24"/>
  <c r="D1119" i="24" s="1"/>
  <c r="B1119" i="24"/>
  <c r="A1119" i="24"/>
  <c r="W1118" i="24"/>
  <c r="V1118" i="24"/>
  <c r="U1118" i="24"/>
  <c r="T1118" i="24"/>
  <c r="P1118" i="24"/>
  <c r="N1118" i="24"/>
  <c r="E1118" i="24"/>
  <c r="C1118" i="24"/>
  <c r="D1118" i="24" s="1"/>
  <c r="B1118" i="24"/>
  <c r="A1118" i="24"/>
  <c r="W1117" i="24"/>
  <c r="V1117" i="24"/>
  <c r="U1117" i="24"/>
  <c r="T1117" i="24"/>
  <c r="P1117" i="24"/>
  <c r="N1117" i="24"/>
  <c r="E1117" i="24"/>
  <c r="C1117" i="24"/>
  <c r="D1117" i="24" s="1"/>
  <c r="B1117" i="24"/>
  <c r="A1117" i="24"/>
  <c r="W1116" i="24"/>
  <c r="V1116" i="24"/>
  <c r="U1116" i="24"/>
  <c r="T1116" i="24"/>
  <c r="P1116" i="24"/>
  <c r="N1116" i="24"/>
  <c r="E1116" i="24"/>
  <c r="C1116" i="24"/>
  <c r="D1116" i="24" s="1"/>
  <c r="B1116" i="24"/>
  <c r="A1116" i="24"/>
  <c r="W1115" i="24"/>
  <c r="V1115" i="24"/>
  <c r="U1115" i="24"/>
  <c r="T1115" i="24"/>
  <c r="P1115" i="24"/>
  <c r="N1115" i="24"/>
  <c r="E1115" i="24"/>
  <c r="C1115" i="24"/>
  <c r="D1115" i="24" s="1"/>
  <c r="B1115" i="24"/>
  <c r="A1115" i="24"/>
  <c r="W1114" i="24"/>
  <c r="V1114" i="24"/>
  <c r="U1114" i="24"/>
  <c r="T1114" i="24"/>
  <c r="P1114" i="24"/>
  <c r="N1114" i="24"/>
  <c r="E1114" i="24"/>
  <c r="C1114" i="24"/>
  <c r="D1114" i="24" s="1"/>
  <c r="B1114" i="24"/>
  <c r="A1114" i="24"/>
  <c r="W1113" i="24"/>
  <c r="V1113" i="24"/>
  <c r="U1113" i="24"/>
  <c r="T1113" i="24"/>
  <c r="P1113" i="24"/>
  <c r="N1113" i="24"/>
  <c r="E1113" i="24"/>
  <c r="C1113" i="24"/>
  <c r="D1113" i="24" s="1"/>
  <c r="B1113" i="24"/>
  <c r="A1113" i="24"/>
  <c r="W1112" i="24"/>
  <c r="V1112" i="24"/>
  <c r="U1112" i="24"/>
  <c r="T1112" i="24"/>
  <c r="P1112" i="24"/>
  <c r="N1112" i="24"/>
  <c r="E1112" i="24"/>
  <c r="C1112" i="24"/>
  <c r="D1112" i="24" s="1"/>
  <c r="B1112" i="24"/>
  <c r="A1112" i="24"/>
  <c r="W1111" i="24"/>
  <c r="V1111" i="24"/>
  <c r="U1111" i="24"/>
  <c r="T1111" i="24"/>
  <c r="P1111" i="24"/>
  <c r="N1111" i="24"/>
  <c r="E1111" i="24"/>
  <c r="C1111" i="24"/>
  <c r="D1111" i="24" s="1"/>
  <c r="B1111" i="24"/>
  <c r="A1111" i="24"/>
  <c r="W1110" i="24"/>
  <c r="V1110" i="24"/>
  <c r="U1110" i="24"/>
  <c r="T1110" i="24"/>
  <c r="P1110" i="24"/>
  <c r="N1110" i="24"/>
  <c r="E1110" i="24"/>
  <c r="C1110" i="24"/>
  <c r="D1110" i="24" s="1"/>
  <c r="B1110" i="24"/>
  <c r="A1110" i="24"/>
  <c r="W1109" i="24"/>
  <c r="V1109" i="24"/>
  <c r="U1109" i="24"/>
  <c r="T1109" i="24"/>
  <c r="P1109" i="24"/>
  <c r="N1109" i="24"/>
  <c r="E1109" i="24"/>
  <c r="C1109" i="24"/>
  <c r="D1109" i="24" s="1"/>
  <c r="B1109" i="24"/>
  <c r="A1109" i="24"/>
  <c r="W1108" i="24"/>
  <c r="V1108" i="24"/>
  <c r="U1108" i="24"/>
  <c r="T1108" i="24"/>
  <c r="P1108" i="24"/>
  <c r="N1108" i="24"/>
  <c r="E1108" i="24"/>
  <c r="C1108" i="24"/>
  <c r="D1108" i="24" s="1"/>
  <c r="B1108" i="24"/>
  <c r="A1108" i="24"/>
  <c r="W1107" i="24"/>
  <c r="V1107" i="24"/>
  <c r="U1107" i="24"/>
  <c r="T1107" i="24"/>
  <c r="P1107" i="24"/>
  <c r="N1107" i="24"/>
  <c r="E1107" i="24"/>
  <c r="C1107" i="24"/>
  <c r="D1107" i="24" s="1"/>
  <c r="B1107" i="24"/>
  <c r="A1107" i="24"/>
  <c r="W1106" i="24"/>
  <c r="V1106" i="24"/>
  <c r="U1106" i="24"/>
  <c r="T1106" i="24"/>
  <c r="P1106" i="24"/>
  <c r="N1106" i="24"/>
  <c r="E1106" i="24"/>
  <c r="C1106" i="24"/>
  <c r="D1106" i="24" s="1"/>
  <c r="B1106" i="24"/>
  <c r="A1106" i="24"/>
  <c r="W1105" i="24"/>
  <c r="V1105" i="24"/>
  <c r="U1105" i="24"/>
  <c r="T1105" i="24"/>
  <c r="P1105" i="24"/>
  <c r="N1105" i="24"/>
  <c r="E1105" i="24"/>
  <c r="C1105" i="24"/>
  <c r="D1105" i="24" s="1"/>
  <c r="B1105" i="24"/>
  <c r="A1105" i="24"/>
  <c r="W1104" i="24"/>
  <c r="V1104" i="24"/>
  <c r="U1104" i="24"/>
  <c r="T1104" i="24"/>
  <c r="P1104" i="24"/>
  <c r="N1104" i="24"/>
  <c r="E1104" i="24"/>
  <c r="C1104" i="24"/>
  <c r="D1104" i="24" s="1"/>
  <c r="B1104" i="24"/>
  <c r="A1104" i="24"/>
  <c r="W1103" i="24"/>
  <c r="V1103" i="24"/>
  <c r="U1103" i="24"/>
  <c r="T1103" i="24"/>
  <c r="P1103" i="24"/>
  <c r="N1103" i="24"/>
  <c r="E1103" i="24"/>
  <c r="C1103" i="24"/>
  <c r="D1103" i="24" s="1"/>
  <c r="B1103" i="24"/>
  <c r="A1103" i="24"/>
  <c r="W1102" i="24"/>
  <c r="V1102" i="24"/>
  <c r="U1102" i="24"/>
  <c r="T1102" i="24"/>
  <c r="P1102" i="24"/>
  <c r="N1102" i="24"/>
  <c r="E1102" i="24"/>
  <c r="C1102" i="24"/>
  <c r="D1102" i="24" s="1"/>
  <c r="B1102" i="24"/>
  <c r="A1102" i="24"/>
  <c r="W1101" i="24"/>
  <c r="V1101" i="24"/>
  <c r="U1101" i="24"/>
  <c r="T1101" i="24"/>
  <c r="P1101" i="24"/>
  <c r="N1101" i="24"/>
  <c r="E1101" i="24"/>
  <c r="C1101" i="24"/>
  <c r="D1101" i="24" s="1"/>
  <c r="B1101" i="24"/>
  <c r="A1101" i="24"/>
  <c r="W1100" i="24"/>
  <c r="V1100" i="24"/>
  <c r="U1100" i="24"/>
  <c r="T1100" i="24"/>
  <c r="P1100" i="24"/>
  <c r="N1100" i="24"/>
  <c r="E1100" i="24"/>
  <c r="C1100" i="24"/>
  <c r="D1100" i="24" s="1"/>
  <c r="B1100" i="24"/>
  <c r="A1100" i="24"/>
  <c r="W1099" i="24"/>
  <c r="V1099" i="24"/>
  <c r="U1099" i="24"/>
  <c r="T1099" i="24"/>
  <c r="P1099" i="24"/>
  <c r="N1099" i="24"/>
  <c r="E1099" i="24"/>
  <c r="C1099" i="24"/>
  <c r="D1099" i="24" s="1"/>
  <c r="B1099" i="24"/>
  <c r="A1099" i="24"/>
  <c r="W1098" i="24"/>
  <c r="V1098" i="24"/>
  <c r="U1098" i="24"/>
  <c r="T1098" i="24"/>
  <c r="P1098" i="24"/>
  <c r="N1098" i="24"/>
  <c r="E1098" i="24"/>
  <c r="C1098" i="24"/>
  <c r="D1098" i="24" s="1"/>
  <c r="B1098" i="24"/>
  <c r="A1098" i="24"/>
  <c r="W1097" i="24"/>
  <c r="V1097" i="24"/>
  <c r="U1097" i="24"/>
  <c r="T1097" i="24"/>
  <c r="P1097" i="24"/>
  <c r="N1097" i="24"/>
  <c r="E1097" i="24"/>
  <c r="C1097" i="24"/>
  <c r="D1097" i="24" s="1"/>
  <c r="B1097" i="24"/>
  <c r="A1097" i="24"/>
  <c r="W1096" i="24"/>
  <c r="V1096" i="24"/>
  <c r="U1096" i="24"/>
  <c r="T1096" i="24"/>
  <c r="P1096" i="24"/>
  <c r="N1096" i="24"/>
  <c r="E1096" i="24"/>
  <c r="C1096" i="24"/>
  <c r="D1096" i="24" s="1"/>
  <c r="B1096" i="24"/>
  <c r="A1096" i="24"/>
  <c r="W1095" i="24"/>
  <c r="V1095" i="24"/>
  <c r="U1095" i="24"/>
  <c r="T1095" i="24"/>
  <c r="P1095" i="24"/>
  <c r="N1095" i="24"/>
  <c r="E1095" i="24"/>
  <c r="C1095" i="24"/>
  <c r="D1095" i="24" s="1"/>
  <c r="B1095" i="24"/>
  <c r="A1095" i="24"/>
  <c r="W1094" i="24"/>
  <c r="V1094" i="24"/>
  <c r="U1094" i="24"/>
  <c r="T1094" i="24"/>
  <c r="P1094" i="24"/>
  <c r="N1094" i="24"/>
  <c r="E1094" i="24"/>
  <c r="C1094" i="24"/>
  <c r="D1094" i="24" s="1"/>
  <c r="B1094" i="24"/>
  <c r="A1094" i="24"/>
  <c r="W1093" i="24"/>
  <c r="V1093" i="24"/>
  <c r="U1093" i="24"/>
  <c r="T1093" i="24"/>
  <c r="P1093" i="24"/>
  <c r="N1093" i="24"/>
  <c r="E1093" i="24"/>
  <c r="C1093" i="24"/>
  <c r="D1093" i="24" s="1"/>
  <c r="B1093" i="24"/>
  <c r="A1093" i="24"/>
  <c r="W1092" i="24"/>
  <c r="V1092" i="24"/>
  <c r="U1092" i="24"/>
  <c r="T1092" i="24"/>
  <c r="P1092" i="24"/>
  <c r="N1092" i="24"/>
  <c r="E1092" i="24"/>
  <c r="C1092" i="24"/>
  <c r="D1092" i="24" s="1"/>
  <c r="B1092" i="24"/>
  <c r="A1092" i="24"/>
  <c r="W1091" i="24"/>
  <c r="V1091" i="24"/>
  <c r="U1091" i="24"/>
  <c r="T1091" i="24"/>
  <c r="P1091" i="24"/>
  <c r="N1091" i="24"/>
  <c r="E1091" i="24"/>
  <c r="C1091" i="24"/>
  <c r="D1091" i="24" s="1"/>
  <c r="B1091" i="24"/>
  <c r="A1091" i="24"/>
  <c r="W1090" i="24"/>
  <c r="V1090" i="24"/>
  <c r="U1090" i="24"/>
  <c r="T1090" i="24"/>
  <c r="P1090" i="24"/>
  <c r="N1090" i="24"/>
  <c r="E1090" i="24"/>
  <c r="C1090" i="24"/>
  <c r="D1090" i="24" s="1"/>
  <c r="B1090" i="24"/>
  <c r="A1090" i="24"/>
  <c r="W1089" i="24"/>
  <c r="V1089" i="24"/>
  <c r="U1089" i="24"/>
  <c r="T1089" i="24"/>
  <c r="P1089" i="24"/>
  <c r="N1089" i="24"/>
  <c r="E1089" i="24"/>
  <c r="C1089" i="24"/>
  <c r="D1089" i="24" s="1"/>
  <c r="B1089" i="24"/>
  <c r="A1089" i="24"/>
  <c r="W1088" i="24"/>
  <c r="V1088" i="24"/>
  <c r="U1088" i="24"/>
  <c r="T1088" i="24"/>
  <c r="P1088" i="24"/>
  <c r="N1088" i="24"/>
  <c r="E1088" i="24"/>
  <c r="C1088" i="24"/>
  <c r="D1088" i="24" s="1"/>
  <c r="B1088" i="24"/>
  <c r="A1088" i="24"/>
  <c r="W1087" i="24"/>
  <c r="V1087" i="24"/>
  <c r="U1087" i="24"/>
  <c r="T1087" i="24"/>
  <c r="P1087" i="24"/>
  <c r="N1087" i="24"/>
  <c r="E1087" i="24"/>
  <c r="C1087" i="24"/>
  <c r="D1087" i="24" s="1"/>
  <c r="B1087" i="24"/>
  <c r="A1087" i="24"/>
  <c r="W1086" i="24"/>
  <c r="V1086" i="24"/>
  <c r="U1086" i="24"/>
  <c r="T1086" i="24"/>
  <c r="P1086" i="24"/>
  <c r="N1086" i="24"/>
  <c r="E1086" i="24"/>
  <c r="C1086" i="24"/>
  <c r="D1086" i="24" s="1"/>
  <c r="B1086" i="24"/>
  <c r="A1086" i="24"/>
  <c r="W1085" i="24"/>
  <c r="V1085" i="24"/>
  <c r="U1085" i="24"/>
  <c r="T1085" i="24"/>
  <c r="P1085" i="24"/>
  <c r="N1085" i="24"/>
  <c r="E1085" i="24"/>
  <c r="C1085" i="24"/>
  <c r="D1085" i="24" s="1"/>
  <c r="B1085" i="24"/>
  <c r="A1085" i="24"/>
  <c r="W1084" i="24"/>
  <c r="V1084" i="24"/>
  <c r="U1084" i="24"/>
  <c r="T1084" i="24"/>
  <c r="P1084" i="24"/>
  <c r="N1084" i="24"/>
  <c r="E1084" i="24"/>
  <c r="C1084" i="24"/>
  <c r="D1084" i="24" s="1"/>
  <c r="B1084" i="24"/>
  <c r="A1084" i="24"/>
  <c r="W1083" i="24"/>
  <c r="V1083" i="24"/>
  <c r="U1083" i="24"/>
  <c r="T1083" i="24"/>
  <c r="P1083" i="24"/>
  <c r="N1083" i="24"/>
  <c r="E1083" i="24"/>
  <c r="C1083" i="24"/>
  <c r="D1083" i="24" s="1"/>
  <c r="B1083" i="24"/>
  <c r="A1083" i="24"/>
  <c r="W1082" i="24"/>
  <c r="V1082" i="24"/>
  <c r="U1082" i="24"/>
  <c r="T1082" i="24"/>
  <c r="P1082" i="24"/>
  <c r="N1082" i="24"/>
  <c r="E1082" i="24"/>
  <c r="C1082" i="24"/>
  <c r="D1082" i="24" s="1"/>
  <c r="B1082" i="24"/>
  <c r="A1082" i="24"/>
  <c r="W1081" i="24"/>
  <c r="V1081" i="24"/>
  <c r="U1081" i="24"/>
  <c r="T1081" i="24"/>
  <c r="P1081" i="24"/>
  <c r="N1081" i="24"/>
  <c r="E1081" i="24"/>
  <c r="C1081" i="24"/>
  <c r="D1081" i="24" s="1"/>
  <c r="B1081" i="24"/>
  <c r="A1081" i="24"/>
  <c r="W1080" i="24"/>
  <c r="V1080" i="24"/>
  <c r="U1080" i="24"/>
  <c r="T1080" i="24"/>
  <c r="P1080" i="24"/>
  <c r="N1080" i="24"/>
  <c r="E1080" i="24"/>
  <c r="C1080" i="24"/>
  <c r="D1080" i="24" s="1"/>
  <c r="B1080" i="24"/>
  <c r="A1080" i="24"/>
  <c r="W1079" i="24"/>
  <c r="V1079" i="24"/>
  <c r="U1079" i="24"/>
  <c r="T1079" i="24"/>
  <c r="P1079" i="24"/>
  <c r="N1079" i="24"/>
  <c r="E1079" i="24"/>
  <c r="C1079" i="24"/>
  <c r="D1079" i="24" s="1"/>
  <c r="B1079" i="24"/>
  <c r="A1079" i="24"/>
  <c r="W1078" i="24"/>
  <c r="V1078" i="24"/>
  <c r="U1078" i="24"/>
  <c r="T1078" i="24"/>
  <c r="P1078" i="24"/>
  <c r="N1078" i="24"/>
  <c r="E1078" i="24"/>
  <c r="C1078" i="24"/>
  <c r="D1078" i="24" s="1"/>
  <c r="B1078" i="24"/>
  <c r="A1078" i="24"/>
  <c r="W1077" i="24"/>
  <c r="V1077" i="24"/>
  <c r="U1077" i="24"/>
  <c r="T1077" i="24"/>
  <c r="P1077" i="24"/>
  <c r="N1077" i="24"/>
  <c r="E1077" i="24"/>
  <c r="C1077" i="24"/>
  <c r="D1077" i="24" s="1"/>
  <c r="B1077" i="24"/>
  <c r="A1077" i="24"/>
  <c r="W1076" i="24"/>
  <c r="V1076" i="24"/>
  <c r="U1076" i="24"/>
  <c r="T1076" i="24"/>
  <c r="P1076" i="24"/>
  <c r="N1076" i="24"/>
  <c r="E1076" i="24"/>
  <c r="C1076" i="24"/>
  <c r="D1076" i="24" s="1"/>
  <c r="B1076" i="24"/>
  <c r="A1076" i="24"/>
  <c r="W1075" i="24"/>
  <c r="V1075" i="24"/>
  <c r="U1075" i="24"/>
  <c r="T1075" i="24"/>
  <c r="P1075" i="24"/>
  <c r="N1075" i="24"/>
  <c r="E1075" i="24"/>
  <c r="C1075" i="24"/>
  <c r="D1075" i="24" s="1"/>
  <c r="B1075" i="24"/>
  <c r="A1075" i="24"/>
  <c r="W1074" i="24"/>
  <c r="V1074" i="24"/>
  <c r="U1074" i="24"/>
  <c r="T1074" i="24"/>
  <c r="P1074" i="24"/>
  <c r="N1074" i="24"/>
  <c r="E1074" i="24"/>
  <c r="C1074" i="24"/>
  <c r="D1074" i="24" s="1"/>
  <c r="B1074" i="24"/>
  <c r="A1074" i="24"/>
  <c r="W1073" i="24"/>
  <c r="V1073" i="24"/>
  <c r="U1073" i="24"/>
  <c r="T1073" i="24"/>
  <c r="P1073" i="24"/>
  <c r="N1073" i="24"/>
  <c r="E1073" i="24"/>
  <c r="C1073" i="24"/>
  <c r="D1073" i="24" s="1"/>
  <c r="B1073" i="24"/>
  <c r="A1073" i="24"/>
  <c r="W1072" i="24"/>
  <c r="V1072" i="24"/>
  <c r="U1072" i="24"/>
  <c r="T1072" i="24"/>
  <c r="P1072" i="24"/>
  <c r="N1072" i="24"/>
  <c r="E1072" i="24"/>
  <c r="C1072" i="24"/>
  <c r="D1072" i="24" s="1"/>
  <c r="B1072" i="24"/>
  <c r="A1072" i="24"/>
  <c r="W1071" i="24"/>
  <c r="V1071" i="24"/>
  <c r="U1071" i="24"/>
  <c r="T1071" i="24"/>
  <c r="P1071" i="24"/>
  <c r="N1071" i="24"/>
  <c r="E1071" i="24"/>
  <c r="C1071" i="24"/>
  <c r="D1071" i="24" s="1"/>
  <c r="B1071" i="24"/>
  <c r="A1071" i="24"/>
  <c r="W1070" i="24"/>
  <c r="V1070" i="24"/>
  <c r="U1070" i="24"/>
  <c r="T1070" i="24"/>
  <c r="P1070" i="24"/>
  <c r="N1070" i="24"/>
  <c r="E1070" i="24"/>
  <c r="C1070" i="24"/>
  <c r="D1070" i="24" s="1"/>
  <c r="B1070" i="24"/>
  <c r="A1070" i="24"/>
  <c r="W1069" i="24"/>
  <c r="V1069" i="24"/>
  <c r="U1069" i="24"/>
  <c r="T1069" i="24"/>
  <c r="P1069" i="24"/>
  <c r="N1069" i="24"/>
  <c r="E1069" i="24"/>
  <c r="C1069" i="24"/>
  <c r="D1069" i="24" s="1"/>
  <c r="B1069" i="24"/>
  <c r="A1069" i="24"/>
  <c r="W1068" i="24"/>
  <c r="V1068" i="24"/>
  <c r="U1068" i="24"/>
  <c r="T1068" i="24"/>
  <c r="P1068" i="24"/>
  <c r="N1068" i="24"/>
  <c r="E1068" i="24"/>
  <c r="C1068" i="24"/>
  <c r="D1068" i="24" s="1"/>
  <c r="B1068" i="24"/>
  <c r="A1068" i="24"/>
  <c r="W1067" i="24"/>
  <c r="V1067" i="24"/>
  <c r="U1067" i="24"/>
  <c r="T1067" i="24"/>
  <c r="P1067" i="24"/>
  <c r="N1067" i="24"/>
  <c r="E1067" i="24"/>
  <c r="C1067" i="24"/>
  <c r="D1067" i="24" s="1"/>
  <c r="B1067" i="24"/>
  <c r="A1067" i="24"/>
  <c r="W1066" i="24"/>
  <c r="V1066" i="24"/>
  <c r="U1066" i="24"/>
  <c r="T1066" i="24"/>
  <c r="P1066" i="24"/>
  <c r="N1066" i="24"/>
  <c r="E1066" i="24"/>
  <c r="C1066" i="24"/>
  <c r="D1066" i="24" s="1"/>
  <c r="B1066" i="24"/>
  <c r="A1066" i="24"/>
  <c r="W1065" i="24"/>
  <c r="V1065" i="24"/>
  <c r="U1065" i="24"/>
  <c r="T1065" i="24"/>
  <c r="P1065" i="24"/>
  <c r="N1065" i="24"/>
  <c r="E1065" i="24"/>
  <c r="C1065" i="24"/>
  <c r="D1065" i="24" s="1"/>
  <c r="B1065" i="24"/>
  <c r="A1065" i="24"/>
  <c r="W1064" i="24"/>
  <c r="V1064" i="24"/>
  <c r="U1064" i="24"/>
  <c r="T1064" i="24"/>
  <c r="P1064" i="24"/>
  <c r="N1064" i="24"/>
  <c r="E1064" i="24"/>
  <c r="C1064" i="24"/>
  <c r="D1064" i="24" s="1"/>
  <c r="B1064" i="24"/>
  <c r="A1064" i="24"/>
  <c r="W1063" i="24"/>
  <c r="V1063" i="24"/>
  <c r="U1063" i="24"/>
  <c r="T1063" i="24"/>
  <c r="P1063" i="24"/>
  <c r="N1063" i="24"/>
  <c r="E1063" i="24"/>
  <c r="C1063" i="24"/>
  <c r="D1063" i="24" s="1"/>
  <c r="B1063" i="24"/>
  <c r="A1063" i="24"/>
  <c r="W1062" i="24"/>
  <c r="V1062" i="24"/>
  <c r="U1062" i="24"/>
  <c r="T1062" i="24"/>
  <c r="P1062" i="24"/>
  <c r="N1062" i="24"/>
  <c r="E1062" i="24"/>
  <c r="C1062" i="24"/>
  <c r="D1062" i="24" s="1"/>
  <c r="B1062" i="24"/>
  <c r="A1062" i="24"/>
  <c r="W1061" i="24"/>
  <c r="V1061" i="24"/>
  <c r="U1061" i="24"/>
  <c r="T1061" i="24"/>
  <c r="P1061" i="24"/>
  <c r="N1061" i="24"/>
  <c r="E1061" i="24"/>
  <c r="C1061" i="24"/>
  <c r="D1061" i="24" s="1"/>
  <c r="B1061" i="24"/>
  <c r="A1061" i="24"/>
  <c r="W1060" i="24"/>
  <c r="V1060" i="24"/>
  <c r="U1060" i="24"/>
  <c r="T1060" i="24"/>
  <c r="P1060" i="24"/>
  <c r="N1060" i="24"/>
  <c r="E1060" i="24"/>
  <c r="C1060" i="24"/>
  <c r="D1060" i="24" s="1"/>
  <c r="B1060" i="24"/>
  <c r="A1060" i="24"/>
  <c r="W1059" i="24"/>
  <c r="V1059" i="24"/>
  <c r="U1059" i="24"/>
  <c r="T1059" i="24"/>
  <c r="P1059" i="24"/>
  <c r="N1059" i="24"/>
  <c r="E1059" i="24"/>
  <c r="C1059" i="24"/>
  <c r="D1059" i="24" s="1"/>
  <c r="B1059" i="24"/>
  <c r="A1059" i="24"/>
  <c r="W1058" i="24"/>
  <c r="V1058" i="24"/>
  <c r="U1058" i="24"/>
  <c r="T1058" i="24"/>
  <c r="P1058" i="24"/>
  <c r="N1058" i="24"/>
  <c r="E1058" i="24"/>
  <c r="C1058" i="24"/>
  <c r="D1058" i="24" s="1"/>
  <c r="B1058" i="24"/>
  <c r="A1058" i="24"/>
  <c r="W1057" i="24"/>
  <c r="V1057" i="24"/>
  <c r="U1057" i="24"/>
  <c r="T1057" i="24"/>
  <c r="P1057" i="24"/>
  <c r="N1057" i="24"/>
  <c r="E1057" i="24"/>
  <c r="C1057" i="24"/>
  <c r="D1057" i="24" s="1"/>
  <c r="B1057" i="24"/>
  <c r="A1057" i="24"/>
  <c r="W1056" i="24"/>
  <c r="V1056" i="24"/>
  <c r="U1056" i="24"/>
  <c r="T1056" i="24"/>
  <c r="P1056" i="24"/>
  <c r="N1056" i="24"/>
  <c r="E1056" i="24"/>
  <c r="C1056" i="24"/>
  <c r="D1056" i="24" s="1"/>
  <c r="B1056" i="24"/>
  <c r="A1056" i="24"/>
  <c r="W1055" i="24"/>
  <c r="V1055" i="24"/>
  <c r="U1055" i="24"/>
  <c r="T1055" i="24"/>
  <c r="P1055" i="24"/>
  <c r="N1055" i="24"/>
  <c r="E1055" i="24"/>
  <c r="C1055" i="24"/>
  <c r="D1055" i="24" s="1"/>
  <c r="B1055" i="24"/>
  <c r="A1055" i="24"/>
  <c r="W1054" i="24"/>
  <c r="V1054" i="24"/>
  <c r="U1054" i="24"/>
  <c r="T1054" i="24"/>
  <c r="P1054" i="24"/>
  <c r="N1054" i="24"/>
  <c r="E1054" i="24"/>
  <c r="C1054" i="24"/>
  <c r="D1054" i="24" s="1"/>
  <c r="B1054" i="24"/>
  <c r="A1054" i="24"/>
  <c r="W1053" i="24"/>
  <c r="V1053" i="24"/>
  <c r="U1053" i="24"/>
  <c r="T1053" i="24"/>
  <c r="P1053" i="24"/>
  <c r="N1053" i="24"/>
  <c r="E1053" i="24"/>
  <c r="C1053" i="24"/>
  <c r="D1053" i="24" s="1"/>
  <c r="B1053" i="24"/>
  <c r="A1053" i="24"/>
  <c r="W1052" i="24"/>
  <c r="V1052" i="24"/>
  <c r="U1052" i="24"/>
  <c r="T1052" i="24"/>
  <c r="P1052" i="24"/>
  <c r="N1052" i="24"/>
  <c r="E1052" i="24"/>
  <c r="C1052" i="24"/>
  <c r="D1052" i="24" s="1"/>
  <c r="B1052" i="24"/>
  <c r="A1052" i="24"/>
  <c r="W1051" i="24"/>
  <c r="V1051" i="24"/>
  <c r="U1051" i="24"/>
  <c r="T1051" i="24"/>
  <c r="P1051" i="24"/>
  <c r="N1051" i="24"/>
  <c r="E1051" i="24"/>
  <c r="C1051" i="24"/>
  <c r="D1051" i="24" s="1"/>
  <c r="B1051" i="24"/>
  <c r="A1051" i="24"/>
  <c r="W1050" i="24"/>
  <c r="V1050" i="24"/>
  <c r="U1050" i="24"/>
  <c r="T1050" i="24"/>
  <c r="P1050" i="24"/>
  <c r="N1050" i="24"/>
  <c r="E1050" i="24"/>
  <c r="C1050" i="24"/>
  <c r="D1050" i="24" s="1"/>
  <c r="B1050" i="24"/>
  <c r="A1050" i="24"/>
  <c r="W1049" i="24"/>
  <c r="V1049" i="24"/>
  <c r="U1049" i="24"/>
  <c r="T1049" i="24"/>
  <c r="P1049" i="24"/>
  <c r="N1049" i="24"/>
  <c r="E1049" i="24"/>
  <c r="C1049" i="24"/>
  <c r="D1049" i="24" s="1"/>
  <c r="B1049" i="24"/>
  <c r="A1049" i="24"/>
  <c r="W1048" i="24"/>
  <c r="V1048" i="24"/>
  <c r="U1048" i="24"/>
  <c r="T1048" i="24"/>
  <c r="P1048" i="24"/>
  <c r="N1048" i="24"/>
  <c r="E1048" i="24"/>
  <c r="C1048" i="24"/>
  <c r="D1048" i="24" s="1"/>
  <c r="B1048" i="24"/>
  <c r="A1048" i="24"/>
  <c r="W1047" i="24"/>
  <c r="V1047" i="24"/>
  <c r="U1047" i="24"/>
  <c r="T1047" i="24"/>
  <c r="P1047" i="24"/>
  <c r="N1047" i="24"/>
  <c r="E1047" i="24"/>
  <c r="C1047" i="24"/>
  <c r="D1047" i="24" s="1"/>
  <c r="B1047" i="24"/>
  <c r="A1047" i="24"/>
  <c r="W1046" i="24"/>
  <c r="V1046" i="24"/>
  <c r="U1046" i="24"/>
  <c r="T1046" i="24"/>
  <c r="P1046" i="24"/>
  <c r="N1046" i="24"/>
  <c r="E1046" i="24"/>
  <c r="C1046" i="24"/>
  <c r="D1046" i="24" s="1"/>
  <c r="B1046" i="24"/>
  <c r="A1046" i="24"/>
  <c r="W1045" i="24"/>
  <c r="V1045" i="24"/>
  <c r="U1045" i="24"/>
  <c r="T1045" i="24"/>
  <c r="P1045" i="24"/>
  <c r="N1045" i="24"/>
  <c r="E1045" i="24"/>
  <c r="C1045" i="24"/>
  <c r="D1045" i="24" s="1"/>
  <c r="B1045" i="24"/>
  <c r="A1045" i="24"/>
  <c r="W1044" i="24"/>
  <c r="V1044" i="24"/>
  <c r="U1044" i="24"/>
  <c r="T1044" i="24"/>
  <c r="P1044" i="24"/>
  <c r="N1044" i="24"/>
  <c r="E1044" i="24"/>
  <c r="C1044" i="24"/>
  <c r="D1044" i="24" s="1"/>
  <c r="B1044" i="24"/>
  <c r="A1044" i="24"/>
  <c r="W1043" i="24"/>
  <c r="V1043" i="24"/>
  <c r="U1043" i="24"/>
  <c r="T1043" i="24"/>
  <c r="P1043" i="24"/>
  <c r="N1043" i="24"/>
  <c r="E1043" i="24"/>
  <c r="C1043" i="24"/>
  <c r="D1043" i="24" s="1"/>
  <c r="B1043" i="24"/>
  <c r="A1043" i="24"/>
  <c r="W1042" i="24"/>
  <c r="V1042" i="24"/>
  <c r="U1042" i="24"/>
  <c r="T1042" i="24"/>
  <c r="P1042" i="24"/>
  <c r="N1042" i="24"/>
  <c r="E1042" i="24"/>
  <c r="C1042" i="24"/>
  <c r="D1042" i="24" s="1"/>
  <c r="B1042" i="24"/>
  <c r="A1042" i="24"/>
  <c r="W1041" i="24"/>
  <c r="V1041" i="24"/>
  <c r="U1041" i="24"/>
  <c r="T1041" i="24"/>
  <c r="P1041" i="24"/>
  <c r="N1041" i="24"/>
  <c r="E1041" i="24"/>
  <c r="C1041" i="24"/>
  <c r="D1041" i="24" s="1"/>
  <c r="B1041" i="24"/>
  <c r="A1041" i="24"/>
  <c r="W1040" i="24"/>
  <c r="V1040" i="24"/>
  <c r="U1040" i="24"/>
  <c r="T1040" i="24"/>
  <c r="P1040" i="24"/>
  <c r="N1040" i="24"/>
  <c r="E1040" i="24"/>
  <c r="C1040" i="24"/>
  <c r="D1040" i="24" s="1"/>
  <c r="B1040" i="24"/>
  <c r="A1040" i="24"/>
  <c r="W1039" i="24"/>
  <c r="V1039" i="24"/>
  <c r="U1039" i="24"/>
  <c r="T1039" i="24"/>
  <c r="P1039" i="24"/>
  <c r="N1039" i="24"/>
  <c r="E1039" i="24"/>
  <c r="C1039" i="24"/>
  <c r="D1039" i="24" s="1"/>
  <c r="B1039" i="24"/>
  <c r="A1039" i="24"/>
  <c r="W1038" i="24"/>
  <c r="V1038" i="24"/>
  <c r="U1038" i="24"/>
  <c r="T1038" i="24"/>
  <c r="P1038" i="24"/>
  <c r="N1038" i="24"/>
  <c r="E1038" i="24"/>
  <c r="C1038" i="24"/>
  <c r="D1038" i="24" s="1"/>
  <c r="B1038" i="24"/>
  <c r="A1038" i="24"/>
  <c r="W1037" i="24"/>
  <c r="V1037" i="24"/>
  <c r="U1037" i="24"/>
  <c r="T1037" i="24"/>
  <c r="P1037" i="24"/>
  <c r="N1037" i="24"/>
  <c r="E1037" i="24"/>
  <c r="C1037" i="24"/>
  <c r="D1037" i="24" s="1"/>
  <c r="B1037" i="24"/>
  <c r="A1037" i="24"/>
  <c r="W1036" i="24"/>
  <c r="V1036" i="24"/>
  <c r="U1036" i="24"/>
  <c r="T1036" i="24"/>
  <c r="P1036" i="24"/>
  <c r="N1036" i="24"/>
  <c r="E1036" i="24"/>
  <c r="C1036" i="24"/>
  <c r="D1036" i="24" s="1"/>
  <c r="B1036" i="24"/>
  <c r="A1036" i="24"/>
  <c r="W1035" i="24"/>
  <c r="V1035" i="24"/>
  <c r="U1035" i="24"/>
  <c r="T1035" i="24"/>
  <c r="P1035" i="24"/>
  <c r="N1035" i="24"/>
  <c r="E1035" i="24"/>
  <c r="C1035" i="24"/>
  <c r="D1035" i="24" s="1"/>
  <c r="B1035" i="24"/>
  <c r="A1035" i="24"/>
  <c r="W1034" i="24"/>
  <c r="V1034" i="24"/>
  <c r="U1034" i="24"/>
  <c r="T1034" i="24"/>
  <c r="P1034" i="24"/>
  <c r="N1034" i="24"/>
  <c r="E1034" i="24"/>
  <c r="C1034" i="24"/>
  <c r="D1034" i="24" s="1"/>
  <c r="B1034" i="24"/>
  <c r="A1034" i="24"/>
  <c r="W1033" i="24"/>
  <c r="V1033" i="24"/>
  <c r="U1033" i="24"/>
  <c r="T1033" i="24"/>
  <c r="P1033" i="24"/>
  <c r="N1033" i="24"/>
  <c r="E1033" i="24"/>
  <c r="C1033" i="24"/>
  <c r="D1033" i="24" s="1"/>
  <c r="B1033" i="24"/>
  <c r="A1033" i="24"/>
  <c r="W1032" i="24"/>
  <c r="V1032" i="24"/>
  <c r="U1032" i="24"/>
  <c r="T1032" i="24"/>
  <c r="P1032" i="24"/>
  <c r="N1032" i="24"/>
  <c r="E1032" i="24"/>
  <c r="C1032" i="24"/>
  <c r="D1032" i="24" s="1"/>
  <c r="B1032" i="24"/>
  <c r="A1032" i="24"/>
  <c r="W1031" i="24"/>
  <c r="V1031" i="24"/>
  <c r="U1031" i="24"/>
  <c r="T1031" i="24"/>
  <c r="P1031" i="24"/>
  <c r="N1031" i="24"/>
  <c r="E1031" i="24"/>
  <c r="C1031" i="24"/>
  <c r="D1031" i="24" s="1"/>
  <c r="B1031" i="24"/>
  <c r="A1031" i="24"/>
  <c r="W1030" i="24"/>
  <c r="V1030" i="24"/>
  <c r="U1030" i="24"/>
  <c r="T1030" i="24"/>
  <c r="P1030" i="24"/>
  <c r="N1030" i="24"/>
  <c r="E1030" i="24"/>
  <c r="C1030" i="24"/>
  <c r="D1030" i="24" s="1"/>
  <c r="B1030" i="24"/>
  <c r="A1030" i="24"/>
  <c r="W1029" i="24"/>
  <c r="V1029" i="24"/>
  <c r="U1029" i="24"/>
  <c r="T1029" i="24"/>
  <c r="P1029" i="24"/>
  <c r="N1029" i="24"/>
  <c r="E1029" i="24"/>
  <c r="C1029" i="24"/>
  <c r="D1029" i="24" s="1"/>
  <c r="B1029" i="24"/>
  <c r="A1029" i="24"/>
  <c r="W1028" i="24"/>
  <c r="V1028" i="24"/>
  <c r="U1028" i="24"/>
  <c r="T1028" i="24"/>
  <c r="P1028" i="24"/>
  <c r="N1028" i="24"/>
  <c r="E1028" i="24"/>
  <c r="C1028" i="24"/>
  <c r="D1028" i="24" s="1"/>
  <c r="B1028" i="24"/>
  <c r="A1028" i="24"/>
  <c r="W1027" i="24"/>
  <c r="V1027" i="24"/>
  <c r="U1027" i="24"/>
  <c r="T1027" i="24"/>
  <c r="P1027" i="24"/>
  <c r="N1027" i="24"/>
  <c r="E1027" i="24"/>
  <c r="C1027" i="24"/>
  <c r="D1027" i="24" s="1"/>
  <c r="B1027" i="24"/>
  <c r="A1027" i="24"/>
  <c r="W1026" i="24"/>
  <c r="V1026" i="24"/>
  <c r="U1026" i="24"/>
  <c r="T1026" i="24"/>
  <c r="P1026" i="24"/>
  <c r="N1026" i="24"/>
  <c r="E1026" i="24"/>
  <c r="C1026" i="24"/>
  <c r="D1026" i="24" s="1"/>
  <c r="B1026" i="24"/>
  <c r="A1026" i="24"/>
  <c r="W1025" i="24"/>
  <c r="V1025" i="24"/>
  <c r="U1025" i="24"/>
  <c r="T1025" i="24"/>
  <c r="P1025" i="24"/>
  <c r="N1025" i="24"/>
  <c r="E1025" i="24"/>
  <c r="C1025" i="24"/>
  <c r="D1025" i="24" s="1"/>
  <c r="B1025" i="24"/>
  <c r="A1025" i="24"/>
  <c r="W1024" i="24"/>
  <c r="V1024" i="24"/>
  <c r="U1024" i="24"/>
  <c r="T1024" i="24"/>
  <c r="P1024" i="24"/>
  <c r="N1024" i="24"/>
  <c r="E1024" i="24"/>
  <c r="C1024" i="24"/>
  <c r="D1024" i="24" s="1"/>
  <c r="B1024" i="24"/>
  <c r="A1024" i="24"/>
  <c r="W1023" i="24"/>
  <c r="V1023" i="24"/>
  <c r="U1023" i="24"/>
  <c r="T1023" i="24"/>
  <c r="P1023" i="24"/>
  <c r="N1023" i="24"/>
  <c r="E1023" i="24"/>
  <c r="C1023" i="24"/>
  <c r="D1023" i="24" s="1"/>
  <c r="B1023" i="24"/>
  <c r="A1023" i="24"/>
  <c r="W1022" i="24"/>
  <c r="V1022" i="24"/>
  <c r="U1022" i="24"/>
  <c r="T1022" i="24"/>
  <c r="P1022" i="24"/>
  <c r="N1022" i="24"/>
  <c r="E1022" i="24"/>
  <c r="C1022" i="24"/>
  <c r="D1022" i="24" s="1"/>
  <c r="B1022" i="24"/>
  <c r="A1022" i="24"/>
  <c r="W1021" i="24"/>
  <c r="V1021" i="24"/>
  <c r="U1021" i="24"/>
  <c r="T1021" i="24"/>
  <c r="P1021" i="24"/>
  <c r="N1021" i="24"/>
  <c r="E1021" i="24"/>
  <c r="C1021" i="24"/>
  <c r="D1021" i="24" s="1"/>
  <c r="B1021" i="24"/>
  <c r="A1021" i="24"/>
  <c r="W1020" i="24"/>
  <c r="V1020" i="24"/>
  <c r="U1020" i="24"/>
  <c r="T1020" i="24"/>
  <c r="P1020" i="24"/>
  <c r="N1020" i="24"/>
  <c r="E1020" i="24"/>
  <c r="C1020" i="24"/>
  <c r="D1020" i="24" s="1"/>
  <c r="B1020" i="24"/>
  <c r="A1020" i="24"/>
  <c r="W1019" i="24"/>
  <c r="V1019" i="24"/>
  <c r="U1019" i="24"/>
  <c r="T1019" i="24"/>
  <c r="P1019" i="24"/>
  <c r="N1019" i="24"/>
  <c r="E1019" i="24"/>
  <c r="C1019" i="24"/>
  <c r="D1019" i="24" s="1"/>
  <c r="B1019" i="24"/>
  <c r="A1019" i="24"/>
  <c r="W1018" i="24"/>
  <c r="V1018" i="24"/>
  <c r="U1018" i="24"/>
  <c r="T1018" i="24"/>
  <c r="P1018" i="24"/>
  <c r="N1018" i="24"/>
  <c r="E1018" i="24"/>
  <c r="C1018" i="24"/>
  <c r="D1018" i="24" s="1"/>
  <c r="B1018" i="24"/>
  <c r="A1018" i="24"/>
  <c r="W1017" i="24"/>
  <c r="V1017" i="24"/>
  <c r="U1017" i="24"/>
  <c r="T1017" i="24"/>
  <c r="P1017" i="24"/>
  <c r="N1017" i="24"/>
  <c r="E1017" i="24"/>
  <c r="C1017" i="24"/>
  <c r="D1017" i="24" s="1"/>
  <c r="B1017" i="24"/>
  <c r="A1017" i="24"/>
  <c r="W1016" i="24"/>
  <c r="V1016" i="24"/>
  <c r="U1016" i="24"/>
  <c r="T1016" i="24"/>
  <c r="P1016" i="24"/>
  <c r="N1016" i="24"/>
  <c r="E1016" i="24"/>
  <c r="C1016" i="24"/>
  <c r="D1016" i="24" s="1"/>
  <c r="B1016" i="24"/>
  <c r="A1016" i="24"/>
  <c r="W1015" i="24"/>
  <c r="V1015" i="24"/>
  <c r="U1015" i="24"/>
  <c r="T1015" i="24"/>
  <c r="P1015" i="24"/>
  <c r="N1015" i="24"/>
  <c r="E1015" i="24"/>
  <c r="C1015" i="24"/>
  <c r="D1015" i="24" s="1"/>
  <c r="B1015" i="24"/>
  <c r="A1015" i="24"/>
  <c r="W1014" i="24"/>
  <c r="V1014" i="24"/>
  <c r="U1014" i="24"/>
  <c r="T1014" i="24"/>
  <c r="P1014" i="24"/>
  <c r="N1014" i="24"/>
  <c r="E1014" i="24"/>
  <c r="C1014" i="24"/>
  <c r="D1014" i="24" s="1"/>
  <c r="B1014" i="24"/>
  <c r="A1014" i="24"/>
  <c r="W1013" i="24"/>
  <c r="V1013" i="24"/>
  <c r="U1013" i="24"/>
  <c r="T1013" i="24"/>
  <c r="P1013" i="24"/>
  <c r="N1013" i="24"/>
  <c r="E1013" i="24"/>
  <c r="C1013" i="24"/>
  <c r="D1013" i="24" s="1"/>
  <c r="B1013" i="24"/>
  <c r="A1013" i="24"/>
  <c r="W1012" i="24"/>
  <c r="V1012" i="24"/>
  <c r="U1012" i="24"/>
  <c r="T1012" i="24"/>
  <c r="P1012" i="24"/>
  <c r="N1012" i="24"/>
  <c r="E1012" i="24"/>
  <c r="C1012" i="24"/>
  <c r="D1012" i="24" s="1"/>
  <c r="B1012" i="24"/>
  <c r="A1012" i="24"/>
  <c r="W1011" i="24"/>
  <c r="V1011" i="24"/>
  <c r="U1011" i="24"/>
  <c r="T1011" i="24"/>
  <c r="P1011" i="24"/>
  <c r="N1011" i="24"/>
  <c r="E1011" i="24"/>
  <c r="C1011" i="24"/>
  <c r="D1011" i="24" s="1"/>
  <c r="B1011" i="24"/>
  <c r="A1011" i="24"/>
  <c r="W1010" i="24"/>
  <c r="V1010" i="24"/>
  <c r="U1010" i="24"/>
  <c r="T1010" i="24"/>
  <c r="P1010" i="24"/>
  <c r="N1010" i="24"/>
  <c r="E1010" i="24"/>
  <c r="C1010" i="24"/>
  <c r="D1010" i="24" s="1"/>
  <c r="B1010" i="24"/>
  <c r="A1010" i="24"/>
  <c r="W1009" i="24"/>
  <c r="V1009" i="24"/>
  <c r="U1009" i="24"/>
  <c r="T1009" i="24"/>
  <c r="P1009" i="24"/>
  <c r="N1009" i="24"/>
  <c r="E1009" i="24"/>
  <c r="C1009" i="24"/>
  <c r="D1009" i="24" s="1"/>
  <c r="B1009" i="24"/>
  <c r="A1009" i="24"/>
  <c r="W1008" i="24"/>
  <c r="V1008" i="24"/>
  <c r="U1008" i="24"/>
  <c r="T1008" i="24"/>
  <c r="P1008" i="24"/>
  <c r="N1008" i="24"/>
  <c r="E1008" i="24"/>
  <c r="C1008" i="24"/>
  <c r="D1008" i="24" s="1"/>
  <c r="B1008" i="24"/>
  <c r="A1008" i="24"/>
  <c r="W1007" i="24"/>
  <c r="V1007" i="24"/>
  <c r="U1007" i="24"/>
  <c r="T1007" i="24"/>
  <c r="P1007" i="24"/>
  <c r="N1007" i="24"/>
  <c r="E1007" i="24"/>
  <c r="C1007" i="24"/>
  <c r="D1007" i="24" s="1"/>
  <c r="B1007" i="24"/>
  <c r="A1007" i="24"/>
  <c r="W1006" i="24"/>
  <c r="V1006" i="24"/>
  <c r="U1006" i="24"/>
  <c r="T1006" i="24"/>
  <c r="P1006" i="24"/>
  <c r="N1006" i="24"/>
  <c r="E1006" i="24"/>
  <c r="C1006" i="24"/>
  <c r="D1006" i="24" s="1"/>
  <c r="B1006" i="24"/>
  <c r="A1006" i="24"/>
  <c r="W1005" i="24"/>
  <c r="V1005" i="24"/>
  <c r="U1005" i="24"/>
  <c r="T1005" i="24"/>
  <c r="P1005" i="24"/>
  <c r="N1005" i="24"/>
  <c r="E1005" i="24"/>
  <c r="C1005" i="24"/>
  <c r="D1005" i="24" s="1"/>
  <c r="B1005" i="24"/>
  <c r="A1005" i="24"/>
  <c r="W1004" i="24"/>
  <c r="V1004" i="24"/>
  <c r="U1004" i="24"/>
  <c r="T1004" i="24"/>
  <c r="P1004" i="24"/>
  <c r="N1004" i="24"/>
  <c r="E1004" i="24"/>
  <c r="C1004" i="24"/>
  <c r="D1004" i="24" s="1"/>
  <c r="B1004" i="24"/>
  <c r="A1004" i="24"/>
  <c r="W1003" i="24"/>
  <c r="V1003" i="24"/>
  <c r="U1003" i="24"/>
  <c r="T1003" i="24"/>
  <c r="P1003" i="24"/>
  <c r="N1003" i="24"/>
  <c r="E1003" i="24"/>
  <c r="C1003" i="24"/>
  <c r="D1003" i="24" s="1"/>
  <c r="B1003" i="24"/>
  <c r="A1003" i="24"/>
  <c r="W1002" i="24"/>
  <c r="V1002" i="24"/>
  <c r="U1002" i="24"/>
  <c r="T1002" i="24"/>
  <c r="P1002" i="24"/>
  <c r="N1002" i="24"/>
  <c r="E1002" i="24"/>
  <c r="C1002" i="24"/>
  <c r="D1002" i="24" s="1"/>
  <c r="B1002" i="24"/>
  <c r="A1002" i="24"/>
  <c r="W1001" i="24"/>
  <c r="V1001" i="24"/>
  <c r="U1001" i="24"/>
  <c r="T1001" i="24"/>
  <c r="P1001" i="24"/>
  <c r="N1001" i="24"/>
  <c r="E1001" i="24"/>
  <c r="C1001" i="24"/>
  <c r="D1001" i="24" s="1"/>
  <c r="B1001" i="24"/>
  <c r="A1001" i="24"/>
  <c r="W1000" i="24"/>
  <c r="V1000" i="24"/>
  <c r="U1000" i="24"/>
  <c r="T1000" i="24"/>
  <c r="P1000" i="24"/>
  <c r="N1000" i="24"/>
  <c r="E1000" i="24"/>
  <c r="C1000" i="24"/>
  <c r="D1000" i="24" s="1"/>
  <c r="B1000" i="24"/>
  <c r="A1000" i="24"/>
  <c r="W999" i="24"/>
  <c r="V999" i="24"/>
  <c r="U999" i="24"/>
  <c r="T999" i="24"/>
  <c r="P999" i="24"/>
  <c r="N999" i="24"/>
  <c r="E999" i="24"/>
  <c r="C999" i="24"/>
  <c r="D999" i="24" s="1"/>
  <c r="B999" i="24"/>
  <c r="A999" i="24"/>
  <c r="W998" i="24"/>
  <c r="V998" i="24"/>
  <c r="U998" i="24"/>
  <c r="T998" i="24"/>
  <c r="P998" i="24"/>
  <c r="N998" i="24"/>
  <c r="E998" i="24"/>
  <c r="C998" i="24"/>
  <c r="D998" i="24" s="1"/>
  <c r="B998" i="24"/>
  <c r="A998" i="24"/>
  <c r="W997" i="24"/>
  <c r="V997" i="24"/>
  <c r="U997" i="24"/>
  <c r="T997" i="24"/>
  <c r="P997" i="24"/>
  <c r="N997" i="24"/>
  <c r="E997" i="24"/>
  <c r="C997" i="24"/>
  <c r="D997" i="24" s="1"/>
  <c r="B997" i="24"/>
  <c r="A997" i="24"/>
  <c r="W996" i="24"/>
  <c r="V996" i="24"/>
  <c r="U996" i="24"/>
  <c r="T996" i="24"/>
  <c r="P996" i="24"/>
  <c r="N996" i="24"/>
  <c r="E996" i="24"/>
  <c r="C996" i="24"/>
  <c r="D996" i="24" s="1"/>
  <c r="B996" i="24"/>
  <c r="A996" i="24"/>
  <c r="W995" i="24"/>
  <c r="V995" i="24"/>
  <c r="U995" i="24"/>
  <c r="T995" i="24"/>
  <c r="P995" i="24"/>
  <c r="N995" i="24"/>
  <c r="E995" i="24"/>
  <c r="C995" i="24"/>
  <c r="D995" i="24" s="1"/>
  <c r="B995" i="24"/>
  <c r="A995" i="24"/>
  <c r="W994" i="24"/>
  <c r="V994" i="24"/>
  <c r="U994" i="24"/>
  <c r="T994" i="24"/>
  <c r="P994" i="24"/>
  <c r="N994" i="24"/>
  <c r="E994" i="24"/>
  <c r="C994" i="24"/>
  <c r="D994" i="24" s="1"/>
  <c r="B994" i="24"/>
  <c r="A994" i="24"/>
  <c r="W993" i="24"/>
  <c r="V993" i="24"/>
  <c r="U993" i="24"/>
  <c r="T993" i="24"/>
  <c r="P993" i="24"/>
  <c r="N993" i="24"/>
  <c r="E993" i="24"/>
  <c r="C993" i="24"/>
  <c r="D993" i="24" s="1"/>
  <c r="B993" i="24"/>
  <c r="A993" i="24"/>
  <c r="W992" i="24"/>
  <c r="V992" i="24"/>
  <c r="U992" i="24"/>
  <c r="T992" i="24"/>
  <c r="P992" i="24"/>
  <c r="N992" i="24"/>
  <c r="E992" i="24"/>
  <c r="C992" i="24"/>
  <c r="D992" i="24" s="1"/>
  <c r="B992" i="24"/>
  <c r="A992" i="24"/>
  <c r="W991" i="24"/>
  <c r="V991" i="24"/>
  <c r="U991" i="24"/>
  <c r="T991" i="24"/>
  <c r="P991" i="24"/>
  <c r="N991" i="24"/>
  <c r="E991" i="24"/>
  <c r="C991" i="24"/>
  <c r="D991" i="24" s="1"/>
  <c r="B991" i="24"/>
  <c r="A991" i="24"/>
  <c r="W990" i="24"/>
  <c r="V990" i="24"/>
  <c r="U990" i="24"/>
  <c r="T990" i="24"/>
  <c r="P990" i="24"/>
  <c r="N990" i="24"/>
  <c r="E990" i="24"/>
  <c r="C990" i="24"/>
  <c r="D990" i="24" s="1"/>
  <c r="B990" i="24"/>
  <c r="A990" i="24"/>
  <c r="W989" i="24"/>
  <c r="V989" i="24"/>
  <c r="U989" i="24"/>
  <c r="T989" i="24"/>
  <c r="P989" i="24"/>
  <c r="N989" i="24"/>
  <c r="E989" i="24"/>
  <c r="C989" i="24"/>
  <c r="D989" i="24" s="1"/>
  <c r="B989" i="24"/>
  <c r="A989" i="24"/>
  <c r="W988" i="24"/>
  <c r="V988" i="24"/>
  <c r="U988" i="24"/>
  <c r="T988" i="24"/>
  <c r="P988" i="24"/>
  <c r="N988" i="24"/>
  <c r="E988" i="24"/>
  <c r="C988" i="24"/>
  <c r="D988" i="24" s="1"/>
  <c r="B988" i="24"/>
  <c r="A988" i="24"/>
  <c r="W987" i="24"/>
  <c r="V987" i="24"/>
  <c r="U987" i="24"/>
  <c r="T987" i="24"/>
  <c r="P987" i="24"/>
  <c r="N987" i="24"/>
  <c r="E987" i="24"/>
  <c r="C987" i="24"/>
  <c r="D987" i="24" s="1"/>
  <c r="B987" i="24"/>
  <c r="A987" i="24"/>
  <c r="W986" i="24"/>
  <c r="V986" i="24"/>
  <c r="U986" i="24"/>
  <c r="T986" i="24"/>
  <c r="P986" i="24"/>
  <c r="N986" i="24"/>
  <c r="E986" i="24"/>
  <c r="C986" i="24"/>
  <c r="D986" i="24" s="1"/>
  <c r="B986" i="24"/>
  <c r="A986" i="24"/>
  <c r="W985" i="24"/>
  <c r="V985" i="24"/>
  <c r="U985" i="24"/>
  <c r="T985" i="24"/>
  <c r="P985" i="24"/>
  <c r="N985" i="24"/>
  <c r="E985" i="24"/>
  <c r="C985" i="24"/>
  <c r="D985" i="24" s="1"/>
  <c r="B985" i="24"/>
  <c r="A985" i="24"/>
  <c r="W984" i="24"/>
  <c r="V984" i="24"/>
  <c r="U984" i="24"/>
  <c r="T984" i="24"/>
  <c r="P984" i="24"/>
  <c r="N984" i="24"/>
  <c r="E984" i="24"/>
  <c r="C984" i="24"/>
  <c r="D984" i="24" s="1"/>
  <c r="B984" i="24"/>
  <c r="A984" i="24"/>
  <c r="W983" i="24"/>
  <c r="V983" i="24"/>
  <c r="U983" i="24"/>
  <c r="T983" i="24"/>
  <c r="P983" i="24"/>
  <c r="N983" i="24"/>
  <c r="E983" i="24"/>
  <c r="C983" i="24"/>
  <c r="D983" i="24" s="1"/>
  <c r="B983" i="24"/>
  <c r="A983" i="24"/>
  <c r="W982" i="24"/>
  <c r="V982" i="24"/>
  <c r="U982" i="24"/>
  <c r="T982" i="24"/>
  <c r="P982" i="24"/>
  <c r="N982" i="24"/>
  <c r="E982" i="24"/>
  <c r="C982" i="24"/>
  <c r="D982" i="24" s="1"/>
  <c r="B982" i="24"/>
  <c r="A982" i="24"/>
  <c r="W981" i="24"/>
  <c r="V981" i="24"/>
  <c r="U981" i="24"/>
  <c r="T981" i="24"/>
  <c r="P981" i="24"/>
  <c r="N981" i="24"/>
  <c r="E981" i="24"/>
  <c r="C981" i="24"/>
  <c r="D981" i="24" s="1"/>
  <c r="B981" i="24"/>
  <c r="A981" i="24"/>
  <c r="W980" i="24"/>
  <c r="V980" i="24"/>
  <c r="U980" i="24"/>
  <c r="T980" i="24"/>
  <c r="P980" i="24"/>
  <c r="N980" i="24"/>
  <c r="E980" i="24"/>
  <c r="C980" i="24"/>
  <c r="D980" i="24" s="1"/>
  <c r="B980" i="24"/>
  <c r="A980" i="24"/>
  <c r="W979" i="24"/>
  <c r="V979" i="24"/>
  <c r="U979" i="24"/>
  <c r="T979" i="24"/>
  <c r="P979" i="24"/>
  <c r="N979" i="24"/>
  <c r="E979" i="24"/>
  <c r="C979" i="24"/>
  <c r="D979" i="24" s="1"/>
  <c r="B979" i="24"/>
  <c r="A979" i="24"/>
  <c r="W978" i="24"/>
  <c r="V978" i="24"/>
  <c r="U978" i="24"/>
  <c r="T978" i="24"/>
  <c r="P978" i="24"/>
  <c r="N978" i="24"/>
  <c r="E978" i="24"/>
  <c r="C978" i="24"/>
  <c r="D978" i="24" s="1"/>
  <c r="B978" i="24"/>
  <c r="A978" i="24"/>
  <c r="W977" i="24"/>
  <c r="V977" i="24"/>
  <c r="U977" i="24"/>
  <c r="T977" i="24"/>
  <c r="P977" i="24"/>
  <c r="N977" i="24"/>
  <c r="E977" i="24"/>
  <c r="C977" i="24"/>
  <c r="D977" i="24" s="1"/>
  <c r="B977" i="24"/>
  <c r="A977" i="24"/>
  <c r="W976" i="24"/>
  <c r="V976" i="24"/>
  <c r="U976" i="24"/>
  <c r="T976" i="24"/>
  <c r="P976" i="24"/>
  <c r="N976" i="24"/>
  <c r="E976" i="24"/>
  <c r="C976" i="24"/>
  <c r="D976" i="24" s="1"/>
  <c r="B976" i="24"/>
  <c r="A976" i="24"/>
  <c r="W975" i="24"/>
  <c r="V975" i="24"/>
  <c r="U975" i="24"/>
  <c r="T975" i="24"/>
  <c r="P975" i="24"/>
  <c r="N975" i="24"/>
  <c r="E975" i="24"/>
  <c r="C975" i="24"/>
  <c r="D975" i="24" s="1"/>
  <c r="B975" i="24"/>
  <c r="A975" i="24"/>
  <c r="W974" i="24"/>
  <c r="V974" i="24"/>
  <c r="U974" i="24"/>
  <c r="T974" i="24"/>
  <c r="P974" i="24"/>
  <c r="N974" i="24"/>
  <c r="E974" i="24"/>
  <c r="C974" i="24"/>
  <c r="D974" i="24" s="1"/>
  <c r="B974" i="24"/>
  <c r="A974" i="24"/>
  <c r="W973" i="24"/>
  <c r="V973" i="24"/>
  <c r="U973" i="24"/>
  <c r="T973" i="24"/>
  <c r="P973" i="24"/>
  <c r="N973" i="24"/>
  <c r="E973" i="24"/>
  <c r="C973" i="24"/>
  <c r="D973" i="24" s="1"/>
  <c r="B973" i="24"/>
  <c r="A973" i="24"/>
  <c r="W972" i="24"/>
  <c r="V972" i="24"/>
  <c r="U972" i="24"/>
  <c r="T972" i="24"/>
  <c r="P972" i="24"/>
  <c r="N972" i="24"/>
  <c r="E972" i="24"/>
  <c r="C972" i="24"/>
  <c r="D972" i="24" s="1"/>
  <c r="B972" i="24"/>
  <c r="A972" i="24"/>
  <c r="W971" i="24"/>
  <c r="V971" i="24"/>
  <c r="U971" i="24"/>
  <c r="T971" i="24"/>
  <c r="P971" i="24"/>
  <c r="N971" i="24"/>
  <c r="E971" i="24"/>
  <c r="C971" i="24"/>
  <c r="D971" i="24" s="1"/>
  <c r="B971" i="24"/>
  <c r="A971" i="24"/>
  <c r="W970" i="24"/>
  <c r="V970" i="24"/>
  <c r="U970" i="24"/>
  <c r="T970" i="24"/>
  <c r="P970" i="24"/>
  <c r="N970" i="24"/>
  <c r="E970" i="24"/>
  <c r="C970" i="24"/>
  <c r="D970" i="24" s="1"/>
  <c r="B970" i="24"/>
  <c r="A970" i="24"/>
  <c r="W969" i="24"/>
  <c r="V969" i="24"/>
  <c r="U969" i="24"/>
  <c r="T969" i="24"/>
  <c r="P969" i="24"/>
  <c r="N969" i="24"/>
  <c r="E969" i="24"/>
  <c r="C969" i="24"/>
  <c r="D969" i="24" s="1"/>
  <c r="B969" i="24"/>
  <c r="A969" i="24"/>
  <c r="W968" i="24"/>
  <c r="V968" i="24"/>
  <c r="U968" i="24"/>
  <c r="T968" i="24"/>
  <c r="P968" i="24"/>
  <c r="N968" i="24"/>
  <c r="E968" i="24"/>
  <c r="C968" i="24"/>
  <c r="D968" i="24" s="1"/>
  <c r="B968" i="24"/>
  <c r="A968" i="24"/>
  <c r="W967" i="24"/>
  <c r="V967" i="24"/>
  <c r="U967" i="24"/>
  <c r="T967" i="24"/>
  <c r="P967" i="24"/>
  <c r="N967" i="24"/>
  <c r="E967" i="24"/>
  <c r="C967" i="24"/>
  <c r="D967" i="24" s="1"/>
  <c r="B967" i="24"/>
  <c r="A967" i="24"/>
  <c r="W966" i="24"/>
  <c r="V966" i="24"/>
  <c r="U966" i="24"/>
  <c r="T966" i="24"/>
  <c r="P966" i="24"/>
  <c r="N966" i="24"/>
  <c r="E966" i="24"/>
  <c r="C966" i="24"/>
  <c r="D966" i="24" s="1"/>
  <c r="B966" i="24"/>
  <c r="A966" i="24"/>
  <c r="W965" i="24"/>
  <c r="V965" i="24"/>
  <c r="U965" i="24"/>
  <c r="T965" i="24"/>
  <c r="P965" i="24"/>
  <c r="N965" i="24"/>
  <c r="E965" i="24"/>
  <c r="C965" i="24"/>
  <c r="D965" i="24" s="1"/>
  <c r="B965" i="24"/>
  <c r="A965" i="24"/>
  <c r="W964" i="24"/>
  <c r="V964" i="24"/>
  <c r="U964" i="24"/>
  <c r="T964" i="24"/>
  <c r="P964" i="24"/>
  <c r="N964" i="24"/>
  <c r="E964" i="24"/>
  <c r="C964" i="24"/>
  <c r="D964" i="24" s="1"/>
  <c r="B964" i="24"/>
  <c r="A964" i="24"/>
  <c r="W963" i="24"/>
  <c r="V963" i="24"/>
  <c r="U963" i="24"/>
  <c r="T963" i="24"/>
  <c r="P963" i="24"/>
  <c r="N963" i="24"/>
  <c r="E963" i="24"/>
  <c r="C963" i="24"/>
  <c r="D963" i="24" s="1"/>
  <c r="B963" i="24"/>
  <c r="A963" i="24"/>
  <c r="W962" i="24"/>
  <c r="V962" i="24"/>
  <c r="U962" i="24"/>
  <c r="T962" i="24"/>
  <c r="P962" i="24"/>
  <c r="N962" i="24"/>
  <c r="E962" i="24"/>
  <c r="C962" i="24"/>
  <c r="D962" i="24" s="1"/>
  <c r="B962" i="24"/>
  <c r="A962" i="24"/>
  <c r="W961" i="24"/>
  <c r="V961" i="24"/>
  <c r="U961" i="24"/>
  <c r="T961" i="24"/>
  <c r="P961" i="24"/>
  <c r="N961" i="24"/>
  <c r="E961" i="24"/>
  <c r="C961" i="24"/>
  <c r="D961" i="24" s="1"/>
  <c r="B961" i="24"/>
  <c r="A961" i="24"/>
  <c r="W960" i="24"/>
  <c r="V960" i="24"/>
  <c r="U960" i="24"/>
  <c r="T960" i="24"/>
  <c r="P960" i="24"/>
  <c r="N960" i="24"/>
  <c r="E960" i="24"/>
  <c r="C960" i="24"/>
  <c r="D960" i="24" s="1"/>
  <c r="B960" i="24"/>
  <c r="A960" i="24"/>
  <c r="W959" i="24"/>
  <c r="V959" i="24"/>
  <c r="U959" i="24"/>
  <c r="T959" i="24"/>
  <c r="P959" i="24"/>
  <c r="N959" i="24"/>
  <c r="E959" i="24"/>
  <c r="C959" i="24"/>
  <c r="D959" i="24" s="1"/>
  <c r="B959" i="24"/>
  <c r="A959" i="24"/>
  <c r="W958" i="24"/>
  <c r="V958" i="24"/>
  <c r="U958" i="24"/>
  <c r="T958" i="24"/>
  <c r="P958" i="24"/>
  <c r="N958" i="24"/>
  <c r="E958" i="24"/>
  <c r="C958" i="24"/>
  <c r="D958" i="24" s="1"/>
  <c r="B958" i="24"/>
  <c r="A958" i="24"/>
  <c r="W957" i="24"/>
  <c r="V957" i="24"/>
  <c r="U957" i="24"/>
  <c r="T957" i="24"/>
  <c r="P957" i="24"/>
  <c r="N957" i="24"/>
  <c r="E957" i="24"/>
  <c r="C957" i="24"/>
  <c r="D957" i="24" s="1"/>
  <c r="B957" i="24"/>
  <c r="A957" i="24"/>
  <c r="W956" i="24"/>
  <c r="V956" i="24"/>
  <c r="U956" i="24"/>
  <c r="T956" i="24"/>
  <c r="P956" i="24"/>
  <c r="N956" i="24"/>
  <c r="E956" i="24"/>
  <c r="C956" i="24"/>
  <c r="D956" i="24" s="1"/>
  <c r="B956" i="24"/>
  <c r="A956" i="24"/>
  <c r="W955" i="24"/>
  <c r="V955" i="24"/>
  <c r="U955" i="24"/>
  <c r="T955" i="24"/>
  <c r="P955" i="24"/>
  <c r="N955" i="24"/>
  <c r="E955" i="24"/>
  <c r="C955" i="24"/>
  <c r="D955" i="24" s="1"/>
  <c r="B955" i="24"/>
  <c r="A955" i="24"/>
  <c r="W954" i="24"/>
  <c r="V954" i="24"/>
  <c r="U954" i="24"/>
  <c r="T954" i="24"/>
  <c r="P954" i="24"/>
  <c r="N954" i="24"/>
  <c r="E954" i="24"/>
  <c r="C954" i="24"/>
  <c r="D954" i="24" s="1"/>
  <c r="B954" i="24"/>
  <c r="A954" i="24"/>
  <c r="W953" i="24"/>
  <c r="V953" i="24"/>
  <c r="U953" i="24"/>
  <c r="T953" i="24"/>
  <c r="P953" i="24"/>
  <c r="N953" i="24"/>
  <c r="E953" i="24"/>
  <c r="C953" i="24"/>
  <c r="D953" i="24" s="1"/>
  <c r="B953" i="24"/>
  <c r="A953" i="24"/>
  <c r="W952" i="24"/>
  <c r="V952" i="24"/>
  <c r="U952" i="24"/>
  <c r="T952" i="24"/>
  <c r="P952" i="24"/>
  <c r="N952" i="24"/>
  <c r="E952" i="24"/>
  <c r="C952" i="24"/>
  <c r="D952" i="24" s="1"/>
  <c r="B952" i="24"/>
  <c r="A952" i="24"/>
  <c r="W951" i="24"/>
  <c r="V951" i="24"/>
  <c r="U951" i="24"/>
  <c r="T951" i="24"/>
  <c r="P951" i="24"/>
  <c r="N951" i="24"/>
  <c r="E951" i="24"/>
  <c r="C951" i="24"/>
  <c r="D951" i="24" s="1"/>
  <c r="B951" i="24"/>
  <c r="A951" i="24"/>
  <c r="W950" i="24"/>
  <c r="V950" i="24"/>
  <c r="U950" i="24"/>
  <c r="T950" i="24"/>
  <c r="P950" i="24"/>
  <c r="N950" i="24"/>
  <c r="E950" i="24"/>
  <c r="C950" i="24"/>
  <c r="D950" i="24" s="1"/>
  <c r="B950" i="24"/>
  <c r="A950" i="24"/>
  <c r="W949" i="24"/>
  <c r="V949" i="24"/>
  <c r="U949" i="24"/>
  <c r="T949" i="24"/>
  <c r="P949" i="24"/>
  <c r="N949" i="24"/>
  <c r="E949" i="24"/>
  <c r="C949" i="24"/>
  <c r="D949" i="24" s="1"/>
  <c r="B949" i="24"/>
  <c r="A949" i="24"/>
  <c r="W948" i="24"/>
  <c r="V948" i="24"/>
  <c r="U948" i="24"/>
  <c r="T948" i="24"/>
  <c r="P948" i="24"/>
  <c r="N948" i="24"/>
  <c r="E948" i="24"/>
  <c r="C948" i="24"/>
  <c r="D948" i="24" s="1"/>
  <c r="B948" i="24"/>
  <c r="A948" i="24"/>
  <c r="W947" i="24"/>
  <c r="V947" i="24"/>
  <c r="U947" i="24"/>
  <c r="T947" i="24"/>
  <c r="P947" i="24"/>
  <c r="N947" i="24"/>
  <c r="E947" i="24"/>
  <c r="C947" i="24"/>
  <c r="D947" i="24" s="1"/>
  <c r="B947" i="24"/>
  <c r="A947" i="24"/>
  <c r="W946" i="24"/>
  <c r="V946" i="24"/>
  <c r="U946" i="24"/>
  <c r="T946" i="24"/>
  <c r="P946" i="24"/>
  <c r="N946" i="24"/>
  <c r="E946" i="24"/>
  <c r="C946" i="24"/>
  <c r="D946" i="24" s="1"/>
  <c r="B946" i="24"/>
  <c r="A946" i="24"/>
  <c r="W945" i="24"/>
  <c r="V945" i="24"/>
  <c r="U945" i="24"/>
  <c r="T945" i="24"/>
  <c r="P945" i="24"/>
  <c r="N945" i="24"/>
  <c r="E945" i="24"/>
  <c r="C945" i="24"/>
  <c r="D945" i="24" s="1"/>
  <c r="B945" i="24"/>
  <c r="A945" i="24"/>
  <c r="W944" i="24"/>
  <c r="V944" i="24"/>
  <c r="U944" i="24"/>
  <c r="T944" i="24"/>
  <c r="P944" i="24"/>
  <c r="N944" i="24"/>
  <c r="E944" i="24"/>
  <c r="C944" i="24"/>
  <c r="D944" i="24" s="1"/>
  <c r="B944" i="24"/>
  <c r="A944" i="24"/>
  <c r="W943" i="24"/>
  <c r="V943" i="24"/>
  <c r="U943" i="24"/>
  <c r="T943" i="24"/>
  <c r="P943" i="24"/>
  <c r="N943" i="24"/>
  <c r="E943" i="24"/>
  <c r="C943" i="24"/>
  <c r="D943" i="24" s="1"/>
  <c r="B943" i="24"/>
  <c r="A943" i="24"/>
  <c r="W942" i="24"/>
  <c r="V942" i="24"/>
  <c r="U942" i="24"/>
  <c r="T942" i="24"/>
  <c r="P942" i="24"/>
  <c r="N942" i="24"/>
  <c r="E942" i="24"/>
  <c r="C942" i="24"/>
  <c r="D942" i="24" s="1"/>
  <c r="B942" i="24"/>
  <c r="A942" i="24"/>
  <c r="W941" i="24"/>
  <c r="V941" i="24"/>
  <c r="U941" i="24"/>
  <c r="T941" i="24"/>
  <c r="P941" i="24"/>
  <c r="N941" i="24"/>
  <c r="E941" i="24"/>
  <c r="C941" i="24"/>
  <c r="D941" i="24" s="1"/>
  <c r="B941" i="24"/>
  <c r="A941" i="24"/>
  <c r="W940" i="24"/>
  <c r="V940" i="24"/>
  <c r="U940" i="24"/>
  <c r="T940" i="24"/>
  <c r="P940" i="24"/>
  <c r="N940" i="24"/>
  <c r="E940" i="24"/>
  <c r="C940" i="24"/>
  <c r="D940" i="24" s="1"/>
  <c r="B940" i="24"/>
  <c r="A940" i="24"/>
  <c r="W939" i="24"/>
  <c r="V939" i="24"/>
  <c r="U939" i="24"/>
  <c r="T939" i="24"/>
  <c r="P939" i="24"/>
  <c r="N939" i="24"/>
  <c r="E939" i="24"/>
  <c r="C939" i="24"/>
  <c r="D939" i="24" s="1"/>
  <c r="B939" i="24"/>
  <c r="A939" i="24"/>
  <c r="W938" i="24"/>
  <c r="V938" i="24"/>
  <c r="U938" i="24"/>
  <c r="T938" i="24"/>
  <c r="P938" i="24"/>
  <c r="N938" i="24"/>
  <c r="E938" i="24"/>
  <c r="C938" i="24"/>
  <c r="D938" i="24" s="1"/>
  <c r="B938" i="24"/>
  <c r="A938" i="24"/>
  <c r="W937" i="24"/>
  <c r="V937" i="24"/>
  <c r="U937" i="24"/>
  <c r="T937" i="24"/>
  <c r="P937" i="24"/>
  <c r="N937" i="24"/>
  <c r="E937" i="24"/>
  <c r="C937" i="24"/>
  <c r="D937" i="24" s="1"/>
  <c r="B937" i="24"/>
  <c r="A937" i="24"/>
  <c r="W936" i="24"/>
  <c r="V936" i="24"/>
  <c r="U936" i="24"/>
  <c r="T936" i="24"/>
  <c r="P936" i="24"/>
  <c r="N936" i="24"/>
  <c r="E936" i="24"/>
  <c r="C936" i="24"/>
  <c r="D936" i="24" s="1"/>
  <c r="B936" i="24"/>
  <c r="A936" i="24"/>
  <c r="W935" i="24"/>
  <c r="V935" i="24"/>
  <c r="U935" i="24"/>
  <c r="T935" i="24"/>
  <c r="P935" i="24"/>
  <c r="N935" i="24"/>
  <c r="E935" i="24"/>
  <c r="C935" i="24"/>
  <c r="D935" i="24" s="1"/>
  <c r="B935" i="24"/>
  <c r="A935" i="24"/>
  <c r="W934" i="24"/>
  <c r="V934" i="24"/>
  <c r="U934" i="24"/>
  <c r="T934" i="24"/>
  <c r="P934" i="24"/>
  <c r="N934" i="24"/>
  <c r="E934" i="24"/>
  <c r="C934" i="24"/>
  <c r="D934" i="24" s="1"/>
  <c r="B934" i="24"/>
  <c r="A934" i="24"/>
  <c r="W933" i="24"/>
  <c r="V933" i="24"/>
  <c r="U933" i="24"/>
  <c r="T933" i="24"/>
  <c r="P933" i="24"/>
  <c r="N933" i="24"/>
  <c r="E933" i="24"/>
  <c r="C933" i="24"/>
  <c r="D933" i="24" s="1"/>
  <c r="B933" i="24"/>
  <c r="A933" i="24"/>
  <c r="W932" i="24"/>
  <c r="V932" i="24"/>
  <c r="U932" i="24"/>
  <c r="T932" i="24"/>
  <c r="P932" i="24"/>
  <c r="N932" i="24"/>
  <c r="E932" i="24"/>
  <c r="C932" i="24"/>
  <c r="D932" i="24" s="1"/>
  <c r="B932" i="24"/>
  <c r="A932" i="24"/>
  <c r="W931" i="24"/>
  <c r="V931" i="24"/>
  <c r="U931" i="24"/>
  <c r="T931" i="24"/>
  <c r="P931" i="24"/>
  <c r="N931" i="24"/>
  <c r="E931" i="24"/>
  <c r="C931" i="24"/>
  <c r="D931" i="24" s="1"/>
  <c r="B931" i="24"/>
  <c r="A931" i="24"/>
  <c r="W930" i="24"/>
  <c r="V930" i="24"/>
  <c r="U930" i="24"/>
  <c r="T930" i="24"/>
  <c r="P930" i="24"/>
  <c r="N930" i="24"/>
  <c r="E930" i="24"/>
  <c r="C930" i="24"/>
  <c r="D930" i="24" s="1"/>
  <c r="B930" i="24"/>
  <c r="A930" i="24"/>
  <c r="W929" i="24"/>
  <c r="V929" i="24"/>
  <c r="U929" i="24"/>
  <c r="T929" i="24"/>
  <c r="P929" i="24"/>
  <c r="N929" i="24"/>
  <c r="E929" i="24"/>
  <c r="C929" i="24"/>
  <c r="D929" i="24" s="1"/>
  <c r="B929" i="24"/>
  <c r="A929" i="24"/>
  <c r="W928" i="24"/>
  <c r="V928" i="24"/>
  <c r="U928" i="24"/>
  <c r="T928" i="24"/>
  <c r="P928" i="24"/>
  <c r="N928" i="24"/>
  <c r="E928" i="24"/>
  <c r="C928" i="24"/>
  <c r="D928" i="24" s="1"/>
  <c r="B928" i="24"/>
  <c r="A928" i="24"/>
  <c r="W927" i="24"/>
  <c r="V927" i="24"/>
  <c r="U927" i="24"/>
  <c r="T927" i="24"/>
  <c r="P927" i="24"/>
  <c r="N927" i="24"/>
  <c r="E927" i="24"/>
  <c r="C927" i="24"/>
  <c r="D927" i="24" s="1"/>
  <c r="B927" i="24"/>
  <c r="A927" i="24"/>
  <c r="W926" i="24"/>
  <c r="V926" i="24"/>
  <c r="U926" i="24"/>
  <c r="T926" i="24"/>
  <c r="P926" i="24"/>
  <c r="N926" i="24"/>
  <c r="E926" i="24"/>
  <c r="C926" i="24"/>
  <c r="D926" i="24" s="1"/>
  <c r="B926" i="24"/>
  <c r="A926" i="24"/>
  <c r="W925" i="24"/>
  <c r="V925" i="24"/>
  <c r="U925" i="24"/>
  <c r="T925" i="24"/>
  <c r="P925" i="24"/>
  <c r="N925" i="24"/>
  <c r="E925" i="24"/>
  <c r="C925" i="24"/>
  <c r="D925" i="24" s="1"/>
  <c r="B925" i="24"/>
  <c r="A925" i="24"/>
  <c r="W924" i="24"/>
  <c r="V924" i="24"/>
  <c r="U924" i="24"/>
  <c r="T924" i="24"/>
  <c r="P924" i="24"/>
  <c r="N924" i="24"/>
  <c r="E924" i="24"/>
  <c r="C924" i="24"/>
  <c r="D924" i="24" s="1"/>
  <c r="B924" i="24"/>
  <c r="A924" i="24"/>
  <c r="W923" i="24"/>
  <c r="V923" i="24"/>
  <c r="U923" i="24"/>
  <c r="T923" i="24"/>
  <c r="P923" i="24"/>
  <c r="N923" i="24"/>
  <c r="E923" i="24"/>
  <c r="C923" i="24"/>
  <c r="D923" i="24" s="1"/>
  <c r="B923" i="24"/>
  <c r="A923" i="24"/>
  <c r="W922" i="24"/>
  <c r="V922" i="24"/>
  <c r="U922" i="24"/>
  <c r="T922" i="24"/>
  <c r="P922" i="24"/>
  <c r="N922" i="24"/>
  <c r="E922" i="24"/>
  <c r="C922" i="24"/>
  <c r="D922" i="24" s="1"/>
  <c r="B922" i="24"/>
  <c r="A922" i="24"/>
  <c r="W921" i="24"/>
  <c r="V921" i="24"/>
  <c r="U921" i="24"/>
  <c r="T921" i="24"/>
  <c r="P921" i="24"/>
  <c r="N921" i="24"/>
  <c r="E921" i="24"/>
  <c r="C921" i="24"/>
  <c r="D921" i="24" s="1"/>
  <c r="B921" i="24"/>
  <c r="A921" i="24"/>
  <c r="W920" i="24"/>
  <c r="V920" i="24"/>
  <c r="U920" i="24"/>
  <c r="T920" i="24"/>
  <c r="P920" i="24"/>
  <c r="N920" i="24"/>
  <c r="E920" i="24"/>
  <c r="C920" i="24"/>
  <c r="D920" i="24" s="1"/>
  <c r="B920" i="24"/>
  <c r="A920" i="24"/>
  <c r="W919" i="24"/>
  <c r="V919" i="24"/>
  <c r="U919" i="24"/>
  <c r="T919" i="24"/>
  <c r="P919" i="24"/>
  <c r="N919" i="24"/>
  <c r="E919" i="24"/>
  <c r="C919" i="24"/>
  <c r="D919" i="24" s="1"/>
  <c r="B919" i="24"/>
  <c r="A919" i="24"/>
  <c r="W918" i="24"/>
  <c r="V918" i="24"/>
  <c r="U918" i="24"/>
  <c r="T918" i="24"/>
  <c r="P918" i="24"/>
  <c r="N918" i="24"/>
  <c r="E918" i="24"/>
  <c r="C918" i="24"/>
  <c r="D918" i="24" s="1"/>
  <c r="B918" i="24"/>
  <c r="A918" i="24"/>
  <c r="W917" i="24"/>
  <c r="V917" i="24"/>
  <c r="U917" i="24"/>
  <c r="T917" i="24"/>
  <c r="P917" i="24"/>
  <c r="N917" i="24"/>
  <c r="E917" i="24"/>
  <c r="C917" i="24"/>
  <c r="D917" i="24" s="1"/>
  <c r="B917" i="24"/>
  <c r="A917" i="24"/>
  <c r="W916" i="24"/>
  <c r="V916" i="24"/>
  <c r="U916" i="24"/>
  <c r="T916" i="24"/>
  <c r="P916" i="24"/>
  <c r="N916" i="24"/>
  <c r="E916" i="24"/>
  <c r="C916" i="24"/>
  <c r="D916" i="24" s="1"/>
  <c r="B916" i="24"/>
  <c r="A916" i="24"/>
  <c r="W915" i="24"/>
  <c r="V915" i="24"/>
  <c r="U915" i="24"/>
  <c r="T915" i="24"/>
  <c r="P915" i="24"/>
  <c r="N915" i="24"/>
  <c r="E915" i="24"/>
  <c r="C915" i="24"/>
  <c r="D915" i="24" s="1"/>
  <c r="B915" i="24"/>
  <c r="A915" i="24"/>
  <c r="W914" i="24"/>
  <c r="V914" i="24"/>
  <c r="U914" i="24"/>
  <c r="T914" i="24"/>
  <c r="P914" i="24"/>
  <c r="N914" i="24"/>
  <c r="E914" i="24"/>
  <c r="C914" i="24"/>
  <c r="D914" i="24" s="1"/>
  <c r="B914" i="24"/>
  <c r="A914" i="24"/>
  <c r="W913" i="24"/>
  <c r="V913" i="24"/>
  <c r="U913" i="24"/>
  <c r="T913" i="24"/>
  <c r="P913" i="24"/>
  <c r="N913" i="24"/>
  <c r="E913" i="24"/>
  <c r="C913" i="24"/>
  <c r="D913" i="24" s="1"/>
  <c r="B913" i="24"/>
  <c r="A913" i="24"/>
  <c r="W912" i="24"/>
  <c r="V912" i="24"/>
  <c r="U912" i="24"/>
  <c r="T912" i="24"/>
  <c r="P912" i="24"/>
  <c r="N912" i="24"/>
  <c r="E912" i="24"/>
  <c r="C912" i="24"/>
  <c r="D912" i="24" s="1"/>
  <c r="B912" i="24"/>
  <c r="A912" i="24"/>
  <c r="W911" i="24"/>
  <c r="V911" i="24"/>
  <c r="U911" i="24"/>
  <c r="T911" i="24"/>
  <c r="P911" i="24"/>
  <c r="N911" i="24"/>
  <c r="E911" i="24"/>
  <c r="C911" i="24"/>
  <c r="D911" i="24" s="1"/>
  <c r="B911" i="24"/>
  <c r="A911" i="24"/>
  <c r="W910" i="24"/>
  <c r="V910" i="24"/>
  <c r="U910" i="24"/>
  <c r="T910" i="24"/>
  <c r="P910" i="24"/>
  <c r="N910" i="24"/>
  <c r="E910" i="24"/>
  <c r="C910" i="24"/>
  <c r="D910" i="24" s="1"/>
  <c r="B910" i="24"/>
  <c r="A910" i="24"/>
  <c r="W909" i="24"/>
  <c r="V909" i="24"/>
  <c r="U909" i="24"/>
  <c r="T909" i="24"/>
  <c r="P909" i="24"/>
  <c r="N909" i="24"/>
  <c r="E909" i="24"/>
  <c r="C909" i="24"/>
  <c r="D909" i="24" s="1"/>
  <c r="B909" i="24"/>
  <c r="A909" i="24"/>
  <c r="W908" i="24"/>
  <c r="V908" i="24"/>
  <c r="U908" i="24"/>
  <c r="T908" i="24"/>
  <c r="P908" i="24"/>
  <c r="N908" i="24"/>
  <c r="E908" i="24"/>
  <c r="C908" i="24"/>
  <c r="D908" i="24" s="1"/>
  <c r="B908" i="24"/>
  <c r="A908" i="24"/>
  <c r="W907" i="24"/>
  <c r="V907" i="24"/>
  <c r="U907" i="24"/>
  <c r="T907" i="24"/>
  <c r="P907" i="24"/>
  <c r="N907" i="24"/>
  <c r="E907" i="24"/>
  <c r="C907" i="24"/>
  <c r="D907" i="24" s="1"/>
  <c r="B907" i="24"/>
  <c r="A907" i="24"/>
  <c r="W906" i="24"/>
  <c r="V906" i="24"/>
  <c r="U906" i="24"/>
  <c r="T906" i="24"/>
  <c r="P906" i="24"/>
  <c r="N906" i="24"/>
  <c r="E906" i="24"/>
  <c r="C906" i="24"/>
  <c r="D906" i="24" s="1"/>
  <c r="B906" i="24"/>
  <c r="A906" i="24"/>
  <c r="W905" i="24"/>
  <c r="V905" i="24"/>
  <c r="U905" i="24"/>
  <c r="T905" i="24"/>
  <c r="P905" i="24"/>
  <c r="N905" i="24"/>
  <c r="E905" i="24"/>
  <c r="C905" i="24"/>
  <c r="D905" i="24" s="1"/>
  <c r="B905" i="24"/>
  <c r="A905" i="24"/>
  <c r="W904" i="24"/>
  <c r="V904" i="24"/>
  <c r="U904" i="24"/>
  <c r="T904" i="24"/>
  <c r="P904" i="24"/>
  <c r="N904" i="24"/>
  <c r="E904" i="24"/>
  <c r="C904" i="24"/>
  <c r="D904" i="24" s="1"/>
  <c r="B904" i="24"/>
  <c r="A904" i="24"/>
  <c r="W903" i="24"/>
  <c r="V903" i="24"/>
  <c r="U903" i="24"/>
  <c r="T903" i="24"/>
  <c r="P903" i="24"/>
  <c r="N903" i="24"/>
  <c r="E903" i="24"/>
  <c r="C903" i="24"/>
  <c r="D903" i="24" s="1"/>
  <c r="B903" i="24"/>
  <c r="A903" i="24"/>
  <c r="W902" i="24"/>
  <c r="V902" i="24"/>
  <c r="U902" i="24"/>
  <c r="T902" i="24"/>
  <c r="P902" i="24"/>
  <c r="N902" i="24"/>
  <c r="E902" i="24"/>
  <c r="C902" i="24"/>
  <c r="D902" i="24" s="1"/>
  <c r="B902" i="24"/>
  <c r="A902" i="24"/>
  <c r="W901" i="24"/>
  <c r="V901" i="24"/>
  <c r="U901" i="24"/>
  <c r="T901" i="24"/>
  <c r="P901" i="24"/>
  <c r="N901" i="24"/>
  <c r="E901" i="24"/>
  <c r="C901" i="24"/>
  <c r="D901" i="24" s="1"/>
  <c r="B901" i="24"/>
  <c r="A901" i="24"/>
  <c r="W900" i="24"/>
  <c r="V900" i="24"/>
  <c r="U900" i="24"/>
  <c r="T900" i="24"/>
  <c r="P900" i="24"/>
  <c r="N900" i="24"/>
  <c r="E900" i="24"/>
  <c r="C900" i="24"/>
  <c r="D900" i="24" s="1"/>
  <c r="B900" i="24"/>
  <c r="A900" i="24"/>
  <c r="W899" i="24"/>
  <c r="V899" i="24"/>
  <c r="U899" i="24"/>
  <c r="T899" i="24"/>
  <c r="P899" i="24"/>
  <c r="N899" i="24"/>
  <c r="E899" i="24"/>
  <c r="C899" i="24"/>
  <c r="D899" i="24" s="1"/>
  <c r="B899" i="24"/>
  <c r="A899" i="24"/>
  <c r="W898" i="24"/>
  <c r="V898" i="24"/>
  <c r="U898" i="24"/>
  <c r="T898" i="24"/>
  <c r="P898" i="24"/>
  <c r="N898" i="24"/>
  <c r="E898" i="24"/>
  <c r="C898" i="24"/>
  <c r="D898" i="24" s="1"/>
  <c r="B898" i="24"/>
  <c r="A898" i="24"/>
  <c r="W897" i="24"/>
  <c r="V897" i="24"/>
  <c r="U897" i="24"/>
  <c r="T897" i="24"/>
  <c r="P897" i="24"/>
  <c r="N897" i="24"/>
  <c r="E897" i="24"/>
  <c r="C897" i="24"/>
  <c r="D897" i="24" s="1"/>
  <c r="B897" i="24"/>
  <c r="A897" i="24"/>
  <c r="W896" i="24"/>
  <c r="V896" i="24"/>
  <c r="U896" i="24"/>
  <c r="T896" i="24"/>
  <c r="P896" i="24"/>
  <c r="N896" i="24"/>
  <c r="E896" i="24"/>
  <c r="C896" i="24"/>
  <c r="D896" i="24" s="1"/>
  <c r="B896" i="24"/>
  <c r="A896" i="24"/>
  <c r="W895" i="24"/>
  <c r="V895" i="24"/>
  <c r="U895" i="24"/>
  <c r="T895" i="24"/>
  <c r="P895" i="24"/>
  <c r="N895" i="24"/>
  <c r="E895" i="24"/>
  <c r="C895" i="24"/>
  <c r="D895" i="24" s="1"/>
  <c r="B895" i="24"/>
  <c r="A895" i="24"/>
  <c r="W894" i="24"/>
  <c r="V894" i="24"/>
  <c r="U894" i="24"/>
  <c r="T894" i="24"/>
  <c r="P894" i="24"/>
  <c r="N894" i="24"/>
  <c r="E894" i="24"/>
  <c r="C894" i="24"/>
  <c r="D894" i="24" s="1"/>
  <c r="B894" i="24"/>
  <c r="A894" i="24"/>
  <c r="W893" i="24"/>
  <c r="V893" i="24"/>
  <c r="U893" i="24"/>
  <c r="T893" i="24"/>
  <c r="P893" i="24"/>
  <c r="N893" i="24"/>
  <c r="E893" i="24"/>
  <c r="C893" i="24"/>
  <c r="D893" i="24" s="1"/>
  <c r="B893" i="24"/>
  <c r="A893" i="24"/>
  <c r="W892" i="24"/>
  <c r="V892" i="24"/>
  <c r="U892" i="24"/>
  <c r="T892" i="24"/>
  <c r="P892" i="24"/>
  <c r="N892" i="24"/>
  <c r="E892" i="24"/>
  <c r="C892" i="24"/>
  <c r="D892" i="24" s="1"/>
  <c r="B892" i="24"/>
  <c r="A892" i="24"/>
  <c r="W891" i="24"/>
  <c r="V891" i="24"/>
  <c r="U891" i="24"/>
  <c r="T891" i="24"/>
  <c r="P891" i="24"/>
  <c r="N891" i="24"/>
  <c r="E891" i="24"/>
  <c r="C891" i="24"/>
  <c r="D891" i="24" s="1"/>
  <c r="B891" i="24"/>
  <c r="A891" i="24"/>
  <c r="W890" i="24"/>
  <c r="V890" i="24"/>
  <c r="U890" i="24"/>
  <c r="T890" i="24"/>
  <c r="P890" i="24"/>
  <c r="N890" i="24"/>
  <c r="E890" i="24"/>
  <c r="C890" i="24"/>
  <c r="D890" i="24" s="1"/>
  <c r="B890" i="24"/>
  <c r="A890" i="24"/>
  <c r="W889" i="24"/>
  <c r="V889" i="24"/>
  <c r="U889" i="24"/>
  <c r="T889" i="24"/>
  <c r="P889" i="24"/>
  <c r="N889" i="24"/>
  <c r="E889" i="24"/>
  <c r="C889" i="24"/>
  <c r="D889" i="24" s="1"/>
  <c r="B889" i="24"/>
  <c r="A889" i="24"/>
  <c r="W888" i="24"/>
  <c r="V888" i="24"/>
  <c r="U888" i="24"/>
  <c r="T888" i="24"/>
  <c r="P888" i="24"/>
  <c r="N888" i="24"/>
  <c r="E888" i="24"/>
  <c r="C888" i="24"/>
  <c r="D888" i="24" s="1"/>
  <c r="B888" i="24"/>
  <c r="A888" i="24"/>
  <c r="W887" i="24"/>
  <c r="V887" i="24"/>
  <c r="U887" i="24"/>
  <c r="T887" i="24"/>
  <c r="P887" i="24"/>
  <c r="N887" i="24"/>
  <c r="E887" i="24"/>
  <c r="C887" i="24"/>
  <c r="D887" i="24" s="1"/>
  <c r="B887" i="24"/>
  <c r="A887" i="24"/>
  <c r="W886" i="24"/>
  <c r="V886" i="24"/>
  <c r="U886" i="24"/>
  <c r="T886" i="24"/>
  <c r="P886" i="24"/>
  <c r="N886" i="24"/>
  <c r="E886" i="24"/>
  <c r="C886" i="24"/>
  <c r="D886" i="24" s="1"/>
  <c r="B886" i="24"/>
  <c r="A886" i="24"/>
  <c r="W885" i="24"/>
  <c r="V885" i="24"/>
  <c r="U885" i="24"/>
  <c r="T885" i="24"/>
  <c r="P885" i="24"/>
  <c r="N885" i="24"/>
  <c r="E885" i="24"/>
  <c r="C885" i="24"/>
  <c r="D885" i="24" s="1"/>
  <c r="B885" i="24"/>
  <c r="A885" i="24"/>
  <c r="W884" i="24"/>
  <c r="V884" i="24"/>
  <c r="U884" i="24"/>
  <c r="T884" i="24"/>
  <c r="P884" i="24"/>
  <c r="N884" i="24"/>
  <c r="E884" i="24"/>
  <c r="C884" i="24"/>
  <c r="D884" i="24" s="1"/>
  <c r="B884" i="24"/>
  <c r="A884" i="24"/>
  <c r="W883" i="24"/>
  <c r="V883" i="24"/>
  <c r="U883" i="24"/>
  <c r="T883" i="24"/>
  <c r="P883" i="24"/>
  <c r="N883" i="24"/>
  <c r="E883" i="24"/>
  <c r="C883" i="24"/>
  <c r="D883" i="24" s="1"/>
  <c r="B883" i="24"/>
  <c r="A883" i="24"/>
  <c r="W882" i="24"/>
  <c r="V882" i="24"/>
  <c r="U882" i="24"/>
  <c r="T882" i="24"/>
  <c r="P882" i="24"/>
  <c r="N882" i="24"/>
  <c r="E882" i="24"/>
  <c r="C882" i="24"/>
  <c r="D882" i="24" s="1"/>
  <c r="B882" i="24"/>
  <c r="A882" i="24"/>
  <c r="W881" i="24"/>
  <c r="V881" i="24"/>
  <c r="U881" i="24"/>
  <c r="T881" i="24"/>
  <c r="P881" i="24"/>
  <c r="N881" i="24"/>
  <c r="E881" i="24"/>
  <c r="C881" i="24"/>
  <c r="D881" i="24" s="1"/>
  <c r="B881" i="24"/>
  <c r="A881" i="24"/>
  <c r="W880" i="24"/>
  <c r="V880" i="24"/>
  <c r="U880" i="24"/>
  <c r="T880" i="24"/>
  <c r="P880" i="24"/>
  <c r="N880" i="24"/>
  <c r="E880" i="24"/>
  <c r="C880" i="24"/>
  <c r="D880" i="24" s="1"/>
  <c r="B880" i="24"/>
  <c r="A880" i="24"/>
  <c r="W879" i="24"/>
  <c r="V879" i="24"/>
  <c r="U879" i="24"/>
  <c r="T879" i="24"/>
  <c r="P879" i="24"/>
  <c r="N879" i="24"/>
  <c r="E879" i="24"/>
  <c r="C879" i="24"/>
  <c r="D879" i="24" s="1"/>
  <c r="B879" i="24"/>
  <c r="A879" i="24"/>
  <c r="W878" i="24"/>
  <c r="V878" i="24"/>
  <c r="U878" i="24"/>
  <c r="T878" i="24"/>
  <c r="P878" i="24"/>
  <c r="N878" i="24"/>
  <c r="E878" i="24"/>
  <c r="C878" i="24"/>
  <c r="D878" i="24" s="1"/>
  <c r="B878" i="24"/>
  <c r="A878" i="24"/>
  <c r="W877" i="24"/>
  <c r="V877" i="24"/>
  <c r="U877" i="24"/>
  <c r="T877" i="24"/>
  <c r="P877" i="24"/>
  <c r="N877" i="24"/>
  <c r="E877" i="24"/>
  <c r="C877" i="24"/>
  <c r="D877" i="24" s="1"/>
  <c r="B877" i="24"/>
  <c r="A877" i="24"/>
  <c r="W876" i="24"/>
  <c r="V876" i="24"/>
  <c r="U876" i="24"/>
  <c r="T876" i="24"/>
  <c r="P876" i="24"/>
  <c r="N876" i="24"/>
  <c r="E876" i="24"/>
  <c r="C876" i="24"/>
  <c r="D876" i="24" s="1"/>
  <c r="B876" i="24"/>
  <c r="A876" i="24"/>
  <c r="W875" i="24"/>
  <c r="V875" i="24"/>
  <c r="U875" i="24"/>
  <c r="T875" i="24"/>
  <c r="P875" i="24"/>
  <c r="N875" i="24"/>
  <c r="E875" i="24"/>
  <c r="C875" i="24"/>
  <c r="D875" i="24" s="1"/>
  <c r="B875" i="24"/>
  <c r="A875" i="24"/>
  <c r="W874" i="24"/>
  <c r="V874" i="24"/>
  <c r="U874" i="24"/>
  <c r="T874" i="24"/>
  <c r="W873" i="24"/>
  <c r="V873" i="24"/>
  <c r="U873" i="24"/>
  <c r="T873" i="24"/>
  <c r="W872" i="24"/>
  <c r="V872" i="24"/>
  <c r="U872" i="24"/>
  <c r="T872" i="24"/>
  <c r="W871" i="24"/>
  <c r="V871" i="24"/>
  <c r="U871" i="24"/>
  <c r="T871" i="24"/>
  <c r="W870" i="24"/>
  <c r="V870" i="24"/>
  <c r="U870" i="24"/>
  <c r="T870" i="24"/>
  <c r="W863" i="24"/>
  <c r="V863" i="24"/>
  <c r="U863" i="24"/>
  <c r="T863" i="24"/>
  <c r="W862" i="24"/>
  <c r="V862" i="24"/>
  <c r="U862" i="24"/>
  <c r="T862" i="24"/>
  <c r="W861" i="24"/>
  <c r="V861" i="24"/>
  <c r="U861" i="24"/>
  <c r="T861" i="24"/>
  <c r="W860" i="24"/>
  <c r="V860" i="24"/>
  <c r="U860" i="24"/>
  <c r="T860" i="24"/>
  <c r="W859" i="24"/>
  <c r="V859" i="24"/>
  <c r="U859" i="24"/>
  <c r="T859" i="24"/>
  <c r="W858" i="24"/>
  <c r="V858" i="24"/>
  <c r="U858" i="24"/>
  <c r="T858" i="24"/>
  <c r="W857" i="24"/>
  <c r="V857" i="24"/>
  <c r="U857" i="24"/>
  <c r="T857" i="24"/>
  <c r="W856" i="24"/>
  <c r="V856" i="24"/>
  <c r="U856" i="24"/>
  <c r="T856" i="24"/>
  <c r="W855" i="24"/>
  <c r="V855" i="24"/>
  <c r="U855" i="24"/>
  <c r="T855" i="24"/>
  <c r="W854" i="24"/>
  <c r="V854" i="24"/>
  <c r="U854" i="24"/>
  <c r="T854" i="24"/>
  <c r="W853" i="24"/>
  <c r="V853" i="24"/>
  <c r="U853" i="24"/>
  <c r="T853" i="24"/>
  <c r="W851" i="24"/>
  <c r="V851" i="24"/>
  <c r="U851" i="24"/>
  <c r="T851" i="24"/>
  <c r="W850" i="24"/>
  <c r="V850" i="24"/>
  <c r="U850" i="24"/>
  <c r="T850" i="24"/>
  <c r="W849" i="24"/>
  <c r="V849" i="24"/>
  <c r="U849" i="24"/>
  <c r="T849" i="24"/>
  <c r="W848" i="24"/>
  <c r="V848" i="24"/>
  <c r="U848" i="24"/>
  <c r="T848" i="24"/>
  <c r="W847" i="24"/>
  <c r="V847" i="24"/>
  <c r="U847" i="24"/>
  <c r="T847" i="24"/>
  <c r="W846" i="24"/>
  <c r="V846" i="24"/>
  <c r="U846" i="24"/>
  <c r="T846" i="24"/>
  <c r="W845" i="24"/>
  <c r="V845" i="24"/>
  <c r="U845" i="24"/>
  <c r="T845" i="24"/>
  <c r="W844" i="24"/>
  <c r="V844" i="24"/>
  <c r="U844" i="24"/>
  <c r="T844" i="24"/>
  <c r="W843" i="24"/>
  <c r="V843" i="24"/>
  <c r="U843" i="24"/>
  <c r="T843" i="24"/>
  <c r="W842" i="24"/>
  <c r="V842" i="24"/>
  <c r="U842" i="24"/>
  <c r="T842" i="24"/>
  <c r="W841" i="24"/>
  <c r="V841" i="24"/>
  <c r="U841" i="24"/>
  <c r="T841" i="24"/>
  <c r="W840" i="24"/>
  <c r="V840" i="24"/>
  <c r="U840" i="24"/>
  <c r="T840" i="24"/>
  <c r="W839" i="24"/>
  <c r="V839" i="24"/>
  <c r="U839" i="24"/>
  <c r="T839" i="24"/>
  <c r="W838" i="24"/>
  <c r="V838" i="24"/>
  <c r="U838" i="24"/>
  <c r="T838" i="24"/>
  <c r="W837" i="24"/>
  <c r="V837" i="24"/>
  <c r="U837" i="24"/>
  <c r="T837" i="24"/>
  <c r="W836" i="24"/>
  <c r="V836" i="24"/>
  <c r="U836" i="24"/>
  <c r="T836" i="24"/>
  <c r="W835" i="24"/>
  <c r="V835" i="24"/>
  <c r="U835" i="24"/>
  <c r="T835" i="24"/>
  <c r="W834" i="24"/>
  <c r="V834" i="24"/>
  <c r="U834" i="24"/>
  <c r="T834" i="24"/>
  <c r="W833" i="24"/>
  <c r="V833" i="24"/>
  <c r="U833" i="24"/>
  <c r="T833" i="24"/>
  <c r="W832" i="24"/>
  <c r="V832" i="24"/>
  <c r="U832" i="24"/>
  <c r="T832" i="24"/>
  <c r="W831" i="24"/>
  <c r="V831" i="24"/>
  <c r="U831" i="24"/>
  <c r="T831" i="24"/>
  <c r="W830" i="24"/>
  <c r="V830" i="24"/>
  <c r="U830" i="24"/>
  <c r="T830" i="24"/>
  <c r="W829" i="24"/>
  <c r="V829" i="24"/>
  <c r="U829" i="24"/>
  <c r="T829" i="24"/>
  <c r="W828" i="24"/>
  <c r="V828" i="24"/>
  <c r="U828" i="24"/>
  <c r="T828" i="24"/>
  <c r="W827" i="24"/>
  <c r="V827" i="24"/>
  <c r="U827" i="24"/>
  <c r="T827" i="24"/>
  <c r="W826" i="24"/>
  <c r="V826" i="24"/>
  <c r="U826" i="24"/>
  <c r="T826" i="24"/>
  <c r="W825" i="24"/>
  <c r="V825" i="24"/>
  <c r="U825" i="24"/>
  <c r="T825" i="24"/>
  <c r="W824" i="24"/>
  <c r="V824" i="24"/>
  <c r="U824" i="24"/>
  <c r="T824" i="24"/>
  <c r="W823" i="24"/>
  <c r="V823" i="24"/>
  <c r="U823" i="24"/>
  <c r="T823" i="24"/>
  <c r="W822" i="24"/>
  <c r="V822" i="24"/>
  <c r="U822" i="24"/>
  <c r="T822" i="24"/>
  <c r="W821" i="24"/>
  <c r="V821" i="24"/>
  <c r="U821" i="24"/>
  <c r="T821" i="24"/>
  <c r="W820" i="24"/>
  <c r="V820" i="24"/>
  <c r="U820" i="24"/>
  <c r="T820" i="24"/>
  <c r="W819" i="24"/>
  <c r="V819" i="24"/>
  <c r="U819" i="24"/>
  <c r="T819" i="24"/>
  <c r="W818" i="24"/>
  <c r="V818" i="24"/>
  <c r="U818" i="24"/>
  <c r="T818" i="24"/>
  <c r="W817" i="24"/>
  <c r="V817" i="24"/>
  <c r="U817" i="24"/>
  <c r="T817" i="24"/>
  <c r="W816" i="24"/>
  <c r="V816" i="24"/>
  <c r="U816" i="24"/>
  <c r="T816" i="24"/>
  <c r="W815" i="24"/>
  <c r="V815" i="24"/>
  <c r="U815" i="24"/>
  <c r="T815" i="24"/>
  <c r="W814" i="24"/>
  <c r="V814" i="24"/>
  <c r="U814" i="24"/>
  <c r="T814" i="24"/>
  <c r="W813" i="24"/>
  <c r="V813" i="24"/>
  <c r="U813" i="24"/>
  <c r="T813" i="24"/>
  <c r="W812" i="24"/>
  <c r="V812" i="24"/>
  <c r="U812" i="24"/>
  <c r="T812" i="24"/>
  <c r="W811" i="24"/>
  <c r="V811" i="24"/>
  <c r="U811" i="24"/>
  <c r="T811" i="24"/>
  <c r="W810" i="24"/>
  <c r="V810" i="24"/>
  <c r="U810" i="24"/>
  <c r="T810" i="24"/>
  <c r="W809" i="24"/>
  <c r="V809" i="24"/>
  <c r="U809" i="24"/>
  <c r="T809" i="24"/>
  <c r="W808" i="24"/>
  <c r="V808" i="24"/>
  <c r="U808" i="24"/>
  <c r="T808" i="24"/>
  <c r="W807" i="24"/>
  <c r="V807" i="24"/>
  <c r="T807" i="24"/>
  <c r="W806" i="24"/>
  <c r="V806" i="24"/>
  <c r="U806" i="24"/>
  <c r="T806" i="24"/>
  <c r="W805" i="24"/>
  <c r="V805" i="24"/>
  <c r="U805" i="24"/>
  <c r="T805" i="24"/>
  <c r="W804" i="24"/>
  <c r="V804" i="24"/>
  <c r="U804" i="24"/>
  <c r="T804" i="24"/>
  <c r="W803" i="24"/>
  <c r="V803" i="24"/>
  <c r="U803" i="24"/>
  <c r="T803" i="24"/>
  <c r="W802" i="24"/>
  <c r="V802" i="24"/>
  <c r="U802" i="24"/>
  <c r="T802" i="24"/>
  <c r="W801" i="24"/>
  <c r="V801" i="24"/>
  <c r="U801" i="24"/>
  <c r="T801" i="24"/>
  <c r="W800" i="24"/>
  <c r="V800" i="24"/>
  <c r="U800" i="24"/>
  <c r="T800" i="24"/>
  <c r="W796" i="24"/>
  <c r="V796" i="24"/>
  <c r="U796" i="24"/>
  <c r="T796" i="24"/>
  <c r="W795" i="24"/>
  <c r="V795" i="24"/>
  <c r="U795" i="24"/>
  <c r="T795" i="24"/>
  <c r="W794" i="24"/>
  <c r="V794" i="24"/>
  <c r="U794" i="24"/>
  <c r="T794" i="24"/>
  <c r="W793" i="24"/>
  <c r="V793" i="24"/>
  <c r="U793" i="24"/>
  <c r="T793" i="24"/>
  <c r="W792" i="24"/>
  <c r="V792" i="24"/>
  <c r="U792" i="24"/>
  <c r="T792" i="24"/>
  <c r="W791" i="24"/>
  <c r="V791" i="24"/>
  <c r="U791" i="24"/>
  <c r="T791" i="24"/>
  <c r="W790" i="24"/>
  <c r="V790" i="24"/>
  <c r="U790" i="24"/>
  <c r="T790" i="24"/>
  <c r="W789" i="24"/>
  <c r="V789" i="24"/>
  <c r="U789" i="24"/>
  <c r="T789" i="24"/>
  <c r="W788" i="24"/>
  <c r="V788" i="24"/>
  <c r="U788" i="24"/>
  <c r="T788" i="24"/>
  <c r="W787" i="24"/>
  <c r="V787" i="24"/>
  <c r="U787" i="24"/>
  <c r="T787" i="24"/>
  <c r="W786" i="24"/>
  <c r="V786" i="24"/>
  <c r="U786" i="24"/>
  <c r="T786" i="24"/>
  <c r="W781" i="24"/>
  <c r="V781" i="24"/>
  <c r="U781" i="24"/>
  <c r="T781" i="24"/>
  <c r="W780" i="24"/>
  <c r="V780" i="24"/>
  <c r="U780" i="24"/>
  <c r="T780" i="24"/>
  <c r="W779" i="24"/>
  <c r="V779" i="24"/>
  <c r="U779" i="24"/>
  <c r="T779" i="24"/>
  <c r="W778" i="24"/>
  <c r="V778" i="24"/>
  <c r="U778" i="24"/>
  <c r="T778" i="24"/>
  <c r="W777" i="24"/>
  <c r="V777" i="24"/>
  <c r="U777" i="24"/>
  <c r="T777" i="24"/>
  <c r="W776" i="24"/>
  <c r="V776" i="24"/>
  <c r="U776" i="24"/>
  <c r="T776" i="24"/>
  <c r="W775" i="24"/>
  <c r="V775" i="24"/>
  <c r="U775" i="24"/>
  <c r="T775" i="24"/>
  <c r="W774" i="24"/>
  <c r="V774" i="24"/>
  <c r="U774" i="24"/>
  <c r="T774" i="24"/>
  <c r="W773" i="24"/>
  <c r="V773" i="24"/>
  <c r="U773" i="24"/>
  <c r="T773" i="24"/>
  <c r="W772" i="24"/>
  <c r="V772" i="24"/>
  <c r="U772" i="24"/>
  <c r="T772" i="24"/>
  <c r="W767" i="24"/>
  <c r="V767" i="24"/>
  <c r="U767" i="24"/>
  <c r="T767" i="24"/>
  <c r="W766" i="24"/>
  <c r="V766" i="24"/>
  <c r="U766" i="24"/>
  <c r="T766" i="24"/>
  <c r="W765" i="24"/>
  <c r="V765" i="24"/>
  <c r="U765" i="24"/>
  <c r="T765" i="24"/>
  <c r="W764" i="24"/>
  <c r="V764" i="24"/>
  <c r="U764" i="24"/>
  <c r="T764" i="24"/>
  <c r="W763" i="24"/>
  <c r="V763" i="24"/>
  <c r="U763" i="24"/>
  <c r="T763" i="24"/>
  <c r="W762" i="24"/>
  <c r="V762" i="24"/>
  <c r="U762" i="24"/>
  <c r="T762" i="24"/>
  <c r="W761" i="24"/>
  <c r="V761" i="24"/>
  <c r="U761" i="24"/>
  <c r="T761" i="24"/>
  <c r="W760" i="24"/>
  <c r="V760" i="24"/>
  <c r="U760" i="24"/>
  <c r="T760" i="24"/>
  <c r="W759" i="24"/>
  <c r="V759" i="24"/>
  <c r="U759" i="24"/>
  <c r="T759" i="24"/>
  <c r="W758" i="24"/>
  <c r="V758" i="24"/>
  <c r="U758" i="24"/>
  <c r="T758" i="24"/>
  <c r="W757" i="24"/>
  <c r="V757" i="24"/>
  <c r="U757" i="24"/>
  <c r="T757" i="24"/>
  <c r="W756" i="24"/>
  <c r="V756" i="24"/>
  <c r="U756" i="24"/>
  <c r="T756" i="24"/>
  <c r="W755" i="24"/>
  <c r="V755" i="24"/>
  <c r="U755" i="24"/>
  <c r="T755" i="24"/>
  <c r="W754" i="24"/>
  <c r="V754" i="24"/>
  <c r="U754" i="24"/>
  <c r="T754" i="24"/>
  <c r="W753" i="24"/>
  <c r="V753" i="24"/>
  <c r="U753" i="24"/>
  <c r="T753" i="24"/>
  <c r="W752" i="24"/>
  <c r="V752" i="24"/>
  <c r="U752" i="24"/>
  <c r="T752" i="24"/>
  <c r="W751" i="24"/>
  <c r="V751" i="24"/>
  <c r="U751" i="24"/>
  <c r="T751" i="24"/>
  <c r="W750" i="24"/>
  <c r="V750" i="24"/>
  <c r="U750" i="24"/>
  <c r="T750" i="24"/>
  <c r="W749" i="24"/>
  <c r="V749" i="24"/>
  <c r="U749" i="24"/>
  <c r="T749" i="24"/>
  <c r="W748" i="24"/>
  <c r="V748" i="24"/>
  <c r="U748" i="24"/>
  <c r="T748" i="24"/>
  <c r="W747" i="24"/>
  <c r="V747" i="24"/>
  <c r="U747" i="24"/>
  <c r="T747" i="24"/>
  <c r="W746" i="24"/>
  <c r="V746" i="24"/>
  <c r="U746" i="24"/>
  <c r="T746" i="24"/>
  <c r="W745" i="24"/>
  <c r="V745" i="24"/>
  <c r="U745" i="24"/>
  <c r="T745" i="24"/>
  <c r="W744" i="24"/>
  <c r="V744" i="24"/>
  <c r="U744" i="24"/>
  <c r="T744" i="24"/>
  <c r="W743" i="24"/>
  <c r="V743" i="24"/>
  <c r="U743" i="24"/>
  <c r="T743" i="24"/>
  <c r="W742" i="24"/>
  <c r="V742" i="24"/>
  <c r="U742" i="24"/>
  <c r="T742" i="24"/>
  <c r="W741" i="24"/>
  <c r="V741" i="24"/>
  <c r="U741" i="24"/>
  <c r="T741" i="24"/>
  <c r="W740" i="24"/>
  <c r="V740" i="24"/>
  <c r="U740" i="24"/>
  <c r="T740" i="24"/>
  <c r="N740" i="24"/>
  <c r="W739" i="24"/>
  <c r="V739" i="24"/>
  <c r="U739" i="24"/>
  <c r="T739" i="24"/>
  <c r="W738" i="24"/>
  <c r="V738" i="24"/>
  <c r="U738" i="24"/>
  <c r="T738" i="24"/>
  <c r="W737" i="24"/>
  <c r="V737" i="24"/>
  <c r="U737" i="24"/>
  <c r="T737" i="24"/>
  <c r="W736" i="24"/>
  <c r="V736" i="24"/>
  <c r="U736" i="24"/>
  <c r="T736" i="24"/>
  <c r="W735" i="24"/>
  <c r="V735" i="24"/>
  <c r="U735" i="24"/>
  <c r="T735" i="24"/>
  <c r="W734" i="24"/>
  <c r="V734" i="24"/>
  <c r="U734" i="24"/>
  <c r="T734" i="24"/>
  <c r="W733" i="24"/>
  <c r="V733" i="24"/>
  <c r="U733" i="24"/>
  <c r="T733" i="24"/>
  <c r="W732" i="24"/>
  <c r="V732" i="24"/>
  <c r="U732" i="24"/>
  <c r="T732" i="24"/>
  <c r="W731" i="24"/>
  <c r="V731" i="24"/>
  <c r="U731" i="24"/>
  <c r="T731" i="24"/>
  <c r="W730" i="24"/>
  <c r="V730" i="24"/>
  <c r="U730" i="24"/>
  <c r="T730" i="24"/>
  <c r="W729" i="24"/>
  <c r="V729" i="24"/>
  <c r="U729" i="24"/>
  <c r="T729" i="24"/>
  <c r="W728" i="24"/>
  <c r="V728" i="24"/>
  <c r="U728" i="24"/>
  <c r="T728" i="24"/>
  <c r="W727" i="24"/>
  <c r="V727" i="24"/>
  <c r="U727" i="24"/>
  <c r="T727" i="24"/>
  <c r="W726" i="24"/>
  <c r="V726" i="24"/>
  <c r="U726" i="24"/>
  <c r="T726" i="24"/>
  <c r="W725" i="24"/>
  <c r="V725" i="24"/>
  <c r="U725" i="24"/>
  <c r="T725" i="24"/>
  <c r="W724" i="24"/>
  <c r="V724" i="24"/>
  <c r="U724" i="24"/>
  <c r="T724" i="24"/>
  <c r="W723" i="24"/>
  <c r="V723" i="24"/>
  <c r="U723" i="24"/>
  <c r="T723" i="24"/>
  <c r="W722" i="24"/>
  <c r="V722" i="24"/>
  <c r="U722" i="24"/>
  <c r="T722" i="24"/>
  <c r="W721" i="24"/>
  <c r="V721" i="24"/>
  <c r="U721" i="24"/>
  <c r="T721" i="24"/>
  <c r="W720" i="24"/>
  <c r="V720" i="24"/>
  <c r="U720" i="24"/>
  <c r="T720" i="24"/>
  <c r="W719" i="24"/>
  <c r="V719" i="24"/>
  <c r="U719" i="24"/>
  <c r="T719" i="24"/>
  <c r="W718" i="24"/>
  <c r="V718" i="24"/>
  <c r="U718" i="24"/>
  <c r="T718" i="24"/>
  <c r="W717" i="24"/>
  <c r="V717" i="24"/>
  <c r="U717" i="24"/>
  <c r="T717" i="24"/>
  <c r="W716" i="24"/>
  <c r="V716" i="24"/>
  <c r="U716" i="24"/>
  <c r="T716" i="24"/>
  <c r="W715" i="24"/>
  <c r="V715" i="24"/>
  <c r="U715" i="24"/>
  <c r="T715" i="24"/>
  <c r="W714" i="24"/>
  <c r="V714" i="24"/>
  <c r="U714" i="24"/>
  <c r="T714" i="24"/>
  <c r="W713" i="24"/>
  <c r="V713" i="24"/>
  <c r="U713" i="24"/>
  <c r="T713" i="24"/>
  <c r="W712" i="24"/>
  <c r="V712" i="24"/>
  <c r="U712" i="24"/>
  <c r="T712" i="24"/>
  <c r="W711" i="24"/>
  <c r="V711" i="24"/>
  <c r="U711" i="24"/>
  <c r="T711" i="24"/>
  <c r="W710" i="24"/>
  <c r="V710" i="24"/>
  <c r="U710" i="24"/>
  <c r="T710" i="24"/>
  <c r="W709" i="24"/>
  <c r="V709" i="24"/>
  <c r="U709" i="24"/>
  <c r="T709" i="24"/>
  <c r="W708" i="24"/>
  <c r="V708" i="24"/>
  <c r="U708" i="24"/>
  <c r="T708" i="24"/>
  <c r="W707" i="24"/>
  <c r="V707" i="24"/>
  <c r="U707" i="24"/>
  <c r="T707" i="24"/>
  <c r="W706" i="24"/>
  <c r="V706" i="24"/>
  <c r="U706" i="24"/>
  <c r="T706" i="24"/>
  <c r="W705" i="24"/>
  <c r="V705" i="24"/>
  <c r="U705" i="24"/>
  <c r="T705" i="24"/>
  <c r="W704" i="24"/>
  <c r="V704" i="24"/>
  <c r="U704" i="24"/>
  <c r="T704" i="24"/>
  <c r="W703" i="24"/>
  <c r="V703" i="24"/>
  <c r="U703" i="24"/>
  <c r="T703" i="24"/>
  <c r="W702" i="24"/>
  <c r="V702" i="24"/>
  <c r="U702" i="24"/>
  <c r="T702" i="24"/>
  <c r="W701" i="24"/>
  <c r="V701" i="24"/>
  <c r="U701" i="24"/>
  <c r="T701" i="24"/>
  <c r="W700" i="24"/>
  <c r="V700" i="24"/>
  <c r="U700" i="24"/>
  <c r="T700" i="24"/>
  <c r="W699" i="24"/>
  <c r="V699" i="24"/>
  <c r="U699" i="24"/>
  <c r="T699" i="24"/>
  <c r="W698" i="24"/>
  <c r="V698" i="24"/>
  <c r="U698" i="24"/>
  <c r="T698" i="24"/>
  <c r="W697" i="24"/>
  <c r="V697" i="24"/>
  <c r="U697" i="24"/>
  <c r="T697" i="24"/>
  <c r="W696" i="24"/>
  <c r="V696" i="24"/>
  <c r="U696" i="24"/>
  <c r="T696" i="24"/>
  <c r="W695" i="24"/>
  <c r="V695" i="24"/>
  <c r="U695" i="24"/>
  <c r="T695" i="24"/>
  <c r="W694" i="24"/>
  <c r="V694" i="24"/>
  <c r="U694" i="24"/>
  <c r="T694" i="24"/>
  <c r="W693" i="24"/>
  <c r="V693" i="24"/>
  <c r="U693" i="24"/>
  <c r="T693" i="24"/>
  <c r="W692" i="24"/>
  <c r="V692" i="24"/>
  <c r="U692" i="24"/>
  <c r="T692" i="24"/>
  <c r="W691" i="24"/>
  <c r="V691" i="24"/>
  <c r="U691" i="24"/>
  <c r="T691" i="24"/>
  <c r="W690" i="24"/>
  <c r="V690" i="24"/>
  <c r="U690" i="24"/>
  <c r="T690" i="24"/>
  <c r="W689" i="24"/>
  <c r="V689" i="24"/>
  <c r="U689" i="24"/>
  <c r="T689" i="24"/>
  <c r="W688" i="24"/>
  <c r="V688" i="24"/>
  <c r="U688" i="24"/>
  <c r="T688" i="24"/>
  <c r="W687" i="24"/>
  <c r="V687" i="24"/>
  <c r="U687" i="24"/>
  <c r="T687" i="24"/>
  <c r="W686" i="24"/>
  <c r="V686" i="24"/>
  <c r="U686" i="24"/>
  <c r="T686" i="24"/>
  <c r="W685" i="24"/>
  <c r="V685" i="24"/>
  <c r="U685" i="24"/>
  <c r="T685" i="24"/>
  <c r="W684" i="24"/>
  <c r="V684" i="24"/>
  <c r="U684" i="24"/>
  <c r="T684" i="24"/>
  <c r="W683" i="24"/>
  <c r="V683" i="24"/>
  <c r="U683" i="24"/>
  <c r="T683" i="24"/>
  <c r="W682" i="24"/>
  <c r="V682" i="24"/>
  <c r="U682" i="24"/>
  <c r="T682" i="24"/>
  <c r="W681" i="24"/>
  <c r="V681" i="24"/>
  <c r="U681" i="24"/>
  <c r="T681" i="24"/>
  <c r="W680" i="24"/>
  <c r="V680" i="24"/>
  <c r="U680" i="24"/>
  <c r="T680" i="24"/>
  <c r="W679" i="24"/>
  <c r="V679" i="24"/>
  <c r="U679" i="24"/>
  <c r="T679" i="24"/>
  <c r="W678" i="24"/>
  <c r="V678" i="24"/>
  <c r="U678" i="24"/>
  <c r="T678" i="24"/>
  <c r="W677" i="24"/>
  <c r="V677" i="24"/>
  <c r="U677" i="24"/>
  <c r="T677" i="24"/>
  <c r="W676" i="24"/>
  <c r="V676" i="24"/>
  <c r="U676" i="24"/>
  <c r="T676" i="24"/>
  <c r="W675" i="24"/>
  <c r="V675" i="24"/>
  <c r="U675" i="24"/>
  <c r="T675" i="24"/>
  <c r="W674" i="24"/>
  <c r="V674" i="24"/>
  <c r="U674" i="24"/>
  <c r="T674" i="24"/>
  <c r="W673" i="24"/>
  <c r="V673" i="24"/>
  <c r="U673" i="24"/>
  <c r="T673" i="24"/>
  <c r="W672" i="24"/>
  <c r="V672" i="24"/>
  <c r="U672" i="24"/>
  <c r="T672" i="24"/>
  <c r="W671" i="24"/>
  <c r="V671" i="24"/>
  <c r="U671" i="24"/>
  <c r="T671" i="24"/>
  <c r="W670" i="24"/>
  <c r="V670" i="24"/>
  <c r="U670" i="24"/>
  <c r="T670" i="24"/>
  <c r="W669" i="24"/>
  <c r="V669" i="24"/>
  <c r="U669" i="24"/>
  <c r="T669" i="24"/>
  <c r="W668" i="24"/>
  <c r="V668" i="24"/>
  <c r="U668" i="24"/>
  <c r="T668" i="24"/>
  <c r="W667" i="24"/>
  <c r="V667" i="24"/>
  <c r="U667" i="24"/>
  <c r="T667" i="24"/>
  <c r="W666" i="24"/>
  <c r="V666" i="24"/>
  <c r="U666" i="24"/>
  <c r="T666" i="24"/>
  <c r="W665" i="24"/>
  <c r="V665" i="24"/>
  <c r="U665" i="24"/>
  <c r="T665" i="24"/>
  <c r="W664" i="24"/>
  <c r="V664" i="24"/>
  <c r="U664" i="24"/>
  <c r="T664" i="24"/>
  <c r="W663" i="24"/>
  <c r="V663" i="24"/>
  <c r="U663" i="24"/>
  <c r="T663" i="24"/>
  <c r="W662" i="24"/>
  <c r="V662" i="24"/>
  <c r="U662" i="24"/>
  <c r="T662" i="24"/>
  <c r="W661" i="24"/>
  <c r="V661" i="24"/>
  <c r="U661" i="24"/>
  <c r="T661" i="24"/>
  <c r="W660" i="24"/>
  <c r="V660" i="24"/>
  <c r="U660" i="24"/>
  <c r="T660" i="24"/>
  <c r="W659" i="24"/>
  <c r="V659" i="24"/>
  <c r="U659" i="24"/>
  <c r="T659" i="24"/>
  <c r="W658" i="24"/>
  <c r="V658" i="24"/>
  <c r="U658" i="24"/>
  <c r="T658" i="24"/>
  <c r="W657" i="24"/>
  <c r="V657" i="24"/>
  <c r="U657" i="24"/>
  <c r="T657" i="24"/>
  <c r="W656" i="24"/>
  <c r="V656" i="24"/>
  <c r="U656" i="24"/>
  <c r="T656" i="24"/>
  <c r="W655" i="24"/>
  <c r="V655" i="24"/>
  <c r="U655" i="24"/>
  <c r="T655" i="24"/>
  <c r="W654" i="24"/>
  <c r="V654" i="24"/>
  <c r="U654" i="24"/>
  <c r="T654" i="24"/>
  <c r="W653" i="24"/>
  <c r="V653" i="24"/>
  <c r="U653" i="24"/>
  <c r="T653" i="24"/>
  <c r="W652" i="24"/>
  <c r="V652" i="24"/>
  <c r="U652" i="24"/>
  <c r="T652" i="24"/>
  <c r="W651" i="24"/>
  <c r="V651" i="24"/>
  <c r="U651" i="24"/>
  <c r="T651" i="24"/>
  <c r="W650" i="24"/>
  <c r="V650" i="24"/>
  <c r="U650" i="24"/>
  <c r="T650" i="24"/>
  <c r="W649" i="24"/>
  <c r="V649" i="24"/>
  <c r="U649" i="24"/>
  <c r="T649" i="24"/>
  <c r="W648" i="24"/>
  <c r="V648" i="24"/>
  <c r="U648" i="24"/>
  <c r="T648" i="24"/>
  <c r="W647" i="24"/>
  <c r="V647" i="24"/>
  <c r="U647" i="24"/>
  <c r="T647" i="24"/>
  <c r="W646" i="24"/>
  <c r="V646" i="24"/>
  <c r="U646" i="24"/>
  <c r="T646" i="24"/>
  <c r="W645" i="24"/>
  <c r="V645" i="24"/>
  <c r="U645" i="24"/>
  <c r="T645" i="24"/>
  <c r="W644" i="24"/>
  <c r="V644" i="24"/>
  <c r="U644" i="24"/>
  <c r="T644" i="24"/>
  <c r="W643" i="24"/>
  <c r="V643" i="24"/>
  <c r="U643" i="24"/>
  <c r="T643" i="24"/>
  <c r="W642" i="24"/>
  <c r="V642" i="24"/>
  <c r="U642" i="24"/>
  <c r="T642" i="24"/>
  <c r="W641" i="24"/>
  <c r="V641" i="24"/>
  <c r="U641" i="24"/>
  <c r="T641" i="24"/>
  <c r="W640" i="24"/>
  <c r="V640" i="24"/>
  <c r="U640" i="24"/>
  <c r="T640" i="24"/>
  <c r="W639" i="24"/>
  <c r="V639" i="24"/>
  <c r="U639" i="24"/>
  <c r="T639" i="24"/>
  <c r="W638" i="24"/>
  <c r="V638" i="24"/>
  <c r="U638" i="24"/>
  <c r="T638" i="24"/>
  <c r="W637" i="24"/>
  <c r="V637" i="24"/>
  <c r="U637" i="24"/>
  <c r="T637" i="24"/>
  <c r="W636" i="24"/>
  <c r="V636" i="24"/>
  <c r="U636" i="24"/>
  <c r="T636" i="24"/>
  <c r="W635" i="24"/>
  <c r="V635" i="24"/>
  <c r="U635" i="24"/>
  <c r="T635" i="24"/>
  <c r="W634" i="24"/>
  <c r="V634" i="24"/>
  <c r="U634" i="24"/>
  <c r="T634" i="24"/>
  <c r="W633" i="24"/>
  <c r="V633" i="24"/>
  <c r="U633" i="24"/>
  <c r="T633" i="24"/>
  <c r="W632" i="24"/>
  <c r="V632" i="24"/>
  <c r="U632" i="24"/>
  <c r="T632" i="24"/>
  <c r="W631" i="24"/>
  <c r="V631" i="24"/>
  <c r="U631" i="24"/>
  <c r="T631" i="24"/>
  <c r="W630" i="24"/>
  <c r="V630" i="24"/>
  <c r="U630" i="24"/>
  <c r="T630" i="24"/>
  <c r="W629" i="24"/>
  <c r="V629" i="24"/>
  <c r="U629" i="24"/>
  <c r="T629" i="24"/>
  <c r="W628" i="24"/>
  <c r="V628" i="24"/>
  <c r="U628" i="24"/>
  <c r="T628" i="24"/>
  <c r="W627" i="24"/>
  <c r="V627" i="24"/>
  <c r="U627" i="24"/>
  <c r="T627" i="24"/>
  <c r="W626" i="24"/>
  <c r="V626" i="24"/>
  <c r="U626" i="24"/>
  <c r="T626" i="24"/>
  <c r="W625" i="24"/>
  <c r="V625" i="24"/>
  <c r="U625" i="24"/>
  <c r="T625" i="24"/>
  <c r="W624" i="24"/>
  <c r="V624" i="24"/>
  <c r="U624" i="24"/>
  <c r="T624" i="24"/>
  <c r="W623" i="24"/>
  <c r="V623" i="24"/>
  <c r="U623" i="24"/>
  <c r="T623" i="24"/>
  <c r="W622" i="24"/>
  <c r="V622" i="24"/>
  <c r="U622" i="24"/>
  <c r="T622" i="24"/>
  <c r="W621" i="24"/>
  <c r="V621" i="24"/>
  <c r="U621" i="24"/>
  <c r="T621" i="24"/>
  <c r="W617" i="24"/>
  <c r="V617" i="24"/>
  <c r="U617" i="24"/>
  <c r="T617" i="24"/>
  <c r="W616" i="24"/>
  <c r="V616" i="24"/>
  <c r="U616" i="24"/>
  <c r="T616" i="24"/>
  <c r="W615" i="24"/>
  <c r="V615" i="24"/>
  <c r="U615" i="24"/>
  <c r="T615" i="24"/>
  <c r="W614" i="24"/>
  <c r="V614" i="24"/>
  <c r="U614" i="24"/>
  <c r="T614" i="24"/>
  <c r="W385" i="24"/>
  <c r="V385" i="24"/>
  <c r="U385" i="24"/>
  <c r="T385" i="24"/>
  <c r="E385" i="24"/>
  <c r="C385" i="24"/>
  <c r="D385" i="24" s="1"/>
  <c r="B385" i="24"/>
  <c r="A385" i="24"/>
  <c r="W384" i="24"/>
  <c r="V384" i="24"/>
  <c r="U384" i="24"/>
  <c r="T384" i="24"/>
  <c r="E384" i="24"/>
  <c r="A384" i="24" s="1"/>
  <c r="B384" i="24"/>
  <c r="W383" i="24"/>
  <c r="V383" i="24"/>
  <c r="U383" i="24"/>
  <c r="T383" i="24"/>
  <c r="E383" i="24"/>
  <c r="A383" i="24" s="1"/>
  <c r="B383" i="24"/>
  <c r="W382" i="24"/>
  <c r="V382" i="24"/>
  <c r="U382" i="24"/>
  <c r="T382" i="24"/>
  <c r="E382" i="24"/>
  <c r="A382" i="24" s="1"/>
  <c r="B382" i="24"/>
  <c r="W381" i="24"/>
  <c r="V381" i="24"/>
  <c r="U381" i="24"/>
  <c r="T381" i="24"/>
  <c r="E381" i="24"/>
  <c r="C381" i="24"/>
  <c r="D381" i="24" s="1"/>
  <c r="B381" i="24"/>
  <c r="A381" i="24"/>
  <c r="W380" i="24"/>
  <c r="V380" i="24"/>
  <c r="U380" i="24"/>
  <c r="T380" i="24"/>
  <c r="E380" i="24"/>
  <c r="C380" i="24"/>
  <c r="D380" i="24" s="1"/>
  <c r="B380" i="24"/>
  <c r="A380" i="24"/>
  <c r="W379" i="24"/>
  <c r="V379" i="24"/>
  <c r="U379" i="24"/>
  <c r="T379" i="24"/>
  <c r="E379" i="24"/>
  <c r="A379" i="24" s="1"/>
  <c r="B379" i="24"/>
  <c r="W378" i="24"/>
  <c r="V378" i="24"/>
  <c r="U378" i="24"/>
  <c r="T378" i="24"/>
  <c r="E378" i="24"/>
  <c r="A378" i="24" s="1"/>
  <c r="B378" i="24"/>
  <c r="W377" i="24"/>
  <c r="V377" i="24"/>
  <c r="U377" i="24"/>
  <c r="T377" i="24"/>
  <c r="E377" i="24"/>
  <c r="A377" i="24" s="1"/>
  <c r="B377" i="24"/>
  <c r="W376" i="24"/>
  <c r="V376" i="24"/>
  <c r="U376" i="24"/>
  <c r="T376" i="24"/>
  <c r="E376" i="24"/>
  <c r="A376" i="24" s="1"/>
  <c r="B376" i="24"/>
  <c r="W375" i="24"/>
  <c r="V375" i="24"/>
  <c r="U375" i="24"/>
  <c r="T375" i="24"/>
  <c r="E375" i="24"/>
  <c r="A375" i="24" s="1"/>
  <c r="B375" i="24"/>
  <c r="W374" i="24"/>
  <c r="V374" i="24"/>
  <c r="U374" i="24"/>
  <c r="T374" i="24"/>
  <c r="E374" i="24"/>
  <c r="A374" i="24" s="1"/>
  <c r="B374" i="24"/>
  <c r="W373" i="24"/>
  <c r="V373" i="24"/>
  <c r="U373" i="24"/>
  <c r="T373" i="24"/>
  <c r="E373" i="24"/>
  <c r="A373" i="24" s="1"/>
  <c r="B373" i="24"/>
  <c r="W372" i="24"/>
  <c r="V372" i="24"/>
  <c r="U372" i="24"/>
  <c r="T372" i="24"/>
  <c r="E372" i="24"/>
  <c r="A372" i="24" s="1"/>
  <c r="B372" i="24"/>
  <c r="W371" i="24"/>
  <c r="V371" i="24"/>
  <c r="U371" i="24"/>
  <c r="T371" i="24"/>
  <c r="E371" i="24"/>
  <c r="A371" i="24" s="1"/>
  <c r="B371" i="24"/>
  <c r="W370" i="24"/>
  <c r="V370" i="24"/>
  <c r="U370" i="24"/>
  <c r="T370" i="24"/>
  <c r="E370" i="24"/>
  <c r="A370" i="24" s="1"/>
  <c r="B370" i="24"/>
  <c r="W369" i="24"/>
  <c r="V369" i="24"/>
  <c r="U369" i="24"/>
  <c r="T369" i="24"/>
  <c r="E369" i="24"/>
  <c r="A369" i="24" s="1"/>
  <c r="B369" i="24"/>
  <c r="W368" i="24"/>
  <c r="V368" i="24"/>
  <c r="U368" i="24"/>
  <c r="T368" i="24"/>
  <c r="E368" i="24"/>
  <c r="A368" i="24" s="1"/>
  <c r="B368" i="24"/>
  <c r="W367" i="24"/>
  <c r="V367" i="24"/>
  <c r="U367" i="24"/>
  <c r="T367" i="24"/>
  <c r="E367" i="24"/>
  <c r="C367" i="24"/>
  <c r="D367" i="24" s="1"/>
  <c r="B367" i="24"/>
  <c r="A367" i="24"/>
  <c r="W366" i="24"/>
  <c r="V366" i="24"/>
  <c r="U366" i="24"/>
  <c r="T366" i="24"/>
  <c r="E366" i="24"/>
  <c r="A366" i="24" s="1"/>
  <c r="B366" i="24"/>
  <c r="W365" i="24"/>
  <c r="V365" i="24"/>
  <c r="U365" i="24"/>
  <c r="T365" i="24"/>
  <c r="E365" i="24"/>
  <c r="C365" i="24"/>
  <c r="D365" i="24" s="1"/>
  <c r="B365" i="24"/>
  <c r="A365" i="24"/>
  <c r="W363" i="24"/>
  <c r="V363" i="24"/>
  <c r="U363" i="24"/>
  <c r="T363" i="24"/>
  <c r="E363" i="24"/>
  <c r="A363" i="24" s="1"/>
  <c r="B363" i="24"/>
  <c r="W362" i="24"/>
  <c r="V362" i="24"/>
  <c r="U362" i="24"/>
  <c r="T362" i="24"/>
  <c r="E362" i="24"/>
  <c r="A362" i="24" s="1"/>
  <c r="B362" i="24"/>
  <c r="W361" i="24"/>
  <c r="V361" i="24"/>
  <c r="U361" i="24"/>
  <c r="T361" i="24"/>
  <c r="E361" i="24"/>
  <c r="A361" i="24" s="1"/>
  <c r="B361" i="24"/>
  <c r="W360" i="24"/>
  <c r="V360" i="24"/>
  <c r="U360" i="24"/>
  <c r="T360" i="24"/>
  <c r="E360" i="24"/>
  <c r="A360" i="24" s="1"/>
  <c r="B360" i="24"/>
  <c r="W359" i="24"/>
  <c r="V359" i="24"/>
  <c r="U359" i="24"/>
  <c r="T359" i="24"/>
  <c r="E359" i="24"/>
  <c r="A359" i="24" s="1"/>
  <c r="B359" i="24"/>
  <c r="W358" i="24"/>
  <c r="V358" i="24"/>
  <c r="U358" i="24"/>
  <c r="T358" i="24"/>
  <c r="E358" i="24"/>
  <c r="A358" i="24" s="1"/>
  <c r="B358" i="24"/>
  <c r="W357" i="24"/>
  <c r="V357" i="24"/>
  <c r="U357" i="24"/>
  <c r="T357" i="24"/>
  <c r="E357" i="24"/>
  <c r="A357" i="24" s="1"/>
  <c r="B357" i="24"/>
  <c r="W356" i="24"/>
  <c r="V356" i="24"/>
  <c r="U356" i="24"/>
  <c r="T356" i="24"/>
  <c r="E356" i="24"/>
  <c r="A356" i="24" s="1"/>
  <c r="B356" i="24"/>
  <c r="W355" i="24"/>
  <c r="V355" i="24"/>
  <c r="U355" i="24"/>
  <c r="T355" i="24"/>
  <c r="E355" i="24"/>
  <c r="A355" i="24" s="1"/>
  <c r="B355" i="24"/>
  <c r="W354" i="24"/>
  <c r="V354" i="24"/>
  <c r="U354" i="24"/>
  <c r="T354" i="24"/>
  <c r="E354" i="24"/>
  <c r="C354" i="24"/>
  <c r="D354" i="24" s="1"/>
  <c r="B354" i="24"/>
  <c r="A354" i="24"/>
  <c r="W353" i="24"/>
  <c r="V353" i="24"/>
  <c r="U353" i="24"/>
  <c r="T353" i="24"/>
  <c r="E353" i="24"/>
  <c r="C353" i="24"/>
  <c r="D353" i="24" s="1"/>
  <c r="B353" i="24"/>
  <c r="A353" i="24"/>
  <c r="W352" i="24"/>
  <c r="V352" i="24"/>
  <c r="U352" i="24"/>
  <c r="T352" i="24"/>
  <c r="E352" i="24"/>
  <c r="A352" i="24" s="1"/>
  <c r="B352" i="24"/>
  <c r="W351" i="24"/>
  <c r="V351" i="24"/>
  <c r="U351" i="24"/>
  <c r="T351" i="24"/>
  <c r="E351" i="24"/>
  <c r="A351" i="24" s="1"/>
  <c r="B351" i="24"/>
  <c r="W350" i="24"/>
  <c r="V350" i="24"/>
  <c r="U350" i="24"/>
  <c r="T350" i="24"/>
  <c r="E350" i="24"/>
  <c r="A350" i="24" s="1"/>
  <c r="B350" i="24"/>
  <c r="W349" i="24"/>
  <c r="V349" i="24"/>
  <c r="U349" i="24"/>
  <c r="T349" i="24"/>
  <c r="E349" i="24"/>
  <c r="C349" i="24"/>
  <c r="D349" i="24" s="1"/>
  <c r="B349" i="24"/>
  <c r="A349" i="24"/>
  <c r="W348" i="24"/>
  <c r="V348" i="24"/>
  <c r="U348" i="24"/>
  <c r="T348" i="24"/>
  <c r="E348" i="24"/>
  <c r="A348" i="24" s="1"/>
  <c r="B348" i="24"/>
  <c r="W347" i="24"/>
  <c r="V347" i="24"/>
  <c r="U347" i="24"/>
  <c r="T347" i="24"/>
  <c r="E347" i="24"/>
  <c r="A347" i="24" s="1"/>
  <c r="B347" i="24"/>
  <c r="W346" i="24"/>
  <c r="V346" i="24"/>
  <c r="U346" i="24"/>
  <c r="T346" i="24"/>
  <c r="E346" i="24"/>
  <c r="A346" i="24" s="1"/>
  <c r="B346" i="24"/>
  <c r="W345" i="24"/>
  <c r="V345" i="24"/>
  <c r="U345" i="24"/>
  <c r="T345" i="24"/>
  <c r="E345" i="24"/>
  <c r="C345" i="24"/>
  <c r="D345" i="24" s="1"/>
  <c r="B345" i="24"/>
  <c r="A345" i="24"/>
  <c r="W344" i="24"/>
  <c r="V344" i="24"/>
  <c r="U344" i="24"/>
  <c r="T344" i="24"/>
  <c r="E344" i="24"/>
  <c r="A344" i="24" s="1"/>
  <c r="B344" i="24"/>
  <c r="W343" i="24"/>
  <c r="V343" i="24"/>
  <c r="U343" i="24"/>
  <c r="T343" i="24"/>
  <c r="E343" i="24"/>
  <c r="A343" i="24" s="1"/>
  <c r="B343" i="24"/>
  <c r="W342" i="24"/>
  <c r="V342" i="24"/>
  <c r="U342" i="24"/>
  <c r="T342" i="24"/>
  <c r="E342" i="24"/>
  <c r="A342" i="24" s="1"/>
  <c r="B342" i="24"/>
  <c r="W341" i="24"/>
  <c r="V341" i="24"/>
  <c r="U341" i="24"/>
  <c r="T341" i="24"/>
  <c r="E341" i="24"/>
  <c r="A341" i="24" s="1"/>
  <c r="B341" i="24"/>
  <c r="W340" i="24"/>
  <c r="V340" i="24"/>
  <c r="U340" i="24"/>
  <c r="T340" i="24"/>
  <c r="E340" i="24"/>
  <c r="A340" i="24" s="1"/>
  <c r="B340" i="24"/>
  <c r="W339" i="24"/>
  <c r="V339" i="24"/>
  <c r="U339" i="24"/>
  <c r="T339" i="24"/>
  <c r="E339" i="24"/>
  <c r="A339" i="24" s="1"/>
  <c r="B339" i="24"/>
  <c r="W338" i="24"/>
  <c r="V338" i="24"/>
  <c r="U338" i="24"/>
  <c r="T338" i="24"/>
  <c r="E338" i="24"/>
  <c r="A338" i="24" s="1"/>
  <c r="B338" i="24"/>
  <c r="W337" i="24"/>
  <c r="V337" i="24"/>
  <c r="U337" i="24"/>
  <c r="T337" i="24"/>
  <c r="E337" i="24"/>
  <c r="A337" i="24" s="1"/>
  <c r="B337" i="24"/>
  <c r="W336" i="24"/>
  <c r="V336" i="24"/>
  <c r="U336" i="24"/>
  <c r="T336" i="24"/>
  <c r="E336" i="24"/>
  <c r="A336" i="24" s="1"/>
  <c r="B336" i="24"/>
  <c r="W335" i="24"/>
  <c r="V335" i="24"/>
  <c r="U335" i="24"/>
  <c r="T335" i="24"/>
  <c r="E335" i="24"/>
  <c r="C335" i="24"/>
  <c r="D335" i="24" s="1"/>
  <c r="B335" i="24"/>
  <c r="A335" i="24"/>
  <c r="W334" i="24"/>
  <c r="V334" i="24"/>
  <c r="U334" i="24"/>
  <c r="T334" i="24"/>
  <c r="E334" i="24"/>
  <c r="C334" i="24"/>
  <c r="D334" i="24" s="1"/>
  <c r="B334" i="24"/>
  <c r="A334" i="24"/>
  <c r="W333" i="24"/>
  <c r="V333" i="24"/>
  <c r="U333" i="24"/>
  <c r="T333" i="24"/>
  <c r="E333" i="24"/>
  <c r="A333" i="24" s="1"/>
  <c r="B333" i="24"/>
  <c r="W332" i="24"/>
  <c r="V332" i="24"/>
  <c r="U332" i="24"/>
  <c r="T332" i="24"/>
  <c r="E332" i="24"/>
  <c r="A332" i="24" s="1"/>
  <c r="B332" i="24"/>
  <c r="W331" i="24"/>
  <c r="V331" i="24"/>
  <c r="U331" i="24"/>
  <c r="T331" i="24"/>
  <c r="E331" i="24"/>
  <c r="A331" i="24" s="1"/>
  <c r="B331" i="24"/>
  <c r="W330" i="24"/>
  <c r="V330" i="24"/>
  <c r="U330" i="24"/>
  <c r="T330" i="24"/>
  <c r="E330" i="24"/>
  <c r="A330" i="24" s="1"/>
  <c r="B330" i="24"/>
  <c r="W329" i="24"/>
  <c r="V329" i="24"/>
  <c r="U329" i="24"/>
  <c r="T329" i="24"/>
  <c r="E329" i="24"/>
  <c r="C329" i="24"/>
  <c r="D329" i="24" s="1"/>
  <c r="B329" i="24"/>
  <c r="A329" i="24"/>
  <c r="W328" i="24"/>
  <c r="V328" i="24"/>
  <c r="U328" i="24"/>
  <c r="T328" i="24"/>
  <c r="E328" i="24"/>
  <c r="A328" i="24" s="1"/>
  <c r="B328" i="24"/>
  <c r="W327" i="24"/>
  <c r="V327" i="24"/>
  <c r="U327" i="24"/>
  <c r="T327" i="24"/>
  <c r="E327" i="24"/>
  <c r="A327" i="24" s="1"/>
  <c r="B327" i="24"/>
  <c r="W326" i="24"/>
  <c r="V326" i="24"/>
  <c r="U326" i="24"/>
  <c r="T326" i="24"/>
  <c r="E326" i="24"/>
  <c r="A326" i="24" s="1"/>
  <c r="B326" i="24"/>
  <c r="W325" i="24"/>
  <c r="V325" i="24"/>
  <c r="U325" i="24"/>
  <c r="T325" i="24"/>
  <c r="E325" i="24"/>
  <c r="A325" i="24" s="1"/>
  <c r="B325" i="24"/>
  <c r="W324" i="24"/>
  <c r="V324" i="24"/>
  <c r="U324" i="24"/>
  <c r="T324" i="24"/>
  <c r="E324" i="24"/>
  <c r="A324" i="24" s="1"/>
  <c r="B324" i="24"/>
  <c r="W323" i="24"/>
  <c r="V323" i="24"/>
  <c r="U323" i="24"/>
  <c r="T323" i="24"/>
  <c r="E323" i="24"/>
  <c r="A323" i="24" s="1"/>
  <c r="B323" i="24"/>
  <c r="W322" i="24"/>
  <c r="V322" i="24"/>
  <c r="U322" i="24"/>
  <c r="T322" i="24"/>
  <c r="E322" i="24"/>
  <c r="C322" i="24"/>
  <c r="D322" i="24" s="1"/>
  <c r="B322" i="24"/>
  <c r="A322" i="24"/>
  <c r="W321" i="24"/>
  <c r="V321" i="24"/>
  <c r="U321" i="24"/>
  <c r="T321" i="24"/>
  <c r="E321" i="24"/>
  <c r="A321" i="24" s="1"/>
  <c r="B321" i="24"/>
  <c r="W320" i="24"/>
  <c r="V320" i="24"/>
  <c r="U320" i="24"/>
  <c r="T320" i="24"/>
  <c r="E320" i="24"/>
  <c r="A320" i="24" s="1"/>
  <c r="B320" i="24"/>
  <c r="W319" i="24"/>
  <c r="V319" i="24"/>
  <c r="U319" i="24"/>
  <c r="T319" i="24"/>
  <c r="E319" i="24"/>
  <c r="A319" i="24" s="1"/>
  <c r="B319" i="24"/>
  <c r="W318" i="24"/>
  <c r="V318" i="24"/>
  <c r="U318" i="24"/>
  <c r="T318" i="24"/>
  <c r="E318" i="24"/>
  <c r="C318" i="24"/>
  <c r="D318" i="24" s="1"/>
  <c r="B318" i="24"/>
  <c r="A318" i="24"/>
  <c r="W317" i="24"/>
  <c r="V317" i="24"/>
  <c r="U317" i="24"/>
  <c r="T317" i="24"/>
  <c r="E317" i="24"/>
  <c r="A317" i="24" s="1"/>
  <c r="B317" i="24"/>
  <c r="W316" i="24"/>
  <c r="V316" i="24"/>
  <c r="U316" i="24"/>
  <c r="T316" i="24"/>
  <c r="E316" i="24"/>
  <c r="A316" i="24" s="1"/>
  <c r="B316" i="24"/>
  <c r="W315" i="24"/>
  <c r="V315" i="24"/>
  <c r="U315" i="24"/>
  <c r="T315" i="24"/>
  <c r="E315" i="24"/>
  <c r="A315" i="24" s="1"/>
  <c r="B315" i="24"/>
  <c r="W314" i="24"/>
  <c r="V314" i="24"/>
  <c r="U314" i="24"/>
  <c r="T314" i="24"/>
  <c r="E314" i="24"/>
  <c r="A314" i="24" s="1"/>
  <c r="B314" i="24"/>
  <c r="W313" i="24"/>
  <c r="V313" i="24"/>
  <c r="U313" i="24"/>
  <c r="T313" i="24"/>
  <c r="E313" i="24"/>
  <c r="A313" i="24" s="1"/>
  <c r="B313" i="24"/>
  <c r="W312" i="24"/>
  <c r="V312" i="24"/>
  <c r="U312" i="24"/>
  <c r="T312" i="24"/>
  <c r="E312" i="24"/>
  <c r="A312" i="24" s="1"/>
  <c r="B312" i="24"/>
  <c r="W311" i="24"/>
  <c r="V311" i="24"/>
  <c r="U311" i="24"/>
  <c r="T311" i="24"/>
  <c r="E311" i="24"/>
  <c r="C311" i="24"/>
  <c r="D311" i="24" s="1"/>
  <c r="B311" i="24"/>
  <c r="A311" i="24"/>
  <c r="W310" i="24"/>
  <c r="V310" i="24"/>
  <c r="U310" i="24"/>
  <c r="T310" i="24"/>
  <c r="E310" i="24"/>
  <c r="C310" i="24"/>
  <c r="D310" i="24" s="1"/>
  <c r="B310" i="24"/>
  <c r="A310" i="24"/>
  <c r="W309" i="24"/>
  <c r="V309" i="24"/>
  <c r="U309" i="24"/>
  <c r="T309" i="24"/>
  <c r="E309" i="24"/>
  <c r="A309" i="24" s="1"/>
  <c r="B309" i="24"/>
  <c r="W308" i="24"/>
  <c r="V308" i="24"/>
  <c r="T308" i="24"/>
  <c r="E308" i="24"/>
  <c r="A308" i="24" s="1"/>
  <c r="B308" i="24"/>
  <c r="W307" i="24"/>
  <c r="V307" i="24"/>
  <c r="T307" i="24"/>
  <c r="E307" i="24"/>
  <c r="A307" i="24" s="1"/>
  <c r="B307" i="24"/>
  <c r="W306" i="24"/>
  <c r="V306" i="24"/>
  <c r="T306" i="24"/>
  <c r="E306" i="24"/>
  <c r="A306" i="24" s="1"/>
  <c r="B306" i="24"/>
  <c r="W305" i="24"/>
  <c r="V305" i="24"/>
  <c r="T305" i="24"/>
  <c r="E305" i="24"/>
  <c r="A305" i="24" s="1"/>
  <c r="B305" i="24"/>
  <c r="W304" i="24"/>
  <c r="V304" i="24"/>
  <c r="U304" i="24"/>
  <c r="T304" i="24"/>
  <c r="E304" i="24"/>
  <c r="C304" i="24"/>
  <c r="D304" i="24" s="1"/>
  <c r="B304" i="24"/>
  <c r="A304" i="24"/>
  <c r="W301" i="24"/>
  <c r="V301" i="24"/>
  <c r="T301" i="24"/>
  <c r="E301" i="24"/>
  <c r="A301" i="24" s="1"/>
  <c r="B301" i="24"/>
  <c r="W300" i="24"/>
  <c r="V300" i="24"/>
  <c r="T300" i="24"/>
  <c r="E300" i="24"/>
  <c r="A300" i="24" s="1"/>
  <c r="B300" i="24"/>
  <c r="W299" i="24"/>
  <c r="V299" i="24"/>
  <c r="T299" i="24"/>
  <c r="E299" i="24"/>
  <c r="A299" i="24" s="1"/>
  <c r="B299" i="24"/>
  <c r="W298" i="24"/>
  <c r="V298" i="24"/>
  <c r="T298" i="24"/>
  <c r="E298" i="24"/>
  <c r="A298" i="24" s="1"/>
  <c r="B298" i="24"/>
  <c r="W297" i="24"/>
  <c r="V297" i="24"/>
  <c r="T297" i="24"/>
  <c r="E297" i="24"/>
  <c r="A297" i="24" s="1"/>
  <c r="B297" i="24"/>
  <c r="W296" i="24"/>
  <c r="V296" i="24"/>
  <c r="T296" i="24"/>
  <c r="E296" i="24"/>
  <c r="A296" i="24" s="1"/>
  <c r="B296" i="24"/>
  <c r="W295" i="24"/>
  <c r="V295" i="24"/>
  <c r="T295" i="24"/>
  <c r="E295" i="24"/>
  <c r="A295" i="24" s="1"/>
  <c r="B295" i="24"/>
  <c r="W294" i="24"/>
  <c r="V294" i="24"/>
  <c r="T294" i="24"/>
  <c r="E294" i="24"/>
  <c r="A294" i="24" s="1"/>
  <c r="B294" i="24"/>
  <c r="W293" i="24"/>
  <c r="V293" i="24"/>
  <c r="T293" i="24"/>
  <c r="E293" i="24"/>
  <c r="A293" i="24" s="1"/>
  <c r="B293" i="24"/>
  <c r="W292" i="24"/>
  <c r="V292" i="24"/>
  <c r="T292" i="24"/>
  <c r="E292" i="24"/>
  <c r="A292" i="24" s="1"/>
  <c r="B292" i="24"/>
  <c r="W291" i="24"/>
  <c r="V291" i="24"/>
  <c r="U291" i="24"/>
  <c r="T291" i="24"/>
  <c r="E291" i="24"/>
  <c r="C291" i="24"/>
  <c r="D291" i="24" s="1"/>
  <c r="B291" i="24"/>
  <c r="A291" i="24"/>
  <c r="W290" i="24"/>
  <c r="V290" i="24"/>
  <c r="T290" i="24"/>
  <c r="E290" i="24"/>
  <c r="A290" i="24" s="1"/>
  <c r="B290" i="24"/>
  <c r="W289" i="24"/>
  <c r="V289" i="24"/>
  <c r="T289" i="24"/>
  <c r="E289" i="24"/>
  <c r="A289" i="24" s="1"/>
  <c r="B289" i="24"/>
  <c r="W288" i="24"/>
  <c r="V288" i="24"/>
  <c r="T288" i="24"/>
  <c r="E288" i="24"/>
  <c r="A288" i="24" s="1"/>
  <c r="B288" i="24"/>
  <c r="W287" i="24"/>
  <c r="V287" i="24"/>
  <c r="T287" i="24"/>
  <c r="E287" i="24"/>
  <c r="A287" i="24" s="1"/>
  <c r="B287" i="24"/>
  <c r="W286" i="24"/>
  <c r="V286" i="24"/>
  <c r="T286" i="24"/>
  <c r="E286" i="24"/>
  <c r="A286" i="24" s="1"/>
  <c r="B286" i="24"/>
  <c r="W285" i="24"/>
  <c r="V285" i="24"/>
  <c r="T285" i="24"/>
  <c r="E285" i="24"/>
  <c r="A285" i="24" s="1"/>
  <c r="B285" i="24"/>
  <c r="W284" i="24"/>
  <c r="V284" i="24"/>
  <c r="T284" i="24"/>
  <c r="E284" i="24"/>
  <c r="A284" i="24" s="1"/>
  <c r="B284" i="24"/>
  <c r="W283" i="24"/>
  <c r="V283" i="24"/>
  <c r="T283" i="24"/>
  <c r="E283" i="24"/>
  <c r="A283" i="24" s="1"/>
  <c r="B283" i="24"/>
  <c r="W282" i="24"/>
  <c r="V282" i="24"/>
  <c r="T282" i="24"/>
  <c r="E282" i="24"/>
  <c r="A282" i="24" s="1"/>
  <c r="B282" i="24"/>
  <c r="W281" i="24"/>
  <c r="V281" i="24"/>
  <c r="T281" i="24"/>
  <c r="E281" i="24"/>
  <c r="A281" i="24" s="1"/>
  <c r="B281" i="24"/>
  <c r="W280" i="24"/>
  <c r="V280" i="24"/>
  <c r="T280" i="24"/>
  <c r="E280" i="24"/>
  <c r="A280" i="24" s="1"/>
  <c r="B280" i="24"/>
  <c r="W279" i="24"/>
  <c r="V279" i="24"/>
  <c r="T279" i="24"/>
  <c r="E279" i="24"/>
  <c r="A279" i="24" s="1"/>
  <c r="B279" i="24"/>
  <c r="W278" i="24"/>
  <c r="V278" i="24"/>
  <c r="T278" i="24"/>
  <c r="E278" i="24"/>
  <c r="A278" i="24" s="1"/>
  <c r="B278" i="24"/>
  <c r="W277" i="24"/>
  <c r="V277" i="24"/>
  <c r="T277" i="24"/>
  <c r="E277" i="24"/>
  <c r="A277" i="24" s="1"/>
  <c r="B277" i="24"/>
  <c r="W276" i="24"/>
  <c r="V276" i="24"/>
  <c r="T276" i="24"/>
  <c r="E276" i="24"/>
  <c r="A276" i="24" s="1"/>
  <c r="B276" i="24"/>
  <c r="W275" i="24"/>
  <c r="V275" i="24"/>
  <c r="T275" i="24"/>
  <c r="E275" i="24"/>
  <c r="A275" i="24" s="1"/>
  <c r="B275" i="24"/>
  <c r="W274" i="24"/>
  <c r="V274" i="24"/>
  <c r="T274" i="24"/>
  <c r="E274" i="24"/>
  <c r="A274" i="24" s="1"/>
  <c r="B274" i="24"/>
  <c r="W273" i="24"/>
  <c r="V273" i="24"/>
  <c r="T273" i="24"/>
  <c r="E273" i="24"/>
  <c r="A273" i="24" s="1"/>
  <c r="B273" i="24"/>
  <c r="W272" i="24"/>
  <c r="V272" i="24"/>
  <c r="T272" i="24"/>
  <c r="E272" i="24"/>
  <c r="A272" i="24" s="1"/>
  <c r="B272" i="24"/>
  <c r="W271" i="24"/>
  <c r="V271" i="24"/>
  <c r="T271" i="24"/>
  <c r="E271" i="24"/>
  <c r="A271" i="24" s="1"/>
  <c r="B271" i="24"/>
  <c r="W270" i="24"/>
  <c r="V270" i="24"/>
  <c r="T270" i="24"/>
  <c r="E270" i="24"/>
  <c r="A270" i="24" s="1"/>
  <c r="B270" i="24"/>
  <c r="W269" i="24"/>
  <c r="V269" i="24"/>
  <c r="T269" i="24"/>
  <c r="E269" i="24"/>
  <c r="A269" i="24" s="1"/>
  <c r="B269" i="24"/>
  <c r="W268" i="24"/>
  <c r="V268" i="24"/>
  <c r="T268" i="24"/>
  <c r="E268" i="24"/>
  <c r="A268" i="24" s="1"/>
  <c r="B268" i="24"/>
  <c r="W267" i="24"/>
  <c r="V267" i="24"/>
  <c r="T267" i="24"/>
  <c r="E267" i="24"/>
  <c r="A267" i="24" s="1"/>
  <c r="B267" i="24"/>
  <c r="W266" i="24"/>
  <c r="V266" i="24"/>
  <c r="T266" i="24"/>
  <c r="E266" i="24"/>
  <c r="A266" i="24" s="1"/>
  <c r="B266" i="24"/>
  <c r="W265" i="24"/>
  <c r="V265" i="24"/>
  <c r="U265" i="24"/>
  <c r="T265" i="24"/>
  <c r="E265" i="24"/>
  <c r="C265" i="24"/>
  <c r="D265" i="24" s="1"/>
  <c r="B265" i="24"/>
  <c r="A265" i="24"/>
  <c r="W264" i="24"/>
  <c r="V264" i="24"/>
  <c r="U264" i="24"/>
  <c r="T264" i="24"/>
  <c r="E264" i="24"/>
  <c r="C264" i="24"/>
  <c r="D264" i="24" s="1"/>
  <c r="B264" i="24"/>
  <c r="A264" i="24"/>
  <c r="W263" i="24"/>
  <c r="V263" i="24"/>
  <c r="U263" i="24"/>
  <c r="T263" i="24"/>
  <c r="E263" i="24"/>
  <c r="C263" i="24"/>
  <c r="D263" i="24" s="1"/>
  <c r="B263" i="24"/>
  <c r="A263" i="24"/>
  <c r="W262" i="24"/>
  <c r="V262" i="24"/>
  <c r="U262" i="24"/>
  <c r="T262" i="24"/>
  <c r="E262" i="24"/>
  <c r="A262" i="24" s="1"/>
  <c r="B262" i="24"/>
  <c r="W261" i="24"/>
  <c r="V261" i="24"/>
  <c r="U261" i="24"/>
  <c r="T261" i="24"/>
  <c r="E261" i="24"/>
  <c r="A261" i="24" s="1"/>
  <c r="B261" i="24"/>
  <c r="W260" i="24"/>
  <c r="V260" i="24"/>
  <c r="U260" i="24"/>
  <c r="T260" i="24"/>
  <c r="E260" i="24"/>
  <c r="A260" i="24" s="1"/>
  <c r="B260" i="24"/>
  <c r="W259" i="24"/>
  <c r="V259" i="24"/>
  <c r="U259" i="24"/>
  <c r="T259" i="24"/>
  <c r="E259" i="24"/>
  <c r="A259" i="24" s="1"/>
  <c r="B259" i="24"/>
  <c r="W258" i="24"/>
  <c r="V258" i="24"/>
  <c r="U258" i="24"/>
  <c r="T258" i="24"/>
  <c r="E258" i="24"/>
  <c r="C258" i="24"/>
  <c r="D258" i="24" s="1"/>
  <c r="B258" i="24"/>
  <c r="A258" i="24"/>
  <c r="W257" i="24"/>
  <c r="V257" i="24"/>
  <c r="U257" i="24"/>
  <c r="T257" i="24"/>
  <c r="E257" i="24"/>
  <c r="A257" i="24" s="1"/>
  <c r="B257" i="24"/>
  <c r="W256" i="24"/>
  <c r="V256" i="24"/>
  <c r="U256" i="24"/>
  <c r="T256" i="24"/>
  <c r="E256" i="24"/>
  <c r="A256" i="24" s="1"/>
  <c r="B256" i="24"/>
  <c r="W255" i="24"/>
  <c r="V255" i="24"/>
  <c r="U255" i="24"/>
  <c r="T255" i="24"/>
  <c r="E255" i="24"/>
  <c r="A255" i="24" s="1"/>
  <c r="B255" i="24"/>
  <c r="W254" i="24"/>
  <c r="V254" i="24"/>
  <c r="U254" i="24"/>
  <c r="T254" i="24"/>
  <c r="E254" i="24"/>
  <c r="C254" i="24"/>
  <c r="D254" i="24" s="1"/>
  <c r="B254" i="24"/>
  <c r="A254" i="24"/>
  <c r="W253" i="24"/>
  <c r="V253" i="24"/>
  <c r="U253" i="24"/>
  <c r="T253" i="24"/>
  <c r="E253" i="24"/>
  <c r="A253" i="24" s="1"/>
  <c r="B253" i="24"/>
  <c r="W252" i="24"/>
  <c r="V252" i="24"/>
  <c r="U252" i="24"/>
  <c r="T252" i="24"/>
  <c r="E252" i="24"/>
  <c r="A252" i="24" s="1"/>
  <c r="B252" i="24"/>
  <c r="W251" i="24"/>
  <c r="V251" i="24"/>
  <c r="U251" i="24"/>
  <c r="T251" i="24"/>
  <c r="E251" i="24"/>
  <c r="A251" i="24" s="1"/>
  <c r="B251" i="24"/>
  <c r="W250" i="24"/>
  <c r="V250" i="24"/>
  <c r="U250" i="24"/>
  <c r="T250" i="24"/>
  <c r="E250" i="24"/>
  <c r="A250" i="24" s="1"/>
  <c r="B250" i="24"/>
  <c r="W249" i="24"/>
  <c r="V249" i="24"/>
  <c r="U249" i="24"/>
  <c r="T249" i="24"/>
  <c r="E249" i="24"/>
  <c r="A249" i="24" s="1"/>
  <c r="B249" i="24"/>
  <c r="W248" i="24"/>
  <c r="V248" i="24"/>
  <c r="U248" i="24"/>
  <c r="T248" i="24"/>
  <c r="E248" i="24"/>
  <c r="A248" i="24" s="1"/>
  <c r="B248" i="24"/>
  <c r="W247" i="24"/>
  <c r="V247" i="24"/>
  <c r="U247" i="24"/>
  <c r="T247" i="24"/>
  <c r="E247" i="24"/>
  <c r="A247" i="24" s="1"/>
  <c r="B247" i="24"/>
  <c r="W246" i="24"/>
  <c r="V246" i="24"/>
  <c r="U246" i="24"/>
  <c r="T246" i="24"/>
  <c r="E246" i="24"/>
  <c r="A246" i="24" s="1"/>
  <c r="B246" i="24"/>
  <c r="W245" i="24"/>
  <c r="V245" i="24"/>
  <c r="T245" i="24"/>
  <c r="E245" i="24"/>
  <c r="A245" i="24" s="1"/>
  <c r="B245" i="24"/>
  <c r="W244" i="24"/>
  <c r="V244" i="24"/>
  <c r="U244" i="24"/>
  <c r="T244" i="24"/>
  <c r="E244" i="24"/>
  <c r="A244" i="24" s="1"/>
  <c r="B244" i="24"/>
  <c r="W243" i="24"/>
  <c r="V243" i="24"/>
  <c r="U243" i="24"/>
  <c r="T243" i="24"/>
  <c r="E243" i="24"/>
  <c r="A243" i="24" s="1"/>
  <c r="B243" i="24"/>
  <c r="W242" i="24"/>
  <c r="V242" i="24"/>
  <c r="U242" i="24"/>
  <c r="T242" i="24"/>
  <c r="E242" i="24"/>
  <c r="A242" i="24" s="1"/>
  <c r="B242" i="24"/>
  <c r="W241" i="24"/>
  <c r="V241" i="24"/>
  <c r="U241" i="24"/>
  <c r="T241" i="24"/>
  <c r="E241" i="24"/>
  <c r="A241" i="24" s="1"/>
  <c r="B241" i="24"/>
  <c r="W240" i="24"/>
  <c r="V240" i="24"/>
  <c r="U240" i="24"/>
  <c r="T240" i="24"/>
  <c r="E240" i="24"/>
  <c r="A240" i="24" s="1"/>
  <c r="B240" i="24"/>
  <c r="W239" i="24"/>
  <c r="V239" i="24"/>
  <c r="U239" i="24"/>
  <c r="T239" i="24"/>
  <c r="E239" i="24"/>
  <c r="A239" i="24" s="1"/>
  <c r="B239" i="24"/>
  <c r="W238" i="24"/>
  <c r="V238" i="24"/>
  <c r="U238" i="24"/>
  <c r="T238" i="24"/>
  <c r="E238" i="24"/>
  <c r="A238" i="24" s="1"/>
  <c r="B238" i="24"/>
  <c r="W237" i="24"/>
  <c r="V237" i="24"/>
  <c r="U237" i="24"/>
  <c r="T237" i="24"/>
  <c r="E237" i="24"/>
  <c r="A237" i="24" s="1"/>
  <c r="B237" i="24"/>
  <c r="W236" i="24"/>
  <c r="V236" i="24"/>
  <c r="U236" i="24"/>
  <c r="T236" i="24"/>
  <c r="E236" i="24"/>
  <c r="A236" i="24" s="1"/>
  <c r="B236" i="24"/>
  <c r="W235" i="24"/>
  <c r="V235" i="24"/>
  <c r="U235" i="24"/>
  <c r="T235" i="24"/>
  <c r="E235" i="24"/>
  <c r="A235" i="24" s="1"/>
  <c r="B235" i="24"/>
  <c r="W234" i="24"/>
  <c r="V234" i="24"/>
  <c r="U234" i="24"/>
  <c r="T234" i="24"/>
  <c r="E234" i="24"/>
  <c r="A234" i="24" s="1"/>
  <c r="B234" i="24"/>
  <c r="W233" i="24"/>
  <c r="V233" i="24"/>
  <c r="U233" i="24"/>
  <c r="T233" i="24"/>
  <c r="E233" i="24"/>
  <c r="A233" i="24" s="1"/>
  <c r="B233" i="24"/>
  <c r="W232" i="24"/>
  <c r="V232" i="24"/>
  <c r="U232" i="24"/>
  <c r="T232" i="24"/>
  <c r="E232" i="24"/>
  <c r="A232" i="24" s="1"/>
  <c r="B232" i="24"/>
  <c r="W231" i="24"/>
  <c r="V231" i="24"/>
  <c r="U231" i="24"/>
  <c r="T231" i="24"/>
  <c r="E231" i="24"/>
  <c r="A231" i="24" s="1"/>
  <c r="B231" i="24"/>
  <c r="W230" i="24"/>
  <c r="V230" i="24"/>
  <c r="U230" i="24"/>
  <c r="T230" i="24"/>
  <c r="E230" i="24"/>
  <c r="A230" i="24" s="1"/>
  <c r="B230" i="24"/>
  <c r="W229" i="24"/>
  <c r="V229" i="24"/>
  <c r="U229" i="24"/>
  <c r="T229" i="24"/>
  <c r="E229" i="24"/>
  <c r="A229" i="24" s="1"/>
  <c r="B229" i="24"/>
  <c r="W228" i="24"/>
  <c r="V228" i="24"/>
  <c r="U228" i="24"/>
  <c r="T228" i="24"/>
  <c r="E228" i="24"/>
  <c r="A228" i="24" s="1"/>
  <c r="B228" i="24"/>
  <c r="W227" i="24"/>
  <c r="V227" i="24"/>
  <c r="U227" i="24"/>
  <c r="T227" i="24"/>
  <c r="E227" i="24"/>
  <c r="A227" i="24" s="1"/>
  <c r="B227" i="24"/>
  <c r="W226" i="24"/>
  <c r="V226" i="24"/>
  <c r="U226" i="24"/>
  <c r="T226" i="24"/>
  <c r="E226" i="24"/>
  <c r="A226" i="24" s="1"/>
  <c r="B226" i="24"/>
  <c r="W225" i="24"/>
  <c r="V225" i="24"/>
  <c r="U225" i="24"/>
  <c r="T225" i="24"/>
  <c r="E225" i="24"/>
  <c r="A225" i="24" s="1"/>
  <c r="B225" i="24"/>
  <c r="W224" i="24"/>
  <c r="V224" i="24"/>
  <c r="U224" i="24"/>
  <c r="T224" i="24"/>
  <c r="E224" i="24"/>
  <c r="A224" i="24" s="1"/>
  <c r="B224" i="24"/>
  <c r="W223" i="24"/>
  <c r="V223" i="24"/>
  <c r="U223" i="24"/>
  <c r="T223" i="24"/>
  <c r="E223" i="24"/>
  <c r="A223" i="24" s="1"/>
  <c r="B223" i="24"/>
  <c r="W222" i="24"/>
  <c r="V222" i="24"/>
  <c r="U222" i="24"/>
  <c r="T222" i="24"/>
  <c r="E222" i="24"/>
  <c r="A222" i="24" s="1"/>
  <c r="B222" i="24"/>
  <c r="W221" i="24"/>
  <c r="V221" i="24"/>
  <c r="U221" i="24"/>
  <c r="T221" i="24"/>
  <c r="E221" i="24"/>
  <c r="A221" i="24" s="1"/>
  <c r="B221" i="24"/>
  <c r="W220" i="24"/>
  <c r="V220" i="24"/>
  <c r="U220" i="24"/>
  <c r="T220" i="24"/>
  <c r="E220" i="24"/>
  <c r="A220" i="24" s="1"/>
  <c r="B220" i="24"/>
  <c r="W219" i="24"/>
  <c r="V219" i="24"/>
  <c r="U219" i="24"/>
  <c r="T219" i="24"/>
  <c r="E219" i="24"/>
  <c r="A219" i="24" s="1"/>
  <c r="B219" i="24"/>
  <c r="W218" i="24"/>
  <c r="V218" i="24"/>
  <c r="U218" i="24"/>
  <c r="T218" i="24"/>
  <c r="E218" i="24"/>
  <c r="C218" i="24"/>
  <c r="D218" i="24" s="1"/>
  <c r="B218" i="24"/>
  <c r="A218" i="24"/>
  <c r="W217" i="24"/>
  <c r="V217" i="24"/>
  <c r="U217" i="24"/>
  <c r="T217" i="24"/>
  <c r="E217" i="24"/>
  <c r="A217" i="24" s="1"/>
  <c r="B217" i="24"/>
  <c r="W216" i="24"/>
  <c r="V216" i="24"/>
  <c r="U216" i="24"/>
  <c r="T216" i="24"/>
  <c r="E216" i="24"/>
  <c r="A216" i="24" s="1"/>
  <c r="B216" i="24"/>
  <c r="W215" i="24"/>
  <c r="V215" i="24"/>
  <c r="U215" i="24"/>
  <c r="T215" i="24"/>
  <c r="E215" i="24"/>
  <c r="A215" i="24" s="1"/>
  <c r="B215" i="24"/>
  <c r="W214" i="24"/>
  <c r="V214" i="24"/>
  <c r="U214" i="24"/>
  <c r="T214" i="24"/>
  <c r="E214" i="24"/>
  <c r="A214" i="24" s="1"/>
  <c r="B214" i="24"/>
  <c r="W213" i="24"/>
  <c r="V213" i="24"/>
  <c r="U213" i="24"/>
  <c r="T213" i="24"/>
  <c r="E213" i="24"/>
  <c r="A213" i="24" s="1"/>
  <c r="B213" i="24"/>
  <c r="W212" i="24"/>
  <c r="V212" i="24"/>
  <c r="U212" i="24"/>
  <c r="T212" i="24"/>
  <c r="E212" i="24"/>
  <c r="A212" i="24" s="1"/>
  <c r="B212" i="24"/>
  <c r="W211" i="24"/>
  <c r="V211" i="24"/>
  <c r="U211" i="24"/>
  <c r="T211" i="24"/>
  <c r="E211" i="24"/>
  <c r="A211" i="24" s="1"/>
  <c r="B211" i="24"/>
  <c r="W210" i="24"/>
  <c r="V210" i="24"/>
  <c r="U210" i="24"/>
  <c r="T210" i="24"/>
  <c r="E210" i="24"/>
  <c r="A210" i="24" s="1"/>
  <c r="B210" i="24"/>
  <c r="W209" i="24"/>
  <c r="V209" i="24"/>
  <c r="U209" i="24"/>
  <c r="T209" i="24"/>
  <c r="E209" i="24"/>
  <c r="A209" i="24" s="1"/>
  <c r="B209" i="24"/>
  <c r="W208" i="24"/>
  <c r="V208" i="24"/>
  <c r="U208" i="24"/>
  <c r="T208" i="24"/>
  <c r="E208" i="24"/>
  <c r="A208" i="24" s="1"/>
  <c r="B208" i="24"/>
  <c r="W207" i="24"/>
  <c r="V207" i="24"/>
  <c r="U207" i="24"/>
  <c r="T207" i="24"/>
  <c r="E207" i="24"/>
  <c r="A207" i="24" s="1"/>
  <c r="B207" i="24"/>
  <c r="W206" i="24"/>
  <c r="V206" i="24"/>
  <c r="U206" i="24"/>
  <c r="T206" i="24"/>
  <c r="E206" i="24"/>
  <c r="A206" i="24" s="1"/>
  <c r="B206" i="24"/>
  <c r="W205" i="24"/>
  <c r="V205" i="24"/>
  <c r="U205" i="24"/>
  <c r="T205" i="24"/>
  <c r="E205" i="24"/>
  <c r="A205" i="24" s="1"/>
  <c r="B205" i="24"/>
  <c r="W204" i="24"/>
  <c r="V204" i="24"/>
  <c r="U204" i="24"/>
  <c r="T204" i="24"/>
  <c r="E204" i="24"/>
  <c r="A204" i="24" s="1"/>
  <c r="B204" i="24"/>
  <c r="W203" i="24"/>
  <c r="V203" i="24"/>
  <c r="U203" i="24"/>
  <c r="T203" i="24"/>
  <c r="E203" i="24"/>
  <c r="C203" i="24"/>
  <c r="D203" i="24" s="1"/>
  <c r="B203" i="24"/>
  <c r="A203" i="24"/>
  <c r="W202" i="24"/>
  <c r="V202" i="24"/>
  <c r="U202" i="24"/>
  <c r="T202" i="24"/>
  <c r="E202" i="24"/>
  <c r="C202" i="24"/>
  <c r="D202" i="24" s="1"/>
  <c r="B202" i="24"/>
  <c r="A202" i="24"/>
  <c r="W201" i="24"/>
  <c r="V201" i="24"/>
  <c r="U201" i="24"/>
  <c r="T201" i="24"/>
  <c r="E201" i="24"/>
  <c r="A201" i="24" s="1"/>
  <c r="B201" i="24"/>
  <c r="W200" i="24"/>
  <c r="V200" i="24"/>
  <c r="U200" i="24"/>
  <c r="T200" i="24"/>
  <c r="E200" i="24"/>
  <c r="A200" i="24" s="1"/>
  <c r="B200" i="24"/>
  <c r="W199" i="24"/>
  <c r="V199" i="24"/>
  <c r="U199" i="24"/>
  <c r="T199" i="24"/>
  <c r="E199" i="24"/>
  <c r="A199" i="24" s="1"/>
  <c r="B199" i="24"/>
  <c r="W198" i="24"/>
  <c r="V198" i="24"/>
  <c r="U198" i="24"/>
  <c r="T198" i="24"/>
  <c r="E198" i="24"/>
  <c r="A198" i="24" s="1"/>
  <c r="B198" i="24"/>
  <c r="W197" i="24"/>
  <c r="V197" i="24"/>
  <c r="U197" i="24"/>
  <c r="T197" i="24"/>
  <c r="E197" i="24"/>
  <c r="A197" i="24" s="1"/>
  <c r="B197" i="24"/>
  <c r="W196" i="24"/>
  <c r="V196" i="24"/>
  <c r="U196" i="24"/>
  <c r="T196" i="24"/>
  <c r="E196" i="24"/>
  <c r="C196" i="24"/>
  <c r="D196" i="24" s="1"/>
  <c r="B196" i="24"/>
  <c r="A196" i="24"/>
  <c r="W195" i="24"/>
  <c r="V195" i="24"/>
  <c r="U195" i="24"/>
  <c r="T195" i="24"/>
  <c r="E195" i="24"/>
  <c r="A195" i="24" s="1"/>
  <c r="B195" i="24"/>
  <c r="W194" i="24"/>
  <c r="V194" i="24"/>
  <c r="U194" i="24"/>
  <c r="T194" i="24"/>
  <c r="E194" i="24"/>
  <c r="A194" i="24" s="1"/>
  <c r="B194" i="24"/>
  <c r="W193" i="24"/>
  <c r="V193" i="24"/>
  <c r="U193" i="24"/>
  <c r="T193" i="24"/>
  <c r="E193" i="24"/>
  <c r="A193" i="24" s="1"/>
  <c r="B193" i="24"/>
  <c r="W192" i="24"/>
  <c r="V192" i="24"/>
  <c r="U192" i="24"/>
  <c r="T192" i="24"/>
  <c r="E192" i="24"/>
  <c r="A192" i="24" s="1"/>
  <c r="B192" i="24"/>
  <c r="W191" i="24"/>
  <c r="V191" i="24"/>
  <c r="U191" i="24"/>
  <c r="T191" i="24"/>
  <c r="E191" i="24"/>
  <c r="A191" i="24" s="1"/>
  <c r="B191" i="24"/>
  <c r="W190" i="24"/>
  <c r="V190" i="24"/>
  <c r="U190" i="24"/>
  <c r="T190" i="24"/>
  <c r="E190" i="24"/>
  <c r="A190" i="24" s="1"/>
  <c r="B190" i="24"/>
  <c r="W189" i="24"/>
  <c r="V189" i="24"/>
  <c r="U189" i="24"/>
  <c r="T189" i="24"/>
  <c r="E189" i="24"/>
  <c r="A189" i="24" s="1"/>
  <c r="B189" i="24"/>
  <c r="W188" i="24"/>
  <c r="V188" i="24"/>
  <c r="U188" i="24"/>
  <c r="T188" i="24"/>
  <c r="E188" i="24"/>
  <c r="C188" i="24"/>
  <c r="D188" i="24" s="1"/>
  <c r="B188" i="24"/>
  <c r="A188" i="24"/>
  <c r="W187" i="24"/>
  <c r="V187" i="24"/>
  <c r="U187" i="24"/>
  <c r="T187" i="24"/>
  <c r="E187" i="24"/>
  <c r="C187" i="24"/>
  <c r="D187" i="24" s="1"/>
  <c r="B187" i="24"/>
  <c r="A187" i="24"/>
  <c r="W186" i="24"/>
  <c r="V186" i="24"/>
  <c r="U186" i="24"/>
  <c r="T186" i="24"/>
  <c r="E186" i="24"/>
  <c r="A186" i="24" s="1"/>
  <c r="B186" i="24"/>
  <c r="W185" i="24"/>
  <c r="V185" i="24"/>
  <c r="U185" i="24"/>
  <c r="T185" i="24"/>
  <c r="E185" i="24"/>
  <c r="A185" i="24" s="1"/>
  <c r="B185" i="24"/>
  <c r="W184" i="24"/>
  <c r="V184" i="24"/>
  <c r="U184" i="24"/>
  <c r="T184" i="24"/>
  <c r="E184" i="24"/>
  <c r="A184" i="24" s="1"/>
  <c r="B184" i="24"/>
  <c r="W183" i="24"/>
  <c r="V183" i="24"/>
  <c r="U183" i="24"/>
  <c r="T183" i="24"/>
  <c r="E183" i="24"/>
  <c r="A183" i="24" s="1"/>
  <c r="B183" i="24"/>
  <c r="W182" i="24"/>
  <c r="V182" i="24"/>
  <c r="U182" i="24"/>
  <c r="T182" i="24"/>
  <c r="E182" i="24"/>
  <c r="A182" i="24" s="1"/>
  <c r="B182" i="24"/>
  <c r="W181" i="24"/>
  <c r="V181" i="24"/>
  <c r="U181" i="24"/>
  <c r="T181" i="24"/>
  <c r="E181" i="24"/>
  <c r="C181" i="24"/>
  <c r="D181" i="24" s="1"/>
  <c r="B181" i="24"/>
  <c r="A181" i="24"/>
  <c r="W180" i="24"/>
  <c r="V180" i="24"/>
  <c r="U180" i="24"/>
  <c r="T180" i="24"/>
  <c r="E180" i="24"/>
  <c r="A180" i="24" s="1"/>
  <c r="B180" i="24"/>
  <c r="W179" i="24"/>
  <c r="V179" i="24"/>
  <c r="U179" i="24"/>
  <c r="T179" i="24"/>
  <c r="E179" i="24"/>
  <c r="A179" i="24" s="1"/>
  <c r="B179" i="24"/>
  <c r="W178" i="24"/>
  <c r="V178" i="24"/>
  <c r="U178" i="24"/>
  <c r="T178" i="24"/>
  <c r="E178" i="24"/>
  <c r="A178" i="24" s="1"/>
  <c r="B178" i="24"/>
  <c r="W177" i="24"/>
  <c r="V177" i="24"/>
  <c r="U177" i="24"/>
  <c r="T177" i="24"/>
  <c r="E177" i="24"/>
  <c r="A177" i="24" s="1"/>
  <c r="B177" i="24"/>
  <c r="W176" i="24"/>
  <c r="V176" i="24"/>
  <c r="U176" i="24"/>
  <c r="T176" i="24"/>
  <c r="E176" i="24"/>
  <c r="A176" i="24" s="1"/>
  <c r="B176" i="24"/>
  <c r="W175" i="24"/>
  <c r="V175" i="24"/>
  <c r="U175" i="24"/>
  <c r="T175" i="24"/>
  <c r="E175" i="24"/>
  <c r="A175" i="24" s="1"/>
  <c r="B175" i="24"/>
  <c r="W174" i="24"/>
  <c r="V174" i="24"/>
  <c r="U174" i="24"/>
  <c r="T174" i="24"/>
  <c r="E174" i="24"/>
  <c r="A174" i="24" s="1"/>
  <c r="B174" i="24"/>
  <c r="W173" i="24"/>
  <c r="V173" i="24"/>
  <c r="U173" i="24"/>
  <c r="T173" i="24"/>
  <c r="E173" i="24"/>
  <c r="C173" i="24"/>
  <c r="D173" i="24" s="1"/>
  <c r="B173" i="24"/>
  <c r="A173" i="24"/>
  <c r="W172" i="24"/>
  <c r="V172" i="24"/>
  <c r="U172" i="24"/>
  <c r="T172" i="24"/>
  <c r="E172" i="24"/>
  <c r="C172" i="24"/>
  <c r="D172" i="24" s="1"/>
  <c r="B172" i="24"/>
  <c r="A172" i="24"/>
  <c r="W171" i="24"/>
  <c r="V171" i="24"/>
  <c r="U171" i="24"/>
  <c r="T171" i="24"/>
  <c r="E171" i="24"/>
  <c r="A171" i="24" s="1"/>
  <c r="B171" i="24"/>
  <c r="W170" i="24"/>
  <c r="V170" i="24"/>
  <c r="U170" i="24"/>
  <c r="T170" i="24"/>
  <c r="E170" i="24"/>
  <c r="A170" i="24" s="1"/>
  <c r="B170" i="24"/>
  <c r="W168" i="24"/>
  <c r="V168" i="24"/>
  <c r="U168" i="24"/>
  <c r="T168" i="24"/>
  <c r="E168" i="24"/>
  <c r="A168" i="24" s="1"/>
  <c r="B168" i="24"/>
  <c r="W167" i="24"/>
  <c r="V167" i="24"/>
  <c r="U167" i="24"/>
  <c r="T167" i="24"/>
  <c r="E167" i="24"/>
  <c r="A167" i="24" s="1"/>
  <c r="B167" i="24"/>
  <c r="W166" i="24"/>
  <c r="V166" i="24"/>
  <c r="U166" i="24"/>
  <c r="T166" i="24"/>
  <c r="E166" i="24"/>
  <c r="A166" i="24" s="1"/>
  <c r="B166" i="24"/>
  <c r="W165" i="24"/>
  <c r="V165" i="24"/>
  <c r="U165" i="24"/>
  <c r="T165" i="24"/>
  <c r="E165" i="24"/>
  <c r="A165" i="24" s="1"/>
  <c r="B165" i="24"/>
  <c r="W163" i="24"/>
  <c r="V163" i="24"/>
  <c r="T163" i="24"/>
  <c r="E163" i="24"/>
  <c r="A163" i="24" s="1"/>
  <c r="B163" i="24"/>
  <c r="W162" i="24"/>
  <c r="V162" i="24"/>
  <c r="T162" i="24"/>
  <c r="E162" i="24"/>
  <c r="A162" i="24" s="1"/>
  <c r="B162" i="24"/>
  <c r="W161" i="24"/>
  <c r="V161" i="24"/>
  <c r="U161" i="24"/>
  <c r="T161" i="24"/>
  <c r="E161" i="24"/>
  <c r="C161" i="24"/>
  <c r="D161" i="24" s="1"/>
  <c r="B161" i="24"/>
  <c r="A161" i="24"/>
  <c r="W160" i="24"/>
  <c r="V160" i="24"/>
  <c r="U160" i="24"/>
  <c r="T160" i="24"/>
  <c r="E160" i="24"/>
  <c r="C160" i="24"/>
  <c r="D160" i="24" s="1"/>
  <c r="B160" i="24"/>
  <c r="A160" i="24"/>
  <c r="W158" i="24"/>
  <c r="V158" i="24"/>
  <c r="U158" i="24"/>
  <c r="T158" i="24"/>
  <c r="E158" i="24"/>
  <c r="A158" i="24" s="1"/>
  <c r="B158" i="24"/>
  <c r="W157" i="24"/>
  <c r="V157" i="24"/>
  <c r="U157" i="24"/>
  <c r="T157" i="24"/>
  <c r="E157" i="24"/>
  <c r="A157" i="24" s="1"/>
  <c r="B157" i="24"/>
  <c r="W156" i="24"/>
  <c r="V156" i="24"/>
  <c r="U156" i="24"/>
  <c r="T156" i="24"/>
  <c r="E156" i="24"/>
  <c r="A156" i="24" s="1"/>
  <c r="B156" i="24"/>
  <c r="W155" i="24"/>
  <c r="V155" i="24"/>
  <c r="U155" i="24"/>
  <c r="T155" i="24"/>
  <c r="E155" i="24"/>
  <c r="C155" i="24"/>
  <c r="D155" i="24" s="1"/>
  <c r="B155" i="24"/>
  <c r="A155" i="24"/>
  <c r="W154" i="24"/>
  <c r="V154" i="24"/>
  <c r="U154" i="24"/>
  <c r="T154" i="24"/>
  <c r="E154" i="24"/>
  <c r="A154" i="24" s="1"/>
  <c r="B154" i="24"/>
  <c r="W153" i="24"/>
  <c r="V153" i="24"/>
  <c r="U153" i="24"/>
  <c r="T153" i="24"/>
  <c r="E153" i="24"/>
  <c r="A153" i="24" s="1"/>
  <c r="B153" i="24"/>
  <c r="W152" i="24"/>
  <c r="V152" i="24"/>
  <c r="U152" i="24"/>
  <c r="T152" i="24"/>
  <c r="E152" i="24"/>
  <c r="A152" i="24" s="1"/>
  <c r="B152" i="24"/>
  <c r="W151" i="24"/>
  <c r="V151" i="24"/>
  <c r="U151" i="24"/>
  <c r="T151" i="24"/>
  <c r="E151" i="24"/>
  <c r="A151" i="24" s="1"/>
  <c r="B151" i="24"/>
  <c r="W150" i="24"/>
  <c r="V150" i="24"/>
  <c r="U150" i="24"/>
  <c r="T150" i="24"/>
  <c r="E150" i="24"/>
  <c r="A150" i="24" s="1"/>
  <c r="B150" i="24"/>
  <c r="W149" i="24"/>
  <c r="V149" i="24"/>
  <c r="U149" i="24"/>
  <c r="T149" i="24"/>
  <c r="E149" i="24"/>
  <c r="A149" i="24" s="1"/>
  <c r="B149" i="24"/>
  <c r="W148" i="24"/>
  <c r="V148" i="24"/>
  <c r="U148" i="24"/>
  <c r="T148" i="24"/>
  <c r="E148" i="24"/>
  <c r="A148" i="24" s="1"/>
  <c r="B148" i="24"/>
  <c r="W147" i="24"/>
  <c r="V147" i="24"/>
  <c r="U147" i="24"/>
  <c r="T147" i="24"/>
  <c r="E147" i="24"/>
  <c r="A147" i="24" s="1"/>
  <c r="B147" i="24"/>
  <c r="W146" i="24"/>
  <c r="V146" i="24"/>
  <c r="U146" i="24"/>
  <c r="T146" i="24"/>
  <c r="E146" i="24"/>
  <c r="C146" i="24"/>
  <c r="D146" i="24" s="1"/>
  <c r="B146" i="24"/>
  <c r="A146" i="24"/>
  <c r="W145" i="24"/>
  <c r="V145" i="24"/>
  <c r="U145" i="24"/>
  <c r="T145" i="24"/>
  <c r="E145" i="24"/>
  <c r="C145" i="24"/>
  <c r="D145" i="24" s="1"/>
  <c r="B145" i="24"/>
  <c r="W137" i="24"/>
  <c r="V137" i="24"/>
  <c r="U137" i="24"/>
  <c r="E137" i="24"/>
  <c r="A137" i="24" s="1"/>
  <c r="B137" i="24"/>
  <c r="W136" i="24"/>
  <c r="V136" i="24"/>
  <c r="U136" i="24"/>
  <c r="E136" i="24"/>
  <c r="A136" i="24" s="1"/>
  <c r="B136" i="24"/>
  <c r="W135" i="24"/>
  <c r="V135" i="24"/>
  <c r="U135" i="24"/>
  <c r="E135" i="24"/>
  <c r="A135" i="24" s="1"/>
  <c r="B135" i="24"/>
  <c r="W134" i="24"/>
  <c r="V134" i="24"/>
  <c r="U134" i="24"/>
  <c r="E134" i="24"/>
  <c r="A134" i="24" s="1"/>
  <c r="B134" i="24"/>
  <c r="W133" i="24"/>
  <c r="V133" i="24"/>
  <c r="U133" i="24"/>
  <c r="T133" i="24"/>
  <c r="E133" i="24"/>
  <c r="A133" i="24" s="1"/>
  <c r="B133" i="24"/>
  <c r="W132" i="24"/>
  <c r="V132" i="24"/>
  <c r="U132" i="24"/>
  <c r="T132" i="24"/>
  <c r="E132" i="24"/>
  <c r="C132" i="24"/>
  <c r="D132" i="24" s="1"/>
  <c r="B132" i="24"/>
  <c r="A132" i="24"/>
  <c r="W131" i="24"/>
  <c r="V131" i="24"/>
  <c r="U131" i="24"/>
  <c r="T131" i="24"/>
  <c r="E131" i="24"/>
  <c r="A131" i="24" s="1"/>
  <c r="B131" i="24"/>
  <c r="W130" i="24"/>
  <c r="V130" i="24"/>
  <c r="U130" i="24"/>
  <c r="T130" i="24"/>
  <c r="E130" i="24"/>
  <c r="A130" i="24" s="1"/>
  <c r="B130" i="24"/>
  <c r="W129" i="24"/>
  <c r="V129" i="24"/>
  <c r="U129" i="24"/>
  <c r="T129" i="24"/>
  <c r="E129" i="24"/>
  <c r="A129" i="24" s="1"/>
  <c r="B129" i="24"/>
  <c r="W128" i="24"/>
  <c r="V128" i="24"/>
  <c r="U128" i="24"/>
  <c r="T128" i="24"/>
  <c r="E128" i="24"/>
  <c r="A128" i="24" s="1"/>
  <c r="B128" i="24"/>
  <c r="W127" i="24"/>
  <c r="V127" i="24"/>
  <c r="U127" i="24"/>
  <c r="T127" i="24"/>
  <c r="E127" i="24"/>
  <c r="A127" i="24" s="1"/>
  <c r="B127" i="24"/>
  <c r="W126" i="24"/>
  <c r="V126" i="24"/>
  <c r="U126" i="24"/>
  <c r="T126" i="24"/>
  <c r="E126" i="24"/>
  <c r="C126" i="24"/>
  <c r="D126" i="24" s="1"/>
  <c r="B126" i="24"/>
  <c r="A126" i="24"/>
  <c r="W125" i="24"/>
  <c r="V125" i="24"/>
  <c r="U125" i="24"/>
  <c r="T125" i="24"/>
  <c r="E125" i="24"/>
  <c r="A125" i="24" s="1"/>
  <c r="B125" i="24"/>
  <c r="W124" i="24"/>
  <c r="V124" i="24"/>
  <c r="U124" i="24"/>
  <c r="T124" i="24"/>
  <c r="E124" i="24"/>
  <c r="A124" i="24" s="1"/>
  <c r="B124" i="24"/>
  <c r="W123" i="24"/>
  <c r="V123" i="24"/>
  <c r="U123" i="24"/>
  <c r="T123" i="24"/>
  <c r="E123" i="24"/>
  <c r="A123" i="24" s="1"/>
  <c r="B123" i="24"/>
  <c r="W122" i="24"/>
  <c r="V122" i="24"/>
  <c r="U122" i="24"/>
  <c r="T122" i="24"/>
  <c r="E122" i="24"/>
  <c r="A122" i="24" s="1"/>
  <c r="B122" i="24"/>
  <c r="W121" i="24"/>
  <c r="V121" i="24"/>
  <c r="U121" i="24"/>
  <c r="T121" i="24"/>
  <c r="E121" i="24"/>
  <c r="C121" i="24"/>
  <c r="D121" i="24" s="1"/>
  <c r="B121" i="24"/>
  <c r="A121" i="24"/>
  <c r="W120" i="24"/>
  <c r="V120" i="24"/>
  <c r="U120" i="24"/>
  <c r="T120" i="24"/>
  <c r="E120" i="24"/>
  <c r="A120" i="24" s="1"/>
  <c r="B120" i="24"/>
  <c r="W119" i="24"/>
  <c r="V119" i="24"/>
  <c r="U119" i="24"/>
  <c r="T119" i="24"/>
  <c r="E119" i="24"/>
  <c r="A119" i="24" s="1"/>
  <c r="B119" i="24"/>
  <c r="W118" i="24"/>
  <c r="V118" i="24"/>
  <c r="U118" i="24"/>
  <c r="T118" i="24"/>
  <c r="E118" i="24"/>
  <c r="A118" i="24" s="1"/>
  <c r="B118" i="24"/>
  <c r="W117" i="24"/>
  <c r="V117" i="24"/>
  <c r="U117" i="24"/>
  <c r="T117" i="24"/>
  <c r="E117" i="24"/>
  <c r="A117" i="24" s="1"/>
  <c r="B117" i="24"/>
  <c r="W116" i="24"/>
  <c r="V116" i="24"/>
  <c r="U116" i="24"/>
  <c r="T116" i="24"/>
  <c r="E116" i="24"/>
  <c r="A116" i="24" s="1"/>
  <c r="B116" i="24"/>
  <c r="W115" i="24"/>
  <c r="V115" i="24"/>
  <c r="U115" i="24"/>
  <c r="T115" i="24"/>
  <c r="E115" i="24"/>
  <c r="C115" i="24"/>
  <c r="D115" i="24" s="1"/>
  <c r="B115" i="24"/>
  <c r="A115" i="24"/>
  <c r="W114" i="24"/>
  <c r="V114" i="24"/>
  <c r="U114" i="24"/>
  <c r="T114" i="24"/>
  <c r="E114" i="24"/>
  <c r="C114" i="24"/>
  <c r="D114" i="24" s="1"/>
  <c r="B114" i="24"/>
  <c r="A114" i="24"/>
  <c r="W113" i="24"/>
  <c r="V113" i="24"/>
  <c r="U113" i="24"/>
  <c r="T113" i="24"/>
  <c r="E113" i="24"/>
  <c r="C113" i="24"/>
  <c r="D113" i="24" s="1"/>
  <c r="B113" i="24"/>
  <c r="A113" i="24"/>
  <c r="W112" i="24"/>
  <c r="V112" i="24"/>
  <c r="U112" i="24"/>
  <c r="T112" i="24"/>
  <c r="E112" i="24"/>
  <c r="A112" i="24" s="1"/>
  <c r="B112" i="24"/>
  <c r="W111" i="24"/>
  <c r="V111" i="24"/>
  <c r="U111" i="24"/>
  <c r="T111" i="24"/>
  <c r="E111" i="24"/>
  <c r="A111" i="24" s="1"/>
  <c r="B111" i="24"/>
  <c r="W110" i="24"/>
  <c r="V110" i="24"/>
  <c r="U110" i="24"/>
  <c r="T110" i="24"/>
  <c r="E110" i="24"/>
  <c r="A110" i="24" s="1"/>
  <c r="B110" i="24"/>
  <c r="W109" i="24"/>
  <c r="V109" i="24"/>
  <c r="U109" i="24"/>
  <c r="T109" i="24"/>
  <c r="E109" i="24"/>
  <c r="A109" i="24" s="1"/>
  <c r="B109" i="24"/>
  <c r="W108" i="24"/>
  <c r="V108" i="24"/>
  <c r="U108" i="24"/>
  <c r="T108" i="24"/>
  <c r="E108" i="24"/>
  <c r="C108" i="24"/>
  <c r="D108" i="24" s="1"/>
  <c r="B108" i="24"/>
  <c r="A108" i="24"/>
  <c r="W107" i="24"/>
  <c r="V107" i="24"/>
  <c r="U107" i="24"/>
  <c r="T107" i="24"/>
  <c r="E107" i="24"/>
  <c r="A107" i="24" s="1"/>
  <c r="B107" i="24"/>
  <c r="W106" i="24"/>
  <c r="V106" i="24"/>
  <c r="U106" i="24"/>
  <c r="T106" i="24"/>
  <c r="E106" i="24"/>
  <c r="A106" i="24" s="1"/>
  <c r="B106" i="24"/>
  <c r="W105" i="24"/>
  <c r="V105" i="24"/>
  <c r="U105" i="24"/>
  <c r="T105" i="24"/>
  <c r="E105" i="24"/>
  <c r="A105" i="24" s="1"/>
  <c r="B105" i="24"/>
  <c r="W104" i="24"/>
  <c r="V104" i="24"/>
  <c r="U104" i="24"/>
  <c r="T104" i="24"/>
  <c r="E104" i="24"/>
  <c r="A104" i="24" s="1"/>
  <c r="B104" i="24"/>
  <c r="W103" i="24"/>
  <c r="V103" i="24"/>
  <c r="U103" i="24"/>
  <c r="T103" i="24"/>
  <c r="E103" i="24"/>
  <c r="A103" i="24" s="1"/>
  <c r="B103" i="24"/>
  <c r="W102" i="24"/>
  <c r="V102" i="24"/>
  <c r="U102" i="24"/>
  <c r="T102" i="24"/>
  <c r="E102" i="24"/>
  <c r="A102" i="24" s="1"/>
  <c r="B102" i="24"/>
  <c r="W101" i="24"/>
  <c r="V101" i="24"/>
  <c r="U101" i="24"/>
  <c r="T101" i="24"/>
  <c r="E101" i="24"/>
  <c r="A101" i="24" s="1"/>
  <c r="B101" i="24"/>
  <c r="W100" i="24"/>
  <c r="V100" i="24"/>
  <c r="U100" i="24"/>
  <c r="T100" i="24"/>
  <c r="E100" i="24"/>
  <c r="C100" i="24"/>
  <c r="D100" i="24" s="1"/>
  <c r="B100" i="24"/>
  <c r="A100" i="24"/>
  <c r="W99" i="24"/>
  <c r="V99" i="24"/>
  <c r="U99" i="24"/>
  <c r="T99" i="24"/>
  <c r="E99" i="24"/>
  <c r="C99" i="24"/>
  <c r="D99" i="24" s="1"/>
  <c r="B99" i="24"/>
  <c r="A99" i="24"/>
  <c r="W98" i="24"/>
  <c r="V98" i="24"/>
  <c r="U98" i="24"/>
  <c r="T98" i="24"/>
  <c r="E98" i="24"/>
  <c r="A98" i="24" s="1"/>
  <c r="B98" i="24"/>
  <c r="W97" i="24"/>
  <c r="V97" i="24"/>
  <c r="U97" i="24"/>
  <c r="T97" i="24"/>
  <c r="E97" i="24"/>
  <c r="A97" i="24" s="1"/>
  <c r="B97" i="24"/>
  <c r="W96" i="24"/>
  <c r="V96" i="24"/>
  <c r="U96" i="24"/>
  <c r="T96" i="24"/>
  <c r="E96" i="24"/>
  <c r="A96" i="24" s="1"/>
  <c r="B96" i="24"/>
  <c r="W95" i="24"/>
  <c r="V95" i="24"/>
  <c r="U95" i="24"/>
  <c r="T95" i="24"/>
  <c r="E95" i="24"/>
  <c r="A95" i="24" s="1"/>
  <c r="B95" i="24"/>
  <c r="W94" i="24"/>
  <c r="V94" i="24"/>
  <c r="U94" i="24"/>
  <c r="T94" i="24"/>
  <c r="E94" i="24"/>
  <c r="A94" i="24" s="1"/>
  <c r="B94" i="24"/>
  <c r="W93" i="24"/>
  <c r="V93" i="24"/>
  <c r="U93" i="24"/>
  <c r="T93" i="24"/>
  <c r="E93" i="24"/>
  <c r="C93" i="24"/>
  <c r="D93" i="24" s="1"/>
  <c r="B93" i="24"/>
  <c r="A93" i="24"/>
  <c r="W92" i="24"/>
  <c r="V92" i="24"/>
  <c r="U92" i="24"/>
  <c r="T92" i="24"/>
  <c r="E92" i="24"/>
  <c r="A92" i="24" s="1"/>
  <c r="B92" i="24"/>
  <c r="W91" i="24"/>
  <c r="V91" i="24"/>
  <c r="U91" i="24"/>
  <c r="T91" i="24"/>
  <c r="E91" i="24"/>
  <c r="A91" i="24" s="1"/>
  <c r="B91" i="24"/>
  <c r="W90" i="24"/>
  <c r="V90" i="24"/>
  <c r="U90" i="24"/>
  <c r="T90" i="24"/>
  <c r="E90" i="24"/>
  <c r="A90" i="24" s="1"/>
  <c r="B90" i="24"/>
  <c r="W89" i="24"/>
  <c r="V89" i="24"/>
  <c r="U89" i="24"/>
  <c r="T89" i="24"/>
  <c r="E89" i="24"/>
  <c r="A89" i="24" s="1"/>
  <c r="B89" i="24"/>
  <c r="W88" i="24"/>
  <c r="V88" i="24"/>
  <c r="U88" i="24"/>
  <c r="T88" i="24"/>
  <c r="E88" i="24"/>
  <c r="C88" i="24"/>
  <c r="D88" i="24" s="1"/>
  <c r="B88" i="24"/>
  <c r="A88" i="24"/>
  <c r="W87" i="24"/>
  <c r="V87" i="24"/>
  <c r="U87" i="24"/>
  <c r="T87" i="24"/>
  <c r="E87" i="24"/>
  <c r="A87" i="24" s="1"/>
  <c r="B87" i="24"/>
  <c r="W86" i="24"/>
  <c r="V86" i="24"/>
  <c r="U86" i="24"/>
  <c r="T86" i="24"/>
  <c r="E86" i="24"/>
  <c r="A86" i="24" s="1"/>
  <c r="B86" i="24"/>
  <c r="W85" i="24"/>
  <c r="V85" i="24"/>
  <c r="U85" i="24"/>
  <c r="T85" i="24"/>
  <c r="E85" i="24"/>
  <c r="A85" i="24" s="1"/>
  <c r="B85" i="24"/>
  <c r="W84" i="24"/>
  <c r="V84" i="24"/>
  <c r="U84" i="24"/>
  <c r="T84" i="24"/>
  <c r="E84" i="24"/>
  <c r="A84" i="24" s="1"/>
  <c r="B84" i="24"/>
  <c r="W83" i="24"/>
  <c r="V83" i="24"/>
  <c r="U83" i="24"/>
  <c r="T83" i="24"/>
  <c r="E83" i="24"/>
  <c r="C83" i="24"/>
  <c r="D83" i="24" s="1"/>
  <c r="B83" i="24"/>
  <c r="A83" i="24"/>
  <c r="W82" i="24"/>
  <c r="V82" i="24"/>
  <c r="U82" i="24"/>
  <c r="T82" i="24"/>
  <c r="E82" i="24"/>
  <c r="A82" i="24" s="1"/>
  <c r="B82" i="24"/>
  <c r="W81" i="24"/>
  <c r="V81" i="24"/>
  <c r="U81" i="24"/>
  <c r="T81" i="24"/>
  <c r="E81" i="24"/>
  <c r="A81" i="24" s="1"/>
  <c r="B81" i="24"/>
  <c r="W80" i="24"/>
  <c r="V80" i="24"/>
  <c r="U80" i="24"/>
  <c r="T80" i="24"/>
  <c r="E80" i="24"/>
  <c r="A80" i="24" s="1"/>
  <c r="B80" i="24"/>
  <c r="W79" i="24"/>
  <c r="V79" i="24"/>
  <c r="U79" i="24"/>
  <c r="T79" i="24"/>
  <c r="E79" i="24"/>
  <c r="A79" i="24" s="1"/>
  <c r="B79" i="24"/>
  <c r="W78" i="24"/>
  <c r="V78" i="24"/>
  <c r="U78" i="24"/>
  <c r="T78" i="24"/>
  <c r="E78" i="24"/>
  <c r="A78" i="24" s="1"/>
  <c r="B78" i="24"/>
  <c r="W77" i="24"/>
  <c r="V77" i="24"/>
  <c r="U77" i="24"/>
  <c r="T77" i="24"/>
  <c r="E77" i="24"/>
  <c r="A77" i="24" s="1"/>
  <c r="B77" i="24"/>
  <c r="W76" i="24"/>
  <c r="V76" i="24"/>
  <c r="U76" i="24"/>
  <c r="T76" i="24"/>
  <c r="E76" i="24"/>
  <c r="A76" i="24" s="1"/>
  <c r="B76" i="24"/>
  <c r="W75" i="24"/>
  <c r="V75" i="24"/>
  <c r="U75" i="24"/>
  <c r="T75" i="24"/>
  <c r="E75" i="24"/>
  <c r="A75" i="24" s="1"/>
  <c r="B75" i="24"/>
  <c r="W74" i="24"/>
  <c r="V74" i="24"/>
  <c r="U74" i="24"/>
  <c r="T74" i="24"/>
  <c r="E74" i="24"/>
  <c r="A74" i="24" s="1"/>
  <c r="B74" i="24"/>
  <c r="W73" i="24"/>
  <c r="V73" i="24"/>
  <c r="U73" i="24"/>
  <c r="T73" i="24"/>
  <c r="E73" i="24"/>
  <c r="A73" i="24" s="1"/>
  <c r="B73" i="24"/>
  <c r="W72" i="24"/>
  <c r="V72" i="24"/>
  <c r="U72" i="24"/>
  <c r="T72" i="24"/>
  <c r="E72" i="24"/>
  <c r="A72" i="24" s="1"/>
  <c r="B72" i="24"/>
  <c r="W71" i="24"/>
  <c r="V71" i="24"/>
  <c r="U71" i="24"/>
  <c r="T71" i="24"/>
  <c r="E71" i="24"/>
  <c r="A71" i="24" s="1"/>
  <c r="B71" i="24"/>
  <c r="W70" i="24"/>
  <c r="V70" i="24"/>
  <c r="U70" i="24"/>
  <c r="T70" i="24"/>
  <c r="E70" i="24"/>
  <c r="A70" i="24" s="1"/>
  <c r="B70" i="24"/>
  <c r="W69" i="24"/>
  <c r="V69" i="24"/>
  <c r="U69" i="24"/>
  <c r="T69" i="24"/>
  <c r="E69" i="24"/>
  <c r="A69" i="24" s="1"/>
  <c r="B69" i="24"/>
  <c r="W68" i="24"/>
  <c r="V68" i="24"/>
  <c r="U68" i="24"/>
  <c r="T68" i="24"/>
  <c r="E68" i="24"/>
  <c r="A68" i="24" s="1"/>
  <c r="B68" i="24"/>
  <c r="W67" i="24"/>
  <c r="V67" i="24"/>
  <c r="U67" i="24"/>
  <c r="T67" i="24"/>
  <c r="E67" i="24"/>
  <c r="A67" i="24" s="1"/>
  <c r="B67" i="24"/>
  <c r="W66" i="24"/>
  <c r="V66" i="24"/>
  <c r="U66" i="24"/>
  <c r="T66" i="24"/>
  <c r="E66" i="24"/>
  <c r="A66" i="24" s="1"/>
  <c r="B66" i="24"/>
  <c r="W65" i="24"/>
  <c r="V65" i="24"/>
  <c r="U65" i="24"/>
  <c r="T65" i="24"/>
  <c r="E65" i="24"/>
  <c r="A65" i="24" s="1"/>
  <c r="B65" i="24"/>
  <c r="W64" i="24"/>
  <c r="V64" i="24"/>
  <c r="U64" i="24"/>
  <c r="T64" i="24"/>
  <c r="E64" i="24"/>
  <c r="A64" i="24" s="1"/>
  <c r="B64" i="24"/>
  <c r="W63" i="24"/>
  <c r="V63" i="24"/>
  <c r="U63" i="24"/>
  <c r="T63" i="24"/>
  <c r="E63" i="24"/>
  <c r="A63" i="24" s="1"/>
  <c r="B63" i="24"/>
  <c r="W62" i="24"/>
  <c r="V62" i="24"/>
  <c r="U62" i="24"/>
  <c r="T62" i="24"/>
  <c r="E62" i="24"/>
  <c r="A62" i="24" s="1"/>
  <c r="B62" i="24"/>
  <c r="W61" i="24"/>
  <c r="V61" i="24"/>
  <c r="U61" i="24"/>
  <c r="T61" i="24"/>
  <c r="E61" i="24"/>
  <c r="A61" i="24" s="1"/>
  <c r="B61" i="24"/>
  <c r="W60" i="24"/>
  <c r="V60" i="24"/>
  <c r="U60" i="24"/>
  <c r="T60" i="24"/>
  <c r="E60" i="24"/>
  <c r="A60" i="24" s="1"/>
  <c r="B60" i="24"/>
  <c r="W59" i="24"/>
  <c r="V59" i="24"/>
  <c r="U59" i="24"/>
  <c r="T59" i="24"/>
  <c r="E59" i="24"/>
  <c r="A59" i="24" s="1"/>
  <c r="B59" i="24"/>
  <c r="W58" i="24"/>
  <c r="V58" i="24"/>
  <c r="U58" i="24"/>
  <c r="T58" i="24"/>
  <c r="E58" i="24"/>
  <c r="A58" i="24" s="1"/>
  <c r="B58" i="24"/>
  <c r="W57" i="24"/>
  <c r="V57" i="24"/>
  <c r="U57" i="24"/>
  <c r="T57" i="24"/>
  <c r="E57" i="24"/>
  <c r="A57" i="24" s="1"/>
  <c r="B57" i="24"/>
  <c r="W56" i="24"/>
  <c r="V56" i="24"/>
  <c r="U56" i="24"/>
  <c r="T56" i="24"/>
  <c r="E56" i="24"/>
  <c r="A56" i="24" s="1"/>
  <c r="B56" i="24"/>
  <c r="W55" i="24"/>
  <c r="V55" i="24"/>
  <c r="U55" i="24"/>
  <c r="T55" i="24"/>
  <c r="E55" i="24"/>
  <c r="A55" i="24" s="1"/>
  <c r="B55" i="24"/>
  <c r="W54" i="24"/>
  <c r="V54" i="24"/>
  <c r="U54" i="24"/>
  <c r="T54" i="24"/>
  <c r="E54" i="24"/>
  <c r="A54" i="24" s="1"/>
  <c r="B54" i="24"/>
  <c r="W53" i="24"/>
  <c r="V53" i="24"/>
  <c r="U53" i="24"/>
  <c r="T53" i="24"/>
  <c r="E53" i="24"/>
  <c r="A53" i="24" s="1"/>
  <c r="B53" i="24"/>
  <c r="W52" i="24"/>
  <c r="V52" i="24"/>
  <c r="U52" i="24"/>
  <c r="T52" i="24"/>
  <c r="E52" i="24"/>
  <c r="A52" i="24" s="1"/>
  <c r="B52" i="24"/>
  <c r="W51" i="24"/>
  <c r="V51" i="24"/>
  <c r="U51" i="24"/>
  <c r="T51" i="24"/>
  <c r="E51" i="24"/>
  <c r="A51" i="24" s="1"/>
  <c r="B51" i="24"/>
  <c r="W50" i="24"/>
  <c r="V50" i="24"/>
  <c r="U50" i="24"/>
  <c r="T50" i="24"/>
  <c r="E50" i="24"/>
  <c r="A50" i="24" s="1"/>
  <c r="B50" i="24"/>
  <c r="W49" i="24"/>
  <c r="V49" i="24"/>
  <c r="U49" i="24"/>
  <c r="T49" i="24"/>
  <c r="E49" i="24"/>
  <c r="A49" i="24" s="1"/>
  <c r="B49" i="24"/>
  <c r="W48" i="24"/>
  <c r="V48" i="24"/>
  <c r="U48" i="24"/>
  <c r="T48" i="24"/>
  <c r="E48" i="24"/>
  <c r="A48" i="24" s="1"/>
  <c r="B48" i="24"/>
  <c r="W47" i="24"/>
  <c r="V47" i="24"/>
  <c r="U47" i="24"/>
  <c r="T47" i="24"/>
  <c r="E47" i="24"/>
  <c r="C47" i="24"/>
  <c r="D47" i="24" s="1"/>
  <c r="B47" i="24"/>
  <c r="A47" i="24"/>
  <c r="W46" i="24"/>
  <c r="V46" i="24"/>
  <c r="U46" i="24"/>
  <c r="T46" i="24"/>
  <c r="E46" i="24"/>
  <c r="A46" i="24" s="1"/>
  <c r="B46" i="24"/>
  <c r="W45" i="24"/>
  <c r="V45" i="24"/>
  <c r="U45" i="24"/>
  <c r="T45" i="24"/>
  <c r="E45" i="24"/>
  <c r="A45" i="24" s="1"/>
  <c r="B45" i="24"/>
  <c r="W42" i="24"/>
  <c r="V42" i="24"/>
  <c r="U42" i="24"/>
  <c r="T42" i="24"/>
  <c r="E42" i="24"/>
  <c r="A42" i="24" s="1"/>
  <c r="B42" i="24"/>
  <c r="W39" i="24"/>
  <c r="V39" i="24"/>
  <c r="U39" i="24"/>
  <c r="T39" i="24"/>
  <c r="E39" i="24"/>
  <c r="A39" i="24" s="1"/>
  <c r="B39" i="24"/>
  <c r="W38" i="24"/>
  <c r="V38" i="24"/>
  <c r="U38" i="24"/>
  <c r="T38" i="24"/>
  <c r="E38" i="24"/>
  <c r="A38" i="24" s="1"/>
  <c r="B38" i="24"/>
  <c r="W37" i="24"/>
  <c r="V37" i="24"/>
  <c r="U37" i="24"/>
  <c r="T37" i="24"/>
  <c r="E37" i="24"/>
  <c r="A37" i="24" s="1"/>
  <c r="B37" i="24"/>
  <c r="D467" i="24" l="1"/>
  <c r="C468" i="24"/>
  <c r="P809" i="24"/>
  <c r="P740" i="24"/>
  <c r="P263" i="24"/>
  <c r="P113" i="24"/>
  <c r="J289" i="33"/>
  <c r="I289" i="33"/>
  <c r="H289" i="33"/>
  <c r="G289" i="33"/>
  <c r="F289" i="33"/>
  <c r="E289" i="33"/>
  <c r="J217" i="33"/>
  <c r="I217" i="33"/>
  <c r="H217" i="33"/>
  <c r="G217" i="33"/>
  <c r="F217" i="33"/>
  <c r="E217" i="33"/>
  <c r="K292" i="33"/>
  <c r="M292" i="33" s="1"/>
  <c r="K291" i="33"/>
  <c r="L291" i="33" s="1"/>
  <c r="K290" i="33"/>
  <c r="L290" i="33" s="1"/>
  <c r="D468" i="24" l="1"/>
  <c r="C469" i="24"/>
  <c r="K289" i="33"/>
  <c r="L292" i="33"/>
  <c r="M290" i="33"/>
  <c r="M291" i="33"/>
  <c r="K21" i="33"/>
  <c r="K24" i="24"/>
  <c r="K23" i="24"/>
  <c r="K22" i="24"/>
  <c r="K21" i="24"/>
  <c r="K20" i="24"/>
  <c r="K19" i="24"/>
  <c r="K18" i="24"/>
  <c r="K17" i="24"/>
  <c r="K16" i="24"/>
  <c r="K15" i="24"/>
  <c r="D469" i="24" l="1"/>
  <c r="C470" i="24"/>
  <c r="L289" i="33"/>
  <c r="M289" i="33"/>
  <c r="D470" i="24" l="1"/>
  <c r="C471" i="24"/>
  <c r="E460" i="33"/>
  <c r="E457" i="33"/>
  <c r="E452" i="33"/>
  <c r="E447" i="33"/>
  <c r="E443" i="33"/>
  <c r="E437" i="33"/>
  <c r="E428" i="33"/>
  <c r="E424" i="33"/>
  <c r="E420" i="33"/>
  <c r="E417" i="33"/>
  <c r="E413" i="33"/>
  <c r="E412" i="33" s="1"/>
  <c r="E403" i="33"/>
  <c r="E397" i="33"/>
  <c r="E395" i="33"/>
  <c r="E390" i="33"/>
  <c r="E381" i="33"/>
  <c r="E377" i="33"/>
  <c r="E373" i="33"/>
  <c r="E369" i="33"/>
  <c r="E362" i="33"/>
  <c r="E359" i="33"/>
  <c r="E354" i="33"/>
  <c r="E351" i="33"/>
  <c r="E347" i="33"/>
  <c r="E341" i="33"/>
  <c r="E339" i="33"/>
  <c r="E337" i="33"/>
  <c r="E332" i="33"/>
  <c r="E331" i="33" s="1"/>
  <c r="E329" i="33"/>
  <c r="E327" i="33"/>
  <c r="E321" i="33"/>
  <c r="E319" i="33"/>
  <c r="E314" i="33"/>
  <c r="E310" i="33"/>
  <c r="E308" i="33"/>
  <c r="E304" i="33"/>
  <c r="E299" i="33"/>
  <c r="E297" i="33"/>
  <c r="E293" i="33"/>
  <c r="E286" i="33"/>
  <c r="E283" i="33"/>
  <c r="E276" i="33"/>
  <c r="E273" i="33"/>
  <c r="E267" i="33"/>
  <c r="E264" i="33"/>
  <c r="E255" i="33"/>
  <c r="E249" i="33"/>
  <c r="E246" i="33"/>
  <c r="E243" i="33"/>
  <c r="E241" i="33"/>
  <c r="E239" i="33"/>
  <c r="E230" i="33"/>
  <c r="E221" i="33"/>
  <c r="E212" i="33"/>
  <c r="E209" i="33"/>
  <c r="E203" i="33"/>
  <c r="E199" i="33"/>
  <c r="E190" i="33"/>
  <c r="E185" i="33"/>
  <c r="E177" i="33"/>
  <c r="E173" i="33"/>
  <c r="E167" i="33"/>
  <c r="E158" i="33"/>
  <c r="E149" i="33"/>
  <c r="E146" i="33"/>
  <c r="E137" i="33"/>
  <c r="E135" i="33"/>
  <c r="E131" i="33"/>
  <c r="E126" i="33"/>
  <c r="E121" i="33"/>
  <c r="E116" i="33"/>
  <c r="E107" i="33"/>
  <c r="E101" i="33"/>
  <c r="E98" i="33"/>
  <c r="E92" i="33"/>
  <c r="E87" i="33"/>
  <c r="E78" i="33"/>
  <c r="E75" i="33"/>
  <c r="E71" i="33"/>
  <c r="E68" i="33"/>
  <c r="E64" i="33"/>
  <c r="E61" i="33"/>
  <c r="E57" i="33"/>
  <c r="E53" i="33"/>
  <c r="E46" i="33"/>
  <c r="E41" i="33"/>
  <c r="E32" i="33"/>
  <c r="E27" i="33"/>
  <c r="E20" i="33"/>
  <c r="E326" i="34"/>
  <c r="E323" i="34"/>
  <c r="E319" i="34"/>
  <c r="E316" i="34"/>
  <c r="E314" i="34"/>
  <c r="E311" i="34"/>
  <c r="E309" i="34"/>
  <c r="E306" i="34"/>
  <c r="E301" i="34"/>
  <c r="E298" i="34"/>
  <c r="E295" i="34"/>
  <c r="E291" i="34"/>
  <c r="E288" i="34"/>
  <c r="E286" i="34"/>
  <c r="E283" i="34"/>
  <c r="E281" i="34"/>
  <c r="E278" i="34"/>
  <c r="E271" i="34"/>
  <c r="E270" i="34" s="1"/>
  <c r="E266" i="34"/>
  <c r="E265" i="34" s="1"/>
  <c r="E259" i="34"/>
  <c r="E257" i="34"/>
  <c r="E251" i="34"/>
  <c r="E249" i="34"/>
  <c r="E247" i="34"/>
  <c r="E244" i="34"/>
  <c r="E239" i="34"/>
  <c r="E236" i="34"/>
  <c r="E234" i="34"/>
  <c r="E232" i="34"/>
  <c r="E228" i="34"/>
  <c r="E223" i="34"/>
  <c r="E220" i="34"/>
  <c r="E218" i="34"/>
  <c r="E215" i="34"/>
  <c r="E213" i="34"/>
  <c r="E209" i="34"/>
  <c r="E204" i="34"/>
  <c r="E202" i="34"/>
  <c r="E195" i="34"/>
  <c r="E193" i="34"/>
  <c r="E187" i="34"/>
  <c r="E184" i="34"/>
  <c r="E182" i="34"/>
  <c r="E178" i="34"/>
  <c r="E173" i="34"/>
  <c r="E170" i="34"/>
  <c r="E167" i="34"/>
  <c r="E164" i="34"/>
  <c r="E155" i="34"/>
  <c r="E149" i="34"/>
  <c r="E142" i="34"/>
  <c r="E135" i="34"/>
  <c r="E126" i="34"/>
  <c r="E120" i="34"/>
  <c r="E111" i="34"/>
  <c r="E102" i="34"/>
  <c r="E96" i="34"/>
  <c r="E88" i="34"/>
  <c r="E84" i="34" s="1"/>
  <c r="E83" i="34" s="1"/>
  <c r="E75" i="34"/>
  <c r="E66" i="34"/>
  <c r="E62" i="34"/>
  <c r="E57" i="34"/>
  <c r="E50" i="34"/>
  <c r="E46" i="34"/>
  <c r="E43" i="34"/>
  <c r="E36" i="34"/>
  <c r="E28" i="34"/>
  <c r="E21" i="34"/>
  <c r="D471" i="24" l="1"/>
  <c r="C473" i="24"/>
  <c r="E318" i="34"/>
  <c r="E290" i="34"/>
  <c r="E305" i="34"/>
  <c r="E304" i="34" s="1"/>
  <c r="E303" i="34" s="1"/>
  <c r="E264" i="34"/>
  <c r="E163" i="34"/>
  <c r="E222" i="34"/>
  <c r="E65" i="34"/>
  <c r="E277" i="34"/>
  <c r="E172" i="34"/>
  <c r="E238" i="34"/>
  <c r="E358" i="33"/>
  <c r="E442" i="33"/>
  <c r="E216" i="33"/>
  <c r="E346" i="33"/>
  <c r="E345" i="33" s="1"/>
  <c r="E248" i="33"/>
  <c r="E296" i="33"/>
  <c r="E295" i="33" s="1"/>
  <c r="E326" i="33"/>
  <c r="E325" i="33" s="1"/>
  <c r="E19" i="33"/>
  <c r="E63" i="33"/>
  <c r="E148" i="33"/>
  <c r="E202" i="33"/>
  <c r="E201" i="33" s="1"/>
  <c r="E336" i="33"/>
  <c r="E335" i="33" s="1"/>
  <c r="E368" i="33"/>
  <c r="E451" i="33"/>
  <c r="E416" i="33"/>
  <c r="E101" i="34"/>
  <c r="E20" i="34"/>
  <c r="E19" i="34" s="1"/>
  <c r="D473" i="24" l="1"/>
  <c r="C474" i="24"/>
  <c r="E276" i="34"/>
  <c r="E263" i="34" s="1"/>
  <c r="E262" i="34" s="1"/>
  <c r="E261" i="34" s="1"/>
  <c r="E82" i="34"/>
  <c r="E18" i="34" s="1"/>
  <c r="E17" i="34" s="1"/>
  <c r="E215" i="33"/>
  <c r="E18" i="33"/>
  <c r="E357" i="33"/>
  <c r="E344" i="33" s="1"/>
  <c r="E343" i="33" s="1"/>
  <c r="E324" i="33"/>
  <c r="A7" i="33"/>
  <c r="A7" i="34"/>
  <c r="D8" i="24"/>
  <c r="H32" i="24"/>
  <c r="K19" i="40"/>
  <c r="K18" i="40"/>
  <c r="K17" i="40"/>
  <c r="K16" i="40"/>
  <c r="K15" i="40"/>
  <c r="K14" i="40"/>
  <c r="D13" i="40"/>
  <c r="D18" i="40" s="1"/>
  <c r="C13" i="40"/>
  <c r="J13" i="40"/>
  <c r="J12" i="40" s="1"/>
  <c r="I13" i="40"/>
  <c r="I12" i="40" s="1"/>
  <c r="H13" i="40"/>
  <c r="G13" i="40"/>
  <c r="G12" i="40" s="1"/>
  <c r="E7" i="40"/>
  <c r="D474" i="24" l="1"/>
  <c r="C475" i="24"/>
  <c r="E329" i="34"/>
  <c r="K13" i="40"/>
  <c r="H12" i="40"/>
  <c r="K12" i="40" s="1"/>
  <c r="E17" i="33"/>
  <c r="E16" i="33" s="1"/>
  <c r="E15" i="33" s="1"/>
  <c r="E462" i="33" s="1"/>
  <c r="E16" i="34"/>
  <c r="E15" i="34"/>
  <c r="D19" i="40"/>
  <c r="D14" i="40"/>
  <c r="D15" i="40"/>
  <c r="D16" i="40"/>
  <c r="D17" i="40"/>
  <c r="D475" i="24" l="1"/>
  <c r="C476" i="24"/>
  <c r="D476" i="24" l="1"/>
  <c r="C477" i="24"/>
  <c r="D477" i="24" l="1"/>
  <c r="C480" i="24"/>
  <c r="C35" i="24"/>
  <c r="W36" i="24"/>
  <c r="V36" i="24"/>
  <c r="U36" i="24"/>
  <c r="D480" i="24" l="1"/>
  <c r="C481" i="24"/>
  <c r="N34" i="24"/>
  <c r="N33" i="24"/>
  <c r="D481" i="24" l="1"/>
  <c r="C482" i="24"/>
  <c r="C34" i="24"/>
  <c r="D34" i="24" s="1"/>
  <c r="T36" i="24"/>
  <c r="P34" i="24"/>
  <c r="E36" i="24"/>
  <c r="A36" i="24" s="1"/>
  <c r="B36" i="24"/>
  <c r="T35" i="24"/>
  <c r="E35" i="24"/>
  <c r="D35" i="24"/>
  <c r="B35" i="24"/>
  <c r="A35" i="24"/>
  <c r="T34" i="24"/>
  <c r="E34" i="24"/>
  <c r="B34" i="24"/>
  <c r="A34" i="24"/>
  <c r="K220" i="33"/>
  <c r="M220" i="33" s="1"/>
  <c r="K219" i="33"/>
  <c r="M219" i="33" s="1"/>
  <c r="K328" i="34"/>
  <c r="L328" i="34" s="1"/>
  <c r="K327" i="34"/>
  <c r="L327" i="34" s="1"/>
  <c r="K325" i="34"/>
  <c r="L325" i="34" s="1"/>
  <c r="K324" i="34"/>
  <c r="L324" i="34" s="1"/>
  <c r="K322" i="34"/>
  <c r="L322" i="34" s="1"/>
  <c r="K321" i="34"/>
  <c r="L321" i="34" s="1"/>
  <c r="K320" i="34"/>
  <c r="L320" i="34" s="1"/>
  <c r="K317" i="34"/>
  <c r="L317" i="34" s="1"/>
  <c r="K315" i="34"/>
  <c r="K314" i="34" s="1"/>
  <c r="K313" i="34"/>
  <c r="L313" i="34" s="1"/>
  <c r="K312" i="34"/>
  <c r="K310" i="34"/>
  <c r="L310" i="34" s="1"/>
  <c r="K308" i="34"/>
  <c r="L308" i="34" s="1"/>
  <c r="K307" i="34"/>
  <c r="L307" i="34" s="1"/>
  <c r="K300" i="34"/>
  <c r="L300" i="34" s="1"/>
  <c r="K299" i="34"/>
  <c r="L299" i="34" s="1"/>
  <c r="K297" i="34"/>
  <c r="L297" i="34" s="1"/>
  <c r="K296" i="34"/>
  <c r="L296" i="34" s="1"/>
  <c r="K294" i="34"/>
  <c r="L294" i="34" s="1"/>
  <c r="K293" i="34"/>
  <c r="L293" i="34" s="1"/>
  <c r="K292" i="34"/>
  <c r="L292" i="34" s="1"/>
  <c r="K289" i="34"/>
  <c r="K288" i="34" s="1"/>
  <c r="K287" i="34"/>
  <c r="K286" i="34" s="1"/>
  <c r="K285" i="34"/>
  <c r="K284" i="34"/>
  <c r="L284" i="34" s="1"/>
  <c r="K282" i="34"/>
  <c r="L282" i="34" s="1"/>
  <c r="K280" i="34"/>
  <c r="L280" i="34" s="1"/>
  <c r="K279" i="34"/>
  <c r="K275" i="34"/>
  <c r="L275" i="34" s="1"/>
  <c r="K274" i="34"/>
  <c r="L274" i="34" s="1"/>
  <c r="K273" i="34"/>
  <c r="L273" i="34" s="1"/>
  <c r="K272" i="34"/>
  <c r="L272" i="34" s="1"/>
  <c r="K269" i="34"/>
  <c r="L269" i="34" s="1"/>
  <c r="K268" i="34"/>
  <c r="L268" i="34" s="1"/>
  <c r="K267" i="34"/>
  <c r="K258" i="34"/>
  <c r="L258" i="34" s="1"/>
  <c r="K256" i="34"/>
  <c r="L256" i="34" s="1"/>
  <c r="K255" i="34"/>
  <c r="L255" i="34" s="1"/>
  <c r="K254" i="34"/>
  <c r="L254" i="34" s="1"/>
  <c r="K253" i="34"/>
  <c r="L253" i="34" s="1"/>
  <c r="K252" i="34"/>
  <c r="K250" i="34"/>
  <c r="L250" i="34" s="1"/>
  <c r="K248" i="34"/>
  <c r="K247" i="34" s="1"/>
  <c r="K246" i="34"/>
  <c r="L246" i="34" s="1"/>
  <c r="K245" i="34"/>
  <c r="L245" i="34" s="1"/>
  <c r="K243" i="34"/>
  <c r="L243" i="34" s="1"/>
  <c r="K242" i="34"/>
  <c r="L242" i="34" s="1"/>
  <c r="K241" i="34"/>
  <c r="L241" i="34" s="1"/>
  <c r="K240" i="34"/>
  <c r="L240" i="34" s="1"/>
  <c r="K237" i="34"/>
  <c r="L237" i="34" s="1"/>
  <c r="K235" i="34"/>
  <c r="L235" i="34" s="1"/>
  <c r="K233" i="34"/>
  <c r="L233" i="34" s="1"/>
  <c r="K231" i="34"/>
  <c r="L231" i="34" s="1"/>
  <c r="K230" i="34"/>
  <c r="K229" i="34"/>
  <c r="L229" i="34" s="1"/>
  <c r="K227" i="34"/>
  <c r="L227" i="34" s="1"/>
  <c r="K226" i="34"/>
  <c r="L226" i="34" s="1"/>
  <c r="K225" i="34"/>
  <c r="L225" i="34" s="1"/>
  <c r="K224" i="34"/>
  <c r="L224" i="34" s="1"/>
  <c r="K221" i="34"/>
  <c r="K220" i="34" s="1"/>
  <c r="K219" i="34"/>
  <c r="L219" i="34" s="1"/>
  <c r="K217" i="34"/>
  <c r="L217" i="34" s="1"/>
  <c r="K216" i="34"/>
  <c r="L216" i="34" s="1"/>
  <c r="K214" i="34"/>
  <c r="L214" i="34" s="1"/>
  <c r="K212" i="34"/>
  <c r="L212" i="34" s="1"/>
  <c r="K211" i="34"/>
  <c r="L211" i="34" s="1"/>
  <c r="K210" i="34"/>
  <c r="L210" i="34" s="1"/>
  <c r="K208" i="34"/>
  <c r="L208" i="34" s="1"/>
  <c r="K207" i="34"/>
  <c r="L207" i="34" s="1"/>
  <c r="K206" i="34"/>
  <c r="L206" i="34" s="1"/>
  <c r="K205" i="34"/>
  <c r="L205" i="34" s="1"/>
  <c r="K203" i="34"/>
  <c r="K202" i="34" s="1"/>
  <c r="K201" i="34"/>
  <c r="L201" i="34" s="1"/>
  <c r="K200" i="34"/>
  <c r="L200" i="34" s="1"/>
  <c r="K199" i="34"/>
  <c r="K198" i="34"/>
  <c r="L198" i="34" s="1"/>
  <c r="K197" i="34"/>
  <c r="L197" i="34" s="1"/>
  <c r="K196" i="34"/>
  <c r="L196" i="34" s="1"/>
  <c r="K194" i="34"/>
  <c r="L194" i="34" s="1"/>
  <c r="K192" i="34"/>
  <c r="L192" i="34" s="1"/>
  <c r="K191" i="34"/>
  <c r="L191" i="34" s="1"/>
  <c r="K190" i="34"/>
  <c r="L190" i="34" s="1"/>
  <c r="K189" i="34"/>
  <c r="L189" i="34" s="1"/>
  <c r="K188" i="34"/>
  <c r="L188" i="34" s="1"/>
  <c r="K186" i="34"/>
  <c r="L186" i="34" s="1"/>
  <c r="K185" i="34"/>
  <c r="L185" i="34" s="1"/>
  <c r="K183" i="34"/>
  <c r="K182" i="34" s="1"/>
  <c r="K181" i="34"/>
  <c r="L181" i="34" s="1"/>
  <c r="K180" i="34"/>
  <c r="L180" i="34" s="1"/>
  <c r="K179" i="34"/>
  <c r="L179" i="34" s="1"/>
  <c r="K177" i="34"/>
  <c r="L177" i="34" s="1"/>
  <c r="K176" i="34"/>
  <c r="L176" i="34" s="1"/>
  <c r="K175" i="34"/>
  <c r="L175" i="34" s="1"/>
  <c r="K174" i="34"/>
  <c r="K171" i="34"/>
  <c r="L171" i="34" s="1"/>
  <c r="K169" i="34"/>
  <c r="K168" i="34"/>
  <c r="L168" i="34" s="1"/>
  <c r="K166" i="34"/>
  <c r="L166" i="34" s="1"/>
  <c r="K165" i="34"/>
  <c r="L165" i="34" s="1"/>
  <c r="K162" i="34"/>
  <c r="L162" i="34" s="1"/>
  <c r="K161" i="34"/>
  <c r="L161" i="34" s="1"/>
  <c r="K160" i="34"/>
  <c r="L160" i="34" s="1"/>
  <c r="K159" i="34"/>
  <c r="L159" i="34" s="1"/>
  <c r="K158" i="34"/>
  <c r="L158" i="34" s="1"/>
  <c r="K157" i="34"/>
  <c r="L157" i="34" s="1"/>
  <c r="K156" i="34"/>
  <c r="K154" i="34"/>
  <c r="L154" i="34" s="1"/>
  <c r="K153" i="34"/>
  <c r="L153" i="34" s="1"/>
  <c r="K152" i="34"/>
  <c r="L152" i="34" s="1"/>
  <c r="K151" i="34"/>
  <c r="L151" i="34" s="1"/>
  <c r="K150" i="34"/>
  <c r="L150" i="34" s="1"/>
  <c r="K148" i="34"/>
  <c r="L148" i="34" s="1"/>
  <c r="K147" i="34"/>
  <c r="L147" i="34" s="1"/>
  <c r="K146" i="34"/>
  <c r="L146" i="34" s="1"/>
  <c r="K145" i="34"/>
  <c r="L145" i="34" s="1"/>
  <c r="K144" i="34"/>
  <c r="L144" i="34" s="1"/>
  <c r="K143" i="34"/>
  <c r="L143" i="34" s="1"/>
  <c r="K141" i="34"/>
  <c r="L141" i="34" s="1"/>
  <c r="K140" i="34"/>
  <c r="L140" i="34" s="1"/>
  <c r="K139" i="34"/>
  <c r="K138" i="34"/>
  <c r="L138" i="34" s="1"/>
  <c r="K137" i="34"/>
  <c r="L137" i="34" s="1"/>
  <c r="K136" i="34"/>
  <c r="L136" i="34" s="1"/>
  <c r="K134" i="34"/>
  <c r="L134" i="34" s="1"/>
  <c r="K133" i="34"/>
  <c r="L133" i="34" s="1"/>
  <c r="K132" i="34"/>
  <c r="L132" i="34" s="1"/>
  <c r="K131" i="34"/>
  <c r="L131" i="34" s="1"/>
  <c r="K130" i="34"/>
  <c r="L130" i="34" s="1"/>
  <c r="K129" i="34"/>
  <c r="L129" i="34" s="1"/>
  <c r="K128" i="34"/>
  <c r="L128" i="34" s="1"/>
  <c r="K127" i="34"/>
  <c r="L127" i="34" s="1"/>
  <c r="K125" i="34"/>
  <c r="L125" i="34" s="1"/>
  <c r="K124" i="34"/>
  <c r="L124" i="34" s="1"/>
  <c r="K123" i="34"/>
  <c r="L123" i="34" s="1"/>
  <c r="K122" i="34"/>
  <c r="L122" i="34" s="1"/>
  <c r="K121" i="34"/>
  <c r="L121" i="34" s="1"/>
  <c r="K119" i="34"/>
  <c r="L119" i="34" s="1"/>
  <c r="K118" i="34"/>
  <c r="L118" i="34" s="1"/>
  <c r="K117" i="34"/>
  <c r="L117" i="34" s="1"/>
  <c r="K116" i="34"/>
  <c r="L116" i="34" s="1"/>
  <c r="K115" i="34"/>
  <c r="L115" i="34" s="1"/>
  <c r="K114" i="34"/>
  <c r="L114" i="34" s="1"/>
  <c r="K113" i="34"/>
  <c r="L113" i="34" s="1"/>
  <c r="K112" i="34"/>
  <c r="L112" i="34" s="1"/>
  <c r="K110" i="34"/>
  <c r="L110" i="34" s="1"/>
  <c r="K109" i="34"/>
  <c r="L109" i="34" s="1"/>
  <c r="K108" i="34"/>
  <c r="L108" i="34" s="1"/>
  <c r="K107" i="34"/>
  <c r="L107" i="34" s="1"/>
  <c r="K106" i="34"/>
  <c r="L106" i="34" s="1"/>
  <c r="K105" i="34"/>
  <c r="L105" i="34" s="1"/>
  <c r="K104" i="34"/>
  <c r="L104" i="34" s="1"/>
  <c r="K103" i="34"/>
  <c r="L103" i="34" s="1"/>
  <c r="K100" i="34"/>
  <c r="L100" i="34" s="1"/>
  <c r="K99" i="34"/>
  <c r="L99" i="34" s="1"/>
  <c r="K98" i="34"/>
  <c r="L98" i="34" s="1"/>
  <c r="K97" i="34"/>
  <c r="L97" i="34" s="1"/>
  <c r="K95" i="34"/>
  <c r="L95" i="34" s="1"/>
  <c r="K94" i="34"/>
  <c r="L94" i="34" s="1"/>
  <c r="K93" i="34"/>
  <c r="L93" i="34" s="1"/>
  <c r="K92" i="34"/>
  <c r="L92" i="34" s="1"/>
  <c r="K91" i="34"/>
  <c r="L91" i="34" s="1"/>
  <c r="K90" i="34"/>
  <c r="L90" i="34" s="1"/>
  <c r="K89" i="34"/>
  <c r="L89" i="34" s="1"/>
  <c r="K87" i="34"/>
  <c r="L87" i="34" s="1"/>
  <c r="K86" i="34"/>
  <c r="L86" i="34" s="1"/>
  <c r="K85" i="34"/>
  <c r="L85" i="34" s="1"/>
  <c r="K81" i="34"/>
  <c r="L81" i="34" s="1"/>
  <c r="K80" i="34"/>
  <c r="L80" i="34" s="1"/>
  <c r="K79" i="34"/>
  <c r="L79" i="34" s="1"/>
  <c r="K78" i="34"/>
  <c r="L78" i="34" s="1"/>
  <c r="K77" i="34"/>
  <c r="L77" i="34" s="1"/>
  <c r="K76" i="34"/>
  <c r="L76" i="34" s="1"/>
  <c r="K74" i="34"/>
  <c r="L74" i="34" s="1"/>
  <c r="K73" i="34"/>
  <c r="L73" i="34" s="1"/>
  <c r="K72" i="34"/>
  <c r="L72" i="34" s="1"/>
  <c r="K71" i="34"/>
  <c r="L71" i="34" s="1"/>
  <c r="K70" i="34"/>
  <c r="L70" i="34" s="1"/>
  <c r="K69" i="34"/>
  <c r="K68" i="34"/>
  <c r="L68" i="34" s="1"/>
  <c r="K67" i="34"/>
  <c r="L67" i="34" s="1"/>
  <c r="K64" i="34"/>
  <c r="L64" i="34" s="1"/>
  <c r="K63" i="34"/>
  <c r="L63" i="34" s="1"/>
  <c r="K61" i="34"/>
  <c r="L61" i="34" s="1"/>
  <c r="K60" i="34"/>
  <c r="L60" i="34" s="1"/>
  <c r="K59" i="34"/>
  <c r="K58" i="34"/>
  <c r="L58" i="34" s="1"/>
  <c r="K56" i="34"/>
  <c r="L56" i="34" s="1"/>
  <c r="K55" i="34"/>
  <c r="L55" i="34" s="1"/>
  <c r="K54" i="34"/>
  <c r="L54" i="34" s="1"/>
  <c r="K53" i="34"/>
  <c r="K52" i="34"/>
  <c r="L52" i="34" s="1"/>
  <c r="K51" i="34"/>
  <c r="L51" i="34" s="1"/>
  <c r="K49" i="34"/>
  <c r="L49" i="34" s="1"/>
  <c r="K48" i="34"/>
  <c r="L48" i="34" s="1"/>
  <c r="K47" i="34"/>
  <c r="L47" i="34" s="1"/>
  <c r="K45" i="34"/>
  <c r="L45" i="34" s="1"/>
  <c r="K44" i="34"/>
  <c r="L44" i="34" s="1"/>
  <c r="K42" i="34"/>
  <c r="L42" i="34" s="1"/>
  <c r="K41" i="34"/>
  <c r="K40" i="34"/>
  <c r="K39" i="34"/>
  <c r="L39" i="34" s="1"/>
  <c r="K38" i="34"/>
  <c r="K37" i="34"/>
  <c r="L37" i="34" s="1"/>
  <c r="K35" i="34"/>
  <c r="L35" i="34" s="1"/>
  <c r="K34" i="34"/>
  <c r="L34" i="34" s="1"/>
  <c r="K33" i="34"/>
  <c r="L33" i="34" s="1"/>
  <c r="K32" i="34"/>
  <c r="L32" i="34" s="1"/>
  <c r="K31" i="34"/>
  <c r="L31" i="34" s="1"/>
  <c r="K30" i="34"/>
  <c r="L30" i="34" s="1"/>
  <c r="K29" i="34"/>
  <c r="L29" i="34" s="1"/>
  <c r="K27" i="34"/>
  <c r="L27" i="34" s="1"/>
  <c r="K26" i="34"/>
  <c r="L26" i="34" s="1"/>
  <c r="K25" i="34"/>
  <c r="L25" i="34" s="1"/>
  <c r="K24" i="34"/>
  <c r="L24" i="34" s="1"/>
  <c r="K23" i="34"/>
  <c r="L23" i="34" s="1"/>
  <c r="L302" i="34"/>
  <c r="L260" i="34"/>
  <c r="L199" i="34"/>
  <c r="L139" i="34"/>
  <c r="L41" i="34"/>
  <c r="L40" i="34"/>
  <c r="K22" i="34"/>
  <c r="L22" i="34" s="1"/>
  <c r="J326" i="34"/>
  <c r="I326" i="34"/>
  <c r="J323" i="34"/>
  <c r="I323" i="34"/>
  <c r="J319" i="34"/>
  <c r="I319" i="34"/>
  <c r="J316" i="34"/>
  <c r="I316" i="34"/>
  <c r="J314" i="34"/>
  <c r="I314" i="34"/>
  <c r="J311" i="34"/>
  <c r="I311" i="34"/>
  <c r="J309" i="34"/>
  <c r="I309" i="34"/>
  <c r="J306" i="34"/>
  <c r="I306" i="34"/>
  <c r="K301" i="34"/>
  <c r="J301" i="34"/>
  <c r="I301" i="34"/>
  <c r="J298" i="34"/>
  <c r="I298" i="34"/>
  <c r="J295" i="34"/>
  <c r="I295" i="34"/>
  <c r="J291" i="34"/>
  <c r="I291" i="34"/>
  <c r="J288" i="34"/>
  <c r="I288" i="34"/>
  <c r="J286" i="34"/>
  <c r="I286" i="34"/>
  <c r="J283" i="34"/>
  <c r="I283" i="34"/>
  <c r="J281" i="34"/>
  <c r="I281" i="34"/>
  <c r="J278" i="34"/>
  <c r="I278" i="34"/>
  <c r="J271" i="34"/>
  <c r="J270" i="34" s="1"/>
  <c r="I271" i="34"/>
  <c r="I270" i="34" s="1"/>
  <c r="J266" i="34"/>
  <c r="J265" i="34" s="1"/>
  <c r="I266" i="34"/>
  <c r="I265" i="34" s="1"/>
  <c r="K259" i="34"/>
  <c r="J259" i="34"/>
  <c r="I259" i="34"/>
  <c r="J257" i="34"/>
  <c r="I257" i="34"/>
  <c r="J251" i="34"/>
  <c r="I251" i="34"/>
  <c r="J249" i="34"/>
  <c r="I249" i="34"/>
  <c r="J247" i="34"/>
  <c r="I247" i="34"/>
  <c r="J244" i="34"/>
  <c r="I244" i="34"/>
  <c r="J239" i="34"/>
  <c r="I239" i="34"/>
  <c r="J236" i="34"/>
  <c r="I236" i="34"/>
  <c r="J234" i="34"/>
  <c r="I234" i="34"/>
  <c r="J232" i="34"/>
  <c r="I232" i="34"/>
  <c r="J228" i="34"/>
  <c r="I228" i="34"/>
  <c r="J223" i="34"/>
  <c r="I223" i="34"/>
  <c r="J220" i="34"/>
  <c r="I220" i="34"/>
  <c r="J218" i="34"/>
  <c r="I218" i="34"/>
  <c r="J215" i="34"/>
  <c r="I215" i="34"/>
  <c r="J213" i="34"/>
  <c r="I213" i="34"/>
  <c r="J209" i="34"/>
  <c r="I209" i="34"/>
  <c r="J204" i="34"/>
  <c r="I204" i="34"/>
  <c r="J202" i="34"/>
  <c r="I202" i="34"/>
  <c r="J195" i="34"/>
  <c r="I195" i="34"/>
  <c r="J193" i="34"/>
  <c r="I193" i="34"/>
  <c r="J187" i="34"/>
  <c r="I187" i="34"/>
  <c r="J184" i="34"/>
  <c r="I184" i="34"/>
  <c r="J182" i="34"/>
  <c r="I182" i="34"/>
  <c r="J178" i="34"/>
  <c r="I178" i="34"/>
  <c r="J173" i="34"/>
  <c r="I173" i="34"/>
  <c r="J170" i="34"/>
  <c r="I170" i="34"/>
  <c r="J167" i="34"/>
  <c r="I167" i="34"/>
  <c r="J164" i="34"/>
  <c r="I164" i="34"/>
  <c r="J155" i="34"/>
  <c r="I155" i="34"/>
  <c r="J149" i="34"/>
  <c r="I149" i="34"/>
  <c r="J142" i="34"/>
  <c r="I142" i="34"/>
  <c r="J135" i="34"/>
  <c r="I135" i="34"/>
  <c r="J126" i="34"/>
  <c r="I126" i="34"/>
  <c r="J120" i="34"/>
  <c r="I120" i="34"/>
  <c r="J111" i="34"/>
  <c r="I111" i="34"/>
  <c r="J102" i="34"/>
  <c r="I102" i="34"/>
  <c r="J96" i="34"/>
  <c r="I96" i="34"/>
  <c r="J88" i="34"/>
  <c r="J84" i="34" s="1"/>
  <c r="I88" i="34"/>
  <c r="I84" i="34" s="1"/>
  <c r="J75" i="34"/>
  <c r="I75" i="34"/>
  <c r="J66" i="34"/>
  <c r="I66" i="34"/>
  <c r="J62" i="34"/>
  <c r="I62" i="34"/>
  <c r="J57" i="34"/>
  <c r="I57" i="34"/>
  <c r="J50" i="34"/>
  <c r="I50" i="34"/>
  <c r="J46" i="34"/>
  <c r="I46" i="34"/>
  <c r="J43" i="34"/>
  <c r="I43" i="34"/>
  <c r="J36" i="34"/>
  <c r="I36" i="34"/>
  <c r="J28" i="34"/>
  <c r="I28" i="34"/>
  <c r="J21" i="34"/>
  <c r="I21" i="34"/>
  <c r="P328" i="34"/>
  <c r="P327" i="34"/>
  <c r="P325" i="34"/>
  <c r="P324" i="34"/>
  <c r="P322" i="34"/>
  <c r="P321" i="34"/>
  <c r="P320" i="34"/>
  <c r="P317" i="34"/>
  <c r="P315" i="34"/>
  <c r="P313" i="34"/>
  <c r="P312" i="34"/>
  <c r="P310" i="34"/>
  <c r="P308" i="34"/>
  <c r="P307" i="34"/>
  <c r="P302" i="34"/>
  <c r="P300" i="34"/>
  <c r="P299" i="34"/>
  <c r="P297" i="34"/>
  <c r="P296" i="34"/>
  <c r="P294" i="34"/>
  <c r="P293" i="34"/>
  <c r="P292" i="34"/>
  <c r="P289" i="34"/>
  <c r="P287" i="34"/>
  <c r="P285" i="34"/>
  <c r="P284" i="34"/>
  <c r="P282" i="34"/>
  <c r="P280" i="34"/>
  <c r="P279" i="34"/>
  <c r="P275" i="34"/>
  <c r="P274" i="34"/>
  <c r="P273" i="34"/>
  <c r="P272" i="34"/>
  <c r="P269" i="34"/>
  <c r="P268" i="34"/>
  <c r="P267" i="34"/>
  <c r="P260" i="34"/>
  <c r="P258" i="34"/>
  <c r="P256" i="34"/>
  <c r="P255" i="34"/>
  <c r="P254" i="34"/>
  <c r="P253" i="34"/>
  <c r="P252" i="34"/>
  <c r="P250" i="34"/>
  <c r="P248" i="34"/>
  <c r="P246" i="34"/>
  <c r="P245" i="34"/>
  <c r="P243" i="34"/>
  <c r="P242" i="34"/>
  <c r="P241" i="34"/>
  <c r="P240" i="34"/>
  <c r="P237" i="34"/>
  <c r="P235" i="34"/>
  <c r="P233" i="34"/>
  <c r="P231" i="34"/>
  <c r="P230" i="34"/>
  <c r="P229" i="34"/>
  <c r="P227" i="34"/>
  <c r="P226" i="34"/>
  <c r="P225" i="34"/>
  <c r="P224" i="34"/>
  <c r="P221" i="34"/>
  <c r="P219" i="34"/>
  <c r="P217" i="34"/>
  <c r="P216" i="34"/>
  <c r="P214" i="34"/>
  <c r="P212" i="34"/>
  <c r="P211" i="34"/>
  <c r="P210" i="34"/>
  <c r="P208" i="34"/>
  <c r="P207" i="34"/>
  <c r="P206" i="34"/>
  <c r="P205" i="34"/>
  <c r="P203" i="34"/>
  <c r="P201" i="34"/>
  <c r="P200" i="34"/>
  <c r="P199" i="34"/>
  <c r="P198" i="34"/>
  <c r="P197" i="34"/>
  <c r="P196" i="34"/>
  <c r="P194" i="34"/>
  <c r="P192" i="34"/>
  <c r="P191" i="34"/>
  <c r="P190" i="34"/>
  <c r="P189" i="34"/>
  <c r="P188" i="34"/>
  <c r="P186" i="34"/>
  <c r="P185" i="34"/>
  <c r="P183" i="34"/>
  <c r="P181" i="34"/>
  <c r="P180" i="34"/>
  <c r="P179" i="34"/>
  <c r="P177" i="34"/>
  <c r="P176" i="34"/>
  <c r="P175" i="34"/>
  <c r="P174" i="34"/>
  <c r="P171" i="34"/>
  <c r="P169" i="34"/>
  <c r="P168" i="34"/>
  <c r="P166" i="34"/>
  <c r="P165" i="34"/>
  <c r="P162" i="34"/>
  <c r="P161" i="34"/>
  <c r="P160" i="34"/>
  <c r="P159" i="34"/>
  <c r="P158" i="34"/>
  <c r="P157" i="34"/>
  <c r="P156" i="34"/>
  <c r="P154" i="34"/>
  <c r="P153" i="34"/>
  <c r="P152" i="34"/>
  <c r="P151" i="34"/>
  <c r="P150" i="34"/>
  <c r="P148" i="34"/>
  <c r="P147" i="34"/>
  <c r="P146" i="34"/>
  <c r="P145" i="34"/>
  <c r="P144" i="34"/>
  <c r="P143" i="34"/>
  <c r="P141" i="34"/>
  <c r="P140" i="34"/>
  <c r="P139" i="34"/>
  <c r="P138" i="34"/>
  <c r="P137" i="34"/>
  <c r="P136" i="34"/>
  <c r="P134" i="34"/>
  <c r="P133" i="34"/>
  <c r="P132" i="34"/>
  <c r="P131" i="34"/>
  <c r="P130" i="34"/>
  <c r="P129" i="34"/>
  <c r="P128" i="34"/>
  <c r="P127" i="34"/>
  <c r="P125" i="34"/>
  <c r="P124" i="34"/>
  <c r="P123" i="34"/>
  <c r="P122" i="34"/>
  <c r="P121" i="34"/>
  <c r="P119" i="34"/>
  <c r="P118" i="34"/>
  <c r="P117" i="34"/>
  <c r="P116" i="34"/>
  <c r="P115" i="34"/>
  <c r="P114" i="34"/>
  <c r="P113" i="34"/>
  <c r="P112" i="34"/>
  <c r="P110" i="34"/>
  <c r="P109" i="34"/>
  <c r="P108" i="34"/>
  <c r="P107" i="34"/>
  <c r="P106" i="34"/>
  <c r="P105" i="34"/>
  <c r="P104" i="34"/>
  <c r="P103" i="34"/>
  <c r="P100" i="34"/>
  <c r="P99" i="34"/>
  <c r="P98" i="34"/>
  <c r="P97" i="34"/>
  <c r="P95" i="34"/>
  <c r="P94" i="34"/>
  <c r="P93" i="34"/>
  <c r="P92" i="34"/>
  <c r="P91" i="34"/>
  <c r="P90" i="34"/>
  <c r="P89" i="34"/>
  <c r="P87" i="34"/>
  <c r="P86" i="34"/>
  <c r="P85" i="34"/>
  <c r="P81" i="34"/>
  <c r="P80" i="34"/>
  <c r="P79" i="34"/>
  <c r="P78" i="34"/>
  <c r="P77" i="34"/>
  <c r="P76" i="34"/>
  <c r="P74" i="34"/>
  <c r="P73" i="34"/>
  <c r="P72" i="34"/>
  <c r="P71" i="34"/>
  <c r="P70" i="34"/>
  <c r="P69" i="34"/>
  <c r="P68" i="34"/>
  <c r="P67" i="34"/>
  <c r="P64" i="34"/>
  <c r="P63" i="34"/>
  <c r="P61" i="34"/>
  <c r="P60" i="34"/>
  <c r="P59" i="34"/>
  <c r="P58" i="34"/>
  <c r="P56" i="34"/>
  <c r="P55" i="34"/>
  <c r="P54" i="34"/>
  <c r="P53" i="34"/>
  <c r="P52" i="34"/>
  <c r="P51" i="34"/>
  <c r="P49" i="34"/>
  <c r="P48" i="34"/>
  <c r="P47" i="34"/>
  <c r="P45" i="34"/>
  <c r="P44" i="34"/>
  <c r="P42" i="34"/>
  <c r="P41" i="34"/>
  <c r="P40" i="34"/>
  <c r="P39" i="34"/>
  <c r="P38" i="34"/>
  <c r="P37" i="34"/>
  <c r="P35" i="34"/>
  <c r="P34" i="34"/>
  <c r="P33" i="34"/>
  <c r="P32" i="34"/>
  <c r="P31" i="34"/>
  <c r="P30" i="34"/>
  <c r="P29" i="34"/>
  <c r="P27" i="34"/>
  <c r="P26" i="34"/>
  <c r="P25" i="34"/>
  <c r="P24" i="34"/>
  <c r="P23" i="34"/>
  <c r="P22" i="34"/>
  <c r="Q328" i="34"/>
  <c r="Q327" i="34"/>
  <c r="Q325" i="34"/>
  <c r="Q324" i="34"/>
  <c r="Q322" i="34"/>
  <c r="Q321" i="34"/>
  <c r="Q320" i="34"/>
  <c r="Q317" i="34"/>
  <c r="Q315" i="34"/>
  <c r="Q313" i="34"/>
  <c r="Q312" i="34"/>
  <c r="Q310" i="34"/>
  <c r="Q308" i="34"/>
  <c r="Q307" i="34"/>
  <c r="Q302" i="34"/>
  <c r="Q300" i="34"/>
  <c r="Q299" i="34"/>
  <c r="Q297" i="34"/>
  <c r="Q296" i="34"/>
  <c r="Q294" i="34"/>
  <c r="Q293" i="34"/>
  <c r="Q292" i="34"/>
  <c r="Q289" i="34"/>
  <c r="Q287" i="34"/>
  <c r="Q285" i="34"/>
  <c r="Q284" i="34"/>
  <c r="Q282" i="34"/>
  <c r="Q280" i="34"/>
  <c r="Q279" i="34"/>
  <c r="Q275" i="34"/>
  <c r="Q274" i="34"/>
  <c r="Q273" i="34"/>
  <c r="Q272" i="34"/>
  <c r="Q269" i="34"/>
  <c r="Q268" i="34"/>
  <c r="Q267" i="34"/>
  <c r="Q260" i="34"/>
  <c r="Q258" i="34"/>
  <c r="Q256" i="34"/>
  <c r="Q255" i="34"/>
  <c r="Q254" i="34"/>
  <c r="Q253" i="34"/>
  <c r="Q252" i="34"/>
  <c r="Q250" i="34"/>
  <c r="Q248" i="34"/>
  <c r="Q246" i="34"/>
  <c r="Q245" i="34"/>
  <c r="Q243" i="34"/>
  <c r="Q242" i="34"/>
  <c r="Q241" i="34"/>
  <c r="Q240" i="34"/>
  <c r="Q237" i="34"/>
  <c r="Q235" i="34"/>
  <c r="Q233" i="34"/>
  <c r="Q231" i="34"/>
  <c r="Q230" i="34"/>
  <c r="Q229" i="34"/>
  <c r="Q227" i="34"/>
  <c r="Q226" i="34"/>
  <c r="Q225" i="34"/>
  <c r="Q224" i="34"/>
  <c r="Q221" i="34"/>
  <c r="Q219" i="34"/>
  <c r="Q217" i="34"/>
  <c r="Q216" i="34"/>
  <c r="Q214" i="34"/>
  <c r="Q212" i="34"/>
  <c r="Q211" i="34"/>
  <c r="Q210" i="34"/>
  <c r="Q208" i="34"/>
  <c r="Q207" i="34"/>
  <c r="Q206" i="34"/>
  <c r="Q205" i="34"/>
  <c r="Q203" i="34"/>
  <c r="Q201" i="34"/>
  <c r="Q200" i="34"/>
  <c r="Q199" i="34"/>
  <c r="Q198" i="34"/>
  <c r="Q197" i="34"/>
  <c r="Q196" i="34"/>
  <c r="Q194" i="34"/>
  <c r="Q192" i="34"/>
  <c r="Q191" i="34"/>
  <c r="Q190" i="34"/>
  <c r="Q189" i="34"/>
  <c r="Q188" i="34"/>
  <c r="Q186" i="34"/>
  <c r="Q185" i="34"/>
  <c r="Q183" i="34"/>
  <c r="Q181" i="34"/>
  <c r="Q180" i="34"/>
  <c r="Q179" i="34"/>
  <c r="Q177" i="34"/>
  <c r="Q176" i="34"/>
  <c r="Q175" i="34"/>
  <c r="Q174" i="34"/>
  <c r="Q171" i="34"/>
  <c r="Q169" i="34"/>
  <c r="Q168" i="34"/>
  <c r="Q166" i="34"/>
  <c r="Q165" i="34"/>
  <c r="Q162" i="34"/>
  <c r="Q161" i="34"/>
  <c r="Q160" i="34"/>
  <c r="Q159" i="34"/>
  <c r="Q158" i="34"/>
  <c r="Q157" i="34"/>
  <c r="Q156" i="34"/>
  <c r="Q154" i="34"/>
  <c r="Q153" i="34"/>
  <c r="Q152" i="34"/>
  <c r="Q151" i="34"/>
  <c r="Q150" i="34"/>
  <c r="Q148" i="34"/>
  <c r="Q147" i="34"/>
  <c r="Q146" i="34"/>
  <c r="Q145" i="34"/>
  <c r="Q144" i="34"/>
  <c r="Q143" i="34"/>
  <c r="Q141" i="34"/>
  <c r="Q140" i="34"/>
  <c r="Q139" i="34"/>
  <c r="Q138" i="34"/>
  <c r="Q137" i="34"/>
  <c r="Q136" i="34"/>
  <c r="Q134" i="34"/>
  <c r="Q133" i="34"/>
  <c r="Q132" i="34"/>
  <c r="Q131" i="34"/>
  <c r="Q130" i="34"/>
  <c r="Q129" i="34"/>
  <c r="Q128" i="34"/>
  <c r="Q127" i="34"/>
  <c r="Q125" i="34"/>
  <c r="Q124" i="34"/>
  <c r="Q123" i="34"/>
  <c r="Q122" i="34"/>
  <c r="Q121" i="34"/>
  <c r="Q119" i="34"/>
  <c r="Q118" i="34"/>
  <c r="Q117" i="34"/>
  <c r="Q116" i="34"/>
  <c r="Q115" i="34"/>
  <c r="Q114" i="34"/>
  <c r="Q113" i="34"/>
  <c r="Q112" i="34"/>
  <c r="Q110" i="34"/>
  <c r="Q109" i="34"/>
  <c r="Q108" i="34"/>
  <c r="Q107" i="34"/>
  <c r="Q106" i="34"/>
  <c r="Q105" i="34"/>
  <c r="Q104" i="34"/>
  <c r="Q103" i="34"/>
  <c r="Q100" i="34"/>
  <c r="Q99" i="34"/>
  <c r="Q98" i="34"/>
  <c r="Q97" i="34"/>
  <c r="Q95" i="34"/>
  <c r="Q94" i="34"/>
  <c r="Q93" i="34"/>
  <c r="Q92" i="34"/>
  <c r="Q91" i="34"/>
  <c r="Q90" i="34"/>
  <c r="Q89" i="34"/>
  <c r="Q87" i="34"/>
  <c r="Q86" i="34"/>
  <c r="Q85" i="34"/>
  <c r="Q81" i="34"/>
  <c r="Q80" i="34"/>
  <c r="Q79" i="34"/>
  <c r="Q78" i="34"/>
  <c r="Q77" i="34"/>
  <c r="Q76" i="34"/>
  <c r="Q74" i="34"/>
  <c r="Q73" i="34"/>
  <c r="Q72" i="34"/>
  <c r="Q71" i="34"/>
  <c r="Q70" i="34"/>
  <c r="Q69" i="34"/>
  <c r="Q68" i="34"/>
  <c r="Q67" i="34"/>
  <c r="Q64" i="34"/>
  <c r="Q63" i="34"/>
  <c r="Q61" i="34"/>
  <c r="Q60" i="34"/>
  <c r="Q59" i="34"/>
  <c r="Q58" i="34"/>
  <c r="Q56" i="34"/>
  <c r="Q55" i="34"/>
  <c r="Q54" i="34"/>
  <c r="Q53" i="34"/>
  <c r="Q52" i="34"/>
  <c r="Q51" i="34"/>
  <c r="Q49" i="34"/>
  <c r="Q48" i="34"/>
  <c r="Q47" i="34"/>
  <c r="Q45" i="34"/>
  <c r="Q44" i="34"/>
  <c r="Q42" i="34"/>
  <c r="Q41" i="34"/>
  <c r="Q40" i="34"/>
  <c r="Q39" i="34"/>
  <c r="Q38" i="34"/>
  <c r="Q37" i="34"/>
  <c r="Q35" i="34"/>
  <c r="Q34" i="34"/>
  <c r="Q33" i="34"/>
  <c r="Q32" i="34"/>
  <c r="Q31" i="34"/>
  <c r="Q30" i="34"/>
  <c r="Q29" i="34"/>
  <c r="Q27" i="34"/>
  <c r="Q26" i="34"/>
  <c r="Q25" i="34"/>
  <c r="Q24" i="34"/>
  <c r="Q23" i="34"/>
  <c r="Q22" i="34"/>
  <c r="O326" i="34"/>
  <c r="N326" i="34"/>
  <c r="M326" i="34"/>
  <c r="H326" i="34"/>
  <c r="G326" i="34"/>
  <c r="O323" i="34"/>
  <c r="N323" i="34"/>
  <c r="M323" i="34"/>
  <c r="H323" i="34"/>
  <c r="G323" i="34"/>
  <c r="O319" i="34"/>
  <c r="N319" i="34"/>
  <c r="M319" i="34"/>
  <c r="H319" i="34"/>
  <c r="G319" i="34"/>
  <c r="O316" i="34"/>
  <c r="N316" i="34"/>
  <c r="M316" i="34"/>
  <c r="H316" i="34"/>
  <c r="G316" i="34"/>
  <c r="O314" i="34"/>
  <c r="N314" i="34"/>
  <c r="M314" i="34"/>
  <c r="H314" i="34"/>
  <c r="G314" i="34"/>
  <c r="O311" i="34"/>
  <c r="N311" i="34"/>
  <c r="M311" i="34"/>
  <c r="H311" i="34"/>
  <c r="G311" i="34"/>
  <c r="O309" i="34"/>
  <c r="N309" i="34"/>
  <c r="M309" i="34"/>
  <c r="H309" i="34"/>
  <c r="G309" i="34"/>
  <c r="O306" i="34"/>
  <c r="N306" i="34"/>
  <c r="M306" i="34"/>
  <c r="H306" i="34"/>
  <c r="G306" i="34"/>
  <c r="O301" i="34"/>
  <c r="N301" i="34"/>
  <c r="M301" i="34"/>
  <c r="H301" i="34"/>
  <c r="G301" i="34"/>
  <c r="O298" i="34"/>
  <c r="N298" i="34"/>
  <c r="M298" i="34"/>
  <c r="H298" i="34"/>
  <c r="G298" i="34"/>
  <c r="O295" i="34"/>
  <c r="N295" i="34"/>
  <c r="M295" i="34"/>
  <c r="H295" i="34"/>
  <c r="G295" i="34"/>
  <c r="O291" i="34"/>
  <c r="N291" i="34"/>
  <c r="M291" i="34"/>
  <c r="H291" i="34"/>
  <c r="G291" i="34"/>
  <c r="O288" i="34"/>
  <c r="N288" i="34"/>
  <c r="M288" i="34"/>
  <c r="H288" i="34"/>
  <c r="G288" i="34"/>
  <c r="O286" i="34"/>
  <c r="N286" i="34"/>
  <c r="M286" i="34"/>
  <c r="H286" i="34"/>
  <c r="G286" i="34"/>
  <c r="O283" i="34"/>
  <c r="N283" i="34"/>
  <c r="M283" i="34"/>
  <c r="H283" i="34"/>
  <c r="G283" i="34"/>
  <c r="O281" i="34"/>
  <c r="N281" i="34"/>
  <c r="M281" i="34"/>
  <c r="H281" i="34"/>
  <c r="G281" i="34"/>
  <c r="O278" i="34"/>
  <c r="N278" i="34"/>
  <c r="M278" i="34"/>
  <c r="H278" i="34"/>
  <c r="G278" i="34"/>
  <c r="O271" i="34"/>
  <c r="O270" i="34" s="1"/>
  <c r="N271" i="34"/>
  <c r="N270" i="34" s="1"/>
  <c r="M271" i="34"/>
  <c r="M270" i="34" s="1"/>
  <c r="H271" i="34"/>
  <c r="H270" i="34" s="1"/>
  <c r="G271" i="34"/>
  <c r="G270" i="34" s="1"/>
  <c r="O266" i="34"/>
  <c r="N266" i="34"/>
  <c r="N265" i="34" s="1"/>
  <c r="M266" i="34"/>
  <c r="M265" i="34" s="1"/>
  <c r="H266" i="34"/>
  <c r="H265" i="34" s="1"/>
  <c r="G266" i="34"/>
  <c r="G265" i="34" s="1"/>
  <c r="O259" i="34"/>
  <c r="N259" i="34"/>
  <c r="M259" i="34"/>
  <c r="H259" i="34"/>
  <c r="G259" i="34"/>
  <c r="O257" i="34"/>
  <c r="N257" i="34"/>
  <c r="M257" i="34"/>
  <c r="H257" i="34"/>
  <c r="G257" i="34"/>
  <c r="O251" i="34"/>
  <c r="N251" i="34"/>
  <c r="M251" i="34"/>
  <c r="H251" i="34"/>
  <c r="G251" i="34"/>
  <c r="O249" i="34"/>
  <c r="N249" i="34"/>
  <c r="M249" i="34"/>
  <c r="H249" i="34"/>
  <c r="G249" i="34"/>
  <c r="O247" i="34"/>
  <c r="N247" i="34"/>
  <c r="M247" i="34"/>
  <c r="H247" i="34"/>
  <c r="G247" i="34"/>
  <c r="O244" i="34"/>
  <c r="N244" i="34"/>
  <c r="M244" i="34"/>
  <c r="H244" i="34"/>
  <c r="G244" i="34"/>
  <c r="O239" i="34"/>
  <c r="N239" i="34"/>
  <c r="M239" i="34"/>
  <c r="H239" i="34"/>
  <c r="G239" i="34"/>
  <c r="O236" i="34"/>
  <c r="N236" i="34"/>
  <c r="M236" i="34"/>
  <c r="H236" i="34"/>
  <c r="G236" i="34"/>
  <c r="O234" i="34"/>
  <c r="N234" i="34"/>
  <c r="M234" i="34"/>
  <c r="H234" i="34"/>
  <c r="G234" i="34"/>
  <c r="O232" i="34"/>
  <c r="N232" i="34"/>
  <c r="M232" i="34"/>
  <c r="H232" i="34"/>
  <c r="G232" i="34"/>
  <c r="O228" i="34"/>
  <c r="N228" i="34"/>
  <c r="M228" i="34"/>
  <c r="H228" i="34"/>
  <c r="G228" i="34"/>
  <c r="O223" i="34"/>
  <c r="N223" i="34"/>
  <c r="M223" i="34"/>
  <c r="H223" i="34"/>
  <c r="G223" i="34"/>
  <c r="O220" i="34"/>
  <c r="N220" i="34"/>
  <c r="M220" i="34"/>
  <c r="H220" i="34"/>
  <c r="G220" i="34"/>
  <c r="O218" i="34"/>
  <c r="N218" i="34"/>
  <c r="M218" i="34"/>
  <c r="H218" i="34"/>
  <c r="G218" i="34"/>
  <c r="O215" i="34"/>
  <c r="N215" i="34"/>
  <c r="M215" i="34"/>
  <c r="H215" i="34"/>
  <c r="G215" i="34"/>
  <c r="O213" i="34"/>
  <c r="N213" i="34"/>
  <c r="M213" i="34"/>
  <c r="H213" i="34"/>
  <c r="G213" i="34"/>
  <c r="O209" i="34"/>
  <c r="N209" i="34"/>
  <c r="M209" i="34"/>
  <c r="H209" i="34"/>
  <c r="G209" i="34"/>
  <c r="O204" i="34"/>
  <c r="N204" i="34"/>
  <c r="M204" i="34"/>
  <c r="H204" i="34"/>
  <c r="G204" i="34"/>
  <c r="O202" i="34"/>
  <c r="N202" i="34"/>
  <c r="M202" i="34"/>
  <c r="H202" i="34"/>
  <c r="G202" i="34"/>
  <c r="O195" i="34"/>
  <c r="N195" i="34"/>
  <c r="M195" i="34"/>
  <c r="H195" i="34"/>
  <c r="G195" i="34"/>
  <c r="O193" i="34"/>
  <c r="N193" i="34"/>
  <c r="M193" i="34"/>
  <c r="H193" i="34"/>
  <c r="G193" i="34"/>
  <c r="O187" i="34"/>
  <c r="N187" i="34"/>
  <c r="M187" i="34"/>
  <c r="H187" i="34"/>
  <c r="G187" i="34"/>
  <c r="O184" i="34"/>
  <c r="N184" i="34"/>
  <c r="M184" i="34"/>
  <c r="H184" i="34"/>
  <c r="G184" i="34"/>
  <c r="O182" i="34"/>
  <c r="N182" i="34"/>
  <c r="M182" i="34"/>
  <c r="H182" i="34"/>
  <c r="G182" i="34"/>
  <c r="O178" i="34"/>
  <c r="N178" i="34"/>
  <c r="M178" i="34"/>
  <c r="H178" i="34"/>
  <c r="G178" i="34"/>
  <c r="O173" i="34"/>
  <c r="N173" i="34"/>
  <c r="M173" i="34"/>
  <c r="H173" i="34"/>
  <c r="G173" i="34"/>
  <c r="O170" i="34"/>
  <c r="N170" i="34"/>
  <c r="M170" i="34"/>
  <c r="H170" i="34"/>
  <c r="G170" i="34"/>
  <c r="O167" i="34"/>
  <c r="N167" i="34"/>
  <c r="M167" i="34"/>
  <c r="H167" i="34"/>
  <c r="G167" i="34"/>
  <c r="O164" i="34"/>
  <c r="N164" i="34"/>
  <c r="M164" i="34"/>
  <c r="H164" i="34"/>
  <c r="G164" i="34"/>
  <c r="O155" i="34"/>
  <c r="N155" i="34"/>
  <c r="M155" i="34"/>
  <c r="H155" i="34"/>
  <c r="G155" i="34"/>
  <c r="O149" i="34"/>
  <c r="N149" i="34"/>
  <c r="M149" i="34"/>
  <c r="H149" i="34"/>
  <c r="G149" i="34"/>
  <c r="O142" i="34"/>
  <c r="N142" i="34"/>
  <c r="M142" i="34"/>
  <c r="H142" i="34"/>
  <c r="G142" i="34"/>
  <c r="O135" i="34"/>
  <c r="N135" i="34"/>
  <c r="M135" i="34"/>
  <c r="H135" i="34"/>
  <c r="G135" i="34"/>
  <c r="O126" i="34"/>
  <c r="N126" i="34"/>
  <c r="M126" i="34"/>
  <c r="H126" i="34"/>
  <c r="G126" i="34"/>
  <c r="O120" i="34"/>
  <c r="N120" i="34"/>
  <c r="M120" i="34"/>
  <c r="H120" i="34"/>
  <c r="G120" i="34"/>
  <c r="O111" i="34"/>
  <c r="N111" i="34"/>
  <c r="M111" i="34"/>
  <c r="H111" i="34"/>
  <c r="G111" i="34"/>
  <c r="O102" i="34"/>
  <c r="N102" i="34"/>
  <c r="M102" i="34"/>
  <c r="H102" i="34"/>
  <c r="G102" i="34"/>
  <c r="O96" i="34"/>
  <c r="N96" i="34"/>
  <c r="M96" i="34"/>
  <c r="H96" i="34"/>
  <c r="G96" i="34"/>
  <c r="O88" i="34"/>
  <c r="O84" i="34" s="1"/>
  <c r="N88" i="34"/>
  <c r="N84" i="34" s="1"/>
  <c r="M88" i="34"/>
  <c r="M84" i="34" s="1"/>
  <c r="H88" i="34"/>
  <c r="G88" i="34"/>
  <c r="G84" i="34" s="1"/>
  <c r="O75" i="34"/>
  <c r="N75" i="34"/>
  <c r="M75" i="34"/>
  <c r="H75" i="34"/>
  <c r="G75" i="34"/>
  <c r="O66" i="34"/>
  <c r="N66" i="34"/>
  <c r="M66" i="34"/>
  <c r="H66" i="34"/>
  <c r="G66" i="34"/>
  <c r="O62" i="34"/>
  <c r="N62" i="34"/>
  <c r="M62" i="34"/>
  <c r="H62" i="34"/>
  <c r="G62" i="34"/>
  <c r="O57" i="34"/>
  <c r="N57" i="34"/>
  <c r="M57" i="34"/>
  <c r="H57" i="34"/>
  <c r="G57" i="34"/>
  <c r="O50" i="34"/>
  <c r="N50" i="34"/>
  <c r="M50" i="34"/>
  <c r="H50" i="34"/>
  <c r="G50" i="34"/>
  <c r="O46" i="34"/>
  <c r="N46" i="34"/>
  <c r="M46" i="34"/>
  <c r="H46" i="34"/>
  <c r="G46" i="34"/>
  <c r="O43" i="34"/>
  <c r="N43" i="34"/>
  <c r="M43" i="34"/>
  <c r="H43" i="34"/>
  <c r="G43" i="34"/>
  <c r="O36" i="34"/>
  <c r="N36" i="34"/>
  <c r="M36" i="34"/>
  <c r="H36" i="34"/>
  <c r="G36" i="34"/>
  <c r="O28" i="34"/>
  <c r="N28" i="34"/>
  <c r="M28" i="34"/>
  <c r="H28" i="34"/>
  <c r="G28" i="34"/>
  <c r="O21" i="34"/>
  <c r="N21" i="34"/>
  <c r="M21" i="34"/>
  <c r="H21" i="34"/>
  <c r="G21" i="34"/>
  <c r="F326" i="34"/>
  <c r="F323" i="34"/>
  <c r="F319" i="34"/>
  <c r="F316" i="34"/>
  <c r="F314" i="34"/>
  <c r="F311" i="34"/>
  <c r="F309" i="34"/>
  <c r="F306" i="34"/>
  <c r="F301" i="34"/>
  <c r="F298" i="34"/>
  <c r="F295" i="34"/>
  <c r="F291" i="34"/>
  <c r="F288" i="34"/>
  <c r="F286" i="34"/>
  <c r="F283" i="34"/>
  <c r="F281" i="34"/>
  <c r="F278" i="34"/>
  <c r="F271" i="34"/>
  <c r="F270" i="34" s="1"/>
  <c r="F266" i="34"/>
  <c r="F265" i="34" s="1"/>
  <c r="F259" i="34"/>
  <c r="F257" i="34"/>
  <c r="F251" i="34"/>
  <c r="F249" i="34"/>
  <c r="F247" i="34"/>
  <c r="F244" i="34"/>
  <c r="F239" i="34"/>
  <c r="F236" i="34"/>
  <c r="F234" i="34"/>
  <c r="F232" i="34"/>
  <c r="F228" i="34"/>
  <c r="F223" i="34"/>
  <c r="F220" i="34"/>
  <c r="F218" i="34"/>
  <c r="F215" i="34"/>
  <c r="F213" i="34"/>
  <c r="F209" i="34"/>
  <c r="F204" i="34"/>
  <c r="F202" i="34"/>
  <c r="F195" i="34"/>
  <c r="F193" i="34"/>
  <c r="F187" i="34"/>
  <c r="F184" i="34"/>
  <c r="F182" i="34"/>
  <c r="F178" i="34"/>
  <c r="F173" i="34"/>
  <c r="F170" i="34"/>
  <c r="F167" i="34"/>
  <c r="F164" i="34"/>
  <c r="F155" i="34"/>
  <c r="F149" i="34"/>
  <c r="F142" i="34"/>
  <c r="F135" i="34"/>
  <c r="F126" i="34"/>
  <c r="F120" i="34"/>
  <c r="F111" i="34"/>
  <c r="F102" i="34"/>
  <c r="F96" i="34"/>
  <c r="F88" i="34"/>
  <c r="F84" i="34" s="1"/>
  <c r="F75" i="34"/>
  <c r="F66" i="34"/>
  <c r="F62" i="34"/>
  <c r="F57" i="34"/>
  <c r="F50" i="34"/>
  <c r="F46" i="34"/>
  <c r="F43" i="34"/>
  <c r="F36" i="34"/>
  <c r="F28" i="34"/>
  <c r="F21" i="34"/>
  <c r="D482" i="24" l="1"/>
  <c r="C483" i="24"/>
  <c r="L248" i="34"/>
  <c r="K218" i="34"/>
  <c r="K281" i="34"/>
  <c r="K193" i="34"/>
  <c r="L183" i="34"/>
  <c r="K278" i="34"/>
  <c r="L219" i="33"/>
  <c r="L220" i="33"/>
  <c r="K209" i="34"/>
  <c r="L209" i="34" s="1"/>
  <c r="K266" i="34"/>
  <c r="L266" i="34" s="1"/>
  <c r="K311" i="34"/>
  <c r="L311" i="34" s="1"/>
  <c r="L279" i="34"/>
  <c r="K316" i="34"/>
  <c r="L316" i="34" s="1"/>
  <c r="K167" i="34"/>
  <c r="L167" i="34" s="1"/>
  <c r="K283" i="34"/>
  <c r="K277" i="34" s="1"/>
  <c r="M83" i="34"/>
  <c r="P111" i="34"/>
  <c r="Q182" i="34"/>
  <c r="K232" i="34"/>
  <c r="L232" i="34" s="1"/>
  <c r="Q28" i="34"/>
  <c r="K234" i="34"/>
  <c r="L234" i="34" s="1"/>
  <c r="K244" i="34"/>
  <c r="L244" i="34" s="1"/>
  <c r="P46" i="34"/>
  <c r="P135" i="34"/>
  <c r="P193" i="34"/>
  <c r="P234" i="34"/>
  <c r="P281" i="34"/>
  <c r="L315" i="34"/>
  <c r="K236" i="34"/>
  <c r="L236" i="34" s="1"/>
  <c r="K291" i="34"/>
  <c r="L291" i="34" s="1"/>
  <c r="K251" i="34"/>
  <c r="L251" i="34" s="1"/>
  <c r="K46" i="34"/>
  <c r="L46" i="34" s="1"/>
  <c r="P301" i="34"/>
  <c r="K96" i="34"/>
  <c r="L96" i="34" s="1"/>
  <c r="K309" i="34"/>
  <c r="L309" i="34" s="1"/>
  <c r="L203" i="34"/>
  <c r="K36" i="34"/>
  <c r="L36" i="34" s="1"/>
  <c r="K50" i="34"/>
  <c r="L50" i="34" s="1"/>
  <c r="K66" i="34"/>
  <c r="L66" i="34" s="1"/>
  <c r="K155" i="34"/>
  <c r="L155" i="34" s="1"/>
  <c r="K173" i="34"/>
  <c r="L173" i="34" s="1"/>
  <c r="K257" i="34"/>
  <c r="L257" i="34" s="1"/>
  <c r="L169" i="34"/>
  <c r="L285" i="34"/>
  <c r="L259" i="34"/>
  <c r="I65" i="34"/>
  <c r="L247" i="34"/>
  <c r="L221" i="34"/>
  <c r="K298" i="34"/>
  <c r="L298" i="34" s="1"/>
  <c r="K323" i="34"/>
  <c r="L323" i="34" s="1"/>
  <c r="I83" i="34"/>
  <c r="J163" i="34"/>
  <c r="K326" i="34"/>
  <c r="L326" i="34" s="1"/>
  <c r="P316" i="34"/>
  <c r="K164" i="34"/>
  <c r="L164" i="34" s="1"/>
  <c r="L174" i="34"/>
  <c r="L69" i="34"/>
  <c r="K62" i="34"/>
  <c r="L62" i="34" s="1"/>
  <c r="K215" i="34"/>
  <c r="L215" i="34" s="1"/>
  <c r="L289" i="34"/>
  <c r="K135" i="34"/>
  <c r="L135" i="34" s="1"/>
  <c r="P21" i="34"/>
  <c r="K102" i="34"/>
  <c r="L102" i="34" s="1"/>
  <c r="I163" i="34"/>
  <c r="L53" i="34"/>
  <c r="L156" i="34"/>
  <c r="K88" i="34"/>
  <c r="K84" i="34" s="1"/>
  <c r="P178" i="34"/>
  <c r="P220" i="34"/>
  <c r="Q259" i="34"/>
  <c r="N318" i="34"/>
  <c r="P142" i="34"/>
  <c r="P195" i="34"/>
  <c r="P236" i="34"/>
  <c r="Q283" i="34"/>
  <c r="P319" i="34"/>
  <c r="K43" i="34"/>
  <c r="L43" i="34" s="1"/>
  <c r="K184" i="34"/>
  <c r="L184" i="34" s="1"/>
  <c r="L283" i="34"/>
  <c r="K57" i="34"/>
  <c r="L57" i="34" s="1"/>
  <c r="K228" i="34"/>
  <c r="L228" i="34" s="1"/>
  <c r="K319" i="34"/>
  <c r="L319" i="34" s="1"/>
  <c r="K204" i="34"/>
  <c r="L204" i="34" s="1"/>
  <c r="K187" i="34"/>
  <c r="L187" i="34" s="1"/>
  <c r="I305" i="34"/>
  <c r="K21" i="34"/>
  <c r="L21" i="34" s="1"/>
  <c r="L38" i="34"/>
  <c r="Q120" i="34"/>
  <c r="Q228" i="34"/>
  <c r="K126" i="34"/>
  <c r="L126" i="34" s="1"/>
  <c r="K178" i="34"/>
  <c r="L178" i="34" s="1"/>
  <c r="K306" i="34"/>
  <c r="L306" i="34" s="1"/>
  <c r="L267" i="34"/>
  <c r="L287" i="34"/>
  <c r="K28" i="34"/>
  <c r="L28" i="34" s="1"/>
  <c r="K111" i="34"/>
  <c r="L111" i="34" s="1"/>
  <c r="K142" i="34"/>
  <c r="L142" i="34" s="1"/>
  <c r="K195" i="34"/>
  <c r="L195" i="34" s="1"/>
  <c r="K213" i="34"/>
  <c r="L213" i="34" s="1"/>
  <c r="K223" i="34"/>
  <c r="L223" i="34" s="1"/>
  <c r="K249" i="34"/>
  <c r="L249" i="34" s="1"/>
  <c r="K295" i="34"/>
  <c r="L312" i="34"/>
  <c r="K75" i="34"/>
  <c r="L230" i="34"/>
  <c r="L59" i="34"/>
  <c r="L252" i="34"/>
  <c r="K120" i="34"/>
  <c r="K149" i="34"/>
  <c r="L149" i="34" s="1"/>
  <c r="K170" i="34"/>
  <c r="L170" i="34" s="1"/>
  <c r="K239" i="34"/>
  <c r="K271" i="34"/>
  <c r="L271" i="34" s="1"/>
  <c r="L286" i="34"/>
  <c r="P170" i="34"/>
  <c r="P215" i="34"/>
  <c r="P251" i="34"/>
  <c r="P298" i="34"/>
  <c r="Q309" i="34"/>
  <c r="P66" i="34"/>
  <c r="P209" i="34"/>
  <c r="L218" i="34"/>
  <c r="L288" i="34"/>
  <c r="L314" i="34"/>
  <c r="P149" i="34"/>
  <c r="P202" i="34"/>
  <c r="Q213" i="34"/>
  <c r="O238" i="34"/>
  <c r="Q249" i="34"/>
  <c r="P286" i="34"/>
  <c r="P323" i="34"/>
  <c r="J65" i="34"/>
  <c r="Q184" i="34"/>
  <c r="Q311" i="34"/>
  <c r="L193" i="34"/>
  <c r="L220" i="34"/>
  <c r="L281" i="34"/>
  <c r="J305" i="34"/>
  <c r="N163" i="34"/>
  <c r="Q204" i="34"/>
  <c r="Q244" i="34"/>
  <c r="Q288" i="34"/>
  <c r="Q326" i="34"/>
  <c r="I238" i="34"/>
  <c r="Q62" i="34"/>
  <c r="J222" i="34"/>
  <c r="J277" i="34"/>
  <c r="I318" i="34"/>
  <c r="L182" i="34"/>
  <c r="Q187" i="34"/>
  <c r="Q232" i="34"/>
  <c r="H277" i="34"/>
  <c r="O305" i="34"/>
  <c r="Q314" i="34"/>
  <c r="J83" i="34"/>
  <c r="L202" i="34"/>
  <c r="P28" i="34"/>
  <c r="P182" i="34"/>
  <c r="P223" i="34"/>
  <c r="P266" i="34"/>
  <c r="P309" i="34"/>
  <c r="J318" i="34"/>
  <c r="P96" i="34"/>
  <c r="P173" i="34"/>
  <c r="P218" i="34"/>
  <c r="P257" i="34"/>
  <c r="J20" i="34"/>
  <c r="I172" i="34"/>
  <c r="J172" i="34"/>
  <c r="P75" i="34"/>
  <c r="P167" i="34"/>
  <c r="P213" i="34"/>
  <c r="I277" i="34"/>
  <c r="P295" i="34"/>
  <c r="P36" i="34"/>
  <c r="Q50" i="34"/>
  <c r="G83" i="34"/>
  <c r="P120" i="34"/>
  <c r="P184" i="34"/>
  <c r="P228" i="34"/>
  <c r="P270" i="34"/>
  <c r="P311" i="34"/>
  <c r="Q21" i="34"/>
  <c r="Q102" i="34"/>
  <c r="P249" i="34"/>
  <c r="J101" i="34"/>
  <c r="P62" i="34"/>
  <c r="P155" i="34"/>
  <c r="P204" i="34"/>
  <c r="P244" i="34"/>
  <c r="P288" i="34"/>
  <c r="I101" i="34"/>
  <c r="J238" i="34"/>
  <c r="L301" i="34"/>
  <c r="N83" i="34"/>
  <c r="Q164" i="34"/>
  <c r="Q209" i="34"/>
  <c r="P247" i="34"/>
  <c r="P291" i="34"/>
  <c r="I222" i="34"/>
  <c r="J290" i="34"/>
  <c r="L278" i="34"/>
  <c r="P43" i="34"/>
  <c r="Q57" i="34"/>
  <c r="P126" i="34"/>
  <c r="P187" i="34"/>
  <c r="P232" i="34"/>
  <c r="P278" i="34"/>
  <c r="P314" i="34"/>
  <c r="I20" i="34"/>
  <c r="I290" i="34"/>
  <c r="I264" i="34"/>
  <c r="J264" i="34"/>
  <c r="Q88" i="34"/>
  <c r="Q195" i="34"/>
  <c r="Q236" i="34"/>
  <c r="M305" i="34"/>
  <c r="H318" i="34"/>
  <c r="F264" i="34"/>
  <c r="Q66" i="34"/>
  <c r="H163" i="34"/>
  <c r="Q215" i="34"/>
  <c r="Q251" i="34"/>
  <c r="N305" i="34"/>
  <c r="M277" i="34"/>
  <c r="P50" i="34"/>
  <c r="P326" i="34"/>
  <c r="Q149" i="34"/>
  <c r="H222" i="34"/>
  <c r="M290" i="34"/>
  <c r="M163" i="34"/>
  <c r="H264" i="34"/>
  <c r="Q46" i="34"/>
  <c r="Q286" i="34"/>
  <c r="P88" i="34"/>
  <c r="N277" i="34"/>
  <c r="F318" i="34"/>
  <c r="Q202" i="34"/>
  <c r="H238" i="34"/>
  <c r="O277" i="34"/>
  <c r="N290" i="34"/>
  <c r="Q323" i="34"/>
  <c r="Q75" i="34"/>
  <c r="Q135" i="34"/>
  <c r="Q173" i="34"/>
  <c r="Q218" i="34"/>
  <c r="Q257" i="34"/>
  <c r="N264" i="34"/>
  <c r="O290" i="34"/>
  <c r="Q301" i="34"/>
  <c r="Q36" i="34"/>
  <c r="M172" i="34"/>
  <c r="Q193" i="34"/>
  <c r="Q234" i="34"/>
  <c r="Q266" i="34"/>
  <c r="Q281" i="34"/>
  <c r="Q316" i="34"/>
  <c r="P102" i="34"/>
  <c r="P306" i="34"/>
  <c r="N172" i="34"/>
  <c r="Q295" i="34"/>
  <c r="P259" i="34"/>
  <c r="P271" i="34"/>
  <c r="P283" i="34"/>
  <c r="P164" i="34"/>
  <c r="P57" i="34"/>
  <c r="Q178" i="34"/>
  <c r="Q306" i="34"/>
  <c r="Q220" i="34"/>
  <c r="Q43" i="34"/>
  <c r="O222" i="34"/>
  <c r="P239" i="34"/>
  <c r="G65" i="34"/>
  <c r="F65" i="34"/>
  <c r="O318" i="34"/>
  <c r="G290" i="34"/>
  <c r="G318" i="34"/>
  <c r="M222" i="34"/>
  <c r="Q319" i="34"/>
  <c r="Q223" i="34"/>
  <c r="O163" i="34"/>
  <c r="Q170" i="34"/>
  <c r="M238" i="34"/>
  <c r="G277" i="34"/>
  <c r="Q96" i="34"/>
  <c r="Q111" i="34"/>
  <c r="Q126" i="34"/>
  <c r="Q142" i="34"/>
  <c r="Q155" i="34"/>
  <c r="G163" i="34"/>
  <c r="Q247" i="34"/>
  <c r="Q291" i="34"/>
  <c r="Q298" i="34"/>
  <c r="Q167" i="34"/>
  <c r="F290" i="34"/>
  <c r="H84" i="34"/>
  <c r="Q84" i="34" s="1"/>
  <c r="H172" i="34"/>
  <c r="Q271" i="34"/>
  <c r="Q270" i="34"/>
  <c r="N238" i="34"/>
  <c r="G222" i="34"/>
  <c r="F238" i="34"/>
  <c r="O265" i="34"/>
  <c r="H290" i="34"/>
  <c r="F305" i="34"/>
  <c r="G264" i="34"/>
  <c r="O83" i="34"/>
  <c r="O172" i="34"/>
  <c r="N222" i="34"/>
  <c r="M318" i="34"/>
  <c r="Q239" i="34"/>
  <c r="F163" i="34"/>
  <c r="M264" i="34"/>
  <c r="G172" i="34"/>
  <c r="G305" i="34"/>
  <c r="Q278" i="34"/>
  <c r="G238" i="34"/>
  <c r="H305" i="34"/>
  <c r="M20" i="34"/>
  <c r="H65" i="34"/>
  <c r="M65" i="34"/>
  <c r="O65" i="34"/>
  <c r="O101" i="34"/>
  <c r="F101" i="34"/>
  <c r="H101" i="34"/>
  <c r="G101" i="34"/>
  <c r="M101" i="34"/>
  <c r="N101" i="34"/>
  <c r="N65" i="34"/>
  <c r="G20" i="34"/>
  <c r="H20" i="34"/>
  <c r="N20" i="34"/>
  <c r="F20" i="34"/>
  <c r="O20" i="34"/>
  <c r="F222" i="34"/>
  <c r="F172" i="34"/>
  <c r="F83" i="34"/>
  <c r="F277" i="34"/>
  <c r="D483" i="24" l="1"/>
  <c r="C484" i="24"/>
  <c r="K265" i="34"/>
  <c r="L265" i="34" s="1"/>
  <c r="Q305" i="34"/>
  <c r="N304" i="34"/>
  <c r="N303" i="34" s="1"/>
  <c r="K305" i="34"/>
  <c r="K270" i="34"/>
  <c r="L270" i="34" s="1"/>
  <c r="P238" i="34"/>
  <c r="K65" i="34"/>
  <c r="L65" i="34" s="1"/>
  <c r="K318" i="34"/>
  <c r="L318" i="34" s="1"/>
  <c r="K290" i="34"/>
  <c r="K276" i="34" s="1"/>
  <c r="K163" i="34"/>
  <c r="L163" i="34" s="1"/>
  <c r="L75" i="34"/>
  <c r="L88" i="34"/>
  <c r="I304" i="34"/>
  <c r="I303" i="34" s="1"/>
  <c r="I19" i="34"/>
  <c r="P222" i="34"/>
  <c r="O276" i="34"/>
  <c r="K222" i="34"/>
  <c r="L222" i="34" s="1"/>
  <c r="K238" i="34"/>
  <c r="L238" i="34" s="1"/>
  <c r="J19" i="34"/>
  <c r="J304" i="34"/>
  <c r="J303" i="34" s="1"/>
  <c r="L295" i="34"/>
  <c r="G276" i="34"/>
  <c r="G263" i="34" s="1"/>
  <c r="G262" i="34" s="1"/>
  <c r="P318" i="34"/>
  <c r="J82" i="34"/>
  <c r="K172" i="34"/>
  <c r="L172" i="34" s="1"/>
  <c r="Q290" i="34"/>
  <c r="K20" i="34"/>
  <c r="K101" i="34"/>
  <c r="L101" i="34" s="1"/>
  <c r="M276" i="34"/>
  <c r="M263" i="34" s="1"/>
  <c r="M262" i="34" s="1"/>
  <c r="P20" i="34"/>
  <c r="L239" i="34"/>
  <c r="L120" i="34"/>
  <c r="I276" i="34"/>
  <c r="I263" i="34" s="1"/>
  <c r="I262" i="34" s="1"/>
  <c r="P65" i="34"/>
  <c r="M304" i="34"/>
  <c r="M303" i="34" s="1"/>
  <c r="P277" i="34"/>
  <c r="L277" i="34"/>
  <c r="I82" i="34"/>
  <c r="J276" i="34"/>
  <c r="J263" i="34" s="1"/>
  <c r="J262" i="34" s="1"/>
  <c r="F276" i="34"/>
  <c r="F263" i="34" s="1"/>
  <c r="F262" i="34" s="1"/>
  <c r="G304" i="34"/>
  <c r="G303" i="34" s="1"/>
  <c r="P84" i="34"/>
  <c r="Q277" i="34"/>
  <c r="Q222" i="34"/>
  <c r="Q318" i="34"/>
  <c r="N276" i="34"/>
  <c r="N263" i="34" s="1"/>
  <c r="N262" i="34" s="1"/>
  <c r="L84" i="34"/>
  <c r="O304" i="34"/>
  <c r="O303" i="34" s="1"/>
  <c r="P290" i="34"/>
  <c r="Q238" i="34"/>
  <c r="G19" i="34"/>
  <c r="Q172" i="34"/>
  <c r="P172" i="34"/>
  <c r="P305" i="34"/>
  <c r="P101" i="34"/>
  <c r="K83" i="34"/>
  <c r="H83" i="34"/>
  <c r="H82" i="34" s="1"/>
  <c r="F304" i="34"/>
  <c r="F303" i="34" s="1"/>
  <c r="O264" i="34"/>
  <c r="P265" i="34"/>
  <c r="Q163" i="34"/>
  <c r="P163" i="34"/>
  <c r="N19" i="34"/>
  <c r="F19" i="34"/>
  <c r="O82" i="34"/>
  <c r="Q65" i="34"/>
  <c r="M82" i="34"/>
  <c r="Q101" i="34"/>
  <c r="H304" i="34"/>
  <c r="H276" i="34"/>
  <c r="G82" i="34"/>
  <c r="Q20" i="34"/>
  <c r="Q265" i="34"/>
  <c r="N82" i="34"/>
  <c r="M19" i="34"/>
  <c r="H19" i="34"/>
  <c r="O19" i="34"/>
  <c r="F82" i="34"/>
  <c r="D484" i="24" l="1"/>
  <c r="C486" i="24"/>
  <c r="P264" i="34"/>
  <c r="N261" i="34"/>
  <c r="K304" i="34"/>
  <c r="K303" i="34" s="1"/>
  <c r="K19" i="34"/>
  <c r="L19" i="34" s="1"/>
  <c r="L305" i="34"/>
  <c r="I261" i="34"/>
  <c r="K264" i="34"/>
  <c r="L264" i="34" s="1"/>
  <c r="L290" i="34"/>
  <c r="J261" i="34"/>
  <c r="I18" i="34"/>
  <c r="I17" i="34" s="1"/>
  <c r="J18" i="34"/>
  <c r="J17" i="34" s="1"/>
  <c r="J16" i="34" s="1"/>
  <c r="L20" i="34"/>
  <c r="P276" i="34"/>
  <c r="M261" i="34"/>
  <c r="G261" i="34"/>
  <c r="F261" i="34"/>
  <c r="L83" i="34"/>
  <c r="P304" i="34"/>
  <c r="Q264" i="34"/>
  <c r="F18" i="34"/>
  <c r="F17" i="34" s="1"/>
  <c r="O263" i="34"/>
  <c r="O262" i="34" s="1"/>
  <c r="L276" i="34"/>
  <c r="Q83" i="34"/>
  <c r="P82" i="34"/>
  <c r="K82" i="34"/>
  <c r="L82" i="34" s="1"/>
  <c r="G18" i="34"/>
  <c r="G17" i="34" s="1"/>
  <c r="P83" i="34"/>
  <c r="O18" i="34"/>
  <c r="P19" i="34"/>
  <c r="Q19" i="34"/>
  <c r="M18" i="34"/>
  <c r="M17" i="34" s="1"/>
  <c r="N18" i="34"/>
  <c r="N17" i="34" s="1"/>
  <c r="N16" i="34" s="1"/>
  <c r="Q82" i="34"/>
  <c r="H18" i="34"/>
  <c r="Q276" i="34"/>
  <c r="H263" i="34"/>
  <c r="H303" i="34"/>
  <c r="Q303" i="34" s="1"/>
  <c r="Q304" i="34"/>
  <c r="D486" i="24" l="1"/>
  <c r="C487" i="24"/>
  <c r="I15" i="34"/>
  <c r="G15" i="34"/>
  <c r="L304" i="34"/>
  <c r="K263" i="34"/>
  <c r="K262" i="34" s="1"/>
  <c r="G329" i="34"/>
  <c r="I16" i="34"/>
  <c r="I329" i="34"/>
  <c r="J329" i="34"/>
  <c r="J15" i="34"/>
  <c r="M329" i="34"/>
  <c r="F15" i="34"/>
  <c r="P263" i="34"/>
  <c r="L303" i="34"/>
  <c r="G16" i="34"/>
  <c r="F16" i="34"/>
  <c r="O261" i="34"/>
  <c r="O17" i="34"/>
  <c r="P18" i="34"/>
  <c r="K18" i="34"/>
  <c r="L18" i="34" s="1"/>
  <c r="P303" i="34"/>
  <c r="M16" i="34"/>
  <c r="M15" i="34"/>
  <c r="N329" i="34"/>
  <c r="N15" i="34"/>
  <c r="H262" i="34"/>
  <c r="P262" i="34" s="1"/>
  <c r="Q263" i="34"/>
  <c r="H17" i="34"/>
  <c r="Q18" i="34"/>
  <c r="D487" i="24" l="1"/>
  <c r="C488" i="24"/>
  <c r="L263" i="34"/>
  <c r="L262" i="34"/>
  <c r="K261" i="34"/>
  <c r="K17" i="34"/>
  <c r="L17" i="34" s="1"/>
  <c r="P17" i="34"/>
  <c r="O16" i="34"/>
  <c r="O15" i="34"/>
  <c r="O329" i="34"/>
  <c r="Q17" i="34"/>
  <c r="H16" i="34"/>
  <c r="Q262" i="34"/>
  <c r="H261" i="34"/>
  <c r="Q261" i="34" s="1"/>
  <c r="D488" i="24" l="1"/>
  <c r="C489" i="24"/>
  <c r="Q16" i="34"/>
  <c r="L261" i="34"/>
  <c r="P261" i="34"/>
  <c r="P16" i="34"/>
  <c r="K15" i="34"/>
  <c r="K16" i="34"/>
  <c r="L16" i="34" s="1"/>
  <c r="K329" i="34"/>
  <c r="H15" i="34"/>
  <c r="Q15" i="34" s="1"/>
  <c r="H329" i="34"/>
  <c r="Q329" i="34" s="1"/>
  <c r="D489" i="24" l="1"/>
  <c r="C490" i="24"/>
  <c r="L329" i="34"/>
  <c r="P329" i="34"/>
  <c r="L15" i="34"/>
  <c r="P15" i="34"/>
  <c r="D490" i="24" l="1"/>
  <c r="C492" i="24"/>
  <c r="F329" i="34"/>
  <c r="D492" i="24" l="1"/>
  <c r="C493" i="24"/>
  <c r="K459" i="33"/>
  <c r="K458" i="33"/>
  <c r="K456" i="33"/>
  <c r="K455" i="33"/>
  <c r="K454" i="33"/>
  <c r="K453" i="33"/>
  <c r="K450" i="33"/>
  <c r="K449" i="33"/>
  <c r="K448" i="33"/>
  <c r="K446" i="33"/>
  <c r="K445" i="33"/>
  <c r="K444" i="33"/>
  <c r="K441" i="33"/>
  <c r="K440" i="33"/>
  <c r="K439" i="33"/>
  <c r="K438" i="33"/>
  <c r="K436" i="33"/>
  <c r="K435" i="33"/>
  <c r="K434" i="33"/>
  <c r="K433" i="33"/>
  <c r="K432" i="33"/>
  <c r="K431" i="33"/>
  <c r="K430" i="33"/>
  <c r="K429" i="33"/>
  <c r="K427" i="33"/>
  <c r="K426" i="33"/>
  <c r="K425" i="33"/>
  <c r="K423" i="33"/>
  <c r="K422" i="33"/>
  <c r="K421" i="33"/>
  <c r="K419" i="33"/>
  <c r="K418" i="33"/>
  <c r="K415" i="33"/>
  <c r="K414" i="33"/>
  <c r="K411" i="33"/>
  <c r="K410" i="33"/>
  <c r="K409" i="33"/>
  <c r="K408" i="33"/>
  <c r="K407" i="33"/>
  <c r="K406" i="33"/>
  <c r="K405" i="33"/>
  <c r="K404" i="33"/>
  <c r="K402" i="33"/>
  <c r="K401" i="33"/>
  <c r="K400" i="33"/>
  <c r="K399" i="33"/>
  <c r="K398" i="33"/>
  <c r="K396" i="33"/>
  <c r="K394" i="33"/>
  <c r="K393" i="33"/>
  <c r="K392" i="33"/>
  <c r="K391" i="33"/>
  <c r="K389" i="33"/>
  <c r="K388" i="33"/>
  <c r="K387" i="33"/>
  <c r="K386" i="33"/>
  <c r="K385" i="33"/>
  <c r="K384" i="33"/>
  <c r="K383" i="33"/>
  <c r="K382" i="33"/>
  <c r="K380" i="33"/>
  <c r="K379" i="33"/>
  <c r="K378" i="33"/>
  <c r="K376" i="33"/>
  <c r="K375" i="33"/>
  <c r="K374" i="33"/>
  <c r="K372" i="33"/>
  <c r="K371" i="33"/>
  <c r="K370" i="33"/>
  <c r="K367" i="33"/>
  <c r="K366" i="33"/>
  <c r="K365" i="33"/>
  <c r="K364" i="33"/>
  <c r="K363" i="33"/>
  <c r="K361" i="33"/>
  <c r="K360" i="33"/>
  <c r="K356" i="33"/>
  <c r="K355" i="33"/>
  <c r="K353" i="33"/>
  <c r="K352" i="33"/>
  <c r="K350" i="33"/>
  <c r="K349" i="33"/>
  <c r="K348" i="33"/>
  <c r="K342" i="33"/>
  <c r="K340" i="33"/>
  <c r="K338" i="33"/>
  <c r="M338" i="33" s="1"/>
  <c r="K334" i="33"/>
  <c r="M334" i="33" s="1"/>
  <c r="K333" i="33"/>
  <c r="L333" i="33" s="1"/>
  <c r="K330" i="33"/>
  <c r="M330" i="33" s="1"/>
  <c r="K328" i="33"/>
  <c r="L328" i="33" s="1"/>
  <c r="K323" i="33"/>
  <c r="M323" i="33" s="1"/>
  <c r="K322" i="33"/>
  <c r="L322" i="33" s="1"/>
  <c r="K320" i="33"/>
  <c r="M320" i="33" s="1"/>
  <c r="K318" i="33"/>
  <c r="M318" i="33" s="1"/>
  <c r="K317" i="33"/>
  <c r="M317" i="33" s="1"/>
  <c r="K316" i="33"/>
  <c r="M316" i="33" s="1"/>
  <c r="K315" i="33"/>
  <c r="L315" i="33" s="1"/>
  <c r="K313" i="33"/>
  <c r="M313" i="33" s="1"/>
  <c r="K312" i="33"/>
  <c r="L312" i="33" s="1"/>
  <c r="K311" i="33"/>
  <c r="M311" i="33" s="1"/>
  <c r="K309" i="33"/>
  <c r="M309" i="33" s="1"/>
  <c r="K307" i="33"/>
  <c r="M307" i="33" s="1"/>
  <c r="K306" i="33"/>
  <c r="M306" i="33" s="1"/>
  <c r="K305" i="33"/>
  <c r="M305" i="33" s="1"/>
  <c r="K303" i="33"/>
  <c r="M303" i="33" s="1"/>
  <c r="K302" i="33"/>
  <c r="L302" i="33" s="1"/>
  <c r="K301" i="33"/>
  <c r="M301" i="33" s="1"/>
  <c r="K300" i="33"/>
  <c r="L300" i="33" s="1"/>
  <c r="K298" i="33"/>
  <c r="M298" i="33" s="1"/>
  <c r="K294" i="33"/>
  <c r="M294" i="33" s="1"/>
  <c r="K288" i="33"/>
  <c r="M288" i="33" s="1"/>
  <c r="K287" i="33"/>
  <c r="L287" i="33" s="1"/>
  <c r="K285" i="33"/>
  <c r="L285" i="33" s="1"/>
  <c r="K284" i="33"/>
  <c r="M284" i="33" s="1"/>
  <c r="K282" i="33"/>
  <c r="L282" i="33" s="1"/>
  <c r="K281" i="33"/>
  <c r="M281" i="33" s="1"/>
  <c r="K280" i="33"/>
  <c r="M280" i="33" s="1"/>
  <c r="K279" i="33"/>
  <c r="M279" i="33" s="1"/>
  <c r="K278" i="33"/>
  <c r="M278" i="33" s="1"/>
  <c r="K277" i="33"/>
  <c r="M277" i="33" s="1"/>
  <c r="K275" i="33"/>
  <c r="M275" i="33" s="1"/>
  <c r="K274" i="33"/>
  <c r="L274" i="33" s="1"/>
  <c r="K272" i="33"/>
  <c r="M272" i="33" s="1"/>
  <c r="K271" i="33"/>
  <c r="L271" i="33" s="1"/>
  <c r="K270" i="33"/>
  <c r="M270" i="33" s="1"/>
  <c r="K269" i="33"/>
  <c r="M269" i="33" s="1"/>
  <c r="K268" i="33"/>
  <c r="M268" i="33" s="1"/>
  <c r="K266" i="33"/>
  <c r="M266" i="33" s="1"/>
  <c r="K265" i="33"/>
  <c r="L265" i="33" s="1"/>
  <c r="K263" i="33"/>
  <c r="M263" i="33" s="1"/>
  <c r="K262" i="33"/>
  <c r="L262" i="33" s="1"/>
  <c r="K261" i="33"/>
  <c r="M261" i="33" s="1"/>
  <c r="K260" i="33"/>
  <c r="M260" i="33" s="1"/>
  <c r="K259" i="33"/>
  <c r="M259" i="33" s="1"/>
  <c r="K258" i="33"/>
  <c r="M258" i="33" s="1"/>
  <c r="K257" i="33"/>
  <c r="M257" i="33" s="1"/>
  <c r="K256" i="33"/>
  <c r="M256" i="33" s="1"/>
  <c r="K254" i="33"/>
  <c r="L254" i="33" s="1"/>
  <c r="K253" i="33"/>
  <c r="M253" i="33" s="1"/>
  <c r="K252" i="33"/>
  <c r="L252" i="33" s="1"/>
  <c r="K251" i="33"/>
  <c r="M251" i="33" s="1"/>
  <c r="K250" i="33"/>
  <c r="M250" i="33" s="1"/>
  <c r="K247" i="33"/>
  <c r="M247" i="33" s="1"/>
  <c r="K245" i="33"/>
  <c r="M245" i="33" s="1"/>
  <c r="K244" i="33"/>
  <c r="L244" i="33" s="1"/>
  <c r="K242" i="33"/>
  <c r="M242" i="33" s="1"/>
  <c r="K240" i="33"/>
  <c r="L240" i="33" s="1"/>
  <c r="K238" i="33"/>
  <c r="M238" i="33" s="1"/>
  <c r="K237" i="33"/>
  <c r="M237" i="33" s="1"/>
  <c r="K236" i="33"/>
  <c r="M236" i="33" s="1"/>
  <c r="K235" i="33"/>
  <c r="M235" i="33" s="1"/>
  <c r="K234" i="33"/>
  <c r="M234" i="33" s="1"/>
  <c r="K233" i="33"/>
  <c r="M233" i="33" s="1"/>
  <c r="K232" i="33"/>
  <c r="L232" i="33" s="1"/>
  <c r="K231" i="33"/>
  <c r="M231" i="33" s="1"/>
  <c r="K229" i="33"/>
  <c r="L229" i="33" s="1"/>
  <c r="K228" i="33"/>
  <c r="M228" i="33" s="1"/>
  <c r="K227" i="33"/>
  <c r="M227" i="33" s="1"/>
  <c r="K226" i="33"/>
  <c r="M226" i="33" s="1"/>
  <c r="K225" i="33"/>
  <c r="M225" i="33" s="1"/>
  <c r="K224" i="33"/>
  <c r="L224" i="33" s="1"/>
  <c r="K223" i="33"/>
  <c r="M223" i="33" s="1"/>
  <c r="K222" i="33"/>
  <c r="L222" i="33" s="1"/>
  <c r="K218" i="33"/>
  <c r="K214" i="33"/>
  <c r="L214" i="33" s="1"/>
  <c r="K213" i="33"/>
  <c r="M213" i="33" s="1"/>
  <c r="K211" i="33"/>
  <c r="M211" i="33" s="1"/>
  <c r="K210" i="33"/>
  <c r="M210" i="33" s="1"/>
  <c r="K208" i="33"/>
  <c r="K207" i="33"/>
  <c r="L207" i="33" s="1"/>
  <c r="K206" i="33"/>
  <c r="M206" i="33" s="1"/>
  <c r="K205" i="33"/>
  <c r="M205" i="33" s="1"/>
  <c r="K204" i="33"/>
  <c r="L204" i="33" s="1"/>
  <c r="K200" i="33"/>
  <c r="M200" i="33" s="1"/>
  <c r="K198" i="33"/>
  <c r="M198" i="33" s="1"/>
  <c r="K197" i="33"/>
  <c r="M197" i="33" s="1"/>
  <c r="K196" i="33"/>
  <c r="M196" i="33" s="1"/>
  <c r="K195" i="33"/>
  <c r="L195" i="33" s="1"/>
  <c r="K194" i="33"/>
  <c r="M194" i="33" s="1"/>
  <c r="K193" i="33"/>
  <c r="M193" i="33" s="1"/>
  <c r="K192" i="33"/>
  <c r="L192" i="33" s="1"/>
  <c r="K191" i="33"/>
  <c r="M191" i="33" s="1"/>
  <c r="K189" i="33"/>
  <c r="M189" i="33" s="1"/>
  <c r="K188" i="33"/>
  <c r="M188" i="33" s="1"/>
  <c r="K187" i="33"/>
  <c r="M187" i="33" s="1"/>
  <c r="K186" i="33"/>
  <c r="L186" i="33" s="1"/>
  <c r="K184" i="33"/>
  <c r="M184" i="33" s="1"/>
  <c r="K183" i="33"/>
  <c r="M183" i="33" s="1"/>
  <c r="K182" i="33"/>
  <c r="L182" i="33" s="1"/>
  <c r="K181" i="33"/>
  <c r="M181" i="33" s="1"/>
  <c r="K180" i="33"/>
  <c r="M180" i="33" s="1"/>
  <c r="K179" i="33"/>
  <c r="M179" i="33" s="1"/>
  <c r="K178" i="33"/>
  <c r="M178" i="33" s="1"/>
  <c r="K176" i="33"/>
  <c r="L176" i="33" s="1"/>
  <c r="K175" i="33"/>
  <c r="M175" i="33" s="1"/>
  <c r="K174" i="33"/>
  <c r="M174" i="33" s="1"/>
  <c r="K172" i="33"/>
  <c r="L172" i="33" s="1"/>
  <c r="K171" i="33"/>
  <c r="M171" i="33" s="1"/>
  <c r="K170" i="33"/>
  <c r="M170" i="33" s="1"/>
  <c r="K169" i="33"/>
  <c r="M169" i="33" s="1"/>
  <c r="K168" i="33"/>
  <c r="M168" i="33" s="1"/>
  <c r="K166" i="33"/>
  <c r="L166" i="33" s="1"/>
  <c r="K165" i="33"/>
  <c r="M165" i="33" s="1"/>
  <c r="K164" i="33"/>
  <c r="M164" i="33" s="1"/>
  <c r="K163" i="33"/>
  <c r="L163" i="33" s="1"/>
  <c r="K162" i="33"/>
  <c r="L162" i="33" s="1"/>
  <c r="K161" i="33"/>
  <c r="M161" i="33" s="1"/>
  <c r="K160" i="33"/>
  <c r="M160" i="33" s="1"/>
  <c r="K159" i="33"/>
  <c r="M159" i="33" s="1"/>
  <c r="K157" i="33"/>
  <c r="M157" i="33" s="1"/>
  <c r="K156" i="33"/>
  <c r="M156" i="33" s="1"/>
  <c r="K155" i="33"/>
  <c r="L155" i="33" s="1"/>
  <c r="K154" i="33"/>
  <c r="M154" i="33" s="1"/>
  <c r="K153" i="33"/>
  <c r="M153" i="33" s="1"/>
  <c r="K152" i="33"/>
  <c r="M152" i="33" s="1"/>
  <c r="K151" i="33"/>
  <c r="L151" i="33" s="1"/>
  <c r="K150" i="33"/>
  <c r="L150" i="33" s="1"/>
  <c r="K147" i="33"/>
  <c r="M147" i="33" s="1"/>
  <c r="K145" i="33"/>
  <c r="L145" i="33" s="1"/>
  <c r="K144" i="33"/>
  <c r="M144" i="33" s="1"/>
  <c r="K143" i="33"/>
  <c r="M143" i="33" s="1"/>
  <c r="K142" i="33"/>
  <c r="M142" i="33" s="1"/>
  <c r="K141" i="33"/>
  <c r="L141" i="33" s="1"/>
  <c r="K140" i="33"/>
  <c r="M140" i="33" s="1"/>
  <c r="K139" i="33"/>
  <c r="L139" i="33" s="1"/>
  <c r="K138" i="33"/>
  <c r="M138" i="33" s="1"/>
  <c r="K136" i="33"/>
  <c r="M136" i="33" s="1"/>
  <c r="K134" i="33"/>
  <c r="M134" i="33" s="1"/>
  <c r="K133" i="33"/>
  <c r="L133" i="33" s="1"/>
  <c r="K132" i="33"/>
  <c r="M132" i="33" s="1"/>
  <c r="K130" i="33"/>
  <c r="M130" i="33" s="1"/>
  <c r="K129" i="33"/>
  <c r="M129" i="33" s="1"/>
  <c r="K128" i="33"/>
  <c r="M128" i="33" s="1"/>
  <c r="K127" i="33"/>
  <c r="L127" i="33" s="1"/>
  <c r="K125" i="33"/>
  <c r="M125" i="33" s="1"/>
  <c r="K124" i="33"/>
  <c r="M124" i="33" s="1"/>
  <c r="K123" i="33"/>
  <c r="M123" i="33" s="1"/>
  <c r="K122" i="33"/>
  <c r="L122" i="33" s="1"/>
  <c r="K120" i="33"/>
  <c r="M120" i="33" s="1"/>
  <c r="K119" i="33"/>
  <c r="L119" i="33" s="1"/>
  <c r="K118" i="33"/>
  <c r="M118" i="33" s="1"/>
  <c r="K117" i="33"/>
  <c r="M117" i="33" s="1"/>
  <c r="K115" i="33"/>
  <c r="L115" i="33" s="1"/>
  <c r="K114" i="33"/>
  <c r="M114" i="33" s="1"/>
  <c r="K113" i="33"/>
  <c r="M113" i="33" s="1"/>
  <c r="K112" i="33"/>
  <c r="L112" i="33" s="1"/>
  <c r="K111" i="33"/>
  <c r="M111" i="33" s="1"/>
  <c r="K110" i="33"/>
  <c r="M110" i="33" s="1"/>
  <c r="K109" i="33"/>
  <c r="M109" i="33" s="1"/>
  <c r="K108" i="33"/>
  <c r="M108" i="33" s="1"/>
  <c r="K106" i="33"/>
  <c r="L106" i="33" s="1"/>
  <c r="K105" i="33"/>
  <c r="M105" i="33" s="1"/>
  <c r="K104" i="33"/>
  <c r="M104" i="33" s="1"/>
  <c r="K103" i="33"/>
  <c r="L103" i="33" s="1"/>
  <c r="K102" i="33"/>
  <c r="M102" i="33" s="1"/>
  <c r="K100" i="33"/>
  <c r="M100" i="33" s="1"/>
  <c r="K99" i="33"/>
  <c r="M99" i="33" s="1"/>
  <c r="K97" i="33"/>
  <c r="L97" i="33" s="1"/>
  <c r="K96" i="33"/>
  <c r="L96" i="33" s="1"/>
  <c r="K95" i="33"/>
  <c r="L95" i="33" s="1"/>
  <c r="K94" i="33"/>
  <c r="L94" i="33" s="1"/>
  <c r="K93" i="33"/>
  <c r="L93" i="33" s="1"/>
  <c r="K91" i="33"/>
  <c r="L91" i="33" s="1"/>
  <c r="K90" i="33"/>
  <c r="L90" i="33" s="1"/>
  <c r="K89" i="33"/>
  <c r="L89" i="33" s="1"/>
  <c r="K88" i="33"/>
  <c r="L88" i="33" s="1"/>
  <c r="K86" i="33"/>
  <c r="L86" i="33" s="1"/>
  <c r="K85" i="33"/>
  <c r="L85" i="33" s="1"/>
  <c r="K84" i="33"/>
  <c r="L84" i="33" s="1"/>
  <c r="K83" i="33"/>
  <c r="L83" i="33" s="1"/>
  <c r="K82" i="33"/>
  <c r="L82" i="33" s="1"/>
  <c r="K81" i="33"/>
  <c r="L81" i="33" s="1"/>
  <c r="K80" i="33"/>
  <c r="L80" i="33" s="1"/>
  <c r="K79" i="33"/>
  <c r="L79" i="33" s="1"/>
  <c r="K77" i="33"/>
  <c r="L77" i="33" s="1"/>
  <c r="K76" i="33"/>
  <c r="L76" i="33" s="1"/>
  <c r="K74" i="33"/>
  <c r="L74" i="33" s="1"/>
  <c r="K73" i="33"/>
  <c r="L73" i="33" s="1"/>
  <c r="K72" i="33"/>
  <c r="L72" i="33" s="1"/>
  <c r="K70" i="33"/>
  <c r="L70" i="33" s="1"/>
  <c r="K69" i="33"/>
  <c r="L69" i="33" s="1"/>
  <c r="K67" i="33"/>
  <c r="L67" i="33" s="1"/>
  <c r="K66" i="33"/>
  <c r="L66" i="33" s="1"/>
  <c r="K65" i="33"/>
  <c r="L65" i="33" s="1"/>
  <c r="K62" i="33"/>
  <c r="L62" i="33" s="1"/>
  <c r="K60" i="33"/>
  <c r="L60" i="33" s="1"/>
  <c r="K59" i="33"/>
  <c r="L59" i="33" s="1"/>
  <c r="K58" i="33"/>
  <c r="L58" i="33" s="1"/>
  <c r="K56" i="33"/>
  <c r="L56" i="33" s="1"/>
  <c r="K55" i="33"/>
  <c r="L55" i="33" s="1"/>
  <c r="K54" i="33"/>
  <c r="L54" i="33" s="1"/>
  <c r="K52" i="33"/>
  <c r="L52" i="33" s="1"/>
  <c r="K51" i="33"/>
  <c r="L51" i="33" s="1"/>
  <c r="K50" i="33"/>
  <c r="L50" i="33" s="1"/>
  <c r="K49" i="33"/>
  <c r="L49" i="33" s="1"/>
  <c r="K48" i="33"/>
  <c r="L48" i="33" s="1"/>
  <c r="K47" i="33"/>
  <c r="L47" i="33" s="1"/>
  <c r="K45" i="33"/>
  <c r="L45" i="33" s="1"/>
  <c r="K44" i="33"/>
  <c r="L44" i="33" s="1"/>
  <c r="K43" i="33"/>
  <c r="L43" i="33" s="1"/>
  <c r="K42" i="33"/>
  <c r="L42" i="33" s="1"/>
  <c r="K40" i="33"/>
  <c r="L40" i="33" s="1"/>
  <c r="K39" i="33"/>
  <c r="L39" i="33" s="1"/>
  <c r="K38" i="33"/>
  <c r="L38" i="33" s="1"/>
  <c r="K37" i="33"/>
  <c r="L37" i="33" s="1"/>
  <c r="K36" i="33"/>
  <c r="L36" i="33" s="1"/>
  <c r="K35" i="33"/>
  <c r="L35" i="33" s="1"/>
  <c r="K34" i="33"/>
  <c r="L34" i="33" s="1"/>
  <c r="K33" i="33"/>
  <c r="L33" i="33" s="1"/>
  <c r="K31" i="33"/>
  <c r="L31" i="33" s="1"/>
  <c r="K30" i="33"/>
  <c r="L30" i="33" s="1"/>
  <c r="K29" i="33"/>
  <c r="L29" i="33" s="1"/>
  <c r="K28" i="33"/>
  <c r="L28" i="33" s="1"/>
  <c r="K26" i="33"/>
  <c r="L26" i="33" s="1"/>
  <c r="K25" i="33"/>
  <c r="L25" i="33" s="1"/>
  <c r="K24" i="33"/>
  <c r="L24" i="33" s="1"/>
  <c r="K23" i="33"/>
  <c r="L23" i="33" s="1"/>
  <c r="K22" i="33"/>
  <c r="L22" i="33" s="1"/>
  <c r="P461" i="33"/>
  <c r="O461" i="33"/>
  <c r="M461" i="33"/>
  <c r="L461" i="33"/>
  <c r="U461" i="33"/>
  <c r="M21" i="33"/>
  <c r="D493" i="24" l="1"/>
  <c r="C494" i="24"/>
  <c r="L261" i="33"/>
  <c r="M218" i="33"/>
  <c r="K217" i="33"/>
  <c r="L189" i="33"/>
  <c r="M322" i="33"/>
  <c r="L198" i="33"/>
  <c r="L225" i="33"/>
  <c r="L284" i="33"/>
  <c r="M145" i="33"/>
  <c r="M119" i="33"/>
  <c r="L251" i="33"/>
  <c r="L259" i="33"/>
  <c r="L130" i="33"/>
  <c r="M67" i="33"/>
  <c r="L307" i="33"/>
  <c r="L316" i="33"/>
  <c r="M300" i="33"/>
  <c r="L218" i="33"/>
  <c r="M287" i="33"/>
  <c r="L306" i="33"/>
  <c r="L111" i="33"/>
  <c r="L200" i="33"/>
  <c r="L318" i="33"/>
  <c r="L113" i="33"/>
  <c r="L140" i="33"/>
  <c r="L179" i="33"/>
  <c r="M141" i="33"/>
  <c r="L181" i="33"/>
  <c r="M254" i="33"/>
  <c r="M106" i="33"/>
  <c r="M240" i="33"/>
  <c r="L301" i="33"/>
  <c r="M58" i="33"/>
  <c r="M103" i="33"/>
  <c r="L102" i="33"/>
  <c r="L110" i="33"/>
  <c r="L118" i="33"/>
  <c r="L170" i="33"/>
  <c r="M192" i="33"/>
  <c r="M195" i="33"/>
  <c r="L211" i="33"/>
  <c r="L233" i="33"/>
  <c r="L235" i="33"/>
  <c r="L100" i="33"/>
  <c r="L109" i="33"/>
  <c r="L128" i="33"/>
  <c r="M162" i="33"/>
  <c r="L165" i="33"/>
  <c r="L169" i="33"/>
  <c r="L191" i="33"/>
  <c r="L268" i="33"/>
  <c r="M83" i="33"/>
  <c r="L197" i="33"/>
  <c r="M312" i="33"/>
  <c r="L124" i="33"/>
  <c r="M252" i="33"/>
  <c r="L334" i="33"/>
  <c r="M60" i="33"/>
  <c r="M85" i="33"/>
  <c r="M93" i="33"/>
  <c r="L105" i="33"/>
  <c r="M133" i="33"/>
  <c r="M182" i="33"/>
  <c r="M186" i="33"/>
  <c r="M214" i="33"/>
  <c r="M232" i="33"/>
  <c r="M244" i="33"/>
  <c r="L266" i="33"/>
  <c r="L275" i="33"/>
  <c r="L278" i="33"/>
  <c r="M315" i="33"/>
  <c r="M328" i="33"/>
  <c r="M333" i="33"/>
  <c r="L123" i="33"/>
  <c r="L136" i="33"/>
  <c r="M151" i="33"/>
  <c r="M172" i="33"/>
  <c r="M176" i="33"/>
  <c r="M222" i="33"/>
  <c r="L253" i="33"/>
  <c r="L280" i="33"/>
  <c r="L311" i="33"/>
  <c r="L317" i="33"/>
  <c r="M81" i="33"/>
  <c r="M65" i="33"/>
  <c r="M73" i="33"/>
  <c r="M88" i="33"/>
  <c r="L114" i="33"/>
  <c r="L147" i="33"/>
  <c r="M155" i="33"/>
  <c r="M163" i="33"/>
  <c r="L171" i="33"/>
  <c r="L180" i="33"/>
  <c r="L188" i="33"/>
  <c r="M224" i="33"/>
  <c r="L242" i="33"/>
  <c r="L269" i="33"/>
  <c r="M271" i="33"/>
  <c r="M285" i="33"/>
  <c r="M166" i="33"/>
  <c r="M204" i="33"/>
  <c r="L245" i="33"/>
  <c r="M262" i="33"/>
  <c r="M52" i="33"/>
  <c r="M76" i="33"/>
  <c r="M95" i="33"/>
  <c r="L99" i="33"/>
  <c r="L117" i="33"/>
  <c r="M127" i="33"/>
  <c r="L153" i="33"/>
  <c r="L161" i="33"/>
  <c r="L175" i="33"/>
  <c r="L184" i="33"/>
  <c r="L194" i="33"/>
  <c r="L206" i="33"/>
  <c r="M265" i="33"/>
  <c r="M274" i="33"/>
  <c r="M282" i="33"/>
  <c r="L294" i="33"/>
  <c r="L338" i="33"/>
  <c r="M70" i="33"/>
  <c r="M90" i="33"/>
  <c r="M139" i="33"/>
  <c r="L142" i="33"/>
  <c r="L144" i="33"/>
  <c r="M150" i="33"/>
  <c r="M55" i="33"/>
  <c r="M79" i="33"/>
  <c r="M115" i="33"/>
  <c r="M122" i="33"/>
  <c r="L157" i="33"/>
  <c r="L227" i="33"/>
  <c r="M229" i="33"/>
  <c r="L237" i="33"/>
  <c r="L250" i="33"/>
  <c r="L258" i="33"/>
  <c r="M302" i="33"/>
  <c r="L309" i="33"/>
  <c r="L330" i="33"/>
  <c r="L260" i="33"/>
  <c r="M23" i="33"/>
  <c r="M28" i="33"/>
  <c r="M33" i="33"/>
  <c r="M37" i="33"/>
  <c r="M42" i="33"/>
  <c r="M47" i="33"/>
  <c r="M51" i="33"/>
  <c r="M56" i="33"/>
  <c r="M62" i="33"/>
  <c r="M69" i="33"/>
  <c r="M74" i="33"/>
  <c r="M80" i="33"/>
  <c r="M84" i="33"/>
  <c r="M89" i="33"/>
  <c r="M94" i="33"/>
  <c r="L108" i="33"/>
  <c r="L132" i="33"/>
  <c r="L138" i="33"/>
  <c r="L152" i="33"/>
  <c r="L156" i="33"/>
  <c r="L160" i="33"/>
  <c r="L168" i="33"/>
  <c r="L178" i="33"/>
  <c r="L187" i="33"/>
  <c r="L196" i="33"/>
  <c r="M207" i="33"/>
  <c r="L210" i="33"/>
  <c r="L228" i="33"/>
  <c r="L236" i="33"/>
  <c r="L247" i="33"/>
  <c r="L257" i="33"/>
  <c r="L270" i="33"/>
  <c r="L279" i="33"/>
  <c r="L288" i="33"/>
  <c r="L305" i="33"/>
  <c r="L320" i="33"/>
  <c r="M22" i="33"/>
  <c r="M26" i="33"/>
  <c r="M31" i="33"/>
  <c r="M36" i="33"/>
  <c r="M40" i="33"/>
  <c r="M45" i="33"/>
  <c r="M50" i="33"/>
  <c r="L104" i="33"/>
  <c r="M112" i="33"/>
  <c r="L120" i="33"/>
  <c r="L125" i="33"/>
  <c r="L129" i="33"/>
  <c r="L134" i="33"/>
  <c r="L154" i="33"/>
  <c r="L159" i="33"/>
  <c r="L164" i="33"/>
  <c r="L174" i="33"/>
  <c r="L183" i="33"/>
  <c r="L193" i="33"/>
  <c r="L205" i="33"/>
  <c r="L223" i="33"/>
  <c r="L231" i="33"/>
  <c r="L238" i="33"/>
  <c r="L256" i="33"/>
  <c r="L263" i="33"/>
  <c r="L272" i="33"/>
  <c r="L281" i="33"/>
  <c r="L303" i="33"/>
  <c r="L313" i="33"/>
  <c r="L323" i="33"/>
  <c r="M25" i="33"/>
  <c r="M30" i="33"/>
  <c r="M35" i="33"/>
  <c r="M39" i="33"/>
  <c r="M44" i="33"/>
  <c r="M49" i="33"/>
  <c r="M54" i="33"/>
  <c r="M59" i="33"/>
  <c r="M66" i="33"/>
  <c r="M72" i="33"/>
  <c r="M77" i="33"/>
  <c r="M82" i="33"/>
  <c r="M86" i="33"/>
  <c r="M91" i="33"/>
  <c r="M96" i="33"/>
  <c r="L143" i="33"/>
  <c r="L213" i="33"/>
  <c r="L226" i="33"/>
  <c r="L234" i="33"/>
  <c r="L277" i="33"/>
  <c r="L298" i="33"/>
  <c r="M24" i="33"/>
  <c r="M29" i="33"/>
  <c r="M34" i="33"/>
  <c r="M38" i="33"/>
  <c r="M43" i="33"/>
  <c r="M48" i="33"/>
  <c r="M208" i="33"/>
  <c r="L208" i="33"/>
  <c r="M97" i="33"/>
  <c r="M342" i="33"/>
  <c r="L342" i="33"/>
  <c r="M349" i="33"/>
  <c r="L349" i="33"/>
  <c r="M352" i="33"/>
  <c r="L352" i="33"/>
  <c r="M355" i="33"/>
  <c r="L355" i="33"/>
  <c r="M360" i="33"/>
  <c r="L360" i="33"/>
  <c r="M363" i="33"/>
  <c r="L363" i="33"/>
  <c r="M365" i="33"/>
  <c r="L365" i="33"/>
  <c r="M367" i="33"/>
  <c r="L367" i="33"/>
  <c r="M371" i="33"/>
  <c r="L371" i="33"/>
  <c r="M374" i="33"/>
  <c r="L374" i="33"/>
  <c r="M376" i="33"/>
  <c r="L376" i="33"/>
  <c r="M379" i="33"/>
  <c r="L379" i="33"/>
  <c r="M382" i="33"/>
  <c r="L382" i="33"/>
  <c r="M384" i="33"/>
  <c r="L384" i="33"/>
  <c r="M386" i="33"/>
  <c r="L386" i="33"/>
  <c r="M388" i="33"/>
  <c r="L388" i="33"/>
  <c r="M391" i="33"/>
  <c r="L391" i="33"/>
  <c r="M393" i="33"/>
  <c r="L393" i="33"/>
  <c r="M396" i="33"/>
  <c r="L396" i="33"/>
  <c r="M399" i="33"/>
  <c r="L399" i="33"/>
  <c r="M401" i="33"/>
  <c r="L401" i="33"/>
  <c r="M404" i="33"/>
  <c r="L404" i="33"/>
  <c r="M406" i="33"/>
  <c r="L406" i="33"/>
  <c r="M408" i="33"/>
  <c r="L408" i="33"/>
  <c r="M410" i="33"/>
  <c r="L410" i="33"/>
  <c r="M414" i="33"/>
  <c r="L414" i="33"/>
  <c r="M418" i="33"/>
  <c r="L418" i="33"/>
  <c r="M421" i="33"/>
  <c r="L421" i="33"/>
  <c r="M423" i="33"/>
  <c r="L423" i="33"/>
  <c r="M426" i="33"/>
  <c r="L426" i="33"/>
  <c r="M429" i="33"/>
  <c r="L429" i="33"/>
  <c r="M431" i="33"/>
  <c r="L431" i="33"/>
  <c r="M433" i="33"/>
  <c r="L433" i="33"/>
  <c r="M435" i="33"/>
  <c r="L435" i="33"/>
  <c r="M438" i="33"/>
  <c r="L438" i="33"/>
  <c r="M440" i="33"/>
  <c r="L440" i="33"/>
  <c r="M444" i="33"/>
  <c r="L444" i="33"/>
  <c r="M446" i="33"/>
  <c r="L446" i="33"/>
  <c r="M449" i="33"/>
  <c r="L449" i="33"/>
  <c r="M453" i="33"/>
  <c r="L453" i="33"/>
  <c r="M455" i="33"/>
  <c r="L455" i="33"/>
  <c r="M458" i="33"/>
  <c r="L458" i="33"/>
  <c r="M340" i="33"/>
  <c r="L340" i="33"/>
  <c r="M348" i="33"/>
  <c r="L348" i="33"/>
  <c r="M350" i="33"/>
  <c r="L350" i="33"/>
  <c r="M353" i="33"/>
  <c r="L353" i="33"/>
  <c r="M356" i="33"/>
  <c r="L356" i="33"/>
  <c r="M361" i="33"/>
  <c r="L361" i="33"/>
  <c r="M364" i="33"/>
  <c r="L364" i="33"/>
  <c r="M366" i="33"/>
  <c r="L366" i="33"/>
  <c r="M370" i="33"/>
  <c r="L370" i="33"/>
  <c r="M372" i="33"/>
  <c r="L372" i="33"/>
  <c r="M375" i="33"/>
  <c r="L375" i="33"/>
  <c r="M378" i="33"/>
  <c r="L378" i="33"/>
  <c r="M380" i="33"/>
  <c r="L380" i="33"/>
  <c r="M383" i="33"/>
  <c r="L383" i="33"/>
  <c r="M385" i="33"/>
  <c r="L385" i="33"/>
  <c r="M387" i="33"/>
  <c r="L387" i="33"/>
  <c r="M389" i="33"/>
  <c r="L389" i="33"/>
  <c r="M392" i="33"/>
  <c r="L392" i="33"/>
  <c r="M394" i="33"/>
  <c r="L394" i="33"/>
  <c r="M398" i="33"/>
  <c r="L398" i="33"/>
  <c r="M400" i="33"/>
  <c r="L400" i="33"/>
  <c r="M402" i="33"/>
  <c r="L402" i="33"/>
  <c r="M405" i="33"/>
  <c r="L405" i="33"/>
  <c r="M407" i="33"/>
  <c r="L407" i="33"/>
  <c r="M409" i="33"/>
  <c r="L409" i="33"/>
  <c r="M411" i="33"/>
  <c r="L411" i="33"/>
  <c r="M415" i="33"/>
  <c r="L415" i="33"/>
  <c r="M419" i="33"/>
  <c r="L419" i="33"/>
  <c r="M422" i="33"/>
  <c r="L422" i="33"/>
  <c r="M425" i="33"/>
  <c r="L425" i="33"/>
  <c r="M427" i="33"/>
  <c r="L427" i="33"/>
  <c r="M430" i="33"/>
  <c r="L430" i="33"/>
  <c r="M432" i="33"/>
  <c r="L432" i="33"/>
  <c r="M434" i="33"/>
  <c r="L434" i="33"/>
  <c r="M436" i="33"/>
  <c r="L436" i="33"/>
  <c r="M439" i="33"/>
  <c r="L439" i="33"/>
  <c r="M441" i="33"/>
  <c r="L441" i="33"/>
  <c r="M445" i="33"/>
  <c r="L445" i="33"/>
  <c r="M448" i="33"/>
  <c r="L448" i="33"/>
  <c r="M450" i="33"/>
  <c r="L450" i="33"/>
  <c r="M454" i="33"/>
  <c r="L454" i="33"/>
  <c r="M456" i="33"/>
  <c r="L456" i="33"/>
  <c r="M459" i="33"/>
  <c r="L459" i="33"/>
  <c r="L21" i="33"/>
  <c r="D494" i="24" l="1"/>
  <c r="C495" i="24"/>
  <c r="K460" i="33"/>
  <c r="J460" i="33"/>
  <c r="I460" i="33"/>
  <c r="H460" i="33"/>
  <c r="G460" i="33"/>
  <c r="F460" i="33"/>
  <c r="R460" i="33" s="1"/>
  <c r="S460" i="33"/>
  <c r="N460" i="33"/>
  <c r="D495" i="24" l="1"/>
  <c r="C496" i="24"/>
  <c r="U460" i="33"/>
  <c r="M460" i="33"/>
  <c r="L460" i="33"/>
  <c r="P460" i="33"/>
  <c r="O460" i="33"/>
  <c r="H339" i="33"/>
  <c r="H327" i="33"/>
  <c r="H457" i="33"/>
  <c r="H337" i="33"/>
  <c r="H293" i="33"/>
  <c r="H373" i="33"/>
  <c r="H341" i="33"/>
  <c r="H319" i="33"/>
  <c r="H308" i="33"/>
  <c r="H420" i="33"/>
  <c r="H297" i="33"/>
  <c r="H395" i="33"/>
  <c r="H377" i="33"/>
  <c r="H329" i="33"/>
  <c r="H209" i="33"/>
  <c r="H135" i="33"/>
  <c r="H354" i="33"/>
  <c r="H413" i="33"/>
  <c r="H412" i="33" s="1"/>
  <c r="H126" i="33"/>
  <c r="H286" i="33"/>
  <c r="H241" i="33"/>
  <c r="H239" i="33"/>
  <c r="H304" i="33"/>
  <c r="H246" i="33"/>
  <c r="H199" i="33"/>
  <c r="H146" i="33"/>
  <c r="H443" i="33"/>
  <c r="H61" i="33"/>
  <c r="H359" i="33"/>
  <c r="H98" i="33"/>
  <c r="H75" i="33"/>
  <c r="H185" i="33"/>
  <c r="D496" i="24" l="1"/>
  <c r="C498" i="24"/>
  <c r="H321" i="33"/>
  <c r="H203" i="33"/>
  <c r="H20" i="33"/>
  <c r="H78" i="33"/>
  <c r="H332" i="33"/>
  <c r="H331" i="33" s="1"/>
  <c r="H424" i="33"/>
  <c r="H32" i="33"/>
  <c r="H41" i="33"/>
  <c r="H116" i="33"/>
  <c r="H53" i="33"/>
  <c r="H299" i="33"/>
  <c r="H310" i="33"/>
  <c r="H314" i="33"/>
  <c r="H267" i="33"/>
  <c r="H57" i="33"/>
  <c r="H121" i="33"/>
  <c r="H87" i="33"/>
  <c r="H107" i="33"/>
  <c r="H137" i="33"/>
  <c r="H326" i="33"/>
  <c r="H403" i="33"/>
  <c r="H347" i="33"/>
  <c r="H167" i="33"/>
  <c r="H397" i="33"/>
  <c r="H149" i="33"/>
  <c r="H336" i="33"/>
  <c r="H335" i="33" s="1"/>
  <c r="H46" i="33"/>
  <c r="H131" i="33"/>
  <c r="H243" i="33"/>
  <c r="H428" i="33"/>
  <c r="H351" i="33"/>
  <c r="H362" i="33"/>
  <c r="H358" i="33" s="1"/>
  <c r="G337" i="33"/>
  <c r="G339" i="33"/>
  <c r="G293" i="33"/>
  <c r="G341" i="33"/>
  <c r="G327" i="33"/>
  <c r="G329" i="33"/>
  <c r="G264" i="33"/>
  <c r="G297" i="33"/>
  <c r="G359" i="33"/>
  <c r="G457" i="33"/>
  <c r="G319" i="33"/>
  <c r="G308" i="33"/>
  <c r="G286" i="33"/>
  <c r="G354" i="33"/>
  <c r="G246" i="33"/>
  <c r="G209" i="33"/>
  <c r="G273" i="33"/>
  <c r="G241" i="33"/>
  <c r="G146" i="33"/>
  <c r="G283" i="33"/>
  <c r="G135" i="33"/>
  <c r="G377" i="33"/>
  <c r="G239" i="33"/>
  <c r="G395" i="33"/>
  <c r="G199" i="33"/>
  <c r="G61" i="33"/>
  <c r="H158" i="33"/>
  <c r="H276" i="33"/>
  <c r="I319" i="33"/>
  <c r="I293" i="33"/>
  <c r="I339" i="33"/>
  <c r="I341" i="33"/>
  <c r="I308" i="33"/>
  <c r="I413" i="33"/>
  <c r="I286" i="33"/>
  <c r="I337" i="33"/>
  <c r="I297" i="33"/>
  <c r="I395" i="33"/>
  <c r="I241" i="33"/>
  <c r="I377" i="33"/>
  <c r="I199" i="33"/>
  <c r="I329" i="33"/>
  <c r="I273" i="33"/>
  <c r="I146" i="33"/>
  <c r="I68" i="33"/>
  <c r="I246" i="33"/>
  <c r="I239" i="33"/>
  <c r="I283" i="33"/>
  <c r="I327" i="33"/>
  <c r="I61" i="33"/>
  <c r="I135" i="33"/>
  <c r="H177" i="33"/>
  <c r="H230" i="33"/>
  <c r="H390" i="33"/>
  <c r="H381" i="33"/>
  <c r="H64" i="33"/>
  <c r="K341" i="33"/>
  <c r="K329" i="33"/>
  <c r="K308" i="33"/>
  <c r="K319" i="33"/>
  <c r="K327" i="33"/>
  <c r="K293" i="33"/>
  <c r="K239" i="33"/>
  <c r="K199" i="33"/>
  <c r="K297" i="33"/>
  <c r="K146" i="33"/>
  <c r="K241" i="33"/>
  <c r="K395" i="33"/>
  <c r="K339" i="33"/>
  <c r="K337" i="33"/>
  <c r="K135" i="33"/>
  <c r="K246" i="33"/>
  <c r="K75" i="33"/>
  <c r="K61" i="33"/>
  <c r="K264" i="33"/>
  <c r="H173" i="33"/>
  <c r="H273" i="33"/>
  <c r="H190" i="33"/>
  <c r="H249" i="33"/>
  <c r="H452" i="33"/>
  <c r="H451" i="33" s="1"/>
  <c r="H71" i="33"/>
  <c r="H68" i="33"/>
  <c r="H283" i="33"/>
  <c r="H264" i="33"/>
  <c r="H369" i="33"/>
  <c r="J341" i="33"/>
  <c r="J329" i="33"/>
  <c r="J337" i="33"/>
  <c r="J339" i="33"/>
  <c r="J308" i="33"/>
  <c r="J319" i="33"/>
  <c r="J327" i="33"/>
  <c r="J395" i="33"/>
  <c r="J246" i="33"/>
  <c r="J293" i="33"/>
  <c r="J347" i="33"/>
  <c r="J297" i="33"/>
  <c r="J199" i="33"/>
  <c r="J135" i="33"/>
  <c r="J273" i="33"/>
  <c r="J146" i="33"/>
  <c r="J241" i="33"/>
  <c r="J286" i="33"/>
  <c r="J61" i="33"/>
  <c r="J239" i="33"/>
  <c r="J369" i="33"/>
  <c r="J116" i="33"/>
  <c r="H101" i="33"/>
  <c r="H27" i="33"/>
  <c r="H255" i="33"/>
  <c r="H221" i="33"/>
  <c r="H447" i="33"/>
  <c r="H442" i="33" s="1"/>
  <c r="F341" i="33"/>
  <c r="F329" i="33"/>
  <c r="F337" i="33"/>
  <c r="F339" i="33"/>
  <c r="F293" i="33"/>
  <c r="F457" i="33"/>
  <c r="F395" i="33"/>
  <c r="F308" i="33"/>
  <c r="F241" i="33"/>
  <c r="F319" i="33"/>
  <c r="F297" i="33"/>
  <c r="F246" i="33"/>
  <c r="F327" i="33"/>
  <c r="F239" i="33"/>
  <c r="F286" i="33"/>
  <c r="F199" i="33"/>
  <c r="F135" i="33"/>
  <c r="F146" i="33"/>
  <c r="F75" i="33"/>
  <c r="F61" i="33"/>
  <c r="H92" i="33"/>
  <c r="H212" i="33"/>
  <c r="H437" i="33"/>
  <c r="H417" i="33"/>
  <c r="D498" i="24" l="1"/>
  <c r="C499" i="24"/>
  <c r="H202" i="33"/>
  <c r="H201" i="33" s="1"/>
  <c r="I412" i="33"/>
  <c r="H248" i="33"/>
  <c r="I326" i="33"/>
  <c r="H216" i="33"/>
  <c r="M337" i="33"/>
  <c r="L337" i="33"/>
  <c r="M146" i="33"/>
  <c r="L146" i="33"/>
  <c r="M239" i="33"/>
  <c r="L239" i="33"/>
  <c r="M308" i="33"/>
  <c r="L308" i="33"/>
  <c r="M297" i="33"/>
  <c r="L297" i="33"/>
  <c r="H19" i="33"/>
  <c r="M217" i="33"/>
  <c r="L217" i="33"/>
  <c r="M319" i="33"/>
  <c r="L319" i="33"/>
  <c r="M264" i="33"/>
  <c r="M241" i="33"/>
  <c r="L241" i="33"/>
  <c r="M293" i="33"/>
  <c r="L293" i="33"/>
  <c r="M246" i="33"/>
  <c r="L246" i="33"/>
  <c r="M135" i="33"/>
  <c r="L135" i="33"/>
  <c r="M199" i="33"/>
  <c r="L199" i="33"/>
  <c r="H368" i="33"/>
  <c r="M61" i="33"/>
  <c r="L61" i="33"/>
  <c r="M75" i="33"/>
  <c r="L75" i="33"/>
  <c r="M339" i="33"/>
  <c r="L339" i="33"/>
  <c r="M329" i="33"/>
  <c r="L329" i="33"/>
  <c r="M395" i="33"/>
  <c r="L395" i="33"/>
  <c r="M327" i="33"/>
  <c r="L327" i="33"/>
  <c r="M341" i="33"/>
  <c r="L341" i="33"/>
  <c r="K443" i="33"/>
  <c r="K424" i="33"/>
  <c r="H325" i="33"/>
  <c r="H324" i="33" s="1"/>
  <c r="I209" i="33"/>
  <c r="H296" i="33"/>
  <c r="H295" i="33" s="1"/>
  <c r="F351" i="33"/>
  <c r="J209" i="33"/>
  <c r="F354" i="33"/>
  <c r="J212" i="33"/>
  <c r="K326" i="33"/>
  <c r="G158" i="33"/>
  <c r="G420" i="33"/>
  <c r="F283" i="33"/>
  <c r="F397" i="33"/>
  <c r="F332" i="33"/>
  <c r="I299" i="33"/>
  <c r="I359" i="33"/>
  <c r="F87" i="33"/>
  <c r="J107" i="33"/>
  <c r="J243" i="33"/>
  <c r="K167" i="33"/>
  <c r="K286" i="33"/>
  <c r="K413" i="33"/>
  <c r="I71" i="33"/>
  <c r="I64" i="33"/>
  <c r="F64" i="33"/>
  <c r="F452" i="33"/>
  <c r="K53" i="33"/>
  <c r="K457" i="33"/>
  <c r="G321" i="33"/>
  <c r="J326" i="33"/>
  <c r="K209" i="33"/>
  <c r="K447" i="33"/>
  <c r="I87" i="33"/>
  <c r="J87" i="33" s="1"/>
  <c r="I424" i="33"/>
  <c r="F98" i="33"/>
  <c r="F321" i="33"/>
  <c r="J381" i="33"/>
  <c r="K32" i="33"/>
  <c r="G121" i="33"/>
  <c r="G332" i="33"/>
  <c r="G331" i="33" s="1"/>
  <c r="J447" i="33"/>
  <c r="K304" i="33"/>
  <c r="K71" i="33"/>
  <c r="K354" i="33"/>
  <c r="I98" i="33"/>
  <c r="J98" i="33" s="1"/>
  <c r="I314" i="33"/>
  <c r="G116" i="33"/>
  <c r="G185" i="33"/>
  <c r="G397" i="33"/>
  <c r="G347" i="33"/>
  <c r="H416" i="33"/>
  <c r="J276" i="33"/>
  <c r="J177" i="33"/>
  <c r="I121" i="33"/>
  <c r="F417" i="33"/>
  <c r="I443" i="33"/>
  <c r="I457" i="33"/>
  <c r="F243" i="33"/>
  <c r="F326" i="33"/>
  <c r="J417" i="33"/>
  <c r="J351" i="33"/>
  <c r="J255" i="33"/>
  <c r="J457" i="33"/>
  <c r="K190" i="33"/>
  <c r="K212" i="33"/>
  <c r="I20" i="33"/>
  <c r="I203" i="33"/>
  <c r="I354" i="33"/>
  <c r="G230" i="33"/>
  <c r="G310" i="33"/>
  <c r="F203" i="33"/>
  <c r="F390" i="33"/>
  <c r="I264" i="33"/>
  <c r="I437" i="33"/>
  <c r="F185" i="33"/>
  <c r="K121" i="33"/>
  <c r="K351" i="33"/>
  <c r="K314" i="33"/>
  <c r="K283" i="33"/>
  <c r="I243" i="33"/>
  <c r="I75" i="33"/>
  <c r="I381" i="33"/>
  <c r="I336" i="33"/>
  <c r="G46" i="33"/>
  <c r="G64" i="33"/>
  <c r="F273" i="33"/>
  <c r="F403" i="33"/>
  <c r="J68" i="33"/>
  <c r="J53" i="33"/>
  <c r="J390" i="33"/>
  <c r="K369" i="33"/>
  <c r="I397" i="33"/>
  <c r="I332" i="33"/>
  <c r="G390" i="33"/>
  <c r="F92" i="33"/>
  <c r="F336" i="33"/>
  <c r="J203" i="33"/>
  <c r="J131" i="33"/>
  <c r="J46" i="33"/>
  <c r="J221" i="33"/>
  <c r="J149" i="33"/>
  <c r="J314" i="33"/>
  <c r="J452" i="33"/>
  <c r="J451" i="33" s="1"/>
  <c r="J321" i="33"/>
  <c r="J362" i="33"/>
  <c r="J373" i="33"/>
  <c r="K68" i="33"/>
  <c r="K87" i="33"/>
  <c r="K46" i="33"/>
  <c r="K362" i="33"/>
  <c r="K249" i="33"/>
  <c r="I78" i="33"/>
  <c r="I46" i="33"/>
  <c r="I131" i="33"/>
  <c r="I452" i="33"/>
  <c r="I403" i="33"/>
  <c r="G101" i="33"/>
  <c r="G32" i="33"/>
  <c r="G190" i="33"/>
  <c r="G243" i="33"/>
  <c r="G369" i="33"/>
  <c r="F101" i="33"/>
  <c r="F190" i="33"/>
  <c r="F126" i="33"/>
  <c r="F267" i="33"/>
  <c r="F221" i="33"/>
  <c r="F209" i="33"/>
  <c r="F299" i="33"/>
  <c r="F362" i="33"/>
  <c r="F314" i="33"/>
  <c r="F377" i="33"/>
  <c r="J359" i="33"/>
  <c r="J413" i="33"/>
  <c r="J412" i="33" s="1"/>
  <c r="K126" i="33"/>
  <c r="K137" i="33"/>
  <c r="K149" i="33"/>
  <c r="K321" i="33"/>
  <c r="I126" i="33"/>
  <c r="I417" i="33"/>
  <c r="G41" i="33"/>
  <c r="G255" i="33"/>
  <c r="G447" i="33"/>
  <c r="G381" i="33"/>
  <c r="F137" i="33"/>
  <c r="F57" i="33"/>
  <c r="J158" i="33"/>
  <c r="J397" i="33"/>
  <c r="K107" i="33"/>
  <c r="K158" i="33"/>
  <c r="K98" i="33"/>
  <c r="K276" i="33"/>
  <c r="K359" i="33"/>
  <c r="I107" i="33"/>
  <c r="I185" i="33"/>
  <c r="I173" i="33"/>
  <c r="I310" i="33"/>
  <c r="G57" i="33"/>
  <c r="G267" i="33"/>
  <c r="G336" i="33"/>
  <c r="G335" i="33" s="1"/>
  <c r="G362" i="33"/>
  <c r="G358" i="33" s="1"/>
  <c r="F149" i="33"/>
  <c r="F413" i="33"/>
  <c r="J190" i="33"/>
  <c r="J230" i="33"/>
  <c r="J78" i="33"/>
  <c r="J437" i="33"/>
  <c r="K57" i="33"/>
  <c r="K221" i="33"/>
  <c r="K92" i="33"/>
  <c r="K310" i="33"/>
  <c r="K390" i="33"/>
  <c r="I41" i="33"/>
  <c r="I158" i="33"/>
  <c r="I351" i="33"/>
  <c r="I212" i="33"/>
  <c r="I321" i="33"/>
  <c r="G71" i="33"/>
  <c r="G443" i="33"/>
  <c r="F32" i="33"/>
  <c r="F107" i="33"/>
  <c r="F158" i="33"/>
  <c r="F255" i="33"/>
  <c r="J64" i="33"/>
  <c r="J167" i="33"/>
  <c r="K116" i="33"/>
  <c r="K397" i="33"/>
  <c r="K332" i="33"/>
  <c r="I137" i="33"/>
  <c r="I27" i="33"/>
  <c r="I276" i="33"/>
  <c r="I362" i="33"/>
  <c r="G149" i="33"/>
  <c r="G87" i="33"/>
  <c r="G173" i="33"/>
  <c r="G78" i="33"/>
  <c r="G276" i="33"/>
  <c r="G373" i="33"/>
  <c r="G452" i="33"/>
  <c r="G451" i="33" s="1"/>
  <c r="G417" i="33"/>
  <c r="H148" i="33"/>
  <c r="F20" i="33"/>
  <c r="F310" i="33"/>
  <c r="F437" i="33"/>
  <c r="J41" i="33"/>
  <c r="J332" i="33"/>
  <c r="J331" i="33" s="1"/>
  <c r="K336" i="33"/>
  <c r="K347" i="33"/>
  <c r="K417" i="33"/>
  <c r="K377" i="33"/>
  <c r="I221" i="33"/>
  <c r="I92" i="33"/>
  <c r="J92" i="33" s="1"/>
  <c r="I390" i="33"/>
  <c r="I420" i="33"/>
  <c r="G221" i="33"/>
  <c r="G137" i="33"/>
  <c r="G68" i="33"/>
  <c r="G299" i="33"/>
  <c r="G304" i="33"/>
  <c r="G424" i="33"/>
  <c r="J27" i="33"/>
  <c r="I101" i="33"/>
  <c r="J101" i="33" s="1"/>
  <c r="I304" i="33"/>
  <c r="G20" i="33"/>
  <c r="G107" i="33"/>
  <c r="G314" i="33"/>
  <c r="G326" i="33"/>
  <c r="G325" i="33" s="1"/>
  <c r="G437" i="33"/>
  <c r="F177" i="33"/>
  <c r="F443" i="33"/>
  <c r="F447" i="33"/>
  <c r="J71" i="33"/>
  <c r="J173" i="33"/>
  <c r="K299" i="33"/>
  <c r="K403" i="33"/>
  <c r="I347" i="33"/>
  <c r="H346" i="33"/>
  <c r="H345" i="33" s="1"/>
  <c r="F68" i="33"/>
  <c r="F373" i="33"/>
  <c r="F276" i="33"/>
  <c r="F359" i="33"/>
  <c r="F264" i="33"/>
  <c r="F420" i="33"/>
  <c r="J32" i="33"/>
  <c r="J57" i="33"/>
  <c r="J267" i="33"/>
  <c r="J403" i="33"/>
  <c r="K64" i="33"/>
  <c r="K41" i="33"/>
  <c r="K177" i="33"/>
  <c r="K173" i="33"/>
  <c r="K243" i="33"/>
  <c r="K428" i="33"/>
  <c r="I32" i="33"/>
  <c r="I190" i="33"/>
  <c r="I149" i="33"/>
  <c r="I249" i="33"/>
  <c r="G75" i="33"/>
  <c r="G249" i="33"/>
  <c r="G131" i="33"/>
  <c r="G126" i="33"/>
  <c r="G167" i="33"/>
  <c r="G351" i="33"/>
  <c r="G403" i="33"/>
  <c r="F53" i="33"/>
  <c r="F116" i="33"/>
  <c r="F71" i="33"/>
  <c r="F41" i="33"/>
  <c r="F131" i="33"/>
  <c r="F78" i="33"/>
  <c r="F304" i="33"/>
  <c r="F230" i="33"/>
  <c r="F428" i="33"/>
  <c r="F369" i="33"/>
  <c r="F424" i="33"/>
  <c r="J75" i="33"/>
  <c r="J126" i="33"/>
  <c r="J264" i="33"/>
  <c r="J249" i="33"/>
  <c r="J283" i="33"/>
  <c r="J428" i="33"/>
  <c r="J443" i="33"/>
  <c r="J420" i="33"/>
  <c r="K230" i="33"/>
  <c r="K203" i="33"/>
  <c r="K185" i="33"/>
  <c r="K420" i="33"/>
  <c r="K255" i="33"/>
  <c r="K437" i="33"/>
  <c r="I57" i="33"/>
  <c r="I230" i="33"/>
  <c r="G53" i="33"/>
  <c r="G413" i="33"/>
  <c r="G412" i="33" s="1"/>
  <c r="F173" i="33"/>
  <c r="F212" i="33"/>
  <c r="F381" i="33"/>
  <c r="J20" i="33"/>
  <c r="J354" i="33"/>
  <c r="J304" i="33"/>
  <c r="J310" i="33"/>
  <c r="J336" i="33"/>
  <c r="J335" i="33" s="1"/>
  <c r="K131" i="33"/>
  <c r="K27" i="33"/>
  <c r="K267" i="33"/>
  <c r="K273" i="33"/>
  <c r="H63" i="33"/>
  <c r="I53" i="33"/>
  <c r="I177" i="33"/>
  <c r="I255" i="33"/>
  <c r="I447" i="33"/>
  <c r="I428" i="33"/>
  <c r="G98" i="33"/>
  <c r="G177" i="33"/>
  <c r="F249" i="33"/>
  <c r="F27" i="33"/>
  <c r="F46" i="33"/>
  <c r="F347" i="33"/>
  <c r="F167" i="33"/>
  <c r="F121" i="33"/>
  <c r="J185" i="33"/>
  <c r="J121" i="33"/>
  <c r="J137" i="33"/>
  <c r="J424" i="33"/>
  <c r="J299" i="33"/>
  <c r="J377" i="33"/>
  <c r="K20" i="33"/>
  <c r="K78" i="33"/>
  <c r="K101" i="33"/>
  <c r="K381" i="33"/>
  <c r="K373" i="33"/>
  <c r="K452" i="33"/>
  <c r="I116" i="33"/>
  <c r="I167" i="33"/>
  <c r="I267" i="33"/>
  <c r="I373" i="33"/>
  <c r="I369" i="33"/>
  <c r="G92" i="33"/>
  <c r="G27" i="33"/>
  <c r="G212" i="33"/>
  <c r="G203" i="33"/>
  <c r="G428" i="33"/>
  <c r="D499" i="24" l="1"/>
  <c r="C500" i="24"/>
  <c r="H215" i="33"/>
  <c r="F148" i="33"/>
  <c r="I442" i="33"/>
  <c r="I331" i="33"/>
  <c r="I325" i="33" s="1"/>
  <c r="I335" i="33"/>
  <c r="J248" i="33"/>
  <c r="G248" i="33"/>
  <c r="I248" i="33"/>
  <c r="K248" i="33"/>
  <c r="F248" i="33"/>
  <c r="H357" i="33"/>
  <c r="H344" i="33" s="1"/>
  <c r="H343" i="33" s="1"/>
  <c r="J442" i="33"/>
  <c r="J358" i="33"/>
  <c r="I451" i="33"/>
  <c r="I216" i="33"/>
  <c r="G324" i="33"/>
  <c r="I346" i="33"/>
  <c r="K216" i="33"/>
  <c r="M216" i="33" s="1"/>
  <c r="H18" i="33"/>
  <c r="H17" i="33" s="1"/>
  <c r="H16" i="33" s="1"/>
  <c r="K442" i="33"/>
  <c r="M442" i="33" s="1"/>
  <c r="J216" i="33"/>
  <c r="G346" i="33"/>
  <c r="G345" i="33" s="1"/>
  <c r="M126" i="33"/>
  <c r="L126" i="33"/>
  <c r="K19" i="33"/>
  <c r="M20" i="33"/>
  <c r="L20" i="33"/>
  <c r="M27" i="33"/>
  <c r="L27" i="33"/>
  <c r="M420" i="33"/>
  <c r="L420" i="33"/>
  <c r="M64" i="33"/>
  <c r="L64" i="33"/>
  <c r="F358" i="33"/>
  <c r="M299" i="33"/>
  <c r="L299" i="33"/>
  <c r="K331" i="33"/>
  <c r="M332" i="33"/>
  <c r="L332" i="33"/>
  <c r="M390" i="33"/>
  <c r="L390" i="33"/>
  <c r="M158" i="33"/>
  <c r="L158" i="33"/>
  <c r="M46" i="33"/>
  <c r="L46" i="33"/>
  <c r="M351" i="33"/>
  <c r="L351" i="33"/>
  <c r="M209" i="33"/>
  <c r="L209" i="33"/>
  <c r="M78" i="33"/>
  <c r="L78" i="33"/>
  <c r="M267" i="33"/>
  <c r="L267" i="33"/>
  <c r="M403" i="33"/>
  <c r="L403" i="33"/>
  <c r="M447" i="33"/>
  <c r="L447" i="33"/>
  <c r="M131" i="33"/>
  <c r="L131" i="33"/>
  <c r="M185" i="33"/>
  <c r="L185" i="33"/>
  <c r="M377" i="33"/>
  <c r="L377" i="33"/>
  <c r="M397" i="33"/>
  <c r="L397" i="33"/>
  <c r="M310" i="33"/>
  <c r="L310" i="33"/>
  <c r="M107" i="33"/>
  <c r="L107" i="33"/>
  <c r="M87" i="33"/>
  <c r="L87" i="33"/>
  <c r="M121" i="33"/>
  <c r="L121" i="33"/>
  <c r="M354" i="33"/>
  <c r="L354" i="33"/>
  <c r="M32" i="33"/>
  <c r="L32" i="33"/>
  <c r="K412" i="33"/>
  <c r="M413" i="33"/>
  <c r="L413" i="33"/>
  <c r="F331" i="33"/>
  <c r="M41" i="33"/>
  <c r="L41" i="33"/>
  <c r="M98" i="33"/>
  <c r="L98" i="33"/>
  <c r="K451" i="33"/>
  <c r="M452" i="33"/>
  <c r="L452" i="33"/>
  <c r="F346" i="33"/>
  <c r="K202" i="33"/>
  <c r="M203" i="33"/>
  <c r="L203" i="33"/>
  <c r="M417" i="33"/>
  <c r="L417" i="33"/>
  <c r="M116" i="33"/>
  <c r="L116" i="33"/>
  <c r="M92" i="33"/>
  <c r="L92" i="33"/>
  <c r="M68" i="33"/>
  <c r="L68" i="33"/>
  <c r="M369" i="33"/>
  <c r="L369" i="33"/>
  <c r="M71" i="33"/>
  <c r="L71" i="33"/>
  <c r="M286" i="33"/>
  <c r="L286" i="33"/>
  <c r="M314" i="33"/>
  <c r="L314" i="33"/>
  <c r="M443" i="33"/>
  <c r="L443" i="33"/>
  <c r="M373" i="33"/>
  <c r="L373" i="33"/>
  <c r="M230" i="33"/>
  <c r="L230" i="33"/>
  <c r="M428" i="33"/>
  <c r="L428" i="33"/>
  <c r="K346" i="33"/>
  <c r="M347" i="33"/>
  <c r="L347" i="33"/>
  <c r="M221" i="33"/>
  <c r="L221" i="33"/>
  <c r="F412" i="33"/>
  <c r="M304" i="33"/>
  <c r="L304" i="33"/>
  <c r="M457" i="33"/>
  <c r="L457" i="33"/>
  <c r="M167" i="33"/>
  <c r="L167" i="33"/>
  <c r="L264" i="33"/>
  <c r="M255" i="33"/>
  <c r="L255" i="33"/>
  <c r="M362" i="33"/>
  <c r="L362" i="33"/>
  <c r="M381" i="33"/>
  <c r="L381" i="33"/>
  <c r="M243" i="33"/>
  <c r="L243" i="33"/>
  <c r="K335" i="33"/>
  <c r="M336" i="33"/>
  <c r="L336" i="33"/>
  <c r="M57" i="33"/>
  <c r="L57" i="33"/>
  <c r="M321" i="33"/>
  <c r="L321" i="33"/>
  <c r="M212" i="33"/>
  <c r="L212" i="33"/>
  <c r="M53" i="33"/>
  <c r="L53" i="33"/>
  <c r="I368" i="33"/>
  <c r="M173" i="33"/>
  <c r="L173" i="33"/>
  <c r="M359" i="33"/>
  <c r="L359" i="33"/>
  <c r="M149" i="33"/>
  <c r="L149" i="33"/>
  <c r="F335" i="33"/>
  <c r="M190" i="33"/>
  <c r="L190" i="33"/>
  <c r="F451" i="33"/>
  <c r="M101" i="33"/>
  <c r="L101" i="33"/>
  <c r="M273" i="33"/>
  <c r="L273" i="33"/>
  <c r="M437" i="33"/>
  <c r="L437" i="33"/>
  <c r="M177" i="33"/>
  <c r="L177" i="33"/>
  <c r="M276" i="33"/>
  <c r="L276" i="33"/>
  <c r="M137" i="33"/>
  <c r="L137" i="33"/>
  <c r="M249" i="33"/>
  <c r="L249" i="33"/>
  <c r="M283" i="33"/>
  <c r="L283" i="33"/>
  <c r="M326" i="33"/>
  <c r="L326" i="33"/>
  <c r="M424" i="33"/>
  <c r="L424" i="33"/>
  <c r="G296" i="33"/>
  <c r="G295" i="33" s="1"/>
  <c r="J202" i="33"/>
  <c r="J201" i="33" s="1"/>
  <c r="J368" i="33"/>
  <c r="I19" i="33"/>
  <c r="G216" i="33"/>
  <c r="J346" i="33"/>
  <c r="J345" i="33" s="1"/>
  <c r="J325" i="33"/>
  <c r="J324" i="33" s="1"/>
  <c r="J19" i="33"/>
  <c r="F216" i="33"/>
  <c r="F296" i="33"/>
  <c r="I296" i="33"/>
  <c r="F202" i="33"/>
  <c r="I358" i="33"/>
  <c r="I202" i="33"/>
  <c r="J416" i="33"/>
  <c r="F63" i="33"/>
  <c r="I63" i="33"/>
  <c r="F442" i="33"/>
  <c r="F416" i="33"/>
  <c r="G63" i="33"/>
  <c r="J296" i="33"/>
  <c r="J295" i="33" s="1"/>
  <c r="K368" i="33"/>
  <c r="K296" i="33"/>
  <c r="G202" i="33"/>
  <c r="G201" i="33" s="1"/>
  <c r="F19" i="33"/>
  <c r="G368" i="33"/>
  <c r="K63" i="33"/>
  <c r="G148" i="33"/>
  <c r="G442" i="33"/>
  <c r="G19" i="33"/>
  <c r="K416" i="33"/>
  <c r="I416" i="33"/>
  <c r="F368" i="33"/>
  <c r="J63" i="33"/>
  <c r="K358" i="33"/>
  <c r="I148" i="33"/>
  <c r="K148" i="33"/>
  <c r="G416" i="33"/>
  <c r="J148" i="33"/>
  <c r="D500" i="24" l="1"/>
  <c r="C501" i="24"/>
  <c r="J215" i="33"/>
  <c r="F325" i="33"/>
  <c r="F324" i="33" s="1"/>
  <c r="I295" i="33"/>
  <c r="I324" i="33"/>
  <c r="I201" i="33"/>
  <c r="I345" i="33"/>
  <c r="I215" i="33"/>
  <c r="H15" i="33"/>
  <c r="H462" i="33" s="1"/>
  <c r="L216" i="33"/>
  <c r="I357" i="33"/>
  <c r="J357" i="33"/>
  <c r="J344" i="33" s="1"/>
  <c r="J343" i="33" s="1"/>
  <c r="G215" i="33"/>
  <c r="I18" i="33"/>
  <c r="M148" i="33"/>
  <c r="L148" i="33"/>
  <c r="M416" i="33"/>
  <c r="L416" i="33"/>
  <c r="M63" i="33"/>
  <c r="L63" i="33"/>
  <c r="M412" i="33"/>
  <c r="L412" i="33"/>
  <c r="K215" i="33"/>
  <c r="M248" i="33"/>
  <c r="L248" i="33"/>
  <c r="F295" i="33"/>
  <c r="K345" i="33"/>
  <c r="M346" i="33"/>
  <c r="L346" i="33"/>
  <c r="F345" i="33"/>
  <c r="M358" i="33"/>
  <c r="L358" i="33"/>
  <c r="M335" i="33"/>
  <c r="L335" i="33"/>
  <c r="F201" i="33"/>
  <c r="K201" i="33"/>
  <c r="M202" i="33"/>
  <c r="L202" i="33"/>
  <c r="K295" i="33"/>
  <c r="M296" i="33"/>
  <c r="L296" i="33"/>
  <c r="M368" i="33"/>
  <c r="L368" i="33"/>
  <c r="M451" i="33"/>
  <c r="L451" i="33"/>
  <c r="K325" i="33"/>
  <c r="M331" i="33"/>
  <c r="L331" i="33"/>
  <c r="L442" i="33"/>
  <c r="M19" i="33"/>
  <c r="L19" i="33"/>
  <c r="F215" i="33"/>
  <c r="J18" i="33"/>
  <c r="K357" i="33"/>
  <c r="F357" i="33"/>
  <c r="K18" i="33"/>
  <c r="G357" i="33"/>
  <c r="G344" i="33" s="1"/>
  <c r="G343" i="33" s="1"/>
  <c r="G18" i="33"/>
  <c r="F18" i="33"/>
  <c r="D501" i="24" l="1"/>
  <c r="C502" i="24"/>
  <c r="J17" i="33"/>
  <c r="J16" i="33" s="1"/>
  <c r="J15" i="33" s="1"/>
  <c r="J462" i="33" s="1"/>
  <c r="I344" i="33"/>
  <c r="I17" i="33"/>
  <c r="G17" i="33"/>
  <c r="G16" i="33" s="1"/>
  <c r="G15" i="33" s="1"/>
  <c r="G462" i="33" s="1"/>
  <c r="F17" i="33"/>
  <c r="M201" i="33"/>
  <c r="L201" i="33"/>
  <c r="M345" i="33"/>
  <c r="L345" i="33"/>
  <c r="K17" i="33"/>
  <c r="M18" i="33"/>
  <c r="L18" i="33"/>
  <c r="M295" i="33"/>
  <c r="L295" i="33"/>
  <c r="F344" i="33"/>
  <c r="K344" i="33"/>
  <c r="M357" i="33"/>
  <c r="L357" i="33"/>
  <c r="M325" i="33"/>
  <c r="L325" i="33"/>
  <c r="K324" i="33"/>
  <c r="M215" i="33"/>
  <c r="L215" i="33"/>
  <c r="D502" i="24" l="1"/>
  <c r="C504" i="24"/>
  <c r="F16" i="33"/>
  <c r="I16" i="33"/>
  <c r="I343" i="33"/>
  <c r="K343" i="33"/>
  <c r="M344" i="33"/>
  <c r="L344" i="33"/>
  <c r="F343" i="33"/>
  <c r="K16" i="33"/>
  <c r="M17" i="33"/>
  <c r="L17" i="33"/>
  <c r="M324" i="33"/>
  <c r="L324" i="33"/>
  <c r="D504" i="24" l="1"/>
  <c r="C505" i="24"/>
  <c r="I15" i="33"/>
  <c r="M343" i="33"/>
  <c r="L343" i="33"/>
  <c r="M16" i="33"/>
  <c r="L16" i="33"/>
  <c r="K15" i="33"/>
  <c r="F15" i="33"/>
  <c r="D505" i="24" l="1"/>
  <c r="C506" i="24"/>
  <c r="F462" i="33"/>
  <c r="I462" i="33"/>
  <c r="K462" i="33"/>
  <c r="M15" i="33"/>
  <c r="L15" i="33"/>
  <c r="D506" i="24" l="1"/>
  <c r="C507" i="24"/>
  <c r="M462" i="33"/>
  <c r="L462" i="33"/>
  <c r="D507" i="24" l="1"/>
  <c r="C508" i="24"/>
  <c r="F32" i="24"/>
  <c r="N32" i="24" s="1"/>
  <c r="T33" i="24"/>
  <c r="D508" i="24" l="1"/>
  <c r="C510" i="24"/>
  <c r="T32" i="24"/>
  <c r="P33" i="24"/>
  <c r="E33" i="24"/>
  <c r="C33" i="24"/>
  <c r="B33" i="24"/>
  <c r="A33" i="24"/>
  <c r="P32" i="24" s="1"/>
  <c r="E32" i="24"/>
  <c r="C32" i="24"/>
  <c r="B32" i="24"/>
  <c r="A32" i="24"/>
  <c r="D510" i="24" l="1"/>
  <c r="C511" i="24"/>
  <c r="P24" i="24"/>
  <c r="P17" i="24"/>
  <c r="P20" i="24"/>
  <c r="S19" i="24"/>
  <c r="P23" i="24"/>
  <c r="S18" i="24"/>
  <c r="P19" i="24"/>
  <c r="S17" i="24"/>
  <c r="P15" i="24"/>
  <c r="S16" i="24"/>
  <c r="P18" i="24"/>
  <c r="S15" i="24"/>
  <c r="P16" i="24"/>
  <c r="P21" i="24"/>
  <c r="P22" i="24"/>
  <c r="P25" i="24"/>
  <c r="P26" i="24"/>
  <c r="C36" i="24"/>
  <c r="D36" i="24" s="1"/>
  <c r="J24" i="24"/>
  <c r="J17" i="24"/>
  <c r="J23" i="24"/>
  <c r="J20" i="24"/>
  <c r="J19" i="24"/>
  <c r="J16" i="24"/>
  <c r="J15" i="24"/>
  <c r="J22" i="24"/>
  <c r="J18" i="24"/>
  <c r="J21" i="24"/>
  <c r="I21" i="24"/>
  <c r="I18" i="24"/>
  <c r="I24" i="24"/>
  <c r="I23" i="24"/>
  <c r="I19" i="24"/>
  <c r="I17" i="24"/>
  <c r="I20" i="24"/>
  <c r="I15" i="24"/>
  <c r="I22" i="24"/>
  <c r="D33" i="24"/>
  <c r="D32" i="24"/>
  <c r="D511" i="24" l="1"/>
  <c r="C512" i="24"/>
  <c r="S20" i="24"/>
  <c r="C37" i="24"/>
  <c r="D37" i="24" s="1"/>
  <c r="P27" i="24"/>
  <c r="J25" i="24"/>
  <c r="D512" i="24" l="1"/>
  <c r="C513" i="24"/>
  <c r="D513" i="24" l="1"/>
  <c r="C514" i="24"/>
  <c r="C38" i="24"/>
  <c r="D38" i="24"/>
  <c r="S197" i="33"/>
  <c r="S434" i="33"/>
  <c r="S333" i="33"/>
  <c r="S287" i="33"/>
  <c r="S435" i="33"/>
  <c r="S117" i="33"/>
  <c r="S170" i="33"/>
  <c r="S245" i="33"/>
  <c r="S86" i="33"/>
  <c r="S73" i="33"/>
  <c r="S74" i="33"/>
  <c r="S380" i="33"/>
  <c r="S225" i="33"/>
  <c r="S164" i="33"/>
  <c r="S60" i="33"/>
  <c r="S67" i="33"/>
  <c r="S399" i="33"/>
  <c r="S277" i="33"/>
  <c r="S205" i="33"/>
  <c r="S140" i="33"/>
  <c r="S24" i="33"/>
  <c r="S436" i="33"/>
  <c r="S307" i="33"/>
  <c r="S198" i="33"/>
  <c r="S127" i="33"/>
  <c r="S35" i="33"/>
  <c r="S379" i="33"/>
  <c r="S275" i="33"/>
  <c r="S183" i="33"/>
  <c r="S112" i="33"/>
  <c r="S85" i="33"/>
  <c r="S367" i="33"/>
  <c r="S270" i="33"/>
  <c r="S265" i="33"/>
  <c r="S103" i="33"/>
  <c r="S76" i="33"/>
  <c r="S411" i="33"/>
  <c r="S257" i="33"/>
  <c r="S93" i="33"/>
  <c r="S26" i="33"/>
  <c r="S382" i="33"/>
  <c r="S235" i="33"/>
  <c r="S168" i="33"/>
  <c r="S104" i="33"/>
  <c r="S115" i="33"/>
  <c r="S371" i="33"/>
  <c r="S226" i="33"/>
  <c r="S156" i="33"/>
  <c r="S94" i="33"/>
  <c r="S51" i="33"/>
  <c r="S425" i="33"/>
  <c r="S311" i="33"/>
  <c r="S145" i="33"/>
  <c r="S84" i="33"/>
  <c r="S28" i="33"/>
  <c r="S370" i="33"/>
  <c r="S322" i="33"/>
  <c r="S155" i="33"/>
  <c r="S200" i="33"/>
  <c r="S199" i="33" s="1"/>
  <c r="S62" i="33"/>
  <c r="S61" i="33" s="1"/>
  <c r="S456" i="33"/>
  <c r="S45" i="33"/>
  <c r="S65" i="33"/>
  <c r="S42" i="33"/>
  <c r="S376" i="33"/>
  <c r="S300" i="33"/>
  <c r="S43" i="33"/>
  <c r="S151" i="33"/>
  <c r="S130" i="33"/>
  <c r="S79" i="33"/>
  <c r="S396" i="33"/>
  <c r="S395" i="33" s="1"/>
  <c r="S263" i="33"/>
  <c r="S83" i="33"/>
  <c r="S388" i="33"/>
  <c r="S427" i="33"/>
  <c r="S193" i="33"/>
  <c r="S122" i="33"/>
  <c r="S152" i="33"/>
  <c r="S405" i="33"/>
  <c r="S269" i="33"/>
  <c r="S141" i="33"/>
  <c r="S44" i="33"/>
  <c r="S404" i="33"/>
  <c r="S258" i="33"/>
  <c r="S181" i="33"/>
  <c r="S123" i="33"/>
  <c r="S36" i="33"/>
  <c r="S391" i="33"/>
  <c r="S171" i="33"/>
  <c r="S113" i="33"/>
  <c r="S418" i="33"/>
  <c r="S301" i="33"/>
  <c r="S280" i="33"/>
  <c r="S157" i="33"/>
  <c r="S222" i="33"/>
  <c r="S406" i="33"/>
  <c r="S383" i="33"/>
  <c r="S266" i="33"/>
  <c r="S206" i="33"/>
  <c r="S439" i="33"/>
  <c r="S374" i="33"/>
  <c r="S251" i="33"/>
  <c r="S138" i="33"/>
  <c r="S186" i="33"/>
  <c r="S378" i="33"/>
  <c r="S279" i="33"/>
  <c r="S172" i="33"/>
  <c r="S88" i="33"/>
  <c r="S444" i="33"/>
  <c r="S366" i="33"/>
  <c r="S426" i="33"/>
  <c r="S414" i="33"/>
  <c r="S179" i="33"/>
  <c r="S365" i="33"/>
  <c r="S133" i="33"/>
  <c r="S120" i="33"/>
  <c r="S82" i="33"/>
  <c r="S400" i="33"/>
  <c r="S204" i="33"/>
  <c r="S415" i="33"/>
  <c r="S278" i="33"/>
  <c r="S144" i="33"/>
  <c r="S169" i="33"/>
  <c r="S48" i="33"/>
  <c r="S348" i="33"/>
  <c r="S261" i="33"/>
  <c r="S191" i="33"/>
  <c r="S124" i="33"/>
  <c r="S438" i="33"/>
  <c r="S323" i="33"/>
  <c r="S250" i="33"/>
  <c r="S182" i="33"/>
  <c r="S114" i="33"/>
  <c r="S429" i="33"/>
  <c r="S312" i="33"/>
  <c r="S236" i="33"/>
  <c r="S175" i="33"/>
  <c r="S105" i="33"/>
  <c r="S408" i="33"/>
  <c r="S350" i="33"/>
  <c r="S285" i="33"/>
  <c r="S150" i="33"/>
  <c r="S66" i="33"/>
  <c r="S441" i="33"/>
  <c r="S259" i="33"/>
  <c r="S139" i="33"/>
  <c r="S58" i="33"/>
  <c r="S432" i="33"/>
  <c r="S315" i="33"/>
  <c r="S252" i="33"/>
  <c r="S128" i="33"/>
  <c r="S55" i="33"/>
  <c r="S430" i="33"/>
  <c r="S363" i="33"/>
  <c r="S237" i="33"/>
  <c r="S256" i="33"/>
  <c r="S163" i="33"/>
  <c r="S302" i="33"/>
  <c r="S188" i="33"/>
  <c r="S100" i="33"/>
  <c r="S50" i="33"/>
  <c r="S445" i="33"/>
  <c r="S364" i="33"/>
  <c r="S407" i="33"/>
  <c r="S180" i="33"/>
  <c r="S102" i="33"/>
  <c r="S234" i="33"/>
  <c r="S355" i="33"/>
  <c r="S268" i="33"/>
  <c r="S194" i="33"/>
  <c r="S132" i="33"/>
  <c r="S37" i="33"/>
  <c r="S214" i="33"/>
  <c r="S184" i="33"/>
  <c r="S129" i="33"/>
  <c r="S431" i="33"/>
  <c r="S313" i="33"/>
  <c r="S393" i="33"/>
  <c r="S165" i="33"/>
  <c r="S97" i="33"/>
  <c r="S421" i="33"/>
  <c r="S402" i="33"/>
  <c r="S316" i="33"/>
  <c r="S159" i="33"/>
  <c r="S91" i="33"/>
  <c r="S410" i="33"/>
  <c r="S361" i="33"/>
  <c r="S231" i="33"/>
  <c r="S176" i="33"/>
  <c r="S22" i="33"/>
  <c r="S401" i="33"/>
  <c r="S334" i="33"/>
  <c r="S143" i="33"/>
  <c r="S95" i="33"/>
  <c r="S459" i="33"/>
  <c r="S317" i="33"/>
  <c r="S207" i="33"/>
  <c r="S118" i="33"/>
  <c r="S72" i="33"/>
  <c r="S422" i="33"/>
  <c r="S387" i="33"/>
  <c r="S238" i="33"/>
  <c r="S244" i="33"/>
  <c r="S38" i="33"/>
  <c r="S220" i="33"/>
  <c r="S99" i="33"/>
  <c r="S119" i="33"/>
  <c r="S110" i="33"/>
  <c r="S77" i="33"/>
  <c r="S192" i="33"/>
  <c r="S154" i="33"/>
  <c r="S34" i="33"/>
  <c r="S54" i="33"/>
  <c r="S305" i="33"/>
  <c r="S284" i="33"/>
  <c r="S274" i="33"/>
  <c r="S386" i="33"/>
  <c r="S213" i="33"/>
  <c r="S419" i="33"/>
  <c r="S417" i="33" s="1"/>
  <c r="S349" i="33"/>
  <c r="S228" i="33"/>
  <c r="S227" i="33"/>
  <c r="S160" i="33"/>
  <c r="S440" i="33"/>
  <c r="S352" i="33"/>
  <c r="S288" i="33"/>
  <c r="S162" i="33"/>
  <c r="S125" i="33"/>
  <c r="S433" i="33"/>
  <c r="S392" i="33"/>
  <c r="S253" i="33"/>
  <c r="S153" i="33"/>
  <c r="S52" i="33"/>
  <c r="S423" i="33"/>
  <c r="S384" i="33"/>
  <c r="S142" i="33"/>
  <c r="S40" i="33"/>
  <c r="S450" i="33"/>
  <c r="S398" i="33"/>
  <c r="S187" i="33"/>
  <c r="S56" i="33"/>
  <c r="S108" i="33"/>
  <c r="S449" i="33"/>
  <c r="S281" i="33"/>
  <c r="S178" i="33"/>
  <c r="S47" i="33"/>
  <c r="S31" i="33"/>
  <c r="S448" i="33"/>
  <c r="S271" i="33"/>
  <c r="S254" i="33"/>
  <c r="S174" i="33"/>
  <c r="S134" i="33"/>
  <c r="S458" i="33"/>
  <c r="S306" i="33"/>
  <c r="S195" i="33"/>
  <c r="S109" i="33"/>
  <c r="S49" i="33"/>
  <c r="S219" i="33"/>
  <c r="S282" i="33"/>
  <c r="S303" i="33"/>
  <c r="S290" i="33"/>
  <c r="S232" i="33"/>
  <c r="S211" i="33"/>
  <c r="S210" i="33"/>
  <c r="S189" i="33"/>
  <c r="S111" i="33"/>
  <c r="S25" i="33"/>
  <c r="S389" i="33"/>
  <c r="S409" i="33"/>
  <c r="S356" i="33"/>
  <c r="S229" i="33"/>
  <c r="S166" i="33"/>
  <c r="S29" i="33"/>
  <c r="S455" i="33"/>
  <c r="S353" i="33"/>
  <c r="S260" i="33"/>
  <c r="S89" i="33"/>
  <c r="S39" i="33"/>
  <c r="S454" i="33"/>
  <c r="S338" i="33"/>
  <c r="S337" i="33" s="1"/>
  <c r="S208" i="33"/>
  <c r="S80" i="33"/>
  <c r="S30" i="33"/>
  <c r="S453" i="33"/>
  <c r="S318" i="33"/>
  <c r="S196" i="33"/>
  <c r="S69" i="33"/>
  <c r="S33" i="33"/>
  <c r="S394" i="33"/>
  <c r="S272" i="33"/>
  <c r="S360" i="33"/>
  <c r="S90" i="33"/>
  <c r="S23" i="33"/>
  <c r="S385" i="33"/>
  <c r="S262" i="33"/>
  <c r="S233" i="33"/>
  <c r="S81" i="33"/>
  <c r="S106" i="33"/>
  <c r="S375" i="33"/>
  <c r="S372" i="33"/>
  <c r="S223" i="33"/>
  <c r="S70" i="33"/>
  <c r="S59" i="33"/>
  <c r="S446" i="33"/>
  <c r="S224" i="33"/>
  <c r="S161" i="33"/>
  <c r="S96" i="33"/>
  <c r="S218" i="33"/>
  <c r="S340" i="33"/>
  <c r="S339" i="33" s="1"/>
  <c r="S247" i="33"/>
  <c r="S246" i="33" s="1"/>
  <c r="S147" i="33"/>
  <c r="S146" i="33" s="1"/>
  <c r="S136" i="33"/>
  <c r="S135" i="33" s="1"/>
  <c r="S330" i="33"/>
  <c r="S329" i="33" s="1"/>
  <c r="S328" i="33"/>
  <c r="S327" i="33" s="1"/>
  <c r="S242" i="33"/>
  <c r="S241" i="33" s="1"/>
  <c r="S240" i="33"/>
  <c r="S239" i="33" s="1"/>
  <c r="S342" i="33"/>
  <c r="S341" i="33" s="1"/>
  <c r="S309" i="33"/>
  <c r="S308" i="33" s="1"/>
  <c r="S298" i="33"/>
  <c r="S297" i="33" s="1"/>
  <c r="S294" i="33"/>
  <c r="S293" i="33" s="1"/>
  <c r="S320" i="33"/>
  <c r="S319" i="33" s="1"/>
  <c r="D514" i="24" l="1"/>
  <c r="C516" i="24"/>
  <c r="C39" i="24"/>
  <c r="C40" i="24" s="1"/>
  <c r="D40" i="24" s="1"/>
  <c r="S264" i="33"/>
  <c r="S212" i="33"/>
  <c r="S304" i="33"/>
  <c r="S221" i="33"/>
  <c r="S217" i="33"/>
  <c r="S321" i="33"/>
  <c r="S373" i="33"/>
  <c r="S351" i="33"/>
  <c r="S41" i="33"/>
  <c r="S457" i="33"/>
  <c r="S57" i="33"/>
  <c r="S167" i="33"/>
  <c r="S203" i="33"/>
  <c r="S424" i="33"/>
  <c r="S369" i="33"/>
  <c r="S131" i="33"/>
  <c r="S347" i="33"/>
  <c r="S283" i="33"/>
  <c r="S209" i="33"/>
  <c r="S381" i="33"/>
  <c r="S332" i="33"/>
  <c r="S331" i="33" s="1"/>
  <c r="S173" i="33"/>
  <c r="S443" i="33"/>
  <c r="S71" i="33"/>
  <c r="S126" i="33"/>
  <c r="S276" i="33"/>
  <c r="S92" i="33"/>
  <c r="S177" i="33"/>
  <c r="S46" i="33"/>
  <c r="S310" i="33"/>
  <c r="S377" i="33"/>
  <c r="S87" i="33"/>
  <c r="S299" i="33"/>
  <c r="S101" i="33"/>
  <c r="S75" i="33"/>
  <c r="S137" i="33"/>
  <c r="S286" i="33"/>
  <c r="S437" i="33"/>
  <c r="S273" i="33"/>
  <c r="S420" i="33"/>
  <c r="S428" i="33"/>
  <c r="S53" i="33"/>
  <c r="S397" i="33"/>
  <c r="S249" i="33"/>
  <c r="S116" i="33"/>
  <c r="S158" i="33"/>
  <c r="S121" i="33"/>
  <c r="S413" i="33"/>
  <c r="S412" i="33" s="1"/>
  <c r="S185" i="33"/>
  <c r="S403" i="33"/>
  <c r="S390" i="33"/>
  <c r="S255" i="33"/>
  <c r="S362" i="33"/>
  <c r="S64" i="33"/>
  <c r="S78" i="33"/>
  <c r="S190" i="33"/>
  <c r="S27" i="33"/>
  <c r="S314" i="33"/>
  <c r="S32" i="33"/>
  <c r="S354" i="33"/>
  <c r="S230" i="33"/>
  <c r="S98" i="33"/>
  <c r="S447" i="33"/>
  <c r="S149" i="33"/>
  <c r="S243" i="33"/>
  <c r="S359" i="33"/>
  <c r="S267" i="33"/>
  <c r="S452" i="33"/>
  <c r="S107" i="33"/>
  <c r="S68" i="33"/>
  <c r="S336" i="33"/>
  <c r="S335" i="33" s="1"/>
  <c r="S21" i="33"/>
  <c r="S20" i="33" s="1"/>
  <c r="S326" i="33"/>
  <c r="S325" i="33" s="1"/>
  <c r="D516" i="24" l="1"/>
  <c r="C517" i="24"/>
  <c r="S358" i="33"/>
  <c r="S202" i="33"/>
  <c r="S201" i="33" s="1"/>
  <c r="C41" i="24"/>
  <c r="D39" i="24"/>
  <c r="C42" i="24"/>
  <c r="D42" i="24" s="1"/>
  <c r="S296" i="33"/>
  <c r="S295" i="33" s="1"/>
  <c r="S451" i="33"/>
  <c r="S368" i="33"/>
  <c r="S346" i="33"/>
  <c r="S345" i="33" s="1"/>
  <c r="S148" i="33"/>
  <c r="S442" i="33"/>
  <c r="S416" i="33"/>
  <c r="S19" i="33"/>
  <c r="S216" i="33"/>
  <c r="S63" i="33"/>
  <c r="S292" i="33"/>
  <c r="S324" i="33"/>
  <c r="D517" i="24" l="1"/>
  <c r="C519" i="24"/>
  <c r="C43" i="24"/>
  <c r="D43" i="24" s="1"/>
  <c r="C44" i="24"/>
  <c r="D44" i="24" s="1"/>
  <c r="D41" i="24"/>
  <c r="C45" i="24"/>
  <c r="S357" i="33"/>
  <c r="S344" i="33" s="1"/>
  <c r="S343" i="33" s="1"/>
  <c r="S18" i="33"/>
  <c r="S291" i="33"/>
  <c r="S289" i="33" s="1"/>
  <c r="S248" i="33" s="1"/>
  <c r="S215" i="33" s="1"/>
  <c r="D519" i="24" l="1"/>
  <c r="C520" i="24"/>
  <c r="D45" i="24"/>
  <c r="C46" i="24"/>
  <c r="D46" i="24" s="1"/>
  <c r="S17" i="33"/>
  <c r="S16" i="33" s="1"/>
  <c r="S15" i="33" s="1"/>
  <c r="S462" i="33" s="1"/>
  <c r="N211" i="33"/>
  <c r="Q211" i="33" s="1"/>
  <c r="R211" i="33" s="1"/>
  <c r="N219" i="33"/>
  <c r="N220" i="33"/>
  <c r="Q220" i="33" s="1"/>
  <c r="R220" i="33" s="1"/>
  <c r="N166" i="33"/>
  <c r="Q166" i="33" s="1"/>
  <c r="R166" i="33" s="1"/>
  <c r="N198" i="33"/>
  <c r="Q198" i="33" s="1"/>
  <c r="R198" i="33" s="1"/>
  <c r="N134" i="33"/>
  <c r="Q134" i="33" s="1"/>
  <c r="R134" i="33" s="1"/>
  <c r="N306" i="33"/>
  <c r="Q306" i="33" s="1"/>
  <c r="R306" i="33" s="1"/>
  <c r="N405" i="33"/>
  <c r="Q405" i="33" s="1"/>
  <c r="R405" i="33" s="1"/>
  <c r="N301" i="33"/>
  <c r="Q301" i="33" s="1"/>
  <c r="R301" i="33" s="1"/>
  <c r="N450" i="33"/>
  <c r="Q450" i="33" s="1"/>
  <c r="R450" i="33" s="1"/>
  <c r="N31" i="33"/>
  <c r="Q31" i="33" s="1"/>
  <c r="R31" i="33" s="1"/>
  <c r="N228" i="33"/>
  <c r="Q228" i="33" s="1"/>
  <c r="R228" i="33" s="1"/>
  <c r="N56" i="33"/>
  <c r="Q56" i="33" s="1"/>
  <c r="R56" i="33" s="1"/>
  <c r="N409" i="33"/>
  <c r="Q409" i="33" s="1"/>
  <c r="R409" i="33" s="1"/>
  <c r="N111" i="33"/>
  <c r="Q111" i="33" s="1"/>
  <c r="R111" i="33" s="1"/>
  <c r="N152" i="33"/>
  <c r="Q152" i="33" s="1"/>
  <c r="R152" i="33" s="1"/>
  <c r="N440" i="33"/>
  <c r="Q440" i="33" s="1"/>
  <c r="R440" i="33" s="1"/>
  <c r="N387" i="33"/>
  <c r="Q387" i="33" s="1"/>
  <c r="R387" i="33" s="1"/>
  <c r="N365" i="33"/>
  <c r="Q365" i="33" s="1"/>
  <c r="R365" i="33" s="1"/>
  <c r="N427" i="33"/>
  <c r="Q427" i="33" s="1"/>
  <c r="R427" i="33" s="1"/>
  <c r="N379" i="33"/>
  <c r="Q379" i="33" s="1"/>
  <c r="R379" i="33" s="1"/>
  <c r="N313" i="33"/>
  <c r="Q313" i="33" s="1"/>
  <c r="R313" i="33" s="1"/>
  <c r="N406" i="33"/>
  <c r="Q406" i="33" s="1"/>
  <c r="R406" i="33" s="1"/>
  <c r="N263" i="33"/>
  <c r="Q263" i="33" s="1"/>
  <c r="R263" i="33" s="1"/>
  <c r="N386" i="33"/>
  <c r="Q386" i="33" s="1"/>
  <c r="N175" i="33"/>
  <c r="Q175" i="33" s="1"/>
  <c r="R175" i="33" s="1"/>
  <c r="N153" i="33"/>
  <c r="Q153" i="33" s="1"/>
  <c r="R153" i="33" s="1"/>
  <c r="N455" i="33"/>
  <c r="Q455" i="33" s="1"/>
  <c r="R455" i="33" s="1"/>
  <c r="N169" i="33"/>
  <c r="Q169" i="33" s="1"/>
  <c r="R169" i="33" s="1"/>
  <c r="N258" i="33"/>
  <c r="Q258" i="33" s="1"/>
  <c r="R258" i="33" s="1"/>
  <c r="N90" i="33"/>
  <c r="Q90" i="33" s="1"/>
  <c r="R90" i="33" s="1"/>
  <c r="N52" i="33"/>
  <c r="Q52" i="33" s="1"/>
  <c r="R52" i="33" s="1"/>
  <c r="N235" i="33"/>
  <c r="Q235" i="33" s="1"/>
  <c r="R235" i="33" s="1"/>
  <c r="N74" i="33"/>
  <c r="Q74" i="33" s="1"/>
  <c r="R74" i="33" s="1"/>
  <c r="N58" i="33"/>
  <c r="Q58" i="33" s="1"/>
  <c r="N223" i="33"/>
  <c r="Q223" i="33" s="1"/>
  <c r="R223" i="33" s="1"/>
  <c r="N349" i="33"/>
  <c r="Q349" i="33" s="1"/>
  <c r="R349" i="33" s="1"/>
  <c r="N163" i="33"/>
  <c r="Q163" i="33" s="1"/>
  <c r="R163" i="33" s="1"/>
  <c r="N318" i="33"/>
  <c r="Q318" i="33" s="1"/>
  <c r="R318" i="33" s="1"/>
  <c r="N170" i="33"/>
  <c r="Q170" i="33" s="1"/>
  <c r="R170" i="33" s="1"/>
  <c r="N270" i="33"/>
  <c r="Q270" i="33" s="1"/>
  <c r="R270" i="33" s="1"/>
  <c r="N407" i="33"/>
  <c r="Q407" i="33" s="1"/>
  <c r="R407" i="33" s="1"/>
  <c r="N36" i="33"/>
  <c r="Q36" i="33" s="1"/>
  <c r="R36" i="33" s="1"/>
  <c r="N44" i="33"/>
  <c r="Q44" i="33" s="1"/>
  <c r="R44" i="33" s="1"/>
  <c r="N195" i="33"/>
  <c r="Q195" i="33" s="1"/>
  <c r="R195" i="33" s="1"/>
  <c r="N226" i="33"/>
  <c r="Q226" i="33" s="1"/>
  <c r="R226" i="33" s="1"/>
  <c r="N193" i="33"/>
  <c r="Q193" i="33" s="1"/>
  <c r="R193" i="33" s="1"/>
  <c r="N155" i="33"/>
  <c r="Q155" i="33" s="1"/>
  <c r="R155" i="33" s="1"/>
  <c r="N456" i="33"/>
  <c r="Q456" i="33" s="1"/>
  <c r="R456" i="33" s="1"/>
  <c r="N29" i="33"/>
  <c r="Q29" i="33" s="1"/>
  <c r="R29" i="33" s="1"/>
  <c r="N388" i="33"/>
  <c r="Q388" i="33" s="1"/>
  <c r="R388" i="33" s="1"/>
  <c r="N22" i="33"/>
  <c r="Q22" i="33" s="1"/>
  <c r="R22" i="33" s="1"/>
  <c r="N459" i="33"/>
  <c r="Q459" i="33" s="1"/>
  <c r="R459" i="33" s="1"/>
  <c r="N105" i="33"/>
  <c r="Q105" i="33" s="1"/>
  <c r="R105" i="33" s="1"/>
  <c r="N271" i="33"/>
  <c r="Q271" i="33" s="1"/>
  <c r="R271" i="33" s="1"/>
  <c r="N144" i="33"/>
  <c r="Q144" i="33" s="1"/>
  <c r="R144" i="33" s="1"/>
  <c r="N91" i="33"/>
  <c r="Q91" i="33" s="1"/>
  <c r="R91" i="33" s="1"/>
  <c r="N253" i="33"/>
  <c r="Q253" i="33" s="1"/>
  <c r="R253" i="33" s="1"/>
  <c r="N237" i="33"/>
  <c r="Q237" i="33" s="1"/>
  <c r="R237" i="33" s="1"/>
  <c r="N50" i="33"/>
  <c r="Q50" i="33" s="1"/>
  <c r="R50" i="33" s="1"/>
  <c r="N251" i="33"/>
  <c r="Q251" i="33" s="1"/>
  <c r="R251" i="33" s="1"/>
  <c r="N82" i="33"/>
  <c r="Q82" i="33" s="1"/>
  <c r="R82" i="33" s="1"/>
  <c r="N104" i="33"/>
  <c r="Q104" i="33" s="1"/>
  <c r="R104" i="33" s="1"/>
  <c r="N37" i="33"/>
  <c r="Q37" i="33" s="1"/>
  <c r="R37" i="33" s="1"/>
  <c r="N157" i="33"/>
  <c r="Q157" i="33" s="1"/>
  <c r="R157" i="33" s="1"/>
  <c r="N307" i="33"/>
  <c r="Q307" i="33" s="1"/>
  <c r="R307" i="33" s="1"/>
  <c r="N114" i="33"/>
  <c r="Q114" i="33" s="1"/>
  <c r="R114" i="33" s="1"/>
  <c r="N34" i="33"/>
  <c r="Q34" i="33" s="1"/>
  <c r="R34" i="33" s="1"/>
  <c r="N171" i="33"/>
  <c r="Q171" i="33" s="1"/>
  <c r="R171" i="33" s="1"/>
  <c r="N312" i="33"/>
  <c r="Q312" i="33" s="1"/>
  <c r="R312" i="33" s="1"/>
  <c r="N262" i="33"/>
  <c r="Q262" i="33" s="1"/>
  <c r="R262" i="33" s="1"/>
  <c r="N138" i="33"/>
  <c r="Q138" i="33" s="1"/>
  <c r="R138" i="33" s="1"/>
  <c r="N401" i="33"/>
  <c r="Q401" i="33" s="1"/>
  <c r="R401" i="33" s="1"/>
  <c r="N194" i="33"/>
  <c r="Q194" i="33" s="1"/>
  <c r="R194" i="33" s="1"/>
  <c r="N45" i="33"/>
  <c r="Q45" i="33" s="1"/>
  <c r="R45" i="33" s="1"/>
  <c r="N419" i="33"/>
  <c r="Q419" i="33" s="1"/>
  <c r="R419" i="33" s="1"/>
  <c r="N38" i="33"/>
  <c r="Q38" i="33" s="1"/>
  <c r="R38" i="33" s="1"/>
  <c r="N23" i="33"/>
  <c r="Q23" i="33" s="1"/>
  <c r="R23" i="33" s="1"/>
  <c r="N257" i="33"/>
  <c r="Q257" i="33" s="1"/>
  <c r="R257" i="33" s="1"/>
  <c r="N317" i="33"/>
  <c r="Q317" i="33" s="1"/>
  <c r="R317" i="33" s="1"/>
  <c r="N182" i="33"/>
  <c r="Q182" i="33" s="1"/>
  <c r="R182" i="33" s="1"/>
  <c r="N119" i="33"/>
  <c r="Q119" i="33" s="1"/>
  <c r="R119" i="33" s="1"/>
  <c r="N436" i="33"/>
  <c r="Q436" i="33" s="1"/>
  <c r="R436" i="33" s="1"/>
  <c r="N161" i="33"/>
  <c r="Q161" i="33" s="1"/>
  <c r="R161" i="33" s="1"/>
  <c r="N454" i="33"/>
  <c r="Q454" i="33" s="1"/>
  <c r="R454" i="33" s="1"/>
  <c r="N236" i="33"/>
  <c r="Q236" i="33" s="1"/>
  <c r="R236" i="33" s="1"/>
  <c r="N115" i="33"/>
  <c r="Q115" i="33" s="1"/>
  <c r="R115" i="33" s="1"/>
  <c r="N103" i="33"/>
  <c r="Q103" i="33" s="1"/>
  <c r="R103" i="33" s="1"/>
  <c r="N151" i="33"/>
  <c r="Q151" i="33" s="1"/>
  <c r="R151" i="33" s="1"/>
  <c r="N140" i="33"/>
  <c r="Q140" i="33" s="1"/>
  <c r="R140" i="33" s="1"/>
  <c r="N439" i="33"/>
  <c r="Q439" i="33" s="1"/>
  <c r="R439" i="33" s="1"/>
  <c r="N156" i="33"/>
  <c r="Q156" i="33" s="1"/>
  <c r="R156" i="33" s="1"/>
  <c r="N389" i="33"/>
  <c r="Q389" i="33" s="1"/>
  <c r="R389" i="33" s="1"/>
  <c r="N423" i="33"/>
  <c r="Q423" i="33" s="1"/>
  <c r="R423" i="33" s="1"/>
  <c r="N431" i="33"/>
  <c r="Q431" i="33" s="1"/>
  <c r="R431" i="33" s="1"/>
  <c r="N371" i="33"/>
  <c r="Q371" i="33" s="1"/>
  <c r="R371" i="33" s="1"/>
  <c r="N259" i="33"/>
  <c r="Q259" i="33" s="1"/>
  <c r="R259" i="33" s="1"/>
  <c r="N229" i="33"/>
  <c r="Q229" i="33" s="1"/>
  <c r="R229" i="33" s="1"/>
  <c r="N165" i="33"/>
  <c r="Q165" i="33" s="1"/>
  <c r="R165" i="33" s="1"/>
  <c r="N245" i="33"/>
  <c r="Q245" i="33" s="1"/>
  <c r="R245" i="33" s="1"/>
  <c r="N261" i="33"/>
  <c r="Q261" i="33" s="1"/>
  <c r="R261" i="33" s="1"/>
  <c r="N279" i="33"/>
  <c r="Q279" i="33" s="1"/>
  <c r="R279" i="33" s="1"/>
  <c r="N164" i="33"/>
  <c r="Q164" i="33" s="1"/>
  <c r="R164" i="33" s="1"/>
  <c r="N399" i="33"/>
  <c r="Q399" i="33" s="1"/>
  <c r="R399" i="33" s="1"/>
  <c r="N207" i="33"/>
  <c r="Q207" i="33" s="1"/>
  <c r="R207" i="33" s="1"/>
  <c r="N376" i="33"/>
  <c r="Q376" i="33" s="1"/>
  <c r="N95" i="33"/>
  <c r="Q95" i="33" s="1"/>
  <c r="R95" i="33" s="1"/>
  <c r="N113" i="33"/>
  <c r="Q113" i="33" s="1"/>
  <c r="R113" i="33" s="1"/>
  <c r="N94" i="33"/>
  <c r="Q94" i="33" s="1"/>
  <c r="R94" i="33" s="1"/>
  <c r="N184" i="33"/>
  <c r="Q184" i="33" s="1"/>
  <c r="R184" i="33" s="1"/>
  <c r="N145" i="33"/>
  <c r="Q145" i="33" s="1"/>
  <c r="N141" i="33"/>
  <c r="Q141" i="33" s="1"/>
  <c r="R141" i="33" s="1"/>
  <c r="N181" i="33"/>
  <c r="Q181" i="33" s="1"/>
  <c r="R181" i="33" s="1"/>
  <c r="N372" i="33"/>
  <c r="Q372" i="33" s="1"/>
  <c r="R372" i="33" s="1"/>
  <c r="N410" i="33"/>
  <c r="Q410" i="33" s="1"/>
  <c r="R410" i="33" s="1"/>
  <c r="N350" i="33"/>
  <c r="Q350" i="33" s="1"/>
  <c r="R350" i="33" s="1"/>
  <c r="N280" i="33"/>
  <c r="Q280" i="33" s="1"/>
  <c r="R280" i="33" s="1"/>
  <c r="N188" i="33"/>
  <c r="Q188" i="33" s="1"/>
  <c r="R188" i="33" s="1"/>
  <c r="N196" i="33"/>
  <c r="Q196" i="33" s="1"/>
  <c r="R196" i="33" s="1"/>
  <c r="N26" i="33"/>
  <c r="Q26" i="33" s="1"/>
  <c r="R26" i="33" s="1"/>
  <c r="N446" i="33"/>
  <c r="Q446" i="33" s="1"/>
  <c r="R446" i="33" s="1"/>
  <c r="N238" i="33"/>
  <c r="Q238" i="33" s="1"/>
  <c r="R238" i="33" s="1"/>
  <c r="N433" i="33"/>
  <c r="Q433" i="33" s="1"/>
  <c r="R433" i="33" s="1"/>
  <c r="N394" i="33"/>
  <c r="Q394" i="33" s="1"/>
  <c r="R394" i="33" s="1"/>
  <c r="N197" i="33"/>
  <c r="Q197" i="33" s="1"/>
  <c r="R197" i="33" s="1"/>
  <c r="N176" i="33"/>
  <c r="Q176" i="33" s="1"/>
  <c r="R176" i="33" s="1"/>
  <c r="N67" i="33"/>
  <c r="Q67" i="33" s="1"/>
  <c r="R67" i="33" s="1"/>
  <c r="N96" i="33"/>
  <c r="Q96" i="33" s="1"/>
  <c r="R96" i="33" s="1"/>
  <c r="N83" i="33"/>
  <c r="Q83" i="33" s="1"/>
  <c r="R83" i="33" s="1"/>
  <c r="N97" i="33"/>
  <c r="Q97" i="33" s="1"/>
  <c r="R97" i="33" s="1"/>
  <c r="N393" i="33"/>
  <c r="Q393" i="33" s="1"/>
  <c r="R393" i="33" s="1"/>
  <c r="N385" i="33"/>
  <c r="Q385" i="33" s="1"/>
  <c r="R385" i="33" s="1"/>
  <c r="N76" i="33"/>
  <c r="Q76" i="33" s="1"/>
  <c r="R76" i="33" s="1"/>
  <c r="N227" i="33"/>
  <c r="Q227" i="33" s="1"/>
  <c r="R227" i="33" s="1"/>
  <c r="N288" i="33"/>
  <c r="Q288" i="33" s="1"/>
  <c r="R288" i="33" s="1"/>
  <c r="N59" i="33"/>
  <c r="Q59" i="33" s="1"/>
  <c r="R59" i="33" s="1"/>
  <c r="N33" i="33"/>
  <c r="Q33" i="33" s="1"/>
  <c r="N42" i="33"/>
  <c r="Q42" i="33" s="1"/>
  <c r="N250" i="33"/>
  <c r="Q250" i="33" s="1"/>
  <c r="N380" i="33"/>
  <c r="Q380" i="33" s="1"/>
  <c r="R380" i="33" s="1"/>
  <c r="N35" i="33"/>
  <c r="Q35" i="33" s="1"/>
  <c r="R35" i="33" s="1"/>
  <c r="N49" i="33"/>
  <c r="Q49" i="33" s="1"/>
  <c r="R49" i="33" s="1"/>
  <c r="N408" i="33"/>
  <c r="Q408" i="33" s="1"/>
  <c r="R408" i="33" s="1"/>
  <c r="N366" i="33"/>
  <c r="Q366" i="33" s="1"/>
  <c r="R366" i="33" s="1"/>
  <c r="N106" i="33"/>
  <c r="Q106" i="33" s="1"/>
  <c r="R106" i="33" s="1"/>
  <c r="N86" i="33"/>
  <c r="Q86" i="33" s="1"/>
  <c r="R86" i="33" s="1"/>
  <c r="N234" i="33"/>
  <c r="Q234" i="33" s="1"/>
  <c r="R234" i="33" s="1"/>
  <c r="N269" i="33"/>
  <c r="Q269" i="33" s="1"/>
  <c r="R269" i="33" s="1"/>
  <c r="N254" i="33"/>
  <c r="Q254" i="33" s="1"/>
  <c r="R254" i="33" s="1"/>
  <c r="N142" i="33"/>
  <c r="Q142" i="33" s="1"/>
  <c r="R142" i="33" s="1"/>
  <c r="N130" i="33"/>
  <c r="Q130" i="33" s="1"/>
  <c r="R130" i="33" s="1"/>
  <c r="N77" i="33"/>
  <c r="Q77" i="33" s="1"/>
  <c r="N435" i="33"/>
  <c r="Q435" i="33" s="1"/>
  <c r="R435" i="33" s="1"/>
  <c r="N109" i="33"/>
  <c r="Q109" i="33" s="1"/>
  <c r="R109" i="33" s="1"/>
  <c r="N120" i="33"/>
  <c r="Q120" i="33" s="1"/>
  <c r="R120" i="33" s="1"/>
  <c r="D520" i="24" l="1"/>
  <c r="C521" i="24"/>
  <c r="C48" i="24"/>
  <c r="D48" i="24" s="1"/>
  <c r="P211" i="33"/>
  <c r="U211" i="33"/>
  <c r="O211" i="33"/>
  <c r="R33" i="33"/>
  <c r="R376" i="33"/>
  <c r="R386" i="33"/>
  <c r="Q75" i="33"/>
  <c r="R75" i="33" s="1"/>
  <c r="R77" i="33"/>
  <c r="R58" i="33"/>
  <c r="P219" i="33"/>
  <c r="Q219" i="33"/>
  <c r="R250" i="33"/>
  <c r="R42" i="33"/>
  <c r="R145" i="33"/>
  <c r="N421" i="33"/>
  <c r="N150" i="33"/>
  <c r="P150" i="33" s="1"/>
  <c r="N206" i="33"/>
  <c r="N333" i="33"/>
  <c r="Q333" i="33" s="1"/>
  <c r="N300" i="33"/>
  <c r="N426" i="33"/>
  <c r="N136" i="33"/>
  <c r="Q136" i="33" s="1"/>
  <c r="N375" i="33"/>
  <c r="N102" i="33"/>
  <c r="N340" i="33"/>
  <c r="N79" i="33"/>
  <c r="P79" i="33" s="1"/>
  <c r="N290" i="33"/>
  <c r="N274" i="33"/>
  <c r="N370" i="33"/>
  <c r="Q370" i="33" s="1"/>
  <c r="N72" i="33"/>
  <c r="O72" i="33" s="1"/>
  <c r="O219" i="33"/>
  <c r="U219" i="33"/>
  <c r="P220" i="33"/>
  <c r="U220" i="33"/>
  <c r="O220" i="33"/>
  <c r="N322" i="33"/>
  <c r="Q322" i="33" s="1"/>
  <c r="N315" i="33"/>
  <c r="Q315" i="33" s="1"/>
  <c r="R315" i="33" s="1"/>
  <c r="N448" i="33"/>
  <c r="Q448" i="33" s="1"/>
  <c r="N422" i="33"/>
  <c r="Q422" i="33" s="1"/>
  <c r="R422" i="33" s="1"/>
  <c r="N40" i="33"/>
  <c r="Q40" i="33" s="1"/>
  <c r="R40" i="33" s="1"/>
  <c r="N224" i="33"/>
  <c r="Q224" i="33" s="1"/>
  <c r="R224" i="33" s="1"/>
  <c r="N275" i="33"/>
  <c r="Q275" i="33" s="1"/>
  <c r="R275" i="33" s="1"/>
  <c r="N391" i="33"/>
  <c r="Q391" i="33" s="1"/>
  <c r="U372" i="33"/>
  <c r="P372" i="33"/>
  <c r="O372" i="33"/>
  <c r="O184" i="33"/>
  <c r="U184" i="33"/>
  <c r="P184" i="33"/>
  <c r="U376" i="33"/>
  <c r="P376" i="33"/>
  <c r="O376" i="33"/>
  <c r="U279" i="33"/>
  <c r="O279" i="33"/>
  <c r="P279" i="33"/>
  <c r="U229" i="33"/>
  <c r="O229" i="33"/>
  <c r="P229" i="33"/>
  <c r="P423" i="33"/>
  <c r="U423" i="33"/>
  <c r="O423" i="33"/>
  <c r="O140" i="33"/>
  <c r="P140" i="33"/>
  <c r="U140" i="33"/>
  <c r="U236" i="33"/>
  <c r="O236" i="33"/>
  <c r="P236" i="33"/>
  <c r="O119" i="33"/>
  <c r="P119" i="33"/>
  <c r="U119" i="33"/>
  <c r="U257" i="33"/>
  <c r="P257" i="33"/>
  <c r="O257" i="33"/>
  <c r="O45" i="33"/>
  <c r="P45" i="33"/>
  <c r="U45" i="33"/>
  <c r="U262" i="33"/>
  <c r="O262" i="33"/>
  <c r="P262" i="33"/>
  <c r="O114" i="33"/>
  <c r="P114" i="33"/>
  <c r="U114" i="33"/>
  <c r="O104" i="33"/>
  <c r="P104" i="33"/>
  <c r="U104" i="33"/>
  <c r="U237" i="33"/>
  <c r="O237" i="33"/>
  <c r="P237" i="33"/>
  <c r="U271" i="33"/>
  <c r="O271" i="33"/>
  <c r="P271" i="33"/>
  <c r="U388" i="33"/>
  <c r="O388" i="33"/>
  <c r="P388" i="33"/>
  <c r="O193" i="33"/>
  <c r="P193" i="33"/>
  <c r="U193" i="33"/>
  <c r="O36" i="33"/>
  <c r="P36" i="33"/>
  <c r="U36" i="33"/>
  <c r="O169" i="33"/>
  <c r="U169" i="33"/>
  <c r="P169" i="33"/>
  <c r="U386" i="33"/>
  <c r="P386" i="33"/>
  <c r="O386" i="33"/>
  <c r="P406" i="33"/>
  <c r="U406" i="33"/>
  <c r="O406" i="33"/>
  <c r="U365" i="33"/>
  <c r="P365" i="33"/>
  <c r="O365" i="33"/>
  <c r="O111" i="33"/>
  <c r="U111" i="33"/>
  <c r="P111" i="33"/>
  <c r="O31" i="33"/>
  <c r="U31" i="33"/>
  <c r="P31" i="33"/>
  <c r="U306" i="33"/>
  <c r="O306" i="33"/>
  <c r="P306" i="33"/>
  <c r="N418" i="33"/>
  <c r="Q418" i="33" s="1"/>
  <c r="N355" i="33"/>
  <c r="Q355" i="33" s="1"/>
  <c r="N80" i="33"/>
  <c r="Q80" i="33" s="1"/>
  <c r="R80" i="33" s="1"/>
  <c r="N445" i="33"/>
  <c r="Q445" i="33" s="1"/>
  <c r="R445" i="33" s="1"/>
  <c r="N222" i="33"/>
  <c r="Q222" i="33" s="1"/>
  <c r="N252" i="33"/>
  <c r="N414" i="33"/>
  <c r="Q414" i="33" s="1"/>
  <c r="N404" i="33"/>
  <c r="Q404" i="33" s="1"/>
  <c r="N432" i="33"/>
  <c r="Q432" i="33" s="1"/>
  <c r="R432" i="33" s="1"/>
  <c r="N233" i="33"/>
  <c r="Q233" i="33" s="1"/>
  <c r="R233" i="33" s="1"/>
  <c r="N231" i="33"/>
  <c r="Q231" i="33" s="1"/>
  <c r="N192" i="33"/>
  <c r="Q192" i="33" s="1"/>
  <c r="R192" i="33" s="1"/>
  <c r="N281" i="33"/>
  <c r="Q281" i="33" s="1"/>
  <c r="R281" i="33" s="1"/>
  <c r="N305" i="33"/>
  <c r="Q305" i="33" s="1"/>
  <c r="N398" i="33"/>
  <c r="Q398" i="33" s="1"/>
  <c r="N334" i="33"/>
  <c r="Q334" i="33" s="1"/>
  <c r="R334" i="33" s="1"/>
  <c r="N330" i="33"/>
  <c r="Q330" i="33" s="1"/>
  <c r="N265" i="33"/>
  <c r="Q265" i="33" s="1"/>
  <c r="N139" i="33"/>
  <c r="Q139" i="33" s="1"/>
  <c r="R139" i="33" s="1"/>
  <c r="N360" i="33"/>
  <c r="Q360" i="33" s="1"/>
  <c r="N311" i="33"/>
  <c r="Q311" i="33" s="1"/>
  <c r="N302" i="33"/>
  <c r="Q302" i="33" s="1"/>
  <c r="R302" i="33" s="1"/>
  <c r="N108" i="33"/>
  <c r="Q108" i="33" s="1"/>
  <c r="N268" i="33"/>
  <c r="Q268" i="33" s="1"/>
  <c r="N240" i="33"/>
  <c r="Q240" i="33" s="1"/>
  <c r="N384" i="33"/>
  <c r="Q384" i="33" s="1"/>
  <c r="R384" i="33" s="1"/>
  <c r="N178" i="33"/>
  <c r="Q178" i="33" s="1"/>
  <c r="N425" i="33"/>
  <c r="Q425" i="33" s="1"/>
  <c r="N65" i="33"/>
  <c r="Q65" i="33" s="1"/>
  <c r="N60" i="33"/>
  <c r="N402" i="33"/>
  <c r="Q402" i="33" s="1"/>
  <c r="R402" i="33" s="1"/>
  <c r="N430" i="33"/>
  <c r="Q430" i="33" s="1"/>
  <c r="R430" i="33" s="1"/>
  <c r="O77" i="33"/>
  <c r="U77" i="33"/>
  <c r="P77" i="33"/>
  <c r="U269" i="33"/>
  <c r="P269" i="33"/>
  <c r="O269" i="33"/>
  <c r="U366" i="33"/>
  <c r="O366" i="33"/>
  <c r="P366" i="33"/>
  <c r="U380" i="33"/>
  <c r="P380" i="33"/>
  <c r="O380" i="33"/>
  <c r="O59" i="33"/>
  <c r="U59" i="33"/>
  <c r="P59" i="33"/>
  <c r="U385" i="33"/>
  <c r="O385" i="33"/>
  <c r="P385" i="33"/>
  <c r="O96" i="33"/>
  <c r="U96" i="33"/>
  <c r="P96" i="33"/>
  <c r="U394" i="33"/>
  <c r="P394" i="33"/>
  <c r="O394" i="33"/>
  <c r="O26" i="33"/>
  <c r="U26" i="33"/>
  <c r="P26" i="33"/>
  <c r="U350" i="33"/>
  <c r="O350" i="33"/>
  <c r="P350" i="33"/>
  <c r="U318" i="33"/>
  <c r="P318" i="33"/>
  <c r="O318" i="33"/>
  <c r="O58" i="33"/>
  <c r="P58" i="33"/>
  <c r="U58" i="33"/>
  <c r="O90" i="33"/>
  <c r="U90" i="33"/>
  <c r="P90" i="33"/>
  <c r="N244" i="33"/>
  <c r="Q244" i="33" s="1"/>
  <c r="N256" i="33"/>
  <c r="Q256" i="33" s="1"/>
  <c r="N364" i="33"/>
  <c r="Q364" i="33" s="1"/>
  <c r="R364" i="33" s="1"/>
  <c r="N81" i="33"/>
  <c r="Q81" i="33" s="1"/>
  <c r="R81" i="33" s="1"/>
  <c r="N352" i="33"/>
  <c r="Q352" i="33" s="1"/>
  <c r="N361" i="33"/>
  <c r="Q361" i="33" s="1"/>
  <c r="R361" i="33" s="1"/>
  <c r="N338" i="33"/>
  <c r="Q338" i="33" s="1"/>
  <c r="N309" i="33"/>
  <c r="Q309" i="33" s="1"/>
  <c r="N272" i="33"/>
  <c r="Q272" i="33" s="1"/>
  <c r="R272" i="33" s="1"/>
  <c r="N99" i="33"/>
  <c r="Q99" i="33" s="1"/>
  <c r="N189" i="33"/>
  <c r="Q189" i="33" s="1"/>
  <c r="R189" i="33" s="1"/>
  <c r="N294" i="33"/>
  <c r="Q294" i="33" s="1"/>
  <c r="N278" i="33"/>
  <c r="Q278" i="33" s="1"/>
  <c r="R278" i="33" s="1"/>
  <c r="N328" i="33"/>
  <c r="Q328" i="33" s="1"/>
  <c r="N382" i="33"/>
  <c r="Q382" i="33" s="1"/>
  <c r="R382" i="33" s="1"/>
  <c r="N118" i="33"/>
  <c r="Q118" i="33" s="1"/>
  <c r="N154" i="33"/>
  <c r="Q154" i="33" s="1"/>
  <c r="R154" i="33" s="1"/>
  <c r="O181" i="33"/>
  <c r="U181" i="33"/>
  <c r="P181" i="33"/>
  <c r="O94" i="33"/>
  <c r="P94" i="33"/>
  <c r="U94" i="33"/>
  <c r="O207" i="33"/>
  <c r="P207" i="33"/>
  <c r="U207" i="33"/>
  <c r="U261" i="33"/>
  <c r="P261" i="33"/>
  <c r="O261" i="33"/>
  <c r="U259" i="33"/>
  <c r="P259" i="33"/>
  <c r="O259" i="33"/>
  <c r="U389" i="33"/>
  <c r="P389" i="33"/>
  <c r="O389" i="33"/>
  <c r="O151" i="33"/>
  <c r="U151" i="33"/>
  <c r="P151" i="33"/>
  <c r="P454" i="33"/>
  <c r="U454" i="33"/>
  <c r="O454" i="33"/>
  <c r="O182" i="33"/>
  <c r="P182" i="33"/>
  <c r="U182" i="33"/>
  <c r="O23" i="33"/>
  <c r="P23" i="33"/>
  <c r="U23" i="33"/>
  <c r="O194" i="33"/>
  <c r="U194" i="33"/>
  <c r="P194" i="33"/>
  <c r="U312" i="33"/>
  <c r="O312" i="33"/>
  <c r="P312" i="33"/>
  <c r="U307" i="33"/>
  <c r="O307" i="33"/>
  <c r="P307" i="33"/>
  <c r="O82" i="33"/>
  <c r="P82" i="33"/>
  <c r="U82" i="33"/>
  <c r="U253" i="33"/>
  <c r="P253" i="33"/>
  <c r="O253" i="33"/>
  <c r="O105" i="33"/>
  <c r="P105" i="33"/>
  <c r="U105" i="33"/>
  <c r="O29" i="33"/>
  <c r="P29" i="33"/>
  <c r="U29" i="33"/>
  <c r="U226" i="33"/>
  <c r="P226" i="33"/>
  <c r="O226" i="33"/>
  <c r="P407" i="33"/>
  <c r="U407" i="33"/>
  <c r="O407" i="33"/>
  <c r="P455" i="33"/>
  <c r="U455" i="33"/>
  <c r="O455" i="33"/>
  <c r="U263" i="33"/>
  <c r="O263" i="33"/>
  <c r="P263" i="33"/>
  <c r="U313" i="33"/>
  <c r="O313" i="33"/>
  <c r="P313" i="33"/>
  <c r="U387" i="33"/>
  <c r="O387" i="33"/>
  <c r="P387" i="33"/>
  <c r="P409" i="33"/>
  <c r="U409" i="33"/>
  <c r="O409" i="33"/>
  <c r="P450" i="33"/>
  <c r="U450" i="33"/>
  <c r="O450" i="33"/>
  <c r="O134" i="33"/>
  <c r="P134" i="33"/>
  <c r="U134" i="33"/>
  <c r="N383" i="33"/>
  <c r="Q383" i="33" s="1"/>
  <c r="R383" i="33" s="1"/>
  <c r="N242" i="33"/>
  <c r="Q242" i="33" s="1"/>
  <c r="N214" i="33"/>
  <c r="Q214" i="33" s="1"/>
  <c r="R214" i="33" s="1"/>
  <c r="N374" i="33"/>
  <c r="Q374" i="33" s="1"/>
  <c r="R374" i="33" s="1"/>
  <c r="N353" i="33"/>
  <c r="Q353" i="33" s="1"/>
  <c r="R353" i="33" s="1"/>
  <c r="N232" i="33"/>
  <c r="Q232" i="33" s="1"/>
  <c r="R232" i="33" s="1"/>
  <c r="N143" i="33"/>
  <c r="Q143" i="33" s="1"/>
  <c r="R143" i="33" s="1"/>
  <c r="O120" i="33"/>
  <c r="U120" i="33"/>
  <c r="P120" i="33"/>
  <c r="O130" i="33"/>
  <c r="U130" i="33"/>
  <c r="P130" i="33"/>
  <c r="U234" i="33"/>
  <c r="P234" i="33"/>
  <c r="O234" i="33"/>
  <c r="P408" i="33"/>
  <c r="U408" i="33"/>
  <c r="O408" i="33"/>
  <c r="U250" i="33"/>
  <c r="P250" i="33"/>
  <c r="O250" i="33"/>
  <c r="U288" i="33"/>
  <c r="P288" i="33"/>
  <c r="O288" i="33"/>
  <c r="U393" i="33"/>
  <c r="P393" i="33"/>
  <c r="O393" i="33"/>
  <c r="O67" i="33"/>
  <c r="U67" i="33"/>
  <c r="P67" i="33"/>
  <c r="P433" i="33"/>
  <c r="U433" i="33"/>
  <c r="O433" i="33"/>
  <c r="O196" i="33"/>
  <c r="P196" i="33"/>
  <c r="U196" i="33"/>
  <c r="P410" i="33"/>
  <c r="U410" i="33"/>
  <c r="O410" i="33"/>
  <c r="O163" i="33"/>
  <c r="U163" i="33"/>
  <c r="P163" i="33"/>
  <c r="O74" i="33"/>
  <c r="P74" i="33"/>
  <c r="U74" i="33"/>
  <c r="U258" i="33"/>
  <c r="O258" i="33"/>
  <c r="P258" i="33"/>
  <c r="N444" i="33"/>
  <c r="Q444" i="33" s="1"/>
  <c r="N287" i="33"/>
  <c r="Q287" i="33" s="1"/>
  <c r="N434" i="33"/>
  <c r="Q434" i="33" s="1"/>
  <c r="R434" i="33" s="1"/>
  <c r="N54" i="33"/>
  <c r="Q54" i="33" s="1"/>
  <c r="N323" i="33"/>
  <c r="Q323" i="33" s="1"/>
  <c r="R323" i="33" s="1"/>
  <c r="N449" i="33"/>
  <c r="Q449" i="33" s="1"/>
  <c r="R449" i="33" s="1"/>
  <c r="N88" i="33"/>
  <c r="Q88" i="33" s="1"/>
  <c r="R88" i="33" s="1"/>
  <c r="N453" i="33"/>
  <c r="Q453" i="33" s="1"/>
  <c r="N367" i="33"/>
  <c r="Q367" i="33" s="1"/>
  <c r="R367" i="33" s="1"/>
  <c r="N298" i="33"/>
  <c r="Q298" i="33" s="1"/>
  <c r="N320" i="33"/>
  <c r="Q320" i="33" s="1"/>
  <c r="N342" i="33"/>
  <c r="Q342" i="33" s="1"/>
  <c r="N411" i="33"/>
  <c r="Q411" i="33" s="1"/>
  <c r="R411" i="33" s="1"/>
  <c r="N392" i="33"/>
  <c r="Q392" i="33" s="1"/>
  <c r="R392" i="33" s="1"/>
  <c r="N70" i="33"/>
  <c r="Q70" i="33" s="1"/>
  <c r="R70" i="33" s="1"/>
  <c r="N356" i="33"/>
  <c r="Q356" i="33" s="1"/>
  <c r="R356" i="33" s="1"/>
  <c r="N284" i="33"/>
  <c r="Q284" i="33" s="1"/>
  <c r="N378" i="33"/>
  <c r="Q378" i="33" s="1"/>
  <c r="N266" i="33"/>
  <c r="Q266" i="33" s="1"/>
  <c r="R266" i="33" s="1"/>
  <c r="N191" i="33"/>
  <c r="Q191" i="33" s="1"/>
  <c r="N225" i="33"/>
  <c r="Q225" i="33" s="1"/>
  <c r="R225" i="33" s="1"/>
  <c r="N183" i="33"/>
  <c r="Q183" i="33" s="1"/>
  <c r="R183" i="33" s="1"/>
  <c r="N73" i="33"/>
  <c r="N162" i="33"/>
  <c r="Q162" i="33" s="1"/>
  <c r="R162" i="33" s="1"/>
  <c r="O141" i="33"/>
  <c r="U141" i="33"/>
  <c r="P141" i="33"/>
  <c r="O113" i="33"/>
  <c r="P113" i="33"/>
  <c r="U113" i="33"/>
  <c r="P399" i="33"/>
  <c r="U399" i="33"/>
  <c r="O399" i="33"/>
  <c r="U245" i="33"/>
  <c r="P245" i="33"/>
  <c r="O245" i="33"/>
  <c r="U371" i="33"/>
  <c r="O371" i="33"/>
  <c r="P371" i="33"/>
  <c r="O156" i="33"/>
  <c r="U156" i="33"/>
  <c r="P156" i="33"/>
  <c r="O103" i="33"/>
  <c r="U103" i="33"/>
  <c r="P103" i="33"/>
  <c r="O161" i="33"/>
  <c r="U161" i="33"/>
  <c r="P161" i="33"/>
  <c r="U317" i="33"/>
  <c r="P317" i="33"/>
  <c r="O317" i="33"/>
  <c r="O38" i="33"/>
  <c r="P38" i="33"/>
  <c r="U38" i="33"/>
  <c r="P401" i="33"/>
  <c r="U401" i="33"/>
  <c r="O401" i="33"/>
  <c r="O171" i="33"/>
  <c r="U171" i="33"/>
  <c r="P171" i="33"/>
  <c r="O157" i="33"/>
  <c r="P157" i="33"/>
  <c r="U157" i="33"/>
  <c r="U251" i="33"/>
  <c r="O251" i="33"/>
  <c r="P251" i="33"/>
  <c r="O91" i="33"/>
  <c r="P91" i="33"/>
  <c r="U91" i="33"/>
  <c r="U459" i="33"/>
  <c r="O459" i="33"/>
  <c r="P459" i="33"/>
  <c r="P456" i="33"/>
  <c r="U456" i="33"/>
  <c r="O456" i="33"/>
  <c r="O195" i="33"/>
  <c r="P195" i="33"/>
  <c r="U195" i="33"/>
  <c r="P270" i="33"/>
  <c r="O270" i="33"/>
  <c r="U270" i="33"/>
  <c r="O153" i="33"/>
  <c r="P153" i="33"/>
  <c r="U153" i="33"/>
  <c r="U379" i="33"/>
  <c r="O379" i="33"/>
  <c r="P379" i="33"/>
  <c r="P440" i="33"/>
  <c r="U440" i="33"/>
  <c r="O440" i="33"/>
  <c r="O56" i="33"/>
  <c r="U56" i="33"/>
  <c r="P56" i="33"/>
  <c r="U301" i="33"/>
  <c r="P301" i="33"/>
  <c r="O301" i="33"/>
  <c r="O198" i="33"/>
  <c r="P198" i="33"/>
  <c r="U198" i="33"/>
  <c r="N147" i="33"/>
  <c r="Q147" i="33" s="1"/>
  <c r="N396" i="33"/>
  <c r="Q396" i="33" s="1"/>
  <c r="N205" i="33"/>
  <c r="Q205" i="33" s="1"/>
  <c r="R205" i="33" s="1"/>
  <c r="N204" i="33"/>
  <c r="Q204" i="33" s="1"/>
  <c r="O109" i="33"/>
  <c r="P109" i="33"/>
  <c r="U109" i="33"/>
  <c r="O142" i="33"/>
  <c r="P142" i="33"/>
  <c r="U142" i="33"/>
  <c r="O86" i="33"/>
  <c r="U86" i="33"/>
  <c r="P86" i="33"/>
  <c r="O49" i="33"/>
  <c r="U49" i="33"/>
  <c r="P49" i="33"/>
  <c r="O42" i="33"/>
  <c r="U42" i="33"/>
  <c r="P42" i="33"/>
  <c r="U227" i="33"/>
  <c r="P227" i="33"/>
  <c r="O227" i="33"/>
  <c r="O97" i="33"/>
  <c r="U97" i="33"/>
  <c r="P97" i="33"/>
  <c r="O176" i="33"/>
  <c r="U176" i="33"/>
  <c r="P176" i="33"/>
  <c r="U238" i="33"/>
  <c r="P238" i="33"/>
  <c r="O238" i="33"/>
  <c r="O188" i="33"/>
  <c r="U188" i="33"/>
  <c r="P188" i="33"/>
  <c r="U349" i="33"/>
  <c r="P349" i="33"/>
  <c r="O349" i="33"/>
  <c r="U235" i="33"/>
  <c r="P235" i="33"/>
  <c r="O235" i="33"/>
  <c r="N93" i="33"/>
  <c r="Q93" i="33" s="1"/>
  <c r="N69" i="33"/>
  <c r="Q69" i="33" s="1"/>
  <c r="N282" i="33"/>
  <c r="Q282" i="33" s="1"/>
  <c r="R282" i="33" s="1"/>
  <c r="N62" i="33"/>
  <c r="Q62" i="33" s="1"/>
  <c r="N260" i="33"/>
  <c r="Q260" i="33" s="1"/>
  <c r="R260" i="33" s="1"/>
  <c r="N247" i="33"/>
  <c r="Q247" i="33" s="1"/>
  <c r="N429" i="33"/>
  <c r="Q429" i="33" s="1"/>
  <c r="N458" i="33"/>
  <c r="Q458" i="33" s="1"/>
  <c r="N277" i="33"/>
  <c r="Q277" i="33" s="1"/>
  <c r="N172" i="33"/>
  <c r="Q172" i="33" s="1"/>
  <c r="R172" i="33" s="1"/>
  <c r="N89" i="33"/>
  <c r="Q89" i="33" s="1"/>
  <c r="N316" i="33"/>
  <c r="Q316" i="33" s="1"/>
  <c r="N168" i="33"/>
  <c r="Q168" i="33" s="1"/>
  <c r="N303" i="33"/>
  <c r="Q303" i="33" s="1"/>
  <c r="R303" i="33" s="1"/>
  <c r="N285" i="33"/>
  <c r="Q285" i="33" s="1"/>
  <c r="R285" i="33" s="1"/>
  <c r="N348" i="33"/>
  <c r="Q348" i="33" s="1"/>
  <c r="N438" i="33"/>
  <c r="Q438" i="33" s="1"/>
  <c r="N100" i="33"/>
  <c r="Q100" i="33" s="1"/>
  <c r="R100" i="33" s="1"/>
  <c r="N43" i="33"/>
  <c r="N441" i="33"/>
  <c r="Q441" i="33" s="1"/>
  <c r="R441" i="33" s="1"/>
  <c r="N363" i="33"/>
  <c r="Q363" i="33" s="1"/>
  <c r="N213" i="33"/>
  <c r="Q213" i="33" s="1"/>
  <c r="N400" i="33"/>
  <c r="Q400" i="33" s="1"/>
  <c r="R400" i="33" s="1"/>
  <c r="N208" i="33"/>
  <c r="Q208" i="33" s="1"/>
  <c r="R208" i="33" s="1"/>
  <c r="N210" i="33"/>
  <c r="Q210" i="33" s="1"/>
  <c r="N66" i="33"/>
  <c r="Q66" i="33" s="1"/>
  <c r="R66" i="33" s="1"/>
  <c r="O145" i="33"/>
  <c r="U145" i="33"/>
  <c r="P145" i="33"/>
  <c r="O95" i="33"/>
  <c r="U95" i="33"/>
  <c r="P95" i="33"/>
  <c r="O164" i="33"/>
  <c r="P164" i="33"/>
  <c r="U164" i="33"/>
  <c r="O165" i="33"/>
  <c r="P165" i="33"/>
  <c r="U165" i="33"/>
  <c r="P431" i="33"/>
  <c r="U431" i="33"/>
  <c r="O431" i="33"/>
  <c r="P439" i="33"/>
  <c r="U439" i="33"/>
  <c r="O439" i="33"/>
  <c r="O115" i="33"/>
  <c r="U115" i="33"/>
  <c r="P115" i="33"/>
  <c r="P436" i="33"/>
  <c r="U436" i="33"/>
  <c r="O436" i="33"/>
  <c r="P419" i="33"/>
  <c r="U419" i="33"/>
  <c r="O419" i="33"/>
  <c r="O138" i="33"/>
  <c r="U138" i="33"/>
  <c r="P138" i="33"/>
  <c r="O34" i="33"/>
  <c r="P34" i="33"/>
  <c r="U34" i="33"/>
  <c r="O37" i="33"/>
  <c r="U37" i="33"/>
  <c r="P37" i="33"/>
  <c r="O50" i="33"/>
  <c r="U50" i="33"/>
  <c r="P50" i="33"/>
  <c r="O144" i="33"/>
  <c r="U144" i="33"/>
  <c r="P144" i="33"/>
  <c r="O22" i="33"/>
  <c r="U22" i="33"/>
  <c r="P22" i="33"/>
  <c r="O155" i="33"/>
  <c r="U155" i="33"/>
  <c r="P155" i="33"/>
  <c r="O44" i="33"/>
  <c r="U44" i="33"/>
  <c r="P44" i="33"/>
  <c r="O175" i="33"/>
  <c r="P175" i="33"/>
  <c r="U175" i="33"/>
  <c r="P427" i="33"/>
  <c r="U427" i="33"/>
  <c r="O427" i="33"/>
  <c r="O152" i="33"/>
  <c r="U152" i="33"/>
  <c r="P152" i="33"/>
  <c r="P228" i="33"/>
  <c r="O228" i="33"/>
  <c r="U228" i="33"/>
  <c r="P405" i="33"/>
  <c r="U405" i="33"/>
  <c r="O405" i="33"/>
  <c r="O166" i="33"/>
  <c r="U166" i="33"/>
  <c r="P166" i="33"/>
  <c r="N218" i="33"/>
  <c r="N112" i="33"/>
  <c r="Q112" i="33" s="1"/>
  <c r="R112" i="33" s="1"/>
  <c r="N415" i="33"/>
  <c r="Q415" i="33" s="1"/>
  <c r="R415" i="33" s="1"/>
  <c r="N55" i="33"/>
  <c r="Q55" i="33" s="1"/>
  <c r="R55" i="33" s="1"/>
  <c r="P435" i="33"/>
  <c r="U435" i="33"/>
  <c r="O435" i="33"/>
  <c r="U254" i="33"/>
  <c r="P254" i="33"/>
  <c r="O254" i="33"/>
  <c r="O106" i="33"/>
  <c r="U106" i="33"/>
  <c r="P106" i="33"/>
  <c r="O35" i="33"/>
  <c r="P35" i="33"/>
  <c r="U35" i="33"/>
  <c r="O33" i="33"/>
  <c r="P33" i="33"/>
  <c r="U33" i="33"/>
  <c r="O76" i="33"/>
  <c r="U76" i="33"/>
  <c r="P76" i="33"/>
  <c r="N75" i="33"/>
  <c r="O83" i="33"/>
  <c r="U83" i="33"/>
  <c r="P83" i="33"/>
  <c r="O197" i="33"/>
  <c r="U197" i="33"/>
  <c r="P197" i="33"/>
  <c r="P446" i="33"/>
  <c r="U446" i="33"/>
  <c r="O446" i="33"/>
  <c r="O280" i="33"/>
  <c r="U280" i="33"/>
  <c r="P280" i="33"/>
  <c r="O170" i="33"/>
  <c r="U170" i="33"/>
  <c r="P170" i="33"/>
  <c r="U223" i="33"/>
  <c r="P223" i="33"/>
  <c r="O223" i="33"/>
  <c r="O52" i="33"/>
  <c r="U52" i="33"/>
  <c r="P52" i="33"/>
  <c r="D521" i="24" l="1"/>
  <c r="C522" i="24"/>
  <c r="C49" i="24"/>
  <c r="D49" i="24" s="1"/>
  <c r="U72" i="33"/>
  <c r="P333" i="33"/>
  <c r="O333" i="33"/>
  <c r="U333" i="33"/>
  <c r="N369" i="33"/>
  <c r="O369" i="33" s="1"/>
  <c r="N149" i="33"/>
  <c r="O149" i="33" s="1"/>
  <c r="P136" i="33"/>
  <c r="P370" i="33"/>
  <c r="O136" i="33"/>
  <c r="R348" i="33"/>
  <c r="Q347" i="33"/>
  <c r="Q246" i="33"/>
  <c r="R246" i="33" s="1"/>
  <c r="R247" i="33"/>
  <c r="Q68" i="33"/>
  <c r="R68" i="33" s="1"/>
  <c r="R69" i="33"/>
  <c r="R204" i="33"/>
  <c r="Q146" i="33"/>
  <c r="R146" i="33" s="1"/>
  <c r="R147" i="33"/>
  <c r="R65" i="33"/>
  <c r="Q64" i="33"/>
  <c r="R404" i="33"/>
  <c r="Q403" i="33"/>
  <c r="R403" i="33" s="1"/>
  <c r="R370" i="33"/>
  <c r="Q369" i="33"/>
  <c r="Q135" i="33"/>
  <c r="R135" i="33" s="1"/>
  <c r="R136" i="33"/>
  <c r="R378" i="33"/>
  <c r="Q377" i="33"/>
  <c r="R377" i="33" s="1"/>
  <c r="R298" i="33"/>
  <c r="Q297" i="33"/>
  <c r="R287" i="33"/>
  <c r="Q286" i="33"/>
  <c r="R286" i="33" s="1"/>
  <c r="Q241" i="33"/>
  <c r="R241" i="33" s="1"/>
  <c r="R242" i="33"/>
  <c r="U136" i="33"/>
  <c r="R352" i="33"/>
  <c r="Q351" i="33"/>
  <c r="R351" i="33" s="1"/>
  <c r="R244" i="33"/>
  <c r="Q243" i="33"/>
  <c r="R243" i="33" s="1"/>
  <c r="O370" i="33"/>
  <c r="R448" i="33"/>
  <c r="Q447" i="33"/>
  <c r="R447" i="33" s="1"/>
  <c r="U274" i="33"/>
  <c r="Q274" i="33"/>
  <c r="P426" i="33"/>
  <c r="Q426" i="33"/>
  <c r="R426" i="33" s="1"/>
  <c r="R277" i="33"/>
  <c r="Q276" i="33"/>
  <c r="R276" i="33" s="1"/>
  <c r="R168" i="33"/>
  <c r="Q167" i="33"/>
  <c r="R167" i="33" s="1"/>
  <c r="R425" i="33"/>
  <c r="R231" i="33"/>
  <c r="Q230" i="33"/>
  <c r="R230" i="33" s="1"/>
  <c r="P290" i="33"/>
  <c r="Q290" i="33"/>
  <c r="U300" i="33"/>
  <c r="Q300" i="33"/>
  <c r="R284" i="33"/>
  <c r="Q283" i="33"/>
  <c r="R283" i="33" s="1"/>
  <c r="R444" i="33"/>
  <c r="Q443" i="33"/>
  <c r="R118" i="33"/>
  <c r="R294" i="33"/>
  <c r="Q293" i="33"/>
  <c r="R293" i="33" s="1"/>
  <c r="R309" i="33"/>
  <c r="Q308" i="33"/>
  <c r="R308" i="33" s="1"/>
  <c r="U370" i="33"/>
  <c r="O79" i="33"/>
  <c r="Q79" i="33"/>
  <c r="R333" i="33"/>
  <c r="Q332" i="33"/>
  <c r="Q381" i="33"/>
  <c r="R381" i="33" s="1"/>
  <c r="N217" i="33"/>
  <c r="Q218" i="33"/>
  <c r="R218" i="33" s="1"/>
  <c r="N41" i="33"/>
  <c r="P41" i="33" s="1"/>
  <c r="Q43" i="33"/>
  <c r="R311" i="33"/>
  <c r="Q310" i="33"/>
  <c r="R310" i="33" s="1"/>
  <c r="Q314" i="33"/>
  <c r="R314" i="33" s="1"/>
  <c r="R316" i="33"/>
  <c r="R62" i="33"/>
  <c r="Q61" i="33"/>
  <c r="R61" i="33" s="1"/>
  <c r="R178" i="33"/>
  <c r="R360" i="33"/>
  <c r="Q359" i="33"/>
  <c r="N249" i="33"/>
  <c r="U249" i="33" s="1"/>
  <c r="Q252" i="33"/>
  <c r="U340" i="33"/>
  <c r="Q340" i="33"/>
  <c r="U206" i="33"/>
  <c r="Q206" i="33"/>
  <c r="R206" i="33" s="1"/>
  <c r="R219" i="33"/>
  <c r="R240" i="33"/>
  <c r="Q239" i="33"/>
  <c r="R239" i="33" s="1"/>
  <c r="R398" i="33"/>
  <c r="Q397" i="33"/>
  <c r="R397" i="33" s="1"/>
  <c r="Q413" i="33"/>
  <c r="R414" i="33"/>
  <c r="R213" i="33"/>
  <c r="Q212" i="33"/>
  <c r="R212" i="33" s="1"/>
  <c r="Q457" i="33"/>
  <c r="R457" i="33" s="1"/>
  <c r="R458" i="33"/>
  <c r="R268" i="33"/>
  <c r="Q267" i="33"/>
  <c r="R267" i="33" s="1"/>
  <c r="R265" i="33"/>
  <c r="Q264" i="33"/>
  <c r="R264" i="33" s="1"/>
  <c r="R305" i="33"/>
  <c r="Q304" i="33"/>
  <c r="R304" i="33" s="1"/>
  <c r="Q354" i="33"/>
  <c r="R354" i="33" s="1"/>
  <c r="R355" i="33"/>
  <c r="O206" i="33"/>
  <c r="R191" i="33"/>
  <c r="Q190" i="33"/>
  <c r="R190" i="33" s="1"/>
  <c r="R342" i="33"/>
  <c r="Q341" i="33"/>
  <c r="R341" i="33" s="1"/>
  <c r="R453" i="33"/>
  <c r="Q452" i="33"/>
  <c r="R54" i="33"/>
  <c r="Q53" i="33"/>
  <c r="R53" i="33" s="1"/>
  <c r="R338" i="33"/>
  <c r="Q337" i="33"/>
  <c r="N101" i="33"/>
  <c r="P101" i="33" s="1"/>
  <c r="Q102" i="33"/>
  <c r="U150" i="33"/>
  <c r="Q150" i="33"/>
  <c r="Q137" i="33"/>
  <c r="R137" i="33" s="1"/>
  <c r="R93" i="33"/>
  <c r="Q92" i="33"/>
  <c r="R92" i="33" s="1"/>
  <c r="Q209" i="33"/>
  <c r="R209" i="33" s="1"/>
  <c r="R210" i="33"/>
  <c r="R429" i="33"/>
  <c r="Q428" i="33"/>
  <c r="R428" i="33" s="1"/>
  <c r="N57" i="33"/>
  <c r="P57" i="33" s="1"/>
  <c r="Q60" i="33"/>
  <c r="R108" i="33"/>
  <c r="R222" i="33"/>
  <c r="Q221" i="33"/>
  <c r="R221" i="33" s="1"/>
  <c r="P421" i="33"/>
  <c r="Q421" i="33"/>
  <c r="R363" i="33"/>
  <c r="Q362" i="33"/>
  <c r="R362" i="33" s="1"/>
  <c r="R438" i="33"/>
  <c r="Q437" i="33"/>
  <c r="R437" i="33" s="1"/>
  <c r="Q87" i="33"/>
  <c r="R87" i="33" s="1"/>
  <c r="R89" i="33"/>
  <c r="R396" i="33"/>
  <c r="Q395" i="33"/>
  <c r="R395" i="33" s="1"/>
  <c r="Q329" i="33"/>
  <c r="R329" i="33" s="1"/>
  <c r="R330" i="33"/>
  <c r="R418" i="33"/>
  <c r="Q417" i="33"/>
  <c r="N71" i="33"/>
  <c r="P71" i="33" s="1"/>
  <c r="Q73" i="33"/>
  <c r="R73" i="33" s="1"/>
  <c r="R320" i="33"/>
  <c r="Q319" i="33"/>
  <c r="R319" i="33" s="1"/>
  <c r="N135" i="33"/>
  <c r="P135" i="33" s="1"/>
  <c r="R328" i="33"/>
  <c r="Q327" i="33"/>
  <c r="R99" i="33"/>
  <c r="Q98" i="33"/>
  <c r="R98" i="33" s="1"/>
  <c r="R256" i="33"/>
  <c r="Q255" i="33"/>
  <c r="R255" i="33" s="1"/>
  <c r="Q390" i="33"/>
  <c r="R390" i="33" s="1"/>
  <c r="R391" i="33"/>
  <c r="Q321" i="33"/>
  <c r="R321" i="33" s="1"/>
  <c r="R322" i="33"/>
  <c r="P72" i="33"/>
  <c r="Q72" i="33"/>
  <c r="U375" i="33"/>
  <c r="Q375" i="33"/>
  <c r="R375" i="33" s="1"/>
  <c r="N339" i="33"/>
  <c r="O339" i="33" s="1"/>
  <c r="P206" i="33"/>
  <c r="O426" i="33"/>
  <c r="O340" i="33"/>
  <c r="O150" i="33"/>
  <c r="P300" i="33"/>
  <c r="O290" i="33"/>
  <c r="U426" i="33"/>
  <c r="P340" i="33"/>
  <c r="O300" i="33"/>
  <c r="U290" i="33"/>
  <c r="U102" i="33"/>
  <c r="O274" i="33"/>
  <c r="U79" i="33"/>
  <c r="N420" i="33"/>
  <c r="P420" i="33" s="1"/>
  <c r="P102" i="33"/>
  <c r="P274" i="33"/>
  <c r="O102" i="33"/>
  <c r="O421" i="33"/>
  <c r="N273" i="33"/>
  <c r="U273" i="33" s="1"/>
  <c r="U421" i="33"/>
  <c r="O375" i="33"/>
  <c r="P375" i="33"/>
  <c r="N299" i="33"/>
  <c r="O299" i="33" s="1"/>
  <c r="O66" i="33"/>
  <c r="U66" i="33"/>
  <c r="P66" i="33"/>
  <c r="O213" i="33"/>
  <c r="U213" i="33"/>
  <c r="P213" i="33"/>
  <c r="N212" i="33"/>
  <c r="O100" i="33"/>
  <c r="P100" i="33"/>
  <c r="U100" i="33"/>
  <c r="U282" i="33"/>
  <c r="O282" i="33"/>
  <c r="P282" i="33"/>
  <c r="O205" i="33"/>
  <c r="P205" i="33"/>
  <c r="U205" i="33"/>
  <c r="O147" i="33"/>
  <c r="U147" i="33"/>
  <c r="P147" i="33"/>
  <c r="N146" i="33"/>
  <c r="O143" i="33"/>
  <c r="P143" i="33"/>
  <c r="U143" i="33"/>
  <c r="O65" i="33"/>
  <c r="U65" i="33"/>
  <c r="P65" i="33"/>
  <c r="N64" i="33"/>
  <c r="U384" i="33"/>
  <c r="P384" i="33"/>
  <c r="O384" i="33"/>
  <c r="U268" i="33"/>
  <c r="P268" i="33"/>
  <c r="O268" i="33"/>
  <c r="N267" i="33"/>
  <c r="U360" i="33"/>
  <c r="O360" i="33"/>
  <c r="P360" i="33"/>
  <c r="N359" i="33"/>
  <c r="U334" i="33"/>
  <c r="O334" i="33"/>
  <c r="P334" i="33"/>
  <c r="O192" i="33"/>
  <c r="U192" i="33"/>
  <c r="P192" i="33"/>
  <c r="P404" i="33"/>
  <c r="U404" i="33"/>
  <c r="O404" i="33"/>
  <c r="N403" i="33"/>
  <c r="P445" i="33"/>
  <c r="U445" i="33"/>
  <c r="O445" i="33"/>
  <c r="O40" i="33"/>
  <c r="U40" i="33"/>
  <c r="P40" i="33"/>
  <c r="P415" i="33"/>
  <c r="U415" i="33"/>
  <c r="O415" i="33"/>
  <c r="O168" i="33"/>
  <c r="P168" i="33"/>
  <c r="U168" i="33"/>
  <c r="N167" i="33"/>
  <c r="U277" i="33"/>
  <c r="P277" i="33"/>
  <c r="O277" i="33"/>
  <c r="N276" i="33"/>
  <c r="U260" i="33"/>
  <c r="O260" i="33"/>
  <c r="P260" i="33"/>
  <c r="O183" i="33"/>
  <c r="P183" i="33"/>
  <c r="U183" i="33"/>
  <c r="O191" i="33"/>
  <c r="U191" i="33"/>
  <c r="P191" i="33"/>
  <c r="N190" i="33"/>
  <c r="U356" i="33"/>
  <c r="P356" i="33"/>
  <c r="O356" i="33"/>
  <c r="U342" i="33"/>
  <c r="O342" i="33"/>
  <c r="P342" i="33"/>
  <c r="N341" i="33"/>
  <c r="P453" i="33"/>
  <c r="U453" i="33"/>
  <c r="O453" i="33"/>
  <c r="N452" i="33"/>
  <c r="O54" i="33"/>
  <c r="P54" i="33"/>
  <c r="U54" i="33"/>
  <c r="N53" i="33"/>
  <c r="U287" i="33"/>
  <c r="O287" i="33"/>
  <c r="P287" i="33"/>
  <c r="N286" i="33"/>
  <c r="O118" i="33"/>
  <c r="U118" i="33"/>
  <c r="P118" i="33"/>
  <c r="U294" i="33"/>
  <c r="P294" i="33"/>
  <c r="O294" i="33"/>
  <c r="N293" i="33"/>
  <c r="O309" i="33"/>
  <c r="U309" i="33"/>
  <c r="P309" i="33"/>
  <c r="N308" i="33"/>
  <c r="O81" i="33"/>
  <c r="P81" i="33"/>
  <c r="U81" i="33"/>
  <c r="O210" i="33"/>
  <c r="P210" i="33"/>
  <c r="U210" i="33"/>
  <c r="N209" i="33"/>
  <c r="U363" i="33"/>
  <c r="P363" i="33"/>
  <c r="O363" i="33"/>
  <c r="N362" i="33"/>
  <c r="P438" i="33"/>
  <c r="U438" i="33"/>
  <c r="O438" i="33"/>
  <c r="N437" i="33"/>
  <c r="O69" i="33"/>
  <c r="U69" i="33"/>
  <c r="P69" i="33"/>
  <c r="N68" i="33"/>
  <c r="U232" i="33"/>
  <c r="P232" i="33"/>
  <c r="O232" i="33"/>
  <c r="P430" i="33"/>
  <c r="U430" i="33"/>
  <c r="O430" i="33"/>
  <c r="P425" i="33"/>
  <c r="U425" i="33"/>
  <c r="O425" i="33"/>
  <c r="N424" i="33"/>
  <c r="U240" i="33"/>
  <c r="O240" i="33"/>
  <c r="P240" i="33"/>
  <c r="N239" i="33"/>
  <c r="O108" i="33"/>
  <c r="U108" i="33"/>
  <c r="P108" i="33"/>
  <c r="O139" i="33"/>
  <c r="P139" i="33"/>
  <c r="U139" i="33"/>
  <c r="P398" i="33"/>
  <c r="U398" i="33"/>
  <c r="O398" i="33"/>
  <c r="N397" i="33"/>
  <c r="U231" i="33"/>
  <c r="P231" i="33"/>
  <c r="O231" i="33"/>
  <c r="N230" i="33"/>
  <c r="P414" i="33"/>
  <c r="U414" i="33"/>
  <c r="O414" i="33"/>
  <c r="N413" i="33"/>
  <c r="O80" i="33"/>
  <c r="U80" i="33"/>
  <c r="P80" i="33"/>
  <c r="U391" i="33"/>
  <c r="O391" i="33"/>
  <c r="P391" i="33"/>
  <c r="N390" i="33"/>
  <c r="P422" i="33"/>
  <c r="U422" i="33"/>
  <c r="O422" i="33"/>
  <c r="P75" i="33"/>
  <c r="O75" i="33"/>
  <c r="U75" i="33"/>
  <c r="O112" i="33"/>
  <c r="P112" i="33"/>
  <c r="U112" i="33"/>
  <c r="U316" i="33"/>
  <c r="P316" i="33"/>
  <c r="O316" i="33"/>
  <c r="P458" i="33"/>
  <c r="U458" i="33"/>
  <c r="O458" i="33"/>
  <c r="N457" i="33"/>
  <c r="O62" i="33"/>
  <c r="U62" i="33"/>
  <c r="P62" i="33"/>
  <c r="N61" i="33"/>
  <c r="U225" i="33"/>
  <c r="P225" i="33"/>
  <c r="O225" i="33"/>
  <c r="U266" i="33"/>
  <c r="O266" i="33"/>
  <c r="P266" i="33"/>
  <c r="O70" i="33"/>
  <c r="P70" i="33"/>
  <c r="U70" i="33"/>
  <c r="O320" i="33"/>
  <c r="U320" i="33"/>
  <c r="P320" i="33"/>
  <c r="N319" i="33"/>
  <c r="O88" i="33"/>
  <c r="U88" i="33"/>
  <c r="P88" i="33"/>
  <c r="N87" i="33"/>
  <c r="P434" i="33"/>
  <c r="U434" i="33"/>
  <c r="O434" i="33"/>
  <c r="P444" i="33"/>
  <c r="U444" i="33"/>
  <c r="O444" i="33"/>
  <c r="N443" i="33"/>
  <c r="O214" i="33"/>
  <c r="P214" i="33"/>
  <c r="U214" i="33"/>
  <c r="U383" i="33"/>
  <c r="P383" i="33"/>
  <c r="O383" i="33"/>
  <c r="U382" i="33"/>
  <c r="O382" i="33"/>
  <c r="P382" i="33"/>
  <c r="N381" i="33"/>
  <c r="O189" i="33"/>
  <c r="U189" i="33"/>
  <c r="P189" i="33"/>
  <c r="U338" i="33"/>
  <c r="O338" i="33"/>
  <c r="P338" i="33"/>
  <c r="N337" i="33"/>
  <c r="U364" i="33"/>
  <c r="P364" i="33"/>
  <c r="O364" i="33"/>
  <c r="O208" i="33"/>
  <c r="P208" i="33"/>
  <c r="U208" i="33"/>
  <c r="P441" i="33"/>
  <c r="U441" i="33"/>
  <c r="O441" i="33"/>
  <c r="U348" i="33"/>
  <c r="P348" i="33"/>
  <c r="O348" i="33"/>
  <c r="N347" i="33"/>
  <c r="O93" i="33"/>
  <c r="U93" i="33"/>
  <c r="P93" i="33"/>
  <c r="N92" i="33"/>
  <c r="U353" i="33"/>
  <c r="O353" i="33"/>
  <c r="P353" i="33"/>
  <c r="P402" i="33"/>
  <c r="U402" i="33"/>
  <c r="O402" i="33"/>
  <c r="O178" i="33"/>
  <c r="P178" i="33"/>
  <c r="U178" i="33"/>
  <c r="U302" i="33"/>
  <c r="P302" i="33"/>
  <c r="O302" i="33"/>
  <c r="P265" i="33"/>
  <c r="O265" i="33"/>
  <c r="U265" i="33"/>
  <c r="N264" i="33"/>
  <c r="U305" i="33"/>
  <c r="P305" i="33"/>
  <c r="O305" i="33"/>
  <c r="N304" i="33"/>
  <c r="P233" i="33"/>
  <c r="O233" i="33"/>
  <c r="U233" i="33"/>
  <c r="U252" i="33"/>
  <c r="O252" i="33"/>
  <c r="P252" i="33"/>
  <c r="U355" i="33"/>
  <c r="P355" i="33"/>
  <c r="O355" i="33"/>
  <c r="N354" i="33"/>
  <c r="P275" i="33"/>
  <c r="U275" i="33"/>
  <c r="O275" i="33"/>
  <c r="P448" i="33"/>
  <c r="U448" i="33"/>
  <c r="O448" i="33"/>
  <c r="N447" i="33"/>
  <c r="U315" i="33"/>
  <c r="P315" i="33"/>
  <c r="O315" i="33"/>
  <c r="N314" i="33"/>
  <c r="U218" i="33"/>
  <c r="P218" i="33"/>
  <c r="O218" i="33"/>
  <c r="P285" i="33"/>
  <c r="O285" i="33"/>
  <c r="U285" i="33"/>
  <c r="O89" i="33"/>
  <c r="U89" i="33"/>
  <c r="P89" i="33"/>
  <c r="P429" i="33"/>
  <c r="U429" i="33"/>
  <c r="O429" i="33"/>
  <c r="N428" i="33"/>
  <c r="O162" i="33"/>
  <c r="U162" i="33"/>
  <c r="P162" i="33"/>
  <c r="U378" i="33"/>
  <c r="O378" i="33"/>
  <c r="P378" i="33"/>
  <c r="N377" i="33"/>
  <c r="U392" i="33"/>
  <c r="P392" i="33"/>
  <c r="O392" i="33"/>
  <c r="P298" i="33"/>
  <c r="O298" i="33"/>
  <c r="U298" i="33"/>
  <c r="N297" i="33"/>
  <c r="P449" i="33"/>
  <c r="U449" i="33"/>
  <c r="O449" i="33"/>
  <c r="U242" i="33"/>
  <c r="P242" i="33"/>
  <c r="O242" i="33"/>
  <c r="N241" i="33"/>
  <c r="U328" i="33"/>
  <c r="P328" i="33"/>
  <c r="O328" i="33"/>
  <c r="N327" i="33"/>
  <c r="O99" i="33"/>
  <c r="U99" i="33"/>
  <c r="P99" i="33"/>
  <c r="N98" i="33"/>
  <c r="U361" i="33"/>
  <c r="P361" i="33"/>
  <c r="O361" i="33"/>
  <c r="O256" i="33"/>
  <c r="U256" i="33"/>
  <c r="P256" i="33"/>
  <c r="N255" i="33"/>
  <c r="N137" i="33"/>
  <c r="P400" i="33"/>
  <c r="U400" i="33"/>
  <c r="O400" i="33"/>
  <c r="O43" i="33"/>
  <c r="U43" i="33"/>
  <c r="P43" i="33"/>
  <c r="N332" i="33"/>
  <c r="O204" i="33"/>
  <c r="U204" i="33"/>
  <c r="P204" i="33"/>
  <c r="N203" i="33"/>
  <c r="P396" i="33"/>
  <c r="U396" i="33"/>
  <c r="O396" i="33"/>
  <c r="N395" i="33"/>
  <c r="U374" i="33"/>
  <c r="P374" i="33"/>
  <c r="O374" i="33"/>
  <c r="N373" i="33"/>
  <c r="O60" i="33"/>
  <c r="U60" i="33"/>
  <c r="P60" i="33"/>
  <c r="U311" i="33"/>
  <c r="P311" i="33"/>
  <c r="O311" i="33"/>
  <c r="N310" i="33"/>
  <c r="U330" i="33"/>
  <c r="P330" i="33"/>
  <c r="O330" i="33"/>
  <c r="N329" i="33"/>
  <c r="U281" i="33"/>
  <c r="P281" i="33"/>
  <c r="O281" i="33"/>
  <c r="P432" i="33"/>
  <c r="U432" i="33"/>
  <c r="O432" i="33"/>
  <c r="U222" i="33"/>
  <c r="O222" i="33"/>
  <c r="P222" i="33"/>
  <c r="N221" i="33"/>
  <c r="P418" i="33"/>
  <c r="U418" i="33"/>
  <c r="O418" i="33"/>
  <c r="N417" i="33"/>
  <c r="O224" i="33"/>
  <c r="U224" i="33"/>
  <c r="P224" i="33"/>
  <c r="U322" i="33"/>
  <c r="O322" i="33"/>
  <c r="P322" i="33"/>
  <c r="N321" i="33"/>
  <c r="O55" i="33"/>
  <c r="P55" i="33"/>
  <c r="U55" i="33"/>
  <c r="O303" i="33"/>
  <c r="U303" i="33"/>
  <c r="P303" i="33"/>
  <c r="O172" i="33"/>
  <c r="U172" i="33"/>
  <c r="P172" i="33"/>
  <c r="U247" i="33"/>
  <c r="P247" i="33"/>
  <c r="O247" i="33"/>
  <c r="N246" i="33"/>
  <c r="O73" i="33"/>
  <c r="U73" i="33"/>
  <c r="P73" i="33"/>
  <c r="U284" i="33"/>
  <c r="P284" i="33"/>
  <c r="O284" i="33"/>
  <c r="N283" i="33"/>
  <c r="P411" i="33"/>
  <c r="U411" i="33"/>
  <c r="O411" i="33"/>
  <c r="U367" i="33"/>
  <c r="P367" i="33"/>
  <c r="O367" i="33"/>
  <c r="U323" i="33"/>
  <c r="P323" i="33"/>
  <c r="O323" i="33"/>
  <c r="O154" i="33"/>
  <c r="P154" i="33"/>
  <c r="U154" i="33"/>
  <c r="U278" i="33"/>
  <c r="P278" i="33"/>
  <c r="O278" i="33"/>
  <c r="U272" i="33"/>
  <c r="P272" i="33"/>
  <c r="O272" i="33"/>
  <c r="U352" i="33"/>
  <c r="P352" i="33"/>
  <c r="O352" i="33"/>
  <c r="N351" i="33"/>
  <c r="O244" i="33"/>
  <c r="U244" i="33"/>
  <c r="P244" i="33"/>
  <c r="N243" i="33"/>
  <c r="D522" i="24" l="1"/>
  <c r="C523" i="24"/>
  <c r="U369" i="33"/>
  <c r="C50" i="24"/>
  <c r="U149" i="33"/>
  <c r="O249" i="33"/>
  <c r="P249" i="33"/>
  <c r="U71" i="33"/>
  <c r="O71" i="33"/>
  <c r="P369" i="33"/>
  <c r="P149" i="33"/>
  <c r="O273" i="33"/>
  <c r="Q424" i="33"/>
  <c r="R424" i="33" s="1"/>
  <c r="D50" i="24"/>
  <c r="C51" i="24"/>
  <c r="U101" i="33"/>
  <c r="O41" i="33"/>
  <c r="P339" i="33"/>
  <c r="U135" i="33"/>
  <c r="O135" i="33"/>
  <c r="U57" i="33"/>
  <c r="O57" i="33"/>
  <c r="U339" i="33"/>
  <c r="U41" i="33"/>
  <c r="Q217" i="33"/>
  <c r="Q216" i="33" s="1"/>
  <c r="U420" i="33"/>
  <c r="O101" i="33"/>
  <c r="Q326" i="33"/>
  <c r="R327" i="33"/>
  <c r="R340" i="33"/>
  <c r="Q339" i="33"/>
  <c r="R339" i="33" s="1"/>
  <c r="Q442" i="33"/>
  <c r="R442" i="33" s="1"/>
  <c r="R443" i="33"/>
  <c r="R369" i="33"/>
  <c r="Q203" i="33"/>
  <c r="R60" i="33"/>
  <c r="Q57" i="33"/>
  <c r="R57" i="33" s="1"/>
  <c r="Q373" i="33"/>
  <c r="R373" i="33" s="1"/>
  <c r="R252" i="33"/>
  <c r="Q249" i="33"/>
  <c r="R297" i="33"/>
  <c r="R421" i="33"/>
  <c r="Q420" i="33"/>
  <c r="R420" i="33" s="1"/>
  <c r="R150" i="33"/>
  <c r="Q149" i="33"/>
  <c r="Q451" i="33"/>
  <c r="R451" i="33" s="1"/>
  <c r="R452" i="33"/>
  <c r="Q331" i="33"/>
  <c r="R331" i="33" s="1"/>
  <c r="R332" i="33"/>
  <c r="Q358" i="33"/>
  <c r="R359" i="33"/>
  <c r="R300" i="33"/>
  <c r="Q299" i="33"/>
  <c r="R299" i="33" s="1"/>
  <c r="R274" i="33"/>
  <c r="Q273" i="33"/>
  <c r="R273" i="33" s="1"/>
  <c r="R64" i="33"/>
  <c r="R102" i="33"/>
  <c r="Q101" i="33"/>
  <c r="R101" i="33" s="1"/>
  <c r="R79" i="33"/>
  <c r="Q71" i="33"/>
  <c r="R71" i="33" s="1"/>
  <c r="R72" i="33"/>
  <c r="R43" i="33"/>
  <c r="Q41" i="33"/>
  <c r="R41" i="33" s="1"/>
  <c r="R290" i="33"/>
  <c r="Q346" i="33"/>
  <c r="R347" i="33"/>
  <c r="O420" i="33"/>
  <c r="R417" i="33"/>
  <c r="R337" i="33"/>
  <c r="Q412" i="33"/>
  <c r="R412" i="33" s="1"/>
  <c r="R413" i="33"/>
  <c r="P273" i="33"/>
  <c r="N292" i="33"/>
  <c r="Q292" i="33" s="1"/>
  <c r="R292" i="33" s="1"/>
  <c r="U299" i="33"/>
  <c r="P299" i="33"/>
  <c r="N368" i="33"/>
  <c r="O368" i="33" s="1"/>
  <c r="P351" i="33"/>
  <c r="U351" i="33"/>
  <c r="O351" i="33"/>
  <c r="P329" i="33"/>
  <c r="U329" i="33"/>
  <c r="O329" i="33"/>
  <c r="P428" i="33"/>
  <c r="O428" i="33"/>
  <c r="U428" i="33"/>
  <c r="U337" i="33"/>
  <c r="P337" i="33"/>
  <c r="O337" i="33"/>
  <c r="N336" i="33"/>
  <c r="U87" i="33"/>
  <c r="P87" i="33"/>
  <c r="O87" i="33"/>
  <c r="U239" i="33"/>
  <c r="O239" i="33"/>
  <c r="P239" i="33"/>
  <c r="U293" i="33"/>
  <c r="P293" i="33"/>
  <c r="O293" i="33"/>
  <c r="O167" i="33"/>
  <c r="U167" i="33"/>
  <c r="P167" i="33"/>
  <c r="N358" i="33"/>
  <c r="O359" i="33"/>
  <c r="P359" i="33"/>
  <c r="U359" i="33"/>
  <c r="P246" i="33"/>
  <c r="O246" i="33"/>
  <c r="U246" i="33"/>
  <c r="U137" i="33"/>
  <c r="O137" i="33"/>
  <c r="P137" i="33"/>
  <c r="P354" i="33"/>
  <c r="O354" i="33"/>
  <c r="U354" i="33"/>
  <c r="P443" i="33"/>
  <c r="O443" i="33"/>
  <c r="U443" i="33"/>
  <c r="N442" i="33"/>
  <c r="U61" i="33"/>
  <c r="P61" i="33"/>
  <c r="O61" i="33"/>
  <c r="U230" i="33"/>
  <c r="P230" i="33"/>
  <c r="O230" i="33"/>
  <c r="O68" i="33"/>
  <c r="P68" i="33"/>
  <c r="U68" i="33"/>
  <c r="U362" i="33"/>
  <c r="O362" i="33"/>
  <c r="P362" i="33"/>
  <c r="U283" i="33"/>
  <c r="O283" i="33"/>
  <c r="P283" i="33"/>
  <c r="P417" i="33"/>
  <c r="O417" i="33"/>
  <c r="N416" i="33"/>
  <c r="U417" i="33"/>
  <c r="U395" i="33"/>
  <c r="O395" i="33"/>
  <c r="P395" i="33"/>
  <c r="O332" i="33"/>
  <c r="N331" i="33"/>
  <c r="U332" i="33"/>
  <c r="P332" i="33"/>
  <c r="U98" i="33"/>
  <c r="P98" i="33"/>
  <c r="O98" i="33"/>
  <c r="U217" i="33"/>
  <c r="O217" i="33"/>
  <c r="P217" i="33"/>
  <c r="N216" i="33"/>
  <c r="U447" i="33"/>
  <c r="P447" i="33"/>
  <c r="O447" i="33"/>
  <c r="U190" i="33"/>
  <c r="P190" i="33"/>
  <c r="O190" i="33"/>
  <c r="U255" i="33"/>
  <c r="P255" i="33"/>
  <c r="O255" i="33"/>
  <c r="U304" i="33"/>
  <c r="P304" i="33"/>
  <c r="O304" i="33"/>
  <c r="U347" i="33"/>
  <c r="O347" i="33"/>
  <c r="N346" i="33"/>
  <c r="P347" i="33"/>
  <c r="U53" i="33"/>
  <c r="P53" i="33"/>
  <c r="O53" i="33"/>
  <c r="U341" i="33"/>
  <c r="P341" i="33"/>
  <c r="O341" i="33"/>
  <c r="O403" i="33"/>
  <c r="P403" i="33"/>
  <c r="U403" i="33"/>
  <c r="O64" i="33"/>
  <c r="P64" i="33"/>
  <c r="U64" i="33"/>
  <c r="U212" i="33"/>
  <c r="P212" i="33"/>
  <c r="O212" i="33"/>
  <c r="P243" i="33"/>
  <c r="O243" i="33"/>
  <c r="U243" i="33"/>
  <c r="P310" i="33"/>
  <c r="O310" i="33"/>
  <c r="U310" i="33"/>
  <c r="P319" i="33"/>
  <c r="U319" i="33"/>
  <c r="O319" i="33"/>
  <c r="U424" i="33"/>
  <c r="P424" i="33"/>
  <c r="O424" i="33"/>
  <c r="P308" i="33"/>
  <c r="O308" i="33"/>
  <c r="U308" i="33"/>
  <c r="O276" i="33"/>
  <c r="U276" i="33"/>
  <c r="P276" i="33"/>
  <c r="O267" i="33"/>
  <c r="U267" i="33"/>
  <c r="P267" i="33"/>
  <c r="P241" i="33"/>
  <c r="O241" i="33"/>
  <c r="U241" i="33"/>
  <c r="U457" i="33"/>
  <c r="P457" i="33"/>
  <c r="O457" i="33"/>
  <c r="O413" i="33"/>
  <c r="N412" i="33"/>
  <c r="P413" i="33"/>
  <c r="U413" i="33"/>
  <c r="P397" i="33"/>
  <c r="O397" i="33"/>
  <c r="U397" i="33"/>
  <c r="U437" i="33"/>
  <c r="O437" i="33"/>
  <c r="P437" i="33"/>
  <c r="P209" i="33"/>
  <c r="U209" i="33"/>
  <c r="O209" i="33"/>
  <c r="P221" i="33"/>
  <c r="O221" i="33"/>
  <c r="U221" i="33"/>
  <c r="U373" i="33"/>
  <c r="O373" i="33"/>
  <c r="P373" i="33"/>
  <c r="P203" i="33"/>
  <c r="N202" i="33"/>
  <c r="O203" i="33"/>
  <c r="U203" i="33"/>
  <c r="U327" i="33"/>
  <c r="P327" i="33"/>
  <c r="N326" i="33"/>
  <c r="O327" i="33"/>
  <c r="P377" i="33"/>
  <c r="U377" i="33"/>
  <c r="O377" i="33"/>
  <c r="U314" i="33"/>
  <c r="O314" i="33"/>
  <c r="P314" i="33"/>
  <c r="P390" i="33"/>
  <c r="U390" i="33"/>
  <c r="O390" i="33"/>
  <c r="U146" i="33"/>
  <c r="O146" i="33"/>
  <c r="P146" i="33"/>
  <c r="P321" i="33"/>
  <c r="O321" i="33"/>
  <c r="U321" i="33"/>
  <c r="P297" i="33"/>
  <c r="O297" i="33"/>
  <c r="N296" i="33"/>
  <c r="U297" i="33"/>
  <c r="O264" i="33"/>
  <c r="U264" i="33"/>
  <c r="P264" i="33"/>
  <c r="U92" i="33"/>
  <c r="P92" i="33"/>
  <c r="O92" i="33"/>
  <c r="P381" i="33"/>
  <c r="O381" i="33"/>
  <c r="U381" i="33"/>
  <c r="P286" i="33"/>
  <c r="O286" i="33"/>
  <c r="U286" i="33"/>
  <c r="P452" i="33"/>
  <c r="U452" i="33"/>
  <c r="N451" i="33"/>
  <c r="O452" i="33"/>
  <c r="D523" i="24" l="1"/>
  <c r="C525" i="24"/>
  <c r="D51" i="24"/>
  <c r="C52" i="24"/>
  <c r="R217" i="33"/>
  <c r="Q336" i="33"/>
  <c r="Q335" i="33" s="1"/>
  <c r="R335" i="33" s="1"/>
  <c r="Q416" i="33"/>
  <c r="R416" i="33" s="1"/>
  <c r="Q296" i="33"/>
  <c r="R296" i="33" s="1"/>
  <c r="Q368" i="33"/>
  <c r="R368" i="33" s="1"/>
  <c r="Q345" i="33"/>
  <c r="R346" i="33"/>
  <c r="R249" i="33"/>
  <c r="R149" i="33"/>
  <c r="R216" i="33"/>
  <c r="R358" i="33"/>
  <c r="Q202" i="33"/>
  <c r="R203" i="33"/>
  <c r="Q325" i="33"/>
  <c r="R326" i="33"/>
  <c r="N291" i="33"/>
  <c r="Q291" i="33" s="1"/>
  <c r="P292" i="33"/>
  <c r="U292" i="33"/>
  <c r="O292" i="33"/>
  <c r="P368" i="33"/>
  <c r="U368" i="33"/>
  <c r="U451" i="33"/>
  <c r="O451" i="33"/>
  <c r="P451" i="33"/>
  <c r="N295" i="33"/>
  <c r="P296" i="33"/>
  <c r="O296" i="33"/>
  <c r="U296" i="33"/>
  <c r="P202" i="33"/>
  <c r="N201" i="33"/>
  <c r="O202" i="33"/>
  <c r="U202" i="33"/>
  <c r="O442" i="33"/>
  <c r="U442" i="33"/>
  <c r="P442" i="33"/>
  <c r="N345" i="33"/>
  <c r="P346" i="33"/>
  <c r="O346" i="33"/>
  <c r="U346" i="33"/>
  <c r="U336" i="33"/>
  <c r="P336" i="33"/>
  <c r="O336" i="33"/>
  <c r="N335" i="33"/>
  <c r="O416" i="33"/>
  <c r="U416" i="33"/>
  <c r="P416" i="33"/>
  <c r="U331" i="33"/>
  <c r="P331" i="33"/>
  <c r="O331" i="33"/>
  <c r="P358" i="33"/>
  <c r="O358" i="33"/>
  <c r="N357" i="33"/>
  <c r="U358" i="33"/>
  <c r="N325" i="33"/>
  <c r="P326" i="33"/>
  <c r="O326" i="33"/>
  <c r="U326" i="33"/>
  <c r="O412" i="33"/>
  <c r="P412" i="33"/>
  <c r="U412" i="33"/>
  <c r="P216" i="33"/>
  <c r="O216" i="33"/>
  <c r="U216" i="33"/>
  <c r="D525" i="24" l="1"/>
  <c r="C526" i="24"/>
  <c r="D52" i="24"/>
  <c r="C53" i="24"/>
  <c r="R336" i="33"/>
  <c r="Q295" i="33"/>
  <c r="R295" i="33" s="1"/>
  <c r="Q357" i="33"/>
  <c r="R357" i="33" s="1"/>
  <c r="R291" i="33"/>
  <c r="Q289" i="33"/>
  <c r="Q324" i="33"/>
  <c r="R324" i="33" s="1"/>
  <c r="R325" i="33"/>
  <c r="Q201" i="33"/>
  <c r="R201" i="33" s="1"/>
  <c r="R202" i="33"/>
  <c r="R345" i="33"/>
  <c r="P291" i="33"/>
  <c r="U291" i="33"/>
  <c r="O291" i="33"/>
  <c r="N289" i="33"/>
  <c r="N248" i="33" s="1"/>
  <c r="U335" i="33"/>
  <c r="P335" i="33"/>
  <c r="O335" i="33"/>
  <c r="U345" i="33"/>
  <c r="P345" i="33"/>
  <c r="N344" i="33"/>
  <c r="O345" i="33"/>
  <c r="P295" i="33"/>
  <c r="O295" i="33"/>
  <c r="U295" i="33"/>
  <c r="U357" i="33"/>
  <c r="P357" i="33"/>
  <c r="O357" i="33"/>
  <c r="U325" i="33"/>
  <c r="N324" i="33"/>
  <c r="O325" i="33"/>
  <c r="P325" i="33"/>
  <c r="O201" i="33"/>
  <c r="P201" i="33"/>
  <c r="U201" i="33"/>
  <c r="D526" i="24" l="1"/>
  <c r="C527" i="24"/>
  <c r="D53" i="24"/>
  <c r="C54" i="24"/>
  <c r="Q344" i="33"/>
  <c r="Q343" i="33" s="1"/>
  <c r="R343" i="33" s="1"/>
  <c r="R289" i="33"/>
  <c r="Q248" i="33"/>
  <c r="O248" i="33"/>
  <c r="P248" i="33"/>
  <c r="N215" i="33"/>
  <c r="U248" i="33"/>
  <c r="U289" i="33"/>
  <c r="P289" i="33"/>
  <c r="O289" i="33"/>
  <c r="P344" i="33"/>
  <c r="O344" i="33"/>
  <c r="U344" i="33"/>
  <c r="N343" i="33"/>
  <c r="P324" i="33"/>
  <c r="O324" i="33"/>
  <c r="U324" i="33"/>
  <c r="D527" i="24" l="1"/>
  <c r="C528" i="24"/>
  <c r="D54" i="24"/>
  <c r="C55" i="24"/>
  <c r="R344" i="33"/>
  <c r="R248" i="33"/>
  <c r="Q215" i="33"/>
  <c r="R215" i="33" s="1"/>
  <c r="P215" i="33"/>
  <c r="O215" i="33"/>
  <c r="U215" i="33"/>
  <c r="N133" i="33"/>
  <c r="Q133" i="33" s="1"/>
  <c r="R133" i="33" s="1"/>
  <c r="U343" i="33"/>
  <c r="O343" i="33"/>
  <c r="P343" i="33"/>
  <c r="D528" i="24" l="1"/>
  <c r="C529" i="24"/>
  <c r="D55" i="24"/>
  <c r="C56" i="24"/>
  <c r="O133" i="33"/>
  <c r="P133" i="33"/>
  <c r="U133" i="33"/>
  <c r="D529" i="24" l="1"/>
  <c r="C531" i="24"/>
  <c r="D56" i="24"/>
  <c r="C57" i="24"/>
  <c r="N47" i="33"/>
  <c r="Q47" i="33" s="1"/>
  <c r="D531" i="24" l="1"/>
  <c r="C532" i="24"/>
  <c r="D57" i="24"/>
  <c r="C58" i="24"/>
  <c r="P47" i="33"/>
  <c r="U47" i="33"/>
  <c r="O47" i="33"/>
  <c r="R47" i="33"/>
  <c r="N117" i="33"/>
  <c r="N116" i="33" s="1"/>
  <c r="N132" i="33"/>
  <c r="U132" i="33" s="1"/>
  <c r="D532" i="24" l="1"/>
  <c r="C533" i="24"/>
  <c r="D58" i="24"/>
  <c r="C59" i="24"/>
  <c r="N131" i="33"/>
  <c r="P131" i="33" s="1"/>
  <c r="O132" i="33"/>
  <c r="O117" i="33"/>
  <c r="Q117" i="33"/>
  <c r="P132" i="33"/>
  <c r="Q132" i="33"/>
  <c r="U117" i="33"/>
  <c r="P117" i="33"/>
  <c r="U116" i="33"/>
  <c r="P116" i="33"/>
  <c r="O116" i="33"/>
  <c r="D533" i="24" l="1"/>
  <c r="C534" i="24"/>
  <c r="D59" i="24"/>
  <c r="C60" i="24"/>
  <c r="U131" i="33"/>
  <c r="O131" i="33"/>
  <c r="R132" i="33"/>
  <c r="Q131" i="33"/>
  <c r="R131" i="33" s="1"/>
  <c r="R117" i="33"/>
  <c r="Q116" i="33"/>
  <c r="R116" i="33" s="1"/>
  <c r="D534" i="24" l="1"/>
  <c r="C535" i="24"/>
  <c r="D60" i="24"/>
  <c r="C61" i="24"/>
  <c r="D535" i="24" l="1"/>
  <c r="C537" i="24"/>
  <c r="D61" i="24"/>
  <c r="C62" i="24"/>
  <c r="D537" i="24" l="1"/>
  <c r="C538" i="24"/>
  <c r="D62" i="24"/>
  <c r="C63" i="24"/>
  <c r="H22" i="24"/>
  <c r="H24" i="24"/>
  <c r="H23" i="24"/>
  <c r="H17" i="24"/>
  <c r="H18" i="24"/>
  <c r="H20" i="24"/>
  <c r="H21" i="24"/>
  <c r="D538" i="24" l="1"/>
  <c r="C539" i="24"/>
  <c r="D63" i="24"/>
  <c r="C64" i="24"/>
  <c r="D539" i="24" l="1"/>
  <c r="C540" i="24"/>
  <c r="D64" i="24"/>
  <c r="C65" i="24"/>
  <c r="H15" i="24"/>
  <c r="H19" i="24"/>
  <c r="D540" i="24" l="1"/>
  <c r="C541" i="24"/>
  <c r="D65" i="24"/>
  <c r="C66" i="24"/>
  <c r="D541" i="24" l="1"/>
  <c r="C543" i="24"/>
  <c r="D66" i="24"/>
  <c r="C67" i="24"/>
  <c r="N30" i="33"/>
  <c r="Q30" i="33" s="1"/>
  <c r="R30" i="33" s="1"/>
  <c r="N85" i="33"/>
  <c r="Q85" i="33" s="1"/>
  <c r="R85" i="33" s="1"/>
  <c r="N24" i="33"/>
  <c r="Q24" i="33" s="1"/>
  <c r="R24" i="33" s="1"/>
  <c r="N51" i="33"/>
  <c r="Q51" i="33" s="1"/>
  <c r="R51" i="33" s="1"/>
  <c r="N187" i="33"/>
  <c r="Q187" i="33" s="1"/>
  <c r="R187" i="33" s="1"/>
  <c r="N124" i="33"/>
  <c r="Q124" i="33" s="1"/>
  <c r="R124" i="33" s="1"/>
  <c r="N180" i="33"/>
  <c r="Q180" i="33" s="1"/>
  <c r="R180" i="33" s="1"/>
  <c r="N160" i="33"/>
  <c r="Q160" i="33" s="1"/>
  <c r="R160" i="33" s="1"/>
  <c r="N123" i="33"/>
  <c r="Q123" i="33" s="1"/>
  <c r="R123" i="33" s="1"/>
  <c r="N125" i="33"/>
  <c r="Q125" i="33" s="1"/>
  <c r="R125" i="33" s="1"/>
  <c r="N25" i="33"/>
  <c r="Q25" i="33" s="1"/>
  <c r="R25" i="33" s="1"/>
  <c r="D543" i="24" l="1"/>
  <c r="C544" i="24"/>
  <c r="D67" i="24"/>
  <c r="C68" i="24"/>
  <c r="O25" i="33"/>
  <c r="U25" i="33"/>
  <c r="P25" i="33"/>
  <c r="O125" i="33"/>
  <c r="U125" i="33"/>
  <c r="P125" i="33"/>
  <c r="O123" i="33"/>
  <c r="P123" i="33"/>
  <c r="U123" i="33"/>
  <c r="O160" i="33"/>
  <c r="P160" i="33"/>
  <c r="U160" i="33"/>
  <c r="O180" i="33"/>
  <c r="P180" i="33"/>
  <c r="U180" i="33"/>
  <c r="O124" i="33"/>
  <c r="P124" i="33"/>
  <c r="U124" i="33"/>
  <c r="O187" i="33"/>
  <c r="U187" i="33"/>
  <c r="P187" i="33"/>
  <c r="O51" i="33"/>
  <c r="P51" i="33"/>
  <c r="U51" i="33"/>
  <c r="O24" i="33"/>
  <c r="P24" i="33"/>
  <c r="U24" i="33"/>
  <c r="O85" i="33"/>
  <c r="U85" i="33"/>
  <c r="P85" i="33"/>
  <c r="O30" i="33"/>
  <c r="U30" i="33"/>
  <c r="P30" i="33"/>
  <c r="D544" i="24" l="1"/>
  <c r="C545" i="24"/>
  <c r="D68" i="24"/>
  <c r="C69" i="24"/>
  <c r="N110" i="33"/>
  <c r="P110" i="33" s="1"/>
  <c r="N84" i="33"/>
  <c r="N21" i="33"/>
  <c r="N28" i="33"/>
  <c r="N186" i="33"/>
  <c r="Q186" i="33" s="1"/>
  <c r="N200" i="33"/>
  <c r="P200" i="33" s="1"/>
  <c r="N39" i="33"/>
  <c r="N174" i="33"/>
  <c r="N122" i="33"/>
  <c r="N48" i="33"/>
  <c r="N159" i="33"/>
  <c r="N179" i="33"/>
  <c r="D545" i="24" l="1"/>
  <c r="C546" i="24"/>
  <c r="D69" i="24"/>
  <c r="C70" i="24"/>
  <c r="P186" i="33"/>
  <c r="U200" i="33"/>
  <c r="N185" i="33"/>
  <c r="O185" i="33" s="1"/>
  <c r="N199" i="33"/>
  <c r="P199" i="33" s="1"/>
  <c r="U186" i="33"/>
  <c r="N158" i="33"/>
  <c r="P158" i="33" s="1"/>
  <c r="Q159" i="33"/>
  <c r="P21" i="33"/>
  <c r="Q21" i="33"/>
  <c r="O186" i="33"/>
  <c r="N46" i="33"/>
  <c r="U46" i="33" s="1"/>
  <c r="Q48" i="33"/>
  <c r="N78" i="33"/>
  <c r="O78" i="33" s="1"/>
  <c r="Q84" i="33"/>
  <c r="P28" i="33"/>
  <c r="Q28" i="33"/>
  <c r="U21" i="33"/>
  <c r="N121" i="33"/>
  <c r="P121" i="33" s="1"/>
  <c r="Q122" i="33"/>
  <c r="O110" i="33"/>
  <c r="Q110" i="33"/>
  <c r="O179" i="33"/>
  <c r="Q179" i="33"/>
  <c r="O174" i="33"/>
  <c r="Q174" i="33"/>
  <c r="P39" i="33"/>
  <c r="Q39" i="33"/>
  <c r="O200" i="33"/>
  <c r="Q200" i="33"/>
  <c r="R186" i="33"/>
  <c r="Q185" i="33"/>
  <c r="R185" i="33" s="1"/>
  <c r="P122" i="33"/>
  <c r="U84" i="33"/>
  <c r="U48" i="33"/>
  <c r="U110" i="33"/>
  <c r="U122" i="33"/>
  <c r="P84" i="33"/>
  <c r="O48" i="33"/>
  <c r="O122" i="33"/>
  <c r="O84" i="33"/>
  <c r="N107" i="33"/>
  <c r="U107" i="33" s="1"/>
  <c r="P48" i="33"/>
  <c r="N20" i="33"/>
  <c r="U20" i="33" s="1"/>
  <c r="P159" i="33"/>
  <c r="O21" i="33"/>
  <c r="O39" i="33"/>
  <c r="U159" i="33"/>
  <c r="U39" i="33"/>
  <c r="O159" i="33"/>
  <c r="N32" i="33"/>
  <c r="U32" i="33" s="1"/>
  <c r="N177" i="33"/>
  <c r="P177" i="33" s="1"/>
  <c r="N173" i="33"/>
  <c r="O173" i="33" s="1"/>
  <c r="U174" i="33"/>
  <c r="P174" i="33"/>
  <c r="U28" i="33"/>
  <c r="O28" i="33"/>
  <c r="U179" i="33"/>
  <c r="P179" i="33"/>
  <c r="N27" i="33"/>
  <c r="P27" i="33" s="1"/>
  <c r="D546" i="24" l="1"/>
  <c r="C547" i="24"/>
  <c r="P46" i="33"/>
  <c r="D70" i="24"/>
  <c r="C71" i="24"/>
  <c r="U158" i="33"/>
  <c r="O27" i="33"/>
  <c r="U185" i="33"/>
  <c r="U27" i="33"/>
  <c r="P107" i="33"/>
  <c r="O199" i="33"/>
  <c r="U199" i="33"/>
  <c r="O121" i="33"/>
  <c r="U121" i="33"/>
  <c r="O158" i="33"/>
  <c r="O107" i="33"/>
  <c r="P185" i="33"/>
  <c r="O177" i="33"/>
  <c r="U177" i="33"/>
  <c r="U78" i="33"/>
  <c r="P78" i="33"/>
  <c r="O46" i="33"/>
  <c r="O20" i="33"/>
  <c r="P20" i="33"/>
  <c r="O32" i="33"/>
  <c r="P32" i="33"/>
  <c r="R48" i="33"/>
  <c r="Q46" i="33"/>
  <c r="R46" i="33" s="1"/>
  <c r="R39" i="33"/>
  <c r="Q32" i="33"/>
  <c r="R32" i="33" s="1"/>
  <c r="R122" i="33"/>
  <c r="Q121" i="33"/>
  <c r="R121" i="33" s="1"/>
  <c r="R174" i="33"/>
  <c r="Q173" i="33"/>
  <c r="R173" i="33" s="1"/>
  <c r="R21" i="33"/>
  <c r="Q20" i="33"/>
  <c r="R28" i="33"/>
  <c r="Q27" i="33"/>
  <c r="R27" i="33" s="1"/>
  <c r="R179" i="33"/>
  <c r="Q177" i="33"/>
  <c r="R177" i="33" s="1"/>
  <c r="Q158" i="33"/>
  <c r="R159" i="33"/>
  <c r="R84" i="33"/>
  <c r="Q78" i="33"/>
  <c r="R200" i="33"/>
  <c r="Q199" i="33"/>
  <c r="R199" i="33" s="1"/>
  <c r="R110" i="33"/>
  <c r="Q107" i="33"/>
  <c r="R107" i="33" s="1"/>
  <c r="N19" i="33"/>
  <c r="P19" i="33" s="1"/>
  <c r="N148" i="33"/>
  <c r="U148" i="33" s="1"/>
  <c r="U173" i="33"/>
  <c r="P173" i="33"/>
  <c r="D547" i="24" l="1"/>
  <c r="C549" i="24"/>
  <c r="D71" i="24"/>
  <c r="C72" i="24"/>
  <c r="U19" i="33"/>
  <c r="O19" i="33"/>
  <c r="O148" i="33"/>
  <c r="P148" i="33"/>
  <c r="R78" i="33"/>
  <c r="Q19" i="33"/>
  <c r="R20" i="33"/>
  <c r="R158" i="33"/>
  <c r="Q148" i="33"/>
  <c r="R148" i="33" s="1"/>
  <c r="D549" i="24" l="1"/>
  <c r="C550" i="24"/>
  <c r="D72" i="24"/>
  <c r="C73" i="24"/>
  <c r="R19" i="33"/>
  <c r="D550" i="24" l="1"/>
  <c r="C551" i="24"/>
  <c r="D73" i="24"/>
  <c r="C74" i="24"/>
  <c r="D551" i="24" l="1"/>
  <c r="C552" i="24"/>
  <c r="D74" i="24"/>
  <c r="C75" i="24"/>
  <c r="D552" i="24" l="1"/>
  <c r="C553" i="24"/>
  <c r="D75" i="24"/>
  <c r="C76" i="24"/>
  <c r="UE452" i="7"/>
  <c r="UE451" i="7" s="1"/>
  <c r="TO452" i="7"/>
  <c r="TO451" i="7" s="1"/>
  <c r="SY452" i="7"/>
  <c r="SY451" i="7" s="1"/>
  <c r="SI452" i="7"/>
  <c r="SI451" i="7" s="1"/>
  <c r="RS452" i="7"/>
  <c r="RS451" i="7" s="1"/>
  <c r="QR452" i="7"/>
  <c r="QR451" i="7" s="1"/>
  <c r="QB452" i="7"/>
  <c r="QB451" i="7" s="1"/>
  <c r="PL452" i="7"/>
  <c r="PL451" i="7" s="1"/>
  <c r="OV452" i="7"/>
  <c r="OV451" i="7" s="1"/>
  <c r="OF452" i="7"/>
  <c r="OF451" i="7" s="1"/>
  <c r="NP452" i="7"/>
  <c r="NP451" i="7" s="1"/>
  <c r="MZ452" i="7"/>
  <c r="MZ451" i="7" s="1"/>
  <c r="MJ452" i="7"/>
  <c r="MJ451" i="7" s="1"/>
  <c r="LT452" i="7"/>
  <c r="LT451" i="7" s="1"/>
  <c r="LD452" i="7"/>
  <c r="LD451" i="7" s="1"/>
  <c r="LC451" i="7"/>
  <c r="KC452" i="7"/>
  <c r="KC451" i="7" s="1"/>
  <c r="JM452" i="7"/>
  <c r="JM451" i="7" s="1"/>
  <c r="IW452" i="7"/>
  <c r="IW451" i="7" s="1"/>
  <c r="IG452" i="7"/>
  <c r="IG451" i="7" s="1"/>
  <c r="HQ452" i="7"/>
  <c r="HQ451" i="7" s="1"/>
  <c r="HP451" i="7"/>
  <c r="HO451" i="7"/>
  <c r="GO452" i="7"/>
  <c r="GO451" i="7" s="1"/>
  <c r="FY452" i="7"/>
  <c r="FY451" i="7" s="1"/>
  <c r="FI452" i="7"/>
  <c r="FI451" i="7" s="1"/>
  <c r="ES452" i="7"/>
  <c r="ES451" i="7" s="1"/>
  <c r="EC452" i="7"/>
  <c r="EC451" i="7" s="1"/>
  <c r="DM452" i="7"/>
  <c r="DM451" i="7" s="1"/>
  <c r="CW452" i="7"/>
  <c r="CW451" i="7" s="1"/>
  <c r="CV451" i="7"/>
  <c r="BV452" i="7"/>
  <c r="BV451" i="7" s="1"/>
  <c r="BF452" i="7"/>
  <c r="AP452" i="7"/>
  <c r="AP451" i="7" s="1"/>
  <c r="Z452" i="7"/>
  <c r="Z451" i="7" s="1"/>
  <c r="J452" i="7"/>
  <c r="J451" i="7" s="1"/>
  <c r="E452" i="7"/>
  <c r="VD451" i="7"/>
  <c r="VC451" i="7"/>
  <c r="VB451" i="7"/>
  <c r="VA451" i="7"/>
  <c r="UZ451" i="7"/>
  <c r="UY451" i="7"/>
  <c r="UX451" i="7"/>
  <c r="UW451" i="7"/>
  <c r="UV451" i="7"/>
  <c r="UU451" i="7"/>
  <c r="UT451" i="7"/>
  <c r="US451" i="7"/>
  <c r="UR451" i="7"/>
  <c r="UQ451" i="7"/>
  <c r="UP451" i="7"/>
  <c r="UO451" i="7"/>
  <c r="UN451" i="7"/>
  <c r="UM451" i="7"/>
  <c r="UL451" i="7"/>
  <c r="UK451" i="7"/>
  <c r="UJ451" i="7"/>
  <c r="UI451" i="7"/>
  <c r="UH451" i="7"/>
  <c r="UG451" i="7"/>
  <c r="UF451" i="7"/>
  <c r="UD451" i="7"/>
  <c r="UC451" i="7"/>
  <c r="UB451" i="7"/>
  <c r="UA451" i="7"/>
  <c r="TZ451" i="7"/>
  <c r="TY451" i="7"/>
  <c r="TX451" i="7"/>
  <c r="TW451" i="7"/>
  <c r="TV451" i="7"/>
  <c r="TU451" i="7"/>
  <c r="TT451" i="7"/>
  <c r="TS451" i="7"/>
  <c r="TR451" i="7"/>
  <c r="TQ451" i="7"/>
  <c r="TP451" i="7"/>
  <c r="TN451" i="7"/>
  <c r="TM451" i="7"/>
  <c r="TL451" i="7"/>
  <c r="TK451" i="7"/>
  <c r="TJ451" i="7"/>
  <c r="TI451" i="7"/>
  <c r="TH451" i="7"/>
  <c r="TG451" i="7"/>
  <c r="TF451" i="7"/>
  <c r="TE451" i="7"/>
  <c r="TD451" i="7"/>
  <c r="TC451" i="7"/>
  <c r="TB451" i="7"/>
  <c r="TA451" i="7"/>
  <c r="SZ451" i="7"/>
  <c r="SX451" i="7"/>
  <c r="SW451" i="7"/>
  <c r="SV451" i="7"/>
  <c r="SU451" i="7"/>
  <c r="ST451" i="7"/>
  <c r="SS451" i="7"/>
  <c r="SR451" i="7"/>
  <c r="SQ451" i="7"/>
  <c r="SP451" i="7"/>
  <c r="SO451" i="7"/>
  <c r="SN451" i="7"/>
  <c r="SM451" i="7"/>
  <c r="SL451" i="7"/>
  <c r="SK451" i="7"/>
  <c r="SJ451" i="7"/>
  <c r="SH451" i="7"/>
  <c r="SG451" i="7"/>
  <c r="SF451" i="7"/>
  <c r="SE451" i="7"/>
  <c r="SD451" i="7"/>
  <c r="SC451" i="7"/>
  <c r="SB451" i="7"/>
  <c r="SA451" i="7"/>
  <c r="RZ451" i="7"/>
  <c r="RY451" i="7"/>
  <c r="RX451" i="7"/>
  <c r="RW451" i="7"/>
  <c r="RV451" i="7"/>
  <c r="RU451" i="7"/>
  <c r="RT451" i="7"/>
  <c r="RR451" i="7"/>
  <c r="RQ451" i="7"/>
  <c r="RP451" i="7"/>
  <c r="RO451" i="7"/>
  <c r="RN451" i="7"/>
  <c r="RM451" i="7"/>
  <c r="RL451" i="7"/>
  <c r="RK451" i="7"/>
  <c r="RJ451" i="7"/>
  <c r="RI451" i="7"/>
  <c r="RH451" i="7"/>
  <c r="RG451" i="7"/>
  <c r="RF451" i="7"/>
  <c r="RE451" i="7"/>
  <c r="RD451" i="7"/>
  <c r="RC451" i="7"/>
  <c r="RB451" i="7"/>
  <c r="RA451" i="7"/>
  <c r="QZ451" i="7"/>
  <c r="QY451" i="7"/>
  <c r="QX451" i="7"/>
  <c r="QW451" i="7"/>
  <c r="QV451" i="7"/>
  <c r="QU451" i="7"/>
  <c r="QT451" i="7"/>
  <c r="QS451" i="7"/>
  <c r="QQ451" i="7"/>
  <c r="QP451" i="7"/>
  <c r="QO451" i="7"/>
  <c r="QN451" i="7"/>
  <c r="QM451" i="7"/>
  <c r="QL451" i="7"/>
  <c r="QK451" i="7"/>
  <c r="QJ451" i="7"/>
  <c r="QI451" i="7"/>
  <c r="QH451" i="7"/>
  <c r="QG451" i="7"/>
  <c r="QF451" i="7"/>
  <c r="QE451" i="7"/>
  <c r="QD451" i="7"/>
  <c r="QC451" i="7"/>
  <c r="QA451" i="7"/>
  <c r="PZ451" i="7"/>
  <c r="PY451" i="7"/>
  <c r="PX451" i="7"/>
  <c r="PW451" i="7"/>
  <c r="PV451" i="7"/>
  <c r="PU451" i="7"/>
  <c r="PT451" i="7"/>
  <c r="PS451" i="7"/>
  <c r="PR451" i="7"/>
  <c r="PQ451" i="7"/>
  <c r="PP451" i="7"/>
  <c r="PO451" i="7"/>
  <c r="PN451" i="7"/>
  <c r="PM451" i="7"/>
  <c r="PK451" i="7"/>
  <c r="PJ451" i="7"/>
  <c r="PI451" i="7"/>
  <c r="PH451" i="7"/>
  <c r="PG451" i="7"/>
  <c r="PF451" i="7"/>
  <c r="PE451" i="7"/>
  <c r="PD451" i="7"/>
  <c r="PC451" i="7"/>
  <c r="PB451" i="7"/>
  <c r="PA451" i="7"/>
  <c r="OZ451" i="7"/>
  <c r="OY451" i="7"/>
  <c r="OX451" i="7"/>
  <c r="OW451" i="7"/>
  <c r="OU451" i="7"/>
  <c r="OT451" i="7"/>
  <c r="OS451" i="7"/>
  <c r="OR451" i="7"/>
  <c r="OQ451" i="7"/>
  <c r="OP451" i="7"/>
  <c r="OO451" i="7"/>
  <c r="ON451" i="7"/>
  <c r="OM451" i="7"/>
  <c r="OL451" i="7"/>
  <c r="OK451" i="7"/>
  <c r="OJ451" i="7"/>
  <c r="OI451" i="7"/>
  <c r="OH451" i="7"/>
  <c r="OG451" i="7"/>
  <c r="OE451" i="7"/>
  <c r="OD451" i="7"/>
  <c r="OC451" i="7"/>
  <c r="OB451" i="7"/>
  <c r="OA451" i="7"/>
  <c r="NZ451" i="7"/>
  <c r="NY451" i="7"/>
  <c r="NX451" i="7"/>
  <c r="NW451" i="7"/>
  <c r="NV451" i="7"/>
  <c r="NU451" i="7"/>
  <c r="NT451" i="7"/>
  <c r="NS451" i="7"/>
  <c r="NR451" i="7"/>
  <c r="NQ451" i="7"/>
  <c r="NO451" i="7"/>
  <c r="NN451" i="7"/>
  <c r="NM451" i="7"/>
  <c r="NL451" i="7"/>
  <c r="NK451" i="7"/>
  <c r="NJ451" i="7"/>
  <c r="NI451" i="7"/>
  <c r="NH451" i="7"/>
  <c r="NG451" i="7"/>
  <c r="NF451" i="7"/>
  <c r="NE451" i="7"/>
  <c r="ND451" i="7"/>
  <c r="NC451" i="7"/>
  <c r="NB451" i="7"/>
  <c r="NA451" i="7"/>
  <c r="MY451" i="7"/>
  <c r="MX451" i="7"/>
  <c r="MW451" i="7"/>
  <c r="MV451" i="7"/>
  <c r="MU451" i="7"/>
  <c r="MT451" i="7"/>
  <c r="MS451" i="7"/>
  <c r="MR451" i="7"/>
  <c r="MQ451" i="7"/>
  <c r="MP451" i="7"/>
  <c r="MO451" i="7"/>
  <c r="MN451" i="7"/>
  <c r="MM451" i="7"/>
  <c r="ML451" i="7"/>
  <c r="MK451" i="7"/>
  <c r="MI451" i="7"/>
  <c r="MH451" i="7"/>
  <c r="MG451" i="7"/>
  <c r="MF451" i="7"/>
  <c r="ME451" i="7"/>
  <c r="MD451" i="7"/>
  <c r="MC451" i="7"/>
  <c r="MB451" i="7"/>
  <c r="MA451" i="7"/>
  <c r="LZ451" i="7"/>
  <c r="LY451" i="7"/>
  <c r="LX451" i="7"/>
  <c r="LW451" i="7"/>
  <c r="LV451" i="7"/>
  <c r="LU451" i="7"/>
  <c r="LS451" i="7"/>
  <c r="LR451" i="7"/>
  <c r="LQ451" i="7"/>
  <c r="LP451" i="7"/>
  <c r="LO451" i="7"/>
  <c r="LN451" i="7"/>
  <c r="LM451" i="7"/>
  <c r="LL451" i="7"/>
  <c r="LK451" i="7"/>
  <c r="LJ451" i="7"/>
  <c r="LI451" i="7"/>
  <c r="LH451" i="7"/>
  <c r="LG451" i="7"/>
  <c r="LF451" i="7"/>
  <c r="LE451" i="7"/>
  <c r="LB451" i="7"/>
  <c r="LA451" i="7"/>
  <c r="KZ451" i="7"/>
  <c r="KY451" i="7"/>
  <c r="KX451" i="7"/>
  <c r="KW451" i="7"/>
  <c r="KV451" i="7"/>
  <c r="KU451" i="7"/>
  <c r="KT451" i="7"/>
  <c r="KS451" i="7"/>
  <c r="KR451" i="7"/>
  <c r="KQ451" i="7"/>
  <c r="KP451" i="7"/>
  <c r="KO451" i="7"/>
  <c r="KN451" i="7"/>
  <c r="KM451" i="7"/>
  <c r="KL451" i="7"/>
  <c r="KK451" i="7"/>
  <c r="KJ451" i="7"/>
  <c r="KI451" i="7"/>
  <c r="KH451" i="7"/>
  <c r="KG451" i="7"/>
  <c r="KF451" i="7"/>
  <c r="KE451" i="7"/>
  <c r="KD451" i="7"/>
  <c r="KB451" i="7"/>
  <c r="KA451" i="7"/>
  <c r="JZ451" i="7"/>
  <c r="JY451" i="7"/>
  <c r="JX451" i="7"/>
  <c r="JW451" i="7"/>
  <c r="JV451" i="7"/>
  <c r="JU451" i="7"/>
  <c r="JT451" i="7"/>
  <c r="JS451" i="7"/>
  <c r="JR451" i="7"/>
  <c r="JQ451" i="7"/>
  <c r="JP451" i="7"/>
  <c r="JO451" i="7"/>
  <c r="JN451" i="7"/>
  <c r="JL451" i="7"/>
  <c r="JK451" i="7"/>
  <c r="JJ451" i="7"/>
  <c r="JI451" i="7"/>
  <c r="JH451" i="7"/>
  <c r="JG451" i="7"/>
  <c r="JF451" i="7"/>
  <c r="JE451" i="7"/>
  <c r="JD451" i="7"/>
  <c r="JC451" i="7"/>
  <c r="JB451" i="7"/>
  <c r="JA451" i="7"/>
  <c r="IZ451" i="7"/>
  <c r="IY451" i="7"/>
  <c r="IX451" i="7"/>
  <c r="IV451" i="7"/>
  <c r="IU451" i="7"/>
  <c r="IT451" i="7"/>
  <c r="IS451" i="7"/>
  <c r="IR451" i="7"/>
  <c r="IQ451" i="7"/>
  <c r="IP451" i="7"/>
  <c r="IO451" i="7"/>
  <c r="IN451" i="7"/>
  <c r="IM451" i="7"/>
  <c r="IL451" i="7"/>
  <c r="IK451" i="7"/>
  <c r="IJ451" i="7"/>
  <c r="II451" i="7"/>
  <c r="IH451" i="7"/>
  <c r="IF451" i="7"/>
  <c r="IE451" i="7"/>
  <c r="ID451" i="7"/>
  <c r="IC451" i="7"/>
  <c r="IB451" i="7"/>
  <c r="IA451" i="7"/>
  <c r="HZ451" i="7"/>
  <c r="HY451" i="7"/>
  <c r="HX451" i="7"/>
  <c r="HW451" i="7"/>
  <c r="HV451" i="7"/>
  <c r="HU451" i="7"/>
  <c r="HT451" i="7"/>
  <c r="HS451" i="7"/>
  <c r="HR451" i="7"/>
  <c r="HN451" i="7"/>
  <c r="HM451" i="7"/>
  <c r="HL451" i="7"/>
  <c r="HK451" i="7"/>
  <c r="HJ451" i="7"/>
  <c r="HI451" i="7"/>
  <c r="HH451" i="7"/>
  <c r="HG451" i="7"/>
  <c r="HF451" i="7"/>
  <c r="HE451" i="7"/>
  <c r="HD451" i="7"/>
  <c r="HC451" i="7"/>
  <c r="HB451" i="7"/>
  <c r="HA451" i="7"/>
  <c r="GZ451" i="7"/>
  <c r="GY451" i="7"/>
  <c r="GX451" i="7"/>
  <c r="GW451" i="7"/>
  <c r="GV451" i="7"/>
  <c r="GU451" i="7"/>
  <c r="GT451" i="7"/>
  <c r="GS451" i="7"/>
  <c r="GR451" i="7"/>
  <c r="GQ451" i="7"/>
  <c r="GP451" i="7"/>
  <c r="GN451" i="7"/>
  <c r="GM451" i="7"/>
  <c r="GL451" i="7"/>
  <c r="GK451" i="7"/>
  <c r="GJ451" i="7"/>
  <c r="GI451" i="7"/>
  <c r="GH451" i="7"/>
  <c r="GG451" i="7"/>
  <c r="GF451" i="7"/>
  <c r="GE451" i="7"/>
  <c r="GD451" i="7"/>
  <c r="GC451" i="7"/>
  <c r="GB451" i="7"/>
  <c r="GA451" i="7"/>
  <c r="FZ451" i="7"/>
  <c r="FX451" i="7"/>
  <c r="FW451" i="7"/>
  <c r="FV451" i="7"/>
  <c r="FU451" i="7"/>
  <c r="FT451" i="7"/>
  <c r="FS451" i="7"/>
  <c r="FR451" i="7"/>
  <c r="FQ451" i="7"/>
  <c r="FP451" i="7"/>
  <c r="FO451" i="7"/>
  <c r="FN451" i="7"/>
  <c r="FM451" i="7"/>
  <c r="FL451" i="7"/>
  <c r="FK451" i="7"/>
  <c r="FJ451" i="7"/>
  <c r="FH451" i="7"/>
  <c r="FG451" i="7"/>
  <c r="FF451" i="7"/>
  <c r="FE451" i="7"/>
  <c r="FD451" i="7"/>
  <c r="FC451" i="7"/>
  <c r="FB451" i="7"/>
  <c r="FA451" i="7"/>
  <c r="EZ451" i="7"/>
  <c r="EY451" i="7"/>
  <c r="EX451" i="7"/>
  <c r="EW451" i="7"/>
  <c r="EV451" i="7"/>
  <c r="EU451" i="7"/>
  <c r="ET451" i="7"/>
  <c r="ER451" i="7"/>
  <c r="EQ451" i="7"/>
  <c r="EP451" i="7"/>
  <c r="EO451" i="7"/>
  <c r="EN451" i="7"/>
  <c r="EM451" i="7"/>
  <c r="EL451" i="7"/>
  <c r="EK451" i="7"/>
  <c r="EJ451" i="7"/>
  <c r="EI451" i="7"/>
  <c r="EH451" i="7"/>
  <c r="EG451" i="7"/>
  <c r="EF451" i="7"/>
  <c r="EE451" i="7"/>
  <c r="ED451" i="7"/>
  <c r="EB451" i="7"/>
  <c r="EA451" i="7"/>
  <c r="DZ451" i="7"/>
  <c r="DY451" i="7"/>
  <c r="DX451" i="7"/>
  <c r="DW451" i="7"/>
  <c r="DV451" i="7"/>
  <c r="DU451" i="7"/>
  <c r="DT451" i="7"/>
  <c r="DS451" i="7"/>
  <c r="DR451" i="7"/>
  <c r="DQ451" i="7"/>
  <c r="DP451" i="7"/>
  <c r="DO451" i="7"/>
  <c r="DN451" i="7"/>
  <c r="DL451" i="7"/>
  <c r="DK451" i="7"/>
  <c r="DJ451" i="7"/>
  <c r="DI451" i="7"/>
  <c r="DH451" i="7"/>
  <c r="DG451" i="7"/>
  <c r="DF451" i="7"/>
  <c r="DE451" i="7"/>
  <c r="DD451" i="7"/>
  <c r="DC451" i="7"/>
  <c r="DB451" i="7"/>
  <c r="DA451" i="7"/>
  <c r="CZ451" i="7"/>
  <c r="CY451" i="7"/>
  <c r="CX451" i="7"/>
  <c r="CU451" i="7"/>
  <c r="CT451" i="7"/>
  <c r="CS451" i="7"/>
  <c r="CR451" i="7"/>
  <c r="CQ451" i="7"/>
  <c r="CP451" i="7"/>
  <c r="CO451" i="7"/>
  <c r="CN451" i="7"/>
  <c r="CM451" i="7"/>
  <c r="CL451" i="7"/>
  <c r="CK451" i="7"/>
  <c r="CJ451" i="7"/>
  <c r="CI451" i="7"/>
  <c r="CH451" i="7"/>
  <c r="CG451" i="7"/>
  <c r="CF451" i="7"/>
  <c r="CE451" i="7"/>
  <c r="CD451" i="7"/>
  <c r="CC451" i="7"/>
  <c r="CB451" i="7"/>
  <c r="CA451" i="7"/>
  <c r="BZ451" i="7"/>
  <c r="BY451" i="7"/>
  <c r="BX451" i="7"/>
  <c r="BW451" i="7"/>
  <c r="BU451" i="7"/>
  <c r="BT451" i="7"/>
  <c r="BS451" i="7"/>
  <c r="BR451" i="7"/>
  <c r="BQ451" i="7"/>
  <c r="BP451" i="7"/>
  <c r="BO451" i="7"/>
  <c r="BN451" i="7"/>
  <c r="BM451" i="7"/>
  <c r="BL451" i="7"/>
  <c r="BK451" i="7"/>
  <c r="BJ451" i="7"/>
  <c r="BI451" i="7"/>
  <c r="BH451" i="7"/>
  <c r="BG451" i="7"/>
  <c r="BF451" i="7"/>
  <c r="BE451" i="7"/>
  <c r="BD451" i="7"/>
  <c r="BC451" i="7"/>
  <c r="BB451" i="7"/>
  <c r="BA451" i="7"/>
  <c r="AZ451" i="7"/>
  <c r="AY451" i="7"/>
  <c r="AX451" i="7"/>
  <c r="AW451" i="7"/>
  <c r="AV451" i="7"/>
  <c r="AU451" i="7"/>
  <c r="AT451" i="7"/>
  <c r="AS451" i="7"/>
  <c r="AR451" i="7"/>
  <c r="AQ451" i="7"/>
  <c r="AO451" i="7"/>
  <c r="AN451" i="7"/>
  <c r="AM451" i="7"/>
  <c r="AL451" i="7"/>
  <c r="AK451" i="7"/>
  <c r="AJ451" i="7"/>
  <c r="AI451" i="7"/>
  <c r="AH451" i="7"/>
  <c r="AG451" i="7"/>
  <c r="AF451" i="7"/>
  <c r="AE451" i="7"/>
  <c r="AD451" i="7"/>
  <c r="AC451" i="7"/>
  <c r="AB451" i="7"/>
  <c r="AA451" i="7"/>
  <c r="Y451" i="7"/>
  <c r="X451" i="7"/>
  <c r="W451" i="7"/>
  <c r="V451" i="7"/>
  <c r="U451" i="7"/>
  <c r="T451" i="7"/>
  <c r="S451" i="7"/>
  <c r="R451" i="7"/>
  <c r="Q451" i="7"/>
  <c r="P451" i="7"/>
  <c r="O451" i="7"/>
  <c r="N451" i="7"/>
  <c r="M451" i="7"/>
  <c r="L451" i="7"/>
  <c r="K451" i="7"/>
  <c r="I451" i="7"/>
  <c r="H451" i="7"/>
  <c r="G451" i="7"/>
  <c r="F451" i="7"/>
  <c r="UE450" i="7"/>
  <c r="TO450" i="7"/>
  <c r="SY450" i="7"/>
  <c r="SI450" i="7"/>
  <c r="RS450" i="7"/>
  <c r="QR450" i="7"/>
  <c r="QB450" i="7"/>
  <c r="PL450" i="7"/>
  <c r="OV450" i="7"/>
  <c r="OF450" i="7"/>
  <c r="NP450" i="7"/>
  <c r="MZ450" i="7"/>
  <c r="MJ450" i="7"/>
  <c r="LT450" i="7"/>
  <c r="LD450" i="7"/>
  <c r="KC450" i="7"/>
  <c r="JM450" i="7"/>
  <c r="IW450" i="7"/>
  <c r="IG450" i="7"/>
  <c r="HQ450" i="7"/>
  <c r="GO450" i="7"/>
  <c r="FY450" i="7"/>
  <c r="FI450" i="7"/>
  <c r="ES450" i="7"/>
  <c r="EC450" i="7"/>
  <c r="DM450" i="7"/>
  <c r="CW450" i="7"/>
  <c r="BV450" i="7"/>
  <c r="BF450" i="7"/>
  <c r="AP450" i="7"/>
  <c r="Z450" i="7"/>
  <c r="J450" i="7"/>
  <c r="E450" i="7"/>
  <c r="VE450" i="7" s="1"/>
  <c r="UE449" i="7"/>
  <c r="TO449" i="7"/>
  <c r="SY449" i="7"/>
  <c r="SI449" i="7"/>
  <c r="RS449" i="7"/>
  <c r="QR449" i="7"/>
  <c r="QB449" i="7"/>
  <c r="PL449" i="7"/>
  <c r="OV449" i="7"/>
  <c r="OF449" i="7"/>
  <c r="NP449" i="7"/>
  <c r="MZ449" i="7"/>
  <c r="MJ449" i="7"/>
  <c r="LT449" i="7"/>
  <c r="LD449" i="7"/>
  <c r="KC449" i="7"/>
  <c r="JM449" i="7"/>
  <c r="IW449" i="7"/>
  <c r="IG449" i="7"/>
  <c r="HQ449" i="7"/>
  <c r="GO449" i="7"/>
  <c r="FY449" i="7"/>
  <c r="FI449" i="7"/>
  <c r="ES449" i="7"/>
  <c r="EC449" i="7"/>
  <c r="DM449" i="7"/>
  <c r="CW449" i="7"/>
  <c r="BV449" i="7"/>
  <c r="BF449" i="7"/>
  <c r="AP449" i="7"/>
  <c r="Z449" i="7"/>
  <c r="J449" i="7"/>
  <c r="E449" i="7"/>
  <c r="VE449" i="7" s="1"/>
  <c r="VD448" i="7"/>
  <c r="VC448" i="7"/>
  <c r="VB448" i="7"/>
  <c r="VA448" i="7"/>
  <c r="UZ448" i="7"/>
  <c r="UY448" i="7"/>
  <c r="UX448" i="7"/>
  <c r="UW448" i="7"/>
  <c r="UV448" i="7"/>
  <c r="UU448" i="7"/>
  <c r="UT448" i="7"/>
  <c r="US448" i="7"/>
  <c r="UR448" i="7"/>
  <c r="UQ448" i="7"/>
  <c r="UP448" i="7"/>
  <c r="UO448" i="7"/>
  <c r="UN448" i="7"/>
  <c r="UM448" i="7"/>
  <c r="UL448" i="7"/>
  <c r="UK448" i="7"/>
  <c r="UJ448" i="7"/>
  <c r="UI448" i="7"/>
  <c r="UH448" i="7"/>
  <c r="UG448" i="7"/>
  <c r="UF448" i="7"/>
  <c r="UD448" i="7"/>
  <c r="UC448" i="7"/>
  <c r="UB448" i="7"/>
  <c r="UA448" i="7"/>
  <c r="TZ448" i="7"/>
  <c r="TY448" i="7"/>
  <c r="TX448" i="7"/>
  <c r="TW448" i="7"/>
  <c r="TV448" i="7"/>
  <c r="TU448" i="7"/>
  <c r="TT448" i="7"/>
  <c r="TS448" i="7"/>
  <c r="TR448" i="7"/>
  <c r="TQ448" i="7"/>
  <c r="TP448" i="7"/>
  <c r="TN448" i="7"/>
  <c r="TM448" i="7"/>
  <c r="TL448" i="7"/>
  <c r="TK448" i="7"/>
  <c r="TJ448" i="7"/>
  <c r="TI448" i="7"/>
  <c r="TH448" i="7"/>
  <c r="TG448" i="7"/>
  <c r="TF448" i="7"/>
  <c r="TE448" i="7"/>
  <c r="TD448" i="7"/>
  <c r="TC448" i="7"/>
  <c r="TB448" i="7"/>
  <c r="TA448" i="7"/>
  <c r="SZ448" i="7"/>
  <c r="SX448" i="7"/>
  <c r="SW448" i="7"/>
  <c r="SV448" i="7"/>
  <c r="SU448" i="7"/>
  <c r="ST448" i="7"/>
  <c r="SS448" i="7"/>
  <c r="SR448" i="7"/>
  <c r="SQ448" i="7"/>
  <c r="SP448" i="7"/>
  <c r="SO448" i="7"/>
  <c r="SN448" i="7"/>
  <c r="SM448" i="7"/>
  <c r="SL448" i="7"/>
  <c r="SK448" i="7"/>
  <c r="SJ448" i="7"/>
  <c r="SH448" i="7"/>
  <c r="SG448" i="7"/>
  <c r="SF448" i="7"/>
  <c r="SE448" i="7"/>
  <c r="SD448" i="7"/>
  <c r="SC448" i="7"/>
  <c r="SB448" i="7"/>
  <c r="SA448" i="7"/>
  <c r="RZ448" i="7"/>
  <c r="RY448" i="7"/>
  <c r="RX448" i="7"/>
  <c r="RW448" i="7"/>
  <c r="RV448" i="7"/>
  <c r="RU448" i="7"/>
  <c r="RT448" i="7"/>
  <c r="RR448" i="7"/>
  <c r="RQ448" i="7"/>
  <c r="RP448" i="7"/>
  <c r="RO448" i="7"/>
  <c r="RN448" i="7"/>
  <c r="RM448" i="7"/>
  <c r="RL448" i="7"/>
  <c r="RK448" i="7"/>
  <c r="RJ448" i="7"/>
  <c r="RI448" i="7"/>
  <c r="RH448" i="7"/>
  <c r="RG448" i="7"/>
  <c r="RF448" i="7"/>
  <c r="RE448" i="7"/>
  <c r="RD448" i="7"/>
  <c r="RC448" i="7"/>
  <c r="RB448" i="7"/>
  <c r="RA448" i="7"/>
  <c r="QZ448" i="7"/>
  <c r="QY448" i="7"/>
  <c r="QX448" i="7"/>
  <c r="QW448" i="7"/>
  <c r="QV448" i="7"/>
  <c r="QU448" i="7"/>
  <c r="QT448" i="7"/>
  <c r="QS448" i="7"/>
  <c r="QQ448" i="7"/>
  <c r="QP448" i="7"/>
  <c r="QO448" i="7"/>
  <c r="QN448" i="7"/>
  <c r="QM448" i="7"/>
  <c r="QL448" i="7"/>
  <c r="QK448" i="7"/>
  <c r="QJ448" i="7"/>
  <c r="QI448" i="7"/>
  <c r="QH448" i="7"/>
  <c r="QG448" i="7"/>
  <c r="QF448" i="7"/>
  <c r="QE448" i="7"/>
  <c r="QD448" i="7"/>
  <c r="QC448" i="7"/>
  <c r="QA448" i="7"/>
  <c r="PZ448" i="7"/>
  <c r="PY448" i="7"/>
  <c r="PX448" i="7"/>
  <c r="PW448" i="7"/>
  <c r="PV448" i="7"/>
  <c r="PU448" i="7"/>
  <c r="PT448" i="7"/>
  <c r="PS448" i="7"/>
  <c r="PR448" i="7"/>
  <c r="PQ448" i="7"/>
  <c r="PP448" i="7"/>
  <c r="PO448" i="7"/>
  <c r="PN448" i="7"/>
  <c r="PM448" i="7"/>
  <c r="PK448" i="7"/>
  <c r="PJ448" i="7"/>
  <c r="PI448" i="7"/>
  <c r="PH448" i="7"/>
  <c r="PG448" i="7"/>
  <c r="PF448" i="7"/>
  <c r="PE448" i="7"/>
  <c r="PD448" i="7"/>
  <c r="PC448" i="7"/>
  <c r="PB448" i="7"/>
  <c r="PA448" i="7"/>
  <c r="OZ448" i="7"/>
  <c r="OY448" i="7"/>
  <c r="OX448" i="7"/>
  <c r="OW448" i="7"/>
  <c r="OU448" i="7"/>
  <c r="OT448" i="7"/>
  <c r="OS448" i="7"/>
  <c r="OR448" i="7"/>
  <c r="OQ448" i="7"/>
  <c r="OP448" i="7"/>
  <c r="OO448" i="7"/>
  <c r="ON448" i="7"/>
  <c r="OM448" i="7"/>
  <c r="OL448" i="7"/>
  <c r="OK448" i="7"/>
  <c r="OJ448" i="7"/>
  <c r="OI448" i="7"/>
  <c r="OH448" i="7"/>
  <c r="OG448" i="7"/>
  <c r="OE448" i="7"/>
  <c r="OD448" i="7"/>
  <c r="OC448" i="7"/>
  <c r="OB448" i="7"/>
  <c r="OA448" i="7"/>
  <c r="NZ448" i="7"/>
  <c r="NY448" i="7"/>
  <c r="NX448" i="7"/>
  <c r="NW448" i="7"/>
  <c r="NV448" i="7"/>
  <c r="NU448" i="7"/>
  <c r="NT448" i="7"/>
  <c r="NS448" i="7"/>
  <c r="NR448" i="7"/>
  <c r="NQ448" i="7"/>
  <c r="NO448" i="7"/>
  <c r="NN448" i="7"/>
  <c r="NM448" i="7"/>
  <c r="NL448" i="7"/>
  <c r="NK448" i="7"/>
  <c r="NJ448" i="7"/>
  <c r="NI448" i="7"/>
  <c r="NH448" i="7"/>
  <c r="NG448" i="7"/>
  <c r="NF448" i="7"/>
  <c r="NE448" i="7"/>
  <c r="ND448" i="7"/>
  <c r="NC448" i="7"/>
  <c r="NB448" i="7"/>
  <c r="NA448" i="7"/>
  <c r="MY448" i="7"/>
  <c r="MX448" i="7"/>
  <c r="MW448" i="7"/>
  <c r="MV448" i="7"/>
  <c r="MU448" i="7"/>
  <c r="MT448" i="7"/>
  <c r="MS448" i="7"/>
  <c r="MR448" i="7"/>
  <c r="MQ448" i="7"/>
  <c r="MP448" i="7"/>
  <c r="MO448" i="7"/>
  <c r="MN448" i="7"/>
  <c r="MM448" i="7"/>
  <c r="ML448" i="7"/>
  <c r="MK448" i="7"/>
  <c r="MI448" i="7"/>
  <c r="MH448" i="7"/>
  <c r="MG448" i="7"/>
  <c r="MF448" i="7"/>
  <c r="ME448" i="7"/>
  <c r="MD448" i="7"/>
  <c r="MC448" i="7"/>
  <c r="MB448" i="7"/>
  <c r="MA448" i="7"/>
  <c r="LZ448" i="7"/>
  <c r="LY448" i="7"/>
  <c r="LX448" i="7"/>
  <c r="LW448" i="7"/>
  <c r="LV448" i="7"/>
  <c r="LU448" i="7"/>
  <c r="LS448" i="7"/>
  <c r="LR448" i="7"/>
  <c r="LQ448" i="7"/>
  <c r="LP448" i="7"/>
  <c r="LO448" i="7"/>
  <c r="LN448" i="7"/>
  <c r="LM448" i="7"/>
  <c r="LL448" i="7"/>
  <c r="LK448" i="7"/>
  <c r="LJ448" i="7"/>
  <c r="LI448" i="7"/>
  <c r="LH448" i="7"/>
  <c r="LG448" i="7"/>
  <c r="LF448" i="7"/>
  <c r="LE448" i="7"/>
  <c r="LC448" i="7"/>
  <c r="LB448" i="7"/>
  <c r="LA448" i="7"/>
  <c r="KZ448" i="7"/>
  <c r="KY448" i="7"/>
  <c r="KX448" i="7"/>
  <c r="KW448" i="7"/>
  <c r="KV448" i="7"/>
  <c r="KU448" i="7"/>
  <c r="KT448" i="7"/>
  <c r="KS448" i="7"/>
  <c r="KR448" i="7"/>
  <c r="KQ448" i="7"/>
  <c r="KP448" i="7"/>
  <c r="KO448" i="7"/>
  <c r="KN448" i="7"/>
  <c r="KM448" i="7"/>
  <c r="KL448" i="7"/>
  <c r="KK448" i="7"/>
  <c r="KJ448" i="7"/>
  <c r="KI448" i="7"/>
  <c r="KH448" i="7"/>
  <c r="KG448" i="7"/>
  <c r="KF448" i="7"/>
  <c r="KE448" i="7"/>
  <c r="KD448" i="7"/>
  <c r="KB448" i="7"/>
  <c r="KA448" i="7"/>
  <c r="JZ448" i="7"/>
  <c r="JY448" i="7"/>
  <c r="JX448" i="7"/>
  <c r="JW448" i="7"/>
  <c r="JV448" i="7"/>
  <c r="JU448" i="7"/>
  <c r="JT448" i="7"/>
  <c r="JS448" i="7"/>
  <c r="JR448" i="7"/>
  <c r="JQ448" i="7"/>
  <c r="JP448" i="7"/>
  <c r="JO448" i="7"/>
  <c r="JN448" i="7"/>
  <c r="JL448" i="7"/>
  <c r="JK448" i="7"/>
  <c r="JJ448" i="7"/>
  <c r="JI448" i="7"/>
  <c r="JH448" i="7"/>
  <c r="JG448" i="7"/>
  <c r="JF448" i="7"/>
  <c r="JE448" i="7"/>
  <c r="JD448" i="7"/>
  <c r="JC448" i="7"/>
  <c r="JB448" i="7"/>
  <c r="JA448" i="7"/>
  <c r="IZ448" i="7"/>
  <c r="IY448" i="7"/>
  <c r="IX448" i="7"/>
  <c r="IV448" i="7"/>
  <c r="IU448" i="7"/>
  <c r="IT448" i="7"/>
  <c r="IS448" i="7"/>
  <c r="IR448" i="7"/>
  <c r="IQ448" i="7"/>
  <c r="IP448" i="7"/>
  <c r="IO448" i="7"/>
  <c r="IN448" i="7"/>
  <c r="IM448" i="7"/>
  <c r="IL448" i="7"/>
  <c r="IK448" i="7"/>
  <c r="IJ448" i="7"/>
  <c r="II448" i="7"/>
  <c r="IH448" i="7"/>
  <c r="IF448" i="7"/>
  <c r="IE448" i="7"/>
  <c r="ID448" i="7"/>
  <c r="IC448" i="7"/>
  <c r="IB448" i="7"/>
  <c r="IA448" i="7"/>
  <c r="HZ448" i="7"/>
  <c r="HY448" i="7"/>
  <c r="HX448" i="7"/>
  <c r="HW448" i="7"/>
  <c r="HV448" i="7"/>
  <c r="HU448" i="7"/>
  <c r="HT448" i="7"/>
  <c r="HS448" i="7"/>
  <c r="HR448" i="7"/>
  <c r="HP448" i="7"/>
  <c r="HO448" i="7"/>
  <c r="HN448" i="7"/>
  <c r="HM448" i="7"/>
  <c r="HL448" i="7"/>
  <c r="HK448" i="7"/>
  <c r="HJ448" i="7"/>
  <c r="HI448" i="7"/>
  <c r="HH448" i="7"/>
  <c r="HG448" i="7"/>
  <c r="HF448" i="7"/>
  <c r="HE448" i="7"/>
  <c r="HD448" i="7"/>
  <c r="HC448" i="7"/>
  <c r="HB448" i="7"/>
  <c r="HA448" i="7"/>
  <c r="GZ448" i="7"/>
  <c r="GY448" i="7"/>
  <c r="GX448" i="7"/>
  <c r="GW448" i="7"/>
  <c r="GV448" i="7"/>
  <c r="GU448" i="7"/>
  <c r="GT448" i="7"/>
  <c r="GS448" i="7"/>
  <c r="GR448" i="7"/>
  <c r="GQ448" i="7"/>
  <c r="GP448" i="7"/>
  <c r="GN448" i="7"/>
  <c r="GM448" i="7"/>
  <c r="GL448" i="7"/>
  <c r="GK448" i="7"/>
  <c r="GJ448" i="7"/>
  <c r="GI448" i="7"/>
  <c r="GH448" i="7"/>
  <c r="GG448" i="7"/>
  <c r="GF448" i="7"/>
  <c r="GE448" i="7"/>
  <c r="GD448" i="7"/>
  <c r="GC448" i="7"/>
  <c r="GB448" i="7"/>
  <c r="GA448" i="7"/>
  <c r="FZ448" i="7"/>
  <c r="FX448" i="7"/>
  <c r="FW448" i="7"/>
  <c r="FV448" i="7"/>
  <c r="FU448" i="7"/>
  <c r="FT448" i="7"/>
  <c r="FS448" i="7"/>
  <c r="FR448" i="7"/>
  <c r="FQ448" i="7"/>
  <c r="FP448" i="7"/>
  <c r="FO448" i="7"/>
  <c r="FN448" i="7"/>
  <c r="FM448" i="7"/>
  <c r="FL448" i="7"/>
  <c r="FK448" i="7"/>
  <c r="FJ448" i="7"/>
  <c r="FH448" i="7"/>
  <c r="FG448" i="7"/>
  <c r="FF448" i="7"/>
  <c r="FE448" i="7"/>
  <c r="FD448" i="7"/>
  <c r="FC448" i="7"/>
  <c r="FB448" i="7"/>
  <c r="FA448" i="7"/>
  <c r="EZ448" i="7"/>
  <c r="EY448" i="7"/>
  <c r="EX448" i="7"/>
  <c r="EW448" i="7"/>
  <c r="EV448" i="7"/>
  <c r="EU448" i="7"/>
  <c r="ET448" i="7"/>
  <c r="ER448" i="7"/>
  <c r="EQ448" i="7"/>
  <c r="EP448" i="7"/>
  <c r="EO448" i="7"/>
  <c r="EN448" i="7"/>
  <c r="EM448" i="7"/>
  <c r="EL448" i="7"/>
  <c r="EK448" i="7"/>
  <c r="EJ448" i="7"/>
  <c r="EI448" i="7"/>
  <c r="EH448" i="7"/>
  <c r="EG448" i="7"/>
  <c r="EF448" i="7"/>
  <c r="EE448" i="7"/>
  <c r="ED448" i="7"/>
  <c r="EB448" i="7"/>
  <c r="EA448" i="7"/>
  <c r="DZ448" i="7"/>
  <c r="DY448" i="7"/>
  <c r="DX448" i="7"/>
  <c r="DW448" i="7"/>
  <c r="DV448" i="7"/>
  <c r="DU448" i="7"/>
  <c r="DT448" i="7"/>
  <c r="DS448" i="7"/>
  <c r="DR448" i="7"/>
  <c r="DQ448" i="7"/>
  <c r="DP448" i="7"/>
  <c r="DO448" i="7"/>
  <c r="DN448" i="7"/>
  <c r="DL448" i="7"/>
  <c r="DK448" i="7"/>
  <c r="DJ448" i="7"/>
  <c r="DI448" i="7"/>
  <c r="DH448" i="7"/>
  <c r="DG448" i="7"/>
  <c r="DF448" i="7"/>
  <c r="DE448" i="7"/>
  <c r="DD448" i="7"/>
  <c r="DC448" i="7"/>
  <c r="DB448" i="7"/>
  <c r="DA448" i="7"/>
  <c r="CZ448" i="7"/>
  <c r="CY448" i="7"/>
  <c r="CX448" i="7"/>
  <c r="CV448" i="7"/>
  <c r="CU448" i="7"/>
  <c r="CT448" i="7"/>
  <c r="CS448" i="7"/>
  <c r="CR448" i="7"/>
  <c r="CQ448" i="7"/>
  <c r="CP448" i="7"/>
  <c r="CO448" i="7"/>
  <c r="CN448" i="7"/>
  <c r="CM448" i="7"/>
  <c r="CL448" i="7"/>
  <c r="CK448" i="7"/>
  <c r="CJ448" i="7"/>
  <c r="CI448" i="7"/>
  <c r="CH448" i="7"/>
  <c r="CG448" i="7"/>
  <c r="CF448" i="7"/>
  <c r="CE448" i="7"/>
  <c r="CD448" i="7"/>
  <c r="CC448" i="7"/>
  <c r="CB448" i="7"/>
  <c r="CA448" i="7"/>
  <c r="BZ448" i="7"/>
  <c r="BY448" i="7"/>
  <c r="BX448" i="7"/>
  <c r="BW448" i="7"/>
  <c r="BU448" i="7"/>
  <c r="BT448" i="7"/>
  <c r="BS448" i="7"/>
  <c r="BR448" i="7"/>
  <c r="BQ448" i="7"/>
  <c r="BP448" i="7"/>
  <c r="BO448" i="7"/>
  <c r="BN448" i="7"/>
  <c r="BM448" i="7"/>
  <c r="BL448" i="7"/>
  <c r="BK448" i="7"/>
  <c r="BJ448" i="7"/>
  <c r="BI448" i="7"/>
  <c r="BH448" i="7"/>
  <c r="BG448" i="7"/>
  <c r="BE448" i="7"/>
  <c r="BD448" i="7"/>
  <c r="BC448" i="7"/>
  <c r="BB448" i="7"/>
  <c r="BA448" i="7"/>
  <c r="AZ448" i="7"/>
  <c r="AY448" i="7"/>
  <c r="AX448" i="7"/>
  <c r="AW448" i="7"/>
  <c r="AV448" i="7"/>
  <c r="AU448" i="7"/>
  <c r="AT448" i="7"/>
  <c r="AS448" i="7"/>
  <c r="AR448" i="7"/>
  <c r="AQ448" i="7"/>
  <c r="AO448" i="7"/>
  <c r="AN448" i="7"/>
  <c r="AM448" i="7"/>
  <c r="AL448" i="7"/>
  <c r="AK448" i="7"/>
  <c r="AJ448" i="7"/>
  <c r="AI448" i="7"/>
  <c r="AH448" i="7"/>
  <c r="AG448" i="7"/>
  <c r="AF448" i="7"/>
  <c r="AE448" i="7"/>
  <c r="AD448" i="7"/>
  <c r="AC448" i="7"/>
  <c r="AB448" i="7"/>
  <c r="AA448" i="7"/>
  <c r="Y448" i="7"/>
  <c r="X448" i="7"/>
  <c r="W448" i="7"/>
  <c r="V448" i="7"/>
  <c r="U448" i="7"/>
  <c r="T448" i="7"/>
  <c r="S448" i="7"/>
  <c r="R448" i="7"/>
  <c r="Q448" i="7"/>
  <c r="P448" i="7"/>
  <c r="O448" i="7"/>
  <c r="N448" i="7"/>
  <c r="M448" i="7"/>
  <c r="L448" i="7"/>
  <c r="K448" i="7"/>
  <c r="I448" i="7"/>
  <c r="H448" i="7"/>
  <c r="G448" i="7"/>
  <c r="F448" i="7"/>
  <c r="UE447" i="7"/>
  <c r="TO447" i="7"/>
  <c r="SY447" i="7"/>
  <c r="SI447" i="7"/>
  <c r="RS447" i="7"/>
  <c r="QR447" i="7"/>
  <c r="QB447" i="7"/>
  <c r="PL447" i="7"/>
  <c r="OV447" i="7"/>
  <c r="OF447" i="7"/>
  <c r="NP447" i="7"/>
  <c r="MZ447" i="7"/>
  <c r="MJ447" i="7"/>
  <c r="LT447" i="7"/>
  <c r="LD447" i="7"/>
  <c r="KC447" i="7"/>
  <c r="JM447" i="7"/>
  <c r="IW447" i="7"/>
  <c r="IG447" i="7"/>
  <c r="HQ447" i="7"/>
  <c r="GO447" i="7"/>
  <c r="FY447" i="7"/>
  <c r="FI447" i="7"/>
  <c r="ES447" i="7"/>
  <c r="EC447" i="7"/>
  <c r="DM447" i="7"/>
  <c r="CW447" i="7"/>
  <c r="BV447" i="7"/>
  <c r="BF447" i="7"/>
  <c r="AP447" i="7"/>
  <c r="Z447" i="7"/>
  <c r="J447" i="7"/>
  <c r="E447" i="7"/>
  <c r="VE447" i="7" s="1"/>
  <c r="UE446" i="7"/>
  <c r="TO446" i="7"/>
  <c r="SY446" i="7"/>
  <c r="SI446" i="7"/>
  <c r="RS446" i="7"/>
  <c r="QR446" i="7"/>
  <c r="QB446" i="7"/>
  <c r="PL446" i="7"/>
  <c r="OV446" i="7"/>
  <c r="OF446" i="7"/>
  <c r="NP446" i="7"/>
  <c r="MZ446" i="7"/>
  <c r="MJ446" i="7"/>
  <c r="LT446" i="7"/>
  <c r="LD446" i="7"/>
  <c r="KC446" i="7"/>
  <c r="JM446" i="7"/>
  <c r="IW446" i="7"/>
  <c r="IG446" i="7"/>
  <c r="HQ446" i="7"/>
  <c r="GO446" i="7"/>
  <c r="FY446" i="7"/>
  <c r="FI446" i="7"/>
  <c r="ES446" i="7"/>
  <c r="EC446" i="7"/>
  <c r="DM446" i="7"/>
  <c r="CW446" i="7"/>
  <c r="BV446" i="7"/>
  <c r="BF446" i="7"/>
  <c r="AP446" i="7"/>
  <c r="Z446" i="7"/>
  <c r="J446" i="7"/>
  <c r="E446" i="7"/>
  <c r="VE446" i="7" s="1"/>
  <c r="UE445" i="7"/>
  <c r="TO445" i="7"/>
  <c r="SY445" i="7"/>
  <c r="SI445" i="7"/>
  <c r="RS445" i="7"/>
  <c r="QR445" i="7"/>
  <c r="QB445" i="7"/>
  <c r="PL445" i="7"/>
  <c r="OV445" i="7"/>
  <c r="OF445" i="7"/>
  <c r="NP445" i="7"/>
  <c r="MZ445" i="7"/>
  <c r="MJ445" i="7"/>
  <c r="LT445" i="7"/>
  <c r="LD445" i="7"/>
  <c r="KC445" i="7"/>
  <c r="JM445" i="7"/>
  <c r="IW445" i="7"/>
  <c r="IG445" i="7"/>
  <c r="HQ445" i="7"/>
  <c r="GO445" i="7"/>
  <c r="FY445" i="7"/>
  <c r="FI445" i="7"/>
  <c r="ES445" i="7"/>
  <c r="EC445" i="7"/>
  <c r="DM445" i="7"/>
  <c r="CW445" i="7"/>
  <c r="BV445" i="7"/>
  <c r="BF445" i="7"/>
  <c r="AP445" i="7"/>
  <c r="Z445" i="7"/>
  <c r="J445" i="7"/>
  <c r="E445" i="7"/>
  <c r="UE444" i="7"/>
  <c r="TO444" i="7"/>
  <c r="SY444" i="7"/>
  <c r="SI444" i="7"/>
  <c r="RS444" i="7"/>
  <c r="QR444" i="7"/>
  <c r="QB444" i="7"/>
  <c r="PL444" i="7"/>
  <c r="OV444" i="7"/>
  <c r="OF444" i="7"/>
  <c r="NP444" i="7"/>
  <c r="MZ444" i="7"/>
  <c r="MJ444" i="7"/>
  <c r="LT444" i="7"/>
  <c r="LD444" i="7"/>
  <c r="KC444" i="7"/>
  <c r="JM444" i="7"/>
  <c r="IW444" i="7"/>
  <c r="IG444" i="7"/>
  <c r="HQ444" i="7"/>
  <c r="GO444" i="7"/>
  <c r="FY444" i="7"/>
  <c r="FI444" i="7"/>
  <c r="ES444" i="7"/>
  <c r="EC444" i="7"/>
  <c r="DM444" i="7"/>
  <c r="CW444" i="7"/>
  <c r="BV444" i="7"/>
  <c r="BF444" i="7"/>
  <c r="AP444" i="7"/>
  <c r="Z444" i="7"/>
  <c r="J444" i="7"/>
  <c r="E444" i="7"/>
  <c r="VE444" i="7" s="1"/>
  <c r="VD443" i="7"/>
  <c r="VD442" i="7" s="1"/>
  <c r="VC443" i="7"/>
  <c r="VB443" i="7"/>
  <c r="VA443" i="7"/>
  <c r="UZ443" i="7"/>
  <c r="UY443" i="7"/>
  <c r="UY442" i="7" s="1"/>
  <c r="UX443" i="7"/>
  <c r="UW443" i="7"/>
  <c r="UV443" i="7"/>
  <c r="UU443" i="7"/>
  <c r="UT443" i="7"/>
  <c r="US443" i="7"/>
  <c r="UR443" i="7"/>
  <c r="UQ443" i="7"/>
  <c r="UP443" i="7"/>
  <c r="UO443" i="7"/>
  <c r="UN443" i="7"/>
  <c r="UM443" i="7"/>
  <c r="UM442" i="7" s="1"/>
  <c r="UL443" i="7"/>
  <c r="UK443" i="7"/>
  <c r="UJ443" i="7"/>
  <c r="UI443" i="7"/>
  <c r="UH443" i="7"/>
  <c r="UG443" i="7"/>
  <c r="UF443" i="7"/>
  <c r="UF442" i="7" s="1"/>
  <c r="UD443" i="7"/>
  <c r="UC443" i="7"/>
  <c r="UB443" i="7"/>
  <c r="UA443" i="7"/>
  <c r="TZ443" i="7"/>
  <c r="TY443" i="7"/>
  <c r="TX443" i="7"/>
  <c r="TW443" i="7"/>
  <c r="TV443" i="7"/>
  <c r="TU443" i="7"/>
  <c r="TT443" i="7"/>
  <c r="TS443" i="7"/>
  <c r="TR443" i="7"/>
  <c r="TQ443" i="7"/>
  <c r="TP443" i="7"/>
  <c r="TN443" i="7"/>
  <c r="TM443" i="7"/>
  <c r="TL443" i="7"/>
  <c r="TK443" i="7"/>
  <c r="TJ443" i="7"/>
  <c r="TI443" i="7"/>
  <c r="TH443" i="7"/>
  <c r="TG443" i="7"/>
  <c r="TF443" i="7"/>
  <c r="TE443" i="7"/>
  <c r="TD443" i="7"/>
  <c r="TC443" i="7"/>
  <c r="TB443" i="7"/>
  <c r="TA443" i="7"/>
  <c r="SZ443" i="7"/>
  <c r="SX443" i="7"/>
  <c r="SW443" i="7"/>
  <c r="SV443" i="7"/>
  <c r="SU443" i="7"/>
  <c r="ST443" i="7"/>
  <c r="SS443" i="7"/>
  <c r="SR443" i="7"/>
  <c r="SQ443" i="7"/>
  <c r="SP443" i="7"/>
  <c r="SO443" i="7"/>
  <c r="SN443" i="7"/>
  <c r="SM443" i="7"/>
  <c r="SL443" i="7"/>
  <c r="SK443" i="7"/>
  <c r="SJ443" i="7"/>
  <c r="SH443" i="7"/>
  <c r="SG443" i="7"/>
  <c r="SF443" i="7"/>
  <c r="SE443" i="7"/>
  <c r="SD443" i="7"/>
  <c r="SC443" i="7"/>
  <c r="SB443" i="7"/>
  <c r="SA443" i="7"/>
  <c r="RZ443" i="7"/>
  <c r="RY443" i="7"/>
  <c r="RX443" i="7"/>
  <c r="RW443" i="7"/>
  <c r="RV443" i="7"/>
  <c r="RU443" i="7"/>
  <c r="RT443" i="7"/>
  <c r="RR443" i="7"/>
  <c r="RQ443" i="7"/>
  <c r="RP443" i="7"/>
  <c r="RO443" i="7"/>
  <c r="RN443" i="7"/>
  <c r="RM443" i="7"/>
  <c r="RL443" i="7"/>
  <c r="RK443" i="7"/>
  <c r="RJ443" i="7"/>
  <c r="RI443" i="7"/>
  <c r="RH443" i="7"/>
  <c r="RG443" i="7"/>
  <c r="RG442" i="7" s="1"/>
  <c r="RF443" i="7"/>
  <c r="RE443" i="7"/>
  <c r="RD443" i="7"/>
  <c r="RC443" i="7"/>
  <c r="RB443" i="7"/>
  <c r="RA443" i="7"/>
  <c r="QZ443" i="7"/>
  <c r="QY443" i="7"/>
  <c r="QX443" i="7"/>
  <c r="QW443" i="7"/>
  <c r="QV443" i="7"/>
  <c r="QU443" i="7"/>
  <c r="QT443" i="7"/>
  <c r="QS443" i="7"/>
  <c r="QQ443" i="7"/>
  <c r="QP443" i="7"/>
  <c r="QO443" i="7"/>
  <c r="QO442" i="7" s="1"/>
  <c r="QN443" i="7"/>
  <c r="QM443" i="7"/>
  <c r="QL443" i="7"/>
  <c r="QK443" i="7"/>
  <c r="QJ443" i="7"/>
  <c r="QI443" i="7"/>
  <c r="QH443" i="7"/>
  <c r="QH442" i="7" s="1"/>
  <c r="QG443" i="7"/>
  <c r="QF443" i="7"/>
  <c r="QE443" i="7"/>
  <c r="QD443" i="7"/>
  <c r="QC443" i="7"/>
  <c r="QC442" i="7" s="1"/>
  <c r="QA443" i="7"/>
  <c r="PZ443" i="7"/>
  <c r="PY443" i="7"/>
  <c r="PX443" i="7"/>
  <c r="PW443" i="7"/>
  <c r="PV443" i="7"/>
  <c r="PU443" i="7"/>
  <c r="PT443" i="7"/>
  <c r="PS443" i="7"/>
  <c r="PR443" i="7"/>
  <c r="PQ443" i="7"/>
  <c r="PQ442" i="7" s="1"/>
  <c r="PP443" i="7"/>
  <c r="PO443" i="7"/>
  <c r="PN443" i="7"/>
  <c r="PM443" i="7"/>
  <c r="PK443" i="7"/>
  <c r="PJ443" i="7"/>
  <c r="PI443" i="7"/>
  <c r="PH443" i="7"/>
  <c r="PH442" i="7" s="1"/>
  <c r="PG443" i="7"/>
  <c r="PF443" i="7"/>
  <c r="PE443" i="7"/>
  <c r="PD443" i="7"/>
  <c r="PC443" i="7"/>
  <c r="PB443" i="7"/>
  <c r="PA443" i="7"/>
  <c r="OZ443" i="7"/>
  <c r="OY443" i="7"/>
  <c r="OX443" i="7"/>
  <c r="OW443" i="7"/>
  <c r="OU443" i="7"/>
  <c r="OT443" i="7"/>
  <c r="OS443" i="7"/>
  <c r="OR443" i="7"/>
  <c r="OQ443" i="7"/>
  <c r="OP443" i="7"/>
  <c r="OP442" i="7" s="1"/>
  <c r="OO443" i="7"/>
  <c r="ON443" i="7"/>
  <c r="OM443" i="7"/>
  <c r="OL443" i="7"/>
  <c r="OK443" i="7"/>
  <c r="OJ443" i="7"/>
  <c r="OI443" i="7"/>
  <c r="OH443" i="7"/>
  <c r="OG443" i="7"/>
  <c r="OE443" i="7"/>
  <c r="OD443" i="7"/>
  <c r="OC443" i="7"/>
  <c r="OB443" i="7"/>
  <c r="OA443" i="7"/>
  <c r="NZ443" i="7"/>
  <c r="NY443" i="7"/>
  <c r="NX443" i="7"/>
  <c r="NW443" i="7"/>
  <c r="NV443" i="7"/>
  <c r="NU443" i="7"/>
  <c r="NT443" i="7"/>
  <c r="NS443" i="7"/>
  <c r="NR443" i="7"/>
  <c r="NR442" i="7" s="1"/>
  <c r="NQ443" i="7"/>
  <c r="NQ442" i="7" s="1"/>
  <c r="NO443" i="7"/>
  <c r="NN443" i="7"/>
  <c r="NM443" i="7"/>
  <c r="NL443" i="7"/>
  <c r="NK443" i="7"/>
  <c r="NJ443" i="7"/>
  <c r="NI443" i="7"/>
  <c r="NI442" i="7" s="1"/>
  <c r="NH443" i="7"/>
  <c r="NG443" i="7"/>
  <c r="NF443" i="7"/>
  <c r="NE443" i="7"/>
  <c r="ND443" i="7"/>
  <c r="NC443" i="7"/>
  <c r="NB443" i="7"/>
  <c r="NA443" i="7"/>
  <c r="NA442" i="7" s="1"/>
  <c r="MY443" i="7"/>
  <c r="MX443" i="7"/>
  <c r="MW443" i="7"/>
  <c r="MV443" i="7"/>
  <c r="MU443" i="7"/>
  <c r="MT443" i="7"/>
  <c r="MS443" i="7"/>
  <c r="MR443" i="7"/>
  <c r="MQ443" i="7"/>
  <c r="MP443" i="7"/>
  <c r="MO443" i="7"/>
  <c r="MN443" i="7"/>
  <c r="MM443" i="7"/>
  <c r="ML443" i="7"/>
  <c r="MK443" i="7"/>
  <c r="MI443" i="7"/>
  <c r="MI442" i="7" s="1"/>
  <c r="MH443" i="7"/>
  <c r="MG443" i="7"/>
  <c r="MF443" i="7"/>
  <c r="ME443" i="7"/>
  <c r="ME442" i="7" s="1"/>
  <c r="MD443" i="7"/>
  <c r="MC443" i="7"/>
  <c r="MB443" i="7"/>
  <c r="MA443" i="7"/>
  <c r="LZ443" i="7"/>
  <c r="LY443" i="7"/>
  <c r="LX443" i="7"/>
  <c r="LW443" i="7"/>
  <c r="LW442" i="7" s="1"/>
  <c r="LV443" i="7"/>
  <c r="LU443" i="7"/>
  <c r="LU442" i="7" s="1"/>
  <c r="LS443" i="7"/>
  <c r="LR443" i="7"/>
  <c r="LR442" i="7" s="1"/>
  <c r="LQ443" i="7"/>
  <c r="LQ442" i="7" s="1"/>
  <c r="LP443" i="7"/>
  <c r="LO443" i="7"/>
  <c r="LN443" i="7"/>
  <c r="LM443" i="7"/>
  <c r="LL443" i="7"/>
  <c r="LK443" i="7"/>
  <c r="LJ443" i="7"/>
  <c r="LJ442" i="7" s="1"/>
  <c r="LI443" i="7"/>
  <c r="LH443" i="7"/>
  <c r="LG443" i="7"/>
  <c r="LF443" i="7"/>
  <c r="LF442" i="7" s="1"/>
  <c r="LE443" i="7"/>
  <c r="LC443" i="7"/>
  <c r="LB443" i="7"/>
  <c r="LA443" i="7"/>
  <c r="KZ443" i="7"/>
  <c r="KY443" i="7"/>
  <c r="KX443" i="7"/>
  <c r="KW443" i="7"/>
  <c r="KW442" i="7" s="1"/>
  <c r="KV443" i="7"/>
  <c r="KU443" i="7"/>
  <c r="KU442" i="7" s="1"/>
  <c r="KT443" i="7"/>
  <c r="KS443" i="7"/>
  <c r="KS442" i="7" s="1"/>
  <c r="KR443" i="7"/>
  <c r="KR442" i="7" s="1"/>
  <c r="KQ443" i="7"/>
  <c r="KP443" i="7"/>
  <c r="KO443" i="7"/>
  <c r="KN443" i="7"/>
  <c r="KM443" i="7"/>
  <c r="KM442" i="7" s="1"/>
  <c r="KL443" i="7"/>
  <c r="KK443" i="7"/>
  <c r="KK442" i="7" s="1"/>
  <c r="KJ443" i="7"/>
  <c r="KI443" i="7"/>
  <c r="KH443" i="7"/>
  <c r="KG443" i="7"/>
  <c r="KG442" i="7" s="1"/>
  <c r="KF443" i="7"/>
  <c r="KE443" i="7"/>
  <c r="KD443" i="7"/>
  <c r="KB443" i="7"/>
  <c r="KA443" i="7"/>
  <c r="JZ443" i="7"/>
  <c r="JY443" i="7"/>
  <c r="JX443" i="7"/>
  <c r="JX442" i="7" s="1"/>
  <c r="JW443" i="7"/>
  <c r="JV443" i="7"/>
  <c r="JV442" i="7" s="1"/>
  <c r="JU443" i="7"/>
  <c r="JT443" i="7"/>
  <c r="JT442" i="7" s="1"/>
  <c r="JS443" i="7"/>
  <c r="JR443" i="7"/>
  <c r="JQ443" i="7"/>
  <c r="JP443" i="7"/>
  <c r="JO443" i="7"/>
  <c r="JN443" i="7"/>
  <c r="JN442" i="7" s="1"/>
  <c r="JL443" i="7"/>
  <c r="JK443" i="7"/>
  <c r="JJ443" i="7"/>
  <c r="JI443" i="7"/>
  <c r="JH443" i="7"/>
  <c r="JG443" i="7"/>
  <c r="JG442" i="7" s="1"/>
  <c r="JF443" i="7"/>
  <c r="JE443" i="7"/>
  <c r="JD443" i="7"/>
  <c r="JD442" i="7" s="1"/>
  <c r="JC443" i="7"/>
  <c r="JB443" i="7"/>
  <c r="JA443" i="7"/>
  <c r="IZ443" i="7"/>
  <c r="IY443" i="7"/>
  <c r="IY442" i="7" s="1"/>
  <c r="IX443" i="7"/>
  <c r="IV443" i="7"/>
  <c r="IU443" i="7"/>
  <c r="IT443" i="7"/>
  <c r="IT442" i="7" s="1"/>
  <c r="IS443" i="7"/>
  <c r="IS442" i="7" s="1"/>
  <c r="IR443" i="7"/>
  <c r="IQ443" i="7"/>
  <c r="IP443" i="7"/>
  <c r="IO443" i="7"/>
  <c r="IN443" i="7"/>
  <c r="IN442" i="7" s="1"/>
  <c r="IM443" i="7"/>
  <c r="IL443" i="7"/>
  <c r="IL442" i="7" s="1"/>
  <c r="IK443" i="7"/>
  <c r="IJ443" i="7"/>
  <c r="II443" i="7"/>
  <c r="IH443" i="7"/>
  <c r="IH442" i="7" s="1"/>
  <c r="IF443" i="7"/>
  <c r="IE443" i="7"/>
  <c r="ID443" i="7"/>
  <c r="IC443" i="7"/>
  <c r="IB443" i="7"/>
  <c r="IA443" i="7"/>
  <c r="HZ443" i="7"/>
  <c r="HY443" i="7"/>
  <c r="HY442" i="7" s="1"/>
  <c r="HX443" i="7"/>
  <c r="HW443" i="7"/>
  <c r="HV443" i="7"/>
  <c r="HU443" i="7"/>
  <c r="HU442" i="7" s="1"/>
  <c r="HT443" i="7"/>
  <c r="HS443" i="7"/>
  <c r="HR443" i="7"/>
  <c r="HP443" i="7"/>
  <c r="HO443" i="7"/>
  <c r="HN443" i="7"/>
  <c r="HN442" i="7" s="1"/>
  <c r="HM443" i="7"/>
  <c r="HL443" i="7"/>
  <c r="HL442" i="7" s="1"/>
  <c r="HK443" i="7"/>
  <c r="HJ443" i="7"/>
  <c r="HI443" i="7"/>
  <c r="HH443" i="7"/>
  <c r="HG443" i="7"/>
  <c r="HF443" i="7"/>
  <c r="HE443" i="7"/>
  <c r="HD443" i="7"/>
  <c r="HC443" i="7"/>
  <c r="HB443" i="7"/>
  <c r="HA443" i="7"/>
  <c r="GZ443" i="7"/>
  <c r="GY443" i="7"/>
  <c r="GX443" i="7"/>
  <c r="GW443" i="7"/>
  <c r="GV443" i="7"/>
  <c r="GV442" i="7" s="1"/>
  <c r="GU443" i="7"/>
  <c r="GT443" i="7"/>
  <c r="GS443" i="7"/>
  <c r="GR443" i="7"/>
  <c r="GQ443" i="7"/>
  <c r="GP443" i="7"/>
  <c r="GP442" i="7" s="1"/>
  <c r="GN443" i="7"/>
  <c r="GM443" i="7"/>
  <c r="GM442" i="7" s="1"/>
  <c r="GL443" i="7"/>
  <c r="GK443" i="7"/>
  <c r="GJ443" i="7"/>
  <c r="GI443" i="7"/>
  <c r="GH443" i="7"/>
  <c r="GH442" i="7" s="1"/>
  <c r="GG443" i="7"/>
  <c r="GF443" i="7"/>
  <c r="GE443" i="7"/>
  <c r="GD443" i="7"/>
  <c r="GC443" i="7"/>
  <c r="GB443" i="7"/>
  <c r="GA443" i="7"/>
  <c r="FZ443" i="7"/>
  <c r="FX443" i="7"/>
  <c r="FW443" i="7"/>
  <c r="FV443" i="7"/>
  <c r="FV442" i="7" s="1"/>
  <c r="FU443" i="7"/>
  <c r="FU442" i="7" s="1"/>
  <c r="FT443" i="7"/>
  <c r="FS443" i="7"/>
  <c r="FR443" i="7"/>
  <c r="FQ443" i="7"/>
  <c r="FP443" i="7"/>
  <c r="FP442" i="7" s="1"/>
  <c r="FO443" i="7"/>
  <c r="FN443" i="7"/>
  <c r="FN442" i="7" s="1"/>
  <c r="FM443" i="7"/>
  <c r="FL443" i="7"/>
  <c r="FK443" i="7"/>
  <c r="FJ443" i="7"/>
  <c r="FH443" i="7"/>
  <c r="FG443" i="7"/>
  <c r="FF443" i="7"/>
  <c r="FE443" i="7"/>
  <c r="FE442" i="7" s="1"/>
  <c r="FD443" i="7"/>
  <c r="FC443" i="7"/>
  <c r="FB443" i="7"/>
  <c r="FA443" i="7"/>
  <c r="EZ443" i="7"/>
  <c r="EY443" i="7"/>
  <c r="EX443" i="7"/>
  <c r="EW443" i="7"/>
  <c r="EW442" i="7" s="1"/>
  <c r="EV443" i="7"/>
  <c r="EU443" i="7"/>
  <c r="ET443" i="7"/>
  <c r="ER443" i="7"/>
  <c r="EQ443" i="7"/>
  <c r="EP443" i="7"/>
  <c r="EP442" i="7" s="1"/>
  <c r="EO443" i="7"/>
  <c r="EN443" i="7"/>
  <c r="EM443" i="7"/>
  <c r="EL443" i="7"/>
  <c r="EK443" i="7"/>
  <c r="EJ443" i="7"/>
  <c r="EI443" i="7"/>
  <c r="EH443" i="7"/>
  <c r="EG443" i="7"/>
  <c r="EF443" i="7"/>
  <c r="EE443" i="7"/>
  <c r="ED443" i="7"/>
  <c r="EB443" i="7"/>
  <c r="EA443" i="7"/>
  <c r="DZ443" i="7"/>
  <c r="DY443" i="7"/>
  <c r="DX443" i="7"/>
  <c r="DW443" i="7"/>
  <c r="DV443" i="7"/>
  <c r="DV442" i="7" s="1"/>
  <c r="DU443" i="7"/>
  <c r="DT443" i="7"/>
  <c r="DS443" i="7"/>
  <c r="DR443" i="7"/>
  <c r="DQ443" i="7"/>
  <c r="DQ442" i="7" s="1"/>
  <c r="DP443" i="7"/>
  <c r="DO443" i="7"/>
  <c r="DO442" i="7" s="1"/>
  <c r="DN443" i="7"/>
  <c r="DL443" i="7"/>
  <c r="DK443" i="7"/>
  <c r="DJ443" i="7"/>
  <c r="DI443" i="7"/>
  <c r="DI442" i="7" s="1"/>
  <c r="DH443" i="7"/>
  <c r="DG443" i="7"/>
  <c r="DF443" i="7"/>
  <c r="DE443" i="7"/>
  <c r="DD443" i="7"/>
  <c r="DC443" i="7"/>
  <c r="DB443" i="7"/>
  <c r="DA443" i="7"/>
  <c r="CZ443" i="7"/>
  <c r="CY443" i="7"/>
  <c r="CX443" i="7"/>
  <c r="CV443" i="7"/>
  <c r="CV442" i="7" s="1"/>
  <c r="CU443" i="7"/>
  <c r="CT443" i="7"/>
  <c r="CS443" i="7"/>
  <c r="CR443" i="7"/>
  <c r="CQ443" i="7"/>
  <c r="CQ442" i="7" s="1"/>
  <c r="CP443" i="7"/>
  <c r="CO443" i="7"/>
  <c r="CO442" i="7" s="1"/>
  <c r="CN443" i="7"/>
  <c r="CM443" i="7"/>
  <c r="CL443" i="7"/>
  <c r="CK443" i="7"/>
  <c r="CJ443" i="7"/>
  <c r="CJ442" i="7" s="1"/>
  <c r="CI443" i="7"/>
  <c r="CH443" i="7"/>
  <c r="CG443" i="7"/>
  <c r="CF443" i="7"/>
  <c r="CE443" i="7"/>
  <c r="CD443" i="7"/>
  <c r="CC443" i="7"/>
  <c r="CB443" i="7"/>
  <c r="CA443" i="7"/>
  <c r="BZ443" i="7"/>
  <c r="BY443" i="7"/>
  <c r="BY442" i="7" s="1"/>
  <c r="BX443" i="7"/>
  <c r="BX442" i="7" s="1"/>
  <c r="BW443" i="7"/>
  <c r="BU443" i="7"/>
  <c r="BT443" i="7"/>
  <c r="BS443" i="7"/>
  <c r="BR443" i="7"/>
  <c r="BR442" i="7" s="1"/>
  <c r="BQ443" i="7"/>
  <c r="BP443" i="7"/>
  <c r="BP442" i="7" s="1"/>
  <c r="BO443" i="7"/>
  <c r="BN443" i="7"/>
  <c r="BM443" i="7"/>
  <c r="BL443" i="7"/>
  <c r="BK443" i="7"/>
  <c r="BK442" i="7" s="1"/>
  <c r="BJ443" i="7"/>
  <c r="BI443" i="7"/>
  <c r="BH443" i="7"/>
  <c r="BG443" i="7"/>
  <c r="BE443" i="7"/>
  <c r="BD443" i="7"/>
  <c r="BC443" i="7"/>
  <c r="BB443" i="7"/>
  <c r="BA443" i="7"/>
  <c r="AZ443" i="7"/>
  <c r="AY443" i="7"/>
  <c r="AY442" i="7" s="1"/>
  <c r="AX443" i="7"/>
  <c r="AX442" i="7" s="1"/>
  <c r="AW443" i="7"/>
  <c r="AV443" i="7"/>
  <c r="AU443" i="7"/>
  <c r="AT443" i="7"/>
  <c r="AS443" i="7"/>
  <c r="AS442" i="7" s="1"/>
  <c r="AR443" i="7"/>
  <c r="AQ443" i="7"/>
  <c r="AQ442" i="7" s="1"/>
  <c r="AO443" i="7"/>
  <c r="AN443" i="7"/>
  <c r="AM443" i="7"/>
  <c r="AL443" i="7"/>
  <c r="AK443" i="7"/>
  <c r="AK442" i="7" s="1"/>
  <c r="AJ443" i="7"/>
  <c r="AI443" i="7"/>
  <c r="AH443" i="7"/>
  <c r="AG443" i="7"/>
  <c r="AF443" i="7"/>
  <c r="AE443" i="7"/>
  <c r="AD443" i="7"/>
  <c r="AC443" i="7"/>
  <c r="AB443" i="7"/>
  <c r="AA443" i="7"/>
  <c r="Y443" i="7"/>
  <c r="Y442" i="7" s="1"/>
  <c r="X443" i="7"/>
  <c r="W443" i="7"/>
  <c r="V443" i="7"/>
  <c r="U443" i="7"/>
  <c r="T443" i="7"/>
  <c r="S443" i="7"/>
  <c r="R443" i="7"/>
  <c r="Q443" i="7"/>
  <c r="Q442" i="7" s="1"/>
  <c r="P443" i="7"/>
  <c r="O443" i="7"/>
  <c r="N443" i="7"/>
  <c r="M443" i="7"/>
  <c r="M442" i="7" s="1"/>
  <c r="L443" i="7"/>
  <c r="K443" i="7"/>
  <c r="I443" i="7"/>
  <c r="H443" i="7"/>
  <c r="G443" i="7"/>
  <c r="F443" i="7"/>
  <c r="TZ442" i="7"/>
  <c r="SN442" i="7"/>
  <c r="SF442" i="7"/>
  <c r="PP442" i="7"/>
  <c r="OQ442" i="7"/>
  <c r="MQ442" i="7"/>
  <c r="UE441" i="7"/>
  <c r="TO441" i="7"/>
  <c r="SY441" i="7"/>
  <c r="SI441" i="7"/>
  <c r="RS441" i="7"/>
  <c r="QR441" i="7"/>
  <c r="QB441" i="7"/>
  <c r="PL441" i="7"/>
  <c r="OV441" i="7"/>
  <c r="OF441" i="7"/>
  <c r="NP441" i="7"/>
  <c r="MZ441" i="7"/>
  <c r="MJ441" i="7"/>
  <c r="LT441" i="7"/>
  <c r="LD441" i="7"/>
  <c r="KC441" i="7"/>
  <c r="JM441" i="7"/>
  <c r="IW441" i="7"/>
  <c r="IG441" i="7"/>
  <c r="HQ441" i="7"/>
  <c r="GO441" i="7"/>
  <c r="FY441" i="7"/>
  <c r="FI441" i="7"/>
  <c r="ES441" i="7"/>
  <c r="EC441" i="7"/>
  <c r="DM441" i="7"/>
  <c r="CW441" i="7"/>
  <c r="BV441" i="7"/>
  <c r="BF441" i="7"/>
  <c r="AP441" i="7"/>
  <c r="Z441" i="7"/>
  <c r="J441" i="7"/>
  <c r="E441" i="7"/>
  <c r="VE441" i="7" s="1"/>
  <c r="UE440" i="7"/>
  <c r="TO440" i="7"/>
  <c r="SY440" i="7"/>
  <c r="SI440" i="7"/>
  <c r="RS440" i="7"/>
  <c r="QR440" i="7"/>
  <c r="QB440" i="7"/>
  <c r="PL440" i="7"/>
  <c r="OV440" i="7"/>
  <c r="OF440" i="7"/>
  <c r="NP440" i="7"/>
  <c r="MZ440" i="7"/>
  <c r="MJ440" i="7"/>
  <c r="LT440" i="7"/>
  <c r="LD440" i="7"/>
  <c r="KC440" i="7"/>
  <c r="JM440" i="7"/>
  <c r="IW440" i="7"/>
  <c r="IG440" i="7"/>
  <c r="HQ440" i="7"/>
  <c r="GO440" i="7"/>
  <c r="FY440" i="7"/>
  <c r="FI440" i="7"/>
  <c r="ES440" i="7"/>
  <c r="EC440" i="7"/>
  <c r="DM440" i="7"/>
  <c r="CW440" i="7"/>
  <c r="BV440" i="7"/>
  <c r="BF440" i="7"/>
  <c r="AP440" i="7"/>
  <c r="Z440" i="7"/>
  <c r="J440" i="7"/>
  <c r="E440" i="7"/>
  <c r="VE440" i="7" s="1"/>
  <c r="UE439" i="7"/>
  <c r="TO439" i="7"/>
  <c r="SY439" i="7"/>
  <c r="SI439" i="7"/>
  <c r="RS439" i="7"/>
  <c r="QR439" i="7"/>
  <c r="QB439" i="7"/>
  <c r="PL439" i="7"/>
  <c r="OV439" i="7"/>
  <c r="OF439" i="7"/>
  <c r="NP439" i="7"/>
  <c r="MZ439" i="7"/>
  <c r="MJ439" i="7"/>
  <c r="LT439" i="7"/>
  <c r="LD439" i="7"/>
  <c r="KC439" i="7"/>
  <c r="JM439" i="7"/>
  <c r="IW439" i="7"/>
  <c r="IG439" i="7"/>
  <c r="HQ439" i="7"/>
  <c r="GO439" i="7"/>
  <c r="FY439" i="7"/>
  <c r="FI439" i="7"/>
  <c r="ES439" i="7"/>
  <c r="EC439" i="7"/>
  <c r="DM439" i="7"/>
  <c r="CW439" i="7"/>
  <c r="BV439" i="7"/>
  <c r="BF439" i="7"/>
  <c r="AP439" i="7"/>
  <c r="Z439" i="7"/>
  <c r="J439" i="7"/>
  <c r="E439" i="7"/>
  <c r="VE439" i="7" s="1"/>
  <c r="VD438" i="7"/>
  <c r="VC438" i="7"/>
  <c r="VB438" i="7"/>
  <c r="VA438" i="7"/>
  <c r="UZ438" i="7"/>
  <c r="UY438" i="7"/>
  <c r="UX438" i="7"/>
  <c r="UW438" i="7"/>
  <c r="UV438" i="7"/>
  <c r="UU438" i="7"/>
  <c r="UT438" i="7"/>
  <c r="US438" i="7"/>
  <c r="UR438" i="7"/>
  <c r="UQ438" i="7"/>
  <c r="UP438" i="7"/>
  <c r="UO438" i="7"/>
  <c r="UN438" i="7"/>
  <c r="UM438" i="7"/>
  <c r="UL438" i="7"/>
  <c r="UK438" i="7"/>
  <c r="UJ438" i="7"/>
  <c r="UI438" i="7"/>
  <c r="UH438" i="7"/>
  <c r="UG438" i="7"/>
  <c r="UF438" i="7"/>
  <c r="UD438" i="7"/>
  <c r="UC438" i="7"/>
  <c r="UB438" i="7"/>
  <c r="UA438" i="7"/>
  <c r="TZ438" i="7"/>
  <c r="TY438" i="7"/>
  <c r="TX438" i="7"/>
  <c r="TW438" i="7"/>
  <c r="TV438" i="7"/>
  <c r="TU438" i="7"/>
  <c r="TT438" i="7"/>
  <c r="TS438" i="7"/>
  <c r="TR438" i="7"/>
  <c r="TQ438" i="7"/>
  <c r="TP438" i="7"/>
  <c r="TN438" i="7"/>
  <c r="TM438" i="7"/>
  <c r="TL438" i="7"/>
  <c r="TK438" i="7"/>
  <c r="TJ438" i="7"/>
  <c r="TI438" i="7"/>
  <c r="TH438" i="7"/>
  <c r="TG438" i="7"/>
  <c r="TF438" i="7"/>
  <c r="TE438" i="7"/>
  <c r="TD438" i="7"/>
  <c r="TC438" i="7"/>
  <c r="TB438" i="7"/>
  <c r="TA438" i="7"/>
  <c r="SZ438" i="7"/>
  <c r="SX438" i="7"/>
  <c r="SW438" i="7"/>
  <c r="SV438" i="7"/>
  <c r="SU438" i="7"/>
  <c r="ST438" i="7"/>
  <c r="SS438" i="7"/>
  <c r="SR438" i="7"/>
  <c r="SQ438" i="7"/>
  <c r="SP438" i="7"/>
  <c r="SO438" i="7"/>
  <c r="SN438" i="7"/>
  <c r="SM438" i="7"/>
  <c r="SL438" i="7"/>
  <c r="SK438" i="7"/>
  <c r="SJ438" i="7"/>
  <c r="SH438" i="7"/>
  <c r="SG438" i="7"/>
  <c r="SF438" i="7"/>
  <c r="SE438" i="7"/>
  <c r="SD438" i="7"/>
  <c r="SC438" i="7"/>
  <c r="SB438" i="7"/>
  <c r="SA438" i="7"/>
  <c r="RZ438" i="7"/>
  <c r="RY438" i="7"/>
  <c r="RX438" i="7"/>
  <c r="RW438" i="7"/>
  <c r="RV438" i="7"/>
  <c r="RU438" i="7"/>
  <c r="RT438" i="7"/>
  <c r="RR438" i="7"/>
  <c r="RQ438" i="7"/>
  <c r="RP438" i="7"/>
  <c r="RO438" i="7"/>
  <c r="RN438" i="7"/>
  <c r="RM438" i="7"/>
  <c r="RL438" i="7"/>
  <c r="RK438" i="7"/>
  <c r="RJ438" i="7"/>
  <c r="RI438" i="7"/>
  <c r="RH438" i="7"/>
  <c r="RG438" i="7"/>
  <c r="RF438" i="7"/>
  <c r="RE438" i="7"/>
  <c r="RD438" i="7"/>
  <c r="RC438" i="7"/>
  <c r="RB438" i="7"/>
  <c r="RA438" i="7"/>
  <c r="QZ438" i="7"/>
  <c r="QY438" i="7"/>
  <c r="QX438" i="7"/>
  <c r="QW438" i="7"/>
  <c r="QV438" i="7"/>
  <c r="QU438" i="7"/>
  <c r="QT438" i="7"/>
  <c r="QS438" i="7"/>
  <c r="QQ438" i="7"/>
  <c r="QP438" i="7"/>
  <c r="QO438" i="7"/>
  <c r="QN438" i="7"/>
  <c r="QM438" i="7"/>
  <c r="QL438" i="7"/>
  <c r="QK438" i="7"/>
  <c r="QJ438" i="7"/>
  <c r="QI438" i="7"/>
  <c r="QH438" i="7"/>
  <c r="QG438" i="7"/>
  <c r="QF438" i="7"/>
  <c r="QE438" i="7"/>
  <c r="QD438" i="7"/>
  <c r="QC438" i="7"/>
  <c r="QA438" i="7"/>
  <c r="PZ438" i="7"/>
  <c r="PY438" i="7"/>
  <c r="PX438" i="7"/>
  <c r="PW438" i="7"/>
  <c r="PV438" i="7"/>
  <c r="PU438" i="7"/>
  <c r="PT438" i="7"/>
  <c r="PS438" i="7"/>
  <c r="PR438" i="7"/>
  <c r="PQ438" i="7"/>
  <c r="PP438" i="7"/>
  <c r="PO438" i="7"/>
  <c r="PN438" i="7"/>
  <c r="PM438" i="7"/>
  <c r="PK438" i="7"/>
  <c r="PJ438" i="7"/>
  <c r="PI438" i="7"/>
  <c r="PH438" i="7"/>
  <c r="PG438" i="7"/>
  <c r="PF438" i="7"/>
  <c r="PE438" i="7"/>
  <c r="PD438" i="7"/>
  <c r="PC438" i="7"/>
  <c r="PB438" i="7"/>
  <c r="PA438" i="7"/>
  <c r="OZ438" i="7"/>
  <c r="OY438" i="7"/>
  <c r="OX438" i="7"/>
  <c r="OW438" i="7"/>
  <c r="OU438" i="7"/>
  <c r="OT438" i="7"/>
  <c r="OS438" i="7"/>
  <c r="OR438" i="7"/>
  <c r="OQ438" i="7"/>
  <c r="OP438" i="7"/>
  <c r="OO438" i="7"/>
  <c r="ON438" i="7"/>
  <c r="OM438" i="7"/>
  <c r="OL438" i="7"/>
  <c r="OK438" i="7"/>
  <c r="OJ438" i="7"/>
  <c r="OI438" i="7"/>
  <c r="OH438" i="7"/>
  <c r="OG438" i="7"/>
  <c r="OE438" i="7"/>
  <c r="OD438" i="7"/>
  <c r="OC438" i="7"/>
  <c r="OB438" i="7"/>
  <c r="OA438" i="7"/>
  <c r="NZ438" i="7"/>
  <c r="NY438" i="7"/>
  <c r="NX438" i="7"/>
  <c r="NW438" i="7"/>
  <c r="NV438" i="7"/>
  <c r="NU438" i="7"/>
  <c r="NT438" i="7"/>
  <c r="NS438" i="7"/>
  <c r="NR438" i="7"/>
  <c r="NQ438" i="7"/>
  <c r="NO438" i="7"/>
  <c r="NN438" i="7"/>
  <c r="NM438" i="7"/>
  <c r="NL438" i="7"/>
  <c r="NK438" i="7"/>
  <c r="NJ438" i="7"/>
  <c r="NI438" i="7"/>
  <c r="NH438" i="7"/>
  <c r="NG438" i="7"/>
  <c r="NF438" i="7"/>
  <c r="NE438" i="7"/>
  <c r="ND438" i="7"/>
  <c r="NC438" i="7"/>
  <c r="NB438" i="7"/>
  <c r="NA438" i="7"/>
  <c r="MY438" i="7"/>
  <c r="MX438" i="7"/>
  <c r="MW438" i="7"/>
  <c r="MV438" i="7"/>
  <c r="MU438" i="7"/>
  <c r="MT438" i="7"/>
  <c r="MS438" i="7"/>
  <c r="MR438" i="7"/>
  <c r="MQ438" i="7"/>
  <c r="MP438" i="7"/>
  <c r="MO438" i="7"/>
  <c r="MN438" i="7"/>
  <c r="MM438" i="7"/>
  <c r="ML438" i="7"/>
  <c r="MK438" i="7"/>
  <c r="MI438" i="7"/>
  <c r="MH438" i="7"/>
  <c r="MG438" i="7"/>
  <c r="MF438" i="7"/>
  <c r="ME438" i="7"/>
  <c r="MD438" i="7"/>
  <c r="MC438" i="7"/>
  <c r="MB438" i="7"/>
  <c r="MA438" i="7"/>
  <c r="LZ438" i="7"/>
  <c r="LY438" i="7"/>
  <c r="LX438" i="7"/>
  <c r="LW438" i="7"/>
  <c r="LV438" i="7"/>
  <c r="LU438" i="7"/>
  <c r="LS438" i="7"/>
  <c r="LR438" i="7"/>
  <c r="LQ438" i="7"/>
  <c r="LP438" i="7"/>
  <c r="LO438" i="7"/>
  <c r="LN438" i="7"/>
  <c r="LM438" i="7"/>
  <c r="LL438" i="7"/>
  <c r="LK438" i="7"/>
  <c r="LJ438" i="7"/>
  <c r="LI438" i="7"/>
  <c r="LH438" i="7"/>
  <c r="LG438" i="7"/>
  <c r="LF438" i="7"/>
  <c r="LE438" i="7"/>
  <c r="LC438" i="7"/>
  <c r="LB438" i="7"/>
  <c r="LA438" i="7"/>
  <c r="KZ438" i="7"/>
  <c r="KY438" i="7"/>
  <c r="KX438" i="7"/>
  <c r="KW438" i="7"/>
  <c r="KV438" i="7"/>
  <c r="KU438" i="7"/>
  <c r="KT438" i="7"/>
  <c r="KS438" i="7"/>
  <c r="KR438" i="7"/>
  <c r="KQ438" i="7"/>
  <c r="KP438" i="7"/>
  <c r="KO438" i="7"/>
  <c r="KN438" i="7"/>
  <c r="KM438" i="7"/>
  <c r="KL438" i="7"/>
  <c r="KK438" i="7"/>
  <c r="KJ438" i="7"/>
  <c r="KI438" i="7"/>
  <c r="KH438" i="7"/>
  <c r="KG438" i="7"/>
  <c r="KF438" i="7"/>
  <c r="KE438" i="7"/>
  <c r="KD438" i="7"/>
  <c r="KB438" i="7"/>
  <c r="KA438" i="7"/>
  <c r="JZ438" i="7"/>
  <c r="JY438" i="7"/>
  <c r="JX438" i="7"/>
  <c r="JW438" i="7"/>
  <c r="JV438" i="7"/>
  <c r="JU438" i="7"/>
  <c r="JT438" i="7"/>
  <c r="JS438" i="7"/>
  <c r="JR438" i="7"/>
  <c r="JQ438" i="7"/>
  <c r="JP438" i="7"/>
  <c r="JO438" i="7"/>
  <c r="JN438" i="7"/>
  <c r="JL438" i="7"/>
  <c r="JK438" i="7"/>
  <c r="JJ438" i="7"/>
  <c r="JI438" i="7"/>
  <c r="JH438" i="7"/>
  <c r="JG438" i="7"/>
  <c r="JF438" i="7"/>
  <c r="JE438" i="7"/>
  <c r="JD438" i="7"/>
  <c r="JC438" i="7"/>
  <c r="JB438" i="7"/>
  <c r="JA438" i="7"/>
  <c r="IZ438" i="7"/>
  <c r="IY438" i="7"/>
  <c r="IX438" i="7"/>
  <c r="IV438" i="7"/>
  <c r="IU438" i="7"/>
  <c r="IT438" i="7"/>
  <c r="IS438" i="7"/>
  <c r="IR438" i="7"/>
  <c r="IQ438" i="7"/>
  <c r="IP438" i="7"/>
  <c r="IO438" i="7"/>
  <c r="IN438" i="7"/>
  <c r="IM438" i="7"/>
  <c r="IL438" i="7"/>
  <c r="IK438" i="7"/>
  <c r="IJ438" i="7"/>
  <c r="II438" i="7"/>
  <c r="IH438" i="7"/>
  <c r="IF438" i="7"/>
  <c r="IE438" i="7"/>
  <c r="ID438" i="7"/>
  <c r="IC438" i="7"/>
  <c r="IB438" i="7"/>
  <c r="IA438" i="7"/>
  <c r="HZ438" i="7"/>
  <c r="HY438" i="7"/>
  <c r="HX438" i="7"/>
  <c r="HW438" i="7"/>
  <c r="HV438" i="7"/>
  <c r="HU438" i="7"/>
  <c r="HT438" i="7"/>
  <c r="HS438" i="7"/>
  <c r="HR438" i="7"/>
  <c r="HP438" i="7"/>
  <c r="HO438" i="7"/>
  <c r="HN438" i="7"/>
  <c r="HM438" i="7"/>
  <c r="HL438" i="7"/>
  <c r="HK438" i="7"/>
  <c r="HJ438" i="7"/>
  <c r="HI438" i="7"/>
  <c r="HH438" i="7"/>
  <c r="HG438" i="7"/>
  <c r="HF438" i="7"/>
  <c r="HE438" i="7"/>
  <c r="HD438" i="7"/>
  <c r="HC438" i="7"/>
  <c r="HB438" i="7"/>
  <c r="HA438" i="7"/>
  <c r="GZ438" i="7"/>
  <c r="GY438" i="7"/>
  <c r="GX438" i="7"/>
  <c r="GW438" i="7"/>
  <c r="GV438" i="7"/>
  <c r="GU438" i="7"/>
  <c r="GT438" i="7"/>
  <c r="GS438" i="7"/>
  <c r="GR438" i="7"/>
  <c r="GQ438" i="7"/>
  <c r="GP438" i="7"/>
  <c r="GN438" i="7"/>
  <c r="GM438" i="7"/>
  <c r="GL438" i="7"/>
  <c r="GK438" i="7"/>
  <c r="GJ438" i="7"/>
  <c r="GI438" i="7"/>
  <c r="GH438" i="7"/>
  <c r="GG438" i="7"/>
  <c r="GF438" i="7"/>
  <c r="GE438" i="7"/>
  <c r="GD438" i="7"/>
  <c r="GC438" i="7"/>
  <c r="GB438" i="7"/>
  <c r="GA438" i="7"/>
  <c r="FZ438" i="7"/>
  <c r="FX438" i="7"/>
  <c r="FW438" i="7"/>
  <c r="FV438" i="7"/>
  <c r="FU438" i="7"/>
  <c r="FT438" i="7"/>
  <c r="FS438" i="7"/>
  <c r="FR438" i="7"/>
  <c r="FQ438" i="7"/>
  <c r="FP438" i="7"/>
  <c r="FO438" i="7"/>
  <c r="FN438" i="7"/>
  <c r="FM438" i="7"/>
  <c r="FL438" i="7"/>
  <c r="FK438" i="7"/>
  <c r="FJ438" i="7"/>
  <c r="FH438" i="7"/>
  <c r="FG438" i="7"/>
  <c r="FF438" i="7"/>
  <c r="FE438" i="7"/>
  <c r="FD438" i="7"/>
  <c r="FC438" i="7"/>
  <c r="FB438" i="7"/>
  <c r="FA438" i="7"/>
  <c r="EZ438" i="7"/>
  <c r="EY438" i="7"/>
  <c r="EX438" i="7"/>
  <c r="EW438" i="7"/>
  <c r="EV438" i="7"/>
  <c r="EU438" i="7"/>
  <c r="ET438" i="7"/>
  <c r="ER438" i="7"/>
  <c r="EQ438" i="7"/>
  <c r="EP438" i="7"/>
  <c r="EO438" i="7"/>
  <c r="EN438" i="7"/>
  <c r="EM438" i="7"/>
  <c r="EL438" i="7"/>
  <c r="EK438" i="7"/>
  <c r="EJ438" i="7"/>
  <c r="EI438" i="7"/>
  <c r="EH438" i="7"/>
  <c r="EG438" i="7"/>
  <c r="EF438" i="7"/>
  <c r="EE438" i="7"/>
  <c r="ED438" i="7"/>
  <c r="EB438" i="7"/>
  <c r="EA438" i="7"/>
  <c r="DZ438" i="7"/>
  <c r="DY438" i="7"/>
  <c r="DX438" i="7"/>
  <c r="DW438" i="7"/>
  <c r="DV438" i="7"/>
  <c r="DU438" i="7"/>
  <c r="DT438" i="7"/>
  <c r="DS438" i="7"/>
  <c r="DR438" i="7"/>
  <c r="DQ438" i="7"/>
  <c r="DP438" i="7"/>
  <c r="DO438" i="7"/>
  <c r="DN438" i="7"/>
  <c r="DL438" i="7"/>
  <c r="DK438" i="7"/>
  <c r="DJ438" i="7"/>
  <c r="DI438" i="7"/>
  <c r="DH438" i="7"/>
  <c r="DG438" i="7"/>
  <c r="DF438" i="7"/>
  <c r="DE438" i="7"/>
  <c r="DD438" i="7"/>
  <c r="DC438" i="7"/>
  <c r="DB438" i="7"/>
  <c r="DA438" i="7"/>
  <c r="CZ438" i="7"/>
  <c r="CY438" i="7"/>
  <c r="CX438" i="7"/>
  <c r="CV438" i="7"/>
  <c r="CU438" i="7"/>
  <c r="CT438" i="7"/>
  <c r="CS438" i="7"/>
  <c r="CR438" i="7"/>
  <c r="CQ438" i="7"/>
  <c r="CP438" i="7"/>
  <c r="CO438" i="7"/>
  <c r="CN438" i="7"/>
  <c r="CM438" i="7"/>
  <c r="CL438" i="7"/>
  <c r="CK438" i="7"/>
  <c r="CJ438" i="7"/>
  <c r="CI438" i="7"/>
  <c r="CH438" i="7"/>
  <c r="CG438" i="7"/>
  <c r="CF438" i="7"/>
  <c r="CE438" i="7"/>
  <c r="CD438" i="7"/>
  <c r="CC438" i="7"/>
  <c r="CB438" i="7"/>
  <c r="CA438" i="7"/>
  <c r="BZ438" i="7"/>
  <c r="BY438" i="7"/>
  <c r="BX438" i="7"/>
  <c r="BW438" i="7"/>
  <c r="BU438" i="7"/>
  <c r="BT438" i="7"/>
  <c r="BS438" i="7"/>
  <c r="BR438" i="7"/>
  <c r="BQ438" i="7"/>
  <c r="BP438" i="7"/>
  <c r="BO438" i="7"/>
  <c r="BN438" i="7"/>
  <c r="BM438" i="7"/>
  <c r="BL438" i="7"/>
  <c r="BK438" i="7"/>
  <c r="BJ438" i="7"/>
  <c r="BI438" i="7"/>
  <c r="BH438" i="7"/>
  <c r="BG438" i="7"/>
  <c r="BE438" i="7"/>
  <c r="BD438" i="7"/>
  <c r="BC438" i="7"/>
  <c r="BB438" i="7"/>
  <c r="BA438" i="7"/>
  <c r="AZ438" i="7"/>
  <c r="AY438" i="7"/>
  <c r="AX438" i="7"/>
  <c r="AW438" i="7"/>
  <c r="AV438" i="7"/>
  <c r="AU438" i="7"/>
  <c r="AT438" i="7"/>
  <c r="AS438" i="7"/>
  <c r="AR438" i="7"/>
  <c r="AQ438" i="7"/>
  <c r="AO438" i="7"/>
  <c r="AN438" i="7"/>
  <c r="AM438" i="7"/>
  <c r="AL438" i="7"/>
  <c r="AK438" i="7"/>
  <c r="AJ438" i="7"/>
  <c r="AI438" i="7"/>
  <c r="AH438" i="7"/>
  <c r="AG438" i="7"/>
  <c r="AF438" i="7"/>
  <c r="AE438" i="7"/>
  <c r="AD438" i="7"/>
  <c r="AC438" i="7"/>
  <c r="AB438" i="7"/>
  <c r="AA438" i="7"/>
  <c r="Y438" i="7"/>
  <c r="X438" i="7"/>
  <c r="W438" i="7"/>
  <c r="V438" i="7"/>
  <c r="U438" i="7"/>
  <c r="T438" i="7"/>
  <c r="S438" i="7"/>
  <c r="R438" i="7"/>
  <c r="Q438" i="7"/>
  <c r="P438" i="7"/>
  <c r="O438" i="7"/>
  <c r="N438" i="7"/>
  <c r="M438" i="7"/>
  <c r="L438" i="7"/>
  <c r="K438" i="7"/>
  <c r="I438" i="7"/>
  <c r="H438" i="7"/>
  <c r="G438" i="7"/>
  <c r="F438" i="7"/>
  <c r="UE437" i="7"/>
  <c r="TO437" i="7"/>
  <c r="SY437" i="7"/>
  <c r="SI437" i="7"/>
  <c r="RS437" i="7"/>
  <c r="QR437" i="7"/>
  <c r="QB437" i="7"/>
  <c r="PL437" i="7"/>
  <c r="OV437" i="7"/>
  <c r="OF437" i="7"/>
  <c r="NP437" i="7"/>
  <c r="MZ437" i="7"/>
  <c r="MJ437" i="7"/>
  <c r="LT437" i="7"/>
  <c r="LD437" i="7"/>
  <c r="KC437" i="7"/>
  <c r="JM437" i="7"/>
  <c r="IW437" i="7"/>
  <c r="IG437" i="7"/>
  <c r="HQ437" i="7"/>
  <c r="GO437" i="7"/>
  <c r="FY437" i="7"/>
  <c r="FI437" i="7"/>
  <c r="ES437" i="7"/>
  <c r="EC437" i="7"/>
  <c r="DM437" i="7"/>
  <c r="CW437" i="7"/>
  <c r="BV437" i="7"/>
  <c r="BF437" i="7"/>
  <c r="AP437" i="7"/>
  <c r="Z437" i="7"/>
  <c r="J437" i="7"/>
  <c r="E437" i="7"/>
  <c r="VE437" i="7" s="1"/>
  <c r="UE436" i="7"/>
  <c r="TO436" i="7"/>
  <c r="SY436" i="7"/>
  <c r="SI436" i="7"/>
  <c r="RS436" i="7"/>
  <c r="QR436" i="7"/>
  <c r="QB436" i="7"/>
  <c r="PL436" i="7"/>
  <c r="OV436" i="7"/>
  <c r="OF436" i="7"/>
  <c r="NP436" i="7"/>
  <c r="MZ436" i="7"/>
  <c r="MJ436" i="7"/>
  <c r="LT436" i="7"/>
  <c r="LD436" i="7"/>
  <c r="KC436" i="7"/>
  <c r="JM436" i="7"/>
  <c r="IW436" i="7"/>
  <c r="IG436" i="7"/>
  <c r="HQ436" i="7"/>
  <c r="GO436" i="7"/>
  <c r="FY436" i="7"/>
  <c r="FI436" i="7"/>
  <c r="ES436" i="7"/>
  <c r="EC436" i="7"/>
  <c r="DM436" i="7"/>
  <c r="CW436" i="7"/>
  <c r="BV436" i="7"/>
  <c r="BF436" i="7"/>
  <c r="AP436" i="7"/>
  <c r="Z436" i="7"/>
  <c r="J436" i="7"/>
  <c r="E436" i="7"/>
  <c r="VE436" i="7" s="1"/>
  <c r="UE435" i="7"/>
  <c r="TO435" i="7"/>
  <c r="SY435" i="7"/>
  <c r="SI435" i="7"/>
  <c r="RS435" i="7"/>
  <c r="QR435" i="7"/>
  <c r="QB435" i="7"/>
  <c r="PL435" i="7"/>
  <c r="OV435" i="7"/>
  <c r="OF435" i="7"/>
  <c r="NP435" i="7"/>
  <c r="MZ435" i="7"/>
  <c r="MJ435" i="7"/>
  <c r="LT435" i="7"/>
  <c r="LD435" i="7"/>
  <c r="KC435" i="7"/>
  <c r="JM435" i="7"/>
  <c r="IW435" i="7"/>
  <c r="IG435" i="7"/>
  <c r="HQ435" i="7"/>
  <c r="GO435" i="7"/>
  <c r="FY435" i="7"/>
  <c r="FI435" i="7"/>
  <c r="ES435" i="7"/>
  <c r="EC435" i="7"/>
  <c r="DM435" i="7"/>
  <c r="CW435" i="7"/>
  <c r="BV435" i="7"/>
  <c r="BF435" i="7"/>
  <c r="AP435" i="7"/>
  <c r="Z435" i="7"/>
  <c r="J435" i="7"/>
  <c r="E435" i="7"/>
  <c r="VD434" i="7"/>
  <c r="VC434" i="7"/>
  <c r="VC433" i="7" s="1"/>
  <c r="VB434" i="7"/>
  <c r="VA434" i="7"/>
  <c r="UZ434" i="7"/>
  <c r="UY434" i="7"/>
  <c r="UX434" i="7"/>
  <c r="UW434" i="7"/>
  <c r="UV434" i="7"/>
  <c r="UU434" i="7"/>
  <c r="UT434" i="7"/>
  <c r="US434" i="7"/>
  <c r="UR434" i="7"/>
  <c r="UQ434" i="7"/>
  <c r="UP434" i="7"/>
  <c r="UO434" i="7"/>
  <c r="UN434" i="7"/>
  <c r="UM434" i="7"/>
  <c r="UL434" i="7"/>
  <c r="UK434" i="7"/>
  <c r="UJ434" i="7"/>
  <c r="UI434" i="7"/>
  <c r="UH434" i="7"/>
  <c r="UG434" i="7"/>
  <c r="UF434" i="7"/>
  <c r="UD434" i="7"/>
  <c r="UC434" i="7"/>
  <c r="UC433" i="7" s="1"/>
  <c r="UB434" i="7"/>
  <c r="UA434" i="7"/>
  <c r="TZ434" i="7"/>
  <c r="TY434" i="7"/>
  <c r="TX434" i="7"/>
  <c r="TW434" i="7"/>
  <c r="TV434" i="7"/>
  <c r="TU434" i="7"/>
  <c r="TT434" i="7"/>
  <c r="TS434" i="7"/>
  <c r="TR434" i="7"/>
  <c r="TQ434" i="7"/>
  <c r="TP434" i="7"/>
  <c r="TN434" i="7"/>
  <c r="TM434" i="7"/>
  <c r="TL434" i="7"/>
  <c r="TK434" i="7"/>
  <c r="TJ434" i="7"/>
  <c r="TI434" i="7"/>
  <c r="TH434" i="7"/>
  <c r="TG434" i="7"/>
  <c r="TF434" i="7"/>
  <c r="TE434" i="7"/>
  <c r="TD434" i="7"/>
  <c r="TC434" i="7"/>
  <c r="TB434" i="7"/>
  <c r="TA434" i="7"/>
  <c r="SZ434" i="7"/>
  <c r="SX434" i="7"/>
  <c r="SW434" i="7"/>
  <c r="SV434" i="7"/>
  <c r="SU434" i="7"/>
  <c r="ST434" i="7"/>
  <c r="SS434" i="7"/>
  <c r="SR434" i="7"/>
  <c r="SQ434" i="7"/>
  <c r="SP434" i="7"/>
  <c r="SO434" i="7"/>
  <c r="SN434" i="7"/>
  <c r="SM434" i="7"/>
  <c r="SL434" i="7"/>
  <c r="SK434" i="7"/>
  <c r="SJ434" i="7"/>
  <c r="SH434" i="7"/>
  <c r="SG434" i="7"/>
  <c r="SF434" i="7"/>
  <c r="SE434" i="7"/>
  <c r="SD434" i="7"/>
  <c r="SC434" i="7"/>
  <c r="SB434" i="7"/>
  <c r="SA434" i="7"/>
  <c r="RZ434" i="7"/>
  <c r="RY434" i="7"/>
  <c r="RX434" i="7"/>
  <c r="RW434" i="7"/>
  <c r="RV434" i="7"/>
  <c r="RU434" i="7"/>
  <c r="RT434" i="7"/>
  <c r="RR434" i="7"/>
  <c r="RQ434" i="7"/>
  <c r="RP434" i="7"/>
  <c r="RO434" i="7"/>
  <c r="RN434" i="7"/>
  <c r="RM434" i="7"/>
  <c r="RM433" i="7" s="1"/>
  <c r="RL434" i="7"/>
  <c r="RK434" i="7"/>
  <c r="RJ434" i="7"/>
  <c r="RI434" i="7"/>
  <c r="RH434" i="7"/>
  <c r="RG434" i="7"/>
  <c r="RF434" i="7"/>
  <c r="RE434" i="7"/>
  <c r="RE433" i="7" s="1"/>
  <c r="RD434" i="7"/>
  <c r="RC434" i="7"/>
  <c r="RB434" i="7"/>
  <c r="RA434" i="7"/>
  <c r="QZ434" i="7"/>
  <c r="QY434" i="7"/>
  <c r="QX434" i="7"/>
  <c r="QW434" i="7"/>
  <c r="QV434" i="7"/>
  <c r="QU434" i="7"/>
  <c r="QT434" i="7"/>
  <c r="QS434" i="7"/>
  <c r="QQ434" i="7"/>
  <c r="QP434" i="7"/>
  <c r="QO434" i="7"/>
  <c r="QN434" i="7"/>
  <c r="QN433" i="7" s="1"/>
  <c r="QM434" i="7"/>
  <c r="QL434" i="7"/>
  <c r="QK434" i="7"/>
  <c r="QJ434" i="7"/>
  <c r="QI434" i="7"/>
  <c r="QH434" i="7"/>
  <c r="QG434" i="7"/>
  <c r="QF434" i="7"/>
  <c r="QF433" i="7" s="1"/>
  <c r="QE434" i="7"/>
  <c r="QD434" i="7"/>
  <c r="QC434" i="7"/>
  <c r="QA434" i="7"/>
  <c r="PZ434" i="7"/>
  <c r="PY434" i="7"/>
  <c r="PX434" i="7"/>
  <c r="PW434" i="7"/>
  <c r="PV434" i="7"/>
  <c r="PU434" i="7"/>
  <c r="PT434" i="7"/>
  <c r="PS434" i="7"/>
  <c r="PR434" i="7"/>
  <c r="PQ434" i="7"/>
  <c r="PP434" i="7"/>
  <c r="PO434" i="7"/>
  <c r="PO433" i="7" s="1"/>
  <c r="PN434" i="7"/>
  <c r="PM434" i="7"/>
  <c r="PK434" i="7"/>
  <c r="PJ434" i="7"/>
  <c r="PI434" i="7"/>
  <c r="PH434" i="7"/>
  <c r="PG434" i="7"/>
  <c r="PF434" i="7"/>
  <c r="PF433" i="7" s="1"/>
  <c r="PE434" i="7"/>
  <c r="PD434" i="7"/>
  <c r="PC434" i="7"/>
  <c r="PB434" i="7"/>
  <c r="PA434" i="7"/>
  <c r="OZ434" i="7"/>
  <c r="OY434" i="7"/>
  <c r="OX434" i="7"/>
  <c r="OW434" i="7"/>
  <c r="OU434" i="7"/>
  <c r="OT434" i="7"/>
  <c r="OS434" i="7"/>
  <c r="OR434" i="7"/>
  <c r="OQ434" i="7"/>
  <c r="OP434" i="7"/>
  <c r="OO434" i="7"/>
  <c r="OO433" i="7" s="1"/>
  <c r="ON434" i="7"/>
  <c r="OM434" i="7"/>
  <c r="OL434" i="7"/>
  <c r="OK434" i="7"/>
  <c r="OJ434" i="7"/>
  <c r="OI434" i="7"/>
  <c r="OH434" i="7"/>
  <c r="OG434" i="7"/>
  <c r="OG433" i="7" s="1"/>
  <c r="OE434" i="7"/>
  <c r="OD434" i="7"/>
  <c r="OC434" i="7"/>
  <c r="OB434" i="7"/>
  <c r="OA434" i="7"/>
  <c r="NZ434" i="7"/>
  <c r="NY434" i="7"/>
  <c r="NX434" i="7"/>
  <c r="NW434" i="7"/>
  <c r="NV434" i="7"/>
  <c r="NU434" i="7"/>
  <c r="NT434" i="7"/>
  <c r="NS434" i="7"/>
  <c r="NR434" i="7"/>
  <c r="NQ434" i="7"/>
  <c r="NO434" i="7"/>
  <c r="NO433" i="7" s="1"/>
  <c r="NN434" i="7"/>
  <c r="NM434" i="7"/>
  <c r="NL434" i="7"/>
  <c r="NK434" i="7"/>
  <c r="NJ434" i="7"/>
  <c r="NI434" i="7"/>
  <c r="NH434" i="7"/>
  <c r="NG434" i="7"/>
  <c r="NG433" i="7" s="1"/>
  <c r="NF434" i="7"/>
  <c r="NE434" i="7"/>
  <c r="ND434" i="7"/>
  <c r="NC434" i="7"/>
  <c r="NB434" i="7"/>
  <c r="NA434" i="7"/>
  <c r="MY434" i="7"/>
  <c r="MX434" i="7"/>
  <c r="MW434" i="7"/>
  <c r="MV434" i="7"/>
  <c r="MU434" i="7"/>
  <c r="MT434" i="7"/>
  <c r="MS434" i="7"/>
  <c r="MR434" i="7"/>
  <c r="MQ434" i="7"/>
  <c r="MP434" i="7"/>
  <c r="MP433" i="7" s="1"/>
  <c r="MO434" i="7"/>
  <c r="MN434" i="7"/>
  <c r="MM434" i="7"/>
  <c r="ML434" i="7"/>
  <c r="MK434" i="7"/>
  <c r="MI434" i="7"/>
  <c r="MH434" i="7"/>
  <c r="MG434" i="7"/>
  <c r="MG433" i="7" s="1"/>
  <c r="MF434" i="7"/>
  <c r="ME434" i="7"/>
  <c r="MD434" i="7"/>
  <c r="MC434" i="7"/>
  <c r="MB434" i="7"/>
  <c r="MA434" i="7"/>
  <c r="LZ434" i="7"/>
  <c r="LY434" i="7"/>
  <c r="LX434" i="7"/>
  <c r="LW434" i="7"/>
  <c r="LV434" i="7"/>
  <c r="LU434" i="7"/>
  <c r="LS434" i="7"/>
  <c r="LR434" i="7"/>
  <c r="LQ434" i="7"/>
  <c r="LP434" i="7"/>
  <c r="LP433" i="7" s="1"/>
  <c r="LO434" i="7"/>
  <c r="LN434" i="7"/>
  <c r="LM434" i="7"/>
  <c r="LL434" i="7"/>
  <c r="LK434" i="7"/>
  <c r="LJ434" i="7"/>
  <c r="LI434" i="7"/>
  <c r="LH434" i="7"/>
  <c r="LH433" i="7" s="1"/>
  <c r="LG434" i="7"/>
  <c r="LF434" i="7"/>
  <c r="LE434" i="7"/>
  <c r="LC434" i="7"/>
  <c r="LB434" i="7"/>
  <c r="LA434" i="7"/>
  <c r="KZ434" i="7"/>
  <c r="KY434" i="7"/>
  <c r="KX434" i="7"/>
  <c r="KW434" i="7"/>
  <c r="KV434" i="7"/>
  <c r="KU434" i="7"/>
  <c r="KT434" i="7"/>
  <c r="KS434" i="7"/>
  <c r="KR434" i="7"/>
  <c r="KQ434" i="7"/>
  <c r="KQ433" i="7" s="1"/>
  <c r="KP434" i="7"/>
  <c r="KO434" i="7"/>
  <c r="KN434" i="7"/>
  <c r="KM434" i="7"/>
  <c r="KL434" i="7"/>
  <c r="KK434" i="7"/>
  <c r="KJ434" i="7"/>
  <c r="KI434" i="7"/>
  <c r="KI433" i="7" s="1"/>
  <c r="KH434" i="7"/>
  <c r="KG434" i="7"/>
  <c r="KF434" i="7"/>
  <c r="KE434" i="7"/>
  <c r="KD434" i="7"/>
  <c r="KB434" i="7"/>
  <c r="KA434" i="7"/>
  <c r="JZ434" i="7"/>
  <c r="JY434" i="7"/>
  <c r="JX434" i="7"/>
  <c r="JW434" i="7"/>
  <c r="JV434" i="7"/>
  <c r="JU434" i="7"/>
  <c r="JT434" i="7"/>
  <c r="JS434" i="7"/>
  <c r="JR434" i="7"/>
  <c r="JR433" i="7" s="1"/>
  <c r="JQ434" i="7"/>
  <c r="JP434" i="7"/>
  <c r="JO434" i="7"/>
  <c r="JN434" i="7"/>
  <c r="JL434" i="7"/>
  <c r="JK434" i="7"/>
  <c r="JJ434" i="7"/>
  <c r="JI434" i="7"/>
  <c r="JI433" i="7" s="1"/>
  <c r="JH434" i="7"/>
  <c r="JG434" i="7"/>
  <c r="JF434" i="7"/>
  <c r="JF433" i="7" s="1"/>
  <c r="JE434" i="7"/>
  <c r="JD434" i="7"/>
  <c r="JC434" i="7"/>
  <c r="JB434" i="7"/>
  <c r="JA434" i="7"/>
  <c r="IZ434" i="7"/>
  <c r="IY434" i="7"/>
  <c r="IX434" i="7"/>
  <c r="IX433" i="7" s="1"/>
  <c r="IV434" i="7"/>
  <c r="IU434" i="7"/>
  <c r="IT434" i="7"/>
  <c r="IS434" i="7"/>
  <c r="IR434" i="7"/>
  <c r="IR433" i="7" s="1"/>
  <c r="IQ434" i="7"/>
  <c r="IP434" i="7"/>
  <c r="IO434" i="7"/>
  <c r="IO433" i="7" s="1"/>
  <c r="IN434" i="7"/>
  <c r="IM434" i="7"/>
  <c r="IL434" i="7"/>
  <c r="IK434" i="7"/>
  <c r="IJ434" i="7"/>
  <c r="IJ433" i="7" s="1"/>
  <c r="II434" i="7"/>
  <c r="IH434" i="7"/>
  <c r="IF434" i="7"/>
  <c r="IF433" i="7" s="1"/>
  <c r="IE434" i="7"/>
  <c r="ID434" i="7"/>
  <c r="IC434" i="7"/>
  <c r="IB434" i="7"/>
  <c r="IA434" i="7"/>
  <c r="HZ434" i="7"/>
  <c r="HY434" i="7"/>
  <c r="HX434" i="7"/>
  <c r="HX433" i="7" s="1"/>
  <c r="HW434" i="7"/>
  <c r="HV434" i="7"/>
  <c r="HU434" i="7"/>
  <c r="HT434" i="7"/>
  <c r="HS434" i="7"/>
  <c r="HS433" i="7" s="1"/>
  <c r="HR434" i="7"/>
  <c r="HP434" i="7"/>
  <c r="HO434" i="7"/>
  <c r="HO433" i="7" s="1"/>
  <c r="HN434" i="7"/>
  <c r="HM434" i="7"/>
  <c r="HL434" i="7"/>
  <c r="HK434" i="7"/>
  <c r="HJ434" i="7"/>
  <c r="HJ433" i="7" s="1"/>
  <c r="HI434" i="7"/>
  <c r="HH434" i="7"/>
  <c r="HG434" i="7"/>
  <c r="HF434" i="7"/>
  <c r="HE434" i="7"/>
  <c r="HD434" i="7"/>
  <c r="HC434" i="7"/>
  <c r="HB434" i="7"/>
  <c r="HA434" i="7"/>
  <c r="GZ434" i="7"/>
  <c r="GY434" i="7"/>
  <c r="GY433" i="7" s="1"/>
  <c r="GX434" i="7"/>
  <c r="GW434" i="7"/>
  <c r="GV434" i="7"/>
  <c r="GU434" i="7"/>
  <c r="GT434" i="7"/>
  <c r="GT433" i="7" s="1"/>
  <c r="GS434" i="7"/>
  <c r="GR434" i="7"/>
  <c r="GQ434" i="7"/>
  <c r="GP434" i="7"/>
  <c r="GN434" i="7"/>
  <c r="GM434" i="7"/>
  <c r="GL434" i="7"/>
  <c r="GK434" i="7"/>
  <c r="GK433" i="7" s="1"/>
  <c r="GJ434" i="7"/>
  <c r="GI434" i="7"/>
  <c r="GH434" i="7"/>
  <c r="GH433" i="7" s="1"/>
  <c r="GG434" i="7"/>
  <c r="GF434" i="7"/>
  <c r="GE434" i="7"/>
  <c r="GD434" i="7"/>
  <c r="GC434" i="7"/>
  <c r="GB434" i="7"/>
  <c r="GA434" i="7"/>
  <c r="FZ434" i="7"/>
  <c r="FX434" i="7"/>
  <c r="FW434" i="7"/>
  <c r="FV434" i="7"/>
  <c r="FU434" i="7"/>
  <c r="FT434" i="7"/>
  <c r="FS434" i="7"/>
  <c r="FR434" i="7"/>
  <c r="FQ434" i="7"/>
  <c r="FP434" i="7"/>
  <c r="FO434" i="7"/>
  <c r="FN434" i="7"/>
  <c r="FM434" i="7"/>
  <c r="FL434" i="7"/>
  <c r="FK434" i="7"/>
  <c r="FJ434" i="7"/>
  <c r="FH434" i="7"/>
  <c r="FG434" i="7"/>
  <c r="FF434" i="7"/>
  <c r="FE434" i="7"/>
  <c r="FD434" i="7"/>
  <c r="FC434" i="7"/>
  <c r="FB434" i="7"/>
  <c r="FA434" i="7"/>
  <c r="EZ434" i="7"/>
  <c r="EY434" i="7"/>
  <c r="EX434" i="7"/>
  <c r="EW434" i="7"/>
  <c r="EV434" i="7"/>
  <c r="EU434" i="7"/>
  <c r="ET434" i="7"/>
  <c r="ER434" i="7"/>
  <c r="EQ434" i="7"/>
  <c r="EQ433" i="7" s="1"/>
  <c r="EP434" i="7"/>
  <c r="EO434" i="7"/>
  <c r="EN434" i="7"/>
  <c r="EM434" i="7"/>
  <c r="EL434" i="7"/>
  <c r="EK434" i="7"/>
  <c r="EJ434" i="7"/>
  <c r="EI434" i="7"/>
  <c r="EH434" i="7"/>
  <c r="EG434" i="7"/>
  <c r="EF434" i="7"/>
  <c r="EE434" i="7"/>
  <c r="ED434" i="7"/>
  <c r="EB434" i="7"/>
  <c r="EA434" i="7"/>
  <c r="DZ434" i="7"/>
  <c r="DY434" i="7"/>
  <c r="DX434" i="7"/>
  <c r="DW434" i="7"/>
  <c r="DV434" i="7"/>
  <c r="DU434" i="7"/>
  <c r="DU433" i="7" s="1"/>
  <c r="DT434" i="7"/>
  <c r="DS434" i="7"/>
  <c r="DR434" i="7"/>
  <c r="DR433" i="7" s="1"/>
  <c r="DQ434" i="7"/>
  <c r="DP434" i="7"/>
  <c r="DO434" i="7"/>
  <c r="DN434" i="7"/>
  <c r="DL434" i="7"/>
  <c r="DK434" i="7"/>
  <c r="DJ434" i="7"/>
  <c r="DI434" i="7"/>
  <c r="DI433" i="7" s="1"/>
  <c r="DH434" i="7"/>
  <c r="DG434" i="7"/>
  <c r="DF434" i="7"/>
  <c r="DE434" i="7"/>
  <c r="DD434" i="7"/>
  <c r="DC434" i="7"/>
  <c r="DB434" i="7"/>
  <c r="DA434" i="7"/>
  <c r="DA433" i="7" s="1"/>
  <c r="CZ434" i="7"/>
  <c r="CY434" i="7"/>
  <c r="CX434" i="7"/>
  <c r="CV434" i="7"/>
  <c r="CU434" i="7"/>
  <c r="CT434" i="7"/>
  <c r="CS434" i="7"/>
  <c r="CR434" i="7"/>
  <c r="CR433" i="7" s="1"/>
  <c r="CQ434" i="7"/>
  <c r="CP434" i="7"/>
  <c r="CO434" i="7"/>
  <c r="CN434" i="7"/>
  <c r="CM434" i="7"/>
  <c r="CL434" i="7"/>
  <c r="CK434" i="7"/>
  <c r="CJ434" i="7"/>
  <c r="CI434" i="7"/>
  <c r="CH434" i="7"/>
  <c r="CG434" i="7"/>
  <c r="CF434" i="7"/>
  <c r="CE434" i="7"/>
  <c r="CD434" i="7"/>
  <c r="CC434" i="7"/>
  <c r="CB434" i="7"/>
  <c r="CB433" i="7" s="1"/>
  <c r="CA434" i="7"/>
  <c r="BZ434" i="7"/>
  <c r="BY434" i="7"/>
  <c r="BX434" i="7"/>
  <c r="BW434" i="7"/>
  <c r="BU434" i="7"/>
  <c r="BT434" i="7"/>
  <c r="BS434" i="7"/>
  <c r="BS433" i="7" s="1"/>
  <c r="BR434" i="7"/>
  <c r="BQ434" i="7"/>
  <c r="BP434" i="7"/>
  <c r="BO434" i="7"/>
  <c r="BN434" i="7"/>
  <c r="BM434" i="7"/>
  <c r="BL434" i="7"/>
  <c r="BK434" i="7"/>
  <c r="BJ434" i="7"/>
  <c r="BI434" i="7"/>
  <c r="BH434" i="7"/>
  <c r="BG434" i="7"/>
  <c r="BE434" i="7"/>
  <c r="BD434" i="7"/>
  <c r="BC434" i="7"/>
  <c r="BB434" i="7"/>
  <c r="BB433" i="7" s="1"/>
  <c r="BA434" i="7"/>
  <c r="AZ434" i="7"/>
  <c r="AY434" i="7"/>
  <c r="AX434" i="7"/>
  <c r="AW434" i="7"/>
  <c r="AW433" i="7" s="1"/>
  <c r="AV434" i="7"/>
  <c r="AU434" i="7"/>
  <c r="AT434" i="7"/>
  <c r="AS434" i="7"/>
  <c r="AR434" i="7"/>
  <c r="AQ434" i="7"/>
  <c r="AO434" i="7"/>
  <c r="AN434" i="7"/>
  <c r="AM434" i="7"/>
  <c r="AL434" i="7"/>
  <c r="AK434" i="7"/>
  <c r="AK433" i="7" s="1"/>
  <c r="AJ434" i="7"/>
  <c r="AJ433" i="7" s="1"/>
  <c r="AI434" i="7"/>
  <c r="AH434" i="7"/>
  <c r="AG434" i="7"/>
  <c r="AF434" i="7"/>
  <c r="AE434" i="7"/>
  <c r="AD434" i="7"/>
  <c r="AC434" i="7"/>
  <c r="AC433" i="7" s="1"/>
  <c r="AB434" i="7"/>
  <c r="AA434" i="7"/>
  <c r="Y434" i="7"/>
  <c r="X434" i="7"/>
  <c r="W434" i="7"/>
  <c r="V434" i="7"/>
  <c r="U434" i="7"/>
  <c r="T434" i="7"/>
  <c r="S434" i="7"/>
  <c r="R434" i="7"/>
  <c r="Q434" i="7"/>
  <c r="P434" i="7"/>
  <c r="O434" i="7"/>
  <c r="N434" i="7"/>
  <c r="M434" i="7"/>
  <c r="L434" i="7"/>
  <c r="L433" i="7" s="1"/>
  <c r="K434" i="7"/>
  <c r="I434" i="7"/>
  <c r="H434" i="7"/>
  <c r="G434" i="7"/>
  <c r="F434" i="7"/>
  <c r="RB433" i="7"/>
  <c r="ND433" i="7"/>
  <c r="UE432" i="7"/>
  <c r="TO432" i="7"/>
  <c r="SY432" i="7"/>
  <c r="SI432" i="7"/>
  <c r="RS432" i="7"/>
  <c r="QR432" i="7"/>
  <c r="QB432" i="7"/>
  <c r="PL432" i="7"/>
  <c r="OV432" i="7"/>
  <c r="OF432" i="7"/>
  <c r="NP432" i="7"/>
  <c r="MZ432" i="7"/>
  <c r="MJ432" i="7"/>
  <c r="LT432" i="7"/>
  <c r="LD432" i="7"/>
  <c r="KC432" i="7"/>
  <c r="JM432" i="7"/>
  <c r="IW432" i="7"/>
  <c r="IG432" i="7"/>
  <c r="HQ432" i="7"/>
  <c r="GO432" i="7"/>
  <c r="FY432" i="7"/>
  <c r="FI432" i="7"/>
  <c r="ES432" i="7"/>
  <c r="EC432" i="7"/>
  <c r="DM432" i="7"/>
  <c r="CW432" i="7"/>
  <c r="BV432" i="7"/>
  <c r="BF432" i="7"/>
  <c r="AP432" i="7"/>
  <c r="Z432" i="7"/>
  <c r="J432" i="7"/>
  <c r="E432" i="7"/>
  <c r="VE432" i="7" s="1"/>
  <c r="UE431" i="7"/>
  <c r="TO431" i="7"/>
  <c r="SY431" i="7"/>
  <c r="SI431" i="7"/>
  <c r="RS431" i="7"/>
  <c r="QR431" i="7"/>
  <c r="QB431" i="7"/>
  <c r="PL431" i="7"/>
  <c r="OV431" i="7"/>
  <c r="OF431" i="7"/>
  <c r="NP431" i="7"/>
  <c r="MZ431" i="7"/>
  <c r="MJ431" i="7"/>
  <c r="LT431" i="7"/>
  <c r="LD431" i="7"/>
  <c r="KC431" i="7"/>
  <c r="JM431" i="7"/>
  <c r="IW431" i="7"/>
  <c r="IG431" i="7"/>
  <c r="HQ431" i="7"/>
  <c r="GO431" i="7"/>
  <c r="FY431" i="7"/>
  <c r="FI431" i="7"/>
  <c r="ES431" i="7"/>
  <c r="EC431" i="7"/>
  <c r="DM431" i="7"/>
  <c r="CW431" i="7"/>
  <c r="BV431" i="7"/>
  <c r="BF431" i="7"/>
  <c r="AP431" i="7"/>
  <c r="Z431" i="7"/>
  <c r="J431" i="7"/>
  <c r="E431" i="7"/>
  <c r="VE431" i="7" s="1"/>
  <c r="UE430" i="7"/>
  <c r="TO430" i="7"/>
  <c r="SY430" i="7"/>
  <c r="SI430" i="7"/>
  <c r="RS430" i="7"/>
  <c r="QR430" i="7"/>
  <c r="QB430" i="7"/>
  <c r="PL430" i="7"/>
  <c r="OV430" i="7"/>
  <c r="OF430" i="7"/>
  <c r="NP430" i="7"/>
  <c r="MZ430" i="7"/>
  <c r="MJ430" i="7"/>
  <c r="LT430" i="7"/>
  <c r="LD430" i="7"/>
  <c r="KC430" i="7"/>
  <c r="JM430" i="7"/>
  <c r="IW430" i="7"/>
  <c r="IG430" i="7"/>
  <c r="HQ430" i="7"/>
  <c r="GO430" i="7"/>
  <c r="FY430" i="7"/>
  <c r="FI430" i="7"/>
  <c r="ES430" i="7"/>
  <c r="EC430" i="7"/>
  <c r="DM430" i="7"/>
  <c r="CW430" i="7"/>
  <c r="BV430" i="7"/>
  <c r="BF430" i="7"/>
  <c r="AP430" i="7"/>
  <c r="Z430" i="7"/>
  <c r="J430" i="7"/>
  <c r="E430" i="7"/>
  <c r="VE430" i="7" s="1"/>
  <c r="UE429" i="7"/>
  <c r="TO429" i="7"/>
  <c r="SY429" i="7"/>
  <c r="SI429" i="7"/>
  <c r="RS429" i="7"/>
  <c r="QR429" i="7"/>
  <c r="QB429" i="7"/>
  <c r="PL429" i="7"/>
  <c r="OV429" i="7"/>
  <c r="OF429" i="7"/>
  <c r="NP429" i="7"/>
  <c r="MZ429" i="7"/>
  <c r="MJ429" i="7"/>
  <c r="LT429" i="7"/>
  <c r="LD429" i="7"/>
  <c r="KC429" i="7"/>
  <c r="JM429" i="7"/>
  <c r="IW429" i="7"/>
  <c r="IG429" i="7"/>
  <c r="HQ429" i="7"/>
  <c r="GO429" i="7"/>
  <c r="FY429" i="7"/>
  <c r="FI429" i="7"/>
  <c r="ES429" i="7"/>
  <c r="EC429" i="7"/>
  <c r="DM429" i="7"/>
  <c r="CW429" i="7"/>
  <c r="BV429" i="7"/>
  <c r="BF429" i="7"/>
  <c r="AP429" i="7"/>
  <c r="Z429" i="7"/>
  <c r="J429" i="7"/>
  <c r="E429" i="7"/>
  <c r="VE429" i="7" s="1"/>
  <c r="VD428" i="7"/>
  <c r="VC428" i="7"/>
  <c r="VB428" i="7"/>
  <c r="VA428" i="7"/>
  <c r="UZ428" i="7"/>
  <c r="UY428" i="7"/>
  <c r="UX428" i="7"/>
  <c r="UW428" i="7"/>
  <c r="UV428" i="7"/>
  <c r="UU428" i="7"/>
  <c r="UT428" i="7"/>
  <c r="US428" i="7"/>
  <c r="UR428" i="7"/>
  <c r="UQ428" i="7"/>
  <c r="UP428" i="7"/>
  <c r="UO428" i="7"/>
  <c r="UN428" i="7"/>
  <c r="UM428" i="7"/>
  <c r="UL428" i="7"/>
  <c r="UK428" i="7"/>
  <c r="UJ428" i="7"/>
  <c r="UI428" i="7"/>
  <c r="UH428" i="7"/>
  <c r="UG428" i="7"/>
  <c r="UF428" i="7"/>
  <c r="UD428" i="7"/>
  <c r="UC428" i="7"/>
  <c r="UB428" i="7"/>
  <c r="UA428" i="7"/>
  <c r="TZ428" i="7"/>
  <c r="TY428" i="7"/>
  <c r="TX428" i="7"/>
  <c r="TW428" i="7"/>
  <c r="TV428" i="7"/>
  <c r="TU428" i="7"/>
  <c r="TT428" i="7"/>
  <c r="TS428" i="7"/>
  <c r="TR428" i="7"/>
  <c r="TQ428" i="7"/>
  <c r="TP428" i="7"/>
  <c r="TN428" i="7"/>
  <c r="TM428" i="7"/>
  <c r="TL428" i="7"/>
  <c r="TK428" i="7"/>
  <c r="TJ428" i="7"/>
  <c r="TI428" i="7"/>
  <c r="TH428" i="7"/>
  <c r="TG428" i="7"/>
  <c r="TF428" i="7"/>
  <c r="TE428" i="7"/>
  <c r="TD428" i="7"/>
  <c r="TC428" i="7"/>
  <c r="TB428" i="7"/>
  <c r="TA428" i="7"/>
  <c r="SZ428" i="7"/>
  <c r="SX428" i="7"/>
  <c r="SW428" i="7"/>
  <c r="SV428" i="7"/>
  <c r="SU428" i="7"/>
  <c r="ST428" i="7"/>
  <c r="SS428" i="7"/>
  <c r="SR428" i="7"/>
  <c r="SQ428" i="7"/>
  <c r="SP428" i="7"/>
  <c r="SO428" i="7"/>
  <c r="SN428" i="7"/>
  <c r="SM428" i="7"/>
  <c r="SL428" i="7"/>
  <c r="SK428" i="7"/>
  <c r="SJ428" i="7"/>
  <c r="SH428" i="7"/>
  <c r="SG428" i="7"/>
  <c r="SF428" i="7"/>
  <c r="SE428" i="7"/>
  <c r="SD428" i="7"/>
  <c r="SC428" i="7"/>
  <c r="SB428" i="7"/>
  <c r="SA428" i="7"/>
  <c r="RZ428" i="7"/>
  <c r="RY428" i="7"/>
  <c r="RX428" i="7"/>
  <c r="RW428" i="7"/>
  <c r="RV428" i="7"/>
  <c r="RU428" i="7"/>
  <c r="RT428" i="7"/>
  <c r="RR428" i="7"/>
  <c r="RQ428" i="7"/>
  <c r="RP428" i="7"/>
  <c r="RO428" i="7"/>
  <c r="RN428" i="7"/>
  <c r="RM428" i="7"/>
  <c r="RL428" i="7"/>
  <c r="RK428" i="7"/>
  <c r="RJ428" i="7"/>
  <c r="RI428" i="7"/>
  <c r="RH428" i="7"/>
  <c r="RG428" i="7"/>
  <c r="RF428" i="7"/>
  <c r="RE428" i="7"/>
  <c r="RD428" i="7"/>
  <c r="RC428" i="7"/>
  <c r="RB428" i="7"/>
  <c r="RA428" i="7"/>
  <c r="QZ428" i="7"/>
  <c r="QY428" i="7"/>
  <c r="QX428" i="7"/>
  <c r="QW428" i="7"/>
  <c r="QV428" i="7"/>
  <c r="QU428" i="7"/>
  <c r="QT428" i="7"/>
  <c r="QS428" i="7"/>
  <c r="QQ428" i="7"/>
  <c r="QP428" i="7"/>
  <c r="QO428" i="7"/>
  <c r="QN428" i="7"/>
  <c r="QM428" i="7"/>
  <c r="QL428" i="7"/>
  <c r="QK428" i="7"/>
  <c r="QJ428" i="7"/>
  <c r="QI428" i="7"/>
  <c r="QH428" i="7"/>
  <c r="QG428" i="7"/>
  <c r="QF428" i="7"/>
  <c r="QE428" i="7"/>
  <c r="QD428" i="7"/>
  <c r="QC428" i="7"/>
  <c r="QA428" i="7"/>
  <c r="PZ428" i="7"/>
  <c r="PY428" i="7"/>
  <c r="PX428" i="7"/>
  <c r="PW428" i="7"/>
  <c r="PV428" i="7"/>
  <c r="PU428" i="7"/>
  <c r="PT428" i="7"/>
  <c r="PS428" i="7"/>
  <c r="PR428" i="7"/>
  <c r="PQ428" i="7"/>
  <c r="PP428" i="7"/>
  <c r="PO428" i="7"/>
  <c r="PN428" i="7"/>
  <c r="PM428" i="7"/>
  <c r="PK428" i="7"/>
  <c r="PJ428" i="7"/>
  <c r="PI428" i="7"/>
  <c r="PH428" i="7"/>
  <c r="PG428" i="7"/>
  <c r="PF428" i="7"/>
  <c r="PE428" i="7"/>
  <c r="PD428" i="7"/>
  <c r="PC428" i="7"/>
  <c r="PB428" i="7"/>
  <c r="PA428" i="7"/>
  <c r="OZ428" i="7"/>
  <c r="OY428" i="7"/>
  <c r="OX428" i="7"/>
  <c r="OW428" i="7"/>
  <c r="OU428" i="7"/>
  <c r="OT428" i="7"/>
  <c r="OS428" i="7"/>
  <c r="OR428" i="7"/>
  <c r="OQ428" i="7"/>
  <c r="OP428" i="7"/>
  <c r="OO428" i="7"/>
  <c r="ON428" i="7"/>
  <c r="OM428" i="7"/>
  <c r="OL428" i="7"/>
  <c r="OK428" i="7"/>
  <c r="OJ428" i="7"/>
  <c r="OI428" i="7"/>
  <c r="OH428" i="7"/>
  <c r="OG428" i="7"/>
  <c r="OE428" i="7"/>
  <c r="OD428" i="7"/>
  <c r="OC428" i="7"/>
  <c r="OB428" i="7"/>
  <c r="OA428" i="7"/>
  <c r="NZ428" i="7"/>
  <c r="NY428" i="7"/>
  <c r="NX428" i="7"/>
  <c r="NW428" i="7"/>
  <c r="NV428" i="7"/>
  <c r="NU428" i="7"/>
  <c r="NT428" i="7"/>
  <c r="NS428" i="7"/>
  <c r="NR428" i="7"/>
  <c r="NQ428" i="7"/>
  <c r="NO428" i="7"/>
  <c r="NN428" i="7"/>
  <c r="NM428" i="7"/>
  <c r="NL428" i="7"/>
  <c r="NK428" i="7"/>
  <c r="NJ428" i="7"/>
  <c r="NI428" i="7"/>
  <c r="NH428" i="7"/>
  <c r="NG428" i="7"/>
  <c r="NF428" i="7"/>
  <c r="NE428" i="7"/>
  <c r="ND428" i="7"/>
  <c r="NC428" i="7"/>
  <c r="NB428" i="7"/>
  <c r="NA428" i="7"/>
  <c r="MY428" i="7"/>
  <c r="MX428" i="7"/>
  <c r="MW428" i="7"/>
  <c r="MV428" i="7"/>
  <c r="MU428" i="7"/>
  <c r="MT428" i="7"/>
  <c r="MS428" i="7"/>
  <c r="MR428" i="7"/>
  <c r="MQ428" i="7"/>
  <c r="MP428" i="7"/>
  <c r="MO428" i="7"/>
  <c r="MN428" i="7"/>
  <c r="MM428" i="7"/>
  <c r="ML428" i="7"/>
  <c r="MK428" i="7"/>
  <c r="MI428" i="7"/>
  <c r="MH428" i="7"/>
  <c r="MG428" i="7"/>
  <c r="MF428" i="7"/>
  <c r="ME428" i="7"/>
  <c r="MD428" i="7"/>
  <c r="MC428" i="7"/>
  <c r="MB428" i="7"/>
  <c r="MA428" i="7"/>
  <c r="LZ428" i="7"/>
  <c r="LY428" i="7"/>
  <c r="LX428" i="7"/>
  <c r="LW428" i="7"/>
  <c r="LV428" i="7"/>
  <c r="LU428" i="7"/>
  <c r="LS428" i="7"/>
  <c r="LR428" i="7"/>
  <c r="LQ428" i="7"/>
  <c r="LP428" i="7"/>
  <c r="LO428" i="7"/>
  <c r="LN428" i="7"/>
  <c r="LM428" i="7"/>
  <c r="LL428" i="7"/>
  <c r="LK428" i="7"/>
  <c r="LJ428" i="7"/>
  <c r="LI428" i="7"/>
  <c r="LH428" i="7"/>
  <c r="LG428" i="7"/>
  <c r="LF428" i="7"/>
  <c r="LE428" i="7"/>
  <c r="LC428" i="7"/>
  <c r="LB428" i="7"/>
  <c r="LA428" i="7"/>
  <c r="KZ428" i="7"/>
  <c r="KY428" i="7"/>
  <c r="KX428" i="7"/>
  <c r="KW428" i="7"/>
  <c r="KV428" i="7"/>
  <c r="KU428" i="7"/>
  <c r="KT428" i="7"/>
  <c r="KS428" i="7"/>
  <c r="KR428" i="7"/>
  <c r="KQ428" i="7"/>
  <c r="KP428" i="7"/>
  <c r="KO428" i="7"/>
  <c r="KN428" i="7"/>
  <c r="KM428" i="7"/>
  <c r="KL428" i="7"/>
  <c r="KK428" i="7"/>
  <c r="KJ428" i="7"/>
  <c r="KI428" i="7"/>
  <c r="KH428" i="7"/>
  <c r="KG428" i="7"/>
  <c r="KF428" i="7"/>
  <c r="KE428" i="7"/>
  <c r="KD428" i="7"/>
  <c r="KB428" i="7"/>
  <c r="KA428" i="7"/>
  <c r="JZ428" i="7"/>
  <c r="JY428" i="7"/>
  <c r="JX428" i="7"/>
  <c r="JW428" i="7"/>
  <c r="JV428" i="7"/>
  <c r="JU428" i="7"/>
  <c r="JT428" i="7"/>
  <c r="JS428" i="7"/>
  <c r="JR428" i="7"/>
  <c r="JQ428" i="7"/>
  <c r="JP428" i="7"/>
  <c r="JO428" i="7"/>
  <c r="JN428" i="7"/>
  <c r="JL428" i="7"/>
  <c r="JK428" i="7"/>
  <c r="JJ428" i="7"/>
  <c r="JI428" i="7"/>
  <c r="JH428" i="7"/>
  <c r="JG428" i="7"/>
  <c r="JF428" i="7"/>
  <c r="JE428" i="7"/>
  <c r="JD428" i="7"/>
  <c r="JC428" i="7"/>
  <c r="JB428" i="7"/>
  <c r="JA428" i="7"/>
  <c r="IZ428" i="7"/>
  <c r="IY428" i="7"/>
  <c r="IX428" i="7"/>
  <c r="IV428" i="7"/>
  <c r="IU428" i="7"/>
  <c r="IT428" i="7"/>
  <c r="IS428" i="7"/>
  <c r="IR428" i="7"/>
  <c r="IQ428" i="7"/>
  <c r="IP428" i="7"/>
  <c r="IO428" i="7"/>
  <c r="IN428" i="7"/>
  <c r="IM428" i="7"/>
  <c r="IL428" i="7"/>
  <c r="IK428" i="7"/>
  <c r="IJ428" i="7"/>
  <c r="II428" i="7"/>
  <c r="IH428" i="7"/>
  <c r="IF428" i="7"/>
  <c r="IE428" i="7"/>
  <c r="ID428" i="7"/>
  <c r="IC428" i="7"/>
  <c r="IB428" i="7"/>
  <c r="IA428" i="7"/>
  <c r="HZ428" i="7"/>
  <c r="HY428" i="7"/>
  <c r="HX428" i="7"/>
  <c r="HW428" i="7"/>
  <c r="HV428" i="7"/>
  <c r="HU428" i="7"/>
  <c r="HT428" i="7"/>
  <c r="HS428" i="7"/>
  <c r="HR428" i="7"/>
  <c r="HP428" i="7"/>
  <c r="HO428" i="7"/>
  <c r="HN428" i="7"/>
  <c r="HM428" i="7"/>
  <c r="HL428" i="7"/>
  <c r="HK428" i="7"/>
  <c r="HJ428" i="7"/>
  <c r="HI428" i="7"/>
  <c r="HH428" i="7"/>
  <c r="HG428" i="7"/>
  <c r="HF428" i="7"/>
  <c r="HE428" i="7"/>
  <c r="HD428" i="7"/>
  <c r="HC428" i="7"/>
  <c r="HB428" i="7"/>
  <c r="HA428" i="7"/>
  <c r="GZ428" i="7"/>
  <c r="GY428" i="7"/>
  <c r="GX428" i="7"/>
  <c r="GW428" i="7"/>
  <c r="GV428" i="7"/>
  <c r="GU428" i="7"/>
  <c r="GT428" i="7"/>
  <c r="GS428" i="7"/>
  <c r="GR428" i="7"/>
  <c r="GQ428" i="7"/>
  <c r="GP428" i="7"/>
  <c r="GN428" i="7"/>
  <c r="GM428" i="7"/>
  <c r="GL428" i="7"/>
  <c r="GK428" i="7"/>
  <c r="GJ428" i="7"/>
  <c r="GI428" i="7"/>
  <c r="GH428" i="7"/>
  <c r="GG428" i="7"/>
  <c r="GF428" i="7"/>
  <c r="GE428" i="7"/>
  <c r="GD428" i="7"/>
  <c r="GC428" i="7"/>
  <c r="GB428" i="7"/>
  <c r="GA428" i="7"/>
  <c r="FZ428" i="7"/>
  <c r="FX428" i="7"/>
  <c r="FW428" i="7"/>
  <c r="FV428" i="7"/>
  <c r="FU428" i="7"/>
  <c r="FT428" i="7"/>
  <c r="FS428" i="7"/>
  <c r="FR428" i="7"/>
  <c r="FQ428" i="7"/>
  <c r="FP428" i="7"/>
  <c r="FO428" i="7"/>
  <c r="FN428" i="7"/>
  <c r="FM428" i="7"/>
  <c r="FL428" i="7"/>
  <c r="FK428" i="7"/>
  <c r="FJ428" i="7"/>
  <c r="FH428" i="7"/>
  <c r="FG428" i="7"/>
  <c r="FF428" i="7"/>
  <c r="FE428" i="7"/>
  <c r="FD428" i="7"/>
  <c r="FC428" i="7"/>
  <c r="FB428" i="7"/>
  <c r="FA428" i="7"/>
  <c r="EZ428" i="7"/>
  <c r="EY428" i="7"/>
  <c r="EX428" i="7"/>
  <c r="EW428" i="7"/>
  <c r="EV428" i="7"/>
  <c r="EU428" i="7"/>
  <c r="ET428" i="7"/>
  <c r="ER428" i="7"/>
  <c r="EQ428" i="7"/>
  <c r="EP428" i="7"/>
  <c r="EO428" i="7"/>
  <c r="EN428" i="7"/>
  <c r="EM428" i="7"/>
  <c r="EL428" i="7"/>
  <c r="EK428" i="7"/>
  <c r="EJ428" i="7"/>
  <c r="EI428" i="7"/>
  <c r="EH428" i="7"/>
  <c r="EG428" i="7"/>
  <c r="EF428" i="7"/>
  <c r="EE428" i="7"/>
  <c r="ED428" i="7"/>
  <c r="EB428" i="7"/>
  <c r="EA428" i="7"/>
  <c r="DZ428" i="7"/>
  <c r="DY428" i="7"/>
  <c r="DX428" i="7"/>
  <c r="DW428" i="7"/>
  <c r="DV428" i="7"/>
  <c r="DU428" i="7"/>
  <c r="DT428" i="7"/>
  <c r="DS428" i="7"/>
  <c r="DR428" i="7"/>
  <c r="DQ428" i="7"/>
  <c r="DP428" i="7"/>
  <c r="DO428" i="7"/>
  <c r="DN428" i="7"/>
  <c r="DL428" i="7"/>
  <c r="DK428" i="7"/>
  <c r="DJ428" i="7"/>
  <c r="DI428" i="7"/>
  <c r="DH428" i="7"/>
  <c r="DG428" i="7"/>
  <c r="DF428" i="7"/>
  <c r="DE428" i="7"/>
  <c r="DD428" i="7"/>
  <c r="DC428" i="7"/>
  <c r="DB428" i="7"/>
  <c r="DA428" i="7"/>
  <c r="CZ428" i="7"/>
  <c r="CY428" i="7"/>
  <c r="CX428" i="7"/>
  <c r="CV428" i="7"/>
  <c r="CU428" i="7"/>
  <c r="CT428" i="7"/>
  <c r="CS428" i="7"/>
  <c r="CR428" i="7"/>
  <c r="CQ428" i="7"/>
  <c r="CP428" i="7"/>
  <c r="CO428" i="7"/>
  <c r="CN428" i="7"/>
  <c r="CM428" i="7"/>
  <c r="CL428" i="7"/>
  <c r="CK428" i="7"/>
  <c r="CJ428" i="7"/>
  <c r="CI428" i="7"/>
  <c r="CH428" i="7"/>
  <c r="CG428" i="7"/>
  <c r="CF428" i="7"/>
  <c r="CE428" i="7"/>
  <c r="CD428" i="7"/>
  <c r="CC428" i="7"/>
  <c r="CB428" i="7"/>
  <c r="CA428" i="7"/>
  <c r="BZ428" i="7"/>
  <c r="BY428" i="7"/>
  <c r="BX428" i="7"/>
  <c r="BW428" i="7"/>
  <c r="BU428" i="7"/>
  <c r="BT428" i="7"/>
  <c r="BS428" i="7"/>
  <c r="BR428" i="7"/>
  <c r="BQ428" i="7"/>
  <c r="BP428" i="7"/>
  <c r="BO428" i="7"/>
  <c r="BN428" i="7"/>
  <c r="BM428" i="7"/>
  <c r="BL428" i="7"/>
  <c r="BK428" i="7"/>
  <c r="BJ428" i="7"/>
  <c r="BI428" i="7"/>
  <c r="BH428" i="7"/>
  <c r="BG428" i="7"/>
  <c r="BE428" i="7"/>
  <c r="BD428" i="7"/>
  <c r="BC428" i="7"/>
  <c r="BB428" i="7"/>
  <c r="BA428" i="7"/>
  <c r="AZ428" i="7"/>
  <c r="AY428" i="7"/>
  <c r="AX428" i="7"/>
  <c r="AW428" i="7"/>
  <c r="AV428" i="7"/>
  <c r="AU428" i="7"/>
  <c r="AT428" i="7"/>
  <c r="AS428" i="7"/>
  <c r="AR428" i="7"/>
  <c r="AQ428" i="7"/>
  <c r="AO428" i="7"/>
  <c r="AN428" i="7"/>
  <c r="AM428" i="7"/>
  <c r="AL428" i="7"/>
  <c r="AK428" i="7"/>
  <c r="AJ428" i="7"/>
  <c r="AI428" i="7"/>
  <c r="AH428" i="7"/>
  <c r="AG428" i="7"/>
  <c r="AF428" i="7"/>
  <c r="AE428" i="7"/>
  <c r="AD428" i="7"/>
  <c r="AC428" i="7"/>
  <c r="AB428" i="7"/>
  <c r="AA428" i="7"/>
  <c r="Y428" i="7"/>
  <c r="X428" i="7"/>
  <c r="W428" i="7"/>
  <c r="V428" i="7"/>
  <c r="U428" i="7"/>
  <c r="T428" i="7"/>
  <c r="S428" i="7"/>
  <c r="R428" i="7"/>
  <c r="Q428" i="7"/>
  <c r="P428" i="7"/>
  <c r="O428" i="7"/>
  <c r="N428" i="7"/>
  <c r="M428" i="7"/>
  <c r="L428" i="7"/>
  <c r="K428" i="7"/>
  <c r="I428" i="7"/>
  <c r="H428" i="7"/>
  <c r="G428" i="7"/>
  <c r="F428" i="7"/>
  <c r="UE427" i="7"/>
  <c r="TO427" i="7"/>
  <c r="SY427" i="7"/>
  <c r="SI427" i="7"/>
  <c r="RS427" i="7"/>
  <c r="QR427" i="7"/>
  <c r="QB427" i="7"/>
  <c r="PL427" i="7"/>
  <c r="OV427" i="7"/>
  <c r="OF427" i="7"/>
  <c r="NP427" i="7"/>
  <c r="MZ427" i="7"/>
  <c r="MJ427" i="7"/>
  <c r="LT427" i="7"/>
  <c r="LD427" i="7"/>
  <c r="KC427" i="7"/>
  <c r="JM427" i="7"/>
  <c r="IW427" i="7"/>
  <c r="IG427" i="7"/>
  <c r="HQ427" i="7"/>
  <c r="GO427" i="7"/>
  <c r="FY427" i="7"/>
  <c r="FI427" i="7"/>
  <c r="ES427" i="7"/>
  <c r="EC427" i="7"/>
  <c r="DM427" i="7"/>
  <c r="CW427" i="7"/>
  <c r="BV427" i="7"/>
  <c r="BF427" i="7"/>
  <c r="AP427" i="7"/>
  <c r="Z427" i="7"/>
  <c r="J427" i="7"/>
  <c r="E427" i="7"/>
  <c r="VE427" i="7" s="1"/>
  <c r="UE426" i="7"/>
  <c r="TO426" i="7"/>
  <c r="SY426" i="7"/>
  <c r="SI426" i="7"/>
  <c r="RS426" i="7"/>
  <c r="QR426" i="7"/>
  <c r="QB426" i="7"/>
  <c r="PL426" i="7"/>
  <c r="OV426" i="7"/>
  <c r="OF426" i="7"/>
  <c r="NP426" i="7"/>
  <c r="MZ426" i="7"/>
  <c r="MJ426" i="7"/>
  <c r="LT426" i="7"/>
  <c r="LD426" i="7"/>
  <c r="KC426" i="7"/>
  <c r="JM426" i="7"/>
  <c r="IW426" i="7"/>
  <c r="IG426" i="7"/>
  <c r="HQ426" i="7"/>
  <c r="GO426" i="7"/>
  <c r="FY426" i="7"/>
  <c r="FI426" i="7"/>
  <c r="ES426" i="7"/>
  <c r="EC426" i="7"/>
  <c r="DM426" i="7"/>
  <c r="CW426" i="7"/>
  <c r="BV426" i="7"/>
  <c r="BF426" i="7"/>
  <c r="AP426" i="7"/>
  <c r="Z426" i="7"/>
  <c r="J426" i="7"/>
  <c r="E426" i="7"/>
  <c r="VE426" i="7" s="1"/>
  <c r="UE425" i="7"/>
  <c r="TO425" i="7"/>
  <c r="SY425" i="7"/>
  <c r="SI425" i="7"/>
  <c r="RS425" i="7"/>
  <c r="QR425" i="7"/>
  <c r="QB425" i="7"/>
  <c r="PL425" i="7"/>
  <c r="OV425" i="7"/>
  <c r="OF425" i="7"/>
  <c r="NP425" i="7"/>
  <c r="MZ425" i="7"/>
  <c r="MJ425" i="7"/>
  <c r="LT425" i="7"/>
  <c r="LD425" i="7"/>
  <c r="KC425" i="7"/>
  <c r="JM425" i="7"/>
  <c r="IW425" i="7"/>
  <c r="IG425" i="7"/>
  <c r="HQ425" i="7"/>
  <c r="GO425" i="7"/>
  <c r="FY425" i="7"/>
  <c r="FI425" i="7"/>
  <c r="ES425" i="7"/>
  <c r="EC425" i="7"/>
  <c r="DM425" i="7"/>
  <c r="CW425" i="7"/>
  <c r="BV425" i="7"/>
  <c r="BF425" i="7"/>
  <c r="AP425" i="7"/>
  <c r="Z425" i="7"/>
  <c r="J425" i="7"/>
  <c r="E425" i="7"/>
  <c r="VE425" i="7" s="1"/>
  <c r="UE424" i="7"/>
  <c r="TO424" i="7"/>
  <c r="SY424" i="7"/>
  <c r="SI424" i="7"/>
  <c r="RS424" i="7"/>
  <c r="QR424" i="7"/>
  <c r="QB424" i="7"/>
  <c r="PL424" i="7"/>
  <c r="OV424" i="7"/>
  <c r="OF424" i="7"/>
  <c r="NP424" i="7"/>
  <c r="MZ424" i="7"/>
  <c r="MJ424" i="7"/>
  <c r="LT424" i="7"/>
  <c r="LD424" i="7"/>
  <c r="KC424" i="7"/>
  <c r="JM424" i="7"/>
  <c r="IW424" i="7"/>
  <c r="IG424" i="7"/>
  <c r="HQ424" i="7"/>
  <c r="GO424" i="7"/>
  <c r="FY424" i="7"/>
  <c r="FI424" i="7"/>
  <c r="ES424" i="7"/>
  <c r="EC424" i="7"/>
  <c r="DM424" i="7"/>
  <c r="CW424" i="7"/>
  <c r="BV424" i="7"/>
  <c r="BF424" i="7"/>
  <c r="AP424" i="7"/>
  <c r="Z424" i="7"/>
  <c r="J424" i="7"/>
  <c r="E424" i="7"/>
  <c r="VE424" i="7" s="1"/>
  <c r="UE423" i="7"/>
  <c r="TO423" i="7"/>
  <c r="SY423" i="7"/>
  <c r="SI423" i="7"/>
  <c r="RS423" i="7"/>
  <c r="QR423" i="7"/>
  <c r="QB423" i="7"/>
  <c r="PL423" i="7"/>
  <c r="OV423" i="7"/>
  <c r="OF423" i="7"/>
  <c r="NP423" i="7"/>
  <c r="MZ423" i="7"/>
  <c r="MJ423" i="7"/>
  <c r="LT423" i="7"/>
  <c r="LD423" i="7"/>
  <c r="KC423" i="7"/>
  <c r="JM423" i="7"/>
  <c r="IW423" i="7"/>
  <c r="IG423" i="7"/>
  <c r="HQ423" i="7"/>
  <c r="GO423" i="7"/>
  <c r="FY423" i="7"/>
  <c r="FI423" i="7"/>
  <c r="ES423" i="7"/>
  <c r="EC423" i="7"/>
  <c r="DM423" i="7"/>
  <c r="CW423" i="7"/>
  <c r="BV423" i="7"/>
  <c r="BF423" i="7"/>
  <c r="AP423" i="7"/>
  <c r="Z423" i="7"/>
  <c r="J423" i="7"/>
  <c r="E423" i="7"/>
  <c r="VE423" i="7" s="1"/>
  <c r="UE422" i="7"/>
  <c r="TO422" i="7"/>
  <c r="SY422" i="7"/>
  <c r="SI422" i="7"/>
  <c r="RS422" i="7"/>
  <c r="QR422" i="7"/>
  <c r="QB422" i="7"/>
  <c r="PL422" i="7"/>
  <c r="OV422" i="7"/>
  <c r="OF422" i="7"/>
  <c r="NP422" i="7"/>
  <c r="MZ422" i="7"/>
  <c r="MJ422" i="7"/>
  <c r="LT422" i="7"/>
  <c r="LD422" i="7"/>
  <c r="KC422" i="7"/>
  <c r="JM422" i="7"/>
  <c r="IW422" i="7"/>
  <c r="IG422" i="7"/>
  <c r="HQ422" i="7"/>
  <c r="GO422" i="7"/>
  <c r="FY422" i="7"/>
  <c r="FI422" i="7"/>
  <c r="ES422" i="7"/>
  <c r="EC422" i="7"/>
  <c r="DM422" i="7"/>
  <c r="CW422" i="7"/>
  <c r="BV422" i="7"/>
  <c r="BF422" i="7"/>
  <c r="AP422" i="7"/>
  <c r="Z422" i="7"/>
  <c r="J422" i="7"/>
  <c r="E422" i="7"/>
  <c r="UE421" i="7"/>
  <c r="TO421" i="7"/>
  <c r="SY421" i="7"/>
  <c r="SI421" i="7"/>
  <c r="RS421" i="7"/>
  <c r="QR421" i="7"/>
  <c r="QB421" i="7"/>
  <c r="PL421" i="7"/>
  <c r="OV421" i="7"/>
  <c r="OF421" i="7"/>
  <c r="NP421" i="7"/>
  <c r="MZ421" i="7"/>
  <c r="MJ421" i="7"/>
  <c r="LT421" i="7"/>
  <c r="LD421" i="7"/>
  <c r="KC421" i="7"/>
  <c r="JM421" i="7"/>
  <c r="IW421" i="7"/>
  <c r="IG421" i="7"/>
  <c r="HQ421" i="7"/>
  <c r="GO421" i="7"/>
  <c r="FY421" i="7"/>
  <c r="FI421" i="7"/>
  <c r="ES421" i="7"/>
  <c r="EC421" i="7"/>
  <c r="DM421" i="7"/>
  <c r="CW421" i="7"/>
  <c r="BV421" i="7"/>
  <c r="BF421" i="7"/>
  <c r="AP421" i="7"/>
  <c r="Z421" i="7"/>
  <c r="J421" i="7"/>
  <c r="E421" i="7"/>
  <c r="VE421" i="7" s="1"/>
  <c r="UE420" i="7"/>
  <c r="TO420" i="7"/>
  <c r="SY420" i="7"/>
  <c r="SI420" i="7"/>
  <c r="RS420" i="7"/>
  <c r="QR420" i="7"/>
  <c r="QB420" i="7"/>
  <c r="PL420" i="7"/>
  <c r="OV420" i="7"/>
  <c r="OF420" i="7"/>
  <c r="NP420" i="7"/>
  <c r="MZ420" i="7"/>
  <c r="MJ420" i="7"/>
  <c r="LT420" i="7"/>
  <c r="LD420" i="7"/>
  <c r="KC420" i="7"/>
  <c r="JM420" i="7"/>
  <c r="IW420" i="7"/>
  <c r="IG420" i="7"/>
  <c r="HQ420" i="7"/>
  <c r="GO420" i="7"/>
  <c r="FY420" i="7"/>
  <c r="FI420" i="7"/>
  <c r="ES420" i="7"/>
  <c r="EC420" i="7"/>
  <c r="DM420" i="7"/>
  <c r="CW420" i="7"/>
  <c r="BV420" i="7"/>
  <c r="BF420" i="7"/>
  <c r="AP420" i="7"/>
  <c r="Z420" i="7"/>
  <c r="J420" i="7"/>
  <c r="E420" i="7"/>
  <c r="VE420" i="7" s="1"/>
  <c r="VD419" i="7"/>
  <c r="VC419" i="7"/>
  <c r="VB419" i="7"/>
  <c r="VA419" i="7"/>
  <c r="UZ419" i="7"/>
  <c r="UY419" i="7"/>
  <c r="UX419" i="7"/>
  <c r="UW419" i="7"/>
  <c r="UV419" i="7"/>
  <c r="UU419" i="7"/>
  <c r="UT419" i="7"/>
  <c r="US419" i="7"/>
  <c r="UR419" i="7"/>
  <c r="UQ419" i="7"/>
  <c r="UP419" i="7"/>
  <c r="UO419" i="7"/>
  <c r="UN419" i="7"/>
  <c r="UM419" i="7"/>
  <c r="UL419" i="7"/>
  <c r="UK419" i="7"/>
  <c r="UJ419" i="7"/>
  <c r="UI419" i="7"/>
  <c r="UH419" i="7"/>
  <c r="UG419" i="7"/>
  <c r="UF419" i="7"/>
  <c r="UD419" i="7"/>
  <c r="UC419" i="7"/>
  <c r="UB419" i="7"/>
  <c r="UA419" i="7"/>
  <c r="TZ419" i="7"/>
  <c r="TY419" i="7"/>
  <c r="TX419" i="7"/>
  <c r="TW419" i="7"/>
  <c r="TV419" i="7"/>
  <c r="TU419" i="7"/>
  <c r="TT419" i="7"/>
  <c r="TS419" i="7"/>
  <c r="TR419" i="7"/>
  <c r="TQ419" i="7"/>
  <c r="TP419" i="7"/>
  <c r="TN419" i="7"/>
  <c r="TM419" i="7"/>
  <c r="TL419" i="7"/>
  <c r="TK419" i="7"/>
  <c r="TJ419" i="7"/>
  <c r="TI419" i="7"/>
  <c r="TH419" i="7"/>
  <c r="TG419" i="7"/>
  <c r="TF419" i="7"/>
  <c r="TE419" i="7"/>
  <c r="TD419" i="7"/>
  <c r="TC419" i="7"/>
  <c r="TB419" i="7"/>
  <c r="TA419" i="7"/>
  <c r="SZ419" i="7"/>
  <c r="SX419" i="7"/>
  <c r="SW419" i="7"/>
  <c r="SV419" i="7"/>
  <c r="SU419" i="7"/>
  <c r="ST419" i="7"/>
  <c r="SS419" i="7"/>
  <c r="SR419" i="7"/>
  <c r="SQ419" i="7"/>
  <c r="SP419" i="7"/>
  <c r="SO419" i="7"/>
  <c r="SN419" i="7"/>
  <c r="SM419" i="7"/>
  <c r="SL419" i="7"/>
  <c r="SK419" i="7"/>
  <c r="SJ419" i="7"/>
  <c r="SH419" i="7"/>
  <c r="SG419" i="7"/>
  <c r="SF419" i="7"/>
  <c r="SE419" i="7"/>
  <c r="SD419" i="7"/>
  <c r="SC419" i="7"/>
  <c r="SB419" i="7"/>
  <c r="SA419" i="7"/>
  <c r="RZ419" i="7"/>
  <c r="RY419" i="7"/>
  <c r="RX419" i="7"/>
  <c r="RW419" i="7"/>
  <c r="RV419" i="7"/>
  <c r="RU419" i="7"/>
  <c r="RT419" i="7"/>
  <c r="RR419" i="7"/>
  <c r="RQ419" i="7"/>
  <c r="RP419" i="7"/>
  <c r="RO419" i="7"/>
  <c r="RN419" i="7"/>
  <c r="RM419" i="7"/>
  <c r="RL419" i="7"/>
  <c r="RK419" i="7"/>
  <c r="RJ419" i="7"/>
  <c r="RI419" i="7"/>
  <c r="RH419" i="7"/>
  <c r="RG419" i="7"/>
  <c r="RF419" i="7"/>
  <c r="RE419" i="7"/>
  <c r="RD419" i="7"/>
  <c r="RC419" i="7"/>
  <c r="RB419" i="7"/>
  <c r="RA419" i="7"/>
  <c r="QZ419" i="7"/>
  <c r="QY419" i="7"/>
  <c r="QX419" i="7"/>
  <c r="QW419" i="7"/>
  <c r="QV419" i="7"/>
  <c r="QU419" i="7"/>
  <c r="QT419" i="7"/>
  <c r="QS419" i="7"/>
  <c r="QQ419" i="7"/>
  <c r="QP419" i="7"/>
  <c r="QO419" i="7"/>
  <c r="QN419" i="7"/>
  <c r="QM419" i="7"/>
  <c r="QL419" i="7"/>
  <c r="QK419" i="7"/>
  <c r="QJ419" i="7"/>
  <c r="QI419" i="7"/>
  <c r="QH419" i="7"/>
  <c r="QG419" i="7"/>
  <c r="QF419" i="7"/>
  <c r="QE419" i="7"/>
  <c r="QD419" i="7"/>
  <c r="QC419" i="7"/>
  <c r="QA419" i="7"/>
  <c r="PZ419" i="7"/>
  <c r="PY419" i="7"/>
  <c r="PX419" i="7"/>
  <c r="PW419" i="7"/>
  <c r="PV419" i="7"/>
  <c r="PU419" i="7"/>
  <c r="PT419" i="7"/>
  <c r="PS419" i="7"/>
  <c r="PR419" i="7"/>
  <c r="PQ419" i="7"/>
  <c r="PP419" i="7"/>
  <c r="PO419" i="7"/>
  <c r="PN419" i="7"/>
  <c r="PM419" i="7"/>
  <c r="PK419" i="7"/>
  <c r="PJ419" i="7"/>
  <c r="PI419" i="7"/>
  <c r="PH419" i="7"/>
  <c r="PG419" i="7"/>
  <c r="PF419" i="7"/>
  <c r="PE419" i="7"/>
  <c r="PD419" i="7"/>
  <c r="PC419" i="7"/>
  <c r="PB419" i="7"/>
  <c r="PA419" i="7"/>
  <c r="OZ419" i="7"/>
  <c r="OY419" i="7"/>
  <c r="OX419" i="7"/>
  <c r="OW419" i="7"/>
  <c r="OU419" i="7"/>
  <c r="OT419" i="7"/>
  <c r="OS419" i="7"/>
  <c r="OR419" i="7"/>
  <c r="OQ419" i="7"/>
  <c r="OP419" i="7"/>
  <c r="OO419" i="7"/>
  <c r="ON419" i="7"/>
  <c r="OM419" i="7"/>
  <c r="OL419" i="7"/>
  <c r="OK419" i="7"/>
  <c r="OJ419" i="7"/>
  <c r="OI419" i="7"/>
  <c r="OH419" i="7"/>
  <c r="OG419" i="7"/>
  <c r="OE419" i="7"/>
  <c r="OD419" i="7"/>
  <c r="OC419" i="7"/>
  <c r="OB419" i="7"/>
  <c r="OA419" i="7"/>
  <c r="NZ419" i="7"/>
  <c r="NY419" i="7"/>
  <c r="NX419" i="7"/>
  <c r="NW419" i="7"/>
  <c r="NV419" i="7"/>
  <c r="NU419" i="7"/>
  <c r="NT419" i="7"/>
  <c r="NS419" i="7"/>
  <c r="NR419" i="7"/>
  <c r="NQ419" i="7"/>
  <c r="NO419" i="7"/>
  <c r="NN419" i="7"/>
  <c r="NM419" i="7"/>
  <c r="NL419" i="7"/>
  <c r="NK419" i="7"/>
  <c r="NJ419" i="7"/>
  <c r="NI419" i="7"/>
  <c r="NH419" i="7"/>
  <c r="NG419" i="7"/>
  <c r="NF419" i="7"/>
  <c r="NE419" i="7"/>
  <c r="ND419" i="7"/>
  <c r="NC419" i="7"/>
  <c r="NB419" i="7"/>
  <c r="NA419" i="7"/>
  <c r="MY419" i="7"/>
  <c r="MX419" i="7"/>
  <c r="MW419" i="7"/>
  <c r="MV419" i="7"/>
  <c r="MU419" i="7"/>
  <c r="MT419" i="7"/>
  <c r="MS419" i="7"/>
  <c r="MR419" i="7"/>
  <c r="MQ419" i="7"/>
  <c r="MP419" i="7"/>
  <c r="MO419" i="7"/>
  <c r="MN419" i="7"/>
  <c r="MM419" i="7"/>
  <c r="ML419" i="7"/>
  <c r="MK419" i="7"/>
  <c r="MI419" i="7"/>
  <c r="MH419" i="7"/>
  <c r="MG419" i="7"/>
  <c r="MF419" i="7"/>
  <c r="ME419" i="7"/>
  <c r="MD419" i="7"/>
  <c r="MC419" i="7"/>
  <c r="MB419" i="7"/>
  <c r="MA419" i="7"/>
  <c r="LZ419" i="7"/>
  <c r="LY419" i="7"/>
  <c r="LX419" i="7"/>
  <c r="LW419" i="7"/>
  <c r="LV419" i="7"/>
  <c r="LU419" i="7"/>
  <c r="LS419" i="7"/>
  <c r="LR419" i="7"/>
  <c r="LQ419" i="7"/>
  <c r="LP419" i="7"/>
  <c r="LO419" i="7"/>
  <c r="LN419" i="7"/>
  <c r="LM419" i="7"/>
  <c r="LL419" i="7"/>
  <c r="LK419" i="7"/>
  <c r="LJ419" i="7"/>
  <c r="LI419" i="7"/>
  <c r="LH419" i="7"/>
  <c r="LG419" i="7"/>
  <c r="LF419" i="7"/>
  <c r="LE419" i="7"/>
  <c r="LC419" i="7"/>
  <c r="LB419" i="7"/>
  <c r="LA419" i="7"/>
  <c r="KZ419" i="7"/>
  <c r="KY419" i="7"/>
  <c r="KX419" i="7"/>
  <c r="KW419" i="7"/>
  <c r="KV419" i="7"/>
  <c r="KU419" i="7"/>
  <c r="KT419" i="7"/>
  <c r="KS419" i="7"/>
  <c r="KR419" i="7"/>
  <c r="KQ419" i="7"/>
  <c r="KP419" i="7"/>
  <c r="KO419" i="7"/>
  <c r="KN419" i="7"/>
  <c r="KM419" i="7"/>
  <c r="KL419" i="7"/>
  <c r="KK419" i="7"/>
  <c r="KJ419" i="7"/>
  <c r="KI419" i="7"/>
  <c r="KH419" i="7"/>
  <c r="KG419" i="7"/>
  <c r="KF419" i="7"/>
  <c r="KE419" i="7"/>
  <c r="KD419" i="7"/>
  <c r="KB419" i="7"/>
  <c r="KA419" i="7"/>
  <c r="JZ419" i="7"/>
  <c r="JY419" i="7"/>
  <c r="JX419" i="7"/>
  <c r="JW419" i="7"/>
  <c r="JV419" i="7"/>
  <c r="JU419" i="7"/>
  <c r="JT419" i="7"/>
  <c r="JS419" i="7"/>
  <c r="JR419" i="7"/>
  <c r="JQ419" i="7"/>
  <c r="JP419" i="7"/>
  <c r="JO419" i="7"/>
  <c r="JN419" i="7"/>
  <c r="JL419" i="7"/>
  <c r="JK419" i="7"/>
  <c r="JJ419" i="7"/>
  <c r="JI419" i="7"/>
  <c r="JH419" i="7"/>
  <c r="JG419" i="7"/>
  <c r="JF419" i="7"/>
  <c r="JE419" i="7"/>
  <c r="JD419" i="7"/>
  <c r="JC419" i="7"/>
  <c r="JB419" i="7"/>
  <c r="JA419" i="7"/>
  <c r="IZ419" i="7"/>
  <c r="IY419" i="7"/>
  <c r="IX419" i="7"/>
  <c r="IV419" i="7"/>
  <c r="IU419" i="7"/>
  <c r="IT419" i="7"/>
  <c r="IS419" i="7"/>
  <c r="IR419" i="7"/>
  <c r="IQ419" i="7"/>
  <c r="IP419" i="7"/>
  <c r="IO419" i="7"/>
  <c r="IN419" i="7"/>
  <c r="IM419" i="7"/>
  <c r="IL419" i="7"/>
  <c r="IK419" i="7"/>
  <c r="IJ419" i="7"/>
  <c r="II419" i="7"/>
  <c r="IH419" i="7"/>
  <c r="IF419" i="7"/>
  <c r="IE419" i="7"/>
  <c r="ID419" i="7"/>
  <c r="IC419" i="7"/>
  <c r="IB419" i="7"/>
  <c r="IA419" i="7"/>
  <c r="HZ419" i="7"/>
  <c r="HY419" i="7"/>
  <c r="HX419" i="7"/>
  <c r="HW419" i="7"/>
  <c r="HV419" i="7"/>
  <c r="HU419" i="7"/>
  <c r="HT419" i="7"/>
  <c r="HS419" i="7"/>
  <c r="HR419" i="7"/>
  <c r="HP419" i="7"/>
  <c r="HO419" i="7"/>
  <c r="HN419" i="7"/>
  <c r="HM419" i="7"/>
  <c r="HL419" i="7"/>
  <c r="HK419" i="7"/>
  <c r="HJ419" i="7"/>
  <c r="HI419" i="7"/>
  <c r="HH419" i="7"/>
  <c r="HG419" i="7"/>
  <c r="HF419" i="7"/>
  <c r="HE419" i="7"/>
  <c r="HD419" i="7"/>
  <c r="HC419" i="7"/>
  <c r="HB419" i="7"/>
  <c r="HA419" i="7"/>
  <c r="GZ419" i="7"/>
  <c r="GY419" i="7"/>
  <c r="GX419" i="7"/>
  <c r="GW419" i="7"/>
  <c r="GV419" i="7"/>
  <c r="GU419" i="7"/>
  <c r="GT419" i="7"/>
  <c r="GS419" i="7"/>
  <c r="GR419" i="7"/>
  <c r="GQ419" i="7"/>
  <c r="GP419" i="7"/>
  <c r="GN419" i="7"/>
  <c r="GM419" i="7"/>
  <c r="GL419" i="7"/>
  <c r="GK419" i="7"/>
  <c r="GJ419" i="7"/>
  <c r="GI419" i="7"/>
  <c r="GH419" i="7"/>
  <c r="GG419" i="7"/>
  <c r="GF419" i="7"/>
  <c r="GE419" i="7"/>
  <c r="GD419" i="7"/>
  <c r="GC419" i="7"/>
  <c r="GB419" i="7"/>
  <c r="GA419" i="7"/>
  <c r="FZ419" i="7"/>
  <c r="FX419" i="7"/>
  <c r="FW419" i="7"/>
  <c r="FV419" i="7"/>
  <c r="FU419" i="7"/>
  <c r="FT419" i="7"/>
  <c r="FS419" i="7"/>
  <c r="FR419" i="7"/>
  <c r="FQ419" i="7"/>
  <c r="FP419" i="7"/>
  <c r="FO419" i="7"/>
  <c r="FN419" i="7"/>
  <c r="FM419" i="7"/>
  <c r="FL419" i="7"/>
  <c r="FK419" i="7"/>
  <c r="FJ419" i="7"/>
  <c r="FH419" i="7"/>
  <c r="FG419" i="7"/>
  <c r="FF419" i="7"/>
  <c r="FE419" i="7"/>
  <c r="FD419" i="7"/>
  <c r="FC419" i="7"/>
  <c r="FB419" i="7"/>
  <c r="FA419" i="7"/>
  <c r="EZ419" i="7"/>
  <c r="EY419" i="7"/>
  <c r="EX419" i="7"/>
  <c r="EW419" i="7"/>
  <c r="EV419" i="7"/>
  <c r="EU419" i="7"/>
  <c r="ET419" i="7"/>
  <c r="ER419" i="7"/>
  <c r="EQ419" i="7"/>
  <c r="EP419" i="7"/>
  <c r="EO419" i="7"/>
  <c r="EN419" i="7"/>
  <c r="EM419" i="7"/>
  <c r="EL419" i="7"/>
  <c r="EK419" i="7"/>
  <c r="EJ419" i="7"/>
  <c r="EI419" i="7"/>
  <c r="EH419" i="7"/>
  <c r="EG419" i="7"/>
  <c r="EF419" i="7"/>
  <c r="EE419" i="7"/>
  <c r="ED419" i="7"/>
  <c r="EB419" i="7"/>
  <c r="EA419" i="7"/>
  <c r="DZ419" i="7"/>
  <c r="DY419" i="7"/>
  <c r="DX419" i="7"/>
  <c r="DW419" i="7"/>
  <c r="DV419" i="7"/>
  <c r="DU419" i="7"/>
  <c r="DT419" i="7"/>
  <c r="DS419" i="7"/>
  <c r="DR419" i="7"/>
  <c r="DQ419" i="7"/>
  <c r="DP419" i="7"/>
  <c r="DO419" i="7"/>
  <c r="DN419" i="7"/>
  <c r="DL419" i="7"/>
  <c r="DK419" i="7"/>
  <c r="DJ419" i="7"/>
  <c r="DI419" i="7"/>
  <c r="DH419" i="7"/>
  <c r="DG419" i="7"/>
  <c r="DF419" i="7"/>
  <c r="DE419" i="7"/>
  <c r="DD419" i="7"/>
  <c r="DC419" i="7"/>
  <c r="DB419" i="7"/>
  <c r="DA419" i="7"/>
  <c r="CZ419" i="7"/>
  <c r="CY419" i="7"/>
  <c r="CX419" i="7"/>
  <c r="CV419" i="7"/>
  <c r="CU419" i="7"/>
  <c r="CT419" i="7"/>
  <c r="CS419" i="7"/>
  <c r="CR419" i="7"/>
  <c r="CQ419" i="7"/>
  <c r="CP419" i="7"/>
  <c r="CO419" i="7"/>
  <c r="CN419" i="7"/>
  <c r="CM419" i="7"/>
  <c r="CL419" i="7"/>
  <c r="CK419" i="7"/>
  <c r="CJ419" i="7"/>
  <c r="CI419" i="7"/>
  <c r="CH419" i="7"/>
  <c r="CG419" i="7"/>
  <c r="CF419" i="7"/>
  <c r="CE419" i="7"/>
  <c r="CD419" i="7"/>
  <c r="CC419" i="7"/>
  <c r="CB419" i="7"/>
  <c r="CA419" i="7"/>
  <c r="BZ419" i="7"/>
  <c r="BY419" i="7"/>
  <c r="BX419" i="7"/>
  <c r="BW419" i="7"/>
  <c r="BU419" i="7"/>
  <c r="BT419" i="7"/>
  <c r="BS419" i="7"/>
  <c r="BR419" i="7"/>
  <c r="BQ419" i="7"/>
  <c r="BP419" i="7"/>
  <c r="BO419" i="7"/>
  <c r="BN419" i="7"/>
  <c r="BM419" i="7"/>
  <c r="BL419" i="7"/>
  <c r="BK419" i="7"/>
  <c r="BJ419" i="7"/>
  <c r="BI419" i="7"/>
  <c r="BH419" i="7"/>
  <c r="BG419" i="7"/>
  <c r="BE419" i="7"/>
  <c r="BD419" i="7"/>
  <c r="BC419" i="7"/>
  <c r="BB419" i="7"/>
  <c r="BA419" i="7"/>
  <c r="AZ419" i="7"/>
  <c r="AY419" i="7"/>
  <c r="AX419" i="7"/>
  <c r="AW419" i="7"/>
  <c r="AV419" i="7"/>
  <c r="AU419" i="7"/>
  <c r="AT419" i="7"/>
  <c r="AS419" i="7"/>
  <c r="AR419" i="7"/>
  <c r="AQ419" i="7"/>
  <c r="AO419" i="7"/>
  <c r="AN419" i="7"/>
  <c r="AM419" i="7"/>
  <c r="AL419" i="7"/>
  <c r="AK419" i="7"/>
  <c r="AJ419" i="7"/>
  <c r="AI419" i="7"/>
  <c r="AH419" i="7"/>
  <c r="AG419" i="7"/>
  <c r="AF419" i="7"/>
  <c r="AE419" i="7"/>
  <c r="AD419" i="7"/>
  <c r="AC419" i="7"/>
  <c r="AB419" i="7"/>
  <c r="AA419" i="7"/>
  <c r="Y419" i="7"/>
  <c r="X419" i="7"/>
  <c r="W419" i="7"/>
  <c r="V419" i="7"/>
  <c r="U419" i="7"/>
  <c r="T419" i="7"/>
  <c r="S419" i="7"/>
  <c r="R419" i="7"/>
  <c r="Q419" i="7"/>
  <c r="P419" i="7"/>
  <c r="O419" i="7"/>
  <c r="N419" i="7"/>
  <c r="M419" i="7"/>
  <c r="L419" i="7"/>
  <c r="K419" i="7"/>
  <c r="I419" i="7"/>
  <c r="H419" i="7"/>
  <c r="G419" i="7"/>
  <c r="F419" i="7"/>
  <c r="UE418" i="7"/>
  <c r="TO418" i="7"/>
  <c r="SY418" i="7"/>
  <c r="SI418" i="7"/>
  <c r="RS418" i="7"/>
  <c r="QR418" i="7"/>
  <c r="QB418" i="7"/>
  <c r="PL418" i="7"/>
  <c r="OV418" i="7"/>
  <c r="OF418" i="7"/>
  <c r="NP418" i="7"/>
  <c r="MZ418" i="7"/>
  <c r="MJ418" i="7"/>
  <c r="LT418" i="7"/>
  <c r="LD418" i="7"/>
  <c r="KC418" i="7"/>
  <c r="JM418" i="7"/>
  <c r="IW418" i="7"/>
  <c r="IG418" i="7"/>
  <c r="HQ418" i="7"/>
  <c r="GO418" i="7"/>
  <c r="FY418" i="7"/>
  <c r="FI418" i="7"/>
  <c r="ES418" i="7"/>
  <c r="EC418" i="7"/>
  <c r="DM418" i="7"/>
  <c r="CW418" i="7"/>
  <c r="BV418" i="7"/>
  <c r="BF418" i="7"/>
  <c r="AP418" i="7"/>
  <c r="Z418" i="7"/>
  <c r="J418" i="7"/>
  <c r="E418" i="7"/>
  <c r="UE417" i="7"/>
  <c r="TO417" i="7"/>
  <c r="SY417" i="7"/>
  <c r="SI417" i="7"/>
  <c r="RS417" i="7"/>
  <c r="QR417" i="7"/>
  <c r="QB417" i="7"/>
  <c r="PL417" i="7"/>
  <c r="OV417" i="7"/>
  <c r="OF417" i="7"/>
  <c r="NP417" i="7"/>
  <c r="MZ417" i="7"/>
  <c r="MJ417" i="7"/>
  <c r="LT417" i="7"/>
  <c r="LD417" i="7"/>
  <c r="KC417" i="7"/>
  <c r="JM417" i="7"/>
  <c r="IW417" i="7"/>
  <c r="IG417" i="7"/>
  <c r="HQ417" i="7"/>
  <c r="GO417" i="7"/>
  <c r="FY417" i="7"/>
  <c r="FI417" i="7"/>
  <c r="ES417" i="7"/>
  <c r="EC417" i="7"/>
  <c r="DM417" i="7"/>
  <c r="CW417" i="7"/>
  <c r="BV417" i="7"/>
  <c r="BF417" i="7"/>
  <c r="AP417" i="7"/>
  <c r="Z417" i="7"/>
  <c r="J417" i="7"/>
  <c r="E417" i="7"/>
  <c r="VE417" i="7" s="1"/>
  <c r="UE416" i="7"/>
  <c r="TO416" i="7"/>
  <c r="SY416" i="7"/>
  <c r="SI416" i="7"/>
  <c r="RS416" i="7"/>
  <c r="QR416" i="7"/>
  <c r="QB416" i="7"/>
  <c r="PL416" i="7"/>
  <c r="OV416" i="7"/>
  <c r="OF416" i="7"/>
  <c r="NP416" i="7"/>
  <c r="MZ416" i="7"/>
  <c r="MJ416" i="7"/>
  <c r="LT416" i="7"/>
  <c r="LD416" i="7"/>
  <c r="KC416" i="7"/>
  <c r="JM416" i="7"/>
  <c r="IW416" i="7"/>
  <c r="IG416" i="7"/>
  <c r="HQ416" i="7"/>
  <c r="GO416" i="7"/>
  <c r="FY416" i="7"/>
  <c r="FI416" i="7"/>
  <c r="ES416" i="7"/>
  <c r="EC416" i="7"/>
  <c r="DM416" i="7"/>
  <c r="CW416" i="7"/>
  <c r="BV416" i="7"/>
  <c r="BF416" i="7"/>
  <c r="AP416" i="7"/>
  <c r="Z416" i="7"/>
  <c r="J416" i="7"/>
  <c r="E416" i="7"/>
  <c r="VE416" i="7" s="1"/>
  <c r="VD415" i="7"/>
  <c r="VC415" i="7"/>
  <c r="VB415" i="7"/>
  <c r="VA415" i="7"/>
  <c r="UZ415" i="7"/>
  <c r="UY415" i="7"/>
  <c r="UX415" i="7"/>
  <c r="UW415" i="7"/>
  <c r="UV415" i="7"/>
  <c r="UU415" i="7"/>
  <c r="UT415" i="7"/>
  <c r="US415" i="7"/>
  <c r="UR415" i="7"/>
  <c r="UQ415" i="7"/>
  <c r="UP415" i="7"/>
  <c r="UO415" i="7"/>
  <c r="UN415" i="7"/>
  <c r="UM415" i="7"/>
  <c r="UL415" i="7"/>
  <c r="UK415" i="7"/>
  <c r="UJ415" i="7"/>
  <c r="UI415" i="7"/>
  <c r="UH415" i="7"/>
  <c r="UG415" i="7"/>
  <c r="UF415" i="7"/>
  <c r="UD415" i="7"/>
  <c r="UC415" i="7"/>
  <c r="UB415" i="7"/>
  <c r="UA415" i="7"/>
  <c r="TZ415" i="7"/>
  <c r="TY415" i="7"/>
  <c r="TX415" i="7"/>
  <c r="TW415" i="7"/>
  <c r="TV415" i="7"/>
  <c r="TU415" i="7"/>
  <c r="TT415" i="7"/>
  <c r="TS415" i="7"/>
  <c r="TR415" i="7"/>
  <c r="TQ415" i="7"/>
  <c r="TP415" i="7"/>
  <c r="TN415" i="7"/>
  <c r="TM415" i="7"/>
  <c r="TL415" i="7"/>
  <c r="TK415" i="7"/>
  <c r="TJ415" i="7"/>
  <c r="TI415" i="7"/>
  <c r="TH415" i="7"/>
  <c r="TG415" i="7"/>
  <c r="TF415" i="7"/>
  <c r="TE415" i="7"/>
  <c r="TD415" i="7"/>
  <c r="TC415" i="7"/>
  <c r="TB415" i="7"/>
  <c r="TA415" i="7"/>
  <c r="SZ415" i="7"/>
  <c r="SX415" i="7"/>
  <c r="SW415" i="7"/>
  <c r="SV415" i="7"/>
  <c r="SU415" i="7"/>
  <c r="ST415" i="7"/>
  <c r="SS415" i="7"/>
  <c r="SR415" i="7"/>
  <c r="SQ415" i="7"/>
  <c r="SP415" i="7"/>
  <c r="SO415" i="7"/>
  <c r="SN415" i="7"/>
  <c r="SM415" i="7"/>
  <c r="SL415" i="7"/>
  <c r="SK415" i="7"/>
  <c r="SJ415" i="7"/>
  <c r="SH415" i="7"/>
  <c r="SG415" i="7"/>
  <c r="SF415" i="7"/>
  <c r="SE415" i="7"/>
  <c r="SD415" i="7"/>
  <c r="SC415" i="7"/>
  <c r="SB415" i="7"/>
  <c r="SA415" i="7"/>
  <c r="RZ415" i="7"/>
  <c r="RY415" i="7"/>
  <c r="RX415" i="7"/>
  <c r="RW415" i="7"/>
  <c r="RV415" i="7"/>
  <c r="RU415" i="7"/>
  <c r="RT415" i="7"/>
  <c r="RR415" i="7"/>
  <c r="RQ415" i="7"/>
  <c r="RP415" i="7"/>
  <c r="RO415" i="7"/>
  <c r="RN415" i="7"/>
  <c r="RM415" i="7"/>
  <c r="RL415" i="7"/>
  <c r="RK415" i="7"/>
  <c r="RJ415" i="7"/>
  <c r="RI415" i="7"/>
  <c r="RH415" i="7"/>
  <c r="RG415" i="7"/>
  <c r="RF415" i="7"/>
  <c r="RE415" i="7"/>
  <c r="RD415" i="7"/>
  <c r="RC415" i="7"/>
  <c r="RB415" i="7"/>
  <c r="RA415" i="7"/>
  <c r="QZ415" i="7"/>
  <c r="QY415" i="7"/>
  <c r="QX415" i="7"/>
  <c r="QW415" i="7"/>
  <c r="QV415" i="7"/>
  <c r="QU415" i="7"/>
  <c r="QT415" i="7"/>
  <c r="QS415" i="7"/>
  <c r="QQ415" i="7"/>
  <c r="QP415" i="7"/>
  <c r="QO415" i="7"/>
  <c r="QN415" i="7"/>
  <c r="QM415" i="7"/>
  <c r="QL415" i="7"/>
  <c r="QK415" i="7"/>
  <c r="QJ415" i="7"/>
  <c r="QI415" i="7"/>
  <c r="QH415" i="7"/>
  <c r="QG415" i="7"/>
  <c r="QF415" i="7"/>
  <c r="QE415" i="7"/>
  <c r="QD415" i="7"/>
  <c r="QC415" i="7"/>
  <c r="QA415" i="7"/>
  <c r="PZ415" i="7"/>
  <c r="PY415" i="7"/>
  <c r="PX415" i="7"/>
  <c r="PW415" i="7"/>
  <c r="PV415" i="7"/>
  <c r="PU415" i="7"/>
  <c r="PT415" i="7"/>
  <c r="PS415" i="7"/>
  <c r="PR415" i="7"/>
  <c r="PQ415" i="7"/>
  <c r="PP415" i="7"/>
  <c r="PO415" i="7"/>
  <c r="PN415" i="7"/>
  <c r="PM415" i="7"/>
  <c r="PK415" i="7"/>
  <c r="PJ415" i="7"/>
  <c r="PI415" i="7"/>
  <c r="PH415" i="7"/>
  <c r="PG415" i="7"/>
  <c r="PF415" i="7"/>
  <c r="PE415" i="7"/>
  <c r="PD415" i="7"/>
  <c r="PC415" i="7"/>
  <c r="PB415" i="7"/>
  <c r="PA415" i="7"/>
  <c r="OZ415" i="7"/>
  <c r="OY415" i="7"/>
  <c r="OX415" i="7"/>
  <c r="OW415" i="7"/>
  <c r="OU415" i="7"/>
  <c r="OT415" i="7"/>
  <c r="OS415" i="7"/>
  <c r="OR415" i="7"/>
  <c r="OQ415" i="7"/>
  <c r="OP415" i="7"/>
  <c r="OO415" i="7"/>
  <c r="ON415" i="7"/>
  <c r="OM415" i="7"/>
  <c r="OL415" i="7"/>
  <c r="OK415" i="7"/>
  <c r="OJ415" i="7"/>
  <c r="OI415" i="7"/>
  <c r="OH415" i="7"/>
  <c r="OG415" i="7"/>
  <c r="OE415" i="7"/>
  <c r="OD415" i="7"/>
  <c r="OC415" i="7"/>
  <c r="OB415" i="7"/>
  <c r="OA415" i="7"/>
  <c r="NZ415" i="7"/>
  <c r="NY415" i="7"/>
  <c r="NX415" i="7"/>
  <c r="NW415" i="7"/>
  <c r="NV415" i="7"/>
  <c r="NU415" i="7"/>
  <c r="NT415" i="7"/>
  <c r="NS415" i="7"/>
  <c r="NR415" i="7"/>
  <c r="NQ415" i="7"/>
  <c r="NO415" i="7"/>
  <c r="NN415" i="7"/>
  <c r="NM415" i="7"/>
  <c r="NL415" i="7"/>
  <c r="NK415" i="7"/>
  <c r="NJ415" i="7"/>
  <c r="NI415" i="7"/>
  <c r="NH415" i="7"/>
  <c r="NG415" i="7"/>
  <c r="NF415" i="7"/>
  <c r="NE415" i="7"/>
  <c r="ND415" i="7"/>
  <c r="NC415" i="7"/>
  <c r="NB415" i="7"/>
  <c r="NA415" i="7"/>
  <c r="MY415" i="7"/>
  <c r="MX415" i="7"/>
  <c r="MW415" i="7"/>
  <c r="MV415" i="7"/>
  <c r="MU415" i="7"/>
  <c r="MT415" i="7"/>
  <c r="MS415" i="7"/>
  <c r="MR415" i="7"/>
  <c r="MQ415" i="7"/>
  <c r="MP415" i="7"/>
  <c r="MO415" i="7"/>
  <c r="MN415" i="7"/>
  <c r="MM415" i="7"/>
  <c r="ML415" i="7"/>
  <c r="MK415" i="7"/>
  <c r="MI415" i="7"/>
  <c r="MH415" i="7"/>
  <c r="MG415" i="7"/>
  <c r="MF415" i="7"/>
  <c r="ME415" i="7"/>
  <c r="MD415" i="7"/>
  <c r="MC415" i="7"/>
  <c r="MB415" i="7"/>
  <c r="MA415" i="7"/>
  <c r="LZ415" i="7"/>
  <c r="LY415" i="7"/>
  <c r="LX415" i="7"/>
  <c r="LW415" i="7"/>
  <c r="LV415" i="7"/>
  <c r="LU415" i="7"/>
  <c r="LS415" i="7"/>
  <c r="LR415" i="7"/>
  <c r="LQ415" i="7"/>
  <c r="LP415" i="7"/>
  <c r="LO415" i="7"/>
  <c r="LN415" i="7"/>
  <c r="LM415" i="7"/>
  <c r="LL415" i="7"/>
  <c r="LK415" i="7"/>
  <c r="LJ415" i="7"/>
  <c r="LI415" i="7"/>
  <c r="LH415" i="7"/>
  <c r="LG415" i="7"/>
  <c r="LF415" i="7"/>
  <c r="LE415" i="7"/>
  <c r="LC415" i="7"/>
  <c r="LB415" i="7"/>
  <c r="LA415" i="7"/>
  <c r="KZ415" i="7"/>
  <c r="KY415" i="7"/>
  <c r="KX415" i="7"/>
  <c r="KW415" i="7"/>
  <c r="KV415" i="7"/>
  <c r="KU415" i="7"/>
  <c r="KT415" i="7"/>
  <c r="KS415" i="7"/>
  <c r="KR415" i="7"/>
  <c r="KQ415" i="7"/>
  <c r="KP415" i="7"/>
  <c r="KO415" i="7"/>
  <c r="KN415" i="7"/>
  <c r="KM415" i="7"/>
  <c r="KL415" i="7"/>
  <c r="KK415" i="7"/>
  <c r="KJ415" i="7"/>
  <c r="KI415" i="7"/>
  <c r="KH415" i="7"/>
  <c r="KG415" i="7"/>
  <c r="KF415" i="7"/>
  <c r="KE415" i="7"/>
  <c r="KD415" i="7"/>
  <c r="KB415" i="7"/>
  <c r="KA415" i="7"/>
  <c r="JZ415" i="7"/>
  <c r="JY415" i="7"/>
  <c r="JX415" i="7"/>
  <c r="JW415" i="7"/>
  <c r="JV415" i="7"/>
  <c r="JU415" i="7"/>
  <c r="JT415" i="7"/>
  <c r="JS415" i="7"/>
  <c r="JR415" i="7"/>
  <c r="JQ415" i="7"/>
  <c r="JP415" i="7"/>
  <c r="JO415" i="7"/>
  <c r="JN415" i="7"/>
  <c r="JL415" i="7"/>
  <c r="JK415" i="7"/>
  <c r="JJ415" i="7"/>
  <c r="JI415" i="7"/>
  <c r="JH415" i="7"/>
  <c r="JG415" i="7"/>
  <c r="JF415" i="7"/>
  <c r="JE415" i="7"/>
  <c r="JD415" i="7"/>
  <c r="JC415" i="7"/>
  <c r="JB415" i="7"/>
  <c r="JA415" i="7"/>
  <c r="IZ415" i="7"/>
  <c r="IY415" i="7"/>
  <c r="IX415" i="7"/>
  <c r="IV415" i="7"/>
  <c r="IU415" i="7"/>
  <c r="IT415" i="7"/>
  <c r="IS415" i="7"/>
  <c r="IR415" i="7"/>
  <c r="IQ415" i="7"/>
  <c r="IP415" i="7"/>
  <c r="IO415" i="7"/>
  <c r="IN415" i="7"/>
  <c r="IM415" i="7"/>
  <c r="IL415" i="7"/>
  <c r="IK415" i="7"/>
  <c r="IJ415" i="7"/>
  <c r="II415" i="7"/>
  <c r="IH415" i="7"/>
  <c r="IF415" i="7"/>
  <c r="IE415" i="7"/>
  <c r="ID415" i="7"/>
  <c r="IC415" i="7"/>
  <c r="IB415" i="7"/>
  <c r="IA415" i="7"/>
  <c r="HZ415" i="7"/>
  <c r="HY415" i="7"/>
  <c r="HX415" i="7"/>
  <c r="HW415" i="7"/>
  <c r="HV415" i="7"/>
  <c r="HU415" i="7"/>
  <c r="HT415" i="7"/>
  <c r="HS415" i="7"/>
  <c r="HR415" i="7"/>
  <c r="HP415" i="7"/>
  <c r="HO415" i="7"/>
  <c r="HN415" i="7"/>
  <c r="HM415" i="7"/>
  <c r="HL415" i="7"/>
  <c r="HK415" i="7"/>
  <c r="HJ415" i="7"/>
  <c r="HI415" i="7"/>
  <c r="HH415" i="7"/>
  <c r="HG415" i="7"/>
  <c r="HF415" i="7"/>
  <c r="HE415" i="7"/>
  <c r="HD415" i="7"/>
  <c r="HC415" i="7"/>
  <c r="HB415" i="7"/>
  <c r="HA415" i="7"/>
  <c r="GZ415" i="7"/>
  <c r="GY415" i="7"/>
  <c r="GX415" i="7"/>
  <c r="GW415" i="7"/>
  <c r="GV415" i="7"/>
  <c r="GU415" i="7"/>
  <c r="GT415" i="7"/>
  <c r="GS415" i="7"/>
  <c r="GR415" i="7"/>
  <c r="GQ415" i="7"/>
  <c r="GP415" i="7"/>
  <c r="GN415" i="7"/>
  <c r="GM415" i="7"/>
  <c r="GL415" i="7"/>
  <c r="GK415" i="7"/>
  <c r="GJ415" i="7"/>
  <c r="GI415" i="7"/>
  <c r="GH415" i="7"/>
  <c r="GG415" i="7"/>
  <c r="GF415" i="7"/>
  <c r="GE415" i="7"/>
  <c r="GD415" i="7"/>
  <c r="GC415" i="7"/>
  <c r="GB415" i="7"/>
  <c r="GA415" i="7"/>
  <c r="FZ415" i="7"/>
  <c r="FX415" i="7"/>
  <c r="FW415" i="7"/>
  <c r="FV415" i="7"/>
  <c r="FU415" i="7"/>
  <c r="FT415" i="7"/>
  <c r="FS415" i="7"/>
  <c r="FR415" i="7"/>
  <c r="FQ415" i="7"/>
  <c r="FP415" i="7"/>
  <c r="FO415" i="7"/>
  <c r="FN415" i="7"/>
  <c r="FM415" i="7"/>
  <c r="FL415" i="7"/>
  <c r="FK415" i="7"/>
  <c r="FJ415" i="7"/>
  <c r="FH415" i="7"/>
  <c r="FG415" i="7"/>
  <c r="FF415" i="7"/>
  <c r="FE415" i="7"/>
  <c r="FD415" i="7"/>
  <c r="FC415" i="7"/>
  <c r="FB415" i="7"/>
  <c r="FA415" i="7"/>
  <c r="EZ415" i="7"/>
  <c r="EY415" i="7"/>
  <c r="EX415" i="7"/>
  <c r="EW415" i="7"/>
  <c r="EV415" i="7"/>
  <c r="EU415" i="7"/>
  <c r="ET415" i="7"/>
  <c r="ER415" i="7"/>
  <c r="EQ415" i="7"/>
  <c r="EP415" i="7"/>
  <c r="EO415" i="7"/>
  <c r="EN415" i="7"/>
  <c r="EM415" i="7"/>
  <c r="EL415" i="7"/>
  <c r="EK415" i="7"/>
  <c r="EJ415" i="7"/>
  <c r="EI415" i="7"/>
  <c r="EH415" i="7"/>
  <c r="EG415" i="7"/>
  <c r="EF415" i="7"/>
  <c r="EE415" i="7"/>
  <c r="ED415" i="7"/>
  <c r="EB415" i="7"/>
  <c r="EA415" i="7"/>
  <c r="DZ415" i="7"/>
  <c r="DY415" i="7"/>
  <c r="DX415" i="7"/>
  <c r="DW415" i="7"/>
  <c r="DV415" i="7"/>
  <c r="DU415" i="7"/>
  <c r="DT415" i="7"/>
  <c r="DS415" i="7"/>
  <c r="DR415" i="7"/>
  <c r="DQ415" i="7"/>
  <c r="DP415" i="7"/>
  <c r="DO415" i="7"/>
  <c r="DN415" i="7"/>
  <c r="DL415" i="7"/>
  <c r="DK415" i="7"/>
  <c r="DJ415" i="7"/>
  <c r="DI415" i="7"/>
  <c r="DH415" i="7"/>
  <c r="DG415" i="7"/>
  <c r="DF415" i="7"/>
  <c r="DE415" i="7"/>
  <c r="DD415" i="7"/>
  <c r="DC415" i="7"/>
  <c r="DB415" i="7"/>
  <c r="DA415" i="7"/>
  <c r="CZ415" i="7"/>
  <c r="CY415" i="7"/>
  <c r="CX415" i="7"/>
  <c r="CV415" i="7"/>
  <c r="CU415" i="7"/>
  <c r="CT415" i="7"/>
  <c r="CS415" i="7"/>
  <c r="CR415" i="7"/>
  <c r="CQ415" i="7"/>
  <c r="CP415" i="7"/>
  <c r="CO415" i="7"/>
  <c r="CN415" i="7"/>
  <c r="CM415" i="7"/>
  <c r="CL415" i="7"/>
  <c r="CK415" i="7"/>
  <c r="CJ415" i="7"/>
  <c r="CI415" i="7"/>
  <c r="CH415" i="7"/>
  <c r="CG415" i="7"/>
  <c r="CF415" i="7"/>
  <c r="CE415" i="7"/>
  <c r="CD415" i="7"/>
  <c r="CC415" i="7"/>
  <c r="CB415" i="7"/>
  <c r="CA415" i="7"/>
  <c r="BZ415" i="7"/>
  <c r="BY415" i="7"/>
  <c r="BX415" i="7"/>
  <c r="BW415" i="7"/>
  <c r="BU415" i="7"/>
  <c r="BT415" i="7"/>
  <c r="BS415" i="7"/>
  <c r="BR415" i="7"/>
  <c r="BQ415" i="7"/>
  <c r="BP415" i="7"/>
  <c r="BO415" i="7"/>
  <c r="BN415" i="7"/>
  <c r="BM415" i="7"/>
  <c r="BL415" i="7"/>
  <c r="BK415" i="7"/>
  <c r="BJ415" i="7"/>
  <c r="BI415" i="7"/>
  <c r="BH415" i="7"/>
  <c r="BG415" i="7"/>
  <c r="BE415" i="7"/>
  <c r="BD415" i="7"/>
  <c r="BC415" i="7"/>
  <c r="BB415" i="7"/>
  <c r="BA415" i="7"/>
  <c r="AZ415" i="7"/>
  <c r="AY415" i="7"/>
  <c r="AX415" i="7"/>
  <c r="AW415" i="7"/>
  <c r="AV415" i="7"/>
  <c r="AU415" i="7"/>
  <c r="AT415" i="7"/>
  <c r="AS415" i="7"/>
  <c r="AR415" i="7"/>
  <c r="AQ415" i="7"/>
  <c r="AO415" i="7"/>
  <c r="AN415" i="7"/>
  <c r="AM415" i="7"/>
  <c r="AL415" i="7"/>
  <c r="AK415" i="7"/>
  <c r="AJ415" i="7"/>
  <c r="AI415" i="7"/>
  <c r="AH415" i="7"/>
  <c r="AG415" i="7"/>
  <c r="AF415" i="7"/>
  <c r="AE415" i="7"/>
  <c r="AD415" i="7"/>
  <c r="AC415" i="7"/>
  <c r="AB415" i="7"/>
  <c r="AA415" i="7"/>
  <c r="Y415" i="7"/>
  <c r="X415" i="7"/>
  <c r="W415" i="7"/>
  <c r="V415" i="7"/>
  <c r="U415" i="7"/>
  <c r="T415" i="7"/>
  <c r="S415" i="7"/>
  <c r="R415" i="7"/>
  <c r="Q415" i="7"/>
  <c r="P415" i="7"/>
  <c r="O415" i="7"/>
  <c r="N415" i="7"/>
  <c r="M415" i="7"/>
  <c r="L415" i="7"/>
  <c r="K415" i="7"/>
  <c r="I415" i="7"/>
  <c r="H415" i="7"/>
  <c r="G415" i="7"/>
  <c r="F415" i="7"/>
  <c r="UE414" i="7"/>
  <c r="TO414" i="7"/>
  <c r="SY414" i="7"/>
  <c r="SI414" i="7"/>
  <c r="RS414" i="7"/>
  <c r="QR414" i="7"/>
  <c r="QB414" i="7"/>
  <c r="PL414" i="7"/>
  <c r="OV414" i="7"/>
  <c r="OF414" i="7"/>
  <c r="NP414" i="7"/>
  <c r="MZ414" i="7"/>
  <c r="MJ414" i="7"/>
  <c r="LT414" i="7"/>
  <c r="LD414" i="7"/>
  <c r="KC414" i="7"/>
  <c r="JM414" i="7"/>
  <c r="IW414" i="7"/>
  <c r="IG414" i="7"/>
  <c r="HQ414" i="7"/>
  <c r="GO414" i="7"/>
  <c r="FY414" i="7"/>
  <c r="FI414" i="7"/>
  <c r="ES414" i="7"/>
  <c r="EC414" i="7"/>
  <c r="DM414" i="7"/>
  <c r="CW414" i="7"/>
  <c r="BV414" i="7"/>
  <c r="BF414" i="7"/>
  <c r="AP414" i="7"/>
  <c r="Z414" i="7"/>
  <c r="J414" i="7"/>
  <c r="E414" i="7"/>
  <c r="VE414" i="7" s="1"/>
  <c r="UE413" i="7"/>
  <c r="TO413" i="7"/>
  <c r="SY413" i="7"/>
  <c r="SI413" i="7"/>
  <c r="RS413" i="7"/>
  <c r="QR413" i="7"/>
  <c r="QB413" i="7"/>
  <c r="PL413" i="7"/>
  <c r="OV413" i="7"/>
  <c r="OF413" i="7"/>
  <c r="NP413" i="7"/>
  <c r="MZ413" i="7"/>
  <c r="MJ413" i="7"/>
  <c r="LT413" i="7"/>
  <c r="LD413" i="7"/>
  <c r="KC413" i="7"/>
  <c r="JM413" i="7"/>
  <c r="IW413" i="7"/>
  <c r="IG413" i="7"/>
  <c r="HQ413" i="7"/>
  <c r="GO413" i="7"/>
  <c r="FY413" i="7"/>
  <c r="FI413" i="7"/>
  <c r="ES413" i="7"/>
  <c r="EC413" i="7"/>
  <c r="DM413" i="7"/>
  <c r="CW413" i="7"/>
  <c r="BV413" i="7"/>
  <c r="BF413" i="7"/>
  <c r="AP413" i="7"/>
  <c r="Z413" i="7"/>
  <c r="J413" i="7"/>
  <c r="E413" i="7"/>
  <c r="UE412" i="7"/>
  <c r="TO412" i="7"/>
  <c r="SY412" i="7"/>
  <c r="SI412" i="7"/>
  <c r="RS412" i="7"/>
  <c r="QR412" i="7"/>
  <c r="QB412" i="7"/>
  <c r="PL412" i="7"/>
  <c r="OV412" i="7"/>
  <c r="OF412" i="7"/>
  <c r="NP412" i="7"/>
  <c r="MZ412" i="7"/>
  <c r="MJ412" i="7"/>
  <c r="LT412" i="7"/>
  <c r="LD412" i="7"/>
  <c r="KC412" i="7"/>
  <c r="JM412" i="7"/>
  <c r="IW412" i="7"/>
  <c r="IG412" i="7"/>
  <c r="HQ412" i="7"/>
  <c r="GO412" i="7"/>
  <c r="FY412" i="7"/>
  <c r="FI412" i="7"/>
  <c r="ES412" i="7"/>
  <c r="EC412" i="7"/>
  <c r="DM412" i="7"/>
  <c r="CW412" i="7"/>
  <c r="BV412" i="7"/>
  <c r="BF412" i="7"/>
  <c r="AP412" i="7"/>
  <c r="Z412" i="7"/>
  <c r="J412" i="7"/>
  <c r="E412" i="7"/>
  <c r="VE412" i="7" s="1"/>
  <c r="VD411" i="7"/>
  <c r="VC411" i="7"/>
  <c r="VB411" i="7"/>
  <c r="VA411" i="7"/>
  <c r="UZ411" i="7"/>
  <c r="UY411" i="7"/>
  <c r="UX411" i="7"/>
  <c r="UW411" i="7"/>
  <c r="UV411" i="7"/>
  <c r="UU411" i="7"/>
  <c r="UT411" i="7"/>
  <c r="US411" i="7"/>
  <c r="UR411" i="7"/>
  <c r="UQ411" i="7"/>
  <c r="UP411" i="7"/>
  <c r="UO411" i="7"/>
  <c r="UN411" i="7"/>
  <c r="UM411" i="7"/>
  <c r="UL411" i="7"/>
  <c r="UK411" i="7"/>
  <c r="UJ411" i="7"/>
  <c r="UI411" i="7"/>
  <c r="UH411" i="7"/>
  <c r="UG411" i="7"/>
  <c r="UF411" i="7"/>
  <c r="UD411" i="7"/>
  <c r="UC411" i="7"/>
  <c r="UB411" i="7"/>
  <c r="UA411" i="7"/>
  <c r="TZ411" i="7"/>
  <c r="TY411" i="7"/>
  <c r="TX411" i="7"/>
  <c r="TW411" i="7"/>
  <c r="TV411" i="7"/>
  <c r="TU411" i="7"/>
  <c r="TT411" i="7"/>
  <c r="TS411" i="7"/>
  <c r="TR411" i="7"/>
  <c r="TQ411" i="7"/>
  <c r="TP411" i="7"/>
  <c r="TN411" i="7"/>
  <c r="TM411" i="7"/>
  <c r="TL411" i="7"/>
  <c r="TK411" i="7"/>
  <c r="TJ411" i="7"/>
  <c r="TI411" i="7"/>
  <c r="TH411" i="7"/>
  <c r="TG411" i="7"/>
  <c r="TF411" i="7"/>
  <c r="TE411" i="7"/>
  <c r="TD411" i="7"/>
  <c r="TC411" i="7"/>
  <c r="TB411" i="7"/>
  <c r="TA411" i="7"/>
  <c r="SZ411" i="7"/>
  <c r="SX411" i="7"/>
  <c r="SW411" i="7"/>
  <c r="SV411" i="7"/>
  <c r="SU411" i="7"/>
  <c r="ST411" i="7"/>
  <c r="SS411" i="7"/>
  <c r="SR411" i="7"/>
  <c r="SQ411" i="7"/>
  <c r="SP411" i="7"/>
  <c r="SO411" i="7"/>
  <c r="SN411" i="7"/>
  <c r="SM411" i="7"/>
  <c r="SL411" i="7"/>
  <c r="SK411" i="7"/>
  <c r="SJ411" i="7"/>
  <c r="SH411" i="7"/>
  <c r="SG411" i="7"/>
  <c r="SF411" i="7"/>
  <c r="SE411" i="7"/>
  <c r="SD411" i="7"/>
  <c r="SC411" i="7"/>
  <c r="SB411" i="7"/>
  <c r="SA411" i="7"/>
  <c r="RZ411" i="7"/>
  <c r="RY411" i="7"/>
  <c r="RX411" i="7"/>
  <c r="RW411" i="7"/>
  <c r="RV411" i="7"/>
  <c r="RU411" i="7"/>
  <c r="RT411" i="7"/>
  <c r="RR411" i="7"/>
  <c r="RQ411" i="7"/>
  <c r="RP411" i="7"/>
  <c r="RO411" i="7"/>
  <c r="RN411" i="7"/>
  <c r="RM411" i="7"/>
  <c r="RL411" i="7"/>
  <c r="RK411" i="7"/>
  <c r="RJ411" i="7"/>
  <c r="RI411" i="7"/>
  <c r="RH411" i="7"/>
  <c r="RG411" i="7"/>
  <c r="RF411" i="7"/>
  <c r="RE411" i="7"/>
  <c r="RD411" i="7"/>
  <c r="RC411" i="7"/>
  <c r="RB411" i="7"/>
  <c r="RA411" i="7"/>
  <c r="QZ411" i="7"/>
  <c r="QY411" i="7"/>
  <c r="QX411" i="7"/>
  <c r="QW411" i="7"/>
  <c r="QV411" i="7"/>
  <c r="QU411" i="7"/>
  <c r="QT411" i="7"/>
  <c r="QS411" i="7"/>
  <c r="QQ411" i="7"/>
  <c r="QP411" i="7"/>
  <c r="QO411" i="7"/>
  <c r="QN411" i="7"/>
  <c r="QM411" i="7"/>
  <c r="QL411" i="7"/>
  <c r="QK411" i="7"/>
  <c r="QJ411" i="7"/>
  <c r="QI411" i="7"/>
  <c r="QH411" i="7"/>
  <c r="QG411" i="7"/>
  <c r="QF411" i="7"/>
  <c r="QE411" i="7"/>
  <c r="QD411" i="7"/>
  <c r="QC411" i="7"/>
  <c r="QA411" i="7"/>
  <c r="PZ411" i="7"/>
  <c r="PY411" i="7"/>
  <c r="PX411" i="7"/>
  <c r="PW411" i="7"/>
  <c r="PV411" i="7"/>
  <c r="PU411" i="7"/>
  <c r="PT411" i="7"/>
  <c r="PS411" i="7"/>
  <c r="PR411" i="7"/>
  <c r="PQ411" i="7"/>
  <c r="PP411" i="7"/>
  <c r="PO411" i="7"/>
  <c r="PN411" i="7"/>
  <c r="PM411" i="7"/>
  <c r="PK411" i="7"/>
  <c r="PJ411" i="7"/>
  <c r="PI411" i="7"/>
  <c r="PH411" i="7"/>
  <c r="PG411" i="7"/>
  <c r="PF411" i="7"/>
  <c r="PE411" i="7"/>
  <c r="PD411" i="7"/>
  <c r="PC411" i="7"/>
  <c r="PB411" i="7"/>
  <c r="PA411" i="7"/>
  <c r="OZ411" i="7"/>
  <c r="OY411" i="7"/>
  <c r="OX411" i="7"/>
  <c r="OW411" i="7"/>
  <c r="OU411" i="7"/>
  <c r="OT411" i="7"/>
  <c r="OS411" i="7"/>
  <c r="OR411" i="7"/>
  <c r="OQ411" i="7"/>
  <c r="OP411" i="7"/>
  <c r="OO411" i="7"/>
  <c r="ON411" i="7"/>
  <c r="OM411" i="7"/>
  <c r="OL411" i="7"/>
  <c r="OK411" i="7"/>
  <c r="OJ411" i="7"/>
  <c r="OI411" i="7"/>
  <c r="OH411" i="7"/>
  <c r="OG411" i="7"/>
  <c r="OE411" i="7"/>
  <c r="OD411" i="7"/>
  <c r="OC411" i="7"/>
  <c r="OB411" i="7"/>
  <c r="OA411" i="7"/>
  <c r="NZ411" i="7"/>
  <c r="NY411" i="7"/>
  <c r="NX411" i="7"/>
  <c r="NW411" i="7"/>
  <c r="NV411" i="7"/>
  <c r="NU411" i="7"/>
  <c r="NT411" i="7"/>
  <c r="NS411" i="7"/>
  <c r="NR411" i="7"/>
  <c r="NQ411" i="7"/>
  <c r="NO411" i="7"/>
  <c r="NN411" i="7"/>
  <c r="NM411" i="7"/>
  <c r="NL411" i="7"/>
  <c r="NK411" i="7"/>
  <c r="NJ411" i="7"/>
  <c r="NI411" i="7"/>
  <c r="NH411" i="7"/>
  <c r="NG411" i="7"/>
  <c r="NF411" i="7"/>
  <c r="NE411" i="7"/>
  <c r="ND411" i="7"/>
  <c r="NC411" i="7"/>
  <c r="NB411" i="7"/>
  <c r="NA411" i="7"/>
  <c r="MY411" i="7"/>
  <c r="MX411" i="7"/>
  <c r="MW411" i="7"/>
  <c r="MV411" i="7"/>
  <c r="MU411" i="7"/>
  <c r="MT411" i="7"/>
  <c r="MS411" i="7"/>
  <c r="MR411" i="7"/>
  <c r="MQ411" i="7"/>
  <c r="MP411" i="7"/>
  <c r="MO411" i="7"/>
  <c r="MN411" i="7"/>
  <c r="MM411" i="7"/>
  <c r="ML411" i="7"/>
  <c r="MK411" i="7"/>
  <c r="MI411" i="7"/>
  <c r="MH411" i="7"/>
  <c r="MG411" i="7"/>
  <c r="MF411" i="7"/>
  <c r="ME411" i="7"/>
  <c r="MD411" i="7"/>
  <c r="MC411" i="7"/>
  <c r="MB411" i="7"/>
  <c r="MA411" i="7"/>
  <c r="LZ411" i="7"/>
  <c r="LY411" i="7"/>
  <c r="LX411" i="7"/>
  <c r="LW411" i="7"/>
  <c r="LV411" i="7"/>
  <c r="LU411" i="7"/>
  <c r="LS411" i="7"/>
  <c r="LR411" i="7"/>
  <c r="LQ411" i="7"/>
  <c r="LP411" i="7"/>
  <c r="LO411" i="7"/>
  <c r="LN411" i="7"/>
  <c r="LM411" i="7"/>
  <c r="LL411" i="7"/>
  <c r="LK411" i="7"/>
  <c r="LJ411" i="7"/>
  <c r="LI411" i="7"/>
  <c r="LH411" i="7"/>
  <c r="LG411" i="7"/>
  <c r="LF411" i="7"/>
  <c r="LE411" i="7"/>
  <c r="LC411" i="7"/>
  <c r="LB411" i="7"/>
  <c r="LA411" i="7"/>
  <c r="KZ411" i="7"/>
  <c r="KY411" i="7"/>
  <c r="KX411" i="7"/>
  <c r="KW411" i="7"/>
  <c r="KV411" i="7"/>
  <c r="KU411" i="7"/>
  <c r="KT411" i="7"/>
  <c r="KS411" i="7"/>
  <c r="KR411" i="7"/>
  <c r="KQ411" i="7"/>
  <c r="KP411" i="7"/>
  <c r="KO411" i="7"/>
  <c r="KN411" i="7"/>
  <c r="KM411" i="7"/>
  <c r="KL411" i="7"/>
  <c r="KK411" i="7"/>
  <c r="KJ411" i="7"/>
  <c r="KI411" i="7"/>
  <c r="KH411" i="7"/>
  <c r="KG411" i="7"/>
  <c r="KF411" i="7"/>
  <c r="KE411" i="7"/>
  <c r="KD411" i="7"/>
  <c r="KB411" i="7"/>
  <c r="KA411" i="7"/>
  <c r="JZ411" i="7"/>
  <c r="JY411" i="7"/>
  <c r="JX411" i="7"/>
  <c r="JW411" i="7"/>
  <c r="JV411" i="7"/>
  <c r="JU411" i="7"/>
  <c r="JT411" i="7"/>
  <c r="JS411" i="7"/>
  <c r="JR411" i="7"/>
  <c r="JQ411" i="7"/>
  <c r="JP411" i="7"/>
  <c r="JO411" i="7"/>
  <c r="JN411" i="7"/>
  <c r="JL411" i="7"/>
  <c r="JK411" i="7"/>
  <c r="JJ411" i="7"/>
  <c r="JI411" i="7"/>
  <c r="JH411" i="7"/>
  <c r="JG411" i="7"/>
  <c r="JF411" i="7"/>
  <c r="JE411" i="7"/>
  <c r="JD411" i="7"/>
  <c r="JC411" i="7"/>
  <c r="JB411" i="7"/>
  <c r="JA411" i="7"/>
  <c r="IZ411" i="7"/>
  <c r="IY411" i="7"/>
  <c r="IX411" i="7"/>
  <c r="IV411" i="7"/>
  <c r="IU411" i="7"/>
  <c r="IT411" i="7"/>
  <c r="IS411" i="7"/>
  <c r="IR411" i="7"/>
  <c r="IQ411" i="7"/>
  <c r="IP411" i="7"/>
  <c r="IO411" i="7"/>
  <c r="IN411" i="7"/>
  <c r="IM411" i="7"/>
  <c r="IL411" i="7"/>
  <c r="IK411" i="7"/>
  <c r="IJ411" i="7"/>
  <c r="II411" i="7"/>
  <c r="IH411" i="7"/>
  <c r="IF411" i="7"/>
  <c r="IE411" i="7"/>
  <c r="ID411" i="7"/>
  <c r="IC411" i="7"/>
  <c r="IB411" i="7"/>
  <c r="IA411" i="7"/>
  <c r="HZ411" i="7"/>
  <c r="HY411" i="7"/>
  <c r="HX411" i="7"/>
  <c r="HW411" i="7"/>
  <c r="HV411" i="7"/>
  <c r="HU411" i="7"/>
  <c r="HT411" i="7"/>
  <c r="HS411" i="7"/>
  <c r="HR411" i="7"/>
  <c r="HP411" i="7"/>
  <c r="HO411" i="7"/>
  <c r="HN411" i="7"/>
  <c r="HM411" i="7"/>
  <c r="HL411" i="7"/>
  <c r="HK411" i="7"/>
  <c r="HJ411" i="7"/>
  <c r="HI411" i="7"/>
  <c r="HH411" i="7"/>
  <c r="HG411" i="7"/>
  <c r="HF411" i="7"/>
  <c r="HE411" i="7"/>
  <c r="HD411" i="7"/>
  <c r="HC411" i="7"/>
  <c r="HB411" i="7"/>
  <c r="HA411" i="7"/>
  <c r="GZ411" i="7"/>
  <c r="GY411" i="7"/>
  <c r="GX411" i="7"/>
  <c r="GW411" i="7"/>
  <c r="GV411" i="7"/>
  <c r="GU411" i="7"/>
  <c r="GT411" i="7"/>
  <c r="GS411" i="7"/>
  <c r="GR411" i="7"/>
  <c r="GQ411" i="7"/>
  <c r="GP411" i="7"/>
  <c r="GN411" i="7"/>
  <c r="GM411" i="7"/>
  <c r="GL411" i="7"/>
  <c r="GK411" i="7"/>
  <c r="GJ411" i="7"/>
  <c r="GI411" i="7"/>
  <c r="GH411" i="7"/>
  <c r="GG411" i="7"/>
  <c r="GF411" i="7"/>
  <c r="GE411" i="7"/>
  <c r="GD411" i="7"/>
  <c r="GC411" i="7"/>
  <c r="GB411" i="7"/>
  <c r="GA411" i="7"/>
  <c r="FZ411" i="7"/>
  <c r="FX411" i="7"/>
  <c r="FW411" i="7"/>
  <c r="FV411" i="7"/>
  <c r="FU411" i="7"/>
  <c r="FT411" i="7"/>
  <c r="FS411" i="7"/>
  <c r="FR411" i="7"/>
  <c r="FQ411" i="7"/>
  <c r="FP411" i="7"/>
  <c r="FO411" i="7"/>
  <c r="FN411" i="7"/>
  <c r="FM411" i="7"/>
  <c r="FL411" i="7"/>
  <c r="FK411" i="7"/>
  <c r="FJ411" i="7"/>
  <c r="FH411" i="7"/>
  <c r="FG411" i="7"/>
  <c r="FF411" i="7"/>
  <c r="FE411" i="7"/>
  <c r="FD411" i="7"/>
  <c r="FC411" i="7"/>
  <c r="FB411" i="7"/>
  <c r="FA411" i="7"/>
  <c r="EZ411" i="7"/>
  <c r="EY411" i="7"/>
  <c r="EX411" i="7"/>
  <c r="EW411" i="7"/>
  <c r="EV411" i="7"/>
  <c r="EU411" i="7"/>
  <c r="ET411" i="7"/>
  <c r="ER411" i="7"/>
  <c r="EQ411" i="7"/>
  <c r="EP411" i="7"/>
  <c r="EO411" i="7"/>
  <c r="EN411" i="7"/>
  <c r="EM411" i="7"/>
  <c r="EL411" i="7"/>
  <c r="EK411" i="7"/>
  <c r="EJ411" i="7"/>
  <c r="EI411" i="7"/>
  <c r="EH411" i="7"/>
  <c r="EG411" i="7"/>
  <c r="EF411" i="7"/>
  <c r="EE411" i="7"/>
  <c r="ED411" i="7"/>
  <c r="EB411" i="7"/>
  <c r="EA411" i="7"/>
  <c r="DZ411" i="7"/>
  <c r="DY411" i="7"/>
  <c r="DX411" i="7"/>
  <c r="DW411" i="7"/>
  <c r="DV411" i="7"/>
  <c r="DU411" i="7"/>
  <c r="DT411" i="7"/>
  <c r="DS411" i="7"/>
  <c r="DR411" i="7"/>
  <c r="DQ411" i="7"/>
  <c r="DP411" i="7"/>
  <c r="DO411" i="7"/>
  <c r="DN411" i="7"/>
  <c r="DL411" i="7"/>
  <c r="DK411" i="7"/>
  <c r="DJ411" i="7"/>
  <c r="DI411" i="7"/>
  <c r="DH411" i="7"/>
  <c r="DG411" i="7"/>
  <c r="DF411" i="7"/>
  <c r="DE411" i="7"/>
  <c r="DD411" i="7"/>
  <c r="DC411" i="7"/>
  <c r="DB411" i="7"/>
  <c r="DA411" i="7"/>
  <c r="CZ411" i="7"/>
  <c r="CY411" i="7"/>
  <c r="CX411" i="7"/>
  <c r="CV411" i="7"/>
  <c r="CU411" i="7"/>
  <c r="CT411" i="7"/>
  <c r="CS411" i="7"/>
  <c r="CR411" i="7"/>
  <c r="CQ411" i="7"/>
  <c r="CP411" i="7"/>
  <c r="CO411" i="7"/>
  <c r="CN411" i="7"/>
  <c r="CM411" i="7"/>
  <c r="CL411" i="7"/>
  <c r="CK411" i="7"/>
  <c r="CJ411" i="7"/>
  <c r="CI411" i="7"/>
  <c r="CH411" i="7"/>
  <c r="CG411" i="7"/>
  <c r="CF411" i="7"/>
  <c r="CE411" i="7"/>
  <c r="CD411" i="7"/>
  <c r="CC411" i="7"/>
  <c r="CB411" i="7"/>
  <c r="CA411" i="7"/>
  <c r="BZ411" i="7"/>
  <c r="BY411" i="7"/>
  <c r="BX411" i="7"/>
  <c r="BW411" i="7"/>
  <c r="BU411" i="7"/>
  <c r="BT411" i="7"/>
  <c r="BS411" i="7"/>
  <c r="BR411" i="7"/>
  <c r="BQ411" i="7"/>
  <c r="BP411" i="7"/>
  <c r="BO411" i="7"/>
  <c r="BN411" i="7"/>
  <c r="BM411" i="7"/>
  <c r="BL411" i="7"/>
  <c r="BK411" i="7"/>
  <c r="BJ411" i="7"/>
  <c r="BI411" i="7"/>
  <c r="BH411" i="7"/>
  <c r="BG411" i="7"/>
  <c r="BE411" i="7"/>
  <c r="BD411" i="7"/>
  <c r="BC411" i="7"/>
  <c r="BB411" i="7"/>
  <c r="BA411" i="7"/>
  <c r="AZ411" i="7"/>
  <c r="AY411" i="7"/>
  <c r="AX411" i="7"/>
  <c r="AW411" i="7"/>
  <c r="AV411" i="7"/>
  <c r="AU411" i="7"/>
  <c r="AT411" i="7"/>
  <c r="AS411" i="7"/>
  <c r="AR411" i="7"/>
  <c r="AQ411" i="7"/>
  <c r="AO411" i="7"/>
  <c r="AN411" i="7"/>
  <c r="AM411" i="7"/>
  <c r="AL411" i="7"/>
  <c r="AK411" i="7"/>
  <c r="AJ411" i="7"/>
  <c r="AI411" i="7"/>
  <c r="AH411" i="7"/>
  <c r="AG411" i="7"/>
  <c r="AF411" i="7"/>
  <c r="AE411" i="7"/>
  <c r="AD411" i="7"/>
  <c r="AC411" i="7"/>
  <c r="AB411" i="7"/>
  <c r="AA411" i="7"/>
  <c r="Y411" i="7"/>
  <c r="X411" i="7"/>
  <c r="W411" i="7"/>
  <c r="V411" i="7"/>
  <c r="U411" i="7"/>
  <c r="T411" i="7"/>
  <c r="S411" i="7"/>
  <c r="R411" i="7"/>
  <c r="Q411" i="7"/>
  <c r="P411" i="7"/>
  <c r="O411" i="7"/>
  <c r="N411" i="7"/>
  <c r="M411" i="7"/>
  <c r="L411" i="7"/>
  <c r="K411" i="7"/>
  <c r="I411" i="7"/>
  <c r="H411" i="7"/>
  <c r="G411" i="7"/>
  <c r="F411" i="7"/>
  <c r="UE410" i="7"/>
  <c r="TO410" i="7"/>
  <c r="SY410" i="7"/>
  <c r="SI410" i="7"/>
  <c r="RS410" i="7"/>
  <c r="QR410" i="7"/>
  <c r="QB410" i="7"/>
  <c r="PL410" i="7"/>
  <c r="OV410" i="7"/>
  <c r="OF410" i="7"/>
  <c r="NP410" i="7"/>
  <c r="MZ410" i="7"/>
  <c r="MJ410" i="7"/>
  <c r="LT410" i="7"/>
  <c r="LD410" i="7"/>
  <c r="KC410" i="7"/>
  <c r="JM410" i="7"/>
  <c r="IW410" i="7"/>
  <c r="IG410" i="7"/>
  <c r="HQ410" i="7"/>
  <c r="GO410" i="7"/>
  <c r="FY410" i="7"/>
  <c r="FI410" i="7"/>
  <c r="ES410" i="7"/>
  <c r="EC410" i="7"/>
  <c r="DM410" i="7"/>
  <c r="CW410" i="7"/>
  <c r="BV410" i="7"/>
  <c r="BF410" i="7"/>
  <c r="AP410" i="7"/>
  <c r="Z410" i="7"/>
  <c r="J410" i="7"/>
  <c r="E410" i="7"/>
  <c r="VE410" i="7" s="1"/>
  <c r="UE409" i="7"/>
  <c r="TO409" i="7"/>
  <c r="SY409" i="7"/>
  <c r="SI409" i="7"/>
  <c r="RS409" i="7"/>
  <c r="QR409" i="7"/>
  <c r="QB409" i="7"/>
  <c r="PL409" i="7"/>
  <c r="OV409" i="7"/>
  <c r="OF409" i="7"/>
  <c r="NP409" i="7"/>
  <c r="MZ409" i="7"/>
  <c r="MJ409" i="7"/>
  <c r="LT409" i="7"/>
  <c r="LD409" i="7"/>
  <c r="KC409" i="7"/>
  <c r="JM409" i="7"/>
  <c r="IW409" i="7"/>
  <c r="IG409" i="7"/>
  <c r="HQ409" i="7"/>
  <c r="GO409" i="7"/>
  <c r="FY409" i="7"/>
  <c r="FI409" i="7"/>
  <c r="ES409" i="7"/>
  <c r="EC409" i="7"/>
  <c r="DM409" i="7"/>
  <c r="CW409" i="7"/>
  <c r="BV409" i="7"/>
  <c r="BF409" i="7"/>
  <c r="AP409" i="7"/>
  <c r="Z409" i="7"/>
  <c r="J409" i="7"/>
  <c r="E409" i="7"/>
  <c r="VE409" i="7" s="1"/>
  <c r="VD408" i="7"/>
  <c r="VC408" i="7"/>
  <c r="VB408" i="7"/>
  <c r="VA408" i="7"/>
  <c r="UZ408" i="7"/>
  <c r="UY408" i="7"/>
  <c r="UX408" i="7"/>
  <c r="UW408" i="7"/>
  <c r="UV408" i="7"/>
  <c r="UU408" i="7"/>
  <c r="UT408" i="7"/>
  <c r="US408" i="7"/>
  <c r="UR408" i="7"/>
  <c r="UQ408" i="7"/>
  <c r="UP408" i="7"/>
  <c r="UO408" i="7"/>
  <c r="UN408" i="7"/>
  <c r="UM408" i="7"/>
  <c r="UL408" i="7"/>
  <c r="UK408" i="7"/>
  <c r="UJ408" i="7"/>
  <c r="UI408" i="7"/>
  <c r="UH408" i="7"/>
  <c r="UG408" i="7"/>
  <c r="UF408" i="7"/>
  <c r="UD408" i="7"/>
  <c r="UC408" i="7"/>
  <c r="UB408" i="7"/>
  <c r="UA408" i="7"/>
  <c r="TZ408" i="7"/>
  <c r="TY408" i="7"/>
  <c r="TX408" i="7"/>
  <c r="TW408" i="7"/>
  <c r="TV408" i="7"/>
  <c r="TU408" i="7"/>
  <c r="TT408" i="7"/>
  <c r="TS408" i="7"/>
  <c r="TR408" i="7"/>
  <c r="TQ408" i="7"/>
  <c r="TP408" i="7"/>
  <c r="TN408" i="7"/>
  <c r="TM408" i="7"/>
  <c r="TL408" i="7"/>
  <c r="TK408" i="7"/>
  <c r="TJ408" i="7"/>
  <c r="TI408" i="7"/>
  <c r="TH408" i="7"/>
  <c r="TG408" i="7"/>
  <c r="TF408" i="7"/>
  <c r="TE408" i="7"/>
  <c r="TD408" i="7"/>
  <c r="TC408" i="7"/>
  <c r="TB408" i="7"/>
  <c r="TA408" i="7"/>
  <c r="SZ408" i="7"/>
  <c r="SX408" i="7"/>
  <c r="SW408" i="7"/>
  <c r="SV408" i="7"/>
  <c r="SU408" i="7"/>
  <c r="ST408" i="7"/>
  <c r="SS408" i="7"/>
  <c r="SR408" i="7"/>
  <c r="SQ408" i="7"/>
  <c r="SP408" i="7"/>
  <c r="SO408" i="7"/>
  <c r="SN408" i="7"/>
  <c r="SM408" i="7"/>
  <c r="SL408" i="7"/>
  <c r="SK408" i="7"/>
  <c r="SJ408" i="7"/>
  <c r="SH408" i="7"/>
  <c r="SG408" i="7"/>
  <c r="SF408" i="7"/>
  <c r="SE408" i="7"/>
  <c r="SD408" i="7"/>
  <c r="SC408" i="7"/>
  <c r="SB408" i="7"/>
  <c r="SA408" i="7"/>
  <c r="RZ408" i="7"/>
  <c r="RY408" i="7"/>
  <c r="RX408" i="7"/>
  <c r="RW408" i="7"/>
  <c r="RV408" i="7"/>
  <c r="RU408" i="7"/>
  <c r="RT408" i="7"/>
  <c r="RR408" i="7"/>
  <c r="RQ408" i="7"/>
  <c r="RP408" i="7"/>
  <c r="RO408" i="7"/>
  <c r="RN408" i="7"/>
  <c r="RM408" i="7"/>
  <c r="RL408" i="7"/>
  <c r="RK408" i="7"/>
  <c r="RJ408" i="7"/>
  <c r="RI408" i="7"/>
  <c r="RH408" i="7"/>
  <c r="RG408" i="7"/>
  <c r="RF408" i="7"/>
  <c r="RE408" i="7"/>
  <c r="RD408" i="7"/>
  <c r="RC408" i="7"/>
  <c r="RB408" i="7"/>
  <c r="RA408" i="7"/>
  <c r="QZ408" i="7"/>
  <c r="QY408" i="7"/>
  <c r="QX408" i="7"/>
  <c r="QW408" i="7"/>
  <c r="QV408" i="7"/>
  <c r="QU408" i="7"/>
  <c r="QT408" i="7"/>
  <c r="QS408" i="7"/>
  <c r="QQ408" i="7"/>
  <c r="QP408" i="7"/>
  <c r="QO408" i="7"/>
  <c r="QN408" i="7"/>
  <c r="QM408" i="7"/>
  <c r="QL408" i="7"/>
  <c r="QK408" i="7"/>
  <c r="QJ408" i="7"/>
  <c r="QI408" i="7"/>
  <c r="QH408" i="7"/>
  <c r="QG408" i="7"/>
  <c r="QF408" i="7"/>
  <c r="QE408" i="7"/>
  <c r="QD408" i="7"/>
  <c r="QC408" i="7"/>
  <c r="QA408" i="7"/>
  <c r="PZ408" i="7"/>
  <c r="PY408" i="7"/>
  <c r="PX408" i="7"/>
  <c r="PW408" i="7"/>
  <c r="PV408" i="7"/>
  <c r="PU408" i="7"/>
  <c r="PT408" i="7"/>
  <c r="PS408" i="7"/>
  <c r="PR408" i="7"/>
  <c r="PQ408" i="7"/>
  <c r="PP408" i="7"/>
  <c r="PO408" i="7"/>
  <c r="PN408" i="7"/>
  <c r="PM408" i="7"/>
  <c r="PK408" i="7"/>
  <c r="PJ408" i="7"/>
  <c r="PI408" i="7"/>
  <c r="PH408" i="7"/>
  <c r="PG408" i="7"/>
  <c r="PF408" i="7"/>
  <c r="PE408" i="7"/>
  <c r="PD408" i="7"/>
  <c r="PC408" i="7"/>
  <c r="PB408" i="7"/>
  <c r="PA408" i="7"/>
  <c r="OZ408" i="7"/>
  <c r="OY408" i="7"/>
  <c r="OX408" i="7"/>
  <c r="OW408" i="7"/>
  <c r="OU408" i="7"/>
  <c r="OT408" i="7"/>
  <c r="OS408" i="7"/>
  <c r="OR408" i="7"/>
  <c r="OQ408" i="7"/>
  <c r="OP408" i="7"/>
  <c r="OO408" i="7"/>
  <c r="ON408" i="7"/>
  <c r="OM408" i="7"/>
  <c r="OL408" i="7"/>
  <c r="OK408" i="7"/>
  <c r="OJ408" i="7"/>
  <c r="OI408" i="7"/>
  <c r="OH408" i="7"/>
  <c r="OG408" i="7"/>
  <c r="OE408" i="7"/>
  <c r="OD408" i="7"/>
  <c r="OC408" i="7"/>
  <c r="OB408" i="7"/>
  <c r="OA408" i="7"/>
  <c r="NZ408" i="7"/>
  <c r="NY408" i="7"/>
  <c r="NX408" i="7"/>
  <c r="NW408" i="7"/>
  <c r="NV408" i="7"/>
  <c r="NU408" i="7"/>
  <c r="NT408" i="7"/>
  <c r="NS408" i="7"/>
  <c r="NR408" i="7"/>
  <c r="NQ408" i="7"/>
  <c r="NO408" i="7"/>
  <c r="NN408" i="7"/>
  <c r="NM408" i="7"/>
  <c r="NL408" i="7"/>
  <c r="NK408" i="7"/>
  <c r="NJ408" i="7"/>
  <c r="NI408" i="7"/>
  <c r="NH408" i="7"/>
  <c r="NG408" i="7"/>
  <c r="NF408" i="7"/>
  <c r="NE408" i="7"/>
  <c r="ND408" i="7"/>
  <c r="NC408" i="7"/>
  <c r="NB408" i="7"/>
  <c r="NA408" i="7"/>
  <c r="MY408" i="7"/>
  <c r="MX408" i="7"/>
  <c r="MW408" i="7"/>
  <c r="MV408" i="7"/>
  <c r="MU408" i="7"/>
  <c r="MT408" i="7"/>
  <c r="MS408" i="7"/>
  <c r="MR408" i="7"/>
  <c r="MQ408" i="7"/>
  <c r="MP408" i="7"/>
  <c r="MO408" i="7"/>
  <c r="MN408" i="7"/>
  <c r="MM408" i="7"/>
  <c r="ML408" i="7"/>
  <c r="MK408" i="7"/>
  <c r="MI408" i="7"/>
  <c r="MH408" i="7"/>
  <c r="MG408" i="7"/>
  <c r="MF408" i="7"/>
  <c r="ME408" i="7"/>
  <c r="MD408" i="7"/>
  <c r="MC408" i="7"/>
  <c r="MB408" i="7"/>
  <c r="MA408" i="7"/>
  <c r="LZ408" i="7"/>
  <c r="LY408" i="7"/>
  <c r="LX408" i="7"/>
  <c r="LW408" i="7"/>
  <c r="LV408" i="7"/>
  <c r="LU408" i="7"/>
  <c r="LS408" i="7"/>
  <c r="LR408" i="7"/>
  <c r="LQ408" i="7"/>
  <c r="LP408" i="7"/>
  <c r="LO408" i="7"/>
  <c r="LN408" i="7"/>
  <c r="LM408" i="7"/>
  <c r="LL408" i="7"/>
  <c r="LK408" i="7"/>
  <c r="LJ408" i="7"/>
  <c r="LI408" i="7"/>
  <c r="LH408" i="7"/>
  <c r="LG408" i="7"/>
  <c r="LF408" i="7"/>
  <c r="LE408" i="7"/>
  <c r="LC408" i="7"/>
  <c r="LB408" i="7"/>
  <c r="LA408" i="7"/>
  <c r="KZ408" i="7"/>
  <c r="KY408" i="7"/>
  <c r="KX408" i="7"/>
  <c r="KW408" i="7"/>
  <c r="KV408" i="7"/>
  <c r="KU408" i="7"/>
  <c r="KT408" i="7"/>
  <c r="KS408" i="7"/>
  <c r="KR408" i="7"/>
  <c r="KQ408" i="7"/>
  <c r="KP408" i="7"/>
  <c r="KO408" i="7"/>
  <c r="KN408" i="7"/>
  <c r="KM408" i="7"/>
  <c r="KL408" i="7"/>
  <c r="KK408" i="7"/>
  <c r="KJ408" i="7"/>
  <c r="KI408" i="7"/>
  <c r="KH408" i="7"/>
  <c r="KG408" i="7"/>
  <c r="KF408" i="7"/>
  <c r="KE408" i="7"/>
  <c r="KD408" i="7"/>
  <c r="KB408" i="7"/>
  <c r="KA408" i="7"/>
  <c r="JZ408" i="7"/>
  <c r="JY408" i="7"/>
  <c r="JX408" i="7"/>
  <c r="JW408" i="7"/>
  <c r="JV408" i="7"/>
  <c r="JU408" i="7"/>
  <c r="JT408" i="7"/>
  <c r="JS408" i="7"/>
  <c r="JR408" i="7"/>
  <c r="JQ408" i="7"/>
  <c r="JP408" i="7"/>
  <c r="JO408" i="7"/>
  <c r="JN408" i="7"/>
  <c r="JL408" i="7"/>
  <c r="JK408" i="7"/>
  <c r="JJ408" i="7"/>
  <c r="JI408" i="7"/>
  <c r="JH408" i="7"/>
  <c r="JG408" i="7"/>
  <c r="JF408" i="7"/>
  <c r="JE408" i="7"/>
  <c r="JD408" i="7"/>
  <c r="JC408" i="7"/>
  <c r="JB408" i="7"/>
  <c r="JA408" i="7"/>
  <c r="IZ408" i="7"/>
  <c r="IY408" i="7"/>
  <c r="IX408" i="7"/>
  <c r="IV408" i="7"/>
  <c r="IU408" i="7"/>
  <c r="IT408" i="7"/>
  <c r="IS408" i="7"/>
  <c r="IR408" i="7"/>
  <c r="IQ408" i="7"/>
  <c r="IP408" i="7"/>
  <c r="IO408" i="7"/>
  <c r="IN408" i="7"/>
  <c r="IM408" i="7"/>
  <c r="IL408" i="7"/>
  <c r="IK408" i="7"/>
  <c r="IJ408" i="7"/>
  <c r="II408" i="7"/>
  <c r="IH408" i="7"/>
  <c r="IF408" i="7"/>
  <c r="IE408" i="7"/>
  <c r="ID408" i="7"/>
  <c r="IC408" i="7"/>
  <c r="IB408" i="7"/>
  <c r="IA408" i="7"/>
  <c r="HZ408" i="7"/>
  <c r="HY408" i="7"/>
  <c r="HX408" i="7"/>
  <c r="HW408" i="7"/>
  <c r="HV408" i="7"/>
  <c r="HU408" i="7"/>
  <c r="HT408" i="7"/>
  <c r="HS408" i="7"/>
  <c r="HR408" i="7"/>
  <c r="HP408" i="7"/>
  <c r="HO408" i="7"/>
  <c r="HN408" i="7"/>
  <c r="HM408" i="7"/>
  <c r="HL408" i="7"/>
  <c r="HK408" i="7"/>
  <c r="HJ408" i="7"/>
  <c r="HI408" i="7"/>
  <c r="HH408" i="7"/>
  <c r="HG408" i="7"/>
  <c r="HF408" i="7"/>
  <c r="HE408" i="7"/>
  <c r="HD408" i="7"/>
  <c r="HC408" i="7"/>
  <c r="HB408" i="7"/>
  <c r="HA408" i="7"/>
  <c r="GZ408" i="7"/>
  <c r="GY408" i="7"/>
  <c r="GX408" i="7"/>
  <c r="GW408" i="7"/>
  <c r="GV408" i="7"/>
  <c r="GU408" i="7"/>
  <c r="GT408" i="7"/>
  <c r="GS408" i="7"/>
  <c r="GR408" i="7"/>
  <c r="GQ408" i="7"/>
  <c r="GP408" i="7"/>
  <c r="GN408" i="7"/>
  <c r="GM408" i="7"/>
  <c r="GL408" i="7"/>
  <c r="GK408" i="7"/>
  <c r="GJ408" i="7"/>
  <c r="GI408" i="7"/>
  <c r="GH408" i="7"/>
  <c r="GG408" i="7"/>
  <c r="GF408" i="7"/>
  <c r="GE408" i="7"/>
  <c r="GD408" i="7"/>
  <c r="GC408" i="7"/>
  <c r="GB408" i="7"/>
  <c r="GA408" i="7"/>
  <c r="FZ408" i="7"/>
  <c r="FX408" i="7"/>
  <c r="FW408" i="7"/>
  <c r="FV408" i="7"/>
  <c r="FU408" i="7"/>
  <c r="FT408" i="7"/>
  <c r="FS408" i="7"/>
  <c r="FR408" i="7"/>
  <c r="FQ408" i="7"/>
  <c r="FP408" i="7"/>
  <c r="FO408" i="7"/>
  <c r="FN408" i="7"/>
  <c r="FM408" i="7"/>
  <c r="FL408" i="7"/>
  <c r="FK408" i="7"/>
  <c r="FJ408" i="7"/>
  <c r="FH408" i="7"/>
  <c r="FG408" i="7"/>
  <c r="FF408" i="7"/>
  <c r="FE408" i="7"/>
  <c r="FD408" i="7"/>
  <c r="FC408" i="7"/>
  <c r="FB408" i="7"/>
  <c r="FA408" i="7"/>
  <c r="EZ408" i="7"/>
  <c r="EY408" i="7"/>
  <c r="EX408" i="7"/>
  <c r="EW408" i="7"/>
  <c r="EV408" i="7"/>
  <c r="EU408" i="7"/>
  <c r="ET408" i="7"/>
  <c r="ER408" i="7"/>
  <c r="EQ408" i="7"/>
  <c r="EP408" i="7"/>
  <c r="EO408" i="7"/>
  <c r="EN408" i="7"/>
  <c r="EM408" i="7"/>
  <c r="EL408" i="7"/>
  <c r="EK408" i="7"/>
  <c r="EJ408" i="7"/>
  <c r="EI408" i="7"/>
  <c r="EH408" i="7"/>
  <c r="EG408" i="7"/>
  <c r="EF408" i="7"/>
  <c r="EE408" i="7"/>
  <c r="ED408" i="7"/>
  <c r="EB408" i="7"/>
  <c r="EA408" i="7"/>
  <c r="DZ408" i="7"/>
  <c r="DY408" i="7"/>
  <c r="DX408" i="7"/>
  <c r="DW408" i="7"/>
  <c r="DV408" i="7"/>
  <c r="DU408" i="7"/>
  <c r="DT408" i="7"/>
  <c r="DS408" i="7"/>
  <c r="DR408" i="7"/>
  <c r="DQ408" i="7"/>
  <c r="DP408" i="7"/>
  <c r="DO408" i="7"/>
  <c r="DN408" i="7"/>
  <c r="DL408" i="7"/>
  <c r="DK408" i="7"/>
  <c r="DJ408" i="7"/>
  <c r="DI408" i="7"/>
  <c r="DH408" i="7"/>
  <c r="DG408" i="7"/>
  <c r="DF408" i="7"/>
  <c r="DE408" i="7"/>
  <c r="DD408" i="7"/>
  <c r="DC408" i="7"/>
  <c r="DB408" i="7"/>
  <c r="DA408" i="7"/>
  <c r="CZ408" i="7"/>
  <c r="CY408" i="7"/>
  <c r="CX408" i="7"/>
  <c r="CV408" i="7"/>
  <c r="CU408" i="7"/>
  <c r="CT408" i="7"/>
  <c r="CS408" i="7"/>
  <c r="CR408" i="7"/>
  <c r="CQ408" i="7"/>
  <c r="CP408" i="7"/>
  <c r="CO408" i="7"/>
  <c r="CN408" i="7"/>
  <c r="CM408" i="7"/>
  <c r="CL408" i="7"/>
  <c r="CK408" i="7"/>
  <c r="CJ408" i="7"/>
  <c r="CI408" i="7"/>
  <c r="CH408" i="7"/>
  <c r="CG408" i="7"/>
  <c r="CF408" i="7"/>
  <c r="CE408" i="7"/>
  <c r="CD408" i="7"/>
  <c r="CC408" i="7"/>
  <c r="CB408" i="7"/>
  <c r="CA408" i="7"/>
  <c r="BZ408" i="7"/>
  <c r="BY408" i="7"/>
  <c r="BX408" i="7"/>
  <c r="BW408" i="7"/>
  <c r="BU408" i="7"/>
  <c r="BT408" i="7"/>
  <c r="BS408" i="7"/>
  <c r="BR408" i="7"/>
  <c r="BQ408" i="7"/>
  <c r="BP408" i="7"/>
  <c r="BO408" i="7"/>
  <c r="BN408" i="7"/>
  <c r="BM408" i="7"/>
  <c r="BL408" i="7"/>
  <c r="BK408" i="7"/>
  <c r="BJ408" i="7"/>
  <c r="BI408" i="7"/>
  <c r="BH408" i="7"/>
  <c r="BG408" i="7"/>
  <c r="BE408" i="7"/>
  <c r="BD408" i="7"/>
  <c r="BC408" i="7"/>
  <c r="BB408" i="7"/>
  <c r="BA408" i="7"/>
  <c r="AZ408" i="7"/>
  <c r="AY408" i="7"/>
  <c r="AX408" i="7"/>
  <c r="AW408" i="7"/>
  <c r="AV408" i="7"/>
  <c r="AU408" i="7"/>
  <c r="AT408" i="7"/>
  <c r="AS408" i="7"/>
  <c r="AR408" i="7"/>
  <c r="AQ408" i="7"/>
  <c r="AO408" i="7"/>
  <c r="AN408" i="7"/>
  <c r="AM408" i="7"/>
  <c r="AL408" i="7"/>
  <c r="AK408" i="7"/>
  <c r="AJ408" i="7"/>
  <c r="AI408" i="7"/>
  <c r="AH408" i="7"/>
  <c r="AG408" i="7"/>
  <c r="AF408" i="7"/>
  <c r="AE408" i="7"/>
  <c r="AD408" i="7"/>
  <c r="AC408" i="7"/>
  <c r="AB408" i="7"/>
  <c r="AA408" i="7"/>
  <c r="Y408" i="7"/>
  <c r="X408" i="7"/>
  <c r="W408" i="7"/>
  <c r="V408" i="7"/>
  <c r="U408" i="7"/>
  <c r="T408" i="7"/>
  <c r="S408" i="7"/>
  <c r="R408" i="7"/>
  <c r="Q408" i="7"/>
  <c r="P408" i="7"/>
  <c r="O408" i="7"/>
  <c r="N408" i="7"/>
  <c r="M408" i="7"/>
  <c r="L408" i="7"/>
  <c r="K408" i="7"/>
  <c r="I408" i="7"/>
  <c r="H408" i="7"/>
  <c r="G408" i="7"/>
  <c r="F408" i="7"/>
  <c r="UE406" i="7"/>
  <c r="TO406" i="7"/>
  <c r="SY406" i="7"/>
  <c r="SI406" i="7"/>
  <c r="RS406" i="7"/>
  <c r="QR406" i="7"/>
  <c r="QB406" i="7"/>
  <c r="PL406" i="7"/>
  <c r="OV406" i="7"/>
  <c r="OF406" i="7"/>
  <c r="NP406" i="7"/>
  <c r="MZ406" i="7"/>
  <c r="MJ406" i="7"/>
  <c r="LT406" i="7"/>
  <c r="LD406" i="7"/>
  <c r="KC406" i="7"/>
  <c r="JM406" i="7"/>
  <c r="IW406" i="7"/>
  <c r="IG406" i="7"/>
  <c r="HQ406" i="7"/>
  <c r="GO406" i="7"/>
  <c r="FY406" i="7"/>
  <c r="FI406" i="7"/>
  <c r="ES406" i="7"/>
  <c r="EC406" i="7"/>
  <c r="DM406" i="7"/>
  <c r="CW406" i="7"/>
  <c r="BV406" i="7"/>
  <c r="BF406" i="7"/>
  <c r="AP406" i="7"/>
  <c r="Z406" i="7"/>
  <c r="J406" i="7"/>
  <c r="E406" i="7"/>
  <c r="VE406" i="7" s="1"/>
  <c r="UE405" i="7"/>
  <c r="TO405" i="7"/>
  <c r="SY405" i="7"/>
  <c r="SI405" i="7"/>
  <c r="RS405" i="7"/>
  <c r="QR405" i="7"/>
  <c r="QB405" i="7"/>
  <c r="PL405" i="7"/>
  <c r="OV405" i="7"/>
  <c r="OF405" i="7"/>
  <c r="NP405" i="7"/>
  <c r="MZ405" i="7"/>
  <c r="MJ405" i="7"/>
  <c r="LT405" i="7"/>
  <c r="LD405" i="7"/>
  <c r="KC405" i="7"/>
  <c r="JM405" i="7"/>
  <c r="IW405" i="7"/>
  <c r="IG405" i="7"/>
  <c r="HQ405" i="7"/>
  <c r="GO405" i="7"/>
  <c r="FY405" i="7"/>
  <c r="FI405" i="7"/>
  <c r="ES405" i="7"/>
  <c r="EC405" i="7"/>
  <c r="DM405" i="7"/>
  <c r="CW405" i="7"/>
  <c r="BV405" i="7"/>
  <c r="BF405" i="7"/>
  <c r="AP405" i="7"/>
  <c r="Z405" i="7"/>
  <c r="J405" i="7"/>
  <c r="E405" i="7"/>
  <c r="VE405" i="7" s="1"/>
  <c r="VD404" i="7"/>
  <c r="VD403" i="7" s="1"/>
  <c r="VC404" i="7"/>
  <c r="VC403" i="7" s="1"/>
  <c r="VB404" i="7"/>
  <c r="VB403" i="7" s="1"/>
  <c r="VA404" i="7"/>
  <c r="VA403" i="7" s="1"/>
  <c r="UZ404" i="7"/>
  <c r="UZ403" i="7" s="1"/>
  <c r="UY404" i="7"/>
  <c r="UY403" i="7" s="1"/>
  <c r="UX404" i="7"/>
  <c r="UX403" i="7" s="1"/>
  <c r="UW404" i="7"/>
  <c r="UW403" i="7" s="1"/>
  <c r="UV404" i="7"/>
  <c r="UV403" i="7" s="1"/>
  <c r="UU404" i="7"/>
  <c r="UU403" i="7" s="1"/>
  <c r="UT404" i="7"/>
  <c r="UT403" i="7" s="1"/>
  <c r="US404" i="7"/>
  <c r="US403" i="7" s="1"/>
  <c r="UR404" i="7"/>
  <c r="UR403" i="7" s="1"/>
  <c r="UQ404" i="7"/>
  <c r="UQ403" i="7" s="1"/>
  <c r="UP404" i="7"/>
  <c r="UP403" i="7" s="1"/>
  <c r="UO404" i="7"/>
  <c r="UO403" i="7" s="1"/>
  <c r="UN404" i="7"/>
  <c r="UN403" i="7" s="1"/>
  <c r="UM404" i="7"/>
  <c r="UM403" i="7" s="1"/>
  <c r="UL404" i="7"/>
  <c r="UL403" i="7" s="1"/>
  <c r="UK404" i="7"/>
  <c r="UK403" i="7" s="1"/>
  <c r="UJ404" i="7"/>
  <c r="UJ403" i="7" s="1"/>
  <c r="UI404" i="7"/>
  <c r="UI403" i="7" s="1"/>
  <c r="UH404" i="7"/>
  <c r="UH403" i="7" s="1"/>
  <c r="UG404" i="7"/>
  <c r="UF404" i="7"/>
  <c r="UF403" i="7" s="1"/>
  <c r="UD404" i="7"/>
  <c r="UD403" i="7" s="1"/>
  <c r="UC404" i="7"/>
  <c r="UC403" i="7" s="1"/>
  <c r="UB404" i="7"/>
  <c r="UB403" i="7" s="1"/>
  <c r="UA404" i="7"/>
  <c r="UA403" i="7" s="1"/>
  <c r="TZ404" i="7"/>
  <c r="TZ403" i="7" s="1"/>
  <c r="TY404" i="7"/>
  <c r="TY403" i="7" s="1"/>
  <c r="TX404" i="7"/>
  <c r="TW404" i="7"/>
  <c r="TW403" i="7" s="1"/>
  <c r="TV404" i="7"/>
  <c r="TV403" i="7" s="1"/>
  <c r="TU404" i="7"/>
  <c r="TU403" i="7" s="1"/>
  <c r="TT404" i="7"/>
  <c r="TT403" i="7" s="1"/>
  <c r="TS404" i="7"/>
  <c r="TS403" i="7" s="1"/>
  <c r="TR404" i="7"/>
  <c r="TR403" i="7" s="1"/>
  <c r="TQ404" i="7"/>
  <c r="TQ403" i="7" s="1"/>
  <c r="TP404" i="7"/>
  <c r="TP403" i="7" s="1"/>
  <c r="TN404" i="7"/>
  <c r="TN403" i="7" s="1"/>
  <c r="TM404" i="7"/>
  <c r="TM403" i="7" s="1"/>
  <c r="TL404" i="7"/>
  <c r="TL403" i="7" s="1"/>
  <c r="TK404" i="7"/>
  <c r="TK403" i="7" s="1"/>
  <c r="TJ404" i="7"/>
  <c r="TJ403" i="7" s="1"/>
  <c r="TI404" i="7"/>
  <c r="TI403" i="7" s="1"/>
  <c r="TH404" i="7"/>
  <c r="TH403" i="7" s="1"/>
  <c r="TG404" i="7"/>
  <c r="TG403" i="7" s="1"/>
  <c r="TF404" i="7"/>
  <c r="TF403" i="7" s="1"/>
  <c r="TE404" i="7"/>
  <c r="TE403" i="7" s="1"/>
  <c r="TD404" i="7"/>
  <c r="TD403" i="7" s="1"/>
  <c r="TC404" i="7"/>
  <c r="TC403" i="7" s="1"/>
  <c r="TB404" i="7"/>
  <c r="TB403" i="7" s="1"/>
  <c r="TA404" i="7"/>
  <c r="TA403" i="7" s="1"/>
  <c r="SZ404" i="7"/>
  <c r="SZ403" i="7" s="1"/>
  <c r="SX404" i="7"/>
  <c r="SX403" i="7" s="1"/>
  <c r="SW404" i="7"/>
  <c r="SW403" i="7" s="1"/>
  <c r="SV404" i="7"/>
  <c r="SV403" i="7" s="1"/>
  <c r="SU404" i="7"/>
  <c r="SU403" i="7" s="1"/>
  <c r="ST404" i="7"/>
  <c r="ST403" i="7" s="1"/>
  <c r="SS404" i="7"/>
  <c r="SS403" i="7" s="1"/>
  <c r="SR404" i="7"/>
  <c r="SR403" i="7" s="1"/>
  <c r="SQ404" i="7"/>
  <c r="SQ403" i="7" s="1"/>
  <c r="SP404" i="7"/>
  <c r="SP403" i="7" s="1"/>
  <c r="SO404" i="7"/>
  <c r="SO403" i="7" s="1"/>
  <c r="SN404" i="7"/>
  <c r="SN403" i="7" s="1"/>
  <c r="SM404" i="7"/>
  <c r="SM403" i="7" s="1"/>
  <c r="SL404" i="7"/>
  <c r="SL403" i="7" s="1"/>
  <c r="SK404" i="7"/>
  <c r="SK403" i="7" s="1"/>
  <c r="SJ404" i="7"/>
  <c r="SJ403" i="7" s="1"/>
  <c r="SH404" i="7"/>
  <c r="SH403" i="7" s="1"/>
  <c r="SG404" i="7"/>
  <c r="SG403" i="7" s="1"/>
  <c r="SF404" i="7"/>
  <c r="SF403" i="7" s="1"/>
  <c r="SE404" i="7"/>
  <c r="SE403" i="7" s="1"/>
  <c r="SD404" i="7"/>
  <c r="SD403" i="7" s="1"/>
  <c r="SC404" i="7"/>
  <c r="SC403" i="7" s="1"/>
  <c r="SB404" i="7"/>
  <c r="SB403" i="7" s="1"/>
  <c r="SA404" i="7"/>
  <c r="SA403" i="7" s="1"/>
  <c r="RZ404" i="7"/>
  <c r="RZ403" i="7" s="1"/>
  <c r="RY404" i="7"/>
  <c r="RY403" i="7" s="1"/>
  <c r="RX404" i="7"/>
  <c r="RX403" i="7" s="1"/>
  <c r="RW404" i="7"/>
  <c r="RW403" i="7" s="1"/>
  <c r="RV404" i="7"/>
  <c r="RV403" i="7" s="1"/>
  <c r="RU404" i="7"/>
  <c r="RU403" i="7" s="1"/>
  <c r="RT404" i="7"/>
  <c r="RT403" i="7" s="1"/>
  <c r="RR404" i="7"/>
  <c r="RR403" i="7" s="1"/>
  <c r="RQ404" i="7"/>
  <c r="RQ403" i="7" s="1"/>
  <c r="RP404" i="7"/>
  <c r="RP403" i="7" s="1"/>
  <c r="RO404" i="7"/>
  <c r="RO403" i="7" s="1"/>
  <c r="RN404" i="7"/>
  <c r="RN403" i="7" s="1"/>
  <c r="RM404" i="7"/>
  <c r="RM403" i="7" s="1"/>
  <c r="RL404" i="7"/>
  <c r="RL403" i="7" s="1"/>
  <c r="RK404" i="7"/>
  <c r="RK403" i="7" s="1"/>
  <c r="RJ404" i="7"/>
  <c r="RJ403" i="7" s="1"/>
  <c r="RI404" i="7"/>
  <c r="RI403" i="7" s="1"/>
  <c r="RH404" i="7"/>
  <c r="RH403" i="7" s="1"/>
  <c r="RG404" i="7"/>
  <c r="RG403" i="7" s="1"/>
  <c r="RF404" i="7"/>
  <c r="RF403" i="7" s="1"/>
  <c r="RE404" i="7"/>
  <c r="RE403" i="7" s="1"/>
  <c r="RD404" i="7"/>
  <c r="RD403" i="7" s="1"/>
  <c r="RC404" i="7"/>
  <c r="RC403" i="7" s="1"/>
  <c r="RB404" i="7"/>
  <c r="RB403" i="7" s="1"/>
  <c r="RA404" i="7"/>
  <c r="RA403" i="7" s="1"/>
  <c r="QZ404" i="7"/>
  <c r="QZ403" i="7" s="1"/>
  <c r="QY404" i="7"/>
  <c r="QY403" i="7" s="1"/>
  <c r="QX404" i="7"/>
  <c r="QX403" i="7" s="1"/>
  <c r="QW404" i="7"/>
  <c r="QW403" i="7" s="1"/>
  <c r="QV404" i="7"/>
  <c r="QV403" i="7" s="1"/>
  <c r="QU404" i="7"/>
  <c r="QU403" i="7" s="1"/>
  <c r="QT404" i="7"/>
  <c r="QT403" i="7" s="1"/>
  <c r="QS404" i="7"/>
  <c r="QS403" i="7" s="1"/>
  <c r="QQ404" i="7"/>
  <c r="QQ403" i="7" s="1"/>
  <c r="QP404" i="7"/>
  <c r="QP403" i="7" s="1"/>
  <c r="QO404" i="7"/>
  <c r="QO403" i="7" s="1"/>
  <c r="QN404" i="7"/>
  <c r="QN403" i="7" s="1"/>
  <c r="QM404" i="7"/>
  <c r="QM403" i="7" s="1"/>
  <c r="QL404" i="7"/>
  <c r="QL403" i="7" s="1"/>
  <c r="QK404" i="7"/>
  <c r="QK403" i="7" s="1"/>
  <c r="QJ404" i="7"/>
  <c r="QJ403" i="7" s="1"/>
  <c r="QI404" i="7"/>
  <c r="QI403" i="7" s="1"/>
  <c r="QH404" i="7"/>
  <c r="QH403" i="7" s="1"/>
  <c r="QG404" i="7"/>
  <c r="QG403" i="7" s="1"/>
  <c r="QF404" i="7"/>
  <c r="QF403" i="7" s="1"/>
  <c r="QE404" i="7"/>
  <c r="QE403" i="7" s="1"/>
  <c r="QD404" i="7"/>
  <c r="QD403" i="7" s="1"/>
  <c r="QC404" i="7"/>
  <c r="QC403" i="7" s="1"/>
  <c r="QA404" i="7"/>
  <c r="QA403" i="7" s="1"/>
  <c r="PZ404" i="7"/>
  <c r="PZ403" i="7" s="1"/>
  <c r="PY404" i="7"/>
  <c r="PY403" i="7" s="1"/>
  <c r="PX404" i="7"/>
  <c r="PX403" i="7" s="1"/>
  <c r="PW404" i="7"/>
  <c r="PW403" i="7" s="1"/>
  <c r="PV404" i="7"/>
  <c r="PV403" i="7" s="1"/>
  <c r="PU404" i="7"/>
  <c r="PU403" i="7" s="1"/>
  <c r="PT404" i="7"/>
  <c r="PT403" i="7" s="1"/>
  <c r="PS404" i="7"/>
  <c r="PS403" i="7" s="1"/>
  <c r="PR404" i="7"/>
  <c r="PR403" i="7" s="1"/>
  <c r="PQ404" i="7"/>
  <c r="PQ403" i="7" s="1"/>
  <c r="PP404" i="7"/>
  <c r="PP403" i="7" s="1"/>
  <c r="PO404" i="7"/>
  <c r="PO403" i="7" s="1"/>
  <c r="PN404" i="7"/>
  <c r="PN403" i="7" s="1"/>
  <c r="PM404" i="7"/>
  <c r="PM403" i="7" s="1"/>
  <c r="PK404" i="7"/>
  <c r="PK403" i="7" s="1"/>
  <c r="PJ404" i="7"/>
  <c r="PJ403" i="7" s="1"/>
  <c r="PI404" i="7"/>
  <c r="PI403" i="7" s="1"/>
  <c r="PH404" i="7"/>
  <c r="PH403" i="7" s="1"/>
  <c r="PG404" i="7"/>
  <c r="PG403" i="7" s="1"/>
  <c r="PF404" i="7"/>
  <c r="PF403" i="7" s="1"/>
  <c r="PE404" i="7"/>
  <c r="PE403" i="7" s="1"/>
  <c r="PD404" i="7"/>
  <c r="PD403" i="7" s="1"/>
  <c r="PC404" i="7"/>
  <c r="PC403" i="7" s="1"/>
  <c r="PB404" i="7"/>
  <c r="PB403" i="7" s="1"/>
  <c r="PA404" i="7"/>
  <c r="PA403" i="7" s="1"/>
  <c r="OZ404" i="7"/>
  <c r="OZ403" i="7" s="1"/>
  <c r="OY404" i="7"/>
  <c r="OY403" i="7" s="1"/>
  <c r="OX404" i="7"/>
  <c r="OX403" i="7" s="1"/>
  <c r="OW404" i="7"/>
  <c r="OW403" i="7" s="1"/>
  <c r="OU404" i="7"/>
  <c r="OU403" i="7" s="1"/>
  <c r="OT404" i="7"/>
  <c r="OT403" i="7" s="1"/>
  <c r="OS404" i="7"/>
  <c r="OS403" i="7" s="1"/>
  <c r="OR404" i="7"/>
  <c r="OR403" i="7" s="1"/>
  <c r="OQ404" i="7"/>
  <c r="OQ403" i="7" s="1"/>
  <c r="OP404" i="7"/>
  <c r="OP403" i="7" s="1"/>
  <c r="OO404" i="7"/>
  <c r="OO403" i="7" s="1"/>
  <c r="ON404" i="7"/>
  <c r="ON403" i="7" s="1"/>
  <c r="OM404" i="7"/>
  <c r="OM403" i="7" s="1"/>
  <c r="OL404" i="7"/>
  <c r="OL403" i="7" s="1"/>
  <c r="OK404" i="7"/>
  <c r="OK403" i="7" s="1"/>
  <c r="OJ404" i="7"/>
  <c r="OJ403" i="7" s="1"/>
  <c r="OI404" i="7"/>
  <c r="OI403" i="7" s="1"/>
  <c r="OH404" i="7"/>
  <c r="OH403" i="7" s="1"/>
  <c r="OG404" i="7"/>
  <c r="OG403" i="7" s="1"/>
  <c r="OE404" i="7"/>
  <c r="OE403" i="7" s="1"/>
  <c r="OD404" i="7"/>
  <c r="OD403" i="7" s="1"/>
  <c r="OC404" i="7"/>
  <c r="OC403" i="7" s="1"/>
  <c r="OB404" i="7"/>
  <c r="OB403" i="7" s="1"/>
  <c r="OA404" i="7"/>
  <c r="OA403" i="7" s="1"/>
  <c r="NZ404" i="7"/>
  <c r="NZ403" i="7" s="1"/>
  <c r="NY404" i="7"/>
  <c r="NY403" i="7" s="1"/>
  <c r="NX404" i="7"/>
  <c r="NX403" i="7" s="1"/>
  <c r="NW404" i="7"/>
  <c r="NW403" i="7" s="1"/>
  <c r="NV404" i="7"/>
  <c r="NV403" i="7" s="1"/>
  <c r="NU404" i="7"/>
  <c r="NU403" i="7" s="1"/>
  <c r="NT404" i="7"/>
  <c r="NT403" i="7" s="1"/>
  <c r="NS404" i="7"/>
  <c r="NS403" i="7" s="1"/>
  <c r="NR404" i="7"/>
  <c r="NR403" i="7" s="1"/>
  <c r="NQ404" i="7"/>
  <c r="NQ403" i="7" s="1"/>
  <c r="NO404" i="7"/>
  <c r="NO403" i="7" s="1"/>
  <c r="NN404" i="7"/>
  <c r="NN403" i="7" s="1"/>
  <c r="NM404" i="7"/>
  <c r="NM403" i="7" s="1"/>
  <c r="NL404" i="7"/>
  <c r="NL403" i="7" s="1"/>
  <c r="NK404" i="7"/>
  <c r="NK403" i="7" s="1"/>
  <c r="NJ404" i="7"/>
  <c r="NJ403" i="7" s="1"/>
  <c r="NI404" i="7"/>
  <c r="NI403" i="7" s="1"/>
  <c r="NH404" i="7"/>
  <c r="NH403" i="7" s="1"/>
  <c r="NG404" i="7"/>
  <c r="NG403" i="7" s="1"/>
  <c r="NF404" i="7"/>
  <c r="NF403" i="7" s="1"/>
  <c r="NE404" i="7"/>
  <c r="NE403" i="7" s="1"/>
  <c r="ND404" i="7"/>
  <c r="ND403" i="7" s="1"/>
  <c r="NC404" i="7"/>
  <c r="NC403" i="7" s="1"/>
  <c r="NB404" i="7"/>
  <c r="NA404" i="7"/>
  <c r="NA403" i="7" s="1"/>
  <c r="MY404" i="7"/>
  <c r="MY403" i="7" s="1"/>
  <c r="MX404" i="7"/>
  <c r="MX403" i="7" s="1"/>
  <c r="MW404" i="7"/>
  <c r="MW403" i="7" s="1"/>
  <c r="MV404" i="7"/>
  <c r="MV403" i="7" s="1"/>
  <c r="MU404" i="7"/>
  <c r="MU403" i="7" s="1"/>
  <c r="MT404" i="7"/>
  <c r="MT403" i="7" s="1"/>
  <c r="MS404" i="7"/>
  <c r="MS403" i="7" s="1"/>
  <c r="MR404" i="7"/>
  <c r="MR403" i="7" s="1"/>
  <c r="MQ404" i="7"/>
  <c r="MQ403" i="7" s="1"/>
  <c r="MP404" i="7"/>
  <c r="MP403" i="7" s="1"/>
  <c r="MO404" i="7"/>
  <c r="MO403" i="7" s="1"/>
  <c r="MN404" i="7"/>
  <c r="MN403" i="7" s="1"/>
  <c r="MM404" i="7"/>
  <c r="MM403" i="7" s="1"/>
  <c r="ML404" i="7"/>
  <c r="ML403" i="7" s="1"/>
  <c r="MK404" i="7"/>
  <c r="MK403" i="7" s="1"/>
  <c r="MI404" i="7"/>
  <c r="MI403" i="7" s="1"/>
  <c r="MH404" i="7"/>
  <c r="MH403" i="7" s="1"/>
  <c r="MG404" i="7"/>
  <c r="MG403" i="7" s="1"/>
  <c r="MF404" i="7"/>
  <c r="MF403" i="7" s="1"/>
  <c r="ME404" i="7"/>
  <c r="ME403" i="7" s="1"/>
  <c r="MD404" i="7"/>
  <c r="MD403" i="7" s="1"/>
  <c r="MC404" i="7"/>
  <c r="MC403" i="7" s="1"/>
  <c r="MB404" i="7"/>
  <c r="MB403" i="7" s="1"/>
  <c r="MA404" i="7"/>
  <c r="MA403" i="7" s="1"/>
  <c r="LZ404" i="7"/>
  <c r="LZ403" i="7" s="1"/>
  <c r="LY404" i="7"/>
  <c r="LY403" i="7" s="1"/>
  <c r="LX404" i="7"/>
  <c r="LX403" i="7" s="1"/>
  <c r="LW404" i="7"/>
  <c r="LW403" i="7" s="1"/>
  <c r="LV404" i="7"/>
  <c r="LV403" i="7" s="1"/>
  <c r="LU404" i="7"/>
  <c r="LU403" i="7" s="1"/>
  <c r="LS404" i="7"/>
  <c r="LS403" i="7" s="1"/>
  <c r="LR404" i="7"/>
  <c r="LR403" i="7" s="1"/>
  <c r="LQ404" i="7"/>
  <c r="LQ403" i="7" s="1"/>
  <c r="LP404" i="7"/>
  <c r="LP403" i="7" s="1"/>
  <c r="LO404" i="7"/>
  <c r="LO403" i="7" s="1"/>
  <c r="LN404" i="7"/>
  <c r="LN403" i="7" s="1"/>
  <c r="LM404" i="7"/>
  <c r="LM403" i="7" s="1"/>
  <c r="LL404" i="7"/>
  <c r="LL403" i="7" s="1"/>
  <c r="LK404" i="7"/>
  <c r="LK403" i="7" s="1"/>
  <c r="LJ404" i="7"/>
  <c r="LJ403" i="7" s="1"/>
  <c r="LI404" i="7"/>
  <c r="LI403" i="7" s="1"/>
  <c r="LH404" i="7"/>
  <c r="LH403" i="7" s="1"/>
  <c r="LG404" i="7"/>
  <c r="LG403" i="7" s="1"/>
  <c r="LF404" i="7"/>
  <c r="LF403" i="7" s="1"/>
  <c r="LE404" i="7"/>
  <c r="LE403" i="7" s="1"/>
  <c r="LC404" i="7"/>
  <c r="LC403" i="7" s="1"/>
  <c r="LB404" i="7"/>
  <c r="LB403" i="7" s="1"/>
  <c r="LA404" i="7"/>
  <c r="LA403" i="7" s="1"/>
  <c r="KZ404" i="7"/>
  <c r="KZ403" i="7" s="1"/>
  <c r="KY404" i="7"/>
  <c r="KY403" i="7" s="1"/>
  <c r="KX404" i="7"/>
  <c r="KX403" i="7" s="1"/>
  <c r="KW404" i="7"/>
  <c r="KW403" i="7" s="1"/>
  <c r="KV404" i="7"/>
  <c r="KV403" i="7" s="1"/>
  <c r="KU404" i="7"/>
  <c r="KU403" i="7" s="1"/>
  <c r="KT404" i="7"/>
  <c r="KT403" i="7" s="1"/>
  <c r="KS404" i="7"/>
  <c r="KS403" i="7" s="1"/>
  <c r="KR404" i="7"/>
  <c r="KR403" i="7" s="1"/>
  <c r="KQ404" i="7"/>
  <c r="KQ403" i="7" s="1"/>
  <c r="KP404" i="7"/>
  <c r="KP403" i="7" s="1"/>
  <c r="KO404" i="7"/>
  <c r="KO403" i="7" s="1"/>
  <c r="KN404" i="7"/>
  <c r="KN403" i="7" s="1"/>
  <c r="KM404" i="7"/>
  <c r="KM403" i="7" s="1"/>
  <c r="KL404" i="7"/>
  <c r="KL403" i="7" s="1"/>
  <c r="KK404" i="7"/>
  <c r="KK403" i="7" s="1"/>
  <c r="KJ404" i="7"/>
  <c r="KJ403" i="7" s="1"/>
  <c r="KI404" i="7"/>
  <c r="KI403" i="7" s="1"/>
  <c r="KH404" i="7"/>
  <c r="KH403" i="7" s="1"/>
  <c r="KG404" i="7"/>
  <c r="KG403" i="7" s="1"/>
  <c r="KF404" i="7"/>
  <c r="KF403" i="7" s="1"/>
  <c r="KE404" i="7"/>
  <c r="KE403" i="7" s="1"/>
  <c r="KD404" i="7"/>
  <c r="KD403" i="7" s="1"/>
  <c r="KB404" i="7"/>
  <c r="KB403" i="7" s="1"/>
  <c r="KA404" i="7"/>
  <c r="KA403" i="7" s="1"/>
  <c r="JZ404" i="7"/>
  <c r="JZ403" i="7" s="1"/>
  <c r="JY404" i="7"/>
  <c r="JY403" i="7" s="1"/>
  <c r="JX404" i="7"/>
  <c r="JX403" i="7" s="1"/>
  <c r="JW404" i="7"/>
  <c r="JW403" i="7" s="1"/>
  <c r="JV404" i="7"/>
  <c r="JV403" i="7" s="1"/>
  <c r="JU404" i="7"/>
  <c r="JU403" i="7" s="1"/>
  <c r="JT404" i="7"/>
  <c r="JT403" i="7" s="1"/>
  <c r="JS404" i="7"/>
  <c r="JS403" i="7" s="1"/>
  <c r="JR404" i="7"/>
  <c r="JR403" i="7" s="1"/>
  <c r="JQ404" i="7"/>
  <c r="JQ403" i="7" s="1"/>
  <c r="JP404" i="7"/>
  <c r="JP403" i="7" s="1"/>
  <c r="JO404" i="7"/>
  <c r="JO403" i="7" s="1"/>
  <c r="JN404" i="7"/>
  <c r="JN403" i="7" s="1"/>
  <c r="JL404" i="7"/>
  <c r="JL403" i="7" s="1"/>
  <c r="JK404" i="7"/>
  <c r="JK403" i="7" s="1"/>
  <c r="JJ404" i="7"/>
  <c r="JJ403" i="7" s="1"/>
  <c r="JI404" i="7"/>
  <c r="JI403" i="7" s="1"/>
  <c r="JH404" i="7"/>
  <c r="JH403" i="7" s="1"/>
  <c r="JG404" i="7"/>
  <c r="JG403" i="7" s="1"/>
  <c r="JF404" i="7"/>
  <c r="JF403" i="7" s="1"/>
  <c r="JE404" i="7"/>
  <c r="JE403" i="7" s="1"/>
  <c r="JD404" i="7"/>
  <c r="JD403" i="7" s="1"/>
  <c r="JC404" i="7"/>
  <c r="JC403" i="7" s="1"/>
  <c r="JB404" i="7"/>
  <c r="JB403" i="7" s="1"/>
  <c r="JA404" i="7"/>
  <c r="JA403" i="7" s="1"/>
  <c r="IZ404" i="7"/>
  <c r="IZ403" i="7" s="1"/>
  <c r="IY404" i="7"/>
  <c r="IY403" i="7" s="1"/>
  <c r="IX404" i="7"/>
  <c r="IX403" i="7" s="1"/>
  <c r="IV404" i="7"/>
  <c r="IV403" i="7" s="1"/>
  <c r="IU404" i="7"/>
  <c r="IU403" i="7" s="1"/>
  <c r="IT404" i="7"/>
  <c r="IT403" i="7" s="1"/>
  <c r="IS404" i="7"/>
  <c r="IS403" i="7" s="1"/>
  <c r="IR404" i="7"/>
  <c r="IR403" i="7" s="1"/>
  <c r="IQ404" i="7"/>
  <c r="IQ403" i="7" s="1"/>
  <c r="IP404" i="7"/>
  <c r="IP403" i="7" s="1"/>
  <c r="IO404" i="7"/>
  <c r="IO403" i="7" s="1"/>
  <c r="IN404" i="7"/>
  <c r="IN403" i="7" s="1"/>
  <c r="IM404" i="7"/>
  <c r="IM403" i="7" s="1"/>
  <c r="IL404" i="7"/>
  <c r="IL403" i="7" s="1"/>
  <c r="IK404" i="7"/>
  <c r="IK403" i="7" s="1"/>
  <c r="IJ404" i="7"/>
  <c r="IJ403" i="7" s="1"/>
  <c r="II404" i="7"/>
  <c r="II403" i="7" s="1"/>
  <c r="IH404" i="7"/>
  <c r="IH403" i="7" s="1"/>
  <c r="IF404" i="7"/>
  <c r="IF403" i="7" s="1"/>
  <c r="IE404" i="7"/>
  <c r="IE403" i="7" s="1"/>
  <c r="ID404" i="7"/>
  <c r="ID403" i="7" s="1"/>
  <c r="IC404" i="7"/>
  <c r="IC403" i="7" s="1"/>
  <c r="IB404" i="7"/>
  <c r="IB403" i="7" s="1"/>
  <c r="IA404" i="7"/>
  <c r="IA403" i="7" s="1"/>
  <c r="HZ404" i="7"/>
  <c r="HZ403" i="7" s="1"/>
  <c r="HY404" i="7"/>
  <c r="HY403" i="7" s="1"/>
  <c r="HX404" i="7"/>
  <c r="HX403" i="7" s="1"/>
  <c r="HW404" i="7"/>
  <c r="HW403" i="7" s="1"/>
  <c r="HV404" i="7"/>
  <c r="HV403" i="7" s="1"/>
  <c r="HU404" i="7"/>
  <c r="HU403" i="7" s="1"/>
  <c r="HT404" i="7"/>
  <c r="HT403" i="7" s="1"/>
  <c r="HS404" i="7"/>
  <c r="HS403" i="7" s="1"/>
  <c r="HR404" i="7"/>
  <c r="HR403" i="7" s="1"/>
  <c r="HP404" i="7"/>
  <c r="HP403" i="7" s="1"/>
  <c r="HO404" i="7"/>
  <c r="HO403" i="7" s="1"/>
  <c r="HN404" i="7"/>
  <c r="HN403" i="7" s="1"/>
  <c r="HM404" i="7"/>
  <c r="HM403" i="7" s="1"/>
  <c r="HL404" i="7"/>
  <c r="HL403" i="7" s="1"/>
  <c r="HK404" i="7"/>
  <c r="HK403" i="7" s="1"/>
  <c r="HJ404" i="7"/>
  <c r="HJ403" i="7" s="1"/>
  <c r="HI404" i="7"/>
  <c r="HI403" i="7" s="1"/>
  <c r="HH404" i="7"/>
  <c r="HH403" i="7" s="1"/>
  <c r="HG404" i="7"/>
  <c r="HG403" i="7" s="1"/>
  <c r="HF404" i="7"/>
  <c r="HF403" i="7" s="1"/>
  <c r="HE404" i="7"/>
  <c r="HE403" i="7" s="1"/>
  <c r="HD404" i="7"/>
  <c r="HD403" i="7" s="1"/>
  <c r="HC404" i="7"/>
  <c r="HC403" i="7" s="1"/>
  <c r="HB404" i="7"/>
  <c r="HB403" i="7" s="1"/>
  <c r="HA404" i="7"/>
  <c r="HA403" i="7" s="1"/>
  <c r="GZ404" i="7"/>
  <c r="GZ403" i="7" s="1"/>
  <c r="GY404" i="7"/>
  <c r="GY403" i="7" s="1"/>
  <c r="GX404" i="7"/>
  <c r="GX403" i="7" s="1"/>
  <c r="GW404" i="7"/>
  <c r="GW403" i="7" s="1"/>
  <c r="GV404" i="7"/>
  <c r="GV403" i="7" s="1"/>
  <c r="GU404" i="7"/>
  <c r="GU403" i="7" s="1"/>
  <c r="GT404" i="7"/>
  <c r="GT403" i="7" s="1"/>
  <c r="GS404" i="7"/>
  <c r="GS403" i="7" s="1"/>
  <c r="GR404" i="7"/>
  <c r="GR403" i="7" s="1"/>
  <c r="GQ404" i="7"/>
  <c r="GQ403" i="7" s="1"/>
  <c r="GP404" i="7"/>
  <c r="GP403" i="7" s="1"/>
  <c r="GN404" i="7"/>
  <c r="GN403" i="7" s="1"/>
  <c r="GM404" i="7"/>
  <c r="GM403" i="7" s="1"/>
  <c r="GL404" i="7"/>
  <c r="GL403" i="7" s="1"/>
  <c r="GK404" i="7"/>
  <c r="GK403" i="7" s="1"/>
  <c r="GJ404" i="7"/>
  <c r="GJ403" i="7" s="1"/>
  <c r="GI404" i="7"/>
  <c r="GI403" i="7" s="1"/>
  <c r="GH404" i="7"/>
  <c r="GH403" i="7" s="1"/>
  <c r="GG404" i="7"/>
  <c r="GG403" i="7" s="1"/>
  <c r="GF404" i="7"/>
  <c r="GF403" i="7" s="1"/>
  <c r="GE404" i="7"/>
  <c r="GE403" i="7" s="1"/>
  <c r="GD404" i="7"/>
  <c r="GD403" i="7" s="1"/>
  <c r="GC404" i="7"/>
  <c r="GC403" i="7" s="1"/>
  <c r="GB404" i="7"/>
  <c r="GB403" i="7" s="1"/>
  <c r="GA404" i="7"/>
  <c r="GA403" i="7" s="1"/>
  <c r="FZ404" i="7"/>
  <c r="FZ403" i="7" s="1"/>
  <c r="FX404" i="7"/>
  <c r="FX403" i="7" s="1"/>
  <c r="FW404" i="7"/>
  <c r="FW403" i="7" s="1"/>
  <c r="FV404" i="7"/>
  <c r="FV403" i="7" s="1"/>
  <c r="FU404" i="7"/>
  <c r="FU403" i="7" s="1"/>
  <c r="FT404" i="7"/>
  <c r="FT403" i="7" s="1"/>
  <c r="FS404" i="7"/>
  <c r="FS403" i="7" s="1"/>
  <c r="FR404" i="7"/>
  <c r="FR403" i="7" s="1"/>
  <c r="FQ404" i="7"/>
  <c r="FQ403" i="7" s="1"/>
  <c r="FP404" i="7"/>
  <c r="FP403" i="7" s="1"/>
  <c r="FO404" i="7"/>
  <c r="FO403" i="7" s="1"/>
  <c r="FN404" i="7"/>
  <c r="FN403" i="7" s="1"/>
  <c r="FM404" i="7"/>
  <c r="FM403" i="7" s="1"/>
  <c r="FL404" i="7"/>
  <c r="FL403" i="7" s="1"/>
  <c r="FK404" i="7"/>
  <c r="FK403" i="7" s="1"/>
  <c r="FJ404" i="7"/>
  <c r="FJ403" i="7" s="1"/>
  <c r="FH404" i="7"/>
  <c r="FH403" i="7" s="1"/>
  <c r="FG404" i="7"/>
  <c r="FG403" i="7" s="1"/>
  <c r="FF404" i="7"/>
  <c r="FF403" i="7" s="1"/>
  <c r="FE404" i="7"/>
  <c r="FE403" i="7" s="1"/>
  <c r="FD404" i="7"/>
  <c r="FD403" i="7" s="1"/>
  <c r="FC404" i="7"/>
  <c r="FC403" i="7" s="1"/>
  <c r="FB404" i="7"/>
  <c r="FB403" i="7" s="1"/>
  <c r="FA404" i="7"/>
  <c r="FA403" i="7" s="1"/>
  <c r="EZ404" i="7"/>
  <c r="EZ403" i="7" s="1"/>
  <c r="EY404" i="7"/>
  <c r="EY403" i="7" s="1"/>
  <c r="EX404" i="7"/>
  <c r="EX403" i="7" s="1"/>
  <c r="EW404" i="7"/>
  <c r="EW403" i="7" s="1"/>
  <c r="EV404" i="7"/>
  <c r="EV403" i="7" s="1"/>
  <c r="EU404" i="7"/>
  <c r="EU403" i="7" s="1"/>
  <c r="ET404" i="7"/>
  <c r="ET403" i="7" s="1"/>
  <c r="ER404" i="7"/>
  <c r="ER403" i="7" s="1"/>
  <c r="EQ404" i="7"/>
  <c r="EQ403" i="7" s="1"/>
  <c r="EP404" i="7"/>
  <c r="EP403" i="7" s="1"/>
  <c r="EO404" i="7"/>
  <c r="EO403" i="7" s="1"/>
  <c r="EN404" i="7"/>
  <c r="EN403" i="7" s="1"/>
  <c r="EM404" i="7"/>
  <c r="EM403" i="7" s="1"/>
  <c r="EL404" i="7"/>
  <c r="EL403" i="7" s="1"/>
  <c r="EK404" i="7"/>
  <c r="EK403" i="7" s="1"/>
  <c r="EJ404" i="7"/>
  <c r="EJ403" i="7" s="1"/>
  <c r="EI404" i="7"/>
  <c r="EI403" i="7" s="1"/>
  <c r="EH404" i="7"/>
  <c r="EH403" i="7" s="1"/>
  <c r="EG404" i="7"/>
  <c r="EG403" i="7" s="1"/>
  <c r="EF404" i="7"/>
  <c r="EF403" i="7" s="1"/>
  <c r="EE404" i="7"/>
  <c r="EE403" i="7" s="1"/>
  <c r="ED404" i="7"/>
  <c r="ED403" i="7" s="1"/>
  <c r="EB404" i="7"/>
  <c r="EB403" i="7" s="1"/>
  <c r="EA404" i="7"/>
  <c r="EA403" i="7" s="1"/>
  <c r="DZ404" i="7"/>
  <c r="DZ403" i="7" s="1"/>
  <c r="DY404" i="7"/>
  <c r="DY403" i="7" s="1"/>
  <c r="DX404" i="7"/>
  <c r="DX403" i="7" s="1"/>
  <c r="DW404" i="7"/>
  <c r="DW403" i="7" s="1"/>
  <c r="DV404" i="7"/>
  <c r="DV403" i="7" s="1"/>
  <c r="DU404" i="7"/>
  <c r="DU403" i="7" s="1"/>
  <c r="DT404" i="7"/>
  <c r="DT403" i="7" s="1"/>
  <c r="DS404" i="7"/>
  <c r="DS403" i="7" s="1"/>
  <c r="DR404" i="7"/>
  <c r="DR403" i="7" s="1"/>
  <c r="DQ404" i="7"/>
  <c r="DQ403" i="7" s="1"/>
  <c r="DP404" i="7"/>
  <c r="DP403" i="7" s="1"/>
  <c r="DO404" i="7"/>
  <c r="DO403" i="7" s="1"/>
  <c r="DN404" i="7"/>
  <c r="DN403" i="7" s="1"/>
  <c r="DL404" i="7"/>
  <c r="DL403" i="7" s="1"/>
  <c r="DK404" i="7"/>
  <c r="DK403" i="7" s="1"/>
  <c r="DJ404" i="7"/>
  <c r="DJ403" i="7" s="1"/>
  <c r="DI404" i="7"/>
  <c r="DI403" i="7" s="1"/>
  <c r="DH404" i="7"/>
  <c r="DH403" i="7" s="1"/>
  <c r="DG404" i="7"/>
  <c r="DG403" i="7" s="1"/>
  <c r="DF404" i="7"/>
  <c r="DF403" i="7" s="1"/>
  <c r="DE404" i="7"/>
  <c r="DE403" i="7" s="1"/>
  <c r="DD404" i="7"/>
  <c r="DD403" i="7" s="1"/>
  <c r="DC404" i="7"/>
  <c r="DC403" i="7" s="1"/>
  <c r="DB404" i="7"/>
  <c r="DB403" i="7" s="1"/>
  <c r="DA404" i="7"/>
  <c r="DA403" i="7" s="1"/>
  <c r="CZ404" i="7"/>
  <c r="CZ403" i="7" s="1"/>
  <c r="CY404" i="7"/>
  <c r="CY403" i="7" s="1"/>
  <c r="CX404" i="7"/>
  <c r="CX403" i="7" s="1"/>
  <c r="CV404" i="7"/>
  <c r="CV403" i="7" s="1"/>
  <c r="CU404" i="7"/>
  <c r="CU403" i="7" s="1"/>
  <c r="CT404" i="7"/>
  <c r="CT403" i="7" s="1"/>
  <c r="CS404" i="7"/>
  <c r="CS403" i="7" s="1"/>
  <c r="CR404" i="7"/>
  <c r="CR403" i="7" s="1"/>
  <c r="CQ404" i="7"/>
  <c r="CQ403" i="7" s="1"/>
  <c r="CP404" i="7"/>
  <c r="CP403" i="7" s="1"/>
  <c r="CO404" i="7"/>
  <c r="CO403" i="7" s="1"/>
  <c r="CN404" i="7"/>
  <c r="CN403" i="7" s="1"/>
  <c r="CM404" i="7"/>
  <c r="CM403" i="7" s="1"/>
  <c r="CL404" i="7"/>
  <c r="CL403" i="7" s="1"/>
  <c r="CK404" i="7"/>
  <c r="CK403" i="7" s="1"/>
  <c r="CJ404" i="7"/>
  <c r="CJ403" i="7" s="1"/>
  <c r="CI404" i="7"/>
  <c r="CI403" i="7" s="1"/>
  <c r="CH404" i="7"/>
  <c r="CH403" i="7" s="1"/>
  <c r="CG404" i="7"/>
  <c r="CG403" i="7" s="1"/>
  <c r="CF404" i="7"/>
  <c r="CF403" i="7" s="1"/>
  <c r="CE404" i="7"/>
  <c r="CE403" i="7" s="1"/>
  <c r="CD404" i="7"/>
  <c r="CD403" i="7" s="1"/>
  <c r="CC404" i="7"/>
  <c r="CC403" i="7" s="1"/>
  <c r="CB404" i="7"/>
  <c r="CB403" i="7" s="1"/>
  <c r="CA404" i="7"/>
  <c r="CA403" i="7" s="1"/>
  <c r="BZ404" i="7"/>
  <c r="BZ403" i="7" s="1"/>
  <c r="BY404" i="7"/>
  <c r="BY403" i="7" s="1"/>
  <c r="BX404" i="7"/>
  <c r="BX403" i="7" s="1"/>
  <c r="BW404" i="7"/>
  <c r="BW403" i="7" s="1"/>
  <c r="BU404" i="7"/>
  <c r="BU403" i="7" s="1"/>
  <c r="BT404" i="7"/>
  <c r="BT403" i="7" s="1"/>
  <c r="BS404" i="7"/>
  <c r="BS403" i="7" s="1"/>
  <c r="BR404" i="7"/>
  <c r="BR403" i="7" s="1"/>
  <c r="BQ404" i="7"/>
  <c r="BQ403" i="7" s="1"/>
  <c r="BP404" i="7"/>
  <c r="BP403" i="7" s="1"/>
  <c r="BO404" i="7"/>
  <c r="BO403" i="7" s="1"/>
  <c r="BN404" i="7"/>
  <c r="BN403" i="7" s="1"/>
  <c r="BM404" i="7"/>
  <c r="BM403" i="7" s="1"/>
  <c r="BL404" i="7"/>
  <c r="BL403" i="7" s="1"/>
  <c r="BK404" i="7"/>
  <c r="BK403" i="7" s="1"/>
  <c r="BJ404" i="7"/>
  <c r="BJ403" i="7" s="1"/>
  <c r="BI404" i="7"/>
  <c r="BI403" i="7" s="1"/>
  <c r="BH404" i="7"/>
  <c r="BH403" i="7" s="1"/>
  <c r="BG404" i="7"/>
  <c r="BG403" i="7" s="1"/>
  <c r="BE404" i="7"/>
  <c r="BE403" i="7" s="1"/>
  <c r="BD404" i="7"/>
  <c r="BD403" i="7" s="1"/>
  <c r="BC404" i="7"/>
  <c r="BC403" i="7" s="1"/>
  <c r="BB404" i="7"/>
  <c r="BB403" i="7" s="1"/>
  <c r="BA404" i="7"/>
  <c r="BA403" i="7" s="1"/>
  <c r="AZ404" i="7"/>
  <c r="AZ403" i="7" s="1"/>
  <c r="AY404" i="7"/>
  <c r="AY403" i="7" s="1"/>
  <c r="AX404" i="7"/>
  <c r="AX403" i="7" s="1"/>
  <c r="AW404" i="7"/>
  <c r="AW403" i="7" s="1"/>
  <c r="AV404" i="7"/>
  <c r="AV403" i="7" s="1"/>
  <c r="AU404" i="7"/>
  <c r="AU403" i="7" s="1"/>
  <c r="AT404" i="7"/>
  <c r="AT403" i="7" s="1"/>
  <c r="AS404" i="7"/>
  <c r="AS403" i="7" s="1"/>
  <c r="AR404" i="7"/>
  <c r="AR403" i="7" s="1"/>
  <c r="AQ404" i="7"/>
  <c r="AQ403" i="7" s="1"/>
  <c r="AO404" i="7"/>
  <c r="AO403" i="7" s="1"/>
  <c r="AN404" i="7"/>
  <c r="AN403" i="7" s="1"/>
  <c r="AM404" i="7"/>
  <c r="AM403" i="7" s="1"/>
  <c r="AL404" i="7"/>
  <c r="AL403" i="7" s="1"/>
  <c r="AK404" i="7"/>
  <c r="AK403" i="7" s="1"/>
  <c r="AJ404" i="7"/>
  <c r="AJ403" i="7" s="1"/>
  <c r="AI404" i="7"/>
  <c r="AI403" i="7" s="1"/>
  <c r="AH404" i="7"/>
  <c r="AH403" i="7" s="1"/>
  <c r="AG404" i="7"/>
  <c r="AG403" i="7" s="1"/>
  <c r="AF404" i="7"/>
  <c r="AF403" i="7" s="1"/>
  <c r="AE404" i="7"/>
  <c r="AE403" i="7" s="1"/>
  <c r="AD404" i="7"/>
  <c r="AD403" i="7" s="1"/>
  <c r="AC404" i="7"/>
  <c r="AC403" i="7" s="1"/>
  <c r="AB404" i="7"/>
  <c r="AB403" i="7" s="1"/>
  <c r="AA404" i="7"/>
  <c r="AA403" i="7" s="1"/>
  <c r="Y404" i="7"/>
  <c r="Y403" i="7" s="1"/>
  <c r="X404" i="7"/>
  <c r="X403" i="7" s="1"/>
  <c r="W404" i="7"/>
  <c r="W403" i="7" s="1"/>
  <c r="V404" i="7"/>
  <c r="V403" i="7" s="1"/>
  <c r="U404" i="7"/>
  <c r="U403" i="7" s="1"/>
  <c r="T404" i="7"/>
  <c r="T403" i="7" s="1"/>
  <c r="S404" i="7"/>
  <c r="S403" i="7" s="1"/>
  <c r="R404" i="7"/>
  <c r="R403" i="7" s="1"/>
  <c r="Q404" i="7"/>
  <c r="Q403" i="7" s="1"/>
  <c r="P404" i="7"/>
  <c r="P403" i="7" s="1"/>
  <c r="O404" i="7"/>
  <c r="O403" i="7" s="1"/>
  <c r="N404" i="7"/>
  <c r="N403" i="7" s="1"/>
  <c r="M404" i="7"/>
  <c r="M403" i="7" s="1"/>
  <c r="L404" i="7"/>
  <c r="L403" i="7" s="1"/>
  <c r="K404" i="7"/>
  <c r="K403" i="7" s="1"/>
  <c r="I404" i="7"/>
  <c r="I403" i="7" s="1"/>
  <c r="H404" i="7"/>
  <c r="H403" i="7" s="1"/>
  <c r="G404" i="7"/>
  <c r="G403" i="7" s="1"/>
  <c r="F404" i="7"/>
  <c r="F403" i="7" s="1"/>
  <c r="UG403" i="7"/>
  <c r="TX403" i="7"/>
  <c r="NB403" i="7"/>
  <c r="UE402" i="7"/>
  <c r="TO402" i="7"/>
  <c r="SY402" i="7"/>
  <c r="SI402" i="7"/>
  <c r="RS402" i="7"/>
  <c r="QR402" i="7"/>
  <c r="QB402" i="7"/>
  <c r="PL402" i="7"/>
  <c r="OV402" i="7"/>
  <c r="OF402" i="7"/>
  <c r="NP402" i="7"/>
  <c r="MZ402" i="7"/>
  <c r="MJ402" i="7"/>
  <c r="LT402" i="7"/>
  <c r="LD402" i="7"/>
  <c r="KC402" i="7"/>
  <c r="JM402" i="7"/>
  <c r="IW402" i="7"/>
  <c r="IG402" i="7"/>
  <c r="HQ402" i="7"/>
  <c r="GO402" i="7"/>
  <c r="FY402" i="7"/>
  <c r="FI402" i="7"/>
  <c r="ES402" i="7"/>
  <c r="EC402" i="7"/>
  <c r="DM402" i="7"/>
  <c r="CW402" i="7"/>
  <c r="BV402" i="7"/>
  <c r="BF402" i="7"/>
  <c r="AP402" i="7"/>
  <c r="Z402" i="7"/>
  <c r="J402" i="7"/>
  <c r="E402" i="7"/>
  <c r="VE402" i="7" s="1"/>
  <c r="UE401" i="7"/>
  <c r="TO401" i="7"/>
  <c r="SY401" i="7"/>
  <c r="SI401" i="7"/>
  <c r="RS401" i="7"/>
  <c r="QR401" i="7"/>
  <c r="QB401" i="7"/>
  <c r="PL401" i="7"/>
  <c r="OV401" i="7"/>
  <c r="OF401" i="7"/>
  <c r="NP401" i="7"/>
  <c r="MZ401" i="7"/>
  <c r="MJ401" i="7"/>
  <c r="LT401" i="7"/>
  <c r="LD401" i="7"/>
  <c r="KC401" i="7"/>
  <c r="JM401" i="7"/>
  <c r="IW401" i="7"/>
  <c r="IG401" i="7"/>
  <c r="HQ401" i="7"/>
  <c r="GO401" i="7"/>
  <c r="FY401" i="7"/>
  <c r="FI401" i="7"/>
  <c r="ES401" i="7"/>
  <c r="EC401" i="7"/>
  <c r="DM401" i="7"/>
  <c r="CW401" i="7"/>
  <c r="BV401" i="7"/>
  <c r="BF401" i="7"/>
  <c r="AP401" i="7"/>
  <c r="Z401" i="7"/>
  <c r="J401" i="7"/>
  <c r="E401" i="7"/>
  <c r="VE401" i="7" s="1"/>
  <c r="UE400" i="7"/>
  <c r="TO400" i="7"/>
  <c r="SY400" i="7"/>
  <c r="SI400" i="7"/>
  <c r="RS400" i="7"/>
  <c r="QR400" i="7"/>
  <c r="QB400" i="7"/>
  <c r="PL400" i="7"/>
  <c r="OV400" i="7"/>
  <c r="OF400" i="7"/>
  <c r="NP400" i="7"/>
  <c r="MZ400" i="7"/>
  <c r="MJ400" i="7"/>
  <c r="LT400" i="7"/>
  <c r="LD400" i="7"/>
  <c r="KC400" i="7"/>
  <c r="JM400" i="7"/>
  <c r="IW400" i="7"/>
  <c r="IG400" i="7"/>
  <c r="HQ400" i="7"/>
  <c r="GO400" i="7"/>
  <c r="FY400" i="7"/>
  <c r="FI400" i="7"/>
  <c r="ES400" i="7"/>
  <c r="EC400" i="7"/>
  <c r="DM400" i="7"/>
  <c r="CW400" i="7"/>
  <c r="BV400" i="7"/>
  <c r="BF400" i="7"/>
  <c r="AP400" i="7"/>
  <c r="Z400" i="7"/>
  <c r="J400" i="7"/>
  <c r="E400" i="7"/>
  <c r="VE400" i="7" s="1"/>
  <c r="UE399" i="7"/>
  <c r="TO399" i="7"/>
  <c r="SY399" i="7"/>
  <c r="SI399" i="7"/>
  <c r="RS399" i="7"/>
  <c r="QR399" i="7"/>
  <c r="QB399" i="7"/>
  <c r="PL399" i="7"/>
  <c r="OV399" i="7"/>
  <c r="OF399" i="7"/>
  <c r="NP399" i="7"/>
  <c r="MZ399" i="7"/>
  <c r="MJ399" i="7"/>
  <c r="LT399" i="7"/>
  <c r="LD399" i="7"/>
  <c r="KC399" i="7"/>
  <c r="JM399" i="7"/>
  <c r="IW399" i="7"/>
  <c r="IG399" i="7"/>
  <c r="HQ399" i="7"/>
  <c r="GO399" i="7"/>
  <c r="FY399" i="7"/>
  <c r="FI399" i="7"/>
  <c r="ES399" i="7"/>
  <c r="EC399" i="7"/>
  <c r="DM399" i="7"/>
  <c r="CW399" i="7"/>
  <c r="BV399" i="7"/>
  <c r="BF399" i="7"/>
  <c r="AP399" i="7"/>
  <c r="Z399" i="7"/>
  <c r="J399" i="7"/>
  <c r="E399" i="7"/>
  <c r="VE399" i="7" s="1"/>
  <c r="UE398" i="7"/>
  <c r="TO398" i="7"/>
  <c r="SY398" i="7"/>
  <c r="SI398" i="7"/>
  <c r="RS398" i="7"/>
  <c r="QR398" i="7"/>
  <c r="QB398" i="7"/>
  <c r="PL398" i="7"/>
  <c r="OV398" i="7"/>
  <c r="OF398" i="7"/>
  <c r="NP398" i="7"/>
  <c r="MZ398" i="7"/>
  <c r="MJ398" i="7"/>
  <c r="LT398" i="7"/>
  <c r="LD398" i="7"/>
  <c r="KC398" i="7"/>
  <c r="JM398" i="7"/>
  <c r="IW398" i="7"/>
  <c r="IG398" i="7"/>
  <c r="HQ398" i="7"/>
  <c r="GO398" i="7"/>
  <c r="FY398" i="7"/>
  <c r="FI398" i="7"/>
  <c r="ES398" i="7"/>
  <c r="EC398" i="7"/>
  <c r="DM398" i="7"/>
  <c r="CW398" i="7"/>
  <c r="BV398" i="7"/>
  <c r="BF398" i="7"/>
  <c r="AP398" i="7"/>
  <c r="Z398" i="7"/>
  <c r="J398" i="7"/>
  <c r="E398" i="7"/>
  <c r="VE398" i="7" s="1"/>
  <c r="UE397" i="7"/>
  <c r="TO397" i="7"/>
  <c r="SY397" i="7"/>
  <c r="SI397" i="7"/>
  <c r="RS397" i="7"/>
  <c r="QR397" i="7"/>
  <c r="QB397" i="7"/>
  <c r="PL397" i="7"/>
  <c r="OV397" i="7"/>
  <c r="OF397" i="7"/>
  <c r="NP397" i="7"/>
  <c r="MZ397" i="7"/>
  <c r="MJ397" i="7"/>
  <c r="LT397" i="7"/>
  <c r="LD397" i="7"/>
  <c r="KC397" i="7"/>
  <c r="JM397" i="7"/>
  <c r="IW397" i="7"/>
  <c r="IG397" i="7"/>
  <c r="HQ397" i="7"/>
  <c r="GO397" i="7"/>
  <c r="FY397" i="7"/>
  <c r="FI397" i="7"/>
  <c r="ES397" i="7"/>
  <c r="EC397" i="7"/>
  <c r="DM397" i="7"/>
  <c r="CW397" i="7"/>
  <c r="BV397" i="7"/>
  <c r="BF397" i="7"/>
  <c r="AP397" i="7"/>
  <c r="Z397" i="7"/>
  <c r="J397" i="7"/>
  <c r="E397" i="7"/>
  <c r="UE396" i="7"/>
  <c r="TO396" i="7"/>
  <c r="SY396" i="7"/>
  <c r="SI396" i="7"/>
  <c r="RS396" i="7"/>
  <c r="QR396" i="7"/>
  <c r="QB396" i="7"/>
  <c r="PL396" i="7"/>
  <c r="OV396" i="7"/>
  <c r="OF396" i="7"/>
  <c r="NP396" i="7"/>
  <c r="MZ396" i="7"/>
  <c r="MJ396" i="7"/>
  <c r="LT396" i="7"/>
  <c r="LD396" i="7"/>
  <c r="KC396" i="7"/>
  <c r="JM396" i="7"/>
  <c r="IW396" i="7"/>
  <c r="IG396" i="7"/>
  <c r="HQ396" i="7"/>
  <c r="GO396" i="7"/>
  <c r="FY396" i="7"/>
  <c r="FI396" i="7"/>
  <c r="ES396" i="7"/>
  <c r="EC396" i="7"/>
  <c r="DM396" i="7"/>
  <c r="CW396" i="7"/>
  <c r="BV396" i="7"/>
  <c r="BF396" i="7"/>
  <c r="AP396" i="7"/>
  <c r="Z396" i="7"/>
  <c r="J396" i="7"/>
  <c r="E396" i="7"/>
  <c r="VE396" i="7" s="1"/>
  <c r="UE395" i="7"/>
  <c r="TO395" i="7"/>
  <c r="SY395" i="7"/>
  <c r="SI395" i="7"/>
  <c r="RS395" i="7"/>
  <c r="QR395" i="7"/>
  <c r="QB395" i="7"/>
  <c r="PL395" i="7"/>
  <c r="OV395" i="7"/>
  <c r="OF395" i="7"/>
  <c r="NP395" i="7"/>
  <c r="MZ395" i="7"/>
  <c r="MJ395" i="7"/>
  <c r="LT395" i="7"/>
  <c r="LD395" i="7"/>
  <c r="KC395" i="7"/>
  <c r="JM395" i="7"/>
  <c r="IW395" i="7"/>
  <c r="IG395" i="7"/>
  <c r="HQ395" i="7"/>
  <c r="GO395" i="7"/>
  <c r="FY395" i="7"/>
  <c r="FI395" i="7"/>
  <c r="ES395" i="7"/>
  <c r="EC395" i="7"/>
  <c r="DM395" i="7"/>
  <c r="CW395" i="7"/>
  <c r="BV395" i="7"/>
  <c r="BF395" i="7"/>
  <c r="AP395" i="7"/>
  <c r="Z395" i="7"/>
  <c r="J395" i="7"/>
  <c r="E395" i="7"/>
  <c r="VE395" i="7" s="1"/>
  <c r="VD394" i="7"/>
  <c r="VC394" i="7"/>
  <c r="VB394" i="7"/>
  <c r="VA394" i="7"/>
  <c r="UZ394" i="7"/>
  <c r="UY394" i="7"/>
  <c r="UX394" i="7"/>
  <c r="UW394" i="7"/>
  <c r="UV394" i="7"/>
  <c r="UU394" i="7"/>
  <c r="UT394" i="7"/>
  <c r="US394" i="7"/>
  <c r="UR394" i="7"/>
  <c r="UQ394" i="7"/>
  <c r="UP394" i="7"/>
  <c r="UO394" i="7"/>
  <c r="UN394" i="7"/>
  <c r="UM394" i="7"/>
  <c r="UL394" i="7"/>
  <c r="UK394" i="7"/>
  <c r="UJ394" i="7"/>
  <c r="UI394" i="7"/>
  <c r="UH394" i="7"/>
  <c r="UG394" i="7"/>
  <c r="UF394" i="7"/>
  <c r="UD394" i="7"/>
  <c r="UC394" i="7"/>
  <c r="UB394" i="7"/>
  <c r="UA394" i="7"/>
  <c r="TZ394" i="7"/>
  <c r="TY394" i="7"/>
  <c r="TX394" i="7"/>
  <c r="TW394" i="7"/>
  <c r="TV394" i="7"/>
  <c r="TU394" i="7"/>
  <c r="TT394" i="7"/>
  <c r="TS394" i="7"/>
  <c r="TR394" i="7"/>
  <c r="TQ394" i="7"/>
  <c r="TP394" i="7"/>
  <c r="TN394" i="7"/>
  <c r="TM394" i="7"/>
  <c r="TL394" i="7"/>
  <c r="TK394" i="7"/>
  <c r="TJ394" i="7"/>
  <c r="TI394" i="7"/>
  <c r="TH394" i="7"/>
  <c r="TG394" i="7"/>
  <c r="TF394" i="7"/>
  <c r="TE394" i="7"/>
  <c r="TD394" i="7"/>
  <c r="TC394" i="7"/>
  <c r="TB394" i="7"/>
  <c r="TA394" i="7"/>
  <c r="SZ394" i="7"/>
  <c r="SX394" i="7"/>
  <c r="SW394" i="7"/>
  <c r="SV394" i="7"/>
  <c r="SU394" i="7"/>
  <c r="ST394" i="7"/>
  <c r="SS394" i="7"/>
  <c r="SR394" i="7"/>
  <c r="SQ394" i="7"/>
  <c r="SP394" i="7"/>
  <c r="SO394" i="7"/>
  <c r="SN394" i="7"/>
  <c r="SM394" i="7"/>
  <c r="SL394" i="7"/>
  <c r="SK394" i="7"/>
  <c r="SJ394" i="7"/>
  <c r="SH394" i="7"/>
  <c r="SG394" i="7"/>
  <c r="SF394" i="7"/>
  <c r="SE394" i="7"/>
  <c r="SD394" i="7"/>
  <c r="SC394" i="7"/>
  <c r="SB394" i="7"/>
  <c r="SA394" i="7"/>
  <c r="RZ394" i="7"/>
  <c r="RY394" i="7"/>
  <c r="RX394" i="7"/>
  <c r="RW394" i="7"/>
  <c r="RV394" i="7"/>
  <c r="RU394" i="7"/>
  <c r="RT394" i="7"/>
  <c r="RR394" i="7"/>
  <c r="RQ394" i="7"/>
  <c r="RP394" i="7"/>
  <c r="RO394" i="7"/>
  <c r="RN394" i="7"/>
  <c r="RM394" i="7"/>
  <c r="RL394" i="7"/>
  <c r="RK394" i="7"/>
  <c r="RJ394" i="7"/>
  <c r="RI394" i="7"/>
  <c r="RH394" i="7"/>
  <c r="RG394" i="7"/>
  <c r="RF394" i="7"/>
  <c r="RE394" i="7"/>
  <c r="RD394" i="7"/>
  <c r="RC394" i="7"/>
  <c r="RB394" i="7"/>
  <c r="RA394" i="7"/>
  <c r="QZ394" i="7"/>
  <c r="QY394" i="7"/>
  <c r="QX394" i="7"/>
  <c r="QW394" i="7"/>
  <c r="QV394" i="7"/>
  <c r="QU394" i="7"/>
  <c r="QT394" i="7"/>
  <c r="QS394" i="7"/>
  <c r="QQ394" i="7"/>
  <c r="QP394" i="7"/>
  <c r="QO394" i="7"/>
  <c r="QN394" i="7"/>
  <c r="QM394" i="7"/>
  <c r="QL394" i="7"/>
  <c r="QK394" i="7"/>
  <c r="QJ394" i="7"/>
  <c r="QI394" i="7"/>
  <c r="QH394" i="7"/>
  <c r="QG394" i="7"/>
  <c r="QF394" i="7"/>
  <c r="QE394" i="7"/>
  <c r="QD394" i="7"/>
  <c r="QC394" i="7"/>
  <c r="QA394" i="7"/>
  <c r="PZ394" i="7"/>
  <c r="PY394" i="7"/>
  <c r="PX394" i="7"/>
  <c r="PW394" i="7"/>
  <c r="PV394" i="7"/>
  <c r="PU394" i="7"/>
  <c r="PT394" i="7"/>
  <c r="PS394" i="7"/>
  <c r="PR394" i="7"/>
  <c r="PQ394" i="7"/>
  <c r="PP394" i="7"/>
  <c r="PO394" i="7"/>
  <c r="PN394" i="7"/>
  <c r="PM394" i="7"/>
  <c r="PK394" i="7"/>
  <c r="PJ394" i="7"/>
  <c r="PI394" i="7"/>
  <c r="PH394" i="7"/>
  <c r="PG394" i="7"/>
  <c r="PF394" i="7"/>
  <c r="PE394" i="7"/>
  <c r="PD394" i="7"/>
  <c r="PC394" i="7"/>
  <c r="PB394" i="7"/>
  <c r="PA394" i="7"/>
  <c r="OZ394" i="7"/>
  <c r="OY394" i="7"/>
  <c r="OX394" i="7"/>
  <c r="OW394" i="7"/>
  <c r="OU394" i="7"/>
  <c r="OT394" i="7"/>
  <c r="OS394" i="7"/>
  <c r="OR394" i="7"/>
  <c r="OQ394" i="7"/>
  <c r="OP394" i="7"/>
  <c r="OO394" i="7"/>
  <c r="ON394" i="7"/>
  <c r="OM394" i="7"/>
  <c r="OL394" i="7"/>
  <c r="OK394" i="7"/>
  <c r="OJ394" i="7"/>
  <c r="OI394" i="7"/>
  <c r="OH394" i="7"/>
  <c r="OG394" i="7"/>
  <c r="OE394" i="7"/>
  <c r="OD394" i="7"/>
  <c r="OC394" i="7"/>
  <c r="OB394" i="7"/>
  <c r="OA394" i="7"/>
  <c r="NZ394" i="7"/>
  <c r="NY394" i="7"/>
  <c r="NX394" i="7"/>
  <c r="NW394" i="7"/>
  <c r="NV394" i="7"/>
  <c r="NU394" i="7"/>
  <c r="NT394" i="7"/>
  <c r="NS394" i="7"/>
  <c r="NR394" i="7"/>
  <c r="NQ394" i="7"/>
  <c r="NO394" i="7"/>
  <c r="NN394" i="7"/>
  <c r="NM394" i="7"/>
  <c r="NL394" i="7"/>
  <c r="NK394" i="7"/>
  <c r="NJ394" i="7"/>
  <c r="NI394" i="7"/>
  <c r="NH394" i="7"/>
  <c r="NG394" i="7"/>
  <c r="NF394" i="7"/>
  <c r="NE394" i="7"/>
  <c r="ND394" i="7"/>
  <c r="NC394" i="7"/>
  <c r="NB394" i="7"/>
  <c r="NA394" i="7"/>
  <c r="MY394" i="7"/>
  <c r="MX394" i="7"/>
  <c r="MW394" i="7"/>
  <c r="MV394" i="7"/>
  <c r="MU394" i="7"/>
  <c r="MT394" i="7"/>
  <c r="MS394" i="7"/>
  <c r="MR394" i="7"/>
  <c r="MQ394" i="7"/>
  <c r="MP394" i="7"/>
  <c r="MO394" i="7"/>
  <c r="MN394" i="7"/>
  <c r="MM394" i="7"/>
  <c r="ML394" i="7"/>
  <c r="MK394" i="7"/>
  <c r="MI394" i="7"/>
  <c r="MH394" i="7"/>
  <c r="MG394" i="7"/>
  <c r="MF394" i="7"/>
  <c r="ME394" i="7"/>
  <c r="MD394" i="7"/>
  <c r="MC394" i="7"/>
  <c r="MB394" i="7"/>
  <c r="MA394" i="7"/>
  <c r="LZ394" i="7"/>
  <c r="LY394" i="7"/>
  <c r="LX394" i="7"/>
  <c r="LW394" i="7"/>
  <c r="LV394" i="7"/>
  <c r="LU394" i="7"/>
  <c r="LS394" i="7"/>
  <c r="LR394" i="7"/>
  <c r="LQ394" i="7"/>
  <c r="LP394" i="7"/>
  <c r="LO394" i="7"/>
  <c r="LN394" i="7"/>
  <c r="LM394" i="7"/>
  <c r="LL394" i="7"/>
  <c r="LK394" i="7"/>
  <c r="LJ394" i="7"/>
  <c r="LI394" i="7"/>
  <c r="LH394" i="7"/>
  <c r="LG394" i="7"/>
  <c r="LF394" i="7"/>
  <c r="LE394" i="7"/>
  <c r="LC394" i="7"/>
  <c r="LB394" i="7"/>
  <c r="LA394" i="7"/>
  <c r="KZ394" i="7"/>
  <c r="KY394" i="7"/>
  <c r="KX394" i="7"/>
  <c r="KW394" i="7"/>
  <c r="KV394" i="7"/>
  <c r="KU394" i="7"/>
  <c r="KT394" i="7"/>
  <c r="KS394" i="7"/>
  <c r="KR394" i="7"/>
  <c r="KQ394" i="7"/>
  <c r="KP394" i="7"/>
  <c r="KO394" i="7"/>
  <c r="KN394" i="7"/>
  <c r="KM394" i="7"/>
  <c r="KL394" i="7"/>
  <c r="KK394" i="7"/>
  <c r="KJ394" i="7"/>
  <c r="KI394" i="7"/>
  <c r="KH394" i="7"/>
  <c r="KG394" i="7"/>
  <c r="KF394" i="7"/>
  <c r="KE394" i="7"/>
  <c r="KD394" i="7"/>
  <c r="KB394" i="7"/>
  <c r="KA394" i="7"/>
  <c r="JZ394" i="7"/>
  <c r="JY394" i="7"/>
  <c r="JX394" i="7"/>
  <c r="JW394" i="7"/>
  <c r="JV394" i="7"/>
  <c r="JU394" i="7"/>
  <c r="JT394" i="7"/>
  <c r="JS394" i="7"/>
  <c r="JR394" i="7"/>
  <c r="JQ394" i="7"/>
  <c r="JP394" i="7"/>
  <c r="JO394" i="7"/>
  <c r="JN394" i="7"/>
  <c r="JL394" i="7"/>
  <c r="JK394" i="7"/>
  <c r="JJ394" i="7"/>
  <c r="JI394" i="7"/>
  <c r="JH394" i="7"/>
  <c r="JG394" i="7"/>
  <c r="JF394" i="7"/>
  <c r="JE394" i="7"/>
  <c r="JD394" i="7"/>
  <c r="JC394" i="7"/>
  <c r="JB394" i="7"/>
  <c r="JA394" i="7"/>
  <c r="IZ394" i="7"/>
  <c r="IY394" i="7"/>
  <c r="IX394" i="7"/>
  <c r="IV394" i="7"/>
  <c r="IU394" i="7"/>
  <c r="IT394" i="7"/>
  <c r="IS394" i="7"/>
  <c r="IR394" i="7"/>
  <c r="IQ394" i="7"/>
  <c r="IP394" i="7"/>
  <c r="IO394" i="7"/>
  <c r="IN394" i="7"/>
  <c r="IM394" i="7"/>
  <c r="IL394" i="7"/>
  <c r="IK394" i="7"/>
  <c r="IJ394" i="7"/>
  <c r="II394" i="7"/>
  <c r="IH394" i="7"/>
  <c r="IF394" i="7"/>
  <c r="IE394" i="7"/>
  <c r="ID394" i="7"/>
  <c r="IC394" i="7"/>
  <c r="IB394" i="7"/>
  <c r="IA394" i="7"/>
  <c r="HZ394" i="7"/>
  <c r="HY394" i="7"/>
  <c r="HX394" i="7"/>
  <c r="HW394" i="7"/>
  <c r="HV394" i="7"/>
  <c r="HU394" i="7"/>
  <c r="HT394" i="7"/>
  <c r="HS394" i="7"/>
  <c r="HR394" i="7"/>
  <c r="HP394" i="7"/>
  <c r="HO394" i="7"/>
  <c r="HN394" i="7"/>
  <c r="HM394" i="7"/>
  <c r="HL394" i="7"/>
  <c r="HK394" i="7"/>
  <c r="HJ394" i="7"/>
  <c r="HI394" i="7"/>
  <c r="HH394" i="7"/>
  <c r="HG394" i="7"/>
  <c r="HF394" i="7"/>
  <c r="HE394" i="7"/>
  <c r="HD394" i="7"/>
  <c r="HC394" i="7"/>
  <c r="HB394" i="7"/>
  <c r="HA394" i="7"/>
  <c r="GZ394" i="7"/>
  <c r="GY394" i="7"/>
  <c r="GX394" i="7"/>
  <c r="GW394" i="7"/>
  <c r="GV394" i="7"/>
  <c r="GU394" i="7"/>
  <c r="GT394" i="7"/>
  <c r="GS394" i="7"/>
  <c r="GR394" i="7"/>
  <c r="GQ394" i="7"/>
  <c r="GP394" i="7"/>
  <c r="GN394" i="7"/>
  <c r="GM394" i="7"/>
  <c r="GL394" i="7"/>
  <c r="GK394" i="7"/>
  <c r="GJ394" i="7"/>
  <c r="GI394" i="7"/>
  <c r="GH394" i="7"/>
  <c r="GG394" i="7"/>
  <c r="GF394" i="7"/>
  <c r="GE394" i="7"/>
  <c r="GD394" i="7"/>
  <c r="GC394" i="7"/>
  <c r="GB394" i="7"/>
  <c r="GA394" i="7"/>
  <c r="FZ394" i="7"/>
  <c r="FX394" i="7"/>
  <c r="FW394" i="7"/>
  <c r="FV394" i="7"/>
  <c r="FU394" i="7"/>
  <c r="FT394" i="7"/>
  <c r="FS394" i="7"/>
  <c r="FR394" i="7"/>
  <c r="FQ394" i="7"/>
  <c r="FP394" i="7"/>
  <c r="FO394" i="7"/>
  <c r="FN394" i="7"/>
  <c r="FM394" i="7"/>
  <c r="FL394" i="7"/>
  <c r="FK394" i="7"/>
  <c r="FJ394" i="7"/>
  <c r="FH394" i="7"/>
  <c r="FG394" i="7"/>
  <c r="FF394" i="7"/>
  <c r="FE394" i="7"/>
  <c r="FD394" i="7"/>
  <c r="FC394" i="7"/>
  <c r="FB394" i="7"/>
  <c r="FA394" i="7"/>
  <c r="EZ394" i="7"/>
  <c r="EY394" i="7"/>
  <c r="EX394" i="7"/>
  <c r="EW394" i="7"/>
  <c r="EV394" i="7"/>
  <c r="EU394" i="7"/>
  <c r="ET394" i="7"/>
  <c r="ER394" i="7"/>
  <c r="EQ394" i="7"/>
  <c r="EP394" i="7"/>
  <c r="EO394" i="7"/>
  <c r="EN394" i="7"/>
  <c r="EM394" i="7"/>
  <c r="EL394" i="7"/>
  <c r="EK394" i="7"/>
  <c r="EJ394" i="7"/>
  <c r="EI394" i="7"/>
  <c r="EH394" i="7"/>
  <c r="EG394" i="7"/>
  <c r="EF394" i="7"/>
  <c r="EE394" i="7"/>
  <c r="ED394" i="7"/>
  <c r="EB394" i="7"/>
  <c r="EA394" i="7"/>
  <c r="DZ394" i="7"/>
  <c r="DY394" i="7"/>
  <c r="DX394" i="7"/>
  <c r="DW394" i="7"/>
  <c r="DV394" i="7"/>
  <c r="DU394" i="7"/>
  <c r="DT394" i="7"/>
  <c r="DS394" i="7"/>
  <c r="DR394" i="7"/>
  <c r="DQ394" i="7"/>
  <c r="DP394" i="7"/>
  <c r="DO394" i="7"/>
  <c r="DN394" i="7"/>
  <c r="DL394" i="7"/>
  <c r="DK394" i="7"/>
  <c r="DJ394" i="7"/>
  <c r="DI394" i="7"/>
  <c r="DH394" i="7"/>
  <c r="DG394" i="7"/>
  <c r="DF394" i="7"/>
  <c r="DE394" i="7"/>
  <c r="DD394" i="7"/>
  <c r="DC394" i="7"/>
  <c r="DB394" i="7"/>
  <c r="DA394" i="7"/>
  <c r="CZ394" i="7"/>
  <c r="CY394" i="7"/>
  <c r="CX394" i="7"/>
  <c r="CV394" i="7"/>
  <c r="CU394" i="7"/>
  <c r="CT394" i="7"/>
  <c r="CS394" i="7"/>
  <c r="CR394" i="7"/>
  <c r="CQ394" i="7"/>
  <c r="CP394" i="7"/>
  <c r="CO394" i="7"/>
  <c r="CN394" i="7"/>
  <c r="CM394" i="7"/>
  <c r="CL394" i="7"/>
  <c r="CK394" i="7"/>
  <c r="CJ394" i="7"/>
  <c r="CI394" i="7"/>
  <c r="CH394" i="7"/>
  <c r="CG394" i="7"/>
  <c r="CF394" i="7"/>
  <c r="CE394" i="7"/>
  <c r="CD394" i="7"/>
  <c r="CC394" i="7"/>
  <c r="CB394" i="7"/>
  <c r="CA394" i="7"/>
  <c r="BZ394" i="7"/>
  <c r="BY394" i="7"/>
  <c r="BX394" i="7"/>
  <c r="BW394" i="7"/>
  <c r="BU394" i="7"/>
  <c r="BT394" i="7"/>
  <c r="BS394" i="7"/>
  <c r="BR394" i="7"/>
  <c r="BQ394" i="7"/>
  <c r="BP394" i="7"/>
  <c r="BO394" i="7"/>
  <c r="BN394" i="7"/>
  <c r="BM394" i="7"/>
  <c r="BL394" i="7"/>
  <c r="BK394" i="7"/>
  <c r="BJ394" i="7"/>
  <c r="BI394" i="7"/>
  <c r="BH394" i="7"/>
  <c r="BG394" i="7"/>
  <c r="BE394" i="7"/>
  <c r="BD394" i="7"/>
  <c r="BC394" i="7"/>
  <c r="BB394" i="7"/>
  <c r="BA394" i="7"/>
  <c r="AZ394" i="7"/>
  <c r="AY394" i="7"/>
  <c r="AX394" i="7"/>
  <c r="AW394" i="7"/>
  <c r="AV394" i="7"/>
  <c r="AU394" i="7"/>
  <c r="AT394" i="7"/>
  <c r="AS394" i="7"/>
  <c r="AR394" i="7"/>
  <c r="AQ394" i="7"/>
  <c r="AO394" i="7"/>
  <c r="AN394" i="7"/>
  <c r="AM394" i="7"/>
  <c r="AL394" i="7"/>
  <c r="AK394" i="7"/>
  <c r="AJ394" i="7"/>
  <c r="AI394" i="7"/>
  <c r="AH394" i="7"/>
  <c r="AG394" i="7"/>
  <c r="AF394" i="7"/>
  <c r="AE394" i="7"/>
  <c r="AD394" i="7"/>
  <c r="AC394" i="7"/>
  <c r="AB394" i="7"/>
  <c r="AA394" i="7"/>
  <c r="Y394" i="7"/>
  <c r="X394" i="7"/>
  <c r="W394" i="7"/>
  <c r="V394" i="7"/>
  <c r="U394" i="7"/>
  <c r="T394" i="7"/>
  <c r="S394" i="7"/>
  <c r="R394" i="7"/>
  <c r="Q394" i="7"/>
  <c r="P394" i="7"/>
  <c r="O394" i="7"/>
  <c r="N394" i="7"/>
  <c r="M394" i="7"/>
  <c r="L394" i="7"/>
  <c r="K394" i="7"/>
  <c r="I394" i="7"/>
  <c r="H394" i="7"/>
  <c r="G394" i="7"/>
  <c r="F394" i="7"/>
  <c r="UE393" i="7"/>
  <c r="TO393" i="7"/>
  <c r="SY393" i="7"/>
  <c r="SI393" i="7"/>
  <c r="RS393" i="7"/>
  <c r="QR393" i="7"/>
  <c r="QB393" i="7"/>
  <c r="PL393" i="7"/>
  <c r="OV393" i="7"/>
  <c r="OF393" i="7"/>
  <c r="NP393" i="7"/>
  <c r="MZ393" i="7"/>
  <c r="MJ393" i="7"/>
  <c r="LT393" i="7"/>
  <c r="LD393" i="7"/>
  <c r="KC393" i="7"/>
  <c r="JM393" i="7"/>
  <c r="IW393" i="7"/>
  <c r="IG393" i="7"/>
  <c r="HQ393" i="7"/>
  <c r="GO393" i="7"/>
  <c r="FY393" i="7"/>
  <c r="FI393" i="7"/>
  <c r="ES393" i="7"/>
  <c r="EC393" i="7"/>
  <c r="DM393" i="7"/>
  <c r="CW393" i="7"/>
  <c r="BV393" i="7"/>
  <c r="BF393" i="7"/>
  <c r="AP393" i="7"/>
  <c r="Z393" i="7"/>
  <c r="J393" i="7"/>
  <c r="E393" i="7"/>
  <c r="VE393" i="7" s="1"/>
  <c r="UE392" i="7"/>
  <c r="TO392" i="7"/>
  <c r="SY392" i="7"/>
  <c r="SI392" i="7"/>
  <c r="RS392" i="7"/>
  <c r="QR392" i="7"/>
  <c r="QB392" i="7"/>
  <c r="PL392" i="7"/>
  <c r="OV392" i="7"/>
  <c r="OF392" i="7"/>
  <c r="NP392" i="7"/>
  <c r="MZ392" i="7"/>
  <c r="MJ392" i="7"/>
  <c r="LT392" i="7"/>
  <c r="LD392" i="7"/>
  <c r="KC392" i="7"/>
  <c r="JM392" i="7"/>
  <c r="IW392" i="7"/>
  <c r="IG392" i="7"/>
  <c r="HQ392" i="7"/>
  <c r="GO392" i="7"/>
  <c r="FY392" i="7"/>
  <c r="FI392" i="7"/>
  <c r="ES392" i="7"/>
  <c r="EC392" i="7"/>
  <c r="DM392" i="7"/>
  <c r="CW392" i="7"/>
  <c r="BV392" i="7"/>
  <c r="BF392" i="7"/>
  <c r="AP392" i="7"/>
  <c r="Z392" i="7"/>
  <c r="J392" i="7"/>
  <c r="E392" i="7"/>
  <c r="VE392" i="7" s="1"/>
  <c r="UE391" i="7"/>
  <c r="TO391" i="7"/>
  <c r="SY391" i="7"/>
  <c r="SI391" i="7"/>
  <c r="RS391" i="7"/>
  <c r="QR391" i="7"/>
  <c r="QB391" i="7"/>
  <c r="PL391" i="7"/>
  <c r="OV391" i="7"/>
  <c r="OF391" i="7"/>
  <c r="NP391" i="7"/>
  <c r="MZ391" i="7"/>
  <c r="MJ391" i="7"/>
  <c r="LT391" i="7"/>
  <c r="LD391" i="7"/>
  <c r="KC391" i="7"/>
  <c r="JM391" i="7"/>
  <c r="IW391" i="7"/>
  <c r="IG391" i="7"/>
  <c r="HQ391" i="7"/>
  <c r="GO391" i="7"/>
  <c r="FY391" i="7"/>
  <c r="FI391" i="7"/>
  <c r="ES391" i="7"/>
  <c r="EC391" i="7"/>
  <c r="DM391" i="7"/>
  <c r="CW391" i="7"/>
  <c r="BV391" i="7"/>
  <c r="BF391" i="7"/>
  <c r="AP391" i="7"/>
  <c r="Z391" i="7"/>
  <c r="J391" i="7"/>
  <c r="E391" i="7"/>
  <c r="VE391" i="7" s="1"/>
  <c r="UE390" i="7"/>
  <c r="TO390" i="7"/>
  <c r="SY390" i="7"/>
  <c r="SI390" i="7"/>
  <c r="RS390" i="7"/>
  <c r="QR390" i="7"/>
  <c r="QB390" i="7"/>
  <c r="PL390" i="7"/>
  <c r="OV390" i="7"/>
  <c r="OF390" i="7"/>
  <c r="NP390" i="7"/>
  <c r="MZ390" i="7"/>
  <c r="MJ390" i="7"/>
  <c r="LT390" i="7"/>
  <c r="LD390" i="7"/>
  <c r="KC390" i="7"/>
  <c r="JM390" i="7"/>
  <c r="IW390" i="7"/>
  <c r="IG390" i="7"/>
  <c r="HQ390" i="7"/>
  <c r="GO390" i="7"/>
  <c r="FY390" i="7"/>
  <c r="FI390" i="7"/>
  <c r="ES390" i="7"/>
  <c r="EC390" i="7"/>
  <c r="DM390" i="7"/>
  <c r="CW390" i="7"/>
  <c r="BV390" i="7"/>
  <c r="BF390" i="7"/>
  <c r="AP390" i="7"/>
  <c r="Z390" i="7"/>
  <c r="J390" i="7"/>
  <c r="E390" i="7"/>
  <c r="VE390" i="7" s="1"/>
  <c r="UE389" i="7"/>
  <c r="TO389" i="7"/>
  <c r="SY389" i="7"/>
  <c r="SI389" i="7"/>
  <c r="RS389" i="7"/>
  <c r="QR389" i="7"/>
  <c r="QB389" i="7"/>
  <c r="PL389" i="7"/>
  <c r="OV389" i="7"/>
  <c r="OF389" i="7"/>
  <c r="NP389" i="7"/>
  <c r="MZ389" i="7"/>
  <c r="MJ389" i="7"/>
  <c r="LT389" i="7"/>
  <c r="LD389" i="7"/>
  <c r="KC389" i="7"/>
  <c r="JM389" i="7"/>
  <c r="IW389" i="7"/>
  <c r="IG389" i="7"/>
  <c r="HQ389" i="7"/>
  <c r="GO389" i="7"/>
  <c r="FY389" i="7"/>
  <c r="FI389" i="7"/>
  <c r="ES389" i="7"/>
  <c r="EC389" i="7"/>
  <c r="DM389" i="7"/>
  <c r="CW389" i="7"/>
  <c r="BV389" i="7"/>
  <c r="BF389" i="7"/>
  <c r="AP389" i="7"/>
  <c r="Z389" i="7"/>
  <c r="J389" i="7"/>
  <c r="E389" i="7"/>
  <c r="VE389" i="7" s="1"/>
  <c r="VD388" i="7"/>
  <c r="VC388" i="7"/>
  <c r="VB388" i="7"/>
  <c r="VA388" i="7"/>
  <c r="UZ388" i="7"/>
  <c r="UY388" i="7"/>
  <c r="UX388" i="7"/>
  <c r="UW388" i="7"/>
  <c r="UV388" i="7"/>
  <c r="UU388" i="7"/>
  <c r="UT388" i="7"/>
  <c r="US388" i="7"/>
  <c r="UR388" i="7"/>
  <c r="UQ388" i="7"/>
  <c r="UP388" i="7"/>
  <c r="UO388" i="7"/>
  <c r="UN388" i="7"/>
  <c r="UM388" i="7"/>
  <c r="UL388" i="7"/>
  <c r="UK388" i="7"/>
  <c r="UJ388" i="7"/>
  <c r="UI388" i="7"/>
  <c r="UH388" i="7"/>
  <c r="UG388" i="7"/>
  <c r="UF388" i="7"/>
  <c r="UD388" i="7"/>
  <c r="UC388" i="7"/>
  <c r="UB388" i="7"/>
  <c r="UA388" i="7"/>
  <c r="TZ388" i="7"/>
  <c r="TY388" i="7"/>
  <c r="TX388" i="7"/>
  <c r="TW388" i="7"/>
  <c r="TV388" i="7"/>
  <c r="TU388" i="7"/>
  <c r="TT388" i="7"/>
  <c r="TS388" i="7"/>
  <c r="TR388" i="7"/>
  <c r="TQ388" i="7"/>
  <c r="TP388" i="7"/>
  <c r="TN388" i="7"/>
  <c r="TM388" i="7"/>
  <c r="TL388" i="7"/>
  <c r="TK388" i="7"/>
  <c r="TJ388" i="7"/>
  <c r="TI388" i="7"/>
  <c r="TH388" i="7"/>
  <c r="TG388" i="7"/>
  <c r="TF388" i="7"/>
  <c r="TE388" i="7"/>
  <c r="TD388" i="7"/>
  <c r="TC388" i="7"/>
  <c r="TB388" i="7"/>
  <c r="TA388" i="7"/>
  <c r="SZ388" i="7"/>
  <c r="SX388" i="7"/>
  <c r="SW388" i="7"/>
  <c r="SV388" i="7"/>
  <c r="SU388" i="7"/>
  <c r="ST388" i="7"/>
  <c r="SS388" i="7"/>
  <c r="SR388" i="7"/>
  <c r="SQ388" i="7"/>
  <c r="SP388" i="7"/>
  <c r="SO388" i="7"/>
  <c r="SN388" i="7"/>
  <c r="SM388" i="7"/>
  <c r="SL388" i="7"/>
  <c r="SK388" i="7"/>
  <c r="SJ388" i="7"/>
  <c r="SH388" i="7"/>
  <c r="SG388" i="7"/>
  <c r="SF388" i="7"/>
  <c r="SE388" i="7"/>
  <c r="SD388" i="7"/>
  <c r="SC388" i="7"/>
  <c r="SB388" i="7"/>
  <c r="SA388" i="7"/>
  <c r="RZ388" i="7"/>
  <c r="RY388" i="7"/>
  <c r="RX388" i="7"/>
  <c r="RW388" i="7"/>
  <c r="RV388" i="7"/>
  <c r="RU388" i="7"/>
  <c r="RT388" i="7"/>
  <c r="RR388" i="7"/>
  <c r="RQ388" i="7"/>
  <c r="RP388" i="7"/>
  <c r="RO388" i="7"/>
  <c r="RN388" i="7"/>
  <c r="RM388" i="7"/>
  <c r="RL388" i="7"/>
  <c r="RK388" i="7"/>
  <c r="RJ388" i="7"/>
  <c r="RI388" i="7"/>
  <c r="RH388" i="7"/>
  <c r="RG388" i="7"/>
  <c r="RF388" i="7"/>
  <c r="RE388" i="7"/>
  <c r="RD388" i="7"/>
  <c r="RC388" i="7"/>
  <c r="RB388" i="7"/>
  <c r="RA388" i="7"/>
  <c r="QZ388" i="7"/>
  <c r="QY388" i="7"/>
  <c r="QX388" i="7"/>
  <c r="QW388" i="7"/>
  <c r="QV388" i="7"/>
  <c r="QU388" i="7"/>
  <c r="QT388" i="7"/>
  <c r="QS388" i="7"/>
  <c r="QQ388" i="7"/>
  <c r="QP388" i="7"/>
  <c r="QO388" i="7"/>
  <c r="QN388" i="7"/>
  <c r="QM388" i="7"/>
  <c r="QL388" i="7"/>
  <c r="QK388" i="7"/>
  <c r="QJ388" i="7"/>
  <c r="QI388" i="7"/>
  <c r="QH388" i="7"/>
  <c r="QG388" i="7"/>
  <c r="QF388" i="7"/>
  <c r="QE388" i="7"/>
  <c r="QD388" i="7"/>
  <c r="QC388" i="7"/>
  <c r="QA388" i="7"/>
  <c r="PZ388" i="7"/>
  <c r="PY388" i="7"/>
  <c r="PX388" i="7"/>
  <c r="PW388" i="7"/>
  <c r="PV388" i="7"/>
  <c r="PU388" i="7"/>
  <c r="PT388" i="7"/>
  <c r="PS388" i="7"/>
  <c r="PR388" i="7"/>
  <c r="PQ388" i="7"/>
  <c r="PP388" i="7"/>
  <c r="PO388" i="7"/>
  <c r="PN388" i="7"/>
  <c r="PM388" i="7"/>
  <c r="PK388" i="7"/>
  <c r="PJ388" i="7"/>
  <c r="PI388" i="7"/>
  <c r="PH388" i="7"/>
  <c r="PG388" i="7"/>
  <c r="PF388" i="7"/>
  <c r="PE388" i="7"/>
  <c r="PD388" i="7"/>
  <c r="PC388" i="7"/>
  <c r="PB388" i="7"/>
  <c r="PA388" i="7"/>
  <c r="OZ388" i="7"/>
  <c r="OY388" i="7"/>
  <c r="OX388" i="7"/>
  <c r="OW388" i="7"/>
  <c r="OU388" i="7"/>
  <c r="OT388" i="7"/>
  <c r="OS388" i="7"/>
  <c r="OR388" i="7"/>
  <c r="OQ388" i="7"/>
  <c r="OP388" i="7"/>
  <c r="OO388" i="7"/>
  <c r="ON388" i="7"/>
  <c r="OM388" i="7"/>
  <c r="OL388" i="7"/>
  <c r="OK388" i="7"/>
  <c r="OJ388" i="7"/>
  <c r="OI388" i="7"/>
  <c r="OH388" i="7"/>
  <c r="OG388" i="7"/>
  <c r="OE388" i="7"/>
  <c r="OD388" i="7"/>
  <c r="OC388" i="7"/>
  <c r="OB388" i="7"/>
  <c r="OA388" i="7"/>
  <c r="NZ388" i="7"/>
  <c r="NY388" i="7"/>
  <c r="NX388" i="7"/>
  <c r="NW388" i="7"/>
  <c r="NV388" i="7"/>
  <c r="NU388" i="7"/>
  <c r="NT388" i="7"/>
  <c r="NS388" i="7"/>
  <c r="NR388" i="7"/>
  <c r="NQ388" i="7"/>
  <c r="NO388" i="7"/>
  <c r="NN388" i="7"/>
  <c r="NM388" i="7"/>
  <c r="NL388" i="7"/>
  <c r="NK388" i="7"/>
  <c r="NJ388" i="7"/>
  <c r="NI388" i="7"/>
  <c r="NH388" i="7"/>
  <c r="NG388" i="7"/>
  <c r="NF388" i="7"/>
  <c r="NE388" i="7"/>
  <c r="ND388" i="7"/>
  <c r="NC388" i="7"/>
  <c r="NB388" i="7"/>
  <c r="NA388" i="7"/>
  <c r="MY388" i="7"/>
  <c r="MX388" i="7"/>
  <c r="MW388" i="7"/>
  <c r="MV388" i="7"/>
  <c r="MU388" i="7"/>
  <c r="MT388" i="7"/>
  <c r="MS388" i="7"/>
  <c r="MR388" i="7"/>
  <c r="MQ388" i="7"/>
  <c r="MP388" i="7"/>
  <c r="MO388" i="7"/>
  <c r="MN388" i="7"/>
  <c r="MM388" i="7"/>
  <c r="ML388" i="7"/>
  <c r="MK388" i="7"/>
  <c r="MI388" i="7"/>
  <c r="MH388" i="7"/>
  <c r="MG388" i="7"/>
  <c r="MF388" i="7"/>
  <c r="ME388" i="7"/>
  <c r="MD388" i="7"/>
  <c r="MC388" i="7"/>
  <c r="MB388" i="7"/>
  <c r="MA388" i="7"/>
  <c r="LZ388" i="7"/>
  <c r="LY388" i="7"/>
  <c r="LX388" i="7"/>
  <c r="LW388" i="7"/>
  <c r="LV388" i="7"/>
  <c r="LU388" i="7"/>
  <c r="LS388" i="7"/>
  <c r="LR388" i="7"/>
  <c r="LQ388" i="7"/>
  <c r="LP388" i="7"/>
  <c r="LO388" i="7"/>
  <c r="LN388" i="7"/>
  <c r="LM388" i="7"/>
  <c r="LL388" i="7"/>
  <c r="LK388" i="7"/>
  <c r="LJ388" i="7"/>
  <c r="LI388" i="7"/>
  <c r="LH388" i="7"/>
  <c r="LG388" i="7"/>
  <c r="LF388" i="7"/>
  <c r="LE388" i="7"/>
  <c r="LC388" i="7"/>
  <c r="LB388" i="7"/>
  <c r="LA388" i="7"/>
  <c r="KZ388" i="7"/>
  <c r="KY388" i="7"/>
  <c r="KX388" i="7"/>
  <c r="KW388" i="7"/>
  <c r="KV388" i="7"/>
  <c r="KU388" i="7"/>
  <c r="KT388" i="7"/>
  <c r="KS388" i="7"/>
  <c r="KR388" i="7"/>
  <c r="KQ388" i="7"/>
  <c r="KP388" i="7"/>
  <c r="KO388" i="7"/>
  <c r="KN388" i="7"/>
  <c r="KM388" i="7"/>
  <c r="KL388" i="7"/>
  <c r="KK388" i="7"/>
  <c r="KJ388" i="7"/>
  <c r="KI388" i="7"/>
  <c r="KH388" i="7"/>
  <c r="KG388" i="7"/>
  <c r="KF388" i="7"/>
  <c r="KE388" i="7"/>
  <c r="KD388" i="7"/>
  <c r="KB388" i="7"/>
  <c r="KA388" i="7"/>
  <c r="JZ388" i="7"/>
  <c r="JY388" i="7"/>
  <c r="JX388" i="7"/>
  <c r="JW388" i="7"/>
  <c r="JV388" i="7"/>
  <c r="JU388" i="7"/>
  <c r="JT388" i="7"/>
  <c r="JS388" i="7"/>
  <c r="JR388" i="7"/>
  <c r="JQ388" i="7"/>
  <c r="JP388" i="7"/>
  <c r="JO388" i="7"/>
  <c r="JN388" i="7"/>
  <c r="JL388" i="7"/>
  <c r="JK388" i="7"/>
  <c r="JJ388" i="7"/>
  <c r="JI388" i="7"/>
  <c r="JH388" i="7"/>
  <c r="JG388" i="7"/>
  <c r="JF388" i="7"/>
  <c r="JE388" i="7"/>
  <c r="JD388" i="7"/>
  <c r="JC388" i="7"/>
  <c r="JB388" i="7"/>
  <c r="JA388" i="7"/>
  <c r="IZ388" i="7"/>
  <c r="IY388" i="7"/>
  <c r="IX388" i="7"/>
  <c r="IV388" i="7"/>
  <c r="IU388" i="7"/>
  <c r="IT388" i="7"/>
  <c r="IS388" i="7"/>
  <c r="IR388" i="7"/>
  <c r="IQ388" i="7"/>
  <c r="IP388" i="7"/>
  <c r="IO388" i="7"/>
  <c r="IN388" i="7"/>
  <c r="IM388" i="7"/>
  <c r="IL388" i="7"/>
  <c r="IK388" i="7"/>
  <c r="IJ388" i="7"/>
  <c r="II388" i="7"/>
  <c r="IH388" i="7"/>
  <c r="IF388" i="7"/>
  <c r="IE388" i="7"/>
  <c r="ID388" i="7"/>
  <c r="IC388" i="7"/>
  <c r="IB388" i="7"/>
  <c r="IA388" i="7"/>
  <c r="HZ388" i="7"/>
  <c r="HY388" i="7"/>
  <c r="HX388" i="7"/>
  <c r="HW388" i="7"/>
  <c r="HV388" i="7"/>
  <c r="HU388" i="7"/>
  <c r="HT388" i="7"/>
  <c r="HS388" i="7"/>
  <c r="HR388" i="7"/>
  <c r="HP388" i="7"/>
  <c r="HO388" i="7"/>
  <c r="HN388" i="7"/>
  <c r="HM388" i="7"/>
  <c r="HL388" i="7"/>
  <c r="HK388" i="7"/>
  <c r="HJ388" i="7"/>
  <c r="HI388" i="7"/>
  <c r="HH388" i="7"/>
  <c r="HG388" i="7"/>
  <c r="HF388" i="7"/>
  <c r="HE388" i="7"/>
  <c r="HD388" i="7"/>
  <c r="HC388" i="7"/>
  <c r="HB388" i="7"/>
  <c r="HA388" i="7"/>
  <c r="GZ388" i="7"/>
  <c r="GY388" i="7"/>
  <c r="GX388" i="7"/>
  <c r="GW388" i="7"/>
  <c r="GV388" i="7"/>
  <c r="GU388" i="7"/>
  <c r="GT388" i="7"/>
  <c r="GS388" i="7"/>
  <c r="GR388" i="7"/>
  <c r="GQ388" i="7"/>
  <c r="GP388" i="7"/>
  <c r="GN388" i="7"/>
  <c r="GM388" i="7"/>
  <c r="GL388" i="7"/>
  <c r="GK388" i="7"/>
  <c r="GJ388" i="7"/>
  <c r="GI388" i="7"/>
  <c r="GH388" i="7"/>
  <c r="GG388" i="7"/>
  <c r="GF388" i="7"/>
  <c r="GE388" i="7"/>
  <c r="GD388" i="7"/>
  <c r="GC388" i="7"/>
  <c r="GB388" i="7"/>
  <c r="GA388" i="7"/>
  <c r="FZ388" i="7"/>
  <c r="FX388" i="7"/>
  <c r="FW388" i="7"/>
  <c r="FV388" i="7"/>
  <c r="FU388" i="7"/>
  <c r="FT388" i="7"/>
  <c r="FS388" i="7"/>
  <c r="FR388" i="7"/>
  <c r="FQ388" i="7"/>
  <c r="FP388" i="7"/>
  <c r="FO388" i="7"/>
  <c r="FN388" i="7"/>
  <c r="FM388" i="7"/>
  <c r="FL388" i="7"/>
  <c r="FK388" i="7"/>
  <c r="FJ388" i="7"/>
  <c r="FH388" i="7"/>
  <c r="FG388" i="7"/>
  <c r="FF388" i="7"/>
  <c r="FE388" i="7"/>
  <c r="FD388" i="7"/>
  <c r="FC388" i="7"/>
  <c r="FB388" i="7"/>
  <c r="FA388" i="7"/>
  <c r="EZ388" i="7"/>
  <c r="EY388" i="7"/>
  <c r="EX388" i="7"/>
  <c r="EW388" i="7"/>
  <c r="EV388" i="7"/>
  <c r="EU388" i="7"/>
  <c r="ET388" i="7"/>
  <c r="ER388" i="7"/>
  <c r="EQ388" i="7"/>
  <c r="EP388" i="7"/>
  <c r="EO388" i="7"/>
  <c r="EN388" i="7"/>
  <c r="EM388" i="7"/>
  <c r="EL388" i="7"/>
  <c r="EK388" i="7"/>
  <c r="EJ388" i="7"/>
  <c r="EI388" i="7"/>
  <c r="EH388" i="7"/>
  <c r="EG388" i="7"/>
  <c r="EF388" i="7"/>
  <c r="EE388" i="7"/>
  <c r="ED388" i="7"/>
  <c r="EB388" i="7"/>
  <c r="EA388" i="7"/>
  <c r="DZ388" i="7"/>
  <c r="DY388" i="7"/>
  <c r="DX388" i="7"/>
  <c r="DW388" i="7"/>
  <c r="DV388" i="7"/>
  <c r="DU388" i="7"/>
  <c r="DT388" i="7"/>
  <c r="DS388" i="7"/>
  <c r="DR388" i="7"/>
  <c r="DQ388" i="7"/>
  <c r="DP388" i="7"/>
  <c r="DO388" i="7"/>
  <c r="DN388" i="7"/>
  <c r="DL388" i="7"/>
  <c r="DK388" i="7"/>
  <c r="DJ388" i="7"/>
  <c r="DI388" i="7"/>
  <c r="DH388" i="7"/>
  <c r="DG388" i="7"/>
  <c r="DF388" i="7"/>
  <c r="DE388" i="7"/>
  <c r="DD388" i="7"/>
  <c r="DC388" i="7"/>
  <c r="DB388" i="7"/>
  <c r="DA388" i="7"/>
  <c r="CZ388" i="7"/>
  <c r="CY388" i="7"/>
  <c r="CX388" i="7"/>
  <c r="CV388" i="7"/>
  <c r="CU388" i="7"/>
  <c r="CT388" i="7"/>
  <c r="CS388" i="7"/>
  <c r="CR388" i="7"/>
  <c r="CQ388" i="7"/>
  <c r="CP388" i="7"/>
  <c r="CO388" i="7"/>
  <c r="CN388" i="7"/>
  <c r="CM388" i="7"/>
  <c r="CL388" i="7"/>
  <c r="CK388" i="7"/>
  <c r="CJ388" i="7"/>
  <c r="CI388" i="7"/>
  <c r="CH388" i="7"/>
  <c r="CG388" i="7"/>
  <c r="CF388" i="7"/>
  <c r="CE388" i="7"/>
  <c r="CD388" i="7"/>
  <c r="CC388" i="7"/>
  <c r="CB388" i="7"/>
  <c r="CA388" i="7"/>
  <c r="BZ388" i="7"/>
  <c r="BY388" i="7"/>
  <c r="BX388" i="7"/>
  <c r="BW388" i="7"/>
  <c r="BU388" i="7"/>
  <c r="BT388" i="7"/>
  <c r="BS388" i="7"/>
  <c r="BR388" i="7"/>
  <c r="BQ388" i="7"/>
  <c r="BP388" i="7"/>
  <c r="BO388" i="7"/>
  <c r="BN388" i="7"/>
  <c r="BM388" i="7"/>
  <c r="BL388" i="7"/>
  <c r="BK388" i="7"/>
  <c r="BJ388" i="7"/>
  <c r="BI388" i="7"/>
  <c r="BH388" i="7"/>
  <c r="BG388" i="7"/>
  <c r="BE388" i="7"/>
  <c r="BD388" i="7"/>
  <c r="BC388" i="7"/>
  <c r="BB388" i="7"/>
  <c r="BA388" i="7"/>
  <c r="AZ388" i="7"/>
  <c r="AY388" i="7"/>
  <c r="AX388" i="7"/>
  <c r="AW388" i="7"/>
  <c r="AV388" i="7"/>
  <c r="AU388" i="7"/>
  <c r="AT388" i="7"/>
  <c r="AS388" i="7"/>
  <c r="AR388" i="7"/>
  <c r="AQ388" i="7"/>
  <c r="AO388" i="7"/>
  <c r="AN388" i="7"/>
  <c r="AM388" i="7"/>
  <c r="AL388" i="7"/>
  <c r="AK388" i="7"/>
  <c r="AJ388" i="7"/>
  <c r="AI388" i="7"/>
  <c r="AH388" i="7"/>
  <c r="AG388" i="7"/>
  <c r="AF388" i="7"/>
  <c r="AE388" i="7"/>
  <c r="AD388" i="7"/>
  <c r="AC388" i="7"/>
  <c r="AB388" i="7"/>
  <c r="AA388" i="7"/>
  <c r="Y388" i="7"/>
  <c r="X388" i="7"/>
  <c r="W388" i="7"/>
  <c r="V388" i="7"/>
  <c r="U388" i="7"/>
  <c r="T388" i="7"/>
  <c r="S388" i="7"/>
  <c r="R388" i="7"/>
  <c r="Q388" i="7"/>
  <c r="P388" i="7"/>
  <c r="O388" i="7"/>
  <c r="N388" i="7"/>
  <c r="M388" i="7"/>
  <c r="L388" i="7"/>
  <c r="K388" i="7"/>
  <c r="I388" i="7"/>
  <c r="H388" i="7"/>
  <c r="G388" i="7"/>
  <c r="F388" i="7"/>
  <c r="UE387" i="7"/>
  <c r="UE386" i="7" s="1"/>
  <c r="TO387" i="7"/>
  <c r="SY387" i="7"/>
  <c r="SY386" i="7" s="1"/>
  <c r="SI387" i="7"/>
  <c r="SI386" i="7" s="1"/>
  <c r="RS387" i="7"/>
  <c r="RS386" i="7" s="1"/>
  <c r="QR387" i="7"/>
  <c r="QR386" i="7" s="1"/>
  <c r="QB387" i="7"/>
  <c r="QB386" i="7" s="1"/>
  <c r="PL387" i="7"/>
  <c r="PL386" i="7" s="1"/>
  <c r="OV387" i="7"/>
  <c r="OV386" i="7" s="1"/>
  <c r="OF387" i="7"/>
  <c r="OF386" i="7" s="1"/>
  <c r="NP387" i="7"/>
  <c r="NP386" i="7" s="1"/>
  <c r="MZ387" i="7"/>
  <c r="MZ386" i="7" s="1"/>
  <c r="MJ387" i="7"/>
  <c r="MJ386" i="7" s="1"/>
  <c r="LT387" i="7"/>
  <c r="LT386" i="7" s="1"/>
  <c r="LD387" i="7"/>
  <c r="LD386" i="7" s="1"/>
  <c r="KC387" i="7"/>
  <c r="KC386" i="7" s="1"/>
  <c r="JM387" i="7"/>
  <c r="JM386" i="7" s="1"/>
  <c r="IW387" i="7"/>
  <c r="IW386" i="7" s="1"/>
  <c r="IG387" i="7"/>
  <c r="IG386" i="7" s="1"/>
  <c r="HQ387" i="7"/>
  <c r="HQ386" i="7" s="1"/>
  <c r="GO387" i="7"/>
  <c r="GO386" i="7" s="1"/>
  <c r="FY387" i="7"/>
  <c r="FY386" i="7" s="1"/>
  <c r="FI387" i="7"/>
  <c r="FI386" i="7" s="1"/>
  <c r="ES387" i="7"/>
  <c r="ES386" i="7" s="1"/>
  <c r="EC387" i="7"/>
  <c r="EC386" i="7" s="1"/>
  <c r="DM387" i="7"/>
  <c r="DM386" i="7" s="1"/>
  <c r="CW387" i="7"/>
  <c r="CW386" i="7" s="1"/>
  <c r="BV387" i="7"/>
  <c r="BV386" i="7" s="1"/>
  <c r="BF387" i="7"/>
  <c r="BF386" i="7" s="1"/>
  <c r="AP387" i="7"/>
  <c r="AP386" i="7" s="1"/>
  <c r="Z387" i="7"/>
  <c r="Z386" i="7" s="1"/>
  <c r="J387" i="7"/>
  <c r="J386" i="7" s="1"/>
  <c r="E387" i="7"/>
  <c r="E386" i="7" s="1"/>
  <c r="VD386" i="7"/>
  <c r="VC386" i="7"/>
  <c r="VB386" i="7"/>
  <c r="VA386" i="7"/>
  <c r="UZ386" i="7"/>
  <c r="UY386" i="7"/>
  <c r="UX386" i="7"/>
  <c r="UW386" i="7"/>
  <c r="UV386" i="7"/>
  <c r="UU386" i="7"/>
  <c r="UT386" i="7"/>
  <c r="US386" i="7"/>
  <c r="UR386" i="7"/>
  <c r="UQ386" i="7"/>
  <c r="UP386" i="7"/>
  <c r="UO386" i="7"/>
  <c r="UN386" i="7"/>
  <c r="UM386" i="7"/>
  <c r="UL386" i="7"/>
  <c r="UK386" i="7"/>
  <c r="UJ386" i="7"/>
  <c r="UI386" i="7"/>
  <c r="UH386" i="7"/>
  <c r="UG386" i="7"/>
  <c r="UF386" i="7"/>
  <c r="UD386" i="7"/>
  <c r="UC386" i="7"/>
  <c r="UB386" i="7"/>
  <c r="UA386" i="7"/>
  <c r="TZ386" i="7"/>
  <c r="TY386" i="7"/>
  <c r="TX386" i="7"/>
  <c r="TW386" i="7"/>
  <c r="TV386" i="7"/>
  <c r="TU386" i="7"/>
  <c r="TT386" i="7"/>
  <c r="TS386" i="7"/>
  <c r="TR386" i="7"/>
  <c r="TQ386" i="7"/>
  <c r="TP386" i="7"/>
  <c r="TO386" i="7"/>
  <c r="TN386" i="7"/>
  <c r="TM386" i="7"/>
  <c r="TL386" i="7"/>
  <c r="TK386" i="7"/>
  <c r="TJ386" i="7"/>
  <c r="TI386" i="7"/>
  <c r="TH386" i="7"/>
  <c r="TG386" i="7"/>
  <c r="TF386" i="7"/>
  <c r="TE386" i="7"/>
  <c r="TD386" i="7"/>
  <c r="TC386" i="7"/>
  <c r="TB386" i="7"/>
  <c r="TA386" i="7"/>
  <c r="SZ386" i="7"/>
  <c r="SX386" i="7"/>
  <c r="SW386" i="7"/>
  <c r="SV386" i="7"/>
  <c r="SU386" i="7"/>
  <c r="ST386" i="7"/>
  <c r="SS386" i="7"/>
  <c r="SR386" i="7"/>
  <c r="SQ386" i="7"/>
  <c r="SP386" i="7"/>
  <c r="SO386" i="7"/>
  <c r="SN386" i="7"/>
  <c r="SM386" i="7"/>
  <c r="SL386" i="7"/>
  <c r="SK386" i="7"/>
  <c r="SJ386" i="7"/>
  <c r="SH386" i="7"/>
  <c r="SG386" i="7"/>
  <c r="SF386" i="7"/>
  <c r="SE386" i="7"/>
  <c r="SD386" i="7"/>
  <c r="SC386" i="7"/>
  <c r="SB386" i="7"/>
  <c r="SA386" i="7"/>
  <c r="RZ386" i="7"/>
  <c r="RY386" i="7"/>
  <c r="RX386" i="7"/>
  <c r="RW386" i="7"/>
  <c r="RV386" i="7"/>
  <c r="RU386" i="7"/>
  <c r="RT386" i="7"/>
  <c r="RR386" i="7"/>
  <c r="RQ386" i="7"/>
  <c r="RP386" i="7"/>
  <c r="RO386" i="7"/>
  <c r="RN386" i="7"/>
  <c r="RM386" i="7"/>
  <c r="RL386" i="7"/>
  <c r="RK386" i="7"/>
  <c r="RJ386" i="7"/>
  <c r="RI386" i="7"/>
  <c r="RH386" i="7"/>
  <c r="RG386" i="7"/>
  <c r="RF386" i="7"/>
  <c r="RE386" i="7"/>
  <c r="RD386" i="7"/>
  <c r="RC386" i="7"/>
  <c r="RB386" i="7"/>
  <c r="RA386" i="7"/>
  <c r="QZ386" i="7"/>
  <c r="QY386" i="7"/>
  <c r="QX386" i="7"/>
  <c r="QW386" i="7"/>
  <c r="QV386" i="7"/>
  <c r="QU386" i="7"/>
  <c r="QT386" i="7"/>
  <c r="QS386" i="7"/>
  <c r="QQ386" i="7"/>
  <c r="QP386" i="7"/>
  <c r="QO386" i="7"/>
  <c r="QN386" i="7"/>
  <c r="QM386" i="7"/>
  <c r="QL386" i="7"/>
  <c r="QK386" i="7"/>
  <c r="QJ386" i="7"/>
  <c r="QI386" i="7"/>
  <c r="QH386" i="7"/>
  <c r="QG386" i="7"/>
  <c r="QF386" i="7"/>
  <c r="QE386" i="7"/>
  <c r="QD386" i="7"/>
  <c r="QC386" i="7"/>
  <c r="QA386" i="7"/>
  <c r="PZ386" i="7"/>
  <c r="PY386" i="7"/>
  <c r="PX386" i="7"/>
  <c r="PW386" i="7"/>
  <c r="PV386" i="7"/>
  <c r="PU386" i="7"/>
  <c r="PT386" i="7"/>
  <c r="PS386" i="7"/>
  <c r="PR386" i="7"/>
  <c r="PQ386" i="7"/>
  <c r="PP386" i="7"/>
  <c r="PO386" i="7"/>
  <c r="PN386" i="7"/>
  <c r="PM386" i="7"/>
  <c r="PK386" i="7"/>
  <c r="PJ386" i="7"/>
  <c r="PI386" i="7"/>
  <c r="PH386" i="7"/>
  <c r="PG386" i="7"/>
  <c r="PF386" i="7"/>
  <c r="PE386" i="7"/>
  <c r="PD386" i="7"/>
  <c r="PC386" i="7"/>
  <c r="PB386" i="7"/>
  <c r="PA386" i="7"/>
  <c r="OZ386" i="7"/>
  <c r="OY386" i="7"/>
  <c r="OX386" i="7"/>
  <c r="OW386" i="7"/>
  <c r="OU386" i="7"/>
  <c r="OT386" i="7"/>
  <c r="OS386" i="7"/>
  <c r="OR386" i="7"/>
  <c r="OQ386" i="7"/>
  <c r="OP386" i="7"/>
  <c r="OO386" i="7"/>
  <c r="ON386" i="7"/>
  <c r="OM386" i="7"/>
  <c r="OL386" i="7"/>
  <c r="OK386" i="7"/>
  <c r="OJ386" i="7"/>
  <c r="OI386" i="7"/>
  <c r="OH386" i="7"/>
  <c r="OG386" i="7"/>
  <c r="OE386" i="7"/>
  <c r="OD386" i="7"/>
  <c r="OC386" i="7"/>
  <c r="OB386" i="7"/>
  <c r="OA386" i="7"/>
  <c r="NZ386" i="7"/>
  <c r="NY386" i="7"/>
  <c r="NX386" i="7"/>
  <c r="NW386" i="7"/>
  <c r="NV386" i="7"/>
  <c r="NU386" i="7"/>
  <c r="NT386" i="7"/>
  <c r="NS386" i="7"/>
  <c r="NR386" i="7"/>
  <c r="NQ386" i="7"/>
  <c r="NO386" i="7"/>
  <c r="NN386" i="7"/>
  <c r="NM386" i="7"/>
  <c r="NL386" i="7"/>
  <c r="NK386" i="7"/>
  <c r="NJ386" i="7"/>
  <c r="NI386" i="7"/>
  <c r="NH386" i="7"/>
  <c r="NG386" i="7"/>
  <c r="NF386" i="7"/>
  <c r="NE386" i="7"/>
  <c r="ND386" i="7"/>
  <c r="NC386" i="7"/>
  <c r="NB386" i="7"/>
  <c r="NA386" i="7"/>
  <c r="MY386" i="7"/>
  <c r="MX386" i="7"/>
  <c r="MW386" i="7"/>
  <c r="MV386" i="7"/>
  <c r="MU386" i="7"/>
  <c r="MT386" i="7"/>
  <c r="MS386" i="7"/>
  <c r="MR386" i="7"/>
  <c r="MQ386" i="7"/>
  <c r="MP386" i="7"/>
  <c r="MO386" i="7"/>
  <c r="MN386" i="7"/>
  <c r="MM386" i="7"/>
  <c r="ML386" i="7"/>
  <c r="MK386" i="7"/>
  <c r="MI386" i="7"/>
  <c r="MH386" i="7"/>
  <c r="MG386" i="7"/>
  <c r="MF386" i="7"/>
  <c r="ME386" i="7"/>
  <c r="MD386" i="7"/>
  <c r="MC386" i="7"/>
  <c r="MB386" i="7"/>
  <c r="MA386" i="7"/>
  <c r="LZ386" i="7"/>
  <c r="LY386" i="7"/>
  <c r="LX386" i="7"/>
  <c r="LW386" i="7"/>
  <c r="LV386" i="7"/>
  <c r="LU386" i="7"/>
  <c r="LS386" i="7"/>
  <c r="LR386" i="7"/>
  <c r="LQ386" i="7"/>
  <c r="LP386" i="7"/>
  <c r="LO386" i="7"/>
  <c r="LN386" i="7"/>
  <c r="LM386" i="7"/>
  <c r="LL386" i="7"/>
  <c r="LK386" i="7"/>
  <c r="LJ386" i="7"/>
  <c r="LI386" i="7"/>
  <c r="LH386" i="7"/>
  <c r="LG386" i="7"/>
  <c r="LF386" i="7"/>
  <c r="LE386" i="7"/>
  <c r="LC386" i="7"/>
  <c r="LB386" i="7"/>
  <c r="LA386" i="7"/>
  <c r="KZ386" i="7"/>
  <c r="KY386" i="7"/>
  <c r="KX386" i="7"/>
  <c r="KW386" i="7"/>
  <c r="KV386" i="7"/>
  <c r="KU386" i="7"/>
  <c r="KT386" i="7"/>
  <c r="KS386" i="7"/>
  <c r="KR386" i="7"/>
  <c r="KQ386" i="7"/>
  <c r="KP386" i="7"/>
  <c r="KO386" i="7"/>
  <c r="KN386" i="7"/>
  <c r="KM386" i="7"/>
  <c r="KL386" i="7"/>
  <c r="KK386" i="7"/>
  <c r="KJ386" i="7"/>
  <c r="KI386" i="7"/>
  <c r="KH386" i="7"/>
  <c r="KG386" i="7"/>
  <c r="KF386" i="7"/>
  <c r="KE386" i="7"/>
  <c r="KD386" i="7"/>
  <c r="KB386" i="7"/>
  <c r="KA386" i="7"/>
  <c r="JZ386" i="7"/>
  <c r="JY386" i="7"/>
  <c r="JX386" i="7"/>
  <c r="JW386" i="7"/>
  <c r="JV386" i="7"/>
  <c r="JU386" i="7"/>
  <c r="JT386" i="7"/>
  <c r="JS386" i="7"/>
  <c r="JR386" i="7"/>
  <c r="JQ386" i="7"/>
  <c r="JP386" i="7"/>
  <c r="JO386" i="7"/>
  <c r="JN386" i="7"/>
  <c r="JL386" i="7"/>
  <c r="JK386" i="7"/>
  <c r="JJ386" i="7"/>
  <c r="JI386" i="7"/>
  <c r="JH386" i="7"/>
  <c r="JG386" i="7"/>
  <c r="JF386" i="7"/>
  <c r="JE386" i="7"/>
  <c r="JD386" i="7"/>
  <c r="JC386" i="7"/>
  <c r="JB386" i="7"/>
  <c r="JA386" i="7"/>
  <c r="IZ386" i="7"/>
  <c r="IY386" i="7"/>
  <c r="IX386" i="7"/>
  <c r="IV386" i="7"/>
  <c r="IU386" i="7"/>
  <c r="IT386" i="7"/>
  <c r="IS386" i="7"/>
  <c r="IR386" i="7"/>
  <c r="IQ386" i="7"/>
  <c r="IP386" i="7"/>
  <c r="IO386" i="7"/>
  <c r="IN386" i="7"/>
  <c r="IM386" i="7"/>
  <c r="IL386" i="7"/>
  <c r="IK386" i="7"/>
  <c r="IJ386" i="7"/>
  <c r="II386" i="7"/>
  <c r="IH386" i="7"/>
  <c r="IF386" i="7"/>
  <c r="IE386" i="7"/>
  <c r="ID386" i="7"/>
  <c r="IC386" i="7"/>
  <c r="IB386" i="7"/>
  <c r="IA386" i="7"/>
  <c r="HZ386" i="7"/>
  <c r="HY386" i="7"/>
  <c r="HX386" i="7"/>
  <c r="HW386" i="7"/>
  <c r="HV386" i="7"/>
  <c r="HU386" i="7"/>
  <c r="HT386" i="7"/>
  <c r="HS386" i="7"/>
  <c r="HR386" i="7"/>
  <c r="HP386" i="7"/>
  <c r="HO386" i="7"/>
  <c r="HN386" i="7"/>
  <c r="HM386" i="7"/>
  <c r="HL386" i="7"/>
  <c r="HK386" i="7"/>
  <c r="HJ386" i="7"/>
  <c r="HI386" i="7"/>
  <c r="HH386" i="7"/>
  <c r="HG386" i="7"/>
  <c r="HF386" i="7"/>
  <c r="HE386" i="7"/>
  <c r="HD386" i="7"/>
  <c r="HC386" i="7"/>
  <c r="HB386" i="7"/>
  <c r="HA386" i="7"/>
  <c r="GZ386" i="7"/>
  <c r="GY386" i="7"/>
  <c r="GX386" i="7"/>
  <c r="GW386" i="7"/>
  <c r="GV386" i="7"/>
  <c r="GU386" i="7"/>
  <c r="GT386" i="7"/>
  <c r="GS386" i="7"/>
  <c r="GR386" i="7"/>
  <c r="GQ386" i="7"/>
  <c r="GP386" i="7"/>
  <c r="GN386" i="7"/>
  <c r="GM386" i="7"/>
  <c r="GL386" i="7"/>
  <c r="GK386" i="7"/>
  <c r="GJ386" i="7"/>
  <c r="GI386" i="7"/>
  <c r="GH386" i="7"/>
  <c r="GG386" i="7"/>
  <c r="GF386" i="7"/>
  <c r="GE386" i="7"/>
  <c r="GD386" i="7"/>
  <c r="GC386" i="7"/>
  <c r="GB386" i="7"/>
  <c r="GA386" i="7"/>
  <c r="FZ386" i="7"/>
  <c r="FX386" i="7"/>
  <c r="FW386" i="7"/>
  <c r="FV386" i="7"/>
  <c r="FU386" i="7"/>
  <c r="FT386" i="7"/>
  <c r="FS386" i="7"/>
  <c r="FR386" i="7"/>
  <c r="FQ386" i="7"/>
  <c r="FP386" i="7"/>
  <c r="FO386" i="7"/>
  <c r="FN386" i="7"/>
  <c r="FM386" i="7"/>
  <c r="FL386" i="7"/>
  <c r="FK386" i="7"/>
  <c r="FJ386" i="7"/>
  <c r="FH386" i="7"/>
  <c r="FG386" i="7"/>
  <c r="FF386" i="7"/>
  <c r="FE386" i="7"/>
  <c r="FD386" i="7"/>
  <c r="FC386" i="7"/>
  <c r="FB386" i="7"/>
  <c r="FA386" i="7"/>
  <c r="EZ386" i="7"/>
  <c r="EY386" i="7"/>
  <c r="EX386" i="7"/>
  <c r="EW386" i="7"/>
  <c r="EV386" i="7"/>
  <c r="EU386" i="7"/>
  <c r="ET386" i="7"/>
  <c r="ER386" i="7"/>
  <c r="EQ386" i="7"/>
  <c r="EP386" i="7"/>
  <c r="EO386" i="7"/>
  <c r="EN386" i="7"/>
  <c r="EM386" i="7"/>
  <c r="EL386" i="7"/>
  <c r="EK386" i="7"/>
  <c r="EJ386" i="7"/>
  <c r="EI386" i="7"/>
  <c r="EH386" i="7"/>
  <c r="EG386" i="7"/>
  <c r="EF386" i="7"/>
  <c r="EE386" i="7"/>
  <c r="ED386" i="7"/>
  <c r="EB386" i="7"/>
  <c r="EA386" i="7"/>
  <c r="DZ386" i="7"/>
  <c r="DY386" i="7"/>
  <c r="DX386" i="7"/>
  <c r="DW386" i="7"/>
  <c r="DV386" i="7"/>
  <c r="DU386" i="7"/>
  <c r="DT386" i="7"/>
  <c r="DS386" i="7"/>
  <c r="DR386" i="7"/>
  <c r="DQ386" i="7"/>
  <c r="DP386" i="7"/>
  <c r="DO386" i="7"/>
  <c r="DN386" i="7"/>
  <c r="DL386" i="7"/>
  <c r="DK386" i="7"/>
  <c r="DJ386" i="7"/>
  <c r="DI386" i="7"/>
  <c r="DH386" i="7"/>
  <c r="DG386" i="7"/>
  <c r="DF386" i="7"/>
  <c r="DE386" i="7"/>
  <c r="DD386" i="7"/>
  <c r="DC386" i="7"/>
  <c r="DB386" i="7"/>
  <c r="DA386" i="7"/>
  <c r="CZ386" i="7"/>
  <c r="CY386" i="7"/>
  <c r="CX386" i="7"/>
  <c r="CV386" i="7"/>
  <c r="CU386" i="7"/>
  <c r="CT386" i="7"/>
  <c r="CS386" i="7"/>
  <c r="CR386" i="7"/>
  <c r="CQ386" i="7"/>
  <c r="CP386" i="7"/>
  <c r="CO386" i="7"/>
  <c r="CN386" i="7"/>
  <c r="CM386" i="7"/>
  <c r="CL386" i="7"/>
  <c r="CK386" i="7"/>
  <c r="CJ386" i="7"/>
  <c r="CI386" i="7"/>
  <c r="CH386" i="7"/>
  <c r="CG386" i="7"/>
  <c r="CF386" i="7"/>
  <c r="CE386" i="7"/>
  <c r="CD386" i="7"/>
  <c r="CC386" i="7"/>
  <c r="CB386" i="7"/>
  <c r="CA386" i="7"/>
  <c r="BZ386" i="7"/>
  <c r="BY386" i="7"/>
  <c r="BX386" i="7"/>
  <c r="BW386" i="7"/>
  <c r="BU386" i="7"/>
  <c r="BT386" i="7"/>
  <c r="BS386" i="7"/>
  <c r="BR386" i="7"/>
  <c r="BQ386" i="7"/>
  <c r="BP386" i="7"/>
  <c r="BO386" i="7"/>
  <c r="BN386" i="7"/>
  <c r="BM386" i="7"/>
  <c r="BL386" i="7"/>
  <c r="BK386" i="7"/>
  <c r="BJ386" i="7"/>
  <c r="BI386" i="7"/>
  <c r="BH386" i="7"/>
  <c r="BG386" i="7"/>
  <c r="BE386" i="7"/>
  <c r="BD386" i="7"/>
  <c r="BC386" i="7"/>
  <c r="BB386" i="7"/>
  <c r="BA386" i="7"/>
  <c r="AZ386" i="7"/>
  <c r="AY386" i="7"/>
  <c r="AX386" i="7"/>
  <c r="AW386" i="7"/>
  <c r="AV386" i="7"/>
  <c r="AU386" i="7"/>
  <c r="AT386" i="7"/>
  <c r="AS386" i="7"/>
  <c r="AR386" i="7"/>
  <c r="AQ386" i="7"/>
  <c r="AO386" i="7"/>
  <c r="AN386" i="7"/>
  <c r="AM386" i="7"/>
  <c r="AL386" i="7"/>
  <c r="AK386" i="7"/>
  <c r="AJ386" i="7"/>
  <c r="AI386" i="7"/>
  <c r="AH386" i="7"/>
  <c r="AG386" i="7"/>
  <c r="AF386" i="7"/>
  <c r="AE386" i="7"/>
  <c r="AD386" i="7"/>
  <c r="AC386" i="7"/>
  <c r="AB386" i="7"/>
  <c r="AA386" i="7"/>
  <c r="Y386" i="7"/>
  <c r="X386" i="7"/>
  <c r="W386" i="7"/>
  <c r="V386" i="7"/>
  <c r="U386" i="7"/>
  <c r="T386" i="7"/>
  <c r="S386" i="7"/>
  <c r="R386" i="7"/>
  <c r="Q386" i="7"/>
  <c r="P386" i="7"/>
  <c r="O386" i="7"/>
  <c r="N386" i="7"/>
  <c r="M386" i="7"/>
  <c r="L386" i="7"/>
  <c r="K386" i="7"/>
  <c r="I386" i="7"/>
  <c r="H386" i="7"/>
  <c r="G386" i="7"/>
  <c r="F386" i="7"/>
  <c r="UE385" i="7"/>
  <c r="TO385" i="7"/>
  <c r="SY385" i="7"/>
  <c r="SI385" i="7"/>
  <c r="RS385" i="7"/>
  <c r="QR385" i="7"/>
  <c r="QB385" i="7"/>
  <c r="PL385" i="7"/>
  <c r="OV385" i="7"/>
  <c r="OF385" i="7"/>
  <c r="NP385" i="7"/>
  <c r="MZ385" i="7"/>
  <c r="MJ385" i="7"/>
  <c r="LT385" i="7"/>
  <c r="LD385" i="7"/>
  <c r="KC385" i="7"/>
  <c r="JM385" i="7"/>
  <c r="IW385" i="7"/>
  <c r="IG385" i="7"/>
  <c r="HQ385" i="7"/>
  <c r="GO385" i="7"/>
  <c r="FY385" i="7"/>
  <c r="FI385" i="7"/>
  <c r="ES385" i="7"/>
  <c r="EC385" i="7"/>
  <c r="DM385" i="7"/>
  <c r="CW385" i="7"/>
  <c r="BV385" i="7"/>
  <c r="BF385" i="7"/>
  <c r="AP385" i="7"/>
  <c r="Z385" i="7"/>
  <c r="J385" i="7"/>
  <c r="E385" i="7"/>
  <c r="VE385" i="7" s="1"/>
  <c r="UE384" i="7"/>
  <c r="TO384" i="7"/>
  <c r="SY384" i="7"/>
  <c r="SI384" i="7"/>
  <c r="RS384" i="7"/>
  <c r="QR384" i="7"/>
  <c r="QB384" i="7"/>
  <c r="PL384" i="7"/>
  <c r="OV384" i="7"/>
  <c r="OF384" i="7"/>
  <c r="NP384" i="7"/>
  <c r="MZ384" i="7"/>
  <c r="MJ384" i="7"/>
  <c r="LT384" i="7"/>
  <c r="LD384" i="7"/>
  <c r="KC384" i="7"/>
  <c r="JM384" i="7"/>
  <c r="IW384" i="7"/>
  <c r="IG384" i="7"/>
  <c r="HQ384" i="7"/>
  <c r="GO384" i="7"/>
  <c r="FY384" i="7"/>
  <c r="FI384" i="7"/>
  <c r="ES384" i="7"/>
  <c r="EC384" i="7"/>
  <c r="DM384" i="7"/>
  <c r="CW384" i="7"/>
  <c r="BV384" i="7"/>
  <c r="BF384" i="7"/>
  <c r="AP384" i="7"/>
  <c r="Z384" i="7"/>
  <c r="J384" i="7"/>
  <c r="E384" i="7"/>
  <c r="VE384" i="7" s="1"/>
  <c r="UE383" i="7"/>
  <c r="TO383" i="7"/>
  <c r="SY383" i="7"/>
  <c r="SI383" i="7"/>
  <c r="RS383" i="7"/>
  <c r="QR383" i="7"/>
  <c r="QB383" i="7"/>
  <c r="PL383" i="7"/>
  <c r="OV383" i="7"/>
  <c r="OF383" i="7"/>
  <c r="NP383" i="7"/>
  <c r="MZ383" i="7"/>
  <c r="MJ383" i="7"/>
  <c r="LT383" i="7"/>
  <c r="LD383" i="7"/>
  <c r="KC383" i="7"/>
  <c r="JM383" i="7"/>
  <c r="IW383" i="7"/>
  <c r="IG383" i="7"/>
  <c r="HQ383" i="7"/>
  <c r="GO383" i="7"/>
  <c r="FY383" i="7"/>
  <c r="FI383" i="7"/>
  <c r="ES383" i="7"/>
  <c r="EC383" i="7"/>
  <c r="DM383" i="7"/>
  <c r="CW383" i="7"/>
  <c r="BV383" i="7"/>
  <c r="BF383" i="7"/>
  <c r="AP383" i="7"/>
  <c r="Z383" i="7"/>
  <c r="J383" i="7"/>
  <c r="E383" i="7"/>
  <c r="VE383" i="7" s="1"/>
  <c r="UE382" i="7"/>
  <c r="TO382" i="7"/>
  <c r="SY382" i="7"/>
  <c r="SI382" i="7"/>
  <c r="RS382" i="7"/>
  <c r="QR382" i="7"/>
  <c r="QB382" i="7"/>
  <c r="PL382" i="7"/>
  <c r="OV382" i="7"/>
  <c r="OF382" i="7"/>
  <c r="NP382" i="7"/>
  <c r="MZ382" i="7"/>
  <c r="MJ382" i="7"/>
  <c r="LT382" i="7"/>
  <c r="LD382" i="7"/>
  <c r="KC382" i="7"/>
  <c r="JM382" i="7"/>
  <c r="IW382" i="7"/>
  <c r="IG382" i="7"/>
  <c r="HQ382" i="7"/>
  <c r="GO382" i="7"/>
  <c r="FY382" i="7"/>
  <c r="FI382" i="7"/>
  <c r="ES382" i="7"/>
  <c r="EC382" i="7"/>
  <c r="DM382" i="7"/>
  <c r="CW382" i="7"/>
  <c r="BV382" i="7"/>
  <c r="BF382" i="7"/>
  <c r="AP382" i="7"/>
  <c r="Z382" i="7"/>
  <c r="J382" i="7"/>
  <c r="E382" i="7"/>
  <c r="VE382" i="7" s="1"/>
  <c r="VD381" i="7"/>
  <c r="VC381" i="7"/>
  <c r="VB381" i="7"/>
  <c r="VA381" i="7"/>
  <c r="UZ381" i="7"/>
  <c r="UY381" i="7"/>
  <c r="UX381" i="7"/>
  <c r="UW381" i="7"/>
  <c r="UV381" i="7"/>
  <c r="UU381" i="7"/>
  <c r="UT381" i="7"/>
  <c r="US381" i="7"/>
  <c r="UR381" i="7"/>
  <c r="UQ381" i="7"/>
  <c r="UP381" i="7"/>
  <c r="UO381" i="7"/>
  <c r="UN381" i="7"/>
  <c r="UM381" i="7"/>
  <c r="UL381" i="7"/>
  <c r="UK381" i="7"/>
  <c r="UJ381" i="7"/>
  <c r="UI381" i="7"/>
  <c r="UH381" i="7"/>
  <c r="UG381" i="7"/>
  <c r="UF381" i="7"/>
  <c r="UD381" i="7"/>
  <c r="UC381" i="7"/>
  <c r="UB381" i="7"/>
  <c r="UA381" i="7"/>
  <c r="TZ381" i="7"/>
  <c r="TY381" i="7"/>
  <c r="TX381" i="7"/>
  <c r="TW381" i="7"/>
  <c r="TV381" i="7"/>
  <c r="TU381" i="7"/>
  <c r="TT381" i="7"/>
  <c r="TS381" i="7"/>
  <c r="TR381" i="7"/>
  <c r="TQ381" i="7"/>
  <c r="TP381" i="7"/>
  <c r="TN381" i="7"/>
  <c r="TM381" i="7"/>
  <c r="TL381" i="7"/>
  <c r="TK381" i="7"/>
  <c r="TJ381" i="7"/>
  <c r="TI381" i="7"/>
  <c r="TH381" i="7"/>
  <c r="TG381" i="7"/>
  <c r="TF381" i="7"/>
  <c r="TE381" i="7"/>
  <c r="TD381" i="7"/>
  <c r="TC381" i="7"/>
  <c r="TB381" i="7"/>
  <c r="TA381" i="7"/>
  <c r="SZ381" i="7"/>
  <c r="SX381" i="7"/>
  <c r="SW381" i="7"/>
  <c r="SV381" i="7"/>
  <c r="SU381" i="7"/>
  <c r="ST381" i="7"/>
  <c r="SS381" i="7"/>
  <c r="SR381" i="7"/>
  <c r="SQ381" i="7"/>
  <c r="SP381" i="7"/>
  <c r="SO381" i="7"/>
  <c r="SN381" i="7"/>
  <c r="SM381" i="7"/>
  <c r="SL381" i="7"/>
  <c r="SK381" i="7"/>
  <c r="SJ381" i="7"/>
  <c r="SH381" i="7"/>
  <c r="SG381" i="7"/>
  <c r="SF381" i="7"/>
  <c r="SE381" i="7"/>
  <c r="SD381" i="7"/>
  <c r="SC381" i="7"/>
  <c r="SB381" i="7"/>
  <c r="SA381" i="7"/>
  <c r="RZ381" i="7"/>
  <c r="RY381" i="7"/>
  <c r="RX381" i="7"/>
  <c r="RW381" i="7"/>
  <c r="RV381" i="7"/>
  <c r="RU381" i="7"/>
  <c r="RT381" i="7"/>
  <c r="RR381" i="7"/>
  <c r="RQ381" i="7"/>
  <c r="RP381" i="7"/>
  <c r="RO381" i="7"/>
  <c r="RN381" i="7"/>
  <c r="RM381" i="7"/>
  <c r="RL381" i="7"/>
  <c r="RK381" i="7"/>
  <c r="RJ381" i="7"/>
  <c r="RI381" i="7"/>
  <c r="RH381" i="7"/>
  <c r="RG381" i="7"/>
  <c r="RF381" i="7"/>
  <c r="RE381" i="7"/>
  <c r="RD381" i="7"/>
  <c r="RC381" i="7"/>
  <c r="RB381" i="7"/>
  <c r="RA381" i="7"/>
  <c r="QZ381" i="7"/>
  <c r="QY381" i="7"/>
  <c r="QX381" i="7"/>
  <c r="QW381" i="7"/>
  <c r="QV381" i="7"/>
  <c r="QU381" i="7"/>
  <c r="QT381" i="7"/>
  <c r="QS381" i="7"/>
  <c r="QQ381" i="7"/>
  <c r="QP381" i="7"/>
  <c r="QO381" i="7"/>
  <c r="QN381" i="7"/>
  <c r="QM381" i="7"/>
  <c r="QL381" i="7"/>
  <c r="QK381" i="7"/>
  <c r="QJ381" i="7"/>
  <c r="QI381" i="7"/>
  <c r="QH381" i="7"/>
  <c r="QG381" i="7"/>
  <c r="QF381" i="7"/>
  <c r="QE381" i="7"/>
  <c r="QD381" i="7"/>
  <c r="QC381" i="7"/>
  <c r="QA381" i="7"/>
  <c r="PZ381" i="7"/>
  <c r="PY381" i="7"/>
  <c r="PX381" i="7"/>
  <c r="PW381" i="7"/>
  <c r="PV381" i="7"/>
  <c r="PU381" i="7"/>
  <c r="PT381" i="7"/>
  <c r="PS381" i="7"/>
  <c r="PR381" i="7"/>
  <c r="PQ381" i="7"/>
  <c r="PP381" i="7"/>
  <c r="PO381" i="7"/>
  <c r="PN381" i="7"/>
  <c r="PM381" i="7"/>
  <c r="PK381" i="7"/>
  <c r="PJ381" i="7"/>
  <c r="PI381" i="7"/>
  <c r="PH381" i="7"/>
  <c r="PG381" i="7"/>
  <c r="PF381" i="7"/>
  <c r="PE381" i="7"/>
  <c r="PD381" i="7"/>
  <c r="PC381" i="7"/>
  <c r="PB381" i="7"/>
  <c r="PA381" i="7"/>
  <c r="OZ381" i="7"/>
  <c r="OY381" i="7"/>
  <c r="OX381" i="7"/>
  <c r="OW381" i="7"/>
  <c r="OU381" i="7"/>
  <c r="OT381" i="7"/>
  <c r="OS381" i="7"/>
  <c r="OR381" i="7"/>
  <c r="OQ381" i="7"/>
  <c r="OP381" i="7"/>
  <c r="OO381" i="7"/>
  <c r="ON381" i="7"/>
  <c r="OM381" i="7"/>
  <c r="OL381" i="7"/>
  <c r="OK381" i="7"/>
  <c r="OJ381" i="7"/>
  <c r="OI381" i="7"/>
  <c r="OH381" i="7"/>
  <c r="OG381" i="7"/>
  <c r="OE381" i="7"/>
  <c r="OD381" i="7"/>
  <c r="OC381" i="7"/>
  <c r="OB381" i="7"/>
  <c r="OA381" i="7"/>
  <c r="NZ381" i="7"/>
  <c r="NY381" i="7"/>
  <c r="NX381" i="7"/>
  <c r="NW381" i="7"/>
  <c r="NV381" i="7"/>
  <c r="NU381" i="7"/>
  <c r="NT381" i="7"/>
  <c r="NS381" i="7"/>
  <c r="NR381" i="7"/>
  <c r="NQ381" i="7"/>
  <c r="NO381" i="7"/>
  <c r="NN381" i="7"/>
  <c r="NM381" i="7"/>
  <c r="NL381" i="7"/>
  <c r="NK381" i="7"/>
  <c r="NJ381" i="7"/>
  <c r="NI381" i="7"/>
  <c r="NH381" i="7"/>
  <c r="NG381" i="7"/>
  <c r="NF381" i="7"/>
  <c r="NE381" i="7"/>
  <c r="ND381" i="7"/>
  <c r="NC381" i="7"/>
  <c r="NB381" i="7"/>
  <c r="NA381" i="7"/>
  <c r="MY381" i="7"/>
  <c r="MX381" i="7"/>
  <c r="MW381" i="7"/>
  <c r="MV381" i="7"/>
  <c r="MU381" i="7"/>
  <c r="MT381" i="7"/>
  <c r="MS381" i="7"/>
  <c r="MR381" i="7"/>
  <c r="MQ381" i="7"/>
  <c r="MP381" i="7"/>
  <c r="MO381" i="7"/>
  <c r="MN381" i="7"/>
  <c r="MM381" i="7"/>
  <c r="ML381" i="7"/>
  <c r="MK381" i="7"/>
  <c r="MI381" i="7"/>
  <c r="MH381" i="7"/>
  <c r="MG381" i="7"/>
  <c r="MF381" i="7"/>
  <c r="ME381" i="7"/>
  <c r="MD381" i="7"/>
  <c r="MC381" i="7"/>
  <c r="MB381" i="7"/>
  <c r="MA381" i="7"/>
  <c r="LZ381" i="7"/>
  <c r="LY381" i="7"/>
  <c r="LX381" i="7"/>
  <c r="LW381" i="7"/>
  <c r="LV381" i="7"/>
  <c r="LU381" i="7"/>
  <c r="LS381" i="7"/>
  <c r="LR381" i="7"/>
  <c r="LQ381" i="7"/>
  <c r="LP381" i="7"/>
  <c r="LO381" i="7"/>
  <c r="LN381" i="7"/>
  <c r="LM381" i="7"/>
  <c r="LL381" i="7"/>
  <c r="LK381" i="7"/>
  <c r="LJ381" i="7"/>
  <c r="LI381" i="7"/>
  <c r="LH381" i="7"/>
  <c r="LG381" i="7"/>
  <c r="LF381" i="7"/>
  <c r="LE381" i="7"/>
  <c r="LC381" i="7"/>
  <c r="LB381" i="7"/>
  <c r="LA381" i="7"/>
  <c r="KZ381" i="7"/>
  <c r="KY381" i="7"/>
  <c r="KX381" i="7"/>
  <c r="KW381" i="7"/>
  <c r="KV381" i="7"/>
  <c r="KU381" i="7"/>
  <c r="KT381" i="7"/>
  <c r="KS381" i="7"/>
  <c r="KR381" i="7"/>
  <c r="KQ381" i="7"/>
  <c r="KP381" i="7"/>
  <c r="KO381" i="7"/>
  <c r="KN381" i="7"/>
  <c r="KM381" i="7"/>
  <c r="KL381" i="7"/>
  <c r="KK381" i="7"/>
  <c r="KJ381" i="7"/>
  <c r="KI381" i="7"/>
  <c r="KH381" i="7"/>
  <c r="KG381" i="7"/>
  <c r="KF381" i="7"/>
  <c r="KE381" i="7"/>
  <c r="KD381" i="7"/>
  <c r="KB381" i="7"/>
  <c r="KA381" i="7"/>
  <c r="JZ381" i="7"/>
  <c r="JY381" i="7"/>
  <c r="JX381" i="7"/>
  <c r="JW381" i="7"/>
  <c r="JV381" i="7"/>
  <c r="JU381" i="7"/>
  <c r="JT381" i="7"/>
  <c r="JS381" i="7"/>
  <c r="JR381" i="7"/>
  <c r="JQ381" i="7"/>
  <c r="JP381" i="7"/>
  <c r="JO381" i="7"/>
  <c r="JN381" i="7"/>
  <c r="JL381" i="7"/>
  <c r="JK381" i="7"/>
  <c r="JJ381" i="7"/>
  <c r="JI381" i="7"/>
  <c r="JH381" i="7"/>
  <c r="JG381" i="7"/>
  <c r="JF381" i="7"/>
  <c r="JE381" i="7"/>
  <c r="JD381" i="7"/>
  <c r="JC381" i="7"/>
  <c r="JB381" i="7"/>
  <c r="JA381" i="7"/>
  <c r="IZ381" i="7"/>
  <c r="IY381" i="7"/>
  <c r="IX381" i="7"/>
  <c r="IV381" i="7"/>
  <c r="IU381" i="7"/>
  <c r="IT381" i="7"/>
  <c r="IS381" i="7"/>
  <c r="IR381" i="7"/>
  <c r="IQ381" i="7"/>
  <c r="IP381" i="7"/>
  <c r="IO381" i="7"/>
  <c r="IN381" i="7"/>
  <c r="IM381" i="7"/>
  <c r="IL381" i="7"/>
  <c r="IK381" i="7"/>
  <c r="IJ381" i="7"/>
  <c r="II381" i="7"/>
  <c r="IH381" i="7"/>
  <c r="IF381" i="7"/>
  <c r="IE381" i="7"/>
  <c r="ID381" i="7"/>
  <c r="IC381" i="7"/>
  <c r="IB381" i="7"/>
  <c r="IA381" i="7"/>
  <c r="HZ381" i="7"/>
  <c r="HY381" i="7"/>
  <c r="HX381" i="7"/>
  <c r="HW381" i="7"/>
  <c r="HV381" i="7"/>
  <c r="HU381" i="7"/>
  <c r="HT381" i="7"/>
  <c r="HS381" i="7"/>
  <c r="HR381" i="7"/>
  <c r="HP381" i="7"/>
  <c r="HO381" i="7"/>
  <c r="HN381" i="7"/>
  <c r="HM381" i="7"/>
  <c r="HL381" i="7"/>
  <c r="HK381" i="7"/>
  <c r="HJ381" i="7"/>
  <c r="HI381" i="7"/>
  <c r="HH381" i="7"/>
  <c r="HG381" i="7"/>
  <c r="HF381" i="7"/>
  <c r="HE381" i="7"/>
  <c r="HD381" i="7"/>
  <c r="HC381" i="7"/>
  <c r="HB381" i="7"/>
  <c r="HA381" i="7"/>
  <c r="GZ381" i="7"/>
  <c r="GY381" i="7"/>
  <c r="GX381" i="7"/>
  <c r="GW381" i="7"/>
  <c r="GV381" i="7"/>
  <c r="GU381" i="7"/>
  <c r="GT381" i="7"/>
  <c r="GS381" i="7"/>
  <c r="GR381" i="7"/>
  <c r="GQ381" i="7"/>
  <c r="GP381" i="7"/>
  <c r="GN381" i="7"/>
  <c r="GM381" i="7"/>
  <c r="GL381" i="7"/>
  <c r="GK381" i="7"/>
  <c r="GJ381" i="7"/>
  <c r="GI381" i="7"/>
  <c r="GH381" i="7"/>
  <c r="GG381" i="7"/>
  <c r="GF381" i="7"/>
  <c r="GE381" i="7"/>
  <c r="GD381" i="7"/>
  <c r="GC381" i="7"/>
  <c r="GB381" i="7"/>
  <c r="GA381" i="7"/>
  <c r="FZ381" i="7"/>
  <c r="FX381" i="7"/>
  <c r="FW381" i="7"/>
  <c r="FV381" i="7"/>
  <c r="FU381" i="7"/>
  <c r="FT381" i="7"/>
  <c r="FS381" i="7"/>
  <c r="FR381" i="7"/>
  <c r="FQ381" i="7"/>
  <c r="FP381" i="7"/>
  <c r="FO381" i="7"/>
  <c r="FN381" i="7"/>
  <c r="FM381" i="7"/>
  <c r="FL381" i="7"/>
  <c r="FK381" i="7"/>
  <c r="FJ381" i="7"/>
  <c r="FH381" i="7"/>
  <c r="FG381" i="7"/>
  <c r="FF381" i="7"/>
  <c r="FE381" i="7"/>
  <c r="FD381" i="7"/>
  <c r="FC381" i="7"/>
  <c r="FB381" i="7"/>
  <c r="FA381" i="7"/>
  <c r="EZ381" i="7"/>
  <c r="EY381" i="7"/>
  <c r="EX381" i="7"/>
  <c r="EW381" i="7"/>
  <c r="EV381" i="7"/>
  <c r="EU381" i="7"/>
  <c r="ET381" i="7"/>
  <c r="ER381" i="7"/>
  <c r="EQ381" i="7"/>
  <c r="EP381" i="7"/>
  <c r="EO381" i="7"/>
  <c r="EN381" i="7"/>
  <c r="EM381" i="7"/>
  <c r="EL381" i="7"/>
  <c r="EK381" i="7"/>
  <c r="EJ381" i="7"/>
  <c r="EI381" i="7"/>
  <c r="EH381" i="7"/>
  <c r="EG381" i="7"/>
  <c r="EF381" i="7"/>
  <c r="EE381" i="7"/>
  <c r="ED381" i="7"/>
  <c r="EB381" i="7"/>
  <c r="EA381" i="7"/>
  <c r="DZ381" i="7"/>
  <c r="DY381" i="7"/>
  <c r="DX381" i="7"/>
  <c r="DW381" i="7"/>
  <c r="DV381" i="7"/>
  <c r="DU381" i="7"/>
  <c r="DT381" i="7"/>
  <c r="DS381" i="7"/>
  <c r="DR381" i="7"/>
  <c r="DQ381" i="7"/>
  <c r="DP381" i="7"/>
  <c r="DO381" i="7"/>
  <c r="DN381" i="7"/>
  <c r="DL381" i="7"/>
  <c r="DK381" i="7"/>
  <c r="DJ381" i="7"/>
  <c r="DI381" i="7"/>
  <c r="DH381" i="7"/>
  <c r="DG381" i="7"/>
  <c r="DF381" i="7"/>
  <c r="DE381" i="7"/>
  <c r="DD381" i="7"/>
  <c r="DC381" i="7"/>
  <c r="DB381" i="7"/>
  <c r="DA381" i="7"/>
  <c r="CZ381" i="7"/>
  <c r="CY381" i="7"/>
  <c r="CX381" i="7"/>
  <c r="CV381" i="7"/>
  <c r="CU381" i="7"/>
  <c r="CT381" i="7"/>
  <c r="CS381" i="7"/>
  <c r="CR381" i="7"/>
  <c r="CQ381" i="7"/>
  <c r="CP381" i="7"/>
  <c r="CO381" i="7"/>
  <c r="CN381" i="7"/>
  <c r="CM381" i="7"/>
  <c r="CL381" i="7"/>
  <c r="CK381" i="7"/>
  <c r="CJ381" i="7"/>
  <c r="CI381" i="7"/>
  <c r="CH381" i="7"/>
  <c r="CG381" i="7"/>
  <c r="CF381" i="7"/>
  <c r="CE381" i="7"/>
  <c r="CD381" i="7"/>
  <c r="CC381" i="7"/>
  <c r="CB381" i="7"/>
  <c r="CA381" i="7"/>
  <c r="BZ381" i="7"/>
  <c r="BY381" i="7"/>
  <c r="BX381" i="7"/>
  <c r="BW381" i="7"/>
  <c r="BU381" i="7"/>
  <c r="BT381" i="7"/>
  <c r="BS381" i="7"/>
  <c r="BR381" i="7"/>
  <c r="BQ381" i="7"/>
  <c r="BP381" i="7"/>
  <c r="BO381" i="7"/>
  <c r="BN381" i="7"/>
  <c r="BM381" i="7"/>
  <c r="BL381" i="7"/>
  <c r="BK381" i="7"/>
  <c r="BJ381" i="7"/>
  <c r="BI381" i="7"/>
  <c r="BH381" i="7"/>
  <c r="BG381" i="7"/>
  <c r="BE381" i="7"/>
  <c r="BD381" i="7"/>
  <c r="BC381" i="7"/>
  <c r="BB381" i="7"/>
  <c r="BA381" i="7"/>
  <c r="AZ381" i="7"/>
  <c r="AY381" i="7"/>
  <c r="AX381" i="7"/>
  <c r="AW381" i="7"/>
  <c r="AV381" i="7"/>
  <c r="AU381" i="7"/>
  <c r="AT381" i="7"/>
  <c r="AS381" i="7"/>
  <c r="AR381" i="7"/>
  <c r="AQ381" i="7"/>
  <c r="AO381" i="7"/>
  <c r="AN381" i="7"/>
  <c r="AM381" i="7"/>
  <c r="AL381" i="7"/>
  <c r="AK381" i="7"/>
  <c r="AJ381" i="7"/>
  <c r="AI381" i="7"/>
  <c r="AH381" i="7"/>
  <c r="AG381" i="7"/>
  <c r="AF381" i="7"/>
  <c r="AE381" i="7"/>
  <c r="AD381" i="7"/>
  <c r="AC381" i="7"/>
  <c r="AB381" i="7"/>
  <c r="AA381" i="7"/>
  <c r="Y381" i="7"/>
  <c r="X381" i="7"/>
  <c r="W381" i="7"/>
  <c r="V381" i="7"/>
  <c r="U381" i="7"/>
  <c r="T381" i="7"/>
  <c r="S381" i="7"/>
  <c r="R381" i="7"/>
  <c r="Q381" i="7"/>
  <c r="P381" i="7"/>
  <c r="O381" i="7"/>
  <c r="N381" i="7"/>
  <c r="M381" i="7"/>
  <c r="L381" i="7"/>
  <c r="K381" i="7"/>
  <c r="I381" i="7"/>
  <c r="H381" i="7"/>
  <c r="G381" i="7"/>
  <c r="F381" i="7"/>
  <c r="UE380" i="7"/>
  <c r="TO380" i="7"/>
  <c r="SY380" i="7"/>
  <c r="SI380" i="7"/>
  <c r="RS380" i="7"/>
  <c r="QR380" i="7"/>
  <c r="QB380" i="7"/>
  <c r="PL380" i="7"/>
  <c r="OV380" i="7"/>
  <c r="OF380" i="7"/>
  <c r="NP380" i="7"/>
  <c r="MZ380" i="7"/>
  <c r="MJ380" i="7"/>
  <c r="LT380" i="7"/>
  <c r="LD380" i="7"/>
  <c r="KC380" i="7"/>
  <c r="JM380" i="7"/>
  <c r="IW380" i="7"/>
  <c r="IG380" i="7"/>
  <c r="HQ380" i="7"/>
  <c r="GO380" i="7"/>
  <c r="FY380" i="7"/>
  <c r="FI380" i="7"/>
  <c r="ES380" i="7"/>
  <c r="EC380" i="7"/>
  <c r="DM380" i="7"/>
  <c r="CW380" i="7"/>
  <c r="BV380" i="7"/>
  <c r="BF380" i="7"/>
  <c r="AP380" i="7"/>
  <c r="Z380" i="7"/>
  <c r="J380" i="7"/>
  <c r="E380" i="7"/>
  <c r="VE380" i="7" s="1"/>
  <c r="UE379" i="7"/>
  <c r="TO379" i="7"/>
  <c r="SY379" i="7"/>
  <c r="SI379" i="7"/>
  <c r="RS379" i="7"/>
  <c r="QR379" i="7"/>
  <c r="QB379" i="7"/>
  <c r="PL379" i="7"/>
  <c r="OV379" i="7"/>
  <c r="OF379" i="7"/>
  <c r="NP379" i="7"/>
  <c r="MZ379" i="7"/>
  <c r="MJ379" i="7"/>
  <c r="LT379" i="7"/>
  <c r="LD379" i="7"/>
  <c r="KC379" i="7"/>
  <c r="JM379" i="7"/>
  <c r="IW379" i="7"/>
  <c r="IG379" i="7"/>
  <c r="HQ379" i="7"/>
  <c r="GO379" i="7"/>
  <c r="FY379" i="7"/>
  <c r="FI379" i="7"/>
  <c r="ES379" i="7"/>
  <c r="EC379" i="7"/>
  <c r="DM379" i="7"/>
  <c r="CW379" i="7"/>
  <c r="BV379" i="7"/>
  <c r="BF379" i="7"/>
  <c r="AP379" i="7"/>
  <c r="Z379" i="7"/>
  <c r="J379" i="7"/>
  <c r="E379" i="7"/>
  <c r="VE379" i="7" s="1"/>
  <c r="UE378" i="7"/>
  <c r="TO378" i="7"/>
  <c r="SY378" i="7"/>
  <c r="SI378" i="7"/>
  <c r="RS378" i="7"/>
  <c r="QR378" i="7"/>
  <c r="QB378" i="7"/>
  <c r="PL378" i="7"/>
  <c r="OV378" i="7"/>
  <c r="OF378" i="7"/>
  <c r="NP378" i="7"/>
  <c r="MZ378" i="7"/>
  <c r="MJ378" i="7"/>
  <c r="LT378" i="7"/>
  <c r="LD378" i="7"/>
  <c r="KC378" i="7"/>
  <c r="JM378" i="7"/>
  <c r="IW378" i="7"/>
  <c r="IG378" i="7"/>
  <c r="HQ378" i="7"/>
  <c r="GO378" i="7"/>
  <c r="FY378" i="7"/>
  <c r="FI378" i="7"/>
  <c r="ES378" i="7"/>
  <c r="EC378" i="7"/>
  <c r="DM378" i="7"/>
  <c r="CW378" i="7"/>
  <c r="BV378" i="7"/>
  <c r="BF378" i="7"/>
  <c r="AP378" i="7"/>
  <c r="Z378" i="7"/>
  <c r="J378" i="7"/>
  <c r="E378" i="7"/>
  <c r="VE378" i="7" s="1"/>
  <c r="UE377" i="7"/>
  <c r="TO377" i="7"/>
  <c r="SY377" i="7"/>
  <c r="SI377" i="7"/>
  <c r="RS377" i="7"/>
  <c r="QR377" i="7"/>
  <c r="QB377" i="7"/>
  <c r="PL377" i="7"/>
  <c r="OV377" i="7"/>
  <c r="OF377" i="7"/>
  <c r="NP377" i="7"/>
  <c r="MZ377" i="7"/>
  <c r="MJ377" i="7"/>
  <c r="LT377" i="7"/>
  <c r="LD377" i="7"/>
  <c r="KC377" i="7"/>
  <c r="JM377" i="7"/>
  <c r="IW377" i="7"/>
  <c r="IG377" i="7"/>
  <c r="HQ377" i="7"/>
  <c r="GO377" i="7"/>
  <c r="FY377" i="7"/>
  <c r="FI377" i="7"/>
  <c r="ES377" i="7"/>
  <c r="EC377" i="7"/>
  <c r="DM377" i="7"/>
  <c r="CW377" i="7"/>
  <c r="BV377" i="7"/>
  <c r="BF377" i="7"/>
  <c r="AP377" i="7"/>
  <c r="Z377" i="7"/>
  <c r="J377" i="7"/>
  <c r="E377" i="7"/>
  <c r="VE377" i="7" s="1"/>
  <c r="UE376" i="7"/>
  <c r="TO376" i="7"/>
  <c r="SY376" i="7"/>
  <c r="SI376" i="7"/>
  <c r="RS376" i="7"/>
  <c r="QR376" i="7"/>
  <c r="QB376" i="7"/>
  <c r="PL376" i="7"/>
  <c r="OV376" i="7"/>
  <c r="OF376" i="7"/>
  <c r="NP376" i="7"/>
  <c r="MZ376" i="7"/>
  <c r="MJ376" i="7"/>
  <c r="LT376" i="7"/>
  <c r="LD376" i="7"/>
  <c r="KC376" i="7"/>
  <c r="JM376" i="7"/>
  <c r="IW376" i="7"/>
  <c r="IG376" i="7"/>
  <c r="HQ376" i="7"/>
  <c r="GO376" i="7"/>
  <c r="FY376" i="7"/>
  <c r="FI376" i="7"/>
  <c r="ES376" i="7"/>
  <c r="EC376" i="7"/>
  <c r="DM376" i="7"/>
  <c r="CW376" i="7"/>
  <c r="BV376" i="7"/>
  <c r="BF376" i="7"/>
  <c r="AP376" i="7"/>
  <c r="Z376" i="7"/>
  <c r="J376" i="7"/>
  <c r="E376" i="7"/>
  <c r="VE376" i="7" s="1"/>
  <c r="UE375" i="7"/>
  <c r="TO375" i="7"/>
  <c r="SY375" i="7"/>
  <c r="SI375" i="7"/>
  <c r="RS375" i="7"/>
  <c r="QR375" i="7"/>
  <c r="QB375" i="7"/>
  <c r="PL375" i="7"/>
  <c r="OV375" i="7"/>
  <c r="OF375" i="7"/>
  <c r="NP375" i="7"/>
  <c r="MZ375" i="7"/>
  <c r="MJ375" i="7"/>
  <c r="LT375" i="7"/>
  <c r="LD375" i="7"/>
  <c r="KC375" i="7"/>
  <c r="JM375" i="7"/>
  <c r="IW375" i="7"/>
  <c r="IG375" i="7"/>
  <c r="HQ375" i="7"/>
  <c r="GO375" i="7"/>
  <c r="FY375" i="7"/>
  <c r="FI375" i="7"/>
  <c r="ES375" i="7"/>
  <c r="EC375" i="7"/>
  <c r="DM375" i="7"/>
  <c r="CW375" i="7"/>
  <c r="BV375" i="7"/>
  <c r="BF375" i="7"/>
  <c r="AP375" i="7"/>
  <c r="Z375" i="7"/>
  <c r="J375" i="7"/>
  <c r="E375" i="7"/>
  <c r="UE374" i="7"/>
  <c r="TO374" i="7"/>
  <c r="SY374" i="7"/>
  <c r="SI374" i="7"/>
  <c r="RS374" i="7"/>
  <c r="QR374" i="7"/>
  <c r="QB374" i="7"/>
  <c r="PL374" i="7"/>
  <c r="OV374" i="7"/>
  <c r="OF374" i="7"/>
  <c r="NP374" i="7"/>
  <c r="MZ374" i="7"/>
  <c r="MJ374" i="7"/>
  <c r="LT374" i="7"/>
  <c r="LD374" i="7"/>
  <c r="KC374" i="7"/>
  <c r="JM374" i="7"/>
  <c r="IW374" i="7"/>
  <c r="IG374" i="7"/>
  <c r="HQ374" i="7"/>
  <c r="GO374" i="7"/>
  <c r="FY374" i="7"/>
  <c r="FI374" i="7"/>
  <c r="ES374" i="7"/>
  <c r="EC374" i="7"/>
  <c r="DM374" i="7"/>
  <c r="CW374" i="7"/>
  <c r="BV374" i="7"/>
  <c r="BF374" i="7"/>
  <c r="AP374" i="7"/>
  <c r="Z374" i="7"/>
  <c r="J374" i="7"/>
  <c r="E374" i="7"/>
  <c r="VE374" i="7" s="1"/>
  <c r="UE373" i="7"/>
  <c r="TO373" i="7"/>
  <c r="SY373" i="7"/>
  <c r="SI373" i="7"/>
  <c r="RS373" i="7"/>
  <c r="QR373" i="7"/>
  <c r="QB373" i="7"/>
  <c r="PL373" i="7"/>
  <c r="OV373" i="7"/>
  <c r="OF373" i="7"/>
  <c r="NP373" i="7"/>
  <c r="MZ373" i="7"/>
  <c r="MJ373" i="7"/>
  <c r="LT373" i="7"/>
  <c r="LD373" i="7"/>
  <c r="KC373" i="7"/>
  <c r="JM373" i="7"/>
  <c r="IW373" i="7"/>
  <c r="IG373" i="7"/>
  <c r="HQ373" i="7"/>
  <c r="GO373" i="7"/>
  <c r="FY373" i="7"/>
  <c r="FI373" i="7"/>
  <c r="ES373" i="7"/>
  <c r="EC373" i="7"/>
  <c r="DM373" i="7"/>
  <c r="CW373" i="7"/>
  <c r="BV373" i="7"/>
  <c r="BF373" i="7"/>
  <c r="AP373" i="7"/>
  <c r="Z373" i="7"/>
  <c r="J373" i="7"/>
  <c r="E373" i="7"/>
  <c r="VE373" i="7" s="1"/>
  <c r="VD372" i="7"/>
  <c r="VC372" i="7"/>
  <c r="VB372" i="7"/>
  <c r="VA372" i="7"/>
  <c r="UZ372" i="7"/>
  <c r="UY372" i="7"/>
  <c r="UX372" i="7"/>
  <c r="UW372" i="7"/>
  <c r="UV372" i="7"/>
  <c r="UU372" i="7"/>
  <c r="UT372" i="7"/>
  <c r="US372" i="7"/>
  <c r="UR372" i="7"/>
  <c r="UQ372" i="7"/>
  <c r="UP372" i="7"/>
  <c r="UO372" i="7"/>
  <c r="UN372" i="7"/>
  <c r="UM372" i="7"/>
  <c r="UL372" i="7"/>
  <c r="UK372" i="7"/>
  <c r="UJ372" i="7"/>
  <c r="UI372" i="7"/>
  <c r="UH372" i="7"/>
  <c r="UG372" i="7"/>
  <c r="UF372" i="7"/>
  <c r="UD372" i="7"/>
  <c r="UC372" i="7"/>
  <c r="UB372" i="7"/>
  <c r="UA372" i="7"/>
  <c r="TZ372" i="7"/>
  <c r="TY372" i="7"/>
  <c r="TX372" i="7"/>
  <c r="TW372" i="7"/>
  <c r="TV372" i="7"/>
  <c r="TU372" i="7"/>
  <c r="TT372" i="7"/>
  <c r="TS372" i="7"/>
  <c r="TR372" i="7"/>
  <c r="TQ372" i="7"/>
  <c r="TP372" i="7"/>
  <c r="TN372" i="7"/>
  <c r="TM372" i="7"/>
  <c r="TL372" i="7"/>
  <c r="TK372" i="7"/>
  <c r="TJ372" i="7"/>
  <c r="TI372" i="7"/>
  <c r="TH372" i="7"/>
  <c r="TG372" i="7"/>
  <c r="TF372" i="7"/>
  <c r="TE372" i="7"/>
  <c r="TD372" i="7"/>
  <c r="TC372" i="7"/>
  <c r="TB372" i="7"/>
  <c r="TA372" i="7"/>
  <c r="SZ372" i="7"/>
  <c r="SX372" i="7"/>
  <c r="SW372" i="7"/>
  <c r="SV372" i="7"/>
  <c r="SU372" i="7"/>
  <c r="ST372" i="7"/>
  <c r="SS372" i="7"/>
  <c r="SR372" i="7"/>
  <c r="SQ372" i="7"/>
  <c r="SP372" i="7"/>
  <c r="SO372" i="7"/>
  <c r="SN372" i="7"/>
  <c r="SM372" i="7"/>
  <c r="SL372" i="7"/>
  <c r="SK372" i="7"/>
  <c r="SJ372" i="7"/>
  <c r="SH372" i="7"/>
  <c r="SG372" i="7"/>
  <c r="SF372" i="7"/>
  <c r="SE372" i="7"/>
  <c r="SD372" i="7"/>
  <c r="SC372" i="7"/>
  <c r="SB372" i="7"/>
  <c r="SA372" i="7"/>
  <c r="RZ372" i="7"/>
  <c r="RY372" i="7"/>
  <c r="RX372" i="7"/>
  <c r="RW372" i="7"/>
  <c r="RV372" i="7"/>
  <c r="RU372" i="7"/>
  <c r="RT372" i="7"/>
  <c r="RR372" i="7"/>
  <c r="RQ372" i="7"/>
  <c r="RP372" i="7"/>
  <c r="RO372" i="7"/>
  <c r="RN372" i="7"/>
  <c r="RM372" i="7"/>
  <c r="RL372" i="7"/>
  <c r="RK372" i="7"/>
  <c r="RJ372" i="7"/>
  <c r="RI372" i="7"/>
  <c r="RH372" i="7"/>
  <c r="RG372" i="7"/>
  <c r="RF372" i="7"/>
  <c r="RE372" i="7"/>
  <c r="RD372" i="7"/>
  <c r="RC372" i="7"/>
  <c r="RB372" i="7"/>
  <c r="RA372" i="7"/>
  <c r="QZ372" i="7"/>
  <c r="QY372" i="7"/>
  <c r="QX372" i="7"/>
  <c r="QW372" i="7"/>
  <c r="QV372" i="7"/>
  <c r="QU372" i="7"/>
  <c r="QT372" i="7"/>
  <c r="QS372" i="7"/>
  <c r="QQ372" i="7"/>
  <c r="QP372" i="7"/>
  <c r="QO372" i="7"/>
  <c r="QN372" i="7"/>
  <c r="QM372" i="7"/>
  <c r="QL372" i="7"/>
  <c r="QK372" i="7"/>
  <c r="QJ372" i="7"/>
  <c r="QI372" i="7"/>
  <c r="QH372" i="7"/>
  <c r="QG372" i="7"/>
  <c r="QF372" i="7"/>
  <c r="QE372" i="7"/>
  <c r="QD372" i="7"/>
  <c r="QC372" i="7"/>
  <c r="QA372" i="7"/>
  <c r="PZ372" i="7"/>
  <c r="PY372" i="7"/>
  <c r="PX372" i="7"/>
  <c r="PW372" i="7"/>
  <c r="PV372" i="7"/>
  <c r="PU372" i="7"/>
  <c r="PT372" i="7"/>
  <c r="PS372" i="7"/>
  <c r="PR372" i="7"/>
  <c r="PQ372" i="7"/>
  <c r="PP372" i="7"/>
  <c r="PO372" i="7"/>
  <c r="PN372" i="7"/>
  <c r="PM372" i="7"/>
  <c r="PK372" i="7"/>
  <c r="PJ372" i="7"/>
  <c r="PI372" i="7"/>
  <c r="PH372" i="7"/>
  <c r="PG372" i="7"/>
  <c r="PF372" i="7"/>
  <c r="PE372" i="7"/>
  <c r="PD372" i="7"/>
  <c r="PC372" i="7"/>
  <c r="PB372" i="7"/>
  <c r="PA372" i="7"/>
  <c r="OZ372" i="7"/>
  <c r="OY372" i="7"/>
  <c r="OX372" i="7"/>
  <c r="OW372" i="7"/>
  <c r="OU372" i="7"/>
  <c r="OT372" i="7"/>
  <c r="OS372" i="7"/>
  <c r="OR372" i="7"/>
  <c r="OQ372" i="7"/>
  <c r="OP372" i="7"/>
  <c r="OO372" i="7"/>
  <c r="ON372" i="7"/>
  <c r="OM372" i="7"/>
  <c r="OL372" i="7"/>
  <c r="OK372" i="7"/>
  <c r="OJ372" i="7"/>
  <c r="OI372" i="7"/>
  <c r="OH372" i="7"/>
  <c r="OG372" i="7"/>
  <c r="OE372" i="7"/>
  <c r="OD372" i="7"/>
  <c r="OC372" i="7"/>
  <c r="OB372" i="7"/>
  <c r="OA372" i="7"/>
  <c r="NZ372" i="7"/>
  <c r="NY372" i="7"/>
  <c r="NX372" i="7"/>
  <c r="NW372" i="7"/>
  <c r="NV372" i="7"/>
  <c r="NU372" i="7"/>
  <c r="NT372" i="7"/>
  <c r="NS372" i="7"/>
  <c r="NR372" i="7"/>
  <c r="NQ372" i="7"/>
  <c r="NO372" i="7"/>
  <c r="NN372" i="7"/>
  <c r="NM372" i="7"/>
  <c r="NL372" i="7"/>
  <c r="NK372" i="7"/>
  <c r="NJ372" i="7"/>
  <c r="NI372" i="7"/>
  <c r="NH372" i="7"/>
  <c r="NG372" i="7"/>
  <c r="NF372" i="7"/>
  <c r="NE372" i="7"/>
  <c r="ND372" i="7"/>
  <c r="NC372" i="7"/>
  <c r="NB372" i="7"/>
  <c r="NA372" i="7"/>
  <c r="MY372" i="7"/>
  <c r="MX372" i="7"/>
  <c r="MW372" i="7"/>
  <c r="MV372" i="7"/>
  <c r="MU372" i="7"/>
  <c r="MT372" i="7"/>
  <c r="MS372" i="7"/>
  <c r="MR372" i="7"/>
  <c r="MQ372" i="7"/>
  <c r="MP372" i="7"/>
  <c r="MO372" i="7"/>
  <c r="MN372" i="7"/>
  <c r="MM372" i="7"/>
  <c r="ML372" i="7"/>
  <c r="MK372" i="7"/>
  <c r="MI372" i="7"/>
  <c r="MH372" i="7"/>
  <c r="MG372" i="7"/>
  <c r="MF372" i="7"/>
  <c r="ME372" i="7"/>
  <c r="MD372" i="7"/>
  <c r="MC372" i="7"/>
  <c r="MB372" i="7"/>
  <c r="MA372" i="7"/>
  <c r="LZ372" i="7"/>
  <c r="LY372" i="7"/>
  <c r="LX372" i="7"/>
  <c r="LW372" i="7"/>
  <c r="LV372" i="7"/>
  <c r="LU372" i="7"/>
  <c r="LS372" i="7"/>
  <c r="LR372" i="7"/>
  <c r="LQ372" i="7"/>
  <c r="LP372" i="7"/>
  <c r="LO372" i="7"/>
  <c r="LN372" i="7"/>
  <c r="LM372" i="7"/>
  <c r="LL372" i="7"/>
  <c r="LK372" i="7"/>
  <c r="LJ372" i="7"/>
  <c r="LI372" i="7"/>
  <c r="LH372" i="7"/>
  <c r="LG372" i="7"/>
  <c r="LF372" i="7"/>
  <c r="LE372" i="7"/>
  <c r="LC372" i="7"/>
  <c r="LB372" i="7"/>
  <c r="LA372" i="7"/>
  <c r="KZ372" i="7"/>
  <c r="KY372" i="7"/>
  <c r="KX372" i="7"/>
  <c r="KW372" i="7"/>
  <c r="KV372" i="7"/>
  <c r="KU372" i="7"/>
  <c r="KT372" i="7"/>
  <c r="KS372" i="7"/>
  <c r="KR372" i="7"/>
  <c r="KQ372" i="7"/>
  <c r="KP372" i="7"/>
  <c r="KO372" i="7"/>
  <c r="KN372" i="7"/>
  <c r="KM372" i="7"/>
  <c r="KL372" i="7"/>
  <c r="KK372" i="7"/>
  <c r="KJ372" i="7"/>
  <c r="KI372" i="7"/>
  <c r="KH372" i="7"/>
  <c r="KG372" i="7"/>
  <c r="KF372" i="7"/>
  <c r="KE372" i="7"/>
  <c r="KD372" i="7"/>
  <c r="KB372" i="7"/>
  <c r="KA372" i="7"/>
  <c r="JZ372" i="7"/>
  <c r="JY372" i="7"/>
  <c r="JX372" i="7"/>
  <c r="JW372" i="7"/>
  <c r="JV372" i="7"/>
  <c r="JU372" i="7"/>
  <c r="JT372" i="7"/>
  <c r="JS372" i="7"/>
  <c r="JR372" i="7"/>
  <c r="JQ372" i="7"/>
  <c r="JP372" i="7"/>
  <c r="JO372" i="7"/>
  <c r="JN372" i="7"/>
  <c r="JL372" i="7"/>
  <c r="JK372" i="7"/>
  <c r="JJ372" i="7"/>
  <c r="JI372" i="7"/>
  <c r="JH372" i="7"/>
  <c r="JG372" i="7"/>
  <c r="JF372" i="7"/>
  <c r="JE372" i="7"/>
  <c r="JD372" i="7"/>
  <c r="JC372" i="7"/>
  <c r="JB372" i="7"/>
  <c r="JA372" i="7"/>
  <c r="IZ372" i="7"/>
  <c r="IY372" i="7"/>
  <c r="IX372" i="7"/>
  <c r="IV372" i="7"/>
  <c r="IU372" i="7"/>
  <c r="IT372" i="7"/>
  <c r="IS372" i="7"/>
  <c r="IR372" i="7"/>
  <c r="IQ372" i="7"/>
  <c r="IP372" i="7"/>
  <c r="IO372" i="7"/>
  <c r="IN372" i="7"/>
  <c r="IM372" i="7"/>
  <c r="IL372" i="7"/>
  <c r="IK372" i="7"/>
  <c r="IJ372" i="7"/>
  <c r="II372" i="7"/>
  <c r="IH372" i="7"/>
  <c r="IF372" i="7"/>
  <c r="IE372" i="7"/>
  <c r="ID372" i="7"/>
  <c r="IC372" i="7"/>
  <c r="IB372" i="7"/>
  <c r="IA372" i="7"/>
  <c r="HZ372" i="7"/>
  <c r="HY372" i="7"/>
  <c r="HX372" i="7"/>
  <c r="HW372" i="7"/>
  <c r="HV372" i="7"/>
  <c r="HU372" i="7"/>
  <c r="HT372" i="7"/>
  <c r="HS372" i="7"/>
  <c r="HR372" i="7"/>
  <c r="HP372" i="7"/>
  <c r="HO372" i="7"/>
  <c r="HN372" i="7"/>
  <c r="HM372" i="7"/>
  <c r="HL372" i="7"/>
  <c r="HK372" i="7"/>
  <c r="HJ372" i="7"/>
  <c r="HI372" i="7"/>
  <c r="HH372" i="7"/>
  <c r="HG372" i="7"/>
  <c r="HF372" i="7"/>
  <c r="HE372" i="7"/>
  <c r="HD372" i="7"/>
  <c r="HC372" i="7"/>
  <c r="HB372" i="7"/>
  <c r="HA372" i="7"/>
  <c r="GZ372" i="7"/>
  <c r="GY372" i="7"/>
  <c r="GX372" i="7"/>
  <c r="GW372" i="7"/>
  <c r="GV372" i="7"/>
  <c r="GU372" i="7"/>
  <c r="GT372" i="7"/>
  <c r="GS372" i="7"/>
  <c r="GR372" i="7"/>
  <c r="GQ372" i="7"/>
  <c r="GP372" i="7"/>
  <c r="GN372" i="7"/>
  <c r="GM372" i="7"/>
  <c r="GL372" i="7"/>
  <c r="GK372" i="7"/>
  <c r="GJ372" i="7"/>
  <c r="GI372" i="7"/>
  <c r="GH372" i="7"/>
  <c r="GG372" i="7"/>
  <c r="GF372" i="7"/>
  <c r="GE372" i="7"/>
  <c r="GD372" i="7"/>
  <c r="GC372" i="7"/>
  <c r="GB372" i="7"/>
  <c r="GA372" i="7"/>
  <c r="FZ372" i="7"/>
  <c r="FX372" i="7"/>
  <c r="FW372" i="7"/>
  <c r="FV372" i="7"/>
  <c r="FU372" i="7"/>
  <c r="FT372" i="7"/>
  <c r="FS372" i="7"/>
  <c r="FR372" i="7"/>
  <c r="FQ372" i="7"/>
  <c r="FP372" i="7"/>
  <c r="FO372" i="7"/>
  <c r="FN372" i="7"/>
  <c r="FM372" i="7"/>
  <c r="FL372" i="7"/>
  <c r="FK372" i="7"/>
  <c r="FJ372" i="7"/>
  <c r="FH372" i="7"/>
  <c r="FG372" i="7"/>
  <c r="FF372" i="7"/>
  <c r="FE372" i="7"/>
  <c r="FD372" i="7"/>
  <c r="FC372" i="7"/>
  <c r="FB372" i="7"/>
  <c r="FA372" i="7"/>
  <c r="EZ372" i="7"/>
  <c r="EY372" i="7"/>
  <c r="EX372" i="7"/>
  <c r="EW372" i="7"/>
  <c r="EV372" i="7"/>
  <c r="EU372" i="7"/>
  <c r="ET372" i="7"/>
  <c r="ER372" i="7"/>
  <c r="EQ372" i="7"/>
  <c r="EP372" i="7"/>
  <c r="EO372" i="7"/>
  <c r="EN372" i="7"/>
  <c r="EM372" i="7"/>
  <c r="EL372" i="7"/>
  <c r="EK372" i="7"/>
  <c r="EJ372" i="7"/>
  <c r="EI372" i="7"/>
  <c r="EH372" i="7"/>
  <c r="EG372" i="7"/>
  <c r="EF372" i="7"/>
  <c r="EE372" i="7"/>
  <c r="ED372" i="7"/>
  <c r="EB372" i="7"/>
  <c r="EA372" i="7"/>
  <c r="DZ372" i="7"/>
  <c r="DY372" i="7"/>
  <c r="DX372" i="7"/>
  <c r="DW372" i="7"/>
  <c r="DV372" i="7"/>
  <c r="DU372" i="7"/>
  <c r="DT372" i="7"/>
  <c r="DS372" i="7"/>
  <c r="DR372" i="7"/>
  <c r="DQ372" i="7"/>
  <c r="DP372" i="7"/>
  <c r="DO372" i="7"/>
  <c r="DN372" i="7"/>
  <c r="DL372" i="7"/>
  <c r="DK372" i="7"/>
  <c r="DJ372" i="7"/>
  <c r="DI372" i="7"/>
  <c r="DH372" i="7"/>
  <c r="DG372" i="7"/>
  <c r="DF372" i="7"/>
  <c r="DE372" i="7"/>
  <c r="DD372" i="7"/>
  <c r="DC372" i="7"/>
  <c r="DB372" i="7"/>
  <c r="DA372" i="7"/>
  <c r="CZ372" i="7"/>
  <c r="CY372" i="7"/>
  <c r="CX372" i="7"/>
  <c r="CV372" i="7"/>
  <c r="CU372" i="7"/>
  <c r="CT372" i="7"/>
  <c r="CS372" i="7"/>
  <c r="CR372" i="7"/>
  <c r="CQ372" i="7"/>
  <c r="CP372" i="7"/>
  <c r="CO372" i="7"/>
  <c r="CN372" i="7"/>
  <c r="CM372" i="7"/>
  <c r="CL372" i="7"/>
  <c r="CK372" i="7"/>
  <c r="CJ372" i="7"/>
  <c r="CI372" i="7"/>
  <c r="CH372" i="7"/>
  <c r="CG372" i="7"/>
  <c r="CF372" i="7"/>
  <c r="CE372" i="7"/>
  <c r="CD372" i="7"/>
  <c r="CC372" i="7"/>
  <c r="CB372" i="7"/>
  <c r="CA372" i="7"/>
  <c r="BZ372" i="7"/>
  <c r="BY372" i="7"/>
  <c r="BX372" i="7"/>
  <c r="BW372" i="7"/>
  <c r="BU372" i="7"/>
  <c r="BT372" i="7"/>
  <c r="BS372" i="7"/>
  <c r="BR372" i="7"/>
  <c r="BQ372" i="7"/>
  <c r="BP372" i="7"/>
  <c r="BO372" i="7"/>
  <c r="BN372" i="7"/>
  <c r="BM372" i="7"/>
  <c r="BL372" i="7"/>
  <c r="BK372" i="7"/>
  <c r="BJ372" i="7"/>
  <c r="BI372" i="7"/>
  <c r="BH372" i="7"/>
  <c r="BG372" i="7"/>
  <c r="BE372" i="7"/>
  <c r="BD372" i="7"/>
  <c r="BC372" i="7"/>
  <c r="BB372" i="7"/>
  <c r="BA372" i="7"/>
  <c r="AZ372" i="7"/>
  <c r="AY372" i="7"/>
  <c r="AX372" i="7"/>
  <c r="AW372" i="7"/>
  <c r="AV372" i="7"/>
  <c r="AU372" i="7"/>
  <c r="AT372" i="7"/>
  <c r="AS372" i="7"/>
  <c r="AR372" i="7"/>
  <c r="AQ372" i="7"/>
  <c r="AO372" i="7"/>
  <c r="AN372" i="7"/>
  <c r="AM372" i="7"/>
  <c r="AL372" i="7"/>
  <c r="AK372" i="7"/>
  <c r="AJ372" i="7"/>
  <c r="AI372" i="7"/>
  <c r="AH372" i="7"/>
  <c r="AG372" i="7"/>
  <c r="AF372" i="7"/>
  <c r="AE372" i="7"/>
  <c r="AD372" i="7"/>
  <c r="AC372" i="7"/>
  <c r="AB372" i="7"/>
  <c r="AA372" i="7"/>
  <c r="Y372" i="7"/>
  <c r="X372" i="7"/>
  <c r="W372" i="7"/>
  <c r="V372" i="7"/>
  <c r="U372" i="7"/>
  <c r="T372" i="7"/>
  <c r="S372" i="7"/>
  <c r="R372" i="7"/>
  <c r="Q372" i="7"/>
  <c r="P372" i="7"/>
  <c r="O372" i="7"/>
  <c r="N372" i="7"/>
  <c r="M372" i="7"/>
  <c r="L372" i="7"/>
  <c r="K372" i="7"/>
  <c r="I372" i="7"/>
  <c r="H372" i="7"/>
  <c r="G372" i="7"/>
  <c r="F372" i="7"/>
  <c r="UE371" i="7"/>
  <c r="TO371" i="7"/>
  <c r="SY371" i="7"/>
  <c r="SI371" i="7"/>
  <c r="RS371" i="7"/>
  <c r="QR371" i="7"/>
  <c r="QB371" i="7"/>
  <c r="PL371" i="7"/>
  <c r="OV371" i="7"/>
  <c r="OF371" i="7"/>
  <c r="NP371" i="7"/>
  <c r="MZ371" i="7"/>
  <c r="MJ371" i="7"/>
  <c r="LT371" i="7"/>
  <c r="LD371" i="7"/>
  <c r="KC371" i="7"/>
  <c r="JM371" i="7"/>
  <c r="IW371" i="7"/>
  <c r="IG371" i="7"/>
  <c r="HQ371" i="7"/>
  <c r="GO371" i="7"/>
  <c r="FY371" i="7"/>
  <c r="FI371" i="7"/>
  <c r="ES371" i="7"/>
  <c r="EC371" i="7"/>
  <c r="DM371" i="7"/>
  <c r="CW371" i="7"/>
  <c r="BV371" i="7"/>
  <c r="BF371" i="7"/>
  <c r="AP371" i="7"/>
  <c r="Z371" i="7"/>
  <c r="J371" i="7"/>
  <c r="E371" i="7"/>
  <c r="VE371" i="7" s="1"/>
  <c r="UE370" i="7"/>
  <c r="TO370" i="7"/>
  <c r="SY370" i="7"/>
  <c r="SI370" i="7"/>
  <c r="RS370" i="7"/>
  <c r="QR370" i="7"/>
  <c r="QB370" i="7"/>
  <c r="PL370" i="7"/>
  <c r="OV370" i="7"/>
  <c r="OF370" i="7"/>
  <c r="NP370" i="7"/>
  <c r="MZ370" i="7"/>
  <c r="MJ370" i="7"/>
  <c r="LT370" i="7"/>
  <c r="LD370" i="7"/>
  <c r="KC370" i="7"/>
  <c r="JM370" i="7"/>
  <c r="IW370" i="7"/>
  <c r="IG370" i="7"/>
  <c r="HQ370" i="7"/>
  <c r="GO370" i="7"/>
  <c r="FY370" i="7"/>
  <c r="FI370" i="7"/>
  <c r="ES370" i="7"/>
  <c r="EC370" i="7"/>
  <c r="DM370" i="7"/>
  <c r="CW370" i="7"/>
  <c r="BV370" i="7"/>
  <c r="BF370" i="7"/>
  <c r="AP370" i="7"/>
  <c r="Z370" i="7"/>
  <c r="J370" i="7"/>
  <c r="E370" i="7"/>
  <c r="VE370" i="7" s="1"/>
  <c r="UE369" i="7"/>
  <c r="TO369" i="7"/>
  <c r="SY369" i="7"/>
  <c r="SI369" i="7"/>
  <c r="RS369" i="7"/>
  <c r="QR369" i="7"/>
  <c r="QB369" i="7"/>
  <c r="PL369" i="7"/>
  <c r="OV369" i="7"/>
  <c r="OF369" i="7"/>
  <c r="NP369" i="7"/>
  <c r="MZ369" i="7"/>
  <c r="MJ369" i="7"/>
  <c r="LT369" i="7"/>
  <c r="LD369" i="7"/>
  <c r="KC369" i="7"/>
  <c r="JM369" i="7"/>
  <c r="IW369" i="7"/>
  <c r="IG369" i="7"/>
  <c r="HQ369" i="7"/>
  <c r="GO369" i="7"/>
  <c r="FY369" i="7"/>
  <c r="FI369" i="7"/>
  <c r="ES369" i="7"/>
  <c r="EC369" i="7"/>
  <c r="DM369" i="7"/>
  <c r="CW369" i="7"/>
  <c r="BV369" i="7"/>
  <c r="BF369" i="7"/>
  <c r="AP369" i="7"/>
  <c r="Z369" i="7"/>
  <c r="J369" i="7"/>
  <c r="E369" i="7"/>
  <c r="VE369" i="7" s="1"/>
  <c r="VD368" i="7"/>
  <c r="VC368" i="7"/>
  <c r="VB368" i="7"/>
  <c r="VA368" i="7"/>
  <c r="UZ368" i="7"/>
  <c r="UY368" i="7"/>
  <c r="UX368" i="7"/>
  <c r="UW368" i="7"/>
  <c r="UV368" i="7"/>
  <c r="UU368" i="7"/>
  <c r="UT368" i="7"/>
  <c r="US368" i="7"/>
  <c r="UR368" i="7"/>
  <c r="UQ368" i="7"/>
  <c r="UP368" i="7"/>
  <c r="UO368" i="7"/>
  <c r="UN368" i="7"/>
  <c r="UM368" i="7"/>
  <c r="UL368" i="7"/>
  <c r="UK368" i="7"/>
  <c r="UJ368" i="7"/>
  <c r="UI368" i="7"/>
  <c r="UH368" i="7"/>
  <c r="UG368" i="7"/>
  <c r="UF368" i="7"/>
  <c r="UD368" i="7"/>
  <c r="UC368" i="7"/>
  <c r="UB368" i="7"/>
  <c r="UA368" i="7"/>
  <c r="TZ368" i="7"/>
  <c r="TY368" i="7"/>
  <c r="TX368" i="7"/>
  <c r="TW368" i="7"/>
  <c r="TV368" i="7"/>
  <c r="TU368" i="7"/>
  <c r="TT368" i="7"/>
  <c r="TS368" i="7"/>
  <c r="TR368" i="7"/>
  <c r="TQ368" i="7"/>
  <c r="TP368" i="7"/>
  <c r="TN368" i="7"/>
  <c r="TM368" i="7"/>
  <c r="TL368" i="7"/>
  <c r="TK368" i="7"/>
  <c r="TJ368" i="7"/>
  <c r="TI368" i="7"/>
  <c r="TH368" i="7"/>
  <c r="TG368" i="7"/>
  <c r="TF368" i="7"/>
  <c r="TE368" i="7"/>
  <c r="TD368" i="7"/>
  <c r="TC368" i="7"/>
  <c r="TB368" i="7"/>
  <c r="TA368" i="7"/>
  <c r="SZ368" i="7"/>
  <c r="SX368" i="7"/>
  <c r="SW368" i="7"/>
  <c r="SV368" i="7"/>
  <c r="SU368" i="7"/>
  <c r="ST368" i="7"/>
  <c r="SS368" i="7"/>
  <c r="SR368" i="7"/>
  <c r="SQ368" i="7"/>
  <c r="SP368" i="7"/>
  <c r="SO368" i="7"/>
  <c r="SN368" i="7"/>
  <c r="SM368" i="7"/>
  <c r="SL368" i="7"/>
  <c r="SK368" i="7"/>
  <c r="SJ368" i="7"/>
  <c r="SH368" i="7"/>
  <c r="SG368" i="7"/>
  <c r="SF368" i="7"/>
  <c r="SE368" i="7"/>
  <c r="SD368" i="7"/>
  <c r="SC368" i="7"/>
  <c r="SB368" i="7"/>
  <c r="SA368" i="7"/>
  <c r="RZ368" i="7"/>
  <c r="RY368" i="7"/>
  <c r="RX368" i="7"/>
  <c r="RW368" i="7"/>
  <c r="RV368" i="7"/>
  <c r="RU368" i="7"/>
  <c r="RT368" i="7"/>
  <c r="RR368" i="7"/>
  <c r="RQ368" i="7"/>
  <c r="RP368" i="7"/>
  <c r="RO368" i="7"/>
  <c r="RN368" i="7"/>
  <c r="RM368" i="7"/>
  <c r="RL368" i="7"/>
  <c r="RK368" i="7"/>
  <c r="RJ368" i="7"/>
  <c r="RI368" i="7"/>
  <c r="RH368" i="7"/>
  <c r="RG368" i="7"/>
  <c r="RF368" i="7"/>
  <c r="RE368" i="7"/>
  <c r="RD368" i="7"/>
  <c r="RC368" i="7"/>
  <c r="RB368" i="7"/>
  <c r="RA368" i="7"/>
  <c r="QZ368" i="7"/>
  <c r="QY368" i="7"/>
  <c r="QX368" i="7"/>
  <c r="QW368" i="7"/>
  <c r="QV368" i="7"/>
  <c r="QU368" i="7"/>
  <c r="QT368" i="7"/>
  <c r="QS368" i="7"/>
  <c r="QQ368" i="7"/>
  <c r="QP368" i="7"/>
  <c r="QO368" i="7"/>
  <c r="QN368" i="7"/>
  <c r="QM368" i="7"/>
  <c r="QL368" i="7"/>
  <c r="QK368" i="7"/>
  <c r="QJ368" i="7"/>
  <c r="QI368" i="7"/>
  <c r="QH368" i="7"/>
  <c r="QG368" i="7"/>
  <c r="QF368" i="7"/>
  <c r="QE368" i="7"/>
  <c r="QD368" i="7"/>
  <c r="QC368" i="7"/>
  <c r="QA368" i="7"/>
  <c r="PZ368" i="7"/>
  <c r="PY368" i="7"/>
  <c r="PX368" i="7"/>
  <c r="PW368" i="7"/>
  <c r="PV368" i="7"/>
  <c r="PU368" i="7"/>
  <c r="PT368" i="7"/>
  <c r="PS368" i="7"/>
  <c r="PR368" i="7"/>
  <c r="PQ368" i="7"/>
  <c r="PP368" i="7"/>
  <c r="PO368" i="7"/>
  <c r="PN368" i="7"/>
  <c r="PM368" i="7"/>
  <c r="PK368" i="7"/>
  <c r="PJ368" i="7"/>
  <c r="PI368" i="7"/>
  <c r="PH368" i="7"/>
  <c r="PG368" i="7"/>
  <c r="PF368" i="7"/>
  <c r="PE368" i="7"/>
  <c r="PD368" i="7"/>
  <c r="PC368" i="7"/>
  <c r="PB368" i="7"/>
  <c r="PA368" i="7"/>
  <c r="OZ368" i="7"/>
  <c r="OY368" i="7"/>
  <c r="OX368" i="7"/>
  <c r="OW368" i="7"/>
  <c r="OU368" i="7"/>
  <c r="OT368" i="7"/>
  <c r="OS368" i="7"/>
  <c r="OR368" i="7"/>
  <c r="OQ368" i="7"/>
  <c r="OP368" i="7"/>
  <c r="OO368" i="7"/>
  <c r="ON368" i="7"/>
  <c r="OM368" i="7"/>
  <c r="OL368" i="7"/>
  <c r="OK368" i="7"/>
  <c r="OJ368" i="7"/>
  <c r="OI368" i="7"/>
  <c r="OH368" i="7"/>
  <c r="OG368" i="7"/>
  <c r="OE368" i="7"/>
  <c r="OD368" i="7"/>
  <c r="OC368" i="7"/>
  <c r="OB368" i="7"/>
  <c r="OA368" i="7"/>
  <c r="NZ368" i="7"/>
  <c r="NY368" i="7"/>
  <c r="NX368" i="7"/>
  <c r="NW368" i="7"/>
  <c r="NV368" i="7"/>
  <c r="NU368" i="7"/>
  <c r="NT368" i="7"/>
  <c r="NS368" i="7"/>
  <c r="NR368" i="7"/>
  <c r="NQ368" i="7"/>
  <c r="NO368" i="7"/>
  <c r="NN368" i="7"/>
  <c r="NM368" i="7"/>
  <c r="NL368" i="7"/>
  <c r="NK368" i="7"/>
  <c r="NJ368" i="7"/>
  <c r="NI368" i="7"/>
  <c r="NH368" i="7"/>
  <c r="NG368" i="7"/>
  <c r="NF368" i="7"/>
  <c r="NE368" i="7"/>
  <c r="ND368" i="7"/>
  <c r="NC368" i="7"/>
  <c r="NB368" i="7"/>
  <c r="NA368" i="7"/>
  <c r="MY368" i="7"/>
  <c r="MX368" i="7"/>
  <c r="MW368" i="7"/>
  <c r="MV368" i="7"/>
  <c r="MU368" i="7"/>
  <c r="MT368" i="7"/>
  <c r="MS368" i="7"/>
  <c r="MR368" i="7"/>
  <c r="MQ368" i="7"/>
  <c r="MP368" i="7"/>
  <c r="MO368" i="7"/>
  <c r="MN368" i="7"/>
  <c r="MM368" i="7"/>
  <c r="ML368" i="7"/>
  <c r="MK368" i="7"/>
  <c r="MI368" i="7"/>
  <c r="MH368" i="7"/>
  <c r="MG368" i="7"/>
  <c r="MF368" i="7"/>
  <c r="ME368" i="7"/>
  <c r="MD368" i="7"/>
  <c r="MC368" i="7"/>
  <c r="MB368" i="7"/>
  <c r="MA368" i="7"/>
  <c r="LZ368" i="7"/>
  <c r="LY368" i="7"/>
  <c r="LX368" i="7"/>
  <c r="LW368" i="7"/>
  <c r="LV368" i="7"/>
  <c r="LU368" i="7"/>
  <c r="LS368" i="7"/>
  <c r="LR368" i="7"/>
  <c r="LQ368" i="7"/>
  <c r="LP368" i="7"/>
  <c r="LO368" i="7"/>
  <c r="LN368" i="7"/>
  <c r="LM368" i="7"/>
  <c r="LL368" i="7"/>
  <c r="LK368" i="7"/>
  <c r="LJ368" i="7"/>
  <c r="LI368" i="7"/>
  <c r="LH368" i="7"/>
  <c r="LG368" i="7"/>
  <c r="LF368" i="7"/>
  <c r="LE368" i="7"/>
  <c r="LC368" i="7"/>
  <c r="LB368" i="7"/>
  <c r="LA368" i="7"/>
  <c r="KZ368" i="7"/>
  <c r="KY368" i="7"/>
  <c r="KX368" i="7"/>
  <c r="KW368" i="7"/>
  <c r="KV368" i="7"/>
  <c r="KU368" i="7"/>
  <c r="KT368" i="7"/>
  <c r="KS368" i="7"/>
  <c r="KR368" i="7"/>
  <c r="KQ368" i="7"/>
  <c r="KP368" i="7"/>
  <c r="KO368" i="7"/>
  <c r="KN368" i="7"/>
  <c r="KM368" i="7"/>
  <c r="KL368" i="7"/>
  <c r="KK368" i="7"/>
  <c r="KJ368" i="7"/>
  <c r="KI368" i="7"/>
  <c r="KH368" i="7"/>
  <c r="KG368" i="7"/>
  <c r="KF368" i="7"/>
  <c r="KE368" i="7"/>
  <c r="KD368" i="7"/>
  <c r="KB368" i="7"/>
  <c r="KA368" i="7"/>
  <c r="JZ368" i="7"/>
  <c r="JY368" i="7"/>
  <c r="JX368" i="7"/>
  <c r="JW368" i="7"/>
  <c r="JV368" i="7"/>
  <c r="JU368" i="7"/>
  <c r="JT368" i="7"/>
  <c r="JS368" i="7"/>
  <c r="JR368" i="7"/>
  <c r="JQ368" i="7"/>
  <c r="JP368" i="7"/>
  <c r="JO368" i="7"/>
  <c r="JN368" i="7"/>
  <c r="JL368" i="7"/>
  <c r="JK368" i="7"/>
  <c r="JJ368" i="7"/>
  <c r="JI368" i="7"/>
  <c r="JH368" i="7"/>
  <c r="JG368" i="7"/>
  <c r="JF368" i="7"/>
  <c r="JE368" i="7"/>
  <c r="JD368" i="7"/>
  <c r="JC368" i="7"/>
  <c r="JB368" i="7"/>
  <c r="JA368" i="7"/>
  <c r="IZ368" i="7"/>
  <c r="IY368" i="7"/>
  <c r="IX368" i="7"/>
  <c r="IV368" i="7"/>
  <c r="IU368" i="7"/>
  <c r="IT368" i="7"/>
  <c r="IS368" i="7"/>
  <c r="IR368" i="7"/>
  <c r="IQ368" i="7"/>
  <c r="IP368" i="7"/>
  <c r="IO368" i="7"/>
  <c r="IN368" i="7"/>
  <c r="IM368" i="7"/>
  <c r="IL368" i="7"/>
  <c r="IK368" i="7"/>
  <c r="IJ368" i="7"/>
  <c r="II368" i="7"/>
  <c r="IH368" i="7"/>
  <c r="IF368" i="7"/>
  <c r="IE368" i="7"/>
  <c r="ID368" i="7"/>
  <c r="IC368" i="7"/>
  <c r="IB368" i="7"/>
  <c r="IA368" i="7"/>
  <c r="HZ368" i="7"/>
  <c r="HY368" i="7"/>
  <c r="HX368" i="7"/>
  <c r="HW368" i="7"/>
  <c r="HV368" i="7"/>
  <c r="HU368" i="7"/>
  <c r="HT368" i="7"/>
  <c r="HS368" i="7"/>
  <c r="HR368" i="7"/>
  <c r="HP368" i="7"/>
  <c r="HO368" i="7"/>
  <c r="HN368" i="7"/>
  <c r="HM368" i="7"/>
  <c r="HL368" i="7"/>
  <c r="HK368" i="7"/>
  <c r="HJ368" i="7"/>
  <c r="HI368" i="7"/>
  <c r="HH368" i="7"/>
  <c r="HG368" i="7"/>
  <c r="HF368" i="7"/>
  <c r="HE368" i="7"/>
  <c r="HD368" i="7"/>
  <c r="HC368" i="7"/>
  <c r="HB368" i="7"/>
  <c r="HA368" i="7"/>
  <c r="GZ368" i="7"/>
  <c r="GY368" i="7"/>
  <c r="GX368" i="7"/>
  <c r="GW368" i="7"/>
  <c r="GV368" i="7"/>
  <c r="GU368" i="7"/>
  <c r="GT368" i="7"/>
  <c r="GS368" i="7"/>
  <c r="GR368" i="7"/>
  <c r="GQ368" i="7"/>
  <c r="GP368" i="7"/>
  <c r="GN368" i="7"/>
  <c r="GM368" i="7"/>
  <c r="GL368" i="7"/>
  <c r="GK368" i="7"/>
  <c r="GJ368" i="7"/>
  <c r="GI368" i="7"/>
  <c r="GH368" i="7"/>
  <c r="GG368" i="7"/>
  <c r="GF368" i="7"/>
  <c r="GE368" i="7"/>
  <c r="GD368" i="7"/>
  <c r="GC368" i="7"/>
  <c r="GB368" i="7"/>
  <c r="GA368" i="7"/>
  <c r="FZ368" i="7"/>
  <c r="FX368" i="7"/>
  <c r="FW368" i="7"/>
  <c r="FV368" i="7"/>
  <c r="FU368" i="7"/>
  <c r="FT368" i="7"/>
  <c r="FS368" i="7"/>
  <c r="FR368" i="7"/>
  <c r="FQ368" i="7"/>
  <c r="FP368" i="7"/>
  <c r="FO368" i="7"/>
  <c r="FN368" i="7"/>
  <c r="FM368" i="7"/>
  <c r="FL368" i="7"/>
  <c r="FK368" i="7"/>
  <c r="FJ368" i="7"/>
  <c r="FH368" i="7"/>
  <c r="FG368" i="7"/>
  <c r="FF368" i="7"/>
  <c r="FE368" i="7"/>
  <c r="FD368" i="7"/>
  <c r="FC368" i="7"/>
  <c r="FB368" i="7"/>
  <c r="FA368" i="7"/>
  <c r="EZ368" i="7"/>
  <c r="EY368" i="7"/>
  <c r="EX368" i="7"/>
  <c r="EW368" i="7"/>
  <c r="EV368" i="7"/>
  <c r="EU368" i="7"/>
  <c r="ET368" i="7"/>
  <c r="ER368" i="7"/>
  <c r="EQ368" i="7"/>
  <c r="EP368" i="7"/>
  <c r="EO368" i="7"/>
  <c r="EN368" i="7"/>
  <c r="EM368" i="7"/>
  <c r="EL368" i="7"/>
  <c r="EK368" i="7"/>
  <c r="EJ368" i="7"/>
  <c r="EI368" i="7"/>
  <c r="EH368" i="7"/>
  <c r="EG368" i="7"/>
  <c r="EF368" i="7"/>
  <c r="EE368" i="7"/>
  <c r="ED368" i="7"/>
  <c r="EB368" i="7"/>
  <c r="EA368" i="7"/>
  <c r="DZ368" i="7"/>
  <c r="DY368" i="7"/>
  <c r="DX368" i="7"/>
  <c r="DW368" i="7"/>
  <c r="DV368" i="7"/>
  <c r="DU368" i="7"/>
  <c r="DT368" i="7"/>
  <c r="DS368" i="7"/>
  <c r="DR368" i="7"/>
  <c r="DQ368" i="7"/>
  <c r="DP368" i="7"/>
  <c r="DO368" i="7"/>
  <c r="DN368" i="7"/>
  <c r="DL368" i="7"/>
  <c r="DK368" i="7"/>
  <c r="DJ368" i="7"/>
  <c r="DI368" i="7"/>
  <c r="DH368" i="7"/>
  <c r="DG368" i="7"/>
  <c r="DF368" i="7"/>
  <c r="DE368" i="7"/>
  <c r="DD368" i="7"/>
  <c r="DC368" i="7"/>
  <c r="DB368" i="7"/>
  <c r="DA368" i="7"/>
  <c r="CZ368" i="7"/>
  <c r="CY368" i="7"/>
  <c r="CX368" i="7"/>
  <c r="CV368" i="7"/>
  <c r="CU368" i="7"/>
  <c r="CT368" i="7"/>
  <c r="CS368" i="7"/>
  <c r="CR368" i="7"/>
  <c r="CQ368" i="7"/>
  <c r="CP368" i="7"/>
  <c r="CO368" i="7"/>
  <c r="CN368" i="7"/>
  <c r="CM368" i="7"/>
  <c r="CL368" i="7"/>
  <c r="CK368" i="7"/>
  <c r="CJ368" i="7"/>
  <c r="CI368" i="7"/>
  <c r="CH368" i="7"/>
  <c r="CG368" i="7"/>
  <c r="CF368" i="7"/>
  <c r="CE368" i="7"/>
  <c r="CD368" i="7"/>
  <c r="CC368" i="7"/>
  <c r="CB368" i="7"/>
  <c r="CA368" i="7"/>
  <c r="BZ368" i="7"/>
  <c r="BY368" i="7"/>
  <c r="BX368" i="7"/>
  <c r="BW368" i="7"/>
  <c r="BU368" i="7"/>
  <c r="BT368" i="7"/>
  <c r="BS368" i="7"/>
  <c r="BR368" i="7"/>
  <c r="BQ368" i="7"/>
  <c r="BP368" i="7"/>
  <c r="BO368" i="7"/>
  <c r="BN368" i="7"/>
  <c r="BM368" i="7"/>
  <c r="BL368" i="7"/>
  <c r="BK368" i="7"/>
  <c r="BJ368" i="7"/>
  <c r="BI368" i="7"/>
  <c r="BH368" i="7"/>
  <c r="BG368" i="7"/>
  <c r="BE368" i="7"/>
  <c r="BD368" i="7"/>
  <c r="BC368" i="7"/>
  <c r="BB368" i="7"/>
  <c r="BA368" i="7"/>
  <c r="AZ368" i="7"/>
  <c r="AY368" i="7"/>
  <c r="AX368" i="7"/>
  <c r="AW368" i="7"/>
  <c r="AV368" i="7"/>
  <c r="AU368" i="7"/>
  <c r="AT368" i="7"/>
  <c r="AS368" i="7"/>
  <c r="AR368" i="7"/>
  <c r="AQ368" i="7"/>
  <c r="AO368" i="7"/>
  <c r="AN368" i="7"/>
  <c r="AM368" i="7"/>
  <c r="AL368" i="7"/>
  <c r="AK368" i="7"/>
  <c r="AJ368" i="7"/>
  <c r="AI368" i="7"/>
  <c r="AH368" i="7"/>
  <c r="AG368" i="7"/>
  <c r="AF368" i="7"/>
  <c r="AE368" i="7"/>
  <c r="AD368" i="7"/>
  <c r="AC368" i="7"/>
  <c r="AB368" i="7"/>
  <c r="AA368" i="7"/>
  <c r="Y368" i="7"/>
  <c r="X368" i="7"/>
  <c r="W368" i="7"/>
  <c r="V368" i="7"/>
  <c r="U368" i="7"/>
  <c r="T368" i="7"/>
  <c r="S368" i="7"/>
  <c r="R368" i="7"/>
  <c r="Q368" i="7"/>
  <c r="P368" i="7"/>
  <c r="O368" i="7"/>
  <c r="N368" i="7"/>
  <c r="M368" i="7"/>
  <c r="L368" i="7"/>
  <c r="K368" i="7"/>
  <c r="I368" i="7"/>
  <c r="H368" i="7"/>
  <c r="G368" i="7"/>
  <c r="F368" i="7"/>
  <c r="UE367" i="7"/>
  <c r="TO367" i="7"/>
  <c r="SY367" i="7"/>
  <c r="SI367" i="7"/>
  <c r="RS367" i="7"/>
  <c r="QR367" i="7"/>
  <c r="QB367" i="7"/>
  <c r="PL367" i="7"/>
  <c r="OV367" i="7"/>
  <c r="OF367" i="7"/>
  <c r="NP367" i="7"/>
  <c r="MZ367" i="7"/>
  <c r="MJ367" i="7"/>
  <c r="LT367" i="7"/>
  <c r="LD367" i="7"/>
  <c r="KC367" i="7"/>
  <c r="JM367" i="7"/>
  <c r="IW367" i="7"/>
  <c r="IG367" i="7"/>
  <c r="HQ367" i="7"/>
  <c r="GO367" i="7"/>
  <c r="FY367" i="7"/>
  <c r="FI367" i="7"/>
  <c r="ES367" i="7"/>
  <c r="EC367" i="7"/>
  <c r="DM367" i="7"/>
  <c r="CW367" i="7"/>
  <c r="BV367" i="7"/>
  <c r="BF367" i="7"/>
  <c r="AP367" i="7"/>
  <c r="Z367" i="7"/>
  <c r="J367" i="7"/>
  <c r="E367" i="7"/>
  <c r="VE367" i="7" s="1"/>
  <c r="UE366" i="7"/>
  <c r="TO366" i="7"/>
  <c r="SY366" i="7"/>
  <c r="SI366" i="7"/>
  <c r="RS366" i="7"/>
  <c r="QR366" i="7"/>
  <c r="QB366" i="7"/>
  <c r="PL366" i="7"/>
  <c r="OV366" i="7"/>
  <c r="OF366" i="7"/>
  <c r="NP366" i="7"/>
  <c r="MZ366" i="7"/>
  <c r="MJ366" i="7"/>
  <c r="LT366" i="7"/>
  <c r="LD366" i="7"/>
  <c r="KC366" i="7"/>
  <c r="JM366" i="7"/>
  <c r="IW366" i="7"/>
  <c r="IG366" i="7"/>
  <c r="HQ366" i="7"/>
  <c r="GO366" i="7"/>
  <c r="FY366" i="7"/>
  <c r="FI366" i="7"/>
  <c r="ES366" i="7"/>
  <c r="EC366" i="7"/>
  <c r="DM366" i="7"/>
  <c r="CW366" i="7"/>
  <c r="BV366" i="7"/>
  <c r="BF366" i="7"/>
  <c r="AP366" i="7"/>
  <c r="Z366" i="7"/>
  <c r="J366" i="7"/>
  <c r="E366" i="7"/>
  <c r="UE365" i="7"/>
  <c r="TO365" i="7"/>
  <c r="SY365" i="7"/>
  <c r="SI365" i="7"/>
  <c r="RS365" i="7"/>
  <c r="QR365" i="7"/>
  <c r="QB365" i="7"/>
  <c r="PL365" i="7"/>
  <c r="OV365" i="7"/>
  <c r="OF365" i="7"/>
  <c r="NP365" i="7"/>
  <c r="MZ365" i="7"/>
  <c r="MJ365" i="7"/>
  <c r="LT365" i="7"/>
  <c r="LD365" i="7"/>
  <c r="KC365" i="7"/>
  <c r="JM365" i="7"/>
  <c r="IW365" i="7"/>
  <c r="IG365" i="7"/>
  <c r="HQ365" i="7"/>
  <c r="GO365" i="7"/>
  <c r="FY365" i="7"/>
  <c r="FI365" i="7"/>
  <c r="ES365" i="7"/>
  <c r="EC365" i="7"/>
  <c r="DM365" i="7"/>
  <c r="CW365" i="7"/>
  <c r="BV365" i="7"/>
  <c r="BF365" i="7"/>
  <c r="AP365" i="7"/>
  <c r="Z365" i="7"/>
  <c r="J365" i="7"/>
  <c r="E365" i="7"/>
  <c r="VE365" i="7" s="1"/>
  <c r="VD364" i="7"/>
  <c r="VC364" i="7"/>
  <c r="VB364" i="7"/>
  <c r="VA364" i="7"/>
  <c r="UZ364" i="7"/>
  <c r="UY364" i="7"/>
  <c r="UX364" i="7"/>
  <c r="UW364" i="7"/>
  <c r="UV364" i="7"/>
  <c r="UU364" i="7"/>
  <c r="UT364" i="7"/>
  <c r="US364" i="7"/>
  <c r="UR364" i="7"/>
  <c r="UQ364" i="7"/>
  <c r="UP364" i="7"/>
  <c r="UO364" i="7"/>
  <c r="UN364" i="7"/>
  <c r="UM364" i="7"/>
  <c r="UL364" i="7"/>
  <c r="UK364" i="7"/>
  <c r="UJ364" i="7"/>
  <c r="UI364" i="7"/>
  <c r="UH364" i="7"/>
  <c r="UG364" i="7"/>
  <c r="UF364" i="7"/>
  <c r="UD364" i="7"/>
  <c r="UC364" i="7"/>
  <c r="UB364" i="7"/>
  <c r="UA364" i="7"/>
  <c r="TZ364" i="7"/>
  <c r="TY364" i="7"/>
  <c r="TX364" i="7"/>
  <c r="TW364" i="7"/>
  <c r="TV364" i="7"/>
  <c r="TU364" i="7"/>
  <c r="TT364" i="7"/>
  <c r="TS364" i="7"/>
  <c r="TR364" i="7"/>
  <c r="TQ364" i="7"/>
  <c r="TP364" i="7"/>
  <c r="TN364" i="7"/>
  <c r="TM364" i="7"/>
  <c r="TL364" i="7"/>
  <c r="TK364" i="7"/>
  <c r="TJ364" i="7"/>
  <c r="TI364" i="7"/>
  <c r="TH364" i="7"/>
  <c r="TG364" i="7"/>
  <c r="TF364" i="7"/>
  <c r="TE364" i="7"/>
  <c r="TD364" i="7"/>
  <c r="TC364" i="7"/>
  <c r="TB364" i="7"/>
  <c r="TA364" i="7"/>
  <c r="SZ364" i="7"/>
  <c r="SX364" i="7"/>
  <c r="SW364" i="7"/>
  <c r="SV364" i="7"/>
  <c r="SU364" i="7"/>
  <c r="ST364" i="7"/>
  <c r="SS364" i="7"/>
  <c r="SR364" i="7"/>
  <c r="SQ364" i="7"/>
  <c r="SP364" i="7"/>
  <c r="SO364" i="7"/>
  <c r="SN364" i="7"/>
  <c r="SM364" i="7"/>
  <c r="SL364" i="7"/>
  <c r="SK364" i="7"/>
  <c r="SJ364" i="7"/>
  <c r="SH364" i="7"/>
  <c r="SG364" i="7"/>
  <c r="SF364" i="7"/>
  <c r="SE364" i="7"/>
  <c r="SD364" i="7"/>
  <c r="SC364" i="7"/>
  <c r="SB364" i="7"/>
  <c r="SA364" i="7"/>
  <c r="RZ364" i="7"/>
  <c r="RY364" i="7"/>
  <c r="RX364" i="7"/>
  <c r="RW364" i="7"/>
  <c r="RV364" i="7"/>
  <c r="RU364" i="7"/>
  <c r="RT364" i="7"/>
  <c r="RR364" i="7"/>
  <c r="RQ364" i="7"/>
  <c r="RP364" i="7"/>
  <c r="RO364" i="7"/>
  <c r="RN364" i="7"/>
  <c r="RM364" i="7"/>
  <c r="RL364" i="7"/>
  <c r="RK364" i="7"/>
  <c r="RJ364" i="7"/>
  <c r="RI364" i="7"/>
  <c r="RH364" i="7"/>
  <c r="RG364" i="7"/>
  <c r="RF364" i="7"/>
  <c r="RE364" i="7"/>
  <c r="RD364" i="7"/>
  <c r="RC364" i="7"/>
  <c r="RB364" i="7"/>
  <c r="RA364" i="7"/>
  <c r="QZ364" i="7"/>
  <c r="QY364" i="7"/>
  <c r="QX364" i="7"/>
  <c r="QW364" i="7"/>
  <c r="QV364" i="7"/>
  <c r="QU364" i="7"/>
  <c r="QT364" i="7"/>
  <c r="QS364" i="7"/>
  <c r="QQ364" i="7"/>
  <c r="QP364" i="7"/>
  <c r="QO364" i="7"/>
  <c r="QN364" i="7"/>
  <c r="QM364" i="7"/>
  <c r="QL364" i="7"/>
  <c r="QK364" i="7"/>
  <c r="QJ364" i="7"/>
  <c r="QI364" i="7"/>
  <c r="QH364" i="7"/>
  <c r="QG364" i="7"/>
  <c r="QF364" i="7"/>
  <c r="QE364" i="7"/>
  <c r="QD364" i="7"/>
  <c r="QC364" i="7"/>
  <c r="QA364" i="7"/>
  <c r="PZ364" i="7"/>
  <c r="PY364" i="7"/>
  <c r="PX364" i="7"/>
  <c r="PW364" i="7"/>
  <c r="PV364" i="7"/>
  <c r="PU364" i="7"/>
  <c r="PT364" i="7"/>
  <c r="PS364" i="7"/>
  <c r="PR364" i="7"/>
  <c r="PQ364" i="7"/>
  <c r="PP364" i="7"/>
  <c r="PO364" i="7"/>
  <c r="PN364" i="7"/>
  <c r="PM364" i="7"/>
  <c r="PK364" i="7"/>
  <c r="PJ364" i="7"/>
  <c r="PI364" i="7"/>
  <c r="PH364" i="7"/>
  <c r="PG364" i="7"/>
  <c r="PF364" i="7"/>
  <c r="PE364" i="7"/>
  <c r="PD364" i="7"/>
  <c r="PC364" i="7"/>
  <c r="PB364" i="7"/>
  <c r="PA364" i="7"/>
  <c r="OZ364" i="7"/>
  <c r="OY364" i="7"/>
  <c r="OX364" i="7"/>
  <c r="OW364" i="7"/>
  <c r="OU364" i="7"/>
  <c r="OT364" i="7"/>
  <c r="OS364" i="7"/>
  <c r="OR364" i="7"/>
  <c r="OQ364" i="7"/>
  <c r="OP364" i="7"/>
  <c r="OO364" i="7"/>
  <c r="ON364" i="7"/>
  <c r="OM364" i="7"/>
  <c r="OL364" i="7"/>
  <c r="OK364" i="7"/>
  <c r="OJ364" i="7"/>
  <c r="OI364" i="7"/>
  <c r="OH364" i="7"/>
  <c r="OG364" i="7"/>
  <c r="OE364" i="7"/>
  <c r="OD364" i="7"/>
  <c r="OC364" i="7"/>
  <c r="OB364" i="7"/>
  <c r="OA364" i="7"/>
  <c r="NZ364" i="7"/>
  <c r="NY364" i="7"/>
  <c r="NX364" i="7"/>
  <c r="NW364" i="7"/>
  <c r="NV364" i="7"/>
  <c r="NU364" i="7"/>
  <c r="NT364" i="7"/>
  <c r="NS364" i="7"/>
  <c r="NR364" i="7"/>
  <c r="NQ364" i="7"/>
  <c r="NO364" i="7"/>
  <c r="NN364" i="7"/>
  <c r="NM364" i="7"/>
  <c r="NL364" i="7"/>
  <c r="NK364" i="7"/>
  <c r="NJ364" i="7"/>
  <c r="NI364" i="7"/>
  <c r="NH364" i="7"/>
  <c r="NG364" i="7"/>
  <c r="NF364" i="7"/>
  <c r="NE364" i="7"/>
  <c r="ND364" i="7"/>
  <c r="NC364" i="7"/>
  <c r="NB364" i="7"/>
  <c r="NA364" i="7"/>
  <c r="MY364" i="7"/>
  <c r="MX364" i="7"/>
  <c r="MW364" i="7"/>
  <c r="MV364" i="7"/>
  <c r="MU364" i="7"/>
  <c r="MT364" i="7"/>
  <c r="MS364" i="7"/>
  <c r="MR364" i="7"/>
  <c r="MQ364" i="7"/>
  <c r="MP364" i="7"/>
  <c r="MO364" i="7"/>
  <c r="MN364" i="7"/>
  <c r="MM364" i="7"/>
  <c r="ML364" i="7"/>
  <c r="MK364" i="7"/>
  <c r="MI364" i="7"/>
  <c r="MH364" i="7"/>
  <c r="MG364" i="7"/>
  <c r="MF364" i="7"/>
  <c r="ME364" i="7"/>
  <c r="MD364" i="7"/>
  <c r="MC364" i="7"/>
  <c r="MB364" i="7"/>
  <c r="MA364" i="7"/>
  <c r="LZ364" i="7"/>
  <c r="LY364" i="7"/>
  <c r="LX364" i="7"/>
  <c r="LW364" i="7"/>
  <c r="LV364" i="7"/>
  <c r="LU364" i="7"/>
  <c r="LS364" i="7"/>
  <c r="LR364" i="7"/>
  <c r="LQ364" i="7"/>
  <c r="LP364" i="7"/>
  <c r="LO364" i="7"/>
  <c r="LN364" i="7"/>
  <c r="LM364" i="7"/>
  <c r="LL364" i="7"/>
  <c r="LK364" i="7"/>
  <c r="LJ364" i="7"/>
  <c r="LI364" i="7"/>
  <c r="LH364" i="7"/>
  <c r="LG364" i="7"/>
  <c r="LF364" i="7"/>
  <c r="LE364" i="7"/>
  <c r="LC364" i="7"/>
  <c r="LB364" i="7"/>
  <c r="LA364" i="7"/>
  <c r="KZ364" i="7"/>
  <c r="KY364" i="7"/>
  <c r="KX364" i="7"/>
  <c r="KW364" i="7"/>
  <c r="KV364" i="7"/>
  <c r="KU364" i="7"/>
  <c r="KT364" i="7"/>
  <c r="KS364" i="7"/>
  <c r="KR364" i="7"/>
  <c r="KQ364" i="7"/>
  <c r="KP364" i="7"/>
  <c r="KO364" i="7"/>
  <c r="KN364" i="7"/>
  <c r="KM364" i="7"/>
  <c r="KL364" i="7"/>
  <c r="KK364" i="7"/>
  <c r="KJ364" i="7"/>
  <c r="KI364" i="7"/>
  <c r="KH364" i="7"/>
  <c r="KG364" i="7"/>
  <c r="KF364" i="7"/>
  <c r="KE364" i="7"/>
  <c r="KD364" i="7"/>
  <c r="KB364" i="7"/>
  <c r="KA364" i="7"/>
  <c r="JZ364" i="7"/>
  <c r="JY364" i="7"/>
  <c r="JX364" i="7"/>
  <c r="JW364" i="7"/>
  <c r="JV364" i="7"/>
  <c r="JU364" i="7"/>
  <c r="JT364" i="7"/>
  <c r="JS364" i="7"/>
  <c r="JR364" i="7"/>
  <c r="JQ364" i="7"/>
  <c r="JP364" i="7"/>
  <c r="JO364" i="7"/>
  <c r="JN364" i="7"/>
  <c r="JL364" i="7"/>
  <c r="JK364" i="7"/>
  <c r="JJ364" i="7"/>
  <c r="JI364" i="7"/>
  <c r="JH364" i="7"/>
  <c r="JG364" i="7"/>
  <c r="JF364" i="7"/>
  <c r="JE364" i="7"/>
  <c r="JD364" i="7"/>
  <c r="JC364" i="7"/>
  <c r="JB364" i="7"/>
  <c r="JA364" i="7"/>
  <c r="IZ364" i="7"/>
  <c r="IY364" i="7"/>
  <c r="IX364" i="7"/>
  <c r="IV364" i="7"/>
  <c r="IU364" i="7"/>
  <c r="IT364" i="7"/>
  <c r="IS364" i="7"/>
  <c r="IR364" i="7"/>
  <c r="IQ364" i="7"/>
  <c r="IP364" i="7"/>
  <c r="IO364" i="7"/>
  <c r="IN364" i="7"/>
  <c r="IM364" i="7"/>
  <c r="IL364" i="7"/>
  <c r="IK364" i="7"/>
  <c r="IJ364" i="7"/>
  <c r="II364" i="7"/>
  <c r="IH364" i="7"/>
  <c r="IF364" i="7"/>
  <c r="IE364" i="7"/>
  <c r="ID364" i="7"/>
  <c r="IC364" i="7"/>
  <c r="IB364" i="7"/>
  <c r="IA364" i="7"/>
  <c r="HZ364" i="7"/>
  <c r="HY364" i="7"/>
  <c r="HX364" i="7"/>
  <c r="HW364" i="7"/>
  <c r="HV364" i="7"/>
  <c r="HU364" i="7"/>
  <c r="HT364" i="7"/>
  <c r="HS364" i="7"/>
  <c r="HR364" i="7"/>
  <c r="HP364" i="7"/>
  <c r="HO364" i="7"/>
  <c r="HN364" i="7"/>
  <c r="HM364" i="7"/>
  <c r="HL364" i="7"/>
  <c r="HK364" i="7"/>
  <c r="HJ364" i="7"/>
  <c r="HI364" i="7"/>
  <c r="HH364" i="7"/>
  <c r="HG364" i="7"/>
  <c r="HF364" i="7"/>
  <c r="HE364" i="7"/>
  <c r="HD364" i="7"/>
  <c r="HC364" i="7"/>
  <c r="HB364" i="7"/>
  <c r="HA364" i="7"/>
  <c r="GZ364" i="7"/>
  <c r="GY364" i="7"/>
  <c r="GX364" i="7"/>
  <c r="GW364" i="7"/>
  <c r="GV364" i="7"/>
  <c r="GU364" i="7"/>
  <c r="GT364" i="7"/>
  <c r="GS364" i="7"/>
  <c r="GR364" i="7"/>
  <c r="GQ364" i="7"/>
  <c r="GP364" i="7"/>
  <c r="GN364" i="7"/>
  <c r="GM364" i="7"/>
  <c r="GL364" i="7"/>
  <c r="GK364" i="7"/>
  <c r="GJ364" i="7"/>
  <c r="GI364" i="7"/>
  <c r="GH364" i="7"/>
  <c r="GG364" i="7"/>
  <c r="GF364" i="7"/>
  <c r="GE364" i="7"/>
  <c r="GD364" i="7"/>
  <c r="GC364" i="7"/>
  <c r="GB364" i="7"/>
  <c r="GA364" i="7"/>
  <c r="FZ364" i="7"/>
  <c r="FX364" i="7"/>
  <c r="FW364" i="7"/>
  <c r="FV364" i="7"/>
  <c r="FU364" i="7"/>
  <c r="FT364" i="7"/>
  <c r="FS364" i="7"/>
  <c r="FR364" i="7"/>
  <c r="FQ364" i="7"/>
  <c r="FP364" i="7"/>
  <c r="FO364" i="7"/>
  <c r="FN364" i="7"/>
  <c r="FM364" i="7"/>
  <c r="FL364" i="7"/>
  <c r="FK364" i="7"/>
  <c r="FJ364" i="7"/>
  <c r="FH364" i="7"/>
  <c r="FG364" i="7"/>
  <c r="FF364" i="7"/>
  <c r="FE364" i="7"/>
  <c r="FD364" i="7"/>
  <c r="FC364" i="7"/>
  <c r="FB364" i="7"/>
  <c r="FA364" i="7"/>
  <c r="EZ364" i="7"/>
  <c r="EY364" i="7"/>
  <c r="EX364" i="7"/>
  <c r="EW364" i="7"/>
  <c r="EV364" i="7"/>
  <c r="EU364" i="7"/>
  <c r="ET364" i="7"/>
  <c r="ER364" i="7"/>
  <c r="EQ364" i="7"/>
  <c r="EP364" i="7"/>
  <c r="EO364" i="7"/>
  <c r="EN364" i="7"/>
  <c r="EM364" i="7"/>
  <c r="EL364" i="7"/>
  <c r="EK364" i="7"/>
  <c r="EJ364" i="7"/>
  <c r="EI364" i="7"/>
  <c r="EH364" i="7"/>
  <c r="EG364" i="7"/>
  <c r="EF364" i="7"/>
  <c r="EE364" i="7"/>
  <c r="ED364" i="7"/>
  <c r="EB364" i="7"/>
  <c r="EA364" i="7"/>
  <c r="DZ364" i="7"/>
  <c r="DY364" i="7"/>
  <c r="DX364" i="7"/>
  <c r="DW364" i="7"/>
  <c r="DV364" i="7"/>
  <c r="DU364" i="7"/>
  <c r="DT364" i="7"/>
  <c r="DS364" i="7"/>
  <c r="DR364" i="7"/>
  <c r="DQ364" i="7"/>
  <c r="DP364" i="7"/>
  <c r="DO364" i="7"/>
  <c r="DN364" i="7"/>
  <c r="DL364" i="7"/>
  <c r="DK364" i="7"/>
  <c r="DJ364" i="7"/>
  <c r="DI364" i="7"/>
  <c r="DH364" i="7"/>
  <c r="DG364" i="7"/>
  <c r="DF364" i="7"/>
  <c r="DE364" i="7"/>
  <c r="DD364" i="7"/>
  <c r="DC364" i="7"/>
  <c r="DB364" i="7"/>
  <c r="DA364" i="7"/>
  <c r="CZ364" i="7"/>
  <c r="CY364" i="7"/>
  <c r="CX364" i="7"/>
  <c r="CV364" i="7"/>
  <c r="CU364" i="7"/>
  <c r="CT364" i="7"/>
  <c r="CS364" i="7"/>
  <c r="CR364" i="7"/>
  <c r="CQ364" i="7"/>
  <c r="CP364" i="7"/>
  <c r="CO364" i="7"/>
  <c r="CN364" i="7"/>
  <c r="CM364" i="7"/>
  <c r="CL364" i="7"/>
  <c r="CK364" i="7"/>
  <c r="CJ364" i="7"/>
  <c r="CI364" i="7"/>
  <c r="CH364" i="7"/>
  <c r="CG364" i="7"/>
  <c r="CF364" i="7"/>
  <c r="CE364" i="7"/>
  <c r="CD364" i="7"/>
  <c r="CC364" i="7"/>
  <c r="CB364" i="7"/>
  <c r="CA364" i="7"/>
  <c r="BZ364" i="7"/>
  <c r="BY364" i="7"/>
  <c r="BX364" i="7"/>
  <c r="BW364" i="7"/>
  <c r="BU364" i="7"/>
  <c r="BT364" i="7"/>
  <c r="BS364" i="7"/>
  <c r="BR364" i="7"/>
  <c r="BQ364" i="7"/>
  <c r="BP364" i="7"/>
  <c r="BO364" i="7"/>
  <c r="BN364" i="7"/>
  <c r="BM364" i="7"/>
  <c r="BL364" i="7"/>
  <c r="BK364" i="7"/>
  <c r="BJ364" i="7"/>
  <c r="BI364" i="7"/>
  <c r="BH364" i="7"/>
  <c r="BG364" i="7"/>
  <c r="BE364" i="7"/>
  <c r="BD364" i="7"/>
  <c r="BC364" i="7"/>
  <c r="BB364" i="7"/>
  <c r="BA364" i="7"/>
  <c r="AZ364" i="7"/>
  <c r="AY364" i="7"/>
  <c r="AX364" i="7"/>
  <c r="AW364" i="7"/>
  <c r="AV364" i="7"/>
  <c r="AU364" i="7"/>
  <c r="AT364" i="7"/>
  <c r="AS364" i="7"/>
  <c r="AR364" i="7"/>
  <c r="AQ364" i="7"/>
  <c r="AO364" i="7"/>
  <c r="AN364" i="7"/>
  <c r="AM364" i="7"/>
  <c r="AL364" i="7"/>
  <c r="AK364" i="7"/>
  <c r="AJ364" i="7"/>
  <c r="AI364" i="7"/>
  <c r="AH364" i="7"/>
  <c r="AG364" i="7"/>
  <c r="AF364" i="7"/>
  <c r="AE364" i="7"/>
  <c r="AD364" i="7"/>
  <c r="AC364" i="7"/>
  <c r="AB364" i="7"/>
  <c r="AA364" i="7"/>
  <c r="Y364" i="7"/>
  <c r="X364" i="7"/>
  <c r="W364" i="7"/>
  <c r="V364" i="7"/>
  <c r="U364" i="7"/>
  <c r="T364" i="7"/>
  <c r="S364" i="7"/>
  <c r="R364" i="7"/>
  <c r="Q364" i="7"/>
  <c r="P364" i="7"/>
  <c r="O364" i="7"/>
  <c r="N364" i="7"/>
  <c r="M364" i="7"/>
  <c r="L364" i="7"/>
  <c r="K364" i="7"/>
  <c r="I364" i="7"/>
  <c r="H364" i="7"/>
  <c r="G364" i="7"/>
  <c r="F364" i="7"/>
  <c r="UE363" i="7"/>
  <c r="TO363" i="7"/>
  <c r="SY363" i="7"/>
  <c r="SI363" i="7"/>
  <c r="RS363" i="7"/>
  <c r="QR363" i="7"/>
  <c r="QB363" i="7"/>
  <c r="PL363" i="7"/>
  <c r="OV363" i="7"/>
  <c r="OF363" i="7"/>
  <c r="NP363" i="7"/>
  <c r="MZ363" i="7"/>
  <c r="MJ363" i="7"/>
  <c r="LT363" i="7"/>
  <c r="LD363" i="7"/>
  <c r="KC363" i="7"/>
  <c r="JM363" i="7"/>
  <c r="IW363" i="7"/>
  <c r="IG363" i="7"/>
  <c r="HQ363" i="7"/>
  <c r="GO363" i="7"/>
  <c r="FY363" i="7"/>
  <c r="FI363" i="7"/>
  <c r="ES363" i="7"/>
  <c r="EC363" i="7"/>
  <c r="DM363" i="7"/>
  <c r="CW363" i="7"/>
  <c r="BV363" i="7"/>
  <c r="BF363" i="7"/>
  <c r="AP363" i="7"/>
  <c r="Z363" i="7"/>
  <c r="J363" i="7"/>
  <c r="E363" i="7"/>
  <c r="VE363" i="7" s="1"/>
  <c r="UE362" i="7"/>
  <c r="TO362" i="7"/>
  <c r="SY362" i="7"/>
  <c r="SI362" i="7"/>
  <c r="RS362" i="7"/>
  <c r="QR362" i="7"/>
  <c r="QB362" i="7"/>
  <c r="PL362" i="7"/>
  <c r="OV362" i="7"/>
  <c r="OF362" i="7"/>
  <c r="NP362" i="7"/>
  <c r="MZ362" i="7"/>
  <c r="MJ362" i="7"/>
  <c r="LT362" i="7"/>
  <c r="LD362" i="7"/>
  <c r="KC362" i="7"/>
  <c r="JM362" i="7"/>
  <c r="IW362" i="7"/>
  <c r="IG362" i="7"/>
  <c r="HQ362" i="7"/>
  <c r="GO362" i="7"/>
  <c r="FY362" i="7"/>
  <c r="FI362" i="7"/>
  <c r="ES362" i="7"/>
  <c r="EC362" i="7"/>
  <c r="DM362" i="7"/>
  <c r="CW362" i="7"/>
  <c r="BV362" i="7"/>
  <c r="BF362" i="7"/>
  <c r="AP362" i="7"/>
  <c r="Z362" i="7"/>
  <c r="J362" i="7"/>
  <c r="E362" i="7"/>
  <c r="VE362" i="7" s="1"/>
  <c r="UE361" i="7"/>
  <c r="TO361" i="7"/>
  <c r="SY361" i="7"/>
  <c r="SI361" i="7"/>
  <c r="RS361" i="7"/>
  <c r="QR361" i="7"/>
  <c r="QB361" i="7"/>
  <c r="PL361" i="7"/>
  <c r="OV361" i="7"/>
  <c r="OF361" i="7"/>
  <c r="NP361" i="7"/>
  <c r="MZ361" i="7"/>
  <c r="MJ361" i="7"/>
  <c r="LT361" i="7"/>
  <c r="LD361" i="7"/>
  <c r="KC361" i="7"/>
  <c r="JM361" i="7"/>
  <c r="IW361" i="7"/>
  <c r="IG361" i="7"/>
  <c r="HQ361" i="7"/>
  <c r="GO361" i="7"/>
  <c r="FY361" i="7"/>
  <c r="FI361" i="7"/>
  <c r="ES361" i="7"/>
  <c r="EC361" i="7"/>
  <c r="DM361" i="7"/>
  <c r="CW361" i="7"/>
  <c r="BV361" i="7"/>
  <c r="BF361" i="7"/>
  <c r="AP361" i="7"/>
  <c r="Z361" i="7"/>
  <c r="J361" i="7"/>
  <c r="E361" i="7"/>
  <c r="VE361" i="7" s="1"/>
  <c r="VD360" i="7"/>
  <c r="VC360" i="7"/>
  <c r="VB360" i="7"/>
  <c r="VA360" i="7"/>
  <c r="UZ360" i="7"/>
  <c r="UY360" i="7"/>
  <c r="UX360" i="7"/>
  <c r="UW360" i="7"/>
  <c r="UV360" i="7"/>
  <c r="UU360" i="7"/>
  <c r="UT360" i="7"/>
  <c r="US360" i="7"/>
  <c r="UR360" i="7"/>
  <c r="UQ360" i="7"/>
  <c r="UP360" i="7"/>
  <c r="UO360" i="7"/>
  <c r="UN360" i="7"/>
  <c r="UM360" i="7"/>
  <c r="UL360" i="7"/>
  <c r="UK360" i="7"/>
  <c r="UJ360" i="7"/>
  <c r="UI360" i="7"/>
  <c r="UH360" i="7"/>
  <c r="UG360" i="7"/>
  <c r="UF360" i="7"/>
  <c r="UD360" i="7"/>
  <c r="UC360" i="7"/>
  <c r="UB360" i="7"/>
  <c r="UA360" i="7"/>
  <c r="TZ360" i="7"/>
  <c r="TY360" i="7"/>
  <c r="TX360" i="7"/>
  <c r="TW360" i="7"/>
  <c r="TV360" i="7"/>
  <c r="TU360" i="7"/>
  <c r="TT360" i="7"/>
  <c r="TS360" i="7"/>
  <c r="TR360" i="7"/>
  <c r="TQ360" i="7"/>
  <c r="TP360" i="7"/>
  <c r="TN360" i="7"/>
  <c r="TM360" i="7"/>
  <c r="TL360" i="7"/>
  <c r="TK360" i="7"/>
  <c r="TJ360" i="7"/>
  <c r="TI360" i="7"/>
  <c r="TH360" i="7"/>
  <c r="TG360" i="7"/>
  <c r="TF360" i="7"/>
  <c r="TE360" i="7"/>
  <c r="TD360" i="7"/>
  <c r="TC360" i="7"/>
  <c r="TB360" i="7"/>
  <c r="TA360" i="7"/>
  <c r="SZ360" i="7"/>
  <c r="SX360" i="7"/>
  <c r="SW360" i="7"/>
  <c r="SV360" i="7"/>
  <c r="SU360" i="7"/>
  <c r="ST360" i="7"/>
  <c r="SS360" i="7"/>
  <c r="SR360" i="7"/>
  <c r="SQ360" i="7"/>
  <c r="SP360" i="7"/>
  <c r="SO360" i="7"/>
  <c r="SN360" i="7"/>
  <c r="SM360" i="7"/>
  <c r="SL360" i="7"/>
  <c r="SK360" i="7"/>
  <c r="SJ360" i="7"/>
  <c r="SH360" i="7"/>
  <c r="SG360" i="7"/>
  <c r="SF360" i="7"/>
  <c r="SE360" i="7"/>
  <c r="SD360" i="7"/>
  <c r="SC360" i="7"/>
  <c r="SB360" i="7"/>
  <c r="SA360" i="7"/>
  <c r="RZ360" i="7"/>
  <c r="RY360" i="7"/>
  <c r="RX360" i="7"/>
  <c r="RW360" i="7"/>
  <c r="RV360" i="7"/>
  <c r="RU360" i="7"/>
  <c r="RT360" i="7"/>
  <c r="RR360" i="7"/>
  <c r="RQ360" i="7"/>
  <c r="RP360" i="7"/>
  <c r="RO360" i="7"/>
  <c r="RN360" i="7"/>
  <c r="RM360" i="7"/>
  <c r="RL360" i="7"/>
  <c r="RK360" i="7"/>
  <c r="RJ360" i="7"/>
  <c r="RI360" i="7"/>
  <c r="RH360" i="7"/>
  <c r="RG360" i="7"/>
  <c r="RF360" i="7"/>
  <c r="RE360" i="7"/>
  <c r="RD360" i="7"/>
  <c r="RC360" i="7"/>
  <c r="RB360" i="7"/>
  <c r="RA360" i="7"/>
  <c r="QZ360" i="7"/>
  <c r="QY360" i="7"/>
  <c r="QX360" i="7"/>
  <c r="QW360" i="7"/>
  <c r="QV360" i="7"/>
  <c r="QU360" i="7"/>
  <c r="QT360" i="7"/>
  <c r="QS360" i="7"/>
  <c r="QQ360" i="7"/>
  <c r="QP360" i="7"/>
  <c r="QO360" i="7"/>
  <c r="QN360" i="7"/>
  <c r="QM360" i="7"/>
  <c r="QL360" i="7"/>
  <c r="QK360" i="7"/>
  <c r="QJ360" i="7"/>
  <c r="QI360" i="7"/>
  <c r="QH360" i="7"/>
  <c r="QG360" i="7"/>
  <c r="QF360" i="7"/>
  <c r="QE360" i="7"/>
  <c r="QD360" i="7"/>
  <c r="QC360" i="7"/>
  <c r="QA360" i="7"/>
  <c r="PZ360" i="7"/>
  <c r="PY360" i="7"/>
  <c r="PX360" i="7"/>
  <c r="PW360" i="7"/>
  <c r="PV360" i="7"/>
  <c r="PU360" i="7"/>
  <c r="PT360" i="7"/>
  <c r="PS360" i="7"/>
  <c r="PR360" i="7"/>
  <c r="PQ360" i="7"/>
  <c r="PP360" i="7"/>
  <c r="PO360" i="7"/>
  <c r="PN360" i="7"/>
  <c r="PM360" i="7"/>
  <c r="PK360" i="7"/>
  <c r="PJ360" i="7"/>
  <c r="PI360" i="7"/>
  <c r="PH360" i="7"/>
  <c r="PG360" i="7"/>
  <c r="PF360" i="7"/>
  <c r="PE360" i="7"/>
  <c r="PD360" i="7"/>
  <c r="PC360" i="7"/>
  <c r="PB360" i="7"/>
  <c r="PA360" i="7"/>
  <c r="OZ360" i="7"/>
  <c r="OY360" i="7"/>
  <c r="OX360" i="7"/>
  <c r="OW360" i="7"/>
  <c r="OU360" i="7"/>
  <c r="OT360" i="7"/>
  <c r="OS360" i="7"/>
  <c r="OR360" i="7"/>
  <c r="OQ360" i="7"/>
  <c r="OP360" i="7"/>
  <c r="OO360" i="7"/>
  <c r="ON360" i="7"/>
  <c r="OM360" i="7"/>
  <c r="OL360" i="7"/>
  <c r="OK360" i="7"/>
  <c r="OJ360" i="7"/>
  <c r="OI360" i="7"/>
  <c r="OH360" i="7"/>
  <c r="OG360" i="7"/>
  <c r="OE360" i="7"/>
  <c r="OD360" i="7"/>
  <c r="OC360" i="7"/>
  <c r="OB360" i="7"/>
  <c r="OA360" i="7"/>
  <c r="NZ360" i="7"/>
  <c r="NY360" i="7"/>
  <c r="NX360" i="7"/>
  <c r="NW360" i="7"/>
  <c r="NV360" i="7"/>
  <c r="NU360" i="7"/>
  <c r="NT360" i="7"/>
  <c r="NS360" i="7"/>
  <c r="NR360" i="7"/>
  <c r="NQ360" i="7"/>
  <c r="NO360" i="7"/>
  <c r="NN360" i="7"/>
  <c r="NM360" i="7"/>
  <c r="NL360" i="7"/>
  <c r="NK360" i="7"/>
  <c r="NJ360" i="7"/>
  <c r="NI360" i="7"/>
  <c r="NH360" i="7"/>
  <c r="NG360" i="7"/>
  <c r="NF360" i="7"/>
  <c r="NE360" i="7"/>
  <c r="ND360" i="7"/>
  <c r="NC360" i="7"/>
  <c r="NB360" i="7"/>
  <c r="NA360" i="7"/>
  <c r="MY360" i="7"/>
  <c r="MX360" i="7"/>
  <c r="MW360" i="7"/>
  <c r="MV360" i="7"/>
  <c r="MU360" i="7"/>
  <c r="MT360" i="7"/>
  <c r="MS360" i="7"/>
  <c r="MR360" i="7"/>
  <c r="MQ360" i="7"/>
  <c r="MP360" i="7"/>
  <c r="MO360" i="7"/>
  <c r="MN360" i="7"/>
  <c r="MM360" i="7"/>
  <c r="ML360" i="7"/>
  <c r="MK360" i="7"/>
  <c r="MI360" i="7"/>
  <c r="MH360" i="7"/>
  <c r="MG360" i="7"/>
  <c r="MF360" i="7"/>
  <c r="ME360" i="7"/>
  <c r="MD360" i="7"/>
  <c r="MC360" i="7"/>
  <c r="MB360" i="7"/>
  <c r="MA360" i="7"/>
  <c r="LZ360" i="7"/>
  <c r="LY360" i="7"/>
  <c r="LX360" i="7"/>
  <c r="LW360" i="7"/>
  <c r="LV360" i="7"/>
  <c r="LU360" i="7"/>
  <c r="LS360" i="7"/>
  <c r="LR360" i="7"/>
  <c r="LQ360" i="7"/>
  <c r="LP360" i="7"/>
  <c r="LO360" i="7"/>
  <c r="LN360" i="7"/>
  <c r="LM360" i="7"/>
  <c r="LL360" i="7"/>
  <c r="LK360" i="7"/>
  <c r="LJ360" i="7"/>
  <c r="LI360" i="7"/>
  <c r="LH360" i="7"/>
  <c r="LG360" i="7"/>
  <c r="LF360" i="7"/>
  <c r="LE360" i="7"/>
  <c r="LC360" i="7"/>
  <c r="LB360" i="7"/>
  <c r="LA360" i="7"/>
  <c r="KZ360" i="7"/>
  <c r="KY360" i="7"/>
  <c r="KX360" i="7"/>
  <c r="KW360" i="7"/>
  <c r="KV360" i="7"/>
  <c r="KU360" i="7"/>
  <c r="KT360" i="7"/>
  <c r="KS360" i="7"/>
  <c r="KR360" i="7"/>
  <c r="KQ360" i="7"/>
  <c r="KP360" i="7"/>
  <c r="KO360" i="7"/>
  <c r="KN360" i="7"/>
  <c r="KM360" i="7"/>
  <c r="KL360" i="7"/>
  <c r="KK360" i="7"/>
  <c r="KJ360" i="7"/>
  <c r="KI360" i="7"/>
  <c r="KH360" i="7"/>
  <c r="KG360" i="7"/>
  <c r="KF360" i="7"/>
  <c r="KE360" i="7"/>
  <c r="KD360" i="7"/>
  <c r="KB360" i="7"/>
  <c r="KA360" i="7"/>
  <c r="JZ360" i="7"/>
  <c r="JY360" i="7"/>
  <c r="JX360" i="7"/>
  <c r="JW360" i="7"/>
  <c r="JV360" i="7"/>
  <c r="JU360" i="7"/>
  <c r="JT360" i="7"/>
  <c r="JS360" i="7"/>
  <c r="JR360" i="7"/>
  <c r="JQ360" i="7"/>
  <c r="JP360" i="7"/>
  <c r="JO360" i="7"/>
  <c r="JN360" i="7"/>
  <c r="JL360" i="7"/>
  <c r="JK360" i="7"/>
  <c r="JJ360" i="7"/>
  <c r="JI360" i="7"/>
  <c r="JH360" i="7"/>
  <c r="JG360" i="7"/>
  <c r="JF360" i="7"/>
  <c r="JE360" i="7"/>
  <c r="JD360" i="7"/>
  <c r="JC360" i="7"/>
  <c r="JB360" i="7"/>
  <c r="JA360" i="7"/>
  <c r="IZ360" i="7"/>
  <c r="IY360" i="7"/>
  <c r="IX360" i="7"/>
  <c r="IV360" i="7"/>
  <c r="IU360" i="7"/>
  <c r="IT360" i="7"/>
  <c r="IS360" i="7"/>
  <c r="IR360" i="7"/>
  <c r="IQ360" i="7"/>
  <c r="IP360" i="7"/>
  <c r="IO360" i="7"/>
  <c r="IN360" i="7"/>
  <c r="IM360" i="7"/>
  <c r="IL360" i="7"/>
  <c r="IK360" i="7"/>
  <c r="IJ360" i="7"/>
  <c r="II360" i="7"/>
  <c r="IH360" i="7"/>
  <c r="IF360" i="7"/>
  <c r="IE360" i="7"/>
  <c r="ID360" i="7"/>
  <c r="IC360" i="7"/>
  <c r="IB360" i="7"/>
  <c r="IA360" i="7"/>
  <c r="HZ360" i="7"/>
  <c r="HY360" i="7"/>
  <c r="HX360" i="7"/>
  <c r="HW360" i="7"/>
  <c r="HV360" i="7"/>
  <c r="HU360" i="7"/>
  <c r="HT360" i="7"/>
  <c r="HS360" i="7"/>
  <c r="HR360" i="7"/>
  <c r="HP360" i="7"/>
  <c r="HO360" i="7"/>
  <c r="HN360" i="7"/>
  <c r="HM360" i="7"/>
  <c r="HL360" i="7"/>
  <c r="HK360" i="7"/>
  <c r="HJ360" i="7"/>
  <c r="HI360" i="7"/>
  <c r="HH360" i="7"/>
  <c r="HG360" i="7"/>
  <c r="HF360" i="7"/>
  <c r="HE360" i="7"/>
  <c r="HD360" i="7"/>
  <c r="HC360" i="7"/>
  <c r="HB360" i="7"/>
  <c r="HA360" i="7"/>
  <c r="GZ360" i="7"/>
  <c r="GY360" i="7"/>
  <c r="GX360" i="7"/>
  <c r="GW360" i="7"/>
  <c r="GV360" i="7"/>
  <c r="GU360" i="7"/>
  <c r="GT360" i="7"/>
  <c r="GS360" i="7"/>
  <c r="GR360" i="7"/>
  <c r="GQ360" i="7"/>
  <c r="GP360" i="7"/>
  <c r="GN360" i="7"/>
  <c r="GM360" i="7"/>
  <c r="GL360" i="7"/>
  <c r="GK360" i="7"/>
  <c r="GJ360" i="7"/>
  <c r="GI360" i="7"/>
  <c r="GH360" i="7"/>
  <c r="GG360" i="7"/>
  <c r="GF360" i="7"/>
  <c r="GE360" i="7"/>
  <c r="GD360" i="7"/>
  <c r="GC360" i="7"/>
  <c r="GB360" i="7"/>
  <c r="GA360" i="7"/>
  <c r="FZ360" i="7"/>
  <c r="FX360" i="7"/>
  <c r="FW360" i="7"/>
  <c r="FV360" i="7"/>
  <c r="FU360" i="7"/>
  <c r="FT360" i="7"/>
  <c r="FS360" i="7"/>
  <c r="FR360" i="7"/>
  <c r="FQ360" i="7"/>
  <c r="FP360" i="7"/>
  <c r="FO360" i="7"/>
  <c r="FN360" i="7"/>
  <c r="FM360" i="7"/>
  <c r="FL360" i="7"/>
  <c r="FK360" i="7"/>
  <c r="FJ360" i="7"/>
  <c r="FH360" i="7"/>
  <c r="FG360" i="7"/>
  <c r="FF360" i="7"/>
  <c r="FE360" i="7"/>
  <c r="FD360" i="7"/>
  <c r="FC360" i="7"/>
  <c r="FB360" i="7"/>
  <c r="FA360" i="7"/>
  <c r="EZ360" i="7"/>
  <c r="EY360" i="7"/>
  <c r="EX360" i="7"/>
  <c r="EW360" i="7"/>
  <c r="EV360" i="7"/>
  <c r="EU360" i="7"/>
  <c r="ET360" i="7"/>
  <c r="ER360" i="7"/>
  <c r="EQ360" i="7"/>
  <c r="EP360" i="7"/>
  <c r="EO360" i="7"/>
  <c r="EN360" i="7"/>
  <c r="EM360" i="7"/>
  <c r="EL360" i="7"/>
  <c r="EK360" i="7"/>
  <c r="EJ360" i="7"/>
  <c r="EI360" i="7"/>
  <c r="EH360" i="7"/>
  <c r="EG360" i="7"/>
  <c r="EF360" i="7"/>
  <c r="EE360" i="7"/>
  <c r="ED360" i="7"/>
  <c r="EB360" i="7"/>
  <c r="EA360" i="7"/>
  <c r="DZ360" i="7"/>
  <c r="DY360" i="7"/>
  <c r="DX360" i="7"/>
  <c r="DW360" i="7"/>
  <c r="DV360" i="7"/>
  <c r="DU360" i="7"/>
  <c r="DT360" i="7"/>
  <c r="DS360" i="7"/>
  <c r="DR360" i="7"/>
  <c r="DQ360" i="7"/>
  <c r="DP360" i="7"/>
  <c r="DO360" i="7"/>
  <c r="DN360" i="7"/>
  <c r="DL360" i="7"/>
  <c r="DK360" i="7"/>
  <c r="DJ360" i="7"/>
  <c r="DI360" i="7"/>
  <c r="DH360" i="7"/>
  <c r="DG360" i="7"/>
  <c r="DF360" i="7"/>
  <c r="DE360" i="7"/>
  <c r="DD360" i="7"/>
  <c r="DC360" i="7"/>
  <c r="DB360" i="7"/>
  <c r="DA360" i="7"/>
  <c r="CZ360" i="7"/>
  <c r="CY360" i="7"/>
  <c r="CX360" i="7"/>
  <c r="CV360" i="7"/>
  <c r="CU360" i="7"/>
  <c r="CT360" i="7"/>
  <c r="CS360" i="7"/>
  <c r="CR360" i="7"/>
  <c r="CQ360" i="7"/>
  <c r="CP360" i="7"/>
  <c r="CO360" i="7"/>
  <c r="CN360" i="7"/>
  <c r="CM360" i="7"/>
  <c r="CL360" i="7"/>
  <c r="CK360" i="7"/>
  <c r="CJ360" i="7"/>
  <c r="CI360" i="7"/>
  <c r="CH360" i="7"/>
  <c r="CG360" i="7"/>
  <c r="CF360" i="7"/>
  <c r="CE360" i="7"/>
  <c r="CD360" i="7"/>
  <c r="CC360" i="7"/>
  <c r="CB360" i="7"/>
  <c r="CA360" i="7"/>
  <c r="BZ360" i="7"/>
  <c r="BY360" i="7"/>
  <c r="BX360" i="7"/>
  <c r="BW360" i="7"/>
  <c r="BU360" i="7"/>
  <c r="BT360" i="7"/>
  <c r="BS360" i="7"/>
  <c r="BR360" i="7"/>
  <c r="BQ360" i="7"/>
  <c r="BP360" i="7"/>
  <c r="BO360" i="7"/>
  <c r="BN360" i="7"/>
  <c r="BM360" i="7"/>
  <c r="BL360" i="7"/>
  <c r="BK360" i="7"/>
  <c r="BJ360" i="7"/>
  <c r="BI360" i="7"/>
  <c r="BH360" i="7"/>
  <c r="BG360" i="7"/>
  <c r="BE360" i="7"/>
  <c r="BD360" i="7"/>
  <c r="BC360" i="7"/>
  <c r="BB360" i="7"/>
  <c r="BA360" i="7"/>
  <c r="AZ360" i="7"/>
  <c r="AY360" i="7"/>
  <c r="AX360" i="7"/>
  <c r="AW360" i="7"/>
  <c r="AV360" i="7"/>
  <c r="AU360" i="7"/>
  <c r="AT360" i="7"/>
  <c r="AS360" i="7"/>
  <c r="AR360" i="7"/>
  <c r="AQ360" i="7"/>
  <c r="AO360" i="7"/>
  <c r="AN360" i="7"/>
  <c r="AM360" i="7"/>
  <c r="AL360" i="7"/>
  <c r="AK360" i="7"/>
  <c r="AJ360" i="7"/>
  <c r="AI360" i="7"/>
  <c r="AH360" i="7"/>
  <c r="AG360" i="7"/>
  <c r="AF360" i="7"/>
  <c r="AE360" i="7"/>
  <c r="AD360" i="7"/>
  <c r="AC360" i="7"/>
  <c r="AB360" i="7"/>
  <c r="AA360" i="7"/>
  <c r="Y360" i="7"/>
  <c r="X360" i="7"/>
  <c r="W360" i="7"/>
  <c r="V360" i="7"/>
  <c r="U360" i="7"/>
  <c r="T360" i="7"/>
  <c r="S360" i="7"/>
  <c r="R360" i="7"/>
  <c r="Q360" i="7"/>
  <c r="P360" i="7"/>
  <c r="O360" i="7"/>
  <c r="N360" i="7"/>
  <c r="M360" i="7"/>
  <c r="L360" i="7"/>
  <c r="K360" i="7"/>
  <c r="I360" i="7"/>
  <c r="H360" i="7"/>
  <c r="G360" i="7"/>
  <c r="F360" i="7"/>
  <c r="UE358" i="7"/>
  <c r="TO358" i="7"/>
  <c r="SY358" i="7"/>
  <c r="SI358" i="7"/>
  <c r="RS358" i="7"/>
  <c r="QR358" i="7"/>
  <c r="QB358" i="7"/>
  <c r="PL358" i="7"/>
  <c r="OV358" i="7"/>
  <c r="OF358" i="7"/>
  <c r="NP358" i="7"/>
  <c r="MZ358" i="7"/>
  <c r="MJ358" i="7"/>
  <c r="LT358" i="7"/>
  <c r="LD358" i="7"/>
  <c r="KC358" i="7"/>
  <c r="JM358" i="7"/>
  <c r="IW358" i="7"/>
  <c r="IG358" i="7"/>
  <c r="HQ358" i="7"/>
  <c r="GO358" i="7"/>
  <c r="FY358" i="7"/>
  <c r="FI358" i="7"/>
  <c r="ES358" i="7"/>
  <c r="EC358" i="7"/>
  <c r="DM358" i="7"/>
  <c r="CW358" i="7"/>
  <c r="BV358" i="7"/>
  <c r="BF358" i="7"/>
  <c r="AP358" i="7"/>
  <c r="Z358" i="7"/>
  <c r="J358" i="7"/>
  <c r="E358" i="7"/>
  <c r="VE358" i="7" s="1"/>
  <c r="UE357" i="7"/>
  <c r="TO357" i="7"/>
  <c r="SY357" i="7"/>
  <c r="SI357" i="7"/>
  <c r="RS357" i="7"/>
  <c r="QR357" i="7"/>
  <c r="QB357" i="7"/>
  <c r="PL357" i="7"/>
  <c r="OV357" i="7"/>
  <c r="OF357" i="7"/>
  <c r="NP357" i="7"/>
  <c r="MZ357" i="7"/>
  <c r="MJ357" i="7"/>
  <c r="LT357" i="7"/>
  <c r="LD357" i="7"/>
  <c r="KC357" i="7"/>
  <c r="JM357" i="7"/>
  <c r="IW357" i="7"/>
  <c r="IG357" i="7"/>
  <c r="HQ357" i="7"/>
  <c r="GO357" i="7"/>
  <c r="FY357" i="7"/>
  <c r="FI357" i="7"/>
  <c r="ES357" i="7"/>
  <c r="EC357" i="7"/>
  <c r="DM357" i="7"/>
  <c r="CW357" i="7"/>
  <c r="BV357" i="7"/>
  <c r="BF357" i="7"/>
  <c r="AP357" i="7"/>
  <c r="Z357" i="7"/>
  <c r="J357" i="7"/>
  <c r="E357" i="7"/>
  <c r="VE357" i="7" s="1"/>
  <c r="UE356" i="7"/>
  <c r="TO356" i="7"/>
  <c r="SY356" i="7"/>
  <c r="SI356" i="7"/>
  <c r="RS356" i="7"/>
  <c r="QR356" i="7"/>
  <c r="QB356" i="7"/>
  <c r="PL356" i="7"/>
  <c r="OV356" i="7"/>
  <c r="OF356" i="7"/>
  <c r="NP356" i="7"/>
  <c r="MZ356" i="7"/>
  <c r="MJ356" i="7"/>
  <c r="LT356" i="7"/>
  <c r="LD356" i="7"/>
  <c r="KC356" i="7"/>
  <c r="JM356" i="7"/>
  <c r="IW356" i="7"/>
  <c r="IG356" i="7"/>
  <c r="HQ356" i="7"/>
  <c r="GO356" i="7"/>
  <c r="FY356" i="7"/>
  <c r="FI356" i="7"/>
  <c r="ES356" i="7"/>
  <c r="EC356" i="7"/>
  <c r="DM356" i="7"/>
  <c r="CW356" i="7"/>
  <c r="BV356" i="7"/>
  <c r="BF356" i="7"/>
  <c r="AP356" i="7"/>
  <c r="Z356" i="7"/>
  <c r="J356" i="7"/>
  <c r="E356" i="7"/>
  <c r="VE356" i="7" s="1"/>
  <c r="UE355" i="7"/>
  <c r="TO355" i="7"/>
  <c r="SY355" i="7"/>
  <c r="SI355" i="7"/>
  <c r="RS355" i="7"/>
  <c r="QR355" i="7"/>
  <c r="QB355" i="7"/>
  <c r="PL355" i="7"/>
  <c r="OV355" i="7"/>
  <c r="OF355" i="7"/>
  <c r="NP355" i="7"/>
  <c r="MZ355" i="7"/>
  <c r="MJ355" i="7"/>
  <c r="LT355" i="7"/>
  <c r="LD355" i="7"/>
  <c r="KC355" i="7"/>
  <c r="JM355" i="7"/>
  <c r="IW355" i="7"/>
  <c r="IG355" i="7"/>
  <c r="HQ355" i="7"/>
  <c r="GO355" i="7"/>
  <c r="FY355" i="7"/>
  <c r="FI355" i="7"/>
  <c r="ES355" i="7"/>
  <c r="EC355" i="7"/>
  <c r="DM355" i="7"/>
  <c r="CW355" i="7"/>
  <c r="BV355" i="7"/>
  <c r="BF355" i="7"/>
  <c r="AP355" i="7"/>
  <c r="Z355" i="7"/>
  <c r="J355" i="7"/>
  <c r="E355" i="7"/>
  <c r="VE355" i="7" s="1"/>
  <c r="UE354" i="7"/>
  <c r="TO354" i="7"/>
  <c r="SY354" i="7"/>
  <c r="SI354" i="7"/>
  <c r="RS354" i="7"/>
  <c r="QR354" i="7"/>
  <c r="QB354" i="7"/>
  <c r="PL354" i="7"/>
  <c r="OV354" i="7"/>
  <c r="OF354" i="7"/>
  <c r="NP354" i="7"/>
  <c r="MZ354" i="7"/>
  <c r="MJ354" i="7"/>
  <c r="LT354" i="7"/>
  <c r="LD354" i="7"/>
  <c r="KC354" i="7"/>
  <c r="JM354" i="7"/>
  <c r="IW354" i="7"/>
  <c r="IG354" i="7"/>
  <c r="HQ354" i="7"/>
  <c r="GO354" i="7"/>
  <c r="FY354" i="7"/>
  <c r="FI354" i="7"/>
  <c r="ES354" i="7"/>
  <c r="EC354" i="7"/>
  <c r="DM354" i="7"/>
  <c r="CW354" i="7"/>
  <c r="BV354" i="7"/>
  <c r="BF354" i="7"/>
  <c r="AP354" i="7"/>
  <c r="Z354" i="7"/>
  <c r="J354" i="7"/>
  <c r="E354" i="7"/>
  <c r="VE354" i="7" s="1"/>
  <c r="VD353" i="7"/>
  <c r="VC353" i="7"/>
  <c r="VB353" i="7"/>
  <c r="VA353" i="7"/>
  <c r="UZ353" i="7"/>
  <c r="UY353" i="7"/>
  <c r="UX353" i="7"/>
  <c r="UW353" i="7"/>
  <c r="UV353" i="7"/>
  <c r="UU353" i="7"/>
  <c r="UT353" i="7"/>
  <c r="US353" i="7"/>
  <c r="UR353" i="7"/>
  <c r="UQ353" i="7"/>
  <c r="UP353" i="7"/>
  <c r="UO353" i="7"/>
  <c r="UN353" i="7"/>
  <c r="UM353" i="7"/>
  <c r="UL353" i="7"/>
  <c r="UK353" i="7"/>
  <c r="UJ353" i="7"/>
  <c r="UI353" i="7"/>
  <c r="UH353" i="7"/>
  <c r="UG353" i="7"/>
  <c r="UF353" i="7"/>
  <c r="UD353" i="7"/>
  <c r="UC353" i="7"/>
  <c r="UB353" i="7"/>
  <c r="UA353" i="7"/>
  <c r="TZ353" i="7"/>
  <c r="TY353" i="7"/>
  <c r="TX353" i="7"/>
  <c r="TW353" i="7"/>
  <c r="TV353" i="7"/>
  <c r="TU353" i="7"/>
  <c r="TT353" i="7"/>
  <c r="TS353" i="7"/>
  <c r="TR353" i="7"/>
  <c r="TQ353" i="7"/>
  <c r="TP353" i="7"/>
  <c r="TN353" i="7"/>
  <c r="TM353" i="7"/>
  <c r="TL353" i="7"/>
  <c r="TK353" i="7"/>
  <c r="TJ353" i="7"/>
  <c r="TI353" i="7"/>
  <c r="TH353" i="7"/>
  <c r="TG353" i="7"/>
  <c r="TF353" i="7"/>
  <c r="TE353" i="7"/>
  <c r="TD353" i="7"/>
  <c r="TC353" i="7"/>
  <c r="TB353" i="7"/>
  <c r="TA353" i="7"/>
  <c r="SZ353" i="7"/>
  <c r="SX353" i="7"/>
  <c r="SW353" i="7"/>
  <c r="SV353" i="7"/>
  <c r="SU353" i="7"/>
  <c r="ST353" i="7"/>
  <c r="SS353" i="7"/>
  <c r="SR353" i="7"/>
  <c r="SQ353" i="7"/>
  <c r="SP353" i="7"/>
  <c r="SO353" i="7"/>
  <c r="SN353" i="7"/>
  <c r="SM353" i="7"/>
  <c r="SL353" i="7"/>
  <c r="SK353" i="7"/>
  <c r="SJ353" i="7"/>
  <c r="SH353" i="7"/>
  <c r="SG353" i="7"/>
  <c r="SF353" i="7"/>
  <c r="SE353" i="7"/>
  <c r="SD353" i="7"/>
  <c r="SC353" i="7"/>
  <c r="SB353" i="7"/>
  <c r="SA353" i="7"/>
  <c r="RZ353" i="7"/>
  <c r="RY353" i="7"/>
  <c r="RX353" i="7"/>
  <c r="RW353" i="7"/>
  <c r="RV353" i="7"/>
  <c r="RU353" i="7"/>
  <c r="RT353" i="7"/>
  <c r="RR353" i="7"/>
  <c r="RQ353" i="7"/>
  <c r="RP353" i="7"/>
  <c r="RO353" i="7"/>
  <c r="RN353" i="7"/>
  <c r="RM353" i="7"/>
  <c r="RL353" i="7"/>
  <c r="RK353" i="7"/>
  <c r="RJ353" i="7"/>
  <c r="RI353" i="7"/>
  <c r="RH353" i="7"/>
  <c r="RG353" i="7"/>
  <c r="RF353" i="7"/>
  <c r="RE353" i="7"/>
  <c r="RD353" i="7"/>
  <c r="RC353" i="7"/>
  <c r="RB353" i="7"/>
  <c r="RA353" i="7"/>
  <c r="QZ353" i="7"/>
  <c r="QY353" i="7"/>
  <c r="QX353" i="7"/>
  <c r="QW353" i="7"/>
  <c r="QV353" i="7"/>
  <c r="QU353" i="7"/>
  <c r="QT353" i="7"/>
  <c r="QS353" i="7"/>
  <c r="QQ353" i="7"/>
  <c r="QP353" i="7"/>
  <c r="QO353" i="7"/>
  <c r="QN353" i="7"/>
  <c r="QM353" i="7"/>
  <c r="QL353" i="7"/>
  <c r="QK353" i="7"/>
  <c r="QJ353" i="7"/>
  <c r="QI353" i="7"/>
  <c r="QH353" i="7"/>
  <c r="QG353" i="7"/>
  <c r="QF353" i="7"/>
  <c r="QE353" i="7"/>
  <c r="QD353" i="7"/>
  <c r="QC353" i="7"/>
  <c r="QA353" i="7"/>
  <c r="PZ353" i="7"/>
  <c r="PY353" i="7"/>
  <c r="PX353" i="7"/>
  <c r="PW353" i="7"/>
  <c r="PV353" i="7"/>
  <c r="PU353" i="7"/>
  <c r="PT353" i="7"/>
  <c r="PS353" i="7"/>
  <c r="PR353" i="7"/>
  <c r="PQ353" i="7"/>
  <c r="PP353" i="7"/>
  <c r="PO353" i="7"/>
  <c r="PN353" i="7"/>
  <c r="PM353" i="7"/>
  <c r="PK353" i="7"/>
  <c r="PJ353" i="7"/>
  <c r="PI353" i="7"/>
  <c r="PH353" i="7"/>
  <c r="PG353" i="7"/>
  <c r="PF353" i="7"/>
  <c r="PE353" i="7"/>
  <c r="PD353" i="7"/>
  <c r="PC353" i="7"/>
  <c r="PB353" i="7"/>
  <c r="PA353" i="7"/>
  <c r="OZ353" i="7"/>
  <c r="OY353" i="7"/>
  <c r="OX353" i="7"/>
  <c r="OW353" i="7"/>
  <c r="OU353" i="7"/>
  <c r="OT353" i="7"/>
  <c r="OS353" i="7"/>
  <c r="OR353" i="7"/>
  <c r="OQ353" i="7"/>
  <c r="OP353" i="7"/>
  <c r="OO353" i="7"/>
  <c r="ON353" i="7"/>
  <c r="OM353" i="7"/>
  <c r="OL353" i="7"/>
  <c r="OK353" i="7"/>
  <c r="OJ353" i="7"/>
  <c r="OI353" i="7"/>
  <c r="OH353" i="7"/>
  <c r="OG353" i="7"/>
  <c r="OE353" i="7"/>
  <c r="OD353" i="7"/>
  <c r="OC353" i="7"/>
  <c r="OB353" i="7"/>
  <c r="OA353" i="7"/>
  <c r="NZ353" i="7"/>
  <c r="NY353" i="7"/>
  <c r="NX353" i="7"/>
  <c r="NW353" i="7"/>
  <c r="NV353" i="7"/>
  <c r="NU353" i="7"/>
  <c r="NT353" i="7"/>
  <c r="NS353" i="7"/>
  <c r="NR353" i="7"/>
  <c r="NQ353" i="7"/>
  <c r="NO353" i="7"/>
  <c r="NN353" i="7"/>
  <c r="NM353" i="7"/>
  <c r="NL353" i="7"/>
  <c r="NK353" i="7"/>
  <c r="NJ353" i="7"/>
  <c r="NI353" i="7"/>
  <c r="NH353" i="7"/>
  <c r="NG353" i="7"/>
  <c r="NF353" i="7"/>
  <c r="NE353" i="7"/>
  <c r="ND353" i="7"/>
  <c r="NC353" i="7"/>
  <c r="NB353" i="7"/>
  <c r="NA353" i="7"/>
  <c r="MY353" i="7"/>
  <c r="MX353" i="7"/>
  <c r="MW353" i="7"/>
  <c r="MV353" i="7"/>
  <c r="MU353" i="7"/>
  <c r="MT353" i="7"/>
  <c r="MS353" i="7"/>
  <c r="MR353" i="7"/>
  <c r="MQ353" i="7"/>
  <c r="MP353" i="7"/>
  <c r="MO353" i="7"/>
  <c r="MN353" i="7"/>
  <c r="MM353" i="7"/>
  <c r="ML353" i="7"/>
  <c r="MK353" i="7"/>
  <c r="MI353" i="7"/>
  <c r="MH353" i="7"/>
  <c r="MG353" i="7"/>
  <c r="MF353" i="7"/>
  <c r="ME353" i="7"/>
  <c r="MD353" i="7"/>
  <c r="MC353" i="7"/>
  <c r="MB353" i="7"/>
  <c r="MA353" i="7"/>
  <c r="LZ353" i="7"/>
  <c r="LY353" i="7"/>
  <c r="LX353" i="7"/>
  <c r="LW353" i="7"/>
  <c r="LV353" i="7"/>
  <c r="LU353" i="7"/>
  <c r="LS353" i="7"/>
  <c r="LR353" i="7"/>
  <c r="LQ353" i="7"/>
  <c r="LP353" i="7"/>
  <c r="LO353" i="7"/>
  <c r="LN353" i="7"/>
  <c r="LM353" i="7"/>
  <c r="LL353" i="7"/>
  <c r="LK353" i="7"/>
  <c r="LJ353" i="7"/>
  <c r="LI353" i="7"/>
  <c r="LH353" i="7"/>
  <c r="LG353" i="7"/>
  <c r="LF353" i="7"/>
  <c r="LE353" i="7"/>
  <c r="LC353" i="7"/>
  <c r="LB353" i="7"/>
  <c r="LA353" i="7"/>
  <c r="KZ353" i="7"/>
  <c r="KY353" i="7"/>
  <c r="KX353" i="7"/>
  <c r="KW353" i="7"/>
  <c r="KV353" i="7"/>
  <c r="KU353" i="7"/>
  <c r="KT353" i="7"/>
  <c r="KS353" i="7"/>
  <c r="KR353" i="7"/>
  <c r="KQ353" i="7"/>
  <c r="KP353" i="7"/>
  <c r="KO353" i="7"/>
  <c r="KN353" i="7"/>
  <c r="KM353" i="7"/>
  <c r="KL353" i="7"/>
  <c r="KK353" i="7"/>
  <c r="KJ353" i="7"/>
  <c r="KI353" i="7"/>
  <c r="KH353" i="7"/>
  <c r="KG353" i="7"/>
  <c r="KF353" i="7"/>
  <c r="KE353" i="7"/>
  <c r="KD353" i="7"/>
  <c r="KB353" i="7"/>
  <c r="KA353" i="7"/>
  <c r="JZ353" i="7"/>
  <c r="JY353" i="7"/>
  <c r="JX353" i="7"/>
  <c r="JW353" i="7"/>
  <c r="JV353" i="7"/>
  <c r="JU353" i="7"/>
  <c r="JT353" i="7"/>
  <c r="JS353" i="7"/>
  <c r="JR353" i="7"/>
  <c r="JQ353" i="7"/>
  <c r="JP353" i="7"/>
  <c r="JO353" i="7"/>
  <c r="JN353" i="7"/>
  <c r="JL353" i="7"/>
  <c r="JK353" i="7"/>
  <c r="JJ353" i="7"/>
  <c r="JI353" i="7"/>
  <c r="JH353" i="7"/>
  <c r="JG353" i="7"/>
  <c r="JF353" i="7"/>
  <c r="JE353" i="7"/>
  <c r="JD353" i="7"/>
  <c r="JC353" i="7"/>
  <c r="JB353" i="7"/>
  <c r="JA353" i="7"/>
  <c r="IZ353" i="7"/>
  <c r="IY353" i="7"/>
  <c r="IX353" i="7"/>
  <c r="IV353" i="7"/>
  <c r="IU353" i="7"/>
  <c r="IT353" i="7"/>
  <c r="IS353" i="7"/>
  <c r="IR353" i="7"/>
  <c r="IQ353" i="7"/>
  <c r="IP353" i="7"/>
  <c r="IO353" i="7"/>
  <c r="IN353" i="7"/>
  <c r="IM353" i="7"/>
  <c r="IL353" i="7"/>
  <c r="IK353" i="7"/>
  <c r="IJ353" i="7"/>
  <c r="II353" i="7"/>
  <c r="IH353" i="7"/>
  <c r="IF353" i="7"/>
  <c r="IE353" i="7"/>
  <c r="ID353" i="7"/>
  <c r="IC353" i="7"/>
  <c r="IB353" i="7"/>
  <c r="IA353" i="7"/>
  <c r="HZ353" i="7"/>
  <c r="HY353" i="7"/>
  <c r="HX353" i="7"/>
  <c r="HW353" i="7"/>
  <c r="HV353" i="7"/>
  <c r="HU353" i="7"/>
  <c r="HT353" i="7"/>
  <c r="HS353" i="7"/>
  <c r="HR353" i="7"/>
  <c r="HP353" i="7"/>
  <c r="HO353" i="7"/>
  <c r="HN353" i="7"/>
  <c r="HM353" i="7"/>
  <c r="HL353" i="7"/>
  <c r="HK353" i="7"/>
  <c r="HJ353" i="7"/>
  <c r="HI353" i="7"/>
  <c r="HH353" i="7"/>
  <c r="HG353" i="7"/>
  <c r="HF353" i="7"/>
  <c r="HE353" i="7"/>
  <c r="HD353" i="7"/>
  <c r="HC353" i="7"/>
  <c r="HB353" i="7"/>
  <c r="HA353" i="7"/>
  <c r="GZ353" i="7"/>
  <c r="GY353" i="7"/>
  <c r="GX353" i="7"/>
  <c r="GW353" i="7"/>
  <c r="GV353" i="7"/>
  <c r="GU353" i="7"/>
  <c r="GT353" i="7"/>
  <c r="GS353" i="7"/>
  <c r="GR353" i="7"/>
  <c r="GQ353" i="7"/>
  <c r="GP353" i="7"/>
  <c r="GN353" i="7"/>
  <c r="GM353" i="7"/>
  <c r="GL353" i="7"/>
  <c r="GK353" i="7"/>
  <c r="GJ353" i="7"/>
  <c r="GI353" i="7"/>
  <c r="GH353" i="7"/>
  <c r="GG353" i="7"/>
  <c r="GF353" i="7"/>
  <c r="GE353" i="7"/>
  <c r="GD353" i="7"/>
  <c r="GC353" i="7"/>
  <c r="GB353" i="7"/>
  <c r="GA353" i="7"/>
  <c r="FZ353" i="7"/>
  <c r="FX353" i="7"/>
  <c r="FW353" i="7"/>
  <c r="FV353" i="7"/>
  <c r="FU353" i="7"/>
  <c r="FT353" i="7"/>
  <c r="FS353" i="7"/>
  <c r="FR353" i="7"/>
  <c r="FQ353" i="7"/>
  <c r="FP353" i="7"/>
  <c r="FO353" i="7"/>
  <c r="FN353" i="7"/>
  <c r="FM353" i="7"/>
  <c r="FL353" i="7"/>
  <c r="FK353" i="7"/>
  <c r="FJ353" i="7"/>
  <c r="FH353" i="7"/>
  <c r="FG353" i="7"/>
  <c r="FF353" i="7"/>
  <c r="FE353" i="7"/>
  <c r="FD353" i="7"/>
  <c r="FC353" i="7"/>
  <c r="FB353" i="7"/>
  <c r="FA353" i="7"/>
  <c r="EZ353" i="7"/>
  <c r="EY353" i="7"/>
  <c r="EX353" i="7"/>
  <c r="EW353" i="7"/>
  <c r="EV353" i="7"/>
  <c r="EU353" i="7"/>
  <c r="ET353" i="7"/>
  <c r="ER353" i="7"/>
  <c r="EQ353" i="7"/>
  <c r="EP353" i="7"/>
  <c r="EO353" i="7"/>
  <c r="EN353" i="7"/>
  <c r="EM353" i="7"/>
  <c r="EL353" i="7"/>
  <c r="EK353" i="7"/>
  <c r="EJ353" i="7"/>
  <c r="EI353" i="7"/>
  <c r="EH353" i="7"/>
  <c r="EG353" i="7"/>
  <c r="EF353" i="7"/>
  <c r="EE353" i="7"/>
  <c r="ED353" i="7"/>
  <c r="EB353" i="7"/>
  <c r="EA353" i="7"/>
  <c r="DZ353" i="7"/>
  <c r="DY353" i="7"/>
  <c r="DX353" i="7"/>
  <c r="DW353" i="7"/>
  <c r="DV353" i="7"/>
  <c r="DU353" i="7"/>
  <c r="DT353" i="7"/>
  <c r="DS353" i="7"/>
  <c r="DR353" i="7"/>
  <c r="DQ353" i="7"/>
  <c r="DP353" i="7"/>
  <c r="DO353" i="7"/>
  <c r="DN353" i="7"/>
  <c r="DL353" i="7"/>
  <c r="DK353" i="7"/>
  <c r="DJ353" i="7"/>
  <c r="DI353" i="7"/>
  <c r="DH353" i="7"/>
  <c r="DG353" i="7"/>
  <c r="DF353" i="7"/>
  <c r="DE353" i="7"/>
  <c r="DD353" i="7"/>
  <c r="DC353" i="7"/>
  <c r="DB353" i="7"/>
  <c r="DA353" i="7"/>
  <c r="CZ353" i="7"/>
  <c r="CY353" i="7"/>
  <c r="CX353" i="7"/>
  <c r="CV353" i="7"/>
  <c r="CU353" i="7"/>
  <c r="CT353" i="7"/>
  <c r="CS353" i="7"/>
  <c r="CR353" i="7"/>
  <c r="CQ353" i="7"/>
  <c r="CP353" i="7"/>
  <c r="CO353" i="7"/>
  <c r="CN353" i="7"/>
  <c r="CM353" i="7"/>
  <c r="CL353" i="7"/>
  <c r="CK353" i="7"/>
  <c r="CJ353" i="7"/>
  <c r="CI353" i="7"/>
  <c r="CH353" i="7"/>
  <c r="CG353" i="7"/>
  <c r="CF353" i="7"/>
  <c r="CE353" i="7"/>
  <c r="CD353" i="7"/>
  <c r="CC353" i="7"/>
  <c r="CB353" i="7"/>
  <c r="CA353" i="7"/>
  <c r="BZ353" i="7"/>
  <c r="BY353" i="7"/>
  <c r="BX353" i="7"/>
  <c r="BW353" i="7"/>
  <c r="BU353" i="7"/>
  <c r="BT353" i="7"/>
  <c r="BS353" i="7"/>
  <c r="BR353" i="7"/>
  <c r="BQ353" i="7"/>
  <c r="BP353" i="7"/>
  <c r="BO353" i="7"/>
  <c r="BN353" i="7"/>
  <c r="BM353" i="7"/>
  <c r="BL353" i="7"/>
  <c r="BK353" i="7"/>
  <c r="BJ353" i="7"/>
  <c r="BI353" i="7"/>
  <c r="BH353" i="7"/>
  <c r="BG353" i="7"/>
  <c r="BE353" i="7"/>
  <c r="BD353" i="7"/>
  <c r="BC353" i="7"/>
  <c r="BB353" i="7"/>
  <c r="BA353" i="7"/>
  <c r="AZ353" i="7"/>
  <c r="AY353" i="7"/>
  <c r="AX353" i="7"/>
  <c r="AW353" i="7"/>
  <c r="AV353" i="7"/>
  <c r="AU353" i="7"/>
  <c r="AT353" i="7"/>
  <c r="AS353" i="7"/>
  <c r="AR353" i="7"/>
  <c r="AQ353" i="7"/>
  <c r="AO353" i="7"/>
  <c r="AN353" i="7"/>
  <c r="AM353" i="7"/>
  <c r="AL353" i="7"/>
  <c r="AK353" i="7"/>
  <c r="AJ353" i="7"/>
  <c r="AI353" i="7"/>
  <c r="AH353" i="7"/>
  <c r="AG353" i="7"/>
  <c r="AF353" i="7"/>
  <c r="AE353" i="7"/>
  <c r="AD353" i="7"/>
  <c r="AC353" i="7"/>
  <c r="AB353" i="7"/>
  <c r="AA353" i="7"/>
  <c r="Y353" i="7"/>
  <c r="X353" i="7"/>
  <c r="W353" i="7"/>
  <c r="V353" i="7"/>
  <c r="U353" i="7"/>
  <c r="T353" i="7"/>
  <c r="S353" i="7"/>
  <c r="R353" i="7"/>
  <c r="Q353" i="7"/>
  <c r="P353" i="7"/>
  <c r="O353" i="7"/>
  <c r="N353" i="7"/>
  <c r="M353" i="7"/>
  <c r="L353" i="7"/>
  <c r="K353" i="7"/>
  <c r="I353" i="7"/>
  <c r="H353" i="7"/>
  <c r="G353" i="7"/>
  <c r="F353" i="7"/>
  <c r="UE352" i="7"/>
  <c r="TO352" i="7"/>
  <c r="SY352" i="7"/>
  <c r="SI352" i="7"/>
  <c r="RS352" i="7"/>
  <c r="QR352" i="7"/>
  <c r="QB352" i="7"/>
  <c r="PL352" i="7"/>
  <c r="OV352" i="7"/>
  <c r="OF352" i="7"/>
  <c r="NP352" i="7"/>
  <c r="MZ352" i="7"/>
  <c r="MJ352" i="7"/>
  <c r="LT352" i="7"/>
  <c r="LD352" i="7"/>
  <c r="KC352" i="7"/>
  <c r="JM352" i="7"/>
  <c r="IW352" i="7"/>
  <c r="IG352" i="7"/>
  <c r="HQ352" i="7"/>
  <c r="GO352" i="7"/>
  <c r="FY352" i="7"/>
  <c r="FI352" i="7"/>
  <c r="ES352" i="7"/>
  <c r="EC352" i="7"/>
  <c r="DM352" i="7"/>
  <c r="CW352" i="7"/>
  <c r="BV352" i="7"/>
  <c r="BF352" i="7"/>
  <c r="AP352" i="7"/>
  <c r="Z352" i="7"/>
  <c r="J352" i="7"/>
  <c r="E352" i="7"/>
  <c r="VE352" i="7" s="1"/>
  <c r="UE351" i="7"/>
  <c r="TO351" i="7"/>
  <c r="SY351" i="7"/>
  <c r="SI351" i="7"/>
  <c r="RS351" i="7"/>
  <c r="QR351" i="7"/>
  <c r="QB351" i="7"/>
  <c r="PL351" i="7"/>
  <c r="OV351" i="7"/>
  <c r="OF351" i="7"/>
  <c r="NP351" i="7"/>
  <c r="MZ351" i="7"/>
  <c r="MJ351" i="7"/>
  <c r="LT351" i="7"/>
  <c r="LD351" i="7"/>
  <c r="KC351" i="7"/>
  <c r="JM351" i="7"/>
  <c r="IW351" i="7"/>
  <c r="IG351" i="7"/>
  <c r="HQ351" i="7"/>
  <c r="GO351" i="7"/>
  <c r="FY351" i="7"/>
  <c r="FI351" i="7"/>
  <c r="ES351" i="7"/>
  <c r="EC351" i="7"/>
  <c r="DM351" i="7"/>
  <c r="CW351" i="7"/>
  <c r="BV351" i="7"/>
  <c r="BF351" i="7"/>
  <c r="AP351" i="7"/>
  <c r="Z351" i="7"/>
  <c r="J351" i="7"/>
  <c r="E351" i="7"/>
  <c r="VD350" i="7"/>
  <c r="VC350" i="7"/>
  <c r="VB350" i="7"/>
  <c r="VA350" i="7"/>
  <c r="UZ350" i="7"/>
  <c r="UY350" i="7"/>
  <c r="UX350" i="7"/>
  <c r="UW350" i="7"/>
  <c r="UV350" i="7"/>
  <c r="UU350" i="7"/>
  <c r="UT350" i="7"/>
  <c r="US350" i="7"/>
  <c r="UR350" i="7"/>
  <c r="UQ350" i="7"/>
  <c r="UP350" i="7"/>
  <c r="UO350" i="7"/>
  <c r="UN350" i="7"/>
  <c r="UM350" i="7"/>
  <c r="UL350" i="7"/>
  <c r="UK350" i="7"/>
  <c r="UJ350" i="7"/>
  <c r="UI350" i="7"/>
  <c r="UH350" i="7"/>
  <c r="UG350" i="7"/>
  <c r="UF350" i="7"/>
  <c r="UD350" i="7"/>
  <c r="UC350" i="7"/>
  <c r="UB350" i="7"/>
  <c r="UA350" i="7"/>
  <c r="TZ350" i="7"/>
  <c r="TY350" i="7"/>
  <c r="TX350" i="7"/>
  <c r="TW350" i="7"/>
  <c r="TV350" i="7"/>
  <c r="TU350" i="7"/>
  <c r="TT350" i="7"/>
  <c r="TS350" i="7"/>
  <c r="TR350" i="7"/>
  <c r="TQ350" i="7"/>
  <c r="TP350" i="7"/>
  <c r="TN350" i="7"/>
  <c r="TM350" i="7"/>
  <c r="TL350" i="7"/>
  <c r="TK350" i="7"/>
  <c r="TJ350" i="7"/>
  <c r="TI350" i="7"/>
  <c r="TH350" i="7"/>
  <c r="TG350" i="7"/>
  <c r="TF350" i="7"/>
  <c r="TE350" i="7"/>
  <c r="TD350" i="7"/>
  <c r="TC350" i="7"/>
  <c r="TB350" i="7"/>
  <c r="TA350" i="7"/>
  <c r="SZ350" i="7"/>
  <c r="SX350" i="7"/>
  <c r="SW350" i="7"/>
  <c r="SV350" i="7"/>
  <c r="SU350" i="7"/>
  <c r="ST350" i="7"/>
  <c r="SS350" i="7"/>
  <c r="SR350" i="7"/>
  <c r="SQ350" i="7"/>
  <c r="SP350" i="7"/>
  <c r="SO350" i="7"/>
  <c r="SN350" i="7"/>
  <c r="SM350" i="7"/>
  <c r="SL350" i="7"/>
  <c r="SK350" i="7"/>
  <c r="SJ350" i="7"/>
  <c r="SH350" i="7"/>
  <c r="SG350" i="7"/>
  <c r="SF350" i="7"/>
  <c r="SE350" i="7"/>
  <c r="SD350" i="7"/>
  <c r="SC350" i="7"/>
  <c r="SB350" i="7"/>
  <c r="SA350" i="7"/>
  <c r="RZ350" i="7"/>
  <c r="RY350" i="7"/>
  <c r="RX350" i="7"/>
  <c r="RW350" i="7"/>
  <c r="RV350" i="7"/>
  <c r="RU350" i="7"/>
  <c r="RT350" i="7"/>
  <c r="RR350" i="7"/>
  <c r="RQ350" i="7"/>
  <c r="RP350" i="7"/>
  <c r="RO350" i="7"/>
  <c r="RN350" i="7"/>
  <c r="RM350" i="7"/>
  <c r="RL350" i="7"/>
  <c r="RK350" i="7"/>
  <c r="RJ350" i="7"/>
  <c r="RI350" i="7"/>
  <c r="RH350" i="7"/>
  <c r="RG350" i="7"/>
  <c r="RF350" i="7"/>
  <c r="RE350" i="7"/>
  <c r="RD350" i="7"/>
  <c r="RC350" i="7"/>
  <c r="RB350" i="7"/>
  <c r="RA350" i="7"/>
  <c r="QZ350" i="7"/>
  <c r="QY350" i="7"/>
  <c r="QX350" i="7"/>
  <c r="QW350" i="7"/>
  <c r="QV350" i="7"/>
  <c r="QU350" i="7"/>
  <c r="QT350" i="7"/>
  <c r="QS350" i="7"/>
  <c r="QQ350" i="7"/>
  <c r="QP350" i="7"/>
  <c r="QO350" i="7"/>
  <c r="QN350" i="7"/>
  <c r="QM350" i="7"/>
  <c r="QL350" i="7"/>
  <c r="QK350" i="7"/>
  <c r="QJ350" i="7"/>
  <c r="QI350" i="7"/>
  <c r="QH350" i="7"/>
  <c r="QG350" i="7"/>
  <c r="QF350" i="7"/>
  <c r="QE350" i="7"/>
  <c r="QD350" i="7"/>
  <c r="QC350" i="7"/>
  <c r="QA350" i="7"/>
  <c r="PZ350" i="7"/>
  <c r="PY350" i="7"/>
  <c r="PX350" i="7"/>
  <c r="PW350" i="7"/>
  <c r="PV350" i="7"/>
  <c r="PU350" i="7"/>
  <c r="PT350" i="7"/>
  <c r="PS350" i="7"/>
  <c r="PR350" i="7"/>
  <c r="PQ350" i="7"/>
  <c r="PP350" i="7"/>
  <c r="PO350" i="7"/>
  <c r="PN350" i="7"/>
  <c r="PM350" i="7"/>
  <c r="PK350" i="7"/>
  <c r="PJ350" i="7"/>
  <c r="PI350" i="7"/>
  <c r="PH350" i="7"/>
  <c r="PG350" i="7"/>
  <c r="PF350" i="7"/>
  <c r="PE350" i="7"/>
  <c r="PD350" i="7"/>
  <c r="PC350" i="7"/>
  <c r="PB350" i="7"/>
  <c r="PA350" i="7"/>
  <c r="OZ350" i="7"/>
  <c r="OY350" i="7"/>
  <c r="OX350" i="7"/>
  <c r="OW350" i="7"/>
  <c r="OU350" i="7"/>
  <c r="OT350" i="7"/>
  <c r="OS350" i="7"/>
  <c r="OR350" i="7"/>
  <c r="OQ350" i="7"/>
  <c r="OP350" i="7"/>
  <c r="OO350" i="7"/>
  <c r="ON350" i="7"/>
  <c r="OM350" i="7"/>
  <c r="OL350" i="7"/>
  <c r="OK350" i="7"/>
  <c r="OJ350" i="7"/>
  <c r="OI350" i="7"/>
  <c r="OH350" i="7"/>
  <c r="OG350" i="7"/>
  <c r="OE350" i="7"/>
  <c r="OD350" i="7"/>
  <c r="OC350" i="7"/>
  <c r="OB350" i="7"/>
  <c r="OA350" i="7"/>
  <c r="NZ350" i="7"/>
  <c r="NY350" i="7"/>
  <c r="NX350" i="7"/>
  <c r="NW350" i="7"/>
  <c r="NV350" i="7"/>
  <c r="NU350" i="7"/>
  <c r="NT350" i="7"/>
  <c r="NS350" i="7"/>
  <c r="NR350" i="7"/>
  <c r="NQ350" i="7"/>
  <c r="NO350" i="7"/>
  <c r="NN350" i="7"/>
  <c r="NM350" i="7"/>
  <c r="NL350" i="7"/>
  <c r="NK350" i="7"/>
  <c r="NJ350" i="7"/>
  <c r="NI350" i="7"/>
  <c r="NH350" i="7"/>
  <c r="NG350" i="7"/>
  <c r="NF350" i="7"/>
  <c r="NE350" i="7"/>
  <c r="ND350" i="7"/>
  <c r="NC350" i="7"/>
  <c r="NB350" i="7"/>
  <c r="NA350" i="7"/>
  <c r="MY350" i="7"/>
  <c r="MX350" i="7"/>
  <c r="MW350" i="7"/>
  <c r="MV350" i="7"/>
  <c r="MU350" i="7"/>
  <c r="MT350" i="7"/>
  <c r="MS350" i="7"/>
  <c r="MR350" i="7"/>
  <c r="MQ350" i="7"/>
  <c r="MP350" i="7"/>
  <c r="MO350" i="7"/>
  <c r="MN350" i="7"/>
  <c r="MM350" i="7"/>
  <c r="ML350" i="7"/>
  <c r="MK350" i="7"/>
  <c r="MI350" i="7"/>
  <c r="MH350" i="7"/>
  <c r="MG350" i="7"/>
  <c r="MF350" i="7"/>
  <c r="ME350" i="7"/>
  <c r="MD350" i="7"/>
  <c r="MC350" i="7"/>
  <c r="MB350" i="7"/>
  <c r="MA350" i="7"/>
  <c r="LZ350" i="7"/>
  <c r="LY350" i="7"/>
  <c r="LX350" i="7"/>
  <c r="LW350" i="7"/>
  <c r="LV350" i="7"/>
  <c r="LU350" i="7"/>
  <c r="LS350" i="7"/>
  <c r="LR350" i="7"/>
  <c r="LQ350" i="7"/>
  <c r="LP350" i="7"/>
  <c r="LO350" i="7"/>
  <c r="LN350" i="7"/>
  <c r="LM350" i="7"/>
  <c r="LL350" i="7"/>
  <c r="LK350" i="7"/>
  <c r="LJ350" i="7"/>
  <c r="LI350" i="7"/>
  <c r="LH350" i="7"/>
  <c r="LG350" i="7"/>
  <c r="LF350" i="7"/>
  <c r="LE350" i="7"/>
  <c r="LC350" i="7"/>
  <c r="LB350" i="7"/>
  <c r="LA350" i="7"/>
  <c r="KZ350" i="7"/>
  <c r="KY350" i="7"/>
  <c r="KX350" i="7"/>
  <c r="KW350" i="7"/>
  <c r="KV350" i="7"/>
  <c r="KU350" i="7"/>
  <c r="KT350" i="7"/>
  <c r="KS350" i="7"/>
  <c r="KR350" i="7"/>
  <c r="KQ350" i="7"/>
  <c r="KP350" i="7"/>
  <c r="KO350" i="7"/>
  <c r="KN350" i="7"/>
  <c r="KM350" i="7"/>
  <c r="KL350" i="7"/>
  <c r="KK350" i="7"/>
  <c r="KJ350" i="7"/>
  <c r="KI350" i="7"/>
  <c r="KH350" i="7"/>
  <c r="KG350" i="7"/>
  <c r="KF350" i="7"/>
  <c r="KE350" i="7"/>
  <c r="KD350" i="7"/>
  <c r="KB350" i="7"/>
  <c r="KA350" i="7"/>
  <c r="JZ350" i="7"/>
  <c r="JY350" i="7"/>
  <c r="JX350" i="7"/>
  <c r="JW350" i="7"/>
  <c r="JV350" i="7"/>
  <c r="JU350" i="7"/>
  <c r="JT350" i="7"/>
  <c r="JS350" i="7"/>
  <c r="JR350" i="7"/>
  <c r="JQ350" i="7"/>
  <c r="JP350" i="7"/>
  <c r="JO350" i="7"/>
  <c r="JN350" i="7"/>
  <c r="JL350" i="7"/>
  <c r="JK350" i="7"/>
  <c r="JJ350" i="7"/>
  <c r="JI350" i="7"/>
  <c r="JH350" i="7"/>
  <c r="JG350" i="7"/>
  <c r="JF350" i="7"/>
  <c r="JE350" i="7"/>
  <c r="JD350" i="7"/>
  <c r="JC350" i="7"/>
  <c r="JB350" i="7"/>
  <c r="JA350" i="7"/>
  <c r="IZ350" i="7"/>
  <c r="IY350" i="7"/>
  <c r="IX350" i="7"/>
  <c r="IV350" i="7"/>
  <c r="IU350" i="7"/>
  <c r="IT350" i="7"/>
  <c r="IS350" i="7"/>
  <c r="IR350" i="7"/>
  <c r="IQ350" i="7"/>
  <c r="IP350" i="7"/>
  <c r="IO350" i="7"/>
  <c r="IN350" i="7"/>
  <c r="IM350" i="7"/>
  <c r="IL350" i="7"/>
  <c r="IK350" i="7"/>
  <c r="IJ350" i="7"/>
  <c r="II350" i="7"/>
  <c r="IH350" i="7"/>
  <c r="IF350" i="7"/>
  <c r="IE350" i="7"/>
  <c r="ID350" i="7"/>
  <c r="IC350" i="7"/>
  <c r="IB350" i="7"/>
  <c r="IA350" i="7"/>
  <c r="HZ350" i="7"/>
  <c r="HY350" i="7"/>
  <c r="HX350" i="7"/>
  <c r="HW350" i="7"/>
  <c r="HV350" i="7"/>
  <c r="HU350" i="7"/>
  <c r="HT350" i="7"/>
  <c r="HS350" i="7"/>
  <c r="HR350" i="7"/>
  <c r="HP350" i="7"/>
  <c r="HO350" i="7"/>
  <c r="HN350" i="7"/>
  <c r="HM350" i="7"/>
  <c r="HL350" i="7"/>
  <c r="HK350" i="7"/>
  <c r="HJ350" i="7"/>
  <c r="HI350" i="7"/>
  <c r="HH350" i="7"/>
  <c r="HG350" i="7"/>
  <c r="HF350" i="7"/>
  <c r="HE350" i="7"/>
  <c r="HD350" i="7"/>
  <c r="HC350" i="7"/>
  <c r="HB350" i="7"/>
  <c r="HA350" i="7"/>
  <c r="GZ350" i="7"/>
  <c r="GY350" i="7"/>
  <c r="GX350" i="7"/>
  <c r="GW350" i="7"/>
  <c r="GV350" i="7"/>
  <c r="GU350" i="7"/>
  <c r="GT350" i="7"/>
  <c r="GS350" i="7"/>
  <c r="GR350" i="7"/>
  <c r="GQ350" i="7"/>
  <c r="GP350" i="7"/>
  <c r="GN350" i="7"/>
  <c r="GM350" i="7"/>
  <c r="GL350" i="7"/>
  <c r="GK350" i="7"/>
  <c r="GJ350" i="7"/>
  <c r="GI350" i="7"/>
  <c r="GH350" i="7"/>
  <c r="GG350" i="7"/>
  <c r="GF350" i="7"/>
  <c r="GE350" i="7"/>
  <c r="GD350" i="7"/>
  <c r="GC350" i="7"/>
  <c r="GB350" i="7"/>
  <c r="GA350" i="7"/>
  <c r="FZ350" i="7"/>
  <c r="FX350" i="7"/>
  <c r="FW350" i="7"/>
  <c r="FV350" i="7"/>
  <c r="FU350" i="7"/>
  <c r="FT350" i="7"/>
  <c r="FS350" i="7"/>
  <c r="FR350" i="7"/>
  <c r="FQ350" i="7"/>
  <c r="FP350" i="7"/>
  <c r="FO350" i="7"/>
  <c r="FN350" i="7"/>
  <c r="FM350" i="7"/>
  <c r="FL350" i="7"/>
  <c r="FK350" i="7"/>
  <c r="FJ350" i="7"/>
  <c r="FH350" i="7"/>
  <c r="FG350" i="7"/>
  <c r="FF350" i="7"/>
  <c r="FE350" i="7"/>
  <c r="FD350" i="7"/>
  <c r="FC350" i="7"/>
  <c r="FB350" i="7"/>
  <c r="FA350" i="7"/>
  <c r="EZ350" i="7"/>
  <c r="EY350" i="7"/>
  <c r="EX350" i="7"/>
  <c r="EW350" i="7"/>
  <c r="EV350" i="7"/>
  <c r="EU350" i="7"/>
  <c r="ET350" i="7"/>
  <c r="ER350" i="7"/>
  <c r="EQ350" i="7"/>
  <c r="EP350" i="7"/>
  <c r="EO350" i="7"/>
  <c r="EN350" i="7"/>
  <c r="EM350" i="7"/>
  <c r="EL350" i="7"/>
  <c r="EK350" i="7"/>
  <c r="EJ350" i="7"/>
  <c r="EI350" i="7"/>
  <c r="EH350" i="7"/>
  <c r="EG350" i="7"/>
  <c r="EF350" i="7"/>
  <c r="EE350" i="7"/>
  <c r="ED350" i="7"/>
  <c r="EB350" i="7"/>
  <c r="EA350" i="7"/>
  <c r="DZ350" i="7"/>
  <c r="DY350" i="7"/>
  <c r="DX350" i="7"/>
  <c r="DW350" i="7"/>
  <c r="DV350" i="7"/>
  <c r="DU350" i="7"/>
  <c r="DT350" i="7"/>
  <c r="DS350" i="7"/>
  <c r="DR350" i="7"/>
  <c r="DQ350" i="7"/>
  <c r="DP350" i="7"/>
  <c r="DO350" i="7"/>
  <c r="DN350" i="7"/>
  <c r="DL350" i="7"/>
  <c r="DK350" i="7"/>
  <c r="DJ350" i="7"/>
  <c r="DI350" i="7"/>
  <c r="DH350" i="7"/>
  <c r="DG350" i="7"/>
  <c r="DF350" i="7"/>
  <c r="DE350" i="7"/>
  <c r="DD350" i="7"/>
  <c r="DC350" i="7"/>
  <c r="DB350" i="7"/>
  <c r="DA350" i="7"/>
  <c r="CZ350" i="7"/>
  <c r="CY350" i="7"/>
  <c r="CX350" i="7"/>
  <c r="CV350" i="7"/>
  <c r="CU350" i="7"/>
  <c r="CT350" i="7"/>
  <c r="CS350" i="7"/>
  <c r="CR350" i="7"/>
  <c r="CQ350" i="7"/>
  <c r="CP350" i="7"/>
  <c r="CO350" i="7"/>
  <c r="CN350" i="7"/>
  <c r="CM350" i="7"/>
  <c r="CL350" i="7"/>
  <c r="CK350" i="7"/>
  <c r="CJ350" i="7"/>
  <c r="CI350" i="7"/>
  <c r="CH350" i="7"/>
  <c r="CG350" i="7"/>
  <c r="CF350" i="7"/>
  <c r="CE350" i="7"/>
  <c r="CD350" i="7"/>
  <c r="CC350" i="7"/>
  <c r="CB350" i="7"/>
  <c r="CA350" i="7"/>
  <c r="BZ350" i="7"/>
  <c r="BY350" i="7"/>
  <c r="BX350" i="7"/>
  <c r="BW350" i="7"/>
  <c r="BU350" i="7"/>
  <c r="BT350" i="7"/>
  <c r="BS350" i="7"/>
  <c r="BR350" i="7"/>
  <c r="BQ350" i="7"/>
  <c r="BP350" i="7"/>
  <c r="BO350" i="7"/>
  <c r="BN350" i="7"/>
  <c r="BM350" i="7"/>
  <c r="BL350" i="7"/>
  <c r="BK350" i="7"/>
  <c r="BJ350" i="7"/>
  <c r="BI350" i="7"/>
  <c r="BH350" i="7"/>
  <c r="BG350" i="7"/>
  <c r="BE350" i="7"/>
  <c r="BD350" i="7"/>
  <c r="BC350" i="7"/>
  <c r="BB350" i="7"/>
  <c r="BA350" i="7"/>
  <c r="AZ350" i="7"/>
  <c r="AY350" i="7"/>
  <c r="AX350" i="7"/>
  <c r="AW350" i="7"/>
  <c r="AV350" i="7"/>
  <c r="AU350" i="7"/>
  <c r="AT350" i="7"/>
  <c r="AS350" i="7"/>
  <c r="AR350" i="7"/>
  <c r="AQ350" i="7"/>
  <c r="AO350" i="7"/>
  <c r="AN350" i="7"/>
  <c r="AM350" i="7"/>
  <c r="AL350" i="7"/>
  <c r="AK350" i="7"/>
  <c r="AJ350" i="7"/>
  <c r="AI350" i="7"/>
  <c r="AH350" i="7"/>
  <c r="AG350" i="7"/>
  <c r="AF350" i="7"/>
  <c r="AE350" i="7"/>
  <c r="AD350" i="7"/>
  <c r="AC350" i="7"/>
  <c r="AB350" i="7"/>
  <c r="AA350" i="7"/>
  <c r="Y350" i="7"/>
  <c r="X350" i="7"/>
  <c r="W350" i="7"/>
  <c r="V350" i="7"/>
  <c r="U350" i="7"/>
  <c r="T350" i="7"/>
  <c r="S350" i="7"/>
  <c r="R350" i="7"/>
  <c r="Q350" i="7"/>
  <c r="P350" i="7"/>
  <c r="O350" i="7"/>
  <c r="N350" i="7"/>
  <c r="M350" i="7"/>
  <c r="L350" i="7"/>
  <c r="K350" i="7"/>
  <c r="I350" i="7"/>
  <c r="H350" i="7"/>
  <c r="G350" i="7"/>
  <c r="F350" i="7"/>
  <c r="UE347" i="7"/>
  <c r="TO347" i="7"/>
  <c r="SY347" i="7"/>
  <c r="SI347" i="7"/>
  <c r="RS347" i="7"/>
  <c r="QR347" i="7"/>
  <c r="QB347" i="7"/>
  <c r="PL347" i="7"/>
  <c r="OV347" i="7"/>
  <c r="OF347" i="7"/>
  <c r="NP347" i="7"/>
  <c r="MZ347" i="7"/>
  <c r="MJ347" i="7"/>
  <c r="LT347" i="7"/>
  <c r="LD347" i="7"/>
  <c r="KC347" i="7"/>
  <c r="JM347" i="7"/>
  <c r="IW347" i="7"/>
  <c r="IG347" i="7"/>
  <c r="HQ347" i="7"/>
  <c r="GO347" i="7"/>
  <c r="FY347" i="7"/>
  <c r="FI347" i="7"/>
  <c r="ES347" i="7"/>
  <c r="EC347" i="7"/>
  <c r="DM347" i="7"/>
  <c r="CW347" i="7"/>
  <c r="BV347" i="7"/>
  <c r="BF347" i="7"/>
  <c r="AP347" i="7"/>
  <c r="Z347" i="7"/>
  <c r="J347" i="7"/>
  <c r="E347" i="7"/>
  <c r="UE346" i="7"/>
  <c r="TO346" i="7"/>
  <c r="SY346" i="7"/>
  <c r="SI346" i="7"/>
  <c r="RS346" i="7"/>
  <c r="QR346" i="7"/>
  <c r="QB346" i="7"/>
  <c r="PL346" i="7"/>
  <c r="OV346" i="7"/>
  <c r="OF346" i="7"/>
  <c r="NP346" i="7"/>
  <c r="MZ346" i="7"/>
  <c r="MJ346" i="7"/>
  <c r="LT346" i="7"/>
  <c r="LD346" i="7"/>
  <c r="KC346" i="7"/>
  <c r="JM346" i="7"/>
  <c r="IW346" i="7"/>
  <c r="IG346" i="7"/>
  <c r="HQ346" i="7"/>
  <c r="GO346" i="7"/>
  <c r="FY346" i="7"/>
  <c r="FI346" i="7"/>
  <c r="ES346" i="7"/>
  <c r="EC346" i="7"/>
  <c r="DM346" i="7"/>
  <c r="CW346" i="7"/>
  <c r="BV346" i="7"/>
  <c r="BF346" i="7"/>
  <c r="AP346" i="7"/>
  <c r="Z346" i="7"/>
  <c r="J346" i="7"/>
  <c r="E346" i="7"/>
  <c r="VE346" i="7" s="1"/>
  <c r="VD345" i="7"/>
  <c r="VC345" i="7"/>
  <c r="VB345" i="7"/>
  <c r="VA345" i="7"/>
  <c r="UZ345" i="7"/>
  <c r="UY345" i="7"/>
  <c r="UX345" i="7"/>
  <c r="UW345" i="7"/>
  <c r="UV345" i="7"/>
  <c r="UU345" i="7"/>
  <c r="UT345" i="7"/>
  <c r="US345" i="7"/>
  <c r="UR345" i="7"/>
  <c r="UQ345" i="7"/>
  <c r="UP345" i="7"/>
  <c r="UO345" i="7"/>
  <c r="UN345" i="7"/>
  <c r="UM345" i="7"/>
  <c r="UL345" i="7"/>
  <c r="UK345" i="7"/>
  <c r="UJ345" i="7"/>
  <c r="UI345" i="7"/>
  <c r="UH345" i="7"/>
  <c r="UG345" i="7"/>
  <c r="UF345" i="7"/>
  <c r="UD345" i="7"/>
  <c r="UC345" i="7"/>
  <c r="UB345" i="7"/>
  <c r="UA345" i="7"/>
  <c r="TZ345" i="7"/>
  <c r="TY345" i="7"/>
  <c r="TX345" i="7"/>
  <c r="TW345" i="7"/>
  <c r="TV345" i="7"/>
  <c r="TU345" i="7"/>
  <c r="TT345" i="7"/>
  <c r="TS345" i="7"/>
  <c r="TR345" i="7"/>
  <c r="TQ345" i="7"/>
  <c r="TP345" i="7"/>
  <c r="TN345" i="7"/>
  <c r="TM345" i="7"/>
  <c r="TL345" i="7"/>
  <c r="TK345" i="7"/>
  <c r="TJ345" i="7"/>
  <c r="TI345" i="7"/>
  <c r="TH345" i="7"/>
  <c r="TG345" i="7"/>
  <c r="TF345" i="7"/>
  <c r="TE345" i="7"/>
  <c r="TD345" i="7"/>
  <c r="TC345" i="7"/>
  <c r="TB345" i="7"/>
  <c r="TA345" i="7"/>
  <c r="SZ345" i="7"/>
  <c r="SX345" i="7"/>
  <c r="SW345" i="7"/>
  <c r="SV345" i="7"/>
  <c r="SU345" i="7"/>
  <c r="ST345" i="7"/>
  <c r="SS345" i="7"/>
  <c r="SR345" i="7"/>
  <c r="SQ345" i="7"/>
  <c r="SP345" i="7"/>
  <c r="SO345" i="7"/>
  <c r="SN345" i="7"/>
  <c r="SM345" i="7"/>
  <c r="SL345" i="7"/>
  <c r="SK345" i="7"/>
  <c r="SJ345" i="7"/>
  <c r="SH345" i="7"/>
  <c r="SG345" i="7"/>
  <c r="SF345" i="7"/>
  <c r="SE345" i="7"/>
  <c r="SD345" i="7"/>
  <c r="SC345" i="7"/>
  <c r="SB345" i="7"/>
  <c r="SA345" i="7"/>
  <c r="RZ345" i="7"/>
  <c r="RY345" i="7"/>
  <c r="RX345" i="7"/>
  <c r="RW345" i="7"/>
  <c r="RV345" i="7"/>
  <c r="RU345" i="7"/>
  <c r="RT345" i="7"/>
  <c r="RR345" i="7"/>
  <c r="RQ345" i="7"/>
  <c r="RP345" i="7"/>
  <c r="RO345" i="7"/>
  <c r="RN345" i="7"/>
  <c r="RM345" i="7"/>
  <c r="RL345" i="7"/>
  <c r="RK345" i="7"/>
  <c r="RJ345" i="7"/>
  <c r="RI345" i="7"/>
  <c r="RH345" i="7"/>
  <c r="RG345" i="7"/>
  <c r="RF345" i="7"/>
  <c r="RE345" i="7"/>
  <c r="RD345" i="7"/>
  <c r="RC345" i="7"/>
  <c r="RB345" i="7"/>
  <c r="RA345" i="7"/>
  <c r="QZ345" i="7"/>
  <c r="QY345" i="7"/>
  <c r="QX345" i="7"/>
  <c r="QW345" i="7"/>
  <c r="QV345" i="7"/>
  <c r="QU345" i="7"/>
  <c r="QT345" i="7"/>
  <c r="QS345" i="7"/>
  <c r="QQ345" i="7"/>
  <c r="QP345" i="7"/>
  <c r="QO345" i="7"/>
  <c r="QN345" i="7"/>
  <c r="QM345" i="7"/>
  <c r="QL345" i="7"/>
  <c r="QK345" i="7"/>
  <c r="QJ345" i="7"/>
  <c r="QI345" i="7"/>
  <c r="QH345" i="7"/>
  <c r="QG345" i="7"/>
  <c r="QF345" i="7"/>
  <c r="QE345" i="7"/>
  <c r="QD345" i="7"/>
  <c r="QC345" i="7"/>
  <c r="QA345" i="7"/>
  <c r="PZ345" i="7"/>
  <c r="PY345" i="7"/>
  <c r="PX345" i="7"/>
  <c r="PW345" i="7"/>
  <c r="PV345" i="7"/>
  <c r="PU345" i="7"/>
  <c r="PT345" i="7"/>
  <c r="PS345" i="7"/>
  <c r="PR345" i="7"/>
  <c r="PQ345" i="7"/>
  <c r="PP345" i="7"/>
  <c r="PO345" i="7"/>
  <c r="PN345" i="7"/>
  <c r="PM345" i="7"/>
  <c r="PK345" i="7"/>
  <c r="PJ345" i="7"/>
  <c r="PI345" i="7"/>
  <c r="PH345" i="7"/>
  <c r="PG345" i="7"/>
  <c r="PF345" i="7"/>
  <c r="PE345" i="7"/>
  <c r="PD345" i="7"/>
  <c r="PC345" i="7"/>
  <c r="PB345" i="7"/>
  <c r="PA345" i="7"/>
  <c r="OZ345" i="7"/>
  <c r="OY345" i="7"/>
  <c r="OX345" i="7"/>
  <c r="OW345" i="7"/>
  <c r="OU345" i="7"/>
  <c r="OT345" i="7"/>
  <c r="OS345" i="7"/>
  <c r="OR345" i="7"/>
  <c r="OQ345" i="7"/>
  <c r="OP345" i="7"/>
  <c r="OO345" i="7"/>
  <c r="ON345" i="7"/>
  <c r="OM345" i="7"/>
  <c r="OL345" i="7"/>
  <c r="OK345" i="7"/>
  <c r="OJ345" i="7"/>
  <c r="OI345" i="7"/>
  <c r="OH345" i="7"/>
  <c r="OG345" i="7"/>
  <c r="OE345" i="7"/>
  <c r="OD345" i="7"/>
  <c r="OC345" i="7"/>
  <c r="OB345" i="7"/>
  <c r="OA345" i="7"/>
  <c r="NZ345" i="7"/>
  <c r="NY345" i="7"/>
  <c r="NX345" i="7"/>
  <c r="NW345" i="7"/>
  <c r="NV345" i="7"/>
  <c r="NU345" i="7"/>
  <c r="NT345" i="7"/>
  <c r="NS345" i="7"/>
  <c r="NR345" i="7"/>
  <c r="NQ345" i="7"/>
  <c r="NO345" i="7"/>
  <c r="NN345" i="7"/>
  <c r="NM345" i="7"/>
  <c r="NL345" i="7"/>
  <c r="NK345" i="7"/>
  <c r="NJ345" i="7"/>
  <c r="NI345" i="7"/>
  <c r="NH345" i="7"/>
  <c r="NG345" i="7"/>
  <c r="NF345" i="7"/>
  <c r="NE345" i="7"/>
  <c r="ND345" i="7"/>
  <c r="NC345" i="7"/>
  <c r="NB345" i="7"/>
  <c r="NA345" i="7"/>
  <c r="MY345" i="7"/>
  <c r="MX345" i="7"/>
  <c r="MW345" i="7"/>
  <c r="MV345" i="7"/>
  <c r="MU345" i="7"/>
  <c r="MT345" i="7"/>
  <c r="MS345" i="7"/>
  <c r="MR345" i="7"/>
  <c r="MQ345" i="7"/>
  <c r="MP345" i="7"/>
  <c r="MO345" i="7"/>
  <c r="MN345" i="7"/>
  <c r="MM345" i="7"/>
  <c r="ML345" i="7"/>
  <c r="MK345" i="7"/>
  <c r="MI345" i="7"/>
  <c r="MH345" i="7"/>
  <c r="MG345" i="7"/>
  <c r="MF345" i="7"/>
  <c r="ME345" i="7"/>
  <c r="MD345" i="7"/>
  <c r="MC345" i="7"/>
  <c r="MB345" i="7"/>
  <c r="MA345" i="7"/>
  <c r="LZ345" i="7"/>
  <c r="LY345" i="7"/>
  <c r="LX345" i="7"/>
  <c r="LW345" i="7"/>
  <c r="LV345" i="7"/>
  <c r="LU345" i="7"/>
  <c r="LS345" i="7"/>
  <c r="LR345" i="7"/>
  <c r="LQ345" i="7"/>
  <c r="LP345" i="7"/>
  <c r="LO345" i="7"/>
  <c r="LN345" i="7"/>
  <c r="LM345" i="7"/>
  <c r="LL345" i="7"/>
  <c r="LK345" i="7"/>
  <c r="LJ345" i="7"/>
  <c r="LI345" i="7"/>
  <c r="LH345" i="7"/>
  <c r="LG345" i="7"/>
  <c r="LF345" i="7"/>
  <c r="LE345" i="7"/>
  <c r="LC345" i="7"/>
  <c r="LB345" i="7"/>
  <c r="LA345" i="7"/>
  <c r="KZ345" i="7"/>
  <c r="KY345" i="7"/>
  <c r="KX345" i="7"/>
  <c r="KW345" i="7"/>
  <c r="KV345" i="7"/>
  <c r="KU345" i="7"/>
  <c r="KT345" i="7"/>
  <c r="KS345" i="7"/>
  <c r="KR345" i="7"/>
  <c r="KQ345" i="7"/>
  <c r="KP345" i="7"/>
  <c r="KO345" i="7"/>
  <c r="KN345" i="7"/>
  <c r="KM345" i="7"/>
  <c r="KL345" i="7"/>
  <c r="KK345" i="7"/>
  <c r="KJ345" i="7"/>
  <c r="KI345" i="7"/>
  <c r="KH345" i="7"/>
  <c r="KG345" i="7"/>
  <c r="KF345" i="7"/>
  <c r="KE345" i="7"/>
  <c r="KD345" i="7"/>
  <c r="KB345" i="7"/>
  <c r="KA345" i="7"/>
  <c r="JZ345" i="7"/>
  <c r="JY345" i="7"/>
  <c r="JX345" i="7"/>
  <c r="JW345" i="7"/>
  <c r="JV345" i="7"/>
  <c r="JU345" i="7"/>
  <c r="JT345" i="7"/>
  <c r="JS345" i="7"/>
  <c r="JR345" i="7"/>
  <c r="JQ345" i="7"/>
  <c r="JP345" i="7"/>
  <c r="JO345" i="7"/>
  <c r="JN345" i="7"/>
  <c r="JL345" i="7"/>
  <c r="JK345" i="7"/>
  <c r="JJ345" i="7"/>
  <c r="JI345" i="7"/>
  <c r="JH345" i="7"/>
  <c r="JG345" i="7"/>
  <c r="JF345" i="7"/>
  <c r="JE345" i="7"/>
  <c r="JD345" i="7"/>
  <c r="JC345" i="7"/>
  <c r="JB345" i="7"/>
  <c r="JA345" i="7"/>
  <c r="IZ345" i="7"/>
  <c r="IY345" i="7"/>
  <c r="IX345" i="7"/>
  <c r="IV345" i="7"/>
  <c r="IU345" i="7"/>
  <c r="IT345" i="7"/>
  <c r="IS345" i="7"/>
  <c r="IR345" i="7"/>
  <c r="IQ345" i="7"/>
  <c r="IP345" i="7"/>
  <c r="IO345" i="7"/>
  <c r="IN345" i="7"/>
  <c r="IM345" i="7"/>
  <c r="IL345" i="7"/>
  <c r="IK345" i="7"/>
  <c r="IJ345" i="7"/>
  <c r="II345" i="7"/>
  <c r="IH345" i="7"/>
  <c r="IF345" i="7"/>
  <c r="IE345" i="7"/>
  <c r="ID345" i="7"/>
  <c r="IC345" i="7"/>
  <c r="IB345" i="7"/>
  <c r="IA345" i="7"/>
  <c r="HZ345" i="7"/>
  <c r="HY345" i="7"/>
  <c r="HX345" i="7"/>
  <c r="HW345" i="7"/>
  <c r="HV345" i="7"/>
  <c r="HU345" i="7"/>
  <c r="HT345" i="7"/>
  <c r="HS345" i="7"/>
  <c r="HR345" i="7"/>
  <c r="HP345" i="7"/>
  <c r="HO345" i="7"/>
  <c r="HN345" i="7"/>
  <c r="HM345" i="7"/>
  <c r="HL345" i="7"/>
  <c r="HK345" i="7"/>
  <c r="HJ345" i="7"/>
  <c r="HI345" i="7"/>
  <c r="HH345" i="7"/>
  <c r="HG345" i="7"/>
  <c r="HF345" i="7"/>
  <c r="HE345" i="7"/>
  <c r="HD345" i="7"/>
  <c r="HC345" i="7"/>
  <c r="HB345" i="7"/>
  <c r="HA345" i="7"/>
  <c r="GZ345" i="7"/>
  <c r="GY345" i="7"/>
  <c r="GX345" i="7"/>
  <c r="GW345" i="7"/>
  <c r="GV345" i="7"/>
  <c r="GU345" i="7"/>
  <c r="GT345" i="7"/>
  <c r="GS345" i="7"/>
  <c r="GR345" i="7"/>
  <c r="GQ345" i="7"/>
  <c r="GP345" i="7"/>
  <c r="GN345" i="7"/>
  <c r="GM345" i="7"/>
  <c r="GL345" i="7"/>
  <c r="GK345" i="7"/>
  <c r="GJ345" i="7"/>
  <c r="GI345" i="7"/>
  <c r="GH345" i="7"/>
  <c r="GG345" i="7"/>
  <c r="GF345" i="7"/>
  <c r="GE345" i="7"/>
  <c r="GD345" i="7"/>
  <c r="GC345" i="7"/>
  <c r="GB345" i="7"/>
  <c r="GA345" i="7"/>
  <c r="FZ345" i="7"/>
  <c r="FX345" i="7"/>
  <c r="FW345" i="7"/>
  <c r="FV345" i="7"/>
  <c r="FU345" i="7"/>
  <c r="FT345" i="7"/>
  <c r="FS345" i="7"/>
  <c r="FR345" i="7"/>
  <c r="FQ345" i="7"/>
  <c r="FP345" i="7"/>
  <c r="FO345" i="7"/>
  <c r="FN345" i="7"/>
  <c r="FM345" i="7"/>
  <c r="FL345" i="7"/>
  <c r="FK345" i="7"/>
  <c r="FJ345" i="7"/>
  <c r="FH345" i="7"/>
  <c r="FG345" i="7"/>
  <c r="FF345" i="7"/>
  <c r="FE345" i="7"/>
  <c r="FD345" i="7"/>
  <c r="FC345" i="7"/>
  <c r="FB345" i="7"/>
  <c r="FA345" i="7"/>
  <c r="EZ345" i="7"/>
  <c r="EY345" i="7"/>
  <c r="EX345" i="7"/>
  <c r="EW345" i="7"/>
  <c r="EV345" i="7"/>
  <c r="EU345" i="7"/>
  <c r="ET345" i="7"/>
  <c r="ER345" i="7"/>
  <c r="EQ345" i="7"/>
  <c r="EP345" i="7"/>
  <c r="EO345" i="7"/>
  <c r="EN345" i="7"/>
  <c r="EM345" i="7"/>
  <c r="EL345" i="7"/>
  <c r="EK345" i="7"/>
  <c r="EJ345" i="7"/>
  <c r="EI345" i="7"/>
  <c r="EH345" i="7"/>
  <c r="EG345" i="7"/>
  <c r="EF345" i="7"/>
  <c r="EE345" i="7"/>
  <c r="ED345" i="7"/>
  <c r="EB345" i="7"/>
  <c r="EA345" i="7"/>
  <c r="DZ345" i="7"/>
  <c r="DY345" i="7"/>
  <c r="DX345" i="7"/>
  <c r="DW345" i="7"/>
  <c r="DV345" i="7"/>
  <c r="DU345" i="7"/>
  <c r="DT345" i="7"/>
  <c r="DS345" i="7"/>
  <c r="DR345" i="7"/>
  <c r="DQ345" i="7"/>
  <c r="DP345" i="7"/>
  <c r="DO345" i="7"/>
  <c r="DN345" i="7"/>
  <c r="DL345" i="7"/>
  <c r="DK345" i="7"/>
  <c r="DJ345" i="7"/>
  <c r="DI345" i="7"/>
  <c r="DH345" i="7"/>
  <c r="DG345" i="7"/>
  <c r="DF345" i="7"/>
  <c r="DE345" i="7"/>
  <c r="DD345" i="7"/>
  <c r="DC345" i="7"/>
  <c r="DB345" i="7"/>
  <c r="DA345" i="7"/>
  <c r="CZ345" i="7"/>
  <c r="CY345" i="7"/>
  <c r="CX345" i="7"/>
  <c r="CV345" i="7"/>
  <c r="CU345" i="7"/>
  <c r="CT345" i="7"/>
  <c r="CS345" i="7"/>
  <c r="CR345" i="7"/>
  <c r="CQ345" i="7"/>
  <c r="CP345" i="7"/>
  <c r="CO345" i="7"/>
  <c r="CN345" i="7"/>
  <c r="CM345" i="7"/>
  <c r="CL345" i="7"/>
  <c r="CK345" i="7"/>
  <c r="CJ345" i="7"/>
  <c r="CI345" i="7"/>
  <c r="CH345" i="7"/>
  <c r="CG345" i="7"/>
  <c r="CF345" i="7"/>
  <c r="CE345" i="7"/>
  <c r="CD345" i="7"/>
  <c r="CC345" i="7"/>
  <c r="CB345" i="7"/>
  <c r="CA345" i="7"/>
  <c r="BZ345" i="7"/>
  <c r="BY345" i="7"/>
  <c r="BX345" i="7"/>
  <c r="BW345" i="7"/>
  <c r="BU345" i="7"/>
  <c r="BT345" i="7"/>
  <c r="BS345" i="7"/>
  <c r="BR345" i="7"/>
  <c r="BQ345" i="7"/>
  <c r="BP345" i="7"/>
  <c r="BO345" i="7"/>
  <c r="BN345" i="7"/>
  <c r="BM345" i="7"/>
  <c r="BL345" i="7"/>
  <c r="BK345" i="7"/>
  <c r="BJ345" i="7"/>
  <c r="BI345" i="7"/>
  <c r="BH345" i="7"/>
  <c r="BG345" i="7"/>
  <c r="BE345" i="7"/>
  <c r="BD345" i="7"/>
  <c r="BC345" i="7"/>
  <c r="BB345" i="7"/>
  <c r="BA345" i="7"/>
  <c r="AZ345" i="7"/>
  <c r="AY345" i="7"/>
  <c r="AX345" i="7"/>
  <c r="AW345" i="7"/>
  <c r="AV345" i="7"/>
  <c r="AU345" i="7"/>
  <c r="AT345" i="7"/>
  <c r="AS345" i="7"/>
  <c r="AR345" i="7"/>
  <c r="AQ345" i="7"/>
  <c r="AO345" i="7"/>
  <c r="AN345" i="7"/>
  <c r="AM345" i="7"/>
  <c r="AL345" i="7"/>
  <c r="AK345" i="7"/>
  <c r="AJ345" i="7"/>
  <c r="AI345" i="7"/>
  <c r="AH345" i="7"/>
  <c r="AG345" i="7"/>
  <c r="AF345" i="7"/>
  <c r="AE345" i="7"/>
  <c r="AD345" i="7"/>
  <c r="AC345" i="7"/>
  <c r="AB345" i="7"/>
  <c r="AA345" i="7"/>
  <c r="Y345" i="7"/>
  <c r="X345" i="7"/>
  <c r="W345" i="7"/>
  <c r="V345" i="7"/>
  <c r="U345" i="7"/>
  <c r="T345" i="7"/>
  <c r="S345" i="7"/>
  <c r="R345" i="7"/>
  <c r="Q345" i="7"/>
  <c r="P345" i="7"/>
  <c r="O345" i="7"/>
  <c r="N345" i="7"/>
  <c r="M345" i="7"/>
  <c r="L345" i="7"/>
  <c r="K345" i="7"/>
  <c r="I345" i="7"/>
  <c r="H345" i="7"/>
  <c r="G345" i="7"/>
  <c r="F345" i="7"/>
  <c r="UE344" i="7"/>
  <c r="TO344" i="7"/>
  <c r="SY344" i="7"/>
  <c r="SI344" i="7"/>
  <c r="RS344" i="7"/>
  <c r="QR344" i="7"/>
  <c r="QB344" i="7"/>
  <c r="PL344" i="7"/>
  <c r="OV344" i="7"/>
  <c r="OF344" i="7"/>
  <c r="NP344" i="7"/>
  <c r="MZ344" i="7"/>
  <c r="MJ344" i="7"/>
  <c r="LT344" i="7"/>
  <c r="LD344" i="7"/>
  <c r="KC344" i="7"/>
  <c r="JM344" i="7"/>
  <c r="IW344" i="7"/>
  <c r="IG344" i="7"/>
  <c r="HQ344" i="7"/>
  <c r="GO344" i="7"/>
  <c r="FY344" i="7"/>
  <c r="FI344" i="7"/>
  <c r="ES344" i="7"/>
  <c r="EC344" i="7"/>
  <c r="DM344" i="7"/>
  <c r="CW344" i="7"/>
  <c r="BV344" i="7"/>
  <c r="BF344" i="7"/>
  <c r="AP344" i="7"/>
  <c r="Z344" i="7"/>
  <c r="J344" i="7"/>
  <c r="E344" i="7"/>
  <c r="VE344" i="7" s="1"/>
  <c r="UE343" i="7"/>
  <c r="TO343" i="7"/>
  <c r="SY343" i="7"/>
  <c r="SI343" i="7"/>
  <c r="RS343" i="7"/>
  <c r="QR343" i="7"/>
  <c r="QB343" i="7"/>
  <c r="PL343" i="7"/>
  <c r="OV343" i="7"/>
  <c r="OF343" i="7"/>
  <c r="NP343" i="7"/>
  <c r="MZ343" i="7"/>
  <c r="MJ343" i="7"/>
  <c r="LT343" i="7"/>
  <c r="LD343" i="7"/>
  <c r="KC343" i="7"/>
  <c r="JM343" i="7"/>
  <c r="IW343" i="7"/>
  <c r="IG343" i="7"/>
  <c r="HQ343" i="7"/>
  <c r="GO343" i="7"/>
  <c r="FY343" i="7"/>
  <c r="FI343" i="7"/>
  <c r="ES343" i="7"/>
  <c r="EC343" i="7"/>
  <c r="DM343" i="7"/>
  <c r="CW343" i="7"/>
  <c r="BV343" i="7"/>
  <c r="BF343" i="7"/>
  <c r="AP343" i="7"/>
  <c r="Z343" i="7"/>
  <c r="J343" i="7"/>
  <c r="E343" i="7"/>
  <c r="VE343" i="7" s="1"/>
  <c r="VD342" i="7"/>
  <c r="VC342" i="7"/>
  <c r="VB342" i="7"/>
  <c r="VA342" i="7"/>
  <c r="UZ342" i="7"/>
  <c r="UY342" i="7"/>
  <c r="UX342" i="7"/>
  <c r="UW342" i="7"/>
  <c r="UV342" i="7"/>
  <c r="UU342" i="7"/>
  <c r="UT342" i="7"/>
  <c r="US342" i="7"/>
  <c r="UR342" i="7"/>
  <c r="UQ342" i="7"/>
  <c r="UP342" i="7"/>
  <c r="UO342" i="7"/>
  <c r="UN342" i="7"/>
  <c r="UM342" i="7"/>
  <c r="UL342" i="7"/>
  <c r="UK342" i="7"/>
  <c r="UJ342" i="7"/>
  <c r="UI342" i="7"/>
  <c r="UH342" i="7"/>
  <c r="UG342" i="7"/>
  <c r="UF342" i="7"/>
  <c r="UD342" i="7"/>
  <c r="UC342" i="7"/>
  <c r="UB342" i="7"/>
  <c r="UA342" i="7"/>
  <c r="TZ342" i="7"/>
  <c r="TY342" i="7"/>
  <c r="TX342" i="7"/>
  <c r="TW342" i="7"/>
  <c r="TV342" i="7"/>
  <c r="TU342" i="7"/>
  <c r="TT342" i="7"/>
  <c r="TS342" i="7"/>
  <c r="TR342" i="7"/>
  <c r="TQ342" i="7"/>
  <c r="TP342" i="7"/>
  <c r="TN342" i="7"/>
  <c r="TM342" i="7"/>
  <c r="TL342" i="7"/>
  <c r="TK342" i="7"/>
  <c r="TJ342" i="7"/>
  <c r="TI342" i="7"/>
  <c r="TH342" i="7"/>
  <c r="TG342" i="7"/>
  <c r="TF342" i="7"/>
  <c r="TE342" i="7"/>
  <c r="TD342" i="7"/>
  <c r="TC342" i="7"/>
  <c r="TB342" i="7"/>
  <c r="TA342" i="7"/>
  <c r="SZ342" i="7"/>
  <c r="SX342" i="7"/>
  <c r="SW342" i="7"/>
  <c r="SV342" i="7"/>
  <c r="SU342" i="7"/>
  <c r="ST342" i="7"/>
  <c r="SS342" i="7"/>
  <c r="SR342" i="7"/>
  <c r="SQ342" i="7"/>
  <c r="SP342" i="7"/>
  <c r="SO342" i="7"/>
  <c r="SN342" i="7"/>
  <c r="SM342" i="7"/>
  <c r="SL342" i="7"/>
  <c r="SK342" i="7"/>
  <c r="SJ342" i="7"/>
  <c r="SH342" i="7"/>
  <c r="SG342" i="7"/>
  <c r="SF342" i="7"/>
  <c r="SE342" i="7"/>
  <c r="SD342" i="7"/>
  <c r="SC342" i="7"/>
  <c r="SB342" i="7"/>
  <c r="SA342" i="7"/>
  <c r="RZ342" i="7"/>
  <c r="RY342" i="7"/>
  <c r="RX342" i="7"/>
  <c r="RW342" i="7"/>
  <c r="RV342" i="7"/>
  <c r="RU342" i="7"/>
  <c r="RT342" i="7"/>
  <c r="RR342" i="7"/>
  <c r="RQ342" i="7"/>
  <c r="RP342" i="7"/>
  <c r="RO342" i="7"/>
  <c r="RN342" i="7"/>
  <c r="RM342" i="7"/>
  <c r="RL342" i="7"/>
  <c r="RK342" i="7"/>
  <c r="RJ342" i="7"/>
  <c r="RI342" i="7"/>
  <c r="RH342" i="7"/>
  <c r="RG342" i="7"/>
  <c r="RF342" i="7"/>
  <c r="RE342" i="7"/>
  <c r="RD342" i="7"/>
  <c r="RC342" i="7"/>
  <c r="RB342" i="7"/>
  <c r="RA342" i="7"/>
  <c r="QZ342" i="7"/>
  <c r="QY342" i="7"/>
  <c r="QX342" i="7"/>
  <c r="QW342" i="7"/>
  <c r="QV342" i="7"/>
  <c r="QU342" i="7"/>
  <c r="QT342" i="7"/>
  <c r="QS342" i="7"/>
  <c r="QQ342" i="7"/>
  <c r="QP342" i="7"/>
  <c r="QO342" i="7"/>
  <c r="QN342" i="7"/>
  <c r="QM342" i="7"/>
  <c r="QL342" i="7"/>
  <c r="QK342" i="7"/>
  <c r="QJ342" i="7"/>
  <c r="QI342" i="7"/>
  <c r="QH342" i="7"/>
  <c r="QG342" i="7"/>
  <c r="QF342" i="7"/>
  <c r="QE342" i="7"/>
  <c r="QD342" i="7"/>
  <c r="QC342" i="7"/>
  <c r="QA342" i="7"/>
  <c r="PZ342" i="7"/>
  <c r="PY342" i="7"/>
  <c r="PX342" i="7"/>
  <c r="PW342" i="7"/>
  <c r="PV342" i="7"/>
  <c r="PU342" i="7"/>
  <c r="PT342" i="7"/>
  <c r="PS342" i="7"/>
  <c r="PR342" i="7"/>
  <c r="PQ342" i="7"/>
  <c r="PP342" i="7"/>
  <c r="PO342" i="7"/>
  <c r="PN342" i="7"/>
  <c r="PM342" i="7"/>
  <c r="PK342" i="7"/>
  <c r="PJ342" i="7"/>
  <c r="PI342" i="7"/>
  <c r="PH342" i="7"/>
  <c r="PG342" i="7"/>
  <c r="PF342" i="7"/>
  <c r="PE342" i="7"/>
  <c r="PD342" i="7"/>
  <c r="PC342" i="7"/>
  <c r="PB342" i="7"/>
  <c r="PA342" i="7"/>
  <c r="OZ342" i="7"/>
  <c r="OY342" i="7"/>
  <c r="OX342" i="7"/>
  <c r="OW342" i="7"/>
  <c r="OU342" i="7"/>
  <c r="OT342" i="7"/>
  <c r="OS342" i="7"/>
  <c r="OR342" i="7"/>
  <c r="OQ342" i="7"/>
  <c r="OP342" i="7"/>
  <c r="OO342" i="7"/>
  <c r="ON342" i="7"/>
  <c r="OM342" i="7"/>
  <c r="OL342" i="7"/>
  <c r="OK342" i="7"/>
  <c r="OJ342" i="7"/>
  <c r="OI342" i="7"/>
  <c r="OH342" i="7"/>
  <c r="OG342" i="7"/>
  <c r="OE342" i="7"/>
  <c r="OD342" i="7"/>
  <c r="OC342" i="7"/>
  <c r="OB342" i="7"/>
  <c r="OA342" i="7"/>
  <c r="NZ342" i="7"/>
  <c r="NY342" i="7"/>
  <c r="NX342" i="7"/>
  <c r="NW342" i="7"/>
  <c r="NV342" i="7"/>
  <c r="NU342" i="7"/>
  <c r="NT342" i="7"/>
  <c r="NS342" i="7"/>
  <c r="NR342" i="7"/>
  <c r="NQ342" i="7"/>
  <c r="NO342" i="7"/>
  <c r="NN342" i="7"/>
  <c r="NM342" i="7"/>
  <c r="NL342" i="7"/>
  <c r="NK342" i="7"/>
  <c r="NJ342" i="7"/>
  <c r="NI342" i="7"/>
  <c r="NH342" i="7"/>
  <c r="NG342" i="7"/>
  <c r="NF342" i="7"/>
  <c r="NE342" i="7"/>
  <c r="ND342" i="7"/>
  <c r="NC342" i="7"/>
  <c r="NB342" i="7"/>
  <c r="NA342" i="7"/>
  <c r="MY342" i="7"/>
  <c r="MX342" i="7"/>
  <c r="MW342" i="7"/>
  <c r="MV342" i="7"/>
  <c r="MU342" i="7"/>
  <c r="MT342" i="7"/>
  <c r="MS342" i="7"/>
  <c r="MR342" i="7"/>
  <c r="MQ342" i="7"/>
  <c r="MP342" i="7"/>
  <c r="MO342" i="7"/>
  <c r="MN342" i="7"/>
  <c r="MM342" i="7"/>
  <c r="ML342" i="7"/>
  <c r="MK342" i="7"/>
  <c r="MI342" i="7"/>
  <c r="MH342" i="7"/>
  <c r="MG342" i="7"/>
  <c r="MF342" i="7"/>
  <c r="ME342" i="7"/>
  <c r="MD342" i="7"/>
  <c r="MC342" i="7"/>
  <c r="MB342" i="7"/>
  <c r="MA342" i="7"/>
  <c r="LZ342" i="7"/>
  <c r="LY342" i="7"/>
  <c r="LX342" i="7"/>
  <c r="LW342" i="7"/>
  <c r="LV342" i="7"/>
  <c r="LU342" i="7"/>
  <c r="LS342" i="7"/>
  <c r="LR342" i="7"/>
  <c r="LQ342" i="7"/>
  <c r="LP342" i="7"/>
  <c r="LO342" i="7"/>
  <c r="LN342" i="7"/>
  <c r="LM342" i="7"/>
  <c r="LL342" i="7"/>
  <c r="LK342" i="7"/>
  <c r="LJ342" i="7"/>
  <c r="LI342" i="7"/>
  <c r="LH342" i="7"/>
  <c r="LG342" i="7"/>
  <c r="LF342" i="7"/>
  <c r="LE342" i="7"/>
  <c r="LC342" i="7"/>
  <c r="LB342" i="7"/>
  <c r="LA342" i="7"/>
  <c r="KZ342" i="7"/>
  <c r="KY342" i="7"/>
  <c r="KX342" i="7"/>
  <c r="KW342" i="7"/>
  <c r="KV342" i="7"/>
  <c r="KU342" i="7"/>
  <c r="KT342" i="7"/>
  <c r="KS342" i="7"/>
  <c r="KR342" i="7"/>
  <c r="KQ342" i="7"/>
  <c r="KP342" i="7"/>
  <c r="KO342" i="7"/>
  <c r="KN342" i="7"/>
  <c r="KM342" i="7"/>
  <c r="KL342" i="7"/>
  <c r="KK342" i="7"/>
  <c r="KJ342" i="7"/>
  <c r="KI342" i="7"/>
  <c r="KH342" i="7"/>
  <c r="KG342" i="7"/>
  <c r="KF342" i="7"/>
  <c r="KE342" i="7"/>
  <c r="KD342" i="7"/>
  <c r="KB342" i="7"/>
  <c r="KA342" i="7"/>
  <c r="JZ342" i="7"/>
  <c r="JY342" i="7"/>
  <c r="JX342" i="7"/>
  <c r="JW342" i="7"/>
  <c r="JV342" i="7"/>
  <c r="JU342" i="7"/>
  <c r="JT342" i="7"/>
  <c r="JS342" i="7"/>
  <c r="JR342" i="7"/>
  <c r="JQ342" i="7"/>
  <c r="JP342" i="7"/>
  <c r="JO342" i="7"/>
  <c r="JN342" i="7"/>
  <c r="JL342" i="7"/>
  <c r="JK342" i="7"/>
  <c r="JJ342" i="7"/>
  <c r="JI342" i="7"/>
  <c r="JH342" i="7"/>
  <c r="JG342" i="7"/>
  <c r="JF342" i="7"/>
  <c r="JE342" i="7"/>
  <c r="JD342" i="7"/>
  <c r="JC342" i="7"/>
  <c r="JB342" i="7"/>
  <c r="JA342" i="7"/>
  <c r="IZ342" i="7"/>
  <c r="IY342" i="7"/>
  <c r="IX342" i="7"/>
  <c r="IV342" i="7"/>
  <c r="IU342" i="7"/>
  <c r="IT342" i="7"/>
  <c r="IS342" i="7"/>
  <c r="IR342" i="7"/>
  <c r="IQ342" i="7"/>
  <c r="IP342" i="7"/>
  <c r="IO342" i="7"/>
  <c r="IN342" i="7"/>
  <c r="IM342" i="7"/>
  <c r="IL342" i="7"/>
  <c r="IK342" i="7"/>
  <c r="IJ342" i="7"/>
  <c r="II342" i="7"/>
  <c r="IH342" i="7"/>
  <c r="IF342" i="7"/>
  <c r="IE342" i="7"/>
  <c r="ID342" i="7"/>
  <c r="IC342" i="7"/>
  <c r="IB342" i="7"/>
  <c r="IA342" i="7"/>
  <c r="HZ342" i="7"/>
  <c r="HY342" i="7"/>
  <c r="HX342" i="7"/>
  <c r="HW342" i="7"/>
  <c r="HV342" i="7"/>
  <c r="HU342" i="7"/>
  <c r="HT342" i="7"/>
  <c r="HS342" i="7"/>
  <c r="HR342" i="7"/>
  <c r="HP342" i="7"/>
  <c r="HO342" i="7"/>
  <c r="HN342" i="7"/>
  <c r="HM342" i="7"/>
  <c r="HL342" i="7"/>
  <c r="HK342" i="7"/>
  <c r="HJ342" i="7"/>
  <c r="HI342" i="7"/>
  <c r="HH342" i="7"/>
  <c r="HG342" i="7"/>
  <c r="HF342" i="7"/>
  <c r="HE342" i="7"/>
  <c r="HD342" i="7"/>
  <c r="HC342" i="7"/>
  <c r="HB342" i="7"/>
  <c r="HA342" i="7"/>
  <c r="GZ342" i="7"/>
  <c r="GY342" i="7"/>
  <c r="GX342" i="7"/>
  <c r="GW342" i="7"/>
  <c r="GV342" i="7"/>
  <c r="GU342" i="7"/>
  <c r="GT342" i="7"/>
  <c r="GS342" i="7"/>
  <c r="GR342" i="7"/>
  <c r="GQ342" i="7"/>
  <c r="GP342" i="7"/>
  <c r="GN342" i="7"/>
  <c r="GM342" i="7"/>
  <c r="GL342" i="7"/>
  <c r="GK342" i="7"/>
  <c r="GJ342" i="7"/>
  <c r="GI342" i="7"/>
  <c r="GH342" i="7"/>
  <c r="GG342" i="7"/>
  <c r="GF342" i="7"/>
  <c r="GE342" i="7"/>
  <c r="GD342" i="7"/>
  <c r="GC342" i="7"/>
  <c r="GB342" i="7"/>
  <c r="GA342" i="7"/>
  <c r="FZ342" i="7"/>
  <c r="FX342" i="7"/>
  <c r="FW342" i="7"/>
  <c r="FV342" i="7"/>
  <c r="FU342" i="7"/>
  <c r="FT342" i="7"/>
  <c r="FS342" i="7"/>
  <c r="FR342" i="7"/>
  <c r="FQ342" i="7"/>
  <c r="FP342" i="7"/>
  <c r="FO342" i="7"/>
  <c r="FN342" i="7"/>
  <c r="FM342" i="7"/>
  <c r="FL342" i="7"/>
  <c r="FK342" i="7"/>
  <c r="FJ342" i="7"/>
  <c r="FH342" i="7"/>
  <c r="FG342" i="7"/>
  <c r="FF342" i="7"/>
  <c r="FE342" i="7"/>
  <c r="FD342" i="7"/>
  <c r="FC342" i="7"/>
  <c r="FB342" i="7"/>
  <c r="FA342" i="7"/>
  <c r="EZ342" i="7"/>
  <c r="EY342" i="7"/>
  <c r="EX342" i="7"/>
  <c r="EW342" i="7"/>
  <c r="EV342" i="7"/>
  <c r="EU342" i="7"/>
  <c r="ET342" i="7"/>
  <c r="ER342" i="7"/>
  <c r="EQ342" i="7"/>
  <c r="EP342" i="7"/>
  <c r="EO342" i="7"/>
  <c r="EN342" i="7"/>
  <c r="EM342" i="7"/>
  <c r="EL342" i="7"/>
  <c r="EK342" i="7"/>
  <c r="EJ342" i="7"/>
  <c r="EI342" i="7"/>
  <c r="EH342" i="7"/>
  <c r="EG342" i="7"/>
  <c r="EF342" i="7"/>
  <c r="EE342" i="7"/>
  <c r="ED342" i="7"/>
  <c r="EB342" i="7"/>
  <c r="EA342" i="7"/>
  <c r="DZ342" i="7"/>
  <c r="DY342" i="7"/>
  <c r="DX342" i="7"/>
  <c r="DW342" i="7"/>
  <c r="DV342" i="7"/>
  <c r="DU342" i="7"/>
  <c r="DT342" i="7"/>
  <c r="DS342" i="7"/>
  <c r="DR342" i="7"/>
  <c r="DQ342" i="7"/>
  <c r="DP342" i="7"/>
  <c r="DO342" i="7"/>
  <c r="DN342" i="7"/>
  <c r="DL342" i="7"/>
  <c r="DK342" i="7"/>
  <c r="DJ342" i="7"/>
  <c r="DI342" i="7"/>
  <c r="DH342" i="7"/>
  <c r="DG342" i="7"/>
  <c r="DF342" i="7"/>
  <c r="DE342" i="7"/>
  <c r="DD342" i="7"/>
  <c r="DC342" i="7"/>
  <c r="DB342" i="7"/>
  <c r="DA342" i="7"/>
  <c r="CZ342" i="7"/>
  <c r="CY342" i="7"/>
  <c r="CX342" i="7"/>
  <c r="CV342" i="7"/>
  <c r="CU342" i="7"/>
  <c r="CT342" i="7"/>
  <c r="CS342" i="7"/>
  <c r="CR342" i="7"/>
  <c r="CQ342" i="7"/>
  <c r="CP342" i="7"/>
  <c r="CO342" i="7"/>
  <c r="CN342" i="7"/>
  <c r="CM342" i="7"/>
  <c r="CL342" i="7"/>
  <c r="CK342" i="7"/>
  <c r="CJ342" i="7"/>
  <c r="CI342" i="7"/>
  <c r="CH342" i="7"/>
  <c r="CG342" i="7"/>
  <c r="CF342" i="7"/>
  <c r="CE342" i="7"/>
  <c r="CD342" i="7"/>
  <c r="CC342" i="7"/>
  <c r="CB342" i="7"/>
  <c r="CA342" i="7"/>
  <c r="BZ342" i="7"/>
  <c r="BY342" i="7"/>
  <c r="BX342" i="7"/>
  <c r="BW342" i="7"/>
  <c r="BU342" i="7"/>
  <c r="BT342" i="7"/>
  <c r="BS342" i="7"/>
  <c r="BR342" i="7"/>
  <c r="BQ342" i="7"/>
  <c r="BP342" i="7"/>
  <c r="BO342" i="7"/>
  <c r="BN342" i="7"/>
  <c r="BM342" i="7"/>
  <c r="BL342" i="7"/>
  <c r="BK342" i="7"/>
  <c r="BJ342" i="7"/>
  <c r="BI342" i="7"/>
  <c r="BH342" i="7"/>
  <c r="BG342" i="7"/>
  <c r="BE342" i="7"/>
  <c r="BD342" i="7"/>
  <c r="BC342" i="7"/>
  <c r="BB342" i="7"/>
  <c r="BA342" i="7"/>
  <c r="AZ342" i="7"/>
  <c r="AY342" i="7"/>
  <c r="AX342" i="7"/>
  <c r="AW342" i="7"/>
  <c r="AV342" i="7"/>
  <c r="AU342" i="7"/>
  <c r="AT342" i="7"/>
  <c r="AS342" i="7"/>
  <c r="AR342" i="7"/>
  <c r="AQ342" i="7"/>
  <c r="AO342" i="7"/>
  <c r="AN342" i="7"/>
  <c r="AM342" i="7"/>
  <c r="AL342" i="7"/>
  <c r="AK342" i="7"/>
  <c r="AJ342" i="7"/>
  <c r="AI342" i="7"/>
  <c r="AH342" i="7"/>
  <c r="AG342" i="7"/>
  <c r="AF342" i="7"/>
  <c r="AE342" i="7"/>
  <c r="AD342" i="7"/>
  <c r="AC342" i="7"/>
  <c r="AB342" i="7"/>
  <c r="AA342" i="7"/>
  <c r="Y342" i="7"/>
  <c r="X342" i="7"/>
  <c r="W342" i="7"/>
  <c r="V342" i="7"/>
  <c r="U342" i="7"/>
  <c r="T342" i="7"/>
  <c r="S342" i="7"/>
  <c r="R342" i="7"/>
  <c r="Q342" i="7"/>
  <c r="P342" i="7"/>
  <c r="O342" i="7"/>
  <c r="N342" i="7"/>
  <c r="M342" i="7"/>
  <c r="L342" i="7"/>
  <c r="K342" i="7"/>
  <c r="I342" i="7"/>
  <c r="H342" i="7"/>
  <c r="G342" i="7"/>
  <c r="F342" i="7"/>
  <c r="UE341" i="7"/>
  <c r="TO341" i="7"/>
  <c r="SY341" i="7"/>
  <c r="SI341" i="7"/>
  <c r="RS341" i="7"/>
  <c r="QR341" i="7"/>
  <c r="QB341" i="7"/>
  <c r="PL341" i="7"/>
  <c r="OV341" i="7"/>
  <c r="OF341" i="7"/>
  <c r="NP341" i="7"/>
  <c r="MZ341" i="7"/>
  <c r="MJ341" i="7"/>
  <c r="LT341" i="7"/>
  <c r="LD341" i="7"/>
  <c r="KC341" i="7"/>
  <c r="JM341" i="7"/>
  <c r="IW341" i="7"/>
  <c r="IG341" i="7"/>
  <c r="HQ341" i="7"/>
  <c r="GO341" i="7"/>
  <c r="FY341" i="7"/>
  <c r="FI341" i="7"/>
  <c r="ES341" i="7"/>
  <c r="EC341" i="7"/>
  <c r="DM341" i="7"/>
  <c r="CW341" i="7"/>
  <c r="BV341" i="7"/>
  <c r="BF341" i="7"/>
  <c r="AP341" i="7"/>
  <c r="Z341" i="7"/>
  <c r="J341" i="7"/>
  <c r="E341" i="7"/>
  <c r="VE341" i="7" s="1"/>
  <c r="UE340" i="7"/>
  <c r="TO340" i="7"/>
  <c r="SY340" i="7"/>
  <c r="SI340" i="7"/>
  <c r="RS340" i="7"/>
  <c r="QR340" i="7"/>
  <c r="QB340" i="7"/>
  <c r="PL340" i="7"/>
  <c r="OV340" i="7"/>
  <c r="OF340" i="7"/>
  <c r="NP340" i="7"/>
  <c r="MZ340" i="7"/>
  <c r="MJ340" i="7"/>
  <c r="LT340" i="7"/>
  <c r="LD340" i="7"/>
  <c r="KC340" i="7"/>
  <c r="JM340" i="7"/>
  <c r="IW340" i="7"/>
  <c r="IG340" i="7"/>
  <c r="HQ340" i="7"/>
  <c r="GO340" i="7"/>
  <c r="FY340" i="7"/>
  <c r="FI340" i="7"/>
  <c r="ES340" i="7"/>
  <c r="EC340" i="7"/>
  <c r="DM340" i="7"/>
  <c r="CW340" i="7"/>
  <c r="BV340" i="7"/>
  <c r="BF340" i="7"/>
  <c r="AP340" i="7"/>
  <c r="Z340" i="7"/>
  <c r="J340" i="7"/>
  <c r="E340" i="7"/>
  <c r="VE340" i="7" s="1"/>
  <c r="UE339" i="7"/>
  <c r="TO339" i="7"/>
  <c r="SY339" i="7"/>
  <c r="SI339" i="7"/>
  <c r="RS339" i="7"/>
  <c r="QR339" i="7"/>
  <c r="QB339" i="7"/>
  <c r="PL339" i="7"/>
  <c r="OV339" i="7"/>
  <c r="OF339" i="7"/>
  <c r="NP339" i="7"/>
  <c r="MZ339" i="7"/>
  <c r="MJ339" i="7"/>
  <c r="LT339" i="7"/>
  <c r="LD339" i="7"/>
  <c r="KC339" i="7"/>
  <c r="JM339" i="7"/>
  <c r="IW339" i="7"/>
  <c r="IG339" i="7"/>
  <c r="HQ339" i="7"/>
  <c r="GO339" i="7"/>
  <c r="FY339" i="7"/>
  <c r="FI339" i="7"/>
  <c r="ES339" i="7"/>
  <c r="EC339" i="7"/>
  <c r="DM339" i="7"/>
  <c r="CW339" i="7"/>
  <c r="BV339" i="7"/>
  <c r="BF339" i="7"/>
  <c r="AP339" i="7"/>
  <c r="Z339" i="7"/>
  <c r="J339" i="7"/>
  <c r="E339" i="7"/>
  <c r="VD338" i="7"/>
  <c r="VC338" i="7"/>
  <c r="VB338" i="7"/>
  <c r="VA338" i="7"/>
  <c r="UZ338" i="7"/>
  <c r="UY338" i="7"/>
  <c r="UX338" i="7"/>
  <c r="UW338" i="7"/>
  <c r="UV338" i="7"/>
  <c r="UU338" i="7"/>
  <c r="UT338" i="7"/>
  <c r="US338" i="7"/>
  <c r="UR338" i="7"/>
  <c r="UQ338" i="7"/>
  <c r="UP338" i="7"/>
  <c r="UO338" i="7"/>
  <c r="UN338" i="7"/>
  <c r="UM338" i="7"/>
  <c r="UL338" i="7"/>
  <c r="UK338" i="7"/>
  <c r="UJ338" i="7"/>
  <c r="UI338" i="7"/>
  <c r="UH338" i="7"/>
  <c r="UG338" i="7"/>
  <c r="UF338" i="7"/>
  <c r="UD338" i="7"/>
  <c r="UC338" i="7"/>
  <c r="UB338" i="7"/>
  <c r="UA338" i="7"/>
  <c r="TZ338" i="7"/>
  <c r="TY338" i="7"/>
  <c r="TX338" i="7"/>
  <c r="TW338" i="7"/>
  <c r="TV338" i="7"/>
  <c r="TU338" i="7"/>
  <c r="TT338" i="7"/>
  <c r="TS338" i="7"/>
  <c r="TR338" i="7"/>
  <c r="TQ338" i="7"/>
  <c r="TP338" i="7"/>
  <c r="TN338" i="7"/>
  <c r="TM338" i="7"/>
  <c r="TL338" i="7"/>
  <c r="TK338" i="7"/>
  <c r="TJ338" i="7"/>
  <c r="TI338" i="7"/>
  <c r="TH338" i="7"/>
  <c r="TG338" i="7"/>
  <c r="TF338" i="7"/>
  <c r="TE338" i="7"/>
  <c r="TD338" i="7"/>
  <c r="TC338" i="7"/>
  <c r="TB338" i="7"/>
  <c r="TA338" i="7"/>
  <c r="SZ338" i="7"/>
  <c r="SX338" i="7"/>
  <c r="SW338" i="7"/>
  <c r="SV338" i="7"/>
  <c r="SU338" i="7"/>
  <c r="ST338" i="7"/>
  <c r="SS338" i="7"/>
  <c r="SR338" i="7"/>
  <c r="SQ338" i="7"/>
  <c r="SP338" i="7"/>
  <c r="SO338" i="7"/>
  <c r="SN338" i="7"/>
  <c r="SM338" i="7"/>
  <c r="SL338" i="7"/>
  <c r="SK338" i="7"/>
  <c r="SJ338" i="7"/>
  <c r="SH338" i="7"/>
  <c r="SG338" i="7"/>
  <c r="SF338" i="7"/>
  <c r="SE338" i="7"/>
  <c r="SD338" i="7"/>
  <c r="SC338" i="7"/>
  <c r="SB338" i="7"/>
  <c r="SA338" i="7"/>
  <c r="RZ338" i="7"/>
  <c r="RY338" i="7"/>
  <c r="RX338" i="7"/>
  <c r="RW338" i="7"/>
  <c r="RV338" i="7"/>
  <c r="RU338" i="7"/>
  <c r="RT338" i="7"/>
  <c r="RR338" i="7"/>
  <c r="RQ338" i="7"/>
  <c r="RP338" i="7"/>
  <c r="RO338" i="7"/>
  <c r="RN338" i="7"/>
  <c r="RM338" i="7"/>
  <c r="RL338" i="7"/>
  <c r="RK338" i="7"/>
  <c r="RJ338" i="7"/>
  <c r="RI338" i="7"/>
  <c r="RH338" i="7"/>
  <c r="RG338" i="7"/>
  <c r="RF338" i="7"/>
  <c r="RE338" i="7"/>
  <c r="RD338" i="7"/>
  <c r="RC338" i="7"/>
  <c r="RB338" i="7"/>
  <c r="RA338" i="7"/>
  <c r="QZ338" i="7"/>
  <c r="QY338" i="7"/>
  <c r="QX338" i="7"/>
  <c r="QW338" i="7"/>
  <c r="QV338" i="7"/>
  <c r="QU338" i="7"/>
  <c r="QT338" i="7"/>
  <c r="QS338" i="7"/>
  <c r="QQ338" i="7"/>
  <c r="QP338" i="7"/>
  <c r="QO338" i="7"/>
  <c r="QN338" i="7"/>
  <c r="QM338" i="7"/>
  <c r="QL338" i="7"/>
  <c r="QK338" i="7"/>
  <c r="QJ338" i="7"/>
  <c r="QI338" i="7"/>
  <c r="QH338" i="7"/>
  <c r="QG338" i="7"/>
  <c r="QF338" i="7"/>
  <c r="QE338" i="7"/>
  <c r="QD338" i="7"/>
  <c r="QC338" i="7"/>
  <c r="QA338" i="7"/>
  <c r="PZ338" i="7"/>
  <c r="PY338" i="7"/>
  <c r="PX338" i="7"/>
  <c r="PW338" i="7"/>
  <c r="PV338" i="7"/>
  <c r="PU338" i="7"/>
  <c r="PT338" i="7"/>
  <c r="PS338" i="7"/>
  <c r="PR338" i="7"/>
  <c r="PQ338" i="7"/>
  <c r="PP338" i="7"/>
  <c r="PO338" i="7"/>
  <c r="PN338" i="7"/>
  <c r="PM338" i="7"/>
  <c r="PK338" i="7"/>
  <c r="PJ338" i="7"/>
  <c r="PI338" i="7"/>
  <c r="PH338" i="7"/>
  <c r="PG338" i="7"/>
  <c r="PF338" i="7"/>
  <c r="PE338" i="7"/>
  <c r="PD338" i="7"/>
  <c r="PC338" i="7"/>
  <c r="PB338" i="7"/>
  <c r="PA338" i="7"/>
  <c r="OZ338" i="7"/>
  <c r="OY338" i="7"/>
  <c r="OX338" i="7"/>
  <c r="OW338" i="7"/>
  <c r="OU338" i="7"/>
  <c r="OT338" i="7"/>
  <c r="OS338" i="7"/>
  <c r="OR338" i="7"/>
  <c r="OQ338" i="7"/>
  <c r="OP338" i="7"/>
  <c r="OO338" i="7"/>
  <c r="ON338" i="7"/>
  <c r="OM338" i="7"/>
  <c r="OL338" i="7"/>
  <c r="OK338" i="7"/>
  <c r="OJ338" i="7"/>
  <c r="OI338" i="7"/>
  <c r="OH338" i="7"/>
  <c r="OG338" i="7"/>
  <c r="OE338" i="7"/>
  <c r="OD338" i="7"/>
  <c r="OC338" i="7"/>
  <c r="OB338" i="7"/>
  <c r="OA338" i="7"/>
  <c r="NZ338" i="7"/>
  <c r="NY338" i="7"/>
  <c r="NX338" i="7"/>
  <c r="NW338" i="7"/>
  <c r="NV338" i="7"/>
  <c r="NU338" i="7"/>
  <c r="NT338" i="7"/>
  <c r="NS338" i="7"/>
  <c r="NR338" i="7"/>
  <c r="NQ338" i="7"/>
  <c r="NO338" i="7"/>
  <c r="NN338" i="7"/>
  <c r="NM338" i="7"/>
  <c r="NL338" i="7"/>
  <c r="NK338" i="7"/>
  <c r="NJ338" i="7"/>
  <c r="NI338" i="7"/>
  <c r="NH338" i="7"/>
  <c r="NG338" i="7"/>
  <c r="NF338" i="7"/>
  <c r="NE338" i="7"/>
  <c r="ND338" i="7"/>
  <c r="NC338" i="7"/>
  <c r="NB338" i="7"/>
  <c r="NA338" i="7"/>
  <c r="MY338" i="7"/>
  <c r="MX338" i="7"/>
  <c r="MW338" i="7"/>
  <c r="MV338" i="7"/>
  <c r="MU338" i="7"/>
  <c r="MT338" i="7"/>
  <c r="MS338" i="7"/>
  <c r="MR338" i="7"/>
  <c r="MQ338" i="7"/>
  <c r="MP338" i="7"/>
  <c r="MO338" i="7"/>
  <c r="MN338" i="7"/>
  <c r="MM338" i="7"/>
  <c r="ML338" i="7"/>
  <c r="MK338" i="7"/>
  <c r="MI338" i="7"/>
  <c r="MH338" i="7"/>
  <c r="MG338" i="7"/>
  <c r="MF338" i="7"/>
  <c r="ME338" i="7"/>
  <c r="MD338" i="7"/>
  <c r="MC338" i="7"/>
  <c r="MB338" i="7"/>
  <c r="MA338" i="7"/>
  <c r="LZ338" i="7"/>
  <c r="LY338" i="7"/>
  <c r="LX338" i="7"/>
  <c r="LW338" i="7"/>
  <c r="LV338" i="7"/>
  <c r="LU338" i="7"/>
  <c r="LS338" i="7"/>
  <c r="LR338" i="7"/>
  <c r="LQ338" i="7"/>
  <c r="LP338" i="7"/>
  <c r="LO338" i="7"/>
  <c r="LN338" i="7"/>
  <c r="LM338" i="7"/>
  <c r="LL338" i="7"/>
  <c r="LK338" i="7"/>
  <c r="LJ338" i="7"/>
  <c r="LI338" i="7"/>
  <c r="LH338" i="7"/>
  <c r="LG338" i="7"/>
  <c r="LF338" i="7"/>
  <c r="LE338" i="7"/>
  <c r="LC338" i="7"/>
  <c r="LB338" i="7"/>
  <c r="LA338" i="7"/>
  <c r="KZ338" i="7"/>
  <c r="KY338" i="7"/>
  <c r="KX338" i="7"/>
  <c r="KW338" i="7"/>
  <c r="KV338" i="7"/>
  <c r="KU338" i="7"/>
  <c r="KT338" i="7"/>
  <c r="KS338" i="7"/>
  <c r="KR338" i="7"/>
  <c r="KQ338" i="7"/>
  <c r="KP338" i="7"/>
  <c r="KO338" i="7"/>
  <c r="KN338" i="7"/>
  <c r="KM338" i="7"/>
  <c r="KL338" i="7"/>
  <c r="KK338" i="7"/>
  <c r="KJ338" i="7"/>
  <c r="KI338" i="7"/>
  <c r="KH338" i="7"/>
  <c r="KG338" i="7"/>
  <c r="KF338" i="7"/>
  <c r="KE338" i="7"/>
  <c r="KD338" i="7"/>
  <c r="KB338" i="7"/>
  <c r="KA338" i="7"/>
  <c r="JZ338" i="7"/>
  <c r="JY338" i="7"/>
  <c r="JX338" i="7"/>
  <c r="JW338" i="7"/>
  <c r="JV338" i="7"/>
  <c r="JU338" i="7"/>
  <c r="JT338" i="7"/>
  <c r="JS338" i="7"/>
  <c r="JR338" i="7"/>
  <c r="JQ338" i="7"/>
  <c r="JP338" i="7"/>
  <c r="JO338" i="7"/>
  <c r="JN338" i="7"/>
  <c r="JL338" i="7"/>
  <c r="JK338" i="7"/>
  <c r="JJ338" i="7"/>
  <c r="JI338" i="7"/>
  <c r="JH338" i="7"/>
  <c r="JG338" i="7"/>
  <c r="JF338" i="7"/>
  <c r="JE338" i="7"/>
  <c r="JD338" i="7"/>
  <c r="JC338" i="7"/>
  <c r="JB338" i="7"/>
  <c r="JA338" i="7"/>
  <c r="IZ338" i="7"/>
  <c r="IY338" i="7"/>
  <c r="IX338" i="7"/>
  <c r="IV338" i="7"/>
  <c r="IU338" i="7"/>
  <c r="IT338" i="7"/>
  <c r="IS338" i="7"/>
  <c r="IR338" i="7"/>
  <c r="IQ338" i="7"/>
  <c r="IP338" i="7"/>
  <c r="IO338" i="7"/>
  <c r="IN338" i="7"/>
  <c r="IM338" i="7"/>
  <c r="IL338" i="7"/>
  <c r="IK338" i="7"/>
  <c r="IJ338" i="7"/>
  <c r="II338" i="7"/>
  <c r="IH338" i="7"/>
  <c r="IF338" i="7"/>
  <c r="IE338" i="7"/>
  <c r="ID338" i="7"/>
  <c r="IC338" i="7"/>
  <c r="IB338" i="7"/>
  <c r="IA338" i="7"/>
  <c r="HZ338" i="7"/>
  <c r="HY338" i="7"/>
  <c r="HX338" i="7"/>
  <c r="HW338" i="7"/>
  <c r="HV338" i="7"/>
  <c r="HU338" i="7"/>
  <c r="HT338" i="7"/>
  <c r="HS338" i="7"/>
  <c r="HR338" i="7"/>
  <c r="HP338" i="7"/>
  <c r="HO338" i="7"/>
  <c r="HN338" i="7"/>
  <c r="HM338" i="7"/>
  <c r="HL338" i="7"/>
  <c r="HK338" i="7"/>
  <c r="HJ338" i="7"/>
  <c r="HI338" i="7"/>
  <c r="HH338" i="7"/>
  <c r="HG338" i="7"/>
  <c r="HF338" i="7"/>
  <c r="HE338" i="7"/>
  <c r="HD338" i="7"/>
  <c r="HC338" i="7"/>
  <c r="HB338" i="7"/>
  <c r="HA338" i="7"/>
  <c r="GZ338" i="7"/>
  <c r="GY338" i="7"/>
  <c r="GX338" i="7"/>
  <c r="GW338" i="7"/>
  <c r="GV338" i="7"/>
  <c r="GU338" i="7"/>
  <c r="GT338" i="7"/>
  <c r="GS338" i="7"/>
  <c r="GR338" i="7"/>
  <c r="GQ338" i="7"/>
  <c r="GP338" i="7"/>
  <c r="GN338" i="7"/>
  <c r="GM338" i="7"/>
  <c r="GL338" i="7"/>
  <c r="GK338" i="7"/>
  <c r="GJ338" i="7"/>
  <c r="GI338" i="7"/>
  <c r="GH338" i="7"/>
  <c r="GG338" i="7"/>
  <c r="GF338" i="7"/>
  <c r="GE338" i="7"/>
  <c r="GD338" i="7"/>
  <c r="GC338" i="7"/>
  <c r="GB338" i="7"/>
  <c r="GA338" i="7"/>
  <c r="FZ338" i="7"/>
  <c r="FX338" i="7"/>
  <c r="FW338" i="7"/>
  <c r="FV338" i="7"/>
  <c r="FU338" i="7"/>
  <c r="FT338" i="7"/>
  <c r="FS338" i="7"/>
  <c r="FR338" i="7"/>
  <c r="FQ338" i="7"/>
  <c r="FP338" i="7"/>
  <c r="FO338" i="7"/>
  <c r="FN338" i="7"/>
  <c r="FM338" i="7"/>
  <c r="FL338" i="7"/>
  <c r="FK338" i="7"/>
  <c r="FJ338" i="7"/>
  <c r="FH338" i="7"/>
  <c r="FG338" i="7"/>
  <c r="FF338" i="7"/>
  <c r="FE338" i="7"/>
  <c r="FD338" i="7"/>
  <c r="FC338" i="7"/>
  <c r="FB338" i="7"/>
  <c r="FA338" i="7"/>
  <c r="EZ338" i="7"/>
  <c r="EY338" i="7"/>
  <c r="EX338" i="7"/>
  <c r="EW338" i="7"/>
  <c r="EV338" i="7"/>
  <c r="EU338" i="7"/>
  <c r="ET338" i="7"/>
  <c r="ER338" i="7"/>
  <c r="EQ338" i="7"/>
  <c r="EP338" i="7"/>
  <c r="EO338" i="7"/>
  <c r="EN338" i="7"/>
  <c r="EM338" i="7"/>
  <c r="EL338" i="7"/>
  <c r="EK338" i="7"/>
  <c r="EJ338" i="7"/>
  <c r="EI338" i="7"/>
  <c r="EH338" i="7"/>
  <c r="EG338" i="7"/>
  <c r="EF338" i="7"/>
  <c r="EE338" i="7"/>
  <c r="ED338" i="7"/>
  <c r="EB338" i="7"/>
  <c r="EA338" i="7"/>
  <c r="DZ338" i="7"/>
  <c r="DY338" i="7"/>
  <c r="DX338" i="7"/>
  <c r="DW338" i="7"/>
  <c r="DV338" i="7"/>
  <c r="DU338" i="7"/>
  <c r="DT338" i="7"/>
  <c r="DS338" i="7"/>
  <c r="DR338" i="7"/>
  <c r="DQ338" i="7"/>
  <c r="DP338" i="7"/>
  <c r="DO338" i="7"/>
  <c r="DN338" i="7"/>
  <c r="DL338" i="7"/>
  <c r="DK338" i="7"/>
  <c r="DJ338" i="7"/>
  <c r="DI338" i="7"/>
  <c r="DH338" i="7"/>
  <c r="DG338" i="7"/>
  <c r="DF338" i="7"/>
  <c r="DE338" i="7"/>
  <c r="DD338" i="7"/>
  <c r="DC338" i="7"/>
  <c r="DB338" i="7"/>
  <c r="DA338" i="7"/>
  <c r="CZ338" i="7"/>
  <c r="CY338" i="7"/>
  <c r="CX338" i="7"/>
  <c r="CV338" i="7"/>
  <c r="CU338" i="7"/>
  <c r="CT338" i="7"/>
  <c r="CS338" i="7"/>
  <c r="CR338" i="7"/>
  <c r="CQ338" i="7"/>
  <c r="CP338" i="7"/>
  <c r="CO338" i="7"/>
  <c r="CN338" i="7"/>
  <c r="CM338" i="7"/>
  <c r="CL338" i="7"/>
  <c r="CK338" i="7"/>
  <c r="CJ338" i="7"/>
  <c r="CI338" i="7"/>
  <c r="CH338" i="7"/>
  <c r="CG338" i="7"/>
  <c r="CF338" i="7"/>
  <c r="CE338" i="7"/>
  <c r="CD338" i="7"/>
  <c r="CC338" i="7"/>
  <c r="CB338" i="7"/>
  <c r="CA338" i="7"/>
  <c r="BZ338" i="7"/>
  <c r="BY338" i="7"/>
  <c r="BX338" i="7"/>
  <c r="BW338" i="7"/>
  <c r="BU338" i="7"/>
  <c r="BT338" i="7"/>
  <c r="BS338" i="7"/>
  <c r="BR338" i="7"/>
  <c r="BQ338" i="7"/>
  <c r="BP338" i="7"/>
  <c r="BO338" i="7"/>
  <c r="BN338" i="7"/>
  <c r="BM338" i="7"/>
  <c r="BL338" i="7"/>
  <c r="BK338" i="7"/>
  <c r="BJ338" i="7"/>
  <c r="BI338" i="7"/>
  <c r="BH338" i="7"/>
  <c r="BG338" i="7"/>
  <c r="BE338" i="7"/>
  <c r="BD338" i="7"/>
  <c r="BC338" i="7"/>
  <c r="BB338" i="7"/>
  <c r="BA338" i="7"/>
  <c r="AZ338" i="7"/>
  <c r="AY338" i="7"/>
  <c r="AX338" i="7"/>
  <c r="AW338" i="7"/>
  <c r="AV338" i="7"/>
  <c r="AU338" i="7"/>
  <c r="AT338" i="7"/>
  <c r="AS338" i="7"/>
  <c r="AR338" i="7"/>
  <c r="AQ338" i="7"/>
  <c r="AO338" i="7"/>
  <c r="AN338" i="7"/>
  <c r="AM338" i="7"/>
  <c r="AL338" i="7"/>
  <c r="AK338" i="7"/>
  <c r="AJ338" i="7"/>
  <c r="AI338" i="7"/>
  <c r="AH338" i="7"/>
  <c r="AG338" i="7"/>
  <c r="AF338" i="7"/>
  <c r="AE338" i="7"/>
  <c r="AD338" i="7"/>
  <c r="AC338" i="7"/>
  <c r="AB338" i="7"/>
  <c r="AA338" i="7"/>
  <c r="Y338" i="7"/>
  <c r="X338" i="7"/>
  <c r="W338" i="7"/>
  <c r="V338" i="7"/>
  <c r="U338" i="7"/>
  <c r="T338" i="7"/>
  <c r="S338" i="7"/>
  <c r="R338" i="7"/>
  <c r="Q338" i="7"/>
  <c r="P338" i="7"/>
  <c r="O338" i="7"/>
  <c r="N338" i="7"/>
  <c r="M338" i="7"/>
  <c r="L338" i="7"/>
  <c r="K338" i="7"/>
  <c r="I338" i="7"/>
  <c r="H338" i="7"/>
  <c r="G338" i="7"/>
  <c r="F338" i="7"/>
  <c r="UE333" i="7"/>
  <c r="UE332" i="7" s="1"/>
  <c r="TO333" i="7"/>
  <c r="SY333" i="7"/>
  <c r="SY332" i="7" s="1"/>
  <c r="SI333" i="7"/>
  <c r="SI332" i="7" s="1"/>
  <c r="RS333" i="7"/>
  <c r="RS332" i="7" s="1"/>
  <c r="QR333" i="7"/>
  <c r="QR332" i="7" s="1"/>
  <c r="QB333" i="7"/>
  <c r="QB332" i="7" s="1"/>
  <c r="PL333" i="7"/>
  <c r="PL332" i="7" s="1"/>
  <c r="OV333" i="7"/>
  <c r="OV332" i="7" s="1"/>
  <c r="OF333" i="7"/>
  <c r="OF332" i="7" s="1"/>
  <c r="NP333" i="7"/>
  <c r="NP332" i="7" s="1"/>
  <c r="MZ333" i="7"/>
  <c r="MZ332" i="7" s="1"/>
  <c r="MJ333" i="7"/>
  <c r="MJ332" i="7" s="1"/>
  <c r="LT333" i="7"/>
  <c r="LT332" i="7" s="1"/>
  <c r="LD333" i="7"/>
  <c r="LD332" i="7" s="1"/>
  <c r="KC333" i="7"/>
  <c r="KC332" i="7" s="1"/>
  <c r="JM333" i="7"/>
  <c r="JM332" i="7" s="1"/>
  <c r="IW333" i="7"/>
  <c r="IW332" i="7" s="1"/>
  <c r="IG333" i="7"/>
  <c r="IG332" i="7" s="1"/>
  <c r="HQ333" i="7"/>
  <c r="HQ332" i="7" s="1"/>
  <c r="GO333" i="7"/>
  <c r="GO332" i="7" s="1"/>
  <c r="FY333" i="7"/>
  <c r="FY332" i="7" s="1"/>
  <c r="FI333" i="7"/>
  <c r="FI332" i="7" s="1"/>
  <c r="ES333" i="7"/>
  <c r="ES332" i="7" s="1"/>
  <c r="EC333" i="7"/>
  <c r="EC332" i="7" s="1"/>
  <c r="DM333" i="7"/>
  <c r="DM332" i="7" s="1"/>
  <c r="CW333" i="7"/>
  <c r="CW332" i="7" s="1"/>
  <c r="BV333" i="7"/>
  <c r="BV332" i="7" s="1"/>
  <c r="BF333" i="7"/>
  <c r="BF332" i="7" s="1"/>
  <c r="AP333" i="7"/>
  <c r="AP332" i="7" s="1"/>
  <c r="Z333" i="7"/>
  <c r="Z332" i="7" s="1"/>
  <c r="J333" i="7"/>
  <c r="J332" i="7" s="1"/>
  <c r="E333" i="7"/>
  <c r="VE333" i="7" s="1"/>
  <c r="VD332" i="7"/>
  <c r="VC332" i="7"/>
  <c r="VB332" i="7"/>
  <c r="VA332" i="7"/>
  <c r="UZ332" i="7"/>
  <c r="UY332" i="7"/>
  <c r="UX332" i="7"/>
  <c r="UW332" i="7"/>
  <c r="UV332" i="7"/>
  <c r="UU332" i="7"/>
  <c r="UT332" i="7"/>
  <c r="US332" i="7"/>
  <c r="UR332" i="7"/>
  <c r="UQ332" i="7"/>
  <c r="UP332" i="7"/>
  <c r="UO332" i="7"/>
  <c r="UN332" i="7"/>
  <c r="UM332" i="7"/>
  <c r="UL332" i="7"/>
  <c r="UK332" i="7"/>
  <c r="UJ332" i="7"/>
  <c r="UI332" i="7"/>
  <c r="UH332" i="7"/>
  <c r="UG332" i="7"/>
  <c r="UF332" i="7"/>
  <c r="UD332" i="7"/>
  <c r="UC332" i="7"/>
  <c r="UB332" i="7"/>
  <c r="UA332" i="7"/>
  <c r="TZ332" i="7"/>
  <c r="TY332" i="7"/>
  <c r="TX332" i="7"/>
  <c r="TW332" i="7"/>
  <c r="TV332" i="7"/>
  <c r="TU332" i="7"/>
  <c r="TT332" i="7"/>
  <c r="TS332" i="7"/>
  <c r="TR332" i="7"/>
  <c r="TQ332" i="7"/>
  <c r="TP332" i="7"/>
  <c r="TO332" i="7"/>
  <c r="TN332" i="7"/>
  <c r="TM332" i="7"/>
  <c r="TL332" i="7"/>
  <c r="TK332" i="7"/>
  <c r="TJ332" i="7"/>
  <c r="TI332" i="7"/>
  <c r="TH332" i="7"/>
  <c r="TG332" i="7"/>
  <c r="TF332" i="7"/>
  <c r="TE332" i="7"/>
  <c r="TD332" i="7"/>
  <c r="TC332" i="7"/>
  <c r="TB332" i="7"/>
  <c r="TA332" i="7"/>
  <c r="SZ332" i="7"/>
  <c r="SX332" i="7"/>
  <c r="SW332" i="7"/>
  <c r="SV332" i="7"/>
  <c r="SU332" i="7"/>
  <c r="ST332" i="7"/>
  <c r="SS332" i="7"/>
  <c r="SR332" i="7"/>
  <c r="SQ332" i="7"/>
  <c r="SP332" i="7"/>
  <c r="SO332" i="7"/>
  <c r="SN332" i="7"/>
  <c r="SM332" i="7"/>
  <c r="SL332" i="7"/>
  <c r="SK332" i="7"/>
  <c r="SJ332" i="7"/>
  <c r="SH332" i="7"/>
  <c r="SG332" i="7"/>
  <c r="SF332" i="7"/>
  <c r="SE332" i="7"/>
  <c r="SD332" i="7"/>
  <c r="SC332" i="7"/>
  <c r="SB332" i="7"/>
  <c r="SA332" i="7"/>
  <c r="RZ332" i="7"/>
  <c r="RY332" i="7"/>
  <c r="RX332" i="7"/>
  <c r="RW332" i="7"/>
  <c r="RV332" i="7"/>
  <c r="RU332" i="7"/>
  <c r="RT332" i="7"/>
  <c r="RR332" i="7"/>
  <c r="RQ332" i="7"/>
  <c r="RP332" i="7"/>
  <c r="RO332" i="7"/>
  <c r="RN332" i="7"/>
  <c r="RM332" i="7"/>
  <c r="RL332" i="7"/>
  <c r="RK332" i="7"/>
  <c r="RJ332" i="7"/>
  <c r="RI332" i="7"/>
  <c r="RH332" i="7"/>
  <c r="RG332" i="7"/>
  <c r="RF332" i="7"/>
  <c r="RE332" i="7"/>
  <c r="RD332" i="7"/>
  <c r="RC332" i="7"/>
  <c r="RB332" i="7"/>
  <c r="RA332" i="7"/>
  <c r="QZ332" i="7"/>
  <c r="QY332" i="7"/>
  <c r="QX332" i="7"/>
  <c r="QW332" i="7"/>
  <c r="QV332" i="7"/>
  <c r="QU332" i="7"/>
  <c r="QT332" i="7"/>
  <c r="QS332" i="7"/>
  <c r="QQ332" i="7"/>
  <c r="QP332" i="7"/>
  <c r="QO332" i="7"/>
  <c r="QN332" i="7"/>
  <c r="QM332" i="7"/>
  <c r="QL332" i="7"/>
  <c r="QK332" i="7"/>
  <c r="QJ332" i="7"/>
  <c r="QI332" i="7"/>
  <c r="QH332" i="7"/>
  <c r="QG332" i="7"/>
  <c r="QF332" i="7"/>
  <c r="QE332" i="7"/>
  <c r="QD332" i="7"/>
  <c r="QC332" i="7"/>
  <c r="QA332" i="7"/>
  <c r="PZ332" i="7"/>
  <c r="PY332" i="7"/>
  <c r="PX332" i="7"/>
  <c r="PW332" i="7"/>
  <c r="PV332" i="7"/>
  <c r="PU332" i="7"/>
  <c r="PT332" i="7"/>
  <c r="PS332" i="7"/>
  <c r="PR332" i="7"/>
  <c r="PQ332" i="7"/>
  <c r="PP332" i="7"/>
  <c r="PO332" i="7"/>
  <c r="PN332" i="7"/>
  <c r="PM332" i="7"/>
  <c r="PK332" i="7"/>
  <c r="PJ332" i="7"/>
  <c r="PI332" i="7"/>
  <c r="PH332" i="7"/>
  <c r="PG332" i="7"/>
  <c r="PF332" i="7"/>
  <c r="PE332" i="7"/>
  <c r="PD332" i="7"/>
  <c r="PC332" i="7"/>
  <c r="PB332" i="7"/>
  <c r="PA332" i="7"/>
  <c r="OZ332" i="7"/>
  <c r="OY332" i="7"/>
  <c r="OX332" i="7"/>
  <c r="OW332" i="7"/>
  <c r="OU332" i="7"/>
  <c r="OT332" i="7"/>
  <c r="OS332" i="7"/>
  <c r="OR332" i="7"/>
  <c r="OQ332" i="7"/>
  <c r="OP332" i="7"/>
  <c r="OO332" i="7"/>
  <c r="ON332" i="7"/>
  <c r="OM332" i="7"/>
  <c r="OL332" i="7"/>
  <c r="OK332" i="7"/>
  <c r="OJ332" i="7"/>
  <c r="OI332" i="7"/>
  <c r="OH332" i="7"/>
  <c r="OG332" i="7"/>
  <c r="OE332" i="7"/>
  <c r="OD332" i="7"/>
  <c r="OC332" i="7"/>
  <c r="OB332" i="7"/>
  <c r="OA332" i="7"/>
  <c r="NZ332" i="7"/>
  <c r="NY332" i="7"/>
  <c r="NX332" i="7"/>
  <c r="NW332" i="7"/>
  <c r="NV332" i="7"/>
  <c r="NU332" i="7"/>
  <c r="NT332" i="7"/>
  <c r="NS332" i="7"/>
  <c r="NR332" i="7"/>
  <c r="NQ332" i="7"/>
  <c r="NO332" i="7"/>
  <c r="NN332" i="7"/>
  <c r="NM332" i="7"/>
  <c r="NL332" i="7"/>
  <c r="NK332" i="7"/>
  <c r="NJ332" i="7"/>
  <c r="NI332" i="7"/>
  <c r="NH332" i="7"/>
  <c r="NG332" i="7"/>
  <c r="NF332" i="7"/>
  <c r="NE332" i="7"/>
  <c r="ND332" i="7"/>
  <c r="NC332" i="7"/>
  <c r="NB332" i="7"/>
  <c r="NA332" i="7"/>
  <c r="MY332" i="7"/>
  <c r="MX332" i="7"/>
  <c r="MW332" i="7"/>
  <c r="MV332" i="7"/>
  <c r="MU332" i="7"/>
  <c r="MT332" i="7"/>
  <c r="MS332" i="7"/>
  <c r="MR332" i="7"/>
  <c r="MQ332" i="7"/>
  <c r="MP332" i="7"/>
  <c r="MO332" i="7"/>
  <c r="MN332" i="7"/>
  <c r="MM332" i="7"/>
  <c r="ML332" i="7"/>
  <c r="MK332" i="7"/>
  <c r="MI332" i="7"/>
  <c r="MH332" i="7"/>
  <c r="MG332" i="7"/>
  <c r="MF332" i="7"/>
  <c r="ME332" i="7"/>
  <c r="MD332" i="7"/>
  <c r="MC332" i="7"/>
  <c r="MB332" i="7"/>
  <c r="MA332" i="7"/>
  <c r="LZ332" i="7"/>
  <c r="LY332" i="7"/>
  <c r="LX332" i="7"/>
  <c r="LW332" i="7"/>
  <c r="LV332" i="7"/>
  <c r="LU332" i="7"/>
  <c r="LS332" i="7"/>
  <c r="LR332" i="7"/>
  <c r="LQ332" i="7"/>
  <c r="LP332" i="7"/>
  <c r="LO332" i="7"/>
  <c r="LN332" i="7"/>
  <c r="LM332" i="7"/>
  <c r="LL332" i="7"/>
  <c r="LK332" i="7"/>
  <c r="LJ332" i="7"/>
  <c r="LI332" i="7"/>
  <c r="LH332" i="7"/>
  <c r="LG332" i="7"/>
  <c r="LF332" i="7"/>
  <c r="LE332" i="7"/>
  <c r="LC332" i="7"/>
  <c r="LB332" i="7"/>
  <c r="LA332" i="7"/>
  <c r="KZ332" i="7"/>
  <c r="KY332" i="7"/>
  <c r="KX332" i="7"/>
  <c r="KW332" i="7"/>
  <c r="KV332" i="7"/>
  <c r="KU332" i="7"/>
  <c r="KT332" i="7"/>
  <c r="KS332" i="7"/>
  <c r="KR332" i="7"/>
  <c r="KQ332" i="7"/>
  <c r="KP332" i="7"/>
  <c r="KO332" i="7"/>
  <c r="KN332" i="7"/>
  <c r="KM332" i="7"/>
  <c r="KL332" i="7"/>
  <c r="KK332" i="7"/>
  <c r="KJ332" i="7"/>
  <c r="KI332" i="7"/>
  <c r="KH332" i="7"/>
  <c r="KG332" i="7"/>
  <c r="KF332" i="7"/>
  <c r="KE332" i="7"/>
  <c r="KD332" i="7"/>
  <c r="KB332" i="7"/>
  <c r="KA332" i="7"/>
  <c r="JZ332" i="7"/>
  <c r="JY332" i="7"/>
  <c r="JX332" i="7"/>
  <c r="JW332" i="7"/>
  <c r="JV332" i="7"/>
  <c r="JU332" i="7"/>
  <c r="JT332" i="7"/>
  <c r="JS332" i="7"/>
  <c r="JR332" i="7"/>
  <c r="JQ332" i="7"/>
  <c r="JP332" i="7"/>
  <c r="JO332" i="7"/>
  <c r="JN332" i="7"/>
  <c r="JL332" i="7"/>
  <c r="JK332" i="7"/>
  <c r="JJ332" i="7"/>
  <c r="JI332" i="7"/>
  <c r="JH332" i="7"/>
  <c r="JG332" i="7"/>
  <c r="JF332" i="7"/>
  <c r="JE332" i="7"/>
  <c r="JD332" i="7"/>
  <c r="JC332" i="7"/>
  <c r="JB332" i="7"/>
  <c r="JA332" i="7"/>
  <c r="IZ332" i="7"/>
  <c r="IY332" i="7"/>
  <c r="IX332" i="7"/>
  <c r="IV332" i="7"/>
  <c r="IU332" i="7"/>
  <c r="IT332" i="7"/>
  <c r="IS332" i="7"/>
  <c r="IR332" i="7"/>
  <c r="IQ332" i="7"/>
  <c r="IP332" i="7"/>
  <c r="IO332" i="7"/>
  <c r="IN332" i="7"/>
  <c r="IM332" i="7"/>
  <c r="IL332" i="7"/>
  <c r="IK332" i="7"/>
  <c r="IJ332" i="7"/>
  <c r="II332" i="7"/>
  <c r="IH332" i="7"/>
  <c r="IF332" i="7"/>
  <c r="IE332" i="7"/>
  <c r="ID332" i="7"/>
  <c r="IC332" i="7"/>
  <c r="IB332" i="7"/>
  <c r="IA332" i="7"/>
  <c r="HZ332" i="7"/>
  <c r="HY332" i="7"/>
  <c r="HX332" i="7"/>
  <c r="HW332" i="7"/>
  <c r="HV332" i="7"/>
  <c r="HU332" i="7"/>
  <c r="HT332" i="7"/>
  <c r="HS332" i="7"/>
  <c r="HR332" i="7"/>
  <c r="HP332" i="7"/>
  <c r="HO332" i="7"/>
  <c r="HN332" i="7"/>
  <c r="HM332" i="7"/>
  <c r="HL332" i="7"/>
  <c r="HK332" i="7"/>
  <c r="HJ332" i="7"/>
  <c r="HI332" i="7"/>
  <c r="HH332" i="7"/>
  <c r="HG332" i="7"/>
  <c r="HF332" i="7"/>
  <c r="HE332" i="7"/>
  <c r="HD332" i="7"/>
  <c r="HC332" i="7"/>
  <c r="HB332" i="7"/>
  <c r="HA332" i="7"/>
  <c r="GZ332" i="7"/>
  <c r="GY332" i="7"/>
  <c r="GX332" i="7"/>
  <c r="GW332" i="7"/>
  <c r="GV332" i="7"/>
  <c r="GU332" i="7"/>
  <c r="GT332" i="7"/>
  <c r="GS332" i="7"/>
  <c r="GR332" i="7"/>
  <c r="GQ332" i="7"/>
  <c r="GP332" i="7"/>
  <c r="GN332" i="7"/>
  <c r="GM332" i="7"/>
  <c r="GL332" i="7"/>
  <c r="GK332" i="7"/>
  <c r="GJ332" i="7"/>
  <c r="GI332" i="7"/>
  <c r="GH332" i="7"/>
  <c r="GG332" i="7"/>
  <c r="GF332" i="7"/>
  <c r="GE332" i="7"/>
  <c r="GD332" i="7"/>
  <c r="GC332" i="7"/>
  <c r="GB332" i="7"/>
  <c r="GA332" i="7"/>
  <c r="FZ332" i="7"/>
  <c r="FX332" i="7"/>
  <c r="FW332" i="7"/>
  <c r="FV332" i="7"/>
  <c r="FU332" i="7"/>
  <c r="FT332" i="7"/>
  <c r="FS332" i="7"/>
  <c r="FR332" i="7"/>
  <c r="FQ332" i="7"/>
  <c r="FP332" i="7"/>
  <c r="FO332" i="7"/>
  <c r="FN332" i="7"/>
  <c r="FM332" i="7"/>
  <c r="FL332" i="7"/>
  <c r="FK332" i="7"/>
  <c r="FJ332" i="7"/>
  <c r="FH332" i="7"/>
  <c r="FG332" i="7"/>
  <c r="FF332" i="7"/>
  <c r="FE332" i="7"/>
  <c r="FD332" i="7"/>
  <c r="FC332" i="7"/>
  <c r="FB332" i="7"/>
  <c r="FA332" i="7"/>
  <c r="EZ332" i="7"/>
  <c r="EY332" i="7"/>
  <c r="EX332" i="7"/>
  <c r="EW332" i="7"/>
  <c r="EV332" i="7"/>
  <c r="EU332" i="7"/>
  <c r="ET332" i="7"/>
  <c r="ER332" i="7"/>
  <c r="EQ332" i="7"/>
  <c r="EP332" i="7"/>
  <c r="EO332" i="7"/>
  <c r="EN332" i="7"/>
  <c r="EM332" i="7"/>
  <c r="EL332" i="7"/>
  <c r="EK332" i="7"/>
  <c r="EJ332" i="7"/>
  <c r="EI332" i="7"/>
  <c r="EH332" i="7"/>
  <c r="EG332" i="7"/>
  <c r="EF332" i="7"/>
  <c r="EE332" i="7"/>
  <c r="ED332" i="7"/>
  <c r="EB332" i="7"/>
  <c r="EA332" i="7"/>
  <c r="DZ332" i="7"/>
  <c r="DY332" i="7"/>
  <c r="DX332" i="7"/>
  <c r="DW332" i="7"/>
  <c r="DV332" i="7"/>
  <c r="DU332" i="7"/>
  <c r="DT332" i="7"/>
  <c r="DS332" i="7"/>
  <c r="DR332" i="7"/>
  <c r="DQ332" i="7"/>
  <c r="DP332" i="7"/>
  <c r="DO332" i="7"/>
  <c r="DN332" i="7"/>
  <c r="DL332" i="7"/>
  <c r="DK332" i="7"/>
  <c r="DJ332" i="7"/>
  <c r="DI332" i="7"/>
  <c r="DH332" i="7"/>
  <c r="DG332" i="7"/>
  <c r="DF332" i="7"/>
  <c r="DE332" i="7"/>
  <c r="DD332" i="7"/>
  <c r="DC332" i="7"/>
  <c r="DB332" i="7"/>
  <c r="DA332" i="7"/>
  <c r="CZ332" i="7"/>
  <c r="CY332" i="7"/>
  <c r="CX332" i="7"/>
  <c r="CV332" i="7"/>
  <c r="CU332" i="7"/>
  <c r="CT332" i="7"/>
  <c r="CS332" i="7"/>
  <c r="CR332" i="7"/>
  <c r="CQ332" i="7"/>
  <c r="CP332" i="7"/>
  <c r="CO332" i="7"/>
  <c r="CN332" i="7"/>
  <c r="CM332" i="7"/>
  <c r="CL332" i="7"/>
  <c r="CK332" i="7"/>
  <c r="CJ332" i="7"/>
  <c r="CI332" i="7"/>
  <c r="CH332" i="7"/>
  <c r="CG332" i="7"/>
  <c r="CF332" i="7"/>
  <c r="CE332" i="7"/>
  <c r="CD332" i="7"/>
  <c r="CC332" i="7"/>
  <c r="CB332" i="7"/>
  <c r="CA332" i="7"/>
  <c r="BZ332" i="7"/>
  <c r="BY332" i="7"/>
  <c r="BX332" i="7"/>
  <c r="BW332" i="7"/>
  <c r="BU332" i="7"/>
  <c r="BT332" i="7"/>
  <c r="BS332" i="7"/>
  <c r="BR332" i="7"/>
  <c r="BQ332" i="7"/>
  <c r="BP332" i="7"/>
  <c r="BO332" i="7"/>
  <c r="BN332" i="7"/>
  <c r="BM332" i="7"/>
  <c r="BL332" i="7"/>
  <c r="BK332" i="7"/>
  <c r="BJ332" i="7"/>
  <c r="BI332" i="7"/>
  <c r="BH332" i="7"/>
  <c r="BG332" i="7"/>
  <c r="BE332" i="7"/>
  <c r="BD332" i="7"/>
  <c r="BC332" i="7"/>
  <c r="BB332" i="7"/>
  <c r="BA332" i="7"/>
  <c r="AZ332" i="7"/>
  <c r="AY332" i="7"/>
  <c r="AX332" i="7"/>
  <c r="AW332" i="7"/>
  <c r="AV332" i="7"/>
  <c r="AU332" i="7"/>
  <c r="AT332" i="7"/>
  <c r="AS332" i="7"/>
  <c r="AR332" i="7"/>
  <c r="AQ332" i="7"/>
  <c r="AO332" i="7"/>
  <c r="AN332" i="7"/>
  <c r="AM332" i="7"/>
  <c r="AL332" i="7"/>
  <c r="AK332" i="7"/>
  <c r="AJ332" i="7"/>
  <c r="AI332" i="7"/>
  <c r="AH332" i="7"/>
  <c r="AG332" i="7"/>
  <c r="AF332" i="7"/>
  <c r="AE332" i="7"/>
  <c r="AD332" i="7"/>
  <c r="AC332" i="7"/>
  <c r="AB332" i="7"/>
  <c r="AA332" i="7"/>
  <c r="Y332" i="7"/>
  <c r="X332" i="7"/>
  <c r="W332" i="7"/>
  <c r="V332" i="7"/>
  <c r="U332" i="7"/>
  <c r="T332" i="7"/>
  <c r="S332" i="7"/>
  <c r="R332" i="7"/>
  <c r="Q332" i="7"/>
  <c r="P332" i="7"/>
  <c r="O332" i="7"/>
  <c r="N332" i="7"/>
  <c r="M332" i="7"/>
  <c r="L332" i="7"/>
  <c r="K332" i="7"/>
  <c r="I332" i="7"/>
  <c r="H332" i="7"/>
  <c r="G332" i="7"/>
  <c r="F332" i="7"/>
  <c r="UE331" i="7"/>
  <c r="UE330" i="7" s="1"/>
  <c r="TO331" i="7"/>
  <c r="SY331" i="7"/>
  <c r="SY330" i="7" s="1"/>
  <c r="SI331" i="7"/>
  <c r="SI330" i="7" s="1"/>
  <c r="RS331" i="7"/>
  <c r="RS330" i="7" s="1"/>
  <c r="QR331" i="7"/>
  <c r="QR330" i="7" s="1"/>
  <c r="QB331" i="7"/>
  <c r="QB330" i="7" s="1"/>
  <c r="PL331" i="7"/>
  <c r="OV331" i="7"/>
  <c r="OV330" i="7" s="1"/>
  <c r="OF331" i="7"/>
  <c r="OF330" i="7" s="1"/>
  <c r="NP331" i="7"/>
  <c r="NP330" i="7" s="1"/>
  <c r="MZ331" i="7"/>
  <c r="MZ330" i="7" s="1"/>
  <c r="MJ331" i="7"/>
  <c r="MJ330" i="7" s="1"/>
  <c r="LT331" i="7"/>
  <c r="LT330" i="7" s="1"/>
  <c r="LD331" i="7"/>
  <c r="LD330" i="7" s="1"/>
  <c r="KC331" i="7"/>
  <c r="KC330" i="7" s="1"/>
  <c r="JM331" i="7"/>
  <c r="JM330" i="7" s="1"/>
  <c r="IW331" i="7"/>
  <c r="IW330" i="7" s="1"/>
  <c r="IG331" i="7"/>
  <c r="IG330" i="7" s="1"/>
  <c r="HQ331" i="7"/>
  <c r="HQ330" i="7" s="1"/>
  <c r="GO331" i="7"/>
  <c r="GO330" i="7" s="1"/>
  <c r="FY331" i="7"/>
  <c r="FY330" i="7" s="1"/>
  <c r="FI331" i="7"/>
  <c r="FI330" i="7" s="1"/>
  <c r="ES331" i="7"/>
  <c r="ES330" i="7" s="1"/>
  <c r="EC331" i="7"/>
  <c r="EC330" i="7" s="1"/>
  <c r="DM331" i="7"/>
  <c r="DM330" i="7" s="1"/>
  <c r="CW331" i="7"/>
  <c r="CW330" i="7" s="1"/>
  <c r="BV331" i="7"/>
  <c r="BV330" i="7" s="1"/>
  <c r="BF331" i="7"/>
  <c r="BF330" i="7" s="1"/>
  <c r="AP331" i="7"/>
  <c r="AP330" i="7" s="1"/>
  <c r="Z331" i="7"/>
  <c r="Z330" i="7" s="1"/>
  <c r="J331" i="7"/>
  <c r="J330" i="7" s="1"/>
  <c r="E331" i="7"/>
  <c r="VD330" i="7"/>
  <c r="VC330" i="7"/>
  <c r="VB330" i="7"/>
  <c r="VA330" i="7"/>
  <c r="UZ330" i="7"/>
  <c r="UY330" i="7"/>
  <c r="UX330" i="7"/>
  <c r="UW330" i="7"/>
  <c r="UV330" i="7"/>
  <c r="UU330" i="7"/>
  <c r="UT330" i="7"/>
  <c r="US330" i="7"/>
  <c r="UR330" i="7"/>
  <c r="UQ330" i="7"/>
  <c r="UP330" i="7"/>
  <c r="UO330" i="7"/>
  <c r="UN330" i="7"/>
  <c r="UM330" i="7"/>
  <c r="UL330" i="7"/>
  <c r="UK330" i="7"/>
  <c r="UJ330" i="7"/>
  <c r="UI330" i="7"/>
  <c r="UH330" i="7"/>
  <c r="UG330" i="7"/>
  <c r="UF330" i="7"/>
  <c r="UD330" i="7"/>
  <c r="UC330" i="7"/>
  <c r="UB330" i="7"/>
  <c r="UA330" i="7"/>
  <c r="TZ330" i="7"/>
  <c r="TY330" i="7"/>
  <c r="TX330" i="7"/>
  <c r="TW330" i="7"/>
  <c r="TV330" i="7"/>
  <c r="TU330" i="7"/>
  <c r="TT330" i="7"/>
  <c r="TS330" i="7"/>
  <c r="TR330" i="7"/>
  <c r="TQ330" i="7"/>
  <c r="TP330" i="7"/>
  <c r="TO330" i="7"/>
  <c r="TN330" i="7"/>
  <c r="TM330" i="7"/>
  <c r="TL330" i="7"/>
  <c r="TK330" i="7"/>
  <c r="TJ330" i="7"/>
  <c r="TI330" i="7"/>
  <c r="TH330" i="7"/>
  <c r="TG330" i="7"/>
  <c r="TF330" i="7"/>
  <c r="TE330" i="7"/>
  <c r="TD330" i="7"/>
  <c r="TC330" i="7"/>
  <c r="TB330" i="7"/>
  <c r="TA330" i="7"/>
  <c r="SZ330" i="7"/>
  <c r="SX330" i="7"/>
  <c r="SW330" i="7"/>
  <c r="SV330" i="7"/>
  <c r="SU330" i="7"/>
  <c r="ST330" i="7"/>
  <c r="SS330" i="7"/>
  <c r="SR330" i="7"/>
  <c r="SQ330" i="7"/>
  <c r="SP330" i="7"/>
  <c r="SO330" i="7"/>
  <c r="SN330" i="7"/>
  <c r="SM330" i="7"/>
  <c r="SL330" i="7"/>
  <c r="SK330" i="7"/>
  <c r="SJ330" i="7"/>
  <c r="SH330" i="7"/>
  <c r="SG330" i="7"/>
  <c r="SF330" i="7"/>
  <c r="SE330" i="7"/>
  <c r="SD330" i="7"/>
  <c r="SC330" i="7"/>
  <c r="SB330" i="7"/>
  <c r="SA330" i="7"/>
  <c r="RZ330" i="7"/>
  <c r="RY330" i="7"/>
  <c r="RX330" i="7"/>
  <c r="RW330" i="7"/>
  <c r="RV330" i="7"/>
  <c r="RU330" i="7"/>
  <c r="RT330" i="7"/>
  <c r="RR330" i="7"/>
  <c r="RQ330" i="7"/>
  <c r="RP330" i="7"/>
  <c r="RO330" i="7"/>
  <c r="RN330" i="7"/>
  <c r="RM330" i="7"/>
  <c r="RL330" i="7"/>
  <c r="RK330" i="7"/>
  <c r="RJ330" i="7"/>
  <c r="RI330" i="7"/>
  <c r="RH330" i="7"/>
  <c r="RG330" i="7"/>
  <c r="RF330" i="7"/>
  <c r="RE330" i="7"/>
  <c r="RD330" i="7"/>
  <c r="RC330" i="7"/>
  <c r="RB330" i="7"/>
  <c r="RA330" i="7"/>
  <c r="QZ330" i="7"/>
  <c r="QY330" i="7"/>
  <c r="QX330" i="7"/>
  <c r="QW330" i="7"/>
  <c r="QV330" i="7"/>
  <c r="QU330" i="7"/>
  <c r="QT330" i="7"/>
  <c r="QS330" i="7"/>
  <c r="QQ330" i="7"/>
  <c r="QP330" i="7"/>
  <c r="QO330" i="7"/>
  <c r="QN330" i="7"/>
  <c r="QM330" i="7"/>
  <c r="QL330" i="7"/>
  <c r="QK330" i="7"/>
  <c r="QJ330" i="7"/>
  <c r="QI330" i="7"/>
  <c r="QH330" i="7"/>
  <c r="QG330" i="7"/>
  <c r="QF330" i="7"/>
  <c r="QE330" i="7"/>
  <c r="QD330" i="7"/>
  <c r="QC330" i="7"/>
  <c r="QA330" i="7"/>
  <c r="PZ330" i="7"/>
  <c r="PY330" i="7"/>
  <c r="PX330" i="7"/>
  <c r="PW330" i="7"/>
  <c r="PV330" i="7"/>
  <c r="PU330" i="7"/>
  <c r="PT330" i="7"/>
  <c r="PS330" i="7"/>
  <c r="PR330" i="7"/>
  <c r="PQ330" i="7"/>
  <c r="PP330" i="7"/>
  <c r="PO330" i="7"/>
  <c r="PN330" i="7"/>
  <c r="PM330" i="7"/>
  <c r="PL330" i="7"/>
  <c r="PK330" i="7"/>
  <c r="PJ330" i="7"/>
  <c r="PI330" i="7"/>
  <c r="PH330" i="7"/>
  <c r="PG330" i="7"/>
  <c r="PF330" i="7"/>
  <c r="PE330" i="7"/>
  <c r="PD330" i="7"/>
  <c r="PC330" i="7"/>
  <c r="PB330" i="7"/>
  <c r="PA330" i="7"/>
  <c r="OZ330" i="7"/>
  <c r="OY330" i="7"/>
  <c r="OX330" i="7"/>
  <c r="OW330" i="7"/>
  <c r="OU330" i="7"/>
  <c r="OT330" i="7"/>
  <c r="OS330" i="7"/>
  <c r="OR330" i="7"/>
  <c r="OQ330" i="7"/>
  <c r="OP330" i="7"/>
  <c r="OO330" i="7"/>
  <c r="ON330" i="7"/>
  <c r="OM330" i="7"/>
  <c r="OL330" i="7"/>
  <c r="OK330" i="7"/>
  <c r="OJ330" i="7"/>
  <c r="OI330" i="7"/>
  <c r="OH330" i="7"/>
  <c r="OG330" i="7"/>
  <c r="OE330" i="7"/>
  <c r="OD330" i="7"/>
  <c r="OC330" i="7"/>
  <c r="OB330" i="7"/>
  <c r="OA330" i="7"/>
  <c r="NZ330" i="7"/>
  <c r="NY330" i="7"/>
  <c r="NX330" i="7"/>
  <c r="NW330" i="7"/>
  <c r="NV330" i="7"/>
  <c r="NU330" i="7"/>
  <c r="NT330" i="7"/>
  <c r="NS330" i="7"/>
  <c r="NR330" i="7"/>
  <c r="NQ330" i="7"/>
  <c r="NO330" i="7"/>
  <c r="NN330" i="7"/>
  <c r="NM330" i="7"/>
  <c r="NL330" i="7"/>
  <c r="NK330" i="7"/>
  <c r="NJ330" i="7"/>
  <c r="NI330" i="7"/>
  <c r="NH330" i="7"/>
  <c r="NG330" i="7"/>
  <c r="NF330" i="7"/>
  <c r="NE330" i="7"/>
  <c r="ND330" i="7"/>
  <c r="NC330" i="7"/>
  <c r="NB330" i="7"/>
  <c r="NA330" i="7"/>
  <c r="MY330" i="7"/>
  <c r="MX330" i="7"/>
  <c r="MW330" i="7"/>
  <c r="MV330" i="7"/>
  <c r="MU330" i="7"/>
  <c r="MT330" i="7"/>
  <c r="MS330" i="7"/>
  <c r="MR330" i="7"/>
  <c r="MQ330" i="7"/>
  <c r="MP330" i="7"/>
  <c r="MO330" i="7"/>
  <c r="MN330" i="7"/>
  <c r="MM330" i="7"/>
  <c r="ML330" i="7"/>
  <c r="MK330" i="7"/>
  <c r="MI330" i="7"/>
  <c r="MH330" i="7"/>
  <c r="MG330" i="7"/>
  <c r="MF330" i="7"/>
  <c r="ME330" i="7"/>
  <c r="MD330" i="7"/>
  <c r="MC330" i="7"/>
  <c r="MB330" i="7"/>
  <c r="MA330" i="7"/>
  <c r="LZ330" i="7"/>
  <c r="LY330" i="7"/>
  <c r="LX330" i="7"/>
  <c r="LW330" i="7"/>
  <c r="LV330" i="7"/>
  <c r="LU330" i="7"/>
  <c r="LS330" i="7"/>
  <c r="LR330" i="7"/>
  <c r="LQ330" i="7"/>
  <c r="LP330" i="7"/>
  <c r="LO330" i="7"/>
  <c r="LN330" i="7"/>
  <c r="LM330" i="7"/>
  <c r="LL330" i="7"/>
  <c r="LK330" i="7"/>
  <c r="LJ330" i="7"/>
  <c r="LI330" i="7"/>
  <c r="LH330" i="7"/>
  <c r="LG330" i="7"/>
  <c r="LF330" i="7"/>
  <c r="LE330" i="7"/>
  <c r="LC330" i="7"/>
  <c r="LB330" i="7"/>
  <c r="LA330" i="7"/>
  <c r="KZ330" i="7"/>
  <c r="KY330" i="7"/>
  <c r="KX330" i="7"/>
  <c r="KW330" i="7"/>
  <c r="KV330" i="7"/>
  <c r="KU330" i="7"/>
  <c r="KT330" i="7"/>
  <c r="KS330" i="7"/>
  <c r="KR330" i="7"/>
  <c r="KQ330" i="7"/>
  <c r="KP330" i="7"/>
  <c r="KO330" i="7"/>
  <c r="KN330" i="7"/>
  <c r="KM330" i="7"/>
  <c r="KL330" i="7"/>
  <c r="KK330" i="7"/>
  <c r="KJ330" i="7"/>
  <c r="KI330" i="7"/>
  <c r="KH330" i="7"/>
  <c r="KG330" i="7"/>
  <c r="KF330" i="7"/>
  <c r="KE330" i="7"/>
  <c r="KD330" i="7"/>
  <c r="KB330" i="7"/>
  <c r="KA330" i="7"/>
  <c r="JZ330" i="7"/>
  <c r="JY330" i="7"/>
  <c r="JX330" i="7"/>
  <c r="JW330" i="7"/>
  <c r="JV330" i="7"/>
  <c r="JU330" i="7"/>
  <c r="JT330" i="7"/>
  <c r="JS330" i="7"/>
  <c r="JR330" i="7"/>
  <c r="JQ330" i="7"/>
  <c r="JP330" i="7"/>
  <c r="JO330" i="7"/>
  <c r="JN330" i="7"/>
  <c r="JL330" i="7"/>
  <c r="JK330" i="7"/>
  <c r="JJ330" i="7"/>
  <c r="JI330" i="7"/>
  <c r="JH330" i="7"/>
  <c r="JG330" i="7"/>
  <c r="JF330" i="7"/>
  <c r="JE330" i="7"/>
  <c r="JD330" i="7"/>
  <c r="JC330" i="7"/>
  <c r="JB330" i="7"/>
  <c r="JA330" i="7"/>
  <c r="IZ330" i="7"/>
  <c r="IY330" i="7"/>
  <c r="IX330" i="7"/>
  <c r="IV330" i="7"/>
  <c r="IU330" i="7"/>
  <c r="IT330" i="7"/>
  <c r="IS330" i="7"/>
  <c r="IR330" i="7"/>
  <c r="IQ330" i="7"/>
  <c r="IP330" i="7"/>
  <c r="IO330" i="7"/>
  <c r="IN330" i="7"/>
  <c r="IM330" i="7"/>
  <c r="IL330" i="7"/>
  <c r="IK330" i="7"/>
  <c r="IJ330" i="7"/>
  <c r="II330" i="7"/>
  <c r="IH330" i="7"/>
  <c r="IF330" i="7"/>
  <c r="IE330" i="7"/>
  <c r="ID330" i="7"/>
  <c r="IC330" i="7"/>
  <c r="IB330" i="7"/>
  <c r="IA330" i="7"/>
  <c r="HZ330" i="7"/>
  <c r="HY330" i="7"/>
  <c r="HX330" i="7"/>
  <c r="HW330" i="7"/>
  <c r="HV330" i="7"/>
  <c r="HU330" i="7"/>
  <c r="HT330" i="7"/>
  <c r="HS330" i="7"/>
  <c r="HR330" i="7"/>
  <c r="HP330" i="7"/>
  <c r="HO330" i="7"/>
  <c r="HN330" i="7"/>
  <c r="HM330" i="7"/>
  <c r="HL330" i="7"/>
  <c r="HK330" i="7"/>
  <c r="HJ330" i="7"/>
  <c r="HI330" i="7"/>
  <c r="HH330" i="7"/>
  <c r="HG330" i="7"/>
  <c r="HF330" i="7"/>
  <c r="HE330" i="7"/>
  <c r="HD330" i="7"/>
  <c r="HC330" i="7"/>
  <c r="HB330" i="7"/>
  <c r="HA330" i="7"/>
  <c r="GZ330" i="7"/>
  <c r="GY330" i="7"/>
  <c r="GX330" i="7"/>
  <c r="GW330" i="7"/>
  <c r="GV330" i="7"/>
  <c r="GU330" i="7"/>
  <c r="GT330" i="7"/>
  <c r="GS330" i="7"/>
  <c r="GR330" i="7"/>
  <c r="GQ330" i="7"/>
  <c r="GP330" i="7"/>
  <c r="GN330" i="7"/>
  <c r="GM330" i="7"/>
  <c r="GL330" i="7"/>
  <c r="GK330" i="7"/>
  <c r="GJ330" i="7"/>
  <c r="GI330" i="7"/>
  <c r="GH330" i="7"/>
  <c r="GG330" i="7"/>
  <c r="GF330" i="7"/>
  <c r="GE330" i="7"/>
  <c r="GD330" i="7"/>
  <c r="GC330" i="7"/>
  <c r="GB330" i="7"/>
  <c r="GA330" i="7"/>
  <c r="FZ330" i="7"/>
  <c r="FX330" i="7"/>
  <c r="FW330" i="7"/>
  <c r="FV330" i="7"/>
  <c r="FU330" i="7"/>
  <c r="FT330" i="7"/>
  <c r="FS330" i="7"/>
  <c r="FR330" i="7"/>
  <c r="FQ330" i="7"/>
  <c r="FP330" i="7"/>
  <c r="FO330" i="7"/>
  <c r="FN330" i="7"/>
  <c r="FM330" i="7"/>
  <c r="FL330" i="7"/>
  <c r="FK330" i="7"/>
  <c r="FJ330" i="7"/>
  <c r="FH330" i="7"/>
  <c r="FG330" i="7"/>
  <c r="FF330" i="7"/>
  <c r="FE330" i="7"/>
  <c r="FD330" i="7"/>
  <c r="FC330" i="7"/>
  <c r="FB330" i="7"/>
  <c r="FA330" i="7"/>
  <c r="EZ330" i="7"/>
  <c r="EY330" i="7"/>
  <c r="EX330" i="7"/>
  <c r="EW330" i="7"/>
  <c r="EV330" i="7"/>
  <c r="EU330" i="7"/>
  <c r="ET330" i="7"/>
  <c r="ER330" i="7"/>
  <c r="EQ330" i="7"/>
  <c r="EP330" i="7"/>
  <c r="EO330" i="7"/>
  <c r="EN330" i="7"/>
  <c r="EM330" i="7"/>
  <c r="EL330" i="7"/>
  <c r="EK330" i="7"/>
  <c r="EJ330" i="7"/>
  <c r="EI330" i="7"/>
  <c r="EH330" i="7"/>
  <c r="EG330" i="7"/>
  <c r="EF330" i="7"/>
  <c r="EE330" i="7"/>
  <c r="ED330" i="7"/>
  <c r="EB330" i="7"/>
  <c r="EA330" i="7"/>
  <c r="DZ330" i="7"/>
  <c r="DY330" i="7"/>
  <c r="DX330" i="7"/>
  <c r="DW330" i="7"/>
  <c r="DV330" i="7"/>
  <c r="DU330" i="7"/>
  <c r="DT330" i="7"/>
  <c r="DS330" i="7"/>
  <c r="DR330" i="7"/>
  <c r="DQ330" i="7"/>
  <c r="DP330" i="7"/>
  <c r="DO330" i="7"/>
  <c r="DN330" i="7"/>
  <c r="DL330" i="7"/>
  <c r="DK330" i="7"/>
  <c r="DJ330" i="7"/>
  <c r="DI330" i="7"/>
  <c r="DH330" i="7"/>
  <c r="DG330" i="7"/>
  <c r="DF330" i="7"/>
  <c r="DE330" i="7"/>
  <c r="DD330" i="7"/>
  <c r="DC330" i="7"/>
  <c r="DB330" i="7"/>
  <c r="DA330" i="7"/>
  <c r="CZ330" i="7"/>
  <c r="CY330" i="7"/>
  <c r="CX330" i="7"/>
  <c r="CV330" i="7"/>
  <c r="CU330" i="7"/>
  <c r="CT330" i="7"/>
  <c r="CS330" i="7"/>
  <c r="CR330" i="7"/>
  <c r="CQ330" i="7"/>
  <c r="CP330" i="7"/>
  <c r="CO330" i="7"/>
  <c r="CN330" i="7"/>
  <c r="CM330" i="7"/>
  <c r="CL330" i="7"/>
  <c r="CK330" i="7"/>
  <c r="CJ330" i="7"/>
  <c r="CI330" i="7"/>
  <c r="CH330" i="7"/>
  <c r="CG330" i="7"/>
  <c r="CF330" i="7"/>
  <c r="CE330" i="7"/>
  <c r="CD330" i="7"/>
  <c r="CC330" i="7"/>
  <c r="CB330" i="7"/>
  <c r="CA330" i="7"/>
  <c r="BZ330" i="7"/>
  <c r="BY330" i="7"/>
  <c r="BX330" i="7"/>
  <c r="BW330" i="7"/>
  <c r="BU330" i="7"/>
  <c r="BT330" i="7"/>
  <c r="BS330" i="7"/>
  <c r="BR330" i="7"/>
  <c r="BQ330" i="7"/>
  <c r="BP330" i="7"/>
  <c r="BO330" i="7"/>
  <c r="BN330" i="7"/>
  <c r="BM330" i="7"/>
  <c r="BL330" i="7"/>
  <c r="BK330" i="7"/>
  <c r="BJ330" i="7"/>
  <c r="BI330" i="7"/>
  <c r="BH330" i="7"/>
  <c r="BG330" i="7"/>
  <c r="BE330" i="7"/>
  <c r="BD330" i="7"/>
  <c r="BC330" i="7"/>
  <c r="BB330" i="7"/>
  <c r="BA330" i="7"/>
  <c r="AZ330" i="7"/>
  <c r="AY330" i="7"/>
  <c r="AX330" i="7"/>
  <c r="AW330" i="7"/>
  <c r="AV330" i="7"/>
  <c r="AU330" i="7"/>
  <c r="AT330" i="7"/>
  <c r="AS330" i="7"/>
  <c r="AR330" i="7"/>
  <c r="AQ330" i="7"/>
  <c r="AO330" i="7"/>
  <c r="AN330" i="7"/>
  <c r="AM330" i="7"/>
  <c r="AL330" i="7"/>
  <c r="AK330" i="7"/>
  <c r="AJ330" i="7"/>
  <c r="AI330" i="7"/>
  <c r="AH330" i="7"/>
  <c r="AG330" i="7"/>
  <c r="AF330" i="7"/>
  <c r="AE330" i="7"/>
  <c r="AD330" i="7"/>
  <c r="AC330" i="7"/>
  <c r="AB330" i="7"/>
  <c r="AA330" i="7"/>
  <c r="Y330" i="7"/>
  <c r="X330" i="7"/>
  <c r="W330" i="7"/>
  <c r="V330" i="7"/>
  <c r="U330" i="7"/>
  <c r="T330" i="7"/>
  <c r="S330" i="7"/>
  <c r="R330" i="7"/>
  <c r="Q330" i="7"/>
  <c r="P330" i="7"/>
  <c r="O330" i="7"/>
  <c r="N330" i="7"/>
  <c r="M330" i="7"/>
  <c r="L330" i="7"/>
  <c r="K330" i="7"/>
  <c r="I330" i="7"/>
  <c r="H330" i="7"/>
  <c r="G330" i="7"/>
  <c r="F330" i="7"/>
  <c r="UE329" i="7"/>
  <c r="UE328" i="7" s="1"/>
  <c r="TO329" i="7"/>
  <c r="SY329" i="7"/>
  <c r="SY328" i="7" s="1"/>
  <c r="SI329" i="7"/>
  <c r="SI328" i="7" s="1"/>
  <c r="RS329" i="7"/>
  <c r="RS328" i="7" s="1"/>
  <c r="QR329" i="7"/>
  <c r="QR328" i="7" s="1"/>
  <c r="QB329" i="7"/>
  <c r="QB328" i="7" s="1"/>
  <c r="PL329" i="7"/>
  <c r="PL328" i="7" s="1"/>
  <c r="OV329" i="7"/>
  <c r="OV328" i="7" s="1"/>
  <c r="OF329" i="7"/>
  <c r="OF328" i="7" s="1"/>
  <c r="NP329" i="7"/>
  <c r="NP328" i="7" s="1"/>
  <c r="MZ329" i="7"/>
  <c r="MZ328" i="7" s="1"/>
  <c r="MJ329" i="7"/>
  <c r="MJ328" i="7" s="1"/>
  <c r="LT329" i="7"/>
  <c r="LT328" i="7" s="1"/>
  <c r="LD329" i="7"/>
  <c r="LD328" i="7" s="1"/>
  <c r="KC329" i="7"/>
  <c r="KC328" i="7" s="1"/>
  <c r="JM329" i="7"/>
  <c r="JM328" i="7" s="1"/>
  <c r="IW329" i="7"/>
  <c r="IW328" i="7" s="1"/>
  <c r="IG329" i="7"/>
  <c r="IG328" i="7" s="1"/>
  <c r="HQ329" i="7"/>
  <c r="HQ328" i="7" s="1"/>
  <c r="GO329" i="7"/>
  <c r="GO328" i="7" s="1"/>
  <c r="FY329" i="7"/>
  <c r="FY328" i="7" s="1"/>
  <c r="FI329" i="7"/>
  <c r="FI328" i="7" s="1"/>
  <c r="ES329" i="7"/>
  <c r="ES328" i="7" s="1"/>
  <c r="EC329" i="7"/>
  <c r="EC328" i="7" s="1"/>
  <c r="DM329" i="7"/>
  <c r="DM328" i="7" s="1"/>
  <c r="CW329" i="7"/>
  <c r="CW328" i="7" s="1"/>
  <c r="BV329" i="7"/>
  <c r="BV328" i="7" s="1"/>
  <c r="BF329" i="7"/>
  <c r="BF328" i="7" s="1"/>
  <c r="AP329" i="7"/>
  <c r="AP328" i="7" s="1"/>
  <c r="Z329" i="7"/>
  <c r="Z328" i="7" s="1"/>
  <c r="J329" i="7"/>
  <c r="J328" i="7" s="1"/>
  <c r="E329" i="7"/>
  <c r="VD328" i="7"/>
  <c r="VC328" i="7"/>
  <c r="VB328" i="7"/>
  <c r="VA328" i="7"/>
  <c r="UZ328" i="7"/>
  <c r="UY328" i="7"/>
  <c r="UX328" i="7"/>
  <c r="UW328" i="7"/>
  <c r="UV328" i="7"/>
  <c r="UU328" i="7"/>
  <c r="UT328" i="7"/>
  <c r="US328" i="7"/>
  <c r="UR328" i="7"/>
  <c r="UQ328" i="7"/>
  <c r="UP328" i="7"/>
  <c r="UO328" i="7"/>
  <c r="UN328" i="7"/>
  <c r="UM328" i="7"/>
  <c r="UL328" i="7"/>
  <c r="UK328" i="7"/>
  <c r="UJ328" i="7"/>
  <c r="UI328" i="7"/>
  <c r="UH328" i="7"/>
  <c r="UG328" i="7"/>
  <c r="UF328" i="7"/>
  <c r="UD328" i="7"/>
  <c r="UC328" i="7"/>
  <c r="UB328" i="7"/>
  <c r="UA328" i="7"/>
  <c r="TZ328" i="7"/>
  <c r="TY328" i="7"/>
  <c r="TX328" i="7"/>
  <c r="TW328" i="7"/>
  <c r="TV328" i="7"/>
  <c r="TU328" i="7"/>
  <c r="TT328" i="7"/>
  <c r="TS328" i="7"/>
  <c r="TR328" i="7"/>
  <c r="TQ328" i="7"/>
  <c r="TP328" i="7"/>
  <c r="TO328" i="7"/>
  <c r="TN328" i="7"/>
  <c r="TM328" i="7"/>
  <c r="TL328" i="7"/>
  <c r="TK328" i="7"/>
  <c r="TJ328" i="7"/>
  <c r="TI328" i="7"/>
  <c r="TH328" i="7"/>
  <c r="TG328" i="7"/>
  <c r="TF328" i="7"/>
  <c r="TE328" i="7"/>
  <c r="TD328" i="7"/>
  <c r="TC328" i="7"/>
  <c r="TB328" i="7"/>
  <c r="TA328" i="7"/>
  <c r="SZ328" i="7"/>
  <c r="SX328" i="7"/>
  <c r="SW328" i="7"/>
  <c r="SV328" i="7"/>
  <c r="SU328" i="7"/>
  <c r="ST328" i="7"/>
  <c r="SS328" i="7"/>
  <c r="SR328" i="7"/>
  <c r="SQ328" i="7"/>
  <c r="SP328" i="7"/>
  <c r="SO328" i="7"/>
  <c r="SN328" i="7"/>
  <c r="SM328" i="7"/>
  <c r="SL328" i="7"/>
  <c r="SK328" i="7"/>
  <c r="SJ328" i="7"/>
  <c r="SH328" i="7"/>
  <c r="SG328" i="7"/>
  <c r="SF328" i="7"/>
  <c r="SE328" i="7"/>
  <c r="SD328" i="7"/>
  <c r="SC328" i="7"/>
  <c r="SB328" i="7"/>
  <c r="SA328" i="7"/>
  <c r="RZ328" i="7"/>
  <c r="RY328" i="7"/>
  <c r="RX328" i="7"/>
  <c r="RW328" i="7"/>
  <c r="RV328" i="7"/>
  <c r="RU328" i="7"/>
  <c r="RT328" i="7"/>
  <c r="RR328" i="7"/>
  <c r="RQ328" i="7"/>
  <c r="RP328" i="7"/>
  <c r="RO328" i="7"/>
  <c r="RN328" i="7"/>
  <c r="RM328" i="7"/>
  <c r="RL328" i="7"/>
  <c r="RK328" i="7"/>
  <c r="RJ328" i="7"/>
  <c r="RI328" i="7"/>
  <c r="RH328" i="7"/>
  <c r="RG328" i="7"/>
  <c r="RF328" i="7"/>
  <c r="RE328" i="7"/>
  <c r="RD328" i="7"/>
  <c r="RC328" i="7"/>
  <c r="RB328" i="7"/>
  <c r="RA328" i="7"/>
  <c r="QZ328" i="7"/>
  <c r="QY328" i="7"/>
  <c r="QX328" i="7"/>
  <c r="QW328" i="7"/>
  <c r="QV328" i="7"/>
  <c r="QU328" i="7"/>
  <c r="QT328" i="7"/>
  <c r="QS328" i="7"/>
  <c r="QQ328" i="7"/>
  <c r="QP328" i="7"/>
  <c r="QO328" i="7"/>
  <c r="QN328" i="7"/>
  <c r="QM328" i="7"/>
  <c r="QL328" i="7"/>
  <c r="QK328" i="7"/>
  <c r="QJ328" i="7"/>
  <c r="QI328" i="7"/>
  <c r="QH328" i="7"/>
  <c r="QG328" i="7"/>
  <c r="QF328" i="7"/>
  <c r="QE328" i="7"/>
  <c r="QD328" i="7"/>
  <c r="QC328" i="7"/>
  <c r="QA328" i="7"/>
  <c r="PZ328" i="7"/>
  <c r="PY328" i="7"/>
  <c r="PX328" i="7"/>
  <c r="PW328" i="7"/>
  <c r="PV328" i="7"/>
  <c r="PU328" i="7"/>
  <c r="PT328" i="7"/>
  <c r="PS328" i="7"/>
  <c r="PR328" i="7"/>
  <c r="PQ328" i="7"/>
  <c r="PP328" i="7"/>
  <c r="PO328" i="7"/>
  <c r="PN328" i="7"/>
  <c r="PM328" i="7"/>
  <c r="PK328" i="7"/>
  <c r="PJ328" i="7"/>
  <c r="PI328" i="7"/>
  <c r="PH328" i="7"/>
  <c r="PG328" i="7"/>
  <c r="PF328" i="7"/>
  <c r="PE328" i="7"/>
  <c r="PD328" i="7"/>
  <c r="PC328" i="7"/>
  <c r="PB328" i="7"/>
  <c r="PA328" i="7"/>
  <c r="OZ328" i="7"/>
  <c r="OY328" i="7"/>
  <c r="OX328" i="7"/>
  <c r="OW328" i="7"/>
  <c r="OU328" i="7"/>
  <c r="OT328" i="7"/>
  <c r="OS328" i="7"/>
  <c r="OR328" i="7"/>
  <c r="OQ328" i="7"/>
  <c r="OP328" i="7"/>
  <c r="OO328" i="7"/>
  <c r="ON328" i="7"/>
  <c r="OM328" i="7"/>
  <c r="OL328" i="7"/>
  <c r="OK328" i="7"/>
  <c r="OJ328" i="7"/>
  <c r="OI328" i="7"/>
  <c r="OH328" i="7"/>
  <c r="OG328" i="7"/>
  <c r="OE328" i="7"/>
  <c r="OD328" i="7"/>
  <c r="OC328" i="7"/>
  <c r="OB328" i="7"/>
  <c r="OA328" i="7"/>
  <c r="NZ328" i="7"/>
  <c r="NY328" i="7"/>
  <c r="NX328" i="7"/>
  <c r="NW328" i="7"/>
  <c r="NV328" i="7"/>
  <c r="NU328" i="7"/>
  <c r="NT328" i="7"/>
  <c r="NS328" i="7"/>
  <c r="NR328" i="7"/>
  <c r="NQ328" i="7"/>
  <c r="NO328" i="7"/>
  <c r="NN328" i="7"/>
  <c r="NM328" i="7"/>
  <c r="NL328" i="7"/>
  <c r="NK328" i="7"/>
  <c r="NJ328" i="7"/>
  <c r="NI328" i="7"/>
  <c r="NH328" i="7"/>
  <c r="NG328" i="7"/>
  <c r="NF328" i="7"/>
  <c r="NE328" i="7"/>
  <c r="ND328" i="7"/>
  <c r="NC328" i="7"/>
  <c r="NB328" i="7"/>
  <c r="NA328" i="7"/>
  <c r="MY328" i="7"/>
  <c r="MX328" i="7"/>
  <c r="MW328" i="7"/>
  <c r="MV328" i="7"/>
  <c r="MU328" i="7"/>
  <c r="MT328" i="7"/>
  <c r="MS328" i="7"/>
  <c r="MR328" i="7"/>
  <c r="MQ328" i="7"/>
  <c r="MP328" i="7"/>
  <c r="MO328" i="7"/>
  <c r="MN328" i="7"/>
  <c r="MM328" i="7"/>
  <c r="ML328" i="7"/>
  <c r="MK328" i="7"/>
  <c r="MI328" i="7"/>
  <c r="MH328" i="7"/>
  <c r="MG328" i="7"/>
  <c r="MF328" i="7"/>
  <c r="ME328" i="7"/>
  <c r="MD328" i="7"/>
  <c r="MC328" i="7"/>
  <c r="MB328" i="7"/>
  <c r="MA328" i="7"/>
  <c r="LZ328" i="7"/>
  <c r="LY328" i="7"/>
  <c r="LX328" i="7"/>
  <c r="LW328" i="7"/>
  <c r="LV328" i="7"/>
  <c r="LU328" i="7"/>
  <c r="LS328" i="7"/>
  <c r="LR328" i="7"/>
  <c r="LQ328" i="7"/>
  <c r="LP328" i="7"/>
  <c r="LO328" i="7"/>
  <c r="LN328" i="7"/>
  <c r="LM328" i="7"/>
  <c r="LL328" i="7"/>
  <c r="LK328" i="7"/>
  <c r="LJ328" i="7"/>
  <c r="LI328" i="7"/>
  <c r="LH328" i="7"/>
  <c r="LG328" i="7"/>
  <c r="LF328" i="7"/>
  <c r="LE328" i="7"/>
  <c r="LC328" i="7"/>
  <c r="LB328" i="7"/>
  <c r="LA328" i="7"/>
  <c r="KZ328" i="7"/>
  <c r="KY328" i="7"/>
  <c r="KX328" i="7"/>
  <c r="KW328" i="7"/>
  <c r="KV328" i="7"/>
  <c r="KU328" i="7"/>
  <c r="KT328" i="7"/>
  <c r="KS328" i="7"/>
  <c r="KR328" i="7"/>
  <c r="KQ328" i="7"/>
  <c r="KP328" i="7"/>
  <c r="KO328" i="7"/>
  <c r="KN328" i="7"/>
  <c r="KM328" i="7"/>
  <c r="KL328" i="7"/>
  <c r="KK328" i="7"/>
  <c r="KJ328" i="7"/>
  <c r="KI328" i="7"/>
  <c r="KH328" i="7"/>
  <c r="KG328" i="7"/>
  <c r="KF328" i="7"/>
  <c r="KE328" i="7"/>
  <c r="KD328" i="7"/>
  <c r="KB328" i="7"/>
  <c r="KA328" i="7"/>
  <c r="JZ328" i="7"/>
  <c r="JY328" i="7"/>
  <c r="JX328" i="7"/>
  <c r="JW328" i="7"/>
  <c r="JV328" i="7"/>
  <c r="JU328" i="7"/>
  <c r="JT328" i="7"/>
  <c r="JS328" i="7"/>
  <c r="JR328" i="7"/>
  <c r="JQ328" i="7"/>
  <c r="JP328" i="7"/>
  <c r="JO328" i="7"/>
  <c r="JN328" i="7"/>
  <c r="JL328" i="7"/>
  <c r="JK328" i="7"/>
  <c r="JJ328" i="7"/>
  <c r="JI328" i="7"/>
  <c r="JH328" i="7"/>
  <c r="JG328" i="7"/>
  <c r="JF328" i="7"/>
  <c r="JE328" i="7"/>
  <c r="JD328" i="7"/>
  <c r="JC328" i="7"/>
  <c r="JB328" i="7"/>
  <c r="JA328" i="7"/>
  <c r="IZ328" i="7"/>
  <c r="IY328" i="7"/>
  <c r="IX328" i="7"/>
  <c r="IV328" i="7"/>
  <c r="IU328" i="7"/>
  <c r="IT328" i="7"/>
  <c r="IS328" i="7"/>
  <c r="IR328" i="7"/>
  <c r="IQ328" i="7"/>
  <c r="IP328" i="7"/>
  <c r="IO328" i="7"/>
  <c r="IN328" i="7"/>
  <c r="IM328" i="7"/>
  <c r="IL328" i="7"/>
  <c r="IK328" i="7"/>
  <c r="IJ328" i="7"/>
  <c r="II328" i="7"/>
  <c r="IH328" i="7"/>
  <c r="IF328" i="7"/>
  <c r="IE328" i="7"/>
  <c r="ID328" i="7"/>
  <c r="IC328" i="7"/>
  <c r="IB328" i="7"/>
  <c r="IA328" i="7"/>
  <c r="HZ328" i="7"/>
  <c r="HY328" i="7"/>
  <c r="HX328" i="7"/>
  <c r="HW328" i="7"/>
  <c r="HV328" i="7"/>
  <c r="HU328" i="7"/>
  <c r="HT328" i="7"/>
  <c r="HS328" i="7"/>
  <c r="HR328" i="7"/>
  <c r="HP328" i="7"/>
  <c r="HO328" i="7"/>
  <c r="HN328" i="7"/>
  <c r="HM328" i="7"/>
  <c r="HL328" i="7"/>
  <c r="HK328" i="7"/>
  <c r="HJ328" i="7"/>
  <c r="HI328" i="7"/>
  <c r="HH328" i="7"/>
  <c r="HG328" i="7"/>
  <c r="HF328" i="7"/>
  <c r="HE328" i="7"/>
  <c r="HD328" i="7"/>
  <c r="HC328" i="7"/>
  <c r="HB328" i="7"/>
  <c r="HA328" i="7"/>
  <c r="GZ328" i="7"/>
  <c r="GY328" i="7"/>
  <c r="GX328" i="7"/>
  <c r="GW328" i="7"/>
  <c r="GV328" i="7"/>
  <c r="GU328" i="7"/>
  <c r="GT328" i="7"/>
  <c r="GS328" i="7"/>
  <c r="GR328" i="7"/>
  <c r="GQ328" i="7"/>
  <c r="GP328" i="7"/>
  <c r="GN328" i="7"/>
  <c r="GM328" i="7"/>
  <c r="GL328" i="7"/>
  <c r="GK328" i="7"/>
  <c r="GJ328" i="7"/>
  <c r="GI328" i="7"/>
  <c r="GH328" i="7"/>
  <c r="GG328" i="7"/>
  <c r="GF328" i="7"/>
  <c r="GE328" i="7"/>
  <c r="GD328" i="7"/>
  <c r="GC328" i="7"/>
  <c r="GB328" i="7"/>
  <c r="GA328" i="7"/>
  <c r="FZ328" i="7"/>
  <c r="FX328" i="7"/>
  <c r="FW328" i="7"/>
  <c r="FV328" i="7"/>
  <c r="FU328" i="7"/>
  <c r="FT328" i="7"/>
  <c r="FS328" i="7"/>
  <c r="FR328" i="7"/>
  <c r="FQ328" i="7"/>
  <c r="FP328" i="7"/>
  <c r="FO328" i="7"/>
  <c r="FN328" i="7"/>
  <c r="FM328" i="7"/>
  <c r="FL328" i="7"/>
  <c r="FK328" i="7"/>
  <c r="FJ328" i="7"/>
  <c r="FH328" i="7"/>
  <c r="FG328" i="7"/>
  <c r="FF328" i="7"/>
  <c r="FE328" i="7"/>
  <c r="FD328" i="7"/>
  <c r="FC328" i="7"/>
  <c r="FB328" i="7"/>
  <c r="FA328" i="7"/>
  <c r="EZ328" i="7"/>
  <c r="EY328" i="7"/>
  <c r="EX328" i="7"/>
  <c r="EW328" i="7"/>
  <c r="EV328" i="7"/>
  <c r="EU328" i="7"/>
  <c r="ET328" i="7"/>
  <c r="ER328" i="7"/>
  <c r="EQ328" i="7"/>
  <c r="EP328" i="7"/>
  <c r="EO328" i="7"/>
  <c r="EN328" i="7"/>
  <c r="EM328" i="7"/>
  <c r="EL328" i="7"/>
  <c r="EK328" i="7"/>
  <c r="EJ328" i="7"/>
  <c r="EI328" i="7"/>
  <c r="EH328" i="7"/>
  <c r="EG328" i="7"/>
  <c r="EF328" i="7"/>
  <c r="EE328" i="7"/>
  <c r="ED328" i="7"/>
  <c r="EB328" i="7"/>
  <c r="EA328" i="7"/>
  <c r="DZ328" i="7"/>
  <c r="DY328" i="7"/>
  <c r="DX328" i="7"/>
  <c r="DW328" i="7"/>
  <c r="DV328" i="7"/>
  <c r="DU328" i="7"/>
  <c r="DT328" i="7"/>
  <c r="DS328" i="7"/>
  <c r="DR328" i="7"/>
  <c r="DQ328" i="7"/>
  <c r="DP328" i="7"/>
  <c r="DO328" i="7"/>
  <c r="DN328" i="7"/>
  <c r="DL328" i="7"/>
  <c r="DK328" i="7"/>
  <c r="DJ328" i="7"/>
  <c r="DI328" i="7"/>
  <c r="DH328" i="7"/>
  <c r="DG328" i="7"/>
  <c r="DF328" i="7"/>
  <c r="DE328" i="7"/>
  <c r="DD328" i="7"/>
  <c r="DC328" i="7"/>
  <c r="DB328" i="7"/>
  <c r="DA328" i="7"/>
  <c r="CZ328" i="7"/>
  <c r="CY328" i="7"/>
  <c r="CX328" i="7"/>
  <c r="CV328" i="7"/>
  <c r="CU328" i="7"/>
  <c r="CT328" i="7"/>
  <c r="CS328" i="7"/>
  <c r="CR328" i="7"/>
  <c r="CQ328" i="7"/>
  <c r="CP328" i="7"/>
  <c r="CO328" i="7"/>
  <c r="CN328" i="7"/>
  <c r="CM328" i="7"/>
  <c r="CL328" i="7"/>
  <c r="CK328" i="7"/>
  <c r="CJ328" i="7"/>
  <c r="CI328" i="7"/>
  <c r="CH328" i="7"/>
  <c r="CG328" i="7"/>
  <c r="CF328" i="7"/>
  <c r="CE328" i="7"/>
  <c r="CD328" i="7"/>
  <c r="CC328" i="7"/>
  <c r="CB328" i="7"/>
  <c r="CA328" i="7"/>
  <c r="BZ328" i="7"/>
  <c r="BY328" i="7"/>
  <c r="BX328" i="7"/>
  <c r="BW328" i="7"/>
  <c r="BU328" i="7"/>
  <c r="BT328" i="7"/>
  <c r="BS328" i="7"/>
  <c r="BR328" i="7"/>
  <c r="BQ328" i="7"/>
  <c r="BP328" i="7"/>
  <c r="BO328" i="7"/>
  <c r="BN328" i="7"/>
  <c r="BM328" i="7"/>
  <c r="BL328" i="7"/>
  <c r="BK328" i="7"/>
  <c r="BJ328" i="7"/>
  <c r="BI328" i="7"/>
  <c r="BH328" i="7"/>
  <c r="BG328" i="7"/>
  <c r="BE328" i="7"/>
  <c r="BD328" i="7"/>
  <c r="BC328" i="7"/>
  <c r="BB328" i="7"/>
  <c r="BA328" i="7"/>
  <c r="AZ328" i="7"/>
  <c r="AY328" i="7"/>
  <c r="AX328" i="7"/>
  <c r="AW328" i="7"/>
  <c r="AV328" i="7"/>
  <c r="AU328" i="7"/>
  <c r="AT328" i="7"/>
  <c r="AS328" i="7"/>
  <c r="AR328" i="7"/>
  <c r="AQ328" i="7"/>
  <c r="AO328" i="7"/>
  <c r="AN328" i="7"/>
  <c r="AM328" i="7"/>
  <c r="AL328" i="7"/>
  <c r="AK328" i="7"/>
  <c r="AJ328" i="7"/>
  <c r="AI328" i="7"/>
  <c r="AH328" i="7"/>
  <c r="AG328" i="7"/>
  <c r="AF328" i="7"/>
  <c r="AE328" i="7"/>
  <c r="AD328" i="7"/>
  <c r="AC328" i="7"/>
  <c r="AB328" i="7"/>
  <c r="AA328" i="7"/>
  <c r="Y328" i="7"/>
  <c r="X328" i="7"/>
  <c r="W328" i="7"/>
  <c r="V328" i="7"/>
  <c r="U328" i="7"/>
  <c r="T328" i="7"/>
  <c r="S328" i="7"/>
  <c r="R328" i="7"/>
  <c r="Q328" i="7"/>
  <c r="P328" i="7"/>
  <c r="O328" i="7"/>
  <c r="N328" i="7"/>
  <c r="M328" i="7"/>
  <c r="L328" i="7"/>
  <c r="K328" i="7"/>
  <c r="I328" i="7"/>
  <c r="H328" i="7"/>
  <c r="G328" i="7"/>
  <c r="F328" i="7"/>
  <c r="UE325" i="7"/>
  <c r="TO325" i="7"/>
  <c r="SY325" i="7"/>
  <c r="SI325" i="7"/>
  <c r="RS325" i="7"/>
  <c r="QR325" i="7"/>
  <c r="QB325" i="7"/>
  <c r="PL325" i="7"/>
  <c r="OV325" i="7"/>
  <c r="OF325" i="7"/>
  <c r="NP325" i="7"/>
  <c r="MZ325" i="7"/>
  <c r="MJ325" i="7"/>
  <c r="LT325" i="7"/>
  <c r="LD325" i="7"/>
  <c r="KC325" i="7"/>
  <c r="JM325" i="7"/>
  <c r="IW325" i="7"/>
  <c r="IG325" i="7"/>
  <c r="HQ325" i="7"/>
  <c r="GO325" i="7"/>
  <c r="FY325" i="7"/>
  <c r="FI325" i="7"/>
  <c r="ES325" i="7"/>
  <c r="EC325" i="7"/>
  <c r="DM325" i="7"/>
  <c r="CW325" i="7"/>
  <c r="BV325" i="7"/>
  <c r="BF325" i="7"/>
  <c r="AP325" i="7"/>
  <c r="Z325" i="7"/>
  <c r="J325" i="7"/>
  <c r="E325" i="7"/>
  <c r="VE325" i="7" s="1"/>
  <c r="UE324" i="7"/>
  <c r="TO324" i="7"/>
  <c r="SY324" i="7"/>
  <c r="SI324" i="7"/>
  <c r="RS324" i="7"/>
  <c r="QR324" i="7"/>
  <c r="QB324" i="7"/>
  <c r="PL324" i="7"/>
  <c r="OV324" i="7"/>
  <c r="OF324" i="7"/>
  <c r="NP324" i="7"/>
  <c r="MZ324" i="7"/>
  <c r="MJ324" i="7"/>
  <c r="LT324" i="7"/>
  <c r="LD324" i="7"/>
  <c r="KC324" i="7"/>
  <c r="JM324" i="7"/>
  <c r="IW324" i="7"/>
  <c r="IG324" i="7"/>
  <c r="HQ324" i="7"/>
  <c r="GO324" i="7"/>
  <c r="FY324" i="7"/>
  <c r="FI324" i="7"/>
  <c r="ES324" i="7"/>
  <c r="EC324" i="7"/>
  <c r="DM324" i="7"/>
  <c r="CW324" i="7"/>
  <c r="BV324" i="7"/>
  <c r="BF324" i="7"/>
  <c r="AP324" i="7"/>
  <c r="Z324" i="7"/>
  <c r="J324" i="7"/>
  <c r="E324" i="7"/>
  <c r="VE324" i="7" s="1"/>
  <c r="VD323" i="7"/>
  <c r="VD322" i="7" s="1"/>
  <c r="VC323" i="7"/>
  <c r="VC322" i="7" s="1"/>
  <c r="VB323" i="7"/>
  <c r="VB322" i="7" s="1"/>
  <c r="VA323" i="7"/>
  <c r="VA322" i="7" s="1"/>
  <c r="UZ323" i="7"/>
  <c r="UZ322" i="7" s="1"/>
  <c r="UY323" i="7"/>
  <c r="UY322" i="7" s="1"/>
  <c r="UX323" i="7"/>
  <c r="UX322" i="7" s="1"/>
  <c r="UW323" i="7"/>
  <c r="UW322" i="7" s="1"/>
  <c r="UV323" i="7"/>
  <c r="UV322" i="7" s="1"/>
  <c r="UU323" i="7"/>
  <c r="UU322" i="7" s="1"/>
  <c r="UT323" i="7"/>
  <c r="UT322" i="7" s="1"/>
  <c r="US323" i="7"/>
  <c r="US322" i="7" s="1"/>
  <c r="UR323" i="7"/>
  <c r="UR322" i="7" s="1"/>
  <c r="UQ323" i="7"/>
  <c r="UQ322" i="7" s="1"/>
  <c r="UP323" i="7"/>
  <c r="UP322" i="7" s="1"/>
  <c r="UO323" i="7"/>
  <c r="UO322" i="7" s="1"/>
  <c r="UN323" i="7"/>
  <c r="UN322" i="7" s="1"/>
  <c r="UM323" i="7"/>
  <c r="UM322" i="7" s="1"/>
  <c r="UL323" i="7"/>
  <c r="UL322" i="7" s="1"/>
  <c r="UK323" i="7"/>
  <c r="UK322" i="7" s="1"/>
  <c r="UJ323" i="7"/>
  <c r="UJ322" i="7" s="1"/>
  <c r="UI323" i="7"/>
  <c r="UI322" i="7" s="1"/>
  <c r="UH323" i="7"/>
  <c r="UH322" i="7" s="1"/>
  <c r="UG323" i="7"/>
  <c r="UG322" i="7" s="1"/>
  <c r="UF323" i="7"/>
  <c r="UF322" i="7" s="1"/>
  <c r="UD323" i="7"/>
  <c r="UD322" i="7" s="1"/>
  <c r="UC323" i="7"/>
  <c r="UC322" i="7" s="1"/>
  <c r="UB323" i="7"/>
  <c r="UB322" i="7" s="1"/>
  <c r="UA323" i="7"/>
  <c r="UA322" i="7" s="1"/>
  <c r="TZ323" i="7"/>
  <c r="TZ322" i="7" s="1"/>
  <c r="TY323" i="7"/>
  <c r="TY322" i="7" s="1"/>
  <c r="TX323" i="7"/>
  <c r="TX322" i="7" s="1"/>
  <c r="TW323" i="7"/>
  <c r="TW322" i="7" s="1"/>
  <c r="TV323" i="7"/>
  <c r="TV322" i="7" s="1"/>
  <c r="TU323" i="7"/>
  <c r="TU322" i="7" s="1"/>
  <c r="TT323" i="7"/>
  <c r="TT322" i="7" s="1"/>
  <c r="TS323" i="7"/>
  <c r="TS322" i="7" s="1"/>
  <c r="TR323" i="7"/>
  <c r="TR322" i="7" s="1"/>
  <c r="TQ323" i="7"/>
  <c r="TQ322" i="7" s="1"/>
  <c r="TP323" i="7"/>
  <c r="TP322" i="7" s="1"/>
  <c r="TN323" i="7"/>
  <c r="TN322" i="7" s="1"/>
  <c r="TM323" i="7"/>
  <c r="TM322" i="7" s="1"/>
  <c r="TL323" i="7"/>
  <c r="TL322" i="7" s="1"/>
  <c r="TK323" i="7"/>
  <c r="TK322" i="7" s="1"/>
  <c r="TJ323" i="7"/>
  <c r="TJ322" i="7" s="1"/>
  <c r="TI323" i="7"/>
  <c r="TI322" i="7" s="1"/>
  <c r="TH323" i="7"/>
  <c r="TH322" i="7" s="1"/>
  <c r="TG323" i="7"/>
  <c r="TG322" i="7" s="1"/>
  <c r="TF323" i="7"/>
  <c r="TF322" i="7" s="1"/>
  <c r="TE323" i="7"/>
  <c r="TE322" i="7" s="1"/>
  <c r="TD323" i="7"/>
  <c r="TD322" i="7" s="1"/>
  <c r="TC323" i="7"/>
  <c r="TC322" i="7" s="1"/>
  <c r="TB323" i="7"/>
  <c r="TB322" i="7" s="1"/>
  <c r="TA323" i="7"/>
  <c r="TA322" i="7" s="1"/>
  <c r="SZ323" i="7"/>
  <c r="SZ322" i="7" s="1"/>
  <c r="SX323" i="7"/>
  <c r="SX322" i="7" s="1"/>
  <c r="SW323" i="7"/>
  <c r="SW322" i="7" s="1"/>
  <c r="SV323" i="7"/>
  <c r="SV322" i="7" s="1"/>
  <c r="SU323" i="7"/>
  <c r="SU322" i="7" s="1"/>
  <c r="ST323" i="7"/>
  <c r="ST322" i="7" s="1"/>
  <c r="SS323" i="7"/>
  <c r="SS322" i="7" s="1"/>
  <c r="SR323" i="7"/>
  <c r="SR322" i="7" s="1"/>
  <c r="SQ323" i="7"/>
  <c r="SQ322" i="7" s="1"/>
  <c r="SP323" i="7"/>
  <c r="SP322" i="7" s="1"/>
  <c r="SO323" i="7"/>
  <c r="SO322" i="7" s="1"/>
  <c r="SN323" i="7"/>
  <c r="SN322" i="7" s="1"/>
  <c r="SM323" i="7"/>
  <c r="SM322" i="7" s="1"/>
  <c r="SL323" i="7"/>
  <c r="SL322" i="7" s="1"/>
  <c r="SK323" i="7"/>
  <c r="SK322" i="7" s="1"/>
  <c r="SJ323" i="7"/>
  <c r="SJ322" i="7" s="1"/>
  <c r="SH323" i="7"/>
  <c r="SH322" i="7" s="1"/>
  <c r="SG323" i="7"/>
  <c r="SG322" i="7" s="1"/>
  <c r="SF323" i="7"/>
  <c r="SF322" i="7" s="1"/>
  <c r="SE323" i="7"/>
  <c r="SE322" i="7" s="1"/>
  <c r="SD323" i="7"/>
  <c r="SD322" i="7" s="1"/>
  <c r="SC323" i="7"/>
  <c r="SC322" i="7" s="1"/>
  <c r="SB323" i="7"/>
  <c r="SB322" i="7" s="1"/>
  <c r="SA323" i="7"/>
  <c r="SA322" i="7" s="1"/>
  <c r="RZ323" i="7"/>
  <c r="RZ322" i="7" s="1"/>
  <c r="RY323" i="7"/>
  <c r="RY322" i="7" s="1"/>
  <c r="RX323" i="7"/>
  <c r="RX322" i="7" s="1"/>
  <c r="RW323" i="7"/>
  <c r="RW322" i="7" s="1"/>
  <c r="RV323" i="7"/>
  <c r="RV322" i="7" s="1"/>
  <c r="RU323" i="7"/>
  <c r="RU322" i="7" s="1"/>
  <c r="RT323" i="7"/>
  <c r="RT322" i="7" s="1"/>
  <c r="RR323" i="7"/>
  <c r="RR322" i="7" s="1"/>
  <c r="RQ323" i="7"/>
  <c r="RQ322" i="7" s="1"/>
  <c r="RP323" i="7"/>
  <c r="RP322" i="7" s="1"/>
  <c r="RO323" i="7"/>
  <c r="RO322" i="7" s="1"/>
  <c r="RN323" i="7"/>
  <c r="RN322" i="7" s="1"/>
  <c r="RM323" i="7"/>
  <c r="RM322" i="7" s="1"/>
  <c r="RL323" i="7"/>
  <c r="RL322" i="7" s="1"/>
  <c r="RK323" i="7"/>
  <c r="RK322" i="7" s="1"/>
  <c r="RJ323" i="7"/>
  <c r="RJ322" i="7" s="1"/>
  <c r="RI323" i="7"/>
  <c r="RI322" i="7" s="1"/>
  <c r="RH323" i="7"/>
  <c r="RH322" i="7" s="1"/>
  <c r="RG323" i="7"/>
  <c r="RG322" i="7" s="1"/>
  <c r="RF323" i="7"/>
  <c r="RF322" i="7" s="1"/>
  <c r="RE323" i="7"/>
  <c r="RE322" i="7" s="1"/>
  <c r="RD323" i="7"/>
  <c r="RD322" i="7" s="1"/>
  <c r="RC323" i="7"/>
  <c r="RC322" i="7" s="1"/>
  <c r="RB323" i="7"/>
  <c r="RB322" i="7" s="1"/>
  <c r="RA323" i="7"/>
  <c r="RA322" i="7" s="1"/>
  <c r="QZ323" i="7"/>
  <c r="QZ322" i="7" s="1"/>
  <c r="QY323" i="7"/>
  <c r="QY322" i="7" s="1"/>
  <c r="QX323" i="7"/>
  <c r="QX322" i="7" s="1"/>
  <c r="QW323" i="7"/>
  <c r="QW322" i="7" s="1"/>
  <c r="QV323" i="7"/>
  <c r="QV322" i="7" s="1"/>
  <c r="QU323" i="7"/>
  <c r="QU322" i="7" s="1"/>
  <c r="QT323" i="7"/>
  <c r="QT322" i="7" s="1"/>
  <c r="QS323" i="7"/>
  <c r="QS322" i="7" s="1"/>
  <c r="QQ323" i="7"/>
  <c r="QQ322" i="7" s="1"/>
  <c r="QP323" i="7"/>
  <c r="QP322" i="7" s="1"/>
  <c r="QO323" i="7"/>
  <c r="QO322" i="7" s="1"/>
  <c r="QN323" i="7"/>
  <c r="QN322" i="7" s="1"/>
  <c r="QM323" i="7"/>
  <c r="QM322" i="7" s="1"/>
  <c r="QL323" i="7"/>
  <c r="QL322" i="7" s="1"/>
  <c r="QK323" i="7"/>
  <c r="QK322" i="7" s="1"/>
  <c r="QJ323" i="7"/>
  <c r="QJ322" i="7" s="1"/>
  <c r="QI323" i="7"/>
  <c r="QI322" i="7" s="1"/>
  <c r="QH323" i="7"/>
  <c r="QH322" i="7" s="1"/>
  <c r="QG323" i="7"/>
  <c r="QG322" i="7" s="1"/>
  <c r="QF323" i="7"/>
  <c r="QF322" i="7" s="1"/>
  <c r="QE323" i="7"/>
  <c r="QE322" i="7" s="1"/>
  <c r="QD323" i="7"/>
  <c r="QD322" i="7" s="1"/>
  <c r="QC323" i="7"/>
  <c r="QC322" i="7" s="1"/>
  <c r="QA323" i="7"/>
  <c r="QA322" i="7" s="1"/>
  <c r="PZ323" i="7"/>
  <c r="PZ322" i="7" s="1"/>
  <c r="PY323" i="7"/>
  <c r="PY322" i="7" s="1"/>
  <c r="PX323" i="7"/>
  <c r="PX322" i="7" s="1"/>
  <c r="PW323" i="7"/>
  <c r="PW322" i="7" s="1"/>
  <c r="PV323" i="7"/>
  <c r="PV322" i="7" s="1"/>
  <c r="PU323" i="7"/>
  <c r="PU322" i="7" s="1"/>
  <c r="PT323" i="7"/>
  <c r="PT322" i="7" s="1"/>
  <c r="PS323" i="7"/>
  <c r="PS322" i="7" s="1"/>
  <c r="PR323" i="7"/>
  <c r="PR322" i="7" s="1"/>
  <c r="PQ323" i="7"/>
  <c r="PQ322" i="7" s="1"/>
  <c r="PP323" i="7"/>
  <c r="PP322" i="7" s="1"/>
  <c r="PO323" i="7"/>
  <c r="PO322" i="7" s="1"/>
  <c r="PN323" i="7"/>
  <c r="PN322" i="7" s="1"/>
  <c r="PM323" i="7"/>
  <c r="PM322" i="7" s="1"/>
  <c r="PK323" i="7"/>
  <c r="PK322" i="7" s="1"/>
  <c r="PJ323" i="7"/>
  <c r="PJ322" i="7" s="1"/>
  <c r="PI323" i="7"/>
  <c r="PI322" i="7" s="1"/>
  <c r="PH323" i="7"/>
  <c r="PH322" i="7" s="1"/>
  <c r="PG323" i="7"/>
  <c r="PG322" i="7" s="1"/>
  <c r="PF323" i="7"/>
  <c r="PF322" i="7" s="1"/>
  <c r="PE323" i="7"/>
  <c r="PE322" i="7" s="1"/>
  <c r="PD323" i="7"/>
  <c r="PD322" i="7" s="1"/>
  <c r="PC323" i="7"/>
  <c r="PC322" i="7" s="1"/>
  <c r="PB323" i="7"/>
  <c r="PB322" i="7" s="1"/>
  <c r="PA323" i="7"/>
  <c r="PA322" i="7" s="1"/>
  <c r="OZ323" i="7"/>
  <c r="OZ322" i="7" s="1"/>
  <c r="OY323" i="7"/>
  <c r="OY322" i="7" s="1"/>
  <c r="OX323" i="7"/>
  <c r="OX322" i="7" s="1"/>
  <c r="OW323" i="7"/>
  <c r="OW322" i="7" s="1"/>
  <c r="OU323" i="7"/>
  <c r="OU322" i="7" s="1"/>
  <c r="OT323" i="7"/>
  <c r="OT322" i="7" s="1"/>
  <c r="OS323" i="7"/>
  <c r="OS322" i="7" s="1"/>
  <c r="OR323" i="7"/>
  <c r="OR322" i="7" s="1"/>
  <c r="OQ323" i="7"/>
  <c r="OQ322" i="7" s="1"/>
  <c r="OP323" i="7"/>
  <c r="OP322" i="7" s="1"/>
  <c r="OO323" i="7"/>
  <c r="OO322" i="7" s="1"/>
  <c r="ON323" i="7"/>
  <c r="ON322" i="7" s="1"/>
  <c r="OM323" i="7"/>
  <c r="OM322" i="7" s="1"/>
  <c r="OL323" i="7"/>
  <c r="OL322" i="7" s="1"/>
  <c r="OK323" i="7"/>
  <c r="OK322" i="7" s="1"/>
  <c r="OJ323" i="7"/>
  <c r="OJ322" i="7" s="1"/>
  <c r="OI323" i="7"/>
  <c r="OI322" i="7" s="1"/>
  <c r="OH323" i="7"/>
  <c r="OH322" i="7" s="1"/>
  <c r="OG323" i="7"/>
  <c r="OG322" i="7" s="1"/>
  <c r="OE323" i="7"/>
  <c r="OE322" i="7" s="1"/>
  <c r="OD323" i="7"/>
  <c r="OD322" i="7" s="1"/>
  <c r="OC323" i="7"/>
  <c r="OC322" i="7" s="1"/>
  <c r="OB323" i="7"/>
  <c r="OB322" i="7" s="1"/>
  <c r="OA323" i="7"/>
  <c r="OA322" i="7" s="1"/>
  <c r="NZ323" i="7"/>
  <c r="NZ322" i="7" s="1"/>
  <c r="NY323" i="7"/>
  <c r="NY322" i="7" s="1"/>
  <c r="NX323" i="7"/>
  <c r="NX322" i="7" s="1"/>
  <c r="NW323" i="7"/>
  <c r="NW322" i="7" s="1"/>
  <c r="NV323" i="7"/>
  <c r="NV322" i="7" s="1"/>
  <c r="NU323" i="7"/>
  <c r="NU322" i="7" s="1"/>
  <c r="NT323" i="7"/>
  <c r="NT322" i="7" s="1"/>
  <c r="NS323" i="7"/>
  <c r="NS322" i="7" s="1"/>
  <c r="NR323" i="7"/>
  <c r="NR322" i="7" s="1"/>
  <c r="NQ323" i="7"/>
  <c r="NQ322" i="7" s="1"/>
  <c r="NO323" i="7"/>
  <c r="NO322" i="7" s="1"/>
  <c r="NN323" i="7"/>
  <c r="NN322" i="7" s="1"/>
  <c r="NM323" i="7"/>
  <c r="NM322" i="7" s="1"/>
  <c r="NL323" i="7"/>
  <c r="NL322" i="7" s="1"/>
  <c r="NK323" i="7"/>
  <c r="NK322" i="7" s="1"/>
  <c r="NJ323" i="7"/>
  <c r="NJ322" i="7" s="1"/>
  <c r="NI323" i="7"/>
  <c r="NI322" i="7" s="1"/>
  <c r="NH323" i="7"/>
  <c r="NH322" i="7" s="1"/>
  <c r="NG323" i="7"/>
  <c r="NG322" i="7" s="1"/>
  <c r="NF323" i="7"/>
  <c r="NF322" i="7" s="1"/>
  <c r="NE323" i="7"/>
  <c r="NE322" i="7" s="1"/>
  <c r="ND323" i="7"/>
  <c r="ND322" i="7" s="1"/>
  <c r="NC323" i="7"/>
  <c r="NC322" i="7" s="1"/>
  <c r="NB323" i="7"/>
  <c r="NB322" i="7" s="1"/>
  <c r="NA323" i="7"/>
  <c r="NA322" i="7" s="1"/>
  <c r="MY323" i="7"/>
  <c r="MY322" i="7" s="1"/>
  <c r="MX323" i="7"/>
  <c r="MX322" i="7" s="1"/>
  <c r="MW323" i="7"/>
  <c r="MW322" i="7" s="1"/>
  <c r="MV323" i="7"/>
  <c r="MV322" i="7" s="1"/>
  <c r="MU323" i="7"/>
  <c r="MU322" i="7" s="1"/>
  <c r="MT323" i="7"/>
  <c r="MT322" i="7" s="1"/>
  <c r="MS323" i="7"/>
  <c r="MS322" i="7" s="1"/>
  <c r="MR323" i="7"/>
  <c r="MR322" i="7" s="1"/>
  <c r="MQ323" i="7"/>
  <c r="MQ322" i="7" s="1"/>
  <c r="MP323" i="7"/>
  <c r="MP322" i="7" s="1"/>
  <c r="MO323" i="7"/>
  <c r="MO322" i="7" s="1"/>
  <c r="MN323" i="7"/>
  <c r="MN322" i="7" s="1"/>
  <c r="MM323" i="7"/>
  <c r="MM322" i="7" s="1"/>
  <c r="ML323" i="7"/>
  <c r="ML322" i="7" s="1"/>
  <c r="MK323" i="7"/>
  <c r="MK322" i="7" s="1"/>
  <c r="MI323" i="7"/>
  <c r="MI322" i="7" s="1"/>
  <c r="MH323" i="7"/>
  <c r="MH322" i="7" s="1"/>
  <c r="MG323" i="7"/>
  <c r="MG322" i="7" s="1"/>
  <c r="MF323" i="7"/>
  <c r="MF322" i="7" s="1"/>
  <c r="ME323" i="7"/>
  <c r="ME322" i="7" s="1"/>
  <c r="MD323" i="7"/>
  <c r="MD322" i="7" s="1"/>
  <c r="MC323" i="7"/>
  <c r="MC322" i="7" s="1"/>
  <c r="MB323" i="7"/>
  <c r="MB322" i="7" s="1"/>
  <c r="MA323" i="7"/>
  <c r="MA322" i="7" s="1"/>
  <c r="LZ323" i="7"/>
  <c r="LZ322" i="7" s="1"/>
  <c r="LY323" i="7"/>
  <c r="LY322" i="7" s="1"/>
  <c r="LX323" i="7"/>
  <c r="LX322" i="7" s="1"/>
  <c r="LW323" i="7"/>
  <c r="LW322" i="7" s="1"/>
  <c r="LV323" i="7"/>
  <c r="LV322" i="7" s="1"/>
  <c r="LU323" i="7"/>
  <c r="LU322" i="7" s="1"/>
  <c r="LS323" i="7"/>
  <c r="LS322" i="7" s="1"/>
  <c r="LR323" i="7"/>
  <c r="LR322" i="7" s="1"/>
  <c r="LQ323" i="7"/>
  <c r="LQ322" i="7" s="1"/>
  <c r="LP323" i="7"/>
  <c r="LP322" i="7" s="1"/>
  <c r="LO323" i="7"/>
  <c r="LO322" i="7" s="1"/>
  <c r="LN323" i="7"/>
  <c r="LN322" i="7" s="1"/>
  <c r="LM323" i="7"/>
  <c r="LM322" i="7" s="1"/>
  <c r="LL323" i="7"/>
  <c r="LL322" i="7" s="1"/>
  <c r="LK323" i="7"/>
  <c r="LK322" i="7" s="1"/>
  <c r="LJ323" i="7"/>
  <c r="LJ322" i="7" s="1"/>
  <c r="LI323" i="7"/>
  <c r="LI322" i="7" s="1"/>
  <c r="LH323" i="7"/>
  <c r="LH322" i="7" s="1"/>
  <c r="LG323" i="7"/>
  <c r="LG322" i="7" s="1"/>
  <c r="LF323" i="7"/>
  <c r="LF322" i="7" s="1"/>
  <c r="LE323" i="7"/>
  <c r="LE322" i="7" s="1"/>
  <c r="LC323" i="7"/>
  <c r="LC322" i="7" s="1"/>
  <c r="LB323" i="7"/>
  <c r="LB322" i="7" s="1"/>
  <c r="LA323" i="7"/>
  <c r="LA322" i="7" s="1"/>
  <c r="KZ323" i="7"/>
  <c r="KZ322" i="7" s="1"/>
  <c r="KY323" i="7"/>
  <c r="KY322" i="7" s="1"/>
  <c r="KX323" i="7"/>
  <c r="KX322" i="7" s="1"/>
  <c r="KW323" i="7"/>
  <c r="KW322" i="7" s="1"/>
  <c r="KV323" i="7"/>
  <c r="KV322" i="7" s="1"/>
  <c r="KU323" i="7"/>
  <c r="KU322" i="7" s="1"/>
  <c r="KT323" i="7"/>
  <c r="KT322" i="7" s="1"/>
  <c r="KS323" i="7"/>
  <c r="KS322" i="7" s="1"/>
  <c r="KR323" i="7"/>
  <c r="KR322" i="7" s="1"/>
  <c r="KQ323" i="7"/>
  <c r="KQ322" i="7" s="1"/>
  <c r="KP323" i="7"/>
  <c r="KP322" i="7" s="1"/>
  <c r="KO323" i="7"/>
  <c r="KO322" i="7" s="1"/>
  <c r="KN323" i="7"/>
  <c r="KN322" i="7" s="1"/>
  <c r="KM323" i="7"/>
  <c r="KM322" i="7" s="1"/>
  <c r="KL323" i="7"/>
  <c r="KL322" i="7" s="1"/>
  <c r="KK323" i="7"/>
  <c r="KK322" i="7" s="1"/>
  <c r="KJ323" i="7"/>
  <c r="KJ322" i="7" s="1"/>
  <c r="KI323" i="7"/>
  <c r="KI322" i="7" s="1"/>
  <c r="KH323" i="7"/>
  <c r="KH322" i="7" s="1"/>
  <c r="KG323" i="7"/>
  <c r="KG322" i="7" s="1"/>
  <c r="KF323" i="7"/>
  <c r="KF322" i="7" s="1"/>
  <c r="KE323" i="7"/>
  <c r="KE322" i="7" s="1"/>
  <c r="KD323" i="7"/>
  <c r="KD322" i="7" s="1"/>
  <c r="KB323" i="7"/>
  <c r="KB322" i="7" s="1"/>
  <c r="KA323" i="7"/>
  <c r="KA322" i="7" s="1"/>
  <c r="JZ323" i="7"/>
  <c r="JZ322" i="7" s="1"/>
  <c r="JY323" i="7"/>
  <c r="JY322" i="7" s="1"/>
  <c r="JX323" i="7"/>
  <c r="JX322" i="7" s="1"/>
  <c r="JW323" i="7"/>
  <c r="JW322" i="7" s="1"/>
  <c r="JV323" i="7"/>
  <c r="JV322" i="7" s="1"/>
  <c r="JU323" i="7"/>
  <c r="JU322" i="7" s="1"/>
  <c r="JT323" i="7"/>
  <c r="JT322" i="7" s="1"/>
  <c r="JS323" i="7"/>
  <c r="JS322" i="7" s="1"/>
  <c r="JR323" i="7"/>
  <c r="JR322" i="7" s="1"/>
  <c r="JQ323" i="7"/>
  <c r="JQ322" i="7" s="1"/>
  <c r="JP323" i="7"/>
  <c r="JP322" i="7" s="1"/>
  <c r="JO323" i="7"/>
  <c r="JO322" i="7" s="1"/>
  <c r="JN323" i="7"/>
  <c r="JN322" i="7" s="1"/>
  <c r="JL323" i="7"/>
  <c r="JL322" i="7" s="1"/>
  <c r="JK323" i="7"/>
  <c r="JK322" i="7" s="1"/>
  <c r="JJ323" i="7"/>
  <c r="JJ322" i="7" s="1"/>
  <c r="JI323" i="7"/>
  <c r="JI322" i="7" s="1"/>
  <c r="JH323" i="7"/>
  <c r="JH322" i="7" s="1"/>
  <c r="JG323" i="7"/>
  <c r="JG322" i="7" s="1"/>
  <c r="JF323" i="7"/>
  <c r="JF322" i="7" s="1"/>
  <c r="JE323" i="7"/>
  <c r="JE322" i="7" s="1"/>
  <c r="JD323" i="7"/>
  <c r="JD322" i="7" s="1"/>
  <c r="JC323" i="7"/>
  <c r="JC322" i="7" s="1"/>
  <c r="JB323" i="7"/>
  <c r="JB322" i="7" s="1"/>
  <c r="JA323" i="7"/>
  <c r="JA322" i="7" s="1"/>
  <c r="IZ323" i="7"/>
  <c r="IZ322" i="7" s="1"/>
  <c r="IY323" i="7"/>
  <c r="IY322" i="7" s="1"/>
  <c r="IX323" i="7"/>
  <c r="IX322" i="7" s="1"/>
  <c r="IV323" i="7"/>
  <c r="IV322" i="7" s="1"/>
  <c r="IU323" i="7"/>
  <c r="IU322" i="7" s="1"/>
  <c r="IT323" i="7"/>
  <c r="IT322" i="7" s="1"/>
  <c r="IS323" i="7"/>
  <c r="IS322" i="7" s="1"/>
  <c r="IR323" i="7"/>
  <c r="IR322" i="7" s="1"/>
  <c r="IQ323" i="7"/>
  <c r="IQ322" i="7" s="1"/>
  <c r="IP323" i="7"/>
  <c r="IP322" i="7" s="1"/>
  <c r="IO323" i="7"/>
  <c r="IO322" i="7" s="1"/>
  <c r="IN323" i="7"/>
  <c r="IN322" i="7" s="1"/>
  <c r="IM323" i="7"/>
  <c r="IM322" i="7" s="1"/>
  <c r="IL323" i="7"/>
  <c r="IL322" i="7" s="1"/>
  <c r="IK323" i="7"/>
  <c r="IK322" i="7" s="1"/>
  <c r="IJ323" i="7"/>
  <c r="IJ322" i="7" s="1"/>
  <c r="II323" i="7"/>
  <c r="II322" i="7" s="1"/>
  <c r="IH323" i="7"/>
  <c r="IH322" i="7" s="1"/>
  <c r="IF323" i="7"/>
  <c r="IF322" i="7" s="1"/>
  <c r="IE323" i="7"/>
  <c r="IE322" i="7" s="1"/>
  <c r="ID323" i="7"/>
  <c r="ID322" i="7" s="1"/>
  <c r="IC323" i="7"/>
  <c r="IC322" i="7" s="1"/>
  <c r="IB323" i="7"/>
  <c r="IB322" i="7" s="1"/>
  <c r="IA323" i="7"/>
  <c r="IA322" i="7" s="1"/>
  <c r="HZ323" i="7"/>
  <c r="HZ322" i="7" s="1"/>
  <c r="HY323" i="7"/>
  <c r="HY322" i="7" s="1"/>
  <c r="HX323" i="7"/>
  <c r="HX322" i="7" s="1"/>
  <c r="HW323" i="7"/>
  <c r="HW322" i="7" s="1"/>
  <c r="HV323" i="7"/>
  <c r="HV322" i="7" s="1"/>
  <c r="HU323" i="7"/>
  <c r="HU322" i="7" s="1"/>
  <c r="HT323" i="7"/>
  <c r="HT322" i="7" s="1"/>
  <c r="HS323" i="7"/>
  <c r="HS322" i="7" s="1"/>
  <c r="HR323" i="7"/>
  <c r="HR322" i="7" s="1"/>
  <c r="HP323" i="7"/>
  <c r="HP322" i="7" s="1"/>
  <c r="HO323" i="7"/>
  <c r="HO322" i="7" s="1"/>
  <c r="HN323" i="7"/>
  <c r="HN322" i="7" s="1"/>
  <c r="HM323" i="7"/>
  <c r="HM322" i="7" s="1"/>
  <c r="HL323" i="7"/>
  <c r="HL322" i="7" s="1"/>
  <c r="HK323" i="7"/>
  <c r="HK322" i="7" s="1"/>
  <c r="HJ323" i="7"/>
  <c r="HJ322" i="7" s="1"/>
  <c r="HI323" i="7"/>
  <c r="HI322" i="7" s="1"/>
  <c r="HH323" i="7"/>
  <c r="HH322" i="7" s="1"/>
  <c r="HG323" i="7"/>
  <c r="HG322" i="7" s="1"/>
  <c r="HF323" i="7"/>
  <c r="HF322" i="7" s="1"/>
  <c r="HE323" i="7"/>
  <c r="HE322" i="7" s="1"/>
  <c r="HD323" i="7"/>
  <c r="HD322" i="7" s="1"/>
  <c r="HC323" i="7"/>
  <c r="HC322" i="7" s="1"/>
  <c r="HB323" i="7"/>
  <c r="HB322" i="7" s="1"/>
  <c r="HA323" i="7"/>
  <c r="HA322" i="7" s="1"/>
  <c r="GZ323" i="7"/>
  <c r="GZ322" i="7" s="1"/>
  <c r="GY323" i="7"/>
  <c r="GY322" i="7" s="1"/>
  <c r="GX323" i="7"/>
  <c r="GX322" i="7" s="1"/>
  <c r="GW323" i="7"/>
  <c r="GW322" i="7" s="1"/>
  <c r="GV323" i="7"/>
  <c r="GV322" i="7" s="1"/>
  <c r="GU323" i="7"/>
  <c r="GU322" i="7" s="1"/>
  <c r="GT323" i="7"/>
  <c r="GT322" i="7" s="1"/>
  <c r="GS323" i="7"/>
  <c r="GS322" i="7" s="1"/>
  <c r="GR323" i="7"/>
  <c r="GR322" i="7" s="1"/>
  <c r="GQ323" i="7"/>
  <c r="GQ322" i="7" s="1"/>
  <c r="GP323" i="7"/>
  <c r="GP322" i="7" s="1"/>
  <c r="GN323" i="7"/>
  <c r="GN322" i="7" s="1"/>
  <c r="GM323" i="7"/>
  <c r="GM322" i="7" s="1"/>
  <c r="GL323" i="7"/>
  <c r="GL322" i="7" s="1"/>
  <c r="GK323" i="7"/>
  <c r="GK322" i="7" s="1"/>
  <c r="GJ323" i="7"/>
  <c r="GJ322" i="7" s="1"/>
  <c r="GI323" i="7"/>
  <c r="GI322" i="7" s="1"/>
  <c r="GH323" i="7"/>
  <c r="GH322" i="7" s="1"/>
  <c r="GG323" i="7"/>
  <c r="GG322" i="7" s="1"/>
  <c r="GF323" i="7"/>
  <c r="GF322" i="7" s="1"/>
  <c r="GE323" i="7"/>
  <c r="GE322" i="7" s="1"/>
  <c r="GD323" i="7"/>
  <c r="GD322" i="7" s="1"/>
  <c r="GC323" i="7"/>
  <c r="GC322" i="7" s="1"/>
  <c r="GB323" i="7"/>
  <c r="GB322" i="7" s="1"/>
  <c r="GA323" i="7"/>
  <c r="GA322" i="7" s="1"/>
  <c r="FZ323" i="7"/>
  <c r="FZ322" i="7" s="1"/>
  <c r="FX323" i="7"/>
  <c r="FX322" i="7" s="1"/>
  <c r="FW323" i="7"/>
  <c r="FW322" i="7" s="1"/>
  <c r="FV323" i="7"/>
  <c r="FV322" i="7" s="1"/>
  <c r="FU323" i="7"/>
  <c r="FU322" i="7" s="1"/>
  <c r="FT323" i="7"/>
  <c r="FT322" i="7" s="1"/>
  <c r="FS323" i="7"/>
  <c r="FS322" i="7" s="1"/>
  <c r="FR323" i="7"/>
  <c r="FR322" i="7" s="1"/>
  <c r="FQ323" i="7"/>
  <c r="FQ322" i="7" s="1"/>
  <c r="FP323" i="7"/>
  <c r="FP322" i="7" s="1"/>
  <c r="FO323" i="7"/>
  <c r="FO322" i="7" s="1"/>
  <c r="FN323" i="7"/>
  <c r="FN322" i="7" s="1"/>
  <c r="FM323" i="7"/>
  <c r="FM322" i="7" s="1"/>
  <c r="FL323" i="7"/>
  <c r="FL322" i="7" s="1"/>
  <c r="FK323" i="7"/>
  <c r="FK322" i="7" s="1"/>
  <c r="FJ323" i="7"/>
  <c r="FJ322" i="7" s="1"/>
  <c r="FH323" i="7"/>
  <c r="FH322" i="7" s="1"/>
  <c r="FG323" i="7"/>
  <c r="FG322" i="7" s="1"/>
  <c r="FF323" i="7"/>
  <c r="FF322" i="7" s="1"/>
  <c r="FE323" i="7"/>
  <c r="FE322" i="7" s="1"/>
  <c r="FD323" i="7"/>
  <c r="FD322" i="7" s="1"/>
  <c r="FC323" i="7"/>
  <c r="FC322" i="7" s="1"/>
  <c r="FB323" i="7"/>
  <c r="FB322" i="7" s="1"/>
  <c r="FA323" i="7"/>
  <c r="FA322" i="7" s="1"/>
  <c r="EZ323" i="7"/>
  <c r="EZ322" i="7" s="1"/>
  <c r="EY323" i="7"/>
  <c r="EY322" i="7" s="1"/>
  <c r="EX323" i="7"/>
  <c r="EX322" i="7" s="1"/>
  <c r="EW323" i="7"/>
  <c r="EW322" i="7" s="1"/>
  <c r="EV323" i="7"/>
  <c r="EV322" i="7" s="1"/>
  <c r="EU323" i="7"/>
  <c r="EU322" i="7" s="1"/>
  <c r="ET323" i="7"/>
  <c r="ET322" i="7" s="1"/>
  <c r="ER323" i="7"/>
  <c r="ER322" i="7" s="1"/>
  <c r="EQ323" i="7"/>
  <c r="EQ322" i="7" s="1"/>
  <c r="EP323" i="7"/>
  <c r="EP322" i="7" s="1"/>
  <c r="EO323" i="7"/>
  <c r="EO322" i="7" s="1"/>
  <c r="EN323" i="7"/>
  <c r="EN322" i="7" s="1"/>
  <c r="EM323" i="7"/>
  <c r="EM322" i="7" s="1"/>
  <c r="EL323" i="7"/>
  <c r="EL322" i="7" s="1"/>
  <c r="EK323" i="7"/>
  <c r="EK322" i="7" s="1"/>
  <c r="EJ323" i="7"/>
  <c r="EJ322" i="7" s="1"/>
  <c r="EI323" i="7"/>
  <c r="EI322" i="7" s="1"/>
  <c r="EH323" i="7"/>
  <c r="EH322" i="7" s="1"/>
  <c r="EG323" i="7"/>
  <c r="EG322" i="7" s="1"/>
  <c r="EF323" i="7"/>
  <c r="EF322" i="7" s="1"/>
  <c r="EE323" i="7"/>
  <c r="EE322" i="7" s="1"/>
  <c r="ED323" i="7"/>
  <c r="ED322" i="7" s="1"/>
  <c r="EB323" i="7"/>
  <c r="EB322" i="7" s="1"/>
  <c r="EA323" i="7"/>
  <c r="EA322" i="7" s="1"/>
  <c r="DZ323" i="7"/>
  <c r="DZ322" i="7" s="1"/>
  <c r="DY323" i="7"/>
  <c r="DY322" i="7" s="1"/>
  <c r="DX323" i="7"/>
  <c r="DX322" i="7" s="1"/>
  <c r="DW323" i="7"/>
  <c r="DW322" i="7" s="1"/>
  <c r="DV323" i="7"/>
  <c r="DV322" i="7" s="1"/>
  <c r="DU323" i="7"/>
  <c r="DU322" i="7" s="1"/>
  <c r="DT323" i="7"/>
  <c r="DT322" i="7" s="1"/>
  <c r="DS323" i="7"/>
  <c r="DS322" i="7" s="1"/>
  <c r="DR323" i="7"/>
  <c r="DR322" i="7" s="1"/>
  <c r="DQ323" i="7"/>
  <c r="DQ322" i="7" s="1"/>
  <c r="DP323" i="7"/>
  <c r="DP322" i="7" s="1"/>
  <c r="DO323" i="7"/>
  <c r="DO322" i="7" s="1"/>
  <c r="DN323" i="7"/>
  <c r="DN322" i="7" s="1"/>
  <c r="DL323" i="7"/>
  <c r="DL322" i="7" s="1"/>
  <c r="DK323" i="7"/>
  <c r="DK322" i="7" s="1"/>
  <c r="DJ323" i="7"/>
  <c r="DJ322" i="7" s="1"/>
  <c r="DI323" i="7"/>
  <c r="DI322" i="7" s="1"/>
  <c r="DH323" i="7"/>
  <c r="DH322" i="7" s="1"/>
  <c r="DG323" i="7"/>
  <c r="DG322" i="7" s="1"/>
  <c r="DF323" i="7"/>
  <c r="DF322" i="7" s="1"/>
  <c r="DE323" i="7"/>
  <c r="DE322" i="7" s="1"/>
  <c r="DD323" i="7"/>
  <c r="DD322" i="7" s="1"/>
  <c r="DC323" i="7"/>
  <c r="DC322" i="7" s="1"/>
  <c r="DB323" i="7"/>
  <c r="DB322" i="7" s="1"/>
  <c r="DA323" i="7"/>
  <c r="DA322" i="7" s="1"/>
  <c r="CZ323" i="7"/>
  <c r="CZ322" i="7" s="1"/>
  <c r="CY323" i="7"/>
  <c r="CY322" i="7" s="1"/>
  <c r="CX323" i="7"/>
  <c r="CX322" i="7" s="1"/>
  <c r="CV323" i="7"/>
  <c r="CV322" i="7" s="1"/>
  <c r="CU323" i="7"/>
  <c r="CU322" i="7" s="1"/>
  <c r="CT323" i="7"/>
  <c r="CT322" i="7" s="1"/>
  <c r="CS323" i="7"/>
  <c r="CS322" i="7" s="1"/>
  <c r="CR323" i="7"/>
  <c r="CR322" i="7" s="1"/>
  <c r="CQ323" i="7"/>
  <c r="CQ322" i="7" s="1"/>
  <c r="CP323" i="7"/>
  <c r="CP322" i="7" s="1"/>
  <c r="CO323" i="7"/>
  <c r="CO322" i="7" s="1"/>
  <c r="CN323" i="7"/>
  <c r="CN322" i="7" s="1"/>
  <c r="CM323" i="7"/>
  <c r="CM322" i="7" s="1"/>
  <c r="CL323" i="7"/>
  <c r="CL322" i="7" s="1"/>
  <c r="CK323" i="7"/>
  <c r="CK322" i="7" s="1"/>
  <c r="CJ323" i="7"/>
  <c r="CJ322" i="7" s="1"/>
  <c r="CI323" i="7"/>
  <c r="CI322" i="7" s="1"/>
  <c r="CH323" i="7"/>
  <c r="CH322" i="7" s="1"/>
  <c r="CG323" i="7"/>
  <c r="CG322" i="7" s="1"/>
  <c r="CF323" i="7"/>
  <c r="CF322" i="7" s="1"/>
  <c r="CE323" i="7"/>
  <c r="CE322" i="7" s="1"/>
  <c r="CD323" i="7"/>
  <c r="CD322" i="7" s="1"/>
  <c r="CC323" i="7"/>
  <c r="CC322" i="7" s="1"/>
  <c r="CB323" i="7"/>
  <c r="CB322" i="7" s="1"/>
  <c r="CA323" i="7"/>
  <c r="CA322" i="7" s="1"/>
  <c r="BZ323" i="7"/>
  <c r="BZ322" i="7" s="1"/>
  <c r="BY323" i="7"/>
  <c r="BY322" i="7" s="1"/>
  <c r="BX323" i="7"/>
  <c r="BX322" i="7" s="1"/>
  <c r="BW323" i="7"/>
  <c r="BW322" i="7" s="1"/>
  <c r="BU323" i="7"/>
  <c r="BU322" i="7" s="1"/>
  <c r="BT323" i="7"/>
  <c r="BT322" i="7" s="1"/>
  <c r="BS323" i="7"/>
  <c r="BS322" i="7" s="1"/>
  <c r="BR323" i="7"/>
  <c r="BR322" i="7" s="1"/>
  <c r="BQ323" i="7"/>
  <c r="BQ322" i="7" s="1"/>
  <c r="BP323" i="7"/>
  <c r="BP322" i="7" s="1"/>
  <c r="BO323" i="7"/>
  <c r="BO322" i="7" s="1"/>
  <c r="BN323" i="7"/>
  <c r="BN322" i="7" s="1"/>
  <c r="BM323" i="7"/>
  <c r="BM322" i="7" s="1"/>
  <c r="BL323" i="7"/>
  <c r="BL322" i="7" s="1"/>
  <c r="BK323" i="7"/>
  <c r="BK322" i="7" s="1"/>
  <c r="BJ323" i="7"/>
  <c r="BJ322" i="7" s="1"/>
  <c r="BI323" i="7"/>
  <c r="BI322" i="7" s="1"/>
  <c r="BH323" i="7"/>
  <c r="BH322" i="7" s="1"/>
  <c r="BG323" i="7"/>
  <c r="BG322" i="7" s="1"/>
  <c r="BE323" i="7"/>
  <c r="BE322" i="7" s="1"/>
  <c r="BD323" i="7"/>
  <c r="BD322" i="7" s="1"/>
  <c r="BC323" i="7"/>
  <c r="BC322" i="7" s="1"/>
  <c r="BB323" i="7"/>
  <c r="BB322" i="7" s="1"/>
  <c r="BA323" i="7"/>
  <c r="BA322" i="7" s="1"/>
  <c r="AZ323" i="7"/>
  <c r="AZ322" i="7" s="1"/>
  <c r="AY323" i="7"/>
  <c r="AY322" i="7" s="1"/>
  <c r="AX323" i="7"/>
  <c r="AX322" i="7" s="1"/>
  <c r="AW323" i="7"/>
  <c r="AW322" i="7" s="1"/>
  <c r="AV323" i="7"/>
  <c r="AV322" i="7" s="1"/>
  <c r="AU323" i="7"/>
  <c r="AU322" i="7" s="1"/>
  <c r="AT323" i="7"/>
  <c r="AT322" i="7" s="1"/>
  <c r="AS323" i="7"/>
  <c r="AS322" i="7" s="1"/>
  <c r="AR323" i="7"/>
  <c r="AR322" i="7" s="1"/>
  <c r="AQ323" i="7"/>
  <c r="AQ322" i="7" s="1"/>
  <c r="AO323" i="7"/>
  <c r="AO322" i="7" s="1"/>
  <c r="AN323" i="7"/>
  <c r="AN322" i="7" s="1"/>
  <c r="AM323" i="7"/>
  <c r="AM322" i="7" s="1"/>
  <c r="AL323" i="7"/>
  <c r="AL322" i="7" s="1"/>
  <c r="AK323" i="7"/>
  <c r="AK322" i="7" s="1"/>
  <c r="AJ323" i="7"/>
  <c r="AJ322" i="7" s="1"/>
  <c r="AI323" i="7"/>
  <c r="AI322" i="7" s="1"/>
  <c r="AH323" i="7"/>
  <c r="AH322" i="7" s="1"/>
  <c r="AG323" i="7"/>
  <c r="AG322" i="7" s="1"/>
  <c r="AF323" i="7"/>
  <c r="AF322" i="7" s="1"/>
  <c r="AE323" i="7"/>
  <c r="AE322" i="7" s="1"/>
  <c r="AD323" i="7"/>
  <c r="AD322" i="7" s="1"/>
  <c r="AC323" i="7"/>
  <c r="AC322" i="7" s="1"/>
  <c r="AB323" i="7"/>
  <c r="AB322" i="7" s="1"/>
  <c r="AA323" i="7"/>
  <c r="AA322" i="7" s="1"/>
  <c r="Y323" i="7"/>
  <c r="Y322" i="7" s="1"/>
  <c r="X323" i="7"/>
  <c r="X322" i="7" s="1"/>
  <c r="W323" i="7"/>
  <c r="W322" i="7" s="1"/>
  <c r="V323" i="7"/>
  <c r="V322" i="7" s="1"/>
  <c r="U323" i="7"/>
  <c r="U322" i="7" s="1"/>
  <c r="T323" i="7"/>
  <c r="T322" i="7" s="1"/>
  <c r="S323" i="7"/>
  <c r="S322" i="7" s="1"/>
  <c r="R323" i="7"/>
  <c r="R322" i="7" s="1"/>
  <c r="Q323" i="7"/>
  <c r="Q322" i="7" s="1"/>
  <c r="P323" i="7"/>
  <c r="P322" i="7" s="1"/>
  <c r="O323" i="7"/>
  <c r="O322" i="7" s="1"/>
  <c r="N323" i="7"/>
  <c r="N322" i="7" s="1"/>
  <c r="M323" i="7"/>
  <c r="M322" i="7" s="1"/>
  <c r="L323" i="7"/>
  <c r="L322" i="7" s="1"/>
  <c r="K323" i="7"/>
  <c r="K322" i="7" s="1"/>
  <c r="I323" i="7"/>
  <c r="I322" i="7" s="1"/>
  <c r="H323" i="7"/>
  <c r="H322" i="7" s="1"/>
  <c r="G323" i="7"/>
  <c r="G322" i="7" s="1"/>
  <c r="F323" i="7"/>
  <c r="F322" i="7" s="1"/>
  <c r="UE321" i="7"/>
  <c r="UE320" i="7" s="1"/>
  <c r="TO321" i="7"/>
  <c r="TO320" i="7" s="1"/>
  <c r="SY321" i="7"/>
  <c r="SY320" i="7" s="1"/>
  <c r="SI321" i="7"/>
  <c r="SI320" i="7" s="1"/>
  <c r="RS321" i="7"/>
  <c r="RS320" i="7" s="1"/>
  <c r="QR321" i="7"/>
  <c r="QR320" i="7" s="1"/>
  <c r="QB321" i="7"/>
  <c r="QB320" i="7" s="1"/>
  <c r="PL321" i="7"/>
  <c r="PL320" i="7" s="1"/>
  <c r="OV321" i="7"/>
  <c r="OV320" i="7" s="1"/>
  <c r="OF321" i="7"/>
  <c r="OF320" i="7" s="1"/>
  <c r="NP321" i="7"/>
  <c r="NP320" i="7" s="1"/>
  <c r="MZ321" i="7"/>
  <c r="MZ320" i="7" s="1"/>
  <c r="MJ321" i="7"/>
  <c r="MJ320" i="7" s="1"/>
  <c r="LT321" i="7"/>
  <c r="LT320" i="7" s="1"/>
  <c r="LD321" i="7"/>
  <c r="LD320" i="7" s="1"/>
  <c r="KC321" i="7"/>
  <c r="KC320" i="7" s="1"/>
  <c r="JM321" i="7"/>
  <c r="JM320" i="7" s="1"/>
  <c r="IW321" i="7"/>
  <c r="IW320" i="7" s="1"/>
  <c r="IG321" i="7"/>
  <c r="IG320" i="7" s="1"/>
  <c r="HQ321" i="7"/>
  <c r="HQ320" i="7" s="1"/>
  <c r="GO321" i="7"/>
  <c r="GO320" i="7" s="1"/>
  <c r="FY321" i="7"/>
  <c r="FY320" i="7" s="1"/>
  <c r="FI321" i="7"/>
  <c r="FI320" i="7" s="1"/>
  <c r="ES321" i="7"/>
  <c r="ES320" i="7" s="1"/>
  <c r="EC321" i="7"/>
  <c r="EC320" i="7" s="1"/>
  <c r="DM321" i="7"/>
  <c r="DM320" i="7" s="1"/>
  <c r="CW321" i="7"/>
  <c r="CW320" i="7" s="1"/>
  <c r="BV321" i="7"/>
  <c r="BV320" i="7" s="1"/>
  <c r="BF321" i="7"/>
  <c r="BF320" i="7" s="1"/>
  <c r="AP321" i="7"/>
  <c r="AP320" i="7" s="1"/>
  <c r="Z321" i="7"/>
  <c r="Z320" i="7" s="1"/>
  <c r="J321" i="7"/>
  <c r="J320" i="7" s="1"/>
  <c r="E321" i="7"/>
  <c r="E320" i="7" s="1"/>
  <c r="VD320" i="7"/>
  <c r="VC320" i="7"/>
  <c r="VB320" i="7"/>
  <c r="VA320" i="7"/>
  <c r="UZ320" i="7"/>
  <c r="UY320" i="7"/>
  <c r="UX320" i="7"/>
  <c r="UW320" i="7"/>
  <c r="UV320" i="7"/>
  <c r="UU320" i="7"/>
  <c r="UT320" i="7"/>
  <c r="US320" i="7"/>
  <c r="UR320" i="7"/>
  <c r="UQ320" i="7"/>
  <c r="UP320" i="7"/>
  <c r="UO320" i="7"/>
  <c r="UN320" i="7"/>
  <c r="UM320" i="7"/>
  <c r="UL320" i="7"/>
  <c r="UK320" i="7"/>
  <c r="UJ320" i="7"/>
  <c r="UI320" i="7"/>
  <c r="UH320" i="7"/>
  <c r="UG320" i="7"/>
  <c r="UF320" i="7"/>
  <c r="UD320" i="7"/>
  <c r="UC320" i="7"/>
  <c r="UB320" i="7"/>
  <c r="UA320" i="7"/>
  <c r="TZ320" i="7"/>
  <c r="TY320" i="7"/>
  <c r="TX320" i="7"/>
  <c r="TW320" i="7"/>
  <c r="TV320" i="7"/>
  <c r="TU320" i="7"/>
  <c r="TT320" i="7"/>
  <c r="TS320" i="7"/>
  <c r="TR320" i="7"/>
  <c r="TQ320" i="7"/>
  <c r="TP320" i="7"/>
  <c r="TN320" i="7"/>
  <c r="TM320" i="7"/>
  <c r="TL320" i="7"/>
  <c r="TK320" i="7"/>
  <c r="TJ320" i="7"/>
  <c r="TI320" i="7"/>
  <c r="TH320" i="7"/>
  <c r="TG320" i="7"/>
  <c r="TF320" i="7"/>
  <c r="TE320" i="7"/>
  <c r="TD320" i="7"/>
  <c r="TC320" i="7"/>
  <c r="TB320" i="7"/>
  <c r="TA320" i="7"/>
  <c r="SZ320" i="7"/>
  <c r="SX320" i="7"/>
  <c r="SW320" i="7"/>
  <c r="SV320" i="7"/>
  <c r="SU320" i="7"/>
  <c r="ST320" i="7"/>
  <c r="SS320" i="7"/>
  <c r="SR320" i="7"/>
  <c r="SQ320" i="7"/>
  <c r="SP320" i="7"/>
  <c r="SO320" i="7"/>
  <c r="SN320" i="7"/>
  <c r="SM320" i="7"/>
  <c r="SL320" i="7"/>
  <c r="SK320" i="7"/>
  <c r="SJ320" i="7"/>
  <c r="SH320" i="7"/>
  <c r="SG320" i="7"/>
  <c r="SF320" i="7"/>
  <c r="SE320" i="7"/>
  <c r="SD320" i="7"/>
  <c r="SC320" i="7"/>
  <c r="SB320" i="7"/>
  <c r="SA320" i="7"/>
  <c r="RZ320" i="7"/>
  <c r="RY320" i="7"/>
  <c r="RX320" i="7"/>
  <c r="RW320" i="7"/>
  <c r="RV320" i="7"/>
  <c r="RU320" i="7"/>
  <c r="RT320" i="7"/>
  <c r="RR320" i="7"/>
  <c r="RQ320" i="7"/>
  <c r="RP320" i="7"/>
  <c r="RO320" i="7"/>
  <c r="RN320" i="7"/>
  <c r="RM320" i="7"/>
  <c r="RL320" i="7"/>
  <c r="RK320" i="7"/>
  <c r="RJ320" i="7"/>
  <c r="RI320" i="7"/>
  <c r="RH320" i="7"/>
  <c r="RG320" i="7"/>
  <c r="RF320" i="7"/>
  <c r="RE320" i="7"/>
  <c r="RD320" i="7"/>
  <c r="RC320" i="7"/>
  <c r="RB320" i="7"/>
  <c r="RA320" i="7"/>
  <c r="QZ320" i="7"/>
  <c r="QY320" i="7"/>
  <c r="QX320" i="7"/>
  <c r="QW320" i="7"/>
  <c r="QV320" i="7"/>
  <c r="QU320" i="7"/>
  <c r="QT320" i="7"/>
  <c r="QS320" i="7"/>
  <c r="QQ320" i="7"/>
  <c r="QP320" i="7"/>
  <c r="QO320" i="7"/>
  <c r="QN320" i="7"/>
  <c r="QM320" i="7"/>
  <c r="QL320" i="7"/>
  <c r="QK320" i="7"/>
  <c r="QJ320" i="7"/>
  <c r="QI320" i="7"/>
  <c r="QH320" i="7"/>
  <c r="QG320" i="7"/>
  <c r="QF320" i="7"/>
  <c r="QE320" i="7"/>
  <c r="QD320" i="7"/>
  <c r="QC320" i="7"/>
  <c r="QA320" i="7"/>
  <c r="PZ320" i="7"/>
  <c r="PY320" i="7"/>
  <c r="PX320" i="7"/>
  <c r="PW320" i="7"/>
  <c r="PV320" i="7"/>
  <c r="PU320" i="7"/>
  <c r="PT320" i="7"/>
  <c r="PS320" i="7"/>
  <c r="PR320" i="7"/>
  <c r="PQ320" i="7"/>
  <c r="PP320" i="7"/>
  <c r="PO320" i="7"/>
  <c r="PN320" i="7"/>
  <c r="PM320" i="7"/>
  <c r="PK320" i="7"/>
  <c r="PJ320" i="7"/>
  <c r="PI320" i="7"/>
  <c r="PH320" i="7"/>
  <c r="PG320" i="7"/>
  <c r="PF320" i="7"/>
  <c r="PE320" i="7"/>
  <c r="PD320" i="7"/>
  <c r="PC320" i="7"/>
  <c r="PB320" i="7"/>
  <c r="PA320" i="7"/>
  <c r="OZ320" i="7"/>
  <c r="OY320" i="7"/>
  <c r="OX320" i="7"/>
  <c r="OW320" i="7"/>
  <c r="OU320" i="7"/>
  <c r="OT320" i="7"/>
  <c r="OS320" i="7"/>
  <c r="OR320" i="7"/>
  <c r="OQ320" i="7"/>
  <c r="OP320" i="7"/>
  <c r="OO320" i="7"/>
  <c r="ON320" i="7"/>
  <c r="OM320" i="7"/>
  <c r="OL320" i="7"/>
  <c r="OK320" i="7"/>
  <c r="OJ320" i="7"/>
  <c r="OI320" i="7"/>
  <c r="OH320" i="7"/>
  <c r="OG320" i="7"/>
  <c r="OE320" i="7"/>
  <c r="OD320" i="7"/>
  <c r="OC320" i="7"/>
  <c r="OB320" i="7"/>
  <c r="OA320" i="7"/>
  <c r="NZ320" i="7"/>
  <c r="NY320" i="7"/>
  <c r="NX320" i="7"/>
  <c r="NW320" i="7"/>
  <c r="NV320" i="7"/>
  <c r="NU320" i="7"/>
  <c r="NT320" i="7"/>
  <c r="NS320" i="7"/>
  <c r="NR320" i="7"/>
  <c r="NQ320" i="7"/>
  <c r="NO320" i="7"/>
  <c r="NN320" i="7"/>
  <c r="NM320" i="7"/>
  <c r="NL320" i="7"/>
  <c r="NK320" i="7"/>
  <c r="NJ320" i="7"/>
  <c r="NI320" i="7"/>
  <c r="NH320" i="7"/>
  <c r="NG320" i="7"/>
  <c r="NF320" i="7"/>
  <c r="NE320" i="7"/>
  <c r="ND320" i="7"/>
  <c r="NC320" i="7"/>
  <c r="NB320" i="7"/>
  <c r="NA320" i="7"/>
  <c r="MY320" i="7"/>
  <c r="MX320" i="7"/>
  <c r="MW320" i="7"/>
  <c r="MV320" i="7"/>
  <c r="MU320" i="7"/>
  <c r="MT320" i="7"/>
  <c r="MS320" i="7"/>
  <c r="MR320" i="7"/>
  <c r="MQ320" i="7"/>
  <c r="MP320" i="7"/>
  <c r="MO320" i="7"/>
  <c r="MN320" i="7"/>
  <c r="MM320" i="7"/>
  <c r="ML320" i="7"/>
  <c r="MK320" i="7"/>
  <c r="MI320" i="7"/>
  <c r="MH320" i="7"/>
  <c r="MG320" i="7"/>
  <c r="MF320" i="7"/>
  <c r="ME320" i="7"/>
  <c r="MD320" i="7"/>
  <c r="MC320" i="7"/>
  <c r="MB320" i="7"/>
  <c r="MA320" i="7"/>
  <c r="LZ320" i="7"/>
  <c r="LY320" i="7"/>
  <c r="LX320" i="7"/>
  <c r="LW320" i="7"/>
  <c r="LV320" i="7"/>
  <c r="LU320" i="7"/>
  <c r="LS320" i="7"/>
  <c r="LR320" i="7"/>
  <c r="LQ320" i="7"/>
  <c r="LP320" i="7"/>
  <c r="LO320" i="7"/>
  <c r="LN320" i="7"/>
  <c r="LM320" i="7"/>
  <c r="LL320" i="7"/>
  <c r="LK320" i="7"/>
  <c r="LJ320" i="7"/>
  <c r="LI320" i="7"/>
  <c r="LH320" i="7"/>
  <c r="LG320" i="7"/>
  <c r="LF320" i="7"/>
  <c r="LE320" i="7"/>
  <c r="LC320" i="7"/>
  <c r="LB320" i="7"/>
  <c r="LA320" i="7"/>
  <c r="KZ320" i="7"/>
  <c r="KY320" i="7"/>
  <c r="KX320" i="7"/>
  <c r="KW320" i="7"/>
  <c r="KV320" i="7"/>
  <c r="KU320" i="7"/>
  <c r="KT320" i="7"/>
  <c r="KS320" i="7"/>
  <c r="KR320" i="7"/>
  <c r="KQ320" i="7"/>
  <c r="KP320" i="7"/>
  <c r="KO320" i="7"/>
  <c r="KN320" i="7"/>
  <c r="KM320" i="7"/>
  <c r="KL320" i="7"/>
  <c r="KK320" i="7"/>
  <c r="KJ320" i="7"/>
  <c r="KI320" i="7"/>
  <c r="KH320" i="7"/>
  <c r="KG320" i="7"/>
  <c r="KF320" i="7"/>
  <c r="KE320" i="7"/>
  <c r="KD320" i="7"/>
  <c r="KB320" i="7"/>
  <c r="KA320" i="7"/>
  <c r="JZ320" i="7"/>
  <c r="JY320" i="7"/>
  <c r="JX320" i="7"/>
  <c r="JW320" i="7"/>
  <c r="JV320" i="7"/>
  <c r="JU320" i="7"/>
  <c r="JT320" i="7"/>
  <c r="JS320" i="7"/>
  <c r="JR320" i="7"/>
  <c r="JQ320" i="7"/>
  <c r="JP320" i="7"/>
  <c r="JO320" i="7"/>
  <c r="JN320" i="7"/>
  <c r="JL320" i="7"/>
  <c r="JK320" i="7"/>
  <c r="JJ320" i="7"/>
  <c r="JI320" i="7"/>
  <c r="JH320" i="7"/>
  <c r="JG320" i="7"/>
  <c r="JF320" i="7"/>
  <c r="JE320" i="7"/>
  <c r="JD320" i="7"/>
  <c r="JC320" i="7"/>
  <c r="JB320" i="7"/>
  <c r="JA320" i="7"/>
  <c r="IZ320" i="7"/>
  <c r="IY320" i="7"/>
  <c r="IX320" i="7"/>
  <c r="IV320" i="7"/>
  <c r="IU320" i="7"/>
  <c r="IT320" i="7"/>
  <c r="IS320" i="7"/>
  <c r="IR320" i="7"/>
  <c r="IQ320" i="7"/>
  <c r="IP320" i="7"/>
  <c r="IO320" i="7"/>
  <c r="IN320" i="7"/>
  <c r="IM320" i="7"/>
  <c r="IL320" i="7"/>
  <c r="IK320" i="7"/>
  <c r="IJ320" i="7"/>
  <c r="II320" i="7"/>
  <c r="IH320" i="7"/>
  <c r="IF320" i="7"/>
  <c r="IE320" i="7"/>
  <c r="ID320" i="7"/>
  <c r="IC320" i="7"/>
  <c r="IB320" i="7"/>
  <c r="IA320" i="7"/>
  <c r="HZ320" i="7"/>
  <c r="HY320" i="7"/>
  <c r="HX320" i="7"/>
  <c r="HW320" i="7"/>
  <c r="HV320" i="7"/>
  <c r="HU320" i="7"/>
  <c r="HT320" i="7"/>
  <c r="HS320" i="7"/>
  <c r="HR320" i="7"/>
  <c r="HP320" i="7"/>
  <c r="HO320" i="7"/>
  <c r="HN320" i="7"/>
  <c r="HM320" i="7"/>
  <c r="HL320" i="7"/>
  <c r="HK320" i="7"/>
  <c r="HJ320" i="7"/>
  <c r="HI320" i="7"/>
  <c r="HH320" i="7"/>
  <c r="HG320" i="7"/>
  <c r="HF320" i="7"/>
  <c r="HE320" i="7"/>
  <c r="HD320" i="7"/>
  <c r="HC320" i="7"/>
  <c r="HB320" i="7"/>
  <c r="HA320" i="7"/>
  <c r="GZ320" i="7"/>
  <c r="GY320" i="7"/>
  <c r="GX320" i="7"/>
  <c r="GW320" i="7"/>
  <c r="GV320" i="7"/>
  <c r="GU320" i="7"/>
  <c r="GT320" i="7"/>
  <c r="GS320" i="7"/>
  <c r="GR320" i="7"/>
  <c r="GQ320" i="7"/>
  <c r="GP320" i="7"/>
  <c r="GN320" i="7"/>
  <c r="GM320" i="7"/>
  <c r="GL320" i="7"/>
  <c r="GK320" i="7"/>
  <c r="GJ320" i="7"/>
  <c r="GI320" i="7"/>
  <c r="GH320" i="7"/>
  <c r="GG320" i="7"/>
  <c r="GF320" i="7"/>
  <c r="GE320" i="7"/>
  <c r="GD320" i="7"/>
  <c r="GC320" i="7"/>
  <c r="GB320" i="7"/>
  <c r="GA320" i="7"/>
  <c r="FZ320" i="7"/>
  <c r="FX320" i="7"/>
  <c r="FW320" i="7"/>
  <c r="FV320" i="7"/>
  <c r="FU320" i="7"/>
  <c r="FT320" i="7"/>
  <c r="FS320" i="7"/>
  <c r="FR320" i="7"/>
  <c r="FQ320" i="7"/>
  <c r="FP320" i="7"/>
  <c r="FO320" i="7"/>
  <c r="FN320" i="7"/>
  <c r="FM320" i="7"/>
  <c r="FL320" i="7"/>
  <c r="FK320" i="7"/>
  <c r="FJ320" i="7"/>
  <c r="FH320" i="7"/>
  <c r="FG320" i="7"/>
  <c r="FF320" i="7"/>
  <c r="FE320" i="7"/>
  <c r="FD320" i="7"/>
  <c r="FC320" i="7"/>
  <c r="FB320" i="7"/>
  <c r="FA320" i="7"/>
  <c r="EZ320" i="7"/>
  <c r="EY320" i="7"/>
  <c r="EX320" i="7"/>
  <c r="EW320" i="7"/>
  <c r="EV320" i="7"/>
  <c r="EU320" i="7"/>
  <c r="ET320" i="7"/>
  <c r="ER320" i="7"/>
  <c r="EQ320" i="7"/>
  <c r="EP320" i="7"/>
  <c r="EO320" i="7"/>
  <c r="EN320" i="7"/>
  <c r="EM320" i="7"/>
  <c r="EL320" i="7"/>
  <c r="EK320" i="7"/>
  <c r="EJ320" i="7"/>
  <c r="EI320" i="7"/>
  <c r="EH320" i="7"/>
  <c r="EG320" i="7"/>
  <c r="EF320" i="7"/>
  <c r="EE320" i="7"/>
  <c r="ED320" i="7"/>
  <c r="EB320" i="7"/>
  <c r="EA320" i="7"/>
  <c r="DZ320" i="7"/>
  <c r="DY320" i="7"/>
  <c r="DX320" i="7"/>
  <c r="DW320" i="7"/>
  <c r="DV320" i="7"/>
  <c r="DU320" i="7"/>
  <c r="DT320" i="7"/>
  <c r="DS320" i="7"/>
  <c r="DR320" i="7"/>
  <c r="DQ320" i="7"/>
  <c r="DP320" i="7"/>
  <c r="DO320" i="7"/>
  <c r="DN320" i="7"/>
  <c r="DL320" i="7"/>
  <c r="DK320" i="7"/>
  <c r="DJ320" i="7"/>
  <c r="DI320" i="7"/>
  <c r="DH320" i="7"/>
  <c r="DG320" i="7"/>
  <c r="DF320" i="7"/>
  <c r="DE320" i="7"/>
  <c r="DD320" i="7"/>
  <c r="DC320" i="7"/>
  <c r="DB320" i="7"/>
  <c r="DA320" i="7"/>
  <c r="CZ320" i="7"/>
  <c r="CY320" i="7"/>
  <c r="CX320" i="7"/>
  <c r="CV320" i="7"/>
  <c r="CU320" i="7"/>
  <c r="CT320" i="7"/>
  <c r="CS320" i="7"/>
  <c r="CR320" i="7"/>
  <c r="CQ320" i="7"/>
  <c r="CP320" i="7"/>
  <c r="CO320" i="7"/>
  <c r="CN320" i="7"/>
  <c r="CM320" i="7"/>
  <c r="CL320" i="7"/>
  <c r="CK320" i="7"/>
  <c r="CJ320" i="7"/>
  <c r="CI320" i="7"/>
  <c r="CH320" i="7"/>
  <c r="CG320" i="7"/>
  <c r="CF320" i="7"/>
  <c r="CE320" i="7"/>
  <c r="CD320" i="7"/>
  <c r="CC320" i="7"/>
  <c r="CB320" i="7"/>
  <c r="CA320" i="7"/>
  <c r="BZ320" i="7"/>
  <c r="BY320" i="7"/>
  <c r="BX320" i="7"/>
  <c r="BW320" i="7"/>
  <c r="BU320" i="7"/>
  <c r="BT320" i="7"/>
  <c r="BS320" i="7"/>
  <c r="BR320" i="7"/>
  <c r="BQ320" i="7"/>
  <c r="BP320" i="7"/>
  <c r="BO320" i="7"/>
  <c r="BN320" i="7"/>
  <c r="BM320" i="7"/>
  <c r="BL320" i="7"/>
  <c r="BK320" i="7"/>
  <c r="BJ320" i="7"/>
  <c r="BI320" i="7"/>
  <c r="BH320" i="7"/>
  <c r="BG320" i="7"/>
  <c r="BE320" i="7"/>
  <c r="BD320" i="7"/>
  <c r="BC320" i="7"/>
  <c r="BB320" i="7"/>
  <c r="BA320" i="7"/>
  <c r="AZ320" i="7"/>
  <c r="AY320" i="7"/>
  <c r="AX320" i="7"/>
  <c r="AW320" i="7"/>
  <c r="AV320" i="7"/>
  <c r="AU320" i="7"/>
  <c r="AT320" i="7"/>
  <c r="AS320" i="7"/>
  <c r="AR320" i="7"/>
  <c r="AQ320" i="7"/>
  <c r="AO320" i="7"/>
  <c r="AN320" i="7"/>
  <c r="AM320" i="7"/>
  <c r="AL320" i="7"/>
  <c r="AK320" i="7"/>
  <c r="AJ320" i="7"/>
  <c r="AI320" i="7"/>
  <c r="AH320" i="7"/>
  <c r="AG320" i="7"/>
  <c r="AF320" i="7"/>
  <c r="AE320" i="7"/>
  <c r="AD320" i="7"/>
  <c r="AC320" i="7"/>
  <c r="AB320" i="7"/>
  <c r="AA320" i="7"/>
  <c r="Y320" i="7"/>
  <c r="X320" i="7"/>
  <c r="W320" i="7"/>
  <c r="V320" i="7"/>
  <c r="U320" i="7"/>
  <c r="T320" i="7"/>
  <c r="S320" i="7"/>
  <c r="R320" i="7"/>
  <c r="Q320" i="7"/>
  <c r="P320" i="7"/>
  <c r="O320" i="7"/>
  <c r="N320" i="7"/>
  <c r="M320" i="7"/>
  <c r="L320" i="7"/>
  <c r="K320" i="7"/>
  <c r="I320" i="7"/>
  <c r="H320" i="7"/>
  <c r="G320" i="7"/>
  <c r="F320" i="7"/>
  <c r="UE319" i="7"/>
  <c r="UE318" i="7" s="1"/>
  <c r="TO319" i="7"/>
  <c r="TO318" i="7" s="1"/>
  <c r="SY319" i="7"/>
  <c r="SY318" i="7" s="1"/>
  <c r="SI319" i="7"/>
  <c r="SI318" i="7" s="1"/>
  <c r="RS319" i="7"/>
  <c r="RS318" i="7" s="1"/>
  <c r="QR319" i="7"/>
  <c r="QR318" i="7" s="1"/>
  <c r="QB319" i="7"/>
  <c r="QB318" i="7" s="1"/>
  <c r="PL319" i="7"/>
  <c r="PL318" i="7" s="1"/>
  <c r="OV319" i="7"/>
  <c r="OV318" i="7" s="1"/>
  <c r="OF319" i="7"/>
  <c r="OF318" i="7" s="1"/>
  <c r="NP319" i="7"/>
  <c r="NP318" i="7" s="1"/>
  <c r="MZ319" i="7"/>
  <c r="MZ318" i="7" s="1"/>
  <c r="MJ319" i="7"/>
  <c r="MJ318" i="7" s="1"/>
  <c r="LT319" i="7"/>
  <c r="LT318" i="7" s="1"/>
  <c r="LD319" i="7"/>
  <c r="LD318" i="7" s="1"/>
  <c r="KC319" i="7"/>
  <c r="KC318" i="7" s="1"/>
  <c r="JM319" i="7"/>
  <c r="JM318" i="7" s="1"/>
  <c r="IW319" i="7"/>
  <c r="IW318" i="7" s="1"/>
  <c r="IG319" i="7"/>
  <c r="IG318" i="7" s="1"/>
  <c r="HQ319" i="7"/>
  <c r="HQ318" i="7" s="1"/>
  <c r="GO319" i="7"/>
  <c r="GO318" i="7" s="1"/>
  <c r="FY319" i="7"/>
  <c r="FY318" i="7" s="1"/>
  <c r="FI319" i="7"/>
  <c r="FI318" i="7" s="1"/>
  <c r="ES319" i="7"/>
  <c r="ES318" i="7" s="1"/>
  <c r="EC319" i="7"/>
  <c r="EC318" i="7" s="1"/>
  <c r="DM319" i="7"/>
  <c r="DM318" i="7" s="1"/>
  <c r="CW319" i="7"/>
  <c r="CW318" i="7" s="1"/>
  <c r="BV319" i="7"/>
  <c r="BV318" i="7" s="1"/>
  <c r="BF319" i="7"/>
  <c r="BF318" i="7" s="1"/>
  <c r="AP319" i="7"/>
  <c r="AP318" i="7" s="1"/>
  <c r="Z319" i="7"/>
  <c r="Z318" i="7" s="1"/>
  <c r="J319" i="7"/>
  <c r="J318" i="7" s="1"/>
  <c r="E319" i="7"/>
  <c r="VE319" i="7" s="1"/>
  <c r="VD318" i="7"/>
  <c r="VC318" i="7"/>
  <c r="VB318" i="7"/>
  <c r="VA318" i="7"/>
  <c r="UZ318" i="7"/>
  <c r="UY318" i="7"/>
  <c r="UX318" i="7"/>
  <c r="UW318" i="7"/>
  <c r="UV318" i="7"/>
  <c r="UU318" i="7"/>
  <c r="UT318" i="7"/>
  <c r="US318" i="7"/>
  <c r="UR318" i="7"/>
  <c r="UQ318" i="7"/>
  <c r="UP318" i="7"/>
  <c r="UO318" i="7"/>
  <c r="UN318" i="7"/>
  <c r="UM318" i="7"/>
  <c r="UL318" i="7"/>
  <c r="UK318" i="7"/>
  <c r="UJ318" i="7"/>
  <c r="UI318" i="7"/>
  <c r="UH318" i="7"/>
  <c r="UG318" i="7"/>
  <c r="UF318" i="7"/>
  <c r="UD318" i="7"/>
  <c r="UC318" i="7"/>
  <c r="UB318" i="7"/>
  <c r="UA318" i="7"/>
  <c r="TZ318" i="7"/>
  <c r="TY318" i="7"/>
  <c r="TX318" i="7"/>
  <c r="TW318" i="7"/>
  <c r="TV318" i="7"/>
  <c r="TU318" i="7"/>
  <c r="TT318" i="7"/>
  <c r="TS318" i="7"/>
  <c r="TR318" i="7"/>
  <c r="TQ318" i="7"/>
  <c r="TP318" i="7"/>
  <c r="TN318" i="7"/>
  <c r="TM318" i="7"/>
  <c r="TL318" i="7"/>
  <c r="TK318" i="7"/>
  <c r="TJ318" i="7"/>
  <c r="TI318" i="7"/>
  <c r="TH318" i="7"/>
  <c r="TG318" i="7"/>
  <c r="TF318" i="7"/>
  <c r="TE318" i="7"/>
  <c r="TE317" i="7" s="1"/>
  <c r="TD318" i="7"/>
  <c r="TC318" i="7"/>
  <c r="TB318" i="7"/>
  <c r="TA318" i="7"/>
  <c r="SZ318" i="7"/>
  <c r="SX318" i="7"/>
  <c r="SW318" i="7"/>
  <c r="SV318" i="7"/>
  <c r="SU318" i="7"/>
  <c r="ST318" i="7"/>
  <c r="SS318" i="7"/>
  <c r="SR318" i="7"/>
  <c r="SQ318" i="7"/>
  <c r="SP318" i="7"/>
  <c r="SO318" i="7"/>
  <c r="SN318" i="7"/>
  <c r="SM318" i="7"/>
  <c r="SL318" i="7"/>
  <c r="SK318" i="7"/>
  <c r="SJ318" i="7"/>
  <c r="SH318" i="7"/>
  <c r="SG318" i="7"/>
  <c r="SF318" i="7"/>
  <c r="SE318" i="7"/>
  <c r="SD318" i="7"/>
  <c r="SC318" i="7"/>
  <c r="SB318" i="7"/>
  <c r="SA318" i="7"/>
  <c r="RZ318" i="7"/>
  <c r="RY318" i="7"/>
  <c r="RX318" i="7"/>
  <c r="RW318" i="7"/>
  <c r="RV318" i="7"/>
  <c r="RU318" i="7"/>
  <c r="RT318" i="7"/>
  <c r="RR318" i="7"/>
  <c r="RQ318" i="7"/>
  <c r="RP318" i="7"/>
  <c r="RO318" i="7"/>
  <c r="RN318" i="7"/>
  <c r="RM318" i="7"/>
  <c r="RL318" i="7"/>
  <c r="RK318" i="7"/>
  <c r="RJ318" i="7"/>
  <c r="RI318" i="7"/>
  <c r="RH318" i="7"/>
  <c r="RG318" i="7"/>
  <c r="RF318" i="7"/>
  <c r="RE318" i="7"/>
  <c r="RD318" i="7"/>
  <c r="RC318" i="7"/>
  <c r="RB318" i="7"/>
  <c r="RA318" i="7"/>
  <c r="QZ318" i="7"/>
  <c r="QY318" i="7"/>
  <c r="QX318" i="7"/>
  <c r="QW318" i="7"/>
  <c r="QV318" i="7"/>
  <c r="QU318" i="7"/>
  <c r="QT318" i="7"/>
  <c r="QS318" i="7"/>
  <c r="QQ318" i="7"/>
  <c r="QP318" i="7"/>
  <c r="QO318" i="7"/>
  <c r="QN318" i="7"/>
  <c r="QM318" i="7"/>
  <c r="QL318" i="7"/>
  <c r="QK318" i="7"/>
  <c r="QJ318" i="7"/>
  <c r="QI318" i="7"/>
  <c r="QH318" i="7"/>
  <c r="QG318" i="7"/>
  <c r="QF318" i="7"/>
  <c r="QE318" i="7"/>
  <c r="QD318" i="7"/>
  <c r="QC318" i="7"/>
  <c r="QA318" i="7"/>
  <c r="PZ318" i="7"/>
  <c r="PY318" i="7"/>
  <c r="PX318" i="7"/>
  <c r="PW318" i="7"/>
  <c r="PV318" i="7"/>
  <c r="PU318" i="7"/>
  <c r="PT318" i="7"/>
  <c r="PS318" i="7"/>
  <c r="PR318" i="7"/>
  <c r="PQ318" i="7"/>
  <c r="PP318" i="7"/>
  <c r="PO318" i="7"/>
  <c r="PN318" i="7"/>
  <c r="PM318" i="7"/>
  <c r="PK318" i="7"/>
  <c r="PJ318" i="7"/>
  <c r="PI318" i="7"/>
  <c r="PH318" i="7"/>
  <c r="PG318" i="7"/>
  <c r="PF318" i="7"/>
  <c r="PE318" i="7"/>
  <c r="PD318" i="7"/>
  <c r="PC318" i="7"/>
  <c r="PB318" i="7"/>
  <c r="PA318" i="7"/>
  <c r="OZ318" i="7"/>
  <c r="OY318" i="7"/>
  <c r="OX318" i="7"/>
  <c r="OW318" i="7"/>
  <c r="OU318" i="7"/>
  <c r="OT318" i="7"/>
  <c r="OS318" i="7"/>
  <c r="OR318" i="7"/>
  <c r="OQ318" i="7"/>
  <c r="OP318" i="7"/>
  <c r="OO318" i="7"/>
  <c r="ON318" i="7"/>
  <c r="OM318" i="7"/>
  <c r="OL318" i="7"/>
  <c r="OK318" i="7"/>
  <c r="OJ318" i="7"/>
  <c r="OI318" i="7"/>
  <c r="OH318" i="7"/>
  <c r="OG318" i="7"/>
  <c r="OE318" i="7"/>
  <c r="OD318" i="7"/>
  <c r="OC318" i="7"/>
  <c r="OB318" i="7"/>
  <c r="OA318" i="7"/>
  <c r="NZ318" i="7"/>
  <c r="NY318" i="7"/>
  <c r="NX318" i="7"/>
  <c r="NW318" i="7"/>
  <c r="NV318" i="7"/>
  <c r="NU318" i="7"/>
  <c r="NT318" i="7"/>
  <c r="NS318" i="7"/>
  <c r="NR318" i="7"/>
  <c r="NQ318" i="7"/>
  <c r="NO318" i="7"/>
  <c r="NN318" i="7"/>
  <c r="NM318" i="7"/>
  <c r="NL318" i="7"/>
  <c r="NK318" i="7"/>
  <c r="NJ318" i="7"/>
  <c r="NI318" i="7"/>
  <c r="NH318" i="7"/>
  <c r="NG318" i="7"/>
  <c r="NF318" i="7"/>
  <c r="NE318" i="7"/>
  <c r="ND318" i="7"/>
  <c r="NC318" i="7"/>
  <c r="NB318" i="7"/>
  <c r="NA318" i="7"/>
  <c r="MY318" i="7"/>
  <c r="MX318" i="7"/>
  <c r="MW318" i="7"/>
  <c r="MW317" i="7" s="1"/>
  <c r="MV318" i="7"/>
  <c r="MU318" i="7"/>
  <c r="MT318" i="7"/>
  <c r="MS318" i="7"/>
  <c r="MR318" i="7"/>
  <c r="MQ318" i="7"/>
  <c r="MP318" i="7"/>
  <c r="MO318" i="7"/>
  <c r="MN318" i="7"/>
  <c r="MM318" i="7"/>
  <c r="ML318" i="7"/>
  <c r="MK318" i="7"/>
  <c r="MI318" i="7"/>
  <c r="MH318" i="7"/>
  <c r="MG318" i="7"/>
  <c r="MF318" i="7"/>
  <c r="ME318" i="7"/>
  <c r="MD318" i="7"/>
  <c r="MC318" i="7"/>
  <c r="MB318" i="7"/>
  <c r="MA318" i="7"/>
  <c r="LZ318" i="7"/>
  <c r="LY318" i="7"/>
  <c r="LX318" i="7"/>
  <c r="LW318" i="7"/>
  <c r="LV318" i="7"/>
  <c r="LU318" i="7"/>
  <c r="LS318" i="7"/>
  <c r="LR318" i="7"/>
  <c r="LQ318" i="7"/>
  <c r="LP318" i="7"/>
  <c r="LO318" i="7"/>
  <c r="LN318" i="7"/>
  <c r="LM318" i="7"/>
  <c r="LL318" i="7"/>
  <c r="LK318" i="7"/>
  <c r="LJ318" i="7"/>
  <c r="LI318" i="7"/>
  <c r="LH318" i="7"/>
  <c r="LG318" i="7"/>
  <c r="LF318" i="7"/>
  <c r="LE318" i="7"/>
  <c r="LC318" i="7"/>
  <c r="LB318" i="7"/>
  <c r="LA318" i="7"/>
  <c r="KZ318" i="7"/>
  <c r="KZ317" i="7" s="1"/>
  <c r="KY318" i="7"/>
  <c r="KX318" i="7"/>
  <c r="KW318" i="7"/>
  <c r="KV318" i="7"/>
  <c r="KU318" i="7"/>
  <c r="KT318" i="7"/>
  <c r="KS318" i="7"/>
  <c r="KR318" i="7"/>
  <c r="KQ318" i="7"/>
  <c r="KP318" i="7"/>
  <c r="KO318" i="7"/>
  <c r="KN318" i="7"/>
  <c r="KM318" i="7"/>
  <c r="KL318" i="7"/>
  <c r="KK318" i="7"/>
  <c r="KJ318" i="7"/>
  <c r="KJ317" i="7" s="1"/>
  <c r="KI318" i="7"/>
  <c r="KH318" i="7"/>
  <c r="KG318" i="7"/>
  <c r="KF318" i="7"/>
  <c r="KE318" i="7"/>
  <c r="KD318" i="7"/>
  <c r="KB318" i="7"/>
  <c r="KA318" i="7"/>
  <c r="JZ318" i="7"/>
  <c r="JY318" i="7"/>
  <c r="JY317" i="7" s="1"/>
  <c r="JX318" i="7"/>
  <c r="JW318" i="7"/>
  <c r="JV318" i="7"/>
  <c r="JU318" i="7"/>
  <c r="JT318" i="7"/>
  <c r="JS318" i="7"/>
  <c r="JR318" i="7"/>
  <c r="JQ318" i="7"/>
  <c r="JP318" i="7"/>
  <c r="JO318" i="7"/>
  <c r="JN318" i="7"/>
  <c r="JL318" i="7"/>
  <c r="JK318" i="7"/>
  <c r="JJ318" i="7"/>
  <c r="JI318" i="7"/>
  <c r="JH318" i="7"/>
  <c r="JH317" i="7" s="1"/>
  <c r="JH316" i="7" s="1"/>
  <c r="JG318" i="7"/>
  <c r="JF318" i="7"/>
  <c r="JE318" i="7"/>
  <c r="JD318" i="7"/>
  <c r="JC318" i="7"/>
  <c r="JB318" i="7"/>
  <c r="JA318" i="7"/>
  <c r="IZ318" i="7"/>
  <c r="IY318" i="7"/>
  <c r="IX318" i="7"/>
  <c r="IV318" i="7"/>
  <c r="IU318" i="7"/>
  <c r="IT318" i="7"/>
  <c r="IS318" i="7"/>
  <c r="IR318" i="7"/>
  <c r="IQ318" i="7"/>
  <c r="IP318" i="7"/>
  <c r="IO318" i="7"/>
  <c r="IN318" i="7"/>
  <c r="IM318" i="7"/>
  <c r="IL318" i="7"/>
  <c r="IK318" i="7"/>
  <c r="IJ318" i="7"/>
  <c r="II318" i="7"/>
  <c r="IH318" i="7"/>
  <c r="IF318" i="7"/>
  <c r="IE318" i="7"/>
  <c r="ID318" i="7"/>
  <c r="IC318" i="7"/>
  <c r="IB318" i="7"/>
  <c r="IA318" i="7"/>
  <c r="HZ318" i="7"/>
  <c r="HZ317" i="7" s="1"/>
  <c r="HY318" i="7"/>
  <c r="HX318" i="7"/>
  <c r="HW318" i="7"/>
  <c r="HV318" i="7"/>
  <c r="HU318" i="7"/>
  <c r="HT318" i="7"/>
  <c r="HS318" i="7"/>
  <c r="HR318" i="7"/>
  <c r="HP318" i="7"/>
  <c r="HO318" i="7"/>
  <c r="HN318" i="7"/>
  <c r="HM318" i="7"/>
  <c r="HL318" i="7"/>
  <c r="HK318" i="7"/>
  <c r="HJ318" i="7"/>
  <c r="HI318" i="7"/>
  <c r="HH318" i="7"/>
  <c r="HG318" i="7"/>
  <c r="HF318" i="7"/>
  <c r="HE318" i="7"/>
  <c r="HD318" i="7"/>
  <c r="HC318" i="7"/>
  <c r="HB318" i="7"/>
  <c r="HA318" i="7"/>
  <c r="GZ318" i="7"/>
  <c r="GY318" i="7"/>
  <c r="GX318" i="7"/>
  <c r="GW318" i="7"/>
  <c r="GV318" i="7"/>
  <c r="GU318" i="7"/>
  <c r="GT318" i="7"/>
  <c r="GS318" i="7"/>
  <c r="GR318" i="7"/>
  <c r="GQ318" i="7"/>
  <c r="GP318" i="7"/>
  <c r="GN318" i="7"/>
  <c r="GM318" i="7"/>
  <c r="GL318" i="7"/>
  <c r="GK318" i="7"/>
  <c r="GJ318" i="7"/>
  <c r="GI318" i="7"/>
  <c r="GH318" i="7"/>
  <c r="GG318" i="7"/>
  <c r="GF318" i="7"/>
  <c r="GE318" i="7"/>
  <c r="GD318" i="7"/>
  <c r="GC318" i="7"/>
  <c r="GB318" i="7"/>
  <c r="GA318" i="7"/>
  <c r="FZ318" i="7"/>
  <c r="FX318" i="7"/>
  <c r="FW318" i="7"/>
  <c r="FV318" i="7"/>
  <c r="FU318" i="7"/>
  <c r="FT318" i="7"/>
  <c r="FS318" i="7"/>
  <c r="FR318" i="7"/>
  <c r="FQ318" i="7"/>
  <c r="FP318" i="7"/>
  <c r="FO318" i="7"/>
  <c r="FN318" i="7"/>
  <c r="FM318" i="7"/>
  <c r="FL318" i="7"/>
  <c r="FK318" i="7"/>
  <c r="FJ318" i="7"/>
  <c r="FH318" i="7"/>
  <c r="FG318" i="7"/>
  <c r="FF318" i="7"/>
  <c r="FE318" i="7"/>
  <c r="FD318" i="7"/>
  <c r="FC318" i="7"/>
  <c r="FB318" i="7"/>
  <c r="FA318" i="7"/>
  <c r="EZ318" i="7"/>
  <c r="EY318" i="7"/>
  <c r="EX318" i="7"/>
  <c r="EW318" i="7"/>
  <c r="EV318" i="7"/>
  <c r="EU318" i="7"/>
  <c r="ET318" i="7"/>
  <c r="ER318" i="7"/>
  <c r="EQ318" i="7"/>
  <c r="EP318" i="7"/>
  <c r="EO318" i="7"/>
  <c r="EN318" i="7"/>
  <c r="EM318" i="7"/>
  <c r="EL318" i="7"/>
  <c r="EK318" i="7"/>
  <c r="EJ318" i="7"/>
  <c r="EI318" i="7"/>
  <c r="EH318" i="7"/>
  <c r="EG318" i="7"/>
  <c r="EF318" i="7"/>
  <c r="EE318" i="7"/>
  <c r="ED318" i="7"/>
  <c r="EB318" i="7"/>
  <c r="EA318" i="7"/>
  <c r="DZ318" i="7"/>
  <c r="DY318" i="7"/>
  <c r="DX318" i="7"/>
  <c r="DW318" i="7"/>
  <c r="DV318" i="7"/>
  <c r="DU318" i="7"/>
  <c r="DT318" i="7"/>
  <c r="DS318" i="7"/>
  <c r="DR318" i="7"/>
  <c r="DQ318" i="7"/>
  <c r="DP318" i="7"/>
  <c r="DO318" i="7"/>
  <c r="DN318" i="7"/>
  <c r="DL318" i="7"/>
  <c r="DK318" i="7"/>
  <c r="DJ318" i="7"/>
  <c r="DI318" i="7"/>
  <c r="DH318" i="7"/>
  <c r="DG318" i="7"/>
  <c r="DF318" i="7"/>
  <c r="DE318" i="7"/>
  <c r="DD318" i="7"/>
  <c r="DC318" i="7"/>
  <c r="DB318" i="7"/>
  <c r="DA318" i="7"/>
  <c r="CZ318" i="7"/>
  <c r="CY318" i="7"/>
  <c r="CX318" i="7"/>
  <c r="CV318" i="7"/>
  <c r="CU318" i="7"/>
  <c r="CT318" i="7"/>
  <c r="CS318" i="7"/>
  <c r="CR318" i="7"/>
  <c r="CQ318" i="7"/>
  <c r="CQ317" i="7" s="1"/>
  <c r="CP318" i="7"/>
  <c r="CO318" i="7"/>
  <c r="CN318" i="7"/>
  <c r="CM318" i="7"/>
  <c r="CL318" i="7"/>
  <c r="CK318" i="7"/>
  <c r="CJ318" i="7"/>
  <c r="CI318" i="7"/>
  <c r="CH318" i="7"/>
  <c r="CG318" i="7"/>
  <c r="CF318" i="7"/>
  <c r="CE318" i="7"/>
  <c r="CD318" i="7"/>
  <c r="CC318" i="7"/>
  <c r="CB318" i="7"/>
  <c r="CA318" i="7"/>
  <c r="CA317" i="7" s="1"/>
  <c r="BZ318" i="7"/>
  <c r="BY318" i="7"/>
  <c r="BX318" i="7"/>
  <c r="BW318" i="7"/>
  <c r="BU318" i="7"/>
  <c r="BT318" i="7"/>
  <c r="BS318" i="7"/>
  <c r="BR318" i="7"/>
  <c r="BQ318" i="7"/>
  <c r="BP318" i="7"/>
  <c r="BO318" i="7"/>
  <c r="BN318" i="7"/>
  <c r="BM318" i="7"/>
  <c r="BL318" i="7"/>
  <c r="BK318" i="7"/>
  <c r="BJ318" i="7"/>
  <c r="BI318" i="7"/>
  <c r="BH318" i="7"/>
  <c r="BG318" i="7"/>
  <c r="BE318" i="7"/>
  <c r="BD318" i="7"/>
  <c r="BC318" i="7"/>
  <c r="BB318" i="7"/>
  <c r="BA318" i="7"/>
  <c r="AZ318" i="7"/>
  <c r="AY318" i="7"/>
  <c r="AX318" i="7"/>
  <c r="AW318" i="7"/>
  <c r="AV318" i="7"/>
  <c r="AU318" i="7"/>
  <c r="AT318" i="7"/>
  <c r="AS318" i="7"/>
  <c r="AR318" i="7"/>
  <c r="AQ318" i="7"/>
  <c r="AO318" i="7"/>
  <c r="AN318" i="7"/>
  <c r="AM318" i="7"/>
  <c r="AL318" i="7"/>
  <c r="AK318" i="7"/>
  <c r="AJ318" i="7"/>
  <c r="AI318" i="7"/>
  <c r="AH318" i="7"/>
  <c r="AG318" i="7"/>
  <c r="AF318" i="7"/>
  <c r="AE318" i="7"/>
  <c r="AD318" i="7"/>
  <c r="AC318" i="7"/>
  <c r="AB318" i="7"/>
  <c r="AA318" i="7"/>
  <c r="Y318" i="7"/>
  <c r="X318" i="7"/>
  <c r="W318" i="7"/>
  <c r="V318" i="7"/>
  <c r="U318" i="7"/>
  <c r="T318" i="7"/>
  <c r="S318" i="7"/>
  <c r="R318" i="7"/>
  <c r="Q318" i="7"/>
  <c r="P318" i="7"/>
  <c r="O318" i="7"/>
  <c r="N318" i="7"/>
  <c r="M318" i="7"/>
  <c r="L318" i="7"/>
  <c r="K318" i="7"/>
  <c r="I318" i="7"/>
  <c r="H318" i="7"/>
  <c r="G318" i="7"/>
  <c r="F318" i="7"/>
  <c r="UK317" i="7"/>
  <c r="UE314" i="7"/>
  <c r="TO314" i="7"/>
  <c r="SY314" i="7"/>
  <c r="SI314" i="7"/>
  <c r="RS314" i="7"/>
  <c r="QR314" i="7"/>
  <c r="QB314" i="7"/>
  <c r="PL314" i="7"/>
  <c r="OV314" i="7"/>
  <c r="OF314" i="7"/>
  <c r="NP314" i="7"/>
  <c r="MZ314" i="7"/>
  <c r="MJ314" i="7"/>
  <c r="LT314" i="7"/>
  <c r="LD314" i="7"/>
  <c r="KC314" i="7"/>
  <c r="JM314" i="7"/>
  <c r="IW314" i="7"/>
  <c r="IG314" i="7"/>
  <c r="HQ314" i="7"/>
  <c r="GO314" i="7"/>
  <c r="FY314" i="7"/>
  <c r="FI314" i="7"/>
  <c r="ES314" i="7"/>
  <c r="EC314" i="7"/>
  <c r="DM314" i="7"/>
  <c r="CW314" i="7"/>
  <c r="BV314" i="7"/>
  <c r="BF314" i="7"/>
  <c r="AP314" i="7"/>
  <c r="Z314" i="7"/>
  <c r="J314" i="7"/>
  <c r="E314" i="7"/>
  <c r="VE314" i="7" s="1"/>
  <c r="UE313" i="7"/>
  <c r="TO313" i="7"/>
  <c r="SY313" i="7"/>
  <c r="SI313" i="7"/>
  <c r="RS313" i="7"/>
  <c r="QR313" i="7"/>
  <c r="QB313" i="7"/>
  <c r="PL313" i="7"/>
  <c r="OV313" i="7"/>
  <c r="OF313" i="7"/>
  <c r="NP313" i="7"/>
  <c r="MZ313" i="7"/>
  <c r="MJ313" i="7"/>
  <c r="LT313" i="7"/>
  <c r="LD313" i="7"/>
  <c r="KC313" i="7"/>
  <c r="JM313" i="7"/>
  <c r="IW313" i="7"/>
  <c r="IG313" i="7"/>
  <c r="HQ313" i="7"/>
  <c r="GO313" i="7"/>
  <c r="FY313" i="7"/>
  <c r="FI313" i="7"/>
  <c r="ES313" i="7"/>
  <c r="EC313" i="7"/>
  <c r="DM313" i="7"/>
  <c r="CW313" i="7"/>
  <c r="BV313" i="7"/>
  <c r="BF313" i="7"/>
  <c r="AP313" i="7"/>
  <c r="Z313" i="7"/>
  <c r="J313" i="7"/>
  <c r="E313" i="7"/>
  <c r="VD312" i="7"/>
  <c r="VC312" i="7"/>
  <c r="VB312" i="7"/>
  <c r="VA312" i="7"/>
  <c r="UZ312" i="7"/>
  <c r="UY312" i="7"/>
  <c r="UX312" i="7"/>
  <c r="UW312" i="7"/>
  <c r="UV312" i="7"/>
  <c r="UU312" i="7"/>
  <c r="UT312" i="7"/>
  <c r="US312" i="7"/>
  <c r="UR312" i="7"/>
  <c r="UQ312" i="7"/>
  <c r="UP312" i="7"/>
  <c r="UO312" i="7"/>
  <c r="UN312" i="7"/>
  <c r="UM312" i="7"/>
  <c r="UL312" i="7"/>
  <c r="UK312" i="7"/>
  <c r="UJ312" i="7"/>
  <c r="UI312" i="7"/>
  <c r="UH312" i="7"/>
  <c r="UG312" i="7"/>
  <c r="UF312" i="7"/>
  <c r="UD312" i="7"/>
  <c r="UC312" i="7"/>
  <c r="UB312" i="7"/>
  <c r="UA312" i="7"/>
  <c r="TZ312" i="7"/>
  <c r="TY312" i="7"/>
  <c r="TX312" i="7"/>
  <c r="TW312" i="7"/>
  <c r="TV312" i="7"/>
  <c r="TU312" i="7"/>
  <c r="TT312" i="7"/>
  <c r="TS312" i="7"/>
  <c r="TR312" i="7"/>
  <c r="TQ312" i="7"/>
  <c r="TP312" i="7"/>
  <c r="TN312" i="7"/>
  <c r="TM312" i="7"/>
  <c r="TL312" i="7"/>
  <c r="TK312" i="7"/>
  <c r="TJ312" i="7"/>
  <c r="TI312" i="7"/>
  <c r="TH312" i="7"/>
  <c r="TG312" i="7"/>
  <c r="TF312" i="7"/>
  <c r="TE312" i="7"/>
  <c r="TD312" i="7"/>
  <c r="TC312" i="7"/>
  <c r="TB312" i="7"/>
  <c r="TA312" i="7"/>
  <c r="SZ312" i="7"/>
  <c r="SX312" i="7"/>
  <c r="SW312" i="7"/>
  <c r="SV312" i="7"/>
  <c r="SU312" i="7"/>
  <c r="ST312" i="7"/>
  <c r="SS312" i="7"/>
  <c r="SR312" i="7"/>
  <c r="SQ312" i="7"/>
  <c r="SP312" i="7"/>
  <c r="SO312" i="7"/>
  <c r="SN312" i="7"/>
  <c r="SM312" i="7"/>
  <c r="SL312" i="7"/>
  <c r="SK312" i="7"/>
  <c r="SJ312" i="7"/>
  <c r="SH312" i="7"/>
  <c r="SG312" i="7"/>
  <c r="SF312" i="7"/>
  <c r="SE312" i="7"/>
  <c r="SD312" i="7"/>
  <c r="SC312" i="7"/>
  <c r="SB312" i="7"/>
  <c r="SA312" i="7"/>
  <c r="RZ312" i="7"/>
  <c r="RY312" i="7"/>
  <c r="RX312" i="7"/>
  <c r="RW312" i="7"/>
  <c r="RV312" i="7"/>
  <c r="RU312" i="7"/>
  <c r="RT312" i="7"/>
  <c r="RR312" i="7"/>
  <c r="RQ312" i="7"/>
  <c r="RP312" i="7"/>
  <c r="RO312" i="7"/>
  <c r="RN312" i="7"/>
  <c r="RM312" i="7"/>
  <c r="RL312" i="7"/>
  <c r="RK312" i="7"/>
  <c r="RJ312" i="7"/>
  <c r="RI312" i="7"/>
  <c r="RH312" i="7"/>
  <c r="RG312" i="7"/>
  <c r="RF312" i="7"/>
  <c r="RE312" i="7"/>
  <c r="RD312" i="7"/>
  <c r="RC312" i="7"/>
  <c r="RB312" i="7"/>
  <c r="RA312" i="7"/>
  <c r="QZ312" i="7"/>
  <c r="QY312" i="7"/>
  <c r="QX312" i="7"/>
  <c r="QW312" i="7"/>
  <c r="QV312" i="7"/>
  <c r="QU312" i="7"/>
  <c r="QT312" i="7"/>
  <c r="QS312" i="7"/>
  <c r="QQ312" i="7"/>
  <c r="QP312" i="7"/>
  <c r="QO312" i="7"/>
  <c r="QN312" i="7"/>
  <c r="QM312" i="7"/>
  <c r="QL312" i="7"/>
  <c r="QK312" i="7"/>
  <c r="QJ312" i="7"/>
  <c r="QI312" i="7"/>
  <c r="QH312" i="7"/>
  <c r="QG312" i="7"/>
  <c r="QF312" i="7"/>
  <c r="QE312" i="7"/>
  <c r="QD312" i="7"/>
  <c r="QC312" i="7"/>
  <c r="QA312" i="7"/>
  <c r="PZ312" i="7"/>
  <c r="PY312" i="7"/>
  <c r="PX312" i="7"/>
  <c r="PW312" i="7"/>
  <c r="PV312" i="7"/>
  <c r="PU312" i="7"/>
  <c r="PT312" i="7"/>
  <c r="PS312" i="7"/>
  <c r="PR312" i="7"/>
  <c r="PQ312" i="7"/>
  <c r="PP312" i="7"/>
  <c r="PO312" i="7"/>
  <c r="PN312" i="7"/>
  <c r="PM312" i="7"/>
  <c r="PK312" i="7"/>
  <c r="PJ312" i="7"/>
  <c r="PI312" i="7"/>
  <c r="PH312" i="7"/>
  <c r="PG312" i="7"/>
  <c r="PF312" i="7"/>
  <c r="PE312" i="7"/>
  <c r="PD312" i="7"/>
  <c r="PC312" i="7"/>
  <c r="PB312" i="7"/>
  <c r="PA312" i="7"/>
  <c r="OZ312" i="7"/>
  <c r="OY312" i="7"/>
  <c r="OX312" i="7"/>
  <c r="OW312" i="7"/>
  <c r="OU312" i="7"/>
  <c r="OT312" i="7"/>
  <c r="OS312" i="7"/>
  <c r="OR312" i="7"/>
  <c r="OQ312" i="7"/>
  <c r="OP312" i="7"/>
  <c r="OO312" i="7"/>
  <c r="ON312" i="7"/>
  <c r="OM312" i="7"/>
  <c r="OL312" i="7"/>
  <c r="OK312" i="7"/>
  <c r="OJ312" i="7"/>
  <c r="OI312" i="7"/>
  <c r="OH312" i="7"/>
  <c r="OG312" i="7"/>
  <c r="OE312" i="7"/>
  <c r="OD312" i="7"/>
  <c r="OC312" i="7"/>
  <c r="OB312" i="7"/>
  <c r="OA312" i="7"/>
  <c r="NZ312" i="7"/>
  <c r="NY312" i="7"/>
  <c r="NX312" i="7"/>
  <c r="NW312" i="7"/>
  <c r="NV312" i="7"/>
  <c r="NU312" i="7"/>
  <c r="NT312" i="7"/>
  <c r="NS312" i="7"/>
  <c r="NR312" i="7"/>
  <c r="NQ312" i="7"/>
  <c r="NO312" i="7"/>
  <c r="NN312" i="7"/>
  <c r="NM312" i="7"/>
  <c r="NL312" i="7"/>
  <c r="NK312" i="7"/>
  <c r="NJ312" i="7"/>
  <c r="NI312" i="7"/>
  <c r="NH312" i="7"/>
  <c r="NG312" i="7"/>
  <c r="NF312" i="7"/>
  <c r="NE312" i="7"/>
  <c r="ND312" i="7"/>
  <c r="NC312" i="7"/>
  <c r="NB312" i="7"/>
  <c r="NA312" i="7"/>
  <c r="MY312" i="7"/>
  <c r="MX312" i="7"/>
  <c r="MW312" i="7"/>
  <c r="MV312" i="7"/>
  <c r="MU312" i="7"/>
  <c r="MT312" i="7"/>
  <c r="MS312" i="7"/>
  <c r="MR312" i="7"/>
  <c r="MQ312" i="7"/>
  <c r="MP312" i="7"/>
  <c r="MO312" i="7"/>
  <c r="MN312" i="7"/>
  <c r="MM312" i="7"/>
  <c r="ML312" i="7"/>
  <c r="MK312" i="7"/>
  <c r="MI312" i="7"/>
  <c r="MH312" i="7"/>
  <c r="MG312" i="7"/>
  <c r="MF312" i="7"/>
  <c r="ME312" i="7"/>
  <c r="MD312" i="7"/>
  <c r="MC312" i="7"/>
  <c r="MB312" i="7"/>
  <c r="MA312" i="7"/>
  <c r="LZ312" i="7"/>
  <c r="LY312" i="7"/>
  <c r="LX312" i="7"/>
  <c r="LW312" i="7"/>
  <c r="LV312" i="7"/>
  <c r="LU312" i="7"/>
  <c r="LS312" i="7"/>
  <c r="LR312" i="7"/>
  <c r="LQ312" i="7"/>
  <c r="LP312" i="7"/>
  <c r="LO312" i="7"/>
  <c r="LN312" i="7"/>
  <c r="LM312" i="7"/>
  <c r="LL312" i="7"/>
  <c r="LK312" i="7"/>
  <c r="LJ312" i="7"/>
  <c r="LI312" i="7"/>
  <c r="LH312" i="7"/>
  <c r="LG312" i="7"/>
  <c r="LF312" i="7"/>
  <c r="LE312" i="7"/>
  <c r="LC312" i="7"/>
  <c r="LB312" i="7"/>
  <c r="LA312" i="7"/>
  <c r="KZ312" i="7"/>
  <c r="KY312" i="7"/>
  <c r="KX312" i="7"/>
  <c r="KW312" i="7"/>
  <c r="KV312" i="7"/>
  <c r="KU312" i="7"/>
  <c r="KT312" i="7"/>
  <c r="KS312" i="7"/>
  <c r="KR312" i="7"/>
  <c r="KQ312" i="7"/>
  <c r="KP312" i="7"/>
  <c r="KO312" i="7"/>
  <c r="KN312" i="7"/>
  <c r="KM312" i="7"/>
  <c r="KL312" i="7"/>
  <c r="KK312" i="7"/>
  <c r="KJ312" i="7"/>
  <c r="KI312" i="7"/>
  <c r="KH312" i="7"/>
  <c r="KG312" i="7"/>
  <c r="KF312" i="7"/>
  <c r="KE312" i="7"/>
  <c r="KD312" i="7"/>
  <c r="KB312" i="7"/>
  <c r="KA312" i="7"/>
  <c r="JZ312" i="7"/>
  <c r="JY312" i="7"/>
  <c r="JX312" i="7"/>
  <c r="JW312" i="7"/>
  <c r="JV312" i="7"/>
  <c r="JU312" i="7"/>
  <c r="JT312" i="7"/>
  <c r="JS312" i="7"/>
  <c r="JR312" i="7"/>
  <c r="JQ312" i="7"/>
  <c r="JP312" i="7"/>
  <c r="JO312" i="7"/>
  <c r="JN312" i="7"/>
  <c r="JL312" i="7"/>
  <c r="JK312" i="7"/>
  <c r="JJ312" i="7"/>
  <c r="JI312" i="7"/>
  <c r="JH312" i="7"/>
  <c r="JG312" i="7"/>
  <c r="JF312" i="7"/>
  <c r="JE312" i="7"/>
  <c r="JD312" i="7"/>
  <c r="JC312" i="7"/>
  <c r="JB312" i="7"/>
  <c r="JA312" i="7"/>
  <c r="IZ312" i="7"/>
  <c r="IY312" i="7"/>
  <c r="IX312" i="7"/>
  <c r="IV312" i="7"/>
  <c r="IU312" i="7"/>
  <c r="IT312" i="7"/>
  <c r="IS312" i="7"/>
  <c r="IR312" i="7"/>
  <c r="IQ312" i="7"/>
  <c r="IP312" i="7"/>
  <c r="IO312" i="7"/>
  <c r="IN312" i="7"/>
  <c r="IM312" i="7"/>
  <c r="IL312" i="7"/>
  <c r="IK312" i="7"/>
  <c r="IJ312" i="7"/>
  <c r="II312" i="7"/>
  <c r="IH312" i="7"/>
  <c r="IF312" i="7"/>
  <c r="IE312" i="7"/>
  <c r="ID312" i="7"/>
  <c r="IC312" i="7"/>
  <c r="IB312" i="7"/>
  <c r="IA312" i="7"/>
  <c r="HZ312" i="7"/>
  <c r="HY312" i="7"/>
  <c r="HX312" i="7"/>
  <c r="HW312" i="7"/>
  <c r="HV312" i="7"/>
  <c r="HU312" i="7"/>
  <c r="HT312" i="7"/>
  <c r="HS312" i="7"/>
  <c r="HR312" i="7"/>
  <c r="HP312" i="7"/>
  <c r="HO312" i="7"/>
  <c r="HN312" i="7"/>
  <c r="HM312" i="7"/>
  <c r="HL312" i="7"/>
  <c r="HK312" i="7"/>
  <c r="HJ312" i="7"/>
  <c r="HI312" i="7"/>
  <c r="HH312" i="7"/>
  <c r="HG312" i="7"/>
  <c r="HF312" i="7"/>
  <c r="HE312" i="7"/>
  <c r="HD312" i="7"/>
  <c r="HC312" i="7"/>
  <c r="HB312" i="7"/>
  <c r="HA312" i="7"/>
  <c r="GZ312" i="7"/>
  <c r="GY312" i="7"/>
  <c r="GX312" i="7"/>
  <c r="GW312" i="7"/>
  <c r="GV312" i="7"/>
  <c r="GU312" i="7"/>
  <c r="GT312" i="7"/>
  <c r="GS312" i="7"/>
  <c r="GR312" i="7"/>
  <c r="GQ312" i="7"/>
  <c r="GP312" i="7"/>
  <c r="GN312" i="7"/>
  <c r="GM312" i="7"/>
  <c r="GL312" i="7"/>
  <c r="GK312" i="7"/>
  <c r="GJ312" i="7"/>
  <c r="GI312" i="7"/>
  <c r="GH312" i="7"/>
  <c r="GG312" i="7"/>
  <c r="GF312" i="7"/>
  <c r="GE312" i="7"/>
  <c r="GD312" i="7"/>
  <c r="GC312" i="7"/>
  <c r="GB312" i="7"/>
  <c r="GA312" i="7"/>
  <c r="FZ312" i="7"/>
  <c r="FX312" i="7"/>
  <c r="FW312" i="7"/>
  <c r="FV312" i="7"/>
  <c r="FU312" i="7"/>
  <c r="FT312" i="7"/>
  <c r="FS312" i="7"/>
  <c r="FR312" i="7"/>
  <c r="FQ312" i="7"/>
  <c r="FP312" i="7"/>
  <c r="FO312" i="7"/>
  <c r="FN312" i="7"/>
  <c r="FM312" i="7"/>
  <c r="FL312" i="7"/>
  <c r="FK312" i="7"/>
  <c r="FJ312" i="7"/>
  <c r="FH312" i="7"/>
  <c r="FG312" i="7"/>
  <c r="FF312" i="7"/>
  <c r="FE312" i="7"/>
  <c r="FD312" i="7"/>
  <c r="FC312" i="7"/>
  <c r="FB312" i="7"/>
  <c r="FA312" i="7"/>
  <c r="EZ312" i="7"/>
  <c r="EY312" i="7"/>
  <c r="EX312" i="7"/>
  <c r="EW312" i="7"/>
  <c r="EV312" i="7"/>
  <c r="EU312" i="7"/>
  <c r="ET312" i="7"/>
  <c r="ER312" i="7"/>
  <c r="EQ312" i="7"/>
  <c r="EP312" i="7"/>
  <c r="EO312" i="7"/>
  <c r="EN312" i="7"/>
  <c r="EM312" i="7"/>
  <c r="EL312" i="7"/>
  <c r="EK312" i="7"/>
  <c r="EJ312" i="7"/>
  <c r="EI312" i="7"/>
  <c r="EH312" i="7"/>
  <c r="EG312" i="7"/>
  <c r="EF312" i="7"/>
  <c r="EE312" i="7"/>
  <c r="ED312" i="7"/>
  <c r="EB312" i="7"/>
  <c r="EA312" i="7"/>
  <c r="DZ312" i="7"/>
  <c r="DY312" i="7"/>
  <c r="DX312" i="7"/>
  <c r="DW312" i="7"/>
  <c r="DV312" i="7"/>
  <c r="DU312" i="7"/>
  <c r="DT312" i="7"/>
  <c r="DS312" i="7"/>
  <c r="DR312" i="7"/>
  <c r="DQ312" i="7"/>
  <c r="DP312" i="7"/>
  <c r="DO312" i="7"/>
  <c r="DN312" i="7"/>
  <c r="DL312" i="7"/>
  <c r="DK312" i="7"/>
  <c r="DJ312" i="7"/>
  <c r="DI312" i="7"/>
  <c r="DH312" i="7"/>
  <c r="DG312" i="7"/>
  <c r="DF312" i="7"/>
  <c r="DE312" i="7"/>
  <c r="DD312" i="7"/>
  <c r="DC312" i="7"/>
  <c r="DB312" i="7"/>
  <c r="DA312" i="7"/>
  <c r="CZ312" i="7"/>
  <c r="CY312" i="7"/>
  <c r="CX312" i="7"/>
  <c r="CV312" i="7"/>
  <c r="CU312" i="7"/>
  <c r="CT312" i="7"/>
  <c r="CS312" i="7"/>
  <c r="CR312" i="7"/>
  <c r="CQ312" i="7"/>
  <c r="CP312" i="7"/>
  <c r="CO312" i="7"/>
  <c r="CN312" i="7"/>
  <c r="CM312" i="7"/>
  <c r="CL312" i="7"/>
  <c r="CK312" i="7"/>
  <c r="CJ312" i="7"/>
  <c r="CI312" i="7"/>
  <c r="CH312" i="7"/>
  <c r="CG312" i="7"/>
  <c r="CF312" i="7"/>
  <c r="CE312" i="7"/>
  <c r="CD312" i="7"/>
  <c r="CC312" i="7"/>
  <c r="CB312" i="7"/>
  <c r="CA312" i="7"/>
  <c r="BZ312" i="7"/>
  <c r="BY312" i="7"/>
  <c r="BX312" i="7"/>
  <c r="BW312" i="7"/>
  <c r="BU312" i="7"/>
  <c r="BT312" i="7"/>
  <c r="BS312" i="7"/>
  <c r="BR312" i="7"/>
  <c r="BQ312" i="7"/>
  <c r="BP312" i="7"/>
  <c r="BO312" i="7"/>
  <c r="BN312" i="7"/>
  <c r="BM312" i="7"/>
  <c r="BL312" i="7"/>
  <c r="BK312" i="7"/>
  <c r="BJ312" i="7"/>
  <c r="BI312" i="7"/>
  <c r="BH312" i="7"/>
  <c r="BG312" i="7"/>
  <c r="BE312" i="7"/>
  <c r="BD312" i="7"/>
  <c r="BC312" i="7"/>
  <c r="BB312" i="7"/>
  <c r="BA312" i="7"/>
  <c r="AZ312" i="7"/>
  <c r="AY312" i="7"/>
  <c r="AX312" i="7"/>
  <c r="AW312" i="7"/>
  <c r="AV312" i="7"/>
  <c r="AU312" i="7"/>
  <c r="AT312" i="7"/>
  <c r="AS312" i="7"/>
  <c r="AR312" i="7"/>
  <c r="AQ312" i="7"/>
  <c r="AO312" i="7"/>
  <c r="AN312" i="7"/>
  <c r="AM312" i="7"/>
  <c r="AL312" i="7"/>
  <c r="AK312" i="7"/>
  <c r="AJ312" i="7"/>
  <c r="AI312" i="7"/>
  <c r="AH312" i="7"/>
  <c r="AG312" i="7"/>
  <c r="AF312" i="7"/>
  <c r="AE312" i="7"/>
  <c r="AD312" i="7"/>
  <c r="AC312" i="7"/>
  <c r="AB312" i="7"/>
  <c r="AA312" i="7"/>
  <c r="Y312" i="7"/>
  <c r="X312" i="7"/>
  <c r="W312" i="7"/>
  <c r="V312" i="7"/>
  <c r="U312" i="7"/>
  <c r="T312" i="7"/>
  <c r="S312" i="7"/>
  <c r="R312" i="7"/>
  <c r="Q312" i="7"/>
  <c r="P312" i="7"/>
  <c r="O312" i="7"/>
  <c r="N312" i="7"/>
  <c r="M312" i="7"/>
  <c r="L312" i="7"/>
  <c r="K312" i="7"/>
  <c r="I312" i="7"/>
  <c r="H312" i="7"/>
  <c r="G312" i="7"/>
  <c r="F312" i="7"/>
  <c r="UE311" i="7"/>
  <c r="UE310" i="7" s="1"/>
  <c r="TO311" i="7"/>
  <c r="TO310" i="7" s="1"/>
  <c r="SY311" i="7"/>
  <c r="SY310" i="7" s="1"/>
  <c r="SI311" i="7"/>
  <c r="SI310" i="7" s="1"/>
  <c r="RS311" i="7"/>
  <c r="RS310" i="7" s="1"/>
  <c r="QR311" i="7"/>
  <c r="QR310" i="7" s="1"/>
  <c r="QB311" i="7"/>
  <c r="QB310" i="7" s="1"/>
  <c r="PL311" i="7"/>
  <c r="PL310" i="7" s="1"/>
  <c r="OV311" i="7"/>
  <c r="OV310" i="7" s="1"/>
  <c r="OF311" i="7"/>
  <c r="OF310" i="7" s="1"/>
  <c r="NP311" i="7"/>
  <c r="NP310" i="7" s="1"/>
  <c r="MZ311" i="7"/>
  <c r="MZ310" i="7" s="1"/>
  <c r="MJ311" i="7"/>
  <c r="MJ310" i="7" s="1"/>
  <c r="LT311" i="7"/>
  <c r="LT310" i="7" s="1"/>
  <c r="LD311" i="7"/>
  <c r="LD310" i="7" s="1"/>
  <c r="KC311" i="7"/>
  <c r="KC310" i="7" s="1"/>
  <c r="JM311" i="7"/>
  <c r="JM310" i="7" s="1"/>
  <c r="IW311" i="7"/>
  <c r="IW310" i="7" s="1"/>
  <c r="IG311" i="7"/>
  <c r="IG310" i="7" s="1"/>
  <c r="HQ311" i="7"/>
  <c r="HQ310" i="7" s="1"/>
  <c r="GO311" i="7"/>
  <c r="GO310" i="7" s="1"/>
  <c r="FY311" i="7"/>
  <c r="FY310" i="7" s="1"/>
  <c r="FI311" i="7"/>
  <c r="FI310" i="7" s="1"/>
  <c r="ES311" i="7"/>
  <c r="ES310" i="7" s="1"/>
  <c r="EC311" i="7"/>
  <c r="EC310" i="7" s="1"/>
  <c r="DM311" i="7"/>
  <c r="DM310" i="7" s="1"/>
  <c r="CW311" i="7"/>
  <c r="CW310" i="7" s="1"/>
  <c r="BV311" i="7"/>
  <c r="BV310" i="7" s="1"/>
  <c r="BF311" i="7"/>
  <c r="BF310" i="7" s="1"/>
  <c r="AP311" i="7"/>
  <c r="AP310" i="7" s="1"/>
  <c r="Z311" i="7"/>
  <c r="Z310" i="7" s="1"/>
  <c r="J311" i="7"/>
  <c r="J310" i="7" s="1"/>
  <c r="E311" i="7"/>
  <c r="VD310" i="7"/>
  <c r="VC310" i="7"/>
  <c r="VB310" i="7"/>
  <c r="VA310" i="7"/>
  <c r="UZ310" i="7"/>
  <c r="UY310" i="7"/>
  <c r="UX310" i="7"/>
  <c r="UW310" i="7"/>
  <c r="UV310" i="7"/>
  <c r="UU310" i="7"/>
  <c r="UT310" i="7"/>
  <c r="US310" i="7"/>
  <c r="UR310" i="7"/>
  <c r="UQ310" i="7"/>
  <c r="UP310" i="7"/>
  <c r="UO310" i="7"/>
  <c r="UN310" i="7"/>
  <c r="UM310" i="7"/>
  <c r="UL310" i="7"/>
  <c r="UK310" i="7"/>
  <c r="UJ310" i="7"/>
  <c r="UI310" i="7"/>
  <c r="UH310" i="7"/>
  <c r="UG310" i="7"/>
  <c r="UF310" i="7"/>
  <c r="UD310" i="7"/>
  <c r="UC310" i="7"/>
  <c r="UB310" i="7"/>
  <c r="UA310" i="7"/>
  <c r="TZ310" i="7"/>
  <c r="TY310" i="7"/>
  <c r="TX310" i="7"/>
  <c r="TW310" i="7"/>
  <c r="TV310" i="7"/>
  <c r="TU310" i="7"/>
  <c r="TT310" i="7"/>
  <c r="TS310" i="7"/>
  <c r="TR310" i="7"/>
  <c r="TQ310" i="7"/>
  <c r="TP310" i="7"/>
  <c r="TN310" i="7"/>
  <c r="TM310" i="7"/>
  <c r="TL310" i="7"/>
  <c r="TK310" i="7"/>
  <c r="TJ310" i="7"/>
  <c r="TI310" i="7"/>
  <c r="TH310" i="7"/>
  <c r="TG310" i="7"/>
  <c r="TF310" i="7"/>
  <c r="TE310" i="7"/>
  <c r="TD310" i="7"/>
  <c r="TC310" i="7"/>
  <c r="TB310" i="7"/>
  <c r="TA310" i="7"/>
  <c r="SZ310" i="7"/>
  <c r="SX310" i="7"/>
  <c r="SW310" i="7"/>
  <c r="SV310" i="7"/>
  <c r="SU310" i="7"/>
  <c r="ST310" i="7"/>
  <c r="SS310" i="7"/>
  <c r="SR310" i="7"/>
  <c r="SQ310" i="7"/>
  <c r="SP310" i="7"/>
  <c r="SO310" i="7"/>
  <c r="SN310" i="7"/>
  <c r="SM310" i="7"/>
  <c r="SL310" i="7"/>
  <c r="SK310" i="7"/>
  <c r="SJ310" i="7"/>
  <c r="SH310" i="7"/>
  <c r="SG310" i="7"/>
  <c r="SF310" i="7"/>
  <c r="SE310" i="7"/>
  <c r="SD310" i="7"/>
  <c r="SC310" i="7"/>
  <c r="SB310" i="7"/>
  <c r="SA310" i="7"/>
  <c r="RZ310" i="7"/>
  <c r="RY310" i="7"/>
  <c r="RX310" i="7"/>
  <c r="RW310" i="7"/>
  <c r="RV310" i="7"/>
  <c r="RU310" i="7"/>
  <c r="RT310" i="7"/>
  <c r="RR310" i="7"/>
  <c r="RQ310" i="7"/>
  <c r="RP310" i="7"/>
  <c r="RO310" i="7"/>
  <c r="RN310" i="7"/>
  <c r="RM310" i="7"/>
  <c r="RL310" i="7"/>
  <c r="RK310" i="7"/>
  <c r="RJ310" i="7"/>
  <c r="RI310" i="7"/>
  <c r="RH310" i="7"/>
  <c r="RG310" i="7"/>
  <c r="RF310" i="7"/>
  <c r="RE310" i="7"/>
  <c r="RD310" i="7"/>
  <c r="RC310" i="7"/>
  <c r="RB310" i="7"/>
  <c r="RA310" i="7"/>
  <c r="QZ310" i="7"/>
  <c r="QY310" i="7"/>
  <c r="QX310" i="7"/>
  <c r="QW310" i="7"/>
  <c r="QV310" i="7"/>
  <c r="QU310" i="7"/>
  <c r="QT310" i="7"/>
  <c r="QS310" i="7"/>
  <c r="QQ310" i="7"/>
  <c r="QP310" i="7"/>
  <c r="QO310" i="7"/>
  <c r="QN310" i="7"/>
  <c r="QM310" i="7"/>
  <c r="QL310" i="7"/>
  <c r="QK310" i="7"/>
  <c r="QJ310" i="7"/>
  <c r="QI310" i="7"/>
  <c r="QH310" i="7"/>
  <c r="QG310" i="7"/>
  <c r="QF310" i="7"/>
  <c r="QE310" i="7"/>
  <c r="QD310" i="7"/>
  <c r="QC310" i="7"/>
  <c r="QA310" i="7"/>
  <c r="PZ310" i="7"/>
  <c r="PY310" i="7"/>
  <c r="PX310" i="7"/>
  <c r="PW310" i="7"/>
  <c r="PV310" i="7"/>
  <c r="PU310" i="7"/>
  <c r="PT310" i="7"/>
  <c r="PS310" i="7"/>
  <c r="PR310" i="7"/>
  <c r="PQ310" i="7"/>
  <c r="PP310" i="7"/>
  <c r="PO310" i="7"/>
  <c r="PN310" i="7"/>
  <c r="PM310" i="7"/>
  <c r="PK310" i="7"/>
  <c r="PJ310" i="7"/>
  <c r="PI310" i="7"/>
  <c r="PH310" i="7"/>
  <c r="PG310" i="7"/>
  <c r="PF310" i="7"/>
  <c r="PE310" i="7"/>
  <c r="PD310" i="7"/>
  <c r="PC310" i="7"/>
  <c r="PB310" i="7"/>
  <c r="PA310" i="7"/>
  <c r="OZ310" i="7"/>
  <c r="OY310" i="7"/>
  <c r="OX310" i="7"/>
  <c r="OW310" i="7"/>
  <c r="OU310" i="7"/>
  <c r="OT310" i="7"/>
  <c r="OS310" i="7"/>
  <c r="OR310" i="7"/>
  <c r="OQ310" i="7"/>
  <c r="OP310" i="7"/>
  <c r="OO310" i="7"/>
  <c r="ON310" i="7"/>
  <c r="OM310" i="7"/>
  <c r="OL310" i="7"/>
  <c r="OK310" i="7"/>
  <c r="OJ310" i="7"/>
  <c r="OI310" i="7"/>
  <c r="OH310" i="7"/>
  <c r="OG310" i="7"/>
  <c r="OE310" i="7"/>
  <c r="OD310" i="7"/>
  <c r="OC310" i="7"/>
  <c r="OB310" i="7"/>
  <c r="OA310" i="7"/>
  <c r="NZ310" i="7"/>
  <c r="NY310" i="7"/>
  <c r="NX310" i="7"/>
  <c r="NW310" i="7"/>
  <c r="NV310" i="7"/>
  <c r="NU310" i="7"/>
  <c r="NT310" i="7"/>
  <c r="NS310" i="7"/>
  <c r="NR310" i="7"/>
  <c r="NQ310" i="7"/>
  <c r="NO310" i="7"/>
  <c r="NN310" i="7"/>
  <c r="NM310" i="7"/>
  <c r="NL310" i="7"/>
  <c r="NK310" i="7"/>
  <c r="NJ310" i="7"/>
  <c r="NI310" i="7"/>
  <c r="NH310" i="7"/>
  <c r="NG310" i="7"/>
  <c r="NF310" i="7"/>
  <c r="NE310" i="7"/>
  <c r="ND310" i="7"/>
  <c r="NC310" i="7"/>
  <c r="NB310" i="7"/>
  <c r="NA310" i="7"/>
  <c r="MY310" i="7"/>
  <c r="MX310" i="7"/>
  <c r="MW310" i="7"/>
  <c r="MV310" i="7"/>
  <c r="MU310" i="7"/>
  <c r="MT310" i="7"/>
  <c r="MS310" i="7"/>
  <c r="MR310" i="7"/>
  <c r="MQ310" i="7"/>
  <c r="MP310" i="7"/>
  <c r="MO310" i="7"/>
  <c r="MN310" i="7"/>
  <c r="MM310" i="7"/>
  <c r="ML310" i="7"/>
  <c r="MK310" i="7"/>
  <c r="MI310" i="7"/>
  <c r="MH310" i="7"/>
  <c r="MG310" i="7"/>
  <c r="MF310" i="7"/>
  <c r="ME310" i="7"/>
  <c r="MD310" i="7"/>
  <c r="MC310" i="7"/>
  <c r="MB310" i="7"/>
  <c r="MA310" i="7"/>
  <c r="LZ310" i="7"/>
  <c r="LY310" i="7"/>
  <c r="LX310" i="7"/>
  <c r="LW310" i="7"/>
  <c r="LV310" i="7"/>
  <c r="LU310" i="7"/>
  <c r="LS310" i="7"/>
  <c r="LR310" i="7"/>
  <c r="LQ310" i="7"/>
  <c r="LP310" i="7"/>
  <c r="LO310" i="7"/>
  <c r="LN310" i="7"/>
  <c r="LM310" i="7"/>
  <c r="LL310" i="7"/>
  <c r="LK310" i="7"/>
  <c r="LJ310" i="7"/>
  <c r="LI310" i="7"/>
  <c r="LH310" i="7"/>
  <c r="LG310" i="7"/>
  <c r="LF310" i="7"/>
  <c r="LE310" i="7"/>
  <c r="LC310" i="7"/>
  <c r="LB310" i="7"/>
  <c r="LA310" i="7"/>
  <c r="KZ310" i="7"/>
  <c r="KY310" i="7"/>
  <c r="KX310" i="7"/>
  <c r="KW310" i="7"/>
  <c r="KV310" i="7"/>
  <c r="KU310" i="7"/>
  <c r="KT310" i="7"/>
  <c r="KS310" i="7"/>
  <c r="KR310" i="7"/>
  <c r="KQ310" i="7"/>
  <c r="KP310" i="7"/>
  <c r="KO310" i="7"/>
  <c r="KN310" i="7"/>
  <c r="KM310" i="7"/>
  <c r="KL310" i="7"/>
  <c r="KK310" i="7"/>
  <c r="KJ310" i="7"/>
  <c r="KI310" i="7"/>
  <c r="KH310" i="7"/>
  <c r="KG310" i="7"/>
  <c r="KF310" i="7"/>
  <c r="KE310" i="7"/>
  <c r="KD310" i="7"/>
  <c r="KB310" i="7"/>
  <c r="KA310" i="7"/>
  <c r="JZ310" i="7"/>
  <c r="JY310" i="7"/>
  <c r="JX310" i="7"/>
  <c r="JW310" i="7"/>
  <c r="JV310" i="7"/>
  <c r="JU310" i="7"/>
  <c r="JT310" i="7"/>
  <c r="JS310" i="7"/>
  <c r="JR310" i="7"/>
  <c r="JQ310" i="7"/>
  <c r="JP310" i="7"/>
  <c r="JO310" i="7"/>
  <c r="JN310" i="7"/>
  <c r="JL310" i="7"/>
  <c r="JK310" i="7"/>
  <c r="JJ310" i="7"/>
  <c r="JI310" i="7"/>
  <c r="JH310" i="7"/>
  <c r="JG310" i="7"/>
  <c r="JF310" i="7"/>
  <c r="JE310" i="7"/>
  <c r="JD310" i="7"/>
  <c r="JC310" i="7"/>
  <c r="JB310" i="7"/>
  <c r="JA310" i="7"/>
  <c r="IZ310" i="7"/>
  <c r="IY310" i="7"/>
  <c r="IX310" i="7"/>
  <c r="IV310" i="7"/>
  <c r="IU310" i="7"/>
  <c r="IT310" i="7"/>
  <c r="IS310" i="7"/>
  <c r="IR310" i="7"/>
  <c r="IQ310" i="7"/>
  <c r="IP310" i="7"/>
  <c r="IO310" i="7"/>
  <c r="IN310" i="7"/>
  <c r="IM310" i="7"/>
  <c r="IL310" i="7"/>
  <c r="IK310" i="7"/>
  <c r="IJ310" i="7"/>
  <c r="II310" i="7"/>
  <c r="IH310" i="7"/>
  <c r="IF310" i="7"/>
  <c r="IE310" i="7"/>
  <c r="ID310" i="7"/>
  <c r="IC310" i="7"/>
  <c r="IB310" i="7"/>
  <c r="IA310" i="7"/>
  <c r="HZ310" i="7"/>
  <c r="HY310" i="7"/>
  <c r="HX310" i="7"/>
  <c r="HW310" i="7"/>
  <c r="HV310" i="7"/>
  <c r="HU310" i="7"/>
  <c r="HT310" i="7"/>
  <c r="HS310" i="7"/>
  <c r="HR310" i="7"/>
  <c r="HP310" i="7"/>
  <c r="HO310" i="7"/>
  <c r="HN310" i="7"/>
  <c r="HM310" i="7"/>
  <c r="HL310" i="7"/>
  <c r="HK310" i="7"/>
  <c r="HJ310" i="7"/>
  <c r="HI310" i="7"/>
  <c r="HH310" i="7"/>
  <c r="HG310" i="7"/>
  <c r="HF310" i="7"/>
  <c r="HE310" i="7"/>
  <c r="HD310" i="7"/>
  <c r="HC310" i="7"/>
  <c r="HB310" i="7"/>
  <c r="HA310" i="7"/>
  <c r="GZ310" i="7"/>
  <c r="GY310" i="7"/>
  <c r="GX310" i="7"/>
  <c r="GW310" i="7"/>
  <c r="GV310" i="7"/>
  <c r="GU310" i="7"/>
  <c r="GT310" i="7"/>
  <c r="GS310" i="7"/>
  <c r="GR310" i="7"/>
  <c r="GQ310" i="7"/>
  <c r="GP310" i="7"/>
  <c r="GN310" i="7"/>
  <c r="GM310" i="7"/>
  <c r="GL310" i="7"/>
  <c r="GK310" i="7"/>
  <c r="GJ310" i="7"/>
  <c r="GI310" i="7"/>
  <c r="GH310" i="7"/>
  <c r="GG310" i="7"/>
  <c r="GF310" i="7"/>
  <c r="GE310" i="7"/>
  <c r="GD310" i="7"/>
  <c r="GC310" i="7"/>
  <c r="GB310" i="7"/>
  <c r="GA310" i="7"/>
  <c r="FZ310" i="7"/>
  <c r="FX310" i="7"/>
  <c r="FW310" i="7"/>
  <c r="FV310" i="7"/>
  <c r="FU310" i="7"/>
  <c r="FT310" i="7"/>
  <c r="FS310" i="7"/>
  <c r="FR310" i="7"/>
  <c r="FQ310" i="7"/>
  <c r="FP310" i="7"/>
  <c r="FO310" i="7"/>
  <c r="FN310" i="7"/>
  <c r="FM310" i="7"/>
  <c r="FL310" i="7"/>
  <c r="FK310" i="7"/>
  <c r="FJ310" i="7"/>
  <c r="FH310" i="7"/>
  <c r="FG310" i="7"/>
  <c r="FF310" i="7"/>
  <c r="FE310" i="7"/>
  <c r="FD310" i="7"/>
  <c r="FC310" i="7"/>
  <c r="FB310" i="7"/>
  <c r="FA310" i="7"/>
  <c r="EZ310" i="7"/>
  <c r="EY310" i="7"/>
  <c r="EX310" i="7"/>
  <c r="EW310" i="7"/>
  <c r="EV310" i="7"/>
  <c r="EU310" i="7"/>
  <c r="ET310" i="7"/>
  <c r="ER310" i="7"/>
  <c r="EQ310" i="7"/>
  <c r="EP310" i="7"/>
  <c r="EO310" i="7"/>
  <c r="EN310" i="7"/>
  <c r="EM310" i="7"/>
  <c r="EL310" i="7"/>
  <c r="EK310" i="7"/>
  <c r="EJ310" i="7"/>
  <c r="EI310" i="7"/>
  <c r="EH310" i="7"/>
  <c r="EG310" i="7"/>
  <c r="EF310" i="7"/>
  <c r="EE310" i="7"/>
  <c r="ED310" i="7"/>
  <c r="EB310" i="7"/>
  <c r="EA310" i="7"/>
  <c r="DZ310" i="7"/>
  <c r="DY310" i="7"/>
  <c r="DX310" i="7"/>
  <c r="DW310" i="7"/>
  <c r="DV310" i="7"/>
  <c r="DU310" i="7"/>
  <c r="DT310" i="7"/>
  <c r="DS310" i="7"/>
  <c r="DR310" i="7"/>
  <c r="DQ310" i="7"/>
  <c r="DP310" i="7"/>
  <c r="DO310" i="7"/>
  <c r="DN310" i="7"/>
  <c r="DL310" i="7"/>
  <c r="DK310" i="7"/>
  <c r="DJ310" i="7"/>
  <c r="DI310" i="7"/>
  <c r="DH310" i="7"/>
  <c r="DG310" i="7"/>
  <c r="DF310" i="7"/>
  <c r="DE310" i="7"/>
  <c r="DD310" i="7"/>
  <c r="DC310" i="7"/>
  <c r="DB310" i="7"/>
  <c r="DA310" i="7"/>
  <c r="CZ310" i="7"/>
  <c r="CY310" i="7"/>
  <c r="CX310" i="7"/>
  <c r="CV310" i="7"/>
  <c r="CU310" i="7"/>
  <c r="CT310" i="7"/>
  <c r="CS310" i="7"/>
  <c r="CR310" i="7"/>
  <c r="CQ310" i="7"/>
  <c r="CP310" i="7"/>
  <c r="CO310" i="7"/>
  <c r="CN310" i="7"/>
  <c r="CM310" i="7"/>
  <c r="CL310" i="7"/>
  <c r="CK310" i="7"/>
  <c r="CJ310" i="7"/>
  <c r="CI310" i="7"/>
  <c r="CH310" i="7"/>
  <c r="CG310" i="7"/>
  <c r="CF310" i="7"/>
  <c r="CE310" i="7"/>
  <c r="CD310" i="7"/>
  <c r="CC310" i="7"/>
  <c r="CB310" i="7"/>
  <c r="CA310" i="7"/>
  <c r="BZ310" i="7"/>
  <c r="BY310" i="7"/>
  <c r="BX310" i="7"/>
  <c r="BW310" i="7"/>
  <c r="BU310" i="7"/>
  <c r="BT310" i="7"/>
  <c r="BS310" i="7"/>
  <c r="BR310" i="7"/>
  <c r="BQ310" i="7"/>
  <c r="BP310" i="7"/>
  <c r="BO310" i="7"/>
  <c r="BN310" i="7"/>
  <c r="BM310" i="7"/>
  <c r="BL310" i="7"/>
  <c r="BK310" i="7"/>
  <c r="BJ310" i="7"/>
  <c r="BI310" i="7"/>
  <c r="BH310" i="7"/>
  <c r="BG310" i="7"/>
  <c r="BE310" i="7"/>
  <c r="BD310" i="7"/>
  <c r="BC310" i="7"/>
  <c r="BB310" i="7"/>
  <c r="BA310" i="7"/>
  <c r="AZ310" i="7"/>
  <c r="AY310" i="7"/>
  <c r="AX310" i="7"/>
  <c r="AW310" i="7"/>
  <c r="AV310" i="7"/>
  <c r="AU310" i="7"/>
  <c r="AT310" i="7"/>
  <c r="AS310" i="7"/>
  <c r="AR310" i="7"/>
  <c r="AQ310" i="7"/>
  <c r="AO310" i="7"/>
  <c r="AN310" i="7"/>
  <c r="AM310" i="7"/>
  <c r="AL310" i="7"/>
  <c r="AK310" i="7"/>
  <c r="AJ310" i="7"/>
  <c r="AI310" i="7"/>
  <c r="AH310" i="7"/>
  <c r="AG310" i="7"/>
  <c r="AF310" i="7"/>
  <c r="AE310" i="7"/>
  <c r="AD310" i="7"/>
  <c r="AC310" i="7"/>
  <c r="AB310" i="7"/>
  <c r="AA310" i="7"/>
  <c r="Y310" i="7"/>
  <c r="X310" i="7"/>
  <c r="W310" i="7"/>
  <c r="V310" i="7"/>
  <c r="U310" i="7"/>
  <c r="T310" i="7"/>
  <c r="S310" i="7"/>
  <c r="R310" i="7"/>
  <c r="Q310" i="7"/>
  <c r="P310" i="7"/>
  <c r="O310" i="7"/>
  <c r="N310" i="7"/>
  <c r="M310" i="7"/>
  <c r="L310" i="7"/>
  <c r="K310" i="7"/>
  <c r="I310" i="7"/>
  <c r="H310" i="7"/>
  <c r="G310" i="7"/>
  <c r="F310" i="7"/>
  <c r="UE309" i="7"/>
  <c r="TO309" i="7"/>
  <c r="SY309" i="7"/>
  <c r="SI309" i="7"/>
  <c r="RS309" i="7"/>
  <c r="QR309" i="7"/>
  <c r="QB309" i="7"/>
  <c r="PL309" i="7"/>
  <c r="OV309" i="7"/>
  <c r="OF309" i="7"/>
  <c r="NP309" i="7"/>
  <c r="MZ309" i="7"/>
  <c r="MJ309" i="7"/>
  <c r="LT309" i="7"/>
  <c r="LD309" i="7"/>
  <c r="KC309" i="7"/>
  <c r="JM309" i="7"/>
  <c r="IW309" i="7"/>
  <c r="IG309" i="7"/>
  <c r="HQ309" i="7"/>
  <c r="GO309" i="7"/>
  <c r="FY309" i="7"/>
  <c r="FI309" i="7"/>
  <c r="ES309" i="7"/>
  <c r="EC309" i="7"/>
  <c r="DM309" i="7"/>
  <c r="CW309" i="7"/>
  <c r="BV309" i="7"/>
  <c r="BF309" i="7"/>
  <c r="AP309" i="7"/>
  <c r="Z309" i="7"/>
  <c r="J309" i="7"/>
  <c r="E309" i="7"/>
  <c r="VE309" i="7" s="1"/>
  <c r="UE308" i="7"/>
  <c r="TO308" i="7"/>
  <c r="SY308" i="7"/>
  <c r="SI308" i="7"/>
  <c r="RS308" i="7"/>
  <c r="QR308" i="7"/>
  <c r="QB308" i="7"/>
  <c r="PL308" i="7"/>
  <c r="OV308" i="7"/>
  <c r="OF308" i="7"/>
  <c r="NP308" i="7"/>
  <c r="MZ308" i="7"/>
  <c r="MJ308" i="7"/>
  <c r="LT308" i="7"/>
  <c r="LD308" i="7"/>
  <c r="KC308" i="7"/>
  <c r="JM308" i="7"/>
  <c r="IW308" i="7"/>
  <c r="IG308" i="7"/>
  <c r="HQ308" i="7"/>
  <c r="GO308" i="7"/>
  <c r="FY308" i="7"/>
  <c r="FI308" i="7"/>
  <c r="ES308" i="7"/>
  <c r="EC308" i="7"/>
  <c r="DM308" i="7"/>
  <c r="CW308" i="7"/>
  <c r="BV308" i="7"/>
  <c r="BF308" i="7"/>
  <c r="AP308" i="7"/>
  <c r="Z308" i="7"/>
  <c r="J308" i="7"/>
  <c r="E308" i="7"/>
  <c r="VE308" i="7" s="1"/>
  <c r="UE307" i="7"/>
  <c r="TO307" i="7"/>
  <c r="SY307" i="7"/>
  <c r="SI307" i="7"/>
  <c r="RS307" i="7"/>
  <c r="QR307" i="7"/>
  <c r="QB307" i="7"/>
  <c r="PL307" i="7"/>
  <c r="OV307" i="7"/>
  <c r="OF307" i="7"/>
  <c r="NP307" i="7"/>
  <c r="MZ307" i="7"/>
  <c r="MJ307" i="7"/>
  <c r="LT307" i="7"/>
  <c r="LD307" i="7"/>
  <c r="KC307" i="7"/>
  <c r="JM307" i="7"/>
  <c r="IW307" i="7"/>
  <c r="IG307" i="7"/>
  <c r="HQ307" i="7"/>
  <c r="GO307" i="7"/>
  <c r="FY307" i="7"/>
  <c r="FI307" i="7"/>
  <c r="ES307" i="7"/>
  <c r="EC307" i="7"/>
  <c r="DM307" i="7"/>
  <c r="CW307" i="7"/>
  <c r="BV307" i="7"/>
  <c r="BF307" i="7"/>
  <c r="AP307" i="7"/>
  <c r="Z307" i="7"/>
  <c r="J307" i="7"/>
  <c r="E307" i="7"/>
  <c r="VE307" i="7" s="1"/>
  <c r="UE306" i="7"/>
  <c r="TO306" i="7"/>
  <c r="SY306" i="7"/>
  <c r="SI306" i="7"/>
  <c r="RS306" i="7"/>
  <c r="QR306" i="7"/>
  <c r="QB306" i="7"/>
  <c r="PL306" i="7"/>
  <c r="OV306" i="7"/>
  <c r="OF306" i="7"/>
  <c r="NP306" i="7"/>
  <c r="MZ306" i="7"/>
  <c r="MJ306" i="7"/>
  <c r="LT306" i="7"/>
  <c r="LD306" i="7"/>
  <c r="KC306" i="7"/>
  <c r="JM306" i="7"/>
  <c r="IW306" i="7"/>
  <c r="IG306" i="7"/>
  <c r="HQ306" i="7"/>
  <c r="GO306" i="7"/>
  <c r="FY306" i="7"/>
  <c r="FI306" i="7"/>
  <c r="ES306" i="7"/>
  <c r="EC306" i="7"/>
  <c r="DM306" i="7"/>
  <c r="CW306" i="7"/>
  <c r="BV306" i="7"/>
  <c r="BF306" i="7"/>
  <c r="AP306" i="7"/>
  <c r="Z306" i="7"/>
  <c r="J306" i="7"/>
  <c r="E306" i="7"/>
  <c r="VE306" i="7" s="1"/>
  <c r="VD305" i="7"/>
  <c r="VC305" i="7"/>
  <c r="VB305" i="7"/>
  <c r="VA305" i="7"/>
  <c r="UZ305" i="7"/>
  <c r="UY305" i="7"/>
  <c r="UX305" i="7"/>
  <c r="UW305" i="7"/>
  <c r="UV305" i="7"/>
  <c r="UU305" i="7"/>
  <c r="UT305" i="7"/>
  <c r="US305" i="7"/>
  <c r="UR305" i="7"/>
  <c r="UQ305" i="7"/>
  <c r="UP305" i="7"/>
  <c r="UO305" i="7"/>
  <c r="UN305" i="7"/>
  <c r="UM305" i="7"/>
  <c r="UL305" i="7"/>
  <c r="UK305" i="7"/>
  <c r="UJ305" i="7"/>
  <c r="UI305" i="7"/>
  <c r="UH305" i="7"/>
  <c r="UG305" i="7"/>
  <c r="UF305" i="7"/>
  <c r="UD305" i="7"/>
  <c r="UC305" i="7"/>
  <c r="UB305" i="7"/>
  <c r="UA305" i="7"/>
  <c r="TZ305" i="7"/>
  <c r="TY305" i="7"/>
  <c r="TX305" i="7"/>
  <c r="TW305" i="7"/>
  <c r="TV305" i="7"/>
  <c r="TU305" i="7"/>
  <c r="TT305" i="7"/>
  <c r="TS305" i="7"/>
  <c r="TR305" i="7"/>
  <c r="TQ305" i="7"/>
  <c r="TP305" i="7"/>
  <c r="TN305" i="7"/>
  <c r="TM305" i="7"/>
  <c r="TL305" i="7"/>
  <c r="TK305" i="7"/>
  <c r="TJ305" i="7"/>
  <c r="TI305" i="7"/>
  <c r="TH305" i="7"/>
  <c r="TG305" i="7"/>
  <c r="TF305" i="7"/>
  <c r="TE305" i="7"/>
  <c r="TD305" i="7"/>
  <c r="TC305" i="7"/>
  <c r="TB305" i="7"/>
  <c r="TA305" i="7"/>
  <c r="SZ305" i="7"/>
  <c r="SX305" i="7"/>
  <c r="SW305" i="7"/>
  <c r="SV305" i="7"/>
  <c r="SU305" i="7"/>
  <c r="ST305" i="7"/>
  <c r="SS305" i="7"/>
  <c r="SR305" i="7"/>
  <c r="SQ305" i="7"/>
  <c r="SP305" i="7"/>
  <c r="SO305" i="7"/>
  <c r="SN305" i="7"/>
  <c r="SM305" i="7"/>
  <c r="SL305" i="7"/>
  <c r="SK305" i="7"/>
  <c r="SJ305" i="7"/>
  <c r="SH305" i="7"/>
  <c r="SG305" i="7"/>
  <c r="SF305" i="7"/>
  <c r="SE305" i="7"/>
  <c r="SD305" i="7"/>
  <c r="SC305" i="7"/>
  <c r="SB305" i="7"/>
  <c r="SA305" i="7"/>
  <c r="RZ305" i="7"/>
  <c r="RY305" i="7"/>
  <c r="RX305" i="7"/>
  <c r="RW305" i="7"/>
  <c r="RV305" i="7"/>
  <c r="RU305" i="7"/>
  <c r="RT305" i="7"/>
  <c r="RR305" i="7"/>
  <c r="RQ305" i="7"/>
  <c r="RP305" i="7"/>
  <c r="RO305" i="7"/>
  <c r="RN305" i="7"/>
  <c r="RM305" i="7"/>
  <c r="RL305" i="7"/>
  <c r="RK305" i="7"/>
  <c r="RJ305" i="7"/>
  <c r="RI305" i="7"/>
  <c r="RH305" i="7"/>
  <c r="RG305" i="7"/>
  <c r="RF305" i="7"/>
  <c r="RE305" i="7"/>
  <c r="RD305" i="7"/>
  <c r="RC305" i="7"/>
  <c r="RB305" i="7"/>
  <c r="RA305" i="7"/>
  <c r="QZ305" i="7"/>
  <c r="QY305" i="7"/>
  <c r="QX305" i="7"/>
  <c r="QW305" i="7"/>
  <c r="QV305" i="7"/>
  <c r="QU305" i="7"/>
  <c r="QT305" i="7"/>
  <c r="QS305" i="7"/>
  <c r="QQ305" i="7"/>
  <c r="QP305" i="7"/>
  <c r="QO305" i="7"/>
  <c r="QN305" i="7"/>
  <c r="QM305" i="7"/>
  <c r="QL305" i="7"/>
  <c r="QK305" i="7"/>
  <c r="QJ305" i="7"/>
  <c r="QI305" i="7"/>
  <c r="QH305" i="7"/>
  <c r="QG305" i="7"/>
  <c r="QF305" i="7"/>
  <c r="QE305" i="7"/>
  <c r="QD305" i="7"/>
  <c r="QC305" i="7"/>
  <c r="QA305" i="7"/>
  <c r="PZ305" i="7"/>
  <c r="PY305" i="7"/>
  <c r="PX305" i="7"/>
  <c r="PW305" i="7"/>
  <c r="PV305" i="7"/>
  <c r="PU305" i="7"/>
  <c r="PT305" i="7"/>
  <c r="PS305" i="7"/>
  <c r="PR305" i="7"/>
  <c r="PQ305" i="7"/>
  <c r="PP305" i="7"/>
  <c r="PO305" i="7"/>
  <c r="PN305" i="7"/>
  <c r="PM305" i="7"/>
  <c r="PK305" i="7"/>
  <c r="PJ305" i="7"/>
  <c r="PI305" i="7"/>
  <c r="PH305" i="7"/>
  <c r="PG305" i="7"/>
  <c r="PF305" i="7"/>
  <c r="PE305" i="7"/>
  <c r="PD305" i="7"/>
  <c r="PC305" i="7"/>
  <c r="PB305" i="7"/>
  <c r="PA305" i="7"/>
  <c r="OZ305" i="7"/>
  <c r="OY305" i="7"/>
  <c r="OX305" i="7"/>
  <c r="OW305" i="7"/>
  <c r="OU305" i="7"/>
  <c r="OT305" i="7"/>
  <c r="OS305" i="7"/>
  <c r="OR305" i="7"/>
  <c r="OQ305" i="7"/>
  <c r="OP305" i="7"/>
  <c r="OO305" i="7"/>
  <c r="ON305" i="7"/>
  <c r="OM305" i="7"/>
  <c r="OL305" i="7"/>
  <c r="OK305" i="7"/>
  <c r="OJ305" i="7"/>
  <c r="OI305" i="7"/>
  <c r="OH305" i="7"/>
  <c r="OG305" i="7"/>
  <c r="OE305" i="7"/>
  <c r="OD305" i="7"/>
  <c r="OC305" i="7"/>
  <c r="OB305" i="7"/>
  <c r="OA305" i="7"/>
  <c r="NZ305" i="7"/>
  <c r="NY305" i="7"/>
  <c r="NX305" i="7"/>
  <c r="NW305" i="7"/>
  <c r="NV305" i="7"/>
  <c r="NU305" i="7"/>
  <c r="NT305" i="7"/>
  <c r="NS305" i="7"/>
  <c r="NR305" i="7"/>
  <c r="NQ305" i="7"/>
  <c r="NO305" i="7"/>
  <c r="NN305" i="7"/>
  <c r="NM305" i="7"/>
  <c r="NL305" i="7"/>
  <c r="NK305" i="7"/>
  <c r="NJ305" i="7"/>
  <c r="NI305" i="7"/>
  <c r="NH305" i="7"/>
  <c r="NG305" i="7"/>
  <c r="NF305" i="7"/>
  <c r="NE305" i="7"/>
  <c r="ND305" i="7"/>
  <c r="NC305" i="7"/>
  <c r="NB305" i="7"/>
  <c r="NA305" i="7"/>
  <c r="MY305" i="7"/>
  <c r="MX305" i="7"/>
  <c r="MW305" i="7"/>
  <c r="MV305" i="7"/>
  <c r="MU305" i="7"/>
  <c r="MT305" i="7"/>
  <c r="MS305" i="7"/>
  <c r="MR305" i="7"/>
  <c r="MQ305" i="7"/>
  <c r="MP305" i="7"/>
  <c r="MO305" i="7"/>
  <c r="MN305" i="7"/>
  <c r="MM305" i="7"/>
  <c r="ML305" i="7"/>
  <c r="MK305" i="7"/>
  <c r="MI305" i="7"/>
  <c r="MH305" i="7"/>
  <c r="MG305" i="7"/>
  <c r="MF305" i="7"/>
  <c r="ME305" i="7"/>
  <c r="MD305" i="7"/>
  <c r="MC305" i="7"/>
  <c r="MB305" i="7"/>
  <c r="MA305" i="7"/>
  <c r="LZ305" i="7"/>
  <c r="LY305" i="7"/>
  <c r="LX305" i="7"/>
  <c r="LW305" i="7"/>
  <c r="LV305" i="7"/>
  <c r="LU305" i="7"/>
  <c r="LS305" i="7"/>
  <c r="LR305" i="7"/>
  <c r="LQ305" i="7"/>
  <c r="LP305" i="7"/>
  <c r="LO305" i="7"/>
  <c r="LN305" i="7"/>
  <c r="LM305" i="7"/>
  <c r="LL305" i="7"/>
  <c r="LK305" i="7"/>
  <c r="LJ305" i="7"/>
  <c r="LI305" i="7"/>
  <c r="LH305" i="7"/>
  <c r="LG305" i="7"/>
  <c r="LF305" i="7"/>
  <c r="LE305" i="7"/>
  <c r="LC305" i="7"/>
  <c r="LB305" i="7"/>
  <c r="LA305" i="7"/>
  <c r="KZ305" i="7"/>
  <c r="KY305" i="7"/>
  <c r="KX305" i="7"/>
  <c r="KW305" i="7"/>
  <c r="KV305" i="7"/>
  <c r="KU305" i="7"/>
  <c r="KT305" i="7"/>
  <c r="KS305" i="7"/>
  <c r="KR305" i="7"/>
  <c r="KQ305" i="7"/>
  <c r="KP305" i="7"/>
  <c r="KO305" i="7"/>
  <c r="KN305" i="7"/>
  <c r="KM305" i="7"/>
  <c r="KL305" i="7"/>
  <c r="KK305" i="7"/>
  <c r="KJ305" i="7"/>
  <c r="KI305" i="7"/>
  <c r="KH305" i="7"/>
  <c r="KG305" i="7"/>
  <c r="KF305" i="7"/>
  <c r="KE305" i="7"/>
  <c r="KD305" i="7"/>
  <c r="KB305" i="7"/>
  <c r="KA305" i="7"/>
  <c r="JZ305" i="7"/>
  <c r="JY305" i="7"/>
  <c r="JX305" i="7"/>
  <c r="JW305" i="7"/>
  <c r="JV305" i="7"/>
  <c r="JU305" i="7"/>
  <c r="JT305" i="7"/>
  <c r="JS305" i="7"/>
  <c r="JR305" i="7"/>
  <c r="JQ305" i="7"/>
  <c r="JP305" i="7"/>
  <c r="JO305" i="7"/>
  <c r="JN305" i="7"/>
  <c r="JL305" i="7"/>
  <c r="JK305" i="7"/>
  <c r="JJ305" i="7"/>
  <c r="JI305" i="7"/>
  <c r="JH305" i="7"/>
  <c r="JG305" i="7"/>
  <c r="JF305" i="7"/>
  <c r="JE305" i="7"/>
  <c r="JD305" i="7"/>
  <c r="JC305" i="7"/>
  <c r="JB305" i="7"/>
  <c r="JA305" i="7"/>
  <c r="IZ305" i="7"/>
  <c r="IY305" i="7"/>
  <c r="IX305" i="7"/>
  <c r="IV305" i="7"/>
  <c r="IU305" i="7"/>
  <c r="IT305" i="7"/>
  <c r="IS305" i="7"/>
  <c r="IR305" i="7"/>
  <c r="IQ305" i="7"/>
  <c r="IP305" i="7"/>
  <c r="IO305" i="7"/>
  <c r="IN305" i="7"/>
  <c r="IM305" i="7"/>
  <c r="IL305" i="7"/>
  <c r="IK305" i="7"/>
  <c r="IJ305" i="7"/>
  <c r="II305" i="7"/>
  <c r="IH305" i="7"/>
  <c r="IF305" i="7"/>
  <c r="IE305" i="7"/>
  <c r="ID305" i="7"/>
  <c r="IC305" i="7"/>
  <c r="IB305" i="7"/>
  <c r="IA305" i="7"/>
  <c r="HZ305" i="7"/>
  <c r="HY305" i="7"/>
  <c r="HX305" i="7"/>
  <c r="HW305" i="7"/>
  <c r="HV305" i="7"/>
  <c r="HU305" i="7"/>
  <c r="HT305" i="7"/>
  <c r="HS305" i="7"/>
  <c r="HR305" i="7"/>
  <c r="HP305" i="7"/>
  <c r="HO305" i="7"/>
  <c r="HN305" i="7"/>
  <c r="HM305" i="7"/>
  <c r="HL305" i="7"/>
  <c r="HK305" i="7"/>
  <c r="HJ305" i="7"/>
  <c r="HI305" i="7"/>
  <c r="HH305" i="7"/>
  <c r="HG305" i="7"/>
  <c r="HF305" i="7"/>
  <c r="HE305" i="7"/>
  <c r="HD305" i="7"/>
  <c r="HC305" i="7"/>
  <c r="HB305" i="7"/>
  <c r="HA305" i="7"/>
  <c r="GZ305" i="7"/>
  <c r="GY305" i="7"/>
  <c r="GX305" i="7"/>
  <c r="GW305" i="7"/>
  <c r="GV305" i="7"/>
  <c r="GU305" i="7"/>
  <c r="GT305" i="7"/>
  <c r="GS305" i="7"/>
  <c r="GR305" i="7"/>
  <c r="GQ305" i="7"/>
  <c r="GP305" i="7"/>
  <c r="GN305" i="7"/>
  <c r="GM305" i="7"/>
  <c r="GL305" i="7"/>
  <c r="GK305" i="7"/>
  <c r="GJ305" i="7"/>
  <c r="GI305" i="7"/>
  <c r="GH305" i="7"/>
  <c r="GG305" i="7"/>
  <c r="GF305" i="7"/>
  <c r="GE305" i="7"/>
  <c r="GD305" i="7"/>
  <c r="GC305" i="7"/>
  <c r="GB305" i="7"/>
  <c r="GA305" i="7"/>
  <c r="FZ305" i="7"/>
  <c r="FX305" i="7"/>
  <c r="FW305" i="7"/>
  <c r="FV305" i="7"/>
  <c r="FU305" i="7"/>
  <c r="FT305" i="7"/>
  <c r="FS305" i="7"/>
  <c r="FR305" i="7"/>
  <c r="FQ305" i="7"/>
  <c r="FP305" i="7"/>
  <c r="FO305" i="7"/>
  <c r="FN305" i="7"/>
  <c r="FM305" i="7"/>
  <c r="FL305" i="7"/>
  <c r="FK305" i="7"/>
  <c r="FJ305" i="7"/>
  <c r="FH305" i="7"/>
  <c r="FG305" i="7"/>
  <c r="FF305" i="7"/>
  <c r="FE305" i="7"/>
  <c r="FD305" i="7"/>
  <c r="FC305" i="7"/>
  <c r="FB305" i="7"/>
  <c r="FA305" i="7"/>
  <c r="EZ305" i="7"/>
  <c r="EY305" i="7"/>
  <c r="EX305" i="7"/>
  <c r="EW305" i="7"/>
  <c r="EV305" i="7"/>
  <c r="EU305" i="7"/>
  <c r="ET305" i="7"/>
  <c r="ER305" i="7"/>
  <c r="EQ305" i="7"/>
  <c r="EP305" i="7"/>
  <c r="EO305" i="7"/>
  <c r="EN305" i="7"/>
  <c r="EM305" i="7"/>
  <c r="EL305" i="7"/>
  <c r="EK305" i="7"/>
  <c r="EJ305" i="7"/>
  <c r="EI305" i="7"/>
  <c r="EH305" i="7"/>
  <c r="EG305" i="7"/>
  <c r="EF305" i="7"/>
  <c r="EE305" i="7"/>
  <c r="ED305" i="7"/>
  <c r="EB305" i="7"/>
  <c r="EA305" i="7"/>
  <c r="DZ305" i="7"/>
  <c r="DY305" i="7"/>
  <c r="DX305" i="7"/>
  <c r="DW305" i="7"/>
  <c r="DV305" i="7"/>
  <c r="DU305" i="7"/>
  <c r="DT305" i="7"/>
  <c r="DS305" i="7"/>
  <c r="DR305" i="7"/>
  <c r="DQ305" i="7"/>
  <c r="DP305" i="7"/>
  <c r="DO305" i="7"/>
  <c r="DN305" i="7"/>
  <c r="DL305" i="7"/>
  <c r="DK305" i="7"/>
  <c r="DJ305" i="7"/>
  <c r="DI305" i="7"/>
  <c r="DH305" i="7"/>
  <c r="DG305" i="7"/>
  <c r="DF305" i="7"/>
  <c r="DE305" i="7"/>
  <c r="DD305" i="7"/>
  <c r="DC305" i="7"/>
  <c r="DB305" i="7"/>
  <c r="DA305" i="7"/>
  <c r="CZ305" i="7"/>
  <c r="CY305" i="7"/>
  <c r="CX305" i="7"/>
  <c r="CV305" i="7"/>
  <c r="CU305" i="7"/>
  <c r="CT305" i="7"/>
  <c r="CS305" i="7"/>
  <c r="CR305" i="7"/>
  <c r="CQ305" i="7"/>
  <c r="CP305" i="7"/>
  <c r="CO305" i="7"/>
  <c r="CN305" i="7"/>
  <c r="CM305" i="7"/>
  <c r="CL305" i="7"/>
  <c r="CK305" i="7"/>
  <c r="CJ305" i="7"/>
  <c r="CI305" i="7"/>
  <c r="CH305" i="7"/>
  <c r="CG305" i="7"/>
  <c r="CF305" i="7"/>
  <c r="CE305" i="7"/>
  <c r="CD305" i="7"/>
  <c r="CC305" i="7"/>
  <c r="CB305" i="7"/>
  <c r="CA305" i="7"/>
  <c r="BZ305" i="7"/>
  <c r="BY305" i="7"/>
  <c r="BX305" i="7"/>
  <c r="BW305" i="7"/>
  <c r="BU305" i="7"/>
  <c r="BT305" i="7"/>
  <c r="BS305" i="7"/>
  <c r="BR305" i="7"/>
  <c r="BQ305" i="7"/>
  <c r="BP305" i="7"/>
  <c r="BO305" i="7"/>
  <c r="BN305" i="7"/>
  <c r="BM305" i="7"/>
  <c r="BL305" i="7"/>
  <c r="BK305" i="7"/>
  <c r="BJ305" i="7"/>
  <c r="BI305" i="7"/>
  <c r="BH305" i="7"/>
  <c r="BG305" i="7"/>
  <c r="BE305" i="7"/>
  <c r="BD305" i="7"/>
  <c r="BC305" i="7"/>
  <c r="BB305" i="7"/>
  <c r="BA305" i="7"/>
  <c r="AZ305" i="7"/>
  <c r="AY305" i="7"/>
  <c r="AX305" i="7"/>
  <c r="AW305" i="7"/>
  <c r="AV305" i="7"/>
  <c r="AU305" i="7"/>
  <c r="AT305" i="7"/>
  <c r="AS305" i="7"/>
  <c r="AR305" i="7"/>
  <c r="AQ305" i="7"/>
  <c r="AO305" i="7"/>
  <c r="AN305" i="7"/>
  <c r="AM305" i="7"/>
  <c r="AL305" i="7"/>
  <c r="AK305" i="7"/>
  <c r="AJ305" i="7"/>
  <c r="AI305" i="7"/>
  <c r="AH305" i="7"/>
  <c r="AG305" i="7"/>
  <c r="AF305" i="7"/>
  <c r="AE305" i="7"/>
  <c r="AD305" i="7"/>
  <c r="AC305" i="7"/>
  <c r="AB305" i="7"/>
  <c r="AA305" i="7"/>
  <c r="Y305" i="7"/>
  <c r="X305" i="7"/>
  <c r="W305" i="7"/>
  <c r="V305" i="7"/>
  <c r="U305" i="7"/>
  <c r="T305" i="7"/>
  <c r="S305" i="7"/>
  <c r="R305" i="7"/>
  <c r="Q305" i="7"/>
  <c r="P305" i="7"/>
  <c r="O305" i="7"/>
  <c r="N305" i="7"/>
  <c r="M305" i="7"/>
  <c r="L305" i="7"/>
  <c r="K305" i="7"/>
  <c r="I305" i="7"/>
  <c r="H305" i="7"/>
  <c r="G305" i="7"/>
  <c r="F305" i="7"/>
  <c r="UE304" i="7"/>
  <c r="TO304" i="7"/>
  <c r="SY304" i="7"/>
  <c r="SI304" i="7"/>
  <c r="RS304" i="7"/>
  <c r="QR304" i="7"/>
  <c r="QB304" i="7"/>
  <c r="PL304" i="7"/>
  <c r="OV304" i="7"/>
  <c r="OF304" i="7"/>
  <c r="NP304" i="7"/>
  <c r="MZ304" i="7"/>
  <c r="MJ304" i="7"/>
  <c r="LT304" i="7"/>
  <c r="LD304" i="7"/>
  <c r="KC304" i="7"/>
  <c r="JM304" i="7"/>
  <c r="IW304" i="7"/>
  <c r="IG304" i="7"/>
  <c r="HQ304" i="7"/>
  <c r="GO304" i="7"/>
  <c r="FY304" i="7"/>
  <c r="FI304" i="7"/>
  <c r="ES304" i="7"/>
  <c r="EC304" i="7"/>
  <c r="DM304" i="7"/>
  <c r="CW304" i="7"/>
  <c r="BV304" i="7"/>
  <c r="BF304" i="7"/>
  <c r="AP304" i="7"/>
  <c r="Z304" i="7"/>
  <c r="J304" i="7"/>
  <c r="E304" i="7"/>
  <c r="VE304" i="7" s="1"/>
  <c r="UE303" i="7"/>
  <c r="TO303" i="7"/>
  <c r="SY303" i="7"/>
  <c r="SI303" i="7"/>
  <c r="RS303" i="7"/>
  <c r="QR303" i="7"/>
  <c r="QB303" i="7"/>
  <c r="PL303" i="7"/>
  <c r="OV303" i="7"/>
  <c r="OF303" i="7"/>
  <c r="NP303" i="7"/>
  <c r="MZ303" i="7"/>
  <c r="MJ303" i="7"/>
  <c r="LT303" i="7"/>
  <c r="LD303" i="7"/>
  <c r="KC303" i="7"/>
  <c r="JM303" i="7"/>
  <c r="IW303" i="7"/>
  <c r="IG303" i="7"/>
  <c r="HQ303" i="7"/>
  <c r="GO303" i="7"/>
  <c r="FY303" i="7"/>
  <c r="FI303" i="7"/>
  <c r="ES303" i="7"/>
  <c r="EC303" i="7"/>
  <c r="DM303" i="7"/>
  <c r="CW303" i="7"/>
  <c r="BV303" i="7"/>
  <c r="BF303" i="7"/>
  <c r="AP303" i="7"/>
  <c r="Z303" i="7"/>
  <c r="J303" i="7"/>
  <c r="E303" i="7"/>
  <c r="VE303" i="7" s="1"/>
  <c r="UE302" i="7"/>
  <c r="TO302" i="7"/>
  <c r="SY302" i="7"/>
  <c r="SI302" i="7"/>
  <c r="RS302" i="7"/>
  <c r="QR302" i="7"/>
  <c r="QB302" i="7"/>
  <c r="PL302" i="7"/>
  <c r="OV302" i="7"/>
  <c r="OF302" i="7"/>
  <c r="NP302" i="7"/>
  <c r="MZ302" i="7"/>
  <c r="MJ302" i="7"/>
  <c r="LT302" i="7"/>
  <c r="LD302" i="7"/>
  <c r="KC302" i="7"/>
  <c r="JM302" i="7"/>
  <c r="IW302" i="7"/>
  <c r="IG302" i="7"/>
  <c r="HQ302" i="7"/>
  <c r="GO302" i="7"/>
  <c r="FY302" i="7"/>
  <c r="FI302" i="7"/>
  <c r="ES302" i="7"/>
  <c r="EC302" i="7"/>
  <c r="DM302" i="7"/>
  <c r="CW302" i="7"/>
  <c r="BV302" i="7"/>
  <c r="BF302" i="7"/>
  <c r="AP302" i="7"/>
  <c r="Z302" i="7"/>
  <c r="J302" i="7"/>
  <c r="E302" i="7"/>
  <c r="VE302" i="7" s="1"/>
  <c r="VD301" i="7"/>
  <c r="VC301" i="7"/>
  <c r="VB301" i="7"/>
  <c r="VA301" i="7"/>
  <c r="UZ301" i="7"/>
  <c r="UY301" i="7"/>
  <c r="UX301" i="7"/>
  <c r="UW301" i="7"/>
  <c r="UV301" i="7"/>
  <c r="UU301" i="7"/>
  <c r="UT301" i="7"/>
  <c r="US301" i="7"/>
  <c r="UR301" i="7"/>
  <c r="UQ301" i="7"/>
  <c r="UP301" i="7"/>
  <c r="UO301" i="7"/>
  <c r="UN301" i="7"/>
  <c r="UM301" i="7"/>
  <c r="UL301" i="7"/>
  <c r="UK301" i="7"/>
  <c r="UJ301" i="7"/>
  <c r="UI301" i="7"/>
  <c r="UH301" i="7"/>
  <c r="UG301" i="7"/>
  <c r="UF301" i="7"/>
  <c r="UD301" i="7"/>
  <c r="UC301" i="7"/>
  <c r="UB301" i="7"/>
  <c r="UA301" i="7"/>
  <c r="TZ301" i="7"/>
  <c r="TY301" i="7"/>
  <c r="TX301" i="7"/>
  <c r="TW301" i="7"/>
  <c r="TV301" i="7"/>
  <c r="TU301" i="7"/>
  <c r="TT301" i="7"/>
  <c r="TS301" i="7"/>
  <c r="TR301" i="7"/>
  <c r="TQ301" i="7"/>
  <c r="TP301" i="7"/>
  <c r="TN301" i="7"/>
  <c r="TM301" i="7"/>
  <c r="TL301" i="7"/>
  <c r="TK301" i="7"/>
  <c r="TJ301" i="7"/>
  <c r="TI301" i="7"/>
  <c r="TH301" i="7"/>
  <c r="TG301" i="7"/>
  <c r="TF301" i="7"/>
  <c r="TE301" i="7"/>
  <c r="TD301" i="7"/>
  <c r="TC301" i="7"/>
  <c r="TB301" i="7"/>
  <c r="TA301" i="7"/>
  <c r="SZ301" i="7"/>
  <c r="SX301" i="7"/>
  <c r="SW301" i="7"/>
  <c r="SV301" i="7"/>
  <c r="SU301" i="7"/>
  <c r="ST301" i="7"/>
  <c r="SS301" i="7"/>
  <c r="SR301" i="7"/>
  <c r="SQ301" i="7"/>
  <c r="SP301" i="7"/>
  <c r="SO301" i="7"/>
  <c r="SN301" i="7"/>
  <c r="SM301" i="7"/>
  <c r="SL301" i="7"/>
  <c r="SK301" i="7"/>
  <c r="SJ301" i="7"/>
  <c r="SH301" i="7"/>
  <c r="SG301" i="7"/>
  <c r="SF301" i="7"/>
  <c r="SE301" i="7"/>
  <c r="SD301" i="7"/>
  <c r="SC301" i="7"/>
  <c r="SB301" i="7"/>
  <c r="SA301" i="7"/>
  <c r="RZ301" i="7"/>
  <c r="RY301" i="7"/>
  <c r="RX301" i="7"/>
  <c r="RW301" i="7"/>
  <c r="RV301" i="7"/>
  <c r="RU301" i="7"/>
  <c r="RT301" i="7"/>
  <c r="RR301" i="7"/>
  <c r="RQ301" i="7"/>
  <c r="RP301" i="7"/>
  <c r="RO301" i="7"/>
  <c r="RN301" i="7"/>
  <c r="RM301" i="7"/>
  <c r="RL301" i="7"/>
  <c r="RK301" i="7"/>
  <c r="RJ301" i="7"/>
  <c r="RI301" i="7"/>
  <c r="RH301" i="7"/>
  <c r="RG301" i="7"/>
  <c r="RF301" i="7"/>
  <c r="RE301" i="7"/>
  <c r="RD301" i="7"/>
  <c r="RC301" i="7"/>
  <c r="RB301" i="7"/>
  <c r="RA301" i="7"/>
  <c r="QZ301" i="7"/>
  <c r="QY301" i="7"/>
  <c r="QX301" i="7"/>
  <c r="QW301" i="7"/>
  <c r="QV301" i="7"/>
  <c r="QU301" i="7"/>
  <c r="QT301" i="7"/>
  <c r="QS301" i="7"/>
  <c r="QQ301" i="7"/>
  <c r="QP301" i="7"/>
  <c r="QO301" i="7"/>
  <c r="QN301" i="7"/>
  <c r="QM301" i="7"/>
  <c r="QL301" i="7"/>
  <c r="QK301" i="7"/>
  <c r="QJ301" i="7"/>
  <c r="QI301" i="7"/>
  <c r="QH301" i="7"/>
  <c r="QG301" i="7"/>
  <c r="QF301" i="7"/>
  <c r="QE301" i="7"/>
  <c r="QD301" i="7"/>
  <c r="QC301" i="7"/>
  <c r="QA301" i="7"/>
  <c r="PZ301" i="7"/>
  <c r="PY301" i="7"/>
  <c r="PX301" i="7"/>
  <c r="PW301" i="7"/>
  <c r="PV301" i="7"/>
  <c r="PU301" i="7"/>
  <c r="PT301" i="7"/>
  <c r="PS301" i="7"/>
  <c r="PR301" i="7"/>
  <c r="PQ301" i="7"/>
  <c r="PP301" i="7"/>
  <c r="PO301" i="7"/>
  <c r="PN301" i="7"/>
  <c r="PM301" i="7"/>
  <c r="PK301" i="7"/>
  <c r="PJ301" i="7"/>
  <c r="PI301" i="7"/>
  <c r="PH301" i="7"/>
  <c r="PG301" i="7"/>
  <c r="PF301" i="7"/>
  <c r="PE301" i="7"/>
  <c r="PD301" i="7"/>
  <c r="PC301" i="7"/>
  <c r="PB301" i="7"/>
  <c r="PA301" i="7"/>
  <c r="OZ301" i="7"/>
  <c r="OY301" i="7"/>
  <c r="OX301" i="7"/>
  <c r="OW301" i="7"/>
  <c r="OU301" i="7"/>
  <c r="OT301" i="7"/>
  <c r="OS301" i="7"/>
  <c r="OR301" i="7"/>
  <c r="OQ301" i="7"/>
  <c r="OP301" i="7"/>
  <c r="OO301" i="7"/>
  <c r="ON301" i="7"/>
  <c r="OM301" i="7"/>
  <c r="OL301" i="7"/>
  <c r="OK301" i="7"/>
  <c r="OJ301" i="7"/>
  <c r="OI301" i="7"/>
  <c r="OH301" i="7"/>
  <c r="OG301" i="7"/>
  <c r="OE301" i="7"/>
  <c r="OD301" i="7"/>
  <c r="OC301" i="7"/>
  <c r="OB301" i="7"/>
  <c r="OA301" i="7"/>
  <c r="NZ301" i="7"/>
  <c r="NY301" i="7"/>
  <c r="NX301" i="7"/>
  <c r="NW301" i="7"/>
  <c r="NV301" i="7"/>
  <c r="NU301" i="7"/>
  <c r="NT301" i="7"/>
  <c r="NS301" i="7"/>
  <c r="NR301" i="7"/>
  <c r="NQ301" i="7"/>
  <c r="NO301" i="7"/>
  <c r="NN301" i="7"/>
  <c r="NM301" i="7"/>
  <c r="NL301" i="7"/>
  <c r="NK301" i="7"/>
  <c r="NJ301" i="7"/>
  <c r="NI301" i="7"/>
  <c r="NH301" i="7"/>
  <c r="NG301" i="7"/>
  <c r="NF301" i="7"/>
  <c r="NE301" i="7"/>
  <c r="ND301" i="7"/>
  <c r="NC301" i="7"/>
  <c r="NB301" i="7"/>
  <c r="NA301" i="7"/>
  <c r="MY301" i="7"/>
  <c r="MX301" i="7"/>
  <c r="MW301" i="7"/>
  <c r="MV301" i="7"/>
  <c r="MU301" i="7"/>
  <c r="MT301" i="7"/>
  <c r="MS301" i="7"/>
  <c r="MR301" i="7"/>
  <c r="MQ301" i="7"/>
  <c r="MP301" i="7"/>
  <c r="MO301" i="7"/>
  <c r="MN301" i="7"/>
  <c r="MM301" i="7"/>
  <c r="ML301" i="7"/>
  <c r="MK301" i="7"/>
  <c r="MI301" i="7"/>
  <c r="MH301" i="7"/>
  <c r="MG301" i="7"/>
  <c r="MF301" i="7"/>
  <c r="ME301" i="7"/>
  <c r="MD301" i="7"/>
  <c r="MC301" i="7"/>
  <c r="MB301" i="7"/>
  <c r="MA301" i="7"/>
  <c r="LZ301" i="7"/>
  <c r="LY301" i="7"/>
  <c r="LX301" i="7"/>
  <c r="LW301" i="7"/>
  <c r="LV301" i="7"/>
  <c r="LU301" i="7"/>
  <c r="LS301" i="7"/>
  <c r="LR301" i="7"/>
  <c r="LQ301" i="7"/>
  <c r="LP301" i="7"/>
  <c r="LO301" i="7"/>
  <c r="LN301" i="7"/>
  <c r="LM301" i="7"/>
  <c r="LL301" i="7"/>
  <c r="LK301" i="7"/>
  <c r="LJ301" i="7"/>
  <c r="LI301" i="7"/>
  <c r="LH301" i="7"/>
  <c r="LG301" i="7"/>
  <c r="LF301" i="7"/>
  <c r="LE301" i="7"/>
  <c r="LC301" i="7"/>
  <c r="LB301" i="7"/>
  <c r="LA301" i="7"/>
  <c r="KZ301" i="7"/>
  <c r="KY301" i="7"/>
  <c r="KX301" i="7"/>
  <c r="KW301" i="7"/>
  <c r="KV301" i="7"/>
  <c r="KU301" i="7"/>
  <c r="KT301" i="7"/>
  <c r="KS301" i="7"/>
  <c r="KR301" i="7"/>
  <c r="KQ301" i="7"/>
  <c r="KP301" i="7"/>
  <c r="KO301" i="7"/>
  <c r="KN301" i="7"/>
  <c r="KM301" i="7"/>
  <c r="KL301" i="7"/>
  <c r="KK301" i="7"/>
  <c r="KJ301" i="7"/>
  <c r="KI301" i="7"/>
  <c r="KH301" i="7"/>
  <c r="KG301" i="7"/>
  <c r="KF301" i="7"/>
  <c r="KE301" i="7"/>
  <c r="KD301" i="7"/>
  <c r="KB301" i="7"/>
  <c r="KA301" i="7"/>
  <c r="JZ301" i="7"/>
  <c r="JY301" i="7"/>
  <c r="JX301" i="7"/>
  <c r="JW301" i="7"/>
  <c r="JV301" i="7"/>
  <c r="JU301" i="7"/>
  <c r="JT301" i="7"/>
  <c r="JS301" i="7"/>
  <c r="JR301" i="7"/>
  <c r="JQ301" i="7"/>
  <c r="JP301" i="7"/>
  <c r="JO301" i="7"/>
  <c r="JN301" i="7"/>
  <c r="JL301" i="7"/>
  <c r="JK301" i="7"/>
  <c r="JJ301" i="7"/>
  <c r="JI301" i="7"/>
  <c r="JH301" i="7"/>
  <c r="JG301" i="7"/>
  <c r="JF301" i="7"/>
  <c r="JE301" i="7"/>
  <c r="JD301" i="7"/>
  <c r="JC301" i="7"/>
  <c r="JB301" i="7"/>
  <c r="JA301" i="7"/>
  <c r="IZ301" i="7"/>
  <c r="IY301" i="7"/>
  <c r="IX301" i="7"/>
  <c r="IV301" i="7"/>
  <c r="IU301" i="7"/>
  <c r="IT301" i="7"/>
  <c r="IS301" i="7"/>
  <c r="IR301" i="7"/>
  <c r="IQ301" i="7"/>
  <c r="IP301" i="7"/>
  <c r="IO301" i="7"/>
  <c r="IN301" i="7"/>
  <c r="IM301" i="7"/>
  <c r="IL301" i="7"/>
  <c r="IK301" i="7"/>
  <c r="IJ301" i="7"/>
  <c r="II301" i="7"/>
  <c r="IH301" i="7"/>
  <c r="IF301" i="7"/>
  <c r="IE301" i="7"/>
  <c r="ID301" i="7"/>
  <c r="IC301" i="7"/>
  <c r="IB301" i="7"/>
  <c r="IA301" i="7"/>
  <c r="HZ301" i="7"/>
  <c r="HY301" i="7"/>
  <c r="HX301" i="7"/>
  <c r="HW301" i="7"/>
  <c r="HV301" i="7"/>
  <c r="HU301" i="7"/>
  <c r="HT301" i="7"/>
  <c r="HS301" i="7"/>
  <c r="HR301" i="7"/>
  <c r="HP301" i="7"/>
  <c r="HO301" i="7"/>
  <c r="HN301" i="7"/>
  <c r="HM301" i="7"/>
  <c r="HL301" i="7"/>
  <c r="HK301" i="7"/>
  <c r="HJ301" i="7"/>
  <c r="HI301" i="7"/>
  <c r="HH301" i="7"/>
  <c r="HG301" i="7"/>
  <c r="HF301" i="7"/>
  <c r="HE301" i="7"/>
  <c r="HD301" i="7"/>
  <c r="HC301" i="7"/>
  <c r="HB301" i="7"/>
  <c r="HA301" i="7"/>
  <c r="GZ301" i="7"/>
  <c r="GY301" i="7"/>
  <c r="GX301" i="7"/>
  <c r="GW301" i="7"/>
  <c r="GV301" i="7"/>
  <c r="GU301" i="7"/>
  <c r="GT301" i="7"/>
  <c r="GS301" i="7"/>
  <c r="GR301" i="7"/>
  <c r="GQ301" i="7"/>
  <c r="GP301" i="7"/>
  <c r="GN301" i="7"/>
  <c r="GM301" i="7"/>
  <c r="GL301" i="7"/>
  <c r="GK301" i="7"/>
  <c r="GJ301" i="7"/>
  <c r="GI301" i="7"/>
  <c r="GH301" i="7"/>
  <c r="GG301" i="7"/>
  <c r="GF301" i="7"/>
  <c r="GE301" i="7"/>
  <c r="GD301" i="7"/>
  <c r="GC301" i="7"/>
  <c r="GB301" i="7"/>
  <c r="GA301" i="7"/>
  <c r="FZ301" i="7"/>
  <c r="FX301" i="7"/>
  <c r="FW301" i="7"/>
  <c r="FV301" i="7"/>
  <c r="FU301" i="7"/>
  <c r="FT301" i="7"/>
  <c r="FS301" i="7"/>
  <c r="FR301" i="7"/>
  <c r="FQ301" i="7"/>
  <c r="FP301" i="7"/>
  <c r="FO301" i="7"/>
  <c r="FN301" i="7"/>
  <c r="FM301" i="7"/>
  <c r="FL301" i="7"/>
  <c r="FK301" i="7"/>
  <c r="FJ301" i="7"/>
  <c r="FH301" i="7"/>
  <c r="FG301" i="7"/>
  <c r="FF301" i="7"/>
  <c r="FE301" i="7"/>
  <c r="FD301" i="7"/>
  <c r="FC301" i="7"/>
  <c r="FB301" i="7"/>
  <c r="FA301" i="7"/>
  <c r="EZ301" i="7"/>
  <c r="EY301" i="7"/>
  <c r="EX301" i="7"/>
  <c r="EW301" i="7"/>
  <c r="EV301" i="7"/>
  <c r="EU301" i="7"/>
  <c r="ET301" i="7"/>
  <c r="ER301" i="7"/>
  <c r="EQ301" i="7"/>
  <c r="EP301" i="7"/>
  <c r="EO301" i="7"/>
  <c r="EN301" i="7"/>
  <c r="EM301" i="7"/>
  <c r="EL301" i="7"/>
  <c r="EK301" i="7"/>
  <c r="EJ301" i="7"/>
  <c r="EI301" i="7"/>
  <c r="EH301" i="7"/>
  <c r="EG301" i="7"/>
  <c r="EF301" i="7"/>
  <c r="EE301" i="7"/>
  <c r="ED301" i="7"/>
  <c r="EB301" i="7"/>
  <c r="EA301" i="7"/>
  <c r="DZ301" i="7"/>
  <c r="DY301" i="7"/>
  <c r="DX301" i="7"/>
  <c r="DW301" i="7"/>
  <c r="DV301" i="7"/>
  <c r="DU301" i="7"/>
  <c r="DT301" i="7"/>
  <c r="DS301" i="7"/>
  <c r="DR301" i="7"/>
  <c r="DQ301" i="7"/>
  <c r="DP301" i="7"/>
  <c r="DO301" i="7"/>
  <c r="DN301" i="7"/>
  <c r="DL301" i="7"/>
  <c r="DK301" i="7"/>
  <c r="DJ301" i="7"/>
  <c r="DI301" i="7"/>
  <c r="DH301" i="7"/>
  <c r="DG301" i="7"/>
  <c r="DF301" i="7"/>
  <c r="DE301" i="7"/>
  <c r="DD301" i="7"/>
  <c r="DC301" i="7"/>
  <c r="DB301" i="7"/>
  <c r="DA301" i="7"/>
  <c r="CZ301" i="7"/>
  <c r="CY301" i="7"/>
  <c r="CX301" i="7"/>
  <c r="CV301" i="7"/>
  <c r="CU301" i="7"/>
  <c r="CT301" i="7"/>
  <c r="CS301" i="7"/>
  <c r="CR301" i="7"/>
  <c r="CQ301" i="7"/>
  <c r="CP301" i="7"/>
  <c r="CO301" i="7"/>
  <c r="CN301" i="7"/>
  <c r="CM301" i="7"/>
  <c r="CL301" i="7"/>
  <c r="CK301" i="7"/>
  <c r="CJ301" i="7"/>
  <c r="CI301" i="7"/>
  <c r="CH301" i="7"/>
  <c r="CG301" i="7"/>
  <c r="CF301" i="7"/>
  <c r="CE301" i="7"/>
  <c r="CD301" i="7"/>
  <c r="CC301" i="7"/>
  <c r="CB301" i="7"/>
  <c r="CA301" i="7"/>
  <c r="BZ301" i="7"/>
  <c r="BY301" i="7"/>
  <c r="BX301" i="7"/>
  <c r="BW301" i="7"/>
  <c r="BU301" i="7"/>
  <c r="BT301" i="7"/>
  <c r="BS301" i="7"/>
  <c r="BR301" i="7"/>
  <c r="BQ301" i="7"/>
  <c r="BP301" i="7"/>
  <c r="BO301" i="7"/>
  <c r="BN301" i="7"/>
  <c r="BM301" i="7"/>
  <c r="BL301" i="7"/>
  <c r="BK301" i="7"/>
  <c r="BJ301" i="7"/>
  <c r="BI301" i="7"/>
  <c r="BH301" i="7"/>
  <c r="BG301" i="7"/>
  <c r="BE301" i="7"/>
  <c r="BD301" i="7"/>
  <c r="BC301" i="7"/>
  <c r="BB301" i="7"/>
  <c r="BA301" i="7"/>
  <c r="AZ301" i="7"/>
  <c r="AY301" i="7"/>
  <c r="AX301" i="7"/>
  <c r="AW301" i="7"/>
  <c r="AV301" i="7"/>
  <c r="AU301" i="7"/>
  <c r="AT301" i="7"/>
  <c r="AS301" i="7"/>
  <c r="AR301" i="7"/>
  <c r="AQ301" i="7"/>
  <c r="AO301" i="7"/>
  <c r="AN301" i="7"/>
  <c r="AM301" i="7"/>
  <c r="AL301" i="7"/>
  <c r="AK301" i="7"/>
  <c r="AJ301" i="7"/>
  <c r="AI301" i="7"/>
  <c r="AH301" i="7"/>
  <c r="AG301" i="7"/>
  <c r="AF301" i="7"/>
  <c r="AE301" i="7"/>
  <c r="AD301" i="7"/>
  <c r="AC301" i="7"/>
  <c r="AB301" i="7"/>
  <c r="AA301" i="7"/>
  <c r="Y301" i="7"/>
  <c r="X301" i="7"/>
  <c r="W301" i="7"/>
  <c r="V301" i="7"/>
  <c r="U301" i="7"/>
  <c r="T301" i="7"/>
  <c r="S301" i="7"/>
  <c r="R301" i="7"/>
  <c r="Q301" i="7"/>
  <c r="P301" i="7"/>
  <c r="O301" i="7"/>
  <c r="N301" i="7"/>
  <c r="M301" i="7"/>
  <c r="L301" i="7"/>
  <c r="K301" i="7"/>
  <c r="I301" i="7"/>
  <c r="H301" i="7"/>
  <c r="G301" i="7"/>
  <c r="F301" i="7"/>
  <c r="UE300" i="7"/>
  <c r="UE299" i="7" s="1"/>
  <c r="TO300" i="7"/>
  <c r="TO299" i="7" s="1"/>
  <c r="SY300" i="7"/>
  <c r="SY299" i="7" s="1"/>
  <c r="SI300" i="7"/>
  <c r="SI299" i="7" s="1"/>
  <c r="RS300" i="7"/>
  <c r="RS299" i="7" s="1"/>
  <c r="QR300" i="7"/>
  <c r="QR299" i="7" s="1"/>
  <c r="QB300" i="7"/>
  <c r="QB299" i="7" s="1"/>
  <c r="PL300" i="7"/>
  <c r="PL299" i="7" s="1"/>
  <c r="OV300" i="7"/>
  <c r="OV299" i="7" s="1"/>
  <c r="OF300" i="7"/>
  <c r="OF299" i="7" s="1"/>
  <c r="NP300" i="7"/>
  <c r="NP299" i="7" s="1"/>
  <c r="MZ300" i="7"/>
  <c r="MZ299" i="7" s="1"/>
  <c r="MJ300" i="7"/>
  <c r="MJ299" i="7" s="1"/>
  <c r="LT300" i="7"/>
  <c r="LT299" i="7" s="1"/>
  <c r="LD300" i="7"/>
  <c r="LD299" i="7" s="1"/>
  <c r="KC300" i="7"/>
  <c r="KC299" i="7" s="1"/>
  <c r="JM300" i="7"/>
  <c r="JM299" i="7" s="1"/>
  <c r="IW300" i="7"/>
  <c r="IW299" i="7" s="1"/>
  <c r="IG300" i="7"/>
  <c r="IG299" i="7" s="1"/>
  <c r="HQ300" i="7"/>
  <c r="HQ299" i="7" s="1"/>
  <c r="GO300" i="7"/>
  <c r="GO299" i="7" s="1"/>
  <c r="FY300" i="7"/>
  <c r="FY299" i="7" s="1"/>
  <c r="FI300" i="7"/>
  <c r="ES300" i="7"/>
  <c r="ES299" i="7" s="1"/>
  <c r="EC300" i="7"/>
  <c r="EC299" i="7" s="1"/>
  <c r="DM300" i="7"/>
  <c r="DM299" i="7" s="1"/>
  <c r="CW300" i="7"/>
  <c r="CW299" i="7" s="1"/>
  <c r="BV300" i="7"/>
  <c r="BV299" i="7" s="1"/>
  <c r="BF300" i="7"/>
  <c r="BF299" i="7" s="1"/>
  <c r="AP300" i="7"/>
  <c r="AP299" i="7" s="1"/>
  <c r="Z300" i="7"/>
  <c r="Z299" i="7" s="1"/>
  <c r="J300" i="7"/>
  <c r="J299" i="7" s="1"/>
  <c r="E300" i="7"/>
  <c r="E299" i="7" s="1"/>
  <c r="VD299" i="7"/>
  <c r="VC299" i="7"/>
  <c r="VB299" i="7"/>
  <c r="VA299" i="7"/>
  <c r="UZ299" i="7"/>
  <c r="UY299" i="7"/>
  <c r="UX299" i="7"/>
  <c r="UW299" i="7"/>
  <c r="UV299" i="7"/>
  <c r="UU299" i="7"/>
  <c r="UT299" i="7"/>
  <c r="US299" i="7"/>
  <c r="UR299" i="7"/>
  <c r="UQ299" i="7"/>
  <c r="UP299" i="7"/>
  <c r="UO299" i="7"/>
  <c r="UN299" i="7"/>
  <c r="UM299" i="7"/>
  <c r="UL299" i="7"/>
  <c r="UK299" i="7"/>
  <c r="UJ299" i="7"/>
  <c r="UI299" i="7"/>
  <c r="UH299" i="7"/>
  <c r="UG299" i="7"/>
  <c r="UF299" i="7"/>
  <c r="UD299" i="7"/>
  <c r="UC299" i="7"/>
  <c r="UB299" i="7"/>
  <c r="UA299" i="7"/>
  <c r="TZ299" i="7"/>
  <c r="TY299" i="7"/>
  <c r="TX299" i="7"/>
  <c r="TW299" i="7"/>
  <c r="TV299" i="7"/>
  <c r="TU299" i="7"/>
  <c r="TT299" i="7"/>
  <c r="TS299" i="7"/>
  <c r="TR299" i="7"/>
  <c r="TQ299" i="7"/>
  <c r="TP299" i="7"/>
  <c r="TN299" i="7"/>
  <c r="TM299" i="7"/>
  <c r="TL299" i="7"/>
  <c r="TK299" i="7"/>
  <c r="TJ299" i="7"/>
  <c r="TI299" i="7"/>
  <c r="TH299" i="7"/>
  <c r="TG299" i="7"/>
  <c r="TF299" i="7"/>
  <c r="TE299" i="7"/>
  <c r="TD299" i="7"/>
  <c r="TC299" i="7"/>
  <c r="TB299" i="7"/>
  <c r="TA299" i="7"/>
  <c r="SZ299" i="7"/>
  <c r="SX299" i="7"/>
  <c r="SW299" i="7"/>
  <c r="SV299" i="7"/>
  <c r="SU299" i="7"/>
  <c r="ST299" i="7"/>
  <c r="SS299" i="7"/>
  <c r="SR299" i="7"/>
  <c r="SQ299" i="7"/>
  <c r="SP299" i="7"/>
  <c r="SO299" i="7"/>
  <c r="SN299" i="7"/>
  <c r="SM299" i="7"/>
  <c r="SL299" i="7"/>
  <c r="SK299" i="7"/>
  <c r="SJ299" i="7"/>
  <c r="SH299" i="7"/>
  <c r="SG299" i="7"/>
  <c r="SF299" i="7"/>
  <c r="SE299" i="7"/>
  <c r="SD299" i="7"/>
  <c r="SC299" i="7"/>
  <c r="SB299" i="7"/>
  <c r="SA299" i="7"/>
  <c r="RZ299" i="7"/>
  <c r="RY299" i="7"/>
  <c r="RX299" i="7"/>
  <c r="RW299" i="7"/>
  <c r="RV299" i="7"/>
  <c r="RU299" i="7"/>
  <c r="RT299" i="7"/>
  <c r="RR299" i="7"/>
  <c r="RQ299" i="7"/>
  <c r="RP299" i="7"/>
  <c r="RO299" i="7"/>
  <c r="RN299" i="7"/>
  <c r="RM299" i="7"/>
  <c r="RL299" i="7"/>
  <c r="RK299" i="7"/>
  <c r="RJ299" i="7"/>
  <c r="RI299" i="7"/>
  <c r="RH299" i="7"/>
  <c r="RG299" i="7"/>
  <c r="RF299" i="7"/>
  <c r="RE299" i="7"/>
  <c r="RD299" i="7"/>
  <c r="RC299" i="7"/>
  <c r="RB299" i="7"/>
  <c r="RA299" i="7"/>
  <c r="QZ299" i="7"/>
  <c r="QY299" i="7"/>
  <c r="QX299" i="7"/>
  <c r="QW299" i="7"/>
  <c r="QV299" i="7"/>
  <c r="QU299" i="7"/>
  <c r="QT299" i="7"/>
  <c r="QS299" i="7"/>
  <c r="QQ299" i="7"/>
  <c r="QP299" i="7"/>
  <c r="QO299" i="7"/>
  <c r="QN299" i="7"/>
  <c r="QM299" i="7"/>
  <c r="QL299" i="7"/>
  <c r="QK299" i="7"/>
  <c r="QJ299" i="7"/>
  <c r="QI299" i="7"/>
  <c r="QH299" i="7"/>
  <c r="QG299" i="7"/>
  <c r="QF299" i="7"/>
  <c r="QE299" i="7"/>
  <c r="QD299" i="7"/>
  <c r="QC299" i="7"/>
  <c r="QA299" i="7"/>
  <c r="PZ299" i="7"/>
  <c r="PY299" i="7"/>
  <c r="PX299" i="7"/>
  <c r="PW299" i="7"/>
  <c r="PV299" i="7"/>
  <c r="PU299" i="7"/>
  <c r="PT299" i="7"/>
  <c r="PS299" i="7"/>
  <c r="PR299" i="7"/>
  <c r="PQ299" i="7"/>
  <c r="PP299" i="7"/>
  <c r="PO299" i="7"/>
  <c r="PN299" i="7"/>
  <c r="PM299" i="7"/>
  <c r="PK299" i="7"/>
  <c r="PJ299" i="7"/>
  <c r="PI299" i="7"/>
  <c r="PH299" i="7"/>
  <c r="PG299" i="7"/>
  <c r="PF299" i="7"/>
  <c r="PE299" i="7"/>
  <c r="PD299" i="7"/>
  <c r="PC299" i="7"/>
  <c r="PB299" i="7"/>
  <c r="PA299" i="7"/>
  <c r="OZ299" i="7"/>
  <c r="OY299" i="7"/>
  <c r="OX299" i="7"/>
  <c r="OW299" i="7"/>
  <c r="OU299" i="7"/>
  <c r="OT299" i="7"/>
  <c r="OS299" i="7"/>
  <c r="OR299" i="7"/>
  <c r="OQ299" i="7"/>
  <c r="OP299" i="7"/>
  <c r="OO299" i="7"/>
  <c r="ON299" i="7"/>
  <c r="OM299" i="7"/>
  <c r="OL299" i="7"/>
  <c r="OK299" i="7"/>
  <c r="OJ299" i="7"/>
  <c r="OI299" i="7"/>
  <c r="OH299" i="7"/>
  <c r="OG299" i="7"/>
  <c r="OE299" i="7"/>
  <c r="OD299" i="7"/>
  <c r="OC299" i="7"/>
  <c r="OB299" i="7"/>
  <c r="OA299" i="7"/>
  <c r="NZ299" i="7"/>
  <c r="NY299" i="7"/>
  <c r="NX299" i="7"/>
  <c r="NW299" i="7"/>
  <c r="NV299" i="7"/>
  <c r="NU299" i="7"/>
  <c r="NT299" i="7"/>
  <c r="NS299" i="7"/>
  <c r="NR299" i="7"/>
  <c r="NQ299" i="7"/>
  <c r="NO299" i="7"/>
  <c r="NN299" i="7"/>
  <c r="NM299" i="7"/>
  <c r="NL299" i="7"/>
  <c r="NK299" i="7"/>
  <c r="NJ299" i="7"/>
  <c r="NI299" i="7"/>
  <c r="NH299" i="7"/>
  <c r="NG299" i="7"/>
  <c r="NF299" i="7"/>
  <c r="NE299" i="7"/>
  <c r="ND299" i="7"/>
  <c r="NC299" i="7"/>
  <c r="NB299" i="7"/>
  <c r="NA299" i="7"/>
  <c r="MY299" i="7"/>
  <c r="MX299" i="7"/>
  <c r="MW299" i="7"/>
  <c r="MV299" i="7"/>
  <c r="MU299" i="7"/>
  <c r="MT299" i="7"/>
  <c r="MS299" i="7"/>
  <c r="MR299" i="7"/>
  <c r="MQ299" i="7"/>
  <c r="MP299" i="7"/>
  <c r="MO299" i="7"/>
  <c r="MN299" i="7"/>
  <c r="MM299" i="7"/>
  <c r="ML299" i="7"/>
  <c r="MK299" i="7"/>
  <c r="MI299" i="7"/>
  <c r="MH299" i="7"/>
  <c r="MG299" i="7"/>
  <c r="MF299" i="7"/>
  <c r="ME299" i="7"/>
  <c r="MD299" i="7"/>
  <c r="MC299" i="7"/>
  <c r="MB299" i="7"/>
  <c r="MA299" i="7"/>
  <c r="LZ299" i="7"/>
  <c r="LY299" i="7"/>
  <c r="LX299" i="7"/>
  <c r="LW299" i="7"/>
  <c r="LV299" i="7"/>
  <c r="LU299" i="7"/>
  <c r="LS299" i="7"/>
  <c r="LR299" i="7"/>
  <c r="LQ299" i="7"/>
  <c r="LP299" i="7"/>
  <c r="LO299" i="7"/>
  <c r="LN299" i="7"/>
  <c r="LM299" i="7"/>
  <c r="LL299" i="7"/>
  <c r="LK299" i="7"/>
  <c r="LJ299" i="7"/>
  <c r="LI299" i="7"/>
  <c r="LH299" i="7"/>
  <c r="LG299" i="7"/>
  <c r="LF299" i="7"/>
  <c r="LE299" i="7"/>
  <c r="LC299" i="7"/>
  <c r="LB299" i="7"/>
  <c r="LA299" i="7"/>
  <c r="KZ299" i="7"/>
  <c r="KY299" i="7"/>
  <c r="KX299" i="7"/>
  <c r="KW299" i="7"/>
  <c r="KV299" i="7"/>
  <c r="KU299" i="7"/>
  <c r="KT299" i="7"/>
  <c r="KS299" i="7"/>
  <c r="KR299" i="7"/>
  <c r="KQ299" i="7"/>
  <c r="KP299" i="7"/>
  <c r="KO299" i="7"/>
  <c r="KN299" i="7"/>
  <c r="KM299" i="7"/>
  <c r="KL299" i="7"/>
  <c r="KK299" i="7"/>
  <c r="KJ299" i="7"/>
  <c r="KI299" i="7"/>
  <c r="KH299" i="7"/>
  <c r="KG299" i="7"/>
  <c r="KF299" i="7"/>
  <c r="KE299" i="7"/>
  <c r="KD299" i="7"/>
  <c r="KB299" i="7"/>
  <c r="KA299" i="7"/>
  <c r="JZ299" i="7"/>
  <c r="JY299" i="7"/>
  <c r="JX299" i="7"/>
  <c r="JW299" i="7"/>
  <c r="JV299" i="7"/>
  <c r="JU299" i="7"/>
  <c r="JT299" i="7"/>
  <c r="JS299" i="7"/>
  <c r="JR299" i="7"/>
  <c r="JQ299" i="7"/>
  <c r="JP299" i="7"/>
  <c r="JO299" i="7"/>
  <c r="JN299" i="7"/>
  <c r="JL299" i="7"/>
  <c r="JK299" i="7"/>
  <c r="JJ299" i="7"/>
  <c r="JI299" i="7"/>
  <c r="JH299" i="7"/>
  <c r="JG299" i="7"/>
  <c r="JF299" i="7"/>
  <c r="JE299" i="7"/>
  <c r="JD299" i="7"/>
  <c r="JC299" i="7"/>
  <c r="JB299" i="7"/>
  <c r="JA299" i="7"/>
  <c r="IZ299" i="7"/>
  <c r="IY299" i="7"/>
  <c r="IX299" i="7"/>
  <c r="IV299" i="7"/>
  <c r="IU299" i="7"/>
  <c r="IT299" i="7"/>
  <c r="IS299" i="7"/>
  <c r="IR299" i="7"/>
  <c r="IQ299" i="7"/>
  <c r="IP299" i="7"/>
  <c r="IO299" i="7"/>
  <c r="IN299" i="7"/>
  <c r="IM299" i="7"/>
  <c r="IL299" i="7"/>
  <c r="IK299" i="7"/>
  <c r="IJ299" i="7"/>
  <c r="II299" i="7"/>
  <c r="IH299" i="7"/>
  <c r="IF299" i="7"/>
  <c r="IE299" i="7"/>
  <c r="ID299" i="7"/>
  <c r="IC299" i="7"/>
  <c r="IB299" i="7"/>
  <c r="IA299" i="7"/>
  <c r="HZ299" i="7"/>
  <c r="HY299" i="7"/>
  <c r="HX299" i="7"/>
  <c r="HW299" i="7"/>
  <c r="HV299" i="7"/>
  <c r="HU299" i="7"/>
  <c r="HT299" i="7"/>
  <c r="HS299" i="7"/>
  <c r="HR299" i="7"/>
  <c r="HP299" i="7"/>
  <c r="HO299" i="7"/>
  <c r="HN299" i="7"/>
  <c r="HM299" i="7"/>
  <c r="HL299" i="7"/>
  <c r="HK299" i="7"/>
  <c r="HJ299" i="7"/>
  <c r="HI299" i="7"/>
  <c r="HH299" i="7"/>
  <c r="HG299" i="7"/>
  <c r="HF299" i="7"/>
  <c r="HE299" i="7"/>
  <c r="HD299" i="7"/>
  <c r="HC299" i="7"/>
  <c r="HB299" i="7"/>
  <c r="HA299" i="7"/>
  <c r="GZ299" i="7"/>
  <c r="GY299" i="7"/>
  <c r="GX299" i="7"/>
  <c r="GW299" i="7"/>
  <c r="GV299" i="7"/>
  <c r="GU299" i="7"/>
  <c r="GT299" i="7"/>
  <c r="GS299" i="7"/>
  <c r="GR299" i="7"/>
  <c r="GQ299" i="7"/>
  <c r="GP299" i="7"/>
  <c r="GN299" i="7"/>
  <c r="GM299" i="7"/>
  <c r="GL299" i="7"/>
  <c r="GK299" i="7"/>
  <c r="GJ299" i="7"/>
  <c r="GI299" i="7"/>
  <c r="GH299" i="7"/>
  <c r="GG299" i="7"/>
  <c r="GF299" i="7"/>
  <c r="GE299" i="7"/>
  <c r="GD299" i="7"/>
  <c r="GC299" i="7"/>
  <c r="GB299" i="7"/>
  <c r="GA299" i="7"/>
  <c r="FZ299" i="7"/>
  <c r="FX299" i="7"/>
  <c r="FW299" i="7"/>
  <c r="FV299" i="7"/>
  <c r="FU299" i="7"/>
  <c r="FT299" i="7"/>
  <c r="FS299" i="7"/>
  <c r="FR299" i="7"/>
  <c r="FQ299" i="7"/>
  <c r="FP299" i="7"/>
  <c r="FO299" i="7"/>
  <c r="FN299" i="7"/>
  <c r="FM299" i="7"/>
  <c r="FL299" i="7"/>
  <c r="FK299" i="7"/>
  <c r="FJ299" i="7"/>
  <c r="FI299" i="7"/>
  <c r="FH299" i="7"/>
  <c r="FG299" i="7"/>
  <c r="FF299" i="7"/>
  <c r="FE299" i="7"/>
  <c r="FD299" i="7"/>
  <c r="FC299" i="7"/>
  <c r="FB299" i="7"/>
  <c r="FA299" i="7"/>
  <c r="EZ299" i="7"/>
  <c r="EY299" i="7"/>
  <c r="EX299" i="7"/>
  <c r="EW299" i="7"/>
  <c r="EV299" i="7"/>
  <c r="EU299" i="7"/>
  <c r="ET299" i="7"/>
  <c r="ER299" i="7"/>
  <c r="EQ299" i="7"/>
  <c r="EP299" i="7"/>
  <c r="EO299" i="7"/>
  <c r="EN299" i="7"/>
  <c r="EM299" i="7"/>
  <c r="EL299" i="7"/>
  <c r="EK299" i="7"/>
  <c r="EJ299" i="7"/>
  <c r="EI299" i="7"/>
  <c r="EH299" i="7"/>
  <c r="EG299" i="7"/>
  <c r="EF299" i="7"/>
  <c r="EE299" i="7"/>
  <c r="ED299" i="7"/>
  <c r="EB299" i="7"/>
  <c r="EA299" i="7"/>
  <c r="DZ299" i="7"/>
  <c r="DY299" i="7"/>
  <c r="DX299" i="7"/>
  <c r="DW299" i="7"/>
  <c r="DV299" i="7"/>
  <c r="DU299" i="7"/>
  <c r="DT299" i="7"/>
  <c r="DS299" i="7"/>
  <c r="DR299" i="7"/>
  <c r="DQ299" i="7"/>
  <c r="DP299" i="7"/>
  <c r="DO299" i="7"/>
  <c r="DN299" i="7"/>
  <c r="DL299" i="7"/>
  <c r="DK299" i="7"/>
  <c r="DJ299" i="7"/>
  <c r="DI299" i="7"/>
  <c r="DH299" i="7"/>
  <c r="DG299" i="7"/>
  <c r="DF299" i="7"/>
  <c r="DE299" i="7"/>
  <c r="DD299" i="7"/>
  <c r="DC299" i="7"/>
  <c r="DB299" i="7"/>
  <c r="DA299" i="7"/>
  <c r="CZ299" i="7"/>
  <c r="CY299" i="7"/>
  <c r="CX299" i="7"/>
  <c r="CV299" i="7"/>
  <c r="CU299" i="7"/>
  <c r="CT299" i="7"/>
  <c r="CS299" i="7"/>
  <c r="CR299" i="7"/>
  <c r="CQ299" i="7"/>
  <c r="CP299" i="7"/>
  <c r="CO299" i="7"/>
  <c r="CN299" i="7"/>
  <c r="CM299" i="7"/>
  <c r="CL299" i="7"/>
  <c r="CK299" i="7"/>
  <c r="CJ299" i="7"/>
  <c r="CI299" i="7"/>
  <c r="CH299" i="7"/>
  <c r="CG299" i="7"/>
  <c r="CF299" i="7"/>
  <c r="CE299" i="7"/>
  <c r="CD299" i="7"/>
  <c r="CC299" i="7"/>
  <c r="CB299" i="7"/>
  <c r="CA299" i="7"/>
  <c r="BZ299" i="7"/>
  <c r="BY299" i="7"/>
  <c r="BX299" i="7"/>
  <c r="BW299" i="7"/>
  <c r="BU299" i="7"/>
  <c r="BT299" i="7"/>
  <c r="BS299" i="7"/>
  <c r="BR299" i="7"/>
  <c r="BQ299" i="7"/>
  <c r="BP299" i="7"/>
  <c r="BO299" i="7"/>
  <c r="BN299" i="7"/>
  <c r="BM299" i="7"/>
  <c r="BL299" i="7"/>
  <c r="BK299" i="7"/>
  <c r="BJ299" i="7"/>
  <c r="BI299" i="7"/>
  <c r="BH299" i="7"/>
  <c r="BG299" i="7"/>
  <c r="BE299" i="7"/>
  <c r="BD299" i="7"/>
  <c r="BC299" i="7"/>
  <c r="BB299" i="7"/>
  <c r="BA299" i="7"/>
  <c r="AZ299" i="7"/>
  <c r="AY299" i="7"/>
  <c r="AX299" i="7"/>
  <c r="AW299" i="7"/>
  <c r="AV299" i="7"/>
  <c r="AU299" i="7"/>
  <c r="AT299" i="7"/>
  <c r="AS299" i="7"/>
  <c r="AR299" i="7"/>
  <c r="AQ299" i="7"/>
  <c r="AO299" i="7"/>
  <c r="AN299" i="7"/>
  <c r="AM299" i="7"/>
  <c r="AL299" i="7"/>
  <c r="AK299" i="7"/>
  <c r="AJ299" i="7"/>
  <c r="AI299" i="7"/>
  <c r="AH299" i="7"/>
  <c r="AG299" i="7"/>
  <c r="AF299" i="7"/>
  <c r="AE299" i="7"/>
  <c r="AD299" i="7"/>
  <c r="AC299" i="7"/>
  <c r="AB299" i="7"/>
  <c r="AA299" i="7"/>
  <c r="Y299" i="7"/>
  <c r="X299" i="7"/>
  <c r="W299" i="7"/>
  <c r="V299" i="7"/>
  <c r="U299" i="7"/>
  <c r="T299" i="7"/>
  <c r="S299" i="7"/>
  <c r="R299" i="7"/>
  <c r="Q299" i="7"/>
  <c r="P299" i="7"/>
  <c r="O299" i="7"/>
  <c r="N299" i="7"/>
  <c r="M299" i="7"/>
  <c r="L299" i="7"/>
  <c r="K299" i="7"/>
  <c r="I299" i="7"/>
  <c r="H299" i="7"/>
  <c r="G299" i="7"/>
  <c r="F299" i="7"/>
  <c r="UE298" i="7"/>
  <c r="TO298" i="7"/>
  <c r="SY298" i="7"/>
  <c r="SI298" i="7"/>
  <c r="RS298" i="7"/>
  <c r="QR298" i="7"/>
  <c r="QB298" i="7"/>
  <c r="PL298" i="7"/>
  <c r="OV298" i="7"/>
  <c r="OF298" i="7"/>
  <c r="NP298" i="7"/>
  <c r="MZ298" i="7"/>
  <c r="MJ298" i="7"/>
  <c r="LT298" i="7"/>
  <c r="LD298" i="7"/>
  <c r="KC298" i="7"/>
  <c r="JM298" i="7"/>
  <c r="IW298" i="7"/>
  <c r="IG298" i="7"/>
  <c r="HQ298" i="7"/>
  <c r="GO298" i="7"/>
  <c r="FY298" i="7"/>
  <c r="FI298" i="7"/>
  <c r="ES298" i="7"/>
  <c r="EC298" i="7"/>
  <c r="DM298" i="7"/>
  <c r="CW298" i="7"/>
  <c r="BV298" i="7"/>
  <c r="BF298" i="7"/>
  <c r="AP298" i="7"/>
  <c r="Z298" i="7"/>
  <c r="J298" i="7"/>
  <c r="E298" i="7"/>
  <c r="VE298" i="7" s="1"/>
  <c r="UE297" i="7"/>
  <c r="TO297" i="7"/>
  <c r="SY297" i="7"/>
  <c r="SI297" i="7"/>
  <c r="RS297" i="7"/>
  <c r="QR297" i="7"/>
  <c r="QB297" i="7"/>
  <c r="PL297" i="7"/>
  <c r="OV297" i="7"/>
  <c r="OF297" i="7"/>
  <c r="NP297" i="7"/>
  <c r="MZ297" i="7"/>
  <c r="MJ297" i="7"/>
  <c r="LT297" i="7"/>
  <c r="LD297" i="7"/>
  <c r="KC297" i="7"/>
  <c r="JM297" i="7"/>
  <c r="IW297" i="7"/>
  <c r="IG297" i="7"/>
  <c r="HQ297" i="7"/>
  <c r="GO297" i="7"/>
  <c r="FY297" i="7"/>
  <c r="FI297" i="7"/>
  <c r="ES297" i="7"/>
  <c r="EC297" i="7"/>
  <c r="DM297" i="7"/>
  <c r="CW297" i="7"/>
  <c r="BV297" i="7"/>
  <c r="BF297" i="7"/>
  <c r="AP297" i="7"/>
  <c r="Z297" i="7"/>
  <c r="J297" i="7"/>
  <c r="E297" i="7"/>
  <c r="VE297" i="7" s="1"/>
  <c r="UE296" i="7"/>
  <c r="TO296" i="7"/>
  <c r="SY296" i="7"/>
  <c r="SI296" i="7"/>
  <c r="RS296" i="7"/>
  <c r="QR296" i="7"/>
  <c r="QB296" i="7"/>
  <c r="PL296" i="7"/>
  <c r="OV296" i="7"/>
  <c r="OF296" i="7"/>
  <c r="NP296" i="7"/>
  <c r="MZ296" i="7"/>
  <c r="MJ296" i="7"/>
  <c r="LT296" i="7"/>
  <c r="LD296" i="7"/>
  <c r="KC296" i="7"/>
  <c r="JM296" i="7"/>
  <c r="IW296" i="7"/>
  <c r="IG296" i="7"/>
  <c r="HQ296" i="7"/>
  <c r="GO296" i="7"/>
  <c r="FY296" i="7"/>
  <c r="FI296" i="7"/>
  <c r="ES296" i="7"/>
  <c r="EC296" i="7"/>
  <c r="DM296" i="7"/>
  <c r="CW296" i="7"/>
  <c r="BV296" i="7"/>
  <c r="BF296" i="7"/>
  <c r="AP296" i="7"/>
  <c r="Z296" i="7"/>
  <c r="J296" i="7"/>
  <c r="E296" i="7"/>
  <c r="VE296" i="7" s="1"/>
  <c r="VD295" i="7"/>
  <c r="VC295" i="7"/>
  <c r="VB295" i="7"/>
  <c r="VA295" i="7"/>
  <c r="UZ295" i="7"/>
  <c r="UY295" i="7"/>
  <c r="UX295" i="7"/>
  <c r="UW295" i="7"/>
  <c r="UV295" i="7"/>
  <c r="UU295" i="7"/>
  <c r="UT295" i="7"/>
  <c r="US295" i="7"/>
  <c r="UR295" i="7"/>
  <c r="UQ295" i="7"/>
  <c r="UP295" i="7"/>
  <c r="UO295" i="7"/>
  <c r="UN295" i="7"/>
  <c r="UM295" i="7"/>
  <c r="UL295" i="7"/>
  <c r="UK295" i="7"/>
  <c r="UJ295" i="7"/>
  <c r="UI295" i="7"/>
  <c r="UH295" i="7"/>
  <c r="UG295" i="7"/>
  <c r="UF295" i="7"/>
  <c r="UD295" i="7"/>
  <c r="UC295" i="7"/>
  <c r="UB295" i="7"/>
  <c r="UA295" i="7"/>
  <c r="TZ295" i="7"/>
  <c r="TY295" i="7"/>
  <c r="TX295" i="7"/>
  <c r="TW295" i="7"/>
  <c r="TV295" i="7"/>
  <c r="TU295" i="7"/>
  <c r="TT295" i="7"/>
  <c r="TS295" i="7"/>
  <c r="TR295" i="7"/>
  <c r="TQ295" i="7"/>
  <c r="TP295" i="7"/>
  <c r="TN295" i="7"/>
  <c r="TM295" i="7"/>
  <c r="TL295" i="7"/>
  <c r="TK295" i="7"/>
  <c r="TJ295" i="7"/>
  <c r="TI295" i="7"/>
  <c r="TH295" i="7"/>
  <c r="TG295" i="7"/>
  <c r="TF295" i="7"/>
  <c r="TE295" i="7"/>
  <c r="TD295" i="7"/>
  <c r="TC295" i="7"/>
  <c r="TB295" i="7"/>
  <c r="TA295" i="7"/>
  <c r="SZ295" i="7"/>
  <c r="SX295" i="7"/>
  <c r="SW295" i="7"/>
  <c r="SV295" i="7"/>
  <c r="SU295" i="7"/>
  <c r="ST295" i="7"/>
  <c r="SS295" i="7"/>
  <c r="SR295" i="7"/>
  <c r="SQ295" i="7"/>
  <c r="SP295" i="7"/>
  <c r="SO295" i="7"/>
  <c r="SN295" i="7"/>
  <c r="SM295" i="7"/>
  <c r="SL295" i="7"/>
  <c r="SK295" i="7"/>
  <c r="SJ295" i="7"/>
  <c r="SH295" i="7"/>
  <c r="SG295" i="7"/>
  <c r="SF295" i="7"/>
  <c r="SE295" i="7"/>
  <c r="SD295" i="7"/>
  <c r="SC295" i="7"/>
  <c r="SB295" i="7"/>
  <c r="SA295" i="7"/>
  <c r="RZ295" i="7"/>
  <c r="RY295" i="7"/>
  <c r="RX295" i="7"/>
  <c r="RW295" i="7"/>
  <c r="RV295" i="7"/>
  <c r="RU295" i="7"/>
  <c r="RT295" i="7"/>
  <c r="RR295" i="7"/>
  <c r="RQ295" i="7"/>
  <c r="RP295" i="7"/>
  <c r="RO295" i="7"/>
  <c r="RN295" i="7"/>
  <c r="RM295" i="7"/>
  <c r="RL295" i="7"/>
  <c r="RK295" i="7"/>
  <c r="RJ295" i="7"/>
  <c r="RI295" i="7"/>
  <c r="RH295" i="7"/>
  <c r="RG295" i="7"/>
  <c r="RF295" i="7"/>
  <c r="RE295" i="7"/>
  <c r="RD295" i="7"/>
  <c r="RC295" i="7"/>
  <c r="RB295" i="7"/>
  <c r="RA295" i="7"/>
  <c r="QZ295" i="7"/>
  <c r="QY295" i="7"/>
  <c r="QX295" i="7"/>
  <c r="QW295" i="7"/>
  <c r="QV295" i="7"/>
  <c r="QU295" i="7"/>
  <c r="QT295" i="7"/>
  <c r="QS295" i="7"/>
  <c r="QQ295" i="7"/>
  <c r="QP295" i="7"/>
  <c r="QO295" i="7"/>
  <c r="QN295" i="7"/>
  <c r="QM295" i="7"/>
  <c r="QL295" i="7"/>
  <c r="QK295" i="7"/>
  <c r="QJ295" i="7"/>
  <c r="QI295" i="7"/>
  <c r="QH295" i="7"/>
  <c r="QG295" i="7"/>
  <c r="QF295" i="7"/>
  <c r="QE295" i="7"/>
  <c r="QD295" i="7"/>
  <c r="QC295" i="7"/>
  <c r="QA295" i="7"/>
  <c r="PZ295" i="7"/>
  <c r="PY295" i="7"/>
  <c r="PX295" i="7"/>
  <c r="PW295" i="7"/>
  <c r="PV295" i="7"/>
  <c r="PU295" i="7"/>
  <c r="PT295" i="7"/>
  <c r="PS295" i="7"/>
  <c r="PR295" i="7"/>
  <c r="PQ295" i="7"/>
  <c r="PP295" i="7"/>
  <c r="PO295" i="7"/>
  <c r="PN295" i="7"/>
  <c r="PM295" i="7"/>
  <c r="PK295" i="7"/>
  <c r="PJ295" i="7"/>
  <c r="PI295" i="7"/>
  <c r="PH295" i="7"/>
  <c r="PG295" i="7"/>
  <c r="PF295" i="7"/>
  <c r="PE295" i="7"/>
  <c r="PD295" i="7"/>
  <c r="PC295" i="7"/>
  <c r="PB295" i="7"/>
  <c r="PA295" i="7"/>
  <c r="OZ295" i="7"/>
  <c r="OY295" i="7"/>
  <c r="OX295" i="7"/>
  <c r="OW295" i="7"/>
  <c r="OU295" i="7"/>
  <c r="OT295" i="7"/>
  <c r="OS295" i="7"/>
  <c r="OR295" i="7"/>
  <c r="OQ295" i="7"/>
  <c r="OP295" i="7"/>
  <c r="OO295" i="7"/>
  <c r="ON295" i="7"/>
  <c r="OM295" i="7"/>
  <c r="OL295" i="7"/>
  <c r="OK295" i="7"/>
  <c r="OJ295" i="7"/>
  <c r="OI295" i="7"/>
  <c r="OH295" i="7"/>
  <c r="OG295" i="7"/>
  <c r="OE295" i="7"/>
  <c r="OD295" i="7"/>
  <c r="OC295" i="7"/>
  <c r="OB295" i="7"/>
  <c r="OA295" i="7"/>
  <c r="NZ295" i="7"/>
  <c r="NY295" i="7"/>
  <c r="NX295" i="7"/>
  <c r="NW295" i="7"/>
  <c r="NV295" i="7"/>
  <c r="NU295" i="7"/>
  <c r="NT295" i="7"/>
  <c r="NS295" i="7"/>
  <c r="NR295" i="7"/>
  <c r="NQ295" i="7"/>
  <c r="NO295" i="7"/>
  <c r="NN295" i="7"/>
  <c r="NM295" i="7"/>
  <c r="NL295" i="7"/>
  <c r="NK295" i="7"/>
  <c r="NJ295" i="7"/>
  <c r="NI295" i="7"/>
  <c r="NH295" i="7"/>
  <c r="NG295" i="7"/>
  <c r="NF295" i="7"/>
  <c r="NE295" i="7"/>
  <c r="ND295" i="7"/>
  <c r="NC295" i="7"/>
  <c r="NB295" i="7"/>
  <c r="NA295" i="7"/>
  <c r="MY295" i="7"/>
  <c r="MX295" i="7"/>
  <c r="MW295" i="7"/>
  <c r="MV295" i="7"/>
  <c r="MU295" i="7"/>
  <c r="MT295" i="7"/>
  <c r="MS295" i="7"/>
  <c r="MR295" i="7"/>
  <c r="MQ295" i="7"/>
  <c r="MP295" i="7"/>
  <c r="MO295" i="7"/>
  <c r="MN295" i="7"/>
  <c r="MM295" i="7"/>
  <c r="ML295" i="7"/>
  <c r="MK295" i="7"/>
  <c r="MI295" i="7"/>
  <c r="MH295" i="7"/>
  <c r="MG295" i="7"/>
  <c r="MF295" i="7"/>
  <c r="ME295" i="7"/>
  <c r="MD295" i="7"/>
  <c r="MC295" i="7"/>
  <c r="MB295" i="7"/>
  <c r="MA295" i="7"/>
  <c r="LZ295" i="7"/>
  <c r="LY295" i="7"/>
  <c r="LX295" i="7"/>
  <c r="LW295" i="7"/>
  <c r="LV295" i="7"/>
  <c r="LU295" i="7"/>
  <c r="LS295" i="7"/>
  <c r="LR295" i="7"/>
  <c r="LQ295" i="7"/>
  <c r="LP295" i="7"/>
  <c r="LO295" i="7"/>
  <c r="LN295" i="7"/>
  <c r="LM295" i="7"/>
  <c r="LL295" i="7"/>
  <c r="LK295" i="7"/>
  <c r="LJ295" i="7"/>
  <c r="LI295" i="7"/>
  <c r="LH295" i="7"/>
  <c r="LG295" i="7"/>
  <c r="LF295" i="7"/>
  <c r="LE295" i="7"/>
  <c r="LC295" i="7"/>
  <c r="LB295" i="7"/>
  <c r="LA295" i="7"/>
  <c r="KZ295" i="7"/>
  <c r="KY295" i="7"/>
  <c r="KX295" i="7"/>
  <c r="KW295" i="7"/>
  <c r="KV295" i="7"/>
  <c r="KU295" i="7"/>
  <c r="KT295" i="7"/>
  <c r="KS295" i="7"/>
  <c r="KR295" i="7"/>
  <c r="KQ295" i="7"/>
  <c r="KP295" i="7"/>
  <c r="KO295" i="7"/>
  <c r="KN295" i="7"/>
  <c r="KM295" i="7"/>
  <c r="KL295" i="7"/>
  <c r="KK295" i="7"/>
  <c r="KJ295" i="7"/>
  <c r="KI295" i="7"/>
  <c r="KH295" i="7"/>
  <c r="KG295" i="7"/>
  <c r="KF295" i="7"/>
  <c r="KE295" i="7"/>
  <c r="KD295" i="7"/>
  <c r="KB295" i="7"/>
  <c r="KA295" i="7"/>
  <c r="JZ295" i="7"/>
  <c r="JY295" i="7"/>
  <c r="JX295" i="7"/>
  <c r="JW295" i="7"/>
  <c r="JV295" i="7"/>
  <c r="JU295" i="7"/>
  <c r="JT295" i="7"/>
  <c r="JS295" i="7"/>
  <c r="JR295" i="7"/>
  <c r="JQ295" i="7"/>
  <c r="JP295" i="7"/>
  <c r="JO295" i="7"/>
  <c r="JN295" i="7"/>
  <c r="JL295" i="7"/>
  <c r="JK295" i="7"/>
  <c r="JJ295" i="7"/>
  <c r="JI295" i="7"/>
  <c r="JH295" i="7"/>
  <c r="JG295" i="7"/>
  <c r="JF295" i="7"/>
  <c r="JE295" i="7"/>
  <c r="JD295" i="7"/>
  <c r="JC295" i="7"/>
  <c r="JB295" i="7"/>
  <c r="JA295" i="7"/>
  <c r="IZ295" i="7"/>
  <c r="IY295" i="7"/>
  <c r="IX295" i="7"/>
  <c r="IV295" i="7"/>
  <c r="IU295" i="7"/>
  <c r="IT295" i="7"/>
  <c r="IS295" i="7"/>
  <c r="IR295" i="7"/>
  <c r="IQ295" i="7"/>
  <c r="IP295" i="7"/>
  <c r="IO295" i="7"/>
  <c r="IN295" i="7"/>
  <c r="IM295" i="7"/>
  <c r="IL295" i="7"/>
  <c r="IK295" i="7"/>
  <c r="IJ295" i="7"/>
  <c r="II295" i="7"/>
  <c r="IH295" i="7"/>
  <c r="IF295" i="7"/>
  <c r="IE295" i="7"/>
  <c r="ID295" i="7"/>
  <c r="IC295" i="7"/>
  <c r="IB295" i="7"/>
  <c r="IA295" i="7"/>
  <c r="HZ295" i="7"/>
  <c r="HY295" i="7"/>
  <c r="HX295" i="7"/>
  <c r="HW295" i="7"/>
  <c r="HV295" i="7"/>
  <c r="HU295" i="7"/>
  <c r="HT295" i="7"/>
  <c r="HS295" i="7"/>
  <c r="HR295" i="7"/>
  <c r="HP295" i="7"/>
  <c r="HO295" i="7"/>
  <c r="HN295" i="7"/>
  <c r="HM295" i="7"/>
  <c r="HL295" i="7"/>
  <c r="HK295" i="7"/>
  <c r="HJ295" i="7"/>
  <c r="HI295" i="7"/>
  <c r="HH295" i="7"/>
  <c r="HG295" i="7"/>
  <c r="HF295" i="7"/>
  <c r="HE295" i="7"/>
  <c r="HD295" i="7"/>
  <c r="HC295" i="7"/>
  <c r="HB295" i="7"/>
  <c r="HA295" i="7"/>
  <c r="GZ295" i="7"/>
  <c r="GY295" i="7"/>
  <c r="GX295" i="7"/>
  <c r="GW295" i="7"/>
  <c r="GV295" i="7"/>
  <c r="GU295" i="7"/>
  <c r="GT295" i="7"/>
  <c r="GS295" i="7"/>
  <c r="GR295" i="7"/>
  <c r="GQ295" i="7"/>
  <c r="GP295" i="7"/>
  <c r="GN295" i="7"/>
  <c r="GM295" i="7"/>
  <c r="GL295" i="7"/>
  <c r="GK295" i="7"/>
  <c r="GJ295" i="7"/>
  <c r="GI295" i="7"/>
  <c r="GH295" i="7"/>
  <c r="GG295" i="7"/>
  <c r="GF295" i="7"/>
  <c r="GE295" i="7"/>
  <c r="GD295" i="7"/>
  <c r="GC295" i="7"/>
  <c r="GB295" i="7"/>
  <c r="GA295" i="7"/>
  <c r="FZ295" i="7"/>
  <c r="FX295" i="7"/>
  <c r="FW295" i="7"/>
  <c r="FV295" i="7"/>
  <c r="FU295" i="7"/>
  <c r="FT295" i="7"/>
  <c r="FS295" i="7"/>
  <c r="FR295" i="7"/>
  <c r="FQ295" i="7"/>
  <c r="FP295" i="7"/>
  <c r="FO295" i="7"/>
  <c r="FN295" i="7"/>
  <c r="FM295" i="7"/>
  <c r="FL295" i="7"/>
  <c r="FK295" i="7"/>
  <c r="FJ295" i="7"/>
  <c r="FH295" i="7"/>
  <c r="FG295" i="7"/>
  <c r="FF295" i="7"/>
  <c r="FE295" i="7"/>
  <c r="FD295" i="7"/>
  <c r="FC295" i="7"/>
  <c r="FB295" i="7"/>
  <c r="FA295" i="7"/>
  <c r="EZ295" i="7"/>
  <c r="EY295" i="7"/>
  <c r="EX295" i="7"/>
  <c r="EW295" i="7"/>
  <c r="EV295" i="7"/>
  <c r="EU295" i="7"/>
  <c r="ET295" i="7"/>
  <c r="ER295" i="7"/>
  <c r="EQ295" i="7"/>
  <c r="EP295" i="7"/>
  <c r="EO295" i="7"/>
  <c r="EN295" i="7"/>
  <c r="EM295" i="7"/>
  <c r="EL295" i="7"/>
  <c r="EK295" i="7"/>
  <c r="EJ295" i="7"/>
  <c r="EI295" i="7"/>
  <c r="EH295" i="7"/>
  <c r="EG295" i="7"/>
  <c r="EF295" i="7"/>
  <c r="EE295" i="7"/>
  <c r="ED295" i="7"/>
  <c r="EB295" i="7"/>
  <c r="EA295" i="7"/>
  <c r="DZ295" i="7"/>
  <c r="DY295" i="7"/>
  <c r="DX295" i="7"/>
  <c r="DW295" i="7"/>
  <c r="DV295" i="7"/>
  <c r="DU295" i="7"/>
  <c r="DT295" i="7"/>
  <c r="DS295" i="7"/>
  <c r="DR295" i="7"/>
  <c r="DQ295" i="7"/>
  <c r="DP295" i="7"/>
  <c r="DO295" i="7"/>
  <c r="DN295" i="7"/>
  <c r="DL295" i="7"/>
  <c r="DK295" i="7"/>
  <c r="DJ295" i="7"/>
  <c r="DI295" i="7"/>
  <c r="DH295" i="7"/>
  <c r="DG295" i="7"/>
  <c r="DF295" i="7"/>
  <c r="DE295" i="7"/>
  <c r="DD295" i="7"/>
  <c r="DC295" i="7"/>
  <c r="DB295" i="7"/>
  <c r="DA295" i="7"/>
  <c r="CZ295" i="7"/>
  <c r="CY295" i="7"/>
  <c r="CX295" i="7"/>
  <c r="CV295" i="7"/>
  <c r="CU295" i="7"/>
  <c r="CT295" i="7"/>
  <c r="CS295" i="7"/>
  <c r="CR295" i="7"/>
  <c r="CQ295" i="7"/>
  <c r="CP295" i="7"/>
  <c r="CO295" i="7"/>
  <c r="CN295" i="7"/>
  <c r="CM295" i="7"/>
  <c r="CL295" i="7"/>
  <c r="CK295" i="7"/>
  <c r="CJ295" i="7"/>
  <c r="CI295" i="7"/>
  <c r="CH295" i="7"/>
  <c r="CG295" i="7"/>
  <c r="CF295" i="7"/>
  <c r="CE295" i="7"/>
  <c r="CD295" i="7"/>
  <c r="CC295" i="7"/>
  <c r="CB295" i="7"/>
  <c r="CA295" i="7"/>
  <c r="BZ295" i="7"/>
  <c r="BY295" i="7"/>
  <c r="BX295" i="7"/>
  <c r="BW295" i="7"/>
  <c r="BU295" i="7"/>
  <c r="BT295" i="7"/>
  <c r="BS295" i="7"/>
  <c r="BR295" i="7"/>
  <c r="BQ295" i="7"/>
  <c r="BP295" i="7"/>
  <c r="BO295" i="7"/>
  <c r="BN295" i="7"/>
  <c r="BM295" i="7"/>
  <c r="BL295" i="7"/>
  <c r="BK295" i="7"/>
  <c r="BJ295" i="7"/>
  <c r="BI295" i="7"/>
  <c r="BH295" i="7"/>
  <c r="BG295" i="7"/>
  <c r="BE295" i="7"/>
  <c r="BD295" i="7"/>
  <c r="BC295" i="7"/>
  <c r="BB295" i="7"/>
  <c r="BA295" i="7"/>
  <c r="AZ295" i="7"/>
  <c r="AY295" i="7"/>
  <c r="AX295" i="7"/>
  <c r="AW295" i="7"/>
  <c r="AV295" i="7"/>
  <c r="AU295" i="7"/>
  <c r="AT295" i="7"/>
  <c r="AS295" i="7"/>
  <c r="AR295" i="7"/>
  <c r="AQ295" i="7"/>
  <c r="AO295" i="7"/>
  <c r="AN295" i="7"/>
  <c r="AM295" i="7"/>
  <c r="AL295" i="7"/>
  <c r="AK295" i="7"/>
  <c r="AJ295" i="7"/>
  <c r="AI295" i="7"/>
  <c r="AH295" i="7"/>
  <c r="AG295" i="7"/>
  <c r="AF295" i="7"/>
  <c r="AE295" i="7"/>
  <c r="AD295" i="7"/>
  <c r="AC295" i="7"/>
  <c r="AB295" i="7"/>
  <c r="AA295" i="7"/>
  <c r="Y295" i="7"/>
  <c r="X295" i="7"/>
  <c r="W295" i="7"/>
  <c r="V295" i="7"/>
  <c r="U295" i="7"/>
  <c r="T295" i="7"/>
  <c r="S295" i="7"/>
  <c r="R295" i="7"/>
  <c r="Q295" i="7"/>
  <c r="P295" i="7"/>
  <c r="O295" i="7"/>
  <c r="N295" i="7"/>
  <c r="M295" i="7"/>
  <c r="L295" i="7"/>
  <c r="K295" i="7"/>
  <c r="I295" i="7"/>
  <c r="H295" i="7"/>
  <c r="G295" i="7"/>
  <c r="F295" i="7"/>
  <c r="UE294" i="7"/>
  <c r="TO294" i="7"/>
  <c r="SY294" i="7"/>
  <c r="SI294" i="7"/>
  <c r="RS294" i="7"/>
  <c r="QR294" i="7"/>
  <c r="QB294" i="7"/>
  <c r="PL294" i="7"/>
  <c r="OV294" i="7"/>
  <c r="OF294" i="7"/>
  <c r="NP294" i="7"/>
  <c r="MZ294" i="7"/>
  <c r="MJ294" i="7"/>
  <c r="LT294" i="7"/>
  <c r="LD294" i="7"/>
  <c r="KC294" i="7"/>
  <c r="JM294" i="7"/>
  <c r="IW294" i="7"/>
  <c r="IG294" i="7"/>
  <c r="HQ294" i="7"/>
  <c r="GO294" i="7"/>
  <c r="FY294" i="7"/>
  <c r="FI294" i="7"/>
  <c r="ES294" i="7"/>
  <c r="EC294" i="7"/>
  <c r="DM294" i="7"/>
  <c r="CW294" i="7"/>
  <c r="BV294" i="7"/>
  <c r="BF294" i="7"/>
  <c r="AP294" i="7"/>
  <c r="Z294" i="7"/>
  <c r="J294" i="7"/>
  <c r="E294" i="7"/>
  <c r="UE293" i="7"/>
  <c r="TO293" i="7"/>
  <c r="SY293" i="7"/>
  <c r="SI293" i="7"/>
  <c r="RS293" i="7"/>
  <c r="QR293" i="7"/>
  <c r="QB293" i="7"/>
  <c r="PL293" i="7"/>
  <c r="OV293" i="7"/>
  <c r="OF293" i="7"/>
  <c r="NP293" i="7"/>
  <c r="MZ293" i="7"/>
  <c r="MJ293" i="7"/>
  <c r="LT293" i="7"/>
  <c r="LD293" i="7"/>
  <c r="KC293" i="7"/>
  <c r="JM293" i="7"/>
  <c r="IW293" i="7"/>
  <c r="IG293" i="7"/>
  <c r="HQ293" i="7"/>
  <c r="GO293" i="7"/>
  <c r="FY293" i="7"/>
  <c r="FI293" i="7"/>
  <c r="ES293" i="7"/>
  <c r="EC293" i="7"/>
  <c r="DM293" i="7"/>
  <c r="CW293" i="7"/>
  <c r="BV293" i="7"/>
  <c r="BF293" i="7"/>
  <c r="AP293" i="7"/>
  <c r="Z293" i="7"/>
  <c r="J293" i="7"/>
  <c r="E293" i="7"/>
  <c r="VE293" i="7" s="1"/>
  <c r="UE292" i="7"/>
  <c r="TO292" i="7"/>
  <c r="SY292" i="7"/>
  <c r="SI292" i="7"/>
  <c r="RS292" i="7"/>
  <c r="QR292" i="7"/>
  <c r="QB292" i="7"/>
  <c r="PL292" i="7"/>
  <c r="OV292" i="7"/>
  <c r="OF292" i="7"/>
  <c r="NP292" i="7"/>
  <c r="MZ292" i="7"/>
  <c r="MJ292" i="7"/>
  <c r="LT292" i="7"/>
  <c r="LD292" i="7"/>
  <c r="KC292" i="7"/>
  <c r="JM292" i="7"/>
  <c r="IW292" i="7"/>
  <c r="IG292" i="7"/>
  <c r="HQ292" i="7"/>
  <c r="GO292" i="7"/>
  <c r="FY292" i="7"/>
  <c r="FI292" i="7"/>
  <c r="ES292" i="7"/>
  <c r="EC292" i="7"/>
  <c r="DM292" i="7"/>
  <c r="CW292" i="7"/>
  <c r="BV292" i="7"/>
  <c r="BF292" i="7"/>
  <c r="AP292" i="7"/>
  <c r="Z292" i="7"/>
  <c r="J292" i="7"/>
  <c r="E292" i="7"/>
  <c r="VE292" i="7" s="1"/>
  <c r="UE291" i="7"/>
  <c r="TO291" i="7"/>
  <c r="SY291" i="7"/>
  <c r="SI291" i="7"/>
  <c r="RS291" i="7"/>
  <c r="QR291" i="7"/>
  <c r="QB291" i="7"/>
  <c r="PL291" i="7"/>
  <c r="OV291" i="7"/>
  <c r="OF291" i="7"/>
  <c r="NP291" i="7"/>
  <c r="MZ291" i="7"/>
  <c r="MJ291" i="7"/>
  <c r="LT291" i="7"/>
  <c r="LD291" i="7"/>
  <c r="KC291" i="7"/>
  <c r="JM291" i="7"/>
  <c r="IW291" i="7"/>
  <c r="IG291" i="7"/>
  <c r="HQ291" i="7"/>
  <c r="GO291" i="7"/>
  <c r="FY291" i="7"/>
  <c r="FI291" i="7"/>
  <c r="ES291" i="7"/>
  <c r="EC291" i="7"/>
  <c r="DM291" i="7"/>
  <c r="CW291" i="7"/>
  <c r="BV291" i="7"/>
  <c r="BF291" i="7"/>
  <c r="AP291" i="7"/>
  <c r="Z291" i="7"/>
  <c r="J291" i="7"/>
  <c r="E291" i="7"/>
  <c r="VE291" i="7" s="1"/>
  <c r="VD290" i="7"/>
  <c r="VC290" i="7"/>
  <c r="VB290" i="7"/>
  <c r="VA290" i="7"/>
  <c r="UZ290" i="7"/>
  <c r="UY290" i="7"/>
  <c r="UX290" i="7"/>
  <c r="UW290" i="7"/>
  <c r="UV290" i="7"/>
  <c r="UU290" i="7"/>
  <c r="UT290" i="7"/>
  <c r="US290" i="7"/>
  <c r="UR290" i="7"/>
  <c r="UQ290" i="7"/>
  <c r="UP290" i="7"/>
  <c r="UO290" i="7"/>
  <c r="UN290" i="7"/>
  <c r="UM290" i="7"/>
  <c r="UL290" i="7"/>
  <c r="UK290" i="7"/>
  <c r="UJ290" i="7"/>
  <c r="UI290" i="7"/>
  <c r="UH290" i="7"/>
  <c r="UG290" i="7"/>
  <c r="UF290" i="7"/>
  <c r="UD290" i="7"/>
  <c r="UC290" i="7"/>
  <c r="UB290" i="7"/>
  <c r="UA290" i="7"/>
  <c r="TZ290" i="7"/>
  <c r="TY290" i="7"/>
  <c r="TX290" i="7"/>
  <c r="TW290" i="7"/>
  <c r="TV290" i="7"/>
  <c r="TU290" i="7"/>
  <c r="TT290" i="7"/>
  <c r="TS290" i="7"/>
  <c r="TR290" i="7"/>
  <c r="TQ290" i="7"/>
  <c r="TP290" i="7"/>
  <c r="TN290" i="7"/>
  <c r="TM290" i="7"/>
  <c r="TL290" i="7"/>
  <c r="TK290" i="7"/>
  <c r="TJ290" i="7"/>
  <c r="TI290" i="7"/>
  <c r="TH290" i="7"/>
  <c r="TG290" i="7"/>
  <c r="TF290" i="7"/>
  <c r="TE290" i="7"/>
  <c r="TD290" i="7"/>
  <c r="TC290" i="7"/>
  <c r="TB290" i="7"/>
  <c r="TA290" i="7"/>
  <c r="SZ290" i="7"/>
  <c r="SX290" i="7"/>
  <c r="SW290" i="7"/>
  <c r="SV290" i="7"/>
  <c r="SU290" i="7"/>
  <c r="ST290" i="7"/>
  <c r="SS290" i="7"/>
  <c r="SR290" i="7"/>
  <c r="SQ290" i="7"/>
  <c r="SP290" i="7"/>
  <c r="SO290" i="7"/>
  <c r="SN290" i="7"/>
  <c r="SM290" i="7"/>
  <c r="SL290" i="7"/>
  <c r="SK290" i="7"/>
  <c r="SJ290" i="7"/>
  <c r="SH290" i="7"/>
  <c r="SG290" i="7"/>
  <c r="SF290" i="7"/>
  <c r="SE290" i="7"/>
  <c r="SD290" i="7"/>
  <c r="SC290" i="7"/>
  <c r="SB290" i="7"/>
  <c r="SA290" i="7"/>
  <c r="RZ290" i="7"/>
  <c r="RY290" i="7"/>
  <c r="RX290" i="7"/>
  <c r="RW290" i="7"/>
  <c r="RV290" i="7"/>
  <c r="RU290" i="7"/>
  <c r="RT290" i="7"/>
  <c r="RR290" i="7"/>
  <c r="RQ290" i="7"/>
  <c r="RP290" i="7"/>
  <c r="RO290" i="7"/>
  <c r="RN290" i="7"/>
  <c r="RM290" i="7"/>
  <c r="RL290" i="7"/>
  <c r="RK290" i="7"/>
  <c r="RJ290" i="7"/>
  <c r="RI290" i="7"/>
  <c r="RH290" i="7"/>
  <c r="RG290" i="7"/>
  <c r="RF290" i="7"/>
  <c r="RE290" i="7"/>
  <c r="RD290" i="7"/>
  <c r="RC290" i="7"/>
  <c r="RB290" i="7"/>
  <c r="RA290" i="7"/>
  <c r="QZ290" i="7"/>
  <c r="QY290" i="7"/>
  <c r="QX290" i="7"/>
  <c r="QW290" i="7"/>
  <c r="QV290" i="7"/>
  <c r="QU290" i="7"/>
  <c r="QT290" i="7"/>
  <c r="QS290" i="7"/>
  <c r="QQ290" i="7"/>
  <c r="QP290" i="7"/>
  <c r="QO290" i="7"/>
  <c r="QN290" i="7"/>
  <c r="QM290" i="7"/>
  <c r="QL290" i="7"/>
  <c r="QK290" i="7"/>
  <c r="QJ290" i="7"/>
  <c r="QI290" i="7"/>
  <c r="QH290" i="7"/>
  <c r="QG290" i="7"/>
  <c r="QF290" i="7"/>
  <c r="QE290" i="7"/>
  <c r="QD290" i="7"/>
  <c r="QC290" i="7"/>
  <c r="QA290" i="7"/>
  <c r="PZ290" i="7"/>
  <c r="PY290" i="7"/>
  <c r="PX290" i="7"/>
  <c r="PW290" i="7"/>
  <c r="PV290" i="7"/>
  <c r="PU290" i="7"/>
  <c r="PT290" i="7"/>
  <c r="PS290" i="7"/>
  <c r="PR290" i="7"/>
  <c r="PQ290" i="7"/>
  <c r="PP290" i="7"/>
  <c r="PO290" i="7"/>
  <c r="PN290" i="7"/>
  <c r="PM290" i="7"/>
  <c r="PK290" i="7"/>
  <c r="PJ290" i="7"/>
  <c r="PI290" i="7"/>
  <c r="PH290" i="7"/>
  <c r="PG290" i="7"/>
  <c r="PF290" i="7"/>
  <c r="PE290" i="7"/>
  <c r="PD290" i="7"/>
  <c r="PC290" i="7"/>
  <c r="PB290" i="7"/>
  <c r="PA290" i="7"/>
  <c r="OZ290" i="7"/>
  <c r="OY290" i="7"/>
  <c r="OX290" i="7"/>
  <c r="OW290" i="7"/>
  <c r="OU290" i="7"/>
  <c r="OT290" i="7"/>
  <c r="OS290" i="7"/>
  <c r="OR290" i="7"/>
  <c r="OQ290" i="7"/>
  <c r="OP290" i="7"/>
  <c r="OO290" i="7"/>
  <c r="ON290" i="7"/>
  <c r="OM290" i="7"/>
  <c r="OL290" i="7"/>
  <c r="OK290" i="7"/>
  <c r="OJ290" i="7"/>
  <c r="OI290" i="7"/>
  <c r="OH290" i="7"/>
  <c r="OG290" i="7"/>
  <c r="OE290" i="7"/>
  <c r="OD290" i="7"/>
  <c r="OC290" i="7"/>
  <c r="OB290" i="7"/>
  <c r="OA290" i="7"/>
  <c r="NZ290" i="7"/>
  <c r="NY290" i="7"/>
  <c r="NX290" i="7"/>
  <c r="NW290" i="7"/>
  <c r="NV290" i="7"/>
  <c r="NU290" i="7"/>
  <c r="NT290" i="7"/>
  <c r="NS290" i="7"/>
  <c r="NR290" i="7"/>
  <c r="NQ290" i="7"/>
  <c r="NO290" i="7"/>
  <c r="NN290" i="7"/>
  <c r="NM290" i="7"/>
  <c r="NL290" i="7"/>
  <c r="NK290" i="7"/>
  <c r="NJ290" i="7"/>
  <c r="NI290" i="7"/>
  <c r="NH290" i="7"/>
  <c r="NG290" i="7"/>
  <c r="NF290" i="7"/>
  <c r="NE290" i="7"/>
  <c r="ND290" i="7"/>
  <c r="NC290" i="7"/>
  <c r="NB290" i="7"/>
  <c r="NA290" i="7"/>
  <c r="MY290" i="7"/>
  <c r="MX290" i="7"/>
  <c r="MW290" i="7"/>
  <c r="MV290" i="7"/>
  <c r="MU290" i="7"/>
  <c r="MT290" i="7"/>
  <c r="MS290" i="7"/>
  <c r="MR290" i="7"/>
  <c r="MQ290" i="7"/>
  <c r="MP290" i="7"/>
  <c r="MO290" i="7"/>
  <c r="MN290" i="7"/>
  <c r="MM290" i="7"/>
  <c r="ML290" i="7"/>
  <c r="MK290" i="7"/>
  <c r="MI290" i="7"/>
  <c r="MH290" i="7"/>
  <c r="MG290" i="7"/>
  <c r="MF290" i="7"/>
  <c r="ME290" i="7"/>
  <c r="MD290" i="7"/>
  <c r="MC290" i="7"/>
  <c r="MB290" i="7"/>
  <c r="MA290" i="7"/>
  <c r="LZ290" i="7"/>
  <c r="LY290" i="7"/>
  <c r="LX290" i="7"/>
  <c r="LW290" i="7"/>
  <c r="LV290" i="7"/>
  <c r="LU290" i="7"/>
  <c r="LS290" i="7"/>
  <c r="LR290" i="7"/>
  <c r="LQ290" i="7"/>
  <c r="LP290" i="7"/>
  <c r="LO290" i="7"/>
  <c r="LN290" i="7"/>
  <c r="LM290" i="7"/>
  <c r="LL290" i="7"/>
  <c r="LK290" i="7"/>
  <c r="LJ290" i="7"/>
  <c r="LI290" i="7"/>
  <c r="LH290" i="7"/>
  <c r="LG290" i="7"/>
  <c r="LF290" i="7"/>
  <c r="LE290" i="7"/>
  <c r="LC290" i="7"/>
  <c r="LB290" i="7"/>
  <c r="LA290" i="7"/>
  <c r="KZ290" i="7"/>
  <c r="KY290" i="7"/>
  <c r="KX290" i="7"/>
  <c r="KW290" i="7"/>
  <c r="KV290" i="7"/>
  <c r="KU290" i="7"/>
  <c r="KT290" i="7"/>
  <c r="KS290" i="7"/>
  <c r="KR290" i="7"/>
  <c r="KQ290" i="7"/>
  <c r="KP290" i="7"/>
  <c r="KO290" i="7"/>
  <c r="KN290" i="7"/>
  <c r="KM290" i="7"/>
  <c r="KL290" i="7"/>
  <c r="KK290" i="7"/>
  <c r="KJ290" i="7"/>
  <c r="KI290" i="7"/>
  <c r="KH290" i="7"/>
  <c r="KG290" i="7"/>
  <c r="KF290" i="7"/>
  <c r="KE290" i="7"/>
  <c r="KD290" i="7"/>
  <c r="KB290" i="7"/>
  <c r="KA290" i="7"/>
  <c r="JZ290" i="7"/>
  <c r="JY290" i="7"/>
  <c r="JX290" i="7"/>
  <c r="JW290" i="7"/>
  <c r="JV290" i="7"/>
  <c r="JU290" i="7"/>
  <c r="JT290" i="7"/>
  <c r="JS290" i="7"/>
  <c r="JR290" i="7"/>
  <c r="JQ290" i="7"/>
  <c r="JP290" i="7"/>
  <c r="JO290" i="7"/>
  <c r="JN290" i="7"/>
  <c r="JL290" i="7"/>
  <c r="JK290" i="7"/>
  <c r="JJ290" i="7"/>
  <c r="JI290" i="7"/>
  <c r="JH290" i="7"/>
  <c r="JG290" i="7"/>
  <c r="JF290" i="7"/>
  <c r="JE290" i="7"/>
  <c r="JD290" i="7"/>
  <c r="JC290" i="7"/>
  <c r="JB290" i="7"/>
  <c r="JA290" i="7"/>
  <c r="IZ290" i="7"/>
  <c r="IY290" i="7"/>
  <c r="IX290" i="7"/>
  <c r="IV290" i="7"/>
  <c r="IU290" i="7"/>
  <c r="IT290" i="7"/>
  <c r="IS290" i="7"/>
  <c r="IR290" i="7"/>
  <c r="IQ290" i="7"/>
  <c r="IP290" i="7"/>
  <c r="IO290" i="7"/>
  <c r="IN290" i="7"/>
  <c r="IM290" i="7"/>
  <c r="IL290" i="7"/>
  <c r="IK290" i="7"/>
  <c r="IJ290" i="7"/>
  <c r="II290" i="7"/>
  <c r="IH290" i="7"/>
  <c r="IF290" i="7"/>
  <c r="IE290" i="7"/>
  <c r="ID290" i="7"/>
  <c r="IC290" i="7"/>
  <c r="IB290" i="7"/>
  <c r="IA290" i="7"/>
  <c r="HZ290" i="7"/>
  <c r="HY290" i="7"/>
  <c r="HX290" i="7"/>
  <c r="HW290" i="7"/>
  <c r="HV290" i="7"/>
  <c r="HU290" i="7"/>
  <c r="HT290" i="7"/>
  <c r="HS290" i="7"/>
  <c r="HR290" i="7"/>
  <c r="HP290" i="7"/>
  <c r="HO290" i="7"/>
  <c r="HN290" i="7"/>
  <c r="HM290" i="7"/>
  <c r="HL290" i="7"/>
  <c r="HK290" i="7"/>
  <c r="HJ290" i="7"/>
  <c r="HI290" i="7"/>
  <c r="HH290" i="7"/>
  <c r="HG290" i="7"/>
  <c r="HF290" i="7"/>
  <c r="HE290" i="7"/>
  <c r="HD290" i="7"/>
  <c r="HC290" i="7"/>
  <c r="HB290" i="7"/>
  <c r="HA290" i="7"/>
  <c r="GZ290" i="7"/>
  <c r="GY290" i="7"/>
  <c r="GX290" i="7"/>
  <c r="GW290" i="7"/>
  <c r="GV290" i="7"/>
  <c r="GU290" i="7"/>
  <c r="GT290" i="7"/>
  <c r="GS290" i="7"/>
  <c r="GR290" i="7"/>
  <c r="GQ290" i="7"/>
  <c r="GP290" i="7"/>
  <c r="GN290" i="7"/>
  <c r="GM290" i="7"/>
  <c r="GL290" i="7"/>
  <c r="GK290" i="7"/>
  <c r="GJ290" i="7"/>
  <c r="GI290" i="7"/>
  <c r="GH290" i="7"/>
  <c r="GG290" i="7"/>
  <c r="GF290" i="7"/>
  <c r="GE290" i="7"/>
  <c r="GD290" i="7"/>
  <c r="GC290" i="7"/>
  <c r="GB290" i="7"/>
  <c r="GA290" i="7"/>
  <c r="FZ290" i="7"/>
  <c r="FX290" i="7"/>
  <c r="FW290" i="7"/>
  <c r="FV290" i="7"/>
  <c r="FU290" i="7"/>
  <c r="FT290" i="7"/>
  <c r="FS290" i="7"/>
  <c r="FR290" i="7"/>
  <c r="FQ290" i="7"/>
  <c r="FP290" i="7"/>
  <c r="FO290" i="7"/>
  <c r="FN290" i="7"/>
  <c r="FM290" i="7"/>
  <c r="FL290" i="7"/>
  <c r="FK290" i="7"/>
  <c r="FJ290" i="7"/>
  <c r="FH290" i="7"/>
  <c r="FG290" i="7"/>
  <c r="FF290" i="7"/>
  <c r="FE290" i="7"/>
  <c r="FD290" i="7"/>
  <c r="FC290" i="7"/>
  <c r="FB290" i="7"/>
  <c r="FA290" i="7"/>
  <c r="EZ290" i="7"/>
  <c r="EY290" i="7"/>
  <c r="EX290" i="7"/>
  <c r="EW290" i="7"/>
  <c r="EV290" i="7"/>
  <c r="EU290" i="7"/>
  <c r="ET290" i="7"/>
  <c r="ER290" i="7"/>
  <c r="EQ290" i="7"/>
  <c r="EP290" i="7"/>
  <c r="EO290" i="7"/>
  <c r="EN290" i="7"/>
  <c r="EM290" i="7"/>
  <c r="EL290" i="7"/>
  <c r="EK290" i="7"/>
  <c r="EJ290" i="7"/>
  <c r="EI290" i="7"/>
  <c r="EH290" i="7"/>
  <c r="EG290" i="7"/>
  <c r="EF290" i="7"/>
  <c r="EE290" i="7"/>
  <c r="ED290" i="7"/>
  <c r="EB290" i="7"/>
  <c r="EA290" i="7"/>
  <c r="DZ290" i="7"/>
  <c r="DY290" i="7"/>
  <c r="DX290" i="7"/>
  <c r="DW290" i="7"/>
  <c r="DV290" i="7"/>
  <c r="DU290" i="7"/>
  <c r="DT290" i="7"/>
  <c r="DS290" i="7"/>
  <c r="DR290" i="7"/>
  <c r="DQ290" i="7"/>
  <c r="DP290" i="7"/>
  <c r="DO290" i="7"/>
  <c r="DN290" i="7"/>
  <c r="DL290" i="7"/>
  <c r="DK290" i="7"/>
  <c r="DJ290" i="7"/>
  <c r="DI290" i="7"/>
  <c r="DH290" i="7"/>
  <c r="DG290" i="7"/>
  <c r="DF290" i="7"/>
  <c r="DE290" i="7"/>
  <c r="DD290" i="7"/>
  <c r="DC290" i="7"/>
  <c r="DB290" i="7"/>
  <c r="DA290" i="7"/>
  <c r="CZ290" i="7"/>
  <c r="CY290" i="7"/>
  <c r="CX290" i="7"/>
  <c r="CV290" i="7"/>
  <c r="CU290" i="7"/>
  <c r="CT290" i="7"/>
  <c r="CS290" i="7"/>
  <c r="CR290" i="7"/>
  <c r="CQ290" i="7"/>
  <c r="CP290" i="7"/>
  <c r="CO290" i="7"/>
  <c r="CN290" i="7"/>
  <c r="CM290" i="7"/>
  <c r="CL290" i="7"/>
  <c r="CK290" i="7"/>
  <c r="CJ290" i="7"/>
  <c r="CI290" i="7"/>
  <c r="CH290" i="7"/>
  <c r="CG290" i="7"/>
  <c r="CF290" i="7"/>
  <c r="CE290" i="7"/>
  <c r="CD290" i="7"/>
  <c r="CC290" i="7"/>
  <c r="CB290" i="7"/>
  <c r="CA290" i="7"/>
  <c r="BZ290" i="7"/>
  <c r="BY290" i="7"/>
  <c r="BX290" i="7"/>
  <c r="BW290" i="7"/>
  <c r="BU290" i="7"/>
  <c r="BT290" i="7"/>
  <c r="BS290" i="7"/>
  <c r="BR290" i="7"/>
  <c r="BQ290" i="7"/>
  <c r="BP290" i="7"/>
  <c r="BO290" i="7"/>
  <c r="BN290" i="7"/>
  <c r="BM290" i="7"/>
  <c r="BL290" i="7"/>
  <c r="BK290" i="7"/>
  <c r="BJ290" i="7"/>
  <c r="BI290" i="7"/>
  <c r="BH290" i="7"/>
  <c r="BG290" i="7"/>
  <c r="BE290" i="7"/>
  <c r="BD290" i="7"/>
  <c r="BC290" i="7"/>
  <c r="BB290" i="7"/>
  <c r="BA290" i="7"/>
  <c r="AZ290" i="7"/>
  <c r="AY290" i="7"/>
  <c r="AX290" i="7"/>
  <c r="AW290" i="7"/>
  <c r="AV290" i="7"/>
  <c r="AU290" i="7"/>
  <c r="AT290" i="7"/>
  <c r="AS290" i="7"/>
  <c r="AR290" i="7"/>
  <c r="AQ290" i="7"/>
  <c r="AO290" i="7"/>
  <c r="AN290" i="7"/>
  <c r="AM290" i="7"/>
  <c r="AL290" i="7"/>
  <c r="AK290" i="7"/>
  <c r="AJ290" i="7"/>
  <c r="AI290" i="7"/>
  <c r="AH290" i="7"/>
  <c r="AG290" i="7"/>
  <c r="AF290" i="7"/>
  <c r="AE290" i="7"/>
  <c r="AD290" i="7"/>
  <c r="AC290" i="7"/>
  <c r="AB290" i="7"/>
  <c r="AA290" i="7"/>
  <c r="Y290" i="7"/>
  <c r="X290" i="7"/>
  <c r="W290" i="7"/>
  <c r="V290" i="7"/>
  <c r="U290" i="7"/>
  <c r="T290" i="7"/>
  <c r="S290" i="7"/>
  <c r="R290" i="7"/>
  <c r="Q290" i="7"/>
  <c r="P290" i="7"/>
  <c r="O290" i="7"/>
  <c r="N290" i="7"/>
  <c r="M290" i="7"/>
  <c r="L290" i="7"/>
  <c r="K290" i="7"/>
  <c r="I290" i="7"/>
  <c r="H290" i="7"/>
  <c r="G290" i="7"/>
  <c r="F290" i="7"/>
  <c r="UE289" i="7"/>
  <c r="UE288" i="7" s="1"/>
  <c r="TO289" i="7"/>
  <c r="SY289" i="7"/>
  <c r="SY288" i="7" s="1"/>
  <c r="SI289" i="7"/>
  <c r="SI288" i="7" s="1"/>
  <c r="RS289" i="7"/>
  <c r="RS288" i="7" s="1"/>
  <c r="QR289" i="7"/>
  <c r="QR288" i="7" s="1"/>
  <c r="QB289" i="7"/>
  <c r="QB288" i="7" s="1"/>
  <c r="PL289" i="7"/>
  <c r="PL288" i="7" s="1"/>
  <c r="OV289" i="7"/>
  <c r="OV288" i="7" s="1"/>
  <c r="OF289" i="7"/>
  <c r="OF288" i="7" s="1"/>
  <c r="NP289" i="7"/>
  <c r="NP288" i="7" s="1"/>
  <c r="MZ289" i="7"/>
  <c r="MZ288" i="7" s="1"/>
  <c r="MJ289" i="7"/>
  <c r="MJ288" i="7" s="1"/>
  <c r="LT289" i="7"/>
  <c r="LT288" i="7" s="1"/>
  <c r="LD289" i="7"/>
  <c r="LD288" i="7" s="1"/>
  <c r="KC289" i="7"/>
  <c r="KC288" i="7" s="1"/>
  <c r="JM289" i="7"/>
  <c r="JM288" i="7" s="1"/>
  <c r="IW289" i="7"/>
  <c r="IW288" i="7" s="1"/>
  <c r="IG289" i="7"/>
  <c r="IG288" i="7" s="1"/>
  <c r="HQ289" i="7"/>
  <c r="HQ288" i="7" s="1"/>
  <c r="GO289" i="7"/>
  <c r="GO288" i="7" s="1"/>
  <c r="FY289" i="7"/>
  <c r="FY288" i="7" s="1"/>
  <c r="FI289" i="7"/>
  <c r="FI288" i="7" s="1"/>
  <c r="ES289" i="7"/>
  <c r="ES288" i="7" s="1"/>
  <c r="EC289" i="7"/>
  <c r="EC288" i="7" s="1"/>
  <c r="DM289" i="7"/>
  <c r="DM288" i="7" s="1"/>
  <c r="CW289" i="7"/>
  <c r="CW288" i="7" s="1"/>
  <c r="BV289" i="7"/>
  <c r="BV288" i="7" s="1"/>
  <c r="BF289" i="7"/>
  <c r="BF288" i="7" s="1"/>
  <c r="AP289" i="7"/>
  <c r="AP288" i="7" s="1"/>
  <c r="Z289" i="7"/>
  <c r="Z288" i="7" s="1"/>
  <c r="J289" i="7"/>
  <c r="J288" i="7" s="1"/>
  <c r="E289" i="7"/>
  <c r="VD288" i="7"/>
  <c r="VC288" i="7"/>
  <c r="VB288" i="7"/>
  <c r="VA288" i="7"/>
  <c r="UZ288" i="7"/>
  <c r="UY288" i="7"/>
  <c r="UX288" i="7"/>
  <c r="UW288" i="7"/>
  <c r="UV288" i="7"/>
  <c r="UU288" i="7"/>
  <c r="UT288" i="7"/>
  <c r="US288" i="7"/>
  <c r="UR288" i="7"/>
  <c r="UQ288" i="7"/>
  <c r="UP288" i="7"/>
  <c r="UO288" i="7"/>
  <c r="UN288" i="7"/>
  <c r="UM288" i="7"/>
  <c r="UL288" i="7"/>
  <c r="UK288" i="7"/>
  <c r="UJ288" i="7"/>
  <c r="UI288" i="7"/>
  <c r="UH288" i="7"/>
  <c r="UG288" i="7"/>
  <c r="UF288" i="7"/>
  <c r="UD288" i="7"/>
  <c r="UC288" i="7"/>
  <c r="UB288" i="7"/>
  <c r="UA288" i="7"/>
  <c r="TZ288" i="7"/>
  <c r="TY288" i="7"/>
  <c r="TX288" i="7"/>
  <c r="TW288" i="7"/>
  <c r="TV288" i="7"/>
  <c r="TU288" i="7"/>
  <c r="TT288" i="7"/>
  <c r="TS288" i="7"/>
  <c r="TR288" i="7"/>
  <c r="TQ288" i="7"/>
  <c r="TP288" i="7"/>
  <c r="TO288" i="7"/>
  <c r="TN288" i="7"/>
  <c r="TM288" i="7"/>
  <c r="TL288" i="7"/>
  <c r="TK288" i="7"/>
  <c r="TJ288" i="7"/>
  <c r="TI288" i="7"/>
  <c r="TH288" i="7"/>
  <c r="TG288" i="7"/>
  <c r="TF288" i="7"/>
  <c r="TE288" i="7"/>
  <c r="TD288" i="7"/>
  <c r="TC288" i="7"/>
  <c r="TB288" i="7"/>
  <c r="TA288" i="7"/>
  <c r="SZ288" i="7"/>
  <c r="SX288" i="7"/>
  <c r="SW288" i="7"/>
  <c r="SV288" i="7"/>
  <c r="SU288" i="7"/>
  <c r="ST288" i="7"/>
  <c r="SS288" i="7"/>
  <c r="SR288" i="7"/>
  <c r="SQ288" i="7"/>
  <c r="SP288" i="7"/>
  <c r="SO288" i="7"/>
  <c r="SN288" i="7"/>
  <c r="SM288" i="7"/>
  <c r="SL288" i="7"/>
  <c r="SK288" i="7"/>
  <c r="SJ288" i="7"/>
  <c r="SH288" i="7"/>
  <c r="SG288" i="7"/>
  <c r="SF288" i="7"/>
  <c r="SE288" i="7"/>
  <c r="SD288" i="7"/>
  <c r="SC288" i="7"/>
  <c r="SB288" i="7"/>
  <c r="SA288" i="7"/>
  <c r="RZ288" i="7"/>
  <c r="RY288" i="7"/>
  <c r="RX288" i="7"/>
  <c r="RW288" i="7"/>
  <c r="RV288" i="7"/>
  <c r="RU288" i="7"/>
  <c r="RT288" i="7"/>
  <c r="RR288" i="7"/>
  <c r="RQ288" i="7"/>
  <c r="RP288" i="7"/>
  <c r="RO288" i="7"/>
  <c r="RN288" i="7"/>
  <c r="RM288" i="7"/>
  <c r="RL288" i="7"/>
  <c r="RK288" i="7"/>
  <c r="RJ288" i="7"/>
  <c r="RI288" i="7"/>
  <c r="RH288" i="7"/>
  <c r="RG288" i="7"/>
  <c r="RF288" i="7"/>
  <c r="RE288" i="7"/>
  <c r="RD288" i="7"/>
  <c r="RC288" i="7"/>
  <c r="RB288" i="7"/>
  <c r="RA288" i="7"/>
  <c r="QZ288" i="7"/>
  <c r="QY288" i="7"/>
  <c r="QX288" i="7"/>
  <c r="QW288" i="7"/>
  <c r="QV288" i="7"/>
  <c r="QU288" i="7"/>
  <c r="QT288" i="7"/>
  <c r="QS288" i="7"/>
  <c r="QQ288" i="7"/>
  <c r="QP288" i="7"/>
  <c r="QO288" i="7"/>
  <c r="QN288" i="7"/>
  <c r="QM288" i="7"/>
  <c r="QL288" i="7"/>
  <c r="QK288" i="7"/>
  <c r="QJ288" i="7"/>
  <c r="QI288" i="7"/>
  <c r="QH288" i="7"/>
  <c r="QG288" i="7"/>
  <c r="QF288" i="7"/>
  <c r="QE288" i="7"/>
  <c r="QD288" i="7"/>
  <c r="QC288" i="7"/>
  <c r="QA288" i="7"/>
  <c r="PZ288" i="7"/>
  <c r="PY288" i="7"/>
  <c r="PX288" i="7"/>
  <c r="PW288" i="7"/>
  <c r="PV288" i="7"/>
  <c r="PU288" i="7"/>
  <c r="PT288" i="7"/>
  <c r="PS288" i="7"/>
  <c r="PR288" i="7"/>
  <c r="PQ288" i="7"/>
  <c r="PP288" i="7"/>
  <c r="PO288" i="7"/>
  <c r="PN288" i="7"/>
  <c r="PM288" i="7"/>
  <c r="PK288" i="7"/>
  <c r="PJ288" i="7"/>
  <c r="PI288" i="7"/>
  <c r="PH288" i="7"/>
  <c r="PG288" i="7"/>
  <c r="PF288" i="7"/>
  <c r="PE288" i="7"/>
  <c r="PD288" i="7"/>
  <c r="PC288" i="7"/>
  <c r="PB288" i="7"/>
  <c r="PA288" i="7"/>
  <c r="OZ288" i="7"/>
  <c r="OY288" i="7"/>
  <c r="OX288" i="7"/>
  <c r="OW288" i="7"/>
  <c r="OU288" i="7"/>
  <c r="OT288" i="7"/>
  <c r="OS288" i="7"/>
  <c r="OR288" i="7"/>
  <c r="OQ288" i="7"/>
  <c r="OP288" i="7"/>
  <c r="OO288" i="7"/>
  <c r="ON288" i="7"/>
  <c r="OM288" i="7"/>
  <c r="OL288" i="7"/>
  <c r="OK288" i="7"/>
  <c r="OJ288" i="7"/>
  <c r="OI288" i="7"/>
  <c r="OH288" i="7"/>
  <c r="OG288" i="7"/>
  <c r="OE288" i="7"/>
  <c r="OD288" i="7"/>
  <c r="OC288" i="7"/>
  <c r="OB288" i="7"/>
  <c r="OA288" i="7"/>
  <c r="NZ288" i="7"/>
  <c r="NY288" i="7"/>
  <c r="NX288" i="7"/>
  <c r="NW288" i="7"/>
  <c r="NV288" i="7"/>
  <c r="NU288" i="7"/>
  <c r="NT288" i="7"/>
  <c r="NS288" i="7"/>
  <c r="NR288" i="7"/>
  <c r="NQ288" i="7"/>
  <c r="NO288" i="7"/>
  <c r="NN288" i="7"/>
  <c r="NM288" i="7"/>
  <c r="NL288" i="7"/>
  <c r="NK288" i="7"/>
  <c r="NJ288" i="7"/>
  <c r="NI288" i="7"/>
  <c r="NH288" i="7"/>
  <c r="NG288" i="7"/>
  <c r="NF288" i="7"/>
  <c r="NE288" i="7"/>
  <c r="ND288" i="7"/>
  <c r="NC288" i="7"/>
  <c r="NB288" i="7"/>
  <c r="NA288" i="7"/>
  <c r="MY288" i="7"/>
  <c r="MX288" i="7"/>
  <c r="MW288" i="7"/>
  <c r="MV288" i="7"/>
  <c r="MU288" i="7"/>
  <c r="MT288" i="7"/>
  <c r="MS288" i="7"/>
  <c r="MR288" i="7"/>
  <c r="MQ288" i="7"/>
  <c r="MP288" i="7"/>
  <c r="MO288" i="7"/>
  <c r="MN288" i="7"/>
  <c r="MM288" i="7"/>
  <c r="ML288" i="7"/>
  <c r="MK288" i="7"/>
  <c r="MI288" i="7"/>
  <c r="MH288" i="7"/>
  <c r="MG288" i="7"/>
  <c r="MF288" i="7"/>
  <c r="ME288" i="7"/>
  <c r="MD288" i="7"/>
  <c r="MC288" i="7"/>
  <c r="MB288" i="7"/>
  <c r="MA288" i="7"/>
  <c r="LZ288" i="7"/>
  <c r="LY288" i="7"/>
  <c r="LX288" i="7"/>
  <c r="LW288" i="7"/>
  <c r="LV288" i="7"/>
  <c r="LU288" i="7"/>
  <c r="LS288" i="7"/>
  <c r="LR288" i="7"/>
  <c r="LQ288" i="7"/>
  <c r="LP288" i="7"/>
  <c r="LO288" i="7"/>
  <c r="LN288" i="7"/>
  <c r="LM288" i="7"/>
  <c r="LL288" i="7"/>
  <c r="LK288" i="7"/>
  <c r="LJ288" i="7"/>
  <c r="LI288" i="7"/>
  <c r="LH288" i="7"/>
  <c r="LG288" i="7"/>
  <c r="LF288" i="7"/>
  <c r="LE288" i="7"/>
  <c r="LC288" i="7"/>
  <c r="LB288" i="7"/>
  <c r="LA288" i="7"/>
  <c r="KZ288" i="7"/>
  <c r="KY288" i="7"/>
  <c r="KX288" i="7"/>
  <c r="KW288" i="7"/>
  <c r="KV288" i="7"/>
  <c r="KU288" i="7"/>
  <c r="KT288" i="7"/>
  <c r="KS288" i="7"/>
  <c r="KR288" i="7"/>
  <c r="KQ288" i="7"/>
  <c r="KP288" i="7"/>
  <c r="KO288" i="7"/>
  <c r="KN288" i="7"/>
  <c r="KM288" i="7"/>
  <c r="KL288" i="7"/>
  <c r="KK288" i="7"/>
  <c r="KJ288" i="7"/>
  <c r="KI288" i="7"/>
  <c r="KH288" i="7"/>
  <c r="KG288" i="7"/>
  <c r="KF288" i="7"/>
  <c r="KE288" i="7"/>
  <c r="KD288" i="7"/>
  <c r="KB288" i="7"/>
  <c r="KA288" i="7"/>
  <c r="JZ288" i="7"/>
  <c r="JY288" i="7"/>
  <c r="JX288" i="7"/>
  <c r="JW288" i="7"/>
  <c r="JV288" i="7"/>
  <c r="JU288" i="7"/>
  <c r="JT288" i="7"/>
  <c r="JS288" i="7"/>
  <c r="JR288" i="7"/>
  <c r="JQ288" i="7"/>
  <c r="JP288" i="7"/>
  <c r="JO288" i="7"/>
  <c r="JN288" i="7"/>
  <c r="JL288" i="7"/>
  <c r="JK288" i="7"/>
  <c r="JJ288" i="7"/>
  <c r="JI288" i="7"/>
  <c r="JH288" i="7"/>
  <c r="JG288" i="7"/>
  <c r="JF288" i="7"/>
  <c r="JE288" i="7"/>
  <c r="JD288" i="7"/>
  <c r="JC288" i="7"/>
  <c r="JB288" i="7"/>
  <c r="JA288" i="7"/>
  <c r="IZ288" i="7"/>
  <c r="IY288" i="7"/>
  <c r="IX288" i="7"/>
  <c r="IV288" i="7"/>
  <c r="IU288" i="7"/>
  <c r="IT288" i="7"/>
  <c r="IS288" i="7"/>
  <c r="IR288" i="7"/>
  <c r="IQ288" i="7"/>
  <c r="IP288" i="7"/>
  <c r="IO288" i="7"/>
  <c r="IN288" i="7"/>
  <c r="IM288" i="7"/>
  <c r="IL288" i="7"/>
  <c r="IK288" i="7"/>
  <c r="IJ288" i="7"/>
  <c r="II288" i="7"/>
  <c r="IH288" i="7"/>
  <c r="IF288" i="7"/>
  <c r="IE288" i="7"/>
  <c r="ID288" i="7"/>
  <c r="IC288" i="7"/>
  <c r="IB288" i="7"/>
  <c r="IA288" i="7"/>
  <c r="HZ288" i="7"/>
  <c r="HY288" i="7"/>
  <c r="HX288" i="7"/>
  <c r="HW288" i="7"/>
  <c r="HV288" i="7"/>
  <c r="HU288" i="7"/>
  <c r="HT288" i="7"/>
  <c r="HS288" i="7"/>
  <c r="HR288" i="7"/>
  <c r="HP288" i="7"/>
  <c r="HO288" i="7"/>
  <c r="HN288" i="7"/>
  <c r="HM288" i="7"/>
  <c r="HL288" i="7"/>
  <c r="HK288" i="7"/>
  <c r="HJ288" i="7"/>
  <c r="HI288" i="7"/>
  <c r="HH288" i="7"/>
  <c r="HG288" i="7"/>
  <c r="HF288" i="7"/>
  <c r="HE288" i="7"/>
  <c r="HD288" i="7"/>
  <c r="HC288" i="7"/>
  <c r="HB288" i="7"/>
  <c r="HA288" i="7"/>
  <c r="GZ288" i="7"/>
  <c r="GY288" i="7"/>
  <c r="GX288" i="7"/>
  <c r="GW288" i="7"/>
  <c r="GV288" i="7"/>
  <c r="GU288" i="7"/>
  <c r="GT288" i="7"/>
  <c r="GS288" i="7"/>
  <c r="GR288" i="7"/>
  <c r="GQ288" i="7"/>
  <c r="GP288" i="7"/>
  <c r="GN288" i="7"/>
  <c r="GM288" i="7"/>
  <c r="GL288" i="7"/>
  <c r="GK288" i="7"/>
  <c r="GJ288" i="7"/>
  <c r="GI288" i="7"/>
  <c r="GH288" i="7"/>
  <c r="GG288" i="7"/>
  <c r="GF288" i="7"/>
  <c r="GE288" i="7"/>
  <c r="GD288" i="7"/>
  <c r="GC288" i="7"/>
  <c r="GB288" i="7"/>
  <c r="GA288" i="7"/>
  <c r="FZ288" i="7"/>
  <c r="FX288" i="7"/>
  <c r="FW288" i="7"/>
  <c r="FV288" i="7"/>
  <c r="FU288" i="7"/>
  <c r="FT288" i="7"/>
  <c r="FS288" i="7"/>
  <c r="FR288" i="7"/>
  <c r="FQ288" i="7"/>
  <c r="FP288" i="7"/>
  <c r="FO288" i="7"/>
  <c r="FN288" i="7"/>
  <c r="FM288" i="7"/>
  <c r="FL288" i="7"/>
  <c r="FK288" i="7"/>
  <c r="FJ288" i="7"/>
  <c r="FH288" i="7"/>
  <c r="FG288" i="7"/>
  <c r="FF288" i="7"/>
  <c r="FE288" i="7"/>
  <c r="FD288" i="7"/>
  <c r="FC288" i="7"/>
  <c r="FB288" i="7"/>
  <c r="FA288" i="7"/>
  <c r="EZ288" i="7"/>
  <c r="EY288" i="7"/>
  <c r="EX288" i="7"/>
  <c r="EW288" i="7"/>
  <c r="EV288" i="7"/>
  <c r="EU288" i="7"/>
  <c r="ET288" i="7"/>
  <c r="ER288" i="7"/>
  <c r="EQ288" i="7"/>
  <c r="EP288" i="7"/>
  <c r="EO288" i="7"/>
  <c r="EN288" i="7"/>
  <c r="EM288" i="7"/>
  <c r="EL288" i="7"/>
  <c r="EK288" i="7"/>
  <c r="EJ288" i="7"/>
  <c r="EI288" i="7"/>
  <c r="EH288" i="7"/>
  <c r="EG288" i="7"/>
  <c r="EF288" i="7"/>
  <c r="EE288" i="7"/>
  <c r="ED288" i="7"/>
  <c r="EB288" i="7"/>
  <c r="EA288" i="7"/>
  <c r="DZ288" i="7"/>
  <c r="DY288" i="7"/>
  <c r="DX288" i="7"/>
  <c r="DW288" i="7"/>
  <c r="DV288" i="7"/>
  <c r="DU288" i="7"/>
  <c r="DT288" i="7"/>
  <c r="DS288" i="7"/>
  <c r="DR288" i="7"/>
  <c r="DQ288" i="7"/>
  <c r="DP288" i="7"/>
  <c r="DO288" i="7"/>
  <c r="DN288" i="7"/>
  <c r="DL288" i="7"/>
  <c r="DK288" i="7"/>
  <c r="DJ288" i="7"/>
  <c r="DI288" i="7"/>
  <c r="DH288" i="7"/>
  <c r="DG288" i="7"/>
  <c r="DF288" i="7"/>
  <c r="DE288" i="7"/>
  <c r="DD288" i="7"/>
  <c r="DC288" i="7"/>
  <c r="DB288" i="7"/>
  <c r="DA288" i="7"/>
  <c r="CZ288" i="7"/>
  <c r="CY288" i="7"/>
  <c r="CX288" i="7"/>
  <c r="CV288" i="7"/>
  <c r="CU288" i="7"/>
  <c r="CT288" i="7"/>
  <c r="CS288" i="7"/>
  <c r="CR288" i="7"/>
  <c r="CQ288" i="7"/>
  <c r="CP288" i="7"/>
  <c r="CO288" i="7"/>
  <c r="CN288" i="7"/>
  <c r="CM288" i="7"/>
  <c r="CL288" i="7"/>
  <c r="CK288" i="7"/>
  <c r="CJ288" i="7"/>
  <c r="CI288" i="7"/>
  <c r="CH288" i="7"/>
  <c r="CG288" i="7"/>
  <c r="CF288" i="7"/>
  <c r="CE288" i="7"/>
  <c r="CD288" i="7"/>
  <c r="CC288" i="7"/>
  <c r="CB288" i="7"/>
  <c r="CA288" i="7"/>
  <c r="BZ288" i="7"/>
  <c r="BY288" i="7"/>
  <c r="BX288" i="7"/>
  <c r="BW288" i="7"/>
  <c r="BU288" i="7"/>
  <c r="BT288" i="7"/>
  <c r="BS288" i="7"/>
  <c r="BR288" i="7"/>
  <c r="BQ288" i="7"/>
  <c r="BP288" i="7"/>
  <c r="BO288" i="7"/>
  <c r="BN288" i="7"/>
  <c r="BM288" i="7"/>
  <c r="BL288" i="7"/>
  <c r="BK288" i="7"/>
  <c r="BJ288" i="7"/>
  <c r="BI288" i="7"/>
  <c r="BH288" i="7"/>
  <c r="BG288" i="7"/>
  <c r="BE288" i="7"/>
  <c r="BD288" i="7"/>
  <c r="BC288" i="7"/>
  <c r="BB288" i="7"/>
  <c r="BA288" i="7"/>
  <c r="AZ288" i="7"/>
  <c r="AY288" i="7"/>
  <c r="AX288" i="7"/>
  <c r="AW288" i="7"/>
  <c r="AV288" i="7"/>
  <c r="AU288" i="7"/>
  <c r="AT288" i="7"/>
  <c r="AS288" i="7"/>
  <c r="AR288" i="7"/>
  <c r="AQ288" i="7"/>
  <c r="AO288" i="7"/>
  <c r="AN288" i="7"/>
  <c r="AM288" i="7"/>
  <c r="AL288" i="7"/>
  <c r="AK288" i="7"/>
  <c r="AJ288" i="7"/>
  <c r="AI288" i="7"/>
  <c r="AH288" i="7"/>
  <c r="AG288" i="7"/>
  <c r="AF288" i="7"/>
  <c r="AE288" i="7"/>
  <c r="AD288" i="7"/>
  <c r="AC288" i="7"/>
  <c r="AB288" i="7"/>
  <c r="AA288" i="7"/>
  <c r="Y288" i="7"/>
  <c r="X288" i="7"/>
  <c r="W288" i="7"/>
  <c r="V288" i="7"/>
  <c r="U288" i="7"/>
  <c r="T288" i="7"/>
  <c r="S288" i="7"/>
  <c r="R288" i="7"/>
  <c r="Q288" i="7"/>
  <c r="P288" i="7"/>
  <c r="O288" i="7"/>
  <c r="N288" i="7"/>
  <c r="M288" i="7"/>
  <c r="L288" i="7"/>
  <c r="K288" i="7"/>
  <c r="I288" i="7"/>
  <c r="H288" i="7"/>
  <c r="G288" i="7"/>
  <c r="F288" i="7"/>
  <c r="UE285" i="7"/>
  <c r="UE284" i="7" s="1"/>
  <c r="TO285" i="7"/>
  <c r="TO284" i="7" s="1"/>
  <c r="SY285" i="7"/>
  <c r="SY284" i="7" s="1"/>
  <c r="SI285" i="7"/>
  <c r="SI284" i="7" s="1"/>
  <c r="RS285" i="7"/>
  <c r="RS284" i="7" s="1"/>
  <c r="QR285" i="7"/>
  <c r="QR284" i="7" s="1"/>
  <c r="QB285" i="7"/>
  <c r="QB284" i="7" s="1"/>
  <c r="PL285" i="7"/>
  <c r="PL284" i="7" s="1"/>
  <c r="OV285" i="7"/>
  <c r="OV284" i="7" s="1"/>
  <c r="OF285" i="7"/>
  <c r="OF284" i="7" s="1"/>
  <c r="NP285" i="7"/>
  <c r="NP284" i="7" s="1"/>
  <c r="MZ285" i="7"/>
  <c r="MZ284" i="7" s="1"/>
  <c r="MJ285" i="7"/>
  <c r="MJ284" i="7" s="1"/>
  <c r="LT285" i="7"/>
  <c r="LT284" i="7" s="1"/>
  <c r="LD285" i="7"/>
  <c r="LD284" i="7" s="1"/>
  <c r="KC285" i="7"/>
  <c r="KC284" i="7" s="1"/>
  <c r="JM285" i="7"/>
  <c r="JM284" i="7" s="1"/>
  <c r="IW285" i="7"/>
  <c r="IW284" i="7" s="1"/>
  <c r="IG285" i="7"/>
  <c r="IG284" i="7" s="1"/>
  <c r="HQ285" i="7"/>
  <c r="HQ284" i="7" s="1"/>
  <c r="GO285" i="7"/>
  <c r="GO284" i="7" s="1"/>
  <c r="FY285" i="7"/>
  <c r="FY284" i="7" s="1"/>
  <c r="FI285" i="7"/>
  <c r="FI284" i="7" s="1"/>
  <c r="ES285" i="7"/>
  <c r="ES284" i="7" s="1"/>
  <c r="EC285" i="7"/>
  <c r="EC284" i="7" s="1"/>
  <c r="DM285" i="7"/>
  <c r="DM284" i="7" s="1"/>
  <c r="CW285" i="7"/>
  <c r="CW284" i="7" s="1"/>
  <c r="BV285" i="7"/>
  <c r="BV284" i="7" s="1"/>
  <c r="BF285" i="7"/>
  <c r="BF284" i="7" s="1"/>
  <c r="AP285" i="7"/>
  <c r="AP284" i="7" s="1"/>
  <c r="Z285" i="7"/>
  <c r="Z284" i="7" s="1"/>
  <c r="J285" i="7"/>
  <c r="J284" i="7" s="1"/>
  <c r="E285" i="7"/>
  <c r="VE285" i="7" s="1"/>
  <c r="VD284" i="7"/>
  <c r="VC284" i="7"/>
  <c r="VB284" i="7"/>
  <c r="VA284" i="7"/>
  <c r="UZ284" i="7"/>
  <c r="UY284" i="7"/>
  <c r="UX284" i="7"/>
  <c r="UW284" i="7"/>
  <c r="UV284" i="7"/>
  <c r="UU284" i="7"/>
  <c r="UT284" i="7"/>
  <c r="US284" i="7"/>
  <c r="UR284" i="7"/>
  <c r="UQ284" i="7"/>
  <c r="UP284" i="7"/>
  <c r="UO284" i="7"/>
  <c r="UN284" i="7"/>
  <c r="UM284" i="7"/>
  <c r="UL284" i="7"/>
  <c r="UK284" i="7"/>
  <c r="UJ284" i="7"/>
  <c r="UI284" i="7"/>
  <c r="UH284" i="7"/>
  <c r="UG284" i="7"/>
  <c r="UF284" i="7"/>
  <c r="UD284" i="7"/>
  <c r="UC284" i="7"/>
  <c r="UB284" i="7"/>
  <c r="UA284" i="7"/>
  <c r="TZ284" i="7"/>
  <c r="TY284" i="7"/>
  <c r="TX284" i="7"/>
  <c r="TW284" i="7"/>
  <c r="TV284" i="7"/>
  <c r="TU284" i="7"/>
  <c r="TT284" i="7"/>
  <c r="TS284" i="7"/>
  <c r="TR284" i="7"/>
  <c r="TQ284" i="7"/>
  <c r="TP284" i="7"/>
  <c r="TN284" i="7"/>
  <c r="TM284" i="7"/>
  <c r="TL284" i="7"/>
  <c r="TK284" i="7"/>
  <c r="TJ284" i="7"/>
  <c r="TI284" i="7"/>
  <c r="TH284" i="7"/>
  <c r="TG284" i="7"/>
  <c r="TF284" i="7"/>
  <c r="TE284" i="7"/>
  <c r="TD284" i="7"/>
  <c r="TC284" i="7"/>
  <c r="TB284" i="7"/>
  <c r="TA284" i="7"/>
  <c r="SZ284" i="7"/>
  <c r="SX284" i="7"/>
  <c r="SW284" i="7"/>
  <c r="SV284" i="7"/>
  <c r="SU284" i="7"/>
  <c r="ST284" i="7"/>
  <c r="SS284" i="7"/>
  <c r="SR284" i="7"/>
  <c r="SQ284" i="7"/>
  <c r="SP284" i="7"/>
  <c r="SO284" i="7"/>
  <c r="SN284" i="7"/>
  <c r="SM284" i="7"/>
  <c r="SL284" i="7"/>
  <c r="SK284" i="7"/>
  <c r="SJ284" i="7"/>
  <c r="SH284" i="7"/>
  <c r="SG284" i="7"/>
  <c r="SF284" i="7"/>
  <c r="SE284" i="7"/>
  <c r="SD284" i="7"/>
  <c r="SC284" i="7"/>
  <c r="SB284" i="7"/>
  <c r="SA284" i="7"/>
  <c r="RZ284" i="7"/>
  <c r="RY284" i="7"/>
  <c r="RX284" i="7"/>
  <c r="RW284" i="7"/>
  <c r="RV284" i="7"/>
  <c r="RU284" i="7"/>
  <c r="RT284" i="7"/>
  <c r="RR284" i="7"/>
  <c r="RQ284" i="7"/>
  <c r="RP284" i="7"/>
  <c r="RO284" i="7"/>
  <c r="RN284" i="7"/>
  <c r="RM284" i="7"/>
  <c r="RL284" i="7"/>
  <c r="RK284" i="7"/>
  <c r="RJ284" i="7"/>
  <c r="RI284" i="7"/>
  <c r="RH284" i="7"/>
  <c r="RG284" i="7"/>
  <c r="RF284" i="7"/>
  <c r="RE284" i="7"/>
  <c r="RD284" i="7"/>
  <c r="RC284" i="7"/>
  <c r="RB284" i="7"/>
  <c r="RA284" i="7"/>
  <c r="QZ284" i="7"/>
  <c r="QY284" i="7"/>
  <c r="QX284" i="7"/>
  <c r="QW284" i="7"/>
  <c r="QV284" i="7"/>
  <c r="QU284" i="7"/>
  <c r="QT284" i="7"/>
  <c r="QS284" i="7"/>
  <c r="QQ284" i="7"/>
  <c r="QP284" i="7"/>
  <c r="QO284" i="7"/>
  <c r="QN284" i="7"/>
  <c r="QM284" i="7"/>
  <c r="QL284" i="7"/>
  <c r="QK284" i="7"/>
  <c r="QJ284" i="7"/>
  <c r="QI284" i="7"/>
  <c r="QH284" i="7"/>
  <c r="QG284" i="7"/>
  <c r="QF284" i="7"/>
  <c r="QE284" i="7"/>
  <c r="QD284" i="7"/>
  <c r="QC284" i="7"/>
  <c r="QA284" i="7"/>
  <c r="PZ284" i="7"/>
  <c r="PY284" i="7"/>
  <c r="PX284" i="7"/>
  <c r="PW284" i="7"/>
  <c r="PV284" i="7"/>
  <c r="PU284" i="7"/>
  <c r="PT284" i="7"/>
  <c r="PS284" i="7"/>
  <c r="PR284" i="7"/>
  <c r="PQ284" i="7"/>
  <c r="PP284" i="7"/>
  <c r="PO284" i="7"/>
  <c r="PN284" i="7"/>
  <c r="PM284" i="7"/>
  <c r="PK284" i="7"/>
  <c r="PJ284" i="7"/>
  <c r="PI284" i="7"/>
  <c r="PH284" i="7"/>
  <c r="PG284" i="7"/>
  <c r="PF284" i="7"/>
  <c r="PE284" i="7"/>
  <c r="PD284" i="7"/>
  <c r="PC284" i="7"/>
  <c r="PB284" i="7"/>
  <c r="PA284" i="7"/>
  <c r="OZ284" i="7"/>
  <c r="OY284" i="7"/>
  <c r="OX284" i="7"/>
  <c r="OW284" i="7"/>
  <c r="OU284" i="7"/>
  <c r="OT284" i="7"/>
  <c r="OS284" i="7"/>
  <c r="OR284" i="7"/>
  <c r="OQ284" i="7"/>
  <c r="OP284" i="7"/>
  <c r="OO284" i="7"/>
  <c r="ON284" i="7"/>
  <c r="OM284" i="7"/>
  <c r="OL284" i="7"/>
  <c r="OK284" i="7"/>
  <c r="OJ284" i="7"/>
  <c r="OI284" i="7"/>
  <c r="OH284" i="7"/>
  <c r="OG284" i="7"/>
  <c r="OE284" i="7"/>
  <c r="OD284" i="7"/>
  <c r="OC284" i="7"/>
  <c r="OB284" i="7"/>
  <c r="OA284" i="7"/>
  <c r="NZ284" i="7"/>
  <c r="NY284" i="7"/>
  <c r="NX284" i="7"/>
  <c r="NW284" i="7"/>
  <c r="NV284" i="7"/>
  <c r="NU284" i="7"/>
  <c r="NT284" i="7"/>
  <c r="NS284" i="7"/>
  <c r="NR284" i="7"/>
  <c r="NQ284" i="7"/>
  <c r="NO284" i="7"/>
  <c r="NN284" i="7"/>
  <c r="NM284" i="7"/>
  <c r="NL284" i="7"/>
  <c r="NK284" i="7"/>
  <c r="NJ284" i="7"/>
  <c r="NI284" i="7"/>
  <c r="NH284" i="7"/>
  <c r="NG284" i="7"/>
  <c r="NF284" i="7"/>
  <c r="NE284" i="7"/>
  <c r="ND284" i="7"/>
  <c r="NC284" i="7"/>
  <c r="NB284" i="7"/>
  <c r="NA284" i="7"/>
  <c r="MY284" i="7"/>
  <c r="MX284" i="7"/>
  <c r="MW284" i="7"/>
  <c r="MV284" i="7"/>
  <c r="MU284" i="7"/>
  <c r="MT284" i="7"/>
  <c r="MS284" i="7"/>
  <c r="MR284" i="7"/>
  <c r="MQ284" i="7"/>
  <c r="MP284" i="7"/>
  <c r="MO284" i="7"/>
  <c r="MN284" i="7"/>
  <c r="MM284" i="7"/>
  <c r="ML284" i="7"/>
  <c r="MK284" i="7"/>
  <c r="MI284" i="7"/>
  <c r="MH284" i="7"/>
  <c r="MG284" i="7"/>
  <c r="MF284" i="7"/>
  <c r="ME284" i="7"/>
  <c r="MD284" i="7"/>
  <c r="MC284" i="7"/>
  <c r="MB284" i="7"/>
  <c r="MA284" i="7"/>
  <c r="LZ284" i="7"/>
  <c r="LY284" i="7"/>
  <c r="LX284" i="7"/>
  <c r="LW284" i="7"/>
  <c r="LV284" i="7"/>
  <c r="LU284" i="7"/>
  <c r="LS284" i="7"/>
  <c r="LR284" i="7"/>
  <c r="LQ284" i="7"/>
  <c r="LP284" i="7"/>
  <c r="LO284" i="7"/>
  <c r="LN284" i="7"/>
  <c r="LM284" i="7"/>
  <c r="LL284" i="7"/>
  <c r="LK284" i="7"/>
  <c r="LJ284" i="7"/>
  <c r="LI284" i="7"/>
  <c r="LH284" i="7"/>
  <c r="LG284" i="7"/>
  <c r="LF284" i="7"/>
  <c r="LE284" i="7"/>
  <c r="LC284" i="7"/>
  <c r="LB284" i="7"/>
  <c r="LA284" i="7"/>
  <c r="KZ284" i="7"/>
  <c r="KY284" i="7"/>
  <c r="KX284" i="7"/>
  <c r="KW284" i="7"/>
  <c r="KV284" i="7"/>
  <c r="KU284" i="7"/>
  <c r="KT284" i="7"/>
  <c r="KS284" i="7"/>
  <c r="KR284" i="7"/>
  <c r="KQ284" i="7"/>
  <c r="KP284" i="7"/>
  <c r="KO284" i="7"/>
  <c r="KN284" i="7"/>
  <c r="KM284" i="7"/>
  <c r="KL284" i="7"/>
  <c r="KK284" i="7"/>
  <c r="KJ284" i="7"/>
  <c r="KI284" i="7"/>
  <c r="KH284" i="7"/>
  <c r="KG284" i="7"/>
  <c r="KF284" i="7"/>
  <c r="KE284" i="7"/>
  <c r="KD284" i="7"/>
  <c r="KB284" i="7"/>
  <c r="KA284" i="7"/>
  <c r="JZ284" i="7"/>
  <c r="JY284" i="7"/>
  <c r="JX284" i="7"/>
  <c r="JW284" i="7"/>
  <c r="JV284" i="7"/>
  <c r="JU284" i="7"/>
  <c r="JT284" i="7"/>
  <c r="JS284" i="7"/>
  <c r="JR284" i="7"/>
  <c r="JQ284" i="7"/>
  <c r="JP284" i="7"/>
  <c r="JO284" i="7"/>
  <c r="JN284" i="7"/>
  <c r="JL284" i="7"/>
  <c r="JK284" i="7"/>
  <c r="JJ284" i="7"/>
  <c r="JI284" i="7"/>
  <c r="JH284" i="7"/>
  <c r="JG284" i="7"/>
  <c r="JF284" i="7"/>
  <c r="JE284" i="7"/>
  <c r="JD284" i="7"/>
  <c r="JC284" i="7"/>
  <c r="JB284" i="7"/>
  <c r="JA284" i="7"/>
  <c r="IZ284" i="7"/>
  <c r="IY284" i="7"/>
  <c r="IX284" i="7"/>
  <c r="IV284" i="7"/>
  <c r="IU284" i="7"/>
  <c r="IT284" i="7"/>
  <c r="IS284" i="7"/>
  <c r="IR284" i="7"/>
  <c r="IQ284" i="7"/>
  <c r="IP284" i="7"/>
  <c r="IO284" i="7"/>
  <c r="IN284" i="7"/>
  <c r="IM284" i="7"/>
  <c r="IL284" i="7"/>
  <c r="IK284" i="7"/>
  <c r="IJ284" i="7"/>
  <c r="II284" i="7"/>
  <c r="IH284" i="7"/>
  <c r="IF284" i="7"/>
  <c r="IE284" i="7"/>
  <c r="ID284" i="7"/>
  <c r="IC284" i="7"/>
  <c r="IB284" i="7"/>
  <c r="IA284" i="7"/>
  <c r="HZ284" i="7"/>
  <c r="HY284" i="7"/>
  <c r="HX284" i="7"/>
  <c r="HW284" i="7"/>
  <c r="HV284" i="7"/>
  <c r="HU284" i="7"/>
  <c r="HT284" i="7"/>
  <c r="HS284" i="7"/>
  <c r="HR284" i="7"/>
  <c r="HP284" i="7"/>
  <c r="HO284" i="7"/>
  <c r="HN284" i="7"/>
  <c r="HM284" i="7"/>
  <c r="HL284" i="7"/>
  <c r="HK284" i="7"/>
  <c r="HJ284" i="7"/>
  <c r="HI284" i="7"/>
  <c r="HH284" i="7"/>
  <c r="HG284" i="7"/>
  <c r="HF284" i="7"/>
  <c r="HE284" i="7"/>
  <c r="HD284" i="7"/>
  <c r="HC284" i="7"/>
  <c r="HB284" i="7"/>
  <c r="HA284" i="7"/>
  <c r="GZ284" i="7"/>
  <c r="GY284" i="7"/>
  <c r="GX284" i="7"/>
  <c r="GW284" i="7"/>
  <c r="GV284" i="7"/>
  <c r="GU284" i="7"/>
  <c r="GT284" i="7"/>
  <c r="GS284" i="7"/>
  <c r="GR284" i="7"/>
  <c r="GQ284" i="7"/>
  <c r="GP284" i="7"/>
  <c r="GN284" i="7"/>
  <c r="GM284" i="7"/>
  <c r="GL284" i="7"/>
  <c r="GK284" i="7"/>
  <c r="GJ284" i="7"/>
  <c r="GI284" i="7"/>
  <c r="GH284" i="7"/>
  <c r="GG284" i="7"/>
  <c r="GF284" i="7"/>
  <c r="GE284" i="7"/>
  <c r="GD284" i="7"/>
  <c r="GC284" i="7"/>
  <c r="GB284" i="7"/>
  <c r="GA284" i="7"/>
  <c r="FZ284" i="7"/>
  <c r="FX284" i="7"/>
  <c r="FW284" i="7"/>
  <c r="FV284" i="7"/>
  <c r="FU284" i="7"/>
  <c r="FT284" i="7"/>
  <c r="FS284" i="7"/>
  <c r="FR284" i="7"/>
  <c r="FQ284" i="7"/>
  <c r="FP284" i="7"/>
  <c r="FO284" i="7"/>
  <c r="FN284" i="7"/>
  <c r="FM284" i="7"/>
  <c r="FL284" i="7"/>
  <c r="FK284" i="7"/>
  <c r="FJ284" i="7"/>
  <c r="FH284" i="7"/>
  <c r="FG284" i="7"/>
  <c r="FF284" i="7"/>
  <c r="FE284" i="7"/>
  <c r="FD284" i="7"/>
  <c r="FC284" i="7"/>
  <c r="FB284" i="7"/>
  <c r="FA284" i="7"/>
  <c r="EZ284" i="7"/>
  <c r="EY284" i="7"/>
  <c r="EX284" i="7"/>
  <c r="EW284" i="7"/>
  <c r="EV284" i="7"/>
  <c r="EU284" i="7"/>
  <c r="ET284" i="7"/>
  <c r="ER284" i="7"/>
  <c r="EQ284" i="7"/>
  <c r="EP284" i="7"/>
  <c r="EO284" i="7"/>
  <c r="EN284" i="7"/>
  <c r="EM284" i="7"/>
  <c r="EL284" i="7"/>
  <c r="EK284" i="7"/>
  <c r="EJ284" i="7"/>
  <c r="EI284" i="7"/>
  <c r="EH284" i="7"/>
  <c r="EG284" i="7"/>
  <c r="EF284" i="7"/>
  <c r="EE284" i="7"/>
  <c r="ED284" i="7"/>
  <c r="EB284" i="7"/>
  <c r="EA284" i="7"/>
  <c r="DZ284" i="7"/>
  <c r="DY284" i="7"/>
  <c r="DX284" i="7"/>
  <c r="DW284" i="7"/>
  <c r="DV284" i="7"/>
  <c r="DU284" i="7"/>
  <c r="DT284" i="7"/>
  <c r="DS284" i="7"/>
  <c r="DR284" i="7"/>
  <c r="DQ284" i="7"/>
  <c r="DP284" i="7"/>
  <c r="DO284" i="7"/>
  <c r="DN284" i="7"/>
  <c r="DL284" i="7"/>
  <c r="DK284" i="7"/>
  <c r="DJ284" i="7"/>
  <c r="DI284" i="7"/>
  <c r="DH284" i="7"/>
  <c r="DG284" i="7"/>
  <c r="DF284" i="7"/>
  <c r="DE284" i="7"/>
  <c r="DD284" i="7"/>
  <c r="DC284" i="7"/>
  <c r="DB284" i="7"/>
  <c r="DA284" i="7"/>
  <c r="CZ284" i="7"/>
  <c r="CY284" i="7"/>
  <c r="CX284" i="7"/>
  <c r="CV284" i="7"/>
  <c r="CU284" i="7"/>
  <c r="CT284" i="7"/>
  <c r="CS284" i="7"/>
  <c r="CR284" i="7"/>
  <c r="CQ284" i="7"/>
  <c r="CP284" i="7"/>
  <c r="CO284" i="7"/>
  <c r="CN284" i="7"/>
  <c r="CM284" i="7"/>
  <c r="CL284" i="7"/>
  <c r="CK284" i="7"/>
  <c r="CJ284" i="7"/>
  <c r="CI284" i="7"/>
  <c r="CH284" i="7"/>
  <c r="CG284" i="7"/>
  <c r="CF284" i="7"/>
  <c r="CE284" i="7"/>
  <c r="CD284" i="7"/>
  <c r="CC284" i="7"/>
  <c r="CB284" i="7"/>
  <c r="CA284" i="7"/>
  <c r="BZ284" i="7"/>
  <c r="BY284" i="7"/>
  <c r="BX284" i="7"/>
  <c r="BW284" i="7"/>
  <c r="BU284" i="7"/>
  <c r="BT284" i="7"/>
  <c r="BS284" i="7"/>
  <c r="BR284" i="7"/>
  <c r="BQ284" i="7"/>
  <c r="BP284" i="7"/>
  <c r="BO284" i="7"/>
  <c r="BN284" i="7"/>
  <c r="BM284" i="7"/>
  <c r="BL284" i="7"/>
  <c r="BK284" i="7"/>
  <c r="BJ284" i="7"/>
  <c r="BI284" i="7"/>
  <c r="BH284" i="7"/>
  <c r="BG284" i="7"/>
  <c r="BE284" i="7"/>
  <c r="BD284" i="7"/>
  <c r="BC284" i="7"/>
  <c r="BB284" i="7"/>
  <c r="BA284" i="7"/>
  <c r="AZ284" i="7"/>
  <c r="AY284" i="7"/>
  <c r="AX284" i="7"/>
  <c r="AW284" i="7"/>
  <c r="AV284" i="7"/>
  <c r="AU284" i="7"/>
  <c r="AT284" i="7"/>
  <c r="AS284" i="7"/>
  <c r="AR284" i="7"/>
  <c r="AQ284" i="7"/>
  <c r="AO284" i="7"/>
  <c r="AN284" i="7"/>
  <c r="AM284" i="7"/>
  <c r="AL284" i="7"/>
  <c r="AK284" i="7"/>
  <c r="AJ284" i="7"/>
  <c r="AI284" i="7"/>
  <c r="AH284" i="7"/>
  <c r="AG284" i="7"/>
  <c r="AF284" i="7"/>
  <c r="AE284" i="7"/>
  <c r="AD284" i="7"/>
  <c r="AC284" i="7"/>
  <c r="AB284" i="7"/>
  <c r="AA284" i="7"/>
  <c r="Y284" i="7"/>
  <c r="X284" i="7"/>
  <c r="W284" i="7"/>
  <c r="V284" i="7"/>
  <c r="U284" i="7"/>
  <c r="T284" i="7"/>
  <c r="S284" i="7"/>
  <c r="R284" i="7"/>
  <c r="Q284" i="7"/>
  <c r="P284" i="7"/>
  <c r="O284" i="7"/>
  <c r="N284" i="7"/>
  <c r="M284" i="7"/>
  <c r="L284" i="7"/>
  <c r="K284" i="7"/>
  <c r="I284" i="7"/>
  <c r="H284" i="7"/>
  <c r="G284" i="7"/>
  <c r="F284" i="7"/>
  <c r="UE283" i="7"/>
  <c r="TO283" i="7"/>
  <c r="SY283" i="7"/>
  <c r="SI283" i="7"/>
  <c r="RS283" i="7"/>
  <c r="QR283" i="7"/>
  <c r="QB283" i="7"/>
  <c r="PL283" i="7"/>
  <c r="OV283" i="7"/>
  <c r="OF283" i="7"/>
  <c r="NP283" i="7"/>
  <c r="MZ283" i="7"/>
  <c r="MJ283" i="7"/>
  <c r="LT283" i="7"/>
  <c r="LD283" i="7"/>
  <c r="KC283" i="7"/>
  <c r="JM283" i="7"/>
  <c r="IW283" i="7"/>
  <c r="IG283" i="7"/>
  <c r="HQ283" i="7"/>
  <c r="GO283" i="7"/>
  <c r="FY283" i="7"/>
  <c r="FI283" i="7"/>
  <c r="ES283" i="7"/>
  <c r="EC283" i="7"/>
  <c r="DM283" i="7"/>
  <c r="CW283" i="7"/>
  <c r="BV283" i="7"/>
  <c r="BF283" i="7"/>
  <c r="AP283" i="7"/>
  <c r="Z283" i="7"/>
  <c r="J283" i="7"/>
  <c r="E283" i="7"/>
  <c r="VE283" i="7" s="1"/>
  <c r="UE282" i="7"/>
  <c r="TO282" i="7"/>
  <c r="SY282" i="7"/>
  <c r="SI282" i="7"/>
  <c r="RS282" i="7"/>
  <c r="QR282" i="7"/>
  <c r="QB282" i="7"/>
  <c r="PL282" i="7"/>
  <c r="OV282" i="7"/>
  <c r="OF282" i="7"/>
  <c r="NP282" i="7"/>
  <c r="MZ282" i="7"/>
  <c r="MJ282" i="7"/>
  <c r="LT282" i="7"/>
  <c r="LD282" i="7"/>
  <c r="KC282" i="7"/>
  <c r="JM282" i="7"/>
  <c r="IW282" i="7"/>
  <c r="IG282" i="7"/>
  <c r="HQ282" i="7"/>
  <c r="GO282" i="7"/>
  <c r="FY282" i="7"/>
  <c r="FI282" i="7"/>
  <c r="ES282" i="7"/>
  <c r="EC282" i="7"/>
  <c r="DM282" i="7"/>
  <c r="CW282" i="7"/>
  <c r="BV282" i="7"/>
  <c r="BF282" i="7"/>
  <c r="AP282" i="7"/>
  <c r="Z282" i="7"/>
  <c r="J282" i="7"/>
  <c r="E282" i="7"/>
  <c r="VD281" i="7"/>
  <c r="VC281" i="7"/>
  <c r="VB281" i="7"/>
  <c r="VA281" i="7"/>
  <c r="UZ281" i="7"/>
  <c r="UY281" i="7"/>
  <c r="UX281" i="7"/>
  <c r="UW281" i="7"/>
  <c r="UV281" i="7"/>
  <c r="UU281" i="7"/>
  <c r="UT281" i="7"/>
  <c r="US281" i="7"/>
  <c r="UR281" i="7"/>
  <c r="UQ281" i="7"/>
  <c r="UP281" i="7"/>
  <c r="UO281" i="7"/>
  <c r="UN281" i="7"/>
  <c r="UM281" i="7"/>
  <c r="UL281" i="7"/>
  <c r="UK281" i="7"/>
  <c r="UJ281" i="7"/>
  <c r="UI281" i="7"/>
  <c r="UH281" i="7"/>
  <c r="UG281" i="7"/>
  <c r="UF281" i="7"/>
  <c r="UD281" i="7"/>
  <c r="UC281" i="7"/>
  <c r="UB281" i="7"/>
  <c r="UA281" i="7"/>
  <c r="TZ281" i="7"/>
  <c r="TY281" i="7"/>
  <c r="TX281" i="7"/>
  <c r="TW281" i="7"/>
  <c r="TV281" i="7"/>
  <c r="TU281" i="7"/>
  <c r="TT281" i="7"/>
  <c r="TS281" i="7"/>
  <c r="TR281" i="7"/>
  <c r="TQ281" i="7"/>
  <c r="TP281" i="7"/>
  <c r="TN281" i="7"/>
  <c r="TM281" i="7"/>
  <c r="TL281" i="7"/>
  <c r="TK281" i="7"/>
  <c r="TJ281" i="7"/>
  <c r="TI281" i="7"/>
  <c r="TH281" i="7"/>
  <c r="TG281" i="7"/>
  <c r="TF281" i="7"/>
  <c r="TE281" i="7"/>
  <c r="TD281" i="7"/>
  <c r="TC281" i="7"/>
  <c r="TB281" i="7"/>
  <c r="TA281" i="7"/>
  <c r="SZ281" i="7"/>
  <c r="SX281" i="7"/>
  <c r="SW281" i="7"/>
  <c r="SV281" i="7"/>
  <c r="SU281" i="7"/>
  <c r="ST281" i="7"/>
  <c r="SS281" i="7"/>
  <c r="SR281" i="7"/>
  <c r="SQ281" i="7"/>
  <c r="SP281" i="7"/>
  <c r="SO281" i="7"/>
  <c r="SN281" i="7"/>
  <c r="SM281" i="7"/>
  <c r="SL281" i="7"/>
  <c r="SK281" i="7"/>
  <c r="SJ281" i="7"/>
  <c r="SH281" i="7"/>
  <c r="SG281" i="7"/>
  <c r="SF281" i="7"/>
  <c r="SE281" i="7"/>
  <c r="SD281" i="7"/>
  <c r="SC281" i="7"/>
  <c r="SB281" i="7"/>
  <c r="SA281" i="7"/>
  <c r="RZ281" i="7"/>
  <c r="RY281" i="7"/>
  <c r="RX281" i="7"/>
  <c r="RW281" i="7"/>
  <c r="RV281" i="7"/>
  <c r="RU281" i="7"/>
  <c r="RT281" i="7"/>
  <c r="RR281" i="7"/>
  <c r="RQ281" i="7"/>
  <c r="RP281" i="7"/>
  <c r="RO281" i="7"/>
  <c r="RN281" i="7"/>
  <c r="RM281" i="7"/>
  <c r="RL281" i="7"/>
  <c r="RK281" i="7"/>
  <c r="RJ281" i="7"/>
  <c r="RI281" i="7"/>
  <c r="RH281" i="7"/>
  <c r="RG281" i="7"/>
  <c r="RF281" i="7"/>
  <c r="RE281" i="7"/>
  <c r="RD281" i="7"/>
  <c r="RC281" i="7"/>
  <c r="RB281" i="7"/>
  <c r="RA281" i="7"/>
  <c r="QZ281" i="7"/>
  <c r="QY281" i="7"/>
  <c r="QX281" i="7"/>
  <c r="QW281" i="7"/>
  <c r="QV281" i="7"/>
  <c r="QU281" i="7"/>
  <c r="QT281" i="7"/>
  <c r="QS281" i="7"/>
  <c r="QQ281" i="7"/>
  <c r="QP281" i="7"/>
  <c r="QO281" i="7"/>
  <c r="QN281" i="7"/>
  <c r="QM281" i="7"/>
  <c r="QL281" i="7"/>
  <c r="QK281" i="7"/>
  <c r="QJ281" i="7"/>
  <c r="QI281" i="7"/>
  <c r="QH281" i="7"/>
  <c r="QG281" i="7"/>
  <c r="QF281" i="7"/>
  <c r="QE281" i="7"/>
  <c r="QD281" i="7"/>
  <c r="QC281" i="7"/>
  <c r="QA281" i="7"/>
  <c r="PZ281" i="7"/>
  <c r="PY281" i="7"/>
  <c r="PX281" i="7"/>
  <c r="PW281" i="7"/>
  <c r="PV281" i="7"/>
  <c r="PU281" i="7"/>
  <c r="PT281" i="7"/>
  <c r="PS281" i="7"/>
  <c r="PR281" i="7"/>
  <c r="PQ281" i="7"/>
  <c r="PP281" i="7"/>
  <c r="PO281" i="7"/>
  <c r="PN281" i="7"/>
  <c r="PM281" i="7"/>
  <c r="PK281" i="7"/>
  <c r="PJ281" i="7"/>
  <c r="PI281" i="7"/>
  <c r="PH281" i="7"/>
  <c r="PG281" i="7"/>
  <c r="PF281" i="7"/>
  <c r="PE281" i="7"/>
  <c r="PD281" i="7"/>
  <c r="PC281" i="7"/>
  <c r="PB281" i="7"/>
  <c r="PA281" i="7"/>
  <c r="OZ281" i="7"/>
  <c r="OY281" i="7"/>
  <c r="OX281" i="7"/>
  <c r="OW281" i="7"/>
  <c r="OU281" i="7"/>
  <c r="OT281" i="7"/>
  <c r="OS281" i="7"/>
  <c r="OR281" i="7"/>
  <c r="OQ281" i="7"/>
  <c r="OP281" i="7"/>
  <c r="OO281" i="7"/>
  <c r="ON281" i="7"/>
  <c r="OM281" i="7"/>
  <c r="OL281" i="7"/>
  <c r="OK281" i="7"/>
  <c r="OJ281" i="7"/>
  <c r="OI281" i="7"/>
  <c r="OH281" i="7"/>
  <c r="OG281" i="7"/>
  <c r="OE281" i="7"/>
  <c r="OD281" i="7"/>
  <c r="OC281" i="7"/>
  <c r="OB281" i="7"/>
  <c r="OA281" i="7"/>
  <c r="NZ281" i="7"/>
  <c r="NY281" i="7"/>
  <c r="NX281" i="7"/>
  <c r="NW281" i="7"/>
  <c r="NV281" i="7"/>
  <c r="NU281" i="7"/>
  <c r="NT281" i="7"/>
  <c r="NS281" i="7"/>
  <c r="NR281" i="7"/>
  <c r="NQ281" i="7"/>
  <c r="NO281" i="7"/>
  <c r="NN281" i="7"/>
  <c r="NM281" i="7"/>
  <c r="NL281" i="7"/>
  <c r="NK281" i="7"/>
  <c r="NJ281" i="7"/>
  <c r="NI281" i="7"/>
  <c r="NH281" i="7"/>
  <c r="NG281" i="7"/>
  <c r="NF281" i="7"/>
  <c r="NE281" i="7"/>
  <c r="ND281" i="7"/>
  <c r="NC281" i="7"/>
  <c r="NB281" i="7"/>
  <c r="NA281" i="7"/>
  <c r="MY281" i="7"/>
  <c r="MX281" i="7"/>
  <c r="MW281" i="7"/>
  <c r="MV281" i="7"/>
  <c r="MU281" i="7"/>
  <c r="MT281" i="7"/>
  <c r="MS281" i="7"/>
  <c r="MR281" i="7"/>
  <c r="MQ281" i="7"/>
  <c r="MP281" i="7"/>
  <c r="MO281" i="7"/>
  <c r="MN281" i="7"/>
  <c r="MM281" i="7"/>
  <c r="ML281" i="7"/>
  <c r="MK281" i="7"/>
  <c r="MI281" i="7"/>
  <c r="MH281" i="7"/>
  <c r="MG281" i="7"/>
  <c r="MF281" i="7"/>
  <c r="ME281" i="7"/>
  <c r="MD281" i="7"/>
  <c r="MC281" i="7"/>
  <c r="MB281" i="7"/>
  <c r="MA281" i="7"/>
  <c r="LZ281" i="7"/>
  <c r="LY281" i="7"/>
  <c r="LX281" i="7"/>
  <c r="LW281" i="7"/>
  <c r="LV281" i="7"/>
  <c r="LU281" i="7"/>
  <c r="LS281" i="7"/>
  <c r="LR281" i="7"/>
  <c r="LQ281" i="7"/>
  <c r="LP281" i="7"/>
  <c r="LO281" i="7"/>
  <c r="LN281" i="7"/>
  <c r="LM281" i="7"/>
  <c r="LL281" i="7"/>
  <c r="LK281" i="7"/>
  <c r="LJ281" i="7"/>
  <c r="LI281" i="7"/>
  <c r="LH281" i="7"/>
  <c r="LG281" i="7"/>
  <c r="LF281" i="7"/>
  <c r="LE281" i="7"/>
  <c r="LC281" i="7"/>
  <c r="LB281" i="7"/>
  <c r="LA281" i="7"/>
  <c r="KZ281" i="7"/>
  <c r="KY281" i="7"/>
  <c r="KX281" i="7"/>
  <c r="KW281" i="7"/>
  <c r="KV281" i="7"/>
  <c r="KU281" i="7"/>
  <c r="KT281" i="7"/>
  <c r="KS281" i="7"/>
  <c r="KR281" i="7"/>
  <c r="KQ281" i="7"/>
  <c r="KP281" i="7"/>
  <c r="KO281" i="7"/>
  <c r="KN281" i="7"/>
  <c r="KM281" i="7"/>
  <c r="KL281" i="7"/>
  <c r="KK281" i="7"/>
  <c r="KJ281" i="7"/>
  <c r="KI281" i="7"/>
  <c r="KH281" i="7"/>
  <c r="KG281" i="7"/>
  <c r="KF281" i="7"/>
  <c r="KE281" i="7"/>
  <c r="KD281" i="7"/>
  <c r="KB281" i="7"/>
  <c r="KA281" i="7"/>
  <c r="JZ281" i="7"/>
  <c r="JY281" i="7"/>
  <c r="JX281" i="7"/>
  <c r="JW281" i="7"/>
  <c r="JV281" i="7"/>
  <c r="JU281" i="7"/>
  <c r="JT281" i="7"/>
  <c r="JS281" i="7"/>
  <c r="JR281" i="7"/>
  <c r="JQ281" i="7"/>
  <c r="JP281" i="7"/>
  <c r="JO281" i="7"/>
  <c r="JN281" i="7"/>
  <c r="JL281" i="7"/>
  <c r="JK281" i="7"/>
  <c r="JJ281" i="7"/>
  <c r="JI281" i="7"/>
  <c r="JH281" i="7"/>
  <c r="JG281" i="7"/>
  <c r="JF281" i="7"/>
  <c r="JE281" i="7"/>
  <c r="JD281" i="7"/>
  <c r="JC281" i="7"/>
  <c r="JB281" i="7"/>
  <c r="JA281" i="7"/>
  <c r="IZ281" i="7"/>
  <c r="IY281" i="7"/>
  <c r="IX281" i="7"/>
  <c r="IV281" i="7"/>
  <c r="IU281" i="7"/>
  <c r="IT281" i="7"/>
  <c r="IS281" i="7"/>
  <c r="IR281" i="7"/>
  <c r="IQ281" i="7"/>
  <c r="IP281" i="7"/>
  <c r="IO281" i="7"/>
  <c r="IN281" i="7"/>
  <c r="IM281" i="7"/>
  <c r="IL281" i="7"/>
  <c r="IK281" i="7"/>
  <c r="IJ281" i="7"/>
  <c r="II281" i="7"/>
  <c r="IH281" i="7"/>
  <c r="IF281" i="7"/>
  <c r="IE281" i="7"/>
  <c r="ID281" i="7"/>
  <c r="IC281" i="7"/>
  <c r="IB281" i="7"/>
  <c r="IA281" i="7"/>
  <c r="HZ281" i="7"/>
  <c r="HY281" i="7"/>
  <c r="HX281" i="7"/>
  <c r="HW281" i="7"/>
  <c r="HV281" i="7"/>
  <c r="HU281" i="7"/>
  <c r="HT281" i="7"/>
  <c r="HS281" i="7"/>
  <c r="HR281" i="7"/>
  <c r="HP281" i="7"/>
  <c r="HO281" i="7"/>
  <c r="HN281" i="7"/>
  <c r="HM281" i="7"/>
  <c r="HL281" i="7"/>
  <c r="HK281" i="7"/>
  <c r="HJ281" i="7"/>
  <c r="HI281" i="7"/>
  <c r="HH281" i="7"/>
  <c r="HG281" i="7"/>
  <c r="HF281" i="7"/>
  <c r="HE281" i="7"/>
  <c r="HD281" i="7"/>
  <c r="HC281" i="7"/>
  <c r="HB281" i="7"/>
  <c r="HA281" i="7"/>
  <c r="GZ281" i="7"/>
  <c r="GY281" i="7"/>
  <c r="GX281" i="7"/>
  <c r="GW281" i="7"/>
  <c r="GV281" i="7"/>
  <c r="GU281" i="7"/>
  <c r="GT281" i="7"/>
  <c r="GS281" i="7"/>
  <c r="GR281" i="7"/>
  <c r="GQ281" i="7"/>
  <c r="GP281" i="7"/>
  <c r="GN281" i="7"/>
  <c r="GM281" i="7"/>
  <c r="GL281" i="7"/>
  <c r="GK281" i="7"/>
  <c r="GJ281" i="7"/>
  <c r="GI281" i="7"/>
  <c r="GH281" i="7"/>
  <c r="GG281" i="7"/>
  <c r="GF281" i="7"/>
  <c r="GE281" i="7"/>
  <c r="GD281" i="7"/>
  <c r="GC281" i="7"/>
  <c r="GB281" i="7"/>
  <c r="GA281" i="7"/>
  <c r="FZ281" i="7"/>
  <c r="FX281" i="7"/>
  <c r="FW281" i="7"/>
  <c r="FV281" i="7"/>
  <c r="FU281" i="7"/>
  <c r="FT281" i="7"/>
  <c r="FS281" i="7"/>
  <c r="FR281" i="7"/>
  <c r="FQ281" i="7"/>
  <c r="FP281" i="7"/>
  <c r="FO281" i="7"/>
  <c r="FN281" i="7"/>
  <c r="FM281" i="7"/>
  <c r="FL281" i="7"/>
  <c r="FK281" i="7"/>
  <c r="FJ281" i="7"/>
  <c r="FH281" i="7"/>
  <c r="FG281" i="7"/>
  <c r="FF281" i="7"/>
  <c r="FE281" i="7"/>
  <c r="FD281" i="7"/>
  <c r="FC281" i="7"/>
  <c r="FB281" i="7"/>
  <c r="FA281" i="7"/>
  <c r="EZ281" i="7"/>
  <c r="EY281" i="7"/>
  <c r="EX281" i="7"/>
  <c r="EW281" i="7"/>
  <c r="EV281" i="7"/>
  <c r="EU281" i="7"/>
  <c r="ET281" i="7"/>
  <c r="ER281" i="7"/>
  <c r="EQ281" i="7"/>
  <c r="EP281" i="7"/>
  <c r="EO281" i="7"/>
  <c r="EN281" i="7"/>
  <c r="EM281" i="7"/>
  <c r="EL281" i="7"/>
  <c r="EK281" i="7"/>
  <c r="EJ281" i="7"/>
  <c r="EI281" i="7"/>
  <c r="EH281" i="7"/>
  <c r="EG281" i="7"/>
  <c r="EF281" i="7"/>
  <c r="EE281" i="7"/>
  <c r="ED281" i="7"/>
  <c r="EB281" i="7"/>
  <c r="EA281" i="7"/>
  <c r="DZ281" i="7"/>
  <c r="DY281" i="7"/>
  <c r="DX281" i="7"/>
  <c r="DW281" i="7"/>
  <c r="DV281" i="7"/>
  <c r="DU281" i="7"/>
  <c r="DT281" i="7"/>
  <c r="DS281" i="7"/>
  <c r="DR281" i="7"/>
  <c r="DQ281" i="7"/>
  <c r="DP281" i="7"/>
  <c r="DO281" i="7"/>
  <c r="DN281" i="7"/>
  <c r="DL281" i="7"/>
  <c r="DK281" i="7"/>
  <c r="DJ281" i="7"/>
  <c r="DI281" i="7"/>
  <c r="DH281" i="7"/>
  <c r="DG281" i="7"/>
  <c r="DF281" i="7"/>
  <c r="DE281" i="7"/>
  <c r="DD281" i="7"/>
  <c r="DC281" i="7"/>
  <c r="DB281" i="7"/>
  <c r="DA281" i="7"/>
  <c r="CZ281" i="7"/>
  <c r="CY281" i="7"/>
  <c r="CX281" i="7"/>
  <c r="CV281" i="7"/>
  <c r="CU281" i="7"/>
  <c r="CT281" i="7"/>
  <c r="CS281" i="7"/>
  <c r="CR281" i="7"/>
  <c r="CQ281" i="7"/>
  <c r="CP281" i="7"/>
  <c r="CO281" i="7"/>
  <c r="CN281" i="7"/>
  <c r="CM281" i="7"/>
  <c r="CL281" i="7"/>
  <c r="CK281" i="7"/>
  <c r="CJ281" i="7"/>
  <c r="CI281" i="7"/>
  <c r="CH281" i="7"/>
  <c r="CG281" i="7"/>
  <c r="CF281" i="7"/>
  <c r="CE281" i="7"/>
  <c r="CD281" i="7"/>
  <c r="CC281" i="7"/>
  <c r="CB281" i="7"/>
  <c r="CA281" i="7"/>
  <c r="BZ281" i="7"/>
  <c r="BY281" i="7"/>
  <c r="BX281" i="7"/>
  <c r="BW281" i="7"/>
  <c r="BU281" i="7"/>
  <c r="BT281" i="7"/>
  <c r="BS281" i="7"/>
  <c r="BR281" i="7"/>
  <c r="BQ281" i="7"/>
  <c r="BP281" i="7"/>
  <c r="BO281" i="7"/>
  <c r="BN281" i="7"/>
  <c r="BM281" i="7"/>
  <c r="BL281" i="7"/>
  <c r="BK281" i="7"/>
  <c r="BJ281" i="7"/>
  <c r="BI281" i="7"/>
  <c r="BH281" i="7"/>
  <c r="BG281" i="7"/>
  <c r="BE281" i="7"/>
  <c r="BD281" i="7"/>
  <c r="BC281" i="7"/>
  <c r="BB281" i="7"/>
  <c r="BA281" i="7"/>
  <c r="AZ281" i="7"/>
  <c r="AY281" i="7"/>
  <c r="AX281" i="7"/>
  <c r="AW281" i="7"/>
  <c r="AV281" i="7"/>
  <c r="AU281" i="7"/>
  <c r="AT281" i="7"/>
  <c r="AS281" i="7"/>
  <c r="AR281" i="7"/>
  <c r="AQ281" i="7"/>
  <c r="AO281" i="7"/>
  <c r="AN281" i="7"/>
  <c r="AM281" i="7"/>
  <c r="AL281" i="7"/>
  <c r="AK281" i="7"/>
  <c r="AJ281" i="7"/>
  <c r="AI281" i="7"/>
  <c r="AH281" i="7"/>
  <c r="AG281" i="7"/>
  <c r="AF281" i="7"/>
  <c r="AE281" i="7"/>
  <c r="AD281" i="7"/>
  <c r="AC281" i="7"/>
  <c r="AB281" i="7"/>
  <c r="AA281" i="7"/>
  <c r="Y281" i="7"/>
  <c r="X281" i="7"/>
  <c r="W281" i="7"/>
  <c r="V281" i="7"/>
  <c r="U281" i="7"/>
  <c r="T281" i="7"/>
  <c r="S281" i="7"/>
  <c r="R281" i="7"/>
  <c r="Q281" i="7"/>
  <c r="P281" i="7"/>
  <c r="O281" i="7"/>
  <c r="N281" i="7"/>
  <c r="M281" i="7"/>
  <c r="L281" i="7"/>
  <c r="K281" i="7"/>
  <c r="I281" i="7"/>
  <c r="H281" i="7"/>
  <c r="G281" i="7"/>
  <c r="F281" i="7"/>
  <c r="UE280" i="7"/>
  <c r="TO280" i="7"/>
  <c r="SY280" i="7"/>
  <c r="SI280" i="7"/>
  <c r="RS280" i="7"/>
  <c r="QR280" i="7"/>
  <c r="QB280" i="7"/>
  <c r="PL280" i="7"/>
  <c r="OV280" i="7"/>
  <c r="OF280" i="7"/>
  <c r="NP280" i="7"/>
  <c r="MZ280" i="7"/>
  <c r="MJ280" i="7"/>
  <c r="LT280" i="7"/>
  <c r="LD280" i="7"/>
  <c r="KC280" i="7"/>
  <c r="JM280" i="7"/>
  <c r="IW280" i="7"/>
  <c r="IG280" i="7"/>
  <c r="HQ280" i="7"/>
  <c r="GO280" i="7"/>
  <c r="FY280" i="7"/>
  <c r="FI280" i="7"/>
  <c r="ES280" i="7"/>
  <c r="EC280" i="7"/>
  <c r="DM280" i="7"/>
  <c r="CW280" i="7"/>
  <c r="BV280" i="7"/>
  <c r="BF280" i="7"/>
  <c r="AP280" i="7"/>
  <c r="Z280" i="7"/>
  <c r="J280" i="7"/>
  <c r="E280" i="7"/>
  <c r="UE279" i="7"/>
  <c r="TO279" i="7"/>
  <c r="SY279" i="7"/>
  <c r="SI279" i="7"/>
  <c r="RS279" i="7"/>
  <c r="QR279" i="7"/>
  <c r="QB279" i="7"/>
  <c r="PL279" i="7"/>
  <c r="OV279" i="7"/>
  <c r="OF279" i="7"/>
  <c r="NP279" i="7"/>
  <c r="MZ279" i="7"/>
  <c r="MJ279" i="7"/>
  <c r="LT279" i="7"/>
  <c r="LD279" i="7"/>
  <c r="KC279" i="7"/>
  <c r="JM279" i="7"/>
  <c r="IW279" i="7"/>
  <c r="IG279" i="7"/>
  <c r="HQ279" i="7"/>
  <c r="GO279" i="7"/>
  <c r="FY279" i="7"/>
  <c r="FI279" i="7"/>
  <c r="ES279" i="7"/>
  <c r="EC279" i="7"/>
  <c r="DM279" i="7"/>
  <c r="CW279" i="7"/>
  <c r="BV279" i="7"/>
  <c r="BF279" i="7"/>
  <c r="AP279" i="7"/>
  <c r="Z279" i="7"/>
  <c r="J279" i="7"/>
  <c r="E279" i="7"/>
  <c r="VE279" i="7" s="1"/>
  <c r="VD278" i="7"/>
  <c r="VC278" i="7"/>
  <c r="VB278" i="7"/>
  <c r="VA278" i="7"/>
  <c r="UZ278" i="7"/>
  <c r="UY278" i="7"/>
  <c r="UX278" i="7"/>
  <c r="UW278" i="7"/>
  <c r="UV278" i="7"/>
  <c r="UU278" i="7"/>
  <c r="UT278" i="7"/>
  <c r="US278" i="7"/>
  <c r="UR278" i="7"/>
  <c r="UQ278" i="7"/>
  <c r="UP278" i="7"/>
  <c r="UO278" i="7"/>
  <c r="UN278" i="7"/>
  <c r="UM278" i="7"/>
  <c r="UL278" i="7"/>
  <c r="UK278" i="7"/>
  <c r="UJ278" i="7"/>
  <c r="UI278" i="7"/>
  <c r="UH278" i="7"/>
  <c r="UG278" i="7"/>
  <c r="UF278" i="7"/>
  <c r="UD278" i="7"/>
  <c r="UC278" i="7"/>
  <c r="UB278" i="7"/>
  <c r="UA278" i="7"/>
  <c r="TZ278" i="7"/>
  <c r="TY278" i="7"/>
  <c r="TX278" i="7"/>
  <c r="TW278" i="7"/>
  <c r="TV278" i="7"/>
  <c r="TU278" i="7"/>
  <c r="TT278" i="7"/>
  <c r="TS278" i="7"/>
  <c r="TR278" i="7"/>
  <c r="TQ278" i="7"/>
  <c r="TP278" i="7"/>
  <c r="TN278" i="7"/>
  <c r="TM278" i="7"/>
  <c r="TL278" i="7"/>
  <c r="TK278" i="7"/>
  <c r="TJ278" i="7"/>
  <c r="TI278" i="7"/>
  <c r="TH278" i="7"/>
  <c r="TG278" i="7"/>
  <c r="TF278" i="7"/>
  <c r="TE278" i="7"/>
  <c r="TD278" i="7"/>
  <c r="TC278" i="7"/>
  <c r="TB278" i="7"/>
  <c r="TA278" i="7"/>
  <c r="SZ278" i="7"/>
  <c r="SX278" i="7"/>
  <c r="SW278" i="7"/>
  <c r="SV278" i="7"/>
  <c r="SU278" i="7"/>
  <c r="ST278" i="7"/>
  <c r="SS278" i="7"/>
  <c r="SR278" i="7"/>
  <c r="SQ278" i="7"/>
  <c r="SP278" i="7"/>
  <c r="SO278" i="7"/>
  <c r="SN278" i="7"/>
  <c r="SM278" i="7"/>
  <c r="SL278" i="7"/>
  <c r="SK278" i="7"/>
  <c r="SJ278" i="7"/>
  <c r="SH278" i="7"/>
  <c r="SG278" i="7"/>
  <c r="SF278" i="7"/>
  <c r="SE278" i="7"/>
  <c r="SD278" i="7"/>
  <c r="SC278" i="7"/>
  <c r="SB278" i="7"/>
  <c r="SA278" i="7"/>
  <c r="RZ278" i="7"/>
  <c r="RY278" i="7"/>
  <c r="RX278" i="7"/>
  <c r="RW278" i="7"/>
  <c r="RV278" i="7"/>
  <c r="RU278" i="7"/>
  <c r="RT278" i="7"/>
  <c r="RR278" i="7"/>
  <c r="RQ278" i="7"/>
  <c r="RP278" i="7"/>
  <c r="RO278" i="7"/>
  <c r="RN278" i="7"/>
  <c r="RM278" i="7"/>
  <c r="RL278" i="7"/>
  <c r="RK278" i="7"/>
  <c r="RJ278" i="7"/>
  <c r="RI278" i="7"/>
  <c r="RH278" i="7"/>
  <c r="RG278" i="7"/>
  <c r="RF278" i="7"/>
  <c r="RE278" i="7"/>
  <c r="RD278" i="7"/>
  <c r="RC278" i="7"/>
  <c r="RB278" i="7"/>
  <c r="RA278" i="7"/>
  <c r="QZ278" i="7"/>
  <c r="QY278" i="7"/>
  <c r="QX278" i="7"/>
  <c r="QW278" i="7"/>
  <c r="QV278" i="7"/>
  <c r="QU278" i="7"/>
  <c r="QT278" i="7"/>
  <c r="QS278" i="7"/>
  <c r="QQ278" i="7"/>
  <c r="QP278" i="7"/>
  <c r="QO278" i="7"/>
  <c r="QN278" i="7"/>
  <c r="QM278" i="7"/>
  <c r="QL278" i="7"/>
  <c r="QK278" i="7"/>
  <c r="QJ278" i="7"/>
  <c r="QI278" i="7"/>
  <c r="QH278" i="7"/>
  <c r="QG278" i="7"/>
  <c r="QF278" i="7"/>
  <c r="QE278" i="7"/>
  <c r="QD278" i="7"/>
  <c r="QC278" i="7"/>
  <c r="QA278" i="7"/>
  <c r="PZ278" i="7"/>
  <c r="PY278" i="7"/>
  <c r="PX278" i="7"/>
  <c r="PW278" i="7"/>
  <c r="PV278" i="7"/>
  <c r="PU278" i="7"/>
  <c r="PT278" i="7"/>
  <c r="PS278" i="7"/>
  <c r="PR278" i="7"/>
  <c r="PQ278" i="7"/>
  <c r="PP278" i="7"/>
  <c r="PO278" i="7"/>
  <c r="PN278" i="7"/>
  <c r="PM278" i="7"/>
  <c r="PK278" i="7"/>
  <c r="PJ278" i="7"/>
  <c r="PI278" i="7"/>
  <c r="PH278" i="7"/>
  <c r="PG278" i="7"/>
  <c r="PF278" i="7"/>
  <c r="PE278" i="7"/>
  <c r="PD278" i="7"/>
  <c r="PC278" i="7"/>
  <c r="PB278" i="7"/>
  <c r="PA278" i="7"/>
  <c r="OZ278" i="7"/>
  <c r="OY278" i="7"/>
  <c r="OX278" i="7"/>
  <c r="OW278" i="7"/>
  <c r="OU278" i="7"/>
  <c r="OT278" i="7"/>
  <c r="OS278" i="7"/>
  <c r="OR278" i="7"/>
  <c r="OQ278" i="7"/>
  <c r="OP278" i="7"/>
  <c r="OO278" i="7"/>
  <c r="ON278" i="7"/>
  <c r="OM278" i="7"/>
  <c r="OL278" i="7"/>
  <c r="OK278" i="7"/>
  <c r="OJ278" i="7"/>
  <c r="OI278" i="7"/>
  <c r="OH278" i="7"/>
  <c r="OG278" i="7"/>
  <c r="OE278" i="7"/>
  <c r="OD278" i="7"/>
  <c r="OC278" i="7"/>
  <c r="OB278" i="7"/>
  <c r="OA278" i="7"/>
  <c r="NZ278" i="7"/>
  <c r="NY278" i="7"/>
  <c r="NX278" i="7"/>
  <c r="NW278" i="7"/>
  <c r="NV278" i="7"/>
  <c r="NU278" i="7"/>
  <c r="NT278" i="7"/>
  <c r="NS278" i="7"/>
  <c r="NR278" i="7"/>
  <c r="NQ278" i="7"/>
  <c r="NO278" i="7"/>
  <c r="NN278" i="7"/>
  <c r="NM278" i="7"/>
  <c r="NL278" i="7"/>
  <c r="NK278" i="7"/>
  <c r="NJ278" i="7"/>
  <c r="NI278" i="7"/>
  <c r="NH278" i="7"/>
  <c r="NG278" i="7"/>
  <c r="NF278" i="7"/>
  <c r="NE278" i="7"/>
  <c r="ND278" i="7"/>
  <c r="NC278" i="7"/>
  <c r="NB278" i="7"/>
  <c r="NA278" i="7"/>
  <c r="MY278" i="7"/>
  <c r="MX278" i="7"/>
  <c r="MW278" i="7"/>
  <c r="MV278" i="7"/>
  <c r="MU278" i="7"/>
  <c r="MT278" i="7"/>
  <c r="MS278" i="7"/>
  <c r="MR278" i="7"/>
  <c r="MQ278" i="7"/>
  <c r="MP278" i="7"/>
  <c r="MO278" i="7"/>
  <c r="MN278" i="7"/>
  <c r="MM278" i="7"/>
  <c r="ML278" i="7"/>
  <c r="MK278" i="7"/>
  <c r="MI278" i="7"/>
  <c r="MH278" i="7"/>
  <c r="MG278" i="7"/>
  <c r="MF278" i="7"/>
  <c r="ME278" i="7"/>
  <c r="MD278" i="7"/>
  <c r="MC278" i="7"/>
  <c r="MB278" i="7"/>
  <c r="MA278" i="7"/>
  <c r="LZ278" i="7"/>
  <c r="LY278" i="7"/>
  <c r="LX278" i="7"/>
  <c r="LW278" i="7"/>
  <c r="LV278" i="7"/>
  <c r="LU278" i="7"/>
  <c r="LS278" i="7"/>
  <c r="LR278" i="7"/>
  <c r="LQ278" i="7"/>
  <c r="LP278" i="7"/>
  <c r="LO278" i="7"/>
  <c r="LN278" i="7"/>
  <c r="LM278" i="7"/>
  <c r="LL278" i="7"/>
  <c r="LK278" i="7"/>
  <c r="LJ278" i="7"/>
  <c r="LI278" i="7"/>
  <c r="LH278" i="7"/>
  <c r="LG278" i="7"/>
  <c r="LF278" i="7"/>
  <c r="LE278" i="7"/>
  <c r="LC278" i="7"/>
  <c r="LB278" i="7"/>
  <c r="LA278" i="7"/>
  <c r="KZ278" i="7"/>
  <c r="KY278" i="7"/>
  <c r="KX278" i="7"/>
  <c r="KW278" i="7"/>
  <c r="KV278" i="7"/>
  <c r="KU278" i="7"/>
  <c r="KT278" i="7"/>
  <c r="KS278" i="7"/>
  <c r="KR278" i="7"/>
  <c r="KQ278" i="7"/>
  <c r="KP278" i="7"/>
  <c r="KO278" i="7"/>
  <c r="KN278" i="7"/>
  <c r="KM278" i="7"/>
  <c r="KL278" i="7"/>
  <c r="KK278" i="7"/>
  <c r="KJ278" i="7"/>
  <c r="KI278" i="7"/>
  <c r="KH278" i="7"/>
  <c r="KG278" i="7"/>
  <c r="KF278" i="7"/>
  <c r="KE278" i="7"/>
  <c r="KD278" i="7"/>
  <c r="KB278" i="7"/>
  <c r="KA278" i="7"/>
  <c r="JZ278" i="7"/>
  <c r="JY278" i="7"/>
  <c r="JX278" i="7"/>
  <c r="JW278" i="7"/>
  <c r="JV278" i="7"/>
  <c r="JU278" i="7"/>
  <c r="JT278" i="7"/>
  <c r="JS278" i="7"/>
  <c r="JR278" i="7"/>
  <c r="JQ278" i="7"/>
  <c r="JP278" i="7"/>
  <c r="JO278" i="7"/>
  <c r="JN278" i="7"/>
  <c r="JL278" i="7"/>
  <c r="JK278" i="7"/>
  <c r="JJ278" i="7"/>
  <c r="JI278" i="7"/>
  <c r="JH278" i="7"/>
  <c r="JG278" i="7"/>
  <c r="JF278" i="7"/>
  <c r="JE278" i="7"/>
  <c r="JD278" i="7"/>
  <c r="JC278" i="7"/>
  <c r="JB278" i="7"/>
  <c r="JA278" i="7"/>
  <c r="IZ278" i="7"/>
  <c r="IY278" i="7"/>
  <c r="IX278" i="7"/>
  <c r="IV278" i="7"/>
  <c r="IU278" i="7"/>
  <c r="IT278" i="7"/>
  <c r="IS278" i="7"/>
  <c r="IR278" i="7"/>
  <c r="IQ278" i="7"/>
  <c r="IP278" i="7"/>
  <c r="IO278" i="7"/>
  <c r="IN278" i="7"/>
  <c r="IM278" i="7"/>
  <c r="IL278" i="7"/>
  <c r="IK278" i="7"/>
  <c r="IJ278" i="7"/>
  <c r="II278" i="7"/>
  <c r="IH278" i="7"/>
  <c r="IF278" i="7"/>
  <c r="IE278" i="7"/>
  <c r="ID278" i="7"/>
  <c r="IC278" i="7"/>
  <c r="IB278" i="7"/>
  <c r="IA278" i="7"/>
  <c r="HZ278" i="7"/>
  <c r="HY278" i="7"/>
  <c r="HX278" i="7"/>
  <c r="HW278" i="7"/>
  <c r="HV278" i="7"/>
  <c r="HU278" i="7"/>
  <c r="HT278" i="7"/>
  <c r="HS278" i="7"/>
  <c r="HR278" i="7"/>
  <c r="HP278" i="7"/>
  <c r="HO278" i="7"/>
  <c r="HN278" i="7"/>
  <c r="HM278" i="7"/>
  <c r="HL278" i="7"/>
  <c r="HK278" i="7"/>
  <c r="HJ278" i="7"/>
  <c r="HI278" i="7"/>
  <c r="HH278" i="7"/>
  <c r="HG278" i="7"/>
  <c r="HF278" i="7"/>
  <c r="HE278" i="7"/>
  <c r="HD278" i="7"/>
  <c r="HC278" i="7"/>
  <c r="HB278" i="7"/>
  <c r="HA278" i="7"/>
  <c r="GZ278" i="7"/>
  <c r="GY278" i="7"/>
  <c r="GX278" i="7"/>
  <c r="GW278" i="7"/>
  <c r="GV278" i="7"/>
  <c r="GU278" i="7"/>
  <c r="GT278" i="7"/>
  <c r="GS278" i="7"/>
  <c r="GR278" i="7"/>
  <c r="GQ278" i="7"/>
  <c r="GP278" i="7"/>
  <c r="GN278" i="7"/>
  <c r="GM278" i="7"/>
  <c r="GL278" i="7"/>
  <c r="GK278" i="7"/>
  <c r="GJ278" i="7"/>
  <c r="GI278" i="7"/>
  <c r="GH278" i="7"/>
  <c r="GG278" i="7"/>
  <c r="GF278" i="7"/>
  <c r="GE278" i="7"/>
  <c r="GD278" i="7"/>
  <c r="GC278" i="7"/>
  <c r="GB278" i="7"/>
  <c r="GA278" i="7"/>
  <c r="FZ278" i="7"/>
  <c r="FX278" i="7"/>
  <c r="FW278" i="7"/>
  <c r="FV278" i="7"/>
  <c r="FU278" i="7"/>
  <c r="FT278" i="7"/>
  <c r="FS278" i="7"/>
  <c r="FR278" i="7"/>
  <c r="FQ278" i="7"/>
  <c r="FP278" i="7"/>
  <c r="FO278" i="7"/>
  <c r="FN278" i="7"/>
  <c r="FM278" i="7"/>
  <c r="FL278" i="7"/>
  <c r="FK278" i="7"/>
  <c r="FJ278" i="7"/>
  <c r="FH278" i="7"/>
  <c r="FG278" i="7"/>
  <c r="FF278" i="7"/>
  <c r="FE278" i="7"/>
  <c r="FD278" i="7"/>
  <c r="FC278" i="7"/>
  <c r="FB278" i="7"/>
  <c r="FA278" i="7"/>
  <c r="EZ278" i="7"/>
  <c r="EY278" i="7"/>
  <c r="EX278" i="7"/>
  <c r="EW278" i="7"/>
  <c r="EV278" i="7"/>
  <c r="EU278" i="7"/>
  <c r="ET278" i="7"/>
  <c r="ER278" i="7"/>
  <c r="EQ278" i="7"/>
  <c r="EP278" i="7"/>
  <c r="EO278" i="7"/>
  <c r="EN278" i="7"/>
  <c r="EM278" i="7"/>
  <c r="EL278" i="7"/>
  <c r="EK278" i="7"/>
  <c r="EJ278" i="7"/>
  <c r="EI278" i="7"/>
  <c r="EH278" i="7"/>
  <c r="EG278" i="7"/>
  <c r="EF278" i="7"/>
  <c r="EE278" i="7"/>
  <c r="ED278" i="7"/>
  <c r="EB278" i="7"/>
  <c r="EA278" i="7"/>
  <c r="DZ278" i="7"/>
  <c r="DY278" i="7"/>
  <c r="DX278" i="7"/>
  <c r="DW278" i="7"/>
  <c r="DV278" i="7"/>
  <c r="DU278" i="7"/>
  <c r="DT278" i="7"/>
  <c r="DS278" i="7"/>
  <c r="DR278" i="7"/>
  <c r="DQ278" i="7"/>
  <c r="DP278" i="7"/>
  <c r="DO278" i="7"/>
  <c r="DN278" i="7"/>
  <c r="DL278" i="7"/>
  <c r="DK278" i="7"/>
  <c r="DJ278" i="7"/>
  <c r="DI278" i="7"/>
  <c r="DH278" i="7"/>
  <c r="DG278" i="7"/>
  <c r="DF278" i="7"/>
  <c r="DE278" i="7"/>
  <c r="DD278" i="7"/>
  <c r="DC278" i="7"/>
  <c r="DB278" i="7"/>
  <c r="DA278" i="7"/>
  <c r="CZ278" i="7"/>
  <c r="CY278" i="7"/>
  <c r="CX278" i="7"/>
  <c r="CV278" i="7"/>
  <c r="CU278" i="7"/>
  <c r="CT278" i="7"/>
  <c r="CS278" i="7"/>
  <c r="CR278" i="7"/>
  <c r="CQ278" i="7"/>
  <c r="CP278" i="7"/>
  <c r="CO278" i="7"/>
  <c r="CN278" i="7"/>
  <c r="CM278" i="7"/>
  <c r="CL278" i="7"/>
  <c r="CK278" i="7"/>
  <c r="CJ278" i="7"/>
  <c r="CI278" i="7"/>
  <c r="CH278" i="7"/>
  <c r="CG278" i="7"/>
  <c r="CF278" i="7"/>
  <c r="CE278" i="7"/>
  <c r="CD278" i="7"/>
  <c r="CC278" i="7"/>
  <c r="CB278" i="7"/>
  <c r="CA278" i="7"/>
  <c r="BZ278" i="7"/>
  <c r="BY278" i="7"/>
  <c r="BX278" i="7"/>
  <c r="BW278" i="7"/>
  <c r="BU278" i="7"/>
  <c r="BT278" i="7"/>
  <c r="BS278" i="7"/>
  <c r="BR278" i="7"/>
  <c r="BQ278" i="7"/>
  <c r="BP278" i="7"/>
  <c r="BO278" i="7"/>
  <c r="BN278" i="7"/>
  <c r="BM278" i="7"/>
  <c r="BL278" i="7"/>
  <c r="BK278" i="7"/>
  <c r="BJ278" i="7"/>
  <c r="BI278" i="7"/>
  <c r="BH278" i="7"/>
  <c r="BG278" i="7"/>
  <c r="BE278" i="7"/>
  <c r="BD278" i="7"/>
  <c r="BC278" i="7"/>
  <c r="BB278" i="7"/>
  <c r="BA278" i="7"/>
  <c r="AZ278" i="7"/>
  <c r="AY278" i="7"/>
  <c r="AX278" i="7"/>
  <c r="AW278" i="7"/>
  <c r="AV278" i="7"/>
  <c r="AU278" i="7"/>
  <c r="AT278" i="7"/>
  <c r="AS278" i="7"/>
  <c r="AR278" i="7"/>
  <c r="AQ278" i="7"/>
  <c r="AO278" i="7"/>
  <c r="AN278" i="7"/>
  <c r="AM278" i="7"/>
  <c r="AL278" i="7"/>
  <c r="AK278" i="7"/>
  <c r="AJ278" i="7"/>
  <c r="AI278" i="7"/>
  <c r="AH278" i="7"/>
  <c r="AG278" i="7"/>
  <c r="AF278" i="7"/>
  <c r="AE278" i="7"/>
  <c r="AD278" i="7"/>
  <c r="AC278" i="7"/>
  <c r="AB278" i="7"/>
  <c r="AA278" i="7"/>
  <c r="Y278" i="7"/>
  <c r="X278" i="7"/>
  <c r="W278" i="7"/>
  <c r="V278" i="7"/>
  <c r="U278" i="7"/>
  <c r="T278" i="7"/>
  <c r="S278" i="7"/>
  <c r="R278" i="7"/>
  <c r="Q278" i="7"/>
  <c r="P278" i="7"/>
  <c r="O278" i="7"/>
  <c r="N278" i="7"/>
  <c r="M278" i="7"/>
  <c r="L278" i="7"/>
  <c r="K278" i="7"/>
  <c r="I278" i="7"/>
  <c r="H278" i="7"/>
  <c r="G278" i="7"/>
  <c r="F278" i="7"/>
  <c r="UE277" i="7"/>
  <c r="TO277" i="7"/>
  <c r="SY277" i="7"/>
  <c r="SI277" i="7"/>
  <c r="RS277" i="7"/>
  <c r="QR277" i="7"/>
  <c r="QB277" i="7"/>
  <c r="PL277" i="7"/>
  <c r="OV277" i="7"/>
  <c r="OF277" i="7"/>
  <c r="NP277" i="7"/>
  <c r="MZ277" i="7"/>
  <c r="MJ277" i="7"/>
  <c r="LT277" i="7"/>
  <c r="LD277" i="7"/>
  <c r="KC277" i="7"/>
  <c r="JM277" i="7"/>
  <c r="IW277" i="7"/>
  <c r="IG277" i="7"/>
  <c r="HQ277" i="7"/>
  <c r="GO277" i="7"/>
  <c r="FY277" i="7"/>
  <c r="FI277" i="7"/>
  <c r="ES277" i="7"/>
  <c r="EC277" i="7"/>
  <c r="DM277" i="7"/>
  <c r="CW277" i="7"/>
  <c r="BV277" i="7"/>
  <c r="BF277" i="7"/>
  <c r="AP277" i="7"/>
  <c r="Z277" i="7"/>
  <c r="J277" i="7"/>
  <c r="E277" i="7"/>
  <c r="VE277" i="7" s="1"/>
  <c r="UE276" i="7"/>
  <c r="TO276" i="7"/>
  <c r="SY276" i="7"/>
  <c r="SI276" i="7"/>
  <c r="RS276" i="7"/>
  <c r="QR276" i="7"/>
  <c r="QB276" i="7"/>
  <c r="PL276" i="7"/>
  <c r="OV276" i="7"/>
  <c r="OF276" i="7"/>
  <c r="NP276" i="7"/>
  <c r="MZ276" i="7"/>
  <c r="MJ276" i="7"/>
  <c r="LT276" i="7"/>
  <c r="LD276" i="7"/>
  <c r="KC276" i="7"/>
  <c r="JM276" i="7"/>
  <c r="IW276" i="7"/>
  <c r="IG276" i="7"/>
  <c r="HQ276" i="7"/>
  <c r="GO276" i="7"/>
  <c r="FY276" i="7"/>
  <c r="FI276" i="7"/>
  <c r="ES276" i="7"/>
  <c r="EC276" i="7"/>
  <c r="DM276" i="7"/>
  <c r="CW276" i="7"/>
  <c r="BV276" i="7"/>
  <c r="BF276" i="7"/>
  <c r="AP276" i="7"/>
  <c r="Z276" i="7"/>
  <c r="J276" i="7"/>
  <c r="E276" i="7"/>
  <c r="VE276" i="7" s="1"/>
  <c r="UE275" i="7"/>
  <c r="TO275" i="7"/>
  <c r="SY275" i="7"/>
  <c r="SI275" i="7"/>
  <c r="RS275" i="7"/>
  <c r="QR275" i="7"/>
  <c r="QB275" i="7"/>
  <c r="PL275" i="7"/>
  <c r="OV275" i="7"/>
  <c r="OF275" i="7"/>
  <c r="NP275" i="7"/>
  <c r="MZ275" i="7"/>
  <c r="MJ275" i="7"/>
  <c r="LT275" i="7"/>
  <c r="LD275" i="7"/>
  <c r="KC275" i="7"/>
  <c r="JM275" i="7"/>
  <c r="IW275" i="7"/>
  <c r="IG275" i="7"/>
  <c r="HQ275" i="7"/>
  <c r="GO275" i="7"/>
  <c r="FY275" i="7"/>
  <c r="FI275" i="7"/>
  <c r="ES275" i="7"/>
  <c r="EC275" i="7"/>
  <c r="DM275" i="7"/>
  <c r="CW275" i="7"/>
  <c r="BV275" i="7"/>
  <c r="BF275" i="7"/>
  <c r="AP275" i="7"/>
  <c r="Z275" i="7"/>
  <c r="J275" i="7"/>
  <c r="E275" i="7"/>
  <c r="VE275" i="7" s="1"/>
  <c r="UE274" i="7"/>
  <c r="TO274" i="7"/>
  <c r="SY274" i="7"/>
  <c r="SI274" i="7"/>
  <c r="RS274" i="7"/>
  <c r="QR274" i="7"/>
  <c r="QB274" i="7"/>
  <c r="PL274" i="7"/>
  <c r="OV274" i="7"/>
  <c r="OF274" i="7"/>
  <c r="NP274" i="7"/>
  <c r="MZ274" i="7"/>
  <c r="MJ274" i="7"/>
  <c r="LT274" i="7"/>
  <c r="LD274" i="7"/>
  <c r="KC274" i="7"/>
  <c r="JM274" i="7"/>
  <c r="IW274" i="7"/>
  <c r="IG274" i="7"/>
  <c r="HQ274" i="7"/>
  <c r="GO274" i="7"/>
  <c r="FY274" i="7"/>
  <c r="FI274" i="7"/>
  <c r="ES274" i="7"/>
  <c r="EC274" i="7"/>
  <c r="DM274" i="7"/>
  <c r="CW274" i="7"/>
  <c r="BV274" i="7"/>
  <c r="BF274" i="7"/>
  <c r="AP274" i="7"/>
  <c r="Z274" i="7"/>
  <c r="J274" i="7"/>
  <c r="E274" i="7"/>
  <c r="VE274" i="7" s="1"/>
  <c r="UE273" i="7"/>
  <c r="TO273" i="7"/>
  <c r="SY273" i="7"/>
  <c r="SI273" i="7"/>
  <c r="RS273" i="7"/>
  <c r="QR273" i="7"/>
  <c r="QB273" i="7"/>
  <c r="PL273" i="7"/>
  <c r="OV273" i="7"/>
  <c r="OF273" i="7"/>
  <c r="NP273" i="7"/>
  <c r="MZ273" i="7"/>
  <c r="MJ273" i="7"/>
  <c r="LT273" i="7"/>
  <c r="LD273" i="7"/>
  <c r="KC273" i="7"/>
  <c r="JM273" i="7"/>
  <c r="IW273" i="7"/>
  <c r="IG273" i="7"/>
  <c r="HQ273" i="7"/>
  <c r="GO273" i="7"/>
  <c r="FY273" i="7"/>
  <c r="FI273" i="7"/>
  <c r="ES273" i="7"/>
  <c r="EC273" i="7"/>
  <c r="DM273" i="7"/>
  <c r="CW273" i="7"/>
  <c r="BV273" i="7"/>
  <c r="BF273" i="7"/>
  <c r="AP273" i="7"/>
  <c r="Z273" i="7"/>
  <c r="J273" i="7"/>
  <c r="E273" i="7"/>
  <c r="VE273" i="7" s="1"/>
  <c r="UE272" i="7"/>
  <c r="TO272" i="7"/>
  <c r="SY272" i="7"/>
  <c r="SI272" i="7"/>
  <c r="RS272" i="7"/>
  <c r="QR272" i="7"/>
  <c r="QB272" i="7"/>
  <c r="PL272" i="7"/>
  <c r="OV272" i="7"/>
  <c r="OF272" i="7"/>
  <c r="NP272" i="7"/>
  <c r="MZ272" i="7"/>
  <c r="MJ272" i="7"/>
  <c r="LT272" i="7"/>
  <c r="LD272" i="7"/>
  <c r="KC272" i="7"/>
  <c r="JM272" i="7"/>
  <c r="IW272" i="7"/>
  <c r="IG272" i="7"/>
  <c r="HQ272" i="7"/>
  <c r="GO272" i="7"/>
  <c r="FY272" i="7"/>
  <c r="FI272" i="7"/>
  <c r="ES272" i="7"/>
  <c r="EC272" i="7"/>
  <c r="DM272" i="7"/>
  <c r="CW272" i="7"/>
  <c r="BV272" i="7"/>
  <c r="BF272" i="7"/>
  <c r="AP272" i="7"/>
  <c r="Z272" i="7"/>
  <c r="J272" i="7"/>
  <c r="E272" i="7"/>
  <c r="VE272" i="7" s="1"/>
  <c r="VD271" i="7"/>
  <c r="VC271" i="7"/>
  <c r="VB271" i="7"/>
  <c r="VA271" i="7"/>
  <c r="UZ271" i="7"/>
  <c r="UY271" i="7"/>
  <c r="UX271" i="7"/>
  <c r="UW271" i="7"/>
  <c r="UV271" i="7"/>
  <c r="UU271" i="7"/>
  <c r="UT271" i="7"/>
  <c r="US271" i="7"/>
  <c r="UR271" i="7"/>
  <c r="UQ271" i="7"/>
  <c r="UP271" i="7"/>
  <c r="UO271" i="7"/>
  <c r="UN271" i="7"/>
  <c r="UM271" i="7"/>
  <c r="UL271" i="7"/>
  <c r="UK271" i="7"/>
  <c r="UJ271" i="7"/>
  <c r="UI271" i="7"/>
  <c r="UH271" i="7"/>
  <c r="UG271" i="7"/>
  <c r="UF271" i="7"/>
  <c r="UD271" i="7"/>
  <c r="UC271" i="7"/>
  <c r="UB271" i="7"/>
  <c r="UA271" i="7"/>
  <c r="TZ271" i="7"/>
  <c r="TY271" i="7"/>
  <c r="TX271" i="7"/>
  <c r="TW271" i="7"/>
  <c r="TV271" i="7"/>
  <c r="TU271" i="7"/>
  <c r="TT271" i="7"/>
  <c r="TS271" i="7"/>
  <c r="TR271" i="7"/>
  <c r="TQ271" i="7"/>
  <c r="TP271" i="7"/>
  <c r="TN271" i="7"/>
  <c r="TM271" i="7"/>
  <c r="TL271" i="7"/>
  <c r="TK271" i="7"/>
  <c r="TJ271" i="7"/>
  <c r="TI271" i="7"/>
  <c r="TH271" i="7"/>
  <c r="TG271" i="7"/>
  <c r="TF271" i="7"/>
  <c r="TE271" i="7"/>
  <c r="TD271" i="7"/>
  <c r="TC271" i="7"/>
  <c r="TB271" i="7"/>
  <c r="TA271" i="7"/>
  <c r="SZ271" i="7"/>
  <c r="SX271" i="7"/>
  <c r="SW271" i="7"/>
  <c r="SV271" i="7"/>
  <c r="SU271" i="7"/>
  <c r="ST271" i="7"/>
  <c r="SS271" i="7"/>
  <c r="SR271" i="7"/>
  <c r="SQ271" i="7"/>
  <c r="SP271" i="7"/>
  <c r="SO271" i="7"/>
  <c r="SN271" i="7"/>
  <c r="SM271" i="7"/>
  <c r="SL271" i="7"/>
  <c r="SK271" i="7"/>
  <c r="SJ271" i="7"/>
  <c r="SH271" i="7"/>
  <c r="SG271" i="7"/>
  <c r="SF271" i="7"/>
  <c r="SE271" i="7"/>
  <c r="SD271" i="7"/>
  <c r="SC271" i="7"/>
  <c r="SB271" i="7"/>
  <c r="SA271" i="7"/>
  <c r="RZ271" i="7"/>
  <c r="RY271" i="7"/>
  <c r="RX271" i="7"/>
  <c r="RW271" i="7"/>
  <c r="RV271" i="7"/>
  <c r="RU271" i="7"/>
  <c r="RT271" i="7"/>
  <c r="RR271" i="7"/>
  <c r="RQ271" i="7"/>
  <c r="RP271" i="7"/>
  <c r="RO271" i="7"/>
  <c r="RN271" i="7"/>
  <c r="RM271" i="7"/>
  <c r="RL271" i="7"/>
  <c r="RK271" i="7"/>
  <c r="RJ271" i="7"/>
  <c r="RI271" i="7"/>
  <c r="RH271" i="7"/>
  <c r="RG271" i="7"/>
  <c r="RF271" i="7"/>
  <c r="RE271" i="7"/>
  <c r="RD271" i="7"/>
  <c r="RC271" i="7"/>
  <c r="RB271" i="7"/>
  <c r="RA271" i="7"/>
  <c r="QZ271" i="7"/>
  <c r="QY271" i="7"/>
  <c r="QX271" i="7"/>
  <c r="QW271" i="7"/>
  <c r="QV271" i="7"/>
  <c r="QU271" i="7"/>
  <c r="QT271" i="7"/>
  <c r="QS271" i="7"/>
  <c r="QQ271" i="7"/>
  <c r="QP271" i="7"/>
  <c r="QO271" i="7"/>
  <c r="QN271" i="7"/>
  <c r="QM271" i="7"/>
  <c r="QL271" i="7"/>
  <c r="QK271" i="7"/>
  <c r="QJ271" i="7"/>
  <c r="QI271" i="7"/>
  <c r="QH271" i="7"/>
  <c r="QG271" i="7"/>
  <c r="QF271" i="7"/>
  <c r="QE271" i="7"/>
  <c r="QD271" i="7"/>
  <c r="QC271" i="7"/>
  <c r="QA271" i="7"/>
  <c r="PZ271" i="7"/>
  <c r="PY271" i="7"/>
  <c r="PX271" i="7"/>
  <c r="PW271" i="7"/>
  <c r="PV271" i="7"/>
  <c r="PU271" i="7"/>
  <c r="PT271" i="7"/>
  <c r="PS271" i="7"/>
  <c r="PR271" i="7"/>
  <c r="PQ271" i="7"/>
  <c r="PP271" i="7"/>
  <c r="PO271" i="7"/>
  <c r="PN271" i="7"/>
  <c r="PM271" i="7"/>
  <c r="PK271" i="7"/>
  <c r="PJ271" i="7"/>
  <c r="PI271" i="7"/>
  <c r="PH271" i="7"/>
  <c r="PG271" i="7"/>
  <c r="PF271" i="7"/>
  <c r="PE271" i="7"/>
  <c r="PD271" i="7"/>
  <c r="PC271" i="7"/>
  <c r="PB271" i="7"/>
  <c r="PA271" i="7"/>
  <c r="OZ271" i="7"/>
  <c r="OY271" i="7"/>
  <c r="OX271" i="7"/>
  <c r="OW271" i="7"/>
  <c r="OU271" i="7"/>
  <c r="OT271" i="7"/>
  <c r="OS271" i="7"/>
  <c r="OR271" i="7"/>
  <c r="OQ271" i="7"/>
  <c r="OP271" i="7"/>
  <c r="OO271" i="7"/>
  <c r="ON271" i="7"/>
  <c r="OM271" i="7"/>
  <c r="OL271" i="7"/>
  <c r="OK271" i="7"/>
  <c r="OJ271" i="7"/>
  <c r="OI271" i="7"/>
  <c r="OH271" i="7"/>
  <c r="OG271" i="7"/>
  <c r="OE271" i="7"/>
  <c r="OD271" i="7"/>
  <c r="OC271" i="7"/>
  <c r="OB271" i="7"/>
  <c r="OA271" i="7"/>
  <c r="NZ271" i="7"/>
  <c r="NY271" i="7"/>
  <c r="NX271" i="7"/>
  <c r="NW271" i="7"/>
  <c r="NV271" i="7"/>
  <c r="NU271" i="7"/>
  <c r="NT271" i="7"/>
  <c r="NS271" i="7"/>
  <c r="NR271" i="7"/>
  <c r="NQ271" i="7"/>
  <c r="NO271" i="7"/>
  <c r="NN271" i="7"/>
  <c r="NM271" i="7"/>
  <c r="NL271" i="7"/>
  <c r="NK271" i="7"/>
  <c r="NJ271" i="7"/>
  <c r="NI271" i="7"/>
  <c r="NH271" i="7"/>
  <c r="NG271" i="7"/>
  <c r="NF271" i="7"/>
  <c r="NE271" i="7"/>
  <c r="ND271" i="7"/>
  <c r="NC271" i="7"/>
  <c r="NB271" i="7"/>
  <c r="NA271" i="7"/>
  <c r="MY271" i="7"/>
  <c r="MX271" i="7"/>
  <c r="MW271" i="7"/>
  <c r="MV271" i="7"/>
  <c r="MU271" i="7"/>
  <c r="MT271" i="7"/>
  <c r="MS271" i="7"/>
  <c r="MR271" i="7"/>
  <c r="MQ271" i="7"/>
  <c r="MP271" i="7"/>
  <c r="MO271" i="7"/>
  <c r="MN271" i="7"/>
  <c r="MM271" i="7"/>
  <c r="ML271" i="7"/>
  <c r="MK271" i="7"/>
  <c r="MI271" i="7"/>
  <c r="MH271" i="7"/>
  <c r="MG271" i="7"/>
  <c r="MF271" i="7"/>
  <c r="ME271" i="7"/>
  <c r="MD271" i="7"/>
  <c r="MC271" i="7"/>
  <c r="MB271" i="7"/>
  <c r="MA271" i="7"/>
  <c r="LZ271" i="7"/>
  <c r="LY271" i="7"/>
  <c r="LX271" i="7"/>
  <c r="LW271" i="7"/>
  <c r="LV271" i="7"/>
  <c r="LU271" i="7"/>
  <c r="LS271" i="7"/>
  <c r="LR271" i="7"/>
  <c r="LQ271" i="7"/>
  <c r="LP271" i="7"/>
  <c r="LO271" i="7"/>
  <c r="LN271" i="7"/>
  <c r="LM271" i="7"/>
  <c r="LL271" i="7"/>
  <c r="LK271" i="7"/>
  <c r="LJ271" i="7"/>
  <c r="LI271" i="7"/>
  <c r="LH271" i="7"/>
  <c r="LG271" i="7"/>
  <c r="LF271" i="7"/>
  <c r="LE271" i="7"/>
  <c r="LC271" i="7"/>
  <c r="LB271" i="7"/>
  <c r="LA271" i="7"/>
  <c r="KZ271" i="7"/>
  <c r="KY271" i="7"/>
  <c r="KX271" i="7"/>
  <c r="KW271" i="7"/>
  <c r="KV271" i="7"/>
  <c r="KU271" i="7"/>
  <c r="KT271" i="7"/>
  <c r="KS271" i="7"/>
  <c r="KR271" i="7"/>
  <c r="KQ271" i="7"/>
  <c r="KP271" i="7"/>
  <c r="KO271" i="7"/>
  <c r="KN271" i="7"/>
  <c r="KM271" i="7"/>
  <c r="KL271" i="7"/>
  <c r="KK271" i="7"/>
  <c r="KJ271" i="7"/>
  <c r="KI271" i="7"/>
  <c r="KH271" i="7"/>
  <c r="KG271" i="7"/>
  <c r="KF271" i="7"/>
  <c r="KE271" i="7"/>
  <c r="KD271" i="7"/>
  <c r="KB271" i="7"/>
  <c r="KA271" i="7"/>
  <c r="JZ271" i="7"/>
  <c r="JY271" i="7"/>
  <c r="JX271" i="7"/>
  <c r="JW271" i="7"/>
  <c r="JV271" i="7"/>
  <c r="JU271" i="7"/>
  <c r="JT271" i="7"/>
  <c r="JS271" i="7"/>
  <c r="JR271" i="7"/>
  <c r="JQ271" i="7"/>
  <c r="JP271" i="7"/>
  <c r="JO271" i="7"/>
  <c r="JN271" i="7"/>
  <c r="JL271" i="7"/>
  <c r="JK271" i="7"/>
  <c r="JJ271" i="7"/>
  <c r="JI271" i="7"/>
  <c r="JH271" i="7"/>
  <c r="JG271" i="7"/>
  <c r="JF271" i="7"/>
  <c r="JE271" i="7"/>
  <c r="JD271" i="7"/>
  <c r="JC271" i="7"/>
  <c r="JB271" i="7"/>
  <c r="JA271" i="7"/>
  <c r="IZ271" i="7"/>
  <c r="IY271" i="7"/>
  <c r="IX271" i="7"/>
  <c r="IV271" i="7"/>
  <c r="IU271" i="7"/>
  <c r="IT271" i="7"/>
  <c r="IS271" i="7"/>
  <c r="IR271" i="7"/>
  <c r="IQ271" i="7"/>
  <c r="IP271" i="7"/>
  <c r="IO271" i="7"/>
  <c r="IN271" i="7"/>
  <c r="IM271" i="7"/>
  <c r="IL271" i="7"/>
  <c r="IK271" i="7"/>
  <c r="IJ271" i="7"/>
  <c r="II271" i="7"/>
  <c r="IH271" i="7"/>
  <c r="IF271" i="7"/>
  <c r="IE271" i="7"/>
  <c r="ID271" i="7"/>
  <c r="IC271" i="7"/>
  <c r="IB271" i="7"/>
  <c r="IA271" i="7"/>
  <c r="HZ271" i="7"/>
  <c r="HY271" i="7"/>
  <c r="HX271" i="7"/>
  <c r="HW271" i="7"/>
  <c r="HV271" i="7"/>
  <c r="HU271" i="7"/>
  <c r="HT271" i="7"/>
  <c r="HS271" i="7"/>
  <c r="HR271" i="7"/>
  <c r="HP271" i="7"/>
  <c r="HO271" i="7"/>
  <c r="HN271" i="7"/>
  <c r="HM271" i="7"/>
  <c r="HL271" i="7"/>
  <c r="HK271" i="7"/>
  <c r="HJ271" i="7"/>
  <c r="HI271" i="7"/>
  <c r="HH271" i="7"/>
  <c r="HG271" i="7"/>
  <c r="HF271" i="7"/>
  <c r="HE271" i="7"/>
  <c r="HD271" i="7"/>
  <c r="HC271" i="7"/>
  <c r="HB271" i="7"/>
  <c r="HA271" i="7"/>
  <c r="GZ271" i="7"/>
  <c r="GY271" i="7"/>
  <c r="GX271" i="7"/>
  <c r="GW271" i="7"/>
  <c r="GV271" i="7"/>
  <c r="GU271" i="7"/>
  <c r="GT271" i="7"/>
  <c r="GS271" i="7"/>
  <c r="GR271" i="7"/>
  <c r="GQ271" i="7"/>
  <c r="GP271" i="7"/>
  <c r="GN271" i="7"/>
  <c r="GM271" i="7"/>
  <c r="GL271" i="7"/>
  <c r="GK271" i="7"/>
  <c r="GJ271" i="7"/>
  <c r="GI271" i="7"/>
  <c r="GH271" i="7"/>
  <c r="GG271" i="7"/>
  <c r="GF271" i="7"/>
  <c r="GE271" i="7"/>
  <c r="GD271" i="7"/>
  <c r="GC271" i="7"/>
  <c r="GB271" i="7"/>
  <c r="GA271" i="7"/>
  <c r="FZ271" i="7"/>
  <c r="FX271" i="7"/>
  <c r="FW271" i="7"/>
  <c r="FV271" i="7"/>
  <c r="FU271" i="7"/>
  <c r="FT271" i="7"/>
  <c r="FS271" i="7"/>
  <c r="FR271" i="7"/>
  <c r="FQ271" i="7"/>
  <c r="FP271" i="7"/>
  <c r="FO271" i="7"/>
  <c r="FN271" i="7"/>
  <c r="FM271" i="7"/>
  <c r="FL271" i="7"/>
  <c r="FK271" i="7"/>
  <c r="FJ271" i="7"/>
  <c r="FH271" i="7"/>
  <c r="FG271" i="7"/>
  <c r="FF271" i="7"/>
  <c r="FE271" i="7"/>
  <c r="FD271" i="7"/>
  <c r="FC271" i="7"/>
  <c r="FB271" i="7"/>
  <c r="FA271" i="7"/>
  <c r="EZ271" i="7"/>
  <c r="EY271" i="7"/>
  <c r="EX271" i="7"/>
  <c r="EW271" i="7"/>
  <c r="EV271" i="7"/>
  <c r="EU271" i="7"/>
  <c r="ET271" i="7"/>
  <c r="ER271" i="7"/>
  <c r="EQ271" i="7"/>
  <c r="EP271" i="7"/>
  <c r="EO271" i="7"/>
  <c r="EN271" i="7"/>
  <c r="EM271" i="7"/>
  <c r="EL271" i="7"/>
  <c r="EK271" i="7"/>
  <c r="EJ271" i="7"/>
  <c r="EI271" i="7"/>
  <c r="EH271" i="7"/>
  <c r="EG271" i="7"/>
  <c r="EF271" i="7"/>
  <c r="EE271" i="7"/>
  <c r="ED271" i="7"/>
  <c r="EB271" i="7"/>
  <c r="EA271" i="7"/>
  <c r="DZ271" i="7"/>
  <c r="DY271" i="7"/>
  <c r="DX271" i="7"/>
  <c r="DW271" i="7"/>
  <c r="DV271" i="7"/>
  <c r="DU271" i="7"/>
  <c r="DT271" i="7"/>
  <c r="DS271" i="7"/>
  <c r="DR271" i="7"/>
  <c r="DQ271" i="7"/>
  <c r="DP271" i="7"/>
  <c r="DO271" i="7"/>
  <c r="DN271" i="7"/>
  <c r="DL271" i="7"/>
  <c r="DK271" i="7"/>
  <c r="DJ271" i="7"/>
  <c r="DI271" i="7"/>
  <c r="DH271" i="7"/>
  <c r="DG271" i="7"/>
  <c r="DF271" i="7"/>
  <c r="DE271" i="7"/>
  <c r="DD271" i="7"/>
  <c r="DC271" i="7"/>
  <c r="DB271" i="7"/>
  <c r="DA271" i="7"/>
  <c r="CZ271" i="7"/>
  <c r="CY271" i="7"/>
  <c r="CX271" i="7"/>
  <c r="CV271" i="7"/>
  <c r="CU271" i="7"/>
  <c r="CT271" i="7"/>
  <c r="CS271" i="7"/>
  <c r="CR271" i="7"/>
  <c r="CQ271" i="7"/>
  <c r="CP271" i="7"/>
  <c r="CO271" i="7"/>
  <c r="CN271" i="7"/>
  <c r="CM271" i="7"/>
  <c r="CL271" i="7"/>
  <c r="CK271" i="7"/>
  <c r="CJ271" i="7"/>
  <c r="CI271" i="7"/>
  <c r="CH271" i="7"/>
  <c r="CG271" i="7"/>
  <c r="CF271" i="7"/>
  <c r="CE271" i="7"/>
  <c r="CD271" i="7"/>
  <c r="CC271" i="7"/>
  <c r="CB271" i="7"/>
  <c r="CA271" i="7"/>
  <c r="BZ271" i="7"/>
  <c r="BY271" i="7"/>
  <c r="BX271" i="7"/>
  <c r="BW271" i="7"/>
  <c r="BU271" i="7"/>
  <c r="BT271" i="7"/>
  <c r="BS271" i="7"/>
  <c r="BR271" i="7"/>
  <c r="BQ271" i="7"/>
  <c r="BP271" i="7"/>
  <c r="BO271" i="7"/>
  <c r="BN271" i="7"/>
  <c r="BM271" i="7"/>
  <c r="BL271" i="7"/>
  <c r="BK271" i="7"/>
  <c r="BJ271" i="7"/>
  <c r="BI271" i="7"/>
  <c r="BH271" i="7"/>
  <c r="BG271" i="7"/>
  <c r="BE271" i="7"/>
  <c r="BD271" i="7"/>
  <c r="BC271" i="7"/>
  <c r="BB271" i="7"/>
  <c r="BA271" i="7"/>
  <c r="AZ271" i="7"/>
  <c r="AY271" i="7"/>
  <c r="AX271" i="7"/>
  <c r="AW271" i="7"/>
  <c r="AV271" i="7"/>
  <c r="AU271" i="7"/>
  <c r="AT271" i="7"/>
  <c r="AS271" i="7"/>
  <c r="AR271" i="7"/>
  <c r="AQ271" i="7"/>
  <c r="AO271" i="7"/>
  <c r="AN271" i="7"/>
  <c r="AM271" i="7"/>
  <c r="AL271" i="7"/>
  <c r="AK271" i="7"/>
  <c r="AJ271" i="7"/>
  <c r="AI271" i="7"/>
  <c r="AH271" i="7"/>
  <c r="AG271" i="7"/>
  <c r="AF271" i="7"/>
  <c r="AE271" i="7"/>
  <c r="AD271" i="7"/>
  <c r="AC271" i="7"/>
  <c r="AB271" i="7"/>
  <c r="AA271" i="7"/>
  <c r="Y271" i="7"/>
  <c r="X271" i="7"/>
  <c r="W271" i="7"/>
  <c r="V271" i="7"/>
  <c r="U271" i="7"/>
  <c r="T271" i="7"/>
  <c r="S271" i="7"/>
  <c r="R271" i="7"/>
  <c r="Q271" i="7"/>
  <c r="P271" i="7"/>
  <c r="O271" i="7"/>
  <c r="N271" i="7"/>
  <c r="M271" i="7"/>
  <c r="L271" i="7"/>
  <c r="K271" i="7"/>
  <c r="I271" i="7"/>
  <c r="H271" i="7"/>
  <c r="G271" i="7"/>
  <c r="F271" i="7"/>
  <c r="UE270" i="7"/>
  <c r="TO270" i="7"/>
  <c r="SY270" i="7"/>
  <c r="SI270" i="7"/>
  <c r="RS270" i="7"/>
  <c r="QR270" i="7"/>
  <c r="QB270" i="7"/>
  <c r="PL270" i="7"/>
  <c r="OV270" i="7"/>
  <c r="OF270" i="7"/>
  <c r="NP270" i="7"/>
  <c r="MZ270" i="7"/>
  <c r="MJ270" i="7"/>
  <c r="LT270" i="7"/>
  <c r="LD270" i="7"/>
  <c r="KC270" i="7"/>
  <c r="JM270" i="7"/>
  <c r="IW270" i="7"/>
  <c r="IG270" i="7"/>
  <c r="HQ270" i="7"/>
  <c r="GO270" i="7"/>
  <c r="FY270" i="7"/>
  <c r="FI270" i="7"/>
  <c r="ES270" i="7"/>
  <c r="EC270" i="7"/>
  <c r="DM270" i="7"/>
  <c r="CW270" i="7"/>
  <c r="BV270" i="7"/>
  <c r="BF270" i="7"/>
  <c r="AP270" i="7"/>
  <c r="Z270" i="7"/>
  <c r="J270" i="7"/>
  <c r="E270" i="7"/>
  <c r="VE270" i="7" s="1"/>
  <c r="UE269" i="7"/>
  <c r="TO269" i="7"/>
  <c r="SY269" i="7"/>
  <c r="SI269" i="7"/>
  <c r="RS269" i="7"/>
  <c r="QR269" i="7"/>
  <c r="QB269" i="7"/>
  <c r="PL269" i="7"/>
  <c r="OV269" i="7"/>
  <c r="OF269" i="7"/>
  <c r="NP269" i="7"/>
  <c r="MZ269" i="7"/>
  <c r="MJ269" i="7"/>
  <c r="LT269" i="7"/>
  <c r="LD269" i="7"/>
  <c r="KC269" i="7"/>
  <c r="JM269" i="7"/>
  <c r="IW269" i="7"/>
  <c r="IG269" i="7"/>
  <c r="HQ269" i="7"/>
  <c r="GO269" i="7"/>
  <c r="FY269" i="7"/>
  <c r="FI269" i="7"/>
  <c r="ES269" i="7"/>
  <c r="EC269" i="7"/>
  <c r="DM269" i="7"/>
  <c r="CW269" i="7"/>
  <c r="BV269" i="7"/>
  <c r="BF269" i="7"/>
  <c r="AP269" i="7"/>
  <c r="Z269" i="7"/>
  <c r="J269" i="7"/>
  <c r="E269" i="7"/>
  <c r="VD268" i="7"/>
  <c r="VC268" i="7"/>
  <c r="VB268" i="7"/>
  <c r="VA268" i="7"/>
  <c r="UZ268" i="7"/>
  <c r="UY268" i="7"/>
  <c r="UX268" i="7"/>
  <c r="UW268" i="7"/>
  <c r="UV268" i="7"/>
  <c r="UU268" i="7"/>
  <c r="UT268" i="7"/>
  <c r="US268" i="7"/>
  <c r="UR268" i="7"/>
  <c r="UQ268" i="7"/>
  <c r="UP268" i="7"/>
  <c r="UO268" i="7"/>
  <c r="UN268" i="7"/>
  <c r="UM268" i="7"/>
  <c r="UL268" i="7"/>
  <c r="UK268" i="7"/>
  <c r="UJ268" i="7"/>
  <c r="UI268" i="7"/>
  <c r="UH268" i="7"/>
  <c r="UG268" i="7"/>
  <c r="UF268" i="7"/>
  <c r="UD268" i="7"/>
  <c r="UC268" i="7"/>
  <c r="UB268" i="7"/>
  <c r="UA268" i="7"/>
  <c r="TZ268" i="7"/>
  <c r="TY268" i="7"/>
  <c r="TX268" i="7"/>
  <c r="TW268" i="7"/>
  <c r="TV268" i="7"/>
  <c r="TU268" i="7"/>
  <c r="TT268" i="7"/>
  <c r="TS268" i="7"/>
  <c r="TR268" i="7"/>
  <c r="TQ268" i="7"/>
  <c r="TP268" i="7"/>
  <c r="TN268" i="7"/>
  <c r="TM268" i="7"/>
  <c r="TL268" i="7"/>
  <c r="TK268" i="7"/>
  <c r="TJ268" i="7"/>
  <c r="TI268" i="7"/>
  <c r="TH268" i="7"/>
  <c r="TG268" i="7"/>
  <c r="TF268" i="7"/>
  <c r="TE268" i="7"/>
  <c r="TD268" i="7"/>
  <c r="TC268" i="7"/>
  <c r="TB268" i="7"/>
  <c r="TA268" i="7"/>
  <c r="SZ268" i="7"/>
  <c r="SX268" i="7"/>
  <c r="SW268" i="7"/>
  <c r="SV268" i="7"/>
  <c r="SU268" i="7"/>
  <c r="ST268" i="7"/>
  <c r="SS268" i="7"/>
  <c r="SR268" i="7"/>
  <c r="SQ268" i="7"/>
  <c r="SP268" i="7"/>
  <c r="SO268" i="7"/>
  <c r="SN268" i="7"/>
  <c r="SM268" i="7"/>
  <c r="SL268" i="7"/>
  <c r="SK268" i="7"/>
  <c r="SJ268" i="7"/>
  <c r="SH268" i="7"/>
  <c r="SG268" i="7"/>
  <c r="SF268" i="7"/>
  <c r="SE268" i="7"/>
  <c r="SD268" i="7"/>
  <c r="SC268" i="7"/>
  <c r="SB268" i="7"/>
  <c r="SA268" i="7"/>
  <c r="RZ268" i="7"/>
  <c r="RY268" i="7"/>
  <c r="RX268" i="7"/>
  <c r="RW268" i="7"/>
  <c r="RV268" i="7"/>
  <c r="RU268" i="7"/>
  <c r="RT268" i="7"/>
  <c r="RR268" i="7"/>
  <c r="RQ268" i="7"/>
  <c r="RP268" i="7"/>
  <c r="RO268" i="7"/>
  <c r="RN268" i="7"/>
  <c r="RM268" i="7"/>
  <c r="RL268" i="7"/>
  <c r="RK268" i="7"/>
  <c r="RJ268" i="7"/>
  <c r="RI268" i="7"/>
  <c r="RH268" i="7"/>
  <c r="RG268" i="7"/>
  <c r="RF268" i="7"/>
  <c r="RE268" i="7"/>
  <c r="RD268" i="7"/>
  <c r="RC268" i="7"/>
  <c r="RB268" i="7"/>
  <c r="RA268" i="7"/>
  <c r="QZ268" i="7"/>
  <c r="QY268" i="7"/>
  <c r="QX268" i="7"/>
  <c r="QW268" i="7"/>
  <c r="QV268" i="7"/>
  <c r="QU268" i="7"/>
  <c r="QT268" i="7"/>
  <c r="QS268" i="7"/>
  <c r="QQ268" i="7"/>
  <c r="QP268" i="7"/>
  <c r="QO268" i="7"/>
  <c r="QN268" i="7"/>
  <c r="QM268" i="7"/>
  <c r="QL268" i="7"/>
  <c r="QK268" i="7"/>
  <c r="QJ268" i="7"/>
  <c r="QI268" i="7"/>
  <c r="QH268" i="7"/>
  <c r="QG268" i="7"/>
  <c r="QF268" i="7"/>
  <c r="QE268" i="7"/>
  <c r="QD268" i="7"/>
  <c r="QC268" i="7"/>
  <c r="QA268" i="7"/>
  <c r="PZ268" i="7"/>
  <c r="PY268" i="7"/>
  <c r="PX268" i="7"/>
  <c r="PW268" i="7"/>
  <c r="PV268" i="7"/>
  <c r="PU268" i="7"/>
  <c r="PT268" i="7"/>
  <c r="PS268" i="7"/>
  <c r="PR268" i="7"/>
  <c r="PQ268" i="7"/>
  <c r="PP268" i="7"/>
  <c r="PO268" i="7"/>
  <c r="PN268" i="7"/>
  <c r="PM268" i="7"/>
  <c r="PK268" i="7"/>
  <c r="PJ268" i="7"/>
  <c r="PI268" i="7"/>
  <c r="PH268" i="7"/>
  <c r="PG268" i="7"/>
  <c r="PF268" i="7"/>
  <c r="PE268" i="7"/>
  <c r="PD268" i="7"/>
  <c r="PC268" i="7"/>
  <c r="PB268" i="7"/>
  <c r="PA268" i="7"/>
  <c r="OZ268" i="7"/>
  <c r="OY268" i="7"/>
  <c r="OX268" i="7"/>
  <c r="OW268" i="7"/>
  <c r="OU268" i="7"/>
  <c r="OT268" i="7"/>
  <c r="OS268" i="7"/>
  <c r="OR268" i="7"/>
  <c r="OQ268" i="7"/>
  <c r="OP268" i="7"/>
  <c r="OO268" i="7"/>
  <c r="ON268" i="7"/>
  <c r="OM268" i="7"/>
  <c r="OL268" i="7"/>
  <c r="OK268" i="7"/>
  <c r="OJ268" i="7"/>
  <c r="OI268" i="7"/>
  <c r="OH268" i="7"/>
  <c r="OG268" i="7"/>
  <c r="OE268" i="7"/>
  <c r="OD268" i="7"/>
  <c r="OC268" i="7"/>
  <c r="OB268" i="7"/>
  <c r="OA268" i="7"/>
  <c r="NZ268" i="7"/>
  <c r="NY268" i="7"/>
  <c r="NX268" i="7"/>
  <c r="NW268" i="7"/>
  <c r="NV268" i="7"/>
  <c r="NU268" i="7"/>
  <c r="NT268" i="7"/>
  <c r="NS268" i="7"/>
  <c r="NR268" i="7"/>
  <c r="NQ268" i="7"/>
  <c r="NO268" i="7"/>
  <c r="NN268" i="7"/>
  <c r="NM268" i="7"/>
  <c r="NL268" i="7"/>
  <c r="NK268" i="7"/>
  <c r="NJ268" i="7"/>
  <c r="NI268" i="7"/>
  <c r="NH268" i="7"/>
  <c r="NG268" i="7"/>
  <c r="NF268" i="7"/>
  <c r="NE268" i="7"/>
  <c r="ND268" i="7"/>
  <c r="NC268" i="7"/>
  <c r="NB268" i="7"/>
  <c r="NA268" i="7"/>
  <c r="MY268" i="7"/>
  <c r="MX268" i="7"/>
  <c r="MW268" i="7"/>
  <c r="MV268" i="7"/>
  <c r="MU268" i="7"/>
  <c r="MT268" i="7"/>
  <c r="MS268" i="7"/>
  <c r="MR268" i="7"/>
  <c r="MQ268" i="7"/>
  <c r="MP268" i="7"/>
  <c r="MO268" i="7"/>
  <c r="MN268" i="7"/>
  <c r="MM268" i="7"/>
  <c r="ML268" i="7"/>
  <c r="MK268" i="7"/>
  <c r="MI268" i="7"/>
  <c r="MH268" i="7"/>
  <c r="MG268" i="7"/>
  <c r="MF268" i="7"/>
  <c r="ME268" i="7"/>
  <c r="MD268" i="7"/>
  <c r="MC268" i="7"/>
  <c r="MB268" i="7"/>
  <c r="MA268" i="7"/>
  <c r="LZ268" i="7"/>
  <c r="LY268" i="7"/>
  <c r="LX268" i="7"/>
  <c r="LW268" i="7"/>
  <c r="LV268" i="7"/>
  <c r="LU268" i="7"/>
  <c r="LS268" i="7"/>
  <c r="LR268" i="7"/>
  <c r="LQ268" i="7"/>
  <c r="LP268" i="7"/>
  <c r="LO268" i="7"/>
  <c r="LN268" i="7"/>
  <c r="LM268" i="7"/>
  <c r="LL268" i="7"/>
  <c r="LK268" i="7"/>
  <c r="LJ268" i="7"/>
  <c r="LI268" i="7"/>
  <c r="LH268" i="7"/>
  <c r="LG268" i="7"/>
  <c r="LF268" i="7"/>
  <c r="LE268" i="7"/>
  <c r="LC268" i="7"/>
  <c r="LB268" i="7"/>
  <c r="LA268" i="7"/>
  <c r="KZ268" i="7"/>
  <c r="KY268" i="7"/>
  <c r="KX268" i="7"/>
  <c r="KW268" i="7"/>
  <c r="KV268" i="7"/>
  <c r="KU268" i="7"/>
  <c r="KT268" i="7"/>
  <c r="KS268" i="7"/>
  <c r="KR268" i="7"/>
  <c r="KQ268" i="7"/>
  <c r="KP268" i="7"/>
  <c r="KO268" i="7"/>
  <c r="KN268" i="7"/>
  <c r="KM268" i="7"/>
  <c r="KL268" i="7"/>
  <c r="KK268" i="7"/>
  <c r="KJ268" i="7"/>
  <c r="KI268" i="7"/>
  <c r="KH268" i="7"/>
  <c r="KG268" i="7"/>
  <c r="KF268" i="7"/>
  <c r="KE268" i="7"/>
  <c r="KD268" i="7"/>
  <c r="KB268" i="7"/>
  <c r="KA268" i="7"/>
  <c r="JZ268" i="7"/>
  <c r="JY268" i="7"/>
  <c r="JX268" i="7"/>
  <c r="JW268" i="7"/>
  <c r="JV268" i="7"/>
  <c r="JU268" i="7"/>
  <c r="JT268" i="7"/>
  <c r="JS268" i="7"/>
  <c r="JR268" i="7"/>
  <c r="JQ268" i="7"/>
  <c r="JP268" i="7"/>
  <c r="JO268" i="7"/>
  <c r="JN268" i="7"/>
  <c r="JL268" i="7"/>
  <c r="JK268" i="7"/>
  <c r="JJ268" i="7"/>
  <c r="JI268" i="7"/>
  <c r="JH268" i="7"/>
  <c r="JG268" i="7"/>
  <c r="JF268" i="7"/>
  <c r="JE268" i="7"/>
  <c r="JD268" i="7"/>
  <c r="JC268" i="7"/>
  <c r="JB268" i="7"/>
  <c r="JA268" i="7"/>
  <c r="IZ268" i="7"/>
  <c r="IY268" i="7"/>
  <c r="IX268" i="7"/>
  <c r="IV268" i="7"/>
  <c r="IU268" i="7"/>
  <c r="IT268" i="7"/>
  <c r="IS268" i="7"/>
  <c r="IR268" i="7"/>
  <c r="IQ268" i="7"/>
  <c r="IP268" i="7"/>
  <c r="IO268" i="7"/>
  <c r="IN268" i="7"/>
  <c r="IM268" i="7"/>
  <c r="IL268" i="7"/>
  <c r="IK268" i="7"/>
  <c r="IJ268" i="7"/>
  <c r="II268" i="7"/>
  <c r="IH268" i="7"/>
  <c r="IF268" i="7"/>
  <c r="IE268" i="7"/>
  <c r="ID268" i="7"/>
  <c r="IC268" i="7"/>
  <c r="IB268" i="7"/>
  <c r="IA268" i="7"/>
  <c r="HZ268" i="7"/>
  <c r="HY268" i="7"/>
  <c r="HX268" i="7"/>
  <c r="HW268" i="7"/>
  <c r="HV268" i="7"/>
  <c r="HU268" i="7"/>
  <c r="HT268" i="7"/>
  <c r="HS268" i="7"/>
  <c r="HR268" i="7"/>
  <c r="HP268" i="7"/>
  <c r="HO268" i="7"/>
  <c r="HN268" i="7"/>
  <c r="HM268" i="7"/>
  <c r="HL268" i="7"/>
  <c r="HK268" i="7"/>
  <c r="HJ268" i="7"/>
  <c r="HI268" i="7"/>
  <c r="HH268" i="7"/>
  <c r="HG268" i="7"/>
  <c r="HF268" i="7"/>
  <c r="HE268" i="7"/>
  <c r="HD268" i="7"/>
  <c r="HC268" i="7"/>
  <c r="HB268" i="7"/>
  <c r="HA268" i="7"/>
  <c r="GZ268" i="7"/>
  <c r="GY268" i="7"/>
  <c r="GX268" i="7"/>
  <c r="GW268" i="7"/>
  <c r="GV268" i="7"/>
  <c r="GU268" i="7"/>
  <c r="GT268" i="7"/>
  <c r="GS268" i="7"/>
  <c r="GR268" i="7"/>
  <c r="GQ268" i="7"/>
  <c r="GP268" i="7"/>
  <c r="GN268" i="7"/>
  <c r="GM268" i="7"/>
  <c r="GL268" i="7"/>
  <c r="GK268" i="7"/>
  <c r="GJ268" i="7"/>
  <c r="GI268" i="7"/>
  <c r="GH268" i="7"/>
  <c r="GG268" i="7"/>
  <c r="GF268" i="7"/>
  <c r="GE268" i="7"/>
  <c r="GD268" i="7"/>
  <c r="GC268" i="7"/>
  <c r="GB268" i="7"/>
  <c r="GA268" i="7"/>
  <c r="FZ268" i="7"/>
  <c r="FX268" i="7"/>
  <c r="FW268" i="7"/>
  <c r="FV268" i="7"/>
  <c r="FU268" i="7"/>
  <c r="FT268" i="7"/>
  <c r="FS268" i="7"/>
  <c r="FR268" i="7"/>
  <c r="FQ268" i="7"/>
  <c r="FP268" i="7"/>
  <c r="FO268" i="7"/>
  <c r="FN268" i="7"/>
  <c r="FM268" i="7"/>
  <c r="FL268" i="7"/>
  <c r="FK268" i="7"/>
  <c r="FJ268" i="7"/>
  <c r="FH268" i="7"/>
  <c r="FG268" i="7"/>
  <c r="FF268" i="7"/>
  <c r="FE268" i="7"/>
  <c r="FD268" i="7"/>
  <c r="FC268" i="7"/>
  <c r="FB268" i="7"/>
  <c r="FA268" i="7"/>
  <c r="EZ268" i="7"/>
  <c r="EY268" i="7"/>
  <c r="EX268" i="7"/>
  <c r="EW268" i="7"/>
  <c r="EV268" i="7"/>
  <c r="EU268" i="7"/>
  <c r="ET268" i="7"/>
  <c r="ER268" i="7"/>
  <c r="EQ268" i="7"/>
  <c r="EP268" i="7"/>
  <c r="EO268" i="7"/>
  <c r="EN268" i="7"/>
  <c r="EM268" i="7"/>
  <c r="EL268" i="7"/>
  <c r="EK268" i="7"/>
  <c r="EJ268" i="7"/>
  <c r="EI268" i="7"/>
  <c r="EH268" i="7"/>
  <c r="EG268" i="7"/>
  <c r="EF268" i="7"/>
  <c r="EE268" i="7"/>
  <c r="ED268" i="7"/>
  <c r="EB268" i="7"/>
  <c r="EA268" i="7"/>
  <c r="DZ268" i="7"/>
  <c r="DY268" i="7"/>
  <c r="DX268" i="7"/>
  <c r="DW268" i="7"/>
  <c r="DV268" i="7"/>
  <c r="DU268" i="7"/>
  <c r="DT268" i="7"/>
  <c r="DS268" i="7"/>
  <c r="DR268" i="7"/>
  <c r="DQ268" i="7"/>
  <c r="DP268" i="7"/>
  <c r="DO268" i="7"/>
  <c r="DN268" i="7"/>
  <c r="DL268" i="7"/>
  <c r="DK268" i="7"/>
  <c r="DJ268" i="7"/>
  <c r="DI268" i="7"/>
  <c r="DH268" i="7"/>
  <c r="DG268" i="7"/>
  <c r="DF268" i="7"/>
  <c r="DE268" i="7"/>
  <c r="DD268" i="7"/>
  <c r="DC268" i="7"/>
  <c r="DB268" i="7"/>
  <c r="DA268" i="7"/>
  <c r="CZ268" i="7"/>
  <c r="CY268" i="7"/>
  <c r="CX268" i="7"/>
  <c r="CV268" i="7"/>
  <c r="CU268" i="7"/>
  <c r="CT268" i="7"/>
  <c r="CS268" i="7"/>
  <c r="CR268" i="7"/>
  <c r="CQ268" i="7"/>
  <c r="CP268" i="7"/>
  <c r="CO268" i="7"/>
  <c r="CN268" i="7"/>
  <c r="CM268" i="7"/>
  <c r="CL268" i="7"/>
  <c r="CK268" i="7"/>
  <c r="CJ268" i="7"/>
  <c r="CI268" i="7"/>
  <c r="CH268" i="7"/>
  <c r="CG268" i="7"/>
  <c r="CF268" i="7"/>
  <c r="CE268" i="7"/>
  <c r="CD268" i="7"/>
  <c r="CC268" i="7"/>
  <c r="CB268" i="7"/>
  <c r="CA268" i="7"/>
  <c r="BZ268" i="7"/>
  <c r="BY268" i="7"/>
  <c r="BX268" i="7"/>
  <c r="BW268" i="7"/>
  <c r="BU268" i="7"/>
  <c r="BT268" i="7"/>
  <c r="BS268" i="7"/>
  <c r="BR268" i="7"/>
  <c r="BQ268" i="7"/>
  <c r="BP268" i="7"/>
  <c r="BO268" i="7"/>
  <c r="BN268" i="7"/>
  <c r="BM268" i="7"/>
  <c r="BL268" i="7"/>
  <c r="BK268" i="7"/>
  <c r="BJ268" i="7"/>
  <c r="BI268" i="7"/>
  <c r="BH268" i="7"/>
  <c r="BG268" i="7"/>
  <c r="BE268" i="7"/>
  <c r="BD268" i="7"/>
  <c r="BC268" i="7"/>
  <c r="BB268" i="7"/>
  <c r="BA268" i="7"/>
  <c r="AZ268" i="7"/>
  <c r="AY268" i="7"/>
  <c r="AX268" i="7"/>
  <c r="AW268" i="7"/>
  <c r="AV268" i="7"/>
  <c r="AU268" i="7"/>
  <c r="AT268" i="7"/>
  <c r="AS268" i="7"/>
  <c r="AR268" i="7"/>
  <c r="AQ268" i="7"/>
  <c r="AO268" i="7"/>
  <c r="AN268" i="7"/>
  <c r="AM268" i="7"/>
  <c r="AL268" i="7"/>
  <c r="AK268" i="7"/>
  <c r="AJ268" i="7"/>
  <c r="AI268" i="7"/>
  <c r="AH268" i="7"/>
  <c r="AG268" i="7"/>
  <c r="AF268" i="7"/>
  <c r="AE268" i="7"/>
  <c r="AD268" i="7"/>
  <c r="AC268" i="7"/>
  <c r="AB268" i="7"/>
  <c r="AA268" i="7"/>
  <c r="Y268" i="7"/>
  <c r="X268" i="7"/>
  <c r="W268" i="7"/>
  <c r="V268" i="7"/>
  <c r="U268" i="7"/>
  <c r="T268" i="7"/>
  <c r="S268" i="7"/>
  <c r="R268" i="7"/>
  <c r="Q268" i="7"/>
  <c r="P268" i="7"/>
  <c r="O268" i="7"/>
  <c r="N268" i="7"/>
  <c r="M268" i="7"/>
  <c r="L268" i="7"/>
  <c r="K268" i="7"/>
  <c r="I268" i="7"/>
  <c r="H268" i="7"/>
  <c r="G268" i="7"/>
  <c r="F268" i="7"/>
  <c r="UE267" i="7"/>
  <c r="TO267" i="7"/>
  <c r="SY267" i="7"/>
  <c r="SI267" i="7"/>
  <c r="RS267" i="7"/>
  <c r="QR267" i="7"/>
  <c r="QB267" i="7"/>
  <c r="PL267" i="7"/>
  <c r="OV267" i="7"/>
  <c r="OF267" i="7"/>
  <c r="NP267" i="7"/>
  <c r="MZ267" i="7"/>
  <c r="MJ267" i="7"/>
  <c r="LT267" i="7"/>
  <c r="LD267" i="7"/>
  <c r="KC267" i="7"/>
  <c r="JM267" i="7"/>
  <c r="IW267" i="7"/>
  <c r="IG267" i="7"/>
  <c r="HQ267" i="7"/>
  <c r="GO267" i="7"/>
  <c r="FY267" i="7"/>
  <c r="FI267" i="7"/>
  <c r="ES267" i="7"/>
  <c r="EC267" i="7"/>
  <c r="DM267" i="7"/>
  <c r="CW267" i="7"/>
  <c r="BV267" i="7"/>
  <c r="BF267" i="7"/>
  <c r="AP267" i="7"/>
  <c r="Z267" i="7"/>
  <c r="J267" i="7"/>
  <c r="E267" i="7"/>
  <c r="VE267" i="7" s="1"/>
  <c r="UE266" i="7"/>
  <c r="TO266" i="7"/>
  <c r="SY266" i="7"/>
  <c r="SI266" i="7"/>
  <c r="RS266" i="7"/>
  <c r="QR266" i="7"/>
  <c r="QB266" i="7"/>
  <c r="PL266" i="7"/>
  <c r="OV266" i="7"/>
  <c r="OF266" i="7"/>
  <c r="NP266" i="7"/>
  <c r="MZ266" i="7"/>
  <c r="MJ266" i="7"/>
  <c r="LT266" i="7"/>
  <c r="LD266" i="7"/>
  <c r="KC266" i="7"/>
  <c r="JM266" i="7"/>
  <c r="IW266" i="7"/>
  <c r="IG266" i="7"/>
  <c r="HQ266" i="7"/>
  <c r="GO266" i="7"/>
  <c r="FY266" i="7"/>
  <c r="FI266" i="7"/>
  <c r="ES266" i="7"/>
  <c r="EC266" i="7"/>
  <c r="DM266" i="7"/>
  <c r="CW266" i="7"/>
  <c r="BV266" i="7"/>
  <c r="BF266" i="7"/>
  <c r="AP266" i="7"/>
  <c r="Z266" i="7"/>
  <c r="J266" i="7"/>
  <c r="E266" i="7"/>
  <c r="VE266" i="7" s="1"/>
  <c r="UE265" i="7"/>
  <c r="TO265" i="7"/>
  <c r="SY265" i="7"/>
  <c r="SI265" i="7"/>
  <c r="RS265" i="7"/>
  <c r="QR265" i="7"/>
  <c r="QB265" i="7"/>
  <c r="PL265" i="7"/>
  <c r="OV265" i="7"/>
  <c r="OF265" i="7"/>
  <c r="NP265" i="7"/>
  <c r="MZ265" i="7"/>
  <c r="MJ265" i="7"/>
  <c r="LT265" i="7"/>
  <c r="LD265" i="7"/>
  <c r="KC265" i="7"/>
  <c r="JM265" i="7"/>
  <c r="IW265" i="7"/>
  <c r="IG265" i="7"/>
  <c r="HQ265" i="7"/>
  <c r="GO265" i="7"/>
  <c r="FY265" i="7"/>
  <c r="FI265" i="7"/>
  <c r="ES265" i="7"/>
  <c r="EC265" i="7"/>
  <c r="DM265" i="7"/>
  <c r="CW265" i="7"/>
  <c r="BV265" i="7"/>
  <c r="BF265" i="7"/>
  <c r="AP265" i="7"/>
  <c r="Z265" i="7"/>
  <c r="J265" i="7"/>
  <c r="E265" i="7"/>
  <c r="VE265" i="7" s="1"/>
  <c r="UE264" i="7"/>
  <c r="TO264" i="7"/>
  <c r="SY264" i="7"/>
  <c r="SI264" i="7"/>
  <c r="RS264" i="7"/>
  <c r="QR264" i="7"/>
  <c r="QB264" i="7"/>
  <c r="PL264" i="7"/>
  <c r="OV264" i="7"/>
  <c r="OF264" i="7"/>
  <c r="NP264" i="7"/>
  <c r="MZ264" i="7"/>
  <c r="MJ264" i="7"/>
  <c r="LT264" i="7"/>
  <c r="LD264" i="7"/>
  <c r="KC264" i="7"/>
  <c r="JM264" i="7"/>
  <c r="IW264" i="7"/>
  <c r="IG264" i="7"/>
  <c r="HQ264" i="7"/>
  <c r="GO264" i="7"/>
  <c r="FY264" i="7"/>
  <c r="FI264" i="7"/>
  <c r="ES264" i="7"/>
  <c r="EC264" i="7"/>
  <c r="DM264" i="7"/>
  <c r="CW264" i="7"/>
  <c r="BV264" i="7"/>
  <c r="BF264" i="7"/>
  <c r="AP264" i="7"/>
  <c r="Z264" i="7"/>
  <c r="J264" i="7"/>
  <c r="E264" i="7"/>
  <c r="VE264" i="7" s="1"/>
  <c r="UE263" i="7"/>
  <c r="TO263" i="7"/>
  <c r="SY263" i="7"/>
  <c r="SI263" i="7"/>
  <c r="RS263" i="7"/>
  <c r="QR263" i="7"/>
  <c r="QB263" i="7"/>
  <c r="PL263" i="7"/>
  <c r="OV263" i="7"/>
  <c r="OF263" i="7"/>
  <c r="NP263" i="7"/>
  <c r="MZ263" i="7"/>
  <c r="MJ263" i="7"/>
  <c r="LT263" i="7"/>
  <c r="LD263" i="7"/>
  <c r="KC263" i="7"/>
  <c r="JM263" i="7"/>
  <c r="IW263" i="7"/>
  <c r="IG263" i="7"/>
  <c r="HQ263" i="7"/>
  <c r="GO263" i="7"/>
  <c r="FY263" i="7"/>
  <c r="FI263" i="7"/>
  <c r="ES263" i="7"/>
  <c r="EC263" i="7"/>
  <c r="DM263" i="7"/>
  <c r="CW263" i="7"/>
  <c r="BV263" i="7"/>
  <c r="BF263" i="7"/>
  <c r="AP263" i="7"/>
  <c r="Z263" i="7"/>
  <c r="J263" i="7"/>
  <c r="E263" i="7"/>
  <c r="VE263" i="7" s="1"/>
  <c r="VD262" i="7"/>
  <c r="VC262" i="7"/>
  <c r="VB262" i="7"/>
  <c r="VA262" i="7"/>
  <c r="UZ262" i="7"/>
  <c r="UY262" i="7"/>
  <c r="UX262" i="7"/>
  <c r="UW262" i="7"/>
  <c r="UV262" i="7"/>
  <c r="UU262" i="7"/>
  <c r="UT262" i="7"/>
  <c r="US262" i="7"/>
  <c r="UR262" i="7"/>
  <c r="UQ262" i="7"/>
  <c r="UP262" i="7"/>
  <c r="UO262" i="7"/>
  <c r="UN262" i="7"/>
  <c r="UM262" i="7"/>
  <c r="UL262" i="7"/>
  <c r="UK262" i="7"/>
  <c r="UJ262" i="7"/>
  <c r="UI262" i="7"/>
  <c r="UH262" i="7"/>
  <c r="UG262" i="7"/>
  <c r="UF262" i="7"/>
  <c r="UD262" i="7"/>
  <c r="UC262" i="7"/>
  <c r="UB262" i="7"/>
  <c r="UA262" i="7"/>
  <c r="TZ262" i="7"/>
  <c r="TY262" i="7"/>
  <c r="TX262" i="7"/>
  <c r="TW262" i="7"/>
  <c r="TV262" i="7"/>
  <c r="TU262" i="7"/>
  <c r="TT262" i="7"/>
  <c r="TS262" i="7"/>
  <c r="TR262" i="7"/>
  <c r="TQ262" i="7"/>
  <c r="TP262" i="7"/>
  <c r="TN262" i="7"/>
  <c r="TM262" i="7"/>
  <c r="TL262" i="7"/>
  <c r="TK262" i="7"/>
  <c r="TJ262" i="7"/>
  <c r="TI262" i="7"/>
  <c r="TH262" i="7"/>
  <c r="TG262" i="7"/>
  <c r="TF262" i="7"/>
  <c r="TE262" i="7"/>
  <c r="TD262" i="7"/>
  <c r="TC262" i="7"/>
  <c r="TB262" i="7"/>
  <c r="TA262" i="7"/>
  <c r="SZ262" i="7"/>
  <c r="SX262" i="7"/>
  <c r="SW262" i="7"/>
  <c r="SV262" i="7"/>
  <c r="SU262" i="7"/>
  <c r="ST262" i="7"/>
  <c r="SS262" i="7"/>
  <c r="SR262" i="7"/>
  <c r="SQ262" i="7"/>
  <c r="SP262" i="7"/>
  <c r="SO262" i="7"/>
  <c r="SN262" i="7"/>
  <c r="SM262" i="7"/>
  <c r="SL262" i="7"/>
  <c r="SK262" i="7"/>
  <c r="SJ262" i="7"/>
  <c r="SH262" i="7"/>
  <c r="SG262" i="7"/>
  <c r="SF262" i="7"/>
  <c r="SE262" i="7"/>
  <c r="SD262" i="7"/>
  <c r="SC262" i="7"/>
  <c r="SB262" i="7"/>
  <c r="SA262" i="7"/>
  <c r="RZ262" i="7"/>
  <c r="RY262" i="7"/>
  <c r="RX262" i="7"/>
  <c r="RW262" i="7"/>
  <c r="RV262" i="7"/>
  <c r="RU262" i="7"/>
  <c r="RT262" i="7"/>
  <c r="RR262" i="7"/>
  <c r="RQ262" i="7"/>
  <c r="RP262" i="7"/>
  <c r="RO262" i="7"/>
  <c r="RN262" i="7"/>
  <c r="RM262" i="7"/>
  <c r="RL262" i="7"/>
  <c r="RK262" i="7"/>
  <c r="RJ262" i="7"/>
  <c r="RI262" i="7"/>
  <c r="RH262" i="7"/>
  <c r="RG262" i="7"/>
  <c r="RF262" i="7"/>
  <c r="RE262" i="7"/>
  <c r="RD262" i="7"/>
  <c r="RC262" i="7"/>
  <c r="RB262" i="7"/>
  <c r="RA262" i="7"/>
  <c r="QZ262" i="7"/>
  <c r="QY262" i="7"/>
  <c r="QX262" i="7"/>
  <c r="QW262" i="7"/>
  <c r="QV262" i="7"/>
  <c r="QU262" i="7"/>
  <c r="QT262" i="7"/>
  <c r="QS262" i="7"/>
  <c r="QQ262" i="7"/>
  <c r="QP262" i="7"/>
  <c r="QO262" i="7"/>
  <c r="QN262" i="7"/>
  <c r="QM262" i="7"/>
  <c r="QL262" i="7"/>
  <c r="QK262" i="7"/>
  <c r="QJ262" i="7"/>
  <c r="QI262" i="7"/>
  <c r="QH262" i="7"/>
  <c r="QG262" i="7"/>
  <c r="QF262" i="7"/>
  <c r="QE262" i="7"/>
  <c r="QD262" i="7"/>
  <c r="QC262" i="7"/>
  <c r="QA262" i="7"/>
  <c r="PZ262" i="7"/>
  <c r="PY262" i="7"/>
  <c r="PX262" i="7"/>
  <c r="PW262" i="7"/>
  <c r="PV262" i="7"/>
  <c r="PU262" i="7"/>
  <c r="PT262" i="7"/>
  <c r="PS262" i="7"/>
  <c r="PR262" i="7"/>
  <c r="PQ262" i="7"/>
  <c r="PP262" i="7"/>
  <c r="PO262" i="7"/>
  <c r="PN262" i="7"/>
  <c r="PM262" i="7"/>
  <c r="PK262" i="7"/>
  <c r="PJ262" i="7"/>
  <c r="PI262" i="7"/>
  <c r="PH262" i="7"/>
  <c r="PG262" i="7"/>
  <c r="PF262" i="7"/>
  <c r="PE262" i="7"/>
  <c r="PD262" i="7"/>
  <c r="PC262" i="7"/>
  <c r="PB262" i="7"/>
  <c r="PA262" i="7"/>
  <c r="OZ262" i="7"/>
  <c r="OY262" i="7"/>
  <c r="OX262" i="7"/>
  <c r="OW262" i="7"/>
  <c r="OU262" i="7"/>
  <c r="OT262" i="7"/>
  <c r="OS262" i="7"/>
  <c r="OR262" i="7"/>
  <c r="OQ262" i="7"/>
  <c r="OP262" i="7"/>
  <c r="OO262" i="7"/>
  <c r="ON262" i="7"/>
  <c r="OM262" i="7"/>
  <c r="OL262" i="7"/>
  <c r="OK262" i="7"/>
  <c r="OJ262" i="7"/>
  <c r="OI262" i="7"/>
  <c r="OH262" i="7"/>
  <c r="OG262" i="7"/>
  <c r="OE262" i="7"/>
  <c r="OD262" i="7"/>
  <c r="OC262" i="7"/>
  <c r="OB262" i="7"/>
  <c r="OA262" i="7"/>
  <c r="NZ262" i="7"/>
  <c r="NY262" i="7"/>
  <c r="NX262" i="7"/>
  <c r="NW262" i="7"/>
  <c r="NV262" i="7"/>
  <c r="NU262" i="7"/>
  <c r="NT262" i="7"/>
  <c r="NS262" i="7"/>
  <c r="NR262" i="7"/>
  <c r="NQ262" i="7"/>
  <c r="NO262" i="7"/>
  <c r="NN262" i="7"/>
  <c r="NM262" i="7"/>
  <c r="NL262" i="7"/>
  <c r="NK262" i="7"/>
  <c r="NJ262" i="7"/>
  <c r="NI262" i="7"/>
  <c r="NH262" i="7"/>
  <c r="NG262" i="7"/>
  <c r="NF262" i="7"/>
  <c r="NE262" i="7"/>
  <c r="ND262" i="7"/>
  <c r="NC262" i="7"/>
  <c r="NB262" i="7"/>
  <c r="NA262" i="7"/>
  <c r="MY262" i="7"/>
  <c r="MX262" i="7"/>
  <c r="MW262" i="7"/>
  <c r="MV262" i="7"/>
  <c r="MU262" i="7"/>
  <c r="MT262" i="7"/>
  <c r="MS262" i="7"/>
  <c r="MR262" i="7"/>
  <c r="MQ262" i="7"/>
  <c r="MP262" i="7"/>
  <c r="MO262" i="7"/>
  <c r="MN262" i="7"/>
  <c r="MM262" i="7"/>
  <c r="ML262" i="7"/>
  <c r="MK262" i="7"/>
  <c r="MI262" i="7"/>
  <c r="MH262" i="7"/>
  <c r="MG262" i="7"/>
  <c r="MF262" i="7"/>
  <c r="ME262" i="7"/>
  <c r="MD262" i="7"/>
  <c r="MC262" i="7"/>
  <c r="MB262" i="7"/>
  <c r="MA262" i="7"/>
  <c r="LZ262" i="7"/>
  <c r="LY262" i="7"/>
  <c r="LX262" i="7"/>
  <c r="LW262" i="7"/>
  <c r="LV262" i="7"/>
  <c r="LU262" i="7"/>
  <c r="LS262" i="7"/>
  <c r="LR262" i="7"/>
  <c r="LQ262" i="7"/>
  <c r="LP262" i="7"/>
  <c r="LO262" i="7"/>
  <c r="LN262" i="7"/>
  <c r="LM262" i="7"/>
  <c r="LL262" i="7"/>
  <c r="LK262" i="7"/>
  <c r="LJ262" i="7"/>
  <c r="LI262" i="7"/>
  <c r="LH262" i="7"/>
  <c r="LG262" i="7"/>
  <c r="LF262" i="7"/>
  <c r="LE262" i="7"/>
  <c r="LC262" i="7"/>
  <c r="LB262" i="7"/>
  <c r="LA262" i="7"/>
  <c r="KZ262" i="7"/>
  <c r="KY262" i="7"/>
  <c r="KX262" i="7"/>
  <c r="KW262" i="7"/>
  <c r="KV262" i="7"/>
  <c r="KU262" i="7"/>
  <c r="KT262" i="7"/>
  <c r="KS262" i="7"/>
  <c r="KR262" i="7"/>
  <c r="KQ262" i="7"/>
  <c r="KP262" i="7"/>
  <c r="KO262" i="7"/>
  <c r="KN262" i="7"/>
  <c r="KM262" i="7"/>
  <c r="KL262" i="7"/>
  <c r="KK262" i="7"/>
  <c r="KJ262" i="7"/>
  <c r="KI262" i="7"/>
  <c r="KH262" i="7"/>
  <c r="KG262" i="7"/>
  <c r="KF262" i="7"/>
  <c r="KE262" i="7"/>
  <c r="KD262" i="7"/>
  <c r="KB262" i="7"/>
  <c r="KA262" i="7"/>
  <c r="JZ262" i="7"/>
  <c r="JY262" i="7"/>
  <c r="JX262" i="7"/>
  <c r="JW262" i="7"/>
  <c r="JV262" i="7"/>
  <c r="JU262" i="7"/>
  <c r="JT262" i="7"/>
  <c r="JS262" i="7"/>
  <c r="JR262" i="7"/>
  <c r="JQ262" i="7"/>
  <c r="JP262" i="7"/>
  <c r="JO262" i="7"/>
  <c r="JN262" i="7"/>
  <c r="JL262" i="7"/>
  <c r="JK262" i="7"/>
  <c r="JJ262" i="7"/>
  <c r="JI262" i="7"/>
  <c r="JH262" i="7"/>
  <c r="JG262" i="7"/>
  <c r="JF262" i="7"/>
  <c r="JE262" i="7"/>
  <c r="JD262" i="7"/>
  <c r="JC262" i="7"/>
  <c r="JB262" i="7"/>
  <c r="JA262" i="7"/>
  <c r="IZ262" i="7"/>
  <c r="IY262" i="7"/>
  <c r="IX262" i="7"/>
  <c r="IV262" i="7"/>
  <c r="IU262" i="7"/>
  <c r="IT262" i="7"/>
  <c r="IS262" i="7"/>
  <c r="IR262" i="7"/>
  <c r="IQ262" i="7"/>
  <c r="IP262" i="7"/>
  <c r="IO262" i="7"/>
  <c r="IN262" i="7"/>
  <c r="IM262" i="7"/>
  <c r="IL262" i="7"/>
  <c r="IK262" i="7"/>
  <c r="IJ262" i="7"/>
  <c r="II262" i="7"/>
  <c r="IH262" i="7"/>
  <c r="IF262" i="7"/>
  <c r="IE262" i="7"/>
  <c r="ID262" i="7"/>
  <c r="IC262" i="7"/>
  <c r="IB262" i="7"/>
  <c r="IA262" i="7"/>
  <c r="HZ262" i="7"/>
  <c r="HY262" i="7"/>
  <c r="HX262" i="7"/>
  <c r="HW262" i="7"/>
  <c r="HV262" i="7"/>
  <c r="HU262" i="7"/>
  <c r="HT262" i="7"/>
  <c r="HS262" i="7"/>
  <c r="HR262" i="7"/>
  <c r="HP262" i="7"/>
  <c r="HO262" i="7"/>
  <c r="HN262" i="7"/>
  <c r="HM262" i="7"/>
  <c r="HL262" i="7"/>
  <c r="HK262" i="7"/>
  <c r="HJ262" i="7"/>
  <c r="HI262" i="7"/>
  <c r="HH262" i="7"/>
  <c r="HG262" i="7"/>
  <c r="HF262" i="7"/>
  <c r="HE262" i="7"/>
  <c r="HD262" i="7"/>
  <c r="HC262" i="7"/>
  <c r="HB262" i="7"/>
  <c r="HA262" i="7"/>
  <c r="GZ262" i="7"/>
  <c r="GY262" i="7"/>
  <c r="GX262" i="7"/>
  <c r="GW262" i="7"/>
  <c r="GV262" i="7"/>
  <c r="GU262" i="7"/>
  <c r="GT262" i="7"/>
  <c r="GS262" i="7"/>
  <c r="GR262" i="7"/>
  <c r="GQ262" i="7"/>
  <c r="GP262" i="7"/>
  <c r="GN262" i="7"/>
  <c r="GM262" i="7"/>
  <c r="GL262" i="7"/>
  <c r="GK262" i="7"/>
  <c r="GJ262" i="7"/>
  <c r="GI262" i="7"/>
  <c r="GH262" i="7"/>
  <c r="GG262" i="7"/>
  <c r="GF262" i="7"/>
  <c r="GE262" i="7"/>
  <c r="GD262" i="7"/>
  <c r="GC262" i="7"/>
  <c r="GB262" i="7"/>
  <c r="GA262" i="7"/>
  <c r="FZ262" i="7"/>
  <c r="FX262" i="7"/>
  <c r="FW262" i="7"/>
  <c r="FV262" i="7"/>
  <c r="FU262" i="7"/>
  <c r="FT262" i="7"/>
  <c r="FS262" i="7"/>
  <c r="FR262" i="7"/>
  <c r="FQ262" i="7"/>
  <c r="FP262" i="7"/>
  <c r="FO262" i="7"/>
  <c r="FN262" i="7"/>
  <c r="FM262" i="7"/>
  <c r="FL262" i="7"/>
  <c r="FK262" i="7"/>
  <c r="FJ262" i="7"/>
  <c r="FH262" i="7"/>
  <c r="FG262" i="7"/>
  <c r="FF262" i="7"/>
  <c r="FE262" i="7"/>
  <c r="FD262" i="7"/>
  <c r="FC262" i="7"/>
  <c r="FB262" i="7"/>
  <c r="FA262" i="7"/>
  <c r="EZ262" i="7"/>
  <c r="EY262" i="7"/>
  <c r="EX262" i="7"/>
  <c r="EW262" i="7"/>
  <c r="EV262" i="7"/>
  <c r="EU262" i="7"/>
  <c r="ET262" i="7"/>
  <c r="ER262" i="7"/>
  <c r="EQ262" i="7"/>
  <c r="EP262" i="7"/>
  <c r="EO262" i="7"/>
  <c r="EN262" i="7"/>
  <c r="EM262" i="7"/>
  <c r="EL262" i="7"/>
  <c r="EK262" i="7"/>
  <c r="EJ262" i="7"/>
  <c r="EI262" i="7"/>
  <c r="EH262" i="7"/>
  <c r="EG262" i="7"/>
  <c r="EF262" i="7"/>
  <c r="EE262" i="7"/>
  <c r="ED262" i="7"/>
  <c r="EB262" i="7"/>
  <c r="EA262" i="7"/>
  <c r="DZ262" i="7"/>
  <c r="DY262" i="7"/>
  <c r="DX262" i="7"/>
  <c r="DW262" i="7"/>
  <c r="DV262" i="7"/>
  <c r="DU262" i="7"/>
  <c r="DT262" i="7"/>
  <c r="DS262" i="7"/>
  <c r="DR262" i="7"/>
  <c r="DQ262" i="7"/>
  <c r="DP262" i="7"/>
  <c r="DO262" i="7"/>
  <c r="DN262" i="7"/>
  <c r="DL262" i="7"/>
  <c r="DK262" i="7"/>
  <c r="DJ262" i="7"/>
  <c r="DI262" i="7"/>
  <c r="DH262" i="7"/>
  <c r="DG262" i="7"/>
  <c r="DF262" i="7"/>
  <c r="DE262" i="7"/>
  <c r="DD262" i="7"/>
  <c r="DC262" i="7"/>
  <c r="DB262" i="7"/>
  <c r="DA262" i="7"/>
  <c r="CZ262" i="7"/>
  <c r="CY262" i="7"/>
  <c r="CX262" i="7"/>
  <c r="CV262" i="7"/>
  <c r="CU262" i="7"/>
  <c r="CT262" i="7"/>
  <c r="CS262" i="7"/>
  <c r="CR262" i="7"/>
  <c r="CQ262" i="7"/>
  <c r="CP262" i="7"/>
  <c r="CO262" i="7"/>
  <c r="CN262" i="7"/>
  <c r="CM262" i="7"/>
  <c r="CL262" i="7"/>
  <c r="CK262" i="7"/>
  <c r="CJ262" i="7"/>
  <c r="CI262" i="7"/>
  <c r="CH262" i="7"/>
  <c r="CG262" i="7"/>
  <c r="CF262" i="7"/>
  <c r="CE262" i="7"/>
  <c r="CD262" i="7"/>
  <c r="CC262" i="7"/>
  <c r="CB262" i="7"/>
  <c r="CA262" i="7"/>
  <c r="BZ262" i="7"/>
  <c r="BY262" i="7"/>
  <c r="BX262" i="7"/>
  <c r="BW262" i="7"/>
  <c r="BU262" i="7"/>
  <c r="BT262" i="7"/>
  <c r="BS262" i="7"/>
  <c r="BR262" i="7"/>
  <c r="BQ262" i="7"/>
  <c r="BP262" i="7"/>
  <c r="BO262" i="7"/>
  <c r="BN262" i="7"/>
  <c r="BM262" i="7"/>
  <c r="BL262" i="7"/>
  <c r="BK262" i="7"/>
  <c r="BJ262" i="7"/>
  <c r="BI262" i="7"/>
  <c r="BH262" i="7"/>
  <c r="BG262" i="7"/>
  <c r="BE262" i="7"/>
  <c r="BD262" i="7"/>
  <c r="BC262" i="7"/>
  <c r="BB262" i="7"/>
  <c r="BA262" i="7"/>
  <c r="AZ262" i="7"/>
  <c r="AY262" i="7"/>
  <c r="AX262" i="7"/>
  <c r="AW262" i="7"/>
  <c r="AV262" i="7"/>
  <c r="AU262" i="7"/>
  <c r="AT262" i="7"/>
  <c r="AS262" i="7"/>
  <c r="AR262" i="7"/>
  <c r="AQ262" i="7"/>
  <c r="AO262" i="7"/>
  <c r="AN262" i="7"/>
  <c r="AM262" i="7"/>
  <c r="AL262" i="7"/>
  <c r="AK262" i="7"/>
  <c r="AJ262" i="7"/>
  <c r="AI262" i="7"/>
  <c r="AH262" i="7"/>
  <c r="AG262" i="7"/>
  <c r="AF262" i="7"/>
  <c r="AE262" i="7"/>
  <c r="AD262" i="7"/>
  <c r="AC262" i="7"/>
  <c r="AB262" i="7"/>
  <c r="AA262" i="7"/>
  <c r="Y262" i="7"/>
  <c r="X262" i="7"/>
  <c r="W262" i="7"/>
  <c r="V262" i="7"/>
  <c r="U262" i="7"/>
  <c r="T262" i="7"/>
  <c r="S262" i="7"/>
  <c r="R262" i="7"/>
  <c r="Q262" i="7"/>
  <c r="P262" i="7"/>
  <c r="O262" i="7"/>
  <c r="N262" i="7"/>
  <c r="M262" i="7"/>
  <c r="L262" i="7"/>
  <c r="K262" i="7"/>
  <c r="I262" i="7"/>
  <c r="H262" i="7"/>
  <c r="G262" i="7"/>
  <c r="F262" i="7"/>
  <c r="UE261" i="7"/>
  <c r="TO261" i="7"/>
  <c r="SY261" i="7"/>
  <c r="SI261" i="7"/>
  <c r="RS261" i="7"/>
  <c r="QR261" i="7"/>
  <c r="QB261" i="7"/>
  <c r="PL261" i="7"/>
  <c r="OV261" i="7"/>
  <c r="OF261" i="7"/>
  <c r="NP261" i="7"/>
  <c r="MZ261" i="7"/>
  <c r="MJ261" i="7"/>
  <c r="LT261" i="7"/>
  <c r="LD261" i="7"/>
  <c r="KC261" i="7"/>
  <c r="JM261" i="7"/>
  <c r="IW261" i="7"/>
  <c r="IG261" i="7"/>
  <c r="HQ261" i="7"/>
  <c r="GO261" i="7"/>
  <c r="FY261" i="7"/>
  <c r="FI261" i="7"/>
  <c r="ES261" i="7"/>
  <c r="EC261" i="7"/>
  <c r="DM261" i="7"/>
  <c r="CW261" i="7"/>
  <c r="BV261" i="7"/>
  <c r="BF261" i="7"/>
  <c r="AP261" i="7"/>
  <c r="Z261" i="7"/>
  <c r="J261" i="7"/>
  <c r="E261" i="7"/>
  <c r="VE261" i="7" s="1"/>
  <c r="UE260" i="7"/>
  <c r="TO260" i="7"/>
  <c r="SY260" i="7"/>
  <c r="SI260" i="7"/>
  <c r="RS260" i="7"/>
  <c r="QR260" i="7"/>
  <c r="QB260" i="7"/>
  <c r="PL260" i="7"/>
  <c r="OV260" i="7"/>
  <c r="OF260" i="7"/>
  <c r="NP260" i="7"/>
  <c r="MZ260" i="7"/>
  <c r="MJ260" i="7"/>
  <c r="LT260" i="7"/>
  <c r="LD260" i="7"/>
  <c r="KC260" i="7"/>
  <c r="JM260" i="7"/>
  <c r="IW260" i="7"/>
  <c r="IG260" i="7"/>
  <c r="HQ260" i="7"/>
  <c r="GO260" i="7"/>
  <c r="FY260" i="7"/>
  <c r="FI260" i="7"/>
  <c r="ES260" i="7"/>
  <c r="EC260" i="7"/>
  <c r="DM260" i="7"/>
  <c r="CW260" i="7"/>
  <c r="BV260" i="7"/>
  <c r="BF260" i="7"/>
  <c r="AP260" i="7"/>
  <c r="Z260" i="7"/>
  <c r="J260" i="7"/>
  <c r="E260" i="7"/>
  <c r="VE260" i="7" s="1"/>
  <c r="VD259" i="7"/>
  <c r="VC259" i="7"/>
  <c r="VB259" i="7"/>
  <c r="VA259" i="7"/>
  <c r="UZ259" i="7"/>
  <c r="UY259" i="7"/>
  <c r="UX259" i="7"/>
  <c r="UW259" i="7"/>
  <c r="UV259" i="7"/>
  <c r="UU259" i="7"/>
  <c r="UT259" i="7"/>
  <c r="US259" i="7"/>
  <c r="UR259" i="7"/>
  <c r="UQ259" i="7"/>
  <c r="UP259" i="7"/>
  <c r="UO259" i="7"/>
  <c r="UN259" i="7"/>
  <c r="UM259" i="7"/>
  <c r="UL259" i="7"/>
  <c r="UK259" i="7"/>
  <c r="UJ259" i="7"/>
  <c r="UI259" i="7"/>
  <c r="UH259" i="7"/>
  <c r="UG259" i="7"/>
  <c r="UF259" i="7"/>
  <c r="UD259" i="7"/>
  <c r="UC259" i="7"/>
  <c r="UB259" i="7"/>
  <c r="UA259" i="7"/>
  <c r="TZ259" i="7"/>
  <c r="TY259" i="7"/>
  <c r="TX259" i="7"/>
  <c r="TW259" i="7"/>
  <c r="TV259" i="7"/>
  <c r="TU259" i="7"/>
  <c r="TT259" i="7"/>
  <c r="TS259" i="7"/>
  <c r="TR259" i="7"/>
  <c r="TQ259" i="7"/>
  <c r="TP259" i="7"/>
  <c r="TN259" i="7"/>
  <c r="TM259" i="7"/>
  <c r="TL259" i="7"/>
  <c r="TK259" i="7"/>
  <c r="TJ259" i="7"/>
  <c r="TI259" i="7"/>
  <c r="TH259" i="7"/>
  <c r="TG259" i="7"/>
  <c r="TF259" i="7"/>
  <c r="TE259" i="7"/>
  <c r="TD259" i="7"/>
  <c r="TC259" i="7"/>
  <c r="TB259" i="7"/>
  <c r="TA259" i="7"/>
  <c r="SZ259" i="7"/>
  <c r="SX259" i="7"/>
  <c r="SW259" i="7"/>
  <c r="SV259" i="7"/>
  <c r="SU259" i="7"/>
  <c r="ST259" i="7"/>
  <c r="SS259" i="7"/>
  <c r="SR259" i="7"/>
  <c r="SQ259" i="7"/>
  <c r="SP259" i="7"/>
  <c r="SO259" i="7"/>
  <c r="SN259" i="7"/>
  <c r="SM259" i="7"/>
  <c r="SL259" i="7"/>
  <c r="SK259" i="7"/>
  <c r="SJ259" i="7"/>
  <c r="SH259" i="7"/>
  <c r="SG259" i="7"/>
  <c r="SF259" i="7"/>
  <c r="SE259" i="7"/>
  <c r="SD259" i="7"/>
  <c r="SC259" i="7"/>
  <c r="SB259" i="7"/>
  <c r="SA259" i="7"/>
  <c r="RZ259" i="7"/>
  <c r="RY259" i="7"/>
  <c r="RX259" i="7"/>
  <c r="RW259" i="7"/>
  <c r="RV259" i="7"/>
  <c r="RU259" i="7"/>
  <c r="RT259" i="7"/>
  <c r="RR259" i="7"/>
  <c r="RQ259" i="7"/>
  <c r="RP259" i="7"/>
  <c r="RO259" i="7"/>
  <c r="RN259" i="7"/>
  <c r="RM259" i="7"/>
  <c r="RL259" i="7"/>
  <c r="RK259" i="7"/>
  <c r="RJ259" i="7"/>
  <c r="RI259" i="7"/>
  <c r="RH259" i="7"/>
  <c r="RG259" i="7"/>
  <c r="RF259" i="7"/>
  <c r="RE259" i="7"/>
  <c r="RD259" i="7"/>
  <c r="RC259" i="7"/>
  <c r="RB259" i="7"/>
  <c r="RA259" i="7"/>
  <c r="QZ259" i="7"/>
  <c r="QY259" i="7"/>
  <c r="QX259" i="7"/>
  <c r="QW259" i="7"/>
  <c r="QV259" i="7"/>
  <c r="QU259" i="7"/>
  <c r="QT259" i="7"/>
  <c r="QS259" i="7"/>
  <c r="QQ259" i="7"/>
  <c r="QP259" i="7"/>
  <c r="QO259" i="7"/>
  <c r="QN259" i="7"/>
  <c r="QM259" i="7"/>
  <c r="QL259" i="7"/>
  <c r="QK259" i="7"/>
  <c r="QJ259" i="7"/>
  <c r="QI259" i="7"/>
  <c r="QH259" i="7"/>
  <c r="QG259" i="7"/>
  <c r="QF259" i="7"/>
  <c r="QE259" i="7"/>
  <c r="QD259" i="7"/>
  <c r="QC259" i="7"/>
  <c r="QA259" i="7"/>
  <c r="PZ259" i="7"/>
  <c r="PY259" i="7"/>
  <c r="PX259" i="7"/>
  <c r="PW259" i="7"/>
  <c r="PV259" i="7"/>
  <c r="PU259" i="7"/>
  <c r="PT259" i="7"/>
  <c r="PS259" i="7"/>
  <c r="PR259" i="7"/>
  <c r="PQ259" i="7"/>
  <c r="PP259" i="7"/>
  <c r="PO259" i="7"/>
  <c r="PN259" i="7"/>
  <c r="PM259" i="7"/>
  <c r="PK259" i="7"/>
  <c r="PJ259" i="7"/>
  <c r="PI259" i="7"/>
  <c r="PH259" i="7"/>
  <c r="PG259" i="7"/>
  <c r="PF259" i="7"/>
  <c r="PE259" i="7"/>
  <c r="PD259" i="7"/>
  <c r="PC259" i="7"/>
  <c r="PB259" i="7"/>
  <c r="PA259" i="7"/>
  <c r="OZ259" i="7"/>
  <c r="OY259" i="7"/>
  <c r="OX259" i="7"/>
  <c r="OW259" i="7"/>
  <c r="OU259" i="7"/>
  <c r="OT259" i="7"/>
  <c r="OS259" i="7"/>
  <c r="OR259" i="7"/>
  <c r="OQ259" i="7"/>
  <c r="OP259" i="7"/>
  <c r="OO259" i="7"/>
  <c r="ON259" i="7"/>
  <c r="OM259" i="7"/>
  <c r="OL259" i="7"/>
  <c r="OK259" i="7"/>
  <c r="OJ259" i="7"/>
  <c r="OI259" i="7"/>
  <c r="OH259" i="7"/>
  <c r="OG259" i="7"/>
  <c r="OE259" i="7"/>
  <c r="OD259" i="7"/>
  <c r="OC259" i="7"/>
  <c r="OB259" i="7"/>
  <c r="OA259" i="7"/>
  <c r="NZ259" i="7"/>
  <c r="NY259" i="7"/>
  <c r="NX259" i="7"/>
  <c r="NW259" i="7"/>
  <c r="NV259" i="7"/>
  <c r="NU259" i="7"/>
  <c r="NT259" i="7"/>
  <c r="NS259" i="7"/>
  <c r="NR259" i="7"/>
  <c r="NQ259" i="7"/>
  <c r="NO259" i="7"/>
  <c r="NN259" i="7"/>
  <c r="NM259" i="7"/>
  <c r="NL259" i="7"/>
  <c r="NK259" i="7"/>
  <c r="NJ259" i="7"/>
  <c r="NI259" i="7"/>
  <c r="NH259" i="7"/>
  <c r="NG259" i="7"/>
  <c r="NF259" i="7"/>
  <c r="NE259" i="7"/>
  <c r="ND259" i="7"/>
  <c r="NC259" i="7"/>
  <c r="NB259" i="7"/>
  <c r="NA259" i="7"/>
  <c r="MY259" i="7"/>
  <c r="MX259" i="7"/>
  <c r="MW259" i="7"/>
  <c r="MV259" i="7"/>
  <c r="MU259" i="7"/>
  <c r="MT259" i="7"/>
  <c r="MS259" i="7"/>
  <c r="MR259" i="7"/>
  <c r="MQ259" i="7"/>
  <c r="MP259" i="7"/>
  <c r="MO259" i="7"/>
  <c r="MN259" i="7"/>
  <c r="MM259" i="7"/>
  <c r="ML259" i="7"/>
  <c r="MK259" i="7"/>
  <c r="MI259" i="7"/>
  <c r="MH259" i="7"/>
  <c r="MG259" i="7"/>
  <c r="MF259" i="7"/>
  <c r="ME259" i="7"/>
  <c r="MD259" i="7"/>
  <c r="MC259" i="7"/>
  <c r="MB259" i="7"/>
  <c r="MA259" i="7"/>
  <c r="LZ259" i="7"/>
  <c r="LY259" i="7"/>
  <c r="LX259" i="7"/>
  <c r="LW259" i="7"/>
  <c r="LV259" i="7"/>
  <c r="LU259" i="7"/>
  <c r="LS259" i="7"/>
  <c r="LR259" i="7"/>
  <c r="LQ259" i="7"/>
  <c r="LP259" i="7"/>
  <c r="LO259" i="7"/>
  <c r="LN259" i="7"/>
  <c r="LM259" i="7"/>
  <c r="LL259" i="7"/>
  <c r="LK259" i="7"/>
  <c r="LJ259" i="7"/>
  <c r="LI259" i="7"/>
  <c r="LH259" i="7"/>
  <c r="LG259" i="7"/>
  <c r="LF259" i="7"/>
  <c r="LE259" i="7"/>
  <c r="LC259" i="7"/>
  <c r="LB259" i="7"/>
  <c r="LA259" i="7"/>
  <c r="KZ259" i="7"/>
  <c r="KY259" i="7"/>
  <c r="KX259" i="7"/>
  <c r="KW259" i="7"/>
  <c r="KV259" i="7"/>
  <c r="KU259" i="7"/>
  <c r="KT259" i="7"/>
  <c r="KS259" i="7"/>
  <c r="KR259" i="7"/>
  <c r="KQ259" i="7"/>
  <c r="KP259" i="7"/>
  <c r="KO259" i="7"/>
  <c r="KN259" i="7"/>
  <c r="KM259" i="7"/>
  <c r="KL259" i="7"/>
  <c r="KK259" i="7"/>
  <c r="KJ259" i="7"/>
  <c r="KI259" i="7"/>
  <c r="KH259" i="7"/>
  <c r="KG259" i="7"/>
  <c r="KF259" i="7"/>
  <c r="KE259" i="7"/>
  <c r="KD259" i="7"/>
  <c r="KB259" i="7"/>
  <c r="KA259" i="7"/>
  <c r="JZ259" i="7"/>
  <c r="JY259" i="7"/>
  <c r="JX259" i="7"/>
  <c r="JW259" i="7"/>
  <c r="JV259" i="7"/>
  <c r="JU259" i="7"/>
  <c r="JT259" i="7"/>
  <c r="JS259" i="7"/>
  <c r="JR259" i="7"/>
  <c r="JQ259" i="7"/>
  <c r="JP259" i="7"/>
  <c r="JO259" i="7"/>
  <c r="JN259" i="7"/>
  <c r="JL259" i="7"/>
  <c r="JK259" i="7"/>
  <c r="JJ259" i="7"/>
  <c r="JI259" i="7"/>
  <c r="JH259" i="7"/>
  <c r="JG259" i="7"/>
  <c r="JF259" i="7"/>
  <c r="JE259" i="7"/>
  <c r="JD259" i="7"/>
  <c r="JC259" i="7"/>
  <c r="JB259" i="7"/>
  <c r="JA259" i="7"/>
  <c r="IZ259" i="7"/>
  <c r="IY259" i="7"/>
  <c r="IX259" i="7"/>
  <c r="IV259" i="7"/>
  <c r="IU259" i="7"/>
  <c r="IT259" i="7"/>
  <c r="IS259" i="7"/>
  <c r="IR259" i="7"/>
  <c r="IQ259" i="7"/>
  <c r="IP259" i="7"/>
  <c r="IO259" i="7"/>
  <c r="IN259" i="7"/>
  <c r="IM259" i="7"/>
  <c r="IL259" i="7"/>
  <c r="IK259" i="7"/>
  <c r="IJ259" i="7"/>
  <c r="II259" i="7"/>
  <c r="IH259" i="7"/>
  <c r="IF259" i="7"/>
  <c r="IE259" i="7"/>
  <c r="ID259" i="7"/>
  <c r="IC259" i="7"/>
  <c r="IB259" i="7"/>
  <c r="IA259" i="7"/>
  <c r="HZ259" i="7"/>
  <c r="HY259" i="7"/>
  <c r="HX259" i="7"/>
  <c r="HW259" i="7"/>
  <c r="HV259" i="7"/>
  <c r="HU259" i="7"/>
  <c r="HT259" i="7"/>
  <c r="HS259" i="7"/>
  <c r="HR259" i="7"/>
  <c r="HP259" i="7"/>
  <c r="HO259" i="7"/>
  <c r="HN259" i="7"/>
  <c r="HM259" i="7"/>
  <c r="HL259" i="7"/>
  <c r="HK259" i="7"/>
  <c r="HJ259" i="7"/>
  <c r="HI259" i="7"/>
  <c r="HH259" i="7"/>
  <c r="HG259" i="7"/>
  <c r="HF259" i="7"/>
  <c r="HE259" i="7"/>
  <c r="HD259" i="7"/>
  <c r="HC259" i="7"/>
  <c r="HB259" i="7"/>
  <c r="HA259" i="7"/>
  <c r="GZ259" i="7"/>
  <c r="GY259" i="7"/>
  <c r="GX259" i="7"/>
  <c r="GW259" i="7"/>
  <c r="GV259" i="7"/>
  <c r="GU259" i="7"/>
  <c r="GT259" i="7"/>
  <c r="GS259" i="7"/>
  <c r="GR259" i="7"/>
  <c r="GQ259" i="7"/>
  <c r="GP259" i="7"/>
  <c r="GN259" i="7"/>
  <c r="GM259" i="7"/>
  <c r="GL259" i="7"/>
  <c r="GK259" i="7"/>
  <c r="GJ259" i="7"/>
  <c r="GI259" i="7"/>
  <c r="GH259" i="7"/>
  <c r="GG259" i="7"/>
  <c r="GF259" i="7"/>
  <c r="GE259" i="7"/>
  <c r="GD259" i="7"/>
  <c r="GC259" i="7"/>
  <c r="GB259" i="7"/>
  <c r="GA259" i="7"/>
  <c r="FZ259" i="7"/>
  <c r="FX259" i="7"/>
  <c r="FW259" i="7"/>
  <c r="FV259" i="7"/>
  <c r="FU259" i="7"/>
  <c r="FT259" i="7"/>
  <c r="FS259" i="7"/>
  <c r="FR259" i="7"/>
  <c r="FQ259" i="7"/>
  <c r="FP259" i="7"/>
  <c r="FO259" i="7"/>
  <c r="FN259" i="7"/>
  <c r="FM259" i="7"/>
  <c r="FL259" i="7"/>
  <c r="FK259" i="7"/>
  <c r="FJ259" i="7"/>
  <c r="FH259" i="7"/>
  <c r="FG259" i="7"/>
  <c r="FF259" i="7"/>
  <c r="FE259" i="7"/>
  <c r="FD259" i="7"/>
  <c r="FC259" i="7"/>
  <c r="FB259" i="7"/>
  <c r="FA259" i="7"/>
  <c r="EZ259" i="7"/>
  <c r="EY259" i="7"/>
  <c r="EX259" i="7"/>
  <c r="EW259" i="7"/>
  <c r="EV259" i="7"/>
  <c r="EU259" i="7"/>
  <c r="ET259" i="7"/>
  <c r="ER259" i="7"/>
  <c r="EQ259" i="7"/>
  <c r="EP259" i="7"/>
  <c r="EO259" i="7"/>
  <c r="EN259" i="7"/>
  <c r="EM259" i="7"/>
  <c r="EL259" i="7"/>
  <c r="EK259" i="7"/>
  <c r="EJ259" i="7"/>
  <c r="EI259" i="7"/>
  <c r="EH259" i="7"/>
  <c r="EG259" i="7"/>
  <c r="EF259" i="7"/>
  <c r="EE259" i="7"/>
  <c r="ED259" i="7"/>
  <c r="EB259" i="7"/>
  <c r="EA259" i="7"/>
  <c r="DZ259" i="7"/>
  <c r="DY259" i="7"/>
  <c r="DX259" i="7"/>
  <c r="DW259" i="7"/>
  <c r="DV259" i="7"/>
  <c r="DU259" i="7"/>
  <c r="DT259" i="7"/>
  <c r="DS259" i="7"/>
  <c r="DR259" i="7"/>
  <c r="DQ259" i="7"/>
  <c r="DP259" i="7"/>
  <c r="DO259" i="7"/>
  <c r="DN259" i="7"/>
  <c r="DL259" i="7"/>
  <c r="DK259" i="7"/>
  <c r="DJ259" i="7"/>
  <c r="DI259" i="7"/>
  <c r="DH259" i="7"/>
  <c r="DG259" i="7"/>
  <c r="DF259" i="7"/>
  <c r="DE259" i="7"/>
  <c r="DD259" i="7"/>
  <c r="DC259" i="7"/>
  <c r="DB259" i="7"/>
  <c r="DA259" i="7"/>
  <c r="CZ259" i="7"/>
  <c r="CY259" i="7"/>
  <c r="CX259" i="7"/>
  <c r="CV259" i="7"/>
  <c r="CU259" i="7"/>
  <c r="CT259" i="7"/>
  <c r="CS259" i="7"/>
  <c r="CR259" i="7"/>
  <c r="CQ259" i="7"/>
  <c r="CP259" i="7"/>
  <c r="CO259" i="7"/>
  <c r="CN259" i="7"/>
  <c r="CM259" i="7"/>
  <c r="CL259" i="7"/>
  <c r="CK259" i="7"/>
  <c r="CJ259" i="7"/>
  <c r="CI259" i="7"/>
  <c r="CH259" i="7"/>
  <c r="CG259" i="7"/>
  <c r="CF259" i="7"/>
  <c r="CE259" i="7"/>
  <c r="CD259" i="7"/>
  <c r="CC259" i="7"/>
  <c r="CB259" i="7"/>
  <c r="CA259" i="7"/>
  <c r="BZ259" i="7"/>
  <c r="BY259" i="7"/>
  <c r="BX259" i="7"/>
  <c r="BW259" i="7"/>
  <c r="BU259" i="7"/>
  <c r="BT259" i="7"/>
  <c r="BS259" i="7"/>
  <c r="BR259" i="7"/>
  <c r="BQ259" i="7"/>
  <c r="BP259" i="7"/>
  <c r="BO259" i="7"/>
  <c r="BN259" i="7"/>
  <c r="BM259" i="7"/>
  <c r="BL259" i="7"/>
  <c r="BK259" i="7"/>
  <c r="BJ259" i="7"/>
  <c r="BI259" i="7"/>
  <c r="BH259" i="7"/>
  <c r="BG259" i="7"/>
  <c r="BE259" i="7"/>
  <c r="BD259" i="7"/>
  <c r="BC259" i="7"/>
  <c r="BB259" i="7"/>
  <c r="BA259" i="7"/>
  <c r="AZ259" i="7"/>
  <c r="AY259" i="7"/>
  <c r="AX259" i="7"/>
  <c r="AW259" i="7"/>
  <c r="AV259" i="7"/>
  <c r="AU259" i="7"/>
  <c r="AT259" i="7"/>
  <c r="AS259" i="7"/>
  <c r="AR259" i="7"/>
  <c r="AQ259" i="7"/>
  <c r="AO259" i="7"/>
  <c r="AN259" i="7"/>
  <c r="AM259" i="7"/>
  <c r="AL259" i="7"/>
  <c r="AK259" i="7"/>
  <c r="AJ259" i="7"/>
  <c r="AI259" i="7"/>
  <c r="AH259" i="7"/>
  <c r="AG259" i="7"/>
  <c r="AF259" i="7"/>
  <c r="AE259" i="7"/>
  <c r="AD259" i="7"/>
  <c r="AC259" i="7"/>
  <c r="AB259" i="7"/>
  <c r="AA259" i="7"/>
  <c r="Y259" i="7"/>
  <c r="X259" i="7"/>
  <c r="W259" i="7"/>
  <c r="V259" i="7"/>
  <c r="U259" i="7"/>
  <c r="T259" i="7"/>
  <c r="S259" i="7"/>
  <c r="R259" i="7"/>
  <c r="Q259" i="7"/>
  <c r="P259" i="7"/>
  <c r="O259" i="7"/>
  <c r="N259" i="7"/>
  <c r="M259" i="7"/>
  <c r="L259" i="7"/>
  <c r="K259" i="7"/>
  <c r="I259" i="7"/>
  <c r="H259" i="7"/>
  <c r="G259" i="7"/>
  <c r="F259" i="7"/>
  <c r="UE258" i="7"/>
  <c r="TO258" i="7"/>
  <c r="SY258" i="7"/>
  <c r="SI258" i="7"/>
  <c r="RS258" i="7"/>
  <c r="QR258" i="7"/>
  <c r="QB258" i="7"/>
  <c r="PL258" i="7"/>
  <c r="OV258" i="7"/>
  <c r="OF258" i="7"/>
  <c r="NP258" i="7"/>
  <c r="MZ258" i="7"/>
  <c r="MJ258" i="7"/>
  <c r="LT258" i="7"/>
  <c r="LD258" i="7"/>
  <c r="KC258" i="7"/>
  <c r="JM258" i="7"/>
  <c r="IW258" i="7"/>
  <c r="IG258" i="7"/>
  <c r="HQ258" i="7"/>
  <c r="GO258" i="7"/>
  <c r="FY258" i="7"/>
  <c r="FI258" i="7"/>
  <c r="ES258" i="7"/>
  <c r="EC258" i="7"/>
  <c r="DM258" i="7"/>
  <c r="CW258" i="7"/>
  <c r="BV258" i="7"/>
  <c r="BF258" i="7"/>
  <c r="AP258" i="7"/>
  <c r="Z258" i="7"/>
  <c r="J258" i="7"/>
  <c r="E258" i="7"/>
  <c r="VE258" i="7" s="1"/>
  <c r="UE257" i="7"/>
  <c r="TO257" i="7"/>
  <c r="SY257" i="7"/>
  <c r="SI257" i="7"/>
  <c r="RS257" i="7"/>
  <c r="QR257" i="7"/>
  <c r="QB257" i="7"/>
  <c r="PL257" i="7"/>
  <c r="OV257" i="7"/>
  <c r="OF257" i="7"/>
  <c r="NP257" i="7"/>
  <c r="MZ257" i="7"/>
  <c r="MJ257" i="7"/>
  <c r="LT257" i="7"/>
  <c r="LD257" i="7"/>
  <c r="KC257" i="7"/>
  <c r="JM257" i="7"/>
  <c r="IW257" i="7"/>
  <c r="IG257" i="7"/>
  <c r="HQ257" i="7"/>
  <c r="GO257" i="7"/>
  <c r="FY257" i="7"/>
  <c r="FI257" i="7"/>
  <c r="ES257" i="7"/>
  <c r="EC257" i="7"/>
  <c r="DM257" i="7"/>
  <c r="CW257" i="7"/>
  <c r="BV257" i="7"/>
  <c r="BF257" i="7"/>
  <c r="AP257" i="7"/>
  <c r="Z257" i="7"/>
  <c r="J257" i="7"/>
  <c r="E257" i="7"/>
  <c r="VE257" i="7" s="1"/>
  <c r="UE256" i="7"/>
  <c r="TO256" i="7"/>
  <c r="SY256" i="7"/>
  <c r="SI256" i="7"/>
  <c r="RS256" i="7"/>
  <c r="QR256" i="7"/>
  <c r="QB256" i="7"/>
  <c r="PL256" i="7"/>
  <c r="OV256" i="7"/>
  <c r="OF256" i="7"/>
  <c r="NP256" i="7"/>
  <c r="MZ256" i="7"/>
  <c r="MJ256" i="7"/>
  <c r="LT256" i="7"/>
  <c r="LD256" i="7"/>
  <c r="KC256" i="7"/>
  <c r="JM256" i="7"/>
  <c r="IW256" i="7"/>
  <c r="IG256" i="7"/>
  <c r="HQ256" i="7"/>
  <c r="GO256" i="7"/>
  <c r="FY256" i="7"/>
  <c r="FI256" i="7"/>
  <c r="ES256" i="7"/>
  <c r="EC256" i="7"/>
  <c r="DM256" i="7"/>
  <c r="CW256" i="7"/>
  <c r="BV256" i="7"/>
  <c r="BF256" i="7"/>
  <c r="AP256" i="7"/>
  <c r="Z256" i="7"/>
  <c r="J256" i="7"/>
  <c r="E256" i="7"/>
  <c r="VE256" i="7" s="1"/>
  <c r="UE255" i="7"/>
  <c r="TO255" i="7"/>
  <c r="SY255" i="7"/>
  <c r="SI255" i="7"/>
  <c r="RS255" i="7"/>
  <c r="QR255" i="7"/>
  <c r="QB255" i="7"/>
  <c r="PL255" i="7"/>
  <c r="OV255" i="7"/>
  <c r="OF255" i="7"/>
  <c r="NP255" i="7"/>
  <c r="MZ255" i="7"/>
  <c r="MJ255" i="7"/>
  <c r="LT255" i="7"/>
  <c r="LD255" i="7"/>
  <c r="KC255" i="7"/>
  <c r="JM255" i="7"/>
  <c r="IW255" i="7"/>
  <c r="IG255" i="7"/>
  <c r="HQ255" i="7"/>
  <c r="GO255" i="7"/>
  <c r="FY255" i="7"/>
  <c r="FI255" i="7"/>
  <c r="ES255" i="7"/>
  <c r="EC255" i="7"/>
  <c r="DM255" i="7"/>
  <c r="CW255" i="7"/>
  <c r="BV255" i="7"/>
  <c r="BF255" i="7"/>
  <c r="AP255" i="7"/>
  <c r="Z255" i="7"/>
  <c r="J255" i="7"/>
  <c r="E255" i="7"/>
  <c r="VE255" i="7" s="1"/>
  <c r="UE254" i="7"/>
  <c r="TO254" i="7"/>
  <c r="SY254" i="7"/>
  <c r="SI254" i="7"/>
  <c r="RS254" i="7"/>
  <c r="QR254" i="7"/>
  <c r="QB254" i="7"/>
  <c r="PL254" i="7"/>
  <c r="OV254" i="7"/>
  <c r="OF254" i="7"/>
  <c r="NP254" i="7"/>
  <c r="MZ254" i="7"/>
  <c r="MJ254" i="7"/>
  <c r="LT254" i="7"/>
  <c r="LD254" i="7"/>
  <c r="KC254" i="7"/>
  <c r="JM254" i="7"/>
  <c r="IW254" i="7"/>
  <c r="IG254" i="7"/>
  <c r="HQ254" i="7"/>
  <c r="GO254" i="7"/>
  <c r="FY254" i="7"/>
  <c r="FI254" i="7"/>
  <c r="ES254" i="7"/>
  <c r="EC254" i="7"/>
  <c r="DM254" i="7"/>
  <c r="CW254" i="7"/>
  <c r="BV254" i="7"/>
  <c r="BF254" i="7"/>
  <c r="AP254" i="7"/>
  <c r="Z254" i="7"/>
  <c r="J254" i="7"/>
  <c r="E254" i="7"/>
  <c r="VE254" i="7" s="1"/>
  <c r="UE253" i="7"/>
  <c r="TO253" i="7"/>
  <c r="SY253" i="7"/>
  <c r="SI253" i="7"/>
  <c r="RS253" i="7"/>
  <c r="QR253" i="7"/>
  <c r="QB253" i="7"/>
  <c r="PL253" i="7"/>
  <c r="OV253" i="7"/>
  <c r="OF253" i="7"/>
  <c r="NP253" i="7"/>
  <c r="MZ253" i="7"/>
  <c r="MJ253" i="7"/>
  <c r="LT253" i="7"/>
  <c r="LD253" i="7"/>
  <c r="KC253" i="7"/>
  <c r="JM253" i="7"/>
  <c r="IW253" i="7"/>
  <c r="IG253" i="7"/>
  <c r="HQ253" i="7"/>
  <c r="GO253" i="7"/>
  <c r="FY253" i="7"/>
  <c r="FI253" i="7"/>
  <c r="ES253" i="7"/>
  <c r="EC253" i="7"/>
  <c r="DM253" i="7"/>
  <c r="CW253" i="7"/>
  <c r="BV253" i="7"/>
  <c r="BF253" i="7"/>
  <c r="AP253" i="7"/>
  <c r="Z253" i="7"/>
  <c r="J253" i="7"/>
  <c r="E253" i="7"/>
  <c r="VE253" i="7" s="1"/>
  <c r="UE252" i="7"/>
  <c r="TO252" i="7"/>
  <c r="SY252" i="7"/>
  <c r="SI252" i="7"/>
  <c r="RS252" i="7"/>
  <c r="QR252" i="7"/>
  <c r="QB252" i="7"/>
  <c r="PL252" i="7"/>
  <c r="OV252" i="7"/>
  <c r="OF252" i="7"/>
  <c r="NP252" i="7"/>
  <c r="MZ252" i="7"/>
  <c r="MJ252" i="7"/>
  <c r="LT252" i="7"/>
  <c r="LD252" i="7"/>
  <c r="KC252" i="7"/>
  <c r="JM252" i="7"/>
  <c r="IW252" i="7"/>
  <c r="IG252" i="7"/>
  <c r="HQ252" i="7"/>
  <c r="GO252" i="7"/>
  <c r="FY252" i="7"/>
  <c r="FI252" i="7"/>
  <c r="ES252" i="7"/>
  <c r="EC252" i="7"/>
  <c r="DM252" i="7"/>
  <c r="CW252" i="7"/>
  <c r="BV252" i="7"/>
  <c r="BF252" i="7"/>
  <c r="AP252" i="7"/>
  <c r="Z252" i="7"/>
  <c r="J252" i="7"/>
  <c r="E252" i="7"/>
  <c r="VE252" i="7" s="1"/>
  <c r="UE251" i="7"/>
  <c r="TO251" i="7"/>
  <c r="SY251" i="7"/>
  <c r="SI251" i="7"/>
  <c r="RS251" i="7"/>
  <c r="QR251" i="7"/>
  <c r="QB251" i="7"/>
  <c r="PL251" i="7"/>
  <c r="OV251" i="7"/>
  <c r="OF251" i="7"/>
  <c r="NP251" i="7"/>
  <c r="MZ251" i="7"/>
  <c r="MJ251" i="7"/>
  <c r="LT251" i="7"/>
  <c r="LD251" i="7"/>
  <c r="KC251" i="7"/>
  <c r="JM251" i="7"/>
  <c r="IW251" i="7"/>
  <c r="IG251" i="7"/>
  <c r="HQ251" i="7"/>
  <c r="GO251" i="7"/>
  <c r="FY251" i="7"/>
  <c r="FI251" i="7"/>
  <c r="ES251" i="7"/>
  <c r="EC251" i="7"/>
  <c r="DM251" i="7"/>
  <c r="CW251" i="7"/>
  <c r="BV251" i="7"/>
  <c r="BF251" i="7"/>
  <c r="AP251" i="7"/>
  <c r="Z251" i="7"/>
  <c r="J251" i="7"/>
  <c r="E251" i="7"/>
  <c r="VE251" i="7" s="1"/>
  <c r="VD250" i="7"/>
  <c r="VC250" i="7"/>
  <c r="VB250" i="7"/>
  <c r="VA250" i="7"/>
  <c r="UZ250" i="7"/>
  <c r="UY250" i="7"/>
  <c r="UX250" i="7"/>
  <c r="UW250" i="7"/>
  <c r="UV250" i="7"/>
  <c r="UU250" i="7"/>
  <c r="UT250" i="7"/>
  <c r="US250" i="7"/>
  <c r="UR250" i="7"/>
  <c r="UQ250" i="7"/>
  <c r="UP250" i="7"/>
  <c r="UO250" i="7"/>
  <c r="UN250" i="7"/>
  <c r="UM250" i="7"/>
  <c r="UL250" i="7"/>
  <c r="UK250" i="7"/>
  <c r="UJ250" i="7"/>
  <c r="UI250" i="7"/>
  <c r="UH250" i="7"/>
  <c r="UG250" i="7"/>
  <c r="UF250" i="7"/>
  <c r="UD250" i="7"/>
  <c r="UC250" i="7"/>
  <c r="UB250" i="7"/>
  <c r="UA250" i="7"/>
  <c r="TZ250" i="7"/>
  <c r="TY250" i="7"/>
  <c r="TX250" i="7"/>
  <c r="TW250" i="7"/>
  <c r="TV250" i="7"/>
  <c r="TU250" i="7"/>
  <c r="TT250" i="7"/>
  <c r="TS250" i="7"/>
  <c r="TR250" i="7"/>
  <c r="TQ250" i="7"/>
  <c r="TP250" i="7"/>
  <c r="TN250" i="7"/>
  <c r="TM250" i="7"/>
  <c r="TL250" i="7"/>
  <c r="TK250" i="7"/>
  <c r="TJ250" i="7"/>
  <c r="TI250" i="7"/>
  <c r="TH250" i="7"/>
  <c r="TG250" i="7"/>
  <c r="TF250" i="7"/>
  <c r="TE250" i="7"/>
  <c r="TD250" i="7"/>
  <c r="TC250" i="7"/>
  <c r="TB250" i="7"/>
  <c r="TA250" i="7"/>
  <c r="SZ250" i="7"/>
  <c r="SX250" i="7"/>
  <c r="SW250" i="7"/>
  <c r="SV250" i="7"/>
  <c r="SU250" i="7"/>
  <c r="ST250" i="7"/>
  <c r="SS250" i="7"/>
  <c r="SR250" i="7"/>
  <c r="SQ250" i="7"/>
  <c r="SP250" i="7"/>
  <c r="SO250" i="7"/>
  <c r="SN250" i="7"/>
  <c r="SM250" i="7"/>
  <c r="SL250" i="7"/>
  <c r="SK250" i="7"/>
  <c r="SJ250" i="7"/>
  <c r="SH250" i="7"/>
  <c r="SG250" i="7"/>
  <c r="SF250" i="7"/>
  <c r="SE250" i="7"/>
  <c r="SD250" i="7"/>
  <c r="SC250" i="7"/>
  <c r="SB250" i="7"/>
  <c r="SA250" i="7"/>
  <c r="RZ250" i="7"/>
  <c r="RY250" i="7"/>
  <c r="RX250" i="7"/>
  <c r="RW250" i="7"/>
  <c r="RV250" i="7"/>
  <c r="RU250" i="7"/>
  <c r="RT250" i="7"/>
  <c r="RR250" i="7"/>
  <c r="RQ250" i="7"/>
  <c r="RP250" i="7"/>
  <c r="RO250" i="7"/>
  <c r="RN250" i="7"/>
  <c r="RM250" i="7"/>
  <c r="RL250" i="7"/>
  <c r="RK250" i="7"/>
  <c r="RJ250" i="7"/>
  <c r="RI250" i="7"/>
  <c r="RH250" i="7"/>
  <c r="RG250" i="7"/>
  <c r="RF250" i="7"/>
  <c r="RE250" i="7"/>
  <c r="RD250" i="7"/>
  <c r="RC250" i="7"/>
  <c r="RB250" i="7"/>
  <c r="RA250" i="7"/>
  <c r="QZ250" i="7"/>
  <c r="QY250" i="7"/>
  <c r="QX250" i="7"/>
  <c r="QW250" i="7"/>
  <c r="QV250" i="7"/>
  <c r="QU250" i="7"/>
  <c r="QT250" i="7"/>
  <c r="QS250" i="7"/>
  <c r="QQ250" i="7"/>
  <c r="QP250" i="7"/>
  <c r="QO250" i="7"/>
  <c r="QN250" i="7"/>
  <c r="QM250" i="7"/>
  <c r="QL250" i="7"/>
  <c r="QK250" i="7"/>
  <c r="QJ250" i="7"/>
  <c r="QI250" i="7"/>
  <c r="QH250" i="7"/>
  <c r="QG250" i="7"/>
  <c r="QF250" i="7"/>
  <c r="QE250" i="7"/>
  <c r="QD250" i="7"/>
  <c r="QC250" i="7"/>
  <c r="QA250" i="7"/>
  <c r="PZ250" i="7"/>
  <c r="PY250" i="7"/>
  <c r="PX250" i="7"/>
  <c r="PW250" i="7"/>
  <c r="PV250" i="7"/>
  <c r="PU250" i="7"/>
  <c r="PT250" i="7"/>
  <c r="PS250" i="7"/>
  <c r="PR250" i="7"/>
  <c r="PQ250" i="7"/>
  <c r="PP250" i="7"/>
  <c r="PO250" i="7"/>
  <c r="PN250" i="7"/>
  <c r="PM250" i="7"/>
  <c r="PK250" i="7"/>
  <c r="PJ250" i="7"/>
  <c r="PI250" i="7"/>
  <c r="PH250" i="7"/>
  <c r="PG250" i="7"/>
  <c r="PF250" i="7"/>
  <c r="PE250" i="7"/>
  <c r="PD250" i="7"/>
  <c r="PC250" i="7"/>
  <c r="PB250" i="7"/>
  <c r="PA250" i="7"/>
  <c r="OZ250" i="7"/>
  <c r="OY250" i="7"/>
  <c r="OX250" i="7"/>
  <c r="OW250" i="7"/>
  <c r="OU250" i="7"/>
  <c r="OT250" i="7"/>
  <c r="OS250" i="7"/>
  <c r="OR250" i="7"/>
  <c r="OQ250" i="7"/>
  <c r="OP250" i="7"/>
  <c r="OO250" i="7"/>
  <c r="ON250" i="7"/>
  <c r="OM250" i="7"/>
  <c r="OL250" i="7"/>
  <c r="OK250" i="7"/>
  <c r="OJ250" i="7"/>
  <c r="OI250" i="7"/>
  <c r="OH250" i="7"/>
  <c r="OG250" i="7"/>
  <c r="OE250" i="7"/>
  <c r="OD250" i="7"/>
  <c r="OC250" i="7"/>
  <c r="OB250" i="7"/>
  <c r="OA250" i="7"/>
  <c r="NZ250" i="7"/>
  <c r="NY250" i="7"/>
  <c r="NX250" i="7"/>
  <c r="NW250" i="7"/>
  <c r="NV250" i="7"/>
  <c r="NU250" i="7"/>
  <c r="NT250" i="7"/>
  <c r="NS250" i="7"/>
  <c r="NR250" i="7"/>
  <c r="NQ250" i="7"/>
  <c r="NO250" i="7"/>
  <c r="NN250" i="7"/>
  <c r="NM250" i="7"/>
  <c r="NL250" i="7"/>
  <c r="NK250" i="7"/>
  <c r="NJ250" i="7"/>
  <c r="NI250" i="7"/>
  <c r="NH250" i="7"/>
  <c r="NG250" i="7"/>
  <c r="NF250" i="7"/>
  <c r="NE250" i="7"/>
  <c r="ND250" i="7"/>
  <c r="NC250" i="7"/>
  <c r="NB250" i="7"/>
  <c r="NA250" i="7"/>
  <c r="MY250" i="7"/>
  <c r="MX250" i="7"/>
  <c r="MW250" i="7"/>
  <c r="MV250" i="7"/>
  <c r="MU250" i="7"/>
  <c r="MT250" i="7"/>
  <c r="MS250" i="7"/>
  <c r="MR250" i="7"/>
  <c r="MQ250" i="7"/>
  <c r="MP250" i="7"/>
  <c r="MO250" i="7"/>
  <c r="MN250" i="7"/>
  <c r="MM250" i="7"/>
  <c r="ML250" i="7"/>
  <c r="MK250" i="7"/>
  <c r="MI250" i="7"/>
  <c r="MH250" i="7"/>
  <c r="MG250" i="7"/>
  <c r="MF250" i="7"/>
  <c r="ME250" i="7"/>
  <c r="MD250" i="7"/>
  <c r="MC250" i="7"/>
  <c r="MB250" i="7"/>
  <c r="MA250" i="7"/>
  <c r="LZ250" i="7"/>
  <c r="LY250" i="7"/>
  <c r="LX250" i="7"/>
  <c r="LW250" i="7"/>
  <c r="LV250" i="7"/>
  <c r="LU250" i="7"/>
  <c r="LS250" i="7"/>
  <c r="LR250" i="7"/>
  <c r="LQ250" i="7"/>
  <c r="LP250" i="7"/>
  <c r="LO250" i="7"/>
  <c r="LN250" i="7"/>
  <c r="LM250" i="7"/>
  <c r="LL250" i="7"/>
  <c r="LK250" i="7"/>
  <c r="LJ250" i="7"/>
  <c r="LI250" i="7"/>
  <c r="LH250" i="7"/>
  <c r="LG250" i="7"/>
  <c r="LF250" i="7"/>
  <c r="LE250" i="7"/>
  <c r="LC250" i="7"/>
  <c r="LB250" i="7"/>
  <c r="LA250" i="7"/>
  <c r="KZ250" i="7"/>
  <c r="KY250" i="7"/>
  <c r="KX250" i="7"/>
  <c r="KW250" i="7"/>
  <c r="KV250" i="7"/>
  <c r="KU250" i="7"/>
  <c r="KT250" i="7"/>
  <c r="KS250" i="7"/>
  <c r="KR250" i="7"/>
  <c r="KQ250" i="7"/>
  <c r="KP250" i="7"/>
  <c r="KO250" i="7"/>
  <c r="KN250" i="7"/>
  <c r="KM250" i="7"/>
  <c r="KL250" i="7"/>
  <c r="KK250" i="7"/>
  <c r="KJ250" i="7"/>
  <c r="KI250" i="7"/>
  <c r="KH250" i="7"/>
  <c r="KG250" i="7"/>
  <c r="KF250" i="7"/>
  <c r="KE250" i="7"/>
  <c r="KD250" i="7"/>
  <c r="KB250" i="7"/>
  <c r="KA250" i="7"/>
  <c r="JZ250" i="7"/>
  <c r="JY250" i="7"/>
  <c r="JX250" i="7"/>
  <c r="JW250" i="7"/>
  <c r="JV250" i="7"/>
  <c r="JU250" i="7"/>
  <c r="JT250" i="7"/>
  <c r="JS250" i="7"/>
  <c r="JR250" i="7"/>
  <c r="JQ250" i="7"/>
  <c r="JP250" i="7"/>
  <c r="JO250" i="7"/>
  <c r="JN250" i="7"/>
  <c r="JL250" i="7"/>
  <c r="JK250" i="7"/>
  <c r="JJ250" i="7"/>
  <c r="JI250" i="7"/>
  <c r="JH250" i="7"/>
  <c r="JG250" i="7"/>
  <c r="JF250" i="7"/>
  <c r="JE250" i="7"/>
  <c r="JD250" i="7"/>
  <c r="JC250" i="7"/>
  <c r="JB250" i="7"/>
  <c r="JA250" i="7"/>
  <c r="IZ250" i="7"/>
  <c r="IY250" i="7"/>
  <c r="IX250" i="7"/>
  <c r="IV250" i="7"/>
  <c r="IU250" i="7"/>
  <c r="IT250" i="7"/>
  <c r="IS250" i="7"/>
  <c r="IR250" i="7"/>
  <c r="IQ250" i="7"/>
  <c r="IP250" i="7"/>
  <c r="IO250" i="7"/>
  <c r="IN250" i="7"/>
  <c r="IM250" i="7"/>
  <c r="IL250" i="7"/>
  <c r="IK250" i="7"/>
  <c r="IJ250" i="7"/>
  <c r="II250" i="7"/>
  <c r="IH250" i="7"/>
  <c r="IF250" i="7"/>
  <c r="IE250" i="7"/>
  <c r="ID250" i="7"/>
  <c r="IC250" i="7"/>
  <c r="IB250" i="7"/>
  <c r="IA250" i="7"/>
  <c r="HZ250" i="7"/>
  <c r="HY250" i="7"/>
  <c r="HX250" i="7"/>
  <c r="HW250" i="7"/>
  <c r="HV250" i="7"/>
  <c r="HU250" i="7"/>
  <c r="HT250" i="7"/>
  <c r="HS250" i="7"/>
  <c r="HR250" i="7"/>
  <c r="HP250" i="7"/>
  <c r="HO250" i="7"/>
  <c r="HN250" i="7"/>
  <c r="HM250" i="7"/>
  <c r="HL250" i="7"/>
  <c r="HK250" i="7"/>
  <c r="HJ250" i="7"/>
  <c r="HI250" i="7"/>
  <c r="HH250" i="7"/>
  <c r="HG250" i="7"/>
  <c r="HF250" i="7"/>
  <c r="HE250" i="7"/>
  <c r="HD250" i="7"/>
  <c r="HC250" i="7"/>
  <c r="HB250" i="7"/>
  <c r="HA250" i="7"/>
  <c r="GZ250" i="7"/>
  <c r="GY250" i="7"/>
  <c r="GX250" i="7"/>
  <c r="GW250" i="7"/>
  <c r="GV250" i="7"/>
  <c r="GU250" i="7"/>
  <c r="GT250" i="7"/>
  <c r="GS250" i="7"/>
  <c r="GR250" i="7"/>
  <c r="GQ250" i="7"/>
  <c r="GP250" i="7"/>
  <c r="GN250" i="7"/>
  <c r="GM250" i="7"/>
  <c r="GL250" i="7"/>
  <c r="GK250" i="7"/>
  <c r="GJ250" i="7"/>
  <c r="GI250" i="7"/>
  <c r="GH250" i="7"/>
  <c r="GG250" i="7"/>
  <c r="GF250" i="7"/>
  <c r="GE250" i="7"/>
  <c r="GD250" i="7"/>
  <c r="GC250" i="7"/>
  <c r="GB250" i="7"/>
  <c r="GA250" i="7"/>
  <c r="FZ250" i="7"/>
  <c r="FX250" i="7"/>
  <c r="FW250" i="7"/>
  <c r="FV250" i="7"/>
  <c r="FU250" i="7"/>
  <c r="FT250" i="7"/>
  <c r="FS250" i="7"/>
  <c r="FR250" i="7"/>
  <c r="FQ250" i="7"/>
  <c r="FP250" i="7"/>
  <c r="FO250" i="7"/>
  <c r="FN250" i="7"/>
  <c r="FM250" i="7"/>
  <c r="FL250" i="7"/>
  <c r="FK250" i="7"/>
  <c r="FJ250" i="7"/>
  <c r="FH250" i="7"/>
  <c r="FG250" i="7"/>
  <c r="FF250" i="7"/>
  <c r="FE250" i="7"/>
  <c r="FD250" i="7"/>
  <c r="FC250" i="7"/>
  <c r="FB250" i="7"/>
  <c r="FA250" i="7"/>
  <c r="EZ250" i="7"/>
  <c r="EY250" i="7"/>
  <c r="EX250" i="7"/>
  <c r="EW250" i="7"/>
  <c r="EV250" i="7"/>
  <c r="EU250" i="7"/>
  <c r="ET250" i="7"/>
  <c r="ER250" i="7"/>
  <c r="EQ250" i="7"/>
  <c r="EP250" i="7"/>
  <c r="EO250" i="7"/>
  <c r="EN250" i="7"/>
  <c r="EM250" i="7"/>
  <c r="EL250" i="7"/>
  <c r="EK250" i="7"/>
  <c r="EJ250" i="7"/>
  <c r="EI250" i="7"/>
  <c r="EH250" i="7"/>
  <c r="EG250" i="7"/>
  <c r="EF250" i="7"/>
  <c r="EE250" i="7"/>
  <c r="ED250" i="7"/>
  <c r="EB250" i="7"/>
  <c r="EA250" i="7"/>
  <c r="DZ250" i="7"/>
  <c r="DY250" i="7"/>
  <c r="DX250" i="7"/>
  <c r="DW250" i="7"/>
  <c r="DV250" i="7"/>
  <c r="DU250" i="7"/>
  <c r="DT250" i="7"/>
  <c r="DS250" i="7"/>
  <c r="DR250" i="7"/>
  <c r="DQ250" i="7"/>
  <c r="DP250" i="7"/>
  <c r="DO250" i="7"/>
  <c r="DN250" i="7"/>
  <c r="DL250" i="7"/>
  <c r="DK250" i="7"/>
  <c r="DJ250" i="7"/>
  <c r="DI250" i="7"/>
  <c r="DH250" i="7"/>
  <c r="DG250" i="7"/>
  <c r="DF250" i="7"/>
  <c r="DE250" i="7"/>
  <c r="DD250" i="7"/>
  <c r="DC250" i="7"/>
  <c r="DB250" i="7"/>
  <c r="DA250" i="7"/>
  <c r="CZ250" i="7"/>
  <c r="CY250" i="7"/>
  <c r="CX250" i="7"/>
  <c r="CV250" i="7"/>
  <c r="CU250" i="7"/>
  <c r="CT250" i="7"/>
  <c r="CS250" i="7"/>
  <c r="CR250" i="7"/>
  <c r="CQ250" i="7"/>
  <c r="CP250" i="7"/>
  <c r="CO250" i="7"/>
  <c r="CN250" i="7"/>
  <c r="CM250" i="7"/>
  <c r="CL250" i="7"/>
  <c r="CK250" i="7"/>
  <c r="CJ250" i="7"/>
  <c r="CI250" i="7"/>
  <c r="CH250" i="7"/>
  <c r="CG250" i="7"/>
  <c r="CF250" i="7"/>
  <c r="CE250" i="7"/>
  <c r="CD250" i="7"/>
  <c r="CC250" i="7"/>
  <c r="CB250" i="7"/>
  <c r="CA250" i="7"/>
  <c r="BZ250" i="7"/>
  <c r="BY250" i="7"/>
  <c r="BX250" i="7"/>
  <c r="BW250" i="7"/>
  <c r="BU250" i="7"/>
  <c r="BT250" i="7"/>
  <c r="BS250" i="7"/>
  <c r="BR250" i="7"/>
  <c r="BQ250" i="7"/>
  <c r="BP250" i="7"/>
  <c r="BO250" i="7"/>
  <c r="BN250" i="7"/>
  <c r="BM250" i="7"/>
  <c r="BL250" i="7"/>
  <c r="BK250" i="7"/>
  <c r="BJ250" i="7"/>
  <c r="BI250" i="7"/>
  <c r="BH250" i="7"/>
  <c r="BG250" i="7"/>
  <c r="BE250" i="7"/>
  <c r="BD250" i="7"/>
  <c r="BC250" i="7"/>
  <c r="BB250" i="7"/>
  <c r="BA250" i="7"/>
  <c r="AZ250" i="7"/>
  <c r="AY250" i="7"/>
  <c r="AX250" i="7"/>
  <c r="AW250" i="7"/>
  <c r="AV250" i="7"/>
  <c r="AU250" i="7"/>
  <c r="AT250" i="7"/>
  <c r="AS250" i="7"/>
  <c r="AR250" i="7"/>
  <c r="AQ250" i="7"/>
  <c r="AO250" i="7"/>
  <c r="AN250" i="7"/>
  <c r="AM250" i="7"/>
  <c r="AL250" i="7"/>
  <c r="AK250" i="7"/>
  <c r="AJ250" i="7"/>
  <c r="AI250" i="7"/>
  <c r="AH250" i="7"/>
  <c r="AG250" i="7"/>
  <c r="AF250" i="7"/>
  <c r="AE250" i="7"/>
  <c r="AD250" i="7"/>
  <c r="AC250" i="7"/>
  <c r="AB250" i="7"/>
  <c r="AA250" i="7"/>
  <c r="Y250" i="7"/>
  <c r="X250" i="7"/>
  <c r="W250" i="7"/>
  <c r="V250" i="7"/>
  <c r="U250" i="7"/>
  <c r="T250" i="7"/>
  <c r="S250" i="7"/>
  <c r="R250" i="7"/>
  <c r="Q250" i="7"/>
  <c r="P250" i="7"/>
  <c r="O250" i="7"/>
  <c r="N250" i="7"/>
  <c r="M250" i="7"/>
  <c r="L250" i="7"/>
  <c r="K250" i="7"/>
  <c r="I250" i="7"/>
  <c r="H250" i="7"/>
  <c r="G250" i="7"/>
  <c r="F250" i="7"/>
  <c r="UE249" i="7"/>
  <c r="TO249" i="7"/>
  <c r="SY249" i="7"/>
  <c r="SI249" i="7"/>
  <c r="RS249" i="7"/>
  <c r="QR249" i="7"/>
  <c r="QB249" i="7"/>
  <c r="PL249" i="7"/>
  <c r="OV249" i="7"/>
  <c r="OF249" i="7"/>
  <c r="NP249" i="7"/>
  <c r="MZ249" i="7"/>
  <c r="MJ249" i="7"/>
  <c r="LT249" i="7"/>
  <c r="LD249" i="7"/>
  <c r="KC249" i="7"/>
  <c r="JM249" i="7"/>
  <c r="IW249" i="7"/>
  <c r="IG249" i="7"/>
  <c r="HQ249" i="7"/>
  <c r="GO249" i="7"/>
  <c r="FY249" i="7"/>
  <c r="FI249" i="7"/>
  <c r="ES249" i="7"/>
  <c r="EC249" i="7"/>
  <c r="DM249" i="7"/>
  <c r="CW249" i="7"/>
  <c r="BV249" i="7"/>
  <c r="BF249" i="7"/>
  <c r="AP249" i="7"/>
  <c r="Z249" i="7"/>
  <c r="J249" i="7"/>
  <c r="E249" i="7"/>
  <c r="VE249" i="7" s="1"/>
  <c r="UE248" i="7"/>
  <c r="TO248" i="7"/>
  <c r="SY248" i="7"/>
  <c r="SI248" i="7"/>
  <c r="RS248" i="7"/>
  <c r="QR248" i="7"/>
  <c r="QB248" i="7"/>
  <c r="PL248" i="7"/>
  <c r="OV248" i="7"/>
  <c r="OF248" i="7"/>
  <c r="NP248" i="7"/>
  <c r="MZ248" i="7"/>
  <c r="MJ248" i="7"/>
  <c r="LT248" i="7"/>
  <c r="LD248" i="7"/>
  <c r="KC248" i="7"/>
  <c r="JM248" i="7"/>
  <c r="IW248" i="7"/>
  <c r="IG248" i="7"/>
  <c r="HQ248" i="7"/>
  <c r="GO248" i="7"/>
  <c r="FY248" i="7"/>
  <c r="FI248" i="7"/>
  <c r="ES248" i="7"/>
  <c r="EC248" i="7"/>
  <c r="DM248" i="7"/>
  <c r="CW248" i="7"/>
  <c r="BV248" i="7"/>
  <c r="BF248" i="7"/>
  <c r="AP248" i="7"/>
  <c r="Z248" i="7"/>
  <c r="J248" i="7"/>
  <c r="E248" i="7"/>
  <c r="VE248" i="7" s="1"/>
  <c r="UE247" i="7"/>
  <c r="TO247" i="7"/>
  <c r="SY247" i="7"/>
  <c r="SI247" i="7"/>
  <c r="RS247" i="7"/>
  <c r="QR247" i="7"/>
  <c r="QB247" i="7"/>
  <c r="PL247" i="7"/>
  <c r="OV247" i="7"/>
  <c r="OF247" i="7"/>
  <c r="NP247" i="7"/>
  <c r="MZ247" i="7"/>
  <c r="MJ247" i="7"/>
  <c r="LT247" i="7"/>
  <c r="LD247" i="7"/>
  <c r="KC247" i="7"/>
  <c r="JM247" i="7"/>
  <c r="IW247" i="7"/>
  <c r="IG247" i="7"/>
  <c r="HQ247" i="7"/>
  <c r="GO247" i="7"/>
  <c r="FY247" i="7"/>
  <c r="FI247" i="7"/>
  <c r="ES247" i="7"/>
  <c r="EC247" i="7"/>
  <c r="DM247" i="7"/>
  <c r="CW247" i="7"/>
  <c r="BV247" i="7"/>
  <c r="BF247" i="7"/>
  <c r="AP247" i="7"/>
  <c r="Z247" i="7"/>
  <c r="J247" i="7"/>
  <c r="E247" i="7"/>
  <c r="VE247" i="7" s="1"/>
  <c r="UE246" i="7"/>
  <c r="TO246" i="7"/>
  <c r="SY246" i="7"/>
  <c r="SI246" i="7"/>
  <c r="RS246" i="7"/>
  <c r="QR246" i="7"/>
  <c r="QB246" i="7"/>
  <c r="PL246" i="7"/>
  <c r="OV246" i="7"/>
  <c r="OF246" i="7"/>
  <c r="NP246" i="7"/>
  <c r="MZ246" i="7"/>
  <c r="MJ246" i="7"/>
  <c r="LT246" i="7"/>
  <c r="LD246" i="7"/>
  <c r="KC246" i="7"/>
  <c r="JM246" i="7"/>
  <c r="IW246" i="7"/>
  <c r="IG246" i="7"/>
  <c r="HQ246" i="7"/>
  <c r="GO246" i="7"/>
  <c r="FY246" i="7"/>
  <c r="FI246" i="7"/>
  <c r="ES246" i="7"/>
  <c r="EC246" i="7"/>
  <c r="DM246" i="7"/>
  <c r="CW246" i="7"/>
  <c r="BV246" i="7"/>
  <c r="BF246" i="7"/>
  <c r="AP246" i="7"/>
  <c r="Z246" i="7"/>
  <c r="J246" i="7"/>
  <c r="E246" i="7"/>
  <c r="VE246" i="7" s="1"/>
  <c r="UE245" i="7"/>
  <c r="TO245" i="7"/>
  <c r="SY245" i="7"/>
  <c r="SI245" i="7"/>
  <c r="RS245" i="7"/>
  <c r="QR245" i="7"/>
  <c r="QB245" i="7"/>
  <c r="PL245" i="7"/>
  <c r="OV245" i="7"/>
  <c r="OF245" i="7"/>
  <c r="NP245" i="7"/>
  <c r="MZ245" i="7"/>
  <c r="MJ245" i="7"/>
  <c r="LT245" i="7"/>
  <c r="LD245" i="7"/>
  <c r="KC245" i="7"/>
  <c r="JM245" i="7"/>
  <c r="IW245" i="7"/>
  <c r="IG245" i="7"/>
  <c r="HQ245" i="7"/>
  <c r="GO245" i="7"/>
  <c r="FY245" i="7"/>
  <c r="FI245" i="7"/>
  <c r="ES245" i="7"/>
  <c r="EC245" i="7"/>
  <c r="DM245" i="7"/>
  <c r="CW245" i="7"/>
  <c r="BV245" i="7"/>
  <c r="BF245" i="7"/>
  <c r="AP245" i="7"/>
  <c r="Z245" i="7"/>
  <c r="J245" i="7"/>
  <c r="E245" i="7"/>
  <c r="VD244" i="7"/>
  <c r="VC244" i="7"/>
  <c r="VB244" i="7"/>
  <c r="VA244" i="7"/>
  <c r="UZ244" i="7"/>
  <c r="UY244" i="7"/>
  <c r="UX244" i="7"/>
  <c r="UW244" i="7"/>
  <c r="UV244" i="7"/>
  <c r="UU244" i="7"/>
  <c r="UT244" i="7"/>
  <c r="US244" i="7"/>
  <c r="UR244" i="7"/>
  <c r="UQ244" i="7"/>
  <c r="UP244" i="7"/>
  <c r="UO244" i="7"/>
  <c r="UN244" i="7"/>
  <c r="UM244" i="7"/>
  <c r="UL244" i="7"/>
  <c r="UK244" i="7"/>
  <c r="UJ244" i="7"/>
  <c r="UI244" i="7"/>
  <c r="UH244" i="7"/>
  <c r="UG244" i="7"/>
  <c r="UF244" i="7"/>
  <c r="UD244" i="7"/>
  <c r="UC244" i="7"/>
  <c r="UB244" i="7"/>
  <c r="UA244" i="7"/>
  <c r="TZ244" i="7"/>
  <c r="TY244" i="7"/>
  <c r="TX244" i="7"/>
  <c r="TW244" i="7"/>
  <c r="TV244" i="7"/>
  <c r="TU244" i="7"/>
  <c r="TT244" i="7"/>
  <c r="TS244" i="7"/>
  <c r="TR244" i="7"/>
  <c r="TQ244" i="7"/>
  <c r="TP244" i="7"/>
  <c r="TN244" i="7"/>
  <c r="TM244" i="7"/>
  <c r="TL244" i="7"/>
  <c r="TK244" i="7"/>
  <c r="TJ244" i="7"/>
  <c r="TI244" i="7"/>
  <c r="TH244" i="7"/>
  <c r="TG244" i="7"/>
  <c r="TF244" i="7"/>
  <c r="TE244" i="7"/>
  <c r="TD244" i="7"/>
  <c r="TC244" i="7"/>
  <c r="TB244" i="7"/>
  <c r="TA244" i="7"/>
  <c r="SZ244" i="7"/>
  <c r="SX244" i="7"/>
  <c r="SW244" i="7"/>
  <c r="SV244" i="7"/>
  <c r="SU244" i="7"/>
  <c r="ST244" i="7"/>
  <c r="SS244" i="7"/>
  <c r="SR244" i="7"/>
  <c r="SQ244" i="7"/>
  <c r="SP244" i="7"/>
  <c r="SO244" i="7"/>
  <c r="SN244" i="7"/>
  <c r="SM244" i="7"/>
  <c r="SL244" i="7"/>
  <c r="SK244" i="7"/>
  <c r="SJ244" i="7"/>
  <c r="SH244" i="7"/>
  <c r="SG244" i="7"/>
  <c r="SF244" i="7"/>
  <c r="SE244" i="7"/>
  <c r="SD244" i="7"/>
  <c r="SC244" i="7"/>
  <c r="SB244" i="7"/>
  <c r="SA244" i="7"/>
  <c r="RZ244" i="7"/>
  <c r="RY244" i="7"/>
  <c r="RX244" i="7"/>
  <c r="RW244" i="7"/>
  <c r="RV244" i="7"/>
  <c r="RU244" i="7"/>
  <c r="RT244" i="7"/>
  <c r="RR244" i="7"/>
  <c r="RQ244" i="7"/>
  <c r="RP244" i="7"/>
  <c r="RO244" i="7"/>
  <c r="RN244" i="7"/>
  <c r="RM244" i="7"/>
  <c r="RL244" i="7"/>
  <c r="RK244" i="7"/>
  <c r="RJ244" i="7"/>
  <c r="RI244" i="7"/>
  <c r="RH244" i="7"/>
  <c r="RG244" i="7"/>
  <c r="RF244" i="7"/>
  <c r="RE244" i="7"/>
  <c r="RD244" i="7"/>
  <c r="RC244" i="7"/>
  <c r="RB244" i="7"/>
  <c r="RA244" i="7"/>
  <c r="QZ244" i="7"/>
  <c r="QY244" i="7"/>
  <c r="QX244" i="7"/>
  <c r="QW244" i="7"/>
  <c r="QV244" i="7"/>
  <c r="QU244" i="7"/>
  <c r="QT244" i="7"/>
  <c r="QS244" i="7"/>
  <c r="QQ244" i="7"/>
  <c r="QP244" i="7"/>
  <c r="QO244" i="7"/>
  <c r="QN244" i="7"/>
  <c r="QM244" i="7"/>
  <c r="QL244" i="7"/>
  <c r="QK244" i="7"/>
  <c r="QJ244" i="7"/>
  <c r="QI244" i="7"/>
  <c r="QH244" i="7"/>
  <c r="QG244" i="7"/>
  <c r="QF244" i="7"/>
  <c r="QE244" i="7"/>
  <c r="QD244" i="7"/>
  <c r="QC244" i="7"/>
  <c r="QA244" i="7"/>
  <c r="PZ244" i="7"/>
  <c r="PY244" i="7"/>
  <c r="PX244" i="7"/>
  <c r="PW244" i="7"/>
  <c r="PV244" i="7"/>
  <c r="PU244" i="7"/>
  <c r="PT244" i="7"/>
  <c r="PS244" i="7"/>
  <c r="PR244" i="7"/>
  <c r="PQ244" i="7"/>
  <c r="PP244" i="7"/>
  <c r="PO244" i="7"/>
  <c r="PN244" i="7"/>
  <c r="PM244" i="7"/>
  <c r="PK244" i="7"/>
  <c r="PJ244" i="7"/>
  <c r="PI244" i="7"/>
  <c r="PH244" i="7"/>
  <c r="PG244" i="7"/>
  <c r="PF244" i="7"/>
  <c r="PE244" i="7"/>
  <c r="PD244" i="7"/>
  <c r="PC244" i="7"/>
  <c r="PB244" i="7"/>
  <c r="PA244" i="7"/>
  <c r="OZ244" i="7"/>
  <c r="OY244" i="7"/>
  <c r="OX244" i="7"/>
  <c r="OW244" i="7"/>
  <c r="OU244" i="7"/>
  <c r="OT244" i="7"/>
  <c r="OS244" i="7"/>
  <c r="OR244" i="7"/>
  <c r="OQ244" i="7"/>
  <c r="OP244" i="7"/>
  <c r="OO244" i="7"/>
  <c r="ON244" i="7"/>
  <c r="OM244" i="7"/>
  <c r="OL244" i="7"/>
  <c r="OK244" i="7"/>
  <c r="OJ244" i="7"/>
  <c r="OI244" i="7"/>
  <c r="OH244" i="7"/>
  <c r="OG244" i="7"/>
  <c r="OE244" i="7"/>
  <c r="OD244" i="7"/>
  <c r="OC244" i="7"/>
  <c r="OB244" i="7"/>
  <c r="OA244" i="7"/>
  <c r="NZ244" i="7"/>
  <c r="NY244" i="7"/>
  <c r="NX244" i="7"/>
  <c r="NW244" i="7"/>
  <c r="NV244" i="7"/>
  <c r="NU244" i="7"/>
  <c r="NT244" i="7"/>
  <c r="NS244" i="7"/>
  <c r="NR244" i="7"/>
  <c r="NQ244" i="7"/>
  <c r="NO244" i="7"/>
  <c r="NN244" i="7"/>
  <c r="NM244" i="7"/>
  <c r="NL244" i="7"/>
  <c r="NK244" i="7"/>
  <c r="NJ244" i="7"/>
  <c r="NI244" i="7"/>
  <c r="NH244" i="7"/>
  <c r="NG244" i="7"/>
  <c r="NF244" i="7"/>
  <c r="NE244" i="7"/>
  <c r="ND244" i="7"/>
  <c r="NC244" i="7"/>
  <c r="NB244" i="7"/>
  <c r="NA244" i="7"/>
  <c r="MY244" i="7"/>
  <c r="MX244" i="7"/>
  <c r="MW244" i="7"/>
  <c r="MV244" i="7"/>
  <c r="MU244" i="7"/>
  <c r="MT244" i="7"/>
  <c r="MS244" i="7"/>
  <c r="MR244" i="7"/>
  <c r="MQ244" i="7"/>
  <c r="MP244" i="7"/>
  <c r="MO244" i="7"/>
  <c r="MN244" i="7"/>
  <c r="MM244" i="7"/>
  <c r="ML244" i="7"/>
  <c r="MK244" i="7"/>
  <c r="MI244" i="7"/>
  <c r="MH244" i="7"/>
  <c r="MG244" i="7"/>
  <c r="MF244" i="7"/>
  <c r="ME244" i="7"/>
  <c r="MD244" i="7"/>
  <c r="MC244" i="7"/>
  <c r="MB244" i="7"/>
  <c r="MA244" i="7"/>
  <c r="LZ244" i="7"/>
  <c r="LY244" i="7"/>
  <c r="LX244" i="7"/>
  <c r="LW244" i="7"/>
  <c r="LV244" i="7"/>
  <c r="LU244" i="7"/>
  <c r="LS244" i="7"/>
  <c r="LR244" i="7"/>
  <c r="LQ244" i="7"/>
  <c r="LP244" i="7"/>
  <c r="LO244" i="7"/>
  <c r="LN244" i="7"/>
  <c r="LM244" i="7"/>
  <c r="LL244" i="7"/>
  <c r="LK244" i="7"/>
  <c r="LJ244" i="7"/>
  <c r="LI244" i="7"/>
  <c r="LH244" i="7"/>
  <c r="LG244" i="7"/>
  <c r="LF244" i="7"/>
  <c r="LE244" i="7"/>
  <c r="LC244" i="7"/>
  <c r="LB244" i="7"/>
  <c r="LA244" i="7"/>
  <c r="KZ244" i="7"/>
  <c r="KY244" i="7"/>
  <c r="KX244" i="7"/>
  <c r="KW244" i="7"/>
  <c r="KV244" i="7"/>
  <c r="KU244" i="7"/>
  <c r="KT244" i="7"/>
  <c r="KS244" i="7"/>
  <c r="KR244" i="7"/>
  <c r="KQ244" i="7"/>
  <c r="KP244" i="7"/>
  <c r="KO244" i="7"/>
  <c r="KN244" i="7"/>
  <c r="KM244" i="7"/>
  <c r="KL244" i="7"/>
  <c r="KK244" i="7"/>
  <c r="KJ244" i="7"/>
  <c r="KI244" i="7"/>
  <c r="KH244" i="7"/>
  <c r="KG244" i="7"/>
  <c r="KF244" i="7"/>
  <c r="KE244" i="7"/>
  <c r="KD244" i="7"/>
  <c r="KB244" i="7"/>
  <c r="KA244" i="7"/>
  <c r="JZ244" i="7"/>
  <c r="JY244" i="7"/>
  <c r="JX244" i="7"/>
  <c r="JW244" i="7"/>
  <c r="JV244" i="7"/>
  <c r="JU244" i="7"/>
  <c r="JT244" i="7"/>
  <c r="JS244" i="7"/>
  <c r="JR244" i="7"/>
  <c r="JQ244" i="7"/>
  <c r="JP244" i="7"/>
  <c r="JO244" i="7"/>
  <c r="JN244" i="7"/>
  <c r="JL244" i="7"/>
  <c r="JK244" i="7"/>
  <c r="JJ244" i="7"/>
  <c r="JI244" i="7"/>
  <c r="JH244" i="7"/>
  <c r="JG244" i="7"/>
  <c r="JF244" i="7"/>
  <c r="JE244" i="7"/>
  <c r="JD244" i="7"/>
  <c r="JC244" i="7"/>
  <c r="JB244" i="7"/>
  <c r="JA244" i="7"/>
  <c r="IZ244" i="7"/>
  <c r="IY244" i="7"/>
  <c r="IX244" i="7"/>
  <c r="IV244" i="7"/>
  <c r="IU244" i="7"/>
  <c r="IT244" i="7"/>
  <c r="IS244" i="7"/>
  <c r="IR244" i="7"/>
  <c r="IQ244" i="7"/>
  <c r="IP244" i="7"/>
  <c r="IO244" i="7"/>
  <c r="IN244" i="7"/>
  <c r="IM244" i="7"/>
  <c r="IL244" i="7"/>
  <c r="IK244" i="7"/>
  <c r="IJ244" i="7"/>
  <c r="II244" i="7"/>
  <c r="IH244" i="7"/>
  <c r="IF244" i="7"/>
  <c r="IE244" i="7"/>
  <c r="ID244" i="7"/>
  <c r="IC244" i="7"/>
  <c r="IB244" i="7"/>
  <c r="IA244" i="7"/>
  <c r="HZ244" i="7"/>
  <c r="HY244" i="7"/>
  <c r="HX244" i="7"/>
  <c r="HW244" i="7"/>
  <c r="HV244" i="7"/>
  <c r="HU244" i="7"/>
  <c r="HT244" i="7"/>
  <c r="HS244" i="7"/>
  <c r="HR244" i="7"/>
  <c r="HP244" i="7"/>
  <c r="HO244" i="7"/>
  <c r="HN244" i="7"/>
  <c r="HM244" i="7"/>
  <c r="HL244" i="7"/>
  <c r="HK244" i="7"/>
  <c r="HJ244" i="7"/>
  <c r="HI244" i="7"/>
  <c r="HH244" i="7"/>
  <c r="HG244" i="7"/>
  <c r="HF244" i="7"/>
  <c r="HE244" i="7"/>
  <c r="HD244" i="7"/>
  <c r="HC244" i="7"/>
  <c r="HB244" i="7"/>
  <c r="HA244" i="7"/>
  <c r="GZ244" i="7"/>
  <c r="GY244" i="7"/>
  <c r="GX244" i="7"/>
  <c r="GW244" i="7"/>
  <c r="GV244" i="7"/>
  <c r="GU244" i="7"/>
  <c r="GT244" i="7"/>
  <c r="GS244" i="7"/>
  <c r="GR244" i="7"/>
  <c r="GQ244" i="7"/>
  <c r="GP244" i="7"/>
  <c r="GN244" i="7"/>
  <c r="GM244" i="7"/>
  <c r="GL244" i="7"/>
  <c r="GK244" i="7"/>
  <c r="GJ244" i="7"/>
  <c r="GI244" i="7"/>
  <c r="GH244" i="7"/>
  <c r="GG244" i="7"/>
  <c r="GF244" i="7"/>
  <c r="GE244" i="7"/>
  <c r="GD244" i="7"/>
  <c r="GC244" i="7"/>
  <c r="GB244" i="7"/>
  <c r="GA244" i="7"/>
  <c r="FZ244" i="7"/>
  <c r="FX244" i="7"/>
  <c r="FW244" i="7"/>
  <c r="FV244" i="7"/>
  <c r="FU244" i="7"/>
  <c r="FT244" i="7"/>
  <c r="FS244" i="7"/>
  <c r="FR244" i="7"/>
  <c r="FQ244" i="7"/>
  <c r="FP244" i="7"/>
  <c r="FO244" i="7"/>
  <c r="FN244" i="7"/>
  <c r="FM244" i="7"/>
  <c r="FL244" i="7"/>
  <c r="FK244" i="7"/>
  <c r="FJ244" i="7"/>
  <c r="FH244" i="7"/>
  <c r="FG244" i="7"/>
  <c r="FF244" i="7"/>
  <c r="FE244" i="7"/>
  <c r="FD244" i="7"/>
  <c r="FC244" i="7"/>
  <c r="FB244" i="7"/>
  <c r="FA244" i="7"/>
  <c r="EZ244" i="7"/>
  <c r="EY244" i="7"/>
  <c r="EX244" i="7"/>
  <c r="EW244" i="7"/>
  <c r="EV244" i="7"/>
  <c r="EU244" i="7"/>
  <c r="ET244" i="7"/>
  <c r="ER244" i="7"/>
  <c r="EQ244" i="7"/>
  <c r="EP244" i="7"/>
  <c r="EO244" i="7"/>
  <c r="EN244" i="7"/>
  <c r="EM244" i="7"/>
  <c r="EL244" i="7"/>
  <c r="EK244" i="7"/>
  <c r="EJ244" i="7"/>
  <c r="EI244" i="7"/>
  <c r="EH244" i="7"/>
  <c r="EG244" i="7"/>
  <c r="EF244" i="7"/>
  <c r="EE244" i="7"/>
  <c r="ED244" i="7"/>
  <c r="EB244" i="7"/>
  <c r="EA244" i="7"/>
  <c r="DZ244" i="7"/>
  <c r="DY244" i="7"/>
  <c r="DX244" i="7"/>
  <c r="DW244" i="7"/>
  <c r="DV244" i="7"/>
  <c r="DU244" i="7"/>
  <c r="DT244" i="7"/>
  <c r="DS244" i="7"/>
  <c r="DR244" i="7"/>
  <c r="DQ244" i="7"/>
  <c r="DP244" i="7"/>
  <c r="DO244" i="7"/>
  <c r="DN244" i="7"/>
  <c r="DL244" i="7"/>
  <c r="DK244" i="7"/>
  <c r="DJ244" i="7"/>
  <c r="DI244" i="7"/>
  <c r="DH244" i="7"/>
  <c r="DG244" i="7"/>
  <c r="DF244" i="7"/>
  <c r="DE244" i="7"/>
  <c r="DD244" i="7"/>
  <c r="DC244" i="7"/>
  <c r="DB244" i="7"/>
  <c r="DA244" i="7"/>
  <c r="CZ244" i="7"/>
  <c r="CY244" i="7"/>
  <c r="CX244" i="7"/>
  <c r="CV244" i="7"/>
  <c r="CU244" i="7"/>
  <c r="CT244" i="7"/>
  <c r="CS244" i="7"/>
  <c r="CR244" i="7"/>
  <c r="CQ244" i="7"/>
  <c r="CP244" i="7"/>
  <c r="CO244" i="7"/>
  <c r="CN244" i="7"/>
  <c r="CM244" i="7"/>
  <c r="CL244" i="7"/>
  <c r="CK244" i="7"/>
  <c r="CJ244" i="7"/>
  <c r="CI244" i="7"/>
  <c r="CH244" i="7"/>
  <c r="CG244" i="7"/>
  <c r="CF244" i="7"/>
  <c r="CE244" i="7"/>
  <c r="CD244" i="7"/>
  <c r="CC244" i="7"/>
  <c r="CB244" i="7"/>
  <c r="CA244" i="7"/>
  <c r="BZ244" i="7"/>
  <c r="BY244" i="7"/>
  <c r="BX244" i="7"/>
  <c r="BW244" i="7"/>
  <c r="BU244" i="7"/>
  <c r="BT244" i="7"/>
  <c r="BS244" i="7"/>
  <c r="BR244" i="7"/>
  <c r="BQ244" i="7"/>
  <c r="BP244" i="7"/>
  <c r="BO244" i="7"/>
  <c r="BN244" i="7"/>
  <c r="BM244" i="7"/>
  <c r="BL244" i="7"/>
  <c r="BK244" i="7"/>
  <c r="BJ244" i="7"/>
  <c r="BI244" i="7"/>
  <c r="BH244" i="7"/>
  <c r="BG244" i="7"/>
  <c r="BE244" i="7"/>
  <c r="BD244" i="7"/>
  <c r="BC244" i="7"/>
  <c r="BB244" i="7"/>
  <c r="BA244" i="7"/>
  <c r="AZ244" i="7"/>
  <c r="AY244" i="7"/>
  <c r="AX244" i="7"/>
  <c r="AW244" i="7"/>
  <c r="AV244" i="7"/>
  <c r="AU244" i="7"/>
  <c r="AT244" i="7"/>
  <c r="AS244" i="7"/>
  <c r="AR244" i="7"/>
  <c r="AQ244" i="7"/>
  <c r="AO244" i="7"/>
  <c r="AN244" i="7"/>
  <c r="AM244" i="7"/>
  <c r="AL244" i="7"/>
  <c r="AK244" i="7"/>
  <c r="AJ244" i="7"/>
  <c r="AI244" i="7"/>
  <c r="AH244" i="7"/>
  <c r="AG244" i="7"/>
  <c r="AF244" i="7"/>
  <c r="AE244" i="7"/>
  <c r="AD244" i="7"/>
  <c r="AC244" i="7"/>
  <c r="AB244" i="7"/>
  <c r="AA244" i="7"/>
  <c r="Y244" i="7"/>
  <c r="X244" i="7"/>
  <c r="W244" i="7"/>
  <c r="V244" i="7"/>
  <c r="U244" i="7"/>
  <c r="T244" i="7"/>
  <c r="S244" i="7"/>
  <c r="R244" i="7"/>
  <c r="Q244" i="7"/>
  <c r="P244" i="7"/>
  <c r="O244" i="7"/>
  <c r="N244" i="7"/>
  <c r="M244" i="7"/>
  <c r="L244" i="7"/>
  <c r="K244" i="7"/>
  <c r="I244" i="7"/>
  <c r="H244" i="7"/>
  <c r="G244" i="7"/>
  <c r="F244" i="7"/>
  <c r="UE242" i="7"/>
  <c r="UE241" i="7" s="1"/>
  <c r="TO242" i="7"/>
  <c r="SY242" i="7"/>
  <c r="SY241" i="7" s="1"/>
  <c r="SI242" i="7"/>
  <c r="SI241" i="7" s="1"/>
  <c r="RS242" i="7"/>
  <c r="RS241" i="7" s="1"/>
  <c r="QR242" i="7"/>
  <c r="QR241" i="7" s="1"/>
  <c r="QB242" i="7"/>
  <c r="QB241" i="7" s="1"/>
  <c r="PL242" i="7"/>
  <c r="PL241" i="7" s="1"/>
  <c r="OV242" i="7"/>
  <c r="OV241" i="7" s="1"/>
  <c r="OF242" i="7"/>
  <c r="OF241" i="7" s="1"/>
  <c r="NP242" i="7"/>
  <c r="NP241" i="7" s="1"/>
  <c r="MZ242" i="7"/>
  <c r="MZ241" i="7" s="1"/>
  <c r="MJ242" i="7"/>
  <c r="MJ241" i="7" s="1"/>
  <c r="LT242" i="7"/>
  <c r="LT241" i="7" s="1"/>
  <c r="LD242" i="7"/>
  <c r="LD241" i="7" s="1"/>
  <c r="KC242" i="7"/>
  <c r="KC241" i="7" s="1"/>
  <c r="JM242" i="7"/>
  <c r="JM241" i="7" s="1"/>
  <c r="IW242" i="7"/>
  <c r="IW241" i="7" s="1"/>
  <c r="IG242" i="7"/>
  <c r="IG241" i="7" s="1"/>
  <c r="HQ242" i="7"/>
  <c r="HQ241" i="7" s="1"/>
  <c r="GO242" i="7"/>
  <c r="GO241" i="7" s="1"/>
  <c r="FY242" i="7"/>
  <c r="FY241" i="7" s="1"/>
  <c r="FI242" i="7"/>
  <c r="FI241" i="7" s="1"/>
  <c r="ES242" i="7"/>
  <c r="ES241" i="7" s="1"/>
  <c r="EC242" i="7"/>
  <c r="EC241" i="7" s="1"/>
  <c r="DM242" i="7"/>
  <c r="DM241" i="7" s="1"/>
  <c r="CW242" i="7"/>
  <c r="CW241" i="7" s="1"/>
  <c r="BV242" i="7"/>
  <c r="BV241" i="7" s="1"/>
  <c r="BF242" i="7"/>
  <c r="BF241" i="7" s="1"/>
  <c r="AP242" i="7"/>
  <c r="AP241" i="7" s="1"/>
  <c r="Z242" i="7"/>
  <c r="Z241" i="7" s="1"/>
  <c r="J242" i="7"/>
  <c r="J241" i="7" s="1"/>
  <c r="E242" i="7"/>
  <c r="VE242" i="7" s="1"/>
  <c r="VD241" i="7"/>
  <c r="VC241" i="7"/>
  <c r="VB241" i="7"/>
  <c r="VA241" i="7"/>
  <c r="UZ241" i="7"/>
  <c r="UY241" i="7"/>
  <c r="UX241" i="7"/>
  <c r="UW241" i="7"/>
  <c r="UV241" i="7"/>
  <c r="UU241" i="7"/>
  <c r="UT241" i="7"/>
  <c r="US241" i="7"/>
  <c r="UR241" i="7"/>
  <c r="UQ241" i="7"/>
  <c r="UP241" i="7"/>
  <c r="UO241" i="7"/>
  <c r="UN241" i="7"/>
  <c r="UM241" i="7"/>
  <c r="UL241" i="7"/>
  <c r="UK241" i="7"/>
  <c r="UJ241" i="7"/>
  <c r="UI241" i="7"/>
  <c r="UH241" i="7"/>
  <c r="UG241" i="7"/>
  <c r="UF241" i="7"/>
  <c r="UD241" i="7"/>
  <c r="UC241" i="7"/>
  <c r="UB241" i="7"/>
  <c r="UA241" i="7"/>
  <c r="TZ241" i="7"/>
  <c r="TY241" i="7"/>
  <c r="TX241" i="7"/>
  <c r="TW241" i="7"/>
  <c r="TV241" i="7"/>
  <c r="TU241" i="7"/>
  <c r="TT241" i="7"/>
  <c r="TS241" i="7"/>
  <c r="TR241" i="7"/>
  <c r="TQ241" i="7"/>
  <c r="TP241" i="7"/>
  <c r="TO241" i="7"/>
  <c r="TN241" i="7"/>
  <c r="TM241" i="7"/>
  <c r="TL241" i="7"/>
  <c r="TK241" i="7"/>
  <c r="TJ241" i="7"/>
  <c r="TI241" i="7"/>
  <c r="TH241" i="7"/>
  <c r="TG241" i="7"/>
  <c r="TF241" i="7"/>
  <c r="TE241" i="7"/>
  <c r="TD241" i="7"/>
  <c r="TC241" i="7"/>
  <c r="TB241" i="7"/>
  <c r="TA241" i="7"/>
  <c r="SZ241" i="7"/>
  <c r="SX241" i="7"/>
  <c r="SW241" i="7"/>
  <c r="SV241" i="7"/>
  <c r="SU241" i="7"/>
  <c r="ST241" i="7"/>
  <c r="SS241" i="7"/>
  <c r="SR241" i="7"/>
  <c r="SQ241" i="7"/>
  <c r="SP241" i="7"/>
  <c r="SO241" i="7"/>
  <c r="SN241" i="7"/>
  <c r="SM241" i="7"/>
  <c r="SL241" i="7"/>
  <c r="SK241" i="7"/>
  <c r="SJ241" i="7"/>
  <c r="SH241" i="7"/>
  <c r="SG241" i="7"/>
  <c r="SF241" i="7"/>
  <c r="SE241" i="7"/>
  <c r="SD241" i="7"/>
  <c r="SC241" i="7"/>
  <c r="SB241" i="7"/>
  <c r="SA241" i="7"/>
  <c r="RZ241" i="7"/>
  <c r="RY241" i="7"/>
  <c r="RX241" i="7"/>
  <c r="RW241" i="7"/>
  <c r="RV241" i="7"/>
  <c r="RU241" i="7"/>
  <c r="RT241" i="7"/>
  <c r="RR241" i="7"/>
  <c r="RQ241" i="7"/>
  <c r="RP241" i="7"/>
  <c r="RO241" i="7"/>
  <c r="RN241" i="7"/>
  <c r="RM241" i="7"/>
  <c r="RL241" i="7"/>
  <c r="RK241" i="7"/>
  <c r="RJ241" i="7"/>
  <c r="RI241" i="7"/>
  <c r="RH241" i="7"/>
  <c r="RG241" i="7"/>
  <c r="RF241" i="7"/>
  <c r="RE241" i="7"/>
  <c r="RD241" i="7"/>
  <c r="RC241" i="7"/>
  <c r="RB241" i="7"/>
  <c r="RA241" i="7"/>
  <c r="QZ241" i="7"/>
  <c r="QY241" i="7"/>
  <c r="QX241" i="7"/>
  <c r="QW241" i="7"/>
  <c r="QV241" i="7"/>
  <c r="QU241" i="7"/>
  <c r="QT241" i="7"/>
  <c r="QS241" i="7"/>
  <c r="QQ241" i="7"/>
  <c r="QP241" i="7"/>
  <c r="QO241" i="7"/>
  <c r="QN241" i="7"/>
  <c r="QM241" i="7"/>
  <c r="QL241" i="7"/>
  <c r="QK241" i="7"/>
  <c r="QJ241" i="7"/>
  <c r="QI241" i="7"/>
  <c r="QH241" i="7"/>
  <c r="QG241" i="7"/>
  <c r="QF241" i="7"/>
  <c r="QE241" i="7"/>
  <c r="QD241" i="7"/>
  <c r="QC241" i="7"/>
  <c r="QA241" i="7"/>
  <c r="PZ241" i="7"/>
  <c r="PY241" i="7"/>
  <c r="PX241" i="7"/>
  <c r="PW241" i="7"/>
  <c r="PV241" i="7"/>
  <c r="PU241" i="7"/>
  <c r="PT241" i="7"/>
  <c r="PS241" i="7"/>
  <c r="PR241" i="7"/>
  <c r="PQ241" i="7"/>
  <c r="PP241" i="7"/>
  <c r="PO241" i="7"/>
  <c r="PN241" i="7"/>
  <c r="PM241" i="7"/>
  <c r="PK241" i="7"/>
  <c r="PJ241" i="7"/>
  <c r="PI241" i="7"/>
  <c r="PH241" i="7"/>
  <c r="PG241" i="7"/>
  <c r="PF241" i="7"/>
  <c r="PE241" i="7"/>
  <c r="PD241" i="7"/>
  <c r="PC241" i="7"/>
  <c r="PB241" i="7"/>
  <c r="PA241" i="7"/>
  <c r="OZ241" i="7"/>
  <c r="OY241" i="7"/>
  <c r="OX241" i="7"/>
  <c r="OW241" i="7"/>
  <c r="OU241" i="7"/>
  <c r="OT241" i="7"/>
  <c r="OS241" i="7"/>
  <c r="OR241" i="7"/>
  <c r="OQ241" i="7"/>
  <c r="OP241" i="7"/>
  <c r="OO241" i="7"/>
  <c r="ON241" i="7"/>
  <c r="OM241" i="7"/>
  <c r="OL241" i="7"/>
  <c r="OK241" i="7"/>
  <c r="OJ241" i="7"/>
  <c r="OI241" i="7"/>
  <c r="OH241" i="7"/>
  <c r="OG241" i="7"/>
  <c r="OE241" i="7"/>
  <c r="OD241" i="7"/>
  <c r="OC241" i="7"/>
  <c r="OB241" i="7"/>
  <c r="OA241" i="7"/>
  <c r="NZ241" i="7"/>
  <c r="NY241" i="7"/>
  <c r="NX241" i="7"/>
  <c r="NW241" i="7"/>
  <c r="NV241" i="7"/>
  <c r="NU241" i="7"/>
  <c r="NT241" i="7"/>
  <c r="NS241" i="7"/>
  <c r="NR241" i="7"/>
  <c r="NQ241" i="7"/>
  <c r="NO241" i="7"/>
  <c r="NN241" i="7"/>
  <c r="NM241" i="7"/>
  <c r="NL241" i="7"/>
  <c r="NK241" i="7"/>
  <c r="NJ241" i="7"/>
  <c r="NI241" i="7"/>
  <c r="NH241" i="7"/>
  <c r="NG241" i="7"/>
  <c r="NF241" i="7"/>
  <c r="NE241" i="7"/>
  <c r="ND241" i="7"/>
  <c r="NC241" i="7"/>
  <c r="NB241" i="7"/>
  <c r="NA241" i="7"/>
  <c r="MY241" i="7"/>
  <c r="MX241" i="7"/>
  <c r="MW241" i="7"/>
  <c r="MV241" i="7"/>
  <c r="MU241" i="7"/>
  <c r="MT241" i="7"/>
  <c r="MS241" i="7"/>
  <c r="MR241" i="7"/>
  <c r="MQ241" i="7"/>
  <c r="MP241" i="7"/>
  <c r="MO241" i="7"/>
  <c r="MN241" i="7"/>
  <c r="MM241" i="7"/>
  <c r="ML241" i="7"/>
  <c r="MK241" i="7"/>
  <c r="MI241" i="7"/>
  <c r="MH241" i="7"/>
  <c r="MG241" i="7"/>
  <c r="MF241" i="7"/>
  <c r="ME241" i="7"/>
  <c r="MD241" i="7"/>
  <c r="MC241" i="7"/>
  <c r="MB241" i="7"/>
  <c r="MA241" i="7"/>
  <c r="LZ241" i="7"/>
  <c r="LY241" i="7"/>
  <c r="LX241" i="7"/>
  <c r="LW241" i="7"/>
  <c r="LV241" i="7"/>
  <c r="LU241" i="7"/>
  <c r="LS241" i="7"/>
  <c r="LR241" i="7"/>
  <c r="LQ241" i="7"/>
  <c r="LP241" i="7"/>
  <c r="LO241" i="7"/>
  <c r="LN241" i="7"/>
  <c r="LM241" i="7"/>
  <c r="LL241" i="7"/>
  <c r="LK241" i="7"/>
  <c r="LJ241" i="7"/>
  <c r="LI241" i="7"/>
  <c r="LH241" i="7"/>
  <c r="LG241" i="7"/>
  <c r="LF241" i="7"/>
  <c r="LE241" i="7"/>
  <c r="LC241" i="7"/>
  <c r="LB241" i="7"/>
  <c r="LA241" i="7"/>
  <c r="KZ241" i="7"/>
  <c r="KY241" i="7"/>
  <c r="KX241" i="7"/>
  <c r="KW241" i="7"/>
  <c r="KV241" i="7"/>
  <c r="KU241" i="7"/>
  <c r="KT241" i="7"/>
  <c r="KS241" i="7"/>
  <c r="KR241" i="7"/>
  <c r="KQ241" i="7"/>
  <c r="KP241" i="7"/>
  <c r="KO241" i="7"/>
  <c r="KN241" i="7"/>
  <c r="KM241" i="7"/>
  <c r="KL241" i="7"/>
  <c r="KK241" i="7"/>
  <c r="KJ241" i="7"/>
  <c r="KI241" i="7"/>
  <c r="KH241" i="7"/>
  <c r="KG241" i="7"/>
  <c r="KF241" i="7"/>
  <c r="KE241" i="7"/>
  <c r="KD241" i="7"/>
  <c r="KB241" i="7"/>
  <c r="KA241" i="7"/>
  <c r="JZ241" i="7"/>
  <c r="JY241" i="7"/>
  <c r="JX241" i="7"/>
  <c r="JW241" i="7"/>
  <c r="JV241" i="7"/>
  <c r="JU241" i="7"/>
  <c r="JT241" i="7"/>
  <c r="JS241" i="7"/>
  <c r="JR241" i="7"/>
  <c r="JQ241" i="7"/>
  <c r="JP241" i="7"/>
  <c r="JO241" i="7"/>
  <c r="JN241" i="7"/>
  <c r="JL241" i="7"/>
  <c r="JK241" i="7"/>
  <c r="JJ241" i="7"/>
  <c r="JI241" i="7"/>
  <c r="JH241" i="7"/>
  <c r="JG241" i="7"/>
  <c r="JF241" i="7"/>
  <c r="JE241" i="7"/>
  <c r="JD241" i="7"/>
  <c r="JC241" i="7"/>
  <c r="JB241" i="7"/>
  <c r="JA241" i="7"/>
  <c r="IZ241" i="7"/>
  <c r="IY241" i="7"/>
  <c r="IX241" i="7"/>
  <c r="IV241" i="7"/>
  <c r="IU241" i="7"/>
  <c r="IT241" i="7"/>
  <c r="IS241" i="7"/>
  <c r="IR241" i="7"/>
  <c r="IQ241" i="7"/>
  <c r="IP241" i="7"/>
  <c r="IO241" i="7"/>
  <c r="IN241" i="7"/>
  <c r="IM241" i="7"/>
  <c r="IL241" i="7"/>
  <c r="IK241" i="7"/>
  <c r="IJ241" i="7"/>
  <c r="II241" i="7"/>
  <c r="IH241" i="7"/>
  <c r="IF241" i="7"/>
  <c r="IE241" i="7"/>
  <c r="ID241" i="7"/>
  <c r="IC241" i="7"/>
  <c r="IB241" i="7"/>
  <c r="IA241" i="7"/>
  <c r="HZ241" i="7"/>
  <c r="HY241" i="7"/>
  <c r="HX241" i="7"/>
  <c r="HW241" i="7"/>
  <c r="HV241" i="7"/>
  <c r="HU241" i="7"/>
  <c r="HT241" i="7"/>
  <c r="HS241" i="7"/>
  <c r="HR241" i="7"/>
  <c r="HP241" i="7"/>
  <c r="HO241" i="7"/>
  <c r="HN241" i="7"/>
  <c r="HM241" i="7"/>
  <c r="HL241" i="7"/>
  <c r="HK241" i="7"/>
  <c r="HJ241" i="7"/>
  <c r="HI241" i="7"/>
  <c r="HH241" i="7"/>
  <c r="HG241" i="7"/>
  <c r="HF241" i="7"/>
  <c r="HE241" i="7"/>
  <c r="HD241" i="7"/>
  <c r="HC241" i="7"/>
  <c r="HB241" i="7"/>
  <c r="HA241" i="7"/>
  <c r="GZ241" i="7"/>
  <c r="GY241" i="7"/>
  <c r="GX241" i="7"/>
  <c r="GW241" i="7"/>
  <c r="GV241" i="7"/>
  <c r="GU241" i="7"/>
  <c r="GT241" i="7"/>
  <c r="GS241" i="7"/>
  <c r="GR241" i="7"/>
  <c r="GQ241" i="7"/>
  <c r="GP241" i="7"/>
  <c r="GN241" i="7"/>
  <c r="GM241" i="7"/>
  <c r="GL241" i="7"/>
  <c r="GK241" i="7"/>
  <c r="GJ241" i="7"/>
  <c r="GI241" i="7"/>
  <c r="GH241" i="7"/>
  <c r="GG241" i="7"/>
  <c r="GF241" i="7"/>
  <c r="GE241" i="7"/>
  <c r="GD241" i="7"/>
  <c r="GC241" i="7"/>
  <c r="GB241" i="7"/>
  <c r="GA241" i="7"/>
  <c r="FZ241" i="7"/>
  <c r="FX241" i="7"/>
  <c r="FW241" i="7"/>
  <c r="FV241" i="7"/>
  <c r="FU241" i="7"/>
  <c r="FT241" i="7"/>
  <c r="FS241" i="7"/>
  <c r="FR241" i="7"/>
  <c r="FQ241" i="7"/>
  <c r="FP241" i="7"/>
  <c r="FO241" i="7"/>
  <c r="FN241" i="7"/>
  <c r="FM241" i="7"/>
  <c r="FL241" i="7"/>
  <c r="FK241" i="7"/>
  <c r="FJ241" i="7"/>
  <c r="FH241" i="7"/>
  <c r="FG241" i="7"/>
  <c r="FF241" i="7"/>
  <c r="FE241" i="7"/>
  <c r="FD241" i="7"/>
  <c r="FC241" i="7"/>
  <c r="FB241" i="7"/>
  <c r="FA241" i="7"/>
  <c r="EZ241" i="7"/>
  <c r="EY241" i="7"/>
  <c r="EX241" i="7"/>
  <c r="EW241" i="7"/>
  <c r="EV241" i="7"/>
  <c r="EU241" i="7"/>
  <c r="ET241" i="7"/>
  <c r="ER241" i="7"/>
  <c r="EQ241" i="7"/>
  <c r="EP241" i="7"/>
  <c r="EO241" i="7"/>
  <c r="EN241" i="7"/>
  <c r="EM241" i="7"/>
  <c r="EL241" i="7"/>
  <c r="EK241" i="7"/>
  <c r="EJ241" i="7"/>
  <c r="EI241" i="7"/>
  <c r="EH241" i="7"/>
  <c r="EG241" i="7"/>
  <c r="EF241" i="7"/>
  <c r="EE241" i="7"/>
  <c r="ED241" i="7"/>
  <c r="EB241" i="7"/>
  <c r="EA241" i="7"/>
  <c r="DZ241" i="7"/>
  <c r="DY241" i="7"/>
  <c r="DX241" i="7"/>
  <c r="DW241" i="7"/>
  <c r="DV241" i="7"/>
  <c r="DU241" i="7"/>
  <c r="DT241" i="7"/>
  <c r="DS241" i="7"/>
  <c r="DR241" i="7"/>
  <c r="DQ241" i="7"/>
  <c r="DP241" i="7"/>
  <c r="DO241" i="7"/>
  <c r="DN241" i="7"/>
  <c r="DL241" i="7"/>
  <c r="DK241" i="7"/>
  <c r="DJ241" i="7"/>
  <c r="DI241" i="7"/>
  <c r="DH241" i="7"/>
  <c r="DG241" i="7"/>
  <c r="DF241" i="7"/>
  <c r="DE241" i="7"/>
  <c r="DD241" i="7"/>
  <c r="DC241" i="7"/>
  <c r="DB241" i="7"/>
  <c r="DA241" i="7"/>
  <c r="CZ241" i="7"/>
  <c r="CY241" i="7"/>
  <c r="CX241" i="7"/>
  <c r="CV241" i="7"/>
  <c r="CU241" i="7"/>
  <c r="CT241" i="7"/>
  <c r="CS241" i="7"/>
  <c r="CR241" i="7"/>
  <c r="CQ241" i="7"/>
  <c r="CP241" i="7"/>
  <c r="CO241" i="7"/>
  <c r="CN241" i="7"/>
  <c r="CM241" i="7"/>
  <c r="CL241" i="7"/>
  <c r="CK241" i="7"/>
  <c r="CJ241" i="7"/>
  <c r="CI241" i="7"/>
  <c r="CH241" i="7"/>
  <c r="CG241" i="7"/>
  <c r="CF241" i="7"/>
  <c r="CE241" i="7"/>
  <c r="CD241" i="7"/>
  <c r="CC241" i="7"/>
  <c r="CB241" i="7"/>
  <c r="CA241" i="7"/>
  <c r="BZ241" i="7"/>
  <c r="BY241" i="7"/>
  <c r="BX241" i="7"/>
  <c r="BW241" i="7"/>
  <c r="BU241" i="7"/>
  <c r="BT241" i="7"/>
  <c r="BS241" i="7"/>
  <c r="BR241" i="7"/>
  <c r="BQ241" i="7"/>
  <c r="BP241" i="7"/>
  <c r="BO241" i="7"/>
  <c r="BN241" i="7"/>
  <c r="BM241" i="7"/>
  <c r="BL241" i="7"/>
  <c r="BK241" i="7"/>
  <c r="BJ241" i="7"/>
  <c r="BI241" i="7"/>
  <c r="BH241" i="7"/>
  <c r="BG241" i="7"/>
  <c r="BE241" i="7"/>
  <c r="BD241" i="7"/>
  <c r="BC241" i="7"/>
  <c r="BB241" i="7"/>
  <c r="BA241" i="7"/>
  <c r="AZ241" i="7"/>
  <c r="AY241" i="7"/>
  <c r="AX241" i="7"/>
  <c r="AW241" i="7"/>
  <c r="AV241" i="7"/>
  <c r="AU241" i="7"/>
  <c r="AT241" i="7"/>
  <c r="AS241" i="7"/>
  <c r="AR241" i="7"/>
  <c r="AQ241" i="7"/>
  <c r="AO241" i="7"/>
  <c r="AN241" i="7"/>
  <c r="AM241" i="7"/>
  <c r="AL241" i="7"/>
  <c r="AK241" i="7"/>
  <c r="AJ241" i="7"/>
  <c r="AI241" i="7"/>
  <c r="AH241" i="7"/>
  <c r="AG241" i="7"/>
  <c r="AF241" i="7"/>
  <c r="AE241" i="7"/>
  <c r="AD241" i="7"/>
  <c r="AC241" i="7"/>
  <c r="AB241" i="7"/>
  <c r="AA241" i="7"/>
  <c r="Y241" i="7"/>
  <c r="X241" i="7"/>
  <c r="W241" i="7"/>
  <c r="V241" i="7"/>
  <c r="U241" i="7"/>
  <c r="T241" i="7"/>
  <c r="S241" i="7"/>
  <c r="R241" i="7"/>
  <c r="Q241" i="7"/>
  <c r="P241" i="7"/>
  <c r="O241" i="7"/>
  <c r="N241" i="7"/>
  <c r="M241" i="7"/>
  <c r="L241" i="7"/>
  <c r="K241" i="7"/>
  <c r="I241" i="7"/>
  <c r="H241" i="7"/>
  <c r="G241" i="7"/>
  <c r="F241" i="7"/>
  <c r="UE240" i="7"/>
  <c r="TO240" i="7"/>
  <c r="SY240" i="7"/>
  <c r="SI240" i="7"/>
  <c r="RS240" i="7"/>
  <c r="QR240" i="7"/>
  <c r="QB240" i="7"/>
  <c r="PL240" i="7"/>
  <c r="OV240" i="7"/>
  <c r="OF240" i="7"/>
  <c r="NP240" i="7"/>
  <c r="MZ240" i="7"/>
  <c r="MJ240" i="7"/>
  <c r="LT240" i="7"/>
  <c r="LD240" i="7"/>
  <c r="KC240" i="7"/>
  <c r="JM240" i="7"/>
  <c r="IW240" i="7"/>
  <c r="IG240" i="7"/>
  <c r="HQ240" i="7"/>
  <c r="GO240" i="7"/>
  <c r="FY240" i="7"/>
  <c r="FI240" i="7"/>
  <c r="ES240" i="7"/>
  <c r="EC240" i="7"/>
  <c r="DM240" i="7"/>
  <c r="CW240" i="7"/>
  <c r="BV240" i="7"/>
  <c r="BF240" i="7"/>
  <c r="AP240" i="7"/>
  <c r="Z240" i="7"/>
  <c r="J240" i="7"/>
  <c r="E240" i="7"/>
  <c r="VE240" i="7" s="1"/>
  <c r="UE239" i="7"/>
  <c r="TO239" i="7"/>
  <c r="SY239" i="7"/>
  <c r="SI239" i="7"/>
  <c r="RS239" i="7"/>
  <c r="QR239" i="7"/>
  <c r="QB239" i="7"/>
  <c r="PL239" i="7"/>
  <c r="OV239" i="7"/>
  <c r="OF239" i="7"/>
  <c r="NP239" i="7"/>
  <c r="MZ239" i="7"/>
  <c r="MJ239" i="7"/>
  <c r="LT239" i="7"/>
  <c r="LD239" i="7"/>
  <c r="KC239" i="7"/>
  <c r="JM239" i="7"/>
  <c r="IW239" i="7"/>
  <c r="IG239" i="7"/>
  <c r="HQ239" i="7"/>
  <c r="GO239" i="7"/>
  <c r="FY239" i="7"/>
  <c r="FI239" i="7"/>
  <c r="ES239" i="7"/>
  <c r="EC239" i="7"/>
  <c r="DM239" i="7"/>
  <c r="CW239" i="7"/>
  <c r="BV239" i="7"/>
  <c r="BF239" i="7"/>
  <c r="AP239" i="7"/>
  <c r="Z239" i="7"/>
  <c r="J239" i="7"/>
  <c r="E239" i="7"/>
  <c r="VE239" i="7" s="1"/>
  <c r="VD238" i="7"/>
  <c r="VC238" i="7"/>
  <c r="VB238" i="7"/>
  <c r="VA238" i="7"/>
  <c r="UZ238" i="7"/>
  <c r="UY238" i="7"/>
  <c r="UX238" i="7"/>
  <c r="UW238" i="7"/>
  <c r="UV238" i="7"/>
  <c r="UU238" i="7"/>
  <c r="UT238" i="7"/>
  <c r="US238" i="7"/>
  <c r="UR238" i="7"/>
  <c r="UQ238" i="7"/>
  <c r="UP238" i="7"/>
  <c r="UO238" i="7"/>
  <c r="UN238" i="7"/>
  <c r="UM238" i="7"/>
  <c r="UL238" i="7"/>
  <c r="UK238" i="7"/>
  <c r="UJ238" i="7"/>
  <c r="UI238" i="7"/>
  <c r="UH238" i="7"/>
  <c r="UG238" i="7"/>
  <c r="UF238" i="7"/>
  <c r="UD238" i="7"/>
  <c r="UC238" i="7"/>
  <c r="UB238" i="7"/>
  <c r="UA238" i="7"/>
  <c r="TZ238" i="7"/>
  <c r="TY238" i="7"/>
  <c r="TX238" i="7"/>
  <c r="TW238" i="7"/>
  <c r="TV238" i="7"/>
  <c r="TU238" i="7"/>
  <c r="TT238" i="7"/>
  <c r="TS238" i="7"/>
  <c r="TR238" i="7"/>
  <c r="TQ238" i="7"/>
  <c r="TP238" i="7"/>
  <c r="TN238" i="7"/>
  <c r="TM238" i="7"/>
  <c r="TL238" i="7"/>
  <c r="TK238" i="7"/>
  <c r="TJ238" i="7"/>
  <c r="TI238" i="7"/>
  <c r="TH238" i="7"/>
  <c r="TG238" i="7"/>
  <c r="TF238" i="7"/>
  <c r="TE238" i="7"/>
  <c r="TD238" i="7"/>
  <c r="TC238" i="7"/>
  <c r="TB238" i="7"/>
  <c r="TA238" i="7"/>
  <c r="SZ238" i="7"/>
  <c r="SX238" i="7"/>
  <c r="SW238" i="7"/>
  <c r="SV238" i="7"/>
  <c r="SU238" i="7"/>
  <c r="ST238" i="7"/>
  <c r="SS238" i="7"/>
  <c r="SR238" i="7"/>
  <c r="SQ238" i="7"/>
  <c r="SP238" i="7"/>
  <c r="SO238" i="7"/>
  <c r="SN238" i="7"/>
  <c r="SM238" i="7"/>
  <c r="SL238" i="7"/>
  <c r="SK238" i="7"/>
  <c r="SJ238" i="7"/>
  <c r="SH238" i="7"/>
  <c r="SG238" i="7"/>
  <c r="SF238" i="7"/>
  <c r="SE238" i="7"/>
  <c r="SD238" i="7"/>
  <c r="SC238" i="7"/>
  <c r="SB238" i="7"/>
  <c r="SA238" i="7"/>
  <c r="RZ238" i="7"/>
  <c r="RY238" i="7"/>
  <c r="RX238" i="7"/>
  <c r="RW238" i="7"/>
  <c r="RV238" i="7"/>
  <c r="RU238" i="7"/>
  <c r="RT238" i="7"/>
  <c r="RR238" i="7"/>
  <c r="RQ238" i="7"/>
  <c r="RP238" i="7"/>
  <c r="RO238" i="7"/>
  <c r="RN238" i="7"/>
  <c r="RM238" i="7"/>
  <c r="RL238" i="7"/>
  <c r="RK238" i="7"/>
  <c r="RJ238" i="7"/>
  <c r="RI238" i="7"/>
  <c r="RH238" i="7"/>
  <c r="RG238" i="7"/>
  <c r="RF238" i="7"/>
  <c r="RE238" i="7"/>
  <c r="RD238" i="7"/>
  <c r="RC238" i="7"/>
  <c r="RB238" i="7"/>
  <c r="RA238" i="7"/>
  <c r="QZ238" i="7"/>
  <c r="QY238" i="7"/>
  <c r="QX238" i="7"/>
  <c r="QW238" i="7"/>
  <c r="QV238" i="7"/>
  <c r="QU238" i="7"/>
  <c r="QT238" i="7"/>
  <c r="QS238" i="7"/>
  <c r="QQ238" i="7"/>
  <c r="QP238" i="7"/>
  <c r="QO238" i="7"/>
  <c r="QN238" i="7"/>
  <c r="QM238" i="7"/>
  <c r="QL238" i="7"/>
  <c r="QK238" i="7"/>
  <c r="QJ238" i="7"/>
  <c r="QI238" i="7"/>
  <c r="QH238" i="7"/>
  <c r="QG238" i="7"/>
  <c r="QF238" i="7"/>
  <c r="QE238" i="7"/>
  <c r="QD238" i="7"/>
  <c r="QC238" i="7"/>
  <c r="QA238" i="7"/>
  <c r="PZ238" i="7"/>
  <c r="PY238" i="7"/>
  <c r="PX238" i="7"/>
  <c r="PW238" i="7"/>
  <c r="PV238" i="7"/>
  <c r="PU238" i="7"/>
  <c r="PT238" i="7"/>
  <c r="PS238" i="7"/>
  <c r="PR238" i="7"/>
  <c r="PQ238" i="7"/>
  <c r="PP238" i="7"/>
  <c r="PO238" i="7"/>
  <c r="PN238" i="7"/>
  <c r="PM238" i="7"/>
  <c r="PK238" i="7"/>
  <c r="PJ238" i="7"/>
  <c r="PI238" i="7"/>
  <c r="PH238" i="7"/>
  <c r="PG238" i="7"/>
  <c r="PF238" i="7"/>
  <c r="PE238" i="7"/>
  <c r="PD238" i="7"/>
  <c r="PC238" i="7"/>
  <c r="PB238" i="7"/>
  <c r="PA238" i="7"/>
  <c r="OZ238" i="7"/>
  <c r="OY238" i="7"/>
  <c r="OX238" i="7"/>
  <c r="OW238" i="7"/>
  <c r="OU238" i="7"/>
  <c r="OT238" i="7"/>
  <c r="OS238" i="7"/>
  <c r="OR238" i="7"/>
  <c r="OQ238" i="7"/>
  <c r="OP238" i="7"/>
  <c r="OO238" i="7"/>
  <c r="ON238" i="7"/>
  <c r="OM238" i="7"/>
  <c r="OL238" i="7"/>
  <c r="OK238" i="7"/>
  <c r="OJ238" i="7"/>
  <c r="OI238" i="7"/>
  <c r="OH238" i="7"/>
  <c r="OG238" i="7"/>
  <c r="OE238" i="7"/>
  <c r="OD238" i="7"/>
  <c r="OC238" i="7"/>
  <c r="OB238" i="7"/>
  <c r="OA238" i="7"/>
  <c r="NZ238" i="7"/>
  <c r="NY238" i="7"/>
  <c r="NX238" i="7"/>
  <c r="NW238" i="7"/>
  <c r="NV238" i="7"/>
  <c r="NU238" i="7"/>
  <c r="NT238" i="7"/>
  <c r="NS238" i="7"/>
  <c r="NR238" i="7"/>
  <c r="NQ238" i="7"/>
  <c r="NO238" i="7"/>
  <c r="NN238" i="7"/>
  <c r="NM238" i="7"/>
  <c r="NL238" i="7"/>
  <c r="NK238" i="7"/>
  <c r="NJ238" i="7"/>
  <c r="NI238" i="7"/>
  <c r="NH238" i="7"/>
  <c r="NG238" i="7"/>
  <c r="NF238" i="7"/>
  <c r="NE238" i="7"/>
  <c r="ND238" i="7"/>
  <c r="NC238" i="7"/>
  <c r="NB238" i="7"/>
  <c r="NA238" i="7"/>
  <c r="MY238" i="7"/>
  <c r="MX238" i="7"/>
  <c r="MW238" i="7"/>
  <c r="MV238" i="7"/>
  <c r="MU238" i="7"/>
  <c r="MT238" i="7"/>
  <c r="MS238" i="7"/>
  <c r="MR238" i="7"/>
  <c r="MQ238" i="7"/>
  <c r="MP238" i="7"/>
  <c r="MO238" i="7"/>
  <c r="MN238" i="7"/>
  <c r="MM238" i="7"/>
  <c r="ML238" i="7"/>
  <c r="MK238" i="7"/>
  <c r="MI238" i="7"/>
  <c r="MH238" i="7"/>
  <c r="MG238" i="7"/>
  <c r="MF238" i="7"/>
  <c r="ME238" i="7"/>
  <c r="MD238" i="7"/>
  <c r="MC238" i="7"/>
  <c r="MB238" i="7"/>
  <c r="MA238" i="7"/>
  <c r="LZ238" i="7"/>
  <c r="LY238" i="7"/>
  <c r="LX238" i="7"/>
  <c r="LW238" i="7"/>
  <c r="LV238" i="7"/>
  <c r="LU238" i="7"/>
  <c r="LS238" i="7"/>
  <c r="LR238" i="7"/>
  <c r="LQ238" i="7"/>
  <c r="LP238" i="7"/>
  <c r="LO238" i="7"/>
  <c r="LN238" i="7"/>
  <c r="LM238" i="7"/>
  <c r="LL238" i="7"/>
  <c r="LK238" i="7"/>
  <c r="LJ238" i="7"/>
  <c r="LI238" i="7"/>
  <c r="LH238" i="7"/>
  <c r="LG238" i="7"/>
  <c r="LF238" i="7"/>
  <c r="LE238" i="7"/>
  <c r="LC238" i="7"/>
  <c r="LB238" i="7"/>
  <c r="LA238" i="7"/>
  <c r="KZ238" i="7"/>
  <c r="KY238" i="7"/>
  <c r="KX238" i="7"/>
  <c r="KW238" i="7"/>
  <c r="KV238" i="7"/>
  <c r="KU238" i="7"/>
  <c r="KT238" i="7"/>
  <c r="KS238" i="7"/>
  <c r="KR238" i="7"/>
  <c r="KQ238" i="7"/>
  <c r="KP238" i="7"/>
  <c r="KO238" i="7"/>
  <c r="KN238" i="7"/>
  <c r="KM238" i="7"/>
  <c r="KL238" i="7"/>
  <c r="KK238" i="7"/>
  <c r="KJ238" i="7"/>
  <c r="KI238" i="7"/>
  <c r="KH238" i="7"/>
  <c r="KG238" i="7"/>
  <c r="KF238" i="7"/>
  <c r="KE238" i="7"/>
  <c r="KD238" i="7"/>
  <c r="KB238" i="7"/>
  <c r="KA238" i="7"/>
  <c r="JZ238" i="7"/>
  <c r="JY238" i="7"/>
  <c r="JX238" i="7"/>
  <c r="JW238" i="7"/>
  <c r="JV238" i="7"/>
  <c r="JU238" i="7"/>
  <c r="JT238" i="7"/>
  <c r="JS238" i="7"/>
  <c r="JR238" i="7"/>
  <c r="JQ238" i="7"/>
  <c r="JP238" i="7"/>
  <c r="JO238" i="7"/>
  <c r="JN238" i="7"/>
  <c r="JL238" i="7"/>
  <c r="JK238" i="7"/>
  <c r="JJ238" i="7"/>
  <c r="JI238" i="7"/>
  <c r="JH238" i="7"/>
  <c r="JG238" i="7"/>
  <c r="JF238" i="7"/>
  <c r="JE238" i="7"/>
  <c r="JD238" i="7"/>
  <c r="JC238" i="7"/>
  <c r="JB238" i="7"/>
  <c r="JA238" i="7"/>
  <c r="IZ238" i="7"/>
  <c r="IY238" i="7"/>
  <c r="IX238" i="7"/>
  <c r="IV238" i="7"/>
  <c r="IU238" i="7"/>
  <c r="IT238" i="7"/>
  <c r="IS238" i="7"/>
  <c r="IR238" i="7"/>
  <c r="IQ238" i="7"/>
  <c r="IP238" i="7"/>
  <c r="IO238" i="7"/>
  <c r="IN238" i="7"/>
  <c r="IM238" i="7"/>
  <c r="IL238" i="7"/>
  <c r="IK238" i="7"/>
  <c r="IJ238" i="7"/>
  <c r="II238" i="7"/>
  <c r="IH238" i="7"/>
  <c r="IF238" i="7"/>
  <c r="IE238" i="7"/>
  <c r="ID238" i="7"/>
  <c r="IC238" i="7"/>
  <c r="IB238" i="7"/>
  <c r="IA238" i="7"/>
  <c r="HZ238" i="7"/>
  <c r="HY238" i="7"/>
  <c r="HX238" i="7"/>
  <c r="HW238" i="7"/>
  <c r="HV238" i="7"/>
  <c r="HU238" i="7"/>
  <c r="HT238" i="7"/>
  <c r="HS238" i="7"/>
  <c r="HR238" i="7"/>
  <c r="HP238" i="7"/>
  <c r="HO238" i="7"/>
  <c r="HN238" i="7"/>
  <c r="HM238" i="7"/>
  <c r="HL238" i="7"/>
  <c r="HK238" i="7"/>
  <c r="HJ238" i="7"/>
  <c r="HI238" i="7"/>
  <c r="HH238" i="7"/>
  <c r="HG238" i="7"/>
  <c r="HF238" i="7"/>
  <c r="HE238" i="7"/>
  <c r="HD238" i="7"/>
  <c r="HC238" i="7"/>
  <c r="HB238" i="7"/>
  <c r="HA238" i="7"/>
  <c r="GZ238" i="7"/>
  <c r="GY238" i="7"/>
  <c r="GX238" i="7"/>
  <c r="GW238" i="7"/>
  <c r="GV238" i="7"/>
  <c r="GU238" i="7"/>
  <c r="GT238" i="7"/>
  <c r="GS238" i="7"/>
  <c r="GR238" i="7"/>
  <c r="GQ238" i="7"/>
  <c r="GP238" i="7"/>
  <c r="GN238" i="7"/>
  <c r="GM238" i="7"/>
  <c r="GL238" i="7"/>
  <c r="GK238" i="7"/>
  <c r="GJ238" i="7"/>
  <c r="GI238" i="7"/>
  <c r="GH238" i="7"/>
  <c r="GG238" i="7"/>
  <c r="GF238" i="7"/>
  <c r="GE238" i="7"/>
  <c r="GD238" i="7"/>
  <c r="GC238" i="7"/>
  <c r="GB238" i="7"/>
  <c r="GA238" i="7"/>
  <c r="FZ238" i="7"/>
  <c r="FX238" i="7"/>
  <c r="FW238" i="7"/>
  <c r="FV238" i="7"/>
  <c r="FU238" i="7"/>
  <c r="FT238" i="7"/>
  <c r="FS238" i="7"/>
  <c r="FR238" i="7"/>
  <c r="FQ238" i="7"/>
  <c r="FP238" i="7"/>
  <c r="FO238" i="7"/>
  <c r="FN238" i="7"/>
  <c r="FM238" i="7"/>
  <c r="FL238" i="7"/>
  <c r="FK238" i="7"/>
  <c r="FJ238" i="7"/>
  <c r="FH238" i="7"/>
  <c r="FG238" i="7"/>
  <c r="FF238" i="7"/>
  <c r="FE238" i="7"/>
  <c r="FD238" i="7"/>
  <c r="FC238" i="7"/>
  <c r="FB238" i="7"/>
  <c r="FA238" i="7"/>
  <c r="EZ238" i="7"/>
  <c r="EY238" i="7"/>
  <c r="EX238" i="7"/>
  <c r="EW238" i="7"/>
  <c r="EV238" i="7"/>
  <c r="EU238" i="7"/>
  <c r="ET238" i="7"/>
  <c r="ER238" i="7"/>
  <c r="EQ238" i="7"/>
  <c r="EP238" i="7"/>
  <c r="EO238" i="7"/>
  <c r="EN238" i="7"/>
  <c r="EM238" i="7"/>
  <c r="EL238" i="7"/>
  <c r="EK238" i="7"/>
  <c r="EJ238" i="7"/>
  <c r="EI238" i="7"/>
  <c r="EH238" i="7"/>
  <c r="EG238" i="7"/>
  <c r="EF238" i="7"/>
  <c r="EE238" i="7"/>
  <c r="ED238" i="7"/>
  <c r="EB238" i="7"/>
  <c r="EA238" i="7"/>
  <c r="DZ238" i="7"/>
  <c r="DY238" i="7"/>
  <c r="DX238" i="7"/>
  <c r="DW238" i="7"/>
  <c r="DV238" i="7"/>
  <c r="DU238" i="7"/>
  <c r="DT238" i="7"/>
  <c r="DS238" i="7"/>
  <c r="DR238" i="7"/>
  <c r="DQ238" i="7"/>
  <c r="DP238" i="7"/>
  <c r="DO238" i="7"/>
  <c r="DN238" i="7"/>
  <c r="DL238" i="7"/>
  <c r="DK238" i="7"/>
  <c r="DJ238" i="7"/>
  <c r="DI238" i="7"/>
  <c r="DH238" i="7"/>
  <c r="DG238" i="7"/>
  <c r="DF238" i="7"/>
  <c r="DE238" i="7"/>
  <c r="DD238" i="7"/>
  <c r="DC238" i="7"/>
  <c r="DB238" i="7"/>
  <c r="DA238" i="7"/>
  <c r="CZ238" i="7"/>
  <c r="CY238" i="7"/>
  <c r="CX238" i="7"/>
  <c r="CV238" i="7"/>
  <c r="CU238" i="7"/>
  <c r="CT238" i="7"/>
  <c r="CS238" i="7"/>
  <c r="CR238" i="7"/>
  <c r="CQ238" i="7"/>
  <c r="CP238" i="7"/>
  <c r="CO238" i="7"/>
  <c r="CN238" i="7"/>
  <c r="CM238" i="7"/>
  <c r="CL238" i="7"/>
  <c r="CK238" i="7"/>
  <c r="CJ238" i="7"/>
  <c r="CI238" i="7"/>
  <c r="CH238" i="7"/>
  <c r="CG238" i="7"/>
  <c r="CF238" i="7"/>
  <c r="CE238" i="7"/>
  <c r="CD238" i="7"/>
  <c r="CC238" i="7"/>
  <c r="CB238" i="7"/>
  <c r="CA238" i="7"/>
  <c r="BZ238" i="7"/>
  <c r="BY238" i="7"/>
  <c r="BX238" i="7"/>
  <c r="BW238" i="7"/>
  <c r="BU238" i="7"/>
  <c r="BT238" i="7"/>
  <c r="BS238" i="7"/>
  <c r="BR238" i="7"/>
  <c r="BQ238" i="7"/>
  <c r="BP238" i="7"/>
  <c r="BO238" i="7"/>
  <c r="BN238" i="7"/>
  <c r="BM238" i="7"/>
  <c r="BL238" i="7"/>
  <c r="BK238" i="7"/>
  <c r="BJ238" i="7"/>
  <c r="BI238" i="7"/>
  <c r="BH238" i="7"/>
  <c r="BG238" i="7"/>
  <c r="BE238" i="7"/>
  <c r="BD238" i="7"/>
  <c r="BC238" i="7"/>
  <c r="BB238" i="7"/>
  <c r="BA238" i="7"/>
  <c r="AZ238" i="7"/>
  <c r="AY238" i="7"/>
  <c r="AX238" i="7"/>
  <c r="AW238" i="7"/>
  <c r="AV238" i="7"/>
  <c r="AU238" i="7"/>
  <c r="AT238" i="7"/>
  <c r="AS238" i="7"/>
  <c r="AR238" i="7"/>
  <c r="AQ238" i="7"/>
  <c r="AO238" i="7"/>
  <c r="AN238" i="7"/>
  <c r="AM238" i="7"/>
  <c r="AL238" i="7"/>
  <c r="AK238" i="7"/>
  <c r="AJ238" i="7"/>
  <c r="AI238" i="7"/>
  <c r="AH238" i="7"/>
  <c r="AG238" i="7"/>
  <c r="AF238" i="7"/>
  <c r="AE238" i="7"/>
  <c r="AD238" i="7"/>
  <c r="AC238" i="7"/>
  <c r="AB238" i="7"/>
  <c r="AA238" i="7"/>
  <c r="Y238" i="7"/>
  <c r="X238" i="7"/>
  <c r="W238" i="7"/>
  <c r="V238" i="7"/>
  <c r="U238" i="7"/>
  <c r="T238" i="7"/>
  <c r="S238" i="7"/>
  <c r="R238" i="7"/>
  <c r="Q238" i="7"/>
  <c r="P238" i="7"/>
  <c r="O238" i="7"/>
  <c r="N238" i="7"/>
  <c r="M238" i="7"/>
  <c r="L238" i="7"/>
  <c r="K238" i="7"/>
  <c r="I238" i="7"/>
  <c r="H238" i="7"/>
  <c r="G238" i="7"/>
  <c r="F238" i="7"/>
  <c r="UE237" i="7"/>
  <c r="UE236" i="7" s="1"/>
  <c r="TO237" i="7"/>
  <c r="TO236" i="7" s="1"/>
  <c r="SY237" i="7"/>
  <c r="SY236" i="7" s="1"/>
  <c r="SI237" i="7"/>
  <c r="SI236" i="7" s="1"/>
  <c r="RS237" i="7"/>
  <c r="RS236" i="7" s="1"/>
  <c r="QR237" i="7"/>
  <c r="QR236" i="7" s="1"/>
  <c r="QB237" i="7"/>
  <c r="QB236" i="7" s="1"/>
  <c r="PL237" i="7"/>
  <c r="PL236" i="7" s="1"/>
  <c r="OV237" i="7"/>
  <c r="OV236" i="7" s="1"/>
  <c r="OF237" i="7"/>
  <c r="OF236" i="7" s="1"/>
  <c r="NP237" i="7"/>
  <c r="NP236" i="7" s="1"/>
  <c r="MZ237" i="7"/>
  <c r="MZ236" i="7" s="1"/>
  <c r="MJ237" i="7"/>
  <c r="MJ236" i="7" s="1"/>
  <c r="LT237" i="7"/>
  <c r="LT236" i="7" s="1"/>
  <c r="LD237" i="7"/>
  <c r="LD236" i="7" s="1"/>
  <c r="KC237" i="7"/>
  <c r="KC236" i="7" s="1"/>
  <c r="JM237" i="7"/>
  <c r="JM236" i="7" s="1"/>
  <c r="IW237" i="7"/>
  <c r="IW236" i="7" s="1"/>
  <c r="IG237" i="7"/>
  <c r="IG236" i="7" s="1"/>
  <c r="HQ237" i="7"/>
  <c r="HQ236" i="7" s="1"/>
  <c r="GO237" i="7"/>
  <c r="GO236" i="7" s="1"/>
  <c r="FY237" i="7"/>
  <c r="FY236" i="7" s="1"/>
  <c r="FI237" i="7"/>
  <c r="FI236" i="7" s="1"/>
  <c r="ES237" i="7"/>
  <c r="ES236" i="7" s="1"/>
  <c r="EC237" i="7"/>
  <c r="EC236" i="7" s="1"/>
  <c r="DM237" i="7"/>
  <c r="DM236" i="7" s="1"/>
  <c r="CW237" i="7"/>
  <c r="CW236" i="7" s="1"/>
  <c r="BV237" i="7"/>
  <c r="BV236" i="7" s="1"/>
  <c r="BF237" i="7"/>
  <c r="BF236" i="7" s="1"/>
  <c r="AP237" i="7"/>
  <c r="AP236" i="7" s="1"/>
  <c r="Z237" i="7"/>
  <c r="Z236" i="7" s="1"/>
  <c r="J237" i="7"/>
  <c r="J236" i="7" s="1"/>
  <c r="E237" i="7"/>
  <c r="VE237" i="7" s="1"/>
  <c r="VD236" i="7"/>
  <c r="VC236" i="7"/>
  <c r="VB236" i="7"/>
  <c r="VA236" i="7"/>
  <c r="UZ236" i="7"/>
  <c r="UY236" i="7"/>
  <c r="UX236" i="7"/>
  <c r="UW236" i="7"/>
  <c r="UV236" i="7"/>
  <c r="UU236" i="7"/>
  <c r="UT236" i="7"/>
  <c r="US236" i="7"/>
  <c r="UR236" i="7"/>
  <c r="UQ236" i="7"/>
  <c r="UP236" i="7"/>
  <c r="UO236" i="7"/>
  <c r="UN236" i="7"/>
  <c r="UM236" i="7"/>
  <c r="UL236" i="7"/>
  <c r="UK236" i="7"/>
  <c r="UJ236" i="7"/>
  <c r="UI236" i="7"/>
  <c r="UH236" i="7"/>
  <c r="UG236" i="7"/>
  <c r="UF236" i="7"/>
  <c r="UD236" i="7"/>
  <c r="UC236" i="7"/>
  <c r="UB236" i="7"/>
  <c r="UA236" i="7"/>
  <c r="TZ236" i="7"/>
  <c r="TY236" i="7"/>
  <c r="TX236" i="7"/>
  <c r="TW236" i="7"/>
  <c r="TV236" i="7"/>
  <c r="TU236" i="7"/>
  <c r="TT236" i="7"/>
  <c r="TS236" i="7"/>
  <c r="TR236" i="7"/>
  <c r="TQ236" i="7"/>
  <c r="TP236" i="7"/>
  <c r="TN236" i="7"/>
  <c r="TM236" i="7"/>
  <c r="TL236" i="7"/>
  <c r="TK236" i="7"/>
  <c r="TJ236" i="7"/>
  <c r="TI236" i="7"/>
  <c r="TH236" i="7"/>
  <c r="TG236" i="7"/>
  <c r="TF236" i="7"/>
  <c r="TE236" i="7"/>
  <c r="TD236" i="7"/>
  <c r="TC236" i="7"/>
  <c r="TB236" i="7"/>
  <c r="TA236" i="7"/>
  <c r="SZ236" i="7"/>
  <c r="SX236" i="7"/>
  <c r="SW236" i="7"/>
  <c r="SV236" i="7"/>
  <c r="SU236" i="7"/>
  <c r="ST236" i="7"/>
  <c r="SS236" i="7"/>
  <c r="SR236" i="7"/>
  <c r="SQ236" i="7"/>
  <c r="SP236" i="7"/>
  <c r="SO236" i="7"/>
  <c r="SN236" i="7"/>
  <c r="SM236" i="7"/>
  <c r="SL236" i="7"/>
  <c r="SK236" i="7"/>
  <c r="SJ236" i="7"/>
  <c r="SH236" i="7"/>
  <c r="SG236" i="7"/>
  <c r="SF236" i="7"/>
  <c r="SE236" i="7"/>
  <c r="SD236" i="7"/>
  <c r="SC236" i="7"/>
  <c r="SB236" i="7"/>
  <c r="SA236" i="7"/>
  <c r="RZ236" i="7"/>
  <c r="RY236" i="7"/>
  <c r="RX236" i="7"/>
  <c r="RW236" i="7"/>
  <c r="RV236" i="7"/>
  <c r="RU236" i="7"/>
  <c r="RT236" i="7"/>
  <c r="RR236" i="7"/>
  <c r="RQ236" i="7"/>
  <c r="RP236" i="7"/>
  <c r="RO236" i="7"/>
  <c r="RN236" i="7"/>
  <c r="RM236" i="7"/>
  <c r="RL236" i="7"/>
  <c r="RK236" i="7"/>
  <c r="RJ236" i="7"/>
  <c r="RI236" i="7"/>
  <c r="RH236" i="7"/>
  <c r="RG236" i="7"/>
  <c r="RF236" i="7"/>
  <c r="RE236" i="7"/>
  <c r="RD236" i="7"/>
  <c r="RC236" i="7"/>
  <c r="RB236" i="7"/>
  <c r="RA236" i="7"/>
  <c r="QZ236" i="7"/>
  <c r="QY236" i="7"/>
  <c r="QX236" i="7"/>
  <c r="QW236" i="7"/>
  <c r="QV236" i="7"/>
  <c r="QU236" i="7"/>
  <c r="QT236" i="7"/>
  <c r="QS236" i="7"/>
  <c r="QQ236" i="7"/>
  <c r="QP236" i="7"/>
  <c r="QO236" i="7"/>
  <c r="QN236" i="7"/>
  <c r="QM236" i="7"/>
  <c r="QL236" i="7"/>
  <c r="QK236" i="7"/>
  <c r="QJ236" i="7"/>
  <c r="QI236" i="7"/>
  <c r="QH236" i="7"/>
  <c r="QG236" i="7"/>
  <c r="QF236" i="7"/>
  <c r="QE236" i="7"/>
  <c r="QD236" i="7"/>
  <c r="QC236" i="7"/>
  <c r="QA236" i="7"/>
  <c r="PZ236" i="7"/>
  <c r="PY236" i="7"/>
  <c r="PX236" i="7"/>
  <c r="PW236" i="7"/>
  <c r="PV236" i="7"/>
  <c r="PU236" i="7"/>
  <c r="PT236" i="7"/>
  <c r="PS236" i="7"/>
  <c r="PR236" i="7"/>
  <c r="PQ236" i="7"/>
  <c r="PP236" i="7"/>
  <c r="PO236" i="7"/>
  <c r="PN236" i="7"/>
  <c r="PM236" i="7"/>
  <c r="PK236" i="7"/>
  <c r="PJ236" i="7"/>
  <c r="PI236" i="7"/>
  <c r="PH236" i="7"/>
  <c r="PG236" i="7"/>
  <c r="PF236" i="7"/>
  <c r="PE236" i="7"/>
  <c r="PD236" i="7"/>
  <c r="PC236" i="7"/>
  <c r="PB236" i="7"/>
  <c r="PA236" i="7"/>
  <c r="OZ236" i="7"/>
  <c r="OY236" i="7"/>
  <c r="OX236" i="7"/>
  <c r="OW236" i="7"/>
  <c r="OU236" i="7"/>
  <c r="OT236" i="7"/>
  <c r="OS236" i="7"/>
  <c r="OR236" i="7"/>
  <c r="OQ236" i="7"/>
  <c r="OP236" i="7"/>
  <c r="OO236" i="7"/>
  <c r="ON236" i="7"/>
  <c r="OM236" i="7"/>
  <c r="OL236" i="7"/>
  <c r="OK236" i="7"/>
  <c r="OJ236" i="7"/>
  <c r="OI236" i="7"/>
  <c r="OH236" i="7"/>
  <c r="OG236" i="7"/>
  <c r="OE236" i="7"/>
  <c r="OD236" i="7"/>
  <c r="OC236" i="7"/>
  <c r="OB236" i="7"/>
  <c r="OA236" i="7"/>
  <c r="NZ236" i="7"/>
  <c r="NY236" i="7"/>
  <c r="NX236" i="7"/>
  <c r="NW236" i="7"/>
  <c r="NV236" i="7"/>
  <c r="NU236" i="7"/>
  <c r="NT236" i="7"/>
  <c r="NS236" i="7"/>
  <c r="NR236" i="7"/>
  <c r="NQ236" i="7"/>
  <c r="NO236" i="7"/>
  <c r="NN236" i="7"/>
  <c r="NM236" i="7"/>
  <c r="NL236" i="7"/>
  <c r="NK236" i="7"/>
  <c r="NJ236" i="7"/>
  <c r="NI236" i="7"/>
  <c r="NH236" i="7"/>
  <c r="NG236" i="7"/>
  <c r="NF236" i="7"/>
  <c r="NE236" i="7"/>
  <c r="ND236" i="7"/>
  <c r="NC236" i="7"/>
  <c r="NB236" i="7"/>
  <c r="NA236" i="7"/>
  <c r="MY236" i="7"/>
  <c r="MX236" i="7"/>
  <c r="MW236" i="7"/>
  <c r="MV236" i="7"/>
  <c r="MU236" i="7"/>
  <c r="MT236" i="7"/>
  <c r="MS236" i="7"/>
  <c r="MR236" i="7"/>
  <c r="MQ236" i="7"/>
  <c r="MP236" i="7"/>
  <c r="MO236" i="7"/>
  <c r="MN236" i="7"/>
  <c r="MM236" i="7"/>
  <c r="ML236" i="7"/>
  <c r="MK236" i="7"/>
  <c r="MI236" i="7"/>
  <c r="MH236" i="7"/>
  <c r="MG236" i="7"/>
  <c r="MF236" i="7"/>
  <c r="ME236" i="7"/>
  <c r="MD236" i="7"/>
  <c r="MC236" i="7"/>
  <c r="MB236" i="7"/>
  <c r="MA236" i="7"/>
  <c r="LZ236" i="7"/>
  <c r="LY236" i="7"/>
  <c r="LX236" i="7"/>
  <c r="LW236" i="7"/>
  <c r="LV236" i="7"/>
  <c r="LU236" i="7"/>
  <c r="LS236" i="7"/>
  <c r="LR236" i="7"/>
  <c r="LQ236" i="7"/>
  <c r="LP236" i="7"/>
  <c r="LO236" i="7"/>
  <c r="LN236" i="7"/>
  <c r="LM236" i="7"/>
  <c r="LL236" i="7"/>
  <c r="LK236" i="7"/>
  <c r="LJ236" i="7"/>
  <c r="LI236" i="7"/>
  <c r="LH236" i="7"/>
  <c r="LG236" i="7"/>
  <c r="LF236" i="7"/>
  <c r="LE236" i="7"/>
  <c r="LC236" i="7"/>
  <c r="LB236" i="7"/>
  <c r="LA236" i="7"/>
  <c r="KZ236" i="7"/>
  <c r="KY236" i="7"/>
  <c r="KX236" i="7"/>
  <c r="KW236" i="7"/>
  <c r="KV236" i="7"/>
  <c r="KU236" i="7"/>
  <c r="KT236" i="7"/>
  <c r="KS236" i="7"/>
  <c r="KR236" i="7"/>
  <c r="KQ236" i="7"/>
  <c r="KP236" i="7"/>
  <c r="KO236" i="7"/>
  <c r="KN236" i="7"/>
  <c r="KM236" i="7"/>
  <c r="KL236" i="7"/>
  <c r="KK236" i="7"/>
  <c r="KJ236" i="7"/>
  <c r="KI236" i="7"/>
  <c r="KH236" i="7"/>
  <c r="KG236" i="7"/>
  <c r="KF236" i="7"/>
  <c r="KE236" i="7"/>
  <c r="KD236" i="7"/>
  <c r="KB236" i="7"/>
  <c r="KA236" i="7"/>
  <c r="JZ236" i="7"/>
  <c r="JY236" i="7"/>
  <c r="JX236" i="7"/>
  <c r="JW236" i="7"/>
  <c r="JV236" i="7"/>
  <c r="JU236" i="7"/>
  <c r="JT236" i="7"/>
  <c r="JS236" i="7"/>
  <c r="JR236" i="7"/>
  <c r="JQ236" i="7"/>
  <c r="JP236" i="7"/>
  <c r="JO236" i="7"/>
  <c r="JN236" i="7"/>
  <c r="JL236" i="7"/>
  <c r="JK236" i="7"/>
  <c r="JJ236" i="7"/>
  <c r="JI236" i="7"/>
  <c r="JH236" i="7"/>
  <c r="JG236" i="7"/>
  <c r="JF236" i="7"/>
  <c r="JE236" i="7"/>
  <c r="JD236" i="7"/>
  <c r="JC236" i="7"/>
  <c r="JB236" i="7"/>
  <c r="JA236" i="7"/>
  <c r="IZ236" i="7"/>
  <c r="IY236" i="7"/>
  <c r="IX236" i="7"/>
  <c r="IV236" i="7"/>
  <c r="IU236" i="7"/>
  <c r="IT236" i="7"/>
  <c r="IS236" i="7"/>
  <c r="IR236" i="7"/>
  <c r="IQ236" i="7"/>
  <c r="IP236" i="7"/>
  <c r="IO236" i="7"/>
  <c r="IN236" i="7"/>
  <c r="IM236" i="7"/>
  <c r="IL236" i="7"/>
  <c r="IK236" i="7"/>
  <c r="IJ236" i="7"/>
  <c r="II236" i="7"/>
  <c r="IH236" i="7"/>
  <c r="IF236" i="7"/>
  <c r="IE236" i="7"/>
  <c r="ID236" i="7"/>
  <c r="IC236" i="7"/>
  <c r="IB236" i="7"/>
  <c r="IA236" i="7"/>
  <c r="HZ236" i="7"/>
  <c r="HY236" i="7"/>
  <c r="HX236" i="7"/>
  <c r="HW236" i="7"/>
  <c r="HV236" i="7"/>
  <c r="HU236" i="7"/>
  <c r="HT236" i="7"/>
  <c r="HS236" i="7"/>
  <c r="HR236" i="7"/>
  <c r="HP236" i="7"/>
  <c r="HO236" i="7"/>
  <c r="HN236" i="7"/>
  <c r="HM236" i="7"/>
  <c r="HL236" i="7"/>
  <c r="HK236" i="7"/>
  <c r="HJ236" i="7"/>
  <c r="HI236" i="7"/>
  <c r="HH236" i="7"/>
  <c r="HG236" i="7"/>
  <c r="HF236" i="7"/>
  <c r="HE236" i="7"/>
  <c r="HD236" i="7"/>
  <c r="HC236" i="7"/>
  <c r="HB236" i="7"/>
  <c r="HA236" i="7"/>
  <c r="GZ236" i="7"/>
  <c r="GY236" i="7"/>
  <c r="GX236" i="7"/>
  <c r="GW236" i="7"/>
  <c r="GV236" i="7"/>
  <c r="GU236" i="7"/>
  <c r="GT236" i="7"/>
  <c r="GS236" i="7"/>
  <c r="GR236" i="7"/>
  <c r="GQ236" i="7"/>
  <c r="GP236" i="7"/>
  <c r="GN236" i="7"/>
  <c r="GM236" i="7"/>
  <c r="GL236" i="7"/>
  <c r="GK236" i="7"/>
  <c r="GJ236" i="7"/>
  <c r="GI236" i="7"/>
  <c r="GH236" i="7"/>
  <c r="GG236" i="7"/>
  <c r="GF236" i="7"/>
  <c r="GE236" i="7"/>
  <c r="GD236" i="7"/>
  <c r="GC236" i="7"/>
  <c r="GB236" i="7"/>
  <c r="GA236" i="7"/>
  <c r="FZ236" i="7"/>
  <c r="FX236" i="7"/>
  <c r="FW236" i="7"/>
  <c r="FV236" i="7"/>
  <c r="FU236" i="7"/>
  <c r="FT236" i="7"/>
  <c r="FS236" i="7"/>
  <c r="FR236" i="7"/>
  <c r="FQ236" i="7"/>
  <c r="FP236" i="7"/>
  <c r="FO236" i="7"/>
  <c r="FN236" i="7"/>
  <c r="FM236" i="7"/>
  <c r="FL236" i="7"/>
  <c r="FK236" i="7"/>
  <c r="FJ236" i="7"/>
  <c r="FH236" i="7"/>
  <c r="FG236" i="7"/>
  <c r="FF236" i="7"/>
  <c r="FE236" i="7"/>
  <c r="FD236" i="7"/>
  <c r="FC236" i="7"/>
  <c r="FB236" i="7"/>
  <c r="FA236" i="7"/>
  <c r="EZ236" i="7"/>
  <c r="EY236" i="7"/>
  <c r="EX236" i="7"/>
  <c r="EW236" i="7"/>
  <c r="EV236" i="7"/>
  <c r="EU236" i="7"/>
  <c r="ET236" i="7"/>
  <c r="ER236" i="7"/>
  <c r="EQ236" i="7"/>
  <c r="EP236" i="7"/>
  <c r="EO236" i="7"/>
  <c r="EN236" i="7"/>
  <c r="EM236" i="7"/>
  <c r="EL236" i="7"/>
  <c r="EK236" i="7"/>
  <c r="EJ236" i="7"/>
  <c r="EI236" i="7"/>
  <c r="EH236" i="7"/>
  <c r="EG236" i="7"/>
  <c r="EF236" i="7"/>
  <c r="EE236" i="7"/>
  <c r="ED236" i="7"/>
  <c r="EB236" i="7"/>
  <c r="EA236" i="7"/>
  <c r="DZ236" i="7"/>
  <c r="DY236" i="7"/>
  <c r="DX236" i="7"/>
  <c r="DW236" i="7"/>
  <c r="DV236" i="7"/>
  <c r="DU236" i="7"/>
  <c r="DT236" i="7"/>
  <c r="DS236" i="7"/>
  <c r="DR236" i="7"/>
  <c r="DQ236" i="7"/>
  <c r="DP236" i="7"/>
  <c r="DO236" i="7"/>
  <c r="DN236" i="7"/>
  <c r="DL236" i="7"/>
  <c r="DK236" i="7"/>
  <c r="DJ236" i="7"/>
  <c r="DI236" i="7"/>
  <c r="DH236" i="7"/>
  <c r="DG236" i="7"/>
  <c r="DF236" i="7"/>
  <c r="DE236" i="7"/>
  <c r="DD236" i="7"/>
  <c r="DC236" i="7"/>
  <c r="DB236" i="7"/>
  <c r="DA236" i="7"/>
  <c r="CZ236" i="7"/>
  <c r="CY236" i="7"/>
  <c r="CX236" i="7"/>
  <c r="CV236" i="7"/>
  <c r="CU236" i="7"/>
  <c r="CT236" i="7"/>
  <c r="CS236" i="7"/>
  <c r="CR236" i="7"/>
  <c r="CQ236" i="7"/>
  <c r="CP236" i="7"/>
  <c r="CO236" i="7"/>
  <c r="CN236" i="7"/>
  <c r="CM236" i="7"/>
  <c r="CL236" i="7"/>
  <c r="CK236" i="7"/>
  <c r="CJ236" i="7"/>
  <c r="CI236" i="7"/>
  <c r="CH236" i="7"/>
  <c r="CG236" i="7"/>
  <c r="CF236" i="7"/>
  <c r="CE236" i="7"/>
  <c r="CD236" i="7"/>
  <c r="CC236" i="7"/>
  <c r="CB236" i="7"/>
  <c r="CA236" i="7"/>
  <c r="BZ236" i="7"/>
  <c r="BY236" i="7"/>
  <c r="BX236" i="7"/>
  <c r="BW236" i="7"/>
  <c r="BU236" i="7"/>
  <c r="BT236" i="7"/>
  <c r="BS236" i="7"/>
  <c r="BR236" i="7"/>
  <c r="BQ236" i="7"/>
  <c r="BP236" i="7"/>
  <c r="BO236" i="7"/>
  <c r="BN236" i="7"/>
  <c r="BM236" i="7"/>
  <c r="BL236" i="7"/>
  <c r="BK236" i="7"/>
  <c r="BJ236" i="7"/>
  <c r="BI236" i="7"/>
  <c r="BH236" i="7"/>
  <c r="BG236" i="7"/>
  <c r="BE236" i="7"/>
  <c r="BD236" i="7"/>
  <c r="BC236" i="7"/>
  <c r="BB236" i="7"/>
  <c r="BA236" i="7"/>
  <c r="AZ236" i="7"/>
  <c r="AY236" i="7"/>
  <c r="AX236" i="7"/>
  <c r="AW236" i="7"/>
  <c r="AV236" i="7"/>
  <c r="AU236" i="7"/>
  <c r="AT236" i="7"/>
  <c r="AS236" i="7"/>
  <c r="AR236" i="7"/>
  <c r="AQ236" i="7"/>
  <c r="AO236" i="7"/>
  <c r="AN236" i="7"/>
  <c r="AM236" i="7"/>
  <c r="AL236" i="7"/>
  <c r="AK236" i="7"/>
  <c r="AJ236" i="7"/>
  <c r="AI236" i="7"/>
  <c r="AH236" i="7"/>
  <c r="AG236" i="7"/>
  <c r="AF236" i="7"/>
  <c r="AE236" i="7"/>
  <c r="AD236" i="7"/>
  <c r="AC236" i="7"/>
  <c r="AB236" i="7"/>
  <c r="AA236" i="7"/>
  <c r="Y236" i="7"/>
  <c r="X236" i="7"/>
  <c r="W236" i="7"/>
  <c r="V236" i="7"/>
  <c r="U236" i="7"/>
  <c r="T236" i="7"/>
  <c r="S236" i="7"/>
  <c r="R236" i="7"/>
  <c r="Q236" i="7"/>
  <c r="P236" i="7"/>
  <c r="O236" i="7"/>
  <c r="N236" i="7"/>
  <c r="M236" i="7"/>
  <c r="L236" i="7"/>
  <c r="K236" i="7"/>
  <c r="I236" i="7"/>
  <c r="H236" i="7"/>
  <c r="G236" i="7"/>
  <c r="F236" i="7"/>
  <c r="UE235" i="7"/>
  <c r="UE234" i="7" s="1"/>
  <c r="TO235" i="7"/>
  <c r="SY235" i="7"/>
  <c r="SY234" i="7" s="1"/>
  <c r="SI235" i="7"/>
  <c r="SI234" i="7" s="1"/>
  <c r="RS235" i="7"/>
  <c r="RS234" i="7" s="1"/>
  <c r="QR235" i="7"/>
  <c r="QR234" i="7" s="1"/>
  <c r="QB235" i="7"/>
  <c r="QB234" i="7" s="1"/>
  <c r="PL235" i="7"/>
  <c r="PL234" i="7" s="1"/>
  <c r="OV235" i="7"/>
  <c r="OV234" i="7" s="1"/>
  <c r="OF235" i="7"/>
  <c r="OF234" i="7" s="1"/>
  <c r="NP235" i="7"/>
  <c r="NP234" i="7" s="1"/>
  <c r="MZ235" i="7"/>
  <c r="MZ234" i="7" s="1"/>
  <c r="MJ235" i="7"/>
  <c r="MJ234" i="7" s="1"/>
  <c r="LT235" i="7"/>
  <c r="LT234" i="7" s="1"/>
  <c r="LD235" i="7"/>
  <c r="LD234" i="7" s="1"/>
  <c r="KC235" i="7"/>
  <c r="KC234" i="7" s="1"/>
  <c r="JM235" i="7"/>
  <c r="JM234" i="7" s="1"/>
  <c r="IW235" i="7"/>
  <c r="IW234" i="7" s="1"/>
  <c r="IG235" i="7"/>
  <c r="IG234" i="7" s="1"/>
  <c r="HQ235" i="7"/>
  <c r="HQ234" i="7" s="1"/>
  <c r="GO235" i="7"/>
  <c r="GO234" i="7" s="1"/>
  <c r="FY235" i="7"/>
  <c r="FY234" i="7" s="1"/>
  <c r="FI235" i="7"/>
  <c r="FI234" i="7" s="1"/>
  <c r="ES235" i="7"/>
  <c r="ES234" i="7" s="1"/>
  <c r="EC235" i="7"/>
  <c r="EC234" i="7" s="1"/>
  <c r="DM235" i="7"/>
  <c r="DM234" i="7" s="1"/>
  <c r="CW235" i="7"/>
  <c r="CW234" i="7" s="1"/>
  <c r="BV235" i="7"/>
  <c r="BV234" i="7" s="1"/>
  <c r="BF235" i="7"/>
  <c r="BF234" i="7" s="1"/>
  <c r="AP235" i="7"/>
  <c r="AP234" i="7" s="1"/>
  <c r="Z235" i="7"/>
  <c r="Z234" i="7" s="1"/>
  <c r="J235" i="7"/>
  <c r="J234" i="7" s="1"/>
  <c r="E235" i="7"/>
  <c r="VE235" i="7" s="1"/>
  <c r="VD234" i="7"/>
  <c r="VC234" i="7"/>
  <c r="VB234" i="7"/>
  <c r="VA234" i="7"/>
  <c r="UZ234" i="7"/>
  <c r="UY234" i="7"/>
  <c r="UX234" i="7"/>
  <c r="UW234" i="7"/>
  <c r="UV234" i="7"/>
  <c r="UU234" i="7"/>
  <c r="UT234" i="7"/>
  <c r="US234" i="7"/>
  <c r="UR234" i="7"/>
  <c r="UQ234" i="7"/>
  <c r="UP234" i="7"/>
  <c r="UO234" i="7"/>
  <c r="UN234" i="7"/>
  <c r="UM234" i="7"/>
  <c r="UL234" i="7"/>
  <c r="UK234" i="7"/>
  <c r="UJ234" i="7"/>
  <c r="UI234" i="7"/>
  <c r="UH234" i="7"/>
  <c r="UG234" i="7"/>
  <c r="UF234" i="7"/>
  <c r="UD234" i="7"/>
  <c r="UC234" i="7"/>
  <c r="UB234" i="7"/>
  <c r="UA234" i="7"/>
  <c r="TZ234" i="7"/>
  <c r="TY234" i="7"/>
  <c r="TX234" i="7"/>
  <c r="TW234" i="7"/>
  <c r="TV234" i="7"/>
  <c r="TU234" i="7"/>
  <c r="TT234" i="7"/>
  <c r="TS234" i="7"/>
  <c r="TR234" i="7"/>
  <c r="TQ234" i="7"/>
  <c r="TP234" i="7"/>
  <c r="TO234" i="7"/>
  <c r="TN234" i="7"/>
  <c r="TM234" i="7"/>
  <c r="TL234" i="7"/>
  <c r="TK234" i="7"/>
  <c r="TJ234" i="7"/>
  <c r="TI234" i="7"/>
  <c r="TH234" i="7"/>
  <c r="TG234" i="7"/>
  <c r="TF234" i="7"/>
  <c r="TE234" i="7"/>
  <c r="TD234" i="7"/>
  <c r="TC234" i="7"/>
  <c r="TB234" i="7"/>
  <c r="TA234" i="7"/>
  <c r="SZ234" i="7"/>
  <c r="SX234" i="7"/>
  <c r="SW234" i="7"/>
  <c r="SV234" i="7"/>
  <c r="SU234" i="7"/>
  <c r="ST234" i="7"/>
  <c r="SS234" i="7"/>
  <c r="SR234" i="7"/>
  <c r="SQ234" i="7"/>
  <c r="SP234" i="7"/>
  <c r="SO234" i="7"/>
  <c r="SN234" i="7"/>
  <c r="SM234" i="7"/>
  <c r="SL234" i="7"/>
  <c r="SK234" i="7"/>
  <c r="SJ234" i="7"/>
  <c r="SH234" i="7"/>
  <c r="SG234" i="7"/>
  <c r="SF234" i="7"/>
  <c r="SE234" i="7"/>
  <c r="SD234" i="7"/>
  <c r="SC234" i="7"/>
  <c r="SB234" i="7"/>
  <c r="SA234" i="7"/>
  <c r="RZ234" i="7"/>
  <c r="RY234" i="7"/>
  <c r="RX234" i="7"/>
  <c r="RW234" i="7"/>
  <c r="RV234" i="7"/>
  <c r="RU234" i="7"/>
  <c r="RT234" i="7"/>
  <c r="RR234" i="7"/>
  <c r="RQ234" i="7"/>
  <c r="RP234" i="7"/>
  <c r="RO234" i="7"/>
  <c r="RN234" i="7"/>
  <c r="RM234" i="7"/>
  <c r="RL234" i="7"/>
  <c r="RK234" i="7"/>
  <c r="RJ234" i="7"/>
  <c r="RI234" i="7"/>
  <c r="RH234" i="7"/>
  <c r="RG234" i="7"/>
  <c r="RF234" i="7"/>
  <c r="RE234" i="7"/>
  <c r="RD234" i="7"/>
  <c r="RC234" i="7"/>
  <c r="RB234" i="7"/>
  <c r="RA234" i="7"/>
  <c r="QZ234" i="7"/>
  <c r="QY234" i="7"/>
  <c r="QX234" i="7"/>
  <c r="QW234" i="7"/>
  <c r="QV234" i="7"/>
  <c r="QU234" i="7"/>
  <c r="QT234" i="7"/>
  <c r="QS234" i="7"/>
  <c r="QQ234" i="7"/>
  <c r="QP234" i="7"/>
  <c r="QO234" i="7"/>
  <c r="QN234" i="7"/>
  <c r="QM234" i="7"/>
  <c r="QL234" i="7"/>
  <c r="QK234" i="7"/>
  <c r="QJ234" i="7"/>
  <c r="QI234" i="7"/>
  <c r="QH234" i="7"/>
  <c r="QG234" i="7"/>
  <c r="QF234" i="7"/>
  <c r="QE234" i="7"/>
  <c r="QD234" i="7"/>
  <c r="QC234" i="7"/>
  <c r="QA234" i="7"/>
  <c r="PZ234" i="7"/>
  <c r="PY234" i="7"/>
  <c r="PX234" i="7"/>
  <c r="PW234" i="7"/>
  <c r="PV234" i="7"/>
  <c r="PU234" i="7"/>
  <c r="PT234" i="7"/>
  <c r="PS234" i="7"/>
  <c r="PR234" i="7"/>
  <c r="PQ234" i="7"/>
  <c r="PP234" i="7"/>
  <c r="PO234" i="7"/>
  <c r="PN234" i="7"/>
  <c r="PM234" i="7"/>
  <c r="PK234" i="7"/>
  <c r="PJ234" i="7"/>
  <c r="PI234" i="7"/>
  <c r="PH234" i="7"/>
  <c r="PG234" i="7"/>
  <c r="PF234" i="7"/>
  <c r="PE234" i="7"/>
  <c r="PD234" i="7"/>
  <c r="PC234" i="7"/>
  <c r="PB234" i="7"/>
  <c r="PA234" i="7"/>
  <c r="OZ234" i="7"/>
  <c r="OY234" i="7"/>
  <c r="OX234" i="7"/>
  <c r="OW234" i="7"/>
  <c r="OU234" i="7"/>
  <c r="OT234" i="7"/>
  <c r="OS234" i="7"/>
  <c r="OR234" i="7"/>
  <c r="OQ234" i="7"/>
  <c r="OP234" i="7"/>
  <c r="OO234" i="7"/>
  <c r="ON234" i="7"/>
  <c r="OM234" i="7"/>
  <c r="OL234" i="7"/>
  <c r="OK234" i="7"/>
  <c r="OJ234" i="7"/>
  <c r="OI234" i="7"/>
  <c r="OH234" i="7"/>
  <c r="OG234" i="7"/>
  <c r="OE234" i="7"/>
  <c r="OD234" i="7"/>
  <c r="OC234" i="7"/>
  <c r="OB234" i="7"/>
  <c r="OA234" i="7"/>
  <c r="NZ234" i="7"/>
  <c r="NY234" i="7"/>
  <c r="NX234" i="7"/>
  <c r="NW234" i="7"/>
  <c r="NV234" i="7"/>
  <c r="NU234" i="7"/>
  <c r="NT234" i="7"/>
  <c r="NS234" i="7"/>
  <c r="NR234" i="7"/>
  <c r="NQ234" i="7"/>
  <c r="NO234" i="7"/>
  <c r="NN234" i="7"/>
  <c r="NM234" i="7"/>
  <c r="NL234" i="7"/>
  <c r="NK234" i="7"/>
  <c r="NJ234" i="7"/>
  <c r="NI234" i="7"/>
  <c r="NH234" i="7"/>
  <c r="NG234" i="7"/>
  <c r="NF234" i="7"/>
  <c r="NE234" i="7"/>
  <c r="ND234" i="7"/>
  <c r="NC234" i="7"/>
  <c r="NB234" i="7"/>
  <c r="NA234" i="7"/>
  <c r="MY234" i="7"/>
  <c r="MX234" i="7"/>
  <c r="MW234" i="7"/>
  <c r="MV234" i="7"/>
  <c r="MU234" i="7"/>
  <c r="MT234" i="7"/>
  <c r="MS234" i="7"/>
  <c r="MR234" i="7"/>
  <c r="MQ234" i="7"/>
  <c r="MP234" i="7"/>
  <c r="MO234" i="7"/>
  <c r="MN234" i="7"/>
  <c r="MM234" i="7"/>
  <c r="ML234" i="7"/>
  <c r="MK234" i="7"/>
  <c r="MI234" i="7"/>
  <c r="MH234" i="7"/>
  <c r="MG234" i="7"/>
  <c r="MF234" i="7"/>
  <c r="ME234" i="7"/>
  <c r="MD234" i="7"/>
  <c r="MC234" i="7"/>
  <c r="MB234" i="7"/>
  <c r="MA234" i="7"/>
  <c r="LZ234" i="7"/>
  <c r="LY234" i="7"/>
  <c r="LX234" i="7"/>
  <c r="LW234" i="7"/>
  <c r="LV234" i="7"/>
  <c r="LU234" i="7"/>
  <c r="LS234" i="7"/>
  <c r="LR234" i="7"/>
  <c r="LQ234" i="7"/>
  <c r="LP234" i="7"/>
  <c r="LO234" i="7"/>
  <c r="LN234" i="7"/>
  <c r="LM234" i="7"/>
  <c r="LL234" i="7"/>
  <c r="LK234" i="7"/>
  <c r="LJ234" i="7"/>
  <c r="LI234" i="7"/>
  <c r="LH234" i="7"/>
  <c r="LG234" i="7"/>
  <c r="LF234" i="7"/>
  <c r="LE234" i="7"/>
  <c r="LC234" i="7"/>
  <c r="LB234" i="7"/>
  <c r="LA234" i="7"/>
  <c r="KZ234" i="7"/>
  <c r="KY234" i="7"/>
  <c r="KX234" i="7"/>
  <c r="KW234" i="7"/>
  <c r="KV234" i="7"/>
  <c r="KU234" i="7"/>
  <c r="KT234" i="7"/>
  <c r="KS234" i="7"/>
  <c r="KR234" i="7"/>
  <c r="KQ234" i="7"/>
  <c r="KP234" i="7"/>
  <c r="KO234" i="7"/>
  <c r="KN234" i="7"/>
  <c r="KM234" i="7"/>
  <c r="KL234" i="7"/>
  <c r="KK234" i="7"/>
  <c r="KJ234" i="7"/>
  <c r="KI234" i="7"/>
  <c r="KH234" i="7"/>
  <c r="KG234" i="7"/>
  <c r="KF234" i="7"/>
  <c r="KE234" i="7"/>
  <c r="KD234" i="7"/>
  <c r="KB234" i="7"/>
  <c r="KA234" i="7"/>
  <c r="JZ234" i="7"/>
  <c r="JY234" i="7"/>
  <c r="JX234" i="7"/>
  <c r="JW234" i="7"/>
  <c r="JV234" i="7"/>
  <c r="JU234" i="7"/>
  <c r="JT234" i="7"/>
  <c r="JS234" i="7"/>
  <c r="JR234" i="7"/>
  <c r="JQ234" i="7"/>
  <c r="JP234" i="7"/>
  <c r="JO234" i="7"/>
  <c r="JN234" i="7"/>
  <c r="JL234" i="7"/>
  <c r="JK234" i="7"/>
  <c r="JJ234" i="7"/>
  <c r="JI234" i="7"/>
  <c r="JH234" i="7"/>
  <c r="JG234" i="7"/>
  <c r="JF234" i="7"/>
  <c r="JE234" i="7"/>
  <c r="JD234" i="7"/>
  <c r="JC234" i="7"/>
  <c r="JB234" i="7"/>
  <c r="JA234" i="7"/>
  <c r="IZ234" i="7"/>
  <c r="IY234" i="7"/>
  <c r="IX234" i="7"/>
  <c r="IV234" i="7"/>
  <c r="IU234" i="7"/>
  <c r="IT234" i="7"/>
  <c r="IS234" i="7"/>
  <c r="IR234" i="7"/>
  <c r="IQ234" i="7"/>
  <c r="IP234" i="7"/>
  <c r="IO234" i="7"/>
  <c r="IN234" i="7"/>
  <c r="IM234" i="7"/>
  <c r="IL234" i="7"/>
  <c r="IK234" i="7"/>
  <c r="IJ234" i="7"/>
  <c r="II234" i="7"/>
  <c r="IH234" i="7"/>
  <c r="IF234" i="7"/>
  <c r="IE234" i="7"/>
  <c r="ID234" i="7"/>
  <c r="IC234" i="7"/>
  <c r="IB234" i="7"/>
  <c r="IA234" i="7"/>
  <c r="HZ234" i="7"/>
  <c r="HY234" i="7"/>
  <c r="HX234" i="7"/>
  <c r="HW234" i="7"/>
  <c r="HV234" i="7"/>
  <c r="HU234" i="7"/>
  <c r="HT234" i="7"/>
  <c r="HS234" i="7"/>
  <c r="HR234" i="7"/>
  <c r="HP234" i="7"/>
  <c r="HO234" i="7"/>
  <c r="HN234" i="7"/>
  <c r="HM234" i="7"/>
  <c r="HL234" i="7"/>
  <c r="HK234" i="7"/>
  <c r="HJ234" i="7"/>
  <c r="HI234" i="7"/>
  <c r="HH234" i="7"/>
  <c r="HG234" i="7"/>
  <c r="HF234" i="7"/>
  <c r="HE234" i="7"/>
  <c r="HD234" i="7"/>
  <c r="HC234" i="7"/>
  <c r="HB234" i="7"/>
  <c r="HA234" i="7"/>
  <c r="GZ234" i="7"/>
  <c r="GY234" i="7"/>
  <c r="GX234" i="7"/>
  <c r="GW234" i="7"/>
  <c r="GV234" i="7"/>
  <c r="GU234" i="7"/>
  <c r="GT234" i="7"/>
  <c r="GS234" i="7"/>
  <c r="GR234" i="7"/>
  <c r="GQ234" i="7"/>
  <c r="GP234" i="7"/>
  <c r="GN234" i="7"/>
  <c r="GM234" i="7"/>
  <c r="GL234" i="7"/>
  <c r="GK234" i="7"/>
  <c r="GJ234" i="7"/>
  <c r="GI234" i="7"/>
  <c r="GH234" i="7"/>
  <c r="GG234" i="7"/>
  <c r="GF234" i="7"/>
  <c r="GE234" i="7"/>
  <c r="GD234" i="7"/>
  <c r="GC234" i="7"/>
  <c r="GB234" i="7"/>
  <c r="GA234" i="7"/>
  <c r="FZ234" i="7"/>
  <c r="FX234" i="7"/>
  <c r="FW234" i="7"/>
  <c r="FV234" i="7"/>
  <c r="FU234" i="7"/>
  <c r="FT234" i="7"/>
  <c r="FS234" i="7"/>
  <c r="FR234" i="7"/>
  <c r="FQ234" i="7"/>
  <c r="FP234" i="7"/>
  <c r="FO234" i="7"/>
  <c r="FN234" i="7"/>
  <c r="FM234" i="7"/>
  <c r="FL234" i="7"/>
  <c r="FK234" i="7"/>
  <c r="FJ234" i="7"/>
  <c r="FH234" i="7"/>
  <c r="FG234" i="7"/>
  <c r="FF234" i="7"/>
  <c r="FE234" i="7"/>
  <c r="FD234" i="7"/>
  <c r="FC234" i="7"/>
  <c r="FB234" i="7"/>
  <c r="FA234" i="7"/>
  <c r="EZ234" i="7"/>
  <c r="EY234" i="7"/>
  <c r="EX234" i="7"/>
  <c r="EW234" i="7"/>
  <c r="EV234" i="7"/>
  <c r="EU234" i="7"/>
  <c r="ET234" i="7"/>
  <c r="ER234" i="7"/>
  <c r="EQ234" i="7"/>
  <c r="EP234" i="7"/>
  <c r="EO234" i="7"/>
  <c r="EN234" i="7"/>
  <c r="EM234" i="7"/>
  <c r="EL234" i="7"/>
  <c r="EK234" i="7"/>
  <c r="EJ234" i="7"/>
  <c r="EI234" i="7"/>
  <c r="EH234" i="7"/>
  <c r="EG234" i="7"/>
  <c r="EF234" i="7"/>
  <c r="EE234" i="7"/>
  <c r="ED234" i="7"/>
  <c r="EB234" i="7"/>
  <c r="EA234" i="7"/>
  <c r="DZ234" i="7"/>
  <c r="DY234" i="7"/>
  <c r="DX234" i="7"/>
  <c r="DW234" i="7"/>
  <c r="DV234" i="7"/>
  <c r="DU234" i="7"/>
  <c r="DT234" i="7"/>
  <c r="DS234" i="7"/>
  <c r="DR234" i="7"/>
  <c r="DQ234" i="7"/>
  <c r="DP234" i="7"/>
  <c r="DO234" i="7"/>
  <c r="DN234" i="7"/>
  <c r="DL234" i="7"/>
  <c r="DK234" i="7"/>
  <c r="DJ234" i="7"/>
  <c r="DI234" i="7"/>
  <c r="DH234" i="7"/>
  <c r="DG234" i="7"/>
  <c r="DF234" i="7"/>
  <c r="DE234" i="7"/>
  <c r="DD234" i="7"/>
  <c r="DC234" i="7"/>
  <c r="DB234" i="7"/>
  <c r="DA234" i="7"/>
  <c r="CZ234" i="7"/>
  <c r="CY234" i="7"/>
  <c r="CX234" i="7"/>
  <c r="CV234" i="7"/>
  <c r="CU234" i="7"/>
  <c r="CT234" i="7"/>
  <c r="CS234" i="7"/>
  <c r="CR234" i="7"/>
  <c r="CQ234" i="7"/>
  <c r="CP234" i="7"/>
  <c r="CO234" i="7"/>
  <c r="CN234" i="7"/>
  <c r="CM234" i="7"/>
  <c r="CL234" i="7"/>
  <c r="CK234" i="7"/>
  <c r="CJ234" i="7"/>
  <c r="CI234" i="7"/>
  <c r="CH234" i="7"/>
  <c r="CG234" i="7"/>
  <c r="CF234" i="7"/>
  <c r="CE234" i="7"/>
  <c r="CD234" i="7"/>
  <c r="CC234" i="7"/>
  <c r="CB234" i="7"/>
  <c r="CA234" i="7"/>
  <c r="BZ234" i="7"/>
  <c r="BY234" i="7"/>
  <c r="BX234" i="7"/>
  <c r="BW234" i="7"/>
  <c r="BU234" i="7"/>
  <c r="BT234" i="7"/>
  <c r="BS234" i="7"/>
  <c r="BR234" i="7"/>
  <c r="BQ234" i="7"/>
  <c r="BP234" i="7"/>
  <c r="BO234" i="7"/>
  <c r="BN234" i="7"/>
  <c r="BM234" i="7"/>
  <c r="BL234" i="7"/>
  <c r="BK234" i="7"/>
  <c r="BJ234" i="7"/>
  <c r="BI234" i="7"/>
  <c r="BH234" i="7"/>
  <c r="BG234" i="7"/>
  <c r="BE234" i="7"/>
  <c r="BD234" i="7"/>
  <c r="BC234" i="7"/>
  <c r="BB234" i="7"/>
  <c r="BA234" i="7"/>
  <c r="AZ234" i="7"/>
  <c r="AY234" i="7"/>
  <c r="AX234" i="7"/>
  <c r="AW234" i="7"/>
  <c r="AV234" i="7"/>
  <c r="AU234" i="7"/>
  <c r="AT234" i="7"/>
  <c r="AS234" i="7"/>
  <c r="AR234" i="7"/>
  <c r="AQ234" i="7"/>
  <c r="AO234" i="7"/>
  <c r="AN234" i="7"/>
  <c r="AM234" i="7"/>
  <c r="AL234" i="7"/>
  <c r="AK234" i="7"/>
  <c r="AJ234" i="7"/>
  <c r="AI234" i="7"/>
  <c r="AH234" i="7"/>
  <c r="AG234" i="7"/>
  <c r="AF234" i="7"/>
  <c r="AE234" i="7"/>
  <c r="AD234" i="7"/>
  <c r="AC234" i="7"/>
  <c r="AB234" i="7"/>
  <c r="AA234" i="7"/>
  <c r="Y234" i="7"/>
  <c r="X234" i="7"/>
  <c r="W234" i="7"/>
  <c r="V234" i="7"/>
  <c r="U234" i="7"/>
  <c r="T234" i="7"/>
  <c r="S234" i="7"/>
  <c r="R234" i="7"/>
  <c r="Q234" i="7"/>
  <c r="P234" i="7"/>
  <c r="O234" i="7"/>
  <c r="N234" i="7"/>
  <c r="M234" i="7"/>
  <c r="L234" i="7"/>
  <c r="K234" i="7"/>
  <c r="I234" i="7"/>
  <c r="H234" i="7"/>
  <c r="G234" i="7"/>
  <c r="F234" i="7"/>
  <c r="UE233" i="7"/>
  <c r="TO233" i="7"/>
  <c r="SY233" i="7"/>
  <c r="SI233" i="7"/>
  <c r="RS233" i="7"/>
  <c r="QR233" i="7"/>
  <c r="QB233" i="7"/>
  <c r="PL233" i="7"/>
  <c r="OV233" i="7"/>
  <c r="OF233" i="7"/>
  <c r="NP233" i="7"/>
  <c r="MZ233" i="7"/>
  <c r="MJ233" i="7"/>
  <c r="LT233" i="7"/>
  <c r="LD233" i="7"/>
  <c r="KC233" i="7"/>
  <c r="JM233" i="7"/>
  <c r="IW233" i="7"/>
  <c r="IG233" i="7"/>
  <c r="HQ233" i="7"/>
  <c r="GO233" i="7"/>
  <c r="FY233" i="7"/>
  <c r="FI233" i="7"/>
  <c r="ES233" i="7"/>
  <c r="EC233" i="7"/>
  <c r="DM233" i="7"/>
  <c r="CW233" i="7"/>
  <c r="BV233" i="7"/>
  <c r="BF233" i="7"/>
  <c r="AP233" i="7"/>
  <c r="Z233" i="7"/>
  <c r="J233" i="7"/>
  <c r="E233" i="7"/>
  <c r="VE233" i="7" s="1"/>
  <c r="UE232" i="7"/>
  <c r="TO232" i="7"/>
  <c r="SY232" i="7"/>
  <c r="SI232" i="7"/>
  <c r="RS232" i="7"/>
  <c r="QR232" i="7"/>
  <c r="QB232" i="7"/>
  <c r="PL232" i="7"/>
  <c r="OV232" i="7"/>
  <c r="OF232" i="7"/>
  <c r="NP232" i="7"/>
  <c r="MZ232" i="7"/>
  <c r="MJ232" i="7"/>
  <c r="LT232" i="7"/>
  <c r="LD232" i="7"/>
  <c r="KC232" i="7"/>
  <c r="JM232" i="7"/>
  <c r="IW232" i="7"/>
  <c r="IG232" i="7"/>
  <c r="HQ232" i="7"/>
  <c r="GO232" i="7"/>
  <c r="FY232" i="7"/>
  <c r="FI232" i="7"/>
  <c r="ES232" i="7"/>
  <c r="EC232" i="7"/>
  <c r="DM232" i="7"/>
  <c r="CW232" i="7"/>
  <c r="BV232" i="7"/>
  <c r="BF232" i="7"/>
  <c r="AP232" i="7"/>
  <c r="Z232" i="7"/>
  <c r="J232" i="7"/>
  <c r="E232" i="7"/>
  <c r="VE232" i="7" s="1"/>
  <c r="UE231" i="7"/>
  <c r="TO231" i="7"/>
  <c r="SY231" i="7"/>
  <c r="SI231" i="7"/>
  <c r="RS231" i="7"/>
  <c r="QR231" i="7"/>
  <c r="QB231" i="7"/>
  <c r="PL231" i="7"/>
  <c r="OV231" i="7"/>
  <c r="OF231" i="7"/>
  <c r="NP231" i="7"/>
  <c r="MZ231" i="7"/>
  <c r="MJ231" i="7"/>
  <c r="LT231" i="7"/>
  <c r="LD231" i="7"/>
  <c r="KC231" i="7"/>
  <c r="JM231" i="7"/>
  <c r="IW231" i="7"/>
  <c r="IG231" i="7"/>
  <c r="HQ231" i="7"/>
  <c r="GO231" i="7"/>
  <c r="FY231" i="7"/>
  <c r="FI231" i="7"/>
  <c r="ES231" i="7"/>
  <c r="EC231" i="7"/>
  <c r="DM231" i="7"/>
  <c r="CW231" i="7"/>
  <c r="BV231" i="7"/>
  <c r="BF231" i="7"/>
  <c r="AP231" i="7"/>
  <c r="Z231" i="7"/>
  <c r="J231" i="7"/>
  <c r="E231" i="7"/>
  <c r="VE231" i="7" s="1"/>
  <c r="UE230" i="7"/>
  <c r="TO230" i="7"/>
  <c r="SY230" i="7"/>
  <c r="SI230" i="7"/>
  <c r="RS230" i="7"/>
  <c r="QR230" i="7"/>
  <c r="QB230" i="7"/>
  <c r="PL230" i="7"/>
  <c r="OV230" i="7"/>
  <c r="OF230" i="7"/>
  <c r="NP230" i="7"/>
  <c r="MZ230" i="7"/>
  <c r="MJ230" i="7"/>
  <c r="LT230" i="7"/>
  <c r="LD230" i="7"/>
  <c r="KC230" i="7"/>
  <c r="JM230" i="7"/>
  <c r="IW230" i="7"/>
  <c r="IG230" i="7"/>
  <c r="HQ230" i="7"/>
  <c r="GO230" i="7"/>
  <c r="FY230" i="7"/>
  <c r="FI230" i="7"/>
  <c r="ES230" i="7"/>
  <c r="EC230" i="7"/>
  <c r="DM230" i="7"/>
  <c r="CW230" i="7"/>
  <c r="BV230" i="7"/>
  <c r="BF230" i="7"/>
  <c r="AP230" i="7"/>
  <c r="Z230" i="7"/>
  <c r="J230" i="7"/>
  <c r="E230" i="7"/>
  <c r="VE230" i="7" s="1"/>
  <c r="UE229" i="7"/>
  <c r="TO229" i="7"/>
  <c r="SY229" i="7"/>
  <c r="SI229" i="7"/>
  <c r="RS229" i="7"/>
  <c r="QR229" i="7"/>
  <c r="QB229" i="7"/>
  <c r="PL229" i="7"/>
  <c r="OV229" i="7"/>
  <c r="OF229" i="7"/>
  <c r="NP229" i="7"/>
  <c r="MZ229" i="7"/>
  <c r="MJ229" i="7"/>
  <c r="LT229" i="7"/>
  <c r="LD229" i="7"/>
  <c r="KC229" i="7"/>
  <c r="JM229" i="7"/>
  <c r="IW229" i="7"/>
  <c r="IG229" i="7"/>
  <c r="HQ229" i="7"/>
  <c r="GO229" i="7"/>
  <c r="FY229" i="7"/>
  <c r="FI229" i="7"/>
  <c r="ES229" i="7"/>
  <c r="EC229" i="7"/>
  <c r="DM229" i="7"/>
  <c r="CW229" i="7"/>
  <c r="BV229" i="7"/>
  <c r="BF229" i="7"/>
  <c r="AP229" i="7"/>
  <c r="Z229" i="7"/>
  <c r="J229" i="7"/>
  <c r="E229" i="7"/>
  <c r="VE229" i="7" s="1"/>
  <c r="UE228" i="7"/>
  <c r="TO228" i="7"/>
  <c r="SY228" i="7"/>
  <c r="SI228" i="7"/>
  <c r="RS228" i="7"/>
  <c r="QR228" i="7"/>
  <c r="QB228" i="7"/>
  <c r="PL228" i="7"/>
  <c r="OV228" i="7"/>
  <c r="OF228" i="7"/>
  <c r="NP228" i="7"/>
  <c r="MZ228" i="7"/>
  <c r="MJ228" i="7"/>
  <c r="LT228" i="7"/>
  <c r="LD228" i="7"/>
  <c r="KC228" i="7"/>
  <c r="JM228" i="7"/>
  <c r="IW228" i="7"/>
  <c r="IG228" i="7"/>
  <c r="HQ228" i="7"/>
  <c r="GO228" i="7"/>
  <c r="FY228" i="7"/>
  <c r="FI228" i="7"/>
  <c r="ES228" i="7"/>
  <c r="EC228" i="7"/>
  <c r="DM228" i="7"/>
  <c r="CW228" i="7"/>
  <c r="BV228" i="7"/>
  <c r="BF228" i="7"/>
  <c r="AP228" i="7"/>
  <c r="Z228" i="7"/>
  <c r="J228" i="7"/>
  <c r="E228" i="7"/>
  <c r="VE228" i="7" s="1"/>
  <c r="UE227" i="7"/>
  <c r="TO227" i="7"/>
  <c r="SY227" i="7"/>
  <c r="SI227" i="7"/>
  <c r="RS227" i="7"/>
  <c r="QR227" i="7"/>
  <c r="QB227" i="7"/>
  <c r="PL227" i="7"/>
  <c r="OV227" i="7"/>
  <c r="OF227" i="7"/>
  <c r="NP227" i="7"/>
  <c r="MZ227" i="7"/>
  <c r="MJ227" i="7"/>
  <c r="LT227" i="7"/>
  <c r="LD227" i="7"/>
  <c r="KC227" i="7"/>
  <c r="JM227" i="7"/>
  <c r="IW227" i="7"/>
  <c r="IG227" i="7"/>
  <c r="HQ227" i="7"/>
  <c r="GO227" i="7"/>
  <c r="FY227" i="7"/>
  <c r="FI227" i="7"/>
  <c r="ES227" i="7"/>
  <c r="EC227" i="7"/>
  <c r="DM227" i="7"/>
  <c r="CW227" i="7"/>
  <c r="BV227" i="7"/>
  <c r="BF227" i="7"/>
  <c r="AP227" i="7"/>
  <c r="Z227" i="7"/>
  <c r="J227" i="7"/>
  <c r="E227" i="7"/>
  <c r="VE227" i="7" s="1"/>
  <c r="UE226" i="7"/>
  <c r="TO226" i="7"/>
  <c r="SY226" i="7"/>
  <c r="SI226" i="7"/>
  <c r="RS226" i="7"/>
  <c r="QR226" i="7"/>
  <c r="QB226" i="7"/>
  <c r="PL226" i="7"/>
  <c r="OV226" i="7"/>
  <c r="OF226" i="7"/>
  <c r="NP226" i="7"/>
  <c r="MZ226" i="7"/>
  <c r="MJ226" i="7"/>
  <c r="LT226" i="7"/>
  <c r="LD226" i="7"/>
  <c r="KC226" i="7"/>
  <c r="JM226" i="7"/>
  <c r="IW226" i="7"/>
  <c r="IG226" i="7"/>
  <c r="HQ226" i="7"/>
  <c r="GO226" i="7"/>
  <c r="FY226" i="7"/>
  <c r="FI226" i="7"/>
  <c r="ES226" i="7"/>
  <c r="EC226" i="7"/>
  <c r="DM226" i="7"/>
  <c r="CW226" i="7"/>
  <c r="BV226" i="7"/>
  <c r="BF226" i="7"/>
  <c r="AP226" i="7"/>
  <c r="Z226" i="7"/>
  <c r="J226" i="7"/>
  <c r="E226" i="7"/>
  <c r="VD225" i="7"/>
  <c r="VC225" i="7"/>
  <c r="VB225" i="7"/>
  <c r="VA225" i="7"/>
  <c r="UZ225" i="7"/>
  <c r="UY225" i="7"/>
  <c r="UX225" i="7"/>
  <c r="UW225" i="7"/>
  <c r="UV225" i="7"/>
  <c r="UU225" i="7"/>
  <c r="UT225" i="7"/>
  <c r="US225" i="7"/>
  <c r="UR225" i="7"/>
  <c r="UQ225" i="7"/>
  <c r="UP225" i="7"/>
  <c r="UO225" i="7"/>
  <c r="UN225" i="7"/>
  <c r="UM225" i="7"/>
  <c r="UL225" i="7"/>
  <c r="UK225" i="7"/>
  <c r="UJ225" i="7"/>
  <c r="UI225" i="7"/>
  <c r="UH225" i="7"/>
  <c r="UG225" i="7"/>
  <c r="UF225" i="7"/>
  <c r="UD225" i="7"/>
  <c r="UC225" i="7"/>
  <c r="UB225" i="7"/>
  <c r="UA225" i="7"/>
  <c r="TZ225" i="7"/>
  <c r="TY225" i="7"/>
  <c r="TX225" i="7"/>
  <c r="TW225" i="7"/>
  <c r="TV225" i="7"/>
  <c r="TU225" i="7"/>
  <c r="TT225" i="7"/>
  <c r="TS225" i="7"/>
  <c r="TR225" i="7"/>
  <c r="TQ225" i="7"/>
  <c r="TP225" i="7"/>
  <c r="TN225" i="7"/>
  <c r="TM225" i="7"/>
  <c r="TL225" i="7"/>
  <c r="TK225" i="7"/>
  <c r="TJ225" i="7"/>
  <c r="TI225" i="7"/>
  <c r="TH225" i="7"/>
  <c r="TG225" i="7"/>
  <c r="TF225" i="7"/>
  <c r="TE225" i="7"/>
  <c r="TD225" i="7"/>
  <c r="TC225" i="7"/>
  <c r="TB225" i="7"/>
  <c r="TA225" i="7"/>
  <c r="SZ225" i="7"/>
  <c r="SX225" i="7"/>
  <c r="SW225" i="7"/>
  <c r="SV225" i="7"/>
  <c r="SU225" i="7"/>
  <c r="ST225" i="7"/>
  <c r="SS225" i="7"/>
  <c r="SR225" i="7"/>
  <c r="SQ225" i="7"/>
  <c r="SP225" i="7"/>
  <c r="SO225" i="7"/>
  <c r="SN225" i="7"/>
  <c r="SM225" i="7"/>
  <c r="SL225" i="7"/>
  <c r="SK225" i="7"/>
  <c r="SJ225" i="7"/>
  <c r="SH225" i="7"/>
  <c r="SG225" i="7"/>
  <c r="SF225" i="7"/>
  <c r="SE225" i="7"/>
  <c r="SD225" i="7"/>
  <c r="SC225" i="7"/>
  <c r="SB225" i="7"/>
  <c r="SA225" i="7"/>
  <c r="RZ225" i="7"/>
  <c r="RY225" i="7"/>
  <c r="RX225" i="7"/>
  <c r="RW225" i="7"/>
  <c r="RV225" i="7"/>
  <c r="RU225" i="7"/>
  <c r="RT225" i="7"/>
  <c r="RR225" i="7"/>
  <c r="RQ225" i="7"/>
  <c r="RP225" i="7"/>
  <c r="RO225" i="7"/>
  <c r="RN225" i="7"/>
  <c r="RM225" i="7"/>
  <c r="RL225" i="7"/>
  <c r="RK225" i="7"/>
  <c r="RJ225" i="7"/>
  <c r="RI225" i="7"/>
  <c r="RH225" i="7"/>
  <c r="RG225" i="7"/>
  <c r="RF225" i="7"/>
  <c r="RE225" i="7"/>
  <c r="RD225" i="7"/>
  <c r="RC225" i="7"/>
  <c r="RB225" i="7"/>
  <c r="RA225" i="7"/>
  <c r="QZ225" i="7"/>
  <c r="QY225" i="7"/>
  <c r="QX225" i="7"/>
  <c r="QW225" i="7"/>
  <c r="QV225" i="7"/>
  <c r="QU225" i="7"/>
  <c r="QT225" i="7"/>
  <c r="QS225" i="7"/>
  <c r="QQ225" i="7"/>
  <c r="QP225" i="7"/>
  <c r="QO225" i="7"/>
  <c r="QN225" i="7"/>
  <c r="QM225" i="7"/>
  <c r="QL225" i="7"/>
  <c r="QK225" i="7"/>
  <c r="QJ225" i="7"/>
  <c r="QI225" i="7"/>
  <c r="QH225" i="7"/>
  <c r="QG225" i="7"/>
  <c r="QF225" i="7"/>
  <c r="QE225" i="7"/>
  <c r="QD225" i="7"/>
  <c r="QC225" i="7"/>
  <c r="QA225" i="7"/>
  <c r="PZ225" i="7"/>
  <c r="PY225" i="7"/>
  <c r="PX225" i="7"/>
  <c r="PW225" i="7"/>
  <c r="PV225" i="7"/>
  <c r="PU225" i="7"/>
  <c r="PT225" i="7"/>
  <c r="PS225" i="7"/>
  <c r="PR225" i="7"/>
  <c r="PQ225" i="7"/>
  <c r="PP225" i="7"/>
  <c r="PO225" i="7"/>
  <c r="PN225" i="7"/>
  <c r="PM225" i="7"/>
  <c r="PK225" i="7"/>
  <c r="PJ225" i="7"/>
  <c r="PI225" i="7"/>
  <c r="PH225" i="7"/>
  <c r="PG225" i="7"/>
  <c r="PF225" i="7"/>
  <c r="PE225" i="7"/>
  <c r="PD225" i="7"/>
  <c r="PC225" i="7"/>
  <c r="PB225" i="7"/>
  <c r="PA225" i="7"/>
  <c r="OZ225" i="7"/>
  <c r="OY225" i="7"/>
  <c r="OX225" i="7"/>
  <c r="OW225" i="7"/>
  <c r="OU225" i="7"/>
  <c r="OT225" i="7"/>
  <c r="OS225" i="7"/>
  <c r="OR225" i="7"/>
  <c r="OQ225" i="7"/>
  <c r="OP225" i="7"/>
  <c r="OO225" i="7"/>
  <c r="ON225" i="7"/>
  <c r="OM225" i="7"/>
  <c r="OL225" i="7"/>
  <c r="OK225" i="7"/>
  <c r="OJ225" i="7"/>
  <c r="OI225" i="7"/>
  <c r="OH225" i="7"/>
  <c r="OG225" i="7"/>
  <c r="OE225" i="7"/>
  <c r="OD225" i="7"/>
  <c r="OC225" i="7"/>
  <c r="OB225" i="7"/>
  <c r="OA225" i="7"/>
  <c r="NZ225" i="7"/>
  <c r="NY225" i="7"/>
  <c r="NX225" i="7"/>
  <c r="NW225" i="7"/>
  <c r="NV225" i="7"/>
  <c r="NU225" i="7"/>
  <c r="NT225" i="7"/>
  <c r="NS225" i="7"/>
  <c r="NR225" i="7"/>
  <c r="NQ225" i="7"/>
  <c r="NO225" i="7"/>
  <c r="NN225" i="7"/>
  <c r="NM225" i="7"/>
  <c r="NL225" i="7"/>
  <c r="NK225" i="7"/>
  <c r="NJ225" i="7"/>
  <c r="NI225" i="7"/>
  <c r="NH225" i="7"/>
  <c r="NG225" i="7"/>
  <c r="NF225" i="7"/>
  <c r="NE225" i="7"/>
  <c r="ND225" i="7"/>
  <c r="NC225" i="7"/>
  <c r="NB225" i="7"/>
  <c r="NA225" i="7"/>
  <c r="MY225" i="7"/>
  <c r="MX225" i="7"/>
  <c r="MW225" i="7"/>
  <c r="MV225" i="7"/>
  <c r="MU225" i="7"/>
  <c r="MT225" i="7"/>
  <c r="MS225" i="7"/>
  <c r="MR225" i="7"/>
  <c r="MQ225" i="7"/>
  <c r="MP225" i="7"/>
  <c r="MO225" i="7"/>
  <c r="MN225" i="7"/>
  <c r="MM225" i="7"/>
  <c r="ML225" i="7"/>
  <c r="MK225" i="7"/>
  <c r="MI225" i="7"/>
  <c r="MH225" i="7"/>
  <c r="MG225" i="7"/>
  <c r="MF225" i="7"/>
  <c r="ME225" i="7"/>
  <c r="MD225" i="7"/>
  <c r="MC225" i="7"/>
  <c r="MB225" i="7"/>
  <c r="MA225" i="7"/>
  <c r="LZ225" i="7"/>
  <c r="LY225" i="7"/>
  <c r="LX225" i="7"/>
  <c r="LW225" i="7"/>
  <c r="LV225" i="7"/>
  <c r="LU225" i="7"/>
  <c r="LS225" i="7"/>
  <c r="LR225" i="7"/>
  <c r="LQ225" i="7"/>
  <c r="LP225" i="7"/>
  <c r="LO225" i="7"/>
  <c r="LN225" i="7"/>
  <c r="LM225" i="7"/>
  <c r="LL225" i="7"/>
  <c r="LK225" i="7"/>
  <c r="LJ225" i="7"/>
  <c r="LI225" i="7"/>
  <c r="LH225" i="7"/>
  <c r="LG225" i="7"/>
  <c r="LF225" i="7"/>
  <c r="LE225" i="7"/>
  <c r="LC225" i="7"/>
  <c r="LB225" i="7"/>
  <c r="LA225" i="7"/>
  <c r="KZ225" i="7"/>
  <c r="KY225" i="7"/>
  <c r="KX225" i="7"/>
  <c r="KW225" i="7"/>
  <c r="KV225" i="7"/>
  <c r="KU225" i="7"/>
  <c r="KT225" i="7"/>
  <c r="KS225" i="7"/>
  <c r="KR225" i="7"/>
  <c r="KQ225" i="7"/>
  <c r="KP225" i="7"/>
  <c r="KO225" i="7"/>
  <c r="KN225" i="7"/>
  <c r="KM225" i="7"/>
  <c r="KL225" i="7"/>
  <c r="KK225" i="7"/>
  <c r="KJ225" i="7"/>
  <c r="KI225" i="7"/>
  <c r="KH225" i="7"/>
  <c r="KG225" i="7"/>
  <c r="KF225" i="7"/>
  <c r="KE225" i="7"/>
  <c r="KD225" i="7"/>
  <c r="KB225" i="7"/>
  <c r="KA225" i="7"/>
  <c r="JZ225" i="7"/>
  <c r="JY225" i="7"/>
  <c r="JX225" i="7"/>
  <c r="JW225" i="7"/>
  <c r="JV225" i="7"/>
  <c r="JU225" i="7"/>
  <c r="JT225" i="7"/>
  <c r="JS225" i="7"/>
  <c r="JR225" i="7"/>
  <c r="JQ225" i="7"/>
  <c r="JP225" i="7"/>
  <c r="JO225" i="7"/>
  <c r="JN225" i="7"/>
  <c r="JL225" i="7"/>
  <c r="JK225" i="7"/>
  <c r="JJ225" i="7"/>
  <c r="JI225" i="7"/>
  <c r="JH225" i="7"/>
  <c r="JG225" i="7"/>
  <c r="JF225" i="7"/>
  <c r="JE225" i="7"/>
  <c r="JD225" i="7"/>
  <c r="JC225" i="7"/>
  <c r="JB225" i="7"/>
  <c r="JA225" i="7"/>
  <c r="IZ225" i="7"/>
  <c r="IY225" i="7"/>
  <c r="IX225" i="7"/>
  <c r="IV225" i="7"/>
  <c r="IU225" i="7"/>
  <c r="IT225" i="7"/>
  <c r="IS225" i="7"/>
  <c r="IR225" i="7"/>
  <c r="IQ225" i="7"/>
  <c r="IP225" i="7"/>
  <c r="IO225" i="7"/>
  <c r="IN225" i="7"/>
  <c r="IM225" i="7"/>
  <c r="IL225" i="7"/>
  <c r="IK225" i="7"/>
  <c r="IJ225" i="7"/>
  <c r="II225" i="7"/>
  <c r="IH225" i="7"/>
  <c r="IF225" i="7"/>
  <c r="IE225" i="7"/>
  <c r="ID225" i="7"/>
  <c r="IC225" i="7"/>
  <c r="IB225" i="7"/>
  <c r="IA225" i="7"/>
  <c r="HZ225" i="7"/>
  <c r="HY225" i="7"/>
  <c r="HX225" i="7"/>
  <c r="HW225" i="7"/>
  <c r="HV225" i="7"/>
  <c r="HU225" i="7"/>
  <c r="HT225" i="7"/>
  <c r="HS225" i="7"/>
  <c r="HR225" i="7"/>
  <c r="HP225" i="7"/>
  <c r="HO225" i="7"/>
  <c r="HN225" i="7"/>
  <c r="HM225" i="7"/>
  <c r="HL225" i="7"/>
  <c r="HK225" i="7"/>
  <c r="HJ225" i="7"/>
  <c r="HI225" i="7"/>
  <c r="HH225" i="7"/>
  <c r="HG225" i="7"/>
  <c r="HF225" i="7"/>
  <c r="HE225" i="7"/>
  <c r="HD225" i="7"/>
  <c r="HC225" i="7"/>
  <c r="HB225" i="7"/>
  <c r="HA225" i="7"/>
  <c r="GZ225" i="7"/>
  <c r="GY225" i="7"/>
  <c r="GX225" i="7"/>
  <c r="GW225" i="7"/>
  <c r="GV225" i="7"/>
  <c r="GU225" i="7"/>
  <c r="GT225" i="7"/>
  <c r="GS225" i="7"/>
  <c r="GR225" i="7"/>
  <c r="GQ225" i="7"/>
  <c r="GP225" i="7"/>
  <c r="GN225" i="7"/>
  <c r="GM225" i="7"/>
  <c r="GL225" i="7"/>
  <c r="GK225" i="7"/>
  <c r="GJ225" i="7"/>
  <c r="GI225" i="7"/>
  <c r="GH225" i="7"/>
  <c r="GG225" i="7"/>
  <c r="GF225" i="7"/>
  <c r="GE225" i="7"/>
  <c r="GD225" i="7"/>
  <c r="GC225" i="7"/>
  <c r="GB225" i="7"/>
  <c r="GA225" i="7"/>
  <c r="FZ225" i="7"/>
  <c r="FX225" i="7"/>
  <c r="FW225" i="7"/>
  <c r="FV225" i="7"/>
  <c r="FU225" i="7"/>
  <c r="FT225" i="7"/>
  <c r="FS225" i="7"/>
  <c r="FR225" i="7"/>
  <c r="FQ225" i="7"/>
  <c r="FP225" i="7"/>
  <c r="FO225" i="7"/>
  <c r="FN225" i="7"/>
  <c r="FM225" i="7"/>
  <c r="FL225" i="7"/>
  <c r="FK225" i="7"/>
  <c r="FJ225" i="7"/>
  <c r="FH225" i="7"/>
  <c r="FG225" i="7"/>
  <c r="FF225" i="7"/>
  <c r="FE225" i="7"/>
  <c r="FD225" i="7"/>
  <c r="FC225" i="7"/>
  <c r="FB225" i="7"/>
  <c r="FA225" i="7"/>
  <c r="EZ225" i="7"/>
  <c r="EY225" i="7"/>
  <c r="EX225" i="7"/>
  <c r="EW225" i="7"/>
  <c r="EV225" i="7"/>
  <c r="EU225" i="7"/>
  <c r="ET225" i="7"/>
  <c r="ER225" i="7"/>
  <c r="EQ225" i="7"/>
  <c r="EP225" i="7"/>
  <c r="EO225" i="7"/>
  <c r="EN225" i="7"/>
  <c r="EM225" i="7"/>
  <c r="EL225" i="7"/>
  <c r="EK225" i="7"/>
  <c r="EJ225" i="7"/>
  <c r="EI225" i="7"/>
  <c r="EH225" i="7"/>
  <c r="EG225" i="7"/>
  <c r="EF225" i="7"/>
  <c r="EE225" i="7"/>
  <c r="ED225" i="7"/>
  <c r="EB225" i="7"/>
  <c r="EA225" i="7"/>
  <c r="DZ225" i="7"/>
  <c r="DY225" i="7"/>
  <c r="DX225" i="7"/>
  <c r="DW225" i="7"/>
  <c r="DV225" i="7"/>
  <c r="DU225" i="7"/>
  <c r="DT225" i="7"/>
  <c r="DS225" i="7"/>
  <c r="DR225" i="7"/>
  <c r="DQ225" i="7"/>
  <c r="DP225" i="7"/>
  <c r="DO225" i="7"/>
  <c r="DN225" i="7"/>
  <c r="DL225" i="7"/>
  <c r="DK225" i="7"/>
  <c r="DJ225" i="7"/>
  <c r="DI225" i="7"/>
  <c r="DH225" i="7"/>
  <c r="DG225" i="7"/>
  <c r="DF225" i="7"/>
  <c r="DE225" i="7"/>
  <c r="DD225" i="7"/>
  <c r="DC225" i="7"/>
  <c r="DB225" i="7"/>
  <c r="DA225" i="7"/>
  <c r="CZ225" i="7"/>
  <c r="CY225" i="7"/>
  <c r="CX225" i="7"/>
  <c r="CV225" i="7"/>
  <c r="CU225" i="7"/>
  <c r="CT225" i="7"/>
  <c r="CS225" i="7"/>
  <c r="CR225" i="7"/>
  <c r="CQ225" i="7"/>
  <c r="CP225" i="7"/>
  <c r="CO225" i="7"/>
  <c r="CN225" i="7"/>
  <c r="CM225" i="7"/>
  <c r="CL225" i="7"/>
  <c r="CK225" i="7"/>
  <c r="CJ225" i="7"/>
  <c r="CI225" i="7"/>
  <c r="CH225" i="7"/>
  <c r="CG225" i="7"/>
  <c r="CF225" i="7"/>
  <c r="CE225" i="7"/>
  <c r="CD225" i="7"/>
  <c r="CC225" i="7"/>
  <c r="CB225" i="7"/>
  <c r="CA225" i="7"/>
  <c r="BZ225" i="7"/>
  <c r="BY225" i="7"/>
  <c r="BX225" i="7"/>
  <c r="BW225" i="7"/>
  <c r="BU225" i="7"/>
  <c r="BT225" i="7"/>
  <c r="BS225" i="7"/>
  <c r="BR225" i="7"/>
  <c r="BQ225" i="7"/>
  <c r="BP225" i="7"/>
  <c r="BO225" i="7"/>
  <c r="BN225" i="7"/>
  <c r="BM225" i="7"/>
  <c r="BL225" i="7"/>
  <c r="BK225" i="7"/>
  <c r="BJ225" i="7"/>
  <c r="BI225" i="7"/>
  <c r="BH225" i="7"/>
  <c r="BG225" i="7"/>
  <c r="BE225" i="7"/>
  <c r="BD225" i="7"/>
  <c r="BC225" i="7"/>
  <c r="BB225" i="7"/>
  <c r="BA225" i="7"/>
  <c r="AZ225" i="7"/>
  <c r="AY225" i="7"/>
  <c r="AX225" i="7"/>
  <c r="AW225" i="7"/>
  <c r="AV225" i="7"/>
  <c r="AU225" i="7"/>
  <c r="AT225" i="7"/>
  <c r="AS225" i="7"/>
  <c r="AR225" i="7"/>
  <c r="AQ225" i="7"/>
  <c r="AO225" i="7"/>
  <c r="AN225" i="7"/>
  <c r="AM225" i="7"/>
  <c r="AL225" i="7"/>
  <c r="AK225" i="7"/>
  <c r="AJ225" i="7"/>
  <c r="AI225" i="7"/>
  <c r="AH225" i="7"/>
  <c r="AG225" i="7"/>
  <c r="AF225" i="7"/>
  <c r="AE225" i="7"/>
  <c r="AD225" i="7"/>
  <c r="AC225" i="7"/>
  <c r="AB225" i="7"/>
  <c r="AA225" i="7"/>
  <c r="Y225" i="7"/>
  <c r="X225" i="7"/>
  <c r="W225" i="7"/>
  <c r="V225" i="7"/>
  <c r="U225" i="7"/>
  <c r="T225" i="7"/>
  <c r="S225" i="7"/>
  <c r="R225" i="7"/>
  <c r="Q225" i="7"/>
  <c r="P225" i="7"/>
  <c r="O225" i="7"/>
  <c r="N225" i="7"/>
  <c r="M225" i="7"/>
  <c r="L225" i="7"/>
  <c r="K225" i="7"/>
  <c r="I225" i="7"/>
  <c r="H225" i="7"/>
  <c r="G225" i="7"/>
  <c r="F225" i="7"/>
  <c r="UE224" i="7"/>
  <c r="TO224" i="7"/>
  <c r="SY224" i="7"/>
  <c r="SI224" i="7"/>
  <c r="RS224" i="7"/>
  <c r="QR224" i="7"/>
  <c r="QB224" i="7"/>
  <c r="PL224" i="7"/>
  <c r="OV224" i="7"/>
  <c r="OF224" i="7"/>
  <c r="NP224" i="7"/>
  <c r="MZ224" i="7"/>
  <c r="MJ224" i="7"/>
  <c r="LT224" i="7"/>
  <c r="LD224" i="7"/>
  <c r="KC224" i="7"/>
  <c r="JM224" i="7"/>
  <c r="IW224" i="7"/>
  <c r="IG224" i="7"/>
  <c r="HQ224" i="7"/>
  <c r="GO224" i="7"/>
  <c r="FY224" i="7"/>
  <c r="FI224" i="7"/>
  <c r="ES224" i="7"/>
  <c r="EC224" i="7"/>
  <c r="DM224" i="7"/>
  <c r="CW224" i="7"/>
  <c r="BV224" i="7"/>
  <c r="BF224" i="7"/>
  <c r="AP224" i="7"/>
  <c r="Z224" i="7"/>
  <c r="J224" i="7"/>
  <c r="E224" i="7"/>
  <c r="VE224" i="7" s="1"/>
  <c r="UE223" i="7"/>
  <c r="TO223" i="7"/>
  <c r="SY223" i="7"/>
  <c r="SI223" i="7"/>
  <c r="RS223" i="7"/>
  <c r="QR223" i="7"/>
  <c r="QB223" i="7"/>
  <c r="PL223" i="7"/>
  <c r="OV223" i="7"/>
  <c r="OF223" i="7"/>
  <c r="NP223" i="7"/>
  <c r="MZ223" i="7"/>
  <c r="MJ223" i="7"/>
  <c r="LT223" i="7"/>
  <c r="LD223" i="7"/>
  <c r="KC223" i="7"/>
  <c r="JM223" i="7"/>
  <c r="IW223" i="7"/>
  <c r="IG223" i="7"/>
  <c r="HQ223" i="7"/>
  <c r="GO223" i="7"/>
  <c r="FY223" i="7"/>
  <c r="FI223" i="7"/>
  <c r="ES223" i="7"/>
  <c r="EC223" i="7"/>
  <c r="DM223" i="7"/>
  <c r="CW223" i="7"/>
  <c r="BV223" i="7"/>
  <c r="BF223" i="7"/>
  <c r="AP223" i="7"/>
  <c r="Z223" i="7"/>
  <c r="J223" i="7"/>
  <c r="E223" i="7"/>
  <c r="VE223" i="7" s="1"/>
  <c r="UE222" i="7"/>
  <c r="TO222" i="7"/>
  <c r="SY222" i="7"/>
  <c r="SI222" i="7"/>
  <c r="RS222" i="7"/>
  <c r="QR222" i="7"/>
  <c r="QB222" i="7"/>
  <c r="PL222" i="7"/>
  <c r="OV222" i="7"/>
  <c r="OF222" i="7"/>
  <c r="NP222" i="7"/>
  <c r="MZ222" i="7"/>
  <c r="MJ222" i="7"/>
  <c r="LT222" i="7"/>
  <c r="LD222" i="7"/>
  <c r="KC222" i="7"/>
  <c r="JM222" i="7"/>
  <c r="IW222" i="7"/>
  <c r="IG222" i="7"/>
  <c r="HQ222" i="7"/>
  <c r="GO222" i="7"/>
  <c r="FY222" i="7"/>
  <c r="FI222" i="7"/>
  <c r="ES222" i="7"/>
  <c r="EC222" i="7"/>
  <c r="DM222" i="7"/>
  <c r="CW222" i="7"/>
  <c r="BV222" i="7"/>
  <c r="BF222" i="7"/>
  <c r="AP222" i="7"/>
  <c r="Z222" i="7"/>
  <c r="J222" i="7"/>
  <c r="E222" i="7"/>
  <c r="VE222" i="7" s="1"/>
  <c r="UE221" i="7"/>
  <c r="TO221" i="7"/>
  <c r="SY221" i="7"/>
  <c r="SI221" i="7"/>
  <c r="RS221" i="7"/>
  <c r="QR221" i="7"/>
  <c r="QB221" i="7"/>
  <c r="PL221" i="7"/>
  <c r="OV221" i="7"/>
  <c r="OF221" i="7"/>
  <c r="NP221" i="7"/>
  <c r="MZ221" i="7"/>
  <c r="MJ221" i="7"/>
  <c r="LT221" i="7"/>
  <c r="LD221" i="7"/>
  <c r="KC221" i="7"/>
  <c r="JM221" i="7"/>
  <c r="IW221" i="7"/>
  <c r="IG221" i="7"/>
  <c r="HQ221" i="7"/>
  <c r="GO221" i="7"/>
  <c r="FY221" i="7"/>
  <c r="FI221" i="7"/>
  <c r="ES221" i="7"/>
  <c r="EC221" i="7"/>
  <c r="DM221" i="7"/>
  <c r="CW221" i="7"/>
  <c r="BV221" i="7"/>
  <c r="BF221" i="7"/>
  <c r="AP221" i="7"/>
  <c r="Z221" i="7"/>
  <c r="J221" i="7"/>
  <c r="E221" i="7"/>
  <c r="VE221" i="7" s="1"/>
  <c r="UE220" i="7"/>
  <c r="TO220" i="7"/>
  <c r="SY220" i="7"/>
  <c r="SI220" i="7"/>
  <c r="RS220" i="7"/>
  <c r="QR220" i="7"/>
  <c r="QB220" i="7"/>
  <c r="PL220" i="7"/>
  <c r="OV220" i="7"/>
  <c r="OF220" i="7"/>
  <c r="NP220" i="7"/>
  <c r="MZ220" i="7"/>
  <c r="MJ220" i="7"/>
  <c r="LT220" i="7"/>
  <c r="LD220" i="7"/>
  <c r="KC220" i="7"/>
  <c r="JM220" i="7"/>
  <c r="IW220" i="7"/>
  <c r="IG220" i="7"/>
  <c r="HQ220" i="7"/>
  <c r="GO220" i="7"/>
  <c r="FY220" i="7"/>
  <c r="FI220" i="7"/>
  <c r="ES220" i="7"/>
  <c r="EC220" i="7"/>
  <c r="DM220" i="7"/>
  <c r="CW220" i="7"/>
  <c r="BV220" i="7"/>
  <c r="BF220" i="7"/>
  <c r="AP220" i="7"/>
  <c r="Z220" i="7"/>
  <c r="J220" i="7"/>
  <c r="E220" i="7"/>
  <c r="VE220" i="7" s="1"/>
  <c r="UE219" i="7"/>
  <c r="TO219" i="7"/>
  <c r="SY219" i="7"/>
  <c r="SI219" i="7"/>
  <c r="RS219" i="7"/>
  <c r="QR219" i="7"/>
  <c r="QB219" i="7"/>
  <c r="PL219" i="7"/>
  <c r="OV219" i="7"/>
  <c r="OF219" i="7"/>
  <c r="NP219" i="7"/>
  <c r="MZ219" i="7"/>
  <c r="MJ219" i="7"/>
  <c r="LT219" i="7"/>
  <c r="LD219" i="7"/>
  <c r="KC219" i="7"/>
  <c r="JM219" i="7"/>
  <c r="IW219" i="7"/>
  <c r="IG219" i="7"/>
  <c r="HQ219" i="7"/>
  <c r="GO219" i="7"/>
  <c r="FY219" i="7"/>
  <c r="FI219" i="7"/>
  <c r="ES219" i="7"/>
  <c r="EC219" i="7"/>
  <c r="DM219" i="7"/>
  <c r="CW219" i="7"/>
  <c r="BV219" i="7"/>
  <c r="BF219" i="7"/>
  <c r="AP219" i="7"/>
  <c r="Z219" i="7"/>
  <c r="J219" i="7"/>
  <c r="E219" i="7"/>
  <c r="VE219" i="7" s="1"/>
  <c r="UE218" i="7"/>
  <c r="TO218" i="7"/>
  <c r="SY218" i="7"/>
  <c r="SI218" i="7"/>
  <c r="RS218" i="7"/>
  <c r="QR218" i="7"/>
  <c r="QB218" i="7"/>
  <c r="PL218" i="7"/>
  <c r="OV218" i="7"/>
  <c r="OF218" i="7"/>
  <c r="NP218" i="7"/>
  <c r="MZ218" i="7"/>
  <c r="MJ218" i="7"/>
  <c r="LT218" i="7"/>
  <c r="LD218" i="7"/>
  <c r="KC218" i="7"/>
  <c r="JM218" i="7"/>
  <c r="IW218" i="7"/>
  <c r="IG218" i="7"/>
  <c r="HQ218" i="7"/>
  <c r="GO218" i="7"/>
  <c r="FY218" i="7"/>
  <c r="FI218" i="7"/>
  <c r="ES218" i="7"/>
  <c r="EC218" i="7"/>
  <c r="DM218" i="7"/>
  <c r="CW218" i="7"/>
  <c r="BV218" i="7"/>
  <c r="BF218" i="7"/>
  <c r="AP218" i="7"/>
  <c r="Z218" i="7"/>
  <c r="J218" i="7"/>
  <c r="E218" i="7"/>
  <c r="VE218" i="7" s="1"/>
  <c r="UE217" i="7"/>
  <c r="TO217" i="7"/>
  <c r="SY217" i="7"/>
  <c r="SI217" i="7"/>
  <c r="RS217" i="7"/>
  <c r="QR217" i="7"/>
  <c r="QB217" i="7"/>
  <c r="PL217" i="7"/>
  <c r="OV217" i="7"/>
  <c r="OF217" i="7"/>
  <c r="NP217" i="7"/>
  <c r="MZ217" i="7"/>
  <c r="MJ217" i="7"/>
  <c r="LT217" i="7"/>
  <c r="LD217" i="7"/>
  <c r="KC217" i="7"/>
  <c r="JM217" i="7"/>
  <c r="IW217" i="7"/>
  <c r="IG217" i="7"/>
  <c r="HQ217" i="7"/>
  <c r="GO217" i="7"/>
  <c r="FY217" i="7"/>
  <c r="FI217" i="7"/>
  <c r="ES217" i="7"/>
  <c r="EC217" i="7"/>
  <c r="DM217" i="7"/>
  <c r="CW217" i="7"/>
  <c r="BV217" i="7"/>
  <c r="BF217" i="7"/>
  <c r="AP217" i="7"/>
  <c r="Z217" i="7"/>
  <c r="J217" i="7"/>
  <c r="E217" i="7"/>
  <c r="VE217" i="7" s="1"/>
  <c r="VD216" i="7"/>
  <c r="VC216" i="7"/>
  <c r="VB216" i="7"/>
  <c r="VA216" i="7"/>
  <c r="UZ216" i="7"/>
  <c r="UY216" i="7"/>
  <c r="UX216" i="7"/>
  <c r="UW216" i="7"/>
  <c r="UV216" i="7"/>
  <c r="UU216" i="7"/>
  <c r="UT216" i="7"/>
  <c r="US216" i="7"/>
  <c r="UR216" i="7"/>
  <c r="UQ216" i="7"/>
  <c r="UP216" i="7"/>
  <c r="UO216" i="7"/>
  <c r="UN216" i="7"/>
  <c r="UM216" i="7"/>
  <c r="UL216" i="7"/>
  <c r="UK216" i="7"/>
  <c r="UJ216" i="7"/>
  <c r="UI216" i="7"/>
  <c r="UH216" i="7"/>
  <c r="UG216" i="7"/>
  <c r="UF216" i="7"/>
  <c r="UD216" i="7"/>
  <c r="UC216" i="7"/>
  <c r="UB216" i="7"/>
  <c r="UA216" i="7"/>
  <c r="TZ216" i="7"/>
  <c r="TY216" i="7"/>
  <c r="TX216" i="7"/>
  <c r="TW216" i="7"/>
  <c r="TV216" i="7"/>
  <c r="TU216" i="7"/>
  <c r="TT216" i="7"/>
  <c r="TS216" i="7"/>
  <c r="TR216" i="7"/>
  <c r="TQ216" i="7"/>
  <c r="TP216" i="7"/>
  <c r="TN216" i="7"/>
  <c r="TM216" i="7"/>
  <c r="TL216" i="7"/>
  <c r="TK216" i="7"/>
  <c r="TJ216" i="7"/>
  <c r="TI216" i="7"/>
  <c r="TH216" i="7"/>
  <c r="TG216" i="7"/>
  <c r="TF216" i="7"/>
  <c r="TE216" i="7"/>
  <c r="TD216" i="7"/>
  <c r="TC216" i="7"/>
  <c r="TB216" i="7"/>
  <c r="TA216" i="7"/>
  <c r="SZ216" i="7"/>
  <c r="SX216" i="7"/>
  <c r="SW216" i="7"/>
  <c r="SV216" i="7"/>
  <c r="SU216" i="7"/>
  <c r="ST216" i="7"/>
  <c r="SS216" i="7"/>
  <c r="SR216" i="7"/>
  <c r="SQ216" i="7"/>
  <c r="SP216" i="7"/>
  <c r="SO216" i="7"/>
  <c r="SN216" i="7"/>
  <c r="SM216" i="7"/>
  <c r="SL216" i="7"/>
  <c r="SK216" i="7"/>
  <c r="SJ216" i="7"/>
  <c r="SH216" i="7"/>
  <c r="SG216" i="7"/>
  <c r="SF216" i="7"/>
  <c r="SE216" i="7"/>
  <c r="SD216" i="7"/>
  <c r="SC216" i="7"/>
  <c r="SB216" i="7"/>
  <c r="SA216" i="7"/>
  <c r="RZ216" i="7"/>
  <c r="RY216" i="7"/>
  <c r="RX216" i="7"/>
  <c r="RW216" i="7"/>
  <c r="RV216" i="7"/>
  <c r="RU216" i="7"/>
  <c r="RT216" i="7"/>
  <c r="RR216" i="7"/>
  <c r="RQ216" i="7"/>
  <c r="RP216" i="7"/>
  <c r="RO216" i="7"/>
  <c r="RN216" i="7"/>
  <c r="RM216" i="7"/>
  <c r="RL216" i="7"/>
  <c r="RK216" i="7"/>
  <c r="RJ216" i="7"/>
  <c r="RI216" i="7"/>
  <c r="RH216" i="7"/>
  <c r="RG216" i="7"/>
  <c r="RF216" i="7"/>
  <c r="RE216" i="7"/>
  <c r="RD216" i="7"/>
  <c r="RC216" i="7"/>
  <c r="RB216" i="7"/>
  <c r="RA216" i="7"/>
  <c r="QZ216" i="7"/>
  <c r="QY216" i="7"/>
  <c r="QX216" i="7"/>
  <c r="QW216" i="7"/>
  <c r="QV216" i="7"/>
  <c r="QU216" i="7"/>
  <c r="QT216" i="7"/>
  <c r="QS216" i="7"/>
  <c r="QQ216" i="7"/>
  <c r="QP216" i="7"/>
  <c r="QO216" i="7"/>
  <c r="QN216" i="7"/>
  <c r="QM216" i="7"/>
  <c r="QL216" i="7"/>
  <c r="QK216" i="7"/>
  <c r="QJ216" i="7"/>
  <c r="QI216" i="7"/>
  <c r="QH216" i="7"/>
  <c r="QG216" i="7"/>
  <c r="QF216" i="7"/>
  <c r="QE216" i="7"/>
  <c r="QD216" i="7"/>
  <c r="QC216" i="7"/>
  <c r="QA216" i="7"/>
  <c r="PZ216" i="7"/>
  <c r="PY216" i="7"/>
  <c r="PX216" i="7"/>
  <c r="PW216" i="7"/>
  <c r="PV216" i="7"/>
  <c r="PU216" i="7"/>
  <c r="PT216" i="7"/>
  <c r="PS216" i="7"/>
  <c r="PR216" i="7"/>
  <c r="PQ216" i="7"/>
  <c r="PP216" i="7"/>
  <c r="PO216" i="7"/>
  <c r="PN216" i="7"/>
  <c r="PM216" i="7"/>
  <c r="PK216" i="7"/>
  <c r="PJ216" i="7"/>
  <c r="PI216" i="7"/>
  <c r="PH216" i="7"/>
  <c r="PG216" i="7"/>
  <c r="PF216" i="7"/>
  <c r="PE216" i="7"/>
  <c r="PD216" i="7"/>
  <c r="PC216" i="7"/>
  <c r="PB216" i="7"/>
  <c r="PA216" i="7"/>
  <c r="OZ216" i="7"/>
  <c r="OY216" i="7"/>
  <c r="OX216" i="7"/>
  <c r="OW216" i="7"/>
  <c r="OU216" i="7"/>
  <c r="OT216" i="7"/>
  <c r="OS216" i="7"/>
  <c r="OR216" i="7"/>
  <c r="OQ216" i="7"/>
  <c r="OP216" i="7"/>
  <c r="OO216" i="7"/>
  <c r="ON216" i="7"/>
  <c r="OM216" i="7"/>
  <c r="OL216" i="7"/>
  <c r="OK216" i="7"/>
  <c r="OJ216" i="7"/>
  <c r="OI216" i="7"/>
  <c r="OH216" i="7"/>
  <c r="OG216" i="7"/>
  <c r="OE216" i="7"/>
  <c r="OD216" i="7"/>
  <c r="OC216" i="7"/>
  <c r="OB216" i="7"/>
  <c r="OA216" i="7"/>
  <c r="NZ216" i="7"/>
  <c r="NY216" i="7"/>
  <c r="NX216" i="7"/>
  <c r="NW216" i="7"/>
  <c r="NV216" i="7"/>
  <c r="NU216" i="7"/>
  <c r="NT216" i="7"/>
  <c r="NS216" i="7"/>
  <c r="NR216" i="7"/>
  <c r="NQ216" i="7"/>
  <c r="NO216" i="7"/>
  <c r="NN216" i="7"/>
  <c r="NM216" i="7"/>
  <c r="NL216" i="7"/>
  <c r="NK216" i="7"/>
  <c r="NJ216" i="7"/>
  <c r="NI216" i="7"/>
  <c r="NH216" i="7"/>
  <c r="NG216" i="7"/>
  <c r="NF216" i="7"/>
  <c r="NE216" i="7"/>
  <c r="ND216" i="7"/>
  <c r="NC216" i="7"/>
  <c r="NB216" i="7"/>
  <c r="NA216" i="7"/>
  <c r="MY216" i="7"/>
  <c r="MX216" i="7"/>
  <c r="MW216" i="7"/>
  <c r="MV216" i="7"/>
  <c r="MU216" i="7"/>
  <c r="MT216" i="7"/>
  <c r="MS216" i="7"/>
  <c r="MR216" i="7"/>
  <c r="MQ216" i="7"/>
  <c r="MP216" i="7"/>
  <c r="MO216" i="7"/>
  <c r="MN216" i="7"/>
  <c r="MM216" i="7"/>
  <c r="ML216" i="7"/>
  <c r="MK216" i="7"/>
  <c r="MI216" i="7"/>
  <c r="MH216" i="7"/>
  <c r="MG216" i="7"/>
  <c r="MF216" i="7"/>
  <c r="ME216" i="7"/>
  <c r="MD216" i="7"/>
  <c r="MC216" i="7"/>
  <c r="MB216" i="7"/>
  <c r="MA216" i="7"/>
  <c r="LZ216" i="7"/>
  <c r="LY216" i="7"/>
  <c r="LX216" i="7"/>
  <c r="LW216" i="7"/>
  <c r="LV216" i="7"/>
  <c r="LU216" i="7"/>
  <c r="LS216" i="7"/>
  <c r="LR216" i="7"/>
  <c r="LQ216" i="7"/>
  <c r="LP216" i="7"/>
  <c r="LO216" i="7"/>
  <c r="LN216" i="7"/>
  <c r="LM216" i="7"/>
  <c r="LL216" i="7"/>
  <c r="LK216" i="7"/>
  <c r="LJ216" i="7"/>
  <c r="LI216" i="7"/>
  <c r="LH216" i="7"/>
  <c r="LG216" i="7"/>
  <c r="LF216" i="7"/>
  <c r="LE216" i="7"/>
  <c r="LC216" i="7"/>
  <c r="LB216" i="7"/>
  <c r="LA216" i="7"/>
  <c r="KZ216" i="7"/>
  <c r="KY216" i="7"/>
  <c r="KX216" i="7"/>
  <c r="KW216" i="7"/>
  <c r="KV216" i="7"/>
  <c r="KU216" i="7"/>
  <c r="KT216" i="7"/>
  <c r="KS216" i="7"/>
  <c r="KR216" i="7"/>
  <c r="KQ216" i="7"/>
  <c r="KP216" i="7"/>
  <c r="KO216" i="7"/>
  <c r="KN216" i="7"/>
  <c r="KM216" i="7"/>
  <c r="KL216" i="7"/>
  <c r="KK216" i="7"/>
  <c r="KJ216" i="7"/>
  <c r="KI216" i="7"/>
  <c r="KH216" i="7"/>
  <c r="KG216" i="7"/>
  <c r="KF216" i="7"/>
  <c r="KE216" i="7"/>
  <c r="KD216" i="7"/>
  <c r="KB216" i="7"/>
  <c r="KA216" i="7"/>
  <c r="JZ216" i="7"/>
  <c r="JY216" i="7"/>
  <c r="JX216" i="7"/>
  <c r="JW216" i="7"/>
  <c r="JV216" i="7"/>
  <c r="JU216" i="7"/>
  <c r="JT216" i="7"/>
  <c r="JS216" i="7"/>
  <c r="JR216" i="7"/>
  <c r="JQ216" i="7"/>
  <c r="JP216" i="7"/>
  <c r="JO216" i="7"/>
  <c r="JN216" i="7"/>
  <c r="JL216" i="7"/>
  <c r="JK216" i="7"/>
  <c r="JJ216" i="7"/>
  <c r="JI216" i="7"/>
  <c r="JH216" i="7"/>
  <c r="JG216" i="7"/>
  <c r="JF216" i="7"/>
  <c r="JE216" i="7"/>
  <c r="JD216" i="7"/>
  <c r="JC216" i="7"/>
  <c r="JB216" i="7"/>
  <c r="JA216" i="7"/>
  <c r="IZ216" i="7"/>
  <c r="IY216" i="7"/>
  <c r="IX216" i="7"/>
  <c r="IV216" i="7"/>
  <c r="IU216" i="7"/>
  <c r="IT216" i="7"/>
  <c r="IS216" i="7"/>
  <c r="IR216" i="7"/>
  <c r="IQ216" i="7"/>
  <c r="IP216" i="7"/>
  <c r="IO216" i="7"/>
  <c r="IN216" i="7"/>
  <c r="IM216" i="7"/>
  <c r="IL216" i="7"/>
  <c r="IK216" i="7"/>
  <c r="IJ216" i="7"/>
  <c r="II216" i="7"/>
  <c r="IH216" i="7"/>
  <c r="IF216" i="7"/>
  <c r="IE216" i="7"/>
  <c r="ID216" i="7"/>
  <c r="IC216" i="7"/>
  <c r="IB216" i="7"/>
  <c r="IA216" i="7"/>
  <c r="HZ216" i="7"/>
  <c r="HY216" i="7"/>
  <c r="HX216" i="7"/>
  <c r="HW216" i="7"/>
  <c r="HV216" i="7"/>
  <c r="HU216" i="7"/>
  <c r="HT216" i="7"/>
  <c r="HS216" i="7"/>
  <c r="HR216" i="7"/>
  <c r="HP216" i="7"/>
  <c r="HO216" i="7"/>
  <c r="HN216" i="7"/>
  <c r="HM216" i="7"/>
  <c r="HL216" i="7"/>
  <c r="HK216" i="7"/>
  <c r="HJ216" i="7"/>
  <c r="HI216" i="7"/>
  <c r="HH216" i="7"/>
  <c r="HG216" i="7"/>
  <c r="HF216" i="7"/>
  <c r="HE216" i="7"/>
  <c r="HD216" i="7"/>
  <c r="HC216" i="7"/>
  <c r="HB216" i="7"/>
  <c r="HA216" i="7"/>
  <c r="GZ216" i="7"/>
  <c r="GY216" i="7"/>
  <c r="GX216" i="7"/>
  <c r="GW216" i="7"/>
  <c r="GV216" i="7"/>
  <c r="GU216" i="7"/>
  <c r="GT216" i="7"/>
  <c r="GS216" i="7"/>
  <c r="GR216" i="7"/>
  <c r="GQ216" i="7"/>
  <c r="GP216" i="7"/>
  <c r="GN216" i="7"/>
  <c r="GM216" i="7"/>
  <c r="GL216" i="7"/>
  <c r="GK216" i="7"/>
  <c r="GJ216" i="7"/>
  <c r="GI216" i="7"/>
  <c r="GH216" i="7"/>
  <c r="GG216" i="7"/>
  <c r="GF216" i="7"/>
  <c r="GE216" i="7"/>
  <c r="GD216" i="7"/>
  <c r="GC216" i="7"/>
  <c r="GB216" i="7"/>
  <c r="GA216" i="7"/>
  <c r="FZ216" i="7"/>
  <c r="FX216" i="7"/>
  <c r="FW216" i="7"/>
  <c r="FV216" i="7"/>
  <c r="FU216" i="7"/>
  <c r="FT216" i="7"/>
  <c r="FS216" i="7"/>
  <c r="FR216" i="7"/>
  <c r="FQ216" i="7"/>
  <c r="FP216" i="7"/>
  <c r="FO216" i="7"/>
  <c r="FN216" i="7"/>
  <c r="FM216" i="7"/>
  <c r="FL216" i="7"/>
  <c r="FK216" i="7"/>
  <c r="FJ216" i="7"/>
  <c r="FH216" i="7"/>
  <c r="FG216" i="7"/>
  <c r="FF216" i="7"/>
  <c r="FE216" i="7"/>
  <c r="FD216" i="7"/>
  <c r="FC216" i="7"/>
  <c r="FB216" i="7"/>
  <c r="FA216" i="7"/>
  <c r="EZ216" i="7"/>
  <c r="EY216" i="7"/>
  <c r="EX216" i="7"/>
  <c r="EW216" i="7"/>
  <c r="EV216" i="7"/>
  <c r="EU216" i="7"/>
  <c r="ET216" i="7"/>
  <c r="ER216" i="7"/>
  <c r="EQ216" i="7"/>
  <c r="EP216" i="7"/>
  <c r="EO216" i="7"/>
  <c r="EN216" i="7"/>
  <c r="EM216" i="7"/>
  <c r="EL216" i="7"/>
  <c r="EK216" i="7"/>
  <c r="EJ216" i="7"/>
  <c r="EI216" i="7"/>
  <c r="EH216" i="7"/>
  <c r="EG216" i="7"/>
  <c r="EF216" i="7"/>
  <c r="EE216" i="7"/>
  <c r="ED216" i="7"/>
  <c r="EB216" i="7"/>
  <c r="EA216" i="7"/>
  <c r="DZ216" i="7"/>
  <c r="DY216" i="7"/>
  <c r="DX216" i="7"/>
  <c r="DW216" i="7"/>
  <c r="DV216" i="7"/>
  <c r="DU216" i="7"/>
  <c r="DT216" i="7"/>
  <c r="DS216" i="7"/>
  <c r="DR216" i="7"/>
  <c r="DQ216" i="7"/>
  <c r="DP216" i="7"/>
  <c r="DO216" i="7"/>
  <c r="DN216" i="7"/>
  <c r="DL216" i="7"/>
  <c r="DK216" i="7"/>
  <c r="DJ216" i="7"/>
  <c r="DI216" i="7"/>
  <c r="DH216" i="7"/>
  <c r="DG216" i="7"/>
  <c r="DF216" i="7"/>
  <c r="DE216" i="7"/>
  <c r="DD216" i="7"/>
  <c r="DC216" i="7"/>
  <c r="DB216" i="7"/>
  <c r="DA216" i="7"/>
  <c r="CZ216" i="7"/>
  <c r="CY216" i="7"/>
  <c r="CX216" i="7"/>
  <c r="CV216" i="7"/>
  <c r="CU216" i="7"/>
  <c r="CT216" i="7"/>
  <c r="CS216" i="7"/>
  <c r="CR216" i="7"/>
  <c r="CQ216" i="7"/>
  <c r="CP216" i="7"/>
  <c r="CO216" i="7"/>
  <c r="CN216" i="7"/>
  <c r="CM216" i="7"/>
  <c r="CL216" i="7"/>
  <c r="CK216" i="7"/>
  <c r="CJ216" i="7"/>
  <c r="CI216" i="7"/>
  <c r="CH216" i="7"/>
  <c r="CG216" i="7"/>
  <c r="CF216" i="7"/>
  <c r="CE216" i="7"/>
  <c r="CD216" i="7"/>
  <c r="CC216" i="7"/>
  <c r="CB216" i="7"/>
  <c r="CA216" i="7"/>
  <c r="BZ216" i="7"/>
  <c r="BY216" i="7"/>
  <c r="BX216" i="7"/>
  <c r="BW216" i="7"/>
  <c r="BU216" i="7"/>
  <c r="BT216" i="7"/>
  <c r="BS216" i="7"/>
  <c r="BR216" i="7"/>
  <c r="BQ216" i="7"/>
  <c r="BP216" i="7"/>
  <c r="BO216" i="7"/>
  <c r="BN216" i="7"/>
  <c r="BM216" i="7"/>
  <c r="BL216" i="7"/>
  <c r="BK216" i="7"/>
  <c r="BJ216" i="7"/>
  <c r="BI216" i="7"/>
  <c r="BH216" i="7"/>
  <c r="BG216" i="7"/>
  <c r="BE216" i="7"/>
  <c r="BD216" i="7"/>
  <c r="BC216" i="7"/>
  <c r="BB216" i="7"/>
  <c r="BA216" i="7"/>
  <c r="AZ216" i="7"/>
  <c r="AY216" i="7"/>
  <c r="AX216" i="7"/>
  <c r="AW216" i="7"/>
  <c r="AV216" i="7"/>
  <c r="AU216" i="7"/>
  <c r="AT216" i="7"/>
  <c r="AS216" i="7"/>
  <c r="AR216" i="7"/>
  <c r="AQ216" i="7"/>
  <c r="AO216" i="7"/>
  <c r="AN216" i="7"/>
  <c r="AM216" i="7"/>
  <c r="AL216" i="7"/>
  <c r="AK216" i="7"/>
  <c r="AJ216" i="7"/>
  <c r="AI216" i="7"/>
  <c r="AH216" i="7"/>
  <c r="AG216" i="7"/>
  <c r="AF216" i="7"/>
  <c r="AE216" i="7"/>
  <c r="AD216" i="7"/>
  <c r="AC216" i="7"/>
  <c r="AB216" i="7"/>
  <c r="AA216" i="7"/>
  <c r="Y216" i="7"/>
  <c r="X216" i="7"/>
  <c r="W216" i="7"/>
  <c r="V216" i="7"/>
  <c r="U216" i="7"/>
  <c r="T216" i="7"/>
  <c r="S216" i="7"/>
  <c r="R216" i="7"/>
  <c r="Q216" i="7"/>
  <c r="P216" i="7"/>
  <c r="O216" i="7"/>
  <c r="N216" i="7"/>
  <c r="M216" i="7"/>
  <c r="L216" i="7"/>
  <c r="K216" i="7"/>
  <c r="I216" i="7"/>
  <c r="H216" i="7"/>
  <c r="G216" i="7"/>
  <c r="F216" i="7"/>
  <c r="UE215" i="7"/>
  <c r="UE214" i="7" s="1"/>
  <c r="TO215" i="7"/>
  <c r="SY215" i="7"/>
  <c r="SY214" i="7" s="1"/>
  <c r="SI215" i="7"/>
  <c r="SI214" i="7" s="1"/>
  <c r="RS215" i="7"/>
  <c r="RS214" i="7" s="1"/>
  <c r="QR215" i="7"/>
  <c r="QR214" i="7" s="1"/>
  <c r="QB215" i="7"/>
  <c r="QB214" i="7" s="1"/>
  <c r="PL215" i="7"/>
  <c r="OV215" i="7"/>
  <c r="OV214" i="7" s="1"/>
  <c r="OF215" i="7"/>
  <c r="OF214" i="7" s="1"/>
  <c r="NP215" i="7"/>
  <c r="NP214" i="7" s="1"/>
  <c r="MZ215" i="7"/>
  <c r="MZ214" i="7" s="1"/>
  <c r="MJ215" i="7"/>
  <c r="MJ214" i="7" s="1"/>
  <c r="LT215" i="7"/>
  <c r="LT214" i="7" s="1"/>
  <c r="LD215" i="7"/>
  <c r="LD214" i="7" s="1"/>
  <c r="KC215" i="7"/>
  <c r="KC214" i="7" s="1"/>
  <c r="JM215" i="7"/>
  <c r="JM214" i="7" s="1"/>
  <c r="IW215" i="7"/>
  <c r="IW214" i="7" s="1"/>
  <c r="IG215" i="7"/>
  <c r="IG214" i="7" s="1"/>
  <c r="HQ215" i="7"/>
  <c r="GO215" i="7"/>
  <c r="GO214" i="7" s="1"/>
  <c r="FY215" i="7"/>
  <c r="FY214" i="7" s="1"/>
  <c r="FI215" i="7"/>
  <c r="FI214" i="7" s="1"/>
  <c r="ES215" i="7"/>
  <c r="ES214" i="7" s="1"/>
  <c r="EC215" i="7"/>
  <c r="EC214" i="7" s="1"/>
  <c r="DM215" i="7"/>
  <c r="DM214" i="7" s="1"/>
  <c r="CW215" i="7"/>
  <c r="CW214" i="7" s="1"/>
  <c r="BV215" i="7"/>
  <c r="BV214" i="7" s="1"/>
  <c r="BF215" i="7"/>
  <c r="BF214" i="7" s="1"/>
  <c r="AP215" i="7"/>
  <c r="AP214" i="7" s="1"/>
  <c r="Z215" i="7"/>
  <c r="Z214" i="7" s="1"/>
  <c r="J215" i="7"/>
  <c r="J214" i="7" s="1"/>
  <c r="E215" i="7"/>
  <c r="VE215" i="7" s="1"/>
  <c r="VD214" i="7"/>
  <c r="VC214" i="7"/>
  <c r="VB214" i="7"/>
  <c r="VA214" i="7"/>
  <c r="UZ214" i="7"/>
  <c r="UY214" i="7"/>
  <c r="UX214" i="7"/>
  <c r="UW214" i="7"/>
  <c r="UV214" i="7"/>
  <c r="UU214" i="7"/>
  <c r="UT214" i="7"/>
  <c r="US214" i="7"/>
  <c r="UR214" i="7"/>
  <c r="UQ214" i="7"/>
  <c r="UP214" i="7"/>
  <c r="UO214" i="7"/>
  <c r="UN214" i="7"/>
  <c r="UM214" i="7"/>
  <c r="UL214" i="7"/>
  <c r="UK214" i="7"/>
  <c r="UJ214" i="7"/>
  <c r="UI214" i="7"/>
  <c r="UH214" i="7"/>
  <c r="UG214" i="7"/>
  <c r="UF214" i="7"/>
  <c r="UD214" i="7"/>
  <c r="UC214" i="7"/>
  <c r="UB214" i="7"/>
  <c r="UA214" i="7"/>
  <c r="TZ214" i="7"/>
  <c r="TY214" i="7"/>
  <c r="TX214" i="7"/>
  <c r="TW214" i="7"/>
  <c r="TV214" i="7"/>
  <c r="TU214" i="7"/>
  <c r="TT214" i="7"/>
  <c r="TS214" i="7"/>
  <c r="TR214" i="7"/>
  <c r="TQ214" i="7"/>
  <c r="TP214" i="7"/>
  <c r="TO214" i="7"/>
  <c r="TN214" i="7"/>
  <c r="TM214" i="7"/>
  <c r="TL214" i="7"/>
  <c r="TK214" i="7"/>
  <c r="TJ214" i="7"/>
  <c r="TI214" i="7"/>
  <c r="TH214" i="7"/>
  <c r="TG214" i="7"/>
  <c r="TF214" i="7"/>
  <c r="TE214" i="7"/>
  <c r="TD214" i="7"/>
  <c r="TC214" i="7"/>
  <c r="TB214" i="7"/>
  <c r="TA214" i="7"/>
  <c r="SZ214" i="7"/>
  <c r="SX214" i="7"/>
  <c r="SW214" i="7"/>
  <c r="SV214" i="7"/>
  <c r="SU214" i="7"/>
  <c r="ST214" i="7"/>
  <c r="SS214" i="7"/>
  <c r="SR214" i="7"/>
  <c r="SQ214" i="7"/>
  <c r="SP214" i="7"/>
  <c r="SO214" i="7"/>
  <c r="SN214" i="7"/>
  <c r="SM214" i="7"/>
  <c r="SL214" i="7"/>
  <c r="SK214" i="7"/>
  <c r="SJ214" i="7"/>
  <c r="SH214" i="7"/>
  <c r="SG214" i="7"/>
  <c r="SF214" i="7"/>
  <c r="SE214" i="7"/>
  <c r="SD214" i="7"/>
  <c r="SC214" i="7"/>
  <c r="SB214" i="7"/>
  <c r="SA214" i="7"/>
  <c r="RZ214" i="7"/>
  <c r="RY214" i="7"/>
  <c r="RX214" i="7"/>
  <c r="RW214" i="7"/>
  <c r="RV214" i="7"/>
  <c r="RU214" i="7"/>
  <c r="RT214" i="7"/>
  <c r="RR214" i="7"/>
  <c r="RQ214" i="7"/>
  <c r="RP214" i="7"/>
  <c r="RO214" i="7"/>
  <c r="RN214" i="7"/>
  <c r="RM214" i="7"/>
  <c r="RL214" i="7"/>
  <c r="RK214" i="7"/>
  <c r="RJ214" i="7"/>
  <c r="RI214" i="7"/>
  <c r="RH214" i="7"/>
  <c r="RG214" i="7"/>
  <c r="RF214" i="7"/>
  <c r="RE214" i="7"/>
  <c r="RD214" i="7"/>
  <c r="RC214" i="7"/>
  <c r="RB214" i="7"/>
  <c r="RA214" i="7"/>
  <c r="QZ214" i="7"/>
  <c r="QY214" i="7"/>
  <c r="QX214" i="7"/>
  <c r="QW214" i="7"/>
  <c r="QV214" i="7"/>
  <c r="QU214" i="7"/>
  <c r="QT214" i="7"/>
  <c r="QS214" i="7"/>
  <c r="QQ214" i="7"/>
  <c r="QP214" i="7"/>
  <c r="QO214" i="7"/>
  <c r="QN214" i="7"/>
  <c r="QM214" i="7"/>
  <c r="QL214" i="7"/>
  <c r="QK214" i="7"/>
  <c r="QJ214" i="7"/>
  <c r="QI214" i="7"/>
  <c r="QH214" i="7"/>
  <c r="QG214" i="7"/>
  <c r="QF214" i="7"/>
  <c r="QE214" i="7"/>
  <c r="QD214" i="7"/>
  <c r="QC214" i="7"/>
  <c r="QA214" i="7"/>
  <c r="PZ214" i="7"/>
  <c r="PY214" i="7"/>
  <c r="PX214" i="7"/>
  <c r="PW214" i="7"/>
  <c r="PV214" i="7"/>
  <c r="PU214" i="7"/>
  <c r="PT214" i="7"/>
  <c r="PS214" i="7"/>
  <c r="PR214" i="7"/>
  <c r="PQ214" i="7"/>
  <c r="PP214" i="7"/>
  <c r="PO214" i="7"/>
  <c r="PN214" i="7"/>
  <c r="PM214" i="7"/>
  <c r="PL214" i="7"/>
  <c r="PK214" i="7"/>
  <c r="PJ214" i="7"/>
  <c r="PI214" i="7"/>
  <c r="PH214" i="7"/>
  <c r="PG214" i="7"/>
  <c r="PF214" i="7"/>
  <c r="PE214" i="7"/>
  <c r="PD214" i="7"/>
  <c r="PC214" i="7"/>
  <c r="PB214" i="7"/>
  <c r="PA214" i="7"/>
  <c r="OZ214" i="7"/>
  <c r="OY214" i="7"/>
  <c r="OX214" i="7"/>
  <c r="OW214" i="7"/>
  <c r="OU214" i="7"/>
  <c r="OT214" i="7"/>
  <c r="OS214" i="7"/>
  <c r="OR214" i="7"/>
  <c r="OQ214" i="7"/>
  <c r="OP214" i="7"/>
  <c r="OO214" i="7"/>
  <c r="ON214" i="7"/>
  <c r="OM214" i="7"/>
  <c r="OL214" i="7"/>
  <c r="OK214" i="7"/>
  <c r="OJ214" i="7"/>
  <c r="OI214" i="7"/>
  <c r="OH214" i="7"/>
  <c r="OG214" i="7"/>
  <c r="OE214" i="7"/>
  <c r="OD214" i="7"/>
  <c r="OC214" i="7"/>
  <c r="OB214" i="7"/>
  <c r="OA214" i="7"/>
  <c r="NZ214" i="7"/>
  <c r="NY214" i="7"/>
  <c r="NX214" i="7"/>
  <c r="NW214" i="7"/>
  <c r="NV214" i="7"/>
  <c r="NU214" i="7"/>
  <c r="NT214" i="7"/>
  <c r="NS214" i="7"/>
  <c r="NR214" i="7"/>
  <c r="NQ214" i="7"/>
  <c r="NO214" i="7"/>
  <c r="NN214" i="7"/>
  <c r="NM214" i="7"/>
  <c r="NL214" i="7"/>
  <c r="NK214" i="7"/>
  <c r="NJ214" i="7"/>
  <c r="NI214" i="7"/>
  <c r="NH214" i="7"/>
  <c r="NG214" i="7"/>
  <c r="NF214" i="7"/>
  <c r="NE214" i="7"/>
  <c r="ND214" i="7"/>
  <c r="NC214" i="7"/>
  <c r="NB214" i="7"/>
  <c r="NA214" i="7"/>
  <c r="MY214" i="7"/>
  <c r="MX214" i="7"/>
  <c r="MW214" i="7"/>
  <c r="MV214" i="7"/>
  <c r="MU214" i="7"/>
  <c r="MT214" i="7"/>
  <c r="MS214" i="7"/>
  <c r="MR214" i="7"/>
  <c r="MQ214" i="7"/>
  <c r="MP214" i="7"/>
  <c r="MO214" i="7"/>
  <c r="MN214" i="7"/>
  <c r="MM214" i="7"/>
  <c r="ML214" i="7"/>
  <c r="MK214" i="7"/>
  <c r="MI214" i="7"/>
  <c r="MH214" i="7"/>
  <c r="MG214" i="7"/>
  <c r="MF214" i="7"/>
  <c r="ME214" i="7"/>
  <c r="MD214" i="7"/>
  <c r="MC214" i="7"/>
  <c r="MB214" i="7"/>
  <c r="MA214" i="7"/>
  <c r="LZ214" i="7"/>
  <c r="LY214" i="7"/>
  <c r="LX214" i="7"/>
  <c r="LW214" i="7"/>
  <c r="LV214" i="7"/>
  <c r="LU214" i="7"/>
  <c r="LS214" i="7"/>
  <c r="LR214" i="7"/>
  <c r="LQ214" i="7"/>
  <c r="LP214" i="7"/>
  <c r="LO214" i="7"/>
  <c r="LN214" i="7"/>
  <c r="LM214" i="7"/>
  <c r="LL214" i="7"/>
  <c r="LK214" i="7"/>
  <c r="LJ214" i="7"/>
  <c r="LI214" i="7"/>
  <c r="LH214" i="7"/>
  <c r="LG214" i="7"/>
  <c r="LF214" i="7"/>
  <c r="LE214" i="7"/>
  <c r="LC214" i="7"/>
  <c r="LB214" i="7"/>
  <c r="LA214" i="7"/>
  <c r="KZ214" i="7"/>
  <c r="KY214" i="7"/>
  <c r="KX214" i="7"/>
  <c r="KW214" i="7"/>
  <c r="KV214" i="7"/>
  <c r="KU214" i="7"/>
  <c r="KT214" i="7"/>
  <c r="KS214" i="7"/>
  <c r="KR214" i="7"/>
  <c r="KQ214" i="7"/>
  <c r="KP214" i="7"/>
  <c r="KO214" i="7"/>
  <c r="KN214" i="7"/>
  <c r="KM214" i="7"/>
  <c r="KL214" i="7"/>
  <c r="KK214" i="7"/>
  <c r="KJ214" i="7"/>
  <c r="KI214" i="7"/>
  <c r="KH214" i="7"/>
  <c r="KG214" i="7"/>
  <c r="KF214" i="7"/>
  <c r="KE214" i="7"/>
  <c r="KD214" i="7"/>
  <c r="KB214" i="7"/>
  <c r="KA214" i="7"/>
  <c r="JZ214" i="7"/>
  <c r="JY214" i="7"/>
  <c r="JX214" i="7"/>
  <c r="JW214" i="7"/>
  <c r="JV214" i="7"/>
  <c r="JU214" i="7"/>
  <c r="JT214" i="7"/>
  <c r="JS214" i="7"/>
  <c r="JR214" i="7"/>
  <c r="JQ214" i="7"/>
  <c r="JP214" i="7"/>
  <c r="JO214" i="7"/>
  <c r="JN214" i="7"/>
  <c r="JL214" i="7"/>
  <c r="JK214" i="7"/>
  <c r="JJ214" i="7"/>
  <c r="JI214" i="7"/>
  <c r="JH214" i="7"/>
  <c r="JG214" i="7"/>
  <c r="JF214" i="7"/>
  <c r="JE214" i="7"/>
  <c r="JD214" i="7"/>
  <c r="JC214" i="7"/>
  <c r="JB214" i="7"/>
  <c r="JA214" i="7"/>
  <c r="IZ214" i="7"/>
  <c r="IY214" i="7"/>
  <c r="IX214" i="7"/>
  <c r="IV214" i="7"/>
  <c r="IU214" i="7"/>
  <c r="IT214" i="7"/>
  <c r="IS214" i="7"/>
  <c r="IR214" i="7"/>
  <c r="IQ214" i="7"/>
  <c r="IP214" i="7"/>
  <c r="IO214" i="7"/>
  <c r="IN214" i="7"/>
  <c r="IM214" i="7"/>
  <c r="IL214" i="7"/>
  <c r="IK214" i="7"/>
  <c r="IJ214" i="7"/>
  <c r="II214" i="7"/>
  <c r="IH214" i="7"/>
  <c r="IF214" i="7"/>
  <c r="IE214" i="7"/>
  <c r="ID214" i="7"/>
  <c r="IC214" i="7"/>
  <c r="IB214" i="7"/>
  <c r="IA214" i="7"/>
  <c r="HZ214" i="7"/>
  <c r="HY214" i="7"/>
  <c r="HX214" i="7"/>
  <c r="HW214" i="7"/>
  <c r="HV214" i="7"/>
  <c r="HU214" i="7"/>
  <c r="HT214" i="7"/>
  <c r="HS214" i="7"/>
  <c r="HR214" i="7"/>
  <c r="HQ214" i="7"/>
  <c r="HP214" i="7"/>
  <c r="HO214" i="7"/>
  <c r="HN214" i="7"/>
  <c r="HM214" i="7"/>
  <c r="HL214" i="7"/>
  <c r="HK214" i="7"/>
  <c r="HJ214" i="7"/>
  <c r="HI214" i="7"/>
  <c r="HH214" i="7"/>
  <c r="HG214" i="7"/>
  <c r="HF214" i="7"/>
  <c r="HE214" i="7"/>
  <c r="HD214" i="7"/>
  <c r="HC214" i="7"/>
  <c r="HB214" i="7"/>
  <c r="HA214" i="7"/>
  <c r="GZ214" i="7"/>
  <c r="GY214" i="7"/>
  <c r="GX214" i="7"/>
  <c r="GW214" i="7"/>
  <c r="GV214" i="7"/>
  <c r="GU214" i="7"/>
  <c r="GT214" i="7"/>
  <c r="GS214" i="7"/>
  <c r="GR214" i="7"/>
  <c r="GQ214" i="7"/>
  <c r="GP214" i="7"/>
  <c r="GN214" i="7"/>
  <c r="GM214" i="7"/>
  <c r="GL214" i="7"/>
  <c r="GK214" i="7"/>
  <c r="GJ214" i="7"/>
  <c r="GI214" i="7"/>
  <c r="GH214" i="7"/>
  <c r="GG214" i="7"/>
  <c r="GF214" i="7"/>
  <c r="GE214" i="7"/>
  <c r="GD214" i="7"/>
  <c r="GC214" i="7"/>
  <c r="GB214" i="7"/>
  <c r="GA214" i="7"/>
  <c r="FZ214" i="7"/>
  <c r="FX214" i="7"/>
  <c r="FW214" i="7"/>
  <c r="FV214" i="7"/>
  <c r="FU214" i="7"/>
  <c r="FT214" i="7"/>
  <c r="FS214" i="7"/>
  <c r="FR214" i="7"/>
  <c r="FQ214" i="7"/>
  <c r="FP214" i="7"/>
  <c r="FO214" i="7"/>
  <c r="FN214" i="7"/>
  <c r="FM214" i="7"/>
  <c r="FL214" i="7"/>
  <c r="FK214" i="7"/>
  <c r="FJ214" i="7"/>
  <c r="FH214" i="7"/>
  <c r="FG214" i="7"/>
  <c r="FF214" i="7"/>
  <c r="FE214" i="7"/>
  <c r="FD214" i="7"/>
  <c r="FC214" i="7"/>
  <c r="FB214" i="7"/>
  <c r="FA214" i="7"/>
  <c r="EZ214" i="7"/>
  <c r="EY214" i="7"/>
  <c r="EX214" i="7"/>
  <c r="EW214" i="7"/>
  <c r="EV214" i="7"/>
  <c r="EU214" i="7"/>
  <c r="ET214" i="7"/>
  <c r="ER214" i="7"/>
  <c r="EQ214" i="7"/>
  <c r="EP214" i="7"/>
  <c r="EO214" i="7"/>
  <c r="EN214" i="7"/>
  <c r="EM214" i="7"/>
  <c r="EL214" i="7"/>
  <c r="EK214" i="7"/>
  <c r="EJ214" i="7"/>
  <c r="EI214" i="7"/>
  <c r="EH214" i="7"/>
  <c r="EG214" i="7"/>
  <c r="EF214" i="7"/>
  <c r="EE214" i="7"/>
  <c r="ED214" i="7"/>
  <c r="EB214" i="7"/>
  <c r="EA214" i="7"/>
  <c r="DZ214" i="7"/>
  <c r="DY214" i="7"/>
  <c r="DX214" i="7"/>
  <c r="DW214" i="7"/>
  <c r="DV214" i="7"/>
  <c r="DU214" i="7"/>
  <c r="DT214" i="7"/>
  <c r="DS214" i="7"/>
  <c r="DR214" i="7"/>
  <c r="DQ214" i="7"/>
  <c r="DP214" i="7"/>
  <c r="DO214" i="7"/>
  <c r="DN214" i="7"/>
  <c r="DL214" i="7"/>
  <c r="DK214" i="7"/>
  <c r="DJ214" i="7"/>
  <c r="DI214" i="7"/>
  <c r="DH214" i="7"/>
  <c r="DG214" i="7"/>
  <c r="DF214" i="7"/>
  <c r="DE214" i="7"/>
  <c r="DD214" i="7"/>
  <c r="DC214" i="7"/>
  <c r="DB214" i="7"/>
  <c r="DA214" i="7"/>
  <c r="CZ214" i="7"/>
  <c r="CY214" i="7"/>
  <c r="CX214" i="7"/>
  <c r="CV214" i="7"/>
  <c r="CU214" i="7"/>
  <c r="CT214" i="7"/>
  <c r="CS214" i="7"/>
  <c r="CR214" i="7"/>
  <c r="CQ214" i="7"/>
  <c r="CP214" i="7"/>
  <c r="CO214" i="7"/>
  <c r="CN214" i="7"/>
  <c r="CM214" i="7"/>
  <c r="CL214" i="7"/>
  <c r="CK214" i="7"/>
  <c r="CJ214" i="7"/>
  <c r="CI214" i="7"/>
  <c r="CH214" i="7"/>
  <c r="CG214" i="7"/>
  <c r="CF214" i="7"/>
  <c r="CE214" i="7"/>
  <c r="CD214" i="7"/>
  <c r="CC214" i="7"/>
  <c r="CB214" i="7"/>
  <c r="CA214" i="7"/>
  <c r="BZ214" i="7"/>
  <c r="BY214" i="7"/>
  <c r="BX214" i="7"/>
  <c r="BW214" i="7"/>
  <c r="BU214" i="7"/>
  <c r="BT214" i="7"/>
  <c r="BS214" i="7"/>
  <c r="BR214" i="7"/>
  <c r="BQ214" i="7"/>
  <c r="BP214" i="7"/>
  <c r="BO214" i="7"/>
  <c r="BN214" i="7"/>
  <c r="BM214" i="7"/>
  <c r="BL214" i="7"/>
  <c r="BK214" i="7"/>
  <c r="BJ214" i="7"/>
  <c r="BI214" i="7"/>
  <c r="BH214" i="7"/>
  <c r="BG214" i="7"/>
  <c r="BE214" i="7"/>
  <c r="BD214" i="7"/>
  <c r="BC214" i="7"/>
  <c r="BB214" i="7"/>
  <c r="BA214" i="7"/>
  <c r="AZ214" i="7"/>
  <c r="AY214" i="7"/>
  <c r="AX214" i="7"/>
  <c r="AW214" i="7"/>
  <c r="AV214" i="7"/>
  <c r="AU214" i="7"/>
  <c r="AT214" i="7"/>
  <c r="AS214" i="7"/>
  <c r="AR214" i="7"/>
  <c r="AQ214" i="7"/>
  <c r="AO214" i="7"/>
  <c r="AN214" i="7"/>
  <c r="AM214" i="7"/>
  <c r="AL214" i="7"/>
  <c r="AK214" i="7"/>
  <c r="AJ214" i="7"/>
  <c r="AI214" i="7"/>
  <c r="AH214" i="7"/>
  <c r="AG214" i="7"/>
  <c r="AF214" i="7"/>
  <c r="AE214" i="7"/>
  <c r="AD214" i="7"/>
  <c r="AC214" i="7"/>
  <c r="AB214" i="7"/>
  <c r="AA214" i="7"/>
  <c r="Y214" i="7"/>
  <c r="X214" i="7"/>
  <c r="W214" i="7"/>
  <c r="V214" i="7"/>
  <c r="U214" i="7"/>
  <c r="T214" i="7"/>
  <c r="S214" i="7"/>
  <c r="R214" i="7"/>
  <c r="Q214" i="7"/>
  <c r="P214" i="7"/>
  <c r="O214" i="7"/>
  <c r="N214" i="7"/>
  <c r="M214" i="7"/>
  <c r="L214" i="7"/>
  <c r="K214" i="7"/>
  <c r="I214" i="7"/>
  <c r="H214" i="7"/>
  <c r="G214" i="7"/>
  <c r="F214" i="7"/>
  <c r="UE211" i="7"/>
  <c r="TO211" i="7"/>
  <c r="SY211" i="7"/>
  <c r="SI211" i="7"/>
  <c r="RS211" i="7"/>
  <c r="QR211" i="7"/>
  <c r="QB211" i="7"/>
  <c r="PL211" i="7"/>
  <c r="OV211" i="7"/>
  <c r="OF211" i="7"/>
  <c r="NP211" i="7"/>
  <c r="MZ211" i="7"/>
  <c r="MJ211" i="7"/>
  <c r="LT211" i="7"/>
  <c r="LD211" i="7"/>
  <c r="KC211" i="7"/>
  <c r="JM211" i="7"/>
  <c r="IW211" i="7"/>
  <c r="IG211" i="7"/>
  <c r="HQ211" i="7"/>
  <c r="GO211" i="7"/>
  <c r="FY211" i="7"/>
  <c r="FI211" i="7"/>
  <c r="ES211" i="7"/>
  <c r="EC211" i="7"/>
  <c r="DM211" i="7"/>
  <c r="CW211" i="7"/>
  <c r="BV211" i="7"/>
  <c r="BF211" i="7"/>
  <c r="AP211" i="7"/>
  <c r="Z211" i="7"/>
  <c r="J211" i="7"/>
  <c r="E211" i="7"/>
  <c r="VE211" i="7" s="1"/>
  <c r="UE210" i="7"/>
  <c r="TO210" i="7"/>
  <c r="SY210" i="7"/>
  <c r="SI210" i="7"/>
  <c r="RS210" i="7"/>
  <c r="QR210" i="7"/>
  <c r="QB210" i="7"/>
  <c r="PL210" i="7"/>
  <c r="OV210" i="7"/>
  <c r="OF210" i="7"/>
  <c r="NP210" i="7"/>
  <c r="MZ210" i="7"/>
  <c r="MJ210" i="7"/>
  <c r="LT210" i="7"/>
  <c r="LD210" i="7"/>
  <c r="KC210" i="7"/>
  <c r="JM210" i="7"/>
  <c r="IW210" i="7"/>
  <c r="IG210" i="7"/>
  <c r="HQ210" i="7"/>
  <c r="GO210" i="7"/>
  <c r="FY210" i="7"/>
  <c r="FI210" i="7"/>
  <c r="ES210" i="7"/>
  <c r="EC210" i="7"/>
  <c r="DM210" i="7"/>
  <c r="CW210" i="7"/>
  <c r="BV210" i="7"/>
  <c r="BF210" i="7"/>
  <c r="AP210" i="7"/>
  <c r="Z210" i="7"/>
  <c r="J210" i="7"/>
  <c r="E210" i="7"/>
  <c r="VD209" i="7"/>
  <c r="VC209" i="7"/>
  <c r="VB209" i="7"/>
  <c r="VA209" i="7"/>
  <c r="UZ209" i="7"/>
  <c r="UY209" i="7"/>
  <c r="UX209" i="7"/>
  <c r="UW209" i="7"/>
  <c r="UV209" i="7"/>
  <c r="UU209" i="7"/>
  <c r="UT209" i="7"/>
  <c r="US209" i="7"/>
  <c r="UR209" i="7"/>
  <c r="UQ209" i="7"/>
  <c r="UP209" i="7"/>
  <c r="UO209" i="7"/>
  <c r="UN209" i="7"/>
  <c r="UM209" i="7"/>
  <c r="UL209" i="7"/>
  <c r="UK209" i="7"/>
  <c r="UJ209" i="7"/>
  <c r="UI209" i="7"/>
  <c r="UH209" i="7"/>
  <c r="UG209" i="7"/>
  <c r="UF209" i="7"/>
  <c r="UD209" i="7"/>
  <c r="UC209" i="7"/>
  <c r="UB209" i="7"/>
  <c r="UA209" i="7"/>
  <c r="TZ209" i="7"/>
  <c r="TY209" i="7"/>
  <c r="TX209" i="7"/>
  <c r="TW209" i="7"/>
  <c r="TV209" i="7"/>
  <c r="TU209" i="7"/>
  <c r="TT209" i="7"/>
  <c r="TS209" i="7"/>
  <c r="TR209" i="7"/>
  <c r="TQ209" i="7"/>
  <c r="TP209" i="7"/>
  <c r="TN209" i="7"/>
  <c r="TM209" i="7"/>
  <c r="TL209" i="7"/>
  <c r="TK209" i="7"/>
  <c r="TJ209" i="7"/>
  <c r="TI209" i="7"/>
  <c r="TH209" i="7"/>
  <c r="TG209" i="7"/>
  <c r="TF209" i="7"/>
  <c r="TE209" i="7"/>
  <c r="TD209" i="7"/>
  <c r="TC209" i="7"/>
  <c r="TB209" i="7"/>
  <c r="TA209" i="7"/>
  <c r="SZ209" i="7"/>
  <c r="SX209" i="7"/>
  <c r="SW209" i="7"/>
  <c r="SV209" i="7"/>
  <c r="SU209" i="7"/>
  <c r="ST209" i="7"/>
  <c r="SS209" i="7"/>
  <c r="SR209" i="7"/>
  <c r="SQ209" i="7"/>
  <c r="SP209" i="7"/>
  <c r="SO209" i="7"/>
  <c r="SN209" i="7"/>
  <c r="SM209" i="7"/>
  <c r="SL209" i="7"/>
  <c r="SK209" i="7"/>
  <c r="SJ209" i="7"/>
  <c r="SH209" i="7"/>
  <c r="SG209" i="7"/>
  <c r="SF209" i="7"/>
  <c r="SE209" i="7"/>
  <c r="SD209" i="7"/>
  <c r="SC209" i="7"/>
  <c r="SB209" i="7"/>
  <c r="SA209" i="7"/>
  <c r="RZ209" i="7"/>
  <c r="RY209" i="7"/>
  <c r="RX209" i="7"/>
  <c r="RW209" i="7"/>
  <c r="RV209" i="7"/>
  <c r="RU209" i="7"/>
  <c r="RT209" i="7"/>
  <c r="RR209" i="7"/>
  <c r="RQ209" i="7"/>
  <c r="RP209" i="7"/>
  <c r="RO209" i="7"/>
  <c r="RN209" i="7"/>
  <c r="RM209" i="7"/>
  <c r="RL209" i="7"/>
  <c r="RK209" i="7"/>
  <c r="RJ209" i="7"/>
  <c r="RI209" i="7"/>
  <c r="RH209" i="7"/>
  <c r="RG209" i="7"/>
  <c r="RF209" i="7"/>
  <c r="RE209" i="7"/>
  <c r="RD209" i="7"/>
  <c r="RC209" i="7"/>
  <c r="RB209" i="7"/>
  <c r="RA209" i="7"/>
  <c r="QZ209" i="7"/>
  <c r="QY209" i="7"/>
  <c r="QX209" i="7"/>
  <c r="QW209" i="7"/>
  <c r="QV209" i="7"/>
  <c r="QU209" i="7"/>
  <c r="QT209" i="7"/>
  <c r="QS209" i="7"/>
  <c r="QQ209" i="7"/>
  <c r="QP209" i="7"/>
  <c r="QO209" i="7"/>
  <c r="QN209" i="7"/>
  <c r="QM209" i="7"/>
  <c r="QL209" i="7"/>
  <c r="QK209" i="7"/>
  <c r="QJ209" i="7"/>
  <c r="QI209" i="7"/>
  <c r="QH209" i="7"/>
  <c r="QG209" i="7"/>
  <c r="QF209" i="7"/>
  <c r="QE209" i="7"/>
  <c r="QD209" i="7"/>
  <c r="QC209" i="7"/>
  <c r="QA209" i="7"/>
  <c r="PZ209" i="7"/>
  <c r="PY209" i="7"/>
  <c r="PX209" i="7"/>
  <c r="PW209" i="7"/>
  <c r="PV209" i="7"/>
  <c r="PU209" i="7"/>
  <c r="PT209" i="7"/>
  <c r="PS209" i="7"/>
  <c r="PR209" i="7"/>
  <c r="PQ209" i="7"/>
  <c r="PP209" i="7"/>
  <c r="PO209" i="7"/>
  <c r="PN209" i="7"/>
  <c r="PM209" i="7"/>
  <c r="PK209" i="7"/>
  <c r="PJ209" i="7"/>
  <c r="PI209" i="7"/>
  <c r="PH209" i="7"/>
  <c r="PG209" i="7"/>
  <c r="PF209" i="7"/>
  <c r="PE209" i="7"/>
  <c r="PD209" i="7"/>
  <c r="PC209" i="7"/>
  <c r="PB209" i="7"/>
  <c r="PA209" i="7"/>
  <c r="OZ209" i="7"/>
  <c r="OY209" i="7"/>
  <c r="OX209" i="7"/>
  <c r="OW209" i="7"/>
  <c r="OU209" i="7"/>
  <c r="OT209" i="7"/>
  <c r="OS209" i="7"/>
  <c r="OR209" i="7"/>
  <c r="OQ209" i="7"/>
  <c r="OP209" i="7"/>
  <c r="OO209" i="7"/>
  <c r="ON209" i="7"/>
  <c r="OM209" i="7"/>
  <c r="OL209" i="7"/>
  <c r="OK209" i="7"/>
  <c r="OJ209" i="7"/>
  <c r="OI209" i="7"/>
  <c r="OH209" i="7"/>
  <c r="OG209" i="7"/>
  <c r="OE209" i="7"/>
  <c r="OD209" i="7"/>
  <c r="OC209" i="7"/>
  <c r="OB209" i="7"/>
  <c r="OA209" i="7"/>
  <c r="NZ209" i="7"/>
  <c r="NY209" i="7"/>
  <c r="NX209" i="7"/>
  <c r="NW209" i="7"/>
  <c r="NV209" i="7"/>
  <c r="NU209" i="7"/>
  <c r="NT209" i="7"/>
  <c r="NS209" i="7"/>
  <c r="NR209" i="7"/>
  <c r="NQ209" i="7"/>
  <c r="NO209" i="7"/>
  <c r="NN209" i="7"/>
  <c r="NM209" i="7"/>
  <c r="NL209" i="7"/>
  <c r="NK209" i="7"/>
  <c r="NJ209" i="7"/>
  <c r="NI209" i="7"/>
  <c r="NH209" i="7"/>
  <c r="NG209" i="7"/>
  <c r="NF209" i="7"/>
  <c r="NE209" i="7"/>
  <c r="ND209" i="7"/>
  <c r="NC209" i="7"/>
  <c r="NB209" i="7"/>
  <c r="NA209" i="7"/>
  <c r="MY209" i="7"/>
  <c r="MX209" i="7"/>
  <c r="MW209" i="7"/>
  <c r="MV209" i="7"/>
  <c r="MU209" i="7"/>
  <c r="MT209" i="7"/>
  <c r="MS209" i="7"/>
  <c r="MR209" i="7"/>
  <c r="MQ209" i="7"/>
  <c r="MP209" i="7"/>
  <c r="MO209" i="7"/>
  <c r="MN209" i="7"/>
  <c r="MM209" i="7"/>
  <c r="ML209" i="7"/>
  <c r="MK209" i="7"/>
  <c r="MI209" i="7"/>
  <c r="MH209" i="7"/>
  <c r="MG209" i="7"/>
  <c r="MF209" i="7"/>
  <c r="ME209" i="7"/>
  <c r="MD209" i="7"/>
  <c r="MC209" i="7"/>
  <c r="MB209" i="7"/>
  <c r="MA209" i="7"/>
  <c r="LZ209" i="7"/>
  <c r="LY209" i="7"/>
  <c r="LX209" i="7"/>
  <c r="LW209" i="7"/>
  <c r="LV209" i="7"/>
  <c r="LU209" i="7"/>
  <c r="LS209" i="7"/>
  <c r="LR209" i="7"/>
  <c r="LQ209" i="7"/>
  <c r="LP209" i="7"/>
  <c r="LO209" i="7"/>
  <c r="LN209" i="7"/>
  <c r="LM209" i="7"/>
  <c r="LL209" i="7"/>
  <c r="LK209" i="7"/>
  <c r="LJ209" i="7"/>
  <c r="LI209" i="7"/>
  <c r="LH209" i="7"/>
  <c r="LG209" i="7"/>
  <c r="LF209" i="7"/>
  <c r="LE209" i="7"/>
  <c r="LC209" i="7"/>
  <c r="LB209" i="7"/>
  <c r="LA209" i="7"/>
  <c r="KZ209" i="7"/>
  <c r="KY209" i="7"/>
  <c r="KX209" i="7"/>
  <c r="KW209" i="7"/>
  <c r="KV209" i="7"/>
  <c r="KU209" i="7"/>
  <c r="KT209" i="7"/>
  <c r="KS209" i="7"/>
  <c r="KR209" i="7"/>
  <c r="KQ209" i="7"/>
  <c r="KP209" i="7"/>
  <c r="KO209" i="7"/>
  <c r="KN209" i="7"/>
  <c r="KM209" i="7"/>
  <c r="KL209" i="7"/>
  <c r="KK209" i="7"/>
  <c r="KJ209" i="7"/>
  <c r="KI209" i="7"/>
  <c r="KH209" i="7"/>
  <c r="KG209" i="7"/>
  <c r="KF209" i="7"/>
  <c r="KE209" i="7"/>
  <c r="KD209" i="7"/>
  <c r="KB209" i="7"/>
  <c r="KA209" i="7"/>
  <c r="JZ209" i="7"/>
  <c r="JY209" i="7"/>
  <c r="JX209" i="7"/>
  <c r="JW209" i="7"/>
  <c r="JV209" i="7"/>
  <c r="JU209" i="7"/>
  <c r="JT209" i="7"/>
  <c r="JS209" i="7"/>
  <c r="JR209" i="7"/>
  <c r="JQ209" i="7"/>
  <c r="JP209" i="7"/>
  <c r="JO209" i="7"/>
  <c r="JN209" i="7"/>
  <c r="JL209" i="7"/>
  <c r="JK209" i="7"/>
  <c r="JJ209" i="7"/>
  <c r="JI209" i="7"/>
  <c r="JH209" i="7"/>
  <c r="JG209" i="7"/>
  <c r="JF209" i="7"/>
  <c r="JE209" i="7"/>
  <c r="JD209" i="7"/>
  <c r="JC209" i="7"/>
  <c r="JB209" i="7"/>
  <c r="JA209" i="7"/>
  <c r="IZ209" i="7"/>
  <c r="IY209" i="7"/>
  <c r="IX209" i="7"/>
  <c r="IV209" i="7"/>
  <c r="IU209" i="7"/>
  <c r="IT209" i="7"/>
  <c r="IS209" i="7"/>
  <c r="IR209" i="7"/>
  <c r="IQ209" i="7"/>
  <c r="IP209" i="7"/>
  <c r="IO209" i="7"/>
  <c r="IN209" i="7"/>
  <c r="IM209" i="7"/>
  <c r="IL209" i="7"/>
  <c r="IK209" i="7"/>
  <c r="IJ209" i="7"/>
  <c r="II209" i="7"/>
  <c r="IH209" i="7"/>
  <c r="IF209" i="7"/>
  <c r="IE209" i="7"/>
  <c r="ID209" i="7"/>
  <c r="IC209" i="7"/>
  <c r="IB209" i="7"/>
  <c r="IA209" i="7"/>
  <c r="HZ209" i="7"/>
  <c r="HY209" i="7"/>
  <c r="HX209" i="7"/>
  <c r="HW209" i="7"/>
  <c r="HV209" i="7"/>
  <c r="HU209" i="7"/>
  <c r="HT209" i="7"/>
  <c r="HS209" i="7"/>
  <c r="HR209" i="7"/>
  <c r="HP209" i="7"/>
  <c r="HO209" i="7"/>
  <c r="HN209" i="7"/>
  <c r="HM209" i="7"/>
  <c r="HL209" i="7"/>
  <c r="HK209" i="7"/>
  <c r="HJ209" i="7"/>
  <c r="HI209" i="7"/>
  <c r="HH209" i="7"/>
  <c r="HG209" i="7"/>
  <c r="HF209" i="7"/>
  <c r="HE209" i="7"/>
  <c r="HD209" i="7"/>
  <c r="HC209" i="7"/>
  <c r="HB209" i="7"/>
  <c r="HA209" i="7"/>
  <c r="GZ209" i="7"/>
  <c r="GY209" i="7"/>
  <c r="GX209" i="7"/>
  <c r="GW209" i="7"/>
  <c r="GV209" i="7"/>
  <c r="GU209" i="7"/>
  <c r="GT209" i="7"/>
  <c r="GS209" i="7"/>
  <c r="GR209" i="7"/>
  <c r="GQ209" i="7"/>
  <c r="GP209" i="7"/>
  <c r="GN209" i="7"/>
  <c r="GM209" i="7"/>
  <c r="GL209" i="7"/>
  <c r="GK209" i="7"/>
  <c r="GJ209" i="7"/>
  <c r="GI209" i="7"/>
  <c r="GH209" i="7"/>
  <c r="GG209" i="7"/>
  <c r="GF209" i="7"/>
  <c r="GE209" i="7"/>
  <c r="GD209" i="7"/>
  <c r="GC209" i="7"/>
  <c r="GB209" i="7"/>
  <c r="GA209" i="7"/>
  <c r="FZ209" i="7"/>
  <c r="FX209" i="7"/>
  <c r="FW209" i="7"/>
  <c r="FV209" i="7"/>
  <c r="FU209" i="7"/>
  <c r="FT209" i="7"/>
  <c r="FS209" i="7"/>
  <c r="FR209" i="7"/>
  <c r="FQ209" i="7"/>
  <c r="FP209" i="7"/>
  <c r="FO209" i="7"/>
  <c r="FN209" i="7"/>
  <c r="FM209" i="7"/>
  <c r="FL209" i="7"/>
  <c r="FK209" i="7"/>
  <c r="FJ209" i="7"/>
  <c r="FH209" i="7"/>
  <c r="FG209" i="7"/>
  <c r="FF209" i="7"/>
  <c r="FE209" i="7"/>
  <c r="FD209" i="7"/>
  <c r="FC209" i="7"/>
  <c r="FB209" i="7"/>
  <c r="FA209" i="7"/>
  <c r="EZ209" i="7"/>
  <c r="EY209" i="7"/>
  <c r="EX209" i="7"/>
  <c r="EW209" i="7"/>
  <c r="EV209" i="7"/>
  <c r="EU209" i="7"/>
  <c r="ET209" i="7"/>
  <c r="ER209" i="7"/>
  <c r="EQ209" i="7"/>
  <c r="EP209" i="7"/>
  <c r="EO209" i="7"/>
  <c r="EN209" i="7"/>
  <c r="EM209" i="7"/>
  <c r="EL209" i="7"/>
  <c r="EK209" i="7"/>
  <c r="EJ209" i="7"/>
  <c r="EI209" i="7"/>
  <c r="EH209" i="7"/>
  <c r="EG209" i="7"/>
  <c r="EF209" i="7"/>
  <c r="EE209" i="7"/>
  <c r="ED209" i="7"/>
  <c r="EB209" i="7"/>
  <c r="EA209" i="7"/>
  <c r="DZ209" i="7"/>
  <c r="DY209" i="7"/>
  <c r="DX209" i="7"/>
  <c r="DW209" i="7"/>
  <c r="DV209" i="7"/>
  <c r="DU209" i="7"/>
  <c r="DT209" i="7"/>
  <c r="DS209" i="7"/>
  <c r="DR209" i="7"/>
  <c r="DQ209" i="7"/>
  <c r="DP209" i="7"/>
  <c r="DO209" i="7"/>
  <c r="DN209" i="7"/>
  <c r="DL209" i="7"/>
  <c r="DK209" i="7"/>
  <c r="DJ209" i="7"/>
  <c r="DI209" i="7"/>
  <c r="DH209" i="7"/>
  <c r="DG209" i="7"/>
  <c r="DF209" i="7"/>
  <c r="DE209" i="7"/>
  <c r="DD209" i="7"/>
  <c r="DC209" i="7"/>
  <c r="DB209" i="7"/>
  <c r="DA209" i="7"/>
  <c r="CZ209" i="7"/>
  <c r="CY209" i="7"/>
  <c r="CX209" i="7"/>
  <c r="CV209" i="7"/>
  <c r="CU209" i="7"/>
  <c r="CT209" i="7"/>
  <c r="CS209" i="7"/>
  <c r="CR209" i="7"/>
  <c r="CQ209" i="7"/>
  <c r="CP209" i="7"/>
  <c r="CO209" i="7"/>
  <c r="CN209" i="7"/>
  <c r="CM209" i="7"/>
  <c r="CL209" i="7"/>
  <c r="CK209" i="7"/>
  <c r="CJ209" i="7"/>
  <c r="CI209" i="7"/>
  <c r="CH209" i="7"/>
  <c r="CG209" i="7"/>
  <c r="CF209" i="7"/>
  <c r="CE209" i="7"/>
  <c r="CD209" i="7"/>
  <c r="CC209" i="7"/>
  <c r="CB209" i="7"/>
  <c r="CA209" i="7"/>
  <c r="BZ209" i="7"/>
  <c r="BY209" i="7"/>
  <c r="BX209" i="7"/>
  <c r="BW209" i="7"/>
  <c r="BU209" i="7"/>
  <c r="BT209" i="7"/>
  <c r="BS209" i="7"/>
  <c r="BR209" i="7"/>
  <c r="BQ209" i="7"/>
  <c r="BP209" i="7"/>
  <c r="BO209" i="7"/>
  <c r="BN209" i="7"/>
  <c r="BM209" i="7"/>
  <c r="BL209" i="7"/>
  <c r="BK209" i="7"/>
  <c r="BJ209" i="7"/>
  <c r="BI209" i="7"/>
  <c r="BH209" i="7"/>
  <c r="BG209" i="7"/>
  <c r="BE209" i="7"/>
  <c r="BD209" i="7"/>
  <c r="BC209" i="7"/>
  <c r="BB209" i="7"/>
  <c r="BA209" i="7"/>
  <c r="AZ209" i="7"/>
  <c r="AY209" i="7"/>
  <c r="AX209" i="7"/>
  <c r="AW209" i="7"/>
  <c r="AV209" i="7"/>
  <c r="AU209" i="7"/>
  <c r="AT209" i="7"/>
  <c r="AS209" i="7"/>
  <c r="AR209" i="7"/>
  <c r="AQ209" i="7"/>
  <c r="AO209" i="7"/>
  <c r="AN209" i="7"/>
  <c r="AM209" i="7"/>
  <c r="AL209" i="7"/>
  <c r="AK209" i="7"/>
  <c r="AJ209" i="7"/>
  <c r="AI209" i="7"/>
  <c r="AH209" i="7"/>
  <c r="AG209" i="7"/>
  <c r="AF209" i="7"/>
  <c r="AE209" i="7"/>
  <c r="AD209" i="7"/>
  <c r="AC209" i="7"/>
  <c r="AB209" i="7"/>
  <c r="AA209" i="7"/>
  <c r="Y209" i="7"/>
  <c r="X209" i="7"/>
  <c r="W209" i="7"/>
  <c r="V209" i="7"/>
  <c r="U209" i="7"/>
  <c r="T209" i="7"/>
  <c r="S209" i="7"/>
  <c r="R209" i="7"/>
  <c r="Q209" i="7"/>
  <c r="P209" i="7"/>
  <c r="O209" i="7"/>
  <c r="N209" i="7"/>
  <c r="M209" i="7"/>
  <c r="L209" i="7"/>
  <c r="K209" i="7"/>
  <c r="I209" i="7"/>
  <c r="H209" i="7"/>
  <c r="G209" i="7"/>
  <c r="F209" i="7"/>
  <c r="UE208" i="7"/>
  <c r="TO208" i="7"/>
  <c r="SY208" i="7"/>
  <c r="SI208" i="7"/>
  <c r="RS208" i="7"/>
  <c r="QR208" i="7"/>
  <c r="QB208" i="7"/>
  <c r="PL208" i="7"/>
  <c r="OV208" i="7"/>
  <c r="OF208" i="7"/>
  <c r="NP208" i="7"/>
  <c r="MZ208" i="7"/>
  <c r="MJ208" i="7"/>
  <c r="LT208" i="7"/>
  <c r="LD208" i="7"/>
  <c r="KC208" i="7"/>
  <c r="JM208" i="7"/>
  <c r="IW208" i="7"/>
  <c r="IG208" i="7"/>
  <c r="HQ208" i="7"/>
  <c r="GO208" i="7"/>
  <c r="FY208" i="7"/>
  <c r="FI208" i="7"/>
  <c r="ES208" i="7"/>
  <c r="EC208" i="7"/>
  <c r="DM208" i="7"/>
  <c r="CW208" i="7"/>
  <c r="BV208" i="7"/>
  <c r="BF208" i="7"/>
  <c r="AP208" i="7"/>
  <c r="Z208" i="7"/>
  <c r="J208" i="7"/>
  <c r="E208" i="7"/>
  <c r="VE208" i="7" s="1"/>
  <c r="UE207" i="7"/>
  <c r="TO207" i="7"/>
  <c r="SY207" i="7"/>
  <c r="SI207" i="7"/>
  <c r="RS207" i="7"/>
  <c r="QR207" i="7"/>
  <c r="QB207" i="7"/>
  <c r="PL207" i="7"/>
  <c r="OV207" i="7"/>
  <c r="OF207" i="7"/>
  <c r="NP207" i="7"/>
  <c r="MZ207" i="7"/>
  <c r="MJ207" i="7"/>
  <c r="LT207" i="7"/>
  <c r="LD207" i="7"/>
  <c r="KC207" i="7"/>
  <c r="JM207" i="7"/>
  <c r="IW207" i="7"/>
  <c r="IG207" i="7"/>
  <c r="HQ207" i="7"/>
  <c r="GO207" i="7"/>
  <c r="FY207" i="7"/>
  <c r="FI207" i="7"/>
  <c r="ES207" i="7"/>
  <c r="EC207" i="7"/>
  <c r="DM207" i="7"/>
  <c r="CW207" i="7"/>
  <c r="BV207" i="7"/>
  <c r="BF207" i="7"/>
  <c r="AP207" i="7"/>
  <c r="Z207" i="7"/>
  <c r="J207" i="7"/>
  <c r="E207" i="7"/>
  <c r="VD206" i="7"/>
  <c r="VC206" i="7"/>
  <c r="VB206" i="7"/>
  <c r="VA206" i="7"/>
  <c r="UZ206" i="7"/>
  <c r="UY206" i="7"/>
  <c r="UX206" i="7"/>
  <c r="UW206" i="7"/>
  <c r="UV206" i="7"/>
  <c r="UU206" i="7"/>
  <c r="UT206" i="7"/>
  <c r="US206" i="7"/>
  <c r="UR206" i="7"/>
  <c r="UQ206" i="7"/>
  <c r="UP206" i="7"/>
  <c r="UO206" i="7"/>
  <c r="UN206" i="7"/>
  <c r="UM206" i="7"/>
  <c r="UL206" i="7"/>
  <c r="UK206" i="7"/>
  <c r="UJ206" i="7"/>
  <c r="UI206" i="7"/>
  <c r="UH206" i="7"/>
  <c r="UG206" i="7"/>
  <c r="UF206" i="7"/>
  <c r="UD206" i="7"/>
  <c r="UC206" i="7"/>
  <c r="UB206" i="7"/>
  <c r="UA206" i="7"/>
  <c r="TZ206" i="7"/>
  <c r="TY206" i="7"/>
  <c r="TX206" i="7"/>
  <c r="TW206" i="7"/>
  <c r="TV206" i="7"/>
  <c r="TU206" i="7"/>
  <c r="TT206" i="7"/>
  <c r="TS206" i="7"/>
  <c r="TR206" i="7"/>
  <c r="TQ206" i="7"/>
  <c r="TP206" i="7"/>
  <c r="TN206" i="7"/>
  <c r="TM206" i="7"/>
  <c r="TL206" i="7"/>
  <c r="TK206" i="7"/>
  <c r="TJ206" i="7"/>
  <c r="TI206" i="7"/>
  <c r="TH206" i="7"/>
  <c r="TG206" i="7"/>
  <c r="TF206" i="7"/>
  <c r="TE206" i="7"/>
  <c r="TD206" i="7"/>
  <c r="TC206" i="7"/>
  <c r="TB206" i="7"/>
  <c r="TA206" i="7"/>
  <c r="SZ206" i="7"/>
  <c r="SX206" i="7"/>
  <c r="SW206" i="7"/>
  <c r="SV206" i="7"/>
  <c r="SU206" i="7"/>
  <c r="ST206" i="7"/>
  <c r="SS206" i="7"/>
  <c r="SR206" i="7"/>
  <c r="SQ206" i="7"/>
  <c r="SP206" i="7"/>
  <c r="SO206" i="7"/>
  <c r="SN206" i="7"/>
  <c r="SM206" i="7"/>
  <c r="SL206" i="7"/>
  <c r="SK206" i="7"/>
  <c r="SJ206" i="7"/>
  <c r="SH206" i="7"/>
  <c r="SG206" i="7"/>
  <c r="SF206" i="7"/>
  <c r="SE206" i="7"/>
  <c r="SD206" i="7"/>
  <c r="SC206" i="7"/>
  <c r="SB206" i="7"/>
  <c r="SA206" i="7"/>
  <c r="RZ206" i="7"/>
  <c r="RY206" i="7"/>
  <c r="RX206" i="7"/>
  <c r="RW206" i="7"/>
  <c r="RV206" i="7"/>
  <c r="RU206" i="7"/>
  <c r="RT206" i="7"/>
  <c r="RR206" i="7"/>
  <c r="RQ206" i="7"/>
  <c r="RP206" i="7"/>
  <c r="RO206" i="7"/>
  <c r="RN206" i="7"/>
  <c r="RM206" i="7"/>
  <c r="RL206" i="7"/>
  <c r="RK206" i="7"/>
  <c r="RJ206" i="7"/>
  <c r="RI206" i="7"/>
  <c r="RH206" i="7"/>
  <c r="RG206" i="7"/>
  <c r="RF206" i="7"/>
  <c r="RE206" i="7"/>
  <c r="RD206" i="7"/>
  <c r="RC206" i="7"/>
  <c r="RB206" i="7"/>
  <c r="RA206" i="7"/>
  <c r="QZ206" i="7"/>
  <c r="QY206" i="7"/>
  <c r="QX206" i="7"/>
  <c r="QW206" i="7"/>
  <c r="QV206" i="7"/>
  <c r="QU206" i="7"/>
  <c r="QT206" i="7"/>
  <c r="QS206" i="7"/>
  <c r="QQ206" i="7"/>
  <c r="QP206" i="7"/>
  <c r="QO206" i="7"/>
  <c r="QN206" i="7"/>
  <c r="QM206" i="7"/>
  <c r="QL206" i="7"/>
  <c r="QK206" i="7"/>
  <c r="QJ206" i="7"/>
  <c r="QI206" i="7"/>
  <c r="QH206" i="7"/>
  <c r="QG206" i="7"/>
  <c r="QF206" i="7"/>
  <c r="QE206" i="7"/>
  <c r="QD206" i="7"/>
  <c r="QC206" i="7"/>
  <c r="QA206" i="7"/>
  <c r="PZ206" i="7"/>
  <c r="PY206" i="7"/>
  <c r="PX206" i="7"/>
  <c r="PW206" i="7"/>
  <c r="PV206" i="7"/>
  <c r="PU206" i="7"/>
  <c r="PT206" i="7"/>
  <c r="PS206" i="7"/>
  <c r="PR206" i="7"/>
  <c r="PQ206" i="7"/>
  <c r="PP206" i="7"/>
  <c r="PO206" i="7"/>
  <c r="PN206" i="7"/>
  <c r="PM206" i="7"/>
  <c r="PK206" i="7"/>
  <c r="PJ206" i="7"/>
  <c r="PI206" i="7"/>
  <c r="PH206" i="7"/>
  <c r="PG206" i="7"/>
  <c r="PF206" i="7"/>
  <c r="PE206" i="7"/>
  <c r="PD206" i="7"/>
  <c r="PC206" i="7"/>
  <c r="PB206" i="7"/>
  <c r="PA206" i="7"/>
  <c r="OZ206" i="7"/>
  <c r="OY206" i="7"/>
  <c r="OX206" i="7"/>
  <c r="OW206" i="7"/>
  <c r="OU206" i="7"/>
  <c r="OT206" i="7"/>
  <c r="OS206" i="7"/>
  <c r="OR206" i="7"/>
  <c r="OQ206" i="7"/>
  <c r="OP206" i="7"/>
  <c r="OO206" i="7"/>
  <c r="ON206" i="7"/>
  <c r="OM206" i="7"/>
  <c r="OL206" i="7"/>
  <c r="OK206" i="7"/>
  <c r="OJ206" i="7"/>
  <c r="OI206" i="7"/>
  <c r="OH206" i="7"/>
  <c r="OG206" i="7"/>
  <c r="OE206" i="7"/>
  <c r="OD206" i="7"/>
  <c r="OC206" i="7"/>
  <c r="OB206" i="7"/>
  <c r="OA206" i="7"/>
  <c r="NZ206" i="7"/>
  <c r="NY206" i="7"/>
  <c r="NX206" i="7"/>
  <c r="NW206" i="7"/>
  <c r="NV206" i="7"/>
  <c r="NU206" i="7"/>
  <c r="NT206" i="7"/>
  <c r="NS206" i="7"/>
  <c r="NR206" i="7"/>
  <c r="NQ206" i="7"/>
  <c r="NO206" i="7"/>
  <c r="NN206" i="7"/>
  <c r="NM206" i="7"/>
  <c r="NL206" i="7"/>
  <c r="NK206" i="7"/>
  <c r="NJ206" i="7"/>
  <c r="NI206" i="7"/>
  <c r="NH206" i="7"/>
  <c r="NG206" i="7"/>
  <c r="NF206" i="7"/>
  <c r="NE206" i="7"/>
  <c r="ND206" i="7"/>
  <c r="NC206" i="7"/>
  <c r="NB206" i="7"/>
  <c r="NA206" i="7"/>
  <c r="MY206" i="7"/>
  <c r="MX206" i="7"/>
  <c r="MW206" i="7"/>
  <c r="MV206" i="7"/>
  <c r="MU206" i="7"/>
  <c r="MT206" i="7"/>
  <c r="MS206" i="7"/>
  <c r="MR206" i="7"/>
  <c r="MQ206" i="7"/>
  <c r="MP206" i="7"/>
  <c r="MO206" i="7"/>
  <c r="MN206" i="7"/>
  <c r="MM206" i="7"/>
  <c r="ML206" i="7"/>
  <c r="MK206" i="7"/>
  <c r="MI206" i="7"/>
  <c r="MH206" i="7"/>
  <c r="MG206" i="7"/>
  <c r="MF206" i="7"/>
  <c r="ME206" i="7"/>
  <c r="MD206" i="7"/>
  <c r="MC206" i="7"/>
  <c r="MB206" i="7"/>
  <c r="MA206" i="7"/>
  <c r="LZ206" i="7"/>
  <c r="LY206" i="7"/>
  <c r="LX206" i="7"/>
  <c r="LW206" i="7"/>
  <c r="LV206" i="7"/>
  <c r="LU206" i="7"/>
  <c r="LS206" i="7"/>
  <c r="LR206" i="7"/>
  <c r="LQ206" i="7"/>
  <c r="LP206" i="7"/>
  <c r="LO206" i="7"/>
  <c r="LN206" i="7"/>
  <c r="LM206" i="7"/>
  <c r="LL206" i="7"/>
  <c r="LK206" i="7"/>
  <c r="LJ206" i="7"/>
  <c r="LI206" i="7"/>
  <c r="LH206" i="7"/>
  <c r="LG206" i="7"/>
  <c r="LF206" i="7"/>
  <c r="LE206" i="7"/>
  <c r="LC206" i="7"/>
  <c r="LB206" i="7"/>
  <c r="LA206" i="7"/>
  <c r="KZ206" i="7"/>
  <c r="KY206" i="7"/>
  <c r="KX206" i="7"/>
  <c r="KW206" i="7"/>
  <c r="KV206" i="7"/>
  <c r="KU206" i="7"/>
  <c r="KT206" i="7"/>
  <c r="KS206" i="7"/>
  <c r="KR206" i="7"/>
  <c r="KQ206" i="7"/>
  <c r="KP206" i="7"/>
  <c r="KO206" i="7"/>
  <c r="KN206" i="7"/>
  <c r="KM206" i="7"/>
  <c r="KL206" i="7"/>
  <c r="KK206" i="7"/>
  <c r="KJ206" i="7"/>
  <c r="KI206" i="7"/>
  <c r="KH206" i="7"/>
  <c r="KG206" i="7"/>
  <c r="KF206" i="7"/>
  <c r="KE206" i="7"/>
  <c r="KD206" i="7"/>
  <c r="KB206" i="7"/>
  <c r="KA206" i="7"/>
  <c r="JZ206" i="7"/>
  <c r="JY206" i="7"/>
  <c r="JX206" i="7"/>
  <c r="JW206" i="7"/>
  <c r="JV206" i="7"/>
  <c r="JU206" i="7"/>
  <c r="JT206" i="7"/>
  <c r="JS206" i="7"/>
  <c r="JR206" i="7"/>
  <c r="JQ206" i="7"/>
  <c r="JP206" i="7"/>
  <c r="JO206" i="7"/>
  <c r="JN206" i="7"/>
  <c r="JL206" i="7"/>
  <c r="JK206" i="7"/>
  <c r="JJ206" i="7"/>
  <c r="JI206" i="7"/>
  <c r="JH206" i="7"/>
  <c r="JG206" i="7"/>
  <c r="JF206" i="7"/>
  <c r="JE206" i="7"/>
  <c r="JD206" i="7"/>
  <c r="JC206" i="7"/>
  <c r="JB206" i="7"/>
  <c r="JA206" i="7"/>
  <c r="IZ206" i="7"/>
  <c r="IY206" i="7"/>
  <c r="IX206" i="7"/>
  <c r="IV206" i="7"/>
  <c r="IU206" i="7"/>
  <c r="IT206" i="7"/>
  <c r="IS206" i="7"/>
  <c r="IR206" i="7"/>
  <c r="IQ206" i="7"/>
  <c r="IP206" i="7"/>
  <c r="IO206" i="7"/>
  <c r="IN206" i="7"/>
  <c r="IM206" i="7"/>
  <c r="IL206" i="7"/>
  <c r="IK206" i="7"/>
  <c r="IJ206" i="7"/>
  <c r="II206" i="7"/>
  <c r="IH206" i="7"/>
  <c r="IF206" i="7"/>
  <c r="IE206" i="7"/>
  <c r="ID206" i="7"/>
  <c r="IC206" i="7"/>
  <c r="IB206" i="7"/>
  <c r="IA206" i="7"/>
  <c r="HZ206" i="7"/>
  <c r="HY206" i="7"/>
  <c r="HX206" i="7"/>
  <c r="HW206" i="7"/>
  <c r="HV206" i="7"/>
  <c r="HU206" i="7"/>
  <c r="HT206" i="7"/>
  <c r="HS206" i="7"/>
  <c r="HR206" i="7"/>
  <c r="HP206" i="7"/>
  <c r="HO206" i="7"/>
  <c r="HN206" i="7"/>
  <c r="HM206" i="7"/>
  <c r="HL206" i="7"/>
  <c r="HK206" i="7"/>
  <c r="HJ206" i="7"/>
  <c r="HI206" i="7"/>
  <c r="HH206" i="7"/>
  <c r="HG206" i="7"/>
  <c r="HF206" i="7"/>
  <c r="HE206" i="7"/>
  <c r="HD206" i="7"/>
  <c r="HC206" i="7"/>
  <c r="HB206" i="7"/>
  <c r="HA206" i="7"/>
  <c r="GZ206" i="7"/>
  <c r="GY206" i="7"/>
  <c r="GX206" i="7"/>
  <c r="GW206" i="7"/>
  <c r="GV206" i="7"/>
  <c r="GU206" i="7"/>
  <c r="GT206" i="7"/>
  <c r="GS206" i="7"/>
  <c r="GR206" i="7"/>
  <c r="GQ206" i="7"/>
  <c r="GP206" i="7"/>
  <c r="GN206" i="7"/>
  <c r="GM206" i="7"/>
  <c r="GL206" i="7"/>
  <c r="GK206" i="7"/>
  <c r="GJ206" i="7"/>
  <c r="GI206" i="7"/>
  <c r="GH206" i="7"/>
  <c r="GG206" i="7"/>
  <c r="GF206" i="7"/>
  <c r="GE206" i="7"/>
  <c r="GD206" i="7"/>
  <c r="GC206" i="7"/>
  <c r="GB206" i="7"/>
  <c r="GA206" i="7"/>
  <c r="FZ206" i="7"/>
  <c r="FX206" i="7"/>
  <c r="FW206" i="7"/>
  <c r="FV206" i="7"/>
  <c r="FU206" i="7"/>
  <c r="FT206" i="7"/>
  <c r="FS206" i="7"/>
  <c r="FR206" i="7"/>
  <c r="FQ206" i="7"/>
  <c r="FP206" i="7"/>
  <c r="FO206" i="7"/>
  <c r="FN206" i="7"/>
  <c r="FM206" i="7"/>
  <c r="FL206" i="7"/>
  <c r="FK206" i="7"/>
  <c r="FJ206" i="7"/>
  <c r="FH206" i="7"/>
  <c r="FG206" i="7"/>
  <c r="FF206" i="7"/>
  <c r="FE206" i="7"/>
  <c r="FD206" i="7"/>
  <c r="FC206" i="7"/>
  <c r="FB206" i="7"/>
  <c r="FA206" i="7"/>
  <c r="EZ206" i="7"/>
  <c r="EY206" i="7"/>
  <c r="EX206" i="7"/>
  <c r="EW206" i="7"/>
  <c r="EV206" i="7"/>
  <c r="EU206" i="7"/>
  <c r="ET206" i="7"/>
  <c r="ER206" i="7"/>
  <c r="EQ206" i="7"/>
  <c r="EP206" i="7"/>
  <c r="EO206" i="7"/>
  <c r="EN206" i="7"/>
  <c r="EM206" i="7"/>
  <c r="EL206" i="7"/>
  <c r="EK206" i="7"/>
  <c r="EJ206" i="7"/>
  <c r="EI206" i="7"/>
  <c r="EH206" i="7"/>
  <c r="EG206" i="7"/>
  <c r="EF206" i="7"/>
  <c r="EE206" i="7"/>
  <c r="ED206" i="7"/>
  <c r="EB206" i="7"/>
  <c r="EA206" i="7"/>
  <c r="DZ206" i="7"/>
  <c r="DY206" i="7"/>
  <c r="DX206" i="7"/>
  <c r="DW206" i="7"/>
  <c r="DV206" i="7"/>
  <c r="DU206" i="7"/>
  <c r="DT206" i="7"/>
  <c r="DS206" i="7"/>
  <c r="DR206" i="7"/>
  <c r="DQ206" i="7"/>
  <c r="DP206" i="7"/>
  <c r="DO206" i="7"/>
  <c r="DN206" i="7"/>
  <c r="DL206" i="7"/>
  <c r="DK206" i="7"/>
  <c r="DJ206" i="7"/>
  <c r="DI206" i="7"/>
  <c r="DH206" i="7"/>
  <c r="DG206" i="7"/>
  <c r="DF206" i="7"/>
  <c r="DE206" i="7"/>
  <c r="DD206" i="7"/>
  <c r="DC206" i="7"/>
  <c r="DB206" i="7"/>
  <c r="DA206" i="7"/>
  <c r="CZ206" i="7"/>
  <c r="CY206" i="7"/>
  <c r="CX206" i="7"/>
  <c r="CV206" i="7"/>
  <c r="CU206" i="7"/>
  <c r="CT206" i="7"/>
  <c r="CS206" i="7"/>
  <c r="CR206" i="7"/>
  <c r="CQ206" i="7"/>
  <c r="CP206" i="7"/>
  <c r="CO206" i="7"/>
  <c r="CN206" i="7"/>
  <c r="CM206" i="7"/>
  <c r="CL206" i="7"/>
  <c r="CK206" i="7"/>
  <c r="CJ206" i="7"/>
  <c r="CI206" i="7"/>
  <c r="CH206" i="7"/>
  <c r="CG206" i="7"/>
  <c r="CF206" i="7"/>
  <c r="CE206" i="7"/>
  <c r="CD206" i="7"/>
  <c r="CC206" i="7"/>
  <c r="CB206" i="7"/>
  <c r="CA206" i="7"/>
  <c r="BZ206" i="7"/>
  <c r="BY206" i="7"/>
  <c r="BX206" i="7"/>
  <c r="BW206" i="7"/>
  <c r="BU206" i="7"/>
  <c r="BT206" i="7"/>
  <c r="BS206" i="7"/>
  <c r="BR206" i="7"/>
  <c r="BQ206" i="7"/>
  <c r="BP206" i="7"/>
  <c r="BO206" i="7"/>
  <c r="BN206" i="7"/>
  <c r="BM206" i="7"/>
  <c r="BL206" i="7"/>
  <c r="BK206" i="7"/>
  <c r="BJ206" i="7"/>
  <c r="BI206" i="7"/>
  <c r="BH206" i="7"/>
  <c r="BG206" i="7"/>
  <c r="BE206" i="7"/>
  <c r="BD206" i="7"/>
  <c r="BC206" i="7"/>
  <c r="BB206" i="7"/>
  <c r="BA206" i="7"/>
  <c r="AZ206" i="7"/>
  <c r="AY206" i="7"/>
  <c r="AX206" i="7"/>
  <c r="AW206" i="7"/>
  <c r="AV206" i="7"/>
  <c r="AU206" i="7"/>
  <c r="AT206" i="7"/>
  <c r="AS206" i="7"/>
  <c r="AR206" i="7"/>
  <c r="AQ206" i="7"/>
  <c r="AO206" i="7"/>
  <c r="AN206" i="7"/>
  <c r="AM206" i="7"/>
  <c r="AL206" i="7"/>
  <c r="AK206" i="7"/>
  <c r="AJ206" i="7"/>
  <c r="AI206" i="7"/>
  <c r="AH206" i="7"/>
  <c r="AG206" i="7"/>
  <c r="AF206" i="7"/>
  <c r="AE206" i="7"/>
  <c r="AD206" i="7"/>
  <c r="AC206" i="7"/>
  <c r="AB206" i="7"/>
  <c r="AA206" i="7"/>
  <c r="Y206" i="7"/>
  <c r="X206" i="7"/>
  <c r="W206" i="7"/>
  <c r="V206" i="7"/>
  <c r="U206" i="7"/>
  <c r="T206" i="7"/>
  <c r="S206" i="7"/>
  <c r="R206" i="7"/>
  <c r="Q206" i="7"/>
  <c r="P206" i="7"/>
  <c r="O206" i="7"/>
  <c r="N206" i="7"/>
  <c r="M206" i="7"/>
  <c r="L206" i="7"/>
  <c r="K206" i="7"/>
  <c r="I206" i="7"/>
  <c r="H206" i="7"/>
  <c r="G206" i="7"/>
  <c r="F206" i="7"/>
  <c r="UE205" i="7"/>
  <c r="TO205" i="7"/>
  <c r="SY205" i="7"/>
  <c r="SI205" i="7"/>
  <c r="RS205" i="7"/>
  <c r="QR205" i="7"/>
  <c r="QB205" i="7"/>
  <c r="PL205" i="7"/>
  <c r="OV205" i="7"/>
  <c r="OF205" i="7"/>
  <c r="NP205" i="7"/>
  <c r="MZ205" i="7"/>
  <c r="MJ205" i="7"/>
  <c r="LT205" i="7"/>
  <c r="LD205" i="7"/>
  <c r="KC205" i="7"/>
  <c r="JM205" i="7"/>
  <c r="IW205" i="7"/>
  <c r="IG205" i="7"/>
  <c r="HQ205" i="7"/>
  <c r="GO205" i="7"/>
  <c r="FY205" i="7"/>
  <c r="FI205" i="7"/>
  <c r="ES205" i="7"/>
  <c r="EC205" i="7"/>
  <c r="DM205" i="7"/>
  <c r="CW205" i="7"/>
  <c r="BV205" i="7"/>
  <c r="BF205" i="7"/>
  <c r="AP205" i="7"/>
  <c r="Z205" i="7"/>
  <c r="J205" i="7"/>
  <c r="E205" i="7"/>
  <c r="VE205" i="7" s="1"/>
  <c r="UE204" i="7"/>
  <c r="TO204" i="7"/>
  <c r="SY204" i="7"/>
  <c r="SI204" i="7"/>
  <c r="RS204" i="7"/>
  <c r="QR204" i="7"/>
  <c r="QB204" i="7"/>
  <c r="PL204" i="7"/>
  <c r="OV204" i="7"/>
  <c r="OF204" i="7"/>
  <c r="NP204" i="7"/>
  <c r="MZ204" i="7"/>
  <c r="MJ204" i="7"/>
  <c r="LT204" i="7"/>
  <c r="LD204" i="7"/>
  <c r="KC204" i="7"/>
  <c r="JM204" i="7"/>
  <c r="IW204" i="7"/>
  <c r="IG204" i="7"/>
  <c r="HQ204" i="7"/>
  <c r="GO204" i="7"/>
  <c r="FY204" i="7"/>
  <c r="FI204" i="7"/>
  <c r="ES204" i="7"/>
  <c r="EC204" i="7"/>
  <c r="DM204" i="7"/>
  <c r="CW204" i="7"/>
  <c r="BV204" i="7"/>
  <c r="BF204" i="7"/>
  <c r="AP204" i="7"/>
  <c r="Z204" i="7"/>
  <c r="J204" i="7"/>
  <c r="E204" i="7"/>
  <c r="VE204" i="7" s="1"/>
  <c r="UE203" i="7"/>
  <c r="TO203" i="7"/>
  <c r="SY203" i="7"/>
  <c r="SI203" i="7"/>
  <c r="RS203" i="7"/>
  <c r="QR203" i="7"/>
  <c r="QB203" i="7"/>
  <c r="PL203" i="7"/>
  <c r="OV203" i="7"/>
  <c r="OF203" i="7"/>
  <c r="NP203" i="7"/>
  <c r="MZ203" i="7"/>
  <c r="MJ203" i="7"/>
  <c r="LT203" i="7"/>
  <c r="LD203" i="7"/>
  <c r="KC203" i="7"/>
  <c r="JM203" i="7"/>
  <c r="IW203" i="7"/>
  <c r="IG203" i="7"/>
  <c r="HQ203" i="7"/>
  <c r="GO203" i="7"/>
  <c r="FY203" i="7"/>
  <c r="FI203" i="7"/>
  <c r="ES203" i="7"/>
  <c r="EC203" i="7"/>
  <c r="DM203" i="7"/>
  <c r="CW203" i="7"/>
  <c r="BV203" i="7"/>
  <c r="BF203" i="7"/>
  <c r="AP203" i="7"/>
  <c r="Z203" i="7"/>
  <c r="J203" i="7"/>
  <c r="E203" i="7"/>
  <c r="VE203" i="7" s="1"/>
  <c r="UE202" i="7"/>
  <c r="TO202" i="7"/>
  <c r="SY202" i="7"/>
  <c r="SI202" i="7"/>
  <c r="RS202" i="7"/>
  <c r="QR202" i="7"/>
  <c r="QB202" i="7"/>
  <c r="PL202" i="7"/>
  <c r="OV202" i="7"/>
  <c r="OF202" i="7"/>
  <c r="NP202" i="7"/>
  <c r="MZ202" i="7"/>
  <c r="MJ202" i="7"/>
  <c r="LT202" i="7"/>
  <c r="LD202" i="7"/>
  <c r="KC202" i="7"/>
  <c r="JM202" i="7"/>
  <c r="IW202" i="7"/>
  <c r="IG202" i="7"/>
  <c r="HQ202" i="7"/>
  <c r="GO202" i="7"/>
  <c r="FY202" i="7"/>
  <c r="FI202" i="7"/>
  <c r="ES202" i="7"/>
  <c r="EC202" i="7"/>
  <c r="DM202" i="7"/>
  <c r="CW202" i="7"/>
  <c r="BV202" i="7"/>
  <c r="BF202" i="7"/>
  <c r="AP202" i="7"/>
  <c r="Z202" i="7"/>
  <c r="J202" i="7"/>
  <c r="E202" i="7"/>
  <c r="VE202" i="7" s="1"/>
  <c r="UE201" i="7"/>
  <c r="TO201" i="7"/>
  <c r="SY201" i="7"/>
  <c r="SI201" i="7"/>
  <c r="RS201" i="7"/>
  <c r="QR201" i="7"/>
  <c r="QB201" i="7"/>
  <c r="PL201" i="7"/>
  <c r="OV201" i="7"/>
  <c r="OF201" i="7"/>
  <c r="NP201" i="7"/>
  <c r="MZ201" i="7"/>
  <c r="MJ201" i="7"/>
  <c r="LT201" i="7"/>
  <c r="LD201" i="7"/>
  <c r="KC201" i="7"/>
  <c r="JM201" i="7"/>
  <c r="IW201" i="7"/>
  <c r="IG201" i="7"/>
  <c r="HQ201" i="7"/>
  <c r="GO201" i="7"/>
  <c r="FY201" i="7"/>
  <c r="FI201" i="7"/>
  <c r="ES201" i="7"/>
  <c r="EC201" i="7"/>
  <c r="DM201" i="7"/>
  <c r="CW201" i="7"/>
  <c r="BV201" i="7"/>
  <c r="BF201" i="7"/>
  <c r="AP201" i="7"/>
  <c r="Z201" i="7"/>
  <c r="J201" i="7"/>
  <c r="E201" i="7"/>
  <c r="VE201" i="7" s="1"/>
  <c r="VD200" i="7"/>
  <c r="VC200" i="7"/>
  <c r="VB200" i="7"/>
  <c r="VA200" i="7"/>
  <c r="UZ200" i="7"/>
  <c r="UY200" i="7"/>
  <c r="UX200" i="7"/>
  <c r="UW200" i="7"/>
  <c r="UV200" i="7"/>
  <c r="UU200" i="7"/>
  <c r="UT200" i="7"/>
  <c r="US200" i="7"/>
  <c r="UR200" i="7"/>
  <c r="UQ200" i="7"/>
  <c r="UP200" i="7"/>
  <c r="UO200" i="7"/>
  <c r="UN200" i="7"/>
  <c r="UM200" i="7"/>
  <c r="UL200" i="7"/>
  <c r="UK200" i="7"/>
  <c r="UJ200" i="7"/>
  <c r="UI200" i="7"/>
  <c r="UH200" i="7"/>
  <c r="UG200" i="7"/>
  <c r="UF200" i="7"/>
  <c r="UD200" i="7"/>
  <c r="UC200" i="7"/>
  <c r="UB200" i="7"/>
  <c r="UA200" i="7"/>
  <c r="TZ200" i="7"/>
  <c r="TY200" i="7"/>
  <c r="TX200" i="7"/>
  <c r="TW200" i="7"/>
  <c r="TV200" i="7"/>
  <c r="TU200" i="7"/>
  <c r="TT200" i="7"/>
  <c r="TS200" i="7"/>
  <c r="TR200" i="7"/>
  <c r="TQ200" i="7"/>
  <c r="TP200" i="7"/>
  <c r="TN200" i="7"/>
  <c r="TM200" i="7"/>
  <c r="TL200" i="7"/>
  <c r="TK200" i="7"/>
  <c r="TJ200" i="7"/>
  <c r="TI200" i="7"/>
  <c r="TH200" i="7"/>
  <c r="TG200" i="7"/>
  <c r="TF200" i="7"/>
  <c r="TE200" i="7"/>
  <c r="TD200" i="7"/>
  <c r="TC200" i="7"/>
  <c r="TB200" i="7"/>
  <c r="TA200" i="7"/>
  <c r="SZ200" i="7"/>
  <c r="SX200" i="7"/>
  <c r="SW200" i="7"/>
  <c r="SV200" i="7"/>
  <c r="SU200" i="7"/>
  <c r="ST200" i="7"/>
  <c r="SS200" i="7"/>
  <c r="SR200" i="7"/>
  <c r="SQ200" i="7"/>
  <c r="SP200" i="7"/>
  <c r="SO200" i="7"/>
  <c r="SN200" i="7"/>
  <c r="SM200" i="7"/>
  <c r="SL200" i="7"/>
  <c r="SK200" i="7"/>
  <c r="SJ200" i="7"/>
  <c r="SH200" i="7"/>
  <c r="SG200" i="7"/>
  <c r="SF200" i="7"/>
  <c r="SE200" i="7"/>
  <c r="SD200" i="7"/>
  <c r="SC200" i="7"/>
  <c r="SB200" i="7"/>
  <c r="SA200" i="7"/>
  <c r="RZ200" i="7"/>
  <c r="RY200" i="7"/>
  <c r="RX200" i="7"/>
  <c r="RW200" i="7"/>
  <c r="RV200" i="7"/>
  <c r="RU200" i="7"/>
  <c r="RT200" i="7"/>
  <c r="RR200" i="7"/>
  <c r="RQ200" i="7"/>
  <c r="RP200" i="7"/>
  <c r="RO200" i="7"/>
  <c r="RN200" i="7"/>
  <c r="RM200" i="7"/>
  <c r="RL200" i="7"/>
  <c r="RK200" i="7"/>
  <c r="RJ200" i="7"/>
  <c r="RI200" i="7"/>
  <c r="RH200" i="7"/>
  <c r="RG200" i="7"/>
  <c r="RF200" i="7"/>
  <c r="RE200" i="7"/>
  <c r="RD200" i="7"/>
  <c r="RC200" i="7"/>
  <c r="RB200" i="7"/>
  <c r="RA200" i="7"/>
  <c r="QZ200" i="7"/>
  <c r="QY200" i="7"/>
  <c r="QX200" i="7"/>
  <c r="QW200" i="7"/>
  <c r="QV200" i="7"/>
  <c r="QU200" i="7"/>
  <c r="QT200" i="7"/>
  <c r="QS200" i="7"/>
  <c r="QQ200" i="7"/>
  <c r="QP200" i="7"/>
  <c r="QO200" i="7"/>
  <c r="QN200" i="7"/>
  <c r="QM200" i="7"/>
  <c r="QL200" i="7"/>
  <c r="QK200" i="7"/>
  <c r="QJ200" i="7"/>
  <c r="QI200" i="7"/>
  <c r="QH200" i="7"/>
  <c r="QG200" i="7"/>
  <c r="QF200" i="7"/>
  <c r="QE200" i="7"/>
  <c r="QD200" i="7"/>
  <c r="QC200" i="7"/>
  <c r="QA200" i="7"/>
  <c r="PZ200" i="7"/>
  <c r="PY200" i="7"/>
  <c r="PX200" i="7"/>
  <c r="PW200" i="7"/>
  <c r="PV200" i="7"/>
  <c r="PU200" i="7"/>
  <c r="PT200" i="7"/>
  <c r="PS200" i="7"/>
  <c r="PR200" i="7"/>
  <c r="PQ200" i="7"/>
  <c r="PP200" i="7"/>
  <c r="PO200" i="7"/>
  <c r="PN200" i="7"/>
  <c r="PM200" i="7"/>
  <c r="PK200" i="7"/>
  <c r="PJ200" i="7"/>
  <c r="PI200" i="7"/>
  <c r="PH200" i="7"/>
  <c r="PG200" i="7"/>
  <c r="PF200" i="7"/>
  <c r="PE200" i="7"/>
  <c r="PD200" i="7"/>
  <c r="PC200" i="7"/>
  <c r="PB200" i="7"/>
  <c r="PA200" i="7"/>
  <c r="OZ200" i="7"/>
  <c r="OY200" i="7"/>
  <c r="OX200" i="7"/>
  <c r="OW200" i="7"/>
  <c r="OU200" i="7"/>
  <c r="OT200" i="7"/>
  <c r="OS200" i="7"/>
  <c r="OR200" i="7"/>
  <c r="OQ200" i="7"/>
  <c r="OP200" i="7"/>
  <c r="OO200" i="7"/>
  <c r="ON200" i="7"/>
  <c r="OM200" i="7"/>
  <c r="OL200" i="7"/>
  <c r="OK200" i="7"/>
  <c r="OJ200" i="7"/>
  <c r="OI200" i="7"/>
  <c r="OH200" i="7"/>
  <c r="OG200" i="7"/>
  <c r="OE200" i="7"/>
  <c r="OD200" i="7"/>
  <c r="OC200" i="7"/>
  <c r="OB200" i="7"/>
  <c r="OA200" i="7"/>
  <c r="NZ200" i="7"/>
  <c r="NY200" i="7"/>
  <c r="NX200" i="7"/>
  <c r="NW200" i="7"/>
  <c r="NV200" i="7"/>
  <c r="NU200" i="7"/>
  <c r="NT200" i="7"/>
  <c r="NS200" i="7"/>
  <c r="NR200" i="7"/>
  <c r="NQ200" i="7"/>
  <c r="NO200" i="7"/>
  <c r="NN200" i="7"/>
  <c r="NM200" i="7"/>
  <c r="NL200" i="7"/>
  <c r="NK200" i="7"/>
  <c r="NJ200" i="7"/>
  <c r="NI200" i="7"/>
  <c r="NH200" i="7"/>
  <c r="NG200" i="7"/>
  <c r="NF200" i="7"/>
  <c r="NE200" i="7"/>
  <c r="ND200" i="7"/>
  <c r="NC200" i="7"/>
  <c r="NB200" i="7"/>
  <c r="NA200" i="7"/>
  <c r="MY200" i="7"/>
  <c r="MX200" i="7"/>
  <c r="MW200" i="7"/>
  <c r="MV200" i="7"/>
  <c r="MU200" i="7"/>
  <c r="MT200" i="7"/>
  <c r="MS200" i="7"/>
  <c r="MR200" i="7"/>
  <c r="MQ200" i="7"/>
  <c r="MP200" i="7"/>
  <c r="MO200" i="7"/>
  <c r="MN200" i="7"/>
  <c r="MM200" i="7"/>
  <c r="ML200" i="7"/>
  <c r="MK200" i="7"/>
  <c r="MI200" i="7"/>
  <c r="MH200" i="7"/>
  <c r="MG200" i="7"/>
  <c r="MF200" i="7"/>
  <c r="ME200" i="7"/>
  <c r="MD200" i="7"/>
  <c r="MC200" i="7"/>
  <c r="MB200" i="7"/>
  <c r="MA200" i="7"/>
  <c r="LZ200" i="7"/>
  <c r="LY200" i="7"/>
  <c r="LX200" i="7"/>
  <c r="LW200" i="7"/>
  <c r="LV200" i="7"/>
  <c r="LU200" i="7"/>
  <c r="LS200" i="7"/>
  <c r="LR200" i="7"/>
  <c r="LQ200" i="7"/>
  <c r="LP200" i="7"/>
  <c r="LO200" i="7"/>
  <c r="LN200" i="7"/>
  <c r="LM200" i="7"/>
  <c r="LL200" i="7"/>
  <c r="LK200" i="7"/>
  <c r="LJ200" i="7"/>
  <c r="LI200" i="7"/>
  <c r="LH200" i="7"/>
  <c r="LG200" i="7"/>
  <c r="LF200" i="7"/>
  <c r="LE200" i="7"/>
  <c r="LC200" i="7"/>
  <c r="LB200" i="7"/>
  <c r="LA200" i="7"/>
  <c r="KZ200" i="7"/>
  <c r="KY200" i="7"/>
  <c r="KX200" i="7"/>
  <c r="KW200" i="7"/>
  <c r="KV200" i="7"/>
  <c r="KU200" i="7"/>
  <c r="KT200" i="7"/>
  <c r="KS200" i="7"/>
  <c r="KR200" i="7"/>
  <c r="KQ200" i="7"/>
  <c r="KP200" i="7"/>
  <c r="KO200" i="7"/>
  <c r="KN200" i="7"/>
  <c r="KM200" i="7"/>
  <c r="KL200" i="7"/>
  <c r="KK200" i="7"/>
  <c r="KJ200" i="7"/>
  <c r="KI200" i="7"/>
  <c r="KH200" i="7"/>
  <c r="KG200" i="7"/>
  <c r="KF200" i="7"/>
  <c r="KE200" i="7"/>
  <c r="KD200" i="7"/>
  <c r="KB200" i="7"/>
  <c r="KA200" i="7"/>
  <c r="JZ200" i="7"/>
  <c r="JY200" i="7"/>
  <c r="JX200" i="7"/>
  <c r="JW200" i="7"/>
  <c r="JV200" i="7"/>
  <c r="JU200" i="7"/>
  <c r="JT200" i="7"/>
  <c r="JS200" i="7"/>
  <c r="JR200" i="7"/>
  <c r="JQ200" i="7"/>
  <c r="JP200" i="7"/>
  <c r="JO200" i="7"/>
  <c r="JN200" i="7"/>
  <c r="JL200" i="7"/>
  <c r="JK200" i="7"/>
  <c r="JJ200" i="7"/>
  <c r="JI200" i="7"/>
  <c r="JH200" i="7"/>
  <c r="JG200" i="7"/>
  <c r="JF200" i="7"/>
  <c r="JE200" i="7"/>
  <c r="JD200" i="7"/>
  <c r="JC200" i="7"/>
  <c r="JB200" i="7"/>
  <c r="JA200" i="7"/>
  <c r="IZ200" i="7"/>
  <c r="IY200" i="7"/>
  <c r="IX200" i="7"/>
  <c r="IV200" i="7"/>
  <c r="IU200" i="7"/>
  <c r="IT200" i="7"/>
  <c r="IS200" i="7"/>
  <c r="IR200" i="7"/>
  <c r="IQ200" i="7"/>
  <c r="IP200" i="7"/>
  <c r="IO200" i="7"/>
  <c r="IN200" i="7"/>
  <c r="IM200" i="7"/>
  <c r="IL200" i="7"/>
  <c r="IK200" i="7"/>
  <c r="IJ200" i="7"/>
  <c r="II200" i="7"/>
  <c r="IH200" i="7"/>
  <c r="IF200" i="7"/>
  <c r="IE200" i="7"/>
  <c r="ID200" i="7"/>
  <c r="IC200" i="7"/>
  <c r="IB200" i="7"/>
  <c r="IA200" i="7"/>
  <c r="HZ200" i="7"/>
  <c r="HY200" i="7"/>
  <c r="HX200" i="7"/>
  <c r="HW200" i="7"/>
  <c r="HV200" i="7"/>
  <c r="HU200" i="7"/>
  <c r="HT200" i="7"/>
  <c r="HS200" i="7"/>
  <c r="HR200" i="7"/>
  <c r="HP200" i="7"/>
  <c r="HO200" i="7"/>
  <c r="HN200" i="7"/>
  <c r="HM200" i="7"/>
  <c r="HL200" i="7"/>
  <c r="HK200" i="7"/>
  <c r="HJ200" i="7"/>
  <c r="HI200" i="7"/>
  <c r="HH200" i="7"/>
  <c r="HG200" i="7"/>
  <c r="HF200" i="7"/>
  <c r="HE200" i="7"/>
  <c r="HD200" i="7"/>
  <c r="HC200" i="7"/>
  <c r="HB200" i="7"/>
  <c r="HA200" i="7"/>
  <c r="GZ200" i="7"/>
  <c r="GY200" i="7"/>
  <c r="GX200" i="7"/>
  <c r="GW200" i="7"/>
  <c r="GV200" i="7"/>
  <c r="GU200" i="7"/>
  <c r="GT200" i="7"/>
  <c r="GS200" i="7"/>
  <c r="GR200" i="7"/>
  <c r="GQ200" i="7"/>
  <c r="GP200" i="7"/>
  <c r="GN200" i="7"/>
  <c r="GM200" i="7"/>
  <c r="GL200" i="7"/>
  <c r="GK200" i="7"/>
  <c r="GJ200" i="7"/>
  <c r="GI200" i="7"/>
  <c r="GH200" i="7"/>
  <c r="GG200" i="7"/>
  <c r="GF200" i="7"/>
  <c r="GE200" i="7"/>
  <c r="GD200" i="7"/>
  <c r="GC200" i="7"/>
  <c r="GB200" i="7"/>
  <c r="GA200" i="7"/>
  <c r="FZ200" i="7"/>
  <c r="FX200" i="7"/>
  <c r="FW200" i="7"/>
  <c r="FV200" i="7"/>
  <c r="FU200" i="7"/>
  <c r="FT200" i="7"/>
  <c r="FS200" i="7"/>
  <c r="FR200" i="7"/>
  <c r="FQ200" i="7"/>
  <c r="FP200" i="7"/>
  <c r="FO200" i="7"/>
  <c r="FN200" i="7"/>
  <c r="FM200" i="7"/>
  <c r="FL200" i="7"/>
  <c r="FK200" i="7"/>
  <c r="FJ200" i="7"/>
  <c r="FH200" i="7"/>
  <c r="FG200" i="7"/>
  <c r="FF200" i="7"/>
  <c r="FE200" i="7"/>
  <c r="FD200" i="7"/>
  <c r="FC200" i="7"/>
  <c r="FB200" i="7"/>
  <c r="FA200" i="7"/>
  <c r="EZ200" i="7"/>
  <c r="EY200" i="7"/>
  <c r="EX200" i="7"/>
  <c r="EW200" i="7"/>
  <c r="EV200" i="7"/>
  <c r="EU200" i="7"/>
  <c r="ET200" i="7"/>
  <c r="ER200" i="7"/>
  <c r="EQ200" i="7"/>
  <c r="EP200" i="7"/>
  <c r="EO200" i="7"/>
  <c r="EN200" i="7"/>
  <c r="EM200" i="7"/>
  <c r="EL200" i="7"/>
  <c r="EK200" i="7"/>
  <c r="EJ200" i="7"/>
  <c r="EI200" i="7"/>
  <c r="EH200" i="7"/>
  <c r="EG200" i="7"/>
  <c r="EF200" i="7"/>
  <c r="EE200" i="7"/>
  <c r="ED200" i="7"/>
  <c r="EB200" i="7"/>
  <c r="EA200" i="7"/>
  <c r="DZ200" i="7"/>
  <c r="DY200" i="7"/>
  <c r="DX200" i="7"/>
  <c r="DW200" i="7"/>
  <c r="DV200" i="7"/>
  <c r="DU200" i="7"/>
  <c r="DT200" i="7"/>
  <c r="DS200" i="7"/>
  <c r="DR200" i="7"/>
  <c r="DQ200" i="7"/>
  <c r="DP200" i="7"/>
  <c r="DO200" i="7"/>
  <c r="DN200" i="7"/>
  <c r="DL200" i="7"/>
  <c r="DK200" i="7"/>
  <c r="DJ200" i="7"/>
  <c r="DI200" i="7"/>
  <c r="DH200" i="7"/>
  <c r="DG200" i="7"/>
  <c r="DF200" i="7"/>
  <c r="DE200" i="7"/>
  <c r="DD200" i="7"/>
  <c r="DC200" i="7"/>
  <c r="DB200" i="7"/>
  <c r="DA200" i="7"/>
  <c r="CZ200" i="7"/>
  <c r="CY200" i="7"/>
  <c r="CX200" i="7"/>
  <c r="CV200" i="7"/>
  <c r="CU200" i="7"/>
  <c r="CT200" i="7"/>
  <c r="CS200" i="7"/>
  <c r="CR200" i="7"/>
  <c r="CQ200" i="7"/>
  <c r="CP200" i="7"/>
  <c r="CO200" i="7"/>
  <c r="CN200" i="7"/>
  <c r="CM200" i="7"/>
  <c r="CL200" i="7"/>
  <c r="CK200" i="7"/>
  <c r="CJ200" i="7"/>
  <c r="CI200" i="7"/>
  <c r="CH200" i="7"/>
  <c r="CG200" i="7"/>
  <c r="CF200" i="7"/>
  <c r="CE200" i="7"/>
  <c r="CD200" i="7"/>
  <c r="CC200" i="7"/>
  <c r="CB200" i="7"/>
  <c r="CA200" i="7"/>
  <c r="BZ200" i="7"/>
  <c r="BY200" i="7"/>
  <c r="BX200" i="7"/>
  <c r="BW200" i="7"/>
  <c r="BU200" i="7"/>
  <c r="BT200" i="7"/>
  <c r="BS200" i="7"/>
  <c r="BR200" i="7"/>
  <c r="BQ200" i="7"/>
  <c r="BP200" i="7"/>
  <c r="BO200" i="7"/>
  <c r="BN200" i="7"/>
  <c r="BM200" i="7"/>
  <c r="BL200" i="7"/>
  <c r="BK200" i="7"/>
  <c r="BJ200" i="7"/>
  <c r="BI200" i="7"/>
  <c r="BH200" i="7"/>
  <c r="BG200" i="7"/>
  <c r="BE200" i="7"/>
  <c r="BD200" i="7"/>
  <c r="BC200" i="7"/>
  <c r="BB200" i="7"/>
  <c r="BA200" i="7"/>
  <c r="AZ200" i="7"/>
  <c r="AY200" i="7"/>
  <c r="AX200" i="7"/>
  <c r="AW200" i="7"/>
  <c r="AV200" i="7"/>
  <c r="AU200" i="7"/>
  <c r="AT200" i="7"/>
  <c r="AS200" i="7"/>
  <c r="AR200" i="7"/>
  <c r="AQ200" i="7"/>
  <c r="AO200" i="7"/>
  <c r="AN200" i="7"/>
  <c r="AM200" i="7"/>
  <c r="AL200" i="7"/>
  <c r="AK200" i="7"/>
  <c r="AJ200" i="7"/>
  <c r="AI200" i="7"/>
  <c r="AH200" i="7"/>
  <c r="AG200" i="7"/>
  <c r="AF200" i="7"/>
  <c r="AE200" i="7"/>
  <c r="AD200" i="7"/>
  <c r="AC200" i="7"/>
  <c r="AB200" i="7"/>
  <c r="AA200" i="7"/>
  <c r="Y200" i="7"/>
  <c r="X200" i="7"/>
  <c r="W200" i="7"/>
  <c r="V200" i="7"/>
  <c r="U200" i="7"/>
  <c r="T200" i="7"/>
  <c r="S200" i="7"/>
  <c r="R200" i="7"/>
  <c r="Q200" i="7"/>
  <c r="P200" i="7"/>
  <c r="O200" i="7"/>
  <c r="N200" i="7"/>
  <c r="M200" i="7"/>
  <c r="L200" i="7"/>
  <c r="K200" i="7"/>
  <c r="I200" i="7"/>
  <c r="H200" i="7"/>
  <c r="G200" i="7"/>
  <c r="F200" i="7"/>
  <c r="UE197" i="7"/>
  <c r="UE196" i="7" s="1"/>
  <c r="TO197" i="7"/>
  <c r="SY197" i="7"/>
  <c r="SY196" i="7" s="1"/>
  <c r="SI197" i="7"/>
  <c r="SI196" i="7" s="1"/>
  <c r="RS197" i="7"/>
  <c r="RS196" i="7" s="1"/>
  <c r="QR197" i="7"/>
  <c r="QR196" i="7" s="1"/>
  <c r="QB197" i="7"/>
  <c r="QB196" i="7" s="1"/>
  <c r="PL197" i="7"/>
  <c r="PL196" i="7" s="1"/>
  <c r="OV197" i="7"/>
  <c r="OV196" i="7" s="1"/>
  <c r="OF197" i="7"/>
  <c r="OF196" i="7" s="1"/>
  <c r="NP197" i="7"/>
  <c r="NP196" i="7" s="1"/>
  <c r="MZ197" i="7"/>
  <c r="MZ196" i="7" s="1"/>
  <c r="MJ197" i="7"/>
  <c r="MJ196" i="7" s="1"/>
  <c r="LT197" i="7"/>
  <c r="LT196" i="7" s="1"/>
  <c r="LD197" i="7"/>
  <c r="LD196" i="7" s="1"/>
  <c r="KC197" i="7"/>
  <c r="KC196" i="7" s="1"/>
  <c r="JM197" i="7"/>
  <c r="JM196" i="7" s="1"/>
  <c r="IW197" i="7"/>
  <c r="IW196" i="7" s="1"/>
  <c r="IG197" i="7"/>
  <c r="IG196" i="7" s="1"/>
  <c r="HQ197" i="7"/>
  <c r="HQ196" i="7" s="1"/>
  <c r="GO197" i="7"/>
  <c r="GO196" i="7" s="1"/>
  <c r="FY197" i="7"/>
  <c r="FY196" i="7" s="1"/>
  <c r="FI197" i="7"/>
  <c r="FI196" i="7" s="1"/>
  <c r="ES197" i="7"/>
  <c r="ES196" i="7" s="1"/>
  <c r="EC197" i="7"/>
  <c r="EC196" i="7" s="1"/>
  <c r="DM197" i="7"/>
  <c r="DM196" i="7" s="1"/>
  <c r="CW197" i="7"/>
  <c r="CW196" i="7" s="1"/>
  <c r="BV197" i="7"/>
  <c r="BV196" i="7" s="1"/>
  <c r="BF197" i="7"/>
  <c r="BF196" i="7" s="1"/>
  <c r="AP197" i="7"/>
  <c r="AP196" i="7" s="1"/>
  <c r="Z197" i="7"/>
  <c r="Z196" i="7" s="1"/>
  <c r="J197" i="7"/>
  <c r="J196" i="7" s="1"/>
  <c r="E197" i="7"/>
  <c r="VE197" i="7" s="1"/>
  <c r="VD196" i="7"/>
  <c r="VC196" i="7"/>
  <c r="VB196" i="7"/>
  <c r="VA196" i="7"/>
  <c r="UZ196" i="7"/>
  <c r="UY196" i="7"/>
  <c r="UX196" i="7"/>
  <c r="UW196" i="7"/>
  <c r="UV196" i="7"/>
  <c r="UU196" i="7"/>
  <c r="UT196" i="7"/>
  <c r="US196" i="7"/>
  <c r="UR196" i="7"/>
  <c r="UQ196" i="7"/>
  <c r="UP196" i="7"/>
  <c r="UO196" i="7"/>
  <c r="UN196" i="7"/>
  <c r="UM196" i="7"/>
  <c r="UL196" i="7"/>
  <c r="UK196" i="7"/>
  <c r="UJ196" i="7"/>
  <c r="UI196" i="7"/>
  <c r="UH196" i="7"/>
  <c r="UG196" i="7"/>
  <c r="UF196" i="7"/>
  <c r="UD196" i="7"/>
  <c r="UC196" i="7"/>
  <c r="UB196" i="7"/>
  <c r="UA196" i="7"/>
  <c r="TZ196" i="7"/>
  <c r="TY196" i="7"/>
  <c r="TX196" i="7"/>
  <c r="TW196" i="7"/>
  <c r="TV196" i="7"/>
  <c r="TU196" i="7"/>
  <c r="TT196" i="7"/>
  <c r="TS196" i="7"/>
  <c r="TR196" i="7"/>
  <c r="TQ196" i="7"/>
  <c r="TP196" i="7"/>
  <c r="TO196" i="7"/>
  <c r="TN196" i="7"/>
  <c r="TM196" i="7"/>
  <c r="TL196" i="7"/>
  <c r="TK196" i="7"/>
  <c r="TJ196" i="7"/>
  <c r="TI196" i="7"/>
  <c r="TH196" i="7"/>
  <c r="TG196" i="7"/>
  <c r="TF196" i="7"/>
  <c r="TE196" i="7"/>
  <c r="TD196" i="7"/>
  <c r="TC196" i="7"/>
  <c r="TB196" i="7"/>
  <c r="TA196" i="7"/>
  <c r="SZ196" i="7"/>
  <c r="SX196" i="7"/>
  <c r="SW196" i="7"/>
  <c r="SV196" i="7"/>
  <c r="SU196" i="7"/>
  <c r="ST196" i="7"/>
  <c r="SS196" i="7"/>
  <c r="SR196" i="7"/>
  <c r="SQ196" i="7"/>
  <c r="SP196" i="7"/>
  <c r="SO196" i="7"/>
  <c r="SN196" i="7"/>
  <c r="SM196" i="7"/>
  <c r="SL196" i="7"/>
  <c r="SK196" i="7"/>
  <c r="SJ196" i="7"/>
  <c r="SH196" i="7"/>
  <c r="SG196" i="7"/>
  <c r="SF196" i="7"/>
  <c r="SE196" i="7"/>
  <c r="SD196" i="7"/>
  <c r="SC196" i="7"/>
  <c r="SB196" i="7"/>
  <c r="SA196" i="7"/>
  <c r="RZ196" i="7"/>
  <c r="RY196" i="7"/>
  <c r="RX196" i="7"/>
  <c r="RW196" i="7"/>
  <c r="RV196" i="7"/>
  <c r="RU196" i="7"/>
  <c r="RT196" i="7"/>
  <c r="RR196" i="7"/>
  <c r="RQ196" i="7"/>
  <c r="RP196" i="7"/>
  <c r="RO196" i="7"/>
  <c r="RN196" i="7"/>
  <c r="RM196" i="7"/>
  <c r="RL196" i="7"/>
  <c r="RK196" i="7"/>
  <c r="RJ196" i="7"/>
  <c r="RI196" i="7"/>
  <c r="RH196" i="7"/>
  <c r="RG196" i="7"/>
  <c r="RF196" i="7"/>
  <c r="RE196" i="7"/>
  <c r="RD196" i="7"/>
  <c r="RC196" i="7"/>
  <c r="RB196" i="7"/>
  <c r="RA196" i="7"/>
  <c r="QZ196" i="7"/>
  <c r="QY196" i="7"/>
  <c r="QX196" i="7"/>
  <c r="QW196" i="7"/>
  <c r="QV196" i="7"/>
  <c r="QU196" i="7"/>
  <c r="QT196" i="7"/>
  <c r="QS196" i="7"/>
  <c r="QQ196" i="7"/>
  <c r="QP196" i="7"/>
  <c r="QO196" i="7"/>
  <c r="QN196" i="7"/>
  <c r="QM196" i="7"/>
  <c r="QL196" i="7"/>
  <c r="QK196" i="7"/>
  <c r="QJ196" i="7"/>
  <c r="QI196" i="7"/>
  <c r="QH196" i="7"/>
  <c r="QG196" i="7"/>
  <c r="QF196" i="7"/>
  <c r="QE196" i="7"/>
  <c r="QD196" i="7"/>
  <c r="QC196" i="7"/>
  <c r="QA196" i="7"/>
  <c r="PZ196" i="7"/>
  <c r="PY196" i="7"/>
  <c r="PX196" i="7"/>
  <c r="PW196" i="7"/>
  <c r="PV196" i="7"/>
  <c r="PU196" i="7"/>
  <c r="PT196" i="7"/>
  <c r="PS196" i="7"/>
  <c r="PR196" i="7"/>
  <c r="PQ196" i="7"/>
  <c r="PP196" i="7"/>
  <c r="PO196" i="7"/>
  <c r="PN196" i="7"/>
  <c r="PM196" i="7"/>
  <c r="PK196" i="7"/>
  <c r="PJ196" i="7"/>
  <c r="PI196" i="7"/>
  <c r="PH196" i="7"/>
  <c r="PG196" i="7"/>
  <c r="PF196" i="7"/>
  <c r="PE196" i="7"/>
  <c r="PD196" i="7"/>
  <c r="PC196" i="7"/>
  <c r="PB196" i="7"/>
  <c r="PA196" i="7"/>
  <c r="OZ196" i="7"/>
  <c r="OY196" i="7"/>
  <c r="OX196" i="7"/>
  <c r="OW196" i="7"/>
  <c r="OU196" i="7"/>
  <c r="OT196" i="7"/>
  <c r="OS196" i="7"/>
  <c r="OR196" i="7"/>
  <c r="OQ196" i="7"/>
  <c r="OP196" i="7"/>
  <c r="OO196" i="7"/>
  <c r="ON196" i="7"/>
  <c r="OM196" i="7"/>
  <c r="OL196" i="7"/>
  <c r="OK196" i="7"/>
  <c r="OJ196" i="7"/>
  <c r="OI196" i="7"/>
  <c r="OH196" i="7"/>
  <c r="OG196" i="7"/>
  <c r="OE196" i="7"/>
  <c r="OD196" i="7"/>
  <c r="OC196" i="7"/>
  <c r="OB196" i="7"/>
  <c r="OA196" i="7"/>
  <c r="NZ196" i="7"/>
  <c r="NY196" i="7"/>
  <c r="NX196" i="7"/>
  <c r="NW196" i="7"/>
  <c r="NV196" i="7"/>
  <c r="NU196" i="7"/>
  <c r="NT196" i="7"/>
  <c r="NS196" i="7"/>
  <c r="NR196" i="7"/>
  <c r="NQ196" i="7"/>
  <c r="NO196" i="7"/>
  <c r="NN196" i="7"/>
  <c r="NM196" i="7"/>
  <c r="NL196" i="7"/>
  <c r="NK196" i="7"/>
  <c r="NJ196" i="7"/>
  <c r="NI196" i="7"/>
  <c r="NH196" i="7"/>
  <c r="NG196" i="7"/>
  <c r="NF196" i="7"/>
  <c r="NE196" i="7"/>
  <c r="ND196" i="7"/>
  <c r="NC196" i="7"/>
  <c r="NB196" i="7"/>
  <c r="NA196" i="7"/>
  <c r="MY196" i="7"/>
  <c r="MX196" i="7"/>
  <c r="MW196" i="7"/>
  <c r="MV196" i="7"/>
  <c r="MU196" i="7"/>
  <c r="MT196" i="7"/>
  <c r="MS196" i="7"/>
  <c r="MR196" i="7"/>
  <c r="MQ196" i="7"/>
  <c r="MP196" i="7"/>
  <c r="MO196" i="7"/>
  <c r="MN196" i="7"/>
  <c r="MM196" i="7"/>
  <c r="ML196" i="7"/>
  <c r="MK196" i="7"/>
  <c r="MI196" i="7"/>
  <c r="MH196" i="7"/>
  <c r="MG196" i="7"/>
  <c r="MF196" i="7"/>
  <c r="ME196" i="7"/>
  <c r="MD196" i="7"/>
  <c r="MC196" i="7"/>
  <c r="MB196" i="7"/>
  <c r="MA196" i="7"/>
  <c r="LZ196" i="7"/>
  <c r="LY196" i="7"/>
  <c r="LX196" i="7"/>
  <c r="LW196" i="7"/>
  <c r="LV196" i="7"/>
  <c r="LU196" i="7"/>
  <c r="LS196" i="7"/>
  <c r="LR196" i="7"/>
  <c r="LQ196" i="7"/>
  <c r="LP196" i="7"/>
  <c r="LO196" i="7"/>
  <c r="LN196" i="7"/>
  <c r="LM196" i="7"/>
  <c r="LL196" i="7"/>
  <c r="LK196" i="7"/>
  <c r="LJ196" i="7"/>
  <c r="LI196" i="7"/>
  <c r="LH196" i="7"/>
  <c r="LG196" i="7"/>
  <c r="LF196" i="7"/>
  <c r="LE196" i="7"/>
  <c r="LC196" i="7"/>
  <c r="LB196" i="7"/>
  <c r="LA196" i="7"/>
  <c r="KZ196" i="7"/>
  <c r="KY196" i="7"/>
  <c r="KX196" i="7"/>
  <c r="KW196" i="7"/>
  <c r="KV196" i="7"/>
  <c r="KU196" i="7"/>
  <c r="KT196" i="7"/>
  <c r="KS196" i="7"/>
  <c r="KR196" i="7"/>
  <c r="KQ196" i="7"/>
  <c r="KP196" i="7"/>
  <c r="KO196" i="7"/>
  <c r="KN196" i="7"/>
  <c r="KM196" i="7"/>
  <c r="KL196" i="7"/>
  <c r="KK196" i="7"/>
  <c r="KJ196" i="7"/>
  <c r="KI196" i="7"/>
  <c r="KH196" i="7"/>
  <c r="KG196" i="7"/>
  <c r="KF196" i="7"/>
  <c r="KE196" i="7"/>
  <c r="KD196" i="7"/>
  <c r="KB196" i="7"/>
  <c r="KA196" i="7"/>
  <c r="JZ196" i="7"/>
  <c r="JY196" i="7"/>
  <c r="JX196" i="7"/>
  <c r="JW196" i="7"/>
  <c r="JV196" i="7"/>
  <c r="JU196" i="7"/>
  <c r="JT196" i="7"/>
  <c r="JS196" i="7"/>
  <c r="JR196" i="7"/>
  <c r="JQ196" i="7"/>
  <c r="JP196" i="7"/>
  <c r="JO196" i="7"/>
  <c r="JN196" i="7"/>
  <c r="JL196" i="7"/>
  <c r="JK196" i="7"/>
  <c r="JJ196" i="7"/>
  <c r="JI196" i="7"/>
  <c r="JH196" i="7"/>
  <c r="JG196" i="7"/>
  <c r="JF196" i="7"/>
  <c r="JE196" i="7"/>
  <c r="JD196" i="7"/>
  <c r="JC196" i="7"/>
  <c r="JB196" i="7"/>
  <c r="JA196" i="7"/>
  <c r="IZ196" i="7"/>
  <c r="IY196" i="7"/>
  <c r="IX196" i="7"/>
  <c r="IV196" i="7"/>
  <c r="IU196" i="7"/>
  <c r="IT196" i="7"/>
  <c r="IS196" i="7"/>
  <c r="IR196" i="7"/>
  <c r="IQ196" i="7"/>
  <c r="IP196" i="7"/>
  <c r="IO196" i="7"/>
  <c r="IN196" i="7"/>
  <c r="IM196" i="7"/>
  <c r="IL196" i="7"/>
  <c r="IK196" i="7"/>
  <c r="IJ196" i="7"/>
  <c r="II196" i="7"/>
  <c r="IH196" i="7"/>
  <c r="IF196" i="7"/>
  <c r="IE196" i="7"/>
  <c r="ID196" i="7"/>
  <c r="IC196" i="7"/>
  <c r="IB196" i="7"/>
  <c r="IA196" i="7"/>
  <c r="HZ196" i="7"/>
  <c r="HY196" i="7"/>
  <c r="HX196" i="7"/>
  <c r="HW196" i="7"/>
  <c r="HV196" i="7"/>
  <c r="HU196" i="7"/>
  <c r="HT196" i="7"/>
  <c r="HS196" i="7"/>
  <c r="HR196" i="7"/>
  <c r="HP196" i="7"/>
  <c r="HO196" i="7"/>
  <c r="HN196" i="7"/>
  <c r="HM196" i="7"/>
  <c r="HL196" i="7"/>
  <c r="HK196" i="7"/>
  <c r="HJ196" i="7"/>
  <c r="HI196" i="7"/>
  <c r="HH196" i="7"/>
  <c r="HG196" i="7"/>
  <c r="HF196" i="7"/>
  <c r="HE196" i="7"/>
  <c r="HD196" i="7"/>
  <c r="HC196" i="7"/>
  <c r="HB196" i="7"/>
  <c r="HA196" i="7"/>
  <c r="GZ196" i="7"/>
  <c r="GY196" i="7"/>
  <c r="GX196" i="7"/>
  <c r="GW196" i="7"/>
  <c r="GV196" i="7"/>
  <c r="GU196" i="7"/>
  <c r="GT196" i="7"/>
  <c r="GS196" i="7"/>
  <c r="GR196" i="7"/>
  <c r="GQ196" i="7"/>
  <c r="GP196" i="7"/>
  <c r="GN196" i="7"/>
  <c r="GM196" i="7"/>
  <c r="GL196" i="7"/>
  <c r="GK196" i="7"/>
  <c r="GJ196" i="7"/>
  <c r="GI196" i="7"/>
  <c r="GH196" i="7"/>
  <c r="GG196" i="7"/>
  <c r="GF196" i="7"/>
  <c r="GE196" i="7"/>
  <c r="GD196" i="7"/>
  <c r="GC196" i="7"/>
  <c r="GB196" i="7"/>
  <c r="GA196" i="7"/>
  <c r="FZ196" i="7"/>
  <c r="FX196" i="7"/>
  <c r="FW196" i="7"/>
  <c r="FV196" i="7"/>
  <c r="FU196" i="7"/>
  <c r="FT196" i="7"/>
  <c r="FS196" i="7"/>
  <c r="FR196" i="7"/>
  <c r="FQ196" i="7"/>
  <c r="FP196" i="7"/>
  <c r="FO196" i="7"/>
  <c r="FN196" i="7"/>
  <c r="FM196" i="7"/>
  <c r="FL196" i="7"/>
  <c r="FK196" i="7"/>
  <c r="FJ196" i="7"/>
  <c r="FH196" i="7"/>
  <c r="FG196" i="7"/>
  <c r="FF196" i="7"/>
  <c r="FE196" i="7"/>
  <c r="FD196" i="7"/>
  <c r="FC196" i="7"/>
  <c r="FB196" i="7"/>
  <c r="FA196" i="7"/>
  <c r="EZ196" i="7"/>
  <c r="EY196" i="7"/>
  <c r="EX196" i="7"/>
  <c r="EW196" i="7"/>
  <c r="EV196" i="7"/>
  <c r="EU196" i="7"/>
  <c r="ET196" i="7"/>
  <c r="ER196" i="7"/>
  <c r="EQ196" i="7"/>
  <c r="EP196" i="7"/>
  <c r="EO196" i="7"/>
  <c r="EN196" i="7"/>
  <c r="EM196" i="7"/>
  <c r="EL196" i="7"/>
  <c r="EK196" i="7"/>
  <c r="EJ196" i="7"/>
  <c r="EI196" i="7"/>
  <c r="EH196" i="7"/>
  <c r="EG196" i="7"/>
  <c r="EF196" i="7"/>
  <c r="EE196" i="7"/>
  <c r="ED196" i="7"/>
  <c r="EB196" i="7"/>
  <c r="EA196" i="7"/>
  <c r="DZ196" i="7"/>
  <c r="DY196" i="7"/>
  <c r="DX196" i="7"/>
  <c r="DW196" i="7"/>
  <c r="DV196" i="7"/>
  <c r="DU196" i="7"/>
  <c r="DT196" i="7"/>
  <c r="DS196" i="7"/>
  <c r="DR196" i="7"/>
  <c r="DQ196" i="7"/>
  <c r="DP196" i="7"/>
  <c r="DO196" i="7"/>
  <c r="DN196" i="7"/>
  <c r="DL196" i="7"/>
  <c r="DK196" i="7"/>
  <c r="DJ196" i="7"/>
  <c r="DI196" i="7"/>
  <c r="DH196" i="7"/>
  <c r="DG196" i="7"/>
  <c r="DF196" i="7"/>
  <c r="DE196" i="7"/>
  <c r="DD196" i="7"/>
  <c r="DC196" i="7"/>
  <c r="DB196" i="7"/>
  <c r="DA196" i="7"/>
  <c r="CZ196" i="7"/>
  <c r="CY196" i="7"/>
  <c r="CX196" i="7"/>
  <c r="CV196" i="7"/>
  <c r="CU196" i="7"/>
  <c r="CT196" i="7"/>
  <c r="CS196" i="7"/>
  <c r="CR196" i="7"/>
  <c r="CQ196" i="7"/>
  <c r="CP196" i="7"/>
  <c r="CO196" i="7"/>
  <c r="CN196" i="7"/>
  <c r="CM196" i="7"/>
  <c r="CL196" i="7"/>
  <c r="CK196" i="7"/>
  <c r="CJ196" i="7"/>
  <c r="CI196" i="7"/>
  <c r="CH196" i="7"/>
  <c r="CG196" i="7"/>
  <c r="CF196" i="7"/>
  <c r="CE196" i="7"/>
  <c r="CD196" i="7"/>
  <c r="CC196" i="7"/>
  <c r="CB196" i="7"/>
  <c r="CA196" i="7"/>
  <c r="BZ196" i="7"/>
  <c r="BY196" i="7"/>
  <c r="BX196" i="7"/>
  <c r="BW196" i="7"/>
  <c r="BU196" i="7"/>
  <c r="BT196" i="7"/>
  <c r="BS196" i="7"/>
  <c r="BR196" i="7"/>
  <c r="BQ196" i="7"/>
  <c r="BP196" i="7"/>
  <c r="BO196" i="7"/>
  <c r="BN196" i="7"/>
  <c r="BM196" i="7"/>
  <c r="BL196" i="7"/>
  <c r="BK196" i="7"/>
  <c r="BJ196" i="7"/>
  <c r="BI196" i="7"/>
  <c r="BH196" i="7"/>
  <c r="BG196" i="7"/>
  <c r="BE196" i="7"/>
  <c r="BD196" i="7"/>
  <c r="BC196" i="7"/>
  <c r="BB196" i="7"/>
  <c r="BA196" i="7"/>
  <c r="AZ196" i="7"/>
  <c r="AY196" i="7"/>
  <c r="AX196" i="7"/>
  <c r="AW196" i="7"/>
  <c r="AV196" i="7"/>
  <c r="AU196" i="7"/>
  <c r="AT196" i="7"/>
  <c r="AS196" i="7"/>
  <c r="AR196" i="7"/>
  <c r="AQ196" i="7"/>
  <c r="AO196" i="7"/>
  <c r="AN196" i="7"/>
  <c r="AM196" i="7"/>
  <c r="AL196" i="7"/>
  <c r="AK196" i="7"/>
  <c r="AJ196" i="7"/>
  <c r="AI196" i="7"/>
  <c r="AH196" i="7"/>
  <c r="AG196" i="7"/>
  <c r="AF196" i="7"/>
  <c r="AE196" i="7"/>
  <c r="AD196" i="7"/>
  <c r="AC196" i="7"/>
  <c r="AB196" i="7"/>
  <c r="AA196" i="7"/>
  <c r="Y196" i="7"/>
  <c r="X196" i="7"/>
  <c r="W196" i="7"/>
  <c r="V196" i="7"/>
  <c r="U196" i="7"/>
  <c r="T196" i="7"/>
  <c r="S196" i="7"/>
  <c r="R196" i="7"/>
  <c r="Q196" i="7"/>
  <c r="P196" i="7"/>
  <c r="O196" i="7"/>
  <c r="N196" i="7"/>
  <c r="M196" i="7"/>
  <c r="L196" i="7"/>
  <c r="K196" i="7"/>
  <c r="I196" i="7"/>
  <c r="H196" i="7"/>
  <c r="G196" i="7"/>
  <c r="F196" i="7"/>
  <c r="UE195" i="7"/>
  <c r="TO195" i="7"/>
  <c r="SY195" i="7"/>
  <c r="SI195" i="7"/>
  <c r="RS195" i="7"/>
  <c r="QR195" i="7"/>
  <c r="QB195" i="7"/>
  <c r="PL195" i="7"/>
  <c r="OV195" i="7"/>
  <c r="OF195" i="7"/>
  <c r="NP195" i="7"/>
  <c r="MZ195" i="7"/>
  <c r="MJ195" i="7"/>
  <c r="LT195" i="7"/>
  <c r="LD195" i="7"/>
  <c r="KC195" i="7"/>
  <c r="JM195" i="7"/>
  <c r="IW195" i="7"/>
  <c r="IG195" i="7"/>
  <c r="HQ195" i="7"/>
  <c r="GO195" i="7"/>
  <c r="FY195" i="7"/>
  <c r="FI195" i="7"/>
  <c r="ES195" i="7"/>
  <c r="EC195" i="7"/>
  <c r="DM195" i="7"/>
  <c r="CW195" i="7"/>
  <c r="BV195" i="7"/>
  <c r="BF195" i="7"/>
  <c r="AP195" i="7"/>
  <c r="Z195" i="7"/>
  <c r="J195" i="7"/>
  <c r="E195" i="7"/>
  <c r="UE194" i="7"/>
  <c r="TO194" i="7"/>
  <c r="SY194" i="7"/>
  <c r="SI194" i="7"/>
  <c r="RS194" i="7"/>
  <c r="QR194" i="7"/>
  <c r="QB194" i="7"/>
  <c r="PL194" i="7"/>
  <c r="OV194" i="7"/>
  <c r="OF194" i="7"/>
  <c r="NP194" i="7"/>
  <c r="MZ194" i="7"/>
  <c r="MJ194" i="7"/>
  <c r="LT194" i="7"/>
  <c r="LD194" i="7"/>
  <c r="KC194" i="7"/>
  <c r="JM194" i="7"/>
  <c r="IW194" i="7"/>
  <c r="IG194" i="7"/>
  <c r="HQ194" i="7"/>
  <c r="GO194" i="7"/>
  <c r="FY194" i="7"/>
  <c r="FI194" i="7"/>
  <c r="ES194" i="7"/>
  <c r="EC194" i="7"/>
  <c r="DM194" i="7"/>
  <c r="CW194" i="7"/>
  <c r="BV194" i="7"/>
  <c r="BF194" i="7"/>
  <c r="AP194" i="7"/>
  <c r="Z194" i="7"/>
  <c r="J194" i="7"/>
  <c r="E194" i="7"/>
  <c r="VE194" i="7" s="1"/>
  <c r="UE193" i="7"/>
  <c r="TO193" i="7"/>
  <c r="SY193" i="7"/>
  <c r="SI193" i="7"/>
  <c r="RS193" i="7"/>
  <c r="QR193" i="7"/>
  <c r="QB193" i="7"/>
  <c r="PL193" i="7"/>
  <c r="OV193" i="7"/>
  <c r="OF193" i="7"/>
  <c r="NP193" i="7"/>
  <c r="MZ193" i="7"/>
  <c r="MJ193" i="7"/>
  <c r="LT193" i="7"/>
  <c r="LD193" i="7"/>
  <c r="KC193" i="7"/>
  <c r="JM193" i="7"/>
  <c r="IW193" i="7"/>
  <c r="IG193" i="7"/>
  <c r="HQ193" i="7"/>
  <c r="GO193" i="7"/>
  <c r="FY193" i="7"/>
  <c r="FI193" i="7"/>
  <c r="ES193" i="7"/>
  <c r="EC193" i="7"/>
  <c r="DM193" i="7"/>
  <c r="CW193" i="7"/>
  <c r="BV193" i="7"/>
  <c r="BF193" i="7"/>
  <c r="AP193" i="7"/>
  <c r="Z193" i="7"/>
  <c r="J193" i="7"/>
  <c r="E193" i="7"/>
  <c r="VE193" i="7" s="1"/>
  <c r="UE192" i="7"/>
  <c r="TO192" i="7"/>
  <c r="SY192" i="7"/>
  <c r="SI192" i="7"/>
  <c r="RS192" i="7"/>
  <c r="QR192" i="7"/>
  <c r="QB192" i="7"/>
  <c r="PL192" i="7"/>
  <c r="OV192" i="7"/>
  <c r="OF192" i="7"/>
  <c r="NP192" i="7"/>
  <c r="MZ192" i="7"/>
  <c r="MJ192" i="7"/>
  <c r="LT192" i="7"/>
  <c r="LD192" i="7"/>
  <c r="KC192" i="7"/>
  <c r="JM192" i="7"/>
  <c r="IW192" i="7"/>
  <c r="IG192" i="7"/>
  <c r="HQ192" i="7"/>
  <c r="GO192" i="7"/>
  <c r="FY192" i="7"/>
  <c r="FI192" i="7"/>
  <c r="ES192" i="7"/>
  <c r="EC192" i="7"/>
  <c r="DM192" i="7"/>
  <c r="CW192" i="7"/>
  <c r="BV192" i="7"/>
  <c r="BF192" i="7"/>
  <c r="AP192" i="7"/>
  <c r="Z192" i="7"/>
  <c r="J192" i="7"/>
  <c r="E192" i="7"/>
  <c r="VE192" i="7" s="1"/>
  <c r="UE191" i="7"/>
  <c r="TO191" i="7"/>
  <c r="SY191" i="7"/>
  <c r="SI191" i="7"/>
  <c r="RS191" i="7"/>
  <c r="QR191" i="7"/>
  <c r="QB191" i="7"/>
  <c r="PL191" i="7"/>
  <c r="OV191" i="7"/>
  <c r="OF191" i="7"/>
  <c r="NP191" i="7"/>
  <c r="MZ191" i="7"/>
  <c r="MJ191" i="7"/>
  <c r="LT191" i="7"/>
  <c r="LD191" i="7"/>
  <c r="KC191" i="7"/>
  <c r="JM191" i="7"/>
  <c r="IW191" i="7"/>
  <c r="IG191" i="7"/>
  <c r="HQ191" i="7"/>
  <c r="GO191" i="7"/>
  <c r="FY191" i="7"/>
  <c r="FI191" i="7"/>
  <c r="ES191" i="7"/>
  <c r="EC191" i="7"/>
  <c r="DM191" i="7"/>
  <c r="CW191" i="7"/>
  <c r="BV191" i="7"/>
  <c r="BF191" i="7"/>
  <c r="AP191" i="7"/>
  <c r="Z191" i="7"/>
  <c r="J191" i="7"/>
  <c r="E191" i="7"/>
  <c r="VE191" i="7" s="1"/>
  <c r="UE190" i="7"/>
  <c r="TO190" i="7"/>
  <c r="SY190" i="7"/>
  <c r="SI190" i="7"/>
  <c r="RS190" i="7"/>
  <c r="QR190" i="7"/>
  <c r="QB190" i="7"/>
  <c r="PL190" i="7"/>
  <c r="OV190" i="7"/>
  <c r="OF190" i="7"/>
  <c r="NP190" i="7"/>
  <c r="MZ190" i="7"/>
  <c r="MJ190" i="7"/>
  <c r="LT190" i="7"/>
  <c r="LD190" i="7"/>
  <c r="KC190" i="7"/>
  <c r="JM190" i="7"/>
  <c r="IW190" i="7"/>
  <c r="IG190" i="7"/>
  <c r="HQ190" i="7"/>
  <c r="GO190" i="7"/>
  <c r="FY190" i="7"/>
  <c r="FI190" i="7"/>
  <c r="ES190" i="7"/>
  <c r="EC190" i="7"/>
  <c r="DM190" i="7"/>
  <c r="CW190" i="7"/>
  <c r="BV190" i="7"/>
  <c r="BF190" i="7"/>
  <c r="AP190" i="7"/>
  <c r="Z190" i="7"/>
  <c r="J190" i="7"/>
  <c r="E190" i="7"/>
  <c r="VE190" i="7" s="1"/>
  <c r="UE189" i="7"/>
  <c r="TO189" i="7"/>
  <c r="SY189" i="7"/>
  <c r="SI189" i="7"/>
  <c r="RS189" i="7"/>
  <c r="QR189" i="7"/>
  <c r="QB189" i="7"/>
  <c r="PL189" i="7"/>
  <c r="OV189" i="7"/>
  <c r="OF189" i="7"/>
  <c r="NP189" i="7"/>
  <c r="MZ189" i="7"/>
  <c r="MJ189" i="7"/>
  <c r="LT189" i="7"/>
  <c r="LD189" i="7"/>
  <c r="KC189" i="7"/>
  <c r="JM189" i="7"/>
  <c r="IW189" i="7"/>
  <c r="IG189" i="7"/>
  <c r="HQ189" i="7"/>
  <c r="GO189" i="7"/>
  <c r="FY189" i="7"/>
  <c r="FI189" i="7"/>
  <c r="ES189" i="7"/>
  <c r="EC189" i="7"/>
  <c r="DM189" i="7"/>
  <c r="CW189" i="7"/>
  <c r="BV189" i="7"/>
  <c r="BF189" i="7"/>
  <c r="AP189" i="7"/>
  <c r="Z189" i="7"/>
  <c r="J189" i="7"/>
  <c r="E189" i="7"/>
  <c r="VE189" i="7" s="1"/>
  <c r="UE188" i="7"/>
  <c r="TO188" i="7"/>
  <c r="SY188" i="7"/>
  <c r="SI188" i="7"/>
  <c r="RS188" i="7"/>
  <c r="QR188" i="7"/>
  <c r="QB188" i="7"/>
  <c r="PL188" i="7"/>
  <c r="OV188" i="7"/>
  <c r="OF188" i="7"/>
  <c r="NP188" i="7"/>
  <c r="MZ188" i="7"/>
  <c r="MJ188" i="7"/>
  <c r="LT188" i="7"/>
  <c r="LD188" i="7"/>
  <c r="KC188" i="7"/>
  <c r="JM188" i="7"/>
  <c r="IW188" i="7"/>
  <c r="IG188" i="7"/>
  <c r="HQ188" i="7"/>
  <c r="GO188" i="7"/>
  <c r="FY188" i="7"/>
  <c r="FI188" i="7"/>
  <c r="ES188" i="7"/>
  <c r="EC188" i="7"/>
  <c r="DM188" i="7"/>
  <c r="CW188" i="7"/>
  <c r="BV188" i="7"/>
  <c r="BF188" i="7"/>
  <c r="AP188" i="7"/>
  <c r="Z188" i="7"/>
  <c r="J188" i="7"/>
  <c r="E188" i="7"/>
  <c r="VE188" i="7" s="1"/>
  <c r="VD187" i="7"/>
  <c r="VC187" i="7"/>
  <c r="VB187" i="7"/>
  <c r="VA187" i="7"/>
  <c r="UZ187" i="7"/>
  <c r="UY187" i="7"/>
  <c r="UX187" i="7"/>
  <c r="UW187" i="7"/>
  <c r="UV187" i="7"/>
  <c r="UU187" i="7"/>
  <c r="UT187" i="7"/>
  <c r="US187" i="7"/>
  <c r="UR187" i="7"/>
  <c r="UQ187" i="7"/>
  <c r="UP187" i="7"/>
  <c r="UO187" i="7"/>
  <c r="UN187" i="7"/>
  <c r="UM187" i="7"/>
  <c r="UL187" i="7"/>
  <c r="UK187" i="7"/>
  <c r="UJ187" i="7"/>
  <c r="UI187" i="7"/>
  <c r="UH187" i="7"/>
  <c r="UG187" i="7"/>
  <c r="UF187" i="7"/>
  <c r="UD187" i="7"/>
  <c r="UC187" i="7"/>
  <c r="UB187" i="7"/>
  <c r="UA187" i="7"/>
  <c r="TZ187" i="7"/>
  <c r="TY187" i="7"/>
  <c r="TX187" i="7"/>
  <c r="TW187" i="7"/>
  <c r="TV187" i="7"/>
  <c r="TU187" i="7"/>
  <c r="TT187" i="7"/>
  <c r="TS187" i="7"/>
  <c r="TR187" i="7"/>
  <c r="TQ187" i="7"/>
  <c r="TP187" i="7"/>
  <c r="TN187" i="7"/>
  <c r="TM187" i="7"/>
  <c r="TL187" i="7"/>
  <c r="TK187" i="7"/>
  <c r="TJ187" i="7"/>
  <c r="TI187" i="7"/>
  <c r="TH187" i="7"/>
  <c r="TG187" i="7"/>
  <c r="TF187" i="7"/>
  <c r="TE187" i="7"/>
  <c r="TD187" i="7"/>
  <c r="TC187" i="7"/>
  <c r="TB187" i="7"/>
  <c r="TA187" i="7"/>
  <c r="SZ187" i="7"/>
  <c r="SX187" i="7"/>
  <c r="SW187" i="7"/>
  <c r="SV187" i="7"/>
  <c r="SU187" i="7"/>
  <c r="ST187" i="7"/>
  <c r="SS187" i="7"/>
  <c r="SR187" i="7"/>
  <c r="SQ187" i="7"/>
  <c r="SP187" i="7"/>
  <c r="SO187" i="7"/>
  <c r="SN187" i="7"/>
  <c r="SM187" i="7"/>
  <c r="SL187" i="7"/>
  <c r="SK187" i="7"/>
  <c r="SJ187" i="7"/>
  <c r="SH187" i="7"/>
  <c r="SG187" i="7"/>
  <c r="SF187" i="7"/>
  <c r="SE187" i="7"/>
  <c r="SD187" i="7"/>
  <c r="SC187" i="7"/>
  <c r="SB187" i="7"/>
  <c r="SA187" i="7"/>
  <c r="RZ187" i="7"/>
  <c r="RY187" i="7"/>
  <c r="RX187" i="7"/>
  <c r="RW187" i="7"/>
  <c r="RV187" i="7"/>
  <c r="RU187" i="7"/>
  <c r="RT187" i="7"/>
  <c r="RR187" i="7"/>
  <c r="RQ187" i="7"/>
  <c r="RP187" i="7"/>
  <c r="RO187" i="7"/>
  <c r="RN187" i="7"/>
  <c r="RM187" i="7"/>
  <c r="RL187" i="7"/>
  <c r="RK187" i="7"/>
  <c r="RJ187" i="7"/>
  <c r="RI187" i="7"/>
  <c r="RH187" i="7"/>
  <c r="RG187" i="7"/>
  <c r="RF187" i="7"/>
  <c r="RE187" i="7"/>
  <c r="RD187" i="7"/>
  <c r="RC187" i="7"/>
  <c r="RB187" i="7"/>
  <c r="RA187" i="7"/>
  <c r="QZ187" i="7"/>
  <c r="QY187" i="7"/>
  <c r="QX187" i="7"/>
  <c r="QW187" i="7"/>
  <c r="QV187" i="7"/>
  <c r="QU187" i="7"/>
  <c r="QT187" i="7"/>
  <c r="QS187" i="7"/>
  <c r="QQ187" i="7"/>
  <c r="QP187" i="7"/>
  <c r="QO187" i="7"/>
  <c r="QN187" i="7"/>
  <c r="QM187" i="7"/>
  <c r="QL187" i="7"/>
  <c r="QK187" i="7"/>
  <c r="QJ187" i="7"/>
  <c r="QI187" i="7"/>
  <c r="QH187" i="7"/>
  <c r="QG187" i="7"/>
  <c r="QF187" i="7"/>
  <c r="QE187" i="7"/>
  <c r="QD187" i="7"/>
  <c r="QC187" i="7"/>
  <c r="QA187" i="7"/>
  <c r="PZ187" i="7"/>
  <c r="PY187" i="7"/>
  <c r="PX187" i="7"/>
  <c r="PW187" i="7"/>
  <c r="PV187" i="7"/>
  <c r="PU187" i="7"/>
  <c r="PT187" i="7"/>
  <c r="PS187" i="7"/>
  <c r="PR187" i="7"/>
  <c r="PQ187" i="7"/>
  <c r="PP187" i="7"/>
  <c r="PO187" i="7"/>
  <c r="PN187" i="7"/>
  <c r="PM187" i="7"/>
  <c r="PK187" i="7"/>
  <c r="PJ187" i="7"/>
  <c r="PI187" i="7"/>
  <c r="PH187" i="7"/>
  <c r="PG187" i="7"/>
  <c r="PF187" i="7"/>
  <c r="PE187" i="7"/>
  <c r="PD187" i="7"/>
  <c r="PC187" i="7"/>
  <c r="PB187" i="7"/>
  <c r="PA187" i="7"/>
  <c r="OZ187" i="7"/>
  <c r="OY187" i="7"/>
  <c r="OX187" i="7"/>
  <c r="OW187" i="7"/>
  <c r="OU187" i="7"/>
  <c r="OT187" i="7"/>
  <c r="OS187" i="7"/>
  <c r="OR187" i="7"/>
  <c r="OQ187" i="7"/>
  <c r="OP187" i="7"/>
  <c r="OO187" i="7"/>
  <c r="ON187" i="7"/>
  <c r="OM187" i="7"/>
  <c r="OL187" i="7"/>
  <c r="OK187" i="7"/>
  <c r="OJ187" i="7"/>
  <c r="OI187" i="7"/>
  <c r="OH187" i="7"/>
  <c r="OG187" i="7"/>
  <c r="OE187" i="7"/>
  <c r="OD187" i="7"/>
  <c r="OC187" i="7"/>
  <c r="OB187" i="7"/>
  <c r="OA187" i="7"/>
  <c r="NZ187" i="7"/>
  <c r="NY187" i="7"/>
  <c r="NX187" i="7"/>
  <c r="NW187" i="7"/>
  <c r="NV187" i="7"/>
  <c r="NU187" i="7"/>
  <c r="NT187" i="7"/>
  <c r="NS187" i="7"/>
  <c r="NR187" i="7"/>
  <c r="NQ187" i="7"/>
  <c r="NO187" i="7"/>
  <c r="NN187" i="7"/>
  <c r="NM187" i="7"/>
  <c r="NL187" i="7"/>
  <c r="NK187" i="7"/>
  <c r="NJ187" i="7"/>
  <c r="NI187" i="7"/>
  <c r="NH187" i="7"/>
  <c r="NG187" i="7"/>
  <c r="NF187" i="7"/>
  <c r="NE187" i="7"/>
  <c r="ND187" i="7"/>
  <c r="NC187" i="7"/>
  <c r="NB187" i="7"/>
  <c r="NA187" i="7"/>
  <c r="MY187" i="7"/>
  <c r="MX187" i="7"/>
  <c r="MW187" i="7"/>
  <c r="MV187" i="7"/>
  <c r="MU187" i="7"/>
  <c r="MT187" i="7"/>
  <c r="MS187" i="7"/>
  <c r="MR187" i="7"/>
  <c r="MQ187" i="7"/>
  <c r="MP187" i="7"/>
  <c r="MO187" i="7"/>
  <c r="MN187" i="7"/>
  <c r="MM187" i="7"/>
  <c r="ML187" i="7"/>
  <c r="MK187" i="7"/>
  <c r="MI187" i="7"/>
  <c r="MH187" i="7"/>
  <c r="MG187" i="7"/>
  <c r="MF187" i="7"/>
  <c r="ME187" i="7"/>
  <c r="MD187" i="7"/>
  <c r="MC187" i="7"/>
  <c r="MB187" i="7"/>
  <c r="MA187" i="7"/>
  <c r="LZ187" i="7"/>
  <c r="LY187" i="7"/>
  <c r="LX187" i="7"/>
  <c r="LW187" i="7"/>
  <c r="LV187" i="7"/>
  <c r="LU187" i="7"/>
  <c r="LS187" i="7"/>
  <c r="LR187" i="7"/>
  <c r="LQ187" i="7"/>
  <c r="LP187" i="7"/>
  <c r="LO187" i="7"/>
  <c r="LN187" i="7"/>
  <c r="LM187" i="7"/>
  <c r="LL187" i="7"/>
  <c r="LK187" i="7"/>
  <c r="LJ187" i="7"/>
  <c r="LI187" i="7"/>
  <c r="LH187" i="7"/>
  <c r="LG187" i="7"/>
  <c r="LF187" i="7"/>
  <c r="LE187" i="7"/>
  <c r="LC187" i="7"/>
  <c r="LB187" i="7"/>
  <c r="LA187" i="7"/>
  <c r="KZ187" i="7"/>
  <c r="KY187" i="7"/>
  <c r="KX187" i="7"/>
  <c r="KW187" i="7"/>
  <c r="KV187" i="7"/>
  <c r="KU187" i="7"/>
  <c r="KT187" i="7"/>
  <c r="KS187" i="7"/>
  <c r="KR187" i="7"/>
  <c r="KQ187" i="7"/>
  <c r="KP187" i="7"/>
  <c r="KO187" i="7"/>
  <c r="KN187" i="7"/>
  <c r="KM187" i="7"/>
  <c r="KL187" i="7"/>
  <c r="KK187" i="7"/>
  <c r="KJ187" i="7"/>
  <c r="KI187" i="7"/>
  <c r="KH187" i="7"/>
  <c r="KG187" i="7"/>
  <c r="KF187" i="7"/>
  <c r="KE187" i="7"/>
  <c r="KD187" i="7"/>
  <c r="KB187" i="7"/>
  <c r="KA187" i="7"/>
  <c r="JZ187" i="7"/>
  <c r="JY187" i="7"/>
  <c r="JX187" i="7"/>
  <c r="JW187" i="7"/>
  <c r="JV187" i="7"/>
  <c r="JU187" i="7"/>
  <c r="JT187" i="7"/>
  <c r="JS187" i="7"/>
  <c r="JR187" i="7"/>
  <c r="JQ187" i="7"/>
  <c r="JP187" i="7"/>
  <c r="JO187" i="7"/>
  <c r="JN187" i="7"/>
  <c r="JL187" i="7"/>
  <c r="JK187" i="7"/>
  <c r="JJ187" i="7"/>
  <c r="JI187" i="7"/>
  <c r="JH187" i="7"/>
  <c r="JG187" i="7"/>
  <c r="JF187" i="7"/>
  <c r="JE187" i="7"/>
  <c r="JD187" i="7"/>
  <c r="JC187" i="7"/>
  <c r="JB187" i="7"/>
  <c r="JA187" i="7"/>
  <c r="IZ187" i="7"/>
  <c r="IY187" i="7"/>
  <c r="IX187" i="7"/>
  <c r="IV187" i="7"/>
  <c r="IU187" i="7"/>
  <c r="IT187" i="7"/>
  <c r="IS187" i="7"/>
  <c r="IR187" i="7"/>
  <c r="IQ187" i="7"/>
  <c r="IP187" i="7"/>
  <c r="IO187" i="7"/>
  <c r="IN187" i="7"/>
  <c r="IM187" i="7"/>
  <c r="IL187" i="7"/>
  <c r="IK187" i="7"/>
  <c r="IJ187" i="7"/>
  <c r="II187" i="7"/>
  <c r="IH187" i="7"/>
  <c r="IF187" i="7"/>
  <c r="IE187" i="7"/>
  <c r="ID187" i="7"/>
  <c r="IC187" i="7"/>
  <c r="IB187" i="7"/>
  <c r="IA187" i="7"/>
  <c r="HZ187" i="7"/>
  <c r="HY187" i="7"/>
  <c r="HX187" i="7"/>
  <c r="HW187" i="7"/>
  <c r="HV187" i="7"/>
  <c r="HU187" i="7"/>
  <c r="HT187" i="7"/>
  <c r="HS187" i="7"/>
  <c r="HR187" i="7"/>
  <c r="HP187" i="7"/>
  <c r="HO187" i="7"/>
  <c r="HN187" i="7"/>
  <c r="HM187" i="7"/>
  <c r="HL187" i="7"/>
  <c r="HK187" i="7"/>
  <c r="HJ187" i="7"/>
  <c r="HI187" i="7"/>
  <c r="HH187" i="7"/>
  <c r="HG187" i="7"/>
  <c r="HF187" i="7"/>
  <c r="HE187" i="7"/>
  <c r="HD187" i="7"/>
  <c r="HC187" i="7"/>
  <c r="HB187" i="7"/>
  <c r="HA187" i="7"/>
  <c r="GZ187" i="7"/>
  <c r="GY187" i="7"/>
  <c r="GX187" i="7"/>
  <c r="GW187" i="7"/>
  <c r="GV187" i="7"/>
  <c r="GU187" i="7"/>
  <c r="GT187" i="7"/>
  <c r="GS187" i="7"/>
  <c r="GR187" i="7"/>
  <c r="GQ187" i="7"/>
  <c r="GP187" i="7"/>
  <c r="GN187" i="7"/>
  <c r="GM187" i="7"/>
  <c r="GL187" i="7"/>
  <c r="GK187" i="7"/>
  <c r="GJ187" i="7"/>
  <c r="GI187" i="7"/>
  <c r="GH187" i="7"/>
  <c r="GG187" i="7"/>
  <c r="GF187" i="7"/>
  <c r="GE187" i="7"/>
  <c r="GD187" i="7"/>
  <c r="GC187" i="7"/>
  <c r="GB187" i="7"/>
  <c r="GA187" i="7"/>
  <c r="FZ187" i="7"/>
  <c r="FX187" i="7"/>
  <c r="FW187" i="7"/>
  <c r="FV187" i="7"/>
  <c r="FU187" i="7"/>
  <c r="FT187" i="7"/>
  <c r="FS187" i="7"/>
  <c r="FR187" i="7"/>
  <c r="FQ187" i="7"/>
  <c r="FP187" i="7"/>
  <c r="FO187" i="7"/>
  <c r="FN187" i="7"/>
  <c r="FM187" i="7"/>
  <c r="FL187" i="7"/>
  <c r="FK187" i="7"/>
  <c r="FJ187" i="7"/>
  <c r="FH187" i="7"/>
  <c r="FG187" i="7"/>
  <c r="FF187" i="7"/>
  <c r="FE187" i="7"/>
  <c r="FD187" i="7"/>
  <c r="FC187" i="7"/>
  <c r="FB187" i="7"/>
  <c r="FA187" i="7"/>
  <c r="EZ187" i="7"/>
  <c r="EY187" i="7"/>
  <c r="EX187" i="7"/>
  <c r="EW187" i="7"/>
  <c r="EV187" i="7"/>
  <c r="EU187" i="7"/>
  <c r="ET187" i="7"/>
  <c r="ER187" i="7"/>
  <c r="EQ187" i="7"/>
  <c r="EP187" i="7"/>
  <c r="EO187" i="7"/>
  <c r="EN187" i="7"/>
  <c r="EM187" i="7"/>
  <c r="EL187" i="7"/>
  <c r="EK187" i="7"/>
  <c r="EJ187" i="7"/>
  <c r="EI187" i="7"/>
  <c r="EH187" i="7"/>
  <c r="EG187" i="7"/>
  <c r="EF187" i="7"/>
  <c r="EE187" i="7"/>
  <c r="ED187" i="7"/>
  <c r="EB187" i="7"/>
  <c r="EA187" i="7"/>
  <c r="DZ187" i="7"/>
  <c r="DY187" i="7"/>
  <c r="DX187" i="7"/>
  <c r="DW187" i="7"/>
  <c r="DV187" i="7"/>
  <c r="DU187" i="7"/>
  <c r="DT187" i="7"/>
  <c r="DS187" i="7"/>
  <c r="DR187" i="7"/>
  <c r="DQ187" i="7"/>
  <c r="DP187" i="7"/>
  <c r="DO187" i="7"/>
  <c r="DN187" i="7"/>
  <c r="DL187" i="7"/>
  <c r="DK187" i="7"/>
  <c r="DJ187" i="7"/>
  <c r="DI187" i="7"/>
  <c r="DH187" i="7"/>
  <c r="DG187" i="7"/>
  <c r="DF187" i="7"/>
  <c r="DE187" i="7"/>
  <c r="DD187" i="7"/>
  <c r="DC187" i="7"/>
  <c r="DB187" i="7"/>
  <c r="DA187" i="7"/>
  <c r="CZ187" i="7"/>
  <c r="CY187" i="7"/>
  <c r="CX187" i="7"/>
  <c r="CV187" i="7"/>
  <c r="CU187" i="7"/>
  <c r="CT187" i="7"/>
  <c r="CS187" i="7"/>
  <c r="CR187" i="7"/>
  <c r="CQ187" i="7"/>
  <c r="CP187" i="7"/>
  <c r="CO187" i="7"/>
  <c r="CN187" i="7"/>
  <c r="CM187" i="7"/>
  <c r="CL187" i="7"/>
  <c r="CK187" i="7"/>
  <c r="CJ187" i="7"/>
  <c r="CI187" i="7"/>
  <c r="CH187" i="7"/>
  <c r="CG187" i="7"/>
  <c r="CF187" i="7"/>
  <c r="CE187" i="7"/>
  <c r="CD187" i="7"/>
  <c r="CC187" i="7"/>
  <c r="CB187" i="7"/>
  <c r="CA187" i="7"/>
  <c r="BZ187" i="7"/>
  <c r="BY187" i="7"/>
  <c r="BX187" i="7"/>
  <c r="BW187" i="7"/>
  <c r="BU187" i="7"/>
  <c r="BT187" i="7"/>
  <c r="BS187" i="7"/>
  <c r="BR187" i="7"/>
  <c r="BQ187" i="7"/>
  <c r="BP187" i="7"/>
  <c r="BO187" i="7"/>
  <c r="BN187" i="7"/>
  <c r="BM187" i="7"/>
  <c r="BL187" i="7"/>
  <c r="BK187" i="7"/>
  <c r="BJ187" i="7"/>
  <c r="BI187" i="7"/>
  <c r="BH187" i="7"/>
  <c r="BG187" i="7"/>
  <c r="BE187" i="7"/>
  <c r="BD187" i="7"/>
  <c r="BC187" i="7"/>
  <c r="BB187" i="7"/>
  <c r="BA187" i="7"/>
  <c r="AZ187" i="7"/>
  <c r="AY187" i="7"/>
  <c r="AX187" i="7"/>
  <c r="AW187" i="7"/>
  <c r="AV187" i="7"/>
  <c r="AU187" i="7"/>
  <c r="AT187" i="7"/>
  <c r="AS187" i="7"/>
  <c r="AR187" i="7"/>
  <c r="AQ187" i="7"/>
  <c r="AO187" i="7"/>
  <c r="AN187" i="7"/>
  <c r="AM187" i="7"/>
  <c r="AL187" i="7"/>
  <c r="AK187" i="7"/>
  <c r="AJ187" i="7"/>
  <c r="AI187" i="7"/>
  <c r="AH187" i="7"/>
  <c r="AG187" i="7"/>
  <c r="AF187" i="7"/>
  <c r="AE187" i="7"/>
  <c r="AD187" i="7"/>
  <c r="AC187" i="7"/>
  <c r="AB187" i="7"/>
  <c r="AA187" i="7"/>
  <c r="Y187" i="7"/>
  <c r="X187" i="7"/>
  <c r="W187" i="7"/>
  <c r="V187" i="7"/>
  <c r="U187" i="7"/>
  <c r="T187" i="7"/>
  <c r="S187" i="7"/>
  <c r="R187" i="7"/>
  <c r="Q187" i="7"/>
  <c r="P187" i="7"/>
  <c r="O187" i="7"/>
  <c r="N187" i="7"/>
  <c r="M187" i="7"/>
  <c r="L187" i="7"/>
  <c r="K187" i="7"/>
  <c r="I187" i="7"/>
  <c r="H187" i="7"/>
  <c r="G187" i="7"/>
  <c r="F187" i="7"/>
  <c r="UE186" i="7"/>
  <c r="TO186" i="7"/>
  <c r="SY186" i="7"/>
  <c r="SI186" i="7"/>
  <c r="RS186" i="7"/>
  <c r="QR186" i="7"/>
  <c r="QB186" i="7"/>
  <c r="PL186" i="7"/>
  <c r="OV186" i="7"/>
  <c r="OF186" i="7"/>
  <c r="NP186" i="7"/>
  <c r="MZ186" i="7"/>
  <c r="MJ186" i="7"/>
  <c r="LT186" i="7"/>
  <c r="LD186" i="7"/>
  <c r="KC186" i="7"/>
  <c r="JM186" i="7"/>
  <c r="IW186" i="7"/>
  <c r="IG186" i="7"/>
  <c r="HQ186" i="7"/>
  <c r="GO186" i="7"/>
  <c r="FY186" i="7"/>
  <c r="FI186" i="7"/>
  <c r="ES186" i="7"/>
  <c r="EC186" i="7"/>
  <c r="DM186" i="7"/>
  <c r="CW186" i="7"/>
  <c r="BV186" i="7"/>
  <c r="BF186" i="7"/>
  <c r="AP186" i="7"/>
  <c r="Z186" i="7"/>
  <c r="J186" i="7"/>
  <c r="E186" i="7"/>
  <c r="VE186" i="7" s="1"/>
  <c r="UE185" i="7"/>
  <c r="TO185" i="7"/>
  <c r="SY185" i="7"/>
  <c r="SI185" i="7"/>
  <c r="RS185" i="7"/>
  <c r="QR185" i="7"/>
  <c r="QB185" i="7"/>
  <c r="PL185" i="7"/>
  <c r="OV185" i="7"/>
  <c r="OF185" i="7"/>
  <c r="NP185" i="7"/>
  <c r="MZ185" i="7"/>
  <c r="MJ185" i="7"/>
  <c r="LT185" i="7"/>
  <c r="LD185" i="7"/>
  <c r="KC185" i="7"/>
  <c r="JM185" i="7"/>
  <c r="IW185" i="7"/>
  <c r="IG185" i="7"/>
  <c r="HQ185" i="7"/>
  <c r="GO185" i="7"/>
  <c r="FY185" i="7"/>
  <c r="FI185" i="7"/>
  <c r="ES185" i="7"/>
  <c r="EC185" i="7"/>
  <c r="DM185" i="7"/>
  <c r="CW185" i="7"/>
  <c r="BV185" i="7"/>
  <c r="BF185" i="7"/>
  <c r="AP185" i="7"/>
  <c r="Z185" i="7"/>
  <c r="J185" i="7"/>
  <c r="E185" i="7"/>
  <c r="VE185" i="7" s="1"/>
  <c r="UE184" i="7"/>
  <c r="TO184" i="7"/>
  <c r="SY184" i="7"/>
  <c r="SI184" i="7"/>
  <c r="RS184" i="7"/>
  <c r="QR184" i="7"/>
  <c r="QB184" i="7"/>
  <c r="PL184" i="7"/>
  <c r="OV184" i="7"/>
  <c r="OF184" i="7"/>
  <c r="NP184" i="7"/>
  <c r="MZ184" i="7"/>
  <c r="MJ184" i="7"/>
  <c r="LT184" i="7"/>
  <c r="LD184" i="7"/>
  <c r="KC184" i="7"/>
  <c r="JM184" i="7"/>
  <c r="IW184" i="7"/>
  <c r="IG184" i="7"/>
  <c r="HQ184" i="7"/>
  <c r="GO184" i="7"/>
  <c r="FY184" i="7"/>
  <c r="FI184" i="7"/>
  <c r="ES184" i="7"/>
  <c r="EC184" i="7"/>
  <c r="DM184" i="7"/>
  <c r="CW184" i="7"/>
  <c r="BV184" i="7"/>
  <c r="BF184" i="7"/>
  <c r="AP184" i="7"/>
  <c r="Z184" i="7"/>
  <c r="J184" i="7"/>
  <c r="E184" i="7"/>
  <c r="VE184" i="7" s="1"/>
  <c r="UE183" i="7"/>
  <c r="TO183" i="7"/>
  <c r="SY183" i="7"/>
  <c r="SI183" i="7"/>
  <c r="RS183" i="7"/>
  <c r="QR183" i="7"/>
  <c r="QB183" i="7"/>
  <c r="PL183" i="7"/>
  <c r="OV183" i="7"/>
  <c r="OF183" i="7"/>
  <c r="NP183" i="7"/>
  <c r="MZ183" i="7"/>
  <c r="MJ183" i="7"/>
  <c r="LT183" i="7"/>
  <c r="LD183" i="7"/>
  <c r="KC183" i="7"/>
  <c r="JM183" i="7"/>
  <c r="IW183" i="7"/>
  <c r="IG183" i="7"/>
  <c r="HQ183" i="7"/>
  <c r="GO183" i="7"/>
  <c r="FY183" i="7"/>
  <c r="FI183" i="7"/>
  <c r="ES183" i="7"/>
  <c r="EC183" i="7"/>
  <c r="DM183" i="7"/>
  <c r="CW183" i="7"/>
  <c r="BV183" i="7"/>
  <c r="BF183" i="7"/>
  <c r="AP183" i="7"/>
  <c r="Z183" i="7"/>
  <c r="J183" i="7"/>
  <c r="E183" i="7"/>
  <c r="VD182" i="7"/>
  <c r="VC182" i="7"/>
  <c r="VB182" i="7"/>
  <c r="VA182" i="7"/>
  <c r="UZ182" i="7"/>
  <c r="UY182" i="7"/>
  <c r="UX182" i="7"/>
  <c r="UW182" i="7"/>
  <c r="UV182" i="7"/>
  <c r="UU182" i="7"/>
  <c r="UT182" i="7"/>
  <c r="US182" i="7"/>
  <c r="UR182" i="7"/>
  <c r="UQ182" i="7"/>
  <c r="UP182" i="7"/>
  <c r="UO182" i="7"/>
  <c r="UN182" i="7"/>
  <c r="UM182" i="7"/>
  <c r="UL182" i="7"/>
  <c r="UK182" i="7"/>
  <c r="UJ182" i="7"/>
  <c r="UI182" i="7"/>
  <c r="UH182" i="7"/>
  <c r="UG182" i="7"/>
  <c r="UF182" i="7"/>
  <c r="UD182" i="7"/>
  <c r="UC182" i="7"/>
  <c r="UB182" i="7"/>
  <c r="UA182" i="7"/>
  <c r="TZ182" i="7"/>
  <c r="TY182" i="7"/>
  <c r="TX182" i="7"/>
  <c r="TW182" i="7"/>
  <c r="TV182" i="7"/>
  <c r="TU182" i="7"/>
  <c r="TT182" i="7"/>
  <c r="TS182" i="7"/>
  <c r="TR182" i="7"/>
  <c r="TQ182" i="7"/>
  <c r="TP182" i="7"/>
  <c r="TN182" i="7"/>
  <c r="TM182" i="7"/>
  <c r="TL182" i="7"/>
  <c r="TK182" i="7"/>
  <c r="TJ182" i="7"/>
  <c r="TI182" i="7"/>
  <c r="TH182" i="7"/>
  <c r="TG182" i="7"/>
  <c r="TF182" i="7"/>
  <c r="TE182" i="7"/>
  <c r="TD182" i="7"/>
  <c r="TC182" i="7"/>
  <c r="TB182" i="7"/>
  <c r="TA182" i="7"/>
  <c r="SZ182" i="7"/>
  <c r="SX182" i="7"/>
  <c r="SW182" i="7"/>
  <c r="SV182" i="7"/>
  <c r="SU182" i="7"/>
  <c r="ST182" i="7"/>
  <c r="SS182" i="7"/>
  <c r="SR182" i="7"/>
  <c r="SQ182" i="7"/>
  <c r="SP182" i="7"/>
  <c r="SO182" i="7"/>
  <c r="SN182" i="7"/>
  <c r="SM182" i="7"/>
  <c r="SL182" i="7"/>
  <c r="SK182" i="7"/>
  <c r="SJ182" i="7"/>
  <c r="SH182" i="7"/>
  <c r="SG182" i="7"/>
  <c r="SF182" i="7"/>
  <c r="SE182" i="7"/>
  <c r="SD182" i="7"/>
  <c r="SC182" i="7"/>
  <c r="SB182" i="7"/>
  <c r="SA182" i="7"/>
  <c r="RZ182" i="7"/>
  <c r="RY182" i="7"/>
  <c r="RX182" i="7"/>
  <c r="RW182" i="7"/>
  <c r="RV182" i="7"/>
  <c r="RU182" i="7"/>
  <c r="RT182" i="7"/>
  <c r="RR182" i="7"/>
  <c r="RQ182" i="7"/>
  <c r="RP182" i="7"/>
  <c r="RO182" i="7"/>
  <c r="RN182" i="7"/>
  <c r="RM182" i="7"/>
  <c r="RL182" i="7"/>
  <c r="RK182" i="7"/>
  <c r="RJ182" i="7"/>
  <c r="RI182" i="7"/>
  <c r="RH182" i="7"/>
  <c r="RG182" i="7"/>
  <c r="RF182" i="7"/>
  <c r="RE182" i="7"/>
  <c r="RD182" i="7"/>
  <c r="RC182" i="7"/>
  <c r="RB182" i="7"/>
  <c r="RA182" i="7"/>
  <c r="QZ182" i="7"/>
  <c r="QY182" i="7"/>
  <c r="QX182" i="7"/>
  <c r="QW182" i="7"/>
  <c r="QV182" i="7"/>
  <c r="QU182" i="7"/>
  <c r="QT182" i="7"/>
  <c r="QS182" i="7"/>
  <c r="QQ182" i="7"/>
  <c r="QP182" i="7"/>
  <c r="QO182" i="7"/>
  <c r="QN182" i="7"/>
  <c r="QM182" i="7"/>
  <c r="QL182" i="7"/>
  <c r="QK182" i="7"/>
  <c r="QJ182" i="7"/>
  <c r="QI182" i="7"/>
  <c r="QH182" i="7"/>
  <c r="QG182" i="7"/>
  <c r="QF182" i="7"/>
  <c r="QE182" i="7"/>
  <c r="QD182" i="7"/>
  <c r="QC182" i="7"/>
  <c r="QA182" i="7"/>
  <c r="PZ182" i="7"/>
  <c r="PY182" i="7"/>
  <c r="PX182" i="7"/>
  <c r="PW182" i="7"/>
  <c r="PV182" i="7"/>
  <c r="PU182" i="7"/>
  <c r="PT182" i="7"/>
  <c r="PS182" i="7"/>
  <c r="PR182" i="7"/>
  <c r="PQ182" i="7"/>
  <c r="PP182" i="7"/>
  <c r="PO182" i="7"/>
  <c r="PN182" i="7"/>
  <c r="PM182" i="7"/>
  <c r="PK182" i="7"/>
  <c r="PJ182" i="7"/>
  <c r="PI182" i="7"/>
  <c r="PH182" i="7"/>
  <c r="PG182" i="7"/>
  <c r="PF182" i="7"/>
  <c r="PE182" i="7"/>
  <c r="PD182" i="7"/>
  <c r="PC182" i="7"/>
  <c r="PB182" i="7"/>
  <c r="PA182" i="7"/>
  <c r="OZ182" i="7"/>
  <c r="OY182" i="7"/>
  <c r="OX182" i="7"/>
  <c r="OW182" i="7"/>
  <c r="OU182" i="7"/>
  <c r="OT182" i="7"/>
  <c r="OS182" i="7"/>
  <c r="OR182" i="7"/>
  <c r="OQ182" i="7"/>
  <c r="OP182" i="7"/>
  <c r="OO182" i="7"/>
  <c r="ON182" i="7"/>
  <c r="OM182" i="7"/>
  <c r="OL182" i="7"/>
  <c r="OK182" i="7"/>
  <c r="OJ182" i="7"/>
  <c r="OI182" i="7"/>
  <c r="OH182" i="7"/>
  <c r="OG182" i="7"/>
  <c r="OE182" i="7"/>
  <c r="OD182" i="7"/>
  <c r="OC182" i="7"/>
  <c r="OB182" i="7"/>
  <c r="OA182" i="7"/>
  <c r="NZ182" i="7"/>
  <c r="NY182" i="7"/>
  <c r="NX182" i="7"/>
  <c r="NW182" i="7"/>
  <c r="NV182" i="7"/>
  <c r="NU182" i="7"/>
  <c r="NT182" i="7"/>
  <c r="NS182" i="7"/>
  <c r="NR182" i="7"/>
  <c r="NQ182" i="7"/>
  <c r="NO182" i="7"/>
  <c r="NN182" i="7"/>
  <c r="NM182" i="7"/>
  <c r="NL182" i="7"/>
  <c r="NK182" i="7"/>
  <c r="NJ182" i="7"/>
  <c r="NI182" i="7"/>
  <c r="NH182" i="7"/>
  <c r="NG182" i="7"/>
  <c r="NF182" i="7"/>
  <c r="NE182" i="7"/>
  <c r="ND182" i="7"/>
  <c r="NC182" i="7"/>
  <c r="NB182" i="7"/>
  <c r="NA182" i="7"/>
  <c r="MY182" i="7"/>
  <c r="MX182" i="7"/>
  <c r="MW182" i="7"/>
  <c r="MV182" i="7"/>
  <c r="MU182" i="7"/>
  <c r="MT182" i="7"/>
  <c r="MS182" i="7"/>
  <c r="MR182" i="7"/>
  <c r="MQ182" i="7"/>
  <c r="MP182" i="7"/>
  <c r="MO182" i="7"/>
  <c r="MN182" i="7"/>
  <c r="MM182" i="7"/>
  <c r="ML182" i="7"/>
  <c r="MK182" i="7"/>
  <c r="MI182" i="7"/>
  <c r="MH182" i="7"/>
  <c r="MG182" i="7"/>
  <c r="MF182" i="7"/>
  <c r="ME182" i="7"/>
  <c r="MD182" i="7"/>
  <c r="MC182" i="7"/>
  <c r="MB182" i="7"/>
  <c r="MA182" i="7"/>
  <c r="LZ182" i="7"/>
  <c r="LY182" i="7"/>
  <c r="LX182" i="7"/>
  <c r="LW182" i="7"/>
  <c r="LV182" i="7"/>
  <c r="LU182" i="7"/>
  <c r="LS182" i="7"/>
  <c r="LR182" i="7"/>
  <c r="LQ182" i="7"/>
  <c r="LP182" i="7"/>
  <c r="LO182" i="7"/>
  <c r="LN182" i="7"/>
  <c r="LM182" i="7"/>
  <c r="LL182" i="7"/>
  <c r="LK182" i="7"/>
  <c r="LJ182" i="7"/>
  <c r="LI182" i="7"/>
  <c r="LH182" i="7"/>
  <c r="LG182" i="7"/>
  <c r="LF182" i="7"/>
  <c r="LE182" i="7"/>
  <c r="LC182" i="7"/>
  <c r="LB182" i="7"/>
  <c r="LA182" i="7"/>
  <c r="KZ182" i="7"/>
  <c r="KY182" i="7"/>
  <c r="KX182" i="7"/>
  <c r="KW182" i="7"/>
  <c r="KV182" i="7"/>
  <c r="KU182" i="7"/>
  <c r="KT182" i="7"/>
  <c r="KS182" i="7"/>
  <c r="KR182" i="7"/>
  <c r="KQ182" i="7"/>
  <c r="KP182" i="7"/>
  <c r="KO182" i="7"/>
  <c r="KN182" i="7"/>
  <c r="KM182" i="7"/>
  <c r="KL182" i="7"/>
  <c r="KK182" i="7"/>
  <c r="KJ182" i="7"/>
  <c r="KI182" i="7"/>
  <c r="KH182" i="7"/>
  <c r="KG182" i="7"/>
  <c r="KF182" i="7"/>
  <c r="KE182" i="7"/>
  <c r="KD182" i="7"/>
  <c r="KB182" i="7"/>
  <c r="KA182" i="7"/>
  <c r="JZ182" i="7"/>
  <c r="JY182" i="7"/>
  <c r="JX182" i="7"/>
  <c r="JW182" i="7"/>
  <c r="JV182" i="7"/>
  <c r="JU182" i="7"/>
  <c r="JT182" i="7"/>
  <c r="JS182" i="7"/>
  <c r="JR182" i="7"/>
  <c r="JQ182" i="7"/>
  <c r="JP182" i="7"/>
  <c r="JO182" i="7"/>
  <c r="JN182" i="7"/>
  <c r="JL182" i="7"/>
  <c r="JK182" i="7"/>
  <c r="JJ182" i="7"/>
  <c r="JI182" i="7"/>
  <c r="JH182" i="7"/>
  <c r="JG182" i="7"/>
  <c r="JF182" i="7"/>
  <c r="JE182" i="7"/>
  <c r="JD182" i="7"/>
  <c r="JC182" i="7"/>
  <c r="JB182" i="7"/>
  <c r="JA182" i="7"/>
  <c r="IZ182" i="7"/>
  <c r="IY182" i="7"/>
  <c r="IX182" i="7"/>
  <c r="IV182" i="7"/>
  <c r="IU182" i="7"/>
  <c r="IT182" i="7"/>
  <c r="IS182" i="7"/>
  <c r="IR182" i="7"/>
  <c r="IQ182" i="7"/>
  <c r="IP182" i="7"/>
  <c r="IO182" i="7"/>
  <c r="IN182" i="7"/>
  <c r="IM182" i="7"/>
  <c r="IL182" i="7"/>
  <c r="IK182" i="7"/>
  <c r="IJ182" i="7"/>
  <c r="II182" i="7"/>
  <c r="IH182" i="7"/>
  <c r="IF182" i="7"/>
  <c r="IE182" i="7"/>
  <c r="ID182" i="7"/>
  <c r="IC182" i="7"/>
  <c r="IB182" i="7"/>
  <c r="IA182" i="7"/>
  <c r="HZ182" i="7"/>
  <c r="HY182" i="7"/>
  <c r="HX182" i="7"/>
  <c r="HW182" i="7"/>
  <c r="HV182" i="7"/>
  <c r="HU182" i="7"/>
  <c r="HT182" i="7"/>
  <c r="HS182" i="7"/>
  <c r="HR182" i="7"/>
  <c r="HP182" i="7"/>
  <c r="HO182" i="7"/>
  <c r="HN182" i="7"/>
  <c r="HM182" i="7"/>
  <c r="HL182" i="7"/>
  <c r="HK182" i="7"/>
  <c r="HJ182" i="7"/>
  <c r="HI182" i="7"/>
  <c r="HH182" i="7"/>
  <c r="HG182" i="7"/>
  <c r="HF182" i="7"/>
  <c r="HE182" i="7"/>
  <c r="HD182" i="7"/>
  <c r="HC182" i="7"/>
  <c r="HB182" i="7"/>
  <c r="HA182" i="7"/>
  <c r="GZ182" i="7"/>
  <c r="GY182" i="7"/>
  <c r="GX182" i="7"/>
  <c r="GW182" i="7"/>
  <c r="GV182" i="7"/>
  <c r="GU182" i="7"/>
  <c r="GT182" i="7"/>
  <c r="GS182" i="7"/>
  <c r="GR182" i="7"/>
  <c r="GQ182" i="7"/>
  <c r="GP182" i="7"/>
  <c r="GN182" i="7"/>
  <c r="GM182" i="7"/>
  <c r="GL182" i="7"/>
  <c r="GK182" i="7"/>
  <c r="GJ182" i="7"/>
  <c r="GI182" i="7"/>
  <c r="GH182" i="7"/>
  <c r="GG182" i="7"/>
  <c r="GF182" i="7"/>
  <c r="GE182" i="7"/>
  <c r="GD182" i="7"/>
  <c r="GC182" i="7"/>
  <c r="GB182" i="7"/>
  <c r="GA182" i="7"/>
  <c r="FZ182" i="7"/>
  <c r="FX182" i="7"/>
  <c r="FW182" i="7"/>
  <c r="FV182" i="7"/>
  <c r="FU182" i="7"/>
  <c r="FT182" i="7"/>
  <c r="FS182" i="7"/>
  <c r="FR182" i="7"/>
  <c r="FQ182" i="7"/>
  <c r="FP182" i="7"/>
  <c r="FO182" i="7"/>
  <c r="FN182" i="7"/>
  <c r="FM182" i="7"/>
  <c r="FL182" i="7"/>
  <c r="FK182" i="7"/>
  <c r="FJ182" i="7"/>
  <c r="FH182" i="7"/>
  <c r="FG182" i="7"/>
  <c r="FF182" i="7"/>
  <c r="FE182" i="7"/>
  <c r="FD182" i="7"/>
  <c r="FC182" i="7"/>
  <c r="FB182" i="7"/>
  <c r="FA182" i="7"/>
  <c r="EZ182" i="7"/>
  <c r="EY182" i="7"/>
  <c r="EX182" i="7"/>
  <c r="EW182" i="7"/>
  <c r="EV182" i="7"/>
  <c r="EU182" i="7"/>
  <c r="ET182" i="7"/>
  <c r="ER182" i="7"/>
  <c r="EQ182" i="7"/>
  <c r="EP182" i="7"/>
  <c r="EO182" i="7"/>
  <c r="EN182" i="7"/>
  <c r="EM182" i="7"/>
  <c r="EL182" i="7"/>
  <c r="EK182" i="7"/>
  <c r="EJ182" i="7"/>
  <c r="EI182" i="7"/>
  <c r="EH182" i="7"/>
  <c r="EG182" i="7"/>
  <c r="EF182" i="7"/>
  <c r="EE182" i="7"/>
  <c r="ED182" i="7"/>
  <c r="EB182" i="7"/>
  <c r="EA182" i="7"/>
  <c r="DZ182" i="7"/>
  <c r="DY182" i="7"/>
  <c r="DX182" i="7"/>
  <c r="DW182" i="7"/>
  <c r="DV182" i="7"/>
  <c r="DU182" i="7"/>
  <c r="DT182" i="7"/>
  <c r="DS182" i="7"/>
  <c r="DR182" i="7"/>
  <c r="DQ182" i="7"/>
  <c r="DP182" i="7"/>
  <c r="DO182" i="7"/>
  <c r="DN182" i="7"/>
  <c r="DL182" i="7"/>
  <c r="DK182" i="7"/>
  <c r="DJ182" i="7"/>
  <c r="DI182" i="7"/>
  <c r="DH182" i="7"/>
  <c r="DG182" i="7"/>
  <c r="DF182" i="7"/>
  <c r="DE182" i="7"/>
  <c r="DD182" i="7"/>
  <c r="DC182" i="7"/>
  <c r="DB182" i="7"/>
  <c r="DA182" i="7"/>
  <c r="CZ182" i="7"/>
  <c r="CY182" i="7"/>
  <c r="CX182" i="7"/>
  <c r="CV182" i="7"/>
  <c r="CU182" i="7"/>
  <c r="CT182" i="7"/>
  <c r="CS182" i="7"/>
  <c r="CR182" i="7"/>
  <c r="CQ182" i="7"/>
  <c r="CP182" i="7"/>
  <c r="CO182" i="7"/>
  <c r="CN182" i="7"/>
  <c r="CM182" i="7"/>
  <c r="CL182" i="7"/>
  <c r="CK182" i="7"/>
  <c r="CJ182" i="7"/>
  <c r="CI182" i="7"/>
  <c r="CH182" i="7"/>
  <c r="CG182" i="7"/>
  <c r="CF182" i="7"/>
  <c r="CE182" i="7"/>
  <c r="CD182" i="7"/>
  <c r="CC182" i="7"/>
  <c r="CB182" i="7"/>
  <c r="CA182" i="7"/>
  <c r="BZ182" i="7"/>
  <c r="BY182" i="7"/>
  <c r="BX182" i="7"/>
  <c r="BW182" i="7"/>
  <c r="BU182" i="7"/>
  <c r="BT182" i="7"/>
  <c r="BS182" i="7"/>
  <c r="BR182" i="7"/>
  <c r="BQ182" i="7"/>
  <c r="BP182" i="7"/>
  <c r="BO182" i="7"/>
  <c r="BN182" i="7"/>
  <c r="BM182" i="7"/>
  <c r="BL182" i="7"/>
  <c r="BK182" i="7"/>
  <c r="BJ182" i="7"/>
  <c r="BI182" i="7"/>
  <c r="BH182" i="7"/>
  <c r="BG182" i="7"/>
  <c r="BE182" i="7"/>
  <c r="BD182" i="7"/>
  <c r="BC182" i="7"/>
  <c r="BB182" i="7"/>
  <c r="BA182" i="7"/>
  <c r="AZ182" i="7"/>
  <c r="AY182" i="7"/>
  <c r="AX182" i="7"/>
  <c r="AW182" i="7"/>
  <c r="AV182" i="7"/>
  <c r="AU182" i="7"/>
  <c r="AT182" i="7"/>
  <c r="AS182" i="7"/>
  <c r="AR182" i="7"/>
  <c r="AQ182" i="7"/>
  <c r="AO182" i="7"/>
  <c r="AN182" i="7"/>
  <c r="AM182" i="7"/>
  <c r="AL182" i="7"/>
  <c r="AK182" i="7"/>
  <c r="AJ182" i="7"/>
  <c r="AI182" i="7"/>
  <c r="AH182" i="7"/>
  <c r="AG182" i="7"/>
  <c r="AF182" i="7"/>
  <c r="AE182" i="7"/>
  <c r="AD182" i="7"/>
  <c r="AC182" i="7"/>
  <c r="AB182" i="7"/>
  <c r="AA182" i="7"/>
  <c r="Y182" i="7"/>
  <c r="X182" i="7"/>
  <c r="W182" i="7"/>
  <c r="V182" i="7"/>
  <c r="U182" i="7"/>
  <c r="T182" i="7"/>
  <c r="S182" i="7"/>
  <c r="R182" i="7"/>
  <c r="Q182" i="7"/>
  <c r="P182" i="7"/>
  <c r="O182" i="7"/>
  <c r="N182" i="7"/>
  <c r="M182" i="7"/>
  <c r="L182" i="7"/>
  <c r="K182" i="7"/>
  <c r="I182" i="7"/>
  <c r="H182" i="7"/>
  <c r="G182" i="7"/>
  <c r="F182" i="7"/>
  <c r="UE181" i="7"/>
  <c r="TO181" i="7"/>
  <c r="SY181" i="7"/>
  <c r="SI181" i="7"/>
  <c r="RS181" i="7"/>
  <c r="QR181" i="7"/>
  <c r="QB181" i="7"/>
  <c r="PL181" i="7"/>
  <c r="OV181" i="7"/>
  <c r="OF181" i="7"/>
  <c r="NP181" i="7"/>
  <c r="MZ181" i="7"/>
  <c r="MJ181" i="7"/>
  <c r="LT181" i="7"/>
  <c r="LD181" i="7"/>
  <c r="KC181" i="7"/>
  <c r="JM181" i="7"/>
  <c r="IW181" i="7"/>
  <c r="IG181" i="7"/>
  <c r="HQ181" i="7"/>
  <c r="GO181" i="7"/>
  <c r="FY181" i="7"/>
  <c r="FI181" i="7"/>
  <c r="ES181" i="7"/>
  <c r="EC181" i="7"/>
  <c r="DM181" i="7"/>
  <c r="CW181" i="7"/>
  <c r="BV181" i="7"/>
  <c r="BF181" i="7"/>
  <c r="AP181" i="7"/>
  <c r="Z181" i="7"/>
  <c r="J181" i="7"/>
  <c r="E181" i="7"/>
  <c r="VE181" i="7" s="1"/>
  <c r="UE180" i="7"/>
  <c r="TO180" i="7"/>
  <c r="SY180" i="7"/>
  <c r="SI180" i="7"/>
  <c r="RS180" i="7"/>
  <c r="QR180" i="7"/>
  <c r="QB180" i="7"/>
  <c r="PL180" i="7"/>
  <c r="OV180" i="7"/>
  <c r="OF180" i="7"/>
  <c r="NP180" i="7"/>
  <c r="MZ180" i="7"/>
  <c r="MJ180" i="7"/>
  <c r="LT180" i="7"/>
  <c r="LD180" i="7"/>
  <c r="KC180" i="7"/>
  <c r="JM180" i="7"/>
  <c r="IW180" i="7"/>
  <c r="IG180" i="7"/>
  <c r="HQ180" i="7"/>
  <c r="GO180" i="7"/>
  <c r="FY180" i="7"/>
  <c r="FI180" i="7"/>
  <c r="ES180" i="7"/>
  <c r="EC180" i="7"/>
  <c r="DM180" i="7"/>
  <c r="CW180" i="7"/>
  <c r="BV180" i="7"/>
  <c r="BF180" i="7"/>
  <c r="AP180" i="7"/>
  <c r="Z180" i="7"/>
  <c r="J180" i="7"/>
  <c r="E180" i="7"/>
  <c r="VE180" i="7" s="1"/>
  <c r="UE179" i="7"/>
  <c r="TO179" i="7"/>
  <c r="SY179" i="7"/>
  <c r="SI179" i="7"/>
  <c r="RS179" i="7"/>
  <c r="QR179" i="7"/>
  <c r="QB179" i="7"/>
  <c r="PL179" i="7"/>
  <c r="OV179" i="7"/>
  <c r="OF179" i="7"/>
  <c r="NP179" i="7"/>
  <c r="MZ179" i="7"/>
  <c r="MJ179" i="7"/>
  <c r="LT179" i="7"/>
  <c r="LD179" i="7"/>
  <c r="KC179" i="7"/>
  <c r="JM179" i="7"/>
  <c r="IW179" i="7"/>
  <c r="IG179" i="7"/>
  <c r="HQ179" i="7"/>
  <c r="GO179" i="7"/>
  <c r="FY179" i="7"/>
  <c r="FI179" i="7"/>
  <c r="ES179" i="7"/>
  <c r="EC179" i="7"/>
  <c r="DM179" i="7"/>
  <c r="CW179" i="7"/>
  <c r="BV179" i="7"/>
  <c r="BF179" i="7"/>
  <c r="AP179" i="7"/>
  <c r="Z179" i="7"/>
  <c r="J179" i="7"/>
  <c r="E179" i="7"/>
  <c r="VE179" i="7" s="1"/>
  <c r="UE178" i="7"/>
  <c r="TO178" i="7"/>
  <c r="SY178" i="7"/>
  <c r="SI178" i="7"/>
  <c r="RS178" i="7"/>
  <c r="QR178" i="7"/>
  <c r="QB178" i="7"/>
  <c r="PL178" i="7"/>
  <c r="OV178" i="7"/>
  <c r="OF178" i="7"/>
  <c r="NP178" i="7"/>
  <c r="MZ178" i="7"/>
  <c r="MJ178" i="7"/>
  <c r="LT178" i="7"/>
  <c r="LD178" i="7"/>
  <c r="KC178" i="7"/>
  <c r="JM178" i="7"/>
  <c r="IW178" i="7"/>
  <c r="IG178" i="7"/>
  <c r="HQ178" i="7"/>
  <c r="GO178" i="7"/>
  <c r="FY178" i="7"/>
  <c r="FI178" i="7"/>
  <c r="ES178" i="7"/>
  <c r="EC178" i="7"/>
  <c r="DM178" i="7"/>
  <c r="CW178" i="7"/>
  <c r="BV178" i="7"/>
  <c r="BF178" i="7"/>
  <c r="AP178" i="7"/>
  <c r="Z178" i="7"/>
  <c r="J178" i="7"/>
  <c r="E178" i="7"/>
  <c r="VE178" i="7" s="1"/>
  <c r="UE177" i="7"/>
  <c r="TO177" i="7"/>
  <c r="SY177" i="7"/>
  <c r="SI177" i="7"/>
  <c r="RS177" i="7"/>
  <c r="QR177" i="7"/>
  <c r="QB177" i="7"/>
  <c r="PL177" i="7"/>
  <c r="OV177" i="7"/>
  <c r="OF177" i="7"/>
  <c r="NP177" i="7"/>
  <c r="MZ177" i="7"/>
  <c r="MJ177" i="7"/>
  <c r="LT177" i="7"/>
  <c r="LD177" i="7"/>
  <c r="KC177" i="7"/>
  <c r="JM177" i="7"/>
  <c r="IW177" i="7"/>
  <c r="IG177" i="7"/>
  <c r="HQ177" i="7"/>
  <c r="GO177" i="7"/>
  <c r="FY177" i="7"/>
  <c r="FI177" i="7"/>
  <c r="ES177" i="7"/>
  <c r="EC177" i="7"/>
  <c r="DM177" i="7"/>
  <c r="CW177" i="7"/>
  <c r="BV177" i="7"/>
  <c r="BF177" i="7"/>
  <c r="AP177" i="7"/>
  <c r="Z177" i="7"/>
  <c r="J177" i="7"/>
  <c r="E177" i="7"/>
  <c r="VE177" i="7" s="1"/>
  <c r="UE176" i="7"/>
  <c r="TO176" i="7"/>
  <c r="SY176" i="7"/>
  <c r="SI176" i="7"/>
  <c r="RS176" i="7"/>
  <c r="QR176" i="7"/>
  <c r="QB176" i="7"/>
  <c r="PL176" i="7"/>
  <c r="OV176" i="7"/>
  <c r="OF176" i="7"/>
  <c r="NP176" i="7"/>
  <c r="MZ176" i="7"/>
  <c r="MJ176" i="7"/>
  <c r="LT176" i="7"/>
  <c r="LD176" i="7"/>
  <c r="KC176" i="7"/>
  <c r="JM176" i="7"/>
  <c r="IW176" i="7"/>
  <c r="IG176" i="7"/>
  <c r="HQ176" i="7"/>
  <c r="GO176" i="7"/>
  <c r="FY176" i="7"/>
  <c r="FI176" i="7"/>
  <c r="ES176" i="7"/>
  <c r="EC176" i="7"/>
  <c r="DM176" i="7"/>
  <c r="CW176" i="7"/>
  <c r="BV176" i="7"/>
  <c r="BF176" i="7"/>
  <c r="AP176" i="7"/>
  <c r="Z176" i="7"/>
  <c r="J176" i="7"/>
  <c r="E176" i="7"/>
  <c r="VE176" i="7" s="1"/>
  <c r="UE175" i="7"/>
  <c r="TO175" i="7"/>
  <c r="SY175" i="7"/>
  <c r="SI175" i="7"/>
  <c r="RS175" i="7"/>
  <c r="QR175" i="7"/>
  <c r="QB175" i="7"/>
  <c r="PL175" i="7"/>
  <c r="OV175" i="7"/>
  <c r="OF175" i="7"/>
  <c r="NP175" i="7"/>
  <c r="MZ175" i="7"/>
  <c r="MJ175" i="7"/>
  <c r="LT175" i="7"/>
  <c r="LD175" i="7"/>
  <c r="KC175" i="7"/>
  <c r="JM175" i="7"/>
  <c r="IW175" i="7"/>
  <c r="IG175" i="7"/>
  <c r="HQ175" i="7"/>
  <c r="GO175" i="7"/>
  <c r="FY175" i="7"/>
  <c r="FI175" i="7"/>
  <c r="ES175" i="7"/>
  <c r="EC175" i="7"/>
  <c r="DM175" i="7"/>
  <c r="CW175" i="7"/>
  <c r="BV175" i="7"/>
  <c r="BF175" i="7"/>
  <c r="AP175" i="7"/>
  <c r="Z175" i="7"/>
  <c r="J175" i="7"/>
  <c r="E175" i="7"/>
  <c r="VE175" i="7" s="1"/>
  <c r="VD174" i="7"/>
  <c r="VC174" i="7"/>
  <c r="VB174" i="7"/>
  <c r="VA174" i="7"/>
  <c r="UZ174" i="7"/>
  <c r="UY174" i="7"/>
  <c r="UX174" i="7"/>
  <c r="UW174" i="7"/>
  <c r="UV174" i="7"/>
  <c r="UU174" i="7"/>
  <c r="UT174" i="7"/>
  <c r="US174" i="7"/>
  <c r="UR174" i="7"/>
  <c r="UQ174" i="7"/>
  <c r="UP174" i="7"/>
  <c r="UO174" i="7"/>
  <c r="UN174" i="7"/>
  <c r="UM174" i="7"/>
  <c r="UL174" i="7"/>
  <c r="UK174" i="7"/>
  <c r="UJ174" i="7"/>
  <c r="UI174" i="7"/>
  <c r="UH174" i="7"/>
  <c r="UG174" i="7"/>
  <c r="UF174" i="7"/>
  <c r="UD174" i="7"/>
  <c r="UC174" i="7"/>
  <c r="UB174" i="7"/>
  <c r="UA174" i="7"/>
  <c r="TZ174" i="7"/>
  <c r="TY174" i="7"/>
  <c r="TX174" i="7"/>
  <c r="TW174" i="7"/>
  <c r="TV174" i="7"/>
  <c r="TU174" i="7"/>
  <c r="TT174" i="7"/>
  <c r="TS174" i="7"/>
  <c r="TR174" i="7"/>
  <c r="TQ174" i="7"/>
  <c r="TP174" i="7"/>
  <c r="TN174" i="7"/>
  <c r="TM174" i="7"/>
  <c r="TL174" i="7"/>
  <c r="TK174" i="7"/>
  <c r="TJ174" i="7"/>
  <c r="TI174" i="7"/>
  <c r="TH174" i="7"/>
  <c r="TG174" i="7"/>
  <c r="TF174" i="7"/>
  <c r="TE174" i="7"/>
  <c r="TD174" i="7"/>
  <c r="TC174" i="7"/>
  <c r="TB174" i="7"/>
  <c r="TA174" i="7"/>
  <c r="SZ174" i="7"/>
  <c r="SX174" i="7"/>
  <c r="SW174" i="7"/>
  <c r="SV174" i="7"/>
  <c r="SU174" i="7"/>
  <c r="ST174" i="7"/>
  <c r="SS174" i="7"/>
  <c r="SR174" i="7"/>
  <c r="SQ174" i="7"/>
  <c r="SP174" i="7"/>
  <c r="SO174" i="7"/>
  <c r="SN174" i="7"/>
  <c r="SM174" i="7"/>
  <c r="SL174" i="7"/>
  <c r="SK174" i="7"/>
  <c r="SJ174" i="7"/>
  <c r="SH174" i="7"/>
  <c r="SG174" i="7"/>
  <c r="SF174" i="7"/>
  <c r="SE174" i="7"/>
  <c r="SD174" i="7"/>
  <c r="SC174" i="7"/>
  <c r="SB174" i="7"/>
  <c r="SA174" i="7"/>
  <c r="RZ174" i="7"/>
  <c r="RY174" i="7"/>
  <c r="RX174" i="7"/>
  <c r="RW174" i="7"/>
  <c r="RV174" i="7"/>
  <c r="RU174" i="7"/>
  <c r="RT174" i="7"/>
  <c r="RR174" i="7"/>
  <c r="RQ174" i="7"/>
  <c r="RP174" i="7"/>
  <c r="RO174" i="7"/>
  <c r="RN174" i="7"/>
  <c r="RM174" i="7"/>
  <c r="RL174" i="7"/>
  <c r="RK174" i="7"/>
  <c r="RJ174" i="7"/>
  <c r="RI174" i="7"/>
  <c r="RH174" i="7"/>
  <c r="RG174" i="7"/>
  <c r="RF174" i="7"/>
  <c r="RE174" i="7"/>
  <c r="RD174" i="7"/>
  <c r="RC174" i="7"/>
  <c r="RB174" i="7"/>
  <c r="RA174" i="7"/>
  <c r="QZ174" i="7"/>
  <c r="QY174" i="7"/>
  <c r="QX174" i="7"/>
  <c r="QW174" i="7"/>
  <c r="QV174" i="7"/>
  <c r="QU174" i="7"/>
  <c r="QT174" i="7"/>
  <c r="QS174" i="7"/>
  <c r="QQ174" i="7"/>
  <c r="QP174" i="7"/>
  <c r="QO174" i="7"/>
  <c r="QN174" i="7"/>
  <c r="QM174" i="7"/>
  <c r="QL174" i="7"/>
  <c r="QK174" i="7"/>
  <c r="QJ174" i="7"/>
  <c r="QI174" i="7"/>
  <c r="QH174" i="7"/>
  <c r="QG174" i="7"/>
  <c r="QF174" i="7"/>
  <c r="QE174" i="7"/>
  <c r="QD174" i="7"/>
  <c r="QC174" i="7"/>
  <c r="QA174" i="7"/>
  <c r="PZ174" i="7"/>
  <c r="PY174" i="7"/>
  <c r="PX174" i="7"/>
  <c r="PW174" i="7"/>
  <c r="PV174" i="7"/>
  <c r="PU174" i="7"/>
  <c r="PT174" i="7"/>
  <c r="PS174" i="7"/>
  <c r="PR174" i="7"/>
  <c r="PQ174" i="7"/>
  <c r="PP174" i="7"/>
  <c r="PO174" i="7"/>
  <c r="PN174" i="7"/>
  <c r="PM174" i="7"/>
  <c r="PK174" i="7"/>
  <c r="PJ174" i="7"/>
  <c r="PI174" i="7"/>
  <c r="PH174" i="7"/>
  <c r="PG174" i="7"/>
  <c r="PF174" i="7"/>
  <c r="PE174" i="7"/>
  <c r="PD174" i="7"/>
  <c r="PC174" i="7"/>
  <c r="PB174" i="7"/>
  <c r="PA174" i="7"/>
  <c r="OZ174" i="7"/>
  <c r="OY174" i="7"/>
  <c r="OX174" i="7"/>
  <c r="OW174" i="7"/>
  <c r="OU174" i="7"/>
  <c r="OT174" i="7"/>
  <c r="OS174" i="7"/>
  <c r="OR174" i="7"/>
  <c r="OQ174" i="7"/>
  <c r="OP174" i="7"/>
  <c r="OO174" i="7"/>
  <c r="ON174" i="7"/>
  <c r="OM174" i="7"/>
  <c r="OL174" i="7"/>
  <c r="OK174" i="7"/>
  <c r="OJ174" i="7"/>
  <c r="OI174" i="7"/>
  <c r="OH174" i="7"/>
  <c r="OG174" i="7"/>
  <c r="OE174" i="7"/>
  <c r="OD174" i="7"/>
  <c r="OC174" i="7"/>
  <c r="OB174" i="7"/>
  <c r="OA174" i="7"/>
  <c r="NZ174" i="7"/>
  <c r="NY174" i="7"/>
  <c r="NX174" i="7"/>
  <c r="NW174" i="7"/>
  <c r="NV174" i="7"/>
  <c r="NU174" i="7"/>
  <c r="NT174" i="7"/>
  <c r="NS174" i="7"/>
  <c r="NR174" i="7"/>
  <c r="NQ174" i="7"/>
  <c r="NO174" i="7"/>
  <c r="NN174" i="7"/>
  <c r="NM174" i="7"/>
  <c r="NL174" i="7"/>
  <c r="NK174" i="7"/>
  <c r="NJ174" i="7"/>
  <c r="NI174" i="7"/>
  <c r="NH174" i="7"/>
  <c r="NG174" i="7"/>
  <c r="NF174" i="7"/>
  <c r="NE174" i="7"/>
  <c r="ND174" i="7"/>
  <c r="NC174" i="7"/>
  <c r="NB174" i="7"/>
  <c r="NA174" i="7"/>
  <c r="MY174" i="7"/>
  <c r="MX174" i="7"/>
  <c r="MW174" i="7"/>
  <c r="MV174" i="7"/>
  <c r="MU174" i="7"/>
  <c r="MT174" i="7"/>
  <c r="MS174" i="7"/>
  <c r="MR174" i="7"/>
  <c r="MQ174" i="7"/>
  <c r="MP174" i="7"/>
  <c r="MO174" i="7"/>
  <c r="MN174" i="7"/>
  <c r="MM174" i="7"/>
  <c r="ML174" i="7"/>
  <c r="MK174" i="7"/>
  <c r="MI174" i="7"/>
  <c r="MH174" i="7"/>
  <c r="MG174" i="7"/>
  <c r="MF174" i="7"/>
  <c r="ME174" i="7"/>
  <c r="MD174" i="7"/>
  <c r="MC174" i="7"/>
  <c r="MB174" i="7"/>
  <c r="MA174" i="7"/>
  <c r="LZ174" i="7"/>
  <c r="LY174" i="7"/>
  <c r="LX174" i="7"/>
  <c r="LW174" i="7"/>
  <c r="LV174" i="7"/>
  <c r="LU174" i="7"/>
  <c r="LS174" i="7"/>
  <c r="LR174" i="7"/>
  <c r="LQ174" i="7"/>
  <c r="LP174" i="7"/>
  <c r="LO174" i="7"/>
  <c r="LN174" i="7"/>
  <c r="LM174" i="7"/>
  <c r="LL174" i="7"/>
  <c r="LK174" i="7"/>
  <c r="LJ174" i="7"/>
  <c r="LI174" i="7"/>
  <c r="LH174" i="7"/>
  <c r="LG174" i="7"/>
  <c r="LF174" i="7"/>
  <c r="LE174" i="7"/>
  <c r="LC174" i="7"/>
  <c r="LB174" i="7"/>
  <c r="LA174" i="7"/>
  <c r="KZ174" i="7"/>
  <c r="KY174" i="7"/>
  <c r="KX174" i="7"/>
  <c r="KW174" i="7"/>
  <c r="KV174" i="7"/>
  <c r="KU174" i="7"/>
  <c r="KT174" i="7"/>
  <c r="KS174" i="7"/>
  <c r="KR174" i="7"/>
  <c r="KQ174" i="7"/>
  <c r="KP174" i="7"/>
  <c r="KO174" i="7"/>
  <c r="KN174" i="7"/>
  <c r="KM174" i="7"/>
  <c r="KL174" i="7"/>
  <c r="KK174" i="7"/>
  <c r="KJ174" i="7"/>
  <c r="KI174" i="7"/>
  <c r="KH174" i="7"/>
  <c r="KG174" i="7"/>
  <c r="KF174" i="7"/>
  <c r="KE174" i="7"/>
  <c r="KD174" i="7"/>
  <c r="KB174" i="7"/>
  <c r="KA174" i="7"/>
  <c r="JZ174" i="7"/>
  <c r="JY174" i="7"/>
  <c r="JX174" i="7"/>
  <c r="JW174" i="7"/>
  <c r="JV174" i="7"/>
  <c r="JU174" i="7"/>
  <c r="JT174" i="7"/>
  <c r="JS174" i="7"/>
  <c r="JR174" i="7"/>
  <c r="JQ174" i="7"/>
  <c r="JP174" i="7"/>
  <c r="JO174" i="7"/>
  <c r="JN174" i="7"/>
  <c r="JL174" i="7"/>
  <c r="JK174" i="7"/>
  <c r="JJ174" i="7"/>
  <c r="JI174" i="7"/>
  <c r="JH174" i="7"/>
  <c r="JG174" i="7"/>
  <c r="JF174" i="7"/>
  <c r="JE174" i="7"/>
  <c r="JD174" i="7"/>
  <c r="JC174" i="7"/>
  <c r="JB174" i="7"/>
  <c r="JA174" i="7"/>
  <c r="IZ174" i="7"/>
  <c r="IY174" i="7"/>
  <c r="IX174" i="7"/>
  <c r="IV174" i="7"/>
  <c r="IU174" i="7"/>
  <c r="IT174" i="7"/>
  <c r="IS174" i="7"/>
  <c r="IR174" i="7"/>
  <c r="IQ174" i="7"/>
  <c r="IP174" i="7"/>
  <c r="IO174" i="7"/>
  <c r="IN174" i="7"/>
  <c r="IM174" i="7"/>
  <c r="IL174" i="7"/>
  <c r="IK174" i="7"/>
  <c r="IJ174" i="7"/>
  <c r="II174" i="7"/>
  <c r="IH174" i="7"/>
  <c r="IF174" i="7"/>
  <c r="IE174" i="7"/>
  <c r="ID174" i="7"/>
  <c r="IC174" i="7"/>
  <c r="IB174" i="7"/>
  <c r="IA174" i="7"/>
  <c r="HZ174" i="7"/>
  <c r="HY174" i="7"/>
  <c r="HX174" i="7"/>
  <c r="HW174" i="7"/>
  <c r="HV174" i="7"/>
  <c r="HU174" i="7"/>
  <c r="HT174" i="7"/>
  <c r="HS174" i="7"/>
  <c r="HR174" i="7"/>
  <c r="HP174" i="7"/>
  <c r="HO174" i="7"/>
  <c r="HN174" i="7"/>
  <c r="HM174" i="7"/>
  <c r="HL174" i="7"/>
  <c r="HK174" i="7"/>
  <c r="HJ174" i="7"/>
  <c r="HI174" i="7"/>
  <c r="HH174" i="7"/>
  <c r="HG174" i="7"/>
  <c r="HF174" i="7"/>
  <c r="HE174" i="7"/>
  <c r="HD174" i="7"/>
  <c r="HC174" i="7"/>
  <c r="HB174" i="7"/>
  <c r="HA174" i="7"/>
  <c r="GZ174" i="7"/>
  <c r="GY174" i="7"/>
  <c r="GX174" i="7"/>
  <c r="GW174" i="7"/>
  <c r="GV174" i="7"/>
  <c r="GU174" i="7"/>
  <c r="GT174" i="7"/>
  <c r="GS174" i="7"/>
  <c r="GR174" i="7"/>
  <c r="GQ174" i="7"/>
  <c r="GP174" i="7"/>
  <c r="GN174" i="7"/>
  <c r="GM174" i="7"/>
  <c r="GL174" i="7"/>
  <c r="GK174" i="7"/>
  <c r="GJ174" i="7"/>
  <c r="GI174" i="7"/>
  <c r="GH174" i="7"/>
  <c r="GG174" i="7"/>
  <c r="GF174" i="7"/>
  <c r="GE174" i="7"/>
  <c r="GD174" i="7"/>
  <c r="GC174" i="7"/>
  <c r="GB174" i="7"/>
  <c r="GA174" i="7"/>
  <c r="FZ174" i="7"/>
  <c r="FX174" i="7"/>
  <c r="FW174" i="7"/>
  <c r="FV174" i="7"/>
  <c r="FU174" i="7"/>
  <c r="FT174" i="7"/>
  <c r="FS174" i="7"/>
  <c r="FR174" i="7"/>
  <c r="FQ174" i="7"/>
  <c r="FP174" i="7"/>
  <c r="FO174" i="7"/>
  <c r="FN174" i="7"/>
  <c r="FM174" i="7"/>
  <c r="FL174" i="7"/>
  <c r="FK174" i="7"/>
  <c r="FJ174" i="7"/>
  <c r="FH174" i="7"/>
  <c r="FG174" i="7"/>
  <c r="FF174" i="7"/>
  <c r="FE174" i="7"/>
  <c r="FD174" i="7"/>
  <c r="FC174" i="7"/>
  <c r="FB174" i="7"/>
  <c r="FA174" i="7"/>
  <c r="EZ174" i="7"/>
  <c r="EY174" i="7"/>
  <c r="EX174" i="7"/>
  <c r="EW174" i="7"/>
  <c r="EV174" i="7"/>
  <c r="EU174" i="7"/>
  <c r="ET174" i="7"/>
  <c r="ER174" i="7"/>
  <c r="EQ174" i="7"/>
  <c r="EP174" i="7"/>
  <c r="EO174" i="7"/>
  <c r="EN174" i="7"/>
  <c r="EM174" i="7"/>
  <c r="EL174" i="7"/>
  <c r="EK174" i="7"/>
  <c r="EJ174" i="7"/>
  <c r="EI174" i="7"/>
  <c r="EH174" i="7"/>
  <c r="EG174" i="7"/>
  <c r="EF174" i="7"/>
  <c r="EE174" i="7"/>
  <c r="ED174" i="7"/>
  <c r="EB174" i="7"/>
  <c r="EA174" i="7"/>
  <c r="DZ174" i="7"/>
  <c r="DY174" i="7"/>
  <c r="DX174" i="7"/>
  <c r="DW174" i="7"/>
  <c r="DV174" i="7"/>
  <c r="DU174" i="7"/>
  <c r="DT174" i="7"/>
  <c r="DS174" i="7"/>
  <c r="DR174" i="7"/>
  <c r="DQ174" i="7"/>
  <c r="DP174" i="7"/>
  <c r="DO174" i="7"/>
  <c r="DN174" i="7"/>
  <c r="DL174" i="7"/>
  <c r="DK174" i="7"/>
  <c r="DJ174" i="7"/>
  <c r="DI174" i="7"/>
  <c r="DH174" i="7"/>
  <c r="DG174" i="7"/>
  <c r="DF174" i="7"/>
  <c r="DE174" i="7"/>
  <c r="DD174" i="7"/>
  <c r="DC174" i="7"/>
  <c r="DB174" i="7"/>
  <c r="DA174" i="7"/>
  <c r="CZ174" i="7"/>
  <c r="CY174" i="7"/>
  <c r="CX174" i="7"/>
  <c r="CV174" i="7"/>
  <c r="CU174" i="7"/>
  <c r="CT174" i="7"/>
  <c r="CS174" i="7"/>
  <c r="CR174" i="7"/>
  <c r="CQ174" i="7"/>
  <c r="CP174" i="7"/>
  <c r="CO174" i="7"/>
  <c r="CN174" i="7"/>
  <c r="CM174" i="7"/>
  <c r="CL174" i="7"/>
  <c r="CK174" i="7"/>
  <c r="CJ174" i="7"/>
  <c r="CI174" i="7"/>
  <c r="CH174" i="7"/>
  <c r="CG174" i="7"/>
  <c r="CF174" i="7"/>
  <c r="CE174" i="7"/>
  <c r="CD174" i="7"/>
  <c r="CC174" i="7"/>
  <c r="CB174" i="7"/>
  <c r="CA174" i="7"/>
  <c r="BZ174" i="7"/>
  <c r="BY174" i="7"/>
  <c r="BX174" i="7"/>
  <c r="BW174" i="7"/>
  <c r="BU174" i="7"/>
  <c r="BT174" i="7"/>
  <c r="BS174" i="7"/>
  <c r="BR174" i="7"/>
  <c r="BQ174" i="7"/>
  <c r="BP174" i="7"/>
  <c r="BO174" i="7"/>
  <c r="BN174" i="7"/>
  <c r="BM174" i="7"/>
  <c r="BL174" i="7"/>
  <c r="BK174" i="7"/>
  <c r="BJ174" i="7"/>
  <c r="BI174" i="7"/>
  <c r="BH174" i="7"/>
  <c r="BG174" i="7"/>
  <c r="BE174" i="7"/>
  <c r="BD174" i="7"/>
  <c r="BC174" i="7"/>
  <c r="BB174" i="7"/>
  <c r="BA174" i="7"/>
  <c r="AZ174" i="7"/>
  <c r="AY174" i="7"/>
  <c r="AX174" i="7"/>
  <c r="AW174" i="7"/>
  <c r="AV174" i="7"/>
  <c r="AU174" i="7"/>
  <c r="AT174" i="7"/>
  <c r="AS174" i="7"/>
  <c r="AR174" i="7"/>
  <c r="AQ174" i="7"/>
  <c r="AO174" i="7"/>
  <c r="AN174" i="7"/>
  <c r="AM174" i="7"/>
  <c r="AL174" i="7"/>
  <c r="AK174" i="7"/>
  <c r="AJ174" i="7"/>
  <c r="AI174" i="7"/>
  <c r="AH174" i="7"/>
  <c r="AG174" i="7"/>
  <c r="AF174" i="7"/>
  <c r="AE174" i="7"/>
  <c r="AD174" i="7"/>
  <c r="AC174" i="7"/>
  <c r="AB174" i="7"/>
  <c r="AA174" i="7"/>
  <c r="Y174" i="7"/>
  <c r="X174" i="7"/>
  <c r="W174" i="7"/>
  <c r="V174" i="7"/>
  <c r="U174" i="7"/>
  <c r="T174" i="7"/>
  <c r="S174" i="7"/>
  <c r="R174" i="7"/>
  <c r="Q174" i="7"/>
  <c r="P174" i="7"/>
  <c r="O174" i="7"/>
  <c r="N174" i="7"/>
  <c r="M174" i="7"/>
  <c r="L174" i="7"/>
  <c r="K174" i="7"/>
  <c r="I174" i="7"/>
  <c r="H174" i="7"/>
  <c r="G174" i="7"/>
  <c r="F174" i="7"/>
  <c r="UE173" i="7"/>
  <c r="TO173" i="7"/>
  <c r="SY173" i="7"/>
  <c r="SI173" i="7"/>
  <c r="RS173" i="7"/>
  <c r="QR173" i="7"/>
  <c r="QB173" i="7"/>
  <c r="PL173" i="7"/>
  <c r="OV173" i="7"/>
  <c r="OF173" i="7"/>
  <c r="NP173" i="7"/>
  <c r="MZ173" i="7"/>
  <c r="MJ173" i="7"/>
  <c r="LT173" i="7"/>
  <c r="LD173" i="7"/>
  <c r="KC173" i="7"/>
  <c r="JM173" i="7"/>
  <c r="IW173" i="7"/>
  <c r="IG173" i="7"/>
  <c r="HQ173" i="7"/>
  <c r="GO173" i="7"/>
  <c r="FY173" i="7"/>
  <c r="FI173" i="7"/>
  <c r="ES173" i="7"/>
  <c r="EC173" i="7"/>
  <c r="DM173" i="7"/>
  <c r="CW173" i="7"/>
  <c r="BV173" i="7"/>
  <c r="BF173" i="7"/>
  <c r="AP173" i="7"/>
  <c r="Z173" i="7"/>
  <c r="J173" i="7"/>
  <c r="E173" i="7"/>
  <c r="VE173" i="7" s="1"/>
  <c r="UE172" i="7"/>
  <c r="TO172" i="7"/>
  <c r="SY172" i="7"/>
  <c r="SI172" i="7"/>
  <c r="RS172" i="7"/>
  <c r="QR172" i="7"/>
  <c r="QB172" i="7"/>
  <c r="PL172" i="7"/>
  <c r="OV172" i="7"/>
  <c r="OF172" i="7"/>
  <c r="NP172" i="7"/>
  <c r="MZ172" i="7"/>
  <c r="MJ172" i="7"/>
  <c r="LT172" i="7"/>
  <c r="LD172" i="7"/>
  <c r="KC172" i="7"/>
  <c r="JM172" i="7"/>
  <c r="IW172" i="7"/>
  <c r="IG172" i="7"/>
  <c r="HQ172" i="7"/>
  <c r="GO172" i="7"/>
  <c r="FY172" i="7"/>
  <c r="FI172" i="7"/>
  <c r="ES172" i="7"/>
  <c r="EC172" i="7"/>
  <c r="DM172" i="7"/>
  <c r="CW172" i="7"/>
  <c r="BV172" i="7"/>
  <c r="BF172" i="7"/>
  <c r="AP172" i="7"/>
  <c r="Z172" i="7"/>
  <c r="J172" i="7"/>
  <c r="E172" i="7"/>
  <c r="VE172" i="7" s="1"/>
  <c r="UE171" i="7"/>
  <c r="TO171" i="7"/>
  <c r="SY171" i="7"/>
  <c r="SI171" i="7"/>
  <c r="RS171" i="7"/>
  <c r="QR171" i="7"/>
  <c r="QB171" i="7"/>
  <c r="PL171" i="7"/>
  <c r="OV171" i="7"/>
  <c r="OF171" i="7"/>
  <c r="NP171" i="7"/>
  <c r="MZ171" i="7"/>
  <c r="MJ171" i="7"/>
  <c r="LT171" i="7"/>
  <c r="LD171" i="7"/>
  <c r="KC171" i="7"/>
  <c r="JM171" i="7"/>
  <c r="IW171" i="7"/>
  <c r="IG171" i="7"/>
  <c r="HQ171" i="7"/>
  <c r="GO171" i="7"/>
  <c r="FY171" i="7"/>
  <c r="FI171" i="7"/>
  <c r="ES171" i="7"/>
  <c r="EC171" i="7"/>
  <c r="DM171" i="7"/>
  <c r="CW171" i="7"/>
  <c r="BV171" i="7"/>
  <c r="BF171" i="7"/>
  <c r="AP171" i="7"/>
  <c r="Z171" i="7"/>
  <c r="J171" i="7"/>
  <c r="E171" i="7"/>
  <c r="VD170" i="7"/>
  <c r="VC170" i="7"/>
  <c r="VB170" i="7"/>
  <c r="VA170" i="7"/>
  <c r="UZ170" i="7"/>
  <c r="UY170" i="7"/>
  <c r="UX170" i="7"/>
  <c r="UW170" i="7"/>
  <c r="UV170" i="7"/>
  <c r="UU170" i="7"/>
  <c r="UT170" i="7"/>
  <c r="US170" i="7"/>
  <c r="UR170" i="7"/>
  <c r="UQ170" i="7"/>
  <c r="UP170" i="7"/>
  <c r="UO170" i="7"/>
  <c r="UN170" i="7"/>
  <c r="UM170" i="7"/>
  <c r="UL170" i="7"/>
  <c r="UK170" i="7"/>
  <c r="UJ170" i="7"/>
  <c r="UI170" i="7"/>
  <c r="UH170" i="7"/>
  <c r="UG170" i="7"/>
  <c r="UF170" i="7"/>
  <c r="UD170" i="7"/>
  <c r="UC170" i="7"/>
  <c r="UB170" i="7"/>
  <c r="UA170" i="7"/>
  <c r="TZ170" i="7"/>
  <c r="TY170" i="7"/>
  <c r="TX170" i="7"/>
  <c r="TW170" i="7"/>
  <c r="TV170" i="7"/>
  <c r="TU170" i="7"/>
  <c r="TT170" i="7"/>
  <c r="TS170" i="7"/>
  <c r="TR170" i="7"/>
  <c r="TQ170" i="7"/>
  <c r="TP170" i="7"/>
  <c r="TN170" i="7"/>
  <c r="TM170" i="7"/>
  <c r="TL170" i="7"/>
  <c r="TK170" i="7"/>
  <c r="TJ170" i="7"/>
  <c r="TI170" i="7"/>
  <c r="TH170" i="7"/>
  <c r="TG170" i="7"/>
  <c r="TF170" i="7"/>
  <c r="TE170" i="7"/>
  <c r="TD170" i="7"/>
  <c r="TC170" i="7"/>
  <c r="TB170" i="7"/>
  <c r="TA170" i="7"/>
  <c r="SZ170" i="7"/>
  <c r="SX170" i="7"/>
  <c r="SW170" i="7"/>
  <c r="SV170" i="7"/>
  <c r="SU170" i="7"/>
  <c r="ST170" i="7"/>
  <c r="SS170" i="7"/>
  <c r="SR170" i="7"/>
  <c r="SQ170" i="7"/>
  <c r="SP170" i="7"/>
  <c r="SO170" i="7"/>
  <c r="SN170" i="7"/>
  <c r="SM170" i="7"/>
  <c r="SL170" i="7"/>
  <c r="SK170" i="7"/>
  <c r="SJ170" i="7"/>
  <c r="SH170" i="7"/>
  <c r="SG170" i="7"/>
  <c r="SF170" i="7"/>
  <c r="SE170" i="7"/>
  <c r="SD170" i="7"/>
  <c r="SC170" i="7"/>
  <c r="SB170" i="7"/>
  <c r="SA170" i="7"/>
  <c r="RZ170" i="7"/>
  <c r="RY170" i="7"/>
  <c r="RX170" i="7"/>
  <c r="RW170" i="7"/>
  <c r="RV170" i="7"/>
  <c r="RU170" i="7"/>
  <c r="RT170" i="7"/>
  <c r="RR170" i="7"/>
  <c r="RQ170" i="7"/>
  <c r="RP170" i="7"/>
  <c r="RO170" i="7"/>
  <c r="RN170" i="7"/>
  <c r="RM170" i="7"/>
  <c r="RL170" i="7"/>
  <c r="RK170" i="7"/>
  <c r="RJ170" i="7"/>
  <c r="RI170" i="7"/>
  <c r="RH170" i="7"/>
  <c r="RG170" i="7"/>
  <c r="RF170" i="7"/>
  <c r="RE170" i="7"/>
  <c r="RD170" i="7"/>
  <c r="RC170" i="7"/>
  <c r="RB170" i="7"/>
  <c r="RA170" i="7"/>
  <c r="QZ170" i="7"/>
  <c r="QY170" i="7"/>
  <c r="QX170" i="7"/>
  <c r="QW170" i="7"/>
  <c r="QV170" i="7"/>
  <c r="QU170" i="7"/>
  <c r="QT170" i="7"/>
  <c r="QS170" i="7"/>
  <c r="QQ170" i="7"/>
  <c r="QP170" i="7"/>
  <c r="QO170" i="7"/>
  <c r="QN170" i="7"/>
  <c r="QM170" i="7"/>
  <c r="QL170" i="7"/>
  <c r="QK170" i="7"/>
  <c r="QJ170" i="7"/>
  <c r="QI170" i="7"/>
  <c r="QH170" i="7"/>
  <c r="QG170" i="7"/>
  <c r="QF170" i="7"/>
  <c r="QE170" i="7"/>
  <c r="QD170" i="7"/>
  <c r="QC170" i="7"/>
  <c r="QA170" i="7"/>
  <c r="PZ170" i="7"/>
  <c r="PY170" i="7"/>
  <c r="PX170" i="7"/>
  <c r="PW170" i="7"/>
  <c r="PV170" i="7"/>
  <c r="PU170" i="7"/>
  <c r="PT170" i="7"/>
  <c r="PS170" i="7"/>
  <c r="PR170" i="7"/>
  <c r="PQ170" i="7"/>
  <c r="PP170" i="7"/>
  <c r="PO170" i="7"/>
  <c r="PN170" i="7"/>
  <c r="PM170" i="7"/>
  <c r="PK170" i="7"/>
  <c r="PJ170" i="7"/>
  <c r="PI170" i="7"/>
  <c r="PH170" i="7"/>
  <c r="PG170" i="7"/>
  <c r="PF170" i="7"/>
  <c r="PE170" i="7"/>
  <c r="PD170" i="7"/>
  <c r="PC170" i="7"/>
  <c r="PB170" i="7"/>
  <c r="PA170" i="7"/>
  <c r="OZ170" i="7"/>
  <c r="OY170" i="7"/>
  <c r="OX170" i="7"/>
  <c r="OW170" i="7"/>
  <c r="OU170" i="7"/>
  <c r="OT170" i="7"/>
  <c r="OS170" i="7"/>
  <c r="OR170" i="7"/>
  <c r="OQ170" i="7"/>
  <c r="OP170" i="7"/>
  <c r="OO170" i="7"/>
  <c r="ON170" i="7"/>
  <c r="OM170" i="7"/>
  <c r="OL170" i="7"/>
  <c r="OK170" i="7"/>
  <c r="OJ170" i="7"/>
  <c r="OI170" i="7"/>
  <c r="OH170" i="7"/>
  <c r="OG170" i="7"/>
  <c r="OE170" i="7"/>
  <c r="OD170" i="7"/>
  <c r="OC170" i="7"/>
  <c r="OB170" i="7"/>
  <c r="OA170" i="7"/>
  <c r="NZ170" i="7"/>
  <c r="NY170" i="7"/>
  <c r="NX170" i="7"/>
  <c r="NW170" i="7"/>
  <c r="NV170" i="7"/>
  <c r="NU170" i="7"/>
  <c r="NT170" i="7"/>
  <c r="NS170" i="7"/>
  <c r="NR170" i="7"/>
  <c r="NQ170" i="7"/>
  <c r="NO170" i="7"/>
  <c r="NN170" i="7"/>
  <c r="NM170" i="7"/>
  <c r="NL170" i="7"/>
  <c r="NK170" i="7"/>
  <c r="NJ170" i="7"/>
  <c r="NI170" i="7"/>
  <c r="NH170" i="7"/>
  <c r="NG170" i="7"/>
  <c r="NF170" i="7"/>
  <c r="NE170" i="7"/>
  <c r="ND170" i="7"/>
  <c r="NC170" i="7"/>
  <c r="NB170" i="7"/>
  <c r="NA170" i="7"/>
  <c r="MY170" i="7"/>
  <c r="MX170" i="7"/>
  <c r="MW170" i="7"/>
  <c r="MV170" i="7"/>
  <c r="MU170" i="7"/>
  <c r="MT170" i="7"/>
  <c r="MS170" i="7"/>
  <c r="MR170" i="7"/>
  <c r="MQ170" i="7"/>
  <c r="MP170" i="7"/>
  <c r="MO170" i="7"/>
  <c r="MN170" i="7"/>
  <c r="MM170" i="7"/>
  <c r="ML170" i="7"/>
  <c r="MK170" i="7"/>
  <c r="MI170" i="7"/>
  <c r="MH170" i="7"/>
  <c r="MG170" i="7"/>
  <c r="MF170" i="7"/>
  <c r="ME170" i="7"/>
  <c r="MD170" i="7"/>
  <c r="MC170" i="7"/>
  <c r="MB170" i="7"/>
  <c r="MA170" i="7"/>
  <c r="LZ170" i="7"/>
  <c r="LY170" i="7"/>
  <c r="LX170" i="7"/>
  <c r="LW170" i="7"/>
  <c r="LV170" i="7"/>
  <c r="LU170" i="7"/>
  <c r="LS170" i="7"/>
  <c r="LR170" i="7"/>
  <c r="LQ170" i="7"/>
  <c r="LP170" i="7"/>
  <c r="LO170" i="7"/>
  <c r="LN170" i="7"/>
  <c r="LM170" i="7"/>
  <c r="LL170" i="7"/>
  <c r="LK170" i="7"/>
  <c r="LJ170" i="7"/>
  <c r="LI170" i="7"/>
  <c r="LH170" i="7"/>
  <c r="LG170" i="7"/>
  <c r="LF170" i="7"/>
  <c r="LE170" i="7"/>
  <c r="LC170" i="7"/>
  <c r="LB170" i="7"/>
  <c r="LA170" i="7"/>
  <c r="KZ170" i="7"/>
  <c r="KY170" i="7"/>
  <c r="KX170" i="7"/>
  <c r="KW170" i="7"/>
  <c r="KV170" i="7"/>
  <c r="KU170" i="7"/>
  <c r="KT170" i="7"/>
  <c r="KS170" i="7"/>
  <c r="KR170" i="7"/>
  <c r="KQ170" i="7"/>
  <c r="KP170" i="7"/>
  <c r="KO170" i="7"/>
  <c r="KN170" i="7"/>
  <c r="KM170" i="7"/>
  <c r="KL170" i="7"/>
  <c r="KK170" i="7"/>
  <c r="KJ170" i="7"/>
  <c r="KI170" i="7"/>
  <c r="KH170" i="7"/>
  <c r="KG170" i="7"/>
  <c r="KF170" i="7"/>
  <c r="KE170" i="7"/>
  <c r="KD170" i="7"/>
  <c r="KB170" i="7"/>
  <c r="KA170" i="7"/>
  <c r="JZ170" i="7"/>
  <c r="JY170" i="7"/>
  <c r="JX170" i="7"/>
  <c r="JW170" i="7"/>
  <c r="JV170" i="7"/>
  <c r="JU170" i="7"/>
  <c r="JT170" i="7"/>
  <c r="JS170" i="7"/>
  <c r="JR170" i="7"/>
  <c r="JQ170" i="7"/>
  <c r="JP170" i="7"/>
  <c r="JO170" i="7"/>
  <c r="JN170" i="7"/>
  <c r="JL170" i="7"/>
  <c r="JK170" i="7"/>
  <c r="JJ170" i="7"/>
  <c r="JI170" i="7"/>
  <c r="JH170" i="7"/>
  <c r="JG170" i="7"/>
  <c r="JF170" i="7"/>
  <c r="JE170" i="7"/>
  <c r="JD170" i="7"/>
  <c r="JC170" i="7"/>
  <c r="JB170" i="7"/>
  <c r="JA170" i="7"/>
  <c r="IZ170" i="7"/>
  <c r="IY170" i="7"/>
  <c r="IX170" i="7"/>
  <c r="IV170" i="7"/>
  <c r="IU170" i="7"/>
  <c r="IT170" i="7"/>
  <c r="IS170" i="7"/>
  <c r="IR170" i="7"/>
  <c r="IQ170" i="7"/>
  <c r="IP170" i="7"/>
  <c r="IO170" i="7"/>
  <c r="IN170" i="7"/>
  <c r="IM170" i="7"/>
  <c r="IL170" i="7"/>
  <c r="IK170" i="7"/>
  <c r="IJ170" i="7"/>
  <c r="II170" i="7"/>
  <c r="IH170" i="7"/>
  <c r="IF170" i="7"/>
  <c r="IE170" i="7"/>
  <c r="ID170" i="7"/>
  <c r="IC170" i="7"/>
  <c r="IB170" i="7"/>
  <c r="IA170" i="7"/>
  <c r="HZ170" i="7"/>
  <c r="HY170" i="7"/>
  <c r="HX170" i="7"/>
  <c r="HW170" i="7"/>
  <c r="HV170" i="7"/>
  <c r="HU170" i="7"/>
  <c r="HT170" i="7"/>
  <c r="HS170" i="7"/>
  <c r="HR170" i="7"/>
  <c r="HP170" i="7"/>
  <c r="HO170" i="7"/>
  <c r="HN170" i="7"/>
  <c r="HM170" i="7"/>
  <c r="HL170" i="7"/>
  <c r="HK170" i="7"/>
  <c r="HJ170" i="7"/>
  <c r="HI170" i="7"/>
  <c r="HH170" i="7"/>
  <c r="HG170" i="7"/>
  <c r="HF170" i="7"/>
  <c r="HE170" i="7"/>
  <c r="HD170" i="7"/>
  <c r="HC170" i="7"/>
  <c r="HB170" i="7"/>
  <c r="HA170" i="7"/>
  <c r="GZ170" i="7"/>
  <c r="GY170" i="7"/>
  <c r="GX170" i="7"/>
  <c r="GW170" i="7"/>
  <c r="GV170" i="7"/>
  <c r="GU170" i="7"/>
  <c r="GT170" i="7"/>
  <c r="GS170" i="7"/>
  <c r="GR170" i="7"/>
  <c r="GQ170" i="7"/>
  <c r="GP170" i="7"/>
  <c r="GN170" i="7"/>
  <c r="GM170" i="7"/>
  <c r="GL170" i="7"/>
  <c r="GK170" i="7"/>
  <c r="GJ170" i="7"/>
  <c r="GI170" i="7"/>
  <c r="GH170" i="7"/>
  <c r="GG170" i="7"/>
  <c r="GF170" i="7"/>
  <c r="GE170" i="7"/>
  <c r="GD170" i="7"/>
  <c r="GC170" i="7"/>
  <c r="GB170" i="7"/>
  <c r="GA170" i="7"/>
  <c r="FZ170" i="7"/>
  <c r="FX170" i="7"/>
  <c r="FW170" i="7"/>
  <c r="FV170" i="7"/>
  <c r="FU170" i="7"/>
  <c r="FT170" i="7"/>
  <c r="FS170" i="7"/>
  <c r="FR170" i="7"/>
  <c r="FQ170" i="7"/>
  <c r="FP170" i="7"/>
  <c r="FO170" i="7"/>
  <c r="FN170" i="7"/>
  <c r="FM170" i="7"/>
  <c r="FL170" i="7"/>
  <c r="FK170" i="7"/>
  <c r="FJ170" i="7"/>
  <c r="FH170" i="7"/>
  <c r="FG170" i="7"/>
  <c r="FF170" i="7"/>
  <c r="FE170" i="7"/>
  <c r="FD170" i="7"/>
  <c r="FC170" i="7"/>
  <c r="FB170" i="7"/>
  <c r="FA170" i="7"/>
  <c r="EZ170" i="7"/>
  <c r="EY170" i="7"/>
  <c r="EX170" i="7"/>
  <c r="EW170" i="7"/>
  <c r="EV170" i="7"/>
  <c r="EU170" i="7"/>
  <c r="ET170" i="7"/>
  <c r="ER170" i="7"/>
  <c r="EQ170" i="7"/>
  <c r="EP170" i="7"/>
  <c r="EO170" i="7"/>
  <c r="EN170" i="7"/>
  <c r="EM170" i="7"/>
  <c r="EL170" i="7"/>
  <c r="EK170" i="7"/>
  <c r="EJ170" i="7"/>
  <c r="EI170" i="7"/>
  <c r="EH170" i="7"/>
  <c r="EG170" i="7"/>
  <c r="EF170" i="7"/>
  <c r="EE170" i="7"/>
  <c r="ED170" i="7"/>
  <c r="EB170" i="7"/>
  <c r="EA170" i="7"/>
  <c r="DZ170" i="7"/>
  <c r="DY170" i="7"/>
  <c r="DX170" i="7"/>
  <c r="DW170" i="7"/>
  <c r="DV170" i="7"/>
  <c r="DU170" i="7"/>
  <c r="DT170" i="7"/>
  <c r="DS170" i="7"/>
  <c r="DR170" i="7"/>
  <c r="DQ170" i="7"/>
  <c r="DP170" i="7"/>
  <c r="DO170" i="7"/>
  <c r="DN170" i="7"/>
  <c r="DL170" i="7"/>
  <c r="DK170" i="7"/>
  <c r="DJ170" i="7"/>
  <c r="DI170" i="7"/>
  <c r="DH170" i="7"/>
  <c r="DG170" i="7"/>
  <c r="DF170" i="7"/>
  <c r="DE170" i="7"/>
  <c r="DD170" i="7"/>
  <c r="DC170" i="7"/>
  <c r="DB170" i="7"/>
  <c r="DA170" i="7"/>
  <c r="CZ170" i="7"/>
  <c r="CY170" i="7"/>
  <c r="CX170" i="7"/>
  <c r="CV170" i="7"/>
  <c r="CU170" i="7"/>
  <c r="CT170" i="7"/>
  <c r="CS170" i="7"/>
  <c r="CR170" i="7"/>
  <c r="CQ170" i="7"/>
  <c r="CP170" i="7"/>
  <c r="CO170" i="7"/>
  <c r="CN170" i="7"/>
  <c r="CM170" i="7"/>
  <c r="CL170" i="7"/>
  <c r="CK170" i="7"/>
  <c r="CJ170" i="7"/>
  <c r="CI170" i="7"/>
  <c r="CH170" i="7"/>
  <c r="CG170" i="7"/>
  <c r="CF170" i="7"/>
  <c r="CE170" i="7"/>
  <c r="CD170" i="7"/>
  <c r="CC170" i="7"/>
  <c r="CB170" i="7"/>
  <c r="CA170" i="7"/>
  <c r="BZ170" i="7"/>
  <c r="BY170" i="7"/>
  <c r="BX170" i="7"/>
  <c r="BW170" i="7"/>
  <c r="BU170" i="7"/>
  <c r="BT170" i="7"/>
  <c r="BS170" i="7"/>
  <c r="BR170" i="7"/>
  <c r="BQ170" i="7"/>
  <c r="BP170" i="7"/>
  <c r="BO170" i="7"/>
  <c r="BN170" i="7"/>
  <c r="BM170" i="7"/>
  <c r="BL170" i="7"/>
  <c r="BK170" i="7"/>
  <c r="BJ170" i="7"/>
  <c r="BI170" i="7"/>
  <c r="BH170" i="7"/>
  <c r="BG170" i="7"/>
  <c r="BE170" i="7"/>
  <c r="BD170" i="7"/>
  <c r="BC170" i="7"/>
  <c r="BB170" i="7"/>
  <c r="BA170" i="7"/>
  <c r="AZ170" i="7"/>
  <c r="AY170" i="7"/>
  <c r="AX170" i="7"/>
  <c r="AW170" i="7"/>
  <c r="AV170" i="7"/>
  <c r="AU170" i="7"/>
  <c r="AT170" i="7"/>
  <c r="AS170" i="7"/>
  <c r="AR170" i="7"/>
  <c r="AQ170" i="7"/>
  <c r="AO170" i="7"/>
  <c r="AN170" i="7"/>
  <c r="AM170" i="7"/>
  <c r="AL170" i="7"/>
  <c r="AK170" i="7"/>
  <c r="AJ170" i="7"/>
  <c r="AI170" i="7"/>
  <c r="AH170" i="7"/>
  <c r="AG170" i="7"/>
  <c r="AF170" i="7"/>
  <c r="AE170" i="7"/>
  <c r="AD170" i="7"/>
  <c r="AC170" i="7"/>
  <c r="AB170" i="7"/>
  <c r="AA170" i="7"/>
  <c r="Y170" i="7"/>
  <c r="X170" i="7"/>
  <c r="W170" i="7"/>
  <c r="V170" i="7"/>
  <c r="U170" i="7"/>
  <c r="T170" i="7"/>
  <c r="S170" i="7"/>
  <c r="R170" i="7"/>
  <c r="Q170" i="7"/>
  <c r="P170" i="7"/>
  <c r="O170" i="7"/>
  <c r="N170" i="7"/>
  <c r="M170" i="7"/>
  <c r="L170" i="7"/>
  <c r="K170" i="7"/>
  <c r="I170" i="7"/>
  <c r="H170" i="7"/>
  <c r="G170" i="7"/>
  <c r="F170" i="7"/>
  <c r="UE169" i="7"/>
  <c r="TO169" i="7"/>
  <c r="SY169" i="7"/>
  <c r="SI169" i="7"/>
  <c r="RS169" i="7"/>
  <c r="QR169" i="7"/>
  <c r="QB169" i="7"/>
  <c r="PL169" i="7"/>
  <c r="OV169" i="7"/>
  <c r="OF169" i="7"/>
  <c r="NP169" i="7"/>
  <c r="MZ169" i="7"/>
  <c r="MJ169" i="7"/>
  <c r="LT169" i="7"/>
  <c r="LD169" i="7"/>
  <c r="KC169" i="7"/>
  <c r="JM169" i="7"/>
  <c r="IW169" i="7"/>
  <c r="IG169" i="7"/>
  <c r="HQ169" i="7"/>
  <c r="GO169" i="7"/>
  <c r="FY169" i="7"/>
  <c r="FI169" i="7"/>
  <c r="ES169" i="7"/>
  <c r="EC169" i="7"/>
  <c r="DM169" i="7"/>
  <c r="CW169" i="7"/>
  <c r="BV169" i="7"/>
  <c r="BF169" i="7"/>
  <c r="AP169" i="7"/>
  <c r="Z169" i="7"/>
  <c r="J169" i="7"/>
  <c r="E169" i="7"/>
  <c r="VE169" i="7" s="1"/>
  <c r="UE168" i="7"/>
  <c r="TO168" i="7"/>
  <c r="SY168" i="7"/>
  <c r="SI168" i="7"/>
  <c r="RS168" i="7"/>
  <c r="QR168" i="7"/>
  <c r="QB168" i="7"/>
  <c r="PL168" i="7"/>
  <c r="OV168" i="7"/>
  <c r="OF168" i="7"/>
  <c r="NP168" i="7"/>
  <c r="MZ168" i="7"/>
  <c r="MJ168" i="7"/>
  <c r="LT168" i="7"/>
  <c r="LD168" i="7"/>
  <c r="KC168" i="7"/>
  <c r="JM168" i="7"/>
  <c r="IW168" i="7"/>
  <c r="IG168" i="7"/>
  <c r="HQ168" i="7"/>
  <c r="GO168" i="7"/>
  <c r="FY168" i="7"/>
  <c r="FI168" i="7"/>
  <c r="ES168" i="7"/>
  <c r="EC168" i="7"/>
  <c r="DM168" i="7"/>
  <c r="CW168" i="7"/>
  <c r="BV168" i="7"/>
  <c r="BF168" i="7"/>
  <c r="AP168" i="7"/>
  <c r="Z168" i="7"/>
  <c r="J168" i="7"/>
  <c r="E168" i="7"/>
  <c r="VE168" i="7" s="1"/>
  <c r="UE167" i="7"/>
  <c r="TO167" i="7"/>
  <c r="SY167" i="7"/>
  <c r="SI167" i="7"/>
  <c r="RS167" i="7"/>
  <c r="QR167" i="7"/>
  <c r="QB167" i="7"/>
  <c r="PL167" i="7"/>
  <c r="OV167" i="7"/>
  <c r="OF167" i="7"/>
  <c r="NP167" i="7"/>
  <c r="MZ167" i="7"/>
  <c r="MJ167" i="7"/>
  <c r="LT167" i="7"/>
  <c r="LD167" i="7"/>
  <c r="KC167" i="7"/>
  <c r="JM167" i="7"/>
  <c r="IW167" i="7"/>
  <c r="IG167" i="7"/>
  <c r="HQ167" i="7"/>
  <c r="GO167" i="7"/>
  <c r="FY167" i="7"/>
  <c r="FI167" i="7"/>
  <c r="ES167" i="7"/>
  <c r="EC167" i="7"/>
  <c r="DM167" i="7"/>
  <c r="CW167" i="7"/>
  <c r="BV167" i="7"/>
  <c r="BF167" i="7"/>
  <c r="AP167" i="7"/>
  <c r="Z167" i="7"/>
  <c r="J167" i="7"/>
  <c r="E167" i="7"/>
  <c r="VE167" i="7" s="1"/>
  <c r="UE166" i="7"/>
  <c r="TO166" i="7"/>
  <c r="SY166" i="7"/>
  <c r="SI166" i="7"/>
  <c r="RS166" i="7"/>
  <c r="QR166" i="7"/>
  <c r="QB166" i="7"/>
  <c r="PL166" i="7"/>
  <c r="OV166" i="7"/>
  <c r="OF166" i="7"/>
  <c r="NP166" i="7"/>
  <c r="MZ166" i="7"/>
  <c r="MJ166" i="7"/>
  <c r="LT166" i="7"/>
  <c r="LD166" i="7"/>
  <c r="KC166" i="7"/>
  <c r="JM166" i="7"/>
  <c r="IW166" i="7"/>
  <c r="IG166" i="7"/>
  <c r="HQ166" i="7"/>
  <c r="GO166" i="7"/>
  <c r="FY166" i="7"/>
  <c r="FI166" i="7"/>
  <c r="ES166" i="7"/>
  <c r="EC166" i="7"/>
  <c r="DM166" i="7"/>
  <c r="CW166" i="7"/>
  <c r="BV166" i="7"/>
  <c r="BF166" i="7"/>
  <c r="AP166" i="7"/>
  <c r="Z166" i="7"/>
  <c r="J166" i="7"/>
  <c r="E166" i="7"/>
  <c r="VE166" i="7" s="1"/>
  <c r="UE165" i="7"/>
  <c r="TO165" i="7"/>
  <c r="SY165" i="7"/>
  <c r="SI165" i="7"/>
  <c r="RS165" i="7"/>
  <c r="QR165" i="7"/>
  <c r="QB165" i="7"/>
  <c r="PL165" i="7"/>
  <c r="OV165" i="7"/>
  <c r="OF165" i="7"/>
  <c r="NP165" i="7"/>
  <c r="MZ165" i="7"/>
  <c r="MJ165" i="7"/>
  <c r="LT165" i="7"/>
  <c r="LD165" i="7"/>
  <c r="KC165" i="7"/>
  <c r="JM165" i="7"/>
  <c r="IW165" i="7"/>
  <c r="IG165" i="7"/>
  <c r="HQ165" i="7"/>
  <c r="GO165" i="7"/>
  <c r="FY165" i="7"/>
  <c r="FI165" i="7"/>
  <c r="ES165" i="7"/>
  <c r="EC165" i="7"/>
  <c r="DM165" i="7"/>
  <c r="CW165" i="7"/>
  <c r="BV165" i="7"/>
  <c r="BF165" i="7"/>
  <c r="AP165" i="7"/>
  <c r="Z165" i="7"/>
  <c r="J165" i="7"/>
  <c r="E165" i="7"/>
  <c r="VD164" i="7"/>
  <c r="VC164" i="7"/>
  <c r="VB164" i="7"/>
  <c r="VA164" i="7"/>
  <c r="UZ164" i="7"/>
  <c r="UY164" i="7"/>
  <c r="UX164" i="7"/>
  <c r="UW164" i="7"/>
  <c r="UV164" i="7"/>
  <c r="UU164" i="7"/>
  <c r="UT164" i="7"/>
  <c r="US164" i="7"/>
  <c r="UR164" i="7"/>
  <c r="UQ164" i="7"/>
  <c r="UP164" i="7"/>
  <c r="UO164" i="7"/>
  <c r="UN164" i="7"/>
  <c r="UM164" i="7"/>
  <c r="UL164" i="7"/>
  <c r="UK164" i="7"/>
  <c r="UJ164" i="7"/>
  <c r="UI164" i="7"/>
  <c r="UH164" i="7"/>
  <c r="UG164" i="7"/>
  <c r="UF164" i="7"/>
  <c r="UD164" i="7"/>
  <c r="UC164" i="7"/>
  <c r="UB164" i="7"/>
  <c r="UA164" i="7"/>
  <c r="TZ164" i="7"/>
  <c r="TY164" i="7"/>
  <c r="TX164" i="7"/>
  <c r="TW164" i="7"/>
  <c r="TV164" i="7"/>
  <c r="TU164" i="7"/>
  <c r="TT164" i="7"/>
  <c r="TS164" i="7"/>
  <c r="TR164" i="7"/>
  <c r="TQ164" i="7"/>
  <c r="TP164" i="7"/>
  <c r="TN164" i="7"/>
  <c r="TM164" i="7"/>
  <c r="TL164" i="7"/>
  <c r="TK164" i="7"/>
  <c r="TJ164" i="7"/>
  <c r="TI164" i="7"/>
  <c r="TH164" i="7"/>
  <c r="TG164" i="7"/>
  <c r="TF164" i="7"/>
  <c r="TE164" i="7"/>
  <c r="TD164" i="7"/>
  <c r="TC164" i="7"/>
  <c r="TB164" i="7"/>
  <c r="TA164" i="7"/>
  <c r="SZ164" i="7"/>
  <c r="SX164" i="7"/>
  <c r="SW164" i="7"/>
  <c r="SV164" i="7"/>
  <c r="SU164" i="7"/>
  <c r="ST164" i="7"/>
  <c r="SS164" i="7"/>
  <c r="SR164" i="7"/>
  <c r="SQ164" i="7"/>
  <c r="SP164" i="7"/>
  <c r="SO164" i="7"/>
  <c r="SN164" i="7"/>
  <c r="SM164" i="7"/>
  <c r="SL164" i="7"/>
  <c r="SK164" i="7"/>
  <c r="SJ164" i="7"/>
  <c r="SH164" i="7"/>
  <c r="SG164" i="7"/>
  <c r="SF164" i="7"/>
  <c r="SE164" i="7"/>
  <c r="SD164" i="7"/>
  <c r="SC164" i="7"/>
  <c r="SB164" i="7"/>
  <c r="SA164" i="7"/>
  <c r="RZ164" i="7"/>
  <c r="RY164" i="7"/>
  <c r="RX164" i="7"/>
  <c r="RW164" i="7"/>
  <c r="RV164" i="7"/>
  <c r="RU164" i="7"/>
  <c r="RT164" i="7"/>
  <c r="RR164" i="7"/>
  <c r="RQ164" i="7"/>
  <c r="RP164" i="7"/>
  <c r="RO164" i="7"/>
  <c r="RN164" i="7"/>
  <c r="RM164" i="7"/>
  <c r="RL164" i="7"/>
  <c r="RK164" i="7"/>
  <c r="RJ164" i="7"/>
  <c r="RI164" i="7"/>
  <c r="RH164" i="7"/>
  <c r="RG164" i="7"/>
  <c r="RF164" i="7"/>
  <c r="RE164" i="7"/>
  <c r="RD164" i="7"/>
  <c r="RC164" i="7"/>
  <c r="RB164" i="7"/>
  <c r="RA164" i="7"/>
  <c r="QZ164" i="7"/>
  <c r="QY164" i="7"/>
  <c r="QX164" i="7"/>
  <c r="QW164" i="7"/>
  <c r="QV164" i="7"/>
  <c r="QU164" i="7"/>
  <c r="QT164" i="7"/>
  <c r="QS164" i="7"/>
  <c r="QQ164" i="7"/>
  <c r="QP164" i="7"/>
  <c r="QO164" i="7"/>
  <c r="QN164" i="7"/>
  <c r="QM164" i="7"/>
  <c r="QL164" i="7"/>
  <c r="QK164" i="7"/>
  <c r="QJ164" i="7"/>
  <c r="QI164" i="7"/>
  <c r="QH164" i="7"/>
  <c r="QG164" i="7"/>
  <c r="QF164" i="7"/>
  <c r="QE164" i="7"/>
  <c r="QD164" i="7"/>
  <c r="QC164" i="7"/>
  <c r="QA164" i="7"/>
  <c r="PZ164" i="7"/>
  <c r="PY164" i="7"/>
  <c r="PX164" i="7"/>
  <c r="PW164" i="7"/>
  <c r="PV164" i="7"/>
  <c r="PU164" i="7"/>
  <c r="PT164" i="7"/>
  <c r="PS164" i="7"/>
  <c r="PR164" i="7"/>
  <c r="PQ164" i="7"/>
  <c r="PP164" i="7"/>
  <c r="PO164" i="7"/>
  <c r="PN164" i="7"/>
  <c r="PM164" i="7"/>
  <c r="PK164" i="7"/>
  <c r="PJ164" i="7"/>
  <c r="PI164" i="7"/>
  <c r="PH164" i="7"/>
  <c r="PG164" i="7"/>
  <c r="PF164" i="7"/>
  <c r="PE164" i="7"/>
  <c r="PD164" i="7"/>
  <c r="PC164" i="7"/>
  <c r="PB164" i="7"/>
  <c r="PA164" i="7"/>
  <c r="OZ164" i="7"/>
  <c r="OY164" i="7"/>
  <c r="OX164" i="7"/>
  <c r="OW164" i="7"/>
  <c r="OU164" i="7"/>
  <c r="OT164" i="7"/>
  <c r="OS164" i="7"/>
  <c r="OR164" i="7"/>
  <c r="OQ164" i="7"/>
  <c r="OP164" i="7"/>
  <c r="OO164" i="7"/>
  <c r="ON164" i="7"/>
  <c r="OM164" i="7"/>
  <c r="OL164" i="7"/>
  <c r="OK164" i="7"/>
  <c r="OJ164" i="7"/>
  <c r="OI164" i="7"/>
  <c r="OH164" i="7"/>
  <c r="OG164" i="7"/>
  <c r="OE164" i="7"/>
  <c r="OD164" i="7"/>
  <c r="OC164" i="7"/>
  <c r="OB164" i="7"/>
  <c r="OA164" i="7"/>
  <c r="NZ164" i="7"/>
  <c r="NY164" i="7"/>
  <c r="NX164" i="7"/>
  <c r="NW164" i="7"/>
  <c r="NV164" i="7"/>
  <c r="NU164" i="7"/>
  <c r="NT164" i="7"/>
  <c r="NS164" i="7"/>
  <c r="NR164" i="7"/>
  <c r="NQ164" i="7"/>
  <c r="NO164" i="7"/>
  <c r="NN164" i="7"/>
  <c r="NM164" i="7"/>
  <c r="NL164" i="7"/>
  <c r="NK164" i="7"/>
  <c r="NJ164" i="7"/>
  <c r="NI164" i="7"/>
  <c r="NH164" i="7"/>
  <c r="NG164" i="7"/>
  <c r="NF164" i="7"/>
  <c r="NE164" i="7"/>
  <c r="ND164" i="7"/>
  <c r="NC164" i="7"/>
  <c r="NB164" i="7"/>
  <c r="NA164" i="7"/>
  <c r="MY164" i="7"/>
  <c r="MX164" i="7"/>
  <c r="MW164" i="7"/>
  <c r="MV164" i="7"/>
  <c r="MU164" i="7"/>
  <c r="MT164" i="7"/>
  <c r="MS164" i="7"/>
  <c r="MR164" i="7"/>
  <c r="MQ164" i="7"/>
  <c r="MP164" i="7"/>
  <c r="MO164" i="7"/>
  <c r="MN164" i="7"/>
  <c r="MM164" i="7"/>
  <c r="ML164" i="7"/>
  <c r="MK164" i="7"/>
  <c r="MI164" i="7"/>
  <c r="MH164" i="7"/>
  <c r="MG164" i="7"/>
  <c r="MF164" i="7"/>
  <c r="ME164" i="7"/>
  <c r="MD164" i="7"/>
  <c r="MC164" i="7"/>
  <c r="MB164" i="7"/>
  <c r="MA164" i="7"/>
  <c r="LZ164" i="7"/>
  <c r="LY164" i="7"/>
  <c r="LX164" i="7"/>
  <c r="LW164" i="7"/>
  <c r="LV164" i="7"/>
  <c r="LU164" i="7"/>
  <c r="LS164" i="7"/>
  <c r="LR164" i="7"/>
  <c r="LQ164" i="7"/>
  <c r="LP164" i="7"/>
  <c r="LO164" i="7"/>
  <c r="LN164" i="7"/>
  <c r="LM164" i="7"/>
  <c r="LL164" i="7"/>
  <c r="LK164" i="7"/>
  <c r="LJ164" i="7"/>
  <c r="LI164" i="7"/>
  <c r="LH164" i="7"/>
  <c r="LG164" i="7"/>
  <c r="LF164" i="7"/>
  <c r="LE164" i="7"/>
  <c r="LC164" i="7"/>
  <c r="LB164" i="7"/>
  <c r="LA164" i="7"/>
  <c r="KZ164" i="7"/>
  <c r="KY164" i="7"/>
  <c r="KX164" i="7"/>
  <c r="KW164" i="7"/>
  <c r="KV164" i="7"/>
  <c r="KU164" i="7"/>
  <c r="KT164" i="7"/>
  <c r="KS164" i="7"/>
  <c r="KR164" i="7"/>
  <c r="KQ164" i="7"/>
  <c r="KP164" i="7"/>
  <c r="KO164" i="7"/>
  <c r="KN164" i="7"/>
  <c r="KM164" i="7"/>
  <c r="KL164" i="7"/>
  <c r="KK164" i="7"/>
  <c r="KJ164" i="7"/>
  <c r="KI164" i="7"/>
  <c r="KH164" i="7"/>
  <c r="KG164" i="7"/>
  <c r="KF164" i="7"/>
  <c r="KE164" i="7"/>
  <c r="KD164" i="7"/>
  <c r="KB164" i="7"/>
  <c r="KA164" i="7"/>
  <c r="JZ164" i="7"/>
  <c r="JY164" i="7"/>
  <c r="JX164" i="7"/>
  <c r="JW164" i="7"/>
  <c r="JV164" i="7"/>
  <c r="JU164" i="7"/>
  <c r="JT164" i="7"/>
  <c r="JS164" i="7"/>
  <c r="JR164" i="7"/>
  <c r="JQ164" i="7"/>
  <c r="JP164" i="7"/>
  <c r="JO164" i="7"/>
  <c r="JN164" i="7"/>
  <c r="JL164" i="7"/>
  <c r="JK164" i="7"/>
  <c r="JJ164" i="7"/>
  <c r="JI164" i="7"/>
  <c r="JH164" i="7"/>
  <c r="JG164" i="7"/>
  <c r="JF164" i="7"/>
  <c r="JE164" i="7"/>
  <c r="JD164" i="7"/>
  <c r="JC164" i="7"/>
  <c r="JB164" i="7"/>
  <c r="JA164" i="7"/>
  <c r="IZ164" i="7"/>
  <c r="IY164" i="7"/>
  <c r="IX164" i="7"/>
  <c r="IV164" i="7"/>
  <c r="IU164" i="7"/>
  <c r="IT164" i="7"/>
  <c r="IS164" i="7"/>
  <c r="IR164" i="7"/>
  <c r="IQ164" i="7"/>
  <c r="IP164" i="7"/>
  <c r="IO164" i="7"/>
  <c r="IN164" i="7"/>
  <c r="IM164" i="7"/>
  <c r="IL164" i="7"/>
  <c r="IK164" i="7"/>
  <c r="IJ164" i="7"/>
  <c r="II164" i="7"/>
  <c r="IH164" i="7"/>
  <c r="IF164" i="7"/>
  <c r="IE164" i="7"/>
  <c r="ID164" i="7"/>
  <c r="IC164" i="7"/>
  <c r="IB164" i="7"/>
  <c r="IA164" i="7"/>
  <c r="HZ164" i="7"/>
  <c r="HY164" i="7"/>
  <c r="HX164" i="7"/>
  <c r="HW164" i="7"/>
  <c r="HV164" i="7"/>
  <c r="HU164" i="7"/>
  <c r="HT164" i="7"/>
  <c r="HS164" i="7"/>
  <c r="HR164" i="7"/>
  <c r="HP164" i="7"/>
  <c r="HO164" i="7"/>
  <c r="HN164" i="7"/>
  <c r="HM164" i="7"/>
  <c r="HL164" i="7"/>
  <c r="HK164" i="7"/>
  <c r="HJ164" i="7"/>
  <c r="HI164" i="7"/>
  <c r="HH164" i="7"/>
  <c r="HG164" i="7"/>
  <c r="HF164" i="7"/>
  <c r="HE164" i="7"/>
  <c r="HD164" i="7"/>
  <c r="HC164" i="7"/>
  <c r="HB164" i="7"/>
  <c r="HA164" i="7"/>
  <c r="GZ164" i="7"/>
  <c r="GY164" i="7"/>
  <c r="GX164" i="7"/>
  <c r="GW164" i="7"/>
  <c r="GV164" i="7"/>
  <c r="GU164" i="7"/>
  <c r="GT164" i="7"/>
  <c r="GS164" i="7"/>
  <c r="GR164" i="7"/>
  <c r="GQ164" i="7"/>
  <c r="GP164" i="7"/>
  <c r="GN164" i="7"/>
  <c r="GM164" i="7"/>
  <c r="GL164" i="7"/>
  <c r="GK164" i="7"/>
  <c r="GJ164" i="7"/>
  <c r="GI164" i="7"/>
  <c r="GH164" i="7"/>
  <c r="GG164" i="7"/>
  <c r="GF164" i="7"/>
  <c r="GE164" i="7"/>
  <c r="GD164" i="7"/>
  <c r="GC164" i="7"/>
  <c r="GB164" i="7"/>
  <c r="GA164" i="7"/>
  <c r="FZ164" i="7"/>
  <c r="FX164" i="7"/>
  <c r="FW164" i="7"/>
  <c r="FV164" i="7"/>
  <c r="FU164" i="7"/>
  <c r="FT164" i="7"/>
  <c r="FS164" i="7"/>
  <c r="FR164" i="7"/>
  <c r="FQ164" i="7"/>
  <c r="FP164" i="7"/>
  <c r="FO164" i="7"/>
  <c r="FN164" i="7"/>
  <c r="FM164" i="7"/>
  <c r="FL164" i="7"/>
  <c r="FK164" i="7"/>
  <c r="FJ164" i="7"/>
  <c r="FH164" i="7"/>
  <c r="FG164" i="7"/>
  <c r="FF164" i="7"/>
  <c r="FE164" i="7"/>
  <c r="FD164" i="7"/>
  <c r="FC164" i="7"/>
  <c r="FB164" i="7"/>
  <c r="FA164" i="7"/>
  <c r="EZ164" i="7"/>
  <c r="EY164" i="7"/>
  <c r="EX164" i="7"/>
  <c r="EW164" i="7"/>
  <c r="EV164" i="7"/>
  <c r="EU164" i="7"/>
  <c r="ET164" i="7"/>
  <c r="ER164" i="7"/>
  <c r="EQ164" i="7"/>
  <c r="EP164" i="7"/>
  <c r="EO164" i="7"/>
  <c r="EN164" i="7"/>
  <c r="EM164" i="7"/>
  <c r="EL164" i="7"/>
  <c r="EK164" i="7"/>
  <c r="EJ164" i="7"/>
  <c r="EI164" i="7"/>
  <c r="EH164" i="7"/>
  <c r="EG164" i="7"/>
  <c r="EF164" i="7"/>
  <c r="EE164" i="7"/>
  <c r="ED164" i="7"/>
  <c r="EB164" i="7"/>
  <c r="EA164" i="7"/>
  <c r="DZ164" i="7"/>
  <c r="DY164" i="7"/>
  <c r="DX164" i="7"/>
  <c r="DW164" i="7"/>
  <c r="DV164" i="7"/>
  <c r="DU164" i="7"/>
  <c r="DT164" i="7"/>
  <c r="DS164" i="7"/>
  <c r="DR164" i="7"/>
  <c r="DQ164" i="7"/>
  <c r="DP164" i="7"/>
  <c r="DO164" i="7"/>
  <c r="DN164" i="7"/>
  <c r="DL164" i="7"/>
  <c r="DK164" i="7"/>
  <c r="DJ164" i="7"/>
  <c r="DI164" i="7"/>
  <c r="DH164" i="7"/>
  <c r="DG164" i="7"/>
  <c r="DF164" i="7"/>
  <c r="DE164" i="7"/>
  <c r="DD164" i="7"/>
  <c r="DC164" i="7"/>
  <c r="DB164" i="7"/>
  <c r="DA164" i="7"/>
  <c r="CZ164" i="7"/>
  <c r="CY164" i="7"/>
  <c r="CX164" i="7"/>
  <c r="CV164" i="7"/>
  <c r="CU164" i="7"/>
  <c r="CT164" i="7"/>
  <c r="CS164" i="7"/>
  <c r="CR164" i="7"/>
  <c r="CQ164" i="7"/>
  <c r="CP164" i="7"/>
  <c r="CO164" i="7"/>
  <c r="CN164" i="7"/>
  <c r="CM164" i="7"/>
  <c r="CL164" i="7"/>
  <c r="CK164" i="7"/>
  <c r="CJ164" i="7"/>
  <c r="CI164" i="7"/>
  <c r="CH164" i="7"/>
  <c r="CG164" i="7"/>
  <c r="CF164" i="7"/>
  <c r="CE164" i="7"/>
  <c r="CD164" i="7"/>
  <c r="CC164" i="7"/>
  <c r="CB164" i="7"/>
  <c r="CA164" i="7"/>
  <c r="BZ164" i="7"/>
  <c r="BY164" i="7"/>
  <c r="BX164" i="7"/>
  <c r="BW164" i="7"/>
  <c r="BU164" i="7"/>
  <c r="BT164" i="7"/>
  <c r="BS164" i="7"/>
  <c r="BR164" i="7"/>
  <c r="BQ164" i="7"/>
  <c r="BP164" i="7"/>
  <c r="BO164" i="7"/>
  <c r="BN164" i="7"/>
  <c r="BM164" i="7"/>
  <c r="BL164" i="7"/>
  <c r="BK164" i="7"/>
  <c r="BJ164" i="7"/>
  <c r="BI164" i="7"/>
  <c r="BH164" i="7"/>
  <c r="BG164" i="7"/>
  <c r="BE164" i="7"/>
  <c r="BD164" i="7"/>
  <c r="BC164" i="7"/>
  <c r="BB164" i="7"/>
  <c r="BA164" i="7"/>
  <c r="AZ164" i="7"/>
  <c r="AY164" i="7"/>
  <c r="AX164" i="7"/>
  <c r="AW164" i="7"/>
  <c r="AV164" i="7"/>
  <c r="AU164" i="7"/>
  <c r="AT164" i="7"/>
  <c r="AS164" i="7"/>
  <c r="AR164" i="7"/>
  <c r="AQ164" i="7"/>
  <c r="AO164" i="7"/>
  <c r="AN164" i="7"/>
  <c r="AM164" i="7"/>
  <c r="AL164" i="7"/>
  <c r="AK164" i="7"/>
  <c r="AJ164" i="7"/>
  <c r="AI164" i="7"/>
  <c r="AH164" i="7"/>
  <c r="AG164" i="7"/>
  <c r="AF164" i="7"/>
  <c r="AE164" i="7"/>
  <c r="AD164" i="7"/>
  <c r="AC164" i="7"/>
  <c r="AB164" i="7"/>
  <c r="AA164" i="7"/>
  <c r="Y164" i="7"/>
  <c r="X164" i="7"/>
  <c r="W164" i="7"/>
  <c r="V164" i="7"/>
  <c r="U164" i="7"/>
  <c r="T164" i="7"/>
  <c r="S164" i="7"/>
  <c r="R164" i="7"/>
  <c r="Q164" i="7"/>
  <c r="P164" i="7"/>
  <c r="O164" i="7"/>
  <c r="N164" i="7"/>
  <c r="M164" i="7"/>
  <c r="L164" i="7"/>
  <c r="K164" i="7"/>
  <c r="I164" i="7"/>
  <c r="H164" i="7"/>
  <c r="G164" i="7"/>
  <c r="F164" i="7"/>
  <c r="UE163" i="7"/>
  <c r="TO163" i="7"/>
  <c r="SY163" i="7"/>
  <c r="SI163" i="7"/>
  <c r="RS163" i="7"/>
  <c r="QR163" i="7"/>
  <c r="QB163" i="7"/>
  <c r="PL163" i="7"/>
  <c r="OV163" i="7"/>
  <c r="OF163" i="7"/>
  <c r="NP163" i="7"/>
  <c r="MZ163" i="7"/>
  <c r="MJ163" i="7"/>
  <c r="LT163" i="7"/>
  <c r="LD163" i="7"/>
  <c r="KC163" i="7"/>
  <c r="JM163" i="7"/>
  <c r="IW163" i="7"/>
  <c r="IG163" i="7"/>
  <c r="HQ163" i="7"/>
  <c r="GO163" i="7"/>
  <c r="FY163" i="7"/>
  <c r="FI163" i="7"/>
  <c r="ES163" i="7"/>
  <c r="EC163" i="7"/>
  <c r="DM163" i="7"/>
  <c r="CW163" i="7"/>
  <c r="BV163" i="7"/>
  <c r="BF163" i="7"/>
  <c r="AP163" i="7"/>
  <c r="Z163" i="7"/>
  <c r="J163" i="7"/>
  <c r="E163" i="7"/>
  <c r="VE163" i="7" s="1"/>
  <c r="UE162" i="7"/>
  <c r="TO162" i="7"/>
  <c r="SY162" i="7"/>
  <c r="SI162" i="7"/>
  <c r="RS162" i="7"/>
  <c r="QR162" i="7"/>
  <c r="QB162" i="7"/>
  <c r="PL162" i="7"/>
  <c r="OV162" i="7"/>
  <c r="OF162" i="7"/>
  <c r="NP162" i="7"/>
  <c r="MZ162" i="7"/>
  <c r="MJ162" i="7"/>
  <c r="LT162" i="7"/>
  <c r="LD162" i="7"/>
  <c r="KC162" i="7"/>
  <c r="JM162" i="7"/>
  <c r="IW162" i="7"/>
  <c r="IG162" i="7"/>
  <c r="HQ162" i="7"/>
  <c r="GO162" i="7"/>
  <c r="FY162" i="7"/>
  <c r="FI162" i="7"/>
  <c r="ES162" i="7"/>
  <c r="EC162" i="7"/>
  <c r="DM162" i="7"/>
  <c r="CW162" i="7"/>
  <c r="BV162" i="7"/>
  <c r="BF162" i="7"/>
  <c r="AP162" i="7"/>
  <c r="Z162" i="7"/>
  <c r="J162" i="7"/>
  <c r="E162" i="7"/>
  <c r="VE162" i="7" s="1"/>
  <c r="UE161" i="7"/>
  <c r="TO161" i="7"/>
  <c r="SY161" i="7"/>
  <c r="SI161" i="7"/>
  <c r="RS161" i="7"/>
  <c r="QR161" i="7"/>
  <c r="QB161" i="7"/>
  <c r="PL161" i="7"/>
  <c r="OV161" i="7"/>
  <c r="OF161" i="7"/>
  <c r="NP161" i="7"/>
  <c r="MZ161" i="7"/>
  <c r="MJ161" i="7"/>
  <c r="LT161" i="7"/>
  <c r="LD161" i="7"/>
  <c r="KC161" i="7"/>
  <c r="JM161" i="7"/>
  <c r="IW161" i="7"/>
  <c r="IG161" i="7"/>
  <c r="HQ161" i="7"/>
  <c r="GO161" i="7"/>
  <c r="FY161" i="7"/>
  <c r="FI161" i="7"/>
  <c r="ES161" i="7"/>
  <c r="EC161" i="7"/>
  <c r="DM161" i="7"/>
  <c r="CW161" i="7"/>
  <c r="BV161" i="7"/>
  <c r="BF161" i="7"/>
  <c r="AP161" i="7"/>
  <c r="Z161" i="7"/>
  <c r="J161" i="7"/>
  <c r="E161" i="7"/>
  <c r="VE161" i="7" s="1"/>
  <c r="UE160" i="7"/>
  <c r="TO160" i="7"/>
  <c r="SY160" i="7"/>
  <c r="SI160" i="7"/>
  <c r="RS160" i="7"/>
  <c r="QR160" i="7"/>
  <c r="QB160" i="7"/>
  <c r="PL160" i="7"/>
  <c r="OV160" i="7"/>
  <c r="OF160" i="7"/>
  <c r="NP160" i="7"/>
  <c r="MZ160" i="7"/>
  <c r="MJ160" i="7"/>
  <c r="LT160" i="7"/>
  <c r="LD160" i="7"/>
  <c r="KC160" i="7"/>
  <c r="JM160" i="7"/>
  <c r="IW160" i="7"/>
  <c r="IG160" i="7"/>
  <c r="HQ160" i="7"/>
  <c r="GO160" i="7"/>
  <c r="FY160" i="7"/>
  <c r="FI160" i="7"/>
  <c r="ES160" i="7"/>
  <c r="EC160" i="7"/>
  <c r="DM160" i="7"/>
  <c r="CW160" i="7"/>
  <c r="BV160" i="7"/>
  <c r="BF160" i="7"/>
  <c r="AP160" i="7"/>
  <c r="Z160" i="7"/>
  <c r="J160" i="7"/>
  <c r="E160" i="7"/>
  <c r="VE160" i="7" s="1"/>
  <c r="UE159" i="7"/>
  <c r="TO159" i="7"/>
  <c r="SY159" i="7"/>
  <c r="SI159" i="7"/>
  <c r="RS159" i="7"/>
  <c r="QR159" i="7"/>
  <c r="QB159" i="7"/>
  <c r="PL159" i="7"/>
  <c r="OV159" i="7"/>
  <c r="OF159" i="7"/>
  <c r="NP159" i="7"/>
  <c r="MZ159" i="7"/>
  <c r="MJ159" i="7"/>
  <c r="LT159" i="7"/>
  <c r="LD159" i="7"/>
  <c r="KC159" i="7"/>
  <c r="JM159" i="7"/>
  <c r="IW159" i="7"/>
  <c r="IG159" i="7"/>
  <c r="HQ159" i="7"/>
  <c r="GO159" i="7"/>
  <c r="FY159" i="7"/>
  <c r="FI159" i="7"/>
  <c r="ES159" i="7"/>
  <c r="EC159" i="7"/>
  <c r="DM159" i="7"/>
  <c r="CW159" i="7"/>
  <c r="BV159" i="7"/>
  <c r="BF159" i="7"/>
  <c r="AP159" i="7"/>
  <c r="Z159" i="7"/>
  <c r="J159" i="7"/>
  <c r="E159" i="7"/>
  <c r="VE159" i="7" s="1"/>
  <c r="UE158" i="7"/>
  <c r="TO158" i="7"/>
  <c r="SY158" i="7"/>
  <c r="SI158" i="7"/>
  <c r="RS158" i="7"/>
  <c r="QR158" i="7"/>
  <c r="QB158" i="7"/>
  <c r="PL158" i="7"/>
  <c r="OV158" i="7"/>
  <c r="OF158" i="7"/>
  <c r="NP158" i="7"/>
  <c r="MZ158" i="7"/>
  <c r="MJ158" i="7"/>
  <c r="LT158" i="7"/>
  <c r="LD158" i="7"/>
  <c r="KC158" i="7"/>
  <c r="JM158" i="7"/>
  <c r="IW158" i="7"/>
  <c r="IG158" i="7"/>
  <c r="HQ158" i="7"/>
  <c r="GO158" i="7"/>
  <c r="FY158" i="7"/>
  <c r="FI158" i="7"/>
  <c r="ES158" i="7"/>
  <c r="EC158" i="7"/>
  <c r="DM158" i="7"/>
  <c r="CW158" i="7"/>
  <c r="BV158" i="7"/>
  <c r="BF158" i="7"/>
  <c r="AP158" i="7"/>
  <c r="Z158" i="7"/>
  <c r="J158" i="7"/>
  <c r="E158" i="7"/>
  <c r="VE158" i="7" s="1"/>
  <c r="UE157" i="7"/>
  <c r="TO157" i="7"/>
  <c r="SY157" i="7"/>
  <c r="SI157" i="7"/>
  <c r="RS157" i="7"/>
  <c r="QR157" i="7"/>
  <c r="QB157" i="7"/>
  <c r="PL157" i="7"/>
  <c r="OV157" i="7"/>
  <c r="OF157" i="7"/>
  <c r="NP157" i="7"/>
  <c r="MZ157" i="7"/>
  <c r="MJ157" i="7"/>
  <c r="LT157" i="7"/>
  <c r="LD157" i="7"/>
  <c r="KC157" i="7"/>
  <c r="JM157" i="7"/>
  <c r="IW157" i="7"/>
  <c r="IG157" i="7"/>
  <c r="HQ157" i="7"/>
  <c r="GO157" i="7"/>
  <c r="FY157" i="7"/>
  <c r="FI157" i="7"/>
  <c r="ES157" i="7"/>
  <c r="EC157" i="7"/>
  <c r="DM157" i="7"/>
  <c r="CW157" i="7"/>
  <c r="BV157" i="7"/>
  <c r="BF157" i="7"/>
  <c r="AP157" i="7"/>
  <c r="Z157" i="7"/>
  <c r="J157" i="7"/>
  <c r="E157" i="7"/>
  <c r="VE157" i="7" s="1"/>
  <c r="UE156" i="7"/>
  <c r="TO156" i="7"/>
  <c r="SY156" i="7"/>
  <c r="SI156" i="7"/>
  <c r="RS156" i="7"/>
  <c r="QR156" i="7"/>
  <c r="QB156" i="7"/>
  <c r="PL156" i="7"/>
  <c r="OV156" i="7"/>
  <c r="OF156" i="7"/>
  <c r="NP156" i="7"/>
  <c r="MZ156" i="7"/>
  <c r="MJ156" i="7"/>
  <c r="LT156" i="7"/>
  <c r="LD156" i="7"/>
  <c r="KC156" i="7"/>
  <c r="JM156" i="7"/>
  <c r="IW156" i="7"/>
  <c r="IG156" i="7"/>
  <c r="HQ156" i="7"/>
  <c r="GO156" i="7"/>
  <c r="FY156" i="7"/>
  <c r="FI156" i="7"/>
  <c r="ES156" i="7"/>
  <c r="EC156" i="7"/>
  <c r="DM156" i="7"/>
  <c r="CW156" i="7"/>
  <c r="BV156" i="7"/>
  <c r="BF156" i="7"/>
  <c r="AP156" i="7"/>
  <c r="Z156" i="7"/>
  <c r="J156" i="7"/>
  <c r="E156" i="7"/>
  <c r="VE156" i="7" s="1"/>
  <c r="VD155" i="7"/>
  <c r="VC155" i="7"/>
  <c r="VB155" i="7"/>
  <c r="VA155" i="7"/>
  <c r="UZ155" i="7"/>
  <c r="UY155" i="7"/>
  <c r="UX155" i="7"/>
  <c r="UW155" i="7"/>
  <c r="UV155" i="7"/>
  <c r="UU155" i="7"/>
  <c r="UT155" i="7"/>
  <c r="US155" i="7"/>
  <c r="UR155" i="7"/>
  <c r="UQ155" i="7"/>
  <c r="UP155" i="7"/>
  <c r="UO155" i="7"/>
  <c r="UN155" i="7"/>
  <c r="UM155" i="7"/>
  <c r="UL155" i="7"/>
  <c r="UK155" i="7"/>
  <c r="UJ155" i="7"/>
  <c r="UI155" i="7"/>
  <c r="UH155" i="7"/>
  <c r="UG155" i="7"/>
  <c r="UF155" i="7"/>
  <c r="UD155" i="7"/>
  <c r="UC155" i="7"/>
  <c r="UB155" i="7"/>
  <c r="UA155" i="7"/>
  <c r="TZ155" i="7"/>
  <c r="TY155" i="7"/>
  <c r="TX155" i="7"/>
  <c r="TW155" i="7"/>
  <c r="TV155" i="7"/>
  <c r="TU155" i="7"/>
  <c r="TT155" i="7"/>
  <c r="TS155" i="7"/>
  <c r="TR155" i="7"/>
  <c r="TQ155" i="7"/>
  <c r="TP155" i="7"/>
  <c r="TN155" i="7"/>
  <c r="TM155" i="7"/>
  <c r="TL155" i="7"/>
  <c r="TK155" i="7"/>
  <c r="TJ155" i="7"/>
  <c r="TI155" i="7"/>
  <c r="TH155" i="7"/>
  <c r="TG155" i="7"/>
  <c r="TF155" i="7"/>
  <c r="TE155" i="7"/>
  <c r="TD155" i="7"/>
  <c r="TC155" i="7"/>
  <c r="TB155" i="7"/>
  <c r="TA155" i="7"/>
  <c r="SZ155" i="7"/>
  <c r="SX155" i="7"/>
  <c r="SW155" i="7"/>
  <c r="SV155" i="7"/>
  <c r="SU155" i="7"/>
  <c r="ST155" i="7"/>
  <c r="SS155" i="7"/>
  <c r="SR155" i="7"/>
  <c r="SQ155" i="7"/>
  <c r="SP155" i="7"/>
  <c r="SO155" i="7"/>
  <c r="SN155" i="7"/>
  <c r="SM155" i="7"/>
  <c r="SL155" i="7"/>
  <c r="SK155" i="7"/>
  <c r="SJ155" i="7"/>
  <c r="SH155" i="7"/>
  <c r="SG155" i="7"/>
  <c r="SF155" i="7"/>
  <c r="SE155" i="7"/>
  <c r="SD155" i="7"/>
  <c r="SC155" i="7"/>
  <c r="SB155" i="7"/>
  <c r="SA155" i="7"/>
  <c r="RZ155" i="7"/>
  <c r="RY155" i="7"/>
  <c r="RX155" i="7"/>
  <c r="RW155" i="7"/>
  <c r="RV155" i="7"/>
  <c r="RU155" i="7"/>
  <c r="RT155" i="7"/>
  <c r="RR155" i="7"/>
  <c r="RQ155" i="7"/>
  <c r="RP155" i="7"/>
  <c r="RO155" i="7"/>
  <c r="RN155" i="7"/>
  <c r="RM155" i="7"/>
  <c r="RL155" i="7"/>
  <c r="RK155" i="7"/>
  <c r="RJ155" i="7"/>
  <c r="RI155" i="7"/>
  <c r="RH155" i="7"/>
  <c r="RG155" i="7"/>
  <c r="RF155" i="7"/>
  <c r="RE155" i="7"/>
  <c r="RD155" i="7"/>
  <c r="RC155" i="7"/>
  <c r="RB155" i="7"/>
  <c r="RA155" i="7"/>
  <c r="QZ155" i="7"/>
  <c r="QY155" i="7"/>
  <c r="QX155" i="7"/>
  <c r="QW155" i="7"/>
  <c r="QV155" i="7"/>
  <c r="QU155" i="7"/>
  <c r="QT155" i="7"/>
  <c r="QS155" i="7"/>
  <c r="QQ155" i="7"/>
  <c r="QP155" i="7"/>
  <c r="QO155" i="7"/>
  <c r="QN155" i="7"/>
  <c r="QM155" i="7"/>
  <c r="QL155" i="7"/>
  <c r="QK155" i="7"/>
  <c r="QJ155" i="7"/>
  <c r="QI155" i="7"/>
  <c r="QH155" i="7"/>
  <c r="QG155" i="7"/>
  <c r="QF155" i="7"/>
  <c r="QE155" i="7"/>
  <c r="QD155" i="7"/>
  <c r="QC155" i="7"/>
  <c r="QA155" i="7"/>
  <c r="PZ155" i="7"/>
  <c r="PY155" i="7"/>
  <c r="PX155" i="7"/>
  <c r="PW155" i="7"/>
  <c r="PV155" i="7"/>
  <c r="PU155" i="7"/>
  <c r="PT155" i="7"/>
  <c r="PS155" i="7"/>
  <c r="PR155" i="7"/>
  <c r="PQ155" i="7"/>
  <c r="PP155" i="7"/>
  <c r="PO155" i="7"/>
  <c r="PN155" i="7"/>
  <c r="PM155" i="7"/>
  <c r="PK155" i="7"/>
  <c r="PJ155" i="7"/>
  <c r="PI155" i="7"/>
  <c r="PH155" i="7"/>
  <c r="PG155" i="7"/>
  <c r="PF155" i="7"/>
  <c r="PE155" i="7"/>
  <c r="PD155" i="7"/>
  <c r="PC155" i="7"/>
  <c r="PB155" i="7"/>
  <c r="PA155" i="7"/>
  <c r="OZ155" i="7"/>
  <c r="OY155" i="7"/>
  <c r="OX155" i="7"/>
  <c r="OW155" i="7"/>
  <c r="OU155" i="7"/>
  <c r="OT155" i="7"/>
  <c r="OS155" i="7"/>
  <c r="OR155" i="7"/>
  <c r="OQ155" i="7"/>
  <c r="OP155" i="7"/>
  <c r="OO155" i="7"/>
  <c r="ON155" i="7"/>
  <c r="OM155" i="7"/>
  <c r="OL155" i="7"/>
  <c r="OK155" i="7"/>
  <c r="OJ155" i="7"/>
  <c r="OI155" i="7"/>
  <c r="OH155" i="7"/>
  <c r="OG155" i="7"/>
  <c r="OE155" i="7"/>
  <c r="OD155" i="7"/>
  <c r="OC155" i="7"/>
  <c r="OB155" i="7"/>
  <c r="OA155" i="7"/>
  <c r="NZ155" i="7"/>
  <c r="NY155" i="7"/>
  <c r="NX155" i="7"/>
  <c r="NW155" i="7"/>
  <c r="NV155" i="7"/>
  <c r="NU155" i="7"/>
  <c r="NT155" i="7"/>
  <c r="NS155" i="7"/>
  <c r="NR155" i="7"/>
  <c r="NQ155" i="7"/>
  <c r="NO155" i="7"/>
  <c r="NN155" i="7"/>
  <c r="NM155" i="7"/>
  <c r="NL155" i="7"/>
  <c r="NK155" i="7"/>
  <c r="NJ155" i="7"/>
  <c r="NI155" i="7"/>
  <c r="NH155" i="7"/>
  <c r="NG155" i="7"/>
  <c r="NF155" i="7"/>
  <c r="NE155" i="7"/>
  <c r="ND155" i="7"/>
  <c r="NC155" i="7"/>
  <c r="NB155" i="7"/>
  <c r="NA155" i="7"/>
  <c r="MY155" i="7"/>
  <c r="MX155" i="7"/>
  <c r="MW155" i="7"/>
  <c r="MV155" i="7"/>
  <c r="MU155" i="7"/>
  <c r="MT155" i="7"/>
  <c r="MS155" i="7"/>
  <c r="MR155" i="7"/>
  <c r="MQ155" i="7"/>
  <c r="MP155" i="7"/>
  <c r="MO155" i="7"/>
  <c r="MN155" i="7"/>
  <c r="MM155" i="7"/>
  <c r="ML155" i="7"/>
  <c r="MK155" i="7"/>
  <c r="MI155" i="7"/>
  <c r="MH155" i="7"/>
  <c r="MG155" i="7"/>
  <c r="MF155" i="7"/>
  <c r="ME155" i="7"/>
  <c r="MD155" i="7"/>
  <c r="MC155" i="7"/>
  <c r="MB155" i="7"/>
  <c r="MA155" i="7"/>
  <c r="LZ155" i="7"/>
  <c r="LY155" i="7"/>
  <c r="LX155" i="7"/>
  <c r="LW155" i="7"/>
  <c r="LV155" i="7"/>
  <c r="LU155" i="7"/>
  <c r="LS155" i="7"/>
  <c r="LR155" i="7"/>
  <c r="LQ155" i="7"/>
  <c r="LP155" i="7"/>
  <c r="LO155" i="7"/>
  <c r="LN155" i="7"/>
  <c r="LM155" i="7"/>
  <c r="LL155" i="7"/>
  <c r="LK155" i="7"/>
  <c r="LJ155" i="7"/>
  <c r="LI155" i="7"/>
  <c r="LH155" i="7"/>
  <c r="LG155" i="7"/>
  <c r="LF155" i="7"/>
  <c r="LE155" i="7"/>
  <c r="LC155" i="7"/>
  <c r="LB155" i="7"/>
  <c r="LA155" i="7"/>
  <c r="KZ155" i="7"/>
  <c r="KY155" i="7"/>
  <c r="KX155" i="7"/>
  <c r="KW155" i="7"/>
  <c r="KV155" i="7"/>
  <c r="KU155" i="7"/>
  <c r="KT155" i="7"/>
  <c r="KS155" i="7"/>
  <c r="KR155" i="7"/>
  <c r="KQ155" i="7"/>
  <c r="KP155" i="7"/>
  <c r="KO155" i="7"/>
  <c r="KN155" i="7"/>
  <c r="KM155" i="7"/>
  <c r="KL155" i="7"/>
  <c r="KK155" i="7"/>
  <c r="KJ155" i="7"/>
  <c r="KI155" i="7"/>
  <c r="KH155" i="7"/>
  <c r="KG155" i="7"/>
  <c r="KF155" i="7"/>
  <c r="KE155" i="7"/>
  <c r="KD155" i="7"/>
  <c r="KB155" i="7"/>
  <c r="KA155" i="7"/>
  <c r="JZ155" i="7"/>
  <c r="JY155" i="7"/>
  <c r="JX155" i="7"/>
  <c r="JW155" i="7"/>
  <c r="JV155" i="7"/>
  <c r="JU155" i="7"/>
  <c r="JT155" i="7"/>
  <c r="JS155" i="7"/>
  <c r="JR155" i="7"/>
  <c r="JQ155" i="7"/>
  <c r="JP155" i="7"/>
  <c r="JO155" i="7"/>
  <c r="JN155" i="7"/>
  <c r="JL155" i="7"/>
  <c r="JK155" i="7"/>
  <c r="JJ155" i="7"/>
  <c r="JI155" i="7"/>
  <c r="JH155" i="7"/>
  <c r="JG155" i="7"/>
  <c r="JF155" i="7"/>
  <c r="JE155" i="7"/>
  <c r="JD155" i="7"/>
  <c r="JC155" i="7"/>
  <c r="JB155" i="7"/>
  <c r="JA155" i="7"/>
  <c r="IZ155" i="7"/>
  <c r="IY155" i="7"/>
  <c r="IX155" i="7"/>
  <c r="IV155" i="7"/>
  <c r="IU155" i="7"/>
  <c r="IT155" i="7"/>
  <c r="IS155" i="7"/>
  <c r="IR155" i="7"/>
  <c r="IQ155" i="7"/>
  <c r="IP155" i="7"/>
  <c r="IO155" i="7"/>
  <c r="IN155" i="7"/>
  <c r="IM155" i="7"/>
  <c r="IL155" i="7"/>
  <c r="IK155" i="7"/>
  <c r="IJ155" i="7"/>
  <c r="II155" i="7"/>
  <c r="IH155" i="7"/>
  <c r="IF155" i="7"/>
  <c r="IE155" i="7"/>
  <c r="ID155" i="7"/>
  <c r="IC155" i="7"/>
  <c r="IB155" i="7"/>
  <c r="IA155" i="7"/>
  <c r="HZ155" i="7"/>
  <c r="HY155" i="7"/>
  <c r="HX155" i="7"/>
  <c r="HW155" i="7"/>
  <c r="HV155" i="7"/>
  <c r="HU155" i="7"/>
  <c r="HT155" i="7"/>
  <c r="HS155" i="7"/>
  <c r="HR155" i="7"/>
  <c r="HP155" i="7"/>
  <c r="HO155" i="7"/>
  <c r="HN155" i="7"/>
  <c r="HM155" i="7"/>
  <c r="HL155" i="7"/>
  <c r="HK155" i="7"/>
  <c r="HJ155" i="7"/>
  <c r="HI155" i="7"/>
  <c r="HH155" i="7"/>
  <c r="HG155" i="7"/>
  <c r="HF155" i="7"/>
  <c r="HE155" i="7"/>
  <c r="HD155" i="7"/>
  <c r="HC155" i="7"/>
  <c r="HB155" i="7"/>
  <c r="HA155" i="7"/>
  <c r="GZ155" i="7"/>
  <c r="GY155" i="7"/>
  <c r="GX155" i="7"/>
  <c r="GW155" i="7"/>
  <c r="GV155" i="7"/>
  <c r="GU155" i="7"/>
  <c r="GT155" i="7"/>
  <c r="GS155" i="7"/>
  <c r="GR155" i="7"/>
  <c r="GQ155" i="7"/>
  <c r="GP155" i="7"/>
  <c r="GN155" i="7"/>
  <c r="GM155" i="7"/>
  <c r="GL155" i="7"/>
  <c r="GK155" i="7"/>
  <c r="GJ155" i="7"/>
  <c r="GI155" i="7"/>
  <c r="GH155" i="7"/>
  <c r="GG155" i="7"/>
  <c r="GF155" i="7"/>
  <c r="GE155" i="7"/>
  <c r="GD155" i="7"/>
  <c r="GC155" i="7"/>
  <c r="GB155" i="7"/>
  <c r="GA155" i="7"/>
  <c r="FZ155" i="7"/>
  <c r="FX155" i="7"/>
  <c r="FW155" i="7"/>
  <c r="FV155" i="7"/>
  <c r="FU155" i="7"/>
  <c r="FT155" i="7"/>
  <c r="FS155" i="7"/>
  <c r="FR155" i="7"/>
  <c r="FQ155" i="7"/>
  <c r="FP155" i="7"/>
  <c r="FO155" i="7"/>
  <c r="FN155" i="7"/>
  <c r="FM155" i="7"/>
  <c r="FL155" i="7"/>
  <c r="FK155" i="7"/>
  <c r="FJ155" i="7"/>
  <c r="FH155" i="7"/>
  <c r="FG155" i="7"/>
  <c r="FF155" i="7"/>
  <c r="FE155" i="7"/>
  <c r="FD155" i="7"/>
  <c r="FC155" i="7"/>
  <c r="FB155" i="7"/>
  <c r="FA155" i="7"/>
  <c r="EZ155" i="7"/>
  <c r="EY155" i="7"/>
  <c r="EX155" i="7"/>
  <c r="EW155" i="7"/>
  <c r="EV155" i="7"/>
  <c r="EU155" i="7"/>
  <c r="ET155" i="7"/>
  <c r="ER155" i="7"/>
  <c r="EQ155" i="7"/>
  <c r="EP155" i="7"/>
  <c r="EO155" i="7"/>
  <c r="EN155" i="7"/>
  <c r="EM155" i="7"/>
  <c r="EL155" i="7"/>
  <c r="EK155" i="7"/>
  <c r="EJ155" i="7"/>
  <c r="EI155" i="7"/>
  <c r="EH155" i="7"/>
  <c r="EG155" i="7"/>
  <c r="EF155" i="7"/>
  <c r="EE155" i="7"/>
  <c r="ED155" i="7"/>
  <c r="EB155" i="7"/>
  <c r="EA155" i="7"/>
  <c r="DZ155" i="7"/>
  <c r="DY155" i="7"/>
  <c r="DX155" i="7"/>
  <c r="DW155" i="7"/>
  <c r="DV155" i="7"/>
  <c r="DU155" i="7"/>
  <c r="DT155" i="7"/>
  <c r="DS155" i="7"/>
  <c r="DR155" i="7"/>
  <c r="DQ155" i="7"/>
  <c r="DP155" i="7"/>
  <c r="DO155" i="7"/>
  <c r="DN155" i="7"/>
  <c r="DL155" i="7"/>
  <c r="DK155" i="7"/>
  <c r="DJ155" i="7"/>
  <c r="DI155" i="7"/>
  <c r="DH155" i="7"/>
  <c r="DG155" i="7"/>
  <c r="DF155" i="7"/>
  <c r="DE155" i="7"/>
  <c r="DD155" i="7"/>
  <c r="DC155" i="7"/>
  <c r="DB155" i="7"/>
  <c r="DA155" i="7"/>
  <c r="CZ155" i="7"/>
  <c r="CY155" i="7"/>
  <c r="CX155" i="7"/>
  <c r="CV155" i="7"/>
  <c r="CU155" i="7"/>
  <c r="CT155" i="7"/>
  <c r="CS155" i="7"/>
  <c r="CR155" i="7"/>
  <c r="CQ155" i="7"/>
  <c r="CP155" i="7"/>
  <c r="CO155" i="7"/>
  <c r="CN155" i="7"/>
  <c r="CM155" i="7"/>
  <c r="CL155" i="7"/>
  <c r="CK155" i="7"/>
  <c r="CJ155" i="7"/>
  <c r="CI155" i="7"/>
  <c r="CH155" i="7"/>
  <c r="CG155" i="7"/>
  <c r="CF155" i="7"/>
  <c r="CE155" i="7"/>
  <c r="CD155" i="7"/>
  <c r="CC155" i="7"/>
  <c r="CB155" i="7"/>
  <c r="CA155" i="7"/>
  <c r="BZ155" i="7"/>
  <c r="BY155" i="7"/>
  <c r="BX155" i="7"/>
  <c r="BW155" i="7"/>
  <c r="BU155" i="7"/>
  <c r="BT155" i="7"/>
  <c r="BS155" i="7"/>
  <c r="BR155" i="7"/>
  <c r="BQ155" i="7"/>
  <c r="BP155" i="7"/>
  <c r="BO155" i="7"/>
  <c r="BN155" i="7"/>
  <c r="BM155" i="7"/>
  <c r="BL155" i="7"/>
  <c r="BK155" i="7"/>
  <c r="BJ155" i="7"/>
  <c r="BI155" i="7"/>
  <c r="BH155" i="7"/>
  <c r="BG155" i="7"/>
  <c r="BE155" i="7"/>
  <c r="BD155" i="7"/>
  <c r="BC155" i="7"/>
  <c r="BB155" i="7"/>
  <c r="BA155" i="7"/>
  <c r="AZ155" i="7"/>
  <c r="AY155" i="7"/>
  <c r="AX155" i="7"/>
  <c r="AW155" i="7"/>
  <c r="AV155" i="7"/>
  <c r="AU155" i="7"/>
  <c r="AT155" i="7"/>
  <c r="AS155" i="7"/>
  <c r="AR155" i="7"/>
  <c r="AQ155" i="7"/>
  <c r="AO155" i="7"/>
  <c r="AN155" i="7"/>
  <c r="AM155" i="7"/>
  <c r="AL155" i="7"/>
  <c r="AK155" i="7"/>
  <c r="AJ155" i="7"/>
  <c r="AI155" i="7"/>
  <c r="AH155" i="7"/>
  <c r="AG155" i="7"/>
  <c r="AF155" i="7"/>
  <c r="AE155" i="7"/>
  <c r="AD155" i="7"/>
  <c r="AC155" i="7"/>
  <c r="AB155" i="7"/>
  <c r="AA155" i="7"/>
  <c r="Y155" i="7"/>
  <c r="X155" i="7"/>
  <c r="W155" i="7"/>
  <c r="V155" i="7"/>
  <c r="U155" i="7"/>
  <c r="T155" i="7"/>
  <c r="S155" i="7"/>
  <c r="R155" i="7"/>
  <c r="Q155" i="7"/>
  <c r="P155" i="7"/>
  <c r="O155" i="7"/>
  <c r="N155" i="7"/>
  <c r="M155" i="7"/>
  <c r="L155" i="7"/>
  <c r="K155" i="7"/>
  <c r="I155" i="7"/>
  <c r="H155" i="7"/>
  <c r="G155" i="7"/>
  <c r="F155" i="7"/>
  <c r="UE154" i="7"/>
  <c r="TO154" i="7"/>
  <c r="SY154" i="7"/>
  <c r="SI154" i="7"/>
  <c r="RS154" i="7"/>
  <c r="QR154" i="7"/>
  <c r="QB154" i="7"/>
  <c r="PL154" i="7"/>
  <c r="OV154" i="7"/>
  <c r="OF154" i="7"/>
  <c r="NP154" i="7"/>
  <c r="MZ154" i="7"/>
  <c r="MJ154" i="7"/>
  <c r="LT154" i="7"/>
  <c r="LD154" i="7"/>
  <c r="KC154" i="7"/>
  <c r="JM154" i="7"/>
  <c r="IW154" i="7"/>
  <c r="IG154" i="7"/>
  <c r="HQ154" i="7"/>
  <c r="GO154" i="7"/>
  <c r="FY154" i="7"/>
  <c r="FI154" i="7"/>
  <c r="ES154" i="7"/>
  <c r="EC154" i="7"/>
  <c r="DM154" i="7"/>
  <c r="CW154" i="7"/>
  <c r="BV154" i="7"/>
  <c r="BF154" i="7"/>
  <c r="AP154" i="7"/>
  <c r="Z154" i="7"/>
  <c r="J154" i="7"/>
  <c r="E154" i="7"/>
  <c r="VE154" i="7" s="1"/>
  <c r="UE153" i="7"/>
  <c r="TO153" i="7"/>
  <c r="SY153" i="7"/>
  <c r="SI153" i="7"/>
  <c r="RS153" i="7"/>
  <c r="QR153" i="7"/>
  <c r="QB153" i="7"/>
  <c r="PL153" i="7"/>
  <c r="OV153" i="7"/>
  <c r="OF153" i="7"/>
  <c r="NP153" i="7"/>
  <c r="MZ153" i="7"/>
  <c r="MJ153" i="7"/>
  <c r="LT153" i="7"/>
  <c r="LD153" i="7"/>
  <c r="KC153" i="7"/>
  <c r="JM153" i="7"/>
  <c r="IW153" i="7"/>
  <c r="IG153" i="7"/>
  <c r="HQ153" i="7"/>
  <c r="GO153" i="7"/>
  <c r="FY153" i="7"/>
  <c r="FI153" i="7"/>
  <c r="ES153" i="7"/>
  <c r="EC153" i="7"/>
  <c r="DM153" i="7"/>
  <c r="CW153" i="7"/>
  <c r="BV153" i="7"/>
  <c r="BF153" i="7"/>
  <c r="AP153" i="7"/>
  <c r="Z153" i="7"/>
  <c r="J153" i="7"/>
  <c r="E153" i="7"/>
  <c r="VE153" i="7" s="1"/>
  <c r="UE152" i="7"/>
  <c r="TO152" i="7"/>
  <c r="SY152" i="7"/>
  <c r="SI152" i="7"/>
  <c r="RS152" i="7"/>
  <c r="QR152" i="7"/>
  <c r="QB152" i="7"/>
  <c r="PL152" i="7"/>
  <c r="OV152" i="7"/>
  <c r="OF152" i="7"/>
  <c r="NP152" i="7"/>
  <c r="MZ152" i="7"/>
  <c r="MJ152" i="7"/>
  <c r="LT152" i="7"/>
  <c r="LD152" i="7"/>
  <c r="KC152" i="7"/>
  <c r="JM152" i="7"/>
  <c r="IW152" i="7"/>
  <c r="IG152" i="7"/>
  <c r="HQ152" i="7"/>
  <c r="GO152" i="7"/>
  <c r="FY152" i="7"/>
  <c r="FI152" i="7"/>
  <c r="ES152" i="7"/>
  <c r="EC152" i="7"/>
  <c r="DM152" i="7"/>
  <c r="CW152" i="7"/>
  <c r="BV152" i="7"/>
  <c r="BF152" i="7"/>
  <c r="AP152" i="7"/>
  <c r="Z152" i="7"/>
  <c r="J152" i="7"/>
  <c r="E152" i="7"/>
  <c r="VE152" i="7" s="1"/>
  <c r="UE151" i="7"/>
  <c r="TO151" i="7"/>
  <c r="SY151" i="7"/>
  <c r="SI151" i="7"/>
  <c r="RS151" i="7"/>
  <c r="QR151" i="7"/>
  <c r="QB151" i="7"/>
  <c r="PL151" i="7"/>
  <c r="OV151" i="7"/>
  <c r="OF151" i="7"/>
  <c r="NP151" i="7"/>
  <c r="MZ151" i="7"/>
  <c r="MJ151" i="7"/>
  <c r="LT151" i="7"/>
  <c r="LD151" i="7"/>
  <c r="KC151" i="7"/>
  <c r="JM151" i="7"/>
  <c r="IW151" i="7"/>
  <c r="IG151" i="7"/>
  <c r="HQ151" i="7"/>
  <c r="GO151" i="7"/>
  <c r="FY151" i="7"/>
  <c r="FI151" i="7"/>
  <c r="ES151" i="7"/>
  <c r="EC151" i="7"/>
  <c r="DM151" i="7"/>
  <c r="CW151" i="7"/>
  <c r="BV151" i="7"/>
  <c r="BF151" i="7"/>
  <c r="AP151" i="7"/>
  <c r="Z151" i="7"/>
  <c r="J151" i="7"/>
  <c r="E151" i="7"/>
  <c r="VE151" i="7" s="1"/>
  <c r="UE150" i="7"/>
  <c r="TO150" i="7"/>
  <c r="SY150" i="7"/>
  <c r="SI150" i="7"/>
  <c r="RS150" i="7"/>
  <c r="QR150" i="7"/>
  <c r="QB150" i="7"/>
  <c r="PL150" i="7"/>
  <c r="OV150" i="7"/>
  <c r="OF150" i="7"/>
  <c r="NP150" i="7"/>
  <c r="MZ150" i="7"/>
  <c r="MJ150" i="7"/>
  <c r="LT150" i="7"/>
  <c r="LD150" i="7"/>
  <c r="KC150" i="7"/>
  <c r="JM150" i="7"/>
  <c r="IW150" i="7"/>
  <c r="IG150" i="7"/>
  <c r="HQ150" i="7"/>
  <c r="GO150" i="7"/>
  <c r="FY150" i="7"/>
  <c r="FI150" i="7"/>
  <c r="ES150" i="7"/>
  <c r="EC150" i="7"/>
  <c r="DM150" i="7"/>
  <c r="CW150" i="7"/>
  <c r="BV150" i="7"/>
  <c r="BF150" i="7"/>
  <c r="AP150" i="7"/>
  <c r="Z150" i="7"/>
  <c r="J150" i="7"/>
  <c r="E150" i="7"/>
  <c r="VE150" i="7" s="1"/>
  <c r="UE149" i="7"/>
  <c r="TO149" i="7"/>
  <c r="SY149" i="7"/>
  <c r="SI149" i="7"/>
  <c r="RS149" i="7"/>
  <c r="QR149" i="7"/>
  <c r="QB149" i="7"/>
  <c r="PL149" i="7"/>
  <c r="OV149" i="7"/>
  <c r="OF149" i="7"/>
  <c r="NP149" i="7"/>
  <c r="MZ149" i="7"/>
  <c r="MJ149" i="7"/>
  <c r="LT149" i="7"/>
  <c r="LD149" i="7"/>
  <c r="KC149" i="7"/>
  <c r="JM149" i="7"/>
  <c r="IW149" i="7"/>
  <c r="IG149" i="7"/>
  <c r="HQ149" i="7"/>
  <c r="GO149" i="7"/>
  <c r="FY149" i="7"/>
  <c r="FI149" i="7"/>
  <c r="ES149" i="7"/>
  <c r="EC149" i="7"/>
  <c r="DM149" i="7"/>
  <c r="CW149" i="7"/>
  <c r="BV149" i="7"/>
  <c r="BF149" i="7"/>
  <c r="AP149" i="7"/>
  <c r="Z149" i="7"/>
  <c r="J149" i="7"/>
  <c r="E149" i="7"/>
  <c r="VE149" i="7" s="1"/>
  <c r="UE148" i="7"/>
  <c r="TO148" i="7"/>
  <c r="SY148" i="7"/>
  <c r="SI148" i="7"/>
  <c r="RS148" i="7"/>
  <c r="QR148" i="7"/>
  <c r="QB148" i="7"/>
  <c r="PL148" i="7"/>
  <c r="OV148" i="7"/>
  <c r="OF148" i="7"/>
  <c r="NP148" i="7"/>
  <c r="MZ148" i="7"/>
  <c r="MJ148" i="7"/>
  <c r="LT148" i="7"/>
  <c r="LD148" i="7"/>
  <c r="KC148" i="7"/>
  <c r="JM148" i="7"/>
  <c r="IW148" i="7"/>
  <c r="IG148" i="7"/>
  <c r="HQ148" i="7"/>
  <c r="GO148" i="7"/>
  <c r="FY148" i="7"/>
  <c r="FI148" i="7"/>
  <c r="ES148" i="7"/>
  <c r="EC148" i="7"/>
  <c r="DM148" i="7"/>
  <c r="CW148" i="7"/>
  <c r="BV148" i="7"/>
  <c r="BF148" i="7"/>
  <c r="AP148" i="7"/>
  <c r="Z148" i="7"/>
  <c r="J148" i="7"/>
  <c r="E148" i="7"/>
  <c r="VE148" i="7" s="1"/>
  <c r="UE147" i="7"/>
  <c r="TO147" i="7"/>
  <c r="SY147" i="7"/>
  <c r="SI147" i="7"/>
  <c r="RS147" i="7"/>
  <c r="QR147" i="7"/>
  <c r="QB147" i="7"/>
  <c r="PL147" i="7"/>
  <c r="OV147" i="7"/>
  <c r="OF147" i="7"/>
  <c r="NP147" i="7"/>
  <c r="MZ147" i="7"/>
  <c r="MJ147" i="7"/>
  <c r="LT147" i="7"/>
  <c r="LD147" i="7"/>
  <c r="KC147" i="7"/>
  <c r="JM147" i="7"/>
  <c r="IW147" i="7"/>
  <c r="IG147" i="7"/>
  <c r="HQ147" i="7"/>
  <c r="GO147" i="7"/>
  <c r="FY147" i="7"/>
  <c r="FI147" i="7"/>
  <c r="ES147" i="7"/>
  <c r="EC147" i="7"/>
  <c r="DM147" i="7"/>
  <c r="CW147" i="7"/>
  <c r="BV147" i="7"/>
  <c r="BF147" i="7"/>
  <c r="AP147" i="7"/>
  <c r="Z147" i="7"/>
  <c r="J147" i="7"/>
  <c r="E147" i="7"/>
  <c r="VE147" i="7" s="1"/>
  <c r="VD146" i="7"/>
  <c r="VC146" i="7"/>
  <c r="VB146" i="7"/>
  <c r="VA146" i="7"/>
  <c r="UZ146" i="7"/>
  <c r="UY146" i="7"/>
  <c r="UX146" i="7"/>
  <c r="UW146" i="7"/>
  <c r="UV146" i="7"/>
  <c r="UU146" i="7"/>
  <c r="UT146" i="7"/>
  <c r="US146" i="7"/>
  <c r="UR146" i="7"/>
  <c r="UQ146" i="7"/>
  <c r="UP146" i="7"/>
  <c r="UO146" i="7"/>
  <c r="UN146" i="7"/>
  <c r="UM146" i="7"/>
  <c r="UL146" i="7"/>
  <c r="UK146" i="7"/>
  <c r="UJ146" i="7"/>
  <c r="UI146" i="7"/>
  <c r="UH146" i="7"/>
  <c r="UG146" i="7"/>
  <c r="UF146" i="7"/>
  <c r="UD146" i="7"/>
  <c r="UC146" i="7"/>
  <c r="UB146" i="7"/>
  <c r="UA146" i="7"/>
  <c r="TZ146" i="7"/>
  <c r="TY146" i="7"/>
  <c r="TX146" i="7"/>
  <c r="TW146" i="7"/>
  <c r="TV146" i="7"/>
  <c r="TU146" i="7"/>
  <c r="TT146" i="7"/>
  <c r="TS146" i="7"/>
  <c r="TR146" i="7"/>
  <c r="TQ146" i="7"/>
  <c r="TP146" i="7"/>
  <c r="TN146" i="7"/>
  <c r="TM146" i="7"/>
  <c r="TL146" i="7"/>
  <c r="TK146" i="7"/>
  <c r="TJ146" i="7"/>
  <c r="TI146" i="7"/>
  <c r="TH146" i="7"/>
  <c r="TG146" i="7"/>
  <c r="TF146" i="7"/>
  <c r="TE146" i="7"/>
  <c r="TD146" i="7"/>
  <c r="TC146" i="7"/>
  <c r="TB146" i="7"/>
  <c r="TA146" i="7"/>
  <c r="SZ146" i="7"/>
  <c r="SX146" i="7"/>
  <c r="SW146" i="7"/>
  <c r="SV146" i="7"/>
  <c r="SU146" i="7"/>
  <c r="ST146" i="7"/>
  <c r="SS146" i="7"/>
  <c r="SR146" i="7"/>
  <c r="SQ146" i="7"/>
  <c r="SP146" i="7"/>
  <c r="SO146" i="7"/>
  <c r="SN146" i="7"/>
  <c r="SM146" i="7"/>
  <c r="SL146" i="7"/>
  <c r="SK146" i="7"/>
  <c r="SJ146" i="7"/>
  <c r="SH146" i="7"/>
  <c r="SG146" i="7"/>
  <c r="SF146" i="7"/>
  <c r="SE146" i="7"/>
  <c r="SD146" i="7"/>
  <c r="SC146" i="7"/>
  <c r="SB146" i="7"/>
  <c r="SA146" i="7"/>
  <c r="RZ146" i="7"/>
  <c r="RY146" i="7"/>
  <c r="RX146" i="7"/>
  <c r="RW146" i="7"/>
  <c r="RV146" i="7"/>
  <c r="RU146" i="7"/>
  <c r="RT146" i="7"/>
  <c r="RR146" i="7"/>
  <c r="RQ146" i="7"/>
  <c r="RP146" i="7"/>
  <c r="RO146" i="7"/>
  <c r="RN146" i="7"/>
  <c r="RM146" i="7"/>
  <c r="RL146" i="7"/>
  <c r="RK146" i="7"/>
  <c r="RJ146" i="7"/>
  <c r="RI146" i="7"/>
  <c r="RH146" i="7"/>
  <c r="RG146" i="7"/>
  <c r="RF146" i="7"/>
  <c r="RE146" i="7"/>
  <c r="RD146" i="7"/>
  <c r="RC146" i="7"/>
  <c r="RB146" i="7"/>
  <c r="RA146" i="7"/>
  <c r="QZ146" i="7"/>
  <c r="QY146" i="7"/>
  <c r="QX146" i="7"/>
  <c r="QW146" i="7"/>
  <c r="QV146" i="7"/>
  <c r="QU146" i="7"/>
  <c r="QT146" i="7"/>
  <c r="QS146" i="7"/>
  <c r="QQ146" i="7"/>
  <c r="QP146" i="7"/>
  <c r="QO146" i="7"/>
  <c r="QN146" i="7"/>
  <c r="QM146" i="7"/>
  <c r="QL146" i="7"/>
  <c r="QK146" i="7"/>
  <c r="QJ146" i="7"/>
  <c r="QI146" i="7"/>
  <c r="QH146" i="7"/>
  <c r="QG146" i="7"/>
  <c r="QF146" i="7"/>
  <c r="QE146" i="7"/>
  <c r="QD146" i="7"/>
  <c r="QC146" i="7"/>
  <c r="QA146" i="7"/>
  <c r="PZ146" i="7"/>
  <c r="PY146" i="7"/>
  <c r="PX146" i="7"/>
  <c r="PW146" i="7"/>
  <c r="PV146" i="7"/>
  <c r="PU146" i="7"/>
  <c r="PT146" i="7"/>
  <c r="PS146" i="7"/>
  <c r="PR146" i="7"/>
  <c r="PQ146" i="7"/>
  <c r="PP146" i="7"/>
  <c r="PO146" i="7"/>
  <c r="PN146" i="7"/>
  <c r="PM146" i="7"/>
  <c r="PK146" i="7"/>
  <c r="PJ146" i="7"/>
  <c r="PI146" i="7"/>
  <c r="PH146" i="7"/>
  <c r="PG146" i="7"/>
  <c r="PF146" i="7"/>
  <c r="PE146" i="7"/>
  <c r="PD146" i="7"/>
  <c r="PC146" i="7"/>
  <c r="PB146" i="7"/>
  <c r="PA146" i="7"/>
  <c r="OZ146" i="7"/>
  <c r="OY146" i="7"/>
  <c r="OX146" i="7"/>
  <c r="OW146" i="7"/>
  <c r="OU146" i="7"/>
  <c r="OT146" i="7"/>
  <c r="OS146" i="7"/>
  <c r="OR146" i="7"/>
  <c r="OQ146" i="7"/>
  <c r="OP146" i="7"/>
  <c r="OO146" i="7"/>
  <c r="ON146" i="7"/>
  <c r="OM146" i="7"/>
  <c r="OL146" i="7"/>
  <c r="OK146" i="7"/>
  <c r="OJ146" i="7"/>
  <c r="OI146" i="7"/>
  <c r="OH146" i="7"/>
  <c r="OG146" i="7"/>
  <c r="OE146" i="7"/>
  <c r="OD146" i="7"/>
  <c r="OC146" i="7"/>
  <c r="OB146" i="7"/>
  <c r="OA146" i="7"/>
  <c r="NZ146" i="7"/>
  <c r="NY146" i="7"/>
  <c r="NX146" i="7"/>
  <c r="NW146" i="7"/>
  <c r="NV146" i="7"/>
  <c r="NU146" i="7"/>
  <c r="NT146" i="7"/>
  <c r="NS146" i="7"/>
  <c r="NR146" i="7"/>
  <c r="NQ146" i="7"/>
  <c r="NO146" i="7"/>
  <c r="NN146" i="7"/>
  <c r="NM146" i="7"/>
  <c r="NL146" i="7"/>
  <c r="NK146" i="7"/>
  <c r="NJ146" i="7"/>
  <c r="NI146" i="7"/>
  <c r="NH146" i="7"/>
  <c r="NG146" i="7"/>
  <c r="NF146" i="7"/>
  <c r="NE146" i="7"/>
  <c r="ND146" i="7"/>
  <c r="NC146" i="7"/>
  <c r="NB146" i="7"/>
  <c r="NA146" i="7"/>
  <c r="MY146" i="7"/>
  <c r="MX146" i="7"/>
  <c r="MW146" i="7"/>
  <c r="MV146" i="7"/>
  <c r="MU146" i="7"/>
  <c r="MT146" i="7"/>
  <c r="MS146" i="7"/>
  <c r="MR146" i="7"/>
  <c r="MQ146" i="7"/>
  <c r="MP146" i="7"/>
  <c r="MO146" i="7"/>
  <c r="MN146" i="7"/>
  <c r="MM146" i="7"/>
  <c r="ML146" i="7"/>
  <c r="MK146" i="7"/>
  <c r="MI146" i="7"/>
  <c r="MH146" i="7"/>
  <c r="MG146" i="7"/>
  <c r="MF146" i="7"/>
  <c r="ME146" i="7"/>
  <c r="MD146" i="7"/>
  <c r="MC146" i="7"/>
  <c r="MB146" i="7"/>
  <c r="MA146" i="7"/>
  <c r="LZ146" i="7"/>
  <c r="LY146" i="7"/>
  <c r="LX146" i="7"/>
  <c r="LW146" i="7"/>
  <c r="LV146" i="7"/>
  <c r="LU146" i="7"/>
  <c r="LS146" i="7"/>
  <c r="LR146" i="7"/>
  <c r="LQ146" i="7"/>
  <c r="LP146" i="7"/>
  <c r="LO146" i="7"/>
  <c r="LN146" i="7"/>
  <c r="LM146" i="7"/>
  <c r="LL146" i="7"/>
  <c r="LK146" i="7"/>
  <c r="LJ146" i="7"/>
  <c r="LI146" i="7"/>
  <c r="LH146" i="7"/>
  <c r="LG146" i="7"/>
  <c r="LF146" i="7"/>
  <c r="LE146" i="7"/>
  <c r="LC146" i="7"/>
  <c r="LB146" i="7"/>
  <c r="LA146" i="7"/>
  <c r="KZ146" i="7"/>
  <c r="KY146" i="7"/>
  <c r="KX146" i="7"/>
  <c r="KW146" i="7"/>
  <c r="KV146" i="7"/>
  <c r="KU146" i="7"/>
  <c r="KT146" i="7"/>
  <c r="KS146" i="7"/>
  <c r="KR146" i="7"/>
  <c r="KQ146" i="7"/>
  <c r="KP146" i="7"/>
  <c r="KO146" i="7"/>
  <c r="KN146" i="7"/>
  <c r="KM146" i="7"/>
  <c r="KL146" i="7"/>
  <c r="KK146" i="7"/>
  <c r="KJ146" i="7"/>
  <c r="KI146" i="7"/>
  <c r="KH146" i="7"/>
  <c r="KG146" i="7"/>
  <c r="KF146" i="7"/>
  <c r="KE146" i="7"/>
  <c r="KD146" i="7"/>
  <c r="KB146" i="7"/>
  <c r="KA146" i="7"/>
  <c r="JZ146" i="7"/>
  <c r="JY146" i="7"/>
  <c r="JX146" i="7"/>
  <c r="JW146" i="7"/>
  <c r="JV146" i="7"/>
  <c r="JU146" i="7"/>
  <c r="JT146" i="7"/>
  <c r="JS146" i="7"/>
  <c r="JR146" i="7"/>
  <c r="JQ146" i="7"/>
  <c r="JP146" i="7"/>
  <c r="JO146" i="7"/>
  <c r="JN146" i="7"/>
  <c r="JL146" i="7"/>
  <c r="JK146" i="7"/>
  <c r="JJ146" i="7"/>
  <c r="JI146" i="7"/>
  <c r="JH146" i="7"/>
  <c r="JG146" i="7"/>
  <c r="JF146" i="7"/>
  <c r="JE146" i="7"/>
  <c r="JD146" i="7"/>
  <c r="JC146" i="7"/>
  <c r="JB146" i="7"/>
  <c r="JA146" i="7"/>
  <c r="IZ146" i="7"/>
  <c r="IY146" i="7"/>
  <c r="IX146" i="7"/>
  <c r="IV146" i="7"/>
  <c r="IU146" i="7"/>
  <c r="IT146" i="7"/>
  <c r="IS146" i="7"/>
  <c r="IR146" i="7"/>
  <c r="IQ146" i="7"/>
  <c r="IP146" i="7"/>
  <c r="IO146" i="7"/>
  <c r="IN146" i="7"/>
  <c r="IM146" i="7"/>
  <c r="IL146" i="7"/>
  <c r="IK146" i="7"/>
  <c r="IJ146" i="7"/>
  <c r="II146" i="7"/>
  <c r="IH146" i="7"/>
  <c r="IF146" i="7"/>
  <c r="IE146" i="7"/>
  <c r="ID146" i="7"/>
  <c r="IC146" i="7"/>
  <c r="IB146" i="7"/>
  <c r="IA146" i="7"/>
  <c r="HZ146" i="7"/>
  <c r="HY146" i="7"/>
  <c r="HX146" i="7"/>
  <c r="HW146" i="7"/>
  <c r="HV146" i="7"/>
  <c r="HU146" i="7"/>
  <c r="HT146" i="7"/>
  <c r="HS146" i="7"/>
  <c r="HR146" i="7"/>
  <c r="HP146" i="7"/>
  <c r="HO146" i="7"/>
  <c r="HN146" i="7"/>
  <c r="HM146" i="7"/>
  <c r="HL146" i="7"/>
  <c r="HK146" i="7"/>
  <c r="HJ146" i="7"/>
  <c r="HI146" i="7"/>
  <c r="HH146" i="7"/>
  <c r="HG146" i="7"/>
  <c r="HF146" i="7"/>
  <c r="HE146" i="7"/>
  <c r="HD146" i="7"/>
  <c r="HC146" i="7"/>
  <c r="HB146" i="7"/>
  <c r="HA146" i="7"/>
  <c r="GZ146" i="7"/>
  <c r="GY146" i="7"/>
  <c r="GX146" i="7"/>
  <c r="GW146" i="7"/>
  <c r="GV146" i="7"/>
  <c r="GU146" i="7"/>
  <c r="GT146" i="7"/>
  <c r="GS146" i="7"/>
  <c r="GR146" i="7"/>
  <c r="GQ146" i="7"/>
  <c r="GP146" i="7"/>
  <c r="GN146" i="7"/>
  <c r="GM146" i="7"/>
  <c r="GL146" i="7"/>
  <c r="GK146" i="7"/>
  <c r="GJ146" i="7"/>
  <c r="GI146" i="7"/>
  <c r="GH146" i="7"/>
  <c r="GG146" i="7"/>
  <c r="GF146" i="7"/>
  <c r="GE146" i="7"/>
  <c r="GD146" i="7"/>
  <c r="GC146" i="7"/>
  <c r="GB146" i="7"/>
  <c r="GA146" i="7"/>
  <c r="FZ146" i="7"/>
  <c r="FX146" i="7"/>
  <c r="FW146" i="7"/>
  <c r="FV146" i="7"/>
  <c r="FU146" i="7"/>
  <c r="FT146" i="7"/>
  <c r="FS146" i="7"/>
  <c r="FR146" i="7"/>
  <c r="FQ146" i="7"/>
  <c r="FP146" i="7"/>
  <c r="FO146" i="7"/>
  <c r="FN146" i="7"/>
  <c r="FM146" i="7"/>
  <c r="FL146" i="7"/>
  <c r="FK146" i="7"/>
  <c r="FJ146" i="7"/>
  <c r="FH146" i="7"/>
  <c r="FG146" i="7"/>
  <c r="FF146" i="7"/>
  <c r="FE146" i="7"/>
  <c r="FD146" i="7"/>
  <c r="FC146" i="7"/>
  <c r="FB146" i="7"/>
  <c r="FA146" i="7"/>
  <c r="EZ146" i="7"/>
  <c r="EY146" i="7"/>
  <c r="EX146" i="7"/>
  <c r="EW146" i="7"/>
  <c r="EV146" i="7"/>
  <c r="EU146" i="7"/>
  <c r="ET146" i="7"/>
  <c r="ER146" i="7"/>
  <c r="EQ146" i="7"/>
  <c r="EP146" i="7"/>
  <c r="EO146" i="7"/>
  <c r="EN146" i="7"/>
  <c r="EM146" i="7"/>
  <c r="EL146" i="7"/>
  <c r="EK146" i="7"/>
  <c r="EJ146" i="7"/>
  <c r="EI146" i="7"/>
  <c r="EH146" i="7"/>
  <c r="EG146" i="7"/>
  <c r="EF146" i="7"/>
  <c r="EE146" i="7"/>
  <c r="ED146" i="7"/>
  <c r="EB146" i="7"/>
  <c r="EA146" i="7"/>
  <c r="DZ146" i="7"/>
  <c r="DY146" i="7"/>
  <c r="DX146" i="7"/>
  <c r="DW146" i="7"/>
  <c r="DV146" i="7"/>
  <c r="DU146" i="7"/>
  <c r="DT146" i="7"/>
  <c r="DS146" i="7"/>
  <c r="DR146" i="7"/>
  <c r="DQ146" i="7"/>
  <c r="DP146" i="7"/>
  <c r="DO146" i="7"/>
  <c r="DN146" i="7"/>
  <c r="DL146" i="7"/>
  <c r="DK146" i="7"/>
  <c r="DJ146" i="7"/>
  <c r="DI146" i="7"/>
  <c r="DH146" i="7"/>
  <c r="DG146" i="7"/>
  <c r="DF146" i="7"/>
  <c r="DE146" i="7"/>
  <c r="DD146" i="7"/>
  <c r="DC146" i="7"/>
  <c r="DB146" i="7"/>
  <c r="DA146" i="7"/>
  <c r="CZ146" i="7"/>
  <c r="CY146" i="7"/>
  <c r="CX146" i="7"/>
  <c r="CV146" i="7"/>
  <c r="CU146" i="7"/>
  <c r="CT146" i="7"/>
  <c r="CS146" i="7"/>
  <c r="CR146" i="7"/>
  <c r="CQ146" i="7"/>
  <c r="CP146" i="7"/>
  <c r="CO146" i="7"/>
  <c r="CN146" i="7"/>
  <c r="CM146" i="7"/>
  <c r="CL146" i="7"/>
  <c r="CK146" i="7"/>
  <c r="CJ146" i="7"/>
  <c r="CI146" i="7"/>
  <c r="CH146" i="7"/>
  <c r="CG146" i="7"/>
  <c r="CF146" i="7"/>
  <c r="CE146" i="7"/>
  <c r="CD146" i="7"/>
  <c r="CC146" i="7"/>
  <c r="CB146" i="7"/>
  <c r="CA146" i="7"/>
  <c r="BZ146" i="7"/>
  <c r="BY146" i="7"/>
  <c r="BX146" i="7"/>
  <c r="BW146" i="7"/>
  <c r="BU146" i="7"/>
  <c r="BT146" i="7"/>
  <c r="BS146" i="7"/>
  <c r="BR146" i="7"/>
  <c r="BQ146" i="7"/>
  <c r="BP146" i="7"/>
  <c r="BO146" i="7"/>
  <c r="BN146" i="7"/>
  <c r="BM146" i="7"/>
  <c r="BL146" i="7"/>
  <c r="BK146" i="7"/>
  <c r="BJ146" i="7"/>
  <c r="BI146" i="7"/>
  <c r="BH146" i="7"/>
  <c r="BG146" i="7"/>
  <c r="BE146" i="7"/>
  <c r="BD146" i="7"/>
  <c r="BC146" i="7"/>
  <c r="BB146" i="7"/>
  <c r="BA146" i="7"/>
  <c r="AZ146" i="7"/>
  <c r="AY146" i="7"/>
  <c r="AX146" i="7"/>
  <c r="AW146" i="7"/>
  <c r="AV146" i="7"/>
  <c r="AU146" i="7"/>
  <c r="AT146" i="7"/>
  <c r="AS146" i="7"/>
  <c r="AR146" i="7"/>
  <c r="AQ146" i="7"/>
  <c r="AO146" i="7"/>
  <c r="AN146" i="7"/>
  <c r="AM146" i="7"/>
  <c r="AL146" i="7"/>
  <c r="AK146" i="7"/>
  <c r="AJ146" i="7"/>
  <c r="AI146" i="7"/>
  <c r="AH146" i="7"/>
  <c r="AG146" i="7"/>
  <c r="AF146" i="7"/>
  <c r="AE146" i="7"/>
  <c r="AD146" i="7"/>
  <c r="AC146" i="7"/>
  <c r="AB146" i="7"/>
  <c r="AA146" i="7"/>
  <c r="Y146" i="7"/>
  <c r="X146" i="7"/>
  <c r="W146" i="7"/>
  <c r="V146" i="7"/>
  <c r="U146" i="7"/>
  <c r="T146" i="7"/>
  <c r="S146" i="7"/>
  <c r="R146" i="7"/>
  <c r="Q146" i="7"/>
  <c r="P146" i="7"/>
  <c r="O146" i="7"/>
  <c r="N146" i="7"/>
  <c r="M146" i="7"/>
  <c r="L146" i="7"/>
  <c r="K146" i="7"/>
  <c r="I146" i="7"/>
  <c r="H146" i="7"/>
  <c r="G146" i="7"/>
  <c r="F146" i="7"/>
  <c r="UE144" i="7"/>
  <c r="UE143" i="7" s="1"/>
  <c r="TO144" i="7"/>
  <c r="SY144" i="7"/>
  <c r="SY143" i="7" s="1"/>
  <c r="SI144" i="7"/>
  <c r="SI143" i="7" s="1"/>
  <c r="RS144" i="7"/>
  <c r="RS143" i="7" s="1"/>
  <c r="QR144" i="7"/>
  <c r="QR143" i="7" s="1"/>
  <c r="QB144" i="7"/>
  <c r="QB143" i="7" s="1"/>
  <c r="PL144" i="7"/>
  <c r="PL143" i="7" s="1"/>
  <c r="OV144" i="7"/>
  <c r="OV143" i="7" s="1"/>
  <c r="OF144" i="7"/>
  <c r="OF143" i="7" s="1"/>
  <c r="NP144" i="7"/>
  <c r="NP143" i="7" s="1"/>
  <c r="MZ144" i="7"/>
  <c r="MZ143" i="7" s="1"/>
  <c r="MJ144" i="7"/>
  <c r="MJ143" i="7" s="1"/>
  <c r="LT144" i="7"/>
  <c r="LT143" i="7" s="1"/>
  <c r="LD144" i="7"/>
  <c r="LD143" i="7" s="1"/>
  <c r="KC144" i="7"/>
  <c r="KC143" i="7" s="1"/>
  <c r="JM144" i="7"/>
  <c r="JM143" i="7" s="1"/>
  <c r="IW144" i="7"/>
  <c r="IW143" i="7" s="1"/>
  <c r="IG144" i="7"/>
  <c r="IG143" i="7" s="1"/>
  <c r="HQ144" i="7"/>
  <c r="HQ143" i="7" s="1"/>
  <c r="GO144" i="7"/>
  <c r="GO143" i="7" s="1"/>
  <c r="FY144" i="7"/>
  <c r="FY143" i="7" s="1"/>
  <c r="FI144" i="7"/>
  <c r="FI143" i="7" s="1"/>
  <c r="ES144" i="7"/>
  <c r="ES143" i="7" s="1"/>
  <c r="EC144" i="7"/>
  <c r="EC143" i="7" s="1"/>
  <c r="DM144" i="7"/>
  <c r="DM143" i="7" s="1"/>
  <c r="CW144" i="7"/>
  <c r="CW143" i="7" s="1"/>
  <c r="BV144" i="7"/>
  <c r="BV143" i="7" s="1"/>
  <c r="BF144" i="7"/>
  <c r="BF143" i="7" s="1"/>
  <c r="AP144" i="7"/>
  <c r="AP143" i="7" s="1"/>
  <c r="Z144" i="7"/>
  <c r="Z143" i="7" s="1"/>
  <c r="J144" i="7"/>
  <c r="J143" i="7" s="1"/>
  <c r="E144" i="7"/>
  <c r="VE144" i="7" s="1"/>
  <c r="VD143" i="7"/>
  <c r="VC143" i="7"/>
  <c r="VB143" i="7"/>
  <c r="VA143" i="7"/>
  <c r="UZ143" i="7"/>
  <c r="UY143" i="7"/>
  <c r="UX143" i="7"/>
  <c r="UW143" i="7"/>
  <c r="UV143" i="7"/>
  <c r="UU143" i="7"/>
  <c r="UT143" i="7"/>
  <c r="US143" i="7"/>
  <c r="UR143" i="7"/>
  <c r="UQ143" i="7"/>
  <c r="UP143" i="7"/>
  <c r="UO143" i="7"/>
  <c r="UN143" i="7"/>
  <c r="UM143" i="7"/>
  <c r="UL143" i="7"/>
  <c r="UK143" i="7"/>
  <c r="UJ143" i="7"/>
  <c r="UI143" i="7"/>
  <c r="UH143" i="7"/>
  <c r="UG143" i="7"/>
  <c r="UF143" i="7"/>
  <c r="UD143" i="7"/>
  <c r="UC143" i="7"/>
  <c r="UB143" i="7"/>
  <c r="UA143" i="7"/>
  <c r="TZ143" i="7"/>
  <c r="TY143" i="7"/>
  <c r="TX143" i="7"/>
  <c r="TW143" i="7"/>
  <c r="TV143" i="7"/>
  <c r="TU143" i="7"/>
  <c r="TT143" i="7"/>
  <c r="TS143" i="7"/>
  <c r="TR143" i="7"/>
  <c r="TQ143" i="7"/>
  <c r="TP143" i="7"/>
  <c r="TO143" i="7"/>
  <c r="TN143" i="7"/>
  <c r="TM143" i="7"/>
  <c r="TL143" i="7"/>
  <c r="TK143" i="7"/>
  <c r="TJ143" i="7"/>
  <c r="TI143" i="7"/>
  <c r="TH143" i="7"/>
  <c r="TG143" i="7"/>
  <c r="TF143" i="7"/>
  <c r="TE143" i="7"/>
  <c r="TD143" i="7"/>
  <c r="TC143" i="7"/>
  <c r="TB143" i="7"/>
  <c r="TA143" i="7"/>
  <c r="SZ143" i="7"/>
  <c r="SX143" i="7"/>
  <c r="SW143" i="7"/>
  <c r="SV143" i="7"/>
  <c r="SU143" i="7"/>
  <c r="ST143" i="7"/>
  <c r="SS143" i="7"/>
  <c r="SR143" i="7"/>
  <c r="SQ143" i="7"/>
  <c r="SP143" i="7"/>
  <c r="SO143" i="7"/>
  <c r="SN143" i="7"/>
  <c r="SM143" i="7"/>
  <c r="SL143" i="7"/>
  <c r="SK143" i="7"/>
  <c r="SJ143" i="7"/>
  <c r="SH143" i="7"/>
  <c r="SG143" i="7"/>
  <c r="SF143" i="7"/>
  <c r="SE143" i="7"/>
  <c r="SD143" i="7"/>
  <c r="SC143" i="7"/>
  <c r="SB143" i="7"/>
  <c r="SA143" i="7"/>
  <c r="RZ143" i="7"/>
  <c r="RY143" i="7"/>
  <c r="RX143" i="7"/>
  <c r="RW143" i="7"/>
  <c r="RV143" i="7"/>
  <c r="RU143" i="7"/>
  <c r="RT143" i="7"/>
  <c r="RR143" i="7"/>
  <c r="RQ143" i="7"/>
  <c r="RP143" i="7"/>
  <c r="RO143" i="7"/>
  <c r="RN143" i="7"/>
  <c r="RM143" i="7"/>
  <c r="RL143" i="7"/>
  <c r="RK143" i="7"/>
  <c r="RJ143" i="7"/>
  <c r="RI143" i="7"/>
  <c r="RH143" i="7"/>
  <c r="RG143" i="7"/>
  <c r="RF143" i="7"/>
  <c r="RE143" i="7"/>
  <c r="RD143" i="7"/>
  <c r="RC143" i="7"/>
  <c r="RB143" i="7"/>
  <c r="RA143" i="7"/>
  <c r="QZ143" i="7"/>
  <c r="QY143" i="7"/>
  <c r="QX143" i="7"/>
  <c r="QW143" i="7"/>
  <c r="QV143" i="7"/>
  <c r="QU143" i="7"/>
  <c r="QT143" i="7"/>
  <c r="QS143" i="7"/>
  <c r="QQ143" i="7"/>
  <c r="QP143" i="7"/>
  <c r="QO143" i="7"/>
  <c r="QN143" i="7"/>
  <c r="QM143" i="7"/>
  <c r="QL143" i="7"/>
  <c r="QK143" i="7"/>
  <c r="QJ143" i="7"/>
  <c r="QI143" i="7"/>
  <c r="QH143" i="7"/>
  <c r="QG143" i="7"/>
  <c r="QF143" i="7"/>
  <c r="QE143" i="7"/>
  <c r="QD143" i="7"/>
  <c r="QC143" i="7"/>
  <c r="QA143" i="7"/>
  <c r="PZ143" i="7"/>
  <c r="PY143" i="7"/>
  <c r="PX143" i="7"/>
  <c r="PW143" i="7"/>
  <c r="PV143" i="7"/>
  <c r="PU143" i="7"/>
  <c r="PT143" i="7"/>
  <c r="PS143" i="7"/>
  <c r="PR143" i="7"/>
  <c r="PQ143" i="7"/>
  <c r="PP143" i="7"/>
  <c r="PO143" i="7"/>
  <c r="PN143" i="7"/>
  <c r="PM143" i="7"/>
  <c r="PK143" i="7"/>
  <c r="PJ143" i="7"/>
  <c r="PI143" i="7"/>
  <c r="PH143" i="7"/>
  <c r="PG143" i="7"/>
  <c r="PF143" i="7"/>
  <c r="PE143" i="7"/>
  <c r="PD143" i="7"/>
  <c r="PC143" i="7"/>
  <c r="PB143" i="7"/>
  <c r="PA143" i="7"/>
  <c r="OZ143" i="7"/>
  <c r="OY143" i="7"/>
  <c r="OX143" i="7"/>
  <c r="OW143" i="7"/>
  <c r="OU143" i="7"/>
  <c r="OT143" i="7"/>
  <c r="OS143" i="7"/>
  <c r="OR143" i="7"/>
  <c r="OQ143" i="7"/>
  <c r="OP143" i="7"/>
  <c r="OO143" i="7"/>
  <c r="ON143" i="7"/>
  <c r="OM143" i="7"/>
  <c r="OL143" i="7"/>
  <c r="OK143" i="7"/>
  <c r="OJ143" i="7"/>
  <c r="OI143" i="7"/>
  <c r="OH143" i="7"/>
  <c r="OG143" i="7"/>
  <c r="OE143" i="7"/>
  <c r="OD143" i="7"/>
  <c r="OC143" i="7"/>
  <c r="OB143" i="7"/>
  <c r="OA143" i="7"/>
  <c r="NZ143" i="7"/>
  <c r="NY143" i="7"/>
  <c r="NX143" i="7"/>
  <c r="NW143" i="7"/>
  <c r="NV143" i="7"/>
  <c r="NU143" i="7"/>
  <c r="NT143" i="7"/>
  <c r="NS143" i="7"/>
  <c r="NR143" i="7"/>
  <c r="NQ143" i="7"/>
  <c r="NO143" i="7"/>
  <c r="NN143" i="7"/>
  <c r="NM143" i="7"/>
  <c r="NL143" i="7"/>
  <c r="NK143" i="7"/>
  <c r="NJ143" i="7"/>
  <c r="NI143" i="7"/>
  <c r="NH143" i="7"/>
  <c r="NG143" i="7"/>
  <c r="NF143" i="7"/>
  <c r="NE143" i="7"/>
  <c r="ND143" i="7"/>
  <c r="NC143" i="7"/>
  <c r="NB143" i="7"/>
  <c r="NA143" i="7"/>
  <c r="MY143" i="7"/>
  <c r="MX143" i="7"/>
  <c r="MW143" i="7"/>
  <c r="MV143" i="7"/>
  <c r="MU143" i="7"/>
  <c r="MT143" i="7"/>
  <c r="MS143" i="7"/>
  <c r="MR143" i="7"/>
  <c r="MQ143" i="7"/>
  <c r="MP143" i="7"/>
  <c r="MO143" i="7"/>
  <c r="MN143" i="7"/>
  <c r="MM143" i="7"/>
  <c r="ML143" i="7"/>
  <c r="MK143" i="7"/>
  <c r="MI143" i="7"/>
  <c r="MH143" i="7"/>
  <c r="MG143" i="7"/>
  <c r="MF143" i="7"/>
  <c r="ME143" i="7"/>
  <c r="MD143" i="7"/>
  <c r="MC143" i="7"/>
  <c r="MB143" i="7"/>
  <c r="MA143" i="7"/>
  <c r="LZ143" i="7"/>
  <c r="LY143" i="7"/>
  <c r="LX143" i="7"/>
  <c r="LW143" i="7"/>
  <c r="LV143" i="7"/>
  <c r="LU143" i="7"/>
  <c r="LS143" i="7"/>
  <c r="LR143" i="7"/>
  <c r="LQ143" i="7"/>
  <c r="LP143" i="7"/>
  <c r="LO143" i="7"/>
  <c r="LN143" i="7"/>
  <c r="LM143" i="7"/>
  <c r="LL143" i="7"/>
  <c r="LK143" i="7"/>
  <c r="LJ143" i="7"/>
  <c r="LI143" i="7"/>
  <c r="LH143" i="7"/>
  <c r="LG143" i="7"/>
  <c r="LF143" i="7"/>
  <c r="LE143" i="7"/>
  <c r="LC143" i="7"/>
  <c r="LB143" i="7"/>
  <c r="LA143" i="7"/>
  <c r="KZ143" i="7"/>
  <c r="KY143" i="7"/>
  <c r="KX143" i="7"/>
  <c r="KW143" i="7"/>
  <c r="KV143" i="7"/>
  <c r="KU143" i="7"/>
  <c r="KT143" i="7"/>
  <c r="KS143" i="7"/>
  <c r="KR143" i="7"/>
  <c r="KQ143" i="7"/>
  <c r="KP143" i="7"/>
  <c r="KO143" i="7"/>
  <c r="KN143" i="7"/>
  <c r="KM143" i="7"/>
  <c r="KL143" i="7"/>
  <c r="KK143" i="7"/>
  <c r="KJ143" i="7"/>
  <c r="KI143" i="7"/>
  <c r="KH143" i="7"/>
  <c r="KG143" i="7"/>
  <c r="KF143" i="7"/>
  <c r="KE143" i="7"/>
  <c r="KD143" i="7"/>
  <c r="KB143" i="7"/>
  <c r="KA143" i="7"/>
  <c r="JZ143" i="7"/>
  <c r="JY143" i="7"/>
  <c r="JX143" i="7"/>
  <c r="JW143" i="7"/>
  <c r="JV143" i="7"/>
  <c r="JU143" i="7"/>
  <c r="JT143" i="7"/>
  <c r="JS143" i="7"/>
  <c r="JR143" i="7"/>
  <c r="JQ143" i="7"/>
  <c r="JP143" i="7"/>
  <c r="JO143" i="7"/>
  <c r="JN143" i="7"/>
  <c r="JL143" i="7"/>
  <c r="JK143" i="7"/>
  <c r="JJ143" i="7"/>
  <c r="JI143" i="7"/>
  <c r="JH143" i="7"/>
  <c r="JG143" i="7"/>
  <c r="JF143" i="7"/>
  <c r="JE143" i="7"/>
  <c r="JD143" i="7"/>
  <c r="JC143" i="7"/>
  <c r="JB143" i="7"/>
  <c r="JA143" i="7"/>
  <c r="IZ143" i="7"/>
  <c r="IY143" i="7"/>
  <c r="IX143" i="7"/>
  <c r="IV143" i="7"/>
  <c r="IU143" i="7"/>
  <c r="IT143" i="7"/>
  <c r="IS143" i="7"/>
  <c r="IR143" i="7"/>
  <c r="IQ143" i="7"/>
  <c r="IP143" i="7"/>
  <c r="IO143" i="7"/>
  <c r="IN143" i="7"/>
  <c r="IM143" i="7"/>
  <c r="IL143" i="7"/>
  <c r="IK143" i="7"/>
  <c r="IJ143" i="7"/>
  <c r="II143" i="7"/>
  <c r="IH143" i="7"/>
  <c r="IF143" i="7"/>
  <c r="IE143" i="7"/>
  <c r="ID143" i="7"/>
  <c r="IC143" i="7"/>
  <c r="IB143" i="7"/>
  <c r="IA143" i="7"/>
  <c r="HZ143" i="7"/>
  <c r="HY143" i="7"/>
  <c r="HX143" i="7"/>
  <c r="HW143" i="7"/>
  <c r="HV143" i="7"/>
  <c r="HU143" i="7"/>
  <c r="HT143" i="7"/>
  <c r="HS143" i="7"/>
  <c r="HR143" i="7"/>
  <c r="HP143" i="7"/>
  <c r="HO143" i="7"/>
  <c r="HN143" i="7"/>
  <c r="HM143" i="7"/>
  <c r="HL143" i="7"/>
  <c r="HK143" i="7"/>
  <c r="HJ143" i="7"/>
  <c r="HI143" i="7"/>
  <c r="HH143" i="7"/>
  <c r="HG143" i="7"/>
  <c r="HF143" i="7"/>
  <c r="HE143" i="7"/>
  <c r="HD143" i="7"/>
  <c r="HC143" i="7"/>
  <c r="HB143" i="7"/>
  <c r="HA143" i="7"/>
  <c r="GZ143" i="7"/>
  <c r="GY143" i="7"/>
  <c r="GX143" i="7"/>
  <c r="GW143" i="7"/>
  <c r="GV143" i="7"/>
  <c r="GU143" i="7"/>
  <c r="GT143" i="7"/>
  <c r="GS143" i="7"/>
  <c r="GR143" i="7"/>
  <c r="GQ143" i="7"/>
  <c r="GP143" i="7"/>
  <c r="GN143" i="7"/>
  <c r="GM143" i="7"/>
  <c r="GL143" i="7"/>
  <c r="GK143" i="7"/>
  <c r="GJ143" i="7"/>
  <c r="GI143" i="7"/>
  <c r="GH143" i="7"/>
  <c r="GG143" i="7"/>
  <c r="GF143" i="7"/>
  <c r="GE143" i="7"/>
  <c r="GD143" i="7"/>
  <c r="GC143" i="7"/>
  <c r="GB143" i="7"/>
  <c r="GA143" i="7"/>
  <c r="FZ143" i="7"/>
  <c r="FX143" i="7"/>
  <c r="FW143" i="7"/>
  <c r="FV143" i="7"/>
  <c r="FU143" i="7"/>
  <c r="FT143" i="7"/>
  <c r="FS143" i="7"/>
  <c r="FR143" i="7"/>
  <c r="FQ143" i="7"/>
  <c r="FP143" i="7"/>
  <c r="FO143" i="7"/>
  <c r="FN143" i="7"/>
  <c r="FM143" i="7"/>
  <c r="FL143" i="7"/>
  <c r="FK143" i="7"/>
  <c r="FJ143" i="7"/>
  <c r="FH143" i="7"/>
  <c r="FG143" i="7"/>
  <c r="FF143" i="7"/>
  <c r="FE143" i="7"/>
  <c r="FD143" i="7"/>
  <c r="FC143" i="7"/>
  <c r="FB143" i="7"/>
  <c r="FA143" i="7"/>
  <c r="EZ143" i="7"/>
  <c r="EY143" i="7"/>
  <c r="EX143" i="7"/>
  <c r="EW143" i="7"/>
  <c r="EV143" i="7"/>
  <c r="EU143" i="7"/>
  <c r="ET143" i="7"/>
  <c r="ER143" i="7"/>
  <c r="EQ143" i="7"/>
  <c r="EP143" i="7"/>
  <c r="EO143" i="7"/>
  <c r="EN143" i="7"/>
  <c r="EM143" i="7"/>
  <c r="EL143" i="7"/>
  <c r="EK143" i="7"/>
  <c r="EJ143" i="7"/>
  <c r="EI143" i="7"/>
  <c r="EH143" i="7"/>
  <c r="EG143" i="7"/>
  <c r="EF143" i="7"/>
  <c r="EE143" i="7"/>
  <c r="ED143" i="7"/>
  <c r="EB143" i="7"/>
  <c r="EA143" i="7"/>
  <c r="DZ143" i="7"/>
  <c r="DY143" i="7"/>
  <c r="DX143" i="7"/>
  <c r="DW143" i="7"/>
  <c r="DV143" i="7"/>
  <c r="DU143" i="7"/>
  <c r="DT143" i="7"/>
  <c r="DS143" i="7"/>
  <c r="DR143" i="7"/>
  <c r="DQ143" i="7"/>
  <c r="DP143" i="7"/>
  <c r="DO143" i="7"/>
  <c r="DN143" i="7"/>
  <c r="DL143" i="7"/>
  <c r="DK143" i="7"/>
  <c r="DJ143" i="7"/>
  <c r="DI143" i="7"/>
  <c r="DH143" i="7"/>
  <c r="DG143" i="7"/>
  <c r="DF143" i="7"/>
  <c r="DE143" i="7"/>
  <c r="DD143" i="7"/>
  <c r="DC143" i="7"/>
  <c r="DB143" i="7"/>
  <c r="DA143" i="7"/>
  <c r="CZ143" i="7"/>
  <c r="CY143" i="7"/>
  <c r="CX143" i="7"/>
  <c r="CV143" i="7"/>
  <c r="CU143" i="7"/>
  <c r="CT143" i="7"/>
  <c r="CS143" i="7"/>
  <c r="CR143" i="7"/>
  <c r="CQ143" i="7"/>
  <c r="CP143" i="7"/>
  <c r="CO143" i="7"/>
  <c r="CN143" i="7"/>
  <c r="CM143" i="7"/>
  <c r="CL143" i="7"/>
  <c r="CK143" i="7"/>
  <c r="CJ143" i="7"/>
  <c r="CI143" i="7"/>
  <c r="CH143" i="7"/>
  <c r="CG143" i="7"/>
  <c r="CF143" i="7"/>
  <c r="CE143" i="7"/>
  <c r="CD143" i="7"/>
  <c r="CC143" i="7"/>
  <c r="CB143" i="7"/>
  <c r="CA143" i="7"/>
  <c r="BZ143" i="7"/>
  <c r="BY143" i="7"/>
  <c r="BX143" i="7"/>
  <c r="BW143" i="7"/>
  <c r="BU143" i="7"/>
  <c r="BT143" i="7"/>
  <c r="BS143" i="7"/>
  <c r="BR143" i="7"/>
  <c r="BQ143" i="7"/>
  <c r="BP143" i="7"/>
  <c r="BO143" i="7"/>
  <c r="BN143" i="7"/>
  <c r="BM143" i="7"/>
  <c r="BL143" i="7"/>
  <c r="BK143" i="7"/>
  <c r="BJ143" i="7"/>
  <c r="BI143" i="7"/>
  <c r="BH143" i="7"/>
  <c r="BG143" i="7"/>
  <c r="BE143" i="7"/>
  <c r="BD143" i="7"/>
  <c r="BC143" i="7"/>
  <c r="BB143" i="7"/>
  <c r="BA143" i="7"/>
  <c r="AZ143" i="7"/>
  <c r="AY143" i="7"/>
  <c r="AX143" i="7"/>
  <c r="AW143" i="7"/>
  <c r="AV143" i="7"/>
  <c r="AU143" i="7"/>
  <c r="AT143" i="7"/>
  <c r="AS143" i="7"/>
  <c r="AR143" i="7"/>
  <c r="AQ143" i="7"/>
  <c r="AO143" i="7"/>
  <c r="AN143" i="7"/>
  <c r="AM143" i="7"/>
  <c r="AL143" i="7"/>
  <c r="AK143" i="7"/>
  <c r="AJ143" i="7"/>
  <c r="AI143" i="7"/>
  <c r="AH143" i="7"/>
  <c r="AG143" i="7"/>
  <c r="AF143" i="7"/>
  <c r="AE143" i="7"/>
  <c r="AD143" i="7"/>
  <c r="AC143" i="7"/>
  <c r="AB143" i="7"/>
  <c r="AA143" i="7"/>
  <c r="Y143" i="7"/>
  <c r="X143" i="7"/>
  <c r="W143" i="7"/>
  <c r="V143" i="7"/>
  <c r="U143" i="7"/>
  <c r="T143" i="7"/>
  <c r="S143" i="7"/>
  <c r="R143" i="7"/>
  <c r="Q143" i="7"/>
  <c r="P143" i="7"/>
  <c r="O143" i="7"/>
  <c r="N143" i="7"/>
  <c r="M143" i="7"/>
  <c r="L143" i="7"/>
  <c r="K143" i="7"/>
  <c r="I143" i="7"/>
  <c r="H143" i="7"/>
  <c r="G143" i="7"/>
  <c r="F143" i="7"/>
  <c r="UE142" i="7"/>
  <c r="TO142" i="7"/>
  <c r="SY142" i="7"/>
  <c r="SI142" i="7"/>
  <c r="RS142" i="7"/>
  <c r="QR142" i="7"/>
  <c r="QB142" i="7"/>
  <c r="PL142" i="7"/>
  <c r="OV142" i="7"/>
  <c r="OF142" i="7"/>
  <c r="NP142" i="7"/>
  <c r="MZ142" i="7"/>
  <c r="MJ142" i="7"/>
  <c r="LT142" i="7"/>
  <c r="LD142" i="7"/>
  <c r="KC142" i="7"/>
  <c r="JM142" i="7"/>
  <c r="IW142" i="7"/>
  <c r="IG142" i="7"/>
  <c r="HQ142" i="7"/>
  <c r="GO142" i="7"/>
  <c r="FY142" i="7"/>
  <c r="FI142" i="7"/>
  <c r="ES142" i="7"/>
  <c r="EC142" i="7"/>
  <c r="DM142" i="7"/>
  <c r="CW142" i="7"/>
  <c r="BV142" i="7"/>
  <c r="BF142" i="7"/>
  <c r="AP142" i="7"/>
  <c r="Z142" i="7"/>
  <c r="J142" i="7"/>
  <c r="E142" i="7"/>
  <c r="VE142" i="7" s="1"/>
  <c r="UE141" i="7"/>
  <c r="TO141" i="7"/>
  <c r="SY141" i="7"/>
  <c r="SI141" i="7"/>
  <c r="RS141" i="7"/>
  <c r="QR141" i="7"/>
  <c r="QB141" i="7"/>
  <c r="PL141" i="7"/>
  <c r="OV141" i="7"/>
  <c r="OF141" i="7"/>
  <c r="NP141" i="7"/>
  <c r="MZ141" i="7"/>
  <c r="MJ141" i="7"/>
  <c r="LT141" i="7"/>
  <c r="LD141" i="7"/>
  <c r="KC141" i="7"/>
  <c r="JM141" i="7"/>
  <c r="IW141" i="7"/>
  <c r="IG141" i="7"/>
  <c r="HQ141" i="7"/>
  <c r="GO141" i="7"/>
  <c r="FY141" i="7"/>
  <c r="FI141" i="7"/>
  <c r="ES141" i="7"/>
  <c r="EC141" i="7"/>
  <c r="DM141" i="7"/>
  <c r="CW141" i="7"/>
  <c r="BV141" i="7"/>
  <c r="BF141" i="7"/>
  <c r="AP141" i="7"/>
  <c r="Z141" i="7"/>
  <c r="J141" i="7"/>
  <c r="E141" i="7"/>
  <c r="VE141" i="7" s="1"/>
  <c r="UE140" i="7"/>
  <c r="TO140" i="7"/>
  <c r="SY140" i="7"/>
  <c r="SI140" i="7"/>
  <c r="RS140" i="7"/>
  <c r="QR140" i="7"/>
  <c r="QB140" i="7"/>
  <c r="PL140" i="7"/>
  <c r="OV140" i="7"/>
  <c r="OF140" i="7"/>
  <c r="NP140" i="7"/>
  <c r="MZ140" i="7"/>
  <c r="MJ140" i="7"/>
  <c r="LT140" i="7"/>
  <c r="LD140" i="7"/>
  <c r="KC140" i="7"/>
  <c r="JM140" i="7"/>
  <c r="IW140" i="7"/>
  <c r="IG140" i="7"/>
  <c r="HQ140" i="7"/>
  <c r="GO140" i="7"/>
  <c r="FY140" i="7"/>
  <c r="FI140" i="7"/>
  <c r="ES140" i="7"/>
  <c r="EC140" i="7"/>
  <c r="DM140" i="7"/>
  <c r="CW140" i="7"/>
  <c r="BV140" i="7"/>
  <c r="BF140" i="7"/>
  <c r="AP140" i="7"/>
  <c r="Z140" i="7"/>
  <c r="J140" i="7"/>
  <c r="E140" i="7"/>
  <c r="VE140" i="7" s="1"/>
  <c r="UE139" i="7"/>
  <c r="TO139" i="7"/>
  <c r="SY139" i="7"/>
  <c r="SI139" i="7"/>
  <c r="RS139" i="7"/>
  <c r="QR139" i="7"/>
  <c r="QB139" i="7"/>
  <c r="PL139" i="7"/>
  <c r="OV139" i="7"/>
  <c r="OF139" i="7"/>
  <c r="NP139" i="7"/>
  <c r="MZ139" i="7"/>
  <c r="MJ139" i="7"/>
  <c r="LT139" i="7"/>
  <c r="LD139" i="7"/>
  <c r="KC139" i="7"/>
  <c r="JM139" i="7"/>
  <c r="IW139" i="7"/>
  <c r="IG139" i="7"/>
  <c r="HQ139" i="7"/>
  <c r="GO139" i="7"/>
  <c r="FY139" i="7"/>
  <c r="FI139" i="7"/>
  <c r="ES139" i="7"/>
  <c r="EC139" i="7"/>
  <c r="DM139" i="7"/>
  <c r="CW139" i="7"/>
  <c r="BV139" i="7"/>
  <c r="BF139" i="7"/>
  <c r="AP139" i="7"/>
  <c r="Z139" i="7"/>
  <c r="J139" i="7"/>
  <c r="E139" i="7"/>
  <c r="VE139" i="7" s="1"/>
  <c r="UE138" i="7"/>
  <c r="TO138" i="7"/>
  <c r="SY138" i="7"/>
  <c r="SI138" i="7"/>
  <c r="RS138" i="7"/>
  <c r="QR138" i="7"/>
  <c r="QB138" i="7"/>
  <c r="PL138" i="7"/>
  <c r="OV138" i="7"/>
  <c r="OF138" i="7"/>
  <c r="NP138" i="7"/>
  <c r="MZ138" i="7"/>
  <c r="MJ138" i="7"/>
  <c r="LT138" i="7"/>
  <c r="LD138" i="7"/>
  <c r="KC138" i="7"/>
  <c r="JM138" i="7"/>
  <c r="IW138" i="7"/>
  <c r="IG138" i="7"/>
  <c r="HQ138" i="7"/>
  <c r="GO138" i="7"/>
  <c r="FY138" i="7"/>
  <c r="FI138" i="7"/>
  <c r="ES138" i="7"/>
  <c r="EC138" i="7"/>
  <c r="DM138" i="7"/>
  <c r="CW138" i="7"/>
  <c r="BV138" i="7"/>
  <c r="BF138" i="7"/>
  <c r="AP138" i="7"/>
  <c r="Z138" i="7"/>
  <c r="J138" i="7"/>
  <c r="E138" i="7"/>
  <c r="VE138" i="7" s="1"/>
  <c r="UE137" i="7"/>
  <c r="TO137" i="7"/>
  <c r="SY137" i="7"/>
  <c r="SI137" i="7"/>
  <c r="RS137" i="7"/>
  <c r="QR137" i="7"/>
  <c r="QB137" i="7"/>
  <c r="PL137" i="7"/>
  <c r="OV137" i="7"/>
  <c r="OF137" i="7"/>
  <c r="NP137" i="7"/>
  <c r="MZ137" i="7"/>
  <c r="MJ137" i="7"/>
  <c r="LT137" i="7"/>
  <c r="LD137" i="7"/>
  <c r="KC137" i="7"/>
  <c r="JM137" i="7"/>
  <c r="IW137" i="7"/>
  <c r="IG137" i="7"/>
  <c r="HQ137" i="7"/>
  <c r="GO137" i="7"/>
  <c r="FY137" i="7"/>
  <c r="FI137" i="7"/>
  <c r="ES137" i="7"/>
  <c r="EC137" i="7"/>
  <c r="DM137" i="7"/>
  <c r="CW137" i="7"/>
  <c r="BV137" i="7"/>
  <c r="BF137" i="7"/>
  <c r="AP137" i="7"/>
  <c r="Z137" i="7"/>
  <c r="J137" i="7"/>
  <c r="E137" i="7"/>
  <c r="VE137" i="7" s="1"/>
  <c r="UE136" i="7"/>
  <c r="TO136" i="7"/>
  <c r="SY136" i="7"/>
  <c r="SI136" i="7"/>
  <c r="RS136" i="7"/>
  <c r="QR136" i="7"/>
  <c r="QB136" i="7"/>
  <c r="PL136" i="7"/>
  <c r="OV136" i="7"/>
  <c r="OF136" i="7"/>
  <c r="NP136" i="7"/>
  <c r="MZ136" i="7"/>
  <c r="MJ136" i="7"/>
  <c r="LT136" i="7"/>
  <c r="LD136" i="7"/>
  <c r="KC136" i="7"/>
  <c r="JM136" i="7"/>
  <c r="IW136" i="7"/>
  <c r="IG136" i="7"/>
  <c r="HQ136" i="7"/>
  <c r="GO136" i="7"/>
  <c r="FY136" i="7"/>
  <c r="FI136" i="7"/>
  <c r="ES136" i="7"/>
  <c r="EC136" i="7"/>
  <c r="DM136" i="7"/>
  <c r="CW136" i="7"/>
  <c r="BV136" i="7"/>
  <c r="BF136" i="7"/>
  <c r="AP136" i="7"/>
  <c r="Z136" i="7"/>
  <c r="J136" i="7"/>
  <c r="E136" i="7"/>
  <c r="VE136" i="7" s="1"/>
  <c r="UE135" i="7"/>
  <c r="TO135" i="7"/>
  <c r="SY135" i="7"/>
  <c r="SI135" i="7"/>
  <c r="RS135" i="7"/>
  <c r="QR135" i="7"/>
  <c r="QB135" i="7"/>
  <c r="PL135" i="7"/>
  <c r="OV135" i="7"/>
  <c r="OF135" i="7"/>
  <c r="NP135" i="7"/>
  <c r="MZ135" i="7"/>
  <c r="MJ135" i="7"/>
  <c r="LT135" i="7"/>
  <c r="LD135" i="7"/>
  <c r="KC135" i="7"/>
  <c r="JM135" i="7"/>
  <c r="IW135" i="7"/>
  <c r="IG135" i="7"/>
  <c r="HQ135" i="7"/>
  <c r="GO135" i="7"/>
  <c r="FY135" i="7"/>
  <c r="FI135" i="7"/>
  <c r="ES135" i="7"/>
  <c r="EC135" i="7"/>
  <c r="DM135" i="7"/>
  <c r="CW135" i="7"/>
  <c r="BV135" i="7"/>
  <c r="BF135" i="7"/>
  <c r="AP135" i="7"/>
  <c r="Z135" i="7"/>
  <c r="J135" i="7"/>
  <c r="E135" i="7"/>
  <c r="VE135" i="7" s="1"/>
  <c r="VD134" i="7"/>
  <c r="VC134" i="7"/>
  <c r="VB134" i="7"/>
  <c r="VA134" i="7"/>
  <c r="UZ134" i="7"/>
  <c r="UY134" i="7"/>
  <c r="UX134" i="7"/>
  <c r="UW134" i="7"/>
  <c r="UV134" i="7"/>
  <c r="UU134" i="7"/>
  <c r="UT134" i="7"/>
  <c r="US134" i="7"/>
  <c r="UR134" i="7"/>
  <c r="UQ134" i="7"/>
  <c r="UP134" i="7"/>
  <c r="UO134" i="7"/>
  <c r="UN134" i="7"/>
  <c r="UM134" i="7"/>
  <c r="UL134" i="7"/>
  <c r="UK134" i="7"/>
  <c r="UJ134" i="7"/>
  <c r="UI134" i="7"/>
  <c r="UH134" i="7"/>
  <c r="UG134" i="7"/>
  <c r="UF134" i="7"/>
  <c r="UD134" i="7"/>
  <c r="UC134" i="7"/>
  <c r="UB134" i="7"/>
  <c r="UA134" i="7"/>
  <c r="TZ134" i="7"/>
  <c r="TY134" i="7"/>
  <c r="TX134" i="7"/>
  <c r="TW134" i="7"/>
  <c r="TV134" i="7"/>
  <c r="TU134" i="7"/>
  <c r="TT134" i="7"/>
  <c r="TS134" i="7"/>
  <c r="TR134" i="7"/>
  <c r="TQ134" i="7"/>
  <c r="TP134" i="7"/>
  <c r="TN134" i="7"/>
  <c r="TM134" i="7"/>
  <c r="TL134" i="7"/>
  <c r="TK134" i="7"/>
  <c r="TJ134" i="7"/>
  <c r="TI134" i="7"/>
  <c r="TH134" i="7"/>
  <c r="TG134" i="7"/>
  <c r="TF134" i="7"/>
  <c r="TE134" i="7"/>
  <c r="TD134" i="7"/>
  <c r="TC134" i="7"/>
  <c r="TB134" i="7"/>
  <c r="TA134" i="7"/>
  <c r="SZ134" i="7"/>
  <c r="SX134" i="7"/>
  <c r="SW134" i="7"/>
  <c r="SV134" i="7"/>
  <c r="SU134" i="7"/>
  <c r="ST134" i="7"/>
  <c r="SS134" i="7"/>
  <c r="SR134" i="7"/>
  <c r="SQ134" i="7"/>
  <c r="SP134" i="7"/>
  <c r="SO134" i="7"/>
  <c r="SN134" i="7"/>
  <c r="SM134" i="7"/>
  <c r="SL134" i="7"/>
  <c r="SK134" i="7"/>
  <c r="SJ134" i="7"/>
  <c r="SH134" i="7"/>
  <c r="SG134" i="7"/>
  <c r="SF134" i="7"/>
  <c r="SE134" i="7"/>
  <c r="SD134" i="7"/>
  <c r="SC134" i="7"/>
  <c r="SB134" i="7"/>
  <c r="SA134" i="7"/>
  <c r="RZ134" i="7"/>
  <c r="RY134" i="7"/>
  <c r="RX134" i="7"/>
  <c r="RW134" i="7"/>
  <c r="RV134" i="7"/>
  <c r="RU134" i="7"/>
  <c r="RT134" i="7"/>
  <c r="RR134" i="7"/>
  <c r="RQ134" i="7"/>
  <c r="RP134" i="7"/>
  <c r="RO134" i="7"/>
  <c r="RN134" i="7"/>
  <c r="RM134" i="7"/>
  <c r="RL134" i="7"/>
  <c r="RK134" i="7"/>
  <c r="RJ134" i="7"/>
  <c r="RI134" i="7"/>
  <c r="RH134" i="7"/>
  <c r="RG134" i="7"/>
  <c r="RF134" i="7"/>
  <c r="RE134" i="7"/>
  <c r="RD134" i="7"/>
  <c r="RC134" i="7"/>
  <c r="RB134" i="7"/>
  <c r="RA134" i="7"/>
  <c r="QZ134" i="7"/>
  <c r="QY134" i="7"/>
  <c r="QX134" i="7"/>
  <c r="QW134" i="7"/>
  <c r="QV134" i="7"/>
  <c r="QU134" i="7"/>
  <c r="QT134" i="7"/>
  <c r="QS134" i="7"/>
  <c r="QQ134" i="7"/>
  <c r="QP134" i="7"/>
  <c r="QO134" i="7"/>
  <c r="QN134" i="7"/>
  <c r="QM134" i="7"/>
  <c r="QL134" i="7"/>
  <c r="QK134" i="7"/>
  <c r="QJ134" i="7"/>
  <c r="QI134" i="7"/>
  <c r="QH134" i="7"/>
  <c r="QG134" i="7"/>
  <c r="QF134" i="7"/>
  <c r="QE134" i="7"/>
  <c r="QD134" i="7"/>
  <c r="QC134" i="7"/>
  <c r="QA134" i="7"/>
  <c r="PZ134" i="7"/>
  <c r="PY134" i="7"/>
  <c r="PX134" i="7"/>
  <c r="PW134" i="7"/>
  <c r="PV134" i="7"/>
  <c r="PU134" i="7"/>
  <c r="PT134" i="7"/>
  <c r="PS134" i="7"/>
  <c r="PR134" i="7"/>
  <c r="PQ134" i="7"/>
  <c r="PP134" i="7"/>
  <c r="PO134" i="7"/>
  <c r="PN134" i="7"/>
  <c r="PM134" i="7"/>
  <c r="PK134" i="7"/>
  <c r="PJ134" i="7"/>
  <c r="PI134" i="7"/>
  <c r="PH134" i="7"/>
  <c r="PG134" i="7"/>
  <c r="PF134" i="7"/>
  <c r="PE134" i="7"/>
  <c r="PD134" i="7"/>
  <c r="PC134" i="7"/>
  <c r="PB134" i="7"/>
  <c r="PA134" i="7"/>
  <c r="OZ134" i="7"/>
  <c r="OY134" i="7"/>
  <c r="OX134" i="7"/>
  <c r="OW134" i="7"/>
  <c r="OU134" i="7"/>
  <c r="OT134" i="7"/>
  <c r="OS134" i="7"/>
  <c r="OR134" i="7"/>
  <c r="OQ134" i="7"/>
  <c r="OP134" i="7"/>
  <c r="OO134" i="7"/>
  <c r="ON134" i="7"/>
  <c r="OM134" i="7"/>
  <c r="OL134" i="7"/>
  <c r="OK134" i="7"/>
  <c r="OJ134" i="7"/>
  <c r="OI134" i="7"/>
  <c r="OH134" i="7"/>
  <c r="OG134" i="7"/>
  <c r="OE134" i="7"/>
  <c r="OD134" i="7"/>
  <c r="OC134" i="7"/>
  <c r="OB134" i="7"/>
  <c r="OA134" i="7"/>
  <c r="NZ134" i="7"/>
  <c r="NY134" i="7"/>
  <c r="NX134" i="7"/>
  <c r="NW134" i="7"/>
  <c r="NV134" i="7"/>
  <c r="NU134" i="7"/>
  <c r="NT134" i="7"/>
  <c r="NS134" i="7"/>
  <c r="NR134" i="7"/>
  <c r="NQ134" i="7"/>
  <c r="NO134" i="7"/>
  <c r="NN134" i="7"/>
  <c r="NM134" i="7"/>
  <c r="NL134" i="7"/>
  <c r="NK134" i="7"/>
  <c r="NJ134" i="7"/>
  <c r="NI134" i="7"/>
  <c r="NH134" i="7"/>
  <c r="NG134" i="7"/>
  <c r="NF134" i="7"/>
  <c r="NE134" i="7"/>
  <c r="ND134" i="7"/>
  <c r="NC134" i="7"/>
  <c r="NB134" i="7"/>
  <c r="NA134" i="7"/>
  <c r="MY134" i="7"/>
  <c r="MX134" i="7"/>
  <c r="MW134" i="7"/>
  <c r="MV134" i="7"/>
  <c r="MU134" i="7"/>
  <c r="MT134" i="7"/>
  <c r="MS134" i="7"/>
  <c r="MR134" i="7"/>
  <c r="MQ134" i="7"/>
  <c r="MP134" i="7"/>
  <c r="MO134" i="7"/>
  <c r="MN134" i="7"/>
  <c r="MM134" i="7"/>
  <c r="ML134" i="7"/>
  <c r="MK134" i="7"/>
  <c r="MI134" i="7"/>
  <c r="MH134" i="7"/>
  <c r="MG134" i="7"/>
  <c r="MF134" i="7"/>
  <c r="ME134" i="7"/>
  <c r="MD134" i="7"/>
  <c r="MC134" i="7"/>
  <c r="MB134" i="7"/>
  <c r="MA134" i="7"/>
  <c r="LZ134" i="7"/>
  <c r="LY134" i="7"/>
  <c r="LX134" i="7"/>
  <c r="LW134" i="7"/>
  <c r="LV134" i="7"/>
  <c r="LU134" i="7"/>
  <c r="LS134" i="7"/>
  <c r="LR134" i="7"/>
  <c r="LQ134" i="7"/>
  <c r="LP134" i="7"/>
  <c r="LO134" i="7"/>
  <c r="LN134" i="7"/>
  <c r="LM134" i="7"/>
  <c r="LL134" i="7"/>
  <c r="LK134" i="7"/>
  <c r="LJ134" i="7"/>
  <c r="LI134" i="7"/>
  <c r="LH134" i="7"/>
  <c r="LG134" i="7"/>
  <c r="LF134" i="7"/>
  <c r="LE134" i="7"/>
  <c r="LC134" i="7"/>
  <c r="LB134" i="7"/>
  <c r="LA134" i="7"/>
  <c r="KZ134" i="7"/>
  <c r="KY134" i="7"/>
  <c r="KX134" i="7"/>
  <c r="KW134" i="7"/>
  <c r="KV134" i="7"/>
  <c r="KU134" i="7"/>
  <c r="KT134" i="7"/>
  <c r="KS134" i="7"/>
  <c r="KR134" i="7"/>
  <c r="KQ134" i="7"/>
  <c r="KP134" i="7"/>
  <c r="KO134" i="7"/>
  <c r="KN134" i="7"/>
  <c r="KM134" i="7"/>
  <c r="KL134" i="7"/>
  <c r="KK134" i="7"/>
  <c r="KJ134" i="7"/>
  <c r="KI134" i="7"/>
  <c r="KH134" i="7"/>
  <c r="KG134" i="7"/>
  <c r="KF134" i="7"/>
  <c r="KE134" i="7"/>
  <c r="KD134" i="7"/>
  <c r="KB134" i="7"/>
  <c r="KA134" i="7"/>
  <c r="JZ134" i="7"/>
  <c r="JY134" i="7"/>
  <c r="JX134" i="7"/>
  <c r="JW134" i="7"/>
  <c r="JV134" i="7"/>
  <c r="JU134" i="7"/>
  <c r="JT134" i="7"/>
  <c r="JS134" i="7"/>
  <c r="JR134" i="7"/>
  <c r="JQ134" i="7"/>
  <c r="JP134" i="7"/>
  <c r="JO134" i="7"/>
  <c r="JN134" i="7"/>
  <c r="JL134" i="7"/>
  <c r="JK134" i="7"/>
  <c r="JJ134" i="7"/>
  <c r="JI134" i="7"/>
  <c r="JH134" i="7"/>
  <c r="JG134" i="7"/>
  <c r="JF134" i="7"/>
  <c r="JE134" i="7"/>
  <c r="JD134" i="7"/>
  <c r="JC134" i="7"/>
  <c r="JB134" i="7"/>
  <c r="JA134" i="7"/>
  <c r="IZ134" i="7"/>
  <c r="IY134" i="7"/>
  <c r="IX134" i="7"/>
  <c r="IV134" i="7"/>
  <c r="IU134" i="7"/>
  <c r="IT134" i="7"/>
  <c r="IS134" i="7"/>
  <c r="IR134" i="7"/>
  <c r="IQ134" i="7"/>
  <c r="IP134" i="7"/>
  <c r="IO134" i="7"/>
  <c r="IN134" i="7"/>
  <c r="IM134" i="7"/>
  <c r="IL134" i="7"/>
  <c r="IK134" i="7"/>
  <c r="IJ134" i="7"/>
  <c r="II134" i="7"/>
  <c r="IH134" i="7"/>
  <c r="IF134" i="7"/>
  <c r="IE134" i="7"/>
  <c r="ID134" i="7"/>
  <c r="IC134" i="7"/>
  <c r="IB134" i="7"/>
  <c r="IA134" i="7"/>
  <c r="HZ134" i="7"/>
  <c r="HY134" i="7"/>
  <c r="HX134" i="7"/>
  <c r="HW134" i="7"/>
  <c r="HV134" i="7"/>
  <c r="HU134" i="7"/>
  <c r="HT134" i="7"/>
  <c r="HS134" i="7"/>
  <c r="HR134" i="7"/>
  <c r="HP134" i="7"/>
  <c r="HO134" i="7"/>
  <c r="HN134" i="7"/>
  <c r="HM134" i="7"/>
  <c r="HL134" i="7"/>
  <c r="HK134" i="7"/>
  <c r="HJ134" i="7"/>
  <c r="HI134" i="7"/>
  <c r="HH134" i="7"/>
  <c r="HG134" i="7"/>
  <c r="HF134" i="7"/>
  <c r="HE134" i="7"/>
  <c r="HD134" i="7"/>
  <c r="HC134" i="7"/>
  <c r="HB134" i="7"/>
  <c r="HA134" i="7"/>
  <c r="GZ134" i="7"/>
  <c r="GY134" i="7"/>
  <c r="GX134" i="7"/>
  <c r="GW134" i="7"/>
  <c r="GV134" i="7"/>
  <c r="GU134" i="7"/>
  <c r="GT134" i="7"/>
  <c r="GS134" i="7"/>
  <c r="GR134" i="7"/>
  <c r="GQ134" i="7"/>
  <c r="GP134" i="7"/>
  <c r="GN134" i="7"/>
  <c r="GM134" i="7"/>
  <c r="GL134" i="7"/>
  <c r="GK134" i="7"/>
  <c r="GJ134" i="7"/>
  <c r="GI134" i="7"/>
  <c r="GH134" i="7"/>
  <c r="GG134" i="7"/>
  <c r="GF134" i="7"/>
  <c r="GE134" i="7"/>
  <c r="GD134" i="7"/>
  <c r="GC134" i="7"/>
  <c r="GB134" i="7"/>
  <c r="GA134" i="7"/>
  <c r="FZ134" i="7"/>
  <c r="FX134" i="7"/>
  <c r="FW134" i="7"/>
  <c r="FV134" i="7"/>
  <c r="FU134" i="7"/>
  <c r="FT134" i="7"/>
  <c r="FS134" i="7"/>
  <c r="FR134" i="7"/>
  <c r="FQ134" i="7"/>
  <c r="FP134" i="7"/>
  <c r="FO134" i="7"/>
  <c r="FN134" i="7"/>
  <c r="FM134" i="7"/>
  <c r="FL134" i="7"/>
  <c r="FK134" i="7"/>
  <c r="FJ134" i="7"/>
  <c r="FH134" i="7"/>
  <c r="FG134" i="7"/>
  <c r="FF134" i="7"/>
  <c r="FE134" i="7"/>
  <c r="FD134" i="7"/>
  <c r="FC134" i="7"/>
  <c r="FB134" i="7"/>
  <c r="FA134" i="7"/>
  <c r="EZ134" i="7"/>
  <c r="EY134" i="7"/>
  <c r="EX134" i="7"/>
  <c r="EW134" i="7"/>
  <c r="EV134" i="7"/>
  <c r="EU134" i="7"/>
  <c r="ET134" i="7"/>
  <c r="ER134" i="7"/>
  <c r="EQ134" i="7"/>
  <c r="EP134" i="7"/>
  <c r="EO134" i="7"/>
  <c r="EN134" i="7"/>
  <c r="EM134" i="7"/>
  <c r="EL134" i="7"/>
  <c r="EK134" i="7"/>
  <c r="EJ134" i="7"/>
  <c r="EI134" i="7"/>
  <c r="EH134" i="7"/>
  <c r="EG134" i="7"/>
  <c r="EF134" i="7"/>
  <c r="EE134" i="7"/>
  <c r="ED134" i="7"/>
  <c r="EB134" i="7"/>
  <c r="EA134" i="7"/>
  <c r="DZ134" i="7"/>
  <c r="DY134" i="7"/>
  <c r="DX134" i="7"/>
  <c r="DW134" i="7"/>
  <c r="DV134" i="7"/>
  <c r="DU134" i="7"/>
  <c r="DT134" i="7"/>
  <c r="DS134" i="7"/>
  <c r="DR134" i="7"/>
  <c r="DQ134" i="7"/>
  <c r="DP134" i="7"/>
  <c r="DO134" i="7"/>
  <c r="DN134" i="7"/>
  <c r="DL134" i="7"/>
  <c r="DK134" i="7"/>
  <c r="DJ134" i="7"/>
  <c r="DI134" i="7"/>
  <c r="DH134" i="7"/>
  <c r="DG134" i="7"/>
  <c r="DF134" i="7"/>
  <c r="DE134" i="7"/>
  <c r="DD134" i="7"/>
  <c r="DC134" i="7"/>
  <c r="DB134" i="7"/>
  <c r="DA134" i="7"/>
  <c r="CZ134" i="7"/>
  <c r="CY134" i="7"/>
  <c r="CX134" i="7"/>
  <c r="CV134" i="7"/>
  <c r="CU134" i="7"/>
  <c r="CT134" i="7"/>
  <c r="CS134" i="7"/>
  <c r="CR134" i="7"/>
  <c r="CQ134" i="7"/>
  <c r="CP134" i="7"/>
  <c r="CO134" i="7"/>
  <c r="CN134" i="7"/>
  <c r="CM134" i="7"/>
  <c r="CL134" i="7"/>
  <c r="CK134" i="7"/>
  <c r="CJ134" i="7"/>
  <c r="CI134" i="7"/>
  <c r="CH134" i="7"/>
  <c r="CG134" i="7"/>
  <c r="CF134" i="7"/>
  <c r="CE134" i="7"/>
  <c r="CD134" i="7"/>
  <c r="CC134" i="7"/>
  <c r="CB134" i="7"/>
  <c r="CA134" i="7"/>
  <c r="BZ134" i="7"/>
  <c r="BY134" i="7"/>
  <c r="BX134" i="7"/>
  <c r="BW134" i="7"/>
  <c r="BU134" i="7"/>
  <c r="BT134" i="7"/>
  <c r="BS134" i="7"/>
  <c r="BR134" i="7"/>
  <c r="BQ134" i="7"/>
  <c r="BP134" i="7"/>
  <c r="BO134" i="7"/>
  <c r="BN134" i="7"/>
  <c r="BM134" i="7"/>
  <c r="BL134" i="7"/>
  <c r="BK134" i="7"/>
  <c r="BJ134" i="7"/>
  <c r="BI134" i="7"/>
  <c r="BH134" i="7"/>
  <c r="BG134" i="7"/>
  <c r="BE134" i="7"/>
  <c r="BD134" i="7"/>
  <c r="BC134" i="7"/>
  <c r="BB134" i="7"/>
  <c r="BA134" i="7"/>
  <c r="AZ134" i="7"/>
  <c r="AY134" i="7"/>
  <c r="AX134" i="7"/>
  <c r="AW134" i="7"/>
  <c r="AV134" i="7"/>
  <c r="AU134" i="7"/>
  <c r="AT134" i="7"/>
  <c r="AS134" i="7"/>
  <c r="AR134" i="7"/>
  <c r="AQ134" i="7"/>
  <c r="AO134" i="7"/>
  <c r="AN134" i="7"/>
  <c r="AM134" i="7"/>
  <c r="AL134" i="7"/>
  <c r="AK134" i="7"/>
  <c r="AJ134" i="7"/>
  <c r="AI134" i="7"/>
  <c r="AH134" i="7"/>
  <c r="AG134" i="7"/>
  <c r="AF134" i="7"/>
  <c r="AE134" i="7"/>
  <c r="AD134" i="7"/>
  <c r="AC134" i="7"/>
  <c r="AB134" i="7"/>
  <c r="AA134" i="7"/>
  <c r="Y134" i="7"/>
  <c r="X134" i="7"/>
  <c r="W134" i="7"/>
  <c r="V134" i="7"/>
  <c r="U134" i="7"/>
  <c r="T134" i="7"/>
  <c r="S134" i="7"/>
  <c r="R134" i="7"/>
  <c r="Q134" i="7"/>
  <c r="P134" i="7"/>
  <c r="O134" i="7"/>
  <c r="N134" i="7"/>
  <c r="M134" i="7"/>
  <c r="L134" i="7"/>
  <c r="K134" i="7"/>
  <c r="I134" i="7"/>
  <c r="H134" i="7"/>
  <c r="G134" i="7"/>
  <c r="F134" i="7"/>
  <c r="UE133" i="7"/>
  <c r="UE132" i="7" s="1"/>
  <c r="TO133" i="7"/>
  <c r="SY133" i="7"/>
  <c r="SY132" i="7" s="1"/>
  <c r="SI133" i="7"/>
  <c r="SI132" i="7" s="1"/>
  <c r="RS133" i="7"/>
  <c r="RS132" i="7" s="1"/>
  <c r="QR133" i="7"/>
  <c r="QR132" i="7" s="1"/>
  <c r="QB133" i="7"/>
  <c r="QB132" i="7" s="1"/>
  <c r="PL133" i="7"/>
  <c r="PL132" i="7" s="1"/>
  <c r="OV133" i="7"/>
  <c r="OV132" i="7" s="1"/>
  <c r="OF133" i="7"/>
  <c r="OF132" i="7" s="1"/>
  <c r="NP133" i="7"/>
  <c r="NP132" i="7" s="1"/>
  <c r="MZ133" i="7"/>
  <c r="MZ132" i="7" s="1"/>
  <c r="MJ133" i="7"/>
  <c r="MJ132" i="7" s="1"/>
  <c r="LT133" i="7"/>
  <c r="LT132" i="7" s="1"/>
  <c r="LD133" i="7"/>
  <c r="LD132" i="7" s="1"/>
  <c r="KC133" i="7"/>
  <c r="KC132" i="7" s="1"/>
  <c r="JM133" i="7"/>
  <c r="JM132" i="7" s="1"/>
  <c r="IW133" i="7"/>
  <c r="IW132" i="7" s="1"/>
  <c r="IG133" i="7"/>
  <c r="IG132" i="7" s="1"/>
  <c r="HQ133" i="7"/>
  <c r="HQ132" i="7" s="1"/>
  <c r="GO133" i="7"/>
  <c r="GO132" i="7" s="1"/>
  <c r="FY133" i="7"/>
  <c r="FY132" i="7" s="1"/>
  <c r="FI133" i="7"/>
  <c r="FI132" i="7" s="1"/>
  <c r="ES133" i="7"/>
  <c r="ES132" i="7" s="1"/>
  <c r="EC133" i="7"/>
  <c r="EC132" i="7" s="1"/>
  <c r="DM133" i="7"/>
  <c r="DM132" i="7" s="1"/>
  <c r="CW133" i="7"/>
  <c r="CW132" i="7" s="1"/>
  <c r="BV133" i="7"/>
  <c r="BV132" i="7" s="1"/>
  <c r="BF133" i="7"/>
  <c r="BF132" i="7" s="1"/>
  <c r="AP133" i="7"/>
  <c r="AP132" i="7" s="1"/>
  <c r="Z133" i="7"/>
  <c r="Z132" i="7" s="1"/>
  <c r="J133" i="7"/>
  <c r="J132" i="7" s="1"/>
  <c r="E133" i="7"/>
  <c r="E132" i="7" s="1"/>
  <c r="VD132" i="7"/>
  <c r="VC132" i="7"/>
  <c r="VB132" i="7"/>
  <c r="VA132" i="7"/>
  <c r="UZ132" i="7"/>
  <c r="UY132" i="7"/>
  <c r="UX132" i="7"/>
  <c r="UW132" i="7"/>
  <c r="UV132" i="7"/>
  <c r="UU132" i="7"/>
  <c r="UT132" i="7"/>
  <c r="US132" i="7"/>
  <c r="UR132" i="7"/>
  <c r="UQ132" i="7"/>
  <c r="UP132" i="7"/>
  <c r="UO132" i="7"/>
  <c r="UN132" i="7"/>
  <c r="UM132" i="7"/>
  <c r="UL132" i="7"/>
  <c r="UK132" i="7"/>
  <c r="UJ132" i="7"/>
  <c r="UI132" i="7"/>
  <c r="UH132" i="7"/>
  <c r="UG132" i="7"/>
  <c r="UF132" i="7"/>
  <c r="UD132" i="7"/>
  <c r="UC132" i="7"/>
  <c r="UB132" i="7"/>
  <c r="UA132" i="7"/>
  <c r="TZ132" i="7"/>
  <c r="TY132" i="7"/>
  <c r="TX132" i="7"/>
  <c r="TW132" i="7"/>
  <c r="TV132" i="7"/>
  <c r="TU132" i="7"/>
  <c r="TT132" i="7"/>
  <c r="TS132" i="7"/>
  <c r="TR132" i="7"/>
  <c r="TQ132" i="7"/>
  <c r="TP132" i="7"/>
  <c r="TO132" i="7"/>
  <c r="TN132" i="7"/>
  <c r="TM132" i="7"/>
  <c r="TL132" i="7"/>
  <c r="TK132" i="7"/>
  <c r="TJ132" i="7"/>
  <c r="TI132" i="7"/>
  <c r="TH132" i="7"/>
  <c r="TG132" i="7"/>
  <c r="TF132" i="7"/>
  <c r="TE132" i="7"/>
  <c r="TD132" i="7"/>
  <c r="TC132" i="7"/>
  <c r="TB132" i="7"/>
  <c r="TA132" i="7"/>
  <c r="SZ132" i="7"/>
  <c r="SX132" i="7"/>
  <c r="SW132" i="7"/>
  <c r="SV132" i="7"/>
  <c r="SU132" i="7"/>
  <c r="ST132" i="7"/>
  <c r="SS132" i="7"/>
  <c r="SR132" i="7"/>
  <c r="SQ132" i="7"/>
  <c r="SP132" i="7"/>
  <c r="SO132" i="7"/>
  <c r="SN132" i="7"/>
  <c r="SM132" i="7"/>
  <c r="SL132" i="7"/>
  <c r="SK132" i="7"/>
  <c r="SJ132" i="7"/>
  <c r="SH132" i="7"/>
  <c r="SG132" i="7"/>
  <c r="SF132" i="7"/>
  <c r="SE132" i="7"/>
  <c r="SD132" i="7"/>
  <c r="SC132" i="7"/>
  <c r="SB132" i="7"/>
  <c r="SA132" i="7"/>
  <c r="RZ132" i="7"/>
  <c r="RY132" i="7"/>
  <c r="RX132" i="7"/>
  <c r="RW132" i="7"/>
  <c r="RV132" i="7"/>
  <c r="RU132" i="7"/>
  <c r="RT132" i="7"/>
  <c r="RR132" i="7"/>
  <c r="RQ132" i="7"/>
  <c r="RP132" i="7"/>
  <c r="RO132" i="7"/>
  <c r="RN132" i="7"/>
  <c r="RM132" i="7"/>
  <c r="RL132" i="7"/>
  <c r="RK132" i="7"/>
  <c r="RJ132" i="7"/>
  <c r="RI132" i="7"/>
  <c r="RH132" i="7"/>
  <c r="RG132" i="7"/>
  <c r="RF132" i="7"/>
  <c r="RE132" i="7"/>
  <c r="RD132" i="7"/>
  <c r="RC132" i="7"/>
  <c r="RB132" i="7"/>
  <c r="RA132" i="7"/>
  <c r="QZ132" i="7"/>
  <c r="QY132" i="7"/>
  <c r="QX132" i="7"/>
  <c r="QW132" i="7"/>
  <c r="QV132" i="7"/>
  <c r="QU132" i="7"/>
  <c r="QT132" i="7"/>
  <c r="QS132" i="7"/>
  <c r="QQ132" i="7"/>
  <c r="QP132" i="7"/>
  <c r="QO132" i="7"/>
  <c r="QN132" i="7"/>
  <c r="QM132" i="7"/>
  <c r="QL132" i="7"/>
  <c r="QK132" i="7"/>
  <c r="QJ132" i="7"/>
  <c r="QI132" i="7"/>
  <c r="QH132" i="7"/>
  <c r="QG132" i="7"/>
  <c r="QF132" i="7"/>
  <c r="QE132" i="7"/>
  <c r="QD132" i="7"/>
  <c r="QC132" i="7"/>
  <c r="QA132" i="7"/>
  <c r="PZ132" i="7"/>
  <c r="PY132" i="7"/>
  <c r="PX132" i="7"/>
  <c r="PW132" i="7"/>
  <c r="PV132" i="7"/>
  <c r="PU132" i="7"/>
  <c r="PT132" i="7"/>
  <c r="PS132" i="7"/>
  <c r="PR132" i="7"/>
  <c r="PQ132" i="7"/>
  <c r="PP132" i="7"/>
  <c r="PO132" i="7"/>
  <c r="PN132" i="7"/>
  <c r="PM132" i="7"/>
  <c r="PK132" i="7"/>
  <c r="PJ132" i="7"/>
  <c r="PI132" i="7"/>
  <c r="PH132" i="7"/>
  <c r="PG132" i="7"/>
  <c r="PF132" i="7"/>
  <c r="PE132" i="7"/>
  <c r="PD132" i="7"/>
  <c r="PC132" i="7"/>
  <c r="PB132" i="7"/>
  <c r="PA132" i="7"/>
  <c r="OZ132" i="7"/>
  <c r="OY132" i="7"/>
  <c r="OX132" i="7"/>
  <c r="OW132" i="7"/>
  <c r="OU132" i="7"/>
  <c r="OT132" i="7"/>
  <c r="OS132" i="7"/>
  <c r="OR132" i="7"/>
  <c r="OQ132" i="7"/>
  <c r="OP132" i="7"/>
  <c r="OO132" i="7"/>
  <c r="ON132" i="7"/>
  <c r="OM132" i="7"/>
  <c r="OL132" i="7"/>
  <c r="OK132" i="7"/>
  <c r="OJ132" i="7"/>
  <c r="OI132" i="7"/>
  <c r="OH132" i="7"/>
  <c r="OG132" i="7"/>
  <c r="OE132" i="7"/>
  <c r="OD132" i="7"/>
  <c r="OC132" i="7"/>
  <c r="OB132" i="7"/>
  <c r="OA132" i="7"/>
  <c r="NZ132" i="7"/>
  <c r="NY132" i="7"/>
  <c r="NX132" i="7"/>
  <c r="NW132" i="7"/>
  <c r="NV132" i="7"/>
  <c r="NU132" i="7"/>
  <c r="NT132" i="7"/>
  <c r="NS132" i="7"/>
  <c r="NR132" i="7"/>
  <c r="NQ132" i="7"/>
  <c r="NO132" i="7"/>
  <c r="NN132" i="7"/>
  <c r="NM132" i="7"/>
  <c r="NL132" i="7"/>
  <c r="NK132" i="7"/>
  <c r="NJ132" i="7"/>
  <c r="NI132" i="7"/>
  <c r="NH132" i="7"/>
  <c r="NG132" i="7"/>
  <c r="NF132" i="7"/>
  <c r="NE132" i="7"/>
  <c r="ND132" i="7"/>
  <c r="NC132" i="7"/>
  <c r="NB132" i="7"/>
  <c r="NA132" i="7"/>
  <c r="MY132" i="7"/>
  <c r="MX132" i="7"/>
  <c r="MW132" i="7"/>
  <c r="MV132" i="7"/>
  <c r="MU132" i="7"/>
  <c r="MT132" i="7"/>
  <c r="MS132" i="7"/>
  <c r="MR132" i="7"/>
  <c r="MQ132" i="7"/>
  <c r="MP132" i="7"/>
  <c r="MO132" i="7"/>
  <c r="MN132" i="7"/>
  <c r="MM132" i="7"/>
  <c r="ML132" i="7"/>
  <c r="MK132" i="7"/>
  <c r="MI132" i="7"/>
  <c r="MH132" i="7"/>
  <c r="MG132" i="7"/>
  <c r="MF132" i="7"/>
  <c r="ME132" i="7"/>
  <c r="MD132" i="7"/>
  <c r="MC132" i="7"/>
  <c r="MB132" i="7"/>
  <c r="MA132" i="7"/>
  <c r="LZ132" i="7"/>
  <c r="LY132" i="7"/>
  <c r="LX132" i="7"/>
  <c r="LW132" i="7"/>
  <c r="LV132" i="7"/>
  <c r="LU132" i="7"/>
  <c r="LS132" i="7"/>
  <c r="LR132" i="7"/>
  <c r="LQ132" i="7"/>
  <c r="LP132" i="7"/>
  <c r="LO132" i="7"/>
  <c r="LN132" i="7"/>
  <c r="LM132" i="7"/>
  <c r="LL132" i="7"/>
  <c r="LK132" i="7"/>
  <c r="LJ132" i="7"/>
  <c r="LI132" i="7"/>
  <c r="LH132" i="7"/>
  <c r="LG132" i="7"/>
  <c r="LF132" i="7"/>
  <c r="LE132" i="7"/>
  <c r="LC132" i="7"/>
  <c r="LB132" i="7"/>
  <c r="LA132" i="7"/>
  <c r="KZ132" i="7"/>
  <c r="KY132" i="7"/>
  <c r="KX132" i="7"/>
  <c r="KW132" i="7"/>
  <c r="KV132" i="7"/>
  <c r="KU132" i="7"/>
  <c r="KT132" i="7"/>
  <c r="KS132" i="7"/>
  <c r="KR132" i="7"/>
  <c r="KQ132" i="7"/>
  <c r="KP132" i="7"/>
  <c r="KO132" i="7"/>
  <c r="KN132" i="7"/>
  <c r="KM132" i="7"/>
  <c r="KL132" i="7"/>
  <c r="KK132" i="7"/>
  <c r="KJ132" i="7"/>
  <c r="KI132" i="7"/>
  <c r="KH132" i="7"/>
  <c r="KG132" i="7"/>
  <c r="KF132" i="7"/>
  <c r="KE132" i="7"/>
  <c r="KD132" i="7"/>
  <c r="KB132" i="7"/>
  <c r="KA132" i="7"/>
  <c r="JZ132" i="7"/>
  <c r="JY132" i="7"/>
  <c r="JX132" i="7"/>
  <c r="JW132" i="7"/>
  <c r="JV132" i="7"/>
  <c r="JU132" i="7"/>
  <c r="JT132" i="7"/>
  <c r="JS132" i="7"/>
  <c r="JR132" i="7"/>
  <c r="JQ132" i="7"/>
  <c r="JP132" i="7"/>
  <c r="JO132" i="7"/>
  <c r="JN132" i="7"/>
  <c r="JL132" i="7"/>
  <c r="JK132" i="7"/>
  <c r="JJ132" i="7"/>
  <c r="JI132" i="7"/>
  <c r="JH132" i="7"/>
  <c r="JG132" i="7"/>
  <c r="JF132" i="7"/>
  <c r="JE132" i="7"/>
  <c r="JD132" i="7"/>
  <c r="JC132" i="7"/>
  <c r="JB132" i="7"/>
  <c r="JA132" i="7"/>
  <c r="IZ132" i="7"/>
  <c r="IY132" i="7"/>
  <c r="IX132" i="7"/>
  <c r="IV132" i="7"/>
  <c r="IU132" i="7"/>
  <c r="IT132" i="7"/>
  <c r="IS132" i="7"/>
  <c r="IR132" i="7"/>
  <c r="IQ132" i="7"/>
  <c r="IP132" i="7"/>
  <c r="IO132" i="7"/>
  <c r="IN132" i="7"/>
  <c r="IM132" i="7"/>
  <c r="IL132" i="7"/>
  <c r="IK132" i="7"/>
  <c r="IJ132" i="7"/>
  <c r="II132" i="7"/>
  <c r="IH132" i="7"/>
  <c r="IF132" i="7"/>
  <c r="IE132" i="7"/>
  <c r="ID132" i="7"/>
  <c r="IC132" i="7"/>
  <c r="IB132" i="7"/>
  <c r="IA132" i="7"/>
  <c r="HZ132" i="7"/>
  <c r="HY132" i="7"/>
  <c r="HX132" i="7"/>
  <c r="HW132" i="7"/>
  <c r="HV132" i="7"/>
  <c r="HU132" i="7"/>
  <c r="HT132" i="7"/>
  <c r="HS132" i="7"/>
  <c r="HR132" i="7"/>
  <c r="HP132" i="7"/>
  <c r="HO132" i="7"/>
  <c r="HN132" i="7"/>
  <c r="HM132" i="7"/>
  <c r="HL132" i="7"/>
  <c r="HK132" i="7"/>
  <c r="HJ132" i="7"/>
  <c r="HI132" i="7"/>
  <c r="HH132" i="7"/>
  <c r="HG132" i="7"/>
  <c r="HF132" i="7"/>
  <c r="HE132" i="7"/>
  <c r="HD132" i="7"/>
  <c r="HC132" i="7"/>
  <c r="HB132" i="7"/>
  <c r="HA132" i="7"/>
  <c r="GZ132" i="7"/>
  <c r="GY132" i="7"/>
  <c r="GX132" i="7"/>
  <c r="GW132" i="7"/>
  <c r="GV132" i="7"/>
  <c r="GU132" i="7"/>
  <c r="GT132" i="7"/>
  <c r="GS132" i="7"/>
  <c r="GR132" i="7"/>
  <c r="GQ132" i="7"/>
  <c r="GP132" i="7"/>
  <c r="GN132" i="7"/>
  <c r="GM132" i="7"/>
  <c r="GL132" i="7"/>
  <c r="GK132" i="7"/>
  <c r="GJ132" i="7"/>
  <c r="GI132" i="7"/>
  <c r="GH132" i="7"/>
  <c r="GG132" i="7"/>
  <c r="GF132" i="7"/>
  <c r="GE132" i="7"/>
  <c r="GD132" i="7"/>
  <c r="GC132" i="7"/>
  <c r="GB132" i="7"/>
  <c r="GA132" i="7"/>
  <c r="FZ132" i="7"/>
  <c r="FX132" i="7"/>
  <c r="FW132" i="7"/>
  <c r="FV132" i="7"/>
  <c r="FU132" i="7"/>
  <c r="FT132" i="7"/>
  <c r="FS132" i="7"/>
  <c r="FR132" i="7"/>
  <c r="FQ132" i="7"/>
  <c r="FP132" i="7"/>
  <c r="FO132" i="7"/>
  <c r="FN132" i="7"/>
  <c r="FM132" i="7"/>
  <c r="FL132" i="7"/>
  <c r="FK132" i="7"/>
  <c r="FJ132" i="7"/>
  <c r="FH132" i="7"/>
  <c r="FG132" i="7"/>
  <c r="FF132" i="7"/>
  <c r="FE132" i="7"/>
  <c r="FD132" i="7"/>
  <c r="FC132" i="7"/>
  <c r="FB132" i="7"/>
  <c r="FA132" i="7"/>
  <c r="EZ132" i="7"/>
  <c r="EY132" i="7"/>
  <c r="EX132" i="7"/>
  <c r="EW132" i="7"/>
  <c r="EV132" i="7"/>
  <c r="EU132" i="7"/>
  <c r="ET132" i="7"/>
  <c r="ER132" i="7"/>
  <c r="EQ132" i="7"/>
  <c r="EP132" i="7"/>
  <c r="EO132" i="7"/>
  <c r="EN132" i="7"/>
  <c r="EM132" i="7"/>
  <c r="EL132" i="7"/>
  <c r="EK132" i="7"/>
  <c r="EJ132" i="7"/>
  <c r="EI132" i="7"/>
  <c r="EH132" i="7"/>
  <c r="EG132" i="7"/>
  <c r="EF132" i="7"/>
  <c r="EE132" i="7"/>
  <c r="ED132" i="7"/>
  <c r="EB132" i="7"/>
  <c r="EA132" i="7"/>
  <c r="DZ132" i="7"/>
  <c r="DY132" i="7"/>
  <c r="DX132" i="7"/>
  <c r="DW132" i="7"/>
  <c r="DV132" i="7"/>
  <c r="DU132" i="7"/>
  <c r="DT132" i="7"/>
  <c r="DS132" i="7"/>
  <c r="DR132" i="7"/>
  <c r="DQ132" i="7"/>
  <c r="DP132" i="7"/>
  <c r="DO132" i="7"/>
  <c r="DN132" i="7"/>
  <c r="DL132" i="7"/>
  <c r="DK132" i="7"/>
  <c r="DJ132" i="7"/>
  <c r="DI132" i="7"/>
  <c r="DH132" i="7"/>
  <c r="DG132" i="7"/>
  <c r="DF132" i="7"/>
  <c r="DE132" i="7"/>
  <c r="DD132" i="7"/>
  <c r="DC132" i="7"/>
  <c r="DB132" i="7"/>
  <c r="DA132" i="7"/>
  <c r="CZ132" i="7"/>
  <c r="CY132" i="7"/>
  <c r="CX132" i="7"/>
  <c r="CV132" i="7"/>
  <c r="CU132" i="7"/>
  <c r="CT132" i="7"/>
  <c r="CS132" i="7"/>
  <c r="CR132" i="7"/>
  <c r="CQ132" i="7"/>
  <c r="CP132" i="7"/>
  <c r="CO132" i="7"/>
  <c r="CN132" i="7"/>
  <c r="CM132" i="7"/>
  <c r="CL132" i="7"/>
  <c r="CK132" i="7"/>
  <c r="CJ132" i="7"/>
  <c r="CI132" i="7"/>
  <c r="CH132" i="7"/>
  <c r="CG132" i="7"/>
  <c r="CF132" i="7"/>
  <c r="CE132" i="7"/>
  <c r="CD132" i="7"/>
  <c r="CC132" i="7"/>
  <c r="CB132" i="7"/>
  <c r="CA132" i="7"/>
  <c r="BZ132" i="7"/>
  <c r="BY132" i="7"/>
  <c r="BX132" i="7"/>
  <c r="BW132" i="7"/>
  <c r="BU132" i="7"/>
  <c r="BT132" i="7"/>
  <c r="BS132" i="7"/>
  <c r="BR132" i="7"/>
  <c r="BQ132" i="7"/>
  <c r="BP132" i="7"/>
  <c r="BO132" i="7"/>
  <c r="BN132" i="7"/>
  <c r="BM132" i="7"/>
  <c r="BL132" i="7"/>
  <c r="BK132" i="7"/>
  <c r="BJ132" i="7"/>
  <c r="BI132" i="7"/>
  <c r="BH132" i="7"/>
  <c r="BG132" i="7"/>
  <c r="BE132" i="7"/>
  <c r="BD132" i="7"/>
  <c r="BC132" i="7"/>
  <c r="BB132" i="7"/>
  <c r="BA132" i="7"/>
  <c r="AZ132" i="7"/>
  <c r="AY132" i="7"/>
  <c r="AX132" i="7"/>
  <c r="AW132" i="7"/>
  <c r="AV132" i="7"/>
  <c r="AU132" i="7"/>
  <c r="AT132" i="7"/>
  <c r="AS132" i="7"/>
  <c r="AR132" i="7"/>
  <c r="AQ132" i="7"/>
  <c r="AO132" i="7"/>
  <c r="AN132" i="7"/>
  <c r="AM132" i="7"/>
  <c r="AL132" i="7"/>
  <c r="AK132" i="7"/>
  <c r="AJ132" i="7"/>
  <c r="AI132" i="7"/>
  <c r="AH132" i="7"/>
  <c r="AG132" i="7"/>
  <c r="AF132" i="7"/>
  <c r="AE132" i="7"/>
  <c r="AD132" i="7"/>
  <c r="AC132" i="7"/>
  <c r="AB132" i="7"/>
  <c r="AA132" i="7"/>
  <c r="Y132" i="7"/>
  <c r="X132" i="7"/>
  <c r="W132" i="7"/>
  <c r="V132" i="7"/>
  <c r="U132" i="7"/>
  <c r="T132" i="7"/>
  <c r="S132" i="7"/>
  <c r="R132" i="7"/>
  <c r="Q132" i="7"/>
  <c r="P132" i="7"/>
  <c r="O132" i="7"/>
  <c r="N132" i="7"/>
  <c r="M132" i="7"/>
  <c r="L132" i="7"/>
  <c r="K132" i="7"/>
  <c r="I132" i="7"/>
  <c r="H132" i="7"/>
  <c r="G132" i="7"/>
  <c r="F132" i="7"/>
  <c r="UE131" i="7"/>
  <c r="TO131" i="7"/>
  <c r="SY131" i="7"/>
  <c r="SI131" i="7"/>
  <c r="RS131" i="7"/>
  <c r="QR131" i="7"/>
  <c r="QB131" i="7"/>
  <c r="PL131" i="7"/>
  <c r="OV131" i="7"/>
  <c r="OF131" i="7"/>
  <c r="NP131" i="7"/>
  <c r="MZ131" i="7"/>
  <c r="MJ131" i="7"/>
  <c r="LT131" i="7"/>
  <c r="LD131" i="7"/>
  <c r="KC131" i="7"/>
  <c r="JM131" i="7"/>
  <c r="IW131" i="7"/>
  <c r="IG131" i="7"/>
  <c r="HQ131" i="7"/>
  <c r="GO131" i="7"/>
  <c r="FY131" i="7"/>
  <c r="FI131" i="7"/>
  <c r="ES131" i="7"/>
  <c r="EC131" i="7"/>
  <c r="DM131" i="7"/>
  <c r="CW131" i="7"/>
  <c r="BV131" i="7"/>
  <c r="BF131" i="7"/>
  <c r="AP131" i="7"/>
  <c r="Z131" i="7"/>
  <c r="J131" i="7"/>
  <c r="E131" i="7"/>
  <c r="UE130" i="7"/>
  <c r="TO130" i="7"/>
  <c r="SY130" i="7"/>
  <c r="SI130" i="7"/>
  <c r="RS130" i="7"/>
  <c r="QR130" i="7"/>
  <c r="QB130" i="7"/>
  <c r="PL130" i="7"/>
  <c r="OV130" i="7"/>
  <c r="OF130" i="7"/>
  <c r="NP130" i="7"/>
  <c r="MZ130" i="7"/>
  <c r="MJ130" i="7"/>
  <c r="LT130" i="7"/>
  <c r="LD130" i="7"/>
  <c r="KC130" i="7"/>
  <c r="JM130" i="7"/>
  <c r="IW130" i="7"/>
  <c r="IG130" i="7"/>
  <c r="HQ130" i="7"/>
  <c r="GO130" i="7"/>
  <c r="FY130" i="7"/>
  <c r="FI130" i="7"/>
  <c r="ES130" i="7"/>
  <c r="EC130" i="7"/>
  <c r="DM130" i="7"/>
  <c r="CW130" i="7"/>
  <c r="BV130" i="7"/>
  <c r="BF130" i="7"/>
  <c r="AP130" i="7"/>
  <c r="Z130" i="7"/>
  <c r="J130" i="7"/>
  <c r="E130" i="7"/>
  <c r="VE130" i="7" s="1"/>
  <c r="UE129" i="7"/>
  <c r="TO129" i="7"/>
  <c r="SY129" i="7"/>
  <c r="SI129" i="7"/>
  <c r="RS129" i="7"/>
  <c r="QR129" i="7"/>
  <c r="QB129" i="7"/>
  <c r="PL129" i="7"/>
  <c r="OV129" i="7"/>
  <c r="OF129" i="7"/>
  <c r="NP129" i="7"/>
  <c r="MZ129" i="7"/>
  <c r="MJ129" i="7"/>
  <c r="LT129" i="7"/>
  <c r="LD129" i="7"/>
  <c r="KC129" i="7"/>
  <c r="JM129" i="7"/>
  <c r="IW129" i="7"/>
  <c r="IG129" i="7"/>
  <c r="HQ129" i="7"/>
  <c r="GO129" i="7"/>
  <c r="FY129" i="7"/>
  <c r="FI129" i="7"/>
  <c r="ES129" i="7"/>
  <c r="EC129" i="7"/>
  <c r="DM129" i="7"/>
  <c r="CW129" i="7"/>
  <c r="BV129" i="7"/>
  <c r="BF129" i="7"/>
  <c r="AP129" i="7"/>
  <c r="Z129" i="7"/>
  <c r="J129" i="7"/>
  <c r="E129" i="7"/>
  <c r="VE129" i="7" s="1"/>
  <c r="VD128" i="7"/>
  <c r="VC128" i="7"/>
  <c r="VB128" i="7"/>
  <c r="VA128" i="7"/>
  <c r="UZ128" i="7"/>
  <c r="UY128" i="7"/>
  <c r="UX128" i="7"/>
  <c r="UW128" i="7"/>
  <c r="UV128" i="7"/>
  <c r="UU128" i="7"/>
  <c r="UT128" i="7"/>
  <c r="US128" i="7"/>
  <c r="UR128" i="7"/>
  <c r="UQ128" i="7"/>
  <c r="UP128" i="7"/>
  <c r="UO128" i="7"/>
  <c r="UN128" i="7"/>
  <c r="UM128" i="7"/>
  <c r="UL128" i="7"/>
  <c r="UK128" i="7"/>
  <c r="UJ128" i="7"/>
  <c r="UI128" i="7"/>
  <c r="UH128" i="7"/>
  <c r="UG128" i="7"/>
  <c r="UF128" i="7"/>
  <c r="UD128" i="7"/>
  <c r="UC128" i="7"/>
  <c r="UB128" i="7"/>
  <c r="UA128" i="7"/>
  <c r="TZ128" i="7"/>
  <c r="TY128" i="7"/>
  <c r="TX128" i="7"/>
  <c r="TW128" i="7"/>
  <c r="TV128" i="7"/>
  <c r="TU128" i="7"/>
  <c r="TT128" i="7"/>
  <c r="TS128" i="7"/>
  <c r="TR128" i="7"/>
  <c r="TQ128" i="7"/>
  <c r="TP128" i="7"/>
  <c r="TN128" i="7"/>
  <c r="TM128" i="7"/>
  <c r="TL128" i="7"/>
  <c r="TK128" i="7"/>
  <c r="TJ128" i="7"/>
  <c r="TI128" i="7"/>
  <c r="TH128" i="7"/>
  <c r="TG128" i="7"/>
  <c r="TF128" i="7"/>
  <c r="TE128" i="7"/>
  <c r="TD128" i="7"/>
  <c r="TC128" i="7"/>
  <c r="TB128" i="7"/>
  <c r="TA128" i="7"/>
  <c r="SZ128" i="7"/>
  <c r="SX128" i="7"/>
  <c r="SW128" i="7"/>
  <c r="SV128" i="7"/>
  <c r="SU128" i="7"/>
  <c r="ST128" i="7"/>
  <c r="SS128" i="7"/>
  <c r="SR128" i="7"/>
  <c r="SQ128" i="7"/>
  <c r="SP128" i="7"/>
  <c r="SO128" i="7"/>
  <c r="SN128" i="7"/>
  <c r="SM128" i="7"/>
  <c r="SL128" i="7"/>
  <c r="SK128" i="7"/>
  <c r="SJ128" i="7"/>
  <c r="SH128" i="7"/>
  <c r="SG128" i="7"/>
  <c r="SF128" i="7"/>
  <c r="SE128" i="7"/>
  <c r="SD128" i="7"/>
  <c r="SC128" i="7"/>
  <c r="SB128" i="7"/>
  <c r="SA128" i="7"/>
  <c r="RZ128" i="7"/>
  <c r="RY128" i="7"/>
  <c r="RX128" i="7"/>
  <c r="RW128" i="7"/>
  <c r="RV128" i="7"/>
  <c r="RU128" i="7"/>
  <c r="RT128" i="7"/>
  <c r="RR128" i="7"/>
  <c r="RQ128" i="7"/>
  <c r="RP128" i="7"/>
  <c r="RO128" i="7"/>
  <c r="RN128" i="7"/>
  <c r="RM128" i="7"/>
  <c r="RL128" i="7"/>
  <c r="RK128" i="7"/>
  <c r="RJ128" i="7"/>
  <c r="RI128" i="7"/>
  <c r="RH128" i="7"/>
  <c r="RG128" i="7"/>
  <c r="RF128" i="7"/>
  <c r="RE128" i="7"/>
  <c r="RD128" i="7"/>
  <c r="RC128" i="7"/>
  <c r="RB128" i="7"/>
  <c r="RA128" i="7"/>
  <c r="QZ128" i="7"/>
  <c r="QY128" i="7"/>
  <c r="QX128" i="7"/>
  <c r="QW128" i="7"/>
  <c r="QV128" i="7"/>
  <c r="QU128" i="7"/>
  <c r="QT128" i="7"/>
  <c r="QS128" i="7"/>
  <c r="QQ128" i="7"/>
  <c r="QP128" i="7"/>
  <c r="QO128" i="7"/>
  <c r="QN128" i="7"/>
  <c r="QM128" i="7"/>
  <c r="QL128" i="7"/>
  <c r="QK128" i="7"/>
  <c r="QJ128" i="7"/>
  <c r="QI128" i="7"/>
  <c r="QH128" i="7"/>
  <c r="QG128" i="7"/>
  <c r="QF128" i="7"/>
  <c r="QE128" i="7"/>
  <c r="QD128" i="7"/>
  <c r="QC128" i="7"/>
  <c r="QA128" i="7"/>
  <c r="PZ128" i="7"/>
  <c r="PY128" i="7"/>
  <c r="PX128" i="7"/>
  <c r="PW128" i="7"/>
  <c r="PV128" i="7"/>
  <c r="PU128" i="7"/>
  <c r="PT128" i="7"/>
  <c r="PS128" i="7"/>
  <c r="PR128" i="7"/>
  <c r="PQ128" i="7"/>
  <c r="PP128" i="7"/>
  <c r="PO128" i="7"/>
  <c r="PN128" i="7"/>
  <c r="PM128" i="7"/>
  <c r="PK128" i="7"/>
  <c r="PJ128" i="7"/>
  <c r="PI128" i="7"/>
  <c r="PH128" i="7"/>
  <c r="PG128" i="7"/>
  <c r="PF128" i="7"/>
  <c r="PE128" i="7"/>
  <c r="PD128" i="7"/>
  <c r="PC128" i="7"/>
  <c r="PB128" i="7"/>
  <c r="PA128" i="7"/>
  <c r="OZ128" i="7"/>
  <c r="OY128" i="7"/>
  <c r="OX128" i="7"/>
  <c r="OW128" i="7"/>
  <c r="OU128" i="7"/>
  <c r="OT128" i="7"/>
  <c r="OS128" i="7"/>
  <c r="OR128" i="7"/>
  <c r="OQ128" i="7"/>
  <c r="OP128" i="7"/>
  <c r="OO128" i="7"/>
  <c r="ON128" i="7"/>
  <c r="OM128" i="7"/>
  <c r="OL128" i="7"/>
  <c r="OK128" i="7"/>
  <c r="OJ128" i="7"/>
  <c r="OI128" i="7"/>
  <c r="OH128" i="7"/>
  <c r="OG128" i="7"/>
  <c r="OE128" i="7"/>
  <c r="OD128" i="7"/>
  <c r="OC128" i="7"/>
  <c r="OB128" i="7"/>
  <c r="OA128" i="7"/>
  <c r="NZ128" i="7"/>
  <c r="NY128" i="7"/>
  <c r="NX128" i="7"/>
  <c r="NW128" i="7"/>
  <c r="NV128" i="7"/>
  <c r="NU128" i="7"/>
  <c r="NT128" i="7"/>
  <c r="NS128" i="7"/>
  <c r="NR128" i="7"/>
  <c r="NQ128" i="7"/>
  <c r="NO128" i="7"/>
  <c r="NN128" i="7"/>
  <c r="NM128" i="7"/>
  <c r="NL128" i="7"/>
  <c r="NK128" i="7"/>
  <c r="NJ128" i="7"/>
  <c r="NI128" i="7"/>
  <c r="NH128" i="7"/>
  <c r="NG128" i="7"/>
  <c r="NF128" i="7"/>
  <c r="NE128" i="7"/>
  <c r="ND128" i="7"/>
  <c r="NC128" i="7"/>
  <c r="NB128" i="7"/>
  <c r="NA128" i="7"/>
  <c r="MY128" i="7"/>
  <c r="MX128" i="7"/>
  <c r="MW128" i="7"/>
  <c r="MV128" i="7"/>
  <c r="MU128" i="7"/>
  <c r="MT128" i="7"/>
  <c r="MS128" i="7"/>
  <c r="MR128" i="7"/>
  <c r="MQ128" i="7"/>
  <c r="MP128" i="7"/>
  <c r="MO128" i="7"/>
  <c r="MN128" i="7"/>
  <c r="MM128" i="7"/>
  <c r="ML128" i="7"/>
  <c r="MK128" i="7"/>
  <c r="MI128" i="7"/>
  <c r="MH128" i="7"/>
  <c r="MG128" i="7"/>
  <c r="MF128" i="7"/>
  <c r="ME128" i="7"/>
  <c r="MD128" i="7"/>
  <c r="MC128" i="7"/>
  <c r="MB128" i="7"/>
  <c r="MA128" i="7"/>
  <c r="LZ128" i="7"/>
  <c r="LY128" i="7"/>
  <c r="LX128" i="7"/>
  <c r="LW128" i="7"/>
  <c r="LV128" i="7"/>
  <c r="LU128" i="7"/>
  <c r="LS128" i="7"/>
  <c r="LR128" i="7"/>
  <c r="LQ128" i="7"/>
  <c r="LP128" i="7"/>
  <c r="LO128" i="7"/>
  <c r="LN128" i="7"/>
  <c r="LM128" i="7"/>
  <c r="LL128" i="7"/>
  <c r="LK128" i="7"/>
  <c r="LJ128" i="7"/>
  <c r="LI128" i="7"/>
  <c r="LH128" i="7"/>
  <c r="LG128" i="7"/>
  <c r="LF128" i="7"/>
  <c r="LE128" i="7"/>
  <c r="LC128" i="7"/>
  <c r="LB128" i="7"/>
  <c r="LA128" i="7"/>
  <c r="KZ128" i="7"/>
  <c r="KY128" i="7"/>
  <c r="KX128" i="7"/>
  <c r="KW128" i="7"/>
  <c r="KV128" i="7"/>
  <c r="KU128" i="7"/>
  <c r="KT128" i="7"/>
  <c r="KS128" i="7"/>
  <c r="KR128" i="7"/>
  <c r="KQ128" i="7"/>
  <c r="KP128" i="7"/>
  <c r="KO128" i="7"/>
  <c r="KN128" i="7"/>
  <c r="KM128" i="7"/>
  <c r="KL128" i="7"/>
  <c r="KK128" i="7"/>
  <c r="KJ128" i="7"/>
  <c r="KI128" i="7"/>
  <c r="KH128" i="7"/>
  <c r="KG128" i="7"/>
  <c r="KF128" i="7"/>
  <c r="KE128" i="7"/>
  <c r="KD128" i="7"/>
  <c r="KB128" i="7"/>
  <c r="KA128" i="7"/>
  <c r="JZ128" i="7"/>
  <c r="JY128" i="7"/>
  <c r="JX128" i="7"/>
  <c r="JW128" i="7"/>
  <c r="JV128" i="7"/>
  <c r="JU128" i="7"/>
  <c r="JT128" i="7"/>
  <c r="JS128" i="7"/>
  <c r="JR128" i="7"/>
  <c r="JQ128" i="7"/>
  <c r="JP128" i="7"/>
  <c r="JO128" i="7"/>
  <c r="JN128" i="7"/>
  <c r="JL128" i="7"/>
  <c r="JK128" i="7"/>
  <c r="JJ128" i="7"/>
  <c r="JI128" i="7"/>
  <c r="JH128" i="7"/>
  <c r="JG128" i="7"/>
  <c r="JF128" i="7"/>
  <c r="JE128" i="7"/>
  <c r="JD128" i="7"/>
  <c r="JC128" i="7"/>
  <c r="JB128" i="7"/>
  <c r="JA128" i="7"/>
  <c r="IZ128" i="7"/>
  <c r="IY128" i="7"/>
  <c r="IX128" i="7"/>
  <c r="IV128" i="7"/>
  <c r="IU128" i="7"/>
  <c r="IT128" i="7"/>
  <c r="IS128" i="7"/>
  <c r="IR128" i="7"/>
  <c r="IQ128" i="7"/>
  <c r="IP128" i="7"/>
  <c r="IO128" i="7"/>
  <c r="IN128" i="7"/>
  <c r="IM128" i="7"/>
  <c r="IL128" i="7"/>
  <c r="IK128" i="7"/>
  <c r="IJ128" i="7"/>
  <c r="II128" i="7"/>
  <c r="IH128" i="7"/>
  <c r="IF128" i="7"/>
  <c r="IE128" i="7"/>
  <c r="ID128" i="7"/>
  <c r="IC128" i="7"/>
  <c r="IB128" i="7"/>
  <c r="IA128" i="7"/>
  <c r="HZ128" i="7"/>
  <c r="HY128" i="7"/>
  <c r="HX128" i="7"/>
  <c r="HW128" i="7"/>
  <c r="HV128" i="7"/>
  <c r="HU128" i="7"/>
  <c r="HT128" i="7"/>
  <c r="HS128" i="7"/>
  <c r="HR128" i="7"/>
  <c r="HP128" i="7"/>
  <c r="HO128" i="7"/>
  <c r="HN128" i="7"/>
  <c r="HM128" i="7"/>
  <c r="HL128" i="7"/>
  <c r="HK128" i="7"/>
  <c r="HJ128" i="7"/>
  <c r="HI128" i="7"/>
  <c r="HH128" i="7"/>
  <c r="HG128" i="7"/>
  <c r="HF128" i="7"/>
  <c r="HE128" i="7"/>
  <c r="HD128" i="7"/>
  <c r="HC128" i="7"/>
  <c r="HB128" i="7"/>
  <c r="HA128" i="7"/>
  <c r="GZ128" i="7"/>
  <c r="GY128" i="7"/>
  <c r="GX128" i="7"/>
  <c r="GW128" i="7"/>
  <c r="GV128" i="7"/>
  <c r="GU128" i="7"/>
  <c r="GT128" i="7"/>
  <c r="GS128" i="7"/>
  <c r="GR128" i="7"/>
  <c r="GQ128" i="7"/>
  <c r="GP128" i="7"/>
  <c r="GN128" i="7"/>
  <c r="GM128" i="7"/>
  <c r="GL128" i="7"/>
  <c r="GK128" i="7"/>
  <c r="GJ128" i="7"/>
  <c r="GI128" i="7"/>
  <c r="GH128" i="7"/>
  <c r="GG128" i="7"/>
  <c r="GF128" i="7"/>
  <c r="GE128" i="7"/>
  <c r="GD128" i="7"/>
  <c r="GC128" i="7"/>
  <c r="GB128" i="7"/>
  <c r="GA128" i="7"/>
  <c r="FZ128" i="7"/>
  <c r="FX128" i="7"/>
  <c r="FW128" i="7"/>
  <c r="FV128" i="7"/>
  <c r="FU128" i="7"/>
  <c r="FT128" i="7"/>
  <c r="FS128" i="7"/>
  <c r="FR128" i="7"/>
  <c r="FQ128" i="7"/>
  <c r="FP128" i="7"/>
  <c r="FO128" i="7"/>
  <c r="FN128" i="7"/>
  <c r="FM128" i="7"/>
  <c r="FL128" i="7"/>
  <c r="FK128" i="7"/>
  <c r="FJ128" i="7"/>
  <c r="FH128" i="7"/>
  <c r="FG128" i="7"/>
  <c r="FF128" i="7"/>
  <c r="FE128" i="7"/>
  <c r="FD128" i="7"/>
  <c r="FC128" i="7"/>
  <c r="FB128" i="7"/>
  <c r="FA128" i="7"/>
  <c r="EZ128" i="7"/>
  <c r="EY128" i="7"/>
  <c r="EX128" i="7"/>
  <c r="EW128" i="7"/>
  <c r="EV128" i="7"/>
  <c r="EU128" i="7"/>
  <c r="ET128" i="7"/>
  <c r="ER128" i="7"/>
  <c r="EQ128" i="7"/>
  <c r="EP128" i="7"/>
  <c r="EO128" i="7"/>
  <c r="EN128" i="7"/>
  <c r="EM128" i="7"/>
  <c r="EL128" i="7"/>
  <c r="EK128" i="7"/>
  <c r="EJ128" i="7"/>
  <c r="EI128" i="7"/>
  <c r="EH128" i="7"/>
  <c r="EG128" i="7"/>
  <c r="EF128" i="7"/>
  <c r="EE128" i="7"/>
  <c r="ED128" i="7"/>
  <c r="EB128" i="7"/>
  <c r="EA128" i="7"/>
  <c r="DZ128" i="7"/>
  <c r="DY128" i="7"/>
  <c r="DX128" i="7"/>
  <c r="DW128" i="7"/>
  <c r="DV128" i="7"/>
  <c r="DU128" i="7"/>
  <c r="DT128" i="7"/>
  <c r="DS128" i="7"/>
  <c r="DR128" i="7"/>
  <c r="DQ128" i="7"/>
  <c r="DP128" i="7"/>
  <c r="DO128" i="7"/>
  <c r="DN128" i="7"/>
  <c r="DL128" i="7"/>
  <c r="DK128" i="7"/>
  <c r="DJ128" i="7"/>
  <c r="DI128" i="7"/>
  <c r="DH128" i="7"/>
  <c r="DG128" i="7"/>
  <c r="DF128" i="7"/>
  <c r="DE128" i="7"/>
  <c r="DD128" i="7"/>
  <c r="DC128" i="7"/>
  <c r="DB128" i="7"/>
  <c r="DA128" i="7"/>
  <c r="CZ128" i="7"/>
  <c r="CY128" i="7"/>
  <c r="CX128" i="7"/>
  <c r="CV128" i="7"/>
  <c r="CU128" i="7"/>
  <c r="CT128" i="7"/>
  <c r="CS128" i="7"/>
  <c r="CR128" i="7"/>
  <c r="CQ128" i="7"/>
  <c r="CP128" i="7"/>
  <c r="CO128" i="7"/>
  <c r="CN128" i="7"/>
  <c r="CM128" i="7"/>
  <c r="CL128" i="7"/>
  <c r="CK128" i="7"/>
  <c r="CJ128" i="7"/>
  <c r="CI128" i="7"/>
  <c r="CH128" i="7"/>
  <c r="CG128" i="7"/>
  <c r="CF128" i="7"/>
  <c r="CE128" i="7"/>
  <c r="CD128" i="7"/>
  <c r="CC128" i="7"/>
  <c r="CB128" i="7"/>
  <c r="CA128" i="7"/>
  <c r="BZ128" i="7"/>
  <c r="BY128" i="7"/>
  <c r="BX128" i="7"/>
  <c r="BW128" i="7"/>
  <c r="BU128" i="7"/>
  <c r="BT128" i="7"/>
  <c r="BS128" i="7"/>
  <c r="BR128" i="7"/>
  <c r="BQ128" i="7"/>
  <c r="BP128" i="7"/>
  <c r="BO128" i="7"/>
  <c r="BN128" i="7"/>
  <c r="BM128" i="7"/>
  <c r="BL128" i="7"/>
  <c r="BK128" i="7"/>
  <c r="BJ128" i="7"/>
  <c r="BI128" i="7"/>
  <c r="BH128" i="7"/>
  <c r="BG128" i="7"/>
  <c r="BE128" i="7"/>
  <c r="BD128" i="7"/>
  <c r="BC128" i="7"/>
  <c r="BB128" i="7"/>
  <c r="BA128" i="7"/>
  <c r="AZ128" i="7"/>
  <c r="AY128" i="7"/>
  <c r="AX128" i="7"/>
  <c r="AW128" i="7"/>
  <c r="AV128" i="7"/>
  <c r="AU128" i="7"/>
  <c r="AT128" i="7"/>
  <c r="AS128" i="7"/>
  <c r="AR128" i="7"/>
  <c r="AQ128" i="7"/>
  <c r="AO128" i="7"/>
  <c r="AN128" i="7"/>
  <c r="AM128" i="7"/>
  <c r="AL128" i="7"/>
  <c r="AK128" i="7"/>
  <c r="AJ128" i="7"/>
  <c r="AI128" i="7"/>
  <c r="AH128" i="7"/>
  <c r="AG128" i="7"/>
  <c r="AF128" i="7"/>
  <c r="AE128" i="7"/>
  <c r="AD128" i="7"/>
  <c r="AC128" i="7"/>
  <c r="AB128" i="7"/>
  <c r="AA128" i="7"/>
  <c r="Y128" i="7"/>
  <c r="X128" i="7"/>
  <c r="W128" i="7"/>
  <c r="V128" i="7"/>
  <c r="U128" i="7"/>
  <c r="T128" i="7"/>
  <c r="S128" i="7"/>
  <c r="R128" i="7"/>
  <c r="Q128" i="7"/>
  <c r="P128" i="7"/>
  <c r="O128" i="7"/>
  <c r="N128" i="7"/>
  <c r="M128" i="7"/>
  <c r="L128" i="7"/>
  <c r="K128" i="7"/>
  <c r="I128" i="7"/>
  <c r="H128" i="7"/>
  <c r="G128" i="7"/>
  <c r="F128" i="7"/>
  <c r="UE127" i="7"/>
  <c r="TO127" i="7"/>
  <c r="SY127" i="7"/>
  <c r="SI127" i="7"/>
  <c r="RS127" i="7"/>
  <c r="QR127" i="7"/>
  <c r="QB127" i="7"/>
  <c r="PL127" i="7"/>
  <c r="OV127" i="7"/>
  <c r="OF127" i="7"/>
  <c r="NP127" i="7"/>
  <c r="MZ127" i="7"/>
  <c r="MJ127" i="7"/>
  <c r="LT127" i="7"/>
  <c r="LD127" i="7"/>
  <c r="KC127" i="7"/>
  <c r="JM127" i="7"/>
  <c r="IW127" i="7"/>
  <c r="IG127" i="7"/>
  <c r="HQ127" i="7"/>
  <c r="GO127" i="7"/>
  <c r="FY127" i="7"/>
  <c r="FI127" i="7"/>
  <c r="ES127" i="7"/>
  <c r="EC127" i="7"/>
  <c r="DM127" i="7"/>
  <c r="CW127" i="7"/>
  <c r="BV127" i="7"/>
  <c r="BF127" i="7"/>
  <c r="AP127" i="7"/>
  <c r="Z127" i="7"/>
  <c r="J127" i="7"/>
  <c r="E127" i="7"/>
  <c r="VE127" i="7" s="1"/>
  <c r="UE126" i="7"/>
  <c r="TO126" i="7"/>
  <c r="SY126" i="7"/>
  <c r="SI126" i="7"/>
  <c r="RS126" i="7"/>
  <c r="QR126" i="7"/>
  <c r="QB126" i="7"/>
  <c r="PL126" i="7"/>
  <c r="OV126" i="7"/>
  <c r="OF126" i="7"/>
  <c r="NP126" i="7"/>
  <c r="MZ126" i="7"/>
  <c r="MJ126" i="7"/>
  <c r="LT126" i="7"/>
  <c r="LD126" i="7"/>
  <c r="KC126" i="7"/>
  <c r="JM126" i="7"/>
  <c r="IW126" i="7"/>
  <c r="IG126" i="7"/>
  <c r="HQ126" i="7"/>
  <c r="GO126" i="7"/>
  <c r="FY126" i="7"/>
  <c r="FI126" i="7"/>
  <c r="ES126" i="7"/>
  <c r="EC126" i="7"/>
  <c r="DM126" i="7"/>
  <c r="CW126" i="7"/>
  <c r="BV126" i="7"/>
  <c r="BF126" i="7"/>
  <c r="AP126" i="7"/>
  <c r="Z126" i="7"/>
  <c r="J126" i="7"/>
  <c r="E126" i="7"/>
  <c r="VE126" i="7" s="1"/>
  <c r="UE125" i="7"/>
  <c r="TO125" i="7"/>
  <c r="SY125" i="7"/>
  <c r="SI125" i="7"/>
  <c r="RS125" i="7"/>
  <c r="QR125" i="7"/>
  <c r="QB125" i="7"/>
  <c r="PL125" i="7"/>
  <c r="OV125" i="7"/>
  <c r="OF125" i="7"/>
  <c r="NP125" i="7"/>
  <c r="MZ125" i="7"/>
  <c r="MJ125" i="7"/>
  <c r="LT125" i="7"/>
  <c r="LD125" i="7"/>
  <c r="KC125" i="7"/>
  <c r="JM125" i="7"/>
  <c r="IW125" i="7"/>
  <c r="IG125" i="7"/>
  <c r="HQ125" i="7"/>
  <c r="GO125" i="7"/>
  <c r="FY125" i="7"/>
  <c r="FI125" i="7"/>
  <c r="ES125" i="7"/>
  <c r="EC125" i="7"/>
  <c r="DM125" i="7"/>
  <c r="CW125" i="7"/>
  <c r="BV125" i="7"/>
  <c r="BF125" i="7"/>
  <c r="AP125" i="7"/>
  <c r="Z125" i="7"/>
  <c r="J125" i="7"/>
  <c r="E125" i="7"/>
  <c r="VE125" i="7" s="1"/>
  <c r="UE124" i="7"/>
  <c r="TO124" i="7"/>
  <c r="SY124" i="7"/>
  <c r="SI124" i="7"/>
  <c r="RS124" i="7"/>
  <c r="QR124" i="7"/>
  <c r="QB124" i="7"/>
  <c r="PL124" i="7"/>
  <c r="OV124" i="7"/>
  <c r="OF124" i="7"/>
  <c r="NP124" i="7"/>
  <c r="MZ124" i="7"/>
  <c r="MJ124" i="7"/>
  <c r="LT124" i="7"/>
  <c r="LD124" i="7"/>
  <c r="KC124" i="7"/>
  <c r="JM124" i="7"/>
  <c r="IW124" i="7"/>
  <c r="IG124" i="7"/>
  <c r="HQ124" i="7"/>
  <c r="GO124" i="7"/>
  <c r="FY124" i="7"/>
  <c r="FI124" i="7"/>
  <c r="ES124" i="7"/>
  <c r="EC124" i="7"/>
  <c r="DM124" i="7"/>
  <c r="CW124" i="7"/>
  <c r="BV124" i="7"/>
  <c r="BF124" i="7"/>
  <c r="AP124" i="7"/>
  <c r="Z124" i="7"/>
  <c r="J124" i="7"/>
  <c r="E124" i="7"/>
  <c r="VD123" i="7"/>
  <c r="VC123" i="7"/>
  <c r="VB123" i="7"/>
  <c r="VA123" i="7"/>
  <c r="UZ123" i="7"/>
  <c r="UY123" i="7"/>
  <c r="UX123" i="7"/>
  <c r="UW123" i="7"/>
  <c r="UV123" i="7"/>
  <c r="UU123" i="7"/>
  <c r="UT123" i="7"/>
  <c r="US123" i="7"/>
  <c r="UR123" i="7"/>
  <c r="UQ123" i="7"/>
  <c r="UP123" i="7"/>
  <c r="UO123" i="7"/>
  <c r="UN123" i="7"/>
  <c r="UM123" i="7"/>
  <c r="UL123" i="7"/>
  <c r="UK123" i="7"/>
  <c r="UJ123" i="7"/>
  <c r="UI123" i="7"/>
  <c r="UH123" i="7"/>
  <c r="UG123" i="7"/>
  <c r="UF123" i="7"/>
  <c r="UD123" i="7"/>
  <c r="UC123" i="7"/>
  <c r="UB123" i="7"/>
  <c r="UA123" i="7"/>
  <c r="TZ123" i="7"/>
  <c r="TY123" i="7"/>
  <c r="TX123" i="7"/>
  <c r="TW123" i="7"/>
  <c r="TV123" i="7"/>
  <c r="TU123" i="7"/>
  <c r="TT123" i="7"/>
  <c r="TS123" i="7"/>
  <c r="TR123" i="7"/>
  <c r="TQ123" i="7"/>
  <c r="TP123" i="7"/>
  <c r="TN123" i="7"/>
  <c r="TM123" i="7"/>
  <c r="TL123" i="7"/>
  <c r="TK123" i="7"/>
  <c r="TJ123" i="7"/>
  <c r="TI123" i="7"/>
  <c r="TH123" i="7"/>
  <c r="TG123" i="7"/>
  <c r="TF123" i="7"/>
  <c r="TE123" i="7"/>
  <c r="TD123" i="7"/>
  <c r="TC123" i="7"/>
  <c r="TB123" i="7"/>
  <c r="TA123" i="7"/>
  <c r="SZ123" i="7"/>
  <c r="SX123" i="7"/>
  <c r="SW123" i="7"/>
  <c r="SV123" i="7"/>
  <c r="SU123" i="7"/>
  <c r="ST123" i="7"/>
  <c r="SS123" i="7"/>
  <c r="SR123" i="7"/>
  <c r="SQ123" i="7"/>
  <c r="SP123" i="7"/>
  <c r="SO123" i="7"/>
  <c r="SN123" i="7"/>
  <c r="SM123" i="7"/>
  <c r="SL123" i="7"/>
  <c r="SK123" i="7"/>
  <c r="SJ123" i="7"/>
  <c r="SH123" i="7"/>
  <c r="SG123" i="7"/>
  <c r="SF123" i="7"/>
  <c r="SE123" i="7"/>
  <c r="SD123" i="7"/>
  <c r="SC123" i="7"/>
  <c r="SB123" i="7"/>
  <c r="SA123" i="7"/>
  <c r="RZ123" i="7"/>
  <c r="RY123" i="7"/>
  <c r="RX123" i="7"/>
  <c r="RW123" i="7"/>
  <c r="RV123" i="7"/>
  <c r="RU123" i="7"/>
  <c r="RT123" i="7"/>
  <c r="RR123" i="7"/>
  <c r="RQ123" i="7"/>
  <c r="RP123" i="7"/>
  <c r="RO123" i="7"/>
  <c r="RN123" i="7"/>
  <c r="RM123" i="7"/>
  <c r="RL123" i="7"/>
  <c r="RK123" i="7"/>
  <c r="RJ123" i="7"/>
  <c r="RI123" i="7"/>
  <c r="RH123" i="7"/>
  <c r="RG123" i="7"/>
  <c r="RF123" i="7"/>
  <c r="RE123" i="7"/>
  <c r="RD123" i="7"/>
  <c r="RC123" i="7"/>
  <c r="RB123" i="7"/>
  <c r="RA123" i="7"/>
  <c r="QZ123" i="7"/>
  <c r="QY123" i="7"/>
  <c r="QX123" i="7"/>
  <c r="QW123" i="7"/>
  <c r="QV123" i="7"/>
  <c r="QU123" i="7"/>
  <c r="QT123" i="7"/>
  <c r="QS123" i="7"/>
  <c r="QQ123" i="7"/>
  <c r="QP123" i="7"/>
  <c r="QO123" i="7"/>
  <c r="QN123" i="7"/>
  <c r="QM123" i="7"/>
  <c r="QL123" i="7"/>
  <c r="QK123" i="7"/>
  <c r="QJ123" i="7"/>
  <c r="QI123" i="7"/>
  <c r="QH123" i="7"/>
  <c r="QG123" i="7"/>
  <c r="QF123" i="7"/>
  <c r="QE123" i="7"/>
  <c r="QD123" i="7"/>
  <c r="QC123" i="7"/>
  <c r="QA123" i="7"/>
  <c r="PZ123" i="7"/>
  <c r="PY123" i="7"/>
  <c r="PX123" i="7"/>
  <c r="PW123" i="7"/>
  <c r="PV123" i="7"/>
  <c r="PU123" i="7"/>
  <c r="PT123" i="7"/>
  <c r="PS123" i="7"/>
  <c r="PR123" i="7"/>
  <c r="PQ123" i="7"/>
  <c r="PP123" i="7"/>
  <c r="PO123" i="7"/>
  <c r="PN123" i="7"/>
  <c r="PM123" i="7"/>
  <c r="PK123" i="7"/>
  <c r="PJ123" i="7"/>
  <c r="PI123" i="7"/>
  <c r="PH123" i="7"/>
  <c r="PG123" i="7"/>
  <c r="PF123" i="7"/>
  <c r="PE123" i="7"/>
  <c r="PD123" i="7"/>
  <c r="PC123" i="7"/>
  <c r="PB123" i="7"/>
  <c r="PA123" i="7"/>
  <c r="OZ123" i="7"/>
  <c r="OY123" i="7"/>
  <c r="OX123" i="7"/>
  <c r="OW123" i="7"/>
  <c r="OU123" i="7"/>
  <c r="OT123" i="7"/>
  <c r="OS123" i="7"/>
  <c r="OR123" i="7"/>
  <c r="OQ123" i="7"/>
  <c r="OP123" i="7"/>
  <c r="OO123" i="7"/>
  <c r="ON123" i="7"/>
  <c r="OM123" i="7"/>
  <c r="OL123" i="7"/>
  <c r="OK123" i="7"/>
  <c r="OJ123" i="7"/>
  <c r="OI123" i="7"/>
  <c r="OH123" i="7"/>
  <c r="OG123" i="7"/>
  <c r="OE123" i="7"/>
  <c r="OD123" i="7"/>
  <c r="OC123" i="7"/>
  <c r="OB123" i="7"/>
  <c r="OA123" i="7"/>
  <c r="NZ123" i="7"/>
  <c r="NY123" i="7"/>
  <c r="NX123" i="7"/>
  <c r="NW123" i="7"/>
  <c r="NV123" i="7"/>
  <c r="NU123" i="7"/>
  <c r="NT123" i="7"/>
  <c r="NS123" i="7"/>
  <c r="NR123" i="7"/>
  <c r="NQ123" i="7"/>
  <c r="NO123" i="7"/>
  <c r="NN123" i="7"/>
  <c r="NM123" i="7"/>
  <c r="NL123" i="7"/>
  <c r="NK123" i="7"/>
  <c r="NJ123" i="7"/>
  <c r="NI123" i="7"/>
  <c r="NH123" i="7"/>
  <c r="NG123" i="7"/>
  <c r="NF123" i="7"/>
  <c r="NE123" i="7"/>
  <c r="ND123" i="7"/>
  <c r="NC123" i="7"/>
  <c r="NB123" i="7"/>
  <c r="NA123" i="7"/>
  <c r="MY123" i="7"/>
  <c r="MX123" i="7"/>
  <c r="MW123" i="7"/>
  <c r="MV123" i="7"/>
  <c r="MU123" i="7"/>
  <c r="MT123" i="7"/>
  <c r="MS123" i="7"/>
  <c r="MR123" i="7"/>
  <c r="MQ123" i="7"/>
  <c r="MP123" i="7"/>
  <c r="MO123" i="7"/>
  <c r="MN123" i="7"/>
  <c r="MM123" i="7"/>
  <c r="ML123" i="7"/>
  <c r="MK123" i="7"/>
  <c r="MI123" i="7"/>
  <c r="MH123" i="7"/>
  <c r="MG123" i="7"/>
  <c r="MF123" i="7"/>
  <c r="ME123" i="7"/>
  <c r="MD123" i="7"/>
  <c r="MC123" i="7"/>
  <c r="MB123" i="7"/>
  <c r="MA123" i="7"/>
  <c r="LZ123" i="7"/>
  <c r="LY123" i="7"/>
  <c r="LX123" i="7"/>
  <c r="LW123" i="7"/>
  <c r="LV123" i="7"/>
  <c r="LU123" i="7"/>
  <c r="LS123" i="7"/>
  <c r="LR123" i="7"/>
  <c r="LQ123" i="7"/>
  <c r="LP123" i="7"/>
  <c r="LO123" i="7"/>
  <c r="LN123" i="7"/>
  <c r="LM123" i="7"/>
  <c r="LL123" i="7"/>
  <c r="LK123" i="7"/>
  <c r="LJ123" i="7"/>
  <c r="LI123" i="7"/>
  <c r="LH123" i="7"/>
  <c r="LG123" i="7"/>
  <c r="LF123" i="7"/>
  <c r="LE123" i="7"/>
  <c r="LC123" i="7"/>
  <c r="LB123" i="7"/>
  <c r="LA123" i="7"/>
  <c r="KZ123" i="7"/>
  <c r="KY123" i="7"/>
  <c r="KX123" i="7"/>
  <c r="KW123" i="7"/>
  <c r="KV123" i="7"/>
  <c r="KU123" i="7"/>
  <c r="KT123" i="7"/>
  <c r="KS123" i="7"/>
  <c r="KR123" i="7"/>
  <c r="KQ123" i="7"/>
  <c r="KP123" i="7"/>
  <c r="KO123" i="7"/>
  <c r="KN123" i="7"/>
  <c r="KM123" i="7"/>
  <c r="KL123" i="7"/>
  <c r="KK123" i="7"/>
  <c r="KJ123" i="7"/>
  <c r="KI123" i="7"/>
  <c r="KH123" i="7"/>
  <c r="KG123" i="7"/>
  <c r="KF123" i="7"/>
  <c r="KE123" i="7"/>
  <c r="KD123" i="7"/>
  <c r="KB123" i="7"/>
  <c r="KA123" i="7"/>
  <c r="JZ123" i="7"/>
  <c r="JY123" i="7"/>
  <c r="JX123" i="7"/>
  <c r="JW123" i="7"/>
  <c r="JV123" i="7"/>
  <c r="JU123" i="7"/>
  <c r="JT123" i="7"/>
  <c r="JS123" i="7"/>
  <c r="JR123" i="7"/>
  <c r="JQ123" i="7"/>
  <c r="JP123" i="7"/>
  <c r="JO123" i="7"/>
  <c r="JN123" i="7"/>
  <c r="JL123" i="7"/>
  <c r="JK123" i="7"/>
  <c r="JJ123" i="7"/>
  <c r="JI123" i="7"/>
  <c r="JH123" i="7"/>
  <c r="JG123" i="7"/>
  <c r="JF123" i="7"/>
  <c r="JE123" i="7"/>
  <c r="JD123" i="7"/>
  <c r="JC123" i="7"/>
  <c r="JB123" i="7"/>
  <c r="JA123" i="7"/>
  <c r="IZ123" i="7"/>
  <c r="IY123" i="7"/>
  <c r="IX123" i="7"/>
  <c r="IV123" i="7"/>
  <c r="IU123" i="7"/>
  <c r="IT123" i="7"/>
  <c r="IS123" i="7"/>
  <c r="IR123" i="7"/>
  <c r="IQ123" i="7"/>
  <c r="IP123" i="7"/>
  <c r="IO123" i="7"/>
  <c r="IN123" i="7"/>
  <c r="IM123" i="7"/>
  <c r="IL123" i="7"/>
  <c r="IK123" i="7"/>
  <c r="IJ123" i="7"/>
  <c r="II123" i="7"/>
  <c r="IH123" i="7"/>
  <c r="IF123" i="7"/>
  <c r="IE123" i="7"/>
  <c r="ID123" i="7"/>
  <c r="IC123" i="7"/>
  <c r="IB123" i="7"/>
  <c r="IA123" i="7"/>
  <c r="HZ123" i="7"/>
  <c r="HY123" i="7"/>
  <c r="HX123" i="7"/>
  <c r="HW123" i="7"/>
  <c r="HV123" i="7"/>
  <c r="HU123" i="7"/>
  <c r="HT123" i="7"/>
  <c r="HS123" i="7"/>
  <c r="HR123" i="7"/>
  <c r="HP123" i="7"/>
  <c r="HO123" i="7"/>
  <c r="HN123" i="7"/>
  <c r="HM123" i="7"/>
  <c r="HL123" i="7"/>
  <c r="HK123" i="7"/>
  <c r="HJ123" i="7"/>
  <c r="HI123" i="7"/>
  <c r="HH123" i="7"/>
  <c r="HG123" i="7"/>
  <c r="HF123" i="7"/>
  <c r="HE123" i="7"/>
  <c r="HD123" i="7"/>
  <c r="HC123" i="7"/>
  <c r="HB123" i="7"/>
  <c r="HA123" i="7"/>
  <c r="GZ123" i="7"/>
  <c r="GY123" i="7"/>
  <c r="GX123" i="7"/>
  <c r="GW123" i="7"/>
  <c r="GV123" i="7"/>
  <c r="GU123" i="7"/>
  <c r="GT123" i="7"/>
  <c r="GS123" i="7"/>
  <c r="GR123" i="7"/>
  <c r="GQ123" i="7"/>
  <c r="GP123" i="7"/>
  <c r="GN123" i="7"/>
  <c r="GM123" i="7"/>
  <c r="GL123" i="7"/>
  <c r="GK123" i="7"/>
  <c r="GJ123" i="7"/>
  <c r="GI123" i="7"/>
  <c r="GH123" i="7"/>
  <c r="GG123" i="7"/>
  <c r="GF123" i="7"/>
  <c r="GE123" i="7"/>
  <c r="GD123" i="7"/>
  <c r="GC123" i="7"/>
  <c r="GB123" i="7"/>
  <c r="GA123" i="7"/>
  <c r="FZ123" i="7"/>
  <c r="FX123" i="7"/>
  <c r="FW123" i="7"/>
  <c r="FV123" i="7"/>
  <c r="FU123" i="7"/>
  <c r="FT123" i="7"/>
  <c r="FS123" i="7"/>
  <c r="FR123" i="7"/>
  <c r="FQ123" i="7"/>
  <c r="FP123" i="7"/>
  <c r="FO123" i="7"/>
  <c r="FN123" i="7"/>
  <c r="FM123" i="7"/>
  <c r="FL123" i="7"/>
  <c r="FK123" i="7"/>
  <c r="FJ123" i="7"/>
  <c r="FH123" i="7"/>
  <c r="FG123" i="7"/>
  <c r="FF123" i="7"/>
  <c r="FE123" i="7"/>
  <c r="FD123" i="7"/>
  <c r="FC123" i="7"/>
  <c r="FB123" i="7"/>
  <c r="FA123" i="7"/>
  <c r="EZ123" i="7"/>
  <c r="EY123" i="7"/>
  <c r="EX123" i="7"/>
  <c r="EW123" i="7"/>
  <c r="EV123" i="7"/>
  <c r="EU123" i="7"/>
  <c r="ET123" i="7"/>
  <c r="ER123" i="7"/>
  <c r="EQ123" i="7"/>
  <c r="EP123" i="7"/>
  <c r="EO123" i="7"/>
  <c r="EN123" i="7"/>
  <c r="EM123" i="7"/>
  <c r="EL123" i="7"/>
  <c r="EK123" i="7"/>
  <c r="EJ123" i="7"/>
  <c r="EI123" i="7"/>
  <c r="EH123" i="7"/>
  <c r="EG123" i="7"/>
  <c r="EF123" i="7"/>
  <c r="EE123" i="7"/>
  <c r="ED123" i="7"/>
  <c r="EB123" i="7"/>
  <c r="EA123" i="7"/>
  <c r="DZ123" i="7"/>
  <c r="DY123" i="7"/>
  <c r="DX123" i="7"/>
  <c r="DW123" i="7"/>
  <c r="DV123" i="7"/>
  <c r="DU123" i="7"/>
  <c r="DT123" i="7"/>
  <c r="DS123" i="7"/>
  <c r="DR123" i="7"/>
  <c r="DQ123" i="7"/>
  <c r="DP123" i="7"/>
  <c r="DO123" i="7"/>
  <c r="DN123" i="7"/>
  <c r="DL123" i="7"/>
  <c r="DK123" i="7"/>
  <c r="DJ123" i="7"/>
  <c r="DI123" i="7"/>
  <c r="DH123" i="7"/>
  <c r="DG123" i="7"/>
  <c r="DF123" i="7"/>
  <c r="DE123" i="7"/>
  <c r="DD123" i="7"/>
  <c r="DC123" i="7"/>
  <c r="DB123" i="7"/>
  <c r="DA123" i="7"/>
  <c r="CZ123" i="7"/>
  <c r="CY123" i="7"/>
  <c r="CX123" i="7"/>
  <c r="CV123" i="7"/>
  <c r="CU123" i="7"/>
  <c r="CT123" i="7"/>
  <c r="CS123" i="7"/>
  <c r="CR123" i="7"/>
  <c r="CQ123" i="7"/>
  <c r="CP123" i="7"/>
  <c r="CO123" i="7"/>
  <c r="CN123" i="7"/>
  <c r="CM123" i="7"/>
  <c r="CL123" i="7"/>
  <c r="CK123" i="7"/>
  <c r="CJ123" i="7"/>
  <c r="CI123" i="7"/>
  <c r="CH123" i="7"/>
  <c r="CG123" i="7"/>
  <c r="CF123" i="7"/>
  <c r="CE123" i="7"/>
  <c r="CD123" i="7"/>
  <c r="CC123" i="7"/>
  <c r="CB123" i="7"/>
  <c r="CA123" i="7"/>
  <c r="BZ123" i="7"/>
  <c r="BY123" i="7"/>
  <c r="BX123" i="7"/>
  <c r="BW123" i="7"/>
  <c r="BU123" i="7"/>
  <c r="BT123" i="7"/>
  <c r="BS123" i="7"/>
  <c r="BR123" i="7"/>
  <c r="BQ123" i="7"/>
  <c r="BP123" i="7"/>
  <c r="BO123" i="7"/>
  <c r="BN123" i="7"/>
  <c r="BM123" i="7"/>
  <c r="BL123" i="7"/>
  <c r="BK123" i="7"/>
  <c r="BJ123" i="7"/>
  <c r="BI123" i="7"/>
  <c r="BH123" i="7"/>
  <c r="BG123" i="7"/>
  <c r="BE123" i="7"/>
  <c r="BD123" i="7"/>
  <c r="BC123" i="7"/>
  <c r="BB123" i="7"/>
  <c r="BA123" i="7"/>
  <c r="AZ123" i="7"/>
  <c r="AY123" i="7"/>
  <c r="AX123" i="7"/>
  <c r="AW123" i="7"/>
  <c r="AV123" i="7"/>
  <c r="AU123" i="7"/>
  <c r="AT123" i="7"/>
  <c r="AS123" i="7"/>
  <c r="AR123" i="7"/>
  <c r="AQ123" i="7"/>
  <c r="AO123" i="7"/>
  <c r="AN123" i="7"/>
  <c r="AM123" i="7"/>
  <c r="AL123" i="7"/>
  <c r="AK123" i="7"/>
  <c r="AJ123" i="7"/>
  <c r="AI123" i="7"/>
  <c r="AH123" i="7"/>
  <c r="AG123" i="7"/>
  <c r="AF123" i="7"/>
  <c r="AE123" i="7"/>
  <c r="AD123" i="7"/>
  <c r="AC123" i="7"/>
  <c r="AB123" i="7"/>
  <c r="AA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I123" i="7"/>
  <c r="H123" i="7"/>
  <c r="G123" i="7"/>
  <c r="F123" i="7"/>
  <c r="UE122" i="7"/>
  <c r="TO122" i="7"/>
  <c r="SY122" i="7"/>
  <c r="SI122" i="7"/>
  <c r="RS122" i="7"/>
  <c r="QR122" i="7"/>
  <c r="QB122" i="7"/>
  <c r="PL122" i="7"/>
  <c r="OV122" i="7"/>
  <c r="OF122" i="7"/>
  <c r="NP122" i="7"/>
  <c r="MZ122" i="7"/>
  <c r="MJ122" i="7"/>
  <c r="LT122" i="7"/>
  <c r="LD122" i="7"/>
  <c r="KC122" i="7"/>
  <c r="JM122" i="7"/>
  <c r="IW122" i="7"/>
  <c r="IG122" i="7"/>
  <c r="HQ122" i="7"/>
  <c r="GO122" i="7"/>
  <c r="FY122" i="7"/>
  <c r="FI122" i="7"/>
  <c r="ES122" i="7"/>
  <c r="EC122" i="7"/>
  <c r="DM122" i="7"/>
  <c r="CW122" i="7"/>
  <c r="BV122" i="7"/>
  <c r="BF122" i="7"/>
  <c r="AP122" i="7"/>
  <c r="Z122" i="7"/>
  <c r="J122" i="7"/>
  <c r="E122" i="7"/>
  <c r="UE121" i="7"/>
  <c r="TO121" i="7"/>
  <c r="SY121" i="7"/>
  <c r="SI121" i="7"/>
  <c r="RS121" i="7"/>
  <c r="QR121" i="7"/>
  <c r="QB121" i="7"/>
  <c r="PL121" i="7"/>
  <c r="OV121" i="7"/>
  <c r="OF121" i="7"/>
  <c r="NP121" i="7"/>
  <c r="MZ121" i="7"/>
  <c r="MJ121" i="7"/>
  <c r="LT121" i="7"/>
  <c r="LD121" i="7"/>
  <c r="KC121" i="7"/>
  <c r="JM121" i="7"/>
  <c r="IW121" i="7"/>
  <c r="IG121" i="7"/>
  <c r="HQ121" i="7"/>
  <c r="GO121" i="7"/>
  <c r="FY121" i="7"/>
  <c r="FI121" i="7"/>
  <c r="ES121" i="7"/>
  <c r="EC121" i="7"/>
  <c r="DM121" i="7"/>
  <c r="CW121" i="7"/>
  <c r="BV121" i="7"/>
  <c r="BF121" i="7"/>
  <c r="AP121" i="7"/>
  <c r="Z121" i="7"/>
  <c r="J121" i="7"/>
  <c r="E121" i="7"/>
  <c r="VE121" i="7" s="1"/>
  <c r="UE120" i="7"/>
  <c r="TO120" i="7"/>
  <c r="SY120" i="7"/>
  <c r="SI120" i="7"/>
  <c r="RS120" i="7"/>
  <c r="QR120" i="7"/>
  <c r="QB120" i="7"/>
  <c r="PL120" i="7"/>
  <c r="OV120" i="7"/>
  <c r="OF120" i="7"/>
  <c r="NP120" i="7"/>
  <c r="MZ120" i="7"/>
  <c r="MJ120" i="7"/>
  <c r="LT120" i="7"/>
  <c r="LD120" i="7"/>
  <c r="KC120" i="7"/>
  <c r="JM120" i="7"/>
  <c r="IW120" i="7"/>
  <c r="IG120" i="7"/>
  <c r="HQ120" i="7"/>
  <c r="GO120" i="7"/>
  <c r="FY120" i="7"/>
  <c r="FI120" i="7"/>
  <c r="ES120" i="7"/>
  <c r="EC120" i="7"/>
  <c r="DM120" i="7"/>
  <c r="CW120" i="7"/>
  <c r="BV120" i="7"/>
  <c r="BF120" i="7"/>
  <c r="AP120" i="7"/>
  <c r="Z120" i="7"/>
  <c r="J120" i="7"/>
  <c r="E120" i="7"/>
  <c r="VE120" i="7" s="1"/>
  <c r="UE119" i="7"/>
  <c r="TO119" i="7"/>
  <c r="SY119" i="7"/>
  <c r="SI119" i="7"/>
  <c r="RS119" i="7"/>
  <c r="QR119" i="7"/>
  <c r="QB119" i="7"/>
  <c r="PL119" i="7"/>
  <c r="OV119" i="7"/>
  <c r="OF119" i="7"/>
  <c r="NP119" i="7"/>
  <c r="MZ119" i="7"/>
  <c r="MJ119" i="7"/>
  <c r="LT119" i="7"/>
  <c r="LD119" i="7"/>
  <c r="KC119" i="7"/>
  <c r="JM119" i="7"/>
  <c r="IW119" i="7"/>
  <c r="IG119" i="7"/>
  <c r="HQ119" i="7"/>
  <c r="GO119" i="7"/>
  <c r="FY119" i="7"/>
  <c r="FI119" i="7"/>
  <c r="ES119" i="7"/>
  <c r="EC119" i="7"/>
  <c r="DM119" i="7"/>
  <c r="CW119" i="7"/>
  <c r="BV119" i="7"/>
  <c r="BF119" i="7"/>
  <c r="AP119" i="7"/>
  <c r="Z119" i="7"/>
  <c r="J119" i="7"/>
  <c r="E119" i="7"/>
  <c r="VE119" i="7" s="1"/>
  <c r="VD118" i="7"/>
  <c r="VC118" i="7"/>
  <c r="VB118" i="7"/>
  <c r="VA118" i="7"/>
  <c r="UZ118" i="7"/>
  <c r="UY118" i="7"/>
  <c r="UX118" i="7"/>
  <c r="UW118" i="7"/>
  <c r="UV118" i="7"/>
  <c r="UU118" i="7"/>
  <c r="UT118" i="7"/>
  <c r="US118" i="7"/>
  <c r="UR118" i="7"/>
  <c r="UQ118" i="7"/>
  <c r="UP118" i="7"/>
  <c r="UO118" i="7"/>
  <c r="UN118" i="7"/>
  <c r="UM118" i="7"/>
  <c r="UL118" i="7"/>
  <c r="UK118" i="7"/>
  <c r="UJ118" i="7"/>
  <c r="UI118" i="7"/>
  <c r="UH118" i="7"/>
  <c r="UG118" i="7"/>
  <c r="UF118" i="7"/>
  <c r="UD118" i="7"/>
  <c r="UC118" i="7"/>
  <c r="UB118" i="7"/>
  <c r="UA118" i="7"/>
  <c r="TZ118" i="7"/>
  <c r="TY118" i="7"/>
  <c r="TX118" i="7"/>
  <c r="TW118" i="7"/>
  <c r="TV118" i="7"/>
  <c r="TU118" i="7"/>
  <c r="TT118" i="7"/>
  <c r="TS118" i="7"/>
  <c r="TR118" i="7"/>
  <c r="TQ118" i="7"/>
  <c r="TP118" i="7"/>
  <c r="TN118" i="7"/>
  <c r="TM118" i="7"/>
  <c r="TL118" i="7"/>
  <c r="TK118" i="7"/>
  <c r="TJ118" i="7"/>
  <c r="TI118" i="7"/>
  <c r="TH118" i="7"/>
  <c r="TG118" i="7"/>
  <c r="TF118" i="7"/>
  <c r="TE118" i="7"/>
  <c r="TD118" i="7"/>
  <c r="TC118" i="7"/>
  <c r="TB118" i="7"/>
  <c r="TA118" i="7"/>
  <c r="SZ118" i="7"/>
  <c r="SX118" i="7"/>
  <c r="SW118" i="7"/>
  <c r="SV118" i="7"/>
  <c r="SU118" i="7"/>
  <c r="ST118" i="7"/>
  <c r="SS118" i="7"/>
  <c r="SR118" i="7"/>
  <c r="SQ118" i="7"/>
  <c r="SP118" i="7"/>
  <c r="SO118" i="7"/>
  <c r="SN118" i="7"/>
  <c r="SM118" i="7"/>
  <c r="SL118" i="7"/>
  <c r="SK118" i="7"/>
  <c r="SJ118" i="7"/>
  <c r="SH118" i="7"/>
  <c r="SG118" i="7"/>
  <c r="SF118" i="7"/>
  <c r="SE118" i="7"/>
  <c r="SD118" i="7"/>
  <c r="SC118" i="7"/>
  <c r="SB118" i="7"/>
  <c r="SA118" i="7"/>
  <c r="RZ118" i="7"/>
  <c r="RY118" i="7"/>
  <c r="RX118" i="7"/>
  <c r="RW118" i="7"/>
  <c r="RV118" i="7"/>
  <c r="RU118" i="7"/>
  <c r="RT118" i="7"/>
  <c r="RR118" i="7"/>
  <c r="RQ118" i="7"/>
  <c r="RP118" i="7"/>
  <c r="RO118" i="7"/>
  <c r="RN118" i="7"/>
  <c r="RM118" i="7"/>
  <c r="RL118" i="7"/>
  <c r="RK118" i="7"/>
  <c r="RJ118" i="7"/>
  <c r="RI118" i="7"/>
  <c r="RH118" i="7"/>
  <c r="RG118" i="7"/>
  <c r="RF118" i="7"/>
  <c r="RE118" i="7"/>
  <c r="RD118" i="7"/>
  <c r="RC118" i="7"/>
  <c r="RB118" i="7"/>
  <c r="RA118" i="7"/>
  <c r="QZ118" i="7"/>
  <c r="QY118" i="7"/>
  <c r="QX118" i="7"/>
  <c r="QW118" i="7"/>
  <c r="QV118" i="7"/>
  <c r="QU118" i="7"/>
  <c r="QT118" i="7"/>
  <c r="QS118" i="7"/>
  <c r="QQ118" i="7"/>
  <c r="QP118" i="7"/>
  <c r="QO118" i="7"/>
  <c r="QN118" i="7"/>
  <c r="QM118" i="7"/>
  <c r="QL118" i="7"/>
  <c r="QK118" i="7"/>
  <c r="QJ118" i="7"/>
  <c r="QI118" i="7"/>
  <c r="QH118" i="7"/>
  <c r="QG118" i="7"/>
  <c r="QF118" i="7"/>
  <c r="QE118" i="7"/>
  <c r="QD118" i="7"/>
  <c r="QC118" i="7"/>
  <c r="QA118" i="7"/>
  <c r="PZ118" i="7"/>
  <c r="PY118" i="7"/>
  <c r="PX118" i="7"/>
  <c r="PW118" i="7"/>
  <c r="PV118" i="7"/>
  <c r="PU118" i="7"/>
  <c r="PT118" i="7"/>
  <c r="PS118" i="7"/>
  <c r="PR118" i="7"/>
  <c r="PQ118" i="7"/>
  <c r="PP118" i="7"/>
  <c r="PO118" i="7"/>
  <c r="PN118" i="7"/>
  <c r="PM118" i="7"/>
  <c r="PK118" i="7"/>
  <c r="PJ118" i="7"/>
  <c r="PI118" i="7"/>
  <c r="PH118" i="7"/>
  <c r="PG118" i="7"/>
  <c r="PF118" i="7"/>
  <c r="PE118" i="7"/>
  <c r="PD118" i="7"/>
  <c r="PC118" i="7"/>
  <c r="PB118" i="7"/>
  <c r="PA118" i="7"/>
  <c r="OZ118" i="7"/>
  <c r="OY118" i="7"/>
  <c r="OX118" i="7"/>
  <c r="OW118" i="7"/>
  <c r="OU118" i="7"/>
  <c r="OT118" i="7"/>
  <c r="OS118" i="7"/>
  <c r="OR118" i="7"/>
  <c r="OQ118" i="7"/>
  <c r="OP118" i="7"/>
  <c r="OO118" i="7"/>
  <c r="ON118" i="7"/>
  <c r="OM118" i="7"/>
  <c r="OL118" i="7"/>
  <c r="OK118" i="7"/>
  <c r="OJ118" i="7"/>
  <c r="OI118" i="7"/>
  <c r="OH118" i="7"/>
  <c r="OG118" i="7"/>
  <c r="OE118" i="7"/>
  <c r="OD118" i="7"/>
  <c r="OC118" i="7"/>
  <c r="OB118" i="7"/>
  <c r="OA118" i="7"/>
  <c r="NZ118" i="7"/>
  <c r="NY118" i="7"/>
  <c r="NX118" i="7"/>
  <c r="NW118" i="7"/>
  <c r="NV118" i="7"/>
  <c r="NU118" i="7"/>
  <c r="NT118" i="7"/>
  <c r="NS118" i="7"/>
  <c r="NR118" i="7"/>
  <c r="NQ118" i="7"/>
  <c r="NO118" i="7"/>
  <c r="NN118" i="7"/>
  <c r="NM118" i="7"/>
  <c r="NL118" i="7"/>
  <c r="NK118" i="7"/>
  <c r="NJ118" i="7"/>
  <c r="NI118" i="7"/>
  <c r="NH118" i="7"/>
  <c r="NG118" i="7"/>
  <c r="NF118" i="7"/>
  <c r="NE118" i="7"/>
  <c r="ND118" i="7"/>
  <c r="NC118" i="7"/>
  <c r="NB118" i="7"/>
  <c r="NA118" i="7"/>
  <c r="MY118" i="7"/>
  <c r="MX118" i="7"/>
  <c r="MW118" i="7"/>
  <c r="MV118" i="7"/>
  <c r="MU118" i="7"/>
  <c r="MT118" i="7"/>
  <c r="MS118" i="7"/>
  <c r="MR118" i="7"/>
  <c r="MQ118" i="7"/>
  <c r="MP118" i="7"/>
  <c r="MO118" i="7"/>
  <c r="MN118" i="7"/>
  <c r="MM118" i="7"/>
  <c r="ML118" i="7"/>
  <c r="MK118" i="7"/>
  <c r="MI118" i="7"/>
  <c r="MH118" i="7"/>
  <c r="MG118" i="7"/>
  <c r="MF118" i="7"/>
  <c r="ME118" i="7"/>
  <c r="MD118" i="7"/>
  <c r="MC118" i="7"/>
  <c r="MB118" i="7"/>
  <c r="MA118" i="7"/>
  <c r="LZ118" i="7"/>
  <c r="LY118" i="7"/>
  <c r="LX118" i="7"/>
  <c r="LW118" i="7"/>
  <c r="LV118" i="7"/>
  <c r="LU118" i="7"/>
  <c r="LS118" i="7"/>
  <c r="LR118" i="7"/>
  <c r="LQ118" i="7"/>
  <c r="LP118" i="7"/>
  <c r="LO118" i="7"/>
  <c r="LN118" i="7"/>
  <c r="LM118" i="7"/>
  <c r="LL118" i="7"/>
  <c r="LK118" i="7"/>
  <c r="LJ118" i="7"/>
  <c r="LI118" i="7"/>
  <c r="LH118" i="7"/>
  <c r="LG118" i="7"/>
  <c r="LF118" i="7"/>
  <c r="LE118" i="7"/>
  <c r="LC118" i="7"/>
  <c r="LB118" i="7"/>
  <c r="LA118" i="7"/>
  <c r="KZ118" i="7"/>
  <c r="KY118" i="7"/>
  <c r="KX118" i="7"/>
  <c r="KW118" i="7"/>
  <c r="KV118" i="7"/>
  <c r="KU118" i="7"/>
  <c r="KT118" i="7"/>
  <c r="KS118" i="7"/>
  <c r="KR118" i="7"/>
  <c r="KQ118" i="7"/>
  <c r="KP118" i="7"/>
  <c r="KO118" i="7"/>
  <c r="KN118" i="7"/>
  <c r="KM118" i="7"/>
  <c r="KL118" i="7"/>
  <c r="KK118" i="7"/>
  <c r="KJ118" i="7"/>
  <c r="KI118" i="7"/>
  <c r="KH118" i="7"/>
  <c r="KG118" i="7"/>
  <c r="KF118" i="7"/>
  <c r="KE118" i="7"/>
  <c r="KD118" i="7"/>
  <c r="KB118" i="7"/>
  <c r="KA118" i="7"/>
  <c r="JZ118" i="7"/>
  <c r="JY118" i="7"/>
  <c r="JX118" i="7"/>
  <c r="JW118" i="7"/>
  <c r="JV118" i="7"/>
  <c r="JU118" i="7"/>
  <c r="JT118" i="7"/>
  <c r="JS118" i="7"/>
  <c r="JR118" i="7"/>
  <c r="JQ118" i="7"/>
  <c r="JP118" i="7"/>
  <c r="JO118" i="7"/>
  <c r="JN118" i="7"/>
  <c r="JL118" i="7"/>
  <c r="JK118" i="7"/>
  <c r="JJ118" i="7"/>
  <c r="JI118" i="7"/>
  <c r="JH118" i="7"/>
  <c r="JG118" i="7"/>
  <c r="JF118" i="7"/>
  <c r="JE118" i="7"/>
  <c r="JD118" i="7"/>
  <c r="JC118" i="7"/>
  <c r="JB118" i="7"/>
  <c r="JA118" i="7"/>
  <c r="IZ118" i="7"/>
  <c r="IY118" i="7"/>
  <c r="IX118" i="7"/>
  <c r="IV118" i="7"/>
  <c r="IU118" i="7"/>
  <c r="IT118" i="7"/>
  <c r="IS118" i="7"/>
  <c r="IR118" i="7"/>
  <c r="IQ118" i="7"/>
  <c r="IP118" i="7"/>
  <c r="IO118" i="7"/>
  <c r="IN118" i="7"/>
  <c r="IM118" i="7"/>
  <c r="IL118" i="7"/>
  <c r="IK118" i="7"/>
  <c r="IJ118" i="7"/>
  <c r="II118" i="7"/>
  <c r="IH118" i="7"/>
  <c r="IF118" i="7"/>
  <c r="IE118" i="7"/>
  <c r="ID118" i="7"/>
  <c r="IC118" i="7"/>
  <c r="IB118" i="7"/>
  <c r="IA118" i="7"/>
  <c r="HZ118" i="7"/>
  <c r="HY118" i="7"/>
  <c r="HX118" i="7"/>
  <c r="HW118" i="7"/>
  <c r="HV118" i="7"/>
  <c r="HU118" i="7"/>
  <c r="HT118" i="7"/>
  <c r="HS118" i="7"/>
  <c r="HR118" i="7"/>
  <c r="HP118" i="7"/>
  <c r="HO118" i="7"/>
  <c r="HN118" i="7"/>
  <c r="HM118" i="7"/>
  <c r="HL118" i="7"/>
  <c r="HK118" i="7"/>
  <c r="HJ118" i="7"/>
  <c r="HI118" i="7"/>
  <c r="HH118" i="7"/>
  <c r="HG118" i="7"/>
  <c r="HF118" i="7"/>
  <c r="HE118" i="7"/>
  <c r="HD118" i="7"/>
  <c r="HC118" i="7"/>
  <c r="HB118" i="7"/>
  <c r="HA118" i="7"/>
  <c r="GZ118" i="7"/>
  <c r="GY118" i="7"/>
  <c r="GX118" i="7"/>
  <c r="GW118" i="7"/>
  <c r="GV118" i="7"/>
  <c r="GU118" i="7"/>
  <c r="GT118" i="7"/>
  <c r="GS118" i="7"/>
  <c r="GR118" i="7"/>
  <c r="GQ118" i="7"/>
  <c r="GP118" i="7"/>
  <c r="GN118" i="7"/>
  <c r="GM118" i="7"/>
  <c r="GL118" i="7"/>
  <c r="GK118" i="7"/>
  <c r="GJ118" i="7"/>
  <c r="GI118" i="7"/>
  <c r="GH118" i="7"/>
  <c r="GG118" i="7"/>
  <c r="GF118" i="7"/>
  <c r="GE118" i="7"/>
  <c r="GD118" i="7"/>
  <c r="GC118" i="7"/>
  <c r="GB118" i="7"/>
  <c r="GA118" i="7"/>
  <c r="FZ118" i="7"/>
  <c r="FX118" i="7"/>
  <c r="FW118" i="7"/>
  <c r="FV118" i="7"/>
  <c r="FU118" i="7"/>
  <c r="FT118" i="7"/>
  <c r="FS118" i="7"/>
  <c r="FR118" i="7"/>
  <c r="FQ118" i="7"/>
  <c r="FP118" i="7"/>
  <c r="FO118" i="7"/>
  <c r="FN118" i="7"/>
  <c r="FM118" i="7"/>
  <c r="FL118" i="7"/>
  <c r="FK118" i="7"/>
  <c r="FJ118" i="7"/>
  <c r="FH118" i="7"/>
  <c r="FG118" i="7"/>
  <c r="FF118" i="7"/>
  <c r="FE118" i="7"/>
  <c r="FD118" i="7"/>
  <c r="FC118" i="7"/>
  <c r="FB118" i="7"/>
  <c r="FA118" i="7"/>
  <c r="EZ118" i="7"/>
  <c r="EY118" i="7"/>
  <c r="EX118" i="7"/>
  <c r="EW118" i="7"/>
  <c r="EV118" i="7"/>
  <c r="EU118" i="7"/>
  <c r="ET118" i="7"/>
  <c r="ER118" i="7"/>
  <c r="EQ118" i="7"/>
  <c r="EP118" i="7"/>
  <c r="EO118" i="7"/>
  <c r="EN118" i="7"/>
  <c r="EM118" i="7"/>
  <c r="EL118" i="7"/>
  <c r="EK118" i="7"/>
  <c r="EJ118" i="7"/>
  <c r="EI118" i="7"/>
  <c r="EH118" i="7"/>
  <c r="EG118" i="7"/>
  <c r="EF118" i="7"/>
  <c r="EE118" i="7"/>
  <c r="ED118" i="7"/>
  <c r="EB118" i="7"/>
  <c r="EA118" i="7"/>
  <c r="DZ118" i="7"/>
  <c r="DY118" i="7"/>
  <c r="DX118" i="7"/>
  <c r="DW118" i="7"/>
  <c r="DV118" i="7"/>
  <c r="DU118" i="7"/>
  <c r="DT118" i="7"/>
  <c r="DS118" i="7"/>
  <c r="DR118" i="7"/>
  <c r="DQ118" i="7"/>
  <c r="DP118" i="7"/>
  <c r="DO118" i="7"/>
  <c r="DN118" i="7"/>
  <c r="DL118" i="7"/>
  <c r="DK118" i="7"/>
  <c r="DJ118" i="7"/>
  <c r="DI118" i="7"/>
  <c r="DH118" i="7"/>
  <c r="DG118" i="7"/>
  <c r="DF118" i="7"/>
  <c r="DE118" i="7"/>
  <c r="DD118" i="7"/>
  <c r="DC118" i="7"/>
  <c r="DB118" i="7"/>
  <c r="DA118" i="7"/>
  <c r="CZ118" i="7"/>
  <c r="CY118" i="7"/>
  <c r="CX118" i="7"/>
  <c r="CV118" i="7"/>
  <c r="CU118" i="7"/>
  <c r="CT118" i="7"/>
  <c r="CS118" i="7"/>
  <c r="CR118" i="7"/>
  <c r="CQ118" i="7"/>
  <c r="CP118" i="7"/>
  <c r="CO118" i="7"/>
  <c r="CN118" i="7"/>
  <c r="CM118" i="7"/>
  <c r="CL118" i="7"/>
  <c r="CK118" i="7"/>
  <c r="CJ118" i="7"/>
  <c r="CI118" i="7"/>
  <c r="CH118" i="7"/>
  <c r="CG118" i="7"/>
  <c r="CF118" i="7"/>
  <c r="CE118" i="7"/>
  <c r="CD118" i="7"/>
  <c r="CC118" i="7"/>
  <c r="CB118" i="7"/>
  <c r="CA118" i="7"/>
  <c r="BZ118" i="7"/>
  <c r="BY118" i="7"/>
  <c r="BX118" i="7"/>
  <c r="BW118" i="7"/>
  <c r="BU118" i="7"/>
  <c r="BT118" i="7"/>
  <c r="BS118" i="7"/>
  <c r="BR118" i="7"/>
  <c r="BQ118" i="7"/>
  <c r="BP118" i="7"/>
  <c r="BO118" i="7"/>
  <c r="BN118" i="7"/>
  <c r="BM118" i="7"/>
  <c r="BL118" i="7"/>
  <c r="BK118" i="7"/>
  <c r="BJ118" i="7"/>
  <c r="BI118" i="7"/>
  <c r="BH118" i="7"/>
  <c r="BG118" i="7"/>
  <c r="BE118" i="7"/>
  <c r="BD118" i="7"/>
  <c r="BC118" i="7"/>
  <c r="BB118" i="7"/>
  <c r="BA118" i="7"/>
  <c r="AZ118" i="7"/>
  <c r="AY118" i="7"/>
  <c r="AX118" i="7"/>
  <c r="AW118" i="7"/>
  <c r="AV118" i="7"/>
  <c r="AU118" i="7"/>
  <c r="AT118" i="7"/>
  <c r="AS118" i="7"/>
  <c r="AR118" i="7"/>
  <c r="AQ118" i="7"/>
  <c r="AO118" i="7"/>
  <c r="AN118" i="7"/>
  <c r="AM118" i="7"/>
  <c r="AL118" i="7"/>
  <c r="AK118" i="7"/>
  <c r="AJ118" i="7"/>
  <c r="AI118" i="7"/>
  <c r="AH118" i="7"/>
  <c r="AG118" i="7"/>
  <c r="AF118" i="7"/>
  <c r="AE118" i="7"/>
  <c r="AD118" i="7"/>
  <c r="AC118" i="7"/>
  <c r="AB118" i="7"/>
  <c r="AA118" i="7"/>
  <c r="Y118" i="7"/>
  <c r="X118" i="7"/>
  <c r="W118" i="7"/>
  <c r="V118" i="7"/>
  <c r="U118" i="7"/>
  <c r="T118" i="7"/>
  <c r="S118" i="7"/>
  <c r="R118" i="7"/>
  <c r="Q118" i="7"/>
  <c r="P118" i="7"/>
  <c r="O118" i="7"/>
  <c r="N118" i="7"/>
  <c r="M118" i="7"/>
  <c r="L118" i="7"/>
  <c r="K118" i="7"/>
  <c r="I118" i="7"/>
  <c r="H118" i="7"/>
  <c r="G118" i="7"/>
  <c r="F118" i="7"/>
  <c r="UE117" i="7"/>
  <c r="TO117" i="7"/>
  <c r="SY117" i="7"/>
  <c r="SI117" i="7"/>
  <c r="RS117" i="7"/>
  <c r="QR117" i="7"/>
  <c r="QB117" i="7"/>
  <c r="PL117" i="7"/>
  <c r="OV117" i="7"/>
  <c r="OF117" i="7"/>
  <c r="NP117" i="7"/>
  <c r="MZ117" i="7"/>
  <c r="MJ117" i="7"/>
  <c r="LT117" i="7"/>
  <c r="LD117" i="7"/>
  <c r="KC117" i="7"/>
  <c r="JM117" i="7"/>
  <c r="IW117" i="7"/>
  <c r="IG117" i="7"/>
  <c r="HQ117" i="7"/>
  <c r="GO117" i="7"/>
  <c r="FY117" i="7"/>
  <c r="FI117" i="7"/>
  <c r="ES117" i="7"/>
  <c r="EC117" i="7"/>
  <c r="DM117" i="7"/>
  <c r="CW117" i="7"/>
  <c r="BV117" i="7"/>
  <c r="BF117" i="7"/>
  <c r="AP117" i="7"/>
  <c r="Z117" i="7"/>
  <c r="J117" i="7"/>
  <c r="E117" i="7"/>
  <c r="VE117" i="7" s="1"/>
  <c r="UE116" i="7"/>
  <c r="TO116" i="7"/>
  <c r="SY116" i="7"/>
  <c r="SI116" i="7"/>
  <c r="RS116" i="7"/>
  <c r="QR116" i="7"/>
  <c r="QB116" i="7"/>
  <c r="PL116" i="7"/>
  <c r="OV116" i="7"/>
  <c r="OF116" i="7"/>
  <c r="NP116" i="7"/>
  <c r="MZ116" i="7"/>
  <c r="MJ116" i="7"/>
  <c r="LT116" i="7"/>
  <c r="LD116" i="7"/>
  <c r="KC116" i="7"/>
  <c r="JM116" i="7"/>
  <c r="IW116" i="7"/>
  <c r="IG116" i="7"/>
  <c r="HQ116" i="7"/>
  <c r="GO116" i="7"/>
  <c r="FY116" i="7"/>
  <c r="FI116" i="7"/>
  <c r="ES116" i="7"/>
  <c r="EC116" i="7"/>
  <c r="DM116" i="7"/>
  <c r="CW116" i="7"/>
  <c r="BV116" i="7"/>
  <c r="BF116" i="7"/>
  <c r="AP116" i="7"/>
  <c r="Z116" i="7"/>
  <c r="J116" i="7"/>
  <c r="E116" i="7"/>
  <c r="VE116" i="7" s="1"/>
  <c r="UE115" i="7"/>
  <c r="TO115" i="7"/>
  <c r="SY115" i="7"/>
  <c r="SI115" i="7"/>
  <c r="RS115" i="7"/>
  <c r="QR115" i="7"/>
  <c r="QB115" i="7"/>
  <c r="PL115" i="7"/>
  <c r="OV115" i="7"/>
  <c r="OF115" i="7"/>
  <c r="NP115" i="7"/>
  <c r="MZ115" i="7"/>
  <c r="MJ115" i="7"/>
  <c r="LT115" i="7"/>
  <c r="LD115" i="7"/>
  <c r="KC115" i="7"/>
  <c r="JM115" i="7"/>
  <c r="IW115" i="7"/>
  <c r="IG115" i="7"/>
  <c r="HQ115" i="7"/>
  <c r="GO115" i="7"/>
  <c r="FY115" i="7"/>
  <c r="FI115" i="7"/>
  <c r="ES115" i="7"/>
  <c r="EC115" i="7"/>
  <c r="DM115" i="7"/>
  <c r="CW115" i="7"/>
  <c r="BV115" i="7"/>
  <c r="BF115" i="7"/>
  <c r="AP115" i="7"/>
  <c r="Z115" i="7"/>
  <c r="J115" i="7"/>
  <c r="E115" i="7"/>
  <c r="VE115" i="7" s="1"/>
  <c r="UE114" i="7"/>
  <c r="TO114" i="7"/>
  <c r="SY114" i="7"/>
  <c r="SI114" i="7"/>
  <c r="RS114" i="7"/>
  <c r="QR114" i="7"/>
  <c r="QB114" i="7"/>
  <c r="PL114" i="7"/>
  <c r="OV114" i="7"/>
  <c r="OF114" i="7"/>
  <c r="NP114" i="7"/>
  <c r="MZ114" i="7"/>
  <c r="MJ114" i="7"/>
  <c r="LT114" i="7"/>
  <c r="LD114" i="7"/>
  <c r="KC114" i="7"/>
  <c r="JM114" i="7"/>
  <c r="IW114" i="7"/>
  <c r="IG114" i="7"/>
  <c r="HQ114" i="7"/>
  <c r="GO114" i="7"/>
  <c r="FY114" i="7"/>
  <c r="FI114" i="7"/>
  <c r="ES114" i="7"/>
  <c r="EC114" i="7"/>
  <c r="DM114" i="7"/>
  <c r="CW114" i="7"/>
  <c r="BV114" i="7"/>
  <c r="BF114" i="7"/>
  <c r="AP114" i="7"/>
  <c r="Z114" i="7"/>
  <c r="J114" i="7"/>
  <c r="E114" i="7"/>
  <c r="VE114" i="7" s="1"/>
  <c r="VD113" i="7"/>
  <c r="VC113" i="7"/>
  <c r="VB113" i="7"/>
  <c r="VA113" i="7"/>
  <c r="UZ113" i="7"/>
  <c r="UY113" i="7"/>
  <c r="UX113" i="7"/>
  <c r="UW113" i="7"/>
  <c r="UV113" i="7"/>
  <c r="UU113" i="7"/>
  <c r="UT113" i="7"/>
  <c r="US113" i="7"/>
  <c r="UR113" i="7"/>
  <c r="UQ113" i="7"/>
  <c r="UP113" i="7"/>
  <c r="UO113" i="7"/>
  <c r="UN113" i="7"/>
  <c r="UM113" i="7"/>
  <c r="UL113" i="7"/>
  <c r="UK113" i="7"/>
  <c r="UJ113" i="7"/>
  <c r="UI113" i="7"/>
  <c r="UH113" i="7"/>
  <c r="UG113" i="7"/>
  <c r="UF113" i="7"/>
  <c r="UD113" i="7"/>
  <c r="UC113" i="7"/>
  <c r="UB113" i="7"/>
  <c r="UA113" i="7"/>
  <c r="TZ113" i="7"/>
  <c r="TY113" i="7"/>
  <c r="TX113" i="7"/>
  <c r="TW113" i="7"/>
  <c r="TV113" i="7"/>
  <c r="TU113" i="7"/>
  <c r="TT113" i="7"/>
  <c r="TS113" i="7"/>
  <c r="TR113" i="7"/>
  <c r="TQ113" i="7"/>
  <c r="TP113" i="7"/>
  <c r="TN113" i="7"/>
  <c r="TM113" i="7"/>
  <c r="TL113" i="7"/>
  <c r="TK113" i="7"/>
  <c r="TJ113" i="7"/>
  <c r="TI113" i="7"/>
  <c r="TH113" i="7"/>
  <c r="TG113" i="7"/>
  <c r="TF113" i="7"/>
  <c r="TE113" i="7"/>
  <c r="TD113" i="7"/>
  <c r="TC113" i="7"/>
  <c r="TB113" i="7"/>
  <c r="TA113" i="7"/>
  <c r="SZ113" i="7"/>
  <c r="SX113" i="7"/>
  <c r="SW113" i="7"/>
  <c r="SV113" i="7"/>
  <c r="SU113" i="7"/>
  <c r="ST113" i="7"/>
  <c r="SS113" i="7"/>
  <c r="SR113" i="7"/>
  <c r="SQ113" i="7"/>
  <c r="SP113" i="7"/>
  <c r="SO113" i="7"/>
  <c r="SN113" i="7"/>
  <c r="SM113" i="7"/>
  <c r="SL113" i="7"/>
  <c r="SK113" i="7"/>
  <c r="SJ113" i="7"/>
  <c r="SH113" i="7"/>
  <c r="SG113" i="7"/>
  <c r="SF113" i="7"/>
  <c r="SE113" i="7"/>
  <c r="SD113" i="7"/>
  <c r="SC113" i="7"/>
  <c r="SB113" i="7"/>
  <c r="SA113" i="7"/>
  <c r="RZ113" i="7"/>
  <c r="RY113" i="7"/>
  <c r="RX113" i="7"/>
  <c r="RW113" i="7"/>
  <c r="RV113" i="7"/>
  <c r="RU113" i="7"/>
  <c r="RT113" i="7"/>
  <c r="RR113" i="7"/>
  <c r="RQ113" i="7"/>
  <c r="RP113" i="7"/>
  <c r="RO113" i="7"/>
  <c r="RN113" i="7"/>
  <c r="RM113" i="7"/>
  <c r="RL113" i="7"/>
  <c r="RK113" i="7"/>
  <c r="RJ113" i="7"/>
  <c r="RI113" i="7"/>
  <c r="RH113" i="7"/>
  <c r="RG113" i="7"/>
  <c r="RF113" i="7"/>
  <c r="RE113" i="7"/>
  <c r="RD113" i="7"/>
  <c r="RC113" i="7"/>
  <c r="RB113" i="7"/>
  <c r="RA113" i="7"/>
  <c r="QZ113" i="7"/>
  <c r="QY113" i="7"/>
  <c r="QX113" i="7"/>
  <c r="QW113" i="7"/>
  <c r="QV113" i="7"/>
  <c r="QU113" i="7"/>
  <c r="QT113" i="7"/>
  <c r="QS113" i="7"/>
  <c r="QQ113" i="7"/>
  <c r="QP113" i="7"/>
  <c r="QO113" i="7"/>
  <c r="QN113" i="7"/>
  <c r="QM113" i="7"/>
  <c r="QL113" i="7"/>
  <c r="QK113" i="7"/>
  <c r="QJ113" i="7"/>
  <c r="QI113" i="7"/>
  <c r="QH113" i="7"/>
  <c r="QG113" i="7"/>
  <c r="QF113" i="7"/>
  <c r="QE113" i="7"/>
  <c r="QD113" i="7"/>
  <c r="QC113" i="7"/>
  <c r="QA113" i="7"/>
  <c r="PZ113" i="7"/>
  <c r="PY113" i="7"/>
  <c r="PX113" i="7"/>
  <c r="PW113" i="7"/>
  <c r="PV113" i="7"/>
  <c r="PU113" i="7"/>
  <c r="PT113" i="7"/>
  <c r="PS113" i="7"/>
  <c r="PR113" i="7"/>
  <c r="PQ113" i="7"/>
  <c r="PP113" i="7"/>
  <c r="PO113" i="7"/>
  <c r="PN113" i="7"/>
  <c r="PM113" i="7"/>
  <c r="PK113" i="7"/>
  <c r="PJ113" i="7"/>
  <c r="PI113" i="7"/>
  <c r="PH113" i="7"/>
  <c r="PG113" i="7"/>
  <c r="PF113" i="7"/>
  <c r="PE113" i="7"/>
  <c r="PD113" i="7"/>
  <c r="PC113" i="7"/>
  <c r="PB113" i="7"/>
  <c r="PA113" i="7"/>
  <c r="OZ113" i="7"/>
  <c r="OY113" i="7"/>
  <c r="OX113" i="7"/>
  <c r="OW113" i="7"/>
  <c r="OU113" i="7"/>
  <c r="OT113" i="7"/>
  <c r="OS113" i="7"/>
  <c r="OR113" i="7"/>
  <c r="OQ113" i="7"/>
  <c r="OP113" i="7"/>
  <c r="OO113" i="7"/>
  <c r="ON113" i="7"/>
  <c r="OM113" i="7"/>
  <c r="OL113" i="7"/>
  <c r="OK113" i="7"/>
  <c r="OJ113" i="7"/>
  <c r="OI113" i="7"/>
  <c r="OH113" i="7"/>
  <c r="OG113" i="7"/>
  <c r="OE113" i="7"/>
  <c r="OD113" i="7"/>
  <c r="OC113" i="7"/>
  <c r="OB113" i="7"/>
  <c r="OA113" i="7"/>
  <c r="NZ113" i="7"/>
  <c r="NY113" i="7"/>
  <c r="NX113" i="7"/>
  <c r="NW113" i="7"/>
  <c r="NV113" i="7"/>
  <c r="NU113" i="7"/>
  <c r="NT113" i="7"/>
  <c r="NS113" i="7"/>
  <c r="NR113" i="7"/>
  <c r="NQ113" i="7"/>
  <c r="NO113" i="7"/>
  <c r="NN113" i="7"/>
  <c r="NM113" i="7"/>
  <c r="NL113" i="7"/>
  <c r="NK113" i="7"/>
  <c r="NJ113" i="7"/>
  <c r="NI113" i="7"/>
  <c r="NH113" i="7"/>
  <c r="NG113" i="7"/>
  <c r="NF113" i="7"/>
  <c r="NE113" i="7"/>
  <c r="ND113" i="7"/>
  <c r="NC113" i="7"/>
  <c r="NB113" i="7"/>
  <c r="NA113" i="7"/>
  <c r="MY113" i="7"/>
  <c r="MX113" i="7"/>
  <c r="MW113" i="7"/>
  <c r="MV113" i="7"/>
  <c r="MU113" i="7"/>
  <c r="MT113" i="7"/>
  <c r="MS113" i="7"/>
  <c r="MR113" i="7"/>
  <c r="MQ113" i="7"/>
  <c r="MP113" i="7"/>
  <c r="MO113" i="7"/>
  <c r="MN113" i="7"/>
  <c r="MM113" i="7"/>
  <c r="ML113" i="7"/>
  <c r="MK113" i="7"/>
  <c r="MI113" i="7"/>
  <c r="MH113" i="7"/>
  <c r="MG113" i="7"/>
  <c r="MF113" i="7"/>
  <c r="ME113" i="7"/>
  <c r="MD113" i="7"/>
  <c r="MC113" i="7"/>
  <c r="MB113" i="7"/>
  <c r="MA113" i="7"/>
  <c r="LZ113" i="7"/>
  <c r="LY113" i="7"/>
  <c r="LX113" i="7"/>
  <c r="LW113" i="7"/>
  <c r="LV113" i="7"/>
  <c r="LU113" i="7"/>
  <c r="LS113" i="7"/>
  <c r="LR113" i="7"/>
  <c r="LQ113" i="7"/>
  <c r="LP113" i="7"/>
  <c r="LO113" i="7"/>
  <c r="LN113" i="7"/>
  <c r="LM113" i="7"/>
  <c r="LL113" i="7"/>
  <c r="LK113" i="7"/>
  <c r="LJ113" i="7"/>
  <c r="LI113" i="7"/>
  <c r="LH113" i="7"/>
  <c r="LG113" i="7"/>
  <c r="LF113" i="7"/>
  <c r="LE113" i="7"/>
  <c r="LC113" i="7"/>
  <c r="LB113" i="7"/>
  <c r="LA113" i="7"/>
  <c r="KZ113" i="7"/>
  <c r="KY113" i="7"/>
  <c r="KX113" i="7"/>
  <c r="KW113" i="7"/>
  <c r="KV113" i="7"/>
  <c r="KU113" i="7"/>
  <c r="KT113" i="7"/>
  <c r="KS113" i="7"/>
  <c r="KR113" i="7"/>
  <c r="KQ113" i="7"/>
  <c r="KP113" i="7"/>
  <c r="KO113" i="7"/>
  <c r="KN113" i="7"/>
  <c r="KM113" i="7"/>
  <c r="KL113" i="7"/>
  <c r="KK113" i="7"/>
  <c r="KJ113" i="7"/>
  <c r="KI113" i="7"/>
  <c r="KH113" i="7"/>
  <c r="KG113" i="7"/>
  <c r="KF113" i="7"/>
  <c r="KE113" i="7"/>
  <c r="KD113" i="7"/>
  <c r="KB113" i="7"/>
  <c r="KA113" i="7"/>
  <c r="JZ113" i="7"/>
  <c r="JY113" i="7"/>
  <c r="JX113" i="7"/>
  <c r="JW113" i="7"/>
  <c r="JV113" i="7"/>
  <c r="JU113" i="7"/>
  <c r="JT113" i="7"/>
  <c r="JS113" i="7"/>
  <c r="JR113" i="7"/>
  <c r="JQ113" i="7"/>
  <c r="JP113" i="7"/>
  <c r="JO113" i="7"/>
  <c r="JN113" i="7"/>
  <c r="JL113" i="7"/>
  <c r="JK113" i="7"/>
  <c r="JJ113" i="7"/>
  <c r="JI113" i="7"/>
  <c r="JH113" i="7"/>
  <c r="JG113" i="7"/>
  <c r="JF113" i="7"/>
  <c r="JE113" i="7"/>
  <c r="JD113" i="7"/>
  <c r="JC113" i="7"/>
  <c r="JB113" i="7"/>
  <c r="JA113" i="7"/>
  <c r="IZ113" i="7"/>
  <c r="IY113" i="7"/>
  <c r="IX113" i="7"/>
  <c r="IV113" i="7"/>
  <c r="IU113" i="7"/>
  <c r="IT113" i="7"/>
  <c r="IS113" i="7"/>
  <c r="IR113" i="7"/>
  <c r="IQ113" i="7"/>
  <c r="IP113" i="7"/>
  <c r="IO113" i="7"/>
  <c r="IN113" i="7"/>
  <c r="IM113" i="7"/>
  <c r="IL113" i="7"/>
  <c r="IK113" i="7"/>
  <c r="IJ113" i="7"/>
  <c r="II113" i="7"/>
  <c r="IH113" i="7"/>
  <c r="IF113" i="7"/>
  <c r="IE113" i="7"/>
  <c r="ID113" i="7"/>
  <c r="IC113" i="7"/>
  <c r="IB113" i="7"/>
  <c r="IA113" i="7"/>
  <c r="HZ113" i="7"/>
  <c r="HY113" i="7"/>
  <c r="HX113" i="7"/>
  <c r="HW113" i="7"/>
  <c r="HV113" i="7"/>
  <c r="HU113" i="7"/>
  <c r="HT113" i="7"/>
  <c r="HS113" i="7"/>
  <c r="HR113" i="7"/>
  <c r="HP113" i="7"/>
  <c r="HO113" i="7"/>
  <c r="HN113" i="7"/>
  <c r="HM113" i="7"/>
  <c r="HL113" i="7"/>
  <c r="HK113" i="7"/>
  <c r="HJ113" i="7"/>
  <c r="HI113" i="7"/>
  <c r="HH113" i="7"/>
  <c r="HG113" i="7"/>
  <c r="HF113" i="7"/>
  <c r="HE113" i="7"/>
  <c r="HD113" i="7"/>
  <c r="HC113" i="7"/>
  <c r="HB113" i="7"/>
  <c r="HA113" i="7"/>
  <c r="GZ113" i="7"/>
  <c r="GY113" i="7"/>
  <c r="GX113" i="7"/>
  <c r="GW113" i="7"/>
  <c r="GV113" i="7"/>
  <c r="GU113" i="7"/>
  <c r="GT113" i="7"/>
  <c r="GS113" i="7"/>
  <c r="GR113" i="7"/>
  <c r="GQ113" i="7"/>
  <c r="GP113" i="7"/>
  <c r="GN113" i="7"/>
  <c r="GM113" i="7"/>
  <c r="GL113" i="7"/>
  <c r="GK113" i="7"/>
  <c r="GJ113" i="7"/>
  <c r="GI113" i="7"/>
  <c r="GH113" i="7"/>
  <c r="GG113" i="7"/>
  <c r="GF113" i="7"/>
  <c r="GE113" i="7"/>
  <c r="GD113" i="7"/>
  <c r="GC113" i="7"/>
  <c r="GB113" i="7"/>
  <c r="GA113" i="7"/>
  <c r="FZ113" i="7"/>
  <c r="FX113" i="7"/>
  <c r="FW113" i="7"/>
  <c r="FV113" i="7"/>
  <c r="FU113" i="7"/>
  <c r="FT113" i="7"/>
  <c r="FS113" i="7"/>
  <c r="FR113" i="7"/>
  <c r="FQ113" i="7"/>
  <c r="FP113" i="7"/>
  <c r="FO113" i="7"/>
  <c r="FN113" i="7"/>
  <c r="FM113" i="7"/>
  <c r="FL113" i="7"/>
  <c r="FK113" i="7"/>
  <c r="FJ113" i="7"/>
  <c r="FH113" i="7"/>
  <c r="FG113" i="7"/>
  <c r="FF113" i="7"/>
  <c r="FE113" i="7"/>
  <c r="FD113" i="7"/>
  <c r="FC113" i="7"/>
  <c r="FB113" i="7"/>
  <c r="FA113" i="7"/>
  <c r="EZ113" i="7"/>
  <c r="EY113" i="7"/>
  <c r="EX113" i="7"/>
  <c r="EW113" i="7"/>
  <c r="EV113" i="7"/>
  <c r="EU113" i="7"/>
  <c r="ET113" i="7"/>
  <c r="ER113" i="7"/>
  <c r="EQ113" i="7"/>
  <c r="EP113" i="7"/>
  <c r="EO113" i="7"/>
  <c r="EN113" i="7"/>
  <c r="EM113" i="7"/>
  <c r="EL113" i="7"/>
  <c r="EK113" i="7"/>
  <c r="EJ113" i="7"/>
  <c r="EI113" i="7"/>
  <c r="EH113" i="7"/>
  <c r="EG113" i="7"/>
  <c r="EF113" i="7"/>
  <c r="EE113" i="7"/>
  <c r="ED113" i="7"/>
  <c r="EB113" i="7"/>
  <c r="EA113" i="7"/>
  <c r="DZ113" i="7"/>
  <c r="DY113" i="7"/>
  <c r="DX113" i="7"/>
  <c r="DW113" i="7"/>
  <c r="DV113" i="7"/>
  <c r="DU113" i="7"/>
  <c r="DT113" i="7"/>
  <c r="DS113" i="7"/>
  <c r="DR113" i="7"/>
  <c r="DQ113" i="7"/>
  <c r="DP113" i="7"/>
  <c r="DO113" i="7"/>
  <c r="DN113" i="7"/>
  <c r="DL113" i="7"/>
  <c r="DK113" i="7"/>
  <c r="DJ113" i="7"/>
  <c r="DI113" i="7"/>
  <c r="DH113" i="7"/>
  <c r="DG113" i="7"/>
  <c r="DF113" i="7"/>
  <c r="DE113" i="7"/>
  <c r="DD113" i="7"/>
  <c r="DC113" i="7"/>
  <c r="DB113" i="7"/>
  <c r="DA113" i="7"/>
  <c r="CZ113" i="7"/>
  <c r="CY113" i="7"/>
  <c r="CX113" i="7"/>
  <c r="CV113" i="7"/>
  <c r="CU113" i="7"/>
  <c r="CT113" i="7"/>
  <c r="CS113" i="7"/>
  <c r="CR113" i="7"/>
  <c r="CQ113" i="7"/>
  <c r="CP113" i="7"/>
  <c r="CO113" i="7"/>
  <c r="CN113" i="7"/>
  <c r="CM113" i="7"/>
  <c r="CL113" i="7"/>
  <c r="CK113" i="7"/>
  <c r="CJ113" i="7"/>
  <c r="CI113" i="7"/>
  <c r="CH113" i="7"/>
  <c r="CG113" i="7"/>
  <c r="CF113" i="7"/>
  <c r="CE113" i="7"/>
  <c r="CD113" i="7"/>
  <c r="CC113" i="7"/>
  <c r="CB113" i="7"/>
  <c r="CA113" i="7"/>
  <c r="BZ113" i="7"/>
  <c r="BY113" i="7"/>
  <c r="BX113" i="7"/>
  <c r="BW113" i="7"/>
  <c r="BU113" i="7"/>
  <c r="BT113" i="7"/>
  <c r="BS113" i="7"/>
  <c r="BR113" i="7"/>
  <c r="BQ113" i="7"/>
  <c r="BP113" i="7"/>
  <c r="BO113" i="7"/>
  <c r="BN113" i="7"/>
  <c r="BM113" i="7"/>
  <c r="BL113" i="7"/>
  <c r="BK113" i="7"/>
  <c r="BJ113" i="7"/>
  <c r="BI113" i="7"/>
  <c r="BH113" i="7"/>
  <c r="BG113" i="7"/>
  <c r="BE113" i="7"/>
  <c r="BD113" i="7"/>
  <c r="BC113" i="7"/>
  <c r="BB113" i="7"/>
  <c r="BA113" i="7"/>
  <c r="AZ113" i="7"/>
  <c r="AY113" i="7"/>
  <c r="AX113" i="7"/>
  <c r="AW113" i="7"/>
  <c r="AV113" i="7"/>
  <c r="AU113" i="7"/>
  <c r="AT113" i="7"/>
  <c r="AS113" i="7"/>
  <c r="AR113" i="7"/>
  <c r="AQ113" i="7"/>
  <c r="AO113" i="7"/>
  <c r="AN113" i="7"/>
  <c r="AM113" i="7"/>
  <c r="AL113" i="7"/>
  <c r="AK113" i="7"/>
  <c r="AJ113" i="7"/>
  <c r="AI113" i="7"/>
  <c r="AH113" i="7"/>
  <c r="AG113" i="7"/>
  <c r="AF113" i="7"/>
  <c r="AE113" i="7"/>
  <c r="AD113" i="7"/>
  <c r="AC113" i="7"/>
  <c r="AB113" i="7"/>
  <c r="AA113" i="7"/>
  <c r="Y113" i="7"/>
  <c r="X113" i="7"/>
  <c r="W113" i="7"/>
  <c r="V113" i="7"/>
  <c r="U113" i="7"/>
  <c r="T113" i="7"/>
  <c r="S113" i="7"/>
  <c r="R113" i="7"/>
  <c r="Q113" i="7"/>
  <c r="P113" i="7"/>
  <c r="O113" i="7"/>
  <c r="N113" i="7"/>
  <c r="M113" i="7"/>
  <c r="L113" i="7"/>
  <c r="K113" i="7"/>
  <c r="I113" i="7"/>
  <c r="H113" i="7"/>
  <c r="G113" i="7"/>
  <c r="F113" i="7"/>
  <c r="UE112" i="7"/>
  <c r="TO112" i="7"/>
  <c r="SY112" i="7"/>
  <c r="SI112" i="7"/>
  <c r="RS112" i="7"/>
  <c r="QR112" i="7"/>
  <c r="QB112" i="7"/>
  <c r="PL112" i="7"/>
  <c r="OV112" i="7"/>
  <c r="OF112" i="7"/>
  <c r="NP112" i="7"/>
  <c r="MZ112" i="7"/>
  <c r="MJ112" i="7"/>
  <c r="LT112" i="7"/>
  <c r="LD112" i="7"/>
  <c r="KC112" i="7"/>
  <c r="JM112" i="7"/>
  <c r="IW112" i="7"/>
  <c r="IG112" i="7"/>
  <c r="HQ112" i="7"/>
  <c r="GO112" i="7"/>
  <c r="FY112" i="7"/>
  <c r="FI112" i="7"/>
  <c r="ES112" i="7"/>
  <c r="EC112" i="7"/>
  <c r="DM112" i="7"/>
  <c r="CW112" i="7"/>
  <c r="BV112" i="7"/>
  <c r="BF112" i="7"/>
  <c r="AP112" i="7"/>
  <c r="Z112" i="7"/>
  <c r="J112" i="7"/>
  <c r="E112" i="7"/>
  <c r="VE112" i="7" s="1"/>
  <c r="UE111" i="7"/>
  <c r="TO111" i="7"/>
  <c r="SY111" i="7"/>
  <c r="SI111" i="7"/>
  <c r="RS111" i="7"/>
  <c r="QR111" i="7"/>
  <c r="QB111" i="7"/>
  <c r="PL111" i="7"/>
  <c r="OV111" i="7"/>
  <c r="OF111" i="7"/>
  <c r="NP111" i="7"/>
  <c r="MZ111" i="7"/>
  <c r="MJ111" i="7"/>
  <c r="LT111" i="7"/>
  <c r="LD111" i="7"/>
  <c r="KC111" i="7"/>
  <c r="JM111" i="7"/>
  <c r="IW111" i="7"/>
  <c r="IG111" i="7"/>
  <c r="HQ111" i="7"/>
  <c r="GO111" i="7"/>
  <c r="FY111" i="7"/>
  <c r="FI111" i="7"/>
  <c r="ES111" i="7"/>
  <c r="EC111" i="7"/>
  <c r="DM111" i="7"/>
  <c r="CW111" i="7"/>
  <c r="BV111" i="7"/>
  <c r="BF111" i="7"/>
  <c r="AP111" i="7"/>
  <c r="Z111" i="7"/>
  <c r="J111" i="7"/>
  <c r="E111" i="7"/>
  <c r="VE111" i="7" s="1"/>
  <c r="UE110" i="7"/>
  <c r="TO110" i="7"/>
  <c r="SY110" i="7"/>
  <c r="SI110" i="7"/>
  <c r="RS110" i="7"/>
  <c r="QR110" i="7"/>
  <c r="QB110" i="7"/>
  <c r="PL110" i="7"/>
  <c r="OV110" i="7"/>
  <c r="OF110" i="7"/>
  <c r="NP110" i="7"/>
  <c r="MZ110" i="7"/>
  <c r="MJ110" i="7"/>
  <c r="LT110" i="7"/>
  <c r="LD110" i="7"/>
  <c r="KC110" i="7"/>
  <c r="JM110" i="7"/>
  <c r="IW110" i="7"/>
  <c r="IG110" i="7"/>
  <c r="HQ110" i="7"/>
  <c r="GO110" i="7"/>
  <c r="FY110" i="7"/>
  <c r="FI110" i="7"/>
  <c r="ES110" i="7"/>
  <c r="EC110" i="7"/>
  <c r="DM110" i="7"/>
  <c r="CW110" i="7"/>
  <c r="BV110" i="7"/>
  <c r="BF110" i="7"/>
  <c r="AP110" i="7"/>
  <c r="Z110" i="7"/>
  <c r="J110" i="7"/>
  <c r="E110" i="7"/>
  <c r="VE110" i="7" s="1"/>
  <c r="UE109" i="7"/>
  <c r="TO109" i="7"/>
  <c r="SY109" i="7"/>
  <c r="SI109" i="7"/>
  <c r="RS109" i="7"/>
  <c r="QR109" i="7"/>
  <c r="QB109" i="7"/>
  <c r="PL109" i="7"/>
  <c r="OV109" i="7"/>
  <c r="OF109" i="7"/>
  <c r="NP109" i="7"/>
  <c r="MZ109" i="7"/>
  <c r="MJ109" i="7"/>
  <c r="LT109" i="7"/>
  <c r="LD109" i="7"/>
  <c r="KC109" i="7"/>
  <c r="JM109" i="7"/>
  <c r="IW109" i="7"/>
  <c r="IG109" i="7"/>
  <c r="HQ109" i="7"/>
  <c r="GO109" i="7"/>
  <c r="FY109" i="7"/>
  <c r="FI109" i="7"/>
  <c r="ES109" i="7"/>
  <c r="EC109" i="7"/>
  <c r="DM109" i="7"/>
  <c r="CW109" i="7"/>
  <c r="BV109" i="7"/>
  <c r="BF109" i="7"/>
  <c r="AP109" i="7"/>
  <c r="Z109" i="7"/>
  <c r="J109" i="7"/>
  <c r="E109" i="7"/>
  <c r="VE109" i="7" s="1"/>
  <c r="UE108" i="7"/>
  <c r="TO108" i="7"/>
  <c r="SY108" i="7"/>
  <c r="SI108" i="7"/>
  <c r="RS108" i="7"/>
  <c r="QR108" i="7"/>
  <c r="QB108" i="7"/>
  <c r="PL108" i="7"/>
  <c r="OV108" i="7"/>
  <c r="OF108" i="7"/>
  <c r="NP108" i="7"/>
  <c r="MZ108" i="7"/>
  <c r="MJ108" i="7"/>
  <c r="LT108" i="7"/>
  <c r="LD108" i="7"/>
  <c r="KC108" i="7"/>
  <c r="JM108" i="7"/>
  <c r="IW108" i="7"/>
  <c r="IG108" i="7"/>
  <c r="HQ108" i="7"/>
  <c r="GO108" i="7"/>
  <c r="FY108" i="7"/>
  <c r="FI108" i="7"/>
  <c r="ES108" i="7"/>
  <c r="EC108" i="7"/>
  <c r="DM108" i="7"/>
  <c r="CW108" i="7"/>
  <c r="BV108" i="7"/>
  <c r="BF108" i="7"/>
  <c r="AP108" i="7"/>
  <c r="Z108" i="7"/>
  <c r="J108" i="7"/>
  <c r="E108" i="7"/>
  <c r="VE108" i="7" s="1"/>
  <c r="UE107" i="7"/>
  <c r="TO107" i="7"/>
  <c r="SY107" i="7"/>
  <c r="SI107" i="7"/>
  <c r="RS107" i="7"/>
  <c r="QR107" i="7"/>
  <c r="QB107" i="7"/>
  <c r="PL107" i="7"/>
  <c r="OV107" i="7"/>
  <c r="OF107" i="7"/>
  <c r="NP107" i="7"/>
  <c r="MZ107" i="7"/>
  <c r="MJ107" i="7"/>
  <c r="LT107" i="7"/>
  <c r="LD107" i="7"/>
  <c r="KC107" i="7"/>
  <c r="JM107" i="7"/>
  <c r="IW107" i="7"/>
  <c r="IG107" i="7"/>
  <c r="HQ107" i="7"/>
  <c r="GO107" i="7"/>
  <c r="FY107" i="7"/>
  <c r="FI107" i="7"/>
  <c r="ES107" i="7"/>
  <c r="EC107" i="7"/>
  <c r="DM107" i="7"/>
  <c r="CW107" i="7"/>
  <c r="BV107" i="7"/>
  <c r="BF107" i="7"/>
  <c r="AP107" i="7"/>
  <c r="Z107" i="7"/>
  <c r="J107" i="7"/>
  <c r="E107" i="7"/>
  <c r="VE107" i="7" s="1"/>
  <c r="UE106" i="7"/>
  <c r="TO106" i="7"/>
  <c r="SY106" i="7"/>
  <c r="SI106" i="7"/>
  <c r="RS106" i="7"/>
  <c r="QR106" i="7"/>
  <c r="QB106" i="7"/>
  <c r="PL106" i="7"/>
  <c r="OV106" i="7"/>
  <c r="OF106" i="7"/>
  <c r="NP106" i="7"/>
  <c r="MZ106" i="7"/>
  <c r="MJ106" i="7"/>
  <c r="LT106" i="7"/>
  <c r="LD106" i="7"/>
  <c r="KC106" i="7"/>
  <c r="JM106" i="7"/>
  <c r="IW106" i="7"/>
  <c r="IG106" i="7"/>
  <c r="HQ106" i="7"/>
  <c r="GO106" i="7"/>
  <c r="FY106" i="7"/>
  <c r="FI106" i="7"/>
  <c r="ES106" i="7"/>
  <c r="EC106" i="7"/>
  <c r="DM106" i="7"/>
  <c r="CW106" i="7"/>
  <c r="BV106" i="7"/>
  <c r="BF106" i="7"/>
  <c r="AP106" i="7"/>
  <c r="Z106" i="7"/>
  <c r="J106" i="7"/>
  <c r="E106" i="7"/>
  <c r="VE106" i="7" s="1"/>
  <c r="UE105" i="7"/>
  <c r="TO105" i="7"/>
  <c r="SY105" i="7"/>
  <c r="SI105" i="7"/>
  <c r="RS105" i="7"/>
  <c r="QR105" i="7"/>
  <c r="QB105" i="7"/>
  <c r="PL105" i="7"/>
  <c r="OV105" i="7"/>
  <c r="OF105" i="7"/>
  <c r="NP105" i="7"/>
  <c r="MZ105" i="7"/>
  <c r="MJ105" i="7"/>
  <c r="LT105" i="7"/>
  <c r="LD105" i="7"/>
  <c r="KC105" i="7"/>
  <c r="JM105" i="7"/>
  <c r="IW105" i="7"/>
  <c r="IG105" i="7"/>
  <c r="HQ105" i="7"/>
  <c r="GO105" i="7"/>
  <c r="FY105" i="7"/>
  <c r="FI105" i="7"/>
  <c r="ES105" i="7"/>
  <c r="EC105" i="7"/>
  <c r="DM105" i="7"/>
  <c r="CW105" i="7"/>
  <c r="BV105" i="7"/>
  <c r="BF105" i="7"/>
  <c r="AP105" i="7"/>
  <c r="Z105" i="7"/>
  <c r="J105" i="7"/>
  <c r="E105" i="7"/>
  <c r="VD104" i="7"/>
  <c r="VC104" i="7"/>
  <c r="VB104" i="7"/>
  <c r="VA104" i="7"/>
  <c r="UZ104" i="7"/>
  <c r="UY104" i="7"/>
  <c r="UX104" i="7"/>
  <c r="UW104" i="7"/>
  <c r="UV104" i="7"/>
  <c r="UU104" i="7"/>
  <c r="UT104" i="7"/>
  <c r="US104" i="7"/>
  <c r="UR104" i="7"/>
  <c r="UQ104" i="7"/>
  <c r="UP104" i="7"/>
  <c r="UO104" i="7"/>
  <c r="UN104" i="7"/>
  <c r="UM104" i="7"/>
  <c r="UL104" i="7"/>
  <c r="UK104" i="7"/>
  <c r="UJ104" i="7"/>
  <c r="UI104" i="7"/>
  <c r="UH104" i="7"/>
  <c r="UG104" i="7"/>
  <c r="UF104" i="7"/>
  <c r="UD104" i="7"/>
  <c r="UC104" i="7"/>
  <c r="UB104" i="7"/>
  <c r="UA104" i="7"/>
  <c r="TZ104" i="7"/>
  <c r="TY104" i="7"/>
  <c r="TX104" i="7"/>
  <c r="TW104" i="7"/>
  <c r="TV104" i="7"/>
  <c r="TU104" i="7"/>
  <c r="TT104" i="7"/>
  <c r="TS104" i="7"/>
  <c r="TR104" i="7"/>
  <c r="TQ104" i="7"/>
  <c r="TP104" i="7"/>
  <c r="TN104" i="7"/>
  <c r="TM104" i="7"/>
  <c r="TL104" i="7"/>
  <c r="TK104" i="7"/>
  <c r="TJ104" i="7"/>
  <c r="TI104" i="7"/>
  <c r="TH104" i="7"/>
  <c r="TG104" i="7"/>
  <c r="TF104" i="7"/>
  <c r="TE104" i="7"/>
  <c r="TD104" i="7"/>
  <c r="TC104" i="7"/>
  <c r="TB104" i="7"/>
  <c r="TA104" i="7"/>
  <c r="SZ104" i="7"/>
  <c r="SX104" i="7"/>
  <c r="SW104" i="7"/>
  <c r="SV104" i="7"/>
  <c r="SU104" i="7"/>
  <c r="ST104" i="7"/>
  <c r="SS104" i="7"/>
  <c r="SR104" i="7"/>
  <c r="SQ104" i="7"/>
  <c r="SP104" i="7"/>
  <c r="SO104" i="7"/>
  <c r="SN104" i="7"/>
  <c r="SM104" i="7"/>
  <c r="SL104" i="7"/>
  <c r="SK104" i="7"/>
  <c r="SJ104" i="7"/>
  <c r="SH104" i="7"/>
  <c r="SG104" i="7"/>
  <c r="SF104" i="7"/>
  <c r="SE104" i="7"/>
  <c r="SD104" i="7"/>
  <c r="SC104" i="7"/>
  <c r="SB104" i="7"/>
  <c r="SA104" i="7"/>
  <c r="RZ104" i="7"/>
  <c r="RY104" i="7"/>
  <c r="RX104" i="7"/>
  <c r="RW104" i="7"/>
  <c r="RV104" i="7"/>
  <c r="RU104" i="7"/>
  <c r="RT104" i="7"/>
  <c r="RR104" i="7"/>
  <c r="RQ104" i="7"/>
  <c r="RP104" i="7"/>
  <c r="RO104" i="7"/>
  <c r="RN104" i="7"/>
  <c r="RM104" i="7"/>
  <c r="RL104" i="7"/>
  <c r="RK104" i="7"/>
  <c r="RJ104" i="7"/>
  <c r="RI104" i="7"/>
  <c r="RH104" i="7"/>
  <c r="RG104" i="7"/>
  <c r="RF104" i="7"/>
  <c r="RE104" i="7"/>
  <c r="RD104" i="7"/>
  <c r="RC104" i="7"/>
  <c r="RB104" i="7"/>
  <c r="RA104" i="7"/>
  <c r="QZ104" i="7"/>
  <c r="QY104" i="7"/>
  <c r="QX104" i="7"/>
  <c r="QW104" i="7"/>
  <c r="QV104" i="7"/>
  <c r="QU104" i="7"/>
  <c r="QT104" i="7"/>
  <c r="QS104" i="7"/>
  <c r="QQ104" i="7"/>
  <c r="QP104" i="7"/>
  <c r="QO104" i="7"/>
  <c r="QN104" i="7"/>
  <c r="QM104" i="7"/>
  <c r="QL104" i="7"/>
  <c r="QK104" i="7"/>
  <c r="QJ104" i="7"/>
  <c r="QI104" i="7"/>
  <c r="QH104" i="7"/>
  <c r="QG104" i="7"/>
  <c r="QF104" i="7"/>
  <c r="QE104" i="7"/>
  <c r="QD104" i="7"/>
  <c r="QC104" i="7"/>
  <c r="QA104" i="7"/>
  <c r="PZ104" i="7"/>
  <c r="PY104" i="7"/>
  <c r="PX104" i="7"/>
  <c r="PW104" i="7"/>
  <c r="PV104" i="7"/>
  <c r="PU104" i="7"/>
  <c r="PT104" i="7"/>
  <c r="PS104" i="7"/>
  <c r="PR104" i="7"/>
  <c r="PQ104" i="7"/>
  <c r="PP104" i="7"/>
  <c r="PO104" i="7"/>
  <c r="PN104" i="7"/>
  <c r="PM104" i="7"/>
  <c r="PK104" i="7"/>
  <c r="PJ104" i="7"/>
  <c r="PI104" i="7"/>
  <c r="PH104" i="7"/>
  <c r="PG104" i="7"/>
  <c r="PF104" i="7"/>
  <c r="PE104" i="7"/>
  <c r="PD104" i="7"/>
  <c r="PC104" i="7"/>
  <c r="PB104" i="7"/>
  <c r="PA104" i="7"/>
  <c r="OZ104" i="7"/>
  <c r="OY104" i="7"/>
  <c r="OX104" i="7"/>
  <c r="OW104" i="7"/>
  <c r="OU104" i="7"/>
  <c r="OT104" i="7"/>
  <c r="OS104" i="7"/>
  <c r="OR104" i="7"/>
  <c r="OQ104" i="7"/>
  <c r="OP104" i="7"/>
  <c r="OO104" i="7"/>
  <c r="ON104" i="7"/>
  <c r="OM104" i="7"/>
  <c r="OL104" i="7"/>
  <c r="OK104" i="7"/>
  <c r="OJ104" i="7"/>
  <c r="OI104" i="7"/>
  <c r="OH104" i="7"/>
  <c r="OG104" i="7"/>
  <c r="OE104" i="7"/>
  <c r="OD104" i="7"/>
  <c r="OC104" i="7"/>
  <c r="OB104" i="7"/>
  <c r="OA104" i="7"/>
  <c r="NZ104" i="7"/>
  <c r="NY104" i="7"/>
  <c r="NX104" i="7"/>
  <c r="NW104" i="7"/>
  <c r="NV104" i="7"/>
  <c r="NU104" i="7"/>
  <c r="NT104" i="7"/>
  <c r="NS104" i="7"/>
  <c r="NR104" i="7"/>
  <c r="NQ104" i="7"/>
  <c r="NO104" i="7"/>
  <c r="NN104" i="7"/>
  <c r="NM104" i="7"/>
  <c r="NL104" i="7"/>
  <c r="NK104" i="7"/>
  <c r="NJ104" i="7"/>
  <c r="NI104" i="7"/>
  <c r="NH104" i="7"/>
  <c r="NG104" i="7"/>
  <c r="NF104" i="7"/>
  <c r="NE104" i="7"/>
  <c r="ND104" i="7"/>
  <c r="NC104" i="7"/>
  <c r="NB104" i="7"/>
  <c r="NA104" i="7"/>
  <c r="MY104" i="7"/>
  <c r="MX104" i="7"/>
  <c r="MW104" i="7"/>
  <c r="MV104" i="7"/>
  <c r="MU104" i="7"/>
  <c r="MT104" i="7"/>
  <c r="MS104" i="7"/>
  <c r="MR104" i="7"/>
  <c r="MQ104" i="7"/>
  <c r="MP104" i="7"/>
  <c r="MO104" i="7"/>
  <c r="MN104" i="7"/>
  <c r="MM104" i="7"/>
  <c r="ML104" i="7"/>
  <c r="MK104" i="7"/>
  <c r="MI104" i="7"/>
  <c r="MH104" i="7"/>
  <c r="MG104" i="7"/>
  <c r="MF104" i="7"/>
  <c r="ME104" i="7"/>
  <c r="MD104" i="7"/>
  <c r="MC104" i="7"/>
  <c r="MB104" i="7"/>
  <c r="MA104" i="7"/>
  <c r="LZ104" i="7"/>
  <c r="LY104" i="7"/>
  <c r="LX104" i="7"/>
  <c r="LW104" i="7"/>
  <c r="LV104" i="7"/>
  <c r="LU104" i="7"/>
  <c r="LS104" i="7"/>
  <c r="LR104" i="7"/>
  <c r="LQ104" i="7"/>
  <c r="LP104" i="7"/>
  <c r="LO104" i="7"/>
  <c r="LN104" i="7"/>
  <c r="LM104" i="7"/>
  <c r="LL104" i="7"/>
  <c r="LK104" i="7"/>
  <c r="LJ104" i="7"/>
  <c r="LI104" i="7"/>
  <c r="LH104" i="7"/>
  <c r="LG104" i="7"/>
  <c r="LF104" i="7"/>
  <c r="LE104" i="7"/>
  <c r="LC104" i="7"/>
  <c r="LB104" i="7"/>
  <c r="LA104" i="7"/>
  <c r="KZ104" i="7"/>
  <c r="KY104" i="7"/>
  <c r="KX104" i="7"/>
  <c r="KW104" i="7"/>
  <c r="KV104" i="7"/>
  <c r="KU104" i="7"/>
  <c r="KT104" i="7"/>
  <c r="KS104" i="7"/>
  <c r="KR104" i="7"/>
  <c r="KQ104" i="7"/>
  <c r="KP104" i="7"/>
  <c r="KO104" i="7"/>
  <c r="KN104" i="7"/>
  <c r="KM104" i="7"/>
  <c r="KL104" i="7"/>
  <c r="KK104" i="7"/>
  <c r="KJ104" i="7"/>
  <c r="KI104" i="7"/>
  <c r="KH104" i="7"/>
  <c r="KG104" i="7"/>
  <c r="KF104" i="7"/>
  <c r="KE104" i="7"/>
  <c r="KD104" i="7"/>
  <c r="KB104" i="7"/>
  <c r="KA104" i="7"/>
  <c r="JZ104" i="7"/>
  <c r="JY104" i="7"/>
  <c r="JX104" i="7"/>
  <c r="JW104" i="7"/>
  <c r="JV104" i="7"/>
  <c r="JU104" i="7"/>
  <c r="JT104" i="7"/>
  <c r="JS104" i="7"/>
  <c r="JR104" i="7"/>
  <c r="JQ104" i="7"/>
  <c r="JP104" i="7"/>
  <c r="JO104" i="7"/>
  <c r="JN104" i="7"/>
  <c r="JL104" i="7"/>
  <c r="JK104" i="7"/>
  <c r="JJ104" i="7"/>
  <c r="JI104" i="7"/>
  <c r="JH104" i="7"/>
  <c r="JG104" i="7"/>
  <c r="JF104" i="7"/>
  <c r="JE104" i="7"/>
  <c r="JD104" i="7"/>
  <c r="JC104" i="7"/>
  <c r="JB104" i="7"/>
  <c r="JA104" i="7"/>
  <c r="IZ104" i="7"/>
  <c r="IY104" i="7"/>
  <c r="IX104" i="7"/>
  <c r="IV104" i="7"/>
  <c r="IU104" i="7"/>
  <c r="IT104" i="7"/>
  <c r="IS104" i="7"/>
  <c r="IR104" i="7"/>
  <c r="IQ104" i="7"/>
  <c r="IP104" i="7"/>
  <c r="IO104" i="7"/>
  <c r="IN104" i="7"/>
  <c r="IM104" i="7"/>
  <c r="IL104" i="7"/>
  <c r="IK104" i="7"/>
  <c r="IJ104" i="7"/>
  <c r="II104" i="7"/>
  <c r="IH104" i="7"/>
  <c r="IF104" i="7"/>
  <c r="IE104" i="7"/>
  <c r="ID104" i="7"/>
  <c r="IC104" i="7"/>
  <c r="IB104" i="7"/>
  <c r="IA104" i="7"/>
  <c r="HZ104" i="7"/>
  <c r="HY104" i="7"/>
  <c r="HX104" i="7"/>
  <c r="HW104" i="7"/>
  <c r="HV104" i="7"/>
  <c r="HU104" i="7"/>
  <c r="HT104" i="7"/>
  <c r="HS104" i="7"/>
  <c r="HR104" i="7"/>
  <c r="HP104" i="7"/>
  <c r="HO104" i="7"/>
  <c r="HN104" i="7"/>
  <c r="HM104" i="7"/>
  <c r="HL104" i="7"/>
  <c r="HK104" i="7"/>
  <c r="HJ104" i="7"/>
  <c r="HI104" i="7"/>
  <c r="HH104" i="7"/>
  <c r="HG104" i="7"/>
  <c r="HF104" i="7"/>
  <c r="HE104" i="7"/>
  <c r="HD104" i="7"/>
  <c r="HC104" i="7"/>
  <c r="HB104" i="7"/>
  <c r="HA104" i="7"/>
  <c r="GZ104" i="7"/>
  <c r="GY104" i="7"/>
  <c r="GX104" i="7"/>
  <c r="GW104" i="7"/>
  <c r="GV104" i="7"/>
  <c r="GU104" i="7"/>
  <c r="GT104" i="7"/>
  <c r="GS104" i="7"/>
  <c r="GR104" i="7"/>
  <c r="GQ104" i="7"/>
  <c r="GP104" i="7"/>
  <c r="GN104" i="7"/>
  <c r="GM104" i="7"/>
  <c r="GL104" i="7"/>
  <c r="GK104" i="7"/>
  <c r="GJ104" i="7"/>
  <c r="GI104" i="7"/>
  <c r="GH104" i="7"/>
  <c r="GG104" i="7"/>
  <c r="GF104" i="7"/>
  <c r="GE104" i="7"/>
  <c r="GD104" i="7"/>
  <c r="GC104" i="7"/>
  <c r="GB104" i="7"/>
  <c r="GA104" i="7"/>
  <c r="FZ104" i="7"/>
  <c r="FX104" i="7"/>
  <c r="FW104" i="7"/>
  <c r="FV104" i="7"/>
  <c r="FU104" i="7"/>
  <c r="FT104" i="7"/>
  <c r="FS104" i="7"/>
  <c r="FR104" i="7"/>
  <c r="FQ104" i="7"/>
  <c r="FP104" i="7"/>
  <c r="FO104" i="7"/>
  <c r="FN104" i="7"/>
  <c r="FM104" i="7"/>
  <c r="FL104" i="7"/>
  <c r="FK104" i="7"/>
  <c r="FJ104" i="7"/>
  <c r="FH104" i="7"/>
  <c r="FG104" i="7"/>
  <c r="FF104" i="7"/>
  <c r="FE104" i="7"/>
  <c r="FD104" i="7"/>
  <c r="FC104" i="7"/>
  <c r="FB104" i="7"/>
  <c r="FA104" i="7"/>
  <c r="EZ104" i="7"/>
  <c r="EY104" i="7"/>
  <c r="EX104" i="7"/>
  <c r="EW104" i="7"/>
  <c r="EV104" i="7"/>
  <c r="EU104" i="7"/>
  <c r="ET104" i="7"/>
  <c r="ER104" i="7"/>
  <c r="EQ104" i="7"/>
  <c r="EP104" i="7"/>
  <c r="EO104" i="7"/>
  <c r="EN104" i="7"/>
  <c r="EM104" i="7"/>
  <c r="EL104" i="7"/>
  <c r="EK104" i="7"/>
  <c r="EJ104" i="7"/>
  <c r="EI104" i="7"/>
  <c r="EH104" i="7"/>
  <c r="EG104" i="7"/>
  <c r="EF104" i="7"/>
  <c r="EE104" i="7"/>
  <c r="ED104" i="7"/>
  <c r="EB104" i="7"/>
  <c r="EA104" i="7"/>
  <c r="DZ104" i="7"/>
  <c r="DY104" i="7"/>
  <c r="DX104" i="7"/>
  <c r="DW104" i="7"/>
  <c r="DV104" i="7"/>
  <c r="DU104" i="7"/>
  <c r="DT104" i="7"/>
  <c r="DS104" i="7"/>
  <c r="DR104" i="7"/>
  <c r="DQ104" i="7"/>
  <c r="DP104" i="7"/>
  <c r="DO104" i="7"/>
  <c r="DN104" i="7"/>
  <c r="DL104" i="7"/>
  <c r="DK104" i="7"/>
  <c r="DJ104" i="7"/>
  <c r="DI104" i="7"/>
  <c r="DH104" i="7"/>
  <c r="DG104" i="7"/>
  <c r="DF104" i="7"/>
  <c r="DE104" i="7"/>
  <c r="DD104" i="7"/>
  <c r="DC104" i="7"/>
  <c r="DB104" i="7"/>
  <c r="DA104" i="7"/>
  <c r="CZ104" i="7"/>
  <c r="CY104" i="7"/>
  <c r="CX104" i="7"/>
  <c r="CV104" i="7"/>
  <c r="CU104" i="7"/>
  <c r="CT104" i="7"/>
  <c r="CS104" i="7"/>
  <c r="CR104" i="7"/>
  <c r="CQ104" i="7"/>
  <c r="CP104" i="7"/>
  <c r="CO104" i="7"/>
  <c r="CN104" i="7"/>
  <c r="CM104" i="7"/>
  <c r="CL104" i="7"/>
  <c r="CK104" i="7"/>
  <c r="CJ104" i="7"/>
  <c r="CI104" i="7"/>
  <c r="CH104" i="7"/>
  <c r="CG104" i="7"/>
  <c r="CF104" i="7"/>
  <c r="CE104" i="7"/>
  <c r="CD104" i="7"/>
  <c r="CC104" i="7"/>
  <c r="CB104" i="7"/>
  <c r="CA104" i="7"/>
  <c r="BZ104" i="7"/>
  <c r="BY104" i="7"/>
  <c r="BX104" i="7"/>
  <c r="BW104" i="7"/>
  <c r="BU104" i="7"/>
  <c r="BT104" i="7"/>
  <c r="BS104" i="7"/>
  <c r="BR104" i="7"/>
  <c r="BQ104" i="7"/>
  <c r="BP104" i="7"/>
  <c r="BO104" i="7"/>
  <c r="BN104" i="7"/>
  <c r="BM104" i="7"/>
  <c r="BL104" i="7"/>
  <c r="BK104" i="7"/>
  <c r="BJ104" i="7"/>
  <c r="BI104" i="7"/>
  <c r="BH104" i="7"/>
  <c r="BG104" i="7"/>
  <c r="BE104" i="7"/>
  <c r="BD104" i="7"/>
  <c r="BC104" i="7"/>
  <c r="BB104" i="7"/>
  <c r="BA104" i="7"/>
  <c r="AZ104" i="7"/>
  <c r="AY104" i="7"/>
  <c r="AX104" i="7"/>
  <c r="AW104" i="7"/>
  <c r="AV104" i="7"/>
  <c r="AU104" i="7"/>
  <c r="AT104" i="7"/>
  <c r="AS104" i="7"/>
  <c r="AR104" i="7"/>
  <c r="AQ104" i="7"/>
  <c r="AO104" i="7"/>
  <c r="AN104" i="7"/>
  <c r="AM104" i="7"/>
  <c r="AL104" i="7"/>
  <c r="AK104" i="7"/>
  <c r="AJ104" i="7"/>
  <c r="AI104" i="7"/>
  <c r="AH104" i="7"/>
  <c r="AG104" i="7"/>
  <c r="AF104" i="7"/>
  <c r="AE104" i="7"/>
  <c r="AD104" i="7"/>
  <c r="AC104" i="7"/>
  <c r="AB104" i="7"/>
  <c r="AA104" i="7"/>
  <c r="Y104" i="7"/>
  <c r="X104" i="7"/>
  <c r="W104" i="7"/>
  <c r="V104" i="7"/>
  <c r="U104" i="7"/>
  <c r="T104" i="7"/>
  <c r="S104" i="7"/>
  <c r="R104" i="7"/>
  <c r="Q104" i="7"/>
  <c r="P104" i="7"/>
  <c r="O104" i="7"/>
  <c r="N104" i="7"/>
  <c r="M104" i="7"/>
  <c r="L104" i="7"/>
  <c r="K104" i="7"/>
  <c r="I104" i="7"/>
  <c r="H104" i="7"/>
  <c r="G104" i="7"/>
  <c r="F104" i="7"/>
  <c r="UE103" i="7"/>
  <c r="TO103" i="7"/>
  <c r="SY103" i="7"/>
  <c r="SI103" i="7"/>
  <c r="RS103" i="7"/>
  <c r="QR103" i="7"/>
  <c r="QB103" i="7"/>
  <c r="PL103" i="7"/>
  <c r="OV103" i="7"/>
  <c r="OF103" i="7"/>
  <c r="NP103" i="7"/>
  <c r="MZ103" i="7"/>
  <c r="MJ103" i="7"/>
  <c r="LT103" i="7"/>
  <c r="LD103" i="7"/>
  <c r="KC103" i="7"/>
  <c r="JM103" i="7"/>
  <c r="IW103" i="7"/>
  <c r="IG103" i="7"/>
  <c r="HQ103" i="7"/>
  <c r="GO103" i="7"/>
  <c r="FY103" i="7"/>
  <c r="FI103" i="7"/>
  <c r="ES103" i="7"/>
  <c r="EC103" i="7"/>
  <c r="DM103" i="7"/>
  <c r="CW103" i="7"/>
  <c r="BV103" i="7"/>
  <c r="BF103" i="7"/>
  <c r="AP103" i="7"/>
  <c r="Z103" i="7"/>
  <c r="J103" i="7"/>
  <c r="E103" i="7"/>
  <c r="VE103" i="7" s="1"/>
  <c r="UE102" i="7"/>
  <c r="TO102" i="7"/>
  <c r="SY102" i="7"/>
  <c r="SI102" i="7"/>
  <c r="RS102" i="7"/>
  <c r="QR102" i="7"/>
  <c r="QB102" i="7"/>
  <c r="PL102" i="7"/>
  <c r="OV102" i="7"/>
  <c r="OF102" i="7"/>
  <c r="NP102" i="7"/>
  <c r="MZ102" i="7"/>
  <c r="MJ102" i="7"/>
  <c r="LT102" i="7"/>
  <c r="LD102" i="7"/>
  <c r="KC102" i="7"/>
  <c r="JM102" i="7"/>
  <c r="IW102" i="7"/>
  <c r="IG102" i="7"/>
  <c r="HQ102" i="7"/>
  <c r="GO102" i="7"/>
  <c r="FY102" i="7"/>
  <c r="FI102" i="7"/>
  <c r="ES102" i="7"/>
  <c r="EC102" i="7"/>
  <c r="DM102" i="7"/>
  <c r="CW102" i="7"/>
  <c r="BV102" i="7"/>
  <c r="BF102" i="7"/>
  <c r="AP102" i="7"/>
  <c r="Z102" i="7"/>
  <c r="J102" i="7"/>
  <c r="E102" i="7"/>
  <c r="VE102" i="7" s="1"/>
  <c r="UE101" i="7"/>
  <c r="TO101" i="7"/>
  <c r="SY101" i="7"/>
  <c r="SI101" i="7"/>
  <c r="RS101" i="7"/>
  <c r="QR101" i="7"/>
  <c r="QB101" i="7"/>
  <c r="PL101" i="7"/>
  <c r="OV101" i="7"/>
  <c r="OF101" i="7"/>
  <c r="NP101" i="7"/>
  <c r="MZ101" i="7"/>
  <c r="MJ101" i="7"/>
  <c r="LT101" i="7"/>
  <c r="LD101" i="7"/>
  <c r="KC101" i="7"/>
  <c r="JM101" i="7"/>
  <c r="IW101" i="7"/>
  <c r="IG101" i="7"/>
  <c r="HQ101" i="7"/>
  <c r="GO101" i="7"/>
  <c r="FY101" i="7"/>
  <c r="FI101" i="7"/>
  <c r="ES101" i="7"/>
  <c r="EC101" i="7"/>
  <c r="DM101" i="7"/>
  <c r="CW101" i="7"/>
  <c r="BV101" i="7"/>
  <c r="BF101" i="7"/>
  <c r="AP101" i="7"/>
  <c r="Z101" i="7"/>
  <c r="J101" i="7"/>
  <c r="E101" i="7"/>
  <c r="VE101" i="7" s="1"/>
  <c r="UE100" i="7"/>
  <c r="TO100" i="7"/>
  <c r="SY100" i="7"/>
  <c r="SI100" i="7"/>
  <c r="RS100" i="7"/>
  <c r="QR100" i="7"/>
  <c r="QB100" i="7"/>
  <c r="PL100" i="7"/>
  <c r="OV100" i="7"/>
  <c r="OF100" i="7"/>
  <c r="NP100" i="7"/>
  <c r="MZ100" i="7"/>
  <c r="MJ100" i="7"/>
  <c r="LT100" i="7"/>
  <c r="LD100" i="7"/>
  <c r="KC100" i="7"/>
  <c r="JM100" i="7"/>
  <c r="IW100" i="7"/>
  <c r="IG100" i="7"/>
  <c r="HQ100" i="7"/>
  <c r="GO100" i="7"/>
  <c r="FY100" i="7"/>
  <c r="FI100" i="7"/>
  <c r="ES100" i="7"/>
  <c r="EC100" i="7"/>
  <c r="DM100" i="7"/>
  <c r="CW100" i="7"/>
  <c r="BV100" i="7"/>
  <c r="BF100" i="7"/>
  <c r="AP100" i="7"/>
  <c r="Z100" i="7"/>
  <c r="J100" i="7"/>
  <c r="E100" i="7"/>
  <c r="VE100" i="7" s="1"/>
  <c r="UE99" i="7"/>
  <c r="TO99" i="7"/>
  <c r="SY99" i="7"/>
  <c r="SI99" i="7"/>
  <c r="RS99" i="7"/>
  <c r="QR99" i="7"/>
  <c r="QB99" i="7"/>
  <c r="PL99" i="7"/>
  <c r="OV99" i="7"/>
  <c r="OF99" i="7"/>
  <c r="NP99" i="7"/>
  <c r="MZ99" i="7"/>
  <c r="MJ99" i="7"/>
  <c r="LT99" i="7"/>
  <c r="LD99" i="7"/>
  <c r="KC99" i="7"/>
  <c r="JM99" i="7"/>
  <c r="IW99" i="7"/>
  <c r="IG99" i="7"/>
  <c r="HQ99" i="7"/>
  <c r="GO99" i="7"/>
  <c r="FY99" i="7"/>
  <c r="FI99" i="7"/>
  <c r="ES99" i="7"/>
  <c r="EC99" i="7"/>
  <c r="DM99" i="7"/>
  <c r="CW99" i="7"/>
  <c r="BV99" i="7"/>
  <c r="BF99" i="7"/>
  <c r="AP99" i="7"/>
  <c r="Z99" i="7"/>
  <c r="J99" i="7"/>
  <c r="E99" i="7"/>
  <c r="VD98" i="7"/>
  <c r="VC98" i="7"/>
  <c r="VB98" i="7"/>
  <c r="VA98" i="7"/>
  <c r="UZ98" i="7"/>
  <c r="UY98" i="7"/>
  <c r="UX98" i="7"/>
  <c r="UW98" i="7"/>
  <c r="UV98" i="7"/>
  <c r="UU98" i="7"/>
  <c r="UT98" i="7"/>
  <c r="US98" i="7"/>
  <c r="UR98" i="7"/>
  <c r="UQ98" i="7"/>
  <c r="UP98" i="7"/>
  <c r="UO98" i="7"/>
  <c r="UN98" i="7"/>
  <c r="UM98" i="7"/>
  <c r="UL98" i="7"/>
  <c r="UK98" i="7"/>
  <c r="UJ98" i="7"/>
  <c r="UI98" i="7"/>
  <c r="UH98" i="7"/>
  <c r="UG98" i="7"/>
  <c r="UF98" i="7"/>
  <c r="UD98" i="7"/>
  <c r="UC98" i="7"/>
  <c r="UB98" i="7"/>
  <c r="UA98" i="7"/>
  <c r="TZ98" i="7"/>
  <c r="TY98" i="7"/>
  <c r="TX98" i="7"/>
  <c r="TW98" i="7"/>
  <c r="TV98" i="7"/>
  <c r="TU98" i="7"/>
  <c r="TT98" i="7"/>
  <c r="TS98" i="7"/>
  <c r="TR98" i="7"/>
  <c r="TQ98" i="7"/>
  <c r="TP98" i="7"/>
  <c r="TN98" i="7"/>
  <c r="TM98" i="7"/>
  <c r="TL98" i="7"/>
  <c r="TK98" i="7"/>
  <c r="TJ98" i="7"/>
  <c r="TI98" i="7"/>
  <c r="TH98" i="7"/>
  <c r="TG98" i="7"/>
  <c r="TF98" i="7"/>
  <c r="TE98" i="7"/>
  <c r="TD98" i="7"/>
  <c r="TC98" i="7"/>
  <c r="TB98" i="7"/>
  <c r="TA98" i="7"/>
  <c r="SZ98" i="7"/>
  <c r="SX98" i="7"/>
  <c r="SW98" i="7"/>
  <c r="SV98" i="7"/>
  <c r="SU98" i="7"/>
  <c r="ST98" i="7"/>
  <c r="SS98" i="7"/>
  <c r="SR98" i="7"/>
  <c r="SQ98" i="7"/>
  <c r="SP98" i="7"/>
  <c r="SO98" i="7"/>
  <c r="SN98" i="7"/>
  <c r="SM98" i="7"/>
  <c r="SL98" i="7"/>
  <c r="SK98" i="7"/>
  <c r="SJ98" i="7"/>
  <c r="SH98" i="7"/>
  <c r="SG98" i="7"/>
  <c r="SF98" i="7"/>
  <c r="SE98" i="7"/>
  <c r="SD98" i="7"/>
  <c r="SC98" i="7"/>
  <c r="SB98" i="7"/>
  <c r="SA98" i="7"/>
  <c r="RZ98" i="7"/>
  <c r="RY98" i="7"/>
  <c r="RX98" i="7"/>
  <c r="RW98" i="7"/>
  <c r="RV98" i="7"/>
  <c r="RU98" i="7"/>
  <c r="RT98" i="7"/>
  <c r="RR98" i="7"/>
  <c r="RQ98" i="7"/>
  <c r="RP98" i="7"/>
  <c r="RO98" i="7"/>
  <c r="RN98" i="7"/>
  <c r="RM98" i="7"/>
  <c r="RL98" i="7"/>
  <c r="RK98" i="7"/>
  <c r="RJ98" i="7"/>
  <c r="RI98" i="7"/>
  <c r="RH98" i="7"/>
  <c r="RG98" i="7"/>
  <c r="RF98" i="7"/>
  <c r="RE98" i="7"/>
  <c r="RD98" i="7"/>
  <c r="RC98" i="7"/>
  <c r="RB98" i="7"/>
  <c r="RA98" i="7"/>
  <c r="QZ98" i="7"/>
  <c r="QY98" i="7"/>
  <c r="QX98" i="7"/>
  <c r="QW98" i="7"/>
  <c r="QV98" i="7"/>
  <c r="QU98" i="7"/>
  <c r="QT98" i="7"/>
  <c r="QS98" i="7"/>
  <c r="QQ98" i="7"/>
  <c r="QP98" i="7"/>
  <c r="QO98" i="7"/>
  <c r="QN98" i="7"/>
  <c r="QM98" i="7"/>
  <c r="QL98" i="7"/>
  <c r="QK98" i="7"/>
  <c r="QJ98" i="7"/>
  <c r="QI98" i="7"/>
  <c r="QH98" i="7"/>
  <c r="QG98" i="7"/>
  <c r="QF98" i="7"/>
  <c r="QE98" i="7"/>
  <c r="QD98" i="7"/>
  <c r="QC98" i="7"/>
  <c r="QA98" i="7"/>
  <c r="PZ98" i="7"/>
  <c r="PY98" i="7"/>
  <c r="PX98" i="7"/>
  <c r="PW98" i="7"/>
  <c r="PV98" i="7"/>
  <c r="PU98" i="7"/>
  <c r="PT98" i="7"/>
  <c r="PS98" i="7"/>
  <c r="PR98" i="7"/>
  <c r="PQ98" i="7"/>
  <c r="PP98" i="7"/>
  <c r="PO98" i="7"/>
  <c r="PN98" i="7"/>
  <c r="PM98" i="7"/>
  <c r="PK98" i="7"/>
  <c r="PJ98" i="7"/>
  <c r="PI98" i="7"/>
  <c r="PH98" i="7"/>
  <c r="PG98" i="7"/>
  <c r="PF98" i="7"/>
  <c r="PE98" i="7"/>
  <c r="PD98" i="7"/>
  <c r="PC98" i="7"/>
  <c r="PB98" i="7"/>
  <c r="PA98" i="7"/>
  <c r="OZ98" i="7"/>
  <c r="OY98" i="7"/>
  <c r="OX98" i="7"/>
  <c r="OW98" i="7"/>
  <c r="OU98" i="7"/>
  <c r="OT98" i="7"/>
  <c r="OS98" i="7"/>
  <c r="OR98" i="7"/>
  <c r="OQ98" i="7"/>
  <c r="OP98" i="7"/>
  <c r="OO98" i="7"/>
  <c r="ON98" i="7"/>
  <c r="OM98" i="7"/>
  <c r="OL98" i="7"/>
  <c r="OK98" i="7"/>
  <c r="OJ98" i="7"/>
  <c r="OI98" i="7"/>
  <c r="OH98" i="7"/>
  <c r="OG98" i="7"/>
  <c r="OE98" i="7"/>
  <c r="OD98" i="7"/>
  <c r="OC98" i="7"/>
  <c r="OB98" i="7"/>
  <c r="OA98" i="7"/>
  <c r="NZ98" i="7"/>
  <c r="NY98" i="7"/>
  <c r="NX98" i="7"/>
  <c r="NW98" i="7"/>
  <c r="NV98" i="7"/>
  <c r="NU98" i="7"/>
  <c r="NT98" i="7"/>
  <c r="NS98" i="7"/>
  <c r="NR98" i="7"/>
  <c r="NQ98" i="7"/>
  <c r="NO98" i="7"/>
  <c r="NN98" i="7"/>
  <c r="NM98" i="7"/>
  <c r="NL98" i="7"/>
  <c r="NK98" i="7"/>
  <c r="NJ98" i="7"/>
  <c r="NI98" i="7"/>
  <c r="NH98" i="7"/>
  <c r="NG98" i="7"/>
  <c r="NF98" i="7"/>
  <c r="NE98" i="7"/>
  <c r="ND98" i="7"/>
  <c r="NC98" i="7"/>
  <c r="NB98" i="7"/>
  <c r="NA98" i="7"/>
  <c r="MY98" i="7"/>
  <c r="MX98" i="7"/>
  <c r="MW98" i="7"/>
  <c r="MV98" i="7"/>
  <c r="MU98" i="7"/>
  <c r="MT98" i="7"/>
  <c r="MS98" i="7"/>
  <c r="MR98" i="7"/>
  <c r="MQ98" i="7"/>
  <c r="MP98" i="7"/>
  <c r="MO98" i="7"/>
  <c r="MN98" i="7"/>
  <c r="MM98" i="7"/>
  <c r="ML98" i="7"/>
  <c r="MK98" i="7"/>
  <c r="MI98" i="7"/>
  <c r="MH98" i="7"/>
  <c r="MG98" i="7"/>
  <c r="MF98" i="7"/>
  <c r="ME98" i="7"/>
  <c r="MD98" i="7"/>
  <c r="MC98" i="7"/>
  <c r="MB98" i="7"/>
  <c r="MA98" i="7"/>
  <c r="LZ98" i="7"/>
  <c r="LY98" i="7"/>
  <c r="LX98" i="7"/>
  <c r="LW98" i="7"/>
  <c r="LV98" i="7"/>
  <c r="LU98" i="7"/>
  <c r="LS98" i="7"/>
  <c r="LR98" i="7"/>
  <c r="LQ98" i="7"/>
  <c r="LP98" i="7"/>
  <c r="LO98" i="7"/>
  <c r="LN98" i="7"/>
  <c r="LM98" i="7"/>
  <c r="LL98" i="7"/>
  <c r="LK98" i="7"/>
  <c r="LJ98" i="7"/>
  <c r="LI98" i="7"/>
  <c r="LH98" i="7"/>
  <c r="LG98" i="7"/>
  <c r="LF98" i="7"/>
  <c r="LE98" i="7"/>
  <c r="LC98" i="7"/>
  <c r="LB98" i="7"/>
  <c r="LA98" i="7"/>
  <c r="KZ98" i="7"/>
  <c r="KY98" i="7"/>
  <c r="KX98" i="7"/>
  <c r="KW98" i="7"/>
  <c r="KV98" i="7"/>
  <c r="KU98" i="7"/>
  <c r="KT98" i="7"/>
  <c r="KS98" i="7"/>
  <c r="KR98" i="7"/>
  <c r="KQ98" i="7"/>
  <c r="KP98" i="7"/>
  <c r="KO98" i="7"/>
  <c r="KN98" i="7"/>
  <c r="KM98" i="7"/>
  <c r="KL98" i="7"/>
  <c r="KK98" i="7"/>
  <c r="KJ98" i="7"/>
  <c r="KI98" i="7"/>
  <c r="KH98" i="7"/>
  <c r="KG98" i="7"/>
  <c r="KF98" i="7"/>
  <c r="KE98" i="7"/>
  <c r="KD98" i="7"/>
  <c r="KB98" i="7"/>
  <c r="KA98" i="7"/>
  <c r="JZ98" i="7"/>
  <c r="JY98" i="7"/>
  <c r="JX98" i="7"/>
  <c r="JW98" i="7"/>
  <c r="JV98" i="7"/>
  <c r="JU98" i="7"/>
  <c r="JT98" i="7"/>
  <c r="JS98" i="7"/>
  <c r="JR98" i="7"/>
  <c r="JQ98" i="7"/>
  <c r="JP98" i="7"/>
  <c r="JO98" i="7"/>
  <c r="JN98" i="7"/>
  <c r="JL98" i="7"/>
  <c r="JK98" i="7"/>
  <c r="JJ98" i="7"/>
  <c r="JI98" i="7"/>
  <c r="JH98" i="7"/>
  <c r="JG98" i="7"/>
  <c r="JF98" i="7"/>
  <c r="JE98" i="7"/>
  <c r="JD98" i="7"/>
  <c r="JC98" i="7"/>
  <c r="JB98" i="7"/>
  <c r="JA98" i="7"/>
  <c r="IZ98" i="7"/>
  <c r="IY98" i="7"/>
  <c r="IX98" i="7"/>
  <c r="IV98" i="7"/>
  <c r="IU98" i="7"/>
  <c r="IT98" i="7"/>
  <c r="IS98" i="7"/>
  <c r="IR98" i="7"/>
  <c r="IQ98" i="7"/>
  <c r="IP98" i="7"/>
  <c r="IO98" i="7"/>
  <c r="IN98" i="7"/>
  <c r="IM98" i="7"/>
  <c r="IL98" i="7"/>
  <c r="IK98" i="7"/>
  <c r="IJ98" i="7"/>
  <c r="II98" i="7"/>
  <c r="IH98" i="7"/>
  <c r="IF98" i="7"/>
  <c r="IE98" i="7"/>
  <c r="ID98" i="7"/>
  <c r="IC98" i="7"/>
  <c r="IB98" i="7"/>
  <c r="IA98" i="7"/>
  <c r="HZ98" i="7"/>
  <c r="HY98" i="7"/>
  <c r="HX98" i="7"/>
  <c r="HW98" i="7"/>
  <c r="HV98" i="7"/>
  <c r="HU98" i="7"/>
  <c r="HT98" i="7"/>
  <c r="HS98" i="7"/>
  <c r="HR98" i="7"/>
  <c r="HP98" i="7"/>
  <c r="HO98" i="7"/>
  <c r="HN98" i="7"/>
  <c r="HM98" i="7"/>
  <c r="HL98" i="7"/>
  <c r="HK98" i="7"/>
  <c r="HJ98" i="7"/>
  <c r="HI98" i="7"/>
  <c r="HH98" i="7"/>
  <c r="HG98" i="7"/>
  <c r="HF98" i="7"/>
  <c r="HE98" i="7"/>
  <c r="HD98" i="7"/>
  <c r="HC98" i="7"/>
  <c r="HB98" i="7"/>
  <c r="HA98" i="7"/>
  <c r="GZ98" i="7"/>
  <c r="GY98" i="7"/>
  <c r="GX98" i="7"/>
  <c r="GW98" i="7"/>
  <c r="GV98" i="7"/>
  <c r="GU98" i="7"/>
  <c r="GT98" i="7"/>
  <c r="GS98" i="7"/>
  <c r="GR98" i="7"/>
  <c r="GQ98" i="7"/>
  <c r="GP98" i="7"/>
  <c r="GN98" i="7"/>
  <c r="GM98" i="7"/>
  <c r="GL98" i="7"/>
  <c r="GK98" i="7"/>
  <c r="GJ98" i="7"/>
  <c r="GI98" i="7"/>
  <c r="GH98" i="7"/>
  <c r="GG98" i="7"/>
  <c r="GF98" i="7"/>
  <c r="GE98" i="7"/>
  <c r="GD98" i="7"/>
  <c r="GC98" i="7"/>
  <c r="GB98" i="7"/>
  <c r="GA98" i="7"/>
  <c r="FZ98" i="7"/>
  <c r="FX98" i="7"/>
  <c r="FW98" i="7"/>
  <c r="FV98" i="7"/>
  <c r="FU98" i="7"/>
  <c r="FT98" i="7"/>
  <c r="FS98" i="7"/>
  <c r="FR98" i="7"/>
  <c r="FQ98" i="7"/>
  <c r="FP98" i="7"/>
  <c r="FO98" i="7"/>
  <c r="FN98" i="7"/>
  <c r="FM98" i="7"/>
  <c r="FL98" i="7"/>
  <c r="FK98" i="7"/>
  <c r="FJ98" i="7"/>
  <c r="FH98" i="7"/>
  <c r="FG98" i="7"/>
  <c r="FF98" i="7"/>
  <c r="FE98" i="7"/>
  <c r="FD98" i="7"/>
  <c r="FC98" i="7"/>
  <c r="FB98" i="7"/>
  <c r="FA98" i="7"/>
  <c r="EZ98" i="7"/>
  <c r="EY98" i="7"/>
  <c r="EX98" i="7"/>
  <c r="EW98" i="7"/>
  <c r="EV98" i="7"/>
  <c r="EU98" i="7"/>
  <c r="ET98" i="7"/>
  <c r="ER98" i="7"/>
  <c r="EQ98" i="7"/>
  <c r="EP98" i="7"/>
  <c r="EO98" i="7"/>
  <c r="EN98" i="7"/>
  <c r="EM98" i="7"/>
  <c r="EL98" i="7"/>
  <c r="EK98" i="7"/>
  <c r="EJ98" i="7"/>
  <c r="EI98" i="7"/>
  <c r="EH98" i="7"/>
  <c r="EG98" i="7"/>
  <c r="EF98" i="7"/>
  <c r="EE98" i="7"/>
  <c r="ED98" i="7"/>
  <c r="EB98" i="7"/>
  <c r="EA98" i="7"/>
  <c r="DZ98" i="7"/>
  <c r="DY98" i="7"/>
  <c r="DX98" i="7"/>
  <c r="DW98" i="7"/>
  <c r="DV98" i="7"/>
  <c r="DU98" i="7"/>
  <c r="DT98" i="7"/>
  <c r="DS98" i="7"/>
  <c r="DR98" i="7"/>
  <c r="DQ98" i="7"/>
  <c r="DP98" i="7"/>
  <c r="DO98" i="7"/>
  <c r="DN98" i="7"/>
  <c r="DL98" i="7"/>
  <c r="DK98" i="7"/>
  <c r="DJ98" i="7"/>
  <c r="DI98" i="7"/>
  <c r="DH98" i="7"/>
  <c r="DG98" i="7"/>
  <c r="DF98" i="7"/>
  <c r="DE98" i="7"/>
  <c r="DD98" i="7"/>
  <c r="DC98" i="7"/>
  <c r="DB98" i="7"/>
  <c r="DA98" i="7"/>
  <c r="CZ98" i="7"/>
  <c r="CY98" i="7"/>
  <c r="CX98" i="7"/>
  <c r="CV98" i="7"/>
  <c r="CU98" i="7"/>
  <c r="CT98" i="7"/>
  <c r="CS98" i="7"/>
  <c r="CR98" i="7"/>
  <c r="CQ98" i="7"/>
  <c r="CP98" i="7"/>
  <c r="CO98" i="7"/>
  <c r="CN98" i="7"/>
  <c r="CM98" i="7"/>
  <c r="CL98" i="7"/>
  <c r="CK98" i="7"/>
  <c r="CJ98" i="7"/>
  <c r="CI98" i="7"/>
  <c r="CH98" i="7"/>
  <c r="CG98" i="7"/>
  <c r="CF98" i="7"/>
  <c r="CE98" i="7"/>
  <c r="CD98" i="7"/>
  <c r="CC98" i="7"/>
  <c r="CB98" i="7"/>
  <c r="CA98" i="7"/>
  <c r="BZ98" i="7"/>
  <c r="BY98" i="7"/>
  <c r="BX98" i="7"/>
  <c r="BW98" i="7"/>
  <c r="BU98" i="7"/>
  <c r="BT98" i="7"/>
  <c r="BS98" i="7"/>
  <c r="BR98" i="7"/>
  <c r="BQ98" i="7"/>
  <c r="BP98" i="7"/>
  <c r="BO98" i="7"/>
  <c r="BN98" i="7"/>
  <c r="BM98" i="7"/>
  <c r="BL98" i="7"/>
  <c r="BK98" i="7"/>
  <c r="BJ98" i="7"/>
  <c r="BI98" i="7"/>
  <c r="BH98" i="7"/>
  <c r="BG98" i="7"/>
  <c r="BE98" i="7"/>
  <c r="BD98" i="7"/>
  <c r="BC98" i="7"/>
  <c r="BB98" i="7"/>
  <c r="BA98" i="7"/>
  <c r="AZ98" i="7"/>
  <c r="AY98" i="7"/>
  <c r="AX98" i="7"/>
  <c r="AW98" i="7"/>
  <c r="AV98" i="7"/>
  <c r="AU98" i="7"/>
  <c r="AT98" i="7"/>
  <c r="AS98" i="7"/>
  <c r="AR98" i="7"/>
  <c r="AQ98" i="7"/>
  <c r="AO98" i="7"/>
  <c r="AN98" i="7"/>
  <c r="AM98" i="7"/>
  <c r="AL98" i="7"/>
  <c r="AK98" i="7"/>
  <c r="AJ98" i="7"/>
  <c r="AI98" i="7"/>
  <c r="AH98" i="7"/>
  <c r="AG98" i="7"/>
  <c r="AF98" i="7"/>
  <c r="AE98" i="7"/>
  <c r="AD98" i="7"/>
  <c r="AC98" i="7"/>
  <c r="AB98" i="7"/>
  <c r="AA98" i="7"/>
  <c r="Y98" i="7"/>
  <c r="X98" i="7"/>
  <c r="W98" i="7"/>
  <c r="V98" i="7"/>
  <c r="U98" i="7"/>
  <c r="T98" i="7"/>
  <c r="S98" i="7"/>
  <c r="R98" i="7"/>
  <c r="Q98" i="7"/>
  <c r="P98" i="7"/>
  <c r="O98" i="7"/>
  <c r="N98" i="7"/>
  <c r="M98" i="7"/>
  <c r="L98" i="7"/>
  <c r="K98" i="7"/>
  <c r="I98" i="7"/>
  <c r="H98" i="7"/>
  <c r="G98" i="7"/>
  <c r="F98" i="7"/>
  <c r="UE97" i="7"/>
  <c r="TO97" i="7"/>
  <c r="SY97" i="7"/>
  <c r="SI97" i="7"/>
  <c r="RS97" i="7"/>
  <c r="QR97" i="7"/>
  <c r="QB97" i="7"/>
  <c r="PL97" i="7"/>
  <c r="OV97" i="7"/>
  <c r="OF97" i="7"/>
  <c r="NP97" i="7"/>
  <c r="MZ97" i="7"/>
  <c r="MJ97" i="7"/>
  <c r="LT97" i="7"/>
  <c r="LD97" i="7"/>
  <c r="KC97" i="7"/>
  <c r="JM97" i="7"/>
  <c r="IW97" i="7"/>
  <c r="IG97" i="7"/>
  <c r="HQ97" i="7"/>
  <c r="GO97" i="7"/>
  <c r="FY97" i="7"/>
  <c r="FI97" i="7"/>
  <c r="ES97" i="7"/>
  <c r="EC97" i="7"/>
  <c r="DM97" i="7"/>
  <c r="CW97" i="7"/>
  <c r="BV97" i="7"/>
  <c r="BF97" i="7"/>
  <c r="AP97" i="7"/>
  <c r="Z97" i="7"/>
  <c r="J97" i="7"/>
  <c r="E97" i="7"/>
  <c r="VE97" i="7" s="1"/>
  <c r="UE96" i="7"/>
  <c r="TO96" i="7"/>
  <c r="SY96" i="7"/>
  <c r="SI96" i="7"/>
  <c r="RS96" i="7"/>
  <c r="QR96" i="7"/>
  <c r="QB96" i="7"/>
  <c r="PL96" i="7"/>
  <c r="OV96" i="7"/>
  <c r="OF96" i="7"/>
  <c r="NP96" i="7"/>
  <c r="MZ96" i="7"/>
  <c r="MJ96" i="7"/>
  <c r="LT96" i="7"/>
  <c r="LD96" i="7"/>
  <c r="KC96" i="7"/>
  <c r="JM96" i="7"/>
  <c r="IW96" i="7"/>
  <c r="IG96" i="7"/>
  <c r="HQ96" i="7"/>
  <c r="GO96" i="7"/>
  <c r="FY96" i="7"/>
  <c r="FI96" i="7"/>
  <c r="ES96" i="7"/>
  <c r="EC96" i="7"/>
  <c r="DM96" i="7"/>
  <c r="CW96" i="7"/>
  <c r="BV96" i="7"/>
  <c r="BF96" i="7"/>
  <c r="AP96" i="7"/>
  <c r="Z96" i="7"/>
  <c r="J96" i="7"/>
  <c r="E96" i="7"/>
  <c r="VD95" i="7"/>
  <c r="VC95" i="7"/>
  <c r="VB95" i="7"/>
  <c r="VA95" i="7"/>
  <c r="UZ95" i="7"/>
  <c r="UY95" i="7"/>
  <c r="UX95" i="7"/>
  <c r="UW95" i="7"/>
  <c r="UV95" i="7"/>
  <c r="UU95" i="7"/>
  <c r="UT95" i="7"/>
  <c r="US95" i="7"/>
  <c r="UR95" i="7"/>
  <c r="UQ95" i="7"/>
  <c r="UP95" i="7"/>
  <c r="UO95" i="7"/>
  <c r="UN95" i="7"/>
  <c r="UM95" i="7"/>
  <c r="UL95" i="7"/>
  <c r="UK95" i="7"/>
  <c r="UJ95" i="7"/>
  <c r="UI95" i="7"/>
  <c r="UH95" i="7"/>
  <c r="UG95" i="7"/>
  <c r="UF95" i="7"/>
  <c r="UD95" i="7"/>
  <c r="UC95" i="7"/>
  <c r="UB95" i="7"/>
  <c r="UA95" i="7"/>
  <c r="TZ95" i="7"/>
  <c r="TY95" i="7"/>
  <c r="TX95" i="7"/>
  <c r="TW95" i="7"/>
  <c r="TV95" i="7"/>
  <c r="TU95" i="7"/>
  <c r="TT95" i="7"/>
  <c r="TS95" i="7"/>
  <c r="TR95" i="7"/>
  <c r="TQ95" i="7"/>
  <c r="TP95" i="7"/>
  <c r="TN95" i="7"/>
  <c r="TM95" i="7"/>
  <c r="TL95" i="7"/>
  <c r="TK95" i="7"/>
  <c r="TJ95" i="7"/>
  <c r="TI95" i="7"/>
  <c r="TH95" i="7"/>
  <c r="TG95" i="7"/>
  <c r="TF95" i="7"/>
  <c r="TE95" i="7"/>
  <c r="TD95" i="7"/>
  <c r="TC95" i="7"/>
  <c r="TB95" i="7"/>
  <c r="TA95" i="7"/>
  <c r="SZ95" i="7"/>
  <c r="SX95" i="7"/>
  <c r="SW95" i="7"/>
  <c r="SV95" i="7"/>
  <c r="SU95" i="7"/>
  <c r="ST95" i="7"/>
  <c r="SS95" i="7"/>
  <c r="SR95" i="7"/>
  <c r="SQ95" i="7"/>
  <c r="SP95" i="7"/>
  <c r="SO95" i="7"/>
  <c r="SN95" i="7"/>
  <c r="SM95" i="7"/>
  <c r="SL95" i="7"/>
  <c r="SK95" i="7"/>
  <c r="SJ95" i="7"/>
  <c r="SH95" i="7"/>
  <c r="SG95" i="7"/>
  <c r="SF95" i="7"/>
  <c r="SE95" i="7"/>
  <c r="SD95" i="7"/>
  <c r="SC95" i="7"/>
  <c r="SB95" i="7"/>
  <c r="SA95" i="7"/>
  <c r="RZ95" i="7"/>
  <c r="RY95" i="7"/>
  <c r="RX95" i="7"/>
  <c r="RW95" i="7"/>
  <c r="RV95" i="7"/>
  <c r="RU95" i="7"/>
  <c r="RT95" i="7"/>
  <c r="RR95" i="7"/>
  <c r="RQ95" i="7"/>
  <c r="RP95" i="7"/>
  <c r="RO95" i="7"/>
  <c r="RN95" i="7"/>
  <c r="RM95" i="7"/>
  <c r="RL95" i="7"/>
  <c r="RK95" i="7"/>
  <c r="RJ95" i="7"/>
  <c r="RI95" i="7"/>
  <c r="RH95" i="7"/>
  <c r="RG95" i="7"/>
  <c r="RF95" i="7"/>
  <c r="RE95" i="7"/>
  <c r="RD95" i="7"/>
  <c r="RC95" i="7"/>
  <c r="RB95" i="7"/>
  <c r="RA95" i="7"/>
  <c r="QZ95" i="7"/>
  <c r="QY95" i="7"/>
  <c r="QX95" i="7"/>
  <c r="QW95" i="7"/>
  <c r="QV95" i="7"/>
  <c r="QU95" i="7"/>
  <c r="QT95" i="7"/>
  <c r="QS95" i="7"/>
  <c r="QQ95" i="7"/>
  <c r="QP95" i="7"/>
  <c r="QO95" i="7"/>
  <c r="QN95" i="7"/>
  <c r="QM95" i="7"/>
  <c r="QL95" i="7"/>
  <c r="QK95" i="7"/>
  <c r="QJ95" i="7"/>
  <c r="QI95" i="7"/>
  <c r="QH95" i="7"/>
  <c r="QG95" i="7"/>
  <c r="QF95" i="7"/>
  <c r="QE95" i="7"/>
  <c r="QD95" i="7"/>
  <c r="QC95" i="7"/>
  <c r="QA95" i="7"/>
  <c r="PZ95" i="7"/>
  <c r="PY95" i="7"/>
  <c r="PX95" i="7"/>
  <c r="PW95" i="7"/>
  <c r="PV95" i="7"/>
  <c r="PU95" i="7"/>
  <c r="PT95" i="7"/>
  <c r="PS95" i="7"/>
  <c r="PR95" i="7"/>
  <c r="PQ95" i="7"/>
  <c r="PP95" i="7"/>
  <c r="PO95" i="7"/>
  <c r="PN95" i="7"/>
  <c r="PM95" i="7"/>
  <c r="PK95" i="7"/>
  <c r="PJ95" i="7"/>
  <c r="PI95" i="7"/>
  <c r="PH95" i="7"/>
  <c r="PG95" i="7"/>
  <c r="PF95" i="7"/>
  <c r="PE95" i="7"/>
  <c r="PD95" i="7"/>
  <c r="PC95" i="7"/>
  <c r="PB95" i="7"/>
  <c r="PA95" i="7"/>
  <c r="OZ95" i="7"/>
  <c r="OY95" i="7"/>
  <c r="OX95" i="7"/>
  <c r="OW95" i="7"/>
  <c r="OU95" i="7"/>
  <c r="OT95" i="7"/>
  <c r="OS95" i="7"/>
  <c r="OR95" i="7"/>
  <c r="OQ95" i="7"/>
  <c r="OP95" i="7"/>
  <c r="OO95" i="7"/>
  <c r="ON95" i="7"/>
  <c r="OM95" i="7"/>
  <c r="OL95" i="7"/>
  <c r="OK95" i="7"/>
  <c r="OJ95" i="7"/>
  <c r="OI95" i="7"/>
  <c r="OH95" i="7"/>
  <c r="OG95" i="7"/>
  <c r="OE95" i="7"/>
  <c r="OD95" i="7"/>
  <c r="OC95" i="7"/>
  <c r="OB95" i="7"/>
  <c r="OA95" i="7"/>
  <c r="NZ95" i="7"/>
  <c r="NY95" i="7"/>
  <c r="NX95" i="7"/>
  <c r="NW95" i="7"/>
  <c r="NV95" i="7"/>
  <c r="NU95" i="7"/>
  <c r="NT95" i="7"/>
  <c r="NS95" i="7"/>
  <c r="NR95" i="7"/>
  <c r="NQ95" i="7"/>
  <c r="NO95" i="7"/>
  <c r="NN95" i="7"/>
  <c r="NM95" i="7"/>
  <c r="NL95" i="7"/>
  <c r="NK95" i="7"/>
  <c r="NJ95" i="7"/>
  <c r="NI95" i="7"/>
  <c r="NH95" i="7"/>
  <c r="NG95" i="7"/>
  <c r="NF95" i="7"/>
  <c r="NE95" i="7"/>
  <c r="ND95" i="7"/>
  <c r="NC95" i="7"/>
  <c r="NB95" i="7"/>
  <c r="NA95" i="7"/>
  <c r="MY95" i="7"/>
  <c r="MX95" i="7"/>
  <c r="MW95" i="7"/>
  <c r="MV95" i="7"/>
  <c r="MU95" i="7"/>
  <c r="MT95" i="7"/>
  <c r="MS95" i="7"/>
  <c r="MR95" i="7"/>
  <c r="MQ95" i="7"/>
  <c r="MP95" i="7"/>
  <c r="MO95" i="7"/>
  <c r="MN95" i="7"/>
  <c r="MM95" i="7"/>
  <c r="ML95" i="7"/>
  <c r="MK95" i="7"/>
  <c r="MI95" i="7"/>
  <c r="MH95" i="7"/>
  <c r="MG95" i="7"/>
  <c r="MF95" i="7"/>
  <c r="ME95" i="7"/>
  <c r="MD95" i="7"/>
  <c r="MC95" i="7"/>
  <c r="MB95" i="7"/>
  <c r="MA95" i="7"/>
  <c r="LZ95" i="7"/>
  <c r="LY95" i="7"/>
  <c r="LX95" i="7"/>
  <c r="LW95" i="7"/>
  <c r="LV95" i="7"/>
  <c r="LU95" i="7"/>
  <c r="LS95" i="7"/>
  <c r="LR95" i="7"/>
  <c r="LQ95" i="7"/>
  <c r="LP95" i="7"/>
  <c r="LO95" i="7"/>
  <c r="LN95" i="7"/>
  <c r="LM95" i="7"/>
  <c r="LL95" i="7"/>
  <c r="LK95" i="7"/>
  <c r="LJ95" i="7"/>
  <c r="LI95" i="7"/>
  <c r="LH95" i="7"/>
  <c r="LG95" i="7"/>
  <c r="LF95" i="7"/>
  <c r="LE95" i="7"/>
  <c r="LC95" i="7"/>
  <c r="LB95" i="7"/>
  <c r="LA95" i="7"/>
  <c r="KZ95" i="7"/>
  <c r="KY95" i="7"/>
  <c r="KX95" i="7"/>
  <c r="KW95" i="7"/>
  <c r="KV95" i="7"/>
  <c r="KU95" i="7"/>
  <c r="KT95" i="7"/>
  <c r="KS95" i="7"/>
  <c r="KR95" i="7"/>
  <c r="KQ95" i="7"/>
  <c r="KP95" i="7"/>
  <c r="KO95" i="7"/>
  <c r="KN95" i="7"/>
  <c r="KM95" i="7"/>
  <c r="KL95" i="7"/>
  <c r="KK95" i="7"/>
  <c r="KJ95" i="7"/>
  <c r="KI95" i="7"/>
  <c r="KH95" i="7"/>
  <c r="KG95" i="7"/>
  <c r="KF95" i="7"/>
  <c r="KE95" i="7"/>
  <c r="KD95" i="7"/>
  <c r="KB95" i="7"/>
  <c r="KA95" i="7"/>
  <c r="JZ95" i="7"/>
  <c r="JY95" i="7"/>
  <c r="JX95" i="7"/>
  <c r="JW95" i="7"/>
  <c r="JV95" i="7"/>
  <c r="JU95" i="7"/>
  <c r="JT95" i="7"/>
  <c r="JS95" i="7"/>
  <c r="JR95" i="7"/>
  <c r="JQ95" i="7"/>
  <c r="JP95" i="7"/>
  <c r="JO95" i="7"/>
  <c r="JN95" i="7"/>
  <c r="JL95" i="7"/>
  <c r="JK95" i="7"/>
  <c r="JJ95" i="7"/>
  <c r="JI95" i="7"/>
  <c r="JH95" i="7"/>
  <c r="JG95" i="7"/>
  <c r="JF95" i="7"/>
  <c r="JE95" i="7"/>
  <c r="JD95" i="7"/>
  <c r="JC95" i="7"/>
  <c r="JB95" i="7"/>
  <c r="JA95" i="7"/>
  <c r="IZ95" i="7"/>
  <c r="IY95" i="7"/>
  <c r="IX95" i="7"/>
  <c r="IV95" i="7"/>
  <c r="IU95" i="7"/>
  <c r="IT95" i="7"/>
  <c r="IS95" i="7"/>
  <c r="IR95" i="7"/>
  <c r="IQ95" i="7"/>
  <c r="IP95" i="7"/>
  <c r="IO95" i="7"/>
  <c r="IN95" i="7"/>
  <c r="IM95" i="7"/>
  <c r="IL95" i="7"/>
  <c r="IK95" i="7"/>
  <c r="IJ95" i="7"/>
  <c r="II95" i="7"/>
  <c r="IH95" i="7"/>
  <c r="IF95" i="7"/>
  <c r="IE95" i="7"/>
  <c r="ID95" i="7"/>
  <c r="IC95" i="7"/>
  <c r="IB95" i="7"/>
  <c r="IA95" i="7"/>
  <c r="HZ95" i="7"/>
  <c r="HY95" i="7"/>
  <c r="HX95" i="7"/>
  <c r="HW95" i="7"/>
  <c r="HV95" i="7"/>
  <c r="HU95" i="7"/>
  <c r="HT95" i="7"/>
  <c r="HS95" i="7"/>
  <c r="HR95" i="7"/>
  <c r="HP95" i="7"/>
  <c r="HO95" i="7"/>
  <c r="HN95" i="7"/>
  <c r="HM95" i="7"/>
  <c r="HL95" i="7"/>
  <c r="HK95" i="7"/>
  <c r="HJ95" i="7"/>
  <c r="HI95" i="7"/>
  <c r="HH95" i="7"/>
  <c r="HG95" i="7"/>
  <c r="HF95" i="7"/>
  <c r="HE95" i="7"/>
  <c r="HD95" i="7"/>
  <c r="HC95" i="7"/>
  <c r="HB95" i="7"/>
  <c r="HA95" i="7"/>
  <c r="GZ95" i="7"/>
  <c r="GY95" i="7"/>
  <c r="GX95" i="7"/>
  <c r="GW95" i="7"/>
  <c r="GV95" i="7"/>
  <c r="GU95" i="7"/>
  <c r="GT95" i="7"/>
  <c r="GS95" i="7"/>
  <c r="GR95" i="7"/>
  <c r="GQ95" i="7"/>
  <c r="GP95" i="7"/>
  <c r="GN95" i="7"/>
  <c r="GM95" i="7"/>
  <c r="GL95" i="7"/>
  <c r="GK95" i="7"/>
  <c r="GJ95" i="7"/>
  <c r="GI95" i="7"/>
  <c r="GH95" i="7"/>
  <c r="GG95" i="7"/>
  <c r="GF95" i="7"/>
  <c r="GE95" i="7"/>
  <c r="GD95" i="7"/>
  <c r="GC95" i="7"/>
  <c r="GB95" i="7"/>
  <c r="GA95" i="7"/>
  <c r="FZ95" i="7"/>
  <c r="FX95" i="7"/>
  <c r="FW95" i="7"/>
  <c r="FV95" i="7"/>
  <c r="FU95" i="7"/>
  <c r="FT95" i="7"/>
  <c r="FS95" i="7"/>
  <c r="FR95" i="7"/>
  <c r="FQ95" i="7"/>
  <c r="FP95" i="7"/>
  <c r="FO95" i="7"/>
  <c r="FN95" i="7"/>
  <c r="FM95" i="7"/>
  <c r="FL95" i="7"/>
  <c r="FK95" i="7"/>
  <c r="FJ95" i="7"/>
  <c r="FH95" i="7"/>
  <c r="FG95" i="7"/>
  <c r="FF95" i="7"/>
  <c r="FE95" i="7"/>
  <c r="FD95" i="7"/>
  <c r="FC95" i="7"/>
  <c r="FB95" i="7"/>
  <c r="FA95" i="7"/>
  <c r="EZ95" i="7"/>
  <c r="EY95" i="7"/>
  <c r="EX95" i="7"/>
  <c r="EW95" i="7"/>
  <c r="EV95" i="7"/>
  <c r="EU95" i="7"/>
  <c r="ET95" i="7"/>
  <c r="ER95" i="7"/>
  <c r="EQ95" i="7"/>
  <c r="EP95" i="7"/>
  <c r="EO95" i="7"/>
  <c r="EN95" i="7"/>
  <c r="EM95" i="7"/>
  <c r="EL95" i="7"/>
  <c r="EK95" i="7"/>
  <c r="EJ95" i="7"/>
  <c r="EI95" i="7"/>
  <c r="EH95" i="7"/>
  <c r="EG95" i="7"/>
  <c r="EF95" i="7"/>
  <c r="EE95" i="7"/>
  <c r="ED95" i="7"/>
  <c r="EB95" i="7"/>
  <c r="EA95" i="7"/>
  <c r="DZ95" i="7"/>
  <c r="DY95" i="7"/>
  <c r="DX95" i="7"/>
  <c r="DW95" i="7"/>
  <c r="DV95" i="7"/>
  <c r="DU95" i="7"/>
  <c r="DT95" i="7"/>
  <c r="DS95" i="7"/>
  <c r="DR95" i="7"/>
  <c r="DQ95" i="7"/>
  <c r="DP95" i="7"/>
  <c r="DO95" i="7"/>
  <c r="DN95" i="7"/>
  <c r="DL95" i="7"/>
  <c r="DK95" i="7"/>
  <c r="DJ95" i="7"/>
  <c r="DI95" i="7"/>
  <c r="DH95" i="7"/>
  <c r="DG95" i="7"/>
  <c r="DF95" i="7"/>
  <c r="DE95" i="7"/>
  <c r="DD95" i="7"/>
  <c r="DC95" i="7"/>
  <c r="DB95" i="7"/>
  <c r="DA95" i="7"/>
  <c r="CZ95" i="7"/>
  <c r="CY95" i="7"/>
  <c r="CX95" i="7"/>
  <c r="CV95" i="7"/>
  <c r="CU95" i="7"/>
  <c r="CT95" i="7"/>
  <c r="CS95" i="7"/>
  <c r="CR95" i="7"/>
  <c r="CQ95" i="7"/>
  <c r="CP95" i="7"/>
  <c r="CO95" i="7"/>
  <c r="CN95" i="7"/>
  <c r="CM95" i="7"/>
  <c r="CL95" i="7"/>
  <c r="CK95" i="7"/>
  <c r="CJ95" i="7"/>
  <c r="CI95" i="7"/>
  <c r="CH95" i="7"/>
  <c r="CG95" i="7"/>
  <c r="CF95" i="7"/>
  <c r="CE95" i="7"/>
  <c r="CD95" i="7"/>
  <c r="CC95" i="7"/>
  <c r="CB95" i="7"/>
  <c r="CA95" i="7"/>
  <c r="BZ95" i="7"/>
  <c r="BY95" i="7"/>
  <c r="BX95" i="7"/>
  <c r="BW95" i="7"/>
  <c r="BU95" i="7"/>
  <c r="BT95" i="7"/>
  <c r="BS95" i="7"/>
  <c r="BR95" i="7"/>
  <c r="BQ95" i="7"/>
  <c r="BP95" i="7"/>
  <c r="BO95" i="7"/>
  <c r="BN95" i="7"/>
  <c r="BM95" i="7"/>
  <c r="BL95" i="7"/>
  <c r="BK95" i="7"/>
  <c r="BJ95" i="7"/>
  <c r="BI95" i="7"/>
  <c r="BH95" i="7"/>
  <c r="BG95" i="7"/>
  <c r="BE95" i="7"/>
  <c r="BD95" i="7"/>
  <c r="BC95" i="7"/>
  <c r="BB95" i="7"/>
  <c r="BA95" i="7"/>
  <c r="AZ95" i="7"/>
  <c r="AY95" i="7"/>
  <c r="AX95" i="7"/>
  <c r="AW95" i="7"/>
  <c r="AV95" i="7"/>
  <c r="AU95" i="7"/>
  <c r="AT95" i="7"/>
  <c r="AS95" i="7"/>
  <c r="AR95" i="7"/>
  <c r="AQ95" i="7"/>
  <c r="AO95" i="7"/>
  <c r="AN95" i="7"/>
  <c r="AM95" i="7"/>
  <c r="AL95" i="7"/>
  <c r="AK95" i="7"/>
  <c r="AJ95" i="7"/>
  <c r="AI95" i="7"/>
  <c r="AH95" i="7"/>
  <c r="AG95" i="7"/>
  <c r="AF95" i="7"/>
  <c r="AE95" i="7"/>
  <c r="AD95" i="7"/>
  <c r="AC95" i="7"/>
  <c r="AB95" i="7"/>
  <c r="AA95" i="7"/>
  <c r="Y95" i="7"/>
  <c r="X95" i="7"/>
  <c r="W95" i="7"/>
  <c r="V95" i="7"/>
  <c r="U95" i="7"/>
  <c r="T95" i="7"/>
  <c r="S95" i="7"/>
  <c r="R95" i="7"/>
  <c r="Q95" i="7"/>
  <c r="P95" i="7"/>
  <c r="O95" i="7"/>
  <c r="N95" i="7"/>
  <c r="M95" i="7"/>
  <c r="L95" i="7"/>
  <c r="K95" i="7"/>
  <c r="I95" i="7"/>
  <c r="H95" i="7"/>
  <c r="G95" i="7"/>
  <c r="F95" i="7"/>
  <c r="UE94" i="7"/>
  <c r="TO94" i="7"/>
  <c r="SY94" i="7"/>
  <c r="SI94" i="7"/>
  <c r="RS94" i="7"/>
  <c r="QR94" i="7"/>
  <c r="QB94" i="7"/>
  <c r="PL94" i="7"/>
  <c r="OV94" i="7"/>
  <c r="OF94" i="7"/>
  <c r="NP94" i="7"/>
  <c r="MZ94" i="7"/>
  <c r="MJ94" i="7"/>
  <c r="LT94" i="7"/>
  <c r="LD94" i="7"/>
  <c r="KC94" i="7"/>
  <c r="JM94" i="7"/>
  <c r="IW94" i="7"/>
  <c r="IG94" i="7"/>
  <c r="HQ94" i="7"/>
  <c r="GO94" i="7"/>
  <c r="FY94" i="7"/>
  <c r="FI94" i="7"/>
  <c r="ES94" i="7"/>
  <c r="EC94" i="7"/>
  <c r="DM94" i="7"/>
  <c r="CW94" i="7"/>
  <c r="BV94" i="7"/>
  <c r="BF94" i="7"/>
  <c r="AP94" i="7"/>
  <c r="Z94" i="7"/>
  <c r="J94" i="7"/>
  <c r="E94" i="7"/>
  <c r="VE94" i="7" s="1"/>
  <c r="UE93" i="7"/>
  <c r="TO93" i="7"/>
  <c r="SY93" i="7"/>
  <c r="SI93" i="7"/>
  <c r="RS93" i="7"/>
  <c r="QR93" i="7"/>
  <c r="QB93" i="7"/>
  <c r="PL93" i="7"/>
  <c r="OV93" i="7"/>
  <c r="OF93" i="7"/>
  <c r="NP93" i="7"/>
  <c r="MZ93" i="7"/>
  <c r="MJ93" i="7"/>
  <c r="LT93" i="7"/>
  <c r="LD93" i="7"/>
  <c r="KC93" i="7"/>
  <c r="JM93" i="7"/>
  <c r="IW93" i="7"/>
  <c r="IG93" i="7"/>
  <c r="HQ93" i="7"/>
  <c r="GO93" i="7"/>
  <c r="FY93" i="7"/>
  <c r="FI93" i="7"/>
  <c r="ES93" i="7"/>
  <c r="EC93" i="7"/>
  <c r="DM93" i="7"/>
  <c r="CW93" i="7"/>
  <c r="BV93" i="7"/>
  <c r="BF93" i="7"/>
  <c r="AP93" i="7"/>
  <c r="Z93" i="7"/>
  <c r="J93" i="7"/>
  <c r="E93" i="7"/>
  <c r="VE93" i="7" s="1"/>
  <c r="UE92" i="7"/>
  <c r="TO92" i="7"/>
  <c r="SY92" i="7"/>
  <c r="SI92" i="7"/>
  <c r="RS92" i="7"/>
  <c r="QR92" i="7"/>
  <c r="QB92" i="7"/>
  <c r="PL92" i="7"/>
  <c r="OV92" i="7"/>
  <c r="OF92" i="7"/>
  <c r="NP92" i="7"/>
  <c r="MZ92" i="7"/>
  <c r="MJ92" i="7"/>
  <c r="LT92" i="7"/>
  <c r="LD92" i="7"/>
  <c r="KC92" i="7"/>
  <c r="JM92" i="7"/>
  <c r="IW92" i="7"/>
  <c r="IG92" i="7"/>
  <c r="HQ92" i="7"/>
  <c r="GO92" i="7"/>
  <c r="FY92" i="7"/>
  <c r="FI92" i="7"/>
  <c r="ES92" i="7"/>
  <c r="EC92" i="7"/>
  <c r="DM92" i="7"/>
  <c r="CW92" i="7"/>
  <c r="BV92" i="7"/>
  <c r="BF92" i="7"/>
  <c r="AP92" i="7"/>
  <c r="Z92" i="7"/>
  <c r="J92" i="7"/>
  <c r="E92" i="7"/>
  <c r="VE92" i="7" s="1"/>
  <c r="UE91" i="7"/>
  <c r="TO91" i="7"/>
  <c r="SY91" i="7"/>
  <c r="SI91" i="7"/>
  <c r="RS91" i="7"/>
  <c r="QR91" i="7"/>
  <c r="QB91" i="7"/>
  <c r="PL91" i="7"/>
  <c r="OV91" i="7"/>
  <c r="OF91" i="7"/>
  <c r="NP91" i="7"/>
  <c r="MZ91" i="7"/>
  <c r="MJ91" i="7"/>
  <c r="LT91" i="7"/>
  <c r="LD91" i="7"/>
  <c r="KC91" i="7"/>
  <c r="JM91" i="7"/>
  <c r="IW91" i="7"/>
  <c r="IG91" i="7"/>
  <c r="HQ91" i="7"/>
  <c r="GO91" i="7"/>
  <c r="FY91" i="7"/>
  <c r="FI91" i="7"/>
  <c r="ES91" i="7"/>
  <c r="EC91" i="7"/>
  <c r="DM91" i="7"/>
  <c r="CW91" i="7"/>
  <c r="BV91" i="7"/>
  <c r="BF91" i="7"/>
  <c r="AP91" i="7"/>
  <c r="Z91" i="7"/>
  <c r="J91" i="7"/>
  <c r="E91" i="7"/>
  <c r="VE91" i="7" s="1"/>
  <c r="UE90" i="7"/>
  <c r="TO90" i="7"/>
  <c r="SY90" i="7"/>
  <c r="SI90" i="7"/>
  <c r="RS90" i="7"/>
  <c r="QR90" i="7"/>
  <c r="QB90" i="7"/>
  <c r="PL90" i="7"/>
  <c r="OV90" i="7"/>
  <c r="OF90" i="7"/>
  <c r="NP90" i="7"/>
  <c r="MZ90" i="7"/>
  <c r="MJ90" i="7"/>
  <c r="LT90" i="7"/>
  <c r="LD90" i="7"/>
  <c r="KC90" i="7"/>
  <c r="JM90" i="7"/>
  <c r="IW90" i="7"/>
  <c r="IG90" i="7"/>
  <c r="HQ90" i="7"/>
  <c r="GO90" i="7"/>
  <c r="FY90" i="7"/>
  <c r="FI90" i="7"/>
  <c r="ES90" i="7"/>
  <c r="EC90" i="7"/>
  <c r="DM90" i="7"/>
  <c r="CW90" i="7"/>
  <c r="BV90" i="7"/>
  <c r="BF90" i="7"/>
  <c r="AP90" i="7"/>
  <c r="Z90" i="7"/>
  <c r="J90" i="7"/>
  <c r="E90" i="7"/>
  <c r="VD89" i="7"/>
  <c r="VC89" i="7"/>
  <c r="VB89" i="7"/>
  <c r="VA89" i="7"/>
  <c r="UZ89" i="7"/>
  <c r="UY89" i="7"/>
  <c r="UX89" i="7"/>
  <c r="UW89" i="7"/>
  <c r="UV89" i="7"/>
  <c r="UU89" i="7"/>
  <c r="UT89" i="7"/>
  <c r="US89" i="7"/>
  <c r="UR89" i="7"/>
  <c r="UQ89" i="7"/>
  <c r="UP89" i="7"/>
  <c r="UO89" i="7"/>
  <c r="UN89" i="7"/>
  <c r="UM89" i="7"/>
  <c r="UL89" i="7"/>
  <c r="UK89" i="7"/>
  <c r="UJ89" i="7"/>
  <c r="UI89" i="7"/>
  <c r="UH89" i="7"/>
  <c r="UG89" i="7"/>
  <c r="UF89" i="7"/>
  <c r="UD89" i="7"/>
  <c r="UC89" i="7"/>
  <c r="UB89" i="7"/>
  <c r="UA89" i="7"/>
  <c r="TZ89" i="7"/>
  <c r="TY89" i="7"/>
  <c r="TX89" i="7"/>
  <c r="TW89" i="7"/>
  <c r="TV89" i="7"/>
  <c r="TU89" i="7"/>
  <c r="TT89" i="7"/>
  <c r="TS89" i="7"/>
  <c r="TR89" i="7"/>
  <c r="TQ89" i="7"/>
  <c r="TP89" i="7"/>
  <c r="TN89" i="7"/>
  <c r="TM89" i="7"/>
  <c r="TL89" i="7"/>
  <c r="TK89" i="7"/>
  <c r="TJ89" i="7"/>
  <c r="TI89" i="7"/>
  <c r="TH89" i="7"/>
  <c r="TG89" i="7"/>
  <c r="TF89" i="7"/>
  <c r="TE89" i="7"/>
  <c r="TD89" i="7"/>
  <c r="TC89" i="7"/>
  <c r="TB89" i="7"/>
  <c r="TA89" i="7"/>
  <c r="SZ89" i="7"/>
  <c r="SX89" i="7"/>
  <c r="SW89" i="7"/>
  <c r="SV89" i="7"/>
  <c r="SU89" i="7"/>
  <c r="ST89" i="7"/>
  <c r="SS89" i="7"/>
  <c r="SR89" i="7"/>
  <c r="SQ89" i="7"/>
  <c r="SP89" i="7"/>
  <c r="SO89" i="7"/>
  <c r="SN89" i="7"/>
  <c r="SM89" i="7"/>
  <c r="SL89" i="7"/>
  <c r="SK89" i="7"/>
  <c r="SJ89" i="7"/>
  <c r="SH89" i="7"/>
  <c r="SG89" i="7"/>
  <c r="SF89" i="7"/>
  <c r="SE89" i="7"/>
  <c r="SD89" i="7"/>
  <c r="SC89" i="7"/>
  <c r="SB89" i="7"/>
  <c r="SA89" i="7"/>
  <c r="RZ89" i="7"/>
  <c r="RY89" i="7"/>
  <c r="RX89" i="7"/>
  <c r="RW89" i="7"/>
  <c r="RV89" i="7"/>
  <c r="RU89" i="7"/>
  <c r="RT89" i="7"/>
  <c r="RR89" i="7"/>
  <c r="RQ89" i="7"/>
  <c r="RP89" i="7"/>
  <c r="RO89" i="7"/>
  <c r="RN89" i="7"/>
  <c r="RM89" i="7"/>
  <c r="RL89" i="7"/>
  <c r="RK89" i="7"/>
  <c r="RJ89" i="7"/>
  <c r="RI89" i="7"/>
  <c r="RH89" i="7"/>
  <c r="RG89" i="7"/>
  <c r="RF89" i="7"/>
  <c r="RE89" i="7"/>
  <c r="RD89" i="7"/>
  <c r="RC89" i="7"/>
  <c r="RB89" i="7"/>
  <c r="RA89" i="7"/>
  <c r="QZ89" i="7"/>
  <c r="QY89" i="7"/>
  <c r="QX89" i="7"/>
  <c r="QW89" i="7"/>
  <c r="QV89" i="7"/>
  <c r="QU89" i="7"/>
  <c r="QT89" i="7"/>
  <c r="QS89" i="7"/>
  <c r="QQ89" i="7"/>
  <c r="QP89" i="7"/>
  <c r="QO89" i="7"/>
  <c r="QN89" i="7"/>
  <c r="QM89" i="7"/>
  <c r="QL89" i="7"/>
  <c r="QK89" i="7"/>
  <c r="QJ89" i="7"/>
  <c r="QI89" i="7"/>
  <c r="QH89" i="7"/>
  <c r="QG89" i="7"/>
  <c r="QF89" i="7"/>
  <c r="QE89" i="7"/>
  <c r="QD89" i="7"/>
  <c r="QC89" i="7"/>
  <c r="QA89" i="7"/>
  <c r="PZ89" i="7"/>
  <c r="PY89" i="7"/>
  <c r="PX89" i="7"/>
  <c r="PW89" i="7"/>
  <c r="PV89" i="7"/>
  <c r="PU89" i="7"/>
  <c r="PT89" i="7"/>
  <c r="PS89" i="7"/>
  <c r="PR89" i="7"/>
  <c r="PQ89" i="7"/>
  <c r="PP89" i="7"/>
  <c r="PO89" i="7"/>
  <c r="PN89" i="7"/>
  <c r="PM89" i="7"/>
  <c r="PK89" i="7"/>
  <c r="PJ89" i="7"/>
  <c r="PI89" i="7"/>
  <c r="PH89" i="7"/>
  <c r="PG89" i="7"/>
  <c r="PF89" i="7"/>
  <c r="PE89" i="7"/>
  <c r="PD89" i="7"/>
  <c r="PC89" i="7"/>
  <c r="PB89" i="7"/>
  <c r="PA89" i="7"/>
  <c r="OZ89" i="7"/>
  <c r="OY89" i="7"/>
  <c r="OX89" i="7"/>
  <c r="OW89" i="7"/>
  <c r="OU89" i="7"/>
  <c r="OT89" i="7"/>
  <c r="OS89" i="7"/>
  <c r="OR89" i="7"/>
  <c r="OQ89" i="7"/>
  <c r="OP89" i="7"/>
  <c r="OO89" i="7"/>
  <c r="ON89" i="7"/>
  <c r="OM89" i="7"/>
  <c r="OL89" i="7"/>
  <c r="OK89" i="7"/>
  <c r="OJ89" i="7"/>
  <c r="OI89" i="7"/>
  <c r="OH89" i="7"/>
  <c r="OG89" i="7"/>
  <c r="OE89" i="7"/>
  <c r="OD89" i="7"/>
  <c r="OC89" i="7"/>
  <c r="OB89" i="7"/>
  <c r="OA89" i="7"/>
  <c r="NZ89" i="7"/>
  <c r="NY89" i="7"/>
  <c r="NX89" i="7"/>
  <c r="NW89" i="7"/>
  <c r="NV89" i="7"/>
  <c r="NU89" i="7"/>
  <c r="NT89" i="7"/>
  <c r="NS89" i="7"/>
  <c r="NR89" i="7"/>
  <c r="NQ89" i="7"/>
  <c r="NO89" i="7"/>
  <c r="NN89" i="7"/>
  <c r="NM89" i="7"/>
  <c r="NL89" i="7"/>
  <c r="NK89" i="7"/>
  <c r="NJ89" i="7"/>
  <c r="NI89" i="7"/>
  <c r="NH89" i="7"/>
  <c r="NG89" i="7"/>
  <c r="NF89" i="7"/>
  <c r="NE89" i="7"/>
  <c r="ND89" i="7"/>
  <c r="NC89" i="7"/>
  <c r="NB89" i="7"/>
  <c r="NA89" i="7"/>
  <c r="MY89" i="7"/>
  <c r="MX89" i="7"/>
  <c r="MW89" i="7"/>
  <c r="MV89" i="7"/>
  <c r="MU89" i="7"/>
  <c r="MT89" i="7"/>
  <c r="MS89" i="7"/>
  <c r="MR89" i="7"/>
  <c r="MQ89" i="7"/>
  <c r="MP89" i="7"/>
  <c r="MO89" i="7"/>
  <c r="MN89" i="7"/>
  <c r="MM89" i="7"/>
  <c r="ML89" i="7"/>
  <c r="MK89" i="7"/>
  <c r="MI89" i="7"/>
  <c r="MH89" i="7"/>
  <c r="MG89" i="7"/>
  <c r="MF89" i="7"/>
  <c r="ME89" i="7"/>
  <c r="MD89" i="7"/>
  <c r="MC89" i="7"/>
  <c r="MB89" i="7"/>
  <c r="MA89" i="7"/>
  <c r="LZ89" i="7"/>
  <c r="LY89" i="7"/>
  <c r="LX89" i="7"/>
  <c r="LW89" i="7"/>
  <c r="LV89" i="7"/>
  <c r="LU89" i="7"/>
  <c r="LS89" i="7"/>
  <c r="LR89" i="7"/>
  <c r="LQ89" i="7"/>
  <c r="LP89" i="7"/>
  <c r="LO89" i="7"/>
  <c r="LN89" i="7"/>
  <c r="LM89" i="7"/>
  <c r="LL89" i="7"/>
  <c r="LK89" i="7"/>
  <c r="LJ89" i="7"/>
  <c r="LI89" i="7"/>
  <c r="LH89" i="7"/>
  <c r="LG89" i="7"/>
  <c r="LF89" i="7"/>
  <c r="LE89" i="7"/>
  <c r="LC89" i="7"/>
  <c r="LB89" i="7"/>
  <c r="LA89" i="7"/>
  <c r="KZ89" i="7"/>
  <c r="KY89" i="7"/>
  <c r="KX89" i="7"/>
  <c r="KW89" i="7"/>
  <c r="KV89" i="7"/>
  <c r="KU89" i="7"/>
  <c r="KT89" i="7"/>
  <c r="KS89" i="7"/>
  <c r="KR89" i="7"/>
  <c r="KQ89" i="7"/>
  <c r="KP89" i="7"/>
  <c r="KO89" i="7"/>
  <c r="KN89" i="7"/>
  <c r="KM89" i="7"/>
  <c r="KL89" i="7"/>
  <c r="KK89" i="7"/>
  <c r="KJ89" i="7"/>
  <c r="KI89" i="7"/>
  <c r="KH89" i="7"/>
  <c r="KG89" i="7"/>
  <c r="KF89" i="7"/>
  <c r="KE89" i="7"/>
  <c r="KD89" i="7"/>
  <c r="KB89" i="7"/>
  <c r="KA89" i="7"/>
  <c r="JZ89" i="7"/>
  <c r="JY89" i="7"/>
  <c r="JX89" i="7"/>
  <c r="JW89" i="7"/>
  <c r="JV89" i="7"/>
  <c r="JU89" i="7"/>
  <c r="JT89" i="7"/>
  <c r="JS89" i="7"/>
  <c r="JR89" i="7"/>
  <c r="JQ89" i="7"/>
  <c r="JP89" i="7"/>
  <c r="JO89" i="7"/>
  <c r="JN89" i="7"/>
  <c r="JL89" i="7"/>
  <c r="JK89" i="7"/>
  <c r="JJ89" i="7"/>
  <c r="JI89" i="7"/>
  <c r="JH89" i="7"/>
  <c r="JG89" i="7"/>
  <c r="JF89" i="7"/>
  <c r="JE89" i="7"/>
  <c r="JD89" i="7"/>
  <c r="JC89" i="7"/>
  <c r="JB89" i="7"/>
  <c r="JA89" i="7"/>
  <c r="IZ89" i="7"/>
  <c r="IY89" i="7"/>
  <c r="IX89" i="7"/>
  <c r="IV89" i="7"/>
  <c r="IU89" i="7"/>
  <c r="IT89" i="7"/>
  <c r="IS89" i="7"/>
  <c r="IR89" i="7"/>
  <c r="IQ89" i="7"/>
  <c r="IP89" i="7"/>
  <c r="IO89" i="7"/>
  <c r="IN89" i="7"/>
  <c r="IM89" i="7"/>
  <c r="IL89" i="7"/>
  <c r="IK89" i="7"/>
  <c r="IJ89" i="7"/>
  <c r="II89" i="7"/>
  <c r="IH89" i="7"/>
  <c r="IF89" i="7"/>
  <c r="IE89" i="7"/>
  <c r="ID89" i="7"/>
  <c r="IC89" i="7"/>
  <c r="IB89" i="7"/>
  <c r="IA89" i="7"/>
  <c r="HZ89" i="7"/>
  <c r="HY89" i="7"/>
  <c r="HX89" i="7"/>
  <c r="HW89" i="7"/>
  <c r="HV89" i="7"/>
  <c r="HU89" i="7"/>
  <c r="HT89" i="7"/>
  <c r="HS89" i="7"/>
  <c r="HR89" i="7"/>
  <c r="HP89" i="7"/>
  <c r="HO89" i="7"/>
  <c r="HN89" i="7"/>
  <c r="HM89" i="7"/>
  <c r="HL89" i="7"/>
  <c r="HK89" i="7"/>
  <c r="HJ89" i="7"/>
  <c r="HI89" i="7"/>
  <c r="HH89" i="7"/>
  <c r="HG89" i="7"/>
  <c r="HF89" i="7"/>
  <c r="HE89" i="7"/>
  <c r="HD89" i="7"/>
  <c r="HC89" i="7"/>
  <c r="HB89" i="7"/>
  <c r="HA89" i="7"/>
  <c r="GZ89" i="7"/>
  <c r="GY89" i="7"/>
  <c r="GX89" i="7"/>
  <c r="GW89" i="7"/>
  <c r="GV89" i="7"/>
  <c r="GU89" i="7"/>
  <c r="GT89" i="7"/>
  <c r="GS89" i="7"/>
  <c r="GR89" i="7"/>
  <c r="GQ89" i="7"/>
  <c r="GP89" i="7"/>
  <c r="GN89" i="7"/>
  <c r="GM89" i="7"/>
  <c r="GL89" i="7"/>
  <c r="GK89" i="7"/>
  <c r="GJ89" i="7"/>
  <c r="GI89" i="7"/>
  <c r="GH89" i="7"/>
  <c r="GG89" i="7"/>
  <c r="GF89" i="7"/>
  <c r="GE89" i="7"/>
  <c r="GD89" i="7"/>
  <c r="GC89" i="7"/>
  <c r="GB89" i="7"/>
  <c r="GA89" i="7"/>
  <c r="FZ89" i="7"/>
  <c r="FX89" i="7"/>
  <c r="FW89" i="7"/>
  <c r="FV89" i="7"/>
  <c r="FU89" i="7"/>
  <c r="FT89" i="7"/>
  <c r="FS89" i="7"/>
  <c r="FR89" i="7"/>
  <c r="FQ89" i="7"/>
  <c r="FP89" i="7"/>
  <c r="FO89" i="7"/>
  <c r="FN89" i="7"/>
  <c r="FM89" i="7"/>
  <c r="FL89" i="7"/>
  <c r="FK89" i="7"/>
  <c r="FJ89" i="7"/>
  <c r="FH89" i="7"/>
  <c r="FG89" i="7"/>
  <c r="FF89" i="7"/>
  <c r="FE89" i="7"/>
  <c r="FD89" i="7"/>
  <c r="FC89" i="7"/>
  <c r="FB89" i="7"/>
  <c r="FA89" i="7"/>
  <c r="EZ89" i="7"/>
  <c r="EY89" i="7"/>
  <c r="EX89" i="7"/>
  <c r="EW89" i="7"/>
  <c r="EV89" i="7"/>
  <c r="EU89" i="7"/>
  <c r="ET89" i="7"/>
  <c r="ER89" i="7"/>
  <c r="EQ89" i="7"/>
  <c r="EP89" i="7"/>
  <c r="EO89" i="7"/>
  <c r="EN89" i="7"/>
  <c r="EM89" i="7"/>
  <c r="EL89" i="7"/>
  <c r="EK89" i="7"/>
  <c r="EJ89" i="7"/>
  <c r="EI89" i="7"/>
  <c r="EH89" i="7"/>
  <c r="EG89" i="7"/>
  <c r="EF89" i="7"/>
  <c r="EE89" i="7"/>
  <c r="ED89" i="7"/>
  <c r="EB89" i="7"/>
  <c r="EA89" i="7"/>
  <c r="DZ89" i="7"/>
  <c r="DY89" i="7"/>
  <c r="DX89" i="7"/>
  <c r="DW89" i="7"/>
  <c r="DV89" i="7"/>
  <c r="DU89" i="7"/>
  <c r="DT89" i="7"/>
  <c r="DS89" i="7"/>
  <c r="DR89" i="7"/>
  <c r="DQ89" i="7"/>
  <c r="DP89" i="7"/>
  <c r="DO89" i="7"/>
  <c r="DN89" i="7"/>
  <c r="DL89" i="7"/>
  <c r="DK89" i="7"/>
  <c r="DJ89" i="7"/>
  <c r="DI89" i="7"/>
  <c r="DH89" i="7"/>
  <c r="DG89" i="7"/>
  <c r="DF89" i="7"/>
  <c r="DE89" i="7"/>
  <c r="DD89" i="7"/>
  <c r="DC89" i="7"/>
  <c r="DB89" i="7"/>
  <c r="DA89" i="7"/>
  <c r="CZ89" i="7"/>
  <c r="CY89" i="7"/>
  <c r="CX89" i="7"/>
  <c r="CV89" i="7"/>
  <c r="CU89" i="7"/>
  <c r="CT89" i="7"/>
  <c r="CS89" i="7"/>
  <c r="CR89" i="7"/>
  <c r="CQ89" i="7"/>
  <c r="CP89" i="7"/>
  <c r="CO89" i="7"/>
  <c r="CN89" i="7"/>
  <c r="CM89" i="7"/>
  <c r="CL89" i="7"/>
  <c r="CK89" i="7"/>
  <c r="CJ89" i="7"/>
  <c r="CI89" i="7"/>
  <c r="CH89" i="7"/>
  <c r="CG89" i="7"/>
  <c r="CF89" i="7"/>
  <c r="CE89" i="7"/>
  <c r="CD89" i="7"/>
  <c r="CC89" i="7"/>
  <c r="CB89" i="7"/>
  <c r="CA89" i="7"/>
  <c r="BZ89" i="7"/>
  <c r="BY89" i="7"/>
  <c r="BX89" i="7"/>
  <c r="BW89" i="7"/>
  <c r="BU89" i="7"/>
  <c r="BT89" i="7"/>
  <c r="BS89" i="7"/>
  <c r="BR89" i="7"/>
  <c r="BQ89" i="7"/>
  <c r="BP89" i="7"/>
  <c r="BO89" i="7"/>
  <c r="BN89" i="7"/>
  <c r="BM89" i="7"/>
  <c r="BL89" i="7"/>
  <c r="BK89" i="7"/>
  <c r="BJ89" i="7"/>
  <c r="BI89" i="7"/>
  <c r="BH89" i="7"/>
  <c r="BG89" i="7"/>
  <c r="BE89" i="7"/>
  <c r="BD89" i="7"/>
  <c r="BC89" i="7"/>
  <c r="BB89" i="7"/>
  <c r="BA89" i="7"/>
  <c r="AZ89" i="7"/>
  <c r="AY89" i="7"/>
  <c r="AX89" i="7"/>
  <c r="AW89" i="7"/>
  <c r="AV89" i="7"/>
  <c r="AU89" i="7"/>
  <c r="AT89" i="7"/>
  <c r="AS89" i="7"/>
  <c r="AR89" i="7"/>
  <c r="AQ89" i="7"/>
  <c r="AO89" i="7"/>
  <c r="AN89" i="7"/>
  <c r="AM89" i="7"/>
  <c r="AL89" i="7"/>
  <c r="AK89" i="7"/>
  <c r="AJ89" i="7"/>
  <c r="AI89" i="7"/>
  <c r="AH89" i="7"/>
  <c r="AG89" i="7"/>
  <c r="AF89" i="7"/>
  <c r="AE89" i="7"/>
  <c r="AD89" i="7"/>
  <c r="AC89" i="7"/>
  <c r="AB89" i="7"/>
  <c r="AA89" i="7"/>
  <c r="Y89" i="7"/>
  <c r="X89" i="7"/>
  <c r="W89" i="7"/>
  <c r="V89" i="7"/>
  <c r="U89" i="7"/>
  <c r="T89" i="7"/>
  <c r="S89" i="7"/>
  <c r="R89" i="7"/>
  <c r="Q89" i="7"/>
  <c r="P89" i="7"/>
  <c r="O89" i="7"/>
  <c r="N89" i="7"/>
  <c r="M89" i="7"/>
  <c r="L89" i="7"/>
  <c r="K89" i="7"/>
  <c r="I89" i="7"/>
  <c r="H89" i="7"/>
  <c r="G89" i="7"/>
  <c r="F89" i="7"/>
  <c r="UE88" i="7"/>
  <c r="TO88" i="7"/>
  <c r="SY88" i="7"/>
  <c r="SI88" i="7"/>
  <c r="RS88" i="7"/>
  <c r="QR88" i="7"/>
  <c r="QB88" i="7"/>
  <c r="PL88" i="7"/>
  <c r="OV88" i="7"/>
  <c r="OF88" i="7"/>
  <c r="NP88" i="7"/>
  <c r="MZ88" i="7"/>
  <c r="MJ88" i="7"/>
  <c r="LT88" i="7"/>
  <c r="LD88" i="7"/>
  <c r="KC88" i="7"/>
  <c r="JM88" i="7"/>
  <c r="IW88" i="7"/>
  <c r="IG88" i="7"/>
  <c r="HQ88" i="7"/>
  <c r="GO88" i="7"/>
  <c r="FY88" i="7"/>
  <c r="FI88" i="7"/>
  <c r="ES88" i="7"/>
  <c r="EC88" i="7"/>
  <c r="DM88" i="7"/>
  <c r="CW88" i="7"/>
  <c r="BV88" i="7"/>
  <c r="BF88" i="7"/>
  <c r="AP88" i="7"/>
  <c r="Z88" i="7"/>
  <c r="J88" i="7"/>
  <c r="E88" i="7"/>
  <c r="VE88" i="7" s="1"/>
  <c r="UE87" i="7"/>
  <c r="TO87" i="7"/>
  <c r="SY87" i="7"/>
  <c r="SI87" i="7"/>
  <c r="RS87" i="7"/>
  <c r="QR87" i="7"/>
  <c r="QB87" i="7"/>
  <c r="PL87" i="7"/>
  <c r="OV87" i="7"/>
  <c r="OF87" i="7"/>
  <c r="NP87" i="7"/>
  <c r="MZ87" i="7"/>
  <c r="MJ87" i="7"/>
  <c r="LT87" i="7"/>
  <c r="LD87" i="7"/>
  <c r="KC87" i="7"/>
  <c r="JM87" i="7"/>
  <c r="IW87" i="7"/>
  <c r="IG87" i="7"/>
  <c r="HQ87" i="7"/>
  <c r="GO87" i="7"/>
  <c r="FY87" i="7"/>
  <c r="FI87" i="7"/>
  <c r="ES87" i="7"/>
  <c r="EC87" i="7"/>
  <c r="DM87" i="7"/>
  <c r="CW87" i="7"/>
  <c r="BV87" i="7"/>
  <c r="BF87" i="7"/>
  <c r="AP87" i="7"/>
  <c r="Z87" i="7"/>
  <c r="J87" i="7"/>
  <c r="E87" i="7"/>
  <c r="UE86" i="7"/>
  <c r="TO86" i="7"/>
  <c r="SY86" i="7"/>
  <c r="SI86" i="7"/>
  <c r="RS86" i="7"/>
  <c r="QR86" i="7"/>
  <c r="QB86" i="7"/>
  <c r="PL86" i="7"/>
  <c r="OV86" i="7"/>
  <c r="OF86" i="7"/>
  <c r="NP86" i="7"/>
  <c r="MZ86" i="7"/>
  <c r="MJ86" i="7"/>
  <c r="LT86" i="7"/>
  <c r="LD86" i="7"/>
  <c r="KC86" i="7"/>
  <c r="JM86" i="7"/>
  <c r="IW86" i="7"/>
  <c r="IG86" i="7"/>
  <c r="HQ86" i="7"/>
  <c r="GO86" i="7"/>
  <c r="FY86" i="7"/>
  <c r="FI86" i="7"/>
  <c r="ES86" i="7"/>
  <c r="EC86" i="7"/>
  <c r="DM86" i="7"/>
  <c r="CW86" i="7"/>
  <c r="BV86" i="7"/>
  <c r="BF86" i="7"/>
  <c r="AP86" i="7"/>
  <c r="Z86" i="7"/>
  <c r="J86" i="7"/>
  <c r="E86" i="7"/>
  <c r="VE86" i="7" s="1"/>
  <c r="UE85" i="7"/>
  <c r="TO85" i="7"/>
  <c r="SY85" i="7"/>
  <c r="SI85" i="7"/>
  <c r="RS85" i="7"/>
  <c r="QR85" i="7"/>
  <c r="QB85" i="7"/>
  <c r="PL85" i="7"/>
  <c r="OV85" i="7"/>
  <c r="OF85" i="7"/>
  <c r="NP85" i="7"/>
  <c r="MZ85" i="7"/>
  <c r="MJ85" i="7"/>
  <c r="LT85" i="7"/>
  <c r="LD85" i="7"/>
  <c r="KC85" i="7"/>
  <c r="JM85" i="7"/>
  <c r="IW85" i="7"/>
  <c r="IG85" i="7"/>
  <c r="HQ85" i="7"/>
  <c r="GO85" i="7"/>
  <c r="FY85" i="7"/>
  <c r="FI85" i="7"/>
  <c r="ES85" i="7"/>
  <c r="EC85" i="7"/>
  <c r="DM85" i="7"/>
  <c r="CW85" i="7"/>
  <c r="BV85" i="7"/>
  <c r="BF85" i="7"/>
  <c r="AP85" i="7"/>
  <c r="Z85" i="7"/>
  <c r="J85" i="7"/>
  <c r="E85" i="7"/>
  <c r="VE85" i="7" s="1"/>
  <c r="VD84" i="7"/>
  <c r="VC84" i="7"/>
  <c r="VB84" i="7"/>
  <c r="VA84" i="7"/>
  <c r="UZ84" i="7"/>
  <c r="UY84" i="7"/>
  <c r="UX84" i="7"/>
  <c r="UW84" i="7"/>
  <c r="UV84" i="7"/>
  <c r="UU84" i="7"/>
  <c r="UT84" i="7"/>
  <c r="US84" i="7"/>
  <c r="UR84" i="7"/>
  <c r="UQ84" i="7"/>
  <c r="UP84" i="7"/>
  <c r="UO84" i="7"/>
  <c r="UN84" i="7"/>
  <c r="UM84" i="7"/>
  <c r="UL84" i="7"/>
  <c r="UK84" i="7"/>
  <c r="UJ84" i="7"/>
  <c r="UI84" i="7"/>
  <c r="UH84" i="7"/>
  <c r="UG84" i="7"/>
  <c r="UF84" i="7"/>
  <c r="UD84" i="7"/>
  <c r="UC84" i="7"/>
  <c r="UB84" i="7"/>
  <c r="UA84" i="7"/>
  <c r="TZ84" i="7"/>
  <c r="TY84" i="7"/>
  <c r="TX84" i="7"/>
  <c r="TW84" i="7"/>
  <c r="TV84" i="7"/>
  <c r="TU84" i="7"/>
  <c r="TT84" i="7"/>
  <c r="TS84" i="7"/>
  <c r="TR84" i="7"/>
  <c r="TQ84" i="7"/>
  <c r="TP84" i="7"/>
  <c r="TN84" i="7"/>
  <c r="TM84" i="7"/>
  <c r="TL84" i="7"/>
  <c r="TK84" i="7"/>
  <c r="TJ84" i="7"/>
  <c r="TI84" i="7"/>
  <c r="TH84" i="7"/>
  <c r="TG84" i="7"/>
  <c r="TF84" i="7"/>
  <c r="TE84" i="7"/>
  <c r="TD84" i="7"/>
  <c r="TC84" i="7"/>
  <c r="TB84" i="7"/>
  <c r="TA84" i="7"/>
  <c r="SZ84" i="7"/>
  <c r="SX84" i="7"/>
  <c r="SW84" i="7"/>
  <c r="SV84" i="7"/>
  <c r="SU84" i="7"/>
  <c r="ST84" i="7"/>
  <c r="SS84" i="7"/>
  <c r="SR84" i="7"/>
  <c r="SQ84" i="7"/>
  <c r="SP84" i="7"/>
  <c r="SO84" i="7"/>
  <c r="SN84" i="7"/>
  <c r="SM84" i="7"/>
  <c r="SL84" i="7"/>
  <c r="SK84" i="7"/>
  <c r="SJ84" i="7"/>
  <c r="SH84" i="7"/>
  <c r="SG84" i="7"/>
  <c r="SF84" i="7"/>
  <c r="SE84" i="7"/>
  <c r="SD84" i="7"/>
  <c r="SC84" i="7"/>
  <c r="SB84" i="7"/>
  <c r="SA84" i="7"/>
  <c r="RZ84" i="7"/>
  <c r="RY84" i="7"/>
  <c r="RX84" i="7"/>
  <c r="RW84" i="7"/>
  <c r="RV84" i="7"/>
  <c r="RU84" i="7"/>
  <c r="RT84" i="7"/>
  <c r="RR84" i="7"/>
  <c r="RQ84" i="7"/>
  <c r="RP84" i="7"/>
  <c r="RO84" i="7"/>
  <c r="RN84" i="7"/>
  <c r="RM84" i="7"/>
  <c r="RL84" i="7"/>
  <c r="RK84" i="7"/>
  <c r="RJ84" i="7"/>
  <c r="RI84" i="7"/>
  <c r="RH84" i="7"/>
  <c r="RG84" i="7"/>
  <c r="RF84" i="7"/>
  <c r="RE84" i="7"/>
  <c r="RD84" i="7"/>
  <c r="RC84" i="7"/>
  <c r="RB84" i="7"/>
  <c r="RA84" i="7"/>
  <c r="QZ84" i="7"/>
  <c r="QY84" i="7"/>
  <c r="QX84" i="7"/>
  <c r="QW84" i="7"/>
  <c r="QV84" i="7"/>
  <c r="QU84" i="7"/>
  <c r="QT84" i="7"/>
  <c r="QS84" i="7"/>
  <c r="QQ84" i="7"/>
  <c r="QP84" i="7"/>
  <c r="QO84" i="7"/>
  <c r="QN84" i="7"/>
  <c r="QM84" i="7"/>
  <c r="QL84" i="7"/>
  <c r="QK84" i="7"/>
  <c r="QJ84" i="7"/>
  <c r="QI84" i="7"/>
  <c r="QH84" i="7"/>
  <c r="QG84" i="7"/>
  <c r="QF84" i="7"/>
  <c r="QE84" i="7"/>
  <c r="QD84" i="7"/>
  <c r="QC84" i="7"/>
  <c r="QA84" i="7"/>
  <c r="PZ84" i="7"/>
  <c r="PY84" i="7"/>
  <c r="PX84" i="7"/>
  <c r="PW84" i="7"/>
  <c r="PV84" i="7"/>
  <c r="PU84" i="7"/>
  <c r="PT84" i="7"/>
  <c r="PS84" i="7"/>
  <c r="PR84" i="7"/>
  <c r="PQ84" i="7"/>
  <c r="PP84" i="7"/>
  <c r="PO84" i="7"/>
  <c r="PN84" i="7"/>
  <c r="PM84" i="7"/>
  <c r="PK84" i="7"/>
  <c r="PJ84" i="7"/>
  <c r="PI84" i="7"/>
  <c r="PH84" i="7"/>
  <c r="PG84" i="7"/>
  <c r="PF84" i="7"/>
  <c r="PE84" i="7"/>
  <c r="PD84" i="7"/>
  <c r="PC84" i="7"/>
  <c r="PB84" i="7"/>
  <c r="PA84" i="7"/>
  <c r="OZ84" i="7"/>
  <c r="OY84" i="7"/>
  <c r="OX84" i="7"/>
  <c r="OW84" i="7"/>
  <c r="OU84" i="7"/>
  <c r="OT84" i="7"/>
  <c r="OS84" i="7"/>
  <c r="OR84" i="7"/>
  <c r="OQ84" i="7"/>
  <c r="OP84" i="7"/>
  <c r="OO84" i="7"/>
  <c r="ON84" i="7"/>
  <c r="OM84" i="7"/>
  <c r="OL84" i="7"/>
  <c r="OK84" i="7"/>
  <c r="OJ84" i="7"/>
  <c r="OI84" i="7"/>
  <c r="OH84" i="7"/>
  <c r="OG84" i="7"/>
  <c r="OE84" i="7"/>
  <c r="OD84" i="7"/>
  <c r="OC84" i="7"/>
  <c r="OB84" i="7"/>
  <c r="OA84" i="7"/>
  <c r="NZ84" i="7"/>
  <c r="NY84" i="7"/>
  <c r="NX84" i="7"/>
  <c r="NW84" i="7"/>
  <c r="NV84" i="7"/>
  <c r="NU84" i="7"/>
  <c r="NT84" i="7"/>
  <c r="NS84" i="7"/>
  <c r="NR84" i="7"/>
  <c r="NQ84" i="7"/>
  <c r="NO84" i="7"/>
  <c r="NN84" i="7"/>
  <c r="NM84" i="7"/>
  <c r="NL84" i="7"/>
  <c r="NK84" i="7"/>
  <c r="NJ84" i="7"/>
  <c r="NI84" i="7"/>
  <c r="NH84" i="7"/>
  <c r="NG84" i="7"/>
  <c r="NF84" i="7"/>
  <c r="NE84" i="7"/>
  <c r="ND84" i="7"/>
  <c r="NC84" i="7"/>
  <c r="NB84" i="7"/>
  <c r="NA84" i="7"/>
  <c r="MY84" i="7"/>
  <c r="MX84" i="7"/>
  <c r="MW84" i="7"/>
  <c r="MV84" i="7"/>
  <c r="MU84" i="7"/>
  <c r="MT84" i="7"/>
  <c r="MS84" i="7"/>
  <c r="MR84" i="7"/>
  <c r="MQ84" i="7"/>
  <c r="MP84" i="7"/>
  <c r="MO84" i="7"/>
  <c r="MN84" i="7"/>
  <c r="MM84" i="7"/>
  <c r="ML84" i="7"/>
  <c r="MK84" i="7"/>
  <c r="MI84" i="7"/>
  <c r="MH84" i="7"/>
  <c r="MG84" i="7"/>
  <c r="MF84" i="7"/>
  <c r="ME84" i="7"/>
  <c r="MD84" i="7"/>
  <c r="MC84" i="7"/>
  <c r="MB84" i="7"/>
  <c r="MA84" i="7"/>
  <c r="LZ84" i="7"/>
  <c r="LY84" i="7"/>
  <c r="LX84" i="7"/>
  <c r="LW84" i="7"/>
  <c r="LV84" i="7"/>
  <c r="LU84" i="7"/>
  <c r="LS84" i="7"/>
  <c r="LR84" i="7"/>
  <c r="LQ84" i="7"/>
  <c r="LP84" i="7"/>
  <c r="LO84" i="7"/>
  <c r="LN84" i="7"/>
  <c r="LM84" i="7"/>
  <c r="LL84" i="7"/>
  <c r="LK84" i="7"/>
  <c r="LJ84" i="7"/>
  <c r="LI84" i="7"/>
  <c r="LH84" i="7"/>
  <c r="LG84" i="7"/>
  <c r="LF84" i="7"/>
  <c r="LE84" i="7"/>
  <c r="LC84" i="7"/>
  <c r="LB84" i="7"/>
  <c r="LA84" i="7"/>
  <c r="KZ84" i="7"/>
  <c r="KY84" i="7"/>
  <c r="KX84" i="7"/>
  <c r="KW84" i="7"/>
  <c r="KV84" i="7"/>
  <c r="KU84" i="7"/>
  <c r="KT84" i="7"/>
  <c r="KS84" i="7"/>
  <c r="KR84" i="7"/>
  <c r="KQ84" i="7"/>
  <c r="KP84" i="7"/>
  <c r="KO84" i="7"/>
  <c r="KN84" i="7"/>
  <c r="KM84" i="7"/>
  <c r="KL84" i="7"/>
  <c r="KK84" i="7"/>
  <c r="KJ84" i="7"/>
  <c r="KI84" i="7"/>
  <c r="KH84" i="7"/>
  <c r="KG84" i="7"/>
  <c r="KF84" i="7"/>
  <c r="KE84" i="7"/>
  <c r="KD84" i="7"/>
  <c r="KB84" i="7"/>
  <c r="KA84" i="7"/>
  <c r="JZ84" i="7"/>
  <c r="JY84" i="7"/>
  <c r="JX84" i="7"/>
  <c r="JW84" i="7"/>
  <c r="JV84" i="7"/>
  <c r="JU84" i="7"/>
  <c r="JT84" i="7"/>
  <c r="JS84" i="7"/>
  <c r="JR84" i="7"/>
  <c r="JQ84" i="7"/>
  <c r="JP84" i="7"/>
  <c r="JO84" i="7"/>
  <c r="JN84" i="7"/>
  <c r="JL84" i="7"/>
  <c r="JK84" i="7"/>
  <c r="JJ84" i="7"/>
  <c r="JI84" i="7"/>
  <c r="JH84" i="7"/>
  <c r="JG84" i="7"/>
  <c r="JF84" i="7"/>
  <c r="JE84" i="7"/>
  <c r="JD84" i="7"/>
  <c r="JC84" i="7"/>
  <c r="JB84" i="7"/>
  <c r="JA84" i="7"/>
  <c r="IZ84" i="7"/>
  <c r="IY84" i="7"/>
  <c r="IX84" i="7"/>
  <c r="IV84" i="7"/>
  <c r="IU84" i="7"/>
  <c r="IT84" i="7"/>
  <c r="IS84" i="7"/>
  <c r="IR84" i="7"/>
  <c r="IQ84" i="7"/>
  <c r="IP84" i="7"/>
  <c r="IO84" i="7"/>
  <c r="IN84" i="7"/>
  <c r="IM84" i="7"/>
  <c r="IL84" i="7"/>
  <c r="IK84" i="7"/>
  <c r="IJ84" i="7"/>
  <c r="II84" i="7"/>
  <c r="IH84" i="7"/>
  <c r="IF84" i="7"/>
  <c r="IE84" i="7"/>
  <c r="ID84" i="7"/>
  <c r="IC84" i="7"/>
  <c r="IB84" i="7"/>
  <c r="IA84" i="7"/>
  <c r="HZ84" i="7"/>
  <c r="HY84" i="7"/>
  <c r="HX84" i="7"/>
  <c r="HW84" i="7"/>
  <c r="HV84" i="7"/>
  <c r="HU84" i="7"/>
  <c r="HT84" i="7"/>
  <c r="HS84" i="7"/>
  <c r="HR84" i="7"/>
  <c r="HP84" i="7"/>
  <c r="HO84" i="7"/>
  <c r="HN84" i="7"/>
  <c r="HM84" i="7"/>
  <c r="HL84" i="7"/>
  <c r="HK84" i="7"/>
  <c r="HJ84" i="7"/>
  <c r="HI84" i="7"/>
  <c r="HH84" i="7"/>
  <c r="HG84" i="7"/>
  <c r="HF84" i="7"/>
  <c r="HE84" i="7"/>
  <c r="HD84" i="7"/>
  <c r="HC84" i="7"/>
  <c r="HB84" i="7"/>
  <c r="HA84" i="7"/>
  <c r="GZ84" i="7"/>
  <c r="GY84" i="7"/>
  <c r="GX84" i="7"/>
  <c r="GW84" i="7"/>
  <c r="GV84" i="7"/>
  <c r="GU84" i="7"/>
  <c r="GT84" i="7"/>
  <c r="GS84" i="7"/>
  <c r="GR84" i="7"/>
  <c r="GQ84" i="7"/>
  <c r="GP84" i="7"/>
  <c r="GN84" i="7"/>
  <c r="GM84" i="7"/>
  <c r="GL84" i="7"/>
  <c r="GK84" i="7"/>
  <c r="GJ84" i="7"/>
  <c r="GI84" i="7"/>
  <c r="GH84" i="7"/>
  <c r="GG84" i="7"/>
  <c r="GF84" i="7"/>
  <c r="GE84" i="7"/>
  <c r="GD84" i="7"/>
  <c r="GC84" i="7"/>
  <c r="GB84" i="7"/>
  <c r="GA84" i="7"/>
  <c r="FZ84" i="7"/>
  <c r="FX84" i="7"/>
  <c r="FW84" i="7"/>
  <c r="FV84" i="7"/>
  <c r="FU84" i="7"/>
  <c r="FT84" i="7"/>
  <c r="FS84" i="7"/>
  <c r="FR84" i="7"/>
  <c r="FQ84" i="7"/>
  <c r="FP84" i="7"/>
  <c r="FO84" i="7"/>
  <c r="FN84" i="7"/>
  <c r="FM84" i="7"/>
  <c r="FL84" i="7"/>
  <c r="FK84" i="7"/>
  <c r="FJ84" i="7"/>
  <c r="FH84" i="7"/>
  <c r="FG84" i="7"/>
  <c r="FF84" i="7"/>
  <c r="FE84" i="7"/>
  <c r="FD84" i="7"/>
  <c r="FC84" i="7"/>
  <c r="FB84" i="7"/>
  <c r="FA84" i="7"/>
  <c r="EZ84" i="7"/>
  <c r="EY84" i="7"/>
  <c r="EX84" i="7"/>
  <c r="EW84" i="7"/>
  <c r="EV84" i="7"/>
  <c r="EU84" i="7"/>
  <c r="ET84" i="7"/>
  <c r="ER84" i="7"/>
  <c r="EQ84" i="7"/>
  <c r="EP84" i="7"/>
  <c r="EO84" i="7"/>
  <c r="EN84" i="7"/>
  <c r="EM84" i="7"/>
  <c r="EL84" i="7"/>
  <c r="EK84" i="7"/>
  <c r="EJ84" i="7"/>
  <c r="EI84" i="7"/>
  <c r="EH84" i="7"/>
  <c r="EG84" i="7"/>
  <c r="EF84" i="7"/>
  <c r="EE84" i="7"/>
  <c r="ED84" i="7"/>
  <c r="EB84" i="7"/>
  <c r="EA84" i="7"/>
  <c r="DZ84" i="7"/>
  <c r="DY84" i="7"/>
  <c r="DX84" i="7"/>
  <c r="DW84" i="7"/>
  <c r="DV84" i="7"/>
  <c r="DU84" i="7"/>
  <c r="DT84" i="7"/>
  <c r="DS84" i="7"/>
  <c r="DR84" i="7"/>
  <c r="DQ84" i="7"/>
  <c r="DP84" i="7"/>
  <c r="DO84" i="7"/>
  <c r="DN84" i="7"/>
  <c r="DL84" i="7"/>
  <c r="DK84" i="7"/>
  <c r="DJ84" i="7"/>
  <c r="DI84" i="7"/>
  <c r="DH84" i="7"/>
  <c r="DG84" i="7"/>
  <c r="DF84" i="7"/>
  <c r="DE84" i="7"/>
  <c r="DD84" i="7"/>
  <c r="DC84" i="7"/>
  <c r="DB84" i="7"/>
  <c r="DA84" i="7"/>
  <c r="CZ84" i="7"/>
  <c r="CY84" i="7"/>
  <c r="CX84" i="7"/>
  <c r="CV84" i="7"/>
  <c r="CU84" i="7"/>
  <c r="CT84" i="7"/>
  <c r="CS84" i="7"/>
  <c r="CR84" i="7"/>
  <c r="CQ84" i="7"/>
  <c r="CP84" i="7"/>
  <c r="CO84" i="7"/>
  <c r="CN84" i="7"/>
  <c r="CM84" i="7"/>
  <c r="CL84" i="7"/>
  <c r="CK84" i="7"/>
  <c r="CJ84" i="7"/>
  <c r="CI84" i="7"/>
  <c r="CH84" i="7"/>
  <c r="CG84" i="7"/>
  <c r="CF84" i="7"/>
  <c r="CE84" i="7"/>
  <c r="CD84" i="7"/>
  <c r="CC84" i="7"/>
  <c r="CB84" i="7"/>
  <c r="CA84" i="7"/>
  <c r="BZ84" i="7"/>
  <c r="BY84" i="7"/>
  <c r="BX84" i="7"/>
  <c r="BW84" i="7"/>
  <c r="BU84" i="7"/>
  <c r="BT84" i="7"/>
  <c r="BS84" i="7"/>
  <c r="BR84" i="7"/>
  <c r="BQ84" i="7"/>
  <c r="BP84" i="7"/>
  <c r="BO84" i="7"/>
  <c r="BN84" i="7"/>
  <c r="BM84" i="7"/>
  <c r="BL84" i="7"/>
  <c r="BK84" i="7"/>
  <c r="BJ84" i="7"/>
  <c r="BI84" i="7"/>
  <c r="BH84" i="7"/>
  <c r="BG84" i="7"/>
  <c r="BE84" i="7"/>
  <c r="BD84" i="7"/>
  <c r="BC84" i="7"/>
  <c r="BB84" i="7"/>
  <c r="BA84" i="7"/>
  <c r="AZ84" i="7"/>
  <c r="AY84" i="7"/>
  <c r="AX84" i="7"/>
  <c r="AW84" i="7"/>
  <c r="AV84" i="7"/>
  <c r="AU84" i="7"/>
  <c r="AT84" i="7"/>
  <c r="AS84" i="7"/>
  <c r="AR84" i="7"/>
  <c r="AQ84" i="7"/>
  <c r="AO84" i="7"/>
  <c r="AN84" i="7"/>
  <c r="AM84" i="7"/>
  <c r="AL84" i="7"/>
  <c r="AK84" i="7"/>
  <c r="AJ84" i="7"/>
  <c r="AI84" i="7"/>
  <c r="AH84" i="7"/>
  <c r="AG84" i="7"/>
  <c r="AF84" i="7"/>
  <c r="AE84" i="7"/>
  <c r="AD84" i="7"/>
  <c r="AC84" i="7"/>
  <c r="AB84" i="7"/>
  <c r="AA84" i="7"/>
  <c r="Y84" i="7"/>
  <c r="X84" i="7"/>
  <c r="W84" i="7"/>
  <c r="V84" i="7"/>
  <c r="U84" i="7"/>
  <c r="T84" i="7"/>
  <c r="S84" i="7"/>
  <c r="R84" i="7"/>
  <c r="Q84" i="7"/>
  <c r="P84" i="7"/>
  <c r="O84" i="7"/>
  <c r="N84" i="7"/>
  <c r="M84" i="7"/>
  <c r="L84" i="7"/>
  <c r="K84" i="7"/>
  <c r="I84" i="7"/>
  <c r="H84" i="7"/>
  <c r="G84" i="7"/>
  <c r="F84" i="7"/>
  <c r="UE83" i="7"/>
  <c r="TO83" i="7"/>
  <c r="SY83" i="7"/>
  <c r="SI83" i="7"/>
  <c r="RS83" i="7"/>
  <c r="QR83" i="7"/>
  <c r="QB83" i="7"/>
  <c r="PL83" i="7"/>
  <c r="OV83" i="7"/>
  <c r="OF83" i="7"/>
  <c r="NP83" i="7"/>
  <c r="MZ83" i="7"/>
  <c r="MJ83" i="7"/>
  <c r="LT83" i="7"/>
  <c r="LD83" i="7"/>
  <c r="KC83" i="7"/>
  <c r="JM83" i="7"/>
  <c r="IW83" i="7"/>
  <c r="IG83" i="7"/>
  <c r="HQ83" i="7"/>
  <c r="GO83" i="7"/>
  <c r="FY83" i="7"/>
  <c r="FI83" i="7"/>
  <c r="ES83" i="7"/>
  <c r="EC83" i="7"/>
  <c r="DM83" i="7"/>
  <c r="CW83" i="7"/>
  <c r="BV83" i="7"/>
  <c r="BF83" i="7"/>
  <c r="AP83" i="7"/>
  <c r="Z83" i="7"/>
  <c r="J83" i="7"/>
  <c r="E83" i="7"/>
  <c r="VE83" i="7" s="1"/>
  <c r="UE82" i="7"/>
  <c r="TO82" i="7"/>
  <c r="SY82" i="7"/>
  <c r="SI82" i="7"/>
  <c r="RS82" i="7"/>
  <c r="QR82" i="7"/>
  <c r="QB82" i="7"/>
  <c r="PL82" i="7"/>
  <c r="OV82" i="7"/>
  <c r="OF82" i="7"/>
  <c r="NP82" i="7"/>
  <c r="MZ82" i="7"/>
  <c r="MJ82" i="7"/>
  <c r="LT82" i="7"/>
  <c r="LD82" i="7"/>
  <c r="KC82" i="7"/>
  <c r="JM82" i="7"/>
  <c r="IW82" i="7"/>
  <c r="IG82" i="7"/>
  <c r="HQ82" i="7"/>
  <c r="GO82" i="7"/>
  <c r="FY82" i="7"/>
  <c r="FI82" i="7"/>
  <c r="ES82" i="7"/>
  <c r="EC82" i="7"/>
  <c r="DM82" i="7"/>
  <c r="CW82" i="7"/>
  <c r="BV82" i="7"/>
  <c r="BF82" i="7"/>
  <c r="AP82" i="7"/>
  <c r="Z82" i="7"/>
  <c r="J82" i="7"/>
  <c r="E82" i="7"/>
  <c r="VE82" i="7" s="1"/>
  <c r="UE81" i="7"/>
  <c r="TO81" i="7"/>
  <c r="SY81" i="7"/>
  <c r="SI81" i="7"/>
  <c r="RS81" i="7"/>
  <c r="QR81" i="7"/>
  <c r="QB81" i="7"/>
  <c r="PL81" i="7"/>
  <c r="OV81" i="7"/>
  <c r="OF81" i="7"/>
  <c r="NP81" i="7"/>
  <c r="MZ81" i="7"/>
  <c r="MJ81" i="7"/>
  <c r="LT81" i="7"/>
  <c r="LD81" i="7"/>
  <c r="KC81" i="7"/>
  <c r="JM81" i="7"/>
  <c r="IW81" i="7"/>
  <c r="IG81" i="7"/>
  <c r="HQ81" i="7"/>
  <c r="GO81" i="7"/>
  <c r="FY81" i="7"/>
  <c r="FI81" i="7"/>
  <c r="ES81" i="7"/>
  <c r="EC81" i="7"/>
  <c r="DM81" i="7"/>
  <c r="CW81" i="7"/>
  <c r="BV81" i="7"/>
  <c r="BF81" i="7"/>
  <c r="AP81" i="7"/>
  <c r="Z81" i="7"/>
  <c r="J81" i="7"/>
  <c r="E81" i="7"/>
  <c r="VE81" i="7" s="1"/>
  <c r="UE80" i="7"/>
  <c r="TO80" i="7"/>
  <c r="SY80" i="7"/>
  <c r="SI80" i="7"/>
  <c r="RS80" i="7"/>
  <c r="QR80" i="7"/>
  <c r="QB80" i="7"/>
  <c r="PL80" i="7"/>
  <c r="OV80" i="7"/>
  <c r="OF80" i="7"/>
  <c r="NP80" i="7"/>
  <c r="MZ80" i="7"/>
  <c r="MJ80" i="7"/>
  <c r="LT80" i="7"/>
  <c r="LD80" i="7"/>
  <c r="KC80" i="7"/>
  <c r="JM80" i="7"/>
  <c r="IW80" i="7"/>
  <c r="IG80" i="7"/>
  <c r="HQ80" i="7"/>
  <c r="GO80" i="7"/>
  <c r="FY80" i="7"/>
  <c r="FI80" i="7"/>
  <c r="ES80" i="7"/>
  <c r="EC80" i="7"/>
  <c r="DM80" i="7"/>
  <c r="CW80" i="7"/>
  <c r="BV80" i="7"/>
  <c r="BF80" i="7"/>
  <c r="AP80" i="7"/>
  <c r="Z80" i="7"/>
  <c r="J80" i="7"/>
  <c r="E80" i="7"/>
  <c r="VE80" i="7" s="1"/>
  <c r="UE79" i="7"/>
  <c r="TO79" i="7"/>
  <c r="SY79" i="7"/>
  <c r="SI79" i="7"/>
  <c r="RS79" i="7"/>
  <c r="QR79" i="7"/>
  <c r="QB79" i="7"/>
  <c r="PL79" i="7"/>
  <c r="OV79" i="7"/>
  <c r="OF79" i="7"/>
  <c r="NP79" i="7"/>
  <c r="MZ79" i="7"/>
  <c r="MJ79" i="7"/>
  <c r="LT79" i="7"/>
  <c r="LD79" i="7"/>
  <c r="KC79" i="7"/>
  <c r="JM79" i="7"/>
  <c r="IW79" i="7"/>
  <c r="IG79" i="7"/>
  <c r="HQ79" i="7"/>
  <c r="GO79" i="7"/>
  <c r="FY79" i="7"/>
  <c r="FI79" i="7"/>
  <c r="ES79" i="7"/>
  <c r="EC79" i="7"/>
  <c r="DM79" i="7"/>
  <c r="CW79" i="7"/>
  <c r="BV79" i="7"/>
  <c r="BF79" i="7"/>
  <c r="AP79" i="7"/>
  <c r="Z79" i="7"/>
  <c r="J79" i="7"/>
  <c r="E79" i="7"/>
  <c r="VE79" i="7" s="1"/>
  <c r="UE78" i="7"/>
  <c r="TO78" i="7"/>
  <c r="SY78" i="7"/>
  <c r="SI78" i="7"/>
  <c r="RS78" i="7"/>
  <c r="QR78" i="7"/>
  <c r="QB78" i="7"/>
  <c r="PL78" i="7"/>
  <c r="OV78" i="7"/>
  <c r="OF78" i="7"/>
  <c r="NP78" i="7"/>
  <c r="MZ78" i="7"/>
  <c r="MJ78" i="7"/>
  <c r="LT78" i="7"/>
  <c r="LD78" i="7"/>
  <c r="KC78" i="7"/>
  <c r="JM78" i="7"/>
  <c r="IW78" i="7"/>
  <c r="IG78" i="7"/>
  <c r="HQ78" i="7"/>
  <c r="GO78" i="7"/>
  <c r="FY78" i="7"/>
  <c r="FI78" i="7"/>
  <c r="ES78" i="7"/>
  <c r="EC78" i="7"/>
  <c r="DM78" i="7"/>
  <c r="CW78" i="7"/>
  <c r="BV78" i="7"/>
  <c r="BF78" i="7"/>
  <c r="AP78" i="7"/>
  <c r="Z78" i="7"/>
  <c r="J78" i="7"/>
  <c r="E78" i="7"/>
  <c r="VE78" i="7" s="1"/>
  <c r="UE77" i="7"/>
  <c r="TO77" i="7"/>
  <c r="SY77" i="7"/>
  <c r="SI77" i="7"/>
  <c r="RS77" i="7"/>
  <c r="QR77" i="7"/>
  <c r="QB77" i="7"/>
  <c r="PL77" i="7"/>
  <c r="OV77" i="7"/>
  <c r="OF77" i="7"/>
  <c r="NP77" i="7"/>
  <c r="MZ77" i="7"/>
  <c r="MJ77" i="7"/>
  <c r="LT77" i="7"/>
  <c r="LD77" i="7"/>
  <c r="KC77" i="7"/>
  <c r="JM77" i="7"/>
  <c r="IW77" i="7"/>
  <c r="IG77" i="7"/>
  <c r="HQ77" i="7"/>
  <c r="GO77" i="7"/>
  <c r="FY77" i="7"/>
  <c r="FI77" i="7"/>
  <c r="ES77" i="7"/>
  <c r="EC77" i="7"/>
  <c r="DM77" i="7"/>
  <c r="CW77" i="7"/>
  <c r="BV77" i="7"/>
  <c r="BF77" i="7"/>
  <c r="AP77" i="7"/>
  <c r="Z77" i="7"/>
  <c r="J77" i="7"/>
  <c r="E77" i="7"/>
  <c r="VE77" i="7" s="1"/>
  <c r="UE76" i="7"/>
  <c r="TO76" i="7"/>
  <c r="SY76" i="7"/>
  <c r="SI76" i="7"/>
  <c r="RS76" i="7"/>
  <c r="QR76" i="7"/>
  <c r="QB76" i="7"/>
  <c r="PL76" i="7"/>
  <c r="OV76" i="7"/>
  <c r="OF76" i="7"/>
  <c r="NP76" i="7"/>
  <c r="MZ76" i="7"/>
  <c r="MJ76" i="7"/>
  <c r="LT76" i="7"/>
  <c r="LD76" i="7"/>
  <c r="KC76" i="7"/>
  <c r="JM76" i="7"/>
  <c r="IW76" i="7"/>
  <c r="IG76" i="7"/>
  <c r="HQ76" i="7"/>
  <c r="GO76" i="7"/>
  <c r="FY76" i="7"/>
  <c r="FI76" i="7"/>
  <c r="ES76" i="7"/>
  <c r="EC76" i="7"/>
  <c r="DM76" i="7"/>
  <c r="CW76" i="7"/>
  <c r="BV76" i="7"/>
  <c r="BF76" i="7"/>
  <c r="AP76" i="7"/>
  <c r="Z76" i="7"/>
  <c r="J76" i="7"/>
  <c r="E76" i="7"/>
  <c r="VD75" i="7"/>
  <c r="VC75" i="7"/>
  <c r="VB75" i="7"/>
  <c r="VA75" i="7"/>
  <c r="UZ75" i="7"/>
  <c r="UY75" i="7"/>
  <c r="UX75" i="7"/>
  <c r="UW75" i="7"/>
  <c r="UV75" i="7"/>
  <c r="UU75" i="7"/>
  <c r="UT75" i="7"/>
  <c r="US75" i="7"/>
  <c r="UR75" i="7"/>
  <c r="UQ75" i="7"/>
  <c r="UP75" i="7"/>
  <c r="UO75" i="7"/>
  <c r="UN75" i="7"/>
  <c r="UM75" i="7"/>
  <c r="UL75" i="7"/>
  <c r="UK75" i="7"/>
  <c r="UJ75" i="7"/>
  <c r="UI75" i="7"/>
  <c r="UH75" i="7"/>
  <c r="UG75" i="7"/>
  <c r="UF75" i="7"/>
  <c r="UD75" i="7"/>
  <c r="UC75" i="7"/>
  <c r="UB75" i="7"/>
  <c r="UA75" i="7"/>
  <c r="TZ75" i="7"/>
  <c r="TY75" i="7"/>
  <c r="TX75" i="7"/>
  <c r="TW75" i="7"/>
  <c r="TV75" i="7"/>
  <c r="TU75" i="7"/>
  <c r="TT75" i="7"/>
  <c r="TS75" i="7"/>
  <c r="TR75" i="7"/>
  <c r="TQ75" i="7"/>
  <c r="TP75" i="7"/>
  <c r="TN75" i="7"/>
  <c r="TM75" i="7"/>
  <c r="TL75" i="7"/>
  <c r="TK75" i="7"/>
  <c r="TJ75" i="7"/>
  <c r="TI75" i="7"/>
  <c r="TH75" i="7"/>
  <c r="TG75" i="7"/>
  <c r="TF75" i="7"/>
  <c r="TE75" i="7"/>
  <c r="TD75" i="7"/>
  <c r="TC75" i="7"/>
  <c r="TB75" i="7"/>
  <c r="TA75" i="7"/>
  <c r="SZ75" i="7"/>
  <c r="SX75" i="7"/>
  <c r="SW75" i="7"/>
  <c r="SV75" i="7"/>
  <c r="SU75" i="7"/>
  <c r="ST75" i="7"/>
  <c r="SS75" i="7"/>
  <c r="SR75" i="7"/>
  <c r="SQ75" i="7"/>
  <c r="SP75" i="7"/>
  <c r="SO75" i="7"/>
  <c r="SN75" i="7"/>
  <c r="SM75" i="7"/>
  <c r="SL75" i="7"/>
  <c r="SK75" i="7"/>
  <c r="SJ75" i="7"/>
  <c r="SH75" i="7"/>
  <c r="SG75" i="7"/>
  <c r="SF75" i="7"/>
  <c r="SE75" i="7"/>
  <c r="SD75" i="7"/>
  <c r="SC75" i="7"/>
  <c r="SB75" i="7"/>
  <c r="SA75" i="7"/>
  <c r="RZ75" i="7"/>
  <c r="RY75" i="7"/>
  <c r="RX75" i="7"/>
  <c r="RW75" i="7"/>
  <c r="RV75" i="7"/>
  <c r="RU75" i="7"/>
  <c r="RT75" i="7"/>
  <c r="RR75" i="7"/>
  <c r="RQ75" i="7"/>
  <c r="RP75" i="7"/>
  <c r="RO75" i="7"/>
  <c r="RN75" i="7"/>
  <c r="RM75" i="7"/>
  <c r="RL75" i="7"/>
  <c r="RK75" i="7"/>
  <c r="RJ75" i="7"/>
  <c r="RI75" i="7"/>
  <c r="RH75" i="7"/>
  <c r="RG75" i="7"/>
  <c r="RF75" i="7"/>
  <c r="RE75" i="7"/>
  <c r="RD75" i="7"/>
  <c r="RC75" i="7"/>
  <c r="RB75" i="7"/>
  <c r="RA75" i="7"/>
  <c r="QZ75" i="7"/>
  <c r="QY75" i="7"/>
  <c r="QX75" i="7"/>
  <c r="QW75" i="7"/>
  <c r="QV75" i="7"/>
  <c r="QU75" i="7"/>
  <c r="QT75" i="7"/>
  <c r="QS75" i="7"/>
  <c r="QQ75" i="7"/>
  <c r="QP75" i="7"/>
  <c r="QO75" i="7"/>
  <c r="QN75" i="7"/>
  <c r="QM75" i="7"/>
  <c r="QL75" i="7"/>
  <c r="QK75" i="7"/>
  <c r="QJ75" i="7"/>
  <c r="QI75" i="7"/>
  <c r="QH75" i="7"/>
  <c r="QG75" i="7"/>
  <c r="QF75" i="7"/>
  <c r="QE75" i="7"/>
  <c r="QD75" i="7"/>
  <c r="QC75" i="7"/>
  <c r="QA75" i="7"/>
  <c r="PZ75" i="7"/>
  <c r="PY75" i="7"/>
  <c r="PX75" i="7"/>
  <c r="PW75" i="7"/>
  <c r="PV75" i="7"/>
  <c r="PU75" i="7"/>
  <c r="PT75" i="7"/>
  <c r="PS75" i="7"/>
  <c r="PR75" i="7"/>
  <c r="PQ75" i="7"/>
  <c r="PP75" i="7"/>
  <c r="PO75" i="7"/>
  <c r="PN75" i="7"/>
  <c r="PM75" i="7"/>
  <c r="PK75" i="7"/>
  <c r="PJ75" i="7"/>
  <c r="PI75" i="7"/>
  <c r="PH75" i="7"/>
  <c r="PG75" i="7"/>
  <c r="PF75" i="7"/>
  <c r="PE75" i="7"/>
  <c r="PD75" i="7"/>
  <c r="PC75" i="7"/>
  <c r="PB75" i="7"/>
  <c r="PA75" i="7"/>
  <c r="OZ75" i="7"/>
  <c r="OY75" i="7"/>
  <c r="OX75" i="7"/>
  <c r="OW75" i="7"/>
  <c r="OU75" i="7"/>
  <c r="OT75" i="7"/>
  <c r="OS75" i="7"/>
  <c r="OR75" i="7"/>
  <c r="OQ75" i="7"/>
  <c r="OP75" i="7"/>
  <c r="OO75" i="7"/>
  <c r="ON75" i="7"/>
  <c r="OM75" i="7"/>
  <c r="OL75" i="7"/>
  <c r="OK75" i="7"/>
  <c r="OJ75" i="7"/>
  <c r="OI75" i="7"/>
  <c r="OH75" i="7"/>
  <c r="OG75" i="7"/>
  <c r="OE75" i="7"/>
  <c r="OD75" i="7"/>
  <c r="OC75" i="7"/>
  <c r="OB75" i="7"/>
  <c r="OA75" i="7"/>
  <c r="NZ75" i="7"/>
  <c r="NY75" i="7"/>
  <c r="NX75" i="7"/>
  <c r="NW75" i="7"/>
  <c r="NV75" i="7"/>
  <c r="NU75" i="7"/>
  <c r="NT75" i="7"/>
  <c r="NS75" i="7"/>
  <c r="NR75" i="7"/>
  <c r="NQ75" i="7"/>
  <c r="NO75" i="7"/>
  <c r="NN75" i="7"/>
  <c r="NM75" i="7"/>
  <c r="NL75" i="7"/>
  <c r="NK75" i="7"/>
  <c r="NJ75" i="7"/>
  <c r="NI75" i="7"/>
  <c r="NH75" i="7"/>
  <c r="NG75" i="7"/>
  <c r="NF75" i="7"/>
  <c r="NE75" i="7"/>
  <c r="ND75" i="7"/>
  <c r="NC75" i="7"/>
  <c r="NB75" i="7"/>
  <c r="NA75" i="7"/>
  <c r="MY75" i="7"/>
  <c r="MX75" i="7"/>
  <c r="MW75" i="7"/>
  <c r="MV75" i="7"/>
  <c r="MU75" i="7"/>
  <c r="MT75" i="7"/>
  <c r="MS75" i="7"/>
  <c r="MR75" i="7"/>
  <c r="MQ75" i="7"/>
  <c r="MP75" i="7"/>
  <c r="MO75" i="7"/>
  <c r="MN75" i="7"/>
  <c r="MM75" i="7"/>
  <c r="ML75" i="7"/>
  <c r="MK75" i="7"/>
  <c r="MI75" i="7"/>
  <c r="MH75" i="7"/>
  <c r="MG75" i="7"/>
  <c r="MF75" i="7"/>
  <c r="ME75" i="7"/>
  <c r="MD75" i="7"/>
  <c r="MC75" i="7"/>
  <c r="MB75" i="7"/>
  <c r="MA75" i="7"/>
  <c r="LZ75" i="7"/>
  <c r="LY75" i="7"/>
  <c r="LX75" i="7"/>
  <c r="LW75" i="7"/>
  <c r="LV75" i="7"/>
  <c r="LU75" i="7"/>
  <c r="LS75" i="7"/>
  <c r="LR75" i="7"/>
  <c r="LQ75" i="7"/>
  <c r="LP75" i="7"/>
  <c r="LO75" i="7"/>
  <c r="LN75" i="7"/>
  <c r="LM75" i="7"/>
  <c r="LL75" i="7"/>
  <c r="LK75" i="7"/>
  <c r="LJ75" i="7"/>
  <c r="LI75" i="7"/>
  <c r="LH75" i="7"/>
  <c r="LG75" i="7"/>
  <c r="LF75" i="7"/>
  <c r="LE75" i="7"/>
  <c r="LC75" i="7"/>
  <c r="LB75" i="7"/>
  <c r="LA75" i="7"/>
  <c r="KZ75" i="7"/>
  <c r="KY75" i="7"/>
  <c r="KX75" i="7"/>
  <c r="KW75" i="7"/>
  <c r="KV75" i="7"/>
  <c r="KU75" i="7"/>
  <c r="KT75" i="7"/>
  <c r="KS75" i="7"/>
  <c r="KR75" i="7"/>
  <c r="KQ75" i="7"/>
  <c r="KP75" i="7"/>
  <c r="KO75" i="7"/>
  <c r="KN75" i="7"/>
  <c r="KM75" i="7"/>
  <c r="KL75" i="7"/>
  <c r="KK75" i="7"/>
  <c r="KJ75" i="7"/>
  <c r="KI75" i="7"/>
  <c r="KH75" i="7"/>
  <c r="KG75" i="7"/>
  <c r="KF75" i="7"/>
  <c r="KE75" i="7"/>
  <c r="KD75" i="7"/>
  <c r="KB75" i="7"/>
  <c r="KA75" i="7"/>
  <c r="JZ75" i="7"/>
  <c r="JY75" i="7"/>
  <c r="JX75" i="7"/>
  <c r="JW75" i="7"/>
  <c r="JV75" i="7"/>
  <c r="JU75" i="7"/>
  <c r="JT75" i="7"/>
  <c r="JS75" i="7"/>
  <c r="JR75" i="7"/>
  <c r="JQ75" i="7"/>
  <c r="JP75" i="7"/>
  <c r="JO75" i="7"/>
  <c r="JN75" i="7"/>
  <c r="JL75" i="7"/>
  <c r="JK75" i="7"/>
  <c r="JJ75" i="7"/>
  <c r="JI75" i="7"/>
  <c r="JH75" i="7"/>
  <c r="JG75" i="7"/>
  <c r="JF75" i="7"/>
  <c r="JE75" i="7"/>
  <c r="JD75" i="7"/>
  <c r="JC75" i="7"/>
  <c r="JB75" i="7"/>
  <c r="JA75" i="7"/>
  <c r="IZ75" i="7"/>
  <c r="IY75" i="7"/>
  <c r="IX75" i="7"/>
  <c r="IV75" i="7"/>
  <c r="IU75" i="7"/>
  <c r="IT75" i="7"/>
  <c r="IS75" i="7"/>
  <c r="IR75" i="7"/>
  <c r="IQ75" i="7"/>
  <c r="IP75" i="7"/>
  <c r="IO75" i="7"/>
  <c r="IN75" i="7"/>
  <c r="IM75" i="7"/>
  <c r="IL75" i="7"/>
  <c r="IK75" i="7"/>
  <c r="IJ75" i="7"/>
  <c r="II75" i="7"/>
  <c r="IH75" i="7"/>
  <c r="IF75" i="7"/>
  <c r="IE75" i="7"/>
  <c r="ID75" i="7"/>
  <c r="IC75" i="7"/>
  <c r="IB75" i="7"/>
  <c r="IA75" i="7"/>
  <c r="HZ75" i="7"/>
  <c r="HY75" i="7"/>
  <c r="HX75" i="7"/>
  <c r="HW75" i="7"/>
  <c r="HV75" i="7"/>
  <c r="HU75" i="7"/>
  <c r="HT75" i="7"/>
  <c r="HS75" i="7"/>
  <c r="HR75" i="7"/>
  <c r="HP75" i="7"/>
  <c r="HO75" i="7"/>
  <c r="HN75" i="7"/>
  <c r="HM75" i="7"/>
  <c r="HL75" i="7"/>
  <c r="HK75" i="7"/>
  <c r="HJ75" i="7"/>
  <c r="HI75" i="7"/>
  <c r="HH75" i="7"/>
  <c r="HG75" i="7"/>
  <c r="HF75" i="7"/>
  <c r="HE75" i="7"/>
  <c r="HD75" i="7"/>
  <c r="HC75" i="7"/>
  <c r="HB75" i="7"/>
  <c r="HA75" i="7"/>
  <c r="GZ75" i="7"/>
  <c r="GY75" i="7"/>
  <c r="GX75" i="7"/>
  <c r="GW75" i="7"/>
  <c r="GV75" i="7"/>
  <c r="GU75" i="7"/>
  <c r="GT75" i="7"/>
  <c r="GS75" i="7"/>
  <c r="GR75" i="7"/>
  <c r="GQ75" i="7"/>
  <c r="GP75" i="7"/>
  <c r="GN75" i="7"/>
  <c r="GM75" i="7"/>
  <c r="GL75" i="7"/>
  <c r="GK75" i="7"/>
  <c r="GJ75" i="7"/>
  <c r="GI75" i="7"/>
  <c r="GH75" i="7"/>
  <c r="GG75" i="7"/>
  <c r="GF75" i="7"/>
  <c r="GE75" i="7"/>
  <c r="GD75" i="7"/>
  <c r="GC75" i="7"/>
  <c r="GB75" i="7"/>
  <c r="GA75" i="7"/>
  <c r="FZ75" i="7"/>
  <c r="FX75" i="7"/>
  <c r="FW75" i="7"/>
  <c r="FV75" i="7"/>
  <c r="FU75" i="7"/>
  <c r="FT75" i="7"/>
  <c r="FS75" i="7"/>
  <c r="FR75" i="7"/>
  <c r="FQ75" i="7"/>
  <c r="FP75" i="7"/>
  <c r="FO75" i="7"/>
  <c r="FN75" i="7"/>
  <c r="FM75" i="7"/>
  <c r="FL75" i="7"/>
  <c r="FK75" i="7"/>
  <c r="FJ75" i="7"/>
  <c r="FH75" i="7"/>
  <c r="FG75" i="7"/>
  <c r="FF75" i="7"/>
  <c r="FE75" i="7"/>
  <c r="FD75" i="7"/>
  <c r="FC75" i="7"/>
  <c r="FB75" i="7"/>
  <c r="FA75" i="7"/>
  <c r="EZ75" i="7"/>
  <c r="EY75" i="7"/>
  <c r="EX75" i="7"/>
  <c r="EW75" i="7"/>
  <c r="EV75" i="7"/>
  <c r="EU75" i="7"/>
  <c r="ET75" i="7"/>
  <c r="ER75" i="7"/>
  <c r="EQ75" i="7"/>
  <c r="EP75" i="7"/>
  <c r="EO75" i="7"/>
  <c r="EN75" i="7"/>
  <c r="EM75" i="7"/>
  <c r="EL75" i="7"/>
  <c r="EK75" i="7"/>
  <c r="EJ75" i="7"/>
  <c r="EI75" i="7"/>
  <c r="EH75" i="7"/>
  <c r="EG75" i="7"/>
  <c r="EF75" i="7"/>
  <c r="EE75" i="7"/>
  <c r="ED75" i="7"/>
  <c r="EB75" i="7"/>
  <c r="EA75" i="7"/>
  <c r="DZ75" i="7"/>
  <c r="DY75" i="7"/>
  <c r="DX75" i="7"/>
  <c r="DW75" i="7"/>
  <c r="DV75" i="7"/>
  <c r="DU75" i="7"/>
  <c r="DT75" i="7"/>
  <c r="DS75" i="7"/>
  <c r="DR75" i="7"/>
  <c r="DQ75" i="7"/>
  <c r="DP75" i="7"/>
  <c r="DO75" i="7"/>
  <c r="DN75" i="7"/>
  <c r="DL75" i="7"/>
  <c r="DK75" i="7"/>
  <c r="DJ75" i="7"/>
  <c r="DI75" i="7"/>
  <c r="DH75" i="7"/>
  <c r="DG75" i="7"/>
  <c r="DF75" i="7"/>
  <c r="DE75" i="7"/>
  <c r="DD75" i="7"/>
  <c r="DC75" i="7"/>
  <c r="DB75" i="7"/>
  <c r="DA75" i="7"/>
  <c r="CZ75" i="7"/>
  <c r="CY75" i="7"/>
  <c r="CX75" i="7"/>
  <c r="CV75" i="7"/>
  <c r="CU75" i="7"/>
  <c r="CT75" i="7"/>
  <c r="CS75" i="7"/>
  <c r="CR75" i="7"/>
  <c r="CQ75" i="7"/>
  <c r="CP75" i="7"/>
  <c r="CO75" i="7"/>
  <c r="CN75" i="7"/>
  <c r="CM75" i="7"/>
  <c r="CL75" i="7"/>
  <c r="CK75" i="7"/>
  <c r="CJ75" i="7"/>
  <c r="CI75" i="7"/>
  <c r="CH75" i="7"/>
  <c r="CG75" i="7"/>
  <c r="CF75" i="7"/>
  <c r="CE75" i="7"/>
  <c r="CD75" i="7"/>
  <c r="CC75" i="7"/>
  <c r="CB75" i="7"/>
  <c r="CA75" i="7"/>
  <c r="BZ75" i="7"/>
  <c r="BY75" i="7"/>
  <c r="BX75" i="7"/>
  <c r="BW75" i="7"/>
  <c r="BU75" i="7"/>
  <c r="BT75" i="7"/>
  <c r="BS75" i="7"/>
  <c r="BR75" i="7"/>
  <c r="BQ75" i="7"/>
  <c r="BP75" i="7"/>
  <c r="BO75" i="7"/>
  <c r="BN75" i="7"/>
  <c r="BM75" i="7"/>
  <c r="BL75" i="7"/>
  <c r="BK75" i="7"/>
  <c r="BJ75" i="7"/>
  <c r="BI75" i="7"/>
  <c r="BH75" i="7"/>
  <c r="BG75" i="7"/>
  <c r="BE75" i="7"/>
  <c r="BD75" i="7"/>
  <c r="BC75" i="7"/>
  <c r="BB75" i="7"/>
  <c r="BA75" i="7"/>
  <c r="AZ75" i="7"/>
  <c r="AY75" i="7"/>
  <c r="AX75" i="7"/>
  <c r="AW75" i="7"/>
  <c r="AV75" i="7"/>
  <c r="AU75" i="7"/>
  <c r="AT75" i="7"/>
  <c r="AS75" i="7"/>
  <c r="AR75" i="7"/>
  <c r="AQ75" i="7"/>
  <c r="AO75" i="7"/>
  <c r="AN75" i="7"/>
  <c r="AM75" i="7"/>
  <c r="AL75" i="7"/>
  <c r="AK75" i="7"/>
  <c r="AJ75" i="7"/>
  <c r="AI75" i="7"/>
  <c r="AH75" i="7"/>
  <c r="AG75" i="7"/>
  <c r="AF75" i="7"/>
  <c r="AE75" i="7"/>
  <c r="AD75" i="7"/>
  <c r="AC75" i="7"/>
  <c r="AB75" i="7"/>
  <c r="AA75" i="7"/>
  <c r="Y75" i="7"/>
  <c r="X75" i="7"/>
  <c r="W75" i="7"/>
  <c r="V75" i="7"/>
  <c r="U75" i="7"/>
  <c r="T75" i="7"/>
  <c r="S75" i="7"/>
  <c r="R75" i="7"/>
  <c r="Q75" i="7"/>
  <c r="P75" i="7"/>
  <c r="O75" i="7"/>
  <c r="N75" i="7"/>
  <c r="M75" i="7"/>
  <c r="L75" i="7"/>
  <c r="K75" i="7"/>
  <c r="I75" i="7"/>
  <c r="H75" i="7"/>
  <c r="G75" i="7"/>
  <c r="F75" i="7"/>
  <c r="UE74" i="7"/>
  <c r="TO74" i="7"/>
  <c r="SY74" i="7"/>
  <c r="SI74" i="7"/>
  <c r="RS74" i="7"/>
  <c r="QR74" i="7"/>
  <c r="QB74" i="7"/>
  <c r="PL74" i="7"/>
  <c r="OV74" i="7"/>
  <c r="OF74" i="7"/>
  <c r="NP74" i="7"/>
  <c r="MZ74" i="7"/>
  <c r="MJ74" i="7"/>
  <c r="LT74" i="7"/>
  <c r="LD74" i="7"/>
  <c r="KC74" i="7"/>
  <c r="JM74" i="7"/>
  <c r="IW74" i="7"/>
  <c r="IG74" i="7"/>
  <c r="HQ74" i="7"/>
  <c r="GO74" i="7"/>
  <c r="FY74" i="7"/>
  <c r="FI74" i="7"/>
  <c r="ES74" i="7"/>
  <c r="EC74" i="7"/>
  <c r="DM74" i="7"/>
  <c r="CW74" i="7"/>
  <c r="BV74" i="7"/>
  <c r="BF74" i="7"/>
  <c r="AP74" i="7"/>
  <c r="Z74" i="7"/>
  <c r="J74" i="7"/>
  <c r="E74" i="7"/>
  <c r="UE73" i="7"/>
  <c r="TO73" i="7"/>
  <c r="SY73" i="7"/>
  <c r="SI73" i="7"/>
  <c r="RS73" i="7"/>
  <c r="QR73" i="7"/>
  <c r="QB73" i="7"/>
  <c r="PL73" i="7"/>
  <c r="OV73" i="7"/>
  <c r="OF73" i="7"/>
  <c r="NP73" i="7"/>
  <c r="MZ73" i="7"/>
  <c r="MJ73" i="7"/>
  <c r="LT73" i="7"/>
  <c r="LD73" i="7"/>
  <c r="KC73" i="7"/>
  <c r="JM73" i="7"/>
  <c r="IW73" i="7"/>
  <c r="IG73" i="7"/>
  <c r="HQ73" i="7"/>
  <c r="GO73" i="7"/>
  <c r="FY73" i="7"/>
  <c r="FI73" i="7"/>
  <c r="ES73" i="7"/>
  <c r="EC73" i="7"/>
  <c r="DM73" i="7"/>
  <c r="CW73" i="7"/>
  <c r="BV73" i="7"/>
  <c r="BF73" i="7"/>
  <c r="AP73" i="7"/>
  <c r="Z73" i="7"/>
  <c r="J73" i="7"/>
  <c r="E73" i="7"/>
  <c r="VE73" i="7" s="1"/>
  <c r="VD72" i="7"/>
  <c r="VC72" i="7"/>
  <c r="VB72" i="7"/>
  <c r="VA72" i="7"/>
  <c r="UZ72" i="7"/>
  <c r="UY72" i="7"/>
  <c r="UX72" i="7"/>
  <c r="UW72" i="7"/>
  <c r="UV72" i="7"/>
  <c r="UU72" i="7"/>
  <c r="UT72" i="7"/>
  <c r="US72" i="7"/>
  <c r="UR72" i="7"/>
  <c r="UQ72" i="7"/>
  <c r="UP72" i="7"/>
  <c r="UO72" i="7"/>
  <c r="UN72" i="7"/>
  <c r="UM72" i="7"/>
  <c r="UL72" i="7"/>
  <c r="UK72" i="7"/>
  <c r="UJ72" i="7"/>
  <c r="UI72" i="7"/>
  <c r="UH72" i="7"/>
  <c r="UG72" i="7"/>
  <c r="UF72" i="7"/>
  <c r="UD72" i="7"/>
  <c r="UC72" i="7"/>
  <c r="UB72" i="7"/>
  <c r="UA72" i="7"/>
  <c r="TZ72" i="7"/>
  <c r="TY72" i="7"/>
  <c r="TX72" i="7"/>
  <c r="TW72" i="7"/>
  <c r="TV72" i="7"/>
  <c r="TU72" i="7"/>
  <c r="TT72" i="7"/>
  <c r="TS72" i="7"/>
  <c r="TR72" i="7"/>
  <c r="TQ72" i="7"/>
  <c r="TP72" i="7"/>
  <c r="TN72" i="7"/>
  <c r="TM72" i="7"/>
  <c r="TL72" i="7"/>
  <c r="TK72" i="7"/>
  <c r="TJ72" i="7"/>
  <c r="TI72" i="7"/>
  <c r="TH72" i="7"/>
  <c r="TG72" i="7"/>
  <c r="TF72" i="7"/>
  <c r="TE72" i="7"/>
  <c r="TD72" i="7"/>
  <c r="TC72" i="7"/>
  <c r="TB72" i="7"/>
  <c r="TA72" i="7"/>
  <c r="SZ72" i="7"/>
  <c r="SX72" i="7"/>
  <c r="SW72" i="7"/>
  <c r="SV72" i="7"/>
  <c r="SU72" i="7"/>
  <c r="ST72" i="7"/>
  <c r="SS72" i="7"/>
  <c r="SR72" i="7"/>
  <c r="SQ72" i="7"/>
  <c r="SP72" i="7"/>
  <c r="SO72" i="7"/>
  <c r="SN72" i="7"/>
  <c r="SM72" i="7"/>
  <c r="SL72" i="7"/>
  <c r="SK72" i="7"/>
  <c r="SJ72" i="7"/>
  <c r="SH72" i="7"/>
  <c r="SG72" i="7"/>
  <c r="SF72" i="7"/>
  <c r="SE72" i="7"/>
  <c r="SD72" i="7"/>
  <c r="SC72" i="7"/>
  <c r="SB72" i="7"/>
  <c r="SA72" i="7"/>
  <c r="RZ72" i="7"/>
  <c r="RY72" i="7"/>
  <c r="RX72" i="7"/>
  <c r="RW72" i="7"/>
  <c r="RV72" i="7"/>
  <c r="RU72" i="7"/>
  <c r="RT72" i="7"/>
  <c r="RR72" i="7"/>
  <c r="RQ72" i="7"/>
  <c r="RP72" i="7"/>
  <c r="RO72" i="7"/>
  <c r="RN72" i="7"/>
  <c r="RM72" i="7"/>
  <c r="RL72" i="7"/>
  <c r="RK72" i="7"/>
  <c r="RJ72" i="7"/>
  <c r="RI72" i="7"/>
  <c r="RH72" i="7"/>
  <c r="RG72" i="7"/>
  <c r="RF72" i="7"/>
  <c r="RE72" i="7"/>
  <c r="RD72" i="7"/>
  <c r="RC72" i="7"/>
  <c r="RB72" i="7"/>
  <c r="RA72" i="7"/>
  <c r="QZ72" i="7"/>
  <c r="QY72" i="7"/>
  <c r="QX72" i="7"/>
  <c r="QW72" i="7"/>
  <c r="QV72" i="7"/>
  <c r="QU72" i="7"/>
  <c r="QT72" i="7"/>
  <c r="QS72" i="7"/>
  <c r="QQ72" i="7"/>
  <c r="QP72" i="7"/>
  <c r="QO72" i="7"/>
  <c r="QN72" i="7"/>
  <c r="QM72" i="7"/>
  <c r="QL72" i="7"/>
  <c r="QK72" i="7"/>
  <c r="QJ72" i="7"/>
  <c r="QI72" i="7"/>
  <c r="QH72" i="7"/>
  <c r="QG72" i="7"/>
  <c r="QF72" i="7"/>
  <c r="QE72" i="7"/>
  <c r="QD72" i="7"/>
  <c r="QC72" i="7"/>
  <c r="QA72" i="7"/>
  <c r="PZ72" i="7"/>
  <c r="PY72" i="7"/>
  <c r="PX72" i="7"/>
  <c r="PW72" i="7"/>
  <c r="PV72" i="7"/>
  <c r="PU72" i="7"/>
  <c r="PT72" i="7"/>
  <c r="PS72" i="7"/>
  <c r="PR72" i="7"/>
  <c r="PQ72" i="7"/>
  <c r="PP72" i="7"/>
  <c r="PO72" i="7"/>
  <c r="PN72" i="7"/>
  <c r="PM72" i="7"/>
  <c r="PK72" i="7"/>
  <c r="PJ72" i="7"/>
  <c r="PI72" i="7"/>
  <c r="PH72" i="7"/>
  <c r="PG72" i="7"/>
  <c r="PF72" i="7"/>
  <c r="PE72" i="7"/>
  <c r="PD72" i="7"/>
  <c r="PC72" i="7"/>
  <c r="PB72" i="7"/>
  <c r="PA72" i="7"/>
  <c r="OZ72" i="7"/>
  <c r="OY72" i="7"/>
  <c r="OX72" i="7"/>
  <c r="OW72" i="7"/>
  <c r="OU72" i="7"/>
  <c r="OT72" i="7"/>
  <c r="OS72" i="7"/>
  <c r="OR72" i="7"/>
  <c r="OQ72" i="7"/>
  <c r="OP72" i="7"/>
  <c r="OO72" i="7"/>
  <c r="ON72" i="7"/>
  <c r="OM72" i="7"/>
  <c r="OL72" i="7"/>
  <c r="OK72" i="7"/>
  <c r="OJ72" i="7"/>
  <c r="OI72" i="7"/>
  <c r="OH72" i="7"/>
  <c r="OG72" i="7"/>
  <c r="OE72" i="7"/>
  <c r="OD72" i="7"/>
  <c r="OC72" i="7"/>
  <c r="OB72" i="7"/>
  <c r="OA72" i="7"/>
  <c r="NZ72" i="7"/>
  <c r="NY72" i="7"/>
  <c r="NX72" i="7"/>
  <c r="NW72" i="7"/>
  <c r="NV72" i="7"/>
  <c r="NU72" i="7"/>
  <c r="NT72" i="7"/>
  <c r="NS72" i="7"/>
  <c r="NR72" i="7"/>
  <c r="NQ72" i="7"/>
  <c r="NO72" i="7"/>
  <c r="NN72" i="7"/>
  <c r="NM72" i="7"/>
  <c r="NL72" i="7"/>
  <c r="NK72" i="7"/>
  <c r="NJ72" i="7"/>
  <c r="NI72" i="7"/>
  <c r="NH72" i="7"/>
  <c r="NG72" i="7"/>
  <c r="NF72" i="7"/>
  <c r="NE72" i="7"/>
  <c r="ND72" i="7"/>
  <c r="NC72" i="7"/>
  <c r="NB72" i="7"/>
  <c r="NA72" i="7"/>
  <c r="MY72" i="7"/>
  <c r="MX72" i="7"/>
  <c r="MW72" i="7"/>
  <c r="MV72" i="7"/>
  <c r="MU72" i="7"/>
  <c r="MT72" i="7"/>
  <c r="MS72" i="7"/>
  <c r="MR72" i="7"/>
  <c r="MQ72" i="7"/>
  <c r="MP72" i="7"/>
  <c r="MO72" i="7"/>
  <c r="MN72" i="7"/>
  <c r="MM72" i="7"/>
  <c r="ML72" i="7"/>
  <c r="MK72" i="7"/>
  <c r="MI72" i="7"/>
  <c r="MH72" i="7"/>
  <c r="MG72" i="7"/>
  <c r="MF72" i="7"/>
  <c r="ME72" i="7"/>
  <c r="MD72" i="7"/>
  <c r="MC72" i="7"/>
  <c r="MB72" i="7"/>
  <c r="MA72" i="7"/>
  <c r="LZ72" i="7"/>
  <c r="LY72" i="7"/>
  <c r="LX72" i="7"/>
  <c r="LW72" i="7"/>
  <c r="LV72" i="7"/>
  <c r="LU72" i="7"/>
  <c r="LS72" i="7"/>
  <c r="LR72" i="7"/>
  <c r="LQ72" i="7"/>
  <c r="LP72" i="7"/>
  <c r="LO72" i="7"/>
  <c r="LN72" i="7"/>
  <c r="LM72" i="7"/>
  <c r="LL72" i="7"/>
  <c r="LK72" i="7"/>
  <c r="LJ72" i="7"/>
  <c r="LI72" i="7"/>
  <c r="LH72" i="7"/>
  <c r="LG72" i="7"/>
  <c r="LF72" i="7"/>
  <c r="LE72" i="7"/>
  <c r="LC72" i="7"/>
  <c r="LB72" i="7"/>
  <c r="LA72" i="7"/>
  <c r="KZ72" i="7"/>
  <c r="KY72" i="7"/>
  <c r="KX72" i="7"/>
  <c r="KW72" i="7"/>
  <c r="KV72" i="7"/>
  <c r="KU72" i="7"/>
  <c r="KT72" i="7"/>
  <c r="KS72" i="7"/>
  <c r="KR72" i="7"/>
  <c r="KQ72" i="7"/>
  <c r="KP72" i="7"/>
  <c r="KO72" i="7"/>
  <c r="KN72" i="7"/>
  <c r="KM72" i="7"/>
  <c r="KL72" i="7"/>
  <c r="KK72" i="7"/>
  <c r="KJ72" i="7"/>
  <c r="KI72" i="7"/>
  <c r="KH72" i="7"/>
  <c r="KG72" i="7"/>
  <c r="KF72" i="7"/>
  <c r="KE72" i="7"/>
  <c r="KD72" i="7"/>
  <c r="KB72" i="7"/>
  <c r="KA72" i="7"/>
  <c r="JZ72" i="7"/>
  <c r="JY72" i="7"/>
  <c r="JX72" i="7"/>
  <c r="JW72" i="7"/>
  <c r="JV72" i="7"/>
  <c r="JU72" i="7"/>
  <c r="JT72" i="7"/>
  <c r="JS72" i="7"/>
  <c r="JR72" i="7"/>
  <c r="JQ72" i="7"/>
  <c r="JP72" i="7"/>
  <c r="JO72" i="7"/>
  <c r="JN72" i="7"/>
  <c r="JL72" i="7"/>
  <c r="JK72" i="7"/>
  <c r="JJ72" i="7"/>
  <c r="JI72" i="7"/>
  <c r="JH72" i="7"/>
  <c r="JG72" i="7"/>
  <c r="JF72" i="7"/>
  <c r="JE72" i="7"/>
  <c r="JD72" i="7"/>
  <c r="JC72" i="7"/>
  <c r="JB72" i="7"/>
  <c r="JA72" i="7"/>
  <c r="IZ72" i="7"/>
  <c r="IY72" i="7"/>
  <c r="IX72" i="7"/>
  <c r="IV72" i="7"/>
  <c r="IU72" i="7"/>
  <c r="IT72" i="7"/>
  <c r="IS72" i="7"/>
  <c r="IR72" i="7"/>
  <c r="IQ72" i="7"/>
  <c r="IP72" i="7"/>
  <c r="IO72" i="7"/>
  <c r="IN72" i="7"/>
  <c r="IM72" i="7"/>
  <c r="IL72" i="7"/>
  <c r="IK72" i="7"/>
  <c r="IJ72" i="7"/>
  <c r="II72" i="7"/>
  <c r="IH72" i="7"/>
  <c r="IF72" i="7"/>
  <c r="IE72" i="7"/>
  <c r="ID72" i="7"/>
  <c r="IC72" i="7"/>
  <c r="IB72" i="7"/>
  <c r="IA72" i="7"/>
  <c r="HZ72" i="7"/>
  <c r="HY72" i="7"/>
  <c r="HX72" i="7"/>
  <c r="HW72" i="7"/>
  <c r="HV72" i="7"/>
  <c r="HU72" i="7"/>
  <c r="HT72" i="7"/>
  <c r="HS72" i="7"/>
  <c r="HR72" i="7"/>
  <c r="HP72" i="7"/>
  <c r="HO72" i="7"/>
  <c r="HN72" i="7"/>
  <c r="HM72" i="7"/>
  <c r="HL72" i="7"/>
  <c r="HK72" i="7"/>
  <c r="HJ72" i="7"/>
  <c r="HI72" i="7"/>
  <c r="HH72" i="7"/>
  <c r="HG72" i="7"/>
  <c r="HF72" i="7"/>
  <c r="HE72" i="7"/>
  <c r="HD72" i="7"/>
  <c r="HC72" i="7"/>
  <c r="HB72" i="7"/>
  <c r="HA72" i="7"/>
  <c r="GZ72" i="7"/>
  <c r="GY72" i="7"/>
  <c r="GX72" i="7"/>
  <c r="GW72" i="7"/>
  <c r="GV72" i="7"/>
  <c r="GU72" i="7"/>
  <c r="GT72" i="7"/>
  <c r="GS72" i="7"/>
  <c r="GR72" i="7"/>
  <c r="GQ72" i="7"/>
  <c r="GP72" i="7"/>
  <c r="GN72" i="7"/>
  <c r="GM72" i="7"/>
  <c r="GL72" i="7"/>
  <c r="GK72" i="7"/>
  <c r="GJ72" i="7"/>
  <c r="GI72" i="7"/>
  <c r="GH72" i="7"/>
  <c r="GG72" i="7"/>
  <c r="GF72" i="7"/>
  <c r="GE72" i="7"/>
  <c r="GD72" i="7"/>
  <c r="GC72" i="7"/>
  <c r="GB72" i="7"/>
  <c r="GA72" i="7"/>
  <c r="FZ72" i="7"/>
  <c r="FX72" i="7"/>
  <c r="FW72" i="7"/>
  <c r="FV72" i="7"/>
  <c r="FU72" i="7"/>
  <c r="FT72" i="7"/>
  <c r="FS72" i="7"/>
  <c r="FR72" i="7"/>
  <c r="FQ72" i="7"/>
  <c r="FP72" i="7"/>
  <c r="FO72" i="7"/>
  <c r="FN72" i="7"/>
  <c r="FM72" i="7"/>
  <c r="FL72" i="7"/>
  <c r="FK72" i="7"/>
  <c r="FJ72" i="7"/>
  <c r="FH72" i="7"/>
  <c r="FG72" i="7"/>
  <c r="FF72" i="7"/>
  <c r="FE72" i="7"/>
  <c r="FD72" i="7"/>
  <c r="FC72" i="7"/>
  <c r="FB72" i="7"/>
  <c r="FA72" i="7"/>
  <c r="EZ72" i="7"/>
  <c r="EY72" i="7"/>
  <c r="EX72" i="7"/>
  <c r="EW72" i="7"/>
  <c r="EV72" i="7"/>
  <c r="EU72" i="7"/>
  <c r="ET72" i="7"/>
  <c r="ER72" i="7"/>
  <c r="EQ72" i="7"/>
  <c r="EP72" i="7"/>
  <c r="EO72" i="7"/>
  <c r="EN72" i="7"/>
  <c r="EM72" i="7"/>
  <c r="EL72" i="7"/>
  <c r="EK72" i="7"/>
  <c r="EJ72" i="7"/>
  <c r="EI72" i="7"/>
  <c r="EH72" i="7"/>
  <c r="EG72" i="7"/>
  <c r="EF72" i="7"/>
  <c r="EE72" i="7"/>
  <c r="ED72" i="7"/>
  <c r="EB72" i="7"/>
  <c r="EA72" i="7"/>
  <c r="DZ72" i="7"/>
  <c r="DY72" i="7"/>
  <c r="DX72" i="7"/>
  <c r="DW72" i="7"/>
  <c r="DV72" i="7"/>
  <c r="DU72" i="7"/>
  <c r="DT72" i="7"/>
  <c r="DS72" i="7"/>
  <c r="DR72" i="7"/>
  <c r="DQ72" i="7"/>
  <c r="DP72" i="7"/>
  <c r="DO72" i="7"/>
  <c r="DN72" i="7"/>
  <c r="DL72" i="7"/>
  <c r="DK72" i="7"/>
  <c r="DJ72" i="7"/>
  <c r="DI72" i="7"/>
  <c r="DH72" i="7"/>
  <c r="DG72" i="7"/>
  <c r="DF72" i="7"/>
  <c r="DE72" i="7"/>
  <c r="DD72" i="7"/>
  <c r="DC72" i="7"/>
  <c r="DB72" i="7"/>
  <c r="DA72" i="7"/>
  <c r="CZ72" i="7"/>
  <c r="CY72" i="7"/>
  <c r="CX72" i="7"/>
  <c r="CV72" i="7"/>
  <c r="CU72" i="7"/>
  <c r="CT72" i="7"/>
  <c r="CS72" i="7"/>
  <c r="CR72" i="7"/>
  <c r="CQ72" i="7"/>
  <c r="CP72" i="7"/>
  <c r="CO72" i="7"/>
  <c r="CN72" i="7"/>
  <c r="CM72" i="7"/>
  <c r="CL72" i="7"/>
  <c r="CK72" i="7"/>
  <c r="CJ72" i="7"/>
  <c r="CI72" i="7"/>
  <c r="CH72" i="7"/>
  <c r="CG72" i="7"/>
  <c r="CF72" i="7"/>
  <c r="CE72" i="7"/>
  <c r="CD72" i="7"/>
  <c r="CC72" i="7"/>
  <c r="CB72" i="7"/>
  <c r="CA72" i="7"/>
  <c r="BZ72" i="7"/>
  <c r="BY72" i="7"/>
  <c r="BX72" i="7"/>
  <c r="BW72" i="7"/>
  <c r="BU72" i="7"/>
  <c r="BT72" i="7"/>
  <c r="BS72" i="7"/>
  <c r="BR72" i="7"/>
  <c r="BQ72" i="7"/>
  <c r="BP72" i="7"/>
  <c r="BO72" i="7"/>
  <c r="BN72" i="7"/>
  <c r="BM72" i="7"/>
  <c r="BL72" i="7"/>
  <c r="BK72" i="7"/>
  <c r="BJ72" i="7"/>
  <c r="BI72" i="7"/>
  <c r="BH72" i="7"/>
  <c r="BG72" i="7"/>
  <c r="BE72" i="7"/>
  <c r="BD72" i="7"/>
  <c r="BC72" i="7"/>
  <c r="BB72" i="7"/>
  <c r="BA72" i="7"/>
  <c r="AZ72" i="7"/>
  <c r="AY72" i="7"/>
  <c r="AX72" i="7"/>
  <c r="AW72" i="7"/>
  <c r="AV72" i="7"/>
  <c r="AU72" i="7"/>
  <c r="AT72" i="7"/>
  <c r="AS72" i="7"/>
  <c r="AR72" i="7"/>
  <c r="AQ72" i="7"/>
  <c r="AO72" i="7"/>
  <c r="AN72" i="7"/>
  <c r="AM72" i="7"/>
  <c r="AL72" i="7"/>
  <c r="AK72" i="7"/>
  <c r="AJ72" i="7"/>
  <c r="AI72" i="7"/>
  <c r="AH72" i="7"/>
  <c r="AG72" i="7"/>
  <c r="AF72" i="7"/>
  <c r="AE72" i="7"/>
  <c r="AD72" i="7"/>
  <c r="AC72" i="7"/>
  <c r="AB72" i="7"/>
  <c r="AA72" i="7"/>
  <c r="Y72" i="7"/>
  <c r="X72" i="7"/>
  <c r="W72" i="7"/>
  <c r="V72" i="7"/>
  <c r="U72" i="7"/>
  <c r="T72" i="7"/>
  <c r="S72" i="7"/>
  <c r="R72" i="7"/>
  <c r="Q72" i="7"/>
  <c r="P72" i="7"/>
  <c r="O72" i="7"/>
  <c r="N72" i="7"/>
  <c r="M72" i="7"/>
  <c r="L72" i="7"/>
  <c r="K72" i="7"/>
  <c r="I72" i="7"/>
  <c r="H72" i="7"/>
  <c r="G72" i="7"/>
  <c r="F72" i="7"/>
  <c r="UE71" i="7"/>
  <c r="TO71" i="7"/>
  <c r="SY71" i="7"/>
  <c r="SI71" i="7"/>
  <c r="RS71" i="7"/>
  <c r="QR71" i="7"/>
  <c r="QB71" i="7"/>
  <c r="PL71" i="7"/>
  <c r="OV71" i="7"/>
  <c r="OF71" i="7"/>
  <c r="NP71" i="7"/>
  <c r="MZ71" i="7"/>
  <c r="MJ71" i="7"/>
  <c r="LT71" i="7"/>
  <c r="LD71" i="7"/>
  <c r="KC71" i="7"/>
  <c r="JM71" i="7"/>
  <c r="IW71" i="7"/>
  <c r="IG71" i="7"/>
  <c r="HQ71" i="7"/>
  <c r="GO71" i="7"/>
  <c r="FY71" i="7"/>
  <c r="FI71" i="7"/>
  <c r="ES71" i="7"/>
  <c r="EC71" i="7"/>
  <c r="DM71" i="7"/>
  <c r="CW71" i="7"/>
  <c r="BV71" i="7"/>
  <c r="BF71" i="7"/>
  <c r="AP71" i="7"/>
  <c r="Z71" i="7"/>
  <c r="J71" i="7"/>
  <c r="E71" i="7"/>
  <c r="VE71" i="7" s="1"/>
  <c r="UE70" i="7"/>
  <c r="TO70" i="7"/>
  <c r="SY70" i="7"/>
  <c r="SI70" i="7"/>
  <c r="RS70" i="7"/>
  <c r="QR70" i="7"/>
  <c r="QB70" i="7"/>
  <c r="PL70" i="7"/>
  <c r="OV70" i="7"/>
  <c r="OF70" i="7"/>
  <c r="NP70" i="7"/>
  <c r="MZ70" i="7"/>
  <c r="MJ70" i="7"/>
  <c r="LT70" i="7"/>
  <c r="LD70" i="7"/>
  <c r="KC70" i="7"/>
  <c r="JM70" i="7"/>
  <c r="IW70" i="7"/>
  <c r="IG70" i="7"/>
  <c r="HQ70" i="7"/>
  <c r="GO70" i="7"/>
  <c r="FY70" i="7"/>
  <c r="FI70" i="7"/>
  <c r="ES70" i="7"/>
  <c r="EC70" i="7"/>
  <c r="DM70" i="7"/>
  <c r="CW70" i="7"/>
  <c r="BV70" i="7"/>
  <c r="BF70" i="7"/>
  <c r="AP70" i="7"/>
  <c r="Z70" i="7"/>
  <c r="J70" i="7"/>
  <c r="E70" i="7"/>
  <c r="VE70" i="7" s="1"/>
  <c r="UE69" i="7"/>
  <c r="TO69" i="7"/>
  <c r="SY69" i="7"/>
  <c r="SI69" i="7"/>
  <c r="RS69" i="7"/>
  <c r="QR69" i="7"/>
  <c r="QB69" i="7"/>
  <c r="PL69" i="7"/>
  <c r="OV69" i="7"/>
  <c r="OF69" i="7"/>
  <c r="NP69" i="7"/>
  <c r="MZ69" i="7"/>
  <c r="MJ69" i="7"/>
  <c r="LT69" i="7"/>
  <c r="LD69" i="7"/>
  <c r="KC69" i="7"/>
  <c r="JM69" i="7"/>
  <c r="IW69" i="7"/>
  <c r="IG69" i="7"/>
  <c r="HQ69" i="7"/>
  <c r="GO69" i="7"/>
  <c r="FY69" i="7"/>
  <c r="FI69" i="7"/>
  <c r="ES69" i="7"/>
  <c r="EC69" i="7"/>
  <c r="DM69" i="7"/>
  <c r="CW69" i="7"/>
  <c r="BV69" i="7"/>
  <c r="BF69" i="7"/>
  <c r="AP69" i="7"/>
  <c r="Z69" i="7"/>
  <c r="J69" i="7"/>
  <c r="E69" i="7"/>
  <c r="VE69" i="7" s="1"/>
  <c r="VD68" i="7"/>
  <c r="VC68" i="7"/>
  <c r="VB68" i="7"/>
  <c r="VA68" i="7"/>
  <c r="UZ68" i="7"/>
  <c r="UY68" i="7"/>
  <c r="UX68" i="7"/>
  <c r="UW68" i="7"/>
  <c r="UV68" i="7"/>
  <c r="UU68" i="7"/>
  <c r="UT68" i="7"/>
  <c r="US68" i="7"/>
  <c r="UR68" i="7"/>
  <c r="UQ68" i="7"/>
  <c r="UP68" i="7"/>
  <c r="UO68" i="7"/>
  <c r="UN68" i="7"/>
  <c r="UM68" i="7"/>
  <c r="UL68" i="7"/>
  <c r="UK68" i="7"/>
  <c r="UJ68" i="7"/>
  <c r="UI68" i="7"/>
  <c r="UH68" i="7"/>
  <c r="UG68" i="7"/>
  <c r="UF68" i="7"/>
  <c r="UD68" i="7"/>
  <c r="UC68" i="7"/>
  <c r="UB68" i="7"/>
  <c r="UA68" i="7"/>
  <c r="TZ68" i="7"/>
  <c r="TY68" i="7"/>
  <c r="TX68" i="7"/>
  <c r="TW68" i="7"/>
  <c r="TV68" i="7"/>
  <c r="TU68" i="7"/>
  <c r="TT68" i="7"/>
  <c r="TS68" i="7"/>
  <c r="TR68" i="7"/>
  <c r="TQ68" i="7"/>
  <c r="TP68" i="7"/>
  <c r="TN68" i="7"/>
  <c r="TM68" i="7"/>
  <c r="TL68" i="7"/>
  <c r="TK68" i="7"/>
  <c r="TJ68" i="7"/>
  <c r="TI68" i="7"/>
  <c r="TH68" i="7"/>
  <c r="TG68" i="7"/>
  <c r="TF68" i="7"/>
  <c r="TE68" i="7"/>
  <c r="TD68" i="7"/>
  <c r="TC68" i="7"/>
  <c r="TB68" i="7"/>
  <c r="TA68" i="7"/>
  <c r="SZ68" i="7"/>
  <c r="SX68" i="7"/>
  <c r="SW68" i="7"/>
  <c r="SV68" i="7"/>
  <c r="SU68" i="7"/>
  <c r="ST68" i="7"/>
  <c r="SS68" i="7"/>
  <c r="SR68" i="7"/>
  <c r="SQ68" i="7"/>
  <c r="SP68" i="7"/>
  <c r="SO68" i="7"/>
  <c r="SN68" i="7"/>
  <c r="SM68" i="7"/>
  <c r="SL68" i="7"/>
  <c r="SK68" i="7"/>
  <c r="SJ68" i="7"/>
  <c r="SH68" i="7"/>
  <c r="SG68" i="7"/>
  <c r="SF68" i="7"/>
  <c r="SE68" i="7"/>
  <c r="SD68" i="7"/>
  <c r="SC68" i="7"/>
  <c r="SB68" i="7"/>
  <c r="SA68" i="7"/>
  <c r="RZ68" i="7"/>
  <c r="RY68" i="7"/>
  <c r="RX68" i="7"/>
  <c r="RW68" i="7"/>
  <c r="RV68" i="7"/>
  <c r="RU68" i="7"/>
  <c r="RT68" i="7"/>
  <c r="RR68" i="7"/>
  <c r="RQ68" i="7"/>
  <c r="RP68" i="7"/>
  <c r="RO68" i="7"/>
  <c r="RN68" i="7"/>
  <c r="RM68" i="7"/>
  <c r="RL68" i="7"/>
  <c r="RK68" i="7"/>
  <c r="RJ68" i="7"/>
  <c r="RI68" i="7"/>
  <c r="RH68" i="7"/>
  <c r="RG68" i="7"/>
  <c r="RF68" i="7"/>
  <c r="RE68" i="7"/>
  <c r="RD68" i="7"/>
  <c r="RC68" i="7"/>
  <c r="RB68" i="7"/>
  <c r="RA68" i="7"/>
  <c r="QZ68" i="7"/>
  <c r="QY68" i="7"/>
  <c r="QX68" i="7"/>
  <c r="QW68" i="7"/>
  <c r="QV68" i="7"/>
  <c r="QU68" i="7"/>
  <c r="QT68" i="7"/>
  <c r="QS68" i="7"/>
  <c r="QQ68" i="7"/>
  <c r="QP68" i="7"/>
  <c r="QO68" i="7"/>
  <c r="QN68" i="7"/>
  <c r="QM68" i="7"/>
  <c r="QL68" i="7"/>
  <c r="QK68" i="7"/>
  <c r="QJ68" i="7"/>
  <c r="QI68" i="7"/>
  <c r="QH68" i="7"/>
  <c r="QG68" i="7"/>
  <c r="QF68" i="7"/>
  <c r="QE68" i="7"/>
  <c r="QD68" i="7"/>
  <c r="QC68" i="7"/>
  <c r="QA68" i="7"/>
  <c r="PZ68" i="7"/>
  <c r="PY68" i="7"/>
  <c r="PX68" i="7"/>
  <c r="PW68" i="7"/>
  <c r="PV68" i="7"/>
  <c r="PU68" i="7"/>
  <c r="PT68" i="7"/>
  <c r="PS68" i="7"/>
  <c r="PR68" i="7"/>
  <c r="PQ68" i="7"/>
  <c r="PP68" i="7"/>
  <c r="PO68" i="7"/>
  <c r="PN68" i="7"/>
  <c r="PM68" i="7"/>
  <c r="PK68" i="7"/>
  <c r="PJ68" i="7"/>
  <c r="PI68" i="7"/>
  <c r="PH68" i="7"/>
  <c r="PG68" i="7"/>
  <c r="PF68" i="7"/>
  <c r="PE68" i="7"/>
  <c r="PD68" i="7"/>
  <c r="PC68" i="7"/>
  <c r="PB68" i="7"/>
  <c r="PA68" i="7"/>
  <c r="OZ68" i="7"/>
  <c r="OY68" i="7"/>
  <c r="OX68" i="7"/>
  <c r="OW68" i="7"/>
  <c r="OU68" i="7"/>
  <c r="OT68" i="7"/>
  <c r="OS68" i="7"/>
  <c r="OR68" i="7"/>
  <c r="OQ68" i="7"/>
  <c r="OP68" i="7"/>
  <c r="OO68" i="7"/>
  <c r="ON68" i="7"/>
  <c r="OM68" i="7"/>
  <c r="OL68" i="7"/>
  <c r="OK68" i="7"/>
  <c r="OJ68" i="7"/>
  <c r="OI68" i="7"/>
  <c r="OH68" i="7"/>
  <c r="OG68" i="7"/>
  <c r="OE68" i="7"/>
  <c r="OD68" i="7"/>
  <c r="OC68" i="7"/>
  <c r="OB68" i="7"/>
  <c r="OA68" i="7"/>
  <c r="NZ68" i="7"/>
  <c r="NY68" i="7"/>
  <c r="NX68" i="7"/>
  <c r="NW68" i="7"/>
  <c r="NV68" i="7"/>
  <c r="NU68" i="7"/>
  <c r="NT68" i="7"/>
  <c r="NS68" i="7"/>
  <c r="NR68" i="7"/>
  <c r="NQ68" i="7"/>
  <c r="NO68" i="7"/>
  <c r="NN68" i="7"/>
  <c r="NM68" i="7"/>
  <c r="NL68" i="7"/>
  <c r="NK68" i="7"/>
  <c r="NJ68" i="7"/>
  <c r="NI68" i="7"/>
  <c r="NH68" i="7"/>
  <c r="NG68" i="7"/>
  <c r="NF68" i="7"/>
  <c r="NE68" i="7"/>
  <c r="ND68" i="7"/>
  <c r="NC68" i="7"/>
  <c r="NB68" i="7"/>
  <c r="NA68" i="7"/>
  <c r="MY68" i="7"/>
  <c r="MX68" i="7"/>
  <c r="MW68" i="7"/>
  <c r="MV68" i="7"/>
  <c r="MU68" i="7"/>
  <c r="MT68" i="7"/>
  <c r="MS68" i="7"/>
  <c r="MR68" i="7"/>
  <c r="MQ68" i="7"/>
  <c r="MP68" i="7"/>
  <c r="MO68" i="7"/>
  <c r="MN68" i="7"/>
  <c r="MM68" i="7"/>
  <c r="ML68" i="7"/>
  <c r="MK68" i="7"/>
  <c r="MI68" i="7"/>
  <c r="MH68" i="7"/>
  <c r="MG68" i="7"/>
  <c r="MF68" i="7"/>
  <c r="ME68" i="7"/>
  <c r="MD68" i="7"/>
  <c r="MC68" i="7"/>
  <c r="MB68" i="7"/>
  <c r="MA68" i="7"/>
  <c r="LZ68" i="7"/>
  <c r="LY68" i="7"/>
  <c r="LX68" i="7"/>
  <c r="LW68" i="7"/>
  <c r="LV68" i="7"/>
  <c r="LU68" i="7"/>
  <c r="LS68" i="7"/>
  <c r="LR68" i="7"/>
  <c r="LQ68" i="7"/>
  <c r="LP68" i="7"/>
  <c r="LO68" i="7"/>
  <c r="LN68" i="7"/>
  <c r="LM68" i="7"/>
  <c r="LL68" i="7"/>
  <c r="LK68" i="7"/>
  <c r="LJ68" i="7"/>
  <c r="LI68" i="7"/>
  <c r="LH68" i="7"/>
  <c r="LG68" i="7"/>
  <c r="LF68" i="7"/>
  <c r="LE68" i="7"/>
  <c r="LC68" i="7"/>
  <c r="LB68" i="7"/>
  <c r="LA68" i="7"/>
  <c r="KZ68" i="7"/>
  <c r="KY68" i="7"/>
  <c r="KX68" i="7"/>
  <c r="KW68" i="7"/>
  <c r="KV68" i="7"/>
  <c r="KU68" i="7"/>
  <c r="KT68" i="7"/>
  <c r="KS68" i="7"/>
  <c r="KR68" i="7"/>
  <c r="KQ68" i="7"/>
  <c r="KP68" i="7"/>
  <c r="KO68" i="7"/>
  <c r="KN68" i="7"/>
  <c r="KM68" i="7"/>
  <c r="KL68" i="7"/>
  <c r="KK68" i="7"/>
  <c r="KJ68" i="7"/>
  <c r="KI68" i="7"/>
  <c r="KH68" i="7"/>
  <c r="KG68" i="7"/>
  <c r="KF68" i="7"/>
  <c r="KE68" i="7"/>
  <c r="KD68" i="7"/>
  <c r="KB68" i="7"/>
  <c r="KA68" i="7"/>
  <c r="JZ68" i="7"/>
  <c r="JY68" i="7"/>
  <c r="JX68" i="7"/>
  <c r="JW68" i="7"/>
  <c r="JV68" i="7"/>
  <c r="JU68" i="7"/>
  <c r="JT68" i="7"/>
  <c r="JS68" i="7"/>
  <c r="JR68" i="7"/>
  <c r="JQ68" i="7"/>
  <c r="JP68" i="7"/>
  <c r="JO68" i="7"/>
  <c r="JN68" i="7"/>
  <c r="JL68" i="7"/>
  <c r="JK68" i="7"/>
  <c r="JJ68" i="7"/>
  <c r="JI68" i="7"/>
  <c r="JH68" i="7"/>
  <c r="JG68" i="7"/>
  <c r="JF68" i="7"/>
  <c r="JE68" i="7"/>
  <c r="JD68" i="7"/>
  <c r="JC68" i="7"/>
  <c r="JB68" i="7"/>
  <c r="JA68" i="7"/>
  <c r="IZ68" i="7"/>
  <c r="IY68" i="7"/>
  <c r="IX68" i="7"/>
  <c r="IV68" i="7"/>
  <c r="IU68" i="7"/>
  <c r="IT68" i="7"/>
  <c r="IS68" i="7"/>
  <c r="IR68" i="7"/>
  <c r="IQ68" i="7"/>
  <c r="IP68" i="7"/>
  <c r="IO68" i="7"/>
  <c r="IN68" i="7"/>
  <c r="IM68" i="7"/>
  <c r="IL68" i="7"/>
  <c r="IK68" i="7"/>
  <c r="IJ68" i="7"/>
  <c r="II68" i="7"/>
  <c r="IH68" i="7"/>
  <c r="IF68" i="7"/>
  <c r="IE68" i="7"/>
  <c r="ID68" i="7"/>
  <c r="IC68" i="7"/>
  <c r="IB68" i="7"/>
  <c r="IA68" i="7"/>
  <c r="HZ68" i="7"/>
  <c r="HY68" i="7"/>
  <c r="HX68" i="7"/>
  <c r="HW68" i="7"/>
  <c r="HV68" i="7"/>
  <c r="HU68" i="7"/>
  <c r="HT68" i="7"/>
  <c r="HS68" i="7"/>
  <c r="HR68" i="7"/>
  <c r="HP68" i="7"/>
  <c r="HO68" i="7"/>
  <c r="HN68" i="7"/>
  <c r="HM68" i="7"/>
  <c r="HL68" i="7"/>
  <c r="HK68" i="7"/>
  <c r="HJ68" i="7"/>
  <c r="HI68" i="7"/>
  <c r="HH68" i="7"/>
  <c r="HG68" i="7"/>
  <c r="HF68" i="7"/>
  <c r="HE68" i="7"/>
  <c r="HD68" i="7"/>
  <c r="HC68" i="7"/>
  <c r="HB68" i="7"/>
  <c r="HA68" i="7"/>
  <c r="GZ68" i="7"/>
  <c r="GY68" i="7"/>
  <c r="GX68" i="7"/>
  <c r="GW68" i="7"/>
  <c r="GV68" i="7"/>
  <c r="GU68" i="7"/>
  <c r="GT68" i="7"/>
  <c r="GS68" i="7"/>
  <c r="GR68" i="7"/>
  <c r="GQ68" i="7"/>
  <c r="GP68" i="7"/>
  <c r="GN68" i="7"/>
  <c r="GM68" i="7"/>
  <c r="GL68" i="7"/>
  <c r="GK68" i="7"/>
  <c r="GJ68" i="7"/>
  <c r="GI68" i="7"/>
  <c r="GH68" i="7"/>
  <c r="GG68" i="7"/>
  <c r="GF68" i="7"/>
  <c r="GE68" i="7"/>
  <c r="GD68" i="7"/>
  <c r="GC68" i="7"/>
  <c r="GB68" i="7"/>
  <c r="GA68" i="7"/>
  <c r="FZ68" i="7"/>
  <c r="FX68" i="7"/>
  <c r="FW68" i="7"/>
  <c r="FV68" i="7"/>
  <c r="FU68" i="7"/>
  <c r="FT68" i="7"/>
  <c r="FS68" i="7"/>
  <c r="FR68" i="7"/>
  <c r="FQ68" i="7"/>
  <c r="FP68" i="7"/>
  <c r="FO68" i="7"/>
  <c r="FN68" i="7"/>
  <c r="FM68" i="7"/>
  <c r="FL68" i="7"/>
  <c r="FK68" i="7"/>
  <c r="FJ68" i="7"/>
  <c r="FH68" i="7"/>
  <c r="FG68" i="7"/>
  <c r="FF68" i="7"/>
  <c r="FE68" i="7"/>
  <c r="FD68" i="7"/>
  <c r="FC68" i="7"/>
  <c r="FB68" i="7"/>
  <c r="FA68" i="7"/>
  <c r="EZ68" i="7"/>
  <c r="EY68" i="7"/>
  <c r="EX68" i="7"/>
  <c r="EW68" i="7"/>
  <c r="EV68" i="7"/>
  <c r="EU68" i="7"/>
  <c r="ET68" i="7"/>
  <c r="ER68" i="7"/>
  <c r="EQ68" i="7"/>
  <c r="EP68" i="7"/>
  <c r="EO68" i="7"/>
  <c r="EN68" i="7"/>
  <c r="EM68" i="7"/>
  <c r="EL68" i="7"/>
  <c r="EK68" i="7"/>
  <c r="EJ68" i="7"/>
  <c r="EI68" i="7"/>
  <c r="EH68" i="7"/>
  <c r="EG68" i="7"/>
  <c r="EF68" i="7"/>
  <c r="EE68" i="7"/>
  <c r="ED68" i="7"/>
  <c r="EB68" i="7"/>
  <c r="EA68" i="7"/>
  <c r="DZ68" i="7"/>
  <c r="DY68" i="7"/>
  <c r="DX68" i="7"/>
  <c r="DW68" i="7"/>
  <c r="DV68" i="7"/>
  <c r="DU68" i="7"/>
  <c r="DT68" i="7"/>
  <c r="DS68" i="7"/>
  <c r="DR68" i="7"/>
  <c r="DQ68" i="7"/>
  <c r="DP68" i="7"/>
  <c r="DO68" i="7"/>
  <c r="DN68" i="7"/>
  <c r="DL68" i="7"/>
  <c r="DK68" i="7"/>
  <c r="DJ68" i="7"/>
  <c r="DI68" i="7"/>
  <c r="DH68" i="7"/>
  <c r="DG68" i="7"/>
  <c r="DF68" i="7"/>
  <c r="DE68" i="7"/>
  <c r="DD68" i="7"/>
  <c r="DC68" i="7"/>
  <c r="DB68" i="7"/>
  <c r="DA68" i="7"/>
  <c r="CZ68" i="7"/>
  <c r="CY68" i="7"/>
  <c r="CX68" i="7"/>
  <c r="CV68" i="7"/>
  <c r="CU68" i="7"/>
  <c r="CT68" i="7"/>
  <c r="CS68" i="7"/>
  <c r="CR68" i="7"/>
  <c r="CQ68" i="7"/>
  <c r="CP68" i="7"/>
  <c r="CO68" i="7"/>
  <c r="CN68" i="7"/>
  <c r="CM68" i="7"/>
  <c r="CL68" i="7"/>
  <c r="CK68" i="7"/>
  <c r="CJ68" i="7"/>
  <c r="CI68" i="7"/>
  <c r="CH68" i="7"/>
  <c r="CG68" i="7"/>
  <c r="CF68" i="7"/>
  <c r="CE68" i="7"/>
  <c r="CD68" i="7"/>
  <c r="CC68" i="7"/>
  <c r="CB68" i="7"/>
  <c r="CA68" i="7"/>
  <c r="BZ68" i="7"/>
  <c r="BY68" i="7"/>
  <c r="BX68" i="7"/>
  <c r="BW68" i="7"/>
  <c r="BU68" i="7"/>
  <c r="BT68" i="7"/>
  <c r="BS68" i="7"/>
  <c r="BR68" i="7"/>
  <c r="BQ68" i="7"/>
  <c r="BP68" i="7"/>
  <c r="BO68" i="7"/>
  <c r="BN68" i="7"/>
  <c r="BM68" i="7"/>
  <c r="BL68" i="7"/>
  <c r="BK68" i="7"/>
  <c r="BJ68" i="7"/>
  <c r="BI68" i="7"/>
  <c r="BH68" i="7"/>
  <c r="BG68" i="7"/>
  <c r="BE68" i="7"/>
  <c r="BD68" i="7"/>
  <c r="BC68" i="7"/>
  <c r="BB68" i="7"/>
  <c r="BA68" i="7"/>
  <c r="AZ68" i="7"/>
  <c r="AY68" i="7"/>
  <c r="AX68" i="7"/>
  <c r="AW68" i="7"/>
  <c r="AV68" i="7"/>
  <c r="AU68" i="7"/>
  <c r="AT68" i="7"/>
  <c r="AS68" i="7"/>
  <c r="AR68" i="7"/>
  <c r="AQ68" i="7"/>
  <c r="AO68" i="7"/>
  <c r="AN68" i="7"/>
  <c r="AM68" i="7"/>
  <c r="AL68" i="7"/>
  <c r="AK68" i="7"/>
  <c r="AJ68" i="7"/>
  <c r="AI68" i="7"/>
  <c r="AH68" i="7"/>
  <c r="AG68" i="7"/>
  <c r="AF68" i="7"/>
  <c r="AE68" i="7"/>
  <c r="AD68" i="7"/>
  <c r="AC68" i="7"/>
  <c r="AB68" i="7"/>
  <c r="AA68" i="7"/>
  <c r="Y68" i="7"/>
  <c r="X68" i="7"/>
  <c r="W68" i="7"/>
  <c r="V68" i="7"/>
  <c r="U68" i="7"/>
  <c r="T68" i="7"/>
  <c r="S68" i="7"/>
  <c r="R68" i="7"/>
  <c r="Q68" i="7"/>
  <c r="P68" i="7"/>
  <c r="O68" i="7"/>
  <c r="N68" i="7"/>
  <c r="M68" i="7"/>
  <c r="L68" i="7"/>
  <c r="K68" i="7"/>
  <c r="I68" i="7"/>
  <c r="H68" i="7"/>
  <c r="G68" i="7"/>
  <c r="F68" i="7"/>
  <c r="UE67" i="7"/>
  <c r="TO67" i="7"/>
  <c r="SY67" i="7"/>
  <c r="SI67" i="7"/>
  <c r="RS67" i="7"/>
  <c r="QR67" i="7"/>
  <c r="QB67" i="7"/>
  <c r="PL67" i="7"/>
  <c r="OV67" i="7"/>
  <c r="OF67" i="7"/>
  <c r="NP67" i="7"/>
  <c r="MZ67" i="7"/>
  <c r="MJ67" i="7"/>
  <c r="LT67" i="7"/>
  <c r="LD67" i="7"/>
  <c r="KC67" i="7"/>
  <c r="JM67" i="7"/>
  <c r="IW67" i="7"/>
  <c r="IG67" i="7"/>
  <c r="HQ67" i="7"/>
  <c r="GO67" i="7"/>
  <c r="FY67" i="7"/>
  <c r="FI67" i="7"/>
  <c r="ES67" i="7"/>
  <c r="EC67" i="7"/>
  <c r="DM67" i="7"/>
  <c r="CW67" i="7"/>
  <c r="BV67" i="7"/>
  <c r="BF67" i="7"/>
  <c r="AP67" i="7"/>
  <c r="Z67" i="7"/>
  <c r="J67" i="7"/>
  <c r="E67" i="7"/>
  <c r="UE66" i="7"/>
  <c r="TO66" i="7"/>
  <c r="SY66" i="7"/>
  <c r="SI66" i="7"/>
  <c r="RS66" i="7"/>
  <c r="QR66" i="7"/>
  <c r="QB66" i="7"/>
  <c r="PL66" i="7"/>
  <c r="OV66" i="7"/>
  <c r="OF66" i="7"/>
  <c r="NP66" i="7"/>
  <c r="MZ66" i="7"/>
  <c r="MJ66" i="7"/>
  <c r="LT66" i="7"/>
  <c r="LD66" i="7"/>
  <c r="KC66" i="7"/>
  <c r="JM66" i="7"/>
  <c r="IW66" i="7"/>
  <c r="IG66" i="7"/>
  <c r="HQ66" i="7"/>
  <c r="GO66" i="7"/>
  <c r="FY66" i="7"/>
  <c r="FI66" i="7"/>
  <c r="ES66" i="7"/>
  <c r="EC66" i="7"/>
  <c r="DM66" i="7"/>
  <c r="CW66" i="7"/>
  <c r="BV66" i="7"/>
  <c r="BF66" i="7"/>
  <c r="AP66" i="7"/>
  <c r="Z66" i="7"/>
  <c r="J66" i="7"/>
  <c r="E66" i="7"/>
  <c r="VE66" i="7" s="1"/>
  <c r="VD65" i="7"/>
  <c r="VC65" i="7"/>
  <c r="VB65" i="7"/>
  <c r="VA65" i="7"/>
  <c r="UZ65" i="7"/>
  <c r="UY65" i="7"/>
  <c r="UX65" i="7"/>
  <c r="UW65" i="7"/>
  <c r="UV65" i="7"/>
  <c r="UU65" i="7"/>
  <c r="UT65" i="7"/>
  <c r="US65" i="7"/>
  <c r="UR65" i="7"/>
  <c r="UQ65" i="7"/>
  <c r="UP65" i="7"/>
  <c r="UO65" i="7"/>
  <c r="UN65" i="7"/>
  <c r="UM65" i="7"/>
  <c r="UL65" i="7"/>
  <c r="UK65" i="7"/>
  <c r="UJ65" i="7"/>
  <c r="UI65" i="7"/>
  <c r="UH65" i="7"/>
  <c r="UG65" i="7"/>
  <c r="UF65" i="7"/>
  <c r="UD65" i="7"/>
  <c r="UC65" i="7"/>
  <c r="UB65" i="7"/>
  <c r="UA65" i="7"/>
  <c r="TZ65" i="7"/>
  <c r="TY65" i="7"/>
  <c r="TX65" i="7"/>
  <c r="TW65" i="7"/>
  <c r="TV65" i="7"/>
  <c r="TU65" i="7"/>
  <c r="TT65" i="7"/>
  <c r="TS65" i="7"/>
  <c r="TR65" i="7"/>
  <c r="TQ65" i="7"/>
  <c r="TP65" i="7"/>
  <c r="TN65" i="7"/>
  <c r="TM65" i="7"/>
  <c r="TL65" i="7"/>
  <c r="TK65" i="7"/>
  <c r="TJ65" i="7"/>
  <c r="TI65" i="7"/>
  <c r="TH65" i="7"/>
  <c r="TG65" i="7"/>
  <c r="TF65" i="7"/>
  <c r="TE65" i="7"/>
  <c r="TD65" i="7"/>
  <c r="TC65" i="7"/>
  <c r="TB65" i="7"/>
  <c r="TA65" i="7"/>
  <c r="SZ65" i="7"/>
  <c r="SX65" i="7"/>
  <c r="SW65" i="7"/>
  <c r="SV65" i="7"/>
  <c r="SU65" i="7"/>
  <c r="ST65" i="7"/>
  <c r="SS65" i="7"/>
  <c r="SR65" i="7"/>
  <c r="SQ65" i="7"/>
  <c r="SP65" i="7"/>
  <c r="SO65" i="7"/>
  <c r="SN65" i="7"/>
  <c r="SM65" i="7"/>
  <c r="SL65" i="7"/>
  <c r="SK65" i="7"/>
  <c r="SJ65" i="7"/>
  <c r="SH65" i="7"/>
  <c r="SG65" i="7"/>
  <c r="SF65" i="7"/>
  <c r="SE65" i="7"/>
  <c r="SD65" i="7"/>
  <c r="SC65" i="7"/>
  <c r="SB65" i="7"/>
  <c r="SA65" i="7"/>
  <c r="RZ65" i="7"/>
  <c r="RY65" i="7"/>
  <c r="RX65" i="7"/>
  <c r="RW65" i="7"/>
  <c r="RV65" i="7"/>
  <c r="RU65" i="7"/>
  <c r="RT65" i="7"/>
  <c r="RR65" i="7"/>
  <c r="RQ65" i="7"/>
  <c r="RP65" i="7"/>
  <c r="RO65" i="7"/>
  <c r="RN65" i="7"/>
  <c r="RM65" i="7"/>
  <c r="RL65" i="7"/>
  <c r="RK65" i="7"/>
  <c r="RJ65" i="7"/>
  <c r="RI65" i="7"/>
  <c r="RH65" i="7"/>
  <c r="RG65" i="7"/>
  <c r="RF65" i="7"/>
  <c r="RE65" i="7"/>
  <c r="RD65" i="7"/>
  <c r="RC65" i="7"/>
  <c r="RB65" i="7"/>
  <c r="RA65" i="7"/>
  <c r="QZ65" i="7"/>
  <c r="QY65" i="7"/>
  <c r="QX65" i="7"/>
  <c r="QW65" i="7"/>
  <c r="QV65" i="7"/>
  <c r="QU65" i="7"/>
  <c r="QT65" i="7"/>
  <c r="QS65" i="7"/>
  <c r="QQ65" i="7"/>
  <c r="QP65" i="7"/>
  <c r="QO65" i="7"/>
  <c r="QN65" i="7"/>
  <c r="QM65" i="7"/>
  <c r="QL65" i="7"/>
  <c r="QK65" i="7"/>
  <c r="QJ65" i="7"/>
  <c r="QI65" i="7"/>
  <c r="QH65" i="7"/>
  <c r="QG65" i="7"/>
  <c r="QF65" i="7"/>
  <c r="QE65" i="7"/>
  <c r="QD65" i="7"/>
  <c r="QC65" i="7"/>
  <c r="QA65" i="7"/>
  <c r="PZ65" i="7"/>
  <c r="PY65" i="7"/>
  <c r="PX65" i="7"/>
  <c r="PW65" i="7"/>
  <c r="PV65" i="7"/>
  <c r="PU65" i="7"/>
  <c r="PT65" i="7"/>
  <c r="PS65" i="7"/>
  <c r="PR65" i="7"/>
  <c r="PQ65" i="7"/>
  <c r="PP65" i="7"/>
  <c r="PO65" i="7"/>
  <c r="PN65" i="7"/>
  <c r="PM65" i="7"/>
  <c r="PK65" i="7"/>
  <c r="PJ65" i="7"/>
  <c r="PI65" i="7"/>
  <c r="PH65" i="7"/>
  <c r="PG65" i="7"/>
  <c r="PF65" i="7"/>
  <c r="PE65" i="7"/>
  <c r="PD65" i="7"/>
  <c r="PC65" i="7"/>
  <c r="PB65" i="7"/>
  <c r="PA65" i="7"/>
  <c r="OZ65" i="7"/>
  <c r="OY65" i="7"/>
  <c r="OX65" i="7"/>
  <c r="OW65" i="7"/>
  <c r="OU65" i="7"/>
  <c r="OT65" i="7"/>
  <c r="OS65" i="7"/>
  <c r="OR65" i="7"/>
  <c r="OQ65" i="7"/>
  <c r="OP65" i="7"/>
  <c r="OO65" i="7"/>
  <c r="ON65" i="7"/>
  <c r="OM65" i="7"/>
  <c r="OL65" i="7"/>
  <c r="OK65" i="7"/>
  <c r="OJ65" i="7"/>
  <c r="OI65" i="7"/>
  <c r="OH65" i="7"/>
  <c r="OG65" i="7"/>
  <c r="OE65" i="7"/>
  <c r="OD65" i="7"/>
  <c r="OC65" i="7"/>
  <c r="OB65" i="7"/>
  <c r="OA65" i="7"/>
  <c r="NZ65" i="7"/>
  <c r="NY65" i="7"/>
  <c r="NX65" i="7"/>
  <c r="NW65" i="7"/>
  <c r="NV65" i="7"/>
  <c r="NU65" i="7"/>
  <c r="NT65" i="7"/>
  <c r="NS65" i="7"/>
  <c r="NR65" i="7"/>
  <c r="NQ65" i="7"/>
  <c r="NO65" i="7"/>
  <c r="NN65" i="7"/>
  <c r="NM65" i="7"/>
  <c r="NL65" i="7"/>
  <c r="NK65" i="7"/>
  <c r="NJ65" i="7"/>
  <c r="NI65" i="7"/>
  <c r="NH65" i="7"/>
  <c r="NG65" i="7"/>
  <c r="NF65" i="7"/>
  <c r="NE65" i="7"/>
  <c r="ND65" i="7"/>
  <c r="NC65" i="7"/>
  <c r="NB65" i="7"/>
  <c r="NA65" i="7"/>
  <c r="MY65" i="7"/>
  <c r="MX65" i="7"/>
  <c r="MW65" i="7"/>
  <c r="MV65" i="7"/>
  <c r="MU65" i="7"/>
  <c r="MT65" i="7"/>
  <c r="MS65" i="7"/>
  <c r="MR65" i="7"/>
  <c r="MQ65" i="7"/>
  <c r="MP65" i="7"/>
  <c r="MO65" i="7"/>
  <c r="MN65" i="7"/>
  <c r="MM65" i="7"/>
  <c r="ML65" i="7"/>
  <c r="MK65" i="7"/>
  <c r="MI65" i="7"/>
  <c r="MH65" i="7"/>
  <c r="MG65" i="7"/>
  <c r="MF65" i="7"/>
  <c r="ME65" i="7"/>
  <c r="MD65" i="7"/>
  <c r="MC65" i="7"/>
  <c r="MB65" i="7"/>
  <c r="MA65" i="7"/>
  <c r="LZ65" i="7"/>
  <c r="LY65" i="7"/>
  <c r="LX65" i="7"/>
  <c r="LW65" i="7"/>
  <c r="LV65" i="7"/>
  <c r="LU65" i="7"/>
  <c r="LS65" i="7"/>
  <c r="LR65" i="7"/>
  <c r="LQ65" i="7"/>
  <c r="LP65" i="7"/>
  <c r="LO65" i="7"/>
  <c r="LN65" i="7"/>
  <c r="LM65" i="7"/>
  <c r="LL65" i="7"/>
  <c r="LK65" i="7"/>
  <c r="LJ65" i="7"/>
  <c r="LI65" i="7"/>
  <c r="LH65" i="7"/>
  <c r="LG65" i="7"/>
  <c r="LF65" i="7"/>
  <c r="LE65" i="7"/>
  <c r="LC65" i="7"/>
  <c r="LB65" i="7"/>
  <c r="LA65" i="7"/>
  <c r="KZ65" i="7"/>
  <c r="KY65" i="7"/>
  <c r="KX65" i="7"/>
  <c r="KW65" i="7"/>
  <c r="KV65" i="7"/>
  <c r="KU65" i="7"/>
  <c r="KT65" i="7"/>
  <c r="KS65" i="7"/>
  <c r="KR65" i="7"/>
  <c r="KQ65" i="7"/>
  <c r="KP65" i="7"/>
  <c r="KO65" i="7"/>
  <c r="KN65" i="7"/>
  <c r="KM65" i="7"/>
  <c r="KL65" i="7"/>
  <c r="KK65" i="7"/>
  <c r="KJ65" i="7"/>
  <c r="KI65" i="7"/>
  <c r="KH65" i="7"/>
  <c r="KG65" i="7"/>
  <c r="KF65" i="7"/>
  <c r="KE65" i="7"/>
  <c r="KD65" i="7"/>
  <c r="KB65" i="7"/>
  <c r="KA65" i="7"/>
  <c r="JZ65" i="7"/>
  <c r="JY65" i="7"/>
  <c r="JX65" i="7"/>
  <c r="JW65" i="7"/>
  <c r="JV65" i="7"/>
  <c r="JU65" i="7"/>
  <c r="JT65" i="7"/>
  <c r="JS65" i="7"/>
  <c r="JR65" i="7"/>
  <c r="JQ65" i="7"/>
  <c r="JP65" i="7"/>
  <c r="JO65" i="7"/>
  <c r="JN65" i="7"/>
  <c r="JL65" i="7"/>
  <c r="JK65" i="7"/>
  <c r="JJ65" i="7"/>
  <c r="JI65" i="7"/>
  <c r="JH65" i="7"/>
  <c r="JG65" i="7"/>
  <c r="JF65" i="7"/>
  <c r="JE65" i="7"/>
  <c r="JD65" i="7"/>
  <c r="JC65" i="7"/>
  <c r="JB65" i="7"/>
  <c r="JA65" i="7"/>
  <c r="IZ65" i="7"/>
  <c r="IY65" i="7"/>
  <c r="IX65" i="7"/>
  <c r="IV65" i="7"/>
  <c r="IU65" i="7"/>
  <c r="IT65" i="7"/>
  <c r="IS65" i="7"/>
  <c r="IR65" i="7"/>
  <c r="IQ65" i="7"/>
  <c r="IP65" i="7"/>
  <c r="IO65" i="7"/>
  <c r="IN65" i="7"/>
  <c r="IM65" i="7"/>
  <c r="IL65" i="7"/>
  <c r="IK65" i="7"/>
  <c r="IJ65" i="7"/>
  <c r="II65" i="7"/>
  <c r="IH65" i="7"/>
  <c r="IF65" i="7"/>
  <c r="IE65" i="7"/>
  <c r="ID65" i="7"/>
  <c r="IC65" i="7"/>
  <c r="IB65" i="7"/>
  <c r="IA65" i="7"/>
  <c r="HZ65" i="7"/>
  <c r="HY65" i="7"/>
  <c r="HX65" i="7"/>
  <c r="HW65" i="7"/>
  <c r="HV65" i="7"/>
  <c r="HU65" i="7"/>
  <c r="HT65" i="7"/>
  <c r="HS65" i="7"/>
  <c r="HR65" i="7"/>
  <c r="HP65" i="7"/>
  <c r="HO65" i="7"/>
  <c r="HN65" i="7"/>
  <c r="HM65" i="7"/>
  <c r="HL65" i="7"/>
  <c r="HK65" i="7"/>
  <c r="HJ65" i="7"/>
  <c r="HI65" i="7"/>
  <c r="HH65" i="7"/>
  <c r="HG65" i="7"/>
  <c r="HF65" i="7"/>
  <c r="HE65" i="7"/>
  <c r="HD65" i="7"/>
  <c r="HC65" i="7"/>
  <c r="HB65" i="7"/>
  <c r="HA65" i="7"/>
  <c r="GZ65" i="7"/>
  <c r="GY65" i="7"/>
  <c r="GX65" i="7"/>
  <c r="GW65" i="7"/>
  <c r="GV65" i="7"/>
  <c r="GU65" i="7"/>
  <c r="GT65" i="7"/>
  <c r="GS65" i="7"/>
  <c r="GR65" i="7"/>
  <c r="GQ65" i="7"/>
  <c r="GP65" i="7"/>
  <c r="GN65" i="7"/>
  <c r="GM65" i="7"/>
  <c r="GL65" i="7"/>
  <c r="GK65" i="7"/>
  <c r="GJ65" i="7"/>
  <c r="GI65" i="7"/>
  <c r="GH65" i="7"/>
  <c r="GG65" i="7"/>
  <c r="GF65" i="7"/>
  <c r="GE65" i="7"/>
  <c r="GD65" i="7"/>
  <c r="GC65" i="7"/>
  <c r="GB65" i="7"/>
  <c r="GA65" i="7"/>
  <c r="FZ65" i="7"/>
  <c r="FX65" i="7"/>
  <c r="FW65" i="7"/>
  <c r="FV65" i="7"/>
  <c r="FU65" i="7"/>
  <c r="FT65" i="7"/>
  <c r="FS65" i="7"/>
  <c r="FR65" i="7"/>
  <c r="FQ65" i="7"/>
  <c r="FP65" i="7"/>
  <c r="FO65" i="7"/>
  <c r="FN65" i="7"/>
  <c r="FM65" i="7"/>
  <c r="FL65" i="7"/>
  <c r="FK65" i="7"/>
  <c r="FJ65" i="7"/>
  <c r="FH65" i="7"/>
  <c r="FG65" i="7"/>
  <c r="FF65" i="7"/>
  <c r="FE65" i="7"/>
  <c r="FD65" i="7"/>
  <c r="FC65" i="7"/>
  <c r="FB65" i="7"/>
  <c r="FA65" i="7"/>
  <c r="EZ65" i="7"/>
  <c r="EY65" i="7"/>
  <c r="EX65" i="7"/>
  <c r="EW65" i="7"/>
  <c r="EV65" i="7"/>
  <c r="EU65" i="7"/>
  <c r="ET65" i="7"/>
  <c r="ER65" i="7"/>
  <c r="EQ65" i="7"/>
  <c r="EP65" i="7"/>
  <c r="EO65" i="7"/>
  <c r="EN65" i="7"/>
  <c r="EM65" i="7"/>
  <c r="EL65" i="7"/>
  <c r="EK65" i="7"/>
  <c r="EJ65" i="7"/>
  <c r="EI65" i="7"/>
  <c r="EH65" i="7"/>
  <c r="EG65" i="7"/>
  <c r="EF65" i="7"/>
  <c r="EE65" i="7"/>
  <c r="ED65" i="7"/>
  <c r="EB65" i="7"/>
  <c r="EA65" i="7"/>
  <c r="DZ65" i="7"/>
  <c r="DY65" i="7"/>
  <c r="DX65" i="7"/>
  <c r="DW65" i="7"/>
  <c r="DV65" i="7"/>
  <c r="DU65" i="7"/>
  <c r="DT65" i="7"/>
  <c r="DS65" i="7"/>
  <c r="DR65" i="7"/>
  <c r="DQ65" i="7"/>
  <c r="DP65" i="7"/>
  <c r="DO65" i="7"/>
  <c r="DN65" i="7"/>
  <c r="DL65" i="7"/>
  <c r="DK65" i="7"/>
  <c r="DJ65" i="7"/>
  <c r="DI65" i="7"/>
  <c r="DH65" i="7"/>
  <c r="DG65" i="7"/>
  <c r="DF65" i="7"/>
  <c r="DE65" i="7"/>
  <c r="DD65" i="7"/>
  <c r="DC65" i="7"/>
  <c r="DB65" i="7"/>
  <c r="DA65" i="7"/>
  <c r="CZ65" i="7"/>
  <c r="CY65" i="7"/>
  <c r="CX65" i="7"/>
  <c r="CV65" i="7"/>
  <c r="CU65" i="7"/>
  <c r="CT65" i="7"/>
  <c r="CS65" i="7"/>
  <c r="CR65" i="7"/>
  <c r="CQ65" i="7"/>
  <c r="CP65" i="7"/>
  <c r="CO65" i="7"/>
  <c r="CN65" i="7"/>
  <c r="CM65" i="7"/>
  <c r="CL65" i="7"/>
  <c r="CK65" i="7"/>
  <c r="CJ65" i="7"/>
  <c r="CI65" i="7"/>
  <c r="CH65" i="7"/>
  <c r="CG65" i="7"/>
  <c r="CF65" i="7"/>
  <c r="CE65" i="7"/>
  <c r="CD65" i="7"/>
  <c r="CC65" i="7"/>
  <c r="CB65" i="7"/>
  <c r="CA65" i="7"/>
  <c r="BZ65" i="7"/>
  <c r="BY65" i="7"/>
  <c r="BX65" i="7"/>
  <c r="BW65" i="7"/>
  <c r="BU65" i="7"/>
  <c r="BT65" i="7"/>
  <c r="BS65" i="7"/>
  <c r="BR65" i="7"/>
  <c r="BQ65" i="7"/>
  <c r="BP65" i="7"/>
  <c r="BO65" i="7"/>
  <c r="BN65" i="7"/>
  <c r="BM65" i="7"/>
  <c r="BL65" i="7"/>
  <c r="BK65" i="7"/>
  <c r="BJ65" i="7"/>
  <c r="BI65" i="7"/>
  <c r="BH65" i="7"/>
  <c r="BG65" i="7"/>
  <c r="BE65" i="7"/>
  <c r="BD65" i="7"/>
  <c r="BC65" i="7"/>
  <c r="BB65" i="7"/>
  <c r="BA65" i="7"/>
  <c r="AZ65" i="7"/>
  <c r="AY65" i="7"/>
  <c r="AX65" i="7"/>
  <c r="AW65" i="7"/>
  <c r="AV65" i="7"/>
  <c r="AU65" i="7"/>
  <c r="AT65" i="7"/>
  <c r="AS65" i="7"/>
  <c r="AR65" i="7"/>
  <c r="AQ65" i="7"/>
  <c r="AO65" i="7"/>
  <c r="AN65" i="7"/>
  <c r="AM65" i="7"/>
  <c r="AL65" i="7"/>
  <c r="AK65" i="7"/>
  <c r="AJ65" i="7"/>
  <c r="AI65" i="7"/>
  <c r="AH65" i="7"/>
  <c r="AG65" i="7"/>
  <c r="AF65" i="7"/>
  <c r="AE65" i="7"/>
  <c r="AD65" i="7"/>
  <c r="AC65" i="7"/>
  <c r="AB65" i="7"/>
  <c r="AA65" i="7"/>
  <c r="Y65" i="7"/>
  <c r="X65" i="7"/>
  <c r="W65" i="7"/>
  <c r="V65" i="7"/>
  <c r="U65" i="7"/>
  <c r="T65" i="7"/>
  <c r="S65" i="7"/>
  <c r="R65" i="7"/>
  <c r="Q65" i="7"/>
  <c r="P65" i="7"/>
  <c r="O65" i="7"/>
  <c r="N65" i="7"/>
  <c r="M65" i="7"/>
  <c r="L65" i="7"/>
  <c r="K65" i="7"/>
  <c r="I65" i="7"/>
  <c r="H65" i="7"/>
  <c r="G65" i="7"/>
  <c r="F65" i="7"/>
  <c r="UE64" i="7"/>
  <c r="TO64" i="7"/>
  <c r="SY64" i="7"/>
  <c r="SI64" i="7"/>
  <c r="RS64" i="7"/>
  <c r="QR64" i="7"/>
  <c r="QB64" i="7"/>
  <c r="PL64" i="7"/>
  <c r="OV64" i="7"/>
  <c r="OF64" i="7"/>
  <c r="NP64" i="7"/>
  <c r="MZ64" i="7"/>
  <c r="MJ64" i="7"/>
  <c r="LT64" i="7"/>
  <c r="LD64" i="7"/>
  <c r="KC64" i="7"/>
  <c r="JM64" i="7"/>
  <c r="IW64" i="7"/>
  <c r="IG64" i="7"/>
  <c r="HQ64" i="7"/>
  <c r="GO64" i="7"/>
  <c r="FY64" i="7"/>
  <c r="FI64" i="7"/>
  <c r="ES64" i="7"/>
  <c r="EC64" i="7"/>
  <c r="DM64" i="7"/>
  <c r="CW64" i="7"/>
  <c r="BV64" i="7"/>
  <c r="BF64" i="7"/>
  <c r="AP64" i="7"/>
  <c r="Z64" i="7"/>
  <c r="J64" i="7"/>
  <c r="E64" i="7"/>
  <c r="VE64" i="7" s="1"/>
  <c r="UE63" i="7"/>
  <c r="TO63" i="7"/>
  <c r="SY63" i="7"/>
  <c r="SI63" i="7"/>
  <c r="RS63" i="7"/>
  <c r="QR63" i="7"/>
  <c r="QB63" i="7"/>
  <c r="PL63" i="7"/>
  <c r="OV63" i="7"/>
  <c r="OF63" i="7"/>
  <c r="NP63" i="7"/>
  <c r="MZ63" i="7"/>
  <c r="MJ63" i="7"/>
  <c r="LT63" i="7"/>
  <c r="LD63" i="7"/>
  <c r="KC63" i="7"/>
  <c r="JM63" i="7"/>
  <c r="IW63" i="7"/>
  <c r="IG63" i="7"/>
  <c r="HQ63" i="7"/>
  <c r="GO63" i="7"/>
  <c r="FY63" i="7"/>
  <c r="FI63" i="7"/>
  <c r="ES63" i="7"/>
  <c r="EC63" i="7"/>
  <c r="DM63" i="7"/>
  <c r="CW63" i="7"/>
  <c r="BV63" i="7"/>
  <c r="BF63" i="7"/>
  <c r="AP63" i="7"/>
  <c r="Z63" i="7"/>
  <c r="J63" i="7"/>
  <c r="E63" i="7"/>
  <c r="VE63" i="7" s="1"/>
  <c r="UE62" i="7"/>
  <c r="TO62" i="7"/>
  <c r="SY62" i="7"/>
  <c r="SI62" i="7"/>
  <c r="RS62" i="7"/>
  <c r="QR62" i="7"/>
  <c r="QB62" i="7"/>
  <c r="PL62" i="7"/>
  <c r="OV62" i="7"/>
  <c r="OF62" i="7"/>
  <c r="NP62" i="7"/>
  <c r="MZ62" i="7"/>
  <c r="MJ62" i="7"/>
  <c r="LT62" i="7"/>
  <c r="LD62" i="7"/>
  <c r="KC62" i="7"/>
  <c r="JM62" i="7"/>
  <c r="IW62" i="7"/>
  <c r="IG62" i="7"/>
  <c r="HQ62" i="7"/>
  <c r="GO62" i="7"/>
  <c r="FY62" i="7"/>
  <c r="FI62" i="7"/>
  <c r="ES62" i="7"/>
  <c r="EC62" i="7"/>
  <c r="DM62" i="7"/>
  <c r="CW62" i="7"/>
  <c r="BV62" i="7"/>
  <c r="BF62" i="7"/>
  <c r="AP62" i="7"/>
  <c r="Z62" i="7"/>
  <c r="J62" i="7"/>
  <c r="E62" i="7"/>
  <c r="VE62" i="7" s="1"/>
  <c r="VD61" i="7"/>
  <c r="VC61" i="7"/>
  <c r="VB61" i="7"/>
  <c r="VA61" i="7"/>
  <c r="UZ61" i="7"/>
  <c r="UY61" i="7"/>
  <c r="UX61" i="7"/>
  <c r="UW61" i="7"/>
  <c r="UV61" i="7"/>
  <c r="UU61" i="7"/>
  <c r="UT61" i="7"/>
  <c r="US61" i="7"/>
  <c r="UR61" i="7"/>
  <c r="UQ61" i="7"/>
  <c r="UP61" i="7"/>
  <c r="UO61" i="7"/>
  <c r="UN61" i="7"/>
  <c r="UM61" i="7"/>
  <c r="UL61" i="7"/>
  <c r="UK61" i="7"/>
  <c r="UJ61" i="7"/>
  <c r="UI61" i="7"/>
  <c r="UH61" i="7"/>
  <c r="UG61" i="7"/>
  <c r="UF61" i="7"/>
  <c r="UD61" i="7"/>
  <c r="UC61" i="7"/>
  <c r="UB61" i="7"/>
  <c r="UA61" i="7"/>
  <c r="TZ61" i="7"/>
  <c r="TY61" i="7"/>
  <c r="TX61" i="7"/>
  <c r="TW61" i="7"/>
  <c r="TV61" i="7"/>
  <c r="TU61" i="7"/>
  <c r="TT61" i="7"/>
  <c r="TS61" i="7"/>
  <c r="TR61" i="7"/>
  <c r="TQ61" i="7"/>
  <c r="TP61" i="7"/>
  <c r="TN61" i="7"/>
  <c r="TM61" i="7"/>
  <c r="TL61" i="7"/>
  <c r="TK61" i="7"/>
  <c r="TJ61" i="7"/>
  <c r="TI61" i="7"/>
  <c r="TH61" i="7"/>
  <c r="TG61" i="7"/>
  <c r="TF61" i="7"/>
  <c r="TE61" i="7"/>
  <c r="TD61" i="7"/>
  <c r="TC61" i="7"/>
  <c r="TB61" i="7"/>
  <c r="TA61" i="7"/>
  <c r="SZ61" i="7"/>
  <c r="SX61" i="7"/>
  <c r="SW61" i="7"/>
  <c r="SV61" i="7"/>
  <c r="SU61" i="7"/>
  <c r="ST61" i="7"/>
  <c r="SS61" i="7"/>
  <c r="SR61" i="7"/>
  <c r="SQ61" i="7"/>
  <c r="SP61" i="7"/>
  <c r="SO61" i="7"/>
  <c r="SN61" i="7"/>
  <c r="SM61" i="7"/>
  <c r="SL61" i="7"/>
  <c r="SK61" i="7"/>
  <c r="SJ61" i="7"/>
  <c r="SH61" i="7"/>
  <c r="SG61" i="7"/>
  <c r="SF61" i="7"/>
  <c r="SE61" i="7"/>
  <c r="SD61" i="7"/>
  <c r="SC61" i="7"/>
  <c r="SB61" i="7"/>
  <c r="SA61" i="7"/>
  <c r="RZ61" i="7"/>
  <c r="RY61" i="7"/>
  <c r="RX61" i="7"/>
  <c r="RW61" i="7"/>
  <c r="RV61" i="7"/>
  <c r="RU61" i="7"/>
  <c r="RT61" i="7"/>
  <c r="RR61" i="7"/>
  <c r="RQ61" i="7"/>
  <c r="RP61" i="7"/>
  <c r="RO61" i="7"/>
  <c r="RN61" i="7"/>
  <c r="RM61" i="7"/>
  <c r="RL61" i="7"/>
  <c r="RK61" i="7"/>
  <c r="RJ61" i="7"/>
  <c r="RI61" i="7"/>
  <c r="RH61" i="7"/>
  <c r="RG61" i="7"/>
  <c r="RF61" i="7"/>
  <c r="RE61" i="7"/>
  <c r="RD61" i="7"/>
  <c r="RC61" i="7"/>
  <c r="RB61" i="7"/>
  <c r="RA61" i="7"/>
  <c r="QZ61" i="7"/>
  <c r="QY61" i="7"/>
  <c r="QX61" i="7"/>
  <c r="QW61" i="7"/>
  <c r="QV61" i="7"/>
  <c r="QU61" i="7"/>
  <c r="QT61" i="7"/>
  <c r="QS61" i="7"/>
  <c r="QQ61" i="7"/>
  <c r="QP61" i="7"/>
  <c r="QO61" i="7"/>
  <c r="QN61" i="7"/>
  <c r="QM61" i="7"/>
  <c r="QL61" i="7"/>
  <c r="QK61" i="7"/>
  <c r="QJ61" i="7"/>
  <c r="QI61" i="7"/>
  <c r="QH61" i="7"/>
  <c r="QG61" i="7"/>
  <c r="QF61" i="7"/>
  <c r="QE61" i="7"/>
  <c r="QD61" i="7"/>
  <c r="QC61" i="7"/>
  <c r="QA61" i="7"/>
  <c r="PZ61" i="7"/>
  <c r="PY61" i="7"/>
  <c r="PX61" i="7"/>
  <c r="PW61" i="7"/>
  <c r="PV61" i="7"/>
  <c r="PU61" i="7"/>
  <c r="PT61" i="7"/>
  <c r="PS61" i="7"/>
  <c r="PR61" i="7"/>
  <c r="PQ61" i="7"/>
  <c r="PP61" i="7"/>
  <c r="PO61" i="7"/>
  <c r="PN61" i="7"/>
  <c r="PM61" i="7"/>
  <c r="PK61" i="7"/>
  <c r="PJ61" i="7"/>
  <c r="PI61" i="7"/>
  <c r="PH61" i="7"/>
  <c r="PG61" i="7"/>
  <c r="PF61" i="7"/>
  <c r="PE61" i="7"/>
  <c r="PD61" i="7"/>
  <c r="PC61" i="7"/>
  <c r="PB61" i="7"/>
  <c r="PA61" i="7"/>
  <c r="OZ61" i="7"/>
  <c r="OY61" i="7"/>
  <c r="OX61" i="7"/>
  <c r="OW61" i="7"/>
  <c r="OU61" i="7"/>
  <c r="OT61" i="7"/>
  <c r="OS61" i="7"/>
  <c r="OR61" i="7"/>
  <c r="OQ61" i="7"/>
  <c r="OP61" i="7"/>
  <c r="OO61" i="7"/>
  <c r="ON61" i="7"/>
  <c r="OM61" i="7"/>
  <c r="OL61" i="7"/>
  <c r="OK61" i="7"/>
  <c r="OJ61" i="7"/>
  <c r="OI61" i="7"/>
  <c r="OH61" i="7"/>
  <c r="OG61" i="7"/>
  <c r="OE61" i="7"/>
  <c r="OD61" i="7"/>
  <c r="OC61" i="7"/>
  <c r="OB61" i="7"/>
  <c r="OA61" i="7"/>
  <c r="NZ61" i="7"/>
  <c r="NY61" i="7"/>
  <c r="NX61" i="7"/>
  <c r="NW61" i="7"/>
  <c r="NV61" i="7"/>
  <c r="NU61" i="7"/>
  <c r="NT61" i="7"/>
  <c r="NS61" i="7"/>
  <c r="NR61" i="7"/>
  <c r="NQ61" i="7"/>
  <c r="NO61" i="7"/>
  <c r="NN61" i="7"/>
  <c r="NM61" i="7"/>
  <c r="NL61" i="7"/>
  <c r="NK61" i="7"/>
  <c r="NJ61" i="7"/>
  <c r="NI61" i="7"/>
  <c r="NH61" i="7"/>
  <c r="NG61" i="7"/>
  <c r="NF61" i="7"/>
  <c r="NE61" i="7"/>
  <c r="ND61" i="7"/>
  <c r="NC61" i="7"/>
  <c r="NB61" i="7"/>
  <c r="NA61" i="7"/>
  <c r="MY61" i="7"/>
  <c r="MX61" i="7"/>
  <c r="MW61" i="7"/>
  <c r="MV61" i="7"/>
  <c r="MU61" i="7"/>
  <c r="MT61" i="7"/>
  <c r="MS61" i="7"/>
  <c r="MR61" i="7"/>
  <c r="MQ61" i="7"/>
  <c r="MP61" i="7"/>
  <c r="MO61" i="7"/>
  <c r="MN61" i="7"/>
  <c r="MM61" i="7"/>
  <c r="ML61" i="7"/>
  <c r="MK61" i="7"/>
  <c r="MI61" i="7"/>
  <c r="MH61" i="7"/>
  <c r="MG61" i="7"/>
  <c r="MF61" i="7"/>
  <c r="ME61" i="7"/>
  <c r="MD61" i="7"/>
  <c r="MC61" i="7"/>
  <c r="MB61" i="7"/>
  <c r="MA61" i="7"/>
  <c r="LZ61" i="7"/>
  <c r="LY61" i="7"/>
  <c r="LX61" i="7"/>
  <c r="LW61" i="7"/>
  <c r="LV61" i="7"/>
  <c r="LU61" i="7"/>
  <c r="LS61" i="7"/>
  <c r="LR61" i="7"/>
  <c r="LQ61" i="7"/>
  <c r="LP61" i="7"/>
  <c r="LO61" i="7"/>
  <c r="LN61" i="7"/>
  <c r="LM61" i="7"/>
  <c r="LL61" i="7"/>
  <c r="LK61" i="7"/>
  <c r="LJ61" i="7"/>
  <c r="LI61" i="7"/>
  <c r="LH61" i="7"/>
  <c r="LG61" i="7"/>
  <c r="LF61" i="7"/>
  <c r="LE61" i="7"/>
  <c r="LC61" i="7"/>
  <c r="LB61" i="7"/>
  <c r="LA61" i="7"/>
  <c r="KZ61" i="7"/>
  <c r="KY61" i="7"/>
  <c r="KX61" i="7"/>
  <c r="KW61" i="7"/>
  <c r="KV61" i="7"/>
  <c r="KU61" i="7"/>
  <c r="KT61" i="7"/>
  <c r="KS61" i="7"/>
  <c r="KR61" i="7"/>
  <c r="KQ61" i="7"/>
  <c r="KP61" i="7"/>
  <c r="KO61" i="7"/>
  <c r="KN61" i="7"/>
  <c r="KM61" i="7"/>
  <c r="KL61" i="7"/>
  <c r="KK61" i="7"/>
  <c r="KJ61" i="7"/>
  <c r="KI61" i="7"/>
  <c r="KH61" i="7"/>
  <c r="KG61" i="7"/>
  <c r="KF61" i="7"/>
  <c r="KE61" i="7"/>
  <c r="KD61" i="7"/>
  <c r="KB61" i="7"/>
  <c r="KA61" i="7"/>
  <c r="JZ61" i="7"/>
  <c r="JY61" i="7"/>
  <c r="JX61" i="7"/>
  <c r="JW61" i="7"/>
  <c r="JV61" i="7"/>
  <c r="JU61" i="7"/>
  <c r="JT61" i="7"/>
  <c r="JS61" i="7"/>
  <c r="JR61" i="7"/>
  <c r="JQ61" i="7"/>
  <c r="JP61" i="7"/>
  <c r="JO61" i="7"/>
  <c r="JN61" i="7"/>
  <c r="JL61" i="7"/>
  <c r="JK61" i="7"/>
  <c r="JJ61" i="7"/>
  <c r="JI61" i="7"/>
  <c r="JH61" i="7"/>
  <c r="JG61" i="7"/>
  <c r="JF61" i="7"/>
  <c r="JE61" i="7"/>
  <c r="JD61" i="7"/>
  <c r="JC61" i="7"/>
  <c r="JB61" i="7"/>
  <c r="JA61" i="7"/>
  <c r="IZ61" i="7"/>
  <c r="IY61" i="7"/>
  <c r="IX61" i="7"/>
  <c r="IV61" i="7"/>
  <c r="IU61" i="7"/>
  <c r="IT61" i="7"/>
  <c r="IS61" i="7"/>
  <c r="IR61" i="7"/>
  <c r="IQ61" i="7"/>
  <c r="IP61" i="7"/>
  <c r="IO61" i="7"/>
  <c r="IN61" i="7"/>
  <c r="IM61" i="7"/>
  <c r="IL61" i="7"/>
  <c r="IK61" i="7"/>
  <c r="IJ61" i="7"/>
  <c r="II61" i="7"/>
  <c r="IH61" i="7"/>
  <c r="IF61" i="7"/>
  <c r="IE61" i="7"/>
  <c r="ID61" i="7"/>
  <c r="IC61" i="7"/>
  <c r="IB61" i="7"/>
  <c r="IA61" i="7"/>
  <c r="HZ61" i="7"/>
  <c r="HY61" i="7"/>
  <c r="HX61" i="7"/>
  <c r="HW61" i="7"/>
  <c r="HV61" i="7"/>
  <c r="HU61" i="7"/>
  <c r="HT61" i="7"/>
  <c r="HS61" i="7"/>
  <c r="HR61" i="7"/>
  <c r="HP61" i="7"/>
  <c r="HO61" i="7"/>
  <c r="HN61" i="7"/>
  <c r="HM61" i="7"/>
  <c r="HL61" i="7"/>
  <c r="HK61" i="7"/>
  <c r="HJ61" i="7"/>
  <c r="HI61" i="7"/>
  <c r="HH61" i="7"/>
  <c r="HG61" i="7"/>
  <c r="HF61" i="7"/>
  <c r="HE61" i="7"/>
  <c r="HD61" i="7"/>
  <c r="HC61" i="7"/>
  <c r="HB61" i="7"/>
  <c r="HA61" i="7"/>
  <c r="GZ61" i="7"/>
  <c r="GY61" i="7"/>
  <c r="GX61" i="7"/>
  <c r="GW61" i="7"/>
  <c r="GV61" i="7"/>
  <c r="GU61" i="7"/>
  <c r="GT61" i="7"/>
  <c r="GS61" i="7"/>
  <c r="GR61" i="7"/>
  <c r="GQ61" i="7"/>
  <c r="GP61" i="7"/>
  <c r="GN61" i="7"/>
  <c r="GM61" i="7"/>
  <c r="GL61" i="7"/>
  <c r="GK61" i="7"/>
  <c r="GJ61" i="7"/>
  <c r="GI61" i="7"/>
  <c r="GH61" i="7"/>
  <c r="GG61" i="7"/>
  <c r="GF61" i="7"/>
  <c r="GE61" i="7"/>
  <c r="GD61" i="7"/>
  <c r="GC61" i="7"/>
  <c r="GB61" i="7"/>
  <c r="GA61" i="7"/>
  <c r="FZ61" i="7"/>
  <c r="FX61" i="7"/>
  <c r="FW61" i="7"/>
  <c r="FV61" i="7"/>
  <c r="FU61" i="7"/>
  <c r="FT61" i="7"/>
  <c r="FS61" i="7"/>
  <c r="FR61" i="7"/>
  <c r="FQ61" i="7"/>
  <c r="FP61" i="7"/>
  <c r="FO61" i="7"/>
  <c r="FN61" i="7"/>
  <c r="FM61" i="7"/>
  <c r="FL61" i="7"/>
  <c r="FK61" i="7"/>
  <c r="FJ61" i="7"/>
  <c r="FH61" i="7"/>
  <c r="FG61" i="7"/>
  <c r="FF61" i="7"/>
  <c r="FE61" i="7"/>
  <c r="FD61" i="7"/>
  <c r="FC61" i="7"/>
  <c r="FB61" i="7"/>
  <c r="FA61" i="7"/>
  <c r="EZ61" i="7"/>
  <c r="EY61" i="7"/>
  <c r="EX61" i="7"/>
  <c r="EW61" i="7"/>
  <c r="EV61" i="7"/>
  <c r="EU61" i="7"/>
  <c r="ET61" i="7"/>
  <c r="ER61" i="7"/>
  <c r="EQ61" i="7"/>
  <c r="EP61" i="7"/>
  <c r="EO61" i="7"/>
  <c r="EN61" i="7"/>
  <c r="EM61" i="7"/>
  <c r="EL61" i="7"/>
  <c r="EK61" i="7"/>
  <c r="EJ61" i="7"/>
  <c r="EI61" i="7"/>
  <c r="EH61" i="7"/>
  <c r="EG61" i="7"/>
  <c r="EF61" i="7"/>
  <c r="EE61" i="7"/>
  <c r="ED61" i="7"/>
  <c r="EB61" i="7"/>
  <c r="EA61" i="7"/>
  <c r="DZ61" i="7"/>
  <c r="DY61" i="7"/>
  <c r="DX61" i="7"/>
  <c r="DW61" i="7"/>
  <c r="DV61" i="7"/>
  <c r="DU61" i="7"/>
  <c r="DT61" i="7"/>
  <c r="DS61" i="7"/>
  <c r="DR61" i="7"/>
  <c r="DQ61" i="7"/>
  <c r="DP61" i="7"/>
  <c r="DO61" i="7"/>
  <c r="DN61" i="7"/>
  <c r="DL61" i="7"/>
  <c r="DK61" i="7"/>
  <c r="DJ61" i="7"/>
  <c r="DI61" i="7"/>
  <c r="DH61" i="7"/>
  <c r="DG61" i="7"/>
  <c r="DF61" i="7"/>
  <c r="DE61" i="7"/>
  <c r="DD61" i="7"/>
  <c r="DC61" i="7"/>
  <c r="DB61" i="7"/>
  <c r="DA61" i="7"/>
  <c r="CZ61" i="7"/>
  <c r="CY61" i="7"/>
  <c r="CX61" i="7"/>
  <c r="CV61" i="7"/>
  <c r="CU61" i="7"/>
  <c r="CT61" i="7"/>
  <c r="CS61" i="7"/>
  <c r="CR61" i="7"/>
  <c r="CQ61" i="7"/>
  <c r="CP61" i="7"/>
  <c r="CO61" i="7"/>
  <c r="CN61" i="7"/>
  <c r="CM61" i="7"/>
  <c r="CL61" i="7"/>
  <c r="CK61" i="7"/>
  <c r="CJ61" i="7"/>
  <c r="CI61" i="7"/>
  <c r="CH61" i="7"/>
  <c r="CG61" i="7"/>
  <c r="CF61" i="7"/>
  <c r="CE61" i="7"/>
  <c r="CD61" i="7"/>
  <c r="CC61" i="7"/>
  <c r="CB61" i="7"/>
  <c r="CA61" i="7"/>
  <c r="BZ61" i="7"/>
  <c r="BY61" i="7"/>
  <c r="BX61" i="7"/>
  <c r="BW61" i="7"/>
  <c r="BU61" i="7"/>
  <c r="BT61" i="7"/>
  <c r="BS61" i="7"/>
  <c r="BR61" i="7"/>
  <c r="BQ61" i="7"/>
  <c r="BP61" i="7"/>
  <c r="BO61" i="7"/>
  <c r="BN61" i="7"/>
  <c r="BM61" i="7"/>
  <c r="BL61" i="7"/>
  <c r="BK61" i="7"/>
  <c r="BJ61" i="7"/>
  <c r="BI61" i="7"/>
  <c r="BH61" i="7"/>
  <c r="BG61" i="7"/>
  <c r="BE61" i="7"/>
  <c r="BD61" i="7"/>
  <c r="BC61" i="7"/>
  <c r="BB61" i="7"/>
  <c r="BA61" i="7"/>
  <c r="AZ61" i="7"/>
  <c r="AY61" i="7"/>
  <c r="AX61" i="7"/>
  <c r="AW61" i="7"/>
  <c r="AV61" i="7"/>
  <c r="AU61" i="7"/>
  <c r="AT61" i="7"/>
  <c r="AS61" i="7"/>
  <c r="AR61" i="7"/>
  <c r="AQ61" i="7"/>
  <c r="AO61" i="7"/>
  <c r="AN61" i="7"/>
  <c r="AM61" i="7"/>
  <c r="AL61" i="7"/>
  <c r="AK61" i="7"/>
  <c r="AJ61" i="7"/>
  <c r="AI61" i="7"/>
  <c r="AH61" i="7"/>
  <c r="AG61" i="7"/>
  <c r="AF61" i="7"/>
  <c r="AE61" i="7"/>
  <c r="AD61" i="7"/>
  <c r="AC61" i="7"/>
  <c r="AB61" i="7"/>
  <c r="AA61" i="7"/>
  <c r="Y61" i="7"/>
  <c r="X61" i="7"/>
  <c r="W61" i="7"/>
  <c r="V61" i="7"/>
  <c r="U61" i="7"/>
  <c r="T61" i="7"/>
  <c r="S61" i="7"/>
  <c r="R61" i="7"/>
  <c r="Q61" i="7"/>
  <c r="P61" i="7"/>
  <c r="O61" i="7"/>
  <c r="N61" i="7"/>
  <c r="M61" i="7"/>
  <c r="L61" i="7"/>
  <c r="K61" i="7"/>
  <c r="I61" i="7"/>
  <c r="H61" i="7"/>
  <c r="G61" i="7"/>
  <c r="F61" i="7"/>
  <c r="UE59" i="7"/>
  <c r="UE58" i="7" s="1"/>
  <c r="TO59" i="7"/>
  <c r="SY59" i="7"/>
  <c r="SY58" i="7" s="1"/>
  <c r="SI59" i="7"/>
  <c r="SI58" i="7" s="1"/>
  <c r="RS59" i="7"/>
  <c r="RS58" i="7" s="1"/>
  <c r="QR59" i="7"/>
  <c r="QR58" i="7" s="1"/>
  <c r="QB59" i="7"/>
  <c r="QB58" i="7" s="1"/>
  <c r="PL59" i="7"/>
  <c r="OV59" i="7"/>
  <c r="OV58" i="7" s="1"/>
  <c r="OF59" i="7"/>
  <c r="OF58" i="7" s="1"/>
  <c r="NP59" i="7"/>
  <c r="NP58" i="7" s="1"/>
  <c r="MZ59" i="7"/>
  <c r="MZ58" i="7" s="1"/>
  <c r="MJ59" i="7"/>
  <c r="MJ58" i="7" s="1"/>
  <c r="LT59" i="7"/>
  <c r="LT58" i="7" s="1"/>
  <c r="LD59" i="7"/>
  <c r="LD58" i="7" s="1"/>
  <c r="KC59" i="7"/>
  <c r="KC58" i="7" s="1"/>
  <c r="JM59" i="7"/>
  <c r="JM58" i="7" s="1"/>
  <c r="IW59" i="7"/>
  <c r="IW58" i="7" s="1"/>
  <c r="IG59" i="7"/>
  <c r="IG58" i="7" s="1"/>
  <c r="HQ59" i="7"/>
  <c r="HQ58" i="7" s="1"/>
  <c r="GO59" i="7"/>
  <c r="GO58" i="7" s="1"/>
  <c r="FY59" i="7"/>
  <c r="FY58" i="7" s="1"/>
  <c r="FI59" i="7"/>
  <c r="FI58" i="7" s="1"/>
  <c r="ES59" i="7"/>
  <c r="ES58" i="7" s="1"/>
  <c r="EC59" i="7"/>
  <c r="EC58" i="7" s="1"/>
  <c r="DM59" i="7"/>
  <c r="DM58" i="7" s="1"/>
  <c r="CW59" i="7"/>
  <c r="CW58" i="7" s="1"/>
  <c r="BV59" i="7"/>
  <c r="BV58" i="7" s="1"/>
  <c r="BF59" i="7"/>
  <c r="BF58" i="7" s="1"/>
  <c r="AP59" i="7"/>
  <c r="AP58" i="7" s="1"/>
  <c r="Z59" i="7"/>
  <c r="Z58" i="7" s="1"/>
  <c r="J59" i="7"/>
  <c r="J58" i="7" s="1"/>
  <c r="E59" i="7"/>
  <c r="VD58" i="7"/>
  <c r="VC58" i="7"/>
  <c r="VB58" i="7"/>
  <c r="VA58" i="7"/>
  <c r="UZ58" i="7"/>
  <c r="UY58" i="7"/>
  <c r="UX58" i="7"/>
  <c r="UW58" i="7"/>
  <c r="UV58" i="7"/>
  <c r="UU58" i="7"/>
  <c r="UT58" i="7"/>
  <c r="US58" i="7"/>
  <c r="UR58" i="7"/>
  <c r="UQ58" i="7"/>
  <c r="UP58" i="7"/>
  <c r="UO58" i="7"/>
  <c r="UN58" i="7"/>
  <c r="UM58" i="7"/>
  <c r="UL58" i="7"/>
  <c r="UK58" i="7"/>
  <c r="UJ58" i="7"/>
  <c r="UI58" i="7"/>
  <c r="UH58" i="7"/>
  <c r="UG58" i="7"/>
  <c r="UF58" i="7"/>
  <c r="UD58" i="7"/>
  <c r="UC58" i="7"/>
  <c r="UB58" i="7"/>
  <c r="UA58" i="7"/>
  <c r="TZ58" i="7"/>
  <c r="TY58" i="7"/>
  <c r="TX58" i="7"/>
  <c r="TW58" i="7"/>
  <c r="TV58" i="7"/>
  <c r="TU58" i="7"/>
  <c r="TT58" i="7"/>
  <c r="TS58" i="7"/>
  <c r="TR58" i="7"/>
  <c r="TQ58" i="7"/>
  <c r="TP58" i="7"/>
  <c r="TO58" i="7"/>
  <c r="TN58" i="7"/>
  <c r="TM58" i="7"/>
  <c r="TL58" i="7"/>
  <c r="TK58" i="7"/>
  <c r="TJ58" i="7"/>
  <c r="TI58" i="7"/>
  <c r="TH58" i="7"/>
  <c r="TG58" i="7"/>
  <c r="TF58" i="7"/>
  <c r="TE58" i="7"/>
  <c r="TD58" i="7"/>
  <c r="TC58" i="7"/>
  <c r="TB58" i="7"/>
  <c r="TA58" i="7"/>
  <c r="SZ58" i="7"/>
  <c r="SX58" i="7"/>
  <c r="SW58" i="7"/>
  <c r="SV58" i="7"/>
  <c r="SU58" i="7"/>
  <c r="ST58" i="7"/>
  <c r="SS58" i="7"/>
  <c r="SR58" i="7"/>
  <c r="SQ58" i="7"/>
  <c r="SP58" i="7"/>
  <c r="SO58" i="7"/>
  <c r="SN58" i="7"/>
  <c r="SM58" i="7"/>
  <c r="SL58" i="7"/>
  <c r="SK58" i="7"/>
  <c r="SJ58" i="7"/>
  <c r="SH58" i="7"/>
  <c r="SG58" i="7"/>
  <c r="SF58" i="7"/>
  <c r="SE58" i="7"/>
  <c r="SD58" i="7"/>
  <c r="SC58" i="7"/>
  <c r="SB58" i="7"/>
  <c r="SA58" i="7"/>
  <c r="RZ58" i="7"/>
  <c r="RY58" i="7"/>
  <c r="RX58" i="7"/>
  <c r="RW58" i="7"/>
  <c r="RV58" i="7"/>
  <c r="RU58" i="7"/>
  <c r="RT58" i="7"/>
  <c r="RR58" i="7"/>
  <c r="RQ58" i="7"/>
  <c r="RP58" i="7"/>
  <c r="RO58" i="7"/>
  <c r="RN58" i="7"/>
  <c r="RM58" i="7"/>
  <c r="RL58" i="7"/>
  <c r="RK58" i="7"/>
  <c r="RJ58" i="7"/>
  <c r="RI58" i="7"/>
  <c r="RH58" i="7"/>
  <c r="RG58" i="7"/>
  <c r="RF58" i="7"/>
  <c r="RE58" i="7"/>
  <c r="RD58" i="7"/>
  <c r="RC58" i="7"/>
  <c r="RB58" i="7"/>
  <c r="RA58" i="7"/>
  <c r="QZ58" i="7"/>
  <c r="QY58" i="7"/>
  <c r="QX58" i="7"/>
  <c r="QW58" i="7"/>
  <c r="QV58" i="7"/>
  <c r="QU58" i="7"/>
  <c r="QT58" i="7"/>
  <c r="QS58" i="7"/>
  <c r="QQ58" i="7"/>
  <c r="QP58" i="7"/>
  <c r="QO58" i="7"/>
  <c r="QN58" i="7"/>
  <c r="QM58" i="7"/>
  <c r="QL58" i="7"/>
  <c r="QK58" i="7"/>
  <c r="QJ58" i="7"/>
  <c r="QI58" i="7"/>
  <c r="QH58" i="7"/>
  <c r="QG58" i="7"/>
  <c r="QF58" i="7"/>
  <c r="QE58" i="7"/>
  <c r="QD58" i="7"/>
  <c r="QC58" i="7"/>
  <c r="QA58" i="7"/>
  <c r="PZ58" i="7"/>
  <c r="PY58" i="7"/>
  <c r="PX58" i="7"/>
  <c r="PW58" i="7"/>
  <c r="PV58" i="7"/>
  <c r="PU58" i="7"/>
  <c r="PT58" i="7"/>
  <c r="PS58" i="7"/>
  <c r="PR58" i="7"/>
  <c r="PQ58" i="7"/>
  <c r="PP58" i="7"/>
  <c r="PO58" i="7"/>
  <c r="PN58" i="7"/>
  <c r="PM58" i="7"/>
  <c r="PL58" i="7"/>
  <c r="PK58" i="7"/>
  <c r="PJ58" i="7"/>
  <c r="PI58" i="7"/>
  <c r="PH58" i="7"/>
  <c r="PG58" i="7"/>
  <c r="PF58" i="7"/>
  <c r="PE58" i="7"/>
  <c r="PD58" i="7"/>
  <c r="PC58" i="7"/>
  <c r="PB58" i="7"/>
  <c r="PA58" i="7"/>
  <c r="OZ58" i="7"/>
  <c r="OY58" i="7"/>
  <c r="OX58" i="7"/>
  <c r="OW58" i="7"/>
  <c r="OU58" i="7"/>
  <c r="OT58" i="7"/>
  <c r="OS58" i="7"/>
  <c r="OR58" i="7"/>
  <c r="OQ58" i="7"/>
  <c r="OP58" i="7"/>
  <c r="OO58" i="7"/>
  <c r="ON58" i="7"/>
  <c r="OM58" i="7"/>
  <c r="OL58" i="7"/>
  <c r="OK58" i="7"/>
  <c r="OJ58" i="7"/>
  <c r="OI58" i="7"/>
  <c r="OH58" i="7"/>
  <c r="OG58" i="7"/>
  <c r="OE58" i="7"/>
  <c r="OD58" i="7"/>
  <c r="OC58" i="7"/>
  <c r="OB58" i="7"/>
  <c r="OA58" i="7"/>
  <c r="NZ58" i="7"/>
  <c r="NY58" i="7"/>
  <c r="NX58" i="7"/>
  <c r="NW58" i="7"/>
  <c r="NV58" i="7"/>
  <c r="NU58" i="7"/>
  <c r="NT58" i="7"/>
  <c r="NS58" i="7"/>
  <c r="NR58" i="7"/>
  <c r="NQ58" i="7"/>
  <c r="NO58" i="7"/>
  <c r="NN58" i="7"/>
  <c r="NM58" i="7"/>
  <c r="NL58" i="7"/>
  <c r="NK58" i="7"/>
  <c r="NJ58" i="7"/>
  <c r="NI58" i="7"/>
  <c r="NH58" i="7"/>
  <c r="NG58" i="7"/>
  <c r="NF58" i="7"/>
  <c r="NE58" i="7"/>
  <c r="ND58" i="7"/>
  <c r="NC58" i="7"/>
  <c r="NB58" i="7"/>
  <c r="NA58" i="7"/>
  <c r="MY58" i="7"/>
  <c r="MX58" i="7"/>
  <c r="MW58" i="7"/>
  <c r="MV58" i="7"/>
  <c r="MU58" i="7"/>
  <c r="MT58" i="7"/>
  <c r="MS58" i="7"/>
  <c r="MR58" i="7"/>
  <c r="MQ58" i="7"/>
  <c r="MP58" i="7"/>
  <c r="MO58" i="7"/>
  <c r="MN58" i="7"/>
  <c r="MM58" i="7"/>
  <c r="ML58" i="7"/>
  <c r="MK58" i="7"/>
  <c r="MI58" i="7"/>
  <c r="MH58" i="7"/>
  <c r="MG58" i="7"/>
  <c r="MF58" i="7"/>
  <c r="ME58" i="7"/>
  <c r="MD58" i="7"/>
  <c r="MC58" i="7"/>
  <c r="MB58" i="7"/>
  <c r="MA58" i="7"/>
  <c r="LZ58" i="7"/>
  <c r="LY58" i="7"/>
  <c r="LX58" i="7"/>
  <c r="LW58" i="7"/>
  <c r="LV58" i="7"/>
  <c r="LU58" i="7"/>
  <c r="LS58" i="7"/>
  <c r="LR58" i="7"/>
  <c r="LQ58" i="7"/>
  <c r="LP58" i="7"/>
  <c r="LO58" i="7"/>
  <c r="LN58" i="7"/>
  <c r="LM58" i="7"/>
  <c r="LL58" i="7"/>
  <c r="LK58" i="7"/>
  <c r="LJ58" i="7"/>
  <c r="LI58" i="7"/>
  <c r="LH58" i="7"/>
  <c r="LG58" i="7"/>
  <c r="LF58" i="7"/>
  <c r="LE58" i="7"/>
  <c r="LC58" i="7"/>
  <c r="LB58" i="7"/>
  <c r="LA58" i="7"/>
  <c r="KZ58" i="7"/>
  <c r="KY58" i="7"/>
  <c r="KX58" i="7"/>
  <c r="KW58" i="7"/>
  <c r="KV58" i="7"/>
  <c r="KU58" i="7"/>
  <c r="KT58" i="7"/>
  <c r="KS58" i="7"/>
  <c r="KR58" i="7"/>
  <c r="KQ58" i="7"/>
  <c r="KP58" i="7"/>
  <c r="KO58" i="7"/>
  <c r="KN58" i="7"/>
  <c r="KM58" i="7"/>
  <c r="KL58" i="7"/>
  <c r="KK58" i="7"/>
  <c r="KJ58" i="7"/>
  <c r="KI58" i="7"/>
  <c r="KH58" i="7"/>
  <c r="KG58" i="7"/>
  <c r="KF58" i="7"/>
  <c r="KE58" i="7"/>
  <c r="KD58" i="7"/>
  <c r="KB58" i="7"/>
  <c r="KA58" i="7"/>
  <c r="JZ58" i="7"/>
  <c r="JY58" i="7"/>
  <c r="JX58" i="7"/>
  <c r="JW58" i="7"/>
  <c r="JV58" i="7"/>
  <c r="JU58" i="7"/>
  <c r="JT58" i="7"/>
  <c r="JS58" i="7"/>
  <c r="JR58" i="7"/>
  <c r="JQ58" i="7"/>
  <c r="JP58" i="7"/>
  <c r="JO58" i="7"/>
  <c r="JN58" i="7"/>
  <c r="JL58" i="7"/>
  <c r="JK58" i="7"/>
  <c r="JJ58" i="7"/>
  <c r="JI58" i="7"/>
  <c r="JH58" i="7"/>
  <c r="JG58" i="7"/>
  <c r="JF58" i="7"/>
  <c r="JE58" i="7"/>
  <c r="JD58" i="7"/>
  <c r="JC58" i="7"/>
  <c r="JB58" i="7"/>
  <c r="JA58" i="7"/>
  <c r="IZ58" i="7"/>
  <c r="IY58" i="7"/>
  <c r="IX58" i="7"/>
  <c r="IV58" i="7"/>
  <c r="IU58" i="7"/>
  <c r="IT58" i="7"/>
  <c r="IS58" i="7"/>
  <c r="IR58" i="7"/>
  <c r="IQ58" i="7"/>
  <c r="IP58" i="7"/>
  <c r="IO58" i="7"/>
  <c r="IN58" i="7"/>
  <c r="IM58" i="7"/>
  <c r="IL58" i="7"/>
  <c r="IK58" i="7"/>
  <c r="IJ58" i="7"/>
  <c r="II58" i="7"/>
  <c r="IH58" i="7"/>
  <c r="IF58" i="7"/>
  <c r="IE58" i="7"/>
  <c r="ID58" i="7"/>
  <c r="IC58" i="7"/>
  <c r="IB58" i="7"/>
  <c r="IA58" i="7"/>
  <c r="HZ58" i="7"/>
  <c r="HY58" i="7"/>
  <c r="HX58" i="7"/>
  <c r="HW58" i="7"/>
  <c r="HV58" i="7"/>
  <c r="HU58" i="7"/>
  <c r="HT58" i="7"/>
  <c r="HS58" i="7"/>
  <c r="HR58" i="7"/>
  <c r="HP58" i="7"/>
  <c r="HO58" i="7"/>
  <c r="HN58" i="7"/>
  <c r="HM58" i="7"/>
  <c r="HL58" i="7"/>
  <c r="HK58" i="7"/>
  <c r="HJ58" i="7"/>
  <c r="HI58" i="7"/>
  <c r="HH58" i="7"/>
  <c r="HG58" i="7"/>
  <c r="HF58" i="7"/>
  <c r="HE58" i="7"/>
  <c r="HD58" i="7"/>
  <c r="HC58" i="7"/>
  <c r="HB58" i="7"/>
  <c r="HA58" i="7"/>
  <c r="GZ58" i="7"/>
  <c r="GY58" i="7"/>
  <c r="GX58" i="7"/>
  <c r="GW58" i="7"/>
  <c r="GV58" i="7"/>
  <c r="GU58" i="7"/>
  <c r="GT58" i="7"/>
  <c r="GS58" i="7"/>
  <c r="GR58" i="7"/>
  <c r="GQ58" i="7"/>
  <c r="GP58" i="7"/>
  <c r="GN58" i="7"/>
  <c r="GM58" i="7"/>
  <c r="GL58" i="7"/>
  <c r="GK58" i="7"/>
  <c r="GJ58" i="7"/>
  <c r="GI58" i="7"/>
  <c r="GH58" i="7"/>
  <c r="GG58" i="7"/>
  <c r="GF58" i="7"/>
  <c r="GE58" i="7"/>
  <c r="GD58" i="7"/>
  <c r="GC58" i="7"/>
  <c r="GB58" i="7"/>
  <c r="GA58" i="7"/>
  <c r="FZ58" i="7"/>
  <c r="FX58" i="7"/>
  <c r="FW58" i="7"/>
  <c r="FV58" i="7"/>
  <c r="FU58" i="7"/>
  <c r="FT58" i="7"/>
  <c r="FS58" i="7"/>
  <c r="FR58" i="7"/>
  <c r="FQ58" i="7"/>
  <c r="FP58" i="7"/>
  <c r="FO58" i="7"/>
  <c r="FN58" i="7"/>
  <c r="FM58" i="7"/>
  <c r="FL58" i="7"/>
  <c r="FK58" i="7"/>
  <c r="FJ58" i="7"/>
  <c r="FH58" i="7"/>
  <c r="FG58" i="7"/>
  <c r="FF58" i="7"/>
  <c r="FE58" i="7"/>
  <c r="FD58" i="7"/>
  <c r="FC58" i="7"/>
  <c r="FB58" i="7"/>
  <c r="FA58" i="7"/>
  <c r="EZ58" i="7"/>
  <c r="EY58" i="7"/>
  <c r="EX58" i="7"/>
  <c r="EW58" i="7"/>
  <c r="EV58" i="7"/>
  <c r="EU58" i="7"/>
  <c r="ET58" i="7"/>
  <c r="ER58" i="7"/>
  <c r="EQ58" i="7"/>
  <c r="EP58" i="7"/>
  <c r="EO58" i="7"/>
  <c r="EN58" i="7"/>
  <c r="EM58" i="7"/>
  <c r="EL58" i="7"/>
  <c r="EK58" i="7"/>
  <c r="EJ58" i="7"/>
  <c r="EI58" i="7"/>
  <c r="EH58" i="7"/>
  <c r="EG58" i="7"/>
  <c r="EF58" i="7"/>
  <c r="EE58" i="7"/>
  <c r="ED58" i="7"/>
  <c r="EB58" i="7"/>
  <c r="EA58" i="7"/>
  <c r="DZ58" i="7"/>
  <c r="DY58" i="7"/>
  <c r="DX58" i="7"/>
  <c r="DW58" i="7"/>
  <c r="DV58" i="7"/>
  <c r="DU58" i="7"/>
  <c r="DT58" i="7"/>
  <c r="DS58" i="7"/>
  <c r="DR58" i="7"/>
  <c r="DQ58" i="7"/>
  <c r="DP58" i="7"/>
  <c r="DO58" i="7"/>
  <c r="DN58" i="7"/>
  <c r="DL58" i="7"/>
  <c r="DK58" i="7"/>
  <c r="DJ58" i="7"/>
  <c r="DI58" i="7"/>
  <c r="DH58" i="7"/>
  <c r="DG58" i="7"/>
  <c r="DF58" i="7"/>
  <c r="DE58" i="7"/>
  <c r="DD58" i="7"/>
  <c r="DC58" i="7"/>
  <c r="DB58" i="7"/>
  <c r="DA58" i="7"/>
  <c r="CZ58" i="7"/>
  <c r="CY58" i="7"/>
  <c r="CX58" i="7"/>
  <c r="CV58" i="7"/>
  <c r="CU58" i="7"/>
  <c r="CT58" i="7"/>
  <c r="CS58" i="7"/>
  <c r="CR58" i="7"/>
  <c r="CQ58" i="7"/>
  <c r="CP58" i="7"/>
  <c r="CO58" i="7"/>
  <c r="CN58" i="7"/>
  <c r="CM58" i="7"/>
  <c r="CL58" i="7"/>
  <c r="CK58" i="7"/>
  <c r="CJ58" i="7"/>
  <c r="CI58" i="7"/>
  <c r="CH58" i="7"/>
  <c r="CG58" i="7"/>
  <c r="CF58" i="7"/>
  <c r="CE58" i="7"/>
  <c r="CD58" i="7"/>
  <c r="CC58" i="7"/>
  <c r="CB58" i="7"/>
  <c r="CA58" i="7"/>
  <c r="BZ58" i="7"/>
  <c r="BY58" i="7"/>
  <c r="BX58" i="7"/>
  <c r="BW58" i="7"/>
  <c r="BU58" i="7"/>
  <c r="BT58" i="7"/>
  <c r="BS58" i="7"/>
  <c r="BR58" i="7"/>
  <c r="BQ58" i="7"/>
  <c r="BP58" i="7"/>
  <c r="BO58" i="7"/>
  <c r="BN58" i="7"/>
  <c r="BM58" i="7"/>
  <c r="BL58" i="7"/>
  <c r="BK58" i="7"/>
  <c r="BJ58" i="7"/>
  <c r="BI58" i="7"/>
  <c r="BH58" i="7"/>
  <c r="BG58" i="7"/>
  <c r="BE58" i="7"/>
  <c r="BD58" i="7"/>
  <c r="BC58" i="7"/>
  <c r="BB58" i="7"/>
  <c r="BA58" i="7"/>
  <c r="AZ58" i="7"/>
  <c r="AY58" i="7"/>
  <c r="AX58" i="7"/>
  <c r="AW58" i="7"/>
  <c r="AV58" i="7"/>
  <c r="AU58" i="7"/>
  <c r="AT58" i="7"/>
  <c r="AS58" i="7"/>
  <c r="AR58" i="7"/>
  <c r="AQ58" i="7"/>
  <c r="AO58" i="7"/>
  <c r="AN58" i="7"/>
  <c r="AM58" i="7"/>
  <c r="AL58" i="7"/>
  <c r="AK58" i="7"/>
  <c r="AJ58" i="7"/>
  <c r="AI58" i="7"/>
  <c r="AH58" i="7"/>
  <c r="AG58" i="7"/>
  <c r="AF58" i="7"/>
  <c r="AE58" i="7"/>
  <c r="AD58" i="7"/>
  <c r="AC58" i="7"/>
  <c r="AB58" i="7"/>
  <c r="AA58" i="7"/>
  <c r="Y58" i="7"/>
  <c r="X58" i="7"/>
  <c r="W58" i="7"/>
  <c r="V58" i="7"/>
  <c r="U58" i="7"/>
  <c r="T58" i="7"/>
  <c r="S58" i="7"/>
  <c r="R58" i="7"/>
  <c r="Q58" i="7"/>
  <c r="P58" i="7"/>
  <c r="O58" i="7"/>
  <c r="N58" i="7"/>
  <c r="M58" i="7"/>
  <c r="L58" i="7"/>
  <c r="K58" i="7"/>
  <c r="I58" i="7"/>
  <c r="H58" i="7"/>
  <c r="G58" i="7"/>
  <c r="F58" i="7"/>
  <c r="UE57" i="7"/>
  <c r="TO57" i="7"/>
  <c r="SY57" i="7"/>
  <c r="SI57" i="7"/>
  <c r="RS57" i="7"/>
  <c r="QR57" i="7"/>
  <c r="QB57" i="7"/>
  <c r="PL57" i="7"/>
  <c r="OV57" i="7"/>
  <c r="OF57" i="7"/>
  <c r="NP57" i="7"/>
  <c r="MZ57" i="7"/>
  <c r="MJ57" i="7"/>
  <c r="LT57" i="7"/>
  <c r="LD57" i="7"/>
  <c r="KC57" i="7"/>
  <c r="JM57" i="7"/>
  <c r="IW57" i="7"/>
  <c r="IG57" i="7"/>
  <c r="HQ57" i="7"/>
  <c r="GO57" i="7"/>
  <c r="FY57" i="7"/>
  <c r="FI57" i="7"/>
  <c r="ES57" i="7"/>
  <c r="EC57" i="7"/>
  <c r="DM57" i="7"/>
  <c r="CW57" i="7"/>
  <c r="BV57" i="7"/>
  <c r="BF57" i="7"/>
  <c r="AP57" i="7"/>
  <c r="Z57" i="7"/>
  <c r="J57" i="7"/>
  <c r="E57" i="7"/>
  <c r="VE57" i="7" s="1"/>
  <c r="UE56" i="7"/>
  <c r="TO56" i="7"/>
  <c r="SY56" i="7"/>
  <c r="SI56" i="7"/>
  <c r="RS56" i="7"/>
  <c r="QR56" i="7"/>
  <c r="QB56" i="7"/>
  <c r="PL56" i="7"/>
  <c r="OV56" i="7"/>
  <c r="OF56" i="7"/>
  <c r="NP56" i="7"/>
  <c r="MZ56" i="7"/>
  <c r="MJ56" i="7"/>
  <c r="LT56" i="7"/>
  <c r="LD56" i="7"/>
  <c r="KC56" i="7"/>
  <c r="JM56" i="7"/>
  <c r="IW56" i="7"/>
  <c r="IG56" i="7"/>
  <c r="HQ56" i="7"/>
  <c r="GO56" i="7"/>
  <c r="FY56" i="7"/>
  <c r="FI56" i="7"/>
  <c r="ES56" i="7"/>
  <c r="EC56" i="7"/>
  <c r="DM56" i="7"/>
  <c r="CW56" i="7"/>
  <c r="BV56" i="7"/>
  <c r="BF56" i="7"/>
  <c r="AP56" i="7"/>
  <c r="Z56" i="7"/>
  <c r="J56" i="7"/>
  <c r="E56" i="7"/>
  <c r="VE56" i="7" s="1"/>
  <c r="UE55" i="7"/>
  <c r="TO55" i="7"/>
  <c r="SY55" i="7"/>
  <c r="SI55" i="7"/>
  <c r="RS55" i="7"/>
  <c r="QR55" i="7"/>
  <c r="QB55" i="7"/>
  <c r="PL55" i="7"/>
  <c r="OV55" i="7"/>
  <c r="OF55" i="7"/>
  <c r="NP55" i="7"/>
  <c r="MZ55" i="7"/>
  <c r="MJ55" i="7"/>
  <c r="LT55" i="7"/>
  <c r="LD55" i="7"/>
  <c r="KC55" i="7"/>
  <c r="JM55" i="7"/>
  <c r="IW55" i="7"/>
  <c r="IG55" i="7"/>
  <c r="HQ55" i="7"/>
  <c r="GO55" i="7"/>
  <c r="FY55" i="7"/>
  <c r="FI55" i="7"/>
  <c r="ES55" i="7"/>
  <c r="EC55" i="7"/>
  <c r="DM55" i="7"/>
  <c r="CW55" i="7"/>
  <c r="BV55" i="7"/>
  <c r="BF55" i="7"/>
  <c r="AP55" i="7"/>
  <c r="Z55" i="7"/>
  <c r="J55" i="7"/>
  <c r="E55" i="7"/>
  <c r="VE55" i="7" s="1"/>
  <c r="VD54" i="7"/>
  <c r="VC54" i="7"/>
  <c r="VB54" i="7"/>
  <c r="VA54" i="7"/>
  <c r="UZ54" i="7"/>
  <c r="UY54" i="7"/>
  <c r="UX54" i="7"/>
  <c r="UW54" i="7"/>
  <c r="UV54" i="7"/>
  <c r="UU54" i="7"/>
  <c r="UT54" i="7"/>
  <c r="US54" i="7"/>
  <c r="UR54" i="7"/>
  <c r="UQ54" i="7"/>
  <c r="UP54" i="7"/>
  <c r="UO54" i="7"/>
  <c r="UN54" i="7"/>
  <c r="UM54" i="7"/>
  <c r="UL54" i="7"/>
  <c r="UK54" i="7"/>
  <c r="UJ54" i="7"/>
  <c r="UI54" i="7"/>
  <c r="UH54" i="7"/>
  <c r="UG54" i="7"/>
  <c r="UF54" i="7"/>
  <c r="UD54" i="7"/>
  <c r="UC54" i="7"/>
  <c r="UB54" i="7"/>
  <c r="UA54" i="7"/>
  <c r="TZ54" i="7"/>
  <c r="TY54" i="7"/>
  <c r="TX54" i="7"/>
  <c r="TW54" i="7"/>
  <c r="TV54" i="7"/>
  <c r="TU54" i="7"/>
  <c r="TT54" i="7"/>
  <c r="TS54" i="7"/>
  <c r="TR54" i="7"/>
  <c r="TQ54" i="7"/>
  <c r="TP54" i="7"/>
  <c r="TN54" i="7"/>
  <c r="TM54" i="7"/>
  <c r="TL54" i="7"/>
  <c r="TK54" i="7"/>
  <c r="TJ54" i="7"/>
  <c r="TI54" i="7"/>
  <c r="TH54" i="7"/>
  <c r="TG54" i="7"/>
  <c r="TF54" i="7"/>
  <c r="TE54" i="7"/>
  <c r="TD54" i="7"/>
  <c r="TC54" i="7"/>
  <c r="TB54" i="7"/>
  <c r="TA54" i="7"/>
  <c r="SZ54" i="7"/>
  <c r="SX54" i="7"/>
  <c r="SW54" i="7"/>
  <c r="SV54" i="7"/>
  <c r="SU54" i="7"/>
  <c r="ST54" i="7"/>
  <c r="SS54" i="7"/>
  <c r="SR54" i="7"/>
  <c r="SQ54" i="7"/>
  <c r="SP54" i="7"/>
  <c r="SO54" i="7"/>
  <c r="SN54" i="7"/>
  <c r="SM54" i="7"/>
  <c r="SL54" i="7"/>
  <c r="SK54" i="7"/>
  <c r="SJ54" i="7"/>
  <c r="SH54" i="7"/>
  <c r="SG54" i="7"/>
  <c r="SF54" i="7"/>
  <c r="SE54" i="7"/>
  <c r="SD54" i="7"/>
  <c r="SC54" i="7"/>
  <c r="SB54" i="7"/>
  <c r="SA54" i="7"/>
  <c r="RZ54" i="7"/>
  <c r="RY54" i="7"/>
  <c r="RX54" i="7"/>
  <c r="RW54" i="7"/>
  <c r="RV54" i="7"/>
  <c r="RU54" i="7"/>
  <c r="RT54" i="7"/>
  <c r="RR54" i="7"/>
  <c r="RQ54" i="7"/>
  <c r="RP54" i="7"/>
  <c r="RO54" i="7"/>
  <c r="RN54" i="7"/>
  <c r="RM54" i="7"/>
  <c r="RL54" i="7"/>
  <c r="RK54" i="7"/>
  <c r="RJ54" i="7"/>
  <c r="RI54" i="7"/>
  <c r="RH54" i="7"/>
  <c r="RG54" i="7"/>
  <c r="RF54" i="7"/>
  <c r="RE54" i="7"/>
  <c r="RD54" i="7"/>
  <c r="RC54" i="7"/>
  <c r="RB54" i="7"/>
  <c r="RA54" i="7"/>
  <c r="QZ54" i="7"/>
  <c r="QY54" i="7"/>
  <c r="QX54" i="7"/>
  <c r="QW54" i="7"/>
  <c r="QV54" i="7"/>
  <c r="QU54" i="7"/>
  <c r="QT54" i="7"/>
  <c r="QS54" i="7"/>
  <c r="QQ54" i="7"/>
  <c r="QP54" i="7"/>
  <c r="QO54" i="7"/>
  <c r="QN54" i="7"/>
  <c r="QM54" i="7"/>
  <c r="QL54" i="7"/>
  <c r="QK54" i="7"/>
  <c r="QJ54" i="7"/>
  <c r="QI54" i="7"/>
  <c r="QH54" i="7"/>
  <c r="QG54" i="7"/>
  <c r="QF54" i="7"/>
  <c r="QE54" i="7"/>
  <c r="QD54" i="7"/>
  <c r="QC54" i="7"/>
  <c r="QA54" i="7"/>
  <c r="PZ54" i="7"/>
  <c r="PY54" i="7"/>
  <c r="PX54" i="7"/>
  <c r="PW54" i="7"/>
  <c r="PV54" i="7"/>
  <c r="PU54" i="7"/>
  <c r="PT54" i="7"/>
  <c r="PS54" i="7"/>
  <c r="PR54" i="7"/>
  <c r="PQ54" i="7"/>
  <c r="PP54" i="7"/>
  <c r="PO54" i="7"/>
  <c r="PN54" i="7"/>
  <c r="PM54" i="7"/>
  <c r="PK54" i="7"/>
  <c r="PJ54" i="7"/>
  <c r="PI54" i="7"/>
  <c r="PH54" i="7"/>
  <c r="PG54" i="7"/>
  <c r="PF54" i="7"/>
  <c r="PE54" i="7"/>
  <c r="PD54" i="7"/>
  <c r="PC54" i="7"/>
  <c r="PB54" i="7"/>
  <c r="PA54" i="7"/>
  <c r="OZ54" i="7"/>
  <c r="OY54" i="7"/>
  <c r="OX54" i="7"/>
  <c r="OW54" i="7"/>
  <c r="OU54" i="7"/>
  <c r="OT54" i="7"/>
  <c r="OS54" i="7"/>
  <c r="OR54" i="7"/>
  <c r="OQ54" i="7"/>
  <c r="OP54" i="7"/>
  <c r="OO54" i="7"/>
  <c r="ON54" i="7"/>
  <c r="OM54" i="7"/>
  <c r="OL54" i="7"/>
  <c r="OK54" i="7"/>
  <c r="OJ54" i="7"/>
  <c r="OI54" i="7"/>
  <c r="OH54" i="7"/>
  <c r="OG54" i="7"/>
  <c r="OE54" i="7"/>
  <c r="OD54" i="7"/>
  <c r="OC54" i="7"/>
  <c r="OB54" i="7"/>
  <c r="OA54" i="7"/>
  <c r="NZ54" i="7"/>
  <c r="NY54" i="7"/>
  <c r="NX54" i="7"/>
  <c r="NW54" i="7"/>
  <c r="NV54" i="7"/>
  <c r="NU54" i="7"/>
  <c r="NT54" i="7"/>
  <c r="NS54" i="7"/>
  <c r="NR54" i="7"/>
  <c r="NQ54" i="7"/>
  <c r="NO54" i="7"/>
  <c r="NN54" i="7"/>
  <c r="NM54" i="7"/>
  <c r="NL54" i="7"/>
  <c r="NK54" i="7"/>
  <c r="NJ54" i="7"/>
  <c r="NI54" i="7"/>
  <c r="NH54" i="7"/>
  <c r="NG54" i="7"/>
  <c r="NF54" i="7"/>
  <c r="NE54" i="7"/>
  <c r="ND54" i="7"/>
  <c r="NC54" i="7"/>
  <c r="NB54" i="7"/>
  <c r="NA54" i="7"/>
  <c r="MY54" i="7"/>
  <c r="MX54" i="7"/>
  <c r="MW54" i="7"/>
  <c r="MV54" i="7"/>
  <c r="MU54" i="7"/>
  <c r="MT54" i="7"/>
  <c r="MS54" i="7"/>
  <c r="MR54" i="7"/>
  <c r="MQ54" i="7"/>
  <c r="MP54" i="7"/>
  <c r="MO54" i="7"/>
  <c r="MN54" i="7"/>
  <c r="MM54" i="7"/>
  <c r="ML54" i="7"/>
  <c r="MK54" i="7"/>
  <c r="MI54" i="7"/>
  <c r="MH54" i="7"/>
  <c r="MG54" i="7"/>
  <c r="MF54" i="7"/>
  <c r="ME54" i="7"/>
  <c r="MD54" i="7"/>
  <c r="MC54" i="7"/>
  <c r="MB54" i="7"/>
  <c r="MA54" i="7"/>
  <c r="LZ54" i="7"/>
  <c r="LY54" i="7"/>
  <c r="LX54" i="7"/>
  <c r="LW54" i="7"/>
  <c r="LV54" i="7"/>
  <c r="LU54" i="7"/>
  <c r="LS54" i="7"/>
  <c r="LR54" i="7"/>
  <c r="LQ54" i="7"/>
  <c r="LP54" i="7"/>
  <c r="LO54" i="7"/>
  <c r="LN54" i="7"/>
  <c r="LM54" i="7"/>
  <c r="LL54" i="7"/>
  <c r="LK54" i="7"/>
  <c r="LJ54" i="7"/>
  <c r="LI54" i="7"/>
  <c r="LH54" i="7"/>
  <c r="LG54" i="7"/>
  <c r="LF54" i="7"/>
  <c r="LE54" i="7"/>
  <c r="LC54" i="7"/>
  <c r="LB54" i="7"/>
  <c r="LA54" i="7"/>
  <c r="KZ54" i="7"/>
  <c r="KY54" i="7"/>
  <c r="KX54" i="7"/>
  <c r="KW54" i="7"/>
  <c r="KV54" i="7"/>
  <c r="KU54" i="7"/>
  <c r="KT54" i="7"/>
  <c r="KS54" i="7"/>
  <c r="KR54" i="7"/>
  <c r="KQ54" i="7"/>
  <c r="KP54" i="7"/>
  <c r="KO54" i="7"/>
  <c r="KN54" i="7"/>
  <c r="KM54" i="7"/>
  <c r="KL54" i="7"/>
  <c r="KK54" i="7"/>
  <c r="KJ54" i="7"/>
  <c r="KI54" i="7"/>
  <c r="KH54" i="7"/>
  <c r="KG54" i="7"/>
  <c r="KF54" i="7"/>
  <c r="KE54" i="7"/>
  <c r="KD54" i="7"/>
  <c r="KB54" i="7"/>
  <c r="KA54" i="7"/>
  <c r="JZ54" i="7"/>
  <c r="JY54" i="7"/>
  <c r="JX54" i="7"/>
  <c r="JW54" i="7"/>
  <c r="JV54" i="7"/>
  <c r="JU54" i="7"/>
  <c r="JT54" i="7"/>
  <c r="JS54" i="7"/>
  <c r="JR54" i="7"/>
  <c r="JQ54" i="7"/>
  <c r="JP54" i="7"/>
  <c r="JO54" i="7"/>
  <c r="JN54" i="7"/>
  <c r="JL54" i="7"/>
  <c r="JK54" i="7"/>
  <c r="JJ54" i="7"/>
  <c r="JI54" i="7"/>
  <c r="JH54" i="7"/>
  <c r="JG54" i="7"/>
  <c r="JF54" i="7"/>
  <c r="JE54" i="7"/>
  <c r="JD54" i="7"/>
  <c r="JC54" i="7"/>
  <c r="JB54" i="7"/>
  <c r="JA54" i="7"/>
  <c r="IZ54" i="7"/>
  <c r="IY54" i="7"/>
  <c r="IX54" i="7"/>
  <c r="IV54" i="7"/>
  <c r="IU54" i="7"/>
  <c r="IT54" i="7"/>
  <c r="IS54" i="7"/>
  <c r="IR54" i="7"/>
  <c r="IQ54" i="7"/>
  <c r="IP54" i="7"/>
  <c r="IO54" i="7"/>
  <c r="IN54" i="7"/>
  <c r="IM54" i="7"/>
  <c r="IL54" i="7"/>
  <c r="IK54" i="7"/>
  <c r="IJ54" i="7"/>
  <c r="II54" i="7"/>
  <c r="IH54" i="7"/>
  <c r="IF54" i="7"/>
  <c r="IE54" i="7"/>
  <c r="ID54" i="7"/>
  <c r="IC54" i="7"/>
  <c r="IB54" i="7"/>
  <c r="IA54" i="7"/>
  <c r="HZ54" i="7"/>
  <c r="HY54" i="7"/>
  <c r="HX54" i="7"/>
  <c r="HW54" i="7"/>
  <c r="HV54" i="7"/>
  <c r="HU54" i="7"/>
  <c r="HT54" i="7"/>
  <c r="HS54" i="7"/>
  <c r="HR54" i="7"/>
  <c r="HP54" i="7"/>
  <c r="HO54" i="7"/>
  <c r="HN54" i="7"/>
  <c r="HM54" i="7"/>
  <c r="HL54" i="7"/>
  <c r="HK54" i="7"/>
  <c r="HJ54" i="7"/>
  <c r="HI54" i="7"/>
  <c r="HH54" i="7"/>
  <c r="HG54" i="7"/>
  <c r="HF54" i="7"/>
  <c r="HE54" i="7"/>
  <c r="HD54" i="7"/>
  <c r="HC54" i="7"/>
  <c r="HB54" i="7"/>
  <c r="HA54" i="7"/>
  <c r="GZ54" i="7"/>
  <c r="GY54" i="7"/>
  <c r="GX54" i="7"/>
  <c r="GW54" i="7"/>
  <c r="GV54" i="7"/>
  <c r="GU54" i="7"/>
  <c r="GT54" i="7"/>
  <c r="GS54" i="7"/>
  <c r="GR54" i="7"/>
  <c r="GQ54" i="7"/>
  <c r="GP54" i="7"/>
  <c r="GN54" i="7"/>
  <c r="GM54" i="7"/>
  <c r="GL54" i="7"/>
  <c r="GK54" i="7"/>
  <c r="GJ54" i="7"/>
  <c r="GI54" i="7"/>
  <c r="GH54" i="7"/>
  <c r="GG54" i="7"/>
  <c r="GF54" i="7"/>
  <c r="GE54" i="7"/>
  <c r="GD54" i="7"/>
  <c r="GC54" i="7"/>
  <c r="GB54" i="7"/>
  <c r="GA54" i="7"/>
  <c r="FZ54" i="7"/>
  <c r="FX54" i="7"/>
  <c r="FW54" i="7"/>
  <c r="FV54" i="7"/>
  <c r="FU54" i="7"/>
  <c r="FT54" i="7"/>
  <c r="FS54" i="7"/>
  <c r="FR54" i="7"/>
  <c r="FQ54" i="7"/>
  <c r="FP54" i="7"/>
  <c r="FO54" i="7"/>
  <c r="FN54" i="7"/>
  <c r="FM54" i="7"/>
  <c r="FL54" i="7"/>
  <c r="FK54" i="7"/>
  <c r="FJ54" i="7"/>
  <c r="FH54" i="7"/>
  <c r="FG54" i="7"/>
  <c r="FF54" i="7"/>
  <c r="FE54" i="7"/>
  <c r="FD54" i="7"/>
  <c r="FC54" i="7"/>
  <c r="FB54" i="7"/>
  <c r="FA54" i="7"/>
  <c r="EZ54" i="7"/>
  <c r="EY54" i="7"/>
  <c r="EX54" i="7"/>
  <c r="EW54" i="7"/>
  <c r="EV54" i="7"/>
  <c r="EU54" i="7"/>
  <c r="ET54" i="7"/>
  <c r="ER54" i="7"/>
  <c r="EQ54" i="7"/>
  <c r="EP54" i="7"/>
  <c r="EO54" i="7"/>
  <c r="EN54" i="7"/>
  <c r="EM54" i="7"/>
  <c r="EL54" i="7"/>
  <c r="EK54" i="7"/>
  <c r="EJ54" i="7"/>
  <c r="EI54" i="7"/>
  <c r="EH54" i="7"/>
  <c r="EG54" i="7"/>
  <c r="EF54" i="7"/>
  <c r="EE54" i="7"/>
  <c r="ED54" i="7"/>
  <c r="EB54" i="7"/>
  <c r="EA54" i="7"/>
  <c r="DZ54" i="7"/>
  <c r="DY54" i="7"/>
  <c r="DX54" i="7"/>
  <c r="DW54" i="7"/>
  <c r="DV54" i="7"/>
  <c r="DU54" i="7"/>
  <c r="DT54" i="7"/>
  <c r="DS54" i="7"/>
  <c r="DR54" i="7"/>
  <c r="DQ54" i="7"/>
  <c r="DP54" i="7"/>
  <c r="DO54" i="7"/>
  <c r="DN54" i="7"/>
  <c r="DL54" i="7"/>
  <c r="DK54" i="7"/>
  <c r="DJ54" i="7"/>
  <c r="DI54" i="7"/>
  <c r="DH54" i="7"/>
  <c r="DG54" i="7"/>
  <c r="DF54" i="7"/>
  <c r="DE54" i="7"/>
  <c r="DD54" i="7"/>
  <c r="DC54" i="7"/>
  <c r="DB54" i="7"/>
  <c r="DA54" i="7"/>
  <c r="CZ54" i="7"/>
  <c r="CY54" i="7"/>
  <c r="CX54" i="7"/>
  <c r="CV54" i="7"/>
  <c r="CU54" i="7"/>
  <c r="CT54" i="7"/>
  <c r="CS54" i="7"/>
  <c r="CR54" i="7"/>
  <c r="CQ54" i="7"/>
  <c r="CP54" i="7"/>
  <c r="CO54" i="7"/>
  <c r="CN54" i="7"/>
  <c r="CM54" i="7"/>
  <c r="CL54" i="7"/>
  <c r="CK54" i="7"/>
  <c r="CJ54" i="7"/>
  <c r="CI54" i="7"/>
  <c r="CH54" i="7"/>
  <c r="CG54" i="7"/>
  <c r="CF54" i="7"/>
  <c r="CE54" i="7"/>
  <c r="CD54" i="7"/>
  <c r="CC54" i="7"/>
  <c r="CB54" i="7"/>
  <c r="CA54" i="7"/>
  <c r="BZ54" i="7"/>
  <c r="BY54" i="7"/>
  <c r="BX54" i="7"/>
  <c r="BW54" i="7"/>
  <c r="BU54" i="7"/>
  <c r="BT54" i="7"/>
  <c r="BS54" i="7"/>
  <c r="BR54" i="7"/>
  <c r="BQ54" i="7"/>
  <c r="BP54" i="7"/>
  <c r="BO54" i="7"/>
  <c r="BN54" i="7"/>
  <c r="BM54" i="7"/>
  <c r="BL54" i="7"/>
  <c r="BK54" i="7"/>
  <c r="BJ54" i="7"/>
  <c r="BI54" i="7"/>
  <c r="BH54" i="7"/>
  <c r="BG54" i="7"/>
  <c r="BE54" i="7"/>
  <c r="BD54" i="7"/>
  <c r="BC54" i="7"/>
  <c r="BB54" i="7"/>
  <c r="BA54" i="7"/>
  <c r="AZ54" i="7"/>
  <c r="AY54" i="7"/>
  <c r="AX54" i="7"/>
  <c r="AW54" i="7"/>
  <c r="AV54" i="7"/>
  <c r="AU54" i="7"/>
  <c r="AT54" i="7"/>
  <c r="AS54" i="7"/>
  <c r="AR54" i="7"/>
  <c r="AQ54" i="7"/>
  <c r="AO54" i="7"/>
  <c r="AN54" i="7"/>
  <c r="AM54" i="7"/>
  <c r="AL54" i="7"/>
  <c r="AK54" i="7"/>
  <c r="AJ54" i="7"/>
  <c r="AI54" i="7"/>
  <c r="AH54" i="7"/>
  <c r="AG54" i="7"/>
  <c r="AF54" i="7"/>
  <c r="AE54" i="7"/>
  <c r="AD54" i="7"/>
  <c r="AC54" i="7"/>
  <c r="AB54" i="7"/>
  <c r="AA54" i="7"/>
  <c r="Y54" i="7"/>
  <c r="X54" i="7"/>
  <c r="W54" i="7"/>
  <c r="V54" i="7"/>
  <c r="U54" i="7"/>
  <c r="T54" i="7"/>
  <c r="S54" i="7"/>
  <c r="R54" i="7"/>
  <c r="Q54" i="7"/>
  <c r="P54" i="7"/>
  <c r="O54" i="7"/>
  <c r="N54" i="7"/>
  <c r="M54" i="7"/>
  <c r="L54" i="7"/>
  <c r="K54" i="7"/>
  <c r="I54" i="7"/>
  <c r="H54" i="7"/>
  <c r="G54" i="7"/>
  <c r="F54" i="7"/>
  <c r="UE53" i="7"/>
  <c r="TO53" i="7"/>
  <c r="SY53" i="7"/>
  <c r="SI53" i="7"/>
  <c r="RS53" i="7"/>
  <c r="QR53" i="7"/>
  <c r="QB53" i="7"/>
  <c r="PL53" i="7"/>
  <c r="OV53" i="7"/>
  <c r="OF53" i="7"/>
  <c r="NP53" i="7"/>
  <c r="MZ53" i="7"/>
  <c r="MJ53" i="7"/>
  <c r="LT53" i="7"/>
  <c r="LD53" i="7"/>
  <c r="KC53" i="7"/>
  <c r="JM53" i="7"/>
  <c r="IW53" i="7"/>
  <c r="IG53" i="7"/>
  <c r="HQ53" i="7"/>
  <c r="GO53" i="7"/>
  <c r="FY53" i="7"/>
  <c r="FI53" i="7"/>
  <c r="ES53" i="7"/>
  <c r="EC53" i="7"/>
  <c r="DM53" i="7"/>
  <c r="CW53" i="7"/>
  <c r="BV53" i="7"/>
  <c r="BF53" i="7"/>
  <c r="AP53" i="7"/>
  <c r="Z53" i="7"/>
  <c r="J53" i="7"/>
  <c r="E53" i="7"/>
  <c r="UE52" i="7"/>
  <c r="TO52" i="7"/>
  <c r="SY52" i="7"/>
  <c r="SI52" i="7"/>
  <c r="RS52" i="7"/>
  <c r="QR52" i="7"/>
  <c r="QB52" i="7"/>
  <c r="PL52" i="7"/>
  <c r="OV52" i="7"/>
  <c r="OF52" i="7"/>
  <c r="NP52" i="7"/>
  <c r="MZ52" i="7"/>
  <c r="MJ52" i="7"/>
  <c r="LT52" i="7"/>
  <c r="LD52" i="7"/>
  <c r="KC52" i="7"/>
  <c r="JM52" i="7"/>
  <c r="IW52" i="7"/>
  <c r="IG52" i="7"/>
  <c r="HQ52" i="7"/>
  <c r="GO52" i="7"/>
  <c r="FY52" i="7"/>
  <c r="FI52" i="7"/>
  <c r="ES52" i="7"/>
  <c r="EC52" i="7"/>
  <c r="DM52" i="7"/>
  <c r="CW52" i="7"/>
  <c r="BV52" i="7"/>
  <c r="BF52" i="7"/>
  <c r="AP52" i="7"/>
  <c r="Z52" i="7"/>
  <c r="J52" i="7"/>
  <c r="E52" i="7"/>
  <c r="VE52" i="7" s="1"/>
  <c r="UE51" i="7"/>
  <c r="TO51" i="7"/>
  <c r="SY51" i="7"/>
  <c r="SI51" i="7"/>
  <c r="RS51" i="7"/>
  <c r="QR51" i="7"/>
  <c r="QB51" i="7"/>
  <c r="PL51" i="7"/>
  <c r="OV51" i="7"/>
  <c r="OF51" i="7"/>
  <c r="NP51" i="7"/>
  <c r="MZ51" i="7"/>
  <c r="MJ51" i="7"/>
  <c r="LT51" i="7"/>
  <c r="LD51" i="7"/>
  <c r="KC51" i="7"/>
  <c r="JM51" i="7"/>
  <c r="IW51" i="7"/>
  <c r="IG51" i="7"/>
  <c r="HQ51" i="7"/>
  <c r="GO51" i="7"/>
  <c r="FY51" i="7"/>
  <c r="FI51" i="7"/>
  <c r="ES51" i="7"/>
  <c r="EC51" i="7"/>
  <c r="DM51" i="7"/>
  <c r="CW51" i="7"/>
  <c r="BV51" i="7"/>
  <c r="BF51" i="7"/>
  <c r="AP51" i="7"/>
  <c r="Z51" i="7"/>
  <c r="J51" i="7"/>
  <c r="E51" i="7"/>
  <c r="VE51" i="7" s="1"/>
  <c r="VD50" i="7"/>
  <c r="VC50" i="7"/>
  <c r="VB50" i="7"/>
  <c r="VA50" i="7"/>
  <c r="UZ50" i="7"/>
  <c r="UY50" i="7"/>
  <c r="UX50" i="7"/>
  <c r="UW50" i="7"/>
  <c r="UV50" i="7"/>
  <c r="UU50" i="7"/>
  <c r="UT50" i="7"/>
  <c r="US50" i="7"/>
  <c r="UR50" i="7"/>
  <c r="UQ50" i="7"/>
  <c r="UP50" i="7"/>
  <c r="UO50" i="7"/>
  <c r="UN50" i="7"/>
  <c r="UM50" i="7"/>
  <c r="UL50" i="7"/>
  <c r="UK50" i="7"/>
  <c r="UJ50" i="7"/>
  <c r="UI50" i="7"/>
  <c r="UH50" i="7"/>
  <c r="UG50" i="7"/>
  <c r="UF50" i="7"/>
  <c r="UD50" i="7"/>
  <c r="UC50" i="7"/>
  <c r="UB50" i="7"/>
  <c r="UA50" i="7"/>
  <c r="TZ50" i="7"/>
  <c r="TY50" i="7"/>
  <c r="TX50" i="7"/>
  <c r="TW50" i="7"/>
  <c r="TV50" i="7"/>
  <c r="TU50" i="7"/>
  <c r="TT50" i="7"/>
  <c r="TS50" i="7"/>
  <c r="TR50" i="7"/>
  <c r="TQ50" i="7"/>
  <c r="TP50" i="7"/>
  <c r="TN50" i="7"/>
  <c r="TM50" i="7"/>
  <c r="TL50" i="7"/>
  <c r="TK50" i="7"/>
  <c r="TJ50" i="7"/>
  <c r="TI50" i="7"/>
  <c r="TH50" i="7"/>
  <c r="TG50" i="7"/>
  <c r="TF50" i="7"/>
  <c r="TE50" i="7"/>
  <c r="TD50" i="7"/>
  <c r="TC50" i="7"/>
  <c r="TB50" i="7"/>
  <c r="TA50" i="7"/>
  <c r="SZ50" i="7"/>
  <c r="SX50" i="7"/>
  <c r="SW50" i="7"/>
  <c r="SV50" i="7"/>
  <c r="SU50" i="7"/>
  <c r="ST50" i="7"/>
  <c r="SS50" i="7"/>
  <c r="SR50" i="7"/>
  <c r="SQ50" i="7"/>
  <c r="SP50" i="7"/>
  <c r="SO50" i="7"/>
  <c r="SN50" i="7"/>
  <c r="SM50" i="7"/>
  <c r="SL50" i="7"/>
  <c r="SK50" i="7"/>
  <c r="SJ50" i="7"/>
  <c r="SH50" i="7"/>
  <c r="SG50" i="7"/>
  <c r="SF50" i="7"/>
  <c r="SE50" i="7"/>
  <c r="SD50" i="7"/>
  <c r="SC50" i="7"/>
  <c r="SB50" i="7"/>
  <c r="SA50" i="7"/>
  <c r="RZ50" i="7"/>
  <c r="RY50" i="7"/>
  <c r="RX50" i="7"/>
  <c r="RW50" i="7"/>
  <c r="RV50" i="7"/>
  <c r="RU50" i="7"/>
  <c r="RT50" i="7"/>
  <c r="RR50" i="7"/>
  <c r="RQ50" i="7"/>
  <c r="RP50" i="7"/>
  <c r="RO50" i="7"/>
  <c r="RN50" i="7"/>
  <c r="RM50" i="7"/>
  <c r="RL50" i="7"/>
  <c r="RK50" i="7"/>
  <c r="RJ50" i="7"/>
  <c r="RI50" i="7"/>
  <c r="RH50" i="7"/>
  <c r="RG50" i="7"/>
  <c r="RF50" i="7"/>
  <c r="RE50" i="7"/>
  <c r="RD50" i="7"/>
  <c r="RC50" i="7"/>
  <c r="RB50" i="7"/>
  <c r="RA50" i="7"/>
  <c r="QZ50" i="7"/>
  <c r="QY50" i="7"/>
  <c r="QX50" i="7"/>
  <c r="QW50" i="7"/>
  <c r="QV50" i="7"/>
  <c r="QU50" i="7"/>
  <c r="QT50" i="7"/>
  <c r="QS50" i="7"/>
  <c r="QQ50" i="7"/>
  <c r="QP50" i="7"/>
  <c r="QO50" i="7"/>
  <c r="QN50" i="7"/>
  <c r="QM50" i="7"/>
  <c r="QL50" i="7"/>
  <c r="QK50" i="7"/>
  <c r="QJ50" i="7"/>
  <c r="QI50" i="7"/>
  <c r="QH50" i="7"/>
  <c r="QG50" i="7"/>
  <c r="QF50" i="7"/>
  <c r="QE50" i="7"/>
  <c r="QD50" i="7"/>
  <c r="QC50" i="7"/>
  <c r="QA50" i="7"/>
  <c r="PZ50" i="7"/>
  <c r="PY50" i="7"/>
  <c r="PX50" i="7"/>
  <c r="PW50" i="7"/>
  <c r="PV50" i="7"/>
  <c r="PU50" i="7"/>
  <c r="PT50" i="7"/>
  <c r="PS50" i="7"/>
  <c r="PR50" i="7"/>
  <c r="PQ50" i="7"/>
  <c r="PP50" i="7"/>
  <c r="PO50" i="7"/>
  <c r="PN50" i="7"/>
  <c r="PM50" i="7"/>
  <c r="PK50" i="7"/>
  <c r="PJ50" i="7"/>
  <c r="PI50" i="7"/>
  <c r="PH50" i="7"/>
  <c r="PG50" i="7"/>
  <c r="PF50" i="7"/>
  <c r="PE50" i="7"/>
  <c r="PD50" i="7"/>
  <c r="PC50" i="7"/>
  <c r="PB50" i="7"/>
  <c r="PA50" i="7"/>
  <c r="OZ50" i="7"/>
  <c r="OY50" i="7"/>
  <c r="OX50" i="7"/>
  <c r="OW50" i="7"/>
  <c r="OU50" i="7"/>
  <c r="OT50" i="7"/>
  <c r="OS50" i="7"/>
  <c r="OR50" i="7"/>
  <c r="OQ50" i="7"/>
  <c r="OP50" i="7"/>
  <c r="OO50" i="7"/>
  <c r="ON50" i="7"/>
  <c r="OM50" i="7"/>
  <c r="OL50" i="7"/>
  <c r="OK50" i="7"/>
  <c r="OJ50" i="7"/>
  <c r="OI50" i="7"/>
  <c r="OH50" i="7"/>
  <c r="OG50" i="7"/>
  <c r="OE50" i="7"/>
  <c r="OD50" i="7"/>
  <c r="OC50" i="7"/>
  <c r="OB50" i="7"/>
  <c r="OA50" i="7"/>
  <c r="NZ50" i="7"/>
  <c r="NY50" i="7"/>
  <c r="NX50" i="7"/>
  <c r="NW50" i="7"/>
  <c r="NV50" i="7"/>
  <c r="NU50" i="7"/>
  <c r="NT50" i="7"/>
  <c r="NS50" i="7"/>
  <c r="NR50" i="7"/>
  <c r="NQ50" i="7"/>
  <c r="NO50" i="7"/>
  <c r="NN50" i="7"/>
  <c r="NM50" i="7"/>
  <c r="NL50" i="7"/>
  <c r="NK50" i="7"/>
  <c r="NJ50" i="7"/>
  <c r="NI50" i="7"/>
  <c r="NH50" i="7"/>
  <c r="NG50" i="7"/>
  <c r="NF50" i="7"/>
  <c r="NE50" i="7"/>
  <c r="ND50" i="7"/>
  <c r="NC50" i="7"/>
  <c r="NB50" i="7"/>
  <c r="NA50" i="7"/>
  <c r="MY50" i="7"/>
  <c r="MX50" i="7"/>
  <c r="MW50" i="7"/>
  <c r="MV50" i="7"/>
  <c r="MU50" i="7"/>
  <c r="MT50" i="7"/>
  <c r="MS50" i="7"/>
  <c r="MR50" i="7"/>
  <c r="MQ50" i="7"/>
  <c r="MP50" i="7"/>
  <c r="MO50" i="7"/>
  <c r="MN50" i="7"/>
  <c r="MM50" i="7"/>
  <c r="ML50" i="7"/>
  <c r="MK50" i="7"/>
  <c r="MI50" i="7"/>
  <c r="MH50" i="7"/>
  <c r="MG50" i="7"/>
  <c r="MF50" i="7"/>
  <c r="ME50" i="7"/>
  <c r="MD50" i="7"/>
  <c r="MC50" i="7"/>
  <c r="MB50" i="7"/>
  <c r="MA50" i="7"/>
  <c r="LZ50" i="7"/>
  <c r="LY50" i="7"/>
  <c r="LX50" i="7"/>
  <c r="LW50" i="7"/>
  <c r="LV50" i="7"/>
  <c r="LU50" i="7"/>
  <c r="LS50" i="7"/>
  <c r="LR50" i="7"/>
  <c r="LQ50" i="7"/>
  <c r="LP50" i="7"/>
  <c r="LO50" i="7"/>
  <c r="LN50" i="7"/>
  <c r="LM50" i="7"/>
  <c r="LL50" i="7"/>
  <c r="LK50" i="7"/>
  <c r="LJ50" i="7"/>
  <c r="LI50" i="7"/>
  <c r="LH50" i="7"/>
  <c r="LG50" i="7"/>
  <c r="LF50" i="7"/>
  <c r="LE50" i="7"/>
  <c r="LC50" i="7"/>
  <c r="LB50" i="7"/>
  <c r="LA50" i="7"/>
  <c r="KZ50" i="7"/>
  <c r="KY50" i="7"/>
  <c r="KX50" i="7"/>
  <c r="KW50" i="7"/>
  <c r="KV50" i="7"/>
  <c r="KU50" i="7"/>
  <c r="KT50" i="7"/>
  <c r="KS50" i="7"/>
  <c r="KR50" i="7"/>
  <c r="KQ50" i="7"/>
  <c r="KP50" i="7"/>
  <c r="KO50" i="7"/>
  <c r="KN50" i="7"/>
  <c r="KM50" i="7"/>
  <c r="KL50" i="7"/>
  <c r="KK50" i="7"/>
  <c r="KJ50" i="7"/>
  <c r="KI50" i="7"/>
  <c r="KH50" i="7"/>
  <c r="KG50" i="7"/>
  <c r="KF50" i="7"/>
  <c r="KE50" i="7"/>
  <c r="KD50" i="7"/>
  <c r="KB50" i="7"/>
  <c r="KA50" i="7"/>
  <c r="JZ50" i="7"/>
  <c r="JY50" i="7"/>
  <c r="JX50" i="7"/>
  <c r="JW50" i="7"/>
  <c r="JV50" i="7"/>
  <c r="JU50" i="7"/>
  <c r="JT50" i="7"/>
  <c r="JS50" i="7"/>
  <c r="JR50" i="7"/>
  <c r="JQ50" i="7"/>
  <c r="JP50" i="7"/>
  <c r="JO50" i="7"/>
  <c r="JN50" i="7"/>
  <c r="JL50" i="7"/>
  <c r="JK50" i="7"/>
  <c r="JJ50" i="7"/>
  <c r="JI50" i="7"/>
  <c r="JH50" i="7"/>
  <c r="JG50" i="7"/>
  <c r="JF50" i="7"/>
  <c r="JE50" i="7"/>
  <c r="JD50" i="7"/>
  <c r="JC50" i="7"/>
  <c r="JB50" i="7"/>
  <c r="JA50" i="7"/>
  <c r="IZ50" i="7"/>
  <c r="IY50" i="7"/>
  <c r="IX50" i="7"/>
  <c r="IV50" i="7"/>
  <c r="IU50" i="7"/>
  <c r="IT50" i="7"/>
  <c r="IS50" i="7"/>
  <c r="IR50" i="7"/>
  <c r="IQ50" i="7"/>
  <c r="IP50" i="7"/>
  <c r="IO50" i="7"/>
  <c r="IN50" i="7"/>
  <c r="IM50" i="7"/>
  <c r="IL50" i="7"/>
  <c r="IK50" i="7"/>
  <c r="IJ50" i="7"/>
  <c r="II50" i="7"/>
  <c r="IH50" i="7"/>
  <c r="IF50" i="7"/>
  <c r="IE50" i="7"/>
  <c r="ID50" i="7"/>
  <c r="IC50" i="7"/>
  <c r="IB50" i="7"/>
  <c r="IA50" i="7"/>
  <c r="HZ50" i="7"/>
  <c r="HY50" i="7"/>
  <c r="HX50" i="7"/>
  <c r="HW50" i="7"/>
  <c r="HV50" i="7"/>
  <c r="HU50" i="7"/>
  <c r="HT50" i="7"/>
  <c r="HS50" i="7"/>
  <c r="HR50" i="7"/>
  <c r="HP50" i="7"/>
  <c r="HO50" i="7"/>
  <c r="HN50" i="7"/>
  <c r="HM50" i="7"/>
  <c r="HL50" i="7"/>
  <c r="HK50" i="7"/>
  <c r="HJ50" i="7"/>
  <c r="HI50" i="7"/>
  <c r="HH50" i="7"/>
  <c r="HG50" i="7"/>
  <c r="HF50" i="7"/>
  <c r="HE50" i="7"/>
  <c r="HD50" i="7"/>
  <c r="HC50" i="7"/>
  <c r="HB50" i="7"/>
  <c r="HA50" i="7"/>
  <c r="GZ50" i="7"/>
  <c r="GY50" i="7"/>
  <c r="GX50" i="7"/>
  <c r="GW50" i="7"/>
  <c r="GV50" i="7"/>
  <c r="GU50" i="7"/>
  <c r="GT50" i="7"/>
  <c r="GS50" i="7"/>
  <c r="GR50" i="7"/>
  <c r="GQ50" i="7"/>
  <c r="GP50" i="7"/>
  <c r="GN50" i="7"/>
  <c r="GM50" i="7"/>
  <c r="GL50" i="7"/>
  <c r="GK50" i="7"/>
  <c r="GJ50" i="7"/>
  <c r="GI50" i="7"/>
  <c r="GH50" i="7"/>
  <c r="GG50" i="7"/>
  <c r="GF50" i="7"/>
  <c r="GE50" i="7"/>
  <c r="GD50" i="7"/>
  <c r="GC50" i="7"/>
  <c r="GB50" i="7"/>
  <c r="GA50" i="7"/>
  <c r="FZ50" i="7"/>
  <c r="FX50" i="7"/>
  <c r="FW50" i="7"/>
  <c r="FV50" i="7"/>
  <c r="FU50" i="7"/>
  <c r="FT50" i="7"/>
  <c r="FS50" i="7"/>
  <c r="FR50" i="7"/>
  <c r="FQ50" i="7"/>
  <c r="FP50" i="7"/>
  <c r="FO50" i="7"/>
  <c r="FN50" i="7"/>
  <c r="FM50" i="7"/>
  <c r="FL50" i="7"/>
  <c r="FK50" i="7"/>
  <c r="FJ50" i="7"/>
  <c r="FH50" i="7"/>
  <c r="FG50" i="7"/>
  <c r="FF50" i="7"/>
  <c r="FE50" i="7"/>
  <c r="FD50" i="7"/>
  <c r="FC50" i="7"/>
  <c r="FB50" i="7"/>
  <c r="FA50" i="7"/>
  <c r="EZ50" i="7"/>
  <c r="EY50" i="7"/>
  <c r="EX50" i="7"/>
  <c r="EW50" i="7"/>
  <c r="EV50" i="7"/>
  <c r="EU50" i="7"/>
  <c r="ET50" i="7"/>
  <c r="ER50" i="7"/>
  <c r="EQ50" i="7"/>
  <c r="EP50" i="7"/>
  <c r="EO50" i="7"/>
  <c r="EN50" i="7"/>
  <c r="EM50" i="7"/>
  <c r="EL50" i="7"/>
  <c r="EK50" i="7"/>
  <c r="EJ50" i="7"/>
  <c r="EI50" i="7"/>
  <c r="EH50" i="7"/>
  <c r="EG50" i="7"/>
  <c r="EF50" i="7"/>
  <c r="EE50" i="7"/>
  <c r="ED50" i="7"/>
  <c r="EB50" i="7"/>
  <c r="EA50" i="7"/>
  <c r="DZ50" i="7"/>
  <c r="DY50" i="7"/>
  <c r="DX50" i="7"/>
  <c r="DW50" i="7"/>
  <c r="DV50" i="7"/>
  <c r="DU50" i="7"/>
  <c r="DT50" i="7"/>
  <c r="DS50" i="7"/>
  <c r="DR50" i="7"/>
  <c r="DQ50" i="7"/>
  <c r="DP50" i="7"/>
  <c r="DO50" i="7"/>
  <c r="DN50" i="7"/>
  <c r="DL50" i="7"/>
  <c r="DK50" i="7"/>
  <c r="DJ50" i="7"/>
  <c r="DI50" i="7"/>
  <c r="DH50" i="7"/>
  <c r="DG50" i="7"/>
  <c r="DF50" i="7"/>
  <c r="DE50" i="7"/>
  <c r="DD50" i="7"/>
  <c r="DC50" i="7"/>
  <c r="DB50" i="7"/>
  <c r="DA50" i="7"/>
  <c r="CZ50" i="7"/>
  <c r="CY50" i="7"/>
  <c r="CX50" i="7"/>
  <c r="CV50" i="7"/>
  <c r="CU50" i="7"/>
  <c r="CT50" i="7"/>
  <c r="CS50" i="7"/>
  <c r="CR50" i="7"/>
  <c r="CQ50" i="7"/>
  <c r="CP50" i="7"/>
  <c r="CO50" i="7"/>
  <c r="CN50" i="7"/>
  <c r="CM50" i="7"/>
  <c r="CL50" i="7"/>
  <c r="CK50" i="7"/>
  <c r="CJ50" i="7"/>
  <c r="CI50" i="7"/>
  <c r="CH50" i="7"/>
  <c r="CG50" i="7"/>
  <c r="CF50" i="7"/>
  <c r="CE50" i="7"/>
  <c r="CD50" i="7"/>
  <c r="CC50" i="7"/>
  <c r="CB50" i="7"/>
  <c r="CA50" i="7"/>
  <c r="BZ50" i="7"/>
  <c r="BY50" i="7"/>
  <c r="BX50" i="7"/>
  <c r="BW50" i="7"/>
  <c r="BU50" i="7"/>
  <c r="BT50" i="7"/>
  <c r="BS50" i="7"/>
  <c r="BR50" i="7"/>
  <c r="BQ50" i="7"/>
  <c r="BP50" i="7"/>
  <c r="BO50" i="7"/>
  <c r="BN50" i="7"/>
  <c r="BM50" i="7"/>
  <c r="BL50" i="7"/>
  <c r="BK50" i="7"/>
  <c r="BJ50" i="7"/>
  <c r="BI50" i="7"/>
  <c r="BH50" i="7"/>
  <c r="BG50" i="7"/>
  <c r="BE50" i="7"/>
  <c r="BD50" i="7"/>
  <c r="BC50" i="7"/>
  <c r="BB50" i="7"/>
  <c r="BA50" i="7"/>
  <c r="AZ50" i="7"/>
  <c r="AY50" i="7"/>
  <c r="AX50" i="7"/>
  <c r="AW50" i="7"/>
  <c r="AV50" i="7"/>
  <c r="AU50" i="7"/>
  <c r="AT50" i="7"/>
  <c r="AS50" i="7"/>
  <c r="AR50" i="7"/>
  <c r="AQ50" i="7"/>
  <c r="AO50" i="7"/>
  <c r="AN50" i="7"/>
  <c r="AM50" i="7"/>
  <c r="AL50" i="7"/>
  <c r="AK50" i="7"/>
  <c r="AJ50" i="7"/>
  <c r="AI50" i="7"/>
  <c r="AH50" i="7"/>
  <c r="AG50" i="7"/>
  <c r="AF50" i="7"/>
  <c r="AE50" i="7"/>
  <c r="AD50" i="7"/>
  <c r="AC50" i="7"/>
  <c r="AB50" i="7"/>
  <c r="AA50" i="7"/>
  <c r="Y50" i="7"/>
  <c r="X50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I50" i="7"/>
  <c r="H50" i="7"/>
  <c r="G50" i="7"/>
  <c r="F50" i="7"/>
  <c r="UE49" i="7"/>
  <c r="TO49" i="7"/>
  <c r="SY49" i="7"/>
  <c r="SI49" i="7"/>
  <c r="RS49" i="7"/>
  <c r="QR49" i="7"/>
  <c r="QB49" i="7"/>
  <c r="PL49" i="7"/>
  <c r="OV49" i="7"/>
  <c r="OF49" i="7"/>
  <c r="NP49" i="7"/>
  <c r="MZ49" i="7"/>
  <c r="MJ49" i="7"/>
  <c r="LT49" i="7"/>
  <c r="LD49" i="7"/>
  <c r="KC49" i="7"/>
  <c r="JM49" i="7"/>
  <c r="IW49" i="7"/>
  <c r="IG49" i="7"/>
  <c r="HQ49" i="7"/>
  <c r="GO49" i="7"/>
  <c r="FY49" i="7"/>
  <c r="FI49" i="7"/>
  <c r="ES49" i="7"/>
  <c r="EC49" i="7"/>
  <c r="DM49" i="7"/>
  <c r="CW49" i="7"/>
  <c r="BV49" i="7"/>
  <c r="BF49" i="7"/>
  <c r="AP49" i="7"/>
  <c r="Z49" i="7"/>
  <c r="J49" i="7"/>
  <c r="E49" i="7"/>
  <c r="VE49" i="7" s="1"/>
  <c r="UE48" i="7"/>
  <c r="TO48" i="7"/>
  <c r="SY48" i="7"/>
  <c r="SI48" i="7"/>
  <c r="RS48" i="7"/>
  <c r="QR48" i="7"/>
  <c r="QB48" i="7"/>
  <c r="PL48" i="7"/>
  <c r="OV48" i="7"/>
  <c r="OF48" i="7"/>
  <c r="NP48" i="7"/>
  <c r="MZ48" i="7"/>
  <c r="MJ48" i="7"/>
  <c r="LT48" i="7"/>
  <c r="LD48" i="7"/>
  <c r="KC48" i="7"/>
  <c r="JM48" i="7"/>
  <c r="IW48" i="7"/>
  <c r="IG48" i="7"/>
  <c r="HQ48" i="7"/>
  <c r="GO48" i="7"/>
  <c r="FY48" i="7"/>
  <c r="FI48" i="7"/>
  <c r="ES48" i="7"/>
  <c r="EC48" i="7"/>
  <c r="DM48" i="7"/>
  <c r="CW48" i="7"/>
  <c r="BV48" i="7"/>
  <c r="BF48" i="7"/>
  <c r="AP48" i="7"/>
  <c r="Z48" i="7"/>
  <c r="J48" i="7"/>
  <c r="E48" i="7"/>
  <c r="VE48" i="7" s="1"/>
  <c r="UE47" i="7"/>
  <c r="TO47" i="7"/>
  <c r="SY47" i="7"/>
  <c r="SI47" i="7"/>
  <c r="RS47" i="7"/>
  <c r="QR47" i="7"/>
  <c r="QB47" i="7"/>
  <c r="PL47" i="7"/>
  <c r="OV47" i="7"/>
  <c r="OF47" i="7"/>
  <c r="NP47" i="7"/>
  <c r="MZ47" i="7"/>
  <c r="MJ47" i="7"/>
  <c r="LT47" i="7"/>
  <c r="LD47" i="7"/>
  <c r="KC47" i="7"/>
  <c r="JM47" i="7"/>
  <c r="IW47" i="7"/>
  <c r="IG47" i="7"/>
  <c r="HQ47" i="7"/>
  <c r="GO47" i="7"/>
  <c r="FY47" i="7"/>
  <c r="FI47" i="7"/>
  <c r="ES47" i="7"/>
  <c r="EC47" i="7"/>
  <c r="DM47" i="7"/>
  <c r="CW47" i="7"/>
  <c r="BV47" i="7"/>
  <c r="BF47" i="7"/>
  <c r="AP47" i="7"/>
  <c r="Z47" i="7"/>
  <c r="J47" i="7"/>
  <c r="E47" i="7"/>
  <c r="VE47" i="7" s="1"/>
  <c r="UE46" i="7"/>
  <c r="TO46" i="7"/>
  <c r="SY46" i="7"/>
  <c r="SI46" i="7"/>
  <c r="RS46" i="7"/>
  <c r="QR46" i="7"/>
  <c r="QB46" i="7"/>
  <c r="PL46" i="7"/>
  <c r="OV46" i="7"/>
  <c r="OF46" i="7"/>
  <c r="NP46" i="7"/>
  <c r="MZ46" i="7"/>
  <c r="MJ46" i="7"/>
  <c r="LT46" i="7"/>
  <c r="LD46" i="7"/>
  <c r="KC46" i="7"/>
  <c r="JM46" i="7"/>
  <c r="IW46" i="7"/>
  <c r="IG46" i="7"/>
  <c r="HQ46" i="7"/>
  <c r="GO46" i="7"/>
  <c r="FY46" i="7"/>
  <c r="FI46" i="7"/>
  <c r="ES46" i="7"/>
  <c r="EC46" i="7"/>
  <c r="DM46" i="7"/>
  <c r="CW46" i="7"/>
  <c r="BV46" i="7"/>
  <c r="BF46" i="7"/>
  <c r="AP46" i="7"/>
  <c r="Z46" i="7"/>
  <c r="J46" i="7"/>
  <c r="E46" i="7"/>
  <c r="VE46" i="7" s="1"/>
  <c r="UE45" i="7"/>
  <c r="TO45" i="7"/>
  <c r="SY45" i="7"/>
  <c r="SI45" i="7"/>
  <c r="RS45" i="7"/>
  <c r="QR45" i="7"/>
  <c r="QB45" i="7"/>
  <c r="PL45" i="7"/>
  <c r="OV45" i="7"/>
  <c r="OF45" i="7"/>
  <c r="NP45" i="7"/>
  <c r="MZ45" i="7"/>
  <c r="MJ45" i="7"/>
  <c r="LT45" i="7"/>
  <c r="LD45" i="7"/>
  <c r="KC45" i="7"/>
  <c r="JM45" i="7"/>
  <c r="IW45" i="7"/>
  <c r="IG45" i="7"/>
  <c r="HQ45" i="7"/>
  <c r="GO45" i="7"/>
  <c r="FY45" i="7"/>
  <c r="FI45" i="7"/>
  <c r="ES45" i="7"/>
  <c r="EC45" i="7"/>
  <c r="DM45" i="7"/>
  <c r="CW45" i="7"/>
  <c r="BV45" i="7"/>
  <c r="BF45" i="7"/>
  <c r="AP45" i="7"/>
  <c r="Z45" i="7"/>
  <c r="J45" i="7"/>
  <c r="E45" i="7"/>
  <c r="UE44" i="7"/>
  <c r="TO44" i="7"/>
  <c r="SY44" i="7"/>
  <c r="SI44" i="7"/>
  <c r="RS44" i="7"/>
  <c r="QR44" i="7"/>
  <c r="QB44" i="7"/>
  <c r="PL44" i="7"/>
  <c r="OV44" i="7"/>
  <c r="OF44" i="7"/>
  <c r="NP44" i="7"/>
  <c r="MZ44" i="7"/>
  <c r="MJ44" i="7"/>
  <c r="LT44" i="7"/>
  <c r="LD44" i="7"/>
  <c r="KC44" i="7"/>
  <c r="JM44" i="7"/>
  <c r="IW44" i="7"/>
  <c r="IG44" i="7"/>
  <c r="HQ44" i="7"/>
  <c r="GO44" i="7"/>
  <c r="FY44" i="7"/>
  <c r="FI44" i="7"/>
  <c r="ES44" i="7"/>
  <c r="EC44" i="7"/>
  <c r="DM44" i="7"/>
  <c r="CW44" i="7"/>
  <c r="BV44" i="7"/>
  <c r="BF44" i="7"/>
  <c r="AP44" i="7"/>
  <c r="Z44" i="7"/>
  <c r="J44" i="7"/>
  <c r="E44" i="7"/>
  <c r="VE44" i="7" s="1"/>
  <c r="VD43" i="7"/>
  <c r="VC43" i="7"/>
  <c r="VB43" i="7"/>
  <c r="VA43" i="7"/>
  <c r="UZ43" i="7"/>
  <c r="UY43" i="7"/>
  <c r="UX43" i="7"/>
  <c r="UW43" i="7"/>
  <c r="UV43" i="7"/>
  <c r="UU43" i="7"/>
  <c r="UT43" i="7"/>
  <c r="US43" i="7"/>
  <c r="UR43" i="7"/>
  <c r="UQ43" i="7"/>
  <c r="UP43" i="7"/>
  <c r="UO43" i="7"/>
  <c r="UN43" i="7"/>
  <c r="UM43" i="7"/>
  <c r="UL43" i="7"/>
  <c r="UK43" i="7"/>
  <c r="UJ43" i="7"/>
  <c r="UI43" i="7"/>
  <c r="UH43" i="7"/>
  <c r="UG43" i="7"/>
  <c r="UF43" i="7"/>
  <c r="UD43" i="7"/>
  <c r="UC43" i="7"/>
  <c r="UB43" i="7"/>
  <c r="UA43" i="7"/>
  <c r="TZ43" i="7"/>
  <c r="TY43" i="7"/>
  <c r="TX43" i="7"/>
  <c r="TW43" i="7"/>
  <c r="TV43" i="7"/>
  <c r="TU43" i="7"/>
  <c r="TT43" i="7"/>
  <c r="TS43" i="7"/>
  <c r="TR43" i="7"/>
  <c r="TQ43" i="7"/>
  <c r="TP43" i="7"/>
  <c r="TN43" i="7"/>
  <c r="TM43" i="7"/>
  <c r="TL43" i="7"/>
  <c r="TK43" i="7"/>
  <c r="TJ43" i="7"/>
  <c r="TI43" i="7"/>
  <c r="TH43" i="7"/>
  <c r="TG43" i="7"/>
  <c r="TF43" i="7"/>
  <c r="TE43" i="7"/>
  <c r="TD43" i="7"/>
  <c r="TC43" i="7"/>
  <c r="TB43" i="7"/>
  <c r="TA43" i="7"/>
  <c r="SZ43" i="7"/>
  <c r="SX43" i="7"/>
  <c r="SW43" i="7"/>
  <c r="SV43" i="7"/>
  <c r="SU43" i="7"/>
  <c r="ST43" i="7"/>
  <c r="SS43" i="7"/>
  <c r="SR43" i="7"/>
  <c r="SQ43" i="7"/>
  <c r="SP43" i="7"/>
  <c r="SO43" i="7"/>
  <c r="SN43" i="7"/>
  <c r="SM43" i="7"/>
  <c r="SL43" i="7"/>
  <c r="SK43" i="7"/>
  <c r="SJ43" i="7"/>
  <c r="SH43" i="7"/>
  <c r="SG43" i="7"/>
  <c r="SF43" i="7"/>
  <c r="SE43" i="7"/>
  <c r="SD43" i="7"/>
  <c r="SC43" i="7"/>
  <c r="SB43" i="7"/>
  <c r="SA43" i="7"/>
  <c r="RZ43" i="7"/>
  <c r="RY43" i="7"/>
  <c r="RX43" i="7"/>
  <c r="RW43" i="7"/>
  <c r="RV43" i="7"/>
  <c r="RU43" i="7"/>
  <c r="RT43" i="7"/>
  <c r="RR43" i="7"/>
  <c r="RQ43" i="7"/>
  <c r="RP43" i="7"/>
  <c r="RO43" i="7"/>
  <c r="RN43" i="7"/>
  <c r="RM43" i="7"/>
  <c r="RL43" i="7"/>
  <c r="RK43" i="7"/>
  <c r="RJ43" i="7"/>
  <c r="RI43" i="7"/>
  <c r="RH43" i="7"/>
  <c r="RG43" i="7"/>
  <c r="RF43" i="7"/>
  <c r="RE43" i="7"/>
  <c r="RD43" i="7"/>
  <c r="RC43" i="7"/>
  <c r="RB43" i="7"/>
  <c r="RA43" i="7"/>
  <c r="QZ43" i="7"/>
  <c r="QY43" i="7"/>
  <c r="QX43" i="7"/>
  <c r="QW43" i="7"/>
  <c r="QV43" i="7"/>
  <c r="QU43" i="7"/>
  <c r="QT43" i="7"/>
  <c r="QS43" i="7"/>
  <c r="QQ43" i="7"/>
  <c r="QP43" i="7"/>
  <c r="QO43" i="7"/>
  <c r="QN43" i="7"/>
  <c r="QM43" i="7"/>
  <c r="QL43" i="7"/>
  <c r="QK43" i="7"/>
  <c r="QJ43" i="7"/>
  <c r="QI43" i="7"/>
  <c r="QH43" i="7"/>
  <c r="QG43" i="7"/>
  <c r="QF43" i="7"/>
  <c r="QE43" i="7"/>
  <c r="QD43" i="7"/>
  <c r="QC43" i="7"/>
  <c r="QA43" i="7"/>
  <c r="PZ43" i="7"/>
  <c r="PY43" i="7"/>
  <c r="PX43" i="7"/>
  <c r="PW43" i="7"/>
  <c r="PV43" i="7"/>
  <c r="PU43" i="7"/>
  <c r="PT43" i="7"/>
  <c r="PS43" i="7"/>
  <c r="PR43" i="7"/>
  <c r="PQ43" i="7"/>
  <c r="PP43" i="7"/>
  <c r="PO43" i="7"/>
  <c r="PN43" i="7"/>
  <c r="PM43" i="7"/>
  <c r="PK43" i="7"/>
  <c r="PJ43" i="7"/>
  <c r="PI43" i="7"/>
  <c r="PH43" i="7"/>
  <c r="PG43" i="7"/>
  <c r="PF43" i="7"/>
  <c r="PE43" i="7"/>
  <c r="PD43" i="7"/>
  <c r="PC43" i="7"/>
  <c r="PB43" i="7"/>
  <c r="PA43" i="7"/>
  <c r="OZ43" i="7"/>
  <c r="OY43" i="7"/>
  <c r="OX43" i="7"/>
  <c r="OW43" i="7"/>
  <c r="OU43" i="7"/>
  <c r="OT43" i="7"/>
  <c r="OS43" i="7"/>
  <c r="OR43" i="7"/>
  <c r="OQ43" i="7"/>
  <c r="OP43" i="7"/>
  <c r="OO43" i="7"/>
  <c r="ON43" i="7"/>
  <c r="OM43" i="7"/>
  <c r="OL43" i="7"/>
  <c r="OK43" i="7"/>
  <c r="OJ43" i="7"/>
  <c r="OI43" i="7"/>
  <c r="OH43" i="7"/>
  <c r="OG43" i="7"/>
  <c r="OE43" i="7"/>
  <c r="OD43" i="7"/>
  <c r="OC43" i="7"/>
  <c r="OB43" i="7"/>
  <c r="OA43" i="7"/>
  <c r="NZ43" i="7"/>
  <c r="NY43" i="7"/>
  <c r="NX43" i="7"/>
  <c r="NW43" i="7"/>
  <c r="NV43" i="7"/>
  <c r="NU43" i="7"/>
  <c r="NT43" i="7"/>
  <c r="NS43" i="7"/>
  <c r="NR43" i="7"/>
  <c r="NQ43" i="7"/>
  <c r="NO43" i="7"/>
  <c r="NN43" i="7"/>
  <c r="NM43" i="7"/>
  <c r="NL43" i="7"/>
  <c r="NK43" i="7"/>
  <c r="NJ43" i="7"/>
  <c r="NI43" i="7"/>
  <c r="NH43" i="7"/>
  <c r="NG43" i="7"/>
  <c r="NF43" i="7"/>
  <c r="NE43" i="7"/>
  <c r="ND43" i="7"/>
  <c r="NC43" i="7"/>
  <c r="NB43" i="7"/>
  <c r="NA43" i="7"/>
  <c r="MY43" i="7"/>
  <c r="MX43" i="7"/>
  <c r="MW43" i="7"/>
  <c r="MV43" i="7"/>
  <c r="MU43" i="7"/>
  <c r="MT43" i="7"/>
  <c r="MS43" i="7"/>
  <c r="MR43" i="7"/>
  <c r="MQ43" i="7"/>
  <c r="MP43" i="7"/>
  <c r="MO43" i="7"/>
  <c r="MN43" i="7"/>
  <c r="MM43" i="7"/>
  <c r="ML43" i="7"/>
  <c r="MK43" i="7"/>
  <c r="MI43" i="7"/>
  <c r="MH43" i="7"/>
  <c r="MG43" i="7"/>
  <c r="MF43" i="7"/>
  <c r="ME43" i="7"/>
  <c r="MD43" i="7"/>
  <c r="MC43" i="7"/>
  <c r="MB43" i="7"/>
  <c r="MA43" i="7"/>
  <c r="LZ43" i="7"/>
  <c r="LY43" i="7"/>
  <c r="LX43" i="7"/>
  <c r="LW43" i="7"/>
  <c r="LV43" i="7"/>
  <c r="LU43" i="7"/>
  <c r="LS43" i="7"/>
  <c r="LR43" i="7"/>
  <c r="LQ43" i="7"/>
  <c r="LP43" i="7"/>
  <c r="LO43" i="7"/>
  <c r="LN43" i="7"/>
  <c r="LM43" i="7"/>
  <c r="LL43" i="7"/>
  <c r="LK43" i="7"/>
  <c r="LJ43" i="7"/>
  <c r="LI43" i="7"/>
  <c r="LH43" i="7"/>
  <c r="LG43" i="7"/>
  <c r="LF43" i="7"/>
  <c r="LE43" i="7"/>
  <c r="LC43" i="7"/>
  <c r="LB43" i="7"/>
  <c r="LA43" i="7"/>
  <c r="KZ43" i="7"/>
  <c r="KY43" i="7"/>
  <c r="KX43" i="7"/>
  <c r="KW43" i="7"/>
  <c r="KV43" i="7"/>
  <c r="KU43" i="7"/>
  <c r="KT43" i="7"/>
  <c r="KS43" i="7"/>
  <c r="KR43" i="7"/>
  <c r="KQ43" i="7"/>
  <c r="KP43" i="7"/>
  <c r="KO43" i="7"/>
  <c r="KN43" i="7"/>
  <c r="KM43" i="7"/>
  <c r="KL43" i="7"/>
  <c r="KK43" i="7"/>
  <c r="KJ43" i="7"/>
  <c r="KI43" i="7"/>
  <c r="KH43" i="7"/>
  <c r="KG43" i="7"/>
  <c r="KF43" i="7"/>
  <c r="KE43" i="7"/>
  <c r="KD43" i="7"/>
  <c r="KB43" i="7"/>
  <c r="KA43" i="7"/>
  <c r="JZ43" i="7"/>
  <c r="JY43" i="7"/>
  <c r="JX43" i="7"/>
  <c r="JW43" i="7"/>
  <c r="JV43" i="7"/>
  <c r="JU43" i="7"/>
  <c r="JT43" i="7"/>
  <c r="JS43" i="7"/>
  <c r="JR43" i="7"/>
  <c r="JQ43" i="7"/>
  <c r="JP43" i="7"/>
  <c r="JO43" i="7"/>
  <c r="JN43" i="7"/>
  <c r="JL43" i="7"/>
  <c r="JK43" i="7"/>
  <c r="JJ43" i="7"/>
  <c r="JI43" i="7"/>
  <c r="JH43" i="7"/>
  <c r="JG43" i="7"/>
  <c r="JF43" i="7"/>
  <c r="JE43" i="7"/>
  <c r="JD43" i="7"/>
  <c r="JC43" i="7"/>
  <c r="JB43" i="7"/>
  <c r="JA43" i="7"/>
  <c r="IZ43" i="7"/>
  <c r="IY43" i="7"/>
  <c r="IX43" i="7"/>
  <c r="IV43" i="7"/>
  <c r="IU43" i="7"/>
  <c r="IT43" i="7"/>
  <c r="IS43" i="7"/>
  <c r="IR43" i="7"/>
  <c r="IQ43" i="7"/>
  <c r="IP43" i="7"/>
  <c r="IO43" i="7"/>
  <c r="IN43" i="7"/>
  <c r="IM43" i="7"/>
  <c r="IL43" i="7"/>
  <c r="IK43" i="7"/>
  <c r="IJ43" i="7"/>
  <c r="II43" i="7"/>
  <c r="IH43" i="7"/>
  <c r="IF43" i="7"/>
  <c r="IE43" i="7"/>
  <c r="ID43" i="7"/>
  <c r="IC43" i="7"/>
  <c r="IB43" i="7"/>
  <c r="IA43" i="7"/>
  <c r="HZ43" i="7"/>
  <c r="HY43" i="7"/>
  <c r="HX43" i="7"/>
  <c r="HW43" i="7"/>
  <c r="HV43" i="7"/>
  <c r="HU43" i="7"/>
  <c r="HT43" i="7"/>
  <c r="HS43" i="7"/>
  <c r="HR43" i="7"/>
  <c r="HP43" i="7"/>
  <c r="HO43" i="7"/>
  <c r="HN43" i="7"/>
  <c r="HM43" i="7"/>
  <c r="HL43" i="7"/>
  <c r="HK43" i="7"/>
  <c r="HJ43" i="7"/>
  <c r="HI43" i="7"/>
  <c r="HH43" i="7"/>
  <c r="HG43" i="7"/>
  <c r="HF43" i="7"/>
  <c r="HE43" i="7"/>
  <c r="HD43" i="7"/>
  <c r="HC43" i="7"/>
  <c r="HB43" i="7"/>
  <c r="HA43" i="7"/>
  <c r="GZ43" i="7"/>
  <c r="GY43" i="7"/>
  <c r="GX43" i="7"/>
  <c r="GW43" i="7"/>
  <c r="GV43" i="7"/>
  <c r="GU43" i="7"/>
  <c r="GT43" i="7"/>
  <c r="GS43" i="7"/>
  <c r="GR43" i="7"/>
  <c r="GQ43" i="7"/>
  <c r="GP43" i="7"/>
  <c r="GN43" i="7"/>
  <c r="GM43" i="7"/>
  <c r="GL43" i="7"/>
  <c r="GK43" i="7"/>
  <c r="GJ43" i="7"/>
  <c r="GI43" i="7"/>
  <c r="GH43" i="7"/>
  <c r="GG43" i="7"/>
  <c r="GF43" i="7"/>
  <c r="GE43" i="7"/>
  <c r="GD43" i="7"/>
  <c r="GC43" i="7"/>
  <c r="GB43" i="7"/>
  <c r="GA43" i="7"/>
  <c r="FZ43" i="7"/>
  <c r="FX43" i="7"/>
  <c r="FW43" i="7"/>
  <c r="FV43" i="7"/>
  <c r="FU43" i="7"/>
  <c r="FT43" i="7"/>
  <c r="FS43" i="7"/>
  <c r="FR43" i="7"/>
  <c r="FQ43" i="7"/>
  <c r="FP43" i="7"/>
  <c r="FO43" i="7"/>
  <c r="FN43" i="7"/>
  <c r="FM43" i="7"/>
  <c r="FL43" i="7"/>
  <c r="FK43" i="7"/>
  <c r="FJ43" i="7"/>
  <c r="FH43" i="7"/>
  <c r="FG43" i="7"/>
  <c r="FF43" i="7"/>
  <c r="FE43" i="7"/>
  <c r="FD43" i="7"/>
  <c r="FC43" i="7"/>
  <c r="FB43" i="7"/>
  <c r="FA43" i="7"/>
  <c r="EZ43" i="7"/>
  <c r="EY43" i="7"/>
  <c r="EX43" i="7"/>
  <c r="EW43" i="7"/>
  <c r="EV43" i="7"/>
  <c r="EU43" i="7"/>
  <c r="ET43" i="7"/>
  <c r="ER43" i="7"/>
  <c r="EQ43" i="7"/>
  <c r="EP43" i="7"/>
  <c r="EO43" i="7"/>
  <c r="EN43" i="7"/>
  <c r="EM43" i="7"/>
  <c r="EL43" i="7"/>
  <c r="EK43" i="7"/>
  <c r="EJ43" i="7"/>
  <c r="EI43" i="7"/>
  <c r="EH43" i="7"/>
  <c r="EG43" i="7"/>
  <c r="EF43" i="7"/>
  <c r="EE43" i="7"/>
  <c r="ED43" i="7"/>
  <c r="EB43" i="7"/>
  <c r="EA43" i="7"/>
  <c r="DZ43" i="7"/>
  <c r="DY43" i="7"/>
  <c r="DX43" i="7"/>
  <c r="DW43" i="7"/>
  <c r="DV43" i="7"/>
  <c r="DU43" i="7"/>
  <c r="DT43" i="7"/>
  <c r="DS43" i="7"/>
  <c r="DR43" i="7"/>
  <c r="DQ43" i="7"/>
  <c r="DP43" i="7"/>
  <c r="DO43" i="7"/>
  <c r="DN43" i="7"/>
  <c r="DL43" i="7"/>
  <c r="DK43" i="7"/>
  <c r="DJ43" i="7"/>
  <c r="DI43" i="7"/>
  <c r="DH43" i="7"/>
  <c r="DG43" i="7"/>
  <c r="DF43" i="7"/>
  <c r="DE43" i="7"/>
  <c r="DD43" i="7"/>
  <c r="DC43" i="7"/>
  <c r="DB43" i="7"/>
  <c r="DA43" i="7"/>
  <c r="CZ43" i="7"/>
  <c r="CY43" i="7"/>
  <c r="CX43" i="7"/>
  <c r="CV43" i="7"/>
  <c r="CU43" i="7"/>
  <c r="CT43" i="7"/>
  <c r="CS43" i="7"/>
  <c r="CR43" i="7"/>
  <c r="CQ43" i="7"/>
  <c r="CP43" i="7"/>
  <c r="CO43" i="7"/>
  <c r="CN43" i="7"/>
  <c r="CM43" i="7"/>
  <c r="CL43" i="7"/>
  <c r="CK43" i="7"/>
  <c r="CJ43" i="7"/>
  <c r="CI43" i="7"/>
  <c r="CH43" i="7"/>
  <c r="CG43" i="7"/>
  <c r="CF43" i="7"/>
  <c r="CE43" i="7"/>
  <c r="CD43" i="7"/>
  <c r="CC43" i="7"/>
  <c r="CB43" i="7"/>
  <c r="CA43" i="7"/>
  <c r="BZ43" i="7"/>
  <c r="BY43" i="7"/>
  <c r="BX43" i="7"/>
  <c r="BW43" i="7"/>
  <c r="BU43" i="7"/>
  <c r="BT43" i="7"/>
  <c r="BS43" i="7"/>
  <c r="BR43" i="7"/>
  <c r="BQ43" i="7"/>
  <c r="BP43" i="7"/>
  <c r="BO43" i="7"/>
  <c r="BN43" i="7"/>
  <c r="BM43" i="7"/>
  <c r="BL43" i="7"/>
  <c r="BK43" i="7"/>
  <c r="BJ43" i="7"/>
  <c r="BI43" i="7"/>
  <c r="BH43" i="7"/>
  <c r="BG43" i="7"/>
  <c r="BE43" i="7"/>
  <c r="BD43" i="7"/>
  <c r="BC43" i="7"/>
  <c r="BB43" i="7"/>
  <c r="BA43" i="7"/>
  <c r="AZ43" i="7"/>
  <c r="AY43" i="7"/>
  <c r="AX43" i="7"/>
  <c r="AW43" i="7"/>
  <c r="AV43" i="7"/>
  <c r="AU43" i="7"/>
  <c r="AT43" i="7"/>
  <c r="AS43" i="7"/>
  <c r="AR43" i="7"/>
  <c r="AQ43" i="7"/>
  <c r="AO43" i="7"/>
  <c r="AN43" i="7"/>
  <c r="AM43" i="7"/>
  <c r="AL43" i="7"/>
  <c r="AK43" i="7"/>
  <c r="AJ43" i="7"/>
  <c r="AI43" i="7"/>
  <c r="AH43" i="7"/>
  <c r="AG43" i="7"/>
  <c r="AF43" i="7"/>
  <c r="AE43" i="7"/>
  <c r="AD43" i="7"/>
  <c r="AC43" i="7"/>
  <c r="AB43" i="7"/>
  <c r="AA43" i="7"/>
  <c r="Y43" i="7"/>
  <c r="X43" i="7"/>
  <c r="W43" i="7"/>
  <c r="V43" i="7"/>
  <c r="U43" i="7"/>
  <c r="T43" i="7"/>
  <c r="S43" i="7"/>
  <c r="R43" i="7"/>
  <c r="Q43" i="7"/>
  <c r="P43" i="7"/>
  <c r="O43" i="7"/>
  <c r="N43" i="7"/>
  <c r="M43" i="7"/>
  <c r="L43" i="7"/>
  <c r="K43" i="7"/>
  <c r="I43" i="7"/>
  <c r="H43" i="7"/>
  <c r="G43" i="7"/>
  <c r="F43" i="7"/>
  <c r="UE42" i="7"/>
  <c r="TO42" i="7"/>
  <c r="SY42" i="7"/>
  <c r="SI42" i="7"/>
  <c r="RS42" i="7"/>
  <c r="QR42" i="7"/>
  <c r="QB42" i="7"/>
  <c r="PL42" i="7"/>
  <c r="OV42" i="7"/>
  <c r="OF42" i="7"/>
  <c r="NP42" i="7"/>
  <c r="MZ42" i="7"/>
  <c r="MJ42" i="7"/>
  <c r="LT42" i="7"/>
  <c r="LD42" i="7"/>
  <c r="KC42" i="7"/>
  <c r="JM42" i="7"/>
  <c r="IW42" i="7"/>
  <c r="IG42" i="7"/>
  <c r="HQ42" i="7"/>
  <c r="GO42" i="7"/>
  <c r="FY42" i="7"/>
  <c r="FI42" i="7"/>
  <c r="ES42" i="7"/>
  <c r="EC42" i="7"/>
  <c r="DM42" i="7"/>
  <c r="CW42" i="7"/>
  <c r="BV42" i="7"/>
  <c r="BF42" i="7"/>
  <c r="AP42" i="7"/>
  <c r="Z42" i="7"/>
  <c r="J42" i="7"/>
  <c r="E42" i="7"/>
  <c r="VE42" i="7" s="1"/>
  <c r="UE41" i="7"/>
  <c r="TO41" i="7"/>
  <c r="SY41" i="7"/>
  <c r="SI41" i="7"/>
  <c r="RS41" i="7"/>
  <c r="QR41" i="7"/>
  <c r="QB41" i="7"/>
  <c r="PL41" i="7"/>
  <c r="OV41" i="7"/>
  <c r="OF41" i="7"/>
  <c r="NP41" i="7"/>
  <c r="MZ41" i="7"/>
  <c r="MJ41" i="7"/>
  <c r="LT41" i="7"/>
  <c r="LD41" i="7"/>
  <c r="KC41" i="7"/>
  <c r="JM41" i="7"/>
  <c r="IW41" i="7"/>
  <c r="IG41" i="7"/>
  <c r="HQ41" i="7"/>
  <c r="GO41" i="7"/>
  <c r="FY41" i="7"/>
  <c r="FI41" i="7"/>
  <c r="ES41" i="7"/>
  <c r="EC41" i="7"/>
  <c r="DM41" i="7"/>
  <c r="CW41" i="7"/>
  <c r="BV41" i="7"/>
  <c r="BF41" i="7"/>
  <c r="AP41" i="7"/>
  <c r="Z41" i="7"/>
  <c r="J41" i="7"/>
  <c r="E41" i="7"/>
  <c r="VE41" i="7" s="1"/>
  <c r="UE40" i="7"/>
  <c r="TO40" i="7"/>
  <c r="SY40" i="7"/>
  <c r="SI40" i="7"/>
  <c r="RS40" i="7"/>
  <c r="QR40" i="7"/>
  <c r="QB40" i="7"/>
  <c r="PL40" i="7"/>
  <c r="OV40" i="7"/>
  <c r="OF40" i="7"/>
  <c r="NP40" i="7"/>
  <c r="MZ40" i="7"/>
  <c r="MJ40" i="7"/>
  <c r="LT40" i="7"/>
  <c r="LD40" i="7"/>
  <c r="KC40" i="7"/>
  <c r="JM40" i="7"/>
  <c r="IW40" i="7"/>
  <c r="IG40" i="7"/>
  <c r="HQ40" i="7"/>
  <c r="GO40" i="7"/>
  <c r="FY40" i="7"/>
  <c r="FI40" i="7"/>
  <c r="ES40" i="7"/>
  <c r="EC40" i="7"/>
  <c r="DM40" i="7"/>
  <c r="CW40" i="7"/>
  <c r="BV40" i="7"/>
  <c r="BF40" i="7"/>
  <c r="AP40" i="7"/>
  <c r="Z40" i="7"/>
  <c r="J40" i="7"/>
  <c r="E40" i="7"/>
  <c r="VE40" i="7" s="1"/>
  <c r="UE39" i="7"/>
  <c r="TO39" i="7"/>
  <c r="SY39" i="7"/>
  <c r="SI39" i="7"/>
  <c r="RS39" i="7"/>
  <c r="QR39" i="7"/>
  <c r="QB39" i="7"/>
  <c r="PL39" i="7"/>
  <c r="OV39" i="7"/>
  <c r="OF39" i="7"/>
  <c r="NP39" i="7"/>
  <c r="MZ39" i="7"/>
  <c r="MJ39" i="7"/>
  <c r="LT39" i="7"/>
  <c r="LD39" i="7"/>
  <c r="KC39" i="7"/>
  <c r="JM39" i="7"/>
  <c r="IW39" i="7"/>
  <c r="IG39" i="7"/>
  <c r="HQ39" i="7"/>
  <c r="GO39" i="7"/>
  <c r="FY39" i="7"/>
  <c r="FI39" i="7"/>
  <c r="ES39" i="7"/>
  <c r="EC39" i="7"/>
  <c r="DM39" i="7"/>
  <c r="CW39" i="7"/>
  <c r="BV39" i="7"/>
  <c r="BF39" i="7"/>
  <c r="AP39" i="7"/>
  <c r="Z39" i="7"/>
  <c r="J39" i="7"/>
  <c r="E39" i="7"/>
  <c r="VD38" i="7"/>
  <c r="VC38" i="7"/>
  <c r="VB38" i="7"/>
  <c r="VA38" i="7"/>
  <c r="UZ38" i="7"/>
  <c r="UY38" i="7"/>
  <c r="UX38" i="7"/>
  <c r="UW38" i="7"/>
  <c r="UV38" i="7"/>
  <c r="UU38" i="7"/>
  <c r="UT38" i="7"/>
  <c r="US38" i="7"/>
  <c r="UR38" i="7"/>
  <c r="UQ38" i="7"/>
  <c r="UP38" i="7"/>
  <c r="UO38" i="7"/>
  <c r="UN38" i="7"/>
  <c r="UM38" i="7"/>
  <c r="UL38" i="7"/>
  <c r="UK38" i="7"/>
  <c r="UJ38" i="7"/>
  <c r="UI38" i="7"/>
  <c r="UH38" i="7"/>
  <c r="UG38" i="7"/>
  <c r="UF38" i="7"/>
  <c r="UD38" i="7"/>
  <c r="UC38" i="7"/>
  <c r="UB38" i="7"/>
  <c r="UA38" i="7"/>
  <c r="TZ38" i="7"/>
  <c r="TY38" i="7"/>
  <c r="TX38" i="7"/>
  <c r="TW38" i="7"/>
  <c r="TV38" i="7"/>
  <c r="TU38" i="7"/>
  <c r="TT38" i="7"/>
  <c r="TS38" i="7"/>
  <c r="TR38" i="7"/>
  <c r="TQ38" i="7"/>
  <c r="TP38" i="7"/>
  <c r="TN38" i="7"/>
  <c r="TM38" i="7"/>
  <c r="TL38" i="7"/>
  <c r="TK38" i="7"/>
  <c r="TJ38" i="7"/>
  <c r="TI38" i="7"/>
  <c r="TH38" i="7"/>
  <c r="TG38" i="7"/>
  <c r="TF38" i="7"/>
  <c r="TE38" i="7"/>
  <c r="TD38" i="7"/>
  <c r="TC38" i="7"/>
  <c r="TB38" i="7"/>
  <c r="TA38" i="7"/>
  <c r="SZ38" i="7"/>
  <c r="SX38" i="7"/>
  <c r="SW38" i="7"/>
  <c r="SV38" i="7"/>
  <c r="SU38" i="7"/>
  <c r="ST38" i="7"/>
  <c r="SS38" i="7"/>
  <c r="SR38" i="7"/>
  <c r="SQ38" i="7"/>
  <c r="SP38" i="7"/>
  <c r="SO38" i="7"/>
  <c r="SN38" i="7"/>
  <c r="SM38" i="7"/>
  <c r="SL38" i="7"/>
  <c r="SK38" i="7"/>
  <c r="SJ38" i="7"/>
  <c r="SH38" i="7"/>
  <c r="SG38" i="7"/>
  <c r="SF38" i="7"/>
  <c r="SE38" i="7"/>
  <c r="SD38" i="7"/>
  <c r="SC38" i="7"/>
  <c r="SB38" i="7"/>
  <c r="SA38" i="7"/>
  <c r="RZ38" i="7"/>
  <c r="RY38" i="7"/>
  <c r="RX38" i="7"/>
  <c r="RW38" i="7"/>
  <c r="RV38" i="7"/>
  <c r="RU38" i="7"/>
  <c r="RT38" i="7"/>
  <c r="RR38" i="7"/>
  <c r="RQ38" i="7"/>
  <c r="RP38" i="7"/>
  <c r="RO38" i="7"/>
  <c r="RN38" i="7"/>
  <c r="RM38" i="7"/>
  <c r="RL38" i="7"/>
  <c r="RK38" i="7"/>
  <c r="RJ38" i="7"/>
  <c r="RI38" i="7"/>
  <c r="RH38" i="7"/>
  <c r="RG38" i="7"/>
  <c r="RF38" i="7"/>
  <c r="RE38" i="7"/>
  <c r="RD38" i="7"/>
  <c r="RC38" i="7"/>
  <c r="RB38" i="7"/>
  <c r="RA38" i="7"/>
  <c r="QZ38" i="7"/>
  <c r="QY38" i="7"/>
  <c r="QX38" i="7"/>
  <c r="QW38" i="7"/>
  <c r="QV38" i="7"/>
  <c r="QU38" i="7"/>
  <c r="QT38" i="7"/>
  <c r="QS38" i="7"/>
  <c r="QQ38" i="7"/>
  <c r="QP38" i="7"/>
  <c r="QO38" i="7"/>
  <c r="QN38" i="7"/>
  <c r="QM38" i="7"/>
  <c r="QL38" i="7"/>
  <c r="QK38" i="7"/>
  <c r="QJ38" i="7"/>
  <c r="QI38" i="7"/>
  <c r="QH38" i="7"/>
  <c r="QG38" i="7"/>
  <c r="QF38" i="7"/>
  <c r="QE38" i="7"/>
  <c r="QD38" i="7"/>
  <c r="QC38" i="7"/>
  <c r="QA38" i="7"/>
  <c r="PZ38" i="7"/>
  <c r="PY38" i="7"/>
  <c r="PX38" i="7"/>
  <c r="PW38" i="7"/>
  <c r="PV38" i="7"/>
  <c r="PU38" i="7"/>
  <c r="PT38" i="7"/>
  <c r="PS38" i="7"/>
  <c r="PR38" i="7"/>
  <c r="PQ38" i="7"/>
  <c r="PP38" i="7"/>
  <c r="PO38" i="7"/>
  <c r="PN38" i="7"/>
  <c r="PM38" i="7"/>
  <c r="PK38" i="7"/>
  <c r="PJ38" i="7"/>
  <c r="PI38" i="7"/>
  <c r="PH38" i="7"/>
  <c r="PG38" i="7"/>
  <c r="PF38" i="7"/>
  <c r="PE38" i="7"/>
  <c r="PD38" i="7"/>
  <c r="PC38" i="7"/>
  <c r="PB38" i="7"/>
  <c r="PA38" i="7"/>
  <c r="OZ38" i="7"/>
  <c r="OY38" i="7"/>
  <c r="OX38" i="7"/>
  <c r="OW38" i="7"/>
  <c r="OU38" i="7"/>
  <c r="OT38" i="7"/>
  <c r="OS38" i="7"/>
  <c r="OR38" i="7"/>
  <c r="OQ38" i="7"/>
  <c r="OP38" i="7"/>
  <c r="OO38" i="7"/>
  <c r="ON38" i="7"/>
  <c r="OM38" i="7"/>
  <c r="OL38" i="7"/>
  <c r="OK38" i="7"/>
  <c r="OJ38" i="7"/>
  <c r="OI38" i="7"/>
  <c r="OH38" i="7"/>
  <c r="OG38" i="7"/>
  <c r="OE38" i="7"/>
  <c r="OD38" i="7"/>
  <c r="OC38" i="7"/>
  <c r="OB38" i="7"/>
  <c r="OA38" i="7"/>
  <c r="NZ38" i="7"/>
  <c r="NY38" i="7"/>
  <c r="NX38" i="7"/>
  <c r="NW38" i="7"/>
  <c r="NV38" i="7"/>
  <c r="NU38" i="7"/>
  <c r="NT38" i="7"/>
  <c r="NS38" i="7"/>
  <c r="NR38" i="7"/>
  <c r="NQ38" i="7"/>
  <c r="NO38" i="7"/>
  <c r="NN38" i="7"/>
  <c r="NM38" i="7"/>
  <c r="NL38" i="7"/>
  <c r="NK38" i="7"/>
  <c r="NJ38" i="7"/>
  <c r="NI38" i="7"/>
  <c r="NH38" i="7"/>
  <c r="NG38" i="7"/>
  <c r="NF38" i="7"/>
  <c r="NE38" i="7"/>
  <c r="ND38" i="7"/>
  <c r="NC38" i="7"/>
  <c r="NB38" i="7"/>
  <c r="NA38" i="7"/>
  <c r="MY38" i="7"/>
  <c r="MX38" i="7"/>
  <c r="MW38" i="7"/>
  <c r="MV38" i="7"/>
  <c r="MU38" i="7"/>
  <c r="MT38" i="7"/>
  <c r="MS38" i="7"/>
  <c r="MR38" i="7"/>
  <c r="MQ38" i="7"/>
  <c r="MP38" i="7"/>
  <c r="MO38" i="7"/>
  <c r="MN38" i="7"/>
  <c r="MM38" i="7"/>
  <c r="ML38" i="7"/>
  <c r="MK38" i="7"/>
  <c r="MI38" i="7"/>
  <c r="MH38" i="7"/>
  <c r="MG38" i="7"/>
  <c r="MF38" i="7"/>
  <c r="ME38" i="7"/>
  <c r="MD38" i="7"/>
  <c r="MC38" i="7"/>
  <c r="MB38" i="7"/>
  <c r="MA38" i="7"/>
  <c r="LZ38" i="7"/>
  <c r="LY38" i="7"/>
  <c r="LX38" i="7"/>
  <c r="LW38" i="7"/>
  <c r="LV38" i="7"/>
  <c r="LU38" i="7"/>
  <c r="LS38" i="7"/>
  <c r="LR38" i="7"/>
  <c r="LQ38" i="7"/>
  <c r="LP38" i="7"/>
  <c r="LO38" i="7"/>
  <c r="LN38" i="7"/>
  <c r="LM38" i="7"/>
  <c r="LL38" i="7"/>
  <c r="LK38" i="7"/>
  <c r="LJ38" i="7"/>
  <c r="LI38" i="7"/>
  <c r="LH38" i="7"/>
  <c r="LG38" i="7"/>
  <c r="LF38" i="7"/>
  <c r="LE38" i="7"/>
  <c r="LC38" i="7"/>
  <c r="LB38" i="7"/>
  <c r="LA38" i="7"/>
  <c r="KZ38" i="7"/>
  <c r="KY38" i="7"/>
  <c r="KX38" i="7"/>
  <c r="KW38" i="7"/>
  <c r="KV38" i="7"/>
  <c r="KU38" i="7"/>
  <c r="KT38" i="7"/>
  <c r="KS38" i="7"/>
  <c r="KR38" i="7"/>
  <c r="KQ38" i="7"/>
  <c r="KP38" i="7"/>
  <c r="KO38" i="7"/>
  <c r="KN38" i="7"/>
  <c r="KM38" i="7"/>
  <c r="KL38" i="7"/>
  <c r="KK38" i="7"/>
  <c r="KJ38" i="7"/>
  <c r="KI38" i="7"/>
  <c r="KH38" i="7"/>
  <c r="KG38" i="7"/>
  <c r="KF38" i="7"/>
  <c r="KE38" i="7"/>
  <c r="KD38" i="7"/>
  <c r="KB38" i="7"/>
  <c r="KA38" i="7"/>
  <c r="JZ38" i="7"/>
  <c r="JY38" i="7"/>
  <c r="JX38" i="7"/>
  <c r="JW38" i="7"/>
  <c r="JV38" i="7"/>
  <c r="JU38" i="7"/>
  <c r="JT38" i="7"/>
  <c r="JS38" i="7"/>
  <c r="JR38" i="7"/>
  <c r="JQ38" i="7"/>
  <c r="JP38" i="7"/>
  <c r="JO38" i="7"/>
  <c r="JN38" i="7"/>
  <c r="JL38" i="7"/>
  <c r="JK38" i="7"/>
  <c r="JJ38" i="7"/>
  <c r="JI38" i="7"/>
  <c r="JH38" i="7"/>
  <c r="JG38" i="7"/>
  <c r="JF38" i="7"/>
  <c r="JE38" i="7"/>
  <c r="JD38" i="7"/>
  <c r="JC38" i="7"/>
  <c r="JB38" i="7"/>
  <c r="JA38" i="7"/>
  <c r="IZ38" i="7"/>
  <c r="IY38" i="7"/>
  <c r="IX38" i="7"/>
  <c r="IV38" i="7"/>
  <c r="IU38" i="7"/>
  <c r="IT38" i="7"/>
  <c r="IS38" i="7"/>
  <c r="IR38" i="7"/>
  <c r="IQ38" i="7"/>
  <c r="IP38" i="7"/>
  <c r="IO38" i="7"/>
  <c r="IN38" i="7"/>
  <c r="IM38" i="7"/>
  <c r="IL38" i="7"/>
  <c r="IK38" i="7"/>
  <c r="IJ38" i="7"/>
  <c r="II38" i="7"/>
  <c r="IH38" i="7"/>
  <c r="IF38" i="7"/>
  <c r="IE38" i="7"/>
  <c r="ID38" i="7"/>
  <c r="IC38" i="7"/>
  <c r="IB38" i="7"/>
  <c r="IA38" i="7"/>
  <c r="HZ38" i="7"/>
  <c r="HY38" i="7"/>
  <c r="HX38" i="7"/>
  <c r="HW38" i="7"/>
  <c r="HV38" i="7"/>
  <c r="HU38" i="7"/>
  <c r="HT38" i="7"/>
  <c r="HS38" i="7"/>
  <c r="HR38" i="7"/>
  <c r="HP38" i="7"/>
  <c r="HO38" i="7"/>
  <c r="HN38" i="7"/>
  <c r="HM38" i="7"/>
  <c r="HL38" i="7"/>
  <c r="HK38" i="7"/>
  <c r="HJ38" i="7"/>
  <c r="HI38" i="7"/>
  <c r="HH38" i="7"/>
  <c r="HG38" i="7"/>
  <c r="HF38" i="7"/>
  <c r="HE38" i="7"/>
  <c r="HD38" i="7"/>
  <c r="HC38" i="7"/>
  <c r="HB38" i="7"/>
  <c r="HA38" i="7"/>
  <c r="GZ38" i="7"/>
  <c r="GY38" i="7"/>
  <c r="GX38" i="7"/>
  <c r="GW38" i="7"/>
  <c r="GV38" i="7"/>
  <c r="GU38" i="7"/>
  <c r="GT38" i="7"/>
  <c r="GS38" i="7"/>
  <c r="GR38" i="7"/>
  <c r="GQ38" i="7"/>
  <c r="GP38" i="7"/>
  <c r="GN38" i="7"/>
  <c r="GM38" i="7"/>
  <c r="GL38" i="7"/>
  <c r="GK38" i="7"/>
  <c r="GJ38" i="7"/>
  <c r="GI38" i="7"/>
  <c r="GH38" i="7"/>
  <c r="GG38" i="7"/>
  <c r="GF38" i="7"/>
  <c r="GE38" i="7"/>
  <c r="GD38" i="7"/>
  <c r="GC38" i="7"/>
  <c r="GB38" i="7"/>
  <c r="GA38" i="7"/>
  <c r="FZ38" i="7"/>
  <c r="FX38" i="7"/>
  <c r="FW38" i="7"/>
  <c r="FV38" i="7"/>
  <c r="FU38" i="7"/>
  <c r="FT38" i="7"/>
  <c r="FS38" i="7"/>
  <c r="FR38" i="7"/>
  <c r="FQ38" i="7"/>
  <c r="FP38" i="7"/>
  <c r="FO38" i="7"/>
  <c r="FN38" i="7"/>
  <c r="FM38" i="7"/>
  <c r="FL38" i="7"/>
  <c r="FK38" i="7"/>
  <c r="FJ38" i="7"/>
  <c r="FH38" i="7"/>
  <c r="FG38" i="7"/>
  <c r="FF38" i="7"/>
  <c r="FE38" i="7"/>
  <c r="FD38" i="7"/>
  <c r="FC38" i="7"/>
  <c r="FB38" i="7"/>
  <c r="FA38" i="7"/>
  <c r="EZ38" i="7"/>
  <c r="EY38" i="7"/>
  <c r="EX38" i="7"/>
  <c r="EW38" i="7"/>
  <c r="EV38" i="7"/>
  <c r="EU38" i="7"/>
  <c r="ET38" i="7"/>
  <c r="ER38" i="7"/>
  <c r="EQ38" i="7"/>
  <c r="EP38" i="7"/>
  <c r="EO38" i="7"/>
  <c r="EN38" i="7"/>
  <c r="EM38" i="7"/>
  <c r="EL38" i="7"/>
  <c r="EK38" i="7"/>
  <c r="EJ38" i="7"/>
  <c r="EI38" i="7"/>
  <c r="EH38" i="7"/>
  <c r="EG38" i="7"/>
  <c r="EF38" i="7"/>
  <c r="EE38" i="7"/>
  <c r="ED38" i="7"/>
  <c r="EB38" i="7"/>
  <c r="EA38" i="7"/>
  <c r="DZ38" i="7"/>
  <c r="DY38" i="7"/>
  <c r="DX38" i="7"/>
  <c r="DW38" i="7"/>
  <c r="DV38" i="7"/>
  <c r="DU38" i="7"/>
  <c r="DT38" i="7"/>
  <c r="DS38" i="7"/>
  <c r="DR38" i="7"/>
  <c r="DQ38" i="7"/>
  <c r="DP38" i="7"/>
  <c r="DO38" i="7"/>
  <c r="DN38" i="7"/>
  <c r="DL38" i="7"/>
  <c r="DK38" i="7"/>
  <c r="DJ38" i="7"/>
  <c r="DI38" i="7"/>
  <c r="DH38" i="7"/>
  <c r="DG38" i="7"/>
  <c r="DF38" i="7"/>
  <c r="DE38" i="7"/>
  <c r="DD38" i="7"/>
  <c r="DC38" i="7"/>
  <c r="DB38" i="7"/>
  <c r="DA38" i="7"/>
  <c r="CZ38" i="7"/>
  <c r="CY38" i="7"/>
  <c r="CX38" i="7"/>
  <c r="CV38" i="7"/>
  <c r="CU38" i="7"/>
  <c r="CT38" i="7"/>
  <c r="CS38" i="7"/>
  <c r="CR38" i="7"/>
  <c r="CQ38" i="7"/>
  <c r="CP38" i="7"/>
  <c r="CO38" i="7"/>
  <c r="CN38" i="7"/>
  <c r="CM38" i="7"/>
  <c r="CL38" i="7"/>
  <c r="CK38" i="7"/>
  <c r="CJ38" i="7"/>
  <c r="CI38" i="7"/>
  <c r="CH38" i="7"/>
  <c r="CG38" i="7"/>
  <c r="CF38" i="7"/>
  <c r="CE38" i="7"/>
  <c r="CD38" i="7"/>
  <c r="CC38" i="7"/>
  <c r="CB38" i="7"/>
  <c r="CA38" i="7"/>
  <c r="BZ38" i="7"/>
  <c r="BY38" i="7"/>
  <c r="BX38" i="7"/>
  <c r="BW38" i="7"/>
  <c r="BU38" i="7"/>
  <c r="BT38" i="7"/>
  <c r="BS38" i="7"/>
  <c r="BR38" i="7"/>
  <c r="BQ38" i="7"/>
  <c r="BP38" i="7"/>
  <c r="BO38" i="7"/>
  <c r="BN38" i="7"/>
  <c r="BM38" i="7"/>
  <c r="BL38" i="7"/>
  <c r="BK38" i="7"/>
  <c r="BJ38" i="7"/>
  <c r="BI38" i="7"/>
  <c r="BH38" i="7"/>
  <c r="BG38" i="7"/>
  <c r="BE38" i="7"/>
  <c r="BD38" i="7"/>
  <c r="BC38" i="7"/>
  <c r="BB38" i="7"/>
  <c r="BA38" i="7"/>
  <c r="AZ38" i="7"/>
  <c r="AY38" i="7"/>
  <c r="AX38" i="7"/>
  <c r="AW38" i="7"/>
  <c r="AV38" i="7"/>
  <c r="AU38" i="7"/>
  <c r="AT38" i="7"/>
  <c r="AS38" i="7"/>
  <c r="AR38" i="7"/>
  <c r="AQ38" i="7"/>
  <c r="AO38" i="7"/>
  <c r="AN38" i="7"/>
  <c r="AM38" i="7"/>
  <c r="AL38" i="7"/>
  <c r="AK38" i="7"/>
  <c r="AJ38" i="7"/>
  <c r="AI38" i="7"/>
  <c r="AH38" i="7"/>
  <c r="AG38" i="7"/>
  <c r="AF38" i="7"/>
  <c r="AE38" i="7"/>
  <c r="AD38" i="7"/>
  <c r="AC38" i="7"/>
  <c r="AB38" i="7"/>
  <c r="AA38" i="7"/>
  <c r="Y38" i="7"/>
  <c r="X38" i="7"/>
  <c r="W38" i="7"/>
  <c r="V38" i="7"/>
  <c r="U38" i="7"/>
  <c r="T38" i="7"/>
  <c r="S38" i="7"/>
  <c r="R38" i="7"/>
  <c r="Q38" i="7"/>
  <c r="P38" i="7"/>
  <c r="O38" i="7"/>
  <c r="N38" i="7"/>
  <c r="M38" i="7"/>
  <c r="L38" i="7"/>
  <c r="K38" i="7"/>
  <c r="I38" i="7"/>
  <c r="H38" i="7"/>
  <c r="G38" i="7"/>
  <c r="F38" i="7"/>
  <c r="UE37" i="7"/>
  <c r="TO37" i="7"/>
  <c r="SY37" i="7"/>
  <c r="SI37" i="7"/>
  <c r="RS37" i="7"/>
  <c r="QR37" i="7"/>
  <c r="QB37" i="7"/>
  <c r="PL37" i="7"/>
  <c r="OV37" i="7"/>
  <c r="OF37" i="7"/>
  <c r="NP37" i="7"/>
  <c r="MZ37" i="7"/>
  <c r="MJ37" i="7"/>
  <c r="LT37" i="7"/>
  <c r="LD37" i="7"/>
  <c r="KC37" i="7"/>
  <c r="JM37" i="7"/>
  <c r="IW37" i="7"/>
  <c r="IG37" i="7"/>
  <c r="HQ37" i="7"/>
  <c r="GO37" i="7"/>
  <c r="FY37" i="7"/>
  <c r="FI37" i="7"/>
  <c r="ES37" i="7"/>
  <c r="EC37" i="7"/>
  <c r="DM37" i="7"/>
  <c r="CW37" i="7"/>
  <c r="BV37" i="7"/>
  <c r="BF37" i="7"/>
  <c r="AP37" i="7"/>
  <c r="Z37" i="7"/>
  <c r="J37" i="7"/>
  <c r="E37" i="7"/>
  <c r="VE37" i="7" s="1"/>
  <c r="UE36" i="7"/>
  <c r="TO36" i="7"/>
  <c r="SY36" i="7"/>
  <c r="SI36" i="7"/>
  <c r="RS36" i="7"/>
  <c r="QR36" i="7"/>
  <c r="QB36" i="7"/>
  <c r="PL36" i="7"/>
  <c r="OV36" i="7"/>
  <c r="OF36" i="7"/>
  <c r="NP36" i="7"/>
  <c r="MZ36" i="7"/>
  <c r="MJ36" i="7"/>
  <c r="LT36" i="7"/>
  <c r="LD36" i="7"/>
  <c r="KC36" i="7"/>
  <c r="JM36" i="7"/>
  <c r="IW36" i="7"/>
  <c r="IG36" i="7"/>
  <c r="HQ36" i="7"/>
  <c r="GO36" i="7"/>
  <c r="FY36" i="7"/>
  <c r="FI36" i="7"/>
  <c r="ES36" i="7"/>
  <c r="EC36" i="7"/>
  <c r="DM36" i="7"/>
  <c r="CW36" i="7"/>
  <c r="BV36" i="7"/>
  <c r="BF36" i="7"/>
  <c r="AP36" i="7"/>
  <c r="Z36" i="7"/>
  <c r="J36" i="7"/>
  <c r="E36" i="7"/>
  <c r="VE36" i="7" s="1"/>
  <c r="UE35" i="7"/>
  <c r="TO35" i="7"/>
  <c r="SY35" i="7"/>
  <c r="SI35" i="7"/>
  <c r="RS35" i="7"/>
  <c r="QR35" i="7"/>
  <c r="QB35" i="7"/>
  <c r="PL35" i="7"/>
  <c r="OV35" i="7"/>
  <c r="OF35" i="7"/>
  <c r="NP35" i="7"/>
  <c r="MZ35" i="7"/>
  <c r="MJ35" i="7"/>
  <c r="LT35" i="7"/>
  <c r="LD35" i="7"/>
  <c r="KC35" i="7"/>
  <c r="JM35" i="7"/>
  <c r="IW35" i="7"/>
  <c r="IG35" i="7"/>
  <c r="HQ35" i="7"/>
  <c r="GO35" i="7"/>
  <c r="FY35" i="7"/>
  <c r="FI35" i="7"/>
  <c r="ES35" i="7"/>
  <c r="EC35" i="7"/>
  <c r="DM35" i="7"/>
  <c r="CW35" i="7"/>
  <c r="BV35" i="7"/>
  <c r="BF35" i="7"/>
  <c r="AP35" i="7"/>
  <c r="Z35" i="7"/>
  <c r="J35" i="7"/>
  <c r="E35" i="7"/>
  <c r="VE35" i="7" s="1"/>
  <c r="UE34" i="7"/>
  <c r="TO34" i="7"/>
  <c r="SY34" i="7"/>
  <c r="SI34" i="7"/>
  <c r="RS34" i="7"/>
  <c r="QR34" i="7"/>
  <c r="QB34" i="7"/>
  <c r="PL34" i="7"/>
  <c r="OV34" i="7"/>
  <c r="OF34" i="7"/>
  <c r="NP34" i="7"/>
  <c r="MZ34" i="7"/>
  <c r="MJ34" i="7"/>
  <c r="LT34" i="7"/>
  <c r="LD34" i="7"/>
  <c r="KC34" i="7"/>
  <c r="JM34" i="7"/>
  <c r="IW34" i="7"/>
  <c r="IG34" i="7"/>
  <c r="HQ34" i="7"/>
  <c r="GO34" i="7"/>
  <c r="FY34" i="7"/>
  <c r="FI34" i="7"/>
  <c r="ES34" i="7"/>
  <c r="EC34" i="7"/>
  <c r="DM34" i="7"/>
  <c r="CW34" i="7"/>
  <c r="BV34" i="7"/>
  <c r="BF34" i="7"/>
  <c r="AP34" i="7"/>
  <c r="Z34" i="7"/>
  <c r="J34" i="7"/>
  <c r="E34" i="7"/>
  <c r="VE34" i="7" s="1"/>
  <c r="UE33" i="7"/>
  <c r="TO33" i="7"/>
  <c r="SY33" i="7"/>
  <c r="SI33" i="7"/>
  <c r="RS33" i="7"/>
  <c r="QR33" i="7"/>
  <c r="QB33" i="7"/>
  <c r="PL33" i="7"/>
  <c r="OV33" i="7"/>
  <c r="OF33" i="7"/>
  <c r="NP33" i="7"/>
  <c r="MZ33" i="7"/>
  <c r="MJ33" i="7"/>
  <c r="LT33" i="7"/>
  <c r="LD33" i="7"/>
  <c r="KC33" i="7"/>
  <c r="JM33" i="7"/>
  <c r="IW33" i="7"/>
  <c r="IG33" i="7"/>
  <c r="HQ33" i="7"/>
  <c r="GO33" i="7"/>
  <c r="FY33" i="7"/>
  <c r="FI33" i="7"/>
  <c r="ES33" i="7"/>
  <c r="EC33" i="7"/>
  <c r="DM33" i="7"/>
  <c r="CW33" i="7"/>
  <c r="BV33" i="7"/>
  <c r="BF33" i="7"/>
  <c r="AP33" i="7"/>
  <c r="Z33" i="7"/>
  <c r="J33" i="7"/>
  <c r="E33" i="7"/>
  <c r="UE32" i="7"/>
  <c r="TO32" i="7"/>
  <c r="SY32" i="7"/>
  <c r="SI32" i="7"/>
  <c r="RS32" i="7"/>
  <c r="QR32" i="7"/>
  <c r="QB32" i="7"/>
  <c r="PL32" i="7"/>
  <c r="OV32" i="7"/>
  <c r="OF32" i="7"/>
  <c r="NP32" i="7"/>
  <c r="MZ32" i="7"/>
  <c r="MJ32" i="7"/>
  <c r="LT32" i="7"/>
  <c r="LD32" i="7"/>
  <c r="KC32" i="7"/>
  <c r="JM32" i="7"/>
  <c r="IW32" i="7"/>
  <c r="IG32" i="7"/>
  <c r="HQ32" i="7"/>
  <c r="GO32" i="7"/>
  <c r="FY32" i="7"/>
  <c r="FI32" i="7"/>
  <c r="ES32" i="7"/>
  <c r="EC32" i="7"/>
  <c r="DM32" i="7"/>
  <c r="CW32" i="7"/>
  <c r="BV32" i="7"/>
  <c r="BF32" i="7"/>
  <c r="AP32" i="7"/>
  <c r="Z32" i="7"/>
  <c r="J32" i="7"/>
  <c r="E32" i="7"/>
  <c r="VE32" i="7" s="1"/>
  <c r="UE31" i="7"/>
  <c r="TO31" i="7"/>
  <c r="SY31" i="7"/>
  <c r="SI31" i="7"/>
  <c r="RS31" i="7"/>
  <c r="QR31" i="7"/>
  <c r="QB31" i="7"/>
  <c r="PL31" i="7"/>
  <c r="OV31" i="7"/>
  <c r="OF31" i="7"/>
  <c r="NP31" i="7"/>
  <c r="MZ31" i="7"/>
  <c r="MJ31" i="7"/>
  <c r="LT31" i="7"/>
  <c r="LD31" i="7"/>
  <c r="KC31" i="7"/>
  <c r="JM31" i="7"/>
  <c r="IW31" i="7"/>
  <c r="IG31" i="7"/>
  <c r="HQ31" i="7"/>
  <c r="GO31" i="7"/>
  <c r="FY31" i="7"/>
  <c r="FI31" i="7"/>
  <c r="ES31" i="7"/>
  <c r="EC31" i="7"/>
  <c r="DM31" i="7"/>
  <c r="CW31" i="7"/>
  <c r="BV31" i="7"/>
  <c r="BF31" i="7"/>
  <c r="AP31" i="7"/>
  <c r="Z31" i="7"/>
  <c r="J31" i="7"/>
  <c r="E31" i="7"/>
  <c r="VE31" i="7" s="1"/>
  <c r="UE30" i="7"/>
  <c r="TO30" i="7"/>
  <c r="SY30" i="7"/>
  <c r="SI30" i="7"/>
  <c r="RS30" i="7"/>
  <c r="QR30" i="7"/>
  <c r="QB30" i="7"/>
  <c r="PL30" i="7"/>
  <c r="OV30" i="7"/>
  <c r="OF30" i="7"/>
  <c r="NP30" i="7"/>
  <c r="MZ30" i="7"/>
  <c r="MJ30" i="7"/>
  <c r="LT30" i="7"/>
  <c r="LD30" i="7"/>
  <c r="KC30" i="7"/>
  <c r="JM30" i="7"/>
  <c r="IW30" i="7"/>
  <c r="IG30" i="7"/>
  <c r="HQ30" i="7"/>
  <c r="GO30" i="7"/>
  <c r="FY30" i="7"/>
  <c r="FI30" i="7"/>
  <c r="ES30" i="7"/>
  <c r="EC30" i="7"/>
  <c r="DM30" i="7"/>
  <c r="CW30" i="7"/>
  <c r="BV30" i="7"/>
  <c r="BF30" i="7"/>
  <c r="AP30" i="7"/>
  <c r="Z30" i="7"/>
  <c r="J30" i="7"/>
  <c r="E30" i="7"/>
  <c r="VE30" i="7" s="1"/>
  <c r="VD29" i="7"/>
  <c r="VC29" i="7"/>
  <c r="VB29" i="7"/>
  <c r="VA29" i="7"/>
  <c r="UZ29" i="7"/>
  <c r="UY29" i="7"/>
  <c r="UX29" i="7"/>
  <c r="UW29" i="7"/>
  <c r="UV29" i="7"/>
  <c r="UU29" i="7"/>
  <c r="UT29" i="7"/>
  <c r="US29" i="7"/>
  <c r="UR29" i="7"/>
  <c r="UQ29" i="7"/>
  <c r="UP29" i="7"/>
  <c r="UO29" i="7"/>
  <c r="UN29" i="7"/>
  <c r="UM29" i="7"/>
  <c r="UL29" i="7"/>
  <c r="UK29" i="7"/>
  <c r="UJ29" i="7"/>
  <c r="UI29" i="7"/>
  <c r="UH29" i="7"/>
  <c r="UG29" i="7"/>
  <c r="UF29" i="7"/>
  <c r="UD29" i="7"/>
  <c r="UC29" i="7"/>
  <c r="UB29" i="7"/>
  <c r="UA29" i="7"/>
  <c r="TZ29" i="7"/>
  <c r="TY29" i="7"/>
  <c r="TX29" i="7"/>
  <c r="TW29" i="7"/>
  <c r="TV29" i="7"/>
  <c r="TU29" i="7"/>
  <c r="TT29" i="7"/>
  <c r="TS29" i="7"/>
  <c r="TR29" i="7"/>
  <c r="TQ29" i="7"/>
  <c r="TP29" i="7"/>
  <c r="TN29" i="7"/>
  <c r="TM29" i="7"/>
  <c r="TL29" i="7"/>
  <c r="TK29" i="7"/>
  <c r="TJ29" i="7"/>
  <c r="TI29" i="7"/>
  <c r="TH29" i="7"/>
  <c r="TG29" i="7"/>
  <c r="TF29" i="7"/>
  <c r="TE29" i="7"/>
  <c r="TD29" i="7"/>
  <c r="TC29" i="7"/>
  <c r="TB29" i="7"/>
  <c r="TA29" i="7"/>
  <c r="SZ29" i="7"/>
  <c r="SX29" i="7"/>
  <c r="SW29" i="7"/>
  <c r="SV29" i="7"/>
  <c r="SU29" i="7"/>
  <c r="ST29" i="7"/>
  <c r="SS29" i="7"/>
  <c r="SR29" i="7"/>
  <c r="SQ29" i="7"/>
  <c r="SP29" i="7"/>
  <c r="SO29" i="7"/>
  <c r="SN29" i="7"/>
  <c r="SM29" i="7"/>
  <c r="SL29" i="7"/>
  <c r="SK29" i="7"/>
  <c r="SJ29" i="7"/>
  <c r="SH29" i="7"/>
  <c r="SG29" i="7"/>
  <c r="SF29" i="7"/>
  <c r="SE29" i="7"/>
  <c r="SD29" i="7"/>
  <c r="SC29" i="7"/>
  <c r="SB29" i="7"/>
  <c r="SA29" i="7"/>
  <c r="RZ29" i="7"/>
  <c r="RY29" i="7"/>
  <c r="RX29" i="7"/>
  <c r="RW29" i="7"/>
  <c r="RV29" i="7"/>
  <c r="RU29" i="7"/>
  <c r="RT29" i="7"/>
  <c r="RR29" i="7"/>
  <c r="RQ29" i="7"/>
  <c r="RP29" i="7"/>
  <c r="RO29" i="7"/>
  <c r="RN29" i="7"/>
  <c r="RM29" i="7"/>
  <c r="RL29" i="7"/>
  <c r="RK29" i="7"/>
  <c r="RJ29" i="7"/>
  <c r="RI29" i="7"/>
  <c r="RH29" i="7"/>
  <c r="RG29" i="7"/>
  <c r="RF29" i="7"/>
  <c r="RE29" i="7"/>
  <c r="RD29" i="7"/>
  <c r="RC29" i="7"/>
  <c r="RB29" i="7"/>
  <c r="RA29" i="7"/>
  <c r="QZ29" i="7"/>
  <c r="QY29" i="7"/>
  <c r="QX29" i="7"/>
  <c r="QW29" i="7"/>
  <c r="QV29" i="7"/>
  <c r="QU29" i="7"/>
  <c r="QT29" i="7"/>
  <c r="QS29" i="7"/>
  <c r="QQ29" i="7"/>
  <c r="QP29" i="7"/>
  <c r="QO29" i="7"/>
  <c r="QN29" i="7"/>
  <c r="QM29" i="7"/>
  <c r="QL29" i="7"/>
  <c r="QK29" i="7"/>
  <c r="QJ29" i="7"/>
  <c r="QI29" i="7"/>
  <c r="QH29" i="7"/>
  <c r="QG29" i="7"/>
  <c r="QF29" i="7"/>
  <c r="QE29" i="7"/>
  <c r="QD29" i="7"/>
  <c r="QC29" i="7"/>
  <c r="QA29" i="7"/>
  <c r="PZ29" i="7"/>
  <c r="PY29" i="7"/>
  <c r="PX29" i="7"/>
  <c r="PW29" i="7"/>
  <c r="PV29" i="7"/>
  <c r="PU29" i="7"/>
  <c r="PT29" i="7"/>
  <c r="PS29" i="7"/>
  <c r="PR29" i="7"/>
  <c r="PQ29" i="7"/>
  <c r="PP29" i="7"/>
  <c r="PO29" i="7"/>
  <c r="PN29" i="7"/>
  <c r="PM29" i="7"/>
  <c r="PK29" i="7"/>
  <c r="PJ29" i="7"/>
  <c r="PI29" i="7"/>
  <c r="PH29" i="7"/>
  <c r="PG29" i="7"/>
  <c r="PF29" i="7"/>
  <c r="PE29" i="7"/>
  <c r="PD29" i="7"/>
  <c r="PC29" i="7"/>
  <c r="PB29" i="7"/>
  <c r="PA29" i="7"/>
  <c r="OZ29" i="7"/>
  <c r="OY29" i="7"/>
  <c r="OX29" i="7"/>
  <c r="OW29" i="7"/>
  <c r="OU29" i="7"/>
  <c r="OT29" i="7"/>
  <c r="OS29" i="7"/>
  <c r="OR29" i="7"/>
  <c r="OQ29" i="7"/>
  <c r="OP29" i="7"/>
  <c r="OO29" i="7"/>
  <c r="ON29" i="7"/>
  <c r="OM29" i="7"/>
  <c r="OL29" i="7"/>
  <c r="OK29" i="7"/>
  <c r="OJ29" i="7"/>
  <c r="OI29" i="7"/>
  <c r="OH29" i="7"/>
  <c r="OG29" i="7"/>
  <c r="OE29" i="7"/>
  <c r="OD29" i="7"/>
  <c r="OC29" i="7"/>
  <c r="OB29" i="7"/>
  <c r="OA29" i="7"/>
  <c r="NZ29" i="7"/>
  <c r="NY29" i="7"/>
  <c r="NX29" i="7"/>
  <c r="NW29" i="7"/>
  <c r="NV29" i="7"/>
  <c r="NU29" i="7"/>
  <c r="NT29" i="7"/>
  <c r="NS29" i="7"/>
  <c r="NR29" i="7"/>
  <c r="NQ29" i="7"/>
  <c r="NO29" i="7"/>
  <c r="NN29" i="7"/>
  <c r="NM29" i="7"/>
  <c r="NL29" i="7"/>
  <c r="NK29" i="7"/>
  <c r="NJ29" i="7"/>
  <c r="NI29" i="7"/>
  <c r="NH29" i="7"/>
  <c r="NG29" i="7"/>
  <c r="NF29" i="7"/>
  <c r="NE29" i="7"/>
  <c r="ND29" i="7"/>
  <c r="NC29" i="7"/>
  <c r="NB29" i="7"/>
  <c r="NA29" i="7"/>
  <c r="MY29" i="7"/>
  <c r="MX29" i="7"/>
  <c r="MW29" i="7"/>
  <c r="MV29" i="7"/>
  <c r="MU29" i="7"/>
  <c r="MT29" i="7"/>
  <c r="MS29" i="7"/>
  <c r="MR29" i="7"/>
  <c r="MQ29" i="7"/>
  <c r="MP29" i="7"/>
  <c r="MO29" i="7"/>
  <c r="MN29" i="7"/>
  <c r="MM29" i="7"/>
  <c r="ML29" i="7"/>
  <c r="MK29" i="7"/>
  <c r="MI29" i="7"/>
  <c r="MH29" i="7"/>
  <c r="MG29" i="7"/>
  <c r="MF29" i="7"/>
  <c r="ME29" i="7"/>
  <c r="MD29" i="7"/>
  <c r="MC29" i="7"/>
  <c r="MB29" i="7"/>
  <c r="MA29" i="7"/>
  <c r="LZ29" i="7"/>
  <c r="LY29" i="7"/>
  <c r="LX29" i="7"/>
  <c r="LW29" i="7"/>
  <c r="LV29" i="7"/>
  <c r="LU29" i="7"/>
  <c r="LS29" i="7"/>
  <c r="LR29" i="7"/>
  <c r="LQ29" i="7"/>
  <c r="LP29" i="7"/>
  <c r="LO29" i="7"/>
  <c r="LN29" i="7"/>
  <c r="LM29" i="7"/>
  <c r="LL29" i="7"/>
  <c r="LK29" i="7"/>
  <c r="LJ29" i="7"/>
  <c r="LI29" i="7"/>
  <c r="LH29" i="7"/>
  <c r="LG29" i="7"/>
  <c r="LF29" i="7"/>
  <c r="LE29" i="7"/>
  <c r="LC29" i="7"/>
  <c r="LB29" i="7"/>
  <c r="LA29" i="7"/>
  <c r="KZ29" i="7"/>
  <c r="KY29" i="7"/>
  <c r="KX29" i="7"/>
  <c r="KW29" i="7"/>
  <c r="KV29" i="7"/>
  <c r="KU29" i="7"/>
  <c r="KT29" i="7"/>
  <c r="KS29" i="7"/>
  <c r="KR29" i="7"/>
  <c r="KQ29" i="7"/>
  <c r="KP29" i="7"/>
  <c r="KO29" i="7"/>
  <c r="KN29" i="7"/>
  <c r="KM29" i="7"/>
  <c r="KL29" i="7"/>
  <c r="KK29" i="7"/>
  <c r="KJ29" i="7"/>
  <c r="KI29" i="7"/>
  <c r="KH29" i="7"/>
  <c r="KG29" i="7"/>
  <c r="KF29" i="7"/>
  <c r="KE29" i="7"/>
  <c r="KD29" i="7"/>
  <c r="KB29" i="7"/>
  <c r="KA29" i="7"/>
  <c r="JZ29" i="7"/>
  <c r="JY29" i="7"/>
  <c r="JX29" i="7"/>
  <c r="JW29" i="7"/>
  <c r="JV29" i="7"/>
  <c r="JU29" i="7"/>
  <c r="JT29" i="7"/>
  <c r="JS29" i="7"/>
  <c r="JR29" i="7"/>
  <c r="JQ29" i="7"/>
  <c r="JP29" i="7"/>
  <c r="JO29" i="7"/>
  <c r="JN29" i="7"/>
  <c r="JL29" i="7"/>
  <c r="JK29" i="7"/>
  <c r="JJ29" i="7"/>
  <c r="JI29" i="7"/>
  <c r="JH29" i="7"/>
  <c r="JG29" i="7"/>
  <c r="JF29" i="7"/>
  <c r="JE29" i="7"/>
  <c r="JD29" i="7"/>
  <c r="JC29" i="7"/>
  <c r="JB29" i="7"/>
  <c r="JA29" i="7"/>
  <c r="IZ29" i="7"/>
  <c r="IY29" i="7"/>
  <c r="IX29" i="7"/>
  <c r="IV29" i="7"/>
  <c r="IU29" i="7"/>
  <c r="IT29" i="7"/>
  <c r="IS29" i="7"/>
  <c r="IR29" i="7"/>
  <c r="IQ29" i="7"/>
  <c r="IP29" i="7"/>
  <c r="IO29" i="7"/>
  <c r="IN29" i="7"/>
  <c r="IM29" i="7"/>
  <c r="IL29" i="7"/>
  <c r="IK29" i="7"/>
  <c r="IJ29" i="7"/>
  <c r="II29" i="7"/>
  <c r="IH29" i="7"/>
  <c r="IF29" i="7"/>
  <c r="IE29" i="7"/>
  <c r="ID29" i="7"/>
  <c r="IC29" i="7"/>
  <c r="IB29" i="7"/>
  <c r="IA29" i="7"/>
  <c r="HZ29" i="7"/>
  <c r="HY29" i="7"/>
  <c r="HX29" i="7"/>
  <c r="HW29" i="7"/>
  <c r="HV29" i="7"/>
  <c r="HU29" i="7"/>
  <c r="HT29" i="7"/>
  <c r="HS29" i="7"/>
  <c r="HR29" i="7"/>
  <c r="HP29" i="7"/>
  <c r="HO29" i="7"/>
  <c r="HN29" i="7"/>
  <c r="HM29" i="7"/>
  <c r="HL29" i="7"/>
  <c r="HK29" i="7"/>
  <c r="HJ29" i="7"/>
  <c r="HI29" i="7"/>
  <c r="HH29" i="7"/>
  <c r="HG29" i="7"/>
  <c r="HF29" i="7"/>
  <c r="HE29" i="7"/>
  <c r="HD29" i="7"/>
  <c r="HC29" i="7"/>
  <c r="HB29" i="7"/>
  <c r="HA29" i="7"/>
  <c r="GZ29" i="7"/>
  <c r="GY29" i="7"/>
  <c r="GX29" i="7"/>
  <c r="GW29" i="7"/>
  <c r="GV29" i="7"/>
  <c r="GU29" i="7"/>
  <c r="GT29" i="7"/>
  <c r="GS29" i="7"/>
  <c r="GR29" i="7"/>
  <c r="GQ29" i="7"/>
  <c r="GP29" i="7"/>
  <c r="GN29" i="7"/>
  <c r="GM29" i="7"/>
  <c r="GL29" i="7"/>
  <c r="GK29" i="7"/>
  <c r="GJ29" i="7"/>
  <c r="GI29" i="7"/>
  <c r="GH29" i="7"/>
  <c r="GG29" i="7"/>
  <c r="GF29" i="7"/>
  <c r="GE29" i="7"/>
  <c r="GD29" i="7"/>
  <c r="GC29" i="7"/>
  <c r="GB29" i="7"/>
  <c r="GA29" i="7"/>
  <c r="FZ29" i="7"/>
  <c r="FX29" i="7"/>
  <c r="FW29" i="7"/>
  <c r="FV29" i="7"/>
  <c r="FU29" i="7"/>
  <c r="FT29" i="7"/>
  <c r="FS29" i="7"/>
  <c r="FR29" i="7"/>
  <c r="FQ29" i="7"/>
  <c r="FP29" i="7"/>
  <c r="FO29" i="7"/>
  <c r="FN29" i="7"/>
  <c r="FM29" i="7"/>
  <c r="FL29" i="7"/>
  <c r="FK29" i="7"/>
  <c r="FJ29" i="7"/>
  <c r="FH29" i="7"/>
  <c r="FG29" i="7"/>
  <c r="FF29" i="7"/>
  <c r="FE29" i="7"/>
  <c r="FD29" i="7"/>
  <c r="FC29" i="7"/>
  <c r="FB29" i="7"/>
  <c r="FA29" i="7"/>
  <c r="EZ29" i="7"/>
  <c r="EY29" i="7"/>
  <c r="EX29" i="7"/>
  <c r="EW29" i="7"/>
  <c r="EV29" i="7"/>
  <c r="EU29" i="7"/>
  <c r="ET29" i="7"/>
  <c r="ER29" i="7"/>
  <c r="EQ29" i="7"/>
  <c r="EP29" i="7"/>
  <c r="EO29" i="7"/>
  <c r="EN29" i="7"/>
  <c r="EM29" i="7"/>
  <c r="EL29" i="7"/>
  <c r="EK29" i="7"/>
  <c r="EJ29" i="7"/>
  <c r="EI29" i="7"/>
  <c r="EH29" i="7"/>
  <c r="EG29" i="7"/>
  <c r="EF29" i="7"/>
  <c r="EE29" i="7"/>
  <c r="ED29" i="7"/>
  <c r="EB29" i="7"/>
  <c r="EA29" i="7"/>
  <c r="DZ29" i="7"/>
  <c r="DY29" i="7"/>
  <c r="DX29" i="7"/>
  <c r="DW29" i="7"/>
  <c r="DV29" i="7"/>
  <c r="DU29" i="7"/>
  <c r="DT29" i="7"/>
  <c r="DS29" i="7"/>
  <c r="DR29" i="7"/>
  <c r="DQ29" i="7"/>
  <c r="DP29" i="7"/>
  <c r="DO29" i="7"/>
  <c r="DN29" i="7"/>
  <c r="DL29" i="7"/>
  <c r="DK29" i="7"/>
  <c r="DJ29" i="7"/>
  <c r="DI29" i="7"/>
  <c r="DH29" i="7"/>
  <c r="DG29" i="7"/>
  <c r="DF29" i="7"/>
  <c r="DE29" i="7"/>
  <c r="DD29" i="7"/>
  <c r="DC29" i="7"/>
  <c r="DB29" i="7"/>
  <c r="DA29" i="7"/>
  <c r="CZ29" i="7"/>
  <c r="CY29" i="7"/>
  <c r="CX29" i="7"/>
  <c r="CV29" i="7"/>
  <c r="CU29" i="7"/>
  <c r="CT29" i="7"/>
  <c r="CS29" i="7"/>
  <c r="CR29" i="7"/>
  <c r="CQ29" i="7"/>
  <c r="CP29" i="7"/>
  <c r="CO29" i="7"/>
  <c r="CN29" i="7"/>
  <c r="CM29" i="7"/>
  <c r="CL29" i="7"/>
  <c r="CK29" i="7"/>
  <c r="CJ29" i="7"/>
  <c r="CI29" i="7"/>
  <c r="CH29" i="7"/>
  <c r="CG29" i="7"/>
  <c r="CF29" i="7"/>
  <c r="CE29" i="7"/>
  <c r="CD29" i="7"/>
  <c r="CC29" i="7"/>
  <c r="CB29" i="7"/>
  <c r="CA29" i="7"/>
  <c r="BZ29" i="7"/>
  <c r="BY29" i="7"/>
  <c r="BX29" i="7"/>
  <c r="BW29" i="7"/>
  <c r="BU29" i="7"/>
  <c r="BT29" i="7"/>
  <c r="BS29" i="7"/>
  <c r="BR29" i="7"/>
  <c r="BQ29" i="7"/>
  <c r="BP29" i="7"/>
  <c r="BO29" i="7"/>
  <c r="BN29" i="7"/>
  <c r="BM29" i="7"/>
  <c r="BL29" i="7"/>
  <c r="BK29" i="7"/>
  <c r="BJ29" i="7"/>
  <c r="BI29" i="7"/>
  <c r="BH29" i="7"/>
  <c r="BG29" i="7"/>
  <c r="BE29" i="7"/>
  <c r="BD29" i="7"/>
  <c r="BC29" i="7"/>
  <c r="BB29" i="7"/>
  <c r="BA29" i="7"/>
  <c r="AZ29" i="7"/>
  <c r="AY29" i="7"/>
  <c r="AX29" i="7"/>
  <c r="AW29" i="7"/>
  <c r="AV29" i="7"/>
  <c r="AU29" i="7"/>
  <c r="AT29" i="7"/>
  <c r="AS29" i="7"/>
  <c r="AR29" i="7"/>
  <c r="AQ29" i="7"/>
  <c r="AO29" i="7"/>
  <c r="AN29" i="7"/>
  <c r="AM29" i="7"/>
  <c r="AL29" i="7"/>
  <c r="AK29" i="7"/>
  <c r="AJ29" i="7"/>
  <c r="AI29" i="7"/>
  <c r="AH29" i="7"/>
  <c r="AG29" i="7"/>
  <c r="AF29" i="7"/>
  <c r="AE29" i="7"/>
  <c r="AD29" i="7"/>
  <c r="AC29" i="7"/>
  <c r="AB29" i="7"/>
  <c r="AA29" i="7"/>
  <c r="Y29" i="7"/>
  <c r="X29" i="7"/>
  <c r="W29" i="7"/>
  <c r="V29" i="7"/>
  <c r="U29" i="7"/>
  <c r="T29" i="7"/>
  <c r="S29" i="7"/>
  <c r="R29" i="7"/>
  <c r="Q29" i="7"/>
  <c r="P29" i="7"/>
  <c r="O29" i="7"/>
  <c r="N29" i="7"/>
  <c r="M29" i="7"/>
  <c r="L29" i="7"/>
  <c r="K29" i="7"/>
  <c r="I29" i="7"/>
  <c r="H29" i="7"/>
  <c r="G29" i="7"/>
  <c r="F29" i="7"/>
  <c r="UE28" i="7"/>
  <c r="TO28" i="7"/>
  <c r="SY28" i="7"/>
  <c r="SI28" i="7"/>
  <c r="RS28" i="7"/>
  <c r="QR28" i="7"/>
  <c r="QB28" i="7"/>
  <c r="PL28" i="7"/>
  <c r="OV28" i="7"/>
  <c r="OF28" i="7"/>
  <c r="NP28" i="7"/>
  <c r="MZ28" i="7"/>
  <c r="MJ28" i="7"/>
  <c r="LT28" i="7"/>
  <c r="LD28" i="7"/>
  <c r="KC28" i="7"/>
  <c r="JM28" i="7"/>
  <c r="IW28" i="7"/>
  <c r="IG28" i="7"/>
  <c r="HQ28" i="7"/>
  <c r="GO28" i="7"/>
  <c r="FY28" i="7"/>
  <c r="FI28" i="7"/>
  <c r="ES28" i="7"/>
  <c r="EC28" i="7"/>
  <c r="DM28" i="7"/>
  <c r="CW28" i="7"/>
  <c r="BV28" i="7"/>
  <c r="BF28" i="7"/>
  <c r="AP28" i="7"/>
  <c r="Z28" i="7"/>
  <c r="J28" i="7"/>
  <c r="E28" i="7"/>
  <c r="VE28" i="7" s="1"/>
  <c r="UE27" i="7"/>
  <c r="TO27" i="7"/>
  <c r="SY27" i="7"/>
  <c r="SI27" i="7"/>
  <c r="RS27" i="7"/>
  <c r="QR27" i="7"/>
  <c r="QB27" i="7"/>
  <c r="PL27" i="7"/>
  <c r="OV27" i="7"/>
  <c r="OF27" i="7"/>
  <c r="NP27" i="7"/>
  <c r="MZ27" i="7"/>
  <c r="MJ27" i="7"/>
  <c r="LT27" i="7"/>
  <c r="LD27" i="7"/>
  <c r="KC27" i="7"/>
  <c r="JM27" i="7"/>
  <c r="IW27" i="7"/>
  <c r="IG27" i="7"/>
  <c r="HQ27" i="7"/>
  <c r="GO27" i="7"/>
  <c r="FY27" i="7"/>
  <c r="FI27" i="7"/>
  <c r="ES27" i="7"/>
  <c r="EC27" i="7"/>
  <c r="DM27" i="7"/>
  <c r="CW27" i="7"/>
  <c r="BV27" i="7"/>
  <c r="BF27" i="7"/>
  <c r="AP27" i="7"/>
  <c r="Z27" i="7"/>
  <c r="J27" i="7"/>
  <c r="E27" i="7"/>
  <c r="VE27" i="7" s="1"/>
  <c r="UE26" i="7"/>
  <c r="TO26" i="7"/>
  <c r="SY26" i="7"/>
  <c r="SI26" i="7"/>
  <c r="RS26" i="7"/>
  <c r="QR26" i="7"/>
  <c r="QB26" i="7"/>
  <c r="PL26" i="7"/>
  <c r="OV26" i="7"/>
  <c r="OF26" i="7"/>
  <c r="NP26" i="7"/>
  <c r="MZ26" i="7"/>
  <c r="MJ26" i="7"/>
  <c r="LT26" i="7"/>
  <c r="LD26" i="7"/>
  <c r="KC26" i="7"/>
  <c r="JM26" i="7"/>
  <c r="IW26" i="7"/>
  <c r="IG26" i="7"/>
  <c r="HQ26" i="7"/>
  <c r="GO26" i="7"/>
  <c r="FY26" i="7"/>
  <c r="FI26" i="7"/>
  <c r="ES26" i="7"/>
  <c r="EC26" i="7"/>
  <c r="DM26" i="7"/>
  <c r="CW26" i="7"/>
  <c r="BV26" i="7"/>
  <c r="BF26" i="7"/>
  <c r="AP26" i="7"/>
  <c r="Z26" i="7"/>
  <c r="J26" i="7"/>
  <c r="E26" i="7"/>
  <c r="VE26" i="7" s="1"/>
  <c r="UE25" i="7"/>
  <c r="TO25" i="7"/>
  <c r="SY25" i="7"/>
  <c r="SI25" i="7"/>
  <c r="RS25" i="7"/>
  <c r="QR25" i="7"/>
  <c r="QB25" i="7"/>
  <c r="PL25" i="7"/>
  <c r="OV25" i="7"/>
  <c r="OF25" i="7"/>
  <c r="NP25" i="7"/>
  <c r="MZ25" i="7"/>
  <c r="MJ25" i="7"/>
  <c r="LT25" i="7"/>
  <c r="LD25" i="7"/>
  <c r="KC25" i="7"/>
  <c r="JM25" i="7"/>
  <c r="IW25" i="7"/>
  <c r="IG25" i="7"/>
  <c r="HQ25" i="7"/>
  <c r="GO25" i="7"/>
  <c r="FY25" i="7"/>
  <c r="FI25" i="7"/>
  <c r="ES25" i="7"/>
  <c r="EC25" i="7"/>
  <c r="DM25" i="7"/>
  <c r="CW25" i="7"/>
  <c r="BV25" i="7"/>
  <c r="BF25" i="7"/>
  <c r="AP25" i="7"/>
  <c r="Z25" i="7"/>
  <c r="J25" i="7"/>
  <c r="E25" i="7"/>
  <c r="VE25" i="7" s="1"/>
  <c r="VD24" i="7"/>
  <c r="VC24" i="7"/>
  <c r="VB24" i="7"/>
  <c r="VA24" i="7"/>
  <c r="UZ24" i="7"/>
  <c r="UY24" i="7"/>
  <c r="UX24" i="7"/>
  <c r="UW24" i="7"/>
  <c r="UV24" i="7"/>
  <c r="UU24" i="7"/>
  <c r="UT24" i="7"/>
  <c r="US24" i="7"/>
  <c r="UR24" i="7"/>
  <c r="UQ24" i="7"/>
  <c r="UP24" i="7"/>
  <c r="UO24" i="7"/>
  <c r="UN24" i="7"/>
  <c r="UM24" i="7"/>
  <c r="UL24" i="7"/>
  <c r="UK24" i="7"/>
  <c r="UJ24" i="7"/>
  <c r="UI24" i="7"/>
  <c r="UH24" i="7"/>
  <c r="UG24" i="7"/>
  <c r="UF24" i="7"/>
  <c r="UD24" i="7"/>
  <c r="UC24" i="7"/>
  <c r="UB24" i="7"/>
  <c r="UA24" i="7"/>
  <c r="TZ24" i="7"/>
  <c r="TY24" i="7"/>
  <c r="TX24" i="7"/>
  <c r="TW24" i="7"/>
  <c r="TV24" i="7"/>
  <c r="TU24" i="7"/>
  <c r="TT24" i="7"/>
  <c r="TS24" i="7"/>
  <c r="TR24" i="7"/>
  <c r="TQ24" i="7"/>
  <c r="TP24" i="7"/>
  <c r="TN24" i="7"/>
  <c r="TM24" i="7"/>
  <c r="TL24" i="7"/>
  <c r="TK24" i="7"/>
  <c r="TJ24" i="7"/>
  <c r="TI24" i="7"/>
  <c r="TH24" i="7"/>
  <c r="TG24" i="7"/>
  <c r="TF24" i="7"/>
  <c r="TE24" i="7"/>
  <c r="TD24" i="7"/>
  <c r="TC24" i="7"/>
  <c r="TB24" i="7"/>
  <c r="TA24" i="7"/>
  <c r="SZ24" i="7"/>
  <c r="SX24" i="7"/>
  <c r="SW24" i="7"/>
  <c r="SV24" i="7"/>
  <c r="SU24" i="7"/>
  <c r="ST24" i="7"/>
  <c r="SS24" i="7"/>
  <c r="SR24" i="7"/>
  <c r="SQ24" i="7"/>
  <c r="SP24" i="7"/>
  <c r="SO24" i="7"/>
  <c r="SN24" i="7"/>
  <c r="SM24" i="7"/>
  <c r="SL24" i="7"/>
  <c r="SK24" i="7"/>
  <c r="SJ24" i="7"/>
  <c r="SH24" i="7"/>
  <c r="SG24" i="7"/>
  <c r="SF24" i="7"/>
  <c r="SE24" i="7"/>
  <c r="SD24" i="7"/>
  <c r="SC24" i="7"/>
  <c r="SB24" i="7"/>
  <c r="SA24" i="7"/>
  <c r="RZ24" i="7"/>
  <c r="RY24" i="7"/>
  <c r="RX24" i="7"/>
  <c r="RW24" i="7"/>
  <c r="RV24" i="7"/>
  <c r="RU24" i="7"/>
  <c r="RT24" i="7"/>
  <c r="RR24" i="7"/>
  <c r="RQ24" i="7"/>
  <c r="RP24" i="7"/>
  <c r="RO24" i="7"/>
  <c r="RN24" i="7"/>
  <c r="RM24" i="7"/>
  <c r="RL24" i="7"/>
  <c r="RK24" i="7"/>
  <c r="RJ24" i="7"/>
  <c r="RI24" i="7"/>
  <c r="RH24" i="7"/>
  <c r="RG24" i="7"/>
  <c r="RF24" i="7"/>
  <c r="RE24" i="7"/>
  <c r="RD24" i="7"/>
  <c r="RC24" i="7"/>
  <c r="RB24" i="7"/>
  <c r="RA24" i="7"/>
  <c r="QZ24" i="7"/>
  <c r="QY24" i="7"/>
  <c r="QX24" i="7"/>
  <c r="QW24" i="7"/>
  <c r="QV24" i="7"/>
  <c r="QU24" i="7"/>
  <c r="QT24" i="7"/>
  <c r="QS24" i="7"/>
  <c r="QQ24" i="7"/>
  <c r="QP24" i="7"/>
  <c r="QO24" i="7"/>
  <c r="QN24" i="7"/>
  <c r="QM24" i="7"/>
  <c r="QL24" i="7"/>
  <c r="QK24" i="7"/>
  <c r="QJ24" i="7"/>
  <c r="QI24" i="7"/>
  <c r="QH24" i="7"/>
  <c r="QG24" i="7"/>
  <c r="QF24" i="7"/>
  <c r="QE24" i="7"/>
  <c r="QD24" i="7"/>
  <c r="QC24" i="7"/>
  <c r="QA24" i="7"/>
  <c r="PZ24" i="7"/>
  <c r="PY24" i="7"/>
  <c r="PX24" i="7"/>
  <c r="PW24" i="7"/>
  <c r="PV24" i="7"/>
  <c r="PU24" i="7"/>
  <c r="PT24" i="7"/>
  <c r="PS24" i="7"/>
  <c r="PR24" i="7"/>
  <c r="PQ24" i="7"/>
  <c r="PP24" i="7"/>
  <c r="PO24" i="7"/>
  <c r="PN24" i="7"/>
  <c r="PM24" i="7"/>
  <c r="PK24" i="7"/>
  <c r="PJ24" i="7"/>
  <c r="PI24" i="7"/>
  <c r="PH24" i="7"/>
  <c r="PG24" i="7"/>
  <c r="PF24" i="7"/>
  <c r="PE24" i="7"/>
  <c r="PD24" i="7"/>
  <c r="PC24" i="7"/>
  <c r="PB24" i="7"/>
  <c r="PA24" i="7"/>
  <c r="OZ24" i="7"/>
  <c r="OY24" i="7"/>
  <c r="OX24" i="7"/>
  <c r="OW24" i="7"/>
  <c r="OU24" i="7"/>
  <c r="OT24" i="7"/>
  <c r="OS24" i="7"/>
  <c r="OR24" i="7"/>
  <c r="OQ24" i="7"/>
  <c r="OP24" i="7"/>
  <c r="OO24" i="7"/>
  <c r="ON24" i="7"/>
  <c r="OM24" i="7"/>
  <c r="OL24" i="7"/>
  <c r="OK24" i="7"/>
  <c r="OJ24" i="7"/>
  <c r="OI24" i="7"/>
  <c r="OH24" i="7"/>
  <c r="OG24" i="7"/>
  <c r="OE24" i="7"/>
  <c r="OD24" i="7"/>
  <c r="OC24" i="7"/>
  <c r="OB24" i="7"/>
  <c r="OA24" i="7"/>
  <c r="NZ24" i="7"/>
  <c r="NY24" i="7"/>
  <c r="NX24" i="7"/>
  <c r="NW24" i="7"/>
  <c r="NV24" i="7"/>
  <c r="NU24" i="7"/>
  <c r="NT24" i="7"/>
  <c r="NS24" i="7"/>
  <c r="NR24" i="7"/>
  <c r="NQ24" i="7"/>
  <c r="NO24" i="7"/>
  <c r="NN24" i="7"/>
  <c r="NM24" i="7"/>
  <c r="NL24" i="7"/>
  <c r="NK24" i="7"/>
  <c r="NJ24" i="7"/>
  <c r="NI24" i="7"/>
  <c r="NH24" i="7"/>
  <c r="NG24" i="7"/>
  <c r="NF24" i="7"/>
  <c r="NE24" i="7"/>
  <c r="ND24" i="7"/>
  <c r="NC24" i="7"/>
  <c r="NB24" i="7"/>
  <c r="NA24" i="7"/>
  <c r="MY24" i="7"/>
  <c r="MX24" i="7"/>
  <c r="MW24" i="7"/>
  <c r="MV24" i="7"/>
  <c r="MU24" i="7"/>
  <c r="MT24" i="7"/>
  <c r="MS24" i="7"/>
  <c r="MR24" i="7"/>
  <c r="MQ24" i="7"/>
  <c r="MP24" i="7"/>
  <c r="MO24" i="7"/>
  <c r="MN24" i="7"/>
  <c r="MM24" i="7"/>
  <c r="ML24" i="7"/>
  <c r="MK24" i="7"/>
  <c r="MI24" i="7"/>
  <c r="MH24" i="7"/>
  <c r="MG24" i="7"/>
  <c r="MF24" i="7"/>
  <c r="ME24" i="7"/>
  <c r="MD24" i="7"/>
  <c r="MC24" i="7"/>
  <c r="MB24" i="7"/>
  <c r="MA24" i="7"/>
  <c r="LZ24" i="7"/>
  <c r="LY24" i="7"/>
  <c r="LX24" i="7"/>
  <c r="LW24" i="7"/>
  <c r="LV24" i="7"/>
  <c r="LU24" i="7"/>
  <c r="LS24" i="7"/>
  <c r="LR24" i="7"/>
  <c r="LQ24" i="7"/>
  <c r="LP24" i="7"/>
  <c r="LO24" i="7"/>
  <c r="LN24" i="7"/>
  <c r="LM24" i="7"/>
  <c r="LL24" i="7"/>
  <c r="LK24" i="7"/>
  <c r="LJ24" i="7"/>
  <c r="LI24" i="7"/>
  <c r="LH24" i="7"/>
  <c r="LG24" i="7"/>
  <c r="LF24" i="7"/>
  <c r="LE24" i="7"/>
  <c r="LC24" i="7"/>
  <c r="LB24" i="7"/>
  <c r="LA24" i="7"/>
  <c r="KZ24" i="7"/>
  <c r="KY24" i="7"/>
  <c r="KX24" i="7"/>
  <c r="KW24" i="7"/>
  <c r="KV24" i="7"/>
  <c r="KU24" i="7"/>
  <c r="KT24" i="7"/>
  <c r="KS24" i="7"/>
  <c r="KR24" i="7"/>
  <c r="KQ24" i="7"/>
  <c r="KP24" i="7"/>
  <c r="KO24" i="7"/>
  <c r="KN24" i="7"/>
  <c r="KM24" i="7"/>
  <c r="KL24" i="7"/>
  <c r="KK24" i="7"/>
  <c r="KJ24" i="7"/>
  <c r="KI24" i="7"/>
  <c r="KH24" i="7"/>
  <c r="KG24" i="7"/>
  <c r="KF24" i="7"/>
  <c r="KE24" i="7"/>
  <c r="KD24" i="7"/>
  <c r="KB24" i="7"/>
  <c r="KA24" i="7"/>
  <c r="JZ24" i="7"/>
  <c r="JY24" i="7"/>
  <c r="JX24" i="7"/>
  <c r="JW24" i="7"/>
  <c r="JV24" i="7"/>
  <c r="JU24" i="7"/>
  <c r="JT24" i="7"/>
  <c r="JS24" i="7"/>
  <c r="JR24" i="7"/>
  <c r="JQ24" i="7"/>
  <c r="JP24" i="7"/>
  <c r="JO24" i="7"/>
  <c r="JN24" i="7"/>
  <c r="JL24" i="7"/>
  <c r="JK24" i="7"/>
  <c r="JJ24" i="7"/>
  <c r="JI24" i="7"/>
  <c r="JH24" i="7"/>
  <c r="JG24" i="7"/>
  <c r="JF24" i="7"/>
  <c r="JE24" i="7"/>
  <c r="JD24" i="7"/>
  <c r="JC24" i="7"/>
  <c r="JB24" i="7"/>
  <c r="JA24" i="7"/>
  <c r="IZ24" i="7"/>
  <c r="IY24" i="7"/>
  <c r="IX24" i="7"/>
  <c r="IV24" i="7"/>
  <c r="IU24" i="7"/>
  <c r="IT24" i="7"/>
  <c r="IS24" i="7"/>
  <c r="IR24" i="7"/>
  <c r="IQ24" i="7"/>
  <c r="IP24" i="7"/>
  <c r="IO24" i="7"/>
  <c r="IN24" i="7"/>
  <c r="IM24" i="7"/>
  <c r="IL24" i="7"/>
  <c r="IK24" i="7"/>
  <c r="IJ24" i="7"/>
  <c r="II24" i="7"/>
  <c r="IH24" i="7"/>
  <c r="IF24" i="7"/>
  <c r="IE24" i="7"/>
  <c r="ID24" i="7"/>
  <c r="IC24" i="7"/>
  <c r="IB24" i="7"/>
  <c r="IA24" i="7"/>
  <c r="HZ24" i="7"/>
  <c r="HY24" i="7"/>
  <c r="HX24" i="7"/>
  <c r="HW24" i="7"/>
  <c r="HV24" i="7"/>
  <c r="HU24" i="7"/>
  <c r="HT24" i="7"/>
  <c r="HS24" i="7"/>
  <c r="HR24" i="7"/>
  <c r="HP24" i="7"/>
  <c r="HO24" i="7"/>
  <c r="HN24" i="7"/>
  <c r="HM24" i="7"/>
  <c r="HL24" i="7"/>
  <c r="HK24" i="7"/>
  <c r="HJ24" i="7"/>
  <c r="HI24" i="7"/>
  <c r="HH24" i="7"/>
  <c r="HG24" i="7"/>
  <c r="HF24" i="7"/>
  <c r="HE24" i="7"/>
  <c r="HD24" i="7"/>
  <c r="HC24" i="7"/>
  <c r="HB24" i="7"/>
  <c r="HA24" i="7"/>
  <c r="GZ24" i="7"/>
  <c r="GY24" i="7"/>
  <c r="GX24" i="7"/>
  <c r="GW24" i="7"/>
  <c r="GV24" i="7"/>
  <c r="GU24" i="7"/>
  <c r="GT24" i="7"/>
  <c r="GS24" i="7"/>
  <c r="GR24" i="7"/>
  <c r="GQ24" i="7"/>
  <c r="GP24" i="7"/>
  <c r="GN24" i="7"/>
  <c r="GM24" i="7"/>
  <c r="GL24" i="7"/>
  <c r="GK24" i="7"/>
  <c r="GJ24" i="7"/>
  <c r="GI24" i="7"/>
  <c r="GH24" i="7"/>
  <c r="GG24" i="7"/>
  <c r="GF24" i="7"/>
  <c r="GE24" i="7"/>
  <c r="GD24" i="7"/>
  <c r="GC24" i="7"/>
  <c r="GB24" i="7"/>
  <c r="GA24" i="7"/>
  <c r="FZ24" i="7"/>
  <c r="FX24" i="7"/>
  <c r="FW24" i="7"/>
  <c r="FV24" i="7"/>
  <c r="FU24" i="7"/>
  <c r="FT24" i="7"/>
  <c r="FS24" i="7"/>
  <c r="FR24" i="7"/>
  <c r="FQ24" i="7"/>
  <c r="FP24" i="7"/>
  <c r="FO24" i="7"/>
  <c r="FN24" i="7"/>
  <c r="FM24" i="7"/>
  <c r="FL24" i="7"/>
  <c r="FK24" i="7"/>
  <c r="FJ24" i="7"/>
  <c r="FH24" i="7"/>
  <c r="FG24" i="7"/>
  <c r="FF24" i="7"/>
  <c r="FE24" i="7"/>
  <c r="FD24" i="7"/>
  <c r="FC24" i="7"/>
  <c r="FB24" i="7"/>
  <c r="FA24" i="7"/>
  <c r="EZ24" i="7"/>
  <c r="EY24" i="7"/>
  <c r="EX24" i="7"/>
  <c r="EW24" i="7"/>
  <c r="EV24" i="7"/>
  <c r="EU24" i="7"/>
  <c r="ET24" i="7"/>
  <c r="ER24" i="7"/>
  <c r="EQ24" i="7"/>
  <c r="EP24" i="7"/>
  <c r="EO24" i="7"/>
  <c r="EN24" i="7"/>
  <c r="EM24" i="7"/>
  <c r="EL24" i="7"/>
  <c r="EK24" i="7"/>
  <c r="EJ24" i="7"/>
  <c r="EI24" i="7"/>
  <c r="EH24" i="7"/>
  <c r="EG24" i="7"/>
  <c r="EF24" i="7"/>
  <c r="EE24" i="7"/>
  <c r="ED24" i="7"/>
  <c r="EB24" i="7"/>
  <c r="EA24" i="7"/>
  <c r="DZ24" i="7"/>
  <c r="DY24" i="7"/>
  <c r="DX24" i="7"/>
  <c r="DW24" i="7"/>
  <c r="DV24" i="7"/>
  <c r="DU24" i="7"/>
  <c r="DT24" i="7"/>
  <c r="DS24" i="7"/>
  <c r="DR24" i="7"/>
  <c r="DQ24" i="7"/>
  <c r="DP24" i="7"/>
  <c r="DO24" i="7"/>
  <c r="DN24" i="7"/>
  <c r="DL24" i="7"/>
  <c r="DK24" i="7"/>
  <c r="DJ24" i="7"/>
  <c r="DI24" i="7"/>
  <c r="DH24" i="7"/>
  <c r="DG24" i="7"/>
  <c r="DF24" i="7"/>
  <c r="DE24" i="7"/>
  <c r="DD24" i="7"/>
  <c r="DC24" i="7"/>
  <c r="DB24" i="7"/>
  <c r="DA24" i="7"/>
  <c r="CZ24" i="7"/>
  <c r="CY24" i="7"/>
  <c r="CX24" i="7"/>
  <c r="CV24" i="7"/>
  <c r="CU24" i="7"/>
  <c r="CT24" i="7"/>
  <c r="CS24" i="7"/>
  <c r="CR24" i="7"/>
  <c r="CQ24" i="7"/>
  <c r="CP24" i="7"/>
  <c r="CO24" i="7"/>
  <c r="CN24" i="7"/>
  <c r="CM24" i="7"/>
  <c r="CL24" i="7"/>
  <c r="CK24" i="7"/>
  <c r="CJ24" i="7"/>
  <c r="CI24" i="7"/>
  <c r="CH24" i="7"/>
  <c r="CG24" i="7"/>
  <c r="CF24" i="7"/>
  <c r="CE24" i="7"/>
  <c r="CD24" i="7"/>
  <c r="CC24" i="7"/>
  <c r="CB24" i="7"/>
  <c r="CA24" i="7"/>
  <c r="BZ24" i="7"/>
  <c r="BY24" i="7"/>
  <c r="BX24" i="7"/>
  <c r="BW24" i="7"/>
  <c r="BU24" i="7"/>
  <c r="BT24" i="7"/>
  <c r="BS24" i="7"/>
  <c r="BR24" i="7"/>
  <c r="BQ24" i="7"/>
  <c r="BP24" i="7"/>
  <c r="BO24" i="7"/>
  <c r="BN24" i="7"/>
  <c r="BM24" i="7"/>
  <c r="BL24" i="7"/>
  <c r="BK24" i="7"/>
  <c r="BJ24" i="7"/>
  <c r="BI24" i="7"/>
  <c r="BH24" i="7"/>
  <c r="BG24" i="7"/>
  <c r="BE24" i="7"/>
  <c r="BD24" i="7"/>
  <c r="BC24" i="7"/>
  <c r="BB24" i="7"/>
  <c r="BA24" i="7"/>
  <c r="AZ24" i="7"/>
  <c r="AY24" i="7"/>
  <c r="AX24" i="7"/>
  <c r="AW24" i="7"/>
  <c r="AV24" i="7"/>
  <c r="AU24" i="7"/>
  <c r="AT24" i="7"/>
  <c r="AS24" i="7"/>
  <c r="AR24" i="7"/>
  <c r="AQ24" i="7"/>
  <c r="AO24" i="7"/>
  <c r="AN24" i="7"/>
  <c r="AM24" i="7"/>
  <c r="AL24" i="7"/>
  <c r="AK24" i="7"/>
  <c r="AJ24" i="7"/>
  <c r="AI24" i="7"/>
  <c r="AH24" i="7"/>
  <c r="AG24" i="7"/>
  <c r="AF24" i="7"/>
  <c r="AE24" i="7"/>
  <c r="AD24" i="7"/>
  <c r="AC24" i="7"/>
  <c r="AB24" i="7"/>
  <c r="AA24" i="7"/>
  <c r="Y24" i="7"/>
  <c r="X24" i="7"/>
  <c r="W24" i="7"/>
  <c r="V24" i="7"/>
  <c r="U24" i="7"/>
  <c r="T24" i="7"/>
  <c r="S24" i="7"/>
  <c r="R24" i="7"/>
  <c r="Q24" i="7"/>
  <c r="P24" i="7"/>
  <c r="O24" i="7"/>
  <c r="N24" i="7"/>
  <c r="M24" i="7"/>
  <c r="L24" i="7"/>
  <c r="K24" i="7"/>
  <c r="I24" i="7"/>
  <c r="H24" i="7"/>
  <c r="G24" i="7"/>
  <c r="F24" i="7"/>
  <c r="UE23" i="7"/>
  <c r="TO23" i="7"/>
  <c r="SY23" i="7"/>
  <c r="SI23" i="7"/>
  <c r="RS23" i="7"/>
  <c r="QR23" i="7"/>
  <c r="QB23" i="7"/>
  <c r="PL23" i="7"/>
  <c r="OV23" i="7"/>
  <c r="OF23" i="7"/>
  <c r="NP23" i="7"/>
  <c r="MZ23" i="7"/>
  <c r="MJ23" i="7"/>
  <c r="LT23" i="7"/>
  <c r="LD23" i="7"/>
  <c r="KC23" i="7"/>
  <c r="JM23" i="7"/>
  <c r="IW23" i="7"/>
  <c r="IG23" i="7"/>
  <c r="HQ23" i="7"/>
  <c r="GO23" i="7"/>
  <c r="FY23" i="7"/>
  <c r="FI23" i="7"/>
  <c r="ES23" i="7"/>
  <c r="EC23" i="7"/>
  <c r="DM23" i="7"/>
  <c r="CW23" i="7"/>
  <c r="BV23" i="7"/>
  <c r="BF23" i="7"/>
  <c r="AP23" i="7"/>
  <c r="Z23" i="7"/>
  <c r="J23" i="7"/>
  <c r="E23" i="7"/>
  <c r="VE23" i="7" s="1"/>
  <c r="UE22" i="7"/>
  <c r="TO22" i="7"/>
  <c r="SY22" i="7"/>
  <c r="SI22" i="7"/>
  <c r="RS22" i="7"/>
  <c r="QR22" i="7"/>
  <c r="QB22" i="7"/>
  <c r="PL22" i="7"/>
  <c r="OV22" i="7"/>
  <c r="OF22" i="7"/>
  <c r="NP22" i="7"/>
  <c r="MZ22" i="7"/>
  <c r="MJ22" i="7"/>
  <c r="LT22" i="7"/>
  <c r="LD22" i="7"/>
  <c r="KC22" i="7"/>
  <c r="JM22" i="7"/>
  <c r="IW22" i="7"/>
  <c r="IG22" i="7"/>
  <c r="HQ22" i="7"/>
  <c r="GO22" i="7"/>
  <c r="FY22" i="7"/>
  <c r="FI22" i="7"/>
  <c r="ES22" i="7"/>
  <c r="EC22" i="7"/>
  <c r="DM22" i="7"/>
  <c r="CW22" i="7"/>
  <c r="BV22" i="7"/>
  <c r="BF22" i="7"/>
  <c r="AP22" i="7"/>
  <c r="Z22" i="7"/>
  <c r="J22" i="7"/>
  <c r="E22" i="7"/>
  <c r="VE22" i="7" s="1"/>
  <c r="UE21" i="7"/>
  <c r="TO21" i="7"/>
  <c r="SY21" i="7"/>
  <c r="SI21" i="7"/>
  <c r="RS21" i="7"/>
  <c r="QR21" i="7"/>
  <c r="QB21" i="7"/>
  <c r="PL21" i="7"/>
  <c r="OV21" i="7"/>
  <c r="OF21" i="7"/>
  <c r="NP21" i="7"/>
  <c r="MZ21" i="7"/>
  <c r="MJ21" i="7"/>
  <c r="LT21" i="7"/>
  <c r="LD21" i="7"/>
  <c r="KC21" i="7"/>
  <c r="JM21" i="7"/>
  <c r="IW21" i="7"/>
  <c r="IG21" i="7"/>
  <c r="HQ21" i="7"/>
  <c r="GO21" i="7"/>
  <c r="FY21" i="7"/>
  <c r="FI21" i="7"/>
  <c r="ES21" i="7"/>
  <c r="EC21" i="7"/>
  <c r="DM21" i="7"/>
  <c r="CW21" i="7"/>
  <c r="BV21" i="7"/>
  <c r="BF21" i="7"/>
  <c r="AP21" i="7"/>
  <c r="Z21" i="7"/>
  <c r="J21" i="7"/>
  <c r="E21" i="7"/>
  <c r="VE21" i="7" s="1"/>
  <c r="UE20" i="7"/>
  <c r="TO20" i="7"/>
  <c r="SY20" i="7"/>
  <c r="SI20" i="7"/>
  <c r="RS20" i="7"/>
  <c r="QR20" i="7"/>
  <c r="QB20" i="7"/>
  <c r="PL20" i="7"/>
  <c r="OV20" i="7"/>
  <c r="OF20" i="7"/>
  <c r="NP20" i="7"/>
  <c r="MZ20" i="7"/>
  <c r="MJ20" i="7"/>
  <c r="LT20" i="7"/>
  <c r="LD20" i="7"/>
  <c r="KC20" i="7"/>
  <c r="JM20" i="7"/>
  <c r="IW20" i="7"/>
  <c r="IG20" i="7"/>
  <c r="HQ20" i="7"/>
  <c r="GO20" i="7"/>
  <c r="FY20" i="7"/>
  <c r="FI20" i="7"/>
  <c r="ES20" i="7"/>
  <c r="EC20" i="7"/>
  <c r="DM20" i="7"/>
  <c r="CW20" i="7"/>
  <c r="BV20" i="7"/>
  <c r="BF20" i="7"/>
  <c r="AP20" i="7"/>
  <c r="Z20" i="7"/>
  <c r="J20" i="7"/>
  <c r="E20" i="7"/>
  <c r="VE20" i="7" s="1"/>
  <c r="UE19" i="7"/>
  <c r="TO19" i="7"/>
  <c r="SY19" i="7"/>
  <c r="SI19" i="7"/>
  <c r="RS19" i="7"/>
  <c r="QR19" i="7"/>
  <c r="QB19" i="7"/>
  <c r="PL19" i="7"/>
  <c r="OV19" i="7"/>
  <c r="OF19" i="7"/>
  <c r="NP19" i="7"/>
  <c r="MZ19" i="7"/>
  <c r="MJ19" i="7"/>
  <c r="LT19" i="7"/>
  <c r="LD19" i="7"/>
  <c r="KC19" i="7"/>
  <c r="JM19" i="7"/>
  <c r="IW19" i="7"/>
  <c r="IG19" i="7"/>
  <c r="HQ19" i="7"/>
  <c r="GO19" i="7"/>
  <c r="FY19" i="7"/>
  <c r="FI19" i="7"/>
  <c r="ES19" i="7"/>
  <c r="EC19" i="7"/>
  <c r="DM19" i="7"/>
  <c r="CW19" i="7"/>
  <c r="BV19" i="7"/>
  <c r="BF19" i="7"/>
  <c r="AP19" i="7"/>
  <c r="Z19" i="7"/>
  <c r="J19" i="7"/>
  <c r="E19" i="7"/>
  <c r="VE19" i="7" s="1"/>
  <c r="UE18" i="7"/>
  <c r="TO18" i="7"/>
  <c r="SY18" i="7"/>
  <c r="SI18" i="7"/>
  <c r="RS18" i="7"/>
  <c r="QR18" i="7"/>
  <c r="QB18" i="7"/>
  <c r="PL18" i="7"/>
  <c r="OV18" i="7"/>
  <c r="OF18" i="7"/>
  <c r="NP18" i="7"/>
  <c r="MZ18" i="7"/>
  <c r="MJ18" i="7"/>
  <c r="LT18" i="7"/>
  <c r="LD18" i="7"/>
  <c r="KC18" i="7"/>
  <c r="JM18" i="7"/>
  <c r="IW18" i="7"/>
  <c r="IG18" i="7"/>
  <c r="HQ18" i="7"/>
  <c r="GO18" i="7"/>
  <c r="FY18" i="7"/>
  <c r="FI18" i="7"/>
  <c r="ES18" i="7"/>
  <c r="EC18" i="7"/>
  <c r="DM18" i="7"/>
  <c r="CW18" i="7"/>
  <c r="BV18" i="7"/>
  <c r="BF18" i="7"/>
  <c r="AP18" i="7"/>
  <c r="Z18" i="7"/>
  <c r="J18" i="7"/>
  <c r="VD17" i="7"/>
  <c r="VC17" i="7"/>
  <c r="VB17" i="7"/>
  <c r="VA17" i="7"/>
  <c r="UZ17" i="7"/>
  <c r="UY17" i="7"/>
  <c r="UX17" i="7"/>
  <c r="UW17" i="7"/>
  <c r="UV17" i="7"/>
  <c r="UU17" i="7"/>
  <c r="UT17" i="7"/>
  <c r="US17" i="7"/>
  <c r="UR17" i="7"/>
  <c r="UQ17" i="7"/>
  <c r="UP17" i="7"/>
  <c r="UO17" i="7"/>
  <c r="UN17" i="7"/>
  <c r="UM17" i="7"/>
  <c r="UL17" i="7"/>
  <c r="UK17" i="7"/>
  <c r="UJ17" i="7"/>
  <c r="UI17" i="7"/>
  <c r="UH17" i="7"/>
  <c r="UG17" i="7"/>
  <c r="UF17" i="7"/>
  <c r="UD17" i="7"/>
  <c r="UC17" i="7"/>
  <c r="UB17" i="7"/>
  <c r="UA17" i="7"/>
  <c r="TZ17" i="7"/>
  <c r="TY17" i="7"/>
  <c r="TX17" i="7"/>
  <c r="TW17" i="7"/>
  <c r="TV17" i="7"/>
  <c r="TU17" i="7"/>
  <c r="TT17" i="7"/>
  <c r="TS17" i="7"/>
  <c r="TR17" i="7"/>
  <c r="TQ17" i="7"/>
  <c r="TP17" i="7"/>
  <c r="TN17" i="7"/>
  <c r="TM17" i="7"/>
  <c r="TL17" i="7"/>
  <c r="TK17" i="7"/>
  <c r="TJ17" i="7"/>
  <c r="TI17" i="7"/>
  <c r="TH17" i="7"/>
  <c r="TG17" i="7"/>
  <c r="TF17" i="7"/>
  <c r="TE17" i="7"/>
  <c r="TD17" i="7"/>
  <c r="TC17" i="7"/>
  <c r="TB17" i="7"/>
  <c r="TA17" i="7"/>
  <c r="SZ17" i="7"/>
  <c r="SX17" i="7"/>
  <c r="SW17" i="7"/>
  <c r="SV17" i="7"/>
  <c r="SU17" i="7"/>
  <c r="ST17" i="7"/>
  <c r="SS17" i="7"/>
  <c r="SR17" i="7"/>
  <c r="SQ17" i="7"/>
  <c r="SP17" i="7"/>
  <c r="SO17" i="7"/>
  <c r="SN17" i="7"/>
  <c r="SM17" i="7"/>
  <c r="SL17" i="7"/>
  <c r="SK17" i="7"/>
  <c r="SJ17" i="7"/>
  <c r="SH17" i="7"/>
  <c r="SG17" i="7"/>
  <c r="SF17" i="7"/>
  <c r="SE17" i="7"/>
  <c r="SD17" i="7"/>
  <c r="SC17" i="7"/>
  <c r="SB17" i="7"/>
  <c r="SA17" i="7"/>
  <c r="RZ17" i="7"/>
  <c r="RY17" i="7"/>
  <c r="RX17" i="7"/>
  <c r="RW17" i="7"/>
  <c r="RV17" i="7"/>
  <c r="RU17" i="7"/>
  <c r="RT17" i="7"/>
  <c r="RQ17" i="7"/>
  <c r="RP17" i="7"/>
  <c r="RO17" i="7"/>
  <c r="RN17" i="7"/>
  <c r="RM17" i="7"/>
  <c r="RL17" i="7"/>
  <c r="RK17" i="7"/>
  <c r="RJ17" i="7"/>
  <c r="RI17" i="7"/>
  <c r="RH17" i="7"/>
  <c r="RG17" i="7"/>
  <c r="RF17" i="7"/>
  <c r="RE17" i="7"/>
  <c r="RD17" i="7"/>
  <c r="RC17" i="7"/>
  <c r="RB17" i="7"/>
  <c r="RA17" i="7"/>
  <c r="QZ17" i="7"/>
  <c r="QY17" i="7"/>
  <c r="QX17" i="7"/>
  <c r="QW17" i="7"/>
  <c r="QV17" i="7"/>
  <c r="QU17" i="7"/>
  <c r="QT17" i="7"/>
  <c r="QS17" i="7"/>
  <c r="QQ17" i="7"/>
  <c r="QP17" i="7"/>
  <c r="QO17" i="7"/>
  <c r="QN17" i="7"/>
  <c r="QM17" i="7"/>
  <c r="QL17" i="7"/>
  <c r="QK17" i="7"/>
  <c r="QJ17" i="7"/>
  <c r="QI17" i="7"/>
  <c r="QH17" i="7"/>
  <c r="QG17" i="7"/>
  <c r="QF17" i="7"/>
  <c r="QE17" i="7"/>
  <c r="QD17" i="7"/>
  <c r="QC17" i="7"/>
  <c r="QA17" i="7"/>
  <c r="PZ17" i="7"/>
  <c r="PY17" i="7"/>
  <c r="PX17" i="7"/>
  <c r="PW17" i="7"/>
  <c r="PV17" i="7"/>
  <c r="PU17" i="7"/>
  <c r="PT17" i="7"/>
  <c r="PS17" i="7"/>
  <c r="PR17" i="7"/>
  <c r="PQ17" i="7"/>
  <c r="PP17" i="7"/>
  <c r="PO17" i="7"/>
  <c r="PN17" i="7"/>
  <c r="PM17" i="7"/>
  <c r="PK17" i="7"/>
  <c r="PJ17" i="7"/>
  <c r="PI17" i="7"/>
  <c r="PH17" i="7"/>
  <c r="PG17" i="7"/>
  <c r="PF17" i="7"/>
  <c r="PE17" i="7"/>
  <c r="PD17" i="7"/>
  <c r="PC17" i="7"/>
  <c r="PB17" i="7"/>
  <c r="PA17" i="7"/>
  <c r="OZ17" i="7"/>
  <c r="OY17" i="7"/>
  <c r="OX17" i="7"/>
  <c r="OW17" i="7"/>
  <c r="OU17" i="7"/>
  <c r="OT17" i="7"/>
  <c r="OS17" i="7"/>
  <c r="OR17" i="7"/>
  <c r="OQ17" i="7"/>
  <c r="OP17" i="7"/>
  <c r="OO17" i="7"/>
  <c r="ON17" i="7"/>
  <c r="OM17" i="7"/>
  <c r="OL17" i="7"/>
  <c r="OK17" i="7"/>
  <c r="OJ17" i="7"/>
  <c r="OI17" i="7"/>
  <c r="OH17" i="7"/>
  <c r="OG17" i="7"/>
  <c r="OE17" i="7"/>
  <c r="OD17" i="7"/>
  <c r="OC17" i="7"/>
  <c r="OB17" i="7"/>
  <c r="OA17" i="7"/>
  <c r="NZ17" i="7"/>
  <c r="NY17" i="7"/>
  <c r="NX17" i="7"/>
  <c r="NW17" i="7"/>
  <c r="NV17" i="7"/>
  <c r="NU17" i="7"/>
  <c r="NT17" i="7"/>
  <c r="NS17" i="7"/>
  <c r="NR17" i="7"/>
  <c r="NQ17" i="7"/>
  <c r="NO17" i="7"/>
  <c r="NN17" i="7"/>
  <c r="NM17" i="7"/>
  <c r="NL17" i="7"/>
  <c r="NK17" i="7"/>
  <c r="NJ17" i="7"/>
  <c r="NI17" i="7"/>
  <c r="NH17" i="7"/>
  <c r="NG17" i="7"/>
  <c r="NF17" i="7"/>
  <c r="NE17" i="7"/>
  <c r="ND17" i="7"/>
  <c r="NC17" i="7"/>
  <c r="NB17" i="7"/>
  <c r="NA17" i="7"/>
  <c r="MY17" i="7"/>
  <c r="MX17" i="7"/>
  <c r="MW17" i="7"/>
  <c r="MV17" i="7"/>
  <c r="MU17" i="7"/>
  <c r="MT17" i="7"/>
  <c r="MS17" i="7"/>
  <c r="MR17" i="7"/>
  <c r="MQ17" i="7"/>
  <c r="MP17" i="7"/>
  <c r="MO17" i="7"/>
  <c r="MN17" i="7"/>
  <c r="MM17" i="7"/>
  <c r="ML17" i="7"/>
  <c r="MK17" i="7"/>
  <c r="MI17" i="7"/>
  <c r="MH17" i="7"/>
  <c r="MG17" i="7"/>
  <c r="MF17" i="7"/>
  <c r="ME17" i="7"/>
  <c r="MD17" i="7"/>
  <c r="MC17" i="7"/>
  <c r="MB17" i="7"/>
  <c r="MA17" i="7"/>
  <c r="LZ17" i="7"/>
  <c r="LY17" i="7"/>
  <c r="LX17" i="7"/>
  <c r="LW17" i="7"/>
  <c r="LV17" i="7"/>
  <c r="LU17" i="7"/>
  <c r="LS17" i="7"/>
  <c r="LR17" i="7"/>
  <c r="LQ17" i="7"/>
  <c r="LP17" i="7"/>
  <c r="LO17" i="7"/>
  <c r="LN17" i="7"/>
  <c r="LM17" i="7"/>
  <c r="LL17" i="7"/>
  <c r="LK17" i="7"/>
  <c r="LJ17" i="7"/>
  <c r="LI17" i="7"/>
  <c r="LH17" i="7"/>
  <c r="LG17" i="7"/>
  <c r="LF17" i="7"/>
  <c r="LE17" i="7"/>
  <c r="LB17" i="7"/>
  <c r="LA17" i="7"/>
  <c r="KZ17" i="7"/>
  <c r="KY17" i="7"/>
  <c r="KX17" i="7"/>
  <c r="KW17" i="7"/>
  <c r="KV17" i="7"/>
  <c r="KU17" i="7"/>
  <c r="KT17" i="7"/>
  <c r="KS17" i="7"/>
  <c r="KR17" i="7"/>
  <c r="KQ17" i="7"/>
  <c r="KP17" i="7"/>
  <c r="KO17" i="7"/>
  <c r="KN17" i="7"/>
  <c r="KM17" i="7"/>
  <c r="KL17" i="7"/>
  <c r="KK17" i="7"/>
  <c r="KJ17" i="7"/>
  <c r="KI17" i="7"/>
  <c r="KH17" i="7"/>
  <c r="KG17" i="7"/>
  <c r="KF17" i="7"/>
  <c r="KE17" i="7"/>
  <c r="KD17" i="7"/>
  <c r="KB17" i="7"/>
  <c r="KA17" i="7"/>
  <c r="JZ17" i="7"/>
  <c r="JY17" i="7"/>
  <c r="JX17" i="7"/>
  <c r="JW17" i="7"/>
  <c r="JV17" i="7"/>
  <c r="JU17" i="7"/>
  <c r="JT17" i="7"/>
  <c r="JS17" i="7"/>
  <c r="JR17" i="7"/>
  <c r="JQ17" i="7"/>
  <c r="JP17" i="7"/>
  <c r="JO17" i="7"/>
  <c r="JN17" i="7"/>
  <c r="JL17" i="7"/>
  <c r="JK17" i="7"/>
  <c r="JJ17" i="7"/>
  <c r="JI17" i="7"/>
  <c r="JH17" i="7"/>
  <c r="JG17" i="7"/>
  <c r="JF17" i="7"/>
  <c r="JE17" i="7"/>
  <c r="JD17" i="7"/>
  <c r="JC17" i="7"/>
  <c r="JB17" i="7"/>
  <c r="JA17" i="7"/>
  <c r="IZ17" i="7"/>
  <c r="IY17" i="7"/>
  <c r="IX17" i="7"/>
  <c r="IV17" i="7"/>
  <c r="IU17" i="7"/>
  <c r="IT17" i="7"/>
  <c r="IS17" i="7"/>
  <c r="IR17" i="7"/>
  <c r="IQ17" i="7"/>
  <c r="IP17" i="7"/>
  <c r="IO17" i="7"/>
  <c r="IN17" i="7"/>
  <c r="IM17" i="7"/>
  <c r="IL17" i="7"/>
  <c r="IK17" i="7"/>
  <c r="IJ17" i="7"/>
  <c r="II17" i="7"/>
  <c r="IH17" i="7"/>
  <c r="IF17" i="7"/>
  <c r="IE17" i="7"/>
  <c r="ID17" i="7"/>
  <c r="IC17" i="7"/>
  <c r="IB17" i="7"/>
  <c r="IA17" i="7"/>
  <c r="HZ17" i="7"/>
  <c r="HY17" i="7"/>
  <c r="HX17" i="7"/>
  <c r="HW17" i="7"/>
  <c r="HV17" i="7"/>
  <c r="HU17" i="7"/>
  <c r="HT17" i="7"/>
  <c r="HS17" i="7"/>
  <c r="HR17" i="7"/>
  <c r="HN17" i="7"/>
  <c r="HM17" i="7"/>
  <c r="HL17" i="7"/>
  <c r="HK17" i="7"/>
  <c r="HJ17" i="7"/>
  <c r="HI17" i="7"/>
  <c r="HH17" i="7"/>
  <c r="HG17" i="7"/>
  <c r="HF17" i="7"/>
  <c r="HE17" i="7"/>
  <c r="HD17" i="7"/>
  <c r="HC17" i="7"/>
  <c r="HB17" i="7"/>
  <c r="HA17" i="7"/>
  <c r="GZ17" i="7"/>
  <c r="GY17" i="7"/>
  <c r="GX17" i="7"/>
  <c r="GW17" i="7"/>
  <c r="GV17" i="7"/>
  <c r="GU17" i="7"/>
  <c r="GT17" i="7"/>
  <c r="GS17" i="7"/>
  <c r="GR17" i="7"/>
  <c r="GQ17" i="7"/>
  <c r="GP17" i="7"/>
  <c r="GN17" i="7"/>
  <c r="GM17" i="7"/>
  <c r="GL17" i="7"/>
  <c r="GK17" i="7"/>
  <c r="GJ17" i="7"/>
  <c r="GI17" i="7"/>
  <c r="GH17" i="7"/>
  <c r="GG17" i="7"/>
  <c r="GF17" i="7"/>
  <c r="GE17" i="7"/>
  <c r="GD17" i="7"/>
  <c r="GC17" i="7"/>
  <c r="GB17" i="7"/>
  <c r="GA17" i="7"/>
  <c r="FZ17" i="7"/>
  <c r="FX17" i="7"/>
  <c r="FW17" i="7"/>
  <c r="FV17" i="7"/>
  <c r="FU17" i="7"/>
  <c r="FT17" i="7"/>
  <c r="FS17" i="7"/>
  <c r="FR17" i="7"/>
  <c r="FQ17" i="7"/>
  <c r="FP17" i="7"/>
  <c r="FO17" i="7"/>
  <c r="FN17" i="7"/>
  <c r="FM17" i="7"/>
  <c r="FL17" i="7"/>
  <c r="FK17" i="7"/>
  <c r="FJ17" i="7"/>
  <c r="FH17" i="7"/>
  <c r="FG17" i="7"/>
  <c r="FF17" i="7"/>
  <c r="FE17" i="7"/>
  <c r="FD17" i="7"/>
  <c r="FC17" i="7"/>
  <c r="FB17" i="7"/>
  <c r="FA17" i="7"/>
  <c r="EZ17" i="7"/>
  <c r="EY17" i="7"/>
  <c r="EX17" i="7"/>
  <c r="EW17" i="7"/>
  <c r="EV17" i="7"/>
  <c r="EU17" i="7"/>
  <c r="ET17" i="7"/>
  <c r="ER17" i="7"/>
  <c r="EQ17" i="7"/>
  <c r="EP17" i="7"/>
  <c r="EO17" i="7"/>
  <c r="EN17" i="7"/>
  <c r="EM17" i="7"/>
  <c r="EL17" i="7"/>
  <c r="EK17" i="7"/>
  <c r="EJ17" i="7"/>
  <c r="EI17" i="7"/>
  <c r="EH17" i="7"/>
  <c r="EG17" i="7"/>
  <c r="EF17" i="7"/>
  <c r="EE17" i="7"/>
  <c r="ED17" i="7"/>
  <c r="EB17" i="7"/>
  <c r="EA17" i="7"/>
  <c r="DZ17" i="7"/>
  <c r="DY17" i="7"/>
  <c r="DX17" i="7"/>
  <c r="DW17" i="7"/>
  <c r="DV17" i="7"/>
  <c r="DU17" i="7"/>
  <c r="DT17" i="7"/>
  <c r="DS17" i="7"/>
  <c r="DR17" i="7"/>
  <c r="DQ17" i="7"/>
  <c r="DP17" i="7"/>
  <c r="DO17" i="7"/>
  <c r="DN17" i="7"/>
  <c r="DL17" i="7"/>
  <c r="DK17" i="7"/>
  <c r="DJ17" i="7"/>
  <c r="DI17" i="7"/>
  <c r="DH17" i="7"/>
  <c r="DG17" i="7"/>
  <c r="DF17" i="7"/>
  <c r="DE17" i="7"/>
  <c r="DD17" i="7"/>
  <c r="DC17" i="7"/>
  <c r="DB17" i="7"/>
  <c r="DA17" i="7"/>
  <c r="CZ17" i="7"/>
  <c r="CY17" i="7"/>
  <c r="CX17" i="7"/>
  <c r="CU17" i="7"/>
  <c r="CT17" i="7"/>
  <c r="CS17" i="7"/>
  <c r="CR17" i="7"/>
  <c r="CQ17" i="7"/>
  <c r="CP17" i="7"/>
  <c r="CO17" i="7"/>
  <c r="CN17" i="7"/>
  <c r="CM17" i="7"/>
  <c r="CL17" i="7"/>
  <c r="CK17" i="7"/>
  <c r="CJ17" i="7"/>
  <c r="CI17" i="7"/>
  <c r="CH17" i="7"/>
  <c r="CG17" i="7"/>
  <c r="CF17" i="7"/>
  <c r="CE17" i="7"/>
  <c r="CD17" i="7"/>
  <c r="CC17" i="7"/>
  <c r="CB17" i="7"/>
  <c r="CA17" i="7"/>
  <c r="BZ17" i="7"/>
  <c r="BY17" i="7"/>
  <c r="BX17" i="7"/>
  <c r="BW17" i="7"/>
  <c r="BU17" i="7"/>
  <c r="BT17" i="7"/>
  <c r="BS17" i="7"/>
  <c r="BR17" i="7"/>
  <c r="BQ17" i="7"/>
  <c r="BP17" i="7"/>
  <c r="BO17" i="7"/>
  <c r="BN17" i="7"/>
  <c r="BM17" i="7"/>
  <c r="BL17" i="7"/>
  <c r="BK17" i="7"/>
  <c r="BJ17" i="7"/>
  <c r="BI17" i="7"/>
  <c r="BH17" i="7"/>
  <c r="BG17" i="7"/>
  <c r="BE17" i="7"/>
  <c r="BD17" i="7"/>
  <c r="BC17" i="7"/>
  <c r="BB17" i="7"/>
  <c r="BA17" i="7"/>
  <c r="AZ17" i="7"/>
  <c r="AY17" i="7"/>
  <c r="AX17" i="7"/>
  <c r="AW17" i="7"/>
  <c r="AV17" i="7"/>
  <c r="AU17" i="7"/>
  <c r="AT17" i="7"/>
  <c r="AS17" i="7"/>
  <c r="AR17" i="7"/>
  <c r="AQ17" i="7"/>
  <c r="AO17" i="7"/>
  <c r="AN17" i="7"/>
  <c r="AM17" i="7"/>
  <c r="AL17" i="7"/>
  <c r="AK17" i="7"/>
  <c r="AJ17" i="7"/>
  <c r="AI17" i="7"/>
  <c r="AH17" i="7"/>
  <c r="AG17" i="7"/>
  <c r="AF17" i="7"/>
  <c r="AE17" i="7"/>
  <c r="AD17" i="7"/>
  <c r="AC17" i="7"/>
  <c r="AB17" i="7"/>
  <c r="AA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G17" i="7"/>
  <c r="F17" i="7"/>
  <c r="VD8" i="7"/>
  <c r="VC8" i="7"/>
  <c r="VB8" i="7"/>
  <c r="VA8" i="7"/>
  <c r="UZ8" i="7"/>
  <c r="UY8" i="7"/>
  <c r="UX8" i="7"/>
  <c r="UW8" i="7"/>
  <c r="UV8" i="7"/>
  <c r="UU8" i="7"/>
  <c r="UT8" i="7"/>
  <c r="US8" i="7"/>
  <c r="UR8" i="7"/>
  <c r="UQ8" i="7"/>
  <c r="UP8" i="7"/>
  <c r="UO8" i="7"/>
  <c r="UN8" i="7"/>
  <c r="UM8" i="7"/>
  <c r="UL8" i="7"/>
  <c r="UK8" i="7"/>
  <c r="UJ8" i="7"/>
  <c r="UI8" i="7"/>
  <c r="UH8" i="7"/>
  <c r="UG8" i="7"/>
  <c r="UF8" i="7"/>
  <c r="UD8" i="7"/>
  <c r="UC8" i="7"/>
  <c r="UB8" i="7"/>
  <c r="UA8" i="7"/>
  <c r="TZ8" i="7"/>
  <c r="TY8" i="7"/>
  <c r="TX8" i="7"/>
  <c r="TW8" i="7"/>
  <c r="TV8" i="7"/>
  <c r="TU8" i="7"/>
  <c r="TT8" i="7"/>
  <c r="TS8" i="7"/>
  <c r="TR8" i="7"/>
  <c r="TQ8" i="7"/>
  <c r="TP8" i="7"/>
  <c r="TN8" i="7"/>
  <c r="TM8" i="7"/>
  <c r="TL8" i="7"/>
  <c r="TK8" i="7"/>
  <c r="TJ8" i="7"/>
  <c r="TI8" i="7"/>
  <c r="TH8" i="7"/>
  <c r="TG8" i="7"/>
  <c r="TF8" i="7"/>
  <c r="TE8" i="7"/>
  <c r="TD8" i="7"/>
  <c r="TC8" i="7"/>
  <c r="TB8" i="7"/>
  <c r="TA8" i="7"/>
  <c r="SZ8" i="7"/>
  <c r="SX8" i="7"/>
  <c r="SW8" i="7"/>
  <c r="SV8" i="7"/>
  <c r="SU8" i="7"/>
  <c r="ST8" i="7"/>
  <c r="SS8" i="7"/>
  <c r="SR8" i="7"/>
  <c r="SQ8" i="7"/>
  <c r="SP8" i="7"/>
  <c r="SO8" i="7"/>
  <c r="SN8" i="7"/>
  <c r="SM8" i="7"/>
  <c r="SL8" i="7"/>
  <c r="SK8" i="7"/>
  <c r="SJ8" i="7"/>
  <c r="SH8" i="7"/>
  <c r="SG8" i="7"/>
  <c r="SF8" i="7"/>
  <c r="SE8" i="7"/>
  <c r="SD8" i="7"/>
  <c r="SC8" i="7"/>
  <c r="SB8" i="7"/>
  <c r="SA8" i="7"/>
  <c r="RZ8" i="7"/>
  <c r="RY8" i="7"/>
  <c r="RX8" i="7"/>
  <c r="RW8" i="7"/>
  <c r="RV8" i="7"/>
  <c r="RU8" i="7"/>
  <c r="RT8" i="7"/>
  <c r="RQ8" i="7"/>
  <c r="RP8" i="7"/>
  <c r="RO8" i="7"/>
  <c r="RN8" i="7"/>
  <c r="RM8" i="7"/>
  <c r="RL8" i="7"/>
  <c r="RK8" i="7"/>
  <c r="RJ8" i="7"/>
  <c r="RI8" i="7"/>
  <c r="RH8" i="7"/>
  <c r="RG8" i="7"/>
  <c r="RF8" i="7"/>
  <c r="RE8" i="7"/>
  <c r="RD8" i="7"/>
  <c r="RC8" i="7"/>
  <c r="RB8" i="7"/>
  <c r="RA8" i="7"/>
  <c r="QZ8" i="7"/>
  <c r="QY8" i="7"/>
  <c r="QX8" i="7"/>
  <c r="QW8" i="7"/>
  <c r="QV8" i="7"/>
  <c r="QU8" i="7"/>
  <c r="QT8" i="7"/>
  <c r="QS8" i="7"/>
  <c r="QQ8" i="7"/>
  <c r="QP8" i="7"/>
  <c r="QO8" i="7"/>
  <c r="QN8" i="7"/>
  <c r="QM8" i="7"/>
  <c r="QL8" i="7"/>
  <c r="QK8" i="7"/>
  <c r="QJ8" i="7"/>
  <c r="QI8" i="7"/>
  <c r="QH8" i="7"/>
  <c r="QG8" i="7"/>
  <c r="QF8" i="7"/>
  <c r="QE8" i="7"/>
  <c r="QD8" i="7"/>
  <c r="QC8" i="7"/>
  <c r="QA8" i="7"/>
  <c r="PZ8" i="7"/>
  <c r="PY8" i="7"/>
  <c r="PX8" i="7"/>
  <c r="PW8" i="7"/>
  <c r="PV8" i="7"/>
  <c r="PU8" i="7"/>
  <c r="PT8" i="7"/>
  <c r="PS8" i="7"/>
  <c r="PR8" i="7"/>
  <c r="PQ8" i="7"/>
  <c r="PP8" i="7"/>
  <c r="PO8" i="7"/>
  <c r="PN8" i="7"/>
  <c r="PM8" i="7"/>
  <c r="PK8" i="7"/>
  <c r="PJ8" i="7"/>
  <c r="PI8" i="7"/>
  <c r="PH8" i="7"/>
  <c r="PG8" i="7"/>
  <c r="PF8" i="7"/>
  <c r="PE8" i="7"/>
  <c r="PD8" i="7"/>
  <c r="PC8" i="7"/>
  <c r="PB8" i="7"/>
  <c r="PA8" i="7"/>
  <c r="OZ8" i="7"/>
  <c r="OY8" i="7"/>
  <c r="OX8" i="7"/>
  <c r="OW8" i="7"/>
  <c r="OU8" i="7"/>
  <c r="OT8" i="7"/>
  <c r="OS8" i="7"/>
  <c r="OR8" i="7"/>
  <c r="OQ8" i="7"/>
  <c r="OP8" i="7"/>
  <c r="OO8" i="7"/>
  <c r="ON8" i="7"/>
  <c r="OM8" i="7"/>
  <c r="OL8" i="7"/>
  <c r="OK8" i="7"/>
  <c r="OJ8" i="7"/>
  <c r="OI8" i="7"/>
  <c r="OH8" i="7"/>
  <c r="OG8" i="7"/>
  <c r="OE8" i="7"/>
  <c r="OD8" i="7"/>
  <c r="OC8" i="7"/>
  <c r="OB8" i="7"/>
  <c r="OA8" i="7"/>
  <c r="NZ8" i="7"/>
  <c r="NY8" i="7"/>
  <c r="NX8" i="7"/>
  <c r="NW8" i="7"/>
  <c r="NV8" i="7"/>
  <c r="NU8" i="7"/>
  <c r="NT8" i="7"/>
  <c r="NS8" i="7"/>
  <c r="NR8" i="7"/>
  <c r="NQ8" i="7"/>
  <c r="NO8" i="7"/>
  <c r="NN8" i="7"/>
  <c r="NM8" i="7"/>
  <c r="NL8" i="7"/>
  <c r="NK8" i="7"/>
  <c r="NJ8" i="7"/>
  <c r="NI8" i="7"/>
  <c r="NH8" i="7"/>
  <c r="NG8" i="7"/>
  <c r="NF8" i="7"/>
  <c r="NE8" i="7"/>
  <c r="ND8" i="7"/>
  <c r="NC8" i="7"/>
  <c r="NB8" i="7"/>
  <c r="NA8" i="7"/>
  <c r="MY8" i="7"/>
  <c r="MX8" i="7"/>
  <c r="MW8" i="7"/>
  <c r="MV8" i="7"/>
  <c r="MU8" i="7"/>
  <c r="MT8" i="7"/>
  <c r="MS8" i="7"/>
  <c r="MR8" i="7"/>
  <c r="MQ8" i="7"/>
  <c r="MP8" i="7"/>
  <c r="MO8" i="7"/>
  <c r="MN8" i="7"/>
  <c r="MM8" i="7"/>
  <c r="ML8" i="7"/>
  <c r="MK8" i="7"/>
  <c r="MI8" i="7"/>
  <c r="MH8" i="7"/>
  <c r="MG8" i="7"/>
  <c r="MF8" i="7"/>
  <c r="ME8" i="7"/>
  <c r="MD8" i="7"/>
  <c r="MC8" i="7"/>
  <c r="MB8" i="7"/>
  <c r="MA8" i="7"/>
  <c r="LZ8" i="7"/>
  <c r="LY8" i="7"/>
  <c r="LX8" i="7"/>
  <c r="LW8" i="7"/>
  <c r="LV8" i="7"/>
  <c r="LU8" i="7"/>
  <c r="LS8" i="7"/>
  <c r="LR8" i="7"/>
  <c r="LQ8" i="7"/>
  <c r="LP8" i="7"/>
  <c r="LO8" i="7"/>
  <c r="LN8" i="7"/>
  <c r="LM8" i="7"/>
  <c r="LL8" i="7"/>
  <c r="LK8" i="7"/>
  <c r="LJ8" i="7"/>
  <c r="LI8" i="7"/>
  <c r="LH8" i="7"/>
  <c r="LG8" i="7"/>
  <c r="LF8" i="7"/>
  <c r="LE8" i="7"/>
  <c r="LB8" i="7"/>
  <c r="LA8" i="7"/>
  <c r="KZ8" i="7"/>
  <c r="KY8" i="7"/>
  <c r="KX8" i="7"/>
  <c r="KW8" i="7"/>
  <c r="KV8" i="7"/>
  <c r="KU8" i="7"/>
  <c r="KT8" i="7"/>
  <c r="KS8" i="7"/>
  <c r="KR8" i="7"/>
  <c r="KQ8" i="7"/>
  <c r="KP8" i="7"/>
  <c r="KO8" i="7"/>
  <c r="KN8" i="7"/>
  <c r="KM8" i="7"/>
  <c r="KL8" i="7"/>
  <c r="KK8" i="7"/>
  <c r="KJ8" i="7"/>
  <c r="KI8" i="7"/>
  <c r="KH8" i="7"/>
  <c r="KG8" i="7"/>
  <c r="KF8" i="7"/>
  <c r="KE8" i="7"/>
  <c r="KD8" i="7"/>
  <c r="KB8" i="7"/>
  <c r="KA8" i="7"/>
  <c r="JZ8" i="7"/>
  <c r="JY8" i="7"/>
  <c r="JX8" i="7"/>
  <c r="JW8" i="7"/>
  <c r="JV8" i="7"/>
  <c r="JU8" i="7"/>
  <c r="JT8" i="7"/>
  <c r="JS8" i="7"/>
  <c r="JR8" i="7"/>
  <c r="JQ8" i="7"/>
  <c r="JP8" i="7"/>
  <c r="JO8" i="7"/>
  <c r="JN8" i="7"/>
  <c r="JL8" i="7"/>
  <c r="JK8" i="7"/>
  <c r="JJ8" i="7"/>
  <c r="JI8" i="7"/>
  <c r="JH8" i="7"/>
  <c r="JG8" i="7"/>
  <c r="JF8" i="7"/>
  <c r="JE8" i="7"/>
  <c r="JD8" i="7"/>
  <c r="JC8" i="7"/>
  <c r="JB8" i="7"/>
  <c r="JA8" i="7"/>
  <c r="IZ8" i="7"/>
  <c r="IY8" i="7"/>
  <c r="IX8" i="7"/>
  <c r="IV8" i="7"/>
  <c r="IU8" i="7"/>
  <c r="IT8" i="7"/>
  <c r="IS8" i="7"/>
  <c r="IR8" i="7"/>
  <c r="IQ8" i="7"/>
  <c r="IP8" i="7"/>
  <c r="IO8" i="7"/>
  <c r="IN8" i="7"/>
  <c r="IM8" i="7"/>
  <c r="IL8" i="7"/>
  <c r="IK8" i="7"/>
  <c r="IJ8" i="7"/>
  <c r="II8" i="7"/>
  <c r="IH8" i="7"/>
  <c r="IF8" i="7"/>
  <c r="IE8" i="7"/>
  <c r="ID8" i="7"/>
  <c r="IC8" i="7"/>
  <c r="IB8" i="7"/>
  <c r="IA8" i="7"/>
  <c r="HZ8" i="7"/>
  <c r="HY8" i="7"/>
  <c r="HX8" i="7"/>
  <c r="HW8" i="7"/>
  <c r="HV8" i="7"/>
  <c r="HU8" i="7"/>
  <c r="HT8" i="7"/>
  <c r="HS8" i="7"/>
  <c r="HR8" i="7"/>
  <c r="HN8" i="7"/>
  <c r="HM8" i="7"/>
  <c r="HL8" i="7"/>
  <c r="HK8" i="7"/>
  <c r="HJ8" i="7"/>
  <c r="HI8" i="7"/>
  <c r="HH8" i="7"/>
  <c r="HG8" i="7"/>
  <c r="HF8" i="7"/>
  <c r="HE8" i="7"/>
  <c r="HD8" i="7"/>
  <c r="HC8" i="7"/>
  <c r="HB8" i="7"/>
  <c r="HA8" i="7"/>
  <c r="GZ8" i="7"/>
  <c r="GY8" i="7"/>
  <c r="GX8" i="7"/>
  <c r="GW8" i="7"/>
  <c r="GV8" i="7"/>
  <c r="GU8" i="7"/>
  <c r="GT8" i="7"/>
  <c r="GS8" i="7"/>
  <c r="GR8" i="7"/>
  <c r="GQ8" i="7"/>
  <c r="GP8" i="7"/>
  <c r="GN8" i="7"/>
  <c r="GM8" i="7"/>
  <c r="GL8" i="7"/>
  <c r="GK8" i="7"/>
  <c r="GJ8" i="7"/>
  <c r="GI8" i="7"/>
  <c r="GH8" i="7"/>
  <c r="GG8" i="7"/>
  <c r="GF8" i="7"/>
  <c r="GE8" i="7"/>
  <c r="GD8" i="7"/>
  <c r="GC8" i="7"/>
  <c r="GB8" i="7"/>
  <c r="GA8" i="7"/>
  <c r="FZ8" i="7"/>
  <c r="FX8" i="7"/>
  <c r="FW8" i="7"/>
  <c r="FV8" i="7"/>
  <c r="FU8" i="7"/>
  <c r="FT8" i="7"/>
  <c r="FS8" i="7"/>
  <c r="FR8" i="7"/>
  <c r="FQ8" i="7"/>
  <c r="FP8" i="7"/>
  <c r="FO8" i="7"/>
  <c r="FN8" i="7"/>
  <c r="FM8" i="7"/>
  <c r="FL8" i="7"/>
  <c r="FK8" i="7"/>
  <c r="FJ8" i="7"/>
  <c r="FH8" i="7"/>
  <c r="FG8" i="7"/>
  <c r="FF8" i="7"/>
  <c r="FE8" i="7"/>
  <c r="FD8" i="7"/>
  <c r="FC8" i="7"/>
  <c r="FB8" i="7"/>
  <c r="FA8" i="7"/>
  <c r="EZ8" i="7"/>
  <c r="EY8" i="7"/>
  <c r="EX8" i="7"/>
  <c r="EW8" i="7"/>
  <c r="EV8" i="7"/>
  <c r="EU8" i="7"/>
  <c r="ET8" i="7"/>
  <c r="ER8" i="7"/>
  <c r="EQ8" i="7"/>
  <c r="EP8" i="7"/>
  <c r="EO8" i="7"/>
  <c r="EN8" i="7"/>
  <c r="EM8" i="7"/>
  <c r="EL8" i="7"/>
  <c r="EK8" i="7"/>
  <c r="EJ8" i="7"/>
  <c r="EI8" i="7"/>
  <c r="EH8" i="7"/>
  <c r="EG8" i="7"/>
  <c r="EF8" i="7"/>
  <c r="EE8" i="7"/>
  <c r="ED8" i="7"/>
  <c r="EB8" i="7"/>
  <c r="EA8" i="7"/>
  <c r="DZ8" i="7"/>
  <c r="DY8" i="7"/>
  <c r="DX8" i="7"/>
  <c r="DW8" i="7"/>
  <c r="DV8" i="7"/>
  <c r="DU8" i="7"/>
  <c r="DT8" i="7"/>
  <c r="DS8" i="7"/>
  <c r="DR8" i="7"/>
  <c r="DQ8" i="7"/>
  <c r="DP8" i="7"/>
  <c r="DO8" i="7"/>
  <c r="DN8" i="7"/>
  <c r="DL8" i="7"/>
  <c r="DK8" i="7"/>
  <c r="DJ8" i="7"/>
  <c r="DI8" i="7"/>
  <c r="DH8" i="7"/>
  <c r="DG8" i="7"/>
  <c r="DF8" i="7"/>
  <c r="DE8" i="7"/>
  <c r="DD8" i="7"/>
  <c r="DC8" i="7"/>
  <c r="DB8" i="7"/>
  <c r="DA8" i="7"/>
  <c r="CZ8" i="7"/>
  <c r="CY8" i="7"/>
  <c r="CX8" i="7"/>
  <c r="CU8" i="7"/>
  <c r="CT8" i="7"/>
  <c r="CS8" i="7"/>
  <c r="CR8" i="7"/>
  <c r="CQ8" i="7"/>
  <c r="CP8" i="7"/>
  <c r="CO8" i="7"/>
  <c r="CN8" i="7"/>
  <c r="CM8" i="7"/>
  <c r="CL8" i="7"/>
  <c r="CK8" i="7"/>
  <c r="CJ8" i="7"/>
  <c r="CI8" i="7"/>
  <c r="CH8" i="7"/>
  <c r="CG8" i="7"/>
  <c r="CF8" i="7"/>
  <c r="CE8" i="7"/>
  <c r="CD8" i="7"/>
  <c r="CC8" i="7"/>
  <c r="CB8" i="7"/>
  <c r="CA8" i="7"/>
  <c r="BZ8" i="7"/>
  <c r="BY8" i="7"/>
  <c r="BX8" i="7"/>
  <c r="BW8" i="7"/>
  <c r="BU8" i="7"/>
  <c r="BT8" i="7"/>
  <c r="BS8" i="7"/>
  <c r="BR8" i="7"/>
  <c r="BQ8" i="7"/>
  <c r="BP8" i="7"/>
  <c r="BO8" i="7"/>
  <c r="BN8" i="7"/>
  <c r="BM8" i="7"/>
  <c r="BL8" i="7"/>
  <c r="BK8" i="7"/>
  <c r="BJ8" i="7"/>
  <c r="BI8" i="7"/>
  <c r="BH8" i="7"/>
  <c r="BG8" i="7"/>
  <c r="BE8" i="7"/>
  <c r="BD8" i="7"/>
  <c r="BC8" i="7"/>
  <c r="BB8" i="7"/>
  <c r="BA8" i="7"/>
  <c r="AZ8" i="7"/>
  <c r="AY8" i="7"/>
  <c r="AX8" i="7"/>
  <c r="AW8" i="7"/>
  <c r="AV8" i="7"/>
  <c r="AU8" i="7"/>
  <c r="AT8" i="7"/>
  <c r="AS8" i="7"/>
  <c r="AR8" i="7"/>
  <c r="AQ8" i="7"/>
  <c r="AO8" i="7"/>
  <c r="AN8" i="7"/>
  <c r="AM8" i="7"/>
  <c r="AL8" i="7"/>
  <c r="AK8" i="7"/>
  <c r="AJ8" i="7"/>
  <c r="AI8" i="7"/>
  <c r="AH8" i="7"/>
  <c r="AG8" i="7"/>
  <c r="AF8" i="7"/>
  <c r="AE8" i="7"/>
  <c r="AD8" i="7"/>
  <c r="AC8" i="7"/>
  <c r="AB8" i="7"/>
  <c r="AA8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D553" i="24" l="1"/>
  <c r="C555" i="24"/>
  <c r="H349" i="7"/>
  <c r="Q349" i="7"/>
  <c r="AH349" i="7"/>
  <c r="AQ349" i="7"/>
  <c r="EN349" i="7"/>
  <c r="FN349" i="7"/>
  <c r="GM349" i="7"/>
  <c r="HL349" i="7"/>
  <c r="LJ349" i="7"/>
  <c r="MI349" i="7"/>
  <c r="NI349" i="7"/>
  <c r="OI349" i="7"/>
  <c r="PH349" i="7"/>
  <c r="D76" i="24"/>
  <c r="C77" i="24"/>
  <c r="SX337" i="7"/>
  <c r="SX336" i="7" s="1"/>
  <c r="PT317" i="7"/>
  <c r="IV442" i="7"/>
  <c r="AC442" i="7"/>
  <c r="AO442" i="7"/>
  <c r="BB442" i="7"/>
  <c r="BO442" i="7"/>
  <c r="DN442" i="7"/>
  <c r="EM442" i="7"/>
  <c r="EZ442" i="7"/>
  <c r="FM442" i="7"/>
  <c r="FZ442" i="7"/>
  <c r="GL442" i="7"/>
  <c r="GY442" i="7"/>
  <c r="HK442" i="7"/>
  <c r="HX442" i="7"/>
  <c r="IK442" i="7"/>
  <c r="JJ442" i="7"/>
  <c r="KJ442" i="7"/>
  <c r="LI442" i="7"/>
  <c r="MH442" i="7"/>
  <c r="MU442" i="7"/>
  <c r="NH442" i="7"/>
  <c r="PG442" i="7"/>
  <c r="QG442" i="7"/>
  <c r="QT442" i="7"/>
  <c r="RF442" i="7"/>
  <c r="RR442" i="7"/>
  <c r="SE442" i="7"/>
  <c r="SR442" i="7"/>
  <c r="TE442" i="7"/>
  <c r="TR442" i="7"/>
  <c r="UD442" i="7"/>
  <c r="UQ442" i="7"/>
  <c r="NB327" i="7"/>
  <c r="NB326" i="7" s="1"/>
  <c r="AL433" i="7"/>
  <c r="DJ433" i="7"/>
  <c r="ES408" i="7"/>
  <c r="Q199" i="7"/>
  <c r="Q198" i="7" s="1"/>
  <c r="AQ199" i="7"/>
  <c r="AQ198" i="7" s="1"/>
  <c r="BP199" i="7"/>
  <c r="BP198" i="7" s="1"/>
  <c r="ME317" i="7"/>
  <c r="OD317" i="7"/>
  <c r="OD316" i="7" s="1"/>
  <c r="Y317" i="7"/>
  <c r="Y316" i="7" s="1"/>
  <c r="MR317" i="7"/>
  <c r="MR316" i="7" s="1"/>
  <c r="OX349" i="7"/>
  <c r="PW349" i="7"/>
  <c r="QW349" i="7"/>
  <c r="RV349" i="7"/>
  <c r="RM442" i="7"/>
  <c r="JO433" i="7"/>
  <c r="JW433" i="7"/>
  <c r="KF433" i="7"/>
  <c r="KN433" i="7"/>
  <c r="KV433" i="7"/>
  <c r="LE433" i="7"/>
  <c r="LM433" i="7"/>
  <c r="LV433" i="7"/>
  <c r="MD433" i="7"/>
  <c r="MM433" i="7"/>
  <c r="MU433" i="7"/>
  <c r="NL433" i="7"/>
  <c r="NU433" i="7"/>
  <c r="OC433" i="7"/>
  <c r="OT433" i="7"/>
  <c r="PC433" i="7"/>
  <c r="PT433" i="7"/>
  <c r="QC433" i="7"/>
  <c r="QK433" i="7"/>
  <c r="RJ433" i="7"/>
  <c r="RR433" i="7"/>
  <c r="SA433" i="7"/>
  <c r="SJ433" i="7"/>
  <c r="SR433" i="7"/>
  <c r="TA433" i="7"/>
  <c r="TI433" i="7"/>
  <c r="TZ433" i="7"/>
  <c r="UY433" i="7"/>
  <c r="AN317" i="7"/>
  <c r="GC317" i="7"/>
  <c r="GC316" i="7" s="1"/>
  <c r="IA317" i="7"/>
  <c r="UM349" i="7"/>
  <c r="MB442" i="7"/>
  <c r="QZ433" i="7"/>
  <c r="CI442" i="7"/>
  <c r="DH442" i="7"/>
  <c r="EH442" i="7"/>
  <c r="FG442" i="7"/>
  <c r="HF442" i="7"/>
  <c r="IE442" i="7"/>
  <c r="KE442" i="7"/>
  <c r="LC442" i="7"/>
  <c r="UX442" i="7"/>
  <c r="CO317" i="7"/>
  <c r="CO316" i="7" s="1"/>
  <c r="LW317" i="7"/>
  <c r="LW316" i="7" s="1"/>
  <c r="MV317" i="7"/>
  <c r="NV317" i="7"/>
  <c r="BW327" i="7"/>
  <c r="BW326" i="7" s="1"/>
  <c r="RP433" i="7"/>
  <c r="UO433" i="7"/>
  <c r="MX199" i="7"/>
  <c r="MX198" i="7" s="1"/>
  <c r="DR317" i="7"/>
  <c r="DR316" i="7" s="1"/>
  <c r="FQ317" i="7"/>
  <c r="FQ316" i="7" s="1"/>
  <c r="KT327" i="7"/>
  <c r="KT326" i="7" s="1"/>
  <c r="KL442" i="7"/>
  <c r="KX442" i="7"/>
  <c r="LK442" i="7"/>
  <c r="UO337" i="7"/>
  <c r="UO336" i="7" s="1"/>
  <c r="I199" i="7"/>
  <c r="I198" i="7" s="1"/>
  <c r="PA199" i="7"/>
  <c r="PA198" i="7" s="1"/>
  <c r="PZ199" i="7"/>
  <c r="PZ198" i="7" s="1"/>
  <c r="QZ199" i="7"/>
  <c r="QZ198" i="7" s="1"/>
  <c r="UW199" i="7"/>
  <c r="UW198" i="7" s="1"/>
  <c r="NO349" i="7"/>
  <c r="OO349" i="7"/>
  <c r="PO349" i="7"/>
  <c r="QN349" i="7"/>
  <c r="RM349" i="7"/>
  <c r="SM349" i="7"/>
  <c r="TL349" i="7"/>
  <c r="UL349" i="7"/>
  <c r="AU433" i="7"/>
  <c r="FR433" i="7"/>
  <c r="GR433" i="7"/>
  <c r="HP433" i="7"/>
  <c r="IP433" i="7"/>
  <c r="JP433" i="7"/>
  <c r="KO433" i="7"/>
  <c r="NM433" i="7"/>
  <c r="SK433" i="7"/>
  <c r="TJ433" i="7"/>
  <c r="AM442" i="7"/>
  <c r="AV442" i="7"/>
  <c r="BD442" i="7"/>
  <c r="BU442" i="7"/>
  <c r="CD442" i="7"/>
  <c r="DC442" i="7"/>
  <c r="DK442" i="7"/>
  <c r="DT442" i="7"/>
  <c r="EB442" i="7"/>
  <c r="EK442" i="7"/>
  <c r="ET442" i="7"/>
  <c r="FB442" i="7"/>
  <c r="FK442" i="7"/>
  <c r="FS442" i="7"/>
  <c r="GB442" i="7"/>
  <c r="GJ442" i="7"/>
  <c r="HA442" i="7"/>
  <c r="HI442" i="7"/>
  <c r="HZ442" i="7"/>
  <c r="IQ442" i="7"/>
  <c r="IZ442" i="7"/>
  <c r="JQ442" i="7"/>
  <c r="JY442" i="7"/>
  <c r="KP442" i="7"/>
  <c r="LO442" i="7"/>
  <c r="LX442" i="7"/>
  <c r="MO442" i="7"/>
  <c r="NN442" i="7"/>
  <c r="NW442" i="7"/>
  <c r="ON442" i="7"/>
  <c r="OW442" i="7"/>
  <c r="PV442" i="7"/>
  <c r="QE442" i="7"/>
  <c r="QM442" i="7"/>
  <c r="QV442" i="7"/>
  <c r="RD442" i="7"/>
  <c r="RL442" i="7"/>
  <c r="RU442" i="7"/>
  <c r="SL442" i="7"/>
  <c r="ST442" i="7"/>
  <c r="TC442" i="7"/>
  <c r="TK442" i="7"/>
  <c r="TT442" i="7"/>
  <c r="UB442" i="7"/>
  <c r="UK442" i="7"/>
  <c r="US442" i="7"/>
  <c r="VA442" i="7"/>
  <c r="CE337" i="7"/>
  <c r="CE336" i="7" s="1"/>
  <c r="CM337" i="7"/>
  <c r="CM336" i="7" s="1"/>
  <c r="DD337" i="7"/>
  <c r="DD336" i="7" s="1"/>
  <c r="DL337" i="7"/>
  <c r="DL336" i="7" s="1"/>
  <c r="ED337" i="7"/>
  <c r="ED336" i="7" s="1"/>
  <c r="FC337" i="7"/>
  <c r="FC336" i="7" s="1"/>
  <c r="IA337" i="7"/>
  <c r="IA336" i="7" s="1"/>
  <c r="IJ337" i="7"/>
  <c r="IJ336" i="7" s="1"/>
  <c r="JA337" i="7"/>
  <c r="JA336" i="7" s="1"/>
  <c r="JI337" i="7"/>
  <c r="JI336" i="7" s="1"/>
  <c r="JZ337" i="7"/>
  <c r="JZ336" i="7" s="1"/>
  <c r="KY337" i="7"/>
  <c r="KY336" i="7" s="1"/>
  <c r="NG337" i="7"/>
  <c r="NG336" i="7" s="1"/>
  <c r="NX337" i="7"/>
  <c r="NX336" i="7" s="1"/>
  <c r="OG337" i="7"/>
  <c r="OG336" i="7" s="1"/>
  <c r="OX337" i="7"/>
  <c r="OX336" i="7" s="1"/>
  <c r="PF337" i="7"/>
  <c r="PF336" i="7" s="1"/>
  <c r="UT337" i="7"/>
  <c r="UT336" i="7" s="1"/>
  <c r="V433" i="7"/>
  <c r="BU433" i="7"/>
  <c r="CT433" i="7"/>
  <c r="DT433" i="7"/>
  <c r="EK433" i="7"/>
  <c r="ET433" i="7"/>
  <c r="FS433" i="7"/>
  <c r="HI433" i="7"/>
  <c r="JH433" i="7"/>
  <c r="JQ433" i="7"/>
  <c r="LG433" i="7"/>
  <c r="MF433" i="7"/>
  <c r="MO433" i="7"/>
  <c r="NF433" i="7"/>
  <c r="NN433" i="7"/>
  <c r="OE433" i="7"/>
  <c r="ON433" i="7"/>
  <c r="PE433" i="7"/>
  <c r="PN433" i="7"/>
  <c r="QE433" i="7"/>
  <c r="QM433" i="7"/>
  <c r="RD433" i="7"/>
  <c r="RL433" i="7"/>
  <c r="SC433" i="7"/>
  <c r="SL433" i="7"/>
  <c r="TC433" i="7"/>
  <c r="TK433" i="7"/>
  <c r="UB433" i="7"/>
  <c r="UK433" i="7"/>
  <c r="VA433" i="7"/>
  <c r="RT317" i="7"/>
  <c r="RT316" i="7" s="1"/>
  <c r="SS317" i="7"/>
  <c r="SS316" i="7" s="1"/>
  <c r="TS317" i="7"/>
  <c r="FM349" i="7"/>
  <c r="GL349" i="7"/>
  <c r="HK349" i="7"/>
  <c r="JJ349" i="7"/>
  <c r="KJ349" i="7"/>
  <c r="LI349" i="7"/>
  <c r="TE349" i="7"/>
  <c r="VC349" i="7"/>
  <c r="LA442" i="7"/>
  <c r="NZ442" i="7"/>
  <c r="PY442" i="7"/>
  <c r="QY442" i="7"/>
  <c r="SW442" i="7"/>
  <c r="I337" i="7"/>
  <c r="I336" i="7" s="1"/>
  <c r="AI337" i="7"/>
  <c r="AI336" i="7" s="1"/>
  <c r="BI337" i="7"/>
  <c r="BI336" i="7" s="1"/>
  <c r="BQ337" i="7"/>
  <c r="BQ336" i="7" s="1"/>
  <c r="CH337" i="7"/>
  <c r="CH336" i="7" s="1"/>
  <c r="CP337" i="7"/>
  <c r="CP336" i="7" s="1"/>
  <c r="DG337" i="7"/>
  <c r="DG336" i="7" s="1"/>
  <c r="ID337" i="7"/>
  <c r="ID336" i="7" s="1"/>
  <c r="IM337" i="7"/>
  <c r="IM336" i="7" s="1"/>
  <c r="KD337" i="7"/>
  <c r="KD336" i="7" s="1"/>
  <c r="KL337" i="7"/>
  <c r="KL336" i="7" s="1"/>
  <c r="LB337" i="7"/>
  <c r="LB336" i="7" s="1"/>
  <c r="LK337" i="7"/>
  <c r="LK336" i="7" s="1"/>
  <c r="MB337" i="7"/>
  <c r="MB336" i="7" s="1"/>
  <c r="NB337" i="7"/>
  <c r="NB336" i="7" s="1"/>
  <c r="OA337" i="7"/>
  <c r="OA336" i="7" s="1"/>
  <c r="PA337" i="7"/>
  <c r="PA336" i="7" s="1"/>
  <c r="PI337" i="7"/>
  <c r="PI336" i="7" s="1"/>
  <c r="PZ337" i="7"/>
  <c r="PZ336" i="7" s="1"/>
  <c r="QZ337" i="7"/>
  <c r="QZ336" i="7" s="1"/>
  <c r="RY337" i="7"/>
  <c r="RY336" i="7" s="1"/>
  <c r="UW337" i="7"/>
  <c r="UW336" i="7" s="1"/>
  <c r="HN407" i="7"/>
  <c r="NK407" i="7"/>
  <c r="PJ407" i="7"/>
  <c r="QJ407" i="7"/>
  <c r="SH407" i="7"/>
  <c r="I442" i="7"/>
  <c r="R442" i="7"/>
  <c r="AA442" i="7"/>
  <c r="AI442" i="7"/>
  <c r="AZ442" i="7"/>
  <c r="BI442" i="7"/>
  <c r="BQ442" i="7"/>
  <c r="CP442" i="7"/>
  <c r="CY442" i="7"/>
  <c r="DP442" i="7"/>
  <c r="DX442" i="7"/>
  <c r="EO442" i="7"/>
  <c r="EX442" i="7"/>
  <c r="FF442" i="7"/>
  <c r="FO442" i="7"/>
  <c r="FW442" i="7"/>
  <c r="GF442" i="7"/>
  <c r="GN442" i="7"/>
  <c r="GW442" i="7"/>
  <c r="HM442" i="7"/>
  <c r="HV442" i="7"/>
  <c r="IM442" i="7"/>
  <c r="JL442" i="7"/>
  <c r="KD442" i="7"/>
  <c r="LB442" i="7"/>
  <c r="NB442" i="7"/>
  <c r="NJ442" i="7"/>
  <c r="OA442" i="7"/>
  <c r="OJ442" i="7"/>
  <c r="PA442" i="7"/>
  <c r="QI442" i="7"/>
  <c r="QQ442" i="7"/>
  <c r="QZ442" i="7"/>
  <c r="RH442" i="7"/>
  <c r="RY442" i="7"/>
  <c r="SG442" i="7"/>
  <c r="SP442" i="7"/>
  <c r="SX442" i="7"/>
  <c r="TG442" i="7"/>
  <c r="TP442" i="7"/>
  <c r="TX442" i="7"/>
  <c r="UG442" i="7"/>
  <c r="I433" i="7"/>
  <c r="BI433" i="7"/>
  <c r="CH433" i="7"/>
  <c r="DG433" i="7"/>
  <c r="KD433" i="7"/>
  <c r="NB433" i="7"/>
  <c r="OA433" i="7"/>
  <c r="SX433" i="7"/>
  <c r="RN199" i="7"/>
  <c r="RN198" i="7" s="1"/>
  <c r="QH317" i="7"/>
  <c r="SF317" i="7"/>
  <c r="UF317" i="7"/>
  <c r="UF316" i="7" s="1"/>
  <c r="VD317" i="7"/>
  <c r="AX327" i="7"/>
  <c r="AX326" i="7" s="1"/>
  <c r="CB349" i="7"/>
  <c r="HX349" i="7"/>
  <c r="IX349" i="7"/>
  <c r="JW349" i="7"/>
  <c r="KV349" i="7"/>
  <c r="PM442" i="7"/>
  <c r="DP317" i="7"/>
  <c r="DP316" i="7" s="1"/>
  <c r="EX317" i="7"/>
  <c r="GW317" i="7"/>
  <c r="GW316" i="7" s="1"/>
  <c r="IM317" i="7"/>
  <c r="IM316" i="7" s="1"/>
  <c r="LK317" i="7"/>
  <c r="DQ407" i="7"/>
  <c r="EP407" i="7"/>
  <c r="MW433" i="7"/>
  <c r="TG327" i="7"/>
  <c r="TG326" i="7" s="1"/>
  <c r="H442" i="7"/>
  <c r="U442" i="7"/>
  <c r="BH442" i="7"/>
  <c r="DF442" i="7"/>
  <c r="GE442" i="7"/>
  <c r="HD442" i="7"/>
  <c r="IC442" i="7"/>
  <c r="JP442" i="7"/>
  <c r="KB442" i="7"/>
  <c r="KO442" i="7"/>
  <c r="MA442" i="7"/>
  <c r="IG72" i="7"/>
  <c r="KA317" i="7"/>
  <c r="KQ442" i="7"/>
  <c r="H317" i="7"/>
  <c r="H316" i="7" s="1"/>
  <c r="AH317" i="7"/>
  <c r="AH316" i="7" s="1"/>
  <c r="IC317" i="7"/>
  <c r="IZ327" i="7"/>
  <c r="IZ326" i="7" s="1"/>
  <c r="BX199" i="7"/>
  <c r="BX198" i="7" s="1"/>
  <c r="FH199" i="7"/>
  <c r="FH198" i="7" s="1"/>
  <c r="GU199" i="7"/>
  <c r="GU198" i="7" s="1"/>
  <c r="HG199" i="7"/>
  <c r="HG198" i="7" s="1"/>
  <c r="HT199" i="7"/>
  <c r="HT198" i="7" s="1"/>
  <c r="IS199" i="7"/>
  <c r="IS198" i="7" s="1"/>
  <c r="JF199" i="7"/>
  <c r="JF198" i="7" s="1"/>
  <c r="JS199" i="7"/>
  <c r="JS198" i="7" s="1"/>
  <c r="KF199" i="7"/>
  <c r="KF198" i="7" s="1"/>
  <c r="LE199" i="7"/>
  <c r="LE198" i="7" s="1"/>
  <c r="LQ199" i="7"/>
  <c r="LQ198" i="7" s="1"/>
  <c r="MQ199" i="7"/>
  <c r="MQ198" i="7" s="1"/>
  <c r="NQ199" i="7"/>
  <c r="NQ198" i="7" s="1"/>
  <c r="OC199" i="7"/>
  <c r="OC198" i="7" s="1"/>
  <c r="SN199" i="7"/>
  <c r="SN198" i="7" s="1"/>
  <c r="GF317" i="7"/>
  <c r="GF316" i="7" s="1"/>
  <c r="GS317" i="7"/>
  <c r="GS316" i="7" s="1"/>
  <c r="HE317" i="7"/>
  <c r="HE316" i="7" s="1"/>
  <c r="HR317" i="7"/>
  <c r="ON317" i="7"/>
  <c r="ON316" i="7" s="1"/>
  <c r="PZ317" i="7"/>
  <c r="PZ316" i="7" s="1"/>
  <c r="QZ317" i="7"/>
  <c r="QZ316" i="7" s="1"/>
  <c r="RY317" i="7"/>
  <c r="RY316" i="7" s="1"/>
  <c r="SL317" i="7"/>
  <c r="SL316" i="7" s="1"/>
  <c r="UW317" i="7"/>
  <c r="UW316" i="7" s="1"/>
  <c r="BF317" i="7"/>
  <c r="RS317" i="7"/>
  <c r="KQ317" i="7"/>
  <c r="FI408" i="7"/>
  <c r="AZ199" i="7"/>
  <c r="AZ198" i="7" s="1"/>
  <c r="BX317" i="7"/>
  <c r="BX316" i="7" s="1"/>
  <c r="HG317" i="7"/>
  <c r="HG316" i="7" s="1"/>
  <c r="IF317" i="7"/>
  <c r="IF316" i="7" s="1"/>
  <c r="AB407" i="7"/>
  <c r="BA407" i="7"/>
  <c r="CA407" i="7"/>
  <c r="HT433" i="7"/>
  <c r="VB442" i="7"/>
  <c r="CY16" i="7"/>
  <c r="DX16" i="7"/>
  <c r="EX16" i="7"/>
  <c r="FW16" i="7"/>
  <c r="BZ337" i="7"/>
  <c r="BZ336" i="7" s="1"/>
  <c r="CY337" i="7"/>
  <c r="CY336" i="7" s="1"/>
  <c r="HV337" i="7"/>
  <c r="HV336" i="7" s="1"/>
  <c r="IU337" i="7"/>
  <c r="IU336" i="7" s="1"/>
  <c r="JU337" i="7"/>
  <c r="JU336" i="7" s="1"/>
  <c r="KT337" i="7"/>
  <c r="KT336" i="7" s="1"/>
  <c r="LS337" i="7"/>
  <c r="LS336" i="7" s="1"/>
  <c r="MS337" i="7"/>
  <c r="MS336" i="7" s="1"/>
  <c r="NS337" i="7"/>
  <c r="NS336" i="7" s="1"/>
  <c r="SP337" i="7"/>
  <c r="SP336" i="7" s="1"/>
  <c r="AA349" i="7"/>
  <c r="AZ349" i="7"/>
  <c r="BZ349" i="7"/>
  <c r="DX349" i="7"/>
  <c r="EX349" i="7"/>
  <c r="FW349" i="7"/>
  <c r="HV349" i="7"/>
  <c r="JU349" i="7"/>
  <c r="MS349" i="7"/>
  <c r="NS349" i="7"/>
  <c r="PR349" i="7"/>
  <c r="RP349" i="7"/>
  <c r="SP349" i="7"/>
  <c r="TP349" i="7"/>
  <c r="O349" i="7"/>
  <c r="BN349" i="7"/>
  <c r="OG349" i="7"/>
  <c r="PF349" i="7"/>
  <c r="QF349" i="7"/>
  <c r="RE349" i="7"/>
  <c r="SD349" i="7"/>
  <c r="VB349" i="7"/>
  <c r="GA433" i="7"/>
  <c r="GZ433" i="7"/>
  <c r="JX433" i="7"/>
  <c r="KW433" i="7"/>
  <c r="LW433" i="7"/>
  <c r="MV433" i="7"/>
  <c r="NV433" i="7"/>
  <c r="OU433" i="7"/>
  <c r="PU433" i="7"/>
  <c r="QU433" i="7"/>
  <c r="RT433" i="7"/>
  <c r="SS433" i="7"/>
  <c r="TS433" i="7"/>
  <c r="O442" i="7"/>
  <c r="W442" i="7"/>
  <c r="AF442" i="7"/>
  <c r="BE442" i="7"/>
  <c r="BW442" i="7"/>
  <c r="CE442" i="7"/>
  <c r="CU442" i="7"/>
  <c r="DD442" i="7"/>
  <c r="DU442" i="7"/>
  <c r="ED442" i="7"/>
  <c r="EU442" i="7"/>
  <c r="FC442" i="7"/>
  <c r="GC442" i="7"/>
  <c r="GT442" i="7"/>
  <c r="HB442" i="7"/>
  <c r="HS442" i="7"/>
  <c r="IA442" i="7"/>
  <c r="IJ442" i="7"/>
  <c r="IR442" i="7"/>
  <c r="JA442" i="7"/>
  <c r="JI442" i="7"/>
  <c r="JZ442" i="7"/>
  <c r="KI442" i="7"/>
  <c r="KY442" i="7"/>
  <c r="LH442" i="7"/>
  <c r="LP442" i="7"/>
  <c r="MG442" i="7"/>
  <c r="EE442" i="7"/>
  <c r="HC442" i="7"/>
  <c r="JB442" i="7"/>
  <c r="RW442" i="7"/>
  <c r="TV442" i="7"/>
  <c r="QG199" i="7"/>
  <c r="QG198" i="7" s="1"/>
  <c r="QJ317" i="7"/>
  <c r="QJ316" i="7" s="1"/>
  <c r="TH317" i="7"/>
  <c r="TH316" i="7" s="1"/>
  <c r="JQ337" i="7"/>
  <c r="JQ336" i="7" s="1"/>
  <c r="JY337" i="7"/>
  <c r="JY336" i="7" s="1"/>
  <c r="KH337" i="7"/>
  <c r="KH336" i="7" s="1"/>
  <c r="KP337" i="7"/>
  <c r="KP336" i="7" s="1"/>
  <c r="KX337" i="7"/>
  <c r="KX336" i="7" s="1"/>
  <c r="LG337" i="7"/>
  <c r="LG336" i="7" s="1"/>
  <c r="LO337" i="7"/>
  <c r="LO336" i="7" s="1"/>
  <c r="MO337" i="7"/>
  <c r="MO336" i="7" s="1"/>
  <c r="NF337" i="7"/>
  <c r="NF336" i="7" s="1"/>
  <c r="OE337" i="7"/>
  <c r="OE336" i="7" s="1"/>
  <c r="ON337" i="7"/>
  <c r="ON336" i="7" s="1"/>
  <c r="OW337" i="7"/>
  <c r="OW336" i="7" s="1"/>
  <c r="PE337" i="7"/>
  <c r="PE336" i="7" s="1"/>
  <c r="PN337" i="7"/>
  <c r="PN336" i="7" s="1"/>
  <c r="PV337" i="7"/>
  <c r="PV336" i="7" s="1"/>
  <c r="RU337" i="7"/>
  <c r="RU336" i="7" s="1"/>
  <c r="SC337" i="7"/>
  <c r="SC336" i="7" s="1"/>
  <c r="SL337" i="7"/>
  <c r="SL336" i="7" s="1"/>
  <c r="TC337" i="7"/>
  <c r="TC336" i="7" s="1"/>
  <c r="TK337" i="7"/>
  <c r="TK336" i="7" s="1"/>
  <c r="UB337" i="7"/>
  <c r="UB336" i="7" s="1"/>
  <c r="UK337" i="7"/>
  <c r="UK336" i="7" s="1"/>
  <c r="VA337" i="7"/>
  <c r="VA336" i="7" s="1"/>
  <c r="P433" i="7"/>
  <c r="X433" i="7"/>
  <c r="AO433" i="7"/>
  <c r="AX433" i="7"/>
  <c r="BG433" i="7"/>
  <c r="BO433" i="7"/>
  <c r="CF433" i="7"/>
  <c r="CN433" i="7"/>
  <c r="DE433" i="7"/>
  <c r="DN433" i="7"/>
  <c r="EE433" i="7"/>
  <c r="FD433" i="7"/>
  <c r="FM433" i="7"/>
  <c r="FU433" i="7"/>
  <c r="GD433" i="7"/>
  <c r="GU433" i="7"/>
  <c r="HC433" i="7"/>
  <c r="HK433" i="7"/>
  <c r="IB433" i="7"/>
  <c r="JB433" i="7"/>
  <c r="JJ433" i="7"/>
  <c r="JS433" i="7"/>
  <c r="KA433" i="7"/>
  <c r="KJ433" i="7"/>
  <c r="KR433" i="7"/>
  <c r="KZ433" i="7"/>
  <c r="LI433" i="7"/>
  <c r="MH433" i="7"/>
  <c r="OH433" i="7"/>
  <c r="TE433" i="7"/>
  <c r="UD433" i="7"/>
  <c r="NJ433" i="7"/>
  <c r="PI433" i="7"/>
  <c r="SG433" i="7"/>
  <c r="BM199" i="7"/>
  <c r="BM198" i="7" s="1"/>
  <c r="CL199" i="7"/>
  <c r="CL198" i="7" s="1"/>
  <c r="GK287" i="7"/>
  <c r="GK286" i="7" s="1"/>
  <c r="DB317" i="7"/>
  <c r="PO287" i="7"/>
  <c r="PO286" i="7" s="1"/>
  <c r="RM287" i="7"/>
  <c r="RM286" i="7" s="1"/>
  <c r="CG337" i="7"/>
  <c r="CG336" i="7" s="1"/>
  <c r="FE337" i="7"/>
  <c r="FE336" i="7" s="1"/>
  <c r="DR442" i="7"/>
  <c r="HO442" i="7"/>
  <c r="Z10" i="7"/>
  <c r="KV199" i="7"/>
  <c r="KV198" i="7" s="1"/>
  <c r="KQ316" i="7"/>
  <c r="HA433" i="7"/>
  <c r="OW433" i="7"/>
  <c r="PV433" i="7"/>
  <c r="ES281" i="7"/>
  <c r="KA337" i="7"/>
  <c r="KA336" i="7" s="1"/>
  <c r="IJ199" i="7"/>
  <c r="IJ198" i="7" s="1"/>
  <c r="PL206" i="7"/>
  <c r="AN287" i="7"/>
  <c r="AN286" i="7" s="1"/>
  <c r="KH327" i="7"/>
  <c r="KH326" i="7" s="1"/>
  <c r="IW411" i="7"/>
  <c r="CE433" i="7"/>
  <c r="DD433" i="7"/>
  <c r="AT442" i="7"/>
  <c r="BG442" i="7"/>
  <c r="CF442" i="7"/>
  <c r="DE442" i="7"/>
  <c r="NH199" i="7"/>
  <c r="NH198" i="7" s="1"/>
  <c r="OT199" i="7"/>
  <c r="OT198" i="7" s="1"/>
  <c r="RF199" i="7"/>
  <c r="RF198" i="7" s="1"/>
  <c r="GE213" i="7"/>
  <c r="OV281" i="7"/>
  <c r="M317" i="7"/>
  <c r="M316" i="7" s="1"/>
  <c r="JS317" i="7"/>
  <c r="JS316" i="7" s="1"/>
  <c r="KR317" i="7"/>
  <c r="KR316" i="7" s="1"/>
  <c r="BO327" i="7"/>
  <c r="BO326" i="7" s="1"/>
  <c r="GL327" i="7"/>
  <c r="GL326" i="7" s="1"/>
  <c r="HK327" i="7"/>
  <c r="HK326" i="7" s="1"/>
  <c r="AY317" i="7"/>
  <c r="AY316" i="7" s="1"/>
  <c r="BL317" i="7"/>
  <c r="BL316" i="7" s="1"/>
  <c r="BY317" i="7"/>
  <c r="BY316" i="7" s="1"/>
  <c r="DJ317" i="7"/>
  <c r="DJ316" i="7" s="1"/>
  <c r="HU317" i="7"/>
  <c r="HU316" i="7" s="1"/>
  <c r="EG16" i="7"/>
  <c r="FF16" i="7"/>
  <c r="KL349" i="7"/>
  <c r="BL349" i="7"/>
  <c r="RC349" i="7"/>
  <c r="GN407" i="7"/>
  <c r="HM407" i="7"/>
  <c r="JL407" i="7"/>
  <c r="KL407" i="7"/>
  <c r="UG407" i="7"/>
  <c r="BE327" i="7"/>
  <c r="BE326" i="7" s="1"/>
  <c r="OA327" i="7"/>
  <c r="OA326" i="7" s="1"/>
  <c r="TJ199" i="7"/>
  <c r="TJ198" i="7" s="1"/>
  <c r="UJ199" i="7"/>
  <c r="UJ198" i="7" s="1"/>
  <c r="T349" i="7"/>
  <c r="AG349" i="7"/>
  <c r="AT349" i="7"/>
  <c r="BG349" i="7"/>
  <c r="CR349" i="7"/>
  <c r="GD349" i="7"/>
  <c r="HC349" i="7"/>
  <c r="LZ349" i="7"/>
  <c r="KB145" i="7"/>
  <c r="UV145" i="7"/>
  <c r="KC281" i="7"/>
  <c r="OQ327" i="7"/>
  <c r="OQ326" i="7" s="1"/>
  <c r="R433" i="7"/>
  <c r="AE433" i="7"/>
  <c r="AR433" i="7"/>
  <c r="BD433" i="7"/>
  <c r="EB433" i="7"/>
  <c r="FB433" i="7"/>
  <c r="GB433" i="7"/>
  <c r="HZ433" i="7"/>
  <c r="IZ433" i="7"/>
  <c r="JY433" i="7"/>
  <c r="KX433" i="7"/>
  <c r="MK433" i="7"/>
  <c r="NW433" i="7"/>
  <c r="QV433" i="7"/>
  <c r="L349" i="7"/>
  <c r="X349" i="7"/>
  <c r="AX349" i="7"/>
  <c r="CJ349" i="7"/>
  <c r="DV349" i="7"/>
  <c r="EV349" i="7"/>
  <c r="FU349" i="7"/>
  <c r="GU349" i="7"/>
  <c r="LQ349" i="7"/>
  <c r="PC349" i="7"/>
  <c r="QC349" i="7"/>
  <c r="QO349" i="7"/>
  <c r="RN349" i="7"/>
  <c r="FY209" i="7"/>
  <c r="EV243" i="7"/>
  <c r="AW287" i="7"/>
  <c r="AW286" i="7" s="1"/>
  <c r="GD327" i="7"/>
  <c r="GD326" i="7" s="1"/>
  <c r="HC327" i="7"/>
  <c r="HC326" i="7" s="1"/>
  <c r="KZ327" i="7"/>
  <c r="KZ326" i="7" s="1"/>
  <c r="T442" i="7"/>
  <c r="AG442" i="7"/>
  <c r="BS442" i="7"/>
  <c r="CR442" i="7"/>
  <c r="MM442" i="7"/>
  <c r="MY442" i="7"/>
  <c r="NL442" i="7"/>
  <c r="OY442" i="7"/>
  <c r="PX442" i="7"/>
  <c r="QK442" i="7"/>
  <c r="QX442" i="7"/>
  <c r="RJ442" i="7"/>
  <c r="SJ442" i="7"/>
  <c r="UI442" i="7"/>
  <c r="UU442" i="7"/>
  <c r="PY327" i="7"/>
  <c r="PY326" i="7" s="1"/>
  <c r="Y349" i="7"/>
  <c r="CX349" i="7"/>
  <c r="EW349" i="7"/>
  <c r="FV349" i="7"/>
  <c r="GV349" i="7"/>
  <c r="IT349" i="7"/>
  <c r="JT349" i="7"/>
  <c r="KS349" i="7"/>
  <c r="LR349" i="7"/>
  <c r="MR349" i="7"/>
  <c r="NR349" i="7"/>
  <c r="PQ349" i="7"/>
  <c r="RO349" i="7"/>
  <c r="SO349" i="7"/>
  <c r="BV50" i="7"/>
  <c r="AP317" i="7"/>
  <c r="KI317" i="7"/>
  <c r="KI316" i="7" s="1"/>
  <c r="GS327" i="7"/>
  <c r="GS326" i="7" s="1"/>
  <c r="Y16" i="7"/>
  <c r="EB199" i="7"/>
  <c r="EB198" i="7" s="1"/>
  <c r="EO199" i="7"/>
  <c r="EO198" i="7" s="1"/>
  <c r="FO199" i="7"/>
  <c r="FO198" i="7" s="1"/>
  <c r="GN199" i="7"/>
  <c r="GN198" i="7" s="1"/>
  <c r="IM199" i="7"/>
  <c r="IM198" i="7" s="1"/>
  <c r="MK199" i="7"/>
  <c r="MK198" i="7" s="1"/>
  <c r="PI199" i="7"/>
  <c r="PI198" i="7" s="1"/>
  <c r="TG199" i="7"/>
  <c r="TG198" i="7" s="1"/>
  <c r="UY287" i="7"/>
  <c r="UY286" i="7" s="1"/>
  <c r="DZ317" i="7"/>
  <c r="AP404" i="7"/>
  <c r="AP403" i="7" s="1"/>
  <c r="PA407" i="7"/>
  <c r="QZ407" i="7"/>
  <c r="RY407" i="7"/>
  <c r="SX407" i="7"/>
  <c r="TX407" i="7"/>
  <c r="UW407" i="7"/>
  <c r="PY213" i="7"/>
  <c r="QL213" i="7"/>
  <c r="QY213" i="7"/>
  <c r="RX213" i="7"/>
  <c r="SK213" i="7"/>
  <c r="QC327" i="7"/>
  <c r="QC326" i="7" s="1"/>
  <c r="QO327" i="7"/>
  <c r="QO326" i="7" s="1"/>
  <c r="RN327" i="7"/>
  <c r="RN326" i="7" s="1"/>
  <c r="SA327" i="7"/>
  <c r="SA326" i="7" s="1"/>
  <c r="DR199" i="7"/>
  <c r="DR198" i="7" s="1"/>
  <c r="EQ199" i="7"/>
  <c r="EQ198" i="7" s="1"/>
  <c r="LZ199" i="7"/>
  <c r="LZ198" i="7" s="1"/>
  <c r="HZ316" i="7"/>
  <c r="MW316" i="7"/>
  <c r="IH327" i="7"/>
  <c r="IH326" i="7" s="1"/>
  <c r="CW368" i="7"/>
  <c r="R349" i="7"/>
  <c r="BQ349" i="7"/>
  <c r="EO349" i="7"/>
  <c r="LK349" i="7"/>
  <c r="MK349" i="7"/>
  <c r="NJ349" i="7"/>
  <c r="RH349" i="7"/>
  <c r="SG349" i="7"/>
  <c r="TG349" i="7"/>
  <c r="UG349" i="7"/>
  <c r="K317" i="7"/>
  <c r="AJ317" i="7"/>
  <c r="OM317" i="7"/>
  <c r="OM316" i="7" s="1"/>
  <c r="PM317" i="7"/>
  <c r="PM316" i="7" s="1"/>
  <c r="SI238" i="7"/>
  <c r="AW317" i="7"/>
  <c r="AW316" i="7" s="1"/>
  <c r="MO317" i="7"/>
  <c r="NN317" i="7"/>
  <c r="NN316" i="7" s="1"/>
  <c r="LW327" i="7"/>
  <c r="LW326" i="7" s="1"/>
  <c r="AR407" i="7"/>
  <c r="DP407" i="7"/>
  <c r="FC433" i="7"/>
  <c r="GC433" i="7"/>
  <c r="HB433" i="7"/>
  <c r="JA433" i="7"/>
  <c r="JN433" i="7"/>
  <c r="JZ433" i="7"/>
  <c r="KY433" i="7"/>
  <c r="LL433" i="7"/>
  <c r="LY433" i="7"/>
  <c r="ML433" i="7"/>
  <c r="MX433" i="7"/>
  <c r="OK433" i="7"/>
  <c r="OX433" i="7"/>
  <c r="PW433" i="7"/>
  <c r="QW433" i="7"/>
  <c r="RV433" i="7"/>
  <c r="UZ199" i="7"/>
  <c r="UZ198" i="7" s="1"/>
  <c r="EH317" i="7"/>
  <c r="EH316" i="7" s="1"/>
  <c r="EU317" i="7"/>
  <c r="EU316" i="7" s="1"/>
  <c r="FG317" i="7"/>
  <c r="HS317" i="7"/>
  <c r="HS316" i="7" s="1"/>
  <c r="FE199" i="7"/>
  <c r="FE198" i="7" s="1"/>
  <c r="OS199" i="7"/>
  <c r="OS198" i="7" s="1"/>
  <c r="UP199" i="7"/>
  <c r="UP198" i="7" s="1"/>
  <c r="OZ213" i="7"/>
  <c r="E236" i="7"/>
  <c r="AY327" i="7"/>
  <c r="AY326" i="7" s="1"/>
  <c r="BH327" i="7"/>
  <c r="BH326" i="7" s="1"/>
  <c r="BY327" i="7"/>
  <c r="BY326" i="7" s="1"/>
  <c r="CG327" i="7"/>
  <c r="CG326" i="7" s="1"/>
  <c r="CO327" i="7"/>
  <c r="CO326" i="7" s="1"/>
  <c r="DF327" i="7"/>
  <c r="DF326" i="7" s="1"/>
  <c r="US327" i="7"/>
  <c r="US326" i="7" s="1"/>
  <c r="S337" i="7"/>
  <c r="S336" i="7" s="1"/>
  <c r="AS337" i="7"/>
  <c r="AS336" i="7" s="1"/>
  <c r="BR337" i="7"/>
  <c r="BR336" i="7" s="1"/>
  <c r="CA337" i="7"/>
  <c r="CA336" i="7" s="1"/>
  <c r="CQ337" i="7"/>
  <c r="CQ336" i="7" s="1"/>
  <c r="DQ337" i="7"/>
  <c r="DQ336" i="7" s="1"/>
  <c r="EP337" i="7"/>
  <c r="EP336" i="7" s="1"/>
  <c r="FX337" i="7"/>
  <c r="FX336" i="7" s="1"/>
  <c r="GP337" i="7"/>
  <c r="GP336" i="7" s="1"/>
  <c r="GX337" i="7"/>
  <c r="GX336" i="7" s="1"/>
  <c r="HN337" i="7"/>
  <c r="HN336" i="7" s="1"/>
  <c r="HW337" i="7"/>
  <c r="HW336" i="7" s="1"/>
  <c r="LU337" i="7"/>
  <c r="LU336" i="7" s="1"/>
  <c r="MT337" i="7"/>
  <c r="MT336" i="7" s="1"/>
  <c r="SH337" i="7"/>
  <c r="SH336" i="7" s="1"/>
  <c r="KY317" i="7"/>
  <c r="KY316" i="7" s="1"/>
  <c r="RU317" i="7"/>
  <c r="RU316" i="7" s="1"/>
  <c r="BF368" i="7"/>
  <c r="GM16" i="7"/>
  <c r="MS327" i="7"/>
  <c r="MS326" i="7" s="1"/>
  <c r="SE337" i="7"/>
  <c r="SE336" i="7" s="1"/>
  <c r="AP72" i="7"/>
  <c r="QR72" i="7"/>
  <c r="GO95" i="7"/>
  <c r="PY145" i="7"/>
  <c r="J206" i="7"/>
  <c r="BH213" i="7"/>
  <c r="CG213" i="7"/>
  <c r="DF213" i="7"/>
  <c r="II213" i="7"/>
  <c r="LD238" i="7"/>
  <c r="AL327" i="7"/>
  <c r="AL326" i="7" s="1"/>
  <c r="AU327" i="7"/>
  <c r="AU326" i="7" s="1"/>
  <c r="BL327" i="7"/>
  <c r="BL326" i="7" s="1"/>
  <c r="BT327" i="7"/>
  <c r="BT326" i="7" s="1"/>
  <c r="DS327" i="7"/>
  <c r="DS326" i="7" s="1"/>
  <c r="EJ327" i="7"/>
  <c r="EJ326" i="7" s="1"/>
  <c r="ER327" i="7"/>
  <c r="ER326" i="7" s="1"/>
  <c r="FA327" i="7"/>
  <c r="FA326" i="7" s="1"/>
  <c r="FJ327" i="7"/>
  <c r="FJ326" i="7" s="1"/>
  <c r="FR327" i="7"/>
  <c r="FR326" i="7" s="1"/>
  <c r="GA327" i="7"/>
  <c r="GA326" i="7" s="1"/>
  <c r="GR327" i="7"/>
  <c r="GR326" i="7" s="1"/>
  <c r="GZ327" i="7"/>
  <c r="GZ326" i="7" s="1"/>
  <c r="HP327" i="7"/>
  <c r="HP326" i="7" s="1"/>
  <c r="HY327" i="7"/>
  <c r="HY326" i="7" s="1"/>
  <c r="PK327" i="7"/>
  <c r="PK326" i="7" s="1"/>
  <c r="DK327" i="7"/>
  <c r="DK326" i="7" s="1"/>
  <c r="FB327" i="7"/>
  <c r="FB326" i="7" s="1"/>
  <c r="HQ338" i="7"/>
  <c r="BZ407" i="7"/>
  <c r="HV407" i="7"/>
  <c r="NK317" i="7"/>
  <c r="NK316" i="7" s="1"/>
  <c r="ER317" i="7"/>
  <c r="ER316" i="7" s="1"/>
  <c r="NE16" i="7"/>
  <c r="X213" i="7"/>
  <c r="CY243" i="7"/>
  <c r="DX243" i="7"/>
  <c r="HQ259" i="7"/>
  <c r="MO316" i="7"/>
  <c r="GI317" i="7"/>
  <c r="GI316" i="7" s="1"/>
  <c r="JF317" i="7"/>
  <c r="JF316" i="7" s="1"/>
  <c r="BW337" i="7"/>
  <c r="BW336" i="7" s="1"/>
  <c r="CI337" i="7"/>
  <c r="CI336" i="7" s="1"/>
  <c r="CU337" i="7"/>
  <c r="CU336" i="7" s="1"/>
  <c r="CS337" i="7"/>
  <c r="CS336" i="7" s="1"/>
  <c r="IK337" i="7"/>
  <c r="IK336" i="7" s="1"/>
  <c r="N407" i="7"/>
  <c r="CY407" i="7"/>
  <c r="DX407" i="7"/>
  <c r="LA199" i="7"/>
  <c r="LA198" i="7" s="1"/>
  <c r="NN327" i="7"/>
  <c r="NN326" i="7" s="1"/>
  <c r="EQ359" i="7"/>
  <c r="VC287" i="7"/>
  <c r="VC286" i="7" s="1"/>
  <c r="JD349" i="7"/>
  <c r="MB349" i="7"/>
  <c r="OA349" i="7"/>
  <c r="PA349" i="7"/>
  <c r="PZ349" i="7"/>
  <c r="QZ349" i="7"/>
  <c r="SX349" i="7"/>
  <c r="TX349" i="7"/>
  <c r="UW349" i="7"/>
  <c r="GW407" i="7"/>
  <c r="IU407" i="7"/>
  <c r="JU407" i="7"/>
  <c r="NS407" i="7"/>
  <c r="OR407" i="7"/>
  <c r="PR407" i="7"/>
  <c r="BA433" i="7"/>
  <c r="F16" i="7"/>
  <c r="TR199" i="7"/>
  <c r="TR198" i="7" s="1"/>
  <c r="OP337" i="7"/>
  <c r="OP336" i="7" s="1"/>
  <c r="JM345" i="7"/>
  <c r="G16" i="7"/>
  <c r="BF164" i="7"/>
  <c r="OF206" i="7"/>
  <c r="DI199" i="7"/>
  <c r="DI198" i="7" s="1"/>
  <c r="PQ213" i="7"/>
  <c r="QD213" i="7"/>
  <c r="RO213" i="7"/>
  <c r="Z238" i="7"/>
  <c r="QB238" i="7"/>
  <c r="KC238" i="7"/>
  <c r="LH317" i="7"/>
  <c r="LH316" i="7" s="1"/>
  <c r="OR317" i="7"/>
  <c r="OR316" i="7" s="1"/>
  <c r="PE317" i="7"/>
  <c r="PE316" i="7" s="1"/>
  <c r="PR317" i="7"/>
  <c r="TP317" i="7"/>
  <c r="TP316" i="7" s="1"/>
  <c r="VA317" i="7"/>
  <c r="VA316" i="7" s="1"/>
  <c r="SN327" i="7"/>
  <c r="SN326" i="7" s="1"/>
  <c r="BV327" i="7"/>
  <c r="BV326" i="7" s="1"/>
  <c r="FI342" i="7"/>
  <c r="RJ337" i="7"/>
  <c r="RJ336" i="7" s="1"/>
  <c r="J408" i="7"/>
  <c r="HQ408" i="7"/>
  <c r="OO442" i="7"/>
  <c r="PO442" i="7"/>
  <c r="BV448" i="7"/>
  <c r="SI448" i="7"/>
  <c r="TR16" i="7"/>
  <c r="GK199" i="7"/>
  <c r="GK198" i="7" s="1"/>
  <c r="SD199" i="7"/>
  <c r="SD198" i="7" s="1"/>
  <c r="DM209" i="7"/>
  <c r="E234" i="7"/>
  <c r="PL281" i="7"/>
  <c r="DY327" i="7"/>
  <c r="DY326" i="7" s="1"/>
  <c r="JV327" i="7"/>
  <c r="JV326" i="7" s="1"/>
  <c r="KS327" i="7"/>
  <c r="KS326" i="7" s="1"/>
  <c r="MJ209" i="7"/>
  <c r="FD243" i="7"/>
  <c r="EC278" i="7"/>
  <c r="UE278" i="7"/>
  <c r="J312" i="7"/>
  <c r="AP323" i="7"/>
  <c r="AP322" i="7" s="1"/>
  <c r="AP316" i="7" s="1"/>
  <c r="QR323" i="7"/>
  <c r="QR322" i="7" s="1"/>
  <c r="OZ407" i="7"/>
  <c r="OD442" i="7"/>
  <c r="RX199" i="7"/>
  <c r="RX198" i="7" s="1"/>
  <c r="BH317" i="7"/>
  <c r="BH316" i="7" s="1"/>
  <c r="BH315" i="7" s="1"/>
  <c r="BT317" i="7"/>
  <c r="BT316" i="7" s="1"/>
  <c r="CG317" i="7"/>
  <c r="CG316" i="7" s="1"/>
  <c r="CS317" i="7"/>
  <c r="CS316" i="7" s="1"/>
  <c r="JA317" i="7"/>
  <c r="JA316" i="7" s="1"/>
  <c r="JN317" i="7"/>
  <c r="JN316" i="7" s="1"/>
  <c r="LL317" i="7"/>
  <c r="LL316" i="7" s="1"/>
  <c r="OW317" i="7"/>
  <c r="OW316" i="7" s="1"/>
  <c r="PI317" i="7"/>
  <c r="PI316" i="7" s="1"/>
  <c r="ST317" i="7"/>
  <c r="ST316" i="7" s="1"/>
  <c r="UG317" i="7"/>
  <c r="UG316" i="7" s="1"/>
  <c r="US317" i="7"/>
  <c r="US316" i="7" s="1"/>
  <c r="GO317" i="7"/>
  <c r="MQ337" i="7"/>
  <c r="MQ336" i="7" s="1"/>
  <c r="MP349" i="7"/>
  <c r="I407" i="7"/>
  <c r="AI407" i="7"/>
  <c r="AV407" i="7"/>
  <c r="KI407" i="7"/>
  <c r="ER433" i="7"/>
  <c r="MJ443" i="7"/>
  <c r="FM16" i="7"/>
  <c r="CW72" i="7"/>
  <c r="SY72" i="7"/>
  <c r="CU213" i="7"/>
  <c r="LM213" i="7"/>
  <c r="EG287" i="7"/>
  <c r="EG286" i="7" s="1"/>
  <c r="GQ317" i="7"/>
  <c r="GQ316" i="7" s="1"/>
  <c r="HO317" i="7"/>
  <c r="HO316" i="7" s="1"/>
  <c r="KX327" i="7"/>
  <c r="KX326" i="7" s="1"/>
  <c r="CP327" i="7"/>
  <c r="CP326" i="7" s="1"/>
  <c r="LT72" i="7"/>
  <c r="EC95" i="7"/>
  <c r="MJ95" i="7"/>
  <c r="UE95" i="7"/>
  <c r="CL145" i="7"/>
  <c r="DK145" i="7"/>
  <c r="GJ145" i="7"/>
  <c r="HI145" i="7"/>
  <c r="II145" i="7"/>
  <c r="TH213" i="7"/>
  <c r="FY259" i="7"/>
  <c r="CJ317" i="7"/>
  <c r="CJ316" i="7" s="1"/>
  <c r="GF407" i="7"/>
  <c r="ID407" i="7"/>
  <c r="JD407" i="7"/>
  <c r="MB407" i="7"/>
  <c r="BF408" i="7"/>
  <c r="RS408" i="7"/>
  <c r="MR407" i="7"/>
  <c r="FI434" i="7"/>
  <c r="PU442" i="7"/>
  <c r="Z448" i="7"/>
  <c r="OS145" i="7"/>
  <c r="TQ145" i="7"/>
  <c r="TA199" i="7"/>
  <c r="TA198" i="7" s="1"/>
  <c r="GO238" i="7"/>
  <c r="OF250" i="7"/>
  <c r="QZ287" i="7"/>
  <c r="QZ286" i="7" s="1"/>
  <c r="JB337" i="7"/>
  <c r="JB336" i="7" s="1"/>
  <c r="NY337" i="7"/>
  <c r="NY336" i="7" s="1"/>
  <c r="ET16" i="7"/>
  <c r="AT16" i="7"/>
  <c r="EP199" i="7"/>
  <c r="EP198" i="7" s="1"/>
  <c r="HW199" i="7"/>
  <c r="HW198" i="7" s="1"/>
  <c r="IE199" i="7"/>
  <c r="IE198" i="7" s="1"/>
  <c r="JE199" i="7"/>
  <c r="JE198" i="7" s="1"/>
  <c r="JN199" i="7"/>
  <c r="JN198" i="7" s="1"/>
  <c r="JV199" i="7"/>
  <c r="JV198" i="7" s="1"/>
  <c r="KE199" i="7"/>
  <c r="KE198" i="7" s="1"/>
  <c r="KU199" i="7"/>
  <c r="KU198" i="7" s="1"/>
  <c r="LC199" i="7"/>
  <c r="LC198" i="7" s="1"/>
  <c r="LL199" i="7"/>
  <c r="LL198" i="7" s="1"/>
  <c r="NC199" i="7"/>
  <c r="NC198" i="7" s="1"/>
  <c r="OK199" i="7"/>
  <c r="OK198" i="7" s="1"/>
  <c r="PB199" i="7"/>
  <c r="PB198" i="7" s="1"/>
  <c r="PJ199" i="7"/>
  <c r="PJ198" i="7" s="1"/>
  <c r="QJ199" i="7"/>
  <c r="QJ198" i="7" s="1"/>
  <c r="QS199" i="7"/>
  <c r="QS198" i="7" s="1"/>
  <c r="RI199" i="7"/>
  <c r="RI198" i="7" s="1"/>
  <c r="RQ199" i="7"/>
  <c r="RQ198" i="7" s="1"/>
  <c r="SQ199" i="7"/>
  <c r="SQ198" i="7" s="1"/>
  <c r="TQ199" i="7"/>
  <c r="TQ198" i="7" s="1"/>
  <c r="UH199" i="7"/>
  <c r="UH198" i="7" s="1"/>
  <c r="M243" i="7"/>
  <c r="NE243" i="7"/>
  <c r="OD243" i="7"/>
  <c r="BM287" i="7"/>
  <c r="BM286" i="7" s="1"/>
  <c r="KF287" i="7"/>
  <c r="KF286" i="7" s="1"/>
  <c r="ND287" i="7"/>
  <c r="ND286" i="7" s="1"/>
  <c r="KZ316" i="7"/>
  <c r="KZ315" i="7" s="1"/>
  <c r="IX317" i="7"/>
  <c r="IX316" i="7" s="1"/>
  <c r="MC317" i="7"/>
  <c r="MC316" i="7" s="1"/>
  <c r="NC317" i="7"/>
  <c r="NC316" i="7" s="1"/>
  <c r="NT317" i="7"/>
  <c r="NT316" i="7" s="1"/>
  <c r="OB317" i="7"/>
  <c r="OB316" i="7" s="1"/>
  <c r="PB317" i="7"/>
  <c r="RA317" i="7"/>
  <c r="RI317" i="7"/>
  <c r="RI316" i="7" s="1"/>
  <c r="SZ317" i="7"/>
  <c r="SZ316" i="7" s="1"/>
  <c r="UH317" i="7"/>
  <c r="UH316" i="7" s="1"/>
  <c r="N327" i="7"/>
  <c r="N326" i="7" s="1"/>
  <c r="V327" i="7"/>
  <c r="V326" i="7" s="1"/>
  <c r="CD327" i="7"/>
  <c r="CD326" i="7" s="1"/>
  <c r="CL327" i="7"/>
  <c r="CL326" i="7" s="1"/>
  <c r="CT327" i="7"/>
  <c r="CT326" i="7" s="1"/>
  <c r="DC327" i="7"/>
  <c r="DC326" i="7" s="1"/>
  <c r="DA337" i="7"/>
  <c r="DA336" i="7" s="1"/>
  <c r="AD349" i="7"/>
  <c r="AL349" i="7"/>
  <c r="CC349" i="7"/>
  <c r="EA349" i="7"/>
  <c r="EJ349" i="7"/>
  <c r="FJ349" i="7"/>
  <c r="MV349" i="7"/>
  <c r="NV349" i="7"/>
  <c r="OD349" i="7"/>
  <c r="OU349" i="7"/>
  <c r="PD349" i="7"/>
  <c r="PU349" i="7"/>
  <c r="SB349" i="7"/>
  <c r="BZ16" i="7"/>
  <c r="EC65" i="7"/>
  <c r="OV65" i="7"/>
  <c r="UE65" i="7"/>
  <c r="BV170" i="7"/>
  <c r="T199" i="7"/>
  <c r="T198" i="7" s="1"/>
  <c r="KQ243" i="7"/>
  <c r="LP243" i="7"/>
  <c r="MP243" i="7"/>
  <c r="TL243" i="7"/>
  <c r="ST243" i="7"/>
  <c r="SA287" i="7"/>
  <c r="SA286" i="7" s="1"/>
  <c r="JE287" i="7"/>
  <c r="JE286" i="7" s="1"/>
  <c r="J301" i="7"/>
  <c r="FI312" i="7"/>
  <c r="GA317" i="7"/>
  <c r="GA316" i="7" s="1"/>
  <c r="GA315" i="7" s="1"/>
  <c r="P317" i="7"/>
  <c r="P316" i="7" s="1"/>
  <c r="EM317" i="7"/>
  <c r="EM316" i="7" s="1"/>
  <c r="AN327" i="7"/>
  <c r="AN326" i="7" s="1"/>
  <c r="AW327" i="7"/>
  <c r="AW326" i="7" s="1"/>
  <c r="IJ327" i="7"/>
  <c r="IJ326" i="7" s="1"/>
  <c r="NO327" i="7"/>
  <c r="NO326" i="7" s="1"/>
  <c r="E332" i="7"/>
  <c r="VE332" i="7" s="1"/>
  <c r="QP327" i="7"/>
  <c r="QP326" i="7" s="1"/>
  <c r="RO327" i="7"/>
  <c r="RO326" i="7" s="1"/>
  <c r="CW327" i="7"/>
  <c r="CW326" i="7" s="1"/>
  <c r="SY327" i="7"/>
  <c r="SY326" i="7" s="1"/>
  <c r="U337" i="7"/>
  <c r="U336" i="7" s="1"/>
  <c r="AU337" i="7"/>
  <c r="AU336" i="7" s="1"/>
  <c r="BV54" i="7"/>
  <c r="AW199" i="7"/>
  <c r="AW198" i="7" s="1"/>
  <c r="BN199" i="7"/>
  <c r="BN198" i="7" s="1"/>
  <c r="IZ287" i="7"/>
  <c r="IZ286" i="7" s="1"/>
  <c r="CA287" i="7"/>
  <c r="CA286" i="7" s="1"/>
  <c r="DH287" i="7"/>
  <c r="DH286" i="7" s="1"/>
  <c r="ME316" i="7"/>
  <c r="MV316" i="7"/>
  <c r="LZ327" i="7"/>
  <c r="LZ326" i="7" s="1"/>
  <c r="MY327" i="7"/>
  <c r="MY326" i="7" s="1"/>
  <c r="NQ327" i="7"/>
  <c r="NQ326" i="7" s="1"/>
  <c r="NY327" i="7"/>
  <c r="NY326" i="7" s="1"/>
  <c r="QW327" i="7"/>
  <c r="QW326" i="7" s="1"/>
  <c r="RV327" i="7"/>
  <c r="RV326" i="7" s="1"/>
  <c r="DN327" i="7"/>
  <c r="DN326" i="7" s="1"/>
  <c r="BU327" i="7"/>
  <c r="BU326" i="7" s="1"/>
  <c r="W349" i="7"/>
  <c r="AF349" i="7"/>
  <c r="AN349" i="7"/>
  <c r="AW349" i="7"/>
  <c r="BE349" i="7"/>
  <c r="BW349" i="7"/>
  <c r="CM349" i="7"/>
  <c r="CU349" i="7"/>
  <c r="DD349" i="7"/>
  <c r="EL349" i="7"/>
  <c r="FL349" i="7"/>
  <c r="FT349" i="7"/>
  <c r="GK349" i="7"/>
  <c r="GT349" i="7"/>
  <c r="HJ349" i="7"/>
  <c r="HS349" i="7"/>
  <c r="IA349" i="7"/>
  <c r="IJ349" i="7"/>
  <c r="IR349" i="7"/>
  <c r="JR349" i="7"/>
  <c r="JZ349" i="7"/>
  <c r="LH349" i="7"/>
  <c r="LP349" i="7"/>
  <c r="LY349" i="7"/>
  <c r="MG349" i="7"/>
  <c r="BV68" i="7"/>
  <c r="HQ89" i="7"/>
  <c r="NL145" i="7"/>
  <c r="NI243" i="7"/>
  <c r="TF243" i="7"/>
  <c r="NW287" i="7"/>
  <c r="NW286" i="7" s="1"/>
  <c r="TK287" i="7"/>
  <c r="TK286" i="7" s="1"/>
  <c r="DO327" i="7"/>
  <c r="DO326" i="7" s="1"/>
  <c r="FN327" i="7"/>
  <c r="FN326" i="7" s="1"/>
  <c r="AP338" i="7"/>
  <c r="AY337" i="7"/>
  <c r="AY336" i="7" s="1"/>
  <c r="BY337" i="7"/>
  <c r="BY336" i="7" s="1"/>
  <c r="CX337" i="7"/>
  <c r="CX336" i="7" s="1"/>
  <c r="DF337" i="7"/>
  <c r="DF336" i="7" s="1"/>
  <c r="DO337" i="7"/>
  <c r="DO336" i="7" s="1"/>
  <c r="GE337" i="7"/>
  <c r="GE336" i="7" s="1"/>
  <c r="KS337" i="7"/>
  <c r="KS336" i="7" s="1"/>
  <c r="NA337" i="7"/>
  <c r="NA336" i="7" s="1"/>
  <c r="NR337" i="7"/>
  <c r="NR336" i="7" s="1"/>
  <c r="PY337" i="7"/>
  <c r="PY336" i="7" s="1"/>
  <c r="RG337" i="7"/>
  <c r="RG336" i="7" s="1"/>
  <c r="RO337" i="7"/>
  <c r="RO336" i="7" s="1"/>
  <c r="SW337" i="7"/>
  <c r="SW336" i="7" s="1"/>
  <c r="TF337" i="7"/>
  <c r="TF336" i="7" s="1"/>
  <c r="TN337" i="7"/>
  <c r="TN336" i="7" s="1"/>
  <c r="BZ145" i="7"/>
  <c r="DX145" i="7"/>
  <c r="EX145" i="7"/>
  <c r="NT145" i="7"/>
  <c r="PW199" i="7"/>
  <c r="PW198" i="7" s="1"/>
  <c r="QW199" i="7"/>
  <c r="QW198" i="7" s="1"/>
  <c r="RE199" i="7"/>
  <c r="RE198" i="7" s="1"/>
  <c r="RV199" i="7"/>
  <c r="RV198" i="7" s="1"/>
  <c r="TD199" i="7"/>
  <c r="TD198" i="7" s="1"/>
  <c r="UC199" i="7"/>
  <c r="UC198" i="7" s="1"/>
  <c r="AR317" i="7"/>
  <c r="AR316" i="7" s="1"/>
  <c r="AZ317" i="7"/>
  <c r="BI317" i="7"/>
  <c r="BI316" i="7" s="1"/>
  <c r="BQ317" i="7"/>
  <c r="BQ316" i="7" s="1"/>
  <c r="DG317" i="7"/>
  <c r="DG316" i="7" s="1"/>
  <c r="DO317" i="7"/>
  <c r="DO316" i="7" s="1"/>
  <c r="DW317" i="7"/>
  <c r="DW316" i="7" s="1"/>
  <c r="EF317" i="7"/>
  <c r="EF316" i="7" s="1"/>
  <c r="EN317" i="7"/>
  <c r="EN316" i="7" s="1"/>
  <c r="FE317" i="7"/>
  <c r="FE316" i="7" s="1"/>
  <c r="FN317" i="7"/>
  <c r="FN316" i="7" s="1"/>
  <c r="FV317" i="7"/>
  <c r="GD317" i="7"/>
  <c r="GD316" i="7" s="1"/>
  <c r="GL317" i="7"/>
  <c r="HC317" i="7"/>
  <c r="HC316" i="7" s="1"/>
  <c r="HC315" i="7" s="1"/>
  <c r="IS317" i="7"/>
  <c r="IS316" i="7" s="1"/>
  <c r="MG317" i="7"/>
  <c r="MG316" i="7" s="1"/>
  <c r="MX317" i="7"/>
  <c r="MX316" i="7" s="1"/>
  <c r="NG317" i="7"/>
  <c r="NG316" i="7" s="1"/>
  <c r="NO317" i="7"/>
  <c r="NO316" i="7" s="1"/>
  <c r="AZ327" i="7"/>
  <c r="AZ326" i="7" s="1"/>
  <c r="BG337" i="7"/>
  <c r="BG336" i="7" s="1"/>
  <c r="CF337" i="7"/>
  <c r="CF336" i="7" s="1"/>
  <c r="DE337" i="7"/>
  <c r="DE336" i="7" s="1"/>
  <c r="EE337" i="7"/>
  <c r="EE336" i="7" s="1"/>
  <c r="EM337" i="7"/>
  <c r="EM336" i="7" s="1"/>
  <c r="FM337" i="7"/>
  <c r="FM336" i="7" s="1"/>
  <c r="GD337" i="7"/>
  <c r="GD336" i="7" s="1"/>
  <c r="GL337" i="7"/>
  <c r="GL336" i="7" s="1"/>
  <c r="HC337" i="7"/>
  <c r="HC336" i="7" s="1"/>
  <c r="HK337" i="7"/>
  <c r="HK336" i="7" s="1"/>
  <c r="GZ213" i="7"/>
  <c r="TS213" i="7"/>
  <c r="UJ213" i="7"/>
  <c r="LC327" i="7"/>
  <c r="LC326" i="7" s="1"/>
  <c r="MT327" i="7"/>
  <c r="MT326" i="7" s="1"/>
  <c r="QQ327" i="7"/>
  <c r="QQ326" i="7" s="1"/>
  <c r="QZ327" i="7"/>
  <c r="QZ326" i="7" s="1"/>
  <c r="RY327" i="7"/>
  <c r="RY326" i="7" s="1"/>
  <c r="SG327" i="7"/>
  <c r="SG326" i="7" s="1"/>
  <c r="IG98" i="7"/>
  <c r="EW199" i="7"/>
  <c r="EW198" i="7" s="1"/>
  <c r="GV199" i="7"/>
  <c r="GV198" i="7" s="1"/>
  <c r="HD199" i="7"/>
  <c r="HD198" i="7" s="1"/>
  <c r="IC199" i="7"/>
  <c r="IC198" i="7" s="1"/>
  <c r="AC243" i="7"/>
  <c r="ES268" i="7"/>
  <c r="EC268" i="7"/>
  <c r="FI278" i="7"/>
  <c r="AG243" i="7"/>
  <c r="IW312" i="7"/>
  <c r="CB317" i="7"/>
  <c r="CB316" i="7" s="1"/>
  <c r="DA317" i="7"/>
  <c r="DA316" i="7" s="1"/>
  <c r="JL317" i="7"/>
  <c r="JL316" i="7" s="1"/>
  <c r="OF317" i="7"/>
  <c r="AT327" i="7"/>
  <c r="AT326" i="7" s="1"/>
  <c r="BK327" i="7"/>
  <c r="BK326" i="7" s="1"/>
  <c r="CJ327" i="7"/>
  <c r="CJ326" i="7" s="1"/>
  <c r="DA327" i="7"/>
  <c r="DA326" i="7" s="1"/>
  <c r="DI327" i="7"/>
  <c r="DI326" i="7" s="1"/>
  <c r="MM327" i="7"/>
  <c r="MM326" i="7" s="1"/>
  <c r="ND327" i="7"/>
  <c r="ND326" i="7" s="1"/>
  <c r="OC327" i="7"/>
  <c r="OC326" i="7" s="1"/>
  <c r="QA327" i="7"/>
  <c r="QA326" i="7" s="1"/>
  <c r="K349" i="7"/>
  <c r="S349" i="7"/>
  <c r="AB349" i="7"/>
  <c r="AJ349" i="7"/>
  <c r="AS349" i="7"/>
  <c r="BA349" i="7"/>
  <c r="BJ349" i="7"/>
  <c r="BR349" i="7"/>
  <c r="CZ349" i="7"/>
  <c r="DH349" i="7"/>
  <c r="EH349" i="7"/>
  <c r="EP349" i="7"/>
  <c r="FG349" i="7"/>
  <c r="FX349" i="7"/>
  <c r="PB349" i="7"/>
  <c r="J350" i="7"/>
  <c r="ES350" i="7"/>
  <c r="KC350" i="7"/>
  <c r="BU349" i="7"/>
  <c r="CD349" i="7"/>
  <c r="CT349" i="7"/>
  <c r="DC349" i="7"/>
  <c r="DK349" i="7"/>
  <c r="HI349" i="7"/>
  <c r="MO349" i="7"/>
  <c r="SC349" i="7"/>
  <c r="TB349" i="7"/>
  <c r="UA349" i="7"/>
  <c r="UZ349" i="7"/>
  <c r="BO359" i="7"/>
  <c r="BX359" i="7"/>
  <c r="CV359" i="7"/>
  <c r="DN359" i="7"/>
  <c r="GL359" i="7"/>
  <c r="HK359" i="7"/>
  <c r="IK359" i="7"/>
  <c r="JB359" i="7"/>
  <c r="KA359" i="7"/>
  <c r="KJ359" i="7"/>
  <c r="KZ359" i="7"/>
  <c r="LI359" i="7"/>
  <c r="LZ359" i="7"/>
  <c r="MY359" i="7"/>
  <c r="CW360" i="7"/>
  <c r="IG360" i="7"/>
  <c r="AI359" i="7"/>
  <c r="DX359" i="7"/>
  <c r="EX359" i="7"/>
  <c r="FW359" i="7"/>
  <c r="GF359" i="7"/>
  <c r="GW359" i="7"/>
  <c r="HV359" i="7"/>
  <c r="IM359" i="7"/>
  <c r="IU359" i="7"/>
  <c r="LK359" i="7"/>
  <c r="OJ359" i="7"/>
  <c r="SG359" i="7"/>
  <c r="OV364" i="7"/>
  <c r="BB359" i="7"/>
  <c r="CZ359" i="7"/>
  <c r="DH359" i="7"/>
  <c r="DY359" i="7"/>
  <c r="EY359" i="7"/>
  <c r="FX359" i="7"/>
  <c r="GX359" i="7"/>
  <c r="JE359" i="7"/>
  <c r="KE359" i="7"/>
  <c r="LC359" i="7"/>
  <c r="MC359" i="7"/>
  <c r="NC359" i="7"/>
  <c r="QA359" i="7"/>
  <c r="UP359" i="7"/>
  <c r="AB359" i="7"/>
  <c r="J404" i="7"/>
  <c r="J403" i="7" s="1"/>
  <c r="AN433" i="7"/>
  <c r="BN433" i="7"/>
  <c r="BW433" i="7"/>
  <c r="CM433" i="7"/>
  <c r="CU433" i="7"/>
  <c r="DL433" i="7"/>
  <c r="EU433" i="7"/>
  <c r="MR442" i="7"/>
  <c r="OZ442" i="7"/>
  <c r="RX442" i="7"/>
  <c r="TW442" i="7"/>
  <c r="UV442" i="7"/>
  <c r="FY404" i="7"/>
  <c r="FY403" i="7" s="1"/>
  <c r="LT404" i="7"/>
  <c r="LT403" i="7" s="1"/>
  <c r="QR404" i="7"/>
  <c r="QR403" i="7" s="1"/>
  <c r="NP408" i="7"/>
  <c r="SM433" i="7"/>
  <c r="SU433" i="7"/>
  <c r="TD433" i="7"/>
  <c r="TL433" i="7"/>
  <c r="TU433" i="7"/>
  <c r="UL433" i="7"/>
  <c r="UT433" i="7"/>
  <c r="VB433" i="7"/>
  <c r="EF433" i="7"/>
  <c r="FE433" i="7"/>
  <c r="IT433" i="7"/>
  <c r="LR433" i="7"/>
  <c r="SO433" i="7"/>
  <c r="TN433" i="7"/>
  <c r="VD433" i="7"/>
  <c r="DM438" i="7"/>
  <c r="TO438" i="7"/>
  <c r="MT442" i="7"/>
  <c r="NC442" i="7"/>
  <c r="NT442" i="7"/>
  <c r="PJ442" i="7"/>
  <c r="UH442" i="7"/>
  <c r="KC448" i="7"/>
  <c r="J364" i="7"/>
  <c r="OQ407" i="7"/>
  <c r="PQ407" i="7"/>
  <c r="SO407" i="7"/>
  <c r="IW408" i="7"/>
  <c r="BK407" i="7"/>
  <c r="AM407" i="7"/>
  <c r="DK407" i="7"/>
  <c r="EB407" i="7"/>
  <c r="ET407" i="7"/>
  <c r="LX407" i="7"/>
  <c r="MW407" i="7"/>
  <c r="NN407" i="7"/>
  <c r="VC407" i="7"/>
  <c r="PD407" i="7"/>
  <c r="RC407" i="7"/>
  <c r="SB407" i="7"/>
  <c r="TN349" i="7"/>
  <c r="UN349" i="7"/>
  <c r="JO359" i="7"/>
  <c r="LV359" i="7"/>
  <c r="MM359" i="7"/>
  <c r="NL359" i="7"/>
  <c r="NU359" i="7"/>
  <c r="OL359" i="7"/>
  <c r="QK359" i="7"/>
  <c r="QT359" i="7"/>
  <c r="RJ359" i="7"/>
  <c r="RR359" i="7"/>
  <c r="TR359" i="7"/>
  <c r="UQ359" i="7"/>
  <c r="E408" i="7"/>
  <c r="VE408" i="7" s="1"/>
  <c r="AL407" i="7"/>
  <c r="DJ407" i="7"/>
  <c r="EJ407" i="7"/>
  <c r="KC408" i="7"/>
  <c r="AB433" i="7"/>
  <c r="DY433" i="7"/>
  <c r="EH433" i="7"/>
  <c r="FG433" i="7"/>
  <c r="JD433" i="7"/>
  <c r="JL433" i="7"/>
  <c r="KL433" i="7"/>
  <c r="LK433" i="7"/>
  <c r="LS433" i="7"/>
  <c r="MB433" i="7"/>
  <c r="MS433" i="7"/>
  <c r="NS433" i="7"/>
  <c r="OR433" i="7"/>
  <c r="PA433" i="7"/>
  <c r="PR433" i="7"/>
  <c r="PZ433" i="7"/>
  <c r="QI433" i="7"/>
  <c r="QQ433" i="7"/>
  <c r="RH433" i="7"/>
  <c r="RY433" i="7"/>
  <c r="TP433" i="7"/>
  <c r="TX433" i="7"/>
  <c r="UW433" i="7"/>
  <c r="MN442" i="7"/>
  <c r="MV442" i="7"/>
  <c r="NE442" i="7"/>
  <c r="NV442" i="7"/>
  <c r="PD442" i="7"/>
  <c r="QL442" i="7"/>
  <c r="RK442" i="7"/>
  <c r="SK442" i="7"/>
  <c r="TJ442" i="7"/>
  <c r="TS442" i="7"/>
  <c r="UJ442" i="7"/>
  <c r="UR442" i="7"/>
  <c r="QB443" i="7"/>
  <c r="FP433" i="7"/>
  <c r="FX433" i="7"/>
  <c r="GG433" i="7"/>
  <c r="GP433" i="7"/>
  <c r="GX433" i="7"/>
  <c r="HF433" i="7"/>
  <c r="HN433" i="7"/>
  <c r="HW433" i="7"/>
  <c r="IE433" i="7"/>
  <c r="IV433" i="7"/>
  <c r="JV433" i="7"/>
  <c r="KE433" i="7"/>
  <c r="KU433" i="7"/>
  <c r="LC433" i="7"/>
  <c r="LU433" i="7"/>
  <c r="MC433" i="7"/>
  <c r="MT433" i="7"/>
  <c r="NC433" i="7"/>
  <c r="NK433" i="7"/>
  <c r="NT433" i="7"/>
  <c r="OB433" i="7"/>
  <c r="OS433" i="7"/>
  <c r="PJ433" i="7"/>
  <c r="PS433" i="7"/>
  <c r="QJ433" i="7"/>
  <c r="QS433" i="7"/>
  <c r="RA433" i="7"/>
  <c r="RI433" i="7"/>
  <c r="RQ433" i="7"/>
  <c r="RZ433" i="7"/>
  <c r="SH433" i="7"/>
  <c r="SQ433" i="7"/>
  <c r="SZ433" i="7"/>
  <c r="TH433" i="7"/>
  <c r="TQ433" i="7"/>
  <c r="TY433" i="7"/>
  <c r="UH433" i="7"/>
  <c r="UX433" i="7"/>
  <c r="O407" i="7"/>
  <c r="BN407" i="7"/>
  <c r="CM407" i="7"/>
  <c r="AD433" i="7"/>
  <c r="BC433" i="7"/>
  <c r="BL433" i="7"/>
  <c r="BT433" i="7"/>
  <c r="CC433" i="7"/>
  <c r="CK433" i="7"/>
  <c r="DB433" i="7"/>
  <c r="DS433" i="7"/>
  <c r="MP442" i="7"/>
  <c r="NG442" i="7"/>
  <c r="NO442" i="7"/>
  <c r="NX442" i="7"/>
  <c r="OG442" i="7"/>
  <c r="OX442" i="7"/>
  <c r="QN442" i="7"/>
  <c r="QW442" i="7"/>
  <c r="RV442" i="7"/>
  <c r="SD442" i="7"/>
  <c r="SM442" i="7"/>
  <c r="SU442" i="7"/>
  <c r="TD442" i="7"/>
  <c r="TL442" i="7"/>
  <c r="TU442" i="7"/>
  <c r="UL442" i="7"/>
  <c r="UT442" i="7"/>
  <c r="AW359" i="7"/>
  <c r="ED359" i="7"/>
  <c r="GC359" i="7"/>
  <c r="HB359" i="7"/>
  <c r="IA359" i="7"/>
  <c r="UJ433" i="7"/>
  <c r="UR433" i="7"/>
  <c r="PA145" i="7"/>
  <c r="UW145" i="7"/>
  <c r="AB145" i="7"/>
  <c r="FX145" i="7"/>
  <c r="GX145" i="7"/>
  <c r="UP145" i="7"/>
  <c r="JH199" i="7"/>
  <c r="JH198" i="7" s="1"/>
  <c r="BN243" i="7"/>
  <c r="FL243" i="7"/>
  <c r="FF359" i="7"/>
  <c r="HE359" i="7"/>
  <c r="CA442" i="7"/>
  <c r="FX442" i="7"/>
  <c r="HW442" i="7"/>
  <c r="JG16" i="7"/>
  <c r="MF16" i="7"/>
  <c r="PW16" i="7"/>
  <c r="CJ145" i="7"/>
  <c r="RB145" i="7"/>
  <c r="SR145" i="7"/>
  <c r="TA145" i="7"/>
  <c r="TR145" i="7"/>
  <c r="TZ145" i="7"/>
  <c r="UQ145" i="7"/>
  <c r="UY145" i="7"/>
  <c r="Y145" i="7"/>
  <c r="EW145" i="7"/>
  <c r="W199" i="7"/>
  <c r="W198" i="7" s="1"/>
  <c r="BW199" i="7"/>
  <c r="BW198" i="7" s="1"/>
  <c r="CE199" i="7"/>
  <c r="CE198" i="7" s="1"/>
  <c r="CU199" i="7"/>
  <c r="CU198" i="7" s="1"/>
  <c r="DD199" i="7"/>
  <c r="DD198" i="7" s="1"/>
  <c r="CT199" i="7"/>
  <c r="CT198" i="7" s="1"/>
  <c r="GW213" i="7"/>
  <c r="E238" i="7"/>
  <c r="P243" i="7"/>
  <c r="AO243" i="7"/>
  <c r="JB243" i="7"/>
  <c r="KZ243" i="7"/>
  <c r="KC268" i="7"/>
  <c r="BV281" i="7"/>
  <c r="MZ281" i="7"/>
  <c r="H287" i="7"/>
  <c r="H286" i="7" s="1"/>
  <c r="Y287" i="7"/>
  <c r="Y286" i="7" s="1"/>
  <c r="PL301" i="7"/>
  <c r="CB287" i="7"/>
  <c r="CB286" i="7" s="1"/>
  <c r="EE317" i="7"/>
  <c r="EE316" i="7" s="1"/>
  <c r="EV317" i="7"/>
  <c r="EV316" i="7" s="1"/>
  <c r="FD317" i="7"/>
  <c r="FD316" i="7" s="1"/>
  <c r="FM317" i="7"/>
  <c r="FM316" i="7" s="1"/>
  <c r="GK317" i="7"/>
  <c r="GK316" i="7" s="1"/>
  <c r="GT317" i="7"/>
  <c r="GT316" i="7" s="1"/>
  <c r="HB317" i="7"/>
  <c r="HB316" i="7" s="1"/>
  <c r="HJ317" i="7"/>
  <c r="HJ316" i="7" s="1"/>
  <c r="KO317" i="7"/>
  <c r="KO316" i="7" s="1"/>
  <c r="MN317" i="7"/>
  <c r="MN316" i="7" s="1"/>
  <c r="TO327" i="7"/>
  <c r="TO326" i="7" s="1"/>
  <c r="OI359" i="7"/>
  <c r="V407" i="7"/>
  <c r="CL407" i="7"/>
  <c r="CT407" i="7"/>
  <c r="EK407" i="7"/>
  <c r="DM408" i="7"/>
  <c r="TO408" i="7"/>
  <c r="BC407" i="7"/>
  <c r="JX407" i="7"/>
  <c r="LN407" i="7"/>
  <c r="RK407" i="7"/>
  <c r="SK407" i="7"/>
  <c r="FL407" i="7"/>
  <c r="Q433" i="7"/>
  <c r="Y433" i="7"/>
  <c r="AH433" i="7"/>
  <c r="AQ433" i="7"/>
  <c r="BP433" i="7"/>
  <c r="BY433" i="7"/>
  <c r="CO433" i="7"/>
  <c r="CX433" i="7"/>
  <c r="DF433" i="7"/>
  <c r="NK442" i="7"/>
  <c r="OB442" i="7"/>
  <c r="OS442" i="7"/>
  <c r="PB442" i="7"/>
  <c r="PS442" i="7"/>
  <c r="QA442" i="7"/>
  <c r="UP442" i="7"/>
  <c r="GI16" i="7"/>
  <c r="JZ16" i="7"/>
  <c r="KY16" i="7"/>
  <c r="LQ16" i="7"/>
  <c r="QG16" i="7"/>
  <c r="RF16" i="7"/>
  <c r="AD145" i="7"/>
  <c r="BT145" i="7"/>
  <c r="CS145" i="7"/>
  <c r="DB145" i="7"/>
  <c r="EA145" i="7"/>
  <c r="ER145" i="7"/>
  <c r="FR145" i="7"/>
  <c r="GR145" i="7"/>
  <c r="GZ145" i="7"/>
  <c r="HP145" i="7"/>
  <c r="IP145" i="7"/>
  <c r="IY145" i="7"/>
  <c r="JP145" i="7"/>
  <c r="JX145" i="7"/>
  <c r="LN145" i="7"/>
  <c r="MN145" i="7"/>
  <c r="MV145" i="7"/>
  <c r="NM145" i="7"/>
  <c r="NV145" i="7"/>
  <c r="OM145" i="7"/>
  <c r="OU145" i="7"/>
  <c r="AP170" i="7"/>
  <c r="QR170" i="7"/>
  <c r="RM145" i="7"/>
  <c r="HV213" i="7"/>
  <c r="IU213" i="7"/>
  <c r="PA213" i="7"/>
  <c r="UW213" i="7"/>
  <c r="KO213" i="7"/>
  <c r="E241" i="7"/>
  <c r="FN243" i="7"/>
  <c r="KC259" i="7"/>
  <c r="LR243" i="7"/>
  <c r="NP281" i="7"/>
  <c r="BY287" i="7"/>
  <c r="BY286" i="7" s="1"/>
  <c r="DW287" i="7"/>
  <c r="DW286" i="7" s="1"/>
  <c r="EW287" i="7"/>
  <c r="EW286" i="7" s="1"/>
  <c r="OA287" i="7"/>
  <c r="OA286" i="7" s="1"/>
  <c r="TG287" i="7"/>
  <c r="TG286" i="7" s="1"/>
  <c r="UG287" i="7"/>
  <c r="UG286" i="7" s="1"/>
  <c r="QR301" i="7"/>
  <c r="KA316" i="7"/>
  <c r="KJ316" i="7"/>
  <c r="I317" i="7"/>
  <c r="I316" i="7" s="1"/>
  <c r="QY327" i="7"/>
  <c r="QY326" i="7" s="1"/>
  <c r="RG327" i="7"/>
  <c r="RG326" i="7" s="1"/>
  <c r="RX327" i="7"/>
  <c r="RX326" i="7" s="1"/>
  <c r="SF327" i="7"/>
  <c r="SF326" i="7" s="1"/>
  <c r="CA327" i="7"/>
  <c r="CA326" i="7" s="1"/>
  <c r="OH327" i="7"/>
  <c r="OH326" i="7" s="1"/>
  <c r="JH327" i="7"/>
  <c r="JH326" i="7" s="1"/>
  <c r="JH315" i="7" s="1"/>
  <c r="BH337" i="7"/>
  <c r="BH336" i="7" s="1"/>
  <c r="HD337" i="7"/>
  <c r="HD336" i="7" s="1"/>
  <c r="IC337" i="7"/>
  <c r="IC336" i="7" s="1"/>
  <c r="JC337" i="7"/>
  <c r="JC336" i="7" s="1"/>
  <c r="LA337" i="7"/>
  <c r="LA336" i="7" s="1"/>
  <c r="QY337" i="7"/>
  <c r="QY336" i="7" s="1"/>
  <c r="RX337" i="7"/>
  <c r="RX336" i="7" s="1"/>
  <c r="TW337" i="7"/>
  <c r="TW336" i="7" s="1"/>
  <c r="FS337" i="7"/>
  <c r="FS336" i="7" s="1"/>
  <c r="HA337" i="7"/>
  <c r="HA336" i="7" s="1"/>
  <c r="QX349" i="7"/>
  <c r="TM349" i="7"/>
  <c r="UU349" i="7"/>
  <c r="GO353" i="7"/>
  <c r="GI407" i="7"/>
  <c r="HH407" i="7"/>
  <c r="IH407" i="7"/>
  <c r="FN433" i="7"/>
  <c r="GM433" i="7"/>
  <c r="HD433" i="7"/>
  <c r="IC433" i="7"/>
  <c r="IL433" i="7"/>
  <c r="KK433" i="7"/>
  <c r="LJ433" i="7"/>
  <c r="MI433" i="7"/>
  <c r="NI433" i="7"/>
  <c r="NZ433" i="7"/>
  <c r="OI433" i="7"/>
  <c r="OZ433" i="7"/>
  <c r="PY433" i="7"/>
  <c r="QH433" i="7"/>
  <c r="RG433" i="7"/>
  <c r="RX433" i="7"/>
  <c r="SF433" i="7"/>
  <c r="SW433" i="7"/>
  <c r="TF433" i="7"/>
  <c r="TW433" i="7"/>
  <c r="UF433" i="7"/>
  <c r="UV433" i="7"/>
  <c r="SB442" i="7"/>
  <c r="LD448" i="7"/>
  <c r="QB448" i="7"/>
  <c r="JB16" i="7"/>
  <c r="JT60" i="7"/>
  <c r="OK145" i="7"/>
  <c r="PX145" i="7"/>
  <c r="RM199" i="7"/>
  <c r="RM198" i="7" s="1"/>
  <c r="KK199" i="7"/>
  <c r="KK198" i="7" s="1"/>
  <c r="LJ199" i="7"/>
  <c r="LJ198" i="7" s="1"/>
  <c r="IN213" i="7"/>
  <c r="KZ213" i="7"/>
  <c r="BF225" i="7"/>
  <c r="EW213" i="7"/>
  <c r="PR243" i="7"/>
  <c r="PP287" i="7"/>
  <c r="PP286" i="7" s="1"/>
  <c r="NL287" i="7"/>
  <c r="NL286" i="7" s="1"/>
  <c r="EI327" i="7"/>
  <c r="EI326" i="7" s="1"/>
  <c r="FQ327" i="7"/>
  <c r="FQ326" i="7" s="1"/>
  <c r="LU327" i="7"/>
  <c r="LU326" i="7" s="1"/>
  <c r="MC327" i="7"/>
  <c r="MC326" i="7" s="1"/>
  <c r="NC327" i="7"/>
  <c r="NC326" i="7" s="1"/>
  <c r="NC315" i="7" s="1"/>
  <c r="OB327" i="7"/>
  <c r="OB326" i="7" s="1"/>
  <c r="PA327" i="7"/>
  <c r="PA326" i="7" s="1"/>
  <c r="PI327" i="7"/>
  <c r="PI326" i="7" s="1"/>
  <c r="PR327" i="7"/>
  <c r="PR326" i="7" s="1"/>
  <c r="PZ327" i="7"/>
  <c r="PZ326" i="7" s="1"/>
  <c r="SO327" i="7"/>
  <c r="SO326" i="7" s="1"/>
  <c r="SW327" i="7"/>
  <c r="SW326" i="7" s="1"/>
  <c r="TF327" i="7"/>
  <c r="TF326" i="7" s="1"/>
  <c r="TV327" i="7"/>
  <c r="TV326" i="7" s="1"/>
  <c r="UM327" i="7"/>
  <c r="UM326" i="7" s="1"/>
  <c r="UU327" i="7"/>
  <c r="UU326" i="7" s="1"/>
  <c r="VC327" i="7"/>
  <c r="VC326" i="7" s="1"/>
  <c r="NP327" i="7"/>
  <c r="NP326" i="7" s="1"/>
  <c r="EL327" i="7"/>
  <c r="EL326" i="7" s="1"/>
  <c r="OE327" i="7"/>
  <c r="OE326" i="7" s="1"/>
  <c r="DI337" i="7"/>
  <c r="DI336" i="7" s="1"/>
  <c r="LV337" i="7"/>
  <c r="LV336" i="7" s="1"/>
  <c r="MD337" i="7"/>
  <c r="MD336" i="7" s="1"/>
  <c r="OC337" i="7"/>
  <c r="OC336" i="7" s="1"/>
  <c r="QK337" i="7"/>
  <c r="QK336" i="7" s="1"/>
  <c r="W337" i="7"/>
  <c r="W336" i="7" s="1"/>
  <c r="AM349" i="7"/>
  <c r="GS349" i="7"/>
  <c r="II349" i="7"/>
  <c r="IQ349" i="7"/>
  <c r="KX349" i="7"/>
  <c r="LX349" i="7"/>
  <c r="MF349" i="7"/>
  <c r="MW349" i="7"/>
  <c r="NF349" i="7"/>
  <c r="NN349" i="7"/>
  <c r="NW349" i="7"/>
  <c r="OE349" i="7"/>
  <c r="ON349" i="7"/>
  <c r="PN349" i="7"/>
  <c r="QE349" i="7"/>
  <c r="QM349" i="7"/>
  <c r="QV349" i="7"/>
  <c r="RD349" i="7"/>
  <c r="RL349" i="7"/>
  <c r="RU349" i="7"/>
  <c r="SL349" i="7"/>
  <c r="ST349" i="7"/>
  <c r="TC349" i="7"/>
  <c r="TK349" i="7"/>
  <c r="TT349" i="7"/>
  <c r="UB349" i="7"/>
  <c r="UK349" i="7"/>
  <c r="US349" i="7"/>
  <c r="MJ350" i="7"/>
  <c r="LA349" i="7"/>
  <c r="MA349" i="7"/>
  <c r="NZ349" i="7"/>
  <c r="SW349" i="7"/>
  <c r="BA359" i="7"/>
  <c r="FQ359" i="7"/>
  <c r="CJ359" i="7"/>
  <c r="FH359" i="7"/>
  <c r="HQ404" i="7"/>
  <c r="HQ403" i="7" s="1"/>
  <c r="GO404" i="7"/>
  <c r="GO403" i="7" s="1"/>
  <c r="FK407" i="7"/>
  <c r="GB407" i="7"/>
  <c r="GJ407" i="7"/>
  <c r="HI407" i="7"/>
  <c r="HR407" i="7"/>
  <c r="LF407" i="7"/>
  <c r="ME407" i="7"/>
  <c r="NE407" i="7"/>
  <c r="OB407" i="7"/>
  <c r="LG442" i="7"/>
  <c r="NF442" i="7"/>
  <c r="OE442" i="7"/>
  <c r="RA16" i="7"/>
  <c r="JL60" i="7"/>
  <c r="UG60" i="7"/>
  <c r="IW128" i="7"/>
  <c r="OF128" i="7"/>
  <c r="AN145" i="7"/>
  <c r="BN145" i="7"/>
  <c r="CM145" i="7"/>
  <c r="DL145" i="7"/>
  <c r="EL145" i="7"/>
  <c r="SV199" i="7"/>
  <c r="SV198" i="7" s="1"/>
  <c r="EC209" i="7"/>
  <c r="UE209" i="7"/>
  <c r="KM213" i="7"/>
  <c r="LU213" i="7"/>
  <c r="UQ213" i="7"/>
  <c r="Q213" i="7"/>
  <c r="CI243" i="7"/>
  <c r="GG243" i="7"/>
  <c r="RZ243" i="7"/>
  <c r="SZ243" i="7"/>
  <c r="JV243" i="7"/>
  <c r="RP243" i="7"/>
  <c r="GC243" i="7"/>
  <c r="QV243" i="7"/>
  <c r="TT243" i="7"/>
  <c r="JT243" i="7"/>
  <c r="RS268" i="7"/>
  <c r="JL287" i="7"/>
  <c r="JL286" i="7" s="1"/>
  <c r="KL287" i="7"/>
  <c r="KL286" i="7" s="1"/>
  <c r="LK287" i="7"/>
  <c r="LK286" i="7" s="1"/>
  <c r="MV287" i="7"/>
  <c r="MV286" i="7" s="1"/>
  <c r="TA287" i="7"/>
  <c r="TA286" i="7" s="1"/>
  <c r="GO312" i="7"/>
  <c r="AE327" i="7"/>
  <c r="AE326" i="7" s="1"/>
  <c r="KN327" i="7"/>
  <c r="KN326" i="7" s="1"/>
  <c r="OS327" i="7"/>
  <c r="OS326" i="7" s="1"/>
  <c r="T337" i="7"/>
  <c r="T336" i="7" s="1"/>
  <c r="AC337" i="7"/>
  <c r="AC336" i="7" s="1"/>
  <c r="CC337" i="7"/>
  <c r="CC336" i="7" s="1"/>
  <c r="FA337" i="7"/>
  <c r="FA336" i="7" s="1"/>
  <c r="GA337" i="7"/>
  <c r="GA336" i="7" s="1"/>
  <c r="HY337" i="7"/>
  <c r="HY336" i="7" s="1"/>
  <c r="NP345" i="7"/>
  <c r="BV350" i="7"/>
  <c r="HQ350" i="7"/>
  <c r="CP349" i="7"/>
  <c r="FO349" i="7"/>
  <c r="Z360" i="7"/>
  <c r="QB360" i="7"/>
  <c r="EC360" i="7"/>
  <c r="EK359" i="7"/>
  <c r="GJ359" i="7"/>
  <c r="HI359" i="7"/>
  <c r="JH359" i="7"/>
  <c r="RD359" i="7"/>
  <c r="TT359" i="7"/>
  <c r="JR359" i="7"/>
  <c r="UC359" i="7"/>
  <c r="DW359" i="7"/>
  <c r="IT359" i="7"/>
  <c r="NZ359" i="7"/>
  <c r="PY359" i="7"/>
  <c r="SL359" i="7"/>
  <c r="JH407" i="7"/>
  <c r="JQ407" i="7"/>
  <c r="JY407" i="7"/>
  <c r="LO407" i="7"/>
  <c r="MO407" i="7"/>
  <c r="QD407" i="7"/>
  <c r="TB407" i="7"/>
  <c r="J434" i="7"/>
  <c r="PL434" i="7"/>
  <c r="EJ433" i="7"/>
  <c r="GI433" i="7"/>
  <c r="KG433" i="7"/>
  <c r="RC433" i="7"/>
  <c r="Z438" i="7"/>
  <c r="FI438" i="7"/>
  <c r="DN16" i="7"/>
  <c r="EM16" i="7"/>
  <c r="GD16" i="7"/>
  <c r="GL16" i="7"/>
  <c r="HC16" i="7"/>
  <c r="HK16" i="7"/>
  <c r="NK16" i="7"/>
  <c r="RQ16" i="7"/>
  <c r="PZ16" i="7"/>
  <c r="RY16" i="7"/>
  <c r="OV38" i="7"/>
  <c r="FG60" i="7"/>
  <c r="IW118" i="7"/>
  <c r="PP145" i="7"/>
  <c r="QO145" i="7"/>
  <c r="RN145" i="7"/>
  <c r="SN145" i="7"/>
  <c r="UD145" i="7"/>
  <c r="H213" i="7"/>
  <c r="AU287" i="7"/>
  <c r="AU286" i="7" s="1"/>
  <c r="HI287" i="7"/>
  <c r="HI286" i="7" s="1"/>
  <c r="DB316" i="7"/>
  <c r="DZ316" i="7"/>
  <c r="KB317" i="7"/>
  <c r="KB316" i="7" s="1"/>
  <c r="LA317" i="7"/>
  <c r="LA316" i="7" s="1"/>
  <c r="NA317" i="7"/>
  <c r="OY317" i="7"/>
  <c r="OY316" i="7" s="1"/>
  <c r="PX317" i="7"/>
  <c r="PX316" i="7" s="1"/>
  <c r="UU317" i="7"/>
  <c r="UU316" i="7" s="1"/>
  <c r="AT337" i="7"/>
  <c r="AT336" i="7" s="1"/>
  <c r="BB337" i="7"/>
  <c r="BB336" i="7" s="1"/>
  <c r="BS337" i="7"/>
  <c r="BS336" i="7" s="1"/>
  <c r="DR337" i="7"/>
  <c r="DR336" i="7" s="1"/>
  <c r="EQ337" i="7"/>
  <c r="EQ336" i="7" s="1"/>
  <c r="HO337" i="7"/>
  <c r="HO336" i="7" s="1"/>
  <c r="FA359" i="7"/>
  <c r="GA359" i="7"/>
  <c r="GZ359" i="7"/>
  <c r="HY359" i="7"/>
  <c r="QM407" i="7"/>
  <c r="RL407" i="7"/>
  <c r="SL407" i="7"/>
  <c r="UK407" i="7"/>
  <c r="TF407" i="7"/>
  <c r="TW407" i="7"/>
  <c r="JM415" i="7"/>
  <c r="JD145" i="7"/>
  <c r="TX145" i="7"/>
  <c r="QC16" i="7"/>
  <c r="AD16" i="7"/>
  <c r="BC16" i="7"/>
  <c r="CC16" i="7"/>
  <c r="LD61" i="7"/>
  <c r="FY65" i="7"/>
  <c r="JE145" i="7"/>
  <c r="SZ145" i="7"/>
  <c r="TY145" i="7"/>
  <c r="PT199" i="7"/>
  <c r="PT198" i="7" s="1"/>
  <c r="UQ199" i="7"/>
  <c r="UQ198" i="7" s="1"/>
  <c r="KG213" i="7"/>
  <c r="UO213" i="7"/>
  <c r="UK213" i="7"/>
  <c r="K213" i="7"/>
  <c r="GG213" i="7"/>
  <c r="JE213" i="7"/>
  <c r="FA243" i="7"/>
  <c r="GA243" i="7"/>
  <c r="KW243" i="7"/>
  <c r="MV243" i="7"/>
  <c r="PM243" i="7"/>
  <c r="NM243" i="7"/>
  <c r="NQ243" i="7"/>
  <c r="CQ243" i="7"/>
  <c r="J281" i="7"/>
  <c r="CK287" i="7"/>
  <c r="CK286" i="7" s="1"/>
  <c r="QA287" i="7"/>
  <c r="QA286" i="7" s="1"/>
  <c r="GO290" i="7"/>
  <c r="CG287" i="7"/>
  <c r="CG286" i="7" s="1"/>
  <c r="FE287" i="7"/>
  <c r="FE286" i="7" s="1"/>
  <c r="KF317" i="7"/>
  <c r="KF316" i="7" s="1"/>
  <c r="KN317" i="7"/>
  <c r="KN316" i="7" s="1"/>
  <c r="KV317" i="7"/>
  <c r="KV316" i="7" s="1"/>
  <c r="AE317" i="7"/>
  <c r="AE316" i="7" s="1"/>
  <c r="EK317" i="7"/>
  <c r="EK316" i="7" s="1"/>
  <c r="LB317" i="7"/>
  <c r="LB316" i="7" s="1"/>
  <c r="SO317" i="7"/>
  <c r="UN317" i="7"/>
  <c r="UN316" i="7" s="1"/>
  <c r="CM327" i="7"/>
  <c r="CM326" i="7" s="1"/>
  <c r="EK327" i="7"/>
  <c r="EK326" i="7" s="1"/>
  <c r="HI327" i="7"/>
  <c r="HI326" i="7" s="1"/>
  <c r="IY327" i="7"/>
  <c r="IY326" i="7" s="1"/>
  <c r="JG327" i="7"/>
  <c r="JG326" i="7" s="1"/>
  <c r="LV327" i="7"/>
  <c r="LV326" i="7" s="1"/>
  <c r="MU327" i="7"/>
  <c r="MU326" i="7" s="1"/>
  <c r="OT327" i="7"/>
  <c r="OT326" i="7" s="1"/>
  <c r="PC327" i="7"/>
  <c r="PC326" i="7" s="1"/>
  <c r="PS327" i="7"/>
  <c r="PS326" i="7" s="1"/>
  <c r="TX327" i="7"/>
  <c r="TX326" i="7" s="1"/>
  <c r="UG327" i="7"/>
  <c r="UG326" i="7" s="1"/>
  <c r="UW327" i="7"/>
  <c r="UW326" i="7" s="1"/>
  <c r="JM327" i="7"/>
  <c r="JM326" i="7" s="1"/>
  <c r="KL327" i="7"/>
  <c r="KL326" i="7" s="1"/>
  <c r="DM345" i="7"/>
  <c r="RR349" i="7"/>
  <c r="TA349" i="7"/>
  <c r="TI349" i="7"/>
  <c r="UQ349" i="7"/>
  <c r="JB407" i="7"/>
  <c r="JJ407" i="7"/>
  <c r="KJ407" i="7"/>
  <c r="KZ407" i="7"/>
  <c r="LQ407" i="7"/>
  <c r="LZ407" i="7"/>
  <c r="MZ408" i="7"/>
  <c r="FY434" i="7"/>
  <c r="O433" i="7"/>
  <c r="QP442" i="7"/>
  <c r="RO442" i="7"/>
  <c r="IG448" i="7"/>
  <c r="BC199" i="7"/>
  <c r="BC198" i="7" s="1"/>
  <c r="CC199" i="7"/>
  <c r="CC198" i="7" s="1"/>
  <c r="DB199" i="7"/>
  <c r="DB198" i="7" s="1"/>
  <c r="IP199" i="7"/>
  <c r="IP198" i="7" s="1"/>
  <c r="JP199" i="7"/>
  <c r="JP198" i="7" s="1"/>
  <c r="NM199" i="7"/>
  <c r="NM198" i="7" s="1"/>
  <c r="PD199" i="7"/>
  <c r="PD198" i="7" s="1"/>
  <c r="NU199" i="7"/>
  <c r="NU198" i="7" s="1"/>
  <c r="TY199" i="7"/>
  <c r="TY198" i="7" s="1"/>
  <c r="UX199" i="7"/>
  <c r="UX198" i="7" s="1"/>
  <c r="QK213" i="7"/>
  <c r="IA213" i="7"/>
  <c r="LY213" i="7"/>
  <c r="IW238" i="7"/>
  <c r="CW238" i="7"/>
  <c r="SY238" i="7"/>
  <c r="KH243" i="7"/>
  <c r="RD243" i="7"/>
  <c r="SC243" i="7"/>
  <c r="UB243" i="7"/>
  <c r="RT243" i="7"/>
  <c r="OF262" i="7"/>
  <c r="JM268" i="7"/>
  <c r="UE268" i="7"/>
  <c r="Z278" i="7"/>
  <c r="EM243" i="7"/>
  <c r="QW287" i="7"/>
  <c r="QW286" i="7" s="1"/>
  <c r="UU287" i="7"/>
  <c r="UU286" i="7" s="1"/>
  <c r="JM312" i="7"/>
  <c r="TE316" i="7"/>
  <c r="X317" i="7"/>
  <c r="X316" i="7" s="1"/>
  <c r="IY317" i="7"/>
  <c r="IY316" i="7" s="1"/>
  <c r="OS317" i="7"/>
  <c r="OS316" i="7" s="1"/>
  <c r="TY317" i="7"/>
  <c r="TY316" i="7" s="1"/>
  <c r="J317" i="7"/>
  <c r="ES317" i="7"/>
  <c r="AF317" i="7"/>
  <c r="AF316" i="7" s="1"/>
  <c r="Y327" i="7"/>
  <c r="Y326" i="7" s="1"/>
  <c r="DV327" i="7"/>
  <c r="DV326" i="7" s="1"/>
  <c r="EE327" i="7"/>
  <c r="EE326" i="7" s="1"/>
  <c r="EM327" i="7"/>
  <c r="EM326" i="7" s="1"/>
  <c r="FD327" i="7"/>
  <c r="FD326" i="7" s="1"/>
  <c r="FU327" i="7"/>
  <c r="FU326" i="7" s="1"/>
  <c r="JI327" i="7"/>
  <c r="JI326" i="7" s="1"/>
  <c r="OW327" i="7"/>
  <c r="OW326" i="7" s="1"/>
  <c r="PE327" i="7"/>
  <c r="PE326" i="7" s="1"/>
  <c r="AO327" i="7"/>
  <c r="AO326" i="7" s="1"/>
  <c r="DU327" i="7"/>
  <c r="DU326" i="7" s="1"/>
  <c r="HS327" i="7"/>
  <c r="HS326" i="7" s="1"/>
  <c r="IQ327" i="7"/>
  <c r="IQ326" i="7" s="1"/>
  <c r="JQ327" i="7"/>
  <c r="JQ326" i="7" s="1"/>
  <c r="JY327" i="7"/>
  <c r="JY326" i="7" s="1"/>
  <c r="OM327" i="7"/>
  <c r="OM326" i="7" s="1"/>
  <c r="QK327" i="7"/>
  <c r="QK326" i="7" s="1"/>
  <c r="LK327" i="7"/>
  <c r="LK326" i="7" s="1"/>
  <c r="LS327" i="7"/>
  <c r="LS326" i="7" s="1"/>
  <c r="MK327" i="7"/>
  <c r="MK326" i="7" s="1"/>
  <c r="NJ327" i="7"/>
  <c r="NJ326" i="7" s="1"/>
  <c r="NS327" i="7"/>
  <c r="NS326" i="7" s="1"/>
  <c r="MJ338" i="7"/>
  <c r="IS337" i="7"/>
  <c r="IS336" i="7" s="1"/>
  <c r="JS337" i="7"/>
  <c r="JS336" i="7" s="1"/>
  <c r="MY337" i="7"/>
  <c r="MY336" i="7" s="1"/>
  <c r="NQ337" i="7"/>
  <c r="NQ336" i="7" s="1"/>
  <c r="OH337" i="7"/>
  <c r="OH336" i="7" s="1"/>
  <c r="QO337" i="7"/>
  <c r="QO336" i="7" s="1"/>
  <c r="RW337" i="7"/>
  <c r="RW336" i="7" s="1"/>
  <c r="CW342" i="7"/>
  <c r="SY342" i="7"/>
  <c r="KE337" i="7"/>
  <c r="KE336" i="7" s="1"/>
  <c r="LC337" i="7"/>
  <c r="LC336" i="7" s="1"/>
  <c r="MC337" i="7"/>
  <c r="MC336" i="7" s="1"/>
  <c r="NC337" i="7"/>
  <c r="NC336" i="7" s="1"/>
  <c r="RA337" i="7"/>
  <c r="RA336" i="7" s="1"/>
  <c r="RZ337" i="7"/>
  <c r="RZ336" i="7" s="1"/>
  <c r="J345" i="7"/>
  <c r="ES345" i="7"/>
  <c r="KC345" i="7"/>
  <c r="HT359" i="7"/>
  <c r="JS359" i="7"/>
  <c r="LQ359" i="7"/>
  <c r="L407" i="7"/>
  <c r="T407" i="7"/>
  <c r="AT407" i="7"/>
  <c r="BS407" i="7"/>
  <c r="CJ407" i="7"/>
  <c r="CR407" i="7"/>
  <c r="DR407" i="7"/>
  <c r="KC415" i="7"/>
  <c r="EU407" i="7"/>
  <c r="OF443" i="7"/>
  <c r="JU442" i="7"/>
  <c r="KT442" i="7"/>
  <c r="LS442" i="7"/>
  <c r="MS442" i="7"/>
  <c r="SZ60" i="7"/>
  <c r="HU287" i="7"/>
  <c r="HU286" i="7" s="1"/>
  <c r="ME287" i="7"/>
  <c r="ME286" i="7" s="1"/>
  <c r="IN145" i="7"/>
  <c r="JG60" i="7"/>
  <c r="EG145" i="7"/>
  <c r="GS145" i="7"/>
  <c r="MO145" i="7"/>
  <c r="AA16" i="7"/>
  <c r="QR61" i="7"/>
  <c r="ML16" i="7"/>
  <c r="OK16" i="7"/>
  <c r="IO16" i="7"/>
  <c r="OS243" i="7"/>
  <c r="UP243" i="7"/>
  <c r="ES259" i="7"/>
  <c r="ND60" i="7"/>
  <c r="QV145" i="7"/>
  <c r="RU145" i="7"/>
  <c r="R199" i="7"/>
  <c r="R198" i="7" s="1"/>
  <c r="AE199" i="7"/>
  <c r="AE198" i="7" s="1"/>
  <c r="AR199" i="7"/>
  <c r="AR198" i="7" s="1"/>
  <c r="BQ199" i="7"/>
  <c r="BQ198" i="7" s="1"/>
  <c r="CD199" i="7"/>
  <c r="CD198" i="7" s="1"/>
  <c r="DC199" i="7"/>
  <c r="DC198" i="7" s="1"/>
  <c r="DQ213" i="7"/>
  <c r="TY213" i="7"/>
  <c r="FL213" i="7"/>
  <c r="RE213" i="7"/>
  <c r="DN213" i="7"/>
  <c r="OV238" i="7"/>
  <c r="LO243" i="7"/>
  <c r="UZ243" i="7"/>
  <c r="BY243" i="7"/>
  <c r="DW243" i="7"/>
  <c r="OV268" i="7"/>
  <c r="HQ278" i="7"/>
  <c r="IW281" i="7"/>
  <c r="LD281" i="7"/>
  <c r="EI287" i="7"/>
  <c r="EI286" i="7" s="1"/>
  <c r="EV287" i="7"/>
  <c r="EV286" i="7" s="1"/>
  <c r="FH287" i="7"/>
  <c r="FH286" i="7" s="1"/>
  <c r="FU287" i="7"/>
  <c r="FU286" i="7" s="1"/>
  <c r="GG287" i="7"/>
  <c r="GG286" i="7" s="1"/>
  <c r="HF287" i="7"/>
  <c r="HF286" i="7" s="1"/>
  <c r="HS287" i="7"/>
  <c r="HS286" i="7" s="1"/>
  <c r="IR287" i="7"/>
  <c r="IR286" i="7" s="1"/>
  <c r="MP287" i="7"/>
  <c r="MP286" i="7" s="1"/>
  <c r="PA287" i="7"/>
  <c r="PA286" i="7" s="1"/>
  <c r="UI287" i="7"/>
  <c r="UI286" i="7" s="1"/>
  <c r="BG287" i="7"/>
  <c r="BG286" i="7" s="1"/>
  <c r="KA287" i="7"/>
  <c r="KA286" i="7" s="1"/>
  <c r="KZ287" i="7"/>
  <c r="KZ286" i="7" s="1"/>
  <c r="OY287" i="7"/>
  <c r="OY286" i="7" s="1"/>
  <c r="BV301" i="7"/>
  <c r="FG316" i="7"/>
  <c r="LO317" i="7"/>
  <c r="LO316" i="7" s="1"/>
  <c r="NM317" i="7"/>
  <c r="NM316" i="7" s="1"/>
  <c r="OL317" i="7"/>
  <c r="OL316" i="7" s="1"/>
  <c r="PK317" i="7"/>
  <c r="PK316" i="7" s="1"/>
  <c r="QK317" i="7"/>
  <c r="QK316" i="7" s="1"/>
  <c r="QK315" i="7" s="1"/>
  <c r="QX317" i="7"/>
  <c r="QX316" i="7" s="1"/>
  <c r="SJ317" i="7"/>
  <c r="SJ316" i="7" s="1"/>
  <c r="SV317" i="7"/>
  <c r="SV316" i="7" s="1"/>
  <c r="TI317" i="7"/>
  <c r="TI316" i="7" s="1"/>
  <c r="AH327" i="7"/>
  <c r="AH326" i="7" s="1"/>
  <c r="GC327" i="7"/>
  <c r="GC326" i="7" s="1"/>
  <c r="HN327" i="7"/>
  <c r="HN326" i="7" s="1"/>
  <c r="PM16" i="7"/>
  <c r="QL16" i="7"/>
  <c r="SL16" i="7"/>
  <c r="TK16" i="7"/>
  <c r="MX16" i="7"/>
  <c r="MM16" i="7"/>
  <c r="CW43" i="7"/>
  <c r="QQ60" i="7"/>
  <c r="Z68" i="7"/>
  <c r="F145" i="7"/>
  <c r="BR145" i="7"/>
  <c r="CE145" i="7"/>
  <c r="DD145" i="7"/>
  <c r="ED145" i="7"/>
  <c r="FP145" i="7"/>
  <c r="GP145" i="7"/>
  <c r="HN145" i="7"/>
  <c r="JN145" i="7"/>
  <c r="KM145" i="7"/>
  <c r="ML145" i="7"/>
  <c r="NX145" i="7"/>
  <c r="QJ145" i="7"/>
  <c r="SH145" i="7"/>
  <c r="TH145" i="7"/>
  <c r="UH145" i="7"/>
  <c r="DH145" i="7"/>
  <c r="QW145" i="7"/>
  <c r="FD145" i="7"/>
  <c r="GC145" i="7"/>
  <c r="GD199" i="7"/>
  <c r="GD198" i="7" s="1"/>
  <c r="GQ199" i="7"/>
  <c r="GQ198" i="7" s="1"/>
  <c r="HC199" i="7"/>
  <c r="HC198" i="7" s="1"/>
  <c r="HO199" i="7"/>
  <c r="HO198" i="7" s="1"/>
  <c r="IB199" i="7"/>
  <c r="IB198" i="7" s="1"/>
  <c r="IO199" i="7"/>
  <c r="IO198" i="7" s="1"/>
  <c r="JO199" i="7"/>
  <c r="JO198" i="7" s="1"/>
  <c r="KA199" i="7"/>
  <c r="KA198" i="7" s="1"/>
  <c r="KN199" i="7"/>
  <c r="KN198" i="7" s="1"/>
  <c r="LM199" i="7"/>
  <c r="LM198" i="7" s="1"/>
  <c r="MM199" i="7"/>
  <c r="MM198" i="7" s="1"/>
  <c r="MY199" i="7"/>
  <c r="MY198" i="7" s="1"/>
  <c r="NY199" i="7"/>
  <c r="NY198" i="7" s="1"/>
  <c r="OL199" i="7"/>
  <c r="OL198" i="7" s="1"/>
  <c r="OY199" i="7"/>
  <c r="OY198" i="7" s="1"/>
  <c r="PK199" i="7"/>
  <c r="PK198" i="7" s="1"/>
  <c r="TI199" i="7"/>
  <c r="TI198" i="7" s="1"/>
  <c r="GT199" i="7"/>
  <c r="GT198" i="7" s="1"/>
  <c r="IR199" i="7"/>
  <c r="IR198" i="7" s="1"/>
  <c r="AI213" i="7"/>
  <c r="EE213" i="7"/>
  <c r="FD213" i="7"/>
  <c r="TC213" i="7"/>
  <c r="UA213" i="7"/>
  <c r="UZ213" i="7"/>
  <c r="MQ243" i="7"/>
  <c r="HI243" i="7"/>
  <c r="MR287" i="7"/>
  <c r="MR286" i="7" s="1"/>
  <c r="NE287" i="7"/>
  <c r="NE286" i="7" s="1"/>
  <c r="UX16" i="7"/>
  <c r="MZ38" i="7"/>
  <c r="AN60" i="7"/>
  <c r="MG60" i="7"/>
  <c r="MT60" i="7"/>
  <c r="NG60" i="7"/>
  <c r="NT60" i="7"/>
  <c r="PS60" i="7"/>
  <c r="PQ60" i="7"/>
  <c r="AG145" i="7"/>
  <c r="PK145" i="7"/>
  <c r="SJ145" i="7"/>
  <c r="TI145" i="7"/>
  <c r="EF145" i="7"/>
  <c r="FE145" i="7"/>
  <c r="OZ145" i="7"/>
  <c r="U199" i="7"/>
  <c r="U198" i="7" s="1"/>
  <c r="AH199" i="7"/>
  <c r="AH198" i="7" s="1"/>
  <c r="AU199" i="7"/>
  <c r="AU198" i="7" s="1"/>
  <c r="BH199" i="7"/>
  <c r="BH198" i="7" s="1"/>
  <c r="AX199" i="7"/>
  <c r="AX198" i="7" s="1"/>
  <c r="FU199" i="7"/>
  <c r="FU198" i="7" s="1"/>
  <c r="BF206" i="7"/>
  <c r="RS206" i="7"/>
  <c r="UV213" i="7"/>
  <c r="GI243" i="7"/>
  <c r="KG243" i="7"/>
  <c r="ME243" i="7"/>
  <c r="QP243" i="7"/>
  <c r="RO243" i="7"/>
  <c r="EC259" i="7"/>
  <c r="MJ259" i="7"/>
  <c r="UE259" i="7"/>
  <c r="LA243" i="7"/>
  <c r="CZ287" i="7"/>
  <c r="CZ286" i="7" s="1"/>
  <c r="GJ287" i="7"/>
  <c r="GJ286" i="7" s="1"/>
  <c r="JH287" i="7"/>
  <c r="JH286" i="7" s="1"/>
  <c r="JU287" i="7"/>
  <c r="JU286" i="7" s="1"/>
  <c r="KT287" i="7"/>
  <c r="KT286" i="7" s="1"/>
  <c r="LS287" i="7"/>
  <c r="LS286" i="7" s="1"/>
  <c r="PD287" i="7"/>
  <c r="PD286" i="7" s="1"/>
  <c r="RE287" i="7"/>
  <c r="RE286" i="7" s="1"/>
  <c r="TQ287" i="7"/>
  <c r="TQ286" i="7" s="1"/>
  <c r="I287" i="7"/>
  <c r="I286" i="7" s="1"/>
  <c r="DX317" i="7"/>
  <c r="DX316" i="7" s="1"/>
  <c r="O317" i="7"/>
  <c r="HI317" i="7"/>
  <c r="HI316" i="7" s="1"/>
  <c r="HI315" i="7" s="1"/>
  <c r="OZ317" i="7"/>
  <c r="OZ316" i="7" s="1"/>
  <c r="FI170" i="7"/>
  <c r="RL145" i="7"/>
  <c r="JM187" i="7"/>
  <c r="AI199" i="7"/>
  <c r="AI198" i="7" s="1"/>
  <c r="BI199" i="7"/>
  <c r="BI198" i="7" s="1"/>
  <c r="BU199" i="7"/>
  <c r="BU198" i="7" s="1"/>
  <c r="DG199" i="7"/>
  <c r="DG198" i="7" s="1"/>
  <c r="DT199" i="7"/>
  <c r="DT198" i="7" s="1"/>
  <c r="EG199" i="7"/>
  <c r="EG198" i="7" s="1"/>
  <c r="FF199" i="7"/>
  <c r="FF198" i="7" s="1"/>
  <c r="FS199" i="7"/>
  <c r="FS198" i="7" s="1"/>
  <c r="GF199" i="7"/>
  <c r="GF198" i="7" s="1"/>
  <c r="KD199" i="7"/>
  <c r="KD198" i="7" s="1"/>
  <c r="LB199" i="7"/>
  <c r="LB198" i="7" s="1"/>
  <c r="MB199" i="7"/>
  <c r="MB198" i="7" s="1"/>
  <c r="DH213" i="7"/>
  <c r="QW213" i="7"/>
  <c r="SU213" i="7"/>
  <c r="MY213" i="7"/>
  <c r="PX213" i="7"/>
  <c r="RW213" i="7"/>
  <c r="QA213" i="7"/>
  <c r="JM238" i="7"/>
  <c r="AM243" i="7"/>
  <c r="CL243" i="7"/>
  <c r="DK243" i="7"/>
  <c r="EK243" i="7"/>
  <c r="FK243" i="7"/>
  <c r="II243" i="7"/>
  <c r="JU243" i="7"/>
  <c r="KT243" i="7"/>
  <c r="LG243" i="7"/>
  <c r="IG244" i="7"/>
  <c r="QB250" i="7"/>
  <c r="DO243" i="7"/>
  <c r="EN243" i="7"/>
  <c r="DA287" i="7"/>
  <c r="DA286" i="7" s="1"/>
  <c r="EM287" i="7"/>
  <c r="EM286" i="7" s="1"/>
  <c r="EZ287" i="7"/>
  <c r="EZ286" i="7" s="1"/>
  <c r="FM287" i="7"/>
  <c r="FM286" i="7" s="1"/>
  <c r="GX287" i="7"/>
  <c r="GX286" i="7" s="1"/>
  <c r="IJ287" i="7"/>
  <c r="IJ286" i="7" s="1"/>
  <c r="OE287" i="7"/>
  <c r="OE286" i="7" s="1"/>
  <c r="AC287" i="7"/>
  <c r="AC286" i="7" s="1"/>
  <c r="HK287" i="7"/>
  <c r="HK286" i="7" s="1"/>
  <c r="HX287" i="7"/>
  <c r="HX286" i="7" s="1"/>
  <c r="OF295" i="7"/>
  <c r="GW287" i="7"/>
  <c r="GW286" i="7" s="1"/>
  <c r="LQ287" i="7"/>
  <c r="LQ286" i="7" s="1"/>
  <c r="JS287" i="7"/>
  <c r="JS286" i="7" s="1"/>
  <c r="E312" i="7"/>
  <c r="OV312" i="7"/>
  <c r="LG317" i="7"/>
  <c r="LG316" i="7" s="1"/>
  <c r="LS317" i="7"/>
  <c r="LS316" i="7" s="1"/>
  <c r="GS16" i="7"/>
  <c r="OB16" i="7"/>
  <c r="KR60" i="7"/>
  <c r="IG128" i="7"/>
  <c r="I145" i="7"/>
  <c r="BU145" i="7"/>
  <c r="CH145" i="7"/>
  <c r="CT145" i="7"/>
  <c r="DT145" i="7"/>
  <c r="ET145" i="7"/>
  <c r="FF145" i="7"/>
  <c r="HR145" i="7"/>
  <c r="IQ145" i="7"/>
  <c r="OR145" i="7"/>
  <c r="TP145" i="7"/>
  <c r="UO145" i="7"/>
  <c r="DI145" i="7"/>
  <c r="IF145" i="7"/>
  <c r="ND145" i="7"/>
  <c r="QO199" i="7"/>
  <c r="QO198" i="7" s="1"/>
  <c r="HA199" i="7"/>
  <c r="HA198" i="7" s="1"/>
  <c r="HZ199" i="7"/>
  <c r="HZ198" i="7" s="1"/>
  <c r="MW199" i="7"/>
  <c r="MW198" i="7" s="1"/>
  <c r="RU199" i="7"/>
  <c r="RU198" i="7" s="1"/>
  <c r="ST199" i="7"/>
  <c r="ST198" i="7" s="1"/>
  <c r="TT199" i="7"/>
  <c r="TT198" i="7" s="1"/>
  <c r="M213" i="7"/>
  <c r="M212" i="7" s="1"/>
  <c r="AL213" i="7"/>
  <c r="HE213" i="7"/>
  <c r="KN213" i="7"/>
  <c r="ML213" i="7"/>
  <c r="UD213" i="7"/>
  <c r="FQ213" i="7"/>
  <c r="IO213" i="7"/>
  <c r="JO213" i="7"/>
  <c r="KS213" i="7"/>
  <c r="BA243" i="7"/>
  <c r="CA243" i="7"/>
  <c r="CZ243" i="7"/>
  <c r="IV243" i="7"/>
  <c r="JI243" i="7"/>
  <c r="KI243" i="7"/>
  <c r="NG243" i="7"/>
  <c r="PS243" i="7"/>
  <c r="QF243" i="7"/>
  <c r="QS243" i="7"/>
  <c r="RE243" i="7"/>
  <c r="RQ243" i="7"/>
  <c r="SD243" i="7"/>
  <c r="SQ243" i="7"/>
  <c r="HB243" i="7"/>
  <c r="E259" i="7"/>
  <c r="VE259" i="7" s="1"/>
  <c r="AF287" i="7"/>
  <c r="AF286" i="7" s="1"/>
  <c r="BE287" i="7"/>
  <c r="BE286" i="7" s="1"/>
  <c r="CC287" i="7"/>
  <c r="CC286" i="7" s="1"/>
  <c r="CO287" i="7"/>
  <c r="CO286" i="7" s="1"/>
  <c r="GY287" i="7"/>
  <c r="GY286" i="7" s="1"/>
  <c r="MU287" i="7"/>
  <c r="MU286" i="7" s="1"/>
  <c r="PS287" i="7"/>
  <c r="PS286" i="7" s="1"/>
  <c r="RP287" i="7"/>
  <c r="RP286" i="7" s="1"/>
  <c r="TC287" i="7"/>
  <c r="TC286" i="7" s="1"/>
  <c r="EA287" i="7"/>
  <c r="EA286" i="7" s="1"/>
  <c r="IJ317" i="7"/>
  <c r="IJ316" i="7" s="1"/>
  <c r="IJ315" i="7" s="1"/>
  <c r="MF317" i="7"/>
  <c r="MF316" i="7" s="1"/>
  <c r="NF317" i="7"/>
  <c r="NF316" i="7" s="1"/>
  <c r="OE317" i="7"/>
  <c r="OE316" i="7" s="1"/>
  <c r="KF327" i="7"/>
  <c r="KF326" i="7" s="1"/>
  <c r="KR327" i="7"/>
  <c r="KR326" i="7" s="1"/>
  <c r="LE327" i="7"/>
  <c r="LE326" i="7" s="1"/>
  <c r="MD327" i="7"/>
  <c r="MD326" i="7" s="1"/>
  <c r="MQ327" i="7"/>
  <c r="MQ326" i="7" s="1"/>
  <c r="TC16" i="7"/>
  <c r="FS16" i="7"/>
  <c r="DI16" i="7"/>
  <c r="FV16" i="7"/>
  <c r="NR16" i="7"/>
  <c r="LX60" i="7"/>
  <c r="NW60" i="7"/>
  <c r="OF61" i="7"/>
  <c r="AP68" i="7"/>
  <c r="GO128" i="7"/>
  <c r="QN145" i="7"/>
  <c r="FY182" i="7"/>
  <c r="FU145" i="7"/>
  <c r="AB199" i="7"/>
  <c r="AB198" i="7" s="1"/>
  <c r="HJ199" i="7"/>
  <c r="HJ198" i="7" s="1"/>
  <c r="FI206" i="7"/>
  <c r="AY213" i="7"/>
  <c r="BY213" i="7"/>
  <c r="CX213" i="7"/>
  <c r="DW213" i="7"/>
  <c r="EV213" i="7"/>
  <c r="FU213" i="7"/>
  <c r="HF213" i="7"/>
  <c r="ID213" i="7"/>
  <c r="IQ213" i="7"/>
  <c r="JP213" i="7"/>
  <c r="KB213" i="7"/>
  <c r="ES238" i="7"/>
  <c r="QB259" i="7"/>
  <c r="DP287" i="7"/>
  <c r="DP286" i="7" s="1"/>
  <c r="EO287" i="7"/>
  <c r="EO286" i="7" s="1"/>
  <c r="GM287" i="7"/>
  <c r="GM286" i="7" s="1"/>
  <c r="LW287" i="7"/>
  <c r="LW286" i="7" s="1"/>
  <c r="NU287" i="7"/>
  <c r="NU286" i="7" s="1"/>
  <c r="MW287" i="7"/>
  <c r="MW286" i="7" s="1"/>
  <c r="IK317" i="7"/>
  <c r="IK316" i="7" s="1"/>
  <c r="GZ317" i="7"/>
  <c r="GZ316" i="7" s="1"/>
  <c r="GZ315" i="7" s="1"/>
  <c r="KG317" i="7"/>
  <c r="KG316" i="7" s="1"/>
  <c r="K316" i="7"/>
  <c r="PQ16" i="7"/>
  <c r="HV16" i="7"/>
  <c r="JU16" i="7"/>
  <c r="BG16" i="7"/>
  <c r="AF60" i="7"/>
  <c r="DD60" i="7"/>
  <c r="IA60" i="7"/>
  <c r="IN60" i="7"/>
  <c r="FI65" i="7"/>
  <c r="MZ84" i="7"/>
  <c r="HQ95" i="7"/>
  <c r="Z98" i="7"/>
  <c r="OV146" i="7"/>
  <c r="JT145" i="7"/>
  <c r="PQ145" i="7"/>
  <c r="UN145" i="7"/>
  <c r="SB145" i="7"/>
  <c r="KR145" i="7"/>
  <c r="CK199" i="7"/>
  <c r="CK198" i="7" s="1"/>
  <c r="DJ199" i="7"/>
  <c r="DJ198" i="7" s="1"/>
  <c r="FV199" i="7"/>
  <c r="FV198" i="7" s="1"/>
  <c r="GI199" i="7"/>
  <c r="GI198" i="7" s="1"/>
  <c r="IH199" i="7"/>
  <c r="IH198" i="7" s="1"/>
  <c r="JG199" i="7"/>
  <c r="JG198" i="7" s="1"/>
  <c r="KG199" i="7"/>
  <c r="KG198" i="7" s="1"/>
  <c r="NE199" i="7"/>
  <c r="NE198" i="7" s="1"/>
  <c r="OD199" i="7"/>
  <c r="OD198" i="7" s="1"/>
  <c r="MN213" i="7"/>
  <c r="BC243" i="7"/>
  <c r="OU243" i="7"/>
  <c r="GO259" i="7"/>
  <c r="KS243" i="7"/>
  <c r="IO243" i="7"/>
  <c r="OL243" i="7"/>
  <c r="TI243" i="7"/>
  <c r="U287" i="7"/>
  <c r="U286" i="7" s="1"/>
  <c r="BE317" i="7"/>
  <c r="BE316" i="7" s="1"/>
  <c r="BE315" i="7" s="1"/>
  <c r="HY317" i="7"/>
  <c r="HY316" i="7" s="1"/>
  <c r="Z54" i="7"/>
  <c r="PK60" i="7"/>
  <c r="Z95" i="7"/>
  <c r="QB95" i="7"/>
  <c r="FY134" i="7"/>
  <c r="AL145" i="7"/>
  <c r="BL145" i="7"/>
  <c r="CK145" i="7"/>
  <c r="DJ145" i="7"/>
  <c r="EJ145" i="7"/>
  <c r="FJ145" i="7"/>
  <c r="HH145" i="7"/>
  <c r="IH145" i="7"/>
  <c r="JG145" i="7"/>
  <c r="LF145" i="7"/>
  <c r="NE145" i="7"/>
  <c r="Z170" i="7"/>
  <c r="RD145" i="7"/>
  <c r="SC145" i="7"/>
  <c r="EX199" i="7"/>
  <c r="EX198" i="7" s="1"/>
  <c r="FK199" i="7"/>
  <c r="FK198" i="7" s="1"/>
  <c r="FW199" i="7"/>
  <c r="FW198" i="7" s="1"/>
  <c r="IU199" i="7"/>
  <c r="IU198" i="7" s="1"/>
  <c r="JU199" i="7"/>
  <c r="JU198" i="7" s="1"/>
  <c r="KT199" i="7"/>
  <c r="KT198" i="7" s="1"/>
  <c r="LS199" i="7"/>
  <c r="LS198" i="7" s="1"/>
  <c r="NS199" i="7"/>
  <c r="NS198" i="7" s="1"/>
  <c r="PR199" i="7"/>
  <c r="PR198" i="7" s="1"/>
  <c r="UO199" i="7"/>
  <c r="UO198" i="7" s="1"/>
  <c r="GI213" i="7"/>
  <c r="KE213" i="7"/>
  <c r="MB213" i="7"/>
  <c r="NB213" i="7"/>
  <c r="TI213" i="7"/>
  <c r="DU213" i="7"/>
  <c r="HS213" i="7"/>
  <c r="RM213" i="7"/>
  <c r="SM213" i="7"/>
  <c r="GU213" i="7"/>
  <c r="IS213" i="7"/>
  <c r="MQ213" i="7"/>
  <c r="NQ213" i="7"/>
  <c r="QO213" i="7"/>
  <c r="BJ213" i="7"/>
  <c r="PS213" i="7"/>
  <c r="EC238" i="7"/>
  <c r="UE238" i="7"/>
  <c r="GB243" i="7"/>
  <c r="E244" i="7"/>
  <c r="VE244" i="7" s="1"/>
  <c r="DR287" i="7"/>
  <c r="DR286" i="7" s="1"/>
  <c r="EQ287" i="7"/>
  <c r="EQ286" i="7" s="1"/>
  <c r="FD287" i="7"/>
  <c r="FD286" i="7" s="1"/>
  <c r="IA287" i="7"/>
  <c r="IA286" i="7" s="1"/>
  <c r="LY287" i="7"/>
  <c r="LY286" i="7" s="1"/>
  <c r="MX287" i="7"/>
  <c r="MX286" i="7" s="1"/>
  <c r="QU287" i="7"/>
  <c r="QU286" i="7" s="1"/>
  <c r="SS287" i="7"/>
  <c r="SS286" i="7" s="1"/>
  <c r="UQ287" i="7"/>
  <c r="UQ286" i="7" s="1"/>
  <c r="IG290" i="7"/>
  <c r="PY287" i="7"/>
  <c r="PY286" i="7" s="1"/>
  <c r="AP295" i="7"/>
  <c r="QR295" i="7"/>
  <c r="FO287" i="7"/>
  <c r="FO286" i="7" s="1"/>
  <c r="QE287" i="7"/>
  <c r="QE286" i="7" s="1"/>
  <c r="PG287" i="7"/>
  <c r="PG286" i="7" s="1"/>
  <c r="FI301" i="7"/>
  <c r="NP301" i="7"/>
  <c r="LG16" i="7"/>
  <c r="CA16" i="7"/>
  <c r="MT16" i="7"/>
  <c r="UI60" i="7"/>
  <c r="BM145" i="7"/>
  <c r="JL145" i="7"/>
  <c r="HX145" i="7"/>
  <c r="NU145" i="7"/>
  <c r="OF182" i="7"/>
  <c r="DL199" i="7"/>
  <c r="DL198" i="7" s="1"/>
  <c r="SL199" i="7"/>
  <c r="SL198" i="7" s="1"/>
  <c r="KF213" i="7"/>
  <c r="MC213" i="7"/>
  <c r="OB213" i="7"/>
  <c r="ON213" i="7"/>
  <c r="AK213" i="7"/>
  <c r="IF213" i="7"/>
  <c r="LE213" i="7"/>
  <c r="ND213" i="7"/>
  <c r="OC213" i="7"/>
  <c r="PC213" i="7"/>
  <c r="EP243" i="7"/>
  <c r="JA243" i="7"/>
  <c r="KY243" i="7"/>
  <c r="LY243" i="7"/>
  <c r="PJ243" i="7"/>
  <c r="QJ243" i="7"/>
  <c r="QW243" i="7"/>
  <c r="RI243" i="7"/>
  <c r="RV243" i="7"/>
  <c r="TU243" i="7"/>
  <c r="EU243" i="7"/>
  <c r="BU287" i="7"/>
  <c r="BU286" i="7" s="1"/>
  <c r="CS287" i="7"/>
  <c r="CS286" i="7" s="1"/>
  <c r="MM287" i="7"/>
  <c r="MM286" i="7" s="1"/>
  <c r="OK287" i="7"/>
  <c r="OK286" i="7" s="1"/>
  <c r="PJ287" i="7"/>
  <c r="PJ286" i="7" s="1"/>
  <c r="PW287" i="7"/>
  <c r="PW286" i="7" s="1"/>
  <c r="QJ287" i="7"/>
  <c r="QJ286" i="7" s="1"/>
  <c r="IA316" i="7"/>
  <c r="LW16" i="7"/>
  <c r="MV16" i="7"/>
  <c r="PU16" i="7"/>
  <c r="FK16" i="7"/>
  <c r="DM50" i="7"/>
  <c r="OP16" i="7"/>
  <c r="MB60" i="7"/>
  <c r="QF145" i="7"/>
  <c r="RE145" i="7"/>
  <c r="LH145" i="7"/>
  <c r="MG145" i="7"/>
  <c r="DA199" i="7"/>
  <c r="DA198" i="7" s="1"/>
  <c r="GL199" i="7"/>
  <c r="GL198" i="7" s="1"/>
  <c r="IK199" i="7"/>
  <c r="IK198" i="7" s="1"/>
  <c r="IX199" i="7"/>
  <c r="IX198" i="7" s="1"/>
  <c r="LI199" i="7"/>
  <c r="LI198" i="7" s="1"/>
  <c r="MH199" i="7"/>
  <c r="MH198" i="7" s="1"/>
  <c r="MU199" i="7"/>
  <c r="MU198" i="7" s="1"/>
  <c r="DQ199" i="7"/>
  <c r="DQ198" i="7" s="1"/>
  <c r="FP199" i="7"/>
  <c r="FP198" i="7" s="1"/>
  <c r="GC199" i="7"/>
  <c r="GC198" i="7" s="1"/>
  <c r="HB199" i="7"/>
  <c r="HB198" i="7" s="1"/>
  <c r="NX199" i="7"/>
  <c r="NX198" i="7" s="1"/>
  <c r="FY206" i="7"/>
  <c r="E214" i="7"/>
  <c r="VE214" i="7" s="1"/>
  <c r="AQ213" i="7"/>
  <c r="BP213" i="7"/>
  <c r="CO213" i="7"/>
  <c r="DO213" i="7"/>
  <c r="EM213" i="7"/>
  <c r="FM213" i="7"/>
  <c r="GK213" i="7"/>
  <c r="GX213" i="7"/>
  <c r="JG213" i="7"/>
  <c r="JT213" i="7"/>
  <c r="TK213" i="7"/>
  <c r="FI238" i="7"/>
  <c r="DE243" i="7"/>
  <c r="EE243" i="7"/>
  <c r="NY243" i="7"/>
  <c r="IW259" i="7"/>
  <c r="IG278" i="7"/>
  <c r="NZ243" i="7"/>
  <c r="IS243" i="7"/>
  <c r="GE287" i="7"/>
  <c r="GE286" i="7" s="1"/>
  <c r="HD287" i="7"/>
  <c r="HD286" i="7" s="1"/>
  <c r="MN287" i="7"/>
  <c r="MN286" i="7" s="1"/>
  <c r="PX287" i="7"/>
  <c r="PX286" i="7" s="1"/>
  <c r="IO287" i="7"/>
  <c r="IO286" i="7" s="1"/>
  <c r="PI287" i="7"/>
  <c r="PI286" i="7" s="1"/>
  <c r="BU317" i="7"/>
  <c r="BU316" i="7" s="1"/>
  <c r="BU315" i="7" s="1"/>
  <c r="NI317" i="7"/>
  <c r="NI316" i="7" s="1"/>
  <c r="AM16" i="7"/>
  <c r="PI16" i="7"/>
  <c r="AW60" i="7"/>
  <c r="HF60" i="7"/>
  <c r="IR60" i="7"/>
  <c r="JR60" i="7"/>
  <c r="KE60" i="7"/>
  <c r="LC60" i="7"/>
  <c r="QB65" i="7"/>
  <c r="KC65" i="7"/>
  <c r="EN145" i="7"/>
  <c r="KK145" i="7"/>
  <c r="RT145" i="7"/>
  <c r="SS145" i="7"/>
  <c r="KJ145" i="7"/>
  <c r="LI145" i="7"/>
  <c r="IG187" i="7"/>
  <c r="DO199" i="7"/>
  <c r="DO198" i="7" s="1"/>
  <c r="EA199" i="7"/>
  <c r="EA198" i="7" s="1"/>
  <c r="GA199" i="7"/>
  <c r="GA198" i="7" s="1"/>
  <c r="GM199" i="7"/>
  <c r="GM198" i="7" s="1"/>
  <c r="HL199" i="7"/>
  <c r="HL198" i="7" s="1"/>
  <c r="HY199" i="7"/>
  <c r="HY198" i="7" s="1"/>
  <c r="JX199" i="7"/>
  <c r="JX198" i="7" s="1"/>
  <c r="KW199" i="7"/>
  <c r="KW198" i="7" s="1"/>
  <c r="LW199" i="7"/>
  <c r="LW198" i="7" s="1"/>
  <c r="NV199" i="7"/>
  <c r="NV198" i="7" s="1"/>
  <c r="OU199" i="7"/>
  <c r="OU198" i="7" s="1"/>
  <c r="CF199" i="7"/>
  <c r="CF198" i="7" s="1"/>
  <c r="GO206" i="7"/>
  <c r="LD209" i="7"/>
  <c r="FA213" i="7"/>
  <c r="FA212" i="7" s="1"/>
  <c r="IV213" i="7"/>
  <c r="LF213" i="7"/>
  <c r="JQ213" i="7"/>
  <c r="PM213" i="7"/>
  <c r="AG213" i="7"/>
  <c r="AG212" i="7" s="1"/>
  <c r="EF213" i="7"/>
  <c r="FE213" i="7"/>
  <c r="U243" i="7"/>
  <c r="AU243" i="7"/>
  <c r="NA243" i="7"/>
  <c r="JM259" i="7"/>
  <c r="RS259" i="7"/>
  <c r="IN243" i="7"/>
  <c r="SF243" i="7"/>
  <c r="UF243" i="7"/>
  <c r="KF243" i="7"/>
  <c r="LE243" i="7"/>
  <c r="BK287" i="7"/>
  <c r="BK286" i="7" s="1"/>
  <c r="JD287" i="7"/>
  <c r="JD286" i="7" s="1"/>
  <c r="KD287" i="7"/>
  <c r="KD286" i="7" s="1"/>
  <c r="LB287" i="7"/>
  <c r="LB286" i="7" s="1"/>
  <c r="LO287" i="7"/>
  <c r="LO286" i="7" s="1"/>
  <c r="TI287" i="7"/>
  <c r="TI286" i="7" s="1"/>
  <c r="GG327" i="7"/>
  <c r="GG326" i="7" s="1"/>
  <c r="HF327" i="7"/>
  <c r="HF326" i="7" s="1"/>
  <c r="RI327" i="7"/>
  <c r="RI326" i="7" s="1"/>
  <c r="U327" i="7"/>
  <c r="U326" i="7" s="1"/>
  <c r="QE327" i="7"/>
  <c r="QE326" i="7" s="1"/>
  <c r="BF345" i="7"/>
  <c r="RS345" i="7"/>
  <c r="QG317" i="7"/>
  <c r="RF317" i="7"/>
  <c r="RF316" i="7" s="1"/>
  <c r="UQ317" i="7"/>
  <c r="UQ316" i="7" s="1"/>
  <c r="FI317" i="7"/>
  <c r="AG317" i="7"/>
  <c r="UB317" i="7"/>
  <c r="UB316" i="7" s="1"/>
  <c r="IT327" i="7"/>
  <c r="IT326" i="7" s="1"/>
  <c r="LR327" i="7"/>
  <c r="LR326" i="7" s="1"/>
  <c r="MR327" i="7"/>
  <c r="MR326" i="7" s="1"/>
  <c r="SM327" i="7"/>
  <c r="SM326" i="7" s="1"/>
  <c r="TL327" i="7"/>
  <c r="TL326" i="7" s="1"/>
  <c r="UK327" i="7"/>
  <c r="UK326" i="7" s="1"/>
  <c r="UI327" i="7"/>
  <c r="UI326" i="7" s="1"/>
  <c r="IB337" i="7"/>
  <c r="IB336" i="7" s="1"/>
  <c r="KN337" i="7"/>
  <c r="KN336" i="7" s="1"/>
  <c r="LM337" i="7"/>
  <c r="LM336" i="7" s="1"/>
  <c r="MM337" i="7"/>
  <c r="MM336" i="7" s="1"/>
  <c r="PK337" i="7"/>
  <c r="PK336" i="7" s="1"/>
  <c r="TI337" i="7"/>
  <c r="TI336" i="7" s="1"/>
  <c r="UI337" i="7"/>
  <c r="UI336" i="7" s="1"/>
  <c r="QB338" i="7"/>
  <c r="KC338" i="7"/>
  <c r="DC337" i="7"/>
  <c r="DC336" i="7" s="1"/>
  <c r="OV342" i="7"/>
  <c r="HG337" i="7"/>
  <c r="HG336" i="7" s="1"/>
  <c r="DP349" i="7"/>
  <c r="GN349" i="7"/>
  <c r="MU349" i="7"/>
  <c r="NH349" i="7"/>
  <c r="OH349" i="7"/>
  <c r="OT349" i="7"/>
  <c r="PG349" i="7"/>
  <c r="PT349" i="7"/>
  <c r="TR349" i="7"/>
  <c r="UD349" i="7"/>
  <c r="RS353" i="7"/>
  <c r="DF359" i="7"/>
  <c r="ER359" i="7"/>
  <c r="FR359" i="7"/>
  <c r="GE359" i="7"/>
  <c r="GR359" i="7"/>
  <c r="HP359" i="7"/>
  <c r="DB407" i="7"/>
  <c r="JK317" i="7"/>
  <c r="NH317" i="7"/>
  <c r="NH316" i="7" s="1"/>
  <c r="QF317" i="7"/>
  <c r="QF316" i="7" s="1"/>
  <c r="TD317" i="7"/>
  <c r="TD316" i="7" s="1"/>
  <c r="EC323" i="7"/>
  <c r="EC322" i="7" s="1"/>
  <c r="P327" i="7"/>
  <c r="P326" i="7" s="1"/>
  <c r="AC327" i="7"/>
  <c r="AC326" i="7" s="1"/>
  <c r="FX327" i="7"/>
  <c r="FX326" i="7" s="1"/>
  <c r="MF327" i="7"/>
  <c r="MF326" i="7" s="1"/>
  <c r="DW327" i="7"/>
  <c r="DW326" i="7" s="1"/>
  <c r="FV327" i="7"/>
  <c r="FV326" i="7" s="1"/>
  <c r="EG337" i="7"/>
  <c r="EG336" i="7" s="1"/>
  <c r="FF337" i="7"/>
  <c r="FF336" i="7" s="1"/>
  <c r="GF337" i="7"/>
  <c r="GF336" i="7" s="1"/>
  <c r="HE337" i="7"/>
  <c r="HE336" i="7" s="1"/>
  <c r="QW337" i="7"/>
  <c r="QW336" i="7" s="1"/>
  <c r="SU337" i="7"/>
  <c r="SU336" i="7" s="1"/>
  <c r="TU337" i="7"/>
  <c r="TU336" i="7" s="1"/>
  <c r="KG337" i="7"/>
  <c r="KG336" i="7" s="1"/>
  <c r="LF337" i="7"/>
  <c r="LF336" i="7" s="1"/>
  <c r="FY350" i="7"/>
  <c r="FH349" i="7"/>
  <c r="HF349" i="7"/>
  <c r="JE349" i="7"/>
  <c r="KE349" i="7"/>
  <c r="LC349" i="7"/>
  <c r="I359" i="7"/>
  <c r="CT359" i="7"/>
  <c r="EG359" i="7"/>
  <c r="RA327" i="7"/>
  <c r="RA326" i="7" s="1"/>
  <c r="PW327" i="7"/>
  <c r="PW326" i="7" s="1"/>
  <c r="ST327" i="7"/>
  <c r="ST326" i="7" s="1"/>
  <c r="EH337" i="7"/>
  <c r="EH336" i="7" s="1"/>
  <c r="EU337" i="7"/>
  <c r="EU336" i="7" s="1"/>
  <c r="FG337" i="7"/>
  <c r="FG336" i="7" s="1"/>
  <c r="GG337" i="7"/>
  <c r="GG336" i="7" s="1"/>
  <c r="HF337" i="7"/>
  <c r="HF336" i="7" s="1"/>
  <c r="G337" i="7"/>
  <c r="G336" i="7" s="1"/>
  <c r="AG337" i="7"/>
  <c r="AG336" i="7" s="1"/>
  <c r="IG342" i="7"/>
  <c r="II337" i="7"/>
  <c r="II336" i="7" s="1"/>
  <c r="IO317" i="7"/>
  <c r="IO316" i="7" s="1"/>
  <c r="PH317" i="7"/>
  <c r="PH316" i="7" s="1"/>
  <c r="UR317" i="7"/>
  <c r="UR316" i="7" s="1"/>
  <c r="UK316" i="7"/>
  <c r="BC327" i="7"/>
  <c r="BC326" i="7" s="1"/>
  <c r="KJ327" i="7"/>
  <c r="KJ326" i="7" s="1"/>
  <c r="KV327" i="7"/>
  <c r="KV326" i="7" s="1"/>
  <c r="MH327" i="7"/>
  <c r="MH326" i="7" s="1"/>
  <c r="RE327" i="7"/>
  <c r="RE326" i="7" s="1"/>
  <c r="SD327" i="7"/>
  <c r="SD326" i="7" s="1"/>
  <c r="SP327" i="7"/>
  <c r="SP326" i="7" s="1"/>
  <c r="UN327" i="7"/>
  <c r="UN326" i="7" s="1"/>
  <c r="KG327" i="7"/>
  <c r="KG326" i="7" s="1"/>
  <c r="LF327" i="7"/>
  <c r="LF326" i="7" s="1"/>
  <c r="ME327" i="7"/>
  <c r="ME326" i="7" s="1"/>
  <c r="OD327" i="7"/>
  <c r="OD326" i="7" s="1"/>
  <c r="KE327" i="7"/>
  <c r="KE326" i="7" s="1"/>
  <c r="M337" i="7"/>
  <c r="M336" i="7" s="1"/>
  <c r="Y337" i="7"/>
  <c r="Y336" i="7" s="1"/>
  <c r="AL337" i="7"/>
  <c r="AL336" i="7" s="1"/>
  <c r="AX337" i="7"/>
  <c r="AX336" i="7" s="1"/>
  <c r="BK337" i="7"/>
  <c r="BK336" i="7" s="1"/>
  <c r="BX337" i="7"/>
  <c r="BX336" i="7" s="1"/>
  <c r="CV337" i="7"/>
  <c r="CV336" i="7" s="1"/>
  <c r="DV337" i="7"/>
  <c r="DV336" i="7" s="1"/>
  <c r="EI337" i="7"/>
  <c r="EI336" i="7" s="1"/>
  <c r="FU337" i="7"/>
  <c r="FU336" i="7" s="1"/>
  <c r="HS337" i="7"/>
  <c r="HS336" i="7" s="1"/>
  <c r="IE337" i="7"/>
  <c r="IE336" i="7" s="1"/>
  <c r="JR337" i="7"/>
  <c r="JR336" i="7" s="1"/>
  <c r="MP337" i="7"/>
  <c r="MP336" i="7" s="1"/>
  <c r="NO337" i="7"/>
  <c r="NO336" i="7" s="1"/>
  <c r="OO337" i="7"/>
  <c r="OO336" i="7" s="1"/>
  <c r="FR337" i="7"/>
  <c r="FR336" i="7" s="1"/>
  <c r="SQ337" i="7"/>
  <c r="SQ336" i="7" s="1"/>
  <c r="I349" i="7"/>
  <c r="AI349" i="7"/>
  <c r="BI349" i="7"/>
  <c r="CS349" i="7"/>
  <c r="DF349" i="7"/>
  <c r="DS349" i="7"/>
  <c r="EF349" i="7"/>
  <c r="ER349" i="7"/>
  <c r="FE349" i="7"/>
  <c r="FR349" i="7"/>
  <c r="GE349" i="7"/>
  <c r="HD349" i="7"/>
  <c r="IB349" i="7"/>
  <c r="IO349" i="7"/>
  <c r="JB349" i="7"/>
  <c r="JO349" i="7"/>
  <c r="KN349" i="7"/>
  <c r="KZ349" i="7"/>
  <c r="CL349" i="7"/>
  <c r="HH349" i="7"/>
  <c r="ME349" i="7"/>
  <c r="UI317" i="7"/>
  <c r="UI316" i="7" s="1"/>
  <c r="Z317" i="7"/>
  <c r="BK317" i="7"/>
  <c r="BK316" i="7" s="1"/>
  <c r="CV317" i="7"/>
  <c r="CV316" i="7" s="1"/>
  <c r="SG317" i="7"/>
  <c r="EO327" i="7"/>
  <c r="EO326" i="7" s="1"/>
  <c r="FO327" i="7"/>
  <c r="FO326" i="7" s="1"/>
  <c r="IL327" i="7"/>
  <c r="IL326" i="7" s="1"/>
  <c r="KK327" i="7"/>
  <c r="KK326" i="7" s="1"/>
  <c r="LJ327" i="7"/>
  <c r="LJ326" i="7" s="1"/>
  <c r="NI327" i="7"/>
  <c r="NI326" i="7" s="1"/>
  <c r="PG327" i="7"/>
  <c r="PG326" i="7" s="1"/>
  <c r="RF327" i="7"/>
  <c r="RF326" i="7" s="1"/>
  <c r="SE327" i="7"/>
  <c r="SE326" i="7" s="1"/>
  <c r="QD327" i="7"/>
  <c r="QD326" i="7" s="1"/>
  <c r="AM327" i="7"/>
  <c r="AM326" i="7" s="1"/>
  <c r="BM327" i="7"/>
  <c r="BM326" i="7" s="1"/>
  <c r="CK327" i="7"/>
  <c r="CK326" i="7" s="1"/>
  <c r="DJ327" i="7"/>
  <c r="DJ326" i="7" s="1"/>
  <c r="GH327" i="7"/>
  <c r="GH326" i="7" s="1"/>
  <c r="IF327" i="7"/>
  <c r="IF326" i="7" s="1"/>
  <c r="JF327" i="7"/>
  <c r="JF326" i="7" s="1"/>
  <c r="CK337" i="7"/>
  <c r="CK336" i="7" s="1"/>
  <c r="DJ337" i="7"/>
  <c r="DJ336" i="7" s="1"/>
  <c r="DW337" i="7"/>
  <c r="DW336" i="7" s="1"/>
  <c r="EW337" i="7"/>
  <c r="EW336" i="7" s="1"/>
  <c r="KF337" i="7"/>
  <c r="KF336" i="7" s="1"/>
  <c r="LE337" i="7"/>
  <c r="LE336" i="7" s="1"/>
  <c r="LQ337" i="7"/>
  <c r="LQ336" i="7" s="1"/>
  <c r="PC337" i="7"/>
  <c r="PC336" i="7" s="1"/>
  <c r="QC337" i="7"/>
  <c r="QC336" i="7" s="1"/>
  <c r="RB337" i="7"/>
  <c r="RB336" i="7" s="1"/>
  <c r="RN337" i="7"/>
  <c r="RN336" i="7" s="1"/>
  <c r="SA337" i="7"/>
  <c r="SA336" i="7" s="1"/>
  <c r="SN337" i="7"/>
  <c r="SN336" i="7" s="1"/>
  <c r="UM337" i="7"/>
  <c r="UM336" i="7" s="1"/>
  <c r="OV338" i="7"/>
  <c r="ET337" i="7"/>
  <c r="ET336" i="7" s="1"/>
  <c r="FZ337" i="7"/>
  <c r="FZ336" i="7" s="1"/>
  <c r="GY337" i="7"/>
  <c r="GY336" i="7" s="1"/>
  <c r="CH349" i="7"/>
  <c r="FF349" i="7"/>
  <c r="GF349" i="7"/>
  <c r="MM349" i="7"/>
  <c r="NY349" i="7"/>
  <c r="OL349" i="7"/>
  <c r="OY349" i="7"/>
  <c r="RJ349" i="7"/>
  <c r="RW349" i="7"/>
  <c r="SJ349" i="7"/>
  <c r="SV349" i="7"/>
  <c r="TV349" i="7"/>
  <c r="GI359" i="7"/>
  <c r="HH359" i="7"/>
  <c r="RK317" i="7"/>
  <c r="RK316" i="7" s="1"/>
  <c r="RX317" i="7"/>
  <c r="RX316" i="7" s="1"/>
  <c r="SK317" i="7"/>
  <c r="SW317" i="7"/>
  <c r="SW316" i="7" s="1"/>
  <c r="TJ317" i="7"/>
  <c r="TJ316" i="7" s="1"/>
  <c r="TW317" i="7"/>
  <c r="TW316" i="7" s="1"/>
  <c r="UV317" i="7"/>
  <c r="LZ317" i="7"/>
  <c r="LZ316" i="7" s="1"/>
  <c r="LZ315" i="7" s="1"/>
  <c r="RV317" i="7"/>
  <c r="RV316" i="7" s="1"/>
  <c r="RV315" i="7" s="1"/>
  <c r="DQ327" i="7"/>
  <c r="DQ326" i="7" s="1"/>
  <c r="EP327" i="7"/>
  <c r="EP326" i="7" s="1"/>
  <c r="FP327" i="7"/>
  <c r="FP326" i="7" s="1"/>
  <c r="GB327" i="7"/>
  <c r="GB326" i="7" s="1"/>
  <c r="HA327" i="7"/>
  <c r="HA326" i="7" s="1"/>
  <c r="HZ327" i="7"/>
  <c r="HZ326" i="7" s="1"/>
  <c r="MW327" i="7"/>
  <c r="MW326" i="7" s="1"/>
  <c r="OI327" i="7"/>
  <c r="OI326" i="7" s="1"/>
  <c r="TE327" i="7"/>
  <c r="TE326" i="7" s="1"/>
  <c r="MZ327" i="7"/>
  <c r="MZ326" i="7" s="1"/>
  <c r="JJ327" i="7"/>
  <c r="JJ326" i="7" s="1"/>
  <c r="NG327" i="7"/>
  <c r="NG326" i="7" s="1"/>
  <c r="OG327" i="7"/>
  <c r="OG326" i="7" s="1"/>
  <c r="PF327" i="7"/>
  <c r="PF326" i="7" s="1"/>
  <c r="AB337" i="7"/>
  <c r="AB336" i="7" s="1"/>
  <c r="FW337" i="7"/>
  <c r="FW336" i="7" s="1"/>
  <c r="GW337" i="7"/>
  <c r="GW336" i="7" s="1"/>
  <c r="IT337" i="7"/>
  <c r="IT336" i="7" s="1"/>
  <c r="LR337" i="7"/>
  <c r="LR336" i="7" s="1"/>
  <c r="MR337" i="7"/>
  <c r="MR336" i="7" s="1"/>
  <c r="KQ337" i="7"/>
  <c r="KQ336" i="7" s="1"/>
  <c r="EA337" i="7"/>
  <c r="EA336" i="7" s="1"/>
  <c r="LW337" i="7"/>
  <c r="LW336" i="7" s="1"/>
  <c r="MN349" i="7"/>
  <c r="NA349" i="7"/>
  <c r="PM349" i="7"/>
  <c r="PY349" i="7"/>
  <c r="QL349" i="7"/>
  <c r="QY349" i="7"/>
  <c r="RK349" i="7"/>
  <c r="RX349" i="7"/>
  <c r="SK349" i="7"/>
  <c r="TJ349" i="7"/>
  <c r="TW349" i="7"/>
  <c r="UJ349" i="7"/>
  <c r="UV349" i="7"/>
  <c r="AP350" i="7"/>
  <c r="EZ349" i="7"/>
  <c r="FZ349" i="7"/>
  <c r="GX349" i="7"/>
  <c r="IV349" i="7"/>
  <c r="JV349" i="7"/>
  <c r="JU359" i="7"/>
  <c r="BS327" i="7"/>
  <c r="BS326" i="7" s="1"/>
  <c r="CR327" i="7"/>
  <c r="CR326" i="7" s="1"/>
  <c r="GP327" i="7"/>
  <c r="GP326" i="7" s="1"/>
  <c r="JA327" i="7"/>
  <c r="JA326" i="7" s="1"/>
  <c r="JA315" i="7" s="1"/>
  <c r="JN327" i="7"/>
  <c r="JN326" i="7" s="1"/>
  <c r="JZ327" i="7"/>
  <c r="JZ326" i="7" s="1"/>
  <c r="QI327" i="7"/>
  <c r="QI326" i="7" s="1"/>
  <c r="RH327" i="7"/>
  <c r="RH326" i="7" s="1"/>
  <c r="QS327" i="7"/>
  <c r="QS326" i="7" s="1"/>
  <c r="MK359" i="7"/>
  <c r="IA327" i="7"/>
  <c r="IA326" i="7" s="1"/>
  <c r="Q337" i="7"/>
  <c r="Q336" i="7" s="1"/>
  <c r="AD337" i="7"/>
  <c r="AD336" i="7" s="1"/>
  <c r="ML337" i="7"/>
  <c r="ML336" i="7" s="1"/>
  <c r="NK337" i="7"/>
  <c r="NK336" i="7" s="1"/>
  <c r="PC317" i="7"/>
  <c r="PC316" i="7" s="1"/>
  <c r="PP317" i="7"/>
  <c r="PP316" i="7" s="1"/>
  <c r="QC317" i="7"/>
  <c r="QC316" i="7" s="1"/>
  <c r="RN317" i="7"/>
  <c r="SA317" i="7"/>
  <c r="SA316" i="7" s="1"/>
  <c r="UM317" i="7"/>
  <c r="UM316" i="7" s="1"/>
  <c r="UY317" i="7"/>
  <c r="UY316" i="7" s="1"/>
  <c r="DT327" i="7"/>
  <c r="DT326" i="7" s="1"/>
  <c r="ET327" i="7"/>
  <c r="ET326" i="7" s="1"/>
  <c r="FS327" i="7"/>
  <c r="FS326" i="7" s="1"/>
  <c r="IP327" i="7"/>
  <c r="IP326" i="7" s="1"/>
  <c r="JP327" i="7"/>
  <c r="JP326" i="7" s="1"/>
  <c r="KB327" i="7"/>
  <c r="KB326" i="7" s="1"/>
  <c r="MA327" i="7"/>
  <c r="MA326" i="7" s="1"/>
  <c r="NA327" i="7"/>
  <c r="NA326" i="7" s="1"/>
  <c r="NZ327" i="7"/>
  <c r="NZ326" i="7" s="1"/>
  <c r="OY327" i="7"/>
  <c r="OY326" i="7" s="1"/>
  <c r="QX327" i="7"/>
  <c r="QX326" i="7" s="1"/>
  <c r="RW327" i="7"/>
  <c r="RW326" i="7" s="1"/>
  <c r="SU327" i="7"/>
  <c r="SU326" i="7" s="1"/>
  <c r="SS327" i="7"/>
  <c r="SS326" i="7" s="1"/>
  <c r="GY327" i="7"/>
  <c r="GY326" i="7" s="1"/>
  <c r="HX327" i="7"/>
  <c r="HX326" i="7" s="1"/>
  <c r="JW327" i="7"/>
  <c r="JW326" i="7" s="1"/>
  <c r="RB327" i="7"/>
  <c r="RB326" i="7" s="1"/>
  <c r="AQ337" i="7"/>
  <c r="AQ336" i="7" s="1"/>
  <c r="BC337" i="7"/>
  <c r="BC336" i="7" s="1"/>
  <c r="BP337" i="7"/>
  <c r="BP336" i="7" s="1"/>
  <c r="DB337" i="7"/>
  <c r="DB336" i="7" s="1"/>
  <c r="GM337" i="7"/>
  <c r="GM336" i="7" s="1"/>
  <c r="HL337" i="7"/>
  <c r="HL336" i="7" s="1"/>
  <c r="JJ337" i="7"/>
  <c r="JJ336" i="7" s="1"/>
  <c r="JW337" i="7"/>
  <c r="JW336" i="7" s="1"/>
  <c r="LI337" i="7"/>
  <c r="LI336" i="7" s="1"/>
  <c r="MU337" i="7"/>
  <c r="MU336" i="7" s="1"/>
  <c r="NH337" i="7"/>
  <c r="NH336" i="7" s="1"/>
  <c r="NU337" i="7"/>
  <c r="NU336" i="7" s="1"/>
  <c r="QG337" i="7"/>
  <c r="QG336" i="7" s="1"/>
  <c r="QT337" i="7"/>
  <c r="QT336" i="7" s="1"/>
  <c r="RR337" i="7"/>
  <c r="RR336" i="7" s="1"/>
  <c r="TE337" i="7"/>
  <c r="TE336" i="7" s="1"/>
  <c r="TR337" i="7"/>
  <c r="TR336" i="7" s="1"/>
  <c r="UD337" i="7"/>
  <c r="UD336" i="7" s="1"/>
  <c r="UQ337" i="7"/>
  <c r="UQ336" i="7" s="1"/>
  <c r="VC337" i="7"/>
  <c r="VC336" i="7" s="1"/>
  <c r="J338" i="7"/>
  <c r="PL338" i="7"/>
  <c r="GQ337" i="7"/>
  <c r="GQ336" i="7" s="1"/>
  <c r="IO337" i="7"/>
  <c r="IO336" i="7" s="1"/>
  <c r="OP349" i="7"/>
  <c r="TZ349" i="7"/>
  <c r="PD317" i="7"/>
  <c r="QP317" i="7"/>
  <c r="QP316" i="7" s="1"/>
  <c r="QP315" i="7" s="1"/>
  <c r="RC317" i="7"/>
  <c r="RC316" i="7" s="1"/>
  <c r="RO317" i="7"/>
  <c r="SB317" i="7"/>
  <c r="TB317" i="7"/>
  <c r="TB316" i="7" s="1"/>
  <c r="UA317" i="7"/>
  <c r="UA316" i="7" s="1"/>
  <c r="TO317" i="7"/>
  <c r="ND317" i="7"/>
  <c r="QN317" i="7"/>
  <c r="RM317" i="7"/>
  <c r="RM316" i="7" s="1"/>
  <c r="L327" i="7"/>
  <c r="L326" i="7" s="1"/>
  <c r="X327" i="7"/>
  <c r="X326" i="7" s="1"/>
  <c r="AK327" i="7"/>
  <c r="AK326" i="7" s="1"/>
  <c r="BJ327" i="7"/>
  <c r="BJ326" i="7" s="1"/>
  <c r="CU327" i="7"/>
  <c r="CU326" i="7" s="1"/>
  <c r="EH327" i="7"/>
  <c r="EH326" i="7" s="1"/>
  <c r="FG327" i="7"/>
  <c r="FG326" i="7" s="1"/>
  <c r="OZ327" i="7"/>
  <c r="OZ326" i="7" s="1"/>
  <c r="SV327" i="7"/>
  <c r="SV326" i="7" s="1"/>
  <c r="EO337" i="7"/>
  <c r="EO336" i="7" s="1"/>
  <c r="FO337" i="7"/>
  <c r="FO336" i="7" s="1"/>
  <c r="HM337" i="7"/>
  <c r="HM336" i="7" s="1"/>
  <c r="IL337" i="7"/>
  <c r="IL336" i="7" s="1"/>
  <c r="JK337" i="7"/>
  <c r="JK336" i="7" s="1"/>
  <c r="KK337" i="7"/>
  <c r="KK336" i="7" s="1"/>
  <c r="LJ337" i="7"/>
  <c r="LJ336" i="7" s="1"/>
  <c r="MI337" i="7"/>
  <c r="MI336" i="7" s="1"/>
  <c r="QH337" i="7"/>
  <c r="QH336" i="7" s="1"/>
  <c r="SF337" i="7"/>
  <c r="SF336" i="7" s="1"/>
  <c r="OF338" i="7"/>
  <c r="GK337" i="7"/>
  <c r="GK336" i="7" s="1"/>
  <c r="DS337" i="7"/>
  <c r="DS336" i="7" s="1"/>
  <c r="DM350" i="7"/>
  <c r="LT350" i="7"/>
  <c r="GP349" i="7"/>
  <c r="HN349" i="7"/>
  <c r="IN349" i="7"/>
  <c r="JN349" i="7"/>
  <c r="AR359" i="7"/>
  <c r="CD359" i="7"/>
  <c r="KL359" i="7"/>
  <c r="AP353" i="7"/>
  <c r="QR353" i="7"/>
  <c r="DP359" i="7"/>
  <c r="EB359" i="7"/>
  <c r="EO359" i="7"/>
  <c r="FB359" i="7"/>
  <c r="FO359" i="7"/>
  <c r="GB359" i="7"/>
  <c r="GN359" i="7"/>
  <c r="HA359" i="7"/>
  <c r="HM359" i="7"/>
  <c r="RA407" i="7"/>
  <c r="RZ407" i="7"/>
  <c r="SZ407" i="7"/>
  <c r="UX407" i="7"/>
  <c r="X407" i="7"/>
  <c r="PP407" i="7"/>
  <c r="QO407" i="7"/>
  <c r="RN407" i="7"/>
  <c r="FH407" i="7"/>
  <c r="IF407" i="7"/>
  <c r="KF407" i="7"/>
  <c r="MD407" i="7"/>
  <c r="OC407" i="7"/>
  <c r="RB407" i="7"/>
  <c r="CA433" i="7"/>
  <c r="CZ433" i="7"/>
  <c r="HV433" i="7"/>
  <c r="EC448" i="7"/>
  <c r="UE448" i="7"/>
  <c r="G359" i="7"/>
  <c r="BG359" i="7"/>
  <c r="CF359" i="7"/>
  <c r="JL359" i="7"/>
  <c r="NW359" i="7"/>
  <c r="OW359" i="7"/>
  <c r="PV359" i="7"/>
  <c r="QV359" i="7"/>
  <c r="US359" i="7"/>
  <c r="HX359" i="7"/>
  <c r="DJ359" i="7"/>
  <c r="IR359" i="7"/>
  <c r="KQ359" i="7"/>
  <c r="MP359" i="7"/>
  <c r="QN359" i="7"/>
  <c r="SM359" i="7"/>
  <c r="TL359" i="7"/>
  <c r="NQ359" i="7"/>
  <c r="OP359" i="7"/>
  <c r="RN359" i="7"/>
  <c r="HJ407" i="7"/>
  <c r="HW407" i="7"/>
  <c r="IJ407" i="7"/>
  <c r="IV407" i="7"/>
  <c r="KH407" i="7"/>
  <c r="KT407" i="7"/>
  <c r="LG407" i="7"/>
  <c r="MF407" i="7"/>
  <c r="MS407" i="7"/>
  <c r="UT407" i="7"/>
  <c r="KC443" i="7"/>
  <c r="CC442" i="7"/>
  <c r="DB442" i="7"/>
  <c r="GA442" i="7"/>
  <c r="GZ442" i="7"/>
  <c r="IX442" i="7"/>
  <c r="JW442" i="7"/>
  <c r="SQ442" i="7"/>
  <c r="TQ442" i="7"/>
  <c r="AH359" i="7"/>
  <c r="BH359" i="7"/>
  <c r="DE359" i="7"/>
  <c r="GD359" i="7"/>
  <c r="HC359" i="7"/>
  <c r="IB359" i="7"/>
  <c r="FY364" i="7"/>
  <c r="FV359" i="7"/>
  <c r="GV359" i="7"/>
  <c r="HU359" i="7"/>
  <c r="JI407" i="7"/>
  <c r="JV407" i="7"/>
  <c r="NF407" i="7"/>
  <c r="NP438" i="7"/>
  <c r="BF438" i="7"/>
  <c r="IW443" i="7"/>
  <c r="EI359" i="7"/>
  <c r="GA407" i="7"/>
  <c r="GZ407" i="7"/>
  <c r="PE407" i="7"/>
  <c r="JK433" i="7"/>
  <c r="DG359" i="7"/>
  <c r="DT359" i="7"/>
  <c r="ET359" i="7"/>
  <c r="FS359" i="7"/>
  <c r="GS359" i="7"/>
  <c r="HQ364" i="7"/>
  <c r="FC407" i="7"/>
  <c r="LJ407" i="7"/>
  <c r="LW407" i="7"/>
  <c r="MV407" i="7"/>
  <c r="KY407" i="7"/>
  <c r="IX407" i="7"/>
  <c r="EO433" i="7"/>
  <c r="X359" i="7"/>
  <c r="EU359" i="7"/>
  <c r="FT359" i="7"/>
  <c r="GT359" i="7"/>
  <c r="HS359" i="7"/>
  <c r="JD359" i="7"/>
  <c r="RL359" i="7"/>
  <c r="TK359" i="7"/>
  <c r="OH359" i="7"/>
  <c r="RF359" i="7"/>
  <c r="TE359" i="7"/>
  <c r="NP381" i="7"/>
  <c r="EM359" i="7"/>
  <c r="U407" i="7"/>
  <c r="AU407" i="7"/>
  <c r="BT407" i="7"/>
  <c r="CS407" i="7"/>
  <c r="DS407" i="7"/>
  <c r="ER407" i="7"/>
  <c r="FP407" i="7"/>
  <c r="KX407" i="7"/>
  <c r="MK407" i="7"/>
  <c r="KC434" i="7"/>
  <c r="AP443" i="7"/>
  <c r="QR443" i="7"/>
  <c r="LD443" i="7"/>
  <c r="ES443" i="7"/>
  <c r="V442" i="7"/>
  <c r="GR442" i="7"/>
  <c r="SH442" i="7"/>
  <c r="TH442" i="7"/>
  <c r="LU349" i="7"/>
  <c r="CW353" i="7"/>
  <c r="AY359" i="7"/>
  <c r="BY359" i="7"/>
  <c r="DV359" i="7"/>
  <c r="AP364" i="7"/>
  <c r="MI359" i="7"/>
  <c r="JN407" i="7"/>
  <c r="JZ407" i="7"/>
  <c r="PH407" i="7"/>
  <c r="OV411" i="7"/>
  <c r="DW433" i="7"/>
  <c r="EW433" i="7"/>
  <c r="GO434" i="7"/>
  <c r="UU433" i="7"/>
  <c r="IG438" i="7"/>
  <c r="FJ359" i="7"/>
  <c r="IS359" i="7"/>
  <c r="JF359" i="7"/>
  <c r="LE359" i="7"/>
  <c r="MD359" i="7"/>
  <c r="RB359" i="7"/>
  <c r="TA359" i="7"/>
  <c r="TZ359" i="7"/>
  <c r="UY359" i="7"/>
  <c r="HR359" i="7"/>
  <c r="PZ359" i="7"/>
  <c r="RY359" i="7"/>
  <c r="T359" i="7"/>
  <c r="GP359" i="7"/>
  <c r="HN359" i="7"/>
  <c r="IN359" i="7"/>
  <c r="JN359" i="7"/>
  <c r="KM359" i="7"/>
  <c r="NK359" i="7"/>
  <c r="PJ359" i="7"/>
  <c r="RI359" i="7"/>
  <c r="SH359" i="7"/>
  <c r="UH359" i="7"/>
  <c r="DA359" i="7"/>
  <c r="DZ359" i="7"/>
  <c r="EZ359" i="7"/>
  <c r="CI407" i="7"/>
  <c r="DH407" i="7"/>
  <c r="FR407" i="7"/>
  <c r="OJ407" i="7"/>
  <c r="OW407" i="7"/>
  <c r="PI407" i="7"/>
  <c r="PV407" i="7"/>
  <c r="QV407" i="7"/>
  <c r="RH407" i="7"/>
  <c r="RU407" i="7"/>
  <c r="SG407" i="7"/>
  <c r="ST407" i="7"/>
  <c r="TG407" i="7"/>
  <c r="TT407" i="7"/>
  <c r="US407" i="7"/>
  <c r="GO408" i="7"/>
  <c r="AA433" i="7"/>
  <c r="AM433" i="7"/>
  <c r="AZ433" i="7"/>
  <c r="BM433" i="7"/>
  <c r="BZ433" i="7"/>
  <c r="CL433" i="7"/>
  <c r="CY433" i="7"/>
  <c r="DK433" i="7"/>
  <c r="FJ433" i="7"/>
  <c r="FV433" i="7"/>
  <c r="IH433" i="7"/>
  <c r="JG433" i="7"/>
  <c r="LF433" i="7"/>
  <c r="NR433" i="7"/>
  <c r="OD433" i="7"/>
  <c r="OQ433" i="7"/>
  <c r="PD433" i="7"/>
  <c r="PQ433" i="7"/>
  <c r="QD433" i="7"/>
  <c r="QP433" i="7"/>
  <c r="RO433" i="7"/>
  <c r="JC433" i="7"/>
  <c r="LA433" i="7"/>
  <c r="LD438" i="7"/>
  <c r="FK359" i="7"/>
  <c r="NR359" i="7"/>
  <c r="QP359" i="7"/>
  <c r="IG368" i="7"/>
  <c r="JP407" i="7"/>
  <c r="KB407" i="7"/>
  <c r="KO407" i="7"/>
  <c r="PL408" i="7"/>
  <c r="LP407" i="7"/>
  <c r="G407" i="7"/>
  <c r="GD407" i="7"/>
  <c r="OY407" i="7"/>
  <c r="PX407" i="7"/>
  <c r="TV407" i="7"/>
  <c r="UU407" i="7"/>
  <c r="HO407" i="7"/>
  <c r="OL407" i="7"/>
  <c r="RJ407" i="7"/>
  <c r="SJ407" i="7"/>
  <c r="BJ433" i="7"/>
  <c r="CI433" i="7"/>
  <c r="IU442" i="7"/>
  <c r="KH442" i="7"/>
  <c r="MF442" i="7"/>
  <c r="UW442" i="7"/>
  <c r="P359" i="7"/>
  <c r="EL359" i="7"/>
  <c r="FL359" i="7"/>
  <c r="GK359" i="7"/>
  <c r="HJ359" i="7"/>
  <c r="KT359" i="7"/>
  <c r="OE359" i="7"/>
  <c r="QE359" i="7"/>
  <c r="SC359" i="7"/>
  <c r="TC359" i="7"/>
  <c r="UB359" i="7"/>
  <c r="VA359" i="7"/>
  <c r="IF359" i="7"/>
  <c r="V359" i="7"/>
  <c r="JA359" i="7"/>
  <c r="MX359" i="7"/>
  <c r="OX359" i="7"/>
  <c r="TU359" i="7"/>
  <c r="NY359" i="7"/>
  <c r="GT407" i="7"/>
  <c r="HF407" i="7"/>
  <c r="IE407" i="7"/>
  <c r="IR407" i="7"/>
  <c r="NA407" i="7"/>
  <c r="NM407" i="7"/>
  <c r="M433" i="7"/>
  <c r="BN442" i="7"/>
  <c r="CM442" i="7"/>
  <c r="CZ442" i="7"/>
  <c r="DL442" i="7"/>
  <c r="DY442" i="7"/>
  <c r="EL442" i="7"/>
  <c r="EY442" i="7"/>
  <c r="NS442" i="7"/>
  <c r="QD442" i="7"/>
  <c r="RC442" i="7"/>
  <c r="TB442" i="7"/>
  <c r="TN442" i="7"/>
  <c r="UA442" i="7"/>
  <c r="UN442" i="7"/>
  <c r="UZ442" i="7"/>
  <c r="N442" i="7"/>
  <c r="CK442" i="7"/>
  <c r="EJ442" i="7"/>
  <c r="FJ442" i="7"/>
  <c r="LE442" i="7"/>
  <c r="MD442" i="7"/>
  <c r="DM353" i="7"/>
  <c r="DM349" i="7" s="1"/>
  <c r="LT364" i="7"/>
  <c r="KB359" i="7"/>
  <c r="NA359" i="7"/>
  <c r="JR407" i="7"/>
  <c r="MC407" i="7"/>
  <c r="PM407" i="7"/>
  <c r="RX407" i="7"/>
  <c r="SW407" i="7"/>
  <c r="TJ407" i="7"/>
  <c r="UJ407" i="7"/>
  <c r="UV407" i="7"/>
  <c r="DO433" i="7"/>
  <c r="EA433" i="7"/>
  <c r="EN433" i="7"/>
  <c r="FA433" i="7"/>
  <c r="LQ433" i="7"/>
  <c r="OR442" i="7"/>
  <c r="PE442" i="7"/>
  <c r="PR442" i="7"/>
  <c r="DV60" i="7"/>
  <c r="FM60" i="7"/>
  <c r="FU60" i="7"/>
  <c r="GU60" i="7"/>
  <c r="HK60" i="7"/>
  <c r="HT60" i="7"/>
  <c r="KJ60" i="7"/>
  <c r="LP60" i="7"/>
  <c r="SB60" i="7"/>
  <c r="TB60" i="7"/>
  <c r="UA60" i="7"/>
  <c r="Z65" i="7"/>
  <c r="ES89" i="7"/>
  <c r="E123" i="7"/>
  <c r="OV123" i="7"/>
  <c r="IW123" i="7"/>
  <c r="N145" i="7"/>
  <c r="V145" i="7"/>
  <c r="AV145" i="7"/>
  <c r="KH145" i="7"/>
  <c r="KP145" i="7"/>
  <c r="MF145" i="7"/>
  <c r="MW145" i="7"/>
  <c r="NF145" i="7"/>
  <c r="NN145" i="7"/>
  <c r="NW145" i="7"/>
  <c r="OE145" i="7"/>
  <c r="PD145" i="7"/>
  <c r="QL145" i="7"/>
  <c r="SK145" i="7"/>
  <c r="TJ145" i="7"/>
  <c r="TS145" i="7"/>
  <c r="UJ145" i="7"/>
  <c r="UR145" i="7"/>
  <c r="K199" i="7"/>
  <c r="K198" i="7" s="1"/>
  <c r="AJ199" i="7"/>
  <c r="AJ198" i="7" s="1"/>
  <c r="CI199" i="7"/>
  <c r="CI198" i="7" s="1"/>
  <c r="CQ199" i="7"/>
  <c r="CQ198" i="7" s="1"/>
  <c r="DY199" i="7"/>
  <c r="DY198" i="7" s="1"/>
  <c r="EH199" i="7"/>
  <c r="EH198" i="7" s="1"/>
  <c r="EY199" i="7"/>
  <c r="EY198" i="7" s="1"/>
  <c r="FG199" i="7"/>
  <c r="FG198" i="7" s="1"/>
  <c r="FX199" i="7"/>
  <c r="FX198" i="7" s="1"/>
  <c r="AP206" i="7"/>
  <c r="BF209" i="7"/>
  <c r="EN213" i="7"/>
  <c r="EN212" i="7" s="1"/>
  <c r="HC213" i="7"/>
  <c r="HK213" i="7"/>
  <c r="JH213" i="7"/>
  <c r="MD213" i="7"/>
  <c r="NL213" i="7"/>
  <c r="NU213" i="7"/>
  <c r="OK213" i="7"/>
  <c r="OS213" i="7"/>
  <c r="SP213" i="7"/>
  <c r="SX213" i="7"/>
  <c r="UN213" i="7"/>
  <c r="DM238" i="7"/>
  <c r="TO238" i="7"/>
  <c r="H243" i="7"/>
  <c r="Q243" i="7"/>
  <c r="Q212" i="7" s="1"/>
  <c r="Y243" i="7"/>
  <c r="AH243" i="7"/>
  <c r="AQ243" i="7"/>
  <c r="BH243" i="7"/>
  <c r="BH212" i="7" s="1"/>
  <c r="BP243" i="7"/>
  <c r="CG243" i="7"/>
  <c r="CG212" i="7" s="1"/>
  <c r="CO243" i="7"/>
  <c r="CO212" i="7" s="1"/>
  <c r="GM243" i="7"/>
  <c r="HU243" i="7"/>
  <c r="IK243" i="7"/>
  <c r="JJ243" i="7"/>
  <c r="KA243" i="7"/>
  <c r="RW243" i="7"/>
  <c r="RW212" i="7" s="1"/>
  <c r="SN243" i="7"/>
  <c r="SV243" i="7"/>
  <c r="LD259" i="7"/>
  <c r="K287" i="7"/>
  <c r="K286" i="7" s="1"/>
  <c r="S287" i="7"/>
  <c r="S286" i="7" s="1"/>
  <c r="AB287" i="7"/>
  <c r="AB286" i="7" s="1"/>
  <c r="AJ287" i="7"/>
  <c r="AJ286" i="7" s="1"/>
  <c r="AS287" i="7"/>
  <c r="AS286" i="7" s="1"/>
  <c r="BA287" i="7"/>
  <c r="BA286" i="7" s="1"/>
  <c r="KJ287" i="7"/>
  <c r="KJ286" i="7" s="1"/>
  <c r="KR287" i="7"/>
  <c r="KR286" i="7" s="1"/>
  <c r="LI287" i="7"/>
  <c r="LI286" i="7" s="1"/>
  <c r="MQ287" i="7"/>
  <c r="MQ286" i="7" s="1"/>
  <c r="RU287" i="7"/>
  <c r="RU286" i="7" s="1"/>
  <c r="UJ287" i="7"/>
  <c r="UJ286" i="7" s="1"/>
  <c r="UR287" i="7"/>
  <c r="UR286" i="7" s="1"/>
  <c r="DY16" i="7"/>
  <c r="K16" i="7"/>
  <c r="AB16" i="7"/>
  <c r="BR16" i="7"/>
  <c r="CI16" i="7"/>
  <c r="DA16" i="7"/>
  <c r="GQ16" i="7"/>
  <c r="JQ16" i="7"/>
  <c r="KP16" i="7"/>
  <c r="LY16" i="7"/>
  <c r="MP16" i="7"/>
  <c r="HQ50" i="7"/>
  <c r="CX60" i="7"/>
  <c r="EW60" i="7"/>
  <c r="TK60" i="7"/>
  <c r="GO72" i="7"/>
  <c r="FY95" i="7"/>
  <c r="J123" i="7"/>
  <c r="PL123" i="7"/>
  <c r="FL145" i="7"/>
  <c r="GK145" i="7"/>
  <c r="HB145" i="7"/>
  <c r="HJ145" i="7"/>
  <c r="IA145" i="7"/>
  <c r="JZ145" i="7"/>
  <c r="LY145" i="7"/>
  <c r="MX145" i="7"/>
  <c r="CW187" i="7"/>
  <c r="BV206" i="7"/>
  <c r="HQ206" i="7"/>
  <c r="SI206" i="7"/>
  <c r="CW209" i="7"/>
  <c r="SY209" i="7"/>
  <c r="SI209" i="7"/>
  <c r="L213" i="7"/>
  <c r="BR213" i="7"/>
  <c r="CI213" i="7"/>
  <c r="CQ213" i="7"/>
  <c r="HT213" i="7"/>
  <c r="IK213" i="7"/>
  <c r="JR213" i="7"/>
  <c r="NE213" i="7"/>
  <c r="NE212" i="7" s="1"/>
  <c r="NM213" i="7"/>
  <c r="QJ213" i="7"/>
  <c r="RZ213" i="7"/>
  <c r="RZ212" i="7" s="1"/>
  <c r="SZ213" i="7"/>
  <c r="FO243" i="7"/>
  <c r="FW243" i="7"/>
  <c r="GW243" i="7"/>
  <c r="GW212" i="7" s="1"/>
  <c r="PQ243" i="7"/>
  <c r="PY243" i="7"/>
  <c r="PY212" i="7" s="1"/>
  <c r="KS287" i="7"/>
  <c r="KS286" i="7" s="1"/>
  <c r="NA316" i="7"/>
  <c r="AI16" i="7"/>
  <c r="HY16" i="7"/>
  <c r="KW16" i="7"/>
  <c r="AC16" i="7"/>
  <c r="BB16" i="7"/>
  <c r="BS16" i="7"/>
  <c r="DB16" i="7"/>
  <c r="DJ16" i="7"/>
  <c r="FR16" i="7"/>
  <c r="HS16" i="7"/>
  <c r="IA16" i="7"/>
  <c r="OH16" i="7"/>
  <c r="PG16" i="7"/>
  <c r="OV17" i="7"/>
  <c r="AA60" i="7"/>
  <c r="DX60" i="7"/>
  <c r="FW60" i="7"/>
  <c r="MA60" i="7"/>
  <c r="SI72" i="7"/>
  <c r="DM134" i="7"/>
  <c r="P145" i="7"/>
  <c r="X145" i="7"/>
  <c r="AX145" i="7"/>
  <c r="BG145" i="7"/>
  <c r="BO145" i="7"/>
  <c r="BX145" i="7"/>
  <c r="CF145" i="7"/>
  <c r="CV145" i="7"/>
  <c r="DV145" i="7"/>
  <c r="EV145" i="7"/>
  <c r="FM145" i="7"/>
  <c r="GD145" i="7"/>
  <c r="GL145" i="7"/>
  <c r="GU145" i="7"/>
  <c r="HK145" i="7"/>
  <c r="HT145" i="7"/>
  <c r="KZ145" i="7"/>
  <c r="LZ145" i="7"/>
  <c r="MY145" i="7"/>
  <c r="RV145" i="7"/>
  <c r="SM145" i="7"/>
  <c r="SU145" i="7"/>
  <c r="TL145" i="7"/>
  <c r="UT145" i="7"/>
  <c r="VB145" i="7"/>
  <c r="PM199" i="7"/>
  <c r="PM198" i="7" s="1"/>
  <c r="QU199" i="7"/>
  <c r="QU198" i="7" s="1"/>
  <c r="RC199" i="7"/>
  <c r="RC198" i="7" s="1"/>
  <c r="RK199" i="7"/>
  <c r="RK198" i="7" s="1"/>
  <c r="SK199" i="7"/>
  <c r="SK198" i="7" s="1"/>
  <c r="SS199" i="7"/>
  <c r="SS198" i="7" s="1"/>
  <c r="TB199" i="7"/>
  <c r="TB198" i="7" s="1"/>
  <c r="TS199" i="7"/>
  <c r="TS198" i="7" s="1"/>
  <c r="UA199" i="7"/>
  <c r="UA198" i="7" s="1"/>
  <c r="UR199" i="7"/>
  <c r="UR198" i="7" s="1"/>
  <c r="BK213" i="7"/>
  <c r="CJ213" i="7"/>
  <c r="DI213" i="7"/>
  <c r="JS213" i="7"/>
  <c r="KA213" i="7"/>
  <c r="MO213" i="7"/>
  <c r="OM213" i="7"/>
  <c r="OU213" i="7"/>
  <c r="PD213" i="7"/>
  <c r="QC213" i="7"/>
  <c r="QT213" i="7"/>
  <c r="RB213" i="7"/>
  <c r="RJ213" i="7"/>
  <c r="RR213" i="7"/>
  <c r="SR213" i="7"/>
  <c r="TA213" i="7"/>
  <c r="S243" i="7"/>
  <c r="EY243" i="7"/>
  <c r="FG243" i="7"/>
  <c r="LK243" i="7"/>
  <c r="LS243" i="7"/>
  <c r="MS243" i="7"/>
  <c r="NB243" i="7"/>
  <c r="QI243" i="7"/>
  <c r="QQ243" i="7"/>
  <c r="SG243" i="7"/>
  <c r="TG243" i="7"/>
  <c r="UW243" i="7"/>
  <c r="UW212" i="7" s="1"/>
  <c r="LD268" i="7"/>
  <c r="CI287" i="7"/>
  <c r="CI286" i="7" s="1"/>
  <c r="CQ287" i="7"/>
  <c r="CQ286" i="7" s="1"/>
  <c r="EY287" i="7"/>
  <c r="EY286" i="7" s="1"/>
  <c r="LX16" i="7"/>
  <c r="HI16" i="7"/>
  <c r="PY16" i="7"/>
  <c r="QH16" i="7"/>
  <c r="SG16" i="7"/>
  <c r="S60" i="7"/>
  <c r="IG65" i="7"/>
  <c r="SI65" i="7"/>
  <c r="IW68" i="7"/>
  <c r="SY68" i="7"/>
  <c r="LT118" i="7"/>
  <c r="Z128" i="7"/>
  <c r="QB128" i="7"/>
  <c r="H145" i="7"/>
  <c r="AH145" i="7"/>
  <c r="AQ145" i="7"/>
  <c r="AY145" i="7"/>
  <c r="BH145" i="7"/>
  <c r="CX145" i="7"/>
  <c r="FN145" i="7"/>
  <c r="FV145" i="7"/>
  <c r="GE145" i="7"/>
  <c r="GM145" i="7"/>
  <c r="GV145" i="7"/>
  <c r="HD145" i="7"/>
  <c r="HL145" i="7"/>
  <c r="IT145" i="7"/>
  <c r="LA145" i="7"/>
  <c r="LR145" i="7"/>
  <c r="MA145" i="7"/>
  <c r="MR145" i="7"/>
  <c r="NR145" i="7"/>
  <c r="NZ145" i="7"/>
  <c r="DM164" i="7"/>
  <c r="TO164" i="7"/>
  <c r="GS199" i="7"/>
  <c r="GS198" i="7" s="1"/>
  <c r="HI199" i="7"/>
  <c r="HI198" i="7" s="1"/>
  <c r="HR199" i="7"/>
  <c r="HR198" i="7" s="1"/>
  <c r="II199" i="7"/>
  <c r="II198" i="7" s="1"/>
  <c r="IZ199" i="7"/>
  <c r="IZ198" i="7" s="1"/>
  <c r="JQ199" i="7"/>
  <c r="JQ198" i="7" s="1"/>
  <c r="LG199" i="7"/>
  <c r="LG198" i="7" s="1"/>
  <c r="LO199" i="7"/>
  <c r="LO198" i="7" s="1"/>
  <c r="NW199" i="7"/>
  <c r="NW198" i="7" s="1"/>
  <c r="OE199" i="7"/>
  <c r="OE198" i="7" s="1"/>
  <c r="ON199" i="7"/>
  <c r="ON198" i="7" s="1"/>
  <c r="OW199" i="7"/>
  <c r="OW198" i="7" s="1"/>
  <c r="PE199" i="7"/>
  <c r="PE198" i="7" s="1"/>
  <c r="QM199" i="7"/>
  <c r="QM198" i="7" s="1"/>
  <c r="SC199" i="7"/>
  <c r="SC198" i="7" s="1"/>
  <c r="UB199" i="7"/>
  <c r="UB198" i="7" s="1"/>
  <c r="UK199" i="7"/>
  <c r="UK198" i="7" s="1"/>
  <c r="VA199" i="7"/>
  <c r="VA198" i="7" s="1"/>
  <c r="AE213" i="7"/>
  <c r="AU213" i="7"/>
  <c r="BC213" i="7"/>
  <c r="BC212" i="7" s="1"/>
  <c r="BL213" i="7"/>
  <c r="BT213" i="7"/>
  <c r="CC213" i="7"/>
  <c r="CK213" i="7"/>
  <c r="CS213" i="7"/>
  <c r="DS213" i="7"/>
  <c r="EA213" i="7"/>
  <c r="EI213" i="7"/>
  <c r="EQ213" i="7"/>
  <c r="EZ213" i="7"/>
  <c r="FH213" i="7"/>
  <c r="KR213" i="7"/>
  <c r="LP213" i="7"/>
  <c r="LP212" i="7" s="1"/>
  <c r="DR243" i="7"/>
  <c r="DZ243" i="7"/>
  <c r="EQ243" i="7"/>
  <c r="KE243" i="7"/>
  <c r="KM243" i="7"/>
  <c r="KM212" i="7" s="1"/>
  <c r="KU243" i="7"/>
  <c r="IN287" i="7"/>
  <c r="IN286" i="7" s="1"/>
  <c r="CZ16" i="7"/>
  <c r="IY16" i="7"/>
  <c r="MO16" i="7"/>
  <c r="E24" i="7"/>
  <c r="VE24" i="7" s="1"/>
  <c r="N16" i="7"/>
  <c r="V16" i="7"/>
  <c r="AV16" i="7"/>
  <c r="BM16" i="7"/>
  <c r="BU16" i="7"/>
  <c r="ED16" i="7"/>
  <c r="EL16" i="7"/>
  <c r="FL16" i="7"/>
  <c r="HB16" i="7"/>
  <c r="HJ16" i="7"/>
  <c r="IL16" i="7"/>
  <c r="JC16" i="7"/>
  <c r="KK16" i="7"/>
  <c r="NB16" i="7"/>
  <c r="NJ16" i="7"/>
  <c r="OA16" i="7"/>
  <c r="PA16" i="7"/>
  <c r="PR16" i="7"/>
  <c r="QQ16" i="7"/>
  <c r="CJ60" i="7"/>
  <c r="CR60" i="7"/>
  <c r="DI60" i="7"/>
  <c r="EI60" i="7"/>
  <c r="FH60" i="7"/>
  <c r="GH60" i="7"/>
  <c r="IF60" i="7"/>
  <c r="JF60" i="7"/>
  <c r="KF60" i="7"/>
  <c r="RO60" i="7"/>
  <c r="TN60" i="7"/>
  <c r="UN60" i="7"/>
  <c r="UV60" i="7"/>
  <c r="GO123" i="7"/>
  <c r="AA145" i="7"/>
  <c r="AI145" i="7"/>
  <c r="AZ145" i="7"/>
  <c r="FW145" i="7"/>
  <c r="GF145" i="7"/>
  <c r="HV145" i="7"/>
  <c r="ID145" i="7"/>
  <c r="KD145" i="7"/>
  <c r="KT145" i="7"/>
  <c r="LB145" i="7"/>
  <c r="LK145" i="7"/>
  <c r="LS145" i="7"/>
  <c r="NB145" i="7"/>
  <c r="NJ145" i="7"/>
  <c r="OJ145" i="7"/>
  <c r="PH145" i="7"/>
  <c r="QH145" i="7"/>
  <c r="QY145" i="7"/>
  <c r="RG145" i="7"/>
  <c r="RX145" i="7"/>
  <c r="SF145" i="7"/>
  <c r="TF145" i="7"/>
  <c r="UF145" i="7"/>
  <c r="VD145" i="7"/>
  <c r="MJ155" i="7"/>
  <c r="EC164" i="7"/>
  <c r="UE164" i="7"/>
  <c r="EU199" i="7"/>
  <c r="EU198" i="7" s="1"/>
  <c r="HS199" i="7"/>
  <c r="HS198" i="7" s="1"/>
  <c r="IA199" i="7"/>
  <c r="IA198" i="7" s="1"/>
  <c r="JA199" i="7"/>
  <c r="JA198" i="7" s="1"/>
  <c r="JI199" i="7"/>
  <c r="JI198" i="7" s="1"/>
  <c r="KI199" i="7"/>
  <c r="KI198" i="7" s="1"/>
  <c r="KQ199" i="7"/>
  <c r="KQ198" i="7" s="1"/>
  <c r="LY199" i="7"/>
  <c r="LY198" i="7" s="1"/>
  <c r="MG199" i="7"/>
  <c r="MG198" i="7" s="1"/>
  <c r="NO199" i="7"/>
  <c r="NO198" i="7" s="1"/>
  <c r="JM206" i="7"/>
  <c r="OV206" i="7"/>
  <c r="IW206" i="7"/>
  <c r="FZ213" i="7"/>
  <c r="GQ213" i="7"/>
  <c r="GY213" i="7"/>
  <c r="HG213" i="7"/>
  <c r="HO213" i="7"/>
  <c r="JU213" i="7"/>
  <c r="LA213" i="7"/>
  <c r="LQ213" i="7"/>
  <c r="NH213" i="7"/>
  <c r="NY213" i="7"/>
  <c r="OX213" i="7"/>
  <c r="RS238" i="7"/>
  <c r="EA243" i="7"/>
  <c r="IX243" i="7"/>
  <c r="JO243" i="7"/>
  <c r="LM243" i="7"/>
  <c r="LM212" i="7" s="1"/>
  <c r="PK243" i="7"/>
  <c r="SA243" i="7"/>
  <c r="AZ16" i="7"/>
  <c r="CH16" i="7"/>
  <c r="JX16" i="7"/>
  <c r="NN16" i="7"/>
  <c r="ID16" i="7"/>
  <c r="IM16" i="7"/>
  <c r="MC16" i="7"/>
  <c r="NC16" i="7"/>
  <c r="NT16" i="7"/>
  <c r="OS16" i="7"/>
  <c r="MJ38" i="7"/>
  <c r="LD38" i="7"/>
  <c r="AL60" i="7"/>
  <c r="BL60" i="7"/>
  <c r="CK60" i="7"/>
  <c r="DJ60" i="7"/>
  <c r="DJ15" i="7" s="1"/>
  <c r="EJ60" i="7"/>
  <c r="FJ60" i="7"/>
  <c r="EC61" i="7"/>
  <c r="UE61" i="7"/>
  <c r="EC72" i="7"/>
  <c r="OV72" i="7"/>
  <c r="UE72" i="7"/>
  <c r="LD134" i="7"/>
  <c r="S145" i="7"/>
  <c r="CZ145" i="7"/>
  <c r="DQ145" i="7"/>
  <c r="DY145" i="7"/>
  <c r="EP145" i="7"/>
  <c r="EY145" i="7"/>
  <c r="SI155" i="7"/>
  <c r="AG199" i="7"/>
  <c r="AG198" i="7" s="1"/>
  <c r="AO199" i="7"/>
  <c r="AO198" i="7" s="1"/>
  <c r="CN199" i="7"/>
  <c r="CN198" i="7" s="1"/>
  <c r="CV199" i="7"/>
  <c r="CV198" i="7" s="1"/>
  <c r="EE199" i="7"/>
  <c r="EE198" i="7" s="1"/>
  <c r="QX199" i="7"/>
  <c r="QX198" i="7" s="1"/>
  <c r="SE199" i="7"/>
  <c r="SE198" i="7" s="1"/>
  <c r="TE199" i="7"/>
  <c r="TE198" i="7" s="1"/>
  <c r="VC199" i="7"/>
  <c r="VC198" i="7" s="1"/>
  <c r="AW213" i="7"/>
  <c r="BW213" i="7"/>
  <c r="CE213" i="7"/>
  <c r="DD213" i="7"/>
  <c r="HH213" i="7"/>
  <c r="HX213" i="7"/>
  <c r="MA213" i="7"/>
  <c r="NA213" i="7"/>
  <c r="NR213" i="7"/>
  <c r="NZ213" i="7"/>
  <c r="OP213" i="7"/>
  <c r="OY213" i="7"/>
  <c r="QN213" i="7"/>
  <c r="TD213" i="7"/>
  <c r="TL213" i="7"/>
  <c r="UB213" i="7"/>
  <c r="JG243" i="7"/>
  <c r="QL243" i="7"/>
  <c r="RC243" i="7"/>
  <c r="TS243" i="7"/>
  <c r="UA243" i="7"/>
  <c r="P287" i="7"/>
  <c r="P286" i="7" s="1"/>
  <c r="AO16" i="7"/>
  <c r="BO16" i="7"/>
  <c r="CX16" i="7"/>
  <c r="DO16" i="7"/>
  <c r="EW16" i="7"/>
  <c r="FE16" i="7"/>
  <c r="GE16" i="7"/>
  <c r="JE16" i="7"/>
  <c r="MD16" i="7"/>
  <c r="TS16" i="7"/>
  <c r="UJ16" i="7"/>
  <c r="N60" i="7"/>
  <c r="BM60" i="7"/>
  <c r="IZ60" i="7"/>
  <c r="MN60" i="7"/>
  <c r="MV60" i="7"/>
  <c r="CW128" i="7"/>
  <c r="SY128" i="7"/>
  <c r="L145" i="7"/>
  <c r="AT145" i="7"/>
  <c r="BB145" i="7"/>
  <c r="CB145" i="7"/>
  <c r="CR145" i="7"/>
  <c r="EI145" i="7"/>
  <c r="EZ145" i="7"/>
  <c r="FH145" i="7"/>
  <c r="FZ145" i="7"/>
  <c r="GH145" i="7"/>
  <c r="IO145" i="7"/>
  <c r="JF145" i="7"/>
  <c r="JW145" i="7"/>
  <c r="KF145" i="7"/>
  <c r="KV145" i="7"/>
  <c r="OC145" i="7"/>
  <c r="RS182" i="7"/>
  <c r="JC199" i="7"/>
  <c r="JC198" i="7" s="1"/>
  <c r="KS199" i="7"/>
  <c r="KS198" i="7" s="1"/>
  <c r="LR199" i="7"/>
  <c r="LR198" i="7" s="1"/>
  <c r="MA199" i="7"/>
  <c r="MA198" i="7" s="1"/>
  <c r="MI199" i="7"/>
  <c r="MI198" i="7" s="1"/>
  <c r="MR199" i="7"/>
  <c r="MR198" i="7" s="1"/>
  <c r="NA199" i="7"/>
  <c r="NA198" i="7" s="1"/>
  <c r="OI199" i="7"/>
  <c r="OI198" i="7" s="1"/>
  <c r="PQ199" i="7"/>
  <c r="PQ198" i="7" s="1"/>
  <c r="PY199" i="7"/>
  <c r="PY198" i="7" s="1"/>
  <c r="QH199" i="7"/>
  <c r="QH198" i="7" s="1"/>
  <c r="QP199" i="7"/>
  <c r="QP198" i="7" s="1"/>
  <c r="QY199" i="7"/>
  <c r="QY198" i="7" s="1"/>
  <c r="RG199" i="7"/>
  <c r="RG198" i="7" s="1"/>
  <c r="RO199" i="7"/>
  <c r="RO198" i="7" s="1"/>
  <c r="SF199" i="7"/>
  <c r="SF198" i="7" s="1"/>
  <c r="SW199" i="7"/>
  <c r="SW198" i="7" s="1"/>
  <c r="AX213" i="7"/>
  <c r="BG213" i="7"/>
  <c r="FT213" i="7"/>
  <c r="GS213" i="7"/>
  <c r="HY213" i="7"/>
  <c r="LC213" i="7"/>
  <c r="PP213" i="7"/>
  <c r="QG213" i="7"/>
  <c r="SE213" i="7"/>
  <c r="TE213" i="7"/>
  <c r="VB213" i="7"/>
  <c r="IG238" i="7"/>
  <c r="NP238" i="7"/>
  <c r="BW243" i="7"/>
  <c r="CE243" i="7"/>
  <c r="CM243" i="7"/>
  <c r="CU243" i="7"/>
  <c r="FC243" i="7"/>
  <c r="HS243" i="7"/>
  <c r="CW268" i="7"/>
  <c r="IW278" i="7"/>
  <c r="TY287" i="7"/>
  <c r="TY286" i="7" s="1"/>
  <c r="UH287" i="7"/>
  <c r="UH286" i="7" s="1"/>
  <c r="UX287" i="7"/>
  <c r="UX286" i="7" s="1"/>
  <c r="BW287" i="7"/>
  <c r="BW286" i="7" s="1"/>
  <c r="AO287" i="7"/>
  <c r="AO286" i="7" s="1"/>
  <c r="MZ295" i="7"/>
  <c r="X287" i="7"/>
  <c r="X286" i="7" s="1"/>
  <c r="AG287" i="7"/>
  <c r="AG286" i="7" s="1"/>
  <c r="AX287" i="7"/>
  <c r="AX286" i="7" s="1"/>
  <c r="CD287" i="7"/>
  <c r="CD286" i="7" s="1"/>
  <c r="CT287" i="7"/>
  <c r="CT286" i="7" s="1"/>
  <c r="FA287" i="7"/>
  <c r="FA286" i="7" s="1"/>
  <c r="FR287" i="7"/>
  <c r="FR286" i="7" s="1"/>
  <c r="FZ287" i="7"/>
  <c r="FZ286" i="7" s="1"/>
  <c r="GQ287" i="7"/>
  <c r="GQ286" i="7" s="1"/>
  <c r="HO287" i="7"/>
  <c r="HO286" i="7" s="1"/>
  <c r="JN287" i="7"/>
  <c r="JN286" i="7" s="1"/>
  <c r="JV287" i="7"/>
  <c r="JV286" i="7" s="1"/>
  <c r="KU287" i="7"/>
  <c r="KU286" i="7" s="1"/>
  <c r="MB287" i="7"/>
  <c r="MB286" i="7" s="1"/>
  <c r="NJ287" i="7"/>
  <c r="NJ286" i="7" s="1"/>
  <c r="QO287" i="7"/>
  <c r="QO286" i="7" s="1"/>
  <c r="RV287" i="7"/>
  <c r="RV286" i="7" s="1"/>
  <c r="TD287" i="7"/>
  <c r="TD286" i="7" s="1"/>
  <c r="UB287" i="7"/>
  <c r="UB286" i="7" s="1"/>
  <c r="IW301" i="7"/>
  <c r="GL316" i="7"/>
  <c r="GL315" i="7" s="1"/>
  <c r="LQ317" i="7"/>
  <c r="LQ316" i="7" s="1"/>
  <c r="QE317" i="7"/>
  <c r="QE316" i="7" s="1"/>
  <c r="QV317" i="7"/>
  <c r="QV316" i="7" s="1"/>
  <c r="RD317" i="7"/>
  <c r="RD316" i="7" s="1"/>
  <c r="RL317" i="7"/>
  <c r="RL316" i="7" s="1"/>
  <c r="TC317" i="7"/>
  <c r="TC316" i="7" s="1"/>
  <c r="LD317" i="7"/>
  <c r="QB317" i="7"/>
  <c r="DR327" i="7"/>
  <c r="DR326" i="7" s="1"/>
  <c r="DZ327" i="7"/>
  <c r="DZ326" i="7" s="1"/>
  <c r="EQ327" i="7"/>
  <c r="EQ326" i="7" s="1"/>
  <c r="KU327" i="7"/>
  <c r="KU326" i="7" s="1"/>
  <c r="OB349" i="7"/>
  <c r="OS349" i="7"/>
  <c r="PJ349" i="7"/>
  <c r="QJ349" i="7"/>
  <c r="RI349" i="7"/>
  <c r="RZ349" i="7"/>
  <c r="SQ349" i="7"/>
  <c r="TH349" i="7"/>
  <c r="TY349" i="7"/>
  <c r="UP349" i="7"/>
  <c r="UX349" i="7"/>
  <c r="IH359" i="7"/>
  <c r="JG359" i="7"/>
  <c r="LN359" i="7"/>
  <c r="PU359" i="7"/>
  <c r="RT359" i="7"/>
  <c r="UJ359" i="7"/>
  <c r="MF243" i="7"/>
  <c r="NN243" i="7"/>
  <c r="NW243" i="7"/>
  <c r="TC243" i="7"/>
  <c r="TK243" i="7"/>
  <c r="UK243" i="7"/>
  <c r="UK212" i="7" s="1"/>
  <c r="US243" i="7"/>
  <c r="SY259" i="7"/>
  <c r="AH287" i="7"/>
  <c r="AH286" i="7" s="1"/>
  <c r="DL287" i="7"/>
  <c r="DL286" i="7" s="1"/>
  <c r="FS287" i="7"/>
  <c r="FS286" i="7" s="1"/>
  <c r="GR287" i="7"/>
  <c r="GR286" i="7" s="1"/>
  <c r="ML287" i="7"/>
  <c r="ML286" i="7" s="1"/>
  <c r="MT287" i="7"/>
  <c r="MT286" i="7" s="1"/>
  <c r="NS287" i="7"/>
  <c r="NS286" i="7" s="1"/>
  <c r="OI287" i="7"/>
  <c r="OI286" i="7" s="1"/>
  <c r="OQ287" i="7"/>
  <c r="OQ286" i="7" s="1"/>
  <c r="OZ287" i="7"/>
  <c r="OZ286" i="7" s="1"/>
  <c r="PH287" i="7"/>
  <c r="PH286" i="7" s="1"/>
  <c r="PQ287" i="7"/>
  <c r="PQ286" i="7" s="1"/>
  <c r="QH287" i="7"/>
  <c r="QH286" i="7" s="1"/>
  <c r="RF287" i="7"/>
  <c r="RF286" i="7" s="1"/>
  <c r="SN287" i="7"/>
  <c r="SN286" i="7" s="1"/>
  <c r="SV287" i="7"/>
  <c r="SV286" i="7" s="1"/>
  <c r="UL287" i="7"/>
  <c r="UL286" i="7" s="1"/>
  <c r="UT287" i="7"/>
  <c r="UT286" i="7" s="1"/>
  <c r="ES312" i="7"/>
  <c r="KC312" i="7"/>
  <c r="G317" i="7"/>
  <c r="G316" i="7" s="1"/>
  <c r="W317" i="7"/>
  <c r="W316" i="7" s="1"/>
  <c r="AM317" i="7"/>
  <c r="AM316" i="7" s="1"/>
  <c r="BS317" i="7"/>
  <c r="BS316" i="7" s="1"/>
  <c r="CR317" i="7"/>
  <c r="CR316" i="7" s="1"/>
  <c r="DI317" i="7"/>
  <c r="DI316" i="7" s="1"/>
  <c r="DI315" i="7" s="1"/>
  <c r="FF317" i="7"/>
  <c r="FF316" i="7" s="1"/>
  <c r="IC316" i="7"/>
  <c r="JT317" i="7"/>
  <c r="KK317" i="7"/>
  <c r="KK316" i="7" s="1"/>
  <c r="LJ317" i="7"/>
  <c r="LJ316" i="7" s="1"/>
  <c r="MH317" i="7"/>
  <c r="MH316" i="7" s="1"/>
  <c r="MH315" i="7" s="1"/>
  <c r="MQ317" i="7"/>
  <c r="MQ316" i="7" s="1"/>
  <c r="NQ317" i="7"/>
  <c r="NQ316" i="7" s="1"/>
  <c r="NQ315" i="7" s="1"/>
  <c r="NY317" i="7"/>
  <c r="NY316" i="7" s="1"/>
  <c r="OG317" i="7"/>
  <c r="OO317" i="7"/>
  <c r="OO316" i="7" s="1"/>
  <c r="PO317" i="7"/>
  <c r="PO316" i="7" s="1"/>
  <c r="PW317" i="7"/>
  <c r="PW316" i="7" s="1"/>
  <c r="SM317" i="7"/>
  <c r="SM316" i="7" s="1"/>
  <c r="SM315" i="7" s="1"/>
  <c r="SU317" i="7"/>
  <c r="SU316" i="7" s="1"/>
  <c r="TL317" i="7"/>
  <c r="TL316" i="7" s="1"/>
  <c r="UJ317" i="7"/>
  <c r="UJ316" i="7" s="1"/>
  <c r="FI323" i="7"/>
  <c r="FI322" i="7" s="1"/>
  <c r="PM337" i="7"/>
  <c r="PM336" i="7" s="1"/>
  <c r="QL337" i="7"/>
  <c r="QL336" i="7" s="1"/>
  <c r="RC337" i="7"/>
  <c r="RC336" i="7" s="1"/>
  <c r="SK337" i="7"/>
  <c r="SK336" i="7" s="1"/>
  <c r="SS337" i="7"/>
  <c r="SS336" i="7" s="1"/>
  <c r="TS337" i="7"/>
  <c r="TS336" i="7" s="1"/>
  <c r="UA337" i="7"/>
  <c r="UA336" i="7" s="1"/>
  <c r="GJ349" i="7"/>
  <c r="IH349" i="7"/>
  <c r="IP349" i="7"/>
  <c r="JG349" i="7"/>
  <c r="LF349" i="7"/>
  <c r="LN349" i="7"/>
  <c r="BT359" i="7"/>
  <c r="CC359" i="7"/>
  <c r="CS359" i="7"/>
  <c r="DS359" i="7"/>
  <c r="GV407" i="7"/>
  <c r="HL407" i="7"/>
  <c r="KA407" i="7"/>
  <c r="FI268" i="7"/>
  <c r="AZ287" i="7"/>
  <c r="AZ286" i="7" s="1"/>
  <c r="BH287" i="7"/>
  <c r="BH286" i="7" s="1"/>
  <c r="BX287" i="7"/>
  <c r="BX286" i="7" s="1"/>
  <c r="CF287" i="7"/>
  <c r="CF286" i="7" s="1"/>
  <c r="CV287" i="7"/>
  <c r="CV286" i="7" s="1"/>
  <c r="DU287" i="7"/>
  <c r="DU286" i="7" s="1"/>
  <c r="ED287" i="7"/>
  <c r="ED286" i="7" s="1"/>
  <c r="EU287" i="7"/>
  <c r="EU286" i="7" s="1"/>
  <c r="FC287" i="7"/>
  <c r="FC286" i="7" s="1"/>
  <c r="GB287" i="7"/>
  <c r="GB286" i="7" s="1"/>
  <c r="GS287" i="7"/>
  <c r="GS286" i="7" s="1"/>
  <c r="HA287" i="7"/>
  <c r="HA286" i="7" s="1"/>
  <c r="HR287" i="7"/>
  <c r="HR286" i="7" s="1"/>
  <c r="IQ287" i="7"/>
  <c r="IQ286" i="7" s="1"/>
  <c r="IY287" i="7"/>
  <c r="IY286" i="7" s="1"/>
  <c r="JP287" i="7"/>
  <c r="JP286" i="7" s="1"/>
  <c r="JX287" i="7"/>
  <c r="JX286" i="7" s="1"/>
  <c r="QQ287" i="7"/>
  <c r="QQ286" i="7" s="1"/>
  <c r="RO287" i="7"/>
  <c r="RO286" i="7" s="1"/>
  <c r="RX287" i="7"/>
  <c r="RX286" i="7" s="1"/>
  <c r="UM287" i="7"/>
  <c r="UM286" i="7" s="1"/>
  <c r="JM301" i="7"/>
  <c r="FI305" i="7"/>
  <c r="EX316" i="7"/>
  <c r="KL317" i="7"/>
  <c r="KL316" i="7" s="1"/>
  <c r="MI317" i="7"/>
  <c r="MI316" i="7" s="1"/>
  <c r="TU317" i="7"/>
  <c r="TU316" i="7" s="1"/>
  <c r="V337" i="7"/>
  <c r="V336" i="7" s="1"/>
  <c r="AE337" i="7"/>
  <c r="AE336" i="7" s="1"/>
  <c r="LT305" i="7"/>
  <c r="QR312" i="7"/>
  <c r="CD317" i="7"/>
  <c r="CD316" i="7" s="1"/>
  <c r="CD315" i="7" s="1"/>
  <c r="CL317" i="7"/>
  <c r="CL316" i="7" s="1"/>
  <c r="CL315" i="7" s="1"/>
  <c r="CT317" i="7"/>
  <c r="CT316" i="7" s="1"/>
  <c r="CT315" i="7" s="1"/>
  <c r="EJ317" i="7"/>
  <c r="EJ316" i="7" s="1"/>
  <c r="FH317" i="7"/>
  <c r="FH316" i="7" s="1"/>
  <c r="FY317" i="7"/>
  <c r="GG317" i="7"/>
  <c r="HW317" i="7"/>
  <c r="HW316" i="7" s="1"/>
  <c r="IE317" i="7"/>
  <c r="IN317" i="7"/>
  <c r="IN316" i="7" s="1"/>
  <c r="IV317" i="7"/>
  <c r="IV316" i="7" s="1"/>
  <c r="JV317" i="7"/>
  <c r="JV316" i="7" s="1"/>
  <c r="KE317" i="7"/>
  <c r="KE316" i="7" s="1"/>
  <c r="KE315" i="7" s="1"/>
  <c r="KM317" i="7"/>
  <c r="KM316" i="7" s="1"/>
  <c r="KU317" i="7"/>
  <c r="KU316" i="7" s="1"/>
  <c r="LC317" i="7"/>
  <c r="LC316" i="7" s="1"/>
  <c r="LT317" i="7"/>
  <c r="MK317" i="7"/>
  <c r="MK316" i="7" s="1"/>
  <c r="NS317" i="7"/>
  <c r="NS316" i="7" s="1"/>
  <c r="OA317" i="7"/>
  <c r="OA316" i="7" s="1"/>
  <c r="OQ317" i="7"/>
  <c r="PY317" i="7"/>
  <c r="PY316" i="7" s="1"/>
  <c r="RO316" i="7"/>
  <c r="RO315" i="7" s="1"/>
  <c r="ED327" i="7"/>
  <c r="ED326" i="7" s="1"/>
  <c r="EU327" i="7"/>
  <c r="EU326" i="7" s="1"/>
  <c r="FC327" i="7"/>
  <c r="FC326" i="7" s="1"/>
  <c r="FL327" i="7"/>
  <c r="FL326" i="7" s="1"/>
  <c r="FT327" i="7"/>
  <c r="FT326" i="7" s="1"/>
  <c r="NE337" i="7"/>
  <c r="NE336" i="7" s="1"/>
  <c r="OD337" i="7"/>
  <c r="OD336" i="7" s="1"/>
  <c r="AN359" i="7"/>
  <c r="BN359" i="7"/>
  <c r="DL359" i="7"/>
  <c r="DU359" i="7"/>
  <c r="SO243" i="7"/>
  <c r="OV259" i="7"/>
  <c r="QR262" i="7"/>
  <c r="FY268" i="7"/>
  <c r="QR268" i="7"/>
  <c r="LT281" i="7"/>
  <c r="L287" i="7"/>
  <c r="L286" i="7" s="1"/>
  <c r="AK287" i="7"/>
  <c r="AK286" i="7" s="1"/>
  <c r="BJ287" i="7"/>
  <c r="BJ286" i="7" s="1"/>
  <c r="BR287" i="7"/>
  <c r="BR286" i="7" s="1"/>
  <c r="CH287" i="7"/>
  <c r="CH286" i="7" s="1"/>
  <c r="CP287" i="7"/>
  <c r="CP286" i="7" s="1"/>
  <c r="DG287" i="7"/>
  <c r="DG286" i="7" s="1"/>
  <c r="DO287" i="7"/>
  <c r="DO286" i="7" s="1"/>
  <c r="EN287" i="7"/>
  <c r="EN286" i="7" s="1"/>
  <c r="FN287" i="7"/>
  <c r="FN286" i="7" s="1"/>
  <c r="GD287" i="7"/>
  <c r="GD286" i="7" s="1"/>
  <c r="GL287" i="7"/>
  <c r="GL286" i="7" s="1"/>
  <c r="HC287" i="7"/>
  <c r="HC286" i="7" s="1"/>
  <c r="IB287" i="7"/>
  <c r="IB286" i="7" s="1"/>
  <c r="KI287" i="7"/>
  <c r="KI286" i="7" s="1"/>
  <c r="MO287" i="7"/>
  <c r="MO286" i="7" s="1"/>
  <c r="NF287" i="7"/>
  <c r="NF286" i="7" s="1"/>
  <c r="NV287" i="7"/>
  <c r="NV286" i="7" s="1"/>
  <c r="OD287" i="7"/>
  <c r="OD286" i="7" s="1"/>
  <c r="OT287" i="7"/>
  <c r="OT286" i="7" s="1"/>
  <c r="RZ287" i="7"/>
  <c r="RZ286" i="7" s="1"/>
  <c r="SH287" i="7"/>
  <c r="SH286" i="7" s="1"/>
  <c r="SQ287" i="7"/>
  <c r="SQ286" i="7" s="1"/>
  <c r="UO287" i="7"/>
  <c r="UO286" i="7" s="1"/>
  <c r="Z290" i="7"/>
  <c r="QB290" i="7"/>
  <c r="JM295" i="7"/>
  <c r="OV295" i="7"/>
  <c r="AP301" i="7"/>
  <c r="E305" i="7"/>
  <c r="BF312" i="7"/>
  <c r="RS312" i="7"/>
  <c r="R317" i="7"/>
  <c r="R316" i="7" s="1"/>
  <c r="BN317" i="7"/>
  <c r="BN316" i="7" s="1"/>
  <c r="DD317" i="7"/>
  <c r="DD316" i="7" s="1"/>
  <c r="DT317" i="7"/>
  <c r="DT316" i="7" s="1"/>
  <c r="EB317" i="7"/>
  <c r="EB316" i="7" s="1"/>
  <c r="LE317" i="7"/>
  <c r="LE316" i="7" s="1"/>
  <c r="LE315" i="7" s="1"/>
  <c r="PR316" i="7"/>
  <c r="PR315" i="7" s="1"/>
  <c r="QQ317" i="7"/>
  <c r="QQ316" i="7" s="1"/>
  <c r="QQ315" i="7" s="1"/>
  <c r="RP317" i="7"/>
  <c r="RP316" i="7" s="1"/>
  <c r="TG317" i="7"/>
  <c r="TG316" i="7" s="1"/>
  <c r="TG315" i="7" s="1"/>
  <c r="VC317" i="7"/>
  <c r="VC316" i="7" s="1"/>
  <c r="VC315" i="7" s="1"/>
  <c r="CW317" i="7"/>
  <c r="NP317" i="7"/>
  <c r="SY317" i="7"/>
  <c r="BV323" i="7"/>
  <c r="BV322" i="7" s="1"/>
  <c r="II359" i="7"/>
  <c r="IQ359" i="7"/>
  <c r="IZ359" i="7"/>
  <c r="JY359" i="7"/>
  <c r="KH359" i="7"/>
  <c r="KP359" i="7"/>
  <c r="KX359" i="7"/>
  <c r="LO359" i="7"/>
  <c r="LX359" i="7"/>
  <c r="MF359" i="7"/>
  <c r="MF348" i="7" s="1"/>
  <c r="NF359" i="7"/>
  <c r="NN359" i="7"/>
  <c r="NP364" i="7"/>
  <c r="MZ312" i="7"/>
  <c r="CF317" i="7"/>
  <c r="CF316" i="7" s="1"/>
  <c r="DU317" i="7"/>
  <c r="DU316" i="7" s="1"/>
  <c r="GR317" i="7"/>
  <c r="GR316" i="7" s="1"/>
  <c r="GR315" i="7" s="1"/>
  <c r="HP317" i="7"/>
  <c r="HP316" i="7" s="1"/>
  <c r="IH317" i="7"/>
  <c r="IH316" i="7" s="1"/>
  <c r="IP317" i="7"/>
  <c r="IP316" i="7" s="1"/>
  <c r="KW317" i="7"/>
  <c r="KW316" i="7" s="1"/>
  <c r="MU317" i="7"/>
  <c r="MU316" i="7" s="1"/>
  <c r="NL317" i="7"/>
  <c r="NL316" i="7" s="1"/>
  <c r="NU317" i="7"/>
  <c r="OC317" i="7"/>
  <c r="OC316" i="7" s="1"/>
  <c r="OC315" i="7" s="1"/>
  <c r="PJ317" i="7"/>
  <c r="PJ316" i="7" s="1"/>
  <c r="QA317" i="7"/>
  <c r="QA316" i="7" s="1"/>
  <c r="TX317" i="7"/>
  <c r="TX316" i="7" s="1"/>
  <c r="UV316" i="7"/>
  <c r="NP323" i="7"/>
  <c r="NP322" i="7" s="1"/>
  <c r="AB327" i="7"/>
  <c r="AB326" i="7" s="1"/>
  <c r="AJ327" i="7"/>
  <c r="AJ326" i="7" s="1"/>
  <c r="EW327" i="7"/>
  <c r="EW326" i="7" s="1"/>
  <c r="FE327" i="7"/>
  <c r="FE326" i="7" s="1"/>
  <c r="VE331" i="7"/>
  <c r="E330" i="7"/>
  <c r="VE347" i="7"/>
  <c r="E345" i="7"/>
  <c r="VE345" i="7" s="1"/>
  <c r="AV287" i="7"/>
  <c r="AV286" i="7" s="1"/>
  <c r="BD287" i="7"/>
  <c r="BD286" i="7" s="1"/>
  <c r="BL287" i="7"/>
  <c r="BL286" i="7" s="1"/>
  <c r="BT287" i="7"/>
  <c r="BT286" i="7" s="1"/>
  <c r="CJ287" i="7"/>
  <c r="CJ286" i="7" s="1"/>
  <c r="CR287" i="7"/>
  <c r="CR286" i="7" s="1"/>
  <c r="DI287" i="7"/>
  <c r="DI286" i="7" s="1"/>
  <c r="DQ287" i="7"/>
  <c r="DQ286" i="7" s="1"/>
  <c r="EH287" i="7"/>
  <c r="EH286" i="7" s="1"/>
  <c r="EP287" i="7"/>
  <c r="EP286" i="7" s="1"/>
  <c r="FG287" i="7"/>
  <c r="FG286" i="7" s="1"/>
  <c r="FP287" i="7"/>
  <c r="FP286" i="7" s="1"/>
  <c r="GF287" i="7"/>
  <c r="GF286" i="7" s="1"/>
  <c r="GN287" i="7"/>
  <c r="GN286" i="7" s="1"/>
  <c r="HE287" i="7"/>
  <c r="HE286" i="7" s="1"/>
  <c r="HM287" i="7"/>
  <c r="HM286" i="7" s="1"/>
  <c r="HV287" i="7"/>
  <c r="HV286" i="7" s="1"/>
  <c r="ID287" i="7"/>
  <c r="ID286" i="7" s="1"/>
  <c r="KB287" i="7"/>
  <c r="KB286" i="7" s="1"/>
  <c r="KK287" i="7"/>
  <c r="KK286" i="7" s="1"/>
  <c r="LA287" i="7"/>
  <c r="LA286" i="7" s="1"/>
  <c r="LJ287" i="7"/>
  <c r="LJ286" i="7" s="1"/>
  <c r="LR287" i="7"/>
  <c r="LR286" i="7" s="1"/>
  <c r="MH287" i="7"/>
  <c r="MH286" i="7" s="1"/>
  <c r="MY287" i="7"/>
  <c r="MY286" i="7" s="1"/>
  <c r="NH287" i="7"/>
  <c r="NH286" i="7" s="1"/>
  <c r="NX287" i="7"/>
  <c r="NX286" i="7" s="1"/>
  <c r="ON287" i="7"/>
  <c r="ON286" i="7" s="1"/>
  <c r="RC287" i="7"/>
  <c r="RC286" i="7" s="1"/>
  <c r="RK287" i="7"/>
  <c r="RK286" i="7" s="1"/>
  <c r="SK287" i="7"/>
  <c r="SK286" i="7" s="1"/>
  <c r="TJ287" i="7"/>
  <c r="TJ286" i="7" s="1"/>
  <c r="TZ287" i="7"/>
  <c r="TZ286" i="7" s="1"/>
  <c r="AJ316" i="7"/>
  <c r="FT317" i="7"/>
  <c r="FT316" i="7" s="1"/>
  <c r="JM317" i="7"/>
  <c r="IW323" i="7"/>
  <c r="IW322" i="7" s="1"/>
  <c r="BI327" i="7"/>
  <c r="BI326" i="7" s="1"/>
  <c r="BZ327" i="7"/>
  <c r="BZ326" i="7" s="1"/>
  <c r="CH327" i="7"/>
  <c r="CH326" i="7" s="1"/>
  <c r="CY327" i="7"/>
  <c r="CY326" i="7" s="1"/>
  <c r="DG327" i="7"/>
  <c r="DG326" i="7" s="1"/>
  <c r="GM327" i="7"/>
  <c r="GM326" i="7" s="1"/>
  <c r="HL327" i="7"/>
  <c r="HL326" i="7" s="1"/>
  <c r="IC327" i="7"/>
  <c r="IC326" i="7" s="1"/>
  <c r="BG327" i="7"/>
  <c r="BG326" i="7" s="1"/>
  <c r="BX327" i="7"/>
  <c r="BX326" i="7" s="1"/>
  <c r="BX315" i="7" s="1"/>
  <c r="CF327" i="7"/>
  <c r="CF326" i="7" s="1"/>
  <c r="CV327" i="7"/>
  <c r="CV326" i="7" s="1"/>
  <c r="DE327" i="7"/>
  <c r="DE326" i="7" s="1"/>
  <c r="GT327" i="7"/>
  <c r="GT326" i="7" s="1"/>
  <c r="GT315" i="7" s="1"/>
  <c r="HB327" i="7"/>
  <c r="HB326" i="7" s="1"/>
  <c r="LY327" i="7"/>
  <c r="LY326" i="7" s="1"/>
  <c r="MG327" i="7"/>
  <c r="MG326" i="7" s="1"/>
  <c r="MP327" i="7"/>
  <c r="MP326" i="7" s="1"/>
  <c r="ON327" i="7"/>
  <c r="ON326" i="7" s="1"/>
  <c r="PN327" i="7"/>
  <c r="PN326" i="7" s="1"/>
  <c r="PV327" i="7"/>
  <c r="PV326" i="7" s="1"/>
  <c r="QM327" i="7"/>
  <c r="QM326" i="7" s="1"/>
  <c r="QV327" i="7"/>
  <c r="QV326" i="7" s="1"/>
  <c r="RL327" i="7"/>
  <c r="RL326" i="7" s="1"/>
  <c r="RU327" i="7"/>
  <c r="RU326" i="7" s="1"/>
  <c r="SK327" i="7"/>
  <c r="SK326" i="7" s="1"/>
  <c r="TJ327" i="7"/>
  <c r="TJ326" i="7" s="1"/>
  <c r="UQ327" i="7"/>
  <c r="UQ326" i="7" s="1"/>
  <c r="Z327" i="7"/>
  <c r="Z326" i="7" s="1"/>
  <c r="CD337" i="7"/>
  <c r="CD336" i="7" s="1"/>
  <c r="CL337" i="7"/>
  <c r="CL336" i="7" s="1"/>
  <c r="DK337" i="7"/>
  <c r="DK336" i="7" s="1"/>
  <c r="DT337" i="7"/>
  <c r="DT336" i="7" s="1"/>
  <c r="EB337" i="7"/>
  <c r="EB336" i="7" s="1"/>
  <c r="EK337" i="7"/>
  <c r="EK336" i="7" s="1"/>
  <c r="FB337" i="7"/>
  <c r="FB336" i="7" s="1"/>
  <c r="GS337" i="7"/>
  <c r="GS336" i="7" s="1"/>
  <c r="HI337" i="7"/>
  <c r="HI336" i="7" s="1"/>
  <c r="IH337" i="7"/>
  <c r="IH336" i="7" s="1"/>
  <c r="IP337" i="7"/>
  <c r="IP336" i="7" s="1"/>
  <c r="JG337" i="7"/>
  <c r="JG336" i="7" s="1"/>
  <c r="OS337" i="7"/>
  <c r="OS336" i="7" s="1"/>
  <c r="N349" i="7"/>
  <c r="V349" i="7"/>
  <c r="AV349" i="7"/>
  <c r="BM349" i="7"/>
  <c r="DJ349" i="7"/>
  <c r="GH349" i="7"/>
  <c r="KM349" i="7"/>
  <c r="KU349" i="7"/>
  <c r="LL349" i="7"/>
  <c r="IW353" i="7"/>
  <c r="SY353" i="7"/>
  <c r="N359" i="7"/>
  <c r="AD359" i="7"/>
  <c r="AL359" i="7"/>
  <c r="AU359" i="7"/>
  <c r="BL359" i="7"/>
  <c r="CK359" i="7"/>
  <c r="DI359" i="7"/>
  <c r="DR359" i="7"/>
  <c r="EH359" i="7"/>
  <c r="FG359" i="7"/>
  <c r="GG359" i="7"/>
  <c r="HF359" i="7"/>
  <c r="IE359" i="7"/>
  <c r="MS359" i="7"/>
  <c r="OR359" i="7"/>
  <c r="PR359" i="7"/>
  <c r="QQ359" i="7"/>
  <c r="SP359" i="7"/>
  <c r="TG359" i="7"/>
  <c r="TP359" i="7"/>
  <c r="OV360" i="7"/>
  <c r="BF381" i="7"/>
  <c r="EC388" i="7"/>
  <c r="UE388" i="7"/>
  <c r="EW407" i="7"/>
  <c r="FE407" i="7"/>
  <c r="FU407" i="7"/>
  <c r="PT407" i="7"/>
  <c r="QK407" i="7"/>
  <c r="QT407" i="7"/>
  <c r="RR407" i="7"/>
  <c r="QR411" i="7"/>
  <c r="DP433" i="7"/>
  <c r="DX433" i="7"/>
  <c r="EG433" i="7"/>
  <c r="EX433" i="7"/>
  <c r="FF433" i="7"/>
  <c r="JT433" i="7"/>
  <c r="KB433" i="7"/>
  <c r="KS433" i="7"/>
  <c r="GO438" i="7"/>
  <c r="GO433" i="7" s="1"/>
  <c r="RS438" i="7"/>
  <c r="OL442" i="7"/>
  <c r="QJ442" i="7"/>
  <c r="RA442" i="7"/>
  <c r="RI442" i="7"/>
  <c r="RZ442" i="7"/>
  <c r="SZ442" i="7"/>
  <c r="IK327" i="7"/>
  <c r="IK326" i="7" s="1"/>
  <c r="LI327" i="7"/>
  <c r="LI326" i="7" s="1"/>
  <c r="LQ327" i="7"/>
  <c r="LQ326" i="7" s="1"/>
  <c r="OO327" i="7"/>
  <c r="OO326" i="7" s="1"/>
  <c r="PO327" i="7"/>
  <c r="PO326" i="7" s="1"/>
  <c r="TC327" i="7"/>
  <c r="TC326" i="7" s="1"/>
  <c r="UA327" i="7"/>
  <c r="UA326" i="7" s="1"/>
  <c r="UZ327" i="7"/>
  <c r="UZ326" i="7" s="1"/>
  <c r="LT327" i="7"/>
  <c r="LT326" i="7" s="1"/>
  <c r="AO337" i="7"/>
  <c r="AO336" i="7" s="1"/>
  <c r="DU337" i="7"/>
  <c r="DU336" i="7" s="1"/>
  <c r="EL337" i="7"/>
  <c r="EL336" i="7" s="1"/>
  <c r="GC337" i="7"/>
  <c r="GC336" i="7" s="1"/>
  <c r="GT337" i="7"/>
  <c r="GT336" i="7" s="1"/>
  <c r="HB337" i="7"/>
  <c r="HB336" i="7" s="1"/>
  <c r="HJ337" i="7"/>
  <c r="HJ336" i="7" s="1"/>
  <c r="HR337" i="7"/>
  <c r="HR336" i="7" s="1"/>
  <c r="HZ337" i="7"/>
  <c r="HZ336" i="7" s="1"/>
  <c r="IQ337" i="7"/>
  <c r="IQ336" i="7" s="1"/>
  <c r="IZ337" i="7"/>
  <c r="IZ336" i="7" s="1"/>
  <c r="JH337" i="7"/>
  <c r="JH336" i="7" s="1"/>
  <c r="KO337" i="7"/>
  <c r="KO336" i="7" s="1"/>
  <c r="KW337" i="7"/>
  <c r="KW336" i="7" s="1"/>
  <c r="QA337" i="7"/>
  <c r="QA336" i="7" s="1"/>
  <c r="RI337" i="7"/>
  <c r="RI336" i="7" s="1"/>
  <c r="TQ337" i="7"/>
  <c r="TQ336" i="7" s="1"/>
  <c r="UP337" i="7"/>
  <c r="UP336" i="7" s="1"/>
  <c r="G349" i="7"/>
  <c r="DT349" i="7"/>
  <c r="EB349" i="7"/>
  <c r="ET349" i="7"/>
  <c r="FB349" i="7"/>
  <c r="GR349" i="7"/>
  <c r="GZ349" i="7"/>
  <c r="HP349" i="7"/>
  <c r="MC349" i="7"/>
  <c r="OF350" i="7"/>
  <c r="F359" i="7"/>
  <c r="O359" i="7"/>
  <c r="AE359" i="7"/>
  <c r="BD359" i="7"/>
  <c r="FZ359" i="7"/>
  <c r="GQ359" i="7"/>
  <c r="GY359" i="7"/>
  <c r="HO359" i="7"/>
  <c r="IV359" i="7"/>
  <c r="LU359" i="7"/>
  <c r="NT359" i="7"/>
  <c r="PS359" i="7"/>
  <c r="QS359" i="7"/>
  <c r="RQ359" i="7"/>
  <c r="TH359" i="7"/>
  <c r="KC360" i="7"/>
  <c r="IW364" i="7"/>
  <c r="OF364" i="7"/>
  <c r="FI404" i="7"/>
  <c r="FI403" i="7" s="1"/>
  <c r="LD404" i="7"/>
  <c r="LD403" i="7" s="1"/>
  <c r="ES404" i="7"/>
  <c r="ES403" i="7" s="1"/>
  <c r="HT407" i="7"/>
  <c r="IK407" i="7"/>
  <c r="KQ407" i="7"/>
  <c r="MP407" i="7"/>
  <c r="DH433" i="7"/>
  <c r="GF433" i="7"/>
  <c r="GN433" i="7"/>
  <c r="HM433" i="7"/>
  <c r="TO448" i="7"/>
  <c r="CW448" i="7"/>
  <c r="M327" i="7"/>
  <c r="M326" i="7" s="1"/>
  <c r="CI327" i="7"/>
  <c r="CI326" i="7" s="1"/>
  <c r="GF327" i="7"/>
  <c r="GF326" i="7" s="1"/>
  <c r="GN327" i="7"/>
  <c r="GN326" i="7" s="1"/>
  <c r="GW327" i="7"/>
  <c r="GW326" i="7" s="1"/>
  <c r="HE327" i="7"/>
  <c r="HE326" i="7" s="1"/>
  <c r="HM327" i="7"/>
  <c r="HM326" i="7" s="1"/>
  <c r="HV327" i="7"/>
  <c r="HV326" i="7" s="1"/>
  <c r="ID327" i="7"/>
  <c r="ID326" i="7" s="1"/>
  <c r="KI337" i="7"/>
  <c r="KI336" i="7" s="1"/>
  <c r="LY337" i="7"/>
  <c r="LY336" i="7" s="1"/>
  <c r="MG337" i="7"/>
  <c r="MG336" i="7" s="1"/>
  <c r="PD337" i="7"/>
  <c r="PD336" i="7" s="1"/>
  <c r="PU337" i="7"/>
  <c r="PU336" i="7" s="1"/>
  <c r="QU337" i="7"/>
  <c r="QU336" i="7" s="1"/>
  <c r="RK337" i="7"/>
  <c r="RK336" i="7" s="1"/>
  <c r="TJ337" i="7"/>
  <c r="TJ336" i="7" s="1"/>
  <c r="UJ337" i="7"/>
  <c r="UJ336" i="7" s="1"/>
  <c r="UR337" i="7"/>
  <c r="UR336" i="7" s="1"/>
  <c r="GO342" i="7"/>
  <c r="FI345" i="7"/>
  <c r="BX349" i="7"/>
  <c r="CF349" i="7"/>
  <c r="CN349" i="7"/>
  <c r="CV349" i="7"/>
  <c r="LW349" i="7"/>
  <c r="DD359" i="7"/>
  <c r="HZ359" i="7"/>
  <c r="IP359" i="7"/>
  <c r="IY359" i="7"/>
  <c r="KG359" i="7"/>
  <c r="KO359" i="7"/>
  <c r="LF359" i="7"/>
  <c r="MN359" i="7"/>
  <c r="MV359" i="7"/>
  <c r="NE359" i="7"/>
  <c r="NM359" i="7"/>
  <c r="NV359" i="7"/>
  <c r="OD359" i="7"/>
  <c r="QD359" i="7"/>
  <c r="RC359" i="7"/>
  <c r="FI388" i="7"/>
  <c r="MJ404" i="7"/>
  <c r="MJ403" i="7" s="1"/>
  <c r="JC407" i="7"/>
  <c r="OO407" i="7"/>
  <c r="OX407" i="7"/>
  <c r="PO407" i="7"/>
  <c r="QN407" i="7"/>
  <c r="RM407" i="7"/>
  <c r="TL407" i="7"/>
  <c r="UL407" i="7"/>
  <c r="Z434" i="7"/>
  <c r="LD434" i="7"/>
  <c r="LD433" i="7" s="1"/>
  <c r="JM381" i="7"/>
  <c r="MJ388" i="7"/>
  <c r="GH407" i="7"/>
  <c r="NY407" i="7"/>
  <c r="OP407" i="7"/>
  <c r="QG407" i="7"/>
  <c r="RF407" i="7"/>
  <c r="HQ415" i="7"/>
  <c r="JM438" i="7"/>
  <c r="OV438" i="7"/>
  <c r="AD442" i="7"/>
  <c r="AL442" i="7"/>
  <c r="BV443" i="7"/>
  <c r="SI443" i="7"/>
  <c r="SI442" i="7" s="1"/>
  <c r="O327" i="7"/>
  <c r="O326" i="7" s="1"/>
  <c r="W327" i="7"/>
  <c r="W326" i="7" s="1"/>
  <c r="AV327" i="7"/>
  <c r="AV326" i="7" s="1"/>
  <c r="CS327" i="7"/>
  <c r="CS326" i="7" s="1"/>
  <c r="CS315" i="7" s="1"/>
  <c r="GQ327" i="7"/>
  <c r="GQ326" i="7" s="1"/>
  <c r="HG327" i="7"/>
  <c r="HG326" i="7" s="1"/>
  <c r="HO327" i="7"/>
  <c r="HO326" i="7" s="1"/>
  <c r="HO315" i="7" s="1"/>
  <c r="IO327" i="7"/>
  <c r="IO326" i="7" s="1"/>
  <c r="IO315" i="7" s="1"/>
  <c r="IX327" i="7"/>
  <c r="IX326" i="7" s="1"/>
  <c r="RQ327" i="7"/>
  <c r="RQ326" i="7" s="1"/>
  <c r="RE337" i="7"/>
  <c r="RE336" i="7" s="1"/>
  <c r="SD337" i="7"/>
  <c r="SD336" i="7" s="1"/>
  <c r="TD337" i="7"/>
  <c r="TD336" i="7" s="1"/>
  <c r="UC337" i="7"/>
  <c r="UC336" i="7" s="1"/>
  <c r="VB337" i="7"/>
  <c r="VB336" i="7" s="1"/>
  <c r="CX359" i="7"/>
  <c r="EE359" i="7"/>
  <c r="FM359" i="7"/>
  <c r="IJ359" i="7"/>
  <c r="JI359" i="7"/>
  <c r="JZ359" i="7"/>
  <c r="KY359" i="7"/>
  <c r="LH359" i="7"/>
  <c r="LY359" i="7"/>
  <c r="MG359" i="7"/>
  <c r="QF359" i="7"/>
  <c r="RE359" i="7"/>
  <c r="RV359" i="7"/>
  <c r="SD359" i="7"/>
  <c r="SU359" i="7"/>
  <c r="MJ360" i="7"/>
  <c r="QR364" i="7"/>
  <c r="LD364" i="7"/>
  <c r="PL364" i="7"/>
  <c r="RS368" i="7"/>
  <c r="MZ372" i="7"/>
  <c r="CW404" i="7"/>
  <c r="CW403" i="7" s="1"/>
  <c r="NP404" i="7"/>
  <c r="NP403" i="7" s="1"/>
  <c r="SY404" i="7"/>
  <c r="SY403" i="7" s="1"/>
  <c r="HX407" i="7"/>
  <c r="AU442" i="7"/>
  <c r="BC442" i="7"/>
  <c r="BL442" i="7"/>
  <c r="BT442" i="7"/>
  <c r="CS442" i="7"/>
  <c r="FA442" i="7"/>
  <c r="GI442" i="7"/>
  <c r="HH442" i="7"/>
  <c r="HP442" i="7"/>
  <c r="JF442" i="7"/>
  <c r="NP443" i="7"/>
  <c r="KW327" i="7"/>
  <c r="KW326" i="7" s="1"/>
  <c r="NE327" i="7"/>
  <c r="NE326" i="7" s="1"/>
  <c r="NV327" i="7"/>
  <c r="NV326" i="7" s="1"/>
  <c r="PT327" i="7"/>
  <c r="PT326" i="7" s="1"/>
  <c r="RJ327" i="7"/>
  <c r="RJ326" i="7" s="1"/>
  <c r="RR327" i="7"/>
  <c r="RR326" i="7" s="1"/>
  <c r="EZ337" i="7"/>
  <c r="EZ336" i="7" s="1"/>
  <c r="FH337" i="7"/>
  <c r="FH336" i="7" s="1"/>
  <c r="FQ337" i="7"/>
  <c r="FQ336" i="7" s="1"/>
  <c r="GH337" i="7"/>
  <c r="GH336" i="7" s="1"/>
  <c r="JN337" i="7"/>
  <c r="JN336" i="7" s="1"/>
  <c r="MZ350" i="7"/>
  <c r="CI359" i="7"/>
  <c r="FE359" i="7"/>
  <c r="FN359" i="7"/>
  <c r="GM359" i="7"/>
  <c r="HD359" i="7"/>
  <c r="HL359" i="7"/>
  <c r="IC359" i="7"/>
  <c r="SN359" i="7"/>
  <c r="TM359" i="7"/>
  <c r="VC359" i="7"/>
  <c r="BF364" i="7"/>
  <c r="RS364" i="7"/>
  <c r="IW404" i="7"/>
  <c r="IW403" i="7" s="1"/>
  <c r="OF404" i="7"/>
  <c r="OF403" i="7" s="1"/>
  <c r="H407" i="7"/>
  <c r="AG407" i="7"/>
  <c r="BG407" i="7"/>
  <c r="BX407" i="7"/>
  <c r="CF407" i="7"/>
  <c r="CV407" i="7"/>
  <c r="DE407" i="7"/>
  <c r="EE407" i="7"/>
  <c r="KV407" i="7"/>
  <c r="LM407" i="7"/>
  <c r="MM407" i="7"/>
  <c r="JM408" i="7"/>
  <c r="OV408" i="7"/>
  <c r="KC411" i="7"/>
  <c r="ES415" i="7"/>
  <c r="IG415" i="7"/>
  <c r="IG419" i="7"/>
  <c r="IG428" i="7"/>
  <c r="KF442" i="7"/>
  <c r="KV442" i="7"/>
  <c r="LM442" i="7"/>
  <c r="MJ448" i="7"/>
  <c r="OU327" i="7"/>
  <c r="OU326" i="7" s="1"/>
  <c r="PM327" i="7"/>
  <c r="PM326" i="7" s="1"/>
  <c r="PU327" i="7"/>
  <c r="PU326" i="7" s="1"/>
  <c r="QU327" i="7"/>
  <c r="QU326" i="7" s="1"/>
  <c r="RC327" i="7"/>
  <c r="RC326" i="7" s="1"/>
  <c r="RK327" i="7"/>
  <c r="RK326" i="7" s="1"/>
  <c r="RT327" i="7"/>
  <c r="RT326" i="7" s="1"/>
  <c r="SJ327" i="7"/>
  <c r="SJ326" i="7" s="1"/>
  <c r="SJ315" i="7" s="1"/>
  <c r="SR327" i="7"/>
  <c r="SR326" i="7" s="1"/>
  <c r="TI327" i="7"/>
  <c r="TI326" i="7" s="1"/>
  <c r="TQ327" i="7"/>
  <c r="TQ326" i="7" s="1"/>
  <c r="UH327" i="7"/>
  <c r="UH326" i="7" s="1"/>
  <c r="UP327" i="7"/>
  <c r="UP326" i="7" s="1"/>
  <c r="J327" i="7"/>
  <c r="J326" i="7" s="1"/>
  <c r="N337" i="7"/>
  <c r="N336" i="7" s="1"/>
  <c r="AM337" i="7"/>
  <c r="AM336" i="7" s="1"/>
  <c r="EJ337" i="7"/>
  <c r="EJ336" i="7" s="1"/>
  <c r="IX337" i="7"/>
  <c r="IX336" i="7" s="1"/>
  <c r="KM337" i="7"/>
  <c r="KM336" i="7" s="1"/>
  <c r="KU337" i="7"/>
  <c r="KU336" i="7" s="1"/>
  <c r="LL337" i="7"/>
  <c r="LL336" i="7" s="1"/>
  <c r="DZ349" i="7"/>
  <c r="EI349" i="7"/>
  <c r="AK359" i="7"/>
  <c r="BS359" i="7"/>
  <c r="CR359" i="7"/>
  <c r="DQ359" i="7"/>
  <c r="IL359" i="7"/>
  <c r="JC359" i="7"/>
  <c r="JK359" i="7"/>
  <c r="KS359" i="7"/>
  <c r="LA359" i="7"/>
  <c r="LR359" i="7"/>
  <c r="MA359" i="7"/>
  <c r="AH407" i="7"/>
  <c r="AQ407" i="7"/>
  <c r="BH407" i="7"/>
  <c r="BP407" i="7"/>
  <c r="CG407" i="7"/>
  <c r="EF407" i="7"/>
  <c r="FD407" i="7"/>
  <c r="LZ433" i="7"/>
  <c r="MQ433" i="7"/>
  <c r="NQ433" i="7"/>
  <c r="NY433" i="7"/>
  <c r="OP433" i="7"/>
  <c r="PP433" i="7"/>
  <c r="QO433" i="7"/>
  <c r="RN433" i="7"/>
  <c r="SN433" i="7"/>
  <c r="TM433" i="7"/>
  <c r="TV433" i="7"/>
  <c r="UM433" i="7"/>
  <c r="ND442" i="7"/>
  <c r="NU442" i="7"/>
  <c r="OC442" i="7"/>
  <c r="UO442" i="7"/>
  <c r="OV443" i="7"/>
  <c r="SI50" i="7"/>
  <c r="DM54" i="7"/>
  <c r="TO54" i="7"/>
  <c r="MZ65" i="7"/>
  <c r="SI68" i="7"/>
  <c r="MZ72" i="7"/>
  <c r="SI84" i="7"/>
  <c r="FY84" i="7"/>
  <c r="GO89" i="7"/>
  <c r="LT95" i="7"/>
  <c r="LD95" i="7"/>
  <c r="EC113" i="7"/>
  <c r="IG164" i="7"/>
  <c r="IG174" i="7"/>
  <c r="SI174" i="7"/>
  <c r="OH199" i="7"/>
  <c r="OH198" i="7" s="1"/>
  <c r="UL199" i="7"/>
  <c r="UL198" i="7" s="1"/>
  <c r="QB268" i="7"/>
  <c r="OF278" i="7"/>
  <c r="BF295" i="7"/>
  <c r="GO295" i="7"/>
  <c r="RS295" i="7"/>
  <c r="BA317" i="7"/>
  <c r="BA316" i="7" s="1"/>
  <c r="LN317" i="7"/>
  <c r="LN316" i="7" s="1"/>
  <c r="PT316" i="7"/>
  <c r="PL323" i="7"/>
  <c r="PL322" i="7" s="1"/>
  <c r="EA327" i="7"/>
  <c r="EA326" i="7" s="1"/>
  <c r="GI327" i="7"/>
  <c r="GI326" i="7" s="1"/>
  <c r="HH327" i="7"/>
  <c r="HH326" i="7" s="1"/>
  <c r="IG327" i="7"/>
  <c r="IG326" i="7" s="1"/>
  <c r="DM338" i="7"/>
  <c r="TO338" i="7"/>
  <c r="AK337" i="7"/>
  <c r="AK336" i="7" s="1"/>
  <c r="J342" i="7"/>
  <c r="PL342" i="7"/>
  <c r="EC342" i="7"/>
  <c r="OF345" i="7"/>
  <c r="JS349" i="7"/>
  <c r="TO360" i="7"/>
  <c r="UI359" i="7"/>
  <c r="Z364" i="7"/>
  <c r="QB364" i="7"/>
  <c r="KC364" i="7"/>
  <c r="FI368" i="7"/>
  <c r="CW408" i="7"/>
  <c r="BB407" i="7"/>
  <c r="CB407" i="7"/>
  <c r="EZ407" i="7"/>
  <c r="FZ407" i="7"/>
  <c r="LL407" i="7"/>
  <c r="ML407" i="7"/>
  <c r="QQ407" i="7"/>
  <c r="CW415" i="7"/>
  <c r="T433" i="7"/>
  <c r="HL433" i="7"/>
  <c r="HQ438" i="7"/>
  <c r="MZ438" i="7"/>
  <c r="J443" i="7"/>
  <c r="PL443" i="7"/>
  <c r="CB442" i="7"/>
  <c r="DZ442" i="7"/>
  <c r="GQ442" i="7"/>
  <c r="HG442" i="7"/>
  <c r="MC442" i="7"/>
  <c r="OK442" i="7"/>
  <c r="NP448" i="7"/>
  <c r="TO128" i="7"/>
  <c r="SI170" i="7"/>
  <c r="OZ199" i="7"/>
  <c r="OZ198" i="7" s="1"/>
  <c r="IG206" i="7"/>
  <c r="GO268" i="7"/>
  <c r="MJ268" i="7"/>
  <c r="AP281" i="7"/>
  <c r="FY281" i="7"/>
  <c r="QR281" i="7"/>
  <c r="EC312" i="7"/>
  <c r="QS317" i="7"/>
  <c r="QS316" i="7" s="1"/>
  <c r="RQ317" i="7"/>
  <c r="RQ316" i="7" s="1"/>
  <c r="UP317" i="7"/>
  <c r="UP316" i="7" s="1"/>
  <c r="VE321" i="7"/>
  <c r="FK327" i="7"/>
  <c r="FK326" i="7" s="1"/>
  <c r="Z342" i="7"/>
  <c r="LD342" i="7"/>
  <c r="QB342" i="7"/>
  <c r="IW350" i="7"/>
  <c r="TO350" i="7"/>
  <c r="KK349" i="7"/>
  <c r="PM359" i="7"/>
  <c r="AD407" i="7"/>
  <c r="EA407" i="7"/>
  <c r="FJ407" i="7"/>
  <c r="SQ407" i="7"/>
  <c r="UP407" i="7"/>
  <c r="SA407" i="7"/>
  <c r="CQ433" i="7"/>
  <c r="GW433" i="7"/>
  <c r="HE433" i="7"/>
  <c r="NH433" i="7"/>
  <c r="PG433" i="7"/>
  <c r="QG433" i="7"/>
  <c r="SV433" i="7"/>
  <c r="FR442" i="7"/>
  <c r="IO442" i="7"/>
  <c r="LV442" i="7"/>
  <c r="QS442" i="7"/>
  <c r="RQ442" i="7"/>
  <c r="MJ24" i="7"/>
  <c r="ES50" i="7"/>
  <c r="NP72" i="7"/>
  <c r="BF95" i="7"/>
  <c r="RS95" i="7"/>
  <c r="HQ118" i="7"/>
  <c r="HQ209" i="7"/>
  <c r="RS209" i="7"/>
  <c r="J225" i="7"/>
  <c r="DM301" i="7"/>
  <c r="SR317" i="7"/>
  <c r="TR317" i="7"/>
  <c r="TR316" i="7" s="1"/>
  <c r="JY316" i="7"/>
  <c r="LN327" i="7"/>
  <c r="LN326" i="7" s="1"/>
  <c r="OM337" i="7"/>
  <c r="OM336" i="7" s="1"/>
  <c r="QD337" i="7"/>
  <c r="QD336" i="7" s="1"/>
  <c r="UE345" i="7"/>
  <c r="U349" i="7"/>
  <c r="DQ349" i="7"/>
  <c r="EY349" i="7"/>
  <c r="HM349" i="7"/>
  <c r="IM349" i="7"/>
  <c r="JL349" i="7"/>
  <c r="PI349" i="7"/>
  <c r="UE360" i="7"/>
  <c r="VE387" i="7"/>
  <c r="FY388" i="7"/>
  <c r="EC408" i="7"/>
  <c r="UE408" i="7"/>
  <c r="AE407" i="7"/>
  <c r="BD407" i="7"/>
  <c r="DC407" i="7"/>
  <c r="HZ407" i="7"/>
  <c r="OT407" i="7"/>
  <c r="IW415" i="7"/>
  <c r="N433" i="7"/>
  <c r="BK433" i="7"/>
  <c r="DQ433" i="7"/>
  <c r="EP433" i="7"/>
  <c r="IU433" i="7"/>
  <c r="JU433" i="7"/>
  <c r="KT433" i="7"/>
  <c r="NA433" i="7"/>
  <c r="UN433" i="7"/>
  <c r="FY443" i="7"/>
  <c r="LT443" i="7"/>
  <c r="NM442" i="7"/>
  <c r="TI442" i="7"/>
  <c r="DM448" i="7"/>
  <c r="CW17" i="7"/>
  <c r="MZ24" i="7"/>
  <c r="CW29" i="7"/>
  <c r="SY29" i="7"/>
  <c r="OF38" i="7"/>
  <c r="LT50" i="7"/>
  <c r="IW65" i="7"/>
  <c r="BV95" i="7"/>
  <c r="SI95" i="7"/>
  <c r="OF104" i="7"/>
  <c r="EC170" i="7"/>
  <c r="UE170" i="7"/>
  <c r="FI182" i="7"/>
  <c r="ER199" i="7"/>
  <c r="ER198" i="7" s="1"/>
  <c r="AP259" i="7"/>
  <c r="QR259" i="7"/>
  <c r="HQ281" i="7"/>
  <c r="AG316" i="7"/>
  <c r="JR327" i="7"/>
  <c r="JR326" i="7" s="1"/>
  <c r="KP327" i="7"/>
  <c r="KP326" i="7" s="1"/>
  <c r="FY338" i="7"/>
  <c r="US337" i="7"/>
  <c r="US336" i="7" s="1"/>
  <c r="PL345" i="7"/>
  <c r="AE349" i="7"/>
  <c r="BD349" i="7"/>
  <c r="FQ349" i="7"/>
  <c r="NK349" i="7"/>
  <c r="OV353" i="7"/>
  <c r="HW359" i="7"/>
  <c r="MZ364" i="7"/>
  <c r="SY368" i="7"/>
  <c r="IW372" i="7"/>
  <c r="BF388" i="7"/>
  <c r="RS388" i="7"/>
  <c r="MZ394" i="7"/>
  <c r="SI394" i="7"/>
  <c r="DM404" i="7"/>
  <c r="DM403" i="7" s="1"/>
  <c r="CE407" i="7"/>
  <c r="HB407" i="7"/>
  <c r="KP407" i="7"/>
  <c r="LD411" i="7"/>
  <c r="NV407" i="7"/>
  <c r="RT407" i="7"/>
  <c r="SS407" i="7"/>
  <c r="QB434" i="7"/>
  <c r="F433" i="7"/>
  <c r="W433" i="7"/>
  <c r="AV433" i="7"/>
  <c r="CS433" i="7"/>
  <c r="DZ433" i="7"/>
  <c r="EZ433" i="7"/>
  <c r="IN433" i="7"/>
  <c r="TG433" i="7"/>
  <c r="IW438" i="7"/>
  <c r="CW438" i="7"/>
  <c r="SY438" i="7"/>
  <c r="FL442" i="7"/>
  <c r="GK442" i="7"/>
  <c r="HJ442" i="7"/>
  <c r="II442" i="7"/>
  <c r="JH442" i="7"/>
  <c r="PN442" i="7"/>
  <c r="QU442" i="7"/>
  <c r="RT442" i="7"/>
  <c r="OV448" i="7"/>
  <c r="GO50" i="7"/>
  <c r="LT54" i="7"/>
  <c r="ES65" i="7"/>
  <c r="E89" i="7"/>
  <c r="VE89" i="7" s="1"/>
  <c r="OV89" i="7"/>
  <c r="TO95" i="7"/>
  <c r="NP95" i="7"/>
  <c r="Z164" i="7"/>
  <c r="TH199" i="7"/>
  <c r="TH198" i="7" s="1"/>
  <c r="ES216" i="7"/>
  <c r="EC244" i="7"/>
  <c r="UE244" i="7"/>
  <c r="IG268" i="7"/>
  <c r="TO295" i="7"/>
  <c r="JE317" i="7"/>
  <c r="JE316" i="7" s="1"/>
  <c r="HQ323" i="7"/>
  <c r="HQ322" i="7" s="1"/>
  <c r="LT338" i="7"/>
  <c r="MJ342" i="7"/>
  <c r="Z345" i="7"/>
  <c r="Z350" i="7"/>
  <c r="QB350" i="7"/>
  <c r="PL350" i="7"/>
  <c r="GI349" i="7"/>
  <c r="IF349" i="7"/>
  <c r="SV359" i="7"/>
  <c r="TV359" i="7"/>
  <c r="MJ364" i="7"/>
  <c r="CW388" i="7"/>
  <c r="SY388" i="7"/>
  <c r="PL404" i="7"/>
  <c r="PL403" i="7" s="1"/>
  <c r="EC404" i="7"/>
  <c r="EC403" i="7" s="1"/>
  <c r="UE404" i="7"/>
  <c r="UE403" i="7" s="1"/>
  <c r="LD408" i="7"/>
  <c r="BO407" i="7"/>
  <c r="CN407" i="7"/>
  <c r="DN407" i="7"/>
  <c r="EM407" i="7"/>
  <c r="EV407" i="7"/>
  <c r="GL407" i="7"/>
  <c r="LY407" i="7"/>
  <c r="MX407" i="7"/>
  <c r="QE407" i="7"/>
  <c r="BF415" i="7"/>
  <c r="RS415" i="7"/>
  <c r="LD415" i="7"/>
  <c r="BF434" i="7"/>
  <c r="LT434" i="7"/>
  <c r="AF433" i="7"/>
  <c r="HY433" i="7"/>
  <c r="HQ443" i="7"/>
  <c r="GD442" i="7"/>
  <c r="GU442" i="7"/>
  <c r="IB442" i="7"/>
  <c r="PW442" i="7"/>
  <c r="SC442" i="7"/>
  <c r="FI448" i="7"/>
  <c r="LT61" i="7"/>
  <c r="LD68" i="7"/>
  <c r="ES68" i="7"/>
  <c r="ES72" i="7"/>
  <c r="KC118" i="7"/>
  <c r="LD123" i="7"/>
  <c r="TO155" i="7"/>
  <c r="RB199" i="7"/>
  <c r="RB198" i="7" s="1"/>
  <c r="TZ199" i="7"/>
  <c r="TZ198" i="7" s="1"/>
  <c r="PL250" i="7"/>
  <c r="EC250" i="7"/>
  <c r="OF281" i="7"/>
  <c r="CW281" i="7"/>
  <c r="MZ290" i="7"/>
  <c r="J295" i="7"/>
  <c r="PL295" i="7"/>
  <c r="NJ317" i="7"/>
  <c r="RE317" i="7"/>
  <c r="RE316" i="7" s="1"/>
  <c r="RE315" i="7" s="1"/>
  <c r="VB317" i="7"/>
  <c r="VB316" i="7" s="1"/>
  <c r="MZ317" i="7"/>
  <c r="SF316" i="7"/>
  <c r="SF315" i="7" s="1"/>
  <c r="IG323" i="7"/>
  <c r="IG322" i="7" s="1"/>
  <c r="FW327" i="7"/>
  <c r="FW326" i="7" s="1"/>
  <c r="QR350" i="7"/>
  <c r="QR349" i="7" s="1"/>
  <c r="BO349" i="7"/>
  <c r="EK349" i="7"/>
  <c r="IY349" i="7"/>
  <c r="KW349" i="7"/>
  <c r="SS349" i="7"/>
  <c r="ES353" i="7"/>
  <c r="SW359" i="7"/>
  <c r="ES372" i="7"/>
  <c r="DO407" i="7"/>
  <c r="EN407" i="7"/>
  <c r="PW407" i="7"/>
  <c r="AY407" i="7"/>
  <c r="DW407" i="7"/>
  <c r="JK407" i="7"/>
  <c r="PF407" i="7"/>
  <c r="TD407" i="7"/>
  <c r="VB407" i="7"/>
  <c r="JM428" i="7"/>
  <c r="BV434" i="7"/>
  <c r="H433" i="7"/>
  <c r="GJ433" i="7"/>
  <c r="QT433" i="7"/>
  <c r="MZ443" i="7"/>
  <c r="AH442" i="7"/>
  <c r="CG442" i="7"/>
  <c r="NY442" i="7"/>
  <c r="RE442" i="7"/>
  <c r="HQ24" i="7"/>
  <c r="FI43" i="7"/>
  <c r="MZ50" i="7"/>
  <c r="MJ61" i="7"/>
  <c r="FY61" i="7"/>
  <c r="LD65" i="7"/>
  <c r="RS68" i="7"/>
  <c r="J95" i="7"/>
  <c r="PL95" i="7"/>
  <c r="J104" i="7"/>
  <c r="BF118" i="7"/>
  <c r="RS118" i="7"/>
  <c r="MJ123" i="7"/>
  <c r="J209" i="7"/>
  <c r="ES209" i="7"/>
  <c r="JM209" i="7"/>
  <c r="GO244" i="7"/>
  <c r="SI259" i="7"/>
  <c r="HQ301" i="7"/>
  <c r="LT301" i="7"/>
  <c r="CW312" i="7"/>
  <c r="SY312" i="7"/>
  <c r="ML317" i="7"/>
  <c r="ML316" i="7" s="1"/>
  <c r="UD317" i="7"/>
  <c r="UD316" i="7" s="1"/>
  <c r="EY327" i="7"/>
  <c r="EY326" i="7" s="1"/>
  <c r="LA327" i="7"/>
  <c r="LA326" i="7" s="1"/>
  <c r="SO337" i="7"/>
  <c r="SO336" i="7" s="1"/>
  <c r="NP342" i="7"/>
  <c r="ED349" i="7"/>
  <c r="HZ349" i="7"/>
  <c r="OW349" i="7"/>
  <c r="SI360" i="7"/>
  <c r="OC359" i="7"/>
  <c r="PB359" i="7"/>
  <c r="DM364" i="7"/>
  <c r="TO364" i="7"/>
  <c r="IG388" i="7"/>
  <c r="BV408" i="7"/>
  <c r="SI408" i="7"/>
  <c r="MJ408" i="7"/>
  <c r="R407" i="7"/>
  <c r="EO407" i="7"/>
  <c r="IM407" i="7"/>
  <c r="OH407" i="7"/>
  <c r="NP415" i="7"/>
  <c r="AP415" i="7"/>
  <c r="QR415" i="7"/>
  <c r="IT407" i="7"/>
  <c r="AY433" i="7"/>
  <c r="ED433" i="7"/>
  <c r="FL433" i="7"/>
  <c r="KH433" i="7"/>
  <c r="MN433" i="7"/>
  <c r="PM433" i="7"/>
  <c r="QL433" i="7"/>
  <c r="RK433" i="7"/>
  <c r="SB433" i="7"/>
  <c r="UZ433" i="7"/>
  <c r="TO443" i="7"/>
  <c r="K442" i="7"/>
  <c r="S442" i="7"/>
  <c r="AR442" i="7"/>
  <c r="EG442" i="7"/>
  <c r="SV442" i="7"/>
  <c r="UC442" i="7"/>
  <c r="GO17" i="7"/>
  <c r="AP17" i="7"/>
  <c r="QR17" i="7"/>
  <c r="ES24" i="7"/>
  <c r="QR38" i="7"/>
  <c r="DM118" i="7"/>
  <c r="TO118" i="7"/>
  <c r="NP164" i="7"/>
  <c r="MJ170" i="7"/>
  <c r="SI216" i="7"/>
  <c r="CW278" i="7"/>
  <c r="SY278" i="7"/>
  <c r="JM281" i="7"/>
  <c r="CC327" i="7"/>
  <c r="CC326" i="7" s="1"/>
  <c r="DB327" i="7"/>
  <c r="DB326" i="7" s="1"/>
  <c r="JE327" i="7"/>
  <c r="JE326" i="7" s="1"/>
  <c r="LB327" i="7"/>
  <c r="LB326" i="7" s="1"/>
  <c r="DL327" i="7"/>
  <c r="DL326" i="7" s="1"/>
  <c r="BV338" i="7"/>
  <c r="K337" i="7"/>
  <c r="K336" i="7" s="1"/>
  <c r="BJ337" i="7"/>
  <c r="BJ336" i="7" s="1"/>
  <c r="QI337" i="7"/>
  <c r="QI336" i="7" s="1"/>
  <c r="SG337" i="7"/>
  <c r="SG336" i="7" s="1"/>
  <c r="TG337" i="7"/>
  <c r="TG336" i="7" s="1"/>
  <c r="UG337" i="7"/>
  <c r="UG336" i="7" s="1"/>
  <c r="IW342" i="7"/>
  <c r="HQ345" i="7"/>
  <c r="HB349" i="7"/>
  <c r="MX349" i="7"/>
  <c r="SY360" i="7"/>
  <c r="ES364" i="7"/>
  <c r="LD368" i="7"/>
  <c r="QB368" i="7"/>
  <c r="QR372" i="7"/>
  <c r="BV381" i="7"/>
  <c r="SI381" i="7"/>
  <c r="JM388" i="7"/>
  <c r="ES394" i="7"/>
  <c r="S407" i="7"/>
  <c r="CQ407" i="7"/>
  <c r="CZ407" i="7"/>
  <c r="FX407" i="7"/>
  <c r="GP407" i="7"/>
  <c r="GX407" i="7"/>
  <c r="LB407" i="7"/>
  <c r="NJ407" i="7"/>
  <c r="MZ411" i="7"/>
  <c r="SF407" i="7"/>
  <c r="VD407" i="7"/>
  <c r="DM415" i="7"/>
  <c r="TO415" i="7"/>
  <c r="IG434" i="7"/>
  <c r="BH433" i="7"/>
  <c r="CG433" i="7"/>
  <c r="DV433" i="7"/>
  <c r="EM433" i="7"/>
  <c r="LO433" i="7"/>
  <c r="LX433" i="7"/>
  <c r="AP438" i="7"/>
  <c r="QR438" i="7"/>
  <c r="EC443" i="7"/>
  <c r="AJ442" i="7"/>
  <c r="GX442" i="7"/>
  <c r="PI442" i="7"/>
  <c r="PZ442" i="7"/>
  <c r="GO448" i="7"/>
  <c r="JM29" i="7"/>
  <c r="BK16" i="7"/>
  <c r="Z61" i="7"/>
  <c r="QB61" i="7"/>
  <c r="EC68" i="7"/>
  <c r="MJ68" i="7"/>
  <c r="UE68" i="7"/>
  <c r="FY68" i="7"/>
  <c r="OF68" i="7"/>
  <c r="K60" i="7"/>
  <c r="FY72" i="7"/>
  <c r="OF72" i="7"/>
  <c r="OV84" i="7"/>
  <c r="IW84" i="7"/>
  <c r="X60" i="7"/>
  <c r="KC89" i="7"/>
  <c r="BF89" i="7"/>
  <c r="HH60" i="7"/>
  <c r="NP123" i="7"/>
  <c r="VE133" i="7"/>
  <c r="OF134" i="7"/>
  <c r="AF145" i="7"/>
  <c r="BE145" i="7"/>
  <c r="DP145" i="7"/>
  <c r="EO145" i="7"/>
  <c r="GB145" i="7"/>
  <c r="HA145" i="7"/>
  <c r="LX145" i="7"/>
  <c r="PI145" i="7"/>
  <c r="E164" i="7"/>
  <c r="VE164" i="7" s="1"/>
  <c r="GO164" i="7"/>
  <c r="OV164" i="7"/>
  <c r="IW164" i="7"/>
  <c r="ES164" i="7"/>
  <c r="S199" i="7"/>
  <c r="S198" i="7" s="1"/>
  <c r="AS199" i="7"/>
  <c r="AS198" i="7" s="1"/>
  <c r="BE199" i="7"/>
  <c r="BE198" i="7" s="1"/>
  <c r="JZ199" i="7"/>
  <c r="JZ198" i="7" s="1"/>
  <c r="OJ199" i="7"/>
  <c r="OJ198" i="7" s="1"/>
  <c r="IW327" i="7"/>
  <c r="IW326" i="7" s="1"/>
  <c r="PO16" i="7"/>
  <c r="RM16" i="7"/>
  <c r="GT16" i="7"/>
  <c r="AP61" i="7"/>
  <c r="TQ60" i="7"/>
  <c r="MJ84" i="7"/>
  <c r="FI84" i="7"/>
  <c r="IW98" i="7"/>
  <c r="ES98" i="7"/>
  <c r="AP104" i="7"/>
  <c r="BV123" i="7"/>
  <c r="SI123" i="7"/>
  <c r="DC60" i="7"/>
  <c r="NP128" i="7"/>
  <c r="OV134" i="7"/>
  <c r="ES174" i="7"/>
  <c r="MZ174" i="7"/>
  <c r="X16" i="7"/>
  <c r="BX16" i="7"/>
  <c r="FU16" i="7"/>
  <c r="GH16" i="7"/>
  <c r="GU16" i="7"/>
  <c r="HG16" i="7"/>
  <c r="JS16" i="7"/>
  <c r="ND16" i="7"/>
  <c r="OC16" i="7"/>
  <c r="UY16" i="7"/>
  <c r="EH16" i="7"/>
  <c r="FG16" i="7"/>
  <c r="HF16" i="7"/>
  <c r="KE16" i="7"/>
  <c r="MB16" i="7"/>
  <c r="NL16" i="7"/>
  <c r="FA16" i="7"/>
  <c r="US16" i="7"/>
  <c r="QP16" i="7"/>
  <c r="SO16" i="7"/>
  <c r="FI54" i="7"/>
  <c r="NP54" i="7"/>
  <c r="HQ54" i="7"/>
  <c r="BG60" i="7"/>
  <c r="GC60" i="7"/>
  <c r="DM89" i="7"/>
  <c r="TO89" i="7"/>
  <c r="HQ98" i="7"/>
  <c r="BF98" i="7"/>
  <c r="JM98" i="7"/>
  <c r="LT98" i="7"/>
  <c r="BF104" i="7"/>
  <c r="VE123" i="7"/>
  <c r="CE60" i="7"/>
  <c r="JM128" i="7"/>
  <c r="W145" i="7"/>
  <c r="AW145" i="7"/>
  <c r="CI145" i="7"/>
  <c r="EU145" i="7"/>
  <c r="FT145" i="7"/>
  <c r="IE145" i="7"/>
  <c r="KQ145" i="7"/>
  <c r="LP145" i="7"/>
  <c r="NC145" i="7"/>
  <c r="OB145" i="7"/>
  <c r="PO145" i="7"/>
  <c r="SY187" i="7"/>
  <c r="UE187" i="7"/>
  <c r="CS199" i="7"/>
  <c r="CS198" i="7" s="1"/>
  <c r="DS199" i="7"/>
  <c r="DS198" i="7" s="1"/>
  <c r="KB199" i="7"/>
  <c r="KB198" i="7" s="1"/>
  <c r="AY16" i="7"/>
  <c r="EJ16" i="7"/>
  <c r="FJ16" i="7"/>
  <c r="GV16" i="7"/>
  <c r="IT16" i="7"/>
  <c r="JT16" i="7"/>
  <c r="KS16" i="7"/>
  <c r="ME16" i="7"/>
  <c r="TB16" i="7"/>
  <c r="UA16" i="7"/>
  <c r="DM29" i="7"/>
  <c r="TO29" i="7"/>
  <c r="KA16" i="7"/>
  <c r="EC54" i="7"/>
  <c r="UE54" i="7"/>
  <c r="FY54" i="7"/>
  <c r="MW60" i="7"/>
  <c r="QG60" i="7"/>
  <c r="SE60" i="7"/>
  <c r="SR60" i="7"/>
  <c r="RU60" i="7"/>
  <c r="DA60" i="7"/>
  <c r="LD118" i="7"/>
  <c r="CW146" i="7"/>
  <c r="LD146" i="7"/>
  <c r="SY146" i="7"/>
  <c r="MJ146" i="7"/>
  <c r="NA145" i="7"/>
  <c r="PM145" i="7"/>
  <c r="CW170" i="7"/>
  <c r="LD170" i="7"/>
  <c r="SY170" i="7"/>
  <c r="DM182" i="7"/>
  <c r="TO182" i="7"/>
  <c r="Z187" i="7"/>
  <c r="BF187" i="7"/>
  <c r="JM200" i="7"/>
  <c r="RS200" i="7"/>
  <c r="NB199" i="7"/>
  <c r="NB198" i="7" s="1"/>
  <c r="NN199" i="7"/>
  <c r="NN198" i="7" s="1"/>
  <c r="PX199" i="7"/>
  <c r="PX198" i="7" s="1"/>
  <c r="RJ199" i="7"/>
  <c r="RJ198" i="7" s="1"/>
  <c r="SC16" i="7"/>
  <c r="UO16" i="7"/>
  <c r="UE29" i="7"/>
  <c r="RI16" i="7"/>
  <c r="UH16" i="7"/>
  <c r="J38" i="7"/>
  <c r="PL38" i="7"/>
  <c r="NP43" i="7"/>
  <c r="ES54" i="7"/>
  <c r="MZ61" i="7"/>
  <c r="OV61" i="7"/>
  <c r="NP65" i="7"/>
  <c r="E65" i="7"/>
  <c r="VE65" i="7" s="1"/>
  <c r="GO65" i="7"/>
  <c r="GQ60" i="7"/>
  <c r="HC60" i="7"/>
  <c r="HO60" i="7"/>
  <c r="GO68" i="7"/>
  <c r="OV68" i="7"/>
  <c r="OB60" i="7"/>
  <c r="OO60" i="7"/>
  <c r="LT75" i="7"/>
  <c r="BD60" i="7"/>
  <c r="ES95" i="7"/>
  <c r="MZ95" i="7"/>
  <c r="DM113" i="7"/>
  <c r="GO113" i="7"/>
  <c r="QB123" i="7"/>
  <c r="MZ134" i="7"/>
  <c r="IW155" i="7"/>
  <c r="RY145" i="7"/>
  <c r="UK145" i="7"/>
  <c r="BF170" i="7"/>
  <c r="JM170" i="7"/>
  <c r="DM170" i="7"/>
  <c r="PO199" i="7"/>
  <c r="PO198" i="7" s="1"/>
  <c r="QA199" i="7"/>
  <c r="QA198" i="7" s="1"/>
  <c r="TL199" i="7"/>
  <c r="TL198" i="7" s="1"/>
  <c r="AL199" i="7"/>
  <c r="AL198" i="7" s="1"/>
  <c r="BL199" i="7"/>
  <c r="BL198" i="7" s="1"/>
  <c r="CJ199" i="7"/>
  <c r="CJ198" i="7" s="1"/>
  <c r="HF199" i="7"/>
  <c r="HF198" i="7" s="1"/>
  <c r="MP199" i="7"/>
  <c r="MP198" i="7" s="1"/>
  <c r="KI16" i="7"/>
  <c r="LH16" i="7"/>
  <c r="LU16" i="7"/>
  <c r="MG16" i="7"/>
  <c r="RE16" i="7"/>
  <c r="TQ16" i="7"/>
  <c r="NP61" i="7"/>
  <c r="HQ61" i="7"/>
  <c r="UF60" i="7"/>
  <c r="VD60" i="7"/>
  <c r="HQ65" i="7"/>
  <c r="EF60" i="7"/>
  <c r="GR60" i="7"/>
  <c r="HP60" i="7"/>
  <c r="KA60" i="7"/>
  <c r="KZ60" i="7"/>
  <c r="MM60" i="7"/>
  <c r="J68" i="7"/>
  <c r="BF68" i="7"/>
  <c r="HX60" i="7"/>
  <c r="JI60" i="7"/>
  <c r="LH60" i="7"/>
  <c r="MF60" i="7"/>
  <c r="MS60" i="7"/>
  <c r="NQ60" i="7"/>
  <c r="BF72" i="7"/>
  <c r="RS72" i="7"/>
  <c r="DM72" i="7"/>
  <c r="TO72" i="7"/>
  <c r="SS60" i="7"/>
  <c r="QB75" i="7"/>
  <c r="BV75" i="7"/>
  <c r="SI75" i="7"/>
  <c r="MJ75" i="7"/>
  <c r="FI95" i="7"/>
  <c r="IJ145" i="7"/>
  <c r="IV145" i="7"/>
  <c r="JV145" i="7"/>
  <c r="KU145" i="7"/>
  <c r="MT145" i="7"/>
  <c r="NG145" i="7"/>
  <c r="FI155" i="7"/>
  <c r="NP155" i="7"/>
  <c r="L199" i="7"/>
  <c r="L198" i="7" s="1"/>
  <c r="AK199" i="7"/>
  <c r="AK198" i="7" s="1"/>
  <c r="BK199" i="7"/>
  <c r="BK198" i="7" s="1"/>
  <c r="SA199" i="7"/>
  <c r="SA198" i="7" s="1"/>
  <c r="UM199" i="7"/>
  <c r="UM198" i="7" s="1"/>
  <c r="UY199" i="7"/>
  <c r="UY198" i="7" s="1"/>
  <c r="CW200" i="7"/>
  <c r="LD200" i="7"/>
  <c r="SY200" i="7"/>
  <c r="UE200" i="7"/>
  <c r="IG200" i="7"/>
  <c r="N199" i="7"/>
  <c r="N198" i="7" s="1"/>
  <c r="ND199" i="7"/>
  <c r="ND198" i="7" s="1"/>
  <c r="PN199" i="7"/>
  <c r="PN198" i="7" s="1"/>
  <c r="EC17" i="7"/>
  <c r="MJ17" i="7"/>
  <c r="JJ16" i="7"/>
  <c r="LI16" i="7"/>
  <c r="MU16" i="7"/>
  <c r="OT16" i="7"/>
  <c r="CW38" i="7"/>
  <c r="SY38" i="7"/>
  <c r="LD43" i="7"/>
  <c r="SY43" i="7"/>
  <c r="KB60" i="7"/>
  <c r="LU60" i="7"/>
  <c r="BV72" i="7"/>
  <c r="KC72" i="7"/>
  <c r="OF89" i="7"/>
  <c r="Z89" i="7"/>
  <c r="KC98" i="7"/>
  <c r="CW113" i="7"/>
  <c r="ES113" i="7"/>
  <c r="IT199" i="7"/>
  <c r="IT198" i="7" s="1"/>
  <c r="TX199" i="7"/>
  <c r="TX198" i="7" s="1"/>
  <c r="NV16" i="7"/>
  <c r="FY24" i="7"/>
  <c r="AQ16" i="7"/>
  <c r="BP16" i="7"/>
  <c r="EA16" i="7"/>
  <c r="FN16" i="7"/>
  <c r="GA16" i="7"/>
  <c r="OF29" i="7"/>
  <c r="OD16" i="7"/>
  <c r="HE16" i="7"/>
  <c r="GO54" i="7"/>
  <c r="LD54" i="7"/>
  <c r="OL16" i="7"/>
  <c r="OY16" i="7"/>
  <c r="ES128" i="7"/>
  <c r="MU145" i="7"/>
  <c r="PG145" i="7"/>
  <c r="QG145" i="7"/>
  <c r="SQ145" i="7"/>
  <c r="LQ145" i="7"/>
  <c r="KH199" i="7"/>
  <c r="KH198" i="7" s="1"/>
  <c r="AE16" i="7"/>
  <c r="AR16" i="7"/>
  <c r="CP16" i="7"/>
  <c r="EB16" i="7"/>
  <c r="EO16" i="7"/>
  <c r="FB16" i="7"/>
  <c r="FO16" i="7"/>
  <c r="GN16" i="7"/>
  <c r="HA16" i="7"/>
  <c r="MW16" i="7"/>
  <c r="PV16" i="7"/>
  <c r="NF16" i="7"/>
  <c r="OE16" i="7"/>
  <c r="OQ16" i="7"/>
  <c r="CW50" i="7"/>
  <c r="SY50" i="7"/>
  <c r="OF50" i="7"/>
  <c r="BV104" i="7"/>
  <c r="BV128" i="7"/>
  <c r="SI128" i="7"/>
  <c r="QB134" i="7"/>
  <c r="JM155" i="7"/>
  <c r="KC164" i="7"/>
  <c r="J170" i="7"/>
  <c r="HQ170" i="7"/>
  <c r="AO145" i="7"/>
  <c r="KS145" i="7"/>
  <c r="IV199" i="7"/>
  <c r="IV198" i="7" s="1"/>
  <c r="MT199" i="7"/>
  <c r="MT198" i="7" s="1"/>
  <c r="NT199" i="7"/>
  <c r="NT198" i="7" s="1"/>
  <c r="SB199" i="7"/>
  <c r="SB198" i="7" s="1"/>
  <c r="S16" i="7"/>
  <c r="DD16" i="7"/>
  <c r="DQ16" i="7"/>
  <c r="MI16" i="7"/>
  <c r="PD16" i="7"/>
  <c r="AL16" i="7"/>
  <c r="BY16" i="7"/>
  <c r="CK16" i="7"/>
  <c r="DV16" i="7"/>
  <c r="FI50" i="7"/>
  <c r="QB54" i="7"/>
  <c r="SI54" i="7"/>
  <c r="DY60" i="7"/>
  <c r="EY60" i="7"/>
  <c r="LQ60" i="7"/>
  <c r="RL60" i="7"/>
  <c r="TX60" i="7"/>
  <c r="QR65" i="7"/>
  <c r="QO60" i="7"/>
  <c r="SA60" i="7"/>
  <c r="MJ72" i="7"/>
  <c r="IG89" i="7"/>
  <c r="EC98" i="7"/>
  <c r="UE98" i="7"/>
  <c r="Z104" i="7"/>
  <c r="IG104" i="7"/>
  <c r="RS104" i="7"/>
  <c r="LD104" i="7"/>
  <c r="OR60" i="7"/>
  <c r="TA60" i="7"/>
  <c r="LT134" i="7"/>
  <c r="ES134" i="7"/>
  <c r="AE145" i="7"/>
  <c r="BD145" i="7"/>
  <c r="IM145" i="7"/>
  <c r="Q145" i="7"/>
  <c r="CC145" i="7"/>
  <c r="DA145" i="7"/>
  <c r="J187" i="7"/>
  <c r="AC199" i="7"/>
  <c r="AC198" i="7" s="1"/>
  <c r="BO199" i="7"/>
  <c r="BO198" i="7" s="1"/>
  <c r="DZ199" i="7"/>
  <c r="DZ198" i="7" s="1"/>
  <c r="EM199" i="7"/>
  <c r="EM198" i="7" s="1"/>
  <c r="EZ199" i="7"/>
  <c r="EZ198" i="7" s="1"/>
  <c r="FM199" i="7"/>
  <c r="FM198" i="7" s="1"/>
  <c r="PG199" i="7"/>
  <c r="PG198" i="7" s="1"/>
  <c r="GO200" i="7"/>
  <c r="OV200" i="7"/>
  <c r="IW200" i="7"/>
  <c r="KJ199" i="7"/>
  <c r="KJ198" i="7" s="1"/>
  <c r="PF199" i="7"/>
  <c r="PF198" i="7" s="1"/>
  <c r="RD199" i="7"/>
  <c r="RD198" i="7" s="1"/>
  <c r="RP199" i="7"/>
  <c r="RP198" i="7" s="1"/>
  <c r="UN199" i="7"/>
  <c r="UN198" i="7" s="1"/>
  <c r="RW16" i="7"/>
  <c r="UI16" i="7"/>
  <c r="TI16" i="7"/>
  <c r="RS29" i="7"/>
  <c r="MJ50" i="7"/>
  <c r="AP54" i="7"/>
  <c r="QR54" i="7"/>
  <c r="CW54" i="7"/>
  <c r="IW61" i="7"/>
  <c r="KS60" i="7"/>
  <c r="NE60" i="7"/>
  <c r="PP60" i="7"/>
  <c r="QN60" i="7"/>
  <c r="RM60" i="7"/>
  <c r="SM60" i="7"/>
  <c r="TY60" i="7"/>
  <c r="JM65" i="7"/>
  <c r="IU60" i="7"/>
  <c r="JD60" i="7"/>
  <c r="TO84" i="7"/>
  <c r="OZ60" i="7"/>
  <c r="AP95" i="7"/>
  <c r="QR95" i="7"/>
  <c r="FI113" i="7"/>
  <c r="NP113" i="7"/>
  <c r="J113" i="7"/>
  <c r="PL113" i="7"/>
  <c r="IW113" i="7"/>
  <c r="QR134" i="7"/>
  <c r="SI134" i="7"/>
  <c r="MJ134" i="7"/>
  <c r="UG145" i="7"/>
  <c r="GO155" i="7"/>
  <c r="QB182" i="7"/>
  <c r="EC182" i="7"/>
  <c r="FY200" i="7"/>
  <c r="IL199" i="7"/>
  <c r="IL198" i="7" s="1"/>
  <c r="MV199" i="7"/>
  <c r="MV198" i="7" s="1"/>
  <c r="NP17" i="7"/>
  <c r="BH16" i="7"/>
  <c r="DF16" i="7"/>
  <c r="LN16" i="7"/>
  <c r="LA16" i="7"/>
  <c r="NM16" i="7"/>
  <c r="SK16" i="7"/>
  <c r="EC38" i="7"/>
  <c r="UE38" i="7"/>
  <c r="JU60" i="7"/>
  <c r="LT65" i="7"/>
  <c r="DM68" i="7"/>
  <c r="TO68" i="7"/>
  <c r="FI68" i="7"/>
  <c r="PL68" i="7"/>
  <c r="FI72" i="7"/>
  <c r="JM89" i="7"/>
  <c r="FY113" i="7"/>
  <c r="QB113" i="7"/>
  <c r="NP134" i="7"/>
  <c r="PL134" i="7"/>
  <c r="HY145" i="7"/>
  <c r="FY170" i="7"/>
  <c r="IG170" i="7"/>
  <c r="QB170" i="7"/>
  <c r="GO182" i="7"/>
  <c r="IW182" i="7"/>
  <c r="CW182" i="7"/>
  <c r="ES182" i="7"/>
  <c r="MZ182" i="7"/>
  <c r="E200" i="7"/>
  <c r="VE200" i="7" s="1"/>
  <c r="QI199" i="7"/>
  <c r="QI198" i="7" s="1"/>
  <c r="RH199" i="7"/>
  <c r="RH198" i="7" s="1"/>
  <c r="SG199" i="7"/>
  <c r="SG198" i="7" s="1"/>
  <c r="AT199" i="7"/>
  <c r="AT198" i="7" s="1"/>
  <c r="KX199" i="7"/>
  <c r="KX198" i="7" s="1"/>
  <c r="LX199" i="7"/>
  <c r="LX198" i="7" s="1"/>
  <c r="AC213" i="7"/>
  <c r="BO213" i="7"/>
  <c r="CN213" i="7"/>
  <c r="JW213" i="7"/>
  <c r="LI213" i="7"/>
  <c r="IH213" i="7"/>
  <c r="OV244" i="7"/>
  <c r="LZ243" i="7"/>
  <c r="BL243" i="7"/>
  <c r="PP243" i="7"/>
  <c r="QC243" i="7"/>
  <c r="QC212" i="7" s="1"/>
  <c r="RL243" i="7"/>
  <c r="SK243" i="7"/>
  <c r="QT243" i="7"/>
  <c r="RF243" i="7"/>
  <c r="RR243" i="7"/>
  <c r="RR212" i="7" s="1"/>
  <c r="UD243" i="7"/>
  <c r="NP271" i="7"/>
  <c r="J271" i="7"/>
  <c r="PL271" i="7"/>
  <c r="MZ278" i="7"/>
  <c r="E278" i="7"/>
  <c r="VE278" i="7" s="1"/>
  <c r="GO278" i="7"/>
  <c r="EC281" i="7"/>
  <c r="MJ281" i="7"/>
  <c r="UE281" i="7"/>
  <c r="NA287" i="7"/>
  <c r="NA286" i="7" s="1"/>
  <c r="DM290" i="7"/>
  <c r="TO290" i="7"/>
  <c r="QG287" i="7"/>
  <c r="QG286" i="7" s="1"/>
  <c r="ES295" i="7"/>
  <c r="CW305" i="7"/>
  <c r="VD316" i="7"/>
  <c r="AC317" i="7"/>
  <c r="AC316" i="7" s="1"/>
  <c r="AO317" i="7"/>
  <c r="AO316" i="7" s="1"/>
  <c r="MM317" i="7"/>
  <c r="MM316" i="7" s="1"/>
  <c r="MY317" i="7"/>
  <c r="MY316" i="7" s="1"/>
  <c r="AU317" i="7"/>
  <c r="AU316" i="7" s="1"/>
  <c r="AU315" i="7" s="1"/>
  <c r="PA317" i="7"/>
  <c r="PA316" i="7" s="1"/>
  <c r="PN317" i="7"/>
  <c r="PN316" i="7" s="1"/>
  <c r="Q327" i="7"/>
  <c r="Q326" i="7" s="1"/>
  <c r="AD327" i="7"/>
  <c r="AD326" i="7" s="1"/>
  <c r="BB327" i="7"/>
  <c r="BB326" i="7" s="1"/>
  <c r="BN327" i="7"/>
  <c r="BN326" i="7" s="1"/>
  <c r="QN327" i="7"/>
  <c r="QN326" i="7" s="1"/>
  <c r="QB327" i="7"/>
  <c r="QB326" i="7" s="1"/>
  <c r="TK327" i="7"/>
  <c r="TK326" i="7" s="1"/>
  <c r="TW327" i="7"/>
  <c r="TW326" i="7" s="1"/>
  <c r="FN337" i="7"/>
  <c r="FN336" i="7" s="1"/>
  <c r="JV337" i="7"/>
  <c r="JV336" i="7" s="1"/>
  <c r="PB337" i="7"/>
  <c r="PB336" i="7" s="1"/>
  <c r="IW338" i="7"/>
  <c r="QR338" i="7"/>
  <c r="LD338" i="7"/>
  <c r="ES338" i="7"/>
  <c r="MZ338" i="7"/>
  <c r="E342" i="7"/>
  <c r="VE342" i="7" s="1"/>
  <c r="CO337" i="7"/>
  <c r="CO336" i="7" s="1"/>
  <c r="TA337" i="7"/>
  <c r="TA336" i="7" s="1"/>
  <c r="TM337" i="7"/>
  <c r="TM336" i="7" s="1"/>
  <c r="UY337" i="7"/>
  <c r="UY336" i="7" s="1"/>
  <c r="LT345" i="7"/>
  <c r="P349" i="7"/>
  <c r="AO349" i="7"/>
  <c r="BB349" i="7"/>
  <c r="DL349" i="7"/>
  <c r="KF349" i="7"/>
  <c r="KR349" i="7"/>
  <c r="SI350" i="7"/>
  <c r="AD213" i="7"/>
  <c r="LD250" i="7"/>
  <c r="MZ250" i="7"/>
  <c r="OV250" i="7"/>
  <c r="QR250" i="7"/>
  <c r="IH243" i="7"/>
  <c r="Z259" i="7"/>
  <c r="IG259" i="7"/>
  <c r="LT268" i="7"/>
  <c r="UW287" i="7"/>
  <c r="UW286" i="7" s="1"/>
  <c r="JM290" i="7"/>
  <c r="RS290" i="7"/>
  <c r="QG316" i="7"/>
  <c r="JD317" i="7"/>
  <c r="JD316" i="7" s="1"/>
  <c r="JQ317" i="7"/>
  <c r="JQ316" i="7" s="1"/>
  <c r="JQ315" i="7" s="1"/>
  <c r="KD317" i="7"/>
  <c r="KD316" i="7" s="1"/>
  <c r="MA317" i="7"/>
  <c r="MA316" i="7" s="1"/>
  <c r="NE317" i="7"/>
  <c r="NE316" i="7" s="1"/>
  <c r="SX317" i="7"/>
  <c r="SX316" i="7" s="1"/>
  <c r="O316" i="7"/>
  <c r="CA316" i="7"/>
  <c r="RA316" i="7"/>
  <c r="RA315" i="7" s="1"/>
  <c r="AQ327" i="7"/>
  <c r="AQ326" i="7" s="1"/>
  <c r="CB327" i="7"/>
  <c r="CB326" i="7" s="1"/>
  <c r="CN327" i="7"/>
  <c r="CN326" i="7" s="1"/>
  <c r="RM327" i="7"/>
  <c r="RM326" i="7" s="1"/>
  <c r="SZ327" i="7"/>
  <c r="SZ326" i="7" s="1"/>
  <c r="JM338" i="7"/>
  <c r="NP338" i="7"/>
  <c r="FI244" i="7"/>
  <c r="BI243" i="7"/>
  <c r="BU243" i="7"/>
  <c r="CH243" i="7"/>
  <c r="CT243" i="7"/>
  <c r="DG243" i="7"/>
  <c r="DT243" i="7"/>
  <c r="ET243" i="7"/>
  <c r="FF243" i="7"/>
  <c r="GF243" i="7"/>
  <c r="HR243" i="7"/>
  <c r="ID243" i="7"/>
  <c r="JD243" i="7"/>
  <c r="QX243" i="7"/>
  <c r="RJ243" i="7"/>
  <c r="RJ212" i="7" s="1"/>
  <c r="GL243" i="7"/>
  <c r="GX243" i="7"/>
  <c r="HJ243" i="7"/>
  <c r="HV243" i="7"/>
  <c r="HV212" i="7" s="1"/>
  <c r="MG243" i="7"/>
  <c r="MT243" i="7"/>
  <c r="OJ243" i="7"/>
  <c r="QB278" i="7"/>
  <c r="KE287" i="7"/>
  <c r="KE286" i="7" s="1"/>
  <c r="KQ287" i="7"/>
  <c r="KQ286" i="7" s="1"/>
  <c r="LC287" i="7"/>
  <c r="LC286" i="7" s="1"/>
  <c r="SM287" i="7"/>
  <c r="SM286" i="7" s="1"/>
  <c r="CI317" i="7"/>
  <c r="CI316" i="7" s="1"/>
  <c r="CI315" i="7" s="1"/>
  <c r="DH317" i="7"/>
  <c r="DH316" i="7" s="1"/>
  <c r="FS317" i="7"/>
  <c r="FS316" i="7" s="1"/>
  <c r="IB317" i="7"/>
  <c r="IB316" i="7" s="1"/>
  <c r="LI317" i="7"/>
  <c r="LI316" i="7" s="1"/>
  <c r="RZ317" i="7"/>
  <c r="RZ316" i="7" s="1"/>
  <c r="CW323" i="7"/>
  <c r="CW322" i="7" s="1"/>
  <c r="LD323" i="7"/>
  <c r="LD322" i="7" s="1"/>
  <c r="SY323" i="7"/>
  <c r="SY322" i="7" s="1"/>
  <c r="SY316" i="7" s="1"/>
  <c r="MJ323" i="7"/>
  <c r="MJ322" i="7" s="1"/>
  <c r="UE323" i="7"/>
  <c r="UE322" i="7" s="1"/>
  <c r="F327" i="7"/>
  <c r="F326" i="7" s="1"/>
  <c r="S327" i="7"/>
  <c r="S326" i="7" s="1"/>
  <c r="AF327" i="7"/>
  <c r="AF326" i="7" s="1"/>
  <c r="AR327" i="7"/>
  <c r="AR326" i="7" s="1"/>
  <c r="BD327" i="7"/>
  <c r="BD326" i="7" s="1"/>
  <c r="BP327" i="7"/>
  <c r="BP326" i="7" s="1"/>
  <c r="EG327" i="7"/>
  <c r="EG326" i="7" s="1"/>
  <c r="GE327" i="7"/>
  <c r="GE326" i="7" s="1"/>
  <c r="TM327" i="7"/>
  <c r="TM326" i="7" s="1"/>
  <c r="TY327" i="7"/>
  <c r="TY326" i="7" s="1"/>
  <c r="RS327" i="7"/>
  <c r="RS326" i="7" s="1"/>
  <c r="PQ327" i="7"/>
  <c r="PQ326" i="7" s="1"/>
  <c r="AH337" i="7"/>
  <c r="AH336" i="7" s="1"/>
  <c r="FP337" i="7"/>
  <c r="FP336" i="7" s="1"/>
  <c r="GN337" i="7"/>
  <c r="GN336" i="7" s="1"/>
  <c r="IY337" i="7"/>
  <c r="IY336" i="7" s="1"/>
  <c r="JX337" i="7"/>
  <c r="JX336" i="7" s="1"/>
  <c r="KV337" i="7"/>
  <c r="KV336" i="7" s="1"/>
  <c r="MH337" i="7"/>
  <c r="MH336" i="7" s="1"/>
  <c r="RM337" i="7"/>
  <c r="RM336" i="7" s="1"/>
  <c r="SM337" i="7"/>
  <c r="SM336" i="7" s="1"/>
  <c r="TL337" i="7"/>
  <c r="TL336" i="7" s="1"/>
  <c r="PS337" i="7"/>
  <c r="PS336" i="7" s="1"/>
  <c r="QE337" i="7"/>
  <c r="QE336" i="7" s="1"/>
  <c r="QQ337" i="7"/>
  <c r="QQ336" i="7" s="1"/>
  <c r="FY342" i="7"/>
  <c r="CW345" i="7"/>
  <c r="LD345" i="7"/>
  <c r="SY345" i="7"/>
  <c r="AR349" i="7"/>
  <c r="DB349" i="7"/>
  <c r="KH349" i="7"/>
  <c r="KT349" i="7"/>
  <c r="LS349" i="7"/>
  <c r="MQ349" i="7"/>
  <c r="ND349" i="7"/>
  <c r="NQ349" i="7"/>
  <c r="OC349" i="7"/>
  <c r="BC349" i="7"/>
  <c r="BP349" i="7"/>
  <c r="CO349" i="7"/>
  <c r="DA349" i="7"/>
  <c r="DY349" i="7"/>
  <c r="FK349" i="7"/>
  <c r="KG349" i="7"/>
  <c r="QP349" i="7"/>
  <c r="QB209" i="7"/>
  <c r="CW244" i="7"/>
  <c r="LD244" i="7"/>
  <c r="PN243" i="7"/>
  <c r="PZ243" i="7"/>
  <c r="CW259" i="7"/>
  <c r="CB243" i="7"/>
  <c r="HX243" i="7"/>
  <c r="HX212" i="7" s="1"/>
  <c r="KJ243" i="7"/>
  <c r="SY268" i="7"/>
  <c r="IG281" i="7"/>
  <c r="QB281" i="7"/>
  <c r="AA287" i="7"/>
  <c r="AA286" i="7" s="1"/>
  <c r="AM287" i="7"/>
  <c r="AM286" i="7" s="1"/>
  <c r="IS287" i="7"/>
  <c r="IS286" i="7" s="1"/>
  <c r="OV290" i="7"/>
  <c r="SU287" i="7"/>
  <c r="SU286" i="7" s="1"/>
  <c r="TH287" i="7"/>
  <c r="TH286" i="7" s="1"/>
  <c r="IW295" i="7"/>
  <c r="Z312" i="7"/>
  <c r="IG312" i="7"/>
  <c r="CN317" i="7"/>
  <c r="CN316" i="7" s="1"/>
  <c r="DL317" i="7"/>
  <c r="DL316" i="7" s="1"/>
  <c r="FV316" i="7"/>
  <c r="AK317" i="7"/>
  <c r="AK316" i="7" s="1"/>
  <c r="PQ317" i="7"/>
  <c r="PQ316" i="7" s="1"/>
  <c r="QO317" i="7"/>
  <c r="QO316" i="7" s="1"/>
  <c r="TA317" i="7"/>
  <c r="TA316" i="7" s="1"/>
  <c r="TM317" i="7"/>
  <c r="TM316" i="7" s="1"/>
  <c r="TZ317" i="7"/>
  <c r="TZ316" i="7" s="1"/>
  <c r="UL317" i="7"/>
  <c r="UL316" i="7" s="1"/>
  <c r="UX317" i="7"/>
  <c r="UX316" i="7" s="1"/>
  <c r="KC317" i="7"/>
  <c r="AA327" i="7"/>
  <c r="AA326" i="7" s="1"/>
  <c r="CX327" i="7"/>
  <c r="CX326" i="7" s="1"/>
  <c r="JO327" i="7"/>
  <c r="JO326" i="7" s="1"/>
  <c r="KM327" i="7"/>
  <c r="KM326" i="7" s="1"/>
  <c r="KM315" i="7" s="1"/>
  <c r="MI327" i="7"/>
  <c r="MI326" i="7" s="1"/>
  <c r="GO338" i="7"/>
  <c r="OI337" i="7"/>
  <c r="OI336" i="7" s="1"/>
  <c r="OU337" i="7"/>
  <c r="OU336" i="7" s="1"/>
  <c r="PG337" i="7"/>
  <c r="PG336" i="7" s="1"/>
  <c r="QS337" i="7"/>
  <c r="QS336" i="7" s="1"/>
  <c r="RQ337" i="7"/>
  <c r="RQ336" i="7" s="1"/>
  <c r="EM349" i="7"/>
  <c r="UG199" i="7"/>
  <c r="UG198" i="7" s="1"/>
  <c r="GO209" i="7"/>
  <c r="OV209" i="7"/>
  <c r="IW209" i="7"/>
  <c r="SJ213" i="7"/>
  <c r="IY213" i="7"/>
  <c r="KK213" i="7"/>
  <c r="KW213" i="7"/>
  <c r="LJ213" i="7"/>
  <c r="NI213" i="7"/>
  <c r="NV213" i="7"/>
  <c r="QH213" i="7"/>
  <c r="RG213" i="7"/>
  <c r="SS213" i="7"/>
  <c r="Z225" i="7"/>
  <c r="BV225" i="7"/>
  <c r="SI225" i="7"/>
  <c r="U213" i="7"/>
  <c r="AT213" i="7"/>
  <c r="DE213" i="7"/>
  <c r="DE212" i="7" s="1"/>
  <c r="OF238" i="7"/>
  <c r="VE241" i="7"/>
  <c r="JM244" i="7"/>
  <c r="RS244" i="7"/>
  <c r="PB243" i="7"/>
  <c r="NP268" i="7"/>
  <c r="BF278" i="7"/>
  <c r="RS278" i="7"/>
  <c r="EH243" i="7"/>
  <c r="Q287" i="7"/>
  <c r="Q286" i="7" s="1"/>
  <c r="AQ287" i="7"/>
  <c r="AQ286" i="7" s="1"/>
  <c r="BC287" i="7"/>
  <c r="BC286" i="7" s="1"/>
  <c r="JG287" i="7"/>
  <c r="JG286" i="7" s="1"/>
  <c r="DS287" i="7"/>
  <c r="DS286" i="7" s="1"/>
  <c r="EK287" i="7"/>
  <c r="EK286" i="7" s="1"/>
  <c r="GI287" i="7"/>
  <c r="GI286" i="7" s="1"/>
  <c r="GC287" i="7"/>
  <c r="GC286" i="7" s="1"/>
  <c r="HG287" i="7"/>
  <c r="HG286" i="7" s="1"/>
  <c r="IF287" i="7"/>
  <c r="IF286" i="7" s="1"/>
  <c r="SI312" i="7"/>
  <c r="FK317" i="7"/>
  <c r="FK316" i="7" s="1"/>
  <c r="HH317" i="7"/>
  <c r="HH316" i="7" s="1"/>
  <c r="HH315" i="7" s="1"/>
  <c r="TX315" i="7"/>
  <c r="LX317" i="7"/>
  <c r="LX316" i="7" s="1"/>
  <c r="JX327" i="7"/>
  <c r="JX326" i="7" s="1"/>
  <c r="NU327" i="7"/>
  <c r="NU326" i="7" s="1"/>
  <c r="BA327" i="7"/>
  <c r="BA326" i="7" s="1"/>
  <c r="SC327" i="7"/>
  <c r="SC326" i="7" s="1"/>
  <c r="AJ337" i="7"/>
  <c r="AJ336" i="7" s="1"/>
  <c r="ER337" i="7"/>
  <c r="ER336" i="7" s="1"/>
  <c r="NI337" i="7"/>
  <c r="NI336" i="7" s="1"/>
  <c r="OT337" i="7"/>
  <c r="OT336" i="7" s="1"/>
  <c r="PR337" i="7"/>
  <c r="PR336" i="7" s="1"/>
  <c r="QP337" i="7"/>
  <c r="QP336" i="7" s="1"/>
  <c r="UZ337" i="7"/>
  <c r="UZ336" i="7" s="1"/>
  <c r="MW337" i="7"/>
  <c r="MW336" i="7" s="1"/>
  <c r="NW337" i="7"/>
  <c r="NW336" i="7" s="1"/>
  <c r="EC345" i="7"/>
  <c r="FP349" i="7"/>
  <c r="GB349" i="7"/>
  <c r="HY349" i="7"/>
  <c r="IL349" i="7"/>
  <c r="RB349" i="7"/>
  <c r="F349" i="7"/>
  <c r="CE349" i="7"/>
  <c r="CQ349" i="7"/>
  <c r="HW349" i="7"/>
  <c r="AF213" i="7"/>
  <c r="CD213" i="7"/>
  <c r="DP213" i="7"/>
  <c r="FO213" i="7"/>
  <c r="HA213" i="7"/>
  <c r="HZ213" i="7"/>
  <c r="JL213" i="7"/>
  <c r="JY213" i="7"/>
  <c r="KL213" i="7"/>
  <c r="LK213" i="7"/>
  <c r="LX213" i="7"/>
  <c r="MK213" i="7"/>
  <c r="MW213" i="7"/>
  <c r="NW213" i="7"/>
  <c r="OJ213" i="7"/>
  <c r="QI213" i="7"/>
  <c r="RU213" i="7"/>
  <c r="ST213" i="7"/>
  <c r="UG213" i="7"/>
  <c r="OV225" i="7"/>
  <c r="FG213" i="7"/>
  <c r="IC213" i="7"/>
  <c r="MJ250" i="7"/>
  <c r="NP250" i="7"/>
  <c r="LT250" i="7"/>
  <c r="EF243" i="7"/>
  <c r="FR243" i="7"/>
  <c r="GR243" i="7"/>
  <c r="HP243" i="7"/>
  <c r="KB243" i="7"/>
  <c r="SL243" i="7"/>
  <c r="TJ243" i="7"/>
  <c r="BM243" i="7"/>
  <c r="DJ243" i="7"/>
  <c r="IG295" i="7"/>
  <c r="BV295" i="7"/>
  <c r="SI295" i="7"/>
  <c r="LD312" i="7"/>
  <c r="FL317" i="7"/>
  <c r="FL316" i="7" s="1"/>
  <c r="FX317" i="7"/>
  <c r="FX316" i="7" s="1"/>
  <c r="GJ317" i="7"/>
  <c r="GJ316" i="7" s="1"/>
  <c r="EW317" i="7"/>
  <c r="EW316" i="7" s="1"/>
  <c r="OH317" i="7"/>
  <c r="OH316" i="7" s="1"/>
  <c r="OT317" i="7"/>
  <c r="OT316" i="7" s="1"/>
  <c r="PF317" i="7"/>
  <c r="PF316" i="7" s="1"/>
  <c r="PF315" i="7" s="1"/>
  <c r="SP317" i="7"/>
  <c r="SP316" i="7" s="1"/>
  <c r="UZ317" i="7"/>
  <c r="UZ316" i="7" s="1"/>
  <c r="DM317" i="7"/>
  <c r="MZ323" i="7"/>
  <c r="MZ322" i="7" s="1"/>
  <c r="QG327" i="7"/>
  <c r="QG326" i="7" s="1"/>
  <c r="DM327" i="7"/>
  <c r="DM326" i="7" s="1"/>
  <c r="LM327" i="7"/>
  <c r="LM326" i="7" s="1"/>
  <c r="ML327" i="7"/>
  <c r="ML326" i="7" s="1"/>
  <c r="MX327" i="7"/>
  <c r="MX326" i="7" s="1"/>
  <c r="NW327" i="7"/>
  <c r="NW326" i="7" s="1"/>
  <c r="SQ327" i="7"/>
  <c r="SQ326" i="7" s="1"/>
  <c r="TD327" i="7"/>
  <c r="TD326" i="7" s="1"/>
  <c r="TP327" i="7"/>
  <c r="TP326" i="7" s="1"/>
  <c r="UB327" i="7"/>
  <c r="UB326" i="7" s="1"/>
  <c r="EC327" i="7"/>
  <c r="EC326" i="7" s="1"/>
  <c r="L337" i="7"/>
  <c r="L336" i="7" s="1"/>
  <c r="CT337" i="7"/>
  <c r="CT336" i="7" s="1"/>
  <c r="JO337" i="7"/>
  <c r="JO336" i="7" s="1"/>
  <c r="OV345" i="7"/>
  <c r="BH349" i="7"/>
  <c r="BT349" i="7"/>
  <c r="DR349" i="7"/>
  <c r="EQ349" i="7"/>
  <c r="FD349" i="7"/>
  <c r="OR349" i="7"/>
  <c r="NP350" i="7"/>
  <c r="FA349" i="7"/>
  <c r="MH349" i="7"/>
  <c r="RF349" i="7"/>
  <c r="S359" i="7"/>
  <c r="MO199" i="7"/>
  <c r="MO198" i="7" s="1"/>
  <c r="KC209" i="7"/>
  <c r="AV213" i="7"/>
  <c r="BI213" i="7"/>
  <c r="BU213" i="7"/>
  <c r="DT213" i="7"/>
  <c r="HB213" i="7"/>
  <c r="RV213" i="7"/>
  <c r="RV212" i="7" s="1"/>
  <c r="J238" i="7"/>
  <c r="PL238" i="7"/>
  <c r="RB243" i="7"/>
  <c r="RN243" i="7"/>
  <c r="TA243" i="7"/>
  <c r="TZ243" i="7"/>
  <c r="AP262" i="7"/>
  <c r="IW262" i="7"/>
  <c r="MZ262" i="7"/>
  <c r="GP243" i="7"/>
  <c r="JM271" i="7"/>
  <c r="QN243" i="7"/>
  <c r="QN212" i="7" s="1"/>
  <c r="OG287" i="7"/>
  <c r="OG286" i="7" s="1"/>
  <c r="OS287" i="7"/>
  <c r="OS286" i="7" s="1"/>
  <c r="NV316" i="7"/>
  <c r="NJ316" i="7"/>
  <c r="QT327" i="7"/>
  <c r="QT326" i="7" s="1"/>
  <c r="EJ199" i="7"/>
  <c r="EJ198" i="7" s="1"/>
  <c r="FI259" i="7"/>
  <c r="NP259" i="7"/>
  <c r="BV271" i="7"/>
  <c r="LT271" i="7"/>
  <c r="JT287" i="7"/>
  <c r="JT286" i="7" s="1"/>
  <c r="TX287" i="7"/>
  <c r="TX286" i="7" s="1"/>
  <c r="BT315" i="7"/>
  <c r="NX317" i="7"/>
  <c r="NX316" i="7" s="1"/>
  <c r="OJ317" i="7"/>
  <c r="OJ316" i="7" s="1"/>
  <c r="TE315" i="7"/>
  <c r="ES327" i="7"/>
  <c r="ES326" i="7" s="1"/>
  <c r="OX327" i="7"/>
  <c r="OX326" i="7" s="1"/>
  <c r="PJ327" i="7"/>
  <c r="PJ326" i="7" s="1"/>
  <c r="TM213" i="7"/>
  <c r="LV243" i="7"/>
  <c r="MH243" i="7"/>
  <c r="PF243" i="7"/>
  <c r="JN243" i="7"/>
  <c r="TD243" i="7"/>
  <c r="TQ243" i="7"/>
  <c r="PX243" i="7"/>
  <c r="PX212" i="7" s="1"/>
  <c r="X243" i="7"/>
  <c r="AK243" i="7"/>
  <c r="AK212" i="7" s="1"/>
  <c r="AX243" i="7"/>
  <c r="BK243" i="7"/>
  <c r="BK212" i="7" s="1"/>
  <c r="DH243" i="7"/>
  <c r="DU243" i="7"/>
  <c r="DU212" i="7" s="1"/>
  <c r="DB243" i="7"/>
  <c r="PU287" i="7"/>
  <c r="PU286" i="7" s="1"/>
  <c r="MF287" i="7"/>
  <c r="MF286" i="7" s="1"/>
  <c r="LD301" i="7"/>
  <c r="ES301" i="7"/>
  <c r="AY287" i="7"/>
  <c r="AY286" i="7" s="1"/>
  <c r="DM312" i="7"/>
  <c r="LT312" i="7"/>
  <c r="TO312" i="7"/>
  <c r="NU316" i="7"/>
  <c r="SQ317" i="7"/>
  <c r="SQ316" i="7" s="1"/>
  <c r="BC317" i="7"/>
  <c r="BC316" i="7" s="1"/>
  <c r="BC315" i="7" s="1"/>
  <c r="MB317" i="7"/>
  <c r="MB316" i="7" s="1"/>
  <c r="E323" i="7"/>
  <c r="E322" i="7" s="1"/>
  <c r="VE322" i="7" s="1"/>
  <c r="GO323" i="7"/>
  <c r="GO322" i="7" s="1"/>
  <c r="KO327" i="7"/>
  <c r="KO326" i="7" s="1"/>
  <c r="OK327" i="7"/>
  <c r="OK326" i="7" s="1"/>
  <c r="KQ327" i="7"/>
  <c r="KQ326" i="7" s="1"/>
  <c r="R327" i="7"/>
  <c r="R326" i="7" s="1"/>
  <c r="GU337" i="7"/>
  <c r="GU336" i="7" s="1"/>
  <c r="TO206" i="7"/>
  <c r="SB213" i="7"/>
  <c r="SO213" i="7"/>
  <c r="LJ243" i="7"/>
  <c r="NV243" i="7"/>
  <c r="OH243" i="7"/>
  <c r="OT243" i="7"/>
  <c r="IP243" i="7"/>
  <c r="NX243" i="7"/>
  <c r="OK243" i="7"/>
  <c r="OW243" i="7"/>
  <c r="PI243" i="7"/>
  <c r="BS287" i="7"/>
  <c r="BS286" i="7" s="1"/>
  <c r="QI287" i="7"/>
  <c r="QI286" i="7" s="1"/>
  <c r="DY287" i="7"/>
  <c r="DY286" i="7" s="1"/>
  <c r="FL287" i="7"/>
  <c r="FL286" i="7" s="1"/>
  <c r="OC287" i="7"/>
  <c r="OC286" i="7" s="1"/>
  <c r="GO305" i="7"/>
  <c r="OV305" i="7"/>
  <c r="IW305" i="7"/>
  <c r="MJ312" i="7"/>
  <c r="UE312" i="7"/>
  <c r="NP312" i="7"/>
  <c r="PG317" i="7"/>
  <c r="PG316" i="7" s="1"/>
  <c r="SE317" i="7"/>
  <c r="SE316" i="7" s="1"/>
  <c r="SE315" i="7" s="1"/>
  <c r="TQ317" i="7"/>
  <c r="TQ316" i="7" s="1"/>
  <c r="UC317" i="7"/>
  <c r="UC316" i="7" s="1"/>
  <c r="EC317" i="7"/>
  <c r="FA317" i="7"/>
  <c r="FA316" i="7" s="1"/>
  <c r="GY317" i="7"/>
  <c r="GY316" i="7" s="1"/>
  <c r="GY315" i="7" s="1"/>
  <c r="IU317" i="7"/>
  <c r="IU316" i="7" s="1"/>
  <c r="LP317" i="7"/>
  <c r="LP316" i="7" s="1"/>
  <c r="NZ317" i="7"/>
  <c r="NZ316" i="7" s="1"/>
  <c r="NZ315" i="7" s="1"/>
  <c r="RN316" i="7"/>
  <c r="IR327" i="7"/>
  <c r="IR326" i="7" s="1"/>
  <c r="MO327" i="7"/>
  <c r="MO326" i="7" s="1"/>
  <c r="OL327" i="7"/>
  <c r="OL326" i="7" s="1"/>
  <c r="AG327" i="7"/>
  <c r="AG326" i="7" s="1"/>
  <c r="AG315" i="7" s="1"/>
  <c r="BF327" i="7"/>
  <c r="BF326" i="7" s="1"/>
  <c r="BR327" i="7"/>
  <c r="BR326" i="7" s="1"/>
  <c r="CE327" i="7"/>
  <c r="CE326" i="7" s="1"/>
  <c r="CQ327" i="7"/>
  <c r="CQ326" i="7" s="1"/>
  <c r="EB327" i="7"/>
  <c r="EB326" i="7" s="1"/>
  <c r="FZ327" i="7"/>
  <c r="FZ326" i="7" s="1"/>
  <c r="HW327" i="7"/>
  <c r="HW326" i="7" s="1"/>
  <c r="FM327" i="7"/>
  <c r="FM326" i="7" s="1"/>
  <c r="FM315" i="7" s="1"/>
  <c r="GK327" i="7"/>
  <c r="GK326" i="7" s="1"/>
  <c r="GX327" i="7"/>
  <c r="GX326" i="7" s="1"/>
  <c r="II327" i="7"/>
  <c r="II326" i="7" s="1"/>
  <c r="JU327" i="7"/>
  <c r="JU326" i="7" s="1"/>
  <c r="BA337" i="7"/>
  <c r="BA336" i="7" s="1"/>
  <c r="BN337" i="7"/>
  <c r="BN336" i="7" s="1"/>
  <c r="FK337" i="7"/>
  <c r="FK336" i="7" s="1"/>
  <c r="GI337" i="7"/>
  <c r="GI336" i="7" s="1"/>
  <c r="GV337" i="7"/>
  <c r="GV336" i="7" s="1"/>
  <c r="RH337" i="7"/>
  <c r="RH336" i="7" s="1"/>
  <c r="ST337" i="7"/>
  <c r="ST336" i="7" s="1"/>
  <c r="HU337" i="7"/>
  <c r="HU336" i="7" s="1"/>
  <c r="QR342" i="7"/>
  <c r="AY349" i="7"/>
  <c r="AY348" i="7" s="1"/>
  <c r="DI349" i="7"/>
  <c r="RT349" i="7"/>
  <c r="SF349" i="7"/>
  <c r="EG349" i="7"/>
  <c r="LM349" i="7"/>
  <c r="NF199" i="7"/>
  <c r="NF198" i="7" s="1"/>
  <c r="AZ213" i="7"/>
  <c r="BM213" i="7"/>
  <c r="BZ213" i="7"/>
  <c r="DK213" i="7"/>
  <c r="GJ213" i="7"/>
  <c r="HI213" i="7"/>
  <c r="HI212" i="7" s="1"/>
  <c r="MF213" i="7"/>
  <c r="OE213" i="7"/>
  <c r="RD213" i="7"/>
  <c r="SC213" i="7"/>
  <c r="SC212" i="7" s="1"/>
  <c r="R243" i="7"/>
  <c r="AE243" i="7"/>
  <c r="BQ243" i="7"/>
  <c r="CD243" i="7"/>
  <c r="DP243" i="7"/>
  <c r="EB243" i="7"/>
  <c r="HA243" i="7"/>
  <c r="HM243" i="7"/>
  <c r="HZ243" i="7"/>
  <c r="IZ243" i="7"/>
  <c r="JL243" i="7"/>
  <c r="JY243" i="7"/>
  <c r="KL243" i="7"/>
  <c r="KX243" i="7"/>
  <c r="FV243" i="7"/>
  <c r="GT243" i="7"/>
  <c r="DM262" i="7"/>
  <c r="LT262" i="7"/>
  <c r="TO262" i="7"/>
  <c r="PL262" i="7"/>
  <c r="UH243" i="7"/>
  <c r="J268" i="7"/>
  <c r="PL268" i="7"/>
  <c r="G243" i="7"/>
  <c r="AS243" i="7"/>
  <c r="DM278" i="7"/>
  <c r="TO278" i="7"/>
  <c r="LT295" i="7"/>
  <c r="KC301" i="7"/>
  <c r="EC301" i="7"/>
  <c r="SY305" i="7"/>
  <c r="VE313" i="7"/>
  <c r="FY312" i="7"/>
  <c r="NW317" i="7"/>
  <c r="NW316" i="7" s="1"/>
  <c r="OI317" i="7"/>
  <c r="OI316" i="7" s="1"/>
  <c r="OI315" i="7" s="1"/>
  <c r="OU317" i="7"/>
  <c r="OU316" i="7" s="1"/>
  <c r="PU317" i="7"/>
  <c r="PU316" i="7" s="1"/>
  <c r="PU315" i="7" s="1"/>
  <c r="QH316" i="7"/>
  <c r="MD317" i="7"/>
  <c r="MD316" i="7" s="1"/>
  <c r="MP317" i="7"/>
  <c r="MP316" i="7" s="1"/>
  <c r="MP315" i="7" s="1"/>
  <c r="GU327" i="7"/>
  <c r="GU326" i="7" s="1"/>
  <c r="HT327" i="7"/>
  <c r="HT326" i="7" s="1"/>
  <c r="GO327" i="7"/>
  <c r="GO326" i="7" s="1"/>
  <c r="IV327" i="7"/>
  <c r="IV326" i="7" s="1"/>
  <c r="QJ337" i="7"/>
  <c r="QJ336" i="7" s="1"/>
  <c r="RV337" i="7"/>
  <c r="RV336" i="7" s="1"/>
  <c r="UH337" i="7"/>
  <c r="UH336" i="7" s="1"/>
  <c r="DY337" i="7"/>
  <c r="DY336" i="7" s="1"/>
  <c r="EY337" i="7"/>
  <c r="EY336" i="7" s="1"/>
  <c r="BF342" i="7"/>
  <c r="JM342" i="7"/>
  <c r="RS342" i="7"/>
  <c r="LT342" i="7"/>
  <c r="TO342" i="7"/>
  <c r="QB345" i="7"/>
  <c r="QB337" i="7" s="1"/>
  <c r="QB336" i="7" s="1"/>
  <c r="BV345" i="7"/>
  <c r="SI345" i="7"/>
  <c r="BY349" i="7"/>
  <c r="CK349" i="7"/>
  <c r="DU349" i="7"/>
  <c r="SI353" i="7"/>
  <c r="CW206" i="7"/>
  <c r="SY206" i="7"/>
  <c r="ES206" i="7"/>
  <c r="TO209" i="7"/>
  <c r="FI209" i="7"/>
  <c r="NP209" i="7"/>
  <c r="CM213" i="7"/>
  <c r="CZ213" i="7"/>
  <c r="CZ212" i="7" s="1"/>
  <c r="DY213" i="7"/>
  <c r="EY213" i="7"/>
  <c r="JI213" i="7"/>
  <c r="KU213" i="7"/>
  <c r="MG213" i="7"/>
  <c r="OG213" i="7"/>
  <c r="AP238" i="7"/>
  <c r="QR238" i="7"/>
  <c r="MX243" i="7"/>
  <c r="EX243" i="7"/>
  <c r="IF243" i="7"/>
  <c r="UL243" i="7"/>
  <c r="UX243" i="7"/>
  <c r="BV262" i="7"/>
  <c r="KC262" i="7"/>
  <c r="AP271" i="7"/>
  <c r="QR271" i="7"/>
  <c r="MZ271" i="7"/>
  <c r="OF271" i="7"/>
  <c r="HY287" i="7"/>
  <c r="HY286" i="7" s="1"/>
  <c r="MZ301" i="7"/>
  <c r="OV301" i="7"/>
  <c r="Z305" i="7"/>
  <c r="IG305" i="7"/>
  <c r="LM317" i="7"/>
  <c r="LM316" i="7" s="1"/>
  <c r="UE317" i="7"/>
  <c r="DE317" i="7"/>
  <c r="DE316" i="7" s="1"/>
  <c r="ED317" i="7"/>
  <c r="ED316" i="7" s="1"/>
  <c r="FC317" i="7"/>
  <c r="FC316" i="7" s="1"/>
  <c r="FP317" i="7"/>
  <c r="FP316" i="7" s="1"/>
  <c r="GB317" i="7"/>
  <c r="GB316" i="7" s="1"/>
  <c r="GN317" i="7"/>
  <c r="GN316" i="7" s="1"/>
  <c r="HA317" i="7"/>
  <c r="HA316" i="7" s="1"/>
  <c r="JI317" i="7"/>
  <c r="JI316" i="7" s="1"/>
  <c r="JU317" i="7"/>
  <c r="JU316" i="7" s="1"/>
  <c r="KH317" i="7"/>
  <c r="KH316" i="7" s="1"/>
  <c r="KH315" i="7" s="1"/>
  <c r="LF317" i="7"/>
  <c r="LF316" i="7" s="1"/>
  <c r="LR317" i="7"/>
  <c r="LR316" i="7" s="1"/>
  <c r="LR315" i="7" s="1"/>
  <c r="CQ316" i="7"/>
  <c r="EX327" i="7"/>
  <c r="EX326" i="7" s="1"/>
  <c r="TU327" i="7"/>
  <c r="TU326" i="7" s="1"/>
  <c r="HQ327" i="7"/>
  <c r="HQ326" i="7" s="1"/>
  <c r="PL327" i="7"/>
  <c r="PL326" i="7" s="1"/>
  <c r="I327" i="7"/>
  <c r="I326" i="7" s="1"/>
  <c r="I315" i="7" s="1"/>
  <c r="LG327" i="7"/>
  <c r="LG326" i="7" s="1"/>
  <c r="OP327" i="7"/>
  <c r="OP326" i="7" s="1"/>
  <c r="QL327" i="7"/>
  <c r="QL326" i="7" s="1"/>
  <c r="F337" i="7"/>
  <c r="F336" i="7" s="1"/>
  <c r="R337" i="7"/>
  <c r="R336" i="7" s="1"/>
  <c r="QX337" i="7"/>
  <c r="QX336" i="7" s="1"/>
  <c r="SV337" i="7"/>
  <c r="SV336" i="7" s="1"/>
  <c r="TV337" i="7"/>
  <c r="TV336" i="7" s="1"/>
  <c r="UU337" i="7"/>
  <c r="UU336" i="7" s="1"/>
  <c r="Z338" i="7"/>
  <c r="DN337" i="7"/>
  <c r="DN336" i="7" s="1"/>
  <c r="TY337" i="7"/>
  <c r="TY336" i="7" s="1"/>
  <c r="UL337" i="7"/>
  <c r="UL336" i="7" s="1"/>
  <c r="KC342" i="7"/>
  <c r="O337" i="7"/>
  <c r="O336" i="7" s="1"/>
  <c r="AA337" i="7"/>
  <c r="AA336" i="7" s="1"/>
  <c r="JE337" i="7"/>
  <c r="JE336" i="7" s="1"/>
  <c r="LN337" i="7"/>
  <c r="LN336" i="7" s="1"/>
  <c r="MA337" i="7"/>
  <c r="MA336" i="7" s="1"/>
  <c r="MN337" i="7"/>
  <c r="MN336" i="7" s="1"/>
  <c r="NM337" i="7"/>
  <c r="NM336" i="7" s="1"/>
  <c r="NZ337" i="7"/>
  <c r="NZ336" i="7" s="1"/>
  <c r="IW345" i="7"/>
  <c r="JF349" i="7"/>
  <c r="GG349" i="7"/>
  <c r="HR349" i="7"/>
  <c r="ID349" i="7"/>
  <c r="DB359" i="7"/>
  <c r="DO359" i="7"/>
  <c r="QH349" i="7"/>
  <c r="QU349" i="7"/>
  <c r="RG349" i="7"/>
  <c r="SE349" i="7"/>
  <c r="M359" i="7"/>
  <c r="AX359" i="7"/>
  <c r="BK359" i="7"/>
  <c r="ID359" i="7"/>
  <c r="OF360" i="7"/>
  <c r="JP359" i="7"/>
  <c r="LM359" i="7"/>
  <c r="J368" i="7"/>
  <c r="PL368" i="7"/>
  <c r="JM368" i="7"/>
  <c r="KK359" i="7"/>
  <c r="KW359" i="7"/>
  <c r="LJ359" i="7"/>
  <c r="OF372" i="7"/>
  <c r="GO388" i="7"/>
  <c r="OV388" i="7"/>
  <c r="AA407" i="7"/>
  <c r="AZ407" i="7"/>
  <c r="BM407" i="7"/>
  <c r="HE407" i="7"/>
  <c r="IC407" i="7"/>
  <c r="IP407" i="7"/>
  <c r="KN407" i="7"/>
  <c r="QS407" i="7"/>
  <c r="RE407" i="7"/>
  <c r="RQ407" i="7"/>
  <c r="SD407" i="7"/>
  <c r="OI407" i="7"/>
  <c r="OU407" i="7"/>
  <c r="PG407" i="7"/>
  <c r="OF411" i="7"/>
  <c r="BV415" i="7"/>
  <c r="SI415" i="7"/>
  <c r="EC415" i="7"/>
  <c r="U433" i="7"/>
  <c r="AG433" i="7"/>
  <c r="AT433" i="7"/>
  <c r="BR433" i="7"/>
  <c r="FO433" i="7"/>
  <c r="SE433" i="7"/>
  <c r="TR433" i="7"/>
  <c r="UQ433" i="7"/>
  <c r="FQ433" i="7"/>
  <c r="IM433" i="7"/>
  <c r="F442" i="7"/>
  <c r="EN442" i="7"/>
  <c r="P442" i="7"/>
  <c r="AB442" i="7"/>
  <c r="AN442" i="7"/>
  <c r="BA442" i="7"/>
  <c r="QX359" i="7"/>
  <c r="JQ359" i="7"/>
  <c r="Z368" i="7"/>
  <c r="ST359" i="7"/>
  <c r="DM372" i="7"/>
  <c r="NW407" i="7"/>
  <c r="AP428" i="7"/>
  <c r="QR428" i="7"/>
  <c r="DM443" i="7"/>
  <c r="LD442" i="7"/>
  <c r="OK349" i="7"/>
  <c r="TS349" i="7"/>
  <c r="FY353" i="7"/>
  <c r="KD359" i="7"/>
  <c r="LB359" i="7"/>
  <c r="QL359" i="7"/>
  <c r="RK359" i="7"/>
  <c r="RX359" i="7"/>
  <c r="GH359" i="7"/>
  <c r="GU359" i="7"/>
  <c r="HG359" i="7"/>
  <c r="EJ359" i="7"/>
  <c r="TJ359" i="7"/>
  <c r="UV359" i="7"/>
  <c r="AF359" i="7"/>
  <c r="OV404" i="7"/>
  <c r="OV403" i="7" s="1"/>
  <c r="P407" i="7"/>
  <c r="DY407" i="7"/>
  <c r="EX407" i="7"/>
  <c r="FV407" i="7"/>
  <c r="KD407" i="7"/>
  <c r="MN407" i="7"/>
  <c r="NL407" i="7"/>
  <c r="NX407" i="7"/>
  <c r="PU407" i="7"/>
  <c r="QH407" i="7"/>
  <c r="QU407" i="7"/>
  <c r="UF407" i="7"/>
  <c r="UR407" i="7"/>
  <c r="FY408" i="7"/>
  <c r="OF408" i="7"/>
  <c r="Z408" i="7"/>
  <c r="IG408" i="7"/>
  <c r="QB408" i="7"/>
  <c r="FG407" i="7"/>
  <c r="FT407" i="7"/>
  <c r="MY407" i="7"/>
  <c r="NP428" i="7"/>
  <c r="HQ428" i="7"/>
  <c r="K433" i="7"/>
  <c r="AI433" i="7"/>
  <c r="AI348" i="7" s="1"/>
  <c r="KM433" i="7"/>
  <c r="RU433" i="7"/>
  <c r="ST433" i="7"/>
  <c r="TT433" i="7"/>
  <c r="UG433" i="7"/>
  <c r="US433" i="7"/>
  <c r="AP434" i="7"/>
  <c r="IW434" i="7"/>
  <c r="IW433" i="7" s="1"/>
  <c r="QR434" i="7"/>
  <c r="SP433" i="7"/>
  <c r="SS442" i="7"/>
  <c r="TF442" i="7"/>
  <c r="TA442" i="7"/>
  <c r="TM442" i="7"/>
  <c r="TY442" i="7"/>
  <c r="BF448" i="7"/>
  <c r="JM448" i="7"/>
  <c r="RS448" i="7"/>
  <c r="LT448" i="7"/>
  <c r="MY349" i="7"/>
  <c r="QK349" i="7"/>
  <c r="SU349" i="7"/>
  <c r="PN359" i="7"/>
  <c r="SK359" i="7"/>
  <c r="LP359" i="7"/>
  <c r="QI359" i="7"/>
  <c r="SF359" i="7"/>
  <c r="TF359" i="7"/>
  <c r="PC359" i="7"/>
  <c r="SX359" i="7"/>
  <c r="JM404" i="7"/>
  <c r="JM403" i="7" s="1"/>
  <c r="OF428" i="7"/>
  <c r="SO442" i="7"/>
  <c r="KB349" i="7"/>
  <c r="KO349" i="7"/>
  <c r="OM349" i="7"/>
  <c r="LD353" i="7"/>
  <c r="KR359" i="7"/>
  <c r="OB359" i="7"/>
  <c r="OO359" i="7"/>
  <c r="PO359" i="7"/>
  <c r="TX359" i="7"/>
  <c r="QJ359" i="7"/>
  <c r="JT359" i="7"/>
  <c r="KC368" i="7"/>
  <c r="FY368" i="7"/>
  <c r="DM388" i="7"/>
  <c r="Z404" i="7"/>
  <c r="Z403" i="7" s="1"/>
  <c r="IG404" i="7"/>
  <c r="IG403" i="7" s="1"/>
  <c r="QB404" i="7"/>
  <c r="QB403" i="7" s="1"/>
  <c r="BV404" i="7"/>
  <c r="BV403" i="7" s="1"/>
  <c r="KC404" i="7"/>
  <c r="KC403" i="7" s="1"/>
  <c r="SI404" i="7"/>
  <c r="SI403" i="7" s="1"/>
  <c r="BQ407" i="7"/>
  <c r="CD407" i="7"/>
  <c r="CP407" i="7"/>
  <c r="GK407" i="7"/>
  <c r="JS407" i="7"/>
  <c r="KR407" i="7"/>
  <c r="NB407" i="7"/>
  <c r="QW407" i="7"/>
  <c r="RI407" i="7"/>
  <c r="RV407" i="7"/>
  <c r="TH407" i="7"/>
  <c r="TU407" i="7"/>
  <c r="UH407" i="7"/>
  <c r="GE433" i="7"/>
  <c r="LN433" i="7"/>
  <c r="OL433" i="7"/>
  <c r="OY433" i="7"/>
  <c r="PK433" i="7"/>
  <c r="PX433" i="7"/>
  <c r="QX433" i="7"/>
  <c r="RW433" i="7"/>
  <c r="UI433" i="7"/>
  <c r="OJ433" i="7"/>
  <c r="PH433" i="7"/>
  <c r="EF442" i="7"/>
  <c r="ER442" i="7"/>
  <c r="FD442" i="7"/>
  <c r="FQ442" i="7"/>
  <c r="QF442" i="7"/>
  <c r="SY448" i="7"/>
  <c r="KD349" i="7"/>
  <c r="LB349" i="7"/>
  <c r="R359" i="7"/>
  <c r="AQ359" i="7"/>
  <c r="BC359" i="7"/>
  <c r="BP359" i="7"/>
  <c r="CO359" i="7"/>
  <c r="MQ359" i="7"/>
  <c r="ND359" i="7"/>
  <c r="SA359" i="7"/>
  <c r="SZ359" i="7"/>
  <c r="TY359" i="7"/>
  <c r="UK359" i="7"/>
  <c r="UW359" i="7"/>
  <c r="BF360" i="7"/>
  <c r="JM360" i="7"/>
  <c r="RS360" i="7"/>
  <c r="ES360" i="7"/>
  <c r="NO359" i="7"/>
  <c r="OA359" i="7"/>
  <c r="MZ368" i="7"/>
  <c r="Z381" i="7"/>
  <c r="IG381" i="7"/>
  <c r="RS381" i="7"/>
  <c r="LT381" i="7"/>
  <c r="FI381" i="7"/>
  <c r="AS407" i="7"/>
  <c r="BE407" i="7"/>
  <c r="BR407" i="7"/>
  <c r="JT407" i="7"/>
  <c r="KG407" i="7"/>
  <c r="KS407" i="7"/>
  <c r="LE407" i="7"/>
  <c r="NC407" i="7"/>
  <c r="OA407" i="7"/>
  <c r="ON407" i="7"/>
  <c r="QL407" i="7"/>
  <c r="QX407" i="7"/>
  <c r="RW407" i="7"/>
  <c r="Z411" i="7"/>
  <c r="IG411" i="7"/>
  <c r="QB411" i="7"/>
  <c r="JM411" i="7"/>
  <c r="BX433" i="7"/>
  <c r="CJ433" i="7"/>
  <c r="CV433" i="7"/>
  <c r="EI433" i="7"/>
  <c r="EV433" i="7"/>
  <c r="FH433" i="7"/>
  <c r="FT433" i="7"/>
  <c r="GS433" i="7"/>
  <c r="HR433" i="7"/>
  <c r="ID433" i="7"/>
  <c r="IQ433" i="7"/>
  <c r="KP433" i="7"/>
  <c r="LB433" i="7"/>
  <c r="OM433" i="7"/>
  <c r="QY433" i="7"/>
  <c r="E438" i="7"/>
  <c r="VE438" i="7" s="1"/>
  <c r="NX433" i="7"/>
  <c r="OF438" i="7"/>
  <c r="QB438" i="7"/>
  <c r="L442" i="7"/>
  <c r="X442" i="7"/>
  <c r="AW442" i="7"/>
  <c r="BJ442" i="7"/>
  <c r="CH442" i="7"/>
  <c r="CT442" i="7"/>
  <c r="DG442" i="7"/>
  <c r="IG443" i="7"/>
  <c r="MK442" i="7"/>
  <c r="MW442" i="7"/>
  <c r="OI442" i="7"/>
  <c r="OU442" i="7"/>
  <c r="EA359" i="7"/>
  <c r="KI359" i="7"/>
  <c r="KU359" i="7"/>
  <c r="PN407" i="7"/>
  <c r="PZ407" i="7"/>
  <c r="LH407" i="7"/>
  <c r="LU407" i="7"/>
  <c r="NT407" i="7"/>
  <c r="OG407" i="7"/>
  <c r="AX407" i="7"/>
  <c r="HG407" i="7"/>
  <c r="ND407" i="7"/>
  <c r="EL433" i="7"/>
  <c r="FK433" i="7"/>
  <c r="GV433" i="7"/>
  <c r="GV348" i="7" s="1"/>
  <c r="HH433" i="7"/>
  <c r="HU433" i="7"/>
  <c r="IS433" i="7"/>
  <c r="JE433" i="7"/>
  <c r="LL442" i="7"/>
  <c r="LY442" i="7"/>
  <c r="CP359" i="7"/>
  <c r="IX359" i="7"/>
  <c r="JJ359" i="7"/>
  <c r="JW359" i="7"/>
  <c r="MH359" i="7"/>
  <c r="LD388" i="7"/>
  <c r="GY407" i="7"/>
  <c r="HK407" i="7"/>
  <c r="IZ407" i="7"/>
  <c r="NH407" i="7"/>
  <c r="SR407" i="7"/>
  <c r="TR407" i="7"/>
  <c r="UD407" i="7"/>
  <c r="G433" i="7"/>
  <c r="JO442" i="7"/>
  <c r="KA442" i="7"/>
  <c r="KN442" i="7"/>
  <c r="KZ442" i="7"/>
  <c r="GO360" i="7"/>
  <c r="BE359" i="7"/>
  <c r="AG359" i="7"/>
  <c r="AT359" i="7"/>
  <c r="CE359" i="7"/>
  <c r="QG359" i="7"/>
  <c r="Z388" i="7"/>
  <c r="FN407" i="7"/>
  <c r="FN348" i="7" s="1"/>
  <c r="IN407" i="7"/>
  <c r="GS442" i="7"/>
  <c r="HE442" i="7"/>
  <c r="HR442" i="7"/>
  <c r="ID442" i="7"/>
  <c r="IP442" i="7"/>
  <c r="JC442" i="7"/>
  <c r="PE349" i="7"/>
  <c r="Z353" i="7"/>
  <c r="QB353" i="7"/>
  <c r="QB349" i="7" s="1"/>
  <c r="BF353" i="7"/>
  <c r="JM353" i="7"/>
  <c r="EP359" i="7"/>
  <c r="MU359" i="7"/>
  <c r="OT359" i="7"/>
  <c r="PG359" i="7"/>
  <c r="SQ359" i="7"/>
  <c r="TD359" i="7"/>
  <c r="FP359" i="7"/>
  <c r="NG359" i="7"/>
  <c r="NS359" i="7"/>
  <c r="PD359" i="7"/>
  <c r="QC359" i="7"/>
  <c r="QO359" i="7"/>
  <c r="RZ359" i="7"/>
  <c r="UX359" i="7"/>
  <c r="CW381" i="7"/>
  <c r="EC381" i="7"/>
  <c r="MJ381" i="7"/>
  <c r="UE381" i="7"/>
  <c r="FY381" i="7"/>
  <c r="ES388" i="7"/>
  <c r="TO394" i="7"/>
  <c r="J394" i="7"/>
  <c r="HQ394" i="7"/>
  <c r="DG407" i="7"/>
  <c r="DT407" i="7"/>
  <c r="EG407" i="7"/>
  <c r="FQ407" i="7"/>
  <c r="KW407" i="7"/>
  <c r="MU407" i="7"/>
  <c r="TA407" i="7"/>
  <c r="TM407" i="7"/>
  <c r="TZ407" i="7"/>
  <c r="UM407" i="7"/>
  <c r="SY408" i="7"/>
  <c r="GR407" i="7"/>
  <c r="HP407" i="7"/>
  <c r="KC428" i="7"/>
  <c r="UE428" i="7"/>
  <c r="II433" i="7"/>
  <c r="ME433" i="7"/>
  <c r="MR433" i="7"/>
  <c r="NE433" i="7"/>
  <c r="UA433" i="7"/>
  <c r="HT442" i="7"/>
  <c r="IF442" i="7"/>
  <c r="JE442" i="7"/>
  <c r="JR442" i="7"/>
  <c r="LN442" i="7"/>
  <c r="LZ442" i="7"/>
  <c r="ML442" i="7"/>
  <c r="MX442" i="7"/>
  <c r="OH442" i="7"/>
  <c r="OT442" i="7"/>
  <c r="PF442" i="7"/>
  <c r="RB442" i="7"/>
  <c r="RN442" i="7"/>
  <c r="SA442" i="7"/>
  <c r="CW443" i="7"/>
  <c r="SY443" i="7"/>
  <c r="FT442" i="7"/>
  <c r="GG442" i="7"/>
  <c r="OF448" i="7"/>
  <c r="OF442" i="7" s="1"/>
  <c r="PE359" i="7"/>
  <c r="PQ359" i="7"/>
  <c r="AZ359" i="7"/>
  <c r="TB359" i="7"/>
  <c r="UA359" i="7"/>
  <c r="UN359" i="7"/>
  <c r="UZ359" i="7"/>
  <c r="GO381" i="7"/>
  <c r="OV381" i="7"/>
  <c r="H359" i="7"/>
  <c r="SR359" i="7"/>
  <c r="NP388" i="7"/>
  <c r="UF359" i="7"/>
  <c r="FY394" i="7"/>
  <c r="Z394" i="7"/>
  <c r="QB394" i="7"/>
  <c r="BV394" i="7"/>
  <c r="FF407" i="7"/>
  <c r="UA407" i="7"/>
  <c r="UN407" i="7"/>
  <c r="DM411" i="7"/>
  <c r="LT411" i="7"/>
  <c r="TO411" i="7"/>
  <c r="CH407" i="7"/>
  <c r="CX442" i="7"/>
  <c r="DJ442" i="7"/>
  <c r="DW442" i="7"/>
  <c r="EI442" i="7"/>
  <c r="FH442" i="7"/>
  <c r="AP448" i="7"/>
  <c r="IW448" i="7"/>
  <c r="QR448" i="7"/>
  <c r="UO349" i="7"/>
  <c r="VA349" i="7"/>
  <c r="EC353" i="7"/>
  <c r="MJ353" i="7"/>
  <c r="UE353" i="7"/>
  <c r="FI353" i="7"/>
  <c r="FI360" i="7"/>
  <c r="NP360" i="7"/>
  <c r="J360" i="7"/>
  <c r="AP360" i="7"/>
  <c r="K359" i="7"/>
  <c r="AJ359" i="7"/>
  <c r="AV359" i="7"/>
  <c r="BU359" i="7"/>
  <c r="KN359" i="7"/>
  <c r="GO368" i="7"/>
  <c r="OV368" i="7"/>
  <c r="JV359" i="7"/>
  <c r="JV348" i="7" s="1"/>
  <c r="QB388" i="7"/>
  <c r="GO394" i="7"/>
  <c r="OV394" i="7"/>
  <c r="MZ404" i="7"/>
  <c r="MZ403" i="7" s="1"/>
  <c r="BL407" i="7"/>
  <c r="BY407" i="7"/>
  <c r="CK407" i="7"/>
  <c r="DI407" i="7"/>
  <c r="FS407" i="7"/>
  <c r="JA407" i="7"/>
  <c r="NI407" i="7"/>
  <c r="SC407" i="7"/>
  <c r="SP407" i="7"/>
  <c r="PS407" i="7"/>
  <c r="RD407" i="7"/>
  <c r="RP407" i="7"/>
  <c r="TC407" i="7"/>
  <c r="TP407" i="7"/>
  <c r="UB407" i="7"/>
  <c r="UB348" i="7" s="1"/>
  <c r="MJ411" i="7"/>
  <c r="NP411" i="7"/>
  <c r="HQ411" i="7"/>
  <c r="K407" i="7"/>
  <c r="AJ407" i="7"/>
  <c r="AS433" i="7"/>
  <c r="BE433" i="7"/>
  <c r="BQ433" i="7"/>
  <c r="CD433" i="7"/>
  <c r="CP433" i="7"/>
  <c r="DC433" i="7"/>
  <c r="FZ433" i="7"/>
  <c r="GL433" i="7"/>
  <c r="IK433" i="7"/>
  <c r="UP433" i="7"/>
  <c r="BV438" i="7"/>
  <c r="SI438" i="7"/>
  <c r="EC438" i="7"/>
  <c r="MJ438" i="7"/>
  <c r="UE438" i="7"/>
  <c r="AE442" i="7"/>
  <c r="CN442" i="7"/>
  <c r="DA442" i="7"/>
  <c r="RP442" i="7"/>
  <c r="BM442" i="7"/>
  <c r="CL442" i="7"/>
  <c r="QK16" i="7"/>
  <c r="RJ16" i="7"/>
  <c r="SW16" i="7"/>
  <c r="BF17" i="7"/>
  <c r="LT17" i="7"/>
  <c r="MJ29" i="7"/>
  <c r="KC29" i="7"/>
  <c r="MA16" i="7"/>
  <c r="NX16" i="7"/>
  <c r="LV16" i="7"/>
  <c r="NU16" i="7"/>
  <c r="E43" i="7"/>
  <c r="VE43" i="7" s="1"/>
  <c r="AG60" i="7"/>
  <c r="EQ60" i="7"/>
  <c r="FD60" i="7"/>
  <c r="RW60" i="7"/>
  <c r="PL72" i="7"/>
  <c r="GR16" i="7"/>
  <c r="KQ16" i="7"/>
  <c r="AX16" i="7"/>
  <c r="JF16" i="7"/>
  <c r="KF16" i="7"/>
  <c r="CQ16" i="7"/>
  <c r="GZ60" i="7"/>
  <c r="IY60" i="7"/>
  <c r="LI60" i="7"/>
  <c r="I60" i="7"/>
  <c r="RT60" i="7"/>
  <c r="EE60" i="7"/>
  <c r="KY60" i="7"/>
  <c r="LY60" i="7"/>
  <c r="LY15" i="7" s="1"/>
  <c r="NK60" i="7"/>
  <c r="PW60" i="7"/>
  <c r="CC60" i="7"/>
  <c r="EN60" i="7"/>
  <c r="DH16" i="7"/>
  <c r="DP60" i="7"/>
  <c r="FO60" i="7"/>
  <c r="AJ16" i="7"/>
  <c r="FI17" i="7"/>
  <c r="JA16" i="7"/>
  <c r="JL16" i="7"/>
  <c r="Z38" i="7"/>
  <c r="QB38" i="7"/>
  <c r="RD60" i="7"/>
  <c r="RP60" i="7"/>
  <c r="SP60" i="7"/>
  <c r="TP60" i="7"/>
  <c r="UB60" i="7"/>
  <c r="UO60" i="7"/>
  <c r="DG60" i="7"/>
  <c r="IK60" i="7"/>
  <c r="E75" i="7"/>
  <c r="VE75" i="7" s="1"/>
  <c r="VE76" i="7"/>
  <c r="GO75" i="7"/>
  <c r="OV75" i="7"/>
  <c r="JU145" i="7"/>
  <c r="SI182" i="7"/>
  <c r="L16" i="7"/>
  <c r="CF16" i="7"/>
  <c r="OX16" i="7"/>
  <c r="QW16" i="7"/>
  <c r="AF16" i="7"/>
  <c r="BE16" i="7"/>
  <c r="CE16" i="7"/>
  <c r="FC16" i="7"/>
  <c r="GC16" i="7"/>
  <c r="IN16" i="7"/>
  <c r="OJ16" i="7"/>
  <c r="HQ29" i="7"/>
  <c r="OU60" i="7"/>
  <c r="PT60" i="7"/>
  <c r="JM17" i="7"/>
  <c r="SY17" i="7"/>
  <c r="U16" i="7"/>
  <c r="ER16" i="7"/>
  <c r="HD16" i="7"/>
  <c r="KB16" i="7"/>
  <c r="MN16" i="7"/>
  <c r="KC24" i="7"/>
  <c r="DM24" i="7"/>
  <c r="TO24" i="7"/>
  <c r="NP24" i="7"/>
  <c r="UG16" i="7"/>
  <c r="IG29" i="7"/>
  <c r="BT60" i="7"/>
  <c r="CS60" i="7"/>
  <c r="FE60" i="7"/>
  <c r="MY60" i="7"/>
  <c r="NX60" i="7"/>
  <c r="OJ60" i="7"/>
  <c r="PH60" i="7"/>
  <c r="IK16" i="7"/>
  <c r="KJ16" i="7"/>
  <c r="PF16" i="7"/>
  <c r="QS16" i="7"/>
  <c r="SR16" i="7"/>
  <c r="PC16" i="7"/>
  <c r="GG16" i="7"/>
  <c r="IE16" i="7"/>
  <c r="NL60" i="7"/>
  <c r="PI60" i="7"/>
  <c r="OC60" i="7"/>
  <c r="DE60" i="7"/>
  <c r="NP146" i="7"/>
  <c r="QT16" i="7"/>
  <c r="RT16" i="7"/>
  <c r="SS16" i="7"/>
  <c r="UR16" i="7"/>
  <c r="JD16" i="7"/>
  <c r="R16" i="7"/>
  <c r="CD16" i="7"/>
  <c r="DC16" i="7"/>
  <c r="P60" i="7"/>
  <c r="CB60" i="7"/>
  <c r="CG60" i="7"/>
  <c r="BU60" i="7"/>
  <c r="VE195" i="7"/>
  <c r="E187" i="7"/>
  <c r="VE187" i="7" s="1"/>
  <c r="IZ16" i="7"/>
  <c r="JY16" i="7"/>
  <c r="KX16" i="7"/>
  <c r="TT16" i="7"/>
  <c r="W16" i="7"/>
  <c r="AW16" i="7"/>
  <c r="BW16" i="7"/>
  <c r="CU16" i="7"/>
  <c r="EU16" i="7"/>
  <c r="LO16" i="7"/>
  <c r="EP16" i="7"/>
  <c r="GP16" i="7"/>
  <c r="HN16" i="7"/>
  <c r="JN16" i="7"/>
  <c r="KM16" i="7"/>
  <c r="NH16" i="7"/>
  <c r="RO16" i="7"/>
  <c r="LT38" i="7"/>
  <c r="NP38" i="7"/>
  <c r="HQ38" i="7"/>
  <c r="MS16" i="7"/>
  <c r="J54" i="7"/>
  <c r="PL61" i="7"/>
  <c r="IV60" i="7"/>
  <c r="AI60" i="7"/>
  <c r="AV60" i="7"/>
  <c r="BI60" i="7"/>
  <c r="HS60" i="7"/>
  <c r="DP16" i="7"/>
  <c r="GZ16" i="7"/>
  <c r="M16" i="7"/>
  <c r="OF24" i="7"/>
  <c r="IF16" i="7"/>
  <c r="E29" i="7"/>
  <c r="VE29" i="7" s="1"/>
  <c r="VE33" i="7"/>
  <c r="OV29" i="7"/>
  <c r="DR16" i="7"/>
  <c r="JO16" i="7"/>
  <c r="KN16" i="7"/>
  <c r="LL16" i="7"/>
  <c r="PS16" i="7"/>
  <c r="IH16" i="7"/>
  <c r="SJ60" i="7"/>
  <c r="TI60" i="7"/>
  <c r="HY60" i="7"/>
  <c r="TS60" i="7"/>
  <c r="LD75" i="7"/>
  <c r="BD16" i="7"/>
  <c r="GB16" i="7"/>
  <c r="FI29" i="7"/>
  <c r="NW16" i="7"/>
  <c r="OU16" i="7"/>
  <c r="PT16" i="7"/>
  <c r="EC43" i="7"/>
  <c r="MJ43" i="7"/>
  <c r="UE43" i="7"/>
  <c r="FY43" i="7"/>
  <c r="GB60" i="7"/>
  <c r="HA60" i="7"/>
  <c r="NU60" i="7"/>
  <c r="NP75" i="7"/>
  <c r="E98" i="7"/>
  <c r="VE98" i="7" s="1"/>
  <c r="GO98" i="7"/>
  <c r="OV98" i="7"/>
  <c r="FI134" i="7"/>
  <c r="JH145" i="7"/>
  <c r="AK16" i="7"/>
  <c r="FT16" i="7"/>
  <c r="HT16" i="7"/>
  <c r="IS16" i="7"/>
  <c r="KR16" i="7"/>
  <c r="LF16" i="7"/>
  <c r="LC18" i="7"/>
  <c r="LC17" i="7" s="1"/>
  <c r="LC16" i="7" s="1"/>
  <c r="LD17" i="7"/>
  <c r="LT24" i="7"/>
  <c r="OV24" i="7"/>
  <c r="LP16" i="7"/>
  <c r="LD29" i="7"/>
  <c r="EC29" i="7"/>
  <c r="ES38" i="7"/>
  <c r="LE16" i="7"/>
  <c r="BF43" i="7"/>
  <c r="RS43" i="7"/>
  <c r="ES43" i="7"/>
  <c r="IG50" i="7"/>
  <c r="KC50" i="7"/>
  <c r="TO50" i="7"/>
  <c r="MH16" i="7"/>
  <c r="SD16" i="7"/>
  <c r="AB60" i="7"/>
  <c r="BZ60" i="7"/>
  <c r="BZ15" i="7" s="1"/>
  <c r="CL60" i="7"/>
  <c r="GV60" i="7"/>
  <c r="IH60" i="7"/>
  <c r="IT60" i="7"/>
  <c r="TD60" i="7"/>
  <c r="VB60" i="7"/>
  <c r="ES61" i="7"/>
  <c r="BV65" i="7"/>
  <c r="O60" i="7"/>
  <c r="AM60" i="7"/>
  <c r="BK60" i="7"/>
  <c r="CI60" i="7"/>
  <c r="FS60" i="7"/>
  <c r="JC60" i="7"/>
  <c r="OY60" i="7"/>
  <c r="MZ68" i="7"/>
  <c r="FQ60" i="7"/>
  <c r="HM60" i="7"/>
  <c r="J75" i="7"/>
  <c r="PL75" i="7"/>
  <c r="IW75" i="7"/>
  <c r="LT89" i="7"/>
  <c r="CW95" i="7"/>
  <c r="SY95" i="7"/>
  <c r="BV98" i="7"/>
  <c r="SI98" i="7"/>
  <c r="MJ98" i="7"/>
  <c r="IW104" i="7"/>
  <c r="ES118" i="7"/>
  <c r="MZ118" i="7"/>
  <c r="FY118" i="7"/>
  <c r="Z123" i="7"/>
  <c r="IG123" i="7"/>
  <c r="DM128" i="7"/>
  <c r="LT128" i="7"/>
  <c r="CN145" i="7"/>
  <c r="DN145" i="7"/>
  <c r="DZ145" i="7"/>
  <c r="IX145" i="7"/>
  <c r="JJ145" i="7"/>
  <c r="VE183" i="7"/>
  <c r="E182" i="7"/>
  <c r="VE182" i="7" s="1"/>
  <c r="KG16" i="7"/>
  <c r="SN16" i="7"/>
  <c r="DL16" i="7"/>
  <c r="IJ16" i="7"/>
  <c r="JI16" i="7"/>
  <c r="QO16" i="7"/>
  <c r="BF29" i="7"/>
  <c r="CL16" i="7"/>
  <c r="DK16" i="7"/>
  <c r="II16" i="7"/>
  <c r="UQ16" i="7"/>
  <c r="FI38" i="7"/>
  <c r="BF38" i="7"/>
  <c r="EK16" i="7"/>
  <c r="SI43" i="7"/>
  <c r="AP50" i="7"/>
  <c r="QR50" i="7"/>
  <c r="LD50" i="7"/>
  <c r="EC50" i="7"/>
  <c r="KL16" i="7"/>
  <c r="LJ16" i="7"/>
  <c r="SE16" i="7"/>
  <c r="ST16" i="7"/>
  <c r="UP16" i="7"/>
  <c r="BN60" i="7"/>
  <c r="DL60" i="7"/>
  <c r="EL60" i="7"/>
  <c r="FX60" i="7"/>
  <c r="HV60" i="7"/>
  <c r="II60" i="7"/>
  <c r="JH60" i="7"/>
  <c r="KH60" i="7"/>
  <c r="KT60" i="7"/>
  <c r="LF60" i="7"/>
  <c r="MD60" i="7"/>
  <c r="NB60" i="7"/>
  <c r="NZ60" i="7"/>
  <c r="OX60" i="7"/>
  <c r="PJ60" i="7"/>
  <c r="PV60" i="7"/>
  <c r="QH60" i="7"/>
  <c r="QT60" i="7"/>
  <c r="RF60" i="7"/>
  <c r="RR60" i="7"/>
  <c r="TR60" i="7"/>
  <c r="UD60" i="7"/>
  <c r="UQ60" i="7"/>
  <c r="FI61" i="7"/>
  <c r="DH60" i="7"/>
  <c r="EG60" i="7"/>
  <c r="GE60" i="7"/>
  <c r="OS60" i="7"/>
  <c r="CW65" i="7"/>
  <c r="SY65" i="7"/>
  <c r="MJ65" i="7"/>
  <c r="EU60" i="7"/>
  <c r="IE60" i="7"/>
  <c r="LO60" i="7"/>
  <c r="OA60" i="7"/>
  <c r="RK60" i="7"/>
  <c r="TG60" i="7"/>
  <c r="VC60" i="7"/>
  <c r="NP68" i="7"/>
  <c r="QC60" i="7"/>
  <c r="RA60" i="7"/>
  <c r="RY60" i="7"/>
  <c r="SW60" i="7"/>
  <c r="TU60" i="7"/>
  <c r="J72" i="7"/>
  <c r="HQ72" i="7"/>
  <c r="IW72" i="7"/>
  <c r="Z75" i="7"/>
  <c r="IG75" i="7"/>
  <c r="OF84" i="7"/>
  <c r="CW84" i="7"/>
  <c r="SY84" i="7"/>
  <c r="PY60" i="7"/>
  <c r="BV89" i="7"/>
  <c r="SI89" i="7"/>
  <c r="MJ89" i="7"/>
  <c r="JM95" i="7"/>
  <c r="DM95" i="7"/>
  <c r="NM60" i="7"/>
  <c r="SK60" i="7"/>
  <c r="PL104" i="7"/>
  <c r="MZ113" i="7"/>
  <c r="NP118" i="7"/>
  <c r="GO118" i="7"/>
  <c r="Z118" i="7"/>
  <c r="QB118" i="7"/>
  <c r="JM118" i="7"/>
  <c r="FY123" i="7"/>
  <c r="MJ128" i="7"/>
  <c r="FI128" i="7"/>
  <c r="OV128" i="7"/>
  <c r="J134" i="7"/>
  <c r="HQ134" i="7"/>
  <c r="IW134" i="7"/>
  <c r="CW134" i="7"/>
  <c r="SY134" i="7"/>
  <c r="BP145" i="7"/>
  <c r="IL145" i="7"/>
  <c r="LV145" i="7"/>
  <c r="MH145" i="7"/>
  <c r="HQ164" i="7"/>
  <c r="JM164" i="7"/>
  <c r="J182" i="7"/>
  <c r="HQ182" i="7"/>
  <c r="PL182" i="7"/>
  <c r="ES187" i="7"/>
  <c r="F213" i="7"/>
  <c r="S213" i="7"/>
  <c r="BQ213" i="7"/>
  <c r="DC213" i="7"/>
  <c r="JH16" i="7"/>
  <c r="KH16" i="7"/>
  <c r="RB16" i="7"/>
  <c r="SB16" i="7"/>
  <c r="UZ16" i="7"/>
  <c r="P16" i="7"/>
  <c r="CN16" i="7"/>
  <c r="BV24" i="7"/>
  <c r="SI24" i="7"/>
  <c r="O16" i="7"/>
  <c r="AN16" i="7"/>
  <c r="CM16" i="7"/>
  <c r="GK16" i="7"/>
  <c r="TY16" i="7"/>
  <c r="UW16" i="7"/>
  <c r="IW29" i="7"/>
  <c r="SI29" i="7"/>
  <c r="BN16" i="7"/>
  <c r="EY16" i="7"/>
  <c r="GX16" i="7"/>
  <c r="JV16" i="7"/>
  <c r="KU16" i="7"/>
  <c r="OM16" i="7"/>
  <c r="PK16" i="7"/>
  <c r="QI16" i="7"/>
  <c r="RG16" i="7"/>
  <c r="IG38" i="7"/>
  <c r="BV38" i="7"/>
  <c r="SI38" i="7"/>
  <c r="Q16" i="7"/>
  <c r="CO16" i="7"/>
  <c r="GW16" i="7"/>
  <c r="IU16" i="7"/>
  <c r="VE45" i="7"/>
  <c r="OO16" i="7"/>
  <c r="UK16" i="7"/>
  <c r="BF50" i="7"/>
  <c r="RS50" i="7"/>
  <c r="E54" i="7"/>
  <c r="VE54" i="7" s="1"/>
  <c r="OF54" i="7"/>
  <c r="IG54" i="7"/>
  <c r="BF54" i="7"/>
  <c r="RS54" i="7"/>
  <c r="QM16" i="7"/>
  <c r="AD60" i="7"/>
  <c r="BB60" i="7"/>
  <c r="DN60" i="7"/>
  <c r="DZ60" i="7"/>
  <c r="EZ60" i="7"/>
  <c r="GX60" i="7"/>
  <c r="IJ60" i="7"/>
  <c r="JV60" i="7"/>
  <c r="KU60" i="7"/>
  <c r="LS60" i="7"/>
  <c r="MQ60" i="7"/>
  <c r="NO60" i="7"/>
  <c r="OM60" i="7"/>
  <c r="QI60" i="7"/>
  <c r="RG60" i="7"/>
  <c r="SF60" i="7"/>
  <c r="TF60" i="7"/>
  <c r="Y60" i="7"/>
  <c r="GS60" i="7"/>
  <c r="IO60" i="7"/>
  <c r="KK60" i="7"/>
  <c r="KK15" i="7" s="1"/>
  <c r="SC60" i="7"/>
  <c r="TC60" i="7"/>
  <c r="DM65" i="7"/>
  <c r="TO65" i="7"/>
  <c r="VE67" i="7"/>
  <c r="HG60" i="7"/>
  <c r="KQ60" i="7"/>
  <c r="NC60" i="7"/>
  <c r="QM60" i="7"/>
  <c r="QB68" i="7"/>
  <c r="KC68" i="7"/>
  <c r="BY60" i="7"/>
  <c r="DU60" i="7"/>
  <c r="JA60" i="7"/>
  <c r="Z72" i="7"/>
  <c r="QB72" i="7"/>
  <c r="JM72" i="7"/>
  <c r="DK60" i="7"/>
  <c r="FY75" i="7"/>
  <c r="GO84" i="7"/>
  <c r="Z84" i="7"/>
  <c r="QB84" i="7"/>
  <c r="JM84" i="7"/>
  <c r="UW60" i="7"/>
  <c r="IW89" i="7"/>
  <c r="KC95" i="7"/>
  <c r="MO60" i="7"/>
  <c r="RS98" i="7"/>
  <c r="J98" i="7"/>
  <c r="PL98" i="7"/>
  <c r="SI104" i="7"/>
  <c r="Z113" i="7"/>
  <c r="IG113" i="7"/>
  <c r="KC113" i="7"/>
  <c r="TO113" i="7"/>
  <c r="OF118" i="7"/>
  <c r="BF123" i="7"/>
  <c r="JM123" i="7"/>
  <c r="RS123" i="7"/>
  <c r="MZ123" i="7"/>
  <c r="MZ128" i="7"/>
  <c r="FY128" i="7"/>
  <c r="VE132" i="7"/>
  <c r="Z134" i="7"/>
  <c r="JM134" i="7"/>
  <c r="TO134" i="7"/>
  <c r="R145" i="7"/>
  <c r="AR145" i="7"/>
  <c r="CD145" i="7"/>
  <c r="CP145" i="7"/>
  <c r="DC145" i="7"/>
  <c r="EB145" i="7"/>
  <c r="FB145" i="7"/>
  <c r="FO145" i="7"/>
  <c r="GN145" i="7"/>
  <c r="HZ145" i="7"/>
  <c r="IZ145" i="7"/>
  <c r="SD145" i="7"/>
  <c r="TD145" i="7"/>
  <c r="ES146" i="7"/>
  <c r="OF146" i="7"/>
  <c r="QB146" i="7"/>
  <c r="IG155" i="7"/>
  <c r="FI174" i="7"/>
  <c r="NP174" i="7"/>
  <c r="FI187" i="7"/>
  <c r="GJ16" i="7"/>
  <c r="HH16" i="7"/>
  <c r="QD16" i="7"/>
  <c r="UB16" i="7"/>
  <c r="HL16" i="7"/>
  <c r="J24" i="7"/>
  <c r="PL24" i="7"/>
  <c r="IW24" i="7"/>
  <c r="GY16" i="7"/>
  <c r="HX16" i="7"/>
  <c r="IV16" i="7"/>
  <c r="OR16" i="7"/>
  <c r="TA16" i="7"/>
  <c r="DZ16" i="7"/>
  <c r="FZ16" i="7"/>
  <c r="IX16" i="7"/>
  <c r="JW16" i="7"/>
  <c r="KV16" i="7"/>
  <c r="MR16" i="7"/>
  <c r="ON16" i="7"/>
  <c r="IW38" i="7"/>
  <c r="HW16" i="7"/>
  <c r="OV43" i="7"/>
  <c r="IG43" i="7"/>
  <c r="PJ16" i="7"/>
  <c r="OV54" i="7"/>
  <c r="IW54" i="7"/>
  <c r="DG16" i="7"/>
  <c r="NS16" i="7"/>
  <c r="DB60" i="7"/>
  <c r="EA60" i="7"/>
  <c r="FZ60" i="7"/>
  <c r="IX60" i="7"/>
  <c r="JJ60" i="7"/>
  <c r="JW60" i="7"/>
  <c r="KV60" i="7"/>
  <c r="MR60" i="7"/>
  <c r="ON60" i="7"/>
  <c r="QJ60" i="7"/>
  <c r="RH60" i="7"/>
  <c r="TT60" i="7"/>
  <c r="E61" i="7"/>
  <c r="VE61" i="7" s="1"/>
  <c r="GO61" i="7"/>
  <c r="IG61" i="7"/>
  <c r="BV61" i="7"/>
  <c r="SI61" i="7"/>
  <c r="AY60" i="7"/>
  <c r="EV60" i="7"/>
  <c r="FT60" i="7"/>
  <c r="QF60" i="7"/>
  <c r="RE60" i="7"/>
  <c r="CY60" i="7"/>
  <c r="DW60" i="7"/>
  <c r="GI60" i="7"/>
  <c r="JS60" i="7"/>
  <c r="PO60" i="7"/>
  <c r="QR68" i="7"/>
  <c r="BA60" i="7"/>
  <c r="IC60" i="7"/>
  <c r="LM60" i="7"/>
  <c r="MK60" i="7"/>
  <c r="NI60" i="7"/>
  <c r="OG60" i="7"/>
  <c r="CM60" i="7"/>
  <c r="BF75" i="7"/>
  <c r="JM75" i="7"/>
  <c r="RS75" i="7"/>
  <c r="CW75" i="7"/>
  <c r="MZ75" i="7"/>
  <c r="J84" i="7"/>
  <c r="HQ84" i="7"/>
  <c r="PL84" i="7"/>
  <c r="KC84" i="7"/>
  <c r="RS89" i="7"/>
  <c r="J89" i="7"/>
  <c r="PL89" i="7"/>
  <c r="FY98" i="7"/>
  <c r="QB98" i="7"/>
  <c r="QR104" i="7"/>
  <c r="CW104" i="7"/>
  <c r="SY104" i="7"/>
  <c r="MJ104" i="7"/>
  <c r="FI104" i="7"/>
  <c r="AP113" i="7"/>
  <c r="QR113" i="7"/>
  <c r="LD113" i="7"/>
  <c r="KC123" i="7"/>
  <c r="DM123" i="7"/>
  <c r="TO123" i="7"/>
  <c r="AP134" i="7"/>
  <c r="PT145" i="7"/>
  <c r="QT145" i="7"/>
  <c r="RF145" i="7"/>
  <c r="RR145" i="7"/>
  <c r="SE145" i="7"/>
  <c r="FI146" i="7"/>
  <c r="O145" i="7"/>
  <c r="CA145" i="7"/>
  <c r="HW145" i="7"/>
  <c r="KI145" i="7"/>
  <c r="DM155" i="7"/>
  <c r="LT155" i="7"/>
  <c r="IC145" i="7"/>
  <c r="KO145" i="7"/>
  <c r="SW145" i="7"/>
  <c r="LZ16" i="7"/>
  <c r="NY16" i="7"/>
  <c r="RV16" i="7"/>
  <c r="SU16" i="7"/>
  <c r="PL54" i="7"/>
  <c r="F60" i="7"/>
  <c r="CD60" i="7"/>
  <c r="CP60" i="7"/>
  <c r="FB60" i="7"/>
  <c r="HL60" i="7"/>
  <c r="IL60" i="7"/>
  <c r="JX60" i="7"/>
  <c r="SH60" i="7"/>
  <c r="UT60" i="7"/>
  <c r="J61" i="7"/>
  <c r="G60" i="7"/>
  <c r="AE60" i="7"/>
  <c r="BC60" i="7"/>
  <c r="CA60" i="7"/>
  <c r="FK60" i="7"/>
  <c r="ME60" i="7"/>
  <c r="HQ68" i="7"/>
  <c r="GG60" i="7"/>
  <c r="HE60" i="7"/>
  <c r="KC75" i="7"/>
  <c r="DM75" i="7"/>
  <c r="TO75" i="7"/>
  <c r="FY89" i="7"/>
  <c r="QB89" i="7"/>
  <c r="CW98" i="7"/>
  <c r="SY98" i="7"/>
  <c r="MZ98" i="7"/>
  <c r="DM104" i="7"/>
  <c r="FY104" i="7"/>
  <c r="BF113" i="7"/>
  <c r="JM113" i="7"/>
  <c r="RS113" i="7"/>
  <c r="TH60" i="7"/>
  <c r="J118" i="7"/>
  <c r="PL118" i="7"/>
  <c r="CW123" i="7"/>
  <c r="SY123" i="7"/>
  <c r="T145" i="7"/>
  <c r="DR145" i="7"/>
  <c r="EQ145" i="7"/>
  <c r="HC145" i="7"/>
  <c r="IB145" i="7"/>
  <c r="JB145" i="7"/>
  <c r="JO145" i="7"/>
  <c r="KN145" i="7"/>
  <c r="LL145" i="7"/>
  <c r="LT146" i="7"/>
  <c r="EM145" i="7"/>
  <c r="GY145" i="7"/>
  <c r="DU145" i="7"/>
  <c r="HE145" i="7"/>
  <c r="JQ145" i="7"/>
  <c r="GO187" i="7"/>
  <c r="FY38" i="7"/>
  <c r="AG16" i="7"/>
  <c r="JK16" i="7"/>
  <c r="PE16" i="7"/>
  <c r="OV50" i="7"/>
  <c r="BQ16" i="7"/>
  <c r="KD16" i="7"/>
  <c r="LB16" i="7"/>
  <c r="QX16" i="7"/>
  <c r="TJ16" i="7"/>
  <c r="T60" i="7"/>
  <c r="BR60" i="7"/>
  <c r="ED60" i="7"/>
  <c r="FP60" i="7"/>
  <c r="GN60" i="7"/>
  <c r="HZ60" i="7"/>
  <c r="KL60" i="7"/>
  <c r="KX60" i="7"/>
  <c r="LV60" i="7"/>
  <c r="MH60" i="7"/>
  <c r="NR60" i="7"/>
  <c r="OP60" i="7"/>
  <c r="PB60" i="7"/>
  <c r="PN60" i="7"/>
  <c r="PZ60" i="7"/>
  <c r="QX60" i="7"/>
  <c r="RJ60" i="7"/>
  <c r="SV60" i="7"/>
  <c r="TV60" i="7"/>
  <c r="CZ60" i="7"/>
  <c r="OK60" i="7"/>
  <c r="HW60" i="7"/>
  <c r="LG60" i="7"/>
  <c r="NS60" i="7"/>
  <c r="OQ60" i="7"/>
  <c r="RC60" i="7"/>
  <c r="TW60" i="7"/>
  <c r="UU60" i="7"/>
  <c r="IG68" i="7"/>
  <c r="EK60" i="7"/>
  <c r="QS60" i="7"/>
  <c r="RQ60" i="7"/>
  <c r="SO60" i="7"/>
  <c r="TM60" i="7"/>
  <c r="SY75" i="7"/>
  <c r="AP84" i="7"/>
  <c r="QR84" i="7"/>
  <c r="NP84" i="7"/>
  <c r="CW89" i="7"/>
  <c r="SY89" i="7"/>
  <c r="MZ89" i="7"/>
  <c r="DM98" i="7"/>
  <c r="TO98" i="7"/>
  <c r="NP98" i="7"/>
  <c r="KC104" i="7"/>
  <c r="HQ113" i="7"/>
  <c r="IG118" i="7"/>
  <c r="EC118" i="7"/>
  <c r="UE118" i="7"/>
  <c r="AP123" i="7"/>
  <c r="QR123" i="7"/>
  <c r="BV134" i="7"/>
  <c r="KC134" i="7"/>
  <c r="GO134" i="7"/>
  <c r="DF145" i="7"/>
  <c r="DS145" i="7"/>
  <c r="PV145" i="7"/>
  <c r="BV182" i="7"/>
  <c r="KC182" i="7"/>
  <c r="EC187" i="7"/>
  <c r="VE210" i="7"/>
  <c r="E209" i="7"/>
  <c r="VE209" i="7" s="1"/>
  <c r="QA16" i="7"/>
  <c r="QY16" i="7"/>
  <c r="CG16" i="7"/>
  <c r="DE16" i="7"/>
  <c r="HM16" i="7"/>
  <c r="OG16" i="7"/>
  <c r="VA16" i="7"/>
  <c r="SY54" i="7"/>
  <c r="MJ54" i="7"/>
  <c r="IP16" i="7"/>
  <c r="QE16" i="7"/>
  <c r="AT60" i="7"/>
  <c r="DR60" i="7"/>
  <c r="GP60" i="7"/>
  <c r="HN60" i="7"/>
  <c r="JN60" i="7"/>
  <c r="JZ60" i="7"/>
  <c r="JZ15" i="7" s="1"/>
  <c r="KM60" i="7"/>
  <c r="LK60" i="7"/>
  <c r="MI60" i="7"/>
  <c r="OE60" i="7"/>
  <c r="PC60" i="7"/>
  <c r="QA60" i="7"/>
  <c r="QY60" i="7"/>
  <c r="RX60" i="7"/>
  <c r="TJ60" i="7"/>
  <c r="Q60" i="7"/>
  <c r="AO60" i="7"/>
  <c r="BO60" i="7"/>
  <c r="GJ60" i="7"/>
  <c r="HI60" i="7"/>
  <c r="JE60" i="7"/>
  <c r="JE15" i="7" s="1"/>
  <c r="LA60" i="7"/>
  <c r="QV60" i="7"/>
  <c r="OF65" i="7"/>
  <c r="EM60" i="7"/>
  <c r="GY60" i="7"/>
  <c r="KI60" i="7"/>
  <c r="QE60" i="7"/>
  <c r="CO60" i="7"/>
  <c r="LD72" i="7"/>
  <c r="AP75" i="7"/>
  <c r="QR75" i="7"/>
  <c r="BF84" i="7"/>
  <c r="RS84" i="7"/>
  <c r="LD84" i="7"/>
  <c r="EC84" i="7"/>
  <c r="UE84" i="7"/>
  <c r="BE60" i="7"/>
  <c r="NP89" i="7"/>
  <c r="E113" i="7"/>
  <c r="VE113" i="7" s="1"/>
  <c r="SY113" i="7"/>
  <c r="OF113" i="7"/>
  <c r="AP118" i="7"/>
  <c r="QR118" i="7"/>
  <c r="SI118" i="7"/>
  <c r="EC123" i="7"/>
  <c r="UE123" i="7"/>
  <c r="HQ123" i="7"/>
  <c r="J128" i="7"/>
  <c r="HQ128" i="7"/>
  <c r="PL128" i="7"/>
  <c r="KC128" i="7"/>
  <c r="EC134" i="7"/>
  <c r="UE134" i="7"/>
  <c r="J146" i="7"/>
  <c r="HQ146" i="7"/>
  <c r="PL146" i="7"/>
  <c r="IW146" i="7"/>
  <c r="VC145" i="7"/>
  <c r="LD182" i="7"/>
  <c r="RS187" i="7"/>
  <c r="JM38" i="7"/>
  <c r="DM38" i="7"/>
  <c r="TO38" i="7"/>
  <c r="EE16" i="7"/>
  <c r="Z43" i="7"/>
  <c r="QB43" i="7"/>
  <c r="JM43" i="7"/>
  <c r="PB16" i="7"/>
  <c r="JM54" i="7"/>
  <c r="DW16" i="7"/>
  <c r="OI16" i="7"/>
  <c r="V60" i="7"/>
  <c r="DF60" i="7"/>
  <c r="DS60" i="7"/>
  <c r="ER60" i="7"/>
  <c r="FR60" i="7"/>
  <c r="IB60" i="7"/>
  <c r="JB60" i="7"/>
  <c r="JO60" i="7"/>
  <c r="KN60" i="7"/>
  <c r="LL60" i="7"/>
  <c r="NH60" i="7"/>
  <c r="PD60" i="7"/>
  <c r="QZ60" i="7"/>
  <c r="SX60" i="7"/>
  <c r="BF61" i="7"/>
  <c r="JM61" i="7"/>
  <c r="RS61" i="7"/>
  <c r="CW61" i="7"/>
  <c r="AQ60" i="7"/>
  <c r="FL60" i="7"/>
  <c r="GK60" i="7"/>
  <c r="PX60" i="7"/>
  <c r="QW60" i="7"/>
  <c r="SU60" i="7"/>
  <c r="DO60" i="7"/>
  <c r="GA60" i="7"/>
  <c r="MU60" i="7"/>
  <c r="JM68" i="7"/>
  <c r="LT68" i="7"/>
  <c r="AS60" i="7"/>
  <c r="BQ60" i="7"/>
  <c r="HU60" i="7"/>
  <c r="IS60" i="7"/>
  <c r="LE60" i="7"/>
  <c r="MC60" i="7"/>
  <c r="NA60" i="7"/>
  <c r="NY60" i="7"/>
  <c r="EC75" i="7"/>
  <c r="UE75" i="7"/>
  <c r="HQ75" i="7"/>
  <c r="BV84" i="7"/>
  <c r="ES84" i="7"/>
  <c r="EC89" i="7"/>
  <c r="UE89" i="7"/>
  <c r="AP98" i="7"/>
  <c r="QR98" i="7"/>
  <c r="LD98" i="7"/>
  <c r="LT104" i="7"/>
  <c r="TO104" i="7"/>
  <c r="NP104" i="7"/>
  <c r="GO104" i="7"/>
  <c r="QB104" i="7"/>
  <c r="LT113" i="7"/>
  <c r="OV113" i="7"/>
  <c r="ES123" i="7"/>
  <c r="VE124" i="7"/>
  <c r="OF123" i="7"/>
  <c r="K145" i="7"/>
  <c r="AJ145" i="7"/>
  <c r="BJ145" i="7"/>
  <c r="BW145" i="7"/>
  <c r="CU145" i="7"/>
  <c r="EH145" i="7"/>
  <c r="FG145" i="7"/>
  <c r="GT145" i="7"/>
  <c r="Z155" i="7"/>
  <c r="QB155" i="7"/>
  <c r="AP187" i="7"/>
  <c r="T16" i="7"/>
  <c r="IB16" i="7"/>
  <c r="KZ16" i="7"/>
  <c r="Z17" i="7"/>
  <c r="QB17" i="7"/>
  <c r="DT16" i="7"/>
  <c r="GF16" i="7"/>
  <c r="NZ16" i="7"/>
  <c r="AP24" i="7"/>
  <c r="QR24" i="7"/>
  <c r="AU16" i="7"/>
  <c r="CS16" i="7"/>
  <c r="DS16" i="7"/>
  <c r="RU16" i="7"/>
  <c r="Z29" i="7"/>
  <c r="QB29" i="7"/>
  <c r="AH16" i="7"/>
  <c r="KC38" i="7"/>
  <c r="BJ16" i="7"/>
  <c r="FQ16" i="7"/>
  <c r="LM16" i="7"/>
  <c r="GO43" i="7"/>
  <c r="KC43" i="7"/>
  <c r="DM43" i="7"/>
  <c r="TO43" i="7"/>
  <c r="MK16" i="7"/>
  <c r="NP50" i="7"/>
  <c r="J50" i="7"/>
  <c r="PL50" i="7"/>
  <c r="IW50" i="7"/>
  <c r="NQ16" i="7"/>
  <c r="SM16" i="7"/>
  <c r="KC54" i="7"/>
  <c r="AJ60" i="7"/>
  <c r="CH60" i="7"/>
  <c r="CT60" i="7"/>
  <c r="ET60" i="7"/>
  <c r="ET15" i="7" s="1"/>
  <c r="HD60" i="7"/>
  <c r="IP60" i="7"/>
  <c r="JP60" i="7"/>
  <c r="RZ60" i="7"/>
  <c r="TL60" i="7"/>
  <c r="UL60" i="7"/>
  <c r="KC61" i="7"/>
  <c r="DM61" i="7"/>
  <c r="TO61" i="7"/>
  <c r="J65" i="7"/>
  <c r="PL65" i="7"/>
  <c r="AP65" i="7"/>
  <c r="W60" i="7"/>
  <c r="AU60" i="7"/>
  <c r="BS60" i="7"/>
  <c r="CQ60" i="7"/>
  <c r="IM60" i="7"/>
  <c r="JK60" i="7"/>
  <c r="LW60" i="7"/>
  <c r="PG60" i="7"/>
  <c r="GW60" i="7"/>
  <c r="ES75" i="7"/>
  <c r="OF75" i="7"/>
  <c r="AP89" i="7"/>
  <c r="QR89" i="7"/>
  <c r="LD89" i="7"/>
  <c r="OF95" i="7"/>
  <c r="IG95" i="7"/>
  <c r="FI98" i="7"/>
  <c r="HQ104" i="7"/>
  <c r="MJ113" i="7"/>
  <c r="UE113" i="7"/>
  <c r="BV118" i="7"/>
  <c r="FI123" i="7"/>
  <c r="AP128" i="7"/>
  <c r="QR128" i="7"/>
  <c r="FY146" i="7"/>
  <c r="G145" i="7"/>
  <c r="BS145" i="7"/>
  <c r="EE145" i="7"/>
  <c r="GQ145" i="7"/>
  <c r="HO145" i="7"/>
  <c r="KA145" i="7"/>
  <c r="MM145" i="7"/>
  <c r="OY145" i="7"/>
  <c r="OV155" i="7"/>
  <c r="GW145" i="7"/>
  <c r="MS145" i="7"/>
  <c r="PE145" i="7"/>
  <c r="VA145" i="7"/>
  <c r="TO174" i="7"/>
  <c r="MJ182" i="7"/>
  <c r="JP16" i="7"/>
  <c r="KO16" i="7"/>
  <c r="SJ16" i="7"/>
  <c r="SV16" i="7"/>
  <c r="UE17" i="7"/>
  <c r="IR16" i="7"/>
  <c r="JR16" i="7"/>
  <c r="PN16" i="7"/>
  <c r="NP29" i="7"/>
  <c r="GO29" i="7"/>
  <c r="CT16" i="7"/>
  <c r="IQ16" i="7"/>
  <c r="TZ16" i="7"/>
  <c r="AP38" i="7"/>
  <c r="DU16" i="7"/>
  <c r="OW16" i="7"/>
  <c r="FY50" i="7"/>
  <c r="QB50" i="7"/>
  <c r="BI16" i="7"/>
  <c r="KT16" i="7"/>
  <c r="LR16" i="7"/>
  <c r="RN16" i="7"/>
  <c r="MZ54" i="7"/>
  <c r="L60" i="7"/>
  <c r="BJ60" i="7"/>
  <c r="BW60" i="7"/>
  <c r="CU60" i="7"/>
  <c r="GF60" i="7"/>
  <c r="HR60" i="7"/>
  <c r="ID60" i="7"/>
  <c r="IQ60" i="7"/>
  <c r="KD60" i="7"/>
  <c r="KP60" i="7"/>
  <c r="LB60" i="7"/>
  <c r="LN60" i="7"/>
  <c r="LZ60" i="7"/>
  <c r="ML60" i="7"/>
  <c r="NJ60" i="7"/>
  <c r="OH60" i="7"/>
  <c r="PF60" i="7"/>
  <c r="PR60" i="7"/>
  <c r="QP60" i="7"/>
  <c r="RB60" i="7"/>
  <c r="RN60" i="7"/>
  <c r="SN60" i="7"/>
  <c r="TZ60" i="7"/>
  <c r="UY60" i="7"/>
  <c r="DQ60" i="7"/>
  <c r="EO60" i="7"/>
  <c r="GM60" i="7"/>
  <c r="PA60" i="7"/>
  <c r="BF65" i="7"/>
  <c r="RS65" i="7"/>
  <c r="FC60" i="7"/>
  <c r="OI60" i="7"/>
  <c r="QU60" i="7"/>
  <c r="SQ60" i="7"/>
  <c r="UM60" i="7"/>
  <c r="CW68" i="7"/>
  <c r="FA60" i="7"/>
  <c r="QK60" i="7"/>
  <c r="RI60" i="7"/>
  <c r="SG60" i="7"/>
  <c r="TE60" i="7"/>
  <c r="UC60" i="7"/>
  <c r="FI75" i="7"/>
  <c r="DM84" i="7"/>
  <c r="LT84" i="7"/>
  <c r="IG84" i="7"/>
  <c r="FI89" i="7"/>
  <c r="OV95" i="7"/>
  <c r="IW95" i="7"/>
  <c r="OF98" i="7"/>
  <c r="ES104" i="7"/>
  <c r="MZ104" i="7"/>
  <c r="BV113" i="7"/>
  <c r="SI113" i="7"/>
  <c r="CW118" i="7"/>
  <c r="SY118" i="7"/>
  <c r="MJ118" i="7"/>
  <c r="FI118" i="7"/>
  <c r="OV118" i="7"/>
  <c r="LT123" i="7"/>
  <c r="BF128" i="7"/>
  <c r="RS128" i="7"/>
  <c r="LD128" i="7"/>
  <c r="EC128" i="7"/>
  <c r="UE128" i="7"/>
  <c r="IG134" i="7"/>
  <c r="BF134" i="7"/>
  <c r="RS134" i="7"/>
  <c r="MQ145" i="7"/>
  <c r="PN145" i="7"/>
  <c r="PZ145" i="7"/>
  <c r="BV187" i="7"/>
  <c r="AM145" i="7"/>
  <c r="CY145" i="7"/>
  <c r="FK145" i="7"/>
  <c r="IU145" i="7"/>
  <c r="LG145" i="7"/>
  <c r="NS145" i="7"/>
  <c r="QE145" i="7"/>
  <c r="UM145" i="7"/>
  <c r="CW164" i="7"/>
  <c r="SY164" i="7"/>
  <c r="MZ164" i="7"/>
  <c r="LM145" i="7"/>
  <c r="NY145" i="7"/>
  <c r="QK145" i="7"/>
  <c r="EC174" i="7"/>
  <c r="MJ174" i="7"/>
  <c r="FY174" i="7"/>
  <c r="Z174" i="7"/>
  <c r="NP187" i="7"/>
  <c r="QB187" i="7"/>
  <c r="X199" i="7"/>
  <c r="X198" i="7" s="1"/>
  <c r="DH199" i="7"/>
  <c r="DH198" i="7" s="1"/>
  <c r="ET199" i="7"/>
  <c r="ET198" i="7" s="1"/>
  <c r="GR199" i="7"/>
  <c r="GR198" i="7" s="1"/>
  <c r="HP199" i="7"/>
  <c r="HP198" i="7" s="1"/>
  <c r="VE207" i="7"/>
  <c r="E206" i="7"/>
  <c r="DB213" i="7"/>
  <c r="FN213" i="7"/>
  <c r="HF145" i="7"/>
  <c r="HS145" i="7"/>
  <c r="IR145" i="7"/>
  <c r="JR145" i="7"/>
  <c r="KE145" i="7"/>
  <c r="LC145" i="7"/>
  <c r="MB145" i="7"/>
  <c r="OL145" i="7"/>
  <c r="OX145" i="7"/>
  <c r="PJ145" i="7"/>
  <c r="QI145" i="7"/>
  <c r="RH145" i="7"/>
  <c r="ST145" i="7"/>
  <c r="TT145" i="7"/>
  <c r="E146" i="7"/>
  <c r="VE146" i="7" s="1"/>
  <c r="GO146" i="7"/>
  <c r="BV146" i="7"/>
  <c r="SI146" i="7"/>
  <c r="BC145" i="7"/>
  <c r="DO145" i="7"/>
  <c r="GA145" i="7"/>
  <c r="JK145" i="7"/>
  <c r="LW145" i="7"/>
  <c r="OI145" i="7"/>
  <c r="QU145" i="7"/>
  <c r="MZ155" i="7"/>
  <c r="FY155" i="7"/>
  <c r="AP164" i="7"/>
  <c r="QR164" i="7"/>
  <c r="LD164" i="7"/>
  <c r="AC145" i="7"/>
  <c r="BA145" i="7"/>
  <c r="BY145" i="7"/>
  <c r="GG145" i="7"/>
  <c r="MC145" i="7"/>
  <c r="OO145" i="7"/>
  <c r="RA145" i="7"/>
  <c r="KC170" i="7"/>
  <c r="QB174" i="7"/>
  <c r="Z182" i="7"/>
  <c r="BF182" i="7"/>
  <c r="JM182" i="7"/>
  <c r="NP182" i="7"/>
  <c r="FY187" i="7"/>
  <c r="IW187" i="7"/>
  <c r="FC199" i="7"/>
  <c r="FC198" i="7" s="1"/>
  <c r="NG199" i="7"/>
  <c r="NG198" i="7" s="1"/>
  <c r="OG199" i="7"/>
  <c r="OG198" i="7" s="1"/>
  <c r="KR199" i="7"/>
  <c r="KR198" i="7" s="1"/>
  <c r="Z209" i="7"/>
  <c r="IG209" i="7"/>
  <c r="GM213" i="7"/>
  <c r="FI164" i="7"/>
  <c r="EK145" i="7"/>
  <c r="IS145" i="7"/>
  <c r="LE145" i="7"/>
  <c r="NQ145" i="7"/>
  <c r="QC145" i="7"/>
  <c r="TM145" i="7"/>
  <c r="GO174" i="7"/>
  <c r="OV174" i="7"/>
  <c r="AP174" i="7"/>
  <c r="IW174" i="7"/>
  <c r="QR174" i="7"/>
  <c r="UE174" i="7"/>
  <c r="AP182" i="7"/>
  <c r="QR182" i="7"/>
  <c r="OV187" i="7"/>
  <c r="LD187" i="7"/>
  <c r="EC200" i="7"/>
  <c r="MJ200" i="7"/>
  <c r="BF200" i="7"/>
  <c r="GB213" i="7"/>
  <c r="HM213" i="7"/>
  <c r="MS213" i="7"/>
  <c r="MS212" i="7" s="1"/>
  <c r="CW216" i="7"/>
  <c r="MD145" i="7"/>
  <c r="MP145" i="7"/>
  <c r="NO145" i="7"/>
  <c r="ON145" i="7"/>
  <c r="QX145" i="7"/>
  <c r="RJ145" i="7"/>
  <c r="RW145" i="7"/>
  <c r="SV145" i="7"/>
  <c r="TV145" i="7"/>
  <c r="UI145" i="7"/>
  <c r="UI15" i="7" s="1"/>
  <c r="Z146" i="7"/>
  <c r="IG146" i="7"/>
  <c r="CQ145" i="7"/>
  <c r="FC145" i="7"/>
  <c r="KY145" i="7"/>
  <c r="NK145" i="7"/>
  <c r="PW145" i="7"/>
  <c r="TG145" i="7"/>
  <c r="OF155" i="7"/>
  <c r="CW155" i="7"/>
  <c r="SY155" i="7"/>
  <c r="OF164" i="7"/>
  <c r="HU145" i="7"/>
  <c r="KG145" i="7"/>
  <c r="SO145" i="7"/>
  <c r="LT170" i="7"/>
  <c r="TO170" i="7"/>
  <c r="NP170" i="7"/>
  <c r="GO170" i="7"/>
  <c r="HQ174" i="7"/>
  <c r="BF174" i="7"/>
  <c r="RS174" i="7"/>
  <c r="GE199" i="7"/>
  <c r="GE198" i="7" s="1"/>
  <c r="JY199" i="7"/>
  <c r="JY198" i="7" s="1"/>
  <c r="KL199" i="7"/>
  <c r="KL198" i="7" s="1"/>
  <c r="QB200" i="7"/>
  <c r="DN199" i="7"/>
  <c r="DN198" i="7" s="1"/>
  <c r="FL199" i="7"/>
  <c r="FL198" i="7" s="1"/>
  <c r="GJ199" i="7"/>
  <c r="GJ198" i="7" s="1"/>
  <c r="PP199" i="7"/>
  <c r="PP198" i="7" s="1"/>
  <c r="SZ199" i="7"/>
  <c r="SZ198" i="7" s="1"/>
  <c r="FI200" i="7"/>
  <c r="NP200" i="7"/>
  <c r="BD199" i="7"/>
  <c r="BD198" i="7" s="1"/>
  <c r="OR199" i="7"/>
  <c r="OR198" i="7" s="1"/>
  <c r="QD199" i="7"/>
  <c r="QD198" i="7" s="1"/>
  <c r="UE216" i="7"/>
  <c r="OP145" i="7"/>
  <c r="PB145" i="7"/>
  <c r="QA145" i="7"/>
  <c r="QZ145" i="7"/>
  <c r="SL145" i="7"/>
  <c r="SX145" i="7"/>
  <c r="TK145" i="7"/>
  <c r="BF146" i="7"/>
  <c r="JM146" i="7"/>
  <c r="RS146" i="7"/>
  <c r="MZ146" i="7"/>
  <c r="AU145" i="7"/>
  <c r="JC145" i="7"/>
  <c r="RK145" i="7"/>
  <c r="J155" i="7"/>
  <c r="HQ155" i="7"/>
  <c r="PL155" i="7"/>
  <c r="KC155" i="7"/>
  <c r="LT164" i="7"/>
  <c r="U145" i="7"/>
  <c r="AS145" i="7"/>
  <c r="BQ145" i="7"/>
  <c r="CO145" i="7"/>
  <c r="FA145" i="7"/>
  <c r="JI145" i="7"/>
  <c r="LU145" i="7"/>
  <c r="OG145" i="7"/>
  <c r="QS145" i="7"/>
  <c r="RQ145" i="7"/>
  <c r="UC145" i="7"/>
  <c r="ES170" i="7"/>
  <c r="MZ170" i="7"/>
  <c r="LD174" i="7"/>
  <c r="OF174" i="7"/>
  <c r="UE182" i="7"/>
  <c r="QR187" i="7"/>
  <c r="KC187" i="7"/>
  <c r="PL200" i="7"/>
  <c r="AF199" i="7"/>
  <c r="AF198" i="7" s="1"/>
  <c r="DP199" i="7"/>
  <c r="DP198" i="7" s="1"/>
  <c r="FN199" i="7"/>
  <c r="FN198" i="7" s="1"/>
  <c r="FZ199" i="7"/>
  <c r="FZ198" i="7" s="1"/>
  <c r="JJ199" i="7"/>
  <c r="JJ198" i="7" s="1"/>
  <c r="LV199" i="7"/>
  <c r="LV198" i="7" s="1"/>
  <c r="TN199" i="7"/>
  <c r="TN198" i="7" s="1"/>
  <c r="DM206" i="7"/>
  <c r="LT206" i="7"/>
  <c r="MI213" i="7"/>
  <c r="UY213" i="7"/>
  <c r="QS213" i="7"/>
  <c r="QS212" i="7" s="1"/>
  <c r="RQ213" i="7"/>
  <c r="OD145" i="7"/>
  <c r="PC145" i="7"/>
  <c r="RZ145" i="7"/>
  <c r="UL145" i="7"/>
  <c r="UX145" i="7"/>
  <c r="KC146" i="7"/>
  <c r="DM146" i="7"/>
  <c r="TO146" i="7"/>
  <c r="DG145" i="7"/>
  <c r="FS145" i="7"/>
  <c r="LO145" i="7"/>
  <c r="OA145" i="7"/>
  <c r="QM145" i="7"/>
  <c r="UU145" i="7"/>
  <c r="BV164" i="7"/>
  <c r="SI164" i="7"/>
  <c r="MJ164" i="7"/>
  <c r="IK145" i="7"/>
  <c r="TE145" i="7"/>
  <c r="JM174" i="7"/>
  <c r="DM174" i="7"/>
  <c r="LT174" i="7"/>
  <c r="LT182" i="7"/>
  <c r="OV182" i="7"/>
  <c r="MJ187" i="7"/>
  <c r="M199" i="7"/>
  <c r="M198" i="7" s="1"/>
  <c r="Y199" i="7"/>
  <c r="Y198" i="7" s="1"/>
  <c r="AY199" i="7"/>
  <c r="AY198" i="7" s="1"/>
  <c r="EI199" i="7"/>
  <c r="EI198" i="7" s="1"/>
  <c r="QK199" i="7"/>
  <c r="QK198" i="7" s="1"/>
  <c r="SU199" i="7"/>
  <c r="SU198" i="7" s="1"/>
  <c r="TW145" i="7"/>
  <c r="AP155" i="7"/>
  <c r="QR155" i="7"/>
  <c r="KW145" i="7"/>
  <c r="NI145" i="7"/>
  <c r="PU145" i="7"/>
  <c r="OF170" i="7"/>
  <c r="RS170" i="7"/>
  <c r="BV174" i="7"/>
  <c r="KC174" i="7"/>
  <c r="SI187" i="7"/>
  <c r="DM187" i="7"/>
  <c r="TO187" i="7"/>
  <c r="AA199" i="7"/>
  <c r="AA198" i="7" s="1"/>
  <c r="AM199" i="7"/>
  <c r="AM198" i="7" s="1"/>
  <c r="DW199" i="7"/>
  <c r="DW198" i="7" s="1"/>
  <c r="OM199" i="7"/>
  <c r="OM198" i="7" s="1"/>
  <c r="GB199" i="7"/>
  <c r="GB198" i="7" s="1"/>
  <c r="JL199" i="7"/>
  <c r="JL198" i="7" s="1"/>
  <c r="MZ206" i="7"/>
  <c r="KL145" i="7"/>
  <c r="KX145" i="7"/>
  <c r="LJ145" i="7"/>
  <c r="MI145" i="7"/>
  <c r="NH145" i="7"/>
  <c r="PR145" i="7"/>
  <c r="QD145" i="7"/>
  <c r="QP145" i="7"/>
  <c r="RO145" i="7"/>
  <c r="TB145" i="7"/>
  <c r="TN145" i="7"/>
  <c r="UA145" i="7"/>
  <c r="UZ145" i="7"/>
  <c r="AP146" i="7"/>
  <c r="QR146" i="7"/>
  <c r="BK145" i="7"/>
  <c r="HG145" i="7"/>
  <c r="JS145" i="7"/>
  <c r="SA145" i="7"/>
  <c r="BF155" i="7"/>
  <c r="RS155" i="7"/>
  <c r="LD155" i="7"/>
  <c r="EC155" i="7"/>
  <c r="UE155" i="7"/>
  <c r="RS164" i="7"/>
  <c r="J164" i="7"/>
  <c r="PL164" i="7"/>
  <c r="DE145" i="7"/>
  <c r="HM145" i="7"/>
  <c r="JY145" i="7"/>
  <c r="MK145" i="7"/>
  <c r="OW145" i="7"/>
  <c r="SG145" i="7"/>
  <c r="US145" i="7"/>
  <c r="E170" i="7"/>
  <c r="VE170" i="7" s="1"/>
  <c r="OV170" i="7"/>
  <c r="IW170" i="7"/>
  <c r="CW174" i="7"/>
  <c r="SY174" i="7"/>
  <c r="IG182" i="7"/>
  <c r="HU199" i="7"/>
  <c r="HU198" i="7" s="1"/>
  <c r="OA199" i="7"/>
  <c r="OA198" i="7" s="1"/>
  <c r="AV199" i="7"/>
  <c r="AV198" i="7" s="1"/>
  <c r="DF199" i="7"/>
  <c r="DF198" i="7" s="1"/>
  <c r="EF199" i="7"/>
  <c r="EF198" i="7" s="1"/>
  <c r="FD199" i="7"/>
  <c r="FD198" i="7" s="1"/>
  <c r="GP199" i="7"/>
  <c r="GP198" i="7" s="1"/>
  <c r="HN199" i="7"/>
  <c r="HN198" i="7" s="1"/>
  <c r="IN199" i="7"/>
  <c r="IN198" i="7" s="1"/>
  <c r="PI213" i="7"/>
  <c r="TQ213" i="7"/>
  <c r="TQ212" i="7" s="1"/>
  <c r="OH145" i="7"/>
  <c r="OT145" i="7"/>
  <c r="PF145" i="7"/>
  <c r="PS145" i="7"/>
  <c r="QQ145" i="7"/>
  <c r="RP145" i="7"/>
  <c r="SP145" i="7"/>
  <c r="TC145" i="7"/>
  <c r="UB145" i="7"/>
  <c r="EC146" i="7"/>
  <c r="UE146" i="7"/>
  <c r="DW145" i="7"/>
  <c r="GI145" i="7"/>
  <c r="ME145" i="7"/>
  <c r="OQ145" i="7"/>
  <c r="RC145" i="7"/>
  <c r="BV155" i="7"/>
  <c r="ES155" i="7"/>
  <c r="FY164" i="7"/>
  <c r="QB164" i="7"/>
  <c r="M145" i="7"/>
  <c r="AK145" i="7"/>
  <c r="BI145" i="7"/>
  <c r="CG145" i="7"/>
  <c r="FQ145" i="7"/>
  <c r="JA145" i="7"/>
  <c r="RI145" i="7"/>
  <c r="TU145" i="7"/>
  <c r="PL170" i="7"/>
  <c r="J174" i="7"/>
  <c r="PL174" i="7"/>
  <c r="SY182" i="7"/>
  <c r="LT187" i="7"/>
  <c r="HQ187" i="7"/>
  <c r="MC199" i="7"/>
  <c r="MC198" i="7" s="1"/>
  <c r="BJ199" i="7"/>
  <c r="BJ198" i="7" s="1"/>
  <c r="CH199" i="7"/>
  <c r="CH198" i="7" s="1"/>
  <c r="FR199" i="7"/>
  <c r="FR198" i="7" s="1"/>
  <c r="BA213" i="7"/>
  <c r="EK213" i="7"/>
  <c r="EK212" i="7" s="1"/>
  <c r="PV213" i="7"/>
  <c r="QV213" i="7"/>
  <c r="RS216" i="7"/>
  <c r="O199" i="7"/>
  <c r="O198" i="7" s="1"/>
  <c r="BA199" i="7"/>
  <c r="BA198" i="7" s="1"/>
  <c r="CA199" i="7"/>
  <c r="CA198" i="7" s="1"/>
  <c r="CM199" i="7"/>
  <c r="CM198" i="7" s="1"/>
  <c r="CY199" i="7"/>
  <c r="CY198" i="7" s="1"/>
  <c r="DK199" i="7"/>
  <c r="DK198" i="7" s="1"/>
  <c r="IQ199" i="7"/>
  <c r="IQ198" i="7" s="1"/>
  <c r="KO199" i="7"/>
  <c r="KO198" i="7" s="1"/>
  <c r="NK199" i="7"/>
  <c r="NK198" i="7" s="1"/>
  <c r="PU199" i="7"/>
  <c r="PU198" i="7" s="1"/>
  <c r="TC199" i="7"/>
  <c r="TC198" i="7" s="1"/>
  <c r="LT200" i="7"/>
  <c r="ES200" i="7"/>
  <c r="V199" i="7"/>
  <c r="V198" i="7" s="1"/>
  <c r="BT199" i="7"/>
  <c r="BT198" i="7" s="1"/>
  <c r="CR199" i="7"/>
  <c r="CR198" i="7" s="1"/>
  <c r="ED199" i="7"/>
  <c r="ED198" i="7" s="1"/>
  <c r="FB199" i="7"/>
  <c r="FB198" i="7" s="1"/>
  <c r="GZ199" i="7"/>
  <c r="GZ198" i="7" s="1"/>
  <c r="HX199" i="7"/>
  <c r="HX198" i="7" s="1"/>
  <c r="LH199" i="7"/>
  <c r="LH198" i="7" s="1"/>
  <c r="MF199" i="7"/>
  <c r="MF198" i="7" s="1"/>
  <c r="NR199" i="7"/>
  <c r="NR198" i="7" s="1"/>
  <c r="OP199" i="7"/>
  <c r="OP198" i="7" s="1"/>
  <c r="QN199" i="7"/>
  <c r="QN198" i="7" s="1"/>
  <c r="RZ199" i="7"/>
  <c r="RZ198" i="7" s="1"/>
  <c r="SX199" i="7"/>
  <c r="SX198" i="7" s="1"/>
  <c r="UV199" i="7"/>
  <c r="UV198" i="7" s="1"/>
  <c r="QR206" i="7"/>
  <c r="LD206" i="7"/>
  <c r="OF209" i="7"/>
  <c r="PL209" i="7"/>
  <c r="BB213" i="7"/>
  <c r="DA213" i="7"/>
  <c r="FX213" i="7"/>
  <c r="IT213" i="7"/>
  <c r="KP213" i="7"/>
  <c r="LN213" i="7"/>
  <c r="NX213" i="7"/>
  <c r="PH213" i="7"/>
  <c r="PT213" i="7"/>
  <c r="QF213" i="7"/>
  <c r="RP213" i="7"/>
  <c r="RP212" i="7" s="1"/>
  <c r="TN213" i="7"/>
  <c r="UL213" i="7"/>
  <c r="Y213" i="7"/>
  <c r="EJ213" i="7"/>
  <c r="GV213" i="7"/>
  <c r="R213" i="7"/>
  <c r="CB213" i="7"/>
  <c r="DZ213" i="7"/>
  <c r="GL213" i="7"/>
  <c r="IX213" i="7"/>
  <c r="MH213" i="7"/>
  <c r="OT213" i="7"/>
  <c r="RF213" i="7"/>
  <c r="TR213" i="7"/>
  <c r="T213" i="7"/>
  <c r="BE213" i="7"/>
  <c r="EO213" i="7"/>
  <c r="FB213" i="7"/>
  <c r="GA213" i="7"/>
  <c r="HL213" i="7"/>
  <c r="RT213" i="7"/>
  <c r="SF213" i="7"/>
  <c r="MJ216" i="7"/>
  <c r="FI216" i="7"/>
  <c r="EP213" i="7"/>
  <c r="EP212" i="7" s="1"/>
  <c r="JN213" i="7"/>
  <c r="MX213" i="7"/>
  <c r="PJ213" i="7"/>
  <c r="UH213" i="7"/>
  <c r="KD243" i="7"/>
  <c r="KP243" i="7"/>
  <c r="LB243" i="7"/>
  <c r="QF199" i="7"/>
  <c r="QF198" i="7" s="1"/>
  <c r="SP199" i="7"/>
  <c r="SP198" i="7" s="1"/>
  <c r="AP209" i="7"/>
  <c r="QR209" i="7"/>
  <c r="BS213" i="7"/>
  <c r="FC213" i="7"/>
  <c r="IL213" i="7"/>
  <c r="JJ213" i="7"/>
  <c r="KH213" i="7"/>
  <c r="RH213" i="7"/>
  <c r="TF213" i="7"/>
  <c r="PU213" i="7"/>
  <c r="UC213" i="7"/>
  <c r="VA213" i="7"/>
  <c r="SY216" i="7"/>
  <c r="AH213" i="7"/>
  <c r="AH212" i="7" s="1"/>
  <c r="CR213" i="7"/>
  <c r="DR213" i="7"/>
  <c r="GD213" i="7"/>
  <c r="LZ213" i="7"/>
  <c r="OL213" i="7"/>
  <c r="PK213" i="7"/>
  <c r="QX213" i="7"/>
  <c r="UI213" i="7"/>
  <c r="G199" i="7"/>
  <c r="G198" i="7" s="1"/>
  <c r="BG199" i="7"/>
  <c r="BG198" i="7" s="1"/>
  <c r="BS199" i="7"/>
  <c r="BS198" i="7" s="1"/>
  <c r="GY199" i="7"/>
  <c r="GY198" i="7" s="1"/>
  <c r="HK199" i="7"/>
  <c r="HK198" i="7" s="1"/>
  <c r="ME199" i="7"/>
  <c r="ME198" i="7" s="1"/>
  <c r="OO199" i="7"/>
  <c r="OO198" i="7" s="1"/>
  <c r="RW199" i="7"/>
  <c r="RW198" i="7" s="1"/>
  <c r="TU199" i="7"/>
  <c r="TU198" i="7" s="1"/>
  <c r="US199" i="7"/>
  <c r="US198" i="7" s="1"/>
  <c r="AN199" i="7"/>
  <c r="AN198" i="7" s="1"/>
  <c r="CX199" i="7"/>
  <c r="CX198" i="7" s="1"/>
  <c r="DV199" i="7"/>
  <c r="DV198" i="7" s="1"/>
  <c r="FT199" i="7"/>
  <c r="FT198" i="7" s="1"/>
  <c r="JB199" i="7"/>
  <c r="JB198" i="7" s="1"/>
  <c r="KZ199" i="7"/>
  <c r="KZ198" i="7" s="1"/>
  <c r="ML199" i="7"/>
  <c r="ML198" i="7" s="1"/>
  <c r="NJ199" i="7"/>
  <c r="NJ198" i="7" s="1"/>
  <c r="PH199" i="7"/>
  <c r="PH198" i="7" s="1"/>
  <c r="QT199" i="7"/>
  <c r="QT198" i="7" s="1"/>
  <c r="RR199" i="7"/>
  <c r="RR198" i="7" s="1"/>
  <c r="TP199" i="7"/>
  <c r="TP198" i="7" s="1"/>
  <c r="EC206" i="7"/>
  <c r="MJ206" i="7"/>
  <c r="UE206" i="7"/>
  <c r="I213" i="7"/>
  <c r="V213" i="7"/>
  <c r="GC213" i="7"/>
  <c r="GP213" i="7"/>
  <c r="HN213" i="7"/>
  <c r="IM213" i="7"/>
  <c r="MR213" i="7"/>
  <c r="SH213" i="7"/>
  <c r="E216" i="7"/>
  <c r="VE216" i="7" s="1"/>
  <c r="BD213" i="7"/>
  <c r="EB213" i="7"/>
  <c r="GN213" i="7"/>
  <c r="IP213" i="7"/>
  <c r="TJ213" i="7"/>
  <c r="J200" i="7"/>
  <c r="P199" i="7"/>
  <c r="P198" i="7" s="1"/>
  <c r="BZ199" i="7"/>
  <c r="BZ198" i="7" s="1"/>
  <c r="EV199" i="7"/>
  <c r="EV198" i="7" s="1"/>
  <c r="ID199" i="7"/>
  <c r="ID198" i="7" s="1"/>
  <c r="LN199" i="7"/>
  <c r="LN198" i="7" s="1"/>
  <c r="RT199" i="7"/>
  <c r="RT198" i="7" s="1"/>
  <c r="SR199" i="7"/>
  <c r="SR198" i="7" s="1"/>
  <c r="VB199" i="7"/>
  <c r="VB198" i="7" s="1"/>
  <c r="BV209" i="7"/>
  <c r="DG213" i="7"/>
  <c r="IZ213" i="7"/>
  <c r="JX213" i="7"/>
  <c r="KJ213" i="7"/>
  <c r="KV213" i="7"/>
  <c r="LH213" i="7"/>
  <c r="PN213" i="7"/>
  <c r="TT213" i="7"/>
  <c r="UF213" i="7"/>
  <c r="UF212" i="7" s="1"/>
  <c r="UR213" i="7"/>
  <c r="VD213" i="7"/>
  <c r="FP213" i="7"/>
  <c r="JA213" i="7"/>
  <c r="RI213" i="7"/>
  <c r="RI212" i="7" s="1"/>
  <c r="SG213" i="7"/>
  <c r="SG212" i="7" s="1"/>
  <c r="J216" i="7"/>
  <c r="CT213" i="7"/>
  <c r="FF213" i="7"/>
  <c r="HR213" i="7"/>
  <c r="KD213" i="7"/>
  <c r="CS243" i="7"/>
  <c r="CS212" i="7" s="1"/>
  <c r="LN243" i="7"/>
  <c r="IY199" i="7"/>
  <c r="IY198" i="7" s="1"/>
  <c r="JK199" i="7"/>
  <c r="JK198" i="7" s="1"/>
  <c r="JW199" i="7"/>
  <c r="JW198" i="7" s="1"/>
  <c r="LU199" i="7"/>
  <c r="LU198" i="7" s="1"/>
  <c r="MS199" i="7"/>
  <c r="MS198" i="7" s="1"/>
  <c r="OQ199" i="7"/>
  <c r="OQ198" i="7" s="1"/>
  <c r="PC199" i="7"/>
  <c r="PC198" i="7" s="1"/>
  <c r="RA199" i="7"/>
  <c r="RA198" i="7" s="1"/>
  <c r="RY199" i="7"/>
  <c r="RY198" i="7" s="1"/>
  <c r="TW199" i="7"/>
  <c r="TW198" i="7" s="1"/>
  <c r="UI199" i="7"/>
  <c r="UI198" i="7" s="1"/>
  <c r="UU199" i="7"/>
  <c r="UU198" i="7" s="1"/>
  <c r="Z200" i="7"/>
  <c r="AD199" i="7"/>
  <c r="AD198" i="7" s="1"/>
  <c r="BB199" i="7"/>
  <c r="BB198" i="7" s="1"/>
  <c r="CZ199" i="7"/>
  <c r="CZ198" i="7" s="1"/>
  <c r="DX199" i="7"/>
  <c r="DX198" i="7" s="1"/>
  <c r="FJ199" i="7"/>
  <c r="FJ198" i="7" s="1"/>
  <c r="GH199" i="7"/>
  <c r="GH198" i="7" s="1"/>
  <c r="JD199" i="7"/>
  <c r="JD198" i="7" s="1"/>
  <c r="KP199" i="7"/>
  <c r="KP198" i="7" s="1"/>
  <c r="MN199" i="7"/>
  <c r="MN198" i="7" s="1"/>
  <c r="NL199" i="7"/>
  <c r="NL198" i="7" s="1"/>
  <c r="OX199" i="7"/>
  <c r="OX198" i="7" s="1"/>
  <c r="PV199" i="7"/>
  <c r="PV198" i="7" s="1"/>
  <c r="QV199" i="7"/>
  <c r="QV198" i="7" s="1"/>
  <c r="TF199" i="7"/>
  <c r="TF198" i="7" s="1"/>
  <c r="UD199" i="7"/>
  <c r="UD198" i="7" s="1"/>
  <c r="NP206" i="7"/>
  <c r="EG213" i="7"/>
  <c r="ET213" i="7"/>
  <c r="FS213" i="7"/>
  <c r="GR213" i="7"/>
  <c r="HD213" i="7"/>
  <c r="HP213" i="7"/>
  <c r="MT213" i="7"/>
  <c r="QM213" i="7"/>
  <c r="SV213" i="7"/>
  <c r="SV212" i="7" s="1"/>
  <c r="CF213" i="7"/>
  <c r="GO216" i="7"/>
  <c r="Z216" i="7"/>
  <c r="EH213" i="7"/>
  <c r="GT213" i="7"/>
  <c r="MP213" i="7"/>
  <c r="MP212" i="7" s="1"/>
  <c r="PB213" i="7"/>
  <c r="UX213" i="7"/>
  <c r="JF243" i="7"/>
  <c r="SY244" i="7"/>
  <c r="AV243" i="7"/>
  <c r="QC199" i="7"/>
  <c r="QC198" i="7" s="1"/>
  <c r="SM199" i="7"/>
  <c r="SM198" i="7" s="1"/>
  <c r="TK199" i="7"/>
  <c r="TK198" i="7" s="1"/>
  <c r="AP200" i="7"/>
  <c r="QR200" i="7"/>
  <c r="KC200" i="7"/>
  <c r="DM200" i="7"/>
  <c r="TO200" i="7"/>
  <c r="F199" i="7"/>
  <c r="F198" i="7" s="1"/>
  <c r="CB199" i="7"/>
  <c r="CB198" i="7" s="1"/>
  <c r="EL199" i="7"/>
  <c r="EL198" i="7" s="1"/>
  <c r="HH199" i="7"/>
  <c r="HH198" i="7" s="1"/>
  <c r="IF199" i="7"/>
  <c r="IF198" i="7" s="1"/>
  <c r="JR199" i="7"/>
  <c r="JR198" i="7" s="1"/>
  <c r="LP199" i="7"/>
  <c r="LP198" i="7" s="1"/>
  <c r="NZ199" i="7"/>
  <c r="NZ198" i="7" s="1"/>
  <c r="SH199" i="7"/>
  <c r="SH198" i="7" s="1"/>
  <c r="UF199" i="7"/>
  <c r="UF198" i="7" s="1"/>
  <c r="VD199" i="7"/>
  <c r="VD198" i="7" s="1"/>
  <c r="Z206" i="7"/>
  <c r="QB206" i="7"/>
  <c r="LT209" i="7"/>
  <c r="EU213" i="7"/>
  <c r="EU212" i="7" s="1"/>
  <c r="GF213" i="7"/>
  <c r="JB213" i="7"/>
  <c r="JZ213" i="7"/>
  <c r="KX213" i="7"/>
  <c r="LV213" i="7"/>
  <c r="NT213" i="7"/>
  <c r="QZ213" i="7"/>
  <c r="RL213" i="7"/>
  <c r="TV213" i="7"/>
  <c r="UT213" i="7"/>
  <c r="ER213" i="7"/>
  <c r="TU213" i="7"/>
  <c r="US213" i="7"/>
  <c r="TO216" i="7"/>
  <c r="JF213" i="7"/>
  <c r="RN213" i="7"/>
  <c r="TZ213" i="7"/>
  <c r="AP225" i="7"/>
  <c r="QD243" i="7"/>
  <c r="J262" i="7"/>
  <c r="GD243" i="7"/>
  <c r="N213" i="7"/>
  <c r="AA213" i="7"/>
  <c r="AM213" i="7"/>
  <c r="MV213" i="7"/>
  <c r="DJ213" i="7"/>
  <c r="FV213" i="7"/>
  <c r="LR213" i="7"/>
  <c r="OD213" i="7"/>
  <c r="QP213" i="7"/>
  <c r="QP212" i="7" s="1"/>
  <c r="TB213" i="7"/>
  <c r="NF243" i="7"/>
  <c r="OE243" i="7"/>
  <c r="KM199" i="7"/>
  <c r="KM198" i="7" s="1"/>
  <c r="KY199" i="7"/>
  <c r="KY198" i="7" s="1"/>
  <c r="LK199" i="7"/>
  <c r="LK198" i="7" s="1"/>
  <c r="NI199" i="7"/>
  <c r="NI198" i="7" s="1"/>
  <c r="PS199" i="7"/>
  <c r="PS198" i="7" s="1"/>
  <c r="QE199" i="7"/>
  <c r="QE198" i="7" s="1"/>
  <c r="QQ199" i="7"/>
  <c r="QQ198" i="7" s="1"/>
  <c r="SO199" i="7"/>
  <c r="SO198" i="7" s="1"/>
  <c r="TM199" i="7"/>
  <c r="TM198" i="7" s="1"/>
  <c r="SI200" i="7"/>
  <c r="H199" i="7"/>
  <c r="H198" i="7" s="1"/>
  <c r="BR199" i="7"/>
  <c r="BR198" i="7" s="1"/>
  <c r="CP199" i="7"/>
  <c r="CP198" i="7" s="1"/>
  <c r="EN199" i="7"/>
  <c r="EN198" i="7" s="1"/>
  <c r="GX199" i="7"/>
  <c r="GX198" i="7" s="1"/>
  <c r="HV199" i="7"/>
  <c r="HV198" i="7" s="1"/>
  <c r="JT199" i="7"/>
  <c r="JT198" i="7" s="1"/>
  <c r="LF199" i="7"/>
  <c r="LF198" i="7" s="1"/>
  <c r="MD199" i="7"/>
  <c r="MD198" i="7" s="1"/>
  <c r="OB199" i="7"/>
  <c r="OB198" i="7" s="1"/>
  <c r="QL199" i="7"/>
  <c r="QL198" i="7" s="1"/>
  <c r="SJ199" i="7"/>
  <c r="SJ198" i="7" s="1"/>
  <c r="UT199" i="7"/>
  <c r="UT198" i="7" s="1"/>
  <c r="MZ209" i="7"/>
  <c r="CY213" i="7"/>
  <c r="JD213" i="7"/>
  <c r="LL213" i="7"/>
  <c r="OH213" i="7"/>
  <c r="PF213" i="7"/>
  <c r="OO213" i="7"/>
  <c r="RA213" i="7"/>
  <c r="RY213" i="7"/>
  <c r="SW213" i="7"/>
  <c r="DM216" i="7"/>
  <c r="MZ216" i="7"/>
  <c r="AN213" i="7"/>
  <c r="CL213" i="7"/>
  <c r="DX213" i="7"/>
  <c r="EX213" i="7"/>
  <c r="FW213" i="7"/>
  <c r="KT213" i="7"/>
  <c r="QH243" i="7"/>
  <c r="VE269" i="7"/>
  <c r="E268" i="7"/>
  <c r="VE268" i="7" s="1"/>
  <c r="RL199" i="7"/>
  <c r="RL198" i="7" s="1"/>
  <c r="TV199" i="7"/>
  <c r="TV198" i="7" s="1"/>
  <c r="KC206" i="7"/>
  <c r="P213" i="7"/>
  <c r="AO213" i="7"/>
  <c r="CA213" i="7"/>
  <c r="CA212" i="7" s="1"/>
  <c r="DL213" i="7"/>
  <c r="FK213" i="7"/>
  <c r="FK212" i="7" s="1"/>
  <c r="NJ213" i="7"/>
  <c r="PG213" i="7"/>
  <c r="QE213" i="7"/>
  <c r="SN213" i="7"/>
  <c r="SN212" i="7" s="1"/>
  <c r="BX213" i="7"/>
  <c r="CV213" i="7"/>
  <c r="LD216" i="7"/>
  <c r="EC216" i="7"/>
  <c r="BN213" i="7"/>
  <c r="HJ213" i="7"/>
  <c r="JV213" i="7"/>
  <c r="SD213" i="7"/>
  <c r="UP213" i="7"/>
  <c r="UP212" i="7" s="1"/>
  <c r="VE238" i="7"/>
  <c r="LT238" i="7"/>
  <c r="GY243" i="7"/>
  <c r="HK243" i="7"/>
  <c r="PC243" i="7"/>
  <c r="PC212" i="7" s="1"/>
  <c r="SM243" i="7"/>
  <c r="DF243" i="7"/>
  <c r="DF212" i="7" s="1"/>
  <c r="ER243" i="7"/>
  <c r="HD243" i="7"/>
  <c r="JP243" i="7"/>
  <c r="GK243" i="7"/>
  <c r="JE243" i="7"/>
  <c r="QG243" i="7"/>
  <c r="DM259" i="7"/>
  <c r="LT259" i="7"/>
  <c r="TO259" i="7"/>
  <c r="MZ259" i="7"/>
  <c r="BO243" i="7"/>
  <c r="LH243" i="7"/>
  <c r="BF262" i="7"/>
  <c r="JM262" i="7"/>
  <c r="RS262" i="7"/>
  <c r="OF268" i="7"/>
  <c r="HQ268" i="7"/>
  <c r="ES271" i="7"/>
  <c r="FY271" i="7"/>
  <c r="OV278" i="7"/>
  <c r="SI281" i="7"/>
  <c r="N287" i="7"/>
  <c r="N286" i="7" s="1"/>
  <c r="PT287" i="7"/>
  <c r="PT286" i="7" s="1"/>
  <c r="SC287" i="7"/>
  <c r="SC286" i="7" s="1"/>
  <c r="PE287" i="7"/>
  <c r="PE286" i="7" s="1"/>
  <c r="UA287" i="7"/>
  <c r="UA286" i="7" s="1"/>
  <c r="VE299" i="7"/>
  <c r="FR213" i="7"/>
  <c r="MZ238" i="7"/>
  <c r="I243" i="7"/>
  <c r="AI243" i="7"/>
  <c r="DS243" i="7"/>
  <c r="IY243" i="7"/>
  <c r="JW243" i="7"/>
  <c r="LU243" i="7"/>
  <c r="OG243" i="7"/>
  <c r="PE243" i="7"/>
  <c r="TM243" i="7"/>
  <c r="DM244" i="7"/>
  <c r="TO244" i="7"/>
  <c r="MZ244" i="7"/>
  <c r="FY244" i="7"/>
  <c r="AJ243" i="7"/>
  <c r="BJ243" i="7"/>
  <c r="HF243" i="7"/>
  <c r="IR243" i="7"/>
  <c r="JR243" i="7"/>
  <c r="SB243" i="7"/>
  <c r="TB243" i="7"/>
  <c r="TN243" i="7"/>
  <c r="UN243" i="7"/>
  <c r="ES250" i="7"/>
  <c r="FY250" i="7"/>
  <c r="BF281" i="7"/>
  <c r="RS281" i="7"/>
  <c r="LZ287" i="7"/>
  <c r="LZ286" i="7" s="1"/>
  <c r="EC305" i="7"/>
  <c r="DV213" i="7"/>
  <c r="OW213" i="7"/>
  <c r="AB213" i="7"/>
  <c r="K243" i="7"/>
  <c r="K212" i="7" s="1"/>
  <c r="W243" i="7"/>
  <c r="AW243" i="7"/>
  <c r="FQ243" i="7"/>
  <c r="IA243" i="7"/>
  <c r="MU243" i="7"/>
  <c r="UM243" i="7"/>
  <c r="UY243" i="7"/>
  <c r="MJ244" i="7"/>
  <c r="L243" i="7"/>
  <c r="L212" i="7" s="1"/>
  <c r="BX243" i="7"/>
  <c r="CV243" i="7"/>
  <c r="DV243" i="7"/>
  <c r="FH243" i="7"/>
  <c r="GH243" i="7"/>
  <c r="HT243" i="7"/>
  <c r="MB243" i="7"/>
  <c r="MB212" i="7" s="1"/>
  <c r="PT243" i="7"/>
  <c r="SP243" i="7"/>
  <c r="SP212" i="7" s="1"/>
  <c r="TP243" i="7"/>
  <c r="UO243" i="7"/>
  <c r="DM250" i="7"/>
  <c r="TO250" i="7"/>
  <c r="GO250" i="7"/>
  <c r="MO243" i="7"/>
  <c r="MO212" i="7" s="1"/>
  <c r="RU243" i="7"/>
  <c r="Z268" i="7"/>
  <c r="BF268" i="7"/>
  <c r="E271" i="7"/>
  <c r="VE271" i="7" s="1"/>
  <c r="SI271" i="7"/>
  <c r="LD278" i="7"/>
  <c r="NM287" i="7"/>
  <c r="NM286" i="7" s="1"/>
  <c r="FQ287" i="7"/>
  <c r="FQ286" i="7" s="1"/>
  <c r="IM287" i="7"/>
  <c r="IM286" i="7" s="1"/>
  <c r="KW287" i="7"/>
  <c r="KW286" i="7" s="1"/>
  <c r="RL287" i="7"/>
  <c r="RL286" i="7" s="1"/>
  <c r="NG287" i="7"/>
  <c r="NG286" i="7" s="1"/>
  <c r="FY238" i="7"/>
  <c r="GE243" i="7"/>
  <c r="GQ243" i="7"/>
  <c r="HC243" i="7"/>
  <c r="HO243" i="7"/>
  <c r="HO212" i="7" s="1"/>
  <c r="LW243" i="7"/>
  <c r="MI243" i="7"/>
  <c r="AL243" i="7"/>
  <c r="AL212" i="7" s="1"/>
  <c r="CX243" i="7"/>
  <c r="EJ243" i="7"/>
  <c r="FJ243" i="7"/>
  <c r="GV243" i="7"/>
  <c r="IT243" i="7"/>
  <c r="HY243" i="7"/>
  <c r="LQ243" i="7"/>
  <c r="OF259" i="7"/>
  <c r="BG243" i="7"/>
  <c r="LX243" i="7"/>
  <c r="EC262" i="7"/>
  <c r="MJ262" i="7"/>
  <c r="UE262" i="7"/>
  <c r="AP268" i="7"/>
  <c r="IW268" i="7"/>
  <c r="SI268" i="7"/>
  <c r="KR243" i="7"/>
  <c r="SH243" i="7"/>
  <c r="TH243" i="7"/>
  <c r="TH212" i="7" s="1"/>
  <c r="HQ271" i="7"/>
  <c r="IW271" i="7"/>
  <c r="JM278" i="7"/>
  <c r="SY281" i="7"/>
  <c r="E284" i="7"/>
  <c r="VE284" i="7" s="1"/>
  <c r="GV287" i="7"/>
  <c r="GV286" i="7" s="1"/>
  <c r="HH287" i="7"/>
  <c r="HH286" i="7" s="1"/>
  <c r="JF287" i="7"/>
  <c r="JF286" i="7" s="1"/>
  <c r="QN287" i="7"/>
  <c r="QN286" i="7" s="1"/>
  <c r="SZ287" i="7"/>
  <c r="SZ286" i="7" s="1"/>
  <c r="DM295" i="7"/>
  <c r="FY225" i="7"/>
  <c r="VE234" i="7"/>
  <c r="GH213" i="7"/>
  <c r="AY243" i="7"/>
  <c r="FS243" i="7"/>
  <c r="IC243" i="7"/>
  <c r="PU243" i="7"/>
  <c r="QU243" i="7"/>
  <c r="RG243" i="7"/>
  <c r="SE243" i="7"/>
  <c r="UC243" i="7"/>
  <c r="VA243" i="7"/>
  <c r="BZ243" i="7"/>
  <c r="BZ212" i="7" s="1"/>
  <c r="JH243" i="7"/>
  <c r="LF243" i="7"/>
  <c r="LF212" i="7" s="1"/>
  <c r="MD243" i="7"/>
  <c r="OX243" i="7"/>
  <c r="PV243" i="7"/>
  <c r="SR243" i="7"/>
  <c r="TR243" i="7"/>
  <c r="E250" i="7"/>
  <c r="VE250" i="7" s="1"/>
  <c r="CK243" i="7"/>
  <c r="CK212" i="7" s="1"/>
  <c r="DI243" i="7"/>
  <c r="PA243" i="7"/>
  <c r="BT243" i="7"/>
  <c r="CR243" i="7"/>
  <c r="PH243" i="7"/>
  <c r="VB243" i="7"/>
  <c r="ES262" i="7"/>
  <c r="FY262" i="7"/>
  <c r="FU243" i="7"/>
  <c r="FU212" i="7" s="1"/>
  <c r="HH243" i="7"/>
  <c r="HH212" i="7" s="1"/>
  <c r="OB243" i="7"/>
  <c r="OB212" i="7" s="1"/>
  <c r="TV243" i="7"/>
  <c r="IG271" i="7"/>
  <c r="BV278" i="7"/>
  <c r="SI278" i="7"/>
  <c r="DM281" i="7"/>
  <c r="TO281" i="7"/>
  <c r="MK243" i="7"/>
  <c r="IU287" i="7"/>
  <c r="IU286" i="7" s="1"/>
  <c r="AI287" i="7"/>
  <c r="AI286" i="7" s="1"/>
  <c r="BI287" i="7"/>
  <c r="BI286" i="7" s="1"/>
  <c r="IV287" i="7"/>
  <c r="IV286" i="7" s="1"/>
  <c r="LH287" i="7"/>
  <c r="LH286" i="7" s="1"/>
  <c r="VE305" i="7"/>
  <c r="AN316" i="7"/>
  <c r="LB213" i="7"/>
  <c r="NN213" i="7"/>
  <c r="PZ213" i="7"/>
  <c r="SL213" i="7"/>
  <c r="JM225" i="7"/>
  <c r="FJ213" i="7"/>
  <c r="HQ238" i="7"/>
  <c r="BF238" i="7"/>
  <c r="AA243" i="7"/>
  <c r="EI243" i="7"/>
  <c r="EI212" i="7" s="1"/>
  <c r="HE243" i="7"/>
  <c r="HE212" i="7" s="1"/>
  <c r="TE243" i="7"/>
  <c r="VE245" i="7"/>
  <c r="OF244" i="7"/>
  <c r="HQ244" i="7"/>
  <c r="AB243" i="7"/>
  <c r="DL243" i="7"/>
  <c r="EL243" i="7"/>
  <c r="FX243" i="7"/>
  <c r="IJ243" i="7"/>
  <c r="SS243" i="7"/>
  <c r="UR243" i="7"/>
  <c r="FI250" i="7"/>
  <c r="J250" i="7"/>
  <c r="HQ250" i="7"/>
  <c r="AP250" i="7"/>
  <c r="OC243" i="7"/>
  <c r="OC212" i="7" s="1"/>
  <c r="PL259" i="7"/>
  <c r="ES278" i="7"/>
  <c r="VE280" i="7"/>
  <c r="DZ287" i="7"/>
  <c r="DZ286" i="7" s="1"/>
  <c r="JC287" i="7"/>
  <c r="JC286" i="7" s="1"/>
  <c r="NY287" i="7"/>
  <c r="NY286" i="7" s="1"/>
  <c r="VE311" i="7"/>
  <c r="E310" i="7"/>
  <c r="VE310" i="7" s="1"/>
  <c r="AS213" i="7"/>
  <c r="CP213" i="7"/>
  <c r="EL213" i="7"/>
  <c r="HU213" i="7"/>
  <c r="NO213" i="7"/>
  <c r="VE236" i="7"/>
  <c r="AR213" i="7"/>
  <c r="O243" i="7"/>
  <c r="AN243" i="7"/>
  <c r="IQ243" i="7"/>
  <c r="KO243" i="7"/>
  <c r="MM243" i="7"/>
  <c r="MY243" i="7"/>
  <c r="UQ243" i="7"/>
  <c r="VC243" i="7"/>
  <c r="NP244" i="7"/>
  <c r="QB244" i="7"/>
  <c r="BB243" i="7"/>
  <c r="CN243" i="7"/>
  <c r="DN243" i="7"/>
  <c r="DN212" i="7" s="1"/>
  <c r="EZ243" i="7"/>
  <c r="FZ243" i="7"/>
  <c r="KV243" i="7"/>
  <c r="MR243" i="7"/>
  <c r="ON243" i="7"/>
  <c r="RH243" i="7"/>
  <c r="UG243" i="7"/>
  <c r="BF250" i="7"/>
  <c r="RM243" i="7"/>
  <c r="BF259" i="7"/>
  <c r="MN243" i="7"/>
  <c r="NL243" i="7"/>
  <c r="NL212" i="7" s="1"/>
  <c r="VD243" i="7"/>
  <c r="BF290" i="7"/>
  <c r="GA287" i="7"/>
  <c r="GA286" i="7" s="1"/>
  <c r="GZ287" i="7"/>
  <c r="GZ286" i="7" s="1"/>
  <c r="NT287" i="7"/>
  <c r="NT286" i="7" s="1"/>
  <c r="OR287" i="7"/>
  <c r="OR286" i="7" s="1"/>
  <c r="UN287" i="7"/>
  <c r="UN286" i="7" s="1"/>
  <c r="EE287" i="7"/>
  <c r="EE286" i="7" s="1"/>
  <c r="GU243" i="7"/>
  <c r="GU212" i="7" s="1"/>
  <c r="HG243" i="7"/>
  <c r="HG212" i="7" s="1"/>
  <c r="JQ243" i="7"/>
  <c r="JQ212" i="7" s="1"/>
  <c r="MA243" i="7"/>
  <c r="OM243" i="7"/>
  <c r="OM212" i="7" s="1"/>
  <c r="QK243" i="7"/>
  <c r="SU243" i="7"/>
  <c r="AD243" i="7"/>
  <c r="HL243" i="7"/>
  <c r="IL243" i="7"/>
  <c r="JX243" i="7"/>
  <c r="GS243" i="7"/>
  <c r="GS212" i="7" s="1"/>
  <c r="KK243" i="7"/>
  <c r="LI243" i="7"/>
  <c r="QO243" i="7"/>
  <c r="FT243" i="7"/>
  <c r="FT212" i="7" s="1"/>
  <c r="E262" i="7"/>
  <c r="VE262" i="7" s="1"/>
  <c r="GO262" i="7"/>
  <c r="SI262" i="7"/>
  <c r="DM268" i="7"/>
  <c r="TO268" i="7"/>
  <c r="KC271" i="7"/>
  <c r="DM271" i="7"/>
  <c r="TO271" i="7"/>
  <c r="MJ278" i="7"/>
  <c r="FY278" i="7"/>
  <c r="V287" i="7"/>
  <c r="V286" i="7" s="1"/>
  <c r="SL287" i="7"/>
  <c r="SL286" i="7" s="1"/>
  <c r="SX287" i="7"/>
  <c r="SX286" i="7" s="1"/>
  <c r="TW287" i="7"/>
  <c r="TW286" i="7" s="1"/>
  <c r="LC243" i="7"/>
  <c r="QY243" i="7"/>
  <c r="QY212" i="7" s="1"/>
  <c r="RK243" i="7"/>
  <c r="CP243" i="7"/>
  <c r="FB243" i="7"/>
  <c r="GN243" i="7"/>
  <c r="NR243" i="7"/>
  <c r="OP243" i="7"/>
  <c r="SJ243" i="7"/>
  <c r="JM250" i="7"/>
  <c r="CC243" i="7"/>
  <c r="DA243" i="7"/>
  <c r="TY243" i="7"/>
  <c r="TY212" i="7" s="1"/>
  <c r="CJ243" i="7"/>
  <c r="CJ212" i="7" s="1"/>
  <c r="OZ243" i="7"/>
  <c r="UT243" i="7"/>
  <c r="HQ262" i="7"/>
  <c r="BS243" i="7"/>
  <c r="BD243" i="7"/>
  <c r="GZ243" i="7"/>
  <c r="NT243" i="7"/>
  <c r="OR243" i="7"/>
  <c r="CW271" i="7"/>
  <c r="SY271" i="7"/>
  <c r="HZ287" i="7"/>
  <c r="HZ286" i="7" s="1"/>
  <c r="JK287" i="7"/>
  <c r="JK286" i="7" s="1"/>
  <c r="MG287" i="7"/>
  <c r="MG286" i="7" s="1"/>
  <c r="LS213" i="7"/>
  <c r="LS212" i="7" s="1"/>
  <c r="NF213" i="7"/>
  <c r="OR213" i="7"/>
  <c r="PR213" i="7"/>
  <c r="PR212" i="7" s="1"/>
  <c r="QQ213" i="7"/>
  <c r="QQ212" i="7" s="1"/>
  <c r="TP213" i="7"/>
  <c r="EC225" i="7"/>
  <c r="UE225" i="7"/>
  <c r="BV238" i="7"/>
  <c r="MJ238" i="7"/>
  <c r="JS243" i="7"/>
  <c r="MC243" i="7"/>
  <c r="NO243" i="7"/>
  <c r="OO243" i="7"/>
  <c r="SW243" i="7"/>
  <c r="IW244" i="7"/>
  <c r="SI244" i="7"/>
  <c r="BR243" i="7"/>
  <c r="DD243" i="7"/>
  <c r="DD212" i="7" s="1"/>
  <c r="ED243" i="7"/>
  <c r="FP243" i="7"/>
  <c r="HN243" i="7"/>
  <c r="JZ243" i="7"/>
  <c r="RX243" i="7"/>
  <c r="RX212" i="7" s="1"/>
  <c r="UJ243" i="7"/>
  <c r="Z250" i="7"/>
  <c r="BV250" i="7"/>
  <c r="KC250" i="7"/>
  <c r="SI250" i="7"/>
  <c r="NU243" i="7"/>
  <c r="NU212" i="7" s="1"/>
  <c r="OV271" i="7"/>
  <c r="NP278" i="7"/>
  <c r="J278" i="7"/>
  <c r="E281" i="7"/>
  <c r="VE281" i="7" s="1"/>
  <c r="GO281" i="7"/>
  <c r="GP287" i="7"/>
  <c r="GP286" i="7" s="1"/>
  <c r="HN287" i="7"/>
  <c r="HN286" i="7" s="1"/>
  <c r="MJ301" i="7"/>
  <c r="FY301" i="7"/>
  <c r="OF301" i="7"/>
  <c r="BF305" i="7"/>
  <c r="JM305" i="7"/>
  <c r="RS305" i="7"/>
  <c r="ED213" i="7"/>
  <c r="NG213" i="7"/>
  <c r="PE213" i="7"/>
  <c r="AJ213" i="7"/>
  <c r="CH213" i="7"/>
  <c r="IB213" i="7"/>
  <c r="AF243" i="7"/>
  <c r="BE243" i="7"/>
  <c r="DC243" i="7"/>
  <c r="QA243" i="7"/>
  <c r="RA243" i="7"/>
  <c r="RY243" i="7"/>
  <c r="TW243" i="7"/>
  <c r="UI243" i="7"/>
  <c r="UU243" i="7"/>
  <c r="BF244" i="7"/>
  <c r="T243" i="7"/>
  <c r="AT243" i="7"/>
  <c r="CF243" i="7"/>
  <c r="IB243" i="7"/>
  <c r="KN243" i="7"/>
  <c r="LL243" i="7"/>
  <c r="NH243" i="7"/>
  <c r="PD243" i="7"/>
  <c r="PD212" i="7" s="1"/>
  <c r="QZ243" i="7"/>
  <c r="SX243" i="7"/>
  <c r="SX212" i="7" s="1"/>
  <c r="TX243" i="7"/>
  <c r="IW250" i="7"/>
  <c r="MW243" i="7"/>
  <c r="GJ243" i="7"/>
  <c r="ND243" i="7"/>
  <c r="UV243" i="7"/>
  <c r="UV212" i="7" s="1"/>
  <c r="EC271" i="7"/>
  <c r="UE271" i="7"/>
  <c r="EF287" i="7"/>
  <c r="EF286" i="7" s="1"/>
  <c r="ER287" i="7"/>
  <c r="ER286" i="7" s="1"/>
  <c r="KM287" i="7"/>
  <c r="KM286" i="7" s="1"/>
  <c r="KY287" i="7"/>
  <c r="KY286" i="7" s="1"/>
  <c r="TB287" i="7"/>
  <c r="TB286" i="7" s="1"/>
  <c r="CW290" i="7"/>
  <c r="LD290" i="7"/>
  <c r="SY290" i="7"/>
  <c r="EC290" i="7"/>
  <c r="MJ290" i="7"/>
  <c r="UE290" i="7"/>
  <c r="FI290" i="7"/>
  <c r="NP290" i="7"/>
  <c r="VE294" i="7"/>
  <c r="E290" i="7"/>
  <c r="VE290" i="7" s="1"/>
  <c r="GU287" i="7"/>
  <c r="GU286" i="7" s="1"/>
  <c r="F287" i="7"/>
  <c r="F286" i="7" s="1"/>
  <c r="R287" i="7"/>
  <c r="R286" i="7" s="1"/>
  <c r="BN287" i="7"/>
  <c r="BN286" i="7" s="1"/>
  <c r="BZ287" i="7"/>
  <c r="BZ286" i="7" s="1"/>
  <c r="CL287" i="7"/>
  <c r="CL286" i="7" s="1"/>
  <c r="EJ287" i="7"/>
  <c r="EJ286" i="7" s="1"/>
  <c r="FJ287" i="7"/>
  <c r="FJ286" i="7" s="1"/>
  <c r="FV287" i="7"/>
  <c r="FV286" i="7" s="1"/>
  <c r="GH287" i="7"/>
  <c r="GH286" i="7" s="1"/>
  <c r="HT287" i="7"/>
  <c r="HT286" i="7" s="1"/>
  <c r="SD287" i="7"/>
  <c r="SD286" i="7" s="1"/>
  <c r="SP287" i="7"/>
  <c r="SP286" i="7" s="1"/>
  <c r="UZ287" i="7"/>
  <c r="UZ286" i="7" s="1"/>
  <c r="BO287" i="7"/>
  <c r="BO286" i="7" s="1"/>
  <c r="OW287" i="7"/>
  <c r="OW286" i="7" s="1"/>
  <c r="LX287" i="7"/>
  <c r="LX286" i="7" s="1"/>
  <c r="QF287" i="7"/>
  <c r="QF286" i="7" s="1"/>
  <c r="RD287" i="7"/>
  <c r="RD286" i="7" s="1"/>
  <c r="CW295" i="7"/>
  <c r="SY295" i="7"/>
  <c r="TO301" i="7"/>
  <c r="HQ312" i="7"/>
  <c r="PL312" i="7"/>
  <c r="AP312" i="7"/>
  <c r="KT317" i="7"/>
  <c r="KT316" i="7" s="1"/>
  <c r="KT315" i="7" s="1"/>
  <c r="SN317" i="7"/>
  <c r="SN316" i="7" s="1"/>
  <c r="BZ317" i="7"/>
  <c r="BZ316" i="7" s="1"/>
  <c r="T287" i="7"/>
  <c r="T286" i="7" s="1"/>
  <c r="AR287" i="7"/>
  <c r="AR286" i="7" s="1"/>
  <c r="BP287" i="7"/>
  <c r="BP286" i="7" s="1"/>
  <c r="CN287" i="7"/>
  <c r="CN286" i="7" s="1"/>
  <c r="EL287" i="7"/>
  <c r="EL286" i="7" s="1"/>
  <c r="FX287" i="7"/>
  <c r="FX286" i="7" s="1"/>
  <c r="NB287" i="7"/>
  <c r="NB286" i="7" s="1"/>
  <c r="NN287" i="7"/>
  <c r="NN286" i="7" s="1"/>
  <c r="OL287" i="7"/>
  <c r="OL286" i="7" s="1"/>
  <c r="SF287" i="7"/>
  <c r="SF286" i="7" s="1"/>
  <c r="UP287" i="7"/>
  <c r="UP286" i="7" s="1"/>
  <c r="VB287" i="7"/>
  <c r="VB286" i="7" s="1"/>
  <c r="BQ287" i="7"/>
  <c r="BQ286" i="7" s="1"/>
  <c r="HP287" i="7"/>
  <c r="HP286" i="7" s="1"/>
  <c r="OJ287" i="7"/>
  <c r="OJ286" i="7" s="1"/>
  <c r="TP287" i="7"/>
  <c r="TP286" i="7" s="1"/>
  <c r="EC295" i="7"/>
  <c r="MJ295" i="7"/>
  <c r="UE295" i="7"/>
  <c r="FY295" i="7"/>
  <c r="Z295" i="7"/>
  <c r="JW287" i="7"/>
  <c r="JW286" i="7" s="1"/>
  <c r="MJ305" i="7"/>
  <c r="UE305" i="7"/>
  <c r="NP305" i="7"/>
  <c r="EP317" i="7"/>
  <c r="EP316" i="7" s="1"/>
  <c r="EP315" i="7" s="1"/>
  <c r="DN317" i="7"/>
  <c r="DN316" i="7" s="1"/>
  <c r="EL317" i="7"/>
  <c r="EL316" i="7" s="1"/>
  <c r="EL315" i="7" s="1"/>
  <c r="KP317" i="7"/>
  <c r="KP316" i="7" s="1"/>
  <c r="SR316" i="7"/>
  <c r="RH287" i="7"/>
  <c r="RH286" i="7" s="1"/>
  <c r="TR287" i="7"/>
  <c r="TR286" i="7" s="1"/>
  <c r="HW287" i="7"/>
  <c r="HW286" i="7" s="1"/>
  <c r="II287" i="7"/>
  <c r="II286" i="7" s="1"/>
  <c r="KG287" i="7"/>
  <c r="KG286" i="7" s="1"/>
  <c r="LE287" i="7"/>
  <c r="LE286" i="7" s="1"/>
  <c r="PM287" i="7"/>
  <c r="PM286" i="7" s="1"/>
  <c r="QK287" i="7"/>
  <c r="QK286" i="7" s="1"/>
  <c r="FY290" i="7"/>
  <c r="RT287" i="7"/>
  <c r="RT286" i="7" s="1"/>
  <c r="SR287" i="7"/>
  <c r="SR286" i="7" s="1"/>
  <c r="JI287" i="7"/>
  <c r="JI286" i="7" s="1"/>
  <c r="VE300" i="7"/>
  <c r="CU287" i="7"/>
  <c r="CU286" i="7" s="1"/>
  <c r="MI287" i="7"/>
  <c r="MI286" i="7" s="1"/>
  <c r="OU287" i="7"/>
  <c r="OU286" i="7" s="1"/>
  <c r="RG287" i="7"/>
  <c r="RG286" i="7" s="1"/>
  <c r="SE287" i="7"/>
  <c r="SE286" i="7" s="1"/>
  <c r="ES305" i="7"/>
  <c r="MZ305" i="7"/>
  <c r="HQ305" i="7"/>
  <c r="O287" i="7"/>
  <c r="O286" i="7" s="1"/>
  <c r="AX317" i="7"/>
  <c r="AX316" i="7" s="1"/>
  <c r="AX315" i="7" s="1"/>
  <c r="BV317" i="7"/>
  <c r="SD317" i="7"/>
  <c r="SD316" i="7" s="1"/>
  <c r="Q317" i="7"/>
  <c r="Q316" i="7" s="1"/>
  <c r="AD317" i="7"/>
  <c r="AD316" i="7" s="1"/>
  <c r="DM323" i="7"/>
  <c r="DM322" i="7" s="1"/>
  <c r="ST287" i="7"/>
  <c r="ST286" i="7" s="1"/>
  <c r="G287" i="7"/>
  <c r="G286" i="7" s="1"/>
  <c r="OO287" i="7"/>
  <c r="OO286" i="7" s="1"/>
  <c r="FT287" i="7"/>
  <c r="FT286" i="7" s="1"/>
  <c r="LP287" i="7"/>
  <c r="LP286" i="7" s="1"/>
  <c r="QV287" i="7"/>
  <c r="QV286" i="7" s="1"/>
  <c r="NP295" i="7"/>
  <c r="QB301" i="7"/>
  <c r="BV312" i="7"/>
  <c r="PB316" i="7"/>
  <c r="SO316" i="7"/>
  <c r="HM317" i="7"/>
  <c r="HM316" i="7" s="1"/>
  <c r="CP317" i="7"/>
  <c r="CP316" i="7" s="1"/>
  <c r="CP315" i="7" s="1"/>
  <c r="FZ317" i="7"/>
  <c r="FZ316" i="7" s="1"/>
  <c r="OX317" i="7"/>
  <c r="OX316" i="7" s="1"/>
  <c r="DD287" i="7"/>
  <c r="DD286" i="7" s="1"/>
  <c r="EB287" i="7"/>
  <c r="EB286" i="7" s="1"/>
  <c r="FB287" i="7"/>
  <c r="FB286" i="7" s="1"/>
  <c r="HL287" i="7"/>
  <c r="HL286" i="7" s="1"/>
  <c r="IX287" i="7"/>
  <c r="IX286" i="7" s="1"/>
  <c r="KV287" i="7"/>
  <c r="KV286" i="7" s="1"/>
  <c r="PB287" i="7"/>
  <c r="PB286" i="7" s="1"/>
  <c r="PZ287" i="7"/>
  <c r="PZ286" i="7" s="1"/>
  <c r="QX287" i="7"/>
  <c r="QX286" i="7" s="1"/>
  <c r="TT287" i="7"/>
  <c r="TT286" i="7" s="1"/>
  <c r="DE287" i="7"/>
  <c r="DE286" i="7" s="1"/>
  <c r="IK287" i="7"/>
  <c r="IK286" i="7" s="1"/>
  <c r="LG287" i="7"/>
  <c r="LG286" i="7" s="1"/>
  <c r="NQ287" i="7"/>
  <c r="NQ286" i="7" s="1"/>
  <c r="QM287" i="7"/>
  <c r="QM286" i="7" s="1"/>
  <c r="HQ290" i="7"/>
  <c r="UF287" i="7"/>
  <c r="UF286" i="7" s="1"/>
  <c r="VD287" i="7"/>
  <c r="VD286" i="7" s="1"/>
  <c r="GO301" i="7"/>
  <c r="TS287" i="7"/>
  <c r="TS286" i="7" s="1"/>
  <c r="CY287" i="7"/>
  <c r="CY286" i="7" s="1"/>
  <c r="QN316" i="7"/>
  <c r="F317" i="7"/>
  <c r="F316" i="7" s="1"/>
  <c r="BR317" i="7"/>
  <c r="BR316" i="7" s="1"/>
  <c r="NB317" i="7"/>
  <c r="NB316" i="7" s="1"/>
  <c r="NB315" i="7" s="1"/>
  <c r="OB287" i="7"/>
  <c r="OB286" i="7" s="1"/>
  <c r="JO287" i="7"/>
  <c r="JO286" i="7" s="1"/>
  <c r="PK287" i="7"/>
  <c r="PK286" i="7" s="1"/>
  <c r="QB305" i="7"/>
  <c r="E318" i="7"/>
  <c r="JK316" i="7"/>
  <c r="QC287" i="7"/>
  <c r="QC286" i="7" s="1"/>
  <c r="DX287" i="7"/>
  <c r="DX286" i="7" s="1"/>
  <c r="SJ287" i="7"/>
  <c r="SJ286" i="7" s="1"/>
  <c r="HQ295" i="7"/>
  <c r="JA287" i="7"/>
  <c r="JA286" i="7" s="1"/>
  <c r="Z301" i="7"/>
  <c r="IG301" i="7"/>
  <c r="SI301" i="7"/>
  <c r="CM287" i="7"/>
  <c r="CM286" i="7" s="1"/>
  <c r="DK287" i="7"/>
  <c r="DK286" i="7" s="1"/>
  <c r="MA287" i="7"/>
  <c r="MA286" i="7" s="1"/>
  <c r="OM287" i="7"/>
  <c r="OM286" i="7" s="1"/>
  <c r="QY287" i="7"/>
  <c r="QY286" i="7" s="1"/>
  <c r="RW287" i="7"/>
  <c r="RW286" i="7" s="1"/>
  <c r="J305" i="7"/>
  <c r="PL305" i="7"/>
  <c r="AE287" i="7"/>
  <c r="AE286" i="7" s="1"/>
  <c r="NK287" i="7"/>
  <c r="NK286" i="7" s="1"/>
  <c r="JE315" i="7"/>
  <c r="DT287" i="7"/>
  <c r="DT286" i="7" s="1"/>
  <c r="ET287" i="7"/>
  <c r="ET286" i="7" s="1"/>
  <c r="KN287" i="7"/>
  <c r="KN286" i="7" s="1"/>
  <c r="LL287" i="7"/>
  <c r="LL286" i="7" s="1"/>
  <c r="PR287" i="7"/>
  <c r="PR286" i="7" s="1"/>
  <c r="QP287" i="7"/>
  <c r="QP286" i="7" s="1"/>
  <c r="RN287" i="7"/>
  <c r="RN286" i="7" s="1"/>
  <c r="TL287" i="7"/>
  <c r="TL286" i="7" s="1"/>
  <c r="M287" i="7"/>
  <c r="M286" i="7" s="1"/>
  <c r="IC287" i="7"/>
  <c r="IC286" i="7" s="1"/>
  <c r="NI287" i="7"/>
  <c r="NI286" i="7" s="1"/>
  <c r="BV290" i="7"/>
  <c r="SI290" i="7"/>
  <c r="UV287" i="7"/>
  <c r="UV286" i="7" s="1"/>
  <c r="BF301" i="7"/>
  <c r="RS301" i="7"/>
  <c r="FW287" i="7"/>
  <c r="FW286" i="7" s="1"/>
  <c r="NO287" i="7"/>
  <c r="NO286" i="7" s="1"/>
  <c r="AP305" i="7"/>
  <c r="QR305" i="7"/>
  <c r="FK287" i="7"/>
  <c r="FK286" i="7" s="1"/>
  <c r="BP317" i="7"/>
  <c r="BP316" i="7" s="1"/>
  <c r="IE316" i="7"/>
  <c r="PC287" i="7"/>
  <c r="PC286" i="7" s="1"/>
  <c r="LD305" i="7"/>
  <c r="OF312" i="7"/>
  <c r="L317" i="7"/>
  <c r="L316" i="7" s="1"/>
  <c r="L315" i="7" s="1"/>
  <c r="IE287" i="7"/>
  <c r="IE286" i="7" s="1"/>
  <c r="KO287" i="7"/>
  <c r="KO286" i="7" s="1"/>
  <c r="LM287" i="7"/>
  <c r="LM286" i="7" s="1"/>
  <c r="ES290" i="7"/>
  <c r="SB287" i="7"/>
  <c r="SB286" i="7" s="1"/>
  <c r="KC295" i="7"/>
  <c r="CW301" i="7"/>
  <c r="SY301" i="7"/>
  <c r="CE287" i="7"/>
  <c r="CE286" i="7" s="1"/>
  <c r="DC287" i="7"/>
  <c r="DC286" i="7" s="1"/>
  <c r="KC305" i="7"/>
  <c r="DM305" i="7"/>
  <c r="FY305" i="7"/>
  <c r="W287" i="7"/>
  <c r="W286" i="7" s="1"/>
  <c r="NC287" i="7"/>
  <c r="NC286" i="7" s="1"/>
  <c r="QB312" i="7"/>
  <c r="ND316" i="7"/>
  <c r="ND315" i="7" s="1"/>
  <c r="IW317" i="7"/>
  <c r="QR317" i="7"/>
  <c r="SG316" i="7"/>
  <c r="HK317" i="7"/>
  <c r="HK316" i="7" s="1"/>
  <c r="HK315" i="7" s="1"/>
  <c r="HQ317" i="7"/>
  <c r="HQ316" i="7" s="1"/>
  <c r="V317" i="7"/>
  <c r="V316" i="7" s="1"/>
  <c r="AV317" i="7"/>
  <c r="AV316" i="7" s="1"/>
  <c r="DF317" i="7"/>
  <c r="DF316" i="7" s="1"/>
  <c r="GP317" i="7"/>
  <c r="GP316" i="7" s="1"/>
  <c r="GP315" i="7" s="1"/>
  <c r="HN317" i="7"/>
  <c r="HN316" i="7" s="1"/>
  <c r="HN315" i="7" s="1"/>
  <c r="IL317" i="7"/>
  <c r="IL316" i="7" s="1"/>
  <c r="JJ317" i="7"/>
  <c r="JJ316" i="7" s="1"/>
  <c r="RH317" i="7"/>
  <c r="RH316" i="7" s="1"/>
  <c r="TF317" i="7"/>
  <c r="TF316" i="7" s="1"/>
  <c r="TF315" i="7" s="1"/>
  <c r="OV323" i="7"/>
  <c r="OV322" i="7" s="1"/>
  <c r="G327" i="7"/>
  <c r="PB327" i="7"/>
  <c r="PB326" i="7" s="1"/>
  <c r="HR316" i="7"/>
  <c r="AB317" i="7"/>
  <c r="AB316" i="7" s="1"/>
  <c r="LU317" i="7"/>
  <c r="LU316" i="7" s="1"/>
  <c r="MS317" i="7"/>
  <c r="MS316" i="7" s="1"/>
  <c r="MS315" i="7" s="1"/>
  <c r="OQ316" i="7"/>
  <c r="TK317" i="7"/>
  <c r="TK316" i="7" s="1"/>
  <c r="IG317" i="7"/>
  <c r="IG316" i="7" s="1"/>
  <c r="BJ317" i="7"/>
  <c r="BJ316" i="7" s="1"/>
  <c r="CH317" i="7"/>
  <c r="CH316" i="7" s="1"/>
  <c r="FR317" i="7"/>
  <c r="FR316" i="7" s="1"/>
  <c r="QW317" i="7"/>
  <c r="QW316" i="7" s="1"/>
  <c r="SH317" i="7"/>
  <c r="SH316" i="7" s="1"/>
  <c r="TT317" i="7"/>
  <c r="TT316" i="7" s="1"/>
  <c r="FY323" i="7"/>
  <c r="FY322" i="7" s="1"/>
  <c r="FY316" i="7" s="1"/>
  <c r="OF323" i="7"/>
  <c r="OF322" i="7" s="1"/>
  <c r="DD327" i="7"/>
  <c r="DD326" i="7" s="1"/>
  <c r="DP327" i="7"/>
  <c r="DP326" i="7" s="1"/>
  <c r="LH327" i="7"/>
  <c r="LH326" i="7" s="1"/>
  <c r="NF327" i="7"/>
  <c r="NF326" i="7" s="1"/>
  <c r="NR327" i="7"/>
  <c r="NR326" i="7" s="1"/>
  <c r="SL327" i="7"/>
  <c r="SL326" i="7" s="1"/>
  <c r="EG317" i="7"/>
  <c r="EG316" i="7" s="1"/>
  <c r="ET317" i="7"/>
  <c r="ET316" i="7" s="1"/>
  <c r="HD317" i="7"/>
  <c r="HD316" i="7" s="1"/>
  <c r="IZ317" i="7"/>
  <c r="IZ316" i="7" s="1"/>
  <c r="QL317" i="7"/>
  <c r="QL316" i="7" s="1"/>
  <c r="RJ317" i="7"/>
  <c r="RJ316" i="7" s="1"/>
  <c r="AI327" i="7"/>
  <c r="AI326" i="7" s="1"/>
  <c r="LK316" i="7"/>
  <c r="OG316" i="7"/>
  <c r="PS317" i="7"/>
  <c r="PS316" i="7" s="1"/>
  <c r="PS315" i="7" s="1"/>
  <c r="AL317" i="7"/>
  <c r="AL316" i="7" s="1"/>
  <c r="DV317" i="7"/>
  <c r="DV316" i="7" s="1"/>
  <c r="KX317" i="7"/>
  <c r="KX316" i="7" s="1"/>
  <c r="LV317" i="7"/>
  <c r="LV316" i="7" s="1"/>
  <c r="MT317" i="7"/>
  <c r="MT316" i="7" s="1"/>
  <c r="MT315" i="7" s="1"/>
  <c r="NR317" i="7"/>
  <c r="NR316" i="7" s="1"/>
  <c r="OP317" i="7"/>
  <c r="OP316" i="7" s="1"/>
  <c r="TV317" i="7"/>
  <c r="TV316" i="7" s="1"/>
  <c r="UT317" i="7"/>
  <c r="UT316" i="7" s="1"/>
  <c r="PL317" i="7"/>
  <c r="TA327" i="7"/>
  <c r="TA326" i="7" s="1"/>
  <c r="S317" i="7"/>
  <c r="S316" i="7" s="1"/>
  <c r="AQ317" i="7"/>
  <c r="AQ316" i="7" s="1"/>
  <c r="CY317" i="7"/>
  <c r="CY316" i="7" s="1"/>
  <c r="DK317" i="7"/>
  <c r="DK316" i="7" s="1"/>
  <c r="SI317" i="7"/>
  <c r="N317" i="7"/>
  <c r="N316" i="7" s="1"/>
  <c r="BM317" i="7"/>
  <c r="BM316" i="7" s="1"/>
  <c r="BM315" i="7" s="1"/>
  <c r="CK317" i="7"/>
  <c r="CK316" i="7" s="1"/>
  <c r="CX317" i="7"/>
  <c r="CX316" i="7" s="1"/>
  <c r="FU317" i="7"/>
  <c r="FU316" i="7" s="1"/>
  <c r="FU315" i="7" s="1"/>
  <c r="HF317" i="7"/>
  <c r="HF316" i="7" s="1"/>
  <c r="HF315" i="7" s="1"/>
  <c r="ID317" i="7"/>
  <c r="ID316" i="7" s="1"/>
  <c r="JB317" i="7"/>
  <c r="JB316" i="7" s="1"/>
  <c r="JZ317" i="7"/>
  <c r="JZ316" i="7" s="1"/>
  <c r="Z323" i="7"/>
  <c r="Z322" i="7" s="1"/>
  <c r="QB323" i="7"/>
  <c r="QB322" i="7" s="1"/>
  <c r="QB316" i="7" s="1"/>
  <c r="BF323" i="7"/>
  <c r="BF322" i="7" s="1"/>
  <c r="BF316" i="7" s="1"/>
  <c r="JM323" i="7"/>
  <c r="JM322" i="7" s="1"/>
  <c r="RS323" i="7"/>
  <c r="RS322" i="7" s="1"/>
  <c r="RS316" i="7" s="1"/>
  <c r="FJ317" i="7"/>
  <c r="FJ316" i="7" s="1"/>
  <c r="GH317" i="7"/>
  <c r="GH316" i="7" s="1"/>
  <c r="MJ317" i="7"/>
  <c r="KC323" i="7"/>
  <c r="KC322" i="7" s="1"/>
  <c r="SI323" i="7"/>
  <c r="SI322" i="7" s="1"/>
  <c r="AZ316" i="7"/>
  <c r="AZ315" i="7" s="1"/>
  <c r="U317" i="7"/>
  <c r="U316" i="7" s="1"/>
  <c r="U315" i="7" s="1"/>
  <c r="AS317" i="7"/>
  <c r="AS316" i="7" s="1"/>
  <c r="GG316" i="7"/>
  <c r="GG315" i="7" s="1"/>
  <c r="IQ317" i="7"/>
  <c r="IQ316" i="7" s="1"/>
  <c r="IQ315" i="7" s="1"/>
  <c r="JC317" i="7"/>
  <c r="JC316" i="7" s="1"/>
  <c r="QI317" i="7"/>
  <c r="QI316" i="7" s="1"/>
  <c r="QI315" i="7" s="1"/>
  <c r="QU317" i="7"/>
  <c r="QU316" i="7" s="1"/>
  <c r="RG317" i="7"/>
  <c r="RG316" i="7" s="1"/>
  <c r="BB317" i="7"/>
  <c r="BB316" i="7" s="1"/>
  <c r="CZ317" i="7"/>
  <c r="CZ316" i="7" s="1"/>
  <c r="DY317" i="7"/>
  <c r="DY316" i="7" s="1"/>
  <c r="GV317" i="7"/>
  <c r="GV316" i="7" s="1"/>
  <c r="HT317" i="7"/>
  <c r="HT316" i="7" s="1"/>
  <c r="JP317" i="7"/>
  <c r="JP316" i="7" s="1"/>
  <c r="JP315" i="7" s="1"/>
  <c r="LY317" i="7"/>
  <c r="LY316" i="7" s="1"/>
  <c r="QD317" i="7"/>
  <c r="QD316" i="7" s="1"/>
  <c r="RB317" i="7"/>
  <c r="RB316" i="7" s="1"/>
  <c r="JB327" i="7"/>
  <c r="JB326" i="7" s="1"/>
  <c r="NK327" i="7"/>
  <c r="NK326" i="7" s="1"/>
  <c r="NK315" i="7" s="1"/>
  <c r="QH327" i="7"/>
  <c r="QH326" i="7" s="1"/>
  <c r="QH315" i="7" s="1"/>
  <c r="UO327" i="7"/>
  <c r="UO326" i="7" s="1"/>
  <c r="MJ327" i="7"/>
  <c r="MJ326" i="7" s="1"/>
  <c r="UE327" i="7"/>
  <c r="UE326" i="7" s="1"/>
  <c r="DC317" i="7"/>
  <c r="DC316" i="7" s="1"/>
  <c r="EY317" i="7"/>
  <c r="EY316" i="7" s="1"/>
  <c r="EY315" i="7" s="1"/>
  <c r="GU317" i="7"/>
  <c r="GU316" i="7" s="1"/>
  <c r="BD317" i="7"/>
  <c r="BD316" i="7" s="1"/>
  <c r="CC317" i="7"/>
  <c r="CC316" i="7" s="1"/>
  <c r="GX317" i="7"/>
  <c r="GX316" i="7" s="1"/>
  <c r="HV317" i="7"/>
  <c r="HV316" i="7" s="1"/>
  <c r="IT317" i="7"/>
  <c r="IT316" i="7" s="1"/>
  <c r="JR317" i="7"/>
  <c r="JR316" i="7" s="1"/>
  <c r="SC317" i="7"/>
  <c r="SC316" i="7" s="1"/>
  <c r="TN317" i="7"/>
  <c r="TN316" i="7" s="1"/>
  <c r="KD327" i="7"/>
  <c r="KD326" i="7" s="1"/>
  <c r="NM327" i="7"/>
  <c r="NM326" i="7" s="1"/>
  <c r="FI327" i="7"/>
  <c r="FI326" i="7" s="1"/>
  <c r="PD316" i="7"/>
  <c r="LT323" i="7"/>
  <c r="LT322" i="7" s="1"/>
  <c r="TO323" i="7"/>
  <c r="TO322" i="7" s="1"/>
  <c r="ES323" i="7"/>
  <c r="ES322" i="7" s="1"/>
  <c r="AP327" i="7"/>
  <c r="AP326" i="7" s="1"/>
  <c r="IS327" i="7"/>
  <c r="IS326" i="7" s="1"/>
  <c r="FY327" i="7"/>
  <c r="FY326" i="7" s="1"/>
  <c r="II317" i="7"/>
  <c r="II316" i="7" s="1"/>
  <c r="JG317" i="7"/>
  <c r="JG316" i="7" s="1"/>
  <c r="JT316" i="7"/>
  <c r="QM317" i="7"/>
  <c r="QM316" i="7" s="1"/>
  <c r="QY317" i="7"/>
  <c r="QY316" i="7" s="1"/>
  <c r="QY315" i="7" s="1"/>
  <c r="RW317" i="7"/>
  <c r="RW316" i="7" s="1"/>
  <c r="T317" i="7"/>
  <c r="T316" i="7" s="1"/>
  <c r="AT317" i="7"/>
  <c r="AT316" i="7" s="1"/>
  <c r="DQ317" i="7"/>
  <c r="DQ316" i="7" s="1"/>
  <c r="EO317" i="7"/>
  <c r="EO316" i="7" s="1"/>
  <c r="FB317" i="7"/>
  <c r="FB316" i="7" s="1"/>
  <c r="HX317" i="7"/>
  <c r="HX316" i="7" s="1"/>
  <c r="HX315" i="7" s="1"/>
  <c r="KS317" i="7"/>
  <c r="KS316" i="7" s="1"/>
  <c r="OK317" i="7"/>
  <c r="OK316" i="7" s="1"/>
  <c r="PV317" i="7"/>
  <c r="PV316" i="7" s="1"/>
  <c r="QT317" i="7"/>
  <c r="QT316" i="7" s="1"/>
  <c r="RR317" i="7"/>
  <c r="RR316" i="7" s="1"/>
  <c r="UO317" i="7"/>
  <c r="UO316" i="7" s="1"/>
  <c r="GJ327" i="7"/>
  <c r="GJ326" i="7" s="1"/>
  <c r="HU327" i="7"/>
  <c r="HU326" i="7" s="1"/>
  <c r="TT327" i="7"/>
  <c r="TT326" i="7" s="1"/>
  <c r="E328" i="7"/>
  <c r="VE329" i="7"/>
  <c r="OV327" i="7"/>
  <c r="OV326" i="7" s="1"/>
  <c r="H327" i="7"/>
  <c r="H326" i="7" s="1"/>
  <c r="PX327" i="7"/>
  <c r="PX326" i="7" s="1"/>
  <c r="SH327" i="7"/>
  <c r="SH326" i="7" s="1"/>
  <c r="TS327" i="7"/>
  <c r="TS326" i="7" s="1"/>
  <c r="UF327" i="7"/>
  <c r="UF326" i="7" s="1"/>
  <c r="UR327" i="7"/>
  <c r="UR326" i="7" s="1"/>
  <c r="VD327" i="7"/>
  <c r="VD326" i="7" s="1"/>
  <c r="AS327" i="7"/>
  <c r="AS326" i="7" s="1"/>
  <c r="BQ327" i="7"/>
  <c r="BQ326" i="7" s="1"/>
  <c r="EN327" i="7"/>
  <c r="EN326" i="7" s="1"/>
  <c r="SI327" i="7"/>
  <c r="SI326" i="7" s="1"/>
  <c r="IU327" i="7"/>
  <c r="IU326" i="7" s="1"/>
  <c r="JS327" i="7"/>
  <c r="JS326" i="7" s="1"/>
  <c r="LO327" i="7"/>
  <c r="LO326" i="7" s="1"/>
  <c r="TQ349" i="7"/>
  <c r="UC349" i="7"/>
  <c r="PP327" i="7"/>
  <c r="PP326" i="7" s="1"/>
  <c r="RZ327" i="7"/>
  <c r="RZ326" i="7" s="1"/>
  <c r="SX327" i="7"/>
  <c r="SX326" i="7" s="1"/>
  <c r="UJ327" i="7"/>
  <c r="UJ326" i="7" s="1"/>
  <c r="UV327" i="7"/>
  <c r="UV326" i="7" s="1"/>
  <c r="K327" i="7"/>
  <c r="K326" i="7" s="1"/>
  <c r="EF327" i="7"/>
  <c r="EF326" i="7" s="1"/>
  <c r="MK337" i="7"/>
  <c r="MK336" i="7" s="1"/>
  <c r="NJ337" i="7"/>
  <c r="NJ336" i="7" s="1"/>
  <c r="DH327" i="7"/>
  <c r="DH326" i="7" s="1"/>
  <c r="FF327" i="7"/>
  <c r="FF326" i="7" s="1"/>
  <c r="FF315" i="7" s="1"/>
  <c r="HD327" i="7"/>
  <c r="HD326" i="7" s="1"/>
  <c r="IB327" i="7"/>
  <c r="IB326" i="7" s="1"/>
  <c r="LL327" i="7"/>
  <c r="LL326" i="7" s="1"/>
  <c r="LX327" i="7"/>
  <c r="LX326" i="7" s="1"/>
  <c r="MV327" i="7"/>
  <c r="MV326" i="7" s="1"/>
  <c r="MV315" i="7" s="1"/>
  <c r="NH327" i="7"/>
  <c r="NH326" i="7" s="1"/>
  <c r="NH315" i="7" s="1"/>
  <c r="NT327" i="7"/>
  <c r="NT326" i="7" s="1"/>
  <c r="OF327" i="7"/>
  <c r="OF326" i="7" s="1"/>
  <c r="OR327" i="7"/>
  <c r="OR326" i="7" s="1"/>
  <c r="PD327" i="7"/>
  <c r="PD326" i="7" s="1"/>
  <c r="UC327" i="7"/>
  <c r="UC326" i="7" s="1"/>
  <c r="VA327" i="7"/>
  <c r="VA326" i="7" s="1"/>
  <c r="VA315" i="7" s="1"/>
  <c r="TH327" i="7"/>
  <c r="TH326" i="7" s="1"/>
  <c r="TH315" i="7" s="1"/>
  <c r="JP337" i="7"/>
  <c r="JP336" i="7" s="1"/>
  <c r="SB327" i="7"/>
  <c r="SB326" i="7" s="1"/>
  <c r="UX327" i="7"/>
  <c r="UX326" i="7" s="1"/>
  <c r="KC327" i="7"/>
  <c r="KC326" i="7" s="1"/>
  <c r="IN327" i="7"/>
  <c r="IN326" i="7" s="1"/>
  <c r="JL327" i="7"/>
  <c r="JL326" i="7" s="1"/>
  <c r="EV327" i="7"/>
  <c r="EV326" i="7" s="1"/>
  <c r="EV315" i="7" s="1"/>
  <c r="FH327" i="7"/>
  <c r="FH326" i="7" s="1"/>
  <c r="HR327" i="7"/>
  <c r="HR326" i="7" s="1"/>
  <c r="QF327" i="7"/>
  <c r="QF326" i="7" s="1"/>
  <c r="QR327" i="7"/>
  <c r="QR326" i="7" s="1"/>
  <c r="RD327" i="7"/>
  <c r="RD326" i="7" s="1"/>
  <c r="RP327" i="7"/>
  <c r="RP326" i="7" s="1"/>
  <c r="TB327" i="7"/>
  <c r="TB326" i="7" s="1"/>
  <c r="TB315" i="7" s="1"/>
  <c r="TN327" i="7"/>
  <c r="TN326" i="7" s="1"/>
  <c r="TZ327" i="7"/>
  <c r="TZ326" i="7" s="1"/>
  <c r="UY327" i="7"/>
  <c r="UY326" i="7" s="1"/>
  <c r="LD327" i="7"/>
  <c r="LD326" i="7" s="1"/>
  <c r="IM327" i="7"/>
  <c r="IM326" i="7" s="1"/>
  <c r="JK327" i="7"/>
  <c r="JK326" i="7" s="1"/>
  <c r="KI327" i="7"/>
  <c r="KI326" i="7" s="1"/>
  <c r="FJ337" i="7"/>
  <c r="FJ336" i="7" s="1"/>
  <c r="FV337" i="7"/>
  <c r="FV336" i="7" s="1"/>
  <c r="CZ327" i="7"/>
  <c r="CZ326" i="7" s="1"/>
  <c r="DX327" i="7"/>
  <c r="DX326" i="7" s="1"/>
  <c r="DX315" i="7" s="1"/>
  <c r="GV327" i="7"/>
  <c r="GV326" i="7" s="1"/>
  <c r="LP327" i="7"/>
  <c r="LP326" i="7" s="1"/>
  <c r="MB327" i="7"/>
  <c r="MB326" i="7" s="1"/>
  <c r="MN327" i="7"/>
  <c r="MN326" i="7" s="1"/>
  <c r="NL327" i="7"/>
  <c r="NL326" i="7" s="1"/>
  <c r="NX327" i="7"/>
  <c r="NX326" i="7" s="1"/>
  <c r="OJ327" i="7"/>
  <c r="OJ326" i="7" s="1"/>
  <c r="PH327" i="7"/>
  <c r="PH326" i="7" s="1"/>
  <c r="BO337" i="7"/>
  <c r="BO336" i="7" s="1"/>
  <c r="JD327" i="7"/>
  <c r="JD326" i="7" s="1"/>
  <c r="T327" i="7"/>
  <c r="T326" i="7" s="1"/>
  <c r="EZ327" i="7"/>
  <c r="EZ326" i="7" s="1"/>
  <c r="HJ327" i="7"/>
  <c r="HJ326" i="7" s="1"/>
  <c r="JT327" i="7"/>
  <c r="JT326" i="7" s="1"/>
  <c r="QJ327" i="7"/>
  <c r="QJ326" i="7" s="1"/>
  <c r="TR327" i="7"/>
  <c r="TR326" i="7" s="1"/>
  <c r="UD327" i="7"/>
  <c r="UD326" i="7" s="1"/>
  <c r="VE330" i="7"/>
  <c r="IE327" i="7"/>
  <c r="IE326" i="7" s="1"/>
  <c r="JC327" i="7"/>
  <c r="JC326" i="7" s="1"/>
  <c r="KA327" i="7"/>
  <c r="KA326" i="7" s="1"/>
  <c r="KY327" i="7"/>
  <c r="KY326" i="7" s="1"/>
  <c r="AZ337" i="7"/>
  <c r="AZ336" i="7" s="1"/>
  <c r="BL337" i="7"/>
  <c r="BL336" i="7" s="1"/>
  <c r="NL337" i="7"/>
  <c r="NL336" i="7" s="1"/>
  <c r="QV337" i="7"/>
  <c r="QV336" i="7" s="1"/>
  <c r="UF337" i="7"/>
  <c r="UF336" i="7" s="1"/>
  <c r="VD337" i="7"/>
  <c r="VD336" i="7" s="1"/>
  <c r="IR337" i="7"/>
  <c r="IR336" i="7" s="1"/>
  <c r="P337" i="7"/>
  <c r="P336" i="7" s="1"/>
  <c r="AN337" i="7"/>
  <c r="AN336" i="7" s="1"/>
  <c r="CZ337" i="7"/>
  <c r="CZ336" i="7" s="1"/>
  <c r="DX337" i="7"/>
  <c r="DX336" i="7" s="1"/>
  <c r="IF337" i="7"/>
  <c r="IF336" i="7" s="1"/>
  <c r="TS359" i="7"/>
  <c r="CN337" i="7"/>
  <c r="CN336" i="7" s="1"/>
  <c r="EX337" i="7"/>
  <c r="EX336" i="7" s="1"/>
  <c r="HT337" i="7"/>
  <c r="HT336" i="7" s="1"/>
  <c r="LZ337" i="7"/>
  <c r="LZ336" i="7" s="1"/>
  <c r="MX337" i="7"/>
  <c r="MX336" i="7" s="1"/>
  <c r="NV337" i="7"/>
  <c r="NV336" i="7" s="1"/>
  <c r="UX337" i="7"/>
  <c r="UX336" i="7" s="1"/>
  <c r="SI338" i="7"/>
  <c r="BE337" i="7"/>
  <c r="BE336" i="7" s="1"/>
  <c r="OK337" i="7"/>
  <c r="OK336" i="7" s="1"/>
  <c r="DM342" i="7"/>
  <c r="CB337" i="7"/>
  <c r="CB336" i="7" s="1"/>
  <c r="HH337" i="7"/>
  <c r="HH336" i="7" s="1"/>
  <c r="IG345" i="7"/>
  <c r="AR337" i="7"/>
  <c r="AR336" i="7" s="1"/>
  <c r="DZ337" i="7"/>
  <c r="DZ336" i="7" s="1"/>
  <c r="JF337" i="7"/>
  <c r="JF336" i="7" s="1"/>
  <c r="TB337" i="7"/>
  <c r="TB336" i="7" s="1"/>
  <c r="TZ337" i="7"/>
  <c r="TZ336" i="7" s="1"/>
  <c r="UE342" i="7"/>
  <c r="GJ337" i="7"/>
  <c r="GJ336" i="7" s="1"/>
  <c r="RL337" i="7"/>
  <c r="RL336" i="7" s="1"/>
  <c r="TX337" i="7"/>
  <c r="TX336" i="7" s="1"/>
  <c r="UV337" i="7"/>
  <c r="UV336" i="7" s="1"/>
  <c r="PT337" i="7"/>
  <c r="PT336" i="7" s="1"/>
  <c r="RP337" i="7"/>
  <c r="RP336" i="7" s="1"/>
  <c r="OY337" i="7"/>
  <c r="OY336" i="7" s="1"/>
  <c r="PW337" i="7"/>
  <c r="PW336" i="7" s="1"/>
  <c r="ES342" i="7"/>
  <c r="BD337" i="7"/>
  <c r="BD336" i="7" s="1"/>
  <c r="PP337" i="7"/>
  <c r="PP336" i="7" s="1"/>
  <c r="QN337" i="7"/>
  <c r="QN336" i="7" s="1"/>
  <c r="SZ337" i="7"/>
  <c r="SZ336" i="7" s="1"/>
  <c r="CL359" i="7"/>
  <c r="EC338" i="7"/>
  <c r="UE338" i="7"/>
  <c r="MF337" i="7"/>
  <c r="MF336" i="7" s="1"/>
  <c r="HE349" i="7"/>
  <c r="VD359" i="7"/>
  <c r="NN337" i="7"/>
  <c r="NN336" i="7" s="1"/>
  <c r="OL337" i="7"/>
  <c r="OL336" i="7" s="1"/>
  <c r="PJ337" i="7"/>
  <c r="PJ336" i="7" s="1"/>
  <c r="RF337" i="7"/>
  <c r="RF336" i="7" s="1"/>
  <c r="AW337" i="7"/>
  <c r="AW336" i="7" s="1"/>
  <c r="BU337" i="7"/>
  <c r="BU336" i="7" s="1"/>
  <c r="ME337" i="7"/>
  <c r="ME336" i="7" s="1"/>
  <c r="GZ337" i="7"/>
  <c r="GZ336" i="7" s="1"/>
  <c r="LH337" i="7"/>
  <c r="LH336" i="7" s="1"/>
  <c r="NT337" i="7"/>
  <c r="NT336" i="7" s="1"/>
  <c r="OR337" i="7"/>
  <c r="OR336" i="7" s="1"/>
  <c r="SB337" i="7"/>
  <c r="SB336" i="7" s="1"/>
  <c r="MZ345" i="7"/>
  <c r="FI338" i="7"/>
  <c r="BF338" i="7"/>
  <c r="AP342" i="7"/>
  <c r="BT337" i="7"/>
  <c r="BT336" i="7" s="1"/>
  <c r="GB337" i="7"/>
  <c r="GB336" i="7" s="1"/>
  <c r="JL337" i="7"/>
  <c r="JL336" i="7" s="1"/>
  <c r="KJ337" i="7"/>
  <c r="KJ336" i="7" s="1"/>
  <c r="OQ337" i="7"/>
  <c r="OQ336" i="7" s="1"/>
  <c r="PO337" i="7"/>
  <c r="PO336" i="7" s="1"/>
  <c r="QM337" i="7"/>
  <c r="QM336" i="7" s="1"/>
  <c r="AV337" i="7"/>
  <c r="AV336" i="7" s="1"/>
  <c r="EF337" i="7"/>
  <c r="EF336" i="7" s="1"/>
  <c r="FD337" i="7"/>
  <c r="FD336" i="7" s="1"/>
  <c r="IN337" i="7"/>
  <c r="IN336" i="7" s="1"/>
  <c r="MV337" i="7"/>
  <c r="MV336" i="7" s="1"/>
  <c r="SI342" i="7"/>
  <c r="X337" i="7"/>
  <c r="X336" i="7" s="1"/>
  <c r="DH337" i="7"/>
  <c r="DH336" i="7" s="1"/>
  <c r="SR337" i="7"/>
  <c r="SR336" i="7" s="1"/>
  <c r="HA349" i="7"/>
  <c r="SO359" i="7"/>
  <c r="BM337" i="7"/>
  <c r="BM336" i="7" s="1"/>
  <c r="PQ337" i="7"/>
  <c r="PQ336" i="7" s="1"/>
  <c r="CJ337" i="7"/>
  <c r="CJ336" i="7" s="1"/>
  <c r="GR337" i="7"/>
  <c r="GR336" i="7" s="1"/>
  <c r="HP337" i="7"/>
  <c r="HP336" i="7" s="1"/>
  <c r="RT337" i="7"/>
  <c r="RT336" i="7" s="1"/>
  <c r="GC349" i="7"/>
  <c r="EV337" i="7"/>
  <c r="EV336" i="7" s="1"/>
  <c r="FT337" i="7"/>
  <c r="FT336" i="7" s="1"/>
  <c r="JD337" i="7"/>
  <c r="JD336" i="7" s="1"/>
  <c r="KB337" i="7"/>
  <c r="KB336" i="7" s="1"/>
  <c r="KZ337" i="7"/>
  <c r="KZ336" i="7" s="1"/>
  <c r="OJ337" i="7"/>
  <c r="OJ336" i="7" s="1"/>
  <c r="PH337" i="7"/>
  <c r="PH336" i="7" s="1"/>
  <c r="QF337" i="7"/>
  <c r="QF336" i="7" s="1"/>
  <c r="MJ345" i="7"/>
  <c r="FY345" i="7"/>
  <c r="NG349" i="7"/>
  <c r="NT349" i="7"/>
  <c r="QD349" i="7"/>
  <c r="SA349" i="7"/>
  <c r="SN349" i="7"/>
  <c r="LD350" i="7"/>
  <c r="E353" i="7"/>
  <c r="VE353" i="7" s="1"/>
  <c r="IC349" i="7"/>
  <c r="JC349" i="7"/>
  <c r="KA349" i="7"/>
  <c r="QG349" i="7"/>
  <c r="LT353" i="7"/>
  <c r="IO359" i="7"/>
  <c r="MW359" i="7"/>
  <c r="QH359" i="7"/>
  <c r="RA359" i="7"/>
  <c r="BV364" i="7"/>
  <c r="SI364" i="7"/>
  <c r="JP349" i="7"/>
  <c r="IE349" i="7"/>
  <c r="JQ349" i="7"/>
  <c r="UR359" i="7"/>
  <c r="DQ348" i="7"/>
  <c r="ML349" i="7"/>
  <c r="TD349" i="7"/>
  <c r="OV350" i="7"/>
  <c r="DO349" i="7"/>
  <c r="HG349" i="7"/>
  <c r="PK349" i="7"/>
  <c r="NP353" i="7"/>
  <c r="AA359" i="7"/>
  <c r="AM359" i="7"/>
  <c r="BM359" i="7"/>
  <c r="H337" i="7"/>
  <c r="H336" i="7" s="1"/>
  <c r="AF337" i="7"/>
  <c r="AF336" i="7" s="1"/>
  <c r="DP337" i="7"/>
  <c r="DP336" i="7" s="1"/>
  <c r="EN337" i="7"/>
  <c r="EN336" i="7" s="1"/>
  <c r="FL337" i="7"/>
  <c r="FL336" i="7" s="1"/>
  <c r="IV337" i="7"/>
  <c r="IV336" i="7" s="1"/>
  <c r="JT337" i="7"/>
  <c r="JT336" i="7" s="1"/>
  <c r="KR337" i="7"/>
  <c r="KR336" i="7" s="1"/>
  <c r="LP337" i="7"/>
  <c r="LP336" i="7" s="1"/>
  <c r="OB337" i="7"/>
  <c r="OB336" i="7" s="1"/>
  <c r="OZ337" i="7"/>
  <c r="OZ336" i="7" s="1"/>
  <c r="PX337" i="7"/>
  <c r="PX336" i="7" s="1"/>
  <c r="TH337" i="7"/>
  <c r="TH336" i="7" s="1"/>
  <c r="GO345" i="7"/>
  <c r="AP345" i="7"/>
  <c r="QR345" i="7"/>
  <c r="HQ353" i="7"/>
  <c r="HQ349" i="7" s="1"/>
  <c r="SJ359" i="7"/>
  <c r="TT337" i="7"/>
  <c r="TT336" i="7" s="1"/>
  <c r="OF342" i="7"/>
  <c r="CR337" i="7"/>
  <c r="CR336" i="7" s="1"/>
  <c r="HX337" i="7"/>
  <c r="HX336" i="7" s="1"/>
  <c r="ND337" i="7"/>
  <c r="ND336" i="7" s="1"/>
  <c r="SJ337" i="7"/>
  <c r="SJ336" i="7" s="1"/>
  <c r="DN349" i="7"/>
  <c r="NL349" i="7"/>
  <c r="PV349" i="7"/>
  <c r="TF349" i="7"/>
  <c r="UF349" i="7"/>
  <c r="UR349" i="7"/>
  <c r="VD349" i="7"/>
  <c r="CG349" i="7"/>
  <c r="DE349" i="7"/>
  <c r="GW349" i="7"/>
  <c r="IU349" i="7"/>
  <c r="LE349" i="7"/>
  <c r="NC349" i="7"/>
  <c r="CB359" i="7"/>
  <c r="CN359" i="7"/>
  <c r="QA349" i="7"/>
  <c r="ME359" i="7"/>
  <c r="IK349" i="7"/>
  <c r="KI349" i="7"/>
  <c r="LG349" i="7"/>
  <c r="NE349" i="7"/>
  <c r="RY349" i="7"/>
  <c r="UI349" i="7"/>
  <c r="IG353" i="7"/>
  <c r="LG359" i="7"/>
  <c r="LS359" i="7"/>
  <c r="BK349" i="7"/>
  <c r="JK349" i="7"/>
  <c r="SB359" i="7"/>
  <c r="Q359" i="7"/>
  <c r="JX349" i="7"/>
  <c r="JA349" i="7"/>
  <c r="JY349" i="7"/>
  <c r="NU349" i="7"/>
  <c r="PS349" i="7"/>
  <c r="QQ349" i="7"/>
  <c r="KC353" i="7"/>
  <c r="OG359" i="7"/>
  <c r="PF359" i="7"/>
  <c r="LX337" i="7"/>
  <c r="LX336" i="7" s="1"/>
  <c r="RD337" i="7"/>
  <c r="RD336" i="7" s="1"/>
  <c r="TP337" i="7"/>
  <c r="TP336" i="7" s="1"/>
  <c r="UN337" i="7"/>
  <c r="UN336" i="7" s="1"/>
  <c r="TO345" i="7"/>
  <c r="IZ349" i="7"/>
  <c r="LV349" i="7"/>
  <c r="MT349" i="7"/>
  <c r="OQ349" i="7"/>
  <c r="PP349" i="7"/>
  <c r="RA349" i="7"/>
  <c r="SZ349" i="7"/>
  <c r="AC349" i="7"/>
  <c r="CA349" i="7"/>
  <c r="CY349" i="7"/>
  <c r="DW349" i="7"/>
  <c r="EU349" i="7"/>
  <c r="FS349" i="7"/>
  <c r="GQ349" i="7"/>
  <c r="HO349" i="7"/>
  <c r="KY349" i="7"/>
  <c r="QS349" i="7"/>
  <c r="RQ349" i="7"/>
  <c r="UY349" i="7"/>
  <c r="NI359" i="7"/>
  <c r="HT349" i="7"/>
  <c r="KP349" i="7"/>
  <c r="NX349" i="7"/>
  <c r="OJ349" i="7"/>
  <c r="QT349" i="7"/>
  <c r="SR349" i="7"/>
  <c r="FI350" i="7"/>
  <c r="AU349" i="7"/>
  <c r="BS349" i="7"/>
  <c r="HU349" i="7"/>
  <c r="IS349" i="7"/>
  <c r="KQ349" i="7"/>
  <c r="LO349" i="7"/>
  <c r="NM349" i="7"/>
  <c r="QI349" i="7"/>
  <c r="E360" i="7"/>
  <c r="VE360" i="7" s="1"/>
  <c r="AC359" i="7"/>
  <c r="CA359" i="7"/>
  <c r="CY359" i="7"/>
  <c r="EW359" i="7"/>
  <c r="FU359" i="7"/>
  <c r="BV360" i="7"/>
  <c r="OU359" i="7"/>
  <c r="DM368" i="7"/>
  <c r="TO368" i="7"/>
  <c r="J372" i="7"/>
  <c r="AP394" i="7"/>
  <c r="QU359" i="7"/>
  <c r="UM359" i="7"/>
  <c r="LD360" i="7"/>
  <c r="TN359" i="7"/>
  <c r="EC368" i="7"/>
  <c r="MJ368" i="7"/>
  <c r="UE368" i="7"/>
  <c r="BV372" i="7"/>
  <c r="KC372" i="7"/>
  <c r="PW359" i="7"/>
  <c r="DM360" i="7"/>
  <c r="BR359" i="7"/>
  <c r="KF359" i="7"/>
  <c r="MB359" i="7"/>
  <c r="NX359" i="7"/>
  <c r="PT359" i="7"/>
  <c r="RP359" i="7"/>
  <c r="IG364" i="7"/>
  <c r="OK359" i="7"/>
  <c r="PI359" i="7"/>
  <c r="RG359" i="7"/>
  <c r="SE359" i="7"/>
  <c r="AP368" i="7"/>
  <c r="QR368" i="7"/>
  <c r="AP372" i="7"/>
  <c r="QF407" i="7"/>
  <c r="JH349" i="7"/>
  <c r="MD349" i="7"/>
  <c r="NB349" i="7"/>
  <c r="OZ349" i="7"/>
  <c r="PX349" i="7"/>
  <c r="SH349" i="7"/>
  <c r="UH349" i="7"/>
  <c r="UT349" i="7"/>
  <c r="BF350" i="7"/>
  <c r="M349" i="7"/>
  <c r="AK349" i="7"/>
  <c r="CI349" i="7"/>
  <c r="DG349" i="7"/>
  <c r="EE349" i="7"/>
  <c r="FC349" i="7"/>
  <c r="GA349" i="7"/>
  <c r="GY349" i="7"/>
  <c r="JI349" i="7"/>
  <c r="TU349" i="7"/>
  <c r="AS359" i="7"/>
  <c r="BQ359" i="7"/>
  <c r="BW359" i="7"/>
  <c r="CU359" i="7"/>
  <c r="NP368" i="7"/>
  <c r="J353" i="7"/>
  <c r="PL353" i="7"/>
  <c r="PL349" i="7" s="1"/>
  <c r="U359" i="7"/>
  <c r="CQ359" i="7"/>
  <c r="MZ360" i="7"/>
  <c r="UD359" i="7"/>
  <c r="FI364" i="7"/>
  <c r="Y359" i="7"/>
  <c r="W359" i="7"/>
  <c r="CG359" i="7"/>
  <c r="FC359" i="7"/>
  <c r="QM359" i="7"/>
  <c r="L359" i="7"/>
  <c r="BJ359" i="7"/>
  <c r="CH359" i="7"/>
  <c r="JX359" i="7"/>
  <c r="KV359" i="7"/>
  <c r="MR359" i="7"/>
  <c r="ON359" i="7"/>
  <c r="RH359" i="7"/>
  <c r="DK359" i="7"/>
  <c r="LT372" i="7"/>
  <c r="TO372" i="7"/>
  <c r="QB381" i="7"/>
  <c r="VE386" i="7"/>
  <c r="BI359" i="7"/>
  <c r="OQ359" i="7"/>
  <c r="RM359" i="7"/>
  <c r="TI359" i="7"/>
  <c r="UG359" i="7"/>
  <c r="AO359" i="7"/>
  <c r="CM359" i="7"/>
  <c r="DM394" i="7"/>
  <c r="LW359" i="7"/>
  <c r="LW348" i="7" s="1"/>
  <c r="LW335" i="7" s="1"/>
  <c r="LW334" i="7" s="1"/>
  <c r="TW359" i="7"/>
  <c r="UU359" i="7"/>
  <c r="E368" i="7"/>
  <c r="VE368" i="7" s="1"/>
  <c r="IW360" i="7"/>
  <c r="BZ359" i="7"/>
  <c r="LL359" i="7"/>
  <c r="NH359" i="7"/>
  <c r="QZ359" i="7"/>
  <c r="DC359" i="7"/>
  <c r="FY372" i="7"/>
  <c r="HQ372" i="7"/>
  <c r="PL372" i="7"/>
  <c r="LD381" i="7"/>
  <c r="SY381" i="7"/>
  <c r="HQ360" i="7"/>
  <c r="GO364" i="7"/>
  <c r="CW364" i="7"/>
  <c r="SY364" i="7"/>
  <c r="LT388" i="7"/>
  <c r="NP394" i="7"/>
  <c r="IW394" i="7"/>
  <c r="CW394" i="7"/>
  <c r="DU407" i="7"/>
  <c r="LV407" i="7"/>
  <c r="MH407" i="7"/>
  <c r="DM381" i="7"/>
  <c r="TO381" i="7"/>
  <c r="MZ381" i="7"/>
  <c r="EN359" i="7"/>
  <c r="NB359" i="7"/>
  <c r="OZ359" i="7"/>
  <c r="PX359" i="7"/>
  <c r="UT359" i="7"/>
  <c r="J388" i="7"/>
  <c r="PL388" i="7"/>
  <c r="IW388" i="7"/>
  <c r="BV388" i="7"/>
  <c r="SI388" i="7"/>
  <c r="PL394" i="7"/>
  <c r="BF404" i="7"/>
  <c r="BF403" i="7" s="1"/>
  <c r="RS404" i="7"/>
  <c r="RS403" i="7" s="1"/>
  <c r="SI372" i="7"/>
  <c r="E381" i="7"/>
  <c r="VE381" i="7" s="1"/>
  <c r="KC381" i="7"/>
  <c r="IG394" i="7"/>
  <c r="W407" i="7"/>
  <c r="BJ407" i="7"/>
  <c r="OM359" i="7"/>
  <c r="PK359" i="7"/>
  <c r="ES368" i="7"/>
  <c r="AP381" i="7"/>
  <c r="QR381" i="7"/>
  <c r="QR394" i="7"/>
  <c r="LD394" i="7"/>
  <c r="EC394" i="7"/>
  <c r="DZ407" i="7"/>
  <c r="OF381" i="7"/>
  <c r="HQ381" i="7"/>
  <c r="BF394" i="7"/>
  <c r="JM394" i="7"/>
  <c r="RS394" i="7"/>
  <c r="TO404" i="7"/>
  <c r="TO403" i="7" s="1"/>
  <c r="KE407" i="7"/>
  <c r="LC407" i="7"/>
  <c r="PL411" i="7"/>
  <c r="MO359" i="7"/>
  <c r="OY359" i="7"/>
  <c r="QW359" i="7"/>
  <c r="RU359" i="7"/>
  <c r="SS359" i="7"/>
  <c r="TQ359" i="7"/>
  <c r="UO359" i="7"/>
  <c r="PL360" i="7"/>
  <c r="PA359" i="7"/>
  <c r="QY359" i="7"/>
  <c r="RW359" i="7"/>
  <c r="OF368" i="7"/>
  <c r="HQ368" i="7"/>
  <c r="EF359" i="7"/>
  <c r="FD359" i="7"/>
  <c r="MT359" i="7"/>
  <c r="PP359" i="7"/>
  <c r="UL359" i="7"/>
  <c r="KC388" i="7"/>
  <c r="TO388" i="7"/>
  <c r="MZ388" i="7"/>
  <c r="KC394" i="7"/>
  <c r="II407" i="7"/>
  <c r="JG407" i="7"/>
  <c r="AP388" i="7"/>
  <c r="QR388" i="7"/>
  <c r="SY394" i="7"/>
  <c r="OF394" i="7"/>
  <c r="LT394" i="7"/>
  <c r="FI394" i="7"/>
  <c r="E394" i="7"/>
  <c r="VE394" i="7" s="1"/>
  <c r="LT368" i="7"/>
  <c r="IW381" i="7"/>
  <c r="E388" i="7"/>
  <c r="VE388" i="7" s="1"/>
  <c r="MJ394" i="7"/>
  <c r="UE394" i="7"/>
  <c r="OS359" i="7"/>
  <c r="RO359" i="7"/>
  <c r="IW368" i="7"/>
  <c r="BV368" i="7"/>
  <c r="SI368" i="7"/>
  <c r="EV359" i="7"/>
  <c r="ML359" i="7"/>
  <c r="NJ359" i="7"/>
  <c r="PH359" i="7"/>
  <c r="VB359" i="7"/>
  <c r="OF388" i="7"/>
  <c r="HQ388" i="7"/>
  <c r="BW407" i="7"/>
  <c r="CU407" i="7"/>
  <c r="MT407" i="7"/>
  <c r="UY407" i="7"/>
  <c r="HG433" i="7"/>
  <c r="LT438" i="7"/>
  <c r="GO443" i="7"/>
  <c r="GO442" i="7" s="1"/>
  <c r="LT419" i="7"/>
  <c r="TO419" i="7"/>
  <c r="FO407" i="7"/>
  <c r="ES411" i="7"/>
  <c r="GS407" i="7"/>
  <c r="IO407" i="7"/>
  <c r="KK407" i="7"/>
  <c r="OF415" i="7"/>
  <c r="GO428" i="7"/>
  <c r="Z428" i="7"/>
  <c r="QB428" i="7"/>
  <c r="IY433" i="7"/>
  <c r="TB433" i="7"/>
  <c r="NP434" i="7"/>
  <c r="HQ434" i="7"/>
  <c r="Q407" i="7"/>
  <c r="AC407" i="7"/>
  <c r="AO407" i="7"/>
  <c r="EH407" i="7"/>
  <c r="LR407" i="7"/>
  <c r="UZ407" i="7"/>
  <c r="LT408" i="7"/>
  <c r="F407" i="7"/>
  <c r="AF407" i="7"/>
  <c r="DD407" i="7"/>
  <c r="ED407" i="7"/>
  <c r="GC407" i="7"/>
  <c r="SE407" i="7"/>
  <c r="FI411" i="7"/>
  <c r="AP411" i="7"/>
  <c r="GO415" i="7"/>
  <c r="Z415" i="7"/>
  <c r="QB415" i="7"/>
  <c r="ES419" i="7"/>
  <c r="HQ419" i="7"/>
  <c r="OK407" i="7"/>
  <c r="ES428" i="7"/>
  <c r="EC434" i="7"/>
  <c r="UE434" i="7"/>
  <c r="OF434" i="7"/>
  <c r="J438" i="7"/>
  <c r="J433" i="7" s="1"/>
  <c r="PL438" i="7"/>
  <c r="PL433" i="7" s="1"/>
  <c r="E448" i="7"/>
  <c r="VE448" i="7" s="1"/>
  <c r="GQ407" i="7"/>
  <c r="TE407" i="7"/>
  <c r="UC407" i="7"/>
  <c r="UO407" i="7"/>
  <c r="VA407" i="7"/>
  <c r="EQ407" i="7"/>
  <c r="HC407" i="7"/>
  <c r="IA407" i="7"/>
  <c r="IY407" i="7"/>
  <c r="JW407" i="7"/>
  <c r="KU407" i="7"/>
  <c r="LS407" i="7"/>
  <c r="MQ407" i="7"/>
  <c r="NO407" i="7"/>
  <c r="OM407" i="7"/>
  <c r="PK407" i="7"/>
  <c r="QI407" i="7"/>
  <c r="TS407" i="7"/>
  <c r="J415" i="7"/>
  <c r="PL415" i="7"/>
  <c r="UQ407" i="7"/>
  <c r="LT428" i="7"/>
  <c r="IA433" i="7"/>
  <c r="SD433" i="7"/>
  <c r="ES434" i="7"/>
  <c r="FY438" i="7"/>
  <c r="BF443" i="7"/>
  <c r="JM443" i="7"/>
  <c r="HD407" i="7"/>
  <c r="IB407" i="7"/>
  <c r="MG407" i="7"/>
  <c r="NQ407" i="7"/>
  <c r="DF407" i="7"/>
  <c r="GO411" i="7"/>
  <c r="LT415" i="7"/>
  <c r="IL407" i="7"/>
  <c r="OF419" i="7"/>
  <c r="CW419" i="7"/>
  <c r="SY419" i="7"/>
  <c r="IW428" i="7"/>
  <c r="BV428" i="7"/>
  <c r="SI428" i="7"/>
  <c r="EC428" i="7"/>
  <c r="RF433" i="7"/>
  <c r="RS434" i="7"/>
  <c r="BZ442" i="7"/>
  <c r="EV442" i="7"/>
  <c r="G442" i="7"/>
  <c r="EA442" i="7"/>
  <c r="JS442" i="7"/>
  <c r="OM442" i="7"/>
  <c r="PK442" i="7"/>
  <c r="CC407" i="7"/>
  <c r="CO407" i="7"/>
  <c r="DA407" i="7"/>
  <c r="GG407" i="7"/>
  <c r="LI407" i="7"/>
  <c r="OD407" i="7"/>
  <c r="PB407" i="7"/>
  <c r="SU407" i="7"/>
  <c r="J411" i="7"/>
  <c r="JE407" i="7"/>
  <c r="LA407" i="7"/>
  <c r="NZ407" i="7"/>
  <c r="PY407" i="7"/>
  <c r="BF428" i="7"/>
  <c r="RS428" i="7"/>
  <c r="LD428" i="7"/>
  <c r="SI434" i="7"/>
  <c r="ES448" i="7"/>
  <c r="MZ448" i="7"/>
  <c r="FY448" i="7"/>
  <c r="SV407" i="7"/>
  <c r="J419" i="7"/>
  <c r="PL419" i="7"/>
  <c r="IW419" i="7"/>
  <c r="BV419" i="7"/>
  <c r="TY407" i="7"/>
  <c r="J428" i="7"/>
  <c r="PL428" i="7"/>
  <c r="MY433" i="7"/>
  <c r="OV434" i="7"/>
  <c r="KC438" i="7"/>
  <c r="VC442" i="7"/>
  <c r="TI407" i="7"/>
  <c r="DV407" i="7"/>
  <c r="EI407" i="7"/>
  <c r="GU407" i="7"/>
  <c r="HS407" i="7"/>
  <c r="IQ407" i="7"/>
  <c r="JO407" i="7"/>
  <c r="KM407" i="7"/>
  <c r="LK407" i="7"/>
  <c r="NG407" i="7"/>
  <c r="OE407" i="7"/>
  <c r="PC407" i="7"/>
  <c r="QA407" i="7"/>
  <c r="BV411" i="7"/>
  <c r="SI411" i="7"/>
  <c r="UI407" i="7"/>
  <c r="CW428" i="7"/>
  <c r="SY428" i="7"/>
  <c r="FY428" i="7"/>
  <c r="MA433" i="7"/>
  <c r="GQ433" i="7"/>
  <c r="NU407" i="7"/>
  <c r="OS407" i="7"/>
  <c r="QC407" i="7"/>
  <c r="CX407" i="7"/>
  <c r="TK407" i="7"/>
  <c r="BF411" i="7"/>
  <c r="RS411" i="7"/>
  <c r="SY415" i="7"/>
  <c r="UE415" i="7"/>
  <c r="FY415" i="7"/>
  <c r="AP419" i="7"/>
  <c r="QR419" i="7"/>
  <c r="SI419" i="7"/>
  <c r="NP419" i="7"/>
  <c r="FM407" i="7"/>
  <c r="DM428" i="7"/>
  <c r="TO428" i="7"/>
  <c r="MZ428" i="7"/>
  <c r="OV428" i="7"/>
  <c r="MJ434" i="7"/>
  <c r="PT442" i="7"/>
  <c r="DS442" i="7"/>
  <c r="EQ442" i="7"/>
  <c r="JK442" i="7"/>
  <c r="PC442" i="7"/>
  <c r="AW407" i="7"/>
  <c r="BI407" i="7"/>
  <c r="BU407" i="7"/>
  <c r="FA407" i="7"/>
  <c r="HU407" i="7"/>
  <c r="IS407" i="7"/>
  <c r="QP407" i="7"/>
  <c r="FW407" i="7"/>
  <c r="SM407" i="7"/>
  <c r="FB407" i="7"/>
  <c r="HA407" i="7"/>
  <c r="HY407" i="7"/>
  <c r="NR407" i="7"/>
  <c r="TN407" i="7"/>
  <c r="MZ415" i="7"/>
  <c r="OV415" i="7"/>
  <c r="FY419" i="7"/>
  <c r="MJ428" i="7"/>
  <c r="FI428" i="7"/>
  <c r="S433" i="7"/>
  <c r="EY433" i="7"/>
  <c r="FW433" i="7"/>
  <c r="PB433" i="7"/>
  <c r="QA433" i="7"/>
  <c r="CW434" i="7"/>
  <c r="SY434" i="7"/>
  <c r="SY433" i="7" s="1"/>
  <c r="MZ434" i="7"/>
  <c r="J448" i="7"/>
  <c r="HQ448" i="7"/>
  <c r="PL448" i="7"/>
  <c r="PL442" i="7" s="1"/>
  <c r="M407" i="7"/>
  <c r="Y407" i="7"/>
  <c r="AK407" i="7"/>
  <c r="JF407" i="7"/>
  <c r="SN407" i="7"/>
  <c r="AP408" i="7"/>
  <c r="QR408" i="7"/>
  <c r="AN407" i="7"/>
  <c r="DL407" i="7"/>
  <c r="EL407" i="7"/>
  <c r="EY407" i="7"/>
  <c r="EC411" i="7"/>
  <c r="UE411" i="7"/>
  <c r="FY411" i="7"/>
  <c r="MJ415" i="7"/>
  <c r="FI415" i="7"/>
  <c r="KC419" i="7"/>
  <c r="DM419" i="7"/>
  <c r="MZ419" i="7"/>
  <c r="TQ407" i="7"/>
  <c r="JM434" i="7"/>
  <c r="DM434" i="7"/>
  <c r="DM433" i="7" s="1"/>
  <c r="TO434" i="7"/>
  <c r="ES438" i="7"/>
  <c r="EV16" i="7"/>
  <c r="FD16" i="7"/>
  <c r="HQ17" i="7"/>
  <c r="HP18" i="7"/>
  <c r="MZ17" i="7"/>
  <c r="HU16" i="7"/>
  <c r="IC16" i="7"/>
  <c r="BV43" i="7"/>
  <c r="HQ43" i="7"/>
  <c r="MZ43" i="7"/>
  <c r="VE53" i="7"/>
  <c r="E50" i="7"/>
  <c r="VE50" i="7" s="1"/>
  <c r="EF16" i="7"/>
  <c r="EN16" i="7"/>
  <c r="TD16" i="7"/>
  <c r="TL16" i="7"/>
  <c r="TU16" i="7"/>
  <c r="UC16" i="7"/>
  <c r="UL16" i="7"/>
  <c r="UT16" i="7"/>
  <c r="VB16" i="7"/>
  <c r="NG16" i="7"/>
  <c r="NO16" i="7"/>
  <c r="HR16" i="7"/>
  <c r="HZ16" i="7"/>
  <c r="RS17" i="7"/>
  <c r="RR18" i="7"/>
  <c r="RR17" i="7" s="1"/>
  <c r="RR16" i="7" s="1"/>
  <c r="AS16" i="7"/>
  <c r="BA16" i="7"/>
  <c r="FP16" i="7"/>
  <c r="FX16" i="7"/>
  <c r="MQ16" i="7"/>
  <c r="MY16" i="7"/>
  <c r="PP16" i="7"/>
  <c r="PX16" i="7"/>
  <c r="IW43" i="7"/>
  <c r="E38" i="7"/>
  <c r="VE38" i="7" s="1"/>
  <c r="VE39" i="7"/>
  <c r="CB16" i="7"/>
  <c r="CJ16" i="7"/>
  <c r="CR16" i="7"/>
  <c r="EZ16" i="7"/>
  <c r="FH16" i="7"/>
  <c r="EC24" i="7"/>
  <c r="CW24" i="7"/>
  <c r="NA16" i="7"/>
  <c r="NI16" i="7"/>
  <c r="OZ16" i="7"/>
  <c r="PH16" i="7"/>
  <c r="TE16" i="7"/>
  <c r="TM16" i="7"/>
  <c r="I18" i="7"/>
  <c r="BL16" i="7"/>
  <c r="BT16" i="7"/>
  <c r="Z24" i="7"/>
  <c r="FI24" i="7"/>
  <c r="LD24" i="7"/>
  <c r="QB24" i="7"/>
  <c r="EI16" i="7"/>
  <c r="EQ16" i="7"/>
  <c r="LK16" i="7"/>
  <c r="LS16" i="7"/>
  <c r="ES17" i="7"/>
  <c r="PL17" i="7"/>
  <c r="DM17" i="7"/>
  <c r="OF17" i="7"/>
  <c r="H60" i="7"/>
  <c r="FY17" i="7"/>
  <c r="GO24" i="7"/>
  <c r="QF16" i="7"/>
  <c r="QN16" i="7"/>
  <c r="QV16" i="7"/>
  <c r="RD16" i="7"/>
  <c r="RL16" i="7"/>
  <c r="BF24" i="7"/>
  <c r="RS24" i="7"/>
  <c r="J29" i="7"/>
  <c r="ES29" i="7"/>
  <c r="PL29" i="7"/>
  <c r="VE59" i="7"/>
  <c r="E58" i="7"/>
  <c r="VE58" i="7" s="1"/>
  <c r="DT60" i="7"/>
  <c r="EB60" i="7"/>
  <c r="UH60" i="7"/>
  <c r="UP60" i="7"/>
  <c r="UX60" i="7"/>
  <c r="UK60" i="7"/>
  <c r="US60" i="7"/>
  <c r="VA60" i="7"/>
  <c r="VE131" i="7"/>
  <c r="E128" i="7"/>
  <c r="VE128" i="7" s="1"/>
  <c r="OF43" i="7"/>
  <c r="QD60" i="7"/>
  <c r="QL60" i="7"/>
  <c r="AC60" i="7"/>
  <c r="AK60" i="7"/>
  <c r="KG60" i="7"/>
  <c r="KO60" i="7"/>
  <c r="KW60" i="7"/>
  <c r="OW60" i="7"/>
  <c r="PE60" i="7"/>
  <c r="PM60" i="7"/>
  <c r="PU60" i="7"/>
  <c r="TV16" i="7"/>
  <c r="UD16" i="7"/>
  <c r="IG17" i="7"/>
  <c r="SI17" i="7"/>
  <c r="IG24" i="7"/>
  <c r="SY24" i="7"/>
  <c r="AH60" i="7"/>
  <c r="AX60" i="7"/>
  <c r="BX60" i="7"/>
  <c r="CF60" i="7"/>
  <c r="CN60" i="7"/>
  <c r="CV60" i="7"/>
  <c r="GT60" i="7"/>
  <c r="HB60" i="7"/>
  <c r="HJ60" i="7"/>
  <c r="UJ60" i="7"/>
  <c r="UR60" i="7"/>
  <c r="UZ60" i="7"/>
  <c r="M60" i="7"/>
  <c r="U60" i="7"/>
  <c r="JQ60" i="7"/>
  <c r="JY60" i="7"/>
  <c r="VE87" i="7"/>
  <c r="E84" i="7"/>
  <c r="VE84" i="7" s="1"/>
  <c r="E104" i="7"/>
  <c r="VE104" i="7" s="1"/>
  <c r="VE105" i="7"/>
  <c r="EC104" i="7"/>
  <c r="JM104" i="7"/>
  <c r="OV104" i="7"/>
  <c r="UE104" i="7"/>
  <c r="RX16" i="7"/>
  <c r="SF16" i="7"/>
  <c r="TF16" i="7"/>
  <c r="TN16" i="7"/>
  <c r="UF16" i="7"/>
  <c r="UN16" i="7"/>
  <c r="UV16" i="7"/>
  <c r="VD16" i="7"/>
  <c r="CV18" i="7"/>
  <c r="CV17" i="7" s="1"/>
  <c r="CV16" i="7" s="1"/>
  <c r="IW17" i="7"/>
  <c r="BV17" i="7"/>
  <c r="GO38" i="7"/>
  <c r="RS38" i="7"/>
  <c r="R60" i="7"/>
  <c r="BH60" i="7"/>
  <c r="BP60" i="7"/>
  <c r="FN60" i="7"/>
  <c r="FV60" i="7"/>
  <c r="GD60" i="7"/>
  <c r="GL60" i="7"/>
  <c r="SL60" i="7"/>
  <c r="ST60" i="7"/>
  <c r="QJ16" i="7"/>
  <c r="QZ16" i="7"/>
  <c r="RH16" i="7"/>
  <c r="RP16" i="7"/>
  <c r="SP16" i="7"/>
  <c r="SX16" i="7"/>
  <c r="TP16" i="7"/>
  <c r="TX16" i="7"/>
  <c r="TO17" i="7"/>
  <c r="QU16" i="7"/>
  <c r="RC16" i="7"/>
  <c r="RK16" i="7"/>
  <c r="SA16" i="7"/>
  <c r="SQ16" i="7"/>
  <c r="TG16" i="7"/>
  <c r="TW16" i="7"/>
  <c r="UM16" i="7"/>
  <c r="UU16" i="7"/>
  <c r="VC16" i="7"/>
  <c r="BV29" i="7"/>
  <c r="MZ29" i="7"/>
  <c r="AP29" i="7"/>
  <c r="FY29" i="7"/>
  <c r="LT29" i="7"/>
  <c r="QR29" i="7"/>
  <c r="J43" i="7"/>
  <c r="PL43" i="7"/>
  <c r="JM50" i="7"/>
  <c r="UE50" i="7"/>
  <c r="AR60" i="7"/>
  <c r="AZ60" i="7"/>
  <c r="EX60" i="7"/>
  <c r="FF60" i="7"/>
  <c r="RV60" i="7"/>
  <c r="SD60" i="7"/>
  <c r="E118" i="7"/>
  <c r="VE118" i="7" s="1"/>
  <c r="VE122" i="7"/>
  <c r="RZ16" i="7"/>
  <c r="SH16" i="7"/>
  <c r="SZ16" i="7"/>
  <c r="TH16" i="7"/>
  <c r="J17" i="7"/>
  <c r="KC17" i="7"/>
  <c r="JM24" i="7"/>
  <c r="UE24" i="7"/>
  <c r="AP43" i="7"/>
  <c r="LT43" i="7"/>
  <c r="QR43" i="7"/>
  <c r="Z50" i="7"/>
  <c r="EH60" i="7"/>
  <c r="EP60" i="7"/>
  <c r="LJ60" i="7"/>
  <c r="LR60" i="7"/>
  <c r="MP60" i="7"/>
  <c r="MX60" i="7"/>
  <c r="NF60" i="7"/>
  <c r="NN60" i="7"/>
  <c r="NV60" i="7"/>
  <c r="OD60" i="7"/>
  <c r="OL60" i="7"/>
  <c r="OT60" i="7"/>
  <c r="SY61" i="7"/>
  <c r="VE74" i="7"/>
  <c r="E72" i="7"/>
  <c r="VE72" i="7" s="1"/>
  <c r="E95" i="7"/>
  <c r="VE95" i="7" s="1"/>
  <c r="VE96" i="7"/>
  <c r="E68" i="7"/>
  <c r="VE68" i="7" s="1"/>
  <c r="E143" i="7"/>
  <c r="VE143" i="7" s="1"/>
  <c r="E174" i="7"/>
  <c r="VE174" i="7" s="1"/>
  <c r="E196" i="7"/>
  <c r="VE196" i="7" s="1"/>
  <c r="E155" i="7"/>
  <c r="VE155" i="7" s="1"/>
  <c r="PL187" i="7"/>
  <c r="OF200" i="7"/>
  <c r="IJ213" i="7"/>
  <c r="IR213" i="7"/>
  <c r="TX213" i="7"/>
  <c r="E134" i="7"/>
  <c r="VE134" i="7" s="1"/>
  <c r="VE171" i="7"/>
  <c r="VE90" i="7"/>
  <c r="VE99" i="7"/>
  <c r="VE165" i="7"/>
  <c r="MZ187" i="7"/>
  <c r="E225" i="7"/>
  <c r="VE226" i="7"/>
  <c r="BY199" i="7"/>
  <c r="BY198" i="7" s="1"/>
  <c r="CG199" i="7"/>
  <c r="CG198" i="7" s="1"/>
  <c r="CO199" i="7"/>
  <c r="CO198" i="7" s="1"/>
  <c r="DE199" i="7"/>
  <c r="DE198" i="7" s="1"/>
  <c r="DU199" i="7"/>
  <c r="DU198" i="7" s="1"/>
  <c r="EK199" i="7"/>
  <c r="EK198" i="7" s="1"/>
  <c r="FA199" i="7"/>
  <c r="FA198" i="7" s="1"/>
  <c r="FQ199" i="7"/>
  <c r="FQ198" i="7" s="1"/>
  <c r="GG199" i="7"/>
  <c r="GG198" i="7" s="1"/>
  <c r="GW199" i="7"/>
  <c r="GW198" i="7" s="1"/>
  <c r="HE199" i="7"/>
  <c r="HE198" i="7" s="1"/>
  <c r="HM199" i="7"/>
  <c r="HM198" i="7" s="1"/>
  <c r="FY216" i="7"/>
  <c r="LT216" i="7"/>
  <c r="OF187" i="7"/>
  <c r="BV200" i="7"/>
  <c r="HQ200" i="7"/>
  <c r="HQ199" i="7" s="1"/>
  <c r="HQ198" i="7" s="1"/>
  <c r="MZ200" i="7"/>
  <c r="HQ225" i="7"/>
  <c r="MZ225" i="7"/>
  <c r="LT225" i="7"/>
  <c r="QR225" i="7"/>
  <c r="FI225" i="7"/>
  <c r="LD225" i="7"/>
  <c r="QB225" i="7"/>
  <c r="DQ243" i="7"/>
  <c r="DY243" i="7"/>
  <c r="EG243" i="7"/>
  <c r="EO243" i="7"/>
  <c r="EW243" i="7"/>
  <c r="EW212" i="7" s="1"/>
  <c r="FE243" i="7"/>
  <c r="FM243" i="7"/>
  <c r="KC216" i="7"/>
  <c r="PL216" i="7"/>
  <c r="IW216" i="7"/>
  <c r="OF216" i="7"/>
  <c r="CW225" i="7"/>
  <c r="IG225" i="7"/>
  <c r="NP225" i="7"/>
  <c r="SY225" i="7"/>
  <c r="GO225" i="7"/>
  <c r="MJ225" i="7"/>
  <c r="RS225" i="7"/>
  <c r="N243" i="7"/>
  <c r="V243" i="7"/>
  <c r="ML243" i="7"/>
  <c r="NJ243" i="7"/>
  <c r="AP216" i="7"/>
  <c r="QR216" i="7"/>
  <c r="J244" i="7"/>
  <c r="ES244" i="7"/>
  <c r="KC244" i="7"/>
  <c r="PL244" i="7"/>
  <c r="F243" i="7"/>
  <c r="O213" i="7"/>
  <c r="W213" i="7"/>
  <c r="HW213" i="7"/>
  <c r="IE213" i="7"/>
  <c r="JC213" i="7"/>
  <c r="JK213" i="7"/>
  <c r="KI213" i="7"/>
  <c r="KQ213" i="7"/>
  <c r="KQ212" i="7" s="1"/>
  <c r="KY213" i="7"/>
  <c r="LG213" i="7"/>
  <c r="LG212" i="7" s="1"/>
  <c r="LO213" i="7"/>
  <c r="LW213" i="7"/>
  <c r="ME213" i="7"/>
  <c r="MM213" i="7"/>
  <c r="MU213" i="7"/>
  <c r="NC213" i="7"/>
  <c r="NK213" i="7"/>
  <c r="NS213" i="7"/>
  <c r="OA213" i="7"/>
  <c r="OI213" i="7"/>
  <c r="OQ213" i="7"/>
  <c r="PO213" i="7"/>
  <c r="PW213" i="7"/>
  <c r="QU213" i="7"/>
  <c r="RC213" i="7"/>
  <c r="RK213" i="7"/>
  <c r="SA213" i="7"/>
  <c r="SQ213" i="7"/>
  <c r="TG213" i="7"/>
  <c r="TW213" i="7"/>
  <c r="UM213" i="7"/>
  <c r="UU213" i="7"/>
  <c r="VC213" i="7"/>
  <c r="BV216" i="7"/>
  <c r="HQ216" i="7"/>
  <c r="BF216" i="7"/>
  <c r="QB216" i="7"/>
  <c r="JM216" i="7"/>
  <c r="OV216" i="7"/>
  <c r="ES225" i="7"/>
  <c r="KC225" i="7"/>
  <c r="PL225" i="7"/>
  <c r="DM225" i="7"/>
  <c r="IW225" i="7"/>
  <c r="OF225" i="7"/>
  <c r="TO225" i="7"/>
  <c r="LT244" i="7"/>
  <c r="QR244" i="7"/>
  <c r="G213" i="7"/>
  <c r="IG216" i="7"/>
  <c r="NP216" i="7"/>
  <c r="AR243" i="7"/>
  <c r="AZ243" i="7"/>
  <c r="CW250" i="7"/>
  <c r="IG250" i="7"/>
  <c r="Z244" i="7"/>
  <c r="UE250" i="7"/>
  <c r="BV259" i="7"/>
  <c r="CW262" i="7"/>
  <c r="IG262" i="7"/>
  <c r="NP262" i="7"/>
  <c r="SY262" i="7"/>
  <c r="BV268" i="7"/>
  <c r="MZ268" i="7"/>
  <c r="AP278" i="7"/>
  <c r="LT278" i="7"/>
  <c r="QR278" i="7"/>
  <c r="AP244" i="7"/>
  <c r="HW243" i="7"/>
  <c r="IE243" i="7"/>
  <c r="IM243" i="7"/>
  <c r="IU243" i="7"/>
  <c r="JC243" i="7"/>
  <c r="JK243" i="7"/>
  <c r="NC243" i="7"/>
  <c r="NK243" i="7"/>
  <c r="NS243" i="7"/>
  <c r="OA243" i="7"/>
  <c r="OI243" i="7"/>
  <c r="OQ243" i="7"/>
  <c r="OY243" i="7"/>
  <c r="PG243" i="7"/>
  <c r="PO243" i="7"/>
  <c r="PW243" i="7"/>
  <c r="QE243" i="7"/>
  <c r="QM243" i="7"/>
  <c r="BV244" i="7"/>
  <c r="FI271" i="7"/>
  <c r="RS250" i="7"/>
  <c r="J259" i="7"/>
  <c r="FI262" i="7"/>
  <c r="OV262" i="7"/>
  <c r="BF271" i="7"/>
  <c r="GO271" i="7"/>
  <c r="MJ271" i="7"/>
  <c r="RS271" i="7"/>
  <c r="Z271" i="7"/>
  <c r="LD271" i="7"/>
  <c r="QB271" i="7"/>
  <c r="Z281" i="7"/>
  <c r="FI281" i="7"/>
  <c r="SY250" i="7"/>
  <c r="Z262" i="7"/>
  <c r="LD262" i="7"/>
  <c r="QB262" i="7"/>
  <c r="KC278" i="7"/>
  <c r="PL278" i="7"/>
  <c r="IH287" i="7"/>
  <c r="IH286" i="7" s="1"/>
  <c r="IP287" i="7"/>
  <c r="IP286" i="7" s="1"/>
  <c r="TF287" i="7"/>
  <c r="TF286" i="7" s="1"/>
  <c r="TN287" i="7"/>
  <c r="TN286" i="7" s="1"/>
  <c r="TV287" i="7"/>
  <c r="TV286" i="7" s="1"/>
  <c r="UD287" i="7"/>
  <c r="UD286" i="7" s="1"/>
  <c r="UE301" i="7"/>
  <c r="OF305" i="7"/>
  <c r="TO305" i="7"/>
  <c r="BV305" i="7"/>
  <c r="SI305" i="7"/>
  <c r="CX287" i="7"/>
  <c r="CX286" i="7" s="1"/>
  <c r="DF287" i="7"/>
  <c r="DF286" i="7" s="1"/>
  <c r="DN287" i="7"/>
  <c r="DN286" i="7" s="1"/>
  <c r="DV287" i="7"/>
  <c r="DV286" i="7" s="1"/>
  <c r="GT287" i="7"/>
  <c r="GT286" i="7" s="1"/>
  <c r="HB287" i="7"/>
  <c r="HB286" i="7" s="1"/>
  <c r="HJ287" i="7"/>
  <c r="HJ286" i="7" s="1"/>
  <c r="KH287" i="7"/>
  <c r="KH286" i="7" s="1"/>
  <c r="KP287" i="7"/>
  <c r="KP286" i="7" s="1"/>
  <c r="KX287" i="7"/>
  <c r="KX286" i="7" s="1"/>
  <c r="LF287" i="7"/>
  <c r="LF286" i="7" s="1"/>
  <c r="LN287" i="7"/>
  <c r="LN286" i="7" s="1"/>
  <c r="LV287" i="7"/>
  <c r="LV286" i="7" s="1"/>
  <c r="MD287" i="7"/>
  <c r="MD286" i="7" s="1"/>
  <c r="NR287" i="7"/>
  <c r="NR286" i="7" s="1"/>
  <c r="NZ287" i="7"/>
  <c r="NZ286" i="7" s="1"/>
  <c r="OH287" i="7"/>
  <c r="OH286" i="7" s="1"/>
  <c r="OP287" i="7"/>
  <c r="OP286" i="7" s="1"/>
  <c r="OX287" i="7"/>
  <c r="OX286" i="7" s="1"/>
  <c r="PF287" i="7"/>
  <c r="PF286" i="7" s="1"/>
  <c r="PN287" i="7"/>
  <c r="PN286" i="7" s="1"/>
  <c r="PV287" i="7"/>
  <c r="PV286" i="7" s="1"/>
  <c r="QD287" i="7"/>
  <c r="QD286" i="7" s="1"/>
  <c r="QL287" i="7"/>
  <c r="QL286" i="7" s="1"/>
  <c r="QT287" i="7"/>
  <c r="QT286" i="7" s="1"/>
  <c r="RB287" i="7"/>
  <c r="RB286" i="7" s="1"/>
  <c r="RJ287" i="7"/>
  <c r="RJ286" i="7" s="1"/>
  <c r="RR287" i="7"/>
  <c r="RR286" i="7" s="1"/>
  <c r="E288" i="7"/>
  <c r="VE289" i="7"/>
  <c r="LU287" i="7"/>
  <c r="LU286" i="7" s="1"/>
  <c r="MC287" i="7"/>
  <c r="MC286" i="7" s="1"/>
  <c r="MK287" i="7"/>
  <c r="MK286" i="7" s="1"/>
  <c r="MS287" i="7"/>
  <c r="MS286" i="7" s="1"/>
  <c r="AD287" i="7"/>
  <c r="AD286" i="7" s="1"/>
  <c r="AL287" i="7"/>
  <c r="AL286" i="7" s="1"/>
  <c r="AT287" i="7"/>
  <c r="AT286" i="7" s="1"/>
  <c r="BB287" i="7"/>
  <c r="BB286" i="7" s="1"/>
  <c r="JR287" i="7"/>
  <c r="JR286" i="7" s="1"/>
  <c r="JZ287" i="7"/>
  <c r="JZ286" i="7" s="1"/>
  <c r="J290" i="7"/>
  <c r="KC290" i="7"/>
  <c r="PL290" i="7"/>
  <c r="IW290" i="7"/>
  <c r="OF290" i="7"/>
  <c r="FI295" i="7"/>
  <c r="VE282" i="7"/>
  <c r="EX287" i="7"/>
  <c r="EX286" i="7" s="1"/>
  <c r="FF287" i="7"/>
  <c r="FF286" i="7" s="1"/>
  <c r="IL287" i="7"/>
  <c r="IL286" i="7" s="1"/>
  <c r="IT287" i="7"/>
  <c r="IT286" i="7" s="1"/>
  <c r="JB287" i="7"/>
  <c r="JB286" i="7" s="1"/>
  <c r="JJ287" i="7"/>
  <c r="JJ286" i="7" s="1"/>
  <c r="JQ287" i="7"/>
  <c r="JQ286" i="7" s="1"/>
  <c r="JY287" i="7"/>
  <c r="JY286" i="7" s="1"/>
  <c r="LD295" i="7"/>
  <c r="QB295" i="7"/>
  <c r="AP290" i="7"/>
  <c r="LT290" i="7"/>
  <c r="QR290" i="7"/>
  <c r="VE312" i="7"/>
  <c r="DB287" i="7"/>
  <c r="DB286" i="7" s="1"/>
  <c r="DJ287" i="7"/>
  <c r="DJ286" i="7" s="1"/>
  <c r="QS287" i="7"/>
  <c r="QS286" i="7" s="1"/>
  <c r="RA287" i="7"/>
  <c r="RA286" i="7" s="1"/>
  <c r="RI287" i="7"/>
  <c r="RI286" i="7" s="1"/>
  <c r="RQ287" i="7"/>
  <c r="RQ286" i="7" s="1"/>
  <c r="RY287" i="7"/>
  <c r="RY286" i="7" s="1"/>
  <c r="SG287" i="7"/>
  <c r="SG286" i="7" s="1"/>
  <c r="SO287" i="7"/>
  <c r="SO286" i="7" s="1"/>
  <c r="SW287" i="7"/>
  <c r="SW286" i="7" s="1"/>
  <c r="TE287" i="7"/>
  <c r="TE286" i="7" s="1"/>
  <c r="TM287" i="7"/>
  <c r="TM286" i="7" s="1"/>
  <c r="TU287" i="7"/>
  <c r="TU286" i="7" s="1"/>
  <c r="UC287" i="7"/>
  <c r="UC286" i="7" s="1"/>
  <c r="UK287" i="7"/>
  <c r="UK286" i="7" s="1"/>
  <c r="US287" i="7"/>
  <c r="US286" i="7" s="1"/>
  <c r="VA287" i="7"/>
  <c r="VA286" i="7" s="1"/>
  <c r="E295" i="7"/>
  <c r="VE295" i="7" s="1"/>
  <c r="SK316" i="7"/>
  <c r="SK315" i="7" s="1"/>
  <c r="AA317" i="7"/>
  <c r="AA316" i="7" s="1"/>
  <c r="AI317" i="7"/>
  <c r="AI316" i="7" s="1"/>
  <c r="BG317" i="7"/>
  <c r="BG316" i="7" s="1"/>
  <c r="BO317" i="7"/>
  <c r="BO316" i="7" s="1"/>
  <c r="BW317" i="7"/>
  <c r="BW316" i="7" s="1"/>
  <c r="BW315" i="7" s="1"/>
  <c r="CE317" i="7"/>
  <c r="CE316" i="7" s="1"/>
  <c r="CM317" i="7"/>
  <c r="CM316" i="7" s="1"/>
  <c r="CU317" i="7"/>
  <c r="CU316" i="7" s="1"/>
  <c r="DS317" i="7"/>
  <c r="DS316" i="7" s="1"/>
  <c r="DS315" i="7" s="1"/>
  <c r="EA317" i="7"/>
  <c r="EA316" i="7" s="1"/>
  <c r="EA315" i="7" s="1"/>
  <c r="EI317" i="7"/>
  <c r="EI316" i="7" s="1"/>
  <c r="EI315" i="7" s="1"/>
  <c r="EQ317" i="7"/>
  <c r="EQ316" i="7" s="1"/>
  <c r="FO317" i="7"/>
  <c r="FO316" i="7" s="1"/>
  <c r="FO315" i="7" s="1"/>
  <c r="FW317" i="7"/>
  <c r="FW316" i="7" s="1"/>
  <c r="FW315" i="7" s="1"/>
  <c r="GE317" i="7"/>
  <c r="GE316" i="7" s="1"/>
  <c r="GM317" i="7"/>
  <c r="GM316" i="7" s="1"/>
  <c r="GM315" i="7" s="1"/>
  <c r="VE320" i="7"/>
  <c r="EZ317" i="7"/>
  <c r="EZ316" i="7" s="1"/>
  <c r="HL317" i="7"/>
  <c r="HL316" i="7" s="1"/>
  <c r="E301" i="7"/>
  <c r="VE301" i="7" s="1"/>
  <c r="SB316" i="7"/>
  <c r="OV317" i="7"/>
  <c r="JX317" i="7"/>
  <c r="JX316" i="7" s="1"/>
  <c r="TS316" i="7"/>
  <c r="IR317" i="7"/>
  <c r="IR316" i="7" s="1"/>
  <c r="JO317" i="7"/>
  <c r="JO316" i="7" s="1"/>
  <c r="JW317" i="7"/>
  <c r="JW316" i="7" s="1"/>
  <c r="JW315" i="7" s="1"/>
  <c r="J323" i="7"/>
  <c r="J322" i="7" s="1"/>
  <c r="UL327" i="7"/>
  <c r="UL326" i="7" s="1"/>
  <c r="UT327" i="7"/>
  <c r="UT326" i="7" s="1"/>
  <c r="VB327" i="7"/>
  <c r="VB326" i="7" s="1"/>
  <c r="HQ342" i="7"/>
  <c r="RS338" i="7"/>
  <c r="BV342" i="7"/>
  <c r="MZ342" i="7"/>
  <c r="CW338" i="7"/>
  <c r="IG338" i="7"/>
  <c r="SY338" i="7"/>
  <c r="VE339" i="7"/>
  <c r="E338" i="7"/>
  <c r="BV353" i="7"/>
  <c r="MZ353" i="7"/>
  <c r="GO350" i="7"/>
  <c r="RS350" i="7"/>
  <c r="OF353" i="7"/>
  <c r="TO353" i="7"/>
  <c r="CW350" i="7"/>
  <c r="CW349" i="7" s="1"/>
  <c r="IG350" i="7"/>
  <c r="SY350" i="7"/>
  <c r="E350" i="7"/>
  <c r="VE351" i="7"/>
  <c r="EC350" i="7"/>
  <c r="JM350" i="7"/>
  <c r="UE350" i="7"/>
  <c r="Z372" i="7"/>
  <c r="FI372" i="7"/>
  <c r="LD372" i="7"/>
  <c r="QB372" i="7"/>
  <c r="E372" i="7"/>
  <c r="VE372" i="7" s="1"/>
  <c r="VE375" i="7"/>
  <c r="EC372" i="7"/>
  <c r="JM372" i="7"/>
  <c r="OV372" i="7"/>
  <c r="BF372" i="7"/>
  <c r="GO372" i="7"/>
  <c r="MJ372" i="7"/>
  <c r="RS372" i="7"/>
  <c r="FY360" i="7"/>
  <c r="LT360" i="7"/>
  <c r="QR360" i="7"/>
  <c r="CW372" i="7"/>
  <c r="IG372" i="7"/>
  <c r="NP372" i="7"/>
  <c r="SY372" i="7"/>
  <c r="VE366" i="7"/>
  <c r="E364" i="7"/>
  <c r="VE364" i="7" s="1"/>
  <c r="EC364" i="7"/>
  <c r="JM364" i="7"/>
  <c r="UE364" i="7"/>
  <c r="UE372" i="7"/>
  <c r="J381" i="7"/>
  <c r="ES381" i="7"/>
  <c r="PL381" i="7"/>
  <c r="VE397" i="7"/>
  <c r="E404" i="7"/>
  <c r="MA407" i="7"/>
  <c r="MI407" i="7"/>
  <c r="QY407" i="7"/>
  <c r="RG407" i="7"/>
  <c r="RO407" i="7"/>
  <c r="CW411" i="7"/>
  <c r="SY411" i="7"/>
  <c r="UE419" i="7"/>
  <c r="GE407" i="7"/>
  <c r="GM407" i="7"/>
  <c r="VE413" i="7"/>
  <c r="E411" i="7"/>
  <c r="VE411" i="7" s="1"/>
  <c r="VE418" i="7"/>
  <c r="E415" i="7"/>
  <c r="VE415" i="7" s="1"/>
  <c r="BF419" i="7"/>
  <c r="GO419" i="7"/>
  <c r="MJ419" i="7"/>
  <c r="RS419" i="7"/>
  <c r="Z419" i="7"/>
  <c r="FI419" i="7"/>
  <c r="LD419" i="7"/>
  <c r="QB419" i="7"/>
  <c r="E419" i="7"/>
  <c r="VE419" i="7" s="1"/>
  <c r="VE422" i="7"/>
  <c r="EC419" i="7"/>
  <c r="JM419" i="7"/>
  <c r="OV419" i="7"/>
  <c r="E428" i="7"/>
  <c r="VE428" i="7" s="1"/>
  <c r="E434" i="7"/>
  <c r="VE435" i="7"/>
  <c r="VE445" i="7"/>
  <c r="E443" i="7"/>
  <c r="UE443" i="7"/>
  <c r="E451" i="7"/>
  <c r="VE451" i="7" s="1"/>
  <c r="VE452" i="7"/>
  <c r="Z443" i="7"/>
  <c r="Z442" i="7" s="1"/>
  <c r="FI443" i="7"/>
  <c r="RS443" i="7"/>
  <c r="D555" i="24" l="1"/>
  <c r="C556" i="24"/>
  <c r="SS315" i="7"/>
  <c r="PK315" i="7"/>
  <c r="KZ212" i="7"/>
  <c r="LK212" i="7"/>
  <c r="BK315" i="7"/>
  <c r="AV315" i="7"/>
  <c r="SR315" i="7"/>
  <c r="TO349" i="7"/>
  <c r="GL15" i="7"/>
  <c r="LI348" i="7"/>
  <c r="LI335" i="7" s="1"/>
  <c r="LI334" i="7" s="1"/>
  <c r="HO348" i="7"/>
  <c r="EN315" i="7"/>
  <c r="PX315" i="7"/>
  <c r="JG315" i="7"/>
  <c r="QA212" i="7"/>
  <c r="MD212" i="7"/>
  <c r="QQ15" i="7"/>
  <c r="QQ14" i="7" s="1"/>
  <c r="QQ13" i="7" s="1"/>
  <c r="AF315" i="7"/>
  <c r="QB442" i="7"/>
  <c r="BL315" i="7"/>
  <c r="DR315" i="7"/>
  <c r="DM337" i="7"/>
  <c r="DM336" i="7" s="1"/>
  <c r="EF212" i="7"/>
  <c r="CJ15" i="7"/>
  <c r="CJ14" i="7" s="1"/>
  <c r="QW315" i="7"/>
  <c r="OZ212" i="7"/>
  <c r="NR212" i="7"/>
  <c r="RM212" i="7"/>
  <c r="AN315" i="7"/>
  <c r="SF212" i="7"/>
  <c r="PG315" i="7"/>
  <c r="PP212" i="7"/>
  <c r="GQ315" i="7"/>
  <c r="TW315" i="7"/>
  <c r="UG315" i="7"/>
  <c r="JM433" i="7"/>
  <c r="FJ315" i="7"/>
  <c r="DK315" i="7"/>
  <c r="QH15" i="7"/>
  <c r="KY315" i="7"/>
  <c r="KF15" i="7"/>
  <c r="KI315" i="7"/>
  <c r="IN315" i="7"/>
  <c r="IG315" i="7"/>
  <c r="DF315" i="7"/>
  <c r="JI212" i="7"/>
  <c r="RS199" i="7"/>
  <c r="RS198" i="7" s="1"/>
  <c r="ST212" i="7"/>
  <c r="KC442" i="7"/>
  <c r="JR315" i="7"/>
  <c r="JM316" i="7"/>
  <c r="JM315" i="7" s="1"/>
  <c r="HM315" i="7"/>
  <c r="KT212" i="7"/>
  <c r="UK348" i="7"/>
  <c r="AI335" i="7"/>
  <c r="AI334" i="7" s="1"/>
  <c r="D77" i="24"/>
  <c r="C78" i="24"/>
  <c r="GR348" i="7"/>
  <c r="KC433" i="7"/>
  <c r="LY315" i="7"/>
  <c r="PE212" i="7"/>
  <c r="FZ348" i="7"/>
  <c r="FZ335" i="7" s="1"/>
  <c r="FZ334" i="7" s="1"/>
  <c r="TO442" i="7"/>
  <c r="ES349" i="7"/>
  <c r="BV442" i="7"/>
  <c r="TS212" i="7"/>
  <c r="KA315" i="7"/>
  <c r="IZ315" i="7"/>
  <c r="FR315" i="7"/>
  <c r="HX348" i="7"/>
  <c r="BS315" i="7"/>
  <c r="OY315" i="7"/>
  <c r="IU212" i="7"/>
  <c r="J349" i="7"/>
  <c r="CB348" i="7"/>
  <c r="CB335" i="7" s="1"/>
  <c r="CB334" i="7" s="1"/>
  <c r="AV15" i="7"/>
  <c r="EX315" i="7"/>
  <c r="J337" i="7"/>
  <c r="J336" i="7" s="1"/>
  <c r="FU348" i="7"/>
  <c r="DC315" i="7"/>
  <c r="GQ212" i="7"/>
  <c r="OB315" i="7"/>
  <c r="FY433" i="7"/>
  <c r="EW348" i="7"/>
  <c r="EW335" i="7" s="1"/>
  <c r="EW334" i="7" s="1"/>
  <c r="GZ212" i="7"/>
  <c r="IQ212" i="7"/>
  <c r="AY212" i="7"/>
  <c r="GA212" i="7"/>
  <c r="DZ315" i="7"/>
  <c r="SL315" i="7"/>
  <c r="CC212" i="7"/>
  <c r="SI199" i="7"/>
  <c r="SI198" i="7" s="1"/>
  <c r="TS15" i="7"/>
  <c r="OH315" i="7"/>
  <c r="JY315" i="7"/>
  <c r="H212" i="7"/>
  <c r="JF315" i="7"/>
  <c r="KF212" i="7"/>
  <c r="KE212" i="7"/>
  <c r="SA212" i="7"/>
  <c r="GD15" i="7"/>
  <c r="PP315" i="7"/>
  <c r="JB212" i="7"/>
  <c r="TT212" i="7"/>
  <c r="MJ349" i="7"/>
  <c r="ED315" i="7"/>
  <c r="KU212" i="7"/>
  <c r="DV15" i="7"/>
  <c r="IH315" i="7"/>
  <c r="MR315" i="7"/>
  <c r="CJ315" i="7"/>
  <c r="AT315" i="7"/>
  <c r="PA315" i="7"/>
  <c r="GW315" i="7"/>
  <c r="LW315" i="7"/>
  <c r="MD348" i="7"/>
  <c r="MD335" i="7" s="1"/>
  <c r="MD334" i="7" s="1"/>
  <c r="HJ315" i="7"/>
  <c r="SO315" i="7"/>
  <c r="EY212" i="7"/>
  <c r="EW15" i="7"/>
  <c r="EW14" i="7" s="1"/>
  <c r="FI433" i="7"/>
  <c r="GM348" i="7"/>
  <c r="GM335" i="7" s="1"/>
  <c r="GM334" i="7" s="1"/>
  <c r="BO315" i="7"/>
  <c r="JJ212" i="7"/>
  <c r="RQ212" i="7"/>
  <c r="AI15" i="7"/>
  <c r="TQ315" i="7"/>
  <c r="DH212" i="7"/>
  <c r="MQ315" i="7"/>
  <c r="SG348" i="7"/>
  <c r="SG335" i="7" s="1"/>
  <c r="SG334" i="7" s="1"/>
  <c r="KY212" i="7"/>
  <c r="EU348" i="7"/>
  <c r="EU335" i="7" s="1"/>
  <c r="EU334" i="7" s="1"/>
  <c r="OF337" i="7"/>
  <c r="OF336" i="7" s="1"/>
  <c r="DY315" i="7"/>
  <c r="LU212" i="7"/>
  <c r="RU15" i="7"/>
  <c r="GL348" i="7"/>
  <c r="GL335" i="7" s="1"/>
  <c r="GL334" i="7" s="1"/>
  <c r="DL315" i="7"/>
  <c r="ID212" i="7"/>
  <c r="MA315" i="7"/>
  <c r="LT433" i="7"/>
  <c r="H315" i="7"/>
  <c r="ID315" i="7"/>
  <c r="QO212" i="7"/>
  <c r="HK212" i="7"/>
  <c r="GK315" i="7"/>
  <c r="MM315" i="7"/>
  <c r="EJ315" i="7"/>
  <c r="TL315" i="7"/>
  <c r="LA348" i="7"/>
  <c r="LA335" i="7" s="1"/>
  <c r="LA334" i="7" s="1"/>
  <c r="SB348" i="7"/>
  <c r="RG315" i="7"/>
  <c r="SG315" i="7"/>
  <c r="VB212" i="7"/>
  <c r="QE348" i="7"/>
  <c r="TE348" i="7"/>
  <c r="TE335" i="7" s="1"/>
  <c r="TE334" i="7" s="1"/>
  <c r="IM315" i="7"/>
  <c r="FB315" i="7"/>
  <c r="QF212" i="7"/>
  <c r="BO15" i="7"/>
  <c r="HW315" i="7"/>
  <c r="JU212" i="7"/>
  <c r="RI315" i="7"/>
  <c r="BY212" i="7"/>
  <c r="AW315" i="7"/>
  <c r="NV15" i="7"/>
  <c r="E327" i="7"/>
  <c r="E326" i="7" s="1"/>
  <c r="FN212" i="7"/>
  <c r="FR15" i="7"/>
  <c r="PY15" i="7"/>
  <c r="PY14" i="7" s="1"/>
  <c r="NW212" i="7"/>
  <c r="CB315" i="7"/>
  <c r="BL212" i="7"/>
  <c r="IK315" i="7"/>
  <c r="UV315" i="7"/>
  <c r="BQ315" i="7"/>
  <c r="FG15" i="7"/>
  <c r="EB315" i="7"/>
  <c r="TD212" i="7"/>
  <c r="KW212" i="7"/>
  <c r="AR315" i="7"/>
  <c r="Z433" i="7"/>
  <c r="FV15" i="7"/>
  <c r="DN348" i="7"/>
  <c r="QJ315" i="7"/>
  <c r="UJ315" i="7"/>
  <c r="QD315" i="7"/>
  <c r="OQ315" i="7"/>
  <c r="FQ212" i="7"/>
  <c r="FJ15" i="7"/>
  <c r="JT212" i="7"/>
  <c r="SV348" i="7"/>
  <c r="SV335" i="7" s="1"/>
  <c r="SV334" i="7" s="1"/>
  <c r="FI442" i="7"/>
  <c r="ME212" i="7"/>
  <c r="PO348" i="7"/>
  <c r="DE315" i="7"/>
  <c r="U212" i="7"/>
  <c r="OU212" i="7"/>
  <c r="AE315" i="7"/>
  <c r="BI315" i="7"/>
  <c r="DO212" i="7"/>
  <c r="OV442" i="7"/>
  <c r="DT315" i="7"/>
  <c r="KK315" i="7"/>
  <c r="KG212" i="7"/>
  <c r="AH348" i="7"/>
  <c r="LK315" i="7"/>
  <c r="JH212" i="7"/>
  <c r="KO212" i="7"/>
  <c r="PA15" i="7"/>
  <c r="UP315" i="7"/>
  <c r="FQ315" i="7"/>
  <c r="MI348" i="7"/>
  <c r="MI335" i="7" s="1"/>
  <c r="MI334" i="7" s="1"/>
  <c r="BG315" i="7"/>
  <c r="FF15" i="7"/>
  <c r="OG212" i="7"/>
  <c r="OD212" i="7"/>
  <c r="IW442" i="7"/>
  <c r="RK348" i="7"/>
  <c r="RK335" i="7" s="1"/>
  <c r="RK334" i="7" s="1"/>
  <c r="HB212" i="7"/>
  <c r="KA212" i="7"/>
  <c r="RF315" i="7"/>
  <c r="OS315" i="7"/>
  <c r="DA315" i="7"/>
  <c r="DX348" i="7"/>
  <c r="DX335" i="7" s="1"/>
  <c r="DX334" i="7" s="1"/>
  <c r="HG315" i="7"/>
  <c r="HS348" i="7"/>
  <c r="SH348" i="7"/>
  <c r="SH335" i="7" s="1"/>
  <c r="SH334" i="7" s="1"/>
  <c r="CU315" i="7"/>
  <c r="SM348" i="7"/>
  <c r="SM335" i="7" s="1"/>
  <c r="SM334" i="7" s="1"/>
  <c r="DV315" i="7"/>
  <c r="OJ348" i="7"/>
  <c r="OJ335" i="7" s="1"/>
  <c r="OJ334" i="7" s="1"/>
  <c r="TO316" i="7"/>
  <c r="TO315" i="7" s="1"/>
  <c r="BT212" i="7"/>
  <c r="CW442" i="7"/>
  <c r="NE315" i="7"/>
  <c r="IP315" i="7"/>
  <c r="DJ315" i="7"/>
  <c r="FD212" i="7"/>
  <c r="PE315" i="7"/>
  <c r="BV349" i="7"/>
  <c r="LO212" i="7"/>
  <c r="FZ212" i="7"/>
  <c r="HK348" i="7"/>
  <c r="HK335" i="7" s="1"/>
  <c r="HK334" i="7" s="1"/>
  <c r="EX348" i="7"/>
  <c r="QT212" i="7"/>
  <c r="IN212" i="7"/>
  <c r="JN315" i="7"/>
  <c r="BY315" i="7"/>
  <c r="TO433" i="7"/>
  <c r="NZ348" i="7"/>
  <c r="HV315" i="7"/>
  <c r="FG212" i="7"/>
  <c r="SK212" i="7"/>
  <c r="KL315" i="7"/>
  <c r="PA348" i="7"/>
  <c r="PA335" i="7" s="1"/>
  <c r="PA334" i="7" s="1"/>
  <c r="RU315" i="7"/>
  <c r="MA212" i="7"/>
  <c r="PK212" i="7"/>
  <c r="AT15" i="7"/>
  <c r="F15" i="7"/>
  <c r="JR348" i="7"/>
  <c r="JR335" i="7" s="1"/>
  <c r="JR334" i="7" s="1"/>
  <c r="GH348" i="7"/>
  <c r="GH335" i="7" s="1"/>
  <c r="GH334" i="7" s="1"/>
  <c r="FO212" i="7"/>
  <c r="CW316" i="7"/>
  <c r="CW315" i="7" s="1"/>
  <c r="LC315" i="7"/>
  <c r="DI15" i="7"/>
  <c r="OD315" i="7"/>
  <c r="RY315" i="7"/>
  <c r="DW315" i="7"/>
  <c r="RS349" i="7"/>
  <c r="JZ315" i="7"/>
  <c r="OL212" i="7"/>
  <c r="LF315" i="7"/>
  <c r="LI315" i="7"/>
  <c r="AC315" i="7"/>
  <c r="MP348" i="7"/>
  <c r="MP335" i="7" s="1"/>
  <c r="MP334" i="7" s="1"/>
  <c r="ON315" i="7"/>
  <c r="TK348" i="7"/>
  <c r="TK335" i="7" s="1"/>
  <c r="TK334" i="7" s="1"/>
  <c r="PH315" i="7"/>
  <c r="AL315" i="7"/>
  <c r="BV316" i="7"/>
  <c r="JR212" i="7"/>
  <c r="NR15" i="7"/>
  <c r="GS15" i="7"/>
  <c r="H348" i="7"/>
  <c r="H335" i="7" s="1"/>
  <c r="H334" i="7" s="1"/>
  <c r="JJ348" i="7"/>
  <c r="JJ335" i="7" s="1"/>
  <c r="JJ334" i="7" s="1"/>
  <c r="QB433" i="7"/>
  <c r="AU212" i="7"/>
  <c r="IA15" i="7"/>
  <c r="HN348" i="7"/>
  <c r="HN335" i="7" s="1"/>
  <c r="HN334" i="7" s="1"/>
  <c r="KB315" i="7"/>
  <c r="FM212" i="7"/>
  <c r="FH15" i="7"/>
  <c r="CW433" i="7"/>
  <c r="FY442" i="7"/>
  <c r="KV348" i="7"/>
  <c r="NH212" i="7"/>
  <c r="OX212" i="7"/>
  <c r="HF212" i="7"/>
  <c r="BA212" i="7"/>
  <c r="LG315" i="7"/>
  <c r="OC348" i="7"/>
  <c r="OC335" i="7" s="1"/>
  <c r="OC334" i="7" s="1"/>
  <c r="EJ15" i="7"/>
  <c r="IW349" i="7"/>
  <c r="PW315" i="7"/>
  <c r="NZ212" i="7"/>
  <c r="HL315" i="7"/>
  <c r="FE212" i="7"/>
  <c r="DQ335" i="7"/>
  <c r="DQ334" i="7" s="1"/>
  <c r="NL315" i="7"/>
  <c r="EO315" i="7"/>
  <c r="RH315" i="7"/>
  <c r="BJ212" i="7"/>
  <c r="ID15" i="7"/>
  <c r="IN15" i="7"/>
  <c r="TC348" i="7"/>
  <c r="TC335" i="7" s="1"/>
  <c r="TC334" i="7" s="1"/>
  <c r="RN315" i="7"/>
  <c r="BB348" i="7"/>
  <c r="BB335" i="7" s="1"/>
  <c r="BB334" i="7" s="1"/>
  <c r="IT348" i="7"/>
  <c r="IT335" i="7" s="1"/>
  <c r="IT334" i="7" s="1"/>
  <c r="EB348" i="7"/>
  <c r="EB335" i="7" s="1"/>
  <c r="EB334" i="7" s="1"/>
  <c r="OW315" i="7"/>
  <c r="J316" i="7"/>
  <c r="J315" i="7" s="1"/>
  <c r="DQ315" i="7"/>
  <c r="DP315" i="7"/>
  <c r="MN15" i="7"/>
  <c r="FF348" i="7"/>
  <c r="FF335" i="7" s="1"/>
  <c r="FF334" i="7" s="1"/>
  <c r="TZ348" i="7"/>
  <c r="TZ335" i="7" s="1"/>
  <c r="TZ334" i="7" s="1"/>
  <c r="IG442" i="7"/>
  <c r="OT315" i="7"/>
  <c r="FU15" i="7"/>
  <c r="M315" i="7"/>
  <c r="OS212" i="7"/>
  <c r="HI348" i="7"/>
  <c r="HI335" i="7" s="1"/>
  <c r="HI334" i="7" s="1"/>
  <c r="GS315" i="7"/>
  <c r="SY349" i="7"/>
  <c r="HO335" i="7"/>
  <c r="HO334" i="7" s="1"/>
  <c r="TV315" i="7"/>
  <c r="DD315" i="7"/>
  <c r="HC212" i="7"/>
  <c r="QG212" i="7"/>
  <c r="JA212" i="7"/>
  <c r="S212" i="7"/>
  <c r="CJ348" i="7"/>
  <c r="CJ335" i="7" s="1"/>
  <c r="CJ334" i="7" s="1"/>
  <c r="MD315" i="7"/>
  <c r="X212" i="7"/>
  <c r="LB315" i="7"/>
  <c r="AD348" i="7"/>
  <c r="AD335" i="7" s="1"/>
  <c r="AD334" i="7" s="1"/>
  <c r="DX15" i="7"/>
  <c r="AP433" i="7"/>
  <c r="EJ348" i="7"/>
  <c r="EJ335" i="7" s="1"/>
  <c r="EJ334" i="7" s="1"/>
  <c r="EW315" i="7"/>
  <c r="BN348" i="7"/>
  <c r="OA315" i="7"/>
  <c r="SZ212" i="7"/>
  <c r="NN212" i="7"/>
  <c r="UE442" i="7"/>
  <c r="GE212" i="7"/>
  <c r="SD212" i="7"/>
  <c r="LD316" i="7"/>
  <c r="LD315" i="7" s="1"/>
  <c r="MY315" i="7"/>
  <c r="UH315" i="7"/>
  <c r="NS315" i="7"/>
  <c r="GT348" i="7"/>
  <c r="AH315" i="7"/>
  <c r="DQ212" i="7"/>
  <c r="TW348" i="7"/>
  <c r="TW335" i="7" s="1"/>
  <c r="TW334" i="7" s="1"/>
  <c r="RR315" i="7"/>
  <c r="MC212" i="7"/>
  <c r="MY212" i="7"/>
  <c r="KR212" i="7"/>
  <c r="AW212" i="7"/>
  <c r="KH348" i="7"/>
  <c r="KH335" i="7" s="1"/>
  <c r="KH334" i="7" s="1"/>
  <c r="MS348" i="7"/>
  <c r="MS335" i="7" s="1"/>
  <c r="MS334" i="7" s="1"/>
  <c r="HQ433" i="7"/>
  <c r="KE348" i="7"/>
  <c r="KE335" i="7" s="1"/>
  <c r="KE334" i="7" s="1"/>
  <c r="GD315" i="7"/>
  <c r="IA212" i="7"/>
  <c r="PY348" i="7"/>
  <c r="PY335" i="7" s="1"/>
  <c r="PY334" i="7" s="1"/>
  <c r="HD348" i="7"/>
  <c r="HD335" i="7" s="1"/>
  <c r="HD334" i="7" s="1"/>
  <c r="OO348" i="7"/>
  <c r="OO335" i="7" s="1"/>
  <c r="OO334" i="7" s="1"/>
  <c r="AO315" i="7"/>
  <c r="CK15" i="7"/>
  <c r="CK14" i="7" s="1"/>
  <c r="CK13" i="7" s="1"/>
  <c r="FT315" i="7"/>
  <c r="TC212" i="7"/>
  <c r="NM212" i="7"/>
  <c r="FM15" i="7"/>
  <c r="QV348" i="7"/>
  <c r="UB315" i="7"/>
  <c r="SY315" i="7"/>
  <c r="OY212" i="7"/>
  <c r="RC212" i="7"/>
  <c r="HQ442" i="7"/>
  <c r="NR348" i="7"/>
  <c r="NR335" i="7" s="1"/>
  <c r="NR334" i="7" s="1"/>
  <c r="PV315" i="7"/>
  <c r="IS315" i="7"/>
  <c r="CK315" i="7"/>
  <c r="ET315" i="7"/>
  <c r="OF316" i="7"/>
  <c r="OF315" i="7" s="1"/>
  <c r="JJ315" i="7"/>
  <c r="SD315" i="7"/>
  <c r="JM287" i="7"/>
  <c r="JM286" i="7" s="1"/>
  <c r="JE212" i="7"/>
  <c r="TR15" i="7"/>
  <c r="CT348" i="7"/>
  <c r="CT335" i="7" s="1"/>
  <c r="CT334" i="7" s="1"/>
  <c r="BX348" i="7"/>
  <c r="BX335" i="7" s="1"/>
  <c r="BX334" i="7" s="1"/>
  <c r="SK348" i="7"/>
  <c r="SK335" i="7" s="1"/>
  <c r="SK334" i="7" s="1"/>
  <c r="LJ348" i="7"/>
  <c r="LJ335" i="7" s="1"/>
  <c r="LJ334" i="7" s="1"/>
  <c r="KC337" i="7"/>
  <c r="KC336" i="7" s="1"/>
  <c r="FA315" i="7"/>
  <c r="AX212" i="7"/>
  <c r="TD315" i="7"/>
  <c r="QO315" i="7"/>
  <c r="DY15" i="7"/>
  <c r="HJ348" i="7"/>
  <c r="HJ335" i="7" s="1"/>
  <c r="HJ334" i="7" s="1"/>
  <c r="HM348" i="7"/>
  <c r="HM335" i="7" s="1"/>
  <c r="HM334" i="7" s="1"/>
  <c r="LN315" i="7"/>
  <c r="TL348" i="7"/>
  <c r="TL335" i="7" s="1"/>
  <c r="TL334" i="7" s="1"/>
  <c r="TJ315" i="7"/>
  <c r="LS315" i="7"/>
  <c r="W315" i="7"/>
  <c r="MC315" i="7"/>
  <c r="QZ315" i="7"/>
  <c r="DO315" i="7"/>
  <c r="IR348" i="7"/>
  <c r="EM315" i="7"/>
  <c r="MJ442" i="7"/>
  <c r="HP315" i="7"/>
  <c r="CG315" i="7"/>
  <c r="J442" i="7"/>
  <c r="OE348" i="7"/>
  <c r="OE335" i="7" s="1"/>
  <c r="OE334" i="7" s="1"/>
  <c r="HC348" i="7"/>
  <c r="HC335" i="7" s="1"/>
  <c r="HC334" i="7" s="1"/>
  <c r="RH348" i="7"/>
  <c r="QM348" i="7"/>
  <c r="QM335" i="7" s="1"/>
  <c r="QM334" i="7" s="1"/>
  <c r="CI348" i="7"/>
  <c r="CI335" i="7" s="1"/>
  <c r="CI334" i="7" s="1"/>
  <c r="GU315" i="7"/>
  <c r="Z316" i="7"/>
  <c r="Z315" i="7" s="1"/>
  <c r="FR212" i="7"/>
  <c r="GC212" i="7"/>
  <c r="PJ212" i="7"/>
  <c r="QV212" i="7"/>
  <c r="GM15" i="7"/>
  <c r="JX15" i="7"/>
  <c r="OS15" i="7"/>
  <c r="OS14" i="7" s="1"/>
  <c r="RZ348" i="7"/>
  <c r="RZ335" i="7" s="1"/>
  <c r="RZ334" i="7" s="1"/>
  <c r="TU315" i="7"/>
  <c r="AY335" i="7"/>
  <c r="AY334" i="7" s="1"/>
  <c r="HW348" i="7"/>
  <c r="HW335" i="7" s="1"/>
  <c r="HW334" i="7" s="1"/>
  <c r="GX212" i="7"/>
  <c r="MU315" i="7"/>
  <c r="DB315" i="7"/>
  <c r="DH348" i="7"/>
  <c r="JB348" i="7"/>
  <c r="JB335" i="7" s="1"/>
  <c r="JB334" i="7" s="1"/>
  <c r="DG315" i="7"/>
  <c r="VB315" i="7"/>
  <c r="KI212" i="7"/>
  <c r="NN15" i="7"/>
  <c r="UV15" i="7"/>
  <c r="UV14" i="7" s="1"/>
  <c r="UV13" i="7" s="1"/>
  <c r="MZ433" i="7"/>
  <c r="ES442" i="7"/>
  <c r="RP315" i="7"/>
  <c r="KS315" i="7"/>
  <c r="BG212" i="7"/>
  <c r="JP212" i="7"/>
  <c r="LR212" i="7"/>
  <c r="Y212" i="7"/>
  <c r="GE15" i="7"/>
  <c r="SC348" i="7"/>
  <c r="SC335" i="7" s="1"/>
  <c r="SC334" i="7" s="1"/>
  <c r="HH348" i="7"/>
  <c r="US348" i="7"/>
  <c r="US335" i="7" s="1"/>
  <c r="US334" i="7" s="1"/>
  <c r="GN315" i="7"/>
  <c r="RD212" i="7"/>
  <c r="UZ315" i="7"/>
  <c r="NI212" i="7"/>
  <c r="CA315" i="7"/>
  <c r="GI348" i="7"/>
  <c r="QE315" i="7"/>
  <c r="HK15" i="7"/>
  <c r="HK14" i="7" s="1"/>
  <c r="HK13" i="7" s="1"/>
  <c r="IG433" i="7"/>
  <c r="RK315" i="7"/>
  <c r="ME315" i="7"/>
  <c r="EM212" i="7"/>
  <c r="NQ212" i="7"/>
  <c r="TI212" i="7"/>
  <c r="II212" i="7"/>
  <c r="EE212" i="7"/>
  <c r="OM315" i="7"/>
  <c r="EI15" i="7"/>
  <c r="EI14" i="7" s="1"/>
  <c r="EI13" i="7" s="1"/>
  <c r="CC348" i="7"/>
  <c r="CC335" i="7" s="1"/>
  <c r="CC334" i="7" s="1"/>
  <c r="LC348" i="7"/>
  <c r="LC335" i="7" s="1"/>
  <c r="LC334" i="7" s="1"/>
  <c r="GW348" i="7"/>
  <c r="GW335" i="7" s="1"/>
  <c r="GW334" i="7" s="1"/>
  <c r="OR315" i="7"/>
  <c r="HU315" i="7"/>
  <c r="RB315" i="7"/>
  <c r="KX315" i="7"/>
  <c r="SE212" i="7"/>
  <c r="DR212" i="7"/>
  <c r="GM212" i="7"/>
  <c r="Y15" i="7"/>
  <c r="EG15" i="7"/>
  <c r="KR15" i="7"/>
  <c r="KZ348" i="7"/>
  <c r="KZ335" i="7" s="1"/>
  <c r="KZ334" i="7" s="1"/>
  <c r="IX348" i="7"/>
  <c r="IX335" i="7" s="1"/>
  <c r="IX334" i="7" s="1"/>
  <c r="QK348" i="7"/>
  <c r="QK335" i="7" s="1"/>
  <c r="QK334" i="7" s="1"/>
  <c r="PJ315" i="7"/>
  <c r="SP315" i="7"/>
  <c r="KB212" i="7"/>
  <c r="FK315" i="7"/>
  <c r="FV315" i="7"/>
  <c r="O315" i="7"/>
  <c r="RL348" i="7"/>
  <c r="RL335" i="7" s="1"/>
  <c r="RL334" i="7" s="1"/>
  <c r="MW315" i="7"/>
  <c r="EK315" i="7"/>
  <c r="UA315" i="7"/>
  <c r="GO349" i="7"/>
  <c r="CM315" i="7"/>
  <c r="AW348" i="7"/>
  <c r="VC348" i="7"/>
  <c r="VC335" i="7" s="1"/>
  <c r="VC334" i="7" s="1"/>
  <c r="JM442" i="7"/>
  <c r="DW348" i="7"/>
  <c r="DW335" i="7" s="1"/>
  <c r="DW334" i="7" s="1"/>
  <c r="OV349" i="7"/>
  <c r="FI337" i="7"/>
  <c r="FI336" i="7" s="1"/>
  <c r="IT315" i="7"/>
  <c r="PL316" i="7"/>
  <c r="PL315" i="7" s="1"/>
  <c r="RJ315" i="7"/>
  <c r="KP315" i="7"/>
  <c r="SU212" i="7"/>
  <c r="AO212" i="7"/>
  <c r="KH212" i="7"/>
  <c r="FL15" i="7"/>
  <c r="AD15" i="7"/>
  <c r="UP348" i="7"/>
  <c r="UP335" i="7" s="1"/>
  <c r="UP334" i="7" s="1"/>
  <c r="PD348" i="7"/>
  <c r="PD335" i="7" s="1"/>
  <c r="PD334" i="7" s="1"/>
  <c r="LH348" i="7"/>
  <c r="LH335" i="7" s="1"/>
  <c r="LH334" i="7" s="1"/>
  <c r="KS348" i="7"/>
  <c r="KS335" i="7" s="1"/>
  <c r="KS334" i="7" s="1"/>
  <c r="FP315" i="7"/>
  <c r="IV315" i="7"/>
  <c r="MF212" i="7"/>
  <c r="SO212" i="7"/>
  <c r="ML315" i="7"/>
  <c r="FS315" i="7"/>
  <c r="SZ315" i="7"/>
  <c r="PN315" i="7"/>
  <c r="NE15" i="7"/>
  <c r="NE14" i="7" s="1"/>
  <c r="GI315" i="7"/>
  <c r="HB315" i="7"/>
  <c r="IH348" i="7"/>
  <c r="IH335" i="7" s="1"/>
  <c r="IH334" i="7" s="1"/>
  <c r="MV15" i="7"/>
  <c r="AQ212" i="7"/>
  <c r="EV212" i="7"/>
  <c r="GG212" i="7"/>
  <c r="NT15" i="7"/>
  <c r="PI315" i="7"/>
  <c r="EH315" i="7"/>
  <c r="Y315" i="7"/>
  <c r="LQ348" i="7"/>
  <c r="LQ335" i="7" s="1"/>
  <c r="LQ334" i="7" s="1"/>
  <c r="KL348" i="7"/>
  <c r="KL335" i="7" s="1"/>
  <c r="KL334" i="7" s="1"/>
  <c r="GI335" i="7"/>
  <c r="GI334" i="7" s="1"/>
  <c r="MZ349" i="7"/>
  <c r="SQ212" i="7"/>
  <c r="NP433" i="7"/>
  <c r="QF315" i="7"/>
  <c r="QU315" i="7"/>
  <c r="CY315" i="7"/>
  <c r="LH315" i="7"/>
  <c r="OP212" i="7"/>
  <c r="UQ212" i="7"/>
  <c r="DZ212" i="7"/>
  <c r="NJ15" i="7"/>
  <c r="MO15" i="7"/>
  <c r="JF15" i="7"/>
  <c r="EP348" i="7"/>
  <c r="EP335" i="7" s="1"/>
  <c r="EP334" i="7" s="1"/>
  <c r="PZ348" i="7"/>
  <c r="PZ335" i="7" s="1"/>
  <c r="PZ334" i="7" s="1"/>
  <c r="LT442" i="7"/>
  <c r="FV348" i="7"/>
  <c r="FV335" i="7" s="1"/>
  <c r="FV334" i="7" s="1"/>
  <c r="OK212" i="7"/>
  <c r="OW348" i="7"/>
  <c r="OW335" i="7" s="1"/>
  <c r="OW334" i="7" s="1"/>
  <c r="JM199" i="7"/>
  <c r="JM198" i="7" s="1"/>
  <c r="PL337" i="7"/>
  <c r="PL336" i="7" s="1"/>
  <c r="DP348" i="7"/>
  <c r="DP335" i="7" s="1"/>
  <c r="DP334" i="7" s="1"/>
  <c r="QA315" i="7"/>
  <c r="JO212" i="7"/>
  <c r="LA212" i="7"/>
  <c r="QC315" i="7"/>
  <c r="UJ15" i="7"/>
  <c r="NJ348" i="7"/>
  <c r="TG212" i="7"/>
  <c r="HJ15" i="7"/>
  <c r="QL15" i="7"/>
  <c r="QR316" i="7"/>
  <c r="QR315" i="7" s="1"/>
  <c r="LQ212" i="7"/>
  <c r="GB212" i="7"/>
  <c r="CH15" i="7"/>
  <c r="RC348" i="7"/>
  <c r="RC335" i="7" s="1"/>
  <c r="RC334" i="7" s="1"/>
  <c r="EU315" i="7"/>
  <c r="KU315" i="7"/>
  <c r="NA212" i="7"/>
  <c r="PQ212" i="7"/>
  <c r="SA315" i="7"/>
  <c r="HT212" i="7"/>
  <c r="IF15" i="7"/>
  <c r="IF212" i="7"/>
  <c r="SI213" i="7"/>
  <c r="P315" i="7"/>
  <c r="HY315" i="7"/>
  <c r="LV315" i="7"/>
  <c r="RY348" i="7"/>
  <c r="RY335" i="7" s="1"/>
  <c r="RY334" i="7" s="1"/>
  <c r="JP348" i="7"/>
  <c r="JL315" i="7"/>
  <c r="SN315" i="7"/>
  <c r="DI212" i="7"/>
  <c r="US212" i="7"/>
  <c r="QO348" i="7"/>
  <c r="QO335" i="7" s="1"/>
  <c r="QO334" i="7" s="1"/>
  <c r="KB348" i="7"/>
  <c r="KB335" i="7" s="1"/>
  <c r="KB334" i="7" s="1"/>
  <c r="OL315" i="7"/>
  <c r="DR348" i="7"/>
  <c r="FX348" i="7"/>
  <c r="FX335" i="7" s="1"/>
  <c r="FX334" i="7" s="1"/>
  <c r="BV433" i="7"/>
  <c r="EX15" i="7"/>
  <c r="TR315" i="7"/>
  <c r="MN315" i="7"/>
  <c r="PO315" i="7"/>
  <c r="BV315" i="7"/>
  <c r="FH212" i="7"/>
  <c r="UN212" i="7"/>
  <c r="AM212" i="7"/>
  <c r="TF212" i="7"/>
  <c r="TK15" i="7"/>
  <c r="HV15" i="7"/>
  <c r="HV14" i="7" s="1"/>
  <c r="AB15" i="7"/>
  <c r="JL15" i="7"/>
  <c r="UB335" i="7"/>
  <c r="UB334" i="7" s="1"/>
  <c r="GK348" i="7"/>
  <c r="GK335" i="7" s="1"/>
  <c r="GK334" i="7" s="1"/>
  <c r="UV348" i="7"/>
  <c r="UV335" i="7" s="1"/>
  <c r="UV334" i="7" s="1"/>
  <c r="GB315" i="7"/>
  <c r="BT348" i="7"/>
  <c r="CZ348" i="7"/>
  <c r="CZ335" i="7" s="1"/>
  <c r="CZ334" i="7" s="1"/>
  <c r="HV348" i="7"/>
  <c r="HV335" i="7" s="1"/>
  <c r="HV334" i="7" s="1"/>
  <c r="ML212" i="7"/>
  <c r="IE348" i="7"/>
  <c r="IE335" i="7" s="1"/>
  <c r="IE334" i="7" s="1"/>
  <c r="FM348" i="7"/>
  <c r="FM335" i="7" s="1"/>
  <c r="FM334" i="7" s="1"/>
  <c r="G348" i="7"/>
  <c r="G335" i="7" s="1"/>
  <c r="G334" i="7" s="1"/>
  <c r="EH348" i="7"/>
  <c r="EH335" i="7" s="1"/>
  <c r="EH334" i="7" s="1"/>
  <c r="MR348" i="7"/>
  <c r="MR335" i="7" s="1"/>
  <c r="MR334" i="7" s="1"/>
  <c r="PM315" i="7"/>
  <c r="AB315" i="7"/>
  <c r="NG212" i="7"/>
  <c r="LC212" i="7"/>
  <c r="DX212" i="7"/>
  <c r="TP348" i="7"/>
  <c r="TP335" i="7" s="1"/>
  <c r="TP334" i="7" s="1"/>
  <c r="QR442" i="7"/>
  <c r="PU348" i="7"/>
  <c r="PU335" i="7" s="1"/>
  <c r="PU334" i="7" s="1"/>
  <c r="TJ348" i="7"/>
  <c r="TJ335" i="7" s="1"/>
  <c r="TJ334" i="7" s="1"/>
  <c r="RE348" i="7"/>
  <c r="RE335" i="7" s="1"/>
  <c r="RE334" i="7" s="1"/>
  <c r="Z337" i="7"/>
  <c r="Z336" i="7" s="1"/>
  <c r="BH348" i="7"/>
  <c r="BH335" i="7" s="1"/>
  <c r="BH334" i="7" s="1"/>
  <c r="AK315" i="7"/>
  <c r="AL15" i="7"/>
  <c r="UW315" i="7"/>
  <c r="UK335" i="7"/>
  <c r="UK334" i="7" s="1"/>
  <c r="DV348" i="7"/>
  <c r="DV335" i="7" s="1"/>
  <c r="DV334" i="7" s="1"/>
  <c r="BL15" i="7"/>
  <c r="BL14" i="7" s="1"/>
  <c r="PI348" i="7"/>
  <c r="PI335" i="7" s="1"/>
  <c r="PI334" i="7" s="1"/>
  <c r="QV335" i="7"/>
  <c r="QV334" i="7" s="1"/>
  <c r="QK212" i="7"/>
  <c r="BN212" i="7"/>
  <c r="CL212" i="7"/>
  <c r="CY212" i="7"/>
  <c r="ML15" i="7"/>
  <c r="ED15" i="7"/>
  <c r="BL348" i="7"/>
  <c r="BL335" i="7" s="1"/>
  <c r="BL334" i="7" s="1"/>
  <c r="NS348" i="7"/>
  <c r="NS335" i="7" s="1"/>
  <c r="NS334" i="7" s="1"/>
  <c r="ER348" i="7"/>
  <c r="ER335" i="7" s="1"/>
  <c r="ER334" i="7" s="1"/>
  <c r="FC315" i="7"/>
  <c r="NJ315" i="7"/>
  <c r="FX315" i="7"/>
  <c r="GB348" i="7"/>
  <c r="GB335" i="7" s="1"/>
  <c r="GB334" i="7" s="1"/>
  <c r="MG15" i="7"/>
  <c r="ND15" i="7"/>
  <c r="QS315" i="7"/>
  <c r="CF348" i="7"/>
  <c r="CF335" i="7" s="1"/>
  <c r="CF334" i="7" s="1"/>
  <c r="UI315" i="7"/>
  <c r="PM212" i="7"/>
  <c r="GI212" i="7"/>
  <c r="OK15" i="7"/>
  <c r="GF348" i="7"/>
  <c r="GF335" i="7" s="1"/>
  <c r="GF334" i="7" s="1"/>
  <c r="DK348" i="7"/>
  <c r="DK335" i="7" s="1"/>
  <c r="DK334" i="7" s="1"/>
  <c r="MO348" i="7"/>
  <c r="MO335" i="7" s="1"/>
  <c r="MO334" i="7" s="1"/>
  <c r="EC337" i="7"/>
  <c r="EC336" i="7" s="1"/>
  <c r="LL315" i="7"/>
  <c r="BR315" i="7"/>
  <c r="SR212" i="7"/>
  <c r="CX212" i="7"/>
  <c r="NW15" i="7"/>
  <c r="NW14" i="7" s="1"/>
  <c r="AP442" i="7"/>
  <c r="RN348" i="7"/>
  <c r="RN335" i="7" s="1"/>
  <c r="RN334" i="7" s="1"/>
  <c r="SX348" i="7"/>
  <c r="SX335" i="7" s="1"/>
  <c r="SX334" i="7" s="1"/>
  <c r="FG348" i="7"/>
  <c r="FG335" i="7" s="1"/>
  <c r="FG334" i="7" s="1"/>
  <c r="DM442" i="7"/>
  <c r="NV315" i="7"/>
  <c r="LX15" i="7"/>
  <c r="NK348" i="7"/>
  <c r="NK335" i="7" s="1"/>
  <c r="NK334" i="7" s="1"/>
  <c r="JU348" i="7"/>
  <c r="JU335" i="7" s="1"/>
  <c r="JU334" i="7" s="1"/>
  <c r="MC348" i="7"/>
  <c r="MC335" i="7" s="1"/>
  <c r="MC334" i="7" s="1"/>
  <c r="LK348" i="7"/>
  <c r="LK335" i="7" s="1"/>
  <c r="LK334" i="7" s="1"/>
  <c r="JG348" i="7"/>
  <c r="JG335" i="7" s="1"/>
  <c r="JG334" i="7" s="1"/>
  <c r="FU335" i="7"/>
  <c r="FU334" i="7" s="1"/>
  <c r="BS348" i="7"/>
  <c r="BS335" i="7" s="1"/>
  <c r="BS334" i="7" s="1"/>
  <c r="CH315" i="7"/>
  <c r="V315" i="7"/>
  <c r="BG348" i="7"/>
  <c r="BG335" i="7" s="1"/>
  <c r="BG334" i="7" s="1"/>
  <c r="OX348" i="7"/>
  <c r="OX335" i="7" s="1"/>
  <c r="OX334" i="7" s="1"/>
  <c r="KV315" i="7"/>
  <c r="MB348" i="7"/>
  <c r="MB335" i="7" s="1"/>
  <c r="MB334" i="7" s="1"/>
  <c r="EE348" i="7"/>
  <c r="EE335" i="7" s="1"/>
  <c r="EE334" i="7" s="1"/>
  <c r="KY348" i="7"/>
  <c r="KY335" i="7" s="1"/>
  <c r="KY334" i="7" s="1"/>
  <c r="CO315" i="7"/>
  <c r="BJ315" i="7"/>
  <c r="QD212" i="7"/>
  <c r="FC212" i="7"/>
  <c r="SB15" i="7"/>
  <c r="NB15" i="7"/>
  <c r="IN348" i="7"/>
  <c r="IN335" i="7" s="1"/>
  <c r="IN334" i="7" s="1"/>
  <c r="AQ348" i="7"/>
  <c r="AQ335" i="7" s="1"/>
  <c r="AQ334" i="7" s="1"/>
  <c r="R315" i="7"/>
  <c r="MZ316" i="7"/>
  <c r="MZ315" i="7" s="1"/>
  <c r="GU15" i="7"/>
  <c r="GU14" i="7" s="1"/>
  <c r="GU13" i="7" s="1"/>
  <c r="JZ348" i="7"/>
  <c r="JZ335" i="7" s="1"/>
  <c r="JZ334" i="7" s="1"/>
  <c r="BZ315" i="7"/>
  <c r="JO348" i="7"/>
  <c r="JO335" i="7" s="1"/>
  <c r="JO334" i="7" s="1"/>
  <c r="VB348" i="7"/>
  <c r="VB335" i="7" s="1"/>
  <c r="VB334" i="7" s="1"/>
  <c r="JH348" i="7"/>
  <c r="JH335" i="7" s="1"/>
  <c r="JH334" i="7" s="1"/>
  <c r="NM315" i="7"/>
  <c r="N315" i="7"/>
  <c r="KN212" i="7"/>
  <c r="KP15" i="7"/>
  <c r="IY15" i="7"/>
  <c r="OB348" i="7"/>
  <c r="RX348" i="7"/>
  <c r="RX335" i="7" s="1"/>
  <c r="RX334" i="7" s="1"/>
  <c r="NW348" i="7"/>
  <c r="NW335" i="7" s="1"/>
  <c r="NW334" i="7" s="1"/>
  <c r="OU315" i="7"/>
  <c r="KQ315" i="7"/>
  <c r="UQ315" i="7"/>
  <c r="MK315" i="7"/>
  <c r="CF315" i="7"/>
  <c r="GN348" i="7"/>
  <c r="GN335" i="7" s="1"/>
  <c r="GN334" i="7" s="1"/>
  <c r="FI316" i="7"/>
  <c r="FI315" i="7" s="1"/>
  <c r="FE315" i="7"/>
  <c r="NO315" i="7"/>
  <c r="AY315" i="7"/>
  <c r="LA315" i="7"/>
  <c r="PC315" i="7"/>
  <c r="T348" i="7"/>
  <c r="T335" i="7" s="1"/>
  <c r="T334" i="7" s="1"/>
  <c r="NN348" i="7"/>
  <c r="PZ315" i="7"/>
  <c r="EQ315" i="7"/>
  <c r="HS335" i="7"/>
  <c r="HS334" i="7" s="1"/>
  <c r="JS212" i="7"/>
  <c r="JV212" i="7"/>
  <c r="TU212" i="7"/>
  <c r="AV348" i="7"/>
  <c r="LU348" i="7"/>
  <c r="LU335" i="7" s="1"/>
  <c r="LU334" i="7" s="1"/>
  <c r="OL348" i="7"/>
  <c r="OL335" i="7" s="1"/>
  <c r="OL334" i="7" s="1"/>
  <c r="BA348" i="7"/>
  <c r="BA335" i="7" s="1"/>
  <c r="BA334" i="7" s="1"/>
  <c r="OR348" i="7"/>
  <c r="OR335" i="7" s="1"/>
  <c r="OR334" i="7" s="1"/>
  <c r="TP315" i="7"/>
  <c r="KT348" i="7"/>
  <c r="KT335" i="7" s="1"/>
  <c r="KT334" i="7" s="1"/>
  <c r="NP337" i="7"/>
  <c r="NP336" i="7" s="1"/>
  <c r="DU315" i="7"/>
  <c r="CU212" i="7"/>
  <c r="UA212" i="7"/>
  <c r="HZ315" i="7"/>
  <c r="HQ337" i="7"/>
  <c r="HQ336" i="7" s="1"/>
  <c r="ES213" i="7"/>
  <c r="HB15" i="7"/>
  <c r="JY348" i="7"/>
  <c r="JY335" i="7" s="1"/>
  <c r="JY334" i="7" s="1"/>
  <c r="IU348" i="7"/>
  <c r="IU335" i="7" s="1"/>
  <c r="IU334" i="7" s="1"/>
  <c r="AM348" i="7"/>
  <c r="AM335" i="7" s="1"/>
  <c r="AM334" i="7" s="1"/>
  <c r="JS315" i="7"/>
  <c r="TB15" i="7"/>
  <c r="EL15" i="7"/>
  <c r="FE15" i="7"/>
  <c r="FE14" i="7" s="1"/>
  <c r="IF348" i="7"/>
  <c r="UD212" i="7"/>
  <c r="TK212" i="7"/>
  <c r="UM315" i="7"/>
  <c r="CM348" i="7"/>
  <c r="CM335" i="7" s="1"/>
  <c r="CM334" i="7" s="1"/>
  <c r="NM348" i="7"/>
  <c r="NM335" i="7" s="1"/>
  <c r="NM334" i="7" s="1"/>
  <c r="ER315" i="7"/>
  <c r="EZ212" i="7"/>
  <c r="P212" i="7"/>
  <c r="BR15" i="7"/>
  <c r="AE348" i="7"/>
  <c r="AE335" i="7" s="1"/>
  <c r="AE334" i="7" s="1"/>
  <c r="DK212" i="7"/>
  <c r="S15" i="7"/>
  <c r="S14" i="7" s="1"/>
  <c r="RC315" i="7"/>
  <c r="FN315" i="7"/>
  <c r="QL212" i="7"/>
  <c r="CQ212" i="7"/>
  <c r="US315" i="7"/>
  <c r="NN315" i="7"/>
  <c r="UN15" i="7"/>
  <c r="UN14" i="7" s="1"/>
  <c r="LR348" i="7"/>
  <c r="LR335" i="7" s="1"/>
  <c r="LR334" i="7" s="1"/>
  <c r="PW348" i="7"/>
  <c r="PW335" i="7" s="1"/>
  <c r="PW334" i="7" s="1"/>
  <c r="LO348" i="7"/>
  <c r="LO335" i="7" s="1"/>
  <c r="LO334" i="7" s="1"/>
  <c r="DE348" i="7"/>
  <c r="DE335" i="7" s="1"/>
  <c r="DE334" i="7" s="1"/>
  <c r="IR335" i="7"/>
  <c r="IR334" i="7" s="1"/>
  <c r="NT315" i="7"/>
  <c r="JV315" i="7"/>
  <c r="SM212" i="7"/>
  <c r="RD348" i="7"/>
  <c r="RD335" i="7" s="1"/>
  <c r="RD334" i="7" s="1"/>
  <c r="MF15" i="7"/>
  <c r="MF14" i="7" s="1"/>
  <c r="AJ315" i="7"/>
  <c r="KJ348" i="7"/>
  <c r="KJ335" i="7" s="1"/>
  <c r="KJ334" i="7" s="1"/>
  <c r="NG315" i="7"/>
  <c r="ST315" i="7"/>
  <c r="PR348" i="7"/>
  <c r="PR335" i="7" s="1"/>
  <c r="PR334" i="7" s="1"/>
  <c r="MX15" i="7"/>
  <c r="AZ15" i="7"/>
  <c r="DZ348" i="7"/>
  <c r="DZ335" i="7" s="1"/>
  <c r="DZ334" i="7" s="1"/>
  <c r="QZ348" i="7"/>
  <c r="QZ335" i="7" s="1"/>
  <c r="QZ334" i="7" s="1"/>
  <c r="JI348" i="7"/>
  <c r="JI335" i="7" s="1"/>
  <c r="JI334" i="7" s="1"/>
  <c r="UY315" i="7"/>
  <c r="MN212" i="7"/>
  <c r="UO212" i="7"/>
  <c r="IO15" i="7"/>
  <c r="X348" i="7"/>
  <c r="X335" i="7" s="1"/>
  <c r="X334" i="7" s="1"/>
  <c r="TT348" i="7"/>
  <c r="TT335" i="7" s="1"/>
  <c r="TT334" i="7" s="1"/>
  <c r="PT315" i="7"/>
  <c r="KF315" i="7"/>
  <c r="IJ348" i="7"/>
  <c r="IJ335" i="7" s="1"/>
  <c r="IJ334" i="7" s="1"/>
  <c r="TV348" i="7"/>
  <c r="TV335" i="7" s="1"/>
  <c r="TV334" i="7" s="1"/>
  <c r="UZ212" i="7"/>
  <c r="SL348" i="7"/>
  <c r="SL335" i="7" s="1"/>
  <c r="SL334" i="7" s="1"/>
  <c r="CR15" i="7"/>
  <c r="MZ442" i="7"/>
  <c r="KU348" i="7"/>
  <c r="KU335" i="7" s="1"/>
  <c r="KU334" i="7" s="1"/>
  <c r="GY348" i="7"/>
  <c r="GY335" i="7" s="1"/>
  <c r="GY334" i="7" s="1"/>
  <c r="DN315" i="7"/>
  <c r="SQ348" i="7"/>
  <c r="SQ335" i="7" s="1"/>
  <c r="SQ334" i="7" s="1"/>
  <c r="IM348" i="7"/>
  <c r="IM335" i="7" s="1"/>
  <c r="IM334" i="7" s="1"/>
  <c r="TA212" i="7"/>
  <c r="AC212" i="7"/>
  <c r="TL212" i="7"/>
  <c r="PS212" i="7"/>
  <c r="RM348" i="7"/>
  <c r="RM335" i="7" s="1"/>
  <c r="RM334" i="7" s="1"/>
  <c r="QD348" i="7"/>
  <c r="QD335" i="7" s="1"/>
  <c r="QD334" i="7" s="1"/>
  <c r="IL315" i="7"/>
  <c r="J199" i="7"/>
  <c r="J198" i="7" s="1"/>
  <c r="AE212" i="7"/>
  <c r="LY212" i="7"/>
  <c r="SJ348" i="7"/>
  <c r="SZ15" i="7"/>
  <c r="FB348" i="7"/>
  <c r="FB335" i="7" s="1"/>
  <c r="FB334" i="7" s="1"/>
  <c r="DF348" i="7"/>
  <c r="DF335" i="7" s="1"/>
  <c r="DF334" i="7" s="1"/>
  <c r="ES316" i="7"/>
  <c r="ES315" i="7" s="1"/>
  <c r="LU315" i="7"/>
  <c r="ND212" i="7"/>
  <c r="ND14" i="7" s="1"/>
  <c r="ND13" i="7" s="1"/>
  <c r="HU212" i="7"/>
  <c r="MX348" i="7"/>
  <c r="LP348" i="7"/>
  <c r="LP335" i="7" s="1"/>
  <c r="LP334" i="7" s="1"/>
  <c r="EM348" i="7"/>
  <c r="EM335" i="7" s="1"/>
  <c r="EM334" i="7" s="1"/>
  <c r="BG15" i="7"/>
  <c r="OO315" i="7"/>
  <c r="AU348" i="7"/>
  <c r="AU335" i="7" s="1"/>
  <c r="AU334" i="7" s="1"/>
  <c r="RW315" i="7"/>
  <c r="CC315" i="7"/>
  <c r="AT212" i="7"/>
  <c r="CZ15" i="7"/>
  <c r="CZ14" i="7" s="1"/>
  <c r="UX348" i="7"/>
  <c r="UX335" i="7" s="1"/>
  <c r="UX334" i="7" s="1"/>
  <c r="KC349" i="7"/>
  <c r="UJ212" i="7"/>
  <c r="PA212" i="7"/>
  <c r="HY212" i="7"/>
  <c r="LZ348" i="7"/>
  <c r="LZ335" i="7" s="1"/>
  <c r="LZ334" i="7" s="1"/>
  <c r="DT348" i="7"/>
  <c r="DT335" i="7" s="1"/>
  <c r="DT334" i="7" s="1"/>
  <c r="MK348" i="7"/>
  <c r="MK335" i="7" s="1"/>
  <c r="MK334" i="7" s="1"/>
  <c r="KO348" i="7"/>
  <c r="KO335" i="7" s="1"/>
  <c r="KO334" i="7" s="1"/>
  <c r="HA315" i="7"/>
  <c r="GO316" i="7"/>
  <c r="GO315" i="7" s="1"/>
  <c r="FY199" i="7"/>
  <c r="FY198" i="7" s="1"/>
  <c r="FJ348" i="7"/>
  <c r="FJ335" i="7" s="1"/>
  <c r="FJ334" i="7" s="1"/>
  <c r="NP316" i="7"/>
  <c r="NP315" i="7" s="1"/>
  <c r="MJ337" i="7"/>
  <c r="MJ336" i="7" s="1"/>
  <c r="QM315" i="7"/>
  <c r="GH315" i="7"/>
  <c r="BB15" i="7"/>
  <c r="MA15" i="7"/>
  <c r="MA14" i="7" s="1"/>
  <c r="CV348" i="7"/>
  <c r="CV335" i="7" s="1"/>
  <c r="CV334" i="7" s="1"/>
  <c r="FY349" i="7"/>
  <c r="CM212" i="7"/>
  <c r="FH315" i="7"/>
  <c r="GK212" i="7"/>
  <c r="FW212" i="7"/>
  <c r="MV212" i="7"/>
  <c r="BF199" i="7"/>
  <c r="BF198" i="7" s="1"/>
  <c r="HP348" i="7"/>
  <c r="HP335" i="7" s="1"/>
  <c r="HP334" i="7" s="1"/>
  <c r="EC316" i="7"/>
  <c r="EC315" i="7" s="1"/>
  <c r="KO315" i="7"/>
  <c r="RB212" i="7"/>
  <c r="DD15" i="7"/>
  <c r="RR348" i="7"/>
  <c r="RR335" i="7" s="1"/>
  <c r="RR334" i="7" s="1"/>
  <c r="CI212" i="7"/>
  <c r="KQ348" i="7"/>
  <c r="KQ335" i="7" s="1"/>
  <c r="KQ334" i="7" s="1"/>
  <c r="K315" i="7"/>
  <c r="QR433" i="7"/>
  <c r="RT348" i="7"/>
  <c r="FL315" i="7"/>
  <c r="QI212" i="7"/>
  <c r="GH15" i="7"/>
  <c r="PJ348" i="7"/>
  <c r="OV433" i="7"/>
  <c r="OD348" i="7"/>
  <c r="OD335" i="7" s="1"/>
  <c r="OD334" i="7" s="1"/>
  <c r="GA348" i="7"/>
  <c r="GA335" i="7" s="1"/>
  <c r="GA334" i="7" s="1"/>
  <c r="Z349" i="7"/>
  <c r="QE335" i="7"/>
  <c r="QE334" i="7" s="1"/>
  <c r="NY315" i="7"/>
  <c r="IW316" i="7"/>
  <c r="BR212" i="7"/>
  <c r="V15" i="7"/>
  <c r="QJ348" i="7"/>
  <c r="QJ335" i="7" s="1"/>
  <c r="QJ334" i="7" s="1"/>
  <c r="AB348" i="7"/>
  <c r="AB335" i="7" s="1"/>
  <c r="AB334" i="7" s="1"/>
  <c r="MO315" i="7"/>
  <c r="SW348" i="7"/>
  <c r="SW335" i="7" s="1"/>
  <c r="SW334" i="7" s="1"/>
  <c r="CR348" i="7"/>
  <c r="CR335" i="7" s="1"/>
  <c r="CR334" i="7" s="1"/>
  <c r="IV348" i="7"/>
  <c r="IV335" i="7" s="1"/>
  <c r="IV334" i="7" s="1"/>
  <c r="GZ348" i="7"/>
  <c r="GZ335" i="7" s="1"/>
  <c r="GZ334" i="7" s="1"/>
  <c r="V348" i="7"/>
  <c r="V335" i="7" s="1"/>
  <c r="V334" i="7" s="1"/>
  <c r="AM315" i="7"/>
  <c r="JD348" i="7"/>
  <c r="JD335" i="7" s="1"/>
  <c r="JD334" i="7" s="1"/>
  <c r="DS348" i="7"/>
  <c r="DS335" i="7" s="1"/>
  <c r="DS334" i="7" s="1"/>
  <c r="DB15" i="7"/>
  <c r="TX348" i="7"/>
  <c r="TX335" i="7" s="1"/>
  <c r="TX334" i="7" s="1"/>
  <c r="RX315" i="7"/>
  <c r="QJ212" i="7"/>
  <c r="UU315" i="7"/>
  <c r="MG348" i="7"/>
  <c r="MG335" i="7" s="1"/>
  <c r="MG334" i="7" s="1"/>
  <c r="ED348" i="7"/>
  <c r="ED335" i="7" s="1"/>
  <c r="ED334" i="7" s="1"/>
  <c r="MN348" i="7"/>
  <c r="MN335" i="7" s="1"/>
  <c r="MN334" i="7" s="1"/>
  <c r="RO212" i="7"/>
  <c r="FL212" i="7"/>
  <c r="OF349" i="7"/>
  <c r="IB348" i="7"/>
  <c r="IB335" i="7" s="1"/>
  <c r="IB334" i="7" s="1"/>
  <c r="DD348" i="7"/>
  <c r="DD335" i="7" s="1"/>
  <c r="DD334" i="7" s="1"/>
  <c r="UU348" i="7"/>
  <c r="UU335" i="7" s="1"/>
  <c r="UU334" i="7" s="1"/>
  <c r="PV348" i="7"/>
  <c r="PV335" i="7" s="1"/>
  <c r="PV334" i="7" s="1"/>
  <c r="TH348" i="7"/>
  <c r="DR335" i="7"/>
  <c r="DR334" i="7" s="1"/>
  <c r="BN315" i="7"/>
  <c r="MM348" i="7"/>
  <c r="MM335" i="7" s="1"/>
  <c r="MM334" i="7" s="1"/>
  <c r="IV212" i="7"/>
  <c r="RS433" i="7"/>
  <c r="QQ348" i="7"/>
  <c r="QQ335" i="7" s="1"/>
  <c r="QQ334" i="7" s="1"/>
  <c r="LT349" i="7"/>
  <c r="RD315" i="7"/>
  <c r="LT316" i="7"/>
  <c r="LT315" i="7" s="1"/>
  <c r="DS212" i="7"/>
  <c r="GY212" i="7"/>
  <c r="DJ348" i="7"/>
  <c r="DJ335" i="7" s="1"/>
  <c r="DJ334" i="7" s="1"/>
  <c r="PQ348" i="7"/>
  <c r="PQ335" i="7" s="1"/>
  <c r="PQ334" i="7" s="1"/>
  <c r="OH348" i="7"/>
  <c r="OH335" i="7" s="1"/>
  <c r="OH334" i="7" s="1"/>
  <c r="RV348" i="7"/>
  <c r="PY315" i="7"/>
  <c r="NA315" i="7"/>
  <c r="HS315" i="7"/>
  <c r="OV316" i="7"/>
  <c r="OV315" i="7" s="1"/>
  <c r="QT348" i="7"/>
  <c r="QT335" i="7" s="1"/>
  <c r="QT334" i="7" s="1"/>
  <c r="PS348" i="7"/>
  <c r="PS335" i="7" s="1"/>
  <c r="PS334" i="7" s="1"/>
  <c r="OG315" i="7"/>
  <c r="AI212" i="7"/>
  <c r="HI15" i="7"/>
  <c r="HI14" i="7" s="1"/>
  <c r="HI13" i="7" s="1"/>
  <c r="KJ15" i="7"/>
  <c r="CC15" i="7"/>
  <c r="CC14" i="7" s="1"/>
  <c r="UW348" i="7"/>
  <c r="UW335" i="7" s="1"/>
  <c r="UW334" i="7" s="1"/>
  <c r="R348" i="7"/>
  <c r="R335" i="7" s="1"/>
  <c r="R334" i="7" s="1"/>
  <c r="RI348" i="7"/>
  <c r="RI335" i="7" s="1"/>
  <c r="RI334" i="7" s="1"/>
  <c r="AR348" i="7"/>
  <c r="AR335" i="7" s="1"/>
  <c r="AR334" i="7" s="1"/>
  <c r="MT15" i="7"/>
  <c r="JT15" i="7"/>
  <c r="RM15" i="7"/>
  <c r="EK348" i="7"/>
  <c r="IK212" i="7"/>
  <c r="RT315" i="7"/>
  <c r="UL348" i="7"/>
  <c r="UL335" i="7" s="1"/>
  <c r="UL334" i="7" s="1"/>
  <c r="IX212" i="7"/>
  <c r="PK15" i="7"/>
  <c r="HT15" i="7"/>
  <c r="BU15" i="7"/>
  <c r="LY348" i="7"/>
  <c r="LY335" i="7" s="1"/>
  <c r="LY334" i="7" s="1"/>
  <c r="JC348" i="7"/>
  <c r="JC335" i="7" s="1"/>
  <c r="JC334" i="7" s="1"/>
  <c r="PJ335" i="7"/>
  <c r="PJ334" i="7" s="1"/>
  <c r="LO315" i="7"/>
  <c r="ON212" i="7"/>
  <c r="TE212" i="7"/>
  <c r="RT212" i="7"/>
  <c r="AN15" i="7"/>
  <c r="JI315" i="7"/>
  <c r="OV337" i="7"/>
  <c r="OV336" i="7" s="1"/>
  <c r="PQ315" i="7"/>
  <c r="NA348" i="7"/>
  <c r="NA335" i="7" s="1"/>
  <c r="NA334" i="7" s="1"/>
  <c r="IX315" i="7"/>
  <c r="O348" i="7"/>
  <c r="SI349" i="7"/>
  <c r="JU15" i="7"/>
  <c r="AP315" i="7"/>
  <c r="IW199" i="7"/>
  <c r="IW198" i="7" s="1"/>
  <c r="RG212" i="7"/>
  <c r="FG14" i="7"/>
  <c r="PI15" i="7"/>
  <c r="IR315" i="7"/>
  <c r="HF15" i="7"/>
  <c r="II348" i="7"/>
  <c r="II335" i="7" s="1"/>
  <c r="II334" i="7" s="1"/>
  <c r="KM348" i="7"/>
  <c r="KM335" i="7" s="1"/>
  <c r="KM334" i="7" s="1"/>
  <c r="FO348" i="7"/>
  <c r="FO335" i="7" s="1"/>
  <c r="FO334" i="7" s="1"/>
  <c r="LP315" i="7"/>
  <c r="FZ315" i="7"/>
  <c r="TP212" i="7"/>
  <c r="EC213" i="7"/>
  <c r="PB212" i="7"/>
  <c r="HR212" i="7"/>
  <c r="EA15" i="7"/>
  <c r="AF15" i="7"/>
  <c r="OA348" i="7"/>
  <c r="OA335" i="7" s="1"/>
  <c r="OA334" i="7" s="1"/>
  <c r="VB15" i="7"/>
  <c r="QN315" i="7"/>
  <c r="LI212" i="7"/>
  <c r="CN212" i="7"/>
  <c r="BO212" i="7"/>
  <c r="LN15" i="7"/>
  <c r="CT15" i="7"/>
  <c r="JD15" i="7"/>
  <c r="UO15" i="7"/>
  <c r="UO14" i="7" s="1"/>
  <c r="PE348" i="7"/>
  <c r="PE335" i="7" s="1"/>
  <c r="PE334" i="7" s="1"/>
  <c r="G212" i="7"/>
  <c r="RS213" i="7"/>
  <c r="FN15" i="7"/>
  <c r="DU348" i="7"/>
  <c r="DU335" i="7" s="1"/>
  <c r="DU334" i="7" s="1"/>
  <c r="BF349" i="7"/>
  <c r="BD315" i="7"/>
  <c r="OR212" i="7"/>
  <c r="J213" i="7"/>
  <c r="LA15" i="7"/>
  <c r="BF213" i="7"/>
  <c r="AH335" i="7"/>
  <c r="AH334" i="7" s="1"/>
  <c r="PZ212" i="7"/>
  <c r="RT15" i="7"/>
  <c r="TQ15" i="7"/>
  <c r="BP212" i="7"/>
  <c r="BR348" i="7"/>
  <c r="BR335" i="7" s="1"/>
  <c r="BR334" i="7" s="1"/>
  <c r="LE348" i="7"/>
  <c r="LE335" i="7" s="1"/>
  <c r="LE334" i="7" s="1"/>
  <c r="SO348" i="7"/>
  <c r="SO335" i="7" s="1"/>
  <c r="SO334" i="7" s="1"/>
  <c r="QL315" i="7"/>
  <c r="GT212" i="7"/>
  <c r="SR15" i="7"/>
  <c r="KI348" i="7"/>
  <c r="KI335" i="7" s="1"/>
  <c r="KI334" i="7" s="1"/>
  <c r="AQ315" i="7"/>
  <c r="JG212" i="7"/>
  <c r="RQ348" i="7"/>
  <c r="RQ335" i="7" s="1"/>
  <c r="RQ334" i="7" s="1"/>
  <c r="UF315" i="7"/>
  <c r="KD315" i="7"/>
  <c r="GE315" i="7"/>
  <c r="KW15" i="7"/>
  <c r="KW14" i="7" s="1"/>
  <c r="GU348" i="7"/>
  <c r="GU335" i="7" s="1"/>
  <c r="GU334" i="7" s="1"/>
  <c r="QW348" i="7"/>
  <c r="QW335" i="7" s="1"/>
  <c r="QW334" i="7" s="1"/>
  <c r="UG348" i="7"/>
  <c r="UG335" i="7" s="1"/>
  <c r="UG334" i="7" s="1"/>
  <c r="GO287" i="7"/>
  <c r="GO286" i="7" s="1"/>
  <c r="AV212" i="7"/>
  <c r="AV14" i="7" s="1"/>
  <c r="AV13" i="7" s="1"/>
  <c r="Z213" i="7"/>
  <c r="RY15" i="7"/>
  <c r="OV199" i="7"/>
  <c r="OV198" i="7" s="1"/>
  <c r="GO199" i="7"/>
  <c r="GO198" i="7" s="1"/>
  <c r="CW199" i="7"/>
  <c r="CW198" i="7" s="1"/>
  <c r="LH15" i="7"/>
  <c r="EE315" i="7"/>
  <c r="OV407" i="7"/>
  <c r="CE315" i="7"/>
  <c r="DA348" i="7"/>
  <c r="DA335" i="7" s="1"/>
  <c r="DA334" i="7" s="1"/>
  <c r="OY348" i="7"/>
  <c r="OY335" i="7" s="1"/>
  <c r="OY334" i="7" s="1"/>
  <c r="DN335" i="7"/>
  <c r="DN334" i="7" s="1"/>
  <c r="UD315" i="7"/>
  <c r="NF348" i="7"/>
  <c r="NF335" i="7" s="1"/>
  <c r="NF334" i="7" s="1"/>
  <c r="MZ287" i="7"/>
  <c r="MZ286" i="7" s="1"/>
  <c r="KJ315" i="7"/>
  <c r="KN315" i="7"/>
  <c r="UE349" i="7"/>
  <c r="PG212" i="7"/>
  <c r="OZ15" i="7"/>
  <c r="MJ433" i="7"/>
  <c r="OF433" i="7"/>
  <c r="DC348" i="7"/>
  <c r="DC335" i="7" s="1"/>
  <c r="DC334" i="7" s="1"/>
  <c r="DM316" i="7"/>
  <c r="DM315" i="7" s="1"/>
  <c r="RF212" i="7"/>
  <c r="IM15" i="7"/>
  <c r="PG348" i="7"/>
  <c r="UE316" i="7"/>
  <c r="UE315" i="7" s="1"/>
  <c r="OV287" i="7"/>
  <c r="OV286" i="7" s="1"/>
  <c r="EK335" i="7"/>
  <c r="EK334" i="7" s="1"/>
  <c r="QW212" i="7"/>
  <c r="HA15" i="7"/>
  <c r="FH348" i="7"/>
  <c r="FH335" i="7" s="1"/>
  <c r="FH334" i="7" s="1"/>
  <c r="NB212" i="7"/>
  <c r="NB14" i="7" s="1"/>
  <c r="NB13" i="7" s="1"/>
  <c r="UJ348" i="7"/>
  <c r="UJ335" i="7" s="1"/>
  <c r="UJ334" i="7" s="1"/>
  <c r="JN348" i="7"/>
  <c r="JN335" i="7" s="1"/>
  <c r="JN334" i="7" s="1"/>
  <c r="I348" i="7"/>
  <c r="I335" i="7" s="1"/>
  <c r="I334" i="7" s="1"/>
  <c r="UN315" i="7"/>
  <c r="UK315" i="7"/>
  <c r="FL348" i="7"/>
  <c r="FL335" i="7" s="1"/>
  <c r="FL334" i="7" s="1"/>
  <c r="MA348" i="7"/>
  <c r="MA335" i="7" s="1"/>
  <c r="MA334" i="7" s="1"/>
  <c r="GO213" i="7"/>
  <c r="EZ15" i="7"/>
  <c r="EZ14" i="7" s="1"/>
  <c r="ME348" i="7"/>
  <c r="ME335" i="7" s="1"/>
  <c r="ME334" i="7" s="1"/>
  <c r="LC15" i="7"/>
  <c r="LC14" i="7" s="1"/>
  <c r="LC13" i="7" s="1"/>
  <c r="LC12" i="7" s="1"/>
  <c r="LC453" i="7" s="1"/>
  <c r="GR15" i="7"/>
  <c r="MJ316" i="7"/>
  <c r="MJ315" i="7" s="1"/>
  <c r="NF212" i="7"/>
  <c r="RU212" i="7"/>
  <c r="TZ212" i="7"/>
  <c r="PN212" i="7"/>
  <c r="PG15" i="7"/>
  <c r="K348" i="7"/>
  <c r="K335" i="7" s="1"/>
  <c r="K334" i="7" s="1"/>
  <c r="MW212" i="7"/>
  <c r="CH212" i="7"/>
  <c r="BO348" i="7"/>
  <c r="BO335" i="7" s="1"/>
  <c r="BO334" i="7" s="1"/>
  <c r="GD348" i="7"/>
  <c r="GD335" i="7" s="1"/>
  <c r="GD334" i="7" s="1"/>
  <c r="CR315" i="7"/>
  <c r="PQ15" i="7"/>
  <c r="BF337" i="7"/>
  <c r="BF336" i="7" s="1"/>
  <c r="AA315" i="7"/>
  <c r="IM212" i="7"/>
  <c r="IJ212" i="7"/>
  <c r="DM407" i="7"/>
  <c r="EL348" i="7"/>
  <c r="EL335" i="7" s="1"/>
  <c r="EL334" i="7" s="1"/>
  <c r="BF442" i="7"/>
  <c r="EC433" i="7"/>
  <c r="NH348" i="7"/>
  <c r="NH335" i="7" s="1"/>
  <c r="NH334" i="7" s="1"/>
  <c r="KV335" i="7"/>
  <c r="KV334" i="7" s="1"/>
  <c r="NI348" i="7"/>
  <c r="NI335" i="7" s="1"/>
  <c r="NI334" i="7" s="1"/>
  <c r="IC348" i="7"/>
  <c r="IC335" i="7" s="1"/>
  <c r="IC334" i="7" s="1"/>
  <c r="FY337" i="7"/>
  <c r="FY336" i="7" s="1"/>
  <c r="MF335" i="7"/>
  <c r="MF334" i="7" s="1"/>
  <c r="ES337" i="7"/>
  <c r="ES336" i="7" s="1"/>
  <c r="VD315" i="7"/>
  <c r="SS212" i="7"/>
  <c r="TM212" i="7"/>
  <c r="HJ212" i="7"/>
  <c r="R212" i="7"/>
  <c r="MU15" i="7"/>
  <c r="BM212" i="7"/>
  <c r="QG15" i="7"/>
  <c r="EO348" i="7"/>
  <c r="EO335" i="7" s="1"/>
  <c r="EO334" i="7" s="1"/>
  <c r="SW315" i="7"/>
  <c r="IW407" i="7"/>
  <c r="JX315" i="7"/>
  <c r="QM212" i="7"/>
  <c r="EH15" i="7"/>
  <c r="VD15" i="7"/>
  <c r="LK15" i="7"/>
  <c r="LK14" i="7" s="1"/>
  <c r="NG15" i="7"/>
  <c r="EN15" i="7"/>
  <c r="EN14" i="7" s="1"/>
  <c r="EN13" i="7" s="1"/>
  <c r="QH348" i="7"/>
  <c r="QH335" i="7" s="1"/>
  <c r="QH334" i="7" s="1"/>
  <c r="OK315" i="7"/>
  <c r="RS315" i="7"/>
  <c r="TT315" i="7"/>
  <c r="HQ287" i="7"/>
  <c r="HQ286" i="7" s="1"/>
  <c r="OW212" i="7"/>
  <c r="PF212" i="7"/>
  <c r="KJ212" i="7"/>
  <c r="GP212" i="7"/>
  <c r="K15" i="7"/>
  <c r="K14" i="7" s="1"/>
  <c r="JM337" i="7"/>
  <c r="JM336" i="7" s="1"/>
  <c r="MV348" i="7"/>
  <c r="MV335" i="7" s="1"/>
  <c r="MV334" i="7" s="1"/>
  <c r="KX348" i="7"/>
  <c r="KX335" i="7" s="1"/>
  <c r="KX334" i="7" s="1"/>
  <c r="HS212" i="7"/>
  <c r="MQ212" i="7"/>
  <c r="IY315" i="7"/>
  <c r="UB212" i="7"/>
  <c r="RJ348" i="7"/>
  <c r="RJ335" i="7" s="1"/>
  <c r="RJ334" i="7" s="1"/>
  <c r="GJ348" i="7"/>
  <c r="GJ335" i="7" s="1"/>
  <c r="GJ334" i="7" s="1"/>
  <c r="NV348" i="7"/>
  <c r="NV335" i="7" s="1"/>
  <c r="NV334" i="7" s="1"/>
  <c r="GC315" i="7"/>
  <c r="HY348" i="7"/>
  <c r="HY335" i="7" s="1"/>
  <c r="HY334" i="7" s="1"/>
  <c r="RP348" i="7"/>
  <c r="RP335" i="7" s="1"/>
  <c r="RP334" i="7" s="1"/>
  <c r="OB335" i="7"/>
  <c r="OB334" i="7" s="1"/>
  <c r="DO348" i="7"/>
  <c r="DO335" i="7" s="1"/>
  <c r="DO334" i="7" s="1"/>
  <c r="HH15" i="7"/>
  <c r="HH14" i="7" s="1"/>
  <c r="HH13" i="7" s="1"/>
  <c r="EC442" i="7"/>
  <c r="BF433" i="7"/>
  <c r="N348" i="7"/>
  <c r="N335" i="7" s="1"/>
  <c r="N334" i="7" s="1"/>
  <c r="FR348" i="7"/>
  <c r="FR335" i="7" s="1"/>
  <c r="FR334" i="7" s="1"/>
  <c r="QN348" i="7"/>
  <c r="QN335" i="7" s="1"/>
  <c r="QN334" i="7" s="1"/>
  <c r="CV315" i="7"/>
  <c r="HF348" i="7"/>
  <c r="HF335" i="7" s="1"/>
  <c r="HF334" i="7" s="1"/>
  <c r="DW212" i="7"/>
  <c r="FD315" i="7"/>
  <c r="L348" i="7"/>
  <c r="L335" i="7" s="1"/>
  <c r="L334" i="7" s="1"/>
  <c r="DG348" i="7"/>
  <c r="DG335" i="7" s="1"/>
  <c r="DG334" i="7" s="1"/>
  <c r="HP212" i="7"/>
  <c r="JN212" i="7"/>
  <c r="LI15" i="7"/>
  <c r="BU212" i="7"/>
  <c r="VE323" i="7"/>
  <c r="SY213" i="7"/>
  <c r="RZ15" i="7"/>
  <c r="RZ14" i="7" s="1"/>
  <c r="UD15" i="7"/>
  <c r="MY15" i="7"/>
  <c r="MY14" i="7" s="1"/>
  <c r="MY13" i="7" s="1"/>
  <c r="RH335" i="7"/>
  <c r="RH334" i="7" s="1"/>
  <c r="CQ348" i="7"/>
  <c r="CQ335" i="7" s="1"/>
  <c r="CQ334" i="7" s="1"/>
  <c r="AS348" i="7"/>
  <c r="AS335" i="7" s="1"/>
  <c r="AS334" i="7" s="1"/>
  <c r="SZ348" i="7"/>
  <c r="SZ335" i="7" s="1"/>
  <c r="SZ334" i="7" s="1"/>
  <c r="QG348" i="7"/>
  <c r="QG335" i="7" s="1"/>
  <c r="QG334" i="7" s="1"/>
  <c r="BT335" i="7"/>
  <c r="BT334" i="7" s="1"/>
  <c r="BB315" i="7"/>
  <c r="EG315" i="7"/>
  <c r="IY212" i="7"/>
  <c r="IY14" i="7" s="1"/>
  <c r="IY13" i="7" s="1"/>
  <c r="UE199" i="7"/>
  <c r="UE198" i="7" s="1"/>
  <c r="GL212" i="7"/>
  <c r="PI212" i="7"/>
  <c r="OR15" i="7"/>
  <c r="MU348" i="7"/>
  <c r="MU335" i="7" s="1"/>
  <c r="MU334" i="7" s="1"/>
  <c r="IU315" i="7"/>
  <c r="RQ315" i="7"/>
  <c r="FE348" i="7"/>
  <c r="FE335" i="7" s="1"/>
  <c r="FE334" i="7" s="1"/>
  <c r="ET348" i="7"/>
  <c r="ET335" i="7" s="1"/>
  <c r="ET334" i="7" s="1"/>
  <c r="X315" i="7"/>
  <c r="OE315" i="7"/>
  <c r="JG15" i="7"/>
  <c r="DY212" i="7"/>
  <c r="DY14" i="7" s="1"/>
  <c r="DY13" i="7" s="1"/>
  <c r="NO348" i="7"/>
  <c r="NO335" i="7" s="1"/>
  <c r="NO334" i="7" s="1"/>
  <c r="EC407" i="7"/>
  <c r="EB15" i="7"/>
  <c r="IL348" i="7"/>
  <c r="IL335" i="7" s="1"/>
  <c r="IL334" i="7" s="1"/>
  <c r="FD348" i="7"/>
  <c r="HT348" i="7"/>
  <c r="BM348" i="7"/>
  <c r="CL348" i="7"/>
  <c r="CL335" i="7" s="1"/>
  <c r="CL334" i="7" s="1"/>
  <c r="QB315" i="7"/>
  <c r="LX212" i="7"/>
  <c r="LX14" i="7" s="1"/>
  <c r="UL212" i="7"/>
  <c r="LU15" i="7"/>
  <c r="LU14" i="7" s="1"/>
  <c r="KZ15" i="7"/>
  <c r="KZ14" i="7" s="1"/>
  <c r="KZ13" i="7" s="1"/>
  <c r="FB15" i="7"/>
  <c r="DT212" i="7"/>
  <c r="TG348" i="7"/>
  <c r="TG335" i="7" s="1"/>
  <c r="TG334" i="7" s="1"/>
  <c r="NY212" i="7"/>
  <c r="IO212" i="7"/>
  <c r="AA348" i="7"/>
  <c r="AA335" i="7" s="1"/>
  <c r="AA334" i="7" s="1"/>
  <c r="RE212" i="7"/>
  <c r="KC407" i="7"/>
  <c r="LL348" i="7"/>
  <c r="LL335" i="7" s="1"/>
  <c r="LL334" i="7" s="1"/>
  <c r="IG349" i="7"/>
  <c r="CW337" i="7"/>
  <c r="CW336" i="7" s="1"/>
  <c r="O212" i="7"/>
  <c r="GT15" i="7"/>
  <c r="NI15" i="7"/>
  <c r="NI14" i="7" s="1"/>
  <c r="EV15" i="7"/>
  <c r="MY348" i="7"/>
  <c r="MY335" i="7" s="1"/>
  <c r="MY334" i="7" s="1"/>
  <c r="GS348" i="7"/>
  <c r="GS335" i="7" s="1"/>
  <c r="GS334" i="7" s="1"/>
  <c r="EN348" i="7"/>
  <c r="EN335" i="7" s="1"/>
  <c r="EN334" i="7" s="1"/>
  <c r="RA348" i="7"/>
  <c r="RA335" i="7" s="1"/>
  <c r="RA334" i="7" s="1"/>
  <c r="NP349" i="7"/>
  <c r="LX315" i="7"/>
  <c r="UG212" i="7"/>
  <c r="IA14" i="7"/>
  <c r="RN212" i="7"/>
  <c r="TJ212" i="7"/>
  <c r="LD199" i="7"/>
  <c r="LD198" i="7" s="1"/>
  <c r="CS15" i="7"/>
  <c r="CS14" i="7" s="1"/>
  <c r="CS13" i="7" s="1"/>
  <c r="SY442" i="7"/>
  <c r="FW15" i="7"/>
  <c r="KG315" i="7"/>
  <c r="SV315" i="7"/>
  <c r="GE348" i="7"/>
  <c r="GE335" i="7" s="1"/>
  <c r="GE334" i="7" s="1"/>
  <c r="QB359" i="7"/>
  <c r="QU212" i="7"/>
  <c r="LW212" i="7"/>
  <c r="TX15" i="7"/>
  <c r="RF348" i="7"/>
  <c r="UE433" i="7"/>
  <c r="IK348" i="7"/>
  <c r="IK335" i="7" s="1"/>
  <c r="IK334" i="7" s="1"/>
  <c r="VD348" i="7"/>
  <c r="VD335" i="7" s="1"/>
  <c r="VD334" i="7" s="1"/>
  <c r="IF335" i="7"/>
  <c r="IF334" i="7" s="1"/>
  <c r="GJ315" i="7"/>
  <c r="GX315" i="7"/>
  <c r="IW243" i="7"/>
  <c r="FV212" i="7"/>
  <c r="FV14" i="7" s="1"/>
  <c r="AQ15" i="7"/>
  <c r="GJ15" i="7"/>
  <c r="AE15" i="7"/>
  <c r="NC15" i="7"/>
  <c r="IT15" i="7"/>
  <c r="AX348" i="7"/>
  <c r="AX335" i="7" s="1"/>
  <c r="AX334" i="7" s="1"/>
  <c r="AO15" i="7"/>
  <c r="IG199" i="7"/>
  <c r="IG198" i="7" s="1"/>
  <c r="CS348" i="7"/>
  <c r="CS335" i="7" s="1"/>
  <c r="CS334" i="7" s="1"/>
  <c r="BD348" i="7"/>
  <c r="BD335" i="7" s="1"/>
  <c r="BD334" i="7" s="1"/>
  <c r="OP348" i="7"/>
  <c r="OP335" i="7" s="1"/>
  <c r="OP334" i="7" s="1"/>
  <c r="CX15" i="7"/>
  <c r="GP348" i="7"/>
  <c r="GP335" i="7" s="1"/>
  <c r="GP334" i="7" s="1"/>
  <c r="LJ315" i="7"/>
  <c r="AA15" i="7"/>
  <c r="MF315" i="7"/>
  <c r="QX315" i="7"/>
  <c r="AL348" i="7"/>
  <c r="AL335" i="7" s="1"/>
  <c r="AL334" i="7" s="1"/>
  <c r="OF145" i="7"/>
  <c r="UA15" i="7"/>
  <c r="UA14" i="7" s="1"/>
  <c r="UA13" i="7" s="1"/>
  <c r="SU315" i="7"/>
  <c r="AP349" i="7"/>
  <c r="IA315" i="7"/>
  <c r="IS212" i="7"/>
  <c r="OZ315" i="7"/>
  <c r="BV199" i="7"/>
  <c r="BV198" i="7" s="1"/>
  <c r="GF212" i="7"/>
  <c r="MM15" i="7"/>
  <c r="HY15" i="7"/>
  <c r="SR348" i="7"/>
  <c r="SR335" i="7" s="1"/>
  <c r="SR334" i="7" s="1"/>
  <c r="TI15" i="7"/>
  <c r="TI14" i="7" s="1"/>
  <c r="UA348" i="7"/>
  <c r="UA335" i="7" s="1"/>
  <c r="UA334" i="7" s="1"/>
  <c r="F348" i="7"/>
  <c r="F335" i="7" s="1"/>
  <c r="F334" i="7" s="1"/>
  <c r="UM348" i="7"/>
  <c r="UM335" i="7" s="1"/>
  <c r="UM334" i="7" s="1"/>
  <c r="CN348" i="7"/>
  <c r="CN335" i="7" s="1"/>
  <c r="CN334" i="7" s="1"/>
  <c r="QR337" i="7"/>
  <c r="QR336" i="7" s="1"/>
  <c r="MW348" i="7"/>
  <c r="MW335" i="7" s="1"/>
  <c r="MW334" i="7" s="1"/>
  <c r="HX15" i="7"/>
  <c r="MW15" i="7"/>
  <c r="HB348" i="7"/>
  <c r="HB335" i="7" s="1"/>
  <c r="HB334" i="7" s="1"/>
  <c r="NP442" i="7"/>
  <c r="LE212" i="7"/>
  <c r="IO14" i="7"/>
  <c r="IO13" i="7" s="1"/>
  <c r="EG212" i="7"/>
  <c r="EG14" i="7" s="1"/>
  <c r="OH212" i="7"/>
  <c r="FI145" i="7"/>
  <c r="TF348" i="7"/>
  <c r="TF335" i="7" s="1"/>
  <c r="TF334" i="7" s="1"/>
  <c r="FI199" i="7"/>
  <c r="FI198" i="7" s="1"/>
  <c r="DB212" i="7"/>
  <c r="GV335" i="7"/>
  <c r="GV334" i="7" s="1"/>
  <c r="TS315" i="7"/>
  <c r="IZ348" i="7"/>
  <c r="IZ335" i="7" s="1"/>
  <c r="IZ334" i="7" s="1"/>
  <c r="HE348" i="7"/>
  <c r="HE335" i="7" s="1"/>
  <c r="HE334" i="7" s="1"/>
  <c r="UC315" i="7"/>
  <c r="MI315" i="7"/>
  <c r="LQ15" i="7"/>
  <c r="JM349" i="7"/>
  <c r="EP15" i="7"/>
  <c r="EP14" i="7" s="1"/>
  <c r="EP13" i="7" s="1"/>
  <c r="SH15" i="7"/>
  <c r="M15" i="7"/>
  <c r="UX15" i="7"/>
  <c r="RL15" i="7"/>
  <c r="EI348" i="7"/>
  <c r="EI335" i="7" s="1"/>
  <c r="EI334" i="7" s="1"/>
  <c r="BQ348" i="7"/>
  <c r="BQ335" i="7" s="1"/>
  <c r="BQ334" i="7" s="1"/>
  <c r="KF348" i="7"/>
  <c r="KF335" i="7" s="1"/>
  <c r="KF334" i="7" s="1"/>
  <c r="QU348" i="7"/>
  <c r="QU335" i="7" s="1"/>
  <c r="QU334" i="7" s="1"/>
  <c r="NT348" i="7"/>
  <c r="NT335" i="7" s="1"/>
  <c r="NT334" i="7" s="1"/>
  <c r="OX315" i="7"/>
  <c r="UX212" i="7"/>
  <c r="KD212" i="7"/>
  <c r="UH212" i="7"/>
  <c r="OC15" i="7"/>
  <c r="OC14" i="7" s="1"/>
  <c r="OC13" i="7" s="1"/>
  <c r="GC15" i="7"/>
  <c r="GC14" i="7" s="1"/>
  <c r="GC13" i="7" s="1"/>
  <c r="LY14" i="7"/>
  <c r="LY13" i="7" s="1"/>
  <c r="LY12" i="7" s="1"/>
  <c r="LY453" i="7" s="1"/>
  <c r="DA15" i="7"/>
  <c r="NY348" i="7"/>
  <c r="NY335" i="7" s="1"/>
  <c r="NY334" i="7" s="1"/>
  <c r="JL348" i="7"/>
  <c r="JL335" i="7" s="1"/>
  <c r="JL334" i="7" s="1"/>
  <c r="HL348" i="7"/>
  <c r="HL335" i="7" s="1"/>
  <c r="HL334" i="7" s="1"/>
  <c r="KR315" i="7"/>
  <c r="GO243" i="7"/>
  <c r="UP15" i="7"/>
  <c r="UP14" i="7" s="1"/>
  <c r="UP13" i="7" s="1"/>
  <c r="UP12" i="7" s="1"/>
  <c r="UP453" i="7" s="1"/>
  <c r="SI337" i="7"/>
  <c r="SI336" i="7" s="1"/>
  <c r="SJ212" i="7"/>
  <c r="OE212" i="7"/>
  <c r="TO199" i="7"/>
  <c r="TO198" i="7" s="1"/>
  <c r="LZ212" i="7"/>
  <c r="GZ15" i="7"/>
  <c r="GZ14" i="7" s="1"/>
  <c r="GZ13" i="7" s="1"/>
  <c r="KS212" i="7"/>
  <c r="QR287" i="7"/>
  <c r="QR286" i="7" s="1"/>
  <c r="UF15" i="7"/>
  <c r="UF14" i="7" s="1"/>
  <c r="UF13" i="7" s="1"/>
  <c r="OG348" i="7"/>
  <c r="OG335" i="7" s="1"/>
  <c r="OG334" i="7" s="1"/>
  <c r="UZ15" i="7"/>
  <c r="UZ348" i="7"/>
  <c r="UZ335" i="7" s="1"/>
  <c r="UZ334" i="7" s="1"/>
  <c r="JM407" i="7"/>
  <c r="AZ212" i="7"/>
  <c r="NJ212" i="7"/>
  <c r="PL145" i="7"/>
  <c r="TM15" i="7"/>
  <c r="TM14" i="7" s="1"/>
  <c r="AN348" i="7"/>
  <c r="AN335" i="7" s="1"/>
  <c r="AN334" i="7" s="1"/>
  <c r="EA348" i="7"/>
  <c r="EA335" i="7" s="1"/>
  <c r="EA334" i="7" s="1"/>
  <c r="TU348" i="7"/>
  <c r="TU335" i="7" s="1"/>
  <c r="TU334" i="7" s="1"/>
  <c r="KP348" i="7"/>
  <c r="KP335" i="7" s="1"/>
  <c r="KP334" i="7" s="1"/>
  <c r="TO337" i="7"/>
  <c r="TO336" i="7" s="1"/>
  <c r="NX315" i="7"/>
  <c r="OP315" i="7"/>
  <c r="IG287" i="7"/>
  <c r="IG286" i="7" s="1"/>
  <c r="FJ212" i="7"/>
  <c r="FJ14" i="7" s="1"/>
  <c r="FJ13" i="7" s="1"/>
  <c r="MX212" i="7"/>
  <c r="HC15" i="7"/>
  <c r="HC14" i="7" s="1"/>
  <c r="HC13" i="7" s="1"/>
  <c r="SC15" i="7"/>
  <c r="SC14" i="7" s="1"/>
  <c r="CE15" i="7"/>
  <c r="OT348" i="7"/>
  <c r="OT335" i="7" s="1"/>
  <c r="OT334" i="7" s="1"/>
  <c r="TR348" i="7"/>
  <c r="TR335" i="7" s="1"/>
  <c r="TR334" i="7" s="1"/>
  <c r="LM315" i="7"/>
  <c r="CN315" i="7"/>
  <c r="NL15" i="7"/>
  <c r="NL14" i="7" s="1"/>
  <c r="EA212" i="7"/>
  <c r="NI315" i="7"/>
  <c r="IF315" i="7"/>
  <c r="FG315" i="7"/>
  <c r="TG15" i="7"/>
  <c r="QT315" i="7"/>
  <c r="QR145" i="7"/>
  <c r="TM348" i="7"/>
  <c r="TM335" i="7" s="1"/>
  <c r="TM334" i="7" s="1"/>
  <c r="KG348" i="7"/>
  <c r="KG335" i="7" s="1"/>
  <c r="KG334" i="7" s="1"/>
  <c r="LT337" i="7"/>
  <c r="LT336" i="7" s="1"/>
  <c r="RL315" i="7"/>
  <c r="EQ212" i="7"/>
  <c r="LT287" i="7"/>
  <c r="LT286" i="7" s="1"/>
  <c r="KK348" i="7"/>
  <c r="KK335" i="7" s="1"/>
  <c r="KK334" i="7" s="1"/>
  <c r="EF348" i="7"/>
  <c r="EF335" i="7" s="1"/>
  <c r="EF334" i="7" s="1"/>
  <c r="EB212" i="7"/>
  <c r="TI315" i="7"/>
  <c r="IW287" i="7"/>
  <c r="IW286" i="7" s="1"/>
  <c r="LD407" i="7"/>
  <c r="SY60" i="7"/>
  <c r="F315" i="7"/>
  <c r="RG348" i="7"/>
  <c r="RG335" i="7" s="1"/>
  <c r="RG334" i="7" s="1"/>
  <c r="NP359" i="7"/>
  <c r="GO359" i="7"/>
  <c r="UT315" i="7"/>
  <c r="EZ315" i="7"/>
  <c r="AI315" i="7"/>
  <c r="AP287" i="7"/>
  <c r="AP286" i="7" s="1"/>
  <c r="KC287" i="7"/>
  <c r="KC286" i="7" s="1"/>
  <c r="QB243" i="7"/>
  <c r="NP213" i="7"/>
  <c r="HQ213" i="7"/>
  <c r="IR212" i="7"/>
  <c r="LR15" i="7"/>
  <c r="LR14" i="7" s="1"/>
  <c r="LR13" i="7" s="1"/>
  <c r="LR12" i="7" s="1"/>
  <c r="LR453" i="7" s="1"/>
  <c r="SA15" i="7"/>
  <c r="SA14" i="7" s="1"/>
  <c r="TF15" i="7"/>
  <c r="UR15" i="7"/>
  <c r="BX15" i="7"/>
  <c r="TV15" i="7"/>
  <c r="VA15" i="7"/>
  <c r="RD15" i="7"/>
  <c r="RD14" i="7" s="1"/>
  <c r="RD13" i="7" s="1"/>
  <c r="BT15" i="7"/>
  <c r="FY407" i="7"/>
  <c r="AP407" i="7"/>
  <c r="S348" i="7"/>
  <c r="S335" i="7" s="1"/>
  <c r="S334" i="7" s="1"/>
  <c r="FA348" i="7"/>
  <c r="FA335" i="7" s="1"/>
  <c r="FA334" i="7" s="1"/>
  <c r="BV407" i="7"/>
  <c r="IQ348" i="7"/>
  <c r="IQ335" i="7" s="1"/>
  <c r="IQ334" i="7" s="1"/>
  <c r="JS348" i="7"/>
  <c r="JS335" i="7" s="1"/>
  <c r="JS334" i="7" s="1"/>
  <c r="JW348" i="7"/>
  <c r="JW335" i="7" s="1"/>
  <c r="JW334" i="7" s="1"/>
  <c r="PH348" i="7"/>
  <c r="SS348" i="7"/>
  <c r="SS335" i="7" s="1"/>
  <c r="SS334" i="7" s="1"/>
  <c r="OU348" i="7"/>
  <c r="OU335" i="7" s="1"/>
  <c r="OU334" i="7" s="1"/>
  <c r="FI349" i="7"/>
  <c r="FS348" i="7"/>
  <c r="FS335" i="7" s="1"/>
  <c r="FS334" i="7" s="1"/>
  <c r="NL348" i="7"/>
  <c r="JQ348" i="7"/>
  <c r="JQ335" i="7" s="1"/>
  <c r="JQ334" i="7" s="1"/>
  <c r="LD349" i="7"/>
  <c r="IB315" i="7"/>
  <c r="TA315" i="7"/>
  <c r="FY315" i="7"/>
  <c r="HQ315" i="7"/>
  <c r="AF212" i="7"/>
  <c r="KK212" i="7"/>
  <c r="KK14" i="7" s="1"/>
  <c r="KK13" i="7" s="1"/>
  <c r="LB212" i="7"/>
  <c r="MK212" i="7"/>
  <c r="JW212" i="7"/>
  <c r="KX212" i="7"/>
  <c r="MT212" i="7"/>
  <c r="FF212" i="7"/>
  <c r="IZ212" i="7"/>
  <c r="OT212" i="7"/>
  <c r="EM15" i="7"/>
  <c r="O335" i="7"/>
  <c r="O334" i="7" s="1"/>
  <c r="JU315" i="7"/>
  <c r="HA212" i="7"/>
  <c r="HA14" i="7" s="1"/>
  <c r="EZ348" i="7"/>
  <c r="EZ335" i="7" s="1"/>
  <c r="EZ334" i="7" s="1"/>
  <c r="QV315" i="7"/>
  <c r="N15" i="7"/>
  <c r="MJ359" i="7"/>
  <c r="KG15" i="7"/>
  <c r="KG14" i="7" s="1"/>
  <c r="BA315" i="7"/>
  <c r="DF15" i="7"/>
  <c r="IG359" i="7"/>
  <c r="UL315" i="7"/>
  <c r="QB287" i="7"/>
  <c r="QB286" i="7" s="1"/>
  <c r="BV213" i="7"/>
  <c r="SF15" i="7"/>
  <c r="SF14" i="7" s="1"/>
  <c r="SF13" i="7" s="1"/>
  <c r="US15" i="7"/>
  <c r="BU348" i="7"/>
  <c r="BU335" i="7" s="1"/>
  <c r="BU334" i="7" s="1"/>
  <c r="CH348" i="7"/>
  <c r="CH335" i="7" s="1"/>
  <c r="CH334" i="7" s="1"/>
  <c r="UH348" i="7"/>
  <c r="UH335" i="7" s="1"/>
  <c r="UH334" i="7" s="1"/>
  <c r="GV15" i="7"/>
  <c r="LP15" i="7"/>
  <c r="LP14" i="7" s="1"/>
  <c r="BN335" i="7"/>
  <c r="BN334" i="7" s="1"/>
  <c r="LF348" i="7"/>
  <c r="LF335" i="7" s="1"/>
  <c r="LF334" i="7" s="1"/>
  <c r="PL359" i="7"/>
  <c r="SU348" i="7"/>
  <c r="SU335" i="7" s="1"/>
  <c r="SU334" i="7" s="1"/>
  <c r="SQ15" i="7"/>
  <c r="QY348" i="7"/>
  <c r="QY335" i="7" s="1"/>
  <c r="QY334" i="7" s="1"/>
  <c r="BV337" i="7"/>
  <c r="BV336" i="7" s="1"/>
  <c r="QR213" i="7"/>
  <c r="AX15" i="7"/>
  <c r="CW16" i="7"/>
  <c r="FP15" i="7"/>
  <c r="FD15" i="7"/>
  <c r="TB348" i="7"/>
  <c r="TB335" i="7" s="1"/>
  <c r="TB334" i="7" s="1"/>
  <c r="RU348" i="7"/>
  <c r="RU335" i="7" s="1"/>
  <c r="RU334" i="7" s="1"/>
  <c r="MB315" i="7"/>
  <c r="GJ212" i="7"/>
  <c r="FU14" i="7"/>
  <c r="FU13" i="7" s="1"/>
  <c r="FU12" i="7" s="1"/>
  <c r="FU453" i="7" s="1"/>
  <c r="JD212" i="7"/>
  <c r="CT212" i="7"/>
  <c r="DG212" i="7"/>
  <c r="MH212" i="7"/>
  <c r="MB15" i="7"/>
  <c r="MB14" i="7" s="1"/>
  <c r="BN15" i="7"/>
  <c r="OV359" i="7"/>
  <c r="Z359" i="7"/>
  <c r="RS337" i="7"/>
  <c r="RS336" i="7" s="1"/>
  <c r="AP213" i="7"/>
  <c r="LD213" i="7"/>
  <c r="OD15" i="7"/>
  <c r="RX15" i="7"/>
  <c r="RX14" i="7" s="1"/>
  <c r="RX13" i="7" s="1"/>
  <c r="PM15" i="7"/>
  <c r="PM14" i="7" s="1"/>
  <c r="QN15" i="7"/>
  <c r="QN14" i="7" s="1"/>
  <c r="EC16" i="7"/>
  <c r="NO15" i="7"/>
  <c r="JF348" i="7"/>
  <c r="JF335" i="7" s="1"/>
  <c r="JF334" i="7" s="1"/>
  <c r="NP407" i="7"/>
  <c r="NZ335" i="7"/>
  <c r="NZ334" i="7" s="1"/>
  <c r="GG348" i="7"/>
  <c r="GG335" i="7" s="1"/>
  <c r="GG334" i="7" s="1"/>
  <c r="NQ348" i="7"/>
  <c r="NQ335" i="7" s="1"/>
  <c r="NQ334" i="7" s="1"/>
  <c r="SD348" i="7"/>
  <c r="SD335" i="7" s="1"/>
  <c r="SD334" i="7" s="1"/>
  <c r="HQ407" i="7"/>
  <c r="RW348" i="7"/>
  <c r="RW335" i="7" s="1"/>
  <c r="RW334" i="7" s="1"/>
  <c r="UD348" i="7"/>
  <c r="UD335" i="7" s="1"/>
  <c r="UD334" i="7" s="1"/>
  <c r="QF348" i="7"/>
  <c r="QF335" i="7" s="1"/>
  <c r="QF334" i="7" s="1"/>
  <c r="SA348" i="7"/>
  <c r="SA335" i="7" s="1"/>
  <c r="SA334" i="7" s="1"/>
  <c r="RT335" i="7"/>
  <c r="RT334" i="7" s="1"/>
  <c r="JD315" i="7"/>
  <c r="SX315" i="7"/>
  <c r="HT315" i="7"/>
  <c r="TK315" i="7"/>
  <c r="JK315" i="7"/>
  <c r="HQ243" i="7"/>
  <c r="IC212" i="7"/>
  <c r="SB212" i="7"/>
  <c r="DJ212" i="7"/>
  <c r="DJ14" i="7" s="1"/>
  <c r="DJ13" i="7" s="1"/>
  <c r="EH212" i="7"/>
  <c r="ES199" i="7"/>
  <c r="ES198" i="7" s="1"/>
  <c r="TQ14" i="7"/>
  <c r="TQ13" i="7" s="1"/>
  <c r="KM15" i="7"/>
  <c r="KM14" i="7" s="1"/>
  <c r="KM13" i="7" s="1"/>
  <c r="DZ15" i="7"/>
  <c r="DZ14" i="7" s="1"/>
  <c r="QO15" i="7"/>
  <c r="AW15" i="7"/>
  <c r="KB15" i="7"/>
  <c r="FQ348" i="7"/>
  <c r="FQ335" i="7" s="1"/>
  <c r="FQ334" i="7" s="1"/>
  <c r="AY15" i="7"/>
  <c r="AY14" i="7" s="1"/>
  <c r="KW315" i="7"/>
  <c r="GX348" i="7"/>
  <c r="GX335" i="7" s="1"/>
  <c r="GX334" i="7" s="1"/>
  <c r="GT335" i="7"/>
  <c r="GT334" i="7" s="1"/>
  <c r="HE315" i="7"/>
  <c r="MG315" i="7"/>
  <c r="CE212" i="7"/>
  <c r="UE407" i="7"/>
  <c r="FI287" i="7"/>
  <c r="FI286" i="7" s="1"/>
  <c r="OV213" i="7"/>
  <c r="TH15" i="7"/>
  <c r="TH14" i="7" s="1"/>
  <c r="TH13" i="7" s="1"/>
  <c r="QJ15" i="7"/>
  <c r="QJ14" i="7" s="1"/>
  <c r="JQ15" i="7"/>
  <c r="DM16" i="7"/>
  <c r="EF15" i="7"/>
  <c r="CO348" i="7"/>
  <c r="CO335" i="7" s="1"/>
  <c r="CO334" i="7" s="1"/>
  <c r="TO407" i="7"/>
  <c r="QS348" i="7"/>
  <c r="QS335" i="7" s="1"/>
  <c r="QS334" i="7" s="1"/>
  <c r="BK348" i="7"/>
  <c r="BK335" i="7" s="1"/>
  <c r="BK334" i="7" s="1"/>
  <c r="NE348" i="7"/>
  <c r="NE335" i="7" s="1"/>
  <c r="NE334" i="7" s="1"/>
  <c r="UR348" i="7"/>
  <c r="UR335" i="7" s="1"/>
  <c r="UR334" i="7" s="1"/>
  <c r="TD348" i="7"/>
  <c r="TD335" i="7" s="1"/>
  <c r="TD334" i="7" s="1"/>
  <c r="KA348" i="7"/>
  <c r="KA335" i="7" s="1"/>
  <c r="KA334" i="7" s="1"/>
  <c r="KC316" i="7"/>
  <c r="KC315" i="7" s="1"/>
  <c r="RS287" i="7"/>
  <c r="RS286" i="7" s="1"/>
  <c r="RL212" i="7"/>
  <c r="RL14" i="7" s="1"/>
  <c r="QX212" i="7"/>
  <c r="KY15" i="7"/>
  <c r="CW145" i="7"/>
  <c r="DQ15" i="7"/>
  <c r="GK15" i="7"/>
  <c r="FO15" i="7"/>
  <c r="FO14" i="7" s="1"/>
  <c r="FO13" i="7" s="1"/>
  <c r="IJ15" i="7"/>
  <c r="SS15" i="7"/>
  <c r="CQ315" i="7"/>
  <c r="RM315" i="7"/>
  <c r="HZ348" i="7"/>
  <c r="HZ335" i="7" s="1"/>
  <c r="HZ334" i="7" s="1"/>
  <c r="GF315" i="7"/>
  <c r="LQ315" i="7"/>
  <c r="BW212" i="7"/>
  <c r="BH15" i="7"/>
  <c r="BH14" i="7" s="1"/>
  <c r="BH13" i="7" s="1"/>
  <c r="CX348" i="7"/>
  <c r="CX335" i="7" s="1"/>
  <c r="CX334" i="7" s="1"/>
  <c r="TY348" i="7"/>
  <c r="TY335" i="7" s="1"/>
  <c r="TY334" i="7" s="1"/>
  <c r="JE348" i="7"/>
  <c r="JE335" i="7" s="1"/>
  <c r="JE334" i="7" s="1"/>
  <c r="CW407" i="7"/>
  <c r="JA348" i="7"/>
  <c r="JA335" i="7" s="1"/>
  <c r="JA334" i="7" s="1"/>
  <c r="UO315" i="7"/>
  <c r="AD315" i="7"/>
  <c r="DM199" i="7"/>
  <c r="DM198" i="7" s="1"/>
  <c r="IL15" i="7"/>
  <c r="SK15" i="7"/>
  <c r="OY15" i="7"/>
  <c r="HS15" i="7"/>
  <c r="RS442" i="7"/>
  <c r="EC349" i="7"/>
  <c r="SY337" i="7"/>
  <c r="SY336" i="7" s="1"/>
  <c r="VE328" i="7"/>
  <c r="JO315" i="7"/>
  <c r="OF287" i="7"/>
  <c r="OF286" i="7" s="1"/>
  <c r="TO213" i="7"/>
  <c r="JM213" i="7"/>
  <c r="V212" i="7"/>
  <c r="CW213" i="7"/>
  <c r="NF15" i="7"/>
  <c r="R15" i="7"/>
  <c r="JM60" i="7"/>
  <c r="U15" i="7"/>
  <c r="U14" i="7" s="1"/>
  <c r="U13" i="7" s="1"/>
  <c r="UH15" i="7"/>
  <c r="PH15" i="7"/>
  <c r="PP15" i="7"/>
  <c r="PP14" i="7" s="1"/>
  <c r="PP13" i="7" s="1"/>
  <c r="RR15" i="7"/>
  <c r="UT15" i="7"/>
  <c r="DL348" i="7"/>
  <c r="DL335" i="7" s="1"/>
  <c r="DL334" i="7" s="1"/>
  <c r="PB348" i="7"/>
  <c r="PB335" i="7" s="1"/>
  <c r="PB334" i="7" s="1"/>
  <c r="QP348" i="7"/>
  <c r="QP335" i="7" s="1"/>
  <c r="QP334" i="7" s="1"/>
  <c r="QC348" i="7"/>
  <c r="QC335" i="7" s="1"/>
  <c r="QC334" i="7" s="1"/>
  <c r="SI433" i="7"/>
  <c r="UQ348" i="7"/>
  <c r="UQ335" i="7" s="1"/>
  <c r="UQ334" i="7" s="1"/>
  <c r="MQ348" i="7"/>
  <c r="MQ335" i="7" s="1"/>
  <c r="MQ334" i="7" s="1"/>
  <c r="VA348" i="7"/>
  <c r="VA335" i="7" s="1"/>
  <c r="VA334" i="7" s="1"/>
  <c r="AF348" i="7"/>
  <c r="AF335" i="7" s="1"/>
  <c r="AF334" i="7" s="1"/>
  <c r="MH348" i="7"/>
  <c r="MH335" i="7" s="1"/>
  <c r="MH334" i="7" s="1"/>
  <c r="ON348" i="7"/>
  <c r="ON335" i="7" s="1"/>
  <c r="ON334" i="7" s="1"/>
  <c r="U348" i="7"/>
  <c r="U335" i="7" s="1"/>
  <c r="U334" i="7" s="1"/>
  <c r="PF348" i="7"/>
  <c r="PF335" i="7" s="1"/>
  <c r="PF334" i="7" s="1"/>
  <c r="NC348" i="7"/>
  <c r="NC335" i="7" s="1"/>
  <c r="NC334" i="7" s="1"/>
  <c r="UF348" i="7"/>
  <c r="UF335" i="7" s="1"/>
  <c r="UF334" i="7" s="1"/>
  <c r="HX335" i="7"/>
  <c r="HX334" i="7" s="1"/>
  <c r="GO337" i="7"/>
  <c r="GO336" i="7" s="1"/>
  <c r="OJ315" i="7"/>
  <c r="TZ315" i="7"/>
  <c r="II315" i="7"/>
  <c r="SC315" i="7"/>
  <c r="BF315" i="7"/>
  <c r="CX315" i="7"/>
  <c r="S315" i="7"/>
  <c r="IW315" i="7"/>
  <c r="BP315" i="7"/>
  <c r="TY315" i="7"/>
  <c r="Q315" i="7"/>
  <c r="AD212" i="7"/>
  <c r="AS212" i="7"/>
  <c r="SL212" i="7"/>
  <c r="ET212" i="7"/>
  <c r="ET14" i="7" s="1"/>
  <c r="IP212" i="7"/>
  <c r="CB212" i="7"/>
  <c r="UY15" i="7"/>
  <c r="KA15" i="7"/>
  <c r="KA14" i="7" s="1"/>
  <c r="KA13" i="7" s="1"/>
  <c r="SM15" i="7"/>
  <c r="PD15" i="7"/>
  <c r="PD14" i="7" s="1"/>
  <c r="GN15" i="7"/>
  <c r="RE15" i="7"/>
  <c r="RE14" i="7" s="1"/>
  <c r="RE13" i="7" s="1"/>
  <c r="IV15" i="7"/>
  <c r="P15" i="7"/>
  <c r="BQ212" i="7"/>
  <c r="NM15" i="7"/>
  <c r="AT348" i="7"/>
  <c r="AT335" i="7" s="1"/>
  <c r="AT334" i="7" s="1"/>
  <c r="SQ315" i="7"/>
  <c r="OB15" i="7"/>
  <c r="OB14" i="7" s="1"/>
  <c r="X15" i="7"/>
  <c r="LX348" i="7"/>
  <c r="LX335" i="7" s="1"/>
  <c r="LX334" i="7" s="1"/>
  <c r="IC315" i="7"/>
  <c r="TC315" i="7"/>
  <c r="BM15" i="7"/>
  <c r="BM14" i="7" s="1"/>
  <c r="BM13" i="7" s="1"/>
  <c r="HZ15" i="7"/>
  <c r="UO348" i="7"/>
  <c r="UO335" i="7" s="1"/>
  <c r="UO334" i="7" s="1"/>
  <c r="OM348" i="7"/>
  <c r="OM335" i="7" s="1"/>
  <c r="OM334" i="7" s="1"/>
  <c r="Z287" i="7"/>
  <c r="Z286" i="7" s="1"/>
  <c r="EX212" i="7"/>
  <c r="GR212" i="7"/>
  <c r="NX212" i="7"/>
  <c r="SI145" i="7"/>
  <c r="FI60" i="7"/>
  <c r="MC15" i="7"/>
  <c r="MC14" i="7" s="1"/>
  <c r="KV15" i="7"/>
  <c r="BY15" i="7"/>
  <c r="II15" i="7"/>
  <c r="BD15" i="7"/>
  <c r="UG15" i="7"/>
  <c r="TA348" i="7"/>
  <c r="TA335" i="7" s="1"/>
  <c r="TA334" i="7" s="1"/>
  <c r="BE348" i="7"/>
  <c r="BE335" i="7" s="1"/>
  <c r="BE334" i="7" s="1"/>
  <c r="BV287" i="7"/>
  <c r="BV286" i="7" s="1"/>
  <c r="QR243" i="7"/>
  <c r="W212" i="7"/>
  <c r="TU15" i="7"/>
  <c r="LH212" i="7"/>
  <c r="GQ15" i="7"/>
  <c r="GQ14" i="7" s="1"/>
  <c r="GQ13" i="7" s="1"/>
  <c r="TO60" i="7"/>
  <c r="GA15" i="7"/>
  <c r="GA14" i="7" s="1"/>
  <c r="GA13" i="7" s="1"/>
  <c r="OE15" i="7"/>
  <c r="HE15" i="7"/>
  <c r="HE14" i="7" s="1"/>
  <c r="FY60" i="7"/>
  <c r="HQ145" i="7"/>
  <c r="RA15" i="7"/>
  <c r="DK15" i="7"/>
  <c r="CI15" i="7"/>
  <c r="CI14" i="7" s="1"/>
  <c r="CI13" i="7" s="1"/>
  <c r="EU15" i="7"/>
  <c r="EU14" i="7" s="1"/>
  <c r="NP16" i="7"/>
  <c r="SY407" i="7"/>
  <c r="RV15" i="7"/>
  <c r="RV14" i="7" s="1"/>
  <c r="RV13" i="7" s="1"/>
  <c r="QZ15" i="7"/>
  <c r="UE287" i="7"/>
  <c r="UE286" i="7" s="1"/>
  <c r="LD287" i="7"/>
  <c r="LD286" i="7" s="1"/>
  <c r="TB212" i="7"/>
  <c r="OV145" i="7"/>
  <c r="FA15" i="7"/>
  <c r="FA14" i="7" s="1"/>
  <c r="DO15" i="7"/>
  <c r="PO15" i="7"/>
  <c r="EY15" i="7"/>
  <c r="EY14" i="7" s="1"/>
  <c r="EY13" i="7" s="1"/>
  <c r="PV15" i="7"/>
  <c r="NX15" i="7"/>
  <c r="AJ348" i="7"/>
  <c r="AJ335" i="7" s="1"/>
  <c r="AJ334" i="7" s="1"/>
  <c r="UN348" i="7"/>
  <c r="UN335" i="7" s="1"/>
  <c r="UN334" i="7" s="1"/>
  <c r="QL348" i="7"/>
  <c r="QL335" i="7" s="1"/>
  <c r="QL334" i="7" s="1"/>
  <c r="ST348" i="7"/>
  <c r="ST335" i="7" s="1"/>
  <c r="ST334" i="7" s="1"/>
  <c r="IP348" i="7"/>
  <c r="IP335" i="7" s="1"/>
  <c r="IP334" i="7" s="1"/>
  <c r="LM348" i="7"/>
  <c r="LM335" i="7" s="1"/>
  <c r="LM334" i="7" s="1"/>
  <c r="IH212" i="7"/>
  <c r="PM348" i="7"/>
  <c r="PM335" i="7" s="1"/>
  <c r="PM334" i="7" s="1"/>
  <c r="QB407" i="7"/>
  <c r="OW15" i="7"/>
  <c r="OK348" i="7"/>
  <c r="OK335" i="7" s="1"/>
  <c r="OK334" i="7" s="1"/>
  <c r="PH335" i="7"/>
  <c r="PH334" i="7" s="1"/>
  <c r="BF243" i="7"/>
  <c r="BS15" i="7"/>
  <c r="OQ15" i="7"/>
  <c r="RW15" i="7"/>
  <c r="RW14" i="7" s="1"/>
  <c r="RW13" i="7" s="1"/>
  <c r="IG407" i="7"/>
  <c r="OJ212" i="7"/>
  <c r="ES359" i="7"/>
  <c r="TO287" i="7"/>
  <c r="TO286" i="7" s="1"/>
  <c r="NP287" i="7"/>
  <c r="NP286" i="7" s="1"/>
  <c r="LV212" i="7"/>
  <c r="QP15" i="7"/>
  <c r="QP14" i="7" s="1"/>
  <c r="QP13" i="7" s="1"/>
  <c r="CH14" i="7"/>
  <c r="TJ15" i="7"/>
  <c r="OV16" i="7"/>
  <c r="CP348" i="7"/>
  <c r="CP335" i="7" s="1"/>
  <c r="CP334" i="7" s="1"/>
  <c r="CD348" i="7"/>
  <c r="CD335" i="7" s="1"/>
  <c r="CD334" i="7" s="1"/>
  <c r="OI348" i="7"/>
  <c r="OI335" i="7" s="1"/>
  <c r="OI334" i="7" s="1"/>
  <c r="KW348" i="7"/>
  <c r="KW335" i="7" s="1"/>
  <c r="KW334" i="7" s="1"/>
  <c r="BP348" i="7"/>
  <c r="BP335" i="7" s="1"/>
  <c r="BP334" i="7" s="1"/>
  <c r="PL287" i="7"/>
  <c r="PL286" i="7" s="1"/>
  <c r="MM212" i="7"/>
  <c r="TE15" i="7"/>
  <c r="LV348" i="7"/>
  <c r="LV335" i="7" s="1"/>
  <c r="LV334" i="7" s="1"/>
  <c r="JC315" i="7"/>
  <c r="QH212" i="7"/>
  <c r="QH14" i="7" s="1"/>
  <c r="QH13" i="7" s="1"/>
  <c r="UR212" i="7"/>
  <c r="DA212" i="7"/>
  <c r="UE213" i="7"/>
  <c r="KE15" i="7"/>
  <c r="KE14" i="7" s="1"/>
  <c r="KE13" i="7" s="1"/>
  <c r="EO15" i="7"/>
  <c r="LG15" i="7"/>
  <c r="LG14" i="7" s="1"/>
  <c r="TA15" i="7"/>
  <c r="Z60" i="7"/>
  <c r="AZ348" i="7"/>
  <c r="AZ335" i="7" s="1"/>
  <c r="AZ334" i="7" s="1"/>
  <c r="FT348" i="7"/>
  <c r="FT335" i="7" s="1"/>
  <c r="FT334" i="7" s="1"/>
  <c r="QX348" i="7"/>
  <c r="QX335" i="7" s="1"/>
  <c r="QX334" i="7" s="1"/>
  <c r="NU315" i="7"/>
  <c r="TM315" i="7"/>
  <c r="J407" i="7"/>
  <c r="CW359" i="7"/>
  <c r="MX335" i="7"/>
  <c r="MX334" i="7" s="1"/>
  <c r="EL212" i="7"/>
  <c r="EL14" i="7" s="1"/>
  <c r="EL13" i="7" s="1"/>
  <c r="EC243" i="7"/>
  <c r="AP145" i="7"/>
  <c r="HM212" i="7"/>
  <c r="LW15" i="7"/>
  <c r="RS60" i="7"/>
  <c r="GO60" i="7"/>
  <c r="Q15" i="7"/>
  <c r="Q14" i="7" s="1"/>
  <c r="TY15" i="7"/>
  <c r="TY14" i="7" s="1"/>
  <c r="KN348" i="7"/>
  <c r="KN335" i="7" s="1"/>
  <c r="KN334" i="7" s="1"/>
  <c r="AG348" i="7"/>
  <c r="AG335" i="7" s="1"/>
  <c r="AG334" i="7" s="1"/>
  <c r="JT348" i="7"/>
  <c r="JT335" i="7" s="1"/>
  <c r="JT334" i="7" s="1"/>
  <c r="MX315" i="7"/>
  <c r="AH15" i="7"/>
  <c r="AH14" i="7" s="1"/>
  <c r="GR335" i="7"/>
  <c r="GR334" i="7" s="1"/>
  <c r="HQ60" i="7"/>
  <c r="PN348" i="7"/>
  <c r="PN335" i="7" s="1"/>
  <c r="PN334" i="7" s="1"/>
  <c r="HR348" i="7"/>
  <c r="HR335" i="7" s="1"/>
  <c r="HR334" i="7" s="1"/>
  <c r="HZ212" i="7"/>
  <c r="LJ212" i="7"/>
  <c r="ND348" i="7"/>
  <c r="ND335" i="7" s="1"/>
  <c r="ND334" i="7" s="1"/>
  <c r="NP60" i="7"/>
  <c r="RK15" i="7"/>
  <c r="AO348" i="7"/>
  <c r="AO335" i="7" s="1"/>
  <c r="AO334" i="7" s="1"/>
  <c r="AJ212" i="7"/>
  <c r="CE348" i="7"/>
  <c r="CE335" i="7" s="1"/>
  <c r="CE334" i="7" s="1"/>
  <c r="J359" i="7"/>
  <c r="SY16" i="7"/>
  <c r="ME15" i="7"/>
  <c r="MU212" i="7"/>
  <c r="UE145" i="7"/>
  <c r="SP348" i="7"/>
  <c r="SP335" i="7" s="1"/>
  <c r="SP334" i="7" s="1"/>
  <c r="MG212" i="7"/>
  <c r="MG14" i="7" s="1"/>
  <c r="EG348" i="7"/>
  <c r="EG335" i="7" s="1"/>
  <c r="EG334" i="7" s="1"/>
  <c r="BI212" i="7"/>
  <c r="SY199" i="7"/>
  <c r="SY198" i="7" s="1"/>
  <c r="NP243" i="7"/>
  <c r="OV243" i="7"/>
  <c r="LD359" i="7"/>
  <c r="FY213" i="7"/>
  <c r="RC15" i="7"/>
  <c r="RC14" i="7" s="1"/>
  <c r="RC13" i="7" s="1"/>
  <c r="OO212" i="7"/>
  <c r="X14" i="7"/>
  <c r="X13" i="7" s="1"/>
  <c r="DS15" i="7"/>
  <c r="T15" i="7"/>
  <c r="CA15" i="7"/>
  <c r="CA14" i="7" s="1"/>
  <c r="CA13" i="7" s="1"/>
  <c r="CY15" i="7"/>
  <c r="CY14" i="7" s="1"/>
  <c r="QB60" i="7"/>
  <c r="IH15" i="7"/>
  <c r="Y14" i="7"/>
  <c r="Y13" i="7" s="1"/>
  <c r="MJ16" i="7"/>
  <c r="LN348" i="7"/>
  <c r="LN335" i="7" s="1"/>
  <c r="LN334" i="7" s="1"/>
  <c r="RV335" i="7"/>
  <c r="RV334" i="7" s="1"/>
  <c r="SF348" i="7"/>
  <c r="SF335" i="7" s="1"/>
  <c r="SF334" i="7" s="1"/>
  <c r="DP212" i="7"/>
  <c r="RS407" i="7"/>
  <c r="FY359" i="7"/>
  <c r="FI359" i="7"/>
  <c r="IG337" i="7"/>
  <c r="IG336" i="7" s="1"/>
  <c r="SB315" i="7"/>
  <c r="J287" i="7"/>
  <c r="J286" i="7" s="1"/>
  <c r="SY243" i="7"/>
  <c r="SY212" i="7" s="1"/>
  <c r="LT243" i="7"/>
  <c r="RK212" i="7"/>
  <c r="FI213" i="7"/>
  <c r="QU15" i="7"/>
  <c r="ST15" i="7"/>
  <c r="UJ14" i="7"/>
  <c r="SI16" i="7"/>
  <c r="AC15" i="7"/>
  <c r="UK15" i="7"/>
  <c r="UK14" i="7" s="1"/>
  <c r="BA15" i="7"/>
  <c r="UL15" i="7"/>
  <c r="IY348" i="7"/>
  <c r="IY335" i="7" s="1"/>
  <c r="IY334" i="7" s="1"/>
  <c r="MZ359" i="7"/>
  <c r="SE348" i="7"/>
  <c r="SE335" i="7" s="1"/>
  <c r="SE334" i="7" s="1"/>
  <c r="NF315" i="7"/>
  <c r="DH315" i="7"/>
  <c r="DM287" i="7"/>
  <c r="DM286" i="7" s="1"/>
  <c r="OF243" i="7"/>
  <c r="QR199" i="7"/>
  <c r="QR198" i="7" s="1"/>
  <c r="RH212" i="7"/>
  <c r="MJ407" i="7"/>
  <c r="RO348" i="7"/>
  <c r="RO335" i="7" s="1"/>
  <c r="RO334" i="7" s="1"/>
  <c r="JM359" i="7"/>
  <c r="RS243" i="7"/>
  <c r="RS212" i="7" s="1"/>
  <c r="UE243" i="7"/>
  <c r="TX212" i="7"/>
  <c r="TX14" i="7" s="1"/>
  <c r="TX13" i="7" s="1"/>
  <c r="TO16" i="7"/>
  <c r="SL15" i="7"/>
  <c r="CV15" i="7"/>
  <c r="EC60" i="7"/>
  <c r="IG16" i="7"/>
  <c r="UC15" i="7"/>
  <c r="JT14" i="7"/>
  <c r="IA348" i="7"/>
  <c r="IA335" i="7" s="1"/>
  <c r="IA334" i="7" s="1"/>
  <c r="ES407" i="7"/>
  <c r="RZ315" i="7"/>
  <c r="RZ13" i="7" s="1"/>
  <c r="RZ12" i="7" s="1"/>
  <c r="RZ453" i="7" s="1"/>
  <c r="ED212" i="7"/>
  <c r="FW14" i="7"/>
  <c r="FW13" i="7" s="1"/>
  <c r="AP199" i="7"/>
  <c r="AP198" i="7" s="1"/>
  <c r="KC145" i="7"/>
  <c r="SY145" i="7"/>
  <c r="OF60" i="7"/>
  <c r="BC15" i="7"/>
  <c r="BC14" i="7" s="1"/>
  <c r="BC13" i="7" s="1"/>
  <c r="KH15" i="7"/>
  <c r="KH14" i="7" s="1"/>
  <c r="KH13" i="7" s="1"/>
  <c r="KH12" i="7" s="1"/>
  <c r="KH453" i="7" s="1"/>
  <c r="DP15" i="7"/>
  <c r="CD212" i="7"/>
  <c r="RB348" i="7"/>
  <c r="RB335" i="7" s="1"/>
  <c r="RB334" i="7" s="1"/>
  <c r="FK348" i="7"/>
  <c r="FK335" i="7" s="1"/>
  <c r="FK334" i="7" s="1"/>
  <c r="LD337" i="7"/>
  <c r="LD336" i="7" s="1"/>
  <c r="GQ348" i="7"/>
  <c r="GQ335" i="7" s="1"/>
  <c r="GQ334" i="7" s="1"/>
  <c r="BF60" i="7"/>
  <c r="OL15" i="7"/>
  <c r="OP15" i="7"/>
  <c r="GI15" i="7"/>
  <c r="AK15" i="7"/>
  <c r="AK14" i="7" s="1"/>
  <c r="GO407" i="7"/>
  <c r="N212" i="7"/>
  <c r="N14" i="7" s="1"/>
  <c r="BZ348" i="7"/>
  <c r="BZ335" i="7" s="1"/>
  <c r="BZ334" i="7" s="1"/>
  <c r="BF145" i="7"/>
  <c r="J145" i="7"/>
  <c r="OG15" i="7"/>
  <c r="OG14" i="7" s="1"/>
  <c r="DI348" i="7"/>
  <c r="DI335" i="7" s="1"/>
  <c r="DI334" i="7" s="1"/>
  <c r="DY348" i="7"/>
  <c r="DY335" i="7" s="1"/>
  <c r="DY334" i="7" s="1"/>
  <c r="DB348" i="7"/>
  <c r="DB335" i="7" s="1"/>
  <c r="DB334" i="7" s="1"/>
  <c r="P348" i="7"/>
  <c r="P335" i="7" s="1"/>
  <c r="P334" i="7" s="1"/>
  <c r="HH335" i="7"/>
  <c r="HH334" i="7" s="1"/>
  <c r="KO15" i="7"/>
  <c r="FX15" i="7"/>
  <c r="Z407" i="7"/>
  <c r="Z348" i="7" s="1"/>
  <c r="Z335" i="7" s="1"/>
  <c r="Z334" i="7" s="1"/>
  <c r="KC359" i="7"/>
  <c r="DM359" i="7"/>
  <c r="DM348" i="7" s="1"/>
  <c r="DM335" i="7" s="1"/>
  <c r="DM334" i="7" s="1"/>
  <c r="NX348" i="7"/>
  <c r="NX335" i="7" s="1"/>
  <c r="NX334" i="7" s="1"/>
  <c r="IB15" i="7"/>
  <c r="VC212" i="7"/>
  <c r="F212" i="7"/>
  <c r="F14" i="7" s="1"/>
  <c r="F13" i="7" s="1"/>
  <c r="JH15" i="7"/>
  <c r="GB15" i="7"/>
  <c r="LL15" i="7"/>
  <c r="UU212" i="7"/>
  <c r="VC15" i="7"/>
  <c r="TP15" i="7"/>
  <c r="TL15" i="7"/>
  <c r="TS348" i="7"/>
  <c r="TS335" i="7" s="1"/>
  <c r="TS334" i="7" s="1"/>
  <c r="BI348" i="7"/>
  <c r="BI335" i="7" s="1"/>
  <c r="BI334" i="7" s="1"/>
  <c r="AC348" i="7"/>
  <c r="AC335" i="7" s="1"/>
  <c r="AC334" i="7" s="1"/>
  <c r="IO348" i="7"/>
  <c r="IO335" i="7" s="1"/>
  <c r="IO334" i="7" s="1"/>
  <c r="AV335" i="7"/>
  <c r="AV334" i="7" s="1"/>
  <c r="UE337" i="7"/>
  <c r="UE336" i="7" s="1"/>
  <c r="ES60" i="7"/>
  <c r="J60" i="7"/>
  <c r="LJ15" i="7"/>
  <c r="PW15" i="7"/>
  <c r="CK348" i="7"/>
  <c r="CK335" i="7" s="1"/>
  <c r="CK334" i="7" s="1"/>
  <c r="IW337" i="7"/>
  <c r="IW336" i="7" s="1"/>
  <c r="MQ15" i="7"/>
  <c r="LT359" i="7"/>
  <c r="HW212" i="7"/>
  <c r="SD15" i="7"/>
  <c r="CP15" i="7"/>
  <c r="OU15" i="7"/>
  <c r="MZ337" i="7"/>
  <c r="MZ336" i="7" s="1"/>
  <c r="IC15" i="7"/>
  <c r="OF359" i="7"/>
  <c r="MJ145" i="7"/>
  <c r="JB15" i="7"/>
  <c r="JB14" i="7" s="1"/>
  <c r="RQ15" i="7"/>
  <c r="RQ14" i="7" s="1"/>
  <c r="RQ13" i="7" s="1"/>
  <c r="MZ213" i="7"/>
  <c r="KC16" i="7"/>
  <c r="HU15" i="7"/>
  <c r="BV359" i="7"/>
  <c r="HU348" i="7"/>
  <c r="HU335" i="7" s="1"/>
  <c r="HU334" i="7" s="1"/>
  <c r="DD14" i="7"/>
  <c r="JM243" i="7"/>
  <c r="TK14" i="7"/>
  <c r="PR15" i="7"/>
  <c r="PR14" i="7" s="1"/>
  <c r="PR13" i="7" s="1"/>
  <c r="CW60" i="7"/>
  <c r="LD60" i="7"/>
  <c r="G15" i="7"/>
  <c r="TT15" i="7"/>
  <c r="TT14" i="7" s="1"/>
  <c r="BF359" i="7"/>
  <c r="DM213" i="7"/>
  <c r="UM212" i="7"/>
  <c r="MJ213" i="7"/>
  <c r="OF199" i="7"/>
  <c r="OF198" i="7" s="1"/>
  <c r="MP15" i="7"/>
  <c r="MP14" i="7" s="1"/>
  <c r="MP13" i="7" s="1"/>
  <c r="MP12" i="7" s="1"/>
  <c r="MP453" i="7" s="1"/>
  <c r="AR15" i="7"/>
  <c r="UU15" i="7"/>
  <c r="SX15" i="7"/>
  <c r="SX14" i="7" s="1"/>
  <c r="QV15" i="7"/>
  <c r="QV14" i="7" s="1"/>
  <c r="QB16" i="7"/>
  <c r="TD15" i="7"/>
  <c r="TD14" i="7" s="1"/>
  <c r="TD13" i="7" s="1"/>
  <c r="MZ407" i="7"/>
  <c r="NG348" i="7"/>
  <c r="NG335" i="7" s="1"/>
  <c r="NG334" i="7" s="1"/>
  <c r="AP337" i="7"/>
  <c r="AP336" i="7" s="1"/>
  <c r="BF287" i="7"/>
  <c r="BF286" i="7" s="1"/>
  <c r="CW287" i="7"/>
  <c r="CW286" i="7" s="1"/>
  <c r="FY243" i="7"/>
  <c r="LD145" i="7"/>
  <c r="MJ199" i="7"/>
  <c r="MJ198" i="7" s="1"/>
  <c r="SV15" i="7"/>
  <c r="SV14" i="7" s="1"/>
  <c r="LM15" i="7"/>
  <c r="LM14" i="7" s="1"/>
  <c r="LM13" i="7" s="1"/>
  <c r="LT60" i="7"/>
  <c r="HG15" i="7"/>
  <c r="HG14" i="7" s="1"/>
  <c r="DN15" i="7"/>
  <c r="DN14" i="7" s="1"/>
  <c r="CL15" i="7"/>
  <c r="CL14" i="7" s="1"/>
  <c r="CL13" i="7" s="1"/>
  <c r="NK15" i="7"/>
  <c r="BY348" i="7"/>
  <c r="BY335" i="7" s="1"/>
  <c r="BY334" i="7" s="1"/>
  <c r="OT15" i="7"/>
  <c r="JS15" i="7"/>
  <c r="UE60" i="7"/>
  <c r="AM15" i="7"/>
  <c r="UM15" i="7"/>
  <c r="SP15" i="7"/>
  <c r="SP14" i="7" s="1"/>
  <c r="CN15" i="7"/>
  <c r="QD15" i="7"/>
  <c r="LD16" i="7"/>
  <c r="TH335" i="7"/>
  <c r="TH334" i="7" s="1"/>
  <c r="PO335" i="7"/>
  <c r="PO334" i="7" s="1"/>
  <c r="MJ287" i="7"/>
  <c r="MJ286" i="7" s="1"/>
  <c r="EC199" i="7"/>
  <c r="EC198" i="7" s="1"/>
  <c r="SJ15" i="7"/>
  <c r="KC60" i="7"/>
  <c r="FQ15" i="7"/>
  <c r="FQ14" i="7" s="1"/>
  <c r="FQ13" i="7" s="1"/>
  <c r="NZ15" i="7"/>
  <c r="NZ14" i="7" s="1"/>
  <c r="NZ13" i="7" s="1"/>
  <c r="NZ12" i="7" s="1"/>
  <c r="NZ453" i="7" s="1"/>
  <c r="RF15" i="7"/>
  <c r="FP348" i="7"/>
  <c r="FP335" i="7" s="1"/>
  <c r="FP334" i="7" s="1"/>
  <c r="PG335" i="7"/>
  <c r="PG334" i="7" s="1"/>
  <c r="KS15" i="7"/>
  <c r="FI407" i="7"/>
  <c r="SI359" i="7"/>
  <c r="DM60" i="7"/>
  <c r="MZ199" i="7"/>
  <c r="MZ198" i="7" s="1"/>
  <c r="EB14" i="7"/>
  <c r="T315" i="7"/>
  <c r="SG15" i="7"/>
  <c r="SG14" i="7" s="1"/>
  <c r="OH15" i="7"/>
  <c r="DU15" i="7"/>
  <c r="DU14" i="7" s="1"/>
  <c r="DU13" i="7" s="1"/>
  <c r="DU12" i="7" s="1"/>
  <c r="DU453" i="7" s="1"/>
  <c r="KU15" i="7"/>
  <c r="KU14" i="7" s="1"/>
  <c r="KU13" i="7" s="1"/>
  <c r="SI287" i="7"/>
  <c r="SI286" i="7" s="1"/>
  <c r="QE212" i="7"/>
  <c r="MZ243" i="7"/>
  <c r="TW212" i="7"/>
  <c r="EO212" i="7"/>
  <c r="MZ145" i="7"/>
  <c r="TW15" i="7"/>
  <c r="RP15" i="7"/>
  <c r="RP14" i="7" s="1"/>
  <c r="BP15" i="7"/>
  <c r="TN15" i="7"/>
  <c r="JY15" i="7"/>
  <c r="CF15" i="7"/>
  <c r="PE15" i="7"/>
  <c r="PE14" i="7" s="1"/>
  <c r="PE13" i="7" s="1"/>
  <c r="DT15" i="7"/>
  <c r="QF15" i="7"/>
  <c r="QF14" i="7" s="1"/>
  <c r="QF13" i="7" s="1"/>
  <c r="FI16" i="7"/>
  <c r="NA15" i="7"/>
  <c r="PX15" i="7"/>
  <c r="PX14" i="7" s="1"/>
  <c r="PX13" i="7" s="1"/>
  <c r="HR15" i="7"/>
  <c r="EF14" i="7"/>
  <c r="LT407" i="7"/>
  <c r="EV348" i="7"/>
  <c r="EV335" i="7" s="1"/>
  <c r="EV334" i="7" s="1"/>
  <c r="TO359" i="7"/>
  <c r="CU348" i="7"/>
  <c r="CU335" i="7" s="1"/>
  <c r="CU334" i="7" s="1"/>
  <c r="PT348" i="7"/>
  <c r="PT335" i="7" s="1"/>
  <c r="PT334" i="7" s="1"/>
  <c r="SJ335" i="7"/>
  <c r="SJ334" i="7" s="1"/>
  <c r="NR315" i="7"/>
  <c r="EC287" i="7"/>
  <c r="EC286" i="7" s="1"/>
  <c r="CV212" i="7"/>
  <c r="ER212" i="7"/>
  <c r="MT14" i="7"/>
  <c r="MT13" i="7" s="1"/>
  <c r="Z199" i="7"/>
  <c r="Z198" i="7" s="1"/>
  <c r="TR212" i="7"/>
  <c r="TR14" i="7" s="1"/>
  <c r="RI15" i="7"/>
  <c r="RI14" i="7" s="1"/>
  <c r="RI13" i="7" s="1"/>
  <c r="RI12" i="7" s="1"/>
  <c r="RI453" i="7" s="1"/>
  <c r="KI15" i="7"/>
  <c r="AG15" i="7"/>
  <c r="AG14" i="7" s="1"/>
  <c r="AG13" i="7" s="1"/>
  <c r="JJ15" i="7"/>
  <c r="JJ14" i="7" s="1"/>
  <c r="JJ13" i="7" s="1"/>
  <c r="JJ12" i="7" s="1"/>
  <c r="JJ453" i="7" s="1"/>
  <c r="OM15" i="7"/>
  <c r="OM14" i="7" s="1"/>
  <c r="JV15" i="7"/>
  <c r="JC15" i="7"/>
  <c r="TS14" i="7"/>
  <c r="KL212" i="7"/>
  <c r="BC348" i="7"/>
  <c r="BC335" i="7" s="1"/>
  <c r="BC334" i="7" s="1"/>
  <c r="JV335" i="7"/>
  <c r="JV334" i="7" s="1"/>
  <c r="EX335" i="7"/>
  <c r="EX334" i="7" s="1"/>
  <c r="NO212" i="7"/>
  <c r="QR60" i="7"/>
  <c r="FS15" i="7"/>
  <c r="LB348" i="7"/>
  <c r="LB335" i="7" s="1"/>
  <c r="LB334" i="7" s="1"/>
  <c r="NW315" i="7"/>
  <c r="JY212" i="7"/>
  <c r="JY14" i="7" s="1"/>
  <c r="JY13" i="7" s="1"/>
  <c r="NV212" i="7"/>
  <c r="NV14" i="7" s="1"/>
  <c r="FN335" i="7"/>
  <c r="FN334" i="7" s="1"/>
  <c r="KD348" i="7"/>
  <c r="KD335" i="7" s="1"/>
  <c r="KD334" i="7" s="1"/>
  <c r="ID348" i="7"/>
  <c r="ID335" i="7" s="1"/>
  <c r="ID334" i="7" s="1"/>
  <c r="JL212" i="7"/>
  <c r="QG315" i="7"/>
  <c r="KR348" i="7"/>
  <c r="KR335" i="7" s="1"/>
  <c r="KR334" i="7" s="1"/>
  <c r="G326" i="7"/>
  <c r="VE327" i="7"/>
  <c r="SI243" i="7"/>
  <c r="PV212" i="7"/>
  <c r="MJ60" i="7"/>
  <c r="IG213" i="7"/>
  <c r="BG14" i="7"/>
  <c r="BG13" i="7" s="1"/>
  <c r="MO14" i="7"/>
  <c r="MO13" i="7" s="1"/>
  <c r="BR14" i="7"/>
  <c r="BR13" i="7" s="1"/>
  <c r="QC15" i="7"/>
  <c r="QC14" i="7" s="1"/>
  <c r="QC13" i="7" s="1"/>
  <c r="PL407" i="7"/>
  <c r="GE14" i="7"/>
  <c r="BK15" i="7"/>
  <c r="BK14" i="7" s="1"/>
  <c r="BK13" i="7" s="1"/>
  <c r="LT145" i="7"/>
  <c r="E199" i="7"/>
  <c r="VE199" i="7" s="1"/>
  <c r="VE206" i="7"/>
  <c r="EQ348" i="7"/>
  <c r="EQ335" i="7" s="1"/>
  <c r="EQ334" i="7" s="1"/>
  <c r="FK15" i="7"/>
  <c r="FK14" i="7" s="1"/>
  <c r="FK13" i="7" s="1"/>
  <c r="TO243" i="7"/>
  <c r="JE14" i="7"/>
  <c r="JE13" i="7" s="1"/>
  <c r="MI15" i="7"/>
  <c r="GS14" i="7"/>
  <c r="SO15" i="7"/>
  <c r="IW60" i="7"/>
  <c r="OA15" i="7"/>
  <c r="MD15" i="7"/>
  <c r="HF14" i="7"/>
  <c r="HF13" i="7" s="1"/>
  <c r="HF12" i="7" s="1"/>
  <c r="HF453" i="7" s="1"/>
  <c r="AP60" i="7"/>
  <c r="GJ14" i="7"/>
  <c r="OS348" i="7"/>
  <c r="OS335" i="7" s="1"/>
  <c r="OS334" i="7" s="1"/>
  <c r="TI348" i="7"/>
  <c r="TI335" i="7" s="1"/>
  <c r="TI334" i="7" s="1"/>
  <c r="MZ60" i="7"/>
  <c r="KR14" i="7"/>
  <c r="SY359" i="7"/>
  <c r="AL14" i="7"/>
  <c r="FW348" i="7"/>
  <c r="FW335" i="7" s="1"/>
  <c r="FW334" i="7" s="1"/>
  <c r="SI407" i="7"/>
  <c r="PC348" i="7"/>
  <c r="PC335" i="7" s="1"/>
  <c r="PC334" i="7" s="1"/>
  <c r="ES433" i="7"/>
  <c r="PX348" i="7"/>
  <c r="PX335" i="7" s="1"/>
  <c r="PX334" i="7" s="1"/>
  <c r="AP359" i="7"/>
  <c r="QI348" i="7"/>
  <c r="QI335" i="7" s="1"/>
  <c r="QI334" i="7" s="1"/>
  <c r="Q348" i="7"/>
  <c r="Q335" i="7" s="1"/>
  <c r="Q334" i="7" s="1"/>
  <c r="SH315" i="7"/>
  <c r="IB212" i="7"/>
  <c r="AB212" i="7"/>
  <c r="DM243" i="7"/>
  <c r="DL212" i="7"/>
  <c r="AA212" i="7"/>
  <c r="AA14" i="7" s="1"/>
  <c r="HD212" i="7"/>
  <c r="GN212" i="7"/>
  <c r="GD212" i="7"/>
  <c r="GD14" i="7" s="1"/>
  <c r="GD13" i="7" s="1"/>
  <c r="BE212" i="7"/>
  <c r="TN212" i="7"/>
  <c r="BB212" i="7"/>
  <c r="BB14" i="7" s="1"/>
  <c r="BB13" i="7" s="1"/>
  <c r="BB12" i="7" s="1"/>
  <c r="BB453" i="7" s="1"/>
  <c r="EC145" i="7"/>
  <c r="QB199" i="7"/>
  <c r="QB198" i="7" s="1"/>
  <c r="IG145" i="7"/>
  <c r="GM14" i="7"/>
  <c r="GM13" i="7" s="1"/>
  <c r="NQ15" i="7"/>
  <c r="BJ15" i="7"/>
  <c r="BJ14" i="7" s="1"/>
  <c r="GF15" i="7"/>
  <c r="HM15" i="7"/>
  <c r="QX15" i="7"/>
  <c r="NS15" i="7"/>
  <c r="JW15" i="7"/>
  <c r="JW14" i="7" s="1"/>
  <c r="JW13" i="7" s="1"/>
  <c r="HL15" i="7"/>
  <c r="ES145" i="7"/>
  <c r="KL15" i="7"/>
  <c r="IS15" i="7"/>
  <c r="IS14" i="7" s="1"/>
  <c r="KN15" i="7"/>
  <c r="CU15" i="7"/>
  <c r="CU14" i="7" s="1"/>
  <c r="CU13" i="7" s="1"/>
  <c r="QT15" i="7"/>
  <c r="QT14" i="7" s="1"/>
  <c r="IK15" i="7"/>
  <c r="IK14" i="7" s="1"/>
  <c r="IK13" i="7" s="1"/>
  <c r="IK12" i="7" s="1"/>
  <c r="IK453" i="7" s="1"/>
  <c r="BE15" i="7"/>
  <c r="LT213" i="7"/>
  <c r="RH15" i="7"/>
  <c r="RH14" i="7" s="1"/>
  <c r="EQ15" i="7"/>
  <c r="CB15" i="7"/>
  <c r="CB14" i="7" s="1"/>
  <c r="AS15" i="7"/>
  <c r="UI348" i="7"/>
  <c r="UI335" i="7" s="1"/>
  <c r="UI334" i="7" s="1"/>
  <c r="HR315" i="7"/>
  <c r="JF212" i="7"/>
  <c r="JF14" i="7" s="1"/>
  <c r="JZ212" i="7"/>
  <c r="JZ14" i="7" s="1"/>
  <c r="JZ13" i="7" s="1"/>
  <c r="T212" i="7"/>
  <c r="Z145" i="7"/>
  <c r="TZ15" i="7"/>
  <c r="TZ14" i="7" s="1"/>
  <c r="JP15" i="7"/>
  <c r="EE15" i="7"/>
  <c r="DE15" i="7"/>
  <c r="DE14" i="7" s="1"/>
  <c r="LB15" i="7"/>
  <c r="DG15" i="7"/>
  <c r="DG14" i="7" s="1"/>
  <c r="DG13" i="7" s="1"/>
  <c r="DG12" i="7" s="1"/>
  <c r="DG453" i="7" s="1"/>
  <c r="IX15" i="7"/>
  <c r="UB15" i="7"/>
  <c r="LE15" i="7"/>
  <c r="JO15" i="7"/>
  <c r="BW15" i="7"/>
  <c r="KX15" i="7"/>
  <c r="KX14" i="7" s="1"/>
  <c r="NJ14" i="7"/>
  <c r="SQ14" i="7"/>
  <c r="SQ13" i="7" s="1"/>
  <c r="SQ12" i="7" s="1"/>
  <c r="SQ453" i="7" s="1"/>
  <c r="PU15" i="7"/>
  <c r="QR407" i="7"/>
  <c r="HQ359" i="7"/>
  <c r="FC348" i="7"/>
  <c r="FC335" i="7" s="1"/>
  <c r="FC334" i="7" s="1"/>
  <c r="OZ348" i="7"/>
  <c r="OZ335" i="7" s="1"/>
  <c r="OZ334" i="7" s="1"/>
  <c r="BM335" i="7"/>
  <c r="BM334" i="7" s="1"/>
  <c r="FD335" i="7"/>
  <c r="FD334" i="7" s="1"/>
  <c r="JT315" i="7"/>
  <c r="PD315" i="7"/>
  <c r="EF315" i="7"/>
  <c r="VE318" i="7"/>
  <c r="E317" i="7"/>
  <c r="GH212" i="7"/>
  <c r="GH14" i="7" s="1"/>
  <c r="GH13" i="7" s="1"/>
  <c r="DV212" i="7"/>
  <c r="DV14" i="7" s="1"/>
  <c r="LL212" i="7"/>
  <c r="FS212" i="7"/>
  <c r="BD212" i="7"/>
  <c r="CR212" i="7"/>
  <c r="UY212" i="7"/>
  <c r="NP199" i="7"/>
  <c r="NP198" i="7" s="1"/>
  <c r="IQ15" i="7"/>
  <c r="IQ14" i="7" s="1"/>
  <c r="IQ13" i="7" s="1"/>
  <c r="CG15" i="7"/>
  <c r="CG14" i="7" s="1"/>
  <c r="KD15" i="7"/>
  <c r="KD14" i="7" s="1"/>
  <c r="KD13" i="7" s="1"/>
  <c r="FZ15" i="7"/>
  <c r="FZ14" i="7" s="1"/>
  <c r="UW15" i="7"/>
  <c r="UW14" i="7" s="1"/>
  <c r="RB15" i="7"/>
  <c r="FT15" i="7"/>
  <c r="FT14" i="7" s="1"/>
  <c r="DR15" i="7"/>
  <c r="DR14" i="7" s="1"/>
  <c r="DR13" i="7" s="1"/>
  <c r="DR12" i="7" s="1"/>
  <c r="DR453" i="7" s="1"/>
  <c r="RO15" i="7"/>
  <c r="RO14" i="7" s="1"/>
  <c r="RO13" i="7" s="1"/>
  <c r="QW15" i="7"/>
  <c r="QW14" i="7" s="1"/>
  <c r="QW13" i="7" s="1"/>
  <c r="JA15" i="7"/>
  <c r="SW15" i="7"/>
  <c r="IG243" i="7"/>
  <c r="Z16" i="7"/>
  <c r="QR16" i="7"/>
  <c r="BF16" i="7"/>
  <c r="FY16" i="7"/>
  <c r="IW359" i="7"/>
  <c r="BJ348" i="7"/>
  <c r="BJ335" i="7" s="1"/>
  <c r="BJ334" i="7" s="1"/>
  <c r="NB348" i="7"/>
  <c r="NB335" i="7" s="1"/>
  <c r="NB334" i="7" s="1"/>
  <c r="CY348" i="7"/>
  <c r="CY335" i="7" s="1"/>
  <c r="CY334" i="7" s="1"/>
  <c r="PK348" i="7"/>
  <c r="PK335" i="7" s="1"/>
  <c r="PK334" i="7" s="1"/>
  <c r="HA348" i="7"/>
  <c r="HA335" i="7" s="1"/>
  <c r="HA334" i="7" s="1"/>
  <c r="JP335" i="7"/>
  <c r="JP334" i="7" s="1"/>
  <c r="AS315" i="7"/>
  <c r="KC199" i="7"/>
  <c r="KC198" i="7" s="1"/>
  <c r="I212" i="7"/>
  <c r="PT212" i="7"/>
  <c r="TO145" i="7"/>
  <c r="QY15" i="7"/>
  <c r="QY14" i="7" s="1"/>
  <c r="QY13" i="7" s="1"/>
  <c r="BQ15" i="7"/>
  <c r="RG15" i="7"/>
  <c r="JI15" i="7"/>
  <c r="JI14" i="7" s="1"/>
  <c r="BZ14" i="7"/>
  <c r="BZ13" i="7" s="1"/>
  <c r="NH15" i="7"/>
  <c r="NH14" i="7" s="1"/>
  <c r="NH13" i="7" s="1"/>
  <c r="W15" i="7"/>
  <c r="IZ15" i="7"/>
  <c r="IE15" i="7"/>
  <c r="OX15" i="7"/>
  <c r="OX14" i="7" s="1"/>
  <c r="OX13" i="7" s="1"/>
  <c r="OX12" i="7" s="1"/>
  <c r="OX453" i="7" s="1"/>
  <c r="RJ15" i="7"/>
  <c r="RJ14" i="7" s="1"/>
  <c r="QR359" i="7"/>
  <c r="MJ243" i="7"/>
  <c r="CW243" i="7"/>
  <c r="KY14" i="7"/>
  <c r="KC213" i="7"/>
  <c r="LT16" i="7"/>
  <c r="IS348" i="7"/>
  <c r="IS335" i="7" s="1"/>
  <c r="IS334" i="7" s="1"/>
  <c r="CA348" i="7"/>
  <c r="CA335" i="7" s="1"/>
  <c r="CA334" i="7" s="1"/>
  <c r="NU348" i="7"/>
  <c r="NU335" i="7" s="1"/>
  <c r="NU334" i="7" s="1"/>
  <c r="JK348" i="7"/>
  <c r="JK335" i="7" s="1"/>
  <c r="JK334" i="7" s="1"/>
  <c r="LG348" i="7"/>
  <c r="LG335" i="7" s="1"/>
  <c r="LG334" i="7" s="1"/>
  <c r="HG348" i="7"/>
  <c r="HG335" i="7" s="1"/>
  <c r="HG334" i="7" s="1"/>
  <c r="GV315" i="7"/>
  <c r="ES287" i="7"/>
  <c r="ES286" i="7" s="1"/>
  <c r="SY287" i="7"/>
  <c r="SY286" i="7" s="1"/>
  <c r="CP212" i="7"/>
  <c r="CP14" i="7" s="1"/>
  <c r="CP13" i="7" s="1"/>
  <c r="CP12" i="7" s="1"/>
  <c r="CP453" i="7" s="1"/>
  <c r="AN212" i="7"/>
  <c r="AN14" i="7" s="1"/>
  <c r="AN13" i="7" s="1"/>
  <c r="SH212" i="7"/>
  <c r="PH212" i="7"/>
  <c r="DM145" i="7"/>
  <c r="MI212" i="7"/>
  <c r="PL199" i="7"/>
  <c r="PL198" i="7" s="1"/>
  <c r="RN15" i="7"/>
  <c r="QA15" i="7"/>
  <c r="QA14" i="7" s="1"/>
  <c r="SU15" i="7"/>
  <c r="PJ15" i="7"/>
  <c r="QI15" i="7"/>
  <c r="GG15" i="7"/>
  <c r="QK15" i="7"/>
  <c r="QK14" i="7" s="1"/>
  <c r="QK13" i="7" s="1"/>
  <c r="SD14" i="7"/>
  <c r="SD13" i="7" s="1"/>
  <c r="PL16" i="7"/>
  <c r="AW335" i="7"/>
  <c r="AW334" i="7" s="1"/>
  <c r="UC348" i="7"/>
  <c r="UC335" i="7" s="1"/>
  <c r="UC334" i="7" s="1"/>
  <c r="PB315" i="7"/>
  <c r="MR212" i="7"/>
  <c r="VA212" i="7"/>
  <c r="VA14" i="7" s="1"/>
  <c r="VA13" i="7" s="1"/>
  <c r="E243" i="7"/>
  <c r="VE243" i="7" s="1"/>
  <c r="FY145" i="7"/>
  <c r="MK15" i="7"/>
  <c r="PK14" i="7"/>
  <c r="PK13" i="7" s="1"/>
  <c r="CM15" i="7"/>
  <c r="CM14" i="7" s="1"/>
  <c r="CM13" i="7" s="1"/>
  <c r="CM12" i="7" s="1"/>
  <c r="CM453" i="7" s="1"/>
  <c r="DL15" i="7"/>
  <c r="PT15" i="7"/>
  <c r="JN15" i="7"/>
  <c r="DC15" i="7"/>
  <c r="PC15" i="7"/>
  <c r="PC14" i="7" s="1"/>
  <c r="MN14" i="7"/>
  <c r="L15" i="7"/>
  <c r="L14" i="7" s="1"/>
  <c r="L13" i="7" s="1"/>
  <c r="AJ15" i="7"/>
  <c r="UE359" i="7"/>
  <c r="AR212" i="7"/>
  <c r="OA212" i="7"/>
  <c r="MZ212" i="7"/>
  <c r="E145" i="7"/>
  <c r="VE145" i="7" s="1"/>
  <c r="AP16" i="7"/>
  <c r="AK348" i="7"/>
  <c r="AK335" i="7" s="1"/>
  <c r="AK334" i="7" s="1"/>
  <c r="UY348" i="7"/>
  <c r="UY335" i="7" s="1"/>
  <c r="UY334" i="7" s="1"/>
  <c r="GC348" i="7"/>
  <c r="GC335" i="7" s="1"/>
  <c r="GC334" i="7" s="1"/>
  <c r="RF335" i="7"/>
  <c r="RF334" i="7" s="1"/>
  <c r="NL335" i="7"/>
  <c r="NL334" i="7" s="1"/>
  <c r="NJ335" i="7"/>
  <c r="NJ334" i="7" s="1"/>
  <c r="TQ348" i="7"/>
  <c r="TQ335" i="7" s="1"/>
  <c r="TQ334" i="7" s="1"/>
  <c r="CZ315" i="7"/>
  <c r="SI316" i="7"/>
  <c r="SI315" i="7" s="1"/>
  <c r="BX212" i="7"/>
  <c r="UT212" i="7"/>
  <c r="KV212" i="7"/>
  <c r="UC212" i="7"/>
  <c r="IL212" i="7"/>
  <c r="LN212" i="7"/>
  <c r="BV145" i="7"/>
  <c r="KT15" i="7"/>
  <c r="KT14" i="7" s="1"/>
  <c r="KT13" i="7" s="1"/>
  <c r="KT12" i="7" s="1"/>
  <c r="KT453" i="7" s="1"/>
  <c r="PN15" i="7"/>
  <c r="OI15" i="7"/>
  <c r="QE15" i="7"/>
  <c r="JK15" i="7"/>
  <c r="NY15" i="7"/>
  <c r="NY14" i="7" s="1"/>
  <c r="OO15" i="7"/>
  <c r="OO14" i="7" s="1"/>
  <c r="OO13" i="7" s="1"/>
  <c r="EK15" i="7"/>
  <c r="EK14" i="7" s="1"/>
  <c r="EK13" i="7" s="1"/>
  <c r="EK12" i="7" s="1"/>
  <c r="EK453" i="7" s="1"/>
  <c r="SN15" i="7"/>
  <c r="SN14" i="7" s="1"/>
  <c r="SN13" i="7" s="1"/>
  <c r="MH15" i="7"/>
  <c r="IF14" i="7"/>
  <c r="HN15" i="7"/>
  <c r="CD15" i="7"/>
  <c r="NU15" i="7"/>
  <c r="NU14" i="7" s="1"/>
  <c r="RS359" i="7"/>
  <c r="LD243" i="7"/>
  <c r="NS212" i="7"/>
  <c r="NN14" i="7"/>
  <c r="NN13" i="7" s="1"/>
  <c r="UE16" i="7"/>
  <c r="UZ14" i="7"/>
  <c r="UZ13" i="7" s="1"/>
  <c r="KO14" i="7"/>
  <c r="KO13" i="7" s="1"/>
  <c r="KO12" i="7" s="1"/>
  <c r="KO453" i="7" s="1"/>
  <c r="BW348" i="7"/>
  <c r="BW335" i="7" s="1"/>
  <c r="BW334" i="7" s="1"/>
  <c r="M348" i="7"/>
  <c r="M335" i="7" s="1"/>
  <c r="M334" i="7" s="1"/>
  <c r="SN348" i="7"/>
  <c r="SN335" i="7" s="1"/>
  <c r="SN334" i="7" s="1"/>
  <c r="TN315" i="7"/>
  <c r="SW212" i="7"/>
  <c r="TV212" i="7"/>
  <c r="CF212" i="7"/>
  <c r="CF14" i="7" s="1"/>
  <c r="CF13" i="7" s="1"/>
  <c r="HN212" i="7"/>
  <c r="UI212" i="7"/>
  <c r="UI14" i="7" s="1"/>
  <c r="PU212" i="7"/>
  <c r="HL212" i="7"/>
  <c r="KP212" i="7"/>
  <c r="GO145" i="7"/>
  <c r="BI15" i="7"/>
  <c r="JR15" i="7"/>
  <c r="JR14" i="7" s="1"/>
  <c r="JR13" i="7" s="1"/>
  <c r="JR12" i="7" s="1"/>
  <c r="JR453" i="7" s="1"/>
  <c r="DW15" i="7"/>
  <c r="DW14" i="7" s="1"/>
  <c r="DW13" i="7" s="1"/>
  <c r="IP15" i="7"/>
  <c r="IP14" i="7" s="1"/>
  <c r="IP13" i="7" s="1"/>
  <c r="IP12" i="7" s="1"/>
  <c r="IP453" i="7" s="1"/>
  <c r="LZ15" i="7"/>
  <c r="SI60" i="7"/>
  <c r="HW15" i="7"/>
  <c r="HX14" i="7"/>
  <c r="HX13" i="7" s="1"/>
  <c r="O15" i="7"/>
  <c r="O14" i="7" s="1"/>
  <c r="O13" i="7" s="1"/>
  <c r="O12" i="7" s="1"/>
  <c r="O453" i="7" s="1"/>
  <c r="PL60" i="7"/>
  <c r="GP15" i="7"/>
  <c r="HD15" i="7"/>
  <c r="OJ15" i="7"/>
  <c r="KQ15" i="7"/>
  <c r="KQ14" i="7" s="1"/>
  <c r="LV15" i="7"/>
  <c r="EC359" i="7"/>
  <c r="BY14" i="7"/>
  <c r="JM16" i="7"/>
  <c r="EX14" i="7"/>
  <c r="EX13" i="7" s="1"/>
  <c r="BV16" i="7"/>
  <c r="OV60" i="7"/>
  <c r="W348" i="7"/>
  <c r="W335" i="7" s="1"/>
  <c r="W334" i="7" s="1"/>
  <c r="TN348" i="7"/>
  <c r="TN335" i="7" s="1"/>
  <c r="TN334" i="7" s="1"/>
  <c r="PP348" i="7"/>
  <c r="PP335" i="7" s="1"/>
  <c r="PP334" i="7" s="1"/>
  <c r="JX348" i="7"/>
  <c r="JX335" i="7" s="1"/>
  <c r="JX334" i="7" s="1"/>
  <c r="HT335" i="7"/>
  <c r="HT334" i="7" s="1"/>
  <c r="HD315" i="7"/>
  <c r="IE315" i="7"/>
  <c r="FY287" i="7"/>
  <c r="FY286" i="7" s="1"/>
  <c r="DC212" i="7"/>
  <c r="RY212" i="7"/>
  <c r="JX212" i="7"/>
  <c r="JX14" i="7" s="1"/>
  <c r="JX13" i="7" s="1"/>
  <c r="BS212" i="7"/>
  <c r="GV212" i="7"/>
  <c r="RS145" i="7"/>
  <c r="IR15" i="7"/>
  <c r="IR14" i="7" s="1"/>
  <c r="AU15" i="7"/>
  <c r="IW145" i="7"/>
  <c r="PZ15" i="7"/>
  <c r="BV60" i="7"/>
  <c r="GY15" i="7"/>
  <c r="GY14" i="7" s="1"/>
  <c r="GY13" i="7" s="1"/>
  <c r="IU15" i="7"/>
  <c r="IU14" i="7" s="1"/>
  <c r="ER15" i="7"/>
  <c r="DH15" i="7"/>
  <c r="DH14" i="7" s="1"/>
  <c r="BF407" i="7"/>
  <c r="NR14" i="7"/>
  <c r="QB213" i="7"/>
  <c r="KC243" i="7"/>
  <c r="IW16" i="7"/>
  <c r="Y348" i="7"/>
  <c r="Y335" i="7" s="1"/>
  <c r="Y334" i="7" s="1"/>
  <c r="UT348" i="7"/>
  <c r="UT335" i="7" s="1"/>
  <c r="UT334" i="7" s="1"/>
  <c r="OQ348" i="7"/>
  <c r="OQ335" i="7" s="1"/>
  <c r="OQ334" i="7" s="1"/>
  <c r="QA348" i="7"/>
  <c r="QA335" i="7" s="1"/>
  <c r="QA334" i="7" s="1"/>
  <c r="CG348" i="7"/>
  <c r="CG335" i="7" s="1"/>
  <c r="CG334" i="7" s="1"/>
  <c r="ML348" i="7"/>
  <c r="ML335" i="7" s="1"/>
  <c r="ML334" i="7" s="1"/>
  <c r="DH335" i="7"/>
  <c r="DH334" i="7" s="1"/>
  <c r="NN335" i="7"/>
  <c r="NN334" i="7" s="1"/>
  <c r="UR315" i="7"/>
  <c r="UX315" i="7"/>
  <c r="RA212" i="7"/>
  <c r="QZ212" i="7"/>
  <c r="FP212" i="7"/>
  <c r="FB212" i="7"/>
  <c r="FB14" i="7" s="1"/>
  <c r="FB13" i="7" s="1"/>
  <c r="EJ212" i="7"/>
  <c r="IT212" i="7"/>
  <c r="LT199" i="7"/>
  <c r="LT198" i="7" s="1"/>
  <c r="JM145" i="7"/>
  <c r="PB15" i="7"/>
  <c r="IG60" i="7"/>
  <c r="ON15" i="7"/>
  <c r="QM15" i="7"/>
  <c r="GW15" i="7"/>
  <c r="GW14" i="7" s="1"/>
  <c r="GX15" i="7"/>
  <c r="GX14" i="7" s="1"/>
  <c r="GX13" i="7" s="1"/>
  <c r="UQ15" i="7"/>
  <c r="GB14" i="7"/>
  <c r="GB13" i="7" s="1"/>
  <c r="NP145" i="7"/>
  <c r="QS15" i="7"/>
  <c r="QS14" i="7" s="1"/>
  <c r="CQ15" i="7"/>
  <c r="MD14" i="7"/>
  <c r="MD13" i="7" s="1"/>
  <c r="DF14" i="7"/>
  <c r="DF13" i="7" s="1"/>
  <c r="DF12" i="7" s="1"/>
  <c r="DF453" i="7" s="1"/>
  <c r="MU14" i="7"/>
  <c r="MU13" i="7" s="1"/>
  <c r="MU12" i="7" s="1"/>
  <c r="MU453" i="7" s="1"/>
  <c r="ES243" i="7"/>
  <c r="J16" i="7"/>
  <c r="LS15" i="7"/>
  <c r="LS14" i="7" s="1"/>
  <c r="M14" i="7"/>
  <c r="M13" i="7" s="1"/>
  <c r="EY348" i="7"/>
  <c r="EY335" i="7" s="1"/>
  <c r="EY334" i="7" s="1"/>
  <c r="OF407" i="7"/>
  <c r="MT348" i="7"/>
  <c r="MT335" i="7" s="1"/>
  <c r="MT334" i="7" s="1"/>
  <c r="LS348" i="7"/>
  <c r="LS335" i="7" s="1"/>
  <c r="LS334" i="7" s="1"/>
  <c r="SB335" i="7"/>
  <c r="SB334" i="7" s="1"/>
  <c r="JB315" i="7"/>
  <c r="NT212" i="7"/>
  <c r="NT14" i="7" s="1"/>
  <c r="NT13" i="7" s="1"/>
  <c r="VD212" i="7"/>
  <c r="VD14" i="7" s="1"/>
  <c r="VD13" i="7" s="1"/>
  <c r="VD12" i="7" s="1"/>
  <c r="VD453" i="7" s="1"/>
  <c r="FX212" i="7"/>
  <c r="MR15" i="7"/>
  <c r="QB145" i="7"/>
  <c r="TC15" i="7"/>
  <c r="TC14" i="7" s="1"/>
  <c r="CO15" i="7"/>
  <c r="CO14" i="7" s="1"/>
  <c r="CO13" i="7" s="1"/>
  <c r="SE15" i="7"/>
  <c r="LF15" i="7"/>
  <c r="LF14" i="7" s="1"/>
  <c r="PS15" i="7"/>
  <c r="MS15" i="7"/>
  <c r="MS14" i="7" s="1"/>
  <c r="MS13" i="7" s="1"/>
  <c r="LO15" i="7"/>
  <c r="PF15" i="7"/>
  <c r="FC15" i="7"/>
  <c r="VE225" i="7"/>
  <c r="E213" i="7"/>
  <c r="TF14" i="7"/>
  <c r="TF13" i="7" s="1"/>
  <c r="TF12" i="7" s="1"/>
  <c r="TF453" i="7" s="1"/>
  <c r="TE14" i="7"/>
  <c r="TE13" i="7" s="1"/>
  <c r="FM14" i="7"/>
  <c r="FM13" i="7" s="1"/>
  <c r="BV243" i="7"/>
  <c r="Z243" i="7"/>
  <c r="NK212" i="7"/>
  <c r="ES16" i="7"/>
  <c r="ES15" i="7" s="1"/>
  <c r="VE443" i="7"/>
  <c r="E442" i="7"/>
  <c r="VE442" i="7" s="1"/>
  <c r="E359" i="7"/>
  <c r="VE359" i="7" s="1"/>
  <c r="VE288" i="7"/>
  <c r="E287" i="7"/>
  <c r="NC212" i="7"/>
  <c r="PL243" i="7"/>
  <c r="JQ14" i="7"/>
  <c r="JQ13" i="7" s="1"/>
  <c r="RR14" i="7"/>
  <c r="E407" i="7"/>
  <c r="VE407" i="7" s="1"/>
  <c r="VE338" i="7"/>
  <c r="E337" i="7"/>
  <c r="FI243" i="7"/>
  <c r="PW212" i="7"/>
  <c r="HB14" i="7"/>
  <c r="HB13" i="7" s="1"/>
  <c r="HB12" i="7" s="1"/>
  <c r="HB453" i="7" s="1"/>
  <c r="I17" i="7"/>
  <c r="I16" i="7" s="1"/>
  <c r="I15" i="7" s="1"/>
  <c r="H18" i="7"/>
  <c r="RS16" i="7"/>
  <c r="MZ16" i="7"/>
  <c r="VE404" i="7"/>
  <c r="E403" i="7"/>
  <c r="VE403" i="7" s="1"/>
  <c r="AP243" i="7"/>
  <c r="PO212" i="7"/>
  <c r="JK212" i="7"/>
  <c r="OF213" i="7"/>
  <c r="OF212" i="7" s="1"/>
  <c r="HO18" i="7"/>
  <c r="HO17" i="7" s="1"/>
  <c r="HO16" i="7" s="1"/>
  <c r="HO15" i="7" s="1"/>
  <c r="HO14" i="7" s="1"/>
  <c r="HO13" i="7" s="1"/>
  <c r="HP17" i="7"/>
  <c r="HP16" i="7" s="1"/>
  <c r="HP15" i="7" s="1"/>
  <c r="VE434" i="7"/>
  <c r="E433" i="7"/>
  <c r="VE433" i="7" s="1"/>
  <c r="OQ212" i="7"/>
  <c r="JC212" i="7"/>
  <c r="J243" i="7"/>
  <c r="IW213" i="7"/>
  <c r="E60" i="7"/>
  <c r="VE60" i="7" s="1"/>
  <c r="HQ16" i="7"/>
  <c r="OI212" i="7"/>
  <c r="IE212" i="7"/>
  <c r="PL213" i="7"/>
  <c r="OF16" i="7"/>
  <c r="VE350" i="7"/>
  <c r="E349" i="7"/>
  <c r="GO16" i="7"/>
  <c r="D556" i="24" l="1"/>
  <c r="C557" i="24"/>
  <c r="CU12" i="7"/>
  <c r="CU453" i="7" s="1"/>
  <c r="BG12" i="7"/>
  <c r="BG453" i="7" s="1"/>
  <c r="KL14" i="7"/>
  <c r="FX14" i="7"/>
  <c r="BL13" i="7"/>
  <c r="MA13" i="7"/>
  <c r="MA12" i="7" s="1"/>
  <c r="MA453" i="7" s="1"/>
  <c r="HV13" i="7"/>
  <c r="SZ14" i="7"/>
  <c r="PW14" i="7"/>
  <c r="PW13" i="7" s="1"/>
  <c r="MJ15" i="7"/>
  <c r="KC15" i="7"/>
  <c r="MG13" i="7"/>
  <c r="UR14" i="7"/>
  <c r="RM14" i="7"/>
  <c r="AT14" i="7"/>
  <c r="NE13" i="7"/>
  <c r="NX14" i="7"/>
  <c r="NX13" i="7" s="1"/>
  <c r="NX12" i="7" s="1"/>
  <c r="NX453" i="7" s="1"/>
  <c r="CS12" i="7"/>
  <c r="CS453" i="7" s="1"/>
  <c r="PG14" i="7"/>
  <c r="PG13" i="7" s="1"/>
  <c r="GA12" i="7"/>
  <c r="GA453" i="7" s="1"/>
  <c r="QO14" i="7"/>
  <c r="EW13" i="7"/>
  <c r="EW12" i="7" s="1"/>
  <c r="EW453" i="7" s="1"/>
  <c r="CJ13" i="7"/>
  <c r="CJ12" i="7" s="1"/>
  <c r="CJ453" i="7" s="1"/>
  <c r="UN13" i="7"/>
  <c r="EV14" i="7"/>
  <c r="EV13" i="7" s="1"/>
  <c r="GQ12" i="7"/>
  <c r="GQ453" i="7" s="1"/>
  <c r="BT14" i="7"/>
  <c r="BT13" i="7" s="1"/>
  <c r="BT12" i="7" s="1"/>
  <c r="BT453" i="7" s="1"/>
  <c r="MF13" i="7"/>
  <c r="EI12" i="7"/>
  <c r="EI453" i="7" s="1"/>
  <c r="SY348" i="7"/>
  <c r="FR14" i="7"/>
  <c r="FR13" i="7" s="1"/>
  <c r="KF14" i="7"/>
  <c r="KF13" i="7" s="1"/>
  <c r="KF12" i="7" s="1"/>
  <c r="KF453" i="7" s="1"/>
  <c r="CD14" i="7"/>
  <c r="CD13" i="7" s="1"/>
  <c r="OZ14" i="7"/>
  <c r="SE14" i="7"/>
  <c r="SE13" i="7" s="1"/>
  <c r="HW14" i="7"/>
  <c r="HW13" i="7" s="1"/>
  <c r="HW12" i="7" s="1"/>
  <c r="HW453" i="7" s="1"/>
  <c r="QH12" i="7"/>
  <c r="QH453" i="7" s="1"/>
  <c r="EE14" i="7"/>
  <c r="EE13" i="7" s="1"/>
  <c r="EE12" i="7" s="1"/>
  <c r="EE453" i="7" s="1"/>
  <c r="BJ13" i="7"/>
  <c r="BJ12" i="7" s="1"/>
  <c r="BJ453" i="7" s="1"/>
  <c r="AR14" i="7"/>
  <c r="AR13" i="7" s="1"/>
  <c r="UJ13" i="7"/>
  <c r="TA14" i="7"/>
  <c r="PM13" i="7"/>
  <c r="DQ14" i="7"/>
  <c r="DQ13" i="7" s="1"/>
  <c r="DQ12" i="7" s="1"/>
  <c r="DQ453" i="7" s="1"/>
  <c r="CE14" i="7"/>
  <c r="CE13" i="7" s="1"/>
  <c r="QN13" i="7"/>
  <c r="QN12" i="7" s="1"/>
  <c r="QN453" i="7" s="1"/>
  <c r="AZ14" i="7"/>
  <c r="AZ13" i="7" s="1"/>
  <c r="AZ12" i="7" s="1"/>
  <c r="AZ453" i="7" s="1"/>
  <c r="LQ14" i="7"/>
  <c r="MV14" i="7"/>
  <c r="MV13" i="7" s="1"/>
  <c r="MV12" i="7" s="1"/>
  <c r="MV453" i="7" s="1"/>
  <c r="II14" i="7"/>
  <c r="II13" i="7" s="1"/>
  <c r="II12" i="7" s="1"/>
  <c r="II453" i="7" s="1"/>
  <c r="DX14" i="7"/>
  <c r="DX13" i="7" s="1"/>
  <c r="FH14" i="7"/>
  <c r="UC14" i="7"/>
  <c r="AC14" i="7"/>
  <c r="AC13" i="7" s="1"/>
  <c r="VB14" i="7"/>
  <c r="VB13" i="7" s="1"/>
  <c r="VB12" i="7" s="1"/>
  <c r="VB453" i="7" s="1"/>
  <c r="IT14" i="7"/>
  <c r="IT13" i="7" s="1"/>
  <c r="IT12" i="7" s="1"/>
  <c r="IT453" i="7" s="1"/>
  <c r="HG13" i="7"/>
  <c r="HG12" i="7" s="1"/>
  <c r="HG453" i="7" s="1"/>
  <c r="OL14" i="7"/>
  <c r="OL13" i="7" s="1"/>
  <c r="OM13" i="7"/>
  <c r="KQ13" i="7"/>
  <c r="UT14" i="7"/>
  <c r="UT13" i="7" s="1"/>
  <c r="UT12" i="7" s="1"/>
  <c r="UT453" i="7" s="1"/>
  <c r="CO12" i="7"/>
  <c r="CO453" i="7" s="1"/>
  <c r="PJ14" i="7"/>
  <c r="PJ13" i="7" s="1"/>
  <c r="PJ12" i="7" s="1"/>
  <c r="PJ453" i="7" s="1"/>
  <c r="SH14" i="7"/>
  <c r="CW212" i="7"/>
  <c r="UY14" i="7"/>
  <c r="UY13" i="7" s="1"/>
  <c r="JO14" i="7"/>
  <c r="JP14" i="7"/>
  <c r="JP13" i="7" s="1"/>
  <c r="JL14" i="7"/>
  <c r="JL13" i="7" s="1"/>
  <c r="JL12" i="7" s="1"/>
  <c r="JL453" i="7" s="1"/>
  <c r="EB13" i="7"/>
  <c r="EB12" i="7" s="1"/>
  <c r="EB453" i="7" s="1"/>
  <c r="JS14" i="7"/>
  <c r="JS13" i="7" s="1"/>
  <c r="JS12" i="7" s="1"/>
  <c r="JS453" i="7" s="1"/>
  <c r="HU14" i="7"/>
  <c r="HU13" i="7" s="1"/>
  <c r="HU12" i="7" s="1"/>
  <c r="HU453" i="7" s="1"/>
  <c r="N13" i="7"/>
  <c r="ST14" i="7"/>
  <c r="ME14" i="7"/>
  <c r="ME13" i="7" s="1"/>
  <c r="IV14" i="7"/>
  <c r="IV13" i="7" s="1"/>
  <c r="IV12" i="7" s="1"/>
  <c r="IV453" i="7" s="1"/>
  <c r="UH14" i="7"/>
  <c r="UH13" i="7" s="1"/>
  <c r="UH12" i="7" s="1"/>
  <c r="UH453" i="7" s="1"/>
  <c r="OY14" i="7"/>
  <c r="OY13" i="7" s="1"/>
  <c r="OV348" i="7"/>
  <c r="OV335" i="7" s="1"/>
  <c r="OV334" i="7" s="1"/>
  <c r="NL13" i="7"/>
  <c r="MX14" i="7"/>
  <c r="AQ14" i="7"/>
  <c r="AQ13" i="7" s="1"/>
  <c r="AQ12" i="7" s="1"/>
  <c r="AQ453" i="7" s="1"/>
  <c r="UQ14" i="7"/>
  <c r="UQ13" i="7" s="1"/>
  <c r="AY13" i="7"/>
  <c r="GW13" i="7"/>
  <c r="IF13" i="7"/>
  <c r="KY13" i="7"/>
  <c r="KY12" i="7" s="1"/>
  <c r="KY453" i="7" s="1"/>
  <c r="BW14" i="7"/>
  <c r="BW13" i="7" s="1"/>
  <c r="SU14" i="7"/>
  <c r="NH12" i="7"/>
  <c r="NH453" i="7" s="1"/>
  <c r="CR14" i="7"/>
  <c r="GM12" i="7"/>
  <c r="GM453" i="7" s="1"/>
  <c r="PV14" i="7"/>
  <c r="PV13" i="7" s="1"/>
  <c r="PV12" i="7" s="1"/>
  <c r="PV453" i="7" s="1"/>
  <c r="NA14" i="7"/>
  <c r="QU14" i="7"/>
  <c r="QU13" i="7" s="1"/>
  <c r="QU12" i="7" s="1"/>
  <c r="QU453" i="7" s="1"/>
  <c r="RE12" i="7"/>
  <c r="RE453" i="7" s="1"/>
  <c r="BN14" i="7"/>
  <c r="FN14" i="7"/>
  <c r="ML14" i="7"/>
  <c r="ML13" i="7" s="1"/>
  <c r="D78" i="24"/>
  <c r="C79" i="24"/>
  <c r="LF13" i="7"/>
  <c r="LF12" i="7" s="1"/>
  <c r="LF453" i="7" s="1"/>
  <c r="GF14" i="7"/>
  <c r="GF13" i="7" s="1"/>
  <c r="PQ14" i="7"/>
  <c r="HO12" i="7"/>
  <c r="HO453" i="7" s="1"/>
  <c r="QS13" i="7"/>
  <c r="QZ14" i="7"/>
  <c r="QZ13" i="7" s="1"/>
  <c r="QZ12" i="7" s="1"/>
  <c r="QZ453" i="7" s="1"/>
  <c r="GP14" i="7"/>
  <c r="GP13" i="7" s="1"/>
  <c r="GP12" i="7" s="1"/>
  <c r="GP453" i="7" s="1"/>
  <c r="DW12" i="7"/>
  <c r="DW453" i="7" s="1"/>
  <c r="LD212" i="7"/>
  <c r="QA13" i="7"/>
  <c r="UW13" i="7"/>
  <c r="UW12" i="7" s="1"/>
  <c r="UW453" i="7" s="1"/>
  <c r="BD14" i="7"/>
  <c r="BD13" i="7" s="1"/>
  <c r="MO12" i="7"/>
  <c r="MO453" i="7" s="1"/>
  <c r="FQ12" i="7"/>
  <c r="FQ453" i="7" s="1"/>
  <c r="KC348" i="7"/>
  <c r="KC335" i="7" s="1"/>
  <c r="KC334" i="7" s="1"/>
  <c r="KE12" i="7"/>
  <c r="KE453" i="7" s="1"/>
  <c r="MM14" i="7"/>
  <c r="MM13" i="7" s="1"/>
  <c r="MM12" i="7" s="1"/>
  <c r="MM453" i="7" s="1"/>
  <c r="OB13" i="7"/>
  <c r="NE12" i="7"/>
  <c r="NE453" i="7" s="1"/>
  <c r="QJ13" i="7"/>
  <c r="DZ13" i="7"/>
  <c r="GL14" i="7"/>
  <c r="GL13" i="7" s="1"/>
  <c r="SZ13" i="7"/>
  <c r="KU12" i="7"/>
  <c r="KU453" i="7" s="1"/>
  <c r="QL14" i="7"/>
  <c r="ID14" i="7"/>
  <c r="ID13" i="7" s="1"/>
  <c r="RR13" i="7"/>
  <c r="RR12" i="7" s="1"/>
  <c r="RR453" i="7" s="1"/>
  <c r="UZ12" i="7"/>
  <c r="UZ453" i="7" s="1"/>
  <c r="JN14" i="7"/>
  <c r="JN13" i="7" s="1"/>
  <c r="PA14" i="7"/>
  <c r="ES212" i="7"/>
  <c r="BY13" i="7"/>
  <c r="BY12" i="7" s="1"/>
  <c r="BY453" i="7" s="1"/>
  <c r="MN13" i="7"/>
  <c r="MN12" i="7" s="1"/>
  <c r="MN453" i="7" s="1"/>
  <c r="JA14" i="7"/>
  <c r="JA13" i="7" s="1"/>
  <c r="JA12" i="7" s="1"/>
  <c r="JA453" i="7" s="1"/>
  <c r="AL13" i="7"/>
  <c r="AL12" i="7" s="1"/>
  <c r="AL453" i="7" s="1"/>
  <c r="GS13" i="7"/>
  <c r="GS12" i="7" s="1"/>
  <c r="GS453" i="7" s="1"/>
  <c r="TO348" i="7"/>
  <c r="TO335" i="7" s="1"/>
  <c r="TO334" i="7" s="1"/>
  <c r="TK13" i="7"/>
  <c r="TB14" i="7"/>
  <c r="TB13" i="7" s="1"/>
  <c r="OD14" i="7"/>
  <c r="OD13" i="7" s="1"/>
  <c r="OD12" i="7" s="1"/>
  <c r="OD453" i="7" s="1"/>
  <c r="LA14" i="7"/>
  <c r="LA13" i="7" s="1"/>
  <c r="LA12" i="7" s="1"/>
  <c r="LA453" i="7" s="1"/>
  <c r="AT13" i="7"/>
  <c r="ON14" i="7"/>
  <c r="ON13" i="7" s="1"/>
  <c r="QB212" i="7"/>
  <c r="GV14" i="7"/>
  <c r="GV13" i="7" s="1"/>
  <c r="GV12" i="7" s="1"/>
  <c r="GV453" i="7" s="1"/>
  <c r="QE14" i="7"/>
  <c r="QE13" i="7" s="1"/>
  <c r="QE12" i="7" s="1"/>
  <c r="QE453" i="7" s="1"/>
  <c r="KL13" i="7"/>
  <c r="KL12" i="7" s="1"/>
  <c r="KL453" i="7" s="1"/>
  <c r="NV13" i="7"/>
  <c r="RP13" i="7"/>
  <c r="RP12" i="7" s="1"/>
  <c r="RP453" i="7" s="1"/>
  <c r="CY13" i="7"/>
  <c r="EP12" i="7"/>
  <c r="EP453" i="7" s="1"/>
  <c r="OS13" i="7"/>
  <c r="OS12" i="7" s="1"/>
  <c r="OS453" i="7" s="1"/>
  <c r="BO14" i="7"/>
  <c r="BO13" i="7" s="1"/>
  <c r="MT12" i="7"/>
  <c r="MT453" i="7" s="1"/>
  <c r="QO13" i="7"/>
  <c r="QO12" i="7" s="1"/>
  <c r="QO453" i="7" s="1"/>
  <c r="JO13" i="7"/>
  <c r="JO12" i="7" s="1"/>
  <c r="JO453" i="7" s="1"/>
  <c r="TG14" i="7"/>
  <c r="TG13" i="7" s="1"/>
  <c r="TG12" i="7" s="1"/>
  <c r="TG453" i="7" s="1"/>
  <c r="S13" i="7"/>
  <c r="S12" i="7" s="1"/>
  <c r="S453" i="7" s="1"/>
  <c r="LK13" i="7"/>
  <c r="LK12" i="7" s="1"/>
  <c r="LK453" i="7" s="1"/>
  <c r="QG14" i="7"/>
  <c r="QG13" i="7" s="1"/>
  <c r="QG12" i="7" s="1"/>
  <c r="QG453" i="7" s="1"/>
  <c r="SR14" i="7"/>
  <c r="SR13" i="7" s="1"/>
  <c r="IN14" i="7"/>
  <c r="IN13" i="7" s="1"/>
  <c r="IN12" i="7" s="1"/>
  <c r="IN453" i="7" s="1"/>
  <c r="RJ13" i="7"/>
  <c r="RB14" i="7"/>
  <c r="RB13" i="7" s="1"/>
  <c r="RB12" i="7" s="1"/>
  <c r="RB453" i="7" s="1"/>
  <c r="AH13" i="7"/>
  <c r="AH12" i="7" s="1"/>
  <c r="AH453" i="7" s="1"/>
  <c r="LG13" i="7"/>
  <c r="FD14" i="7"/>
  <c r="FD13" i="7" s="1"/>
  <c r="FD12" i="7" s="1"/>
  <c r="FD453" i="7" s="1"/>
  <c r="OR14" i="7"/>
  <c r="OR13" i="7" s="1"/>
  <c r="OR12" i="7" s="1"/>
  <c r="OR453" i="7" s="1"/>
  <c r="AI14" i="7"/>
  <c r="AI13" i="7" s="1"/>
  <c r="AI12" i="7" s="1"/>
  <c r="AI453" i="7" s="1"/>
  <c r="NC14" i="7"/>
  <c r="NC13" i="7" s="1"/>
  <c r="NC12" i="7" s="1"/>
  <c r="NC453" i="7" s="1"/>
  <c r="GB12" i="7"/>
  <c r="GB453" i="7" s="1"/>
  <c r="CL12" i="7"/>
  <c r="CL453" i="7" s="1"/>
  <c r="TK12" i="7"/>
  <c r="TK453" i="7" s="1"/>
  <c r="DO14" i="7"/>
  <c r="DO13" i="7" s="1"/>
  <c r="DO12" i="7" s="1"/>
  <c r="DO453" i="7" s="1"/>
  <c r="FV13" i="7"/>
  <c r="FV12" i="7" s="1"/>
  <c r="FV453" i="7" s="1"/>
  <c r="NF14" i="7"/>
  <c r="PA13" i="7"/>
  <c r="PA12" i="7" s="1"/>
  <c r="PA453" i="7" s="1"/>
  <c r="FZ13" i="7"/>
  <c r="FZ12" i="7" s="1"/>
  <c r="FZ453" i="7" s="1"/>
  <c r="SG13" i="7"/>
  <c r="SG12" i="7" s="1"/>
  <c r="SG453" i="7" s="1"/>
  <c r="P14" i="7"/>
  <c r="P13" i="7" s="1"/>
  <c r="P12" i="7" s="1"/>
  <c r="P453" i="7" s="1"/>
  <c r="GL12" i="7"/>
  <c r="GL453" i="7" s="1"/>
  <c r="AR12" i="7"/>
  <c r="AR453" i="7" s="1"/>
  <c r="OO12" i="7"/>
  <c r="OO453" i="7" s="1"/>
  <c r="AJ14" i="7"/>
  <c r="AJ13" i="7" s="1"/>
  <c r="AJ12" i="7" s="1"/>
  <c r="AJ453" i="7" s="1"/>
  <c r="TO15" i="7"/>
  <c r="JY12" i="7"/>
  <c r="JY453" i="7" s="1"/>
  <c r="QX14" i="7"/>
  <c r="QX13" i="7" s="1"/>
  <c r="QX12" i="7" s="1"/>
  <c r="QX453" i="7" s="1"/>
  <c r="EC15" i="7"/>
  <c r="OG13" i="7"/>
  <c r="OG12" i="7" s="1"/>
  <c r="OG453" i="7" s="1"/>
  <c r="TS13" i="7"/>
  <c r="TS12" i="7" s="1"/>
  <c r="TS453" i="7" s="1"/>
  <c r="AM14" i="7"/>
  <c r="GI14" i="7"/>
  <c r="GI13" i="7" s="1"/>
  <c r="GI12" i="7" s="1"/>
  <c r="GI453" i="7" s="1"/>
  <c r="GO348" i="7"/>
  <c r="HI12" i="7"/>
  <c r="HI453" i="7" s="1"/>
  <c r="IL14" i="7"/>
  <c r="IL13" i="7" s="1"/>
  <c r="IL12" i="7" s="1"/>
  <c r="IL453" i="7" s="1"/>
  <c r="CG13" i="7"/>
  <c r="DV13" i="7"/>
  <c r="DV12" i="7" s="1"/>
  <c r="DV453" i="7" s="1"/>
  <c r="JF13" i="7"/>
  <c r="JF12" i="7" s="1"/>
  <c r="JF453" i="7" s="1"/>
  <c r="SI212" i="7"/>
  <c r="FF14" i="7"/>
  <c r="FF13" i="7" s="1"/>
  <c r="FF12" i="7" s="1"/>
  <c r="FF453" i="7" s="1"/>
  <c r="EG13" i="7"/>
  <c r="IE14" i="7"/>
  <c r="IE13" i="7" s="1"/>
  <c r="IE12" i="7" s="1"/>
  <c r="IE453" i="7" s="1"/>
  <c r="I14" i="7"/>
  <c r="I13" i="7" s="1"/>
  <c r="I12" i="7" s="1"/>
  <c r="I453" i="7" s="1"/>
  <c r="TE12" i="7"/>
  <c r="TE453" i="7" s="1"/>
  <c r="J15" i="7"/>
  <c r="QB348" i="7"/>
  <c r="QB335" i="7" s="1"/>
  <c r="QB334" i="7" s="1"/>
  <c r="HK12" i="7"/>
  <c r="HK453" i="7" s="1"/>
  <c r="RU14" i="7"/>
  <c r="RU13" i="7" s="1"/>
  <c r="RU12" i="7" s="1"/>
  <c r="RU453" i="7" s="1"/>
  <c r="SA13" i="7"/>
  <c r="SA12" i="7" s="1"/>
  <c r="SA453" i="7" s="1"/>
  <c r="HX12" i="7"/>
  <c r="HX453" i="7" s="1"/>
  <c r="IW348" i="7"/>
  <c r="CR13" i="7"/>
  <c r="CR12" i="7" s="1"/>
  <c r="CR453" i="7" s="1"/>
  <c r="BE14" i="7"/>
  <c r="BE13" i="7" s="1"/>
  <c r="BE12" i="7" s="1"/>
  <c r="BE453" i="7" s="1"/>
  <c r="AU14" i="7"/>
  <c r="AU13" i="7" s="1"/>
  <c r="AU12" i="7" s="1"/>
  <c r="AU453" i="7" s="1"/>
  <c r="QK12" i="7"/>
  <c r="QK453" i="7" s="1"/>
  <c r="IZ14" i="7"/>
  <c r="IZ13" i="7" s="1"/>
  <c r="IZ12" i="7" s="1"/>
  <c r="IZ453" i="7" s="1"/>
  <c r="FT13" i="7"/>
  <c r="SK14" i="7"/>
  <c r="SK13" i="7" s="1"/>
  <c r="SK12" i="7" s="1"/>
  <c r="SK453" i="7" s="1"/>
  <c r="AO14" i="7"/>
  <c r="AO13" i="7" s="1"/>
  <c r="AO12" i="7" s="1"/>
  <c r="AO453" i="7" s="1"/>
  <c r="AP212" i="7"/>
  <c r="SO14" i="7"/>
  <c r="SO13" i="7" s="1"/>
  <c r="KI14" i="7"/>
  <c r="KI13" i="7" s="1"/>
  <c r="OU14" i="7"/>
  <c r="GG14" i="7"/>
  <c r="GG13" i="7" s="1"/>
  <c r="GG12" i="7" s="1"/>
  <c r="GG453" i="7" s="1"/>
  <c r="DJ12" i="7"/>
  <c r="DJ453" i="7" s="1"/>
  <c r="JU14" i="7"/>
  <c r="JU13" i="7" s="1"/>
  <c r="JU12" i="7" s="1"/>
  <c r="JU453" i="7" s="1"/>
  <c r="LM12" i="7"/>
  <c r="LM453" i="7" s="1"/>
  <c r="NS14" i="7"/>
  <c r="NS13" i="7" s="1"/>
  <c r="NS12" i="7" s="1"/>
  <c r="NS453" i="7" s="1"/>
  <c r="BX14" i="7"/>
  <c r="BX13" i="7" s="1"/>
  <c r="BX12" i="7" s="1"/>
  <c r="BX453" i="7" s="1"/>
  <c r="BZ12" i="7"/>
  <c r="BZ453" i="7" s="1"/>
  <c r="GH12" i="7"/>
  <c r="GH453" i="7" s="1"/>
  <c r="CB13" i="7"/>
  <c r="PL348" i="7"/>
  <c r="PL335" i="7" s="1"/>
  <c r="PL334" i="7" s="1"/>
  <c r="TR13" i="7"/>
  <c r="TR12" i="7" s="1"/>
  <c r="TR453" i="7" s="1"/>
  <c r="QD14" i="7"/>
  <c r="QD13" i="7" s="1"/>
  <c r="QD12" i="7" s="1"/>
  <c r="QD453" i="7" s="1"/>
  <c r="QS12" i="7"/>
  <c r="QS453" i="7" s="1"/>
  <c r="JI13" i="7"/>
  <c r="DE13" i="7"/>
  <c r="DE12" i="7" s="1"/>
  <c r="DE453" i="7" s="1"/>
  <c r="IS13" i="7"/>
  <c r="JH14" i="7"/>
  <c r="JH13" i="7" s="1"/>
  <c r="JH12" i="7" s="1"/>
  <c r="JH453" i="7" s="1"/>
  <c r="GZ12" i="7"/>
  <c r="GZ453" i="7" s="1"/>
  <c r="EZ13" i="7"/>
  <c r="EZ12" i="7" s="1"/>
  <c r="EZ453" i="7" s="1"/>
  <c r="DH13" i="7"/>
  <c r="DH12" i="7" s="1"/>
  <c r="DH453" i="7" s="1"/>
  <c r="JN12" i="7"/>
  <c r="JN453" i="7" s="1"/>
  <c r="QC12" i="7"/>
  <c r="QC453" i="7" s="1"/>
  <c r="OH14" i="7"/>
  <c r="OH13" i="7" s="1"/>
  <c r="OH12" i="7" s="1"/>
  <c r="OH453" i="7" s="1"/>
  <c r="F12" i="7"/>
  <c r="F453" i="7" s="1"/>
  <c r="BA14" i="7"/>
  <c r="BA13" i="7" s="1"/>
  <c r="BA12" i="7" s="1"/>
  <c r="BA453" i="7" s="1"/>
  <c r="RX12" i="7"/>
  <c r="RX453" i="7" s="1"/>
  <c r="FN13" i="7"/>
  <c r="FN12" i="7" s="1"/>
  <c r="FN453" i="7" s="1"/>
  <c r="FG13" i="7"/>
  <c r="FG12" i="7" s="1"/>
  <c r="FG453" i="7" s="1"/>
  <c r="IW212" i="7"/>
  <c r="MS12" i="7"/>
  <c r="MS453" i="7" s="1"/>
  <c r="LS13" i="7"/>
  <c r="LS12" i="7" s="1"/>
  <c r="LS453" i="7" s="1"/>
  <c r="RH13" i="7"/>
  <c r="RH12" i="7" s="1"/>
  <c r="RH453" i="7" s="1"/>
  <c r="LO14" i="7"/>
  <c r="LO13" i="7" s="1"/>
  <c r="LO12" i="7" s="1"/>
  <c r="LO453" i="7" s="1"/>
  <c r="CY12" i="7"/>
  <c r="CY453" i="7" s="1"/>
  <c r="IQ12" i="7"/>
  <c r="IQ453" i="7" s="1"/>
  <c r="HR14" i="7"/>
  <c r="AM13" i="7"/>
  <c r="AM12" i="7" s="1"/>
  <c r="AM453" i="7" s="1"/>
  <c r="AW14" i="7"/>
  <c r="AW13" i="7" s="1"/>
  <c r="CC13" i="7"/>
  <c r="CC12" i="7" s="1"/>
  <c r="CC453" i="7" s="1"/>
  <c r="DI14" i="7"/>
  <c r="DI13" i="7" s="1"/>
  <c r="DI12" i="7" s="1"/>
  <c r="DI453" i="7" s="1"/>
  <c r="OK14" i="7"/>
  <c r="LT15" i="7"/>
  <c r="AG12" i="7"/>
  <c r="AG453" i="7" s="1"/>
  <c r="HE13" i="7"/>
  <c r="HE12" i="7" s="1"/>
  <c r="HE453" i="7" s="1"/>
  <c r="CD12" i="7"/>
  <c r="CD453" i="7" s="1"/>
  <c r="SX13" i="7"/>
  <c r="SX12" i="7" s="1"/>
  <c r="SX453" i="7" s="1"/>
  <c r="TA13" i="7"/>
  <c r="TA12" i="7" s="1"/>
  <c r="TA453" i="7" s="1"/>
  <c r="GT14" i="7"/>
  <c r="GT13" i="7" s="1"/>
  <c r="GT12" i="7" s="1"/>
  <c r="GT453" i="7" s="1"/>
  <c r="FB12" i="7"/>
  <c r="FB453" i="7" s="1"/>
  <c r="HJ14" i="7"/>
  <c r="HJ13" i="7" s="1"/>
  <c r="HJ12" i="7" s="1"/>
  <c r="HJ453" i="7" s="1"/>
  <c r="SB14" i="7"/>
  <c r="SB13" i="7" s="1"/>
  <c r="SB12" i="7" s="1"/>
  <c r="SB453" i="7" s="1"/>
  <c r="BH12" i="7"/>
  <c r="BH453" i="7" s="1"/>
  <c r="TD12" i="7"/>
  <c r="TD453" i="7" s="1"/>
  <c r="GR14" i="7"/>
  <c r="GR13" i="7" s="1"/>
  <c r="GR12" i="7" s="1"/>
  <c r="GR453" i="7" s="1"/>
  <c r="SM14" i="7"/>
  <c r="SM13" i="7" s="1"/>
  <c r="SM12" i="7" s="1"/>
  <c r="SM453" i="7" s="1"/>
  <c r="AX14" i="7"/>
  <c r="AX13" i="7" s="1"/>
  <c r="AX12" i="7" s="1"/>
  <c r="AX453" i="7" s="1"/>
  <c r="FL14" i="7"/>
  <c r="FL13" i="7" s="1"/>
  <c r="FH13" i="7"/>
  <c r="FH12" i="7" s="1"/>
  <c r="FH453" i="7" s="1"/>
  <c r="QL13" i="7"/>
  <c r="QL12" i="7" s="1"/>
  <c r="QL453" i="7" s="1"/>
  <c r="PS14" i="7"/>
  <c r="PS13" i="7" s="1"/>
  <c r="PS12" i="7" s="1"/>
  <c r="PS453" i="7" s="1"/>
  <c r="NP15" i="7"/>
  <c r="EJ14" i="7"/>
  <c r="EJ13" i="7" s="1"/>
  <c r="EJ12" i="7" s="1"/>
  <c r="EJ453" i="7" s="1"/>
  <c r="SH13" i="7"/>
  <c r="SH12" i="7" s="1"/>
  <c r="SH453" i="7" s="1"/>
  <c r="CA12" i="7"/>
  <c r="CA453" i="7" s="1"/>
  <c r="NQ14" i="7"/>
  <c r="NQ13" i="7" s="1"/>
  <c r="NQ12" i="7" s="1"/>
  <c r="NQ453" i="7" s="1"/>
  <c r="AY12" i="7"/>
  <c r="AY453" i="7" s="1"/>
  <c r="LU13" i="7"/>
  <c r="LU12" i="7" s="1"/>
  <c r="LU453" i="7" s="1"/>
  <c r="UE15" i="7"/>
  <c r="KI12" i="7"/>
  <c r="KI453" i="7" s="1"/>
  <c r="UV12" i="7"/>
  <c r="UV453" i="7" s="1"/>
  <c r="EO14" i="7"/>
  <c r="EO13" i="7" s="1"/>
  <c r="JM348" i="7"/>
  <c r="JM335" i="7" s="1"/>
  <c r="JM334" i="7" s="1"/>
  <c r="CW348" i="7"/>
  <c r="CW335" i="7" s="1"/>
  <c r="CW334" i="7" s="1"/>
  <c r="FA13" i="7"/>
  <c r="FA12" i="7" s="1"/>
  <c r="FA453" i="7" s="1"/>
  <c r="CI12" i="7"/>
  <c r="CI453" i="7" s="1"/>
  <c r="AD14" i="7"/>
  <c r="AD13" i="7" s="1"/>
  <c r="AD12" i="7" s="1"/>
  <c r="AD453" i="7" s="1"/>
  <c r="KK12" i="7"/>
  <c r="KK453" i="7" s="1"/>
  <c r="HQ348" i="7"/>
  <c r="HQ335" i="7" s="1"/>
  <c r="HQ334" i="7" s="1"/>
  <c r="OP14" i="7"/>
  <c r="OP13" i="7" s="1"/>
  <c r="OP12" i="7" s="1"/>
  <c r="OP453" i="7" s="1"/>
  <c r="MC13" i="7"/>
  <c r="MC12" i="7" s="1"/>
  <c r="MC453" i="7" s="1"/>
  <c r="GK14" i="7"/>
  <c r="GK13" i="7" s="1"/>
  <c r="GK12" i="7" s="1"/>
  <c r="GK453" i="7" s="1"/>
  <c r="AK13" i="7"/>
  <c r="AK12" i="7" s="1"/>
  <c r="AK453" i="7" s="1"/>
  <c r="US14" i="7"/>
  <c r="US13" i="7" s="1"/>
  <c r="US12" i="7" s="1"/>
  <c r="US453" i="7" s="1"/>
  <c r="LX13" i="7"/>
  <c r="LX12" i="7" s="1"/>
  <c r="LX453" i="7" s="1"/>
  <c r="PO14" i="7"/>
  <c r="PO13" i="7" s="1"/>
  <c r="KQ12" i="7"/>
  <c r="KQ453" i="7" s="1"/>
  <c r="JM212" i="7"/>
  <c r="HS14" i="7"/>
  <c r="HS13" i="7" s="1"/>
  <c r="HS12" i="7" s="1"/>
  <c r="HS453" i="7" s="1"/>
  <c r="OC12" i="7"/>
  <c r="OC453" i="7" s="1"/>
  <c r="NG14" i="7"/>
  <c r="NG13" i="7" s="1"/>
  <c r="NG12" i="7" s="1"/>
  <c r="NG453" i="7" s="1"/>
  <c r="KB14" i="7"/>
  <c r="KB13" i="7" s="1"/>
  <c r="KB12" i="7" s="1"/>
  <c r="KB453" i="7" s="1"/>
  <c r="JD14" i="7"/>
  <c r="JD13" i="7" s="1"/>
  <c r="JD12" i="7" s="1"/>
  <c r="JD453" i="7" s="1"/>
  <c r="MX13" i="7"/>
  <c r="MX12" i="7" s="1"/>
  <c r="MX453" i="7" s="1"/>
  <c r="RG14" i="7"/>
  <c r="RG13" i="7" s="1"/>
  <c r="RG12" i="7" s="1"/>
  <c r="RG453" i="7" s="1"/>
  <c r="DD13" i="7"/>
  <c r="DD12" i="7" s="1"/>
  <c r="DD453" i="7" s="1"/>
  <c r="CK12" i="7"/>
  <c r="CK453" i="7" s="1"/>
  <c r="QR212" i="7"/>
  <c r="EM14" i="7"/>
  <c r="EM13" i="7" s="1"/>
  <c r="EM12" i="7" s="1"/>
  <c r="EM453" i="7" s="1"/>
  <c r="K13" i="7"/>
  <c r="K12" i="7" s="1"/>
  <c r="K453" i="7" s="1"/>
  <c r="FC14" i="7"/>
  <c r="FC13" i="7" s="1"/>
  <c r="FC12" i="7" s="1"/>
  <c r="FC453" i="7" s="1"/>
  <c r="NY13" i="7"/>
  <c r="NY12" i="7" s="1"/>
  <c r="NY453" i="7" s="1"/>
  <c r="MK14" i="7"/>
  <c r="MK13" i="7" s="1"/>
  <c r="MK12" i="7" s="1"/>
  <c r="MK453" i="7" s="1"/>
  <c r="RW12" i="7"/>
  <c r="RW453" i="7" s="1"/>
  <c r="BF212" i="7"/>
  <c r="IX14" i="7"/>
  <c r="IX13" i="7" s="1"/>
  <c r="IX12" i="7" s="1"/>
  <c r="IX453" i="7" s="1"/>
  <c r="OU13" i="7"/>
  <c r="OU12" i="7" s="1"/>
  <c r="OU453" i="7" s="1"/>
  <c r="CH13" i="7"/>
  <c r="CH12" i="7" s="1"/>
  <c r="CH453" i="7" s="1"/>
  <c r="KJ14" i="7"/>
  <c r="BN13" i="7"/>
  <c r="BN12" i="7" s="1"/>
  <c r="BN453" i="7" s="1"/>
  <c r="KX13" i="7"/>
  <c r="KX12" i="7" s="1"/>
  <c r="KX453" i="7" s="1"/>
  <c r="FX13" i="7"/>
  <c r="FX12" i="7" s="1"/>
  <c r="FX453" i="7" s="1"/>
  <c r="VA12" i="7"/>
  <c r="VA453" i="7" s="1"/>
  <c r="GF12" i="7"/>
  <c r="GF453" i="7" s="1"/>
  <c r="ES348" i="7"/>
  <c r="HC12" i="7"/>
  <c r="HC453" i="7" s="1"/>
  <c r="RT14" i="7"/>
  <c r="RT13" i="7" s="1"/>
  <c r="RT12" i="7" s="1"/>
  <c r="RT453" i="7" s="1"/>
  <c r="PB14" i="7"/>
  <c r="PB13" i="7" s="1"/>
  <c r="PB12" i="7" s="1"/>
  <c r="PB453" i="7" s="1"/>
  <c r="PC13" i="7"/>
  <c r="PC12" i="7" s="1"/>
  <c r="PC453" i="7" s="1"/>
  <c r="PH14" i="7"/>
  <c r="PH13" i="7" s="1"/>
  <c r="PH12" i="7" s="1"/>
  <c r="PH453" i="7" s="1"/>
  <c r="NJ13" i="7"/>
  <c r="SP13" i="7"/>
  <c r="SP12" i="7" s="1"/>
  <c r="SP453" i="7" s="1"/>
  <c r="NM14" i="7"/>
  <c r="NM13" i="7" s="1"/>
  <c r="NM12" i="7" s="1"/>
  <c r="NM453" i="7" s="1"/>
  <c r="ET13" i="7"/>
  <c r="ET12" i="7" s="1"/>
  <c r="ET453" i="7" s="1"/>
  <c r="HT14" i="7"/>
  <c r="HT13" i="7" s="1"/>
  <c r="HT12" i="7" s="1"/>
  <c r="HT453" i="7" s="1"/>
  <c r="JV14" i="7"/>
  <c r="JV13" i="7" s="1"/>
  <c r="JV12" i="7" s="1"/>
  <c r="JV453" i="7" s="1"/>
  <c r="CX14" i="7"/>
  <c r="CX13" i="7" s="1"/>
  <c r="CX12" i="7" s="1"/>
  <c r="CX453" i="7" s="1"/>
  <c r="ED14" i="7"/>
  <c r="ED13" i="7" s="1"/>
  <c r="ED12" i="7" s="1"/>
  <c r="ED453" i="7" s="1"/>
  <c r="HV12" i="7"/>
  <c r="HV453" i="7" s="1"/>
  <c r="TT13" i="7"/>
  <c r="TT12" i="7" s="1"/>
  <c r="TT453" i="7" s="1"/>
  <c r="TN14" i="7"/>
  <c r="TN13" i="7" s="1"/>
  <c r="TN12" i="7" s="1"/>
  <c r="TN453" i="7" s="1"/>
  <c r="VC14" i="7"/>
  <c r="VC13" i="7" s="1"/>
  <c r="VC12" i="7" s="1"/>
  <c r="VC453" i="7" s="1"/>
  <c r="CE12" i="7"/>
  <c r="CE453" i="7" s="1"/>
  <c r="TM13" i="7"/>
  <c r="TM12" i="7" s="1"/>
  <c r="TM453" i="7" s="1"/>
  <c r="AE14" i="7"/>
  <c r="AE13" i="7" s="1"/>
  <c r="AE12" i="7" s="1"/>
  <c r="AE453" i="7" s="1"/>
  <c r="IB14" i="7"/>
  <c r="IB13" i="7" s="1"/>
  <c r="IB12" i="7" s="1"/>
  <c r="IB453" i="7" s="1"/>
  <c r="RK14" i="7"/>
  <c r="RK13" i="7" s="1"/>
  <c r="RK12" i="7" s="1"/>
  <c r="RK453" i="7" s="1"/>
  <c r="DA14" i="7"/>
  <c r="DA13" i="7" s="1"/>
  <c r="DA12" i="7" s="1"/>
  <c r="DA453" i="7" s="1"/>
  <c r="MY12" i="7"/>
  <c r="MY453" i="7" s="1"/>
  <c r="BU14" i="7"/>
  <c r="BU13" i="7" s="1"/>
  <c r="BU12" i="7" s="1"/>
  <c r="BU453" i="7" s="1"/>
  <c r="V14" i="7"/>
  <c r="V13" i="7" s="1"/>
  <c r="V12" i="7" s="1"/>
  <c r="V453" i="7" s="1"/>
  <c r="BV348" i="7"/>
  <c r="BV335" i="7" s="1"/>
  <c r="BV334" i="7" s="1"/>
  <c r="PE12" i="7"/>
  <c r="PE453" i="7" s="1"/>
  <c r="PI14" i="7"/>
  <c r="PI13" i="7" s="1"/>
  <c r="PI12" i="7" s="1"/>
  <c r="PI453" i="7" s="1"/>
  <c r="DK14" i="7"/>
  <c r="DK13" i="7" s="1"/>
  <c r="DK12" i="7" s="1"/>
  <c r="DK453" i="7" s="1"/>
  <c r="IO12" i="7"/>
  <c r="IO453" i="7" s="1"/>
  <c r="RS348" i="7"/>
  <c r="RS335" i="7" s="1"/>
  <c r="RS334" i="7" s="1"/>
  <c r="DB14" i="7"/>
  <c r="DB13" i="7" s="1"/>
  <c r="DB12" i="7" s="1"/>
  <c r="DB453" i="7" s="1"/>
  <c r="UD14" i="7"/>
  <c r="UD13" i="7" s="1"/>
  <c r="UD12" i="7" s="1"/>
  <c r="UD453" i="7" s="1"/>
  <c r="BL12" i="7"/>
  <c r="BL453" i="7" s="1"/>
  <c r="PZ14" i="7"/>
  <c r="PZ13" i="7" s="1"/>
  <c r="PZ12" i="7" s="1"/>
  <c r="PZ453" i="7" s="1"/>
  <c r="CF12" i="7"/>
  <c r="CF453" i="7" s="1"/>
  <c r="AP15" i="7"/>
  <c r="FS14" i="7"/>
  <c r="FS13" i="7" s="1"/>
  <c r="FS12" i="7" s="1"/>
  <c r="FS453" i="7" s="1"/>
  <c r="KN14" i="7"/>
  <c r="PR12" i="7"/>
  <c r="PR453" i="7" s="1"/>
  <c r="AF14" i="7"/>
  <c r="AF13" i="7" s="1"/>
  <c r="PQ13" i="7"/>
  <c r="PQ12" i="7" s="1"/>
  <c r="PQ453" i="7" s="1"/>
  <c r="FE13" i="7"/>
  <c r="FE12" i="7" s="1"/>
  <c r="FE453" i="7" s="1"/>
  <c r="UC13" i="7"/>
  <c r="UC12" i="7" s="1"/>
  <c r="UC453" i="7" s="1"/>
  <c r="QY12" i="7"/>
  <c r="QY453" i="7" s="1"/>
  <c r="RQ12" i="7"/>
  <c r="RQ453" i="7" s="1"/>
  <c r="JZ12" i="7"/>
  <c r="JZ453" i="7" s="1"/>
  <c r="OB12" i="7"/>
  <c r="OB453" i="7" s="1"/>
  <c r="RF14" i="7"/>
  <c r="RF13" i="7" s="1"/>
  <c r="RF12" i="7" s="1"/>
  <c r="RF453" i="7" s="1"/>
  <c r="HY14" i="7"/>
  <c r="HY13" i="7" s="1"/>
  <c r="HY12" i="7" s="1"/>
  <c r="HY453" i="7" s="1"/>
  <c r="OV15" i="7"/>
  <c r="OF348" i="7"/>
  <c r="OF335" i="7" s="1"/>
  <c r="OF334" i="7" s="1"/>
  <c r="BI14" i="7"/>
  <c r="BI13" i="7" s="1"/>
  <c r="BI12" i="7" s="1"/>
  <c r="BI453" i="7" s="1"/>
  <c r="QP12" i="7"/>
  <c r="QP453" i="7" s="1"/>
  <c r="MD12" i="7"/>
  <c r="MD453" i="7" s="1"/>
  <c r="IR13" i="7"/>
  <c r="IR12" i="7" s="1"/>
  <c r="IR453" i="7" s="1"/>
  <c r="QI14" i="7"/>
  <c r="QI13" i="7" s="1"/>
  <c r="QI12" i="7" s="1"/>
  <c r="QI453" i="7" s="1"/>
  <c r="MF12" i="7"/>
  <c r="MF453" i="7" s="1"/>
  <c r="QQ12" i="7"/>
  <c r="QQ453" i="7" s="1"/>
  <c r="NA13" i="7"/>
  <c r="NA12" i="7" s="1"/>
  <c r="NA453" i="7" s="1"/>
  <c r="RL13" i="7"/>
  <c r="RL12" i="7" s="1"/>
  <c r="RL453" i="7" s="1"/>
  <c r="OQ14" i="7"/>
  <c r="OQ13" i="7" s="1"/>
  <c r="OQ12" i="7" s="1"/>
  <c r="OQ453" i="7" s="1"/>
  <c r="KP14" i="7"/>
  <c r="KP13" i="7" s="1"/>
  <c r="KP12" i="7" s="1"/>
  <c r="KP453" i="7" s="1"/>
  <c r="EO12" i="7"/>
  <c r="EO453" i="7" s="1"/>
  <c r="NK14" i="7"/>
  <c r="NK13" i="7" s="1"/>
  <c r="NK12" i="7" s="1"/>
  <c r="NK453" i="7" s="1"/>
  <c r="GO335" i="7"/>
  <c r="GO334" i="7" s="1"/>
  <c r="Z212" i="7"/>
  <c r="SV13" i="7"/>
  <c r="SV12" i="7" s="1"/>
  <c r="SV453" i="7" s="1"/>
  <c r="OF15" i="7"/>
  <c r="LB14" i="7"/>
  <c r="LB13" i="7" s="1"/>
  <c r="LB12" i="7" s="1"/>
  <c r="LB453" i="7" s="1"/>
  <c r="HM14" i="7"/>
  <c r="HM13" i="7" s="1"/>
  <c r="HM12" i="7" s="1"/>
  <c r="HM453" i="7" s="1"/>
  <c r="BK12" i="7"/>
  <c r="BK453" i="7" s="1"/>
  <c r="G14" i="7"/>
  <c r="TX12" i="7"/>
  <c r="TX453" i="7" s="1"/>
  <c r="ST13" i="7"/>
  <c r="ST12" i="7" s="1"/>
  <c r="ST453" i="7" s="1"/>
  <c r="TY13" i="7"/>
  <c r="TY12" i="7" s="1"/>
  <c r="TY453" i="7" s="1"/>
  <c r="PY13" i="7"/>
  <c r="PY12" i="7" s="1"/>
  <c r="PY453" i="7" s="1"/>
  <c r="AB14" i="7"/>
  <c r="AB13" i="7" s="1"/>
  <c r="AB12" i="7" s="1"/>
  <c r="AB453" i="7" s="1"/>
  <c r="JC14" i="7"/>
  <c r="JC13" i="7" s="1"/>
  <c r="JC12" i="7" s="1"/>
  <c r="JC453" i="7" s="1"/>
  <c r="DN13" i="7"/>
  <c r="DN12" i="7" s="1"/>
  <c r="DN453" i="7" s="1"/>
  <c r="UI13" i="7"/>
  <c r="L12" i="7"/>
  <c r="L453" i="7" s="1"/>
  <c r="NW13" i="7"/>
  <c r="EU13" i="7"/>
  <c r="EU12" i="7" s="1"/>
  <c r="EU453" i="7" s="1"/>
  <c r="FM12" i="7"/>
  <c r="FM453" i="7" s="1"/>
  <c r="RC12" i="7"/>
  <c r="RC453" i="7" s="1"/>
  <c r="RY14" i="7"/>
  <c r="RY13" i="7" s="1"/>
  <c r="RY12" i="7" s="1"/>
  <c r="RY453" i="7" s="1"/>
  <c r="SD12" i="7"/>
  <c r="SD453" i="7" s="1"/>
  <c r="MJ212" i="7"/>
  <c r="AA13" i="7"/>
  <c r="AA12" i="7" s="1"/>
  <c r="AA453" i="7" s="1"/>
  <c r="FI348" i="7"/>
  <c r="FI335" i="7" s="1"/>
  <c r="FI334" i="7" s="1"/>
  <c r="MQ14" i="7"/>
  <c r="MQ13" i="7" s="1"/>
  <c r="MQ12" i="7" s="1"/>
  <c r="MQ453" i="7" s="1"/>
  <c r="TU14" i="7"/>
  <c r="TU13" i="7" s="1"/>
  <c r="TU12" i="7" s="1"/>
  <c r="TU453" i="7" s="1"/>
  <c r="LW14" i="7"/>
  <c r="LW13" i="7" s="1"/>
  <c r="LW12" i="7" s="1"/>
  <c r="LW453" i="7" s="1"/>
  <c r="RM13" i="7"/>
  <c r="RM12" i="7" s="1"/>
  <c r="RM453" i="7" s="1"/>
  <c r="DS14" i="7"/>
  <c r="DS13" i="7" s="1"/>
  <c r="DS12" i="7" s="1"/>
  <c r="DS453" i="7" s="1"/>
  <c r="NP348" i="7"/>
  <c r="NP335" i="7" s="1"/>
  <c r="NP334" i="7" s="1"/>
  <c r="LQ13" i="7"/>
  <c r="LQ12" i="7" s="1"/>
  <c r="LQ453" i="7" s="1"/>
  <c r="GE13" i="7"/>
  <c r="GE12" i="7" s="1"/>
  <c r="GE453" i="7" s="1"/>
  <c r="UE212" i="7"/>
  <c r="MG12" i="7"/>
  <c r="MG453" i="7" s="1"/>
  <c r="FT12" i="7"/>
  <c r="FT453" i="7" s="1"/>
  <c r="NT12" i="7"/>
  <c r="NT453" i="7" s="1"/>
  <c r="CQ14" i="7"/>
  <c r="CQ13" i="7" s="1"/>
  <c r="CQ12" i="7" s="1"/>
  <c r="CQ453" i="7" s="1"/>
  <c r="ER14" i="7"/>
  <c r="ER13" i="7" s="1"/>
  <c r="ER12" i="7" s="1"/>
  <c r="ER453" i="7" s="1"/>
  <c r="TZ13" i="7"/>
  <c r="RJ12" i="7"/>
  <c r="RJ453" i="7" s="1"/>
  <c r="SI348" i="7"/>
  <c r="SI335" i="7" s="1"/>
  <c r="SI334" i="7" s="1"/>
  <c r="IM14" i="7"/>
  <c r="IM13" i="7" s="1"/>
  <c r="IM12" i="7" s="1"/>
  <c r="IM453" i="7" s="1"/>
  <c r="IU13" i="7"/>
  <c r="IU12" i="7" s="1"/>
  <c r="IU453" i="7" s="1"/>
  <c r="KR13" i="7"/>
  <c r="KR12" i="7" s="1"/>
  <c r="KR453" i="7" s="1"/>
  <c r="TJ14" i="7"/>
  <c r="TJ13" i="7" s="1"/>
  <c r="TJ12" i="7" s="1"/>
  <c r="TJ453" i="7" s="1"/>
  <c r="HA13" i="7"/>
  <c r="HA12" i="7" s="1"/>
  <c r="HA453" i="7" s="1"/>
  <c r="FI212" i="7"/>
  <c r="TL14" i="7"/>
  <c r="TL13" i="7" s="1"/>
  <c r="TL12" i="7" s="1"/>
  <c r="TL453" i="7" s="1"/>
  <c r="GY12" i="7"/>
  <c r="GY453" i="7" s="1"/>
  <c r="NU13" i="7"/>
  <c r="FO12" i="7"/>
  <c r="FO453" i="7" s="1"/>
  <c r="FI15" i="7"/>
  <c r="OI14" i="7"/>
  <c r="OI13" i="7" s="1"/>
  <c r="OI12" i="7" s="1"/>
  <c r="OI453" i="7" s="1"/>
  <c r="JQ12" i="7"/>
  <c r="JQ453" i="7" s="1"/>
  <c r="GW12" i="7"/>
  <c r="GW453" i="7" s="1"/>
  <c r="PO12" i="7"/>
  <c r="PO453" i="7" s="1"/>
  <c r="RS15" i="7"/>
  <c r="RS14" i="7" s="1"/>
  <c r="RS13" i="7" s="1"/>
  <c r="BF348" i="7"/>
  <c r="BF335" i="7" s="1"/>
  <c r="BF334" i="7" s="1"/>
  <c r="OJ14" i="7"/>
  <c r="OJ13" i="7" s="1"/>
  <c r="OJ12" i="7" s="1"/>
  <c r="OJ453" i="7" s="1"/>
  <c r="JI12" i="7"/>
  <c r="JI453" i="7" s="1"/>
  <c r="IC14" i="7"/>
  <c r="IC13" i="7" s="1"/>
  <c r="IC12" i="7" s="1"/>
  <c r="IC453" i="7" s="1"/>
  <c r="CW15" i="7"/>
  <c r="CW14" i="7" s="1"/>
  <c r="CW13" i="7" s="1"/>
  <c r="IG348" i="7"/>
  <c r="IG335" i="7" s="1"/>
  <c r="IG334" i="7" s="1"/>
  <c r="PG12" i="7"/>
  <c r="PG453" i="7" s="1"/>
  <c r="JG14" i="7"/>
  <c r="JG13" i="7" s="1"/>
  <c r="JG12" i="7" s="1"/>
  <c r="JG453" i="7" s="1"/>
  <c r="IG212" i="7"/>
  <c r="LT212" i="7"/>
  <c r="DP14" i="7"/>
  <c r="DP13" i="7" s="1"/>
  <c r="DP12" i="7" s="1"/>
  <c r="DP453" i="7" s="1"/>
  <c r="UX14" i="7"/>
  <c r="IH14" i="7"/>
  <c r="IH13" i="7" s="1"/>
  <c r="IH12" i="7" s="1"/>
  <c r="IH453" i="7" s="1"/>
  <c r="IY12" i="7"/>
  <c r="IY453" i="7" s="1"/>
  <c r="OZ13" i="7"/>
  <c r="OZ12" i="7" s="1"/>
  <c r="OZ453" i="7" s="1"/>
  <c r="MZ348" i="7"/>
  <c r="MZ335" i="7" s="1"/>
  <c r="MZ334" i="7" s="1"/>
  <c r="Q13" i="7"/>
  <c r="Q12" i="7" s="1"/>
  <c r="Q453" i="7" s="1"/>
  <c r="LI14" i="7"/>
  <c r="LI13" i="7" s="1"/>
  <c r="LI12" i="7" s="1"/>
  <c r="LI453" i="7" s="1"/>
  <c r="KJ13" i="7"/>
  <c r="KJ12" i="7" s="1"/>
  <c r="KJ453" i="7" s="1"/>
  <c r="TW14" i="7"/>
  <c r="TW13" i="7" s="1"/>
  <c r="TW12" i="7" s="1"/>
  <c r="TW453" i="7" s="1"/>
  <c r="SI15" i="7"/>
  <c r="SI14" i="7" s="1"/>
  <c r="SI13" i="7" s="1"/>
  <c r="OV212" i="7"/>
  <c r="NL12" i="7"/>
  <c r="NL453" i="7" s="1"/>
  <c r="EC348" i="7"/>
  <c r="EC335" i="7" s="1"/>
  <c r="EC334" i="7" s="1"/>
  <c r="FJ12" i="7"/>
  <c r="FJ453" i="7" s="1"/>
  <c r="EG12" i="7"/>
  <c r="EG453" i="7" s="1"/>
  <c r="GO212" i="7"/>
  <c r="KW13" i="7"/>
  <c r="FY348" i="7"/>
  <c r="FY335" i="7" s="1"/>
  <c r="FY334" i="7" s="1"/>
  <c r="HQ212" i="7"/>
  <c r="UA12" i="7"/>
  <c r="UA453" i="7" s="1"/>
  <c r="CT14" i="7"/>
  <c r="CT13" i="7" s="1"/>
  <c r="CT12" i="7" s="1"/>
  <c r="CT453" i="7" s="1"/>
  <c r="PL15" i="7"/>
  <c r="EF13" i="7"/>
  <c r="EF12" i="7" s="1"/>
  <c r="EF453" i="7" s="1"/>
  <c r="ID12" i="7"/>
  <c r="ID453" i="7" s="1"/>
  <c r="TV14" i="7"/>
  <c r="TV13" i="7" s="1"/>
  <c r="TV12" i="7" s="1"/>
  <c r="TV453" i="7" s="1"/>
  <c r="NP212" i="7"/>
  <c r="UG14" i="7"/>
  <c r="UG13" i="7" s="1"/>
  <c r="UG12" i="7" s="1"/>
  <c r="UG453" i="7" s="1"/>
  <c r="EA14" i="7"/>
  <c r="EA13" i="7" s="1"/>
  <c r="EA12" i="7" s="1"/>
  <c r="EA453" i="7" s="1"/>
  <c r="KM12" i="7"/>
  <c r="KM453" i="7" s="1"/>
  <c r="HR13" i="7"/>
  <c r="HR12" i="7" s="1"/>
  <c r="HR453" i="7" s="1"/>
  <c r="TO212" i="7"/>
  <c r="TO14" i="7" s="1"/>
  <c r="TO13" i="7" s="1"/>
  <c r="UL14" i="7"/>
  <c r="UL13" i="7" s="1"/>
  <c r="UL12" i="7" s="1"/>
  <c r="UL453" i="7" s="1"/>
  <c r="SZ12" i="7"/>
  <c r="SZ453" i="7" s="1"/>
  <c r="UM14" i="7"/>
  <c r="UM13" i="7" s="1"/>
  <c r="UM12" i="7" s="1"/>
  <c r="UM453" i="7" s="1"/>
  <c r="MJ348" i="7"/>
  <c r="MJ335" i="7" s="1"/>
  <c r="MJ334" i="7" s="1"/>
  <c r="FY212" i="7"/>
  <c r="J348" i="7"/>
  <c r="J335" i="7" s="1"/>
  <c r="J334" i="7" s="1"/>
  <c r="U12" i="7"/>
  <c r="U453" i="7" s="1"/>
  <c r="OE14" i="7"/>
  <c r="OE13" i="7" s="1"/>
  <c r="OE12" i="7" s="1"/>
  <c r="OE453" i="7" s="1"/>
  <c r="CN14" i="7"/>
  <c r="CN13" i="7" s="1"/>
  <c r="CN12" i="7" s="1"/>
  <c r="CN453" i="7" s="1"/>
  <c r="PL212" i="7"/>
  <c r="SY15" i="7"/>
  <c r="SY14" i="7" s="1"/>
  <c r="SY13" i="7" s="1"/>
  <c r="SJ14" i="7"/>
  <c r="SJ13" i="7" s="1"/>
  <c r="SJ12" i="7" s="1"/>
  <c r="SJ453" i="7" s="1"/>
  <c r="OW14" i="7"/>
  <c r="OW13" i="7" s="1"/>
  <c r="OW12" i="7" s="1"/>
  <c r="OW453" i="7" s="1"/>
  <c r="LH14" i="7"/>
  <c r="LH13" i="7" s="1"/>
  <c r="LH12" i="7" s="1"/>
  <c r="LH453" i="7" s="1"/>
  <c r="EC212" i="7"/>
  <c r="EC14" i="7" s="1"/>
  <c r="EC13" i="7" s="1"/>
  <c r="EL12" i="7"/>
  <c r="EL453" i="7" s="1"/>
  <c r="QF12" i="7"/>
  <c r="QF453" i="7" s="1"/>
  <c r="SS14" i="7"/>
  <c r="SS13" i="7" s="1"/>
  <c r="SS12" i="7" s="1"/>
  <c r="SS453" i="7" s="1"/>
  <c r="AN12" i="7"/>
  <c r="AN453" i="7" s="1"/>
  <c r="AP348" i="7"/>
  <c r="AP335" i="7" s="1"/>
  <c r="AP334" i="7" s="1"/>
  <c r="EV12" i="7"/>
  <c r="EV453" i="7" s="1"/>
  <c r="MW14" i="7"/>
  <c r="MW13" i="7" s="1"/>
  <c r="MW12" i="7" s="1"/>
  <c r="MW453" i="7" s="1"/>
  <c r="JM15" i="7"/>
  <c r="JM14" i="7" s="1"/>
  <c r="JM13" i="7" s="1"/>
  <c r="JM12" i="7" s="1"/>
  <c r="JM453" i="7" s="1"/>
  <c r="HH12" i="7"/>
  <c r="HH453" i="7" s="1"/>
  <c r="DM212" i="7"/>
  <c r="IW335" i="7"/>
  <c r="IW334" i="7" s="1"/>
  <c r="LE14" i="7"/>
  <c r="LE13" i="7" s="1"/>
  <c r="LE12" i="7" s="1"/>
  <c r="LE453" i="7" s="1"/>
  <c r="UU14" i="7"/>
  <c r="UU13" i="7" s="1"/>
  <c r="UU12" i="7" s="1"/>
  <c r="UU453" i="7" s="1"/>
  <c r="LP13" i="7"/>
  <c r="LP12" i="7" s="1"/>
  <c r="LP453" i="7" s="1"/>
  <c r="FR12" i="7"/>
  <c r="FR453" i="7" s="1"/>
  <c r="MB13" i="7"/>
  <c r="MB12" i="7" s="1"/>
  <c r="MB453" i="7" s="1"/>
  <c r="GU12" i="7"/>
  <c r="GU453" i="7" s="1"/>
  <c r="LD348" i="7"/>
  <c r="LD335" i="7" s="1"/>
  <c r="LD334" i="7" s="1"/>
  <c r="GO15" i="7"/>
  <c r="J212" i="7"/>
  <c r="BV212" i="7"/>
  <c r="OM12" i="7"/>
  <c r="OM453" i="7" s="1"/>
  <c r="HD14" i="7"/>
  <c r="HD13" i="7" s="1"/>
  <c r="HD12" i="7" s="1"/>
  <c r="HD453" i="7" s="1"/>
  <c r="KV14" i="7"/>
  <c r="KV13" i="7" s="1"/>
  <c r="KV12" i="7" s="1"/>
  <c r="KV453" i="7" s="1"/>
  <c r="OA14" i="7"/>
  <c r="OA13" i="7" s="1"/>
  <c r="OA12" i="7" s="1"/>
  <c r="OA453" i="7" s="1"/>
  <c r="DM15" i="7"/>
  <c r="W14" i="7"/>
  <c r="W13" i="7" s="1"/>
  <c r="W12" i="7" s="1"/>
  <c r="W453" i="7" s="1"/>
  <c r="LL14" i="7"/>
  <c r="LL13" i="7" s="1"/>
  <c r="LL12" i="7" s="1"/>
  <c r="LL453" i="7" s="1"/>
  <c r="UB14" i="7"/>
  <c r="UB13" i="7" s="1"/>
  <c r="UB12" i="7" s="1"/>
  <c r="UB453" i="7" s="1"/>
  <c r="KN13" i="7"/>
  <c r="KN12" i="7" s="1"/>
  <c r="KN453" i="7" s="1"/>
  <c r="ES335" i="7"/>
  <c r="ES334" i="7" s="1"/>
  <c r="KS14" i="7"/>
  <c r="KS13" i="7" s="1"/>
  <c r="KS12" i="7" s="1"/>
  <c r="KS453" i="7" s="1"/>
  <c r="OL12" i="7"/>
  <c r="OL453" i="7" s="1"/>
  <c r="EH14" i="7"/>
  <c r="EH13" i="7" s="1"/>
  <c r="EH12" i="7" s="1"/>
  <c r="EH453" i="7" s="1"/>
  <c r="SE12" i="7"/>
  <c r="SE453" i="7" s="1"/>
  <c r="BF15" i="7"/>
  <c r="BF14" i="7" s="1"/>
  <c r="BF13" i="7" s="1"/>
  <c r="DT14" i="7"/>
  <c r="DT13" i="7" s="1"/>
  <c r="DT12" i="7" s="1"/>
  <c r="DT453" i="7" s="1"/>
  <c r="CZ13" i="7"/>
  <c r="CZ12" i="7" s="1"/>
  <c r="CZ453" i="7" s="1"/>
  <c r="JW12" i="7"/>
  <c r="JW453" i="7" s="1"/>
  <c r="AS14" i="7"/>
  <c r="AS13" i="7" s="1"/>
  <c r="AS12" i="7" s="1"/>
  <c r="AS453" i="7" s="1"/>
  <c r="GJ13" i="7"/>
  <c r="GJ12" i="7" s="1"/>
  <c r="GJ453" i="7" s="1"/>
  <c r="NV12" i="7"/>
  <c r="NV453" i="7" s="1"/>
  <c r="N12" i="7"/>
  <c r="N453" i="7" s="1"/>
  <c r="R14" i="7"/>
  <c r="R13" i="7" s="1"/>
  <c r="R12" i="7" s="1"/>
  <c r="R453" i="7" s="1"/>
  <c r="KG13" i="7"/>
  <c r="KG12" i="7" s="1"/>
  <c r="KG453" i="7" s="1"/>
  <c r="EN12" i="7"/>
  <c r="EN453" i="7" s="1"/>
  <c r="GX12" i="7"/>
  <c r="GX453" i="7" s="1"/>
  <c r="Y12" i="7"/>
  <c r="Y453" i="7" s="1"/>
  <c r="RA14" i="7"/>
  <c r="RA13" i="7" s="1"/>
  <c r="RA12" i="7" s="1"/>
  <c r="RA453" i="7" s="1"/>
  <c r="UI12" i="7"/>
  <c r="UI453" i="7" s="1"/>
  <c r="IF12" i="7"/>
  <c r="IF453" i="7" s="1"/>
  <c r="PN14" i="7"/>
  <c r="PN13" i="7" s="1"/>
  <c r="PN12" i="7" s="1"/>
  <c r="PN453" i="7" s="1"/>
  <c r="TQ12" i="7"/>
  <c r="TQ453" i="7" s="1"/>
  <c r="DL14" i="7"/>
  <c r="DL13" i="7" s="1"/>
  <c r="DL12" i="7" s="1"/>
  <c r="DL453" i="7" s="1"/>
  <c r="SU13" i="7"/>
  <c r="SU12" i="7" s="1"/>
  <c r="SU453" i="7" s="1"/>
  <c r="QR348" i="7"/>
  <c r="QR335" i="7" s="1"/>
  <c r="QR334" i="7" s="1"/>
  <c r="PD13" i="7"/>
  <c r="PD12" i="7" s="1"/>
  <c r="PD453" i="7" s="1"/>
  <c r="UO13" i="7"/>
  <c r="UO12" i="7" s="1"/>
  <c r="UO453" i="7" s="1"/>
  <c r="KA12" i="7"/>
  <c r="KA453" i="7" s="1"/>
  <c r="UK13" i="7"/>
  <c r="UK12" i="7" s="1"/>
  <c r="UK453" i="7" s="1"/>
  <c r="NI13" i="7"/>
  <c r="NI12" i="7" s="1"/>
  <c r="NI453" i="7" s="1"/>
  <c r="SY335" i="7"/>
  <c r="SY334" i="7" s="1"/>
  <c r="UQ12" i="7"/>
  <c r="UQ453" i="7" s="1"/>
  <c r="PT14" i="7"/>
  <c r="PT13" i="7" s="1"/>
  <c r="SO12" i="7"/>
  <c r="SO453" i="7" s="1"/>
  <c r="DY12" i="7"/>
  <c r="DY453" i="7" s="1"/>
  <c r="HQ15" i="7"/>
  <c r="PF14" i="7"/>
  <c r="PF13" i="7" s="1"/>
  <c r="PF12" i="7" s="1"/>
  <c r="PF453" i="7" s="1"/>
  <c r="TC13" i="7"/>
  <c r="TC12" i="7" s="1"/>
  <c r="TC453" i="7" s="1"/>
  <c r="AC12" i="7"/>
  <c r="AC453" i="7" s="1"/>
  <c r="QM14" i="7"/>
  <c r="QM13" i="7" s="1"/>
  <c r="QM12" i="7" s="1"/>
  <c r="QM453" i="7" s="1"/>
  <c r="UE348" i="7"/>
  <c r="UE335" i="7" s="1"/>
  <c r="UE334" i="7" s="1"/>
  <c r="DX12" i="7"/>
  <c r="DX453" i="7" s="1"/>
  <c r="BQ14" i="7"/>
  <c r="BQ13" i="7" s="1"/>
  <c r="BQ12" i="7" s="1"/>
  <c r="BQ453" i="7" s="1"/>
  <c r="QJ12" i="7"/>
  <c r="QJ453" i="7" s="1"/>
  <c r="QW12" i="7"/>
  <c r="QW453" i="7" s="1"/>
  <c r="JT13" i="7"/>
  <c r="JT12" i="7" s="1"/>
  <c r="JT453" i="7" s="1"/>
  <c r="TZ12" i="7"/>
  <c r="TZ453" i="7" s="1"/>
  <c r="EQ14" i="7"/>
  <c r="EQ13" i="7" s="1"/>
  <c r="EQ12" i="7" s="1"/>
  <c r="EQ453" i="7" s="1"/>
  <c r="SF12" i="7"/>
  <c r="SF453" i="7" s="1"/>
  <c r="PW12" i="7"/>
  <c r="PW453" i="7" s="1"/>
  <c r="OT14" i="7"/>
  <c r="OT13" i="7" s="1"/>
  <c r="OT12" i="7" s="1"/>
  <c r="OT453" i="7" s="1"/>
  <c r="HP14" i="7"/>
  <c r="HP13" i="7" s="1"/>
  <c r="HP12" i="7" s="1"/>
  <c r="HP453" i="7" s="1"/>
  <c r="MZ15" i="7"/>
  <c r="MZ14" i="7" s="1"/>
  <c r="MZ13" i="7" s="1"/>
  <c r="QB15" i="7"/>
  <c r="QB14" i="7" s="1"/>
  <c r="QB13" i="7" s="1"/>
  <c r="QB12" i="7" s="1"/>
  <c r="QB453" i="7" s="1"/>
  <c r="ON12" i="7"/>
  <c r="ON453" i="7" s="1"/>
  <c r="LV14" i="7"/>
  <c r="LV13" i="7" s="1"/>
  <c r="LV12" i="7" s="1"/>
  <c r="LV453" i="7" s="1"/>
  <c r="LZ14" i="7"/>
  <c r="LZ13" i="7" s="1"/>
  <c r="LZ12" i="7" s="1"/>
  <c r="LZ453" i="7" s="1"/>
  <c r="MH14" i="7"/>
  <c r="MH13" i="7" s="1"/>
  <c r="MH12" i="7" s="1"/>
  <c r="MH453" i="7" s="1"/>
  <c r="KZ12" i="7"/>
  <c r="KZ453" i="7" s="1"/>
  <c r="QR15" i="7"/>
  <c r="GD12" i="7"/>
  <c r="GD453" i="7" s="1"/>
  <c r="AV12" i="7"/>
  <c r="AV453" i="7" s="1"/>
  <c r="JE12" i="7"/>
  <c r="JE453" i="7" s="1"/>
  <c r="TP14" i="7"/>
  <c r="TP13" i="7" s="1"/>
  <c r="TP12" i="7" s="1"/>
  <c r="TP453" i="7" s="1"/>
  <c r="SL14" i="7"/>
  <c r="SL13" i="7" s="1"/>
  <c r="SL12" i="7" s="1"/>
  <c r="SL453" i="7" s="1"/>
  <c r="RV12" i="7"/>
  <c r="RV453" i="7" s="1"/>
  <c r="NO14" i="7"/>
  <c r="NO13" i="7" s="1"/>
  <c r="NO12" i="7" s="1"/>
  <c r="NO453" i="7" s="1"/>
  <c r="FP14" i="7"/>
  <c r="FP13" i="7" s="1"/>
  <c r="FP12" i="7" s="1"/>
  <c r="FP453" i="7" s="1"/>
  <c r="KD12" i="7"/>
  <c r="KD453" i="7" s="1"/>
  <c r="MR14" i="7"/>
  <c r="MR13" i="7" s="1"/>
  <c r="MR12" i="7" s="1"/>
  <c r="MR453" i="7" s="1"/>
  <c r="IG15" i="7"/>
  <c r="NR13" i="7"/>
  <c r="NR12" i="7" s="1"/>
  <c r="NR453" i="7" s="1"/>
  <c r="BS14" i="7"/>
  <c r="BS13" i="7" s="1"/>
  <c r="BS12" i="7" s="1"/>
  <c r="BS453" i="7" s="1"/>
  <c r="EX12" i="7"/>
  <c r="EX453" i="7" s="1"/>
  <c r="LN14" i="7"/>
  <c r="LN13" i="7" s="1"/>
  <c r="LN12" i="7" s="1"/>
  <c r="LN453" i="7" s="1"/>
  <c r="RN14" i="7"/>
  <c r="RN13" i="7" s="1"/>
  <c r="RN12" i="7" s="1"/>
  <c r="RN453" i="7" s="1"/>
  <c r="RO12" i="7"/>
  <c r="RO453" i="7" s="1"/>
  <c r="T14" i="7"/>
  <c r="T13" i="7" s="1"/>
  <c r="T12" i="7" s="1"/>
  <c r="T453" i="7" s="1"/>
  <c r="QT13" i="7"/>
  <c r="QT12" i="7" s="1"/>
  <c r="QT453" i="7" s="1"/>
  <c r="GN14" i="7"/>
  <c r="GN13" i="7" s="1"/>
  <c r="GN12" i="7" s="1"/>
  <c r="GN453" i="7" s="1"/>
  <c r="BR12" i="7"/>
  <c r="BR453" i="7" s="1"/>
  <c r="BP14" i="7"/>
  <c r="BP13" i="7" s="1"/>
  <c r="BP12" i="7" s="1"/>
  <c r="BP453" i="7" s="1"/>
  <c r="TI13" i="7"/>
  <c r="TI12" i="7" s="1"/>
  <c r="TI453" i="7" s="1"/>
  <c r="FL12" i="7"/>
  <c r="FL453" i="7" s="1"/>
  <c r="PM12" i="7"/>
  <c r="PM453" i="7" s="1"/>
  <c r="HZ14" i="7"/>
  <c r="HZ13" i="7" s="1"/>
  <c r="HZ12" i="7" s="1"/>
  <c r="HZ453" i="7" s="1"/>
  <c r="TH12" i="7"/>
  <c r="TH453" i="7" s="1"/>
  <c r="IJ14" i="7"/>
  <c r="IJ13" i="7" s="1"/>
  <c r="IJ12" i="7" s="1"/>
  <c r="IJ453" i="7" s="1"/>
  <c r="UJ12" i="7"/>
  <c r="UJ453" i="7" s="1"/>
  <c r="QV13" i="7"/>
  <c r="QV12" i="7" s="1"/>
  <c r="QV453" i="7" s="1"/>
  <c r="UN12" i="7"/>
  <c r="UN453" i="7" s="1"/>
  <c r="OK13" i="7"/>
  <c r="OK12" i="7" s="1"/>
  <c r="OK453" i="7" s="1"/>
  <c r="KW12" i="7"/>
  <c r="KW453" i="7" s="1"/>
  <c r="AT12" i="7"/>
  <c r="AT453" i="7" s="1"/>
  <c r="LD15" i="7"/>
  <c r="LJ14" i="7"/>
  <c r="LJ13" i="7" s="1"/>
  <c r="LJ12" i="7" s="1"/>
  <c r="LJ453" i="7" s="1"/>
  <c r="BO12" i="7"/>
  <c r="BO453" i="7" s="1"/>
  <c r="UX13" i="7"/>
  <c r="UX12" i="7" s="1"/>
  <c r="UX453" i="7" s="1"/>
  <c r="ND12" i="7"/>
  <c r="ND453" i="7" s="1"/>
  <c r="BD12" i="7"/>
  <c r="BD453" i="7" s="1"/>
  <c r="NW12" i="7"/>
  <c r="NW453" i="7" s="1"/>
  <c r="NF13" i="7"/>
  <c r="NF12" i="7" s="1"/>
  <c r="NF453" i="7" s="1"/>
  <c r="EY12" i="7"/>
  <c r="EY453" i="7" s="1"/>
  <c r="IA13" i="7"/>
  <c r="IA12" i="7" s="1"/>
  <c r="IA453" i="7" s="1"/>
  <c r="SC13" i="7"/>
  <c r="SC12" i="7" s="1"/>
  <c r="SC453" i="7" s="1"/>
  <c r="BM12" i="7"/>
  <c r="BM453" i="7" s="1"/>
  <c r="BW12" i="7"/>
  <c r="BW453" i="7" s="1"/>
  <c r="RD12" i="7"/>
  <c r="RD453" i="7" s="1"/>
  <c r="SW14" i="7"/>
  <c r="SW13" i="7" s="1"/>
  <c r="SW12" i="7" s="1"/>
  <c r="SW453" i="7" s="1"/>
  <c r="OF14" i="7"/>
  <c r="OF13" i="7" s="1"/>
  <c r="AW12" i="7"/>
  <c r="AW453" i="7" s="1"/>
  <c r="UY12" i="7"/>
  <c r="UY453" i="7" s="1"/>
  <c r="CB12" i="7"/>
  <c r="CB453" i="7" s="1"/>
  <c r="FK12" i="7"/>
  <c r="FK453" i="7" s="1"/>
  <c r="UR13" i="7"/>
  <c r="UR12" i="7" s="1"/>
  <c r="UR453" i="7" s="1"/>
  <c r="CV14" i="7"/>
  <c r="CV13" i="7" s="1"/>
  <c r="CV12" i="7" s="1"/>
  <c r="CV453" i="7" s="1"/>
  <c r="SR12" i="7"/>
  <c r="SR453" i="7" s="1"/>
  <c r="LG12" i="7"/>
  <c r="LG453" i="7" s="1"/>
  <c r="LT348" i="7"/>
  <c r="LT335" i="7" s="1"/>
  <c r="LT334" i="7" s="1"/>
  <c r="BC12" i="7"/>
  <c r="BC453" i="7" s="1"/>
  <c r="JX12" i="7"/>
  <c r="JX453" i="7" s="1"/>
  <c r="ME12" i="7"/>
  <c r="ME453" i="7" s="1"/>
  <c r="X12" i="7"/>
  <c r="X453" i="7" s="1"/>
  <c r="FY15" i="7"/>
  <c r="E198" i="7"/>
  <c r="VE198" i="7" s="1"/>
  <c r="GC12" i="7"/>
  <c r="GC453" i="7" s="1"/>
  <c r="PP12" i="7"/>
  <c r="PP453" i="7" s="1"/>
  <c r="IS12" i="7"/>
  <c r="IS453" i="7" s="1"/>
  <c r="NB12" i="7"/>
  <c r="NB453" i="7" s="1"/>
  <c r="M12" i="7"/>
  <c r="M453" i="7" s="1"/>
  <c r="OY12" i="7"/>
  <c r="OY453" i="7" s="1"/>
  <c r="HN14" i="7"/>
  <c r="HN13" i="7" s="1"/>
  <c r="HN12" i="7" s="1"/>
  <c r="HN453" i="7" s="1"/>
  <c r="PK12" i="7"/>
  <c r="PK453" i="7" s="1"/>
  <c r="ES14" i="7"/>
  <c r="ES13" i="7" s="1"/>
  <c r="QA12" i="7"/>
  <c r="QA453" i="7" s="1"/>
  <c r="PU14" i="7"/>
  <c r="PU13" i="7" s="1"/>
  <c r="PU12" i="7" s="1"/>
  <c r="PU453" i="7" s="1"/>
  <c r="FW12" i="7"/>
  <c r="FW453" i="7" s="1"/>
  <c r="TB12" i="7"/>
  <c r="TB453" i="7" s="1"/>
  <c r="IW15" i="7"/>
  <c r="IW14" i="7" s="1"/>
  <c r="IW13" i="7" s="1"/>
  <c r="BV15" i="7"/>
  <c r="JB13" i="7"/>
  <c r="JB12" i="7" s="1"/>
  <c r="JB453" i="7" s="1"/>
  <c r="PX12" i="7"/>
  <c r="PX453" i="7" s="1"/>
  <c r="UF12" i="7"/>
  <c r="UF453" i="7" s="1"/>
  <c r="HL14" i="7"/>
  <c r="HL13" i="7" s="1"/>
  <c r="HL12" i="7" s="1"/>
  <c r="HL453" i="7" s="1"/>
  <c r="MI14" i="7"/>
  <c r="MI13" i="7" s="1"/>
  <c r="MI12" i="7" s="1"/>
  <c r="MI453" i="7" s="1"/>
  <c r="SN12" i="7"/>
  <c r="SN453" i="7" s="1"/>
  <c r="DC14" i="7"/>
  <c r="DC13" i="7" s="1"/>
  <c r="DC12" i="7" s="1"/>
  <c r="DC453" i="7" s="1"/>
  <c r="Z15" i="7"/>
  <c r="VE317" i="7"/>
  <c r="E316" i="7"/>
  <c r="AF12" i="7"/>
  <c r="AF453" i="7" s="1"/>
  <c r="NN12" i="7"/>
  <c r="NN453" i="7" s="1"/>
  <c r="JP12" i="7"/>
  <c r="JP453" i="7" s="1"/>
  <c r="JK14" i="7"/>
  <c r="JK13" i="7" s="1"/>
  <c r="JK12" i="7" s="1"/>
  <c r="JK453" i="7" s="1"/>
  <c r="CG12" i="7"/>
  <c r="CG453" i="7" s="1"/>
  <c r="PT12" i="7"/>
  <c r="PT453" i="7" s="1"/>
  <c r="KC212" i="7"/>
  <c r="KC14" i="7" s="1"/>
  <c r="KC13" i="7" s="1"/>
  <c r="KC12" i="7" s="1"/>
  <c r="KC453" i="7" s="1"/>
  <c r="DZ12" i="7"/>
  <c r="DZ453" i="7" s="1"/>
  <c r="G315" i="7"/>
  <c r="G13" i="7" s="1"/>
  <c r="G12" i="7" s="1"/>
  <c r="G453" i="7" s="1"/>
  <c r="VE326" i="7"/>
  <c r="NU12" i="7"/>
  <c r="NU453" i="7" s="1"/>
  <c r="ML12" i="7"/>
  <c r="ML453" i="7" s="1"/>
  <c r="NJ12" i="7"/>
  <c r="NJ453" i="7" s="1"/>
  <c r="VE349" i="7"/>
  <c r="E348" i="7"/>
  <c r="VE348" i="7" s="1"/>
  <c r="E18" i="7"/>
  <c r="H17" i="7"/>
  <c r="H16" i="7" s="1"/>
  <c r="H15" i="7" s="1"/>
  <c r="H14" i="7" s="1"/>
  <c r="H13" i="7" s="1"/>
  <c r="H12" i="7" s="1"/>
  <c r="H453" i="7" s="1"/>
  <c r="E286" i="7"/>
  <c r="VE286" i="7" s="1"/>
  <c r="VE287" i="7"/>
  <c r="E212" i="7"/>
  <c r="VE212" i="7" s="1"/>
  <c r="VE213" i="7"/>
  <c r="VE337" i="7"/>
  <c r="E336" i="7"/>
  <c r="D557" i="24" l="1"/>
  <c r="C558" i="24"/>
  <c r="QR14" i="7"/>
  <c r="QR13" i="7" s="1"/>
  <c r="J14" i="7"/>
  <c r="J13" i="7" s="1"/>
  <c r="LT14" i="7"/>
  <c r="LT13" i="7" s="1"/>
  <c r="LT12" i="7" s="1"/>
  <c r="LT453" i="7" s="1"/>
  <c r="MJ14" i="7"/>
  <c r="MJ13" i="7" s="1"/>
  <c r="J12" i="7"/>
  <c r="J453" i="7" s="1"/>
  <c r="NP14" i="7"/>
  <c r="NP13" i="7" s="1"/>
  <c r="LD14" i="7"/>
  <c r="LD13" i="7" s="1"/>
  <c r="LD12" i="7" s="1"/>
  <c r="LD453" i="7" s="1"/>
  <c r="D79" i="24"/>
  <c r="C80" i="24"/>
  <c r="UE14" i="7"/>
  <c r="UE13" i="7" s="1"/>
  <c r="UE12" i="7" s="1"/>
  <c r="UE453" i="7" s="1"/>
  <c r="IG14" i="7"/>
  <c r="IG13" i="7" s="1"/>
  <c r="IG12" i="7" s="1"/>
  <c r="IG453" i="7" s="1"/>
  <c r="MJ12" i="7"/>
  <c r="MJ453" i="7" s="1"/>
  <c r="RS12" i="7"/>
  <c r="RS453" i="7" s="1"/>
  <c r="CW12" i="7"/>
  <c r="CW453" i="7" s="1"/>
  <c r="AP14" i="7"/>
  <c r="AP13" i="7" s="1"/>
  <c r="AP12" i="7" s="1"/>
  <c r="AP453" i="7" s="1"/>
  <c r="Z14" i="7"/>
  <c r="Z13" i="7" s="1"/>
  <c r="Z12" i="7" s="1"/>
  <c r="Z453" i="7" s="1"/>
  <c r="FY14" i="7"/>
  <c r="FY13" i="7" s="1"/>
  <c r="FY12" i="7" s="1"/>
  <c r="FY453" i="7" s="1"/>
  <c r="HQ14" i="7"/>
  <c r="HQ13" i="7" s="1"/>
  <c r="HQ12" i="7" s="1"/>
  <c r="HQ453" i="7" s="1"/>
  <c r="FI14" i="7"/>
  <c r="FI13" i="7" s="1"/>
  <c r="FI12" i="7" s="1"/>
  <c r="FI453" i="7" s="1"/>
  <c r="OV14" i="7"/>
  <c r="OV13" i="7" s="1"/>
  <c r="OV12" i="7" s="1"/>
  <c r="OV453" i="7" s="1"/>
  <c r="QR12" i="7"/>
  <c r="QR453" i="7" s="1"/>
  <c r="BF12" i="7"/>
  <c r="BF453" i="7" s="1"/>
  <c r="NP12" i="7"/>
  <c r="NP453" i="7" s="1"/>
  <c r="OF12" i="7"/>
  <c r="OF453" i="7" s="1"/>
  <c r="SI12" i="7"/>
  <c r="SI453" i="7" s="1"/>
  <c r="MZ12" i="7"/>
  <c r="MZ453" i="7" s="1"/>
  <c r="TO12" i="7"/>
  <c r="TO453" i="7" s="1"/>
  <c r="EC12" i="7"/>
  <c r="EC453" i="7" s="1"/>
  <c r="BV14" i="7"/>
  <c r="BV13" i="7" s="1"/>
  <c r="BV12" i="7" s="1"/>
  <c r="BV453" i="7" s="1"/>
  <c r="IW12" i="7"/>
  <c r="IW453" i="7" s="1"/>
  <c r="PL14" i="7"/>
  <c r="PL13" i="7" s="1"/>
  <c r="PL12" i="7" s="1"/>
  <c r="PL453" i="7" s="1"/>
  <c r="GO14" i="7"/>
  <c r="GO13" i="7" s="1"/>
  <c r="GO12" i="7" s="1"/>
  <c r="GO453" i="7" s="1"/>
  <c r="SY12" i="7"/>
  <c r="SY453" i="7" s="1"/>
  <c r="ES12" i="7"/>
  <c r="ES453" i="7" s="1"/>
  <c r="DM14" i="7"/>
  <c r="DM13" i="7" s="1"/>
  <c r="DM12" i="7" s="1"/>
  <c r="DM453" i="7" s="1"/>
  <c r="E315" i="7"/>
  <c r="VE315" i="7" s="1"/>
  <c r="VE316" i="7"/>
  <c r="VE18" i="7"/>
  <c r="E17" i="7"/>
  <c r="VE336" i="7"/>
  <c r="E335" i="7"/>
  <c r="D558" i="24" l="1"/>
  <c r="C559" i="24"/>
  <c r="D80" i="24"/>
  <c r="C81" i="24"/>
  <c r="VE335" i="7"/>
  <c r="E334" i="7"/>
  <c r="VE334" i="7" s="1"/>
  <c r="VE17" i="7"/>
  <c r="E16" i="7"/>
  <c r="D559" i="24" l="1"/>
  <c r="C561" i="24"/>
  <c r="D81" i="24"/>
  <c r="C82" i="24"/>
  <c r="E15" i="7"/>
  <c r="VE16" i="7"/>
  <c r="D561" i="24" l="1"/>
  <c r="C562" i="24"/>
  <c r="D82" i="24"/>
  <c r="C84" i="24"/>
  <c r="VE15" i="7"/>
  <c r="E14" i="7"/>
  <c r="D562" i="24" l="1"/>
  <c r="C563" i="24"/>
  <c r="D84" i="24"/>
  <c r="C85" i="24"/>
  <c r="E13" i="7"/>
  <c r="VE14" i="7"/>
  <c r="D563" i="24" l="1"/>
  <c r="C564" i="24"/>
  <c r="D85" i="24"/>
  <c r="C86" i="24"/>
  <c r="VE13" i="7"/>
  <c r="E12" i="7"/>
  <c r="D564" i="24" l="1"/>
  <c r="C565" i="24"/>
  <c r="D86" i="24"/>
  <c r="C87" i="24"/>
  <c r="E453" i="7"/>
  <c r="VE453" i="7" s="1"/>
  <c r="VE12" i="7"/>
  <c r="D565" i="24" l="1"/>
  <c r="C567" i="24"/>
  <c r="D87" i="24"/>
  <c r="C89" i="24"/>
  <c r="MJ10" i="7"/>
  <c r="QB10" i="7"/>
  <c r="GO10" i="7"/>
  <c r="MZ10" i="7"/>
  <c r="SY10" i="7"/>
  <c r="PL10" i="7"/>
  <c r="TO10" i="7"/>
  <c r="OF10" i="7"/>
  <c r="AP10" i="7"/>
  <c r="KC10" i="7"/>
  <c r="SI10" i="7"/>
  <c r="DM10" i="7"/>
  <c r="CW10" i="7"/>
  <c r="QR10" i="7"/>
  <c r="J10" i="7"/>
  <c r="EC10" i="7"/>
  <c r="HQ10" i="7"/>
  <c r="UE10" i="7"/>
  <c r="RS10" i="7"/>
  <c r="ES10" i="7"/>
  <c r="IW10" i="7"/>
  <c r="JM10" i="7"/>
  <c r="BV10" i="7"/>
  <c r="LT10" i="7"/>
  <c r="BF10" i="7"/>
  <c r="FI10" i="7"/>
  <c r="IG10" i="7"/>
  <c r="NP10" i="7"/>
  <c r="FY10" i="7"/>
  <c r="LD10" i="7"/>
  <c r="OV10" i="7"/>
  <c r="D567" i="24" l="1"/>
  <c r="C568" i="24"/>
  <c r="D89" i="24"/>
  <c r="C90" i="24"/>
  <c r="D568" i="24" l="1"/>
  <c r="C569" i="24"/>
  <c r="D90" i="24"/>
  <c r="C91" i="24"/>
  <c r="D569" i="24" l="1"/>
  <c r="C570" i="24"/>
  <c r="D91" i="24"/>
  <c r="C92" i="24"/>
  <c r="D570" i="24" l="1"/>
  <c r="C571" i="24"/>
  <c r="D92" i="24"/>
  <c r="C94" i="24"/>
  <c r="D571" i="24" l="1"/>
  <c r="C573" i="24"/>
  <c r="D94" i="24"/>
  <c r="C95" i="24"/>
  <c r="D573" i="24" l="1"/>
  <c r="C574" i="24"/>
  <c r="D95" i="24"/>
  <c r="C96" i="24"/>
  <c r="D574" i="24" l="1"/>
  <c r="C575" i="24"/>
  <c r="D96" i="24"/>
  <c r="C97" i="24"/>
  <c r="D575" i="24" l="1"/>
  <c r="C576" i="24"/>
  <c r="D97" i="24"/>
  <c r="C98" i="24"/>
  <c r="D576" i="24" l="1"/>
  <c r="C577" i="24"/>
  <c r="D98" i="24"/>
  <c r="C101" i="24"/>
  <c r="D577" i="24" l="1"/>
  <c r="C579" i="24"/>
  <c r="D101" i="24"/>
  <c r="C102" i="24"/>
  <c r="D579" i="24" l="1"/>
  <c r="C580" i="24"/>
  <c r="D102" i="24"/>
  <c r="C103" i="24"/>
  <c r="D580" i="24" l="1"/>
  <c r="C581" i="24"/>
  <c r="D103" i="24"/>
  <c r="C104" i="24"/>
  <c r="D581" i="24" l="1"/>
  <c r="C582" i="24"/>
  <c r="D104" i="24"/>
  <c r="C105" i="24"/>
  <c r="D582" i="24" l="1"/>
  <c r="C583" i="24"/>
  <c r="D105" i="24"/>
  <c r="C106" i="24"/>
  <c r="D583" i="24" l="1"/>
  <c r="C585" i="24"/>
  <c r="D106" i="24"/>
  <c r="C107" i="24"/>
  <c r="D585" i="24" l="1"/>
  <c r="C586" i="24"/>
  <c r="D107" i="24"/>
  <c r="C109" i="24"/>
  <c r="D586" i="24" l="1"/>
  <c r="C587" i="24"/>
  <c r="D109" i="24"/>
  <c r="C110" i="24"/>
  <c r="D587" i="24" l="1"/>
  <c r="C588" i="24"/>
  <c r="D110" i="24"/>
  <c r="C111" i="24"/>
  <c r="D588" i="24" l="1"/>
  <c r="C589" i="24"/>
  <c r="D111" i="24"/>
  <c r="C112" i="24"/>
  <c r="D589" i="24" l="1"/>
  <c r="C591" i="24"/>
  <c r="D112" i="24"/>
  <c r="C116" i="24"/>
  <c r="D591" i="24" l="1"/>
  <c r="C592" i="24"/>
  <c r="D116" i="24"/>
  <c r="C117" i="24"/>
  <c r="D592" i="24" l="1"/>
  <c r="C593" i="24"/>
  <c r="D117" i="24"/>
  <c r="C118" i="24"/>
  <c r="D593" i="24" l="1"/>
  <c r="C594" i="24"/>
  <c r="D118" i="24"/>
  <c r="C119" i="24"/>
  <c r="D594" i="24" l="1"/>
  <c r="C595" i="24"/>
  <c r="D119" i="24"/>
  <c r="C120" i="24"/>
  <c r="D595" i="24" l="1"/>
  <c r="C597" i="24"/>
  <c r="D120" i="24"/>
  <c r="C122" i="24"/>
  <c r="D597" i="24" l="1"/>
  <c r="C598" i="24"/>
  <c r="D122" i="24"/>
  <c r="C123" i="24"/>
  <c r="D598" i="24" l="1"/>
  <c r="C599" i="24"/>
  <c r="D123" i="24"/>
  <c r="C124" i="24"/>
  <c r="D599" i="24" l="1"/>
  <c r="C600" i="24"/>
  <c r="D124" i="24"/>
  <c r="C125" i="24"/>
  <c r="D600" i="24" l="1"/>
  <c r="C601" i="24"/>
  <c r="D125" i="24"/>
  <c r="C127" i="24"/>
  <c r="D601" i="24" l="1"/>
  <c r="C603" i="24"/>
  <c r="D127" i="24"/>
  <c r="C128" i="24"/>
  <c r="D603" i="24" l="1"/>
  <c r="C604" i="24"/>
  <c r="D128" i="24"/>
  <c r="C129" i="24"/>
  <c r="D604" i="24" l="1"/>
  <c r="C605" i="24"/>
  <c r="D129" i="24"/>
  <c r="C130" i="24"/>
  <c r="D605" i="24" l="1"/>
  <c r="C606" i="24"/>
  <c r="D130" i="24"/>
  <c r="C131" i="24"/>
  <c r="D606" i="24" l="1"/>
  <c r="C607" i="24"/>
  <c r="D131" i="24"/>
  <c r="C133" i="24"/>
  <c r="D607" i="24" l="1"/>
  <c r="C609" i="24"/>
  <c r="D133" i="24"/>
  <c r="C134" i="24"/>
  <c r="D609" i="24" l="1"/>
  <c r="C610" i="24"/>
  <c r="D134" i="24"/>
  <c r="C135" i="24"/>
  <c r="D610" i="24" l="1"/>
  <c r="C611" i="24"/>
  <c r="D135" i="24"/>
  <c r="C136" i="24"/>
  <c r="D611" i="24" l="1"/>
  <c r="C612" i="24"/>
  <c r="D136" i="24"/>
  <c r="C137" i="24"/>
  <c r="D612" i="24" l="1"/>
  <c r="C613" i="24"/>
  <c r="D137" i="24"/>
  <c r="C147" i="24"/>
  <c r="D613" i="24" l="1"/>
  <c r="C616" i="24"/>
  <c r="D147" i="24"/>
  <c r="C148" i="24"/>
  <c r="D616" i="24" l="1"/>
  <c r="C617" i="24"/>
  <c r="D148" i="24"/>
  <c r="C149" i="24"/>
  <c r="D617" i="24" l="1"/>
  <c r="C618" i="24"/>
  <c r="D149" i="24"/>
  <c r="C150" i="24"/>
  <c r="D618" i="24" l="1"/>
  <c r="C619" i="24"/>
  <c r="D150" i="24"/>
  <c r="C151" i="24"/>
  <c r="D619" i="24" l="1"/>
  <c r="C620" i="24"/>
  <c r="D151" i="24"/>
  <c r="C152" i="24"/>
  <c r="D620" i="24" l="1"/>
  <c r="C621" i="24"/>
  <c r="D152" i="24"/>
  <c r="C153" i="24"/>
  <c r="D621" i="24" l="1"/>
  <c r="C622" i="24"/>
  <c r="D153" i="24"/>
  <c r="C154" i="24"/>
  <c r="D622" i="24" l="1"/>
  <c r="C623" i="24"/>
  <c r="D154" i="24"/>
  <c r="C156" i="24"/>
  <c r="D623" i="24" l="1"/>
  <c r="C624" i="24"/>
  <c r="D156" i="24"/>
  <c r="C157" i="24"/>
  <c r="D624" i="24" l="1"/>
  <c r="C625" i="24"/>
  <c r="D157" i="24"/>
  <c r="C158" i="24"/>
  <c r="C159" i="24" s="1"/>
  <c r="D159" i="24" s="1"/>
  <c r="D625" i="24" l="1"/>
  <c r="C626" i="24"/>
  <c r="D158" i="24"/>
  <c r="C162" i="24"/>
  <c r="D626" i="24" l="1"/>
  <c r="C627" i="24"/>
  <c r="D162" i="24"/>
  <c r="C163" i="24"/>
  <c r="C164" i="24" s="1"/>
  <c r="D627" i="24" l="1"/>
  <c r="C628" i="24"/>
  <c r="D164" i="24"/>
  <c r="D163" i="24"/>
  <c r="C165" i="24"/>
  <c r="D628" i="24" l="1"/>
  <c r="C629" i="24"/>
  <c r="D165" i="24"/>
  <c r="C166" i="24"/>
  <c r="D629" i="24" l="1"/>
  <c r="C630" i="24"/>
  <c r="D166" i="24"/>
  <c r="C167" i="24"/>
  <c r="D630" i="24" l="1"/>
  <c r="C631" i="24"/>
  <c r="D167" i="24"/>
  <c r="C168" i="24"/>
  <c r="C169" i="24" s="1"/>
  <c r="D631" i="24" l="1"/>
  <c r="C632" i="24"/>
  <c r="D169" i="24"/>
  <c r="D168" i="24"/>
  <c r="C170" i="24"/>
  <c r="D632" i="24" l="1"/>
  <c r="C633" i="24"/>
  <c r="D170" i="24"/>
  <c r="C171" i="24"/>
  <c r="D633" i="24" l="1"/>
  <c r="C634" i="24"/>
  <c r="D171" i="24"/>
  <c r="D634" i="24" l="1"/>
  <c r="C635" i="24"/>
  <c r="C174" i="24"/>
  <c r="D635" i="24" l="1"/>
  <c r="C636" i="24"/>
  <c r="D174" i="24"/>
  <c r="C175" i="24"/>
  <c r="D636" i="24" l="1"/>
  <c r="C637" i="24"/>
  <c r="D175" i="24"/>
  <c r="C176" i="24"/>
  <c r="D637" i="24" l="1"/>
  <c r="C638" i="24"/>
  <c r="D176" i="24"/>
  <c r="C177" i="24"/>
  <c r="D638" i="24" l="1"/>
  <c r="C639" i="24"/>
  <c r="D177" i="24"/>
  <c r="C178" i="24"/>
  <c r="D639" i="24" l="1"/>
  <c r="C640" i="24"/>
  <c r="D178" i="24"/>
  <c r="C179" i="24"/>
  <c r="D640" i="24" l="1"/>
  <c r="C641" i="24"/>
  <c r="D179" i="24"/>
  <c r="C180" i="24"/>
  <c r="D641" i="24" l="1"/>
  <c r="C642" i="24"/>
  <c r="D180" i="24"/>
  <c r="C182" i="24"/>
  <c r="D642" i="24" l="1"/>
  <c r="C643" i="24"/>
  <c r="D182" i="24"/>
  <c r="C183" i="24"/>
  <c r="D643" i="24" l="1"/>
  <c r="C644" i="24"/>
  <c r="D183" i="24"/>
  <c r="C184" i="24"/>
  <c r="D644" i="24" l="1"/>
  <c r="C645" i="24"/>
  <c r="D184" i="24"/>
  <c r="C185" i="24"/>
  <c r="D645" i="24" l="1"/>
  <c r="C646" i="24"/>
  <c r="D185" i="24"/>
  <c r="C186" i="24"/>
  <c r="D646" i="24" l="1"/>
  <c r="C647" i="24"/>
  <c r="D186" i="24"/>
  <c r="C189" i="24"/>
  <c r="D647" i="24" l="1"/>
  <c r="C648" i="24"/>
  <c r="D189" i="24"/>
  <c r="C190" i="24"/>
  <c r="D648" i="24" l="1"/>
  <c r="C649" i="24"/>
  <c r="D190" i="24"/>
  <c r="C191" i="24"/>
  <c r="D649" i="24" l="1"/>
  <c r="C650" i="24"/>
  <c r="D191" i="24"/>
  <c r="C192" i="24"/>
  <c r="D650" i="24" l="1"/>
  <c r="C651" i="24"/>
  <c r="D192" i="24"/>
  <c r="C193" i="24"/>
  <c r="D651" i="24" l="1"/>
  <c r="C652" i="24"/>
  <c r="D193" i="24"/>
  <c r="C194" i="24"/>
  <c r="D652" i="24" l="1"/>
  <c r="C653" i="24"/>
  <c r="D194" i="24"/>
  <c r="C195" i="24"/>
  <c r="D653" i="24" l="1"/>
  <c r="C654" i="24"/>
  <c r="D195" i="24"/>
  <c r="C197" i="24"/>
  <c r="D654" i="24" l="1"/>
  <c r="C655" i="24"/>
  <c r="D197" i="24"/>
  <c r="C198" i="24"/>
  <c r="D655" i="24" l="1"/>
  <c r="C656" i="24"/>
  <c r="D198" i="24"/>
  <c r="C199" i="24"/>
  <c r="D656" i="24" l="1"/>
  <c r="C657" i="24"/>
  <c r="D199" i="24"/>
  <c r="C200" i="24"/>
  <c r="D657" i="24" l="1"/>
  <c r="C658" i="24"/>
  <c r="D200" i="24"/>
  <c r="C201" i="24"/>
  <c r="D658" i="24" l="1"/>
  <c r="C659" i="24"/>
  <c r="D201" i="24"/>
  <c r="C204" i="24"/>
  <c r="D659" i="24" l="1"/>
  <c r="C660" i="24"/>
  <c r="D204" i="24"/>
  <c r="C205" i="24"/>
  <c r="D660" i="24" l="1"/>
  <c r="C661" i="24"/>
  <c r="D205" i="24"/>
  <c r="C206" i="24"/>
  <c r="D661" i="24" l="1"/>
  <c r="C662" i="24"/>
  <c r="D206" i="24"/>
  <c r="C207" i="24"/>
  <c r="D662" i="24" l="1"/>
  <c r="C663" i="24"/>
  <c r="D207" i="24"/>
  <c r="C208" i="24"/>
  <c r="D663" i="24" l="1"/>
  <c r="C664" i="24"/>
  <c r="D208" i="24"/>
  <c r="C209" i="24"/>
  <c r="D664" i="24" l="1"/>
  <c r="C665" i="24"/>
  <c r="D209" i="24"/>
  <c r="C210" i="24"/>
  <c r="D665" i="24" l="1"/>
  <c r="C666" i="24"/>
  <c r="D210" i="24"/>
  <c r="C211" i="24"/>
  <c r="D666" i="24" l="1"/>
  <c r="C667" i="24"/>
  <c r="D211" i="24"/>
  <c r="C212" i="24"/>
  <c r="D667" i="24" l="1"/>
  <c r="C668" i="24"/>
  <c r="D212" i="24"/>
  <c r="C213" i="24"/>
  <c r="D668" i="24" l="1"/>
  <c r="C669" i="24"/>
  <c r="D213" i="24"/>
  <c r="C214" i="24"/>
  <c r="D669" i="24" l="1"/>
  <c r="C670" i="24"/>
  <c r="D214" i="24"/>
  <c r="C215" i="24"/>
  <c r="D670" i="24" l="1"/>
  <c r="C671" i="24"/>
  <c r="D215" i="24"/>
  <c r="C216" i="24"/>
  <c r="D671" i="24" l="1"/>
  <c r="C672" i="24"/>
  <c r="D216" i="24"/>
  <c r="C217" i="24"/>
  <c r="D672" i="24" l="1"/>
  <c r="C673" i="24"/>
  <c r="D217" i="24"/>
  <c r="C219" i="24"/>
  <c r="D673" i="24" l="1"/>
  <c r="C674" i="24"/>
  <c r="D219" i="24"/>
  <c r="C220" i="24"/>
  <c r="D674" i="24" l="1"/>
  <c r="C675" i="24"/>
  <c r="D220" i="24"/>
  <c r="C221" i="24"/>
  <c r="D675" i="24" l="1"/>
  <c r="C676" i="24"/>
  <c r="D221" i="24"/>
  <c r="C222" i="24"/>
  <c r="D676" i="24" l="1"/>
  <c r="C677" i="24"/>
  <c r="D222" i="24"/>
  <c r="C223" i="24"/>
  <c r="D677" i="24" l="1"/>
  <c r="C678" i="24"/>
  <c r="D223" i="24"/>
  <c r="C224" i="24"/>
  <c r="D678" i="24" l="1"/>
  <c r="C679" i="24"/>
  <c r="D224" i="24"/>
  <c r="C225" i="24"/>
  <c r="D679" i="24" l="1"/>
  <c r="C680" i="24"/>
  <c r="D225" i="24"/>
  <c r="C226" i="24"/>
  <c r="D680" i="24" l="1"/>
  <c r="C681" i="24"/>
  <c r="D226" i="24"/>
  <c r="C227" i="24"/>
  <c r="D681" i="24" l="1"/>
  <c r="C682" i="24"/>
  <c r="D227" i="24"/>
  <c r="C228" i="24"/>
  <c r="D682" i="24" l="1"/>
  <c r="C683" i="24"/>
  <c r="D228" i="24"/>
  <c r="C229" i="24"/>
  <c r="D683" i="24" l="1"/>
  <c r="C684" i="24"/>
  <c r="D229" i="24"/>
  <c r="C230" i="24"/>
  <c r="D684" i="24" l="1"/>
  <c r="C685" i="24"/>
  <c r="D230" i="24"/>
  <c r="C231" i="24"/>
  <c r="D685" i="24" l="1"/>
  <c r="C686" i="24"/>
  <c r="D231" i="24"/>
  <c r="C232" i="24"/>
  <c r="D686" i="24" l="1"/>
  <c r="C690" i="24"/>
  <c r="D232" i="24"/>
  <c r="C233" i="24"/>
  <c r="D690" i="24" l="1"/>
  <c r="C691" i="24"/>
  <c r="D233" i="24"/>
  <c r="C234" i="24"/>
  <c r="D691" i="24" l="1"/>
  <c r="C692" i="24"/>
  <c r="D234" i="24"/>
  <c r="C235" i="24"/>
  <c r="D692" i="24" l="1"/>
  <c r="C693" i="24"/>
  <c r="D235" i="24"/>
  <c r="C236" i="24"/>
  <c r="D693" i="24" l="1"/>
  <c r="C694" i="24"/>
  <c r="D236" i="24"/>
  <c r="C237" i="24"/>
  <c r="D694" i="24" l="1"/>
  <c r="C695" i="24"/>
  <c r="D237" i="24"/>
  <c r="C238" i="24"/>
  <c r="D695" i="24" l="1"/>
  <c r="C696" i="24"/>
  <c r="D238" i="24"/>
  <c r="C239" i="24"/>
  <c r="D696" i="24" l="1"/>
  <c r="C697" i="24"/>
  <c r="D239" i="24"/>
  <c r="C240" i="24"/>
  <c r="D697" i="24" l="1"/>
  <c r="C698" i="24"/>
  <c r="D240" i="24"/>
  <c r="C241" i="24"/>
  <c r="D698" i="24" l="1"/>
  <c r="C699" i="24"/>
  <c r="D241" i="24"/>
  <c r="C242" i="24"/>
  <c r="D699" i="24" l="1"/>
  <c r="C700" i="24"/>
  <c r="D242" i="24"/>
  <c r="C243" i="24"/>
  <c r="D700" i="24" l="1"/>
  <c r="C701" i="24"/>
  <c r="D243" i="24"/>
  <c r="C244" i="24"/>
  <c r="D701" i="24" l="1"/>
  <c r="C702" i="24"/>
  <c r="D244" i="24"/>
  <c r="C245" i="24"/>
  <c r="D702" i="24" l="1"/>
  <c r="C703" i="24"/>
  <c r="D245" i="24"/>
  <c r="C246" i="24"/>
  <c r="D703" i="24" l="1"/>
  <c r="C704" i="24"/>
  <c r="D246" i="24"/>
  <c r="C247" i="24"/>
  <c r="D704" i="24" l="1"/>
  <c r="C705" i="24"/>
  <c r="D247" i="24"/>
  <c r="C248" i="24"/>
  <c r="D705" i="24" l="1"/>
  <c r="C706" i="24"/>
  <c r="D248" i="24"/>
  <c r="C249" i="24"/>
  <c r="D706" i="24" l="1"/>
  <c r="C707" i="24"/>
  <c r="D249" i="24"/>
  <c r="C250" i="24"/>
  <c r="D707" i="24" l="1"/>
  <c r="C708" i="24"/>
  <c r="D250" i="24"/>
  <c r="C251" i="24"/>
  <c r="D708" i="24" l="1"/>
  <c r="C709" i="24"/>
  <c r="D251" i="24"/>
  <c r="C252" i="24"/>
  <c r="D709" i="24" l="1"/>
  <c r="C710" i="24"/>
  <c r="D252" i="24"/>
  <c r="C253" i="24"/>
  <c r="D710" i="24" l="1"/>
  <c r="C711" i="24"/>
  <c r="D253" i="24"/>
  <c r="C255" i="24"/>
  <c r="D711" i="24" l="1"/>
  <c r="C712" i="24"/>
  <c r="D255" i="24"/>
  <c r="C256" i="24"/>
  <c r="D712" i="24" l="1"/>
  <c r="C713" i="24"/>
  <c r="D256" i="24"/>
  <c r="C257" i="24"/>
  <c r="D713" i="24" l="1"/>
  <c r="C714" i="24"/>
  <c r="D257" i="24"/>
  <c r="C259" i="24"/>
  <c r="D714" i="24" l="1"/>
  <c r="C716" i="24"/>
  <c r="D259" i="24"/>
  <c r="C260" i="24"/>
  <c r="D716" i="24" l="1"/>
  <c r="C717" i="24"/>
  <c r="D260" i="24"/>
  <c r="C261" i="24"/>
  <c r="D717" i="24" l="1"/>
  <c r="C718" i="24"/>
  <c r="D261" i="24"/>
  <c r="C262" i="24"/>
  <c r="D718" i="24" l="1"/>
  <c r="C719" i="24"/>
  <c r="D262" i="24"/>
  <c r="C266" i="24"/>
  <c r="D719" i="24" l="1"/>
  <c r="C720" i="24"/>
  <c r="D266" i="24"/>
  <c r="C267" i="24"/>
  <c r="D720" i="24" l="1"/>
  <c r="C721" i="24"/>
  <c r="D267" i="24"/>
  <c r="C268" i="24"/>
  <c r="D721" i="24" l="1"/>
  <c r="C722" i="24"/>
  <c r="D268" i="24"/>
  <c r="C269" i="24"/>
  <c r="D722" i="24" l="1"/>
  <c r="C723" i="24"/>
  <c r="D269" i="24"/>
  <c r="C270" i="24"/>
  <c r="D723" i="24" l="1"/>
  <c r="C724" i="24"/>
  <c r="D270" i="24"/>
  <c r="C271" i="24"/>
  <c r="D724" i="24" l="1"/>
  <c r="C725" i="24"/>
  <c r="D271" i="24"/>
  <c r="C272" i="24"/>
  <c r="D725" i="24" l="1"/>
  <c r="C726" i="24"/>
  <c r="D272" i="24"/>
  <c r="C273" i="24"/>
  <c r="D726" i="24" l="1"/>
  <c r="C727" i="24"/>
  <c r="D273" i="24"/>
  <c r="C274" i="24"/>
  <c r="D727" i="24" l="1"/>
  <c r="C728" i="24"/>
  <c r="D274" i="24"/>
  <c r="C275" i="24"/>
  <c r="D728" i="24" l="1"/>
  <c r="C729" i="24"/>
  <c r="D275" i="24"/>
  <c r="C276" i="24"/>
  <c r="D729" i="24" l="1"/>
  <c r="C730" i="24"/>
  <c r="D276" i="24"/>
  <c r="C277" i="24"/>
  <c r="D730" i="24" l="1"/>
  <c r="C731" i="24"/>
  <c r="D277" i="24"/>
  <c r="C278" i="24"/>
  <c r="D731" i="24" l="1"/>
  <c r="C732" i="24"/>
  <c r="D278" i="24"/>
  <c r="C279" i="24"/>
  <c r="D732" i="24" l="1"/>
  <c r="C733" i="24"/>
  <c r="D279" i="24"/>
  <c r="C280" i="24"/>
  <c r="D733" i="24" l="1"/>
  <c r="C734" i="24"/>
  <c r="D280" i="24"/>
  <c r="C281" i="24"/>
  <c r="D734" i="24" l="1"/>
  <c r="C735" i="24"/>
  <c r="D281" i="24"/>
  <c r="C282" i="24"/>
  <c r="D735" i="24" l="1"/>
  <c r="C736" i="24"/>
  <c r="D282" i="24"/>
  <c r="C283" i="24"/>
  <c r="D736" i="24" l="1"/>
  <c r="C737" i="24"/>
  <c r="D283" i="24"/>
  <c r="C284" i="24"/>
  <c r="D737" i="24" l="1"/>
  <c r="C739" i="24"/>
  <c r="D284" i="24"/>
  <c r="D739" i="24" l="1"/>
  <c r="C743" i="24"/>
  <c r="C285" i="24"/>
  <c r="D743" i="24" l="1"/>
  <c r="C744" i="24"/>
  <c r="D285" i="24"/>
  <c r="D744" i="24" l="1"/>
  <c r="C745" i="24"/>
  <c r="C286" i="24"/>
  <c r="D745" i="24" l="1"/>
  <c r="C746" i="24"/>
  <c r="D286" i="24"/>
  <c r="C287" i="24"/>
  <c r="D746" i="24" l="1"/>
  <c r="C747" i="24"/>
  <c r="D287" i="24"/>
  <c r="C288" i="24"/>
  <c r="D747" i="24" l="1"/>
  <c r="C748" i="24"/>
  <c r="D288" i="24"/>
  <c r="C289" i="24"/>
  <c r="D748" i="24" l="1"/>
  <c r="C749" i="24"/>
  <c r="D289" i="24"/>
  <c r="C290" i="24"/>
  <c r="D749" i="24" l="1"/>
  <c r="C750" i="24"/>
  <c r="D290" i="24"/>
  <c r="C292" i="24"/>
  <c r="D750" i="24" l="1"/>
  <c r="C753" i="24"/>
  <c r="D292" i="24"/>
  <c r="C293" i="24"/>
  <c r="D753" i="24" l="1"/>
  <c r="C754" i="24"/>
  <c r="D293" i="24"/>
  <c r="C294" i="24"/>
  <c r="D754" i="24" l="1"/>
  <c r="C755" i="24"/>
  <c r="D294" i="24"/>
  <c r="C295" i="24"/>
  <c r="D755" i="24" l="1"/>
  <c r="C758" i="24"/>
  <c r="D295" i="24"/>
  <c r="C296" i="24"/>
  <c r="D758" i="24" l="1"/>
  <c r="C759" i="24"/>
  <c r="D296" i="24"/>
  <c r="C297" i="24"/>
  <c r="D759" i="24" l="1"/>
  <c r="C760" i="24"/>
  <c r="D297" i="24"/>
  <c r="C298" i="24"/>
  <c r="D760" i="24" l="1"/>
  <c r="C761" i="24"/>
  <c r="D298" i="24"/>
  <c r="C299" i="24"/>
  <c r="D761" i="24" l="1"/>
  <c r="C762" i="24"/>
  <c r="D299" i="24"/>
  <c r="C300" i="24"/>
  <c r="D762" i="24" l="1"/>
  <c r="C763" i="24"/>
  <c r="D300" i="24"/>
  <c r="D763" i="24" l="1"/>
  <c r="C764" i="24"/>
  <c r="C301" i="24"/>
  <c r="D764" i="24" l="1"/>
  <c r="C767" i="24"/>
  <c r="D301" i="24"/>
  <c r="C302" i="24"/>
  <c r="D767" i="24" l="1"/>
  <c r="C768" i="24"/>
  <c r="D302" i="24"/>
  <c r="C303" i="24"/>
  <c r="D303" i="24" s="1"/>
  <c r="D768" i="24" l="1"/>
  <c r="C769" i="24"/>
  <c r="C305" i="24"/>
  <c r="D305" i="24" s="1"/>
  <c r="D769" i="24" l="1"/>
  <c r="C771" i="24"/>
  <c r="C306" i="24"/>
  <c r="D306" i="24" s="1"/>
  <c r="D771" i="24" l="1"/>
  <c r="C772" i="24"/>
  <c r="C307" i="24"/>
  <c r="D307" i="24" s="1"/>
  <c r="D772" i="24" l="1"/>
  <c r="C773" i="24"/>
  <c r="C308" i="24"/>
  <c r="D308" i="24" s="1"/>
  <c r="D773" i="24" l="1"/>
  <c r="C776" i="24"/>
  <c r="C309" i="24"/>
  <c r="D309" i="24" s="1"/>
  <c r="D776" i="24" l="1"/>
  <c r="C777" i="24"/>
  <c r="C312" i="24"/>
  <c r="D312" i="24" s="1"/>
  <c r="D777" i="24" l="1"/>
  <c r="C778" i="24"/>
  <c r="C313" i="24"/>
  <c r="D313" i="24" s="1"/>
  <c r="D778" i="24" l="1"/>
  <c r="C779" i="24"/>
  <c r="C314" i="24"/>
  <c r="D314" i="24" s="1"/>
  <c r="D779" i="24" l="1"/>
  <c r="C780" i="24"/>
  <c r="C315" i="24"/>
  <c r="D315" i="24" s="1"/>
  <c r="D780" i="24" l="1"/>
  <c r="C781" i="24"/>
  <c r="C316" i="24"/>
  <c r="D316" i="24" s="1"/>
  <c r="D781" i="24" l="1"/>
  <c r="C782" i="24"/>
  <c r="C317" i="24"/>
  <c r="D317" i="24" s="1"/>
  <c r="D782" i="24" l="1"/>
  <c r="C783" i="24"/>
  <c r="C319" i="24"/>
  <c r="D319" i="24" s="1"/>
  <c r="D783" i="24" l="1"/>
  <c r="C784" i="24"/>
  <c r="C320" i="24"/>
  <c r="D320" i="24" s="1"/>
  <c r="D784" i="24" l="1"/>
  <c r="C785" i="24"/>
  <c r="C321" i="24"/>
  <c r="D321" i="24" s="1"/>
  <c r="D785" i="24" l="1"/>
  <c r="C786" i="24"/>
  <c r="C323" i="24"/>
  <c r="D323" i="24" s="1"/>
  <c r="D786" i="24" l="1"/>
  <c r="C787" i="24"/>
  <c r="C324" i="24"/>
  <c r="D324" i="24" s="1"/>
  <c r="D787" i="24" l="1"/>
  <c r="C788" i="24"/>
  <c r="C325" i="24"/>
  <c r="D325" i="24" s="1"/>
  <c r="D788" i="24" l="1"/>
  <c r="C789" i="24"/>
  <c r="C326" i="24"/>
  <c r="D326" i="24" s="1"/>
  <c r="D789" i="24" l="1"/>
  <c r="C790" i="24"/>
  <c r="C327" i="24"/>
  <c r="D327" i="24" s="1"/>
  <c r="D790" i="24" l="1"/>
  <c r="C791" i="24"/>
  <c r="C328" i="24"/>
  <c r="D328" i="24" s="1"/>
  <c r="D791" i="24" l="1"/>
  <c r="C792" i="24"/>
  <c r="C330" i="24"/>
  <c r="D330" i="24" s="1"/>
  <c r="D792" i="24" l="1"/>
  <c r="C793" i="24"/>
  <c r="C331" i="24"/>
  <c r="D331" i="24" s="1"/>
  <c r="D793" i="24" l="1"/>
  <c r="C794" i="24"/>
  <c r="C332" i="24"/>
  <c r="D332" i="24" s="1"/>
  <c r="D794" i="24" l="1"/>
  <c r="C795" i="24"/>
  <c r="C333" i="24"/>
  <c r="D333" i="24" s="1"/>
  <c r="D795" i="24" l="1"/>
  <c r="C796" i="24"/>
  <c r="C336" i="24"/>
  <c r="D336" i="24" s="1"/>
  <c r="D796" i="24" l="1"/>
  <c r="C797" i="24"/>
  <c r="C337" i="24"/>
  <c r="D337" i="24" s="1"/>
  <c r="D797" i="24" l="1"/>
  <c r="C798" i="24"/>
  <c r="C338" i="24"/>
  <c r="D338" i="24" s="1"/>
  <c r="D798" i="24" l="1"/>
  <c r="C799" i="24"/>
  <c r="C339" i="24"/>
  <c r="D339" i="24" s="1"/>
  <c r="D799" i="24" l="1"/>
  <c r="C800" i="24"/>
  <c r="C340" i="24"/>
  <c r="D340" i="24" s="1"/>
  <c r="D800" i="24" l="1"/>
  <c r="C801" i="24"/>
  <c r="C341" i="24"/>
  <c r="D341" i="24" s="1"/>
  <c r="D801" i="24" l="1"/>
  <c r="C802" i="24"/>
  <c r="C342" i="24"/>
  <c r="D342" i="24" s="1"/>
  <c r="D802" i="24" l="1"/>
  <c r="C803" i="24"/>
  <c r="C343" i="24"/>
  <c r="D343" i="24" s="1"/>
  <c r="D803" i="24" l="1"/>
  <c r="C804" i="24"/>
  <c r="C344" i="24"/>
  <c r="D344" i="24" s="1"/>
  <c r="D804" i="24" l="1"/>
  <c r="C805" i="24"/>
  <c r="C346" i="24"/>
  <c r="D805" i="24" l="1"/>
  <c r="C806" i="24"/>
  <c r="D346" i="24"/>
  <c r="C347" i="24"/>
  <c r="D806" i="24" l="1"/>
  <c r="C807" i="24"/>
  <c r="D347" i="24"/>
  <c r="C348" i="24"/>
  <c r="D807" i="24" l="1"/>
  <c r="C808" i="24"/>
  <c r="D348" i="24"/>
  <c r="C350" i="24"/>
  <c r="D808" i="24" l="1"/>
  <c r="C812" i="24"/>
  <c r="D350" i="24"/>
  <c r="C351" i="24"/>
  <c r="D812" i="24" l="1"/>
  <c r="C813" i="24"/>
  <c r="D351" i="24"/>
  <c r="C352" i="24"/>
  <c r="D813" i="24" l="1"/>
  <c r="C814" i="24"/>
  <c r="D352" i="24"/>
  <c r="C355" i="24"/>
  <c r="D814" i="24" l="1"/>
  <c r="C815" i="24"/>
  <c r="D355" i="24"/>
  <c r="C356" i="24"/>
  <c r="D815" i="24" l="1"/>
  <c r="C816" i="24"/>
  <c r="D356" i="24"/>
  <c r="C357" i="24"/>
  <c r="D816" i="24" l="1"/>
  <c r="C817" i="24"/>
  <c r="D357" i="24"/>
  <c r="C358" i="24"/>
  <c r="D817" i="24" l="1"/>
  <c r="C818" i="24"/>
  <c r="D358" i="24"/>
  <c r="C359" i="24"/>
  <c r="D818" i="24" l="1"/>
  <c r="C819" i="24"/>
  <c r="D359" i="24"/>
  <c r="C360" i="24"/>
  <c r="D819" i="24" l="1"/>
  <c r="C820" i="24"/>
  <c r="D360" i="24"/>
  <c r="C361" i="24"/>
  <c r="D820" i="24" l="1"/>
  <c r="C821" i="24"/>
  <c r="D361" i="24"/>
  <c r="C362" i="24"/>
  <c r="D821" i="24" l="1"/>
  <c r="C822" i="24"/>
  <c r="D362" i="24"/>
  <c r="C363" i="24"/>
  <c r="C364" i="24" s="1"/>
  <c r="D822" i="24" l="1"/>
  <c r="C823" i="24"/>
  <c r="D364" i="24"/>
  <c r="D363" i="24"/>
  <c r="D823" i="24" l="1"/>
  <c r="C824" i="24"/>
  <c r="C366" i="24"/>
  <c r="D824" i="24" l="1"/>
  <c r="C825" i="24"/>
  <c r="D366" i="24"/>
  <c r="C368" i="24"/>
  <c r="D825" i="24" l="1"/>
  <c r="C826" i="24"/>
  <c r="D368" i="24"/>
  <c r="C369" i="24"/>
  <c r="D826" i="24" l="1"/>
  <c r="C827" i="24"/>
  <c r="D369" i="24"/>
  <c r="C370" i="24"/>
  <c r="D827" i="24" l="1"/>
  <c r="C828" i="24"/>
  <c r="D370" i="24"/>
  <c r="C371" i="24"/>
  <c r="D828" i="24" l="1"/>
  <c r="C829" i="24"/>
  <c r="D371" i="24"/>
  <c r="C372" i="24"/>
  <c r="D829" i="24" l="1"/>
  <c r="C830" i="24"/>
  <c r="D372" i="24"/>
  <c r="C373" i="24"/>
  <c r="D830" i="24" l="1"/>
  <c r="C831" i="24"/>
  <c r="D373" i="24"/>
  <c r="C374" i="24"/>
  <c r="D831" i="24" l="1"/>
  <c r="C832" i="24"/>
  <c r="D374" i="24"/>
  <c r="C375" i="24"/>
  <c r="D832" i="24" l="1"/>
  <c r="C833" i="24"/>
  <c r="D375" i="24"/>
  <c r="C376" i="24"/>
  <c r="D833" i="24" l="1"/>
  <c r="C834" i="24"/>
  <c r="D376" i="24"/>
  <c r="C377" i="24"/>
  <c r="D834" i="24" l="1"/>
  <c r="C835" i="24"/>
  <c r="D377" i="24"/>
  <c r="C378" i="24"/>
  <c r="D835" i="24" l="1"/>
  <c r="C836" i="24"/>
  <c r="D378" i="24"/>
  <c r="C379" i="24"/>
  <c r="D836" i="24" l="1"/>
  <c r="C837" i="24"/>
  <c r="D379" i="24"/>
  <c r="C382" i="24"/>
  <c r="D837" i="24" l="1"/>
  <c r="C838" i="24"/>
  <c r="D382" i="24"/>
  <c r="C383" i="24"/>
  <c r="D838" i="24" l="1"/>
  <c r="C839" i="24"/>
  <c r="D383" i="24"/>
  <c r="C384" i="24"/>
  <c r="D839" i="24" l="1"/>
  <c r="C840" i="24"/>
  <c r="D384" i="24"/>
  <c r="D840" i="24" l="1"/>
  <c r="C843" i="24"/>
  <c r="H16" i="24"/>
  <c r="H25" i="24" s="1"/>
  <c r="I16" i="24"/>
  <c r="I25" i="24" s="1"/>
  <c r="P393" i="24"/>
  <c r="P385" i="24"/>
  <c r="P386" i="24"/>
  <c r="D843" i="24" l="1"/>
  <c r="C844" i="24"/>
  <c r="D844" i="24" l="1"/>
  <c r="C845" i="24"/>
  <c r="N129" i="33"/>
  <c r="N128" i="33"/>
  <c r="D845" i="24" l="1"/>
  <c r="C846" i="24"/>
  <c r="P129" i="33"/>
  <c r="O129" i="33"/>
  <c r="Q129" i="33"/>
  <c r="R129" i="33" s="1"/>
  <c r="U129" i="33"/>
  <c r="O128" i="33"/>
  <c r="Q128" i="33"/>
  <c r="R128" i="33" s="1"/>
  <c r="U128" i="33"/>
  <c r="P128" i="33"/>
  <c r="N127" i="33"/>
  <c r="D846" i="24" l="1"/>
  <c r="C847" i="24"/>
  <c r="N126" i="33"/>
  <c r="U127" i="33"/>
  <c r="Q127" i="33"/>
  <c r="P127" i="33"/>
  <c r="O127" i="33"/>
  <c r="D847" i="24" l="1"/>
  <c r="C848" i="24"/>
  <c r="Q126" i="33"/>
  <c r="R127" i="33"/>
  <c r="O126" i="33"/>
  <c r="U126" i="33"/>
  <c r="N63" i="33"/>
  <c r="P126" i="33"/>
  <c r="D848" i="24" l="1"/>
  <c r="C849" i="24"/>
  <c r="O63" i="33"/>
  <c r="U63" i="33"/>
  <c r="P63" i="33"/>
  <c r="N18" i="33"/>
  <c r="Q63" i="33"/>
  <c r="R126" i="33"/>
  <c r="D849" i="24" l="1"/>
  <c r="C850" i="24"/>
  <c r="N17" i="33"/>
  <c r="P18" i="33"/>
  <c r="U18" i="33"/>
  <c r="O18" i="33"/>
  <c r="Q18" i="33"/>
  <c r="R63" i="33"/>
  <c r="D850" i="24" l="1"/>
  <c r="C851" i="24"/>
  <c r="R18" i="33"/>
  <c r="Q17" i="33"/>
  <c r="O17" i="33"/>
  <c r="N16" i="33"/>
  <c r="P17" i="33"/>
  <c r="U17" i="33"/>
  <c r="D851" i="24" l="1"/>
  <c r="C852" i="24"/>
  <c r="P16" i="33"/>
  <c r="O16" i="33"/>
  <c r="U16" i="33"/>
  <c r="N15" i="33"/>
  <c r="Q16" i="33"/>
  <c r="R17" i="33"/>
  <c r="D852" i="24" l="1"/>
  <c r="C855" i="24"/>
  <c r="R16" i="33"/>
  <c r="Q15" i="33"/>
  <c r="P15" i="33"/>
  <c r="U15" i="33"/>
  <c r="N462" i="33"/>
  <c r="O15" i="33"/>
  <c r="D855" i="24" l="1"/>
  <c r="C856" i="24"/>
  <c r="O462" i="33"/>
  <c r="P462" i="33"/>
  <c r="U462" i="33"/>
  <c r="Q462" i="33"/>
  <c r="R462" i="33" s="1"/>
  <c r="R15" i="33"/>
  <c r="D856" i="24" l="1"/>
  <c r="C857" i="24"/>
  <c r="D857" i="24" l="1"/>
  <c r="C860" i="24"/>
  <c r="D860" i="24" l="1"/>
  <c r="C861" i="24"/>
  <c r="D861" i="24" l="1"/>
  <c r="C862" i="24"/>
  <c r="D862" i="24" l="1"/>
  <c r="C863" i="24"/>
  <c r="D863" i="24" l="1"/>
  <c r="C864" i="24"/>
  <c r="D864" i="24" l="1"/>
  <c r="C865" i="24"/>
  <c r="D865" i="24" l="1"/>
  <c r="C866" i="24"/>
  <c r="D866" i="24" l="1"/>
  <c r="C867" i="24"/>
  <c r="D867" i="24" l="1"/>
  <c r="C868" i="24"/>
  <c r="D868" i="24" l="1"/>
  <c r="C869" i="24"/>
  <c r="D869" i="24" l="1"/>
  <c r="C872" i="24"/>
  <c r="D872" i="24" l="1"/>
  <c r="C873" i="24"/>
  <c r="D873" i="24" l="1"/>
  <c r="C874" i="24"/>
  <c r="D874" i="2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him sovandara</author>
    <author>Lenovo</author>
    <author>Visoth</author>
  </authors>
  <commentList>
    <comment ref="K41" authorId="0" shapeId="0" xr:uid="{AE039C0E-82F5-466B-86F4-BE2C7B92EDAB}">
      <text>
        <r>
          <rPr>
            <b/>
            <sz val="9"/>
            <color indexed="81"/>
            <rFont val="Tahoma"/>
            <family val="2"/>
          </rPr>
          <t>him sovandara:</t>
        </r>
        <r>
          <rPr>
            <sz val="9"/>
            <color indexed="81"/>
            <rFont val="Tahoma"/>
            <family val="2"/>
          </rPr>
          <t xml:space="preserve">
សរុប ៣២ នាក់</t>
        </r>
      </text>
    </comment>
    <comment ref="K45" authorId="0" shapeId="0" xr:uid="{4B8D1C16-FCE5-46AB-AFC3-35AC5959D0DE}">
      <text>
        <r>
          <rPr>
            <b/>
            <sz val="9"/>
            <color indexed="81"/>
            <rFont val="Tahoma"/>
            <family val="2"/>
          </rPr>
          <t>him sovandara:</t>
        </r>
        <r>
          <rPr>
            <sz val="9"/>
            <color indexed="81"/>
            <rFont val="Tahoma"/>
            <family val="2"/>
          </rPr>
          <t xml:space="preserve">
កិច្ចសន្យា សុប នាក់</t>
        </r>
      </text>
    </comment>
    <comment ref="K266" authorId="1" shapeId="0" xr:uid="{00000000-0006-0000-1100-000001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14</t>
        </r>
      </text>
    </comment>
    <comment ref="K267" authorId="1" shapeId="0" xr:uid="{00000000-0006-0000-1100-000002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13</t>
        </r>
      </text>
    </comment>
    <comment ref="K268" authorId="1" shapeId="0" xr:uid="{00000000-0006-0000-1100-000003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28</t>
        </r>
      </text>
    </comment>
    <comment ref="K269" authorId="1" shapeId="0" xr:uid="{00000000-0006-0000-1100-000004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14</t>
        </r>
      </text>
    </comment>
    <comment ref="K270" authorId="1" shapeId="0" xr:uid="{00000000-0006-0000-1100-000005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10</t>
        </r>
      </text>
    </comment>
    <comment ref="K271" authorId="1" shapeId="0" xr:uid="{00000000-0006-0000-1100-000006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15
</t>
        </r>
      </text>
    </comment>
    <comment ref="K273" authorId="1" shapeId="0" xr:uid="{00000000-0006-0000-1100-000007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15
</t>
        </r>
      </text>
    </comment>
    <comment ref="K274" authorId="1" shapeId="0" xr:uid="{00000000-0006-0000-1100-000008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18</t>
        </r>
      </text>
    </comment>
    <comment ref="K277" authorId="1" shapeId="0" xr:uid="{00000000-0006-0000-1100-000009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10
</t>
        </r>
      </text>
    </comment>
    <comment ref="K278" authorId="1" shapeId="0" xr:uid="{00000000-0006-0000-1100-00000A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20</t>
        </r>
      </text>
    </comment>
    <comment ref="K279" authorId="1" shapeId="0" xr:uid="{00000000-0006-0000-1100-00000B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17
</t>
        </r>
      </text>
    </comment>
    <comment ref="K280" authorId="1" shapeId="0" xr:uid="{00000000-0006-0000-1100-00000C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18
</t>
        </r>
      </text>
    </comment>
    <comment ref="K281" authorId="1" shapeId="0" xr:uid="{00000000-0006-0000-1100-00000D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16</t>
        </r>
      </text>
    </comment>
    <comment ref="M289" authorId="2" shapeId="0" xr:uid="{00000000-0006-0000-1100-00000F000000}">
      <text>
        <r>
          <rPr>
            <b/>
            <sz val="9"/>
            <color indexed="81"/>
            <rFont val="Tahoma"/>
            <family val="2"/>
          </rPr>
          <t>Visoth:</t>
        </r>
        <r>
          <rPr>
            <sz val="9"/>
            <color indexed="81"/>
            <rFont val="Tahoma"/>
            <family val="2"/>
          </rPr>
          <t xml:space="preserve">
450000
</t>
        </r>
      </text>
    </comment>
    <comment ref="K382" authorId="1" shapeId="0" xr:uid="{00000000-0006-0000-1100-000010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1911
</t>
        </r>
      </text>
    </comment>
  </commentList>
</comments>
</file>

<file path=xl/sharedStrings.xml><?xml version="1.0" encoding="utf-8"?>
<sst xmlns="http://schemas.openxmlformats.org/spreadsheetml/2006/main" count="17035" uniqueCount="1267">
  <si>
    <t>ចំណាត់ថ្នាក់ចំណាយ</t>
  </si>
  <si>
    <t>សរុប</t>
  </si>
  <si>
    <t>ឯកតា៖ លានរៀល</t>
  </si>
  <si>
    <t>កូដអង្គភាព</t>
  </si>
  <si>
    <t>កម្មវិធីទី១</t>
  </si>
  <si>
    <t>កម្មវិធីទី២</t>
  </si>
  <si>
    <t>កម្មវិធីទី៣</t>
  </si>
  <si>
    <t>កម្មវិធីទី៤</t>
  </si>
  <si>
    <t>កម្មវិធីទី៥</t>
  </si>
  <si>
    <t>អនុកម្មវិធីទី១.១</t>
  </si>
  <si>
    <t>អគ្គនាយកដ្ឋានគោលនយោបាយ</t>
  </si>
  <si>
    <t>ជំពូក</t>
  </si>
  <si>
    <t>គណនី</t>
  </si>
  <si>
    <t>អនុគណនី</t>
  </si>
  <si>
    <r>
      <rPr>
        <sz val="10"/>
        <rFont val="Khmer MEF2"/>
      </rPr>
      <t>ចំណាត់ថ្នាក់ចំណាយ</t>
    </r>
    <r>
      <rPr>
        <sz val="10"/>
        <rFont val="Khmer MEF1"/>
      </rPr>
      <t xml:space="preserve">
(តាមតារាងមាតិកាថវិកា )</t>
    </r>
  </si>
  <si>
    <t>សរុបចំណាយថវិកាទូទៅរបស់រដ្ឋ (ក+ខ)</t>
  </si>
  <si>
    <t>ក/.សរុបចំណាយចរន្ត (ក្រុមទី១+ក្រុមទី២)</t>
  </si>
  <si>
    <t>ក្រុមទី១:ចំណាយពិត (ប្រភេទ១+២+៣+៤)</t>
  </si>
  <si>
    <t>ប្រភេទទី១:មធ្យោបាយសេវា</t>
  </si>
  <si>
    <t>ការទិញ</t>
  </si>
  <si>
    <t>សម្ភារផ្គត់ផ្គង់ថែទាំ</t>
  </si>
  <si>
    <t>សម្ភារផ្គត់ផ្គង់សម្អាតនិងអនាម័យ</t>
  </si>
  <si>
    <t>សម្ភារផ្គត់ផ្គង់សម្រាប់ថែទាំអគារ ប្រាសាទ និងសំណង់ផ្សេងៗ</t>
  </si>
  <si>
    <t>សម្ភារផ្គត់ផ្គង់សម្រាប់ថែទាំផ្លូវថ្នល់ ស្ពាន និងលូ</t>
  </si>
  <si>
    <t>សម្ភារផ្គត់ផ្គង់សម្រាប់ថែទាំសម្ភារ ឧបករណ៍</t>
  </si>
  <si>
    <t>ប្រេងឥន្ធនៈនិងប្រេងរំអិល</t>
  </si>
  <si>
    <t>សម្ភារផ្គត់ផ្គង់ថែទាំផ្សេងៗ</t>
  </si>
  <si>
    <t>សម្ភារផ្គត់ផ្គង់ផ្នែករដ្ឋបាល</t>
  </si>
  <si>
    <t>សម្ភារការិយាល័យ</t>
  </si>
  <si>
    <t>សៀវភៅមើលនិងឯកសារ</t>
  </si>
  <si>
    <t>ការបោះពុម្ព</t>
  </si>
  <si>
    <t>សម្ភារផ្គត់ផ្គង់ផ្នែករដ្ឋបាលផ្សេងៗ</t>
  </si>
  <si>
    <t>ស្បៀងអាហារនិងផលិតផលកសិកម្ម</t>
  </si>
  <si>
    <t>ស្បៀង</t>
  </si>
  <si>
    <t>ចំណីសត្វ</t>
  </si>
  <si>
    <t>ពូជនិងកូនរុក្ខជាតិ</t>
  </si>
  <si>
    <t>ផលិតផលការពារសុខុមាលភាពរុក្ខជាតិនិងជី</t>
  </si>
  <si>
    <t>ពូជសត្វ</t>
  </si>
  <si>
    <t>ឱសថ និងវត្ថុធាតុសម្រាប់បសុពេទ្យ</t>
  </si>
  <si>
    <t>ស្បៀងសម្រាប់រដ្ឋបាល</t>
  </si>
  <si>
    <t>ស្បៀងអាហារ និងផលិតផលកសិកម្មផ្សេងៗ</t>
  </si>
  <si>
    <t>សំលៀកបំពាក់និងការតុបតែង</t>
  </si>
  <si>
    <t>ឯកសណ្ឋាន</t>
  </si>
  <si>
    <t>សំលៀកបំពាក់ការពារសុវត្ថិភាព</t>
  </si>
  <si>
    <t>មេដាយ (គ្រឿងឥស្សរិយយស)</t>
  </si>
  <si>
    <t>សំលៀកបំពាក់និងការតុបតែងផ្សេងៗ</t>
  </si>
  <si>
    <t>សម្ភារតូចតាច សង្ហារឹម និងសម្ភារបរិក្ខារ</t>
  </si>
  <si>
    <t>សម្ភារនិងបរិក្ខារបច្ចេកទេសមិនមែនព័ត៌មានវិទ្យា</t>
  </si>
  <si>
    <t>សង្ហារឹម</t>
  </si>
  <si>
    <t>សម្ភារប្រើប្រាស់</t>
  </si>
  <si>
    <t>សម្ភារនិងឧបករណ៍ដឹកជញ្ជូន</t>
  </si>
  <si>
    <t>សម្ភារនិងបរិក្ខារបច្ចេកទេសព័ត៌មានវិទ្យា</t>
  </si>
  <si>
    <t>សម្ភារតូចតាច សង្ហារឹម និងសម្ភារបរិក្ខារផ្សេងៗ</t>
  </si>
  <si>
    <t>ថាមពលនិងទឹក</t>
  </si>
  <si>
    <t>អគ្គិសនី</t>
  </si>
  <si>
    <t>ទឹក</t>
  </si>
  <si>
    <t>ផ្សេងៗ</t>
  </si>
  <si>
    <t>សម្ភារបរិក្ខារថែទាំសុខភាព</t>
  </si>
  <si>
    <t>បំពង់ហ្គាសនិងអុកស៊ីសែន</t>
  </si>
  <si>
    <t>សម្ភារបរិក្ខារពេទ្យ</t>
  </si>
  <si>
    <t>សម្ភារបរិក្ខារថែទាំសុខភាពផ្សេងៗ</t>
  </si>
  <si>
    <t>សម្ភារផ្គត់ផ្គង់ផ្សេងៗ</t>
  </si>
  <si>
    <t>សេវាកម្ម</t>
  </si>
  <si>
    <t>កិច្ចសន្យានៃការផ្តល់សេវាជាមួយសហគ្រាស</t>
  </si>
  <si>
    <t>សេវាអនាម័យ</t>
  </si>
  <si>
    <t>សេវារដ្ឋបាល</t>
  </si>
  <si>
    <t>សេវាផ្សេងៗ</t>
  </si>
  <si>
    <t>ការជួលមធ្យោបាយដឹកជញ្ជូន</t>
  </si>
  <si>
    <t>ការជួលមធ្យោបាយដឹកជញ្ជូនផ្សេងៗ</t>
  </si>
  <si>
    <t>ថ្លៃឈ្នួល និងបន្ទុក (អសង្ហារឹម) ក្នុងនិងក្រៅប្រទេស</t>
  </si>
  <si>
    <t>ថ្លៃឈ្នួល និងបន្ទុក (អសង្ហារឹម) ក្នុងប្រទេស</t>
  </si>
  <si>
    <t>ថ្លៃឈ្នួល និងបន្ទុក (អសង្ហារឹម) ក្រៅប្រទេស</t>
  </si>
  <si>
    <t>ថ្លៃឈ្នួល និងបន្ទុក (អសង្ហារឹម) ផ្សេងៗ</t>
  </si>
  <si>
    <t>សោហ៊ុយបណ្តុះបណ្តាលក្នុងនិងក្រៅប្រទេស</t>
  </si>
  <si>
    <t>សោហ៊ុយបណ្តុះបណ្តាលផ្សេងៗក្នុងនិងក្រៅប្រទេស</t>
  </si>
  <si>
    <t>ការថែទាំនិងជួសជុល</t>
  </si>
  <si>
    <t>ការថែទាំដីធ្លី សួនច្បារ ព្រៃឈើ តំបន់ឆ្នេរ និងដែននេសាទ</t>
  </si>
  <si>
    <t>ការថែទាំ ជួសជុលអាគារផ្សេងៗ និងប្រាសាទ</t>
  </si>
  <si>
    <t>ការថែទាំនិងជួសជុល ផ្លូវ ផ្លូវលំ ស្ពាន ​និងលូ</t>
  </si>
  <si>
    <t>ការថែទាំបណ្តាញផ្សេងៗ</t>
  </si>
  <si>
    <t>ការថែទាំប្រព័ន្ធធារាសាស្រ្ត</t>
  </si>
  <si>
    <t>ការថែទាំនិងជួសជុលមធ្យោបាយដឹកជញ្ជូន</t>
  </si>
  <si>
    <t>ការថែទាំនិងជួសជុលសម្ភារនិងឧបករណ៍បច្ចេកទេស</t>
  </si>
  <si>
    <t>ការថែទាំនិងជួសជុលផ្សេងៗ</t>
  </si>
  <si>
    <t>សោហ៊ុយធានារ៉ាប់រង</t>
  </si>
  <si>
    <t>សោហ៊ុយធានារ៉ាប់រងលើអគារ</t>
  </si>
  <si>
    <t>សោហ៊ុយធានារ៉ាប់រងលើយានយន្ត</t>
  </si>
  <si>
    <t>សោហ៊ុយធានារ៉ាប់រងលើសុខភាព</t>
  </si>
  <si>
    <t>សោហ៊ុយធានារ៉ាប់រងផ្សេងៗទៀត</t>
  </si>
  <si>
    <t>សោហ៊ុយសិក្សាពិសោធន៍ សោហ៊ុយនៃការប្រើប្រាស់សេវា សោហ៊ុយនៃការប្រើប្រាស់សិទ្ធិ និងសំណងផ្សេងៗ</t>
  </si>
  <si>
    <t>សោហ៊ុយសិក្សាពិសោធន៍</t>
  </si>
  <si>
    <t>សោហ៊ុយនៃការប្រើប្រាស់សេវា</t>
  </si>
  <si>
    <t>សោហ៊ុយនៃការប្រើប្រាស់សិទ្ធិ</t>
  </si>
  <si>
    <t>សំណងផ្នែកស៊ីវិល</t>
  </si>
  <si>
    <t>សោហ៊ុយ និងសំណងផ្សេងៗ</t>
  </si>
  <si>
    <t>សោហ៊ុយដឹកជញ្ជូន</t>
  </si>
  <si>
    <t>សម្ភារ​និងទំនិញ</t>
  </si>
  <si>
    <t>សោហ៊ុយដឹកជញ្ជូនផ្សេងៗ</t>
  </si>
  <si>
    <t>បុគ្គលិកខាងក្រៅ</t>
  </si>
  <si>
    <t>ភ្នាក់ងារជាតិជាប់កិច្ចសន្យា</t>
  </si>
  <si>
    <t>ភ្នាក់ងារបរទេសជាប់កិច្ចសន្យា</t>
  </si>
  <si>
    <t>បុគ្គលិកសមូហភាពសាធារណៈផ្សេងៗ</t>
  </si>
  <si>
    <t>ប្រាក់វិភាជន៍សង្គមសម្រាប់បុគ្គលិកខាងក្រៅ</t>
  </si>
  <si>
    <t>បុគ្គលិកខាងក្រៅផ្សេងៗ</t>
  </si>
  <si>
    <t>ទំនាក់ទំនងសាធារណៈនិងផ្សព្វផ្សាយ</t>
  </si>
  <si>
    <t>សោហ៊ុយទទួលភ្ញៀវជាតិ</t>
  </si>
  <si>
    <t>សោហ៊ុយទទួលភ្ញៀវបរទេស</t>
  </si>
  <si>
    <t>ប្រជុំ សិក្ខាសាលា និងសន្និសីទ</t>
  </si>
  <si>
    <t>ចំណាយរៀបចំពិធីបុណ្យ</t>
  </si>
  <si>
    <t>ចំណាយសម្រាប់វត្ថុអនុស្សាវរីយ៍នៅក្នុងនិងក្រៅប្រទេស</t>
  </si>
  <si>
    <t>ចំណាយសម្រាប់ការតាំងពិពណ៌នៅក្នុងនិងក្រៅប្រទេស</t>
  </si>
  <si>
    <t>ការឃោសនានិងផ្សព្វផ្សាយព័ត៌មានសាធារណៈ</t>
  </si>
  <si>
    <t>ទំនាក់ទំនងសាធារណៈនិងផ្សព្វផ្សាយផ្សេងៗ</t>
  </si>
  <si>
    <t>សារព័ត៌មាននិងឯកសារ</t>
  </si>
  <si>
    <t>ចំណាយលើការជាវសារព័ត៌មាន</t>
  </si>
  <si>
    <t>ចំណាយលើការជាវទស្សនាវដ្តី</t>
  </si>
  <si>
    <t>ចំណាយលើការជាវសៀវភៅរាជកិច្ច</t>
  </si>
  <si>
    <t>ចំណាយលើការជាវសារព័ត៌មាននិងឯកសារផ្សេងៗ</t>
  </si>
  <si>
    <t>សោហ៊ុយបេសកកម្មក្នុងប្រទេស</t>
  </si>
  <si>
    <t>សោហ៊ុយបេសកកម្ម</t>
  </si>
  <si>
    <t>សោហ៊ុយស្នាក់នៅ</t>
  </si>
  <si>
    <t>សោហ៊ុយក្នុងប្រទេសផ្សេងៗ</t>
  </si>
  <si>
    <t>សោហ៊ុយបេសកកម្មក្រៅប្រទេស</t>
  </si>
  <si>
    <t>សោហ៊ុយក្រៅប្រទេសផ្សេងៗ</t>
  </si>
  <si>
    <t>សោហ៊ុយប្រៃសណីយ៍និងទូរគមនាគមន៍</t>
  </si>
  <si>
    <t>សោហ៊ុយប្រៃសណីយ៍</t>
  </si>
  <si>
    <t>សោហ៊ុយទូរគមនាគមន៍</t>
  </si>
  <si>
    <t>សោហ៊ុយទូរគមនាគមន៍ផ្សេងៗ</t>
  </si>
  <si>
    <t>សោហ៊ុយធនាគារ</t>
  </si>
  <si>
    <t>សំណងកិច្ចសន្យា</t>
  </si>
  <si>
    <t>ផ្លូវថ្នល់ ផ្លូវទឹក</t>
  </si>
  <si>
    <t>ធារាសាស្ត្រ</t>
  </si>
  <si>
    <t>អាយស្ម័យយាន</t>
  </si>
  <si>
    <t>អាកាសយានដ្ឋាន</t>
  </si>
  <si>
    <t>ទូរគមនាគមន៍</t>
  </si>
  <si>
    <t>បណ្ដាញបង្ហូរទឹក និងអនាម័យ</t>
  </si>
  <si>
    <t>ហេដ្ឋារចនាសម្ព័ន្ធផ្សេងៗ</t>
  </si>
  <si>
    <t>សេវាកម្មផ្សេងៗទៀត</t>
  </si>
  <si>
    <t>បន្ទុកបុគ្គលិក</t>
  </si>
  <si>
    <t>លាភការនិងប្រាក់បំណាច់នៃអំណាចសាធារណៈ</t>
  </si>
  <si>
    <t>ខុទ្ទកាល័យព្រះបរមរាជវាំង</t>
  </si>
  <si>
    <t>ប្រាក់បំណាច់ ប្រធាន អនុប្រធាន និងសមាជិកស្ថាប័នកំពូល</t>
  </si>
  <si>
    <t>ប្រាក់បំណាច់ នាយករដ្ឋមន្ត្រី និងឧបនាយករដ្ឋមន្ត្រី</t>
  </si>
  <si>
    <t>ប្រាក់បំណាច់ រដ្ឋមន្ត្រី រដ្ឋលេខាធិការ និងអនុរដ្ឋលេខាធិការ</t>
  </si>
  <si>
    <t>ប្រាក់បំណាច់អង្គទូត</t>
  </si>
  <si>
    <t>លាភការទីប្រឹក្សា</t>
  </si>
  <si>
    <t>លាភការបេសកជន</t>
  </si>
  <si>
    <t>លាភការអ្នកជំនួយការ</t>
  </si>
  <si>
    <t>លាភការនិងប្រាក់បំណាច់បុគ្គលិកក្របខ័ណ្ឌអចិន្ត្រៃយ៍</t>
  </si>
  <si>
    <t>បៀវត្សមូលដ្ឋាន</t>
  </si>
  <si>
    <t>ប្រាក់បំណាច់មុខងារ</t>
  </si>
  <si>
    <t>ប្រាក់បំណាច់ម៉ោងបន្ថែម</t>
  </si>
  <si>
    <t>ប្រាក់កម្រៃគរុកោសល្យ</t>
  </si>
  <si>
    <t>ប្រាក់បំប៉នជីវភាពពិសេស</t>
  </si>
  <si>
    <t>ប្រាក់បំណាច់តំបន់</t>
  </si>
  <si>
    <t>ប្រាក់បំណាច់ទទួលខុសត្រូវ</t>
  </si>
  <si>
    <t>ប្រាក់បំណាច់ការងារធ្ងន់និងប៉ះពាល់សុខភាព</t>
  </si>
  <si>
    <t>ប្រាក់បំណាច់ផ្សេងៗ</t>
  </si>
  <si>
    <t>រង្វាន់​</t>
  </si>
  <si>
    <t>ប្រាក់បំណាច់បុគ្គលិកអង្គភាពផ្សេងៗ</t>
  </si>
  <si>
    <t>ប្រាក់បំណាច់គ្រូបង្គោលអង្គភាពផ្សេងៗ</t>
  </si>
  <si>
    <t>ប្រាក់​ឧបត្ថម្ភ​​ក្រុមប្រឹក្សាភិបាលរបស់គ្រឹះស្ថានសាធារណៈ​រដ្ឋបាល​ និងរបស់​អង្គភាព​ដទៃទៀត</t>
  </si>
  <si>
    <t>លាភការ និងប្រាក់បំណាច់បុគ្គលិកមិនមែនក្របខ័ណ្ឌ</t>
  </si>
  <si>
    <t>បៀវត្សមូលដ្ឋាន បុគ្គលិកជាប់កិច្ចសន្យា</t>
  </si>
  <si>
    <t>លាភការផ្សេងៗទៀត បុគ្គលិកជាប់កិច្ចសន្យា</t>
  </si>
  <si>
    <t>លាភការផ្សេងៗ</t>
  </si>
  <si>
    <t>ប្រាក់វិភាជន៍សង្គមសម្រាប់មន្ត្រីរាជការ និងបុគ្គលិកផ្សេងៗ</t>
  </si>
  <si>
    <t>មន្ត្រីមានជំងឺ</t>
  </si>
  <si>
    <t>អ្នកសម្រាលកូន</t>
  </si>
  <si>
    <t>មរណៈភាព</t>
  </si>
  <si>
    <t>ឧបត្ថម្ភនិវត្តជន</t>
  </si>
  <si>
    <t>ឧបត្ថម្ភដល់អ្នកសុំឈប់ពីការងារ</t>
  </si>
  <si>
    <t>គ្រោះថ្នាក់ក្នុងការងារនិងទព្វលភាព</t>
  </si>
  <si>
    <t>ប្រាក់វិភាជន៍សង្គមផ្សេងៗទៀតសម្រាប់មន្រ្តីរាជការ និងបុគ្គលិកផ្សេងៗ</t>
  </si>
  <si>
    <t>ប្រាក់វិភាជន៍សង្គមសម្រាប់គ្រួសារមន្ត្រីរាជការ</t>
  </si>
  <si>
    <t>កូនមានអាយុចាប់ពី២០ឆ្នាំចុះ</t>
  </si>
  <si>
    <t>ប្រាក់បំណាច់អ្នកក្នុងបន្ទុក</t>
  </si>
  <si>
    <t>ប្រាក់ឧបត្ថម្ភដល់កូនកំព្រារបស់មន្រ្តីរាជការ</t>
  </si>
  <si>
    <t>ប្រាក់វិភាជន៍សង្គមផ្សេងៗទៀតសម្រាប់គ្រួសារមន្រ្តីរាជការ</t>
  </si>
  <si>
    <t>លាភការនិងប្រាក់បំណាច់នៃអំណាចរដ្ឋបាលថ្នាក់ក្រោមជាតិ</t>
  </si>
  <si>
    <t>ប្រាក់បំណាច់អភិបាល (រាជធានី-ខេត្ត ក្រុង-ស្រុក-ខណ្ឌ)</t>
  </si>
  <si>
    <t>ប្រាក់បំណាច់អភិបាលរង (រាជធានី-ខេត្ត ក្រុង-ស្រុក-ខណ្ឌ)</t>
  </si>
  <si>
    <t>ប្រាក់ឧបត្ថម្ភសមាជិកក្រុមប្រឹក្សា (រាជធានី-ខេត្ត ក្រុង-ស្រុក-ខណ្ឌ ឃុំ-សង្កាត់)</t>
  </si>
  <si>
    <t>ប្រាក់ឧបត្ថម្ភមន្ត្រីភូមិ</t>
  </si>
  <si>
    <t>ប្រាក់បំណាច់ផ្សេងៗទៀត</t>
  </si>
  <si>
    <t>បន្ទុកបុគ្គលិកផ្សេងៗទៀត</t>
  </si>
  <si>
    <t>ប្រភេទទី២:បន្ទុកហិរញ្ញវត្ថុ</t>
  </si>
  <si>
    <t>បន្ទុកហិរញ្ញវត្ថុ</t>
  </si>
  <si>
    <t>ការប្រាក់នៃបំណុលក្នុងប្រទេស</t>
  </si>
  <si>
    <t>ធនាគារជាតិនៃកម្ពុជា</t>
  </si>
  <si>
    <t>ធនាគារពាណិជ្ជ</t>
  </si>
  <si>
    <t>ប័ណ្ណរតនាគារ</t>
  </si>
  <si>
    <t>សញ្ញាប័ណ្ណ</t>
  </si>
  <si>
    <t>ការប្រាក់នៃបំណុលក្រៅប្រទេស</t>
  </si>
  <si>
    <t>ពហុភាគី</t>
  </si>
  <si>
    <t>ទ្វេភាគី</t>
  </si>
  <si>
    <t>ហិរញ្ញវត្ថុផ្សេងៗទៀត</t>
  </si>
  <si>
    <t>ខាតពីការប្តូរប្រាក់</t>
  </si>
  <si>
    <t>បន្ទុកហិរញ្ញវត្ថុផ្សេងៗទៀត</t>
  </si>
  <si>
    <t>ប្រភេទទី៣:អន្តរាគមន៍សាធារណៈ</t>
  </si>
  <si>
    <t>អត្ថប្រយោជន៍សង្គម</t>
  </si>
  <si>
    <t>អត្ថប្រយោជន៍សន្តិសុខសង្គម</t>
  </si>
  <si>
    <t>ជំនួយសង្គមដល់ប្រជាពលរដ្ឋ</t>
  </si>
  <si>
    <t>ជំនួយដល់ប្រជាជនសម្រាកពេទ្យនិងចំណាយដំណើរការរបស់មណ្ឌលថែទាំសុខភាព</t>
  </si>
  <si>
    <t>ឱសថ</t>
  </si>
  <si>
    <t>អាហារនិងសម្ភារ (ស្បៀង)</t>
  </si>
  <si>
    <t>ជួយជនរងគ្រោះដោយគ្រោះធម្មជាតិ</t>
  </si>
  <si>
    <t>អាហារូបករណ៍សម្រាប់ការសិក្សា-ស្រាវជ្រាវក្នុងប្រទេស</t>
  </si>
  <si>
    <t>អាហារូបករណ៍សម្រាប់ការសិក្សា-ស្រាវជ្រាវក្រៅប្រទេស</t>
  </si>
  <si>
    <t>សំណងខូចខាតដោយសារឧបទ្ទវហេតុសាធារណៈ</t>
  </si>
  <si>
    <t>ជំនួយសង្គមផ្សេងៗទៀត</t>
  </si>
  <si>
    <t>ឧបត្ថម្ភដល់អង្គភាពដែលមានលក្ខណៈសង្គមនិងវប្បធម៌</t>
  </si>
  <si>
    <t>ឧបត្ថម្ភសហគមន៍​ និងរក្សាសណ្ដាប់ធ្នាប់ សន្តិសុខ​សង្គម</t>
  </si>
  <si>
    <t>ឧបត្ថម្ភមណ្ឌលកុមារកំព្រា</t>
  </si>
  <si>
    <t>ឧបត្ថម្ភដំណើរលំហែនិងសិក្សា</t>
  </si>
  <si>
    <t>ឧបត្ថម្ភកាកបាទក្រហម</t>
  </si>
  <si>
    <t>ឧបត្ថម្ភសហគមន៍ កីឡានិងវប្បធម៌</t>
  </si>
  <si>
    <t>ឧបត្ថម្ភមណ្ឌលស្តារលទ្ធភាពពលកម្ម នីតិសម្បទា និងបណ្តុះ
បណ្តាលអភិវឌ្ឍន៍</t>
  </si>
  <si>
    <t>ចំណាយសង្គមកិច្ចរបស់ព្រះមហាក្សត្រ</t>
  </si>
  <si>
    <t>ឧបត្ថម្ភដល់អង្គភាពផ្សេងៗទៀត</t>
  </si>
  <si>
    <t>ឧបត្ថម្ភដល់អង្គការមូលដ្ឋាននិងគាំទ្រកម្មវិធីផ្សេងៗ</t>
  </si>
  <si>
    <t>ចំណាយអន្តរាគមន៍ផ្នែកសេដ្ឋកិច្ច</t>
  </si>
  <si>
    <t>ចំណាយអន្តរាគមន៍ផ្នែកសង្គមកិច្ចនិងវប្បធម៌</t>
  </si>
  <si>
    <t>ចំណាយលើការប្រឡង-ប្រឡងប្រជែង</t>
  </si>
  <si>
    <t>ចំណាយអន្តរាគមន៍ផ្នែកសង្គមកិច្ចនិងវប្បធម៌ផ្សេងៗទៀត</t>
  </si>
  <si>
    <t>អត្ថប្រយោជន៍សង្គមផ្សេងទៀត</t>
  </si>
  <si>
    <t>ឧបត្ថម្ភធន</t>
  </si>
  <si>
    <t>ឧបត្ថម្ភធនរវាងរដ្ឋបាលសាធារណៈ</t>
  </si>
  <si>
    <t>ឧបត្ថម្ភធនដល់រាជធានី ខេត្ត</t>
  </si>
  <si>
    <t>ឧបត្ថម្ភធនដល់ក្រុង ស្រុក ខណ្ឌ</t>
  </si>
  <si>
    <t>ឧបត្ថម្ភធនដល់ឃុំ សង្កាត់</t>
  </si>
  <si>
    <t>ឧបត្ថម្ភធនដល់ក្រសួង-ស្ថាប័ន</t>
  </si>
  <si>
    <t>ឧបត្ថម្ភធនដល់អង្គការសាធារណៈ</t>
  </si>
  <si>
    <t>ឧបត្ថម្ភធនដល់អង្គភាពដែលមានលក្ខណៈសេដ្ឋកិច្ច</t>
  </si>
  <si>
    <t>ឧបត្ថម្ភធនដល់អង្គភាពដែលមានលក្ខណៈសង្គម</t>
  </si>
  <si>
    <t>ឧបត្ថម្ភធនដល់អង្គភាពដែលមានលក្ខណៈអប់រំនិងកីឡា</t>
  </si>
  <si>
    <t>ឧបត្ថម្ភធនដល់អង្គភាពដែលមានលក្ខណៈសន្តិសុខ និង
សណ្តាប់ធ្នាប់សង្គម</t>
  </si>
  <si>
    <t>ឧបត្ថម្ភធនដល់អង្គភាពដែលមានលក្ខណៈវប្បធម៌</t>
  </si>
  <si>
    <t>ឧបត្ថម្ភធនដល់អង្គភាពដែលមានលក្ខណៈរដ្ឋបាល</t>
  </si>
  <si>
    <t>ឧបត្ថម្ភធនដល់អង្គភាពដែលមានលក្ខណៈច្បាប់</t>
  </si>
  <si>
    <t>ឧបត្ថម្ភធនដល់គ្រឹះស្ថានសាធារណៈមានលក្ខណៈរដ្ឋបាល</t>
  </si>
  <si>
    <t>ឧបត្ថម្ភធនជាហិរញ្ញវត្ថុដល់គ្រឹះស្ថានសាធារណៈមានលក្ខណៈរដ្ឋបាល</t>
  </si>
  <si>
    <t>ឧបត្ថម្ភធនមិនមែនហិរញ្ញវត្ថុដល់គ្រឹះស្ថានសាធារណៈមានលក្ខណៈរដ្ឋបាល</t>
  </si>
  <si>
    <t>ឧបត្ថម្ភធនដល់សហគ្រាសសាធារណៈ</t>
  </si>
  <si>
    <t>ឧបត្ថម្ភធនដល់ក្រុមហ៊ុនរដ្ឋដែលមានលក្ខណៈហិរញ្ញវត្ថុ</t>
  </si>
  <si>
    <t>ឧបត្ថម្ភធនដល់ក្រុមហ៊ុនចម្រុះដែលមានលក្ខណៈហិរញ្ញវត្ថុ</t>
  </si>
  <si>
    <t>ឧបត្ថម្ភធនដល់គ្រឹះស្ថានសាធារណៈដែលមានលក្ខណៈសេដ្ឋកិច្ច</t>
  </si>
  <si>
    <t>ឧបត្ថម្ភធនដល់ក្រុមហ៊ុនរដ្ឋដែលមានលក្ខណៈមិនមែនហិរញ្ញវត្ថុ</t>
  </si>
  <si>
    <t>ឧបត្ថម្ភធនដល់ក្រុមហ៊ុនចម្រុះដែលមានលក្ខណៈមិនមែនហិរញ្ញវត្ថុ</t>
  </si>
  <si>
    <t>ឧបត្ថម្ភធនដល់សហគ្រាសឯកជន</t>
  </si>
  <si>
    <t>ឧបត្ថម្ភធនដល់សហគ្រាសឯកជនដែលមានលក្ខណៈហិរញ្ញវត្ថុ</t>
  </si>
  <si>
    <t>ឧបត្ថម្ភធនដល់សហគ្រាសឯកជនដែលមានលក្ខណៈមិនមែនហិរញ្ញវត្ថុ</t>
  </si>
  <si>
    <t>វិភាគទានដល់អង្គការ សមាគម សហព័ន្ធអន្តរជាតិនានា</t>
  </si>
  <si>
    <t>អង្គការសហប្រជាជាតិ</t>
  </si>
  <si>
    <t>ធនាគារពិភពលោក</t>
  </si>
  <si>
    <t>ធនាគារអភិវឌ្ឍន៍អាស៊ី</t>
  </si>
  <si>
    <t>សហព័ន្ធអន្តរជាតិខាងកីឡាផ្សេងៗ</t>
  </si>
  <si>
    <t>សមាគមអាស៊ាន</t>
  </si>
  <si>
    <t>អង្គការ សមាគម សហព័ន្ធអន្តរជាតិផ្សេងៗទៀត</t>
  </si>
  <si>
    <t>ការចូលរួមក្នុងការអនុវត្តគម្រោង</t>
  </si>
  <si>
    <t>ការចូលរួមក្នុងការអនុវត្តគម្រោងថវិកាបដិភាគ</t>
  </si>
  <si>
    <t>ការចូលរួមក្នុងការអនុវត្តគម្រោងមូលនិធិទ្រទ្រង់ថវិកា</t>
  </si>
  <si>
    <t>ឧបត្ថម្ភអង្គការអន្ដរជាតិ និងប្រទេសផ្សេងៗ</t>
  </si>
  <si>
    <t>ឧបត្ថម្ភជាហិរញ្ញវត្ថុ</t>
  </si>
  <si>
    <t>ឧបត្ថម្ភមិនមែនហិរញ្ញវត្ថុ</t>
  </si>
  <si>
    <t>ឧបត្ថម្ភធនផ្សេងៗ</t>
  </si>
  <si>
    <t>ប្រភេទទី៤:ចំណាយផ្សេងៗ</t>
  </si>
  <si>
    <t>ពន្ធនិងអាករ</t>
  </si>
  <si>
    <t>លតាប័ត្រ</t>
  </si>
  <si>
    <t>បន្ទុកពន្ធគយលើការនាំចូលទំនិញនិងសម្ភារ</t>
  </si>
  <si>
    <t>បន្ទុកពន្ធគយលើការនាំចូលទំនិញនិងសម្ភារកសិកម្ម (ជាបន្ទុករបស់រដ្ឋ)</t>
  </si>
  <si>
    <t>បន្ទុកពន្ធគយលើការនាំចូលទំនិញជាវត្ថុធាតុដើមសម្រាប់ផលិតឱសថ (ជាបន្ទុករបស់រដ្ឋ)</t>
  </si>
  <si>
    <t>បន្ទុកពន្ធប្រថាប់ត្រា</t>
  </si>
  <si>
    <t>ពន្ធប្រថាប់ត្រាលើការផ្ទេរកម្មសិទ្ធិ ឬសិទ្ធិកាន់កាប់​អចលនទ្រព្យ</t>
  </si>
  <si>
    <t>ពន្ធប្រថាប់ត្រាលើការផ្ទេរកម្មសិទ្ធិ ឬសិទ្ធិកាន់កាប់​អចលនទ្រព្យក្នុងរង្វង់ញាតិ និងការអនុគ្រោះពន្ធជាបន្ទុករបស់រដ្ឋ</t>
  </si>
  <si>
    <t>បន្ទុកពន្ធលើផលទុននៃដីធ្លី ផ្ទះសម្បែង</t>
  </si>
  <si>
    <t>អាករលើតម្លៃបន្ថែមលើទំនិញ និងសេវាជាបន្ទុករបស់រដ្ឋ</t>
  </si>
  <si>
    <t>អាករលើតម្លៃបន្ថែមលើទំនិញជាបន្ទុករបស់រដ្ឋ</t>
  </si>
  <si>
    <t>អាករលើតម្លៃបន្ថែមលើសេវាជាបន្ទុករបស់រដ្ឋ</t>
  </si>
  <si>
    <t>ពន្ធលើមធ្យោបាយដឹកជញ្ជូន និងយានជំនិះគ្រប់ប្រភេទ​ ពន្ធលើអចលនទ្រព្យ និងពន្ធលើប្រាក់ចំណូល</t>
  </si>
  <si>
    <t>ពន្ធលើមធ្យោបាយដឹកជញ្ជូន និងយានជំនិះគ្រប់ប្រភេទជាបន្ទុករបស់រដ្ឋ</t>
  </si>
  <si>
    <t>ពន្ធលើអចលនទ្រព្យជាបន្ទុករបស់រដ្ឋ</t>
  </si>
  <si>
    <t>ពន្ធលើប្រាក់ចំណូលនីតិបុគ្គលជាបន្ទុករបស់រដ្ឋ</t>
  </si>
  <si>
    <t>ពន្ធនិងអាករផ្សេងៗ</t>
  </si>
  <si>
    <t>កាបង្វិលសងវិញនូវពន្ធ និងអាករផ្សេងៗ</t>
  </si>
  <si>
    <t>កាបង្វិលសងវិញនូវពន្ធ និងអាករ</t>
  </si>
  <si>
    <t>ក្រុមទី២:ចំណាយតាមដីកា ចំណាយមិនបានគ្រោងទុក(ប្រភេទ៥+៦)</t>
  </si>
  <si>
    <t>ប្រភេទទី៥:ចំណាយតាមដីកា (មិនឆ្លងកាត់សាច់ប្រាក់)</t>
  </si>
  <si>
    <t>បន្ទុកពិសេស</t>
  </si>
  <si>
    <t>ឥណទេយ្យដែលទទួលស្គាល់តែទារមិនបាន</t>
  </si>
  <si>
    <t>ការកាត់កង បំណុលតឹងទារ ដែលទារមិនបាន</t>
  </si>
  <si>
    <t>តំលៃគណនេយ្យនៃចំណែកសកម្មបានលក់(តំលៃនៅសល់)</t>
  </si>
  <si>
    <t>ទាយជ្ជទានឱ្យដល់រំលស់អចលកម្ម</t>
  </si>
  <si>
    <t>ទាយជ្ជទានឱ្យដល់រំលស់អចលកម្មអរូបី</t>
  </si>
  <si>
    <t>ទាយជ្ជទានឱ្យដល់រំលស់អចលកម្មរូបី</t>
  </si>
  <si>
    <t>ប្រភេទទី៦:ចំណាយមិនបានគ្រោងទុក</t>
  </si>
  <si>
    <t>ចំណាយមិនបានគ្រោងទុក</t>
  </si>
  <si>
    <t>ចំណាយមិនបានគ្រោងទុកមានមុខសញ្ញាច្បាស់លាស់</t>
  </si>
  <si>
    <t>ចំណាយមិនបានគ្រោងទុកផ្សេងៗ</t>
  </si>
  <si>
    <t>ចំណាយមិនបានគ្រោងទុកផ្សេងទៀត</t>
  </si>
  <si>
    <t>ខ/.សរុបចំណាយមូលធន (ក្រុមទី១ + ក្រុមទី២)</t>
  </si>
  <si>
    <t>ក្រុមទី១: ចំណាយពិត (ប្រភេទទី១ + ប្រភេទទី២)</t>
  </si>
  <si>
    <t>ប្រភេទទី១: ការទូទាត់ប្រាក់ខ្ចី និងបំណុលប្រហាក់ប្រហែល</t>
  </si>
  <si>
    <t>ការខ្ចី</t>
  </si>
  <si>
    <t>ការខ្ចីក្នុងប្រទេស</t>
  </si>
  <si>
    <t>ការខ្ចីក្រៅប្រទេស</t>
  </si>
  <si>
    <t>ការខ្ចីក្រៅប្រទេស-ពហុភាគី</t>
  </si>
  <si>
    <t>ការខ្ចីក្រៅប្រទេស-ទ្វេភាគី</t>
  </si>
  <si>
    <t>ការខ្ចីពីទីផ្សារហិរញ្ញវត្ថុរយៈពេលវែង</t>
  </si>
  <si>
    <t>ប័ណ្ណរដ្ឋាភិបាល</t>
  </si>
  <si>
    <t>ប្រភេទទី២: អចលកម្ម</t>
  </si>
  <si>
    <t>អចលកម្មអរូបី</t>
  </si>
  <si>
    <t>សោហ៊ុយលើការសិក្សាស្រាវជ្រាវនិងអភិវឌ្ឍន៍</t>
  </si>
  <si>
    <t>ប្រកាសនីយប័ត្រ អាជ្ញាប័ណ្ណ និងសិទ្ធិប្រហាក់ប្រហែល</t>
  </si>
  <si>
    <t>ប្រកាសនីយប័ត្រ​</t>
  </si>
  <si>
    <t>អាជ្ញាប័ណ្ណ</t>
  </si>
  <si>
    <t>សិទ្ធិប្រហាក់ប្រហែល</t>
  </si>
  <si>
    <t>កម្មវិធីកុំព្យូទ័រ</t>
  </si>
  <si>
    <t>អចលកម្មរូបី</t>
  </si>
  <si>
    <t>ដីធ្លី ដីរ៉ែ និងសម្បត្តិធម្មជាតិផ្សេងៗ</t>
  </si>
  <si>
    <t>ដីធ្លី</t>
  </si>
  <si>
    <t>ដីរ៉ែ</t>
  </si>
  <si>
    <t>សម្បត្តិធម្មជាតិផ្សេងៗ</t>
  </si>
  <si>
    <t>ការរៀបចំកែលម្អ ដីធ្លី ដីរ៉ែ និងសម្បត្តិធម្មជាតិផ្សេងៗ</t>
  </si>
  <si>
    <t>ការរៀបចំកែលម្អដីធ្លី</t>
  </si>
  <si>
    <t>ការរៀបចំកែលម្អដីរ៉ែ</t>
  </si>
  <si>
    <t>ការរៀបចំកែលម្អសម្បត្តិធម្មជាតិផ្សេងៗ</t>
  </si>
  <si>
    <t>សំណង់អគារ និងការកែលម្អ</t>
  </si>
  <si>
    <t>សំណង់អគារ</t>
  </si>
  <si>
    <t>ការកែលម្អអគារ</t>
  </si>
  <si>
    <t>សំណង់ផ្សេងៗ</t>
  </si>
  <si>
    <t>ហេដ្ឋារចនាសម្ព័ន្ធ</t>
  </si>
  <si>
    <t>ឋបនកម្មបច្ចេកទេស សម្ភារ និងហត្ថូបករណ៍</t>
  </si>
  <si>
    <t>ឋបនកម្មបច្ចេកទេស​</t>
  </si>
  <si>
    <t>សម្ភារ</t>
  </si>
  <si>
    <t>គ្រឿងឧបករណ៍ (ហត្ថូបករណ៍)</t>
  </si>
  <si>
    <t>ស្នាដៃសិល្បៈនិងការប្រមូល (សន្សំ)</t>
  </si>
  <si>
    <t>អចលកម្មរូបីផ្សេងទៀត</t>
  </si>
  <si>
    <t>សម្ភារ ឧបករណ៍ដឹកជញ្ជូន</t>
  </si>
  <si>
    <t>សម្ភារ ឧបករណ៍ការិយាល័យ</t>
  </si>
  <si>
    <t>សម្ភារ ព័ត៌មានវិទ្យា និងទូរគមនាគមន៍</t>
  </si>
  <si>
    <t>អចលកម្មរូបីផ្សេងៗ</t>
  </si>
  <si>
    <t>សំណងកិច្ចសន្យាលើហេដ្ឋារចនាសម្ព័ន្ធ</t>
  </si>
  <si>
    <t>ទ្រព្យសម្បត្តិវិនិយោគរយៈពេលវែង</t>
  </si>
  <si>
    <t>ទ្រព្យសម្បត្តិវិនិយោគ ដីធ្លី</t>
  </si>
  <si>
    <t>ទ្រព្យសម្បត្តិវិនិយោគ អគារ និងសំណង់</t>
  </si>
  <si>
    <t>អចលកម្មកំពុងដំណើរការ</t>
  </si>
  <si>
    <t>អចលកម្មអរូបី (កំពុងដំណើរការ)</t>
  </si>
  <si>
    <t>សោហ៊ុយលើការសិក្សាស្រាវជ្រាវនិងអភិវឌ្ឍន៍ (កំពុងដំណើរការ)</t>
  </si>
  <si>
    <t>ប្រកាសនីយប័ត្រ អាជ្ញាប័ណ្ណ និងសិទ្ធិប្រហាក់ប្រហែល (កំពុងដំណើរការ)</t>
  </si>
  <si>
    <t>ការរៀបចំកែលម្អ ដីធ្លី ដីរ៉ែ និងសម្បត្តិធម្មជាតិផ្សេងៗ (កំពុង​ដំណើរការ)</t>
  </si>
  <si>
    <t>ការរៀបចំកែលម្អដីធ្លី (កំពុងដំណើរការ)</t>
  </si>
  <si>
    <t>ការរៀបចំកែលម្អដីរ៉ែ (កំពុងដំណើរការ)</t>
  </si>
  <si>
    <t>ការរៀបចំកែលម្អសម្បត្តិធម្មជាតិផ្សេងៗ (កំពុងដំណើរការ)</t>
  </si>
  <si>
    <t>សំណង់អគារ និងការកែលម្អ (កំពុងដំណើរការ)</t>
  </si>
  <si>
    <t>សំណង់អគារ (កំពុងដំណើរការ)</t>
  </si>
  <si>
    <t>ការកែលម្អអគារ (កំពុងដំណើរការ)</t>
  </si>
  <si>
    <t>សំណង់ផ្សេងៗ (កំពុងដំណើរការ)</t>
  </si>
  <si>
    <t>ហេដ្ឋារចនាសម្ព័ន្ធ (កំពុងដំណើរការ)</t>
  </si>
  <si>
    <t>ផ្លូវថ្នល់ ផ្លូវទឹក (កំពុងដំណើរការ)</t>
  </si>
  <si>
    <t>ធារាសាស្ត្រ (កំពុងដំណើរការ)</t>
  </si>
  <si>
    <t>អាយស្ម័យយាន (កំពុងដំណើរការ)</t>
  </si>
  <si>
    <t>អាកាសយានដ្ឋាន (កំពុងដំណើរការ)</t>
  </si>
  <si>
    <t>ទូរគមនាគមន៍ (កំពុងដំណើរការ)</t>
  </si>
  <si>
    <t>អគ្គិសនី (កំពុងដំណើរការ)</t>
  </si>
  <si>
    <t>បណ្ដាញបង្ហូរទឹក និងអនាម័យ (កំពុងដំណើរការ)</t>
  </si>
  <si>
    <t>ហេដ្ឋារចនាសម្ព័ន្ធផ្សេងៗ (កំពុងដំណើរការ)</t>
  </si>
  <si>
    <t>ឋបនកម្មបច្ចេកទេស សម្ភារ និងហត្ថូបករណ៍ (កំពុងដំណើរការ)</t>
  </si>
  <si>
    <t>ឋបនកម្មបច្ចេកទេស (កំពុងដំណើរការ)</t>
  </si>
  <si>
    <t>សម្ភារ (កំពុងដំណើរការ)</t>
  </si>
  <si>
    <t>គ្រឿងឧបករណ៍ (ហត្ថូបករណ៍) (កំពុងដំណើរការ)</t>
  </si>
  <si>
    <t>ផ្សេងៗ (កំពុងដំណើរការ)</t>
  </si>
  <si>
    <t>ការវិនិយោគ</t>
  </si>
  <si>
    <t>ការវិនិយោគក្នុងញាតិសម្ព័ន្ធនិងការវិនិយោគទុនរួមគ្នា</t>
  </si>
  <si>
    <t>ការវិនិយោគក្នុងញាតិសម្ព័ន្ធ​</t>
  </si>
  <si>
    <t>ការវិនិយោគទុនរួមគ្នា</t>
  </si>
  <si>
    <t>ការវិនិយោគក្នុងសហគ្រាសសាធារណៈ</t>
  </si>
  <si>
    <t>ការបែងចែកប្រាក់ចំណេញ ឬ ខាតនៃក្រុមហ៊ុនញាតិសម្ព័ន្ធ​ និងក្រុមហ៊ុនដាក់ទុនរួមគ្នា</t>
  </si>
  <si>
    <t>ការបែងចែកប្រាក់ចំណេញ ឬ ខាតនៃក្រុមហ៊ុនញាតិសម្ព័ន្ធ​</t>
  </si>
  <si>
    <t>ការបែងចែកប្រាក់ចំណេញ ឬ ខាតនៃក្រុមហ៊ុនដាក់ទុនរួមគ្នា</t>
  </si>
  <si>
    <t>ការបែងចែកប្រាក់ចំណេញ ឬ ខាតនៃសហគ្រាសសាធារណៈ</t>
  </si>
  <si>
    <t>អចលកម្មហិរញ្ញវត្ថុផ្សេងៗ</t>
  </si>
  <si>
    <t>ការឱ្យខ្ចី</t>
  </si>
  <si>
    <t>ការឱ្យខ្ចីទៅសហគ្រាសសាធារណៈ</t>
  </si>
  <si>
    <t>ការឱ្យខ្ចីទៅសហគ្រាសឯកជន</t>
  </si>
  <si>
    <t>ការឱ្យខ្ចីទៅអង្គការមិនមែនរដ្ឋាភិបាល</t>
  </si>
  <si>
    <t>ការឱ្យខ្ចីផ្សេងៗ</t>
  </si>
  <si>
    <t>អចលកម្មហិរញ្ញវត្ថុផ្សេងៗទៀត</t>
  </si>
  <si>
    <t>មូលប័ត្រ</t>
  </si>
  <si>
    <t>ក្រុមទី២៖ ចំណាយតាមដីកា (ប្រភេទទី៣)</t>
  </si>
  <si>
    <t>ប្រភេទទី៣៖ ចំណាយតាមដីកា</t>
  </si>
  <si>
    <t>សរុបរួម</t>
  </si>
  <si>
    <t>ok</t>
  </si>
  <si>
    <t>បរិមាណ</t>
  </si>
  <si>
    <t>ច.ស.ទី១</t>
  </si>
  <si>
    <t>ច.ស.ទី២</t>
  </si>
  <si>
    <t>ច.ស.ទី៣</t>
  </si>
  <si>
    <t>ច.ស.ទី៤</t>
  </si>
  <si>
    <t>ច.ស.ទី៥</t>
  </si>
  <si>
    <t>ច.ស.ទី៦</t>
  </si>
  <si>
    <t>ច.ស.ទី៧</t>
  </si>
  <si>
    <t>ច.ស.ទី៨</t>
  </si>
  <si>
    <t>ច.ស.ទី៩</t>
  </si>
  <si>
    <t>ច.ស.ទី១០</t>
  </si>
  <si>
    <t>ច.ស.ទី១១</t>
  </si>
  <si>
    <t>ច.ស.ទី១២</t>
  </si>
  <si>
    <t>ច.ស.ទី១៣</t>
  </si>
  <si>
    <t>ច.ស.ទី១៤</t>
  </si>
  <si>
    <t>ច.ស.ទី១៥</t>
  </si>
  <si>
    <t>សរុបរួម
ក្រសួង</t>
  </si>
  <si>
    <t>រដ្ឋបាល
កណ្ដាល</t>
  </si>
  <si>
    <t>មន្ទីរ 
សហវ.</t>
  </si>
  <si>
    <t>គោលប.
គនប.ទី១</t>
  </si>
  <si>
    <t>គោលប.
គនប.ទី២</t>
  </si>
  <si>
    <t>ច.ស.ទី១៦</t>
  </si>
  <si>
    <t>ច.ស.ទី១៧</t>
  </si>
  <si>
    <t>ច.ស.ទី១៨</t>
  </si>
  <si>
    <t>ច.ស.ទី១៩</t>
  </si>
  <si>
    <t>ច.ស.ទី២០</t>
  </si>
  <si>
    <t>ច.ស.ទី២១</t>
  </si>
  <si>
    <t>ច.ស.ទី២២</t>
  </si>
  <si>
    <t>ច.ស.ទី២៣</t>
  </si>
  <si>
    <t>ច.ស.ទី២៤</t>
  </si>
  <si>
    <t>ច.ស.ទី២៥</t>
  </si>
  <si>
    <t>កូដកម្មវិធី</t>
  </si>
  <si>
    <t>ល.រ.</t>
  </si>
  <si>
    <t>បរិយាយមុខសញ្ញា</t>
  </si>
  <si>
    <t>ប្រចាំ/មិនប្រចាំ</t>
  </si>
  <si>
    <t>ឯកតា</t>
  </si>
  <si>
    <t>រូបិយបណ្ណ</t>
  </si>
  <si>
    <t>តម្លៃឯកតា</t>
  </si>
  <si>
    <t>សរុបប្រចាំឆ្នាំ</t>
  </si>
  <si>
    <t>Line #</t>
  </si>
  <si>
    <t>Sub-Account</t>
  </si>
  <si>
    <t>Item Description</t>
  </si>
  <si>
    <t>Expense Type</t>
  </si>
  <si>
    <t>Unit Measure</t>
  </si>
  <si>
    <t>Currency</t>
  </si>
  <si>
    <t>Unit Price</t>
  </si>
  <si>
    <t>Total Amount</t>
  </si>
  <si>
    <t># Times</t>
  </si>
  <si>
    <t>Total Annual Amount</t>
  </si>
  <si>
    <t>កូដសកម្មភាព</t>
  </si>
  <si>
    <t># of Units</t>
  </si>
  <si>
    <t>Misc.</t>
  </si>
  <si>
    <t>Regular</t>
  </si>
  <si>
    <t>KHR</t>
  </si>
  <si>
    <t>តម្លៃ១លើក</t>
  </si>
  <si>
    <t>អង្គភាព</t>
  </si>
  <si>
    <t>សង្ខេបគម្រោងចំណាយ</t>
  </si>
  <si>
    <t>រចនាសម្ព័ន្ធកម្មវិធី</t>
  </si>
  <si>
    <t>Irregular</t>
  </si>
  <si>
    <t>ខែ</t>
  </si>
  <si>
    <t>សកម្មភាពទី១ នៃចង្កោមសកម្មភាពទី១៖ បំពេញមុខងារជាលេខាធិការដ្ឋាន</t>
  </si>
  <si>
    <t>Act. Cluster</t>
  </si>
  <si>
    <t>កូដច.ស.</t>
  </si>
  <si>
    <t>Prog. Activity</t>
  </si>
  <si>
    <t>ចង្កោមសកម្មភាពទី១៖ លេខាធិការដ្ឋាន</t>
  </si>
  <si>
    <t>លើក/ឆ្នាំ</t>
  </si>
  <si>
    <t>ឯកតា៖ រៀល</t>
  </si>
  <si>
    <t>Check</t>
  </si>
  <si>
    <t>កូដអនុកម្មវិធី</t>
  </si>
  <si>
    <t>លេខ</t>
  </si>
  <si>
    <t>តារាងឧបសម្ព័ន្ធ</t>
  </si>
  <si>
    <t>ចំណាយមិនប្រចាំ</t>
  </si>
  <si>
    <t>ប្រចាំ</t>
  </si>
  <si>
    <t>មិនប្រចាំ</t>
  </si>
  <si>
    <t>13=11*12</t>
  </si>
  <si>
    <t>11=8*10</t>
  </si>
  <si>
    <t>អង្គភាពទទួលខុសត្រូវ</t>
  </si>
  <si>
    <t>គម្រោងចំណាយថវិកាតាមចំណាត់ថ្នាក់សេដ្ឋកិច្ច</t>
  </si>
  <si>
    <t>ឥណទានដើមឆ្នាំ</t>
  </si>
  <si>
    <t>ឥណទានថ្មី</t>
  </si>
  <si>
    <t>ប៉ាន់ស្មានឆមាសទី២</t>
  </si>
  <si>
    <t>ប៉ាន់​ស្មាន​ប្រចាំ​ឆ្នាំ</t>
  </si>
  <si>
    <t>ទឹកប្រាក់</t>
  </si>
  <si>
    <t>%ឥ.ថ្មី</t>
  </si>
  <si>
    <t>សរុប​រួមចំណូល​ (ក+ខ)</t>
  </si>
  <si>
    <t>ក្នុងនោះចំណូល​ក្នុងប្រទេស</t>
  </si>
  <si>
    <t>ក. សរុបចំណូល​ចរន្ត (ក្រុមទី១+ក្រុមទី២)</t>
  </si>
  <si>
    <t>ក្រុមទី១: ចំណូល​ពិត (ប្រភេទទី១+ប្រភេទទី២)</t>
  </si>
  <si>
    <t>ប្រភេទទី១: ចំណូល​សារពើពន្ធ</t>
  </si>
  <si>
    <t>ចំណូលសារពើពន្ធក្នុងស្រុក</t>
  </si>
  <si>
    <t>ពន្ធផ្ទាល់ (ពន្ធលើផលទុន ប្រាក់ចំណូល)</t>
  </si>
  <si>
    <t>ពន្ធលើប្រាក់ចំណូល (រូបវន្តបុគ្គល)</t>
  </si>
  <si>
    <t>ពន្ធលើប្រាក់ចំណូល (នីតិបុគ្គល)</t>
  </si>
  <si>
    <t>ពន្ធលើប្រាក់បៀវត្ស</t>
  </si>
  <si>
    <t>ពន្ធលើឈ្នួលចលននិងអចលនទ្រព្យ (រូបវន្តបុគ្គល)</t>
  </si>
  <si>
    <t>ពន្ធលើឈ្នួលចលននិងអចលនទ្រព្យ (នីតិបុគ្គល)</t>
  </si>
  <si>
    <t>ពន្ធប្រយោល</t>
  </si>
  <si>
    <t>អាករលើផលរបរ</t>
  </si>
  <si>
    <t>អាករលើតម្លៃបន្ថែម</t>
  </si>
  <si>
    <t>អាករលើតម្លៃបន្ថែម​លើទំនិញជាបន្ទុករបស់​រដ្ឋ</t>
  </si>
  <si>
    <t>អាករលើតម្លៃបន្ថែម​លើសេវាជាបន្ទុករបស់​រដ្ឋ</t>
  </si>
  <si>
    <t>អាករលើតម្លៃបន្ថែម របបនាំចូល (សហគ្រាសប្រេងឥន្ធនៈ)</t>
  </si>
  <si>
    <t>អាករលើតម្លៃបន្ថែម របបនាំចូល (សហគ្រាសផ្សេងៗទៀត)</t>
  </si>
  <si>
    <t>អាករលើតម្លៃបន្ថែម របបនាំចូល (ជាបន្ទុករបស់រដ្ឋ)</t>
  </si>
  <si>
    <t>អាករពិសេស</t>
  </si>
  <si>
    <t>អាករពិសេសលើទំនិញមួយចំនួន</t>
  </si>
  <si>
    <t>អាករពិសេសលើទំនិញមួយចំនួន របបនាំចូល (សហគ្រាសប្រេងឥន្ធនៈ)</t>
  </si>
  <si>
    <t>អាករពិសេសលើទំនិញមួយចំនួន របបនាំចូល (សហគ្រាសផ្សេងៗទៀត)</t>
  </si>
  <si>
    <t>អាករពិសេសលើសេវាមួយចំនួន</t>
  </si>
  <si>
    <t>អាករសម្រាប់បំភ្លឺសាធារណៈ</t>
  </si>
  <si>
    <t>អាករលើសេវាដែលបានកំណត់</t>
  </si>
  <si>
    <t>អាករលើការស្នាក់នៅ</t>
  </si>
  <si>
    <t>ពន្ធសត្តឃាត</t>
  </si>
  <si>
    <t>អាករលើការប្រើប្រាស់ទ្រព្យសម្បត្តិ ឬ ការអនុវត្តសកម្មភាព</t>
  </si>
  <si>
    <t>ពន្ធប៉ាតង់</t>
  </si>
  <si>
    <t>ពន្ធលើមធ្យោបាយដឹកជញ្ជូន និងយានជំនិះគ្រប់ប្រភេទ</t>
  </si>
  <si>
    <t>ពន្ធលើមធ្យោបាយដឹកជញ្ជូន និង​យានជំនិះគ្រប់ប្រភេទជាបន្ទុករបស់រដ្ឋ</t>
  </si>
  <si>
    <t>ពន្ធប្រថាប់ត្រា</t>
  </si>
  <si>
    <t>ពន្ធប្រថាប់ត្រា លើតម្លៃអចលនទ្រព្យចំពោះការផ្ទេរកម្មសិទ្ធិ ឬ សិទ្ធិកាន់កាប់</t>
  </si>
  <si>
    <t>ពន្ធប្រថាប់ត្រា លើតម្លៃមធ្យោបាយដឹកជញ្ជូន ឬ យានយន្តចំពោះការផ្ទេរកម្មសិទ្ធិ</t>
  </si>
  <si>
    <t>ពន្ធប្រថាប់ត្រា លើតម្លៃភាគហ៊ុនចំពោះការផ្ទេរភាគហ៊ុន</t>
  </si>
  <si>
    <t>ពន្ធប្រថាប់ត្រា លើតម្លៃកិច្ចសន្យាចំពោះការផ្គត់ផ្គង់ទំនិញ ឬ សេវា</t>
  </si>
  <si>
    <t>ពន្ធប្រថាប់ត្រា លើលិខិតមានលក្ខណៈគតិយុត្ដ</t>
  </si>
  <si>
    <t>ពន្ធប្រថាប់ត្រាលើការផ្ទេរកម្មសិទ្ធិ ឬ សិទ្ធិ​កាន់កាប់​អចលនទ្រព្យ​ក្នុង​រង្វង់ញាតិ 
និង​ការអនុគ្រោះពន្ធ ជាបន្ទុករបស់រដ្ឋ</t>
  </si>
  <si>
    <t>ពន្ធលើអចលនទ្រព្យ</t>
  </si>
  <si>
    <t>ពន្ធលើអចលនទ្រព្យ (រូបវន្តបុគ្គល)</t>
  </si>
  <si>
    <t>ពន្ធលើអចលនទ្រព្យ (នីតិបុគ្គល)</t>
  </si>
  <si>
    <t>ពន្ធលើដីធ្លីមិនបានប្រើប្រាស់</t>
  </si>
  <si>
    <t>ពន្ធលើអចលនទ្រព្យ ជាបន្ទុករបស់រដ្ឋ</t>
  </si>
  <si>
    <t>ចំណូលសារពើពន្ធផ្សេងៗទៀត</t>
  </si>
  <si>
    <t>ពន្ធតែមប្រិ៍</t>
  </si>
  <si>
    <t>ប្រាក់ទោសទណ្ឌសារពើពន្ធ</t>
  </si>
  <si>
    <t>ចំណូលពន្ធលើពាណិជ្ជកម្មក្រៅប្រទេស</t>
  </si>
  <si>
    <t>ពន្ធនិងអាករលើការនាំចូល</t>
  </si>
  <si>
    <t>ពន្ធគយពីការនាំចូល</t>
  </si>
  <si>
    <t>កម្រៃពីការងារគយ</t>
  </si>
  <si>
    <t>ពន្ធគយលើផលិតផលតេលសិលា</t>
  </si>
  <si>
    <t>អាករបន្ថែមលើផលិតផលតេលសិលាសម្រាប់ថែទាំផ្លូវថ្នល់</t>
  </si>
  <si>
    <t>ផលពីការលក់ទំនិញរឹបអូស និងទំនិញគ្មានការទាមទារ</t>
  </si>
  <si>
    <t>ពិន័យផ្សេងៗលើការនាំចូល</t>
  </si>
  <si>
    <t>ពន្ធនាំចូល (ជាបន្ទុករបស់រដ្ឋ)</t>
  </si>
  <si>
    <t>ពន្ធនិងអាករលើការនាំចូលផ្សេងៗ</t>
  </si>
  <si>
    <t>ពន្ធនិងអាករលើការនាំចេញ</t>
  </si>
  <si>
    <t>អាករលើការនាំចេញឈើ</t>
  </si>
  <si>
    <t>អាករលើការនាំចេញកៅស៊ូ</t>
  </si>
  <si>
    <t>អាករលើការនាំចេញផលិតផលតេលសិលា</t>
  </si>
  <si>
    <t>អាករលើការនាំចេញទំនិញផ្សេងៗ</t>
  </si>
  <si>
    <t>ពិន័យផ្សេងៗពីការនាំចេញ</t>
  </si>
  <si>
    <t>ពន្ធនិងអាករលើការនាំចេញផ្សេងៗ</t>
  </si>
  <si>
    <t>ប្រភេទទី២: ចំណូល​មិនមែន​សារពើពន្ធ</t>
  </si>
  <si>
    <t>ផលទុននៃទ្រព្យសម្បត្តិរដ្ឋ</t>
  </si>
  <si>
    <t>ផលសម្បទាន</t>
  </si>
  <si>
    <t>ផលពីនេសាទ</t>
  </si>
  <si>
    <t>ផលពីព្រៃឈើ</t>
  </si>
  <si>
    <t>សម្បទានប្រេងកាត</t>
  </si>
  <si>
    <t>សម្បទានរ៉ែ</t>
  </si>
  <si>
    <t xml:space="preserve"> - អាជីវកម្មរ៉ែ</t>
  </si>
  <si>
    <t xml:space="preserve"> - សួយសារថ្លៃឈ្នួលប្រចាំឆ្នាំ</t>
  </si>
  <si>
    <t xml:space="preserve"> - សួយសារដី</t>
  </si>
  <si>
    <t>សម្បទានដីសេដ្ឋកិច្ច</t>
  </si>
  <si>
    <t>ចំណតយានជំនិះ</t>
  </si>
  <si>
    <t>ចំណតជលយាន</t>
  </si>
  <si>
    <t>ផលសម្បទានផ្សេងៗ</t>
  </si>
  <si>
    <t>ផលទុនពីសហគ្រាសសាធារណៈ</t>
  </si>
  <si>
    <t>ការដកចំនួនលើសនៃទុនចល័ត</t>
  </si>
  <si>
    <t>ភាគលាភរបស់សហគ្រាសសាធារណៈ</t>
  </si>
  <si>
    <t>ប្រាក់ធានារ៉ាប់រងសង្គម</t>
  </si>
  <si>
    <t>ផលទុនផ្សេងៗពីសហគ្រាសសាធារណៈ</t>
  </si>
  <si>
    <t>ផលទុនពីការលក់ ជួលទ្រព្យសម្បត្តិ និងសេវា</t>
  </si>
  <si>
    <t>ផលទុនតាមវិស័យ</t>
  </si>
  <si>
    <t>ផលទុនអាកាសចរស៊ីវិល</t>
  </si>
  <si>
    <t>ផលទុននៃសកម្មភាពភាពយន្ត</t>
  </si>
  <si>
    <t>ផលទុននៃសកម្មភាពទេសចរណ៍</t>
  </si>
  <si>
    <t>ផលទុននៃសកម្មភាពវប្បធម៌</t>
  </si>
  <si>
    <t>ផលទុនពីប្រៃសណីយ៍ និងទូរគមនាគមន៍</t>
  </si>
  <si>
    <t>ផលទុនពីវិទ្យុ និងទូរទស្សន៍</t>
  </si>
  <si>
    <t>ផលទុននៃសេវាផ្គត់ផ្គង់អគ្គិសនី និងទឹក</t>
  </si>
  <si>
    <t>ផលទុនផ្សេងៗទៀត</t>
  </si>
  <si>
    <t>ការលក់ទ្រព្យសម្បត្តិនៃរដ្ឋបាលសាធារណៈ</t>
  </si>
  <si>
    <t xml:space="preserve">ការលក់សម្ភារបរិក្ខារ សម្ភារខូចខាត សម្ភារសិក្សា </t>
  </si>
  <si>
    <t>លក់ឯកសារ លតាប័ត្រ និងលិខិតបោះពុម្ពផ្សេងៗ</t>
  </si>
  <si>
    <t>ផលបានពីការលក់ទ្រព្យសម្បត្តិកំទេចកំទី សត្វពាហនៈ</t>
  </si>
  <si>
    <t>ការលក់ផលិតផលកសិកម្ម</t>
  </si>
  <si>
    <t>ការលក់មធ្យោបាយដឹកជញ្ជូន និងគ្រឿងចក្រចាស់ៗ ឬ ខូច</t>
  </si>
  <si>
    <t>ការលក់ឧបករណ៍អេឡិចត្រូនិចចាស់ៗ ឬ ខូច</t>
  </si>
  <si>
    <t>ការលក់ឧបករណ៍អគ្គិសនីចាស់ៗ ឬ ខូច</t>
  </si>
  <si>
    <t>ការលក់ទ្រព្យសម្បត្តិនៃរដ្ឋបាលសាធារណៈ ផ្សេងៗទៀត</t>
  </si>
  <si>
    <t>ផលពីការគ្រប់គ្រងរដ្ឋបាល (1)</t>
  </si>
  <si>
    <t>ផលពីការចុះបញ្ជីគណបក្សនយោបាយ</t>
  </si>
  <si>
    <t>ផលពីការបង្កើតសហគ្រាស</t>
  </si>
  <si>
    <t>ផលពីការបង់សិទ្ធិប្រឡង</t>
  </si>
  <si>
    <t>ចំណូលពីប្រដាប់ក្តី</t>
  </si>
  <si>
    <t>ចំណូលពីការអនុញ្ញាតរដ្ឋបាល ទម្រង់ការរដ្ឋបាល 
និងការគ្រប់គ្រងរដ្ឋបាលផ្សេងៗ</t>
  </si>
  <si>
    <t>ការផ្តល់សេវាកម្ម</t>
  </si>
  <si>
    <t>ផលនៃការដឹកជញ្ជូនទំនិញ</t>
  </si>
  <si>
    <t>កម្រៃនៃការថែទាំ</t>
  </si>
  <si>
    <t>សេវាសុរិយោដី</t>
  </si>
  <si>
    <t>សេវាសំណង់</t>
  </si>
  <si>
    <t>សេវាផ្តល់ព្រឹត្តិបត្រថ្កោលទោស</t>
  </si>
  <si>
    <t xml:space="preserve">សេវាអប់រំ </t>
  </si>
  <si>
    <t>សេវាលើពន្ធប្រថាប់ត្រា</t>
  </si>
  <si>
    <t>ផលពីសេវាផ្សេងៗទៀត</t>
  </si>
  <si>
    <t>ផលពីទ្រព្យសម្បត្តិអចល័តផ្សេងទៀត</t>
  </si>
  <si>
    <t>ចំណូលពីសត្តឃាតដ្ឋាន</t>
  </si>
  <si>
    <t>ការជួលកន្លែងលក់ដូរក្នុងទីផ្សារ</t>
  </si>
  <si>
    <t>ចំណូលពីកំពង់ចម្លង</t>
  </si>
  <si>
    <t>ចំណូលពីយឿត្រី និងកន្លែងបែងចែកផលិតផល</t>
  </si>
  <si>
    <t>ចំណូលពីភាស៊ីផ្សារ</t>
  </si>
  <si>
    <t>ផលពីទ្រព្យសម្បត្តិអចល័តផ្សេងៗ</t>
  </si>
  <si>
    <t>កម្រៃប្រតិបត្តិការផ្សេងៗទៀត</t>
  </si>
  <si>
    <t>ចំណូលពីកាតព្វកិច្ចកាស៊ីណូ</t>
  </si>
  <si>
    <t>ចំណូលពីកាតព្វកិច្ចឆ្នោត</t>
  </si>
  <si>
    <t>ចំណូលកាតព្វកិច្ចពីល្បែងភ្នាល់ផ្សេងៗ</t>
  </si>
  <si>
    <t>ចំណូលពីអាជ្ញាប័ណ្ណនាំចេញ</t>
  </si>
  <si>
    <t>ចំណូលពីអាជ្ញាប័ណ្ណក្នុងស្រុក</t>
  </si>
  <si>
    <t>កម្រៃគ្រប់គ្រង និងទិដ្ឋាការនាំចេញ</t>
  </si>
  <si>
    <t>ការជួលទ្រព្យសម្បត្តិរដ្ឋ</t>
  </si>
  <si>
    <t>ការជួលដីទំនេរ</t>
  </si>
  <si>
    <t>ការជួលដីមានអគារ</t>
  </si>
  <si>
    <t>ការជួលអគារ ឬ សំណង់ផ្សេងៗ</t>
  </si>
  <si>
    <t>ការជួលសម្ភារបរិក្ខារ មធ្យោបាយដឹកជញ្ជូន និងគ្រឿងចក្រ</t>
  </si>
  <si>
    <t>ផលពីការជួលផ្សេងៗ</t>
  </si>
  <si>
    <t>ផលពីការគ្រប់គ្រងរដ្ឋបាល (2)</t>
  </si>
  <si>
    <t>ចំណូលពីការផ្តល់លិខិតឆ្លងដែន</t>
  </si>
  <si>
    <t>ចំណូលពីការផ្តល់ទិដ្ឋាការ</t>
  </si>
  <si>
    <t>ចំណូលពីការលក់លេខចុះបញ្ជីយានយន្ត</t>
  </si>
  <si>
    <t>ចំណូលពីការចុះបញ្ជីយានយន្ត និងជលយាន</t>
  </si>
  <si>
    <t>ចំណូលពីការផ្តល់ប័ណ្ណបើកបរគ្រប់ប្រភេទ</t>
  </si>
  <si>
    <t>ផលពីការត្រួតពិនិត្យអនាម័យសត្វ</t>
  </si>
  <si>
    <t>ផលពីការត្រួតពិនិត្យគុណភាពផលិតផល និងការគោរពបទដ្ឋាន</t>
  </si>
  <si>
    <t>ចំណូលពីការផាកពិន័យ និងការដាក់ទណ្ឌកម្ម</t>
  </si>
  <si>
    <t>ផលពីការផាកពិន័យ និងការដាក់ទណ្ឌកម្ម</t>
  </si>
  <si>
    <t>ការពិន័យជាប្រាក់លើបទល្មើសចរាចរណ៍ផ្លូវគោក</t>
  </si>
  <si>
    <t>ការពិន័យ និងការដាក់ទណ្ឌកម្មពិន័យជាប្រាក់</t>
  </si>
  <si>
    <t>ចំណូលពីការរឹបអូស</t>
  </si>
  <si>
    <t>ចំណូលពីការរឹបអូសប្រាក់កក់</t>
  </si>
  <si>
    <t>ចំណូលពីការរឹបអូសទ្រព្យសម្បត្តិ</t>
  </si>
  <si>
    <t>ផលពីការពិន័យផ្សេងៗ</t>
  </si>
  <si>
    <t>ការឧបត្ថម្ភ និង អំណោយ</t>
  </si>
  <si>
    <t>ឧបត្ថម្ភធនពីថ្នាក់ជាតិ</t>
  </si>
  <si>
    <t>ឧបត្ថម្ភធនពីក្រសួង-ស្ថាប័ន</t>
  </si>
  <si>
    <t>ឧបត្ថម្ភធនពីមន្ទីរជំនាញ</t>
  </si>
  <si>
    <t>ឧបត្ថម្ភធនពីសហគ្រាសសាធារណៈ</t>
  </si>
  <si>
    <t>ឧបត្ថម្ភធនពីគ្រឹះស្ថានសាធារណៈរដ្ឋបាល</t>
  </si>
  <si>
    <t>ឧបត្ថម្ភធនរវាងរដ្ឋបាលថ្នាក់ក្រោមជាតិ</t>
  </si>
  <si>
    <t>ឧបត្ថម្ភធនពីរាជធានី-ខេត្ត</t>
  </si>
  <si>
    <t>ឧបត្ថម្ភធនពីក្រុង-ស្រុក-ខណ្ឌ</t>
  </si>
  <si>
    <t>ឧបត្ថម្ភធនពីឃុំ-សង្កាត់</t>
  </si>
  <si>
    <t>ការចូលរួមធនធានពីសមាសភាគអភិវឌ្ឍន៍
មូលដ្ឋាន</t>
  </si>
  <si>
    <t>ការចូលរួមធនធានពីសមាសភាគអភិវឌ្ឍន៍មូលដ្ឋាន</t>
  </si>
  <si>
    <t>ឧបត្ថម្ភធនពីក្រៅប្រទេស</t>
  </si>
  <si>
    <t>ឧបត្ថម្ភធនពីក្រៅប្រទេសទ្វេភាគី</t>
  </si>
  <si>
    <t>ឧបត្ថម្ភធនពីក្រៅប្រទេសពហុភាគី</t>
  </si>
  <si>
    <t>ចំណូលពីការអនុវត្តមុខងារជាភ្នាក់ងារ</t>
  </si>
  <si>
    <t>ពីក្រសួង-ស្ថាប័ន</t>
  </si>
  <si>
    <t>ពីមន្ទីរជំនាញ</t>
  </si>
  <si>
    <t>ពីរាជធានី-ខេត្ត</t>
  </si>
  <si>
    <t>ពីក្រុង-ស្រុក-ខណ្ឌ</t>
  </si>
  <si>
    <t>ចំណូលបដិភាគក្នុងនិងក្រៅប្រទេស</t>
  </si>
  <si>
    <t>ចំណូលបដិភាគពីប្រជាពលរដ្ឋ សប្បុរសជនក្នុងនិងក្រៅប្រទេស</t>
  </si>
  <si>
    <t>ចំណូលពីប្រភពផ្សេងៗ</t>
  </si>
  <si>
    <t>ផលពីការរួមចំណែកការពារបរិស្ថាន</t>
  </si>
  <si>
    <t>ផលពីការរួមចំណែកការពារព្រៃឈើ</t>
  </si>
  <si>
    <t>ឧបត្ថម្ភជាសម្ភារបរិក្ខារ ទ្វេភាគី</t>
  </si>
  <si>
    <t>ឧបត្ថម្ភជាសម្ភារបរិក្ខារ ពហុភាគី</t>
  </si>
  <si>
    <t>ឧបត្ថម្ភជាសម្ភារបរិក្ខារ ពីក្រសួងអាណាព្យាបាល</t>
  </si>
  <si>
    <t>ចំណូលពីប្រភពផ្សេងៗទៀត</t>
  </si>
  <si>
    <t>មូលនិធិបំរុង</t>
  </si>
  <si>
    <t>អតិរេកនៃការិយបរិច្ឆេទ</t>
  </si>
  <si>
    <t>ឧបត្ថម្ភធនពីថ្នាក់ជាតិសម្រា​ប់ចំណាយវិនិយោគ</t>
  </si>
  <si>
    <t>ឧបត្ថម្ភធនពីមន្ទីរជំនាញសម្រាប់ចំណាយវិនិយោគ</t>
  </si>
  <si>
    <t>ឧបត្ថម្ភធនពីសហគ្រាសសាធារណៈសម្រាប់ចំណាយវិនិយោគ</t>
  </si>
  <si>
    <t xml:space="preserve"> ឧបត្ថម្ភធនពីគ្រឹស្ថានសាធារណៈសម្រាប់ចំណាយ វិនិយោគ</t>
  </si>
  <si>
    <t>ឧបត្ថម្ភធនរវាងរដ្ឋបាលថ្នាក់ក្រោមជាតិសម្រា​ប់ចំណាយវិនិយោគ</t>
  </si>
  <si>
    <t>ឧបត្ថម្ភធនពីរាជធានី-ខេត្ត សម្រា​ប់ចំណាយវិនិយោគ</t>
  </si>
  <si>
    <t>ឧបត្ថម្ភធនពីក្រុង-ស្រុក-ខណ្ឌ សម្រា​ប់ចំណាយ
វិនិយោគ</t>
  </si>
  <si>
    <t>ឧបត្ថម្ភធនពីឃុំ-សង្កាត់ សម្រា​ប់ចំណាយវិនិយោគ</t>
  </si>
  <si>
    <t>ចំណូលពីការចូលរួមចំណែករបស់ប្រជាពលរដ្ឋមូលដ្ឋាន</t>
  </si>
  <si>
    <t>ចំណូលពីការចូលរួមចំណែករបស់ប្រជាពលរដ្ឋមូលដ្ឋាន
ក្នុងការអនុវត្តគម្រោងអភិវឌ្ឍន៍</t>
  </si>
  <si>
    <t>ឧបត្ថម្ភធនពីក្រៅប្រទេស សម្រា​ប់ចំណាយ
វិនិយោគ</t>
  </si>
  <si>
    <t>ឧបត្ថម្ភធនពីក្រៅប្រទេស-ទ្វេភាគី សម្រា​ប់ចំណាយវិនិយោគ</t>
  </si>
  <si>
    <t>ឧបត្ថម្ភធនពីក្រៅប្រទេស-ពហុភាគី សម្រា​ប់ចំណាយវិនិយោគ</t>
  </si>
  <si>
    <t>ចំណូលពីប្រជាពលរដ្ឋ សប្បុរសជនក្នុងនិងក្រៅប្រទេស
សម្រា​ប់ចំណាយវិនិយោគ</t>
  </si>
  <si>
    <t>ចំណូលពីប្រជាពលរដ្ឋ-សប្បុរសជនក្នុងនិងក្រៅប្រទេស 
សម្រា​ប់ចំណាយវិនិយោគ</t>
  </si>
  <si>
    <t>ចំណូលពីប្រភពផ្សេងៗ សម្រា​ប់ចំណាយវិនិយោគ</t>
  </si>
  <si>
    <t>ផលហិរញ្ញវត្ថុ</t>
  </si>
  <si>
    <t>ការប្រាក់នៃការឱ្យខ្ចីនិងការប្រាក់នៃប្រាក់បញ្ញើ</t>
  </si>
  <si>
    <t>ការប្រាក់លើការឱ្យខ្ចី</t>
  </si>
  <si>
    <t>ការប្រាក់លើភតិសន្យាហិរញ្ញវត្ថុ</t>
  </si>
  <si>
    <t>ការប្រាក់នៃប្រាក់បញ្ញើ</t>
  </si>
  <si>
    <t>ចំណូលការប្រាក់ផ្សេងទៀត</t>
  </si>
  <si>
    <t>អន្តរការីយកម្ម</t>
  </si>
  <si>
    <t>អន្តរការីយកម្មនៃទីផ្សារមូលប័ត្រ</t>
  </si>
  <si>
    <t>អន្តរការីយកម្មនៃទីផ្សារធានារ៉ាប់រង</t>
  </si>
  <si>
    <t>អន្តរការីយកម្មនៃទីផ្សារអចលនវត្ថុ</t>
  </si>
  <si>
    <t>ភតិសន្យា</t>
  </si>
  <si>
    <t>ចំណេញពីការប្តូរប្រាក់</t>
  </si>
  <si>
    <t>ផលហិរញ្ញវត្ថុផ្សេងទៀត</t>
  </si>
  <si>
    <t>ផលផ្សេងៗ និងផលពិសេស</t>
  </si>
  <si>
    <t>ចំណូលពីការបង់អតិរេក និងកម្រៃនៃកិច្ច-ប្រតិបត្តិការគ្រប់គ្រងផ្សេងៗ</t>
  </si>
  <si>
    <t>ចំណូលពីការបង់អតិរេករបស់ថវិការាជធានី-ខេត្ត</t>
  </si>
  <si>
    <t>ចំណូលពីការបង់អតិរេករបស់ថវិកាក្រុង-ស្រុក</t>
  </si>
  <si>
    <t>កម្រៃរតនាគារ</t>
  </si>
  <si>
    <t>ចំណូលពីការបង់អតិរេករបស់គ្រឹះស្ថានសាធារណៈរដ្ឋបាល 
ឬអង្គភាពប្រហាក់ប្រហែល</t>
  </si>
  <si>
    <t>ផលនៃឯកជនភាវូបនីយកម្មសហគ្រាសសាធា-រណៈ</t>
  </si>
  <si>
    <t>ផលនៃឯកជនភាវូបនីយកម្មសហគ្រាសសាធារណៈ (លក់)</t>
  </si>
  <si>
    <t>ផលនៃឯកជនភាវូបនីយកម្មសហគ្រាសសាធារណៈ (ដោះដូរ)</t>
  </si>
  <si>
    <t>ចំណូលពីការលក់ដី រ៉ែ និងសម្បត្តិធម្មជាតិផ្សេងៗ</t>
  </si>
  <si>
    <t>ចំណូលពីការលក់អគារជម្រះបញ្ជីសារពើភណ្ឌ</t>
  </si>
  <si>
    <t>ចំណូលពីការលក់រថយន្ត ឧបករណ៍ និងសម្ភារបរិក្ខារ  ជាអចលនវត្ថុ</t>
  </si>
  <si>
    <t>ចំណូលពីការលក់ឋបនកម្ម បច្ចេកទេស សម្ភារ និងហត្ថូបករណ៍</t>
  </si>
  <si>
    <t>ចំណូលពីការលក់រថយន្ត</t>
  </si>
  <si>
    <t>ចំណូលពីការលក់ឧបករណ៍ធុនធ្ងន់</t>
  </si>
  <si>
    <t>ចំណូលពីការលក់ឧបករណ៍ការិយាល័យនិងគ្រឿងសង្ហារឹម</t>
  </si>
  <si>
    <t>ចំណូលពីការលក់សម្ភារព័ត៌មានវិទ្យានិងទូរគមនាគមន៍</t>
  </si>
  <si>
    <t>ផលពិសេសផ្សេងៗទៀត</t>
  </si>
  <si>
    <t>ក្រុមទី ២ : ចំណូលតាមដីកា (ប្រភេទទី៣)</t>
  </si>
  <si>
    <t>ប្រភេទទី ៣ : ចំណូលតាមដីកា
(មិនឆ្លងកាត់សាច់ប្រាក់)</t>
  </si>
  <si>
    <t>ខ.សរុបចំណូលមូលធន</t>
  </si>
  <si>
    <t>សរុប​ចំណូល​មូល​ធន​ឆ្លងកាត់អគ្គនាយកដ្ឋាន​រតនាគារជាតិ (ក្រុមទី១+ក្រុមទី២)</t>
  </si>
  <si>
    <t>ក្រុមទី១ : ចំណូលពិត (ប្រភេទទី១ + ប្រភេទទី២)</t>
  </si>
  <si>
    <t>ប្រភេទទី១ : ចំណូលពីប្រភពផ្ទាល់</t>
  </si>
  <si>
    <t>ការវិនិយោគក្នុងញាតិសម្ព័ន្ធ</t>
  </si>
  <si>
    <t>ការឱ្យខ្ចី (ការសងវិញនូវមូលធន)</t>
  </si>
  <si>
    <t>ការឱ្យខ្ចី ទៅសហគ្រាសសាធារណៈ</t>
  </si>
  <si>
    <t>ការឱ្យខ្ចី ទៅសហគ្រាសឯកជន</t>
  </si>
  <si>
    <t>ការឱ្យខ្ចី ទៅអង្គការមិនមែនរដ្ឋាភិបាល</t>
  </si>
  <si>
    <t xml:space="preserve"> ប្រភេទទី២ : ចំណូលពីប្រភពខាងក្រៅ</t>
  </si>
  <si>
    <t>ការខ្ចីប្រាក់ និងបំណុលប្រហាក់ប្រហែល</t>
  </si>
  <si>
    <t>ការខ្ចីប្រាក់ក្នុងប្រទេស</t>
  </si>
  <si>
    <t>ការខ្ខីពីទីផ្សារហិរញ្ញវត្ថុ</t>
  </si>
  <si>
    <t>ក្រុមទី២ : ចំណូលតាមដីកា</t>
  </si>
  <si>
    <t>ប្រភេទទី៣ : ចំណូលតាមដីកា 
(មិនឆ្លងកាត់សាច់ប្រាក់)</t>
  </si>
  <si>
    <t>សរុប​ចំណូល​មូល​ធនមិន​ឆ្លងកាត់អគ្គនាយកដ្ឋាន​រតនាគារជាតិ
(វិនិយោគសាធារណៈដោយ​ហិរញ្ញប្បទាន​ក្រៅ​ប្រទេស)</t>
  </si>
  <si>
    <t>ប្រភេទទី២ : ចំណូលពីប្រភពខាងក្រៅ</t>
  </si>
  <si>
    <t>គម្រោងចំណូលថវិកាតាមចំណាត់ថ្នាក់សេដ្ឋកិច្ច</t>
  </si>
  <si>
    <t>មូលដ្ឋាន
គិតចំណូល</t>
  </si>
  <si>
    <t>សរុប​ការ​គ្រោ​ង​ចំណូល</t>
  </si>
  <si>
    <t>អនុវត្ដ
ឆមាសទី១</t>
  </si>
  <si>
    <t>ប៉ាន់ស្មាន
ឆមាសទី២</t>
  </si>
  <si>
    <t>អនុវត្ដជាក់ស្ដែង
ឆមាសទី១</t>
  </si>
  <si>
    <t>ឧបត្ថម្ភរបបសន្តិសុខសង្គមសម្រាប់អតីតមន្ត្រីរាជការស៊ីវិល</t>
  </si>
  <si>
    <t>ឧបត្ថម្ភរបបសន្តិសុខសង្គមសម្រាប់អតីតយុទ្ធជន</t>
  </si>
  <si>
    <t>មុខសញ្ញា</t>
  </si>
  <si>
    <t>Month</t>
  </si>
  <si>
    <t>Ir/Regular</t>
  </si>
  <si>
    <t>រជ្ជទេយ្យ</t>
  </si>
  <si>
    <t>លទ្ធកម្ម</t>
  </si>
  <si>
    <t>បុរេប្រទាន</t>
  </si>
  <si>
    <t>បើកប្រាក់មុន</t>
  </si>
  <si>
    <t>ចំនួនលើក</t>
  </si>
  <si>
    <t>ច្បាប់ហិរញ្ញវត្ថុឆ្នាំ២០២២</t>
  </si>
  <si>
    <t>គ្រោងឆ្នាំ២០២៣</t>
  </si>
  <si>
    <t>ថវិការដ្ឋ</t>
  </si>
  <si>
    <t>ថវិកាដៃគូអភិវឌ្ឍន៍</t>
  </si>
  <si>
    <t>ការគណនាតម្រូវការចំណាយលម្អិតឆ្នាំ២០២៣ តាមសកម្មភាព ចង្កោមសកម្មភាព អនុកម្មវិធី</t>
  </si>
  <si>
    <t>តារាង ៤ ខ : ពណ៌នាអំពីការគ្រោងចំណាយមូលធនសម្រាប់អនុកម្មវិធី</t>
  </si>
  <si>
    <t>តារាង ៤"ខ"</t>
  </si>
  <si>
    <t>ឈ្មោះគម្រោង
តាមកម្មវិធី</t>
  </si>
  <si>
    <t>លេខ
អនុកម្មវិធី</t>
  </si>
  <si>
    <t>បរិយាយគម្រោង</t>
  </si>
  <si>
    <t>សរុបរួមចំណាយមូលធន</t>
  </si>
  <si>
    <t xml:space="preserve">ឈ្មោះគម្រោង : ... </t>
  </si>
  <si>
    <t>ពន្យល់អំពីនិន្នាការមូលនិធិ
លើសពីឆ្នាំថវិកា</t>
  </si>
  <si>
    <t>គម្រោងថវិកាឆ្នាំ២០២៣</t>
  </si>
  <si>
    <t>សរុប​</t>
  </si>
  <si>
    <t>ប៉ាន់ស្មាន​អនុវត្ត​ឆ្នាំ​២០២២</t>
  </si>
  <si>
    <t>គម្រោង​ឆ្នាំ​២០២៣</t>
  </si>
  <si>
    <t>ប៉ាន់ស្មានអនុវត្តឆ្នាំ២០២២</t>
  </si>
  <si>
    <t>%ច្ប.២២</t>
  </si>
  <si>
    <t>%ឥ.ថ្មី ២០២២</t>
  </si>
  <si>
    <t>ចំណាយតាមមុខសញ្ញា</t>
  </si>
  <si>
    <t>សរុបចំណាយ</t>
  </si>
  <si>
    <t>ចំណាយតាមខែ</t>
  </si>
  <si>
    <t>row</t>
  </si>
  <si>
    <t>ការបង្វិលសងវិញនូវឧបត្ថម្ភធនពីក្រៅប្រទេស សម្រាប់ចំណាយវិនិយោគ</t>
  </si>
  <si>
    <t>ការបង្វិលសងវិញនូវឧបត្ថម្ភធនពីក្រៅប្រទេស-ទ្វេភាគី សម្រាប់ចំណាយវិនិយោគ</t>
  </si>
  <si>
    <t>ការបង្វិលសងវិញនូវឧបត្ថម្ភធនពីក្រៅប្រទេស-ពហុភាគី សម្រាប់ចំណាយវិនិយោគ</t>
  </si>
  <si>
    <r>
      <rPr>
        <b/>
        <sz val="10"/>
        <rFont val="Khmer MEF1"/>
      </rPr>
      <t xml:space="preserve">ចំណាយ
ឆ្នាំ២០២១
</t>
    </r>
    <r>
      <rPr>
        <sz val="10"/>
        <rFont val="Khmer MEF1"/>
      </rPr>
      <t>(អនុវត្ត)</t>
    </r>
  </si>
  <si>
    <r>
      <t xml:space="preserve">ចំណូលឆ្នាំ២០២១
</t>
    </r>
    <r>
      <rPr>
        <sz val="10"/>
        <rFont val="Khmer MEF1"/>
      </rPr>
      <t>(អនុវត្ត)</t>
    </r>
  </si>
  <si>
    <t>សង្ខេបបរិយាយមូលហេតុកើន/ថយ​
តាមគណនី ឬអនុគណនី</t>
  </si>
  <si>
    <t>%ឥ.ច្ប</t>
  </si>
  <si>
    <t>%ឥ.ច្ប
២០២២</t>
  </si>
  <si>
    <t>សរុប​
ឥណទានថវិកា</t>
  </si>
  <si>
    <t>តារាងទី១ (តារាង ១"ក" ក្នុងសារាចររៀបចំគម្រោងថវិកាប្រចាំឆ្នាំ)</t>
  </si>
  <si>
    <t>តារាងទី២ (តារាង ២"ក" ក្នុងសារាចររៀបចំគម្រោងថវិកាប្រចាំឆ្នាំ)</t>
  </si>
  <si>
    <t>គោលបំណង និងការទទួលខុសត្រូវលើអនុកម្មវិធី</t>
  </si>
  <si>
    <t>តារាងទី៥ (តារាង ៥"ក" ក្នុងសារាចររៀបចំគម្រោងថវិកាប្រចាំឆ្នាំ)</t>
  </si>
  <si>
    <t>តារាងទី១០</t>
  </si>
  <si>
    <t>បរិយាយកម្មវិធី និងអនុកម្មវិធី</t>
  </si>
  <si>
    <t>ឥណទាន
វិចារណកម្ម</t>
  </si>
  <si>
    <r>
      <t xml:space="preserve">ការពណ៌នាគោលបំណង (អនុកម្មវិធី)
</t>
    </r>
    <r>
      <rPr>
        <sz val="11"/>
        <rFont val="Khmer MEF1"/>
      </rPr>
      <t>(អាចដកស្រង់ចេញពីផែនការយុទ្ធសាស្ត្រថវិកា២០២២-២០២៤)</t>
    </r>
  </si>
  <si>
    <t>បន្ទុកផ្សេងៗទៀត</t>
  </si>
  <si>
    <t>កើន/ថយធៀប'២២</t>
  </si>
  <si>
    <t>១.បន្ទុកបុគ្គលិក</t>
  </si>
  <si>
    <t>អ្នកសំរាលកូន (មាតុភាព)</t>
  </si>
  <si>
    <t>នាក់</t>
  </si>
  <si>
    <t>កូនមានអាយុក្រោម 20ឆ្នាំ</t>
  </si>
  <si>
    <t>ភ្នាក់ងារជាប់កិច្ចសន្យា ចំនួន ២នាក់</t>
  </si>
  <si>
    <t>២.ចំណាយលេខាធិការដ្ឋាន</t>
  </si>
  <si>
    <t>ទិញសំបកកង់ឡាន</t>
  </si>
  <si>
    <t>សំបកកង់</t>
  </si>
  <si>
    <t>ប្រេងឥន្ធនៈ និងប្រេងរំអិល</t>
  </si>
  <si>
    <t>លីត្រ</t>
  </si>
  <si>
    <t>ក្រដាស double A4/ ៥រ៉ាម/កេះ/80g</t>
  </si>
  <si>
    <t xml:space="preserve">កេស </t>
  </si>
  <si>
    <t>ប៊ិចខៀវ</t>
  </si>
  <si>
    <t>ប្រអប់</t>
  </si>
  <si>
    <t>ប៊ិចប្រហម</t>
  </si>
  <si>
    <t>ខ្មៅដៃ</t>
  </si>
  <si>
    <t xml:space="preserve">ប៊ិច highlight </t>
  </si>
  <si>
    <t>ឃ្នាប Paper clip</t>
  </si>
  <si>
    <t>ប្រដាប់កឹបតូច</t>
  </si>
  <si>
    <t>គ្រៀង</t>
  </si>
  <si>
    <t>គ្រាប់កឹមតូច</t>
  </si>
  <si>
    <t>Sticker note 3x3</t>
  </si>
  <si>
    <t>សឺមី UD ថ្លា</t>
  </si>
  <si>
    <t xml:space="preserve">  បង្គ្រប់សីមីUDថ្លា</t>
  </si>
  <si>
    <t>ទឹកលប់</t>
  </si>
  <si>
    <t>ទឹកបរិសុទ្ធធុង</t>
  </si>
  <si>
    <t>ធុង</t>
  </si>
  <si>
    <t>ទឹកបរិសុទ្ធដប</t>
  </si>
  <si>
    <t>សីមីព៌ណ</t>
  </si>
  <si>
    <t>ដុំ</t>
  </si>
  <si>
    <t>ក្រណូដាក់ឯកសារ</t>
  </si>
  <si>
    <t>រាយ</t>
  </si>
  <si>
    <t>សៀវភៅកត់ត្រាប្រចាំថ្ងៃ</t>
  </si>
  <si>
    <t>ក្បាល</t>
  </si>
  <si>
    <t>រ៉ាម</t>
  </si>
  <si>
    <t>បោះពុម្ភស្រោមសំបុត្រ</t>
  </si>
  <si>
    <t>សម្ភារៈផ្គត់ផ្ទង់សម្អាត និងអនាម័យ</t>
  </si>
  <si>
    <t>ដង</t>
  </si>
  <si>
    <t>បង្គ្រប់សម្ភារផ្គត់ផ្គង់សម្អាត និងអនាម័យ</t>
  </si>
  <si>
    <t>ទិញទឹកថ្នាំម៉ាស៊ីនព្រីនធឺ</t>
  </si>
  <si>
    <t>គ្រឿង</t>
  </si>
  <si>
    <t>សេវាថែទំា និងជួសជុល ម៉ាស៊ីនហ្វូតូកូពី ព្រីនធើ</t>
  </si>
  <si>
    <t>បង្គ្រប់ស្បៀងសម្រាប់រដ្ឋបាល</t>
  </si>
  <si>
    <t>ទូដាក់ឯកសារនិងសៀវភៅ</t>
  </si>
  <si>
    <t>សាទ្បុង</t>
  </si>
  <si>
    <t>កុំព្យូទ័រយួរដៃ</t>
  </si>
  <si>
    <t>ជួសជុលឡាន</t>
  </si>
  <si>
    <t>បង្គ្រប់ជួសជុលឡាន</t>
  </si>
  <si>
    <t>បង្គ្រប់ប្រេងឥន្ធនៈ និងប្រេងរំអិល</t>
  </si>
  <si>
    <t>៣.កិច្ចប្រជុំ​លេខាធិការដ្ឋានគណៈកម្មាធិការត្រួតពិនិត្យ និងវាយតម្លៃចំណូលសារពើពន្ធ</t>
  </si>
  <si>
    <t>សៀវភៅកត់ត្រា</t>
  </si>
  <si>
    <t>ប៊ិចសរសេរ</t>
  </si>
  <si>
    <t>ដើម</t>
  </si>
  <si>
    <t>ថតចម្លងឯកសារ</t>
  </si>
  <si>
    <t>ច្បាប់</t>
  </si>
  <si>
    <t>៤.កិច្ចប្រជុំលេខាធិការដ្ឋានគណៈកម្មាធិការត្រួតពិនិត្យ និងវាយតម្លៃចំណូលមិនមែនសារពើពន្ធ</t>
  </si>
  <si>
    <t>៥.កិច្ចប្រជុំលេខាធិការដ្ឋានគណៈកម្មាធិការគោលនយោបាយសារពើពន្ធ</t>
  </si>
  <si>
    <t>បង្គ្រប់ថតចម្លងឯកសារ</t>
  </si>
  <si>
    <t>សកម្មភាពទី២ នៃចង្កោមសកម្មភាពទី១៖ ចូលរួមកិច្ចប្រជុំផ្សេងៗ ក្នុង និងក្រៅប្រទេសរបស់ឯកឧត្តមអគ្គនាយក និងអគ្គនាយករង២រូប</t>
  </si>
  <si>
    <t>១.បេសកកម្មក្នុងប្រទេសរបស់ឯកឧត្តមអគ្គនាយក និង​​អគ្គនាយករង២រូប and DG team</t>
  </si>
  <si>
    <t xml:space="preserve">ប្រាក់ហោប៉ៅ </t>
  </si>
  <si>
    <t xml:space="preserve">បង្គ្រប់ប្រាក់ហោប៉ៅ </t>
  </si>
  <si>
    <t>សោហ៊ុយធ្វើដំណើរ (ទៅមក)</t>
  </si>
  <si>
    <t>បង្គ្រប់សោហ៊ុយធ្វើដំណើរ (ទៅមក)</t>
  </si>
  <si>
    <t>ប្រាក់ស្នាក់នៅ</t>
  </si>
  <si>
    <t>បង្គ្រប់ប្រាក់ស្នាក់នៅ</t>
  </si>
  <si>
    <t>ចំណាយទូទាត់សោហ៊ុយក្នុងប្រទេសផ្សេងៗ</t>
  </si>
  <si>
    <t>២.ធ្វើបេសកកម្មក្រៅស្រុករបស់ឯកឧត្តមអគ្គនាយក និង​​អគ្គនាយករង១រូប</t>
  </si>
  <si>
    <t>ចង្កោមសកម្មភាពទី២៖ រៀបចំ កែលម្អ ត្រួតពិនិត្យ និងវាយតម្លៃគោលនយោបាយម៉ាក្រូសេដ្ឋកិច្ច និងសារពើពន្ធ</t>
  </si>
  <si>
    <t>១.បេសកកម្មក្នុងស្រុកលើកទី១</t>
  </si>
  <si>
    <t>ប្រាក់បេសកកម្ម-ប្រាក់ហោប៉ៅ (5 days X 16,000) = 80,000</t>
  </si>
  <si>
    <t>សោហ៊ុយធ្វើដំណើរទៅមក</t>
  </si>
  <si>
    <t>ប្រាក់បេសកកម្ម ប្រាក់ហូបចុក (5 days X 40,000) = 200,000</t>
  </si>
  <si>
    <t>ប្រាក់បេសកកម្ម ប្រាក់ស្នាក់នៅ (4 night X 80,000) = 320,000</t>
  </si>
  <si>
    <t>បង្គ្រប់ប្រាក់បេសកកម្ម ប្រាក់ស្នាក់នៅ (4 night X 80,000) = 320,000</t>
  </si>
  <si>
    <t>២.បេសកកម្មក្នុងស្រុកលើកទី២</t>
  </si>
  <si>
    <t>៣.បេសកកម្មក្នុងស្រុកលើកទី៣</t>
  </si>
  <si>
    <t>ប្រាក់បេសកកម្ម-ប្រាក់ហោប៉ៅ</t>
  </si>
  <si>
    <t xml:space="preserve">ប្រាក់បេសកកម្ម ប្រាក់ហូបចុក </t>
  </si>
  <si>
    <t xml:space="preserve">ប្រាក់បេសកកម្ម ប្រាក់ស្នាក់នៅ </t>
  </si>
  <si>
    <t>៤.បេសកកម្មក្រៅប្រទេសសម្រាប់ការសិក្សាស្រាវជ្រាវ</t>
  </si>
  <si>
    <t xml:space="preserve">សោហ៊ុយដឹកជញ្ជូន </t>
  </si>
  <si>
    <t>សំបុត្រ</t>
  </si>
  <si>
    <t>សោហ៊ុយបេសកកម្ម (6days X 80,000) = 480,000</t>
  </si>
  <si>
    <t>សោហ៊ុយស្នាក់នៅ (6days X 800,000) = 4,800,000</t>
  </si>
  <si>
    <t>សោហ៊ុយហូបចុក (6days X 280,000) = 1,680,000</t>
  </si>
  <si>
    <t>១.ធ្វើបេសកកម្មក្នុងស្រុក ដើម្បីតាមដាន និងវាយតម្លៃស្ថានភាពអភិវឌ្ឍន៍វិស័យសារពើពន្ធ (៦ថ្ងៃ ៥យប់ ចំនួន ២លើក)</t>
  </si>
  <si>
    <t>សោហ៊ុយបេសកកម្ម (6days X 16,000) = 96,000</t>
  </si>
  <si>
    <t>សោហ៊ុយស្នាក់នៅ (5nights X 80,000) = 400,000</t>
  </si>
  <si>
    <t>សោហ៊ុយហូបចុក (6days X 40,000) = 240,000</t>
  </si>
  <si>
    <t>បង្គ្រប់សោហ៊ុយដឹកជញ្ជូន</t>
  </si>
  <si>
    <t>បង្គ្រប់សោហ៊ុយបេសកកម្ម (6days X 16,000) = 96,000</t>
  </si>
  <si>
    <t>បង្គ្រប់សោហ៊ុយហូបចុក (6days X 40,000) = 240,000</t>
  </si>
  <si>
    <t>២.ធ្វើបេសកកម្មក្រៅស្រុកដើម្បីសិក្សាវាយតម្លៃវិស័យសារពើពន្ធ (FISCAL)</t>
  </si>
  <si>
    <t>៣.ធ្វើបេសកកម្មក្នុងស្រុក ៣លើក ដើម្បីសិក្សាស្រាវជ្រាវលើយុទ្ធសាស្រ្ត និងគោលនយោបាយសេដ្ឋកិច្ច-សង្គម (Company 1,2,3 Tax Incentive Application Monitoring and Review on Vehcile Assembly)</t>
  </si>
  <si>
    <t>ប្រាក់បេសកកម្ម-ប្រាក់ហោប៉ៅ (3 days X 16,000) = 48,000</t>
  </si>
  <si>
    <t>ប្រាក់បេសកកម្ម ប្រាក់ហូបចុក (3 days X 40,000) = 120,000</t>
  </si>
  <si>
    <t>ប្រាក់បេសកកម្ម ប្រាក់ស្នាក់នៅ (2 night X 80,000) = 160,000</t>
  </si>
  <si>
    <t>១.បេសកកម្មតាមខេត្តក្នុងការវាយតម្លៃសេដ្ឋកិច្ច (៦ថ្ងៃ ៥យប់ ចំនួន ២ លើក)</t>
  </si>
  <si>
    <t>ប្រាក់បេសកកម្ម-ប្រាក់ហោប៉ៅ (6 days X 16,000) = 96,000</t>
  </si>
  <si>
    <t>ប្រាក់បេសកកម្ម ប្រាក់ស្នាក់នៅ (5 night X 80,000) = 400,000</t>
  </si>
  <si>
    <t>ប្រាក់បេសកកម្ម ប្រាក់ហូបចុក (6 days X 40,000) = 240,000</t>
  </si>
  <si>
    <t>បង្គ្រប់ប្រាក់បេសកកម្ម-ប្រាក់ហោប៉ៅ (6 days X 16,000) = 96,000</t>
  </si>
  <si>
    <t>បង្គ្រប់ប្រាក់បេសកកម្ម ប្រាក់ហូបចុក (6 days X 40,000) = 240,000</t>
  </si>
  <si>
    <t>២.ចូលរួមកិច្ចប្រជុំក្រៅប្រទេស</t>
  </si>
  <si>
    <t>ចំណាយទូទាត់សោហ៊ុយក្រៅប្រទេសផ្សេងៗ</t>
  </si>
  <si>
    <t xml:space="preserve"> សោហ៊ុយហូបចុក </t>
  </si>
  <si>
    <t>១.'បេសកកម្មតាមខេត្តក្នុងការវាយតម្លៃសេដ្ឋកិច្ច (៦ថ្ងៃ ៥យប់ ចំនួន ២ លើក)</t>
  </si>
  <si>
    <t xml:space="preserve">សោហ៊ុយហូបចុក </t>
  </si>
  <si>
    <t>បង្គ្រប់សោហ៊ុយបេសកកម្ម</t>
  </si>
  <si>
    <t>២.ចូលរួមកិច្ចប្រជុំក្រៅប្រទេសៈ គោលនយោបាយហិរញ្ញវត្ថុសាធារណៈ និងការសិក្សាពីគោលនយោបាយសារពើពន្ធ (១នាក់, ៤យប់, ៥ថ្ងៃ, ១លើក)</t>
  </si>
  <si>
    <t xml:space="preserve">១.'ប្រជុំ​ សិក្ខាសាលា និងសន្និសីទ </t>
  </si>
  <si>
    <t>ជួលទីកន្លែងសម្រាប់ធ្វើសិក្ខាសាលា (បន្ទប់ប្រជុំ អាហារថ្ងៃត្រង់ និងអាហារសម្រន់)</t>
  </si>
  <si>
    <t>២.ជួលទីកន្លែងសម្រាប់ធ្វើសិក្ខាសាលា (បន្ទប់ប្រជុំ អាហារថ្ងៃត្រង់ និងអាហារសម្រន់)</t>
  </si>
  <si>
    <t>ក្រណូដាក់ឯកសារចែកជូនសិក្ខាកាម</t>
  </si>
  <si>
    <t>សៀវភៅកត់ត្រារបស់សិក្ខាកាម</t>
  </si>
  <si>
    <t>ប៊ិចសរសេរចែកជូនសិក្ខាកាម</t>
  </si>
  <si>
    <t>ប៊ិចហាយឡាយចែកជូនសិក្ខាកាម</t>
  </si>
  <si>
    <t>ថតចម្លង (សន្ទរកថានិងមេរៀន)</t>
  </si>
  <si>
    <t>ប្លាស្ទិកខណ្ឌឯកសារ Index Paper</t>
  </si>
  <si>
    <t>ចំណាយធ្វើកាតមានខ្សែសម្រាប់សិក្ខាកាម</t>
  </si>
  <si>
    <t>ហ្វុងអក្សរ(Backdrop)បើក-បិទសិក្ខាសាលា</t>
  </si>
  <si>
    <t>ផ្ទាំង</t>
  </si>
  <si>
    <t>សេវាបកប្រែ</t>
  </si>
  <si>
    <t>កាសត្រចៀក</t>
  </si>
  <si>
    <t>បន្ទប់​បក​ប្រែ</t>
  </si>
  <si>
    <t>គ្រូឧទ្ទេស</t>
  </si>
  <si>
    <t>ម៉ោង</t>
  </si>
  <si>
    <t>៣.សេវាគាំទ្ររដ្ឋបាល</t>
  </si>
  <si>
    <t>ប្រេងឥន្ធនៈ និងប្រេងរំអិល (ស៊ាំង)</t>
  </si>
  <si>
    <t>បង្គ្រប់ប្រេងឥន្ធនៈ និងប្រេងរំអិល (សំាង)</t>
  </si>
  <si>
    <t>កុំព្យូទ័រ (laptop)</t>
  </si>
  <si>
    <t>ប្រេងឥន្ធនៈ និងប្រេងរំអិល (ម៉ាស៊ូត)</t>
  </si>
  <si>
    <t>ដូរ​សម្បក​កង់​ទ្បាន</t>
  </si>
  <si>
    <t>ចំនួន</t>
  </si>
  <si>
    <t>ប៊ិច</t>
  </si>
  <si>
    <t>កាវបិត</t>
  </si>
  <si>
    <t>ហៃឡៃ</t>
  </si>
  <si>
    <t>ក្រដាស supreme A4/ ៥រ៉ាម/កេះ/80g</t>
  </si>
  <si>
    <t>កេស</t>
  </si>
  <si>
    <t>ស្រោមសំបុត្រទំហំA4</t>
  </si>
  <si>
    <t>គ្នាបគាប​​ [១ប្រអប់÷១២គ្នាប]</t>
  </si>
  <si>
    <t>ស្កុតសម្រាប់ការិយាល័យ</t>
  </si>
  <si>
    <t>សឺមីពណ៌ដាក់ឯកសារ (សាម៉ីក្រាស់​ថៃ)</t>
  </si>
  <si>
    <t>ទឹកលុប</t>
  </si>
  <si>
    <t xml:space="preserve">sign here </t>
  </si>
  <si>
    <t>បន្ទាត់ដែក</t>
  </si>
  <si>
    <t>គ្នាបគាបក្រដាស[១ប្រអប់÷១០០គ្នាប]</t>
  </si>
  <si>
    <t>ប្រដាប់កិប</t>
  </si>
  <si>
    <t>សៀវភៅសរសេរ diary book</t>
  </si>
  <si>
    <t>កន្តៃ្រ</t>
  </si>
  <si>
    <t>ទឹកថ្នាំព្រីនធ័រតូច ព៌ណ</t>
  </si>
  <si>
    <t>ទឹកថ្នាំព្រីនធ័រធំ ព៌ណ</t>
  </si>
  <si>
    <t>ទឹកថ្នាំព្រីនធ័រតូច សខ្មៅ</t>
  </si>
  <si>
    <t>ទឹកថ្នាំហ្វូតូកូពី​ សខ្មៅ</t>
  </si>
  <si>
    <t>សម្ភារៈផ្នែកអនាម័យ (ក្រដាសជូតម៉ាត់ ក្រដាស់អនាម័យ​ កន្សែងជូតដៃ......)</t>
  </si>
  <si>
    <t>ស្បៀង( ទឹក នំ .....)</t>
  </si>
  <si>
    <t>ជួសជុលរថយន្ត​រដ្ឋ</t>
  </si>
  <si>
    <t>ការថែទាំ និងជួសជុលសម្ភារ និងឧបករណ៍បច្ចេកទេស</t>
  </si>
  <si>
    <t>បង្គ្រប់ការថែទាំ និងជួសជុលសម្ភារ និងឧបករណ៍បច្ចេកទេស</t>
  </si>
  <si>
    <t>បង្គ្រប់សោហ៊ុយប្រៃសណីយ៍</t>
  </si>
  <si>
    <t>៤.ធ្វើបេសកកម្មក្នុងស្រុក ដើម្បីសិក្សាពីការអនុវត្តថវិកាតាមកម្មវិធី និងគ្រប់គ្រងវិស័យហិរញ្ញវត្ថុ</t>
  </si>
  <si>
    <t>ប្រាក់ហោប៉ៅ (អគ្គរង-ប្រធាននាយកដ្ឋាន)</t>
  </si>
  <si>
    <t>៥.ធ្វើបេសកកម្មក្រៅស្រុក ដើម្បីសិក្សាពីការអនុវត្តថវិកា និងគ្រប់គ្រងវិស័យហិរញ្ញវត្ថុ (៥ថ្ងៃ ៤យប់ ២នាក់)</t>
  </si>
  <si>
    <t>ចង្កោមសកម្មភាពទី៣៖លើកកម្ពស់ការងារស្ថិតិសេដ្ឋកិច្ច និងហិរញ្ញវត្ថុសាធារណៈ</t>
  </si>
  <si>
    <t>១.សេវាគាំទ្ររដ្ឋបាល</t>
  </si>
  <si>
    <t>ទឹកថ្នាំព្រីនធើ</t>
  </si>
  <si>
    <t>ទឹកថ្នាំហ្វូតូកូពី</t>
  </si>
  <si>
    <t>ក្រដាស  double A4/ ៥រ៉ាម/កេះ/80g</t>
  </si>
  <si>
    <t>10ដើម/​ប្រអប់</t>
  </si>
  <si>
    <t>ឃ្នាបស Paper clip</t>
  </si>
  <si>
    <t>10ប្រអប់/ដុំ</t>
  </si>
  <si>
    <t xml:space="preserve">ក្រូណូ </t>
  </si>
  <si>
    <t>១០ក្រូណូ/ដុំ</t>
  </si>
  <si>
    <t>ក្បាលព្រួញសម្រាប់ស៊ីញ៉េ</t>
  </si>
  <si>
    <t>ឃ្នាបខ្មៅ</t>
  </si>
  <si>
    <t>ម៉ាស៊ីនព្រីនធ័រ គូល័រ,​ Projector</t>
  </si>
  <si>
    <t>បរិក្ខាបច្ចេកទេសមិនមែនព័ត៌មាន ( ទូទឹកកក, ម៉ាស៊ីនទឹកក្តៅ)</t>
  </si>
  <si>
    <t>តុ កៅអីការិយាល័យ</t>
  </si>
  <si>
    <t>តុ</t>
  </si>
  <si>
    <t>សោហ៊ុយប្រៃសណីយ៍​ (ផ្ញើរសំបុត្របេសកកម្ម)</t>
  </si>
  <si>
    <t>កាសែតព័ត៌មាន (ប្រចាំថ្ងៃ)</t>
  </si>
  <si>
    <t>ការថែទាំ និងជួសជុលសម្ភារៈ និងឧបករណ៏បច្ចេកទេស(   computer, copy marchine, phone)</t>
  </si>
  <si>
    <t>២.បេសកកម្មក្នុងប្រទេស (ចូលរួមប្រជុំ ឬ សិក្ខាសាលាផ្សេងៗដោយការអញ្ជើញ)</t>
  </si>
  <si>
    <t>ប្រាក់ស្នាក់នៅ+ហូបចុក</t>
  </si>
  <si>
    <t>ប្រាក់ហោប៉ៅ​(អនុប្រធាននាយកដ្ឋាន+ប្រធានការិ+អនុ)</t>
  </si>
  <si>
    <t>ប្រាក់ហោប៉ៅ​(មន្រ្តី)</t>
  </si>
  <si>
    <t>៣.បេសកកម្មក្រៅប្រទេស (ចូលរួមប្រជុំ ដោយការអញ្ជើញ)</t>
  </si>
  <si>
    <t xml:space="preserve">ថ្លៃធ្វើដំណើរ និង សំបុត្រយន្តហោះ </t>
  </si>
  <si>
    <t>ប្រាក់ហោប៉ៅ  (30$)</t>
  </si>
  <si>
    <t>ប្រាក់ហោប៉ៅ (25$)</t>
  </si>
  <si>
    <t>ប្រាក់ស្នាក់នៅ+ហូបចុក​( 70$+200$)</t>
  </si>
  <si>
    <t xml:space="preserve">ចំណាយផ្សេងៗ </t>
  </si>
  <si>
    <t xml:space="preserve">១.សិក្ខាសាលា"ការពិភាក្សាលើលទ្ធផលនៃការរៀបចំចំណាយតាមចំណាត់ថ្នាក់មុខងារ (COFOG) ផ្នែកចំណាយសង្គម"  និងមានជារបាយការណ៍ចំនួន១ (៤០ន ត្រីមាសទី២) </t>
  </si>
  <si>
    <t>ទីតាំងរបស់រដ្ឋ ១ថ្ងៃ (រៀបចំអាហារសម្រាប់អ្នកចូលរួម៤០នាក់)</t>
  </si>
  <si>
    <t>ការឧបត្ថម្ភលើគ្រូឧទ្ទេស (០៣នាក់, សរុប០៦ម៉ោង)</t>
  </si>
  <si>
    <t>អ្នកសម្របសម្រួល (០១នាក់)</t>
  </si>
  <si>
    <t>ជំនួយការ (០១នាក់)</t>
  </si>
  <si>
    <t>សម្ភារៈ និងឯកសារ (៤០នាក់)</t>
  </si>
  <si>
    <t>ចំណាយផ្សេងៗ</t>
  </si>
  <si>
    <t xml:space="preserve">២.ប្រជុំបច្ចេកទេសលើ "កិច្ចផ្សះផ្សាគម្លាតទិន្នន័យស្ថិតិហិរញ្ញវត្ថុសាធារណៈក្នុងប្រព័ន្ធស្ថិតិម៉ាក្រូសេដ្ឋកិច្ចកម្ពុជា​ " និងមានជារបាយការណ៍ចំនួន១ (៣០ន ត្រីមាសទី៣)
១៤.បោះពុម្ពសៀវភៅស្ថិតិ GFS ថ្នាក់ក្រោមជាតិ ឆ្នាំ២០១៨ 
 ១៥.វគ្គបណ្តុះបណ្តាលស្តីពីស្ថិតិហិរញ្ញវត្ថុរដ្ឋាភិបាលកម្ពុជា និងមានជារបាយការណ៍ចំនួន១ (៤០ន ត្រីមាសទី៤) 
១៦.ប្រជុំពិភាក្សា ពិនិត្យ និងកែលម្អការរៀបចំស្ថិតិហិរញ្ញវត្ថុរដ្ឋាភិបាលប្រចាំត្រីមាស និងមានជារបាយការណ័ចំនួន៤ </t>
  </si>
  <si>
    <t xml:space="preserve">អាហារសម្រន់  </t>
  </si>
  <si>
    <t>សម្ភារៈ និងឯកសារ (៣០នាក់)</t>
  </si>
  <si>
    <t xml:space="preserve">៣.វគ្គបណ្តុះបណ្តាលស្តីពីស្ថិតិហិរញ្ញវត្ថុរដ្ឋាភិបាលកម្ពុជា និងមានជារបាយការណ៍ចំនួន១ (៤០ន ត្រីមាសទី៤) </t>
  </si>
  <si>
    <t xml:space="preserve">៤.ប្រជុំពិភាក្សា ពិនិត្យ និងកែលម្អការរៀបចំស្ថិតិហិរញ្ញវត្ថុរដ្ឋាភិបាលប្រចាំត្រីមាស និងមានជារបាយការណ័ចំនួន៤ </t>
  </si>
  <si>
    <t>សម្ភារៈ និងឯកសារ (២០នាក់)</t>
  </si>
  <si>
    <t xml:space="preserve">បង្គ្រប់អាហារសម្រន់  </t>
  </si>
  <si>
    <t xml:space="preserve">សកម្មភាពទី៣ នៃចង្កោមសកម្មភាពទី៣៖ ពង្រឹងការរៀបចំចងក្រង តាមដាន វិភាគនិងផ្សព្វផ្សាយស្ថិតិម៉ាក្រូសេដ្ឋកិច្ច </t>
  </si>
  <si>
    <t>១.បេសកកម្មក្នុងប្រទេស (ចុះសង្កេតពាណិជ្ជកម្ម)</t>
  </si>
  <si>
    <t>២.កិច្ចប្រជុំពិភាក្សាពិគ្រោះយោបល់ជាមួយស្ថាប័នពាក់ព័ន្ធស្ដីពី "ការស្វែងយល់ សិក្សា និងប្រមូលធាតុចូលសម្រាប់របាយការណ៍និន្នាការសេដ្ឋកិច្ច"</t>
  </si>
  <si>
    <t>ថតចំលងឯកសារ​ និងសម្ភារៈប្រជុំ</t>
  </si>
  <si>
    <t>៣.កិច្ចប្រជុំត្រួតពិនិត្យរបាយការណ៍លទ្ធផលនៃការតាមដាននិន្នាការ/ស្ថានភាពសេដ្ឋកិច្ច (ចំនួន ២ ដងក្នុង១ឆ្នាំ)</t>
  </si>
  <si>
    <t>អាហារសម្រន់  (១ថ្ងៃ*២០ ០០០រៀល/១នាក់)</t>
  </si>
  <si>
    <t>១.បេសកកម្មក្នុងប្រទេស (ចុះសង្កេតសេដ្ឋកិច្ចប្រចាំឆមាសចំនួន២ដង)</t>
  </si>
  <si>
    <t>១ ចំណាយចុះអងេ្កតតមៃ្លទីផ្សារ</t>
  </si>
  <si>
    <t>២ បេសកកម្មក្នុងប្រទេស (ចុះស្រង់តម្លៃផ្សារប្រចាំឆមាសនៅតាមបណ្តាខេត្ត(៤ ក្រុម ក្នុងមួយក្រុមមាន 5 នាក់ ចំនួន១០ ថ្ងៃ )</t>
  </si>
  <si>
    <t>សេវាគាំទ្ររដ្ឋបាល</t>
  </si>
  <si>
    <t>ប្រេងឥន្ធនៈ និងប្រេងរំអិល(សាំង)</t>
  </si>
  <si>
    <t>ប្រេងឥន្ធនៈ និងប្រេងរំអិល(ម៉ាស៊ូត)</t>
  </si>
  <si>
    <t>ចង្កោមសកម្មភាពទី៤៖ លើកកម្ពស់កិច្ចការសមាហរណកម្មសេដ្ឋកិច្ច និងសហប្រតិបត្តិការហិរញ្ញវត្ថុ និងរូបិយវត្ថុ</t>
  </si>
  <si>
    <t/>
  </si>
  <si>
    <t>១.កិច្ចប្រជុំរដ្ឋមន្ត្រីហិរញ្ញវត្ថុអាស៊ាន និងទេសាភិបាលធនាគារកណ្តាលអាស៊ាន (AFMGM) (3ថ្ងៃ)</t>
  </si>
  <si>
    <t>សោហ៊ុយបេសកកម្ម (៥ថ្ងៃ)</t>
  </si>
  <si>
    <t>សោហ៊ុយស្នាក់នៅ (៤យប់)</t>
  </si>
  <si>
    <t>សោហ៊ុយហូបចុក (៥ថ្ងៃ)</t>
  </si>
  <si>
    <t>២. កិច្ចប្រជុំរដ្ឋមន្ត្រីហិរញ្ញវត្ថុ និងទេសាភិបាលធនាគារកណ្តាលអាស៊ានបូកបី (AFMGM+3) (3ថ្ងៃ)</t>
  </si>
  <si>
    <t>៣. កិច្ចប្រជុំអនុរដ្ឋមន្ត្រីហិរញ្ញវត្ថុ និងទេសាភិបាលរងធនាគារកណ្តាលអាស៊ានបូកបី (AFCDM+3) (3ថ្ងៃ)</t>
  </si>
  <si>
    <t>៤.កិច្ចប្រជុំក្រុមការងារអនុរដ្ឋមន្ត្រីហិរញ្ញវត្ថុ និងទេសាភិបាលធនាគារកណ្តាលអាស៊ាន (AFCDM-WG) (3ថ្ងៃ)</t>
  </si>
  <si>
    <t>៥. កិច្ចប្រជុំ ASEAN Finance Ministers Investor Seminar (3ថ្ងៃ)</t>
  </si>
  <si>
    <t>៦. កិច្ចប្រជុំ Series of ASEAN+3 Taskforce (3ថ្ងៃ)</t>
  </si>
  <si>
    <t>៧. កិច្ចប្រជុំ Financial Service Liberalization ( WC-FSL) (3ថ្ងៃ)</t>
  </si>
  <si>
    <t>៨. កិច្ចប្រជុំនៃគណៈកម្មការថវិកា (BCM) (3ថ្ងៃ)</t>
  </si>
  <si>
    <t>៩. កិច្ចប្រជុំគណៈកម្មការសវនកម្ម (3ថ្ងៃ)</t>
  </si>
  <si>
    <t>១០. កិច្ចប្រជុំ Capital Market Development Forum (WC-CMD) (3ថ្ងៃ)</t>
  </si>
  <si>
    <t>១១. កិច្ចប្រជុំ Capital Account Liberalization (WC-CAL) (3ថ្ងៃ)</t>
  </si>
  <si>
    <t>១២. កិច្ចប្រជុំ ASEAN Fund Advisory Group (AFAG) (3ថ្ងៃ)</t>
  </si>
  <si>
    <t>១៣. កិច្ចប្រជុំពាក់ព័ន្ធនឹងការងារសមាហរណកម្មហិរញ្ញវត្ថុ (មិនបានគ្រោងទុក) (3ថ្ងៃ)</t>
  </si>
  <si>
    <t>១៤. សិក្ខាសាលាកម្រិតជាតិ (ក្នុងប្រទេស) (២ថ្ងៃ)</t>
  </si>
  <si>
    <t>សោហ៊ុយបេសកកម្ម (៤ថ្ងៃ)</t>
  </si>
  <si>
    <t>សោហ៊ុយស្នាក់នៅ (៣យប់)</t>
  </si>
  <si>
    <t>សោហ៊ុយហូបចុក  (៤ថ្ងៃ)</t>
  </si>
  <si>
    <t>១៥. កិច្ចប្រជុំការងារពាក់ព័ន្ធនឹងហិរញ្ញវត្ថុកម្រិតអន្តរជាតិ (ក្នុងប្រទេស) (២ថ្ងៃ)</t>
  </si>
  <si>
    <t>១. កិច្ចប្រជុំ AFTA Council (៣ថ្ងៃ)</t>
  </si>
  <si>
    <t>១១. កិច្ចប្រជុំ TIG, SC-ROO and SC- Economic Cooperation (AHKFTA) (៣ថ្ងៃ)</t>
  </si>
  <si>
    <t>សោហ៊ុយហូបចុក (៤ថ្ងៃ)</t>
  </si>
  <si>
    <t>សោហ៊ុយបេសកកម្ម (៧ថ្ងៃ)</t>
  </si>
  <si>
    <t>សោហ៊ុយស្នាក់នៅ (៦យប់)</t>
  </si>
  <si>
    <t>សោហ៊ុយហូបចុក  (៧ថ្ងៃ)</t>
  </si>
  <si>
    <t xml:space="preserve">សម្ភារៈផ្នែកអនាម័យ </t>
  </si>
  <si>
    <t>ប្រេងឥន្ទនៈ (សាំង)</t>
  </si>
  <si>
    <t xml:space="preserve">ក្រដាស A4 ម៉ាក Double A </t>
  </si>
  <si>
    <t>ក្រដាស A3 ម៉ាក Double A</t>
  </si>
  <si>
    <t>ក្រដាស A4 គូល័រ</t>
  </si>
  <si>
    <t xml:space="preserve">កាវ​ស្ងួត </t>
  </si>
  <si>
    <t xml:space="preserve">Sign here </t>
  </si>
  <si>
    <t xml:space="preserve">ប៊ិចខៀវ Pentel 0.7 </t>
  </si>
  <si>
    <t xml:space="preserve">ប្រដាប់កិបតូច </t>
  </si>
  <si>
    <t xml:space="preserve">ប្រដាប់កិបមធ្យម </t>
  </si>
  <si>
    <t>Sticker 3.2</t>
  </si>
  <si>
    <t>Sticker 3.3</t>
  </si>
  <si>
    <t>Sticker 3.4</t>
  </si>
  <si>
    <t>Sticker 3.5</t>
  </si>
  <si>
    <t>សន្លឹក</t>
  </si>
  <si>
    <t>ប្រអប់ត្រាខៀវ</t>
  </si>
  <si>
    <t>ប្រអប់ត្រាក្រហម</t>
  </si>
  <si>
    <t>ដប</t>
  </si>
  <si>
    <t>ត្រាបន្ទាន់</t>
  </si>
  <si>
    <t>ប្លាស្ទិកបិទ</t>
  </si>
  <si>
    <t>ប៊ិចហ្វឺតក្តារឃៀន</t>
  </si>
  <si>
    <t xml:space="preserve">ប៊ិចខ្មៅ Pentel  0.7 </t>
  </si>
  <si>
    <t xml:space="preserve">ប៊ិចក្រហម Pentel 0.7 </t>
  </si>
  <si>
    <t xml:space="preserve">ម៉ាស៊ីនគិតលេខ </t>
  </si>
  <si>
    <t xml:space="preserve">សឺមីប្លាសីក No.550 </t>
  </si>
  <si>
    <t xml:space="preserve">Paper Clips </t>
  </si>
  <si>
    <t>ទឹកថ្នាំ Photocopy ម៉ាក Toshiba eStudio257</t>
  </si>
  <si>
    <t>ទឹកថ្នាំ Photocopy ម៉ាក Canon ImageRUNNER 2520W</t>
  </si>
  <si>
    <t>ទឹកថ្នាំ Printer ម៉ាក FUJI Xerox DocuPrint M255 z</t>
  </si>
  <si>
    <t>ទឹកថ្នាំ  HP LaserJet 12A</t>
  </si>
  <si>
    <t>ទឹកថ្នាំ​ Printer ម៉ាក HP LaserJet Pro M12w</t>
  </si>
  <si>
    <t>ទឺកថ្នាំ Printer ម៉ាក HP LaserJet P2055d</t>
  </si>
  <si>
    <t>ទឹកថ្នាំ Printer ម៉ាក HP LaserJet MFP M26nw</t>
  </si>
  <si>
    <t>ទឺកថ្នាំ Printer ម៉ាក HP LaserJet P2055dn</t>
  </si>
  <si>
    <t>ទឹកថ្នាំ HP LaserJet Pro 400 color M451nw ខ្មៅ</t>
  </si>
  <si>
    <t>ទឹកថ្នាំ HP LaserJet Pro 400 color M451nw ខៀវ</t>
  </si>
  <si>
    <t>ទឹកថ្នាំ HP LaserJet Pro 400 color M451nw ក្រហម</t>
  </si>
  <si>
    <t>ទឹកថ្នាំ HP LaserJet Pro 400 color M451nw លឿង</t>
  </si>
  <si>
    <t>ប៊ិចសរសេរ Unipin fine 0.2</t>
  </si>
  <si>
    <t xml:space="preserve">ប៊ិច High Light </t>
  </si>
  <si>
    <t>សឺមីក្រាស់ A4 វែង</t>
  </si>
  <si>
    <t>សឺមីក្រាស់ A4 ខ្លី</t>
  </si>
  <si>
    <t>គ្រាប់កិប Kangaro (10)</t>
  </si>
  <si>
    <t>គ្រាប់កិប Kangaro (24)</t>
  </si>
  <si>
    <t>គ្រាប់កិប Kangaro (23)</t>
  </si>
  <si>
    <t>ឃ្នាបខ្មៅ Horse 108</t>
  </si>
  <si>
    <t>ឃ្នាបខ្មៅ Horse 109</t>
  </si>
  <si>
    <t>ឃ្នាបខ្មៅ Horse 110</t>
  </si>
  <si>
    <t>ឃ្នាបខ្មៅ Horse 111</t>
  </si>
  <si>
    <t>ឃ្នាបខ្មៅ Horse 112</t>
  </si>
  <si>
    <t>ឃ្នាបខ្មៅ Horse 113</t>
  </si>
  <si>
    <t>ក្រូណូ A214</t>
  </si>
  <si>
    <t>ក្រូណូ  A215</t>
  </si>
  <si>
    <t>ក្រូណូ  A208</t>
  </si>
  <si>
    <t>ក្រូណូ  A207</t>
  </si>
  <si>
    <t>ក្រូណូ  A206</t>
  </si>
  <si>
    <t>ក្រូណូ A205</t>
  </si>
  <si>
    <t>ក្រូណូ  A238</t>
  </si>
  <si>
    <t>ក្រូណូ  A235</t>
  </si>
  <si>
    <t>កងដាក់សៀវភៅ No6</t>
  </si>
  <si>
    <t>កងដាក់សៀវភៅ No8</t>
  </si>
  <si>
    <t>កងដាក់សៀវភៅ No14</t>
  </si>
  <si>
    <t>ធ្នើ លេខ FQ428B</t>
  </si>
  <si>
    <t>កំប៊ុងដាក់ប៊ិច លេខ FQ568</t>
  </si>
  <si>
    <t>ការបោះពុម្ភ</t>
  </si>
  <si>
    <t>សម្ភារៈប្រើប្រាស់</t>
  </si>
  <si>
    <t>សម្ភារនិងបរិក្ខារបច្ចកទេសព័ត៌មានវិទ្យា</t>
  </si>
  <si>
    <t>ការថែទាំ និងជួសជុលមធ្យោបាយដឹកជញ្ជូន</t>
  </si>
  <si>
    <t>សេវាជួសជុលសម្ភារៈ​ និងឧបករណ៍បច្ចេកទេស</t>
  </si>
  <si>
    <t>សកម្មភាពទី៤ នៃចង្កោមសកម្មភាពទី៤៖ រៀបចំកិច្ចប្រជុំ និងសិក្ខាសាលា</t>
  </si>
  <si>
    <t>១.រៀបចំកិច្ចប្រជុំ CAA និង SC-AROO ក្រោម ATIGA (៥ថ្ងៃ)</t>
  </si>
  <si>
    <t>ក្រដាសរ៉ាម ពណ៌ស</t>
  </si>
  <si>
    <t>ក្រដាសរ៉ាម ពណ៌</t>
  </si>
  <si>
    <t>ប៊ិច highligter</t>
  </si>
  <si>
    <t>សឺមីសម្រាប់ដាក់ឯកសារ</t>
  </si>
  <si>
    <t>ខ្សែ Name Tag ដែលអាចបោះពុម្ពបាន</t>
  </si>
  <si>
    <t>ខ្សែ</t>
  </si>
  <si>
    <t>កាបូបមានបោះពុម្ព</t>
  </si>
  <si>
    <t>វត្ថុអនុស្សាវរីយ៍</t>
  </si>
  <si>
    <t>ឧបករណ៍ចម្លង Flash USB ម៉ាក TOSHIBA 16GB</t>
  </si>
  <si>
    <t>សឺម៉ីរឹងប្លាស្ទីក</t>
  </si>
  <si>
    <t>ជួយកុំព្យូទ័រ (Desktop)</t>
  </si>
  <si>
    <t>ជួលម៉ាស៊ីន​ Printer​ (ស ខ្មៅ)</t>
  </si>
  <si>
    <t>ជួលម៉ាស៊ីន​ Printer​ Color</t>
  </si>
  <si>
    <t>ជួលម៉ាស៊ីន Photocopy</t>
  </si>
  <si>
    <t>ជួលម៉ាស៊ីនកុំព្យូទ័រ (Laptop)</t>
  </si>
  <si>
    <t>ជួល LCD Projector</t>
  </si>
  <si>
    <t xml:space="preserve">ជួល Screen </t>
  </si>
  <si>
    <t>ជួល Scanner</t>
  </si>
  <si>
    <t>Backdrop</t>
  </si>
  <si>
    <t>Welcome Banner</t>
  </si>
  <si>
    <t>ថ្លៃជួលបន្ទប់សម្រាប់ក្រុមការងារ (Breakup room)</t>
  </si>
  <si>
    <t>Package សម្រាប់សមាសភាពចូលរួមប្រជុំ (សាលប្រជុំ អាហារថ្ងៃត្រង់ និងភេសជ្ជៈ ២ពេល)</t>
  </si>
  <si>
    <t>Welcome dinner</t>
  </si>
  <si>
    <t>ជួលរថយន្ត Van សម្រាប់ជូនគណៈប្រតិភូ</t>
  </si>
  <si>
    <t>២.សិក្ខាសាលាស្តីពី NTM និង NTR (២ថ្ងៃ)</t>
  </si>
  <si>
    <t>Package សម្រាប់សមាសភាពចូលរួមប្រជុំ (សាលប្រជុំ អាហារថ្ងៃត្រង់ និងភេសជ្ញៈ ២ពេល)</t>
  </si>
  <si>
    <t>៥.បេសកកម្មក្រៅប្រទេសជាមួយអាស៊ាន</t>
  </si>
  <si>
    <t>សោហ៊ុយហូបចុក 5days X 246,000) = 1,230,000</t>
  </si>
  <si>
    <t>សោហ៊ុយស្នាក់នៅ (4days X 615,000) = 2,460,000</t>
  </si>
  <si>
    <t>សោហ៊ុយបេសកកម្ម (5days X 82,000) = 410,000</t>
  </si>
  <si>
    <t>១ សេវាគាំទ្ររដ្ឋបាល</t>
  </si>
  <si>
    <t>ម៉ាស៊ីនព្រីនធ័រ គូល័រ</t>
  </si>
  <si>
    <t>Projector</t>
  </si>
  <si>
    <t>ការថែទាំ និងជួសជុលសម្ភារៈ និងឧបករណ៏បច្ចេកទេស (computer, copy machine, phone)</t>
  </si>
  <si>
    <t>កៅអី</t>
  </si>
  <si>
    <t>ចង្កោមសកម្មភាពទី៥៖រៀបចំ តាមដាន និងវាយតម្លៃ គោលនយោបាយពាក់ព័ន្ធនឹងប្រសិទ្ធភាពចំណាយ</t>
  </si>
  <si>
    <t xml:space="preserve"> សោហ៊ុយហូបចុក (6days X 40,000) = 240,000</t>
  </si>
  <si>
    <t>១. ធ្វើបេសកកម្មក្រៅស្រុកដើម្បីសិក្សាស្រាវជ្រាវលើយុទ្ធសាស្រ្ត និងគោលនយោបាយវិនិយោគសាធារណៈ</t>
  </si>
  <si>
    <t>ចង្កោមសកម្មភាពទី៦៖រៀបចំ តាមដាន និងវាយតម្លៃ គោលនយោបាយពាក់ព័ន្ធនឹងប្រសិទ្ធភាពចំណាយ</t>
  </si>
  <si>
    <t>old</t>
  </si>
  <si>
    <t>new</t>
  </si>
  <si>
    <t>different</t>
  </si>
  <si>
    <t>0ld</t>
  </si>
  <si>
    <t>DIFFERENT</t>
  </si>
  <si>
    <t>Different</t>
  </si>
  <si>
    <t>ប្រាក់បៀវត្សមូលដ្ឋានមន្ត្រីរាជការ ចំនួន ៥៦នាក់</t>
  </si>
  <si>
    <t>ប្រាក់បំណាច់មុខងារ ចំនួន ៥៦ នាក់</t>
  </si>
  <si>
    <t xml:space="preserve">បង្គ្រប់សោហ៊ុយដឹកជញ្ជូន </t>
  </si>
  <si>
    <t>បង្គ្រប់បេសកកម្ម</t>
  </si>
  <si>
    <t>បង្គ្រប់សោហ៊ុយស្នាក់នៅ</t>
  </si>
  <si>
    <t>បង្រ្គប់ប្រាក់ហោប៉ៅ (អគ្គរង-ប្រធាននាយកដ្ឋាន)</t>
  </si>
  <si>
    <t>បង្គ្រប់ប្រាក់ហោប៉ៅ</t>
  </si>
  <si>
    <t>បង្រ្គប់សោហ៊ុយធ្វើដំណើរ (ទៅមក)</t>
  </si>
  <si>
    <t>បង្រ្គប់ប្រាក់ស្នាក់នៅ+ហូបចុក</t>
  </si>
  <si>
    <t>បង្រ្គប់ប្រេងឥន្ធនៈ និងប្រេងរំអិល</t>
  </si>
  <si>
    <t>បង្រ្គប់ប្រេងឥន្ធនៈ និងប្រេងរំអិល(សាំង)</t>
  </si>
  <si>
    <t>បង្រ្គប់សីមីព៌ណ</t>
  </si>
  <si>
    <t>បង្រ្គប់តុ កៅអីការិយាល័យ</t>
  </si>
  <si>
    <t>បង្រ្គប់ប្រាក់ហោប៉ៅ​(មន្រ្តី)</t>
  </si>
  <si>
    <t>បង្រ្គប់ទឹកថ្នាំព្រីនធើ</t>
  </si>
  <si>
    <t>១. កិច្ចប្រជុំកម្រិតអន្តរជាតិ (ក្នុងប្រទេស) (៥ថ្ងៃ)</t>
  </si>
  <si>
    <t>២. កិច្ចប្រជុំការងារពាក់ព័ន្ធនឹង FTA (ក្នុងប្រទេស) (២ថ្ងៃ)</t>
  </si>
  <si>
    <t>សោហ៊ុយស្នាក់នៅ (៣ប់)</t>
  </si>
  <si>
    <t>បង្គត់បេសកកម្ម</t>
  </si>
  <si>
    <t>បង្គត់សោហ៊ុយដឹកជញ្ជូន</t>
  </si>
  <si>
    <t>ស្បៀង (ទឹក នំ .....)</t>
  </si>
  <si>
    <t>កើនដោយសារតម្លៃប្រេងលើទីផ្សារកើនឡើង និងលើការបន្ថែមថវិកាសម្រាប់នាយកដ្ឋានថ្មី២</t>
  </si>
  <si>
    <t>កើនលើការបន្ថែមស្បៀងសម្រាប់ប្រើប្រាស់លើនាយកដ្ឋានថ្មី២</t>
  </si>
  <si>
    <t>កើនលើការទិញទូទឹកកក និងម៉ាស៊ីនទឹកក្តៅ សម្រាប់នាយកដ្ឋានថ្មី២</t>
  </si>
  <si>
    <t>កើនលើការទិញតុ និងកៅអី សម្រាប់មន្ត្រីក្នុងនាយកដ្ឋានថ្មី២</t>
  </si>
  <si>
    <t>កើនលើការគ្រោងទិញម៉ាស៊ីនព្រីនធ័រ និង projector សម្រាប់នាយកដ្ឋានថ្មី២</t>
  </si>
  <si>
    <t>កើនដោយសារមានការគ្រោងសម្រាប់ការជួសជុលរថយន្តសម្រាប់ថ្នាក់កនាំនាយកដ្ឋានថ្មី២</t>
  </si>
  <si>
    <t>កើនដោយសារមានការគ្រោងសម្រាប់ការជួសជុលម៉ាស៊ីនព្រីនធ័រចាស់ដែលមានស្រាប់ និងសម្រាប់នាយកដ្ឋានថ្មី២</t>
  </si>
  <si>
    <t>កើនដោយសារនាយកដ្ឋានអាស៊ានគ្រោងនឹងទទួលភ្ញៀវសម្រាប់កិច្ចប្រជុំដែលគ្រោងនឹងរៀបចំ</t>
  </si>
  <si>
    <t>កើនដោយសារនាយកដ្ឋានអាស៊ានគ្រោងនឹងរៀបចំកិច្ចប្រជុំជាម្ចាស់ផ្ទះក្នុងឆ្នាំ២០២៣</t>
  </si>
  <si>
    <t>កើនដោយសារការគ្រោងចំណាយលើការជាវសារព័តមានសម្រាប់នាយកដ្ឋានថ្មី២</t>
  </si>
  <si>
    <t>កើនដោយសារការគ្រោងចំណាយលើការចុះបេសកកម្មសម្រាប់នាយកដ្ឋានថ្មី២</t>
  </si>
  <si>
    <t>កើនដោយសារការគ្រោងការចំណាយលើការផ្ញើលិខិតនិងឯកសារនានាសម្រាប់កិច្ចប្រជុំក្នុងនាយកដ្ឋានថ្មី២</t>
  </si>
  <si>
    <t>មិនមានការគ្រោងសម្រាប់ការចំណាយលើការទិញកាតទូរសព្ទ័ទេ</t>
  </si>
  <si>
    <t>កើនលើការបន្ថែមសម្ភារៈអនាម័យសម្រាប់នាយកដ្ឋានថ្មី២</t>
  </si>
  <si>
    <t>កើនលើការបន្ថែមការទិញសំបកកង់រថយន្តជូនថ្នាក់ដឹកនាំសម្រាប់នាយកដ្ឋានថ្មី២</t>
  </si>
  <si>
    <t>កើនលើការបន្ថែមសម្ភារៈការិយាល័យសម្រាប់នាយកដ្ឋានថ្មី២</t>
  </si>
  <si>
    <t>-</t>
  </si>
  <si>
    <t>បង្គ្រប់សោហ៊ុយដឹកញ្ជូន</t>
  </si>
  <si>
    <t>៣. កិច្ចប្រជុំ AFTA Council (៣ថ្ងៃ)</t>
  </si>
  <si>
    <t>៤. កិច្ចប្រជុំរដ្ឋមន្ត្រីសេដ្ឋកិច្ចអាស៊ាន (AEM) (៣ថ្ងៃ)</t>
  </si>
  <si>
    <t>៥. កិច្ចប្រជុំចង្អៀតរដ្ឋមន្ត្រីសេដ្ឋកិច្ចអាស៊ាន (AEM Retreat) (៣ថ្ងៃ)</t>
  </si>
  <si>
    <t>៦. កិច្ចប្រជុំ SEOM (៣ថ្ងៃ)</t>
  </si>
  <si>
    <t>៧. កិច្ចប្រជុំ SCROO &amp;CCA (៣ថ្ងៃ)</t>
  </si>
  <si>
    <t>៨. កិច្ចប្រជុំ CCS (៣ថ្ងៃ)</t>
  </si>
  <si>
    <t>៩. កិច្ចប្រជុំ TIG, SC-ROO and SC- Economic Cooperation (ACFTA) (៣ថ្ងៃ)</t>
  </si>
  <si>
    <t>១០. កិច្ចប្រជុំ TIG, SC-ROO and SC- Economic Cooperation (AKFTA) (៣ថ្ងៃ)</t>
  </si>
  <si>
    <t>១១. កិច្ចប្រជុំ TIG, SC-ROO and SC- Economic Cooperation (AJCEP) (៣ថ្ងៃ)</t>
  </si>
  <si>
    <t>១២. កិច្ចប្រជុំ TIG, SC-ROO and SC- Economic Cooperation (AANZFTA) (៣ថ្ងៃ)</t>
  </si>
  <si>
    <t>១៣. កិច្ចប្រជុំ Regional Comprehensive Economic Cooperation (RCEP) (៣ថ្ងៃ)</t>
  </si>
  <si>
    <t>១៤. កិច្ចប្រជុំទ្វេភាគី (កម្ពុជា-ចិន) (៣ថ្ងៃ)</t>
  </si>
  <si>
    <t>១៥. កិច្ចប្រជុំទ្វេភាគី (កម្ពុជា-កូរ៉េ) (៣ថ្ងៃ)</t>
  </si>
  <si>
    <t>១៦. កិច្ចប្រជុំ និងកិច្ចប្រជុំកិច្ចសហប្រតិបត្តិការអនុតំបន់ផ្សេងទៀត (GMS) (៣ថ្ងៃ)</t>
  </si>
  <si>
    <t>១៧. កិច្ចប្រជុំ TIG, SC-ROO and SC- Economic Cooperation (ASEAN-Canada) (២ថ្ងៃ)</t>
  </si>
  <si>
    <t>សកម្មភាពទី៤នៃចង្កោមសកម្មភាពទី៣ ៖ ពង្រឹងការរៀបចំចងក្រង តាមដាន វិភាគនិងផ្សព្វផ្សាយស្ថិតិសេដ្ឋកិច្ចតាមវិស័យ</t>
  </si>
  <si>
    <t>សកម្មភាពទី១នៃចង្កោមសកម្មភាពទី៤៖ តាមដាន សម្របសម្រួល និងអនុវត្ត យន្តការសហប្រតិបត្តិការហិរញ្ញវត្ថុ និងរូបិយវត្ថុអាស៊ាន និងជាមួយប្រទេសដៃគូ</t>
  </si>
  <si>
    <t>សកម្មភាពទី២នៃចង្កោមសកម្មភាពទី៤ ៖ តាមដាន សម្របសម្រួល និងអនុវត្តកិច្ចព្រមព្រៀងពាណិជ្ជកម្មសេរីអាស៊ាន និងជាមួយប្រទេសដៃគូ</t>
  </si>
  <si>
    <t>សកម្មភាពទី៣នៃចង្កោមសកម្មភាពទី៤ ៖ តាមដាន សម្របសម្រួល និងអនុវត្តការងារពាក់ព័ន្ធនានាក្នុងនាមជាលេខាធិការដ្ឋានរបស់
គណៈកម្មាធិការជាតិសម្រាប់វិធានការមិនមែនពន្ធនិងនិហិតដ្ឋានជាតិពត៌មានពាក់ព័ន្ធនឹងពាណិជ្ជកម្ម</t>
  </si>
  <si>
    <t xml:space="preserve">សកម្មភាពទី១នៃចង្កោមសកម្មភាពទី៥ :សិក្សាពាក់ព័ន្ធការកំណត់ និងការលើកកម្ពស់ប្រភពកំណើនថ្មី និងការគិតគូរជាយុទ្ធសាស្ត្ររយៈពេលវែង </t>
  </si>
  <si>
    <t xml:space="preserve">សកម្មភាពទី២ នៃចង្កោមសកម្មភាពទី៥: សិក្សាពាក់ព័ន្ធសេដ្ឋកិច្ចបៃតង និង ការលើកកម្ពស់ការប្រើប្រាស់ថាមពលបៃតង និងប្រសិទ្ធភាពថាមពល </t>
  </si>
  <si>
    <t>សកម្មភាពទី៣នៃចង្កោមសកម្មភាពទី៥ : សិក្សាពាក់ព័ន្ធនឹងសេដ្ឋកិច្ចឌីជីថល និងការជំរុញការអនុវត្ត​បរិវត្តកម្មឌីជីថល</t>
  </si>
  <si>
    <t>សកម្មភាពទី៤ នៃចង្កោមសកម្មភាពទី៥:ការអនុវត្តគម្រោងមូលនិធិអភិវឌ្ឍន៍ជំនាញ (SDF)និង “មូលនិធិអភិវឌ្ឍន៍សហគ្រិនភាព (EDF)”</t>
  </si>
  <si>
    <t>សកម្មភាពទី៥ នៃចង្កោមសកម្មភាពទី៥:ការតាមដានការអនុវត្តគោលនយោបាយនិងយុទ្ធសាស្ត្រពាក់ព័ន្ធ​​នឹងការលើកទឹកចិត្តសារពើពន្ធ និងមិនមែនសារពើពន្ធដើម្បីជំរុញកំណើនសេដ្ឋកិច្ច</t>
  </si>
  <si>
    <t>សកម្មភាពទី៦នៃចង្កោមសកម្មភាពទី៥ : ពង្រឹងសេវាគាំទ្រកិច្ចប្រតិបត្តិការ និងការងារសម្របសម្រួល</t>
  </si>
  <si>
    <t>សកម្មភាពទី១នៃចង្កោមសកម្មភាពទី៦៖ ការគ្រប់គ្រងកិច្ចការទូទៅ និងសម្របសម្រួល</t>
  </si>
  <si>
    <t>សកម្មភាពទី២នៃចង្កោមសកម្មភាពទី៦៖ ការរៀបចំ ចងក្រង តាមដាន វិភាគនិងផ្សព្វផ្សាយស្តង់ដារថ្លៃទំនិញនិងសេវា សម្រាប់ប្រើប្រាស់ក្នុងចំណាយសាធារណៈ</t>
  </si>
  <si>
    <t xml:space="preserve">សកម្មភាពទី៣នៃចង្កោមសកម្មភាពទី៦៖​ វិភាគ និងវាយតម្លៃ គម្រោងវិនិយោគសាធារណៈ </t>
  </si>
  <si>
    <t xml:space="preserve">សកម្មភាពទី៤នៃចង្កោមសកម្មភាពទី៦៖ ការតាមដាន និងវាយតម្លៃ វិនិយោគសាធារណៈ </t>
  </si>
  <si>
    <t>សកម្មភាពទី៥នៃចង្កោមសកម្មភាពទី៦៖ ការរៀបចំគោលនយោបាយ និងយុទ្ធសាស្រ្តវិនិយោគសាធារណៈ</t>
  </si>
  <si>
    <t>សកម្មភាពទី១នៃចង្កោមសកម្មភាពទី២៖ ធ្វើការស្រាវជ្រាវលើវឌ្ឍនភាព និងបញ្ហា អភិវឌ្ឍន៍សេដ្ឋកិច្ច ហិរញ្ញវត្ថុ និងវិស័យសំខាន់ៗ</t>
  </si>
  <si>
    <t>សកម្មភាពទី២នៃចង្កោមសកម្មភាពទី២៖ តាមដាន និងវាយតម្លៃការអនុវត្តគោលនយោបាយសារពើពន្ធ អនុលោមតាមគោលដៅយុទ្ធសាស្រ្តជាតិ (Fiscal)</t>
  </si>
  <si>
    <t>សកម្មភាពទី៣នៃចង្កោមសកម្មភាពទី២៖ តាមដាន និងវាយតម្លៃការអនុវត្តយុទ្ធសាស្រ្ត និងគោលនយោបាយពាក់ព័ន្ធនឹងវិស័យសេដ្ឋកិច្ច-សង្គម (EPD)</t>
  </si>
  <si>
    <t>សកម្មភាពទី៤ នៃចង្កោមសកម្មភាពទី២៖ ពិនិត្យ តាមដាន និងវាយតម្លៃស្ថានភាពសេដ្ឋកិច្ច និងក្របខ័ណ្ឌម៉ាក្រូសេដ្ឋកិច្ចរយៈពេលមធ្យម</t>
  </si>
  <si>
    <t>សកម្មភាពទី៥ នៃចង្កោមសកម្មភាពទី២៖ តាមដាន និងវិភាគគោលនយោបាយហិរញ្ញវត្ថុសាធារណៈ</t>
  </si>
  <si>
    <t>សកម្មភាពទី៦នៃចង្កោមសកម្មភាពទី២ ៖ ពង្រឹងសេវាគាំទ្រកិច្ចប្រតិបត្តិការ និងការងារសម្របសម្រួលសម្រាប់នាយកដ្ឋានគោលនយោបាយម៉ាក្រូសេដ្ឋកិច្ច និងសារពើពន្ធ</t>
  </si>
  <si>
    <t>សកម្មភាពទី១នៃចង្កោមសកម្មភាពទី៣៖៖ ពង្រឹងការគ្រប់គ្រងកិច្ចការទូទៅ និងសម្របសម្រួល</t>
  </si>
  <si>
    <t>សកម្មភាពទី២ នៃចង្កោមសកម្មភាពទី៣៖ ពង្រឹងការរៀបចំចងក្រង តាមដាន វិភាគនិងផ្សព្វផ្សាយស្ថិតិប្រតិបត្តិការហិរញ្ញវត្ថុ (TOFE) និងស្តង់ដារស្ថិតិហិរញ្ញវត្ថុរដ្ឋាភិបាល (GFS)</t>
  </si>
  <si>
    <t>សកម្មភាពទី៥នៃចង្កោមសកម្មភាពទី៣៖​ ពង្រឹងការរៀបចំចងក្រង តាមដាន វិភាគនិងផ្សព្វផ្សាយស្ថិតិថ្លៃទំនិញនិងសេវា</t>
  </si>
  <si>
    <t>សកម្មភាពទី៦ នៃចង្កោមសកម្មភាពទី៣៖ ពង្រឹងការតាមដាន និងវិភាគនិន្នាការសេដ្ឋកិច្ច</t>
  </si>
  <si>
    <t>១. សេវាគាំទ្ររដ្ឋបាល</t>
  </si>
  <si>
    <t>១.សកកម្មក្នុងប្រទេស ដើម្បីធ្វើការសិក្សាពីបទពិសោធន៍គម្រោងគម្រោងវិនិយោគសាធារណៈ (៦ថ្ងៃ ៥យប់ ចំនួន ២លើក)</t>
  </si>
  <si>
    <t>១.បេសកកម្មក្នុងប្រទេស (ចុះស្រង់តម្លៃផ្សារ សម្រាប់ជាធាតុចូលក្នុងការរៀបចំថ្លៃទំនិញ និងសេវា ប្រចាំឆមាសនៅតាមបណ្តាខេត្ត (៤ ក្រុម ក្នុងមួយក្រុមមាន 4 នាក់ ចំនួន១០ ថ្ងៃ )</t>
  </si>
  <si>
    <t>១.ធ្វើបេសកកម្មក្រៅស្រុកដើម្បីសិក្សាស្រាវជ្រាវលើយុទ្ធសាស្រ្ត, វិភាគ និងវាយតម្លៃ វិនិយោគសាធារណៈ</t>
  </si>
  <si>
    <t>១.ធ្វើបេសកកម្មក្រៅស្រុកដើម្បីសិក្សាស្រាវជ្រាវលើ</t>
  </si>
  <si>
    <t>២.សកកម្មក្នុងប្រទេស ដើម្បីធ្វើការសិក្សាពី</t>
  </si>
  <si>
    <t>១.បេសកកម្មក្នុងប្រទេស (ចូលរួមប្រជុំ ឬ សិក្ខាសាលាផ្សេងៗដោយការអញ្ជើញ)</t>
  </si>
  <si>
    <t>បង្គ្រប់ប្រេងឥន្ធៈ (សាំង)</t>
  </si>
  <si>
    <t>បង្រ្គប់ប្រាក់បៀវត្សមូលដ្ឋានមន្ត្រីរាជការ ចំនួន ៥៦នាក់</t>
  </si>
  <si>
    <t>បង្រ្គប់ប្រាក់បំណាច់មុខងារ ចំនួន ៥៦ នាក់</t>
  </si>
  <si>
    <t>បង្គ្រប់កូនមានអាយុក្រោម 20ឆ្នាំ</t>
  </si>
  <si>
    <t>បង្គ្រប់ភ្នាក់ងារជាប់កិច្ចសន្យា ចំនួន ២នាក់</t>
  </si>
  <si>
    <t>២-បង្គ្រប់ប្រាក់បេសកកម្ម-ប្រាក់ហោប៉ៅ (3 days X 16,000) = 48,000</t>
  </si>
  <si>
    <t>១-បង្គ្រប់ប្រាក់បេសកកម្ម-ប្រាក់ហោប៉ៅ (3 days X 16,000) = 48,000</t>
  </si>
  <si>
    <t>បង្រ្គប់សោហ៊ុយធ្វើដំណើរទៅមក</t>
  </si>
  <si>
    <t>បង្រ្គប់សម្ភារៈផ្នែកអនាម័យ (ក្រដាសជូតម៉ាត់ ក្រដាស់អនាម័យ​ កន្សែងជូតដៃ......)</t>
  </si>
  <si>
    <t>បង្រ្គប់</t>
  </si>
  <si>
    <t>chapter_id</t>
  </si>
  <si>
    <t>sub_account_id</t>
  </si>
  <si>
    <t>account_id</t>
  </si>
  <si>
    <t>rule_basic_income_plan</t>
  </si>
  <si>
    <t>rule_qty_income_plan</t>
  </si>
  <si>
    <t>rule_budget_credit</t>
  </si>
  <si>
    <t>imple_budget_semester_1</t>
  </si>
  <si>
    <t>imple_budget_semester_2</t>
  </si>
  <si>
    <t>annual_estimate</t>
  </si>
  <si>
    <t>percentage_rule</t>
  </si>
  <si>
    <t>basic_income_plan</t>
  </si>
  <si>
    <t>qty_income_plan</t>
  </si>
  <si>
    <t>total_income_plan</t>
  </si>
  <si>
    <t>percentage_income_plan</t>
  </si>
  <si>
    <t>imple_income_budget</t>
  </si>
  <si>
    <t>id</t>
  </si>
  <si>
    <t>planning_id</t>
  </si>
  <si>
    <t>name_en</t>
  </si>
  <si>
    <t>name_kh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</si>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</sst>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[$-12000425]0"/>
    <numFmt numFmtId="167" formatCode="0.0%"/>
    <numFmt numFmtId="168" formatCode="#,##0.0;;"/>
    <numFmt numFmtId="169" formatCode="[$-12000425]0.#"/>
    <numFmt numFmtId="170" formatCode="_(* #,##0_);_(* \(#,##0\);_(* &quot;-&quot;??_);_(@_)"/>
    <numFmt numFmtId="171" formatCode="_-* #,##0.00_L_e_k_-;\-* #,##0.00_L_e_k_-;_-* &quot;-&quot;??_L_e_k_-;_-@_-"/>
    <numFmt numFmtId="172" formatCode="_-* #,##0_L_e_k_-;\-* #,##0_L_e_k_-;_-* &quot;-&quot;??_L_e_k_-;_-@_-"/>
    <numFmt numFmtId="173" formatCode="_-* #,##0_-;\-* #,##0_-;_-* &quot;-&quot;??_-;_-@_-"/>
  </numFmts>
  <fonts count="1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Khmer MEF2"/>
    </font>
    <font>
      <sz val="10"/>
      <name val="Arial"/>
      <family val="2"/>
    </font>
    <font>
      <sz val="12"/>
      <name val="Khmer MEF2"/>
    </font>
    <font>
      <sz val="11"/>
      <name val="Khmer MEF2"/>
    </font>
    <font>
      <sz val="11"/>
      <name val="Khmer MEF1"/>
    </font>
    <font>
      <sz val="11"/>
      <name val="Calibri"/>
      <family val="2"/>
      <scheme val="minor"/>
    </font>
    <font>
      <sz val="11"/>
      <name val="Arial Narrow"/>
      <family val="2"/>
    </font>
    <font>
      <sz val="11"/>
      <color theme="1"/>
      <name val="Khmer MEF1"/>
    </font>
    <font>
      <i/>
      <sz val="10"/>
      <color theme="1"/>
      <name val="Khmer MEF1"/>
    </font>
    <font>
      <sz val="11"/>
      <color theme="1"/>
      <name val="Arial Narrow"/>
      <family val="2"/>
    </font>
    <font>
      <sz val="10"/>
      <name val="Khmer MEF1"/>
    </font>
    <font>
      <sz val="11"/>
      <color rgb="FFC00000"/>
      <name val="Arial Narrow"/>
      <family val="2"/>
    </font>
    <font>
      <b/>
      <sz val="11"/>
      <color rgb="FFC00000"/>
      <name val="Arial Narrow"/>
      <family val="2"/>
    </font>
    <font>
      <b/>
      <sz val="11"/>
      <color rgb="FF009900"/>
      <name val="Arial Narrow"/>
      <family val="2"/>
    </font>
    <font>
      <b/>
      <sz val="10"/>
      <name val="Khmer MEF1"/>
    </font>
    <font>
      <sz val="10"/>
      <name val="Times New Roman"/>
      <family val="1"/>
    </font>
    <font>
      <sz val="19"/>
      <name val="Limon S4"/>
    </font>
    <font>
      <sz val="24"/>
      <name val="Limon R1"/>
    </font>
    <font>
      <b/>
      <sz val="18"/>
      <name val="Limon S1"/>
    </font>
    <font>
      <u/>
      <sz val="9"/>
      <name val="Khmer MEF1"/>
    </font>
    <font>
      <sz val="10"/>
      <name val="Khmer MEF2"/>
    </font>
    <font>
      <sz val="10"/>
      <color rgb="FFC00000"/>
      <name val="Khmer MEF2"/>
    </font>
    <font>
      <sz val="10"/>
      <color rgb="FF7030A0"/>
      <name val="Khmer MEF2"/>
    </font>
    <font>
      <sz val="10"/>
      <color theme="3" tint="0.39997558519241921"/>
      <name val="Arial"/>
      <family val="2"/>
    </font>
    <font>
      <b/>
      <sz val="10"/>
      <color rgb="FFFF0000"/>
      <name val="Arial Narrow"/>
      <family val="2"/>
    </font>
    <font>
      <sz val="10"/>
      <color rgb="FFFF0000"/>
      <name val="Arial Narrow"/>
      <family val="2"/>
    </font>
    <font>
      <sz val="10"/>
      <color rgb="FFFF0000"/>
      <name val="Khmer MEF2"/>
    </font>
    <font>
      <b/>
      <sz val="10"/>
      <color rgb="FF0000CC"/>
      <name val="Arial Narrow"/>
      <family val="2"/>
    </font>
    <font>
      <b/>
      <sz val="10"/>
      <color rgb="FF0000CC"/>
      <name val="Khmer MEF1"/>
    </font>
    <font>
      <b/>
      <sz val="9"/>
      <color rgb="FF0000CC"/>
      <name val="Arial Narrow"/>
      <family val="2"/>
    </font>
    <font>
      <sz val="10"/>
      <color rgb="FF0000CC"/>
      <name val="Arial"/>
      <family val="2"/>
    </font>
    <font>
      <b/>
      <sz val="10"/>
      <name val="Arial Narrow"/>
      <family val="2"/>
    </font>
    <font>
      <sz val="10"/>
      <name val="Arial Narrow"/>
      <family val="2"/>
    </font>
    <font>
      <sz val="9"/>
      <name val="Khmer MEF1"/>
    </font>
    <font>
      <b/>
      <sz val="8"/>
      <color rgb="FF0000CC"/>
      <name val="Khmer MEF1"/>
    </font>
    <font>
      <b/>
      <sz val="10"/>
      <color rgb="FF008000"/>
      <name val="Arial Narrow"/>
      <family val="2"/>
    </font>
    <font>
      <sz val="10"/>
      <color rgb="FF008000"/>
      <name val="Arial Narrow"/>
      <family val="2"/>
    </font>
    <font>
      <sz val="10"/>
      <color rgb="FF008000"/>
      <name val="Khmer MEF2"/>
    </font>
    <font>
      <b/>
      <sz val="11"/>
      <name val="Khmer MEF1"/>
    </font>
    <font>
      <sz val="20"/>
      <name val="Khmer MEF1"/>
    </font>
    <font>
      <b/>
      <sz val="11"/>
      <color rgb="FF0000CC"/>
      <name val="Arial Narrow"/>
      <family val="2"/>
    </font>
    <font>
      <b/>
      <sz val="11"/>
      <name val="Arial Narrow"/>
      <family val="2"/>
    </font>
    <font>
      <b/>
      <sz val="11"/>
      <color rgb="FFFF0000"/>
      <name val="Arial Narrow"/>
      <family val="2"/>
    </font>
    <font>
      <sz val="10"/>
      <color rgb="FF009900"/>
      <name val="Khmer MEF2"/>
    </font>
    <font>
      <sz val="10"/>
      <color rgb="FF009900"/>
      <name val="Arial"/>
      <family val="2"/>
    </font>
    <font>
      <b/>
      <sz val="11"/>
      <color rgb="FF7030A0"/>
      <name val="Arial Narrow"/>
      <family val="2"/>
    </font>
    <font>
      <i/>
      <u/>
      <sz val="9"/>
      <name val="Khmer MEF1"/>
    </font>
    <font>
      <sz val="19"/>
      <name val="Khmer MEF1"/>
    </font>
    <font>
      <sz val="22"/>
      <name val="Khmer MEF1"/>
    </font>
    <font>
      <u/>
      <sz val="10"/>
      <name val="Khmer MEF1"/>
    </font>
    <font>
      <b/>
      <sz val="22"/>
      <name val="Khmer MEF1"/>
    </font>
    <font>
      <b/>
      <sz val="20"/>
      <name val="Khmer MEF1"/>
    </font>
    <font>
      <b/>
      <sz val="12"/>
      <name val="Khmer MEF2"/>
    </font>
    <font>
      <b/>
      <sz val="24"/>
      <name val="Limon R1"/>
    </font>
    <font>
      <b/>
      <sz val="10"/>
      <name val="Arial"/>
      <family val="2"/>
    </font>
    <font>
      <b/>
      <sz val="19"/>
      <name val="Khmer MEF1"/>
    </font>
    <font>
      <sz val="9.5"/>
      <name val="Khmer MEF1"/>
    </font>
    <font>
      <b/>
      <sz val="10"/>
      <color rgb="FF008000"/>
      <name val="Khmer MEF2"/>
    </font>
    <font>
      <sz val="11"/>
      <color rgb="FF009900"/>
      <name val="Khmer MEF2"/>
    </font>
    <font>
      <sz val="11"/>
      <color rgb="FFC00000"/>
      <name val="Calibri"/>
      <family val="2"/>
      <scheme val="minor"/>
    </font>
    <font>
      <b/>
      <sz val="11"/>
      <color theme="1"/>
      <name val="Khmer MEF1"/>
    </font>
    <font>
      <sz val="12"/>
      <color theme="1"/>
      <name val="Khmer MEF2"/>
    </font>
    <font>
      <b/>
      <sz val="11"/>
      <color rgb="FF008000"/>
      <name val="Arial Narrow"/>
      <family val="2"/>
    </font>
    <font>
      <sz val="10"/>
      <color rgb="FF008000"/>
      <name val="Arial"/>
      <family val="2"/>
    </font>
    <font>
      <b/>
      <sz val="11"/>
      <color theme="1"/>
      <name val="Arial Narrow"/>
      <family val="2"/>
    </font>
    <font>
      <sz val="14"/>
      <color rgb="FF009900"/>
      <name val="Khmer MEF2"/>
    </font>
    <font>
      <sz val="11"/>
      <color theme="1"/>
      <name val="Arial"/>
      <family val="2"/>
    </font>
    <font>
      <sz val="8"/>
      <name val="Calibri"/>
      <family val="2"/>
      <scheme val="minor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008000"/>
      <name val="Arial"/>
      <family val="2"/>
    </font>
    <font>
      <sz val="10"/>
      <color theme="1"/>
      <name val="Khmer MEF1"/>
    </font>
    <font>
      <b/>
      <sz val="10"/>
      <color theme="1"/>
      <name val="Khmer MEF1"/>
    </font>
    <font>
      <sz val="11"/>
      <color rgb="FF008000"/>
      <name val="Arial Narrow"/>
      <family val="2"/>
    </font>
    <font>
      <sz val="11"/>
      <color rgb="FF008000"/>
      <name val="Khmer MEF1"/>
    </font>
    <font>
      <sz val="11"/>
      <color rgb="FF008000"/>
      <name val="Calibri"/>
      <family val="2"/>
      <scheme val="minor"/>
    </font>
    <font>
      <sz val="10"/>
      <color rgb="FF0000FF"/>
      <name val="Khmer MEF2"/>
    </font>
    <font>
      <b/>
      <sz val="10"/>
      <color rgb="FFC00000"/>
      <name val="Khmer MEF1"/>
    </font>
    <font>
      <b/>
      <sz val="9"/>
      <color theme="1"/>
      <name val="Khmer MEF1"/>
    </font>
    <font>
      <sz val="11"/>
      <color rgb="FF008000"/>
      <name val="Khmer MEF2"/>
    </font>
    <font>
      <b/>
      <sz val="12"/>
      <color rgb="FF008000"/>
      <name val="Arial Narrow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4"/>
      <color theme="1"/>
      <name val="Khmer MEF2"/>
    </font>
    <font>
      <sz val="11"/>
      <color theme="0"/>
      <name val="Khmer MEF1"/>
    </font>
    <font>
      <sz val="11"/>
      <color theme="0"/>
      <name val="Arial"/>
      <family val="2"/>
    </font>
    <font>
      <sz val="11"/>
      <color rgb="FF009900"/>
      <name val="Arial Narrow"/>
      <family val="2"/>
    </font>
    <font>
      <sz val="11"/>
      <color rgb="FF7030A0"/>
      <name val="Arial Narrow"/>
      <family val="2"/>
    </font>
    <font>
      <sz val="11"/>
      <color rgb="FFFF0000"/>
      <name val="Arial Narrow"/>
      <family val="2"/>
    </font>
    <font>
      <sz val="11"/>
      <color rgb="FF0000CC"/>
      <name val="Arial Narrow"/>
      <family val="2"/>
    </font>
    <font>
      <sz val="11"/>
      <color rgb="FFFF0000"/>
      <name val="Calibri"/>
      <family val="2"/>
      <scheme val="minor"/>
    </font>
    <font>
      <b/>
      <sz val="10"/>
      <color rgb="FFC00000"/>
      <name val="Arial Narrow"/>
      <family val="2"/>
    </font>
    <font>
      <sz val="10"/>
      <color rgb="FFC00000"/>
      <name val="Khmer MEF1"/>
    </font>
    <font>
      <b/>
      <sz val="10"/>
      <color rgb="FF009900"/>
      <name val="Arial Narrow"/>
      <family val="2"/>
    </font>
    <font>
      <sz val="10"/>
      <color rgb="FF009900"/>
      <name val="Khmer MEF1"/>
    </font>
    <font>
      <sz val="11"/>
      <color rgb="FF009900"/>
      <name val="Calibri"/>
      <family val="2"/>
      <scheme val="minor"/>
    </font>
    <font>
      <sz val="10"/>
      <color rgb="FFC00000"/>
      <name val="Arial"/>
      <family val="2"/>
    </font>
    <font>
      <sz val="10"/>
      <color rgb="FFC00000"/>
      <name val="Arial Narrow"/>
      <family val="2"/>
    </font>
    <font>
      <b/>
      <sz val="10"/>
      <color rgb="FFC00000"/>
      <name val="Khmer MEF2"/>
    </font>
    <font>
      <b/>
      <sz val="10"/>
      <color rgb="FF7030A0"/>
      <name val="Arial Narrow"/>
      <family val="2"/>
    </font>
    <font>
      <sz val="10"/>
      <color rgb="FF7030A0"/>
      <name val="Khmer MEF1"/>
    </font>
    <font>
      <sz val="10"/>
      <color rgb="FF7030A0"/>
      <name val="Arial"/>
      <family val="2"/>
    </font>
    <font>
      <sz val="11"/>
      <color rgb="FF7030A0"/>
      <name val="Calibri"/>
      <family val="2"/>
      <scheme val="minor"/>
    </font>
    <font>
      <b/>
      <sz val="10"/>
      <color rgb="FF009900"/>
      <name val="Khmer MEF1"/>
    </font>
    <font>
      <sz val="10"/>
      <color theme="7" tint="-0.499984740745262"/>
      <name val="Khmer MEF2"/>
    </font>
    <font>
      <b/>
      <sz val="10"/>
      <color theme="7" tint="-0.499984740745262"/>
      <name val="Arial Narrow"/>
      <family val="2"/>
    </font>
    <font>
      <b/>
      <sz val="10"/>
      <color theme="7" tint="-0.499984740745262"/>
      <name val="Khmer MEF1"/>
    </font>
    <font>
      <b/>
      <sz val="11"/>
      <color theme="7" tint="-0.499984740745262"/>
      <name val="Arial Narrow"/>
      <family val="2"/>
    </font>
    <font>
      <sz val="10"/>
      <color theme="7" tint="-0.499984740745262"/>
      <name val="Arial"/>
      <family val="2"/>
    </font>
    <font>
      <sz val="11"/>
      <color theme="7" tint="-0.499984740745262"/>
      <name val="Calibri"/>
      <family val="2"/>
      <scheme val="minor"/>
    </font>
    <font>
      <sz val="10"/>
      <color rgb="FF0000CC"/>
      <name val="Arial Narrow"/>
      <family val="2"/>
    </font>
    <font>
      <sz val="11"/>
      <color rgb="FF0000CC"/>
      <name val="Calibri"/>
      <family val="2"/>
      <scheme val="minor"/>
    </font>
    <font>
      <sz val="10"/>
      <color rgb="FFFF0000"/>
      <name val="Arial"/>
      <family val="2"/>
    </font>
    <font>
      <sz val="10"/>
      <color theme="1"/>
      <name val="Calibri"/>
      <family val="2"/>
      <scheme val="minor"/>
    </font>
    <font>
      <sz val="10"/>
      <color rgb="FF008000"/>
      <name val="Khmer MEF1"/>
    </font>
    <font>
      <sz val="12"/>
      <color theme="5" tint="-0.249977111117893"/>
      <name val="Arial"/>
      <family val="2"/>
    </font>
    <font>
      <i/>
      <sz val="10"/>
      <color theme="0"/>
      <name val="Khmer MEF1"/>
    </font>
    <font>
      <b/>
      <sz val="12"/>
      <color theme="1"/>
      <name val="Khmer MEF1"/>
    </font>
    <font>
      <sz val="8"/>
      <name val="Khmer MEF1"/>
    </font>
    <font>
      <sz val="10"/>
      <color theme="0"/>
      <name val="Khmer MEF1"/>
    </font>
    <font>
      <sz val="11"/>
      <color theme="0"/>
      <name val="Arial Narrow"/>
      <family val="2"/>
    </font>
    <font>
      <sz val="11"/>
      <name val="Arial"/>
      <family val="2"/>
    </font>
    <font>
      <b/>
      <sz val="8"/>
      <color theme="1"/>
      <name val="Khmer MEF1"/>
    </font>
    <font>
      <sz val="8"/>
      <color theme="1"/>
      <name val="Arial"/>
      <family val="2"/>
    </font>
    <font>
      <sz val="11"/>
      <color theme="0"/>
      <name val="Calibri"/>
      <family val="2"/>
      <scheme val="minor"/>
    </font>
    <font>
      <sz val="10"/>
      <color rgb="FFFF0000"/>
      <name val="Khmer MEF1"/>
    </font>
    <font>
      <sz val="10"/>
      <color rgb="FF0000CC"/>
      <name val="Khmer MEF1"/>
    </font>
    <font>
      <i/>
      <sz val="10"/>
      <name val="Khmer MEF1"/>
    </font>
    <font>
      <sz val="9"/>
      <name val="Times New Roman"/>
      <family val="1"/>
    </font>
    <font>
      <sz val="10"/>
      <color theme="1"/>
      <name val="Arial Narrow"/>
      <family val="2"/>
    </font>
    <font>
      <i/>
      <sz val="10"/>
      <color rgb="FFFF0000"/>
      <name val="Khmer MEF1"/>
    </font>
    <font>
      <i/>
      <sz val="10"/>
      <color rgb="FFC65911"/>
      <name val="Khmer MEF1"/>
    </font>
    <font>
      <sz val="11"/>
      <color rgb="FF0000CC"/>
      <name val="Khmer MEF1"/>
    </font>
    <font>
      <sz val="11"/>
      <color rgb="FFFF0000"/>
      <name val="Khmer MEF1"/>
    </font>
    <font>
      <sz val="11"/>
      <color theme="9" tint="-0.499984740745262"/>
      <name val="Arial Narrow"/>
      <family val="2"/>
    </font>
    <font>
      <sz val="11"/>
      <color theme="9" tint="-0.499984740745262"/>
      <name val="Khmer MEF1"/>
    </font>
    <font>
      <b/>
      <sz val="10"/>
      <color rgb="FF0000FF"/>
      <name val="Khmer MEF1"/>
    </font>
    <font>
      <sz val="10"/>
      <color rgb="FF0000CC"/>
      <name val="Khmer MEF2"/>
    </font>
    <font>
      <b/>
      <sz val="10"/>
      <color theme="1"/>
      <name val="Arial Narrow"/>
      <family val="2"/>
    </font>
    <font>
      <sz val="10"/>
      <color rgb="FF0000FF"/>
      <name val="Arial Narrow"/>
      <family val="2"/>
    </font>
    <font>
      <b/>
      <sz val="11"/>
      <color theme="9" tint="-0.499984740745262"/>
      <name val="Arial Narrow"/>
      <family val="2"/>
    </font>
    <font>
      <b/>
      <sz val="10"/>
      <color rgb="FFFF0000"/>
      <name val="Khmer MEF1"/>
    </font>
    <font>
      <b/>
      <sz val="11"/>
      <color theme="9" tint="-0.499984740745262"/>
      <name val="Khmer MEF1"/>
    </font>
    <font>
      <b/>
      <sz val="11"/>
      <color rgb="FF0000CC"/>
      <name val="Khmer MEF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i/>
      <sz val="10"/>
      <color rgb="FFFF0000"/>
      <name val="Arial Narrow"/>
      <family val="2"/>
    </font>
    <font>
      <sz val="11"/>
      <color rgb="FF0070C0"/>
      <name val="Arial Narrow"/>
      <family val="2"/>
    </font>
    <font>
      <sz val="10"/>
      <color rgb="FF0070C0"/>
      <name val="Khmer MEF1"/>
    </font>
  </fonts>
  <fills count="1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E5FFE5"/>
        <bgColor indexed="64"/>
      </patternFill>
    </fill>
    <fill>
      <patternFill patternType="solid">
        <fgColor rgb="FFD9E8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7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FEFFF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8E5"/>
        <bgColor indexed="64"/>
      </patternFill>
    </fill>
    <fill>
      <patternFill patternType="solid">
        <fgColor rgb="FFFFEBE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CCC"/>
        <bgColor indexed="64"/>
      </patternFill>
    </fill>
  </fills>
  <borders count="89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auto="1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/>
      <bottom style="hair">
        <color indexed="64"/>
      </bottom>
      <diagonal style="thin">
        <color indexed="64"/>
      </diagonal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</borders>
  <cellStyleXfs count="28">
    <xf numFmtId="0" fontId="0" fillId="0" borderId="0"/>
    <xf numFmtId="0" fontId="3" fillId="0" borderId="0"/>
    <xf numFmtId="0" fontId="17" fillId="0" borderId="0"/>
    <xf numFmtId="0" fontId="3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0" fontId="1" fillId="0" borderId="0"/>
    <xf numFmtId="171" fontId="3" fillId="0" borderId="0" applyFont="0" applyFill="0" applyBorder="0" applyAlignment="0" applyProtection="0"/>
    <xf numFmtId="0" fontId="3" fillId="0" borderId="0"/>
    <xf numFmtId="164" fontId="1" fillId="0" borderId="0" applyFont="0" applyFill="0" applyBorder="0" applyAlignment="0" applyProtection="0"/>
    <xf numFmtId="0" fontId="3" fillId="0" borderId="0"/>
    <xf numFmtId="0" fontId="1" fillId="0" borderId="0"/>
  </cellStyleXfs>
  <cellXfs count="1028">
    <xf numFmtId="0" fontId="0" fillId="0" borderId="0" xfId="0"/>
    <xf numFmtId="0" fontId="10" fillId="0" borderId="0" xfId="0" applyFont="1" applyAlignment="1">
      <alignment horizontal="right"/>
    </xf>
    <xf numFmtId="0" fontId="7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0" xfId="2" applyFont="1" applyAlignment="1" applyProtection="1">
      <alignment horizontal="center"/>
      <protection locked="0"/>
    </xf>
    <xf numFmtId="0" fontId="3" fillId="0" borderId="0" xfId="3" applyAlignment="1">
      <alignment vertical="center"/>
    </xf>
    <xf numFmtId="0" fontId="19" fillId="0" borderId="0" xfId="1" applyFont="1" applyAlignment="1">
      <alignment vertical="center"/>
    </xf>
    <xf numFmtId="0" fontId="5" fillId="0" borderId="0" xfId="1" applyFont="1" applyAlignment="1">
      <alignment horizontal="right" vertical="center"/>
    </xf>
    <xf numFmtId="0" fontId="20" fillId="0" borderId="0" xfId="1" applyFont="1"/>
    <xf numFmtId="0" fontId="21" fillId="0" borderId="0" xfId="1" applyFont="1" applyAlignment="1">
      <alignment horizontal="right" vertical="center"/>
    </xf>
    <xf numFmtId="0" fontId="25" fillId="0" borderId="0" xfId="3" applyFont="1" applyAlignment="1">
      <alignment vertical="center"/>
    </xf>
    <xf numFmtId="0" fontId="26" fillId="0" borderId="28" xfId="4" applyFont="1" applyBorder="1" applyAlignment="1">
      <alignment horizontal="center" vertical="center"/>
    </xf>
    <xf numFmtId="0" fontId="27" fillId="0" borderId="28" xfId="4" applyFont="1" applyBorder="1" applyAlignment="1">
      <alignment horizontal="center" vertical="center"/>
    </xf>
    <xf numFmtId="0" fontId="28" fillId="0" borderId="34" xfId="4" applyFont="1" applyBorder="1" applyAlignment="1">
      <alignment vertical="center" wrapText="1"/>
    </xf>
    <xf numFmtId="0" fontId="29" fillId="0" borderId="12" xfId="4" applyFont="1" applyBorder="1" applyAlignment="1">
      <alignment horizontal="center" vertical="center"/>
    </xf>
    <xf numFmtId="0" fontId="30" fillId="0" borderId="5" xfId="4" applyFont="1" applyBorder="1" applyAlignment="1">
      <alignment vertical="center" wrapText="1"/>
    </xf>
    <xf numFmtId="0" fontId="32" fillId="0" borderId="0" xfId="3" applyFont="1" applyAlignment="1">
      <alignment vertical="center"/>
    </xf>
    <xf numFmtId="0" fontId="33" fillId="0" borderId="12" xfId="4" applyFont="1" applyBorder="1" applyAlignment="1">
      <alignment horizontal="center" vertical="center"/>
    </xf>
    <xf numFmtId="0" fontId="34" fillId="0" borderId="12" xfId="4" applyFont="1" applyBorder="1" applyAlignment="1">
      <alignment horizontal="center" vertical="center"/>
    </xf>
    <xf numFmtId="0" fontId="12" fillId="0" borderId="5" xfId="4" applyFont="1" applyBorder="1" applyAlignment="1">
      <alignment vertical="center" wrapText="1"/>
    </xf>
    <xf numFmtId="0" fontId="30" fillId="0" borderId="5" xfId="4" applyFont="1" applyBorder="1" applyAlignment="1">
      <alignment horizontal="left" vertical="top" wrapText="1"/>
    </xf>
    <xf numFmtId="0" fontId="29" fillId="0" borderId="12" xfId="3" applyFont="1" applyBorder="1" applyAlignment="1">
      <alignment horizontal="center" vertical="center"/>
    </xf>
    <xf numFmtId="0" fontId="30" fillId="0" borderId="5" xfId="4" applyFont="1" applyBorder="1" applyAlignment="1">
      <alignment vertical="top" wrapText="1"/>
    </xf>
    <xf numFmtId="0" fontId="29" fillId="0" borderId="13" xfId="4" applyFont="1" applyBorder="1" applyAlignment="1">
      <alignment horizontal="center" vertical="center"/>
    </xf>
    <xf numFmtId="0" fontId="30" fillId="0" borderId="37" xfId="4" applyFont="1" applyBorder="1" applyAlignment="1">
      <alignment vertical="center" wrapText="1"/>
    </xf>
    <xf numFmtId="0" fontId="29" fillId="0" borderId="11" xfId="4" applyFont="1" applyBorder="1" applyAlignment="1">
      <alignment horizontal="center" vertical="center"/>
    </xf>
    <xf numFmtId="0" fontId="35" fillId="0" borderId="5" xfId="4" applyFont="1" applyBorder="1" applyAlignment="1">
      <alignment vertical="center" wrapText="1"/>
    </xf>
    <xf numFmtId="0" fontId="36" fillId="0" borderId="5" xfId="4" applyFont="1" applyBorder="1" applyAlignment="1">
      <alignment vertical="center" wrapText="1"/>
    </xf>
    <xf numFmtId="0" fontId="29" fillId="0" borderId="25" xfId="4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30" fillId="0" borderId="5" xfId="0" applyFont="1" applyBorder="1" applyAlignment="1">
      <alignment vertical="center" wrapText="1"/>
    </xf>
    <xf numFmtId="0" fontId="29" fillId="0" borderId="13" xfId="0" applyFont="1" applyBorder="1" applyAlignment="1">
      <alignment horizontal="center" vertical="center"/>
    </xf>
    <xf numFmtId="0" fontId="30" fillId="0" borderId="37" xfId="0" applyFont="1" applyBorder="1" applyAlignment="1">
      <alignment vertical="center" wrapText="1"/>
    </xf>
    <xf numFmtId="0" fontId="34" fillId="0" borderId="13" xfId="4" applyFont="1" applyBorder="1" applyAlignment="1">
      <alignment horizontal="center" vertical="center"/>
    </xf>
    <xf numFmtId="0" fontId="12" fillId="0" borderId="37" xfId="4" applyFont="1" applyBorder="1" applyAlignment="1">
      <alignment vertical="center" wrapText="1"/>
    </xf>
    <xf numFmtId="0" fontId="33" fillId="0" borderId="12" xfId="0" applyFont="1" applyBorder="1" applyAlignment="1">
      <alignment horizontal="center" vertical="center"/>
    </xf>
    <xf numFmtId="0" fontId="34" fillId="0" borderId="12" xfId="0" applyFont="1" applyBorder="1" applyAlignment="1">
      <alignment horizontal="center" vertical="center"/>
    </xf>
    <xf numFmtId="0" fontId="12" fillId="0" borderId="5" xfId="0" applyFont="1" applyBorder="1" applyAlignment="1">
      <alignment vertical="center" wrapText="1"/>
    </xf>
    <xf numFmtId="0" fontId="33" fillId="0" borderId="13" xfId="0" applyFont="1" applyBorder="1" applyAlignment="1">
      <alignment horizontal="center" vertical="center"/>
    </xf>
    <xf numFmtId="0" fontId="34" fillId="0" borderId="13" xfId="0" applyFont="1" applyBorder="1" applyAlignment="1">
      <alignment horizontal="center" vertical="center"/>
    </xf>
    <xf numFmtId="0" fontId="12" fillId="0" borderId="37" xfId="0" applyFont="1" applyBorder="1" applyAlignment="1">
      <alignment vertical="center" wrapText="1"/>
    </xf>
    <xf numFmtId="0" fontId="5" fillId="0" borderId="0" xfId="3" applyFont="1" applyAlignment="1">
      <alignment horizontal="right" vertical="center"/>
    </xf>
    <xf numFmtId="0" fontId="0" fillId="0" borderId="0" xfId="0" applyAlignment="1">
      <alignment horizontal="centerContinuous" vertical="center"/>
    </xf>
    <xf numFmtId="0" fontId="46" fillId="0" borderId="0" xfId="3" applyFont="1" applyAlignment="1">
      <alignment vertical="center"/>
    </xf>
    <xf numFmtId="165" fontId="46" fillId="0" borderId="0" xfId="3" applyNumberFormat="1" applyFont="1" applyAlignment="1">
      <alignment vertical="center"/>
    </xf>
    <xf numFmtId="165" fontId="15" fillId="0" borderId="29" xfId="5" applyNumberFormat="1" applyFont="1" applyBorder="1" applyAlignment="1">
      <alignment vertical="center"/>
    </xf>
    <xf numFmtId="165" fontId="15" fillId="0" borderId="7" xfId="5" applyNumberFormat="1" applyFont="1" applyBorder="1" applyAlignment="1">
      <alignment vertical="center"/>
    </xf>
    <xf numFmtId="165" fontId="14" fillId="0" borderId="30" xfId="5" applyNumberFormat="1" applyFont="1" applyBorder="1" applyAlignment="1">
      <alignment vertical="center"/>
    </xf>
    <xf numFmtId="165" fontId="14" fillId="0" borderId="31" xfId="5" applyNumberFormat="1" applyFont="1" applyBorder="1" applyAlignment="1">
      <alignment vertical="center"/>
    </xf>
    <xf numFmtId="165" fontId="47" fillId="0" borderId="32" xfId="5" applyNumberFormat="1" applyFont="1" applyBorder="1" applyAlignment="1">
      <alignment vertical="center"/>
    </xf>
    <xf numFmtId="165" fontId="47" fillId="0" borderId="33" xfId="5" applyNumberFormat="1" applyFont="1" applyBorder="1" applyAlignment="1">
      <alignment vertical="center"/>
    </xf>
    <xf numFmtId="165" fontId="44" fillId="0" borderId="35" xfId="5" applyNumberFormat="1" applyFont="1" applyBorder="1" applyAlignment="1">
      <alignment vertical="center"/>
    </xf>
    <xf numFmtId="165" fontId="44" fillId="0" borderId="36" xfId="5" applyNumberFormat="1" applyFont="1" applyBorder="1" applyAlignment="1">
      <alignment vertical="center"/>
    </xf>
    <xf numFmtId="165" fontId="42" fillId="0" borderId="29" xfId="5" applyNumberFormat="1" applyFont="1" applyBorder="1" applyAlignment="1">
      <alignment vertical="center"/>
    </xf>
    <xf numFmtId="165" fontId="42" fillId="0" borderId="7" xfId="5" applyNumberFormat="1" applyFont="1" applyBorder="1" applyAlignment="1">
      <alignment vertical="center"/>
    </xf>
    <xf numFmtId="165" fontId="8" fillId="0" borderId="29" xfId="6" applyNumberFormat="1" applyFont="1" applyFill="1" applyBorder="1" applyAlignment="1">
      <alignment vertical="center"/>
    </xf>
    <xf numFmtId="165" fontId="8" fillId="0" borderId="7" xfId="6" applyNumberFormat="1" applyFont="1" applyFill="1" applyBorder="1" applyAlignment="1">
      <alignment vertical="center"/>
    </xf>
    <xf numFmtId="165" fontId="44" fillId="0" borderId="29" xfId="5" applyNumberFormat="1" applyFont="1" applyBorder="1" applyAlignment="1">
      <alignment vertical="center"/>
    </xf>
    <xf numFmtId="165" fontId="44" fillId="0" borderId="7" xfId="5" applyNumberFormat="1" applyFont="1" applyBorder="1" applyAlignment="1">
      <alignment vertical="center"/>
    </xf>
    <xf numFmtId="165" fontId="42" fillId="0" borderId="29" xfId="5" quotePrefix="1" applyNumberFormat="1" applyFont="1" applyBorder="1" applyAlignment="1">
      <alignment vertical="center"/>
    </xf>
    <xf numFmtId="165" fontId="42" fillId="0" borderId="7" xfId="5" quotePrefix="1" applyNumberFormat="1" applyFont="1" applyBorder="1" applyAlignment="1">
      <alignment vertical="center"/>
    </xf>
    <xf numFmtId="165" fontId="42" fillId="0" borderId="29" xfId="6" applyNumberFormat="1" applyFont="1" applyFill="1" applyBorder="1" applyAlignment="1">
      <alignment vertical="center"/>
    </xf>
    <xf numFmtId="165" fontId="42" fillId="0" borderId="7" xfId="6" applyNumberFormat="1" applyFont="1" applyFill="1" applyBorder="1" applyAlignment="1">
      <alignment vertical="center"/>
    </xf>
    <xf numFmtId="165" fontId="42" fillId="0" borderId="30" xfId="6" applyNumberFormat="1" applyFont="1" applyFill="1" applyBorder="1" applyAlignment="1">
      <alignment vertical="center"/>
    </xf>
    <xf numFmtId="165" fontId="42" fillId="0" borderId="31" xfId="6" applyNumberFormat="1" applyFont="1" applyFill="1" applyBorder="1" applyAlignment="1">
      <alignment vertical="center"/>
    </xf>
    <xf numFmtId="165" fontId="14" fillId="0" borderId="32" xfId="6" applyNumberFormat="1" applyFont="1" applyFill="1" applyBorder="1" applyAlignment="1">
      <alignment vertical="center"/>
    </xf>
    <xf numFmtId="165" fontId="14" fillId="0" borderId="33" xfId="6" applyNumberFormat="1" applyFont="1" applyFill="1" applyBorder="1" applyAlignment="1">
      <alignment vertical="center"/>
    </xf>
    <xf numFmtId="165" fontId="44" fillId="0" borderId="38" xfId="5" applyNumberFormat="1" applyFont="1" applyBorder="1" applyAlignment="1">
      <alignment vertical="center"/>
    </xf>
    <xf numFmtId="165" fontId="44" fillId="0" borderId="39" xfId="5" applyNumberFormat="1" applyFont="1" applyBorder="1" applyAlignment="1">
      <alignment vertical="center"/>
    </xf>
    <xf numFmtId="165" fontId="15" fillId="0" borderId="29" xfId="6" applyNumberFormat="1" applyFont="1" applyFill="1" applyBorder="1" applyAlignment="1">
      <alignment vertical="center"/>
    </xf>
    <xf numFmtId="165" fontId="15" fillId="0" borderId="7" xfId="6" applyNumberFormat="1" applyFont="1" applyFill="1" applyBorder="1" applyAlignment="1">
      <alignment vertical="center"/>
    </xf>
    <xf numFmtId="165" fontId="14" fillId="0" borderId="30" xfId="6" applyNumberFormat="1" applyFont="1" applyFill="1" applyBorder="1" applyAlignment="1">
      <alignment vertical="center"/>
    </xf>
    <xf numFmtId="165" fontId="14" fillId="0" borderId="31" xfId="6" applyNumberFormat="1" applyFont="1" applyFill="1" applyBorder="1" applyAlignment="1">
      <alignment vertical="center"/>
    </xf>
    <xf numFmtId="165" fontId="44" fillId="0" borderId="35" xfId="6" applyNumberFormat="1" applyFont="1" applyFill="1" applyBorder="1" applyAlignment="1">
      <alignment vertical="center"/>
    </xf>
    <xf numFmtId="165" fontId="44" fillId="0" borderId="36" xfId="6" applyNumberFormat="1" applyFont="1" applyFill="1" applyBorder="1" applyAlignment="1">
      <alignment vertical="center"/>
    </xf>
    <xf numFmtId="0" fontId="34" fillId="0" borderId="0" xfId="2" applyFont="1" applyAlignment="1" applyProtection="1">
      <alignment horizontal="center" vertical="center"/>
      <protection locked="0"/>
    </xf>
    <xf numFmtId="0" fontId="33" fillId="0" borderId="0" xfId="1" applyFont="1" applyAlignment="1">
      <alignment horizontal="center" vertical="center"/>
    </xf>
    <xf numFmtId="0" fontId="34" fillId="0" borderId="0" xfId="1" applyFont="1" applyAlignment="1">
      <alignment horizontal="center" vertical="center"/>
    </xf>
    <xf numFmtId="0" fontId="34" fillId="0" borderId="0" xfId="3" applyFont="1" applyAlignment="1">
      <alignment horizontal="center" vertical="center"/>
    </xf>
    <xf numFmtId="0" fontId="35" fillId="0" borderId="0" xfId="1" applyFont="1" applyAlignment="1">
      <alignment horizontal="center" vertical="center"/>
    </xf>
    <xf numFmtId="0" fontId="48" fillId="0" borderId="0" xfId="1" applyFont="1" applyAlignment="1">
      <alignment horizontal="right" vertical="center"/>
    </xf>
    <xf numFmtId="0" fontId="49" fillId="0" borderId="0" xfId="2" applyFont="1" applyAlignment="1" applyProtection="1">
      <alignment horizontal="center"/>
      <protection locked="0"/>
    </xf>
    <xf numFmtId="0" fontId="12" fillId="0" borderId="0" xfId="3" applyFont="1" applyAlignment="1">
      <alignment vertical="center"/>
    </xf>
    <xf numFmtId="0" fontId="50" fillId="0" borderId="0" xfId="1" applyFont="1" applyAlignment="1">
      <alignment vertical="center"/>
    </xf>
    <xf numFmtId="0" fontId="41" fillId="0" borderId="0" xfId="1" applyFont="1"/>
    <xf numFmtId="0" fontId="41" fillId="0" borderId="0" xfId="1" applyFont="1" applyAlignment="1">
      <alignment vertical="center"/>
    </xf>
    <xf numFmtId="0" fontId="16" fillId="0" borderId="0" xfId="1" applyFont="1"/>
    <xf numFmtId="0" fontId="12" fillId="0" borderId="0" xfId="2" applyFont="1" applyAlignment="1" applyProtection="1">
      <alignment horizontal="center"/>
      <protection locked="0"/>
    </xf>
    <xf numFmtId="0" fontId="12" fillId="0" borderId="0" xfId="1" applyFont="1" applyAlignment="1">
      <alignment vertical="center"/>
    </xf>
    <xf numFmtId="0" fontId="51" fillId="0" borderId="0" xfId="1" applyFont="1" applyAlignment="1">
      <alignment horizontal="right" vertical="center"/>
    </xf>
    <xf numFmtId="0" fontId="16" fillId="0" borderId="0" xfId="1" applyFont="1" applyAlignment="1">
      <alignment vertical="center"/>
    </xf>
    <xf numFmtId="0" fontId="16" fillId="0" borderId="21" xfId="1" applyFont="1" applyBorder="1" applyAlignment="1">
      <alignment horizontal="centerContinuous" vertical="center"/>
    </xf>
    <xf numFmtId="0" fontId="12" fillId="0" borderId="22" xfId="1" applyFont="1" applyBorder="1" applyAlignment="1">
      <alignment horizontal="centerContinuous" vertical="center"/>
    </xf>
    <xf numFmtId="0" fontId="12" fillId="0" borderId="22" xfId="3" applyFont="1" applyBorder="1" applyAlignment="1">
      <alignment horizontal="centerContinuous" vertical="center"/>
    </xf>
    <xf numFmtId="0" fontId="51" fillId="0" borderId="22" xfId="1" applyFont="1" applyBorder="1" applyAlignment="1">
      <alignment horizontal="centerContinuous" vertical="center"/>
    </xf>
    <xf numFmtId="0" fontId="51" fillId="0" borderId="23" xfId="1" applyFont="1" applyBorder="1" applyAlignment="1">
      <alignment horizontal="centerContinuous" vertical="center"/>
    </xf>
    <xf numFmtId="165" fontId="15" fillId="0" borderId="35" xfId="5" applyNumberFormat="1" applyFont="1" applyBorder="1" applyAlignment="1">
      <alignment vertical="center"/>
    </xf>
    <xf numFmtId="165" fontId="15" fillId="0" borderId="36" xfId="5" applyNumberFormat="1" applyFont="1" applyBorder="1" applyAlignment="1">
      <alignment vertical="center"/>
    </xf>
    <xf numFmtId="0" fontId="4" fillId="0" borderId="0" xfId="1" applyFont="1" applyAlignment="1">
      <alignment vertical="center"/>
    </xf>
    <xf numFmtId="0" fontId="4" fillId="0" borderId="0" xfId="1" applyFont="1" applyAlignment="1">
      <alignment vertical="top" wrapText="1"/>
    </xf>
    <xf numFmtId="165" fontId="15" fillId="0" borderId="42" xfId="5" applyNumberFormat="1" applyFont="1" applyBorder="1" applyAlignment="1">
      <alignment vertical="center"/>
    </xf>
    <xf numFmtId="165" fontId="14" fillId="0" borderId="44" xfId="5" applyNumberFormat="1" applyFont="1" applyBorder="1" applyAlignment="1">
      <alignment vertical="center"/>
    </xf>
    <xf numFmtId="165" fontId="47" fillId="0" borderId="47" xfId="5" applyNumberFormat="1" applyFont="1" applyBorder="1" applyAlignment="1">
      <alignment vertical="center"/>
    </xf>
    <xf numFmtId="165" fontId="44" fillId="0" borderId="49" xfId="5" applyNumberFormat="1" applyFont="1" applyBorder="1" applyAlignment="1">
      <alignment vertical="center"/>
    </xf>
    <xf numFmtId="165" fontId="42" fillId="0" borderId="42" xfId="5" applyNumberFormat="1" applyFont="1" applyBorder="1" applyAlignment="1">
      <alignment vertical="center"/>
    </xf>
    <xf numFmtId="165" fontId="8" fillId="0" borderId="42" xfId="6" applyNumberFormat="1" applyFont="1" applyFill="1" applyBorder="1" applyAlignment="1">
      <alignment vertical="center"/>
    </xf>
    <xf numFmtId="165" fontId="44" fillId="0" borderId="42" xfId="5" applyNumberFormat="1" applyFont="1" applyBorder="1" applyAlignment="1">
      <alignment vertical="center"/>
    </xf>
    <xf numFmtId="165" fontId="42" fillId="0" borderId="42" xfId="5" quotePrefix="1" applyNumberFormat="1" applyFont="1" applyBorder="1" applyAlignment="1">
      <alignment vertical="center"/>
    </xf>
    <xf numFmtId="165" fontId="42" fillId="0" borderId="42" xfId="6" applyNumberFormat="1" applyFont="1" applyFill="1" applyBorder="1" applyAlignment="1">
      <alignment vertical="center"/>
    </xf>
    <xf numFmtId="165" fontId="42" fillId="0" borderId="44" xfId="6" applyNumberFormat="1" applyFont="1" applyFill="1" applyBorder="1" applyAlignment="1">
      <alignment vertical="center"/>
    </xf>
    <xf numFmtId="165" fontId="14" fillId="0" borderId="47" xfId="6" applyNumberFormat="1" applyFont="1" applyFill="1" applyBorder="1" applyAlignment="1">
      <alignment vertical="center"/>
    </xf>
    <xf numFmtId="165" fontId="44" fillId="0" borderId="51" xfId="5" applyNumberFormat="1" applyFont="1" applyBorder="1" applyAlignment="1">
      <alignment vertical="center"/>
    </xf>
    <xf numFmtId="165" fontId="15" fillId="0" borderId="42" xfId="6" applyNumberFormat="1" applyFont="1" applyFill="1" applyBorder="1" applyAlignment="1">
      <alignment vertical="center"/>
    </xf>
    <xf numFmtId="165" fontId="14" fillId="0" borderId="44" xfId="6" applyNumberFormat="1" applyFont="1" applyFill="1" applyBorder="1" applyAlignment="1">
      <alignment vertical="center"/>
    </xf>
    <xf numFmtId="165" fontId="44" fillId="0" borderId="49" xfId="6" applyNumberFormat="1" applyFont="1" applyFill="1" applyBorder="1" applyAlignment="1">
      <alignment vertical="center"/>
    </xf>
    <xf numFmtId="0" fontId="37" fillId="0" borderId="15" xfId="0" applyFont="1" applyBorder="1" applyAlignment="1">
      <alignment horizontal="center" vertical="center"/>
    </xf>
    <xf numFmtId="0" fontId="38" fillId="0" borderId="15" xfId="0" applyFont="1" applyBorder="1" applyAlignment="1">
      <alignment horizontal="center" vertical="center"/>
    </xf>
    <xf numFmtId="0" fontId="39" fillId="0" borderId="21" xfId="0" applyFont="1" applyBorder="1" applyAlignment="1">
      <alignment vertical="center" wrapText="1"/>
    </xf>
    <xf numFmtId="165" fontId="42" fillId="0" borderId="32" xfId="6" applyNumberFormat="1" applyFont="1" applyFill="1" applyBorder="1" applyAlignment="1">
      <alignment vertical="center"/>
    </xf>
    <xf numFmtId="165" fontId="42" fillId="0" borderId="33" xfId="6" applyNumberFormat="1" applyFont="1" applyFill="1" applyBorder="1" applyAlignment="1">
      <alignment vertical="center"/>
    </xf>
    <xf numFmtId="165" fontId="42" fillId="0" borderId="47" xfId="6" applyNumberFormat="1" applyFont="1" applyFill="1" applyBorder="1" applyAlignment="1">
      <alignment vertical="center"/>
    </xf>
    <xf numFmtId="165" fontId="15" fillId="0" borderId="49" xfId="5" applyNumberFormat="1" applyFont="1" applyBorder="1" applyAlignment="1">
      <alignment vertical="center"/>
    </xf>
    <xf numFmtId="0" fontId="29" fillId="0" borderId="37" xfId="0" applyFont="1" applyBorder="1" applyAlignment="1">
      <alignment horizontal="center" vertical="center"/>
    </xf>
    <xf numFmtId="0" fontId="31" fillId="0" borderId="43" xfId="0" applyFont="1" applyBorder="1" applyAlignment="1">
      <alignment horizontal="center" vertical="center"/>
    </xf>
    <xf numFmtId="0" fontId="31" fillId="0" borderId="37" xfId="0" applyFont="1" applyBorder="1" applyAlignment="1">
      <alignment horizontal="center" vertical="center"/>
    </xf>
    <xf numFmtId="165" fontId="42" fillId="3" borderId="32" xfId="6" applyNumberFormat="1" applyFont="1" applyFill="1" applyBorder="1" applyAlignment="1">
      <alignment vertical="center"/>
    </xf>
    <xf numFmtId="165" fontId="15" fillId="2" borderId="38" xfId="5" applyNumberFormat="1" applyFont="1" applyFill="1" applyBorder="1" applyAlignment="1">
      <alignment vertical="center"/>
    </xf>
    <xf numFmtId="165" fontId="15" fillId="2" borderId="29" xfId="5" applyNumberFormat="1" applyFont="1" applyFill="1" applyBorder="1" applyAlignment="1">
      <alignment vertical="center"/>
    </xf>
    <xf numFmtId="165" fontId="14" fillId="2" borderId="30" xfId="5" applyNumberFormat="1" applyFont="1" applyFill="1" applyBorder="1" applyAlignment="1">
      <alignment vertical="center"/>
    </xf>
    <xf numFmtId="165" fontId="47" fillId="2" borderId="32" xfId="5" applyNumberFormat="1" applyFont="1" applyFill="1" applyBorder="1" applyAlignment="1">
      <alignment vertical="center"/>
    </xf>
    <xf numFmtId="165" fontId="44" fillId="2" borderId="35" xfId="5" applyNumberFormat="1" applyFont="1" applyFill="1" applyBorder="1" applyAlignment="1">
      <alignment vertical="center"/>
    </xf>
    <xf numFmtId="165" fontId="42" fillId="2" borderId="29" xfId="5" applyNumberFormat="1" applyFont="1" applyFill="1" applyBorder="1" applyAlignment="1">
      <alignment vertical="center"/>
    </xf>
    <xf numFmtId="165" fontId="44" fillId="2" borderId="29" xfId="5" applyNumberFormat="1" applyFont="1" applyFill="1" applyBorder="1" applyAlignment="1">
      <alignment vertical="center"/>
    </xf>
    <xf numFmtId="165" fontId="42" fillId="2" borderId="29" xfId="5" quotePrefix="1" applyNumberFormat="1" applyFont="1" applyFill="1" applyBorder="1" applyAlignment="1">
      <alignment vertical="center"/>
    </xf>
    <xf numFmtId="165" fontId="42" fillId="2" borderId="29" xfId="6" applyNumberFormat="1" applyFont="1" applyFill="1" applyBorder="1" applyAlignment="1">
      <alignment vertical="center"/>
    </xf>
    <xf numFmtId="165" fontId="42" fillId="2" borderId="30" xfId="6" applyNumberFormat="1" applyFont="1" applyFill="1" applyBorder="1" applyAlignment="1">
      <alignment vertical="center"/>
    </xf>
    <xf numFmtId="165" fontId="14" fillId="2" borderId="32" xfId="6" applyNumberFormat="1" applyFont="1" applyFill="1" applyBorder="1" applyAlignment="1">
      <alignment vertical="center"/>
    </xf>
    <xf numFmtId="165" fontId="44" fillId="2" borderId="38" xfId="5" applyNumberFormat="1" applyFont="1" applyFill="1" applyBorder="1" applyAlignment="1">
      <alignment vertical="center"/>
    </xf>
    <xf numFmtId="165" fontId="15" fillId="2" borderId="29" xfId="6" applyNumberFormat="1" applyFont="1" applyFill="1" applyBorder="1" applyAlignment="1">
      <alignment vertical="center"/>
    </xf>
    <xf numFmtId="165" fontId="14" fillId="2" borderId="30" xfId="6" applyNumberFormat="1" applyFont="1" applyFill="1" applyBorder="1" applyAlignment="1">
      <alignment vertical="center"/>
    </xf>
    <xf numFmtId="165" fontId="44" fillId="2" borderId="35" xfId="6" applyNumberFormat="1" applyFont="1" applyFill="1" applyBorder="1" applyAlignment="1">
      <alignment vertical="center"/>
    </xf>
    <xf numFmtId="165" fontId="42" fillId="2" borderId="32" xfId="6" applyNumberFormat="1" applyFont="1" applyFill="1" applyBorder="1" applyAlignment="1">
      <alignment vertical="center"/>
    </xf>
    <xf numFmtId="165" fontId="15" fillId="4" borderId="38" xfId="5" applyNumberFormat="1" applyFont="1" applyFill="1" applyBorder="1" applyAlignment="1">
      <alignment vertical="center"/>
    </xf>
    <xf numFmtId="165" fontId="15" fillId="4" borderId="29" xfId="5" applyNumberFormat="1" applyFont="1" applyFill="1" applyBorder="1" applyAlignment="1">
      <alignment vertical="center"/>
    </xf>
    <xf numFmtId="165" fontId="14" fillId="4" borderId="30" xfId="5" applyNumberFormat="1" applyFont="1" applyFill="1" applyBorder="1" applyAlignment="1">
      <alignment vertical="center"/>
    </xf>
    <xf numFmtId="165" fontId="47" fillId="4" borderId="32" xfId="5" applyNumberFormat="1" applyFont="1" applyFill="1" applyBorder="1" applyAlignment="1">
      <alignment vertical="center"/>
    </xf>
    <xf numFmtId="165" fontId="44" fillId="4" borderId="35" xfId="5" applyNumberFormat="1" applyFont="1" applyFill="1" applyBorder="1" applyAlignment="1">
      <alignment vertical="center"/>
    </xf>
    <xf numFmtId="165" fontId="42" fillId="4" borderId="29" xfId="5" applyNumberFormat="1" applyFont="1" applyFill="1" applyBorder="1" applyAlignment="1">
      <alignment vertical="center"/>
    </xf>
    <xf numFmtId="165" fontId="44" fillId="4" borderId="29" xfId="5" applyNumberFormat="1" applyFont="1" applyFill="1" applyBorder="1" applyAlignment="1">
      <alignment vertical="center"/>
    </xf>
    <xf numFmtId="165" fontId="42" fillId="4" borderId="29" xfId="5" quotePrefix="1" applyNumberFormat="1" applyFont="1" applyFill="1" applyBorder="1" applyAlignment="1">
      <alignment vertical="center"/>
    </xf>
    <xf numFmtId="165" fontId="42" fillId="4" borderId="29" xfId="6" applyNumberFormat="1" applyFont="1" applyFill="1" applyBorder="1" applyAlignment="1">
      <alignment vertical="center"/>
    </xf>
    <xf numFmtId="165" fontId="42" fillId="4" borderId="30" xfId="6" applyNumberFormat="1" applyFont="1" applyFill="1" applyBorder="1" applyAlignment="1">
      <alignment vertical="center"/>
    </xf>
    <xf numFmtId="165" fontId="14" fillId="4" borderId="32" xfId="6" applyNumberFormat="1" applyFont="1" applyFill="1" applyBorder="1" applyAlignment="1">
      <alignment vertical="center"/>
    </xf>
    <xf numFmtId="165" fontId="44" fillId="4" borderId="38" xfId="5" applyNumberFormat="1" applyFont="1" applyFill="1" applyBorder="1" applyAlignment="1">
      <alignment vertical="center"/>
    </xf>
    <xf numFmtId="165" fontId="15" fillId="4" borderId="29" xfId="6" applyNumberFormat="1" applyFont="1" applyFill="1" applyBorder="1" applyAlignment="1">
      <alignment vertical="center"/>
    </xf>
    <xf numFmtId="165" fontId="14" fillId="4" borderId="30" xfId="6" applyNumberFormat="1" applyFont="1" applyFill="1" applyBorder="1" applyAlignment="1">
      <alignment vertical="center"/>
    </xf>
    <xf numFmtId="165" fontId="44" fillId="4" borderId="35" xfId="6" applyNumberFormat="1" applyFont="1" applyFill="1" applyBorder="1" applyAlignment="1">
      <alignment vertical="center"/>
    </xf>
    <xf numFmtId="165" fontId="42" fillId="4" borderId="32" xfId="6" applyNumberFormat="1" applyFont="1" applyFill="1" applyBorder="1" applyAlignment="1">
      <alignment vertical="center"/>
    </xf>
    <xf numFmtId="0" fontId="52" fillId="0" borderId="0" xfId="1" applyFont="1" applyAlignment="1">
      <alignment vertical="center"/>
    </xf>
    <xf numFmtId="0" fontId="53" fillId="0" borderId="0" xfId="1" applyFont="1" applyAlignment="1">
      <alignment vertical="center"/>
    </xf>
    <xf numFmtId="0" fontId="54" fillId="0" borderId="0" xfId="1" applyFont="1" applyAlignment="1">
      <alignment vertical="center"/>
    </xf>
    <xf numFmtId="0" fontId="54" fillId="0" borderId="0" xfId="1" applyFont="1" applyAlignment="1">
      <alignment vertical="top" wrapText="1"/>
    </xf>
    <xf numFmtId="0" fontId="55" fillId="0" borderId="0" xfId="1" applyFont="1" applyAlignment="1">
      <alignment vertical="center"/>
    </xf>
    <xf numFmtId="0" fontId="33" fillId="5" borderId="0" xfId="1" applyFont="1" applyFill="1" applyAlignment="1">
      <alignment horizontal="center" vertical="center"/>
    </xf>
    <xf numFmtId="165" fontId="43" fillId="0" borderId="7" xfId="6" applyNumberFormat="1" applyFont="1" applyFill="1" applyBorder="1" applyAlignment="1">
      <alignment vertical="center"/>
    </xf>
    <xf numFmtId="0" fontId="56" fillId="0" borderId="0" xfId="3" applyFont="1" applyAlignment="1">
      <alignment vertical="center"/>
    </xf>
    <xf numFmtId="0" fontId="57" fillId="0" borderId="0" xfId="2" applyFont="1" applyAlignment="1" applyProtection="1">
      <alignment horizontal="center"/>
      <protection locked="0"/>
    </xf>
    <xf numFmtId="165" fontId="43" fillId="2" borderId="29" xfId="6" applyNumberFormat="1" applyFont="1" applyFill="1" applyBorder="1" applyAlignment="1">
      <alignment vertical="center"/>
    </xf>
    <xf numFmtId="165" fontId="43" fillId="4" borderId="29" xfId="6" applyNumberFormat="1" applyFont="1" applyFill="1" applyBorder="1" applyAlignment="1">
      <alignment vertical="center"/>
    </xf>
    <xf numFmtId="0" fontId="16" fillId="0" borderId="22" xfId="1" applyFont="1" applyBorder="1" applyAlignment="1">
      <alignment horizontal="centerContinuous" vertical="center"/>
    </xf>
    <xf numFmtId="165" fontId="15" fillId="3" borderId="26" xfId="5" applyNumberFormat="1" applyFont="1" applyFill="1" applyBorder="1" applyAlignment="1">
      <alignment vertical="center"/>
    </xf>
    <xf numFmtId="165" fontId="15" fillId="0" borderId="26" xfId="5" applyNumberFormat="1" applyFont="1" applyBorder="1" applyAlignment="1">
      <alignment vertical="center"/>
    </xf>
    <xf numFmtId="165" fontId="15" fillId="2" borderId="26" xfId="5" applyNumberFormat="1" applyFont="1" applyFill="1" applyBorder="1" applyAlignment="1">
      <alignment vertical="center"/>
    </xf>
    <xf numFmtId="165" fontId="15" fillId="3" borderId="12" xfId="5" applyNumberFormat="1" applyFont="1" applyFill="1" applyBorder="1" applyAlignment="1">
      <alignment vertical="center"/>
    </xf>
    <xf numFmtId="165" fontId="15" fillId="0" borderId="12" xfId="5" applyNumberFormat="1" applyFont="1" applyBorder="1" applyAlignment="1">
      <alignment vertical="center"/>
    </xf>
    <xf numFmtId="165" fontId="15" fillId="2" borderId="12" xfId="5" applyNumberFormat="1" applyFont="1" applyFill="1" applyBorder="1" applyAlignment="1">
      <alignment vertical="center"/>
    </xf>
    <xf numFmtId="165" fontId="14" fillId="3" borderId="13" xfId="5" applyNumberFormat="1" applyFont="1" applyFill="1" applyBorder="1" applyAlignment="1">
      <alignment vertical="center"/>
    </xf>
    <xf numFmtId="165" fontId="14" fillId="0" borderId="13" xfId="5" applyNumberFormat="1" applyFont="1" applyBorder="1" applyAlignment="1">
      <alignment vertical="center"/>
    </xf>
    <xf numFmtId="165" fontId="14" fillId="2" borderId="13" xfId="5" applyNumberFormat="1" applyFont="1" applyFill="1" applyBorder="1" applyAlignment="1">
      <alignment vertical="center"/>
    </xf>
    <xf numFmtId="165" fontId="47" fillId="3" borderId="15" xfId="5" applyNumberFormat="1" applyFont="1" applyFill="1" applyBorder="1" applyAlignment="1">
      <alignment vertical="center"/>
    </xf>
    <xf numFmtId="165" fontId="47" fillId="0" borderId="15" xfId="5" applyNumberFormat="1" applyFont="1" applyBorder="1" applyAlignment="1">
      <alignment vertical="center"/>
    </xf>
    <xf numFmtId="165" fontId="47" fillId="2" borderId="15" xfId="5" applyNumberFormat="1" applyFont="1" applyFill="1" applyBorder="1" applyAlignment="1">
      <alignment vertical="center"/>
    </xf>
    <xf numFmtId="165" fontId="44" fillId="3" borderId="28" xfId="5" applyNumberFormat="1" applyFont="1" applyFill="1" applyBorder="1" applyAlignment="1">
      <alignment vertical="center"/>
    </xf>
    <xf numFmtId="165" fontId="44" fillId="0" borderId="28" xfId="5" applyNumberFormat="1" applyFont="1" applyBorder="1" applyAlignment="1">
      <alignment vertical="center"/>
    </xf>
    <xf numFmtId="165" fontId="44" fillId="2" borderId="28" xfId="5" applyNumberFormat="1" applyFont="1" applyFill="1" applyBorder="1" applyAlignment="1">
      <alignment vertical="center"/>
    </xf>
    <xf numFmtId="165" fontId="42" fillId="3" borderId="12" xfId="5" applyNumberFormat="1" applyFont="1" applyFill="1" applyBorder="1" applyAlignment="1">
      <alignment vertical="center"/>
    </xf>
    <xf numFmtId="165" fontId="42" fillId="0" borderId="12" xfId="5" applyNumberFormat="1" applyFont="1" applyBorder="1" applyAlignment="1">
      <alignment vertical="center"/>
    </xf>
    <xf numFmtId="165" fontId="42" fillId="2" borderId="12" xfId="5" applyNumberFormat="1" applyFont="1" applyFill="1" applyBorder="1" applyAlignment="1">
      <alignment vertical="center"/>
    </xf>
    <xf numFmtId="165" fontId="43" fillId="3" borderId="12" xfId="6" applyNumberFormat="1" applyFont="1" applyFill="1" applyBorder="1" applyAlignment="1">
      <alignment vertical="center"/>
    </xf>
    <xf numFmtId="165" fontId="8" fillId="0" borderId="12" xfId="6" applyNumberFormat="1" applyFont="1" applyFill="1" applyBorder="1" applyAlignment="1">
      <alignment vertical="center"/>
    </xf>
    <xf numFmtId="165" fontId="43" fillId="2" borderId="12" xfId="6" applyNumberFormat="1" applyFont="1" applyFill="1" applyBorder="1" applyAlignment="1">
      <alignment vertical="center"/>
    </xf>
    <xf numFmtId="165" fontId="44" fillId="3" borderId="12" xfId="5" applyNumberFormat="1" applyFont="1" applyFill="1" applyBorder="1" applyAlignment="1">
      <alignment vertical="center"/>
    </xf>
    <xf numFmtId="165" fontId="44" fillId="0" borderId="12" xfId="5" applyNumberFormat="1" applyFont="1" applyBorder="1" applyAlignment="1">
      <alignment vertical="center"/>
    </xf>
    <xf numFmtId="165" fontId="44" fillId="2" borderId="12" xfId="5" applyNumberFormat="1" applyFont="1" applyFill="1" applyBorder="1" applyAlignment="1">
      <alignment vertical="center"/>
    </xf>
    <xf numFmtId="165" fontId="42" fillId="3" borderId="12" xfId="5" quotePrefix="1" applyNumberFormat="1" applyFont="1" applyFill="1" applyBorder="1" applyAlignment="1">
      <alignment vertical="center"/>
    </xf>
    <xf numFmtId="165" fontId="42" fillId="0" borderId="12" xfId="5" quotePrefix="1" applyNumberFormat="1" applyFont="1" applyBorder="1" applyAlignment="1">
      <alignment vertical="center"/>
    </xf>
    <xf numFmtId="165" fontId="42" fillId="2" borderId="12" xfId="5" quotePrefix="1" applyNumberFormat="1" applyFont="1" applyFill="1" applyBorder="1" applyAlignment="1">
      <alignment vertical="center"/>
    </xf>
    <xf numFmtId="165" fontId="42" fillId="3" borderId="12" xfId="6" applyNumberFormat="1" applyFont="1" applyFill="1" applyBorder="1" applyAlignment="1">
      <alignment vertical="center"/>
    </xf>
    <xf numFmtId="165" fontId="42" fillId="0" borderId="12" xfId="6" applyNumberFormat="1" applyFont="1" applyFill="1" applyBorder="1" applyAlignment="1">
      <alignment vertical="center"/>
    </xf>
    <xf numFmtId="165" fontId="42" fillId="2" borderId="12" xfId="6" applyNumberFormat="1" applyFont="1" applyFill="1" applyBorder="1" applyAlignment="1">
      <alignment vertical="center"/>
    </xf>
    <xf numFmtId="165" fontId="42" fillId="3" borderId="13" xfId="6" applyNumberFormat="1" applyFont="1" applyFill="1" applyBorder="1" applyAlignment="1">
      <alignment vertical="center"/>
    </xf>
    <xf numFmtId="165" fontId="42" fillId="0" borderId="13" xfId="6" applyNumberFormat="1" applyFont="1" applyFill="1" applyBorder="1" applyAlignment="1">
      <alignment vertical="center"/>
    </xf>
    <xf numFmtId="165" fontId="42" fillId="2" borderId="13" xfId="6" applyNumberFormat="1" applyFont="1" applyFill="1" applyBorder="1" applyAlignment="1">
      <alignment vertical="center"/>
    </xf>
    <xf numFmtId="165" fontId="14" fillId="3" borderId="15" xfId="6" applyNumberFormat="1" applyFont="1" applyFill="1" applyBorder="1" applyAlignment="1">
      <alignment vertical="center"/>
    </xf>
    <xf numFmtId="165" fontId="14" fillId="0" borderId="15" xfId="6" applyNumberFormat="1" applyFont="1" applyFill="1" applyBorder="1" applyAlignment="1">
      <alignment vertical="center"/>
    </xf>
    <xf numFmtId="165" fontId="14" fillId="2" borderId="15" xfId="6" applyNumberFormat="1" applyFont="1" applyFill="1" applyBorder="1" applyAlignment="1">
      <alignment vertical="center"/>
    </xf>
    <xf numFmtId="165" fontId="44" fillId="3" borderId="26" xfId="5" applyNumberFormat="1" applyFont="1" applyFill="1" applyBorder="1" applyAlignment="1">
      <alignment vertical="center"/>
    </xf>
    <xf numFmtId="165" fontId="44" fillId="0" borderId="26" xfId="5" applyNumberFormat="1" applyFont="1" applyBorder="1" applyAlignment="1">
      <alignment vertical="center"/>
    </xf>
    <xf numFmtId="165" fontId="44" fillId="2" borderId="26" xfId="5" applyNumberFormat="1" applyFont="1" applyFill="1" applyBorder="1" applyAlignment="1">
      <alignment vertical="center"/>
    </xf>
    <xf numFmtId="165" fontId="15" fillId="3" borderId="12" xfId="6" applyNumberFormat="1" applyFont="1" applyFill="1" applyBorder="1" applyAlignment="1">
      <alignment vertical="center"/>
    </xf>
    <xf numFmtId="165" fontId="15" fillId="0" borderId="12" xfId="6" applyNumberFormat="1" applyFont="1" applyFill="1" applyBorder="1" applyAlignment="1">
      <alignment vertical="center"/>
    </xf>
    <xf numFmtId="165" fontId="15" fillId="2" borderId="12" xfId="6" applyNumberFormat="1" applyFont="1" applyFill="1" applyBorder="1" applyAlignment="1">
      <alignment vertical="center"/>
    </xf>
    <xf numFmtId="165" fontId="14" fillId="3" borderId="13" xfId="6" applyNumberFormat="1" applyFont="1" applyFill="1" applyBorder="1" applyAlignment="1">
      <alignment vertical="center"/>
    </xf>
    <xf numFmtId="165" fontId="14" fillId="0" borderId="13" xfId="6" applyNumberFormat="1" applyFont="1" applyFill="1" applyBorder="1" applyAlignment="1">
      <alignment vertical="center"/>
    </xf>
    <xf numFmtId="165" fontId="14" fillId="2" borderId="13" xfId="6" applyNumberFormat="1" applyFont="1" applyFill="1" applyBorder="1" applyAlignment="1">
      <alignment vertical="center"/>
    </xf>
    <xf numFmtId="165" fontId="44" fillId="3" borderId="28" xfId="6" applyNumberFormat="1" applyFont="1" applyFill="1" applyBorder="1" applyAlignment="1">
      <alignment vertical="center"/>
    </xf>
    <xf numFmtId="165" fontId="44" fillId="0" borderId="28" xfId="6" applyNumberFormat="1" applyFont="1" applyFill="1" applyBorder="1" applyAlignment="1">
      <alignment vertical="center"/>
    </xf>
    <xf numFmtId="165" fontId="44" fillId="2" borderId="28" xfId="6" applyNumberFormat="1" applyFont="1" applyFill="1" applyBorder="1" applyAlignment="1">
      <alignment vertical="center"/>
    </xf>
    <xf numFmtId="165" fontId="15" fillId="4" borderId="40" xfId="5" applyNumberFormat="1" applyFont="1" applyFill="1" applyBorder="1" applyAlignment="1">
      <alignment vertical="center"/>
    </xf>
    <xf numFmtId="165" fontId="15" fillId="4" borderId="5" xfId="5" applyNumberFormat="1" applyFont="1" applyFill="1" applyBorder="1" applyAlignment="1">
      <alignment vertical="center"/>
    </xf>
    <xf numFmtId="165" fontId="14" fillId="4" borderId="37" xfId="5" applyNumberFormat="1" applyFont="1" applyFill="1" applyBorder="1" applyAlignment="1">
      <alignment vertical="center"/>
    </xf>
    <xf numFmtId="165" fontId="47" fillId="4" borderId="21" xfId="5" applyNumberFormat="1" applyFont="1" applyFill="1" applyBorder="1" applyAlignment="1">
      <alignment vertical="center"/>
    </xf>
    <xf numFmtId="165" fontId="44" fillId="4" borderId="34" xfId="5" applyNumberFormat="1" applyFont="1" applyFill="1" applyBorder="1" applyAlignment="1">
      <alignment vertical="center"/>
    </xf>
    <xf numFmtId="165" fontId="42" fillId="4" borderId="5" xfId="5" applyNumberFormat="1" applyFont="1" applyFill="1" applyBorder="1" applyAlignment="1">
      <alignment vertical="center"/>
    </xf>
    <xf numFmtId="165" fontId="43" fillId="4" borderId="5" xfId="6" applyNumberFormat="1" applyFont="1" applyFill="1" applyBorder="1" applyAlignment="1">
      <alignment vertical="center"/>
    </xf>
    <xf numFmtId="165" fontId="44" fillId="4" borderId="5" xfId="5" applyNumberFormat="1" applyFont="1" applyFill="1" applyBorder="1" applyAlignment="1">
      <alignment vertical="center"/>
    </xf>
    <xf numFmtId="165" fontId="42" fillId="4" borderId="5" xfId="5" quotePrefix="1" applyNumberFormat="1" applyFont="1" applyFill="1" applyBorder="1" applyAlignment="1">
      <alignment vertical="center"/>
    </xf>
    <xf numFmtId="165" fontId="42" fillId="4" borderId="5" xfId="6" applyNumberFormat="1" applyFont="1" applyFill="1" applyBorder="1" applyAlignment="1">
      <alignment vertical="center"/>
    </xf>
    <xf numFmtId="165" fontId="42" fillId="4" borderId="37" xfId="6" applyNumberFormat="1" applyFont="1" applyFill="1" applyBorder="1" applyAlignment="1">
      <alignment vertical="center"/>
    </xf>
    <xf numFmtId="165" fontId="14" fillId="4" borderId="21" xfId="6" applyNumberFormat="1" applyFont="1" applyFill="1" applyBorder="1" applyAlignment="1">
      <alignment vertical="center"/>
    </xf>
    <xf numFmtId="165" fontId="44" fillId="4" borderId="40" xfId="5" applyNumberFormat="1" applyFont="1" applyFill="1" applyBorder="1" applyAlignment="1">
      <alignment vertical="center"/>
    </xf>
    <xf numFmtId="165" fontId="15" fillId="4" borderId="5" xfId="6" applyNumberFormat="1" applyFont="1" applyFill="1" applyBorder="1" applyAlignment="1">
      <alignment vertical="center"/>
    </xf>
    <xf numFmtId="165" fontId="14" fillId="4" borderId="37" xfId="6" applyNumberFormat="1" applyFont="1" applyFill="1" applyBorder="1" applyAlignment="1">
      <alignment vertical="center"/>
    </xf>
    <xf numFmtId="165" fontId="44" fillId="4" borderId="34" xfId="6" applyNumberFormat="1" applyFont="1" applyFill="1" applyBorder="1" applyAlignment="1">
      <alignment vertical="center"/>
    </xf>
    <xf numFmtId="165" fontId="42" fillId="4" borderId="45" xfId="6" applyNumberFormat="1" applyFont="1" applyFill="1" applyBorder="1" applyAlignment="1">
      <alignment vertical="center"/>
    </xf>
    <xf numFmtId="165" fontId="15" fillId="0" borderId="28" xfId="5" applyNumberFormat="1" applyFont="1" applyBorder="1" applyAlignment="1">
      <alignment vertical="center"/>
    </xf>
    <xf numFmtId="165" fontId="43" fillId="0" borderId="12" xfId="6" applyNumberFormat="1" applyFont="1" applyFill="1" applyBorder="1" applyAlignment="1">
      <alignment vertical="center"/>
    </xf>
    <xf numFmtId="165" fontId="42" fillId="0" borderId="15" xfId="6" applyNumberFormat="1" applyFont="1" applyFill="1" applyBorder="1" applyAlignment="1">
      <alignment vertical="center"/>
    </xf>
    <xf numFmtId="0" fontId="16" fillId="0" borderId="15" xfId="1" applyFont="1" applyBorder="1" applyAlignment="1">
      <alignment horizontal="center" vertical="center"/>
    </xf>
    <xf numFmtId="3" fontId="12" fillId="0" borderId="46" xfId="0" applyNumberFormat="1" applyFont="1" applyBorder="1" applyAlignment="1">
      <alignment horizontal="center" vertical="center"/>
    </xf>
    <xf numFmtId="3" fontId="12" fillId="0" borderId="32" xfId="0" applyNumberFormat="1" applyFont="1" applyBorder="1" applyAlignment="1">
      <alignment horizontal="center" vertical="center"/>
    </xf>
    <xf numFmtId="3" fontId="35" fillId="0" borderId="32" xfId="0" applyNumberFormat="1" applyFont="1" applyBorder="1" applyAlignment="1">
      <alignment horizontal="center" vertical="center"/>
    </xf>
    <xf numFmtId="3" fontId="12" fillId="0" borderId="47" xfId="0" applyNumberFormat="1" applyFont="1" applyBorder="1" applyAlignment="1">
      <alignment horizontal="center" vertical="center"/>
    </xf>
    <xf numFmtId="3" fontId="12" fillId="0" borderId="15" xfId="0" applyNumberFormat="1" applyFont="1" applyBorder="1" applyAlignment="1">
      <alignment horizontal="center" vertical="center"/>
    </xf>
    <xf numFmtId="3" fontId="35" fillId="0" borderId="15" xfId="0" applyNumberFormat="1" applyFont="1" applyBorder="1" applyAlignment="1">
      <alignment horizontal="center" vertical="center"/>
    </xf>
    <xf numFmtId="3" fontId="58" fillId="0" borderId="15" xfId="0" applyNumberFormat="1" applyFont="1" applyBorder="1" applyAlignment="1">
      <alignment horizontal="center" vertical="center"/>
    </xf>
    <xf numFmtId="0" fontId="4" fillId="0" borderId="0" xfId="1" applyFont="1" applyAlignment="1">
      <alignment horizontal="centerContinuous" vertical="top" wrapText="1"/>
    </xf>
    <xf numFmtId="0" fontId="54" fillId="0" borderId="0" xfId="1" applyFont="1" applyAlignment="1">
      <alignment horizontal="centerContinuous" vertical="top" wrapText="1"/>
    </xf>
    <xf numFmtId="0" fontId="18" fillId="0" borderId="0" xfId="2" applyFont="1" applyAlignment="1" applyProtection="1">
      <alignment horizontal="centerContinuous"/>
      <protection locked="0"/>
    </xf>
    <xf numFmtId="0" fontId="19" fillId="0" borderId="0" xfId="1" applyFont="1" applyAlignment="1">
      <alignment horizontal="centerContinuous" vertical="center"/>
    </xf>
    <xf numFmtId="0" fontId="55" fillId="0" borderId="0" xfId="1" applyFont="1" applyAlignment="1">
      <alignment horizontal="centerContinuous" vertical="center"/>
    </xf>
    <xf numFmtId="0" fontId="5" fillId="0" borderId="0" xfId="1" applyFont="1" applyAlignment="1">
      <alignment horizontal="centerContinuous" vertical="center"/>
    </xf>
    <xf numFmtId="0" fontId="45" fillId="0" borderId="5" xfId="4" applyFont="1" applyBorder="1" applyAlignment="1">
      <alignment horizontal="centerContinuous" vertical="center" wrapText="1"/>
    </xf>
    <xf numFmtId="0" fontId="45" fillId="0" borderId="6" xfId="4" applyFont="1" applyBorder="1" applyAlignment="1">
      <alignment horizontal="centerContinuous" vertical="center" wrapText="1"/>
    </xf>
    <xf numFmtId="0" fontId="23" fillId="0" borderId="5" xfId="0" applyFont="1" applyBorder="1" applyAlignment="1">
      <alignment horizontal="centerContinuous" vertical="center" wrapText="1"/>
    </xf>
    <xf numFmtId="0" fontId="23" fillId="0" borderId="6" xfId="0" applyFont="1" applyBorder="1" applyAlignment="1">
      <alignment horizontal="centerContinuous" vertical="center" wrapText="1"/>
    </xf>
    <xf numFmtId="0" fontId="24" fillId="0" borderId="15" xfId="4" applyFont="1" applyBorder="1" applyAlignment="1">
      <alignment horizontal="centerContinuous" vertical="center"/>
    </xf>
    <xf numFmtId="0" fontId="23" fillId="0" borderId="15" xfId="4" applyFont="1" applyBorder="1" applyAlignment="1">
      <alignment horizontal="centerContinuous" vertical="center"/>
    </xf>
    <xf numFmtId="0" fontId="23" fillId="0" borderId="37" xfId="4" applyFont="1" applyBorder="1" applyAlignment="1">
      <alignment horizontal="centerContinuous" vertical="center" wrapText="1"/>
    </xf>
    <xf numFmtId="0" fontId="23" fillId="0" borderId="8" xfId="4" applyFont="1" applyBorder="1" applyAlignment="1">
      <alignment horizontal="centerContinuous" vertical="center" wrapText="1"/>
    </xf>
    <xf numFmtId="0" fontId="23" fillId="0" borderId="37" xfId="0" applyFont="1" applyBorder="1" applyAlignment="1">
      <alignment horizontal="centerContinuous" vertical="center" wrapText="1"/>
    </xf>
    <xf numFmtId="0" fontId="23" fillId="0" borderId="8" xfId="0" applyFont="1" applyBorder="1" applyAlignment="1">
      <alignment horizontal="centerContinuous" vertical="center" wrapText="1"/>
    </xf>
    <xf numFmtId="0" fontId="59" fillId="0" borderId="15" xfId="0" applyFont="1" applyBorder="1" applyAlignment="1">
      <alignment horizontal="centerContinuous" vertical="center"/>
    </xf>
    <xf numFmtId="0" fontId="39" fillId="0" borderId="15" xfId="0" applyFont="1" applyBorder="1" applyAlignment="1">
      <alignment horizontal="centerContinuous" vertical="center"/>
    </xf>
    <xf numFmtId="0" fontId="39" fillId="0" borderId="15" xfId="0" applyFont="1" applyBorder="1" applyAlignment="1">
      <alignment horizontal="centerContinuous" vertical="center" wrapText="1"/>
    </xf>
    <xf numFmtId="0" fontId="0" fillId="0" borderId="0" xfId="0" applyAlignment="1">
      <alignment horizontal="left"/>
    </xf>
    <xf numFmtId="0" fontId="62" fillId="7" borderId="26" xfId="0" applyFont="1" applyFill="1" applyBorder="1" applyAlignment="1">
      <alignment horizontal="left" vertical="top" wrapText="1"/>
    </xf>
    <xf numFmtId="0" fontId="63" fillId="3" borderId="14" xfId="0" applyFont="1" applyFill="1" applyBorder="1" applyAlignment="1">
      <alignment horizontal="left" vertical="top" wrapText="1"/>
    </xf>
    <xf numFmtId="0" fontId="65" fillId="0" borderId="0" xfId="3" applyFont="1" applyAlignment="1">
      <alignment vertical="center"/>
    </xf>
    <xf numFmtId="0" fontId="45" fillId="0" borderId="57" xfId="4" applyFont="1" applyBorder="1" applyAlignment="1">
      <alignment horizontal="centerContinuous" vertical="center" wrapText="1"/>
    </xf>
    <xf numFmtId="0" fontId="23" fillId="0" borderId="57" xfId="0" applyFont="1" applyBorder="1" applyAlignment="1">
      <alignment horizontal="centerContinuous" vertical="center" wrapText="1"/>
    </xf>
    <xf numFmtId="0" fontId="28" fillId="0" borderId="28" xfId="4" applyFont="1" applyBorder="1" applyAlignment="1">
      <alignment vertical="center" wrapText="1"/>
    </xf>
    <xf numFmtId="0" fontId="30" fillId="0" borderId="12" xfId="4" applyFont="1" applyBorder="1" applyAlignment="1">
      <alignment vertical="center" wrapText="1"/>
    </xf>
    <xf numFmtId="0" fontId="12" fillId="0" borderId="12" xfId="4" applyFont="1" applyBorder="1" applyAlignment="1">
      <alignment vertical="center" wrapText="1"/>
    </xf>
    <xf numFmtId="0" fontId="30" fillId="0" borderId="12" xfId="4" applyFont="1" applyBorder="1" applyAlignment="1">
      <alignment horizontal="left" vertical="top" wrapText="1"/>
    </xf>
    <xf numFmtId="0" fontId="30" fillId="0" borderId="12" xfId="4" applyFont="1" applyBorder="1" applyAlignment="1">
      <alignment vertical="top" wrapText="1"/>
    </xf>
    <xf numFmtId="0" fontId="30" fillId="0" borderId="13" xfId="4" applyFont="1" applyBorder="1" applyAlignment="1">
      <alignment vertical="center" wrapText="1"/>
    </xf>
    <xf numFmtId="0" fontId="35" fillId="0" borderId="12" xfId="4" applyFont="1" applyBorder="1" applyAlignment="1">
      <alignment vertical="center" wrapText="1"/>
    </xf>
    <xf numFmtId="0" fontId="36" fillId="0" borderId="12" xfId="4" applyFont="1" applyBorder="1" applyAlignment="1">
      <alignment vertical="center" wrapText="1"/>
    </xf>
    <xf numFmtId="0" fontId="30" fillId="0" borderId="12" xfId="0" applyFont="1" applyBorder="1" applyAlignment="1">
      <alignment vertical="center" wrapText="1"/>
    </xf>
    <xf numFmtId="0" fontId="30" fillId="0" borderId="13" xfId="0" applyFont="1" applyBorder="1" applyAlignment="1">
      <alignment vertical="center" wrapText="1"/>
    </xf>
    <xf numFmtId="0" fontId="23" fillId="0" borderId="58" xfId="4" applyFont="1" applyBorder="1" applyAlignment="1">
      <alignment horizontal="centerContinuous" vertical="center" wrapText="1"/>
    </xf>
    <xf numFmtId="0" fontId="12" fillId="0" borderId="13" xfId="4" applyFont="1" applyBorder="1" applyAlignment="1">
      <alignment vertical="center" wrapText="1"/>
    </xf>
    <xf numFmtId="0" fontId="12" fillId="0" borderId="12" xfId="0" applyFont="1" applyBorder="1" applyAlignment="1">
      <alignment vertical="center" wrapText="1"/>
    </xf>
    <xf numFmtId="0" fontId="12" fillId="0" borderId="13" xfId="0" applyFont="1" applyBorder="1" applyAlignment="1">
      <alignment vertical="center" wrapText="1"/>
    </xf>
    <xf numFmtId="0" fontId="23" fillId="0" borderId="58" xfId="0" applyFont="1" applyBorder="1" applyAlignment="1">
      <alignment horizontal="centerContinuous" vertical="center" wrapText="1"/>
    </xf>
    <xf numFmtId="0" fontId="0" fillId="0" borderId="12" xfId="0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25" xfId="0" applyFont="1" applyFill="1" applyBorder="1" applyAlignment="1">
      <alignment horizontal="center" vertical="center"/>
    </xf>
    <xf numFmtId="3" fontId="11" fillId="8" borderId="12" xfId="0" applyNumberFormat="1" applyFont="1" applyFill="1" applyBorder="1" applyAlignment="1">
      <alignment horizontal="right" vertical="center"/>
    </xf>
    <xf numFmtId="3" fontId="11" fillId="8" borderId="25" xfId="0" applyNumberFormat="1" applyFont="1" applyFill="1" applyBorder="1" applyAlignment="1">
      <alignment horizontal="right" vertical="center"/>
    </xf>
    <xf numFmtId="3" fontId="66" fillId="8" borderId="12" xfId="0" applyNumberFormat="1" applyFont="1" applyFill="1" applyBorder="1" applyAlignment="1">
      <alignment horizontal="right" vertical="center"/>
    </xf>
    <xf numFmtId="3" fontId="66" fillId="8" borderId="25" xfId="0" applyNumberFormat="1" applyFont="1" applyFill="1" applyBorder="1" applyAlignment="1">
      <alignment horizontal="right" vertical="center"/>
    </xf>
    <xf numFmtId="0" fontId="70" fillId="0" borderId="0" xfId="0" applyFont="1" applyAlignment="1">
      <alignment horizontal="center" vertical="center"/>
    </xf>
    <xf numFmtId="0" fontId="0" fillId="0" borderId="0" xfId="0" applyAlignment="1">
      <alignment horizontal="centerContinuous"/>
    </xf>
    <xf numFmtId="0" fontId="60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49" fontId="9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Continuous" vertical="center"/>
    </xf>
    <xf numFmtId="3" fontId="66" fillId="8" borderId="23" xfId="0" applyNumberFormat="1" applyFont="1" applyFill="1" applyBorder="1" applyAlignment="1">
      <alignment vertical="center"/>
    </xf>
    <xf numFmtId="0" fontId="68" fillId="6" borderId="15" xfId="0" applyFont="1" applyFill="1" applyBorder="1" applyAlignment="1">
      <alignment horizontal="left" vertical="center"/>
    </xf>
    <xf numFmtId="0" fontId="74" fillId="8" borderId="1" xfId="0" applyFont="1" applyFill="1" applyBorder="1" applyAlignment="1">
      <alignment horizontal="center" vertical="center"/>
    </xf>
    <xf numFmtId="0" fontId="74" fillId="8" borderId="56" xfId="0" applyFont="1" applyFill="1" applyBorder="1" applyAlignment="1">
      <alignment horizontal="center" vertical="center"/>
    </xf>
    <xf numFmtId="0" fontId="74" fillId="8" borderId="60" xfId="0" applyFont="1" applyFill="1" applyBorder="1" applyAlignment="1">
      <alignment horizontal="center" vertical="center"/>
    </xf>
    <xf numFmtId="0" fontId="73" fillId="0" borderId="0" xfId="0" applyFont="1" applyAlignment="1">
      <alignment horizontal="center" vertical="center"/>
    </xf>
    <xf numFmtId="0" fontId="80" fillId="8" borderId="56" xfId="0" applyFont="1" applyFill="1" applyBorder="1" applyAlignment="1">
      <alignment horizontal="center" vertical="center"/>
    </xf>
    <xf numFmtId="0" fontId="2" fillId="8" borderId="20" xfId="0" applyFont="1" applyFill="1" applyBorder="1" applyAlignment="1">
      <alignment horizontal="center" vertical="center"/>
    </xf>
    <xf numFmtId="0" fontId="67" fillId="0" borderId="0" xfId="0" applyFont="1" applyAlignment="1">
      <alignment horizontal="centerContinuous" vertical="center"/>
    </xf>
    <xf numFmtId="0" fontId="75" fillId="0" borderId="28" xfId="0" applyFont="1" applyBorder="1" applyAlignment="1">
      <alignment horizontal="center" vertical="center"/>
    </xf>
    <xf numFmtId="0" fontId="77" fillId="0" borderId="0" xfId="0" applyFont="1"/>
    <xf numFmtId="0" fontId="11" fillId="0" borderId="12" xfId="0" applyFont="1" applyBorder="1" applyAlignment="1">
      <alignment horizontal="center" vertical="center"/>
    </xf>
    <xf numFmtId="0" fontId="73" fillId="0" borderId="12" xfId="0" applyFont="1" applyBorder="1" applyAlignment="1">
      <alignment horizontal="left" vertical="center"/>
    </xf>
    <xf numFmtId="0" fontId="9" fillId="0" borderId="12" xfId="0" applyFont="1" applyBorder="1" applyAlignment="1">
      <alignment horizontal="center" vertical="center"/>
    </xf>
    <xf numFmtId="3" fontId="11" fillId="0" borderId="12" xfId="0" applyNumberFormat="1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73" fillId="0" borderId="25" xfId="0" applyFont="1" applyBorder="1" applyAlignment="1">
      <alignment horizontal="left" vertical="center"/>
    </xf>
    <xf numFmtId="0" fontId="9" fillId="0" borderId="25" xfId="0" applyFont="1" applyBorder="1" applyAlignment="1">
      <alignment horizontal="center" vertical="center"/>
    </xf>
    <xf numFmtId="3" fontId="11" fillId="0" borderId="25" xfId="0" applyNumberFormat="1" applyFont="1" applyBorder="1" applyAlignment="1">
      <alignment horizontal="center" vertical="center"/>
    </xf>
    <xf numFmtId="3" fontId="11" fillId="0" borderId="12" xfId="0" applyNumberFormat="1" applyFont="1" applyBorder="1" applyAlignment="1">
      <alignment horizontal="right" vertical="center"/>
    </xf>
    <xf numFmtId="3" fontId="11" fillId="0" borderId="25" xfId="0" applyNumberFormat="1" applyFont="1" applyBorder="1" applyAlignment="1">
      <alignment horizontal="right" vertical="center"/>
    </xf>
    <xf numFmtId="0" fontId="0" fillId="0" borderId="25" xfId="0" applyBorder="1" applyAlignment="1">
      <alignment horizontal="center" vertical="center"/>
    </xf>
    <xf numFmtId="165" fontId="8" fillId="0" borderId="41" xfId="6" applyNumberFormat="1" applyFont="1" applyFill="1" applyBorder="1" applyAlignment="1">
      <alignment vertical="center"/>
    </xf>
    <xf numFmtId="165" fontId="15" fillId="7" borderId="12" xfId="5" applyNumberFormat="1" applyFont="1" applyFill="1" applyBorder="1" applyAlignment="1">
      <alignment vertical="center"/>
    </xf>
    <xf numFmtId="165" fontId="14" fillId="7" borderId="13" xfId="5" applyNumberFormat="1" applyFont="1" applyFill="1" applyBorder="1" applyAlignment="1">
      <alignment vertical="center"/>
    </xf>
    <xf numFmtId="165" fontId="47" fillId="7" borderId="15" xfId="5" applyNumberFormat="1" applyFont="1" applyFill="1" applyBorder="1" applyAlignment="1">
      <alignment vertical="center"/>
    </xf>
    <xf numFmtId="165" fontId="44" fillId="7" borderId="28" xfId="5" applyNumberFormat="1" applyFont="1" applyFill="1" applyBorder="1" applyAlignment="1">
      <alignment vertical="center"/>
    </xf>
    <xf numFmtId="165" fontId="42" fillId="7" borderId="12" xfId="5" applyNumberFormat="1" applyFont="1" applyFill="1" applyBorder="1" applyAlignment="1">
      <alignment vertical="center"/>
    </xf>
    <xf numFmtId="165" fontId="44" fillId="7" borderId="12" xfId="5" applyNumberFormat="1" applyFont="1" applyFill="1" applyBorder="1" applyAlignment="1">
      <alignment vertical="center"/>
    </xf>
    <xf numFmtId="165" fontId="42" fillId="7" borderId="12" xfId="5" quotePrefix="1" applyNumberFormat="1" applyFont="1" applyFill="1" applyBorder="1" applyAlignment="1">
      <alignment vertical="center"/>
    </xf>
    <xf numFmtId="165" fontId="42" fillId="7" borderId="12" xfId="6" applyNumberFormat="1" applyFont="1" applyFill="1" applyBorder="1" applyAlignment="1">
      <alignment vertical="center"/>
    </xf>
    <xf numFmtId="165" fontId="42" fillId="7" borderId="13" xfId="6" applyNumberFormat="1" applyFont="1" applyFill="1" applyBorder="1" applyAlignment="1">
      <alignment vertical="center"/>
    </xf>
    <xf numFmtId="165" fontId="14" fillId="7" borderId="15" xfId="6" applyNumberFormat="1" applyFont="1" applyFill="1" applyBorder="1" applyAlignment="1">
      <alignment vertical="center"/>
    </xf>
    <xf numFmtId="165" fontId="44" fillId="7" borderId="26" xfId="5" applyNumberFormat="1" applyFont="1" applyFill="1" applyBorder="1" applyAlignment="1">
      <alignment vertical="center"/>
    </xf>
    <xf numFmtId="165" fontId="15" fillId="7" borderId="12" xfId="6" applyNumberFormat="1" applyFont="1" applyFill="1" applyBorder="1" applyAlignment="1">
      <alignment vertical="center"/>
    </xf>
    <xf numFmtId="165" fontId="14" fillId="7" borderId="13" xfId="6" applyNumberFormat="1" applyFont="1" applyFill="1" applyBorder="1" applyAlignment="1">
      <alignment vertical="center"/>
    </xf>
    <xf numFmtId="165" fontId="44" fillId="7" borderId="28" xfId="6" applyNumberFormat="1" applyFont="1" applyFill="1" applyBorder="1" applyAlignment="1">
      <alignment vertical="center"/>
    </xf>
    <xf numFmtId="165" fontId="64" fillId="7" borderId="15" xfId="6" applyNumberFormat="1" applyFont="1" applyFill="1" applyBorder="1" applyAlignment="1">
      <alignment vertical="center"/>
    </xf>
    <xf numFmtId="0" fontId="11" fillId="3" borderId="0" xfId="0" applyFont="1" applyFill="1" applyAlignment="1">
      <alignment horizontal="center" vertical="center"/>
    </xf>
    <xf numFmtId="0" fontId="73" fillId="0" borderId="0" xfId="0" applyFont="1" applyAlignment="1">
      <alignment horizontal="right" vertical="center"/>
    </xf>
    <xf numFmtId="0" fontId="11" fillId="0" borderId="0" xfId="0" applyFont="1" applyAlignment="1">
      <alignment vertical="center"/>
    </xf>
    <xf numFmtId="0" fontId="85" fillId="0" borderId="0" xfId="0" applyFont="1" applyAlignment="1">
      <alignment horizontal="center"/>
    </xf>
    <xf numFmtId="0" fontId="85" fillId="0" borderId="0" xfId="0" applyFont="1"/>
    <xf numFmtId="0" fontId="9" fillId="0" borderId="28" xfId="0" applyFont="1" applyBorder="1" applyAlignment="1">
      <alignment horizontal="left" vertical="top" wrapText="1" indent="4"/>
    </xf>
    <xf numFmtId="0" fontId="9" fillId="0" borderId="12" xfId="0" applyFont="1" applyBorder="1" applyAlignment="1">
      <alignment horizontal="left" vertical="top" wrapText="1" indent="4"/>
    </xf>
    <xf numFmtId="0" fontId="9" fillId="9" borderId="28" xfId="0" applyFont="1" applyFill="1" applyBorder="1" applyAlignment="1">
      <alignment horizontal="left" vertical="top" wrapText="1" indent="2"/>
    </xf>
    <xf numFmtId="0" fontId="11" fillId="9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9" fillId="9" borderId="12" xfId="0" applyFont="1" applyFill="1" applyBorder="1" applyAlignment="1">
      <alignment horizontal="left" vertical="top" wrapText="1" indent="2"/>
    </xf>
    <xf numFmtId="0" fontId="9" fillId="0" borderId="25" xfId="0" applyFont="1" applyBorder="1" applyAlignment="1">
      <alignment horizontal="left" vertical="top" wrapText="1" indent="4"/>
    </xf>
    <xf numFmtId="0" fontId="45" fillId="0" borderId="68" xfId="4" applyFont="1" applyBorder="1" applyAlignment="1">
      <alignment horizontal="centerContinuous" vertical="center" wrapText="1"/>
    </xf>
    <xf numFmtId="0" fontId="45" fillId="0" borderId="69" xfId="4" applyFont="1" applyBorder="1" applyAlignment="1">
      <alignment horizontal="centerContinuous" vertical="center" wrapText="1"/>
    </xf>
    <xf numFmtId="0" fontId="45" fillId="0" borderId="70" xfId="4" applyFont="1" applyBorder="1" applyAlignment="1">
      <alignment horizontal="centerContinuous" vertical="center" wrapText="1"/>
    </xf>
    <xf numFmtId="165" fontId="15" fillId="7" borderId="24" xfId="5" applyNumberFormat="1" applyFont="1" applyFill="1" applyBorder="1" applyAlignment="1">
      <alignment vertical="center"/>
    </xf>
    <xf numFmtId="0" fontId="72" fillId="7" borderId="27" xfId="0" applyFont="1" applyFill="1" applyBorder="1" applyAlignment="1">
      <alignment horizontal="center" vertical="center"/>
    </xf>
    <xf numFmtId="0" fontId="86" fillId="0" borderId="0" xfId="0" applyFont="1" applyAlignment="1">
      <alignment horizontal="right" vertical="center"/>
    </xf>
    <xf numFmtId="0" fontId="87" fillId="0" borderId="0" xfId="0" applyFont="1" applyAlignment="1">
      <alignment vertical="center"/>
    </xf>
    <xf numFmtId="0" fontId="75" fillId="0" borderId="24" xfId="0" applyFont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81" fillId="0" borderId="24" xfId="0" applyFont="1" applyBorder="1" applyAlignment="1">
      <alignment horizontal="left" vertical="center"/>
    </xf>
    <xf numFmtId="0" fontId="76" fillId="0" borderId="24" xfId="0" applyFont="1" applyBorder="1" applyAlignment="1">
      <alignment horizontal="center" vertical="center"/>
    </xf>
    <xf numFmtId="3" fontId="75" fillId="0" borderId="24" xfId="0" applyNumberFormat="1" applyFont="1" applyBorder="1" applyAlignment="1">
      <alignment horizontal="center" vertical="center"/>
    </xf>
    <xf numFmtId="3" fontId="75" fillId="0" borderId="24" xfId="0" applyNumberFormat="1" applyFont="1" applyBorder="1" applyAlignment="1">
      <alignment horizontal="right" vertical="center"/>
    </xf>
    <xf numFmtId="3" fontId="82" fillId="0" borderId="24" xfId="0" applyNumberFormat="1" applyFont="1" applyBorder="1" applyAlignment="1">
      <alignment horizontal="right" vertical="center"/>
    </xf>
    <xf numFmtId="0" fontId="77" fillId="0" borderId="24" xfId="0" applyFont="1" applyBorder="1" applyAlignment="1">
      <alignment horizontal="center" vertical="center"/>
    </xf>
    <xf numFmtId="0" fontId="2" fillId="8" borderId="27" xfId="0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horizontal="center" vertical="center"/>
    </xf>
    <xf numFmtId="0" fontId="87" fillId="0" borderId="0" xfId="0" applyFont="1" applyAlignment="1">
      <alignment horizontal="center" vertical="center"/>
    </xf>
    <xf numFmtId="3" fontId="66" fillId="8" borderId="15" xfId="0" applyNumberFormat="1" applyFont="1" applyFill="1" applyBorder="1" applyAlignment="1">
      <alignment vertical="center"/>
    </xf>
    <xf numFmtId="0" fontId="70" fillId="8" borderId="74" xfId="0" applyFont="1" applyFill="1" applyBorder="1" applyAlignment="1">
      <alignment horizontal="center" vertical="center"/>
    </xf>
    <xf numFmtId="0" fontId="70" fillId="8" borderId="11" xfId="0" applyFont="1" applyFill="1" applyBorder="1" applyAlignment="1">
      <alignment horizontal="center" vertical="center"/>
    </xf>
    <xf numFmtId="0" fontId="70" fillId="8" borderId="75" xfId="0" applyFont="1" applyFill="1" applyBorder="1" applyAlignment="1">
      <alignment horizontal="center" vertical="center"/>
    </xf>
    <xf numFmtId="0" fontId="70" fillId="8" borderId="19" xfId="0" applyFont="1" applyFill="1" applyBorder="1" applyAlignment="1">
      <alignment horizontal="center" vertical="center"/>
    </xf>
    <xf numFmtId="0" fontId="70" fillId="8" borderId="16" xfId="0" applyFont="1" applyFill="1" applyBorder="1" applyAlignment="1">
      <alignment horizontal="center" vertical="center"/>
    </xf>
    <xf numFmtId="0" fontId="70" fillId="8" borderId="76" xfId="0" applyFont="1" applyFill="1" applyBorder="1" applyAlignment="1">
      <alignment horizontal="center" vertical="center"/>
    </xf>
    <xf numFmtId="0" fontId="81" fillId="7" borderId="10" xfId="0" applyFont="1" applyFill="1" applyBorder="1" applyAlignment="1">
      <alignment horizontal="center" vertical="center"/>
    </xf>
    <xf numFmtId="0" fontId="81" fillId="7" borderId="61" xfId="0" applyFont="1" applyFill="1" applyBorder="1" applyAlignment="1">
      <alignment horizontal="centerContinuous" vertical="center"/>
    </xf>
    <xf numFmtId="0" fontId="61" fillId="7" borderId="62" xfId="0" applyFont="1" applyFill="1" applyBorder="1" applyAlignment="1">
      <alignment horizontal="centerContinuous" vertical="center"/>
    </xf>
    <xf numFmtId="0" fontId="61" fillId="7" borderId="63" xfId="0" applyFont="1" applyFill="1" applyBorder="1" applyAlignment="1">
      <alignment horizontal="centerContinuous" vertical="center"/>
    </xf>
    <xf numFmtId="0" fontId="9" fillId="9" borderId="28" xfId="0" applyFont="1" applyFill="1" applyBorder="1" applyAlignment="1">
      <alignment horizontal="left" vertical="top" wrapText="1"/>
    </xf>
    <xf numFmtId="0" fontId="9" fillId="0" borderId="28" xfId="0" applyFont="1" applyBorder="1" applyAlignment="1">
      <alignment horizontal="left" vertical="top" wrapText="1"/>
    </xf>
    <xf numFmtId="0" fontId="9" fillId="0" borderId="12" xfId="0" applyFont="1" applyBorder="1" applyAlignment="1">
      <alignment horizontal="left" vertical="top" wrapText="1"/>
    </xf>
    <xf numFmtId="0" fontId="9" fillId="9" borderId="12" xfId="0" applyFont="1" applyFill="1" applyBorder="1" applyAlignment="1">
      <alignment horizontal="left" vertical="top" wrapText="1"/>
    </xf>
    <xf numFmtId="0" fontId="9" fillId="0" borderId="25" xfId="0" applyFont="1" applyBorder="1" applyAlignment="1">
      <alignment horizontal="left" vertical="top" wrapText="1"/>
    </xf>
    <xf numFmtId="0" fontId="12" fillId="0" borderId="16" xfId="1" applyFont="1" applyBorder="1" applyAlignment="1">
      <alignment horizontal="center" vertical="center" wrapText="1"/>
    </xf>
    <xf numFmtId="165" fontId="8" fillId="7" borderId="12" xfId="6" applyNumberFormat="1" applyFont="1" applyFill="1" applyBorder="1" applyAlignment="1">
      <alignment vertical="center"/>
    </xf>
    <xf numFmtId="0" fontId="34" fillId="0" borderId="29" xfId="0" applyFont="1" applyBorder="1" applyAlignment="1">
      <alignment horizontal="center" vertical="center"/>
    </xf>
    <xf numFmtId="0" fontId="34" fillId="0" borderId="42" xfId="0" applyFont="1" applyBorder="1" applyAlignment="1">
      <alignment horizontal="center" vertical="center"/>
    </xf>
    <xf numFmtId="0" fontId="12" fillId="0" borderId="6" xfId="0" applyFont="1" applyBorder="1" applyAlignment="1">
      <alignment vertical="center"/>
    </xf>
    <xf numFmtId="0" fontId="12" fillId="0" borderId="57" xfId="0" applyFont="1" applyBorder="1" applyAlignment="1">
      <alignment vertical="center"/>
    </xf>
    <xf numFmtId="0" fontId="12" fillId="0" borderId="57" xfId="2" applyFont="1" applyBorder="1" applyAlignment="1">
      <alignment vertical="center"/>
    </xf>
    <xf numFmtId="168" fontId="34" fillId="0" borderId="29" xfId="10" applyNumberFormat="1" applyFont="1" applyBorder="1" applyAlignment="1">
      <alignment horizontal="center" vertical="center"/>
    </xf>
    <xf numFmtId="49" fontId="34" fillId="0" borderId="29" xfId="11" applyNumberFormat="1" applyFont="1" applyBorder="1" applyAlignment="1" applyProtection="1">
      <alignment horizontal="center" vertical="center"/>
      <protection locked="0"/>
    </xf>
    <xf numFmtId="49" fontId="34" fillId="0" borderId="42" xfId="11" applyNumberFormat="1" applyFont="1" applyBorder="1" applyAlignment="1" applyProtection="1">
      <alignment horizontal="center" vertical="center"/>
      <protection locked="0"/>
    </xf>
    <xf numFmtId="0" fontId="34" fillId="0" borderId="42" xfId="0" applyFont="1" applyBorder="1" applyAlignment="1" applyProtection="1">
      <alignment horizontal="center" vertical="center"/>
      <protection locked="0"/>
    </xf>
    <xf numFmtId="0" fontId="12" fillId="0" borderId="57" xfId="2" applyFont="1" applyBorder="1" applyAlignment="1">
      <alignment vertical="center" wrapText="1"/>
    </xf>
    <xf numFmtId="49" fontId="34" fillId="0" borderId="30" xfId="11" applyNumberFormat="1" applyFont="1" applyBorder="1" applyAlignment="1" applyProtection="1">
      <alignment horizontal="center" vertical="center"/>
      <protection locked="0"/>
    </xf>
    <xf numFmtId="0" fontId="34" fillId="0" borderId="44" xfId="0" applyFont="1" applyBorder="1" applyAlignment="1" applyProtection="1">
      <alignment horizontal="center" vertical="center"/>
      <protection locked="0"/>
    </xf>
    <xf numFmtId="0" fontId="12" fillId="0" borderId="58" xfId="2" applyFont="1" applyBorder="1" applyAlignment="1">
      <alignment vertical="center"/>
    </xf>
    <xf numFmtId="0" fontId="12" fillId="0" borderId="57" xfId="2" applyFont="1" applyBorder="1" applyAlignment="1">
      <alignment horizontal="left" vertical="center"/>
    </xf>
    <xf numFmtId="0" fontId="12" fillId="0" borderId="57" xfId="2" applyFont="1" applyBorder="1" applyAlignment="1">
      <alignment horizontal="left" vertical="center" wrapText="1"/>
    </xf>
    <xf numFmtId="0" fontId="12" fillId="0" borderId="58" xfId="2" applyFont="1" applyBorder="1" applyAlignment="1">
      <alignment horizontal="left" vertical="center"/>
    </xf>
    <xf numFmtId="49" fontId="34" fillId="0" borderId="79" xfId="11" applyNumberFormat="1" applyFont="1" applyBorder="1" applyAlignment="1" applyProtection="1">
      <alignment horizontal="center" vertical="center"/>
      <protection locked="0"/>
    </xf>
    <xf numFmtId="0" fontId="34" fillId="0" borderId="80" xfId="0" applyFont="1" applyBorder="1" applyAlignment="1" applyProtection="1">
      <alignment horizontal="center" vertical="center"/>
      <protection locked="0"/>
    </xf>
    <xf numFmtId="0" fontId="12" fillId="0" borderId="81" xfId="2" applyFont="1" applyBorder="1" applyAlignment="1">
      <alignment horizontal="left" vertical="center"/>
    </xf>
    <xf numFmtId="0" fontId="97" fillId="0" borderId="0" xfId="0" applyFont="1"/>
    <xf numFmtId="0" fontId="98" fillId="0" borderId="0" xfId="3" applyFont="1" applyAlignment="1">
      <alignment vertical="center"/>
    </xf>
    <xf numFmtId="0" fontId="61" fillId="0" borderId="0" xfId="0" applyFont="1"/>
    <xf numFmtId="0" fontId="103" fillId="0" borderId="0" xfId="3" applyFont="1" applyAlignment="1">
      <alignment vertical="center"/>
    </xf>
    <xf numFmtId="0" fontId="104" fillId="0" borderId="0" xfId="0" applyFont="1"/>
    <xf numFmtId="0" fontId="110" fillId="0" borderId="0" xfId="3" applyFont="1" applyAlignment="1">
      <alignment vertical="center"/>
    </xf>
    <xf numFmtId="0" fontId="111" fillId="0" borderId="0" xfId="0" applyFont="1"/>
    <xf numFmtId="0" fontId="29" fillId="0" borderId="35" xfId="0" applyFont="1" applyBorder="1" applyAlignment="1">
      <alignment horizontal="center" vertical="center"/>
    </xf>
    <xf numFmtId="0" fontId="29" fillId="0" borderId="49" xfId="0" applyFont="1" applyBorder="1" applyAlignment="1">
      <alignment horizontal="center" vertical="center"/>
    </xf>
    <xf numFmtId="0" fontId="30" fillId="0" borderId="52" xfId="0" applyFont="1" applyBorder="1" applyAlignment="1">
      <alignment horizontal="left" vertical="center"/>
    </xf>
    <xf numFmtId="0" fontId="113" fillId="0" borderId="0" xfId="0" applyFont="1"/>
    <xf numFmtId="0" fontId="29" fillId="0" borderId="29" xfId="0" applyFont="1" applyBorder="1" applyAlignment="1">
      <alignment horizontal="center" vertical="center"/>
    </xf>
    <xf numFmtId="0" fontId="29" fillId="0" borderId="42" xfId="0" applyFont="1" applyBorder="1" applyAlignment="1">
      <alignment horizontal="center" vertical="center"/>
    </xf>
    <xf numFmtId="0" fontId="30" fillId="0" borderId="6" xfId="0" applyFont="1" applyBorder="1" applyAlignment="1">
      <alignment horizontal="left" vertical="center"/>
    </xf>
    <xf numFmtId="0" fontId="26" fillId="0" borderId="38" xfId="0" applyFont="1" applyBorder="1" applyAlignment="1">
      <alignment horizontal="center" vertical="center"/>
    </xf>
    <xf numFmtId="0" fontId="26" fillId="0" borderId="51" xfId="0" applyFont="1" applyBorder="1" applyAlignment="1">
      <alignment horizontal="center" vertical="center"/>
    </xf>
    <xf numFmtId="0" fontId="114" fillId="0" borderId="0" xfId="3" applyFont="1" applyAlignment="1">
      <alignment vertical="center"/>
    </xf>
    <xf numFmtId="0" fontId="92" fillId="0" borderId="0" xfId="0" applyFont="1"/>
    <xf numFmtId="49" fontId="26" fillId="0" borderId="29" xfId="11" applyNumberFormat="1" applyFont="1" applyBorder="1" applyAlignment="1" applyProtection="1">
      <alignment horizontal="center" vertical="center"/>
      <protection locked="0"/>
    </xf>
    <xf numFmtId="0" fontId="26" fillId="0" borderId="42" xfId="0" applyFont="1" applyBorder="1" applyAlignment="1" applyProtection="1">
      <alignment horizontal="center" vertical="center"/>
      <protection locked="0"/>
    </xf>
    <xf numFmtId="0" fontId="28" fillId="0" borderId="57" xfId="2" applyFont="1" applyBorder="1" applyAlignment="1">
      <alignment vertical="center"/>
    </xf>
    <xf numFmtId="0" fontId="95" fillId="0" borderId="32" xfId="0" applyFont="1" applyBorder="1" applyAlignment="1">
      <alignment horizontal="centerContinuous" vertical="center"/>
    </xf>
    <xf numFmtId="0" fontId="95" fillId="0" borderId="47" xfId="0" applyFont="1" applyBorder="1" applyAlignment="1">
      <alignment horizontal="centerContinuous" vertical="center"/>
    </xf>
    <xf numFmtId="0" fontId="96" fillId="0" borderId="23" xfId="0" applyFont="1" applyBorder="1" applyAlignment="1">
      <alignment horizontal="centerContinuous" vertical="center"/>
    </xf>
    <xf numFmtId="0" fontId="101" fillId="0" borderId="32" xfId="0" applyFont="1" applyBorder="1" applyAlignment="1">
      <alignment horizontal="centerContinuous" vertical="center"/>
    </xf>
    <xf numFmtId="0" fontId="101" fillId="0" borderId="47" xfId="0" applyFont="1" applyBorder="1" applyAlignment="1">
      <alignment horizontal="centerContinuous" vertical="center"/>
    </xf>
    <xf numFmtId="0" fontId="102" fillId="0" borderId="23" xfId="0" applyFont="1" applyBorder="1" applyAlignment="1">
      <alignment horizontal="centerContinuous" vertical="center"/>
    </xf>
    <xf numFmtId="49" fontId="99" fillId="0" borderId="32" xfId="11" applyNumberFormat="1" applyFont="1" applyBorder="1" applyAlignment="1" applyProtection="1">
      <alignment horizontal="centerContinuous" vertical="center"/>
      <protection locked="0"/>
    </xf>
    <xf numFmtId="0" fontId="99" fillId="0" borderId="47" xfId="0" applyFont="1" applyBorder="1" applyAlignment="1" applyProtection="1">
      <alignment horizontal="centerContinuous" vertical="center"/>
      <protection locked="0"/>
    </xf>
    <xf numFmtId="0" fontId="94" fillId="0" borderId="23" xfId="2" applyFont="1" applyBorder="1" applyAlignment="1">
      <alignment horizontal="centerContinuous" vertical="center"/>
    </xf>
    <xf numFmtId="49" fontId="95" fillId="0" borderId="32" xfId="11" applyNumberFormat="1" applyFont="1" applyBorder="1" applyAlignment="1" applyProtection="1">
      <alignment horizontal="centerContinuous" vertical="center"/>
      <protection locked="0"/>
    </xf>
    <xf numFmtId="0" fontId="95" fillId="0" borderId="47" xfId="0" applyFont="1" applyBorder="1" applyAlignment="1" applyProtection="1">
      <alignment horizontal="centerContinuous" vertical="center"/>
      <protection locked="0"/>
    </xf>
    <xf numFmtId="0" fontId="105" fillId="0" borderId="23" xfId="2" applyFont="1" applyBorder="1" applyAlignment="1">
      <alignment horizontal="centerContinuous" vertical="center"/>
    </xf>
    <xf numFmtId="49" fontId="107" fillId="0" borderId="32" xfId="11" applyNumberFormat="1" applyFont="1" applyBorder="1" applyAlignment="1" applyProtection="1">
      <alignment horizontal="centerContinuous" vertical="center"/>
      <protection locked="0"/>
    </xf>
    <xf numFmtId="0" fontId="107" fillId="0" borderId="47" xfId="0" applyFont="1" applyBorder="1" applyAlignment="1" applyProtection="1">
      <alignment horizontal="centerContinuous" vertical="center"/>
      <protection locked="0"/>
    </xf>
    <xf numFmtId="0" fontId="108" fillId="0" borderId="23" xfId="2" applyFont="1" applyBorder="1" applyAlignment="1">
      <alignment horizontal="centerContinuous" vertical="center"/>
    </xf>
    <xf numFmtId="49" fontId="93" fillId="0" borderId="32" xfId="11" applyNumberFormat="1" applyFont="1" applyBorder="1" applyAlignment="1" applyProtection="1">
      <alignment horizontal="centerContinuous" vertical="center"/>
      <protection locked="0"/>
    </xf>
    <xf numFmtId="0" fontId="93" fillId="0" borderId="47" xfId="0" applyFont="1" applyBorder="1" applyAlignment="1" applyProtection="1">
      <alignment horizontal="centerContinuous" vertical="center"/>
      <protection locked="0"/>
    </xf>
    <xf numFmtId="0" fontId="79" fillId="0" borderId="23" xfId="2" applyFont="1" applyBorder="1" applyAlignment="1">
      <alignment horizontal="centerContinuous" vertical="center"/>
    </xf>
    <xf numFmtId="49" fontId="100" fillId="0" borderId="32" xfId="11" applyNumberFormat="1" applyFont="1" applyBorder="1" applyAlignment="1" applyProtection="1">
      <alignment horizontal="centerContinuous" vertical="center"/>
      <protection locked="0"/>
    </xf>
    <xf numFmtId="0" fontId="100" fillId="0" borderId="47" xfId="0" applyFont="1" applyBorder="1" applyAlignment="1" applyProtection="1">
      <alignment horizontal="centerContinuous" vertical="center"/>
      <protection locked="0"/>
    </xf>
    <xf numFmtId="0" fontId="100" fillId="0" borderId="23" xfId="2" applyFont="1" applyBorder="1" applyAlignment="1">
      <alignment horizontal="centerContinuous" vertical="center"/>
    </xf>
    <xf numFmtId="0" fontId="95" fillId="0" borderId="72" xfId="0" applyFont="1" applyBorder="1" applyAlignment="1">
      <alignment horizontal="centerContinuous" vertical="center"/>
    </xf>
    <xf numFmtId="0" fontId="95" fillId="0" borderId="73" xfId="0" applyFont="1" applyBorder="1" applyAlignment="1">
      <alignment horizontal="centerContinuous" vertical="center"/>
    </xf>
    <xf numFmtId="0" fontId="96" fillId="0" borderId="70" xfId="0" applyFont="1" applyBorder="1" applyAlignment="1">
      <alignment horizontal="centerContinuous" vertical="center"/>
    </xf>
    <xf numFmtId="0" fontId="95" fillId="0" borderId="29" xfId="0" applyFont="1" applyBorder="1" applyAlignment="1">
      <alignment horizontal="centerContinuous" vertical="center"/>
    </xf>
    <xf numFmtId="0" fontId="95" fillId="0" borderId="42" xfId="0" applyFont="1" applyBorder="1" applyAlignment="1">
      <alignment horizontal="centerContinuous" vertical="center"/>
    </xf>
    <xf numFmtId="0" fontId="96" fillId="0" borderId="57" xfId="0" applyFont="1" applyBorder="1" applyAlignment="1">
      <alignment horizontal="centerContinuous" vertical="center"/>
    </xf>
    <xf numFmtId="0" fontId="93" fillId="0" borderId="79" xfId="0" applyFont="1" applyBorder="1" applyAlignment="1">
      <alignment horizontal="centerContinuous" vertical="center"/>
    </xf>
    <xf numFmtId="0" fontId="93" fillId="0" borderId="80" xfId="0" applyFont="1" applyBorder="1" applyAlignment="1">
      <alignment horizontal="centerContinuous" vertical="center"/>
    </xf>
    <xf numFmtId="0" fontId="94" fillId="0" borderId="81" xfId="0" applyFont="1" applyBorder="1" applyAlignment="1">
      <alignment horizontal="centerContinuous" vertical="center"/>
    </xf>
    <xf numFmtId="165" fontId="15" fillId="0" borderId="24" xfId="0" applyNumberFormat="1" applyFont="1" applyBorder="1" applyAlignment="1">
      <alignment vertical="center"/>
    </xf>
    <xf numFmtId="165" fontId="15" fillId="0" borderId="71" xfId="0" applyNumberFormat="1" applyFont="1" applyBorder="1" applyAlignment="1">
      <alignment vertical="center"/>
    </xf>
    <xf numFmtId="165" fontId="15" fillId="0" borderId="12" xfId="0" applyNumberFormat="1" applyFont="1" applyBorder="1" applyAlignment="1">
      <alignment vertical="center"/>
    </xf>
    <xf numFmtId="165" fontId="15" fillId="0" borderId="41" xfId="0" applyNumberFormat="1" applyFont="1" applyBorder="1" applyAlignment="1">
      <alignment vertical="center"/>
    </xf>
    <xf numFmtId="165" fontId="14" fillId="0" borderId="25" xfId="0" applyNumberFormat="1" applyFont="1" applyBorder="1" applyAlignment="1">
      <alignment vertical="center"/>
    </xf>
    <xf numFmtId="165" fontId="14" fillId="0" borderId="82" xfId="0" applyNumberFormat="1" applyFont="1" applyBorder="1" applyAlignment="1">
      <alignment vertical="center"/>
    </xf>
    <xf numFmtId="165" fontId="47" fillId="0" borderId="15" xfId="0" applyNumberFormat="1" applyFont="1" applyBorder="1" applyAlignment="1">
      <alignment vertical="center"/>
    </xf>
    <xf numFmtId="165" fontId="47" fillId="0" borderId="46" xfId="0" applyNumberFormat="1" applyFont="1" applyBorder="1" applyAlignment="1">
      <alignment vertical="center"/>
    </xf>
    <xf numFmtId="165" fontId="44" fillId="0" borderId="26" xfId="0" applyNumberFormat="1" applyFont="1" applyBorder="1" applyAlignment="1">
      <alignment vertical="center"/>
    </xf>
    <xf numFmtId="165" fontId="44" fillId="0" borderId="50" xfId="0" applyNumberFormat="1" applyFont="1" applyBorder="1" applyAlignment="1">
      <alignment vertical="center"/>
    </xf>
    <xf numFmtId="165" fontId="42" fillId="0" borderId="28" xfId="0" applyNumberFormat="1" applyFont="1" applyBorder="1" applyAlignment="1">
      <alignment vertical="center"/>
    </xf>
    <xf numFmtId="165" fontId="42" fillId="0" borderId="48" xfId="0" applyNumberFormat="1" applyFont="1" applyBorder="1" applyAlignment="1">
      <alignment vertical="center"/>
    </xf>
    <xf numFmtId="165" fontId="8" fillId="0" borderId="12" xfId="0" applyNumberFormat="1" applyFont="1" applyBorder="1" applyAlignment="1" applyProtection="1">
      <alignment vertical="center"/>
      <protection locked="0"/>
    </xf>
    <xf numFmtId="165" fontId="44" fillId="0" borderId="12" xfId="0" applyNumberFormat="1" applyFont="1" applyBorder="1" applyAlignment="1">
      <alignment vertical="center"/>
    </xf>
    <xf numFmtId="165" fontId="8" fillId="0" borderId="13" xfId="0" applyNumberFormat="1" applyFont="1" applyBorder="1" applyAlignment="1" applyProtection="1">
      <alignment vertical="center"/>
      <protection locked="0"/>
    </xf>
    <xf numFmtId="165" fontId="8" fillId="0" borderId="12" xfId="0" applyNumberFormat="1" applyFont="1" applyBorder="1" applyAlignment="1">
      <alignment vertical="center"/>
    </xf>
    <xf numFmtId="165" fontId="14" fillId="0" borderId="15" xfId="0" applyNumberFormat="1" applyFont="1" applyBorder="1" applyAlignment="1">
      <alignment vertical="center"/>
    </xf>
    <xf numFmtId="165" fontId="15" fillId="0" borderId="15" xfId="0" applyNumberFormat="1" applyFont="1" applyBorder="1" applyAlignment="1">
      <alignment vertical="center"/>
    </xf>
    <xf numFmtId="165" fontId="109" fillId="0" borderId="15" xfId="0" applyNumberFormat="1" applyFont="1" applyBorder="1" applyAlignment="1">
      <alignment vertical="center"/>
    </xf>
    <xf numFmtId="165" fontId="8" fillId="0" borderId="25" xfId="0" applyNumberFormat="1" applyFont="1" applyBorder="1" applyAlignment="1" applyProtection="1">
      <alignment vertical="center"/>
      <protection locked="0"/>
    </xf>
    <xf numFmtId="165" fontId="42" fillId="0" borderId="12" xfId="0" applyNumberFormat="1" applyFont="1" applyBorder="1" applyAlignment="1">
      <alignment vertical="center"/>
    </xf>
    <xf numFmtId="165" fontId="42" fillId="0" borderId="41" xfId="0" applyNumberFormat="1" applyFont="1" applyBorder="1" applyAlignment="1">
      <alignment vertical="center"/>
    </xf>
    <xf numFmtId="0" fontId="45" fillId="0" borderId="71" xfId="0" applyFont="1" applyBorder="1" applyAlignment="1">
      <alignment horizontal="centerContinuous" vertical="center"/>
    </xf>
    <xf numFmtId="0" fontId="45" fillId="0" borderId="41" xfId="0" applyFont="1" applyBorder="1" applyAlignment="1">
      <alignment horizontal="centerContinuous" vertical="center"/>
    </xf>
    <xf numFmtId="0" fontId="23" fillId="0" borderId="82" xfId="0" applyFont="1" applyBorder="1" applyAlignment="1">
      <alignment horizontal="centerContinuous" vertical="center"/>
    </xf>
    <xf numFmtId="0" fontId="24" fillId="0" borderId="46" xfId="0" applyFont="1" applyBorder="1" applyAlignment="1">
      <alignment horizontal="centerContinuous" vertical="center"/>
    </xf>
    <xf numFmtId="0" fontId="26" fillId="0" borderId="50" xfId="0" applyFont="1" applyBorder="1" applyAlignment="1">
      <alignment horizontal="center" vertical="center"/>
    </xf>
    <xf numFmtId="0" fontId="112" fillId="0" borderId="48" xfId="0" applyFont="1" applyBorder="1" applyAlignment="1">
      <alignment horizontal="center" vertical="center"/>
    </xf>
    <xf numFmtId="0" fontId="34" fillId="0" borderId="41" xfId="0" applyFont="1" applyBorder="1" applyAlignment="1">
      <alignment horizontal="center" vertical="center"/>
    </xf>
    <xf numFmtId="0" fontId="112" fillId="0" borderId="41" xfId="0" applyFont="1" applyBorder="1" applyAlignment="1">
      <alignment horizontal="center" vertical="center"/>
    </xf>
    <xf numFmtId="49" fontId="34" fillId="0" borderId="41" xfId="11" applyNumberFormat="1" applyFont="1" applyBorder="1" applyAlignment="1" applyProtection="1">
      <alignment horizontal="center" vertical="center"/>
      <protection locked="0"/>
    </xf>
    <xf numFmtId="49" fontId="112" fillId="0" borderId="41" xfId="11" applyNumberFormat="1" applyFont="1" applyBorder="1" applyAlignment="1" applyProtection="1">
      <alignment horizontal="center" vertical="center"/>
      <protection locked="0"/>
    </xf>
    <xf numFmtId="49" fontId="26" fillId="0" borderId="41" xfId="11" applyNumberFormat="1" applyFont="1" applyBorder="1" applyAlignment="1" applyProtection="1">
      <alignment horizontal="center" vertical="center"/>
      <protection locked="0"/>
    </xf>
    <xf numFmtId="49" fontId="34" fillId="0" borderId="43" xfId="11" applyNumberFormat="1" applyFont="1" applyBorder="1" applyAlignment="1" applyProtection="1">
      <alignment horizontal="center" vertical="center"/>
      <protection locked="0"/>
    </xf>
    <xf numFmtId="49" fontId="23" fillId="0" borderId="46" xfId="11" applyNumberFormat="1" applyFont="1" applyBorder="1" applyAlignment="1" applyProtection="1">
      <alignment horizontal="centerContinuous" vertical="center"/>
      <protection locked="0"/>
    </xf>
    <xf numFmtId="49" fontId="45" fillId="0" borderId="46" xfId="11" applyNumberFormat="1" applyFont="1" applyBorder="1" applyAlignment="1" applyProtection="1">
      <alignment horizontal="centerContinuous" vertical="center"/>
      <protection locked="0"/>
    </xf>
    <xf numFmtId="49" fontId="106" fillId="0" borderId="46" xfId="11" applyNumberFormat="1" applyFont="1" applyBorder="1" applyAlignment="1" applyProtection="1">
      <alignment horizontal="centerContinuous" vertical="center"/>
      <protection locked="0"/>
    </xf>
    <xf numFmtId="49" fontId="34" fillId="0" borderId="82" xfId="11" applyNumberFormat="1" applyFont="1" applyBorder="1" applyAlignment="1" applyProtection="1">
      <alignment horizontal="center" vertical="center"/>
      <protection locked="0"/>
    </xf>
    <xf numFmtId="0" fontId="45" fillId="0" borderId="46" xfId="0" applyFont="1" applyBorder="1" applyAlignment="1">
      <alignment horizontal="centerContinuous" vertical="center"/>
    </xf>
    <xf numFmtId="165" fontId="15" fillId="0" borderId="46" xfId="0" applyNumberFormat="1" applyFont="1" applyBorder="1" applyAlignment="1">
      <alignment vertical="center"/>
    </xf>
    <xf numFmtId="167" fontId="15" fillId="0" borderId="24" xfId="9" applyNumberFormat="1" applyFont="1" applyBorder="1" applyAlignment="1">
      <alignment horizontal="center" vertical="center"/>
    </xf>
    <xf numFmtId="167" fontId="15" fillId="0" borderId="12" xfId="9" applyNumberFormat="1" applyFont="1" applyBorder="1" applyAlignment="1">
      <alignment horizontal="center" vertical="center"/>
    </xf>
    <xf numFmtId="167" fontId="14" fillId="0" borderId="25" xfId="9" applyNumberFormat="1" applyFont="1" applyBorder="1" applyAlignment="1">
      <alignment horizontal="center" vertical="center"/>
    </xf>
    <xf numFmtId="167" fontId="47" fillId="0" borderId="15" xfId="9" applyNumberFormat="1" applyFont="1" applyBorder="1" applyAlignment="1">
      <alignment horizontal="center" vertical="center"/>
    </xf>
    <xf numFmtId="167" fontId="44" fillId="0" borderId="26" xfId="9" applyNumberFormat="1" applyFont="1" applyBorder="1" applyAlignment="1">
      <alignment horizontal="center" vertical="center"/>
    </xf>
    <xf numFmtId="167" fontId="42" fillId="0" borderId="28" xfId="9" applyNumberFormat="1" applyFont="1" applyBorder="1" applyAlignment="1">
      <alignment horizontal="center" vertical="center"/>
    </xf>
    <xf numFmtId="167" fontId="8" fillId="0" borderId="12" xfId="9" applyNumberFormat="1" applyFont="1" applyBorder="1" applyAlignment="1" applyProtection="1">
      <alignment horizontal="center" vertical="center"/>
      <protection locked="0"/>
    </xf>
    <xf numFmtId="167" fontId="44" fillId="0" borderId="12" xfId="9" applyNumberFormat="1" applyFont="1" applyBorder="1" applyAlignment="1">
      <alignment horizontal="center" vertical="center"/>
    </xf>
    <xf numFmtId="167" fontId="8" fillId="0" borderId="13" xfId="9" applyNumberFormat="1" applyFont="1" applyBorder="1" applyAlignment="1" applyProtection="1">
      <alignment horizontal="center" vertical="center"/>
      <protection locked="0"/>
    </xf>
    <xf numFmtId="167" fontId="8" fillId="0" borderId="12" xfId="9" applyNumberFormat="1" applyFont="1" applyBorder="1" applyAlignment="1">
      <alignment horizontal="center" vertical="center"/>
    </xf>
    <xf numFmtId="167" fontId="14" fillId="0" borderId="15" xfId="9" applyNumberFormat="1" applyFont="1" applyBorder="1" applyAlignment="1">
      <alignment horizontal="center" vertical="center"/>
    </xf>
    <xf numFmtId="167" fontId="15" fillId="0" borderId="15" xfId="9" applyNumberFormat="1" applyFont="1" applyBorder="1" applyAlignment="1">
      <alignment horizontal="center" vertical="center"/>
    </xf>
    <xf numFmtId="167" fontId="109" fillId="0" borderId="15" xfId="9" applyNumberFormat="1" applyFont="1" applyBorder="1" applyAlignment="1">
      <alignment horizontal="center" vertical="center"/>
    </xf>
    <xf numFmtId="167" fontId="8" fillId="0" borderId="25" xfId="9" applyNumberFormat="1" applyFont="1" applyBorder="1" applyAlignment="1" applyProtection="1">
      <alignment horizontal="center" vertical="center"/>
      <protection locked="0"/>
    </xf>
    <xf numFmtId="167" fontId="42" fillId="0" borderId="12" xfId="9" applyNumberFormat="1" applyFont="1" applyBorder="1" applyAlignment="1">
      <alignment horizontal="center" vertical="center"/>
    </xf>
    <xf numFmtId="0" fontId="71" fillId="6" borderId="55" xfId="0" applyFont="1" applyFill="1" applyBorder="1" applyAlignment="1">
      <alignment horizontal="center" vertical="center"/>
    </xf>
    <xf numFmtId="0" fontId="9" fillId="6" borderId="53" xfId="0" applyFont="1" applyFill="1" applyBorder="1" applyAlignment="1">
      <alignment horizontal="left" vertical="center"/>
    </xf>
    <xf numFmtId="0" fontId="9" fillId="6" borderId="54" xfId="0" applyFont="1" applyFill="1" applyBorder="1" applyAlignment="1">
      <alignment horizontal="left" vertical="center"/>
    </xf>
    <xf numFmtId="0" fontId="0" fillId="6" borderId="59" xfId="0" applyFill="1" applyBorder="1" applyAlignment="1">
      <alignment horizontal="left" vertical="center"/>
    </xf>
    <xf numFmtId="3" fontId="66" fillId="6" borderId="59" xfId="0" applyNumberFormat="1" applyFont="1" applyFill="1" applyBorder="1" applyAlignment="1">
      <alignment vertical="center"/>
    </xf>
    <xf numFmtId="0" fontId="71" fillId="6" borderId="15" xfId="0" applyFont="1" applyFill="1" applyBorder="1" applyAlignment="1">
      <alignment horizontal="center" vertical="center"/>
    </xf>
    <xf numFmtId="0" fontId="9" fillId="6" borderId="21" xfId="0" applyFont="1" applyFill="1" applyBorder="1" applyAlignment="1">
      <alignment horizontal="left" vertical="center"/>
    </xf>
    <xf numFmtId="0" fontId="9" fillId="6" borderId="22" xfId="0" applyFont="1" applyFill="1" applyBorder="1" applyAlignment="1">
      <alignment horizontal="left" vertical="center"/>
    </xf>
    <xf numFmtId="0" fontId="0" fillId="6" borderId="23" xfId="0" applyFill="1" applyBorder="1" applyAlignment="1">
      <alignment horizontal="left" vertical="center"/>
    </xf>
    <xf numFmtId="3" fontId="66" fillId="6" borderId="23" xfId="0" applyNumberFormat="1" applyFont="1" applyFill="1" applyBorder="1" applyAlignment="1">
      <alignment vertical="center"/>
    </xf>
    <xf numFmtId="0" fontId="2" fillId="8" borderId="21" xfId="0" applyFont="1" applyFill="1" applyBorder="1" applyAlignment="1">
      <alignment horizontal="centerContinuous" vertical="center"/>
    </xf>
    <xf numFmtId="0" fontId="0" fillId="8" borderId="22" xfId="0" applyFill="1" applyBorder="1" applyAlignment="1">
      <alignment horizontal="centerContinuous"/>
    </xf>
    <xf numFmtId="0" fontId="0" fillId="8" borderId="23" xfId="0" applyFill="1" applyBorder="1" applyAlignment="1">
      <alignment horizontal="centerContinuous"/>
    </xf>
    <xf numFmtId="0" fontId="12" fillId="0" borderId="16" xfId="1" applyFont="1" applyBorder="1" applyAlignment="1">
      <alignment horizontal="center" vertical="center"/>
    </xf>
    <xf numFmtId="0" fontId="115" fillId="0" borderId="0" xfId="0" applyFont="1"/>
    <xf numFmtId="0" fontId="10" fillId="0" borderId="0" xfId="0" applyFont="1" applyAlignment="1">
      <alignment horizontal="right" vertical="center"/>
    </xf>
    <xf numFmtId="165" fontId="15" fillId="0" borderId="24" xfId="5" applyNumberFormat="1" applyFont="1" applyBorder="1" applyAlignment="1">
      <alignment vertical="center"/>
    </xf>
    <xf numFmtId="167" fontId="88" fillId="0" borderId="24" xfId="9" applyNumberFormat="1" applyFont="1" applyFill="1" applyBorder="1" applyAlignment="1">
      <alignment horizontal="center" vertical="center"/>
    </xf>
    <xf numFmtId="167" fontId="88" fillId="0" borderId="12" xfId="9" applyNumberFormat="1" applyFont="1" applyFill="1" applyBorder="1" applyAlignment="1">
      <alignment horizontal="center" vertical="center"/>
    </xf>
    <xf numFmtId="167" fontId="13" fillId="0" borderId="13" xfId="9" applyNumberFormat="1" applyFont="1" applyFill="1" applyBorder="1" applyAlignment="1">
      <alignment horizontal="center" vertical="center"/>
    </xf>
    <xf numFmtId="167" fontId="89" fillId="0" borderId="15" xfId="9" applyNumberFormat="1" applyFont="1" applyFill="1" applyBorder="1" applyAlignment="1">
      <alignment horizontal="center" vertical="center"/>
    </xf>
    <xf numFmtId="167" fontId="90" fillId="0" borderId="28" xfId="9" applyNumberFormat="1" applyFont="1" applyFill="1" applyBorder="1" applyAlignment="1">
      <alignment horizontal="center" vertical="center"/>
    </xf>
    <xf numFmtId="167" fontId="91" fillId="0" borderId="12" xfId="9" applyNumberFormat="1" applyFont="1" applyFill="1" applyBorder="1" applyAlignment="1">
      <alignment horizontal="center" vertical="center"/>
    </xf>
    <xf numFmtId="167" fontId="8" fillId="0" borderId="12" xfId="9" applyNumberFormat="1" applyFont="1" applyFill="1" applyBorder="1" applyAlignment="1">
      <alignment horizontal="center" vertical="center"/>
    </xf>
    <xf numFmtId="167" fontId="90" fillId="0" borderId="12" xfId="9" applyNumberFormat="1" applyFont="1" applyFill="1" applyBorder="1" applyAlignment="1">
      <alignment horizontal="center" vertical="center"/>
    </xf>
    <xf numFmtId="167" fontId="91" fillId="0" borderId="12" xfId="9" quotePrefix="1" applyNumberFormat="1" applyFont="1" applyFill="1" applyBorder="1" applyAlignment="1">
      <alignment horizontal="center" vertical="center"/>
    </xf>
    <xf numFmtId="167" fontId="91" fillId="0" borderId="13" xfId="9" applyNumberFormat="1" applyFont="1" applyFill="1" applyBorder="1" applyAlignment="1">
      <alignment horizontal="center" vertical="center"/>
    </xf>
    <xf numFmtId="167" fontId="13" fillId="0" borderId="15" xfId="9" applyNumberFormat="1" applyFont="1" applyFill="1" applyBorder="1" applyAlignment="1">
      <alignment horizontal="center" vertical="center"/>
    </xf>
    <xf numFmtId="167" fontId="90" fillId="0" borderId="26" xfId="9" applyNumberFormat="1" applyFont="1" applyFill="1" applyBorder="1" applyAlignment="1">
      <alignment horizontal="center" vertical="center"/>
    </xf>
    <xf numFmtId="165" fontId="64" fillId="0" borderId="15" xfId="6" applyNumberFormat="1" applyFont="1" applyFill="1" applyBorder="1" applyAlignment="1">
      <alignment vertical="center"/>
    </xf>
    <xf numFmtId="167" fontId="75" fillId="0" borderId="15" xfId="9" applyNumberFormat="1" applyFont="1" applyFill="1" applyBorder="1" applyAlignment="1">
      <alignment horizontal="center" vertical="center"/>
    </xf>
    <xf numFmtId="0" fontId="74" fillId="11" borderId="56" xfId="0" applyFont="1" applyFill="1" applyBorder="1" applyAlignment="1">
      <alignment horizontal="center" vertical="center"/>
    </xf>
    <xf numFmtId="0" fontId="70" fillId="11" borderId="11" xfId="0" applyFont="1" applyFill="1" applyBorder="1" applyAlignment="1">
      <alignment horizontal="center" vertical="center"/>
    </xf>
    <xf numFmtId="0" fontId="70" fillId="11" borderId="16" xfId="0" applyFont="1" applyFill="1" applyBorder="1" applyAlignment="1">
      <alignment horizontal="center" vertical="center"/>
    </xf>
    <xf numFmtId="3" fontId="116" fillId="0" borderId="24" xfId="0" applyNumberFormat="1" applyFont="1" applyBorder="1" applyAlignment="1">
      <alignment horizontal="center" vertical="center"/>
    </xf>
    <xf numFmtId="3" fontId="73" fillId="12" borderId="12" xfId="0" applyNumberFormat="1" applyFont="1" applyFill="1" applyBorder="1" applyAlignment="1">
      <alignment horizontal="center" vertical="center"/>
    </xf>
    <xf numFmtId="3" fontId="11" fillId="12" borderId="12" xfId="0" applyNumberFormat="1" applyFont="1" applyFill="1" applyBorder="1" applyAlignment="1">
      <alignment horizontal="center" vertical="center"/>
    </xf>
    <xf numFmtId="3" fontId="11" fillId="12" borderId="25" xfId="0" applyNumberFormat="1" applyFont="1" applyFill="1" applyBorder="1" applyAlignment="1">
      <alignment horizontal="center" vertical="center"/>
    </xf>
    <xf numFmtId="3" fontId="73" fillId="12" borderId="25" xfId="0" applyNumberFormat="1" applyFont="1" applyFill="1" applyBorder="1" applyAlignment="1">
      <alignment horizontal="center" vertical="center"/>
    </xf>
    <xf numFmtId="0" fontId="62" fillId="6" borderId="15" xfId="0" applyFont="1" applyFill="1" applyBorder="1" applyAlignment="1">
      <alignment horizontal="center" vertical="center"/>
    </xf>
    <xf numFmtId="0" fontId="68" fillId="6" borderId="21" xfId="0" applyFont="1" applyFill="1" applyBorder="1" applyAlignment="1">
      <alignment horizontal="left" vertical="center"/>
    </xf>
    <xf numFmtId="0" fontId="68" fillId="0" borderId="15" xfId="0" applyFont="1" applyBorder="1" applyAlignment="1">
      <alignment horizontal="center" vertical="center"/>
    </xf>
    <xf numFmtId="0" fontId="9" fillId="0" borderId="15" xfId="0" applyFont="1" applyBorder="1" applyAlignment="1">
      <alignment horizontal="left" vertical="center"/>
    </xf>
    <xf numFmtId="165" fontId="77" fillId="0" borderId="0" xfId="0" applyNumberFormat="1" applyFont="1"/>
    <xf numFmtId="165" fontId="68" fillId="0" borderId="0" xfId="0" applyNumberFormat="1" applyFont="1" applyAlignment="1">
      <alignment horizontal="center" vertical="center"/>
    </xf>
    <xf numFmtId="165" fontId="0" fillId="0" borderId="0" xfId="0" applyNumberFormat="1"/>
    <xf numFmtId="165" fontId="117" fillId="0" borderId="0" xfId="0" applyNumberFormat="1" applyFont="1"/>
    <xf numFmtId="0" fontId="118" fillId="0" borderId="0" xfId="0" applyFont="1" applyAlignment="1">
      <alignment horizontal="right" vertical="center"/>
    </xf>
    <xf numFmtId="0" fontId="5" fillId="0" borderId="20" xfId="1" applyFont="1" applyBorder="1" applyAlignment="1">
      <alignment horizontal="center" vertical="center" wrapText="1"/>
    </xf>
    <xf numFmtId="0" fontId="5" fillId="0" borderId="27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  <xf numFmtId="0" fontId="119" fillId="3" borderId="14" xfId="0" applyFont="1" applyFill="1" applyBorder="1" applyAlignment="1">
      <alignment horizontal="left" vertical="top" wrapText="1"/>
    </xf>
    <xf numFmtId="0" fontId="35" fillId="0" borderId="16" xfId="1" applyFont="1" applyBorder="1" applyAlignment="1">
      <alignment horizontal="center" vertical="center" wrapText="1"/>
    </xf>
    <xf numFmtId="0" fontId="6" fillId="0" borderId="16" xfId="1" applyFont="1" applyBorder="1" applyAlignment="1">
      <alignment horizontal="center" vertical="center" wrapText="1"/>
    </xf>
    <xf numFmtId="0" fontId="6" fillId="0" borderId="76" xfId="1" applyFont="1" applyBorder="1" applyAlignment="1">
      <alignment horizontal="center" vertical="center" wrapText="1"/>
    </xf>
    <xf numFmtId="165" fontId="84" fillId="12" borderId="26" xfId="0" applyNumberFormat="1" applyFont="1" applyFill="1" applyBorder="1" applyAlignment="1">
      <alignment vertical="center"/>
    </xf>
    <xf numFmtId="0" fontId="11" fillId="12" borderId="0" xfId="0" applyFont="1" applyFill="1" applyAlignment="1">
      <alignment horizontal="center" vertical="center"/>
    </xf>
    <xf numFmtId="165" fontId="84" fillId="3" borderId="24" xfId="0" applyNumberFormat="1" applyFont="1" applyFill="1" applyBorder="1" applyAlignment="1">
      <alignment vertical="center"/>
    </xf>
    <xf numFmtId="165" fontId="9" fillId="0" borderId="28" xfId="0" applyNumberFormat="1" applyFont="1" applyBorder="1" applyAlignment="1">
      <alignment horizontal="left" vertical="center"/>
    </xf>
    <xf numFmtId="0" fontId="63" fillId="3" borderId="24" xfId="0" applyFont="1" applyFill="1" applyBorder="1" applyAlignment="1">
      <alignment horizontal="center" vertical="top" wrapText="1"/>
    </xf>
    <xf numFmtId="165" fontId="66" fillId="3" borderId="24" xfId="0" applyNumberFormat="1" applyFont="1" applyFill="1" applyBorder="1" applyAlignment="1">
      <alignment vertical="center"/>
    </xf>
    <xf numFmtId="165" fontId="11" fillId="0" borderId="28" xfId="0" applyNumberFormat="1" applyFont="1" applyBorder="1" applyAlignment="1">
      <alignment vertical="center"/>
    </xf>
    <xf numFmtId="165" fontId="11" fillId="0" borderId="55" xfId="0" applyNumberFormat="1" applyFont="1" applyBorder="1" applyAlignment="1">
      <alignment vertical="center"/>
    </xf>
    <xf numFmtId="165" fontId="9" fillId="0" borderId="55" xfId="0" applyNumberFormat="1" applyFont="1" applyBorder="1" applyAlignment="1">
      <alignment horizontal="left" vertical="center"/>
    </xf>
    <xf numFmtId="0" fontId="6" fillId="0" borderId="28" xfId="16" applyFont="1" applyBorder="1" applyAlignment="1">
      <alignment horizontal="left" vertical="center" indent="1"/>
    </xf>
    <xf numFmtId="0" fontId="6" fillId="0" borderId="55" xfId="16" applyFont="1" applyBorder="1" applyAlignment="1">
      <alignment horizontal="left" vertical="center" indent="1"/>
    </xf>
    <xf numFmtId="0" fontId="84" fillId="12" borderId="26" xfId="0" applyFont="1" applyFill="1" applyBorder="1" applyAlignment="1">
      <alignment horizontal="center" vertical="center"/>
    </xf>
    <xf numFmtId="0" fontId="83" fillId="0" borderId="28" xfId="0" applyFont="1" applyBorder="1" applyAlignment="1">
      <alignment horizontal="center" vertical="center"/>
    </xf>
    <xf numFmtId="0" fontId="83" fillId="0" borderId="55" xfId="0" applyFont="1" applyBorder="1" applyAlignment="1">
      <alignment horizontal="center" vertical="center"/>
    </xf>
    <xf numFmtId="0" fontId="119" fillId="12" borderId="26" xfId="0" applyFont="1" applyFill="1" applyBorder="1" applyAlignment="1">
      <alignment horizontal="center" vertical="top" wrapText="1"/>
    </xf>
    <xf numFmtId="0" fontId="35" fillId="0" borderId="76" xfId="1" applyFont="1" applyBorder="1" applyAlignment="1">
      <alignment horizontal="center" vertical="center" wrapText="1"/>
    </xf>
    <xf numFmtId="0" fontId="2" fillId="8" borderId="27" xfId="0" applyFont="1" applyFill="1" applyBorder="1" applyAlignment="1">
      <alignment horizontal="centerContinuous" vertical="center"/>
    </xf>
    <xf numFmtId="0" fontId="0" fillId="8" borderId="27" xfId="0" applyFill="1" applyBorder="1" applyAlignment="1">
      <alignment horizontal="centerContinuous" vertical="center"/>
    </xf>
    <xf numFmtId="0" fontId="73" fillId="13" borderId="0" xfId="0" applyFont="1" applyFill="1" applyAlignment="1">
      <alignment horizontal="center" vertical="center"/>
    </xf>
    <xf numFmtId="0" fontId="70" fillId="8" borderId="55" xfId="0" applyFont="1" applyFill="1" applyBorder="1" applyAlignment="1">
      <alignment horizontal="center" vertical="center"/>
    </xf>
    <xf numFmtId="0" fontId="70" fillId="8" borderId="86" xfId="0" applyFont="1" applyFill="1" applyBorder="1" applyAlignment="1">
      <alignment horizontal="center" vertical="center"/>
    </xf>
    <xf numFmtId="0" fontId="9" fillId="0" borderId="55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8" borderId="15" xfId="0" applyFont="1" applyFill="1" applyBorder="1" applyAlignment="1">
      <alignment horizontal="center" vertical="center"/>
    </xf>
    <xf numFmtId="3" fontId="11" fillId="6" borderId="14" xfId="0" applyNumberFormat="1" applyFont="1" applyFill="1" applyBorder="1" applyAlignment="1">
      <alignment vertical="center"/>
    </xf>
    <xf numFmtId="3" fontId="11" fillId="6" borderId="15" xfId="0" applyNumberFormat="1" applyFont="1" applyFill="1" applyBorder="1" applyAlignment="1">
      <alignment vertical="center"/>
    </xf>
    <xf numFmtId="3" fontId="11" fillId="0" borderId="55" xfId="0" applyNumberFormat="1" applyFont="1" applyBorder="1" applyAlignment="1">
      <alignment horizontal="right" vertical="center"/>
    </xf>
    <xf numFmtId="3" fontId="11" fillId="0" borderId="15" xfId="0" applyNumberFormat="1" applyFont="1" applyBorder="1" applyAlignment="1">
      <alignment horizontal="right" vertical="center"/>
    </xf>
    <xf numFmtId="3" fontId="66" fillId="8" borderId="15" xfId="0" applyNumberFormat="1" applyFont="1" applyFill="1" applyBorder="1" applyAlignment="1">
      <alignment horizontal="right" vertical="center"/>
    </xf>
    <xf numFmtId="3" fontId="73" fillId="0" borderId="12" xfId="0" applyNumberFormat="1" applyFont="1" applyBorder="1" applyAlignment="1">
      <alignment horizontal="center" vertical="center"/>
    </xf>
    <xf numFmtId="0" fontId="121" fillId="0" borderId="0" xfId="0" applyFont="1" applyAlignment="1">
      <alignment horizontal="center" vertical="center"/>
    </xf>
    <xf numFmtId="0" fontId="122" fillId="0" borderId="0" xfId="0" applyFont="1" applyAlignment="1">
      <alignment horizontal="center" vertical="center"/>
    </xf>
    <xf numFmtId="0" fontId="124" fillId="8" borderId="56" xfId="0" applyFont="1" applyFill="1" applyBorder="1" applyAlignment="1">
      <alignment horizontal="center" vertical="center"/>
    </xf>
    <xf numFmtId="0" fontId="125" fillId="8" borderId="11" xfId="0" applyFont="1" applyFill="1" applyBorder="1" applyAlignment="1">
      <alignment horizontal="center" vertical="center"/>
    </xf>
    <xf numFmtId="0" fontId="126" fillId="0" borderId="0" xfId="0" applyFont="1" applyAlignment="1">
      <alignment horizontal="left"/>
    </xf>
    <xf numFmtId="0" fontId="120" fillId="0" borderId="16" xfId="1" applyFont="1" applyBorder="1" applyAlignment="1">
      <alignment horizontal="center" vertical="center" wrapText="1"/>
    </xf>
    <xf numFmtId="0" fontId="2" fillId="8" borderId="64" xfId="0" applyFont="1" applyFill="1" applyBorder="1" applyAlignment="1">
      <alignment horizontal="centerContinuous" vertical="center"/>
    </xf>
    <xf numFmtId="0" fontId="9" fillId="8" borderId="62" xfId="0" applyFont="1" applyFill="1" applyBorder="1" applyAlignment="1">
      <alignment horizontal="centerContinuous" vertical="center"/>
    </xf>
    <xf numFmtId="0" fontId="9" fillId="8" borderId="65" xfId="0" applyFont="1" applyFill="1" applyBorder="1" applyAlignment="1">
      <alignment horizontal="centerContinuous" vertical="center"/>
    </xf>
    <xf numFmtId="167" fontId="96" fillId="0" borderId="24" xfId="9" applyNumberFormat="1" applyFont="1" applyFill="1" applyBorder="1" applyAlignment="1">
      <alignment horizontal="center" vertical="center" wrapText="1"/>
    </xf>
    <xf numFmtId="167" fontId="96" fillId="0" borderId="12" xfId="9" applyNumberFormat="1" applyFont="1" applyFill="1" applyBorder="1" applyAlignment="1">
      <alignment horizontal="center" vertical="center" wrapText="1"/>
    </xf>
    <xf numFmtId="167" fontId="94" fillId="0" borderId="13" xfId="9" applyNumberFormat="1" applyFont="1" applyFill="1" applyBorder="1" applyAlignment="1">
      <alignment horizontal="center" vertical="center" wrapText="1"/>
    </xf>
    <xf numFmtId="167" fontId="102" fillId="0" borderId="15" xfId="9" applyNumberFormat="1" applyFont="1" applyFill="1" applyBorder="1" applyAlignment="1">
      <alignment horizontal="center" vertical="center" wrapText="1"/>
    </xf>
    <xf numFmtId="167" fontId="127" fillId="0" borderId="28" xfId="9" applyNumberFormat="1" applyFont="1" applyFill="1" applyBorder="1" applyAlignment="1">
      <alignment horizontal="center" vertical="center" wrapText="1"/>
    </xf>
    <xf numFmtId="167" fontId="128" fillId="0" borderId="12" xfId="9" applyNumberFormat="1" applyFont="1" applyFill="1" applyBorder="1" applyAlignment="1">
      <alignment horizontal="center" vertical="center" wrapText="1"/>
    </xf>
    <xf numFmtId="167" fontId="12" fillId="0" borderId="12" xfId="9" applyNumberFormat="1" applyFont="1" applyFill="1" applyBorder="1" applyAlignment="1">
      <alignment horizontal="center" vertical="center" wrapText="1"/>
    </xf>
    <xf numFmtId="167" fontId="127" fillId="0" borderId="12" xfId="9" applyNumberFormat="1" applyFont="1" applyFill="1" applyBorder="1" applyAlignment="1">
      <alignment horizontal="center" vertical="center" wrapText="1"/>
    </xf>
    <xf numFmtId="167" fontId="128" fillId="0" borderId="12" xfId="9" quotePrefix="1" applyNumberFormat="1" applyFont="1" applyFill="1" applyBorder="1" applyAlignment="1">
      <alignment horizontal="center" vertical="center" wrapText="1"/>
    </xf>
    <xf numFmtId="167" fontId="128" fillId="0" borderId="13" xfId="9" applyNumberFormat="1" applyFont="1" applyFill="1" applyBorder="1" applyAlignment="1">
      <alignment horizontal="center" vertical="center" wrapText="1"/>
    </xf>
    <xf numFmtId="167" fontId="94" fillId="0" borderId="15" xfId="9" applyNumberFormat="1" applyFont="1" applyFill="1" applyBorder="1" applyAlignment="1">
      <alignment horizontal="center" vertical="center" wrapText="1"/>
    </xf>
    <xf numFmtId="167" fontId="127" fillId="0" borderId="26" xfId="9" applyNumberFormat="1" applyFont="1" applyFill="1" applyBorder="1" applyAlignment="1">
      <alignment horizontal="center" vertical="center" wrapText="1"/>
    </xf>
    <xf numFmtId="167" fontId="116" fillId="0" borderId="15" xfId="9" applyNumberFormat="1" applyFont="1" applyFill="1" applyBorder="1" applyAlignment="1">
      <alignment horizontal="center" vertical="center" wrapText="1"/>
    </xf>
    <xf numFmtId="0" fontId="9" fillId="9" borderId="84" xfId="0" applyFont="1" applyFill="1" applyBorder="1" applyAlignment="1">
      <alignment horizontal="left" vertical="top" wrapText="1"/>
    </xf>
    <xf numFmtId="0" fontId="9" fillId="0" borderId="85" xfId="0" applyFont="1" applyBorder="1" applyAlignment="1">
      <alignment horizontal="left" vertical="top" wrapText="1"/>
    </xf>
    <xf numFmtId="0" fontId="9" fillId="0" borderId="84" xfId="0" applyFont="1" applyBorder="1" applyAlignment="1">
      <alignment horizontal="left" vertical="top" wrapText="1"/>
    </xf>
    <xf numFmtId="0" fontId="9" fillId="0" borderId="83" xfId="0" applyFont="1" applyBorder="1" applyAlignment="1">
      <alignment horizontal="left" vertical="top" wrapText="1"/>
    </xf>
    <xf numFmtId="0" fontId="3" fillId="0" borderId="0" xfId="3" applyAlignment="1">
      <alignment horizontal="centerContinuous" vertical="center"/>
    </xf>
    <xf numFmtId="0" fontId="8" fillId="0" borderId="28" xfId="0" applyFont="1" applyBorder="1" applyAlignment="1">
      <alignment horizontal="center" vertical="center"/>
    </xf>
    <xf numFmtId="0" fontId="16" fillId="0" borderId="12" xfId="12" applyFont="1" applyBorder="1" applyAlignment="1">
      <alignment vertical="center"/>
    </xf>
    <xf numFmtId="49" fontId="12" fillId="0" borderId="12" xfId="14" applyNumberFormat="1" applyFont="1" applyBorder="1" applyAlignment="1">
      <alignment horizontal="left" vertical="center" wrapText="1"/>
    </xf>
    <xf numFmtId="0" fontId="35" fillId="0" borderId="12" xfId="14" applyFont="1" applyBorder="1" applyAlignment="1">
      <alignment horizontal="center" vertical="center"/>
    </xf>
    <xf numFmtId="0" fontId="130" fillId="0" borderId="12" xfId="14" applyFont="1" applyBorder="1" applyAlignment="1">
      <alignment horizontal="center" vertical="center"/>
    </xf>
    <xf numFmtId="3" fontId="34" fillId="0" borderId="28" xfId="21" applyNumberFormat="1" applyFont="1" applyBorder="1" applyAlignment="1">
      <alignment horizontal="center" vertical="center"/>
    </xf>
    <xf numFmtId="0" fontId="90" fillId="0" borderId="12" xfId="0" applyFont="1" applyBorder="1" applyAlignment="1">
      <alignment horizontal="center" vertical="center"/>
    </xf>
    <xf numFmtId="0" fontId="90" fillId="8" borderId="12" xfId="0" applyFont="1" applyFill="1" applyBorder="1" applyAlignment="1">
      <alignment horizontal="center" vertical="center"/>
    </xf>
    <xf numFmtId="3" fontId="90" fillId="8" borderId="12" xfId="0" applyNumberFormat="1" applyFont="1" applyFill="1" applyBorder="1" applyAlignment="1">
      <alignment horizontal="right" vertical="center"/>
    </xf>
    <xf numFmtId="3" fontId="27" fillId="0" borderId="28" xfId="21" applyNumberFormat="1" applyFont="1" applyBorder="1" applyAlignment="1">
      <alignment horizontal="center" vertical="center"/>
    </xf>
    <xf numFmtId="0" fontId="12" fillId="0" borderId="12" xfId="2" applyFont="1" applyBorder="1" applyAlignment="1">
      <alignment horizontal="left" vertical="center"/>
    </xf>
    <xf numFmtId="0" fontId="8" fillId="0" borderId="28" xfId="12" applyFont="1" applyBorder="1" applyAlignment="1">
      <alignment horizontal="center" vertical="center" wrapText="1"/>
    </xf>
    <xf numFmtId="0" fontId="35" fillId="0" borderId="28" xfId="14" applyFont="1" applyBorder="1" applyAlignment="1">
      <alignment horizontal="center" vertical="center"/>
    </xf>
    <xf numFmtId="0" fontId="8" fillId="0" borderId="12" xfId="12" applyFont="1" applyBorder="1" applyAlignment="1">
      <alignment horizontal="center" vertical="center" wrapText="1"/>
    </xf>
    <xf numFmtId="3" fontId="34" fillId="0" borderId="12" xfId="21" applyNumberFormat="1" applyFont="1" applyBorder="1" applyAlignment="1">
      <alignment horizontal="center" vertical="center"/>
    </xf>
    <xf numFmtId="3" fontId="66" fillId="5" borderId="12" xfId="0" applyNumberFormat="1" applyFont="1" applyFill="1" applyBorder="1" applyAlignment="1">
      <alignment horizontal="right" vertical="center"/>
    </xf>
    <xf numFmtId="0" fontId="11" fillId="14" borderId="12" xfId="0" applyFont="1" applyFill="1" applyBorder="1" applyAlignment="1">
      <alignment horizontal="center" vertical="center"/>
    </xf>
    <xf numFmtId="0" fontId="9" fillId="14" borderId="12" xfId="0" applyFont="1" applyFill="1" applyBorder="1" applyAlignment="1">
      <alignment horizontal="center" vertical="center"/>
    </xf>
    <xf numFmtId="3" fontId="11" fillId="14" borderId="12" xfId="0" applyNumberFormat="1" applyFont="1" applyFill="1" applyBorder="1" applyAlignment="1">
      <alignment horizontal="center" vertical="center"/>
    </xf>
    <xf numFmtId="3" fontId="11" fillId="14" borderId="12" xfId="0" applyNumberFormat="1" applyFont="1" applyFill="1" applyBorder="1" applyAlignment="1">
      <alignment horizontal="right" vertical="center"/>
    </xf>
    <xf numFmtId="3" fontId="66" fillId="14" borderId="12" xfId="0" applyNumberFormat="1" applyFont="1" applyFill="1" applyBorder="1" applyAlignment="1">
      <alignment horizontal="right" vertical="center"/>
    </xf>
    <xf numFmtId="169" fontId="12" fillId="0" borderId="12" xfId="12" applyNumberFormat="1" applyFont="1" applyBorder="1" applyAlignment="1">
      <alignment vertical="top"/>
    </xf>
    <xf numFmtId="0" fontId="12" fillId="0" borderId="28" xfId="21" applyFont="1" applyBorder="1" applyAlignment="1">
      <alignment horizontal="center" vertical="center"/>
    </xf>
    <xf numFmtId="0" fontId="8" fillId="0" borderId="28" xfId="21" applyFont="1" applyBorder="1" applyAlignment="1">
      <alignment horizontal="center" vertical="center"/>
    </xf>
    <xf numFmtId="3" fontId="8" fillId="0" borderId="28" xfId="15" applyNumberFormat="1" applyFont="1" applyFill="1" applyBorder="1" applyAlignment="1">
      <alignment horizontal="right" vertical="center"/>
    </xf>
    <xf numFmtId="3" fontId="8" fillId="0" borderId="28" xfId="21" applyNumberFormat="1" applyFont="1" applyBorder="1" applyAlignment="1">
      <alignment horizontal="center" vertical="center"/>
    </xf>
    <xf numFmtId="0" fontId="12" fillId="0" borderId="12" xfId="21" applyFont="1" applyBorder="1" applyAlignment="1">
      <alignment horizontal="center" vertical="center"/>
    </xf>
    <xf numFmtId="0" fontId="8" fillId="0" borderId="12" xfId="21" applyFont="1" applyBorder="1" applyAlignment="1">
      <alignment horizontal="center" vertical="center"/>
    </xf>
    <xf numFmtId="3" fontId="8" fillId="0" borderId="12" xfId="15" applyNumberFormat="1" applyFont="1" applyFill="1" applyBorder="1" applyAlignment="1">
      <alignment horizontal="right" vertical="center"/>
    </xf>
    <xf numFmtId="3" fontId="8" fillId="0" borderId="12" xfId="21" applyNumberFormat="1" applyFont="1" applyBorder="1" applyAlignment="1">
      <alignment horizontal="center" vertical="center"/>
    </xf>
    <xf numFmtId="169" fontId="129" fillId="0" borderId="12" xfId="12" applyNumberFormat="1" applyFont="1" applyBorder="1" applyAlignment="1">
      <alignment vertical="top"/>
    </xf>
    <xf numFmtId="0" fontId="90" fillId="0" borderId="12" xfId="12" applyFont="1" applyBorder="1" applyAlignment="1">
      <alignment horizontal="center" vertical="center" wrapText="1"/>
    </xf>
    <xf numFmtId="169" fontId="127" fillId="0" borderId="12" xfId="12" applyNumberFormat="1" applyFont="1" applyBorder="1" applyAlignment="1">
      <alignment vertical="top"/>
    </xf>
    <xf numFmtId="0" fontId="127" fillId="0" borderId="12" xfId="21" applyFont="1" applyBorder="1" applyAlignment="1">
      <alignment horizontal="center" vertical="center"/>
    </xf>
    <xf numFmtId="0" fontId="90" fillId="0" borderId="12" xfId="21" applyFont="1" applyBorder="1" applyAlignment="1">
      <alignment horizontal="center" vertical="center"/>
    </xf>
    <xf numFmtId="3" fontId="90" fillId="0" borderId="12" xfId="15" applyNumberFormat="1" applyFont="1" applyFill="1" applyBorder="1" applyAlignment="1">
      <alignment horizontal="right" vertical="center"/>
    </xf>
    <xf numFmtId="3" fontId="90" fillId="0" borderId="12" xfId="21" applyNumberFormat="1" applyFont="1" applyBorder="1" applyAlignment="1">
      <alignment horizontal="center" vertical="center"/>
    </xf>
    <xf numFmtId="169" fontId="132" fillId="0" borderId="12" xfId="12" applyNumberFormat="1" applyFont="1" applyBorder="1" applyAlignment="1">
      <alignment vertical="top"/>
    </xf>
    <xf numFmtId="3" fontId="11" fillId="5" borderId="12" xfId="0" applyNumberFormat="1" applyFont="1" applyFill="1" applyBorder="1" applyAlignment="1">
      <alignment horizontal="center" vertical="center"/>
    </xf>
    <xf numFmtId="0" fontId="12" fillId="0" borderId="12" xfId="22" applyFont="1" applyBorder="1" applyAlignment="1">
      <alignment vertical="center" wrapText="1" shrinkToFit="1"/>
    </xf>
    <xf numFmtId="0" fontId="34" fillId="0" borderId="12" xfId="21" applyFont="1" applyBorder="1" applyAlignment="1">
      <alignment horizontal="center" vertical="center"/>
    </xf>
    <xf numFmtId="3" fontId="34" fillId="0" borderId="12" xfId="15" applyNumberFormat="1" applyFont="1" applyFill="1" applyBorder="1" applyAlignment="1">
      <alignment horizontal="right" vertical="center"/>
    </xf>
    <xf numFmtId="0" fontId="12" fillId="0" borderId="57" xfId="22" applyFont="1" applyBorder="1" applyAlignment="1">
      <alignment vertical="center" wrapText="1" shrinkToFit="1"/>
    </xf>
    <xf numFmtId="0" fontId="133" fillId="5" borderId="12" xfId="0" applyFont="1" applyFill="1" applyBorder="1" applyAlignment="1">
      <alignment horizontal="left" vertical="center" indent="1"/>
    </xf>
    <xf numFmtId="0" fontId="42" fillId="0" borderId="12" xfId="0" applyFont="1" applyBorder="1" applyAlignment="1">
      <alignment horizontal="center" vertical="center"/>
    </xf>
    <xf numFmtId="0" fontId="91" fillId="0" borderId="12" xfId="0" applyFont="1" applyBorder="1" applyAlignment="1">
      <alignment horizontal="center" vertical="center"/>
    </xf>
    <xf numFmtId="0" fontId="30" fillId="0" borderId="28" xfId="0" applyFont="1" applyBorder="1" applyAlignment="1">
      <alignment horizontal="left" vertical="center"/>
    </xf>
    <xf numFmtId="0" fontId="91" fillId="0" borderId="28" xfId="0" applyFont="1" applyBorder="1" applyAlignment="1">
      <alignment horizontal="center" vertical="center"/>
    </xf>
    <xf numFmtId="0" fontId="134" fillId="0" borderId="28" xfId="0" applyFont="1" applyBorder="1" applyAlignment="1">
      <alignment horizontal="center" vertical="center"/>
    </xf>
    <xf numFmtId="3" fontId="91" fillId="0" borderId="28" xfId="0" applyNumberFormat="1" applyFont="1" applyBorder="1" applyAlignment="1">
      <alignment horizontal="center" vertical="center"/>
    </xf>
    <xf numFmtId="3" fontId="91" fillId="0" borderId="28" xfId="0" applyNumberFormat="1" applyFont="1" applyBorder="1" applyAlignment="1">
      <alignment horizontal="right" vertical="center"/>
    </xf>
    <xf numFmtId="3" fontId="91" fillId="0" borderId="12" xfId="0" applyNumberFormat="1" applyFont="1" applyBorder="1" applyAlignment="1">
      <alignment horizontal="center" vertical="center"/>
    </xf>
    <xf numFmtId="3" fontId="42" fillId="14" borderId="12" xfId="0" applyNumberFormat="1" applyFont="1" applyFill="1" applyBorder="1" applyAlignment="1">
      <alignment horizontal="right" vertical="center"/>
    </xf>
    <xf numFmtId="0" fontId="11" fillId="5" borderId="12" xfId="0" applyFont="1" applyFill="1" applyBorder="1" applyAlignment="1">
      <alignment horizontal="center" vertical="center"/>
    </xf>
    <xf numFmtId="3" fontId="11" fillId="5" borderId="12" xfId="0" applyNumberFormat="1" applyFont="1" applyFill="1" applyBorder="1" applyAlignment="1">
      <alignment horizontal="right" vertical="center"/>
    </xf>
    <xf numFmtId="0" fontId="127" fillId="0" borderId="12" xfId="0" applyFont="1" applyBorder="1" applyAlignment="1">
      <alignment horizontal="left" vertical="center"/>
    </xf>
    <xf numFmtId="0" fontId="135" fillId="0" borderId="12" xfId="0" applyFont="1" applyBorder="1" applyAlignment="1">
      <alignment horizontal="center" vertical="center"/>
    </xf>
    <xf numFmtId="3" fontId="90" fillId="0" borderId="12" xfId="0" applyNumberFormat="1" applyFont="1" applyBorder="1" applyAlignment="1">
      <alignment horizontal="center" vertical="center"/>
    </xf>
    <xf numFmtId="3" fontId="90" fillId="0" borderId="12" xfId="0" applyNumberFormat="1" applyFont="1" applyBorder="1" applyAlignment="1">
      <alignment horizontal="right" vertical="center"/>
    </xf>
    <xf numFmtId="0" fontId="73" fillId="0" borderId="57" xfId="12" applyFont="1" applyBorder="1" applyAlignment="1">
      <alignment horizontal="left" vertical="center" wrapText="1"/>
    </xf>
    <xf numFmtId="0" fontId="90" fillId="0" borderId="13" xfId="21" applyFont="1" applyBorder="1" applyAlignment="1">
      <alignment horizontal="center" vertical="center"/>
    </xf>
    <xf numFmtId="0" fontId="127" fillId="0" borderId="12" xfId="12" applyFont="1" applyBorder="1" applyAlignment="1">
      <alignment horizontal="left" vertical="center" wrapText="1"/>
    </xf>
    <xf numFmtId="0" fontId="27" fillId="0" borderId="12" xfId="21" applyFont="1" applyBorder="1" applyAlignment="1">
      <alignment horizontal="center" vertical="center"/>
    </xf>
    <xf numFmtId="3" fontId="27" fillId="0" borderId="12" xfId="15" applyNumberFormat="1" applyFont="1" applyFill="1" applyBorder="1" applyAlignment="1">
      <alignment horizontal="right" vertical="center"/>
    </xf>
    <xf numFmtId="3" fontId="27" fillId="0" borderId="12" xfId="21" applyNumberFormat="1" applyFont="1" applyBorder="1" applyAlignment="1">
      <alignment horizontal="center" vertical="center"/>
    </xf>
    <xf numFmtId="0" fontId="44" fillId="0" borderId="12" xfId="0" applyFont="1" applyBorder="1" applyAlignment="1">
      <alignment horizontal="center" vertical="center"/>
    </xf>
    <xf numFmtId="0" fontId="136" fillId="0" borderId="12" xfId="0" applyFont="1" applyBorder="1" applyAlignment="1">
      <alignment horizontal="center" vertical="center"/>
    </xf>
    <xf numFmtId="0" fontId="28" fillId="0" borderId="28" xfId="0" applyFont="1" applyBorder="1" applyAlignment="1">
      <alignment horizontal="left" vertical="center"/>
    </xf>
    <xf numFmtId="0" fontId="136" fillId="0" borderId="28" xfId="0" applyFont="1" applyBorder="1" applyAlignment="1">
      <alignment horizontal="center" vertical="center"/>
    </xf>
    <xf numFmtId="0" fontId="137" fillId="0" borderId="28" xfId="0" applyFont="1" applyBorder="1" applyAlignment="1">
      <alignment horizontal="center" vertical="center"/>
    </xf>
    <xf numFmtId="3" fontId="136" fillId="0" borderId="28" xfId="0" applyNumberFormat="1" applyFont="1" applyBorder="1" applyAlignment="1">
      <alignment horizontal="center" vertical="center"/>
    </xf>
    <xf numFmtId="3" fontId="136" fillId="0" borderId="28" xfId="0" applyNumberFormat="1" applyFont="1" applyBorder="1" applyAlignment="1">
      <alignment horizontal="right" vertical="center"/>
    </xf>
    <xf numFmtId="3" fontId="44" fillId="0" borderId="28" xfId="0" applyNumberFormat="1" applyFont="1" applyBorder="1" applyAlignment="1">
      <alignment horizontal="right" vertical="center"/>
    </xf>
    <xf numFmtId="3" fontId="42" fillId="0" borderId="12" xfId="0" applyNumberFormat="1" applyFont="1" applyBorder="1" applyAlignment="1">
      <alignment horizontal="right" vertical="center"/>
    </xf>
    <xf numFmtId="3" fontId="66" fillId="0" borderId="12" xfId="0" applyNumberFormat="1" applyFont="1" applyBorder="1" applyAlignment="1">
      <alignment horizontal="right" vertical="center"/>
    </xf>
    <xf numFmtId="0" fontId="16" fillId="5" borderId="28" xfId="0" quotePrefix="1" applyFont="1" applyFill="1" applyBorder="1" applyAlignment="1">
      <alignment horizontal="left" vertical="center"/>
    </xf>
    <xf numFmtId="0" fontId="9" fillId="5" borderId="12" xfId="0" applyFont="1" applyFill="1" applyBorder="1" applyAlignment="1">
      <alignment horizontal="center" vertical="center"/>
    </xf>
    <xf numFmtId="0" fontId="74" fillId="0" borderId="12" xfId="0" applyFont="1" applyBorder="1" applyAlignment="1">
      <alignment vertical="top" wrapText="1"/>
    </xf>
    <xf numFmtId="0" fontId="73" fillId="0" borderId="12" xfId="0" applyFont="1" applyBorder="1" applyAlignment="1">
      <alignment vertical="top" wrapText="1"/>
    </xf>
    <xf numFmtId="0" fontId="73" fillId="0" borderId="5" xfId="0" applyFont="1" applyBorder="1" applyAlignment="1">
      <alignment horizontal="center" vertical="top" wrapText="1"/>
    </xf>
    <xf numFmtId="170" fontId="73" fillId="0" borderId="5" xfId="6" applyNumberFormat="1" applyFont="1" applyFill="1" applyBorder="1" applyAlignment="1">
      <alignment horizontal="center" vertical="top"/>
    </xf>
    <xf numFmtId="0" fontId="73" fillId="0" borderId="12" xfId="0" applyFont="1" applyBorder="1" applyAlignment="1">
      <alignment horizontal="left" vertical="top" wrapText="1"/>
    </xf>
    <xf numFmtId="0" fontId="12" fillId="0" borderId="12" xfId="12" applyFont="1" applyBorder="1" applyAlignment="1">
      <alignment horizontal="center" vertical="center"/>
    </xf>
    <xf numFmtId="0" fontId="138" fillId="0" borderId="28" xfId="0" applyFont="1" applyBorder="1" applyAlignment="1">
      <alignment horizontal="left" vertical="center"/>
    </xf>
    <xf numFmtId="0" fontId="30" fillId="0" borderId="6" xfId="0" applyFont="1" applyBorder="1" applyAlignment="1">
      <alignment vertical="center"/>
    </xf>
    <xf numFmtId="0" fontId="30" fillId="0" borderId="57" xfId="0" applyFont="1" applyBorder="1" applyAlignment="1">
      <alignment vertical="center"/>
    </xf>
    <xf numFmtId="0" fontId="127" fillId="14" borderId="12" xfId="0" applyFont="1" applyFill="1" applyBorder="1" applyAlignment="1">
      <alignment horizontal="left" vertical="center" indent="1"/>
    </xf>
    <xf numFmtId="0" fontId="12" fillId="0" borderId="12" xfId="12" applyFont="1" applyBorder="1" applyAlignment="1">
      <alignment horizontal="left" vertical="center" wrapText="1"/>
    </xf>
    <xf numFmtId="3" fontId="34" fillId="0" borderId="12" xfId="21" applyNumberFormat="1" applyFont="1" applyBorder="1" applyAlignment="1">
      <alignment horizontal="right" vertical="center"/>
    </xf>
    <xf numFmtId="0" fontId="30" fillId="0" borderId="5" xfId="0" applyFont="1" applyBorder="1" applyAlignment="1">
      <alignment vertical="center"/>
    </xf>
    <xf numFmtId="0" fontId="139" fillId="0" borderId="12" xfId="0" applyFont="1" applyBorder="1" applyAlignment="1">
      <alignment vertical="center"/>
    </xf>
    <xf numFmtId="0" fontId="74" fillId="5" borderId="12" xfId="12" applyFont="1" applyFill="1" applyBorder="1" applyAlignment="1">
      <alignment vertical="center" wrapText="1"/>
    </xf>
    <xf numFmtId="0" fontId="127" fillId="0" borderId="12" xfId="12" applyFont="1" applyBorder="1" applyAlignment="1">
      <alignment horizontal="left" vertical="top" wrapText="1"/>
    </xf>
    <xf numFmtId="3" fontId="90" fillId="0" borderId="12" xfId="23" applyNumberFormat="1" applyFont="1" applyFill="1" applyBorder="1" applyAlignment="1">
      <alignment horizontal="right" vertical="center"/>
    </xf>
    <xf numFmtId="0" fontId="11" fillId="0" borderId="12" xfId="21" applyFont="1" applyBorder="1" applyAlignment="1">
      <alignment horizontal="center" vertical="center"/>
    </xf>
    <xf numFmtId="0" fontId="73" fillId="0" borderId="12" xfId="12" applyFont="1" applyBorder="1" applyAlignment="1">
      <alignment horizontal="left" vertical="center" wrapText="1"/>
    </xf>
    <xf numFmtId="0" fontId="73" fillId="0" borderId="12" xfId="21" applyFont="1" applyBorder="1" applyAlignment="1">
      <alignment horizontal="center" vertical="center"/>
    </xf>
    <xf numFmtId="3" fontId="11" fillId="0" borderId="12" xfId="23" applyNumberFormat="1" applyFont="1" applyFill="1" applyBorder="1" applyAlignment="1">
      <alignment horizontal="right" vertical="center"/>
    </xf>
    <xf numFmtId="3" fontId="131" fillId="0" borderId="12" xfId="21" applyNumberFormat="1" applyFont="1" applyBorder="1" applyAlignment="1">
      <alignment horizontal="center" vertical="center"/>
    </xf>
    <xf numFmtId="0" fontId="91" fillId="14" borderId="12" xfId="0" applyFont="1" applyFill="1" applyBorder="1" applyAlignment="1">
      <alignment horizontal="center" vertical="center"/>
    </xf>
    <xf numFmtId="3" fontId="91" fillId="14" borderId="12" xfId="0" applyNumberFormat="1" applyFont="1" applyFill="1" applyBorder="1" applyAlignment="1">
      <alignment horizontal="right" vertical="center"/>
    </xf>
    <xf numFmtId="0" fontId="127" fillId="0" borderId="28" xfId="12" applyFont="1" applyBorder="1" applyAlignment="1">
      <alignment horizontal="left" vertical="center" wrapText="1"/>
    </xf>
    <xf numFmtId="0" fontId="90" fillId="0" borderId="28" xfId="0" applyFont="1" applyBorder="1" applyAlignment="1">
      <alignment horizontal="center" vertical="center"/>
    </xf>
    <xf numFmtId="0" fontId="127" fillId="0" borderId="28" xfId="21" applyFont="1" applyBorder="1" applyAlignment="1">
      <alignment horizontal="center" vertical="center"/>
    </xf>
    <xf numFmtId="0" fontId="27" fillId="0" borderId="28" xfId="21" applyFont="1" applyBorder="1" applyAlignment="1">
      <alignment horizontal="center" vertical="center"/>
    </xf>
    <xf numFmtId="0" fontId="90" fillId="8" borderId="28" xfId="0" applyFont="1" applyFill="1" applyBorder="1" applyAlignment="1">
      <alignment horizontal="center" vertical="center"/>
    </xf>
    <xf numFmtId="3" fontId="90" fillId="0" borderId="28" xfId="23" applyNumberFormat="1" applyFont="1" applyFill="1" applyBorder="1" applyAlignment="1">
      <alignment horizontal="right" vertical="center"/>
    </xf>
    <xf numFmtId="3" fontId="90" fillId="8" borderId="28" xfId="0" applyNumberFormat="1" applyFont="1" applyFill="1" applyBorder="1" applyAlignment="1">
      <alignment horizontal="right" vertical="center"/>
    </xf>
    <xf numFmtId="3" fontId="8" fillId="0" borderId="12" xfId="23" applyNumberFormat="1" applyFont="1" applyFill="1" applyBorder="1" applyAlignment="1">
      <alignment horizontal="right" vertical="center"/>
    </xf>
    <xf numFmtId="0" fontId="10" fillId="5" borderId="12" xfId="0" applyFont="1" applyFill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6" fillId="0" borderId="12" xfId="12" applyFont="1" applyBorder="1" applyAlignment="1">
      <alignment vertical="center" wrapText="1"/>
    </xf>
    <xf numFmtId="0" fontId="28" fillId="0" borderId="12" xfId="24" applyFont="1" applyBorder="1" applyAlignment="1">
      <alignment horizontal="left" vertical="center"/>
    </xf>
    <xf numFmtId="0" fontId="137" fillId="0" borderId="12" xfId="0" applyFont="1" applyBorder="1" applyAlignment="1">
      <alignment horizontal="center" vertical="center"/>
    </xf>
    <xf numFmtId="3" fontId="136" fillId="0" borderId="12" xfId="0" applyNumberFormat="1" applyFont="1" applyBorder="1" applyAlignment="1">
      <alignment horizontal="center" vertical="center"/>
    </xf>
    <xf numFmtId="3" fontId="136" fillId="0" borderId="12" xfId="0" applyNumberFormat="1" applyFont="1" applyBorder="1" applyAlignment="1">
      <alignment horizontal="right" vertical="center"/>
    </xf>
    <xf numFmtId="3" fontId="44" fillId="0" borderId="12" xfId="0" applyNumberFormat="1" applyFont="1" applyBorder="1" applyAlignment="1">
      <alignment horizontal="right" vertical="center"/>
    </xf>
    <xf numFmtId="0" fontId="78" fillId="0" borderId="13" xfId="12" applyFont="1" applyBorder="1" applyAlignment="1">
      <alignment vertical="center"/>
    </xf>
    <xf numFmtId="0" fontId="12" fillId="14" borderId="28" xfId="21" applyFont="1" applyFill="1" applyBorder="1" applyAlignment="1">
      <alignment horizontal="left" vertical="center" wrapText="1"/>
    </xf>
    <xf numFmtId="165" fontId="34" fillId="0" borderId="12" xfId="15" applyNumberFormat="1" applyFont="1" applyFill="1" applyBorder="1" applyAlignment="1">
      <alignment vertical="center"/>
    </xf>
    <xf numFmtId="0" fontId="12" fillId="14" borderId="12" xfId="21" applyFont="1" applyFill="1" applyBorder="1" applyAlignment="1">
      <alignment horizontal="left" vertical="center" wrapText="1"/>
    </xf>
    <xf numFmtId="0" fontId="12" fillId="0" borderId="12" xfId="21" applyFont="1" applyBorder="1" applyAlignment="1">
      <alignment horizontal="left" vertical="center" wrapText="1"/>
    </xf>
    <xf numFmtId="165" fontId="27" fillId="0" borderId="12" xfId="15" applyNumberFormat="1" applyFont="1" applyFill="1" applyBorder="1" applyAlignment="1">
      <alignment vertical="center"/>
    </xf>
    <xf numFmtId="0" fontId="74" fillId="5" borderId="12" xfId="12" applyFont="1" applyFill="1" applyBorder="1" applyAlignment="1">
      <alignment horizontal="left" vertical="center" wrapText="1"/>
    </xf>
    <xf numFmtId="0" fontId="73" fillId="5" borderId="12" xfId="21" applyFont="1" applyFill="1" applyBorder="1" applyAlignment="1">
      <alignment horizontal="center" vertical="center"/>
    </xf>
    <xf numFmtId="0" fontId="131" fillId="5" borderId="12" xfId="21" applyFont="1" applyFill="1" applyBorder="1" applyAlignment="1">
      <alignment horizontal="center" vertical="center"/>
    </xf>
    <xf numFmtId="165" fontId="131" fillId="5" borderId="12" xfId="15" applyNumberFormat="1" applyFont="1" applyFill="1" applyBorder="1" applyAlignment="1">
      <alignment vertical="center"/>
    </xf>
    <xf numFmtId="3" fontId="131" fillId="5" borderId="12" xfId="21" applyNumberFormat="1" applyFont="1" applyFill="1" applyBorder="1" applyAlignment="1">
      <alignment horizontal="center" vertical="center"/>
    </xf>
    <xf numFmtId="0" fontId="16" fillId="0" borderId="28" xfId="21" applyFont="1" applyBorder="1" applyAlignment="1">
      <alignment vertical="center"/>
    </xf>
    <xf numFmtId="0" fontId="74" fillId="0" borderId="28" xfId="21" applyFont="1" applyBorder="1" applyAlignment="1">
      <alignment vertical="center"/>
    </xf>
    <xf numFmtId="0" fontId="11" fillId="0" borderId="28" xfId="0" applyFont="1" applyBorder="1" applyAlignment="1">
      <alignment horizontal="center" vertical="center"/>
    </xf>
    <xf numFmtId="3" fontId="11" fillId="0" borderId="28" xfId="0" applyNumberFormat="1" applyFont="1" applyBorder="1" applyAlignment="1">
      <alignment horizontal="right" vertical="center"/>
    </xf>
    <xf numFmtId="0" fontId="74" fillId="0" borderId="28" xfId="21" applyFont="1" applyBorder="1" applyAlignment="1">
      <alignment horizontal="center" vertical="center"/>
    </xf>
    <xf numFmtId="3" fontId="66" fillId="0" borderId="28" xfId="0" applyNumberFormat="1" applyFont="1" applyBorder="1" applyAlignment="1">
      <alignment horizontal="right" vertical="center"/>
    </xf>
    <xf numFmtId="0" fontId="34" fillId="0" borderId="28" xfId="21" applyFont="1" applyBorder="1" applyAlignment="1">
      <alignment horizontal="center" vertical="center"/>
    </xf>
    <xf numFmtId="0" fontId="12" fillId="0" borderId="11" xfId="21" applyFont="1" applyBorder="1" applyAlignment="1">
      <alignment horizontal="left" vertical="center"/>
    </xf>
    <xf numFmtId="0" fontId="11" fillId="0" borderId="11" xfId="0" applyFont="1" applyBorder="1" applyAlignment="1">
      <alignment horizontal="center" vertical="center"/>
    </xf>
    <xf numFmtId="170" fontId="12" fillId="0" borderId="11" xfId="25" applyNumberFormat="1" applyFont="1" applyFill="1" applyBorder="1" applyAlignment="1">
      <alignment horizontal="center" vertical="center" wrapText="1"/>
    </xf>
    <xf numFmtId="0" fontId="12" fillId="0" borderId="12" xfId="21" applyFont="1" applyBorder="1" applyAlignment="1">
      <alignment horizontal="left" vertical="center"/>
    </xf>
    <xf numFmtId="170" fontId="12" fillId="0" borderId="12" xfId="25" applyNumberFormat="1" applyFont="1" applyFill="1" applyBorder="1" applyAlignment="1">
      <alignment horizontal="center" vertical="center" wrapText="1"/>
    </xf>
    <xf numFmtId="170" fontId="12" fillId="14" borderId="12" xfId="25" applyNumberFormat="1" applyFont="1" applyFill="1" applyBorder="1" applyAlignment="1">
      <alignment horizontal="center" vertical="center" wrapText="1"/>
    </xf>
    <xf numFmtId="3" fontId="11" fillId="8" borderId="13" xfId="0" applyNumberFormat="1" applyFont="1" applyFill="1" applyBorder="1" applyAlignment="1">
      <alignment horizontal="right" vertical="center"/>
    </xf>
    <xf numFmtId="0" fontId="138" fillId="0" borderId="5" xfId="12" applyFont="1" applyBorder="1" applyAlignment="1">
      <alignment vertical="center"/>
    </xf>
    <xf numFmtId="0" fontId="74" fillId="5" borderId="5" xfId="12" applyFont="1" applyFill="1" applyBorder="1" applyAlignment="1">
      <alignment vertical="center"/>
    </xf>
    <xf numFmtId="0" fontId="74" fillId="5" borderId="6" xfId="12" applyFont="1" applyFill="1" applyBorder="1" applyAlignment="1">
      <alignment vertical="center"/>
    </xf>
    <xf numFmtId="0" fontId="74" fillId="5" borderId="57" xfId="12" applyFont="1" applyFill="1" applyBorder="1" applyAlignment="1">
      <alignment vertical="center"/>
    </xf>
    <xf numFmtId="0" fontId="74" fillId="0" borderId="5" xfId="12" applyFont="1" applyBorder="1" applyAlignment="1">
      <alignment vertical="center"/>
    </xf>
    <xf numFmtId="0" fontId="74" fillId="0" borderId="6" xfId="12" applyFont="1" applyBorder="1" applyAlignment="1">
      <alignment vertical="center" wrapText="1"/>
    </xf>
    <xf numFmtId="0" fontId="74" fillId="0" borderId="57" xfId="12" applyFont="1" applyBorder="1" applyAlignment="1">
      <alignment vertical="center" wrapText="1"/>
    </xf>
    <xf numFmtId="0" fontId="74" fillId="0" borderId="5" xfId="12" applyFont="1" applyBorder="1" applyAlignment="1">
      <alignment vertical="center" wrapText="1"/>
    </xf>
    <xf numFmtId="3" fontId="74" fillId="0" borderId="57" xfId="12" applyNumberFormat="1" applyFont="1" applyBorder="1" applyAlignment="1">
      <alignment vertical="center" wrapText="1"/>
    </xf>
    <xf numFmtId="0" fontId="12" fillId="5" borderId="12" xfId="12" applyFont="1" applyFill="1" applyBorder="1" applyAlignment="1">
      <alignment horizontal="left" vertical="center" wrapText="1"/>
    </xf>
    <xf numFmtId="165" fontId="34" fillId="5" borderId="12" xfId="15" applyNumberFormat="1" applyFont="1" applyFill="1" applyBorder="1" applyAlignment="1">
      <alignment vertical="center"/>
    </xf>
    <xf numFmtId="0" fontId="138" fillId="0" borderId="12" xfId="12" applyFont="1" applyBorder="1" applyAlignment="1">
      <alignment horizontal="left" vertical="center"/>
    </xf>
    <xf numFmtId="0" fontId="33" fillId="0" borderId="12" xfId="21" applyFont="1" applyBorder="1" applyAlignment="1">
      <alignment horizontal="center" vertical="center"/>
    </xf>
    <xf numFmtId="0" fontId="74" fillId="0" borderId="12" xfId="12" applyFont="1" applyBorder="1" applyAlignment="1">
      <alignment horizontal="left" vertical="center" wrapText="1"/>
    </xf>
    <xf numFmtId="0" fontId="27" fillId="14" borderId="12" xfId="21" applyFont="1" applyFill="1" applyBorder="1" applyAlignment="1">
      <alignment horizontal="center" vertical="center"/>
    </xf>
    <xf numFmtId="0" fontId="140" fillId="5" borderId="12" xfId="21" applyFont="1" applyFill="1" applyBorder="1" applyAlignment="1">
      <alignment horizontal="center" vertical="center"/>
    </xf>
    <xf numFmtId="165" fontId="140" fillId="5" borderId="12" xfId="15" applyNumberFormat="1" applyFont="1" applyFill="1" applyBorder="1" applyAlignment="1">
      <alignment vertical="center"/>
    </xf>
    <xf numFmtId="3" fontId="140" fillId="5" borderId="12" xfId="21" applyNumberFormat="1" applyFont="1" applyFill="1" applyBorder="1" applyAlignment="1">
      <alignment horizontal="center" vertical="center"/>
    </xf>
    <xf numFmtId="0" fontId="141" fillId="0" borderId="12" xfId="21" applyFont="1" applyBorder="1" applyAlignment="1">
      <alignment horizontal="center" vertical="center"/>
    </xf>
    <xf numFmtId="165" fontId="141" fillId="0" borderId="12" xfId="15" applyNumberFormat="1" applyFont="1" applyFill="1" applyBorder="1" applyAlignment="1">
      <alignment vertical="center"/>
    </xf>
    <xf numFmtId="3" fontId="141" fillId="0" borderId="12" xfId="21" applyNumberFormat="1" applyFont="1" applyBorder="1" applyAlignment="1">
      <alignment horizontal="center" vertical="center"/>
    </xf>
    <xf numFmtId="165" fontId="131" fillId="0" borderId="12" xfId="15" applyNumberFormat="1" applyFont="1" applyFill="1" applyBorder="1" applyAlignment="1">
      <alignment vertical="center"/>
    </xf>
    <xf numFmtId="0" fontId="16" fillId="5" borderId="12" xfId="12" applyFont="1" applyFill="1" applyBorder="1" applyAlignment="1">
      <alignment horizontal="left" vertical="center" wrapText="1"/>
    </xf>
    <xf numFmtId="0" fontId="33" fillId="5" borderId="12" xfId="21" applyFont="1" applyFill="1" applyBorder="1" applyAlignment="1">
      <alignment horizontal="center" vertical="center"/>
    </xf>
    <xf numFmtId="165" fontId="33" fillId="5" borderId="12" xfId="15" applyNumberFormat="1" applyFont="1" applyFill="1" applyBorder="1" applyAlignment="1">
      <alignment vertical="center"/>
    </xf>
    <xf numFmtId="3" fontId="33" fillId="5" borderId="12" xfId="21" applyNumberFormat="1" applyFont="1" applyFill="1" applyBorder="1" applyAlignment="1">
      <alignment horizontal="center" vertical="center"/>
    </xf>
    <xf numFmtId="0" fontId="74" fillId="14" borderId="12" xfId="12" applyFont="1" applyFill="1" applyBorder="1" applyAlignment="1">
      <alignment horizontal="left" vertical="center" wrapText="1"/>
    </xf>
    <xf numFmtId="165" fontId="140" fillId="14" borderId="12" xfId="15" applyNumberFormat="1" applyFont="1" applyFill="1" applyBorder="1" applyAlignment="1">
      <alignment vertical="center"/>
    </xf>
    <xf numFmtId="0" fontId="142" fillId="0" borderId="12" xfId="0" applyFont="1" applyBorder="1" applyAlignment="1">
      <alignment horizontal="center" vertical="center"/>
    </xf>
    <xf numFmtId="0" fontId="143" fillId="0" borderId="12" xfId="0" applyFont="1" applyBorder="1" applyAlignment="1">
      <alignment horizontal="left" vertical="center"/>
    </xf>
    <xf numFmtId="0" fontId="144" fillId="0" borderId="12" xfId="0" applyFont="1" applyBorder="1" applyAlignment="1">
      <alignment horizontal="center" vertical="center"/>
    </xf>
    <xf numFmtId="3" fontId="142" fillId="0" borderId="12" xfId="0" applyNumberFormat="1" applyFont="1" applyBorder="1" applyAlignment="1">
      <alignment horizontal="center" vertical="center"/>
    </xf>
    <xf numFmtId="3" fontId="142" fillId="0" borderId="12" xfId="0" applyNumberFormat="1" applyFont="1" applyBorder="1" applyAlignment="1">
      <alignment horizontal="right" vertical="center"/>
    </xf>
    <xf numFmtId="0" fontId="30" fillId="0" borderId="12" xfId="0" applyFont="1" applyBorder="1" applyAlignment="1">
      <alignment horizontal="left" vertical="center"/>
    </xf>
    <xf numFmtId="0" fontId="74" fillId="0" borderId="12" xfId="0" applyFont="1" applyBorder="1" applyAlignment="1">
      <alignment horizontal="left" vertical="center"/>
    </xf>
    <xf numFmtId="0" fontId="73" fillId="5" borderId="12" xfId="0" applyFont="1" applyFill="1" applyBorder="1" applyAlignment="1">
      <alignment horizontal="left" vertical="center"/>
    </xf>
    <xf numFmtId="0" fontId="12" fillId="14" borderId="12" xfId="12" applyFont="1" applyFill="1" applyBorder="1" applyAlignment="1">
      <alignment horizontal="left" vertical="center" wrapText="1"/>
    </xf>
    <xf numFmtId="0" fontId="123" fillId="0" borderId="0" xfId="3" applyFont="1" applyAlignment="1">
      <alignment vertical="center"/>
    </xf>
    <xf numFmtId="0" fontId="34" fillId="5" borderId="12" xfId="21" applyFont="1" applyFill="1" applyBorder="1" applyAlignment="1">
      <alignment horizontal="center" vertical="center"/>
    </xf>
    <xf numFmtId="0" fontId="0" fillId="15" borderId="0" xfId="0" applyFill="1"/>
    <xf numFmtId="165" fontId="68" fillId="15" borderId="0" xfId="0" applyNumberFormat="1" applyFont="1" applyFill="1" applyAlignment="1">
      <alignment horizontal="center" vertical="center"/>
    </xf>
    <xf numFmtId="0" fontId="0" fillId="5" borderId="0" xfId="0" applyFill="1"/>
    <xf numFmtId="170" fontId="73" fillId="0" borderId="6" xfId="6" applyNumberFormat="1" applyFont="1" applyFill="1" applyBorder="1" applyAlignment="1">
      <alignment horizontal="center" vertical="top"/>
    </xf>
    <xf numFmtId="0" fontId="16" fillId="0" borderId="28" xfId="0" applyFont="1" applyBorder="1" applyAlignment="1">
      <alignment horizontal="left" vertical="top" wrapText="1"/>
    </xf>
    <xf numFmtId="0" fontId="30" fillId="0" borderId="13" xfId="12" applyFont="1" applyBorder="1" applyAlignment="1">
      <alignment vertical="center"/>
    </xf>
    <xf numFmtId="0" fontId="12" fillId="0" borderId="28" xfId="12" applyFont="1" applyBorder="1" applyAlignment="1">
      <alignment horizontal="left" vertical="center" wrapText="1"/>
    </xf>
    <xf numFmtId="3" fontId="42" fillId="8" borderId="12" xfId="0" applyNumberFormat="1" applyFont="1" applyFill="1" applyBorder="1" applyAlignment="1">
      <alignment horizontal="right" vertical="center"/>
    </xf>
    <xf numFmtId="0" fontId="33" fillId="0" borderId="12" xfId="24" applyFont="1" applyBorder="1" applyAlignment="1">
      <alignment horizontal="center" vertical="center"/>
    </xf>
    <xf numFmtId="0" fontId="34" fillId="0" borderId="11" xfId="21" applyFont="1" applyBorder="1" applyAlignment="1">
      <alignment horizontal="center" vertical="center"/>
    </xf>
    <xf numFmtId="3" fontId="34" fillId="5" borderId="12" xfId="21" applyNumberFormat="1" applyFont="1" applyFill="1" applyBorder="1" applyAlignment="1">
      <alignment horizontal="center" vertical="center"/>
    </xf>
    <xf numFmtId="3" fontId="73" fillId="5" borderId="12" xfId="0" applyNumberFormat="1" applyFon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165" fontId="68" fillId="5" borderId="0" xfId="0" applyNumberFormat="1" applyFont="1" applyFill="1" applyAlignment="1">
      <alignment horizontal="center" vertical="center"/>
    </xf>
    <xf numFmtId="0" fontId="8" fillId="5" borderId="12" xfId="12" applyFont="1" applyFill="1" applyBorder="1" applyAlignment="1">
      <alignment horizontal="center" vertical="center" wrapText="1"/>
    </xf>
    <xf numFmtId="169" fontId="12" fillId="5" borderId="28" xfId="12" applyNumberFormat="1" applyFont="1" applyFill="1" applyBorder="1" applyAlignment="1">
      <alignment vertical="top"/>
    </xf>
    <xf numFmtId="0" fontId="12" fillId="5" borderId="12" xfId="21" applyFont="1" applyFill="1" applyBorder="1" applyAlignment="1">
      <alignment horizontal="center" vertical="center"/>
    </xf>
    <xf numFmtId="0" fontId="8" fillId="5" borderId="12" xfId="21" applyFont="1" applyFill="1" applyBorder="1" applyAlignment="1">
      <alignment horizontal="center" vertical="center"/>
    </xf>
    <xf numFmtId="3" fontId="8" fillId="5" borderId="12" xfId="15" applyNumberFormat="1" applyFont="1" applyFill="1" applyBorder="1" applyAlignment="1">
      <alignment horizontal="right" vertical="center"/>
    </xf>
    <xf numFmtId="3" fontId="8" fillId="5" borderId="12" xfId="21" applyNumberFormat="1" applyFont="1" applyFill="1" applyBorder="1" applyAlignment="1">
      <alignment horizontal="center" vertical="center"/>
    </xf>
    <xf numFmtId="3" fontId="0" fillId="5" borderId="0" xfId="0" applyNumberFormat="1" applyFill="1"/>
    <xf numFmtId="173" fontId="0" fillId="5" borderId="0" xfId="20" applyNumberFormat="1" applyFont="1" applyFill="1"/>
    <xf numFmtId="173" fontId="0" fillId="5" borderId="0" xfId="0" applyNumberFormat="1" applyFill="1"/>
    <xf numFmtId="173" fontId="0" fillId="0" borderId="0" xfId="20" applyNumberFormat="1" applyFont="1"/>
    <xf numFmtId="173" fontId="92" fillId="0" borderId="0" xfId="0" applyNumberFormat="1" applyFont="1"/>
    <xf numFmtId="173" fontId="0" fillId="0" borderId="0" xfId="0" applyNumberFormat="1"/>
    <xf numFmtId="169" fontId="129" fillId="5" borderId="28" xfId="12" applyNumberFormat="1" applyFont="1" applyFill="1" applyBorder="1" applyAlignment="1">
      <alignment vertical="top"/>
    </xf>
    <xf numFmtId="0" fontId="90" fillId="5" borderId="12" xfId="0" applyFont="1" applyFill="1" applyBorder="1" applyAlignment="1">
      <alignment horizontal="center" vertical="center"/>
    </xf>
    <xf numFmtId="0" fontId="132" fillId="5" borderId="12" xfId="0" applyFont="1" applyFill="1" applyBorder="1" applyAlignment="1">
      <alignment horizontal="left" vertical="center"/>
    </xf>
    <xf numFmtId="0" fontId="8" fillId="8" borderId="12" xfId="0" applyFont="1" applyFill="1" applyBorder="1" applyAlignment="1">
      <alignment horizontal="center" vertical="center"/>
    </xf>
    <xf numFmtId="0" fontId="132" fillId="5" borderId="12" xfId="0" applyFont="1" applyFill="1" applyBorder="1" applyAlignment="1">
      <alignment vertical="top" wrapText="1"/>
    </xf>
    <xf numFmtId="0" fontId="11" fillId="0" borderId="6" xfId="0" applyFont="1" applyBorder="1" applyAlignment="1">
      <alignment horizontal="center" vertical="center"/>
    </xf>
    <xf numFmtId="0" fontId="12" fillId="0" borderId="6" xfId="12" applyFont="1" applyBorder="1" applyAlignment="1">
      <alignment horizontal="center" vertical="center"/>
    </xf>
    <xf numFmtId="3" fontId="11" fillId="0" borderId="57" xfId="0" applyNumberFormat="1" applyFont="1" applyBorder="1" applyAlignment="1">
      <alignment horizontal="center" vertical="center"/>
    </xf>
    <xf numFmtId="170" fontId="73" fillId="5" borderId="5" xfId="6" applyNumberFormat="1" applyFont="1" applyFill="1" applyBorder="1" applyAlignment="1">
      <alignment horizontal="center" vertical="top"/>
    </xf>
    <xf numFmtId="0" fontId="132" fillId="5" borderId="12" xfId="12" applyFont="1" applyFill="1" applyBorder="1" applyAlignment="1">
      <alignment horizontal="left" vertical="center" wrapText="1"/>
    </xf>
    <xf numFmtId="0" fontId="27" fillId="5" borderId="12" xfId="21" applyFont="1" applyFill="1" applyBorder="1" applyAlignment="1">
      <alignment horizontal="center" vertical="center"/>
    </xf>
    <xf numFmtId="0" fontId="148" fillId="5" borderId="12" xfId="21" applyFont="1" applyFill="1" applyBorder="1" applyAlignment="1">
      <alignment horizontal="center" vertical="center"/>
    </xf>
    <xf numFmtId="0" fontId="132" fillId="5" borderId="12" xfId="21" applyFont="1" applyFill="1" applyBorder="1" applyAlignment="1">
      <alignment horizontal="left" vertical="center"/>
    </xf>
    <xf numFmtId="0" fontId="8" fillId="0" borderId="12" xfId="0" applyFont="1" applyBorder="1" applyAlignment="1">
      <alignment horizontal="center" vertical="center"/>
    </xf>
    <xf numFmtId="3" fontId="8" fillId="5" borderId="12" xfId="15" applyNumberFormat="1" applyFont="1" applyFill="1" applyBorder="1" applyAlignment="1">
      <alignment vertical="center"/>
    </xf>
    <xf numFmtId="3" fontId="8" fillId="0" borderId="12" xfId="15" applyNumberFormat="1" applyFont="1" applyFill="1" applyBorder="1" applyAlignment="1">
      <alignment vertical="center"/>
    </xf>
    <xf numFmtId="0" fontId="132" fillId="5" borderId="28" xfId="12" applyFont="1" applyFill="1" applyBorder="1" applyAlignment="1">
      <alignment horizontal="left" vertical="center" wrapText="1"/>
    </xf>
    <xf numFmtId="0" fontId="12" fillId="14" borderId="12" xfId="21" applyFont="1" applyFill="1" applyBorder="1" applyAlignment="1">
      <alignment horizontal="center" vertical="center"/>
    </xf>
    <xf numFmtId="0" fontId="34" fillId="14" borderId="12" xfId="21" applyFont="1" applyFill="1" applyBorder="1" applyAlignment="1">
      <alignment horizontal="center" vertical="center"/>
    </xf>
    <xf numFmtId="0" fontId="132" fillId="5" borderId="12" xfId="21" applyFont="1" applyFill="1" applyBorder="1" applyAlignment="1">
      <alignment horizontal="left" vertical="center" wrapText="1"/>
    </xf>
    <xf numFmtId="172" fontId="34" fillId="14" borderId="12" xfId="23" applyNumberFormat="1" applyFont="1" applyFill="1" applyBorder="1" applyAlignment="1">
      <alignment horizontal="right" vertical="center"/>
    </xf>
    <xf numFmtId="3" fontId="34" fillId="5" borderId="12" xfId="23" applyNumberFormat="1" applyFont="1" applyFill="1" applyBorder="1" applyAlignment="1">
      <alignment horizontal="right" vertical="center"/>
    </xf>
    <xf numFmtId="3" fontId="34" fillId="0" borderId="12" xfId="15" applyNumberFormat="1" applyFont="1" applyFill="1" applyBorder="1" applyAlignment="1">
      <alignment vertical="center"/>
    </xf>
    <xf numFmtId="3" fontId="34" fillId="5" borderId="12" xfId="15" applyNumberFormat="1" applyFont="1" applyFill="1" applyBorder="1" applyAlignment="1">
      <alignment vertical="center"/>
    </xf>
    <xf numFmtId="3" fontId="34" fillId="14" borderId="12" xfId="15" applyNumberFormat="1" applyFont="1" applyFill="1" applyBorder="1" applyAlignment="1">
      <alignment vertical="center"/>
    </xf>
    <xf numFmtId="0" fontId="149" fillId="0" borderId="12" xfId="0" applyFont="1" applyBorder="1" applyAlignment="1">
      <alignment horizontal="center" vertical="center"/>
    </xf>
    <xf numFmtId="0" fontId="150" fillId="0" borderId="12" xfId="0" applyFont="1" applyBorder="1" applyAlignment="1">
      <alignment horizontal="left" vertical="center"/>
    </xf>
    <xf numFmtId="3" fontId="27" fillId="0" borderId="12" xfId="15" applyNumberFormat="1" applyFont="1" applyFill="1" applyBorder="1" applyAlignment="1">
      <alignment vertical="center"/>
    </xf>
    <xf numFmtId="0" fontId="30" fillId="0" borderId="37" xfId="12" applyFont="1" applyBorder="1" applyAlignment="1">
      <alignment vertical="center"/>
    </xf>
    <xf numFmtId="0" fontId="30" fillId="0" borderId="8" xfId="12" applyFont="1" applyBorder="1" applyAlignment="1">
      <alignment vertical="center"/>
    </xf>
    <xf numFmtId="0" fontId="30" fillId="0" borderId="58" xfId="12" applyFont="1" applyBorder="1" applyAlignment="1">
      <alignment vertical="center"/>
    </xf>
    <xf numFmtId="0" fontId="30" fillId="0" borderId="5" xfId="12" applyFont="1" applyBorder="1" applyAlignment="1">
      <alignment vertical="center"/>
    </xf>
    <xf numFmtId="0" fontId="30" fillId="0" borderId="6" xfId="12" applyFont="1" applyBorder="1" applyAlignment="1">
      <alignment vertical="center"/>
    </xf>
    <xf numFmtId="0" fontId="30" fillId="0" borderId="57" xfId="12" applyFont="1" applyBorder="1" applyAlignment="1">
      <alignment vertical="center"/>
    </xf>
    <xf numFmtId="167" fontId="12" fillId="0" borderId="12" xfId="9" applyNumberFormat="1" applyFont="1" applyFill="1" applyBorder="1" applyAlignment="1">
      <alignment horizontal="left" vertical="center"/>
    </xf>
    <xf numFmtId="167" fontId="12" fillId="0" borderId="12" xfId="9" applyNumberFormat="1" applyFont="1" applyFill="1" applyBorder="1" applyAlignment="1">
      <alignment horizontal="left" vertical="center" wrapText="1"/>
    </xf>
    <xf numFmtId="0" fontId="30" fillId="0" borderId="12" xfId="0" applyFont="1" applyBorder="1" applyAlignment="1">
      <alignment horizontal="left" vertical="center" wrapText="1"/>
    </xf>
    <xf numFmtId="0" fontId="135" fillId="0" borderId="28" xfId="0" applyFont="1" applyBorder="1" applyAlignment="1">
      <alignment horizontal="center" vertical="center"/>
    </xf>
    <xf numFmtId="0" fontId="16" fillId="5" borderId="12" xfId="21" applyFont="1" applyFill="1" applyBorder="1" applyAlignment="1">
      <alignment vertical="center"/>
    </xf>
    <xf numFmtId="3" fontId="90" fillId="0" borderId="28" xfId="0" applyNumberFormat="1" applyFont="1" applyBorder="1" applyAlignment="1">
      <alignment horizontal="right" vertical="center"/>
    </xf>
    <xf numFmtId="1" fontId="33" fillId="5" borderId="12" xfId="21" applyNumberFormat="1" applyFont="1" applyFill="1" applyBorder="1" applyAlignment="1">
      <alignment vertical="center"/>
    </xf>
    <xf numFmtId="0" fontId="44" fillId="0" borderId="28" xfId="0" applyFont="1" applyBorder="1" applyAlignment="1">
      <alignment horizontal="center" vertical="center"/>
    </xf>
    <xf numFmtId="170" fontId="33" fillId="5" borderId="12" xfId="15" applyNumberFormat="1" applyFont="1" applyFill="1" applyBorder="1" applyAlignment="1">
      <alignment vertical="center"/>
    </xf>
    <xf numFmtId="0" fontId="16" fillId="5" borderId="12" xfId="12" applyFont="1" applyFill="1" applyBorder="1" applyAlignment="1">
      <alignment vertical="center"/>
    </xf>
    <xf numFmtId="3" fontId="90" fillId="0" borderId="28" xfId="0" applyNumberFormat="1" applyFont="1" applyBorder="1" applyAlignment="1">
      <alignment horizontal="center" vertical="center"/>
    </xf>
    <xf numFmtId="0" fontId="74" fillId="5" borderId="12" xfId="0" applyFont="1" applyFill="1" applyBorder="1" applyAlignment="1">
      <alignment horizontal="left" vertical="center"/>
    </xf>
    <xf numFmtId="0" fontId="145" fillId="0" borderId="12" xfId="0" applyFont="1" applyBorder="1" applyAlignment="1">
      <alignment horizontal="center" vertical="center"/>
    </xf>
    <xf numFmtId="3" fontId="42" fillId="0" borderId="12" xfId="0" applyNumberFormat="1" applyFont="1" applyBorder="1" applyAlignment="1">
      <alignment horizontal="center" vertical="center"/>
    </xf>
    <xf numFmtId="3" fontId="11" fillId="16" borderId="12" xfId="0" applyNumberFormat="1" applyFont="1" applyFill="1" applyBorder="1" applyAlignment="1">
      <alignment horizontal="center" vertical="center"/>
    </xf>
    <xf numFmtId="0" fontId="11" fillId="16" borderId="12" xfId="0" applyFont="1" applyFill="1" applyBorder="1" applyAlignment="1">
      <alignment horizontal="center" vertical="center"/>
    </xf>
    <xf numFmtId="0" fontId="73" fillId="16" borderId="12" xfId="0" applyFont="1" applyFill="1" applyBorder="1" applyAlignment="1">
      <alignment horizontal="left" vertical="center"/>
    </xf>
    <xf numFmtId="0" fontId="9" fillId="16" borderId="12" xfId="0" applyFont="1" applyFill="1" applyBorder="1" applyAlignment="1">
      <alignment horizontal="center" vertical="center"/>
    </xf>
    <xf numFmtId="0" fontId="42" fillId="0" borderId="28" xfId="0" applyFont="1" applyBorder="1" applyAlignment="1">
      <alignment horizontal="center" vertical="center"/>
    </xf>
    <xf numFmtId="3" fontId="42" fillId="0" borderId="28" xfId="0" applyNumberFormat="1" applyFont="1" applyBorder="1" applyAlignment="1">
      <alignment horizontal="right" vertical="center"/>
    </xf>
    <xf numFmtId="0" fontId="16" fillId="5" borderId="11" xfId="2" applyFont="1" applyFill="1" applyBorder="1" applyAlignment="1">
      <alignment horizontal="left" vertical="center"/>
    </xf>
    <xf numFmtId="0" fontId="8" fillId="5" borderId="28" xfId="0" applyFont="1" applyFill="1" applyBorder="1" applyAlignment="1">
      <alignment horizontal="center" vertical="center"/>
    </xf>
    <xf numFmtId="0" fontId="6" fillId="5" borderId="28" xfId="0" applyFont="1" applyFill="1" applyBorder="1" applyAlignment="1">
      <alignment horizontal="center" vertical="center"/>
    </xf>
    <xf numFmtId="3" fontId="8" fillId="5" borderId="28" xfId="0" applyNumberFormat="1" applyFont="1" applyFill="1" applyBorder="1" applyAlignment="1">
      <alignment horizontal="center" vertical="center"/>
    </xf>
    <xf numFmtId="3" fontId="8" fillId="5" borderId="28" xfId="0" applyNumberFormat="1" applyFont="1" applyFill="1" applyBorder="1" applyAlignment="1">
      <alignment horizontal="right" vertical="center"/>
    </xf>
    <xf numFmtId="3" fontId="43" fillId="5" borderId="28" xfId="0" applyNumberFormat="1" applyFont="1" applyFill="1" applyBorder="1" applyAlignment="1">
      <alignment horizontal="right" vertical="center"/>
    </xf>
    <xf numFmtId="49" fontId="129" fillId="5" borderId="12" xfId="14" applyNumberFormat="1" applyFont="1" applyFill="1" applyBorder="1" applyAlignment="1">
      <alignment horizontal="left" vertical="center" wrapText="1"/>
    </xf>
    <xf numFmtId="3" fontId="11" fillId="0" borderId="28" xfId="15" applyNumberFormat="1" applyFont="1" applyFill="1" applyBorder="1" applyAlignment="1">
      <alignment horizontal="right" vertical="center"/>
    </xf>
    <xf numFmtId="0" fontId="130" fillId="5" borderId="12" xfId="14" applyFont="1" applyFill="1" applyBorder="1" applyAlignment="1">
      <alignment horizontal="center" vertical="center"/>
    </xf>
    <xf numFmtId="0" fontId="129" fillId="5" borderId="12" xfId="2" applyFont="1" applyFill="1" applyBorder="1" applyAlignment="1">
      <alignment horizontal="left" vertical="center"/>
    </xf>
    <xf numFmtId="0" fontId="130" fillId="14" borderId="28" xfId="14" applyFont="1" applyFill="1" applyBorder="1" applyAlignment="1">
      <alignment horizontal="center" vertical="center"/>
    </xf>
    <xf numFmtId="0" fontId="130" fillId="14" borderId="12" xfId="14" applyFont="1" applyFill="1" applyBorder="1" applyAlignment="1">
      <alignment horizontal="center" vertical="center"/>
    </xf>
    <xf numFmtId="3" fontId="11" fillId="8" borderId="28" xfId="0" applyNumberFormat="1" applyFont="1" applyFill="1" applyBorder="1" applyAlignment="1">
      <alignment horizontal="right" vertical="center"/>
    </xf>
    <xf numFmtId="3" fontId="8" fillId="8" borderId="12" xfId="0" applyNumberFormat="1" applyFont="1" applyFill="1" applyBorder="1" applyAlignment="1">
      <alignment horizontal="right" vertical="center"/>
    </xf>
    <xf numFmtId="165" fontId="34" fillId="0" borderId="28" xfId="15" applyNumberFormat="1" applyFont="1" applyFill="1" applyBorder="1" applyAlignment="1">
      <alignment vertical="center"/>
    </xf>
    <xf numFmtId="0" fontId="12" fillId="0" borderId="13" xfId="12" applyFont="1" applyBorder="1" applyAlignment="1">
      <alignment horizontal="left" vertical="center"/>
    </xf>
    <xf numFmtId="0" fontId="11" fillId="0" borderId="13" xfId="0" applyFont="1" applyBorder="1" applyAlignment="1">
      <alignment horizontal="center" vertical="center"/>
    </xf>
    <xf numFmtId="0" fontId="12" fillId="0" borderId="13" xfId="21" applyFont="1" applyBorder="1" applyAlignment="1">
      <alignment horizontal="center" vertical="center"/>
    </xf>
    <xf numFmtId="0" fontId="34" fillId="0" borderId="13" xfId="21" applyFont="1" applyBorder="1" applyAlignment="1">
      <alignment horizontal="center" vertical="center"/>
    </xf>
    <xf numFmtId="0" fontId="11" fillId="8" borderId="13" xfId="0" applyFont="1" applyFill="1" applyBorder="1" applyAlignment="1">
      <alignment horizontal="center" vertical="center"/>
    </xf>
    <xf numFmtId="3" fontId="34" fillId="14" borderId="13" xfId="15" applyNumberFormat="1" applyFont="1" applyFill="1" applyBorder="1" applyAlignment="1">
      <alignment vertical="center"/>
    </xf>
    <xf numFmtId="3" fontId="34" fillId="0" borderId="13" xfId="21" applyNumberFormat="1" applyFont="1" applyBorder="1" applyAlignment="1">
      <alignment horizontal="center" vertical="center"/>
    </xf>
    <xf numFmtId="3" fontId="11" fillId="0" borderId="13" xfId="0" applyNumberFormat="1" applyFont="1" applyBorder="1" applyAlignment="1">
      <alignment horizontal="center" vertical="center"/>
    </xf>
    <xf numFmtId="0" fontId="11" fillId="8" borderId="28" xfId="0" applyFont="1" applyFill="1" applyBorder="1" applyAlignment="1">
      <alignment horizontal="center" vertical="center"/>
    </xf>
    <xf numFmtId="3" fontId="34" fillId="0" borderId="28" xfId="15" applyNumberFormat="1" applyFont="1" applyFill="1" applyBorder="1" applyAlignment="1">
      <alignment vertical="center"/>
    </xf>
    <xf numFmtId="0" fontId="16" fillId="0" borderId="12" xfId="12" applyFont="1" applyBorder="1" applyAlignment="1">
      <alignment horizontal="left" vertical="center" wrapText="1"/>
    </xf>
    <xf numFmtId="166" fontId="16" fillId="0" borderId="12" xfId="12" applyNumberFormat="1" applyFont="1" applyBorder="1" applyAlignment="1">
      <alignment horizontal="left" vertical="center" wrapText="1"/>
    </xf>
    <xf numFmtId="0" fontId="16" fillId="0" borderId="12" xfId="21" applyFont="1" applyBorder="1" applyAlignment="1">
      <alignment vertical="center"/>
    </xf>
    <xf numFmtId="0" fontId="129" fillId="5" borderId="12" xfId="12" applyFont="1" applyFill="1" applyBorder="1" applyAlignment="1">
      <alignment horizontal="left" vertical="center" wrapText="1"/>
    </xf>
    <xf numFmtId="0" fontId="16" fillId="0" borderId="13" xfId="12" applyFont="1" applyBorder="1" applyAlignment="1">
      <alignment vertical="center"/>
    </xf>
    <xf numFmtId="0" fontId="6" fillId="0" borderId="12" xfId="0" applyFont="1" applyBorder="1" applyAlignment="1">
      <alignment horizontal="center" vertical="center"/>
    </xf>
    <xf numFmtId="0" fontId="8" fillId="14" borderId="12" xfId="0" applyFont="1" applyFill="1" applyBorder="1" applyAlignment="1">
      <alignment horizontal="center" vertical="center"/>
    </xf>
    <xf numFmtId="3" fontId="8" fillId="14" borderId="12" xfId="0" applyNumberFormat="1" applyFont="1" applyFill="1" applyBorder="1" applyAlignment="1">
      <alignment horizontal="right" vertical="center"/>
    </xf>
    <xf numFmtId="3" fontId="8" fillId="0" borderId="12" xfId="0" applyNumberFormat="1" applyFont="1" applyBorder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3" fontId="8" fillId="5" borderId="12" xfId="0" applyNumberFormat="1" applyFont="1" applyFill="1" applyBorder="1" applyAlignment="1">
      <alignment horizontal="center" vertical="center"/>
    </xf>
    <xf numFmtId="3" fontId="8" fillId="5" borderId="12" xfId="0" applyNumberFormat="1" applyFont="1" applyFill="1" applyBorder="1" applyAlignment="1">
      <alignment horizontal="right" vertical="center"/>
    </xf>
    <xf numFmtId="0" fontId="16" fillId="0" borderId="28" xfId="0" quotePrefix="1" applyFont="1" applyBorder="1" applyAlignment="1">
      <alignment horizontal="left" vertical="center"/>
    </xf>
    <xf numFmtId="3" fontId="8" fillId="14" borderId="12" xfId="15" applyNumberFormat="1" applyFont="1" applyFill="1" applyBorder="1" applyAlignment="1">
      <alignment horizontal="right" vertical="center"/>
    </xf>
    <xf numFmtId="0" fontId="24" fillId="0" borderId="46" xfId="0" applyFont="1" applyBorder="1" applyAlignment="1">
      <alignment horizontal="centerContinuous" vertical="center" wrapText="1"/>
    </xf>
    <xf numFmtId="0" fontId="0" fillId="0" borderId="0" xfId="0" applyAlignment="1">
      <alignment vertical="center" wrapText="1"/>
    </xf>
    <xf numFmtId="49" fontId="106" fillId="0" borderId="21" xfId="11" applyNumberFormat="1" applyFont="1" applyBorder="1" applyAlignment="1" applyProtection="1">
      <alignment horizontal="center" vertical="center" wrapText="1"/>
      <protection locked="0"/>
    </xf>
    <xf numFmtId="49" fontId="106" fillId="0" borderId="22" xfId="11" applyNumberFormat="1" applyFont="1" applyBorder="1" applyAlignment="1" applyProtection="1">
      <alignment horizontal="center" vertical="center" wrapText="1"/>
      <protection locked="0"/>
    </xf>
    <xf numFmtId="49" fontId="106" fillId="0" borderId="23" xfId="11" applyNumberFormat="1" applyFont="1" applyBorder="1" applyAlignment="1" applyProtection="1">
      <alignment horizontal="center" vertical="center" wrapText="1"/>
      <protection locked="0"/>
    </xf>
    <xf numFmtId="0" fontId="4" fillId="0" borderId="17" xfId="1" applyFont="1" applyBorder="1" applyAlignment="1">
      <alignment horizontal="center" vertical="center" wrapText="1"/>
    </xf>
    <xf numFmtId="0" fontId="4" fillId="0" borderId="19" xfId="1" applyFont="1" applyBorder="1" applyAlignment="1">
      <alignment horizontal="center" vertical="center" wrapText="1"/>
    </xf>
    <xf numFmtId="0" fontId="40" fillId="0" borderId="14" xfId="1" applyFont="1" applyBorder="1" applyAlignment="1">
      <alignment horizontal="center" vertical="center"/>
    </xf>
    <xf numFmtId="0" fontId="40" fillId="0" borderId="77" xfId="1" applyFont="1" applyBorder="1" applyAlignment="1">
      <alignment horizontal="center" vertical="center"/>
    </xf>
    <xf numFmtId="0" fontId="40" fillId="0" borderId="14" xfId="1" applyFont="1" applyBorder="1" applyAlignment="1">
      <alignment horizontal="center" vertical="center" wrapText="1"/>
    </xf>
    <xf numFmtId="0" fontId="40" fillId="0" borderId="16" xfId="1" applyFont="1" applyBorder="1" applyAlignment="1">
      <alignment horizontal="center" vertical="center"/>
    </xf>
    <xf numFmtId="0" fontId="16" fillId="0" borderId="14" xfId="1" applyFont="1" applyBorder="1" applyAlignment="1">
      <alignment horizontal="center" vertical="center" wrapText="1"/>
    </xf>
    <xf numFmtId="0" fontId="35" fillId="0" borderId="15" xfId="1" applyFont="1" applyBorder="1" applyAlignment="1">
      <alignment horizontal="center" vertical="center" wrapText="1"/>
    </xf>
    <xf numFmtId="0" fontId="35" fillId="0" borderId="16" xfId="1" applyFont="1" applyBorder="1" applyAlignment="1">
      <alignment horizontal="center" vertical="center" wrapText="1"/>
    </xf>
    <xf numFmtId="0" fontId="12" fillId="0" borderId="15" xfId="1" applyFont="1" applyBorder="1" applyAlignment="1">
      <alignment horizontal="center" vertical="center" wrapText="1"/>
    </xf>
    <xf numFmtId="0" fontId="12" fillId="0" borderId="16" xfId="1" applyFont="1" applyBorder="1" applyAlignment="1">
      <alignment horizontal="center" vertical="center" wrapText="1"/>
    </xf>
    <xf numFmtId="0" fontId="16" fillId="0" borderId="56" xfId="2" applyFont="1" applyBorder="1" applyAlignment="1" applyProtection="1">
      <alignment horizontal="center" vertical="center" wrapText="1"/>
      <protection locked="0"/>
    </xf>
    <xf numFmtId="0" fontId="16" fillId="0" borderId="11" xfId="2" applyFont="1" applyBorder="1" applyAlignment="1" applyProtection="1">
      <alignment horizontal="center" vertical="center" wrapText="1"/>
      <protection locked="0"/>
    </xf>
    <xf numFmtId="0" fontId="16" fillId="0" borderId="9" xfId="2" applyFont="1" applyBorder="1" applyAlignment="1" applyProtection="1">
      <alignment horizontal="center" vertical="center" wrapText="1"/>
      <protection locked="0"/>
    </xf>
    <xf numFmtId="0" fontId="16" fillId="0" borderId="17" xfId="2" applyFont="1" applyBorder="1" applyAlignment="1" applyProtection="1">
      <alignment horizontal="center" vertical="center" textRotation="90"/>
      <protection locked="0"/>
    </xf>
    <xf numFmtId="0" fontId="16" fillId="0" borderId="18" xfId="2" applyFont="1" applyBorder="1" applyAlignment="1" applyProtection="1">
      <alignment horizontal="center" vertical="center" textRotation="90"/>
      <protection locked="0"/>
    </xf>
    <xf numFmtId="0" fontId="16" fillId="0" borderId="19" xfId="2" applyFont="1" applyBorder="1" applyAlignment="1" applyProtection="1">
      <alignment horizontal="center" vertical="center" textRotation="90"/>
      <protection locked="0"/>
    </xf>
    <xf numFmtId="0" fontId="16" fillId="0" borderId="14" xfId="2" applyFont="1" applyBorder="1" applyAlignment="1" applyProtection="1">
      <alignment horizontal="center" vertical="center" textRotation="90"/>
      <protection locked="0"/>
    </xf>
    <xf numFmtId="0" fontId="16" fillId="0" borderId="15" xfId="2" applyFont="1" applyBorder="1" applyAlignment="1" applyProtection="1">
      <alignment horizontal="center" vertical="center" textRotation="90"/>
      <protection locked="0"/>
    </xf>
    <xf numFmtId="0" fontId="16" fillId="0" borderId="16" xfId="2" applyFont="1" applyBorder="1" applyAlignment="1" applyProtection="1">
      <alignment horizontal="center" vertical="center" textRotation="90"/>
      <protection locked="0"/>
    </xf>
    <xf numFmtId="0" fontId="12" fillId="0" borderId="14" xfId="2" applyFont="1" applyBorder="1" applyAlignment="1" applyProtection="1">
      <alignment horizontal="center" vertical="center" wrapText="1"/>
      <protection locked="0"/>
    </xf>
    <xf numFmtId="0" fontId="12" fillId="0" borderId="15" xfId="2" applyFont="1" applyBorder="1" applyAlignment="1" applyProtection="1">
      <alignment horizontal="center" vertical="center" wrapText="1"/>
      <protection locked="0"/>
    </xf>
    <xf numFmtId="0" fontId="12" fillId="0" borderId="16" xfId="2" applyFont="1" applyBorder="1" applyAlignment="1" applyProtection="1">
      <alignment horizontal="center" vertical="center" wrapText="1"/>
      <protection locked="0"/>
    </xf>
    <xf numFmtId="0" fontId="16" fillId="0" borderId="77" xfId="1" applyFont="1" applyBorder="1" applyAlignment="1">
      <alignment horizontal="center" vertical="center" wrapText="1"/>
    </xf>
    <xf numFmtId="0" fontId="12" fillId="0" borderId="78" xfId="1" applyFont="1" applyBorder="1" applyAlignment="1">
      <alignment horizontal="center" vertical="center" wrapText="1"/>
    </xf>
    <xf numFmtId="3" fontId="12" fillId="0" borderId="15" xfId="0" applyNumberFormat="1" applyFont="1" applyBorder="1" applyAlignment="1">
      <alignment horizontal="center" vertical="center" wrapText="1"/>
    </xf>
    <xf numFmtId="3" fontId="12" fillId="0" borderId="16" xfId="0" applyNumberFormat="1" applyFont="1" applyBorder="1" applyAlignment="1">
      <alignment horizontal="center" vertical="center" wrapText="1"/>
    </xf>
    <xf numFmtId="0" fontId="12" fillId="0" borderId="56" xfId="2" applyFont="1" applyBorder="1" applyAlignment="1" applyProtection="1">
      <alignment horizontal="center" vertical="center" wrapText="1"/>
      <protection locked="0"/>
    </xf>
    <xf numFmtId="0" fontId="12" fillId="0" borderId="11" xfId="2" applyFont="1" applyBorder="1" applyAlignment="1" applyProtection="1">
      <alignment horizontal="center" vertical="center" wrapText="1"/>
      <protection locked="0"/>
    </xf>
    <xf numFmtId="0" fontId="12" fillId="0" borderId="9" xfId="2" applyFont="1" applyBorder="1" applyAlignment="1" applyProtection="1">
      <alignment horizontal="center" vertical="center" wrapText="1"/>
      <protection locked="0"/>
    </xf>
    <xf numFmtId="0" fontId="12" fillId="0" borderId="60" xfId="3" applyFont="1" applyBorder="1" applyAlignment="1">
      <alignment horizontal="center" vertical="center" wrapText="1"/>
    </xf>
    <xf numFmtId="0" fontId="12" fillId="0" borderId="75" xfId="3" applyFont="1" applyBorder="1" applyAlignment="1">
      <alignment horizontal="center" vertical="center" wrapText="1"/>
    </xf>
    <xf numFmtId="0" fontId="12" fillId="0" borderId="88" xfId="3" applyFont="1" applyBorder="1" applyAlignment="1">
      <alignment horizontal="center" vertical="center" wrapText="1"/>
    </xf>
    <xf numFmtId="0" fontId="16" fillId="0" borderId="14" xfId="1" applyFont="1" applyBorder="1" applyAlignment="1">
      <alignment horizontal="center" vertical="center"/>
    </xf>
    <xf numFmtId="0" fontId="16" fillId="0" borderId="66" xfId="1" applyFont="1" applyBorder="1" applyAlignment="1">
      <alignment horizontal="center" vertical="center"/>
    </xf>
    <xf numFmtId="3" fontId="35" fillId="0" borderId="15" xfId="0" applyNumberFormat="1" applyFont="1" applyBorder="1" applyAlignment="1">
      <alignment horizontal="center" vertical="center" wrapText="1"/>
    </xf>
    <xf numFmtId="3" fontId="35" fillId="0" borderId="16" xfId="0" applyNumberFormat="1" applyFont="1" applyBorder="1" applyAlignment="1">
      <alignment horizontal="center" vertical="center" wrapText="1"/>
    </xf>
    <xf numFmtId="3" fontId="35" fillId="0" borderId="21" xfId="0" applyNumberFormat="1" applyFont="1" applyBorder="1" applyAlignment="1">
      <alignment horizontal="center" vertical="center" wrapText="1"/>
    </xf>
    <xf numFmtId="3" fontId="35" fillId="0" borderId="87" xfId="0" applyNumberFormat="1" applyFont="1" applyBorder="1" applyAlignment="1">
      <alignment horizontal="center" vertical="center" wrapText="1"/>
    </xf>
    <xf numFmtId="0" fontId="40" fillId="10" borderId="56" xfId="1" applyFont="1" applyFill="1" applyBorder="1" applyAlignment="1">
      <alignment horizontal="center" vertical="center" wrapText="1"/>
    </xf>
    <xf numFmtId="0" fontId="40" fillId="10" borderId="11" xfId="1" applyFont="1" applyFill="1" applyBorder="1" applyAlignment="1">
      <alignment horizontal="center" vertical="center" wrapText="1"/>
    </xf>
    <xf numFmtId="0" fontId="40" fillId="10" borderId="9" xfId="1" applyFont="1" applyFill="1" applyBorder="1" applyAlignment="1">
      <alignment horizontal="center" vertical="center" wrapText="1"/>
    </xf>
    <xf numFmtId="0" fontId="16" fillId="0" borderId="67" xfId="1" applyFont="1" applyBorder="1" applyAlignment="1">
      <alignment horizontal="center" vertical="center"/>
    </xf>
    <xf numFmtId="0" fontId="74" fillId="0" borderId="5" xfId="8" applyFont="1" applyBorder="1" applyAlignment="1">
      <alignment horizontal="left" vertical="center" wrapText="1"/>
    </xf>
    <xf numFmtId="0" fontId="74" fillId="0" borderId="6" xfId="8" applyFont="1" applyBorder="1" applyAlignment="1">
      <alignment horizontal="left" vertical="center" wrapText="1"/>
    </xf>
    <xf numFmtId="0" fontId="74" fillId="0" borderId="57" xfId="8" applyFont="1" applyBorder="1" applyAlignment="1">
      <alignment horizontal="left" vertical="center" wrapText="1"/>
    </xf>
    <xf numFmtId="0" fontId="16" fillId="0" borderId="5" xfId="12" applyFont="1" applyBorder="1" applyAlignment="1">
      <alignment horizontal="left" vertical="center" wrapText="1"/>
    </xf>
    <xf numFmtId="0" fontId="16" fillId="0" borderId="6" xfId="12" applyFont="1" applyBorder="1" applyAlignment="1">
      <alignment horizontal="left" vertical="center" wrapText="1"/>
    </xf>
    <xf numFmtId="0" fontId="16" fillId="0" borderId="57" xfId="12" applyFont="1" applyBorder="1" applyAlignment="1">
      <alignment horizontal="left" vertical="center" wrapText="1"/>
    </xf>
    <xf numFmtId="0" fontId="16" fillId="5" borderId="5" xfId="0" quotePrefix="1" applyFont="1" applyFill="1" applyBorder="1" applyAlignment="1">
      <alignment horizontal="left" vertical="center"/>
    </xf>
    <xf numFmtId="0" fontId="16" fillId="5" borderId="57" xfId="0" quotePrefix="1" applyFont="1" applyFill="1" applyBorder="1" applyAlignment="1">
      <alignment horizontal="left" vertical="center"/>
    </xf>
    <xf numFmtId="0" fontId="74" fillId="0" borderId="12" xfId="12" applyFont="1" applyBorder="1" applyAlignment="1">
      <alignment horizontal="left" vertical="center" wrapText="1"/>
    </xf>
    <xf numFmtId="0" fontId="16" fillId="5" borderId="6" xfId="0" quotePrefix="1" applyFont="1" applyFill="1" applyBorder="1" applyAlignment="1">
      <alignment horizontal="left" vertical="center"/>
    </xf>
    <xf numFmtId="0" fontId="30" fillId="0" borderId="5" xfId="0" applyFont="1" applyBorder="1" applyAlignment="1">
      <alignment horizontal="left" vertical="center"/>
    </xf>
    <xf numFmtId="0" fontId="30" fillId="0" borderId="6" xfId="0" applyFont="1" applyBorder="1" applyAlignment="1">
      <alignment horizontal="left" vertical="center"/>
    </xf>
    <xf numFmtId="0" fontId="30" fillId="0" borderId="57" xfId="0" applyFont="1" applyBorder="1" applyAlignment="1">
      <alignment horizontal="left" vertical="center"/>
    </xf>
    <xf numFmtId="1" fontId="16" fillId="5" borderId="12" xfId="15" applyNumberFormat="1" applyFont="1" applyFill="1" applyBorder="1" applyAlignment="1">
      <alignment horizontal="left" vertical="center" wrapText="1"/>
    </xf>
    <xf numFmtId="1" fontId="16" fillId="5" borderId="57" xfId="15" applyNumberFormat="1" applyFont="1" applyFill="1" applyBorder="1" applyAlignment="1">
      <alignment horizontal="left" vertical="center" wrapText="1"/>
    </xf>
    <xf numFmtId="0" fontId="16" fillId="5" borderId="5" xfId="12" applyFont="1" applyFill="1" applyBorder="1" applyAlignment="1">
      <alignment vertical="center" wrapText="1"/>
    </xf>
    <xf numFmtId="0" fontId="16" fillId="5" borderId="6" xfId="12" applyFont="1" applyFill="1" applyBorder="1" applyAlignment="1">
      <alignment vertical="center" wrapText="1"/>
    </xf>
    <xf numFmtId="0" fontId="16" fillId="5" borderId="57" xfId="12" applyFont="1" applyFill="1" applyBorder="1" applyAlignment="1">
      <alignment vertical="center" wrapText="1"/>
    </xf>
    <xf numFmtId="0" fontId="74" fillId="5" borderId="5" xfId="12" applyFont="1" applyFill="1" applyBorder="1" applyAlignment="1">
      <alignment horizontal="left" vertical="center" wrapText="1"/>
    </xf>
    <xf numFmtId="0" fontId="74" fillId="5" borderId="6" xfId="12" applyFont="1" applyFill="1" applyBorder="1" applyAlignment="1">
      <alignment horizontal="left" vertical="center" wrapText="1"/>
    </xf>
    <xf numFmtId="0" fontId="74" fillId="5" borderId="57" xfId="12" applyFont="1" applyFill="1" applyBorder="1" applyAlignment="1">
      <alignment horizontal="left" vertical="center" wrapText="1"/>
    </xf>
    <xf numFmtId="0" fontId="24" fillId="0" borderId="15" xfId="4" applyFont="1" applyBorder="1" applyAlignment="1">
      <alignment horizontal="center" vertical="center"/>
    </xf>
    <xf numFmtId="0" fontId="24" fillId="0" borderId="21" xfId="4" applyFont="1" applyBorder="1" applyAlignment="1">
      <alignment horizontal="center" vertical="center"/>
    </xf>
    <xf numFmtId="0" fontId="23" fillId="0" borderId="15" xfId="4" applyFont="1" applyBorder="1" applyAlignment="1">
      <alignment horizontal="center" vertical="center"/>
    </xf>
    <xf numFmtId="0" fontId="23" fillId="0" borderId="21" xfId="4" applyFont="1" applyBorder="1" applyAlignment="1">
      <alignment horizontal="center" vertical="center"/>
    </xf>
    <xf numFmtId="0" fontId="45" fillId="0" borderId="5" xfId="4" applyFont="1" applyBorder="1" applyAlignment="1">
      <alignment horizontal="center" vertical="center" wrapText="1"/>
    </xf>
    <xf numFmtId="0" fontId="45" fillId="0" borderId="6" xfId="4" applyFont="1" applyBorder="1" applyAlignment="1">
      <alignment horizontal="center" vertical="center" wrapText="1"/>
    </xf>
    <xf numFmtId="0" fontId="23" fillId="0" borderId="37" xfId="4" applyFont="1" applyBorder="1" applyAlignment="1">
      <alignment horizontal="center" vertical="center" wrapText="1"/>
    </xf>
    <xf numFmtId="0" fontId="23" fillId="0" borderId="8" xfId="4" applyFont="1" applyBorder="1" applyAlignment="1">
      <alignment horizontal="center" vertical="center" wrapText="1"/>
    </xf>
    <xf numFmtId="0" fontId="23" fillId="0" borderId="37" xfId="0" applyFont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 wrapText="1"/>
    </xf>
    <xf numFmtId="0" fontId="16" fillId="4" borderId="4" xfId="1" applyFont="1" applyFill="1" applyBorder="1" applyAlignment="1">
      <alignment horizontal="center" vertical="center"/>
    </xf>
    <xf numFmtId="0" fontId="16" fillId="4" borderId="54" xfId="1" applyFont="1" applyFill="1" applyBorder="1" applyAlignment="1">
      <alignment horizontal="center" vertical="center"/>
    </xf>
    <xf numFmtId="0" fontId="45" fillId="0" borderId="34" xfId="4" applyFont="1" applyBorder="1" applyAlignment="1">
      <alignment horizontal="center" vertical="center" wrapText="1"/>
    </xf>
    <xf numFmtId="0" fontId="45" fillId="0" borderId="52" xfId="4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16" fillId="2" borderId="3" xfId="1" applyFont="1" applyFill="1" applyBorder="1" applyAlignment="1">
      <alignment horizontal="center" vertical="center" wrapText="1"/>
    </xf>
    <xf numFmtId="0" fontId="16" fillId="2" borderId="53" xfId="1" applyFont="1" applyFill="1" applyBorder="1" applyAlignment="1">
      <alignment horizontal="center" vertical="center"/>
    </xf>
    <xf numFmtId="0" fontId="16" fillId="0" borderId="2" xfId="1" applyFont="1" applyBorder="1" applyAlignment="1">
      <alignment horizontal="center" vertical="center" wrapText="1"/>
    </xf>
    <xf numFmtId="0" fontId="16" fillId="0" borderId="55" xfId="1" applyFont="1" applyBorder="1" applyAlignment="1">
      <alignment horizontal="center" vertical="center"/>
    </xf>
    <xf numFmtId="0" fontId="16" fillId="2" borderId="2" xfId="1" applyFont="1" applyFill="1" applyBorder="1" applyAlignment="1">
      <alignment horizontal="center" vertical="center" wrapText="1"/>
    </xf>
    <xf numFmtId="0" fontId="16" fillId="2" borderId="55" xfId="1" applyFont="1" applyFill="1" applyBorder="1" applyAlignment="1">
      <alignment horizontal="center" vertical="center"/>
    </xf>
    <xf numFmtId="0" fontId="16" fillId="4" borderId="2" xfId="1" applyFont="1" applyFill="1" applyBorder="1" applyAlignment="1">
      <alignment horizontal="center" vertical="center"/>
    </xf>
    <xf numFmtId="0" fontId="16" fillId="4" borderId="53" xfId="1" applyFont="1" applyFill="1" applyBorder="1" applyAlignment="1">
      <alignment horizontal="center" vertical="center"/>
    </xf>
    <xf numFmtId="0" fontId="16" fillId="0" borderId="2" xfId="2" applyFont="1" applyBorder="1" applyAlignment="1" applyProtection="1">
      <alignment horizontal="center" vertical="center" textRotation="90"/>
      <protection locked="0"/>
    </xf>
    <xf numFmtId="0" fontId="16" fillId="0" borderId="55" xfId="2" applyFont="1" applyBorder="1" applyAlignment="1" applyProtection="1">
      <alignment horizontal="center" vertical="center" textRotation="90"/>
      <protection locked="0"/>
    </xf>
    <xf numFmtId="0" fontId="12" fillId="0" borderId="4" xfId="2" applyFont="1" applyBorder="1" applyAlignment="1" applyProtection="1">
      <alignment horizontal="center" vertical="center" wrapText="1"/>
      <protection locked="0"/>
    </xf>
    <xf numFmtId="0" fontId="12" fillId="0" borderId="54" xfId="2" applyFont="1" applyBorder="1" applyAlignment="1" applyProtection="1">
      <alignment horizontal="center" vertical="center" wrapText="1"/>
      <protection locked="0"/>
    </xf>
    <xf numFmtId="0" fontId="22" fillId="3" borderId="2" xfId="1" applyFont="1" applyFill="1" applyBorder="1" applyAlignment="1">
      <alignment horizontal="center" vertical="center" wrapText="1"/>
    </xf>
    <xf numFmtId="0" fontId="22" fillId="3" borderId="55" xfId="1" applyFont="1" applyFill="1" applyBorder="1" applyAlignment="1">
      <alignment horizontal="center" vertical="center"/>
    </xf>
  </cellXfs>
  <cellStyles count="28">
    <cellStyle name="Comma" xfId="20" builtinId="3"/>
    <cellStyle name="Comma 2" xfId="6" xr:uid="{00000000-0005-0000-0000-000001000000}"/>
    <cellStyle name="Comma 2 2" xfId="13" xr:uid="{00000000-0005-0000-0000-000002000000}"/>
    <cellStyle name="Comma 2 2 2" xfId="15" xr:uid="{00000000-0005-0000-0000-000003000000}"/>
    <cellStyle name="Comma 2 3 2" xfId="25" xr:uid="{00000000-0005-0000-0000-000004000000}"/>
    <cellStyle name="Comma 2 4" xfId="23" xr:uid="{00000000-0005-0000-0000-000005000000}"/>
    <cellStyle name="Normal" xfId="0" builtinId="0"/>
    <cellStyle name="Normal 10 2" xfId="21" xr:uid="{00000000-0005-0000-0000-000007000000}"/>
    <cellStyle name="Normal 12" xfId="17" xr:uid="{00000000-0005-0000-0000-000008000000}"/>
    <cellStyle name="Normal 13 2 2" xfId="24" xr:uid="{00000000-0005-0000-0000-000009000000}"/>
    <cellStyle name="Normal 14" xfId="18" xr:uid="{00000000-0005-0000-0000-00000A000000}"/>
    <cellStyle name="Normal 2" xfId="3" xr:uid="{00000000-0005-0000-0000-00000B000000}"/>
    <cellStyle name="Normal 2 2" xfId="8" xr:uid="{00000000-0005-0000-0000-00000C000000}"/>
    <cellStyle name="Normal 2 2 2 2" xfId="12" xr:uid="{00000000-0005-0000-0000-00000D000000}"/>
    <cellStyle name="Normal 3 2" xfId="4" xr:uid="{00000000-0005-0000-0000-00000E000000}"/>
    <cellStyle name="Normal 3 2 2" xfId="1" xr:uid="{00000000-0005-0000-0000-00000F000000}"/>
    <cellStyle name="Normal 3 2 2 2" xfId="19" xr:uid="{00000000-0005-0000-0000-000010000000}"/>
    <cellStyle name="Normal 3 2 3 2 2" xfId="22" xr:uid="{00000000-0005-0000-0000-000011000000}"/>
    <cellStyle name="Normal 3 2 4 3 2" xfId="27" xr:uid="{00000000-0005-0000-0000-000012000000}"/>
    <cellStyle name="Normal 4" xfId="16" xr:uid="{00000000-0005-0000-0000-000013000000}"/>
    <cellStyle name="Normal 4 2" xfId="26" xr:uid="{00000000-0005-0000-0000-000014000000}"/>
    <cellStyle name="Normal 5" xfId="5" xr:uid="{00000000-0005-0000-0000-000015000000}"/>
    <cellStyle name="Normal 7 2" xfId="14" xr:uid="{00000000-0005-0000-0000-000016000000}"/>
    <cellStyle name="Normal_annex 2" xfId="2" xr:uid="{00000000-0005-0000-0000-000017000000}"/>
    <cellStyle name="Normal_Expenditure 94-00" xfId="10" xr:uid="{00000000-0005-0000-0000-000018000000}"/>
    <cellStyle name="Normal_Report Revenue Al Ministry update - 2005xls" xfId="11" xr:uid="{00000000-0005-0000-0000-00001A000000}"/>
    <cellStyle name="Percent" xfId="9" builtinId="5"/>
    <cellStyle name="Percent 2" xfId="7" xr:uid="{00000000-0005-0000-0000-00001C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B9EDFF"/>
      <color rgb="FF0000CC"/>
      <color rgb="FFFF0000"/>
      <color rgb="FFE5FFE5"/>
      <color rgb="FFFFF8E5"/>
      <color rgb="FFFFEBEB"/>
      <color rgb="FFEFEFFF"/>
      <color rgb="FFFFCCCC"/>
      <color rgb="FFEBEBFF"/>
      <color rgb="FFDDD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34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0</xdr:row>
      <xdr:rowOff>47625</xdr:rowOff>
    </xdr:from>
    <xdr:to>
      <xdr:col>2</xdr:col>
      <xdr:colOff>2243666</xdr:colOff>
      <xdr:row>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6F57F79-6131-49A4-8476-860764D6066F}"/>
            </a:ext>
          </a:extLst>
        </xdr:cNvPr>
        <xdr:cNvSpPr txBox="1"/>
      </xdr:nvSpPr>
      <xdr:spPr>
        <a:xfrm>
          <a:off x="38100" y="47625"/>
          <a:ext cx="2205566" cy="1076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ក្រសួងសេដ្ឋកិច្ចនិងហិរញ្ញវត្ថុ</a:t>
          </a:r>
          <a:endParaRPr lang="en-US" sz="1100">
            <a:latin typeface="Khmer MEF2" panose="02000506000000020004" pitchFamily="2" charset="0"/>
            <a:cs typeface="Khmer MEF2" panose="02000506000000020004" pitchFamily="2" charset="0"/>
          </a:endParaRPr>
        </a:p>
        <a:p>
          <a:pPr algn="l"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អគ្គនាយកដ្ឋាន...</a:t>
          </a:r>
        </a:p>
      </xdr:txBody>
    </xdr:sp>
    <xdr:clientData/>
  </xdr:twoCellAnchor>
  <xdr:twoCellAnchor>
    <xdr:from>
      <xdr:col>8</xdr:col>
      <xdr:colOff>0</xdr:colOff>
      <xdr:row>0</xdr:row>
      <xdr:rowOff>31749</xdr:rowOff>
    </xdr:from>
    <xdr:to>
      <xdr:col>10</xdr:col>
      <xdr:colOff>1</xdr:colOff>
      <xdr:row>5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BAC21BF-4C52-409E-8C2E-978AA54CAF7D}"/>
            </a:ext>
          </a:extLst>
        </xdr:cNvPr>
        <xdr:cNvSpPr txBox="1"/>
      </xdr:nvSpPr>
      <xdr:spPr>
        <a:xfrm>
          <a:off x="9972675" y="31749"/>
          <a:ext cx="1752601" cy="10922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>
            <a:lnSpc>
              <a:spcPct val="80000"/>
            </a:lnSpc>
          </a:pPr>
          <a:r>
            <a:rPr lang="km-KH" sz="1300">
              <a:latin typeface="Khmer MEF2" panose="02000506000000020004" pitchFamily="2" charset="0"/>
              <a:cs typeface="Khmer MEF2" panose="02000506000000020004" pitchFamily="2" charset="0"/>
            </a:rPr>
            <a:t>ព្រះរាជាណាចក្រកម្ពុជា</a:t>
          </a:r>
        </a:p>
        <a:p>
          <a:pPr algn="ctr">
            <a:lnSpc>
              <a:spcPct val="80000"/>
            </a:lnSpc>
          </a:pPr>
          <a:r>
            <a:rPr lang="km-KH" sz="1100">
              <a:latin typeface="Khmer MEF1" panose="02000506000000020004" pitchFamily="2" charset="0"/>
              <a:cs typeface="Khmer MEF1" panose="02000506000000020004" pitchFamily="2" charset="0"/>
            </a:rPr>
            <a:t>ជាតិ</a:t>
          </a:r>
          <a:r>
            <a:rPr lang="km-KH" sz="1100" baseline="0">
              <a:latin typeface="Khmer MEF1" panose="02000506000000020004" pitchFamily="2" charset="0"/>
              <a:cs typeface="Khmer MEF1" panose="02000506000000020004" pitchFamily="2" charset="0"/>
            </a:rPr>
            <a:t> សាសនា ព្រះមហាក្សត្រ</a:t>
          </a:r>
        </a:p>
        <a:p>
          <a:pPr algn="ctr">
            <a:lnSpc>
              <a:spcPct val="80000"/>
            </a:lnSpc>
          </a:pPr>
          <a:r>
            <a:rPr lang="en-AU" sz="3200" baseline="0">
              <a:latin typeface="Tacteing" pitchFamily="2" charset="0"/>
              <a:cs typeface="Khmer MEF1" panose="02000506000000020004" pitchFamily="2" charset="0"/>
            </a:rPr>
            <a:t>6</a:t>
          </a:r>
          <a:endParaRPr lang="en-US" sz="1100">
            <a:latin typeface="Tacteing" pitchFamily="2" charset="0"/>
            <a:cs typeface="Khmer MEF1" panose="02000506000000020004" pitchFamily="2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95249</xdr:colOff>
      <xdr:row>0</xdr:row>
      <xdr:rowOff>52917</xdr:rowOff>
    </xdr:from>
    <xdr:to>
      <xdr:col>3</xdr:col>
      <xdr:colOff>1231898</xdr:colOff>
      <xdr:row>5</xdr:row>
      <xdr:rowOff>28575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0B77E51-1E83-46D1-9286-04DE060328BC}"/>
            </a:ext>
          </a:extLst>
        </xdr:cNvPr>
        <xdr:cNvSpPr txBox="1"/>
      </xdr:nvSpPr>
      <xdr:spPr>
        <a:xfrm>
          <a:off x="95249" y="52917"/>
          <a:ext cx="2218689" cy="11491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ក្រសួងសេដ្ឋកិច្ចនិងហិរញ្ញវត្ថុ</a:t>
          </a:r>
          <a:endParaRPr lang="en-US" sz="1100">
            <a:latin typeface="Khmer MEF2" panose="02000506000000020004" pitchFamily="2" charset="0"/>
            <a:cs typeface="Khmer MEF2" panose="02000506000000020004" pitchFamily="2" charset="0"/>
          </a:endParaRPr>
        </a:p>
        <a:p>
          <a:pPr algn="l"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អគ្គនាយកដ្ឋានគោលនយោបាយ</a:t>
          </a:r>
          <a:endParaRPr lang="en-AU" sz="1100">
            <a:latin typeface="Khmer MEF2" panose="02000506000000020004" pitchFamily="2" charset="0"/>
            <a:cs typeface="Khmer MEF2" panose="02000506000000020004" pitchFamily="2" charset="0"/>
          </a:endParaRPr>
        </a:p>
      </xdr:txBody>
    </xdr:sp>
    <xdr:clientData/>
  </xdr:twoCellAnchor>
  <xdr:twoCellAnchor>
    <xdr:from>
      <xdr:col>13</xdr:col>
      <xdr:colOff>0</xdr:colOff>
      <xdr:row>0</xdr:row>
      <xdr:rowOff>13334</xdr:rowOff>
    </xdr:from>
    <xdr:to>
      <xdr:col>16</xdr:col>
      <xdr:colOff>4233</xdr:colOff>
      <xdr:row>5</xdr:row>
      <xdr:rowOff>190499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C902D3E-443F-4CD7-92C8-D50F418C22C8}"/>
            </a:ext>
          </a:extLst>
        </xdr:cNvPr>
        <xdr:cNvSpPr txBox="1"/>
      </xdr:nvSpPr>
      <xdr:spPr>
        <a:xfrm>
          <a:off x="12096750" y="13334"/>
          <a:ext cx="2152650" cy="10661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>
            <a:lnSpc>
              <a:spcPct val="80000"/>
            </a:lnSpc>
          </a:pPr>
          <a:r>
            <a:rPr lang="km-KH" sz="1300">
              <a:latin typeface="Khmer MEF2" panose="02000506000000020004" pitchFamily="2" charset="0"/>
              <a:cs typeface="Khmer MEF2" panose="02000506000000020004" pitchFamily="2" charset="0"/>
            </a:rPr>
            <a:t>ព្រះរាជាណាចក្រកម្ពុជា</a:t>
          </a:r>
        </a:p>
        <a:p>
          <a:pPr algn="ctr">
            <a:lnSpc>
              <a:spcPct val="80000"/>
            </a:lnSpc>
          </a:pPr>
          <a:r>
            <a:rPr lang="km-KH" sz="1100">
              <a:latin typeface="Khmer MEF1" panose="02000506000000020004" pitchFamily="2" charset="0"/>
              <a:cs typeface="Khmer MEF1" panose="02000506000000020004" pitchFamily="2" charset="0"/>
            </a:rPr>
            <a:t>ជាតិ</a:t>
          </a:r>
          <a:r>
            <a:rPr lang="km-KH" sz="1100" baseline="0">
              <a:latin typeface="Khmer MEF1" panose="02000506000000020004" pitchFamily="2" charset="0"/>
              <a:cs typeface="Khmer MEF1" panose="02000506000000020004" pitchFamily="2" charset="0"/>
            </a:rPr>
            <a:t> សាសនា ព្រះមហាក្សត្រ</a:t>
          </a:r>
        </a:p>
        <a:p>
          <a:pPr algn="ctr">
            <a:lnSpc>
              <a:spcPct val="80000"/>
            </a:lnSpc>
          </a:pPr>
          <a:r>
            <a:rPr lang="en-AU" sz="3200" baseline="0">
              <a:latin typeface="Tacteing" pitchFamily="2" charset="0"/>
              <a:cs typeface="Khmer MEF1" panose="02000506000000020004" pitchFamily="2" charset="0"/>
            </a:rPr>
            <a:t>6</a:t>
          </a:r>
          <a:endParaRPr lang="en-US" sz="1100">
            <a:latin typeface="Tacteing" pitchFamily="2" charset="0"/>
            <a:cs typeface="Khmer MEF1" panose="02000506000000020004" pitchFamily="2" charset="0"/>
          </a:endParaRPr>
        </a:p>
      </xdr:txBody>
    </xdr:sp>
    <xdr:clientData/>
  </xdr:twoCellAnchor>
  <xdr:twoCellAnchor>
    <xdr:from>
      <xdr:col>1</xdr:col>
      <xdr:colOff>179917</xdr:colOff>
      <xdr:row>331</xdr:row>
      <xdr:rowOff>87854</xdr:rowOff>
    </xdr:from>
    <xdr:to>
      <xdr:col>4</xdr:col>
      <xdr:colOff>54399</xdr:colOff>
      <xdr:row>339</xdr:row>
      <xdr:rowOff>116342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68008E4-D052-43AF-8104-3C6B0B826778}"/>
            </a:ext>
          </a:extLst>
        </xdr:cNvPr>
        <xdr:cNvSpPr/>
      </xdr:nvSpPr>
      <xdr:spPr>
        <a:xfrm>
          <a:off x="497417" y="80521187"/>
          <a:ext cx="4234815" cy="129848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បានឃើញ និងឯកភាព</a:t>
          </a:r>
          <a:endParaRPr lang="en-AU" sz="1200">
            <a:solidFill>
              <a:sysClr val="windowText" lastClr="000000"/>
            </a:solidFill>
            <a:latin typeface="Khmer MEF1" pitchFamily="2" charset="0"/>
            <a:cs typeface="Khmer MEF1" pitchFamily="2" charset="0"/>
          </a:endParaRP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ថ្ងៃ                    ខែ          ឆ្នាំខាល ចត្វាស័ក ព.ស.២៥៦៦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រាជធានីភ្នំពេញ ថ្ងៃទី 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ខែ  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ឆ្នាំ២០២២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2" pitchFamily="2" charset="0"/>
              <a:cs typeface="Khmer MEF2" pitchFamily="2" charset="0"/>
            </a:rPr>
            <a:t>អគ្គនាយក</a:t>
          </a:r>
          <a:endParaRPr lang="km-KH" sz="1400">
            <a:solidFill>
              <a:sysClr val="windowText" lastClr="000000"/>
            </a:solidFill>
            <a:latin typeface="Khmer MEF2" pitchFamily="2" charset="0"/>
            <a:cs typeface="Khmer MEF2" pitchFamily="2" charset="0"/>
          </a:endParaRPr>
        </a:p>
      </xdr:txBody>
    </xdr:sp>
    <xdr:clientData/>
  </xdr:twoCellAnchor>
  <xdr:twoCellAnchor>
    <xdr:from>
      <xdr:col>4</xdr:col>
      <xdr:colOff>762001</xdr:colOff>
      <xdr:row>329</xdr:row>
      <xdr:rowOff>110691</xdr:rowOff>
    </xdr:from>
    <xdr:to>
      <xdr:col>9</xdr:col>
      <xdr:colOff>371901</xdr:colOff>
      <xdr:row>338</xdr:row>
      <xdr:rowOff>114898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633055B-0C43-4943-BCCE-548FD8AFD8A9}"/>
            </a:ext>
          </a:extLst>
        </xdr:cNvPr>
        <xdr:cNvSpPr/>
      </xdr:nvSpPr>
      <xdr:spPr>
        <a:xfrm>
          <a:off x="5439834" y="80226524"/>
          <a:ext cx="3864400" cy="143295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បានឃើញ និងពិនិត្យត្រឹមត្រូវ</a:t>
          </a:r>
          <a:endParaRPr lang="en-AU" sz="1200">
            <a:solidFill>
              <a:sysClr val="windowText" lastClr="000000"/>
            </a:solidFill>
            <a:latin typeface="Khmer MEF1" pitchFamily="2" charset="0"/>
            <a:cs typeface="Khmer MEF1" pitchFamily="2" charset="0"/>
          </a:endParaRP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ថ្ងៃ                    ខែ          ឆ្នាំខាល ចត្វាស័ក ព.ស.២៥៦៦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រាជធានីភ្នំពេញ ថ្ងៃទី 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ខែ  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ឆ្នាំ២០២២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2" pitchFamily="2" charset="0"/>
              <a:cs typeface="Khmer MEF2" pitchFamily="2" charset="0"/>
            </a:rPr>
            <a:t>ប្រធាននាយកដ្ឋាន</a:t>
          </a:r>
        </a:p>
      </xdr:txBody>
    </xdr:sp>
    <xdr:clientData/>
  </xdr:twoCellAnchor>
  <xdr:twoCellAnchor>
    <xdr:from>
      <xdr:col>10</xdr:col>
      <xdr:colOff>296335</xdr:colOff>
      <xdr:row>329</xdr:row>
      <xdr:rowOff>74084</xdr:rowOff>
    </xdr:from>
    <xdr:to>
      <xdr:col>15</xdr:col>
      <xdr:colOff>381894</xdr:colOff>
      <xdr:row>337</xdr:row>
      <xdr:rowOff>128618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D3E7CBD-103C-4E93-B767-4DE734A48E68}"/>
            </a:ext>
          </a:extLst>
        </xdr:cNvPr>
        <xdr:cNvSpPr/>
      </xdr:nvSpPr>
      <xdr:spPr>
        <a:xfrm>
          <a:off x="10244668" y="80189917"/>
          <a:ext cx="3853226" cy="132453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ថ្ងៃ</a:t>
          </a:r>
          <a:r>
            <a:rPr lang="km-KH" sz="1200" baseline="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                  ខែ          ឆ្នាំខាល ចត្វាស័ក ព.ស.២៥៦៦</a:t>
          </a:r>
          <a:endParaRPr lang="en-AU" sz="1200">
            <a:solidFill>
              <a:sysClr val="windowText" lastClr="000000"/>
            </a:solidFill>
            <a:latin typeface="Khmer MEF1" pitchFamily="2" charset="0"/>
            <a:cs typeface="Khmer MEF1" pitchFamily="2" charset="0"/>
          </a:endParaRP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រាជធានីភ្នំពេញ ថ្ងៃទី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ខែ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   ឆ្នាំ២០២២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2" pitchFamily="2" charset="0"/>
              <a:cs typeface="Khmer MEF2" pitchFamily="2" charset="0"/>
            </a:rPr>
            <a:t>អ្នករៀបចំ</a:t>
          </a:r>
          <a:endParaRPr lang="km-KH" sz="1200">
            <a:solidFill>
              <a:sysClr val="windowText" lastClr="000000"/>
            </a:solidFill>
            <a:latin typeface="Khmer MEF1" pitchFamily="2" charset="0"/>
            <a:cs typeface="Khmer MEF1" pitchFamily="2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95249</xdr:colOff>
      <xdr:row>0</xdr:row>
      <xdr:rowOff>52917</xdr:rowOff>
    </xdr:from>
    <xdr:to>
      <xdr:col>3</xdr:col>
      <xdr:colOff>1231898</xdr:colOff>
      <xdr:row>5</xdr:row>
      <xdr:rowOff>28575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E8CAAEA-2F7B-4F07-A648-FCC993772BD0}"/>
            </a:ext>
          </a:extLst>
        </xdr:cNvPr>
        <xdr:cNvSpPr txBox="1"/>
      </xdr:nvSpPr>
      <xdr:spPr>
        <a:xfrm>
          <a:off x="95249" y="52917"/>
          <a:ext cx="2218689" cy="11491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ក្រសួងសេដ្ឋកិច្ចនិងហិរញ្ញវត្ថុ</a:t>
          </a:r>
          <a:endParaRPr lang="en-US" sz="1100">
            <a:latin typeface="Khmer MEF2" panose="02000506000000020004" pitchFamily="2" charset="0"/>
            <a:cs typeface="Khmer MEF2" panose="02000506000000020004" pitchFamily="2" charset="0"/>
          </a:endParaRPr>
        </a:p>
        <a:p>
          <a:pPr algn="l"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អគ្គនាយកដ្ឋានគោលនយោបាយ</a:t>
          </a:r>
          <a:endParaRPr lang="en-AU" sz="1100">
            <a:latin typeface="Khmer MEF2" panose="02000506000000020004" pitchFamily="2" charset="0"/>
            <a:cs typeface="Khmer MEF2" panose="02000506000000020004" pitchFamily="2" charset="0"/>
          </a:endParaRPr>
        </a:p>
      </xdr:txBody>
    </xdr:sp>
    <xdr:clientData/>
  </xdr:twoCellAnchor>
  <xdr:twoCellAnchor>
    <xdr:from>
      <xdr:col>19</xdr:col>
      <xdr:colOff>93133</xdr:colOff>
      <xdr:row>0</xdr:row>
      <xdr:rowOff>0</xdr:rowOff>
    </xdr:from>
    <xdr:to>
      <xdr:col>19</xdr:col>
      <xdr:colOff>1938866</xdr:colOff>
      <xdr:row>6</xdr:row>
      <xdr:rowOff>11206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386A20E-ACC4-40F9-AB4B-2362D474109F}"/>
            </a:ext>
          </a:extLst>
        </xdr:cNvPr>
        <xdr:cNvSpPr txBox="1"/>
      </xdr:nvSpPr>
      <xdr:spPr>
        <a:xfrm>
          <a:off x="13394266" y="0"/>
          <a:ext cx="1845733" cy="12473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>
            <a:lnSpc>
              <a:spcPct val="80000"/>
            </a:lnSpc>
          </a:pPr>
          <a:r>
            <a:rPr lang="km-KH" sz="1300">
              <a:latin typeface="Khmer MEF2" panose="02000506000000020004" pitchFamily="2" charset="0"/>
              <a:cs typeface="Khmer MEF2" panose="02000506000000020004" pitchFamily="2" charset="0"/>
            </a:rPr>
            <a:t>ព្រះរាជាណាចក្រកម្ពុជា</a:t>
          </a:r>
        </a:p>
        <a:p>
          <a:pPr algn="ctr">
            <a:lnSpc>
              <a:spcPct val="80000"/>
            </a:lnSpc>
          </a:pPr>
          <a:r>
            <a:rPr lang="km-KH" sz="1100">
              <a:latin typeface="Khmer MEF1" panose="02000506000000020004" pitchFamily="2" charset="0"/>
              <a:cs typeface="Khmer MEF1" panose="02000506000000020004" pitchFamily="2" charset="0"/>
            </a:rPr>
            <a:t>ជាតិ</a:t>
          </a:r>
          <a:r>
            <a:rPr lang="km-KH" sz="1100" baseline="0">
              <a:latin typeface="Khmer MEF1" panose="02000506000000020004" pitchFamily="2" charset="0"/>
              <a:cs typeface="Khmer MEF1" panose="02000506000000020004" pitchFamily="2" charset="0"/>
            </a:rPr>
            <a:t> សាសនា ព្រះមហាក្សត្រ</a:t>
          </a:r>
        </a:p>
        <a:p>
          <a:pPr algn="ctr">
            <a:lnSpc>
              <a:spcPct val="80000"/>
            </a:lnSpc>
          </a:pPr>
          <a:r>
            <a:rPr lang="en-AU" sz="3200" baseline="0">
              <a:latin typeface="Tacteing" pitchFamily="2" charset="0"/>
              <a:cs typeface="Khmer MEF1" panose="02000506000000020004" pitchFamily="2" charset="0"/>
            </a:rPr>
            <a:t>6</a:t>
          </a:r>
          <a:endParaRPr lang="en-US" sz="1100">
            <a:latin typeface="Tacteing" pitchFamily="2" charset="0"/>
            <a:cs typeface="Khmer MEF1" panose="02000506000000020004" pitchFamily="2" charset="0"/>
          </a:endParaRPr>
        </a:p>
      </xdr:txBody>
    </xdr:sp>
    <xdr:clientData/>
  </xdr:twoCellAnchor>
  <xdr:twoCellAnchor>
    <xdr:from>
      <xdr:col>0</xdr:col>
      <xdr:colOff>156210</xdr:colOff>
      <xdr:row>463</xdr:row>
      <xdr:rowOff>87853</xdr:rowOff>
    </xdr:from>
    <xdr:to>
      <xdr:col>5</xdr:col>
      <xdr:colOff>276225</xdr:colOff>
      <xdr:row>471</xdr:row>
      <xdr:rowOff>90941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16C8534-8D2D-418F-9C25-D3AF25C13A09}"/>
            </a:ext>
          </a:extLst>
        </xdr:cNvPr>
        <xdr:cNvSpPr/>
      </xdr:nvSpPr>
      <xdr:spPr>
        <a:xfrm>
          <a:off x="156210" y="114625978"/>
          <a:ext cx="4234815" cy="129848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បានឃើញ និងឯកភាព</a:t>
          </a:r>
          <a:endParaRPr lang="en-AU" sz="1200">
            <a:solidFill>
              <a:sysClr val="windowText" lastClr="000000"/>
            </a:solidFill>
            <a:latin typeface="Khmer MEF1" pitchFamily="2" charset="0"/>
            <a:cs typeface="Khmer MEF1" pitchFamily="2" charset="0"/>
          </a:endParaRP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ថ្ងៃ                    ខែ          ឆ្នាំខាល ចត្វាស័ក ព.ស.២៥៦៦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រាជធានីភ្នំពេញ ថ្ងៃទី 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ខែ  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ឆ្នាំ២០២២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2" pitchFamily="2" charset="0"/>
              <a:cs typeface="Khmer MEF2" pitchFamily="2" charset="0"/>
            </a:rPr>
            <a:t>អគ្គនាយក</a:t>
          </a:r>
          <a:endParaRPr lang="km-KH" sz="1400">
            <a:solidFill>
              <a:sysClr val="windowText" lastClr="000000"/>
            </a:solidFill>
            <a:latin typeface="Khmer MEF2" pitchFamily="2" charset="0"/>
            <a:cs typeface="Khmer MEF2" pitchFamily="2" charset="0"/>
          </a:endParaRPr>
        </a:p>
      </xdr:txBody>
    </xdr:sp>
    <xdr:clientData/>
  </xdr:twoCellAnchor>
  <xdr:twoCellAnchor>
    <xdr:from>
      <xdr:col>6</xdr:col>
      <xdr:colOff>406400</xdr:colOff>
      <xdr:row>462</xdr:row>
      <xdr:rowOff>90582</xdr:rowOff>
    </xdr:from>
    <xdr:to>
      <xdr:col>12</xdr:col>
      <xdr:colOff>53976</xdr:colOff>
      <xdr:row>471</xdr:row>
      <xdr:rowOff>66214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703BC13D-A547-4ED8-A4DB-52FC5C208C0D}"/>
            </a:ext>
          </a:extLst>
        </xdr:cNvPr>
        <xdr:cNvSpPr/>
      </xdr:nvSpPr>
      <xdr:spPr>
        <a:xfrm>
          <a:off x="5393267" y="117006782"/>
          <a:ext cx="3872442" cy="149963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បានឃើញ និងពិនិត្យត្រឹមត្រូវ</a:t>
          </a:r>
          <a:endParaRPr lang="en-AU" sz="1200">
            <a:solidFill>
              <a:sysClr val="windowText" lastClr="000000"/>
            </a:solidFill>
            <a:latin typeface="Khmer MEF1" pitchFamily="2" charset="0"/>
            <a:cs typeface="Khmer MEF1" pitchFamily="2" charset="0"/>
          </a:endParaRP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ថ្ងៃ                    ខែ          ឆ្នាំខាល ចត្វាស័ក ព.ស.២៥៦៦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រាជធានីភ្នំពេញ ថ្ងៃទី 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ខែ  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ឆ្នាំ២០២២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2" pitchFamily="2" charset="0"/>
              <a:cs typeface="Khmer MEF2" pitchFamily="2" charset="0"/>
            </a:rPr>
            <a:t>ប្រធាននាយកដ្ឋាន</a:t>
          </a:r>
        </a:p>
      </xdr:txBody>
    </xdr:sp>
    <xdr:clientData/>
  </xdr:twoCellAnchor>
  <xdr:twoCellAnchor>
    <xdr:from>
      <xdr:col>14</xdr:col>
      <xdr:colOff>25400</xdr:colOff>
      <xdr:row>462</xdr:row>
      <xdr:rowOff>38100</xdr:rowOff>
    </xdr:from>
    <xdr:to>
      <xdr:col>19</xdr:col>
      <xdr:colOff>1438275</xdr:colOff>
      <xdr:row>470</xdr:row>
      <xdr:rowOff>67234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CB27C526-8372-4955-8593-2BB48A4637DD}"/>
            </a:ext>
          </a:extLst>
        </xdr:cNvPr>
        <xdr:cNvSpPr/>
      </xdr:nvSpPr>
      <xdr:spPr>
        <a:xfrm>
          <a:off x="10447867" y="116954300"/>
          <a:ext cx="4291541" cy="138380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ថ្ងៃ</a:t>
          </a:r>
          <a:r>
            <a:rPr lang="km-KH" sz="1200" baseline="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                  ខែ          ឆ្នាំខាល ចត្វាស័ក ព.ស.២៥៦៦</a:t>
          </a:r>
          <a:endParaRPr lang="en-AU" sz="1200">
            <a:solidFill>
              <a:sysClr val="windowText" lastClr="000000"/>
            </a:solidFill>
            <a:latin typeface="Khmer MEF1" pitchFamily="2" charset="0"/>
            <a:cs typeface="Khmer MEF1" pitchFamily="2" charset="0"/>
          </a:endParaRP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រាជធានីភ្នំពេញ ថ្ងៃទី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ខែ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   ឆ្នាំ២០២២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2" pitchFamily="2" charset="0"/>
              <a:cs typeface="Khmer MEF2" pitchFamily="2" charset="0"/>
            </a:rPr>
            <a:t>អ្នករៀបចំ</a:t>
          </a:r>
          <a:endParaRPr lang="km-KH" sz="1200">
            <a:solidFill>
              <a:sysClr val="windowText" lastClr="000000"/>
            </a:solidFill>
            <a:latin typeface="Khmer MEF1" pitchFamily="2" charset="0"/>
            <a:cs typeface="Khmer MEF1" pitchFamily="2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38099</xdr:colOff>
      <xdr:row>0</xdr:row>
      <xdr:rowOff>0</xdr:rowOff>
    </xdr:from>
    <xdr:to>
      <xdr:col>2</xdr:col>
      <xdr:colOff>2243665</xdr:colOff>
      <xdr:row>4</xdr:row>
      <xdr:rowOff>333375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204ADF2-0FE2-49DA-AE56-0A978CCF1230}"/>
            </a:ext>
          </a:extLst>
        </xdr:cNvPr>
        <xdr:cNvSpPr txBox="1"/>
      </xdr:nvSpPr>
      <xdr:spPr>
        <a:xfrm>
          <a:off x="3488266" y="0"/>
          <a:ext cx="2205566" cy="1095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ក្រសួងសេដ្ឋកិច្ចនិងហិរញ្ញវត្ថុ</a:t>
          </a:r>
          <a:endParaRPr lang="en-US" sz="1100">
            <a:latin typeface="Khmer MEF2" panose="02000506000000020004" pitchFamily="2" charset="0"/>
            <a:cs typeface="Khmer MEF2" panose="02000506000000020004" pitchFamily="2" charset="0"/>
          </a:endParaRPr>
        </a:p>
        <a:p>
          <a:pPr algn="l"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អគ្គនាយកដ្ឋាន...</a:t>
          </a:r>
        </a:p>
      </xdr:txBody>
    </xdr:sp>
    <xdr:clientData/>
  </xdr:twoCellAnchor>
  <xdr:twoCellAnchor>
    <xdr:from>
      <xdr:col>4</xdr:col>
      <xdr:colOff>2193863</xdr:colOff>
      <xdr:row>0</xdr:row>
      <xdr:rowOff>0</xdr:rowOff>
    </xdr:from>
    <xdr:to>
      <xdr:col>4</xdr:col>
      <xdr:colOff>4001500</xdr:colOff>
      <xdr:row>6</xdr:row>
      <xdr:rowOff>10582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C17599B-6257-4ABB-8F6B-F6545C3D5214}"/>
            </a:ext>
          </a:extLst>
        </xdr:cNvPr>
        <xdr:cNvSpPr txBox="1"/>
      </xdr:nvSpPr>
      <xdr:spPr>
        <a:xfrm>
          <a:off x="11189696" y="0"/>
          <a:ext cx="1807637" cy="12805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>
            <a:lnSpc>
              <a:spcPct val="80000"/>
            </a:lnSpc>
          </a:pPr>
          <a:r>
            <a:rPr lang="km-KH" sz="1300">
              <a:latin typeface="Khmer MEF2" panose="02000506000000020004" pitchFamily="2" charset="0"/>
              <a:cs typeface="Khmer MEF2" panose="02000506000000020004" pitchFamily="2" charset="0"/>
            </a:rPr>
            <a:t>ព្រះរាជាណាចក្រកម្ពុជា</a:t>
          </a:r>
        </a:p>
        <a:p>
          <a:pPr algn="ctr">
            <a:lnSpc>
              <a:spcPct val="80000"/>
            </a:lnSpc>
          </a:pPr>
          <a:r>
            <a:rPr lang="km-KH" sz="1100">
              <a:latin typeface="Khmer MEF1" panose="02000506000000020004" pitchFamily="2" charset="0"/>
              <a:cs typeface="Khmer MEF1" panose="02000506000000020004" pitchFamily="2" charset="0"/>
            </a:rPr>
            <a:t>ជាតិ</a:t>
          </a:r>
          <a:r>
            <a:rPr lang="km-KH" sz="1100" baseline="0">
              <a:latin typeface="Khmer MEF1" panose="02000506000000020004" pitchFamily="2" charset="0"/>
              <a:cs typeface="Khmer MEF1" panose="02000506000000020004" pitchFamily="2" charset="0"/>
            </a:rPr>
            <a:t> សាសនា ព្រះមហាក្សត្រ</a:t>
          </a:r>
        </a:p>
        <a:p>
          <a:pPr algn="ctr">
            <a:lnSpc>
              <a:spcPct val="80000"/>
            </a:lnSpc>
          </a:pPr>
          <a:r>
            <a:rPr lang="en-AU" sz="3200" baseline="0">
              <a:latin typeface="Tacteing" pitchFamily="2" charset="0"/>
              <a:cs typeface="Khmer MEF1" panose="02000506000000020004" pitchFamily="2" charset="0"/>
            </a:rPr>
            <a:t>6</a:t>
          </a:r>
          <a:endParaRPr lang="en-US" sz="1100">
            <a:latin typeface="Tacteing" pitchFamily="2" charset="0"/>
            <a:cs typeface="Khmer MEF1" panose="02000506000000020004" pitchFamily="2" charset="0"/>
          </a:endParaRPr>
        </a:p>
      </xdr:txBody>
    </xdr:sp>
    <xdr:clientData/>
  </xdr:twoCellAnchor>
  <xdr:twoCellAnchor>
    <xdr:from>
      <xdr:col>2</xdr:col>
      <xdr:colOff>201083</xdr:colOff>
      <xdr:row>210</xdr:row>
      <xdr:rowOff>84678</xdr:rowOff>
    </xdr:from>
    <xdr:to>
      <xdr:col>2</xdr:col>
      <xdr:colOff>4169833</xdr:colOff>
      <xdr:row>217</xdr:row>
      <xdr:rowOff>49666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AF621DC-D67E-4CB2-A1AB-BEA63BF8632D}"/>
            </a:ext>
          </a:extLst>
        </xdr:cNvPr>
        <xdr:cNvSpPr/>
      </xdr:nvSpPr>
      <xdr:spPr>
        <a:xfrm>
          <a:off x="1407583" y="76073011"/>
          <a:ext cx="3968750" cy="129848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បានឃើញ និងឯកភាព</a:t>
          </a:r>
          <a:endParaRPr lang="en-AU" sz="1200">
            <a:solidFill>
              <a:sysClr val="windowText" lastClr="000000"/>
            </a:solidFill>
            <a:latin typeface="Khmer MEF1" pitchFamily="2" charset="0"/>
            <a:cs typeface="Khmer MEF1" pitchFamily="2" charset="0"/>
          </a:endParaRP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ថ្ងៃ                    ខែ          ឆ្នាំខាល ចត្វាស័ក ព.ស.២៥៦៦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រាជធានីភ្នំពេញ ថ្ងៃទី 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ខែ  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ឆ្នាំ២០២២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2" pitchFamily="2" charset="0"/>
              <a:cs typeface="Khmer MEF2" pitchFamily="2" charset="0"/>
            </a:rPr>
            <a:t>អគ្គនាយក</a:t>
          </a:r>
          <a:endParaRPr lang="km-KH" sz="1400">
            <a:solidFill>
              <a:sysClr val="windowText" lastClr="000000"/>
            </a:solidFill>
            <a:latin typeface="Khmer MEF2" pitchFamily="2" charset="0"/>
            <a:cs typeface="Khmer MEF2" pitchFamily="2" charset="0"/>
          </a:endParaRPr>
        </a:p>
      </xdr:txBody>
    </xdr:sp>
    <xdr:clientData/>
  </xdr:twoCellAnchor>
  <xdr:twoCellAnchor>
    <xdr:from>
      <xdr:col>2</xdr:col>
      <xdr:colOff>4595706</xdr:colOff>
      <xdr:row>209</xdr:row>
      <xdr:rowOff>99049</xdr:rowOff>
    </xdr:from>
    <xdr:to>
      <xdr:col>3</xdr:col>
      <xdr:colOff>1520190</xdr:colOff>
      <xdr:row>217</xdr:row>
      <xdr:rowOff>8006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51ABBCC-22FB-4840-A2A7-7016AE708F3B}"/>
            </a:ext>
          </a:extLst>
        </xdr:cNvPr>
        <xdr:cNvSpPr/>
      </xdr:nvSpPr>
      <xdr:spPr>
        <a:xfrm>
          <a:off x="5802206" y="75896882"/>
          <a:ext cx="3771901" cy="143295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បានឃើញ និងពិនិត្យត្រឹមត្រូវ</a:t>
          </a:r>
          <a:endParaRPr lang="en-AU" sz="1200">
            <a:solidFill>
              <a:sysClr val="windowText" lastClr="000000"/>
            </a:solidFill>
            <a:latin typeface="Khmer MEF1" pitchFamily="2" charset="0"/>
            <a:cs typeface="Khmer MEF1" pitchFamily="2" charset="0"/>
          </a:endParaRP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ថ្ងៃ                    ខែ          ឆ្នាំខាល ចត្វាស័ក ព.ស.២៥៦៦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រាជធានីភ្នំពេញ ថ្ងៃទី 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ខែ  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ឆ្នាំ២០២២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2" pitchFamily="2" charset="0"/>
              <a:cs typeface="Khmer MEF2" pitchFamily="2" charset="0"/>
            </a:rPr>
            <a:t>ប្រធាននាយកដ្ឋាន</a:t>
          </a:r>
        </a:p>
      </xdr:txBody>
    </xdr:sp>
    <xdr:clientData/>
  </xdr:twoCellAnchor>
  <xdr:twoCellAnchor>
    <xdr:from>
      <xdr:col>4</xdr:col>
      <xdr:colOff>69216</xdr:colOff>
      <xdr:row>209</xdr:row>
      <xdr:rowOff>21167</xdr:rowOff>
    </xdr:from>
    <xdr:to>
      <xdr:col>4</xdr:col>
      <xdr:colOff>3879215</xdr:colOff>
      <xdr:row>216</xdr:row>
      <xdr:rowOff>12201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FF1C9C19-4028-4306-BF07-46EA9286FE34}"/>
            </a:ext>
          </a:extLst>
        </xdr:cNvPr>
        <xdr:cNvSpPr/>
      </xdr:nvSpPr>
      <xdr:spPr>
        <a:xfrm>
          <a:off x="10271549" y="75819000"/>
          <a:ext cx="3809999" cy="132453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ថ្ងៃ</a:t>
          </a:r>
          <a:r>
            <a:rPr lang="km-KH" sz="1200" baseline="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                  ខែ          ឆ្នាំខាល ចត្វាស័ក ព.ស.២៥៦៦</a:t>
          </a:r>
          <a:endParaRPr lang="en-AU" sz="1200">
            <a:solidFill>
              <a:sysClr val="windowText" lastClr="000000"/>
            </a:solidFill>
            <a:latin typeface="Khmer MEF1" pitchFamily="2" charset="0"/>
            <a:cs typeface="Khmer MEF1" pitchFamily="2" charset="0"/>
          </a:endParaRP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រាជធានីភ្នំពេញ ថ្ងៃទី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ខែ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   ឆ្នាំ២០២២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2" pitchFamily="2" charset="0"/>
              <a:cs typeface="Khmer MEF2" pitchFamily="2" charset="0"/>
            </a:rPr>
            <a:t>អ្នករៀបចំ</a:t>
          </a:r>
          <a:endParaRPr lang="km-KH" sz="1200">
            <a:solidFill>
              <a:sysClr val="windowText" lastClr="000000"/>
            </a:solidFill>
            <a:latin typeface="Khmer MEF1" pitchFamily="2" charset="0"/>
            <a:cs typeface="Khmer MEF1" pitchFamily="2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0</xdr:row>
      <xdr:rowOff>142875</xdr:rowOff>
    </xdr:from>
    <xdr:to>
      <xdr:col>7</xdr:col>
      <xdr:colOff>403224</xdr:colOff>
      <xdr:row>5</xdr:row>
      <xdr:rowOff>228600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114D346-D335-4E2A-8CDF-C7506DCAFA61}"/>
            </a:ext>
          </a:extLst>
        </xdr:cNvPr>
        <xdr:cNvSpPr txBox="1"/>
      </xdr:nvSpPr>
      <xdr:spPr>
        <a:xfrm>
          <a:off x="38100" y="142875"/>
          <a:ext cx="3117849" cy="1085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ក្រសួងសេដ្ឋកិច្ចនិងហិរញ្ញវត្ថុ</a:t>
          </a:r>
          <a:endParaRPr lang="en-US" sz="1100">
            <a:latin typeface="Khmer MEF2" panose="02000506000000020004" pitchFamily="2" charset="0"/>
            <a:cs typeface="Khmer MEF2" panose="02000506000000020004" pitchFamily="2" charset="0"/>
          </a:endParaRPr>
        </a:p>
        <a:p>
          <a:pPr algn="l"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អគ្គនាយកដ្ឋាន</a:t>
          </a:r>
          <a:r>
            <a:rPr lang="en-AU" sz="1100">
              <a:latin typeface="Khmer MEF2" panose="02000506000000020004" pitchFamily="2" charset="0"/>
              <a:cs typeface="Khmer MEF2" panose="02000506000000020004" pitchFamily="2" charset="0"/>
            </a:rPr>
            <a:t>...</a:t>
          </a:r>
        </a:p>
      </xdr:txBody>
    </xdr:sp>
    <xdr:clientData/>
  </xdr:twoCellAnchor>
  <xdr:twoCellAnchor>
    <xdr:from>
      <xdr:col>16</xdr:col>
      <xdr:colOff>391583</xdr:colOff>
      <xdr:row>0</xdr:row>
      <xdr:rowOff>17992</xdr:rowOff>
    </xdr:from>
    <xdr:to>
      <xdr:col>18</xdr:col>
      <xdr:colOff>894290</xdr:colOff>
      <xdr:row>6</xdr:row>
      <xdr:rowOff>190500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F231049-1150-415E-B7F2-7567AD39E579}"/>
            </a:ext>
          </a:extLst>
        </xdr:cNvPr>
        <xdr:cNvSpPr txBox="1"/>
      </xdr:nvSpPr>
      <xdr:spPr>
        <a:xfrm>
          <a:off x="12393083" y="17992"/>
          <a:ext cx="1815040" cy="11885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>
            <a:lnSpc>
              <a:spcPct val="80000"/>
            </a:lnSpc>
          </a:pPr>
          <a:r>
            <a:rPr lang="km-KH" sz="1300">
              <a:latin typeface="Khmer MEF2" panose="02000506000000020004" pitchFamily="2" charset="0"/>
              <a:cs typeface="Khmer MEF2" panose="02000506000000020004" pitchFamily="2" charset="0"/>
            </a:rPr>
            <a:t>ព្រះរាជាណាចក្រកម្ពុជា</a:t>
          </a:r>
        </a:p>
        <a:p>
          <a:pPr algn="ctr">
            <a:lnSpc>
              <a:spcPct val="80000"/>
            </a:lnSpc>
          </a:pPr>
          <a:r>
            <a:rPr lang="km-KH" sz="1100">
              <a:latin typeface="Khmer MEF1" panose="02000506000000020004" pitchFamily="2" charset="0"/>
              <a:cs typeface="Khmer MEF1" panose="02000506000000020004" pitchFamily="2" charset="0"/>
            </a:rPr>
            <a:t>ជាតិ</a:t>
          </a:r>
          <a:r>
            <a:rPr lang="km-KH" sz="1100" baseline="0">
              <a:latin typeface="Khmer MEF1" panose="02000506000000020004" pitchFamily="2" charset="0"/>
              <a:cs typeface="Khmer MEF1" panose="02000506000000020004" pitchFamily="2" charset="0"/>
            </a:rPr>
            <a:t> សាសនា ព្រះមហាក្សត្រ</a:t>
          </a:r>
        </a:p>
        <a:p>
          <a:pPr algn="ctr">
            <a:lnSpc>
              <a:spcPct val="80000"/>
            </a:lnSpc>
          </a:pPr>
          <a:r>
            <a:rPr lang="en-AU" sz="3200" baseline="0">
              <a:latin typeface="Tacteing" pitchFamily="2" charset="0"/>
              <a:cs typeface="Khmer MEF1" panose="02000506000000020004" pitchFamily="2" charset="0"/>
            </a:rPr>
            <a:t>6</a:t>
          </a:r>
          <a:endParaRPr lang="en-US" sz="1100">
            <a:latin typeface="Tacteing" pitchFamily="2" charset="0"/>
            <a:cs typeface="Khmer MEF1" panose="02000506000000020004" pitchFamily="2" charset="0"/>
          </a:endParaRPr>
        </a:p>
      </xdr:txBody>
    </xdr:sp>
    <xdr:clientData/>
  </xdr:twoCellAnchor>
  <xdr:twoCellAnchor>
    <xdr:from>
      <xdr:col>13</xdr:col>
      <xdr:colOff>600076</xdr:colOff>
      <xdr:row>6606</xdr:row>
      <xdr:rowOff>22860</xdr:rowOff>
    </xdr:from>
    <xdr:to>
      <xdr:col>18</xdr:col>
      <xdr:colOff>688052</xdr:colOff>
      <xdr:row>6611</xdr:row>
      <xdr:rowOff>60959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11D10D8-1742-405A-9716-C73598406BFE}"/>
            </a:ext>
          </a:extLst>
        </xdr:cNvPr>
        <xdr:cNvSpPr/>
      </xdr:nvSpPr>
      <xdr:spPr>
        <a:xfrm>
          <a:off x="9972676" y="135992235"/>
          <a:ext cx="3555076" cy="137159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ថ្ងៃ</a:t>
          </a:r>
          <a:r>
            <a:rPr lang="km-KH" sz="1200" baseline="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                  ខែ          ឆ្នាំខាល ចត្វាស័ក ព.ស.២៥៦៦</a:t>
          </a:r>
          <a:endParaRPr lang="en-AU" sz="1200">
            <a:solidFill>
              <a:sysClr val="windowText" lastClr="000000"/>
            </a:solidFill>
            <a:latin typeface="Khmer MEF1" pitchFamily="2" charset="0"/>
            <a:cs typeface="Khmer MEF1" pitchFamily="2" charset="0"/>
          </a:endParaRP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រាជធានីភ្នំពេញ ថ្ងៃទី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ខែ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   ឆ្នាំ២០២២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2" pitchFamily="2" charset="0"/>
              <a:cs typeface="Khmer MEF2" pitchFamily="2" charset="0"/>
            </a:rPr>
            <a:t>អ្នករៀបចំ</a:t>
          </a:r>
          <a:endParaRPr lang="km-KH" sz="1200">
            <a:solidFill>
              <a:sysClr val="windowText" lastClr="000000"/>
            </a:solidFill>
            <a:latin typeface="Khmer MEF1" pitchFamily="2" charset="0"/>
            <a:cs typeface="Khmer MEF1" pitchFamily="2" charset="0"/>
          </a:endParaRPr>
        </a:p>
      </xdr:txBody>
    </xdr:sp>
    <xdr:clientData/>
  </xdr:twoCellAnchor>
  <xdr:twoCellAnchor>
    <xdr:from>
      <xdr:col>7</xdr:col>
      <xdr:colOff>2819680</xdr:colOff>
      <xdr:row>6606</xdr:row>
      <xdr:rowOff>117887</xdr:rowOff>
    </xdr:from>
    <xdr:to>
      <xdr:col>12</xdr:col>
      <xdr:colOff>465666</xdr:colOff>
      <xdr:row>6611</xdr:row>
      <xdr:rowOff>263064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416A169-9E9A-499C-A9AA-57E253650EE4}"/>
            </a:ext>
          </a:extLst>
        </xdr:cNvPr>
        <xdr:cNvSpPr/>
      </xdr:nvSpPr>
      <xdr:spPr>
        <a:xfrm>
          <a:off x="5317347" y="1759978054"/>
          <a:ext cx="3773736" cy="146809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បានឃើញ និងពិនិត្យត្រឹមត្រូវ</a:t>
          </a:r>
          <a:endParaRPr lang="en-AU" sz="1200">
            <a:solidFill>
              <a:sysClr val="windowText" lastClr="000000"/>
            </a:solidFill>
            <a:latin typeface="Khmer MEF1" pitchFamily="2" charset="0"/>
            <a:cs typeface="Khmer MEF1" pitchFamily="2" charset="0"/>
          </a:endParaRP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ថ្ងៃ                    ខែ          ឆ្នាំខាល ចត្វាស័ក ព.ស.២៥៦៦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រាជធានីភ្នំពេញ ថ្ងៃទី 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ខែ  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ឆ្នាំ២០២២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2" pitchFamily="2" charset="0"/>
              <a:cs typeface="Khmer MEF2" pitchFamily="2" charset="0"/>
            </a:rPr>
            <a:t>ប្រធាននាយកដ្ឋាន</a:t>
          </a:r>
        </a:p>
      </xdr:txBody>
    </xdr:sp>
    <xdr:clientData/>
  </xdr:twoCellAnchor>
  <xdr:twoCellAnchor>
    <xdr:from>
      <xdr:col>4</xdr:col>
      <xdr:colOff>30480</xdr:colOff>
      <xdr:row>6607</xdr:row>
      <xdr:rowOff>26893</xdr:rowOff>
    </xdr:from>
    <xdr:to>
      <xdr:col>7</xdr:col>
      <xdr:colOff>1830916</xdr:colOff>
      <xdr:row>6612</xdr:row>
      <xdr:rowOff>37601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B2DD8345-64F8-45AD-B188-2433A0A49D90}"/>
            </a:ext>
          </a:extLst>
        </xdr:cNvPr>
        <xdr:cNvSpPr/>
      </xdr:nvSpPr>
      <xdr:spPr>
        <a:xfrm>
          <a:off x="580813" y="1760151643"/>
          <a:ext cx="3747770" cy="13336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បានឃើញ និងឯកភាព</a:t>
          </a:r>
          <a:endParaRPr lang="en-AU" sz="1200">
            <a:solidFill>
              <a:sysClr val="windowText" lastClr="000000"/>
            </a:solidFill>
            <a:latin typeface="Khmer MEF1" pitchFamily="2" charset="0"/>
            <a:cs typeface="Khmer MEF1" pitchFamily="2" charset="0"/>
          </a:endParaRP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ថ្ងៃ                    ខែ          ឆ្នាំខាល ចត្វាស័ក ព.ស.២៥៦៦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រាជធានីភ្នំពេញ ថ្ងៃទី 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ខែ  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ឆ្នាំ២០២២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2" pitchFamily="2" charset="0"/>
              <a:cs typeface="Khmer MEF2" pitchFamily="2" charset="0"/>
            </a:rPr>
            <a:t>អគ្គនាយក</a:t>
          </a:r>
          <a:endParaRPr lang="km-KH" sz="1400">
            <a:solidFill>
              <a:sysClr val="windowText" lastClr="000000"/>
            </a:solidFill>
            <a:latin typeface="Khmer MEF2" pitchFamily="2" charset="0"/>
            <a:cs typeface="Khmer MEF2" pitchFamily="2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y%20Work\&#6053;&#6030;&#6033;&#6070;&#6035;%202018\Salary_&#6050;&#6018;&#6098;&#6018;&#6043;&#6081;&#6017;&#6070;&#6034;&#6071;&#6016;&#6070;&#6042;&#6026;&#6098;&#6027;&#6070;&#603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64-20072020\from%20BEs\pd\leak\Salary_&#6016;&#6098;&#6042;&#6047;&#6077;&#6020;&#6047;&#6081;&#6026;&#6098;&#6027;&#6016;&#6071;&#6021;&#6098;&#6021;_&#6035;&#6071;&#6020;&#6048;&#6071;&#6042;&#6025;&#6098;&#6025;&#6044;&#6031;&#6098;&#6032;&#6075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GDAP3/2018/2017_10_12%20Final%20template%20%20for%20BG%20EU%202018_BGTD%20(2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udget%20Plan&#8203;%20Office\2015\Budget%202016\Central\Budget%202016\Costing%20Province-2016-2018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\MEF-BPO\documents\Master%20Data%20Setup\General%20Setup\Account_SubAccount\SubAccount.xlsx" TargetMode="External"/><Relationship Id="rId1" Type="http://schemas.openxmlformats.org/officeDocument/2006/relationships/externalLinkPath" Target="/Project/MEF-BPO/documents/Master%20Data%20Setup/General%20Setup/Account_SubAccount/SubAccou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តារាងគ្រោងមុខចំណាយ"/>
      <sheetName val="ក្របខណ្ឌ១២ខែ"/>
      <sheetName val="តារាងគ្រោងមុខចំណាយ (n-1)"/>
      <sheetName val="Monthdata"/>
      <sheetName val="ទិដ្ឋាការ"/>
      <sheetName val="ខែ០១"/>
      <sheetName val="ខែ០២"/>
      <sheetName val="ខែ០៣"/>
      <sheetName val="ខែ០៤"/>
      <sheetName val="ខែ០៥"/>
      <sheetName val="ខែ០៦"/>
      <sheetName val="ខែ០៧"/>
      <sheetName val="ខែ០៨"/>
      <sheetName val="ខែ០៩"/>
      <sheetName val="ខែ១០"/>
      <sheetName val="ខែ១១"/>
      <sheetName val="ខែ១២"/>
      <sheetName val="Total12ខែ"/>
      <sheetName val="Total 4ខែBSP"/>
      <sheetName val="Total 6ខែPB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1">
          <cell r="B1" t="str">
            <v>ទឹកប្រាក់</v>
          </cell>
          <cell r="C1" t="str">
            <v>ក្របខណ្ឌ</v>
          </cell>
        </row>
        <row r="2">
          <cell r="B2">
            <v>1045</v>
          </cell>
          <cell r="C2" t="str">
            <v>ក1.1</v>
          </cell>
        </row>
        <row r="3">
          <cell r="B3">
            <v>1008.9</v>
          </cell>
          <cell r="C3" t="str">
            <v>ក1.2</v>
          </cell>
        </row>
        <row r="4">
          <cell r="B4">
            <v>974.7</v>
          </cell>
          <cell r="C4" t="str">
            <v>ក1.3</v>
          </cell>
        </row>
        <row r="5">
          <cell r="B5">
            <v>942.4</v>
          </cell>
          <cell r="C5" t="str">
            <v>ក1.4</v>
          </cell>
        </row>
        <row r="6">
          <cell r="B6">
            <v>910.1</v>
          </cell>
          <cell r="C6" t="str">
            <v>ក1.5</v>
          </cell>
        </row>
        <row r="7">
          <cell r="B7">
            <v>875.9</v>
          </cell>
          <cell r="C7" t="str">
            <v>ក1.6</v>
          </cell>
        </row>
        <row r="8">
          <cell r="B8">
            <v>841.7</v>
          </cell>
          <cell r="C8" t="str">
            <v>ក2.1</v>
          </cell>
        </row>
        <row r="9">
          <cell r="B9">
            <v>809.4</v>
          </cell>
          <cell r="C9" t="str">
            <v>ក2.2</v>
          </cell>
        </row>
        <row r="10">
          <cell r="B10">
            <v>779</v>
          </cell>
          <cell r="C10" t="str">
            <v>ក2.3</v>
          </cell>
        </row>
        <row r="11">
          <cell r="B11">
            <v>748.6</v>
          </cell>
          <cell r="C11" t="str">
            <v>ក2.4</v>
          </cell>
        </row>
        <row r="12">
          <cell r="B12">
            <v>720.1</v>
          </cell>
          <cell r="C12" t="str">
            <v>ក3.1</v>
          </cell>
        </row>
        <row r="13">
          <cell r="B13">
            <v>691.6</v>
          </cell>
          <cell r="C13" t="str">
            <v>ក3.2</v>
          </cell>
        </row>
        <row r="14">
          <cell r="B14">
            <v>672.6</v>
          </cell>
          <cell r="C14" t="str">
            <v>ក3.3</v>
          </cell>
        </row>
        <row r="15">
          <cell r="B15">
            <v>655.5</v>
          </cell>
          <cell r="C15" t="str">
            <v>ក3.4</v>
          </cell>
        </row>
        <row r="16">
          <cell r="B16">
            <v>893</v>
          </cell>
          <cell r="C16" t="str">
            <v>ខ1.1</v>
          </cell>
        </row>
        <row r="17">
          <cell r="B17">
            <v>860.7</v>
          </cell>
          <cell r="C17" t="str">
            <v>ខ1.2</v>
          </cell>
        </row>
        <row r="18">
          <cell r="B18">
            <v>828.4</v>
          </cell>
          <cell r="C18" t="str">
            <v>ខ1.3</v>
          </cell>
        </row>
        <row r="19">
          <cell r="B19">
            <v>799.9</v>
          </cell>
          <cell r="C19" t="str">
            <v>ខ1.4</v>
          </cell>
        </row>
        <row r="20">
          <cell r="B20">
            <v>773.3</v>
          </cell>
          <cell r="C20" t="str">
            <v>ខ1.5</v>
          </cell>
        </row>
        <row r="21">
          <cell r="B21">
            <v>746.7</v>
          </cell>
          <cell r="C21" t="str">
            <v>ខ1.6</v>
          </cell>
        </row>
        <row r="22">
          <cell r="B22">
            <v>722</v>
          </cell>
          <cell r="C22" t="str">
            <v>ខ2.1</v>
          </cell>
        </row>
        <row r="23">
          <cell r="B23">
            <v>701.1</v>
          </cell>
          <cell r="C23" t="str">
            <v>ខ2.2</v>
          </cell>
        </row>
        <row r="24">
          <cell r="B24">
            <v>680.2</v>
          </cell>
          <cell r="C24" t="str">
            <v>ខ2.3</v>
          </cell>
        </row>
        <row r="25">
          <cell r="B25">
            <v>653.6</v>
          </cell>
          <cell r="C25" t="str">
            <v>ខ2.4</v>
          </cell>
        </row>
        <row r="26">
          <cell r="B26">
            <v>628.9</v>
          </cell>
          <cell r="C26" t="str">
            <v>ខ3.1</v>
          </cell>
        </row>
        <row r="27">
          <cell r="B27">
            <v>604.20000000000005</v>
          </cell>
          <cell r="C27" t="str">
            <v>ខ3.2</v>
          </cell>
        </row>
        <row r="28">
          <cell r="B28">
            <v>585.20000000000005</v>
          </cell>
          <cell r="C28" t="str">
            <v>ខ3.3</v>
          </cell>
        </row>
        <row r="29">
          <cell r="B29">
            <v>570</v>
          </cell>
          <cell r="C29" t="str">
            <v>ខ3.4</v>
          </cell>
        </row>
        <row r="30">
          <cell r="B30">
            <v>741</v>
          </cell>
          <cell r="C30" t="str">
            <v>គ1</v>
          </cell>
        </row>
        <row r="31">
          <cell r="B31">
            <v>703</v>
          </cell>
          <cell r="C31" t="str">
            <v>គ2</v>
          </cell>
        </row>
        <row r="32">
          <cell r="B32">
            <v>668.8</v>
          </cell>
          <cell r="C32" t="str">
            <v>គ3</v>
          </cell>
        </row>
        <row r="33">
          <cell r="B33">
            <v>636.5</v>
          </cell>
          <cell r="C33" t="str">
            <v>គ4</v>
          </cell>
        </row>
        <row r="34">
          <cell r="B34">
            <v>609.9</v>
          </cell>
          <cell r="C34" t="str">
            <v>គ5</v>
          </cell>
        </row>
        <row r="35">
          <cell r="B35">
            <v>583.29999999999995</v>
          </cell>
          <cell r="C35" t="str">
            <v>គ6</v>
          </cell>
        </row>
        <row r="36">
          <cell r="B36">
            <v>560.5</v>
          </cell>
          <cell r="C36" t="str">
            <v>គ7</v>
          </cell>
        </row>
        <row r="37">
          <cell r="B37">
            <v>539.6</v>
          </cell>
          <cell r="C37" t="str">
            <v>គ8</v>
          </cell>
        </row>
        <row r="38">
          <cell r="B38">
            <v>520.6</v>
          </cell>
          <cell r="C38" t="str">
            <v>គ9</v>
          </cell>
        </row>
        <row r="39">
          <cell r="B39">
            <v>503.5</v>
          </cell>
          <cell r="C39" t="str">
            <v>គ10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តារាងគ្រោងមុខចំណាយ"/>
      <sheetName val="តារាងគ្រោងមុខចំណាយ (n-1)"/>
      <sheetName val="Monthdata"/>
      <sheetName val="ក្របខណ្ឌ១២ខែ"/>
      <sheetName val="ទិដ្ឋាការ"/>
      <sheetName val="Sheet1"/>
      <sheetName val="ខែ០១"/>
      <sheetName val="ខែ០២"/>
      <sheetName val="ខែ០៣"/>
      <sheetName val="ខែ០៤"/>
      <sheetName val="ខែ០៥"/>
      <sheetName val="ខែ០៦"/>
      <sheetName val="ខែ០៧"/>
      <sheetName val="ខែ០៨"/>
      <sheetName val="ខែ០៩"/>
      <sheetName val="ខែ១០"/>
      <sheetName val="ខែ១១"/>
      <sheetName val="ខែ១២"/>
      <sheetName val="Total12ខែ"/>
      <sheetName val="Total 4ខែBSP"/>
      <sheetName val="Total 6ខែPB"/>
      <sheetName val="Data"/>
      <sheetName val="Salary_ក្រសួងសេដ្ឋកិច្ច_និងហិរញ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Master_code"/>
      <sheetName val="GD"/>
      <sheetName val="&lt;"/>
      <sheetName val="COA-GD"/>
      <sheetName val="COA-LM"/>
      <sheetName val="អនុគណនី"/>
      <sheetName val="Costing "/>
      <sheetName val="Over Perdiem"/>
      <sheetName val="Air-Tickit"/>
      <sheetName val="TA"/>
      <sheetName val="Locl_Tran_Riel"/>
      <sheetName val="&gt;"/>
      <sheetName val="2017_10_12 Final template  for "/>
    </sheetNames>
    <sheetDataSet>
      <sheetData sheetId="0">
        <row r="4">
          <cell r="B4" t="str">
            <v>តារាងលម្អិតតម្រូវការថវិកា ២០១៨</v>
          </cell>
        </row>
      </sheetData>
      <sheetData sheetId="1">
        <row r="2">
          <cell r="C2">
            <v>18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ing Central"/>
      <sheetName val="Costing Province"/>
      <sheetName val="Costing(ដំបូង)"/>
      <sheetName val="Costing(កាត់កន្ទុយ)"/>
      <sheetName val="គំរូរ"/>
      <sheetName val="គំរូរ (ថ្នាក់ក្រោមជាតិ)"/>
      <sheetName val="Content"/>
      <sheetName val="Cover"/>
      <sheetName val="Graph"/>
      <sheetName val="1_ការធានាចំណាយ"/>
      <sheetName val="2_អាណត្តិកសហវ"/>
      <sheetName val="3_សាច់ប្រាក់រតនាគារ"/>
      <sheetName val="4_ផែនការឆ្នាំ"/>
      <sheetName val="5_អនុវត្តឆមាសទី១"/>
      <sheetName val="6_អនុវត្តឆមាសទី២"/>
      <sheetName val="ឈ្មោះអគ្គ"/>
      <sheetName val="Total"/>
      <sheetName val="គំរូអនុគណនី"/>
      <sheetName val="&lt;"/>
      <sheetName val="60011"/>
      <sheetName val="60014"/>
      <sheetName val="60015"/>
      <sheetName val="60021"/>
      <sheetName val="60031"/>
      <sheetName val="60051"/>
      <sheetName val="60052"/>
      <sheetName val="60054"/>
      <sheetName val="60058"/>
      <sheetName val="61054"/>
      <sheetName val="61056"/>
      <sheetName val="61057"/>
      <sheetName val="61103"/>
      <sheetName val="61111"/>
      <sheetName val="61112"/>
      <sheetName val="61113"/>
      <sheetName val="61118"/>
      <sheetName val="61121"/>
      <sheetName val="61122"/>
      <sheetName val="61123"/>
      <sheetName val="61128"/>
      <sheetName val="61131"/>
      <sheetName val="61132"/>
      <sheetName val="61133"/>
      <sheetName val="61138"/>
      <sheetName val="61141"/>
      <sheetName val="61142"/>
      <sheetName val="64027"/>
      <sheetName val="&gt;"/>
      <sheetName val="Costing_Central"/>
      <sheetName val="Costing_Province"/>
      <sheetName val="គំរូរ_(ថ្នាក់ក្រោមជាតិ)"/>
    </sheetNames>
    <sheetDataSet>
      <sheetData sheetId="0" refreshError="1"/>
      <sheetData sheetId="1" refreshError="1"/>
      <sheetData sheetId="2" refreshError="1">
        <row r="283">
          <cell r="B283" t="str">
            <v>ល.រ</v>
          </cell>
          <cell r="E283" t="str">
            <v>អនុគណនី</v>
          </cell>
        </row>
        <row r="285">
          <cell r="K285" t="str">
            <v>ទឹកប្រាក់</v>
          </cell>
        </row>
        <row r="288">
          <cell r="K288">
            <v>1546997950</v>
          </cell>
        </row>
        <row r="289">
          <cell r="K289">
            <v>551516600</v>
          </cell>
        </row>
        <row r="290">
          <cell r="B290">
            <v>1</v>
          </cell>
          <cell r="K290">
            <v>211078200</v>
          </cell>
        </row>
        <row r="291">
          <cell r="B291">
            <v>1</v>
          </cell>
          <cell r="K291">
            <v>14238250</v>
          </cell>
        </row>
        <row r="292">
          <cell r="B292">
            <v>1</v>
          </cell>
          <cell r="E292">
            <v>60021</v>
          </cell>
          <cell r="K292">
            <v>1002500</v>
          </cell>
        </row>
        <row r="293">
          <cell r="B293">
            <v>1</v>
          </cell>
          <cell r="E293">
            <v>60021</v>
          </cell>
          <cell r="K293">
            <v>172200</v>
          </cell>
        </row>
        <row r="294">
          <cell r="B294">
            <v>1</v>
          </cell>
          <cell r="E294">
            <v>60021</v>
          </cell>
          <cell r="K294">
            <v>12500</v>
          </cell>
        </row>
        <row r="295">
          <cell r="B295">
            <v>1</v>
          </cell>
          <cell r="E295">
            <v>60021</v>
          </cell>
          <cell r="K295">
            <v>18000</v>
          </cell>
        </row>
        <row r="296">
          <cell r="B296">
            <v>1</v>
          </cell>
          <cell r="E296">
            <v>60021</v>
          </cell>
          <cell r="K296">
            <v>51750</v>
          </cell>
        </row>
        <row r="297">
          <cell r="B297">
            <v>1</v>
          </cell>
          <cell r="E297">
            <v>60021</v>
          </cell>
          <cell r="K297">
            <v>64650</v>
          </cell>
        </row>
        <row r="298">
          <cell r="B298">
            <v>1</v>
          </cell>
          <cell r="E298">
            <v>60021</v>
          </cell>
          <cell r="K298">
            <v>69750</v>
          </cell>
        </row>
        <row r="299">
          <cell r="B299">
            <v>1</v>
          </cell>
          <cell r="E299">
            <v>60021</v>
          </cell>
          <cell r="K299">
            <v>46500</v>
          </cell>
        </row>
        <row r="300">
          <cell r="B300">
            <v>1</v>
          </cell>
          <cell r="E300">
            <v>60021</v>
          </cell>
          <cell r="K300">
            <v>32400</v>
          </cell>
        </row>
        <row r="301">
          <cell r="B301">
            <v>1</v>
          </cell>
          <cell r="E301">
            <v>60021</v>
          </cell>
          <cell r="K301">
            <v>810000</v>
          </cell>
        </row>
        <row r="302">
          <cell r="B302">
            <v>1</v>
          </cell>
          <cell r="E302">
            <v>60021</v>
          </cell>
          <cell r="K302">
            <v>3969000</v>
          </cell>
        </row>
        <row r="303">
          <cell r="B303">
            <v>1</v>
          </cell>
          <cell r="E303">
            <v>60021</v>
          </cell>
          <cell r="K303">
            <v>344500</v>
          </cell>
        </row>
        <row r="304">
          <cell r="B304">
            <v>1</v>
          </cell>
          <cell r="E304">
            <v>60021</v>
          </cell>
          <cell r="K304">
            <v>344500</v>
          </cell>
        </row>
        <row r="305">
          <cell r="B305">
            <v>1</v>
          </cell>
          <cell r="E305">
            <v>60051</v>
          </cell>
          <cell r="K305">
            <v>4000000</v>
          </cell>
        </row>
        <row r="306">
          <cell r="B306">
            <v>1</v>
          </cell>
          <cell r="E306">
            <v>60051</v>
          </cell>
          <cell r="K306">
            <v>1500000</v>
          </cell>
        </row>
        <row r="307">
          <cell r="B307">
            <v>1</v>
          </cell>
          <cell r="E307">
            <v>61103</v>
          </cell>
          <cell r="K307">
            <v>300000</v>
          </cell>
        </row>
        <row r="308">
          <cell r="B308">
            <v>1</v>
          </cell>
          <cell r="E308">
            <v>60015</v>
          </cell>
          <cell r="K308">
            <v>1500000</v>
          </cell>
        </row>
        <row r="309">
          <cell r="B309">
            <v>1</v>
          </cell>
          <cell r="K309">
            <v>110456500</v>
          </cell>
        </row>
        <row r="310">
          <cell r="B310">
            <v>1</v>
          </cell>
          <cell r="E310">
            <v>60021</v>
          </cell>
          <cell r="K310">
            <v>401000</v>
          </cell>
        </row>
        <row r="311">
          <cell r="B311">
            <v>1</v>
          </cell>
          <cell r="E311">
            <v>60021</v>
          </cell>
          <cell r="K311">
            <v>172200</v>
          </cell>
        </row>
        <row r="312">
          <cell r="B312">
            <v>1</v>
          </cell>
          <cell r="E312">
            <v>60021</v>
          </cell>
          <cell r="K312">
            <v>27500</v>
          </cell>
        </row>
        <row r="313">
          <cell r="B313">
            <v>1</v>
          </cell>
          <cell r="E313">
            <v>60021</v>
          </cell>
          <cell r="K313">
            <v>26000</v>
          </cell>
        </row>
        <row r="314">
          <cell r="B314">
            <v>1</v>
          </cell>
          <cell r="E314">
            <v>60021</v>
          </cell>
          <cell r="K314">
            <v>43800</v>
          </cell>
        </row>
        <row r="315">
          <cell r="B315">
            <v>1</v>
          </cell>
          <cell r="E315">
            <v>61121</v>
          </cell>
          <cell r="K315">
            <v>8160000</v>
          </cell>
        </row>
        <row r="316">
          <cell r="B316">
            <v>1</v>
          </cell>
          <cell r="E316">
            <v>61122</v>
          </cell>
          <cell r="K316">
            <v>13226000</v>
          </cell>
        </row>
        <row r="317">
          <cell r="B317">
            <v>1</v>
          </cell>
          <cell r="E317">
            <v>61123</v>
          </cell>
          <cell r="K317">
            <v>37998400</v>
          </cell>
        </row>
        <row r="318">
          <cell r="B318">
            <v>1</v>
          </cell>
          <cell r="E318">
            <v>61123</v>
          </cell>
          <cell r="K318">
            <v>50401600</v>
          </cell>
        </row>
        <row r="319">
          <cell r="B319">
            <v>1</v>
          </cell>
          <cell r="K319">
            <v>43407100</v>
          </cell>
        </row>
        <row r="320">
          <cell r="B320">
            <v>1</v>
          </cell>
          <cell r="E320">
            <v>60011</v>
          </cell>
          <cell r="K320">
            <v>64800</v>
          </cell>
        </row>
        <row r="321">
          <cell r="B321">
            <v>1</v>
          </cell>
          <cell r="E321">
            <v>60021</v>
          </cell>
          <cell r="K321">
            <v>1002500</v>
          </cell>
        </row>
        <row r="322">
          <cell r="B322">
            <v>1</v>
          </cell>
          <cell r="E322">
            <v>60021</v>
          </cell>
          <cell r="K322">
            <v>8600</v>
          </cell>
        </row>
        <row r="323">
          <cell r="B323">
            <v>1</v>
          </cell>
          <cell r="E323">
            <v>60021</v>
          </cell>
          <cell r="K323">
            <v>5000</v>
          </cell>
        </row>
        <row r="324">
          <cell r="B324">
            <v>1</v>
          </cell>
          <cell r="E324">
            <v>60021</v>
          </cell>
          <cell r="K324">
            <v>5400</v>
          </cell>
        </row>
        <row r="325">
          <cell r="B325">
            <v>1</v>
          </cell>
          <cell r="E325">
            <v>60021</v>
          </cell>
          <cell r="K325">
            <v>16200</v>
          </cell>
        </row>
        <row r="326">
          <cell r="B326">
            <v>1</v>
          </cell>
          <cell r="E326">
            <v>60021</v>
          </cell>
          <cell r="K326">
            <v>45400</v>
          </cell>
        </row>
        <row r="327">
          <cell r="B327">
            <v>1</v>
          </cell>
          <cell r="E327">
            <v>60021</v>
          </cell>
          <cell r="K327">
            <v>27500</v>
          </cell>
        </row>
        <row r="328">
          <cell r="B328">
            <v>1</v>
          </cell>
          <cell r="E328">
            <v>60021</v>
          </cell>
          <cell r="K328">
            <v>26000</v>
          </cell>
        </row>
        <row r="329">
          <cell r="B329">
            <v>1</v>
          </cell>
          <cell r="E329">
            <v>60021</v>
          </cell>
          <cell r="K329">
            <v>43800</v>
          </cell>
        </row>
        <row r="330">
          <cell r="B330">
            <v>1</v>
          </cell>
          <cell r="E330">
            <v>60021</v>
          </cell>
          <cell r="K330">
            <v>170100</v>
          </cell>
        </row>
        <row r="331">
          <cell r="B331">
            <v>1</v>
          </cell>
          <cell r="E331">
            <v>60021</v>
          </cell>
          <cell r="K331">
            <v>139800</v>
          </cell>
        </row>
        <row r="332">
          <cell r="B332">
            <v>1</v>
          </cell>
          <cell r="E332">
            <v>60021</v>
          </cell>
          <cell r="K332">
            <v>11000</v>
          </cell>
        </row>
        <row r="333">
          <cell r="B333">
            <v>1</v>
          </cell>
          <cell r="E333">
            <v>60021</v>
          </cell>
          <cell r="K333">
            <v>6250</v>
          </cell>
        </row>
        <row r="334">
          <cell r="B334">
            <v>1</v>
          </cell>
          <cell r="E334">
            <v>60021</v>
          </cell>
          <cell r="K334">
            <v>18000</v>
          </cell>
        </row>
        <row r="335">
          <cell r="B335">
            <v>1</v>
          </cell>
          <cell r="E335">
            <v>60021</v>
          </cell>
          <cell r="K335">
            <v>164000</v>
          </cell>
        </row>
        <row r="336">
          <cell r="B336">
            <v>1</v>
          </cell>
          <cell r="E336">
            <v>60021</v>
          </cell>
          <cell r="K336">
            <v>24300</v>
          </cell>
        </row>
        <row r="337">
          <cell r="B337">
            <v>1</v>
          </cell>
          <cell r="E337">
            <v>60021</v>
          </cell>
          <cell r="K337">
            <v>103500</v>
          </cell>
        </row>
        <row r="338">
          <cell r="B338">
            <v>1</v>
          </cell>
          <cell r="E338">
            <v>60021</v>
          </cell>
          <cell r="K338">
            <v>86250</v>
          </cell>
        </row>
        <row r="339">
          <cell r="B339">
            <v>1</v>
          </cell>
          <cell r="E339">
            <v>60021</v>
          </cell>
          <cell r="K339">
            <v>107750</v>
          </cell>
        </row>
        <row r="340">
          <cell r="B340">
            <v>1</v>
          </cell>
          <cell r="E340">
            <v>60021</v>
          </cell>
          <cell r="K340">
            <v>116250</v>
          </cell>
        </row>
        <row r="341">
          <cell r="B341">
            <v>1</v>
          </cell>
          <cell r="E341">
            <v>60021</v>
          </cell>
          <cell r="K341">
            <v>77500</v>
          </cell>
        </row>
        <row r="342">
          <cell r="B342">
            <v>1</v>
          </cell>
          <cell r="E342">
            <v>60021</v>
          </cell>
          <cell r="K342">
            <v>43200</v>
          </cell>
        </row>
        <row r="343">
          <cell r="B343">
            <v>1</v>
          </cell>
          <cell r="E343">
            <v>60021</v>
          </cell>
          <cell r="K343">
            <v>689000</v>
          </cell>
        </row>
        <row r="344">
          <cell r="B344">
            <v>1</v>
          </cell>
          <cell r="E344">
            <v>60021</v>
          </cell>
          <cell r="K344">
            <v>405000</v>
          </cell>
        </row>
        <row r="345">
          <cell r="B345">
            <v>1</v>
          </cell>
          <cell r="E345">
            <v>60051</v>
          </cell>
          <cell r="K345">
            <v>40000000</v>
          </cell>
        </row>
        <row r="346">
          <cell r="B346">
            <v>1</v>
          </cell>
          <cell r="K346">
            <v>42976350</v>
          </cell>
        </row>
        <row r="347">
          <cell r="B347">
            <v>1</v>
          </cell>
          <cell r="E347">
            <v>60021</v>
          </cell>
          <cell r="K347">
            <v>401000</v>
          </cell>
        </row>
        <row r="348">
          <cell r="B348">
            <v>1</v>
          </cell>
          <cell r="E348">
            <v>60021</v>
          </cell>
          <cell r="K348">
            <v>13750</v>
          </cell>
        </row>
        <row r="349">
          <cell r="B349">
            <v>1</v>
          </cell>
          <cell r="E349">
            <v>61121</v>
          </cell>
          <cell r="K349">
            <v>2880000</v>
          </cell>
        </row>
        <row r="350">
          <cell r="B350">
            <v>1</v>
          </cell>
          <cell r="E350">
            <v>61122</v>
          </cell>
          <cell r="K350">
            <v>5200800</v>
          </cell>
        </row>
        <row r="351">
          <cell r="B351">
            <v>1</v>
          </cell>
          <cell r="E351">
            <v>61123</v>
          </cell>
          <cell r="K351">
            <v>15400800</v>
          </cell>
        </row>
        <row r="352">
          <cell r="B352">
            <v>1</v>
          </cell>
          <cell r="E352">
            <v>61123</v>
          </cell>
          <cell r="K352">
            <v>19080000</v>
          </cell>
        </row>
        <row r="353">
          <cell r="B353">
            <v>2</v>
          </cell>
          <cell r="K353">
            <v>217583150</v>
          </cell>
        </row>
        <row r="354">
          <cell r="B354">
            <v>2</v>
          </cell>
          <cell r="K354">
            <v>10751200</v>
          </cell>
        </row>
        <row r="355">
          <cell r="B355">
            <v>2</v>
          </cell>
          <cell r="E355">
            <v>60021</v>
          </cell>
          <cell r="K355">
            <v>401000</v>
          </cell>
        </row>
        <row r="356">
          <cell r="B356">
            <v>2</v>
          </cell>
          <cell r="E356">
            <v>60021</v>
          </cell>
          <cell r="K356">
            <v>22000</v>
          </cell>
        </row>
        <row r="357">
          <cell r="B357">
            <v>2</v>
          </cell>
          <cell r="E357">
            <v>60021</v>
          </cell>
          <cell r="K357">
            <v>26000</v>
          </cell>
        </row>
        <row r="358">
          <cell r="B358">
            <v>2</v>
          </cell>
          <cell r="E358">
            <v>60021</v>
          </cell>
          <cell r="K358">
            <v>103500</v>
          </cell>
        </row>
        <row r="359">
          <cell r="B359">
            <v>2</v>
          </cell>
          <cell r="E359">
            <v>60021</v>
          </cell>
          <cell r="K359">
            <v>12500</v>
          </cell>
        </row>
        <row r="360">
          <cell r="B360">
            <v>2</v>
          </cell>
          <cell r="E360">
            <v>60021</v>
          </cell>
          <cell r="K360">
            <v>18000</v>
          </cell>
        </row>
        <row r="361">
          <cell r="B361">
            <v>2</v>
          </cell>
          <cell r="E361">
            <v>60021</v>
          </cell>
          <cell r="K361">
            <v>24300</v>
          </cell>
        </row>
        <row r="362">
          <cell r="B362">
            <v>2</v>
          </cell>
          <cell r="E362">
            <v>60021</v>
          </cell>
          <cell r="K362">
            <v>6800</v>
          </cell>
        </row>
        <row r="363">
          <cell r="B363">
            <v>2</v>
          </cell>
          <cell r="E363">
            <v>60021</v>
          </cell>
          <cell r="K363">
            <v>34500</v>
          </cell>
        </row>
        <row r="364">
          <cell r="B364">
            <v>2</v>
          </cell>
          <cell r="E364">
            <v>60021</v>
          </cell>
          <cell r="K364">
            <v>43100</v>
          </cell>
        </row>
        <row r="365">
          <cell r="B365">
            <v>2</v>
          </cell>
          <cell r="E365">
            <v>60021</v>
          </cell>
          <cell r="K365">
            <v>46500</v>
          </cell>
        </row>
        <row r="366">
          <cell r="B366">
            <v>2</v>
          </cell>
          <cell r="E366">
            <v>60021</v>
          </cell>
          <cell r="K366">
            <v>31000</v>
          </cell>
        </row>
        <row r="367">
          <cell r="B367">
            <v>2</v>
          </cell>
          <cell r="E367">
            <v>60021</v>
          </cell>
          <cell r="K367">
            <v>108000</v>
          </cell>
        </row>
        <row r="368">
          <cell r="B368">
            <v>2</v>
          </cell>
          <cell r="E368">
            <v>60021</v>
          </cell>
          <cell r="K368">
            <v>405000</v>
          </cell>
        </row>
        <row r="369">
          <cell r="B369">
            <v>2</v>
          </cell>
          <cell r="E369">
            <v>60021</v>
          </cell>
          <cell r="K369">
            <v>3969000</v>
          </cell>
        </row>
        <row r="370">
          <cell r="B370">
            <v>2</v>
          </cell>
          <cell r="E370">
            <v>60051</v>
          </cell>
          <cell r="K370">
            <v>1500000</v>
          </cell>
        </row>
        <row r="371">
          <cell r="B371">
            <v>2</v>
          </cell>
          <cell r="E371">
            <v>60051</v>
          </cell>
          <cell r="K371">
            <v>4000000</v>
          </cell>
        </row>
        <row r="372">
          <cell r="B372">
            <v>2</v>
          </cell>
          <cell r="K372">
            <v>5773500</v>
          </cell>
        </row>
        <row r="373">
          <cell r="B373">
            <v>2</v>
          </cell>
          <cell r="E373">
            <v>60021</v>
          </cell>
          <cell r="K373">
            <v>2406000</v>
          </cell>
        </row>
        <row r="374">
          <cell r="B374">
            <v>2</v>
          </cell>
          <cell r="E374">
            <v>60021</v>
          </cell>
          <cell r="K374">
            <v>27500</v>
          </cell>
        </row>
        <row r="375">
          <cell r="B375">
            <v>2</v>
          </cell>
          <cell r="E375">
            <v>60021</v>
          </cell>
          <cell r="K375">
            <v>648000</v>
          </cell>
        </row>
        <row r="376">
          <cell r="B376">
            <v>2</v>
          </cell>
          <cell r="E376">
            <v>60021</v>
          </cell>
          <cell r="K376">
            <v>689000</v>
          </cell>
        </row>
        <row r="377">
          <cell r="B377">
            <v>2</v>
          </cell>
          <cell r="E377">
            <v>60021</v>
          </cell>
          <cell r="K377">
            <v>8100</v>
          </cell>
        </row>
        <row r="378">
          <cell r="B378">
            <v>2</v>
          </cell>
          <cell r="E378">
            <v>60021</v>
          </cell>
          <cell r="K378">
            <v>22700</v>
          </cell>
        </row>
        <row r="379">
          <cell r="B379">
            <v>2</v>
          </cell>
          <cell r="E379">
            <v>60021</v>
          </cell>
          <cell r="K379">
            <v>86100</v>
          </cell>
        </row>
        <row r="380">
          <cell r="B380">
            <v>2</v>
          </cell>
          <cell r="E380">
            <v>60021</v>
          </cell>
          <cell r="K380">
            <v>86100</v>
          </cell>
        </row>
        <row r="381">
          <cell r="B381">
            <v>2</v>
          </cell>
          <cell r="E381">
            <v>61103</v>
          </cell>
          <cell r="K381">
            <v>300000</v>
          </cell>
        </row>
        <row r="382">
          <cell r="B382">
            <v>2</v>
          </cell>
          <cell r="E382">
            <v>60015</v>
          </cell>
          <cell r="K382">
            <v>1500000</v>
          </cell>
        </row>
        <row r="383">
          <cell r="B383">
            <v>2</v>
          </cell>
          <cell r="K383">
            <v>110214500</v>
          </cell>
        </row>
        <row r="384">
          <cell r="B384">
            <v>2</v>
          </cell>
          <cell r="E384">
            <v>60021</v>
          </cell>
          <cell r="K384">
            <v>401000</v>
          </cell>
        </row>
        <row r="385">
          <cell r="B385">
            <v>2</v>
          </cell>
          <cell r="E385">
            <v>60021</v>
          </cell>
          <cell r="K385">
            <v>27500</v>
          </cell>
        </row>
        <row r="386">
          <cell r="B386">
            <v>2</v>
          </cell>
          <cell r="E386">
            <v>61121</v>
          </cell>
          <cell r="K386">
            <v>8160000</v>
          </cell>
        </row>
        <row r="387">
          <cell r="B387">
            <v>2</v>
          </cell>
          <cell r="E387">
            <v>61122</v>
          </cell>
          <cell r="K387">
            <v>13226000</v>
          </cell>
        </row>
        <row r="388">
          <cell r="B388">
            <v>2</v>
          </cell>
          <cell r="E388">
            <v>61123</v>
          </cell>
          <cell r="K388">
            <v>37998400</v>
          </cell>
        </row>
        <row r="389">
          <cell r="B389">
            <v>2</v>
          </cell>
          <cell r="E389">
            <v>61123</v>
          </cell>
          <cell r="K389">
            <v>50401600</v>
          </cell>
        </row>
        <row r="390">
          <cell r="B390">
            <v>2</v>
          </cell>
          <cell r="K390">
            <v>87310900</v>
          </cell>
        </row>
        <row r="391">
          <cell r="B391">
            <v>2</v>
          </cell>
          <cell r="E391">
            <v>60021</v>
          </cell>
          <cell r="K391">
            <v>2406000</v>
          </cell>
        </row>
        <row r="392">
          <cell r="B392">
            <v>2</v>
          </cell>
          <cell r="E392">
            <v>60021</v>
          </cell>
          <cell r="K392">
            <v>55000</v>
          </cell>
        </row>
        <row r="393">
          <cell r="B393">
            <v>2</v>
          </cell>
          <cell r="E393">
            <v>60021</v>
          </cell>
          <cell r="K393">
            <v>32500</v>
          </cell>
        </row>
        <row r="394">
          <cell r="B394">
            <v>2</v>
          </cell>
          <cell r="E394">
            <v>60021</v>
          </cell>
          <cell r="K394">
            <v>43800</v>
          </cell>
        </row>
        <row r="395">
          <cell r="B395">
            <v>2</v>
          </cell>
          <cell r="E395">
            <v>60021</v>
          </cell>
          <cell r="K395">
            <v>1944000</v>
          </cell>
        </row>
        <row r="396">
          <cell r="B396">
            <v>2</v>
          </cell>
          <cell r="E396">
            <v>60021</v>
          </cell>
          <cell r="K396">
            <v>689000</v>
          </cell>
        </row>
        <row r="397">
          <cell r="B397">
            <v>2</v>
          </cell>
          <cell r="E397">
            <v>60021</v>
          </cell>
          <cell r="K397">
            <v>12500</v>
          </cell>
        </row>
        <row r="398">
          <cell r="B398">
            <v>2</v>
          </cell>
          <cell r="E398">
            <v>60021</v>
          </cell>
          <cell r="K398">
            <v>18000</v>
          </cell>
        </row>
        <row r="399">
          <cell r="B399">
            <v>2</v>
          </cell>
          <cell r="E399">
            <v>60021</v>
          </cell>
          <cell r="K399">
            <v>567000</v>
          </cell>
        </row>
        <row r="400">
          <cell r="B400">
            <v>2</v>
          </cell>
          <cell r="E400">
            <v>60021</v>
          </cell>
          <cell r="K400">
            <v>34500</v>
          </cell>
        </row>
        <row r="401">
          <cell r="B401">
            <v>2</v>
          </cell>
          <cell r="E401">
            <v>60021</v>
          </cell>
          <cell r="K401">
            <v>43100</v>
          </cell>
        </row>
        <row r="402">
          <cell r="B402">
            <v>2</v>
          </cell>
          <cell r="E402">
            <v>60021</v>
          </cell>
          <cell r="K402">
            <v>46500</v>
          </cell>
        </row>
        <row r="403">
          <cell r="B403">
            <v>2</v>
          </cell>
          <cell r="E403">
            <v>60021</v>
          </cell>
          <cell r="K403">
            <v>31000</v>
          </cell>
        </row>
        <row r="404">
          <cell r="B404">
            <v>2</v>
          </cell>
          <cell r="E404">
            <v>60021</v>
          </cell>
          <cell r="K404">
            <v>108000</v>
          </cell>
        </row>
        <row r="405">
          <cell r="B405">
            <v>2</v>
          </cell>
          <cell r="E405">
            <v>61103</v>
          </cell>
          <cell r="K405">
            <v>1200000</v>
          </cell>
        </row>
        <row r="406">
          <cell r="B406">
            <v>2</v>
          </cell>
          <cell r="E406">
            <v>61103</v>
          </cell>
          <cell r="K406">
            <v>3200000</v>
          </cell>
        </row>
        <row r="407">
          <cell r="B407">
            <v>2</v>
          </cell>
          <cell r="E407">
            <v>61103</v>
          </cell>
          <cell r="K407">
            <v>9920000</v>
          </cell>
        </row>
        <row r="408">
          <cell r="B408">
            <v>2</v>
          </cell>
          <cell r="E408">
            <v>61103</v>
          </cell>
          <cell r="K408">
            <v>66960000</v>
          </cell>
        </row>
        <row r="409">
          <cell r="B409">
            <v>2</v>
          </cell>
          <cell r="K409">
            <v>3533050</v>
          </cell>
        </row>
        <row r="410">
          <cell r="B410">
            <v>2</v>
          </cell>
          <cell r="E410">
            <v>60021</v>
          </cell>
          <cell r="K410">
            <v>2005000</v>
          </cell>
        </row>
        <row r="411">
          <cell r="B411">
            <v>2</v>
          </cell>
          <cell r="E411">
            <v>60021</v>
          </cell>
          <cell r="K411">
            <v>648000</v>
          </cell>
        </row>
        <row r="412">
          <cell r="B412">
            <v>2</v>
          </cell>
          <cell r="E412">
            <v>60021</v>
          </cell>
          <cell r="K412">
            <v>283500</v>
          </cell>
        </row>
        <row r="413">
          <cell r="B413">
            <v>2</v>
          </cell>
          <cell r="E413">
            <v>60021</v>
          </cell>
          <cell r="K413">
            <v>34500</v>
          </cell>
        </row>
        <row r="414">
          <cell r="B414">
            <v>2</v>
          </cell>
          <cell r="E414">
            <v>60021</v>
          </cell>
          <cell r="K414">
            <v>43100</v>
          </cell>
        </row>
        <row r="415">
          <cell r="B415">
            <v>2</v>
          </cell>
          <cell r="E415">
            <v>60021</v>
          </cell>
          <cell r="K415">
            <v>46500</v>
          </cell>
        </row>
        <row r="416">
          <cell r="B416">
            <v>2</v>
          </cell>
          <cell r="E416">
            <v>60021</v>
          </cell>
          <cell r="K416">
            <v>31000</v>
          </cell>
        </row>
        <row r="417">
          <cell r="B417">
            <v>2</v>
          </cell>
          <cell r="E417">
            <v>60021</v>
          </cell>
          <cell r="K417">
            <v>54000</v>
          </cell>
        </row>
        <row r="418">
          <cell r="B418">
            <v>2</v>
          </cell>
          <cell r="E418">
            <v>60021</v>
          </cell>
          <cell r="K418">
            <v>387450</v>
          </cell>
        </row>
        <row r="419">
          <cell r="B419">
            <v>3</v>
          </cell>
          <cell r="K419">
            <v>122855250</v>
          </cell>
        </row>
        <row r="420">
          <cell r="B420">
            <v>3</v>
          </cell>
          <cell r="K420">
            <v>3391800</v>
          </cell>
        </row>
        <row r="421">
          <cell r="B421">
            <v>3</v>
          </cell>
          <cell r="E421">
            <v>60021</v>
          </cell>
          <cell r="K421">
            <v>802000</v>
          </cell>
        </row>
        <row r="422">
          <cell r="B422">
            <v>3</v>
          </cell>
          <cell r="E422">
            <v>60021</v>
          </cell>
          <cell r="K422">
            <v>16500</v>
          </cell>
        </row>
        <row r="423">
          <cell r="B423">
            <v>3</v>
          </cell>
          <cell r="E423">
            <v>60021</v>
          </cell>
          <cell r="K423">
            <v>13000</v>
          </cell>
        </row>
        <row r="424">
          <cell r="B424">
            <v>3</v>
          </cell>
          <cell r="E424">
            <v>60021</v>
          </cell>
          <cell r="K424">
            <v>51750</v>
          </cell>
        </row>
        <row r="425">
          <cell r="B425">
            <v>3</v>
          </cell>
          <cell r="E425">
            <v>60021</v>
          </cell>
          <cell r="K425">
            <v>2500</v>
          </cell>
        </row>
        <row r="426">
          <cell r="B426">
            <v>3</v>
          </cell>
          <cell r="E426">
            <v>60021</v>
          </cell>
          <cell r="K426">
            <v>4500</v>
          </cell>
        </row>
        <row r="427">
          <cell r="B427">
            <v>3</v>
          </cell>
          <cell r="E427">
            <v>60021</v>
          </cell>
          <cell r="K427">
            <v>34500</v>
          </cell>
        </row>
        <row r="428">
          <cell r="B428">
            <v>3</v>
          </cell>
          <cell r="E428">
            <v>60021</v>
          </cell>
          <cell r="K428">
            <v>43100</v>
          </cell>
        </row>
        <row r="429">
          <cell r="B429">
            <v>3</v>
          </cell>
          <cell r="E429">
            <v>60021</v>
          </cell>
          <cell r="K429">
            <v>46500</v>
          </cell>
        </row>
        <row r="430">
          <cell r="B430">
            <v>3</v>
          </cell>
          <cell r="E430">
            <v>60021</v>
          </cell>
          <cell r="K430">
            <v>31000</v>
          </cell>
        </row>
        <row r="431">
          <cell r="B431">
            <v>3</v>
          </cell>
          <cell r="E431">
            <v>60021</v>
          </cell>
          <cell r="K431">
            <v>54000</v>
          </cell>
        </row>
        <row r="432">
          <cell r="B432">
            <v>3</v>
          </cell>
          <cell r="E432">
            <v>60021</v>
          </cell>
          <cell r="K432">
            <v>387450</v>
          </cell>
        </row>
        <row r="433">
          <cell r="B433">
            <v>3</v>
          </cell>
          <cell r="E433">
            <v>60021</v>
          </cell>
          <cell r="K433">
            <v>405000</v>
          </cell>
        </row>
        <row r="434">
          <cell r="B434">
            <v>3</v>
          </cell>
          <cell r="E434">
            <v>60051</v>
          </cell>
          <cell r="K434">
            <v>1500000</v>
          </cell>
        </row>
        <row r="435">
          <cell r="B435">
            <v>3</v>
          </cell>
          <cell r="K435">
            <v>3058700</v>
          </cell>
        </row>
        <row r="436">
          <cell r="B436">
            <v>3</v>
          </cell>
          <cell r="E436">
            <v>60021</v>
          </cell>
          <cell r="K436">
            <v>1604000</v>
          </cell>
        </row>
        <row r="437">
          <cell r="B437">
            <v>3</v>
          </cell>
          <cell r="E437">
            <v>60021</v>
          </cell>
          <cell r="K437">
            <v>4300</v>
          </cell>
        </row>
        <row r="438">
          <cell r="B438">
            <v>3</v>
          </cell>
          <cell r="E438">
            <v>60021</v>
          </cell>
          <cell r="K438">
            <v>2500</v>
          </cell>
        </row>
        <row r="439">
          <cell r="B439">
            <v>3</v>
          </cell>
          <cell r="E439">
            <v>60021</v>
          </cell>
          <cell r="K439">
            <v>2700</v>
          </cell>
        </row>
        <row r="440">
          <cell r="B440">
            <v>3</v>
          </cell>
          <cell r="E440">
            <v>60021</v>
          </cell>
          <cell r="K440">
            <v>16200</v>
          </cell>
        </row>
        <row r="441">
          <cell r="B441">
            <v>3</v>
          </cell>
          <cell r="E441">
            <v>60021</v>
          </cell>
          <cell r="K441">
            <v>45400</v>
          </cell>
        </row>
        <row r="442">
          <cell r="B442">
            <v>3</v>
          </cell>
          <cell r="E442">
            <v>60021</v>
          </cell>
          <cell r="K442">
            <v>22000</v>
          </cell>
        </row>
        <row r="443">
          <cell r="B443">
            <v>3</v>
          </cell>
          <cell r="E443">
            <v>60021</v>
          </cell>
          <cell r="K443">
            <v>86100</v>
          </cell>
        </row>
        <row r="444">
          <cell r="B444">
            <v>3</v>
          </cell>
          <cell r="E444">
            <v>60021</v>
          </cell>
          <cell r="K444">
            <v>170100</v>
          </cell>
        </row>
        <row r="445">
          <cell r="B445">
            <v>3</v>
          </cell>
          <cell r="E445">
            <v>60021</v>
          </cell>
          <cell r="K445">
            <v>139800</v>
          </cell>
        </row>
        <row r="446">
          <cell r="B446">
            <v>3</v>
          </cell>
          <cell r="E446">
            <v>60021</v>
          </cell>
          <cell r="K446">
            <v>2500</v>
          </cell>
        </row>
        <row r="447">
          <cell r="B447">
            <v>3</v>
          </cell>
          <cell r="E447">
            <v>60021</v>
          </cell>
          <cell r="K447">
            <v>4500</v>
          </cell>
        </row>
        <row r="448">
          <cell r="B448">
            <v>3</v>
          </cell>
          <cell r="E448">
            <v>60021</v>
          </cell>
          <cell r="K448">
            <v>34500</v>
          </cell>
        </row>
        <row r="449">
          <cell r="B449">
            <v>3</v>
          </cell>
          <cell r="E449">
            <v>60021</v>
          </cell>
          <cell r="K449">
            <v>43100</v>
          </cell>
        </row>
        <row r="450">
          <cell r="B450">
            <v>3</v>
          </cell>
          <cell r="E450">
            <v>60021</v>
          </cell>
          <cell r="K450">
            <v>46500</v>
          </cell>
        </row>
        <row r="451">
          <cell r="B451">
            <v>3</v>
          </cell>
          <cell r="E451">
            <v>60021</v>
          </cell>
          <cell r="K451">
            <v>31000</v>
          </cell>
        </row>
        <row r="452">
          <cell r="B452">
            <v>3</v>
          </cell>
          <cell r="E452">
            <v>60021</v>
          </cell>
          <cell r="K452">
            <v>54000</v>
          </cell>
        </row>
        <row r="453">
          <cell r="B453">
            <v>3</v>
          </cell>
          <cell r="E453">
            <v>60021</v>
          </cell>
          <cell r="K453">
            <v>344500</v>
          </cell>
        </row>
        <row r="454">
          <cell r="B454">
            <v>3</v>
          </cell>
          <cell r="E454">
            <v>60021</v>
          </cell>
          <cell r="K454">
            <v>405000</v>
          </cell>
        </row>
        <row r="455">
          <cell r="B455">
            <v>3</v>
          </cell>
          <cell r="K455">
            <v>5423500</v>
          </cell>
        </row>
        <row r="456">
          <cell r="B456">
            <v>3</v>
          </cell>
          <cell r="E456">
            <v>60021</v>
          </cell>
          <cell r="K456">
            <v>2406000</v>
          </cell>
        </row>
        <row r="457">
          <cell r="B457">
            <v>3</v>
          </cell>
          <cell r="E457">
            <v>60021</v>
          </cell>
          <cell r="K457">
            <v>22000</v>
          </cell>
        </row>
        <row r="458">
          <cell r="B458">
            <v>3</v>
          </cell>
          <cell r="E458">
            <v>60021</v>
          </cell>
          <cell r="K458">
            <v>344500</v>
          </cell>
        </row>
        <row r="459">
          <cell r="B459">
            <v>3</v>
          </cell>
          <cell r="E459">
            <v>60021</v>
          </cell>
          <cell r="K459">
            <v>648000</v>
          </cell>
        </row>
        <row r="460">
          <cell r="B460">
            <v>3</v>
          </cell>
          <cell r="E460">
            <v>60021</v>
          </cell>
          <cell r="K460">
            <v>8100</v>
          </cell>
        </row>
        <row r="461">
          <cell r="B461">
            <v>3</v>
          </cell>
          <cell r="E461">
            <v>60021</v>
          </cell>
          <cell r="K461">
            <v>22700</v>
          </cell>
        </row>
        <row r="462">
          <cell r="B462">
            <v>3</v>
          </cell>
          <cell r="E462">
            <v>60021</v>
          </cell>
          <cell r="K462">
            <v>86100</v>
          </cell>
        </row>
        <row r="463">
          <cell r="B463">
            <v>3</v>
          </cell>
          <cell r="E463">
            <v>60021</v>
          </cell>
          <cell r="K463">
            <v>86100</v>
          </cell>
        </row>
        <row r="464">
          <cell r="B464">
            <v>3</v>
          </cell>
          <cell r="E464">
            <v>61103</v>
          </cell>
          <cell r="K464">
            <v>300000</v>
          </cell>
        </row>
        <row r="465">
          <cell r="B465">
            <v>3</v>
          </cell>
          <cell r="E465">
            <v>60015</v>
          </cell>
          <cell r="K465">
            <v>1500000</v>
          </cell>
        </row>
        <row r="466">
          <cell r="B466">
            <v>3</v>
          </cell>
          <cell r="K466">
            <v>110311000</v>
          </cell>
        </row>
        <row r="467">
          <cell r="B467">
            <v>3</v>
          </cell>
          <cell r="E467">
            <v>60021</v>
          </cell>
          <cell r="K467">
            <v>401000</v>
          </cell>
        </row>
        <row r="468">
          <cell r="B468">
            <v>3</v>
          </cell>
          <cell r="E468">
            <v>60021</v>
          </cell>
          <cell r="K468">
            <v>124000</v>
          </cell>
        </row>
        <row r="469">
          <cell r="B469">
            <v>3</v>
          </cell>
          <cell r="E469">
            <v>61121</v>
          </cell>
          <cell r="K469">
            <v>8160000</v>
          </cell>
        </row>
        <row r="470">
          <cell r="B470">
            <v>3</v>
          </cell>
          <cell r="E470">
            <v>61122</v>
          </cell>
          <cell r="K470">
            <v>13226000</v>
          </cell>
        </row>
        <row r="471">
          <cell r="B471">
            <v>3</v>
          </cell>
          <cell r="E471">
            <v>61123</v>
          </cell>
          <cell r="K471">
            <v>37998400</v>
          </cell>
        </row>
        <row r="472">
          <cell r="B472">
            <v>3</v>
          </cell>
          <cell r="E472">
            <v>61123</v>
          </cell>
          <cell r="K472">
            <v>50401600</v>
          </cell>
        </row>
        <row r="473">
          <cell r="B473">
            <v>3</v>
          </cell>
          <cell r="K473">
            <v>670250</v>
          </cell>
        </row>
        <row r="474">
          <cell r="B474">
            <v>3</v>
          </cell>
          <cell r="E474">
            <v>60021</v>
          </cell>
          <cell r="K474">
            <v>401000</v>
          </cell>
        </row>
        <row r="475">
          <cell r="B475">
            <v>3</v>
          </cell>
          <cell r="E475">
            <v>60021</v>
          </cell>
          <cell r="K475">
            <v>11000</v>
          </cell>
        </row>
        <row r="476">
          <cell r="B476">
            <v>3</v>
          </cell>
          <cell r="E476">
            <v>60021</v>
          </cell>
          <cell r="K476">
            <v>123000</v>
          </cell>
        </row>
        <row r="477">
          <cell r="B477">
            <v>3</v>
          </cell>
          <cell r="E477">
            <v>60021</v>
          </cell>
          <cell r="K477">
            <v>12500</v>
          </cell>
        </row>
        <row r="478">
          <cell r="B478">
            <v>3</v>
          </cell>
          <cell r="E478">
            <v>60021</v>
          </cell>
          <cell r="K478">
            <v>24250</v>
          </cell>
        </row>
        <row r="479">
          <cell r="B479">
            <v>3</v>
          </cell>
          <cell r="E479">
            <v>60021</v>
          </cell>
          <cell r="K479">
            <v>29200</v>
          </cell>
        </row>
        <row r="480">
          <cell r="B480">
            <v>3</v>
          </cell>
          <cell r="E480">
            <v>60021</v>
          </cell>
          <cell r="K480">
            <v>24300</v>
          </cell>
        </row>
        <row r="481">
          <cell r="B481">
            <v>3</v>
          </cell>
          <cell r="E481">
            <v>60021</v>
          </cell>
          <cell r="K481">
            <v>45000</v>
          </cell>
        </row>
        <row r="482">
          <cell r="B482">
            <v>3</v>
          </cell>
          <cell r="K482">
            <v>140628700</v>
          </cell>
        </row>
        <row r="483">
          <cell r="B483">
            <v>4</v>
          </cell>
          <cell r="K483">
            <v>15007850</v>
          </cell>
        </row>
        <row r="484">
          <cell r="B484">
            <v>4</v>
          </cell>
          <cell r="K484">
            <v>11363000</v>
          </cell>
        </row>
        <row r="485">
          <cell r="B485">
            <v>4</v>
          </cell>
          <cell r="E485">
            <v>60011</v>
          </cell>
          <cell r="K485">
            <v>81000</v>
          </cell>
        </row>
        <row r="486">
          <cell r="B486">
            <v>4</v>
          </cell>
          <cell r="E486">
            <v>60021</v>
          </cell>
          <cell r="K486">
            <v>802000</v>
          </cell>
        </row>
        <row r="487">
          <cell r="B487">
            <v>4</v>
          </cell>
          <cell r="E487">
            <v>60021</v>
          </cell>
          <cell r="K487">
            <v>172200</v>
          </cell>
        </row>
        <row r="488">
          <cell r="B488">
            <v>4</v>
          </cell>
          <cell r="E488">
            <v>60021</v>
          </cell>
          <cell r="K488">
            <v>689000</v>
          </cell>
        </row>
        <row r="489">
          <cell r="B489">
            <v>4</v>
          </cell>
          <cell r="E489">
            <v>60021</v>
          </cell>
          <cell r="K489">
            <v>8600</v>
          </cell>
        </row>
        <row r="490">
          <cell r="B490">
            <v>4</v>
          </cell>
          <cell r="E490">
            <v>60021</v>
          </cell>
          <cell r="K490">
            <v>5000</v>
          </cell>
        </row>
        <row r="491">
          <cell r="B491">
            <v>4</v>
          </cell>
          <cell r="E491">
            <v>60021</v>
          </cell>
          <cell r="K491">
            <v>5400</v>
          </cell>
        </row>
        <row r="492">
          <cell r="B492">
            <v>4</v>
          </cell>
          <cell r="E492">
            <v>60021</v>
          </cell>
          <cell r="K492">
            <v>16200</v>
          </cell>
        </row>
        <row r="493">
          <cell r="B493">
            <v>4</v>
          </cell>
          <cell r="E493">
            <v>60021</v>
          </cell>
          <cell r="K493">
            <v>45400</v>
          </cell>
        </row>
        <row r="494">
          <cell r="B494">
            <v>4</v>
          </cell>
          <cell r="E494">
            <v>60021</v>
          </cell>
          <cell r="K494">
            <v>33000</v>
          </cell>
        </row>
        <row r="495">
          <cell r="B495">
            <v>4</v>
          </cell>
          <cell r="E495">
            <v>60021</v>
          </cell>
          <cell r="K495">
            <v>26000</v>
          </cell>
        </row>
        <row r="496">
          <cell r="B496">
            <v>4</v>
          </cell>
          <cell r="E496">
            <v>60021</v>
          </cell>
          <cell r="K496">
            <v>87600</v>
          </cell>
        </row>
        <row r="497">
          <cell r="B497">
            <v>4</v>
          </cell>
          <cell r="E497">
            <v>60021</v>
          </cell>
          <cell r="K497">
            <v>103500</v>
          </cell>
        </row>
        <row r="498">
          <cell r="B498">
            <v>4</v>
          </cell>
          <cell r="E498">
            <v>60021</v>
          </cell>
          <cell r="K498">
            <v>28000</v>
          </cell>
        </row>
        <row r="499">
          <cell r="B499">
            <v>4</v>
          </cell>
          <cell r="E499">
            <v>60021</v>
          </cell>
          <cell r="K499">
            <v>124000</v>
          </cell>
        </row>
        <row r="500">
          <cell r="B500">
            <v>4</v>
          </cell>
          <cell r="E500">
            <v>60021</v>
          </cell>
          <cell r="K500">
            <v>24300</v>
          </cell>
        </row>
        <row r="501">
          <cell r="B501">
            <v>4</v>
          </cell>
          <cell r="E501">
            <v>60021</v>
          </cell>
          <cell r="K501">
            <v>170100</v>
          </cell>
        </row>
        <row r="502">
          <cell r="B502">
            <v>4</v>
          </cell>
          <cell r="E502">
            <v>60021</v>
          </cell>
          <cell r="K502">
            <v>139800</v>
          </cell>
        </row>
        <row r="503">
          <cell r="B503">
            <v>4</v>
          </cell>
          <cell r="E503">
            <v>60021</v>
          </cell>
          <cell r="K503">
            <v>18300</v>
          </cell>
        </row>
        <row r="504">
          <cell r="B504">
            <v>4</v>
          </cell>
          <cell r="E504">
            <v>60021</v>
          </cell>
          <cell r="K504">
            <v>11000</v>
          </cell>
        </row>
        <row r="505">
          <cell r="B505">
            <v>4</v>
          </cell>
          <cell r="E505">
            <v>60021</v>
          </cell>
          <cell r="K505">
            <v>24600</v>
          </cell>
        </row>
        <row r="506">
          <cell r="B506">
            <v>4</v>
          </cell>
          <cell r="E506">
            <v>60021</v>
          </cell>
          <cell r="K506">
            <v>45000</v>
          </cell>
        </row>
        <row r="507">
          <cell r="B507">
            <v>4</v>
          </cell>
          <cell r="E507">
            <v>60021</v>
          </cell>
          <cell r="K507">
            <v>12500</v>
          </cell>
        </row>
        <row r="508">
          <cell r="B508">
            <v>4</v>
          </cell>
          <cell r="E508">
            <v>60021</v>
          </cell>
          <cell r="K508">
            <v>19400</v>
          </cell>
        </row>
        <row r="509">
          <cell r="B509">
            <v>4</v>
          </cell>
          <cell r="E509">
            <v>60021</v>
          </cell>
          <cell r="K509">
            <v>24300</v>
          </cell>
        </row>
        <row r="510">
          <cell r="B510">
            <v>4</v>
          </cell>
          <cell r="E510">
            <v>60021</v>
          </cell>
          <cell r="K510">
            <v>13600</v>
          </cell>
        </row>
        <row r="511">
          <cell r="B511">
            <v>4</v>
          </cell>
          <cell r="E511">
            <v>60021</v>
          </cell>
          <cell r="K511">
            <v>12500</v>
          </cell>
        </row>
        <row r="512">
          <cell r="B512">
            <v>4</v>
          </cell>
          <cell r="E512">
            <v>60021</v>
          </cell>
          <cell r="K512">
            <v>18000</v>
          </cell>
        </row>
        <row r="513">
          <cell r="B513">
            <v>4</v>
          </cell>
          <cell r="E513">
            <v>60021</v>
          </cell>
          <cell r="K513">
            <v>69000</v>
          </cell>
        </row>
        <row r="514">
          <cell r="B514">
            <v>4</v>
          </cell>
          <cell r="E514">
            <v>60021</v>
          </cell>
          <cell r="K514">
            <v>86200</v>
          </cell>
        </row>
        <row r="515">
          <cell r="B515">
            <v>4</v>
          </cell>
          <cell r="E515">
            <v>60021</v>
          </cell>
          <cell r="K515">
            <v>93000</v>
          </cell>
        </row>
        <row r="516">
          <cell r="B516">
            <v>4</v>
          </cell>
          <cell r="E516">
            <v>60021</v>
          </cell>
          <cell r="K516">
            <v>62000</v>
          </cell>
        </row>
        <row r="517">
          <cell r="B517">
            <v>4</v>
          </cell>
          <cell r="E517">
            <v>60021</v>
          </cell>
          <cell r="K517">
            <v>108000</v>
          </cell>
        </row>
        <row r="518">
          <cell r="B518">
            <v>4</v>
          </cell>
          <cell r="E518">
            <v>60021</v>
          </cell>
          <cell r="K518">
            <v>3200</v>
          </cell>
        </row>
        <row r="519">
          <cell r="B519">
            <v>4</v>
          </cell>
          <cell r="E519">
            <v>60021</v>
          </cell>
          <cell r="K519">
            <v>11200</v>
          </cell>
        </row>
        <row r="520">
          <cell r="B520">
            <v>4</v>
          </cell>
          <cell r="E520">
            <v>60021</v>
          </cell>
          <cell r="K520">
            <v>164000</v>
          </cell>
        </row>
        <row r="521">
          <cell r="B521">
            <v>4</v>
          </cell>
          <cell r="E521">
            <v>60021</v>
          </cell>
          <cell r="K521">
            <v>6100</v>
          </cell>
        </row>
        <row r="522">
          <cell r="B522">
            <v>4</v>
          </cell>
          <cell r="E522">
            <v>60051</v>
          </cell>
          <cell r="K522">
            <v>1500000</v>
          </cell>
        </row>
        <row r="523">
          <cell r="B523">
            <v>4</v>
          </cell>
          <cell r="E523">
            <v>60051</v>
          </cell>
          <cell r="K523">
            <v>1000000</v>
          </cell>
        </row>
        <row r="524">
          <cell r="B524">
            <v>4</v>
          </cell>
          <cell r="E524">
            <v>60051</v>
          </cell>
          <cell r="K524">
            <v>4000000</v>
          </cell>
        </row>
        <row r="525">
          <cell r="B525">
            <v>4</v>
          </cell>
          <cell r="E525">
            <v>60015</v>
          </cell>
          <cell r="K525">
            <v>1500000</v>
          </cell>
        </row>
        <row r="526">
          <cell r="B526">
            <v>4</v>
          </cell>
          <cell r="K526">
            <v>1897650</v>
          </cell>
        </row>
        <row r="527">
          <cell r="B527">
            <v>4</v>
          </cell>
          <cell r="E527">
            <v>60021</v>
          </cell>
          <cell r="K527">
            <v>802000</v>
          </cell>
        </row>
        <row r="528">
          <cell r="B528">
            <v>4</v>
          </cell>
          <cell r="E528">
            <v>60021</v>
          </cell>
          <cell r="K528">
            <v>16200</v>
          </cell>
        </row>
        <row r="529">
          <cell r="B529">
            <v>4</v>
          </cell>
          <cell r="E529">
            <v>60021</v>
          </cell>
          <cell r="K529">
            <v>45400</v>
          </cell>
        </row>
        <row r="530">
          <cell r="B530">
            <v>4</v>
          </cell>
          <cell r="E530">
            <v>60021</v>
          </cell>
          <cell r="K530">
            <v>87600</v>
          </cell>
        </row>
        <row r="531">
          <cell r="B531">
            <v>4</v>
          </cell>
          <cell r="E531">
            <v>60021</v>
          </cell>
          <cell r="K531">
            <v>33000</v>
          </cell>
        </row>
        <row r="532">
          <cell r="B532">
            <v>4</v>
          </cell>
          <cell r="E532">
            <v>60021</v>
          </cell>
          <cell r="K532">
            <v>387450</v>
          </cell>
        </row>
        <row r="533">
          <cell r="B533">
            <v>4</v>
          </cell>
          <cell r="E533">
            <v>60021</v>
          </cell>
          <cell r="K533">
            <v>26000</v>
          </cell>
        </row>
        <row r="534">
          <cell r="B534">
            <v>4</v>
          </cell>
          <cell r="E534">
            <v>61103</v>
          </cell>
          <cell r="K534">
            <v>500000</v>
          </cell>
        </row>
        <row r="535">
          <cell r="B535">
            <v>4</v>
          </cell>
          <cell r="K535">
            <v>1747200</v>
          </cell>
        </row>
        <row r="536">
          <cell r="B536">
            <v>4</v>
          </cell>
          <cell r="E536">
            <v>60021</v>
          </cell>
          <cell r="K536">
            <v>802000</v>
          </cell>
        </row>
        <row r="537">
          <cell r="B537">
            <v>4</v>
          </cell>
          <cell r="E537">
            <v>60021</v>
          </cell>
          <cell r="K537">
            <v>16200</v>
          </cell>
        </row>
        <row r="538">
          <cell r="B538">
            <v>4</v>
          </cell>
          <cell r="E538">
            <v>60021</v>
          </cell>
          <cell r="K538">
            <v>45400</v>
          </cell>
        </row>
        <row r="539">
          <cell r="B539">
            <v>4</v>
          </cell>
          <cell r="E539">
            <v>60021</v>
          </cell>
          <cell r="K539">
            <v>27500</v>
          </cell>
        </row>
        <row r="540">
          <cell r="B540">
            <v>4</v>
          </cell>
          <cell r="E540">
            <v>60021</v>
          </cell>
          <cell r="K540">
            <v>689000</v>
          </cell>
        </row>
        <row r="541">
          <cell r="B541">
            <v>4</v>
          </cell>
          <cell r="E541">
            <v>60021</v>
          </cell>
          <cell r="K541">
            <v>81000</v>
          </cell>
        </row>
        <row r="542">
          <cell r="B542">
            <v>4</v>
          </cell>
          <cell r="E542">
            <v>60021</v>
          </cell>
          <cell r="K542">
            <v>86100</v>
          </cell>
        </row>
        <row r="543">
          <cell r="B543">
            <v>5</v>
          </cell>
          <cell r="K543">
            <v>46531500</v>
          </cell>
        </row>
        <row r="544">
          <cell r="B544">
            <v>5</v>
          </cell>
          <cell r="K544">
            <v>1167400</v>
          </cell>
        </row>
        <row r="545">
          <cell r="B545">
            <v>5</v>
          </cell>
          <cell r="E545">
            <v>60021</v>
          </cell>
          <cell r="K545">
            <v>802000</v>
          </cell>
        </row>
        <row r="546">
          <cell r="B546">
            <v>5</v>
          </cell>
          <cell r="E546">
            <v>60021</v>
          </cell>
          <cell r="K546">
            <v>4300</v>
          </cell>
        </row>
        <row r="547">
          <cell r="B547">
            <v>5</v>
          </cell>
          <cell r="E547">
            <v>60021</v>
          </cell>
          <cell r="K547">
            <v>2500</v>
          </cell>
        </row>
        <row r="548">
          <cell r="B548">
            <v>5</v>
          </cell>
          <cell r="E548">
            <v>60021</v>
          </cell>
          <cell r="K548">
            <v>2700</v>
          </cell>
        </row>
        <row r="549">
          <cell r="B549">
            <v>5</v>
          </cell>
          <cell r="E549">
            <v>60021</v>
          </cell>
          <cell r="K549">
            <v>8100</v>
          </cell>
        </row>
        <row r="550">
          <cell r="B550">
            <v>5</v>
          </cell>
          <cell r="E550">
            <v>60021</v>
          </cell>
          <cell r="K550">
            <v>22700</v>
          </cell>
        </row>
        <row r="551">
          <cell r="B551">
            <v>5</v>
          </cell>
          <cell r="E551">
            <v>60021</v>
          </cell>
          <cell r="K551">
            <v>22000</v>
          </cell>
        </row>
        <row r="552">
          <cell r="B552">
            <v>5</v>
          </cell>
          <cell r="E552">
            <v>60021</v>
          </cell>
          <cell r="K552">
            <v>26000</v>
          </cell>
        </row>
        <row r="553">
          <cell r="B553">
            <v>5</v>
          </cell>
          <cell r="E553">
            <v>60021</v>
          </cell>
          <cell r="K553">
            <v>5000</v>
          </cell>
        </row>
        <row r="554">
          <cell r="B554">
            <v>5</v>
          </cell>
          <cell r="E554">
            <v>60021</v>
          </cell>
          <cell r="K554">
            <v>9000</v>
          </cell>
        </row>
        <row r="555">
          <cell r="B555">
            <v>5</v>
          </cell>
          <cell r="E555">
            <v>60021</v>
          </cell>
          <cell r="K555">
            <v>34500</v>
          </cell>
        </row>
        <row r="556">
          <cell r="B556">
            <v>5</v>
          </cell>
          <cell r="E556">
            <v>60021</v>
          </cell>
          <cell r="K556">
            <v>43100</v>
          </cell>
        </row>
        <row r="557">
          <cell r="B557">
            <v>5</v>
          </cell>
          <cell r="E557">
            <v>60021</v>
          </cell>
          <cell r="K557">
            <v>46500</v>
          </cell>
        </row>
        <row r="558">
          <cell r="B558">
            <v>5</v>
          </cell>
          <cell r="E558">
            <v>60021</v>
          </cell>
          <cell r="K558">
            <v>31000</v>
          </cell>
        </row>
        <row r="559">
          <cell r="B559">
            <v>5</v>
          </cell>
          <cell r="E559">
            <v>60021</v>
          </cell>
          <cell r="K559">
            <v>108000</v>
          </cell>
        </row>
        <row r="560">
          <cell r="B560">
            <v>5</v>
          </cell>
          <cell r="K560">
            <v>42962600</v>
          </cell>
        </row>
        <row r="561">
          <cell r="B561">
            <v>5</v>
          </cell>
          <cell r="E561">
            <v>60021</v>
          </cell>
          <cell r="K561">
            <v>401000</v>
          </cell>
        </row>
        <row r="562">
          <cell r="B562">
            <v>5</v>
          </cell>
          <cell r="E562">
            <v>61121</v>
          </cell>
          <cell r="K562">
            <v>2880000</v>
          </cell>
        </row>
        <row r="563">
          <cell r="B563">
            <v>5</v>
          </cell>
          <cell r="E563">
            <v>61122</v>
          </cell>
          <cell r="K563">
            <v>5200800</v>
          </cell>
        </row>
        <row r="564">
          <cell r="B564">
            <v>5</v>
          </cell>
          <cell r="E564">
            <v>61123</v>
          </cell>
          <cell r="K564">
            <v>15400800</v>
          </cell>
        </row>
        <row r="565">
          <cell r="B565">
            <v>5</v>
          </cell>
          <cell r="E565">
            <v>61123</v>
          </cell>
          <cell r="K565">
            <v>19080000</v>
          </cell>
        </row>
        <row r="566">
          <cell r="B566">
            <v>5</v>
          </cell>
          <cell r="K566">
            <v>2401500</v>
          </cell>
        </row>
        <row r="567">
          <cell r="B567">
            <v>5</v>
          </cell>
          <cell r="E567">
            <v>60021</v>
          </cell>
          <cell r="K567">
            <v>401000</v>
          </cell>
        </row>
        <row r="568">
          <cell r="B568">
            <v>5</v>
          </cell>
          <cell r="E568">
            <v>60021</v>
          </cell>
          <cell r="K568">
            <v>22000</v>
          </cell>
        </row>
        <row r="569">
          <cell r="B569">
            <v>5</v>
          </cell>
          <cell r="E569">
            <v>60021</v>
          </cell>
          <cell r="K569">
            <v>26000</v>
          </cell>
        </row>
        <row r="570">
          <cell r="B570">
            <v>5</v>
          </cell>
          <cell r="E570">
            <v>60021</v>
          </cell>
          <cell r="K570">
            <v>344500</v>
          </cell>
        </row>
        <row r="571">
          <cell r="B571">
            <v>5</v>
          </cell>
          <cell r="E571">
            <v>60021</v>
          </cell>
          <cell r="K571">
            <v>108000</v>
          </cell>
        </row>
        <row r="572">
          <cell r="B572">
            <v>5</v>
          </cell>
          <cell r="E572">
            <v>60015</v>
          </cell>
          <cell r="K572">
            <v>1500000</v>
          </cell>
        </row>
        <row r="573">
          <cell r="B573">
            <v>6</v>
          </cell>
          <cell r="K573">
            <v>79089350</v>
          </cell>
        </row>
        <row r="574">
          <cell r="B574">
            <v>6</v>
          </cell>
          <cell r="K574">
            <v>1223800</v>
          </cell>
        </row>
        <row r="575">
          <cell r="B575">
            <v>6</v>
          </cell>
          <cell r="E575">
            <v>60021</v>
          </cell>
          <cell r="K575">
            <v>401000</v>
          </cell>
        </row>
        <row r="576">
          <cell r="B576">
            <v>6</v>
          </cell>
          <cell r="E576">
            <v>60021</v>
          </cell>
          <cell r="K576">
            <v>4300</v>
          </cell>
        </row>
        <row r="577">
          <cell r="B577">
            <v>6</v>
          </cell>
          <cell r="E577">
            <v>60021</v>
          </cell>
          <cell r="K577">
            <v>2500</v>
          </cell>
        </row>
        <row r="578">
          <cell r="B578">
            <v>6</v>
          </cell>
          <cell r="E578">
            <v>60021</v>
          </cell>
          <cell r="K578">
            <v>2700</v>
          </cell>
        </row>
        <row r="579">
          <cell r="B579">
            <v>6</v>
          </cell>
          <cell r="E579">
            <v>60021</v>
          </cell>
          <cell r="K579">
            <v>8100</v>
          </cell>
        </row>
        <row r="580">
          <cell r="B580">
            <v>6</v>
          </cell>
          <cell r="E580">
            <v>60021</v>
          </cell>
          <cell r="K580">
            <v>22700</v>
          </cell>
        </row>
        <row r="581">
          <cell r="B581">
            <v>6</v>
          </cell>
          <cell r="E581">
            <v>60021</v>
          </cell>
          <cell r="K581">
            <v>26000</v>
          </cell>
        </row>
        <row r="582">
          <cell r="B582">
            <v>6</v>
          </cell>
          <cell r="E582">
            <v>60021</v>
          </cell>
          <cell r="K582">
            <v>2500</v>
          </cell>
        </row>
        <row r="583">
          <cell r="B583">
            <v>6</v>
          </cell>
          <cell r="E583">
            <v>60021</v>
          </cell>
          <cell r="K583">
            <v>4500</v>
          </cell>
        </row>
        <row r="584">
          <cell r="B584">
            <v>6</v>
          </cell>
          <cell r="E584">
            <v>60021</v>
          </cell>
          <cell r="K584">
            <v>344500</v>
          </cell>
        </row>
        <row r="585">
          <cell r="B585">
            <v>6</v>
          </cell>
          <cell r="E585">
            <v>60021</v>
          </cell>
          <cell r="K585">
            <v>405000</v>
          </cell>
        </row>
        <row r="586">
          <cell r="B586">
            <v>6</v>
          </cell>
          <cell r="K586">
            <v>4853600</v>
          </cell>
        </row>
        <row r="587">
          <cell r="B587">
            <v>6</v>
          </cell>
          <cell r="E587">
            <v>60021</v>
          </cell>
          <cell r="K587">
            <v>401000</v>
          </cell>
        </row>
        <row r="588">
          <cell r="B588">
            <v>6</v>
          </cell>
          <cell r="E588">
            <v>60021</v>
          </cell>
          <cell r="K588">
            <v>22000</v>
          </cell>
        </row>
        <row r="589">
          <cell r="B589">
            <v>6</v>
          </cell>
          <cell r="E589">
            <v>60021</v>
          </cell>
          <cell r="K589">
            <v>86100</v>
          </cell>
        </row>
        <row r="590">
          <cell r="B590">
            <v>6</v>
          </cell>
          <cell r="E590">
            <v>60021</v>
          </cell>
          <cell r="K590">
            <v>344500</v>
          </cell>
        </row>
        <row r="591">
          <cell r="B591">
            <v>6</v>
          </cell>
          <cell r="E591">
            <v>60051</v>
          </cell>
          <cell r="K591">
            <v>4000000</v>
          </cell>
        </row>
        <row r="592">
          <cell r="B592">
            <v>6</v>
          </cell>
          <cell r="K592">
            <v>67500000</v>
          </cell>
        </row>
        <row r="593">
          <cell r="B593">
            <v>6</v>
          </cell>
          <cell r="E593">
            <v>60021</v>
          </cell>
          <cell r="K593">
            <v>401000</v>
          </cell>
        </row>
        <row r="594">
          <cell r="B594">
            <v>6</v>
          </cell>
          <cell r="E594">
            <v>60021</v>
          </cell>
          <cell r="K594">
            <v>22000</v>
          </cell>
        </row>
        <row r="595">
          <cell r="B595">
            <v>6</v>
          </cell>
          <cell r="E595">
            <v>61121</v>
          </cell>
          <cell r="K595">
            <v>6960000</v>
          </cell>
        </row>
        <row r="596">
          <cell r="B596">
            <v>6</v>
          </cell>
          <cell r="E596">
            <v>61122</v>
          </cell>
          <cell r="K596">
            <v>8035900</v>
          </cell>
        </row>
        <row r="597">
          <cell r="B597">
            <v>6</v>
          </cell>
          <cell r="E597">
            <v>61123</v>
          </cell>
          <cell r="K597">
            <v>23521900</v>
          </cell>
        </row>
        <row r="598">
          <cell r="B598">
            <v>6</v>
          </cell>
          <cell r="E598">
            <v>61123</v>
          </cell>
          <cell r="K598">
            <v>28559200</v>
          </cell>
        </row>
        <row r="599">
          <cell r="B599">
            <v>6</v>
          </cell>
          <cell r="K599">
            <v>5511950</v>
          </cell>
        </row>
        <row r="600">
          <cell r="B600">
            <v>6</v>
          </cell>
          <cell r="E600">
            <v>60021</v>
          </cell>
          <cell r="K600">
            <v>2406000</v>
          </cell>
        </row>
        <row r="601">
          <cell r="B601">
            <v>6</v>
          </cell>
          <cell r="E601">
            <v>60021</v>
          </cell>
          <cell r="K601">
            <v>86100</v>
          </cell>
        </row>
        <row r="602">
          <cell r="B602">
            <v>6</v>
          </cell>
          <cell r="E602">
            <v>60021</v>
          </cell>
          <cell r="K602">
            <v>689000</v>
          </cell>
        </row>
        <row r="603">
          <cell r="B603">
            <v>6</v>
          </cell>
          <cell r="E603">
            <v>60021</v>
          </cell>
          <cell r="K603">
            <v>4300</v>
          </cell>
        </row>
        <row r="604">
          <cell r="B604">
            <v>6</v>
          </cell>
          <cell r="E604">
            <v>60021</v>
          </cell>
          <cell r="K604">
            <v>2500</v>
          </cell>
        </row>
        <row r="605">
          <cell r="B605">
            <v>6</v>
          </cell>
          <cell r="E605">
            <v>60021</v>
          </cell>
          <cell r="K605">
            <v>2700</v>
          </cell>
        </row>
        <row r="606">
          <cell r="B606">
            <v>6</v>
          </cell>
          <cell r="E606">
            <v>60021</v>
          </cell>
          <cell r="K606">
            <v>22000</v>
          </cell>
        </row>
        <row r="607">
          <cell r="B607">
            <v>6</v>
          </cell>
          <cell r="E607">
            <v>60021</v>
          </cell>
          <cell r="K607">
            <v>26000</v>
          </cell>
        </row>
        <row r="608">
          <cell r="B608">
            <v>6</v>
          </cell>
          <cell r="E608">
            <v>60021</v>
          </cell>
          <cell r="K608">
            <v>43800</v>
          </cell>
        </row>
        <row r="609">
          <cell r="B609">
            <v>6</v>
          </cell>
          <cell r="E609">
            <v>60021</v>
          </cell>
          <cell r="K609">
            <v>103500</v>
          </cell>
        </row>
        <row r="610">
          <cell r="B610">
            <v>6</v>
          </cell>
          <cell r="E610">
            <v>60021</v>
          </cell>
          <cell r="K610">
            <v>85250</v>
          </cell>
        </row>
        <row r="611">
          <cell r="B611">
            <v>6</v>
          </cell>
          <cell r="E611">
            <v>60021</v>
          </cell>
          <cell r="K611">
            <v>124000</v>
          </cell>
        </row>
        <row r="612">
          <cell r="B612">
            <v>6</v>
          </cell>
          <cell r="E612">
            <v>60021</v>
          </cell>
          <cell r="K612">
            <v>24300</v>
          </cell>
        </row>
        <row r="613">
          <cell r="B613">
            <v>6</v>
          </cell>
          <cell r="E613">
            <v>60021</v>
          </cell>
          <cell r="K613">
            <v>24300</v>
          </cell>
        </row>
        <row r="614">
          <cell r="B614">
            <v>6</v>
          </cell>
          <cell r="E614">
            <v>60021</v>
          </cell>
          <cell r="K614">
            <v>20250</v>
          </cell>
        </row>
        <row r="615">
          <cell r="B615">
            <v>6</v>
          </cell>
          <cell r="E615">
            <v>60021</v>
          </cell>
          <cell r="K615">
            <v>24600</v>
          </cell>
        </row>
        <row r="616">
          <cell r="B616">
            <v>6</v>
          </cell>
          <cell r="E616">
            <v>60021</v>
          </cell>
          <cell r="K616">
            <v>45000</v>
          </cell>
        </row>
        <row r="617">
          <cell r="B617">
            <v>6</v>
          </cell>
          <cell r="E617">
            <v>60021</v>
          </cell>
          <cell r="K617">
            <v>6250</v>
          </cell>
        </row>
        <row r="618">
          <cell r="B618">
            <v>6</v>
          </cell>
          <cell r="E618">
            <v>60021</v>
          </cell>
          <cell r="K618">
            <v>9000</v>
          </cell>
        </row>
        <row r="619">
          <cell r="B619">
            <v>6</v>
          </cell>
          <cell r="E619">
            <v>60021</v>
          </cell>
          <cell r="K619">
            <v>34500</v>
          </cell>
        </row>
        <row r="620">
          <cell r="B620">
            <v>6</v>
          </cell>
          <cell r="E620">
            <v>60021</v>
          </cell>
          <cell r="K620">
            <v>43100</v>
          </cell>
        </row>
        <row r="621">
          <cell r="B621">
            <v>6</v>
          </cell>
          <cell r="E621">
            <v>60021</v>
          </cell>
          <cell r="K621">
            <v>46500</v>
          </cell>
        </row>
        <row r="622">
          <cell r="B622">
            <v>6</v>
          </cell>
          <cell r="E622">
            <v>60021</v>
          </cell>
          <cell r="K622">
            <v>31000</v>
          </cell>
        </row>
        <row r="623">
          <cell r="B623">
            <v>6</v>
          </cell>
          <cell r="E623">
            <v>60021</v>
          </cell>
          <cell r="K623">
            <v>108000</v>
          </cell>
        </row>
        <row r="624">
          <cell r="B624">
            <v>6</v>
          </cell>
          <cell r="E624">
            <v>60015</v>
          </cell>
          <cell r="K624">
            <v>1500000</v>
          </cell>
        </row>
        <row r="625">
          <cell r="B625">
            <v>6</v>
          </cell>
          <cell r="K625">
            <v>90294050</v>
          </cell>
        </row>
        <row r="626">
          <cell r="B626">
            <v>7</v>
          </cell>
          <cell r="K626">
            <v>78695900</v>
          </cell>
        </row>
        <row r="627">
          <cell r="B627">
            <v>7</v>
          </cell>
          <cell r="K627">
            <v>7775750</v>
          </cell>
        </row>
        <row r="628">
          <cell r="B628">
            <v>7</v>
          </cell>
          <cell r="E628">
            <v>60021</v>
          </cell>
          <cell r="K628">
            <v>802000</v>
          </cell>
        </row>
        <row r="629">
          <cell r="B629">
            <v>7</v>
          </cell>
          <cell r="E629">
            <v>60021</v>
          </cell>
          <cell r="K629">
            <v>86100</v>
          </cell>
        </row>
        <row r="630">
          <cell r="B630">
            <v>7</v>
          </cell>
          <cell r="E630">
            <v>60021</v>
          </cell>
          <cell r="K630">
            <v>2500</v>
          </cell>
        </row>
        <row r="631">
          <cell r="B631">
            <v>7</v>
          </cell>
          <cell r="E631">
            <v>60021</v>
          </cell>
          <cell r="K631">
            <v>4500</v>
          </cell>
        </row>
        <row r="632">
          <cell r="B632">
            <v>7</v>
          </cell>
          <cell r="E632">
            <v>60021</v>
          </cell>
          <cell r="K632">
            <v>51750</v>
          </cell>
        </row>
        <row r="633">
          <cell r="B633">
            <v>7</v>
          </cell>
          <cell r="E633">
            <v>60021</v>
          </cell>
          <cell r="K633">
            <v>64650</v>
          </cell>
        </row>
        <row r="634">
          <cell r="B634">
            <v>7</v>
          </cell>
          <cell r="E634">
            <v>60021</v>
          </cell>
          <cell r="K634">
            <v>69750</v>
          </cell>
        </row>
        <row r="635">
          <cell r="B635">
            <v>7</v>
          </cell>
          <cell r="E635">
            <v>60021</v>
          </cell>
          <cell r="K635">
            <v>46500</v>
          </cell>
        </row>
        <row r="636">
          <cell r="B636">
            <v>7</v>
          </cell>
          <cell r="E636">
            <v>60021</v>
          </cell>
          <cell r="K636">
            <v>54000</v>
          </cell>
        </row>
        <row r="637">
          <cell r="B637">
            <v>7</v>
          </cell>
          <cell r="E637">
            <v>60021</v>
          </cell>
          <cell r="K637">
            <v>405000</v>
          </cell>
        </row>
        <row r="638">
          <cell r="B638">
            <v>7</v>
          </cell>
          <cell r="E638">
            <v>60021</v>
          </cell>
          <cell r="K638">
            <v>344500</v>
          </cell>
        </row>
        <row r="639">
          <cell r="B639">
            <v>7</v>
          </cell>
          <cell r="E639">
            <v>60021</v>
          </cell>
          <cell r="K639">
            <v>344500</v>
          </cell>
        </row>
        <row r="640">
          <cell r="B640">
            <v>7</v>
          </cell>
          <cell r="E640">
            <v>60051</v>
          </cell>
          <cell r="K640">
            <v>4000000</v>
          </cell>
        </row>
        <row r="641">
          <cell r="B641">
            <v>7</v>
          </cell>
          <cell r="E641">
            <v>60051</v>
          </cell>
          <cell r="K641">
            <v>1500000</v>
          </cell>
        </row>
        <row r="642">
          <cell r="B642">
            <v>7</v>
          </cell>
          <cell r="K642">
            <v>3334050</v>
          </cell>
        </row>
        <row r="643">
          <cell r="B643">
            <v>7</v>
          </cell>
          <cell r="E643">
            <v>60021</v>
          </cell>
          <cell r="K643">
            <v>401000</v>
          </cell>
        </row>
        <row r="644">
          <cell r="B644">
            <v>7</v>
          </cell>
          <cell r="E644">
            <v>60021</v>
          </cell>
          <cell r="K644">
            <v>20250</v>
          </cell>
        </row>
        <row r="645">
          <cell r="B645">
            <v>7</v>
          </cell>
          <cell r="E645">
            <v>60021</v>
          </cell>
          <cell r="K645">
            <v>22700</v>
          </cell>
        </row>
        <row r="646">
          <cell r="B646">
            <v>7</v>
          </cell>
          <cell r="E646">
            <v>60021</v>
          </cell>
          <cell r="K646">
            <v>11000</v>
          </cell>
        </row>
        <row r="647">
          <cell r="B647">
            <v>7</v>
          </cell>
          <cell r="E647">
            <v>60021</v>
          </cell>
          <cell r="K647">
            <v>344500</v>
          </cell>
        </row>
        <row r="648">
          <cell r="B648">
            <v>7</v>
          </cell>
          <cell r="E648">
            <v>60021</v>
          </cell>
          <cell r="K648">
            <v>48600</v>
          </cell>
        </row>
        <row r="649">
          <cell r="B649">
            <v>7</v>
          </cell>
          <cell r="E649">
            <v>60021</v>
          </cell>
          <cell r="K649">
            <v>26000</v>
          </cell>
        </row>
        <row r="650">
          <cell r="B650">
            <v>7</v>
          </cell>
          <cell r="E650">
            <v>61103</v>
          </cell>
          <cell r="K650">
            <v>960000</v>
          </cell>
        </row>
        <row r="651">
          <cell r="B651">
            <v>7</v>
          </cell>
          <cell r="E651">
            <v>60015</v>
          </cell>
          <cell r="K651">
            <v>1500000</v>
          </cell>
        </row>
        <row r="652">
          <cell r="B652">
            <v>7</v>
          </cell>
          <cell r="K652">
            <v>67586100</v>
          </cell>
        </row>
        <row r="653">
          <cell r="B653">
            <v>7</v>
          </cell>
          <cell r="E653">
            <v>60021</v>
          </cell>
          <cell r="K653">
            <v>401000</v>
          </cell>
        </row>
        <row r="654">
          <cell r="B654">
            <v>7</v>
          </cell>
          <cell r="E654">
            <v>60021</v>
          </cell>
          <cell r="K654">
            <v>86100</v>
          </cell>
        </row>
        <row r="655">
          <cell r="B655">
            <v>7</v>
          </cell>
          <cell r="E655">
            <v>60021</v>
          </cell>
          <cell r="K655">
            <v>22000</v>
          </cell>
        </row>
        <row r="656">
          <cell r="B656">
            <v>7</v>
          </cell>
          <cell r="E656">
            <v>61121</v>
          </cell>
          <cell r="K656">
            <v>6960000</v>
          </cell>
        </row>
        <row r="657">
          <cell r="B657">
            <v>7</v>
          </cell>
          <cell r="E657">
            <v>61122</v>
          </cell>
          <cell r="K657">
            <v>8035900</v>
          </cell>
        </row>
        <row r="658">
          <cell r="B658">
            <v>7</v>
          </cell>
          <cell r="E658">
            <v>61123</v>
          </cell>
          <cell r="K658">
            <v>23521900</v>
          </cell>
        </row>
        <row r="659">
          <cell r="B659">
            <v>7</v>
          </cell>
          <cell r="E659">
            <v>61123</v>
          </cell>
          <cell r="K659">
            <v>28559200</v>
          </cell>
        </row>
        <row r="660">
          <cell r="B660">
            <v>8</v>
          </cell>
          <cell r="K660">
            <v>5691150</v>
          </cell>
        </row>
        <row r="661">
          <cell r="B661">
            <v>8</v>
          </cell>
          <cell r="K661">
            <v>2137550</v>
          </cell>
        </row>
        <row r="662">
          <cell r="B662">
            <v>8</v>
          </cell>
          <cell r="E662">
            <v>60021</v>
          </cell>
          <cell r="K662">
            <v>601500</v>
          </cell>
        </row>
        <row r="663">
          <cell r="B663">
            <v>8</v>
          </cell>
          <cell r="E663">
            <v>60021</v>
          </cell>
          <cell r="K663">
            <v>86100</v>
          </cell>
        </row>
        <row r="664">
          <cell r="B664">
            <v>8</v>
          </cell>
          <cell r="E664">
            <v>60021</v>
          </cell>
          <cell r="K664">
            <v>689000</v>
          </cell>
        </row>
        <row r="665">
          <cell r="B665">
            <v>8</v>
          </cell>
          <cell r="E665">
            <v>60021</v>
          </cell>
          <cell r="K665">
            <v>8600</v>
          </cell>
        </row>
        <row r="666">
          <cell r="B666">
            <v>8</v>
          </cell>
          <cell r="E666">
            <v>60021</v>
          </cell>
          <cell r="K666">
            <v>5000</v>
          </cell>
        </row>
        <row r="667">
          <cell r="B667">
            <v>8</v>
          </cell>
          <cell r="E667">
            <v>60021</v>
          </cell>
          <cell r="K667">
            <v>5400</v>
          </cell>
        </row>
        <row r="668">
          <cell r="B668">
            <v>8</v>
          </cell>
          <cell r="E668">
            <v>60021</v>
          </cell>
          <cell r="K668">
            <v>11000</v>
          </cell>
        </row>
        <row r="669">
          <cell r="B669">
            <v>8</v>
          </cell>
          <cell r="E669">
            <v>60021</v>
          </cell>
          <cell r="K669">
            <v>26000</v>
          </cell>
        </row>
        <row r="670">
          <cell r="B670">
            <v>8</v>
          </cell>
          <cell r="E670">
            <v>60021</v>
          </cell>
          <cell r="K670">
            <v>103500</v>
          </cell>
        </row>
        <row r="671">
          <cell r="B671">
            <v>8</v>
          </cell>
          <cell r="E671">
            <v>60021</v>
          </cell>
          <cell r="K671">
            <v>85250</v>
          </cell>
        </row>
        <row r="672">
          <cell r="B672">
            <v>8</v>
          </cell>
          <cell r="E672">
            <v>60021</v>
          </cell>
          <cell r="K672">
            <v>124000</v>
          </cell>
        </row>
        <row r="673">
          <cell r="B673">
            <v>8</v>
          </cell>
          <cell r="E673">
            <v>60021</v>
          </cell>
          <cell r="K673">
            <v>24300</v>
          </cell>
        </row>
        <row r="674">
          <cell r="B674">
            <v>8</v>
          </cell>
          <cell r="E674">
            <v>60021</v>
          </cell>
          <cell r="K674">
            <v>24300</v>
          </cell>
        </row>
        <row r="675">
          <cell r="B675">
            <v>8</v>
          </cell>
          <cell r="E675">
            <v>60021</v>
          </cell>
          <cell r="K675">
            <v>20250</v>
          </cell>
        </row>
        <row r="676">
          <cell r="B676">
            <v>8</v>
          </cell>
          <cell r="E676">
            <v>60021</v>
          </cell>
          <cell r="K676">
            <v>45000</v>
          </cell>
        </row>
        <row r="677">
          <cell r="B677">
            <v>8</v>
          </cell>
          <cell r="E677">
            <v>60021</v>
          </cell>
          <cell r="K677">
            <v>6250</v>
          </cell>
        </row>
        <row r="678">
          <cell r="B678">
            <v>8</v>
          </cell>
          <cell r="E678">
            <v>60021</v>
          </cell>
          <cell r="K678">
            <v>9000</v>
          </cell>
        </row>
        <row r="679">
          <cell r="B679">
            <v>8</v>
          </cell>
          <cell r="E679">
            <v>60021</v>
          </cell>
          <cell r="K679">
            <v>34500</v>
          </cell>
        </row>
        <row r="680">
          <cell r="B680">
            <v>8</v>
          </cell>
          <cell r="E680">
            <v>60021</v>
          </cell>
          <cell r="K680">
            <v>43100</v>
          </cell>
        </row>
        <row r="681">
          <cell r="B681">
            <v>8</v>
          </cell>
          <cell r="E681">
            <v>60021</v>
          </cell>
          <cell r="K681">
            <v>46500</v>
          </cell>
        </row>
        <row r="682">
          <cell r="B682">
            <v>8</v>
          </cell>
          <cell r="E682">
            <v>60021</v>
          </cell>
          <cell r="K682">
            <v>31000</v>
          </cell>
        </row>
        <row r="683">
          <cell r="B683">
            <v>8</v>
          </cell>
          <cell r="E683">
            <v>60021</v>
          </cell>
          <cell r="K683">
            <v>108000</v>
          </cell>
        </row>
        <row r="684">
          <cell r="B684">
            <v>8</v>
          </cell>
          <cell r="K684">
            <v>3553600</v>
          </cell>
        </row>
        <row r="685">
          <cell r="B685">
            <v>8</v>
          </cell>
          <cell r="E685">
            <v>60021</v>
          </cell>
          <cell r="K685">
            <v>802000</v>
          </cell>
        </row>
        <row r="686">
          <cell r="B686">
            <v>8</v>
          </cell>
          <cell r="E686">
            <v>60021</v>
          </cell>
          <cell r="K686">
            <v>11000</v>
          </cell>
        </row>
        <row r="687">
          <cell r="B687">
            <v>8</v>
          </cell>
          <cell r="E687">
            <v>60021</v>
          </cell>
          <cell r="K687">
            <v>344500</v>
          </cell>
        </row>
        <row r="688">
          <cell r="B688">
            <v>8</v>
          </cell>
          <cell r="E688">
            <v>60021</v>
          </cell>
          <cell r="K688">
            <v>86100</v>
          </cell>
        </row>
        <row r="689">
          <cell r="B689">
            <v>8</v>
          </cell>
          <cell r="E689">
            <v>60021</v>
          </cell>
          <cell r="K689">
            <v>810000</v>
          </cell>
        </row>
        <row r="690">
          <cell r="B690">
            <v>8</v>
          </cell>
          <cell r="E690">
            <v>60015</v>
          </cell>
          <cell r="K690">
            <v>1500000</v>
          </cell>
        </row>
        <row r="691">
          <cell r="B691">
            <v>9</v>
          </cell>
          <cell r="K691">
            <v>5907000</v>
          </cell>
        </row>
        <row r="692">
          <cell r="B692">
            <v>9</v>
          </cell>
          <cell r="K692">
            <v>1249600</v>
          </cell>
        </row>
        <row r="693">
          <cell r="B693">
            <v>9</v>
          </cell>
          <cell r="E693">
            <v>60021</v>
          </cell>
          <cell r="K693">
            <v>601500</v>
          </cell>
        </row>
        <row r="694">
          <cell r="B694">
            <v>9</v>
          </cell>
          <cell r="E694">
            <v>60021</v>
          </cell>
          <cell r="K694">
            <v>4300</v>
          </cell>
        </row>
        <row r="695">
          <cell r="B695">
            <v>9</v>
          </cell>
          <cell r="E695">
            <v>60021</v>
          </cell>
          <cell r="K695">
            <v>2500</v>
          </cell>
        </row>
        <row r="696">
          <cell r="B696">
            <v>9</v>
          </cell>
          <cell r="E696">
            <v>60021</v>
          </cell>
          <cell r="K696">
            <v>2700</v>
          </cell>
        </row>
        <row r="697">
          <cell r="B697">
            <v>9</v>
          </cell>
          <cell r="E697">
            <v>60021</v>
          </cell>
          <cell r="K697">
            <v>11000</v>
          </cell>
        </row>
        <row r="698">
          <cell r="B698">
            <v>9</v>
          </cell>
          <cell r="E698">
            <v>60021</v>
          </cell>
          <cell r="K698">
            <v>13000</v>
          </cell>
        </row>
        <row r="699">
          <cell r="B699">
            <v>9</v>
          </cell>
          <cell r="E699">
            <v>60021</v>
          </cell>
          <cell r="K699">
            <v>2500</v>
          </cell>
        </row>
        <row r="700">
          <cell r="B700">
            <v>9</v>
          </cell>
          <cell r="E700">
            <v>60021</v>
          </cell>
          <cell r="K700">
            <v>4500</v>
          </cell>
        </row>
        <row r="701">
          <cell r="B701">
            <v>9</v>
          </cell>
          <cell r="E701">
            <v>60021</v>
          </cell>
          <cell r="K701">
            <v>34500</v>
          </cell>
        </row>
        <row r="702">
          <cell r="B702">
            <v>9</v>
          </cell>
          <cell r="E702">
            <v>60021</v>
          </cell>
          <cell r="K702">
            <v>43100</v>
          </cell>
        </row>
        <row r="703">
          <cell r="B703">
            <v>9</v>
          </cell>
          <cell r="E703">
            <v>60021</v>
          </cell>
          <cell r="K703">
            <v>46500</v>
          </cell>
        </row>
        <row r="704">
          <cell r="B704">
            <v>9</v>
          </cell>
          <cell r="E704">
            <v>60021</v>
          </cell>
          <cell r="K704">
            <v>31000</v>
          </cell>
        </row>
        <row r="705">
          <cell r="B705">
            <v>9</v>
          </cell>
          <cell r="E705">
            <v>60021</v>
          </cell>
          <cell r="K705">
            <v>108000</v>
          </cell>
        </row>
        <row r="706">
          <cell r="B706">
            <v>9</v>
          </cell>
          <cell r="E706">
            <v>60021</v>
          </cell>
          <cell r="K706">
            <v>344500</v>
          </cell>
        </row>
        <row r="707">
          <cell r="B707">
            <v>9</v>
          </cell>
          <cell r="K707">
            <v>2287300</v>
          </cell>
        </row>
        <row r="708">
          <cell r="B708">
            <v>9</v>
          </cell>
          <cell r="E708">
            <v>60021</v>
          </cell>
          <cell r="K708">
            <v>401000</v>
          </cell>
        </row>
        <row r="709">
          <cell r="B709">
            <v>9</v>
          </cell>
          <cell r="E709">
            <v>60021</v>
          </cell>
          <cell r="K709">
            <v>8100</v>
          </cell>
        </row>
        <row r="710">
          <cell r="B710">
            <v>9</v>
          </cell>
          <cell r="E710">
            <v>60021</v>
          </cell>
          <cell r="K710">
            <v>22700</v>
          </cell>
        </row>
        <row r="711">
          <cell r="B711">
            <v>9</v>
          </cell>
          <cell r="E711">
            <v>60021</v>
          </cell>
          <cell r="K711">
            <v>11000</v>
          </cell>
        </row>
        <row r="712">
          <cell r="B712">
            <v>9</v>
          </cell>
          <cell r="E712">
            <v>60021</v>
          </cell>
          <cell r="K712">
            <v>344500</v>
          </cell>
        </row>
        <row r="713">
          <cell r="B713">
            <v>9</v>
          </cell>
          <cell r="E713">
            <v>60015</v>
          </cell>
          <cell r="K713">
            <v>1500000</v>
          </cell>
        </row>
        <row r="714">
          <cell r="B714">
            <v>9</v>
          </cell>
          <cell r="K714">
            <v>2370100</v>
          </cell>
        </row>
        <row r="715">
          <cell r="B715">
            <v>9</v>
          </cell>
          <cell r="E715">
            <v>60021</v>
          </cell>
          <cell r="K715">
            <v>401000</v>
          </cell>
        </row>
        <row r="716">
          <cell r="B716">
            <v>9</v>
          </cell>
          <cell r="E716">
            <v>60021</v>
          </cell>
          <cell r="K716">
            <v>87600</v>
          </cell>
        </row>
        <row r="717">
          <cell r="B717">
            <v>9</v>
          </cell>
          <cell r="E717">
            <v>60021</v>
          </cell>
          <cell r="K717">
            <v>26000</v>
          </cell>
        </row>
        <row r="718">
          <cell r="B718">
            <v>9</v>
          </cell>
          <cell r="E718">
            <v>60021</v>
          </cell>
          <cell r="K718">
            <v>344500</v>
          </cell>
        </row>
        <row r="719">
          <cell r="B719">
            <v>9</v>
          </cell>
          <cell r="E719">
            <v>60021</v>
          </cell>
          <cell r="K719">
            <v>11000</v>
          </cell>
        </row>
        <row r="720">
          <cell r="B720">
            <v>9</v>
          </cell>
          <cell r="E720">
            <v>60051</v>
          </cell>
          <cell r="K720">
            <v>1500000</v>
          </cell>
        </row>
        <row r="721">
          <cell r="B721">
            <v>9</v>
          </cell>
          <cell r="K721">
            <v>764558600</v>
          </cell>
        </row>
        <row r="722">
          <cell r="B722">
            <v>10</v>
          </cell>
          <cell r="K722">
            <v>375692500</v>
          </cell>
        </row>
        <row r="723">
          <cell r="B723">
            <v>10</v>
          </cell>
          <cell r="K723">
            <v>6496200</v>
          </cell>
        </row>
        <row r="724">
          <cell r="B724">
            <v>10</v>
          </cell>
          <cell r="E724">
            <v>60021</v>
          </cell>
          <cell r="K724">
            <v>802000</v>
          </cell>
        </row>
        <row r="725">
          <cell r="B725">
            <v>10</v>
          </cell>
          <cell r="E725">
            <v>60021</v>
          </cell>
          <cell r="K725">
            <v>22000</v>
          </cell>
        </row>
        <row r="726">
          <cell r="B726">
            <v>10</v>
          </cell>
          <cell r="E726">
            <v>60021</v>
          </cell>
          <cell r="K726">
            <v>172200</v>
          </cell>
        </row>
        <row r="727">
          <cell r="B727">
            <v>10</v>
          </cell>
          <cell r="E727">
            <v>60051</v>
          </cell>
          <cell r="K727">
            <v>1500000</v>
          </cell>
        </row>
        <row r="728">
          <cell r="B728">
            <v>10</v>
          </cell>
          <cell r="E728">
            <v>60051</v>
          </cell>
          <cell r="K728">
            <v>4000000</v>
          </cell>
        </row>
        <row r="729">
          <cell r="B729">
            <v>10</v>
          </cell>
          <cell r="K729">
            <v>369196300</v>
          </cell>
        </row>
        <row r="730">
          <cell r="B730">
            <v>10</v>
          </cell>
          <cell r="E730">
            <v>60021</v>
          </cell>
          <cell r="K730">
            <v>1604000</v>
          </cell>
        </row>
        <row r="731">
          <cell r="B731">
            <v>10</v>
          </cell>
          <cell r="E731">
            <v>60021</v>
          </cell>
          <cell r="K731">
            <v>33450</v>
          </cell>
        </row>
        <row r="732">
          <cell r="B732">
            <v>10</v>
          </cell>
          <cell r="E732">
            <v>60021</v>
          </cell>
          <cell r="K732">
            <v>13400</v>
          </cell>
        </row>
        <row r="733">
          <cell r="B733">
            <v>10</v>
          </cell>
          <cell r="E733">
            <v>60021</v>
          </cell>
          <cell r="K733">
            <v>8600</v>
          </cell>
        </row>
        <row r="734">
          <cell r="B734">
            <v>10</v>
          </cell>
          <cell r="E734">
            <v>60021</v>
          </cell>
          <cell r="K734">
            <v>5000</v>
          </cell>
        </row>
        <row r="735">
          <cell r="B735">
            <v>10</v>
          </cell>
          <cell r="E735">
            <v>60021</v>
          </cell>
          <cell r="K735">
            <v>5400</v>
          </cell>
        </row>
        <row r="736">
          <cell r="B736">
            <v>10</v>
          </cell>
          <cell r="E736">
            <v>60021</v>
          </cell>
          <cell r="K736">
            <v>40500</v>
          </cell>
        </row>
        <row r="737">
          <cell r="B737">
            <v>10</v>
          </cell>
          <cell r="E737">
            <v>60021</v>
          </cell>
          <cell r="K737">
            <v>45400</v>
          </cell>
        </row>
        <row r="738">
          <cell r="B738">
            <v>10</v>
          </cell>
          <cell r="E738">
            <v>60021</v>
          </cell>
          <cell r="K738">
            <v>44000</v>
          </cell>
        </row>
        <row r="739">
          <cell r="B739">
            <v>10</v>
          </cell>
          <cell r="E739">
            <v>60021</v>
          </cell>
          <cell r="K739">
            <v>65000</v>
          </cell>
        </row>
        <row r="740">
          <cell r="B740">
            <v>10</v>
          </cell>
          <cell r="E740">
            <v>60021</v>
          </cell>
          <cell r="K740">
            <v>109500</v>
          </cell>
        </row>
        <row r="741">
          <cell r="B741">
            <v>10</v>
          </cell>
          <cell r="E741">
            <v>60021</v>
          </cell>
          <cell r="K741">
            <v>207000</v>
          </cell>
        </row>
        <row r="742">
          <cell r="B742">
            <v>10</v>
          </cell>
          <cell r="E742">
            <v>60021</v>
          </cell>
          <cell r="K742">
            <v>170500</v>
          </cell>
        </row>
        <row r="743">
          <cell r="B743">
            <v>10</v>
          </cell>
          <cell r="E743">
            <v>60021</v>
          </cell>
          <cell r="K743">
            <v>62000</v>
          </cell>
        </row>
        <row r="744">
          <cell r="B744">
            <v>10</v>
          </cell>
          <cell r="E744">
            <v>60021</v>
          </cell>
          <cell r="K744">
            <v>12150</v>
          </cell>
        </row>
        <row r="745">
          <cell r="B745">
            <v>10</v>
          </cell>
          <cell r="E745">
            <v>60021</v>
          </cell>
          <cell r="K745">
            <v>12150</v>
          </cell>
        </row>
        <row r="746">
          <cell r="B746">
            <v>10</v>
          </cell>
          <cell r="E746">
            <v>60021</v>
          </cell>
          <cell r="K746">
            <v>20250</v>
          </cell>
        </row>
        <row r="747">
          <cell r="B747">
            <v>10</v>
          </cell>
          <cell r="E747">
            <v>60021</v>
          </cell>
          <cell r="K747">
            <v>29200</v>
          </cell>
        </row>
        <row r="748">
          <cell r="B748">
            <v>10</v>
          </cell>
          <cell r="E748">
            <v>60021</v>
          </cell>
          <cell r="K748">
            <v>172200</v>
          </cell>
        </row>
        <row r="749">
          <cell r="B749">
            <v>10</v>
          </cell>
          <cell r="E749">
            <v>60021</v>
          </cell>
          <cell r="K749">
            <v>172200</v>
          </cell>
        </row>
        <row r="750">
          <cell r="B750">
            <v>10</v>
          </cell>
          <cell r="E750">
            <v>60021</v>
          </cell>
          <cell r="K750">
            <v>164000</v>
          </cell>
        </row>
        <row r="751">
          <cell r="B751">
            <v>10</v>
          </cell>
          <cell r="E751">
            <v>60021</v>
          </cell>
          <cell r="K751">
            <v>164000</v>
          </cell>
        </row>
        <row r="752">
          <cell r="B752">
            <v>10</v>
          </cell>
          <cell r="E752">
            <v>60021</v>
          </cell>
          <cell r="K752">
            <v>170100</v>
          </cell>
        </row>
        <row r="753">
          <cell r="B753">
            <v>10</v>
          </cell>
          <cell r="E753">
            <v>60021</v>
          </cell>
          <cell r="K753">
            <v>139800</v>
          </cell>
        </row>
        <row r="754">
          <cell r="B754">
            <v>10</v>
          </cell>
          <cell r="E754">
            <v>60021</v>
          </cell>
          <cell r="K754">
            <v>18300</v>
          </cell>
        </row>
        <row r="755">
          <cell r="B755">
            <v>10</v>
          </cell>
          <cell r="E755">
            <v>60021</v>
          </cell>
          <cell r="K755">
            <v>11000</v>
          </cell>
        </row>
        <row r="756">
          <cell r="B756">
            <v>10</v>
          </cell>
          <cell r="E756">
            <v>60021</v>
          </cell>
          <cell r="K756">
            <v>123000</v>
          </cell>
        </row>
        <row r="757">
          <cell r="B757">
            <v>10</v>
          </cell>
          <cell r="E757">
            <v>60021</v>
          </cell>
          <cell r="K757">
            <v>45000</v>
          </cell>
        </row>
        <row r="758">
          <cell r="B758">
            <v>10</v>
          </cell>
          <cell r="E758">
            <v>60021</v>
          </cell>
          <cell r="K758">
            <v>5000</v>
          </cell>
        </row>
        <row r="759">
          <cell r="B759">
            <v>10</v>
          </cell>
          <cell r="E759">
            <v>60021</v>
          </cell>
          <cell r="K759">
            <v>9700</v>
          </cell>
        </row>
        <row r="760">
          <cell r="B760">
            <v>10</v>
          </cell>
          <cell r="E760">
            <v>60021</v>
          </cell>
          <cell r="K760">
            <v>7300</v>
          </cell>
        </row>
        <row r="761">
          <cell r="B761">
            <v>10</v>
          </cell>
          <cell r="E761">
            <v>60021</v>
          </cell>
          <cell r="K761">
            <v>25000</v>
          </cell>
        </row>
        <row r="762">
          <cell r="B762">
            <v>10</v>
          </cell>
          <cell r="E762">
            <v>60021</v>
          </cell>
          <cell r="K762">
            <v>36000</v>
          </cell>
        </row>
        <row r="763">
          <cell r="B763">
            <v>10</v>
          </cell>
          <cell r="E763">
            <v>60021</v>
          </cell>
          <cell r="K763">
            <v>283500</v>
          </cell>
        </row>
        <row r="764">
          <cell r="B764">
            <v>10</v>
          </cell>
          <cell r="E764">
            <v>60021</v>
          </cell>
          <cell r="K764">
            <v>86250</v>
          </cell>
        </row>
        <row r="765">
          <cell r="B765">
            <v>10</v>
          </cell>
          <cell r="E765">
            <v>60021</v>
          </cell>
          <cell r="K765">
            <v>107750</v>
          </cell>
        </row>
        <row r="766">
          <cell r="B766">
            <v>10</v>
          </cell>
          <cell r="E766">
            <v>60021</v>
          </cell>
          <cell r="K766">
            <v>116250</v>
          </cell>
        </row>
        <row r="767">
          <cell r="B767">
            <v>10</v>
          </cell>
          <cell r="E767">
            <v>60021</v>
          </cell>
          <cell r="K767">
            <v>77500</v>
          </cell>
        </row>
        <row r="768">
          <cell r="B768">
            <v>10</v>
          </cell>
          <cell r="E768">
            <v>60021</v>
          </cell>
          <cell r="K768">
            <v>216000</v>
          </cell>
        </row>
        <row r="769">
          <cell r="B769">
            <v>10</v>
          </cell>
          <cell r="E769">
            <v>60021</v>
          </cell>
          <cell r="K769">
            <v>6400</v>
          </cell>
        </row>
        <row r="770">
          <cell r="B770">
            <v>10</v>
          </cell>
          <cell r="E770">
            <v>60021</v>
          </cell>
          <cell r="K770">
            <v>11200</v>
          </cell>
        </row>
        <row r="771">
          <cell r="B771">
            <v>10</v>
          </cell>
          <cell r="E771">
            <v>60021</v>
          </cell>
          <cell r="K771">
            <v>30400</v>
          </cell>
        </row>
        <row r="772">
          <cell r="B772">
            <v>10</v>
          </cell>
          <cell r="E772">
            <v>60021</v>
          </cell>
          <cell r="K772">
            <v>82000</v>
          </cell>
        </row>
        <row r="773">
          <cell r="B773">
            <v>10</v>
          </cell>
          <cell r="E773">
            <v>60021</v>
          </cell>
          <cell r="K773">
            <v>648000</v>
          </cell>
        </row>
        <row r="774">
          <cell r="B774">
            <v>10</v>
          </cell>
          <cell r="E774">
            <v>60021</v>
          </cell>
          <cell r="K774">
            <v>387450</v>
          </cell>
        </row>
        <row r="775">
          <cell r="B775">
            <v>10</v>
          </cell>
          <cell r="E775">
            <v>60021</v>
          </cell>
          <cell r="K775">
            <v>93500</v>
          </cell>
        </row>
        <row r="776">
          <cell r="B776">
            <v>10</v>
          </cell>
          <cell r="E776">
            <v>60021</v>
          </cell>
          <cell r="K776">
            <v>85000000</v>
          </cell>
        </row>
        <row r="777">
          <cell r="B777">
            <v>10</v>
          </cell>
          <cell r="E777">
            <v>60021</v>
          </cell>
          <cell r="K777">
            <v>276800000</v>
          </cell>
        </row>
        <row r="778">
          <cell r="B778">
            <v>10</v>
          </cell>
          <cell r="E778">
            <v>60015</v>
          </cell>
          <cell r="K778">
            <v>1500000</v>
          </cell>
        </row>
        <row r="779">
          <cell r="B779">
            <v>11</v>
          </cell>
          <cell r="K779">
            <v>7814700</v>
          </cell>
        </row>
        <row r="780">
          <cell r="B780">
            <v>11</v>
          </cell>
          <cell r="K780">
            <v>1138800</v>
          </cell>
        </row>
        <row r="781">
          <cell r="B781">
            <v>11</v>
          </cell>
          <cell r="E781">
            <v>60021</v>
          </cell>
          <cell r="K781">
            <v>401000</v>
          </cell>
        </row>
        <row r="782">
          <cell r="B782">
            <v>11</v>
          </cell>
          <cell r="E782">
            <v>60021</v>
          </cell>
          <cell r="K782">
            <v>86100</v>
          </cell>
        </row>
        <row r="783">
          <cell r="B783">
            <v>11</v>
          </cell>
          <cell r="E783">
            <v>60021</v>
          </cell>
          <cell r="K783">
            <v>344500</v>
          </cell>
        </row>
        <row r="784">
          <cell r="B784">
            <v>11</v>
          </cell>
          <cell r="E784">
            <v>60021</v>
          </cell>
          <cell r="K784">
            <v>4300</v>
          </cell>
        </row>
        <row r="785">
          <cell r="B785">
            <v>11</v>
          </cell>
          <cell r="E785">
            <v>60021</v>
          </cell>
          <cell r="K785">
            <v>2500</v>
          </cell>
        </row>
        <row r="786">
          <cell r="B786">
            <v>11</v>
          </cell>
          <cell r="E786">
            <v>60021</v>
          </cell>
          <cell r="K786">
            <v>2700</v>
          </cell>
        </row>
        <row r="787">
          <cell r="B787">
            <v>11</v>
          </cell>
          <cell r="E787">
            <v>60021</v>
          </cell>
          <cell r="K787">
            <v>16200</v>
          </cell>
        </row>
        <row r="788">
          <cell r="B788">
            <v>11</v>
          </cell>
          <cell r="E788">
            <v>60021</v>
          </cell>
          <cell r="K788">
            <v>22700</v>
          </cell>
        </row>
        <row r="789">
          <cell r="B789">
            <v>11</v>
          </cell>
          <cell r="E789">
            <v>60021</v>
          </cell>
          <cell r="K789">
            <v>11000</v>
          </cell>
        </row>
        <row r="790">
          <cell r="B790">
            <v>11</v>
          </cell>
          <cell r="E790">
            <v>60021</v>
          </cell>
          <cell r="K790">
            <v>13000</v>
          </cell>
        </row>
        <row r="791">
          <cell r="B791">
            <v>11</v>
          </cell>
          <cell r="E791">
            <v>60021</v>
          </cell>
          <cell r="K791">
            <v>103500</v>
          </cell>
        </row>
        <row r="792">
          <cell r="B792">
            <v>11</v>
          </cell>
          <cell r="E792">
            <v>60021</v>
          </cell>
          <cell r="K792">
            <v>62000</v>
          </cell>
        </row>
        <row r="793">
          <cell r="B793">
            <v>11</v>
          </cell>
          <cell r="E793">
            <v>60021</v>
          </cell>
          <cell r="K793">
            <v>12150</v>
          </cell>
        </row>
        <row r="794">
          <cell r="B794">
            <v>11</v>
          </cell>
          <cell r="E794">
            <v>60021</v>
          </cell>
          <cell r="K794">
            <v>12150</v>
          </cell>
        </row>
        <row r="795">
          <cell r="B795">
            <v>11</v>
          </cell>
          <cell r="E795">
            <v>60021</v>
          </cell>
          <cell r="K795">
            <v>45000</v>
          </cell>
        </row>
        <row r="796">
          <cell r="B796">
            <v>11</v>
          </cell>
          <cell r="K796">
            <v>6675900</v>
          </cell>
        </row>
        <row r="797">
          <cell r="B797">
            <v>11</v>
          </cell>
          <cell r="E797">
            <v>60021</v>
          </cell>
          <cell r="K797">
            <v>401000</v>
          </cell>
        </row>
        <row r="798">
          <cell r="B798">
            <v>11</v>
          </cell>
          <cell r="E798">
            <v>60021</v>
          </cell>
          <cell r="K798">
            <v>774900</v>
          </cell>
        </row>
        <row r="799">
          <cell r="B799">
            <v>11</v>
          </cell>
          <cell r="E799">
            <v>60051</v>
          </cell>
          <cell r="K799">
            <v>4000000</v>
          </cell>
        </row>
        <row r="800">
          <cell r="B800">
            <v>11</v>
          </cell>
          <cell r="E800">
            <v>60051</v>
          </cell>
          <cell r="K800">
            <v>1500000</v>
          </cell>
        </row>
        <row r="801">
          <cell r="B801">
            <v>12</v>
          </cell>
          <cell r="K801">
            <v>125190300</v>
          </cell>
        </row>
        <row r="802">
          <cell r="B802">
            <v>12</v>
          </cell>
          <cell r="K802">
            <v>11607600</v>
          </cell>
        </row>
        <row r="803">
          <cell r="B803">
            <v>12</v>
          </cell>
          <cell r="E803">
            <v>60021</v>
          </cell>
          <cell r="K803">
            <v>1604000</v>
          </cell>
        </row>
        <row r="804">
          <cell r="B804">
            <v>12</v>
          </cell>
          <cell r="E804">
            <v>60021</v>
          </cell>
          <cell r="K804">
            <v>66900</v>
          </cell>
        </row>
        <row r="805">
          <cell r="B805">
            <v>12</v>
          </cell>
          <cell r="E805">
            <v>60021</v>
          </cell>
          <cell r="K805">
            <v>689000</v>
          </cell>
        </row>
        <row r="806">
          <cell r="B806">
            <v>12</v>
          </cell>
          <cell r="E806">
            <v>60021</v>
          </cell>
          <cell r="K806">
            <v>13400</v>
          </cell>
        </row>
        <row r="807">
          <cell r="B807">
            <v>12</v>
          </cell>
          <cell r="E807">
            <v>60021</v>
          </cell>
          <cell r="K807">
            <v>8600</v>
          </cell>
        </row>
        <row r="808">
          <cell r="B808">
            <v>12</v>
          </cell>
          <cell r="E808">
            <v>60021</v>
          </cell>
          <cell r="K808">
            <v>5000</v>
          </cell>
        </row>
        <row r="809">
          <cell r="B809">
            <v>12</v>
          </cell>
          <cell r="E809">
            <v>60021</v>
          </cell>
          <cell r="K809">
            <v>5400</v>
          </cell>
        </row>
        <row r="810">
          <cell r="B810">
            <v>12</v>
          </cell>
          <cell r="E810">
            <v>60021</v>
          </cell>
          <cell r="K810">
            <v>16200</v>
          </cell>
        </row>
        <row r="811">
          <cell r="B811">
            <v>12</v>
          </cell>
          <cell r="E811">
            <v>60021</v>
          </cell>
          <cell r="K811">
            <v>27500</v>
          </cell>
        </row>
        <row r="812">
          <cell r="B812">
            <v>12</v>
          </cell>
          <cell r="E812">
            <v>60021</v>
          </cell>
          <cell r="K812">
            <v>48000</v>
          </cell>
        </row>
        <row r="813">
          <cell r="B813">
            <v>12</v>
          </cell>
          <cell r="E813">
            <v>60021</v>
          </cell>
          <cell r="K813">
            <v>87600</v>
          </cell>
        </row>
        <row r="814">
          <cell r="B814">
            <v>12</v>
          </cell>
          <cell r="E814">
            <v>60021</v>
          </cell>
          <cell r="K814">
            <v>207000</v>
          </cell>
        </row>
        <row r="815">
          <cell r="B815">
            <v>12</v>
          </cell>
          <cell r="E815">
            <v>60021</v>
          </cell>
          <cell r="K815">
            <v>170500</v>
          </cell>
        </row>
        <row r="816">
          <cell r="B816">
            <v>12</v>
          </cell>
          <cell r="E816">
            <v>60021</v>
          </cell>
          <cell r="K816">
            <v>62000</v>
          </cell>
        </row>
        <row r="817">
          <cell r="B817">
            <v>12</v>
          </cell>
          <cell r="E817">
            <v>60021</v>
          </cell>
          <cell r="K817">
            <v>24300</v>
          </cell>
        </row>
        <row r="818">
          <cell r="B818">
            <v>12</v>
          </cell>
          <cell r="E818">
            <v>60021</v>
          </cell>
          <cell r="K818">
            <v>24300</v>
          </cell>
        </row>
        <row r="819">
          <cell r="B819">
            <v>12</v>
          </cell>
          <cell r="E819">
            <v>60021</v>
          </cell>
          <cell r="K819">
            <v>20250</v>
          </cell>
        </row>
        <row r="820">
          <cell r="B820">
            <v>12</v>
          </cell>
          <cell r="E820">
            <v>60021</v>
          </cell>
          <cell r="K820">
            <v>29200</v>
          </cell>
        </row>
        <row r="821">
          <cell r="B821">
            <v>12</v>
          </cell>
          <cell r="E821">
            <v>60021</v>
          </cell>
          <cell r="K821">
            <v>86100</v>
          </cell>
        </row>
        <row r="822">
          <cell r="B822">
            <v>12</v>
          </cell>
          <cell r="E822">
            <v>60021</v>
          </cell>
          <cell r="K822">
            <v>86100</v>
          </cell>
        </row>
        <row r="823">
          <cell r="B823">
            <v>12</v>
          </cell>
          <cell r="E823">
            <v>60021</v>
          </cell>
          <cell r="K823">
            <v>170100</v>
          </cell>
        </row>
        <row r="824">
          <cell r="B824">
            <v>12</v>
          </cell>
          <cell r="E824">
            <v>60021</v>
          </cell>
          <cell r="K824">
            <v>139800</v>
          </cell>
        </row>
        <row r="825">
          <cell r="B825">
            <v>12</v>
          </cell>
          <cell r="E825">
            <v>60021</v>
          </cell>
          <cell r="K825">
            <v>20250</v>
          </cell>
        </row>
        <row r="826">
          <cell r="B826">
            <v>12</v>
          </cell>
          <cell r="E826">
            <v>60021</v>
          </cell>
          <cell r="K826">
            <v>4100</v>
          </cell>
        </row>
        <row r="827">
          <cell r="B827">
            <v>12</v>
          </cell>
          <cell r="E827">
            <v>60021</v>
          </cell>
          <cell r="K827">
            <v>123000</v>
          </cell>
        </row>
        <row r="828">
          <cell r="B828">
            <v>12</v>
          </cell>
          <cell r="E828">
            <v>60021</v>
          </cell>
          <cell r="K828">
            <v>45000</v>
          </cell>
        </row>
        <row r="829">
          <cell r="B829">
            <v>12</v>
          </cell>
          <cell r="E829">
            <v>60021</v>
          </cell>
          <cell r="K829">
            <v>6250</v>
          </cell>
        </row>
        <row r="830">
          <cell r="B830">
            <v>12</v>
          </cell>
          <cell r="E830">
            <v>60021</v>
          </cell>
          <cell r="K830">
            <v>24250</v>
          </cell>
        </row>
        <row r="831">
          <cell r="B831">
            <v>12</v>
          </cell>
          <cell r="E831">
            <v>60021</v>
          </cell>
          <cell r="K831">
            <v>7300</v>
          </cell>
        </row>
        <row r="832">
          <cell r="B832">
            <v>12</v>
          </cell>
          <cell r="E832">
            <v>60021</v>
          </cell>
          <cell r="K832">
            <v>12150</v>
          </cell>
        </row>
        <row r="833">
          <cell r="B833">
            <v>12</v>
          </cell>
          <cell r="E833">
            <v>60021</v>
          </cell>
          <cell r="K833">
            <v>12500</v>
          </cell>
        </row>
        <row r="834">
          <cell r="B834">
            <v>12</v>
          </cell>
          <cell r="E834">
            <v>60021</v>
          </cell>
          <cell r="K834">
            <v>9000</v>
          </cell>
        </row>
        <row r="835">
          <cell r="B835">
            <v>12</v>
          </cell>
          <cell r="E835">
            <v>60021</v>
          </cell>
          <cell r="K835">
            <v>69000</v>
          </cell>
        </row>
        <row r="836">
          <cell r="B836">
            <v>12</v>
          </cell>
          <cell r="E836">
            <v>60021</v>
          </cell>
          <cell r="K836">
            <v>86200</v>
          </cell>
        </row>
        <row r="837">
          <cell r="B837">
            <v>12</v>
          </cell>
          <cell r="E837">
            <v>60021</v>
          </cell>
          <cell r="K837">
            <v>93000</v>
          </cell>
        </row>
        <row r="838">
          <cell r="B838">
            <v>12</v>
          </cell>
          <cell r="E838">
            <v>60021</v>
          </cell>
          <cell r="K838">
            <v>62000</v>
          </cell>
        </row>
        <row r="839">
          <cell r="B839">
            <v>12</v>
          </cell>
          <cell r="E839">
            <v>60021</v>
          </cell>
          <cell r="K839">
            <v>54000</v>
          </cell>
        </row>
        <row r="840">
          <cell r="B840">
            <v>12</v>
          </cell>
          <cell r="E840">
            <v>60021</v>
          </cell>
          <cell r="K840">
            <v>12300</v>
          </cell>
        </row>
        <row r="841">
          <cell r="B841">
            <v>12</v>
          </cell>
          <cell r="E841">
            <v>60021</v>
          </cell>
          <cell r="K841">
            <v>164000</v>
          </cell>
        </row>
        <row r="842">
          <cell r="B842">
            <v>12</v>
          </cell>
          <cell r="E842">
            <v>60021</v>
          </cell>
          <cell r="K842">
            <v>9800</v>
          </cell>
        </row>
        <row r="843">
          <cell r="B843">
            <v>12</v>
          </cell>
          <cell r="E843">
            <v>60021</v>
          </cell>
          <cell r="K843">
            <v>3200</v>
          </cell>
        </row>
        <row r="844">
          <cell r="B844">
            <v>12</v>
          </cell>
          <cell r="E844">
            <v>60021</v>
          </cell>
          <cell r="K844">
            <v>3050</v>
          </cell>
        </row>
        <row r="845">
          <cell r="B845">
            <v>12</v>
          </cell>
          <cell r="E845">
            <v>60021</v>
          </cell>
          <cell r="K845">
            <v>1296000</v>
          </cell>
        </row>
        <row r="846">
          <cell r="B846">
            <v>12</v>
          </cell>
          <cell r="E846">
            <v>60051</v>
          </cell>
          <cell r="K846">
            <v>4000000</v>
          </cell>
        </row>
        <row r="847">
          <cell r="B847">
            <v>12</v>
          </cell>
          <cell r="E847">
            <v>61103</v>
          </cell>
          <cell r="K847">
            <v>400000</v>
          </cell>
        </row>
        <row r="848">
          <cell r="B848">
            <v>12</v>
          </cell>
          <cell r="E848">
            <v>60015</v>
          </cell>
          <cell r="K848">
            <v>1500000</v>
          </cell>
        </row>
        <row r="849">
          <cell r="B849">
            <v>12</v>
          </cell>
          <cell r="K849">
            <v>110296600</v>
          </cell>
        </row>
        <row r="850">
          <cell r="B850">
            <v>12</v>
          </cell>
          <cell r="E850">
            <v>60021</v>
          </cell>
          <cell r="K850">
            <v>401000</v>
          </cell>
        </row>
        <row r="851">
          <cell r="B851">
            <v>12</v>
          </cell>
          <cell r="E851">
            <v>60021</v>
          </cell>
          <cell r="K851">
            <v>22000</v>
          </cell>
        </row>
        <row r="852">
          <cell r="B852">
            <v>12</v>
          </cell>
          <cell r="E852">
            <v>60021</v>
          </cell>
          <cell r="K852">
            <v>87600</v>
          </cell>
        </row>
        <row r="853">
          <cell r="B853">
            <v>12</v>
          </cell>
          <cell r="E853">
            <v>61121</v>
          </cell>
          <cell r="K853">
            <v>8160000</v>
          </cell>
        </row>
        <row r="854">
          <cell r="B854">
            <v>12</v>
          </cell>
          <cell r="E854">
            <v>61122</v>
          </cell>
          <cell r="K854">
            <v>13226000</v>
          </cell>
        </row>
        <row r="855">
          <cell r="B855">
            <v>12</v>
          </cell>
          <cell r="E855">
            <v>61123</v>
          </cell>
          <cell r="K855">
            <v>37998400</v>
          </cell>
        </row>
        <row r="856">
          <cell r="B856">
            <v>12</v>
          </cell>
          <cell r="E856">
            <v>61123</v>
          </cell>
          <cell r="K856">
            <v>50401600</v>
          </cell>
        </row>
        <row r="857">
          <cell r="B857">
            <v>12</v>
          </cell>
          <cell r="K857">
            <v>1506950</v>
          </cell>
        </row>
        <row r="858">
          <cell r="B858">
            <v>12</v>
          </cell>
          <cell r="E858">
            <v>60011</v>
          </cell>
          <cell r="K858">
            <v>48600</v>
          </cell>
        </row>
        <row r="859">
          <cell r="B859">
            <v>12</v>
          </cell>
          <cell r="E859">
            <v>60021</v>
          </cell>
          <cell r="K859">
            <v>401000</v>
          </cell>
        </row>
        <row r="860">
          <cell r="B860">
            <v>12</v>
          </cell>
          <cell r="E860">
            <v>60021</v>
          </cell>
          <cell r="K860">
            <v>13400</v>
          </cell>
        </row>
        <row r="861">
          <cell r="B861">
            <v>12</v>
          </cell>
          <cell r="E861">
            <v>60021</v>
          </cell>
          <cell r="K861">
            <v>344500</v>
          </cell>
        </row>
        <row r="862">
          <cell r="B862">
            <v>12</v>
          </cell>
          <cell r="E862">
            <v>60021</v>
          </cell>
          <cell r="K862">
            <v>12150</v>
          </cell>
        </row>
        <row r="863">
          <cell r="B863">
            <v>12</v>
          </cell>
          <cell r="E863">
            <v>60021</v>
          </cell>
          <cell r="K863">
            <v>27500</v>
          </cell>
        </row>
        <row r="864">
          <cell r="B864">
            <v>12</v>
          </cell>
          <cell r="E864">
            <v>60021</v>
          </cell>
          <cell r="K864">
            <v>26000</v>
          </cell>
        </row>
        <row r="865">
          <cell r="B865">
            <v>12</v>
          </cell>
          <cell r="E865">
            <v>60021</v>
          </cell>
          <cell r="K865">
            <v>103500</v>
          </cell>
        </row>
        <row r="866">
          <cell r="B866">
            <v>12</v>
          </cell>
          <cell r="E866">
            <v>60021</v>
          </cell>
          <cell r="K866">
            <v>170500</v>
          </cell>
        </row>
        <row r="867">
          <cell r="B867">
            <v>12</v>
          </cell>
          <cell r="E867">
            <v>60021</v>
          </cell>
          <cell r="K867">
            <v>62000</v>
          </cell>
        </row>
        <row r="868">
          <cell r="B868">
            <v>12</v>
          </cell>
          <cell r="E868">
            <v>60021</v>
          </cell>
          <cell r="K868">
            <v>24300</v>
          </cell>
        </row>
        <row r="869">
          <cell r="B869">
            <v>12</v>
          </cell>
          <cell r="E869">
            <v>60021</v>
          </cell>
          <cell r="K869">
            <v>24300</v>
          </cell>
        </row>
        <row r="870">
          <cell r="B870">
            <v>12</v>
          </cell>
          <cell r="E870">
            <v>60021</v>
          </cell>
          <cell r="K870">
            <v>40500</v>
          </cell>
        </row>
        <row r="871">
          <cell r="B871">
            <v>12</v>
          </cell>
          <cell r="E871">
            <v>60021</v>
          </cell>
          <cell r="K871">
            <v>29200</v>
          </cell>
        </row>
        <row r="872">
          <cell r="B872">
            <v>12</v>
          </cell>
          <cell r="E872">
            <v>60021</v>
          </cell>
          <cell r="K872">
            <v>86100</v>
          </cell>
        </row>
        <row r="873">
          <cell r="B873">
            <v>12</v>
          </cell>
          <cell r="E873">
            <v>60021</v>
          </cell>
          <cell r="K873">
            <v>86100</v>
          </cell>
        </row>
        <row r="874">
          <cell r="B874">
            <v>12</v>
          </cell>
          <cell r="E874">
            <v>60021</v>
          </cell>
          <cell r="K874">
            <v>7300</v>
          </cell>
        </row>
        <row r="875">
          <cell r="B875">
            <v>12</v>
          </cell>
          <cell r="K875">
            <v>1779150</v>
          </cell>
        </row>
        <row r="876">
          <cell r="B876">
            <v>12</v>
          </cell>
          <cell r="E876">
            <v>60021</v>
          </cell>
          <cell r="K876">
            <v>401000</v>
          </cell>
        </row>
        <row r="877">
          <cell r="B877">
            <v>12</v>
          </cell>
          <cell r="E877">
            <v>60021</v>
          </cell>
          <cell r="K877">
            <v>387450</v>
          </cell>
        </row>
        <row r="878">
          <cell r="B878">
            <v>12</v>
          </cell>
          <cell r="E878">
            <v>60021</v>
          </cell>
          <cell r="K878">
            <v>13400</v>
          </cell>
        </row>
        <row r="879">
          <cell r="B879">
            <v>12</v>
          </cell>
          <cell r="E879">
            <v>60021</v>
          </cell>
          <cell r="K879">
            <v>27500</v>
          </cell>
        </row>
        <row r="880">
          <cell r="B880">
            <v>12</v>
          </cell>
          <cell r="E880">
            <v>60021</v>
          </cell>
          <cell r="K880">
            <v>26000</v>
          </cell>
        </row>
        <row r="881">
          <cell r="B881">
            <v>12</v>
          </cell>
          <cell r="E881">
            <v>60021</v>
          </cell>
          <cell r="K881">
            <v>43800</v>
          </cell>
        </row>
        <row r="882">
          <cell r="B882">
            <v>12</v>
          </cell>
          <cell r="E882">
            <v>60021</v>
          </cell>
          <cell r="K882">
            <v>103500</v>
          </cell>
        </row>
        <row r="883">
          <cell r="B883">
            <v>12</v>
          </cell>
          <cell r="E883">
            <v>60021</v>
          </cell>
          <cell r="K883">
            <v>170500</v>
          </cell>
        </row>
        <row r="884">
          <cell r="B884">
            <v>12</v>
          </cell>
          <cell r="E884">
            <v>60021</v>
          </cell>
          <cell r="K884">
            <v>62000</v>
          </cell>
        </row>
        <row r="885">
          <cell r="B885">
            <v>12</v>
          </cell>
          <cell r="E885">
            <v>60021</v>
          </cell>
          <cell r="K885">
            <v>24300</v>
          </cell>
        </row>
        <row r="886">
          <cell r="B886">
            <v>12</v>
          </cell>
          <cell r="E886">
            <v>60021</v>
          </cell>
          <cell r="K886">
            <v>24300</v>
          </cell>
        </row>
        <row r="887">
          <cell r="B887">
            <v>12</v>
          </cell>
          <cell r="E887">
            <v>60021</v>
          </cell>
          <cell r="K887">
            <v>40500</v>
          </cell>
        </row>
        <row r="888">
          <cell r="B888">
            <v>12</v>
          </cell>
          <cell r="E888">
            <v>60021</v>
          </cell>
          <cell r="K888">
            <v>29200</v>
          </cell>
        </row>
        <row r="889">
          <cell r="B889">
            <v>12</v>
          </cell>
          <cell r="E889">
            <v>60021</v>
          </cell>
          <cell r="K889">
            <v>6700</v>
          </cell>
        </row>
        <row r="890">
          <cell r="B890">
            <v>12</v>
          </cell>
          <cell r="E890">
            <v>60021</v>
          </cell>
          <cell r="K890">
            <v>8600</v>
          </cell>
        </row>
        <row r="891">
          <cell r="B891">
            <v>12</v>
          </cell>
          <cell r="E891">
            <v>60021</v>
          </cell>
          <cell r="K891">
            <v>5000</v>
          </cell>
        </row>
        <row r="892">
          <cell r="B892">
            <v>12</v>
          </cell>
          <cell r="E892">
            <v>60021</v>
          </cell>
          <cell r="K892">
            <v>5400</v>
          </cell>
        </row>
        <row r="893">
          <cell r="B893">
            <v>12</v>
          </cell>
          <cell r="E893">
            <v>61103</v>
          </cell>
          <cell r="K893">
            <v>400000</v>
          </cell>
        </row>
        <row r="894">
          <cell r="B894">
            <v>13</v>
          </cell>
          <cell r="K894">
            <v>5865900</v>
          </cell>
        </row>
        <row r="895">
          <cell r="B895">
            <v>13</v>
          </cell>
          <cell r="E895">
            <v>60021</v>
          </cell>
          <cell r="K895">
            <v>802000</v>
          </cell>
        </row>
        <row r="896">
          <cell r="B896">
            <v>13</v>
          </cell>
          <cell r="E896">
            <v>60021</v>
          </cell>
          <cell r="K896">
            <v>103500</v>
          </cell>
        </row>
        <row r="897">
          <cell r="B897">
            <v>13</v>
          </cell>
          <cell r="E897">
            <v>60021</v>
          </cell>
          <cell r="K897">
            <v>85250</v>
          </cell>
        </row>
        <row r="898">
          <cell r="B898">
            <v>13</v>
          </cell>
          <cell r="E898">
            <v>60021</v>
          </cell>
          <cell r="K898">
            <v>11000</v>
          </cell>
        </row>
        <row r="899">
          <cell r="B899">
            <v>13</v>
          </cell>
          <cell r="E899">
            <v>60021</v>
          </cell>
          <cell r="K899">
            <v>13000</v>
          </cell>
        </row>
        <row r="900">
          <cell r="B900">
            <v>13</v>
          </cell>
          <cell r="E900">
            <v>60021</v>
          </cell>
          <cell r="K900">
            <v>62000</v>
          </cell>
        </row>
        <row r="901">
          <cell r="B901">
            <v>13</v>
          </cell>
          <cell r="E901">
            <v>60021</v>
          </cell>
          <cell r="K901">
            <v>24300</v>
          </cell>
        </row>
        <row r="902">
          <cell r="B902">
            <v>13</v>
          </cell>
          <cell r="E902">
            <v>60021</v>
          </cell>
          <cell r="K902">
            <v>86100</v>
          </cell>
        </row>
        <row r="903">
          <cell r="B903">
            <v>13</v>
          </cell>
          <cell r="E903">
            <v>60021</v>
          </cell>
          <cell r="K903">
            <v>85050</v>
          </cell>
        </row>
        <row r="904">
          <cell r="B904">
            <v>13</v>
          </cell>
          <cell r="E904">
            <v>60021</v>
          </cell>
          <cell r="K904">
            <v>69900</v>
          </cell>
        </row>
        <row r="905">
          <cell r="B905">
            <v>13</v>
          </cell>
          <cell r="E905">
            <v>60021</v>
          </cell>
          <cell r="K905">
            <v>12150</v>
          </cell>
        </row>
        <row r="906">
          <cell r="B906">
            <v>13</v>
          </cell>
          <cell r="E906">
            <v>60021</v>
          </cell>
          <cell r="K906">
            <v>6700</v>
          </cell>
        </row>
        <row r="907">
          <cell r="B907">
            <v>13</v>
          </cell>
          <cell r="E907">
            <v>60021</v>
          </cell>
          <cell r="K907">
            <v>6250</v>
          </cell>
        </row>
        <row r="908">
          <cell r="B908">
            <v>13</v>
          </cell>
          <cell r="E908">
            <v>60021</v>
          </cell>
          <cell r="K908">
            <v>4500</v>
          </cell>
        </row>
        <row r="909">
          <cell r="B909">
            <v>13</v>
          </cell>
          <cell r="E909">
            <v>60021</v>
          </cell>
          <cell r="K909">
            <v>2500</v>
          </cell>
        </row>
        <row r="910">
          <cell r="B910">
            <v>13</v>
          </cell>
          <cell r="E910">
            <v>60021</v>
          </cell>
          <cell r="K910">
            <v>9700</v>
          </cell>
        </row>
        <row r="911">
          <cell r="B911">
            <v>13</v>
          </cell>
          <cell r="E911">
            <v>60021</v>
          </cell>
          <cell r="K911">
            <v>82000</v>
          </cell>
        </row>
        <row r="912">
          <cell r="B912">
            <v>13</v>
          </cell>
          <cell r="E912">
            <v>60051</v>
          </cell>
          <cell r="K912">
            <v>4000000</v>
          </cell>
        </row>
        <row r="913">
          <cell r="B913">
            <v>13</v>
          </cell>
          <cell r="E913">
            <v>61103</v>
          </cell>
          <cell r="K913">
            <v>400000</v>
          </cell>
        </row>
        <row r="914">
          <cell r="B914">
            <v>14</v>
          </cell>
          <cell r="K914">
            <v>197251200</v>
          </cell>
        </row>
        <row r="915">
          <cell r="B915">
            <v>14</v>
          </cell>
          <cell r="K915">
            <v>77446300</v>
          </cell>
        </row>
        <row r="916">
          <cell r="B916">
            <v>14</v>
          </cell>
          <cell r="E916">
            <v>60021</v>
          </cell>
          <cell r="K916">
            <v>802000</v>
          </cell>
        </row>
        <row r="917">
          <cell r="B917">
            <v>14</v>
          </cell>
          <cell r="E917">
            <v>60021</v>
          </cell>
          <cell r="K917">
            <v>4300</v>
          </cell>
        </row>
        <row r="918">
          <cell r="B918">
            <v>14</v>
          </cell>
          <cell r="E918">
            <v>60021</v>
          </cell>
          <cell r="K918">
            <v>2500</v>
          </cell>
        </row>
        <row r="919">
          <cell r="B919">
            <v>14</v>
          </cell>
          <cell r="E919">
            <v>60021</v>
          </cell>
          <cell r="K919">
            <v>2700</v>
          </cell>
        </row>
        <row r="920">
          <cell r="B920">
            <v>14</v>
          </cell>
          <cell r="E920">
            <v>60021</v>
          </cell>
          <cell r="K920">
            <v>8100</v>
          </cell>
        </row>
        <row r="921">
          <cell r="B921">
            <v>14</v>
          </cell>
          <cell r="E921">
            <v>60021</v>
          </cell>
          <cell r="K921">
            <v>22700</v>
          </cell>
        </row>
        <row r="922">
          <cell r="B922">
            <v>14</v>
          </cell>
          <cell r="E922">
            <v>60021</v>
          </cell>
          <cell r="K922">
            <v>22000</v>
          </cell>
        </row>
        <row r="923">
          <cell r="B923">
            <v>14</v>
          </cell>
          <cell r="E923">
            <v>60021</v>
          </cell>
          <cell r="K923">
            <v>26000</v>
          </cell>
        </row>
        <row r="924">
          <cell r="B924">
            <v>14</v>
          </cell>
          <cell r="E924">
            <v>60021</v>
          </cell>
          <cell r="K924">
            <v>43800</v>
          </cell>
        </row>
        <row r="925">
          <cell r="B925">
            <v>14</v>
          </cell>
          <cell r="E925">
            <v>60021</v>
          </cell>
          <cell r="K925">
            <v>207000</v>
          </cell>
        </row>
        <row r="926">
          <cell r="B926">
            <v>14</v>
          </cell>
          <cell r="E926">
            <v>60021</v>
          </cell>
          <cell r="K926">
            <v>123000</v>
          </cell>
        </row>
        <row r="927">
          <cell r="B927">
            <v>14</v>
          </cell>
          <cell r="E927">
            <v>60021</v>
          </cell>
          <cell r="K927">
            <v>164000</v>
          </cell>
        </row>
        <row r="928">
          <cell r="B928">
            <v>14</v>
          </cell>
          <cell r="E928">
            <v>60021</v>
          </cell>
          <cell r="K928">
            <v>62000</v>
          </cell>
        </row>
        <row r="929">
          <cell r="B929">
            <v>14</v>
          </cell>
          <cell r="E929">
            <v>60021</v>
          </cell>
          <cell r="K929">
            <v>12150</v>
          </cell>
        </row>
        <row r="930">
          <cell r="B930">
            <v>14</v>
          </cell>
          <cell r="E930">
            <v>60021</v>
          </cell>
          <cell r="K930">
            <v>29200</v>
          </cell>
        </row>
        <row r="931">
          <cell r="B931">
            <v>14</v>
          </cell>
          <cell r="E931">
            <v>60021</v>
          </cell>
          <cell r="K931">
            <v>20250</v>
          </cell>
        </row>
        <row r="932">
          <cell r="B932">
            <v>14</v>
          </cell>
          <cell r="E932">
            <v>60021</v>
          </cell>
          <cell r="K932">
            <v>405000</v>
          </cell>
        </row>
        <row r="933">
          <cell r="B933">
            <v>14</v>
          </cell>
          <cell r="E933">
            <v>60021</v>
          </cell>
          <cell r="K933">
            <v>774900</v>
          </cell>
        </row>
        <row r="934">
          <cell r="B934">
            <v>14</v>
          </cell>
          <cell r="E934">
            <v>61057</v>
          </cell>
          <cell r="K934">
            <v>6000000</v>
          </cell>
        </row>
        <row r="935">
          <cell r="B935">
            <v>14</v>
          </cell>
          <cell r="E935">
            <v>61057</v>
          </cell>
          <cell r="K935">
            <v>1800000</v>
          </cell>
        </row>
        <row r="936">
          <cell r="B936">
            <v>14</v>
          </cell>
          <cell r="E936">
            <v>61057</v>
          </cell>
          <cell r="K936">
            <v>960000</v>
          </cell>
        </row>
        <row r="937">
          <cell r="B937">
            <v>14</v>
          </cell>
          <cell r="E937">
            <v>61057</v>
          </cell>
          <cell r="K937">
            <v>6400000</v>
          </cell>
        </row>
        <row r="938">
          <cell r="B938">
            <v>14</v>
          </cell>
          <cell r="E938">
            <v>61057</v>
          </cell>
          <cell r="K938">
            <v>5600000</v>
          </cell>
        </row>
        <row r="939">
          <cell r="B939">
            <v>14</v>
          </cell>
          <cell r="E939">
            <v>61057</v>
          </cell>
          <cell r="K939">
            <v>3600000</v>
          </cell>
        </row>
        <row r="940">
          <cell r="B940">
            <v>14</v>
          </cell>
          <cell r="E940">
            <v>61057</v>
          </cell>
          <cell r="K940">
            <v>2800000</v>
          </cell>
        </row>
        <row r="941">
          <cell r="B941">
            <v>14</v>
          </cell>
          <cell r="E941">
            <v>60051</v>
          </cell>
          <cell r="K941">
            <v>4000000</v>
          </cell>
        </row>
        <row r="942">
          <cell r="B942">
            <v>14</v>
          </cell>
          <cell r="E942">
            <v>60051</v>
          </cell>
          <cell r="K942">
            <v>13770000</v>
          </cell>
        </row>
        <row r="943">
          <cell r="B943">
            <v>14</v>
          </cell>
          <cell r="E943">
            <v>60051</v>
          </cell>
          <cell r="K943">
            <v>1000000</v>
          </cell>
        </row>
        <row r="944">
          <cell r="B944">
            <v>14</v>
          </cell>
          <cell r="E944">
            <v>60052</v>
          </cell>
          <cell r="K944">
            <v>5600000</v>
          </cell>
        </row>
        <row r="945">
          <cell r="B945">
            <v>14</v>
          </cell>
          <cell r="E945">
            <v>60052</v>
          </cell>
          <cell r="K945">
            <v>2430000</v>
          </cell>
        </row>
        <row r="946">
          <cell r="B946">
            <v>14</v>
          </cell>
          <cell r="E946">
            <v>60052</v>
          </cell>
          <cell r="K946">
            <v>3198000</v>
          </cell>
        </row>
        <row r="947">
          <cell r="B947">
            <v>14</v>
          </cell>
          <cell r="E947">
            <v>60052</v>
          </cell>
          <cell r="K947">
            <v>4000000</v>
          </cell>
        </row>
        <row r="948">
          <cell r="B948">
            <v>14</v>
          </cell>
          <cell r="E948">
            <v>60052</v>
          </cell>
          <cell r="K948">
            <v>4762800</v>
          </cell>
        </row>
        <row r="949">
          <cell r="B949">
            <v>14</v>
          </cell>
          <cell r="E949">
            <v>60052</v>
          </cell>
          <cell r="K949">
            <v>1944000</v>
          </cell>
        </row>
        <row r="950">
          <cell r="B950">
            <v>14</v>
          </cell>
          <cell r="E950">
            <v>60052</v>
          </cell>
          <cell r="K950">
            <v>2430000</v>
          </cell>
        </row>
        <row r="951">
          <cell r="B951">
            <v>14</v>
          </cell>
          <cell r="E951">
            <v>60053</v>
          </cell>
          <cell r="K951">
            <v>60750</v>
          </cell>
        </row>
        <row r="952">
          <cell r="B952">
            <v>14</v>
          </cell>
          <cell r="E952">
            <v>60053</v>
          </cell>
          <cell r="K952">
            <v>60750</v>
          </cell>
        </row>
        <row r="953">
          <cell r="B953">
            <v>14</v>
          </cell>
          <cell r="E953">
            <v>61111</v>
          </cell>
          <cell r="K953">
            <v>343200</v>
          </cell>
        </row>
        <row r="954">
          <cell r="B954">
            <v>14</v>
          </cell>
          <cell r="E954">
            <v>61111</v>
          </cell>
          <cell r="K954">
            <v>369600</v>
          </cell>
        </row>
        <row r="955">
          <cell r="B955">
            <v>14</v>
          </cell>
          <cell r="E955">
            <v>61142</v>
          </cell>
          <cell r="K955">
            <v>486000</v>
          </cell>
        </row>
        <row r="956">
          <cell r="B956">
            <v>14</v>
          </cell>
          <cell r="E956">
            <v>61142</v>
          </cell>
          <cell r="K956">
            <v>3099600</v>
          </cell>
        </row>
        <row r="957">
          <cell r="B957">
            <v>14</v>
          </cell>
          <cell r="K957">
            <v>67586100</v>
          </cell>
        </row>
        <row r="958">
          <cell r="B958">
            <v>14</v>
          </cell>
          <cell r="E958">
            <v>60021</v>
          </cell>
          <cell r="K958">
            <v>401000</v>
          </cell>
        </row>
        <row r="959">
          <cell r="B959">
            <v>14</v>
          </cell>
          <cell r="E959">
            <v>60021</v>
          </cell>
          <cell r="K959">
            <v>86100</v>
          </cell>
        </row>
        <row r="960">
          <cell r="B960">
            <v>14</v>
          </cell>
          <cell r="E960">
            <v>60021</v>
          </cell>
          <cell r="K960">
            <v>22000</v>
          </cell>
        </row>
        <row r="961">
          <cell r="B961">
            <v>14</v>
          </cell>
          <cell r="E961">
            <v>61121</v>
          </cell>
          <cell r="K961">
            <v>6960000</v>
          </cell>
        </row>
        <row r="962">
          <cell r="B962">
            <v>14</v>
          </cell>
          <cell r="E962">
            <v>61122</v>
          </cell>
          <cell r="K962">
            <v>8035900</v>
          </cell>
        </row>
        <row r="963">
          <cell r="B963">
            <v>14</v>
          </cell>
          <cell r="E963">
            <v>61123</v>
          </cell>
          <cell r="K963">
            <v>23521900</v>
          </cell>
        </row>
        <row r="964">
          <cell r="B964">
            <v>14</v>
          </cell>
          <cell r="E964">
            <v>61123</v>
          </cell>
          <cell r="K964">
            <v>28559200</v>
          </cell>
        </row>
        <row r="965">
          <cell r="B965">
            <v>14</v>
          </cell>
          <cell r="K965">
            <v>40068800</v>
          </cell>
        </row>
        <row r="966">
          <cell r="B966">
            <v>14</v>
          </cell>
          <cell r="E966">
            <v>60021</v>
          </cell>
          <cell r="K966">
            <v>401000</v>
          </cell>
        </row>
        <row r="967">
          <cell r="B967">
            <v>14</v>
          </cell>
          <cell r="E967">
            <v>60021</v>
          </cell>
          <cell r="K967">
            <v>22000</v>
          </cell>
        </row>
        <row r="968">
          <cell r="B968">
            <v>14</v>
          </cell>
          <cell r="E968">
            <v>60021</v>
          </cell>
          <cell r="K968">
            <v>26000</v>
          </cell>
        </row>
        <row r="969">
          <cell r="B969">
            <v>14</v>
          </cell>
          <cell r="E969">
            <v>60021</v>
          </cell>
          <cell r="K969">
            <v>43800</v>
          </cell>
        </row>
        <row r="970">
          <cell r="B970">
            <v>14</v>
          </cell>
          <cell r="E970">
            <v>61121</v>
          </cell>
          <cell r="K970">
            <v>9600000</v>
          </cell>
        </row>
        <row r="971">
          <cell r="B971">
            <v>14</v>
          </cell>
          <cell r="E971">
            <v>61122</v>
          </cell>
          <cell r="K971">
            <v>4536000</v>
          </cell>
        </row>
        <row r="972">
          <cell r="B972">
            <v>14</v>
          </cell>
          <cell r="E972">
            <v>61123</v>
          </cell>
          <cell r="K972">
            <v>12960000</v>
          </cell>
        </row>
        <row r="973">
          <cell r="B973">
            <v>14</v>
          </cell>
          <cell r="E973">
            <v>61123</v>
          </cell>
          <cell r="K973">
            <v>12480000</v>
          </cell>
        </row>
        <row r="974">
          <cell r="B974">
            <v>14</v>
          </cell>
          <cell r="K974">
            <v>12150000</v>
          </cell>
        </row>
        <row r="975">
          <cell r="B975">
            <v>14</v>
          </cell>
          <cell r="E975">
            <v>61122</v>
          </cell>
          <cell r="K975">
            <v>12150000</v>
          </cell>
        </row>
        <row r="976">
          <cell r="B976">
            <v>15</v>
          </cell>
          <cell r="K976">
            <v>52744000</v>
          </cell>
        </row>
        <row r="977">
          <cell r="B977">
            <v>15</v>
          </cell>
          <cell r="K977">
            <v>44701650</v>
          </cell>
        </row>
        <row r="978">
          <cell r="B978">
            <v>15</v>
          </cell>
          <cell r="E978">
            <v>60021</v>
          </cell>
          <cell r="K978">
            <v>802000</v>
          </cell>
        </row>
        <row r="979">
          <cell r="B979">
            <v>15</v>
          </cell>
          <cell r="E979">
            <v>60021</v>
          </cell>
          <cell r="K979">
            <v>10750</v>
          </cell>
        </row>
        <row r="980">
          <cell r="B980">
            <v>15</v>
          </cell>
          <cell r="E980">
            <v>60021</v>
          </cell>
          <cell r="K980">
            <v>16200</v>
          </cell>
        </row>
        <row r="981">
          <cell r="B981">
            <v>15</v>
          </cell>
          <cell r="E981">
            <v>60021</v>
          </cell>
          <cell r="K981">
            <v>22700</v>
          </cell>
        </row>
        <row r="982">
          <cell r="B982">
            <v>15</v>
          </cell>
          <cell r="E982">
            <v>60021</v>
          </cell>
          <cell r="K982">
            <v>22000</v>
          </cell>
        </row>
        <row r="983">
          <cell r="B983">
            <v>15</v>
          </cell>
          <cell r="E983">
            <v>60021</v>
          </cell>
          <cell r="K983">
            <v>26000</v>
          </cell>
        </row>
        <row r="984">
          <cell r="B984">
            <v>15</v>
          </cell>
          <cell r="E984">
            <v>60021</v>
          </cell>
          <cell r="K984">
            <v>109500</v>
          </cell>
        </row>
        <row r="985">
          <cell r="B985">
            <v>15</v>
          </cell>
          <cell r="E985">
            <v>60021</v>
          </cell>
          <cell r="K985">
            <v>124000</v>
          </cell>
        </row>
        <row r="986">
          <cell r="B986">
            <v>15</v>
          </cell>
          <cell r="E986">
            <v>60021</v>
          </cell>
          <cell r="K986">
            <v>2916000</v>
          </cell>
        </row>
        <row r="987">
          <cell r="B987">
            <v>15</v>
          </cell>
          <cell r="E987">
            <v>60021</v>
          </cell>
          <cell r="K987">
            <v>3645000</v>
          </cell>
        </row>
        <row r="988">
          <cell r="B988">
            <v>15</v>
          </cell>
          <cell r="E988">
            <v>61103</v>
          </cell>
          <cell r="K988">
            <v>34000000</v>
          </cell>
        </row>
        <row r="989">
          <cell r="B989">
            <v>15</v>
          </cell>
          <cell r="E989">
            <v>61103</v>
          </cell>
          <cell r="K989">
            <v>607500</v>
          </cell>
        </row>
        <row r="990">
          <cell r="B990">
            <v>15</v>
          </cell>
          <cell r="E990">
            <v>61103</v>
          </cell>
          <cell r="K990">
            <v>2400000</v>
          </cell>
        </row>
        <row r="991">
          <cell r="B991">
            <v>15</v>
          </cell>
          <cell r="K991">
            <v>5073900</v>
          </cell>
        </row>
        <row r="992">
          <cell r="B992">
            <v>15</v>
          </cell>
          <cell r="E992">
            <v>60021</v>
          </cell>
          <cell r="K992">
            <v>1002500</v>
          </cell>
        </row>
        <row r="993">
          <cell r="B993">
            <v>15</v>
          </cell>
          <cell r="E993">
            <v>60021</v>
          </cell>
          <cell r="K993">
            <v>170100</v>
          </cell>
        </row>
        <row r="994">
          <cell r="B994">
            <v>15</v>
          </cell>
          <cell r="E994">
            <v>60021</v>
          </cell>
          <cell r="K994">
            <v>139800</v>
          </cell>
        </row>
        <row r="995">
          <cell r="B995">
            <v>15</v>
          </cell>
          <cell r="E995">
            <v>60021</v>
          </cell>
          <cell r="K995">
            <v>2500</v>
          </cell>
        </row>
        <row r="996">
          <cell r="B996">
            <v>15</v>
          </cell>
          <cell r="E996">
            <v>60021</v>
          </cell>
          <cell r="K996">
            <v>9000</v>
          </cell>
        </row>
        <row r="997">
          <cell r="B997">
            <v>15</v>
          </cell>
          <cell r="E997">
            <v>60021</v>
          </cell>
          <cell r="K997">
            <v>69000</v>
          </cell>
        </row>
        <row r="998">
          <cell r="B998">
            <v>15</v>
          </cell>
          <cell r="E998">
            <v>60021</v>
          </cell>
          <cell r="K998">
            <v>86200</v>
          </cell>
        </row>
        <row r="999">
          <cell r="B999">
            <v>15</v>
          </cell>
          <cell r="E999">
            <v>60021</v>
          </cell>
          <cell r="K999">
            <v>93000</v>
          </cell>
        </row>
        <row r="1000">
          <cell r="B1000">
            <v>15</v>
          </cell>
          <cell r="E1000">
            <v>60021</v>
          </cell>
          <cell r="K1000">
            <v>62000</v>
          </cell>
        </row>
        <row r="1001">
          <cell r="B1001">
            <v>15</v>
          </cell>
          <cell r="E1001">
            <v>60021</v>
          </cell>
          <cell r="K1001">
            <v>108000</v>
          </cell>
        </row>
        <row r="1002">
          <cell r="B1002">
            <v>15</v>
          </cell>
          <cell r="E1002">
            <v>60021</v>
          </cell>
          <cell r="K1002">
            <v>11000</v>
          </cell>
        </row>
        <row r="1003">
          <cell r="B1003">
            <v>15</v>
          </cell>
          <cell r="E1003">
            <v>60021</v>
          </cell>
          <cell r="K1003">
            <v>26000</v>
          </cell>
        </row>
        <row r="1004">
          <cell r="B1004">
            <v>15</v>
          </cell>
          <cell r="E1004">
            <v>60021</v>
          </cell>
          <cell r="K1004">
            <v>87600</v>
          </cell>
        </row>
        <row r="1005">
          <cell r="B1005">
            <v>15</v>
          </cell>
          <cell r="E1005">
            <v>60021</v>
          </cell>
          <cell r="K1005">
            <v>103500</v>
          </cell>
        </row>
        <row r="1006">
          <cell r="B1006">
            <v>15</v>
          </cell>
          <cell r="E1006">
            <v>60021</v>
          </cell>
          <cell r="K1006">
            <v>62000</v>
          </cell>
        </row>
        <row r="1007">
          <cell r="B1007">
            <v>15</v>
          </cell>
          <cell r="E1007">
            <v>60021</v>
          </cell>
          <cell r="K1007">
            <v>24300</v>
          </cell>
        </row>
        <row r="1008">
          <cell r="B1008">
            <v>15</v>
          </cell>
          <cell r="E1008">
            <v>60021</v>
          </cell>
          <cell r="K1008">
            <v>29200</v>
          </cell>
        </row>
        <row r="1009">
          <cell r="B1009">
            <v>15</v>
          </cell>
          <cell r="E1009">
            <v>60021</v>
          </cell>
          <cell r="K1009">
            <v>172200</v>
          </cell>
        </row>
        <row r="1010">
          <cell r="B1010">
            <v>15</v>
          </cell>
          <cell r="E1010">
            <v>60021</v>
          </cell>
          <cell r="K1010">
            <v>86100</v>
          </cell>
        </row>
        <row r="1011">
          <cell r="B1011">
            <v>15</v>
          </cell>
          <cell r="E1011">
            <v>60021</v>
          </cell>
          <cell r="K1011">
            <v>40000</v>
          </cell>
        </row>
        <row r="1012">
          <cell r="B1012">
            <v>15</v>
          </cell>
          <cell r="E1012">
            <v>60021</v>
          </cell>
          <cell r="K1012">
            <v>774900</v>
          </cell>
        </row>
        <row r="1013">
          <cell r="B1013">
            <v>15</v>
          </cell>
          <cell r="E1013">
            <v>60021</v>
          </cell>
          <cell r="K1013">
            <v>500000</v>
          </cell>
        </row>
        <row r="1014">
          <cell r="B1014">
            <v>15</v>
          </cell>
          <cell r="E1014">
            <v>60052</v>
          </cell>
          <cell r="K1014">
            <v>1215000</v>
          </cell>
        </row>
        <row r="1015">
          <cell r="B1015">
            <v>15</v>
          </cell>
          <cell r="E1015">
            <v>61103</v>
          </cell>
          <cell r="K1015">
            <v>200000</v>
          </cell>
        </row>
        <row r="1016">
          <cell r="B1016">
            <v>15</v>
          </cell>
          <cell r="K1016">
            <v>2968450</v>
          </cell>
        </row>
        <row r="1017">
          <cell r="B1017">
            <v>15</v>
          </cell>
          <cell r="E1017">
            <v>60011</v>
          </cell>
          <cell r="K1017">
            <v>48600</v>
          </cell>
        </row>
        <row r="1018">
          <cell r="B1018">
            <v>15</v>
          </cell>
          <cell r="E1018">
            <v>60021</v>
          </cell>
          <cell r="K1018">
            <v>401000</v>
          </cell>
        </row>
        <row r="1019">
          <cell r="B1019">
            <v>15</v>
          </cell>
          <cell r="E1019">
            <v>60021</v>
          </cell>
          <cell r="K1019">
            <v>26000</v>
          </cell>
        </row>
        <row r="1020">
          <cell r="B1020">
            <v>15</v>
          </cell>
          <cell r="E1020">
            <v>60021</v>
          </cell>
          <cell r="K1020">
            <v>87600</v>
          </cell>
        </row>
        <row r="1021">
          <cell r="B1021">
            <v>15</v>
          </cell>
          <cell r="E1021">
            <v>60021</v>
          </cell>
          <cell r="K1021">
            <v>45000</v>
          </cell>
        </row>
        <row r="1022">
          <cell r="B1022">
            <v>15</v>
          </cell>
          <cell r="E1022">
            <v>60021</v>
          </cell>
          <cell r="K1022">
            <v>6250</v>
          </cell>
        </row>
        <row r="1023">
          <cell r="B1023">
            <v>15</v>
          </cell>
          <cell r="E1023">
            <v>60021</v>
          </cell>
          <cell r="K1023">
            <v>61500</v>
          </cell>
        </row>
        <row r="1024">
          <cell r="B1024">
            <v>15</v>
          </cell>
          <cell r="E1024">
            <v>60021</v>
          </cell>
          <cell r="K1024">
            <v>689000</v>
          </cell>
        </row>
        <row r="1025">
          <cell r="B1025">
            <v>15</v>
          </cell>
          <cell r="E1025">
            <v>60021</v>
          </cell>
          <cell r="K1025">
            <v>103500</v>
          </cell>
        </row>
        <row r="1026">
          <cell r="B1026">
            <v>15</v>
          </cell>
          <cell r="E1026">
            <v>60015</v>
          </cell>
          <cell r="K1026">
            <v>1500000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b Account"/>
    </sheetNames>
    <sheetDataSet>
      <sheetData sheetId="0">
        <row r="2">
          <cell r="E2">
            <v>20031</v>
          </cell>
        </row>
        <row r="3">
          <cell r="E3">
            <v>20038</v>
          </cell>
        </row>
        <row r="4">
          <cell r="E4">
            <v>20051</v>
          </cell>
        </row>
        <row r="5">
          <cell r="E5">
            <v>20052</v>
          </cell>
        </row>
        <row r="6">
          <cell r="E6">
            <v>20053</v>
          </cell>
        </row>
        <row r="7">
          <cell r="E7">
            <v>20054</v>
          </cell>
        </row>
        <row r="8">
          <cell r="E8">
            <v>20058</v>
          </cell>
        </row>
        <row r="9">
          <cell r="E9">
            <v>21011</v>
          </cell>
        </row>
        <row r="10">
          <cell r="E10">
            <v>21012</v>
          </cell>
        </row>
        <row r="11">
          <cell r="E11">
            <v>21018</v>
          </cell>
        </row>
        <row r="12">
          <cell r="E12">
            <v>21021</v>
          </cell>
        </row>
        <row r="13">
          <cell r="E13">
            <v>21022</v>
          </cell>
        </row>
        <row r="14">
          <cell r="E14">
            <v>21028</v>
          </cell>
        </row>
        <row r="15">
          <cell r="E15">
            <v>21031</v>
          </cell>
        </row>
        <row r="16">
          <cell r="E16">
            <v>21032</v>
          </cell>
        </row>
        <row r="17">
          <cell r="E17">
            <v>21038</v>
          </cell>
        </row>
        <row r="18">
          <cell r="E18">
            <v>21041</v>
          </cell>
        </row>
        <row r="19">
          <cell r="E19">
            <v>21042</v>
          </cell>
        </row>
        <row r="20">
          <cell r="E20">
            <v>21043</v>
          </cell>
        </row>
        <row r="21">
          <cell r="E21">
            <v>21044</v>
          </cell>
        </row>
        <row r="22">
          <cell r="E22">
            <v>21045</v>
          </cell>
        </row>
        <row r="23">
          <cell r="E23">
            <v>21046</v>
          </cell>
        </row>
        <row r="24">
          <cell r="E24">
            <v>21047</v>
          </cell>
        </row>
        <row r="25">
          <cell r="E25">
            <v>21048</v>
          </cell>
        </row>
        <row r="26">
          <cell r="E26">
            <v>21051</v>
          </cell>
        </row>
        <row r="27">
          <cell r="E27">
            <v>21052</v>
          </cell>
        </row>
        <row r="28">
          <cell r="E28">
            <v>21053</v>
          </cell>
        </row>
        <row r="29">
          <cell r="E29">
            <v>21058</v>
          </cell>
        </row>
        <row r="30">
          <cell r="E30">
            <v>21061</v>
          </cell>
        </row>
        <row r="31">
          <cell r="E31">
            <v>21081</v>
          </cell>
        </row>
        <row r="32">
          <cell r="E32">
            <v>21082</v>
          </cell>
        </row>
        <row r="33">
          <cell r="E33">
            <v>21083</v>
          </cell>
        </row>
        <row r="34">
          <cell r="E34">
            <v>21084</v>
          </cell>
        </row>
        <row r="35">
          <cell r="E35">
            <v>21088</v>
          </cell>
        </row>
        <row r="36">
          <cell r="E36">
            <v>21091</v>
          </cell>
        </row>
        <row r="37">
          <cell r="E37">
            <v>21092</v>
          </cell>
        </row>
        <row r="38">
          <cell r="E38">
            <v>21093</v>
          </cell>
        </row>
        <row r="39">
          <cell r="E39">
            <v>21094</v>
          </cell>
        </row>
        <row r="40">
          <cell r="E40">
            <v>21095</v>
          </cell>
        </row>
        <row r="41">
          <cell r="E41">
            <v>21096</v>
          </cell>
        </row>
        <row r="42">
          <cell r="E42">
            <v>21097</v>
          </cell>
        </row>
        <row r="43">
          <cell r="E43">
            <v>21098</v>
          </cell>
        </row>
        <row r="44">
          <cell r="E44">
            <v>22011</v>
          </cell>
        </row>
        <row r="45">
          <cell r="E45">
            <v>22012</v>
          </cell>
        </row>
        <row r="46">
          <cell r="E46">
            <v>23003</v>
          </cell>
        </row>
        <row r="47">
          <cell r="E47">
            <v>23005</v>
          </cell>
        </row>
        <row r="48">
          <cell r="E48">
            <v>23021</v>
          </cell>
        </row>
        <row r="49">
          <cell r="E49">
            <v>23022</v>
          </cell>
        </row>
        <row r="50">
          <cell r="E50">
            <v>23028</v>
          </cell>
        </row>
        <row r="51">
          <cell r="E51">
            <v>23031</v>
          </cell>
        </row>
        <row r="52">
          <cell r="E52">
            <v>23032</v>
          </cell>
        </row>
        <row r="53">
          <cell r="E53">
            <v>23038</v>
          </cell>
        </row>
        <row r="54">
          <cell r="E54">
            <v>23041</v>
          </cell>
        </row>
        <row r="55">
          <cell r="E55">
            <v>23042</v>
          </cell>
        </row>
        <row r="56">
          <cell r="E56">
            <v>23043</v>
          </cell>
        </row>
        <row r="57">
          <cell r="E57">
            <v>23044</v>
          </cell>
        </row>
        <row r="58">
          <cell r="E58">
            <v>23045</v>
          </cell>
        </row>
        <row r="59">
          <cell r="E59">
            <v>23046</v>
          </cell>
        </row>
        <row r="60">
          <cell r="E60">
            <v>23047</v>
          </cell>
        </row>
        <row r="61">
          <cell r="E61">
            <v>23048</v>
          </cell>
        </row>
        <row r="62">
          <cell r="E62">
            <v>23051</v>
          </cell>
        </row>
        <row r="63">
          <cell r="E63">
            <v>23052</v>
          </cell>
        </row>
        <row r="64">
          <cell r="E64">
            <v>23053</v>
          </cell>
        </row>
        <row r="65">
          <cell r="E65">
            <v>23058</v>
          </cell>
        </row>
        <row r="66">
          <cell r="E66">
            <v>26011</v>
          </cell>
        </row>
        <row r="67">
          <cell r="E67">
            <v>26012</v>
          </cell>
        </row>
        <row r="68">
          <cell r="E68">
            <v>26013</v>
          </cell>
        </row>
        <row r="69">
          <cell r="E69">
            <v>26021</v>
          </cell>
        </row>
        <row r="70">
          <cell r="E70">
            <v>26022</v>
          </cell>
        </row>
        <row r="71">
          <cell r="E71">
            <v>26023</v>
          </cell>
        </row>
        <row r="72">
          <cell r="E72">
            <v>27011</v>
          </cell>
        </row>
        <row r="73">
          <cell r="E73">
            <v>27012</v>
          </cell>
        </row>
        <row r="74">
          <cell r="E74">
            <v>27013</v>
          </cell>
        </row>
        <row r="75">
          <cell r="E75">
            <v>27018</v>
          </cell>
        </row>
        <row r="76">
          <cell r="E76">
            <v>27022</v>
          </cell>
        </row>
        <row r="77">
          <cell r="E77">
            <v>27028</v>
          </cell>
        </row>
        <row r="78">
          <cell r="E78">
            <v>50011</v>
          </cell>
        </row>
        <row r="79">
          <cell r="E79">
            <v>50012</v>
          </cell>
        </row>
        <row r="80">
          <cell r="E80">
            <v>50018</v>
          </cell>
        </row>
        <row r="81">
          <cell r="E81">
            <v>50021</v>
          </cell>
        </row>
        <row r="82">
          <cell r="E82">
            <v>50022</v>
          </cell>
        </row>
        <row r="83">
          <cell r="E83">
            <v>50041</v>
          </cell>
        </row>
        <row r="84">
          <cell r="E84">
            <v>50042</v>
          </cell>
        </row>
        <row r="85">
          <cell r="E85">
            <v>60011</v>
          </cell>
        </row>
        <row r="86">
          <cell r="E86">
            <v>60012</v>
          </cell>
        </row>
        <row r="87">
          <cell r="E87">
            <v>60013</v>
          </cell>
        </row>
        <row r="88">
          <cell r="E88">
            <v>60014</v>
          </cell>
        </row>
        <row r="89">
          <cell r="E89">
            <v>60015</v>
          </cell>
        </row>
        <row r="90">
          <cell r="E90">
            <v>60018</v>
          </cell>
        </row>
        <row r="91">
          <cell r="E91">
            <v>60021</v>
          </cell>
        </row>
        <row r="92">
          <cell r="E92">
            <v>60022</v>
          </cell>
        </row>
        <row r="93">
          <cell r="E93">
            <v>60023</v>
          </cell>
        </row>
        <row r="94">
          <cell r="E94">
            <v>60028</v>
          </cell>
        </row>
        <row r="95">
          <cell r="E95">
            <v>60031</v>
          </cell>
        </row>
        <row r="96">
          <cell r="E96">
            <v>60032</v>
          </cell>
        </row>
        <row r="97">
          <cell r="E97">
            <v>60033</v>
          </cell>
        </row>
        <row r="98">
          <cell r="E98">
            <v>60034</v>
          </cell>
        </row>
        <row r="99">
          <cell r="E99">
            <v>60035</v>
          </cell>
        </row>
        <row r="100">
          <cell r="E100">
            <v>60036</v>
          </cell>
        </row>
        <row r="101">
          <cell r="E101">
            <v>60037</v>
          </cell>
        </row>
        <row r="102">
          <cell r="E102">
            <v>60038</v>
          </cell>
        </row>
        <row r="103">
          <cell r="E103">
            <v>60041</v>
          </cell>
        </row>
        <row r="104">
          <cell r="E104">
            <v>60042</v>
          </cell>
        </row>
        <row r="105">
          <cell r="E105">
            <v>60043</v>
          </cell>
        </row>
        <row r="106">
          <cell r="E106">
            <v>60048</v>
          </cell>
        </row>
        <row r="107">
          <cell r="E107">
            <v>60051</v>
          </cell>
        </row>
        <row r="108">
          <cell r="E108">
            <v>60052</v>
          </cell>
        </row>
        <row r="109">
          <cell r="E109">
            <v>60053</v>
          </cell>
        </row>
        <row r="110">
          <cell r="E110">
            <v>60054</v>
          </cell>
        </row>
        <row r="111">
          <cell r="E111">
            <v>60055</v>
          </cell>
        </row>
        <row r="112">
          <cell r="E112">
            <v>60058</v>
          </cell>
        </row>
        <row r="113">
          <cell r="E113">
            <v>60061</v>
          </cell>
        </row>
        <row r="114">
          <cell r="E114">
            <v>60062</v>
          </cell>
        </row>
        <row r="115">
          <cell r="E115">
            <v>60068</v>
          </cell>
        </row>
        <row r="116">
          <cell r="E116">
            <v>60071</v>
          </cell>
        </row>
        <row r="117">
          <cell r="E117">
            <v>60072</v>
          </cell>
        </row>
        <row r="118">
          <cell r="E118">
            <v>60078</v>
          </cell>
        </row>
        <row r="119">
          <cell r="E119">
            <v>60981</v>
          </cell>
        </row>
        <row r="120">
          <cell r="E120">
            <v>61011</v>
          </cell>
        </row>
        <row r="121">
          <cell r="E121">
            <v>61012</v>
          </cell>
        </row>
        <row r="122">
          <cell r="E122">
            <v>61018</v>
          </cell>
        </row>
        <row r="123">
          <cell r="E123">
            <v>61021</v>
          </cell>
        </row>
        <row r="124">
          <cell r="E124">
            <v>61028</v>
          </cell>
        </row>
        <row r="125">
          <cell r="E125">
            <v>61031</v>
          </cell>
        </row>
        <row r="126">
          <cell r="E126">
            <v>61032</v>
          </cell>
        </row>
        <row r="127">
          <cell r="E127">
            <v>61038</v>
          </cell>
        </row>
        <row r="128">
          <cell r="E128">
            <v>61041</v>
          </cell>
        </row>
        <row r="129">
          <cell r="E129">
            <v>61048</v>
          </cell>
        </row>
        <row r="130">
          <cell r="E130">
            <v>61051</v>
          </cell>
        </row>
        <row r="131">
          <cell r="E131">
            <v>61052</v>
          </cell>
        </row>
        <row r="132">
          <cell r="E132">
            <v>61053</v>
          </cell>
        </row>
        <row r="133">
          <cell r="E133">
            <v>61054</v>
          </cell>
        </row>
        <row r="134">
          <cell r="E134">
            <v>61055</v>
          </cell>
        </row>
        <row r="135">
          <cell r="E135">
            <v>61056</v>
          </cell>
        </row>
        <row r="136">
          <cell r="E136">
            <v>61057</v>
          </cell>
        </row>
        <row r="137">
          <cell r="E137">
            <v>61058</v>
          </cell>
        </row>
        <row r="138">
          <cell r="E138">
            <v>61061</v>
          </cell>
        </row>
        <row r="139">
          <cell r="E139">
            <v>61062</v>
          </cell>
        </row>
        <row r="140">
          <cell r="E140">
            <v>61063</v>
          </cell>
        </row>
        <row r="141">
          <cell r="E141">
            <v>61068</v>
          </cell>
        </row>
        <row r="142">
          <cell r="E142">
            <v>61071</v>
          </cell>
        </row>
        <row r="143">
          <cell r="E143">
            <v>61072</v>
          </cell>
        </row>
        <row r="144">
          <cell r="E144">
            <v>61073</v>
          </cell>
        </row>
        <row r="145">
          <cell r="E145">
            <v>61074</v>
          </cell>
        </row>
        <row r="146">
          <cell r="E146">
            <v>61078</v>
          </cell>
        </row>
        <row r="147">
          <cell r="E147">
            <v>61081</v>
          </cell>
        </row>
        <row r="148">
          <cell r="E148">
            <v>61088</v>
          </cell>
        </row>
        <row r="149">
          <cell r="E149">
            <v>61091</v>
          </cell>
        </row>
        <row r="150">
          <cell r="E150">
            <v>61092</v>
          </cell>
        </row>
        <row r="151">
          <cell r="E151">
            <v>61093</v>
          </cell>
        </row>
        <row r="152">
          <cell r="E152">
            <v>61094</v>
          </cell>
        </row>
        <row r="153">
          <cell r="E153">
            <v>61098</v>
          </cell>
        </row>
        <row r="154">
          <cell r="E154">
            <v>61101</v>
          </cell>
        </row>
        <row r="155">
          <cell r="E155">
            <v>61102</v>
          </cell>
        </row>
        <row r="156">
          <cell r="E156">
            <v>61103</v>
          </cell>
        </row>
        <row r="157">
          <cell r="E157">
            <v>61104</v>
          </cell>
        </row>
        <row r="158">
          <cell r="E158">
            <v>61105</v>
          </cell>
        </row>
        <row r="159">
          <cell r="E159">
            <v>61106</v>
          </cell>
        </row>
        <row r="160">
          <cell r="E160">
            <v>61107</v>
          </cell>
        </row>
        <row r="161">
          <cell r="E161">
            <v>61108</v>
          </cell>
        </row>
        <row r="162">
          <cell r="E162">
            <v>61111</v>
          </cell>
        </row>
        <row r="163">
          <cell r="E163">
            <v>61112</v>
          </cell>
        </row>
        <row r="164">
          <cell r="E164">
            <v>61113</v>
          </cell>
        </row>
        <row r="165">
          <cell r="E165">
            <v>61118</v>
          </cell>
        </row>
        <row r="166">
          <cell r="E166">
            <v>61121</v>
          </cell>
        </row>
        <row r="167">
          <cell r="E167">
            <v>61122</v>
          </cell>
        </row>
        <row r="168">
          <cell r="E168">
            <v>61123</v>
          </cell>
        </row>
        <row r="169">
          <cell r="E169">
            <v>61128</v>
          </cell>
        </row>
        <row r="170">
          <cell r="E170">
            <v>61131</v>
          </cell>
        </row>
        <row r="171">
          <cell r="E171">
            <v>61132</v>
          </cell>
        </row>
        <row r="172">
          <cell r="E172">
            <v>61133</v>
          </cell>
        </row>
        <row r="173">
          <cell r="E173">
            <v>61138</v>
          </cell>
        </row>
        <row r="174">
          <cell r="E174">
            <v>61141</v>
          </cell>
        </row>
        <row r="175">
          <cell r="E175">
            <v>61142</v>
          </cell>
        </row>
        <row r="176">
          <cell r="E176">
            <v>61148</v>
          </cell>
        </row>
        <row r="177">
          <cell r="E177">
            <v>61151</v>
          </cell>
        </row>
        <row r="178">
          <cell r="E178">
            <v>61161</v>
          </cell>
        </row>
        <row r="179">
          <cell r="E179">
            <v>61162</v>
          </cell>
        </row>
        <row r="180">
          <cell r="E180">
            <v>61163</v>
          </cell>
        </row>
        <row r="181">
          <cell r="E181">
            <v>61164</v>
          </cell>
        </row>
        <row r="182">
          <cell r="E182">
            <v>61165</v>
          </cell>
        </row>
        <row r="183">
          <cell r="E183">
            <v>61166</v>
          </cell>
        </row>
        <row r="184">
          <cell r="E184">
            <v>61167</v>
          </cell>
        </row>
        <row r="185">
          <cell r="E185">
            <v>61168</v>
          </cell>
        </row>
        <row r="186">
          <cell r="E186">
            <v>61981</v>
          </cell>
        </row>
        <row r="187">
          <cell r="E187">
            <v>62011</v>
          </cell>
        </row>
        <row r="188">
          <cell r="E188">
            <v>62021</v>
          </cell>
        </row>
        <row r="189">
          <cell r="E189">
            <v>62022</v>
          </cell>
        </row>
        <row r="190">
          <cell r="E190">
            <v>62023</v>
          </cell>
        </row>
        <row r="191">
          <cell r="E191">
            <v>62024</v>
          </cell>
        </row>
        <row r="192">
          <cell r="E192">
            <v>62025</v>
          </cell>
        </row>
        <row r="193">
          <cell r="E193">
            <v>62026</v>
          </cell>
        </row>
        <row r="194">
          <cell r="E194">
            <v>62027</v>
          </cell>
        </row>
        <row r="195">
          <cell r="E195">
            <v>62028</v>
          </cell>
        </row>
        <row r="196">
          <cell r="E196">
            <v>62031</v>
          </cell>
        </row>
        <row r="197">
          <cell r="E197">
            <v>62032</v>
          </cell>
        </row>
        <row r="198">
          <cell r="E198">
            <v>62033</v>
          </cell>
        </row>
        <row r="199">
          <cell r="E199">
            <v>62034</v>
          </cell>
        </row>
        <row r="200">
          <cell r="E200">
            <v>62035</v>
          </cell>
        </row>
        <row r="201">
          <cell r="E201">
            <v>62036</v>
          </cell>
        </row>
        <row r="202">
          <cell r="E202">
            <v>62037</v>
          </cell>
        </row>
        <row r="203">
          <cell r="E203">
            <v>62038</v>
          </cell>
        </row>
        <row r="204">
          <cell r="E204">
            <v>62041</v>
          </cell>
        </row>
        <row r="205">
          <cell r="E205">
            <v>62051</v>
          </cell>
        </row>
        <row r="206">
          <cell r="E206">
            <v>62061</v>
          </cell>
        </row>
        <row r="207">
          <cell r="E207">
            <v>62068</v>
          </cell>
        </row>
        <row r="208">
          <cell r="E208">
            <v>62981</v>
          </cell>
        </row>
        <row r="209">
          <cell r="E209">
            <v>63011</v>
          </cell>
        </row>
        <row r="210">
          <cell r="E210">
            <v>63021</v>
          </cell>
        </row>
        <row r="211">
          <cell r="E211">
            <v>63022</v>
          </cell>
        </row>
        <row r="212">
          <cell r="E212">
            <v>63023</v>
          </cell>
        </row>
        <row r="213">
          <cell r="E213">
            <v>63028</v>
          </cell>
        </row>
        <row r="214">
          <cell r="E214">
            <v>63031</v>
          </cell>
        </row>
        <row r="215">
          <cell r="E215">
            <v>63032</v>
          </cell>
        </row>
        <row r="216">
          <cell r="E216">
            <v>63038</v>
          </cell>
        </row>
        <row r="217">
          <cell r="E217">
            <v>63041</v>
          </cell>
        </row>
        <row r="218">
          <cell r="E218">
            <v>63051</v>
          </cell>
        </row>
        <row r="219">
          <cell r="E219">
            <v>63052</v>
          </cell>
        </row>
        <row r="220">
          <cell r="E220">
            <v>63058</v>
          </cell>
        </row>
        <row r="221">
          <cell r="E221">
            <v>63061</v>
          </cell>
        </row>
        <row r="222">
          <cell r="E222">
            <v>63062</v>
          </cell>
        </row>
        <row r="223">
          <cell r="E223">
            <v>63063</v>
          </cell>
        </row>
        <row r="224">
          <cell r="E224">
            <v>63068</v>
          </cell>
        </row>
        <row r="225">
          <cell r="E225">
            <v>63981</v>
          </cell>
        </row>
        <row r="226">
          <cell r="E226">
            <v>64011</v>
          </cell>
        </row>
        <row r="227">
          <cell r="E227">
            <v>64012</v>
          </cell>
        </row>
        <row r="228">
          <cell r="E228">
            <v>64013</v>
          </cell>
        </row>
        <row r="229">
          <cell r="E229">
            <v>64014</v>
          </cell>
        </row>
        <row r="230">
          <cell r="E230">
            <v>64015</v>
          </cell>
        </row>
        <row r="231">
          <cell r="E231">
            <v>64016</v>
          </cell>
        </row>
        <row r="232">
          <cell r="E232">
            <v>64017</v>
          </cell>
        </row>
        <row r="233">
          <cell r="E233">
            <v>64018</v>
          </cell>
        </row>
        <row r="234">
          <cell r="E234">
            <v>64021</v>
          </cell>
        </row>
        <row r="235">
          <cell r="E235">
            <v>64022</v>
          </cell>
        </row>
        <row r="236">
          <cell r="E236">
            <v>64023</v>
          </cell>
        </row>
        <row r="237">
          <cell r="E237">
            <v>64024</v>
          </cell>
        </row>
        <row r="238">
          <cell r="E238">
            <v>64025</v>
          </cell>
        </row>
        <row r="239">
          <cell r="E239">
            <v>64026</v>
          </cell>
        </row>
        <row r="240">
          <cell r="E240">
            <v>64027</v>
          </cell>
        </row>
        <row r="241">
          <cell r="E241">
            <v>64028</v>
          </cell>
        </row>
        <row r="242">
          <cell r="E242">
            <v>64033</v>
          </cell>
        </row>
        <row r="243">
          <cell r="E243">
            <v>64034</v>
          </cell>
        </row>
        <row r="244">
          <cell r="E244">
            <v>64035</v>
          </cell>
        </row>
        <row r="245">
          <cell r="E245">
            <v>64037</v>
          </cell>
        </row>
        <row r="246">
          <cell r="E246">
            <v>64038</v>
          </cell>
        </row>
        <row r="247">
          <cell r="E247">
            <v>64041</v>
          </cell>
        </row>
        <row r="248">
          <cell r="E248">
            <v>64042</v>
          </cell>
        </row>
        <row r="249">
          <cell r="E249">
            <v>64048</v>
          </cell>
        </row>
        <row r="250">
          <cell r="E250">
            <v>64051</v>
          </cell>
        </row>
        <row r="251">
          <cell r="E251">
            <v>64052</v>
          </cell>
        </row>
        <row r="252">
          <cell r="E252">
            <v>64053</v>
          </cell>
        </row>
        <row r="253">
          <cell r="E253">
            <v>64054</v>
          </cell>
        </row>
        <row r="254">
          <cell r="E254">
            <v>64055</v>
          </cell>
        </row>
        <row r="255">
          <cell r="E255">
            <v>64056</v>
          </cell>
        </row>
        <row r="256">
          <cell r="E256">
            <v>64058</v>
          </cell>
        </row>
        <row r="257">
          <cell r="E257">
            <v>64061</v>
          </cell>
        </row>
        <row r="258">
          <cell r="E258">
            <v>64063</v>
          </cell>
        </row>
        <row r="259">
          <cell r="E259">
            <v>64064</v>
          </cell>
        </row>
        <row r="260">
          <cell r="E260">
            <v>64068</v>
          </cell>
        </row>
        <row r="261">
          <cell r="E261">
            <v>64071</v>
          </cell>
        </row>
        <row r="262">
          <cell r="E262">
            <v>64072</v>
          </cell>
        </row>
        <row r="263">
          <cell r="E263">
            <v>64073</v>
          </cell>
        </row>
        <row r="264">
          <cell r="E264">
            <v>64074</v>
          </cell>
        </row>
        <row r="265">
          <cell r="E265">
            <v>64075</v>
          </cell>
        </row>
        <row r="266">
          <cell r="E266">
            <v>64076</v>
          </cell>
        </row>
        <row r="267">
          <cell r="E267">
            <v>64077</v>
          </cell>
        </row>
        <row r="268">
          <cell r="E268">
            <v>64078</v>
          </cell>
        </row>
        <row r="269">
          <cell r="E269">
            <v>64981</v>
          </cell>
        </row>
        <row r="270">
          <cell r="E270">
            <v>65011</v>
          </cell>
        </row>
        <row r="271">
          <cell r="E271">
            <v>65012</v>
          </cell>
        </row>
        <row r="272">
          <cell r="E272">
            <v>65013</v>
          </cell>
        </row>
        <row r="273">
          <cell r="E273">
            <v>65014</v>
          </cell>
        </row>
        <row r="274">
          <cell r="E274">
            <v>65018</v>
          </cell>
        </row>
        <row r="275">
          <cell r="E275">
            <v>65021</v>
          </cell>
        </row>
        <row r="276">
          <cell r="E276">
            <v>65022</v>
          </cell>
        </row>
        <row r="277">
          <cell r="E277">
            <v>65023</v>
          </cell>
        </row>
        <row r="278">
          <cell r="E278">
            <v>65024</v>
          </cell>
        </row>
        <row r="279">
          <cell r="E279">
            <v>65025</v>
          </cell>
        </row>
        <row r="280">
          <cell r="E280">
            <v>65026</v>
          </cell>
        </row>
        <row r="281">
          <cell r="E281">
            <v>65027</v>
          </cell>
        </row>
        <row r="282">
          <cell r="E282">
            <v>65028</v>
          </cell>
        </row>
        <row r="283">
          <cell r="E283">
            <v>65031</v>
          </cell>
        </row>
        <row r="284">
          <cell r="E284">
            <v>65032</v>
          </cell>
        </row>
        <row r="285">
          <cell r="E285">
            <v>65041</v>
          </cell>
        </row>
        <row r="286">
          <cell r="E286">
            <v>65042</v>
          </cell>
        </row>
        <row r="287">
          <cell r="E287">
            <v>65043</v>
          </cell>
        </row>
        <row r="288">
          <cell r="E288">
            <v>65044</v>
          </cell>
        </row>
        <row r="289">
          <cell r="E289">
            <v>65045</v>
          </cell>
        </row>
        <row r="290">
          <cell r="E290">
            <v>65051</v>
          </cell>
        </row>
        <row r="291">
          <cell r="E291">
            <v>65052</v>
          </cell>
        </row>
        <row r="292">
          <cell r="E292">
            <v>65061</v>
          </cell>
        </row>
        <row r="293">
          <cell r="E293">
            <v>65062</v>
          </cell>
        </row>
        <row r="294">
          <cell r="E294">
            <v>65063</v>
          </cell>
        </row>
        <row r="295">
          <cell r="E295">
            <v>65064</v>
          </cell>
        </row>
        <row r="296">
          <cell r="E296">
            <v>65065</v>
          </cell>
        </row>
        <row r="297">
          <cell r="E297">
            <v>65068</v>
          </cell>
        </row>
        <row r="298">
          <cell r="E298">
            <v>65071</v>
          </cell>
        </row>
        <row r="299">
          <cell r="E299">
            <v>65072</v>
          </cell>
        </row>
        <row r="300">
          <cell r="E300">
            <v>65081</v>
          </cell>
        </row>
        <row r="301">
          <cell r="E301">
            <v>65082</v>
          </cell>
        </row>
        <row r="302">
          <cell r="E302">
            <v>65981</v>
          </cell>
        </row>
        <row r="303">
          <cell r="E303">
            <v>66011</v>
          </cell>
        </row>
        <row r="304">
          <cell r="E304">
            <v>66012</v>
          </cell>
        </row>
        <row r="305">
          <cell r="E305">
            <v>66013</v>
          </cell>
        </row>
        <row r="306">
          <cell r="E306">
            <v>66014</v>
          </cell>
        </row>
        <row r="307">
          <cell r="E307">
            <v>66018</v>
          </cell>
        </row>
        <row r="308">
          <cell r="E308">
            <v>66021</v>
          </cell>
        </row>
        <row r="309">
          <cell r="E309">
            <v>66022</v>
          </cell>
        </row>
        <row r="310">
          <cell r="E310">
            <v>66981</v>
          </cell>
        </row>
        <row r="311">
          <cell r="E311">
            <v>66988</v>
          </cell>
        </row>
        <row r="312">
          <cell r="E312">
            <v>67011</v>
          </cell>
        </row>
        <row r="313">
          <cell r="E313">
            <v>67051</v>
          </cell>
        </row>
        <row r="314">
          <cell r="E314">
            <v>68011</v>
          </cell>
        </row>
        <row r="315">
          <cell r="E315">
            <v>68012</v>
          </cell>
        </row>
        <row r="316">
          <cell r="E316">
            <v>69011</v>
          </cell>
        </row>
        <row r="317">
          <cell r="E317">
            <v>69021</v>
          </cell>
        </row>
        <row r="318">
          <cell r="E318">
            <v>69081</v>
          </cell>
        </row>
        <row r="319">
          <cell r="E319">
            <v>70011</v>
          </cell>
        </row>
        <row r="320">
          <cell r="E320">
            <v>70012</v>
          </cell>
        </row>
        <row r="321">
          <cell r="E321">
            <v>70013</v>
          </cell>
        </row>
        <row r="322">
          <cell r="E322">
            <v>70014</v>
          </cell>
        </row>
        <row r="323">
          <cell r="E323">
            <v>70015</v>
          </cell>
        </row>
        <row r="324">
          <cell r="E324">
            <v>70016</v>
          </cell>
        </row>
        <row r="325">
          <cell r="E325">
            <v>70021</v>
          </cell>
        </row>
        <row r="326">
          <cell r="E326">
            <v>70022</v>
          </cell>
        </row>
        <row r="327">
          <cell r="E327">
            <v>70023</v>
          </cell>
        </row>
        <row r="328">
          <cell r="E328">
            <v>70024</v>
          </cell>
        </row>
        <row r="329">
          <cell r="E329">
            <v>70025</v>
          </cell>
        </row>
        <row r="330">
          <cell r="E330">
            <v>70026</v>
          </cell>
        </row>
        <row r="331">
          <cell r="E331">
            <v>70027</v>
          </cell>
        </row>
        <row r="332">
          <cell r="E332">
            <v>70031</v>
          </cell>
        </row>
        <row r="333">
          <cell r="E333">
            <v>70032</v>
          </cell>
        </row>
        <row r="334">
          <cell r="E334">
            <v>70033</v>
          </cell>
        </row>
        <row r="335">
          <cell r="E335">
            <v>70034</v>
          </cell>
        </row>
        <row r="336">
          <cell r="E336">
            <v>70035</v>
          </cell>
        </row>
        <row r="337">
          <cell r="E337">
            <v>70038</v>
          </cell>
        </row>
        <row r="338">
          <cell r="E338">
            <v>70045</v>
          </cell>
        </row>
        <row r="339">
          <cell r="E339">
            <v>70046</v>
          </cell>
        </row>
        <row r="340">
          <cell r="E340">
            <v>70053</v>
          </cell>
        </row>
        <row r="341">
          <cell r="E341">
            <v>70054</v>
          </cell>
        </row>
        <row r="342">
          <cell r="E342">
            <v>70055</v>
          </cell>
        </row>
        <row r="343">
          <cell r="E343">
            <v>70061</v>
          </cell>
        </row>
        <row r="344">
          <cell r="E344">
            <v>70062</v>
          </cell>
        </row>
        <row r="345">
          <cell r="E345">
            <v>70063</v>
          </cell>
        </row>
        <row r="346">
          <cell r="E346">
            <v>70064</v>
          </cell>
        </row>
        <row r="347">
          <cell r="E347">
            <v>70065</v>
          </cell>
        </row>
        <row r="348">
          <cell r="E348">
            <v>70066</v>
          </cell>
        </row>
        <row r="349">
          <cell r="E349">
            <v>70071</v>
          </cell>
        </row>
        <row r="350">
          <cell r="E350">
            <v>70072</v>
          </cell>
        </row>
        <row r="351">
          <cell r="E351">
            <v>70073</v>
          </cell>
        </row>
        <row r="352">
          <cell r="E352">
            <v>70074</v>
          </cell>
        </row>
        <row r="353">
          <cell r="E353">
            <v>70081</v>
          </cell>
        </row>
        <row r="354">
          <cell r="E354">
            <v>70082</v>
          </cell>
        </row>
        <row r="355">
          <cell r="E355">
            <v>70091</v>
          </cell>
        </row>
        <row r="356">
          <cell r="E356">
            <v>70098</v>
          </cell>
        </row>
        <row r="357">
          <cell r="E357">
            <v>71001</v>
          </cell>
        </row>
        <row r="358">
          <cell r="E358">
            <v>71002</v>
          </cell>
        </row>
        <row r="359">
          <cell r="E359">
            <v>71003</v>
          </cell>
        </row>
        <row r="360">
          <cell r="E360">
            <v>71004</v>
          </cell>
        </row>
        <row r="361">
          <cell r="E361">
            <v>71005</v>
          </cell>
        </row>
        <row r="362">
          <cell r="E362">
            <v>71006</v>
          </cell>
        </row>
        <row r="363">
          <cell r="E363">
            <v>71007</v>
          </cell>
        </row>
        <row r="364">
          <cell r="E364">
            <v>71008</v>
          </cell>
        </row>
        <row r="365">
          <cell r="E365">
            <v>71011</v>
          </cell>
        </row>
        <row r="366">
          <cell r="E366">
            <v>71012</v>
          </cell>
        </row>
        <row r="367">
          <cell r="E367">
            <v>71013</v>
          </cell>
        </row>
        <row r="368">
          <cell r="E368">
            <v>71014</v>
          </cell>
        </row>
        <row r="369">
          <cell r="E369">
            <v>71016</v>
          </cell>
        </row>
        <row r="370">
          <cell r="E370">
            <v>71018</v>
          </cell>
        </row>
        <row r="371">
          <cell r="E371">
            <v>72001</v>
          </cell>
        </row>
        <row r="372">
          <cell r="E372">
            <v>72002</v>
          </cell>
        </row>
        <row r="373">
          <cell r="E373">
            <v>72003</v>
          </cell>
        </row>
        <row r="374">
          <cell r="E374">
            <v>72004</v>
          </cell>
        </row>
        <row r="375">
          <cell r="E375">
            <v>72005</v>
          </cell>
        </row>
        <row r="376">
          <cell r="E376">
            <v>72006</v>
          </cell>
        </row>
        <row r="377">
          <cell r="E377">
            <v>72007</v>
          </cell>
        </row>
        <row r="378">
          <cell r="E378">
            <v>72008</v>
          </cell>
        </row>
        <row r="379">
          <cell r="E379">
            <v>72011</v>
          </cell>
        </row>
        <row r="380">
          <cell r="E380">
            <v>72012</v>
          </cell>
        </row>
        <row r="381">
          <cell r="E381">
            <v>72014</v>
          </cell>
        </row>
        <row r="382">
          <cell r="E382">
            <v>72018</v>
          </cell>
        </row>
        <row r="383">
          <cell r="E383">
            <v>73001</v>
          </cell>
        </row>
        <row r="384">
          <cell r="E384">
            <v>73002</v>
          </cell>
        </row>
        <row r="385">
          <cell r="E385">
            <v>73003</v>
          </cell>
        </row>
        <row r="386">
          <cell r="E386">
            <v>73004</v>
          </cell>
        </row>
        <row r="387">
          <cell r="E387">
            <v>73005</v>
          </cell>
        </row>
        <row r="388">
          <cell r="E388">
            <v>73006</v>
          </cell>
        </row>
        <row r="389">
          <cell r="E389">
            <v>73007</v>
          </cell>
        </row>
        <row r="390">
          <cell r="E390">
            <v>73008</v>
          </cell>
        </row>
        <row r="391">
          <cell r="E391">
            <v>73011</v>
          </cell>
        </row>
        <row r="392">
          <cell r="E392">
            <v>73012</v>
          </cell>
        </row>
        <row r="393">
          <cell r="E393">
            <v>73013</v>
          </cell>
        </row>
        <row r="394">
          <cell r="E394">
            <v>73014</v>
          </cell>
        </row>
        <row r="395">
          <cell r="E395">
            <v>73015</v>
          </cell>
        </row>
        <row r="396">
          <cell r="E396">
            <v>73016</v>
          </cell>
        </row>
        <row r="397">
          <cell r="E397">
            <v>73017</v>
          </cell>
        </row>
        <row r="398">
          <cell r="E398">
            <v>73018</v>
          </cell>
        </row>
        <row r="399">
          <cell r="E399">
            <v>73022</v>
          </cell>
        </row>
        <row r="400">
          <cell r="E400">
            <v>73023</v>
          </cell>
        </row>
        <row r="401">
          <cell r="E401">
            <v>73024</v>
          </cell>
        </row>
        <row r="402">
          <cell r="E402">
            <v>73026</v>
          </cell>
        </row>
        <row r="403">
          <cell r="E403">
            <v>73028</v>
          </cell>
        </row>
        <row r="404">
          <cell r="E404">
            <v>73041</v>
          </cell>
        </row>
        <row r="405">
          <cell r="E405">
            <v>73042</v>
          </cell>
        </row>
        <row r="406">
          <cell r="E406">
            <v>73043</v>
          </cell>
        </row>
        <row r="407">
          <cell r="E407">
            <v>73044</v>
          </cell>
        </row>
        <row r="408">
          <cell r="E408">
            <v>73045</v>
          </cell>
        </row>
        <row r="409">
          <cell r="E409">
            <v>73046</v>
          </cell>
        </row>
        <row r="410">
          <cell r="E410">
            <v>73047</v>
          </cell>
        </row>
        <row r="411">
          <cell r="E411">
            <v>73048</v>
          </cell>
        </row>
        <row r="412">
          <cell r="E412">
            <v>73051</v>
          </cell>
        </row>
        <row r="413">
          <cell r="E413">
            <v>73052</v>
          </cell>
        </row>
        <row r="414">
          <cell r="E414">
            <v>73053</v>
          </cell>
        </row>
        <row r="415">
          <cell r="E415">
            <v>73054</v>
          </cell>
        </row>
        <row r="416">
          <cell r="E416">
            <v>73055</v>
          </cell>
        </row>
        <row r="417">
          <cell r="E417">
            <v>73058</v>
          </cell>
        </row>
        <row r="418">
          <cell r="E418">
            <v>73061</v>
          </cell>
        </row>
        <row r="419">
          <cell r="E419">
            <v>73062</v>
          </cell>
        </row>
        <row r="420">
          <cell r="E420">
            <v>73063</v>
          </cell>
        </row>
        <row r="421">
          <cell r="E421">
            <v>73065</v>
          </cell>
        </row>
        <row r="422">
          <cell r="E422">
            <v>73066</v>
          </cell>
        </row>
        <row r="423">
          <cell r="E423">
            <v>73067</v>
          </cell>
        </row>
        <row r="424">
          <cell r="E424">
            <v>73071</v>
          </cell>
        </row>
        <row r="425">
          <cell r="E425">
            <v>73072</v>
          </cell>
        </row>
        <row r="426">
          <cell r="E426">
            <v>73073</v>
          </cell>
        </row>
        <row r="427">
          <cell r="E427">
            <v>73074</v>
          </cell>
        </row>
        <row r="428">
          <cell r="E428">
            <v>73078</v>
          </cell>
        </row>
        <row r="429">
          <cell r="E429">
            <v>73081</v>
          </cell>
        </row>
        <row r="430">
          <cell r="E430">
            <v>73082</v>
          </cell>
        </row>
        <row r="431">
          <cell r="E431">
            <v>73083</v>
          </cell>
        </row>
        <row r="432">
          <cell r="E432">
            <v>73084</v>
          </cell>
        </row>
        <row r="433">
          <cell r="E433">
            <v>73085</v>
          </cell>
        </row>
        <row r="434">
          <cell r="E434">
            <v>73086</v>
          </cell>
        </row>
        <row r="435">
          <cell r="E435">
            <v>73087</v>
          </cell>
        </row>
        <row r="436">
          <cell r="E436">
            <v>74011</v>
          </cell>
        </row>
        <row r="437">
          <cell r="E437">
            <v>74012</v>
          </cell>
        </row>
        <row r="438">
          <cell r="E438">
            <v>74031</v>
          </cell>
        </row>
        <row r="439">
          <cell r="E439">
            <v>74032</v>
          </cell>
        </row>
        <row r="440">
          <cell r="E440">
            <v>74081</v>
          </cell>
        </row>
        <row r="441">
          <cell r="E441">
            <v>75011</v>
          </cell>
        </row>
        <row r="442">
          <cell r="E442">
            <v>75012</v>
          </cell>
        </row>
        <row r="443">
          <cell r="E443">
            <v>75013</v>
          </cell>
        </row>
        <row r="444">
          <cell r="E444">
            <v>75014</v>
          </cell>
        </row>
        <row r="445">
          <cell r="E445">
            <v>75021</v>
          </cell>
        </row>
        <row r="446">
          <cell r="E446">
            <v>75022</v>
          </cell>
        </row>
        <row r="447">
          <cell r="E447">
            <v>75023</v>
          </cell>
        </row>
        <row r="448">
          <cell r="E448">
            <v>75031</v>
          </cell>
        </row>
        <row r="449">
          <cell r="E449">
            <v>75041</v>
          </cell>
        </row>
        <row r="450">
          <cell r="E450">
            <v>75041</v>
          </cell>
        </row>
        <row r="451">
          <cell r="E451">
            <v>75042</v>
          </cell>
        </row>
        <row r="452">
          <cell r="E452">
            <v>75061</v>
          </cell>
        </row>
        <row r="453">
          <cell r="E453">
            <v>75062</v>
          </cell>
        </row>
        <row r="454">
          <cell r="E454">
            <v>75063</v>
          </cell>
        </row>
        <row r="455">
          <cell r="E455">
            <v>75064</v>
          </cell>
        </row>
        <row r="456">
          <cell r="E456">
            <v>75068</v>
          </cell>
        </row>
        <row r="457">
          <cell r="E457">
            <v>75071</v>
          </cell>
        </row>
        <row r="458">
          <cell r="E458">
            <v>75081</v>
          </cell>
        </row>
        <row r="459">
          <cell r="E459">
            <v>75082</v>
          </cell>
        </row>
        <row r="460">
          <cell r="E460">
            <v>75083</v>
          </cell>
        </row>
        <row r="461">
          <cell r="E461">
            <v>75084</v>
          </cell>
        </row>
        <row r="462">
          <cell r="E462">
            <v>75085</v>
          </cell>
        </row>
        <row r="463">
          <cell r="E463">
            <v>75088</v>
          </cell>
        </row>
        <row r="464">
          <cell r="E464">
            <v>75101</v>
          </cell>
        </row>
        <row r="465">
          <cell r="E465">
            <v>75111</v>
          </cell>
        </row>
        <row r="466">
          <cell r="E466">
            <v>75112</v>
          </cell>
        </row>
        <row r="467">
          <cell r="E467">
            <v>75113</v>
          </cell>
        </row>
        <row r="468">
          <cell r="E468">
            <v>75114</v>
          </cell>
        </row>
        <row r="469">
          <cell r="E469">
            <v>75121</v>
          </cell>
        </row>
        <row r="470">
          <cell r="E470">
            <v>75122</v>
          </cell>
        </row>
        <row r="471">
          <cell r="E471">
            <v>75123</v>
          </cell>
        </row>
        <row r="472">
          <cell r="E472">
            <v>75131</v>
          </cell>
        </row>
        <row r="473">
          <cell r="E473">
            <v>75141</v>
          </cell>
        </row>
        <row r="474">
          <cell r="E474">
            <v>75142</v>
          </cell>
        </row>
        <row r="475">
          <cell r="E475">
            <v>75171</v>
          </cell>
        </row>
        <row r="476">
          <cell r="E476">
            <v>75181</v>
          </cell>
        </row>
        <row r="477">
          <cell r="E477">
            <v>76011</v>
          </cell>
        </row>
        <row r="478">
          <cell r="E478">
            <v>76012</v>
          </cell>
        </row>
        <row r="479">
          <cell r="E479">
            <v>76013</v>
          </cell>
        </row>
        <row r="480">
          <cell r="E480">
            <v>76018</v>
          </cell>
        </row>
        <row r="481">
          <cell r="E481">
            <v>76021</v>
          </cell>
        </row>
        <row r="482">
          <cell r="E482">
            <v>76022</v>
          </cell>
        </row>
        <row r="483">
          <cell r="E483">
            <v>76023</v>
          </cell>
        </row>
        <row r="484">
          <cell r="E484">
            <v>76031</v>
          </cell>
        </row>
        <row r="485">
          <cell r="E485">
            <v>76061</v>
          </cell>
        </row>
        <row r="486">
          <cell r="E486">
            <v>76981</v>
          </cell>
        </row>
        <row r="487">
          <cell r="E487">
            <v>77011</v>
          </cell>
        </row>
        <row r="488">
          <cell r="E488">
            <v>77012</v>
          </cell>
        </row>
        <row r="489">
          <cell r="E489">
            <v>77013</v>
          </cell>
        </row>
        <row r="490">
          <cell r="E490">
            <v>77014</v>
          </cell>
        </row>
        <row r="491">
          <cell r="E491">
            <v>77021</v>
          </cell>
        </row>
        <row r="492">
          <cell r="E492">
            <v>77022</v>
          </cell>
        </row>
        <row r="493">
          <cell r="E493">
            <v>77031</v>
          </cell>
        </row>
        <row r="494">
          <cell r="E494">
            <v>77041</v>
          </cell>
        </row>
        <row r="495">
          <cell r="E495">
            <v>77051</v>
          </cell>
        </row>
        <row r="496">
          <cell r="E496">
            <v>77052</v>
          </cell>
        </row>
        <row r="497">
          <cell r="E497">
            <v>77053</v>
          </cell>
        </row>
        <row r="498">
          <cell r="E498">
            <v>77054</v>
          </cell>
        </row>
        <row r="499">
          <cell r="E499">
            <v>77055</v>
          </cell>
        </row>
        <row r="500">
          <cell r="E500">
            <v>77981</v>
          </cell>
        </row>
        <row r="501">
          <cell r="E501"/>
        </row>
        <row r="502">
          <cell r="E502"/>
        </row>
        <row r="503">
          <cell r="E503"/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UM Channsorya" id="{C32881B9-B34D-4A7A-A25F-81177B50BFEB}" userId="b6bb063514fc9aa5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0B4FB-11DC-41B2-96CD-2B91DAE9E04E}">
  <sheetPr>
    <tabColor rgb="FFB9EDFF"/>
  </sheetPr>
  <dimension ref="A1:C2"/>
  <sheetViews>
    <sheetView workbookViewId="0">
      <selection sqref="A1:C2"/>
    </sheetView>
  </sheetViews>
  <sheetFormatPr defaultRowHeight="14.75"/>
  <sheetData>
    <row r="1" spans="1:3">
      <c r="A1" t="s">
        <v>1262</v>
      </c>
      <c r="B1" t="s">
        <v>1264</v>
      </c>
      <c r="C1" t="s">
        <v>1265</v>
      </c>
    </row>
    <row r="2" spans="1:3">
      <c r="A2">
        <v>1</v>
      </c>
      <c r="B2" t="s">
        <v>1266</v>
      </c>
      <c r="C2" t="s">
        <v>1266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79BBE-B8E1-4E61-B866-987586410C91}">
  <sheetPr>
    <tabColor rgb="FFB9EDFF"/>
    <pageSetUpPr fitToPage="1"/>
  </sheetPr>
  <dimension ref="A1:Y308"/>
  <sheetViews>
    <sheetView tabSelected="1" zoomScaleNormal="100" workbookViewId="0">
      <selection activeCell="I2" sqref="I2"/>
    </sheetView>
  </sheetViews>
  <sheetFormatPr defaultRowHeight="13"/>
  <cols>
    <col min="1" max="2" width="8.7265625" style="10"/>
    <col min="3" max="3" width="10.31640625" style="10" customWidth="1"/>
    <col min="4" max="4" width="10.08984375" style="10" customWidth="1"/>
    <col min="5" max="5" width="13.6796875" style="10" customWidth="1"/>
    <col min="6" max="8" width="6.453125" style="10" customWidth="1"/>
    <col min="9" max="9" width="54.1328125" style="10" customWidth="1"/>
    <col min="10" max="10" width="20.76953125" style="170" customWidth="1"/>
    <col min="11" max="11" width="22.08984375" style="170" customWidth="1"/>
    <col min="12" max="12" width="22.08984375" style="10" customWidth="1"/>
    <col min="13" max="13" width="17.7265625" style="170" customWidth="1"/>
    <col min="14" max="15" width="23.58984375" style="10" customWidth="1"/>
    <col min="16" max="16" width="16.453125" style="170" customWidth="1"/>
    <col min="17" max="17" width="17.7265625" style="10" customWidth="1"/>
    <col min="18" max="18" width="19.2265625" style="10" customWidth="1"/>
    <col min="19" max="19" width="17.26953125" style="10" customWidth="1"/>
    <col min="20" max="20" width="18.5" style="170" customWidth="1"/>
    <col min="21" max="22" width="24.7265625" style="10" customWidth="1"/>
    <col min="23" max="258" width="8.7265625" style="10"/>
    <col min="259" max="261" width="4.86328125" style="10" bestFit="1" customWidth="1"/>
    <col min="262" max="262" width="23" style="10" customWidth="1"/>
    <col min="263" max="264" width="9.40625" style="10" customWidth="1"/>
    <col min="265" max="265" width="11.40625" style="10" customWidth="1"/>
    <col min="266" max="277" width="9.40625" style="10" customWidth="1"/>
    <col min="278" max="514" width="8.7265625" style="10"/>
    <col min="515" max="517" width="4.86328125" style="10" bestFit="1" customWidth="1"/>
    <col min="518" max="518" width="23" style="10" customWidth="1"/>
    <col min="519" max="520" width="9.40625" style="10" customWidth="1"/>
    <col min="521" max="521" width="11.40625" style="10" customWidth="1"/>
    <col min="522" max="533" width="9.40625" style="10" customWidth="1"/>
    <col min="534" max="770" width="8.7265625" style="10"/>
    <col min="771" max="773" width="4.86328125" style="10" bestFit="1" customWidth="1"/>
    <col min="774" max="774" width="23" style="10" customWidth="1"/>
    <col min="775" max="776" width="9.40625" style="10" customWidth="1"/>
    <col min="777" max="777" width="11.40625" style="10" customWidth="1"/>
    <col min="778" max="789" width="9.40625" style="10" customWidth="1"/>
    <col min="790" max="1026" width="8.7265625" style="10"/>
    <col min="1027" max="1029" width="4.86328125" style="10" bestFit="1" customWidth="1"/>
    <col min="1030" max="1030" width="23" style="10" customWidth="1"/>
    <col min="1031" max="1032" width="9.40625" style="10" customWidth="1"/>
    <col min="1033" max="1033" width="11.40625" style="10" customWidth="1"/>
    <col min="1034" max="1045" width="9.40625" style="10" customWidth="1"/>
    <col min="1046" max="1282" width="8.7265625" style="10"/>
    <col min="1283" max="1285" width="4.86328125" style="10" bestFit="1" customWidth="1"/>
    <col min="1286" max="1286" width="23" style="10" customWidth="1"/>
    <col min="1287" max="1288" width="9.40625" style="10" customWidth="1"/>
    <col min="1289" max="1289" width="11.40625" style="10" customWidth="1"/>
    <col min="1290" max="1301" width="9.40625" style="10" customWidth="1"/>
    <col min="1302" max="1538" width="8.7265625" style="10"/>
    <col min="1539" max="1541" width="4.86328125" style="10" bestFit="1" customWidth="1"/>
    <col min="1542" max="1542" width="23" style="10" customWidth="1"/>
    <col min="1543" max="1544" width="9.40625" style="10" customWidth="1"/>
    <col min="1545" max="1545" width="11.40625" style="10" customWidth="1"/>
    <col min="1546" max="1557" width="9.40625" style="10" customWidth="1"/>
    <col min="1558" max="1794" width="8.7265625" style="10"/>
    <col min="1795" max="1797" width="4.86328125" style="10" bestFit="1" customWidth="1"/>
    <col min="1798" max="1798" width="23" style="10" customWidth="1"/>
    <col min="1799" max="1800" width="9.40625" style="10" customWidth="1"/>
    <col min="1801" max="1801" width="11.40625" style="10" customWidth="1"/>
    <col min="1802" max="1813" width="9.40625" style="10" customWidth="1"/>
    <col min="1814" max="2050" width="8.7265625" style="10"/>
    <col min="2051" max="2053" width="4.86328125" style="10" bestFit="1" customWidth="1"/>
    <col min="2054" max="2054" width="23" style="10" customWidth="1"/>
    <col min="2055" max="2056" width="9.40625" style="10" customWidth="1"/>
    <col min="2057" max="2057" width="11.40625" style="10" customWidth="1"/>
    <col min="2058" max="2069" width="9.40625" style="10" customWidth="1"/>
    <col min="2070" max="2306" width="8.7265625" style="10"/>
    <col min="2307" max="2309" width="4.86328125" style="10" bestFit="1" customWidth="1"/>
    <col min="2310" max="2310" width="23" style="10" customWidth="1"/>
    <col min="2311" max="2312" width="9.40625" style="10" customWidth="1"/>
    <col min="2313" max="2313" width="11.40625" style="10" customWidth="1"/>
    <col min="2314" max="2325" width="9.40625" style="10" customWidth="1"/>
    <col min="2326" max="2562" width="8.7265625" style="10"/>
    <col min="2563" max="2565" width="4.86328125" style="10" bestFit="1" customWidth="1"/>
    <col min="2566" max="2566" width="23" style="10" customWidth="1"/>
    <col min="2567" max="2568" width="9.40625" style="10" customWidth="1"/>
    <col min="2569" max="2569" width="11.40625" style="10" customWidth="1"/>
    <col min="2570" max="2581" width="9.40625" style="10" customWidth="1"/>
    <col min="2582" max="2818" width="8.7265625" style="10"/>
    <col min="2819" max="2821" width="4.86328125" style="10" bestFit="1" customWidth="1"/>
    <col min="2822" max="2822" width="23" style="10" customWidth="1"/>
    <col min="2823" max="2824" width="9.40625" style="10" customWidth="1"/>
    <col min="2825" max="2825" width="11.40625" style="10" customWidth="1"/>
    <col min="2826" max="2837" width="9.40625" style="10" customWidth="1"/>
    <col min="2838" max="3074" width="8.7265625" style="10"/>
    <col min="3075" max="3077" width="4.86328125" style="10" bestFit="1" customWidth="1"/>
    <col min="3078" max="3078" width="23" style="10" customWidth="1"/>
    <col min="3079" max="3080" width="9.40625" style="10" customWidth="1"/>
    <col min="3081" max="3081" width="11.40625" style="10" customWidth="1"/>
    <col min="3082" max="3093" width="9.40625" style="10" customWidth="1"/>
    <col min="3094" max="3330" width="8.7265625" style="10"/>
    <col min="3331" max="3333" width="4.86328125" style="10" bestFit="1" customWidth="1"/>
    <col min="3334" max="3334" width="23" style="10" customWidth="1"/>
    <col min="3335" max="3336" width="9.40625" style="10" customWidth="1"/>
    <col min="3337" max="3337" width="11.40625" style="10" customWidth="1"/>
    <col min="3338" max="3349" width="9.40625" style="10" customWidth="1"/>
    <col min="3350" max="3586" width="8.7265625" style="10"/>
    <col min="3587" max="3589" width="4.86328125" style="10" bestFit="1" customWidth="1"/>
    <col min="3590" max="3590" width="23" style="10" customWidth="1"/>
    <col min="3591" max="3592" width="9.40625" style="10" customWidth="1"/>
    <col min="3593" max="3593" width="11.40625" style="10" customWidth="1"/>
    <col min="3594" max="3605" width="9.40625" style="10" customWidth="1"/>
    <col min="3606" max="3842" width="8.7265625" style="10"/>
    <col min="3843" max="3845" width="4.86328125" style="10" bestFit="1" customWidth="1"/>
    <col min="3846" max="3846" width="23" style="10" customWidth="1"/>
    <col min="3847" max="3848" width="9.40625" style="10" customWidth="1"/>
    <col min="3849" max="3849" width="11.40625" style="10" customWidth="1"/>
    <col min="3850" max="3861" width="9.40625" style="10" customWidth="1"/>
    <col min="3862" max="4098" width="8.7265625" style="10"/>
    <col min="4099" max="4101" width="4.86328125" style="10" bestFit="1" customWidth="1"/>
    <col min="4102" max="4102" width="23" style="10" customWidth="1"/>
    <col min="4103" max="4104" width="9.40625" style="10" customWidth="1"/>
    <col min="4105" max="4105" width="11.40625" style="10" customWidth="1"/>
    <col min="4106" max="4117" width="9.40625" style="10" customWidth="1"/>
    <col min="4118" max="4354" width="8.7265625" style="10"/>
    <col min="4355" max="4357" width="4.86328125" style="10" bestFit="1" customWidth="1"/>
    <col min="4358" max="4358" width="23" style="10" customWidth="1"/>
    <col min="4359" max="4360" width="9.40625" style="10" customWidth="1"/>
    <col min="4361" max="4361" width="11.40625" style="10" customWidth="1"/>
    <col min="4362" max="4373" width="9.40625" style="10" customWidth="1"/>
    <col min="4374" max="4610" width="8.7265625" style="10"/>
    <col min="4611" max="4613" width="4.86328125" style="10" bestFit="1" customWidth="1"/>
    <col min="4614" max="4614" width="23" style="10" customWidth="1"/>
    <col min="4615" max="4616" width="9.40625" style="10" customWidth="1"/>
    <col min="4617" max="4617" width="11.40625" style="10" customWidth="1"/>
    <col min="4618" max="4629" width="9.40625" style="10" customWidth="1"/>
    <col min="4630" max="4866" width="8.7265625" style="10"/>
    <col min="4867" max="4869" width="4.86328125" style="10" bestFit="1" customWidth="1"/>
    <col min="4870" max="4870" width="23" style="10" customWidth="1"/>
    <col min="4871" max="4872" width="9.40625" style="10" customWidth="1"/>
    <col min="4873" max="4873" width="11.40625" style="10" customWidth="1"/>
    <col min="4874" max="4885" width="9.40625" style="10" customWidth="1"/>
    <col min="4886" max="5122" width="8.7265625" style="10"/>
    <col min="5123" max="5125" width="4.86328125" style="10" bestFit="1" customWidth="1"/>
    <col min="5126" max="5126" width="23" style="10" customWidth="1"/>
    <col min="5127" max="5128" width="9.40625" style="10" customWidth="1"/>
    <col min="5129" max="5129" width="11.40625" style="10" customWidth="1"/>
    <col min="5130" max="5141" width="9.40625" style="10" customWidth="1"/>
    <col min="5142" max="5378" width="8.7265625" style="10"/>
    <col min="5379" max="5381" width="4.86328125" style="10" bestFit="1" customWidth="1"/>
    <col min="5382" max="5382" width="23" style="10" customWidth="1"/>
    <col min="5383" max="5384" width="9.40625" style="10" customWidth="1"/>
    <col min="5385" max="5385" width="11.40625" style="10" customWidth="1"/>
    <col min="5386" max="5397" width="9.40625" style="10" customWidth="1"/>
    <col min="5398" max="5634" width="8.7265625" style="10"/>
    <col min="5635" max="5637" width="4.86328125" style="10" bestFit="1" customWidth="1"/>
    <col min="5638" max="5638" width="23" style="10" customWidth="1"/>
    <col min="5639" max="5640" width="9.40625" style="10" customWidth="1"/>
    <col min="5641" max="5641" width="11.40625" style="10" customWidth="1"/>
    <col min="5642" max="5653" width="9.40625" style="10" customWidth="1"/>
    <col min="5654" max="5890" width="8.7265625" style="10"/>
    <col min="5891" max="5893" width="4.86328125" style="10" bestFit="1" customWidth="1"/>
    <col min="5894" max="5894" width="23" style="10" customWidth="1"/>
    <col min="5895" max="5896" width="9.40625" style="10" customWidth="1"/>
    <col min="5897" max="5897" width="11.40625" style="10" customWidth="1"/>
    <col min="5898" max="5909" width="9.40625" style="10" customWidth="1"/>
    <col min="5910" max="6146" width="8.7265625" style="10"/>
    <col min="6147" max="6149" width="4.86328125" style="10" bestFit="1" customWidth="1"/>
    <col min="6150" max="6150" width="23" style="10" customWidth="1"/>
    <col min="6151" max="6152" width="9.40625" style="10" customWidth="1"/>
    <col min="6153" max="6153" width="11.40625" style="10" customWidth="1"/>
    <col min="6154" max="6165" width="9.40625" style="10" customWidth="1"/>
    <col min="6166" max="6402" width="8.7265625" style="10"/>
    <col min="6403" max="6405" width="4.86328125" style="10" bestFit="1" customWidth="1"/>
    <col min="6406" max="6406" width="23" style="10" customWidth="1"/>
    <col min="6407" max="6408" width="9.40625" style="10" customWidth="1"/>
    <col min="6409" max="6409" width="11.40625" style="10" customWidth="1"/>
    <col min="6410" max="6421" width="9.40625" style="10" customWidth="1"/>
    <col min="6422" max="6658" width="8.7265625" style="10"/>
    <col min="6659" max="6661" width="4.86328125" style="10" bestFit="1" customWidth="1"/>
    <col min="6662" max="6662" width="23" style="10" customWidth="1"/>
    <col min="6663" max="6664" width="9.40625" style="10" customWidth="1"/>
    <col min="6665" max="6665" width="11.40625" style="10" customWidth="1"/>
    <col min="6666" max="6677" width="9.40625" style="10" customWidth="1"/>
    <col min="6678" max="6914" width="8.7265625" style="10"/>
    <col min="6915" max="6917" width="4.86328125" style="10" bestFit="1" customWidth="1"/>
    <col min="6918" max="6918" width="23" style="10" customWidth="1"/>
    <col min="6919" max="6920" width="9.40625" style="10" customWidth="1"/>
    <col min="6921" max="6921" width="11.40625" style="10" customWidth="1"/>
    <col min="6922" max="6933" width="9.40625" style="10" customWidth="1"/>
    <col min="6934" max="7170" width="8.7265625" style="10"/>
    <col min="7171" max="7173" width="4.86328125" style="10" bestFit="1" customWidth="1"/>
    <col min="7174" max="7174" width="23" style="10" customWidth="1"/>
    <col min="7175" max="7176" width="9.40625" style="10" customWidth="1"/>
    <col min="7177" max="7177" width="11.40625" style="10" customWidth="1"/>
    <col min="7178" max="7189" width="9.40625" style="10" customWidth="1"/>
    <col min="7190" max="7426" width="8.7265625" style="10"/>
    <col min="7427" max="7429" width="4.86328125" style="10" bestFit="1" customWidth="1"/>
    <col min="7430" max="7430" width="23" style="10" customWidth="1"/>
    <col min="7431" max="7432" width="9.40625" style="10" customWidth="1"/>
    <col min="7433" max="7433" width="11.40625" style="10" customWidth="1"/>
    <col min="7434" max="7445" width="9.40625" style="10" customWidth="1"/>
    <col min="7446" max="7682" width="8.7265625" style="10"/>
    <col min="7683" max="7685" width="4.86328125" style="10" bestFit="1" customWidth="1"/>
    <col min="7686" max="7686" width="23" style="10" customWidth="1"/>
    <col min="7687" max="7688" width="9.40625" style="10" customWidth="1"/>
    <col min="7689" max="7689" width="11.40625" style="10" customWidth="1"/>
    <col min="7690" max="7701" width="9.40625" style="10" customWidth="1"/>
    <col min="7702" max="7938" width="8.7265625" style="10"/>
    <col min="7939" max="7941" width="4.86328125" style="10" bestFit="1" customWidth="1"/>
    <col min="7942" max="7942" width="23" style="10" customWidth="1"/>
    <col min="7943" max="7944" width="9.40625" style="10" customWidth="1"/>
    <col min="7945" max="7945" width="11.40625" style="10" customWidth="1"/>
    <col min="7946" max="7957" width="9.40625" style="10" customWidth="1"/>
    <col min="7958" max="8194" width="8.7265625" style="10"/>
    <col min="8195" max="8197" width="4.86328125" style="10" bestFit="1" customWidth="1"/>
    <col min="8198" max="8198" width="23" style="10" customWidth="1"/>
    <col min="8199" max="8200" width="9.40625" style="10" customWidth="1"/>
    <col min="8201" max="8201" width="11.40625" style="10" customWidth="1"/>
    <col min="8202" max="8213" width="9.40625" style="10" customWidth="1"/>
    <col min="8214" max="8450" width="8.7265625" style="10"/>
    <col min="8451" max="8453" width="4.86328125" style="10" bestFit="1" customWidth="1"/>
    <col min="8454" max="8454" width="23" style="10" customWidth="1"/>
    <col min="8455" max="8456" width="9.40625" style="10" customWidth="1"/>
    <col min="8457" max="8457" width="11.40625" style="10" customWidth="1"/>
    <col min="8458" max="8469" width="9.40625" style="10" customWidth="1"/>
    <col min="8470" max="8706" width="8.7265625" style="10"/>
    <col min="8707" max="8709" width="4.86328125" style="10" bestFit="1" customWidth="1"/>
    <col min="8710" max="8710" width="23" style="10" customWidth="1"/>
    <col min="8711" max="8712" width="9.40625" style="10" customWidth="1"/>
    <col min="8713" max="8713" width="11.40625" style="10" customWidth="1"/>
    <col min="8714" max="8725" width="9.40625" style="10" customWidth="1"/>
    <col min="8726" max="8962" width="8.7265625" style="10"/>
    <col min="8963" max="8965" width="4.86328125" style="10" bestFit="1" customWidth="1"/>
    <col min="8966" max="8966" width="23" style="10" customWidth="1"/>
    <col min="8967" max="8968" width="9.40625" style="10" customWidth="1"/>
    <col min="8969" max="8969" width="11.40625" style="10" customWidth="1"/>
    <col min="8970" max="8981" width="9.40625" style="10" customWidth="1"/>
    <col min="8982" max="9218" width="8.7265625" style="10"/>
    <col min="9219" max="9221" width="4.86328125" style="10" bestFit="1" customWidth="1"/>
    <col min="9222" max="9222" width="23" style="10" customWidth="1"/>
    <col min="9223" max="9224" width="9.40625" style="10" customWidth="1"/>
    <col min="9225" max="9225" width="11.40625" style="10" customWidth="1"/>
    <col min="9226" max="9237" width="9.40625" style="10" customWidth="1"/>
    <col min="9238" max="9474" width="8.7265625" style="10"/>
    <col min="9475" max="9477" width="4.86328125" style="10" bestFit="1" customWidth="1"/>
    <col min="9478" max="9478" width="23" style="10" customWidth="1"/>
    <col min="9479" max="9480" width="9.40625" style="10" customWidth="1"/>
    <col min="9481" max="9481" width="11.40625" style="10" customWidth="1"/>
    <col min="9482" max="9493" width="9.40625" style="10" customWidth="1"/>
    <col min="9494" max="9730" width="8.7265625" style="10"/>
    <col min="9731" max="9733" width="4.86328125" style="10" bestFit="1" customWidth="1"/>
    <col min="9734" max="9734" width="23" style="10" customWidth="1"/>
    <col min="9735" max="9736" width="9.40625" style="10" customWidth="1"/>
    <col min="9737" max="9737" width="11.40625" style="10" customWidth="1"/>
    <col min="9738" max="9749" width="9.40625" style="10" customWidth="1"/>
    <col min="9750" max="9986" width="8.7265625" style="10"/>
    <col min="9987" max="9989" width="4.86328125" style="10" bestFit="1" customWidth="1"/>
    <col min="9990" max="9990" width="23" style="10" customWidth="1"/>
    <col min="9991" max="9992" width="9.40625" style="10" customWidth="1"/>
    <col min="9993" max="9993" width="11.40625" style="10" customWidth="1"/>
    <col min="9994" max="10005" width="9.40625" style="10" customWidth="1"/>
    <col min="10006" max="10242" width="8.7265625" style="10"/>
    <col min="10243" max="10245" width="4.86328125" style="10" bestFit="1" customWidth="1"/>
    <col min="10246" max="10246" width="23" style="10" customWidth="1"/>
    <col min="10247" max="10248" width="9.40625" style="10" customWidth="1"/>
    <col min="10249" max="10249" width="11.40625" style="10" customWidth="1"/>
    <col min="10250" max="10261" width="9.40625" style="10" customWidth="1"/>
    <col min="10262" max="10498" width="8.7265625" style="10"/>
    <col min="10499" max="10501" width="4.86328125" style="10" bestFit="1" customWidth="1"/>
    <col min="10502" max="10502" width="23" style="10" customWidth="1"/>
    <col min="10503" max="10504" width="9.40625" style="10" customWidth="1"/>
    <col min="10505" max="10505" width="11.40625" style="10" customWidth="1"/>
    <col min="10506" max="10517" width="9.40625" style="10" customWidth="1"/>
    <col min="10518" max="10754" width="8.7265625" style="10"/>
    <col min="10755" max="10757" width="4.86328125" style="10" bestFit="1" customWidth="1"/>
    <col min="10758" max="10758" width="23" style="10" customWidth="1"/>
    <col min="10759" max="10760" width="9.40625" style="10" customWidth="1"/>
    <col min="10761" max="10761" width="11.40625" style="10" customWidth="1"/>
    <col min="10762" max="10773" width="9.40625" style="10" customWidth="1"/>
    <col min="10774" max="11010" width="8.7265625" style="10"/>
    <col min="11011" max="11013" width="4.86328125" style="10" bestFit="1" customWidth="1"/>
    <col min="11014" max="11014" width="23" style="10" customWidth="1"/>
    <col min="11015" max="11016" width="9.40625" style="10" customWidth="1"/>
    <col min="11017" max="11017" width="11.40625" style="10" customWidth="1"/>
    <col min="11018" max="11029" width="9.40625" style="10" customWidth="1"/>
    <col min="11030" max="11266" width="8.7265625" style="10"/>
    <col min="11267" max="11269" width="4.86328125" style="10" bestFit="1" customWidth="1"/>
    <col min="11270" max="11270" width="23" style="10" customWidth="1"/>
    <col min="11271" max="11272" width="9.40625" style="10" customWidth="1"/>
    <col min="11273" max="11273" width="11.40625" style="10" customWidth="1"/>
    <col min="11274" max="11285" width="9.40625" style="10" customWidth="1"/>
    <col min="11286" max="11522" width="8.7265625" style="10"/>
    <col min="11523" max="11525" width="4.86328125" style="10" bestFit="1" customWidth="1"/>
    <col min="11526" max="11526" width="23" style="10" customWidth="1"/>
    <col min="11527" max="11528" width="9.40625" style="10" customWidth="1"/>
    <col min="11529" max="11529" width="11.40625" style="10" customWidth="1"/>
    <col min="11530" max="11541" width="9.40625" style="10" customWidth="1"/>
    <col min="11542" max="11778" width="8.7265625" style="10"/>
    <col min="11779" max="11781" width="4.86328125" style="10" bestFit="1" customWidth="1"/>
    <col min="11782" max="11782" width="23" style="10" customWidth="1"/>
    <col min="11783" max="11784" width="9.40625" style="10" customWidth="1"/>
    <col min="11785" max="11785" width="11.40625" style="10" customWidth="1"/>
    <col min="11786" max="11797" width="9.40625" style="10" customWidth="1"/>
    <col min="11798" max="12034" width="8.7265625" style="10"/>
    <col min="12035" max="12037" width="4.86328125" style="10" bestFit="1" customWidth="1"/>
    <col min="12038" max="12038" width="23" style="10" customWidth="1"/>
    <col min="12039" max="12040" width="9.40625" style="10" customWidth="1"/>
    <col min="12041" max="12041" width="11.40625" style="10" customWidth="1"/>
    <col min="12042" max="12053" width="9.40625" style="10" customWidth="1"/>
    <col min="12054" max="12290" width="8.7265625" style="10"/>
    <col min="12291" max="12293" width="4.86328125" style="10" bestFit="1" customWidth="1"/>
    <col min="12294" max="12294" width="23" style="10" customWidth="1"/>
    <col min="12295" max="12296" width="9.40625" style="10" customWidth="1"/>
    <col min="12297" max="12297" width="11.40625" style="10" customWidth="1"/>
    <col min="12298" max="12309" width="9.40625" style="10" customWidth="1"/>
    <col min="12310" max="12546" width="8.7265625" style="10"/>
    <col min="12547" max="12549" width="4.86328125" style="10" bestFit="1" customWidth="1"/>
    <col min="12550" max="12550" width="23" style="10" customWidth="1"/>
    <col min="12551" max="12552" width="9.40625" style="10" customWidth="1"/>
    <col min="12553" max="12553" width="11.40625" style="10" customWidth="1"/>
    <col min="12554" max="12565" width="9.40625" style="10" customWidth="1"/>
    <col min="12566" max="12802" width="8.7265625" style="10"/>
    <col min="12803" max="12805" width="4.86328125" style="10" bestFit="1" customWidth="1"/>
    <col min="12806" max="12806" width="23" style="10" customWidth="1"/>
    <col min="12807" max="12808" width="9.40625" style="10" customWidth="1"/>
    <col min="12809" max="12809" width="11.40625" style="10" customWidth="1"/>
    <col min="12810" max="12821" width="9.40625" style="10" customWidth="1"/>
    <col min="12822" max="13058" width="8.7265625" style="10"/>
    <col min="13059" max="13061" width="4.86328125" style="10" bestFit="1" customWidth="1"/>
    <col min="13062" max="13062" width="23" style="10" customWidth="1"/>
    <col min="13063" max="13064" width="9.40625" style="10" customWidth="1"/>
    <col min="13065" max="13065" width="11.40625" style="10" customWidth="1"/>
    <col min="13066" max="13077" width="9.40625" style="10" customWidth="1"/>
    <col min="13078" max="13314" width="8.7265625" style="10"/>
    <col min="13315" max="13317" width="4.86328125" style="10" bestFit="1" customWidth="1"/>
    <col min="13318" max="13318" width="23" style="10" customWidth="1"/>
    <col min="13319" max="13320" width="9.40625" style="10" customWidth="1"/>
    <col min="13321" max="13321" width="11.40625" style="10" customWidth="1"/>
    <col min="13322" max="13333" width="9.40625" style="10" customWidth="1"/>
    <col min="13334" max="13570" width="8.7265625" style="10"/>
    <col min="13571" max="13573" width="4.86328125" style="10" bestFit="1" customWidth="1"/>
    <col min="13574" max="13574" width="23" style="10" customWidth="1"/>
    <col min="13575" max="13576" width="9.40625" style="10" customWidth="1"/>
    <col min="13577" max="13577" width="11.40625" style="10" customWidth="1"/>
    <col min="13578" max="13589" width="9.40625" style="10" customWidth="1"/>
    <col min="13590" max="13826" width="8.7265625" style="10"/>
    <col min="13827" max="13829" width="4.86328125" style="10" bestFit="1" customWidth="1"/>
    <col min="13830" max="13830" width="23" style="10" customWidth="1"/>
    <col min="13831" max="13832" width="9.40625" style="10" customWidth="1"/>
    <col min="13833" max="13833" width="11.40625" style="10" customWidth="1"/>
    <col min="13834" max="13845" width="9.40625" style="10" customWidth="1"/>
    <col min="13846" max="14082" width="8.7265625" style="10"/>
    <col min="14083" max="14085" width="4.86328125" style="10" bestFit="1" customWidth="1"/>
    <col min="14086" max="14086" width="23" style="10" customWidth="1"/>
    <col min="14087" max="14088" width="9.40625" style="10" customWidth="1"/>
    <col min="14089" max="14089" width="11.40625" style="10" customWidth="1"/>
    <col min="14090" max="14101" width="9.40625" style="10" customWidth="1"/>
    <col min="14102" max="14338" width="8.7265625" style="10"/>
    <col min="14339" max="14341" width="4.86328125" style="10" bestFit="1" customWidth="1"/>
    <col min="14342" max="14342" width="23" style="10" customWidth="1"/>
    <col min="14343" max="14344" width="9.40625" style="10" customWidth="1"/>
    <col min="14345" max="14345" width="11.40625" style="10" customWidth="1"/>
    <col min="14346" max="14357" width="9.40625" style="10" customWidth="1"/>
    <col min="14358" max="14594" width="8.7265625" style="10"/>
    <col min="14595" max="14597" width="4.86328125" style="10" bestFit="1" customWidth="1"/>
    <col min="14598" max="14598" width="23" style="10" customWidth="1"/>
    <col min="14599" max="14600" width="9.40625" style="10" customWidth="1"/>
    <col min="14601" max="14601" width="11.40625" style="10" customWidth="1"/>
    <col min="14602" max="14613" width="9.40625" style="10" customWidth="1"/>
    <col min="14614" max="14850" width="8.7265625" style="10"/>
    <col min="14851" max="14853" width="4.86328125" style="10" bestFit="1" customWidth="1"/>
    <col min="14854" max="14854" width="23" style="10" customWidth="1"/>
    <col min="14855" max="14856" width="9.40625" style="10" customWidth="1"/>
    <col min="14857" max="14857" width="11.40625" style="10" customWidth="1"/>
    <col min="14858" max="14869" width="9.40625" style="10" customWidth="1"/>
    <col min="14870" max="15106" width="8.7265625" style="10"/>
    <col min="15107" max="15109" width="4.86328125" style="10" bestFit="1" customWidth="1"/>
    <col min="15110" max="15110" width="23" style="10" customWidth="1"/>
    <col min="15111" max="15112" width="9.40625" style="10" customWidth="1"/>
    <col min="15113" max="15113" width="11.40625" style="10" customWidth="1"/>
    <col min="15114" max="15125" width="9.40625" style="10" customWidth="1"/>
    <col min="15126" max="15362" width="8.7265625" style="10"/>
    <col min="15363" max="15365" width="4.86328125" style="10" bestFit="1" customWidth="1"/>
    <col min="15366" max="15366" width="23" style="10" customWidth="1"/>
    <col min="15367" max="15368" width="9.40625" style="10" customWidth="1"/>
    <col min="15369" max="15369" width="11.40625" style="10" customWidth="1"/>
    <col min="15370" max="15381" width="9.40625" style="10" customWidth="1"/>
    <col min="15382" max="15618" width="8.7265625" style="10"/>
    <col min="15619" max="15621" width="4.86328125" style="10" bestFit="1" customWidth="1"/>
    <col min="15622" max="15622" width="23" style="10" customWidth="1"/>
    <col min="15623" max="15624" width="9.40625" style="10" customWidth="1"/>
    <col min="15625" max="15625" width="11.40625" style="10" customWidth="1"/>
    <col min="15626" max="15637" width="9.40625" style="10" customWidth="1"/>
    <col min="15638" max="16384" width="8.7265625" style="10"/>
  </cols>
  <sheetData>
    <row r="1" spans="1:25" s="83" customFormat="1" ht="22.75" customHeight="1">
      <c r="A1" s="83" t="s">
        <v>1262</v>
      </c>
      <c r="B1" s="83" t="s">
        <v>1263</v>
      </c>
      <c r="C1" s="83" t="s">
        <v>1247</v>
      </c>
      <c r="D1" s="83" t="s">
        <v>1249</v>
      </c>
      <c r="E1" s="83" t="s">
        <v>1248</v>
      </c>
      <c r="F1" s="82">
        <v>1</v>
      </c>
      <c r="G1" s="80">
        <v>2</v>
      </c>
      <c r="H1" s="80">
        <v>3</v>
      </c>
      <c r="I1" s="84">
        <v>4</v>
      </c>
      <c r="J1" s="930" t="s">
        <v>1261</v>
      </c>
      <c r="K1" s="930" t="s">
        <v>1250</v>
      </c>
      <c r="L1" s="930" t="s">
        <v>1251</v>
      </c>
      <c r="M1" s="930" t="s">
        <v>1252</v>
      </c>
      <c r="N1" s="930" t="s">
        <v>1253</v>
      </c>
      <c r="O1" s="930" t="s">
        <v>1254</v>
      </c>
      <c r="P1" s="930" t="s">
        <v>1255</v>
      </c>
      <c r="Q1" s="930" t="s">
        <v>1256</v>
      </c>
      <c r="R1" s="930" t="s">
        <v>1257</v>
      </c>
      <c r="S1" s="930" t="s">
        <v>1258</v>
      </c>
      <c r="T1" s="930" t="s">
        <v>1259</v>
      </c>
      <c r="U1" s="930" t="s">
        <v>1260</v>
      </c>
    </row>
    <row r="2" spans="1:25" ht="20.149999999999999" customHeight="1">
      <c r="A2" s="10">
        <v>1</v>
      </c>
      <c r="B2" s="10">
        <v>4</v>
      </c>
      <c r="C2" s="426">
        <v>18</v>
      </c>
      <c r="D2" s="426">
        <v>90</v>
      </c>
      <c r="E2" s="10">
        <f>MATCH(H2,'[5]Sub Account'!$E$2:$E$503,0)</f>
        <v>318</v>
      </c>
      <c r="F2" s="489"/>
      <c r="G2" s="391"/>
      <c r="H2" s="392">
        <v>70011</v>
      </c>
      <c r="I2" s="393" t="s">
        <v>484</v>
      </c>
      <c r="J2" s="473"/>
      <c r="K2" s="473">
        <v>2</v>
      </c>
      <c r="L2" s="473">
        <v>4</v>
      </c>
      <c r="M2" s="473">
        <v>2</v>
      </c>
      <c r="N2" s="473">
        <v>2</v>
      </c>
      <c r="O2" s="473">
        <v>2</v>
      </c>
      <c r="P2" s="473">
        <v>1</v>
      </c>
      <c r="Q2" s="507">
        <f t="shared" ref="Q2:Q59" si="0">IFERROR(P2/M2,"-")</f>
        <v>0.5</v>
      </c>
      <c r="R2" s="473">
        <v>2</v>
      </c>
      <c r="S2" s="473">
        <v>2</v>
      </c>
      <c r="T2" s="473"/>
      <c r="U2" s="507">
        <f t="shared" ref="U2:U59" si="1">IFERROR(T2/M2,"-")</f>
        <v>0</v>
      </c>
      <c r="V2" s="10" t="str">
        <f t="shared" ref="V2:V59" si="2">IF(OR(M2&gt;0,T2&gt;0),"ok","-")</f>
        <v>ok</v>
      </c>
      <c r="Y2"/>
    </row>
    <row r="3" spans="1:25" ht="20.149999999999999" customHeight="1">
      <c r="A3" s="10">
        <v>2</v>
      </c>
      <c r="B3" s="10">
        <v>4</v>
      </c>
      <c r="C3" s="426">
        <v>18</v>
      </c>
      <c r="D3" s="426">
        <v>90</v>
      </c>
      <c r="E3" s="10">
        <f>MATCH(H3,'[5]Sub Account'!$E$2:$E$503,0)</f>
        <v>319</v>
      </c>
      <c r="F3" s="489"/>
      <c r="G3" s="391"/>
      <c r="H3" s="392">
        <v>70012</v>
      </c>
      <c r="I3" s="393" t="s">
        <v>485</v>
      </c>
      <c r="J3" s="473"/>
      <c r="K3" s="473"/>
      <c r="L3" s="473"/>
      <c r="M3" s="473"/>
      <c r="N3" s="473"/>
      <c r="O3" s="473"/>
      <c r="P3" s="473">
        <f t="shared" ref="P3:P7" si="3">SUM(N3:O3)</f>
        <v>0</v>
      </c>
      <c r="Q3" s="507" t="str">
        <f t="shared" si="0"/>
        <v>-</v>
      </c>
      <c r="R3" s="473"/>
      <c r="S3" s="473"/>
      <c r="T3" s="473"/>
      <c r="U3" s="507" t="str">
        <f t="shared" si="1"/>
        <v>-</v>
      </c>
      <c r="V3" s="10" t="str">
        <f t="shared" si="2"/>
        <v>-</v>
      </c>
      <c r="Y3"/>
    </row>
    <row r="4" spans="1:25" ht="20.149999999999999" customHeight="1">
      <c r="A4" s="10">
        <v>3</v>
      </c>
      <c r="B4" s="10">
        <v>4</v>
      </c>
      <c r="C4" s="426">
        <v>18</v>
      </c>
      <c r="D4" s="426">
        <v>90</v>
      </c>
      <c r="E4" s="10">
        <f>MATCH(H4,'[5]Sub Account'!$E$2:$E$503,0)</f>
        <v>320</v>
      </c>
      <c r="F4" s="489"/>
      <c r="G4" s="391"/>
      <c r="H4" s="392">
        <v>70013</v>
      </c>
      <c r="I4" s="394" t="s">
        <v>486</v>
      </c>
      <c r="J4" s="473"/>
      <c r="K4" s="473"/>
      <c r="L4" s="473"/>
      <c r="M4" s="473"/>
      <c r="N4" s="473"/>
      <c r="O4" s="473"/>
      <c r="P4" s="473">
        <f t="shared" si="3"/>
        <v>0</v>
      </c>
      <c r="Q4" s="507" t="str">
        <f t="shared" si="0"/>
        <v>-</v>
      </c>
      <c r="R4" s="473"/>
      <c r="S4" s="473"/>
      <c r="T4" s="473"/>
      <c r="U4" s="507" t="str">
        <f t="shared" si="1"/>
        <v>-</v>
      </c>
      <c r="V4" s="10" t="str">
        <f t="shared" si="2"/>
        <v>-</v>
      </c>
      <c r="Y4"/>
    </row>
    <row r="5" spans="1:25" ht="20.149999999999999" customHeight="1">
      <c r="A5" s="10">
        <v>4</v>
      </c>
      <c r="B5" s="10">
        <v>4</v>
      </c>
      <c r="C5" s="426">
        <v>18</v>
      </c>
      <c r="D5" s="426">
        <v>90</v>
      </c>
      <c r="E5" s="10">
        <f>MATCH(H5,'[5]Sub Account'!$E$2:$E$503,0)</f>
        <v>321</v>
      </c>
      <c r="F5" s="489"/>
      <c r="G5" s="391"/>
      <c r="H5" s="392">
        <v>70014</v>
      </c>
      <c r="I5" s="394" t="s">
        <v>487</v>
      </c>
      <c r="J5" s="473"/>
      <c r="K5" s="473"/>
      <c r="L5" s="473"/>
      <c r="M5" s="473"/>
      <c r="N5" s="473"/>
      <c r="O5" s="473"/>
      <c r="P5" s="473">
        <f t="shared" si="3"/>
        <v>0</v>
      </c>
      <c r="Q5" s="507" t="str">
        <f t="shared" si="0"/>
        <v>-</v>
      </c>
      <c r="R5" s="473"/>
      <c r="S5" s="473"/>
      <c r="T5" s="473"/>
      <c r="U5" s="507" t="str">
        <f t="shared" si="1"/>
        <v>-</v>
      </c>
      <c r="V5" s="10" t="str">
        <f t="shared" si="2"/>
        <v>-</v>
      </c>
      <c r="Y5"/>
    </row>
    <row r="6" spans="1:25" ht="20.149999999999999" customHeight="1">
      <c r="A6" s="10">
        <v>5</v>
      </c>
      <c r="B6" s="10">
        <v>4</v>
      </c>
      <c r="C6" s="426">
        <v>18</v>
      </c>
      <c r="D6" s="426">
        <v>90</v>
      </c>
      <c r="E6" s="10">
        <f>MATCH(H6,'[5]Sub Account'!$E$2:$E$503,0)</f>
        <v>322</v>
      </c>
      <c r="F6" s="489"/>
      <c r="G6" s="391"/>
      <c r="H6" s="392">
        <v>70015</v>
      </c>
      <c r="I6" s="394" t="s">
        <v>488</v>
      </c>
      <c r="J6" s="473"/>
      <c r="K6" s="473"/>
      <c r="L6" s="473"/>
      <c r="M6" s="473"/>
      <c r="N6" s="473"/>
      <c r="O6" s="473"/>
      <c r="P6" s="473">
        <f t="shared" si="3"/>
        <v>0</v>
      </c>
      <c r="Q6" s="507" t="str">
        <f t="shared" si="0"/>
        <v>-</v>
      </c>
      <c r="R6" s="473"/>
      <c r="S6" s="473"/>
      <c r="T6" s="473"/>
      <c r="U6" s="507" t="str">
        <f t="shared" si="1"/>
        <v>-</v>
      </c>
      <c r="V6" s="10" t="str">
        <f t="shared" si="2"/>
        <v>-</v>
      </c>
      <c r="Y6"/>
    </row>
    <row r="7" spans="1:25" ht="20.149999999999999" customHeight="1">
      <c r="A7" s="10">
        <v>6</v>
      </c>
      <c r="B7" s="10">
        <v>4</v>
      </c>
      <c r="C7" s="426">
        <v>18</v>
      </c>
      <c r="D7" s="426">
        <v>90</v>
      </c>
      <c r="E7" s="10">
        <f>MATCH(H7,'[5]Sub Account'!$E$2:$E$503,0)</f>
        <v>323</v>
      </c>
      <c r="F7" s="489"/>
      <c r="G7" s="391"/>
      <c r="H7" s="392">
        <v>70016</v>
      </c>
      <c r="I7" s="395" t="s">
        <v>282</v>
      </c>
      <c r="J7" s="473"/>
      <c r="K7" s="473"/>
      <c r="L7" s="473"/>
      <c r="M7" s="473"/>
      <c r="N7" s="473"/>
      <c r="O7" s="473"/>
      <c r="P7" s="473">
        <f t="shared" si="3"/>
        <v>0</v>
      </c>
      <c r="Q7" s="507" t="str">
        <f t="shared" si="0"/>
        <v>-</v>
      </c>
      <c r="R7" s="473"/>
      <c r="S7" s="473"/>
      <c r="T7" s="473"/>
      <c r="U7" s="507" t="str">
        <f t="shared" si="1"/>
        <v>-</v>
      </c>
      <c r="V7" s="10" t="str">
        <f t="shared" si="2"/>
        <v>-</v>
      </c>
      <c r="Y7"/>
    </row>
    <row r="8" spans="1:25" s="21" customFormat="1" ht="20.149999999999999" customHeight="1">
      <c r="A8" s="10"/>
      <c r="C8" s="426"/>
      <c r="D8" s="426"/>
      <c r="E8" s="10"/>
      <c r="F8" s="490"/>
      <c r="G8" s="417">
        <v>7002</v>
      </c>
      <c r="H8" s="418"/>
      <c r="I8" s="419" t="s">
        <v>489</v>
      </c>
      <c r="J8" s="472">
        <f t="shared" ref="J8:T8" si="4">SUM(J9:J15)</f>
        <v>0</v>
      </c>
      <c r="K8" s="471">
        <f t="shared" si="4"/>
        <v>0</v>
      </c>
      <c r="L8" s="471">
        <f t="shared" si="4"/>
        <v>0</v>
      </c>
      <c r="M8" s="472">
        <f t="shared" si="4"/>
        <v>0</v>
      </c>
      <c r="N8" s="471">
        <f t="shared" si="4"/>
        <v>0</v>
      </c>
      <c r="O8" s="471">
        <f t="shared" si="4"/>
        <v>0</v>
      </c>
      <c r="P8" s="472">
        <f t="shared" si="4"/>
        <v>0</v>
      </c>
      <c r="Q8" s="506" t="str">
        <f t="shared" si="0"/>
        <v>-</v>
      </c>
      <c r="R8" s="471">
        <f t="shared" si="4"/>
        <v>0</v>
      </c>
      <c r="S8" s="471">
        <f t="shared" si="4"/>
        <v>0</v>
      </c>
      <c r="T8" s="472">
        <f t="shared" si="4"/>
        <v>0</v>
      </c>
      <c r="U8" s="506" t="str">
        <f t="shared" si="1"/>
        <v>-</v>
      </c>
      <c r="V8" s="21" t="str">
        <f t="shared" si="2"/>
        <v>-</v>
      </c>
      <c r="Y8" s="420"/>
    </row>
    <row r="9" spans="1:25" ht="20.149999999999999" customHeight="1">
      <c r="A9" s="10">
        <v>8</v>
      </c>
      <c r="B9" s="10">
        <v>4</v>
      </c>
      <c r="C9" s="426">
        <v>18</v>
      </c>
      <c r="D9" s="426">
        <v>91</v>
      </c>
      <c r="E9" s="10">
        <f>MATCH(H9,'[5]Sub Account'!$E$2:$E$503,0)</f>
        <v>324</v>
      </c>
      <c r="F9" s="489"/>
      <c r="G9" s="396"/>
      <c r="H9" s="392">
        <v>70021</v>
      </c>
      <c r="I9" s="395" t="s">
        <v>490</v>
      </c>
      <c r="J9" s="473"/>
      <c r="K9" s="473"/>
      <c r="L9" s="473"/>
      <c r="M9" s="473"/>
      <c r="N9" s="473"/>
      <c r="O9" s="473"/>
      <c r="P9" s="473">
        <f t="shared" ref="P9:P15" si="5">SUM(N9:O9)</f>
        <v>0</v>
      </c>
      <c r="Q9" s="507" t="str">
        <f t="shared" si="0"/>
        <v>-</v>
      </c>
      <c r="R9" s="473"/>
      <c r="S9" s="473"/>
      <c r="T9" s="473"/>
      <c r="U9" s="507" t="str">
        <f t="shared" si="1"/>
        <v>-</v>
      </c>
      <c r="V9" s="10" t="str">
        <f t="shared" si="2"/>
        <v>-</v>
      </c>
      <c r="Y9"/>
    </row>
    <row r="10" spans="1:25" ht="20.149999999999999" customHeight="1">
      <c r="A10" s="10">
        <v>9</v>
      </c>
      <c r="B10" s="10">
        <v>4</v>
      </c>
      <c r="C10" s="426">
        <v>18</v>
      </c>
      <c r="D10" s="426">
        <v>91</v>
      </c>
      <c r="E10" s="10">
        <f>MATCH(H10,'[5]Sub Account'!$E$2:$E$503,0)</f>
        <v>325</v>
      </c>
      <c r="F10" s="491"/>
      <c r="G10" s="397"/>
      <c r="H10" s="398">
        <v>70022</v>
      </c>
      <c r="I10" s="395" t="s">
        <v>491</v>
      </c>
      <c r="J10" s="473"/>
      <c r="K10" s="473"/>
      <c r="L10" s="473"/>
      <c r="M10" s="473"/>
      <c r="N10" s="473"/>
      <c r="O10" s="473"/>
      <c r="P10" s="473">
        <f t="shared" si="5"/>
        <v>0</v>
      </c>
      <c r="Q10" s="507" t="str">
        <f t="shared" si="0"/>
        <v>-</v>
      </c>
      <c r="R10" s="473"/>
      <c r="S10" s="473"/>
      <c r="T10" s="473"/>
      <c r="U10" s="507" t="str">
        <f t="shared" si="1"/>
        <v>-</v>
      </c>
      <c r="V10" s="10" t="str">
        <f t="shared" si="2"/>
        <v>-</v>
      </c>
      <c r="Y10"/>
    </row>
    <row r="11" spans="1:25" ht="20.149999999999999" customHeight="1">
      <c r="A11" s="10">
        <v>10</v>
      </c>
      <c r="B11" s="10">
        <v>4</v>
      </c>
      <c r="C11" s="426">
        <v>18</v>
      </c>
      <c r="D11" s="426">
        <v>91</v>
      </c>
      <c r="E11" s="10">
        <f>MATCH(H11,'[5]Sub Account'!$E$2:$E$503,0)</f>
        <v>326</v>
      </c>
      <c r="F11" s="491"/>
      <c r="G11" s="397"/>
      <c r="H11" s="399">
        <v>70023</v>
      </c>
      <c r="I11" s="395" t="s">
        <v>492</v>
      </c>
      <c r="J11" s="473"/>
      <c r="K11" s="473"/>
      <c r="L11" s="473"/>
      <c r="M11" s="473"/>
      <c r="N11" s="473"/>
      <c r="O11" s="473"/>
      <c r="P11" s="473">
        <f t="shared" si="5"/>
        <v>0</v>
      </c>
      <c r="Q11" s="507" t="str">
        <f t="shared" si="0"/>
        <v>-</v>
      </c>
      <c r="R11" s="473"/>
      <c r="S11" s="473"/>
      <c r="T11" s="473"/>
      <c r="U11" s="507" t="str">
        <f t="shared" si="1"/>
        <v>-</v>
      </c>
      <c r="V11" s="10" t="str">
        <f t="shared" si="2"/>
        <v>-</v>
      </c>
      <c r="Y11"/>
    </row>
    <row r="12" spans="1:25" ht="20.149999999999999" customHeight="1">
      <c r="A12" s="10">
        <v>11</v>
      </c>
      <c r="B12" s="10">
        <v>4</v>
      </c>
      <c r="C12" s="426">
        <v>18</v>
      </c>
      <c r="D12" s="426">
        <v>91</v>
      </c>
      <c r="E12" s="10">
        <f>MATCH(H12,'[5]Sub Account'!$E$2:$E$503,0)</f>
        <v>327</v>
      </c>
      <c r="F12" s="491"/>
      <c r="G12" s="397"/>
      <c r="H12" s="399">
        <v>70024</v>
      </c>
      <c r="I12" s="395" t="s">
        <v>493</v>
      </c>
      <c r="J12" s="473"/>
      <c r="K12" s="473"/>
      <c r="L12" s="473"/>
      <c r="M12" s="473"/>
      <c r="N12" s="473"/>
      <c r="O12" s="473"/>
      <c r="P12" s="473">
        <f t="shared" si="5"/>
        <v>0</v>
      </c>
      <c r="Q12" s="507" t="str">
        <f t="shared" si="0"/>
        <v>-</v>
      </c>
      <c r="R12" s="473"/>
      <c r="S12" s="473"/>
      <c r="T12" s="473"/>
      <c r="U12" s="507" t="str">
        <f t="shared" si="1"/>
        <v>-</v>
      </c>
      <c r="V12" s="10" t="str">
        <f t="shared" si="2"/>
        <v>-</v>
      </c>
      <c r="Y12"/>
    </row>
    <row r="13" spans="1:25" ht="20.149999999999999" customHeight="1">
      <c r="A13" s="10">
        <v>12</v>
      </c>
      <c r="B13" s="10">
        <v>4</v>
      </c>
      <c r="C13" s="426">
        <v>18</v>
      </c>
      <c r="D13" s="426">
        <v>91</v>
      </c>
      <c r="E13" s="10">
        <f>MATCH(H13,'[5]Sub Account'!$E$2:$E$503,0)</f>
        <v>328</v>
      </c>
      <c r="F13" s="491"/>
      <c r="G13" s="397"/>
      <c r="H13" s="399">
        <v>70025</v>
      </c>
      <c r="I13" s="395" t="s">
        <v>494</v>
      </c>
      <c r="J13" s="473"/>
      <c r="K13" s="473"/>
      <c r="L13" s="473"/>
      <c r="M13" s="473"/>
      <c r="N13" s="473"/>
      <c r="O13" s="473"/>
      <c r="P13" s="473">
        <f t="shared" si="5"/>
        <v>0</v>
      </c>
      <c r="Q13" s="507" t="str">
        <f t="shared" si="0"/>
        <v>-</v>
      </c>
      <c r="R13" s="473"/>
      <c r="S13" s="473"/>
      <c r="T13" s="473"/>
      <c r="U13" s="507" t="str">
        <f t="shared" si="1"/>
        <v>-</v>
      </c>
      <c r="V13" s="10" t="str">
        <f t="shared" si="2"/>
        <v>-</v>
      </c>
      <c r="Y13"/>
    </row>
    <row r="14" spans="1:25" ht="20.149999999999999" customHeight="1">
      <c r="A14" s="10">
        <v>13</v>
      </c>
      <c r="B14" s="10">
        <v>4</v>
      </c>
      <c r="C14" s="426">
        <v>18</v>
      </c>
      <c r="D14" s="426">
        <v>91</v>
      </c>
      <c r="E14" s="10">
        <f>MATCH(H14,'[5]Sub Account'!$E$2:$E$503,0)</f>
        <v>329</v>
      </c>
      <c r="F14" s="491"/>
      <c r="G14" s="397"/>
      <c r="H14" s="399">
        <v>70026</v>
      </c>
      <c r="I14" s="395" t="s">
        <v>495</v>
      </c>
      <c r="J14" s="473"/>
      <c r="K14" s="473"/>
      <c r="L14" s="473"/>
      <c r="M14" s="473"/>
      <c r="N14" s="473"/>
      <c r="O14" s="473"/>
      <c r="P14" s="473">
        <f t="shared" si="5"/>
        <v>0</v>
      </c>
      <c r="Q14" s="507" t="str">
        <f t="shared" si="0"/>
        <v>-</v>
      </c>
      <c r="R14" s="473"/>
      <c r="S14" s="473"/>
      <c r="T14" s="473"/>
      <c r="U14" s="507" t="str">
        <f t="shared" si="1"/>
        <v>-</v>
      </c>
      <c r="V14" s="10" t="str">
        <f t="shared" si="2"/>
        <v>-</v>
      </c>
      <c r="Y14"/>
    </row>
    <row r="15" spans="1:25" ht="20.149999999999999" customHeight="1">
      <c r="A15" s="10">
        <v>14</v>
      </c>
      <c r="B15" s="10">
        <v>4</v>
      </c>
      <c r="C15" s="426">
        <v>18</v>
      </c>
      <c r="D15" s="426">
        <v>91</v>
      </c>
      <c r="E15" s="10">
        <f>MATCH(H15,'[5]Sub Account'!$E$2:$E$503,0)</f>
        <v>330</v>
      </c>
      <c r="F15" s="491"/>
      <c r="G15" s="397"/>
      <c r="H15" s="399">
        <v>70027</v>
      </c>
      <c r="I15" s="395" t="s">
        <v>496</v>
      </c>
      <c r="J15" s="473"/>
      <c r="K15" s="473"/>
      <c r="L15" s="473"/>
      <c r="M15" s="473"/>
      <c r="N15" s="473"/>
      <c r="O15" s="473"/>
      <c r="P15" s="473">
        <f t="shared" si="5"/>
        <v>0</v>
      </c>
      <c r="Q15" s="507" t="str">
        <f t="shared" si="0"/>
        <v>-</v>
      </c>
      <c r="R15" s="473"/>
      <c r="S15" s="473"/>
      <c r="T15" s="473"/>
      <c r="U15" s="507" t="str">
        <f t="shared" si="1"/>
        <v>-</v>
      </c>
      <c r="V15" s="10" t="str">
        <f t="shared" si="2"/>
        <v>-</v>
      </c>
      <c r="Y15"/>
    </row>
    <row r="16" spans="1:25" s="21" customFormat="1" ht="20.149999999999999" customHeight="1">
      <c r="A16" s="10"/>
      <c r="C16" s="426"/>
      <c r="D16" s="426"/>
      <c r="E16" s="10"/>
      <c r="F16" s="492"/>
      <c r="G16" s="417">
        <v>7003</v>
      </c>
      <c r="H16" s="418"/>
      <c r="I16" s="419" t="s">
        <v>497</v>
      </c>
      <c r="J16" s="472">
        <f t="shared" ref="J16:T16" si="6">SUM(J17:J22)</f>
        <v>0</v>
      </c>
      <c r="K16" s="471">
        <f t="shared" si="6"/>
        <v>0</v>
      </c>
      <c r="L16" s="471">
        <f t="shared" si="6"/>
        <v>0</v>
      </c>
      <c r="M16" s="472">
        <f t="shared" si="6"/>
        <v>0</v>
      </c>
      <c r="N16" s="471">
        <f t="shared" si="6"/>
        <v>0</v>
      </c>
      <c r="O16" s="471">
        <f t="shared" si="6"/>
        <v>0</v>
      </c>
      <c r="P16" s="472">
        <f t="shared" si="6"/>
        <v>0</v>
      </c>
      <c r="Q16" s="506" t="str">
        <f t="shared" si="0"/>
        <v>-</v>
      </c>
      <c r="R16" s="471">
        <f t="shared" si="6"/>
        <v>0</v>
      </c>
      <c r="S16" s="471">
        <f t="shared" si="6"/>
        <v>0</v>
      </c>
      <c r="T16" s="472">
        <f t="shared" si="6"/>
        <v>0</v>
      </c>
      <c r="U16" s="506" t="str">
        <f t="shared" si="1"/>
        <v>-</v>
      </c>
      <c r="V16" s="21" t="str">
        <f t="shared" si="2"/>
        <v>-</v>
      </c>
      <c r="Y16" s="420"/>
    </row>
    <row r="17" spans="1:25" ht="20.149999999999999" customHeight="1">
      <c r="A17" s="10">
        <v>16</v>
      </c>
      <c r="B17" s="10">
        <v>4</v>
      </c>
      <c r="C17" s="426">
        <v>18</v>
      </c>
      <c r="D17" s="426">
        <v>92</v>
      </c>
      <c r="E17" s="10">
        <f>MATCH(H17,'[5]Sub Account'!$E$2:$E$503,0)</f>
        <v>331</v>
      </c>
      <c r="F17" s="491"/>
      <c r="G17" s="397"/>
      <c r="H17" s="399">
        <v>70031</v>
      </c>
      <c r="I17" s="395" t="s">
        <v>498</v>
      </c>
      <c r="J17" s="473"/>
      <c r="K17" s="473"/>
      <c r="L17" s="473"/>
      <c r="M17" s="473"/>
      <c r="N17" s="473"/>
      <c r="O17" s="473"/>
      <c r="P17" s="473">
        <f t="shared" ref="P17:P22" si="7">SUM(N17:O17)</f>
        <v>0</v>
      </c>
      <c r="Q17" s="507" t="str">
        <f t="shared" si="0"/>
        <v>-</v>
      </c>
      <c r="R17" s="473"/>
      <c r="S17" s="473"/>
      <c r="T17" s="473"/>
      <c r="U17" s="507" t="str">
        <f t="shared" si="1"/>
        <v>-</v>
      </c>
      <c r="V17" s="10" t="str">
        <f t="shared" si="2"/>
        <v>-</v>
      </c>
      <c r="Y17"/>
    </row>
    <row r="18" spans="1:25" ht="20.149999999999999" customHeight="1">
      <c r="A18" s="10">
        <v>17</v>
      </c>
      <c r="B18" s="10">
        <v>4</v>
      </c>
      <c r="C18" s="426">
        <v>18</v>
      </c>
      <c r="D18" s="426">
        <v>92</v>
      </c>
      <c r="E18" s="10">
        <f>MATCH(H18,'[5]Sub Account'!$E$2:$E$503,0)</f>
        <v>332</v>
      </c>
      <c r="F18" s="491"/>
      <c r="G18" s="397"/>
      <c r="H18" s="399">
        <v>70032</v>
      </c>
      <c r="I18" s="395" t="s">
        <v>499</v>
      </c>
      <c r="J18" s="473"/>
      <c r="K18" s="473"/>
      <c r="L18" s="473"/>
      <c r="M18" s="473"/>
      <c r="N18" s="473"/>
      <c r="O18" s="473"/>
      <c r="P18" s="473">
        <f t="shared" si="7"/>
        <v>0</v>
      </c>
      <c r="Q18" s="507" t="str">
        <f t="shared" si="0"/>
        <v>-</v>
      </c>
      <c r="R18" s="473"/>
      <c r="S18" s="473"/>
      <c r="T18" s="473"/>
      <c r="U18" s="507" t="str">
        <f t="shared" si="1"/>
        <v>-</v>
      </c>
      <c r="V18" s="10" t="str">
        <f t="shared" si="2"/>
        <v>-</v>
      </c>
      <c r="Y18"/>
    </row>
    <row r="19" spans="1:25" ht="20.149999999999999" customHeight="1">
      <c r="A19" s="10">
        <v>18</v>
      </c>
      <c r="B19" s="10">
        <v>4</v>
      </c>
      <c r="C19" s="426">
        <v>18</v>
      </c>
      <c r="D19" s="426">
        <v>92</v>
      </c>
      <c r="E19" s="10">
        <f>MATCH(H19,'[5]Sub Account'!$E$2:$E$503,0)</f>
        <v>333</v>
      </c>
      <c r="F19" s="491"/>
      <c r="G19" s="397"/>
      <c r="H19" s="399">
        <v>70033</v>
      </c>
      <c r="I19" s="395" t="s">
        <v>500</v>
      </c>
      <c r="J19" s="473"/>
      <c r="K19" s="473"/>
      <c r="L19" s="473"/>
      <c r="M19" s="473"/>
      <c r="N19" s="473"/>
      <c r="O19" s="473"/>
      <c r="P19" s="473">
        <f t="shared" si="7"/>
        <v>0</v>
      </c>
      <c r="Q19" s="507" t="str">
        <f t="shared" si="0"/>
        <v>-</v>
      </c>
      <c r="R19" s="473"/>
      <c r="S19" s="473"/>
      <c r="T19" s="473"/>
      <c r="U19" s="507" t="str">
        <f t="shared" si="1"/>
        <v>-</v>
      </c>
      <c r="V19" s="10" t="str">
        <f t="shared" si="2"/>
        <v>-</v>
      </c>
      <c r="Y19"/>
    </row>
    <row r="20" spans="1:25" ht="20.149999999999999" customHeight="1">
      <c r="A20" s="10">
        <v>19</v>
      </c>
      <c r="B20" s="10">
        <v>4</v>
      </c>
      <c r="C20" s="426">
        <v>18</v>
      </c>
      <c r="D20" s="426">
        <v>92</v>
      </c>
      <c r="E20" s="10">
        <f>MATCH(H20,'[5]Sub Account'!$E$2:$E$503,0)</f>
        <v>334</v>
      </c>
      <c r="F20" s="491"/>
      <c r="G20" s="397"/>
      <c r="H20" s="399">
        <v>70034</v>
      </c>
      <c r="I20" s="395" t="s">
        <v>501</v>
      </c>
      <c r="J20" s="473"/>
      <c r="K20" s="473"/>
      <c r="L20" s="473"/>
      <c r="M20" s="473"/>
      <c r="N20" s="473"/>
      <c r="O20" s="473"/>
      <c r="P20" s="473">
        <f t="shared" si="7"/>
        <v>0</v>
      </c>
      <c r="Q20" s="507" t="str">
        <f t="shared" si="0"/>
        <v>-</v>
      </c>
      <c r="R20" s="473"/>
      <c r="S20" s="473"/>
      <c r="T20" s="473"/>
      <c r="U20" s="507" t="str">
        <f t="shared" si="1"/>
        <v>-</v>
      </c>
      <c r="V20" s="10" t="str">
        <f t="shared" si="2"/>
        <v>-</v>
      </c>
      <c r="Y20"/>
    </row>
    <row r="21" spans="1:25" ht="20.149999999999999" customHeight="1">
      <c r="A21" s="10">
        <v>20</v>
      </c>
      <c r="B21" s="10">
        <v>4</v>
      </c>
      <c r="C21" s="426">
        <v>18</v>
      </c>
      <c r="D21" s="426">
        <v>92</v>
      </c>
      <c r="E21" s="10">
        <f>MATCH(H21,'[5]Sub Account'!$E$2:$E$503,0)</f>
        <v>335</v>
      </c>
      <c r="F21" s="491"/>
      <c r="G21" s="397"/>
      <c r="H21" s="399">
        <v>70035</v>
      </c>
      <c r="I21" s="395" t="s">
        <v>502</v>
      </c>
      <c r="J21" s="473"/>
      <c r="K21" s="473"/>
      <c r="L21" s="473"/>
      <c r="M21" s="473"/>
      <c r="N21" s="473"/>
      <c r="O21" s="473"/>
      <c r="P21" s="473">
        <f t="shared" si="7"/>
        <v>0</v>
      </c>
      <c r="Q21" s="507" t="str">
        <f t="shared" si="0"/>
        <v>-</v>
      </c>
      <c r="R21" s="473"/>
      <c r="S21" s="473"/>
      <c r="T21" s="473"/>
      <c r="U21" s="507" t="str">
        <f t="shared" si="1"/>
        <v>-</v>
      </c>
      <c r="V21" s="10" t="str">
        <f t="shared" si="2"/>
        <v>-</v>
      </c>
      <c r="Y21"/>
    </row>
    <row r="22" spans="1:25" ht="20.149999999999999" customHeight="1">
      <c r="A22" s="10">
        <v>21</v>
      </c>
      <c r="B22" s="10">
        <v>4</v>
      </c>
      <c r="C22" s="426">
        <v>18</v>
      </c>
      <c r="D22" s="426">
        <v>92</v>
      </c>
      <c r="E22" s="10">
        <f>MATCH(H22,'[5]Sub Account'!$E$2:$E$503,0)</f>
        <v>336</v>
      </c>
      <c r="F22" s="491"/>
      <c r="G22" s="397"/>
      <c r="H22" s="399">
        <v>70038</v>
      </c>
      <c r="I22" s="395" t="s">
        <v>56</v>
      </c>
      <c r="J22" s="473"/>
      <c r="K22" s="473"/>
      <c r="L22" s="473"/>
      <c r="M22" s="473"/>
      <c r="N22" s="473"/>
      <c r="O22" s="473"/>
      <c r="P22" s="473">
        <f t="shared" si="7"/>
        <v>0</v>
      </c>
      <c r="Q22" s="507" t="str">
        <f t="shared" si="0"/>
        <v>-</v>
      </c>
      <c r="R22" s="473"/>
      <c r="S22" s="473"/>
      <c r="T22" s="473"/>
      <c r="U22" s="507" t="str">
        <f t="shared" si="1"/>
        <v>-</v>
      </c>
      <c r="V22" s="10" t="str">
        <f t="shared" si="2"/>
        <v>-</v>
      </c>
      <c r="Y22"/>
    </row>
    <row r="23" spans="1:25" s="21" customFormat="1" ht="20.149999999999999" customHeight="1">
      <c r="A23" s="10"/>
      <c r="C23" s="426"/>
      <c r="D23" s="426"/>
      <c r="E23" s="10"/>
      <c r="F23" s="492"/>
      <c r="G23" s="417">
        <v>7004</v>
      </c>
      <c r="H23" s="418"/>
      <c r="I23" s="419" t="s">
        <v>503</v>
      </c>
      <c r="J23" s="472">
        <f t="shared" ref="J23:T23" si="8">SUM(J24:J25)</f>
        <v>0</v>
      </c>
      <c r="K23" s="471">
        <f t="shared" si="8"/>
        <v>0</v>
      </c>
      <c r="L23" s="471">
        <f t="shared" si="8"/>
        <v>0</v>
      </c>
      <c r="M23" s="472">
        <f t="shared" si="8"/>
        <v>0</v>
      </c>
      <c r="N23" s="471">
        <f t="shared" si="8"/>
        <v>0</v>
      </c>
      <c r="O23" s="471">
        <f t="shared" si="8"/>
        <v>0</v>
      </c>
      <c r="P23" s="472">
        <f t="shared" si="8"/>
        <v>0</v>
      </c>
      <c r="Q23" s="506" t="str">
        <f t="shared" si="0"/>
        <v>-</v>
      </c>
      <c r="R23" s="471">
        <f t="shared" si="8"/>
        <v>0</v>
      </c>
      <c r="S23" s="471">
        <f t="shared" si="8"/>
        <v>0</v>
      </c>
      <c r="T23" s="472">
        <f t="shared" si="8"/>
        <v>0</v>
      </c>
      <c r="U23" s="506" t="str">
        <f t="shared" si="1"/>
        <v>-</v>
      </c>
      <c r="V23" s="21" t="str">
        <f t="shared" si="2"/>
        <v>-</v>
      </c>
      <c r="Y23" s="420"/>
    </row>
    <row r="24" spans="1:25" ht="20.149999999999999" customHeight="1">
      <c r="A24" s="10">
        <v>23</v>
      </c>
      <c r="B24" s="10">
        <v>4</v>
      </c>
      <c r="C24" s="426">
        <v>18</v>
      </c>
      <c r="D24" s="426">
        <v>93</v>
      </c>
      <c r="E24" s="10">
        <f>MATCH(H24,'[5]Sub Account'!$E$2:$E$503,0)</f>
        <v>337</v>
      </c>
      <c r="F24" s="491"/>
      <c r="G24" s="397"/>
      <c r="H24" s="399">
        <v>70045</v>
      </c>
      <c r="I24" s="395" t="s">
        <v>504</v>
      </c>
      <c r="J24" s="473"/>
      <c r="K24" s="473"/>
      <c r="L24" s="473"/>
      <c r="M24" s="473"/>
      <c r="N24" s="473"/>
      <c r="O24" s="473"/>
      <c r="P24" s="473">
        <f t="shared" ref="P24:P25" si="9">SUM(N24:O24)</f>
        <v>0</v>
      </c>
      <c r="Q24" s="507" t="str">
        <f t="shared" si="0"/>
        <v>-</v>
      </c>
      <c r="R24" s="473"/>
      <c r="S24" s="473"/>
      <c r="T24" s="473"/>
      <c r="U24" s="507" t="str">
        <f t="shared" si="1"/>
        <v>-</v>
      </c>
      <c r="V24" s="10" t="str">
        <f t="shared" si="2"/>
        <v>-</v>
      </c>
      <c r="Y24"/>
    </row>
    <row r="25" spans="1:25" ht="20.149999999999999" customHeight="1">
      <c r="A25" s="10">
        <v>24</v>
      </c>
      <c r="B25" s="10">
        <v>4</v>
      </c>
      <c r="C25" s="426">
        <v>18</v>
      </c>
      <c r="D25" s="426">
        <v>93</v>
      </c>
      <c r="E25" s="10">
        <f>MATCH(H25,'[5]Sub Account'!$E$2:$E$503,0)</f>
        <v>338</v>
      </c>
      <c r="F25" s="491"/>
      <c r="G25" s="397"/>
      <c r="H25" s="399">
        <v>70046</v>
      </c>
      <c r="I25" s="395" t="s">
        <v>505</v>
      </c>
      <c r="J25" s="473"/>
      <c r="K25" s="473"/>
      <c r="L25" s="473"/>
      <c r="M25" s="473"/>
      <c r="N25" s="473"/>
      <c r="O25" s="473"/>
      <c r="P25" s="473">
        <f t="shared" si="9"/>
        <v>0</v>
      </c>
      <c r="Q25" s="507" t="str">
        <f t="shared" si="0"/>
        <v>-</v>
      </c>
      <c r="R25" s="473"/>
      <c r="S25" s="473"/>
      <c r="T25" s="473"/>
      <c r="U25" s="507" t="str">
        <f t="shared" si="1"/>
        <v>-</v>
      </c>
      <c r="V25" s="10" t="str">
        <f t="shared" si="2"/>
        <v>-</v>
      </c>
      <c r="Y25"/>
    </row>
    <row r="26" spans="1:25" s="21" customFormat="1" ht="20.149999999999999" customHeight="1">
      <c r="A26" s="10"/>
      <c r="C26" s="426"/>
      <c r="D26" s="426"/>
      <c r="E26" s="10"/>
      <c r="F26" s="492"/>
      <c r="G26" s="417">
        <v>7005</v>
      </c>
      <c r="H26" s="418"/>
      <c r="I26" s="419" t="s">
        <v>506</v>
      </c>
      <c r="J26" s="472">
        <f t="shared" ref="J26:T26" si="10">SUM(J27:J29)</f>
        <v>0</v>
      </c>
      <c r="K26" s="471">
        <f t="shared" si="10"/>
        <v>0</v>
      </c>
      <c r="L26" s="471">
        <f t="shared" si="10"/>
        <v>0</v>
      </c>
      <c r="M26" s="472">
        <f t="shared" si="10"/>
        <v>0</v>
      </c>
      <c r="N26" s="471">
        <f t="shared" si="10"/>
        <v>0</v>
      </c>
      <c r="O26" s="471">
        <f t="shared" si="10"/>
        <v>0</v>
      </c>
      <c r="P26" s="472">
        <f t="shared" si="10"/>
        <v>0</v>
      </c>
      <c r="Q26" s="506" t="str">
        <f t="shared" si="0"/>
        <v>-</v>
      </c>
      <c r="R26" s="471">
        <f t="shared" si="10"/>
        <v>0</v>
      </c>
      <c r="S26" s="471">
        <f t="shared" si="10"/>
        <v>0</v>
      </c>
      <c r="T26" s="472">
        <f t="shared" si="10"/>
        <v>0</v>
      </c>
      <c r="U26" s="506" t="str">
        <f t="shared" si="1"/>
        <v>-</v>
      </c>
      <c r="V26" s="21" t="str">
        <f t="shared" si="2"/>
        <v>-</v>
      </c>
      <c r="Y26" s="420"/>
    </row>
    <row r="27" spans="1:25" ht="20.149999999999999" customHeight="1">
      <c r="A27" s="10">
        <v>26</v>
      </c>
      <c r="B27" s="10">
        <v>4</v>
      </c>
      <c r="C27" s="426">
        <v>18</v>
      </c>
      <c r="D27" s="426">
        <v>94</v>
      </c>
      <c r="E27" s="10">
        <f>MATCH(H27,'[5]Sub Account'!$E$2:$E$503,0)</f>
        <v>339</v>
      </c>
      <c r="F27" s="491"/>
      <c r="G27" s="397"/>
      <c r="H27" s="399">
        <v>70053</v>
      </c>
      <c r="I27" s="395" t="s">
        <v>507</v>
      </c>
      <c r="J27" s="473"/>
      <c r="K27" s="473"/>
      <c r="L27" s="473"/>
      <c r="M27" s="473"/>
      <c r="N27" s="473"/>
      <c r="O27" s="473"/>
      <c r="P27" s="473">
        <f t="shared" ref="P27:P29" si="11">SUM(N27:O27)</f>
        <v>0</v>
      </c>
      <c r="Q27" s="507" t="str">
        <f t="shared" si="0"/>
        <v>-</v>
      </c>
      <c r="R27" s="473"/>
      <c r="S27" s="473"/>
      <c r="T27" s="473"/>
      <c r="U27" s="507" t="str">
        <f t="shared" si="1"/>
        <v>-</v>
      </c>
      <c r="V27" s="10" t="str">
        <f t="shared" si="2"/>
        <v>-</v>
      </c>
      <c r="Y27"/>
    </row>
    <row r="28" spans="1:25" ht="20.149999999999999" customHeight="1">
      <c r="A28" s="10">
        <v>27</v>
      </c>
      <c r="B28" s="10">
        <v>4</v>
      </c>
      <c r="C28" s="426">
        <v>18</v>
      </c>
      <c r="D28" s="426">
        <v>94</v>
      </c>
      <c r="E28" s="10">
        <f>MATCH(H28,'[5]Sub Account'!$E$2:$E$503,0)</f>
        <v>340</v>
      </c>
      <c r="F28" s="491"/>
      <c r="G28" s="397"/>
      <c r="H28" s="399">
        <v>70054</v>
      </c>
      <c r="I28" s="395" t="s">
        <v>508</v>
      </c>
      <c r="J28" s="473"/>
      <c r="K28" s="473"/>
      <c r="L28" s="473"/>
      <c r="M28" s="473"/>
      <c r="N28" s="473"/>
      <c r="O28" s="473"/>
      <c r="P28" s="473">
        <f t="shared" si="11"/>
        <v>0</v>
      </c>
      <c r="Q28" s="507" t="str">
        <f t="shared" si="0"/>
        <v>-</v>
      </c>
      <c r="R28" s="473"/>
      <c r="S28" s="473"/>
      <c r="T28" s="473"/>
      <c r="U28" s="507" t="str">
        <f t="shared" si="1"/>
        <v>-</v>
      </c>
      <c r="V28" s="10" t="str">
        <f t="shared" si="2"/>
        <v>-</v>
      </c>
      <c r="Y28"/>
    </row>
    <row r="29" spans="1:25" ht="20.149999999999999" customHeight="1">
      <c r="A29" s="10">
        <v>28</v>
      </c>
      <c r="B29" s="10">
        <v>4</v>
      </c>
      <c r="C29" s="426">
        <v>18</v>
      </c>
      <c r="D29" s="426">
        <v>94</v>
      </c>
      <c r="E29" s="10">
        <f>MATCH(H29,'[5]Sub Account'!$E$2:$E$503,0)</f>
        <v>341</v>
      </c>
      <c r="F29" s="491"/>
      <c r="G29" s="397"/>
      <c r="H29" s="399">
        <v>70055</v>
      </c>
      <c r="I29" s="395" t="s">
        <v>509</v>
      </c>
      <c r="J29" s="473"/>
      <c r="K29" s="473"/>
      <c r="L29" s="473"/>
      <c r="M29" s="473"/>
      <c r="N29" s="473"/>
      <c r="O29" s="473"/>
      <c r="P29" s="473">
        <f t="shared" si="11"/>
        <v>0</v>
      </c>
      <c r="Q29" s="507" t="str">
        <f t="shared" si="0"/>
        <v>-</v>
      </c>
      <c r="R29" s="473"/>
      <c r="S29" s="473"/>
      <c r="T29" s="473"/>
      <c r="U29" s="507" t="str">
        <f t="shared" si="1"/>
        <v>-</v>
      </c>
      <c r="V29" s="10" t="str">
        <f t="shared" si="2"/>
        <v>-</v>
      </c>
      <c r="Y29"/>
    </row>
    <row r="30" spans="1:25" s="21" customFormat="1" ht="20.149999999999999" customHeight="1">
      <c r="A30" s="10"/>
      <c r="C30" s="426"/>
      <c r="D30" s="426"/>
      <c r="E30" s="10"/>
      <c r="F30" s="492"/>
      <c r="G30" s="417">
        <v>7006</v>
      </c>
      <c r="H30" s="418"/>
      <c r="I30" s="419" t="s">
        <v>510</v>
      </c>
      <c r="J30" s="472">
        <f t="shared" ref="J30:T30" si="12">SUM(J31:J36)</f>
        <v>0</v>
      </c>
      <c r="K30" s="471">
        <f t="shared" si="12"/>
        <v>0</v>
      </c>
      <c r="L30" s="471">
        <f t="shared" si="12"/>
        <v>0</v>
      </c>
      <c r="M30" s="472">
        <f t="shared" si="12"/>
        <v>0</v>
      </c>
      <c r="N30" s="471">
        <f t="shared" si="12"/>
        <v>0</v>
      </c>
      <c r="O30" s="471">
        <f t="shared" si="12"/>
        <v>0</v>
      </c>
      <c r="P30" s="472">
        <f t="shared" si="12"/>
        <v>0</v>
      </c>
      <c r="Q30" s="506" t="str">
        <f t="shared" si="0"/>
        <v>-</v>
      </c>
      <c r="R30" s="471">
        <f t="shared" si="12"/>
        <v>0</v>
      </c>
      <c r="S30" s="471">
        <f t="shared" si="12"/>
        <v>0</v>
      </c>
      <c r="T30" s="472">
        <f t="shared" si="12"/>
        <v>0</v>
      </c>
      <c r="U30" s="506" t="str">
        <f t="shared" si="1"/>
        <v>-</v>
      </c>
      <c r="V30" s="21" t="str">
        <f t="shared" si="2"/>
        <v>-</v>
      </c>
      <c r="Y30" s="420"/>
    </row>
    <row r="31" spans="1:25" ht="20.149999999999999" customHeight="1">
      <c r="A31" s="10">
        <v>30</v>
      </c>
      <c r="B31" s="10">
        <v>4</v>
      </c>
      <c r="C31" s="426">
        <v>18</v>
      </c>
      <c r="D31" s="426">
        <v>95</v>
      </c>
      <c r="E31" s="10">
        <f>MATCH(H31,'[5]Sub Account'!$E$2:$E$503,0)</f>
        <v>342</v>
      </c>
      <c r="F31" s="491"/>
      <c r="G31" s="397"/>
      <c r="H31" s="399">
        <v>70061</v>
      </c>
      <c r="I31" s="395" t="s">
        <v>511</v>
      </c>
      <c r="J31" s="473"/>
      <c r="K31" s="473"/>
      <c r="L31" s="473"/>
      <c r="M31" s="473"/>
      <c r="N31" s="473"/>
      <c r="O31" s="473"/>
      <c r="P31" s="473">
        <f t="shared" ref="P31:P36" si="13">SUM(N31:O31)</f>
        <v>0</v>
      </c>
      <c r="Q31" s="507" t="str">
        <f t="shared" si="0"/>
        <v>-</v>
      </c>
      <c r="R31" s="473"/>
      <c r="S31" s="473"/>
      <c r="T31" s="473"/>
      <c r="U31" s="507" t="str">
        <f t="shared" si="1"/>
        <v>-</v>
      </c>
      <c r="V31" s="10" t="str">
        <f t="shared" si="2"/>
        <v>-</v>
      </c>
      <c r="Y31"/>
    </row>
    <row r="32" spans="1:25" ht="20.149999999999999" customHeight="1">
      <c r="A32" s="10">
        <v>31</v>
      </c>
      <c r="B32" s="10">
        <v>4</v>
      </c>
      <c r="C32" s="426">
        <v>18</v>
      </c>
      <c r="D32" s="426">
        <v>95</v>
      </c>
      <c r="E32" s="10">
        <f>MATCH(H32,'[5]Sub Account'!$E$2:$E$503,0)</f>
        <v>343</v>
      </c>
      <c r="F32" s="491"/>
      <c r="G32" s="397"/>
      <c r="H32" s="399">
        <v>70062</v>
      </c>
      <c r="I32" s="395" t="s">
        <v>512</v>
      </c>
      <c r="J32" s="473"/>
      <c r="K32" s="473"/>
      <c r="L32" s="473"/>
      <c r="M32" s="473"/>
      <c r="N32" s="473"/>
      <c r="O32" s="473"/>
      <c r="P32" s="473">
        <f t="shared" si="13"/>
        <v>0</v>
      </c>
      <c r="Q32" s="507" t="str">
        <f t="shared" si="0"/>
        <v>-</v>
      </c>
      <c r="R32" s="473"/>
      <c r="S32" s="473"/>
      <c r="T32" s="473"/>
      <c r="U32" s="507" t="str">
        <f t="shared" si="1"/>
        <v>-</v>
      </c>
      <c r="V32" s="10" t="str">
        <f t="shared" si="2"/>
        <v>-</v>
      </c>
      <c r="Y32"/>
    </row>
    <row r="33" spans="1:25" ht="20.149999999999999" customHeight="1">
      <c r="A33" s="10">
        <v>32</v>
      </c>
      <c r="B33" s="10">
        <v>4</v>
      </c>
      <c r="C33" s="426">
        <v>18</v>
      </c>
      <c r="D33" s="426">
        <v>95</v>
      </c>
      <c r="E33" s="10">
        <f>MATCH(H33,'[5]Sub Account'!$E$2:$E$503,0)</f>
        <v>344</v>
      </c>
      <c r="F33" s="491"/>
      <c r="G33" s="397"/>
      <c r="H33" s="399">
        <v>70063</v>
      </c>
      <c r="I33" s="395" t="s">
        <v>513</v>
      </c>
      <c r="J33" s="473"/>
      <c r="K33" s="473"/>
      <c r="L33" s="473"/>
      <c r="M33" s="473"/>
      <c r="N33" s="473"/>
      <c r="O33" s="473"/>
      <c r="P33" s="473">
        <f t="shared" si="13"/>
        <v>0</v>
      </c>
      <c r="Q33" s="507" t="str">
        <f t="shared" si="0"/>
        <v>-</v>
      </c>
      <c r="R33" s="473"/>
      <c r="S33" s="473"/>
      <c r="T33" s="473"/>
      <c r="U33" s="507" t="str">
        <f t="shared" si="1"/>
        <v>-</v>
      </c>
      <c r="V33" s="10" t="str">
        <f t="shared" si="2"/>
        <v>-</v>
      </c>
      <c r="Y33"/>
    </row>
    <row r="34" spans="1:25" ht="20.149999999999999" customHeight="1">
      <c r="A34" s="10">
        <v>33</v>
      </c>
      <c r="B34" s="10">
        <v>4</v>
      </c>
      <c r="C34" s="426">
        <v>18</v>
      </c>
      <c r="D34" s="426">
        <v>95</v>
      </c>
      <c r="E34" s="10">
        <f>MATCH(H34,'[5]Sub Account'!$E$2:$E$503,0)</f>
        <v>345</v>
      </c>
      <c r="F34" s="491"/>
      <c r="G34" s="397"/>
      <c r="H34" s="399">
        <v>70064</v>
      </c>
      <c r="I34" s="395" t="s">
        <v>514</v>
      </c>
      <c r="J34" s="473"/>
      <c r="K34" s="473"/>
      <c r="L34" s="473"/>
      <c r="M34" s="473"/>
      <c r="N34" s="473"/>
      <c r="O34" s="473"/>
      <c r="P34" s="473">
        <f t="shared" si="13"/>
        <v>0</v>
      </c>
      <c r="Q34" s="507" t="str">
        <f t="shared" si="0"/>
        <v>-</v>
      </c>
      <c r="R34" s="473"/>
      <c r="S34" s="473"/>
      <c r="T34" s="473"/>
      <c r="U34" s="507" t="str">
        <f t="shared" si="1"/>
        <v>-</v>
      </c>
      <c r="V34" s="10" t="str">
        <f t="shared" si="2"/>
        <v>-</v>
      </c>
      <c r="Y34"/>
    </row>
    <row r="35" spans="1:25" ht="20.149999999999999" customHeight="1">
      <c r="A35" s="10">
        <v>34</v>
      </c>
      <c r="B35" s="10">
        <v>4</v>
      </c>
      <c r="C35" s="426">
        <v>18</v>
      </c>
      <c r="D35" s="426">
        <v>95</v>
      </c>
      <c r="E35" s="10">
        <f>MATCH(H35,'[5]Sub Account'!$E$2:$E$503,0)</f>
        <v>346</v>
      </c>
      <c r="F35" s="491"/>
      <c r="G35" s="397"/>
      <c r="H35" s="399">
        <v>70065</v>
      </c>
      <c r="I35" s="395" t="s">
        <v>515</v>
      </c>
      <c r="J35" s="473"/>
      <c r="K35" s="473"/>
      <c r="L35" s="473"/>
      <c r="M35" s="473"/>
      <c r="N35" s="473"/>
      <c r="O35" s="473"/>
      <c r="P35" s="473">
        <f t="shared" si="13"/>
        <v>0</v>
      </c>
      <c r="Q35" s="507" t="str">
        <f t="shared" si="0"/>
        <v>-</v>
      </c>
      <c r="R35" s="473"/>
      <c r="S35" s="473"/>
      <c r="T35" s="473"/>
      <c r="U35" s="507" t="str">
        <f t="shared" si="1"/>
        <v>-</v>
      </c>
      <c r="V35" s="10" t="str">
        <f t="shared" si="2"/>
        <v>-</v>
      </c>
      <c r="Y35"/>
    </row>
    <row r="36" spans="1:25" ht="20.149999999999999" customHeight="1">
      <c r="A36" s="10">
        <v>35</v>
      </c>
      <c r="B36" s="10">
        <v>4</v>
      </c>
      <c r="C36" s="426">
        <v>18</v>
      </c>
      <c r="D36" s="426">
        <v>95</v>
      </c>
      <c r="E36" s="10">
        <f>MATCH(H36,'[5]Sub Account'!$E$2:$E$503,0)</f>
        <v>347</v>
      </c>
      <c r="F36" s="491"/>
      <c r="G36" s="397"/>
      <c r="H36" s="399">
        <v>70066</v>
      </c>
      <c r="I36" s="400" t="s">
        <v>516</v>
      </c>
      <c r="J36" s="473"/>
      <c r="K36" s="473"/>
      <c r="L36" s="473"/>
      <c r="M36" s="473"/>
      <c r="N36" s="473"/>
      <c r="O36" s="473"/>
      <c r="P36" s="473">
        <f t="shared" si="13"/>
        <v>0</v>
      </c>
      <c r="Q36" s="507" t="str">
        <f t="shared" si="0"/>
        <v>-</v>
      </c>
      <c r="R36" s="473"/>
      <c r="S36" s="473"/>
      <c r="T36" s="473"/>
      <c r="U36" s="507" t="str">
        <f t="shared" si="1"/>
        <v>-</v>
      </c>
      <c r="V36" s="10" t="str">
        <f t="shared" si="2"/>
        <v>-</v>
      </c>
      <c r="Y36"/>
    </row>
    <row r="37" spans="1:25" s="21" customFormat="1" ht="20.149999999999999" customHeight="1">
      <c r="A37" s="10"/>
      <c r="C37" s="426"/>
      <c r="D37" s="426"/>
      <c r="E37" s="10"/>
      <c r="F37" s="492"/>
      <c r="G37" s="417">
        <v>7007</v>
      </c>
      <c r="H37" s="418"/>
      <c r="I37" s="419" t="s">
        <v>517</v>
      </c>
      <c r="J37" s="472">
        <f t="shared" ref="J37:T37" si="14">SUM(J38:J41)</f>
        <v>0</v>
      </c>
      <c r="K37" s="471">
        <f t="shared" si="14"/>
        <v>0</v>
      </c>
      <c r="L37" s="471">
        <f t="shared" si="14"/>
        <v>0</v>
      </c>
      <c r="M37" s="472">
        <f t="shared" si="14"/>
        <v>0</v>
      </c>
      <c r="N37" s="471">
        <f t="shared" si="14"/>
        <v>0</v>
      </c>
      <c r="O37" s="471">
        <f t="shared" si="14"/>
        <v>0</v>
      </c>
      <c r="P37" s="472">
        <f t="shared" si="14"/>
        <v>0</v>
      </c>
      <c r="Q37" s="506" t="str">
        <f t="shared" si="0"/>
        <v>-</v>
      </c>
      <c r="R37" s="471">
        <f t="shared" si="14"/>
        <v>0</v>
      </c>
      <c r="S37" s="471">
        <f t="shared" si="14"/>
        <v>0</v>
      </c>
      <c r="T37" s="472">
        <f t="shared" si="14"/>
        <v>0</v>
      </c>
      <c r="U37" s="506" t="str">
        <f t="shared" si="1"/>
        <v>-</v>
      </c>
      <c r="V37" s="21" t="str">
        <f t="shared" si="2"/>
        <v>-</v>
      </c>
      <c r="Y37" s="420"/>
    </row>
    <row r="38" spans="1:25" ht="20.149999999999999" customHeight="1">
      <c r="A38" s="10">
        <v>37</v>
      </c>
      <c r="B38" s="10">
        <v>4</v>
      </c>
      <c r="C38" s="426">
        <v>18</v>
      </c>
      <c r="D38" s="426">
        <v>96</v>
      </c>
      <c r="E38" s="10">
        <f>MATCH(H38,'[5]Sub Account'!$E$2:$E$503,0)</f>
        <v>348</v>
      </c>
      <c r="F38" s="491"/>
      <c r="G38" s="397"/>
      <c r="H38" s="399">
        <v>70071</v>
      </c>
      <c r="I38" s="395" t="s">
        <v>518</v>
      </c>
      <c r="J38" s="473"/>
      <c r="K38" s="473"/>
      <c r="L38" s="473"/>
      <c r="M38" s="473"/>
      <c r="N38" s="473"/>
      <c r="O38" s="473"/>
      <c r="P38" s="473">
        <f t="shared" ref="P38:P41" si="15">SUM(N38:O38)</f>
        <v>0</v>
      </c>
      <c r="Q38" s="507" t="str">
        <f t="shared" si="0"/>
        <v>-</v>
      </c>
      <c r="R38" s="473"/>
      <c r="S38" s="473"/>
      <c r="T38" s="473"/>
      <c r="U38" s="507" t="str">
        <f t="shared" si="1"/>
        <v>-</v>
      </c>
      <c r="V38" s="10" t="str">
        <f t="shared" si="2"/>
        <v>-</v>
      </c>
      <c r="Y38"/>
    </row>
    <row r="39" spans="1:25" ht="20.149999999999999" customHeight="1">
      <c r="A39" s="10">
        <v>38</v>
      </c>
      <c r="B39" s="10">
        <v>4</v>
      </c>
      <c r="C39" s="426">
        <v>18</v>
      </c>
      <c r="D39" s="426">
        <v>96</v>
      </c>
      <c r="E39" s="10">
        <f>MATCH(H39,'[5]Sub Account'!$E$2:$E$503,0)</f>
        <v>349</v>
      </c>
      <c r="F39" s="491"/>
      <c r="G39" s="397"/>
      <c r="H39" s="399">
        <v>70072</v>
      </c>
      <c r="I39" s="395" t="s">
        <v>519</v>
      </c>
      <c r="J39" s="473"/>
      <c r="K39" s="473"/>
      <c r="L39" s="473"/>
      <c r="M39" s="473"/>
      <c r="N39" s="473"/>
      <c r="O39" s="473"/>
      <c r="P39" s="473">
        <f t="shared" si="15"/>
        <v>0</v>
      </c>
      <c r="Q39" s="507" t="str">
        <f t="shared" si="0"/>
        <v>-</v>
      </c>
      <c r="R39" s="473"/>
      <c r="S39" s="473"/>
      <c r="T39" s="473"/>
      <c r="U39" s="507" t="str">
        <f t="shared" si="1"/>
        <v>-</v>
      </c>
      <c r="V39" s="10" t="str">
        <f t="shared" si="2"/>
        <v>-</v>
      </c>
      <c r="Y39"/>
    </row>
    <row r="40" spans="1:25" ht="20.149999999999999" customHeight="1">
      <c r="A40" s="10">
        <v>39</v>
      </c>
      <c r="B40" s="10">
        <v>4</v>
      </c>
      <c r="C40" s="426">
        <v>18</v>
      </c>
      <c r="D40" s="426">
        <v>96</v>
      </c>
      <c r="E40" s="10">
        <f>MATCH(H40,'[5]Sub Account'!$E$2:$E$503,0)</f>
        <v>350</v>
      </c>
      <c r="F40" s="491"/>
      <c r="G40" s="397"/>
      <c r="H40" s="399">
        <v>70073</v>
      </c>
      <c r="I40" s="395" t="s">
        <v>520</v>
      </c>
      <c r="J40" s="473"/>
      <c r="K40" s="473"/>
      <c r="L40" s="473"/>
      <c r="M40" s="473"/>
      <c r="N40" s="473"/>
      <c r="O40" s="473"/>
      <c r="P40" s="473">
        <f t="shared" si="15"/>
        <v>0</v>
      </c>
      <c r="Q40" s="507" t="str">
        <f t="shared" si="0"/>
        <v>-</v>
      </c>
      <c r="R40" s="473"/>
      <c r="S40" s="473"/>
      <c r="T40" s="473"/>
      <c r="U40" s="507" t="str">
        <f t="shared" si="1"/>
        <v>-</v>
      </c>
      <c r="V40" s="10" t="str">
        <f t="shared" si="2"/>
        <v>-</v>
      </c>
      <c r="Y40"/>
    </row>
    <row r="41" spans="1:25" ht="20.149999999999999" customHeight="1">
      <c r="A41" s="10">
        <v>40</v>
      </c>
      <c r="B41" s="10">
        <v>4</v>
      </c>
      <c r="C41" s="426">
        <v>18</v>
      </c>
      <c r="D41" s="426">
        <v>96</v>
      </c>
      <c r="E41" s="10">
        <f>MATCH(H41,'[5]Sub Account'!$E$2:$E$503,0)</f>
        <v>351</v>
      </c>
      <c r="F41" s="491"/>
      <c r="G41" s="397"/>
      <c r="H41" s="399">
        <v>70074</v>
      </c>
      <c r="I41" s="395" t="s">
        <v>521</v>
      </c>
      <c r="J41" s="473"/>
      <c r="K41" s="473"/>
      <c r="L41" s="473"/>
      <c r="M41" s="473"/>
      <c r="N41" s="473"/>
      <c r="O41" s="473"/>
      <c r="P41" s="473">
        <f t="shared" si="15"/>
        <v>0</v>
      </c>
      <c r="Q41" s="507" t="str">
        <f t="shared" si="0"/>
        <v>-</v>
      </c>
      <c r="R41" s="473"/>
      <c r="S41" s="473"/>
      <c r="T41" s="473"/>
      <c r="U41" s="507" t="str">
        <f t="shared" si="1"/>
        <v>-</v>
      </c>
      <c r="V41" s="10" t="str">
        <f t="shared" si="2"/>
        <v>-</v>
      </c>
      <c r="Y41"/>
    </row>
    <row r="42" spans="1:25" s="21" customFormat="1" ht="20.149999999999999" customHeight="1">
      <c r="A42" s="10"/>
      <c r="C42" s="426"/>
      <c r="D42" s="426"/>
      <c r="E42" s="10"/>
      <c r="F42" s="492"/>
      <c r="G42" s="417">
        <v>7008</v>
      </c>
      <c r="H42" s="418"/>
      <c r="I42" s="419" t="s">
        <v>522</v>
      </c>
      <c r="J42" s="472">
        <f t="shared" ref="J42:T42" si="16">SUM(J43:J44)</f>
        <v>0</v>
      </c>
      <c r="K42" s="471">
        <f t="shared" si="16"/>
        <v>0</v>
      </c>
      <c r="L42" s="471">
        <f t="shared" si="16"/>
        <v>0</v>
      </c>
      <c r="M42" s="472">
        <f t="shared" si="16"/>
        <v>0</v>
      </c>
      <c r="N42" s="471">
        <f t="shared" si="16"/>
        <v>0</v>
      </c>
      <c r="O42" s="471">
        <f t="shared" si="16"/>
        <v>0</v>
      </c>
      <c r="P42" s="472">
        <f t="shared" si="16"/>
        <v>0</v>
      </c>
      <c r="Q42" s="506" t="str">
        <f t="shared" si="0"/>
        <v>-</v>
      </c>
      <c r="R42" s="471">
        <f t="shared" si="16"/>
        <v>0</v>
      </c>
      <c r="S42" s="471">
        <f t="shared" si="16"/>
        <v>0</v>
      </c>
      <c r="T42" s="472">
        <f t="shared" si="16"/>
        <v>0</v>
      </c>
      <c r="U42" s="506" t="str">
        <f t="shared" si="1"/>
        <v>-</v>
      </c>
      <c r="V42" s="21" t="str">
        <f t="shared" si="2"/>
        <v>-</v>
      </c>
      <c r="Y42" s="420"/>
    </row>
    <row r="43" spans="1:25" ht="20.149999999999999" customHeight="1">
      <c r="A43" s="10">
        <v>42</v>
      </c>
      <c r="B43" s="10">
        <v>4</v>
      </c>
      <c r="C43" s="426">
        <v>18</v>
      </c>
      <c r="D43" s="426">
        <v>97</v>
      </c>
      <c r="E43" s="10">
        <f>MATCH(H43,'[5]Sub Account'!$E$2:$E$503,0)</f>
        <v>352</v>
      </c>
      <c r="F43" s="491"/>
      <c r="G43" s="397"/>
      <c r="H43" s="399">
        <v>70081</v>
      </c>
      <c r="I43" s="395" t="s">
        <v>523</v>
      </c>
      <c r="J43" s="473"/>
      <c r="K43" s="473"/>
      <c r="L43" s="473"/>
      <c r="M43" s="473"/>
      <c r="N43" s="473"/>
      <c r="O43" s="473"/>
      <c r="P43" s="473">
        <f t="shared" ref="P43:P44" si="17">SUM(N43:O43)</f>
        <v>0</v>
      </c>
      <c r="Q43" s="507" t="str">
        <f t="shared" si="0"/>
        <v>-</v>
      </c>
      <c r="R43" s="473"/>
      <c r="S43" s="473"/>
      <c r="T43" s="473"/>
      <c r="U43" s="507" t="str">
        <f t="shared" si="1"/>
        <v>-</v>
      </c>
      <c r="V43" s="10" t="str">
        <f t="shared" si="2"/>
        <v>-</v>
      </c>
      <c r="Y43"/>
    </row>
    <row r="44" spans="1:25" ht="20.149999999999999" customHeight="1">
      <c r="A44" s="10">
        <v>43</v>
      </c>
      <c r="B44" s="10">
        <v>4</v>
      </c>
      <c r="C44" s="426">
        <v>18</v>
      </c>
      <c r="D44" s="426">
        <v>97</v>
      </c>
      <c r="E44" s="10">
        <f>MATCH(H44,'[5]Sub Account'!$E$2:$E$503,0)</f>
        <v>353</v>
      </c>
      <c r="F44" s="491"/>
      <c r="G44" s="397"/>
      <c r="H44" s="399">
        <v>70082</v>
      </c>
      <c r="I44" s="395" t="s">
        <v>524</v>
      </c>
      <c r="J44" s="473"/>
      <c r="K44" s="473"/>
      <c r="L44" s="473"/>
      <c r="M44" s="473"/>
      <c r="N44" s="473"/>
      <c r="O44" s="473"/>
      <c r="P44" s="473">
        <f t="shared" si="17"/>
        <v>0</v>
      </c>
      <c r="Q44" s="507" t="str">
        <f t="shared" si="0"/>
        <v>-</v>
      </c>
      <c r="R44" s="473"/>
      <c r="S44" s="473"/>
      <c r="T44" s="473"/>
      <c r="U44" s="507" t="str">
        <f t="shared" si="1"/>
        <v>-</v>
      </c>
      <c r="V44" s="10" t="str">
        <f t="shared" si="2"/>
        <v>-</v>
      </c>
      <c r="Y44"/>
    </row>
    <row r="45" spans="1:25" s="426" customFormat="1" ht="20.149999999999999" customHeight="1">
      <c r="A45" s="10"/>
      <c r="E45" s="10"/>
      <c r="F45" s="493">
        <v>71</v>
      </c>
      <c r="G45" s="428"/>
      <c r="H45" s="429"/>
      <c r="I45" s="430" t="s">
        <v>525</v>
      </c>
      <c r="J45" s="474">
        <f t="shared" ref="J45:T45" si="18">J46+J55</f>
        <v>0</v>
      </c>
      <c r="K45" s="474">
        <f t="shared" si="18"/>
        <v>0</v>
      </c>
      <c r="L45" s="474">
        <f t="shared" si="18"/>
        <v>0</v>
      </c>
      <c r="M45" s="474">
        <f t="shared" si="18"/>
        <v>0</v>
      </c>
      <c r="N45" s="474">
        <f t="shared" si="18"/>
        <v>0</v>
      </c>
      <c r="O45" s="474">
        <f t="shared" si="18"/>
        <v>0</v>
      </c>
      <c r="P45" s="474">
        <f t="shared" si="18"/>
        <v>0</v>
      </c>
      <c r="Q45" s="508" t="str">
        <f t="shared" si="0"/>
        <v>-</v>
      </c>
      <c r="R45" s="474">
        <f t="shared" si="18"/>
        <v>0</v>
      </c>
      <c r="S45" s="474">
        <f t="shared" si="18"/>
        <v>0</v>
      </c>
      <c r="T45" s="474">
        <f t="shared" si="18"/>
        <v>0</v>
      </c>
      <c r="U45" s="508" t="str">
        <f t="shared" si="1"/>
        <v>-</v>
      </c>
      <c r="V45" s="426" t="str">
        <f t="shared" si="2"/>
        <v>-</v>
      </c>
      <c r="Y45" s="427"/>
    </row>
    <row r="46" spans="1:25" s="21" customFormat="1" ht="20.149999999999999" customHeight="1">
      <c r="A46" s="10"/>
      <c r="C46" s="426"/>
      <c r="D46" s="426"/>
      <c r="E46" s="10"/>
      <c r="F46" s="492"/>
      <c r="G46" s="417">
        <v>7100</v>
      </c>
      <c r="H46" s="418"/>
      <c r="I46" s="419" t="s">
        <v>526</v>
      </c>
      <c r="J46" s="472">
        <f t="shared" ref="J46:T46" si="19">SUM(J47:J54)</f>
        <v>0</v>
      </c>
      <c r="K46" s="471">
        <f t="shared" si="19"/>
        <v>0</v>
      </c>
      <c r="L46" s="471">
        <f t="shared" si="19"/>
        <v>0</v>
      </c>
      <c r="M46" s="472">
        <f t="shared" si="19"/>
        <v>0</v>
      </c>
      <c r="N46" s="471">
        <f t="shared" si="19"/>
        <v>0</v>
      </c>
      <c r="O46" s="471">
        <f t="shared" si="19"/>
        <v>0</v>
      </c>
      <c r="P46" s="472">
        <f t="shared" si="19"/>
        <v>0</v>
      </c>
      <c r="Q46" s="506" t="str">
        <f t="shared" si="0"/>
        <v>-</v>
      </c>
      <c r="R46" s="471">
        <f t="shared" si="19"/>
        <v>0</v>
      </c>
      <c r="S46" s="471">
        <f t="shared" si="19"/>
        <v>0</v>
      </c>
      <c r="T46" s="472">
        <f t="shared" si="19"/>
        <v>0</v>
      </c>
      <c r="U46" s="506" t="str">
        <f t="shared" si="1"/>
        <v>-</v>
      </c>
      <c r="V46" s="21" t="str">
        <f t="shared" si="2"/>
        <v>-</v>
      </c>
      <c r="Y46" s="420"/>
    </row>
    <row r="47" spans="1:25" ht="20.149999999999999" customHeight="1">
      <c r="A47" s="10">
        <v>46</v>
      </c>
      <c r="B47" s="10">
        <v>4</v>
      </c>
      <c r="C47" s="426">
        <v>19</v>
      </c>
      <c r="D47" s="426">
        <v>98</v>
      </c>
      <c r="E47" s="10">
        <f>MATCH(H47,'[5]Sub Account'!$E$2:$E$503,0)</f>
        <v>356</v>
      </c>
      <c r="F47" s="491"/>
      <c r="G47" s="397"/>
      <c r="H47" s="399">
        <v>71001</v>
      </c>
      <c r="I47" s="395" t="s">
        <v>527</v>
      </c>
      <c r="J47" s="473"/>
      <c r="K47" s="473"/>
      <c r="L47" s="473"/>
      <c r="M47" s="473"/>
      <c r="N47" s="473"/>
      <c r="O47" s="473"/>
      <c r="P47" s="473">
        <f t="shared" ref="P47:P54" si="20">SUM(N47:O47)</f>
        <v>0</v>
      </c>
      <c r="Q47" s="507" t="str">
        <f t="shared" si="0"/>
        <v>-</v>
      </c>
      <c r="R47" s="473"/>
      <c r="S47" s="473"/>
      <c r="T47" s="473"/>
      <c r="U47" s="507" t="str">
        <f t="shared" si="1"/>
        <v>-</v>
      </c>
      <c r="V47" s="10" t="str">
        <f t="shared" si="2"/>
        <v>-</v>
      </c>
      <c r="Y47"/>
    </row>
    <row r="48" spans="1:25" ht="20.149999999999999" customHeight="1">
      <c r="A48" s="10">
        <v>47</v>
      </c>
      <c r="B48" s="10">
        <v>4</v>
      </c>
      <c r="C48" s="426">
        <v>19</v>
      </c>
      <c r="D48" s="426">
        <v>98</v>
      </c>
      <c r="E48" s="10">
        <f>MATCH(H48,'[5]Sub Account'!$E$2:$E$503,0)</f>
        <v>357</v>
      </c>
      <c r="F48" s="491"/>
      <c r="G48" s="397"/>
      <c r="H48" s="399">
        <v>71002</v>
      </c>
      <c r="I48" s="395" t="s">
        <v>528</v>
      </c>
      <c r="J48" s="473"/>
      <c r="K48" s="473"/>
      <c r="L48" s="473"/>
      <c r="M48" s="473"/>
      <c r="N48" s="473"/>
      <c r="O48" s="473"/>
      <c r="P48" s="473">
        <f t="shared" si="20"/>
        <v>0</v>
      </c>
      <c r="Q48" s="507" t="str">
        <f t="shared" si="0"/>
        <v>-</v>
      </c>
      <c r="R48" s="473"/>
      <c r="S48" s="473"/>
      <c r="T48" s="473"/>
      <c r="U48" s="507" t="str">
        <f t="shared" si="1"/>
        <v>-</v>
      </c>
      <c r="V48" s="10" t="str">
        <f t="shared" si="2"/>
        <v>-</v>
      </c>
      <c r="Y48"/>
    </row>
    <row r="49" spans="1:25" ht="20.149999999999999" customHeight="1">
      <c r="A49" s="10">
        <v>48</v>
      </c>
      <c r="B49" s="10">
        <v>4</v>
      </c>
      <c r="C49" s="426">
        <v>19</v>
      </c>
      <c r="D49" s="426">
        <v>98</v>
      </c>
      <c r="E49" s="10">
        <f>MATCH(H49,'[5]Sub Account'!$E$2:$E$503,0)</f>
        <v>358</v>
      </c>
      <c r="F49" s="491"/>
      <c r="G49" s="397"/>
      <c r="H49" s="399">
        <v>71003</v>
      </c>
      <c r="I49" s="395" t="s">
        <v>529</v>
      </c>
      <c r="J49" s="473"/>
      <c r="K49" s="473"/>
      <c r="L49" s="473"/>
      <c r="M49" s="473"/>
      <c r="N49" s="473"/>
      <c r="O49" s="473"/>
      <c r="P49" s="473">
        <f t="shared" si="20"/>
        <v>0</v>
      </c>
      <c r="Q49" s="507" t="str">
        <f t="shared" si="0"/>
        <v>-</v>
      </c>
      <c r="R49" s="473"/>
      <c r="S49" s="473"/>
      <c r="T49" s="473"/>
      <c r="U49" s="507" t="str">
        <f t="shared" si="1"/>
        <v>-</v>
      </c>
      <c r="V49" s="10" t="str">
        <f t="shared" si="2"/>
        <v>-</v>
      </c>
      <c r="Y49"/>
    </row>
    <row r="50" spans="1:25" ht="20.149999999999999" customHeight="1">
      <c r="A50" s="10">
        <v>49</v>
      </c>
      <c r="B50" s="10">
        <v>4</v>
      </c>
      <c r="C50" s="426">
        <v>19</v>
      </c>
      <c r="D50" s="426">
        <v>98</v>
      </c>
      <c r="E50" s="10">
        <f>MATCH(H50,'[5]Sub Account'!$E$2:$E$503,0)</f>
        <v>359</v>
      </c>
      <c r="F50" s="491"/>
      <c r="G50" s="397"/>
      <c r="H50" s="399">
        <v>71004</v>
      </c>
      <c r="I50" s="395" t="s">
        <v>530</v>
      </c>
      <c r="J50" s="473"/>
      <c r="K50" s="473"/>
      <c r="L50" s="473"/>
      <c r="M50" s="473"/>
      <c r="N50" s="473"/>
      <c r="O50" s="473"/>
      <c r="P50" s="473">
        <f t="shared" si="20"/>
        <v>0</v>
      </c>
      <c r="Q50" s="507" t="str">
        <f t="shared" si="0"/>
        <v>-</v>
      </c>
      <c r="R50" s="473"/>
      <c r="S50" s="473"/>
      <c r="T50" s="473"/>
      <c r="U50" s="507" t="str">
        <f t="shared" si="1"/>
        <v>-</v>
      </c>
      <c r="V50" s="10" t="str">
        <f t="shared" si="2"/>
        <v>-</v>
      </c>
      <c r="Y50"/>
    </row>
    <row r="51" spans="1:25" ht="20.149999999999999" customHeight="1">
      <c r="A51" s="10">
        <v>50</v>
      </c>
      <c r="B51" s="10">
        <v>4</v>
      </c>
      <c r="C51" s="426">
        <v>19</v>
      </c>
      <c r="D51" s="426">
        <v>98</v>
      </c>
      <c r="E51" s="10">
        <f>MATCH(H51,'[5]Sub Account'!$E$2:$E$503,0)</f>
        <v>360</v>
      </c>
      <c r="F51" s="491"/>
      <c r="G51" s="397"/>
      <c r="H51" s="399">
        <v>71005</v>
      </c>
      <c r="I51" s="395" t="s">
        <v>531</v>
      </c>
      <c r="J51" s="473"/>
      <c r="K51" s="473"/>
      <c r="L51" s="473"/>
      <c r="M51" s="473"/>
      <c r="N51" s="473"/>
      <c r="O51" s="473"/>
      <c r="P51" s="473">
        <f t="shared" si="20"/>
        <v>0</v>
      </c>
      <c r="Q51" s="507" t="str">
        <f t="shared" si="0"/>
        <v>-</v>
      </c>
      <c r="R51" s="473"/>
      <c r="S51" s="473"/>
      <c r="T51" s="473"/>
      <c r="U51" s="507" t="str">
        <f t="shared" si="1"/>
        <v>-</v>
      </c>
      <c r="V51" s="10" t="str">
        <f t="shared" si="2"/>
        <v>-</v>
      </c>
      <c r="Y51"/>
    </row>
    <row r="52" spans="1:25" ht="20.149999999999999" customHeight="1">
      <c r="A52" s="10">
        <v>51</v>
      </c>
      <c r="B52" s="10">
        <v>4</v>
      </c>
      <c r="C52" s="426">
        <v>19</v>
      </c>
      <c r="D52" s="426">
        <v>98</v>
      </c>
      <c r="E52" s="10">
        <f>MATCH(H52,'[5]Sub Account'!$E$2:$E$503,0)</f>
        <v>361</v>
      </c>
      <c r="F52" s="491"/>
      <c r="G52" s="397"/>
      <c r="H52" s="399">
        <v>71006</v>
      </c>
      <c r="I52" s="395" t="s">
        <v>532</v>
      </c>
      <c r="J52" s="473"/>
      <c r="K52" s="473"/>
      <c r="L52" s="473"/>
      <c r="M52" s="473"/>
      <c r="N52" s="473"/>
      <c r="O52" s="473"/>
      <c r="P52" s="473">
        <f t="shared" si="20"/>
        <v>0</v>
      </c>
      <c r="Q52" s="507" t="str">
        <f t="shared" si="0"/>
        <v>-</v>
      </c>
      <c r="R52" s="473"/>
      <c r="S52" s="473"/>
      <c r="T52" s="473"/>
      <c r="U52" s="507" t="str">
        <f t="shared" si="1"/>
        <v>-</v>
      </c>
      <c r="V52" s="10" t="str">
        <f t="shared" si="2"/>
        <v>-</v>
      </c>
      <c r="Y52"/>
    </row>
    <row r="53" spans="1:25" ht="20.149999999999999" customHeight="1">
      <c r="A53" s="10">
        <v>52</v>
      </c>
      <c r="B53" s="10">
        <v>4</v>
      </c>
      <c r="C53" s="426">
        <v>19</v>
      </c>
      <c r="D53" s="426">
        <v>98</v>
      </c>
      <c r="E53" s="10">
        <f>MATCH(H53,'[5]Sub Account'!$E$2:$E$503,0)</f>
        <v>362</v>
      </c>
      <c r="F53" s="491"/>
      <c r="G53" s="397"/>
      <c r="H53" s="399">
        <v>71007</v>
      </c>
      <c r="I53" s="395" t="s">
        <v>533</v>
      </c>
      <c r="J53" s="473"/>
      <c r="K53" s="473"/>
      <c r="L53" s="473"/>
      <c r="M53" s="473"/>
      <c r="N53" s="473"/>
      <c r="O53" s="473"/>
      <c r="P53" s="473">
        <f t="shared" si="20"/>
        <v>0</v>
      </c>
      <c r="Q53" s="507" t="str">
        <f t="shared" si="0"/>
        <v>-</v>
      </c>
      <c r="R53" s="473"/>
      <c r="S53" s="473"/>
      <c r="T53" s="473"/>
      <c r="U53" s="507" t="str">
        <f t="shared" si="1"/>
        <v>-</v>
      </c>
      <c r="V53" s="10" t="str">
        <f t="shared" si="2"/>
        <v>-</v>
      </c>
      <c r="Y53"/>
    </row>
    <row r="54" spans="1:25" ht="20.149999999999999" customHeight="1">
      <c r="A54" s="10">
        <v>53</v>
      </c>
      <c r="B54" s="10">
        <v>4</v>
      </c>
      <c r="C54" s="426">
        <v>19</v>
      </c>
      <c r="D54" s="426">
        <v>98</v>
      </c>
      <c r="E54" s="10">
        <f>MATCH(H54,'[5]Sub Account'!$E$2:$E$503,0)</f>
        <v>363</v>
      </c>
      <c r="F54" s="491"/>
      <c r="G54" s="397"/>
      <c r="H54" s="399">
        <v>71008</v>
      </c>
      <c r="I54" s="395" t="s">
        <v>534</v>
      </c>
      <c r="J54" s="473"/>
      <c r="K54" s="473"/>
      <c r="L54" s="473"/>
      <c r="M54" s="473"/>
      <c r="N54" s="473"/>
      <c r="O54" s="473"/>
      <c r="P54" s="473">
        <f t="shared" si="20"/>
        <v>0</v>
      </c>
      <c r="Q54" s="507" t="str">
        <f t="shared" si="0"/>
        <v>-</v>
      </c>
      <c r="R54" s="473"/>
      <c r="S54" s="473"/>
      <c r="T54" s="473"/>
      <c r="U54" s="507" t="str">
        <f t="shared" si="1"/>
        <v>-</v>
      </c>
      <c r="V54" s="10" t="str">
        <f t="shared" si="2"/>
        <v>-</v>
      </c>
      <c r="Y54"/>
    </row>
    <row r="55" spans="1:25" s="21" customFormat="1" ht="20.149999999999999" customHeight="1">
      <c r="A55" s="10"/>
      <c r="C55" s="426"/>
      <c r="D55" s="426"/>
      <c r="E55" s="10"/>
      <c r="F55" s="492"/>
      <c r="G55" s="417">
        <v>7101</v>
      </c>
      <c r="H55" s="418"/>
      <c r="I55" s="419" t="s">
        <v>535</v>
      </c>
      <c r="J55" s="472">
        <f t="shared" ref="J55:T55" si="21">SUM(J56:J61)</f>
        <v>0</v>
      </c>
      <c r="K55" s="471">
        <f t="shared" si="21"/>
        <v>0</v>
      </c>
      <c r="L55" s="471">
        <f t="shared" si="21"/>
        <v>0</v>
      </c>
      <c r="M55" s="472">
        <f t="shared" si="21"/>
        <v>0</v>
      </c>
      <c r="N55" s="471">
        <f t="shared" si="21"/>
        <v>0</v>
      </c>
      <c r="O55" s="471">
        <f t="shared" si="21"/>
        <v>0</v>
      </c>
      <c r="P55" s="472">
        <f t="shared" si="21"/>
        <v>0</v>
      </c>
      <c r="Q55" s="506" t="str">
        <f t="shared" si="0"/>
        <v>-</v>
      </c>
      <c r="R55" s="471">
        <f t="shared" si="21"/>
        <v>0</v>
      </c>
      <c r="S55" s="471">
        <f t="shared" si="21"/>
        <v>0</v>
      </c>
      <c r="T55" s="472">
        <f t="shared" si="21"/>
        <v>0</v>
      </c>
      <c r="U55" s="506" t="str">
        <f t="shared" si="1"/>
        <v>-</v>
      </c>
      <c r="V55" s="21" t="str">
        <f t="shared" si="2"/>
        <v>-</v>
      </c>
      <c r="Y55" s="420"/>
    </row>
    <row r="56" spans="1:25" ht="20.149999999999999" customHeight="1">
      <c r="A56" s="10">
        <v>55</v>
      </c>
      <c r="B56" s="10">
        <v>4</v>
      </c>
      <c r="C56" s="426">
        <v>19</v>
      </c>
      <c r="D56" s="426">
        <v>99</v>
      </c>
      <c r="E56" s="10">
        <f>MATCH(H56,'[5]Sub Account'!$E$2:$E$503,0)</f>
        <v>364</v>
      </c>
      <c r="F56" s="491"/>
      <c r="G56" s="397"/>
      <c r="H56" s="399">
        <v>71011</v>
      </c>
      <c r="I56" s="395" t="s">
        <v>536</v>
      </c>
      <c r="J56" s="473"/>
      <c r="K56" s="473"/>
      <c r="L56" s="473"/>
      <c r="M56" s="473"/>
      <c r="N56" s="473"/>
      <c r="O56" s="473"/>
      <c r="P56" s="473">
        <f t="shared" ref="P56:P61" si="22">SUM(N56:O56)</f>
        <v>0</v>
      </c>
      <c r="Q56" s="507" t="str">
        <f t="shared" si="0"/>
        <v>-</v>
      </c>
      <c r="R56" s="473"/>
      <c r="S56" s="473"/>
      <c r="T56" s="473"/>
      <c r="U56" s="507" t="str">
        <f t="shared" si="1"/>
        <v>-</v>
      </c>
      <c r="V56" s="10" t="str">
        <f t="shared" si="2"/>
        <v>-</v>
      </c>
      <c r="Y56"/>
    </row>
    <row r="57" spans="1:25" ht="20.149999999999999" customHeight="1">
      <c r="A57" s="10">
        <v>56</v>
      </c>
      <c r="B57" s="10">
        <v>4</v>
      </c>
      <c r="C57" s="426">
        <v>19</v>
      </c>
      <c r="D57" s="426">
        <v>99</v>
      </c>
      <c r="E57" s="10">
        <f>MATCH(H57,'[5]Sub Account'!$E$2:$E$503,0)</f>
        <v>365</v>
      </c>
      <c r="F57" s="491"/>
      <c r="G57" s="397"/>
      <c r="H57" s="399">
        <v>71012</v>
      </c>
      <c r="I57" s="395" t="s">
        <v>537</v>
      </c>
      <c r="J57" s="473"/>
      <c r="K57" s="473"/>
      <c r="L57" s="473"/>
      <c r="M57" s="473"/>
      <c r="N57" s="473"/>
      <c r="O57" s="473"/>
      <c r="P57" s="473">
        <f t="shared" si="22"/>
        <v>0</v>
      </c>
      <c r="Q57" s="507" t="str">
        <f t="shared" si="0"/>
        <v>-</v>
      </c>
      <c r="R57" s="473"/>
      <c r="S57" s="473"/>
      <c r="T57" s="473"/>
      <c r="U57" s="507" t="str">
        <f t="shared" si="1"/>
        <v>-</v>
      </c>
      <c r="V57" s="10" t="str">
        <f t="shared" si="2"/>
        <v>-</v>
      </c>
      <c r="Y57"/>
    </row>
    <row r="58" spans="1:25" ht="20.149999999999999" customHeight="1">
      <c r="A58" s="10">
        <v>57</v>
      </c>
      <c r="B58" s="10">
        <v>4</v>
      </c>
      <c r="C58" s="426">
        <v>19</v>
      </c>
      <c r="D58" s="426">
        <v>99</v>
      </c>
      <c r="E58" s="10">
        <f>MATCH(H58,'[5]Sub Account'!$E$2:$E$503,0)</f>
        <v>366</v>
      </c>
      <c r="F58" s="491"/>
      <c r="G58" s="397"/>
      <c r="H58" s="399">
        <v>71013</v>
      </c>
      <c r="I58" s="395" t="s">
        <v>538</v>
      </c>
      <c r="J58" s="473"/>
      <c r="K58" s="473"/>
      <c r="L58" s="473"/>
      <c r="M58" s="473"/>
      <c r="N58" s="473"/>
      <c r="O58" s="473"/>
      <c r="P58" s="473">
        <f t="shared" si="22"/>
        <v>0</v>
      </c>
      <c r="Q58" s="507" t="str">
        <f t="shared" si="0"/>
        <v>-</v>
      </c>
      <c r="R58" s="473"/>
      <c r="S58" s="473"/>
      <c r="T58" s="473"/>
      <c r="U58" s="507" t="str">
        <f t="shared" si="1"/>
        <v>-</v>
      </c>
      <c r="V58" s="10" t="str">
        <f t="shared" si="2"/>
        <v>-</v>
      </c>
      <c r="Y58"/>
    </row>
    <row r="59" spans="1:25" ht="20.149999999999999" customHeight="1">
      <c r="A59" s="10">
        <v>58</v>
      </c>
      <c r="B59" s="10">
        <v>4</v>
      </c>
      <c r="C59" s="426">
        <v>19</v>
      </c>
      <c r="D59" s="426">
        <v>99</v>
      </c>
      <c r="E59" s="10">
        <f>MATCH(H59,'[5]Sub Account'!$E$2:$E$503,0)</f>
        <v>367</v>
      </c>
      <c r="F59" s="491"/>
      <c r="G59" s="397"/>
      <c r="H59" s="399">
        <v>71014</v>
      </c>
      <c r="I59" s="395" t="s">
        <v>539</v>
      </c>
      <c r="J59" s="473"/>
      <c r="K59" s="473"/>
      <c r="L59" s="473"/>
      <c r="M59" s="473"/>
      <c r="N59" s="473"/>
      <c r="O59" s="473"/>
      <c r="P59" s="473">
        <f t="shared" si="22"/>
        <v>0</v>
      </c>
      <c r="Q59" s="507" t="str">
        <f t="shared" si="0"/>
        <v>-</v>
      </c>
      <c r="R59" s="473"/>
      <c r="S59" s="473"/>
      <c r="T59" s="473"/>
      <c r="U59" s="507" t="str">
        <f t="shared" si="1"/>
        <v>-</v>
      </c>
      <c r="V59" s="10" t="str">
        <f t="shared" si="2"/>
        <v>-</v>
      </c>
      <c r="Y59"/>
    </row>
    <row r="60" spans="1:25" ht="20.149999999999999" customHeight="1">
      <c r="A60" s="10">
        <v>59</v>
      </c>
      <c r="B60" s="10">
        <v>4</v>
      </c>
      <c r="C60" s="426">
        <v>19</v>
      </c>
      <c r="D60" s="426">
        <v>99</v>
      </c>
      <c r="E60" s="10">
        <f>MATCH(H60,'[5]Sub Account'!$E$2:$E$503,0)</f>
        <v>368</v>
      </c>
      <c r="F60" s="491"/>
      <c r="G60" s="397"/>
      <c r="H60" s="399">
        <v>71016</v>
      </c>
      <c r="I60" s="395" t="s">
        <v>540</v>
      </c>
      <c r="J60" s="473"/>
      <c r="K60" s="473"/>
      <c r="L60" s="473"/>
      <c r="M60" s="473"/>
      <c r="N60" s="473"/>
      <c r="O60" s="473"/>
      <c r="P60" s="473">
        <f t="shared" si="22"/>
        <v>0</v>
      </c>
      <c r="Q60" s="507" t="str">
        <f t="shared" ref="Q60:Q123" si="23">IFERROR(P60/M60,"-")</f>
        <v>-</v>
      </c>
      <c r="R60" s="473"/>
      <c r="S60" s="473"/>
      <c r="T60" s="473"/>
      <c r="U60" s="507" t="str">
        <f t="shared" ref="U60:U123" si="24">IFERROR(T60/M60,"-")</f>
        <v>-</v>
      </c>
      <c r="V60" s="10" t="str">
        <f t="shared" ref="V60:V123" si="25">IF(OR(M60&gt;0,T60&gt;0),"ok","-")</f>
        <v>-</v>
      </c>
      <c r="Y60"/>
    </row>
    <row r="61" spans="1:25" ht="20.149999999999999" customHeight="1">
      <c r="A61" s="10">
        <v>60</v>
      </c>
      <c r="B61" s="10">
        <v>4</v>
      </c>
      <c r="C61" s="426">
        <v>19</v>
      </c>
      <c r="D61" s="426">
        <v>99</v>
      </c>
      <c r="E61" s="10">
        <f>MATCH(H61,'[5]Sub Account'!$E$2:$E$503,0)</f>
        <v>369</v>
      </c>
      <c r="F61" s="494"/>
      <c r="G61" s="401"/>
      <c r="H61" s="402">
        <v>71018</v>
      </c>
      <c r="I61" s="403" t="s">
        <v>541</v>
      </c>
      <c r="J61" s="475"/>
      <c r="K61" s="475"/>
      <c r="L61" s="475"/>
      <c r="M61" s="475"/>
      <c r="N61" s="475"/>
      <c r="O61" s="475"/>
      <c r="P61" s="473">
        <f t="shared" si="22"/>
        <v>0</v>
      </c>
      <c r="Q61" s="509" t="str">
        <f t="shared" si="23"/>
        <v>-</v>
      </c>
      <c r="R61" s="475"/>
      <c r="S61" s="475"/>
      <c r="T61" s="475"/>
      <c r="U61" s="509" t="str">
        <f t="shared" si="24"/>
        <v>-</v>
      </c>
      <c r="V61" s="10" t="str">
        <f t="shared" si="25"/>
        <v>-</v>
      </c>
      <c r="Y61"/>
    </row>
    <row r="62" spans="1:25" s="413" customFormat="1" ht="20.149999999999999" customHeight="1">
      <c r="A62" s="10"/>
      <c r="C62" s="426"/>
      <c r="D62" s="426"/>
      <c r="E62" s="10"/>
      <c r="F62" s="486" t="s">
        <v>542</v>
      </c>
      <c r="G62" s="434"/>
      <c r="H62" s="435"/>
      <c r="I62" s="436"/>
      <c r="J62" s="468">
        <f t="shared" ref="J62:T62" si="26">J63+J81+J143+J152+J202+J218</f>
        <v>0</v>
      </c>
      <c r="K62" s="467">
        <f t="shared" si="26"/>
        <v>0</v>
      </c>
      <c r="L62" s="467">
        <f t="shared" si="26"/>
        <v>0</v>
      </c>
      <c r="M62" s="468">
        <f t="shared" si="26"/>
        <v>0</v>
      </c>
      <c r="N62" s="467">
        <f t="shared" si="26"/>
        <v>0</v>
      </c>
      <c r="O62" s="467">
        <f t="shared" si="26"/>
        <v>0</v>
      </c>
      <c r="P62" s="468">
        <f t="shared" si="26"/>
        <v>0</v>
      </c>
      <c r="Q62" s="504" t="str">
        <f t="shared" si="23"/>
        <v>-</v>
      </c>
      <c r="R62" s="467">
        <f t="shared" si="26"/>
        <v>0</v>
      </c>
      <c r="S62" s="467">
        <f t="shared" si="26"/>
        <v>0</v>
      </c>
      <c r="T62" s="468">
        <f t="shared" si="26"/>
        <v>0</v>
      </c>
      <c r="U62" s="504" t="str">
        <f t="shared" si="24"/>
        <v>-</v>
      </c>
      <c r="V62" s="413" t="str">
        <f t="shared" si="25"/>
        <v>-</v>
      </c>
      <c r="Y62" s="414"/>
    </row>
    <row r="63" spans="1:25" s="426" customFormat="1" ht="20.149999999999999" customHeight="1">
      <c r="A63" s="10"/>
      <c r="E63" s="10"/>
      <c r="F63" s="493">
        <v>72</v>
      </c>
      <c r="G63" s="428"/>
      <c r="H63" s="429"/>
      <c r="I63" s="430" t="s">
        <v>543</v>
      </c>
      <c r="J63" s="474">
        <f t="shared" ref="J63:T63" si="27">J64+J76</f>
        <v>0</v>
      </c>
      <c r="K63" s="474">
        <f t="shared" si="27"/>
        <v>0</v>
      </c>
      <c r="L63" s="474">
        <f t="shared" si="27"/>
        <v>0</v>
      </c>
      <c r="M63" s="474">
        <f t="shared" si="27"/>
        <v>0</v>
      </c>
      <c r="N63" s="474">
        <f t="shared" si="27"/>
        <v>0</v>
      </c>
      <c r="O63" s="474">
        <f t="shared" si="27"/>
        <v>0</v>
      </c>
      <c r="P63" s="474">
        <f t="shared" si="27"/>
        <v>0</v>
      </c>
      <c r="Q63" s="508" t="str">
        <f t="shared" si="23"/>
        <v>-</v>
      </c>
      <c r="R63" s="474">
        <f t="shared" si="27"/>
        <v>0</v>
      </c>
      <c r="S63" s="474">
        <f t="shared" si="27"/>
        <v>0</v>
      </c>
      <c r="T63" s="474">
        <f t="shared" si="27"/>
        <v>0</v>
      </c>
      <c r="U63" s="508" t="str">
        <f t="shared" si="24"/>
        <v>-</v>
      </c>
      <c r="V63" s="426" t="str">
        <f t="shared" si="25"/>
        <v>-</v>
      </c>
      <c r="Y63" s="427"/>
    </row>
    <row r="64" spans="1:25" s="21" customFormat="1" ht="20.149999999999999" customHeight="1">
      <c r="A64" s="10"/>
      <c r="C64" s="426"/>
      <c r="D64" s="426"/>
      <c r="E64" s="10"/>
      <c r="F64" s="490"/>
      <c r="G64" s="417">
        <v>7200</v>
      </c>
      <c r="H64" s="418"/>
      <c r="I64" s="419" t="s">
        <v>544</v>
      </c>
      <c r="J64" s="472">
        <f t="shared" ref="J64:T64" si="28">SUM(J65:J68,J72:J75)</f>
        <v>0</v>
      </c>
      <c r="K64" s="471">
        <f t="shared" si="28"/>
        <v>0</v>
      </c>
      <c r="L64" s="471">
        <f t="shared" si="28"/>
        <v>0</v>
      </c>
      <c r="M64" s="472">
        <f t="shared" si="28"/>
        <v>0</v>
      </c>
      <c r="N64" s="471">
        <f t="shared" si="28"/>
        <v>0</v>
      </c>
      <c r="O64" s="471">
        <f t="shared" si="28"/>
        <v>0</v>
      </c>
      <c r="P64" s="472">
        <f t="shared" si="28"/>
        <v>0</v>
      </c>
      <c r="Q64" s="506" t="str">
        <f t="shared" si="23"/>
        <v>-</v>
      </c>
      <c r="R64" s="471">
        <f t="shared" si="28"/>
        <v>0</v>
      </c>
      <c r="S64" s="471">
        <f t="shared" si="28"/>
        <v>0</v>
      </c>
      <c r="T64" s="472">
        <f t="shared" si="28"/>
        <v>0</v>
      </c>
      <c r="U64" s="506" t="str">
        <f t="shared" si="24"/>
        <v>-</v>
      </c>
      <c r="V64" s="21" t="str">
        <f t="shared" si="25"/>
        <v>-</v>
      </c>
      <c r="Y64" s="420"/>
    </row>
    <row r="65" spans="1:25" ht="20.149999999999999" customHeight="1">
      <c r="A65" s="10">
        <v>64</v>
      </c>
      <c r="B65" s="10">
        <v>4</v>
      </c>
      <c r="C65" s="426">
        <v>20</v>
      </c>
      <c r="D65" s="426">
        <v>100</v>
      </c>
      <c r="E65" s="10">
        <f>MATCH(H65,'[5]Sub Account'!$E$2:$E$503,0)</f>
        <v>370</v>
      </c>
      <c r="F65" s="491"/>
      <c r="G65" s="397"/>
      <c r="H65" s="399">
        <v>72001</v>
      </c>
      <c r="I65" s="404" t="s">
        <v>545</v>
      </c>
      <c r="J65" s="473"/>
      <c r="K65" s="473"/>
      <c r="L65" s="473"/>
      <c r="M65" s="473"/>
      <c r="N65" s="473"/>
      <c r="O65" s="473"/>
      <c r="P65" s="473">
        <f t="shared" ref="P65:P75" si="29">SUM(N65:O65)</f>
        <v>0</v>
      </c>
      <c r="Q65" s="507" t="str">
        <f t="shared" si="23"/>
        <v>-</v>
      </c>
      <c r="R65" s="473"/>
      <c r="S65" s="473"/>
      <c r="T65" s="473"/>
      <c r="U65" s="507" t="str">
        <f t="shared" si="24"/>
        <v>-</v>
      </c>
      <c r="V65" s="10" t="str">
        <f t="shared" si="25"/>
        <v>-</v>
      </c>
      <c r="Y65"/>
    </row>
    <row r="66" spans="1:25" ht="20.149999999999999" customHeight="1">
      <c r="A66" s="10">
        <v>65</v>
      </c>
      <c r="B66" s="10">
        <v>4</v>
      </c>
      <c r="C66" s="426">
        <v>20</v>
      </c>
      <c r="D66" s="426">
        <v>100</v>
      </c>
      <c r="E66" s="10">
        <f>MATCH(H66,'[5]Sub Account'!$E$2:$E$503,0)</f>
        <v>371</v>
      </c>
      <c r="F66" s="491"/>
      <c r="G66" s="397"/>
      <c r="H66" s="399">
        <v>72002</v>
      </c>
      <c r="I66" s="404" t="s">
        <v>546</v>
      </c>
      <c r="J66" s="473"/>
      <c r="K66" s="473"/>
      <c r="L66" s="473"/>
      <c r="M66" s="473"/>
      <c r="N66" s="473"/>
      <c r="O66" s="473"/>
      <c r="P66" s="473">
        <f t="shared" si="29"/>
        <v>0</v>
      </c>
      <c r="Q66" s="507" t="str">
        <f t="shared" si="23"/>
        <v>-</v>
      </c>
      <c r="R66" s="473"/>
      <c r="S66" s="473"/>
      <c r="T66" s="473"/>
      <c r="U66" s="507" t="str">
        <f t="shared" si="24"/>
        <v>-</v>
      </c>
      <c r="V66" s="10" t="str">
        <f t="shared" si="25"/>
        <v>-</v>
      </c>
      <c r="Y66"/>
    </row>
    <row r="67" spans="1:25" ht="20.149999999999999" customHeight="1">
      <c r="A67" s="10">
        <v>66</v>
      </c>
      <c r="B67" s="10">
        <v>4</v>
      </c>
      <c r="C67" s="426">
        <v>20</v>
      </c>
      <c r="D67" s="426">
        <v>100</v>
      </c>
      <c r="E67" s="10">
        <f>MATCH(H67,'[5]Sub Account'!$E$2:$E$503,0)</f>
        <v>372</v>
      </c>
      <c r="F67" s="491"/>
      <c r="G67" s="397"/>
      <c r="H67" s="399">
        <v>72003</v>
      </c>
      <c r="I67" s="404" t="s">
        <v>547</v>
      </c>
      <c r="J67" s="473"/>
      <c r="K67" s="473"/>
      <c r="L67" s="473"/>
      <c r="M67" s="473"/>
      <c r="N67" s="473"/>
      <c r="O67" s="473"/>
      <c r="P67" s="473">
        <f t="shared" si="29"/>
        <v>0</v>
      </c>
      <c r="Q67" s="507" t="str">
        <f t="shared" si="23"/>
        <v>-</v>
      </c>
      <c r="R67" s="473"/>
      <c r="S67" s="473"/>
      <c r="T67" s="473"/>
      <c r="U67" s="507" t="str">
        <f t="shared" si="24"/>
        <v>-</v>
      </c>
      <c r="V67" s="10" t="str">
        <f t="shared" si="25"/>
        <v>-</v>
      </c>
      <c r="Y67"/>
    </row>
    <row r="68" spans="1:25" ht="20.149999999999999" customHeight="1">
      <c r="A68" s="10">
        <v>67</v>
      </c>
      <c r="B68" s="10">
        <v>4</v>
      </c>
      <c r="C68" s="426">
        <v>20</v>
      </c>
      <c r="D68" s="426">
        <v>100</v>
      </c>
      <c r="E68" s="10">
        <f>MATCH(H68,'[5]Sub Account'!$E$2:$E$503,0)</f>
        <v>373</v>
      </c>
      <c r="F68" s="491"/>
      <c r="G68" s="397"/>
      <c r="H68" s="399">
        <v>72004</v>
      </c>
      <c r="I68" s="404" t="s">
        <v>548</v>
      </c>
      <c r="J68" s="476">
        <f t="shared" ref="J68:T68" si="30">SUM(J69:J71)</f>
        <v>0</v>
      </c>
      <c r="K68" s="476">
        <f t="shared" si="30"/>
        <v>0</v>
      </c>
      <c r="L68" s="476">
        <f t="shared" si="30"/>
        <v>0</v>
      </c>
      <c r="M68" s="476">
        <f t="shared" si="30"/>
        <v>0</v>
      </c>
      <c r="N68" s="476">
        <f t="shared" si="30"/>
        <v>0</v>
      </c>
      <c r="O68" s="476">
        <f t="shared" si="30"/>
        <v>0</v>
      </c>
      <c r="P68" s="473">
        <f t="shared" si="29"/>
        <v>0</v>
      </c>
      <c r="Q68" s="510" t="str">
        <f t="shared" si="23"/>
        <v>-</v>
      </c>
      <c r="R68" s="476">
        <f t="shared" si="30"/>
        <v>0</v>
      </c>
      <c r="S68" s="476">
        <f t="shared" si="30"/>
        <v>0</v>
      </c>
      <c r="T68" s="476">
        <f t="shared" si="30"/>
        <v>0</v>
      </c>
      <c r="U68" s="510" t="str">
        <f t="shared" si="24"/>
        <v>-</v>
      </c>
      <c r="V68" s="10" t="str">
        <f t="shared" si="25"/>
        <v>-</v>
      </c>
      <c r="Y68"/>
    </row>
    <row r="69" spans="1:25" ht="20.149999999999999" customHeight="1">
      <c r="C69" s="426"/>
      <c r="D69" s="426"/>
      <c r="F69" s="491"/>
      <c r="G69" s="397"/>
      <c r="H69" s="399"/>
      <c r="I69" s="404" t="s">
        <v>549</v>
      </c>
      <c r="J69" s="473"/>
      <c r="K69" s="473"/>
      <c r="L69" s="473"/>
      <c r="M69" s="473"/>
      <c r="N69" s="473"/>
      <c r="O69" s="473"/>
      <c r="P69" s="473">
        <f t="shared" si="29"/>
        <v>0</v>
      </c>
      <c r="Q69" s="507" t="str">
        <f t="shared" si="23"/>
        <v>-</v>
      </c>
      <c r="R69" s="473"/>
      <c r="S69" s="473"/>
      <c r="T69" s="473"/>
      <c r="U69" s="507" t="str">
        <f t="shared" si="24"/>
        <v>-</v>
      </c>
      <c r="V69" s="10" t="str">
        <f t="shared" si="25"/>
        <v>-</v>
      </c>
      <c r="Y69"/>
    </row>
    <row r="70" spans="1:25" ht="20.149999999999999" customHeight="1">
      <c r="C70" s="426"/>
      <c r="D70" s="426"/>
      <c r="F70" s="491"/>
      <c r="G70" s="397"/>
      <c r="H70" s="399"/>
      <c r="I70" s="404" t="s">
        <v>550</v>
      </c>
      <c r="J70" s="473"/>
      <c r="K70" s="473"/>
      <c r="L70" s="473"/>
      <c r="M70" s="473"/>
      <c r="N70" s="473"/>
      <c r="O70" s="473"/>
      <c r="P70" s="473">
        <f t="shared" si="29"/>
        <v>0</v>
      </c>
      <c r="Q70" s="507" t="str">
        <f t="shared" si="23"/>
        <v>-</v>
      </c>
      <c r="R70" s="473"/>
      <c r="S70" s="473"/>
      <c r="T70" s="473"/>
      <c r="U70" s="507" t="str">
        <f t="shared" si="24"/>
        <v>-</v>
      </c>
      <c r="V70" s="10" t="str">
        <f t="shared" si="25"/>
        <v>-</v>
      </c>
      <c r="Y70"/>
    </row>
    <row r="71" spans="1:25" ht="20.149999999999999" customHeight="1">
      <c r="C71" s="426"/>
      <c r="D71" s="426"/>
      <c r="F71" s="491"/>
      <c r="G71" s="397"/>
      <c r="H71" s="399"/>
      <c r="I71" s="404" t="s">
        <v>551</v>
      </c>
      <c r="J71" s="473"/>
      <c r="K71" s="473"/>
      <c r="L71" s="473"/>
      <c r="M71" s="473"/>
      <c r="N71" s="473"/>
      <c r="O71" s="473"/>
      <c r="P71" s="473">
        <f t="shared" si="29"/>
        <v>0</v>
      </c>
      <c r="Q71" s="507" t="str">
        <f t="shared" si="23"/>
        <v>-</v>
      </c>
      <c r="R71" s="473"/>
      <c r="S71" s="473"/>
      <c r="T71" s="473"/>
      <c r="U71" s="507" t="str">
        <f t="shared" si="24"/>
        <v>-</v>
      </c>
      <c r="V71" s="10" t="str">
        <f t="shared" si="25"/>
        <v>-</v>
      </c>
      <c r="Y71"/>
    </row>
    <row r="72" spans="1:25" ht="20.149999999999999" customHeight="1">
      <c r="A72" s="10">
        <v>71</v>
      </c>
      <c r="B72" s="10">
        <v>4</v>
      </c>
      <c r="C72" s="426">
        <v>20</v>
      </c>
      <c r="D72" s="426">
        <v>100</v>
      </c>
      <c r="E72" s="10">
        <f>MATCH(H72,'[5]Sub Account'!$E$2:$E$503,0)</f>
        <v>374</v>
      </c>
      <c r="F72" s="491"/>
      <c r="G72" s="397"/>
      <c r="H72" s="399">
        <v>72005</v>
      </c>
      <c r="I72" s="404" t="s">
        <v>552</v>
      </c>
      <c r="J72" s="473"/>
      <c r="K72" s="473"/>
      <c r="L72" s="473"/>
      <c r="M72" s="473"/>
      <c r="N72" s="473"/>
      <c r="O72" s="473"/>
      <c r="P72" s="473">
        <f t="shared" si="29"/>
        <v>0</v>
      </c>
      <c r="Q72" s="507" t="str">
        <f t="shared" si="23"/>
        <v>-</v>
      </c>
      <c r="R72" s="473"/>
      <c r="S72" s="473"/>
      <c r="T72" s="473"/>
      <c r="U72" s="507" t="str">
        <f t="shared" si="24"/>
        <v>-</v>
      </c>
      <c r="V72" s="10" t="str">
        <f t="shared" si="25"/>
        <v>-</v>
      </c>
      <c r="Y72"/>
    </row>
    <row r="73" spans="1:25" ht="20.149999999999999" customHeight="1">
      <c r="A73" s="10">
        <v>72</v>
      </c>
      <c r="B73" s="10">
        <v>4</v>
      </c>
      <c r="C73" s="426">
        <v>20</v>
      </c>
      <c r="D73" s="426">
        <v>100</v>
      </c>
      <c r="E73" s="10">
        <f>MATCH(H73,'[5]Sub Account'!$E$2:$E$503,0)</f>
        <v>375</v>
      </c>
      <c r="F73" s="491"/>
      <c r="G73" s="397"/>
      <c r="H73" s="399">
        <v>72006</v>
      </c>
      <c r="I73" s="404" t="s">
        <v>553</v>
      </c>
      <c r="J73" s="473"/>
      <c r="K73" s="473"/>
      <c r="L73" s="473"/>
      <c r="M73" s="473"/>
      <c r="N73" s="473"/>
      <c r="O73" s="473"/>
      <c r="P73" s="473">
        <f t="shared" si="29"/>
        <v>0</v>
      </c>
      <c r="Q73" s="507" t="str">
        <f t="shared" si="23"/>
        <v>-</v>
      </c>
      <c r="R73" s="473"/>
      <c r="S73" s="473"/>
      <c r="T73" s="473"/>
      <c r="U73" s="507" t="str">
        <f t="shared" si="24"/>
        <v>-</v>
      </c>
      <c r="V73" s="10" t="str">
        <f t="shared" si="25"/>
        <v>-</v>
      </c>
      <c r="Y73"/>
    </row>
    <row r="74" spans="1:25" ht="20.149999999999999" customHeight="1">
      <c r="A74" s="10">
        <v>73</v>
      </c>
      <c r="B74" s="10">
        <v>4</v>
      </c>
      <c r="C74" s="426">
        <v>20</v>
      </c>
      <c r="D74" s="426">
        <v>100</v>
      </c>
      <c r="E74" s="10">
        <f>MATCH(H74,'[5]Sub Account'!$E$2:$E$503,0)</f>
        <v>376</v>
      </c>
      <c r="F74" s="491"/>
      <c r="G74" s="397"/>
      <c r="H74" s="399">
        <v>72007</v>
      </c>
      <c r="I74" s="404" t="s">
        <v>554</v>
      </c>
      <c r="J74" s="473"/>
      <c r="K74" s="473"/>
      <c r="L74" s="473"/>
      <c r="M74" s="473"/>
      <c r="N74" s="473"/>
      <c r="O74" s="473"/>
      <c r="P74" s="473">
        <f t="shared" si="29"/>
        <v>0</v>
      </c>
      <c r="Q74" s="507" t="str">
        <f t="shared" si="23"/>
        <v>-</v>
      </c>
      <c r="R74" s="473"/>
      <c r="S74" s="473"/>
      <c r="T74" s="473"/>
      <c r="U74" s="507" t="str">
        <f t="shared" si="24"/>
        <v>-</v>
      </c>
      <c r="V74" s="10" t="str">
        <f t="shared" si="25"/>
        <v>-</v>
      </c>
      <c r="Y74"/>
    </row>
    <row r="75" spans="1:25" ht="20.149999999999999" customHeight="1">
      <c r="A75" s="10">
        <v>74</v>
      </c>
      <c r="B75" s="10">
        <v>4</v>
      </c>
      <c r="C75" s="426">
        <v>20</v>
      </c>
      <c r="D75" s="426">
        <v>100</v>
      </c>
      <c r="E75" s="10">
        <f>MATCH(H75,'[5]Sub Account'!$E$2:$E$503,0)</f>
        <v>377</v>
      </c>
      <c r="F75" s="491"/>
      <c r="G75" s="397"/>
      <c r="H75" s="399">
        <v>72008</v>
      </c>
      <c r="I75" s="404" t="s">
        <v>555</v>
      </c>
      <c r="J75" s="473"/>
      <c r="K75" s="473"/>
      <c r="L75" s="473"/>
      <c r="M75" s="473"/>
      <c r="N75" s="473"/>
      <c r="O75" s="473"/>
      <c r="P75" s="473">
        <f t="shared" si="29"/>
        <v>0</v>
      </c>
      <c r="Q75" s="507" t="str">
        <f t="shared" si="23"/>
        <v>-</v>
      </c>
      <c r="R75" s="473"/>
      <c r="S75" s="473"/>
      <c r="T75" s="473"/>
      <c r="U75" s="507" t="str">
        <f t="shared" si="24"/>
        <v>-</v>
      </c>
      <c r="V75" s="10" t="str">
        <f t="shared" si="25"/>
        <v>-</v>
      </c>
      <c r="Y75"/>
    </row>
    <row r="76" spans="1:25" s="21" customFormat="1" ht="20.149999999999999" customHeight="1">
      <c r="A76" s="10"/>
      <c r="C76" s="426"/>
      <c r="D76" s="426"/>
      <c r="E76" s="10"/>
      <c r="F76" s="492"/>
      <c r="G76" s="417">
        <v>7201</v>
      </c>
      <c r="H76" s="418"/>
      <c r="I76" s="419" t="s">
        <v>556</v>
      </c>
      <c r="J76" s="472">
        <f t="shared" ref="J76:T76" si="31">SUM(J77:J80)</f>
        <v>0</v>
      </c>
      <c r="K76" s="471">
        <f t="shared" si="31"/>
        <v>0</v>
      </c>
      <c r="L76" s="471">
        <f t="shared" si="31"/>
        <v>0</v>
      </c>
      <c r="M76" s="472">
        <f t="shared" si="31"/>
        <v>0</v>
      </c>
      <c r="N76" s="471">
        <f t="shared" si="31"/>
        <v>0</v>
      </c>
      <c r="O76" s="471">
        <f t="shared" si="31"/>
        <v>0</v>
      </c>
      <c r="P76" s="472">
        <f t="shared" si="31"/>
        <v>0</v>
      </c>
      <c r="Q76" s="506" t="str">
        <f t="shared" si="23"/>
        <v>-</v>
      </c>
      <c r="R76" s="471">
        <f t="shared" si="31"/>
        <v>0</v>
      </c>
      <c r="S76" s="471">
        <f t="shared" si="31"/>
        <v>0</v>
      </c>
      <c r="T76" s="472">
        <f t="shared" si="31"/>
        <v>0</v>
      </c>
      <c r="U76" s="506" t="str">
        <f t="shared" si="24"/>
        <v>-</v>
      </c>
      <c r="V76" s="21" t="str">
        <f t="shared" si="25"/>
        <v>-</v>
      </c>
      <c r="Y76" s="420"/>
    </row>
    <row r="77" spans="1:25" ht="20.149999999999999" customHeight="1">
      <c r="A77" s="10">
        <v>76</v>
      </c>
      <c r="B77" s="10">
        <v>4</v>
      </c>
      <c r="C77" s="426">
        <v>20</v>
      </c>
      <c r="D77" s="426">
        <v>101</v>
      </c>
      <c r="E77" s="10">
        <f>MATCH(H77,'[5]Sub Account'!$E$2:$E$503,0)</f>
        <v>378</v>
      </c>
      <c r="F77" s="491"/>
      <c r="G77" s="397"/>
      <c r="H77" s="399">
        <v>72011</v>
      </c>
      <c r="I77" s="404" t="s">
        <v>557</v>
      </c>
      <c r="J77" s="473"/>
      <c r="K77" s="473"/>
      <c r="L77" s="473"/>
      <c r="M77" s="473"/>
      <c r="N77" s="473"/>
      <c r="O77" s="473"/>
      <c r="P77" s="473">
        <f t="shared" ref="P77:P80" si="32">SUM(N77:O77)</f>
        <v>0</v>
      </c>
      <c r="Q77" s="507" t="str">
        <f t="shared" si="23"/>
        <v>-</v>
      </c>
      <c r="R77" s="473"/>
      <c r="S77" s="473"/>
      <c r="T77" s="473"/>
      <c r="U77" s="507" t="str">
        <f t="shared" si="24"/>
        <v>-</v>
      </c>
      <c r="V77" s="10" t="str">
        <f t="shared" si="25"/>
        <v>-</v>
      </c>
      <c r="Y77"/>
    </row>
    <row r="78" spans="1:25" ht="20.149999999999999" customHeight="1">
      <c r="A78" s="10">
        <v>77</v>
      </c>
      <c r="B78" s="10">
        <v>4</v>
      </c>
      <c r="C78" s="426">
        <v>20</v>
      </c>
      <c r="D78" s="426">
        <v>101</v>
      </c>
      <c r="E78" s="10">
        <f>MATCH(H78,'[5]Sub Account'!$E$2:$E$503,0)</f>
        <v>379</v>
      </c>
      <c r="F78" s="491"/>
      <c r="G78" s="397"/>
      <c r="H78" s="399">
        <v>72012</v>
      </c>
      <c r="I78" s="404" t="s">
        <v>558</v>
      </c>
      <c r="J78" s="473"/>
      <c r="K78" s="473"/>
      <c r="L78" s="473"/>
      <c r="M78" s="473"/>
      <c r="N78" s="473"/>
      <c r="O78" s="473"/>
      <c r="P78" s="473">
        <f t="shared" si="32"/>
        <v>0</v>
      </c>
      <c r="Q78" s="507" t="str">
        <f t="shared" si="23"/>
        <v>-</v>
      </c>
      <c r="R78" s="473"/>
      <c r="S78" s="473"/>
      <c r="T78" s="473"/>
      <c r="U78" s="507" t="str">
        <f t="shared" si="24"/>
        <v>-</v>
      </c>
      <c r="V78" s="10" t="str">
        <f t="shared" si="25"/>
        <v>-</v>
      </c>
      <c r="Y78"/>
    </row>
    <row r="79" spans="1:25" ht="20.149999999999999" customHeight="1">
      <c r="A79" s="10">
        <v>78</v>
      </c>
      <c r="B79" s="10">
        <v>4</v>
      </c>
      <c r="C79" s="426">
        <v>20</v>
      </c>
      <c r="D79" s="426">
        <v>101</v>
      </c>
      <c r="E79" s="10">
        <f>MATCH(H79,'[5]Sub Account'!$E$2:$E$503,0)</f>
        <v>380</v>
      </c>
      <c r="F79" s="491"/>
      <c r="G79" s="397"/>
      <c r="H79" s="399">
        <v>72014</v>
      </c>
      <c r="I79" s="404" t="s">
        <v>559</v>
      </c>
      <c r="J79" s="473"/>
      <c r="K79" s="473"/>
      <c r="L79" s="473"/>
      <c r="M79" s="473"/>
      <c r="N79" s="473"/>
      <c r="O79" s="473"/>
      <c r="P79" s="473">
        <f t="shared" si="32"/>
        <v>0</v>
      </c>
      <c r="Q79" s="507" t="str">
        <f t="shared" si="23"/>
        <v>-</v>
      </c>
      <c r="R79" s="473"/>
      <c r="S79" s="473"/>
      <c r="T79" s="473"/>
      <c r="U79" s="507" t="str">
        <f t="shared" si="24"/>
        <v>-</v>
      </c>
      <c r="V79" s="10" t="str">
        <f t="shared" si="25"/>
        <v>-</v>
      </c>
      <c r="Y79"/>
    </row>
    <row r="80" spans="1:25" ht="20.149999999999999" customHeight="1">
      <c r="A80" s="10">
        <v>79</v>
      </c>
      <c r="B80" s="10">
        <v>4</v>
      </c>
      <c r="C80" s="426">
        <v>20</v>
      </c>
      <c r="D80" s="426">
        <v>101</v>
      </c>
      <c r="E80" s="10">
        <f>MATCH(H80,'[5]Sub Account'!$E$2:$E$503,0)</f>
        <v>381</v>
      </c>
      <c r="F80" s="491"/>
      <c r="G80" s="397"/>
      <c r="H80" s="399">
        <v>72018</v>
      </c>
      <c r="I80" s="404" t="s">
        <v>560</v>
      </c>
      <c r="J80" s="473"/>
      <c r="K80" s="473"/>
      <c r="L80" s="473"/>
      <c r="M80" s="473"/>
      <c r="N80" s="473"/>
      <c r="O80" s="473"/>
      <c r="P80" s="473">
        <f t="shared" si="32"/>
        <v>0</v>
      </c>
      <c r="Q80" s="507" t="str">
        <f t="shared" si="23"/>
        <v>-</v>
      </c>
      <c r="R80" s="473"/>
      <c r="S80" s="473"/>
      <c r="T80" s="473"/>
      <c r="U80" s="507" t="str">
        <f t="shared" si="24"/>
        <v>-</v>
      </c>
      <c r="V80" s="10" t="str">
        <f t="shared" si="25"/>
        <v>-</v>
      </c>
      <c r="Y80"/>
    </row>
    <row r="81" spans="1:25" s="426" customFormat="1" ht="20.149999999999999" customHeight="1">
      <c r="A81" s="10"/>
      <c r="E81" s="10"/>
      <c r="F81" s="493">
        <v>73</v>
      </c>
      <c r="G81" s="428"/>
      <c r="H81" s="429"/>
      <c r="I81" s="430" t="s">
        <v>561</v>
      </c>
      <c r="J81" s="474">
        <f t="shared" ref="J81:T81" si="33">J82+J91+J100+J106+J115+J122+J129+J135</f>
        <v>0</v>
      </c>
      <c r="K81" s="474">
        <f t="shared" si="33"/>
        <v>0</v>
      </c>
      <c r="L81" s="474">
        <f t="shared" si="33"/>
        <v>0</v>
      </c>
      <c r="M81" s="474">
        <f t="shared" si="33"/>
        <v>0</v>
      </c>
      <c r="N81" s="474">
        <f t="shared" si="33"/>
        <v>0</v>
      </c>
      <c r="O81" s="474">
        <f t="shared" si="33"/>
        <v>0</v>
      </c>
      <c r="P81" s="474">
        <f t="shared" si="33"/>
        <v>0</v>
      </c>
      <c r="Q81" s="508" t="str">
        <f t="shared" si="23"/>
        <v>-</v>
      </c>
      <c r="R81" s="474">
        <f t="shared" si="33"/>
        <v>0</v>
      </c>
      <c r="S81" s="474">
        <f t="shared" si="33"/>
        <v>0</v>
      </c>
      <c r="T81" s="474">
        <f t="shared" si="33"/>
        <v>0</v>
      </c>
      <c r="U81" s="508" t="str">
        <f t="shared" si="24"/>
        <v>-</v>
      </c>
      <c r="V81" s="426" t="str">
        <f t="shared" si="25"/>
        <v>-</v>
      </c>
      <c r="Y81" s="427"/>
    </row>
    <row r="82" spans="1:25" s="21" customFormat="1" ht="20.149999999999999" customHeight="1">
      <c r="A82" s="10"/>
      <c r="C82" s="426"/>
      <c r="D82" s="426"/>
      <c r="E82" s="10"/>
      <c r="F82" s="492"/>
      <c r="G82" s="417">
        <v>7300</v>
      </c>
      <c r="H82" s="418"/>
      <c r="I82" s="419" t="s">
        <v>562</v>
      </c>
      <c r="J82" s="472">
        <f t="shared" ref="J82" si="34">SUM(J83:J90)</f>
        <v>0</v>
      </c>
      <c r="K82" s="471">
        <f t="shared" ref="K82:T82" si="35">SUM(K83:K90)</f>
        <v>0</v>
      </c>
      <c r="L82" s="471">
        <f t="shared" si="35"/>
        <v>0</v>
      </c>
      <c r="M82" s="472">
        <f t="shared" si="35"/>
        <v>0</v>
      </c>
      <c r="N82" s="471">
        <f t="shared" si="35"/>
        <v>0</v>
      </c>
      <c r="O82" s="471">
        <f t="shared" si="35"/>
        <v>0</v>
      </c>
      <c r="P82" s="472">
        <f t="shared" si="35"/>
        <v>0</v>
      </c>
      <c r="Q82" s="506" t="str">
        <f t="shared" si="23"/>
        <v>-</v>
      </c>
      <c r="R82" s="471">
        <f t="shared" si="35"/>
        <v>0</v>
      </c>
      <c r="S82" s="471">
        <f t="shared" si="35"/>
        <v>0</v>
      </c>
      <c r="T82" s="472">
        <f t="shared" si="35"/>
        <v>0</v>
      </c>
      <c r="U82" s="506" t="str">
        <f t="shared" si="24"/>
        <v>-</v>
      </c>
      <c r="V82" s="21" t="str">
        <f t="shared" si="25"/>
        <v>-</v>
      </c>
      <c r="Y82" s="420"/>
    </row>
    <row r="83" spans="1:25" ht="20.149999999999999" customHeight="1">
      <c r="A83" s="10">
        <v>82</v>
      </c>
      <c r="B83" s="10">
        <v>4</v>
      </c>
      <c r="C83" s="426">
        <v>21</v>
      </c>
      <c r="D83" s="426">
        <v>102</v>
      </c>
      <c r="E83" s="10">
        <f>MATCH(H83,'[5]Sub Account'!$E$2:$E$503,0)</f>
        <v>382</v>
      </c>
      <c r="F83" s="491"/>
      <c r="G83" s="397"/>
      <c r="H83" s="399">
        <v>73001</v>
      </c>
      <c r="I83" s="404" t="s">
        <v>563</v>
      </c>
      <c r="J83" s="473"/>
      <c r="K83" s="473"/>
      <c r="L83" s="473"/>
      <c r="M83" s="473"/>
      <c r="N83" s="473"/>
      <c r="O83" s="473"/>
      <c r="P83" s="473">
        <f t="shared" ref="P83:P90" si="36">SUM(N83:O83)</f>
        <v>0</v>
      </c>
      <c r="Q83" s="507" t="str">
        <f t="shared" si="23"/>
        <v>-</v>
      </c>
      <c r="R83" s="473"/>
      <c r="S83" s="473"/>
      <c r="T83" s="473"/>
      <c r="U83" s="507" t="str">
        <f t="shared" si="24"/>
        <v>-</v>
      </c>
      <c r="V83" s="10" t="str">
        <f t="shared" si="25"/>
        <v>-</v>
      </c>
      <c r="Y83"/>
    </row>
    <row r="84" spans="1:25" ht="20.149999999999999" customHeight="1">
      <c r="A84" s="10">
        <v>83</v>
      </c>
      <c r="B84" s="10">
        <v>4</v>
      </c>
      <c r="C84" s="426">
        <v>21</v>
      </c>
      <c r="D84" s="426">
        <v>102</v>
      </c>
      <c r="E84" s="10">
        <f>MATCH(H84,'[5]Sub Account'!$E$2:$E$503,0)</f>
        <v>383</v>
      </c>
      <c r="F84" s="491"/>
      <c r="G84" s="397"/>
      <c r="H84" s="399">
        <v>73002</v>
      </c>
      <c r="I84" s="404" t="s">
        <v>564</v>
      </c>
      <c r="J84" s="473"/>
      <c r="K84" s="473"/>
      <c r="L84" s="473"/>
      <c r="M84" s="473"/>
      <c r="N84" s="473"/>
      <c r="O84" s="473"/>
      <c r="P84" s="473">
        <f t="shared" si="36"/>
        <v>0</v>
      </c>
      <c r="Q84" s="507" t="str">
        <f t="shared" si="23"/>
        <v>-</v>
      </c>
      <c r="R84" s="473"/>
      <c r="S84" s="473"/>
      <c r="T84" s="473"/>
      <c r="U84" s="507" t="str">
        <f t="shared" si="24"/>
        <v>-</v>
      </c>
      <c r="V84" s="10" t="str">
        <f t="shared" si="25"/>
        <v>-</v>
      </c>
      <c r="Y84"/>
    </row>
    <row r="85" spans="1:25" ht="20.149999999999999" customHeight="1">
      <c r="A85" s="10">
        <v>84</v>
      </c>
      <c r="B85" s="10">
        <v>4</v>
      </c>
      <c r="C85" s="426">
        <v>21</v>
      </c>
      <c r="D85" s="426">
        <v>102</v>
      </c>
      <c r="E85" s="10">
        <f>MATCH(H85,'[5]Sub Account'!$E$2:$E$503,0)</f>
        <v>384</v>
      </c>
      <c r="F85" s="491"/>
      <c r="G85" s="397"/>
      <c r="H85" s="399">
        <v>73003</v>
      </c>
      <c r="I85" s="404" t="s">
        <v>565</v>
      </c>
      <c r="J85" s="473"/>
      <c r="K85" s="473"/>
      <c r="L85" s="473"/>
      <c r="M85" s="473"/>
      <c r="N85" s="473"/>
      <c r="O85" s="473"/>
      <c r="P85" s="473">
        <f t="shared" si="36"/>
        <v>0</v>
      </c>
      <c r="Q85" s="507" t="str">
        <f t="shared" si="23"/>
        <v>-</v>
      </c>
      <c r="R85" s="473"/>
      <c r="S85" s="473"/>
      <c r="T85" s="473"/>
      <c r="U85" s="507" t="str">
        <f t="shared" si="24"/>
        <v>-</v>
      </c>
      <c r="V85" s="10" t="str">
        <f t="shared" si="25"/>
        <v>-</v>
      </c>
      <c r="Y85"/>
    </row>
    <row r="86" spans="1:25" ht="20.149999999999999" customHeight="1">
      <c r="A86" s="10">
        <v>85</v>
      </c>
      <c r="B86" s="10">
        <v>4</v>
      </c>
      <c r="C86" s="426">
        <v>21</v>
      </c>
      <c r="D86" s="426">
        <v>102</v>
      </c>
      <c r="E86" s="10">
        <f>MATCH(H86,'[5]Sub Account'!$E$2:$E$503,0)</f>
        <v>385</v>
      </c>
      <c r="F86" s="491"/>
      <c r="G86" s="397"/>
      <c r="H86" s="399">
        <v>73004</v>
      </c>
      <c r="I86" s="404" t="s">
        <v>566</v>
      </c>
      <c r="J86" s="473"/>
      <c r="K86" s="473"/>
      <c r="L86" s="473"/>
      <c r="M86" s="473"/>
      <c r="N86" s="473"/>
      <c r="O86" s="473"/>
      <c r="P86" s="473">
        <f t="shared" si="36"/>
        <v>0</v>
      </c>
      <c r="Q86" s="507" t="str">
        <f t="shared" si="23"/>
        <v>-</v>
      </c>
      <c r="R86" s="473"/>
      <c r="S86" s="473"/>
      <c r="T86" s="473"/>
      <c r="U86" s="507" t="str">
        <f t="shared" si="24"/>
        <v>-</v>
      </c>
      <c r="V86" s="10" t="str">
        <f t="shared" si="25"/>
        <v>-</v>
      </c>
      <c r="Y86"/>
    </row>
    <row r="87" spans="1:25" ht="20.149999999999999" customHeight="1">
      <c r="A87" s="10">
        <v>86</v>
      </c>
      <c r="B87" s="10">
        <v>4</v>
      </c>
      <c r="C87" s="426">
        <v>21</v>
      </c>
      <c r="D87" s="426">
        <v>102</v>
      </c>
      <c r="E87" s="10">
        <f>MATCH(H87,'[5]Sub Account'!$E$2:$E$503,0)</f>
        <v>386</v>
      </c>
      <c r="F87" s="491"/>
      <c r="G87" s="397"/>
      <c r="H87" s="399">
        <v>73005</v>
      </c>
      <c r="I87" s="404" t="s">
        <v>567</v>
      </c>
      <c r="J87" s="473"/>
      <c r="K87" s="473"/>
      <c r="L87" s="473"/>
      <c r="M87" s="473"/>
      <c r="N87" s="473"/>
      <c r="O87" s="473"/>
      <c r="P87" s="473">
        <f t="shared" si="36"/>
        <v>0</v>
      </c>
      <c r="Q87" s="507" t="str">
        <f t="shared" si="23"/>
        <v>-</v>
      </c>
      <c r="R87" s="473"/>
      <c r="S87" s="473"/>
      <c r="T87" s="473"/>
      <c r="U87" s="507" t="str">
        <f t="shared" si="24"/>
        <v>-</v>
      </c>
      <c r="V87" s="10" t="str">
        <f t="shared" si="25"/>
        <v>-</v>
      </c>
      <c r="Y87"/>
    </row>
    <row r="88" spans="1:25" ht="20.149999999999999" customHeight="1">
      <c r="A88" s="10">
        <v>87</v>
      </c>
      <c r="B88" s="10">
        <v>4</v>
      </c>
      <c r="C88" s="426">
        <v>21</v>
      </c>
      <c r="D88" s="426">
        <v>102</v>
      </c>
      <c r="E88" s="10">
        <f>MATCH(H88,'[5]Sub Account'!$E$2:$E$503,0)</f>
        <v>387</v>
      </c>
      <c r="F88" s="491"/>
      <c r="G88" s="397"/>
      <c r="H88" s="399">
        <v>73006</v>
      </c>
      <c r="I88" s="404" t="s">
        <v>568</v>
      </c>
      <c r="J88" s="473"/>
      <c r="K88" s="473"/>
      <c r="L88" s="473"/>
      <c r="M88" s="473"/>
      <c r="N88" s="473"/>
      <c r="O88" s="473"/>
      <c r="P88" s="473">
        <f t="shared" si="36"/>
        <v>0</v>
      </c>
      <c r="Q88" s="507" t="str">
        <f t="shared" si="23"/>
        <v>-</v>
      </c>
      <c r="R88" s="473"/>
      <c r="S88" s="473"/>
      <c r="T88" s="473"/>
      <c r="U88" s="507" t="str">
        <f t="shared" si="24"/>
        <v>-</v>
      </c>
      <c r="V88" s="10" t="str">
        <f t="shared" si="25"/>
        <v>-</v>
      </c>
      <c r="Y88"/>
    </row>
    <row r="89" spans="1:25" ht="20.149999999999999" customHeight="1">
      <c r="A89" s="10">
        <v>88</v>
      </c>
      <c r="B89" s="10">
        <v>4</v>
      </c>
      <c r="C89" s="426">
        <v>21</v>
      </c>
      <c r="D89" s="426">
        <v>102</v>
      </c>
      <c r="E89" s="10">
        <f>MATCH(H89,'[5]Sub Account'!$E$2:$E$503,0)</f>
        <v>388</v>
      </c>
      <c r="F89" s="491"/>
      <c r="G89" s="397"/>
      <c r="H89" s="399">
        <v>73007</v>
      </c>
      <c r="I89" s="404" t="s">
        <v>569</v>
      </c>
      <c r="J89" s="473"/>
      <c r="K89" s="473"/>
      <c r="L89" s="473"/>
      <c r="M89" s="473"/>
      <c r="N89" s="473"/>
      <c r="O89" s="473"/>
      <c r="P89" s="473">
        <f t="shared" si="36"/>
        <v>0</v>
      </c>
      <c r="Q89" s="507" t="str">
        <f t="shared" si="23"/>
        <v>-</v>
      </c>
      <c r="R89" s="473"/>
      <c r="S89" s="473"/>
      <c r="T89" s="473"/>
      <c r="U89" s="507" t="str">
        <f t="shared" si="24"/>
        <v>-</v>
      </c>
      <c r="V89" s="10" t="str">
        <f t="shared" si="25"/>
        <v>-</v>
      </c>
      <c r="Y89"/>
    </row>
    <row r="90" spans="1:25" ht="20.149999999999999" customHeight="1">
      <c r="A90" s="10">
        <v>89</v>
      </c>
      <c r="B90" s="10">
        <v>4</v>
      </c>
      <c r="C90" s="426">
        <v>21</v>
      </c>
      <c r="D90" s="426">
        <v>102</v>
      </c>
      <c r="E90" s="10">
        <f>MATCH(H90,'[5]Sub Account'!$E$2:$E$503,0)</f>
        <v>389</v>
      </c>
      <c r="F90" s="491"/>
      <c r="G90" s="397"/>
      <c r="H90" s="399">
        <v>73008</v>
      </c>
      <c r="I90" s="404" t="s">
        <v>570</v>
      </c>
      <c r="J90" s="473"/>
      <c r="K90" s="473"/>
      <c r="L90" s="473"/>
      <c r="M90" s="473"/>
      <c r="N90" s="473"/>
      <c r="O90" s="473"/>
      <c r="P90" s="473">
        <f t="shared" si="36"/>
        <v>0</v>
      </c>
      <c r="Q90" s="507" t="str">
        <f t="shared" si="23"/>
        <v>-</v>
      </c>
      <c r="R90" s="473"/>
      <c r="S90" s="473"/>
      <c r="T90" s="473"/>
      <c r="U90" s="507" t="str">
        <f t="shared" si="24"/>
        <v>-</v>
      </c>
      <c r="V90" s="10" t="str">
        <f t="shared" si="25"/>
        <v>-</v>
      </c>
      <c r="Y90"/>
    </row>
    <row r="91" spans="1:25" s="21" customFormat="1" ht="20.149999999999999" customHeight="1">
      <c r="A91" s="10"/>
      <c r="C91" s="426"/>
      <c r="D91" s="426"/>
      <c r="E91" s="10"/>
      <c r="F91" s="492"/>
      <c r="G91" s="417">
        <v>7301</v>
      </c>
      <c r="H91" s="418"/>
      <c r="I91" s="419" t="s">
        <v>571</v>
      </c>
      <c r="J91" s="472">
        <f t="shared" ref="J91:T91" si="37">SUM(J92:J99)</f>
        <v>0</v>
      </c>
      <c r="K91" s="471">
        <f t="shared" si="37"/>
        <v>0</v>
      </c>
      <c r="L91" s="471">
        <f t="shared" si="37"/>
        <v>0</v>
      </c>
      <c r="M91" s="472">
        <f t="shared" si="37"/>
        <v>0</v>
      </c>
      <c r="N91" s="471">
        <f t="shared" si="37"/>
        <v>0</v>
      </c>
      <c r="O91" s="471">
        <f t="shared" si="37"/>
        <v>0</v>
      </c>
      <c r="P91" s="472">
        <f t="shared" si="37"/>
        <v>0</v>
      </c>
      <c r="Q91" s="506" t="str">
        <f t="shared" si="23"/>
        <v>-</v>
      </c>
      <c r="R91" s="471">
        <f t="shared" si="37"/>
        <v>0</v>
      </c>
      <c r="S91" s="471">
        <f t="shared" si="37"/>
        <v>0</v>
      </c>
      <c r="T91" s="472">
        <f t="shared" si="37"/>
        <v>0</v>
      </c>
      <c r="U91" s="506" t="str">
        <f t="shared" si="24"/>
        <v>-</v>
      </c>
      <c r="V91" s="21" t="str">
        <f t="shared" si="25"/>
        <v>-</v>
      </c>
      <c r="Y91" s="420"/>
    </row>
    <row r="92" spans="1:25" ht="20.149999999999999" customHeight="1">
      <c r="A92" s="10">
        <v>91</v>
      </c>
      <c r="B92" s="10">
        <v>4</v>
      </c>
      <c r="C92" s="426">
        <v>21</v>
      </c>
      <c r="D92" s="426">
        <v>103</v>
      </c>
      <c r="E92" s="10">
        <f>MATCH(H92,'[5]Sub Account'!$E$2:$E$503,0)</f>
        <v>390</v>
      </c>
      <c r="F92" s="491"/>
      <c r="G92" s="397"/>
      <c r="H92" s="399">
        <v>73011</v>
      </c>
      <c r="I92" s="404" t="s">
        <v>572</v>
      </c>
      <c r="J92" s="473"/>
      <c r="K92" s="473"/>
      <c r="L92" s="473"/>
      <c r="M92" s="473"/>
      <c r="N92" s="473"/>
      <c r="O92" s="473"/>
      <c r="P92" s="473">
        <f t="shared" ref="P92:P99" si="38">SUM(N92:O92)</f>
        <v>0</v>
      </c>
      <c r="Q92" s="507" t="str">
        <f t="shared" si="23"/>
        <v>-</v>
      </c>
      <c r="R92" s="473"/>
      <c r="S92" s="473"/>
      <c r="T92" s="473"/>
      <c r="U92" s="507" t="str">
        <f t="shared" si="24"/>
        <v>-</v>
      </c>
      <c r="V92" s="10" t="str">
        <f t="shared" si="25"/>
        <v>-</v>
      </c>
      <c r="Y92"/>
    </row>
    <row r="93" spans="1:25" ht="20.149999999999999" customHeight="1">
      <c r="A93" s="10">
        <v>92</v>
      </c>
      <c r="B93" s="10">
        <v>4</v>
      </c>
      <c r="C93" s="426">
        <v>21</v>
      </c>
      <c r="D93" s="426">
        <v>103</v>
      </c>
      <c r="E93" s="10">
        <f>MATCH(H93,'[5]Sub Account'!$E$2:$E$503,0)</f>
        <v>391</v>
      </c>
      <c r="F93" s="491"/>
      <c r="G93" s="397"/>
      <c r="H93" s="399">
        <v>73012</v>
      </c>
      <c r="I93" s="404" t="s">
        <v>573</v>
      </c>
      <c r="J93" s="473"/>
      <c r="K93" s="473"/>
      <c r="L93" s="473"/>
      <c r="M93" s="473"/>
      <c r="N93" s="473"/>
      <c r="O93" s="473"/>
      <c r="P93" s="473">
        <f t="shared" si="38"/>
        <v>0</v>
      </c>
      <c r="Q93" s="507" t="str">
        <f t="shared" si="23"/>
        <v>-</v>
      </c>
      <c r="R93" s="473"/>
      <c r="S93" s="473"/>
      <c r="T93" s="473"/>
      <c r="U93" s="507" t="str">
        <f t="shared" si="24"/>
        <v>-</v>
      </c>
      <c r="V93" s="10" t="str">
        <f t="shared" si="25"/>
        <v>-</v>
      </c>
      <c r="Y93"/>
    </row>
    <row r="94" spans="1:25" ht="20.149999999999999" customHeight="1">
      <c r="A94" s="10">
        <v>93</v>
      </c>
      <c r="B94" s="10">
        <v>4</v>
      </c>
      <c r="C94" s="426">
        <v>21</v>
      </c>
      <c r="D94" s="426">
        <v>103</v>
      </c>
      <c r="E94" s="10">
        <f>MATCH(H94,'[5]Sub Account'!$E$2:$E$503,0)</f>
        <v>392</v>
      </c>
      <c r="F94" s="491"/>
      <c r="G94" s="397"/>
      <c r="H94" s="399">
        <v>73013</v>
      </c>
      <c r="I94" s="404" t="s">
        <v>574</v>
      </c>
      <c r="J94" s="473"/>
      <c r="K94" s="473"/>
      <c r="L94" s="473"/>
      <c r="M94" s="473"/>
      <c r="N94" s="473"/>
      <c r="O94" s="473"/>
      <c r="P94" s="473">
        <f t="shared" si="38"/>
        <v>0</v>
      </c>
      <c r="Q94" s="507" t="str">
        <f t="shared" si="23"/>
        <v>-</v>
      </c>
      <c r="R94" s="473"/>
      <c r="S94" s="473"/>
      <c r="T94" s="473"/>
      <c r="U94" s="507" t="str">
        <f t="shared" si="24"/>
        <v>-</v>
      </c>
      <c r="V94" s="10" t="str">
        <f t="shared" si="25"/>
        <v>-</v>
      </c>
      <c r="Y94"/>
    </row>
    <row r="95" spans="1:25" ht="20.149999999999999" customHeight="1">
      <c r="A95" s="10">
        <v>94</v>
      </c>
      <c r="B95" s="10">
        <v>4</v>
      </c>
      <c r="C95" s="426">
        <v>21</v>
      </c>
      <c r="D95" s="426">
        <v>103</v>
      </c>
      <c r="E95" s="10">
        <f>MATCH(H95,'[5]Sub Account'!$E$2:$E$503,0)</f>
        <v>393</v>
      </c>
      <c r="F95" s="491"/>
      <c r="G95" s="397"/>
      <c r="H95" s="399">
        <v>73014</v>
      </c>
      <c r="I95" s="404" t="s">
        <v>575</v>
      </c>
      <c r="J95" s="473"/>
      <c r="K95" s="473"/>
      <c r="L95" s="473"/>
      <c r="M95" s="473"/>
      <c r="N95" s="473"/>
      <c r="O95" s="473"/>
      <c r="P95" s="473">
        <f t="shared" si="38"/>
        <v>0</v>
      </c>
      <c r="Q95" s="507" t="str">
        <f t="shared" si="23"/>
        <v>-</v>
      </c>
      <c r="R95" s="473"/>
      <c r="S95" s="473"/>
      <c r="T95" s="473"/>
      <c r="U95" s="507" t="str">
        <f t="shared" si="24"/>
        <v>-</v>
      </c>
      <c r="V95" s="10" t="str">
        <f t="shared" si="25"/>
        <v>-</v>
      </c>
      <c r="Y95"/>
    </row>
    <row r="96" spans="1:25" ht="20.149999999999999" customHeight="1">
      <c r="A96" s="10">
        <v>95</v>
      </c>
      <c r="B96" s="10">
        <v>4</v>
      </c>
      <c r="C96" s="426">
        <v>21</v>
      </c>
      <c r="D96" s="426">
        <v>103</v>
      </c>
      <c r="E96" s="10">
        <f>MATCH(H96,'[5]Sub Account'!$E$2:$E$503,0)</f>
        <v>394</v>
      </c>
      <c r="F96" s="491"/>
      <c r="G96" s="397"/>
      <c r="H96" s="399">
        <v>73015</v>
      </c>
      <c r="I96" s="404" t="s">
        <v>576</v>
      </c>
      <c r="J96" s="473"/>
      <c r="K96" s="473"/>
      <c r="L96" s="473"/>
      <c r="M96" s="473"/>
      <c r="N96" s="473"/>
      <c r="O96" s="473"/>
      <c r="P96" s="473">
        <f t="shared" si="38"/>
        <v>0</v>
      </c>
      <c r="Q96" s="507" t="str">
        <f t="shared" si="23"/>
        <v>-</v>
      </c>
      <c r="R96" s="473"/>
      <c r="S96" s="473"/>
      <c r="T96" s="473"/>
      <c r="U96" s="507" t="str">
        <f t="shared" si="24"/>
        <v>-</v>
      </c>
      <c r="V96" s="10" t="str">
        <f t="shared" si="25"/>
        <v>-</v>
      </c>
      <c r="Y96"/>
    </row>
    <row r="97" spans="1:25" ht="20.149999999999999" customHeight="1">
      <c r="A97" s="10">
        <v>96</v>
      </c>
      <c r="B97" s="10">
        <v>4</v>
      </c>
      <c r="C97" s="426">
        <v>21</v>
      </c>
      <c r="D97" s="426">
        <v>103</v>
      </c>
      <c r="E97" s="10">
        <f>MATCH(H97,'[5]Sub Account'!$E$2:$E$503,0)</f>
        <v>395</v>
      </c>
      <c r="F97" s="491"/>
      <c r="G97" s="397"/>
      <c r="H97" s="399">
        <v>73016</v>
      </c>
      <c r="I97" s="404" t="s">
        <v>577</v>
      </c>
      <c r="J97" s="473"/>
      <c r="K97" s="473"/>
      <c r="L97" s="473"/>
      <c r="M97" s="473"/>
      <c r="N97" s="473"/>
      <c r="O97" s="473"/>
      <c r="P97" s="473">
        <f t="shared" si="38"/>
        <v>0</v>
      </c>
      <c r="Q97" s="507" t="str">
        <f t="shared" si="23"/>
        <v>-</v>
      </c>
      <c r="R97" s="473"/>
      <c r="S97" s="473"/>
      <c r="T97" s="473"/>
      <c r="U97" s="507" t="str">
        <f t="shared" si="24"/>
        <v>-</v>
      </c>
      <c r="V97" s="10" t="str">
        <f t="shared" si="25"/>
        <v>-</v>
      </c>
      <c r="Y97"/>
    </row>
    <row r="98" spans="1:25" ht="20.149999999999999" customHeight="1">
      <c r="A98" s="10">
        <v>97</v>
      </c>
      <c r="B98" s="10">
        <v>4</v>
      </c>
      <c r="C98" s="426">
        <v>21</v>
      </c>
      <c r="D98" s="426">
        <v>103</v>
      </c>
      <c r="E98" s="10">
        <f>MATCH(H98,'[5]Sub Account'!$E$2:$E$503,0)</f>
        <v>396</v>
      </c>
      <c r="F98" s="491"/>
      <c r="G98" s="397"/>
      <c r="H98" s="399">
        <v>73017</v>
      </c>
      <c r="I98" s="404" t="s">
        <v>578</v>
      </c>
      <c r="J98" s="473"/>
      <c r="K98" s="473"/>
      <c r="L98" s="473"/>
      <c r="M98" s="473"/>
      <c r="N98" s="473"/>
      <c r="O98" s="473"/>
      <c r="P98" s="473">
        <f t="shared" si="38"/>
        <v>0</v>
      </c>
      <c r="Q98" s="507" t="str">
        <f t="shared" si="23"/>
        <v>-</v>
      </c>
      <c r="R98" s="473"/>
      <c r="S98" s="473"/>
      <c r="T98" s="473"/>
      <c r="U98" s="507" t="str">
        <f t="shared" si="24"/>
        <v>-</v>
      </c>
      <c r="V98" s="10" t="str">
        <f t="shared" si="25"/>
        <v>-</v>
      </c>
      <c r="Y98"/>
    </row>
    <row r="99" spans="1:25" ht="20.149999999999999" customHeight="1">
      <c r="A99" s="10">
        <v>98</v>
      </c>
      <c r="B99" s="10">
        <v>4</v>
      </c>
      <c r="C99" s="426">
        <v>21</v>
      </c>
      <c r="D99" s="426">
        <v>103</v>
      </c>
      <c r="E99" s="10">
        <f>MATCH(H99,'[5]Sub Account'!$E$2:$E$503,0)</f>
        <v>397</v>
      </c>
      <c r="F99" s="491"/>
      <c r="G99" s="397"/>
      <c r="H99" s="399">
        <v>73018</v>
      </c>
      <c r="I99" s="404" t="s">
        <v>579</v>
      </c>
      <c r="J99" s="473"/>
      <c r="K99" s="473"/>
      <c r="L99" s="473"/>
      <c r="M99" s="473"/>
      <c r="N99" s="473"/>
      <c r="O99" s="473"/>
      <c r="P99" s="473">
        <f t="shared" si="38"/>
        <v>0</v>
      </c>
      <c r="Q99" s="507" t="str">
        <f t="shared" si="23"/>
        <v>-</v>
      </c>
      <c r="R99" s="473"/>
      <c r="S99" s="473"/>
      <c r="T99" s="473"/>
      <c r="U99" s="507" t="str">
        <f t="shared" si="24"/>
        <v>-</v>
      </c>
      <c r="V99" s="10" t="str">
        <f t="shared" si="25"/>
        <v>-</v>
      </c>
      <c r="Y99"/>
    </row>
    <row r="100" spans="1:25" s="21" customFormat="1" ht="20.149999999999999" customHeight="1">
      <c r="A100" s="10"/>
      <c r="C100" s="426"/>
      <c r="D100" s="426"/>
      <c r="E100" s="10"/>
      <c r="F100" s="492"/>
      <c r="G100" s="417">
        <v>7302</v>
      </c>
      <c r="H100" s="418"/>
      <c r="I100" s="419" t="s">
        <v>580</v>
      </c>
      <c r="J100" s="472">
        <f t="shared" ref="J100:T100" si="39">SUM(J101:J105)</f>
        <v>0</v>
      </c>
      <c r="K100" s="471">
        <f t="shared" si="39"/>
        <v>0</v>
      </c>
      <c r="L100" s="471">
        <f t="shared" si="39"/>
        <v>0</v>
      </c>
      <c r="M100" s="472">
        <f t="shared" si="39"/>
        <v>0</v>
      </c>
      <c r="N100" s="471">
        <f t="shared" si="39"/>
        <v>0</v>
      </c>
      <c r="O100" s="471">
        <f t="shared" si="39"/>
        <v>0</v>
      </c>
      <c r="P100" s="472">
        <f t="shared" si="39"/>
        <v>0</v>
      </c>
      <c r="Q100" s="506" t="str">
        <f t="shared" si="23"/>
        <v>-</v>
      </c>
      <c r="R100" s="471">
        <f t="shared" si="39"/>
        <v>0</v>
      </c>
      <c r="S100" s="471">
        <f t="shared" si="39"/>
        <v>0</v>
      </c>
      <c r="T100" s="472">
        <f t="shared" si="39"/>
        <v>0</v>
      </c>
      <c r="U100" s="506" t="str">
        <f t="shared" si="24"/>
        <v>-</v>
      </c>
      <c r="V100" s="21" t="str">
        <f t="shared" si="25"/>
        <v>-</v>
      </c>
      <c r="Y100" s="420"/>
    </row>
    <row r="101" spans="1:25" ht="20.149999999999999" customHeight="1">
      <c r="A101" s="10">
        <v>100</v>
      </c>
      <c r="B101" s="10">
        <v>4</v>
      </c>
      <c r="C101" s="426">
        <v>21</v>
      </c>
      <c r="D101" s="426">
        <v>104</v>
      </c>
      <c r="E101" s="10">
        <f>MATCH(H101,'[5]Sub Account'!$E$2:$E$503,0)</f>
        <v>398</v>
      </c>
      <c r="F101" s="491"/>
      <c r="G101" s="397"/>
      <c r="H101" s="399">
        <v>73022</v>
      </c>
      <c r="I101" s="404" t="s">
        <v>581</v>
      </c>
      <c r="J101" s="473"/>
      <c r="K101" s="473"/>
      <c r="L101" s="473"/>
      <c r="M101" s="473"/>
      <c r="N101" s="473"/>
      <c r="O101" s="473"/>
      <c r="P101" s="473">
        <f t="shared" ref="P101:P105" si="40">SUM(N101:O101)</f>
        <v>0</v>
      </c>
      <c r="Q101" s="507" t="str">
        <f t="shared" si="23"/>
        <v>-</v>
      </c>
      <c r="R101" s="473"/>
      <c r="S101" s="473"/>
      <c r="T101" s="473"/>
      <c r="U101" s="507" t="str">
        <f t="shared" si="24"/>
        <v>-</v>
      </c>
      <c r="V101" s="10" t="str">
        <f t="shared" si="25"/>
        <v>-</v>
      </c>
      <c r="Y101"/>
    </row>
    <row r="102" spans="1:25" ht="20.149999999999999" customHeight="1">
      <c r="A102" s="10">
        <v>101</v>
      </c>
      <c r="B102" s="10">
        <v>4</v>
      </c>
      <c r="C102" s="426">
        <v>21</v>
      </c>
      <c r="D102" s="426">
        <v>104</v>
      </c>
      <c r="E102" s="10">
        <f>MATCH(H102,'[5]Sub Account'!$E$2:$E$503,0)</f>
        <v>399</v>
      </c>
      <c r="F102" s="491"/>
      <c r="G102" s="397"/>
      <c r="H102" s="399">
        <v>73023</v>
      </c>
      <c r="I102" s="404" t="s">
        <v>582</v>
      </c>
      <c r="J102" s="473"/>
      <c r="K102" s="473"/>
      <c r="L102" s="473"/>
      <c r="M102" s="473"/>
      <c r="N102" s="473"/>
      <c r="O102" s="473"/>
      <c r="P102" s="473">
        <f t="shared" si="40"/>
        <v>0</v>
      </c>
      <c r="Q102" s="507" t="str">
        <f t="shared" si="23"/>
        <v>-</v>
      </c>
      <c r="R102" s="473"/>
      <c r="S102" s="473"/>
      <c r="T102" s="473"/>
      <c r="U102" s="507" t="str">
        <f t="shared" si="24"/>
        <v>-</v>
      </c>
      <c r="V102" s="10" t="str">
        <f t="shared" si="25"/>
        <v>-</v>
      </c>
      <c r="Y102"/>
    </row>
    <row r="103" spans="1:25" ht="20.149999999999999" customHeight="1">
      <c r="A103" s="10">
        <v>102</v>
      </c>
      <c r="B103" s="10">
        <v>4</v>
      </c>
      <c r="C103" s="426">
        <v>21</v>
      </c>
      <c r="D103" s="426">
        <v>104</v>
      </c>
      <c r="E103" s="10">
        <f>MATCH(H103,'[5]Sub Account'!$E$2:$E$503,0)</f>
        <v>400</v>
      </c>
      <c r="F103" s="491"/>
      <c r="G103" s="397"/>
      <c r="H103" s="399">
        <v>73024</v>
      </c>
      <c r="I103" s="404" t="s">
        <v>583</v>
      </c>
      <c r="J103" s="473"/>
      <c r="K103" s="473"/>
      <c r="L103" s="473"/>
      <c r="M103" s="473"/>
      <c r="N103" s="473"/>
      <c r="O103" s="473"/>
      <c r="P103" s="473">
        <f t="shared" si="40"/>
        <v>0</v>
      </c>
      <c r="Q103" s="507" t="str">
        <f t="shared" si="23"/>
        <v>-</v>
      </c>
      <c r="R103" s="473"/>
      <c r="S103" s="473"/>
      <c r="T103" s="473"/>
      <c r="U103" s="507" t="str">
        <f t="shared" si="24"/>
        <v>-</v>
      </c>
      <c r="V103" s="10" t="str">
        <f t="shared" si="25"/>
        <v>-</v>
      </c>
      <c r="Y103"/>
    </row>
    <row r="104" spans="1:25" ht="20.149999999999999" customHeight="1">
      <c r="A104" s="10">
        <v>103</v>
      </c>
      <c r="B104" s="10">
        <v>4</v>
      </c>
      <c r="C104" s="426">
        <v>21</v>
      </c>
      <c r="D104" s="426">
        <v>104</v>
      </c>
      <c r="E104" s="10">
        <f>MATCH(H104,'[5]Sub Account'!$E$2:$E$503,0)</f>
        <v>401</v>
      </c>
      <c r="F104" s="491"/>
      <c r="G104" s="397"/>
      <c r="H104" s="399">
        <v>73026</v>
      </c>
      <c r="I104" s="404" t="s">
        <v>584</v>
      </c>
      <c r="J104" s="473"/>
      <c r="K104" s="473"/>
      <c r="L104" s="473"/>
      <c r="M104" s="473"/>
      <c r="N104" s="473"/>
      <c r="O104" s="473"/>
      <c r="P104" s="473">
        <f t="shared" si="40"/>
        <v>0</v>
      </c>
      <c r="Q104" s="507" t="str">
        <f t="shared" si="23"/>
        <v>-</v>
      </c>
      <c r="R104" s="473"/>
      <c r="S104" s="473"/>
      <c r="T104" s="473"/>
      <c r="U104" s="507" t="str">
        <f t="shared" si="24"/>
        <v>-</v>
      </c>
      <c r="V104" s="10" t="str">
        <f t="shared" si="25"/>
        <v>-</v>
      </c>
      <c r="Y104"/>
    </row>
    <row r="105" spans="1:25" ht="20.149999999999999" customHeight="1">
      <c r="A105" s="10">
        <v>104</v>
      </c>
      <c r="B105" s="10">
        <v>4</v>
      </c>
      <c r="C105" s="426">
        <v>21</v>
      </c>
      <c r="D105" s="426">
        <v>104</v>
      </c>
      <c r="E105" s="10">
        <f>MATCH(H105,'[5]Sub Account'!$E$2:$E$503,0)</f>
        <v>402</v>
      </c>
      <c r="F105" s="491"/>
      <c r="G105" s="397"/>
      <c r="H105" s="399">
        <v>73028</v>
      </c>
      <c r="I105" s="405" t="s">
        <v>585</v>
      </c>
      <c r="J105" s="473"/>
      <c r="K105" s="473"/>
      <c r="L105" s="473"/>
      <c r="M105" s="473"/>
      <c r="N105" s="473"/>
      <c r="O105" s="473"/>
      <c r="P105" s="473">
        <f t="shared" si="40"/>
        <v>0</v>
      </c>
      <c r="Q105" s="507" t="str">
        <f t="shared" si="23"/>
        <v>-</v>
      </c>
      <c r="R105" s="473"/>
      <c r="S105" s="473"/>
      <c r="T105" s="473"/>
      <c r="U105" s="507" t="str">
        <f t="shared" si="24"/>
        <v>-</v>
      </c>
      <c r="V105" s="10" t="str">
        <f t="shared" si="25"/>
        <v>-</v>
      </c>
      <c r="Y105"/>
    </row>
    <row r="106" spans="1:25" s="21" customFormat="1" ht="20.149999999999999" customHeight="1">
      <c r="A106" s="10"/>
      <c r="C106" s="426"/>
      <c r="D106" s="426"/>
      <c r="E106" s="10"/>
      <c r="F106" s="492"/>
      <c r="G106" s="417">
        <v>7304</v>
      </c>
      <c r="H106" s="418"/>
      <c r="I106" s="419" t="s">
        <v>586</v>
      </c>
      <c r="J106" s="472">
        <f t="shared" ref="J106:T106" si="41">SUM(J107:J114)</f>
        <v>0</v>
      </c>
      <c r="K106" s="471">
        <f t="shared" si="41"/>
        <v>0</v>
      </c>
      <c r="L106" s="471">
        <f t="shared" si="41"/>
        <v>0</v>
      </c>
      <c r="M106" s="472">
        <f t="shared" si="41"/>
        <v>0</v>
      </c>
      <c r="N106" s="471">
        <f t="shared" si="41"/>
        <v>0</v>
      </c>
      <c r="O106" s="471">
        <f t="shared" si="41"/>
        <v>0</v>
      </c>
      <c r="P106" s="472">
        <f t="shared" si="41"/>
        <v>0</v>
      </c>
      <c r="Q106" s="506" t="str">
        <f t="shared" si="23"/>
        <v>-</v>
      </c>
      <c r="R106" s="471">
        <f t="shared" si="41"/>
        <v>0</v>
      </c>
      <c r="S106" s="471">
        <f t="shared" si="41"/>
        <v>0</v>
      </c>
      <c r="T106" s="472">
        <f t="shared" si="41"/>
        <v>0</v>
      </c>
      <c r="U106" s="506" t="str">
        <f t="shared" si="24"/>
        <v>-</v>
      </c>
      <c r="V106" s="21" t="str">
        <f t="shared" si="25"/>
        <v>-</v>
      </c>
      <c r="Y106" s="420"/>
    </row>
    <row r="107" spans="1:25" ht="20.149999999999999" customHeight="1">
      <c r="A107" s="10">
        <v>106</v>
      </c>
      <c r="B107" s="10">
        <v>4</v>
      </c>
      <c r="C107" s="426">
        <v>21</v>
      </c>
      <c r="D107" s="426">
        <v>105</v>
      </c>
      <c r="E107" s="10">
        <f>MATCH(H107,'[5]Sub Account'!$E$2:$E$503,0)</f>
        <v>403</v>
      </c>
      <c r="F107" s="491"/>
      <c r="G107" s="397"/>
      <c r="H107" s="399">
        <v>73041</v>
      </c>
      <c r="I107" s="404" t="s">
        <v>587</v>
      </c>
      <c r="J107" s="473"/>
      <c r="K107" s="473"/>
      <c r="L107" s="473"/>
      <c r="M107" s="473"/>
      <c r="N107" s="473"/>
      <c r="O107" s="473"/>
      <c r="P107" s="473">
        <f t="shared" ref="P107:P114" si="42">SUM(N107:O107)</f>
        <v>0</v>
      </c>
      <c r="Q107" s="507" t="str">
        <f t="shared" si="23"/>
        <v>-</v>
      </c>
      <c r="R107" s="473"/>
      <c r="S107" s="473"/>
      <c r="T107" s="473"/>
      <c r="U107" s="507" t="str">
        <f t="shared" si="24"/>
        <v>-</v>
      </c>
      <c r="V107" s="10" t="str">
        <f t="shared" si="25"/>
        <v>-</v>
      </c>
      <c r="Y107"/>
    </row>
    <row r="108" spans="1:25" ht="20.149999999999999" customHeight="1">
      <c r="A108" s="10">
        <v>107</v>
      </c>
      <c r="B108" s="10">
        <v>4</v>
      </c>
      <c r="C108" s="426">
        <v>21</v>
      </c>
      <c r="D108" s="426">
        <v>105</v>
      </c>
      <c r="E108" s="10">
        <f>MATCH(H108,'[5]Sub Account'!$E$2:$E$503,0)</f>
        <v>404</v>
      </c>
      <c r="F108" s="491"/>
      <c r="G108" s="397"/>
      <c r="H108" s="399">
        <v>73042</v>
      </c>
      <c r="I108" s="404" t="s">
        <v>588</v>
      </c>
      <c r="J108" s="473"/>
      <c r="K108" s="473"/>
      <c r="L108" s="473"/>
      <c r="M108" s="473"/>
      <c r="N108" s="473"/>
      <c r="O108" s="473"/>
      <c r="P108" s="473">
        <f t="shared" si="42"/>
        <v>0</v>
      </c>
      <c r="Q108" s="507" t="str">
        <f t="shared" si="23"/>
        <v>-</v>
      </c>
      <c r="R108" s="473"/>
      <c r="S108" s="473"/>
      <c r="T108" s="473"/>
      <c r="U108" s="507" t="str">
        <f t="shared" si="24"/>
        <v>-</v>
      </c>
      <c r="V108" s="10" t="str">
        <f t="shared" si="25"/>
        <v>-</v>
      </c>
      <c r="Y108"/>
    </row>
    <row r="109" spans="1:25" ht="20.149999999999999" customHeight="1">
      <c r="A109" s="10">
        <v>108</v>
      </c>
      <c r="B109" s="10">
        <v>4</v>
      </c>
      <c r="C109" s="426">
        <v>21</v>
      </c>
      <c r="D109" s="426">
        <v>105</v>
      </c>
      <c r="E109" s="10">
        <f>MATCH(H109,'[5]Sub Account'!$E$2:$E$503,0)</f>
        <v>405</v>
      </c>
      <c r="F109" s="491"/>
      <c r="G109" s="397"/>
      <c r="H109" s="399">
        <v>73043</v>
      </c>
      <c r="I109" s="404" t="s">
        <v>589</v>
      </c>
      <c r="J109" s="473"/>
      <c r="K109" s="473"/>
      <c r="L109" s="473"/>
      <c r="M109" s="473"/>
      <c r="N109" s="473"/>
      <c r="O109" s="473"/>
      <c r="P109" s="473">
        <f t="shared" si="42"/>
        <v>0</v>
      </c>
      <c r="Q109" s="507" t="str">
        <f t="shared" si="23"/>
        <v>-</v>
      </c>
      <c r="R109" s="473"/>
      <c r="S109" s="473"/>
      <c r="T109" s="473"/>
      <c r="U109" s="507" t="str">
        <f t="shared" si="24"/>
        <v>-</v>
      </c>
      <c r="V109" s="10" t="str">
        <f t="shared" si="25"/>
        <v>-</v>
      </c>
      <c r="Y109"/>
    </row>
    <row r="110" spans="1:25" ht="20.149999999999999" customHeight="1">
      <c r="A110" s="10">
        <v>109</v>
      </c>
      <c r="B110" s="10">
        <v>4</v>
      </c>
      <c r="C110" s="426">
        <v>21</v>
      </c>
      <c r="D110" s="426">
        <v>105</v>
      </c>
      <c r="E110" s="10">
        <f>MATCH(H110,'[5]Sub Account'!$E$2:$E$503,0)</f>
        <v>406</v>
      </c>
      <c r="F110" s="491"/>
      <c r="G110" s="397"/>
      <c r="H110" s="399">
        <v>73044</v>
      </c>
      <c r="I110" s="404" t="s">
        <v>590</v>
      </c>
      <c r="J110" s="473"/>
      <c r="K110" s="473"/>
      <c r="L110" s="473"/>
      <c r="M110" s="473"/>
      <c r="N110" s="473"/>
      <c r="O110" s="473"/>
      <c r="P110" s="473">
        <f t="shared" si="42"/>
        <v>0</v>
      </c>
      <c r="Q110" s="507" t="str">
        <f t="shared" si="23"/>
        <v>-</v>
      </c>
      <c r="R110" s="473"/>
      <c r="S110" s="473"/>
      <c r="T110" s="473"/>
      <c r="U110" s="507" t="str">
        <f t="shared" si="24"/>
        <v>-</v>
      </c>
      <c r="V110" s="10" t="str">
        <f t="shared" si="25"/>
        <v>-</v>
      </c>
      <c r="Y110"/>
    </row>
    <row r="111" spans="1:25" ht="20.149999999999999" customHeight="1">
      <c r="A111" s="10">
        <v>110</v>
      </c>
      <c r="B111" s="10">
        <v>4</v>
      </c>
      <c r="C111" s="426">
        <v>21</v>
      </c>
      <c r="D111" s="426">
        <v>105</v>
      </c>
      <c r="E111" s="10">
        <f>MATCH(H111,'[5]Sub Account'!$E$2:$E$503,0)</f>
        <v>407</v>
      </c>
      <c r="F111" s="491"/>
      <c r="G111" s="397"/>
      <c r="H111" s="399">
        <v>73045</v>
      </c>
      <c r="I111" s="404" t="s">
        <v>591</v>
      </c>
      <c r="J111" s="473"/>
      <c r="K111" s="473"/>
      <c r="L111" s="473"/>
      <c r="M111" s="473"/>
      <c r="N111" s="473"/>
      <c r="O111" s="473"/>
      <c r="P111" s="473">
        <f t="shared" si="42"/>
        <v>0</v>
      </c>
      <c r="Q111" s="507" t="str">
        <f t="shared" si="23"/>
        <v>-</v>
      </c>
      <c r="R111" s="473"/>
      <c r="S111" s="473"/>
      <c r="T111" s="473"/>
      <c r="U111" s="507" t="str">
        <f t="shared" si="24"/>
        <v>-</v>
      </c>
      <c r="V111" s="10" t="str">
        <f t="shared" si="25"/>
        <v>-</v>
      </c>
      <c r="Y111"/>
    </row>
    <row r="112" spans="1:25" ht="20.149999999999999" customHeight="1">
      <c r="A112" s="10">
        <v>111</v>
      </c>
      <c r="B112" s="10">
        <v>4</v>
      </c>
      <c r="C112" s="426">
        <v>21</v>
      </c>
      <c r="D112" s="426">
        <v>105</v>
      </c>
      <c r="E112" s="10">
        <f>MATCH(H112,'[5]Sub Account'!$E$2:$E$503,0)</f>
        <v>408</v>
      </c>
      <c r="F112" s="491"/>
      <c r="G112" s="397"/>
      <c r="H112" s="399">
        <v>73046</v>
      </c>
      <c r="I112" s="404" t="s">
        <v>592</v>
      </c>
      <c r="J112" s="473"/>
      <c r="K112" s="473"/>
      <c r="L112" s="473"/>
      <c r="M112" s="473"/>
      <c r="N112" s="473"/>
      <c r="O112" s="473"/>
      <c r="P112" s="473">
        <f t="shared" si="42"/>
        <v>0</v>
      </c>
      <c r="Q112" s="507" t="str">
        <f t="shared" si="23"/>
        <v>-</v>
      </c>
      <c r="R112" s="473"/>
      <c r="S112" s="473"/>
      <c r="T112" s="473"/>
      <c r="U112" s="507" t="str">
        <f t="shared" si="24"/>
        <v>-</v>
      </c>
      <c r="V112" s="10" t="str">
        <f t="shared" si="25"/>
        <v>-</v>
      </c>
      <c r="Y112"/>
    </row>
    <row r="113" spans="1:25" ht="20.149999999999999" customHeight="1">
      <c r="A113" s="10">
        <v>112</v>
      </c>
      <c r="B113" s="10">
        <v>4</v>
      </c>
      <c r="C113" s="426">
        <v>21</v>
      </c>
      <c r="D113" s="426">
        <v>105</v>
      </c>
      <c r="E113" s="10">
        <f>MATCH(H113,'[5]Sub Account'!$E$2:$E$503,0)</f>
        <v>409</v>
      </c>
      <c r="F113" s="491"/>
      <c r="G113" s="397"/>
      <c r="H113" s="399">
        <v>73047</v>
      </c>
      <c r="I113" s="404" t="s">
        <v>593</v>
      </c>
      <c r="J113" s="473"/>
      <c r="K113" s="473"/>
      <c r="L113" s="473"/>
      <c r="M113" s="473"/>
      <c r="N113" s="473"/>
      <c r="O113" s="473"/>
      <c r="P113" s="473">
        <f t="shared" si="42"/>
        <v>0</v>
      </c>
      <c r="Q113" s="507" t="str">
        <f t="shared" si="23"/>
        <v>-</v>
      </c>
      <c r="R113" s="473"/>
      <c r="S113" s="473"/>
      <c r="T113" s="473"/>
      <c r="U113" s="507" t="str">
        <f t="shared" si="24"/>
        <v>-</v>
      </c>
      <c r="V113" s="10" t="str">
        <f t="shared" si="25"/>
        <v>-</v>
      </c>
      <c r="Y113"/>
    </row>
    <row r="114" spans="1:25" ht="20.149999999999999" customHeight="1">
      <c r="A114" s="10">
        <v>113</v>
      </c>
      <c r="B114" s="10">
        <v>4</v>
      </c>
      <c r="C114" s="426">
        <v>21</v>
      </c>
      <c r="D114" s="426">
        <v>105</v>
      </c>
      <c r="E114" s="10">
        <f>MATCH(H114,'[5]Sub Account'!$E$2:$E$503,0)</f>
        <v>410</v>
      </c>
      <c r="F114" s="491"/>
      <c r="G114" s="397"/>
      <c r="H114" s="399">
        <v>73048</v>
      </c>
      <c r="I114" s="404" t="s">
        <v>594</v>
      </c>
      <c r="J114" s="473"/>
      <c r="K114" s="473"/>
      <c r="L114" s="473"/>
      <c r="M114" s="473"/>
      <c r="N114" s="473"/>
      <c r="O114" s="473"/>
      <c r="P114" s="473">
        <f t="shared" si="42"/>
        <v>0</v>
      </c>
      <c r="Q114" s="507" t="str">
        <f t="shared" si="23"/>
        <v>-</v>
      </c>
      <c r="R114" s="473"/>
      <c r="S114" s="473"/>
      <c r="T114" s="473"/>
      <c r="U114" s="507" t="str">
        <f t="shared" si="24"/>
        <v>-</v>
      </c>
      <c r="V114" s="10" t="str">
        <f t="shared" si="25"/>
        <v>-</v>
      </c>
      <c r="Y114"/>
    </row>
    <row r="115" spans="1:25" s="21" customFormat="1" ht="20.149999999999999" customHeight="1">
      <c r="A115" s="10"/>
      <c r="C115" s="426"/>
      <c r="D115" s="426"/>
      <c r="E115" s="10"/>
      <c r="F115" s="492"/>
      <c r="G115" s="417">
        <v>7305</v>
      </c>
      <c r="H115" s="418"/>
      <c r="I115" s="419" t="s">
        <v>595</v>
      </c>
      <c r="J115" s="472">
        <f t="shared" ref="J115:T115" si="43">SUM(J116:J121)</f>
        <v>0</v>
      </c>
      <c r="K115" s="471">
        <f t="shared" si="43"/>
        <v>0</v>
      </c>
      <c r="L115" s="471">
        <f t="shared" si="43"/>
        <v>0</v>
      </c>
      <c r="M115" s="472">
        <f t="shared" si="43"/>
        <v>0</v>
      </c>
      <c r="N115" s="471">
        <f t="shared" si="43"/>
        <v>0</v>
      </c>
      <c r="O115" s="471">
        <f t="shared" si="43"/>
        <v>0</v>
      </c>
      <c r="P115" s="472">
        <f t="shared" si="43"/>
        <v>0</v>
      </c>
      <c r="Q115" s="506" t="str">
        <f t="shared" si="23"/>
        <v>-</v>
      </c>
      <c r="R115" s="471">
        <f t="shared" si="43"/>
        <v>0</v>
      </c>
      <c r="S115" s="471">
        <f t="shared" si="43"/>
        <v>0</v>
      </c>
      <c r="T115" s="472">
        <f t="shared" si="43"/>
        <v>0</v>
      </c>
      <c r="U115" s="506" t="str">
        <f t="shared" si="24"/>
        <v>-</v>
      </c>
      <c r="V115" s="21" t="str">
        <f t="shared" si="25"/>
        <v>-</v>
      </c>
      <c r="Y115" s="420"/>
    </row>
    <row r="116" spans="1:25" ht="20.149999999999999" customHeight="1">
      <c r="A116" s="10">
        <v>115</v>
      </c>
      <c r="B116" s="10">
        <v>4</v>
      </c>
      <c r="C116" s="426">
        <v>21</v>
      </c>
      <c r="D116" s="426">
        <v>106</v>
      </c>
      <c r="E116" s="10">
        <f>MATCH(H116,'[5]Sub Account'!$E$2:$E$503,0)</f>
        <v>411</v>
      </c>
      <c r="F116" s="491"/>
      <c r="G116" s="397"/>
      <c r="H116" s="399">
        <v>73051</v>
      </c>
      <c r="I116" s="404" t="s">
        <v>596</v>
      </c>
      <c r="J116" s="473"/>
      <c r="K116" s="473"/>
      <c r="L116" s="473"/>
      <c r="M116" s="473"/>
      <c r="N116" s="473"/>
      <c r="O116" s="473"/>
      <c r="P116" s="473">
        <f t="shared" ref="P116:P121" si="44">SUM(N116:O116)</f>
        <v>0</v>
      </c>
      <c r="Q116" s="507" t="str">
        <f t="shared" si="23"/>
        <v>-</v>
      </c>
      <c r="R116" s="473"/>
      <c r="S116" s="473"/>
      <c r="T116" s="473"/>
      <c r="U116" s="507" t="str">
        <f t="shared" si="24"/>
        <v>-</v>
      </c>
      <c r="V116" s="10" t="str">
        <f t="shared" si="25"/>
        <v>-</v>
      </c>
      <c r="Y116"/>
    </row>
    <row r="117" spans="1:25" ht="20.149999999999999" customHeight="1">
      <c r="A117" s="10">
        <v>116</v>
      </c>
      <c r="B117" s="10">
        <v>4</v>
      </c>
      <c r="C117" s="426">
        <v>21</v>
      </c>
      <c r="D117" s="426">
        <v>106</v>
      </c>
      <c r="E117" s="10">
        <f>MATCH(H117,'[5]Sub Account'!$E$2:$E$503,0)</f>
        <v>412</v>
      </c>
      <c r="F117" s="491"/>
      <c r="G117" s="397"/>
      <c r="H117" s="399">
        <v>73052</v>
      </c>
      <c r="I117" s="404" t="s">
        <v>597</v>
      </c>
      <c r="J117" s="473"/>
      <c r="K117" s="473"/>
      <c r="L117" s="473"/>
      <c r="M117" s="473"/>
      <c r="N117" s="473"/>
      <c r="O117" s="473"/>
      <c r="P117" s="473">
        <f t="shared" si="44"/>
        <v>0</v>
      </c>
      <c r="Q117" s="507" t="str">
        <f t="shared" si="23"/>
        <v>-</v>
      </c>
      <c r="R117" s="473"/>
      <c r="S117" s="473"/>
      <c r="T117" s="473"/>
      <c r="U117" s="507" t="str">
        <f t="shared" si="24"/>
        <v>-</v>
      </c>
      <c r="V117" s="10" t="str">
        <f t="shared" si="25"/>
        <v>-</v>
      </c>
      <c r="Y117"/>
    </row>
    <row r="118" spans="1:25" ht="20.149999999999999" customHeight="1">
      <c r="A118" s="10">
        <v>117</v>
      </c>
      <c r="B118" s="10">
        <v>4</v>
      </c>
      <c r="C118" s="426">
        <v>21</v>
      </c>
      <c r="D118" s="426">
        <v>106</v>
      </c>
      <c r="E118" s="10">
        <f>MATCH(H118,'[5]Sub Account'!$E$2:$E$503,0)</f>
        <v>413</v>
      </c>
      <c r="F118" s="491"/>
      <c r="G118" s="397"/>
      <c r="H118" s="399">
        <v>73053</v>
      </c>
      <c r="I118" s="404" t="s">
        <v>598</v>
      </c>
      <c r="J118" s="473"/>
      <c r="K118" s="473"/>
      <c r="L118" s="473"/>
      <c r="M118" s="473"/>
      <c r="N118" s="473"/>
      <c r="O118" s="473"/>
      <c r="P118" s="473">
        <f t="shared" si="44"/>
        <v>0</v>
      </c>
      <c r="Q118" s="507" t="str">
        <f t="shared" si="23"/>
        <v>-</v>
      </c>
      <c r="R118" s="473"/>
      <c r="S118" s="473"/>
      <c r="T118" s="473"/>
      <c r="U118" s="507" t="str">
        <f t="shared" si="24"/>
        <v>-</v>
      </c>
      <c r="V118" s="10" t="str">
        <f t="shared" si="25"/>
        <v>-</v>
      </c>
      <c r="Y118"/>
    </row>
    <row r="119" spans="1:25" ht="20.149999999999999" customHeight="1">
      <c r="A119" s="10">
        <v>118</v>
      </c>
      <c r="B119" s="10">
        <v>4</v>
      </c>
      <c r="C119" s="426">
        <v>21</v>
      </c>
      <c r="D119" s="426">
        <v>106</v>
      </c>
      <c r="E119" s="10">
        <f>MATCH(H119,'[5]Sub Account'!$E$2:$E$503,0)</f>
        <v>414</v>
      </c>
      <c r="F119" s="491"/>
      <c r="G119" s="397"/>
      <c r="H119" s="399">
        <v>73054</v>
      </c>
      <c r="I119" s="404" t="s">
        <v>599</v>
      </c>
      <c r="J119" s="473"/>
      <c r="K119" s="473"/>
      <c r="L119" s="473"/>
      <c r="M119" s="473"/>
      <c r="N119" s="473"/>
      <c r="O119" s="473"/>
      <c r="P119" s="473">
        <f t="shared" si="44"/>
        <v>0</v>
      </c>
      <c r="Q119" s="507" t="str">
        <f t="shared" si="23"/>
        <v>-</v>
      </c>
      <c r="R119" s="473"/>
      <c r="S119" s="473"/>
      <c r="T119" s="473"/>
      <c r="U119" s="507" t="str">
        <f t="shared" si="24"/>
        <v>-</v>
      </c>
      <c r="V119" s="10" t="str">
        <f t="shared" si="25"/>
        <v>-</v>
      </c>
      <c r="Y119"/>
    </row>
    <row r="120" spans="1:25" ht="20.149999999999999" customHeight="1">
      <c r="A120" s="10">
        <v>119</v>
      </c>
      <c r="B120" s="10">
        <v>4</v>
      </c>
      <c r="C120" s="426">
        <v>21</v>
      </c>
      <c r="D120" s="426">
        <v>106</v>
      </c>
      <c r="E120" s="10">
        <f>MATCH(H120,'[5]Sub Account'!$E$2:$E$503,0)</f>
        <v>415</v>
      </c>
      <c r="F120" s="491"/>
      <c r="G120" s="397"/>
      <c r="H120" s="399">
        <v>73055</v>
      </c>
      <c r="I120" s="404" t="s">
        <v>600</v>
      </c>
      <c r="J120" s="473"/>
      <c r="K120" s="473"/>
      <c r="L120" s="473"/>
      <c r="M120" s="473"/>
      <c r="N120" s="473"/>
      <c r="O120" s="473"/>
      <c r="P120" s="473">
        <f t="shared" si="44"/>
        <v>0</v>
      </c>
      <c r="Q120" s="507" t="str">
        <f t="shared" si="23"/>
        <v>-</v>
      </c>
      <c r="R120" s="473"/>
      <c r="S120" s="473"/>
      <c r="T120" s="473"/>
      <c r="U120" s="507" t="str">
        <f t="shared" si="24"/>
        <v>-</v>
      </c>
      <c r="V120" s="10" t="str">
        <f t="shared" si="25"/>
        <v>-</v>
      </c>
      <c r="Y120"/>
    </row>
    <row r="121" spans="1:25" ht="20.149999999999999" customHeight="1">
      <c r="A121" s="10">
        <v>120</v>
      </c>
      <c r="B121" s="10">
        <v>4</v>
      </c>
      <c r="C121" s="426">
        <v>21</v>
      </c>
      <c r="D121" s="426">
        <v>106</v>
      </c>
      <c r="E121" s="10">
        <f>MATCH(H121,'[5]Sub Account'!$E$2:$E$503,0)</f>
        <v>416</v>
      </c>
      <c r="F121" s="491"/>
      <c r="G121" s="397"/>
      <c r="H121" s="399">
        <v>73058</v>
      </c>
      <c r="I121" s="404" t="s">
        <v>601</v>
      </c>
      <c r="J121" s="473"/>
      <c r="K121" s="473"/>
      <c r="L121" s="473"/>
      <c r="M121" s="473"/>
      <c r="N121" s="473"/>
      <c r="O121" s="473"/>
      <c r="P121" s="473">
        <f t="shared" si="44"/>
        <v>0</v>
      </c>
      <c r="Q121" s="507" t="str">
        <f t="shared" si="23"/>
        <v>-</v>
      </c>
      <c r="R121" s="473"/>
      <c r="S121" s="473"/>
      <c r="T121" s="473"/>
      <c r="U121" s="507" t="str">
        <f t="shared" si="24"/>
        <v>-</v>
      </c>
      <c r="V121" s="10" t="str">
        <f t="shared" si="25"/>
        <v>-</v>
      </c>
      <c r="Y121"/>
    </row>
    <row r="122" spans="1:25" s="21" customFormat="1" ht="20.149999999999999" customHeight="1">
      <c r="A122" s="10"/>
      <c r="C122" s="426"/>
      <c r="D122" s="426"/>
      <c r="E122" s="10"/>
      <c r="F122" s="492"/>
      <c r="G122" s="417">
        <v>7306</v>
      </c>
      <c r="H122" s="418"/>
      <c r="I122" s="419" t="s">
        <v>602</v>
      </c>
      <c r="J122" s="472">
        <f t="shared" ref="J122:T122" si="45">SUM(J123:J128)</f>
        <v>0</v>
      </c>
      <c r="K122" s="471">
        <f t="shared" si="45"/>
        <v>0</v>
      </c>
      <c r="L122" s="471">
        <f t="shared" si="45"/>
        <v>0</v>
      </c>
      <c r="M122" s="472">
        <f t="shared" si="45"/>
        <v>0</v>
      </c>
      <c r="N122" s="471">
        <f t="shared" si="45"/>
        <v>0</v>
      </c>
      <c r="O122" s="471">
        <f t="shared" si="45"/>
        <v>0</v>
      </c>
      <c r="P122" s="472">
        <f t="shared" si="45"/>
        <v>0</v>
      </c>
      <c r="Q122" s="506" t="str">
        <f t="shared" si="23"/>
        <v>-</v>
      </c>
      <c r="R122" s="471">
        <f t="shared" si="45"/>
        <v>0</v>
      </c>
      <c r="S122" s="471">
        <f t="shared" si="45"/>
        <v>0</v>
      </c>
      <c r="T122" s="472">
        <f t="shared" si="45"/>
        <v>0</v>
      </c>
      <c r="U122" s="506" t="str">
        <f t="shared" si="24"/>
        <v>-</v>
      </c>
      <c r="V122" s="21" t="str">
        <f t="shared" si="25"/>
        <v>-</v>
      </c>
      <c r="Y122" s="420"/>
    </row>
    <row r="123" spans="1:25" ht="20.149999999999999" customHeight="1">
      <c r="A123" s="10">
        <v>122</v>
      </c>
      <c r="B123" s="10">
        <v>4</v>
      </c>
      <c r="C123" s="426">
        <v>21</v>
      </c>
      <c r="D123" s="426">
        <v>107</v>
      </c>
      <c r="E123" s="10">
        <f>MATCH(H123,'[5]Sub Account'!$E$2:$E$503,0)</f>
        <v>417</v>
      </c>
      <c r="F123" s="491"/>
      <c r="G123" s="397"/>
      <c r="H123" s="399">
        <v>73061</v>
      </c>
      <c r="I123" s="404" t="s">
        <v>603</v>
      </c>
      <c r="J123" s="473"/>
      <c r="K123" s="473"/>
      <c r="L123" s="473"/>
      <c r="M123" s="473"/>
      <c r="N123" s="473"/>
      <c r="O123" s="473"/>
      <c r="P123" s="473">
        <f t="shared" ref="P123:P128" si="46">SUM(N123:O123)</f>
        <v>0</v>
      </c>
      <c r="Q123" s="507" t="str">
        <f t="shared" si="23"/>
        <v>-</v>
      </c>
      <c r="R123" s="473"/>
      <c r="S123" s="473"/>
      <c r="T123" s="473"/>
      <c r="U123" s="507" t="str">
        <f t="shared" si="24"/>
        <v>-</v>
      </c>
      <c r="V123" s="10" t="str">
        <f t="shared" si="25"/>
        <v>-</v>
      </c>
      <c r="Y123"/>
    </row>
    <row r="124" spans="1:25" ht="20.149999999999999" customHeight="1">
      <c r="A124" s="10">
        <v>123</v>
      </c>
      <c r="B124" s="10">
        <v>4</v>
      </c>
      <c r="C124" s="426">
        <v>21</v>
      </c>
      <c r="D124" s="426">
        <v>107</v>
      </c>
      <c r="E124" s="10">
        <f>MATCH(H124,'[5]Sub Account'!$E$2:$E$503,0)</f>
        <v>418</v>
      </c>
      <c r="F124" s="491"/>
      <c r="G124" s="397"/>
      <c r="H124" s="399">
        <v>73062</v>
      </c>
      <c r="I124" s="404" t="s">
        <v>604</v>
      </c>
      <c r="J124" s="473"/>
      <c r="K124" s="473"/>
      <c r="L124" s="473"/>
      <c r="M124" s="473"/>
      <c r="N124" s="473"/>
      <c r="O124" s="473"/>
      <c r="P124" s="473">
        <f t="shared" si="46"/>
        <v>0</v>
      </c>
      <c r="Q124" s="507" t="str">
        <f t="shared" ref="Q124:Q187" si="47">IFERROR(P124/M124,"-")</f>
        <v>-</v>
      </c>
      <c r="R124" s="473"/>
      <c r="S124" s="473"/>
      <c r="T124" s="473"/>
      <c r="U124" s="507" t="str">
        <f t="shared" ref="U124:U187" si="48">IFERROR(T124/M124,"-")</f>
        <v>-</v>
      </c>
      <c r="V124" s="10" t="str">
        <f t="shared" ref="V124:V187" si="49">IF(OR(M124&gt;0,T124&gt;0),"ok","-")</f>
        <v>-</v>
      </c>
      <c r="Y124"/>
    </row>
    <row r="125" spans="1:25" ht="20.149999999999999" customHeight="1">
      <c r="A125" s="10">
        <v>124</v>
      </c>
      <c r="B125" s="10">
        <v>4</v>
      </c>
      <c r="C125" s="426">
        <v>21</v>
      </c>
      <c r="D125" s="426">
        <v>107</v>
      </c>
      <c r="E125" s="10">
        <f>MATCH(H125,'[5]Sub Account'!$E$2:$E$503,0)</f>
        <v>419</v>
      </c>
      <c r="F125" s="491"/>
      <c r="G125" s="397"/>
      <c r="H125" s="399">
        <v>73063</v>
      </c>
      <c r="I125" s="404" t="s">
        <v>605</v>
      </c>
      <c r="J125" s="473"/>
      <c r="K125" s="473"/>
      <c r="L125" s="473"/>
      <c r="M125" s="473"/>
      <c r="N125" s="473"/>
      <c r="O125" s="473"/>
      <c r="P125" s="473">
        <f t="shared" si="46"/>
        <v>0</v>
      </c>
      <c r="Q125" s="507" t="str">
        <f t="shared" si="47"/>
        <v>-</v>
      </c>
      <c r="R125" s="473"/>
      <c r="S125" s="473"/>
      <c r="T125" s="473"/>
      <c r="U125" s="507" t="str">
        <f t="shared" si="48"/>
        <v>-</v>
      </c>
      <c r="V125" s="10" t="str">
        <f t="shared" si="49"/>
        <v>-</v>
      </c>
      <c r="Y125"/>
    </row>
    <row r="126" spans="1:25" ht="20.149999999999999" customHeight="1">
      <c r="A126" s="10">
        <v>125</v>
      </c>
      <c r="B126" s="10">
        <v>4</v>
      </c>
      <c r="C126" s="426">
        <v>21</v>
      </c>
      <c r="D126" s="426">
        <v>107</v>
      </c>
      <c r="E126" s="10">
        <f>MATCH(H126,'[5]Sub Account'!$E$2:$E$503,0)</f>
        <v>420</v>
      </c>
      <c r="F126" s="491"/>
      <c r="G126" s="397"/>
      <c r="H126" s="399">
        <v>73065</v>
      </c>
      <c r="I126" s="404" t="s">
        <v>606</v>
      </c>
      <c r="J126" s="473"/>
      <c r="K126" s="473"/>
      <c r="L126" s="473"/>
      <c r="M126" s="473"/>
      <c r="N126" s="473"/>
      <c r="O126" s="473"/>
      <c r="P126" s="473">
        <f t="shared" si="46"/>
        <v>0</v>
      </c>
      <c r="Q126" s="507" t="str">
        <f t="shared" si="47"/>
        <v>-</v>
      </c>
      <c r="R126" s="473"/>
      <c r="S126" s="473"/>
      <c r="T126" s="473"/>
      <c r="U126" s="507" t="str">
        <f t="shared" si="48"/>
        <v>-</v>
      </c>
      <c r="V126" s="10" t="str">
        <f t="shared" si="49"/>
        <v>-</v>
      </c>
      <c r="Y126"/>
    </row>
    <row r="127" spans="1:25" ht="20.149999999999999" customHeight="1">
      <c r="A127" s="10">
        <v>126</v>
      </c>
      <c r="B127" s="10">
        <v>4</v>
      </c>
      <c r="C127" s="426">
        <v>21</v>
      </c>
      <c r="D127" s="426">
        <v>107</v>
      </c>
      <c r="E127" s="10">
        <f>MATCH(H127,'[5]Sub Account'!$E$2:$E$503,0)</f>
        <v>421</v>
      </c>
      <c r="F127" s="491"/>
      <c r="G127" s="397"/>
      <c r="H127" s="399">
        <v>73066</v>
      </c>
      <c r="I127" s="404" t="s">
        <v>607</v>
      </c>
      <c r="J127" s="473"/>
      <c r="K127" s="473"/>
      <c r="L127" s="473"/>
      <c r="M127" s="473"/>
      <c r="N127" s="473"/>
      <c r="O127" s="473"/>
      <c r="P127" s="473">
        <f t="shared" si="46"/>
        <v>0</v>
      </c>
      <c r="Q127" s="507" t="str">
        <f t="shared" si="47"/>
        <v>-</v>
      </c>
      <c r="R127" s="473"/>
      <c r="S127" s="473"/>
      <c r="T127" s="473"/>
      <c r="U127" s="507" t="str">
        <f t="shared" si="48"/>
        <v>-</v>
      </c>
      <c r="V127" s="10" t="str">
        <f t="shared" si="49"/>
        <v>-</v>
      </c>
      <c r="Y127"/>
    </row>
    <row r="128" spans="1:25" ht="20.149999999999999" customHeight="1">
      <c r="A128" s="10">
        <v>127</v>
      </c>
      <c r="B128" s="10">
        <v>4</v>
      </c>
      <c r="C128" s="426">
        <v>21</v>
      </c>
      <c r="D128" s="426">
        <v>107</v>
      </c>
      <c r="E128" s="10">
        <f>MATCH(H128,'[5]Sub Account'!$E$2:$E$503,0)</f>
        <v>422</v>
      </c>
      <c r="F128" s="491"/>
      <c r="G128" s="397"/>
      <c r="H128" s="399">
        <v>73067</v>
      </c>
      <c r="I128" s="404" t="s">
        <v>608</v>
      </c>
      <c r="J128" s="473"/>
      <c r="K128" s="473"/>
      <c r="L128" s="473"/>
      <c r="M128" s="473"/>
      <c r="N128" s="473"/>
      <c r="O128" s="473"/>
      <c r="P128" s="473">
        <f t="shared" si="46"/>
        <v>0</v>
      </c>
      <c r="Q128" s="507" t="str">
        <f t="shared" si="47"/>
        <v>-</v>
      </c>
      <c r="R128" s="473"/>
      <c r="S128" s="473"/>
      <c r="T128" s="473"/>
      <c r="U128" s="507" t="str">
        <f t="shared" si="48"/>
        <v>-</v>
      </c>
      <c r="V128" s="10" t="str">
        <f t="shared" si="49"/>
        <v>-</v>
      </c>
      <c r="Y128"/>
    </row>
    <row r="129" spans="1:25" s="21" customFormat="1" ht="20.149999999999999" customHeight="1">
      <c r="A129" s="10"/>
      <c r="C129" s="426"/>
      <c r="D129" s="426"/>
      <c r="E129" s="10"/>
      <c r="F129" s="492"/>
      <c r="G129" s="417">
        <v>7307</v>
      </c>
      <c r="H129" s="418"/>
      <c r="I129" s="419" t="s">
        <v>609</v>
      </c>
      <c r="J129" s="472">
        <f t="shared" ref="J129" si="50">SUM(J130:J134)</f>
        <v>0</v>
      </c>
      <c r="K129" s="471">
        <f t="shared" ref="K129:T129" si="51">SUM(K130:K134)</f>
        <v>0</v>
      </c>
      <c r="L129" s="471">
        <f t="shared" si="51"/>
        <v>0</v>
      </c>
      <c r="M129" s="472">
        <f t="shared" si="51"/>
        <v>0</v>
      </c>
      <c r="N129" s="471">
        <f t="shared" si="51"/>
        <v>0</v>
      </c>
      <c r="O129" s="471">
        <f t="shared" si="51"/>
        <v>0</v>
      </c>
      <c r="P129" s="472">
        <f t="shared" si="51"/>
        <v>0</v>
      </c>
      <c r="Q129" s="506" t="str">
        <f t="shared" si="47"/>
        <v>-</v>
      </c>
      <c r="R129" s="471">
        <f t="shared" si="51"/>
        <v>0</v>
      </c>
      <c r="S129" s="471">
        <f t="shared" si="51"/>
        <v>0</v>
      </c>
      <c r="T129" s="472">
        <f t="shared" si="51"/>
        <v>0</v>
      </c>
      <c r="U129" s="506" t="str">
        <f t="shared" si="48"/>
        <v>-</v>
      </c>
      <c r="V129" s="21" t="str">
        <f t="shared" si="49"/>
        <v>-</v>
      </c>
      <c r="Y129" s="420"/>
    </row>
    <row r="130" spans="1:25" ht="20.149999999999999" customHeight="1">
      <c r="A130" s="10">
        <v>129</v>
      </c>
      <c r="B130" s="10">
        <v>4</v>
      </c>
      <c r="C130" s="426">
        <v>21</v>
      </c>
      <c r="D130" s="426">
        <v>108</v>
      </c>
      <c r="E130" s="10">
        <f>MATCH(H130,'[5]Sub Account'!$E$2:$E$503,0)</f>
        <v>423</v>
      </c>
      <c r="F130" s="491"/>
      <c r="G130" s="397"/>
      <c r="H130" s="399">
        <v>73071</v>
      </c>
      <c r="I130" s="404" t="s">
        <v>610</v>
      </c>
      <c r="J130" s="473"/>
      <c r="K130" s="473"/>
      <c r="L130" s="473"/>
      <c r="M130" s="473"/>
      <c r="N130" s="473"/>
      <c r="O130" s="473"/>
      <c r="P130" s="473">
        <f t="shared" ref="P130:P134" si="52">SUM(N130:O130)</f>
        <v>0</v>
      </c>
      <c r="Q130" s="507" t="str">
        <f t="shared" si="47"/>
        <v>-</v>
      </c>
      <c r="R130" s="473"/>
      <c r="S130" s="473"/>
      <c r="T130" s="473"/>
      <c r="U130" s="507" t="str">
        <f t="shared" si="48"/>
        <v>-</v>
      </c>
      <c r="V130" s="10" t="str">
        <f t="shared" si="49"/>
        <v>-</v>
      </c>
      <c r="Y130"/>
    </row>
    <row r="131" spans="1:25" ht="20.149999999999999" customHeight="1">
      <c r="A131" s="10">
        <v>130</v>
      </c>
      <c r="B131" s="10">
        <v>4</v>
      </c>
      <c r="C131" s="426">
        <v>21</v>
      </c>
      <c r="D131" s="426">
        <v>108</v>
      </c>
      <c r="E131" s="10">
        <f>MATCH(H131,'[5]Sub Account'!$E$2:$E$503,0)</f>
        <v>424</v>
      </c>
      <c r="F131" s="491"/>
      <c r="G131" s="397"/>
      <c r="H131" s="399">
        <v>73072</v>
      </c>
      <c r="I131" s="404" t="s">
        <v>611</v>
      </c>
      <c r="J131" s="473"/>
      <c r="K131" s="473"/>
      <c r="L131" s="473"/>
      <c r="M131" s="473"/>
      <c r="N131" s="473"/>
      <c r="O131" s="473"/>
      <c r="P131" s="473">
        <f t="shared" si="52"/>
        <v>0</v>
      </c>
      <c r="Q131" s="507" t="str">
        <f t="shared" si="47"/>
        <v>-</v>
      </c>
      <c r="R131" s="473"/>
      <c r="S131" s="473"/>
      <c r="T131" s="473"/>
      <c r="U131" s="507" t="str">
        <f t="shared" si="48"/>
        <v>-</v>
      </c>
      <c r="V131" s="10" t="str">
        <f t="shared" si="49"/>
        <v>-</v>
      </c>
      <c r="Y131"/>
    </row>
    <row r="132" spans="1:25" ht="20.149999999999999" customHeight="1">
      <c r="A132" s="10">
        <v>131</v>
      </c>
      <c r="B132" s="10">
        <v>4</v>
      </c>
      <c r="C132" s="426">
        <v>21</v>
      </c>
      <c r="D132" s="426">
        <v>108</v>
      </c>
      <c r="E132" s="10">
        <f>MATCH(H132,'[5]Sub Account'!$E$2:$E$503,0)</f>
        <v>425</v>
      </c>
      <c r="F132" s="491"/>
      <c r="G132" s="397"/>
      <c r="H132" s="399">
        <v>73073</v>
      </c>
      <c r="I132" s="404" t="s">
        <v>612</v>
      </c>
      <c r="J132" s="473"/>
      <c r="K132" s="473"/>
      <c r="L132" s="473"/>
      <c r="M132" s="473"/>
      <c r="N132" s="473"/>
      <c r="O132" s="473"/>
      <c r="P132" s="473">
        <f t="shared" si="52"/>
        <v>0</v>
      </c>
      <c r="Q132" s="507" t="str">
        <f t="shared" si="47"/>
        <v>-</v>
      </c>
      <c r="R132" s="473"/>
      <c r="S132" s="473"/>
      <c r="T132" s="473"/>
      <c r="U132" s="507" t="str">
        <f t="shared" si="48"/>
        <v>-</v>
      </c>
      <c r="V132" s="10" t="str">
        <f t="shared" si="49"/>
        <v>-</v>
      </c>
      <c r="Y132"/>
    </row>
    <row r="133" spans="1:25" ht="20.149999999999999" customHeight="1">
      <c r="A133" s="10">
        <v>132</v>
      </c>
      <c r="B133" s="10">
        <v>4</v>
      </c>
      <c r="C133" s="426">
        <v>21</v>
      </c>
      <c r="D133" s="426">
        <v>108</v>
      </c>
      <c r="E133" s="10">
        <f>MATCH(H133,'[5]Sub Account'!$E$2:$E$503,0)</f>
        <v>426</v>
      </c>
      <c r="F133" s="491"/>
      <c r="G133" s="397"/>
      <c r="H133" s="399">
        <v>73074</v>
      </c>
      <c r="I133" s="404" t="s">
        <v>613</v>
      </c>
      <c r="J133" s="473"/>
      <c r="K133" s="473"/>
      <c r="L133" s="473"/>
      <c r="M133" s="473"/>
      <c r="N133" s="473"/>
      <c r="O133" s="473"/>
      <c r="P133" s="473">
        <f t="shared" si="52"/>
        <v>0</v>
      </c>
      <c r="Q133" s="507" t="str">
        <f t="shared" si="47"/>
        <v>-</v>
      </c>
      <c r="R133" s="473"/>
      <c r="S133" s="473"/>
      <c r="T133" s="473"/>
      <c r="U133" s="507" t="str">
        <f t="shared" si="48"/>
        <v>-</v>
      </c>
      <c r="V133" s="10" t="str">
        <f t="shared" si="49"/>
        <v>-</v>
      </c>
      <c r="Y133"/>
    </row>
    <row r="134" spans="1:25" ht="20.149999999999999" customHeight="1">
      <c r="A134" s="10">
        <v>133</v>
      </c>
      <c r="B134" s="10">
        <v>4</v>
      </c>
      <c r="C134" s="426">
        <v>21</v>
      </c>
      <c r="D134" s="426">
        <v>108</v>
      </c>
      <c r="E134" s="10">
        <f>MATCH(H134,'[5]Sub Account'!$E$2:$E$503,0)</f>
        <v>427</v>
      </c>
      <c r="F134" s="491"/>
      <c r="G134" s="397"/>
      <c r="H134" s="399">
        <v>73078</v>
      </c>
      <c r="I134" s="404" t="s">
        <v>614</v>
      </c>
      <c r="J134" s="473"/>
      <c r="K134" s="473"/>
      <c r="L134" s="473"/>
      <c r="M134" s="473"/>
      <c r="N134" s="473"/>
      <c r="O134" s="473"/>
      <c r="P134" s="473">
        <f t="shared" si="52"/>
        <v>0</v>
      </c>
      <c r="Q134" s="507" t="str">
        <f t="shared" si="47"/>
        <v>-</v>
      </c>
      <c r="R134" s="473"/>
      <c r="S134" s="473"/>
      <c r="T134" s="473"/>
      <c r="U134" s="507" t="str">
        <f t="shared" si="48"/>
        <v>-</v>
      </c>
      <c r="V134" s="10" t="str">
        <f t="shared" si="49"/>
        <v>-</v>
      </c>
      <c r="Y134"/>
    </row>
    <row r="135" spans="1:25" s="21" customFormat="1" ht="20.149999999999999" customHeight="1">
      <c r="A135" s="10"/>
      <c r="C135" s="426"/>
      <c r="D135" s="426"/>
      <c r="E135" s="10"/>
      <c r="F135" s="492"/>
      <c r="G135" s="417">
        <v>7308</v>
      </c>
      <c r="H135" s="418"/>
      <c r="I135" s="419" t="s">
        <v>615</v>
      </c>
      <c r="J135" s="472">
        <f t="shared" ref="J135:T135" si="53">SUM(J136:J142)</f>
        <v>0</v>
      </c>
      <c r="K135" s="471">
        <f t="shared" si="53"/>
        <v>0</v>
      </c>
      <c r="L135" s="471">
        <f t="shared" si="53"/>
        <v>0</v>
      </c>
      <c r="M135" s="472">
        <f t="shared" si="53"/>
        <v>0</v>
      </c>
      <c r="N135" s="471">
        <f t="shared" si="53"/>
        <v>0</v>
      </c>
      <c r="O135" s="471">
        <f t="shared" si="53"/>
        <v>0</v>
      </c>
      <c r="P135" s="472">
        <f t="shared" si="53"/>
        <v>0</v>
      </c>
      <c r="Q135" s="506" t="str">
        <f t="shared" si="47"/>
        <v>-</v>
      </c>
      <c r="R135" s="471">
        <f t="shared" si="53"/>
        <v>0</v>
      </c>
      <c r="S135" s="471">
        <f t="shared" si="53"/>
        <v>0</v>
      </c>
      <c r="T135" s="472">
        <f t="shared" si="53"/>
        <v>0</v>
      </c>
      <c r="U135" s="506" t="str">
        <f t="shared" si="48"/>
        <v>-</v>
      </c>
      <c r="V135" s="21" t="str">
        <f t="shared" si="49"/>
        <v>-</v>
      </c>
      <c r="Y135" s="420"/>
    </row>
    <row r="136" spans="1:25" ht="20.149999999999999" customHeight="1">
      <c r="A136" s="10">
        <v>135</v>
      </c>
      <c r="B136" s="10">
        <v>4</v>
      </c>
      <c r="C136" s="426">
        <v>21</v>
      </c>
      <c r="D136" s="426">
        <v>109</v>
      </c>
      <c r="E136" s="10">
        <f>MATCH(H136,'[5]Sub Account'!$E$2:$E$503,0)</f>
        <v>428</v>
      </c>
      <c r="F136" s="491"/>
      <c r="G136" s="397"/>
      <c r="H136" s="399">
        <v>73081</v>
      </c>
      <c r="I136" s="404" t="s">
        <v>616</v>
      </c>
      <c r="J136" s="473"/>
      <c r="K136" s="473"/>
      <c r="L136" s="473"/>
      <c r="M136" s="473"/>
      <c r="N136" s="473"/>
      <c r="O136" s="473"/>
      <c r="P136" s="473">
        <f t="shared" ref="P136:P142" si="54">SUM(N136:O136)</f>
        <v>0</v>
      </c>
      <c r="Q136" s="507" t="str">
        <f t="shared" si="47"/>
        <v>-</v>
      </c>
      <c r="R136" s="473"/>
      <c r="S136" s="473"/>
      <c r="T136" s="473"/>
      <c r="U136" s="507" t="str">
        <f t="shared" si="48"/>
        <v>-</v>
      </c>
      <c r="V136" s="10" t="str">
        <f t="shared" si="49"/>
        <v>-</v>
      </c>
      <c r="Y136"/>
    </row>
    <row r="137" spans="1:25" ht="20.149999999999999" customHeight="1">
      <c r="A137" s="10">
        <v>136</v>
      </c>
      <c r="B137" s="10">
        <v>4</v>
      </c>
      <c r="C137" s="426">
        <v>21</v>
      </c>
      <c r="D137" s="426">
        <v>109</v>
      </c>
      <c r="E137" s="10">
        <f>MATCH(H137,'[5]Sub Account'!$E$2:$E$503,0)</f>
        <v>429</v>
      </c>
      <c r="F137" s="491"/>
      <c r="G137" s="397"/>
      <c r="H137" s="399">
        <v>73082</v>
      </c>
      <c r="I137" s="404" t="s">
        <v>617</v>
      </c>
      <c r="J137" s="473"/>
      <c r="K137" s="473"/>
      <c r="L137" s="473"/>
      <c r="M137" s="473"/>
      <c r="N137" s="473"/>
      <c r="O137" s="473"/>
      <c r="P137" s="473">
        <f t="shared" si="54"/>
        <v>0</v>
      </c>
      <c r="Q137" s="507" t="str">
        <f t="shared" si="47"/>
        <v>-</v>
      </c>
      <c r="R137" s="473"/>
      <c r="S137" s="473"/>
      <c r="T137" s="473"/>
      <c r="U137" s="507" t="str">
        <f t="shared" si="48"/>
        <v>-</v>
      </c>
      <c r="V137" s="10" t="str">
        <f t="shared" si="49"/>
        <v>-</v>
      </c>
      <c r="Y137"/>
    </row>
    <row r="138" spans="1:25" ht="20.149999999999999" customHeight="1">
      <c r="A138" s="10">
        <v>137</v>
      </c>
      <c r="B138" s="10">
        <v>4</v>
      </c>
      <c r="C138" s="426">
        <v>21</v>
      </c>
      <c r="D138" s="426">
        <v>109</v>
      </c>
      <c r="E138" s="10">
        <f>MATCH(H138,'[5]Sub Account'!$E$2:$E$503,0)</f>
        <v>430</v>
      </c>
      <c r="F138" s="491"/>
      <c r="G138" s="397"/>
      <c r="H138" s="399">
        <v>73083</v>
      </c>
      <c r="I138" s="404" t="s">
        <v>618</v>
      </c>
      <c r="J138" s="473"/>
      <c r="K138" s="473"/>
      <c r="L138" s="473"/>
      <c r="M138" s="473"/>
      <c r="N138" s="473"/>
      <c r="O138" s="473"/>
      <c r="P138" s="473">
        <f t="shared" si="54"/>
        <v>0</v>
      </c>
      <c r="Q138" s="507" t="str">
        <f t="shared" si="47"/>
        <v>-</v>
      </c>
      <c r="R138" s="473"/>
      <c r="S138" s="473"/>
      <c r="T138" s="473"/>
      <c r="U138" s="507" t="str">
        <f t="shared" si="48"/>
        <v>-</v>
      </c>
      <c r="V138" s="10" t="str">
        <f t="shared" si="49"/>
        <v>-</v>
      </c>
      <c r="Y138"/>
    </row>
    <row r="139" spans="1:25" ht="20.149999999999999" customHeight="1">
      <c r="A139" s="10">
        <v>138</v>
      </c>
      <c r="B139" s="10">
        <v>4</v>
      </c>
      <c r="C139" s="426">
        <v>21</v>
      </c>
      <c r="D139" s="426">
        <v>109</v>
      </c>
      <c r="E139" s="10">
        <f>MATCH(H139,'[5]Sub Account'!$E$2:$E$503,0)</f>
        <v>431</v>
      </c>
      <c r="F139" s="491"/>
      <c r="G139" s="397"/>
      <c r="H139" s="399">
        <v>73084</v>
      </c>
      <c r="I139" s="404" t="s">
        <v>619</v>
      </c>
      <c r="J139" s="473"/>
      <c r="K139" s="473"/>
      <c r="L139" s="473"/>
      <c r="M139" s="473"/>
      <c r="N139" s="473"/>
      <c r="O139" s="473"/>
      <c r="P139" s="473">
        <f t="shared" si="54"/>
        <v>0</v>
      </c>
      <c r="Q139" s="507" t="str">
        <f t="shared" si="47"/>
        <v>-</v>
      </c>
      <c r="R139" s="473"/>
      <c r="S139" s="473"/>
      <c r="T139" s="473"/>
      <c r="U139" s="507" t="str">
        <f t="shared" si="48"/>
        <v>-</v>
      </c>
      <c r="V139" s="10" t="str">
        <f t="shared" si="49"/>
        <v>-</v>
      </c>
      <c r="Y139"/>
    </row>
    <row r="140" spans="1:25" ht="20.149999999999999" customHeight="1">
      <c r="A140" s="10">
        <v>139</v>
      </c>
      <c r="B140" s="10">
        <v>4</v>
      </c>
      <c r="C140" s="426">
        <v>21</v>
      </c>
      <c r="D140" s="426">
        <v>109</v>
      </c>
      <c r="E140" s="10">
        <f>MATCH(H140,'[5]Sub Account'!$E$2:$E$503,0)</f>
        <v>432</v>
      </c>
      <c r="F140" s="491"/>
      <c r="G140" s="397"/>
      <c r="H140" s="399">
        <v>73085</v>
      </c>
      <c r="I140" s="404" t="s">
        <v>620</v>
      </c>
      <c r="J140" s="473"/>
      <c r="K140" s="473"/>
      <c r="L140" s="473"/>
      <c r="M140" s="473"/>
      <c r="N140" s="473"/>
      <c r="O140" s="473"/>
      <c r="P140" s="473">
        <f t="shared" si="54"/>
        <v>0</v>
      </c>
      <c r="Q140" s="507" t="str">
        <f t="shared" si="47"/>
        <v>-</v>
      </c>
      <c r="R140" s="473"/>
      <c r="S140" s="473"/>
      <c r="T140" s="473"/>
      <c r="U140" s="507" t="str">
        <f t="shared" si="48"/>
        <v>-</v>
      </c>
      <c r="V140" s="10" t="str">
        <f t="shared" si="49"/>
        <v>-</v>
      </c>
      <c r="Y140"/>
    </row>
    <row r="141" spans="1:25" ht="20.149999999999999" customHeight="1">
      <c r="A141" s="10">
        <v>140</v>
      </c>
      <c r="B141" s="10">
        <v>4</v>
      </c>
      <c r="C141" s="426">
        <v>21</v>
      </c>
      <c r="D141" s="426">
        <v>109</v>
      </c>
      <c r="E141" s="10">
        <f>MATCH(H141,'[5]Sub Account'!$E$2:$E$503,0)</f>
        <v>433</v>
      </c>
      <c r="F141" s="491"/>
      <c r="G141" s="397"/>
      <c r="H141" s="399">
        <v>73086</v>
      </c>
      <c r="I141" s="404" t="s">
        <v>621</v>
      </c>
      <c r="J141" s="473"/>
      <c r="K141" s="473"/>
      <c r="L141" s="473"/>
      <c r="M141" s="473"/>
      <c r="N141" s="473"/>
      <c r="O141" s="473"/>
      <c r="P141" s="473">
        <f t="shared" si="54"/>
        <v>0</v>
      </c>
      <c r="Q141" s="507" t="str">
        <f t="shared" si="47"/>
        <v>-</v>
      </c>
      <c r="R141" s="473"/>
      <c r="S141" s="473"/>
      <c r="T141" s="473"/>
      <c r="U141" s="507" t="str">
        <f t="shared" si="48"/>
        <v>-</v>
      </c>
      <c r="V141" s="10" t="str">
        <f t="shared" si="49"/>
        <v>-</v>
      </c>
      <c r="Y141"/>
    </row>
    <row r="142" spans="1:25" ht="20.149999999999999" customHeight="1">
      <c r="A142" s="10">
        <v>141</v>
      </c>
      <c r="B142" s="10">
        <v>4</v>
      </c>
      <c r="C142" s="426">
        <v>21</v>
      </c>
      <c r="D142" s="426">
        <v>109</v>
      </c>
      <c r="E142" s="10">
        <f>MATCH(H142,'[5]Sub Account'!$E$2:$E$503,0)</f>
        <v>434</v>
      </c>
      <c r="F142" s="491"/>
      <c r="G142" s="397"/>
      <c r="H142" s="399">
        <v>73087</v>
      </c>
      <c r="I142" s="404" t="s">
        <v>622</v>
      </c>
      <c r="J142" s="473"/>
      <c r="K142" s="473"/>
      <c r="L142" s="473"/>
      <c r="M142" s="473"/>
      <c r="N142" s="473"/>
      <c r="O142" s="473"/>
      <c r="P142" s="473">
        <f t="shared" si="54"/>
        <v>0</v>
      </c>
      <c r="Q142" s="507" t="str">
        <f t="shared" si="47"/>
        <v>-</v>
      </c>
      <c r="R142" s="473"/>
      <c r="S142" s="473"/>
      <c r="T142" s="473"/>
      <c r="U142" s="507" t="str">
        <f t="shared" si="48"/>
        <v>-</v>
      </c>
      <c r="V142" s="10" t="str">
        <f t="shared" si="49"/>
        <v>-</v>
      </c>
      <c r="Y142"/>
    </row>
    <row r="143" spans="1:25" s="426" customFormat="1" ht="20.149999999999999" customHeight="1">
      <c r="A143" s="10"/>
      <c r="E143" s="10"/>
      <c r="F143" s="493">
        <v>74</v>
      </c>
      <c r="G143" s="428"/>
      <c r="H143" s="429"/>
      <c r="I143" s="430" t="s">
        <v>623</v>
      </c>
      <c r="J143" s="474">
        <f t="shared" ref="J143:T143" si="55">J144+J147+J150</f>
        <v>0</v>
      </c>
      <c r="K143" s="474">
        <f t="shared" si="55"/>
        <v>0</v>
      </c>
      <c r="L143" s="474">
        <f t="shared" si="55"/>
        <v>0</v>
      </c>
      <c r="M143" s="474">
        <f t="shared" si="55"/>
        <v>0</v>
      </c>
      <c r="N143" s="474">
        <f t="shared" si="55"/>
        <v>0</v>
      </c>
      <c r="O143" s="474">
        <f t="shared" si="55"/>
        <v>0</v>
      </c>
      <c r="P143" s="474">
        <f t="shared" si="55"/>
        <v>0</v>
      </c>
      <c r="Q143" s="508" t="str">
        <f t="shared" si="47"/>
        <v>-</v>
      </c>
      <c r="R143" s="474">
        <f t="shared" si="55"/>
        <v>0</v>
      </c>
      <c r="S143" s="474">
        <f t="shared" si="55"/>
        <v>0</v>
      </c>
      <c r="T143" s="474">
        <f t="shared" si="55"/>
        <v>0</v>
      </c>
      <c r="U143" s="508" t="str">
        <f t="shared" si="48"/>
        <v>-</v>
      </c>
      <c r="V143" s="426" t="str">
        <f t="shared" si="49"/>
        <v>-</v>
      </c>
      <c r="Y143" s="427"/>
    </row>
    <row r="144" spans="1:25" s="21" customFormat="1" ht="20.149999999999999" customHeight="1">
      <c r="A144" s="10"/>
      <c r="C144" s="426"/>
      <c r="D144" s="426"/>
      <c r="E144" s="10"/>
      <c r="F144" s="492"/>
      <c r="G144" s="417">
        <v>7401</v>
      </c>
      <c r="H144" s="418"/>
      <c r="I144" s="419" t="s">
        <v>624</v>
      </c>
      <c r="J144" s="472">
        <f t="shared" ref="J144" si="56">SUM(J145:J146)</f>
        <v>0</v>
      </c>
      <c r="K144" s="471">
        <f t="shared" ref="K144:T144" si="57">SUM(K145:K146)</f>
        <v>0</v>
      </c>
      <c r="L144" s="471">
        <f t="shared" si="57"/>
        <v>0</v>
      </c>
      <c r="M144" s="472">
        <f t="shared" si="57"/>
        <v>0</v>
      </c>
      <c r="N144" s="471">
        <f t="shared" si="57"/>
        <v>0</v>
      </c>
      <c r="O144" s="471">
        <f t="shared" si="57"/>
        <v>0</v>
      </c>
      <c r="P144" s="472">
        <f t="shared" si="57"/>
        <v>0</v>
      </c>
      <c r="Q144" s="506" t="str">
        <f t="shared" si="47"/>
        <v>-</v>
      </c>
      <c r="R144" s="471">
        <f t="shared" si="57"/>
        <v>0</v>
      </c>
      <c r="S144" s="471">
        <f t="shared" si="57"/>
        <v>0</v>
      </c>
      <c r="T144" s="472">
        <f t="shared" si="57"/>
        <v>0</v>
      </c>
      <c r="U144" s="506" t="str">
        <f t="shared" si="48"/>
        <v>-</v>
      </c>
      <c r="V144" s="21" t="str">
        <f t="shared" si="49"/>
        <v>-</v>
      </c>
      <c r="Y144" s="420"/>
    </row>
    <row r="145" spans="1:25" ht="20.149999999999999" customHeight="1">
      <c r="A145" s="10">
        <v>144</v>
      </c>
      <c r="B145" s="10">
        <v>4</v>
      </c>
      <c r="C145" s="426">
        <v>22</v>
      </c>
      <c r="D145" s="426">
        <v>110</v>
      </c>
      <c r="E145" s="10">
        <f>MATCH(H145,'[5]Sub Account'!$E$2:$E$503,0)</f>
        <v>435</v>
      </c>
      <c r="F145" s="491"/>
      <c r="G145" s="397"/>
      <c r="H145" s="399">
        <v>74011</v>
      </c>
      <c r="I145" s="404" t="s">
        <v>625</v>
      </c>
      <c r="J145" s="473"/>
      <c r="K145" s="473"/>
      <c r="L145" s="473"/>
      <c r="M145" s="473"/>
      <c r="N145" s="473"/>
      <c r="O145" s="473"/>
      <c r="P145" s="473">
        <f t="shared" ref="P145:P146" si="58">SUM(N145:O145)</f>
        <v>0</v>
      </c>
      <c r="Q145" s="507" t="str">
        <f t="shared" si="47"/>
        <v>-</v>
      </c>
      <c r="R145" s="473"/>
      <c r="S145" s="473"/>
      <c r="T145" s="473"/>
      <c r="U145" s="507" t="str">
        <f t="shared" si="48"/>
        <v>-</v>
      </c>
      <c r="V145" s="10" t="str">
        <f t="shared" si="49"/>
        <v>-</v>
      </c>
      <c r="Y145"/>
    </row>
    <row r="146" spans="1:25" ht="20.149999999999999" customHeight="1">
      <c r="A146" s="10">
        <v>145</v>
      </c>
      <c r="B146" s="10">
        <v>4</v>
      </c>
      <c r="C146" s="426">
        <v>22</v>
      </c>
      <c r="D146" s="426">
        <v>110</v>
      </c>
      <c r="E146" s="10">
        <f>MATCH(H146,'[5]Sub Account'!$E$2:$E$503,0)</f>
        <v>436</v>
      </c>
      <c r="F146" s="491"/>
      <c r="G146" s="397"/>
      <c r="H146" s="399">
        <v>74012</v>
      </c>
      <c r="I146" s="404" t="s">
        <v>626</v>
      </c>
      <c r="J146" s="473"/>
      <c r="K146" s="473"/>
      <c r="L146" s="473"/>
      <c r="M146" s="473"/>
      <c r="N146" s="473"/>
      <c r="O146" s="473"/>
      <c r="P146" s="473">
        <f t="shared" si="58"/>
        <v>0</v>
      </c>
      <c r="Q146" s="507" t="str">
        <f t="shared" si="47"/>
        <v>-</v>
      </c>
      <c r="R146" s="473"/>
      <c r="S146" s="473"/>
      <c r="T146" s="473"/>
      <c r="U146" s="507" t="str">
        <f t="shared" si="48"/>
        <v>-</v>
      </c>
      <c r="V146" s="10" t="str">
        <f t="shared" si="49"/>
        <v>-</v>
      </c>
      <c r="Y146"/>
    </row>
    <row r="147" spans="1:25" s="21" customFormat="1" ht="20.149999999999999" customHeight="1">
      <c r="A147" s="10"/>
      <c r="C147" s="426"/>
      <c r="D147" s="426"/>
      <c r="E147" s="10"/>
      <c r="F147" s="492"/>
      <c r="G147" s="417">
        <v>7403</v>
      </c>
      <c r="H147" s="418"/>
      <c r="I147" s="419" t="s">
        <v>627</v>
      </c>
      <c r="J147" s="472">
        <f t="shared" ref="J147:T147" si="59">SUM(J148:J149)</f>
        <v>0</v>
      </c>
      <c r="K147" s="471">
        <f t="shared" si="59"/>
        <v>0</v>
      </c>
      <c r="L147" s="471">
        <f t="shared" si="59"/>
        <v>0</v>
      </c>
      <c r="M147" s="472">
        <f t="shared" si="59"/>
        <v>0</v>
      </c>
      <c r="N147" s="471">
        <f t="shared" si="59"/>
        <v>0</v>
      </c>
      <c r="O147" s="471">
        <f t="shared" si="59"/>
        <v>0</v>
      </c>
      <c r="P147" s="472">
        <f t="shared" si="59"/>
        <v>0</v>
      </c>
      <c r="Q147" s="506" t="str">
        <f t="shared" si="47"/>
        <v>-</v>
      </c>
      <c r="R147" s="471">
        <f t="shared" si="59"/>
        <v>0</v>
      </c>
      <c r="S147" s="471">
        <f t="shared" si="59"/>
        <v>0</v>
      </c>
      <c r="T147" s="472">
        <f t="shared" si="59"/>
        <v>0</v>
      </c>
      <c r="U147" s="506" t="str">
        <f t="shared" si="48"/>
        <v>-</v>
      </c>
      <c r="V147" s="21" t="str">
        <f t="shared" si="49"/>
        <v>-</v>
      </c>
      <c r="Y147" s="420"/>
    </row>
    <row r="148" spans="1:25" ht="20.149999999999999" customHeight="1">
      <c r="A148" s="10">
        <v>147</v>
      </c>
      <c r="B148" s="10">
        <v>4</v>
      </c>
      <c r="C148" s="426">
        <v>22</v>
      </c>
      <c r="D148" s="426">
        <v>111</v>
      </c>
      <c r="E148" s="10">
        <f>MATCH(H148,'[5]Sub Account'!$E$2:$E$503,0)</f>
        <v>437</v>
      </c>
      <c r="F148" s="491"/>
      <c r="G148" s="397"/>
      <c r="H148" s="399">
        <v>74031</v>
      </c>
      <c r="I148" s="404" t="s">
        <v>628</v>
      </c>
      <c r="J148" s="473"/>
      <c r="K148" s="473"/>
      <c r="L148" s="473"/>
      <c r="M148" s="473"/>
      <c r="N148" s="473"/>
      <c r="O148" s="473"/>
      <c r="P148" s="473">
        <f t="shared" ref="P148:P149" si="60">SUM(N148:O148)</f>
        <v>0</v>
      </c>
      <c r="Q148" s="507" t="str">
        <f t="shared" si="47"/>
        <v>-</v>
      </c>
      <c r="R148" s="473"/>
      <c r="S148" s="473"/>
      <c r="T148" s="473"/>
      <c r="U148" s="507" t="str">
        <f t="shared" si="48"/>
        <v>-</v>
      </c>
      <c r="V148" s="10" t="str">
        <f t="shared" si="49"/>
        <v>-</v>
      </c>
      <c r="Y148"/>
    </row>
    <row r="149" spans="1:25" ht="20.149999999999999" customHeight="1">
      <c r="A149" s="10">
        <v>148</v>
      </c>
      <c r="B149" s="10">
        <v>4</v>
      </c>
      <c r="C149" s="426">
        <v>22</v>
      </c>
      <c r="D149" s="426">
        <v>111</v>
      </c>
      <c r="E149" s="10">
        <f>MATCH(H149,'[5]Sub Account'!$E$2:$E$503,0)</f>
        <v>438</v>
      </c>
      <c r="F149" s="491"/>
      <c r="G149" s="397"/>
      <c r="H149" s="399">
        <v>74032</v>
      </c>
      <c r="I149" s="404" t="s">
        <v>629</v>
      </c>
      <c r="J149" s="473"/>
      <c r="K149" s="473"/>
      <c r="L149" s="473"/>
      <c r="M149" s="473"/>
      <c r="N149" s="473"/>
      <c r="O149" s="473"/>
      <c r="P149" s="473">
        <f t="shared" si="60"/>
        <v>0</v>
      </c>
      <c r="Q149" s="507" t="str">
        <f t="shared" si="47"/>
        <v>-</v>
      </c>
      <c r="R149" s="473"/>
      <c r="S149" s="473"/>
      <c r="T149" s="473"/>
      <c r="U149" s="507" t="str">
        <f t="shared" si="48"/>
        <v>-</v>
      </c>
      <c r="V149" s="10" t="str">
        <f t="shared" si="49"/>
        <v>-</v>
      </c>
      <c r="Y149"/>
    </row>
    <row r="150" spans="1:25" s="21" customFormat="1" ht="20.149999999999999" customHeight="1">
      <c r="A150" s="10"/>
      <c r="C150" s="426"/>
      <c r="D150" s="426"/>
      <c r="E150" s="10"/>
      <c r="F150" s="492"/>
      <c r="G150" s="417">
        <v>7408</v>
      </c>
      <c r="H150" s="418"/>
      <c r="I150" s="419" t="s">
        <v>630</v>
      </c>
      <c r="J150" s="472">
        <f t="shared" ref="J150:T150" si="61">J151</f>
        <v>0</v>
      </c>
      <c r="K150" s="471">
        <f t="shared" si="61"/>
        <v>0</v>
      </c>
      <c r="L150" s="471">
        <f t="shared" si="61"/>
        <v>0</v>
      </c>
      <c r="M150" s="472">
        <f t="shared" si="61"/>
        <v>0</v>
      </c>
      <c r="N150" s="471">
        <f t="shared" si="61"/>
        <v>0</v>
      </c>
      <c r="O150" s="471">
        <f t="shared" si="61"/>
        <v>0</v>
      </c>
      <c r="P150" s="472">
        <f t="shared" si="61"/>
        <v>0</v>
      </c>
      <c r="Q150" s="506" t="str">
        <f t="shared" si="47"/>
        <v>-</v>
      </c>
      <c r="R150" s="471">
        <f t="shared" si="61"/>
        <v>0</v>
      </c>
      <c r="S150" s="471">
        <f t="shared" si="61"/>
        <v>0</v>
      </c>
      <c r="T150" s="472">
        <f t="shared" si="61"/>
        <v>0</v>
      </c>
      <c r="U150" s="506" t="str">
        <f t="shared" si="48"/>
        <v>-</v>
      </c>
      <c r="V150" s="21" t="str">
        <f t="shared" si="49"/>
        <v>-</v>
      </c>
      <c r="Y150" s="420"/>
    </row>
    <row r="151" spans="1:25" ht="20.149999999999999" customHeight="1">
      <c r="A151" s="10">
        <v>150</v>
      </c>
      <c r="B151" s="10">
        <v>4</v>
      </c>
      <c r="C151" s="426">
        <v>22</v>
      </c>
      <c r="D151" s="426">
        <v>112</v>
      </c>
      <c r="E151" s="10">
        <f>MATCH(H151,'[5]Sub Account'!$E$2:$E$503,0)</f>
        <v>439</v>
      </c>
      <c r="F151" s="491"/>
      <c r="G151" s="397"/>
      <c r="H151" s="399">
        <v>74081</v>
      </c>
      <c r="I151" s="404" t="s">
        <v>630</v>
      </c>
      <c r="J151" s="473"/>
      <c r="K151" s="473"/>
      <c r="L151" s="473"/>
      <c r="M151" s="473"/>
      <c r="N151" s="473"/>
      <c r="O151" s="473"/>
      <c r="P151" s="473">
        <f>SUM(N151:O151)</f>
        <v>0</v>
      </c>
      <c r="Q151" s="507" t="str">
        <f t="shared" si="47"/>
        <v>-</v>
      </c>
      <c r="R151" s="473"/>
      <c r="S151" s="473"/>
      <c r="T151" s="473"/>
      <c r="U151" s="507" t="str">
        <f t="shared" si="48"/>
        <v>-</v>
      </c>
      <c r="V151" s="10" t="str">
        <f t="shared" si="49"/>
        <v>-</v>
      </c>
      <c r="Y151"/>
    </row>
    <row r="152" spans="1:25" s="426" customFormat="1" ht="20.149999999999999" customHeight="1">
      <c r="A152" s="10"/>
      <c r="E152" s="10"/>
      <c r="F152" s="493">
        <v>75</v>
      </c>
      <c r="G152" s="428"/>
      <c r="H152" s="429"/>
      <c r="I152" s="430" t="s">
        <v>631</v>
      </c>
      <c r="J152" s="474">
        <f t="shared" ref="J152:T152" si="62">J153+J158+J162+J164+J167+J173+J175+J182+J184+J189+J193+J195+J198+J200</f>
        <v>0</v>
      </c>
      <c r="K152" s="474">
        <f t="shared" si="62"/>
        <v>0</v>
      </c>
      <c r="L152" s="474">
        <f t="shared" si="62"/>
        <v>0</v>
      </c>
      <c r="M152" s="474">
        <f t="shared" si="62"/>
        <v>0</v>
      </c>
      <c r="N152" s="474">
        <f t="shared" si="62"/>
        <v>0</v>
      </c>
      <c r="O152" s="474">
        <f t="shared" si="62"/>
        <v>0</v>
      </c>
      <c r="P152" s="474">
        <f t="shared" si="62"/>
        <v>0</v>
      </c>
      <c r="Q152" s="508" t="str">
        <f t="shared" si="47"/>
        <v>-</v>
      </c>
      <c r="R152" s="474">
        <f t="shared" si="62"/>
        <v>0</v>
      </c>
      <c r="S152" s="474">
        <f t="shared" si="62"/>
        <v>0</v>
      </c>
      <c r="T152" s="474">
        <f t="shared" si="62"/>
        <v>0</v>
      </c>
      <c r="U152" s="508" t="str">
        <f t="shared" si="48"/>
        <v>-</v>
      </c>
      <c r="V152" s="426" t="str">
        <f t="shared" si="49"/>
        <v>-</v>
      </c>
      <c r="Y152" s="427"/>
    </row>
    <row r="153" spans="1:25" s="21" customFormat="1" ht="20.149999999999999" customHeight="1">
      <c r="A153" s="10"/>
      <c r="C153" s="426"/>
      <c r="D153" s="426"/>
      <c r="E153" s="10"/>
      <c r="F153" s="492"/>
      <c r="G153" s="417">
        <v>7501</v>
      </c>
      <c r="H153" s="418"/>
      <c r="I153" s="419" t="s">
        <v>632</v>
      </c>
      <c r="J153" s="472">
        <f t="shared" ref="J153" si="63">SUM(J154:J157)</f>
        <v>0</v>
      </c>
      <c r="K153" s="471">
        <f t="shared" ref="K153:T153" si="64">SUM(K154:K157)</f>
        <v>0</v>
      </c>
      <c r="L153" s="471">
        <f t="shared" si="64"/>
        <v>0</v>
      </c>
      <c r="M153" s="472">
        <f t="shared" si="64"/>
        <v>0</v>
      </c>
      <c r="N153" s="471">
        <f t="shared" si="64"/>
        <v>0</v>
      </c>
      <c r="O153" s="471">
        <f t="shared" si="64"/>
        <v>0</v>
      </c>
      <c r="P153" s="472">
        <f t="shared" si="64"/>
        <v>0</v>
      </c>
      <c r="Q153" s="506" t="str">
        <f t="shared" si="47"/>
        <v>-</v>
      </c>
      <c r="R153" s="471">
        <f t="shared" si="64"/>
        <v>0</v>
      </c>
      <c r="S153" s="471">
        <f t="shared" si="64"/>
        <v>0</v>
      </c>
      <c r="T153" s="472">
        <f t="shared" si="64"/>
        <v>0</v>
      </c>
      <c r="U153" s="506" t="str">
        <f t="shared" si="48"/>
        <v>-</v>
      </c>
      <c r="V153" s="21" t="str">
        <f t="shared" si="49"/>
        <v>-</v>
      </c>
      <c r="Y153" s="420"/>
    </row>
    <row r="154" spans="1:25" ht="20.149999999999999" customHeight="1">
      <c r="A154" s="10">
        <v>153</v>
      </c>
      <c r="B154" s="10">
        <v>4</v>
      </c>
      <c r="C154" s="426">
        <v>23</v>
      </c>
      <c r="D154" s="426">
        <v>113</v>
      </c>
      <c r="E154" s="10">
        <f>MATCH(H154,'[5]Sub Account'!$E$2:$E$503,0)</f>
        <v>440</v>
      </c>
      <c r="F154" s="491"/>
      <c r="G154" s="397"/>
      <c r="H154" s="399">
        <v>75011</v>
      </c>
      <c r="I154" s="404" t="s">
        <v>633</v>
      </c>
      <c r="J154" s="473"/>
      <c r="K154" s="473"/>
      <c r="L154" s="473"/>
      <c r="M154" s="473"/>
      <c r="N154" s="473"/>
      <c r="O154" s="473"/>
      <c r="P154" s="473">
        <f t="shared" ref="P154:P157" si="65">SUM(N154:O154)</f>
        <v>0</v>
      </c>
      <c r="Q154" s="507" t="str">
        <f t="shared" si="47"/>
        <v>-</v>
      </c>
      <c r="R154" s="473"/>
      <c r="S154" s="473"/>
      <c r="T154" s="473"/>
      <c r="U154" s="507" t="str">
        <f t="shared" si="48"/>
        <v>-</v>
      </c>
      <c r="V154" s="10" t="str">
        <f t="shared" si="49"/>
        <v>-</v>
      </c>
      <c r="Y154"/>
    </row>
    <row r="155" spans="1:25" ht="20.149999999999999" customHeight="1">
      <c r="A155" s="10">
        <v>154</v>
      </c>
      <c r="B155" s="10">
        <v>4</v>
      </c>
      <c r="C155" s="426">
        <v>23</v>
      </c>
      <c r="D155" s="426">
        <v>113</v>
      </c>
      <c r="E155" s="10">
        <f>MATCH(H155,'[5]Sub Account'!$E$2:$E$503,0)</f>
        <v>441</v>
      </c>
      <c r="F155" s="491"/>
      <c r="G155" s="397"/>
      <c r="H155" s="399">
        <v>75012</v>
      </c>
      <c r="I155" s="404" t="s">
        <v>634</v>
      </c>
      <c r="J155" s="473"/>
      <c r="K155" s="473"/>
      <c r="L155" s="473"/>
      <c r="M155" s="473"/>
      <c r="N155" s="473"/>
      <c r="O155" s="473"/>
      <c r="P155" s="473">
        <f t="shared" si="65"/>
        <v>0</v>
      </c>
      <c r="Q155" s="507" t="str">
        <f t="shared" si="47"/>
        <v>-</v>
      </c>
      <c r="R155" s="473"/>
      <c r="S155" s="473"/>
      <c r="T155" s="473"/>
      <c r="U155" s="507" t="str">
        <f t="shared" si="48"/>
        <v>-</v>
      </c>
      <c r="V155" s="10" t="str">
        <f t="shared" si="49"/>
        <v>-</v>
      </c>
      <c r="Y155"/>
    </row>
    <row r="156" spans="1:25" ht="20.149999999999999" customHeight="1">
      <c r="A156" s="10">
        <v>155</v>
      </c>
      <c r="B156" s="10">
        <v>4</v>
      </c>
      <c r="C156" s="426">
        <v>23</v>
      </c>
      <c r="D156" s="426">
        <v>113</v>
      </c>
      <c r="E156" s="10">
        <f>MATCH(H156,'[5]Sub Account'!$E$2:$E$503,0)</f>
        <v>442</v>
      </c>
      <c r="F156" s="491"/>
      <c r="G156" s="397"/>
      <c r="H156" s="399">
        <v>75013</v>
      </c>
      <c r="I156" s="404" t="s">
        <v>635</v>
      </c>
      <c r="J156" s="473"/>
      <c r="K156" s="473"/>
      <c r="L156" s="473"/>
      <c r="M156" s="473"/>
      <c r="N156" s="473"/>
      <c r="O156" s="473"/>
      <c r="P156" s="473">
        <f t="shared" si="65"/>
        <v>0</v>
      </c>
      <c r="Q156" s="507" t="str">
        <f t="shared" si="47"/>
        <v>-</v>
      </c>
      <c r="R156" s="473"/>
      <c r="S156" s="473"/>
      <c r="T156" s="473"/>
      <c r="U156" s="507" t="str">
        <f t="shared" si="48"/>
        <v>-</v>
      </c>
      <c r="V156" s="10" t="str">
        <f t="shared" si="49"/>
        <v>-</v>
      </c>
      <c r="Y156"/>
    </row>
    <row r="157" spans="1:25" ht="20.149999999999999" customHeight="1">
      <c r="A157" s="10">
        <v>156</v>
      </c>
      <c r="B157" s="10">
        <v>4</v>
      </c>
      <c r="C157" s="426">
        <v>23</v>
      </c>
      <c r="D157" s="426">
        <v>113</v>
      </c>
      <c r="E157" s="10">
        <f>MATCH(H157,'[5]Sub Account'!$E$2:$E$503,0)</f>
        <v>443</v>
      </c>
      <c r="F157" s="491"/>
      <c r="G157" s="397"/>
      <c r="H157" s="399">
        <v>75014</v>
      </c>
      <c r="I157" s="404" t="s">
        <v>636</v>
      </c>
      <c r="J157" s="473"/>
      <c r="K157" s="473"/>
      <c r="L157" s="473"/>
      <c r="M157" s="473"/>
      <c r="N157" s="473"/>
      <c r="O157" s="473"/>
      <c r="P157" s="473">
        <f t="shared" si="65"/>
        <v>0</v>
      </c>
      <c r="Q157" s="507" t="str">
        <f t="shared" si="47"/>
        <v>-</v>
      </c>
      <c r="R157" s="473"/>
      <c r="S157" s="473"/>
      <c r="T157" s="473"/>
      <c r="U157" s="507" t="str">
        <f t="shared" si="48"/>
        <v>-</v>
      </c>
      <c r="V157" s="10" t="str">
        <f t="shared" si="49"/>
        <v>-</v>
      </c>
      <c r="Y157"/>
    </row>
    <row r="158" spans="1:25" s="21" customFormat="1" ht="20.149999999999999" customHeight="1">
      <c r="A158" s="10"/>
      <c r="C158" s="426"/>
      <c r="D158" s="426"/>
      <c r="E158" s="10"/>
      <c r="F158" s="492"/>
      <c r="G158" s="417">
        <v>7502</v>
      </c>
      <c r="H158" s="418"/>
      <c r="I158" s="419" t="s">
        <v>637</v>
      </c>
      <c r="J158" s="472">
        <f t="shared" ref="J158:T158" si="66">SUM(J159:J161)</f>
        <v>0</v>
      </c>
      <c r="K158" s="471">
        <f t="shared" si="66"/>
        <v>0</v>
      </c>
      <c r="L158" s="471">
        <f t="shared" si="66"/>
        <v>0</v>
      </c>
      <c r="M158" s="472">
        <f t="shared" si="66"/>
        <v>0</v>
      </c>
      <c r="N158" s="471">
        <f t="shared" si="66"/>
        <v>0</v>
      </c>
      <c r="O158" s="471">
        <f t="shared" si="66"/>
        <v>0</v>
      </c>
      <c r="P158" s="472">
        <f t="shared" si="66"/>
        <v>0</v>
      </c>
      <c r="Q158" s="506" t="str">
        <f t="shared" si="47"/>
        <v>-</v>
      </c>
      <c r="R158" s="471">
        <f t="shared" si="66"/>
        <v>0</v>
      </c>
      <c r="S158" s="471">
        <f t="shared" si="66"/>
        <v>0</v>
      </c>
      <c r="T158" s="472">
        <f t="shared" si="66"/>
        <v>0</v>
      </c>
      <c r="U158" s="506" t="str">
        <f t="shared" si="48"/>
        <v>-</v>
      </c>
      <c r="V158" s="21" t="str">
        <f t="shared" si="49"/>
        <v>-</v>
      </c>
      <c r="Y158" s="420"/>
    </row>
    <row r="159" spans="1:25" ht="20.149999999999999" customHeight="1">
      <c r="A159" s="10">
        <v>158</v>
      </c>
      <c r="B159" s="10">
        <v>4</v>
      </c>
      <c r="C159" s="426">
        <v>23</v>
      </c>
      <c r="D159" s="426">
        <v>114</v>
      </c>
      <c r="E159" s="10">
        <f>MATCH(H159,'[5]Sub Account'!$E$2:$E$503,0)</f>
        <v>444</v>
      </c>
      <c r="F159" s="491"/>
      <c r="G159" s="397"/>
      <c r="H159" s="399">
        <v>75021</v>
      </c>
      <c r="I159" s="404" t="s">
        <v>638</v>
      </c>
      <c r="J159" s="473"/>
      <c r="K159" s="473"/>
      <c r="L159" s="473"/>
      <c r="M159" s="473"/>
      <c r="N159" s="473"/>
      <c r="O159" s="473"/>
      <c r="P159" s="473">
        <f t="shared" ref="P159:P161" si="67">SUM(N159:O159)</f>
        <v>0</v>
      </c>
      <c r="Q159" s="507" t="str">
        <f t="shared" si="47"/>
        <v>-</v>
      </c>
      <c r="R159" s="473"/>
      <c r="S159" s="473"/>
      <c r="T159" s="473"/>
      <c r="U159" s="507" t="str">
        <f t="shared" si="48"/>
        <v>-</v>
      </c>
      <c r="V159" s="10" t="str">
        <f t="shared" si="49"/>
        <v>-</v>
      </c>
      <c r="Y159"/>
    </row>
    <row r="160" spans="1:25" ht="20.149999999999999" customHeight="1">
      <c r="A160" s="10">
        <v>159</v>
      </c>
      <c r="B160" s="10">
        <v>4</v>
      </c>
      <c r="C160" s="426">
        <v>23</v>
      </c>
      <c r="D160" s="426">
        <v>114</v>
      </c>
      <c r="E160" s="10">
        <f>MATCH(H160,'[5]Sub Account'!$E$2:$E$503,0)</f>
        <v>445</v>
      </c>
      <c r="F160" s="491"/>
      <c r="G160" s="397"/>
      <c r="H160" s="399">
        <v>75022</v>
      </c>
      <c r="I160" s="404" t="s">
        <v>639</v>
      </c>
      <c r="J160" s="473"/>
      <c r="K160" s="473"/>
      <c r="L160" s="473"/>
      <c r="M160" s="473"/>
      <c r="N160" s="473"/>
      <c r="O160" s="473"/>
      <c r="P160" s="473">
        <f t="shared" si="67"/>
        <v>0</v>
      </c>
      <c r="Q160" s="507" t="str">
        <f t="shared" si="47"/>
        <v>-</v>
      </c>
      <c r="R160" s="473"/>
      <c r="S160" s="473"/>
      <c r="T160" s="473"/>
      <c r="U160" s="507" t="str">
        <f t="shared" si="48"/>
        <v>-</v>
      </c>
      <c r="V160" s="10" t="str">
        <f t="shared" si="49"/>
        <v>-</v>
      </c>
      <c r="Y160"/>
    </row>
    <row r="161" spans="1:25" ht="20.149999999999999" customHeight="1">
      <c r="A161" s="10">
        <v>160</v>
      </c>
      <c r="B161" s="10">
        <v>4</v>
      </c>
      <c r="C161" s="426">
        <v>23</v>
      </c>
      <c r="D161" s="426">
        <v>114</v>
      </c>
      <c r="E161" s="10">
        <f>MATCH(H161,'[5]Sub Account'!$E$2:$E$503,0)</f>
        <v>446</v>
      </c>
      <c r="F161" s="491"/>
      <c r="G161" s="397"/>
      <c r="H161" s="399">
        <v>75023</v>
      </c>
      <c r="I161" s="404" t="s">
        <v>640</v>
      </c>
      <c r="J161" s="473"/>
      <c r="K161" s="473"/>
      <c r="L161" s="473"/>
      <c r="M161" s="473"/>
      <c r="N161" s="473"/>
      <c r="O161" s="473"/>
      <c r="P161" s="473">
        <f t="shared" si="67"/>
        <v>0</v>
      </c>
      <c r="Q161" s="507" t="str">
        <f t="shared" si="47"/>
        <v>-</v>
      </c>
      <c r="R161" s="473"/>
      <c r="S161" s="473"/>
      <c r="T161" s="473"/>
      <c r="U161" s="507" t="str">
        <f t="shared" si="48"/>
        <v>-</v>
      </c>
      <c r="V161" s="10" t="str">
        <f t="shared" si="49"/>
        <v>-</v>
      </c>
      <c r="Y161"/>
    </row>
    <row r="162" spans="1:25" s="21" customFormat="1" ht="20.149999999999999" customHeight="1">
      <c r="A162" s="10"/>
      <c r="C162" s="426"/>
      <c r="D162" s="426"/>
      <c r="E162" s="10"/>
      <c r="F162" s="492"/>
      <c r="G162" s="417">
        <v>7503</v>
      </c>
      <c r="H162" s="418"/>
      <c r="I162" s="419" t="s">
        <v>641</v>
      </c>
      <c r="J162" s="472">
        <f t="shared" ref="J162:T162" si="68">SUM(J163)</f>
        <v>0</v>
      </c>
      <c r="K162" s="471">
        <f t="shared" si="68"/>
        <v>0</v>
      </c>
      <c r="L162" s="471">
        <f t="shared" si="68"/>
        <v>0</v>
      </c>
      <c r="M162" s="472">
        <f t="shared" si="68"/>
        <v>0</v>
      </c>
      <c r="N162" s="471">
        <f t="shared" si="68"/>
        <v>0</v>
      </c>
      <c r="O162" s="471">
        <f t="shared" si="68"/>
        <v>0</v>
      </c>
      <c r="P162" s="472">
        <f t="shared" si="68"/>
        <v>0</v>
      </c>
      <c r="Q162" s="506" t="str">
        <f t="shared" si="47"/>
        <v>-</v>
      </c>
      <c r="R162" s="471">
        <f t="shared" si="68"/>
        <v>0</v>
      </c>
      <c r="S162" s="471">
        <f t="shared" si="68"/>
        <v>0</v>
      </c>
      <c r="T162" s="472">
        <f t="shared" si="68"/>
        <v>0</v>
      </c>
      <c r="U162" s="506" t="str">
        <f t="shared" si="48"/>
        <v>-</v>
      </c>
      <c r="V162" s="21" t="str">
        <f t="shared" si="49"/>
        <v>-</v>
      </c>
      <c r="Y162" s="420"/>
    </row>
    <row r="163" spans="1:25" ht="20.149999999999999" customHeight="1">
      <c r="A163" s="10">
        <v>162</v>
      </c>
      <c r="B163" s="10">
        <v>4</v>
      </c>
      <c r="C163" s="426">
        <v>23</v>
      </c>
      <c r="D163" s="426">
        <v>115</v>
      </c>
      <c r="E163" s="10">
        <f>MATCH(H163,'[5]Sub Account'!$E$2:$E$503,0)</f>
        <v>447</v>
      </c>
      <c r="F163" s="491"/>
      <c r="G163" s="397"/>
      <c r="H163" s="399">
        <v>75031</v>
      </c>
      <c r="I163" s="404" t="s">
        <v>642</v>
      </c>
      <c r="J163" s="473"/>
      <c r="K163" s="473"/>
      <c r="L163" s="473"/>
      <c r="M163" s="473"/>
      <c r="N163" s="473"/>
      <c r="O163" s="473"/>
      <c r="P163" s="473">
        <f>SUM(N163:O163)</f>
        <v>0</v>
      </c>
      <c r="Q163" s="507" t="str">
        <f t="shared" si="47"/>
        <v>-</v>
      </c>
      <c r="R163" s="473"/>
      <c r="S163" s="473"/>
      <c r="T163" s="473"/>
      <c r="U163" s="507" t="str">
        <f t="shared" si="48"/>
        <v>-</v>
      </c>
      <c r="V163" s="10" t="str">
        <f t="shared" si="49"/>
        <v>-</v>
      </c>
      <c r="Y163"/>
    </row>
    <row r="164" spans="1:25" s="21" customFormat="1" ht="20.149999999999999" customHeight="1">
      <c r="A164" s="10"/>
      <c r="C164" s="426"/>
      <c r="D164" s="426"/>
      <c r="E164" s="10"/>
      <c r="F164" s="492"/>
      <c r="G164" s="417">
        <v>7504</v>
      </c>
      <c r="H164" s="418"/>
      <c r="I164" s="419" t="s">
        <v>643</v>
      </c>
      <c r="J164" s="472">
        <f t="shared" ref="J164:T164" si="69">SUM(J165:J166)</f>
        <v>0</v>
      </c>
      <c r="K164" s="471">
        <f t="shared" si="69"/>
        <v>0</v>
      </c>
      <c r="L164" s="471">
        <f t="shared" si="69"/>
        <v>0</v>
      </c>
      <c r="M164" s="472">
        <f t="shared" si="69"/>
        <v>0</v>
      </c>
      <c r="N164" s="471">
        <f t="shared" si="69"/>
        <v>0</v>
      </c>
      <c r="O164" s="471">
        <f t="shared" si="69"/>
        <v>0</v>
      </c>
      <c r="P164" s="472">
        <f t="shared" si="69"/>
        <v>0</v>
      </c>
      <c r="Q164" s="506" t="str">
        <f t="shared" si="47"/>
        <v>-</v>
      </c>
      <c r="R164" s="471">
        <f t="shared" si="69"/>
        <v>0</v>
      </c>
      <c r="S164" s="471">
        <f t="shared" si="69"/>
        <v>0</v>
      </c>
      <c r="T164" s="472">
        <f t="shared" si="69"/>
        <v>0</v>
      </c>
      <c r="U164" s="506" t="str">
        <f t="shared" si="48"/>
        <v>-</v>
      </c>
      <c r="V164" s="21" t="str">
        <f t="shared" si="49"/>
        <v>-</v>
      </c>
      <c r="Y164" s="420"/>
    </row>
    <row r="165" spans="1:25" ht="20.149999999999999" customHeight="1">
      <c r="A165" s="10">
        <v>164</v>
      </c>
      <c r="B165" s="10">
        <v>4</v>
      </c>
      <c r="C165" s="426">
        <v>23</v>
      </c>
      <c r="D165" s="426">
        <v>116</v>
      </c>
      <c r="E165" s="10">
        <f>MATCH(H165,'[5]Sub Account'!$E$2:$E$503,0)</f>
        <v>448</v>
      </c>
      <c r="F165" s="491"/>
      <c r="G165" s="397"/>
      <c r="H165" s="399">
        <v>75041</v>
      </c>
      <c r="I165" s="404" t="s">
        <v>644</v>
      </c>
      <c r="J165" s="473"/>
      <c r="K165" s="473"/>
      <c r="L165" s="473"/>
      <c r="M165" s="473"/>
      <c r="N165" s="473"/>
      <c r="O165" s="473"/>
      <c r="P165" s="473">
        <f t="shared" ref="P165:P166" si="70">SUM(N165:O165)</f>
        <v>0</v>
      </c>
      <c r="Q165" s="507" t="str">
        <f t="shared" si="47"/>
        <v>-</v>
      </c>
      <c r="R165" s="473"/>
      <c r="S165" s="473"/>
      <c r="T165" s="473"/>
      <c r="U165" s="507" t="str">
        <f t="shared" si="48"/>
        <v>-</v>
      </c>
      <c r="V165" s="10" t="str">
        <f t="shared" si="49"/>
        <v>-</v>
      </c>
      <c r="Y165"/>
    </row>
    <row r="166" spans="1:25" ht="20.149999999999999" customHeight="1">
      <c r="A166" s="10">
        <v>165</v>
      </c>
      <c r="B166" s="10">
        <v>4</v>
      </c>
      <c r="C166" s="426">
        <v>23</v>
      </c>
      <c r="D166" s="426">
        <v>116</v>
      </c>
      <c r="E166" s="10">
        <f>MATCH(H166,'[5]Sub Account'!$E$2:$E$503,0)</f>
        <v>450</v>
      </c>
      <c r="F166" s="491"/>
      <c r="G166" s="397"/>
      <c r="H166" s="399">
        <v>75042</v>
      </c>
      <c r="I166" s="404" t="s">
        <v>645</v>
      </c>
      <c r="J166" s="473"/>
      <c r="K166" s="473"/>
      <c r="L166" s="473"/>
      <c r="M166" s="473"/>
      <c r="N166" s="473"/>
      <c r="O166" s="473"/>
      <c r="P166" s="473">
        <f t="shared" si="70"/>
        <v>0</v>
      </c>
      <c r="Q166" s="507" t="str">
        <f t="shared" si="47"/>
        <v>-</v>
      </c>
      <c r="R166" s="473"/>
      <c r="S166" s="473"/>
      <c r="T166" s="473"/>
      <c r="U166" s="507" t="str">
        <f t="shared" si="48"/>
        <v>-</v>
      </c>
      <c r="V166" s="10" t="str">
        <f t="shared" si="49"/>
        <v>-</v>
      </c>
      <c r="Y166"/>
    </row>
    <row r="167" spans="1:25" s="21" customFormat="1" ht="20.149999999999999" customHeight="1">
      <c r="A167" s="10"/>
      <c r="C167" s="426"/>
      <c r="D167" s="426"/>
      <c r="E167" s="10"/>
      <c r="F167" s="492"/>
      <c r="G167" s="417">
        <v>7506</v>
      </c>
      <c r="H167" s="418"/>
      <c r="I167" s="419" t="s">
        <v>646</v>
      </c>
      <c r="J167" s="472">
        <f t="shared" ref="J167:T167" si="71">SUM(J168:J172)</f>
        <v>0</v>
      </c>
      <c r="K167" s="471">
        <f t="shared" si="71"/>
        <v>0</v>
      </c>
      <c r="L167" s="471">
        <f t="shared" si="71"/>
        <v>0</v>
      </c>
      <c r="M167" s="472">
        <f t="shared" si="71"/>
        <v>0</v>
      </c>
      <c r="N167" s="471">
        <f t="shared" si="71"/>
        <v>0</v>
      </c>
      <c r="O167" s="471">
        <f t="shared" si="71"/>
        <v>0</v>
      </c>
      <c r="P167" s="472">
        <f t="shared" si="71"/>
        <v>0</v>
      </c>
      <c r="Q167" s="506" t="str">
        <f t="shared" si="47"/>
        <v>-</v>
      </c>
      <c r="R167" s="471">
        <f t="shared" si="71"/>
        <v>0</v>
      </c>
      <c r="S167" s="471">
        <f t="shared" si="71"/>
        <v>0</v>
      </c>
      <c r="T167" s="472">
        <f t="shared" si="71"/>
        <v>0</v>
      </c>
      <c r="U167" s="506" t="str">
        <f t="shared" si="48"/>
        <v>-</v>
      </c>
      <c r="V167" s="21" t="str">
        <f t="shared" si="49"/>
        <v>-</v>
      </c>
      <c r="Y167" s="420"/>
    </row>
    <row r="168" spans="1:25" ht="20.149999999999999" customHeight="1">
      <c r="A168" s="10">
        <v>167</v>
      </c>
      <c r="B168" s="10">
        <v>4</v>
      </c>
      <c r="C168" s="426">
        <v>23</v>
      </c>
      <c r="D168" s="426">
        <v>117</v>
      </c>
      <c r="E168" s="10">
        <f>MATCH(H168,'[5]Sub Account'!$E$2:$E$503,0)</f>
        <v>451</v>
      </c>
      <c r="F168" s="491"/>
      <c r="G168" s="397"/>
      <c r="H168" s="399">
        <v>75061</v>
      </c>
      <c r="I168" s="404" t="s">
        <v>647</v>
      </c>
      <c r="J168" s="473"/>
      <c r="K168" s="473"/>
      <c r="L168" s="473"/>
      <c r="M168" s="473"/>
      <c r="N168" s="473"/>
      <c r="O168" s="473"/>
      <c r="P168" s="473">
        <f t="shared" ref="P168:P172" si="72">SUM(N168:O168)</f>
        <v>0</v>
      </c>
      <c r="Q168" s="507" t="str">
        <f t="shared" si="47"/>
        <v>-</v>
      </c>
      <c r="R168" s="473"/>
      <c r="S168" s="473"/>
      <c r="T168" s="473"/>
      <c r="U168" s="507" t="str">
        <f t="shared" si="48"/>
        <v>-</v>
      </c>
      <c r="V168" s="10" t="str">
        <f t="shared" si="49"/>
        <v>-</v>
      </c>
      <c r="Y168"/>
    </row>
    <row r="169" spans="1:25" ht="20.149999999999999" customHeight="1">
      <c r="A169" s="10">
        <v>168</v>
      </c>
      <c r="B169" s="10">
        <v>4</v>
      </c>
      <c r="C169" s="426">
        <v>23</v>
      </c>
      <c r="D169" s="426">
        <v>117</v>
      </c>
      <c r="E169" s="10">
        <f>MATCH(H169,'[5]Sub Account'!$E$2:$E$503,0)</f>
        <v>452</v>
      </c>
      <c r="F169" s="491"/>
      <c r="G169" s="397"/>
      <c r="H169" s="399">
        <v>75062</v>
      </c>
      <c r="I169" s="404" t="s">
        <v>648</v>
      </c>
      <c r="J169" s="473"/>
      <c r="K169" s="473"/>
      <c r="L169" s="473"/>
      <c r="M169" s="473"/>
      <c r="N169" s="473"/>
      <c r="O169" s="473"/>
      <c r="P169" s="473">
        <f t="shared" si="72"/>
        <v>0</v>
      </c>
      <c r="Q169" s="507" t="str">
        <f t="shared" si="47"/>
        <v>-</v>
      </c>
      <c r="R169" s="473"/>
      <c r="S169" s="473"/>
      <c r="T169" s="473"/>
      <c r="U169" s="507" t="str">
        <f t="shared" si="48"/>
        <v>-</v>
      </c>
      <c r="V169" s="10" t="str">
        <f t="shared" si="49"/>
        <v>-</v>
      </c>
      <c r="Y169"/>
    </row>
    <row r="170" spans="1:25" ht="20.149999999999999" customHeight="1">
      <c r="A170" s="10">
        <v>169</v>
      </c>
      <c r="B170" s="10">
        <v>4</v>
      </c>
      <c r="C170" s="426">
        <v>23</v>
      </c>
      <c r="D170" s="426">
        <v>117</v>
      </c>
      <c r="E170" s="10">
        <f>MATCH(H170,'[5]Sub Account'!$E$2:$E$503,0)</f>
        <v>453</v>
      </c>
      <c r="F170" s="491"/>
      <c r="G170" s="397"/>
      <c r="H170" s="399">
        <v>75063</v>
      </c>
      <c r="I170" s="404" t="s">
        <v>649</v>
      </c>
      <c r="J170" s="473"/>
      <c r="K170" s="473"/>
      <c r="L170" s="473"/>
      <c r="M170" s="473"/>
      <c r="N170" s="473"/>
      <c r="O170" s="473"/>
      <c r="P170" s="473">
        <f t="shared" si="72"/>
        <v>0</v>
      </c>
      <c r="Q170" s="507" t="str">
        <f t="shared" si="47"/>
        <v>-</v>
      </c>
      <c r="R170" s="473"/>
      <c r="S170" s="473"/>
      <c r="T170" s="473"/>
      <c r="U170" s="507" t="str">
        <f t="shared" si="48"/>
        <v>-</v>
      </c>
      <c r="V170" s="10" t="str">
        <f t="shared" si="49"/>
        <v>-</v>
      </c>
      <c r="Y170"/>
    </row>
    <row r="171" spans="1:25" ht="20.149999999999999" customHeight="1">
      <c r="A171" s="10">
        <v>170</v>
      </c>
      <c r="B171" s="10">
        <v>4</v>
      </c>
      <c r="C171" s="426">
        <v>23</v>
      </c>
      <c r="D171" s="426">
        <v>117</v>
      </c>
      <c r="E171" s="10">
        <f>MATCH(H171,'[5]Sub Account'!$E$2:$E$503,0)</f>
        <v>454</v>
      </c>
      <c r="F171" s="491"/>
      <c r="G171" s="397"/>
      <c r="H171" s="399">
        <v>75064</v>
      </c>
      <c r="I171" s="404" t="s">
        <v>650</v>
      </c>
      <c r="J171" s="473"/>
      <c r="K171" s="473"/>
      <c r="L171" s="473"/>
      <c r="M171" s="473"/>
      <c r="N171" s="473"/>
      <c r="O171" s="473"/>
      <c r="P171" s="473">
        <f t="shared" si="72"/>
        <v>0</v>
      </c>
      <c r="Q171" s="507" t="str">
        <f t="shared" si="47"/>
        <v>-</v>
      </c>
      <c r="R171" s="473"/>
      <c r="S171" s="473"/>
      <c r="T171" s="473"/>
      <c r="U171" s="507" t="str">
        <f t="shared" si="48"/>
        <v>-</v>
      </c>
      <c r="V171" s="10" t="str">
        <f t="shared" si="49"/>
        <v>-</v>
      </c>
      <c r="Y171"/>
    </row>
    <row r="172" spans="1:25" ht="20.149999999999999" customHeight="1">
      <c r="A172" s="10">
        <v>171</v>
      </c>
      <c r="B172" s="10">
        <v>4</v>
      </c>
      <c r="C172" s="426">
        <v>23</v>
      </c>
      <c r="D172" s="426">
        <v>117</v>
      </c>
      <c r="E172" s="10">
        <f>MATCH(H172,'[5]Sub Account'!$E$2:$E$503,0)</f>
        <v>455</v>
      </c>
      <c r="F172" s="491"/>
      <c r="G172" s="397"/>
      <c r="H172" s="399">
        <v>75068</v>
      </c>
      <c r="I172" s="404" t="s">
        <v>56</v>
      </c>
      <c r="J172" s="473"/>
      <c r="K172" s="473"/>
      <c r="L172" s="473"/>
      <c r="M172" s="473"/>
      <c r="N172" s="473"/>
      <c r="O172" s="473"/>
      <c r="P172" s="473">
        <f t="shared" si="72"/>
        <v>0</v>
      </c>
      <c r="Q172" s="507" t="str">
        <f t="shared" si="47"/>
        <v>-</v>
      </c>
      <c r="R172" s="473"/>
      <c r="S172" s="473"/>
      <c r="T172" s="473"/>
      <c r="U172" s="507" t="str">
        <f t="shared" si="48"/>
        <v>-</v>
      </c>
      <c r="V172" s="10" t="str">
        <f t="shared" si="49"/>
        <v>-</v>
      </c>
      <c r="Y172"/>
    </row>
    <row r="173" spans="1:25" s="21" customFormat="1" ht="20.149999999999999" customHeight="1">
      <c r="A173" s="10"/>
      <c r="C173" s="426"/>
      <c r="D173" s="426"/>
      <c r="E173" s="10"/>
      <c r="F173" s="492"/>
      <c r="G173" s="417">
        <v>7507</v>
      </c>
      <c r="H173" s="418"/>
      <c r="I173" s="419" t="s">
        <v>651</v>
      </c>
      <c r="J173" s="472">
        <f t="shared" ref="J173:T173" si="73">J174</f>
        <v>0</v>
      </c>
      <c r="K173" s="471">
        <f t="shared" si="73"/>
        <v>0</v>
      </c>
      <c r="L173" s="471">
        <f t="shared" si="73"/>
        <v>0</v>
      </c>
      <c r="M173" s="472">
        <f t="shared" si="73"/>
        <v>0</v>
      </c>
      <c r="N173" s="471">
        <f t="shared" si="73"/>
        <v>0</v>
      </c>
      <c r="O173" s="471">
        <f t="shared" si="73"/>
        <v>0</v>
      </c>
      <c r="P173" s="472">
        <f t="shared" si="73"/>
        <v>0</v>
      </c>
      <c r="Q173" s="506" t="str">
        <f t="shared" si="47"/>
        <v>-</v>
      </c>
      <c r="R173" s="471">
        <f t="shared" si="73"/>
        <v>0</v>
      </c>
      <c r="S173" s="471">
        <f t="shared" si="73"/>
        <v>0</v>
      </c>
      <c r="T173" s="472">
        <f t="shared" si="73"/>
        <v>0</v>
      </c>
      <c r="U173" s="506" t="str">
        <f t="shared" si="48"/>
        <v>-</v>
      </c>
      <c r="V173" s="21" t="str">
        <f t="shared" si="49"/>
        <v>-</v>
      </c>
      <c r="Y173" s="420"/>
    </row>
    <row r="174" spans="1:25" ht="20.149999999999999" customHeight="1">
      <c r="A174" s="10">
        <v>173</v>
      </c>
      <c r="B174" s="10">
        <v>4</v>
      </c>
      <c r="C174" s="426">
        <v>23</v>
      </c>
      <c r="D174" s="426">
        <v>118</v>
      </c>
      <c r="E174" s="10">
        <f>MATCH(H174,'[5]Sub Account'!$E$2:$E$503,0)</f>
        <v>456</v>
      </c>
      <c r="F174" s="491"/>
      <c r="G174" s="397"/>
      <c r="H174" s="399">
        <v>75071</v>
      </c>
      <c r="I174" s="404" t="s">
        <v>652</v>
      </c>
      <c r="J174" s="473"/>
      <c r="K174" s="473"/>
      <c r="L174" s="473"/>
      <c r="M174" s="473"/>
      <c r="N174" s="473"/>
      <c r="O174" s="473"/>
      <c r="P174" s="473">
        <f>SUM(N174:O174)</f>
        <v>0</v>
      </c>
      <c r="Q174" s="507" t="str">
        <f t="shared" si="47"/>
        <v>-</v>
      </c>
      <c r="R174" s="473"/>
      <c r="S174" s="473"/>
      <c r="T174" s="473"/>
      <c r="U174" s="507" t="str">
        <f t="shared" si="48"/>
        <v>-</v>
      </c>
      <c r="V174" s="10" t="str">
        <f t="shared" si="49"/>
        <v>-</v>
      </c>
      <c r="Y174"/>
    </row>
    <row r="175" spans="1:25" s="21" customFormat="1" ht="20.149999999999999" customHeight="1">
      <c r="A175" s="10"/>
      <c r="C175" s="426"/>
      <c r="D175" s="426"/>
      <c r="E175" s="10"/>
      <c r="F175" s="492"/>
      <c r="G175" s="417">
        <v>7508</v>
      </c>
      <c r="H175" s="418"/>
      <c r="I175" s="419" t="s">
        <v>653</v>
      </c>
      <c r="J175" s="472">
        <f t="shared" ref="J175:T175" si="74">SUM(J176:J181)</f>
        <v>0</v>
      </c>
      <c r="K175" s="471">
        <f t="shared" si="74"/>
        <v>0</v>
      </c>
      <c r="L175" s="471">
        <f t="shared" si="74"/>
        <v>0</v>
      </c>
      <c r="M175" s="472">
        <f t="shared" si="74"/>
        <v>0</v>
      </c>
      <c r="N175" s="471">
        <f t="shared" si="74"/>
        <v>0</v>
      </c>
      <c r="O175" s="471">
        <f t="shared" si="74"/>
        <v>0</v>
      </c>
      <c r="P175" s="472">
        <f t="shared" si="74"/>
        <v>0</v>
      </c>
      <c r="Q175" s="506" t="str">
        <f t="shared" si="47"/>
        <v>-</v>
      </c>
      <c r="R175" s="471">
        <f t="shared" si="74"/>
        <v>0</v>
      </c>
      <c r="S175" s="471">
        <f t="shared" si="74"/>
        <v>0</v>
      </c>
      <c r="T175" s="472">
        <f t="shared" si="74"/>
        <v>0</v>
      </c>
      <c r="U175" s="506" t="str">
        <f t="shared" si="48"/>
        <v>-</v>
      </c>
      <c r="V175" s="21" t="str">
        <f t="shared" si="49"/>
        <v>-</v>
      </c>
      <c r="Y175" s="420"/>
    </row>
    <row r="176" spans="1:25" ht="20.149999999999999" customHeight="1">
      <c r="A176" s="10">
        <v>175</v>
      </c>
      <c r="B176" s="10">
        <v>4</v>
      </c>
      <c r="C176" s="426">
        <v>23</v>
      </c>
      <c r="D176" s="426">
        <v>119</v>
      </c>
      <c r="E176" s="10">
        <f>MATCH(H176,'[5]Sub Account'!$E$2:$E$503,0)</f>
        <v>457</v>
      </c>
      <c r="F176" s="491"/>
      <c r="G176" s="397"/>
      <c r="H176" s="399">
        <v>75081</v>
      </c>
      <c r="I176" s="404" t="s">
        <v>654</v>
      </c>
      <c r="J176" s="473"/>
      <c r="K176" s="473"/>
      <c r="L176" s="473"/>
      <c r="M176" s="473"/>
      <c r="N176" s="473"/>
      <c r="O176" s="473"/>
      <c r="P176" s="473">
        <f t="shared" ref="P176:P181" si="75">SUM(N176:O176)</f>
        <v>0</v>
      </c>
      <c r="Q176" s="507" t="str">
        <f t="shared" si="47"/>
        <v>-</v>
      </c>
      <c r="R176" s="473"/>
      <c r="S176" s="473"/>
      <c r="T176" s="473"/>
      <c r="U176" s="507" t="str">
        <f t="shared" si="48"/>
        <v>-</v>
      </c>
      <c r="V176" s="10" t="str">
        <f t="shared" si="49"/>
        <v>-</v>
      </c>
      <c r="Y176"/>
    </row>
    <row r="177" spans="1:25" ht="20.149999999999999" customHeight="1">
      <c r="A177" s="10">
        <v>176</v>
      </c>
      <c r="B177" s="10">
        <v>4</v>
      </c>
      <c r="C177" s="426">
        <v>23</v>
      </c>
      <c r="D177" s="426">
        <v>119</v>
      </c>
      <c r="E177" s="10">
        <f>MATCH(H177,'[5]Sub Account'!$E$2:$E$503,0)</f>
        <v>458</v>
      </c>
      <c r="F177" s="491"/>
      <c r="G177" s="397"/>
      <c r="H177" s="399">
        <v>75082</v>
      </c>
      <c r="I177" s="404" t="s">
        <v>655</v>
      </c>
      <c r="J177" s="473"/>
      <c r="K177" s="473"/>
      <c r="L177" s="473"/>
      <c r="M177" s="473"/>
      <c r="N177" s="473"/>
      <c r="O177" s="473"/>
      <c r="P177" s="473">
        <f t="shared" si="75"/>
        <v>0</v>
      </c>
      <c r="Q177" s="507" t="str">
        <f t="shared" si="47"/>
        <v>-</v>
      </c>
      <c r="R177" s="473"/>
      <c r="S177" s="473"/>
      <c r="T177" s="473"/>
      <c r="U177" s="507" t="str">
        <f t="shared" si="48"/>
        <v>-</v>
      </c>
      <c r="V177" s="10" t="str">
        <f t="shared" si="49"/>
        <v>-</v>
      </c>
      <c r="Y177"/>
    </row>
    <row r="178" spans="1:25" ht="20.149999999999999" customHeight="1">
      <c r="A178" s="10">
        <v>177</v>
      </c>
      <c r="B178" s="10">
        <v>4</v>
      </c>
      <c r="C178" s="426">
        <v>23</v>
      </c>
      <c r="D178" s="426">
        <v>119</v>
      </c>
      <c r="E178" s="10">
        <f>MATCH(H178,'[5]Sub Account'!$E$2:$E$503,0)</f>
        <v>459</v>
      </c>
      <c r="F178" s="491"/>
      <c r="G178" s="397"/>
      <c r="H178" s="399">
        <v>75083</v>
      </c>
      <c r="I178" s="404" t="s">
        <v>656</v>
      </c>
      <c r="J178" s="473"/>
      <c r="K178" s="473"/>
      <c r="L178" s="473"/>
      <c r="M178" s="473"/>
      <c r="N178" s="473"/>
      <c r="O178" s="473"/>
      <c r="P178" s="473">
        <f t="shared" si="75"/>
        <v>0</v>
      </c>
      <c r="Q178" s="507" t="str">
        <f t="shared" si="47"/>
        <v>-</v>
      </c>
      <c r="R178" s="473"/>
      <c r="S178" s="473"/>
      <c r="T178" s="473"/>
      <c r="U178" s="507" t="str">
        <f t="shared" si="48"/>
        <v>-</v>
      </c>
      <c r="V178" s="10" t="str">
        <f t="shared" si="49"/>
        <v>-</v>
      </c>
      <c r="Y178"/>
    </row>
    <row r="179" spans="1:25" ht="20.149999999999999" customHeight="1">
      <c r="A179" s="10">
        <v>178</v>
      </c>
      <c r="B179" s="10">
        <v>4</v>
      </c>
      <c r="C179" s="426">
        <v>23</v>
      </c>
      <c r="D179" s="426">
        <v>119</v>
      </c>
      <c r="E179" s="10">
        <f>MATCH(H179,'[5]Sub Account'!$E$2:$E$503,0)</f>
        <v>460</v>
      </c>
      <c r="F179" s="491"/>
      <c r="G179" s="397"/>
      <c r="H179" s="399">
        <v>75084</v>
      </c>
      <c r="I179" s="404" t="s">
        <v>657</v>
      </c>
      <c r="J179" s="473"/>
      <c r="K179" s="473"/>
      <c r="L179" s="473"/>
      <c r="M179" s="473"/>
      <c r="N179" s="473"/>
      <c r="O179" s="473"/>
      <c r="P179" s="473">
        <f t="shared" si="75"/>
        <v>0</v>
      </c>
      <c r="Q179" s="507" t="str">
        <f t="shared" si="47"/>
        <v>-</v>
      </c>
      <c r="R179" s="473"/>
      <c r="S179" s="473"/>
      <c r="T179" s="473"/>
      <c r="U179" s="507" t="str">
        <f t="shared" si="48"/>
        <v>-</v>
      </c>
      <c r="V179" s="10" t="str">
        <f t="shared" si="49"/>
        <v>-</v>
      </c>
      <c r="Y179"/>
    </row>
    <row r="180" spans="1:25" ht="20.149999999999999" customHeight="1">
      <c r="A180" s="10">
        <v>179</v>
      </c>
      <c r="B180" s="10">
        <v>4</v>
      </c>
      <c r="C180" s="426">
        <v>23</v>
      </c>
      <c r="D180" s="426">
        <v>119</v>
      </c>
      <c r="E180" s="10">
        <f>MATCH(H180,'[5]Sub Account'!$E$2:$E$503,0)</f>
        <v>461</v>
      </c>
      <c r="F180" s="491"/>
      <c r="G180" s="397"/>
      <c r="H180" s="399">
        <v>75085</v>
      </c>
      <c r="I180" s="404" t="s">
        <v>658</v>
      </c>
      <c r="J180" s="473"/>
      <c r="K180" s="473"/>
      <c r="L180" s="473"/>
      <c r="M180" s="473"/>
      <c r="N180" s="473"/>
      <c r="O180" s="473"/>
      <c r="P180" s="473">
        <f t="shared" si="75"/>
        <v>0</v>
      </c>
      <c r="Q180" s="507" t="str">
        <f t="shared" si="47"/>
        <v>-</v>
      </c>
      <c r="R180" s="473"/>
      <c r="S180" s="473"/>
      <c r="T180" s="473"/>
      <c r="U180" s="507" t="str">
        <f t="shared" si="48"/>
        <v>-</v>
      </c>
      <c r="V180" s="10" t="str">
        <f t="shared" si="49"/>
        <v>-</v>
      </c>
      <c r="Y180"/>
    </row>
    <row r="181" spans="1:25" s="15" customFormat="1" ht="20.149999999999999" customHeight="1">
      <c r="A181" s="10">
        <v>180</v>
      </c>
      <c r="B181" s="10">
        <v>4</v>
      </c>
      <c r="C181" s="426">
        <v>23</v>
      </c>
      <c r="D181" s="426">
        <v>119</v>
      </c>
      <c r="E181" s="10">
        <f>MATCH(H181,'[5]Sub Account'!$E$2:$E$503,0)</f>
        <v>462</v>
      </c>
      <c r="F181" s="491"/>
      <c r="G181" s="397"/>
      <c r="H181" s="399">
        <v>75088</v>
      </c>
      <c r="I181" s="404" t="s">
        <v>659</v>
      </c>
      <c r="J181" s="473"/>
      <c r="K181" s="473"/>
      <c r="L181" s="473"/>
      <c r="M181" s="473"/>
      <c r="N181" s="473"/>
      <c r="O181" s="473"/>
      <c r="P181" s="473">
        <f t="shared" si="75"/>
        <v>0</v>
      </c>
      <c r="Q181" s="507" t="str">
        <f t="shared" si="47"/>
        <v>-</v>
      </c>
      <c r="R181" s="473"/>
      <c r="S181" s="473"/>
      <c r="T181" s="473"/>
      <c r="U181" s="507" t="str">
        <f t="shared" si="48"/>
        <v>-</v>
      </c>
      <c r="V181" s="15" t="str">
        <f t="shared" si="49"/>
        <v>-</v>
      </c>
      <c r="Y181"/>
    </row>
    <row r="182" spans="1:25" s="21" customFormat="1" ht="20.149999999999999" customHeight="1">
      <c r="A182" s="10"/>
      <c r="C182" s="426"/>
      <c r="D182" s="426"/>
      <c r="E182" s="10"/>
      <c r="F182" s="492"/>
      <c r="G182" s="417">
        <v>7510</v>
      </c>
      <c r="H182" s="418"/>
      <c r="I182" s="419" t="s">
        <v>660</v>
      </c>
      <c r="J182" s="472">
        <f t="shared" ref="J182:T182" si="76">J183</f>
        <v>0</v>
      </c>
      <c r="K182" s="471">
        <f t="shared" si="76"/>
        <v>0</v>
      </c>
      <c r="L182" s="471">
        <f t="shared" si="76"/>
        <v>0</v>
      </c>
      <c r="M182" s="472">
        <f t="shared" si="76"/>
        <v>0</v>
      </c>
      <c r="N182" s="471">
        <f t="shared" si="76"/>
        <v>0</v>
      </c>
      <c r="O182" s="471">
        <f t="shared" si="76"/>
        <v>0</v>
      </c>
      <c r="P182" s="472">
        <f t="shared" si="76"/>
        <v>0</v>
      </c>
      <c r="Q182" s="506" t="str">
        <f t="shared" si="47"/>
        <v>-</v>
      </c>
      <c r="R182" s="471">
        <f t="shared" si="76"/>
        <v>0</v>
      </c>
      <c r="S182" s="471">
        <f t="shared" si="76"/>
        <v>0</v>
      </c>
      <c r="T182" s="472">
        <f t="shared" si="76"/>
        <v>0</v>
      </c>
      <c r="U182" s="506" t="str">
        <f t="shared" si="48"/>
        <v>-</v>
      </c>
      <c r="V182" s="21" t="str">
        <f t="shared" si="49"/>
        <v>-</v>
      </c>
      <c r="Y182" s="420"/>
    </row>
    <row r="183" spans="1:25" ht="20.149999999999999" customHeight="1">
      <c r="A183" s="10">
        <v>182</v>
      </c>
      <c r="B183" s="10">
        <v>4</v>
      </c>
      <c r="C183" s="426">
        <v>23</v>
      </c>
      <c r="D183" s="426">
        <v>120</v>
      </c>
      <c r="E183" s="10">
        <f>MATCH(H183,'[5]Sub Account'!$E$2:$E$503,0)</f>
        <v>463</v>
      </c>
      <c r="F183" s="491"/>
      <c r="G183" s="397"/>
      <c r="H183" s="399">
        <v>75101</v>
      </c>
      <c r="I183" s="404" t="s">
        <v>661</v>
      </c>
      <c r="J183" s="473"/>
      <c r="K183" s="473"/>
      <c r="L183" s="473"/>
      <c r="M183" s="473"/>
      <c r="N183" s="473"/>
      <c r="O183" s="473"/>
      <c r="P183" s="473">
        <f>SUM(N183:O183)</f>
        <v>0</v>
      </c>
      <c r="Q183" s="507" t="str">
        <f t="shared" si="47"/>
        <v>-</v>
      </c>
      <c r="R183" s="473"/>
      <c r="S183" s="473"/>
      <c r="T183" s="473"/>
      <c r="U183" s="507" t="str">
        <f t="shared" si="48"/>
        <v>-</v>
      </c>
      <c r="V183" s="10" t="str">
        <f t="shared" si="49"/>
        <v>-</v>
      </c>
      <c r="Y183"/>
    </row>
    <row r="184" spans="1:25" s="21" customFormat="1" ht="20.149999999999999" customHeight="1">
      <c r="A184" s="10"/>
      <c r="C184" s="426"/>
      <c r="D184" s="426"/>
      <c r="E184" s="10"/>
      <c r="F184" s="492"/>
      <c r="G184" s="417">
        <v>7511</v>
      </c>
      <c r="H184" s="418"/>
      <c r="I184" s="419" t="s">
        <v>662</v>
      </c>
      <c r="J184" s="472">
        <f t="shared" ref="J184:T184" si="77">SUM(J185:J188)</f>
        <v>0</v>
      </c>
      <c r="K184" s="471">
        <f t="shared" si="77"/>
        <v>0</v>
      </c>
      <c r="L184" s="471">
        <f t="shared" si="77"/>
        <v>0</v>
      </c>
      <c r="M184" s="472">
        <f t="shared" si="77"/>
        <v>0</v>
      </c>
      <c r="N184" s="471">
        <f t="shared" si="77"/>
        <v>0</v>
      </c>
      <c r="O184" s="471">
        <f t="shared" si="77"/>
        <v>0</v>
      </c>
      <c r="P184" s="472">
        <f t="shared" si="77"/>
        <v>0</v>
      </c>
      <c r="Q184" s="506" t="str">
        <f t="shared" si="47"/>
        <v>-</v>
      </c>
      <c r="R184" s="471">
        <f t="shared" si="77"/>
        <v>0</v>
      </c>
      <c r="S184" s="471">
        <f t="shared" si="77"/>
        <v>0</v>
      </c>
      <c r="T184" s="472">
        <f t="shared" si="77"/>
        <v>0</v>
      </c>
      <c r="U184" s="506" t="str">
        <f t="shared" si="48"/>
        <v>-</v>
      </c>
      <c r="V184" s="21" t="str">
        <f t="shared" si="49"/>
        <v>-</v>
      </c>
      <c r="Y184" s="420"/>
    </row>
    <row r="185" spans="1:25" ht="20.149999999999999" customHeight="1">
      <c r="A185" s="10">
        <v>184</v>
      </c>
      <c r="B185" s="10">
        <v>4</v>
      </c>
      <c r="C185" s="426">
        <v>23</v>
      </c>
      <c r="D185" s="426">
        <v>121</v>
      </c>
      <c r="E185" s="10">
        <f>MATCH(H185,'[5]Sub Account'!$E$2:$E$503,0)</f>
        <v>464</v>
      </c>
      <c r="F185" s="491"/>
      <c r="G185" s="397"/>
      <c r="H185" s="399">
        <v>75111</v>
      </c>
      <c r="I185" s="404" t="s">
        <v>662</v>
      </c>
      <c r="J185" s="473"/>
      <c r="K185" s="473"/>
      <c r="L185" s="473"/>
      <c r="M185" s="473"/>
      <c r="N185" s="473"/>
      <c r="O185" s="473"/>
      <c r="P185" s="473">
        <f t="shared" ref="P185:P188" si="78">SUM(N185:O185)</f>
        <v>0</v>
      </c>
      <c r="Q185" s="507" t="str">
        <f t="shared" si="47"/>
        <v>-</v>
      </c>
      <c r="R185" s="473"/>
      <c r="S185" s="473"/>
      <c r="T185" s="473"/>
      <c r="U185" s="507" t="str">
        <f t="shared" si="48"/>
        <v>-</v>
      </c>
      <c r="V185" s="10" t="str">
        <f t="shared" si="49"/>
        <v>-</v>
      </c>
      <c r="Y185"/>
    </row>
    <row r="186" spans="1:25" ht="20.149999999999999" customHeight="1">
      <c r="A186" s="10">
        <v>185</v>
      </c>
      <c r="B186" s="10">
        <v>4</v>
      </c>
      <c r="C186" s="426">
        <v>23</v>
      </c>
      <c r="D186" s="426">
        <v>121</v>
      </c>
      <c r="E186" s="10">
        <f>MATCH(H186,'[5]Sub Account'!$E$2:$E$503,0)</f>
        <v>465</v>
      </c>
      <c r="F186" s="491"/>
      <c r="G186" s="397"/>
      <c r="H186" s="399">
        <v>75112</v>
      </c>
      <c r="I186" s="404" t="s">
        <v>663</v>
      </c>
      <c r="J186" s="473"/>
      <c r="K186" s="473"/>
      <c r="L186" s="473"/>
      <c r="M186" s="473"/>
      <c r="N186" s="473"/>
      <c r="O186" s="473"/>
      <c r="P186" s="473">
        <f t="shared" si="78"/>
        <v>0</v>
      </c>
      <c r="Q186" s="507" t="str">
        <f t="shared" si="47"/>
        <v>-</v>
      </c>
      <c r="R186" s="473"/>
      <c r="S186" s="473"/>
      <c r="T186" s="473"/>
      <c r="U186" s="507" t="str">
        <f t="shared" si="48"/>
        <v>-</v>
      </c>
      <c r="V186" s="10" t="str">
        <f t="shared" si="49"/>
        <v>-</v>
      </c>
      <c r="Y186"/>
    </row>
    <row r="187" spans="1:25" ht="20.149999999999999" customHeight="1">
      <c r="A187" s="10">
        <v>186</v>
      </c>
      <c r="B187" s="10">
        <v>4</v>
      </c>
      <c r="C187" s="426">
        <v>23</v>
      </c>
      <c r="D187" s="426">
        <v>121</v>
      </c>
      <c r="E187" s="10">
        <f>MATCH(H187,'[5]Sub Account'!$E$2:$E$503,0)</f>
        <v>466</v>
      </c>
      <c r="F187" s="491"/>
      <c r="G187" s="397"/>
      <c r="H187" s="399">
        <v>75113</v>
      </c>
      <c r="I187" s="404" t="s">
        <v>664</v>
      </c>
      <c r="J187" s="473"/>
      <c r="K187" s="473"/>
      <c r="L187" s="473"/>
      <c r="M187" s="473"/>
      <c r="N187" s="473"/>
      <c r="O187" s="473"/>
      <c r="P187" s="473">
        <f t="shared" si="78"/>
        <v>0</v>
      </c>
      <c r="Q187" s="507" t="str">
        <f t="shared" si="47"/>
        <v>-</v>
      </c>
      <c r="R187" s="473"/>
      <c r="S187" s="473"/>
      <c r="T187" s="473"/>
      <c r="U187" s="507" t="str">
        <f t="shared" si="48"/>
        <v>-</v>
      </c>
      <c r="V187" s="10" t="str">
        <f t="shared" si="49"/>
        <v>-</v>
      </c>
      <c r="Y187"/>
    </row>
    <row r="188" spans="1:25" ht="20.149999999999999" customHeight="1">
      <c r="A188" s="10">
        <v>187</v>
      </c>
      <c r="B188" s="10">
        <v>4</v>
      </c>
      <c r="C188" s="426">
        <v>23</v>
      </c>
      <c r="D188" s="426">
        <v>121</v>
      </c>
      <c r="E188" s="10">
        <f>MATCH(H188,'[5]Sub Account'!$E$2:$E$503,0)</f>
        <v>467</v>
      </c>
      <c r="F188" s="491"/>
      <c r="G188" s="397"/>
      <c r="H188" s="399">
        <v>75114</v>
      </c>
      <c r="I188" s="404" t="s">
        <v>665</v>
      </c>
      <c r="J188" s="473"/>
      <c r="K188" s="473"/>
      <c r="L188" s="473"/>
      <c r="M188" s="473"/>
      <c r="N188" s="473"/>
      <c r="O188" s="473"/>
      <c r="P188" s="473">
        <f t="shared" si="78"/>
        <v>0</v>
      </c>
      <c r="Q188" s="507" t="str">
        <f t="shared" ref="Q188:Q251" si="79">IFERROR(P188/M188,"-")</f>
        <v>-</v>
      </c>
      <c r="R188" s="473"/>
      <c r="S188" s="473"/>
      <c r="T188" s="473"/>
      <c r="U188" s="507" t="str">
        <f t="shared" ref="U188:U251" si="80">IFERROR(T188/M188,"-")</f>
        <v>-</v>
      </c>
      <c r="V188" s="10" t="str">
        <f t="shared" ref="V188:V251" si="81">IF(OR(M188&gt;0,T188&gt;0),"ok","-")</f>
        <v>-</v>
      </c>
      <c r="Y188"/>
    </row>
    <row r="189" spans="1:25" s="21" customFormat="1" ht="20.149999999999999" customHeight="1">
      <c r="A189" s="10"/>
      <c r="C189" s="426"/>
      <c r="D189" s="426"/>
      <c r="E189" s="10"/>
      <c r="F189" s="492"/>
      <c r="G189" s="417">
        <v>7512</v>
      </c>
      <c r="H189" s="418"/>
      <c r="I189" s="419" t="s">
        <v>666</v>
      </c>
      <c r="J189" s="472">
        <f t="shared" ref="J189" si="82">SUM(J190:J192)</f>
        <v>0</v>
      </c>
      <c r="K189" s="471">
        <f t="shared" ref="K189:T189" si="83">SUM(K190:K192)</f>
        <v>0</v>
      </c>
      <c r="L189" s="471">
        <f t="shared" si="83"/>
        <v>0</v>
      </c>
      <c r="M189" s="472">
        <f t="shared" si="83"/>
        <v>0</v>
      </c>
      <c r="N189" s="471">
        <f t="shared" si="83"/>
        <v>0</v>
      </c>
      <c r="O189" s="471">
        <f t="shared" si="83"/>
        <v>0</v>
      </c>
      <c r="P189" s="472">
        <f t="shared" si="83"/>
        <v>0</v>
      </c>
      <c r="Q189" s="506" t="str">
        <f t="shared" si="79"/>
        <v>-</v>
      </c>
      <c r="R189" s="471">
        <f t="shared" si="83"/>
        <v>0</v>
      </c>
      <c r="S189" s="471">
        <f t="shared" si="83"/>
        <v>0</v>
      </c>
      <c r="T189" s="472">
        <f t="shared" si="83"/>
        <v>0</v>
      </c>
      <c r="U189" s="506" t="str">
        <f t="shared" si="80"/>
        <v>-</v>
      </c>
      <c r="V189" s="21" t="str">
        <f t="shared" si="81"/>
        <v>-</v>
      </c>
      <c r="Y189" s="420"/>
    </row>
    <row r="190" spans="1:25" ht="20.149999999999999" customHeight="1">
      <c r="A190" s="10">
        <v>189</v>
      </c>
      <c r="B190" s="10">
        <v>4</v>
      </c>
      <c r="C190" s="426">
        <v>23</v>
      </c>
      <c r="D190" s="426">
        <v>122</v>
      </c>
      <c r="E190" s="10">
        <f>MATCH(H190,'[5]Sub Account'!$E$2:$E$503,0)</f>
        <v>468</v>
      </c>
      <c r="F190" s="491"/>
      <c r="G190" s="397"/>
      <c r="H190" s="399">
        <v>75121</v>
      </c>
      <c r="I190" s="404" t="s">
        <v>667</v>
      </c>
      <c r="J190" s="473"/>
      <c r="K190" s="473"/>
      <c r="L190" s="473"/>
      <c r="M190" s="473"/>
      <c r="N190" s="473"/>
      <c r="O190" s="473"/>
      <c r="P190" s="473">
        <f t="shared" ref="P190:P192" si="84">SUM(N190:O190)</f>
        <v>0</v>
      </c>
      <c r="Q190" s="507" t="str">
        <f t="shared" si="79"/>
        <v>-</v>
      </c>
      <c r="R190" s="473"/>
      <c r="S190" s="473"/>
      <c r="T190" s="473"/>
      <c r="U190" s="507" t="str">
        <f t="shared" si="80"/>
        <v>-</v>
      </c>
      <c r="V190" s="10" t="str">
        <f t="shared" si="81"/>
        <v>-</v>
      </c>
      <c r="Y190"/>
    </row>
    <row r="191" spans="1:25" ht="20.149999999999999" customHeight="1">
      <c r="A191" s="10">
        <v>190</v>
      </c>
      <c r="B191" s="10">
        <v>4</v>
      </c>
      <c r="C191" s="426">
        <v>23</v>
      </c>
      <c r="D191" s="426">
        <v>122</v>
      </c>
      <c r="E191" s="10">
        <f>MATCH(H191,'[5]Sub Account'!$E$2:$E$503,0)</f>
        <v>469</v>
      </c>
      <c r="F191" s="491"/>
      <c r="G191" s="397"/>
      <c r="H191" s="399">
        <v>75122</v>
      </c>
      <c r="I191" s="404" t="s">
        <v>668</v>
      </c>
      <c r="J191" s="473"/>
      <c r="K191" s="473"/>
      <c r="L191" s="473"/>
      <c r="M191" s="473"/>
      <c r="N191" s="473"/>
      <c r="O191" s="473"/>
      <c r="P191" s="473">
        <f t="shared" si="84"/>
        <v>0</v>
      </c>
      <c r="Q191" s="507" t="str">
        <f t="shared" si="79"/>
        <v>-</v>
      </c>
      <c r="R191" s="473"/>
      <c r="S191" s="473"/>
      <c r="T191" s="473"/>
      <c r="U191" s="507" t="str">
        <f t="shared" si="80"/>
        <v>-</v>
      </c>
      <c r="V191" s="10" t="str">
        <f t="shared" si="81"/>
        <v>-</v>
      </c>
      <c r="Y191"/>
    </row>
    <row r="192" spans="1:25" ht="20.149999999999999" customHeight="1">
      <c r="A192" s="10">
        <v>191</v>
      </c>
      <c r="B192" s="10">
        <v>4</v>
      </c>
      <c r="C192" s="426">
        <v>23</v>
      </c>
      <c r="D192" s="426">
        <v>122</v>
      </c>
      <c r="E192" s="10">
        <f>MATCH(H192,'[5]Sub Account'!$E$2:$E$503,0)</f>
        <v>470</v>
      </c>
      <c r="F192" s="491"/>
      <c r="G192" s="397"/>
      <c r="H192" s="399">
        <v>75123</v>
      </c>
      <c r="I192" s="404" t="s">
        <v>669</v>
      </c>
      <c r="J192" s="473"/>
      <c r="K192" s="473"/>
      <c r="L192" s="473"/>
      <c r="M192" s="473"/>
      <c r="N192" s="473"/>
      <c r="O192" s="473"/>
      <c r="P192" s="473">
        <f t="shared" si="84"/>
        <v>0</v>
      </c>
      <c r="Q192" s="507" t="str">
        <f t="shared" si="79"/>
        <v>-</v>
      </c>
      <c r="R192" s="473"/>
      <c r="S192" s="473"/>
      <c r="T192" s="473"/>
      <c r="U192" s="507" t="str">
        <f t="shared" si="80"/>
        <v>-</v>
      </c>
      <c r="V192" s="10" t="str">
        <f t="shared" si="81"/>
        <v>-</v>
      </c>
      <c r="Y192"/>
    </row>
    <row r="193" spans="1:25" s="21" customFormat="1" ht="20.149999999999999" customHeight="1">
      <c r="A193" s="10"/>
      <c r="C193" s="426"/>
      <c r="D193" s="426"/>
      <c r="E193" s="10"/>
      <c r="F193" s="492"/>
      <c r="G193" s="417">
        <v>7513</v>
      </c>
      <c r="H193" s="418"/>
      <c r="I193" s="419" t="s">
        <v>670</v>
      </c>
      <c r="J193" s="472">
        <f t="shared" ref="J193:T193" si="85">J194</f>
        <v>0</v>
      </c>
      <c r="K193" s="471">
        <f t="shared" si="85"/>
        <v>0</v>
      </c>
      <c r="L193" s="471">
        <f t="shared" si="85"/>
        <v>0</v>
      </c>
      <c r="M193" s="472">
        <f t="shared" si="85"/>
        <v>0</v>
      </c>
      <c r="N193" s="471">
        <f t="shared" si="85"/>
        <v>0</v>
      </c>
      <c r="O193" s="471">
        <f t="shared" si="85"/>
        <v>0</v>
      </c>
      <c r="P193" s="472">
        <f t="shared" si="85"/>
        <v>0</v>
      </c>
      <c r="Q193" s="506" t="str">
        <f t="shared" si="79"/>
        <v>-</v>
      </c>
      <c r="R193" s="471">
        <f t="shared" si="85"/>
        <v>0</v>
      </c>
      <c r="S193" s="471">
        <f t="shared" si="85"/>
        <v>0</v>
      </c>
      <c r="T193" s="472">
        <f t="shared" si="85"/>
        <v>0</v>
      </c>
      <c r="U193" s="506" t="str">
        <f t="shared" si="80"/>
        <v>-</v>
      </c>
      <c r="V193" s="21" t="str">
        <f t="shared" si="81"/>
        <v>-</v>
      </c>
      <c r="Y193" s="420"/>
    </row>
    <row r="194" spans="1:25" ht="20.149999999999999" customHeight="1">
      <c r="A194" s="10">
        <v>193</v>
      </c>
      <c r="B194" s="10">
        <v>4</v>
      </c>
      <c r="C194" s="426">
        <v>23</v>
      </c>
      <c r="D194" s="426">
        <v>123</v>
      </c>
      <c r="E194" s="10">
        <f>MATCH(H194,'[5]Sub Account'!$E$2:$E$503,0)</f>
        <v>471</v>
      </c>
      <c r="F194" s="491"/>
      <c r="G194" s="397"/>
      <c r="H194" s="399">
        <v>75131</v>
      </c>
      <c r="I194" s="405" t="s">
        <v>671</v>
      </c>
      <c r="J194" s="473"/>
      <c r="K194" s="473"/>
      <c r="L194" s="473"/>
      <c r="M194" s="473"/>
      <c r="N194" s="473"/>
      <c r="O194" s="473"/>
      <c r="P194" s="473">
        <f>SUM(N194:O194)</f>
        <v>0</v>
      </c>
      <c r="Q194" s="507" t="str">
        <f t="shared" si="79"/>
        <v>-</v>
      </c>
      <c r="R194" s="473"/>
      <c r="S194" s="473"/>
      <c r="T194" s="473"/>
      <c r="U194" s="507" t="str">
        <f t="shared" si="80"/>
        <v>-</v>
      </c>
      <c r="V194" s="10" t="str">
        <f t="shared" si="81"/>
        <v>-</v>
      </c>
      <c r="Y194"/>
    </row>
    <row r="195" spans="1:25" s="21" customFormat="1" ht="20.149999999999999" customHeight="1">
      <c r="A195" s="10"/>
      <c r="C195" s="426"/>
      <c r="D195" s="426"/>
      <c r="E195" s="10"/>
      <c r="F195" s="492"/>
      <c r="G195" s="417">
        <v>7514</v>
      </c>
      <c r="H195" s="418"/>
      <c r="I195" s="419" t="s">
        <v>672</v>
      </c>
      <c r="J195" s="472">
        <f t="shared" ref="J195:T195" si="86">SUM(J196:J197)</f>
        <v>0</v>
      </c>
      <c r="K195" s="471">
        <f t="shared" si="86"/>
        <v>0</v>
      </c>
      <c r="L195" s="471">
        <f t="shared" si="86"/>
        <v>0</v>
      </c>
      <c r="M195" s="472">
        <f t="shared" si="86"/>
        <v>0</v>
      </c>
      <c r="N195" s="471">
        <f t="shared" si="86"/>
        <v>0</v>
      </c>
      <c r="O195" s="471">
        <f t="shared" si="86"/>
        <v>0</v>
      </c>
      <c r="P195" s="472">
        <f t="shared" si="86"/>
        <v>0</v>
      </c>
      <c r="Q195" s="506" t="str">
        <f t="shared" si="79"/>
        <v>-</v>
      </c>
      <c r="R195" s="471">
        <f t="shared" si="86"/>
        <v>0</v>
      </c>
      <c r="S195" s="471">
        <f t="shared" si="86"/>
        <v>0</v>
      </c>
      <c r="T195" s="472">
        <f t="shared" si="86"/>
        <v>0</v>
      </c>
      <c r="U195" s="506" t="str">
        <f t="shared" si="80"/>
        <v>-</v>
      </c>
      <c r="V195" s="21" t="str">
        <f t="shared" si="81"/>
        <v>-</v>
      </c>
      <c r="Y195" s="420"/>
    </row>
    <row r="196" spans="1:25" ht="20.149999999999999" customHeight="1">
      <c r="A196" s="10">
        <v>195</v>
      </c>
      <c r="B196" s="10">
        <v>4</v>
      </c>
      <c r="C196" s="426">
        <v>23</v>
      </c>
      <c r="D196" s="426">
        <v>124</v>
      </c>
      <c r="E196" s="10">
        <f>MATCH(H196,'[5]Sub Account'!$E$2:$E$503,0)</f>
        <v>472</v>
      </c>
      <c r="F196" s="491"/>
      <c r="G196" s="397"/>
      <c r="H196" s="399">
        <v>75141</v>
      </c>
      <c r="I196" s="404" t="s">
        <v>673</v>
      </c>
      <c r="J196" s="473"/>
      <c r="K196" s="473"/>
      <c r="L196" s="473"/>
      <c r="M196" s="473"/>
      <c r="N196" s="473"/>
      <c r="O196" s="473"/>
      <c r="P196" s="473">
        <f t="shared" ref="P196:P197" si="87">SUM(N196:O196)</f>
        <v>0</v>
      </c>
      <c r="Q196" s="507" t="str">
        <f t="shared" si="79"/>
        <v>-</v>
      </c>
      <c r="R196" s="473"/>
      <c r="S196" s="473"/>
      <c r="T196" s="473"/>
      <c r="U196" s="507" t="str">
        <f t="shared" si="80"/>
        <v>-</v>
      </c>
      <c r="V196" s="10" t="str">
        <f t="shared" si="81"/>
        <v>-</v>
      </c>
      <c r="Y196"/>
    </row>
    <row r="197" spans="1:25" ht="20.149999999999999" customHeight="1">
      <c r="A197" s="10">
        <v>196</v>
      </c>
      <c r="B197" s="10">
        <v>4</v>
      </c>
      <c r="C197" s="426">
        <v>23</v>
      </c>
      <c r="D197" s="426">
        <v>124</v>
      </c>
      <c r="E197" s="10">
        <f>MATCH(H197,'[5]Sub Account'!$E$2:$E$503,0)</f>
        <v>473</v>
      </c>
      <c r="F197" s="491"/>
      <c r="G197" s="397"/>
      <c r="H197" s="399">
        <v>75142</v>
      </c>
      <c r="I197" s="404" t="s">
        <v>674</v>
      </c>
      <c r="J197" s="473"/>
      <c r="K197" s="473"/>
      <c r="L197" s="473"/>
      <c r="M197" s="473"/>
      <c r="N197" s="473"/>
      <c r="O197" s="473"/>
      <c r="P197" s="473">
        <f t="shared" si="87"/>
        <v>0</v>
      </c>
      <c r="Q197" s="507" t="str">
        <f t="shared" si="79"/>
        <v>-</v>
      </c>
      <c r="R197" s="473"/>
      <c r="S197" s="473"/>
      <c r="T197" s="473"/>
      <c r="U197" s="507" t="str">
        <f t="shared" si="80"/>
        <v>-</v>
      </c>
      <c r="V197" s="10" t="str">
        <f t="shared" si="81"/>
        <v>-</v>
      </c>
      <c r="Y197"/>
    </row>
    <row r="198" spans="1:25" s="21" customFormat="1" ht="20.149999999999999" customHeight="1">
      <c r="A198" s="10"/>
      <c r="C198" s="426"/>
      <c r="D198" s="426"/>
      <c r="E198" s="10"/>
      <c r="F198" s="492"/>
      <c r="G198" s="417">
        <v>7517</v>
      </c>
      <c r="H198" s="418"/>
      <c r="I198" s="419" t="s">
        <v>675</v>
      </c>
      <c r="J198" s="472">
        <f t="shared" ref="J198:T198" si="88">J199</f>
        <v>0</v>
      </c>
      <c r="K198" s="471">
        <f t="shared" si="88"/>
        <v>0</v>
      </c>
      <c r="L198" s="471">
        <f t="shared" si="88"/>
        <v>0</v>
      </c>
      <c r="M198" s="472">
        <f t="shared" si="88"/>
        <v>0</v>
      </c>
      <c r="N198" s="471">
        <f t="shared" si="88"/>
        <v>0</v>
      </c>
      <c r="O198" s="471">
        <f t="shared" si="88"/>
        <v>0</v>
      </c>
      <c r="P198" s="472">
        <f t="shared" si="88"/>
        <v>0</v>
      </c>
      <c r="Q198" s="506" t="str">
        <f t="shared" si="79"/>
        <v>-</v>
      </c>
      <c r="R198" s="471">
        <f t="shared" si="88"/>
        <v>0</v>
      </c>
      <c r="S198" s="471">
        <f t="shared" si="88"/>
        <v>0</v>
      </c>
      <c r="T198" s="472">
        <f t="shared" si="88"/>
        <v>0</v>
      </c>
      <c r="U198" s="506" t="str">
        <f t="shared" si="80"/>
        <v>-</v>
      </c>
      <c r="V198" s="21" t="str">
        <f t="shared" si="81"/>
        <v>-</v>
      </c>
      <c r="Y198" s="420"/>
    </row>
    <row r="199" spans="1:25" ht="20.149999999999999" customHeight="1">
      <c r="A199" s="10">
        <v>198</v>
      </c>
      <c r="B199" s="10">
        <v>4</v>
      </c>
      <c r="C199" s="426">
        <v>23</v>
      </c>
      <c r="D199" s="426">
        <v>125</v>
      </c>
      <c r="E199" s="10">
        <f>MATCH(H199,'[5]Sub Account'!$E$2:$E$503,0)</f>
        <v>474</v>
      </c>
      <c r="F199" s="491"/>
      <c r="G199" s="397"/>
      <c r="H199" s="399">
        <v>75171</v>
      </c>
      <c r="I199" s="405" t="s">
        <v>676</v>
      </c>
      <c r="J199" s="473"/>
      <c r="K199" s="473"/>
      <c r="L199" s="473"/>
      <c r="M199" s="473"/>
      <c r="N199" s="473"/>
      <c r="O199" s="473"/>
      <c r="P199" s="473">
        <f>SUM(N199:O199)</f>
        <v>0</v>
      </c>
      <c r="Q199" s="507" t="str">
        <f t="shared" si="79"/>
        <v>-</v>
      </c>
      <c r="R199" s="473"/>
      <c r="S199" s="473"/>
      <c r="T199" s="473"/>
      <c r="U199" s="507" t="str">
        <f t="shared" si="80"/>
        <v>-</v>
      </c>
      <c r="V199" s="10" t="str">
        <f t="shared" si="81"/>
        <v>-</v>
      </c>
      <c r="Y199"/>
    </row>
    <row r="200" spans="1:25" s="21" customFormat="1" ht="20.149999999999999" customHeight="1">
      <c r="A200" s="10"/>
      <c r="C200" s="426"/>
      <c r="D200" s="426"/>
      <c r="E200" s="10"/>
      <c r="F200" s="492"/>
      <c r="G200" s="417">
        <v>7518</v>
      </c>
      <c r="H200" s="418"/>
      <c r="I200" s="419" t="s">
        <v>677</v>
      </c>
      <c r="J200" s="472">
        <f t="shared" ref="J200:T200" si="89">J201</f>
        <v>0</v>
      </c>
      <c r="K200" s="471">
        <f t="shared" si="89"/>
        <v>0</v>
      </c>
      <c r="L200" s="471">
        <f t="shared" si="89"/>
        <v>0</v>
      </c>
      <c r="M200" s="472">
        <f t="shared" si="89"/>
        <v>0</v>
      </c>
      <c r="N200" s="471">
        <f t="shared" si="89"/>
        <v>0</v>
      </c>
      <c r="O200" s="471">
        <f t="shared" si="89"/>
        <v>0</v>
      </c>
      <c r="P200" s="472">
        <f t="shared" si="89"/>
        <v>0</v>
      </c>
      <c r="Q200" s="506" t="str">
        <f t="shared" si="79"/>
        <v>-</v>
      </c>
      <c r="R200" s="471">
        <f t="shared" si="89"/>
        <v>0</v>
      </c>
      <c r="S200" s="471">
        <f t="shared" si="89"/>
        <v>0</v>
      </c>
      <c r="T200" s="472">
        <f t="shared" si="89"/>
        <v>0</v>
      </c>
      <c r="U200" s="506" t="str">
        <f t="shared" si="80"/>
        <v>-</v>
      </c>
      <c r="V200" s="21" t="str">
        <f t="shared" si="81"/>
        <v>-</v>
      </c>
      <c r="Y200" s="420"/>
    </row>
    <row r="201" spans="1:25" ht="20.149999999999999" customHeight="1">
      <c r="A201" s="10">
        <v>200</v>
      </c>
      <c r="B201" s="10">
        <v>4</v>
      </c>
      <c r="C201" s="426">
        <v>23</v>
      </c>
      <c r="D201" s="426">
        <v>126</v>
      </c>
      <c r="E201" s="10">
        <f>MATCH(H201,'[5]Sub Account'!$E$2:$E$503,0)</f>
        <v>475</v>
      </c>
      <c r="F201" s="491"/>
      <c r="G201" s="397"/>
      <c r="H201" s="399">
        <v>75181</v>
      </c>
      <c r="I201" s="404" t="s">
        <v>677</v>
      </c>
      <c r="J201" s="473"/>
      <c r="K201" s="473"/>
      <c r="L201" s="473"/>
      <c r="M201" s="473"/>
      <c r="N201" s="473"/>
      <c r="O201" s="473"/>
      <c r="P201" s="473">
        <f>SUM(N201:O201)</f>
        <v>0</v>
      </c>
      <c r="Q201" s="507" t="str">
        <f t="shared" si="79"/>
        <v>-</v>
      </c>
      <c r="R201" s="473"/>
      <c r="S201" s="473"/>
      <c r="T201" s="473"/>
      <c r="U201" s="507" t="str">
        <f t="shared" si="80"/>
        <v>-</v>
      </c>
      <c r="V201" s="10" t="str">
        <f t="shared" si="81"/>
        <v>-</v>
      </c>
      <c r="Y201"/>
    </row>
    <row r="202" spans="1:25" s="426" customFormat="1" ht="20.149999999999999" customHeight="1">
      <c r="A202" s="10"/>
      <c r="E202" s="10"/>
      <c r="F202" s="493">
        <v>76</v>
      </c>
      <c r="G202" s="428"/>
      <c r="H202" s="429"/>
      <c r="I202" s="430" t="s">
        <v>678</v>
      </c>
      <c r="J202" s="474">
        <f t="shared" ref="J202:T202" si="90">J203+J208+J212+J214+J216</f>
        <v>0</v>
      </c>
      <c r="K202" s="474">
        <f t="shared" si="90"/>
        <v>0</v>
      </c>
      <c r="L202" s="474">
        <f t="shared" si="90"/>
        <v>0</v>
      </c>
      <c r="M202" s="474">
        <f t="shared" si="90"/>
        <v>0</v>
      </c>
      <c r="N202" s="474">
        <f t="shared" si="90"/>
        <v>0</v>
      </c>
      <c r="O202" s="474">
        <f t="shared" si="90"/>
        <v>0</v>
      </c>
      <c r="P202" s="474">
        <f t="shared" si="90"/>
        <v>0</v>
      </c>
      <c r="Q202" s="508" t="str">
        <f t="shared" si="79"/>
        <v>-</v>
      </c>
      <c r="R202" s="474">
        <f t="shared" si="90"/>
        <v>0</v>
      </c>
      <c r="S202" s="474">
        <f t="shared" si="90"/>
        <v>0</v>
      </c>
      <c r="T202" s="474">
        <f t="shared" si="90"/>
        <v>0</v>
      </c>
      <c r="U202" s="508" t="str">
        <f t="shared" si="80"/>
        <v>-</v>
      </c>
      <c r="V202" s="426" t="str">
        <f t="shared" si="81"/>
        <v>-</v>
      </c>
      <c r="Y202" s="427"/>
    </row>
    <row r="203" spans="1:25" s="21" customFormat="1" ht="20.149999999999999" customHeight="1">
      <c r="A203" s="10"/>
      <c r="C203" s="426"/>
      <c r="D203" s="426"/>
      <c r="E203" s="10"/>
      <c r="F203" s="492"/>
      <c r="G203" s="417">
        <v>7601</v>
      </c>
      <c r="H203" s="418"/>
      <c r="I203" s="419" t="s">
        <v>679</v>
      </c>
      <c r="J203" s="472">
        <f t="shared" ref="J203" si="91">SUM(J204:J207)</f>
        <v>0</v>
      </c>
      <c r="K203" s="471">
        <f t="shared" ref="K203:T203" si="92">SUM(K204:K207)</f>
        <v>0</v>
      </c>
      <c r="L203" s="471">
        <f t="shared" si="92"/>
        <v>0</v>
      </c>
      <c r="M203" s="472">
        <f t="shared" si="92"/>
        <v>0</v>
      </c>
      <c r="N203" s="471">
        <f t="shared" si="92"/>
        <v>0</v>
      </c>
      <c r="O203" s="471">
        <f t="shared" si="92"/>
        <v>0</v>
      </c>
      <c r="P203" s="472">
        <f t="shared" si="92"/>
        <v>0</v>
      </c>
      <c r="Q203" s="506" t="str">
        <f t="shared" si="79"/>
        <v>-</v>
      </c>
      <c r="R203" s="471">
        <f t="shared" si="92"/>
        <v>0</v>
      </c>
      <c r="S203" s="471">
        <f t="shared" si="92"/>
        <v>0</v>
      </c>
      <c r="T203" s="472">
        <f t="shared" si="92"/>
        <v>0</v>
      </c>
      <c r="U203" s="506" t="str">
        <f t="shared" si="80"/>
        <v>-</v>
      </c>
      <c r="V203" s="21" t="str">
        <f t="shared" si="81"/>
        <v>-</v>
      </c>
      <c r="Y203" s="420"/>
    </row>
    <row r="204" spans="1:25" ht="20.149999999999999" customHeight="1">
      <c r="A204" s="10">
        <v>203</v>
      </c>
      <c r="B204" s="10">
        <v>4</v>
      </c>
      <c r="C204" s="426">
        <v>24</v>
      </c>
      <c r="D204" s="426">
        <v>127</v>
      </c>
      <c r="E204" s="10">
        <f>MATCH(H204,'[5]Sub Account'!$E$2:$E$503,0)</f>
        <v>476</v>
      </c>
      <c r="F204" s="491"/>
      <c r="G204" s="397"/>
      <c r="H204" s="399">
        <v>76011</v>
      </c>
      <c r="I204" s="404" t="s">
        <v>680</v>
      </c>
      <c r="J204" s="473"/>
      <c r="K204" s="473"/>
      <c r="L204" s="473"/>
      <c r="M204" s="473"/>
      <c r="N204" s="473"/>
      <c r="O204" s="473"/>
      <c r="P204" s="473">
        <f t="shared" ref="P204:P207" si="93">SUM(N204:O204)</f>
        <v>0</v>
      </c>
      <c r="Q204" s="507" t="str">
        <f t="shared" si="79"/>
        <v>-</v>
      </c>
      <c r="R204" s="473"/>
      <c r="S204" s="473"/>
      <c r="T204" s="473"/>
      <c r="U204" s="507" t="str">
        <f t="shared" si="80"/>
        <v>-</v>
      </c>
      <c r="V204" s="10" t="str">
        <f t="shared" si="81"/>
        <v>-</v>
      </c>
      <c r="Y204"/>
    </row>
    <row r="205" spans="1:25" ht="20.149999999999999" customHeight="1">
      <c r="A205" s="10">
        <v>204</v>
      </c>
      <c r="B205" s="10">
        <v>4</v>
      </c>
      <c r="C205" s="426">
        <v>24</v>
      </c>
      <c r="D205" s="426">
        <v>127</v>
      </c>
      <c r="E205" s="10">
        <f>MATCH(H205,'[5]Sub Account'!$E$2:$E$503,0)</f>
        <v>477</v>
      </c>
      <c r="F205" s="491"/>
      <c r="G205" s="397"/>
      <c r="H205" s="399">
        <v>76012</v>
      </c>
      <c r="I205" s="404" t="s">
        <v>681</v>
      </c>
      <c r="J205" s="473"/>
      <c r="K205" s="473"/>
      <c r="L205" s="473"/>
      <c r="M205" s="473"/>
      <c r="N205" s="473"/>
      <c r="O205" s="473"/>
      <c r="P205" s="473">
        <f t="shared" si="93"/>
        <v>0</v>
      </c>
      <c r="Q205" s="507" t="str">
        <f t="shared" si="79"/>
        <v>-</v>
      </c>
      <c r="R205" s="473"/>
      <c r="S205" s="473"/>
      <c r="T205" s="473"/>
      <c r="U205" s="507" t="str">
        <f t="shared" si="80"/>
        <v>-</v>
      </c>
      <c r="V205" s="10" t="str">
        <f t="shared" si="81"/>
        <v>-</v>
      </c>
      <c r="Y205"/>
    </row>
    <row r="206" spans="1:25" ht="20.149999999999999" customHeight="1">
      <c r="A206" s="10">
        <v>205</v>
      </c>
      <c r="B206" s="10">
        <v>4</v>
      </c>
      <c r="C206" s="426">
        <v>24</v>
      </c>
      <c r="D206" s="426">
        <v>127</v>
      </c>
      <c r="E206" s="10">
        <f>MATCH(H206,'[5]Sub Account'!$E$2:$E$503,0)</f>
        <v>478</v>
      </c>
      <c r="F206" s="491"/>
      <c r="G206" s="397"/>
      <c r="H206" s="399">
        <v>76013</v>
      </c>
      <c r="I206" s="404" t="s">
        <v>682</v>
      </c>
      <c r="J206" s="473"/>
      <c r="K206" s="473"/>
      <c r="L206" s="473"/>
      <c r="M206" s="473"/>
      <c r="N206" s="473"/>
      <c r="O206" s="473"/>
      <c r="P206" s="473">
        <f t="shared" si="93"/>
        <v>0</v>
      </c>
      <c r="Q206" s="507" t="str">
        <f t="shared" si="79"/>
        <v>-</v>
      </c>
      <c r="R206" s="473"/>
      <c r="S206" s="473"/>
      <c r="T206" s="473"/>
      <c r="U206" s="507" t="str">
        <f t="shared" si="80"/>
        <v>-</v>
      </c>
      <c r="V206" s="10" t="str">
        <f t="shared" si="81"/>
        <v>-</v>
      </c>
      <c r="Y206"/>
    </row>
    <row r="207" spans="1:25" ht="20.149999999999999" customHeight="1">
      <c r="A207" s="10">
        <v>206</v>
      </c>
      <c r="B207" s="10">
        <v>4</v>
      </c>
      <c r="C207" s="426">
        <v>24</v>
      </c>
      <c r="D207" s="426">
        <v>127</v>
      </c>
      <c r="E207" s="10">
        <f>MATCH(H207,'[5]Sub Account'!$E$2:$E$503,0)</f>
        <v>479</v>
      </c>
      <c r="F207" s="491"/>
      <c r="G207" s="397"/>
      <c r="H207" s="399">
        <v>76018</v>
      </c>
      <c r="I207" s="404" t="s">
        <v>683</v>
      </c>
      <c r="J207" s="473"/>
      <c r="K207" s="473"/>
      <c r="L207" s="473"/>
      <c r="M207" s="473"/>
      <c r="N207" s="473"/>
      <c r="O207" s="473"/>
      <c r="P207" s="473">
        <f t="shared" si="93"/>
        <v>0</v>
      </c>
      <c r="Q207" s="507" t="str">
        <f t="shared" si="79"/>
        <v>-</v>
      </c>
      <c r="R207" s="473"/>
      <c r="S207" s="473"/>
      <c r="T207" s="473"/>
      <c r="U207" s="507" t="str">
        <f t="shared" si="80"/>
        <v>-</v>
      </c>
      <c r="V207" s="10" t="str">
        <f t="shared" si="81"/>
        <v>-</v>
      </c>
      <c r="Y207"/>
    </row>
    <row r="208" spans="1:25" s="21" customFormat="1" ht="20.149999999999999" customHeight="1">
      <c r="A208" s="10"/>
      <c r="C208" s="426"/>
      <c r="D208" s="426"/>
      <c r="E208" s="10"/>
      <c r="F208" s="492"/>
      <c r="G208" s="417">
        <v>7602</v>
      </c>
      <c r="H208" s="418"/>
      <c r="I208" s="419" t="s">
        <v>684</v>
      </c>
      <c r="J208" s="472">
        <f t="shared" ref="J208:T208" si="94">SUM(J209:J211)</f>
        <v>0</v>
      </c>
      <c r="K208" s="471">
        <f t="shared" si="94"/>
        <v>0</v>
      </c>
      <c r="L208" s="471">
        <f t="shared" si="94"/>
        <v>0</v>
      </c>
      <c r="M208" s="472">
        <f t="shared" si="94"/>
        <v>0</v>
      </c>
      <c r="N208" s="471">
        <f t="shared" si="94"/>
        <v>0</v>
      </c>
      <c r="O208" s="471">
        <f t="shared" si="94"/>
        <v>0</v>
      </c>
      <c r="P208" s="472">
        <f t="shared" si="94"/>
        <v>0</v>
      </c>
      <c r="Q208" s="506" t="str">
        <f t="shared" si="79"/>
        <v>-</v>
      </c>
      <c r="R208" s="471">
        <f t="shared" si="94"/>
        <v>0</v>
      </c>
      <c r="S208" s="471">
        <f t="shared" si="94"/>
        <v>0</v>
      </c>
      <c r="T208" s="472">
        <f t="shared" si="94"/>
        <v>0</v>
      </c>
      <c r="U208" s="506" t="str">
        <f t="shared" si="80"/>
        <v>-</v>
      </c>
      <c r="V208" s="21" t="str">
        <f t="shared" si="81"/>
        <v>-</v>
      </c>
      <c r="Y208" s="420"/>
    </row>
    <row r="209" spans="1:25" ht="20.149999999999999" customHeight="1">
      <c r="A209" s="10">
        <v>208</v>
      </c>
      <c r="B209" s="10">
        <v>4</v>
      </c>
      <c r="C209" s="426">
        <v>24</v>
      </c>
      <c r="D209" s="426">
        <v>128</v>
      </c>
      <c r="E209" s="10">
        <f>MATCH(H209,'[5]Sub Account'!$E$2:$E$503,0)</f>
        <v>480</v>
      </c>
      <c r="F209" s="491"/>
      <c r="G209" s="397"/>
      <c r="H209" s="399">
        <v>76021</v>
      </c>
      <c r="I209" s="404" t="s">
        <v>685</v>
      </c>
      <c r="J209" s="473"/>
      <c r="K209" s="473"/>
      <c r="L209" s="473"/>
      <c r="M209" s="473"/>
      <c r="N209" s="473"/>
      <c r="O209" s="473"/>
      <c r="P209" s="473">
        <f t="shared" ref="P209:P211" si="95">SUM(N209:O209)</f>
        <v>0</v>
      </c>
      <c r="Q209" s="507" t="str">
        <f t="shared" si="79"/>
        <v>-</v>
      </c>
      <c r="R209" s="473"/>
      <c r="S209" s="473"/>
      <c r="T209" s="473"/>
      <c r="U209" s="507" t="str">
        <f t="shared" si="80"/>
        <v>-</v>
      </c>
      <c r="V209" s="10" t="str">
        <f t="shared" si="81"/>
        <v>-</v>
      </c>
      <c r="Y209"/>
    </row>
    <row r="210" spans="1:25" ht="20.149999999999999" customHeight="1">
      <c r="A210" s="10">
        <v>209</v>
      </c>
      <c r="B210" s="10">
        <v>4</v>
      </c>
      <c r="C210" s="426">
        <v>24</v>
      </c>
      <c r="D210" s="426">
        <v>128</v>
      </c>
      <c r="E210" s="10">
        <f>MATCH(H210,'[5]Sub Account'!$E$2:$E$503,0)</f>
        <v>481</v>
      </c>
      <c r="F210" s="491"/>
      <c r="G210" s="397"/>
      <c r="H210" s="399">
        <v>76022</v>
      </c>
      <c r="I210" s="404" t="s">
        <v>686</v>
      </c>
      <c r="J210" s="473"/>
      <c r="K210" s="473"/>
      <c r="L210" s="473"/>
      <c r="M210" s="473"/>
      <c r="N210" s="473"/>
      <c r="O210" s="473"/>
      <c r="P210" s="473">
        <f t="shared" si="95"/>
        <v>0</v>
      </c>
      <c r="Q210" s="507" t="str">
        <f t="shared" si="79"/>
        <v>-</v>
      </c>
      <c r="R210" s="473"/>
      <c r="S210" s="473"/>
      <c r="T210" s="473"/>
      <c r="U210" s="507" t="str">
        <f t="shared" si="80"/>
        <v>-</v>
      </c>
      <c r="V210" s="10" t="str">
        <f t="shared" si="81"/>
        <v>-</v>
      </c>
      <c r="Y210"/>
    </row>
    <row r="211" spans="1:25" ht="20.149999999999999" customHeight="1">
      <c r="A211" s="10">
        <v>210</v>
      </c>
      <c r="B211" s="10">
        <v>4</v>
      </c>
      <c r="C211" s="426">
        <v>24</v>
      </c>
      <c r="D211" s="426">
        <v>128</v>
      </c>
      <c r="E211" s="10">
        <f>MATCH(H211,'[5]Sub Account'!$E$2:$E$503,0)</f>
        <v>482</v>
      </c>
      <c r="F211" s="491"/>
      <c r="G211" s="397"/>
      <c r="H211" s="399">
        <v>76023</v>
      </c>
      <c r="I211" s="404" t="s">
        <v>687</v>
      </c>
      <c r="J211" s="473"/>
      <c r="K211" s="473"/>
      <c r="L211" s="473"/>
      <c r="M211" s="473"/>
      <c r="N211" s="473"/>
      <c r="O211" s="473"/>
      <c r="P211" s="473">
        <f t="shared" si="95"/>
        <v>0</v>
      </c>
      <c r="Q211" s="507" t="str">
        <f t="shared" si="79"/>
        <v>-</v>
      </c>
      <c r="R211" s="473"/>
      <c r="S211" s="473"/>
      <c r="T211" s="473"/>
      <c r="U211" s="507" t="str">
        <f t="shared" si="80"/>
        <v>-</v>
      </c>
      <c r="V211" s="10" t="str">
        <f t="shared" si="81"/>
        <v>-</v>
      </c>
      <c r="Y211"/>
    </row>
    <row r="212" spans="1:25" s="21" customFormat="1" ht="20.149999999999999" customHeight="1">
      <c r="A212" s="10"/>
      <c r="C212" s="426"/>
      <c r="D212" s="426"/>
      <c r="E212" s="10"/>
      <c r="F212" s="492"/>
      <c r="G212" s="417">
        <v>7603</v>
      </c>
      <c r="H212" s="418"/>
      <c r="I212" s="419" t="s">
        <v>688</v>
      </c>
      <c r="J212" s="472">
        <f t="shared" ref="J212:T212" si="96">J213</f>
        <v>0</v>
      </c>
      <c r="K212" s="471">
        <f t="shared" si="96"/>
        <v>0</v>
      </c>
      <c r="L212" s="471">
        <f t="shared" si="96"/>
        <v>0</v>
      </c>
      <c r="M212" s="472">
        <f t="shared" si="96"/>
        <v>0</v>
      </c>
      <c r="N212" s="471">
        <f t="shared" si="96"/>
        <v>0</v>
      </c>
      <c r="O212" s="471">
        <f t="shared" si="96"/>
        <v>0</v>
      </c>
      <c r="P212" s="472">
        <f t="shared" si="96"/>
        <v>0</v>
      </c>
      <c r="Q212" s="506" t="str">
        <f t="shared" si="79"/>
        <v>-</v>
      </c>
      <c r="R212" s="471">
        <f t="shared" si="96"/>
        <v>0</v>
      </c>
      <c r="S212" s="471">
        <f t="shared" si="96"/>
        <v>0</v>
      </c>
      <c r="T212" s="472">
        <f t="shared" si="96"/>
        <v>0</v>
      </c>
      <c r="U212" s="506" t="str">
        <f t="shared" si="80"/>
        <v>-</v>
      </c>
      <c r="V212" s="21" t="str">
        <f t="shared" si="81"/>
        <v>-</v>
      </c>
      <c r="Y212" s="420"/>
    </row>
    <row r="213" spans="1:25" ht="20.149999999999999" customHeight="1">
      <c r="A213" s="10">
        <v>212</v>
      </c>
      <c r="B213" s="10">
        <v>4</v>
      </c>
      <c r="C213" s="426">
        <v>24</v>
      </c>
      <c r="D213" s="426">
        <v>129</v>
      </c>
      <c r="E213" s="10">
        <f>MATCH(H213,'[5]Sub Account'!$E$2:$E$503,0)</f>
        <v>483</v>
      </c>
      <c r="F213" s="491"/>
      <c r="G213" s="397"/>
      <c r="H213" s="399">
        <v>76031</v>
      </c>
      <c r="I213" s="404" t="s">
        <v>688</v>
      </c>
      <c r="J213" s="473"/>
      <c r="K213" s="473"/>
      <c r="L213" s="473"/>
      <c r="M213" s="473"/>
      <c r="N213" s="473"/>
      <c r="O213" s="473"/>
      <c r="P213" s="473">
        <f>SUM(N213:O213)</f>
        <v>0</v>
      </c>
      <c r="Q213" s="507" t="str">
        <f t="shared" si="79"/>
        <v>-</v>
      </c>
      <c r="R213" s="473"/>
      <c r="S213" s="473"/>
      <c r="T213" s="473"/>
      <c r="U213" s="507" t="str">
        <f t="shared" si="80"/>
        <v>-</v>
      </c>
      <c r="V213" s="10" t="str">
        <f t="shared" si="81"/>
        <v>-</v>
      </c>
      <c r="Y213"/>
    </row>
    <row r="214" spans="1:25" s="21" customFormat="1" ht="20.149999999999999" customHeight="1">
      <c r="A214" s="10"/>
      <c r="C214" s="426"/>
      <c r="D214" s="426"/>
      <c r="E214" s="10"/>
      <c r="F214" s="492"/>
      <c r="G214" s="417">
        <v>7606</v>
      </c>
      <c r="H214" s="418"/>
      <c r="I214" s="419" t="s">
        <v>689</v>
      </c>
      <c r="J214" s="472">
        <f t="shared" ref="J214:T214" si="97">J215</f>
        <v>0</v>
      </c>
      <c r="K214" s="471">
        <f t="shared" si="97"/>
        <v>0</v>
      </c>
      <c r="L214" s="471">
        <f t="shared" si="97"/>
        <v>0</v>
      </c>
      <c r="M214" s="472">
        <f t="shared" si="97"/>
        <v>0</v>
      </c>
      <c r="N214" s="471">
        <f t="shared" si="97"/>
        <v>0</v>
      </c>
      <c r="O214" s="471">
        <f t="shared" si="97"/>
        <v>0</v>
      </c>
      <c r="P214" s="472">
        <f t="shared" si="97"/>
        <v>0</v>
      </c>
      <c r="Q214" s="506" t="str">
        <f t="shared" si="79"/>
        <v>-</v>
      </c>
      <c r="R214" s="471">
        <f t="shared" si="97"/>
        <v>0</v>
      </c>
      <c r="S214" s="471">
        <f t="shared" si="97"/>
        <v>0</v>
      </c>
      <c r="T214" s="472">
        <f t="shared" si="97"/>
        <v>0</v>
      </c>
      <c r="U214" s="506" t="str">
        <f t="shared" si="80"/>
        <v>-</v>
      </c>
      <c r="V214" s="21" t="str">
        <f t="shared" si="81"/>
        <v>-</v>
      </c>
      <c r="Y214" s="420"/>
    </row>
    <row r="215" spans="1:25" ht="20.149999999999999" customHeight="1">
      <c r="A215" s="10">
        <v>214</v>
      </c>
      <c r="B215" s="10">
        <v>4</v>
      </c>
      <c r="C215" s="426">
        <v>24</v>
      </c>
      <c r="D215" s="426">
        <v>130</v>
      </c>
      <c r="E215" s="10">
        <f>MATCH(H215,'[5]Sub Account'!$E$2:$E$503,0)</f>
        <v>484</v>
      </c>
      <c r="F215" s="491"/>
      <c r="G215" s="397"/>
      <c r="H215" s="399">
        <v>76061</v>
      </c>
      <c r="I215" s="404" t="s">
        <v>689</v>
      </c>
      <c r="J215" s="473"/>
      <c r="K215" s="473"/>
      <c r="L215" s="473"/>
      <c r="M215" s="473"/>
      <c r="N215" s="473"/>
      <c r="O215" s="473"/>
      <c r="P215" s="473">
        <f>SUM(N215:O215)</f>
        <v>0</v>
      </c>
      <c r="Q215" s="507" t="str">
        <f t="shared" si="79"/>
        <v>-</v>
      </c>
      <c r="R215" s="473"/>
      <c r="S215" s="473"/>
      <c r="T215" s="473"/>
      <c r="U215" s="507" t="str">
        <f t="shared" si="80"/>
        <v>-</v>
      </c>
      <c r="V215" s="10" t="str">
        <f t="shared" si="81"/>
        <v>-</v>
      </c>
      <c r="Y215"/>
    </row>
    <row r="216" spans="1:25" s="21" customFormat="1" ht="20.149999999999999" customHeight="1">
      <c r="A216" s="10"/>
      <c r="C216" s="426"/>
      <c r="D216" s="426"/>
      <c r="E216" s="10"/>
      <c r="F216" s="492"/>
      <c r="G216" s="417">
        <v>7698</v>
      </c>
      <c r="H216" s="418"/>
      <c r="I216" s="419" t="s">
        <v>690</v>
      </c>
      <c r="J216" s="472">
        <f t="shared" ref="J216:T216" si="98">J217</f>
        <v>0</v>
      </c>
      <c r="K216" s="471">
        <f t="shared" si="98"/>
        <v>0</v>
      </c>
      <c r="L216" s="471">
        <f t="shared" si="98"/>
        <v>0</v>
      </c>
      <c r="M216" s="472">
        <f t="shared" si="98"/>
        <v>0</v>
      </c>
      <c r="N216" s="471">
        <f t="shared" si="98"/>
        <v>0</v>
      </c>
      <c r="O216" s="471">
        <f t="shared" si="98"/>
        <v>0</v>
      </c>
      <c r="P216" s="472">
        <f t="shared" si="98"/>
        <v>0</v>
      </c>
      <c r="Q216" s="506" t="str">
        <f t="shared" si="79"/>
        <v>-</v>
      </c>
      <c r="R216" s="471">
        <f t="shared" si="98"/>
        <v>0</v>
      </c>
      <c r="S216" s="471">
        <f t="shared" si="98"/>
        <v>0</v>
      </c>
      <c r="T216" s="472">
        <f t="shared" si="98"/>
        <v>0</v>
      </c>
      <c r="U216" s="506" t="str">
        <f t="shared" si="80"/>
        <v>-</v>
      </c>
      <c r="V216" s="21" t="str">
        <f t="shared" si="81"/>
        <v>-</v>
      </c>
      <c r="Y216" s="420"/>
    </row>
    <row r="217" spans="1:25" ht="20.149999999999999" customHeight="1">
      <c r="A217" s="10">
        <v>216</v>
      </c>
      <c r="B217" s="10">
        <v>4</v>
      </c>
      <c r="C217" s="426">
        <v>24</v>
      </c>
      <c r="D217" s="426">
        <v>131</v>
      </c>
      <c r="E217" s="10">
        <f>MATCH(H217,'[5]Sub Account'!$E$2:$E$503,0)</f>
        <v>485</v>
      </c>
      <c r="F217" s="491"/>
      <c r="G217" s="397"/>
      <c r="H217" s="399">
        <v>76981</v>
      </c>
      <c r="I217" s="404" t="s">
        <v>690</v>
      </c>
      <c r="J217" s="473"/>
      <c r="K217" s="473"/>
      <c r="L217" s="473"/>
      <c r="M217" s="473"/>
      <c r="N217" s="473"/>
      <c r="O217" s="473"/>
      <c r="P217" s="473">
        <f>SUM(N217:O217)</f>
        <v>0</v>
      </c>
      <c r="Q217" s="507" t="str">
        <f t="shared" si="79"/>
        <v>-</v>
      </c>
      <c r="R217" s="473"/>
      <c r="S217" s="473"/>
      <c r="T217" s="473"/>
      <c r="U217" s="507" t="str">
        <f t="shared" si="80"/>
        <v>-</v>
      </c>
      <c r="V217" s="10" t="str">
        <f t="shared" si="81"/>
        <v>-</v>
      </c>
      <c r="Y217"/>
    </row>
    <row r="218" spans="1:25" s="426" customFormat="1" ht="20.149999999999999" customHeight="1">
      <c r="A218" s="10"/>
      <c r="E218" s="10"/>
      <c r="F218" s="493">
        <v>77</v>
      </c>
      <c r="G218" s="428"/>
      <c r="H218" s="429"/>
      <c r="I218" s="430" t="s">
        <v>691</v>
      </c>
      <c r="J218" s="474">
        <f t="shared" ref="J218:T218" si="99">J219+J224+J227+J229+J231+J237</f>
        <v>0</v>
      </c>
      <c r="K218" s="474">
        <f t="shared" si="99"/>
        <v>0</v>
      </c>
      <c r="L218" s="474">
        <f t="shared" si="99"/>
        <v>0</v>
      </c>
      <c r="M218" s="474">
        <f t="shared" si="99"/>
        <v>0</v>
      </c>
      <c r="N218" s="474">
        <f t="shared" si="99"/>
        <v>0</v>
      </c>
      <c r="O218" s="474">
        <f t="shared" si="99"/>
        <v>0</v>
      </c>
      <c r="P218" s="474">
        <f t="shared" si="99"/>
        <v>0</v>
      </c>
      <c r="Q218" s="508" t="str">
        <f t="shared" si="79"/>
        <v>-</v>
      </c>
      <c r="R218" s="474">
        <f t="shared" si="99"/>
        <v>0</v>
      </c>
      <c r="S218" s="474">
        <f t="shared" si="99"/>
        <v>0</v>
      </c>
      <c r="T218" s="474">
        <f t="shared" si="99"/>
        <v>0</v>
      </c>
      <c r="U218" s="508" t="str">
        <f t="shared" si="80"/>
        <v>-</v>
      </c>
      <c r="V218" s="426" t="str">
        <f t="shared" si="81"/>
        <v>-</v>
      </c>
      <c r="Y218" s="427"/>
    </row>
    <row r="219" spans="1:25" s="21" customFormat="1" ht="20.149999999999999" customHeight="1">
      <c r="A219" s="10"/>
      <c r="C219" s="426"/>
      <c r="D219" s="426"/>
      <c r="E219" s="10"/>
      <c r="F219" s="492"/>
      <c r="G219" s="417">
        <v>7701</v>
      </c>
      <c r="H219" s="418"/>
      <c r="I219" s="419" t="s">
        <v>692</v>
      </c>
      <c r="J219" s="472">
        <f t="shared" ref="J219" si="100">SUM(J220:J223)</f>
        <v>0</v>
      </c>
      <c r="K219" s="471">
        <f t="shared" ref="K219:T219" si="101">SUM(K220:K223)</f>
        <v>0</v>
      </c>
      <c r="L219" s="471">
        <f t="shared" si="101"/>
        <v>0</v>
      </c>
      <c r="M219" s="472">
        <f t="shared" si="101"/>
        <v>0</v>
      </c>
      <c r="N219" s="471">
        <f t="shared" si="101"/>
        <v>0</v>
      </c>
      <c r="O219" s="471">
        <f t="shared" si="101"/>
        <v>0</v>
      </c>
      <c r="P219" s="472">
        <f t="shared" si="101"/>
        <v>0</v>
      </c>
      <c r="Q219" s="506" t="str">
        <f t="shared" si="79"/>
        <v>-</v>
      </c>
      <c r="R219" s="471">
        <f t="shared" si="101"/>
        <v>0</v>
      </c>
      <c r="S219" s="471">
        <f t="shared" si="101"/>
        <v>0</v>
      </c>
      <c r="T219" s="472">
        <f t="shared" si="101"/>
        <v>0</v>
      </c>
      <c r="U219" s="506" t="str">
        <f t="shared" si="80"/>
        <v>-</v>
      </c>
      <c r="V219" s="21" t="str">
        <f t="shared" si="81"/>
        <v>-</v>
      </c>
      <c r="Y219" s="420"/>
    </row>
    <row r="220" spans="1:25" ht="20.149999999999999" customHeight="1">
      <c r="A220" s="10">
        <v>219</v>
      </c>
      <c r="B220" s="10">
        <v>4</v>
      </c>
      <c r="C220" s="426">
        <v>25</v>
      </c>
      <c r="D220" s="426">
        <v>132</v>
      </c>
      <c r="E220" s="10">
        <f>MATCH(H220,'[5]Sub Account'!$E$2:$E$503,0)</f>
        <v>486</v>
      </c>
      <c r="F220" s="491"/>
      <c r="G220" s="397"/>
      <c r="H220" s="399">
        <v>77011</v>
      </c>
      <c r="I220" s="404" t="s">
        <v>693</v>
      </c>
      <c r="J220" s="473"/>
      <c r="K220" s="473"/>
      <c r="L220" s="473"/>
      <c r="M220" s="473"/>
      <c r="N220" s="473"/>
      <c r="O220" s="473"/>
      <c r="P220" s="473">
        <f t="shared" ref="P220:P223" si="102">SUM(N220:O220)</f>
        <v>0</v>
      </c>
      <c r="Q220" s="507" t="str">
        <f t="shared" si="79"/>
        <v>-</v>
      </c>
      <c r="R220" s="473"/>
      <c r="S220" s="473"/>
      <c r="T220" s="473"/>
      <c r="U220" s="507" t="str">
        <f t="shared" si="80"/>
        <v>-</v>
      </c>
      <c r="V220" s="10" t="str">
        <f t="shared" si="81"/>
        <v>-</v>
      </c>
      <c r="Y220"/>
    </row>
    <row r="221" spans="1:25" ht="20.149999999999999" customHeight="1">
      <c r="A221" s="10">
        <v>220</v>
      </c>
      <c r="B221" s="10">
        <v>4</v>
      </c>
      <c r="C221" s="426">
        <v>25</v>
      </c>
      <c r="D221" s="426">
        <v>132</v>
      </c>
      <c r="E221" s="10">
        <f>MATCH(H221,'[5]Sub Account'!$E$2:$E$503,0)</f>
        <v>487</v>
      </c>
      <c r="F221" s="491"/>
      <c r="G221" s="397"/>
      <c r="H221" s="399">
        <v>77012</v>
      </c>
      <c r="I221" s="404" t="s">
        <v>694</v>
      </c>
      <c r="J221" s="473"/>
      <c r="K221" s="473"/>
      <c r="L221" s="473"/>
      <c r="M221" s="473"/>
      <c r="N221" s="473"/>
      <c r="O221" s="473"/>
      <c r="P221" s="473">
        <f t="shared" si="102"/>
        <v>0</v>
      </c>
      <c r="Q221" s="507" t="str">
        <f t="shared" si="79"/>
        <v>-</v>
      </c>
      <c r="R221" s="473"/>
      <c r="S221" s="473"/>
      <c r="T221" s="473"/>
      <c r="U221" s="507" t="str">
        <f t="shared" si="80"/>
        <v>-</v>
      </c>
      <c r="V221" s="10" t="str">
        <f t="shared" si="81"/>
        <v>-</v>
      </c>
      <c r="Y221"/>
    </row>
    <row r="222" spans="1:25" ht="20.149999999999999" customHeight="1">
      <c r="A222" s="10">
        <v>221</v>
      </c>
      <c r="B222" s="10">
        <v>4</v>
      </c>
      <c r="C222" s="426">
        <v>25</v>
      </c>
      <c r="D222" s="426">
        <v>132</v>
      </c>
      <c r="E222" s="10">
        <f>MATCH(H222,'[5]Sub Account'!$E$2:$E$503,0)</f>
        <v>488</v>
      </c>
      <c r="F222" s="491"/>
      <c r="G222" s="397"/>
      <c r="H222" s="399">
        <v>77013</v>
      </c>
      <c r="I222" s="404" t="s">
        <v>695</v>
      </c>
      <c r="J222" s="473"/>
      <c r="K222" s="473"/>
      <c r="L222" s="473"/>
      <c r="M222" s="473"/>
      <c r="N222" s="473"/>
      <c r="O222" s="473"/>
      <c r="P222" s="473">
        <f t="shared" si="102"/>
        <v>0</v>
      </c>
      <c r="Q222" s="507" t="str">
        <f t="shared" si="79"/>
        <v>-</v>
      </c>
      <c r="R222" s="473"/>
      <c r="S222" s="473"/>
      <c r="T222" s="473"/>
      <c r="U222" s="507" t="str">
        <f t="shared" si="80"/>
        <v>-</v>
      </c>
      <c r="V222" s="10" t="str">
        <f t="shared" si="81"/>
        <v>-</v>
      </c>
      <c r="Y222"/>
    </row>
    <row r="223" spans="1:25" ht="20.149999999999999" customHeight="1">
      <c r="A223" s="10">
        <v>222</v>
      </c>
      <c r="B223" s="10">
        <v>4</v>
      </c>
      <c r="C223" s="426">
        <v>25</v>
      </c>
      <c r="D223" s="426">
        <v>132</v>
      </c>
      <c r="E223" s="10">
        <f>MATCH(H223,'[5]Sub Account'!$E$2:$E$503,0)</f>
        <v>489</v>
      </c>
      <c r="F223" s="491"/>
      <c r="G223" s="397"/>
      <c r="H223" s="399">
        <v>77014</v>
      </c>
      <c r="I223" s="405" t="s">
        <v>696</v>
      </c>
      <c r="J223" s="473"/>
      <c r="K223" s="473"/>
      <c r="L223" s="473"/>
      <c r="M223" s="473"/>
      <c r="N223" s="473"/>
      <c r="O223" s="473"/>
      <c r="P223" s="473">
        <f t="shared" si="102"/>
        <v>0</v>
      </c>
      <c r="Q223" s="507" t="str">
        <f t="shared" si="79"/>
        <v>-</v>
      </c>
      <c r="R223" s="473"/>
      <c r="S223" s="473"/>
      <c r="T223" s="473"/>
      <c r="U223" s="507" t="str">
        <f t="shared" si="80"/>
        <v>-</v>
      </c>
      <c r="V223" s="10" t="str">
        <f t="shared" si="81"/>
        <v>-</v>
      </c>
      <c r="Y223"/>
    </row>
    <row r="224" spans="1:25" s="21" customFormat="1" ht="20.149999999999999" customHeight="1">
      <c r="A224" s="10"/>
      <c r="C224" s="426"/>
      <c r="D224" s="426"/>
      <c r="E224" s="10"/>
      <c r="F224" s="492"/>
      <c r="G224" s="417">
        <v>7702</v>
      </c>
      <c r="H224" s="418"/>
      <c r="I224" s="419" t="s">
        <v>697</v>
      </c>
      <c r="J224" s="472">
        <f t="shared" ref="J224:T224" si="103">SUM(J225:J226)</f>
        <v>0</v>
      </c>
      <c r="K224" s="471">
        <f t="shared" si="103"/>
        <v>0</v>
      </c>
      <c r="L224" s="471">
        <f t="shared" si="103"/>
        <v>0</v>
      </c>
      <c r="M224" s="472">
        <f t="shared" si="103"/>
        <v>0</v>
      </c>
      <c r="N224" s="471">
        <f t="shared" si="103"/>
        <v>0</v>
      </c>
      <c r="O224" s="471">
        <f t="shared" si="103"/>
        <v>0</v>
      </c>
      <c r="P224" s="472">
        <f t="shared" si="103"/>
        <v>0</v>
      </c>
      <c r="Q224" s="506" t="str">
        <f t="shared" si="79"/>
        <v>-</v>
      </c>
      <c r="R224" s="471">
        <f t="shared" si="103"/>
        <v>0</v>
      </c>
      <c r="S224" s="471">
        <f t="shared" si="103"/>
        <v>0</v>
      </c>
      <c r="T224" s="472">
        <f t="shared" si="103"/>
        <v>0</v>
      </c>
      <c r="U224" s="506" t="str">
        <f t="shared" si="80"/>
        <v>-</v>
      </c>
      <c r="V224" s="21" t="str">
        <f t="shared" si="81"/>
        <v>-</v>
      </c>
      <c r="Y224" s="420"/>
    </row>
    <row r="225" spans="1:25" ht="20.149999999999999" customHeight="1">
      <c r="A225" s="10">
        <v>224</v>
      </c>
      <c r="B225" s="10">
        <v>4</v>
      </c>
      <c r="C225" s="426">
        <v>25</v>
      </c>
      <c r="D225" s="426">
        <v>133</v>
      </c>
      <c r="E225" s="10">
        <f>MATCH(H225,'[5]Sub Account'!$E$2:$E$503,0)</f>
        <v>490</v>
      </c>
      <c r="F225" s="491"/>
      <c r="G225" s="397"/>
      <c r="H225" s="399">
        <v>77021</v>
      </c>
      <c r="I225" s="404" t="s">
        <v>698</v>
      </c>
      <c r="J225" s="473"/>
      <c r="K225" s="473"/>
      <c r="L225" s="473"/>
      <c r="M225" s="473"/>
      <c r="N225" s="473"/>
      <c r="O225" s="473"/>
      <c r="P225" s="473">
        <f t="shared" ref="P225:P226" si="104">SUM(N225:O225)</f>
        <v>0</v>
      </c>
      <c r="Q225" s="507" t="str">
        <f t="shared" si="79"/>
        <v>-</v>
      </c>
      <c r="R225" s="473"/>
      <c r="S225" s="473"/>
      <c r="T225" s="473"/>
      <c r="U225" s="507" t="str">
        <f t="shared" si="80"/>
        <v>-</v>
      </c>
      <c r="V225" s="10" t="str">
        <f t="shared" si="81"/>
        <v>-</v>
      </c>
      <c r="Y225"/>
    </row>
    <row r="226" spans="1:25" ht="20.149999999999999" customHeight="1">
      <c r="A226" s="10">
        <v>225</v>
      </c>
      <c r="B226" s="10">
        <v>4</v>
      </c>
      <c r="C226" s="426">
        <v>25</v>
      </c>
      <c r="D226" s="426">
        <v>133</v>
      </c>
      <c r="E226" s="10">
        <f>MATCH(H226,'[5]Sub Account'!$E$2:$E$503,0)</f>
        <v>491</v>
      </c>
      <c r="F226" s="491"/>
      <c r="G226" s="397"/>
      <c r="H226" s="399">
        <v>77022</v>
      </c>
      <c r="I226" s="404" t="s">
        <v>699</v>
      </c>
      <c r="J226" s="473"/>
      <c r="K226" s="473"/>
      <c r="L226" s="473"/>
      <c r="M226" s="473"/>
      <c r="N226" s="473"/>
      <c r="O226" s="473"/>
      <c r="P226" s="473">
        <f t="shared" si="104"/>
        <v>0</v>
      </c>
      <c r="Q226" s="507" t="str">
        <f t="shared" si="79"/>
        <v>-</v>
      </c>
      <c r="R226" s="473"/>
      <c r="S226" s="473"/>
      <c r="T226" s="473"/>
      <c r="U226" s="507" t="str">
        <f t="shared" si="80"/>
        <v>-</v>
      </c>
      <c r="V226" s="10" t="str">
        <f t="shared" si="81"/>
        <v>-</v>
      </c>
      <c r="Y226"/>
    </row>
    <row r="227" spans="1:25" s="21" customFormat="1" ht="20.149999999999999" customHeight="1">
      <c r="A227" s="10"/>
      <c r="C227" s="426"/>
      <c r="D227" s="426"/>
      <c r="E227" s="10"/>
      <c r="F227" s="492"/>
      <c r="G227" s="417">
        <v>7703</v>
      </c>
      <c r="H227" s="418"/>
      <c r="I227" s="419" t="s">
        <v>700</v>
      </c>
      <c r="J227" s="472">
        <f t="shared" ref="J227:T227" si="105">J228</f>
        <v>0</v>
      </c>
      <c r="K227" s="471">
        <f t="shared" si="105"/>
        <v>0</v>
      </c>
      <c r="L227" s="471">
        <f t="shared" si="105"/>
        <v>0</v>
      </c>
      <c r="M227" s="472">
        <f t="shared" si="105"/>
        <v>0</v>
      </c>
      <c r="N227" s="471">
        <f t="shared" si="105"/>
        <v>0</v>
      </c>
      <c r="O227" s="471">
        <f t="shared" si="105"/>
        <v>0</v>
      </c>
      <c r="P227" s="472">
        <f t="shared" si="105"/>
        <v>0</v>
      </c>
      <c r="Q227" s="506" t="str">
        <f t="shared" si="79"/>
        <v>-</v>
      </c>
      <c r="R227" s="471">
        <f t="shared" si="105"/>
        <v>0</v>
      </c>
      <c r="S227" s="471">
        <f t="shared" si="105"/>
        <v>0</v>
      </c>
      <c r="T227" s="472">
        <f t="shared" si="105"/>
        <v>0</v>
      </c>
      <c r="U227" s="506" t="str">
        <f t="shared" si="80"/>
        <v>-</v>
      </c>
      <c r="V227" s="21" t="str">
        <f t="shared" si="81"/>
        <v>-</v>
      </c>
      <c r="Y227" s="420"/>
    </row>
    <row r="228" spans="1:25" ht="20.149999999999999" customHeight="1">
      <c r="A228" s="10">
        <v>227</v>
      </c>
      <c r="B228" s="10">
        <v>4</v>
      </c>
      <c r="C228" s="426">
        <v>25</v>
      </c>
      <c r="D228" s="426">
        <v>134</v>
      </c>
      <c r="E228" s="10">
        <f>MATCH(H228,'[5]Sub Account'!$E$2:$E$503,0)</f>
        <v>492</v>
      </c>
      <c r="F228" s="491"/>
      <c r="G228" s="397"/>
      <c r="H228" s="399">
        <v>77031</v>
      </c>
      <c r="I228" s="404" t="s">
        <v>700</v>
      </c>
      <c r="J228" s="473"/>
      <c r="K228" s="473"/>
      <c r="L228" s="473"/>
      <c r="M228" s="473"/>
      <c r="N228" s="473"/>
      <c r="O228" s="473"/>
      <c r="P228" s="473">
        <f>SUM(N228:O228)</f>
        <v>0</v>
      </c>
      <c r="Q228" s="507" t="str">
        <f t="shared" si="79"/>
        <v>-</v>
      </c>
      <c r="R228" s="473"/>
      <c r="S228" s="473"/>
      <c r="T228" s="473"/>
      <c r="U228" s="507" t="str">
        <f t="shared" si="80"/>
        <v>-</v>
      </c>
      <c r="V228" s="10" t="str">
        <f t="shared" si="81"/>
        <v>-</v>
      </c>
      <c r="Y228"/>
    </row>
    <row r="229" spans="1:25" s="21" customFormat="1" ht="20.149999999999999" customHeight="1">
      <c r="A229" s="10"/>
      <c r="C229" s="426"/>
      <c r="D229" s="426"/>
      <c r="E229" s="10"/>
      <c r="F229" s="492"/>
      <c r="G229" s="417">
        <v>7704</v>
      </c>
      <c r="H229" s="418"/>
      <c r="I229" s="419" t="s">
        <v>701</v>
      </c>
      <c r="J229" s="472">
        <f t="shared" ref="J229:T229" si="106">J230</f>
        <v>0</v>
      </c>
      <c r="K229" s="471">
        <f t="shared" si="106"/>
        <v>0</v>
      </c>
      <c r="L229" s="471">
        <f t="shared" si="106"/>
        <v>0</v>
      </c>
      <c r="M229" s="472">
        <f t="shared" si="106"/>
        <v>0</v>
      </c>
      <c r="N229" s="471">
        <f t="shared" si="106"/>
        <v>0</v>
      </c>
      <c r="O229" s="471">
        <f t="shared" si="106"/>
        <v>0</v>
      </c>
      <c r="P229" s="472">
        <f t="shared" si="106"/>
        <v>0</v>
      </c>
      <c r="Q229" s="506" t="str">
        <f t="shared" si="79"/>
        <v>-</v>
      </c>
      <c r="R229" s="471">
        <f t="shared" si="106"/>
        <v>0</v>
      </c>
      <c r="S229" s="471">
        <f t="shared" si="106"/>
        <v>0</v>
      </c>
      <c r="T229" s="472">
        <f t="shared" si="106"/>
        <v>0</v>
      </c>
      <c r="U229" s="506" t="str">
        <f t="shared" si="80"/>
        <v>-</v>
      </c>
      <c r="V229" s="21" t="str">
        <f t="shared" si="81"/>
        <v>-</v>
      </c>
      <c r="Y229" s="420"/>
    </row>
    <row r="230" spans="1:25" ht="20.149999999999999" customHeight="1">
      <c r="A230" s="10">
        <v>229</v>
      </c>
      <c r="B230" s="10">
        <v>4</v>
      </c>
      <c r="C230" s="426">
        <v>25</v>
      </c>
      <c r="D230" s="426">
        <v>135</v>
      </c>
      <c r="E230" s="10">
        <f>MATCH(H230,'[5]Sub Account'!$E$2:$E$503,0)</f>
        <v>493</v>
      </c>
      <c r="F230" s="491"/>
      <c r="G230" s="397"/>
      <c r="H230" s="399">
        <v>77041</v>
      </c>
      <c r="I230" s="404" t="s">
        <v>701</v>
      </c>
      <c r="J230" s="473"/>
      <c r="K230" s="473"/>
      <c r="L230" s="473"/>
      <c r="M230" s="473"/>
      <c r="N230" s="473"/>
      <c r="O230" s="473"/>
      <c r="P230" s="473">
        <f>SUM(N230:O230)</f>
        <v>0</v>
      </c>
      <c r="Q230" s="507" t="str">
        <f t="shared" si="79"/>
        <v>-</v>
      </c>
      <c r="R230" s="473"/>
      <c r="S230" s="473"/>
      <c r="T230" s="473"/>
      <c r="U230" s="507" t="str">
        <f t="shared" si="80"/>
        <v>-</v>
      </c>
      <c r="V230" s="10" t="str">
        <f t="shared" si="81"/>
        <v>-</v>
      </c>
      <c r="Y230"/>
    </row>
    <row r="231" spans="1:25" s="21" customFormat="1" ht="20.149999999999999" customHeight="1">
      <c r="A231" s="10"/>
      <c r="C231" s="426"/>
      <c r="D231" s="426"/>
      <c r="E231" s="10"/>
      <c r="F231" s="492"/>
      <c r="G231" s="417">
        <v>7705</v>
      </c>
      <c r="H231" s="418"/>
      <c r="I231" s="419" t="s">
        <v>702</v>
      </c>
      <c r="J231" s="472">
        <f t="shared" ref="J231:T231" si="107">SUM(J232:J236)</f>
        <v>0</v>
      </c>
      <c r="K231" s="471">
        <f t="shared" si="107"/>
        <v>0</v>
      </c>
      <c r="L231" s="471">
        <f t="shared" si="107"/>
        <v>0</v>
      </c>
      <c r="M231" s="472">
        <f t="shared" si="107"/>
        <v>0</v>
      </c>
      <c r="N231" s="471">
        <f t="shared" si="107"/>
        <v>0</v>
      </c>
      <c r="O231" s="471">
        <f t="shared" si="107"/>
        <v>0</v>
      </c>
      <c r="P231" s="472">
        <f t="shared" si="107"/>
        <v>0</v>
      </c>
      <c r="Q231" s="506" t="str">
        <f t="shared" si="79"/>
        <v>-</v>
      </c>
      <c r="R231" s="471">
        <f t="shared" si="107"/>
        <v>0</v>
      </c>
      <c r="S231" s="471">
        <f t="shared" si="107"/>
        <v>0</v>
      </c>
      <c r="T231" s="472">
        <f t="shared" si="107"/>
        <v>0</v>
      </c>
      <c r="U231" s="506" t="str">
        <f t="shared" si="80"/>
        <v>-</v>
      </c>
      <c r="V231" s="21" t="str">
        <f t="shared" si="81"/>
        <v>-</v>
      </c>
      <c r="Y231" s="420"/>
    </row>
    <row r="232" spans="1:25" ht="20.149999999999999" customHeight="1">
      <c r="A232" s="10">
        <v>231</v>
      </c>
      <c r="B232" s="10">
        <v>4</v>
      </c>
      <c r="C232" s="426">
        <v>25</v>
      </c>
      <c r="D232" s="426">
        <v>136</v>
      </c>
      <c r="E232" s="10">
        <f>MATCH(H232,'[5]Sub Account'!$E$2:$E$503,0)</f>
        <v>494</v>
      </c>
      <c r="F232" s="491"/>
      <c r="G232" s="397"/>
      <c r="H232" s="399">
        <v>77051</v>
      </c>
      <c r="I232" s="404" t="s">
        <v>703</v>
      </c>
      <c r="J232" s="473"/>
      <c r="K232" s="473"/>
      <c r="L232" s="473"/>
      <c r="M232" s="473"/>
      <c r="N232" s="473"/>
      <c r="O232" s="473"/>
      <c r="P232" s="473">
        <f t="shared" ref="P232:P236" si="108">SUM(N232:O232)</f>
        <v>0</v>
      </c>
      <c r="Q232" s="507" t="str">
        <f t="shared" si="79"/>
        <v>-</v>
      </c>
      <c r="R232" s="473"/>
      <c r="S232" s="473"/>
      <c r="T232" s="473"/>
      <c r="U232" s="507" t="str">
        <f t="shared" si="80"/>
        <v>-</v>
      </c>
      <c r="V232" s="10" t="str">
        <f t="shared" si="81"/>
        <v>-</v>
      </c>
      <c r="Y232"/>
    </row>
    <row r="233" spans="1:25" ht="20.149999999999999" customHeight="1">
      <c r="A233" s="10">
        <v>232</v>
      </c>
      <c r="B233" s="10">
        <v>4</v>
      </c>
      <c r="C233" s="426">
        <v>25</v>
      </c>
      <c r="D233" s="426">
        <v>136</v>
      </c>
      <c r="E233" s="10">
        <f>MATCH(H233,'[5]Sub Account'!$E$2:$E$503,0)</f>
        <v>495</v>
      </c>
      <c r="F233" s="491"/>
      <c r="G233" s="397"/>
      <c r="H233" s="399">
        <v>77052</v>
      </c>
      <c r="I233" s="404" t="s">
        <v>704</v>
      </c>
      <c r="J233" s="473"/>
      <c r="K233" s="473"/>
      <c r="L233" s="473"/>
      <c r="M233" s="473"/>
      <c r="N233" s="473"/>
      <c r="O233" s="473"/>
      <c r="P233" s="473">
        <f t="shared" si="108"/>
        <v>0</v>
      </c>
      <c r="Q233" s="507" t="str">
        <f t="shared" si="79"/>
        <v>-</v>
      </c>
      <c r="R233" s="473"/>
      <c r="S233" s="473"/>
      <c r="T233" s="473"/>
      <c r="U233" s="507" t="str">
        <f t="shared" si="80"/>
        <v>-</v>
      </c>
      <c r="V233" s="10" t="str">
        <f t="shared" si="81"/>
        <v>-</v>
      </c>
      <c r="Y233"/>
    </row>
    <row r="234" spans="1:25" ht="20.149999999999999" customHeight="1">
      <c r="A234" s="10">
        <v>233</v>
      </c>
      <c r="B234" s="10">
        <v>4</v>
      </c>
      <c r="C234" s="426">
        <v>25</v>
      </c>
      <c r="D234" s="426">
        <v>136</v>
      </c>
      <c r="E234" s="10">
        <f>MATCH(H234,'[5]Sub Account'!$E$2:$E$503,0)</f>
        <v>496</v>
      </c>
      <c r="F234" s="491"/>
      <c r="G234" s="397"/>
      <c r="H234" s="399">
        <v>77053</v>
      </c>
      <c r="I234" s="404" t="s">
        <v>705</v>
      </c>
      <c r="J234" s="473"/>
      <c r="K234" s="473"/>
      <c r="L234" s="473"/>
      <c r="M234" s="473"/>
      <c r="N234" s="473"/>
      <c r="O234" s="473"/>
      <c r="P234" s="473">
        <f t="shared" si="108"/>
        <v>0</v>
      </c>
      <c r="Q234" s="507" t="str">
        <f t="shared" si="79"/>
        <v>-</v>
      </c>
      <c r="R234" s="473"/>
      <c r="S234" s="473"/>
      <c r="T234" s="473"/>
      <c r="U234" s="507" t="str">
        <f t="shared" si="80"/>
        <v>-</v>
      </c>
      <c r="V234" s="10" t="str">
        <f t="shared" si="81"/>
        <v>-</v>
      </c>
      <c r="Y234"/>
    </row>
    <row r="235" spans="1:25" ht="20.149999999999999" customHeight="1">
      <c r="A235" s="10">
        <v>234</v>
      </c>
      <c r="B235" s="10">
        <v>4</v>
      </c>
      <c r="C235" s="426">
        <v>25</v>
      </c>
      <c r="D235" s="426">
        <v>136</v>
      </c>
      <c r="E235" s="10">
        <f>MATCH(H235,'[5]Sub Account'!$E$2:$E$503,0)</f>
        <v>497</v>
      </c>
      <c r="F235" s="491"/>
      <c r="G235" s="397"/>
      <c r="H235" s="399">
        <v>77054</v>
      </c>
      <c r="I235" s="404" t="s">
        <v>706</v>
      </c>
      <c r="J235" s="473"/>
      <c r="K235" s="473"/>
      <c r="L235" s="473"/>
      <c r="M235" s="473"/>
      <c r="N235" s="473"/>
      <c r="O235" s="473"/>
      <c r="P235" s="473">
        <f t="shared" si="108"/>
        <v>0</v>
      </c>
      <c r="Q235" s="507" t="str">
        <f t="shared" si="79"/>
        <v>-</v>
      </c>
      <c r="R235" s="473"/>
      <c r="S235" s="473"/>
      <c r="T235" s="473"/>
      <c r="U235" s="507" t="str">
        <f t="shared" si="80"/>
        <v>-</v>
      </c>
      <c r="V235" s="10" t="str">
        <f t="shared" si="81"/>
        <v>-</v>
      </c>
      <c r="Y235"/>
    </row>
    <row r="236" spans="1:25" ht="20.149999999999999" customHeight="1">
      <c r="A236" s="10">
        <v>235</v>
      </c>
      <c r="B236" s="10">
        <v>4</v>
      </c>
      <c r="C236" s="426">
        <v>25</v>
      </c>
      <c r="D236" s="426">
        <v>136</v>
      </c>
      <c r="E236" s="10">
        <f>MATCH(H236,'[5]Sub Account'!$E$2:$E$503,0)</f>
        <v>498</v>
      </c>
      <c r="F236" s="491"/>
      <c r="G236" s="397"/>
      <c r="H236" s="399">
        <v>77055</v>
      </c>
      <c r="I236" s="404" t="s">
        <v>707</v>
      </c>
      <c r="J236" s="473"/>
      <c r="K236" s="473"/>
      <c r="L236" s="473"/>
      <c r="M236" s="473"/>
      <c r="N236" s="473"/>
      <c r="O236" s="473"/>
      <c r="P236" s="473">
        <f t="shared" si="108"/>
        <v>0</v>
      </c>
      <c r="Q236" s="507" t="str">
        <f t="shared" si="79"/>
        <v>-</v>
      </c>
      <c r="R236" s="473"/>
      <c r="S236" s="473"/>
      <c r="T236" s="473"/>
      <c r="U236" s="507" t="str">
        <f t="shared" si="80"/>
        <v>-</v>
      </c>
      <c r="V236" s="10" t="str">
        <f t="shared" si="81"/>
        <v>-</v>
      </c>
      <c r="Y236"/>
    </row>
    <row r="237" spans="1:25" s="21" customFormat="1" ht="20.149999999999999" customHeight="1">
      <c r="A237" s="10"/>
      <c r="C237" s="426"/>
      <c r="D237" s="426"/>
      <c r="E237" s="10"/>
      <c r="F237" s="492"/>
      <c r="G237" s="417">
        <v>7798</v>
      </c>
      <c r="H237" s="418"/>
      <c r="I237" s="419" t="s">
        <v>708</v>
      </c>
      <c r="J237" s="472">
        <f t="shared" ref="J237:T237" si="109">J238</f>
        <v>0</v>
      </c>
      <c r="K237" s="471">
        <f t="shared" si="109"/>
        <v>0</v>
      </c>
      <c r="L237" s="471">
        <f t="shared" si="109"/>
        <v>0</v>
      </c>
      <c r="M237" s="472">
        <f t="shared" si="109"/>
        <v>0</v>
      </c>
      <c r="N237" s="471">
        <f t="shared" si="109"/>
        <v>0</v>
      </c>
      <c r="O237" s="471">
        <f t="shared" si="109"/>
        <v>0</v>
      </c>
      <c r="P237" s="472">
        <f t="shared" si="109"/>
        <v>0</v>
      </c>
      <c r="Q237" s="506" t="str">
        <f t="shared" si="79"/>
        <v>-</v>
      </c>
      <c r="R237" s="471">
        <f t="shared" si="109"/>
        <v>0</v>
      </c>
      <c r="S237" s="471">
        <f t="shared" si="109"/>
        <v>0</v>
      </c>
      <c r="T237" s="472">
        <f t="shared" si="109"/>
        <v>0</v>
      </c>
      <c r="U237" s="506" t="str">
        <f t="shared" si="80"/>
        <v>-</v>
      </c>
      <c r="V237" s="21" t="str">
        <f t="shared" si="81"/>
        <v>-</v>
      </c>
      <c r="Y237" s="420"/>
    </row>
    <row r="238" spans="1:25" ht="20.149999999999999" customHeight="1">
      <c r="A238" s="10">
        <v>237</v>
      </c>
      <c r="B238" s="10">
        <v>4</v>
      </c>
      <c r="C238" s="426">
        <v>25</v>
      </c>
      <c r="D238" s="426">
        <v>137</v>
      </c>
      <c r="E238" s="10">
        <f>MATCH(H238,'[5]Sub Account'!$E$2:$E$503,0)</f>
        <v>499</v>
      </c>
      <c r="F238" s="494"/>
      <c r="G238" s="401"/>
      <c r="H238" s="402">
        <v>77981</v>
      </c>
      <c r="I238" s="406" t="s">
        <v>708</v>
      </c>
      <c r="J238" s="475"/>
      <c r="K238" s="475"/>
      <c r="L238" s="475"/>
      <c r="M238" s="475"/>
      <c r="N238" s="475"/>
      <c r="O238" s="475"/>
      <c r="P238" s="473">
        <f>SUM(N238:O238)</f>
        <v>0</v>
      </c>
      <c r="Q238" s="509" t="str">
        <f t="shared" si="79"/>
        <v>-</v>
      </c>
      <c r="R238" s="475"/>
      <c r="S238" s="475"/>
      <c r="T238" s="475"/>
      <c r="U238" s="509" t="str">
        <f t="shared" si="80"/>
        <v>-</v>
      </c>
      <c r="V238" s="10" t="str">
        <f t="shared" si="81"/>
        <v>-</v>
      </c>
      <c r="Y238"/>
    </row>
    <row r="239" spans="1:25" s="411" customFormat="1" ht="20.149999999999999" customHeight="1">
      <c r="A239" s="10"/>
      <c r="C239" s="426"/>
      <c r="D239" s="426"/>
      <c r="E239" s="10"/>
      <c r="F239" s="495" t="s">
        <v>709</v>
      </c>
      <c r="G239" s="437"/>
      <c r="H239" s="438"/>
      <c r="I239" s="439"/>
      <c r="J239" s="477">
        <f t="shared" ref="J239:T239" si="110">J240</f>
        <v>0</v>
      </c>
      <c r="K239" s="477">
        <f t="shared" si="110"/>
        <v>0</v>
      </c>
      <c r="L239" s="477">
        <f t="shared" si="110"/>
        <v>0</v>
      </c>
      <c r="M239" s="477">
        <f t="shared" si="110"/>
        <v>0</v>
      </c>
      <c r="N239" s="477">
        <f t="shared" si="110"/>
        <v>0</v>
      </c>
      <c r="O239" s="477">
        <f t="shared" si="110"/>
        <v>0</v>
      </c>
      <c r="P239" s="477">
        <f t="shared" si="110"/>
        <v>0</v>
      </c>
      <c r="Q239" s="511" t="str">
        <f t="shared" si="79"/>
        <v>-</v>
      </c>
      <c r="R239" s="477">
        <f t="shared" si="110"/>
        <v>0</v>
      </c>
      <c r="S239" s="477">
        <f t="shared" si="110"/>
        <v>0</v>
      </c>
      <c r="T239" s="477">
        <f t="shared" si="110"/>
        <v>0</v>
      </c>
      <c r="U239" s="511" t="str">
        <f t="shared" si="80"/>
        <v>-</v>
      </c>
      <c r="V239" s="411" t="str">
        <f t="shared" si="81"/>
        <v>-</v>
      </c>
      <c r="Y239" s="412"/>
    </row>
    <row r="240" spans="1:25" s="413" customFormat="1" ht="20.149999999999999" customHeight="1">
      <c r="A240" s="10"/>
      <c r="C240" s="426"/>
      <c r="D240" s="426"/>
      <c r="E240" s="10"/>
      <c r="F240" s="929" t="s">
        <v>710</v>
      </c>
      <c r="G240" s="434"/>
      <c r="H240" s="435"/>
      <c r="I240" s="436"/>
      <c r="J240" s="468"/>
      <c r="K240" s="467"/>
      <c r="L240" s="467"/>
      <c r="M240" s="468"/>
      <c r="N240" s="467"/>
      <c r="O240" s="467"/>
      <c r="P240" s="468"/>
      <c r="Q240" s="504" t="str">
        <f t="shared" si="79"/>
        <v>-</v>
      </c>
      <c r="R240" s="467"/>
      <c r="S240" s="467"/>
      <c r="T240" s="468"/>
      <c r="U240" s="504" t="str">
        <f t="shared" si="80"/>
        <v>-</v>
      </c>
      <c r="V240" s="413" t="str">
        <f t="shared" si="81"/>
        <v>-</v>
      </c>
      <c r="Y240" s="414"/>
    </row>
    <row r="241" spans="1:25" s="48" customFormat="1" ht="20.149999999999999" customHeight="1">
      <c r="A241" s="10"/>
      <c r="C241" s="426"/>
      <c r="D241" s="426"/>
      <c r="E241" s="10"/>
      <c r="F241" s="496" t="s">
        <v>711</v>
      </c>
      <c r="G241" s="440"/>
      <c r="H241" s="441"/>
      <c r="I241" s="442"/>
      <c r="J241" s="478">
        <f t="shared" ref="J241:T241" si="111">J242+J283</f>
        <v>0</v>
      </c>
      <c r="K241" s="478">
        <f t="shared" si="111"/>
        <v>0</v>
      </c>
      <c r="L241" s="478">
        <f t="shared" si="111"/>
        <v>0</v>
      </c>
      <c r="M241" s="478">
        <f t="shared" si="111"/>
        <v>0</v>
      </c>
      <c r="N241" s="478">
        <f t="shared" si="111"/>
        <v>0</v>
      </c>
      <c r="O241" s="478">
        <f t="shared" si="111"/>
        <v>0</v>
      </c>
      <c r="P241" s="478">
        <f t="shared" si="111"/>
        <v>0</v>
      </c>
      <c r="Q241" s="512" t="str">
        <f t="shared" si="79"/>
        <v>-</v>
      </c>
      <c r="R241" s="478">
        <f t="shared" si="111"/>
        <v>0</v>
      </c>
      <c r="S241" s="478">
        <f t="shared" si="111"/>
        <v>0</v>
      </c>
      <c r="T241" s="478">
        <f t="shared" si="111"/>
        <v>0</v>
      </c>
      <c r="U241" s="512" t="str">
        <f t="shared" si="80"/>
        <v>-</v>
      </c>
      <c r="V241" s="48" t="str">
        <f t="shared" si="81"/>
        <v>-</v>
      </c>
      <c r="Y241" s="410"/>
    </row>
    <row r="242" spans="1:25" s="415" customFormat="1" ht="20.149999999999999" customHeight="1">
      <c r="A242" s="10"/>
      <c r="C242" s="426"/>
      <c r="D242" s="426"/>
      <c r="E242" s="10"/>
      <c r="F242" s="497" t="s">
        <v>712</v>
      </c>
      <c r="G242" s="443"/>
      <c r="H242" s="444"/>
      <c r="I242" s="445"/>
      <c r="J242" s="479">
        <f t="shared" ref="J242:T242" si="112">J243</f>
        <v>0</v>
      </c>
      <c r="K242" s="479">
        <f t="shared" si="112"/>
        <v>0</v>
      </c>
      <c r="L242" s="479">
        <f t="shared" si="112"/>
        <v>0</v>
      </c>
      <c r="M242" s="479">
        <f t="shared" si="112"/>
        <v>0</v>
      </c>
      <c r="N242" s="479">
        <f t="shared" si="112"/>
        <v>0</v>
      </c>
      <c r="O242" s="479">
        <f t="shared" si="112"/>
        <v>0</v>
      </c>
      <c r="P242" s="479">
        <f t="shared" si="112"/>
        <v>0</v>
      </c>
      <c r="Q242" s="513" t="str">
        <f t="shared" si="79"/>
        <v>-</v>
      </c>
      <c r="R242" s="479">
        <f t="shared" si="112"/>
        <v>0</v>
      </c>
      <c r="S242" s="479">
        <f t="shared" si="112"/>
        <v>0</v>
      </c>
      <c r="T242" s="479">
        <f t="shared" si="112"/>
        <v>0</v>
      </c>
      <c r="U242" s="513" t="str">
        <f t="shared" si="80"/>
        <v>-</v>
      </c>
      <c r="V242" s="415" t="str">
        <f t="shared" si="81"/>
        <v>-</v>
      </c>
      <c r="Y242" s="416"/>
    </row>
    <row r="243" spans="1:25" s="411" customFormat="1" ht="20.149999999999999" customHeight="1">
      <c r="A243" s="10"/>
      <c r="C243" s="426"/>
      <c r="D243" s="426"/>
      <c r="E243" s="10"/>
      <c r="F243" s="495" t="s">
        <v>713</v>
      </c>
      <c r="G243" s="446"/>
      <c r="H243" s="447"/>
      <c r="I243" s="448"/>
      <c r="J243" s="477">
        <f t="shared" ref="J243:T243" si="113">J244+J256</f>
        <v>0</v>
      </c>
      <c r="K243" s="477">
        <f t="shared" si="113"/>
        <v>0</v>
      </c>
      <c r="L243" s="477">
        <f t="shared" si="113"/>
        <v>0</v>
      </c>
      <c r="M243" s="477">
        <f t="shared" si="113"/>
        <v>0</v>
      </c>
      <c r="N243" s="477">
        <f t="shared" si="113"/>
        <v>0</v>
      </c>
      <c r="O243" s="477">
        <f t="shared" si="113"/>
        <v>0</v>
      </c>
      <c r="P243" s="477">
        <f t="shared" si="113"/>
        <v>0</v>
      </c>
      <c r="Q243" s="511" t="str">
        <f t="shared" si="79"/>
        <v>-</v>
      </c>
      <c r="R243" s="477">
        <f t="shared" si="113"/>
        <v>0</v>
      </c>
      <c r="S243" s="477">
        <f t="shared" si="113"/>
        <v>0</v>
      </c>
      <c r="T243" s="477">
        <f t="shared" si="113"/>
        <v>0</v>
      </c>
      <c r="U243" s="511" t="str">
        <f t="shared" si="80"/>
        <v>-</v>
      </c>
      <c r="V243" s="411" t="str">
        <f t="shared" si="81"/>
        <v>-</v>
      </c>
      <c r="Y243" s="412"/>
    </row>
    <row r="244" spans="1:25" s="413" customFormat="1" ht="20.149999999999999" customHeight="1">
      <c r="A244" s="10"/>
      <c r="C244" s="426"/>
      <c r="D244" s="426"/>
      <c r="E244" s="10"/>
      <c r="F244" s="486" t="s">
        <v>714</v>
      </c>
      <c r="G244" s="434"/>
      <c r="H244" s="435"/>
      <c r="I244" s="436"/>
      <c r="J244" s="468">
        <f t="shared" ref="J244:T244" si="114">J245+J250</f>
        <v>0</v>
      </c>
      <c r="K244" s="467">
        <f t="shared" si="114"/>
        <v>0</v>
      </c>
      <c r="L244" s="467">
        <f t="shared" si="114"/>
        <v>0</v>
      </c>
      <c r="M244" s="468">
        <f t="shared" si="114"/>
        <v>0</v>
      </c>
      <c r="N244" s="467">
        <f t="shared" si="114"/>
        <v>0</v>
      </c>
      <c r="O244" s="467">
        <f t="shared" si="114"/>
        <v>0</v>
      </c>
      <c r="P244" s="468">
        <f t="shared" si="114"/>
        <v>0</v>
      </c>
      <c r="Q244" s="504" t="str">
        <f t="shared" si="79"/>
        <v>-</v>
      </c>
      <c r="R244" s="467">
        <f t="shared" si="114"/>
        <v>0</v>
      </c>
      <c r="S244" s="467">
        <f t="shared" si="114"/>
        <v>0</v>
      </c>
      <c r="T244" s="468">
        <f t="shared" si="114"/>
        <v>0</v>
      </c>
      <c r="U244" s="504" t="str">
        <f t="shared" si="80"/>
        <v>-</v>
      </c>
      <c r="V244" s="413" t="str">
        <f t="shared" si="81"/>
        <v>-</v>
      </c>
      <c r="Y244" s="414"/>
    </row>
    <row r="245" spans="1:25" s="426" customFormat="1" ht="20.149999999999999" customHeight="1">
      <c r="A245" s="10"/>
      <c r="E245" s="10"/>
      <c r="F245" s="493">
        <v>26</v>
      </c>
      <c r="G245" s="428"/>
      <c r="H245" s="429"/>
      <c r="I245" s="430" t="s">
        <v>372</v>
      </c>
      <c r="J245" s="474">
        <f t="shared" ref="J245:T245" si="115">J246</f>
        <v>0</v>
      </c>
      <c r="K245" s="474">
        <f t="shared" si="115"/>
        <v>0</v>
      </c>
      <c r="L245" s="474">
        <f t="shared" si="115"/>
        <v>0</v>
      </c>
      <c r="M245" s="474">
        <f t="shared" si="115"/>
        <v>0</v>
      </c>
      <c r="N245" s="474">
        <f t="shared" si="115"/>
        <v>0</v>
      </c>
      <c r="O245" s="474">
        <f t="shared" si="115"/>
        <v>0</v>
      </c>
      <c r="P245" s="474">
        <f t="shared" si="115"/>
        <v>0</v>
      </c>
      <c r="Q245" s="508" t="str">
        <f t="shared" si="79"/>
        <v>-</v>
      </c>
      <c r="R245" s="474">
        <f t="shared" si="115"/>
        <v>0</v>
      </c>
      <c r="S245" s="474">
        <f t="shared" si="115"/>
        <v>0</v>
      </c>
      <c r="T245" s="474">
        <f t="shared" si="115"/>
        <v>0</v>
      </c>
      <c r="U245" s="508" t="str">
        <f t="shared" si="80"/>
        <v>-</v>
      </c>
      <c r="V245" s="426" t="str">
        <f t="shared" si="81"/>
        <v>-</v>
      </c>
      <c r="Y245" s="427"/>
    </row>
    <row r="246" spans="1:25" s="21" customFormat="1" ht="20.149999999999999" customHeight="1">
      <c r="A246" s="10"/>
      <c r="C246" s="426"/>
      <c r="D246" s="426"/>
      <c r="E246" s="10"/>
      <c r="F246" s="492"/>
      <c r="G246" s="417">
        <v>2601</v>
      </c>
      <c r="H246" s="418"/>
      <c r="I246" s="419" t="s">
        <v>373</v>
      </c>
      <c r="J246" s="472">
        <f t="shared" ref="J246:T246" si="116">SUM(J247:J249)</f>
        <v>0</v>
      </c>
      <c r="K246" s="471">
        <f t="shared" si="116"/>
        <v>0</v>
      </c>
      <c r="L246" s="471">
        <f t="shared" si="116"/>
        <v>0</v>
      </c>
      <c r="M246" s="472">
        <f t="shared" si="116"/>
        <v>0</v>
      </c>
      <c r="N246" s="471">
        <f t="shared" si="116"/>
        <v>0</v>
      </c>
      <c r="O246" s="471">
        <f t="shared" si="116"/>
        <v>0</v>
      </c>
      <c r="P246" s="472">
        <f t="shared" si="116"/>
        <v>0</v>
      </c>
      <c r="Q246" s="506" t="str">
        <f t="shared" si="79"/>
        <v>-</v>
      </c>
      <c r="R246" s="471">
        <f t="shared" si="116"/>
        <v>0</v>
      </c>
      <c r="S246" s="471">
        <f t="shared" si="116"/>
        <v>0</v>
      </c>
      <c r="T246" s="472">
        <f t="shared" si="116"/>
        <v>0</v>
      </c>
      <c r="U246" s="506" t="str">
        <f t="shared" si="80"/>
        <v>-</v>
      </c>
      <c r="V246" s="21" t="str">
        <f t="shared" si="81"/>
        <v>-</v>
      </c>
      <c r="Y246" s="420"/>
    </row>
    <row r="247" spans="1:25" ht="20.149999999999999" customHeight="1">
      <c r="A247" s="10">
        <v>246</v>
      </c>
      <c r="B247" s="10">
        <v>4</v>
      </c>
      <c r="C247" s="426">
        <v>5</v>
      </c>
      <c r="D247" s="426">
        <v>17</v>
      </c>
      <c r="E247" s="10">
        <f>MATCH(H247,'[5]Sub Account'!$E$2:$E$503,0)</f>
        <v>65</v>
      </c>
      <c r="F247" s="491"/>
      <c r="G247" s="397"/>
      <c r="H247" s="399">
        <v>26011</v>
      </c>
      <c r="I247" s="404" t="s">
        <v>715</v>
      </c>
      <c r="J247" s="473"/>
      <c r="K247" s="473"/>
      <c r="L247" s="473"/>
      <c r="M247" s="473"/>
      <c r="N247" s="473"/>
      <c r="O247" s="473"/>
      <c r="P247" s="473">
        <f t="shared" ref="P247:P249" si="117">SUM(N247:O247)</f>
        <v>0</v>
      </c>
      <c r="Q247" s="507" t="str">
        <f t="shared" si="79"/>
        <v>-</v>
      </c>
      <c r="R247" s="473"/>
      <c r="S247" s="473"/>
      <c r="T247" s="473"/>
      <c r="U247" s="507" t="str">
        <f t="shared" si="80"/>
        <v>-</v>
      </c>
      <c r="V247" s="10" t="str">
        <f t="shared" si="81"/>
        <v>-</v>
      </c>
      <c r="Y247"/>
    </row>
    <row r="248" spans="1:25" ht="20.149999999999999" customHeight="1">
      <c r="A248" s="10">
        <v>247</v>
      </c>
      <c r="B248" s="10">
        <v>4</v>
      </c>
      <c r="C248" s="426">
        <v>5</v>
      </c>
      <c r="D248" s="426">
        <v>17</v>
      </c>
      <c r="E248" s="10">
        <f>MATCH(H248,'[5]Sub Account'!$E$2:$E$503,0)</f>
        <v>66</v>
      </c>
      <c r="F248" s="491"/>
      <c r="G248" s="397"/>
      <c r="H248" s="399">
        <v>26012</v>
      </c>
      <c r="I248" s="404" t="s">
        <v>375</v>
      </c>
      <c r="J248" s="473"/>
      <c r="K248" s="473"/>
      <c r="L248" s="473"/>
      <c r="M248" s="473"/>
      <c r="N248" s="473"/>
      <c r="O248" s="473"/>
      <c r="P248" s="473">
        <f t="shared" si="117"/>
        <v>0</v>
      </c>
      <c r="Q248" s="507" t="str">
        <f t="shared" si="79"/>
        <v>-</v>
      </c>
      <c r="R248" s="473"/>
      <c r="S248" s="473"/>
      <c r="T248" s="473"/>
      <c r="U248" s="507" t="str">
        <f t="shared" si="80"/>
        <v>-</v>
      </c>
      <c r="V248" s="10" t="str">
        <f t="shared" si="81"/>
        <v>-</v>
      </c>
      <c r="Y248"/>
    </row>
    <row r="249" spans="1:25" ht="20.149999999999999" customHeight="1">
      <c r="A249" s="10">
        <v>248</v>
      </c>
      <c r="B249" s="10">
        <v>4</v>
      </c>
      <c r="C249" s="426">
        <v>5</v>
      </c>
      <c r="D249" s="426">
        <v>17</v>
      </c>
      <c r="E249" s="10">
        <f>MATCH(H249,'[5]Sub Account'!$E$2:$E$503,0)</f>
        <v>67</v>
      </c>
      <c r="F249" s="491"/>
      <c r="G249" s="397"/>
      <c r="H249" s="399">
        <v>26013</v>
      </c>
      <c r="I249" s="404" t="s">
        <v>376</v>
      </c>
      <c r="J249" s="473"/>
      <c r="K249" s="473"/>
      <c r="L249" s="473"/>
      <c r="M249" s="473"/>
      <c r="N249" s="473"/>
      <c r="O249" s="473"/>
      <c r="P249" s="473">
        <f t="shared" si="117"/>
        <v>0</v>
      </c>
      <c r="Q249" s="507" t="str">
        <f t="shared" si="79"/>
        <v>-</v>
      </c>
      <c r="R249" s="473"/>
      <c r="S249" s="473"/>
      <c r="T249" s="473"/>
      <c r="U249" s="507" t="str">
        <f t="shared" si="80"/>
        <v>-</v>
      </c>
      <c r="V249" s="10" t="str">
        <f t="shared" si="81"/>
        <v>-</v>
      </c>
      <c r="Y249"/>
    </row>
    <row r="250" spans="1:25" s="426" customFormat="1" ht="20.149999999999999" customHeight="1">
      <c r="A250" s="10"/>
      <c r="E250" s="10"/>
      <c r="F250" s="493">
        <v>27</v>
      </c>
      <c r="G250" s="428"/>
      <c r="H250" s="429"/>
      <c r="I250" s="430" t="s">
        <v>381</v>
      </c>
      <c r="J250" s="474">
        <f t="shared" ref="J250:T250" si="118">J251</f>
        <v>0</v>
      </c>
      <c r="K250" s="474">
        <f t="shared" si="118"/>
        <v>0</v>
      </c>
      <c r="L250" s="474">
        <f t="shared" si="118"/>
        <v>0</v>
      </c>
      <c r="M250" s="474">
        <f t="shared" si="118"/>
        <v>0</v>
      </c>
      <c r="N250" s="474">
        <f t="shared" si="118"/>
        <v>0</v>
      </c>
      <c r="O250" s="474">
        <f t="shared" si="118"/>
        <v>0</v>
      </c>
      <c r="P250" s="474">
        <f t="shared" si="118"/>
        <v>0</v>
      </c>
      <c r="Q250" s="508" t="str">
        <f t="shared" si="79"/>
        <v>-</v>
      </c>
      <c r="R250" s="474">
        <f t="shared" si="118"/>
        <v>0</v>
      </c>
      <c r="S250" s="474">
        <f t="shared" si="118"/>
        <v>0</v>
      </c>
      <c r="T250" s="474">
        <f t="shared" si="118"/>
        <v>0</v>
      </c>
      <c r="U250" s="508" t="str">
        <f t="shared" si="80"/>
        <v>-</v>
      </c>
      <c r="V250" s="426" t="str">
        <f t="shared" si="81"/>
        <v>-</v>
      </c>
      <c r="Y250" s="427"/>
    </row>
    <row r="251" spans="1:25" s="21" customFormat="1" ht="20.149999999999999" customHeight="1">
      <c r="A251" s="10"/>
      <c r="C251" s="426"/>
      <c r="D251" s="426"/>
      <c r="E251" s="10"/>
      <c r="F251" s="492"/>
      <c r="G251" s="417">
        <v>2701</v>
      </c>
      <c r="H251" s="418"/>
      <c r="I251" s="419" t="s">
        <v>716</v>
      </c>
      <c r="J251" s="472">
        <f t="shared" ref="J251:T251" si="119">SUM(J252:J255)</f>
        <v>0</v>
      </c>
      <c r="K251" s="471">
        <f t="shared" si="119"/>
        <v>0</v>
      </c>
      <c r="L251" s="471">
        <f t="shared" si="119"/>
        <v>0</v>
      </c>
      <c r="M251" s="472">
        <f t="shared" si="119"/>
        <v>0</v>
      </c>
      <c r="N251" s="471">
        <f t="shared" si="119"/>
        <v>0</v>
      </c>
      <c r="O251" s="471">
        <f t="shared" si="119"/>
        <v>0</v>
      </c>
      <c r="P251" s="472">
        <f t="shared" si="119"/>
        <v>0</v>
      </c>
      <c r="Q251" s="506" t="str">
        <f t="shared" si="79"/>
        <v>-</v>
      </c>
      <c r="R251" s="471">
        <f t="shared" si="119"/>
        <v>0</v>
      </c>
      <c r="S251" s="471">
        <f t="shared" si="119"/>
        <v>0</v>
      </c>
      <c r="T251" s="472">
        <f t="shared" si="119"/>
        <v>0</v>
      </c>
      <c r="U251" s="506" t="str">
        <f t="shared" si="80"/>
        <v>-</v>
      </c>
      <c r="V251" s="21" t="str">
        <f t="shared" si="81"/>
        <v>-</v>
      </c>
      <c r="Y251" s="420"/>
    </row>
    <row r="252" spans="1:25" ht="20.149999999999999" customHeight="1">
      <c r="A252" s="10">
        <v>251</v>
      </c>
      <c r="B252" s="10">
        <v>4</v>
      </c>
      <c r="C252" s="426">
        <v>6</v>
      </c>
      <c r="D252" s="426">
        <v>19</v>
      </c>
      <c r="E252" s="10">
        <f>MATCH(H252,'[5]Sub Account'!$E$2:$E$503,0)</f>
        <v>71</v>
      </c>
      <c r="F252" s="491"/>
      <c r="G252" s="397"/>
      <c r="H252" s="399">
        <v>27011</v>
      </c>
      <c r="I252" s="404" t="s">
        <v>717</v>
      </c>
      <c r="J252" s="473"/>
      <c r="K252" s="473"/>
      <c r="L252" s="473"/>
      <c r="M252" s="473"/>
      <c r="N252" s="473"/>
      <c r="O252" s="473"/>
      <c r="P252" s="473">
        <f t="shared" ref="P252:P255" si="120">SUM(N252:O252)</f>
        <v>0</v>
      </c>
      <c r="Q252" s="507" t="str">
        <f t="shared" ref="Q252:Q308" si="121">IFERROR(P252/M252,"-")</f>
        <v>-</v>
      </c>
      <c r="R252" s="473"/>
      <c r="S252" s="473"/>
      <c r="T252" s="473"/>
      <c r="U252" s="507" t="str">
        <f t="shared" ref="U252:U308" si="122">IFERROR(T252/M252,"-")</f>
        <v>-</v>
      </c>
      <c r="V252" s="10" t="str">
        <f t="shared" ref="V252:V308" si="123">IF(OR(M252&gt;0,T252&gt;0),"ok","-")</f>
        <v>-</v>
      </c>
      <c r="Y252"/>
    </row>
    <row r="253" spans="1:25" ht="20.149999999999999" customHeight="1">
      <c r="A253" s="10">
        <v>252</v>
      </c>
      <c r="B253" s="10">
        <v>4</v>
      </c>
      <c r="C253" s="426">
        <v>6</v>
      </c>
      <c r="D253" s="426">
        <v>19</v>
      </c>
      <c r="E253" s="10">
        <f>MATCH(H253,'[5]Sub Account'!$E$2:$E$503,0)</f>
        <v>72</v>
      </c>
      <c r="F253" s="491"/>
      <c r="G253" s="397"/>
      <c r="H253" s="399">
        <v>27012</v>
      </c>
      <c r="I253" s="404" t="s">
        <v>718</v>
      </c>
      <c r="J253" s="473"/>
      <c r="K253" s="473"/>
      <c r="L253" s="473"/>
      <c r="M253" s="473"/>
      <c r="N253" s="473"/>
      <c r="O253" s="473"/>
      <c r="P253" s="473">
        <f t="shared" si="120"/>
        <v>0</v>
      </c>
      <c r="Q253" s="507" t="str">
        <f t="shared" si="121"/>
        <v>-</v>
      </c>
      <c r="R253" s="473"/>
      <c r="S253" s="473"/>
      <c r="T253" s="473"/>
      <c r="U253" s="507" t="str">
        <f t="shared" si="122"/>
        <v>-</v>
      </c>
      <c r="V253" s="10" t="str">
        <f t="shared" si="123"/>
        <v>-</v>
      </c>
      <c r="Y253"/>
    </row>
    <row r="254" spans="1:25" ht="20.149999999999999" customHeight="1">
      <c r="A254" s="10">
        <v>253</v>
      </c>
      <c r="B254" s="10">
        <v>4</v>
      </c>
      <c r="C254" s="426">
        <v>6</v>
      </c>
      <c r="D254" s="426">
        <v>19</v>
      </c>
      <c r="E254" s="10">
        <f>MATCH(H254,'[5]Sub Account'!$E$2:$E$503,0)</f>
        <v>73</v>
      </c>
      <c r="F254" s="491"/>
      <c r="G254" s="397"/>
      <c r="H254" s="399">
        <v>27013</v>
      </c>
      <c r="I254" s="404" t="s">
        <v>719</v>
      </c>
      <c r="J254" s="473"/>
      <c r="K254" s="473"/>
      <c r="L254" s="473"/>
      <c r="M254" s="473"/>
      <c r="N254" s="473"/>
      <c r="O254" s="473"/>
      <c r="P254" s="473">
        <f t="shared" si="120"/>
        <v>0</v>
      </c>
      <c r="Q254" s="507" t="str">
        <f t="shared" si="121"/>
        <v>-</v>
      </c>
      <c r="R254" s="473"/>
      <c r="S254" s="473"/>
      <c r="T254" s="473"/>
      <c r="U254" s="507" t="str">
        <f t="shared" si="122"/>
        <v>-</v>
      </c>
      <c r="V254" s="10" t="str">
        <f t="shared" si="123"/>
        <v>-</v>
      </c>
      <c r="Y254"/>
    </row>
    <row r="255" spans="1:25" ht="20.149999999999999" customHeight="1">
      <c r="A255" s="10">
        <v>254</v>
      </c>
      <c r="B255" s="10">
        <v>4</v>
      </c>
      <c r="C255" s="426">
        <v>6</v>
      </c>
      <c r="D255" s="426">
        <v>19</v>
      </c>
      <c r="E255" s="10">
        <f>MATCH(H255,'[5]Sub Account'!$E$2:$E$503,0)</f>
        <v>74</v>
      </c>
      <c r="F255" s="498"/>
      <c r="G255" s="407"/>
      <c r="H255" s="408">
        <v>27018</v>
      </c>
      <c r="I255" s="409" t="s">
        <v>386</v>
      </c>
      <c r="J255" s="480"/>
      <c r="K255" s="480"/>
      <c r="L255" s="480"/>
      <c r="M255" s="480"/>
      <c r="N255" s="480"/>
      <c r="O255" s="480"/>
      <c r="P255" s="473">
        <f t="shared" si="120"/>
        <v>0</v>
      </c>
      <c r="Q255" s="514" t="str">
        <f t="shared" si="121"/>
        <v>-</v>
      </c>
      <c r="R255" s="480"/>
      <c r="S255" s="480"/>
      <c r="T255" s="480"/>
      <c r="U255" s="514" t="str">
        <f t="shared" si="122"/>
        <v>-</v>
      </c>
      <c r="V255" s="10" t="str">
        <f t="shared" si="123"/>
        <v>-</v>
      </c>
      <c r="Y255"/>
    </row>
    <row r="256" spans="1:25" s="413" customFormat="1" ht="20.149999999999999" customHeight="1">
      <c r="A256" s="10"/>
      <c r="C256" s="426"/>
      <c r="D256" s="426"/>
      <c r="E256" s="10"/>
      <c r="F256" s="486" t="s">
        <v>720</v>
      </c>
      <c r="G256" s="434"/>
      <c r="H256" s="435"/>
      <c r="I256" s="436"/>
      <c r="J256" s="468">
        <f t="shared" ref="J256:T256" si="124">J257+J270</f>
        <v>0</v>
      </c>
      <c r="K256" s="467">
        <f t="shared" si="124"/>
        <v>0</v>
      </c>
      <c r="L256" s="467">
        <f t="shared" si="124"/>
        <v>0</v>
      </c>
      <c r="M256" s="468">
        <f t="shared" si="124"/>
        <v>0</v>
      </c>
      <c r="N256" s="467">
        <f t="shared" si="124"/>
        <v>0</v>
      </c>
      <c r="O256" s="467">
        <f t="shared" si="124"/>
        <v>0</v>
      </c>
      <c r="P256" s="468">
        <f t="shared" si="124"/>
        <v>0</v>
      </c>
      <c r="Q256" s="504" t="str">
        <f t="shared" si="121"/>
        <v>-</v>
      </c>
      <c r="R256" s="467">
        <f t="shared" si="124"/>
        <v>0</v>
      </c>
      <c r="S256" s="467">
        <f t="shared" si="124"/>
        <v>0</v>
      </c>
      <c r="T256" s="468">
        <f t="shared" si="124"/>
        <v>0</v>
      </c>
      <c r="U256" s="504" t="str">
        <f t="shared" si="122"/>
        <v>-</v>
      </c>
      <c r="V256" s="413" t="str">
        <f t="shared" si="123"/>
        <v>-</v>
      </c>
      <c r="Y256" s="414"/>
    </row>
    <row r="257" spans="1:25" s="426" customFormat="1" ht="20.149999999999999" customHeight="1">
      <c r="A257" s="10"/>
      <c r="E257" s="10"/>
      <c r="F257" s="493">
        <v>75</v>
      </c>
      <c r="G257" s="428"/>
      <c r="H257" s="429"/>
      <c r="I257" s="430" t="s">
        <v>631</v>
      </c>
      <c r="J257" s="474">
        <f t="shared" ref="J257:T257" si="125">J258+J261+J263+J266+J268</f>
        <v>0</v>
      </c>
      <c r="K257" s="474">
        <f t="shared" si="125"/>
        <v>0</v>
      </c>
      <c r="L257" s="474">
        <f t="shared" si="125"/>
        <v>0</v>
      </c>
      <c r="M257" s="474">
        <f t="shared" si="125"/>
        <v>0</v>
      </c>
      <c r="N257" s="474">
        <f t="shared" si="125"/>
        <v>0</v>
      </c>
      <c r="O257" s="474">
        <f t="shared" si="125"/>
        <v>0</v>
      </c>
      <c r="P257" s="474">
        <f t="shared" si="125"/>
        <v>0</v>
      </c>
      <c r="Q257" s="508" t="str">
        <f t="shared" si="121"/>
        <v>-</v>
      </c>
      <c r="R257" s="474">
        <f t="shared" si="125"/>
        <v>0</v>
      </c>
      <c r="S257" s="474">
        <f t="shared" si="125"/>
        <v>0</v>
      </c>
      <c r="T257" s="474">
        <f t="shared" si="125"/>
        <v>0</v>
      </c>
      <c r="U257" s="508" t="str">
        <f t="shared" si="122"/>
        <v>-</v>
      </c>
      <c r="V257" s="426" t="str">
        <f t="shared" si="123"/>
        <v>-</v>
      </c>
      <c r="Y257" s="427"/>
    </row>
    <row r="258" spans="1:25" s="21" customFormat="1" ht="20.149999999999999" customHeight="1">
      <c r="A258" s="10"/>
      <c r="C258" s="426"/>
      <c r="D258" s="426"/>
      <c r="E258" s="10"/>
      <c r="F258" s="492"/>
      <c r="G258" s="417">
        <v>7504</v>
      </c>
      <c r="H258" s="418"/>
      <c r="I258" s="419" t="s">
        <v>643</v>
      </c>
      <c r="J258" s="472">
        <f t="shared" ref="J258" si="126">SUM(J259:J260)</f>
        <v>0</v>
      </c>
      <c r="K258" s="471">
        <f t="shared" ref="K258:T258" si="127">SUM(K259:K260)</f>
        <v>0</v>
      </c>
      <c r="L258" s="471">
        <f t="shared" si="127"/>
        <v>0</v>
      </c>
      <c r="M258" s="472">
        <f t="shared" si="127"/>
        <v>0</v>
      </c>
      <c r="N258" s="471">
        <f t="shared" si="127"/>
        <v>0</v>
      </c>
      <c r="O258" s="471">
        <f t="shared" si="127"/>
        <v>0</v>
      </c>
      <c r="P258" s="472">
        <f t="shared" si="127"/>
        <v>0</v>
      </c>
      <c r="Q258" s="506" t="str">
        <f t="shared" si="121"/>
        <v>-</v>
      </c>
      <c r="R258" s="471">
        <f t="shared" si="127"/>
        <v>0</v>
      </c>
      <c r="S258" s="471">
        <f t="shared" si="127"/>
        <v>0</v>
      </c>
      <c r="T258" s="472">
        <f t="shared" si="127"/>
        <v>0</v>
      </c>
      <c r="U258" s="506" t="str">
        <f t="shared" si="122"/>
        <v>-</v>
      </c>
      <c r="V258" s="21" t="str">
        <f t="shared" si="123"/>
        <v>-</v>
      </c>
      <c r="Y258" s="420"/>
    </row>
    <row r="259" spans="1:25" ht="20.149999999999999" customHeight="1">
      <c r="A259" s="10">
        <v>258</v>
      </c>
      <c r="B259" s="10">
        <v>4</v>
      </c>
      <c r="C259" s="426">
        <v>23</v>
      </c>
      <c r="D259" s="426">
        <v>116</v>
      </c>
      <c r="E259" s="10">
        <f>MATCH(H259,'[5]Sub Account'!$E$2:$E$503,0)</f>
        <v>448</v>
      </c>
      <c r="F259" s="491"/>
      <c r="G259" s="397"/>
      <c r="H259" s="399">
        <v>75041</v>
      </c>
      <c r="I259" s="404" t="s">
        <v>644</v>
      </c>
      <c r="J259" s="473"/>
      <c r="K259" s="473"/>
      <c r="L259" s="473"/>
      <c r="M259" s="473"/>
      <c r="N259" s="473"/>
      <c r="O259" s="473"/>
      <c r="P259" s="473">
        <f t="shared" ref="P259:P260" si="128">SUM(N259:O259)</f>
        <v>0</v>
      </c>
      <c r="Q259" s="507" t="str">
        <f t="shared" si="121"/>
        <v>-</v>
      </c>
      <c r="R259" s="473"/>
      <c r="S259" s="473"/>
      <c r="T259" s="473"/>
      <c r="U259" s="507" t="str">
        <f t="shared" si="122"/>
        <v>-</v>
      </c>
      <c r="V259" s="10" t="str">
        <f t="shared" si="123"/>
        <v>-</v>
      </c>
      <c r="Y259"/>
    </row>
    <row r="260" spans="1:25" ht="20.149999999999999" customHeight="1">
      <c r="A260" s="10">
        <v>259</v>
      </c>
      <c r="B260" s="10">
        <v>4</v>
      </c>
      <c r="C260" s="426">
        <v>23</v>
      </c>
      <c r="D260" s="426">
        <v>116</v>
      </c>
      <c r="E260" s="10">
        <f>MATCH(H260,'[5]Sub Account'!$E$2:$E$503,0)</f>
        <v>450</v>
      </c>
      <c r="F260" s="491"/>
      <c r="G260" s="397"/>
      <c r="H260" s="399">
        <v>75042</v>
      </c>
      <c r="I260" s="404" t="s">
        <v>645</v>
      </c>
      <c r="J260" s="473"/>
      <c r="K260" s="473"/>
      <c r="L260" s="473"/>
      <c r="M260" s="473"/>
      <c r="N260" s="473"/>
      <c r="O260" s="473"/>
      <c r="P260" s="473">
        <f t="shared" si="128"/>
        <v>0</v>
      </c>
      <c r="Q260" s="507" t="str">
        <f t="shared" si="121"/>
        <v>-</v>
      </c>
      <c r="R260" s="473"/>
      <c r="S260" s="473"/>
      <c r="T260" s="473"/>
      <c r="U260" s="507" t="str">
        <f t="shared" si="122"/>
        <v>-</v>
      </c>
      <c r="V260" s="10" t="str">
        <f t="shared" si="123"/>
        <v>-</v>
      </c>
      <c r="Y260"/>
    </row>
    <row r="261" spans="1:25" s="21" customFormat="1" ht="20.149999999999999" customHeight="1">
      <c r="A261" s="10"/>
      <c r="C261" s="426"/>
      <c r="D261" s="426"/>
      <c r="E261" s="10"/>
      <c r="F261" s="492"/>
      <c r="G261" s="417">
        <v>7507</v>
      </c>
      <c r="H261" s="418"/>
      <c r="I261" s="419" t="s">
        <v>651</v>
      </c>
      <c r="J261" s="472">
        <f t="shared" ref="J261:T261" si="129">J262</f>
        <v>0</v>
      </c>
      <c r="K261" s="471">
        <f t="shared" si="129"/>
        <v>0</v>
      </c>
      <c r="L261" s="471">
        <f t="shared" si="129"/>
        <v>0</v>
      </c>
      <c r="M261" s="472">
        <f t="shared" si="129"/>
        <v>0</v>
      </c>
      <c r="N261" s="471">
        <f t="shared" si="129"/>
        <v>0</v>
      </c>
      <c r="O261" s="471">
        <f t="shared" si="129"/>
        <v>0</v>
      </c>
      <c r="P261" s="472">
        <f t="shared" si="129"/>
        <v>0</v>
      </c>
      <c r="Q261" s="506" t="str">
        <f t="shared" si="121"/>
        <v>-</v>
      </c>
      <c r="R261" s="471">
        <f t="shared" si="129"/>
        <v>0</v>
      </c>
      <c r="S261" s="471">
        <f t="shared" si="129"/>
        <v>0</v>
      </c>
      <c r="T261" s="472">
        <f t="shared" si="129"/>
        <v>0</v>
      </c>
      <c r="U261" s="506" t="str">
        <f t="shared" si="122"/>
        <v>-</v>
      </c>
      <c r="V261" s="21" t="str">
        <f t="shared" si="123"/>
        <v>-</v>
      </c>
      <c r="Y261" s="420"/>
    </row>
    <row r="262" spans="1:25" ht="20.149999999999999" customHeight="1">
      <c r="A262" s="10">
        <v>261</v>
      </c>
      <c r="B262" s="10">
        <v>4</v>
      </c>
      <c r="C262" s="426">
        <v>23</v>
      </c>
      <c r="D262" s="426">
        <v>118</v>
      </c>
      <c r="E262" s="10">
        <f>MATCH(H262,'[5]Sub Account'!$E$2:$E$503,0)</f>
        <v>456</v>
      </c>
      <c r="F262" s="491"/>
      <c r="G262" s="397"/>
      <c r="H262" s="399">
        <v>75071</v>
      </c>
      <c r="I262" s="404" t="s">
        <v>652</v>
      </c>
      <c r="J262" s="473"/>
      <c r="K262" s="473"/>
      <c r="L262" s="473"/>
      <c r="M262" s="473"/>
      <c r="N262" s="473"/>
      <c r="O262" s="473"/>
      <c r="P262" s="473">
        <f>SUM(N262:O262)</f>
        <v>0</v>
      </c>
      <c r="Q262" s="507" t="str">
        <f t="shared" si="121"/>
        <v>-</v>
      </c>
      <c r="R262" s="473"/>
      <c r="S262" s="473"/>
      <c r="T262" s="473"/>
      <c r="U262" s="507" t="str">
        <f t="shared" si="122"/>
        <v>-</v>
      </c>
      <c r="V262" s="10" t="str">
        <f t="shared" si="123"/>
        <v>-</v>
      </c>
      <c r="Y262"/>
    </row>
    <row r="263" spans="1:25" s="21" customFormat="1" ht="20.149999999999999" customHeight="1">
      <c r="A263" s="10"/>
      <c r="C263" s="426"/>
      <c r="D263" s="426"/>
      <c r="E263" s="10"/>
      <c r="F263" s="492"/>
      <c r="G263" s="417">
        <v>7514</v>
      </c>
      <c r="H263" s="418"/>
      <c r="I263" s="419" t="s">
        <v>672</v>
      </c>
      <c r="J263" s="472">
        <f t="shared" ref="J263:T263" si="130">SUM(J264:J265)</f>
        <v>0</v>
      </c>
      <c r="K263" s="471">
        <f t="shared" si="130"/>
        <v>0</v>
      </c>
      <c r="L263" s="471">
        <f t="shared" si="130"/>
        <v>0</v>
      </c>
      <c r="M263" s="472">
        <f t="shared" si="130"/>
        <v>0</v>
      </c>
      <c r="N263" s="471">
        <f t="shared" si="130"/>
        <v>0</v>
      </c>
      <c r="O263" s="471">
        <f t="shared" si="130"/>
        <v>0</v>
      </c>
      <c r="P263" s="472">
        <f t="shared" si="130"/>
        <v>0</v>
      </c>
      <c r="Q263" s="506" t="str">
        <f t="shared" si="121"/>
        <v>-</v>
      </c>
      <c r="R263" s="471">
        <f t="shared" si="130"/>
        <v>0</v>
      </c>
      <c r="S263" s="471">
        <f t="shared" si="130"/>
        <v>0</v>
      </c>
      <c r="T263" s="472">
        <f t="shared" si="130"/>
        <v>0</v>
      </c>
      <c r="U263" s="506" t="str">
        <f t="shared" si="122"/>
        <v>-</v>
      </c>
      <c r="V263" s="21" t="str">
        <f t="shared" si="123"/>
        <v>-</v>
      </c>
      <c r="Y263" s="420"/>
    </row>
    <row r="264" spans="1:25" ht="20.149999999999999" customHeight="1">
      <c r="A264" s="10">
        <v>263</v>
      </c>
      <c r="B264" s="10">
        <v>4</v>
      </c>
      <c r="C264" s="426">
        <v>23</v>
      </c>
      <c r="D264" s="426">
        <v>124</v>
      </c>
      <c r="E264" s="10">
        <f>MATCH(H264,'[5]Sub Account'!$E$2:$E$503,0)</f>
        <v>472</v>
      </c>
      <c r="F264" s="491"/>
      <c r="G264" s="397"/>
      <c r="H264" s="399">
        <v>75141</v>
      </c>
      <c r="I264" s="404" t="s">
        <v>673</v>
      </c>
      <c r="J264" s="473"/>
      <c r="K264" s="473"/>
      <c r="L264" s="473"/>
      <c r="M264" s="473"/>
      <c r="N264" s="473"/>
      <c r="O264" s="473"/>
      <c r="P264" s="473">
        <f t="shared" ref="P264:P265" si="131">SUM(N264:O264)</f>
        <v>0</v>
      </c>
      <c r="Q264" s="507" t="str">
        <f t="shared" si="121"/>
        <v>-</v>
      </c>
      <c r="R264" s="473"/>
      <c r="S264" s="473"/>
      <c r="T264" s="473"/>
      <c r="U264" s="507" t="str">
        <f t="shared" si="122"/>
        <v>-</v>
      </c>
      <c r="V264" s="10" t="str">
        <f t="shared" si="123"/>
        <v>-</v>
      </c>
      <c r="Y264"/>
    </row>
    <row r="265" spans="1:25" ht="20.149999999999999" customHeight="1">
      <c r="A265" s="10">
        <v>264</v>
      </c>
      <c r="B265" s="10">
        <v>4</v>
      </c>
      <c r="C265" s="426">
        <v>23</v>
      </c>
      <c r="D265" s="426">
        <v>124</v>
      </c>
      <c r="E265" s="10">
        <f>MATCH(H265,'[5]Sub Account'!$E$2:$E$503,0)</f>
        <v>473</v>
      </c>
      <c r="F265" s="491"/>
      <c r="G265" s="397"/>
      <c r="H265" s="399">
        <v>75142</v>
      </c>
      <c r="I265" s="404" t="s">
        <v>674</v>
      </c>
      <c r="J265" s="473"/>
      <c r="K265" s="473"/>
      <c r="L265" s="473"/>
      <c r="M265" s="473"/>
      <c r="N265" s="473"/>
      <c r="O265" s="473"/>
      <c r="P265" s="473">
        <f t="shared" si="131"/>
        <v>0</v>
      </c>
      <c r="Q265" s="507" t="str">
        <f t="shared" si="121"/>
        <v>-</v>
      </c>
      <c r="R265" s="473"/>
      <c r="S265" s="473"/>
      <c r="T265" s="473"/>
      <c r="U265" s="507" t="str">
        <f t="shared" si="122"/>
        <v>-</v>
      </c>
      <c r="V265" s="10" t="str">
        <f t="shared" si="123"/>
        <v>-</v>
      </c>
      <c r="Y265"/>
    </row>
    <row r="266" spans="1:25" s="21" customFormat="1" ht="20.149999999999999" customHeight="1">
      <c r="A266" s="10"/>
      <c r="C266" s="426"/>
      <c r="D266" s="426"/>
      <c r="E266" s="10"/>
      <c r="F266" s="492"/>
      <c r="G266" s="417">
        <v>7517</v>
      </c>
      <c r="H266" s="418"/>
      <c r="I266" s="419" t="s">
        <v>675</v>
      </c>
      <c r="J266" s="472">
        <f t="shared" ref="J266:T266" si="132">J267</f>
        <v>0</v>
      </c>
      <c r="K266" s="471">
        <f t="shared" si="132"/>
        <v>0</v>
      </c>
      <c r="L266" s="471">
        <f t="shared" si="132"/>
        <v>0</v>
      </c>
      <c r="M266" s="472">
        <f t="shared" si="132"/>
        <v>0</v>
      </c>
      <c r="N266" s="471">
        <f t="shared" si="132"/>
        <v>0</v>
      </c>
      <c r="O266" s="471">
        <f t="shared" si="132"/>
        <v>0</v>
      </c>
      <c r="P266" s="472">
        <f t="shared" si="132"/>
        <v>0</v>
      </c>
      <c r="Q266" s="506" t="str">
        <f t="shared" si="121"/>
        <v>-</v>
      </c>
      <c r="R266" s="471">
        <f t="shared" si="132"/>
        <v>0</v>
      </c>
      <c r="S266" s="471">
        <f t="shared" si="132"/>
        <v>0</v>
      </c>
      <c r="T266" s="472">
        <f t="shared" si="132"/>
        <v>0</v>
      </c>
      <c r="U266" s="506" t="str">
        <f t="shared" si="122"/>
        <v>-</v>
      </c>
      <c r="V266" s="21" t="str">
        <f t="shared" si="123"/>
        <v>-</v>
      </c>
      <c r="Y266" s="420"/>
    </row>
    <row r="267" spans="1:25" ht="20.149999999999999" customHeight="1">
      <c r="A267" s="10">
        <v>266</v>
      </c>
      <c r="B267" s="10">
        <v>4</v>
      </c>
      <c r="C267" s="426">
        <v>23</v>
      </c>
      <c r="D267" s="426">
        <v>125</v>
      </c>
      <c r="E267" s="10">
        <f>MATCH(H267,'[5]Sub Account'!$E$2:$E$503,0)</f>
        <v>474</v>
      </c>
      <c r="F267" s="491"/>
      <c r="G267" s="397"/>
      <c r="H267" s="399">
        <v>75171</v>
      </c>
      <c r="I267" s="405" t="s">
        <v>676</v>
      </c>
      <c r="J267" s="473"/>
      <c r="K267" s="473"/>
      <c r="L267" s="473"/>
      <c r="M267" s="473"/>
      <c r="N267" s="473"/>
      <c r="O267" s="473"/>
      <c r="P267" s="473">
        <f>SUM(N267:O267)</f>
        <v>0</v>
      </c>
      <c r="Q267" s="507" t="str">
        <f t="shared" si="121"/>
        <v>-</v>
      </c>
      <c r="R267" s="473"/>
      <c r="S267" s="473"/>
      <c r="T267" s="473"/>
      <c r="U267" s="507" t="str">
        <f t="shared" si="122"/>
        <v>-</v>
      </c>
      <c r="V267" s="10" t="str">
        <f t="shared" si="123"/>
        <v>-</v>
      </c>
      <c r="Y267"/>
    </row>
    <row r="268" spans="1:25" s="21" customFormat="1" ht="20.149999999999999" customHeight="1">
      <c r="A268" s="10"/>
      <c r="C268" s="426"/>
      <c r="D268" s="426"/>
      <c r="E268" s="10"/>
      <c r="F268" s="492"/>
      <c r="G268" s="417">
        <v>7518</v>
      </c>
      <c r="H268" s="418"/>
      <c r="I268" s="419" t="s">
        <v>677</v>
      </c>
      <c r="J268" s="472">
        <f t="shared" ref="J268:T268" si="133">J269</f>
        <v>0</v>
      </c>
      <c r="K268" s="471">
        <f t="shared" si="133"/>
        <v>0</v>
      </c>
      <c r="L268" s="471">
        <f t="shared" si="133"/>
        <v>0</v>
      </c>
      <c r="M268" s="472">
        <f t="shared" si="133"/>
        <v>0</v>
      </c>
      <c r="N268" s="471">
        <f t="shared" si="133"/>
        <v>0</v>
      </c>
      <c r="O268" s="471">
        <f t="shared" si="133"/>
        <v>0</v>
      </c>
      <c r="P268" s="472">
        <f t="shared" si="133"/>
        <v>0</v>
      </c>
      <c r="Q268" s="506" t="str">
        <f t="shared" si="121"/>
        <v>-</v>
      </c>
      <c r="R268" s="471">
        <f t="shared" si="133"/>
        <v>0</v>
      </c>
      <c r="S268" s="471">
        <f t="shared" si="133"/>
        <v>0</v>
      </c>
      <c r="T268" s="472">
        <f t="shared" si="133"/>
        <v>0</v>
      </c>
      <c r="U268" s="506" t="str">
        <f t="shared" si="122"/>
        <v>-</v>
      </c>
      <c r="V268" s="21" t="str">
        <f t="shared" si="123"/>
        <v>-</v>
      </c>
      <c r="Y268" s="420"/>
    </row>
    <row r="269" spans="1:25" s="15" customFormat="1" ht="20.149999999999999" customHeight="1">
      <c r="A269" s="10">
        <v>268</v>
      </c>
      <c r="B269" s="10">
        <v>4</v>
      </c>
      <c r="C269" s="426">
        <v>23</v>
      </c>
      <c r="D269" s="426">
        <v>126</v>
      </c>
      <c r="E269" s="10">
        <f>MATCH(H269,'[5]Sub Account'!$E$2:$E$503,0)</f>
        <v>475</v>
      </c>
      <c r="F269" s="491"/>
      <c r="G269" s="397"/>
      <c r="H269" s="399">
        <v>75181</v>
      </c>
      <c r="I269" s="404" t="s">
        <v>677</v>
      </c>
      <c r="J269" s="473"/>
      <c r="K269" s="473"/>
      <c r="L269" s="473"/>
      <c r="M269" s="473"/>
      <c r="N269" s="473"/>
      <c r="O269" s="473"/>
      <c r="P269" s="473">
        <f>SUM(N269:O269)</f>
        <v>0</v>
      </c>
      <c r="Q269" s="507" t="str">
        <f t="shared" si="121"/>
        <v>-</v>
      </c>
      <c r="R269" s="473"/>
      <c r="S269" s="473"/>
      <c r="T269" s="473"/>
      <c r="U269" s="507" t="str">
        <f t="shared" si="122"/>
        <v>-</v>
      </c>
      <c r="V269" s="15" t="str">
        <f t="shared" si="123"/>
        <v>-</v>
      </c>
      <c r="Y269"/>
    </row>
    <row r="270" spans="1:25" s="426" customFormat="1" ht="20.149999999999999" customHeight="1">
      <c r="A270" s="10"/>
      <c r="E270" s="10"/>
      <c r="F270" s="493">
        <v>50</v>
      </c>
      <c r="G270" s="428"/>
      <c r="H270" s="429"/>
      <c r="I270" s="430" t="s">
        <v>721</v>
      </c>
      <c r="J270" s="474">
        <f t="shared" ref="J270:T270" si="134">J271+J275+J278</f>
        <v>0</v>
      </c>
      <c r="K270" s="474">
        <f t="shared" si="134"/>
        <v>0</v>
      </c>
      <c r="L270" s="474">
        <f t="shared" si="134"/>
        <v>0</v>
      </c>
      <c r="M270" s="474">
        <f t="shared" si="134"/>
        <v>0</v>
      </c>
      <c r="N270" s="474">
        <f t="shared" si="134"/>
        <v>0</v>
      </c>
      <c r="O270" s="474">
        <f t="shared" si="134"/>
        <v>0</v>
      </c>
      <c r="P270" s="474">
        <f t="shared" si="134"/>
        <v>0</v>
      </c>
      <c r="Q270" s="508" t="str">
        <f t="shared" si="121"/>
        <v>-</v>
      </c>
      <c r="R270" s="474">
        <f t="shared" si="134"/>
        <v>0</v>
      </c>
      <c r="S270" s="474">
        <f t="shared" si="134"/>
        <v>0</v>
      </c>
      <c r="T270" s="474">
        <f t="shared" si="134"/>
        <v>0</v>
      </c>
      <c r="U270" s="508" t="str">
        <f t="shared" si="122"/>
        <v>-</v>
      </c>
      <c r="V270" s="426" t="str">
        <f t="shared" si="123"/>
        <v>-</v>
      </c>
      <c r="Y270" s="427"/>
    </row>
    <row r="271" spans="1:25" s="21" customFormat="1" ht="20.149999999999999" customHeight="1">
      <c r="A271" s="10"/>
      <c r="C271" s="426"/>
      <c r="D271" s="426"/>
      <c r="E271" s="10"/>
      <c r="F271" s="492"/>
      <c r="G271" s="417">
        <v>5001</v>
      </c>
      <c r="H271" s="418"/>
      <c r="I271" s="419" t="s">
        <v>722</v>
      </c>
      <c r="J271" s="472">
        <f t="shared" ref="J271" si="135">SUM(J272:J274)</f>
        <v>0</v>
      </c>
      <c r="K271" s="471">
        <f t="shared" ref="K271:T271" si="136">SUM(K272:K274)</f>
        <v>0</v>
      </c>
      <c r="L271" s="471">
        <f t="shared" si="136"/>
        <v>0</v>
      </c>
      <c r="M271" s="472">
        <f t="shared" si="136"/>
        <v>0</v>
      </c>
      <c r="N271" s="471">
        <f t="shared" si="136"/>
        <v>0</v>
      </c>
      <c r="O271" s="471">
        <f t="shared" si="136"/>
        <v>0</v>
      </c>
      <c r="P271" s="472">
        <f t="shared" si="136"/>
        <v>0</v>
      </c>
      <c r="Q271" s="506" t="str">
        <f t="shared" si="121"/>
        <v>-</v>
      </c>
      <c r="R271" s="471">
        <f t="shared" si="136"/>
        <v>0</v>
      </c>
      <c r="S271" s="471">
        <f t="shared" si="136"/>
        <v>0</v>
      </c>
      <c r="T271" s="472">
        <f t="shared" si="136"/>
        <v>0</v>
      </c>
      <c r="U271" s="506" t="str">
        <f t="shared" si="122"/>
        <v>-</v>
      </c>
      <c r="V271" s="21" t="str">
        <f t="shared" si="123"/>
        <v>-</v>
      </c>
      <c r="Y271" s="420"/>
    </row>
    <row r="272" spans="1:25" ht="20.149999999999999" customHeight="1">
      <c r="A272" s="10">
        <v>271</v>
      </c>
      <c r="B272" s="10">
        <v>4</v>
      </c>
      <c r="C272" s="426">
        <v>7</v>
      </c>
      <c r="D272" s="426">
        <v>21</v>
      </c>
      <c r="E272" s="10">
        <f>MATCH(H272,'[5]Sub Account'!$E$2:$E$503,0)</f>
        <v>77</v>
      </c>
      <c r="F272" s="491"/>
      <c r="G272" s="397"/>
      <c r="H272" s="399">
        <v>50011</v>
      </c>
      <c r="I272" s="395" t="s">
        <v>189</v>
      </c>
      <c r="J272" s="473"/>
      <c r="K272" s="473"/>
      <c r="L272" s="473"/>
      <c r="M272" s="473"/>
      <c r="N272" s="473"/>
      <c r="O272" s="473"/>
      <c r="P272" s="473">
        <f t="shared" ref="P272:P274" si="137">SUM(N272:O272)</f>
        <v>0</v>
      </c>
      <c r="Q272" s="507" t="str">
        <f t="shared" si="121"/>
        <v>-</v>
      </c>
      <c r="R272" s="473"/>
      <c r="S272" s="473"/>
      <c r="T272" s="473"/>
      <c r="U272" s="507" t="str">
        <f t="shared" si="122"/>
        <v>-</v>
      </c>
      <c r="V272" s="10" t="str">
        <f t="shared" si="123"/>
        <v>-</v>
      </c>
      <c r="Y272"/>
    </row>
    <row r="273" spans="1:25" ht="20.149999999999999" customHeight="1">
      <c r="A273" s="10">
        <v>272</v>
      </c>
      <c r="B273" s="10">
        <v>4</v>
      </c>
      <c r="C273" s="426">
        <v>7</v>
      </c>
      <c r="D273" s="426">
        <v>21</v>
      </c>
      <c r="E273" s="10">
        <f>MATCH(H273,'[5]Sub Account'!$E$2:$E$503,0)</f>
        <v>78</v>
      </c>
      <c r="F273" s="491"/>
      <c r="G273" s="397"/>
      <c r="H273" s="399">
        <v>50012</v>
      </c>
      <c r="I273" s="395" t="s">
        <v>190</v>
      </c>
      <c r="J273" s="473"/>
      <c r="K273" s="473"/>
      <c r="L273" s="473"/>
      <c r="M273" s="473"/>
      <c r="N273" s="473"/>
      <c r="O273" s="473"/>
      <c r="P273" s="473">
        <f t="shared" si="137"/>
        <v>0</v>
      </c>
      <c r="Q273" s="507" t="str">
        <f t="shared" si="121"/>
        <v>-</v>
      </c>
      <c r="R273" s="473"/>
      <c r="S273" s="473"/>
      <c r="T273" s="473"/>
      <c r="U273" s="507" t="str">
        <f t="shared" si="122"/>
        <v>-</v>
      </c>
      <c r="V273" s="10" t="str">
        <f t="shared" si="123"/>
        <v>-</v>
      </c>
      <c r="Y273"/>
    </row>
    <row r="274" spans="1:25" ht="20.149999999999999" customHeight="1">
      <c r="A274" s="10">
        <v>273</v>
      </c>
      <c r="B274" s="10">
        <v>4</v>
      </c>
      <c r="C274" s="426">
        <v>7</v>
      </c>
      <c r="D274" s="426">
        <v>21</v>
      </c>
      <c r="E274" s="10">
        <f>MATCH(H274,'[5]Sub Account'!$E$2:$E$503,0)</f>
        <v>79</v>
      </c>
      <c r="F274" s="491"/>
      <c r="G274" s="397"/>
      <c r="H274" s="399">
        <v>50018</v>
      </c>
      <c r="I274" s="395" t="s">
        <v>56</v>
      </c>
      <c r="J274" s="473"/>
      <c r="K274" s="473"/>
      <c r="L274" s="473"/>
      <c r="M274" s="473"/>
      <c r="N274" s="473"/>
      <c r="O274" s="473"/>
      <c r="P274" s="473">
        <f t="shared" si="137"/>
        <v>0</v>
      </c>
      <c r="Q274" s="507" t="str">
        <f t="shared" si="121"/>
        <v>-</v>
      </c>
      <c r="R274" s="473"/>
      <c r="S274" s="473"/>
      <c r="T274" s="473"/>
      <c r="U274" s="507" t="str">
        <f t="shared" si="122"/>
        <v>-</v>
      </c>
      <c r="V274" s="10" t="str">
        <f t="shared" si="123"/>
        <v>-</v>
      </c>
      <c r="Y274"/>
    </row>
    <row r="275" spans="1:25" s="21" customFormat="1" ht="20.149999999999999" customHeight="1">
      <c r="A275" s="10"/>
      <c r="C275" s="426"/>
      <c r="D275" s="426"/>
      <c r="E275" s="10"/>
      <c r="F275" s="492"/>
      <c r="G275" s="417">
        <v>5002</v>
      </c>
      <c r="H275" s="418"/>
      <c r="I275" s="419" t="s">
        <v>305</v>
      </c>
      <c r="J275" s="472">
        <f t="shared" ref="J275:T275" si="138">SUM(J276:J277)</f>
        <v>0</v>
      </c>
      <c r="K275" s="471">
        <f t="shared" si="138"/>
        <v>0</v>
      </c>
      <c r="L275" s="471">
        <f t="shared" si="138"/>
        <v>0</v>
      </c>
      <c r="M275" s="472">
        <f t="shared" si="138"/>
        <v>0</v>
      </c>
      <c r="N275" s="471">
        <f t="shared" si="138"/>
        <v>0</v>
      </c>
      <c r="O275" s="471">
        <f t="shared" si="138"/>
        <v>0</v>
      </c>
      <c r="P275" s="472">
        <f t="shared" si="138"/>
        <v>0</v>
      </c>
      <c r="Q275" s="506" t="str">
        <f t="shared" si="121"/>
        <v>-</v>
      </c>
      <c r="R275" s="471">
        <f t="shared" si="138"/>
        <v>0</v>
      </c>
      <c r="S275" s="471">
        <f t="shared" si="138"/>
        <v>0</v>
      </c>
      <c r="T275" s="472">
        <f t="shared" si="138"/>
        <v>0</v>
      </c>
      <c r="U275" s="506" t="str">
        <f t="shared" si="122"/>
        <v>-</v>
      </c>
      <c r="V275" s="21" t="str">
        <f t="shared" si="123"/>
        <v>-</v>
      </c>
      <c r="Y275" s="420"/>
    </row>
    <row r="276" spans="1:25" ht="20.149999999999999" customHeight="1">
      <c r="A276" s="10">
        <v>275</v>
      </c>
      <c r="B276" s="10">
        <v>4</v>
      </c>
      <c r="C276" s="426">
        <v>7</v>
      </c>
      <c r="D276" s="426">
        <v>22</v>
      </c>
      <c r="E276" s="10">
        <f>MATCH(H276,'[5]Sub Account'!$E$2:$E$503,0)</f>
        <v>80</v>
      </c>
      <c r="F276" s="491"/>
      <c r="G276" s="397"/>
      <c r="H276" s="399">
        <v>50021</v>
      </c>
      <c r="I276" s="395" t="s">
        <v>306</v>
      </c>
      <c r="J276" s="473"/>
      <c r="K276" s="473"/>
      <c r="L276" s="473"/>
      <c r="M276" s="473"/>
      <c r="N276" s="473"/>
      <c r="O276" s="473"/>
      <c r="P276" s="473">
        <f t="shared" ref="P276:P277" si="139">SUM(N276:O276)</f>
        <v>0</v>
      </c>
      <c r="Q276" s="507" t="str">
        <f t="shared" si="121"/>
        <v>-</v>
      </c>
      <c r="R276" s="473"/>
      <c r="S276" s="473"/>
      <c r="T276" s="473"/>
      <c r="U276" s="507" t="str">
        <f t="shared" si="122"/>
        <v>-</v>
      </c>
      <c r="V276" s="10" t="str">
        <f t="shared" si="123"/>
        <v>-</v>
      </c>
      <c r="Y276"/>
    </row>
    <row r="277" spans="1:25" ht="20.149999999999999" customHeight="1">
      <c r="A277" s="10">
        <v>276</v>
      </c>
      <c r="B277" s="10">
        <v>4</v>
      </c>
      <c r="C277" s="426">
        <v>7</v>
      </c>
      <c r="D277" s="426">
        <v>22</v>
      </c>
      <c r="E277" s="10">
        <f>MATCH(H277,'[5]Sub Account'!$E$2:$E$503,0)</f>
        <v>81</v>
      </c>
      <c r="F277" s="491"/>
      <c r="G277" s="397"/>
      <c r="H277" s="399">
        <v>50022</v>
      </c>
      <c r="I277" s="395" t="s">
        <v>307</v>
      </c>
      <c r="J277" s="473"/>
      <c r="K277" s="473"/>
      <c r="L277" s="473"/>
      <c r="M277" s="473"/>
      <c r="N277" s="473"/>
      <c r="O277" s="473"/>
      <c r="P277" s="473">
        <f t="shared" si="139"/>
        <v>0</v>
      </c>
      <c r="Q277" s="507" t="str">
        <f t="shared" si="121"/>
        <v>-</v>
      </c>
      <c r="R277" s="473"/>
      <c r="S277" s="473"/>
      <c r="T277" s="473"/>
      <c r="U277" s="507" t="str">
        <f t="shared" si="122"/>
        <v>-</v>
      </c>
      <c r="V277" s="10" t="str">
        <f t="shared" si="123"/>
        <v>-</v>
      </c>
      <c r="Y277"/>
    </row>
    <row r="278" spans="1:25" s="21" customFormat="1" ht="20.149999999999999" customHeight="1">
      <c r="A278" s="10"/>
      <c r="C278" s="426"/>
      <c r="D278" s="426"/>
      <c r="E278" s="10"/>
      <c r="F278" s="492"/>
      <c r="G278" s="417">
        <v>5004</v>
      </c>
      <c r="H278" s="418"/>
      <c r="I278" s="419" t="s">
        <v>723</v>
      </c>
      <c r="J278" s="472">
        <f t="shared" ref="J278:T278" si="140">SUM(J279:J280)</f>
        <v>0</v>
      </c>
      <c r="K278" s="471">
        <f t="shared" si="140"/>
        <v>0</v>
      </c>
      <c r="L278" s="471">
        <f t="shared" si="140"/>
        <v>0</v>
      </c>
      <c r="M278" s="472">
        <f t="shared" si="140"/>
        <v>0</v>
      </c>
      <c r="N278" s="471">
        <f t="shared" si="140"/>
        <v>0</v>
      </c>
      <c r="O278" s="471">
        <f t="shared" si="140"/>
        <v>0</v>
      </c>
      <c r="P278" s="472">
        <f t="shared" si="140"/>
        <v>0</v>
      </c>
      <c r="Q278" s="506" t="str">
        <f t="shared" si="121"/>
        <v>-</v>
      </c>
      <c r="R278" s="471">
        <f t="shared" si="140"/>
        <v>0</v>
      </c>
      <c r="S278" s="471">
        <f t="shared" si="140"/>
        <v>0</v>
      </c>
      <c r="T278" s="472">
        <f t="shared" si="140"/>
        <v>0</v>
      </c>
      <c r="U278" s="506" t="str">
        <f t="shared" si="122"/>
        <v>-</v>
      </c>
      <c r="V278" s="21" t="str">
        <f t="shared" si="123"/>
        <v>-</v>
      </c>
      <c r="Y278" s="420"/>
    </row>
    <row r="279" spans="1:25" ht="20.149999999999999" customHeight="1">
      <c r="A279" s="10">
        <v>278</v>
      </c>
      <c r="B279" s="10">
        <v>4</v>
      </c>
      <c r="C279" s="426">
        <v>7</v>
      </c>
      <c r="D279" s="426">
        <v>23</v>
      </c>
      <c r="E279" s="10">
        <f>MATCH(H279,'[5]Sub Account'!$E$2:$E$503,0)</f>
        <v>82</v>
      </c>
      <c r="F279" s="491"/>
      <c r="G279" s="397"/>
      <c r="H279" s="399">
        <v>50041</v>
      </c>
      <c r="I279" s="395" t="s">
        <v>192</v>
      </c>
      <c r="J279" s="473"/>
      <c r="K279" s="473"/>
      <c r="L279" s="473"/>
      <c r="M279" s="473"/>
      <c r="N279" s="473"/>
      <c r="O279" s="473"/>
      <c r="P279" s="473">
        <f t="shared" ref="P279:P280" si="141">SUM(N279:O279)</f>
        <v>0</v>
      </c>
      <c r="Q279" s="507" t="str">
        <f t="shared" si="121"/>
        <v>-</v>
      </c>
      <c r="R279" s="473"/>
      <c r="S279" s="473"/>
      <c r="T279" s="473"/>
      <c r="U279" s="507" t="str">
        <f t="shared" si="122"/>
        <v>-</v>
      </c>
      <c r="V279" s="10" t="str">
        <f t="shared" si="123"/>
        <v>-</v>
      </c>
      <c r="Y279"/>
    </row>
    <row r="280" spans="1:25" ht="20.149999999999999" customHeight="1">
      <c r="A280" s="10">
        <v>279</v>
      </c>
      <c r="B280" s="10">
        <v>4</v>
      </c>
      <c r="C280" s="426">
        <v>7</v>
      </c>
      <c r="D280" s="426">
        <v>23</v>
      </c>
      <c r="E280" s="10">
        <f>MATCH(H280,'[5]Sub Account'!$E$2:$E$503,0)</f>
        <v>83</v>
      </c>
      <c r="F280" s="491"/>
      <c r="G280" s="397"/>
      <c r="H280" s="399">
        <v>50042</v>
      </c>
      <c r="I280" s="395" t="s">
        <v>309</v>
      </c>
      <c r="J280" s="473"/>
      <c r="K280" s="473"/>
      <c r="L280" s="473"/>
      <c r="M280" s="473"/>
      <c r="N280" s="473"/>
      <c r="O280" s="473"/>
      <c r="P280" s="473">
        <f t="shared" si="141"/>
        <v>0</v>
      </c>
      <c r="Q280" s="507" t="str">
        <f t="shared" si="121"/>
        <v>-</v>
      </c>
      <c r="R280" s="473"/>
      <c r="S280" s="473"/>
      <c r="T280" s="473"/>
      <c r="U280" s="507" t="str">
        <f t="shared" si="122"/>
        <v>-</v>
      </c>
      <c r="V280" s="10" t="str">
        <f t="shared" si="123"/>
        <v>-</v>
      </c>
      <c r="Y280"/>
    </row>
    <row r="281" spans="1:25" s="411" customFormat="1" ht="20.149999999999999" customHeight="1">
      <c r="A281" s="10"/>
      <c r="C281" s="426"/>
      <c r="D281" s="426"/>
      <c r="E281" s="10"/>
      <c r="F281" s="495" t="s">
        <v>724</v>
      </c>
      <c r="G281" s="449"/>
      <c r="H281" s="450"/>
      <c r="I281" s="451"/>
      <c r="J281" s="477">
        <f t="shared" ref="J281:T281" si="142">J282</f>
        <v>0</v>
      </c>
      <c r="K281" s="477">
        <f t="shared" si="142"/>
        <v>0</v>
      </c>
      <c r="L281" s="477">
        <f t="shared" si="142"/>
        <v>0</v>
      </c>
      <c r="M281" s="477">
        <f t="shared" si="142"/>
        <v>0</v>
      </c>
      <c r="N281" s="477">
        <f t="shared" si="142"/>
        <v>0</v>
      </c>
      <c r="O281" s="477">
        <f t="shared" si="142"/>
        <v>0</v>
      </c>
      <c r="P281" s="477">
        <f t="shared" si="142"/>
        <v>0</v>
      </c>
      <c r="Q281" s="511" t="str">
        <f t="shared" si="121"/>
        <v>-</v>
      </c>
      <c r="R281" s="477">
        <f t="shared" si="142"/>
        <v>0</v>
      </c>
      <c r="S281" s="477">
        <f t="shared" si="142"/>
        <v>0</v>
      </c>
      <c r="T281" s="477">
        <f t="shared" si="142"/>
        <v>0</v>
      </c>
      <c r="U281" s="511" t="str">
        <f t="shared" si="122"/>
        <v>-</v>
      </c>
      <c r="V281" s="411" t="str">
        <f t="shared" si="123"/>
        <v>-</v>
      </c>
      <c r="Y281" s="412"/>
    </row>
    <row r="282" spans="1:25" s="413" customFormat="1" ht="20.149999999999999" customHeight="1">
      <c r="A282" s="10"/>
      <c r="C282" s="426"/>
      <c r="D282" s="426"/>
      <c r="E282" s="10"/>
      <c r="F282" s="486" t="s">
        <v>725</v>
      </c>
      <c r="G282" s="434"/>
      <c r="H282" s="435"/>
      <c r="I282" s="436"/>
      <c r="J282" s="468"/>
      <c r="K282" s="467"/>
      <c r="L282" s="467"/>
      <c r="M282" s="468"/>
      <c r="N282" s="467"/>
      <c r="O282" s="467"/>
      <c r="P282" s="468"/>
      <c r="Q282" s="504" t="str">
        <f t="shared" si="121"/>
        <v>-</v>
      </c>
      <c r="R282" s="467"/>
      <c r="S282" s="467"/>
      <c r="T282" s="468"/>
      <c r="U282" s="504" t="str">
        <f t="shared" si="122"/>
        <v>-</v>
      </c>
      <c r="V282" s="413" t="str">
        <f t="shared" si="123"/>
        <v>-</v>
      </c>
      <c r="Y282" s="414"/>
    </row>
    <row r="283" spans="1:25" s="415" customFormat="1" ht="20.149999999999999" customHeight="1">
      <c r="A283" s="10"/>
      <c r="C283" s="426"/>
      <c r="D283" s="426"/>
      <c r="E283" s="10"/>
      <c r="F283" s="931" t="s">
        <v>726</v>
      </c>
      <c r="G283" s="932"/>
      <c r="H283" s="932"/>
      <c r="I283" s="933"/>
      <c r="J283" s="479">
        <f t="shared" ref="J283:T283" si="143">J284</f>
        <v>0</v>
      </c>
      <c r="K283" s="479">
        <f t="shared" si="143"/>
        <v>0</v>
      </c>
      <c r="L283" s="479">
        <f t="shared" si="143"/>
        <v>0</v>
      </c>
      <c r="M283" s="479">
        <f t="shared" si="143"/>
        <v>0</v>
      </c>
      <c r="N283" s="479">
        <f t="shared" si="143"/>
        <v>0</v>
      </c>
      <c r="O283" s="479">
        <f t="shared" si="143"/>
        <v>0</v>
      </c>
      <c r="P283" s="479">
        <f t="shared" si="143"/>
        <v>0</v>
      </c>
      <c r="Q283" s="513" t="str">
        <f t="shared" si="121"/>
        <v>-</v>
      </c>
      <c r="R283" s="479">
        <f t="shared" si="143"/>
        <v>0</v>
      </c>
      <c r="S283" s="479">
        <f t="shared" si="143"/>
        <v>0</v>
      </c>
      <c r="T283" s="479">
        <f t="shared" si="143"/>
        <v>0</v>
      </c>
      <c r="U283" s="513" t="str">
        <f t="shared" si="122"/>
        <v>-</v>
      </c>
      <c r="V283" s="415" t="str">
        <f t="shared" si="123"/>
        <v>-</v>
      </c>
      <c r="Y283" s="416"/>
    </row>
    <row r="284" spans="1:25" s="413" customFormat="1" ht="20.149999999999999" customHeight="1">
      <c r="A284" s="10"/>
      <c r="C284" s="426"/>
      <c r="D284" s="426"/>
      <c r="E284" s="10"/>
      <c r="F284" s="486" t="s">
        <v>727</v>
      </c>
      <c r="G284" s="434"/>
      <c r="H284" s="435"/>
      <c r="I284" s="436"/>
      <c r="J284" s="468">
        <f t="shared" ref="J284:T284" si="144">J285+J298</f>
        <v>0</v>
      </c>
      <c r="K284" s="467">
        <f t="shared" si="144"/>
        <v>0</v>
      </c>
      <c r="L284" s="467">
        <f t="shared" si="144"/>
        <v>0</v>
      </c>
      <c r="M284" s="468">
        <f t="shared" si="144"/>
        <v>0</v>
      </c>
      <c r="N284" s="467">
        <f t="shared" si="144"/>
        <v>0</v>
      </c>
      <c r="O284" s="467">
        <f t="shared" si="144"/>
        <v>0</v>
      </c>
      <c r="P284" s="468">
        <f t="shared" si="144"/>
        <v>0</v>
      </c>
      <c r="Q284" s="504" t="str">
        <f t="shared" si="121"/>
        <v>-</v>
      </c>
      <c r="R284" s="467">
        <f t="shared" si="144"/>
        <v>0</v>
      </c>
      <c r="S284" s="467">
        <f t="shared" si="144"/>
        <v>0</v>
      </c>
      <c r="T284" s="468">
        <f t="shared" si="144"/>
        <v>0</v>
      </c>
      <c r="U284" s="504" t="str">
        <f t="shared" si="122"/>
        <v>-</v>
      </c>
      <c r="V284" s="413" t="str">
        <f t="shared" si="123"/>
        <v>-</v>
      </c>
      <c r="Y284" s="414"/>
    </row>
    <row r="285" spans="1:25" s="426" customFormat="1" ht="20.149999999999999" customHeight="1">
      <c r="A285" s="10"/>
      <c r="E285" s="10"/>
      <c r="F285" s="493">
        <v>75</v>
      </c>
      <c r="G285" s="428"/>
      <c r="H285" s="429"/>
      <c r="I285" s="430" t="s">
        <v>631</v>
      </c>
      <c r="J285" s="474">
        <f t="shared" ref="J285:T285" si="145">J286+J289+J291+J294+J296</f>
        <v>0</v>
      </c>
      <c r="K285" s="474">
        <f t="shared" si="145"/>
        <v>0</v>
      </c>
      <c r="L285" s="474">
        <f t="shared" si="145"/>
        <v>0</v>
      </c>
      <c r="M285" s="474">
        <f t="shared" si="145"/>
        <v>0</v>
      </c>
      <c r="N285" s="474">
        <f t="shared" si="145"/>
        <v>0</v>
      </c>
      <c r="O285" s="474">
        <f t="shared" si="145"/>
        <v>0</v>
      </c>
      <c r="P285" s="474">
        <f t="shared" si="145"/>
        <v>0</v>
      </c>
      <c r="Q285" s="508" t="str">
        <f t="shared" si="121"/>
        <v>-</v>
      </c>
      <c r="R285" s="474">
        <f t="shared" si="145"/>
        <v>0</v>
      </c>
      <c r="S285" s="474">
        <f t="shared" si="145"/>
        <v>0</v>
      </c>
      <c r="T285" s="474">
        <f t="shared" si="145"/>
        <v>0</v>
      </c>
      <c r="U285" s="508" t="str">
        <f t="shared" si="122"/>
        <v>-</v>
      </c>
      <c r="V285" s="426" t="str">
        <f t="shared" si="123"/>
        <v>-</v>
      </c>
      <c r="Y285" s="427"/>
    </row>
    <row r="286" spans="1:25" s="21" customFormat="1" ht="20.149999999999999" customHeight="1">
      <c r="A286" s="10"/>
      <c r="C286" s="426"/>
      <c r="D286" s="426"/>
      <c r="E286" s="10"/>
      <c r="F286" s="492"/>
      <c r="G286" s="417">
        <v>7504</v>
      </c>
      <c r="H286" s="418"/>
      <c r="I286" s="419" t="s">
        <v>643</v>
      </c>
      <c r="J286" s="472">
        <f t="shared" ref="J286" si="146">SUM(J287:J288)</f>
        <v>0</v>
      </c>
      <c r="K286" s="471">
        <f t="shared" ref="K286:T286" si="147">SUM(K287:K288)</f>
        <v>0</v>
      </c>
      <c r="L286" s="471">
        <f t="shared" si="147"/>
        <v>0</v>
      </c>
      <c r="M286" s="472">
        <f t="shared" si="147"/>
        <v>0</v>
      </c>
      <c r="N286" s="471">
        <f t="shared" si="147"/>
        <v>0</v>
      </c>
      <c r="O286" s="471">
        <f t="shared" si="147"/>
        <v>0</v>
      </c>
      <c r="P286" s="472">
        <f t="shared" si="147"/>
        <v>0</v>
      </c>
      <c r="Q286" s="506" t="str">
        <f t="shared" si="121"/>
        <v>-</v>
      </c>
      <c r="R286" s="471">
        <f t="shared" si="147"/>
        <v>0</v>
      </c>
      <c r="S286" s="471">
        <f t="shared" si="147"/>
        <v>0</v>
      </c>
      <c r="T286" s="472">
        <f t="shared" si="147"/>
        <v>0</v>
      </c>
      <c r="U286" s="506" t="str">
        <f t="shared" si="122"/>
        <v>-</v>
      </c>
      <c r="V286" s="21" t="str">
        <f t="shared" si="123"/>
        <v>-</v>
      </c>
      <c r="Y286" s="420"/>
    </row>
    <row r="287" spans="1:25" ht="20.149999999999999" customHeight="1">
      <c r="A287" s="10">
        <v>286</v>
      </c>
      <c r="B287" s="10">
        <v>4</v>
      </c>
      <c r="C287" s="426">
        <v>23</v>
      </c>
      <c r="D287" s="426">
        <v>116</v>
      </c>
      <c r="E287" s="10">
        <f>MATCH(H287,'[5]Sub Account'!$E$2:$E$503,0)</f>
        <v>448</v>
      </c>
      <c r="F287" s="491"/>
      <c r="G287" s="397"/>
      <c r="H287" s="399">
        <v>75041</v>
      </c>
      <c r="I287" s="404" t="s">
        <v>644</v>
      </c>
      <c r="J287" s="473"/>
      <c r="K287" s="473"/>
      <c r="L287" s="473"/>
      <c r="M287" s="473"/>
      <c r="N287" s="473"/>
      <c r="O287" s="473"/>
      <c r="P287" s="473">
        <f t="shared" ref="P287:P288" si="148">SUM(N287:O287)</f>
        <v>0</v>
      </c>
      <c r="Q287" s="507" t="str">
        <f t="shared" si="121"/>
        <v>-</v>
      </c>
      <c r="R287" s="473"/>
      <c r="S287" s="473"/>
      <c r="T287" s="473"/>
      <c r="U287" s="507" t="str">
        <f t="shared" si="122"/>
        <v>-</v>
      </c>
      <c r="V287" s="10" t="str">
        <f t="shared" si="123"/>
        <v>-</v>
      </c>
      <c r="Y287"/>
    </row>
    <row r="288" spans="1:25" ht="20.149999999999999" customHeight="1">
      <c r="A288" s="10">
        <v>287</v>
      </c>
      <c r="B288" s="10">
        <v>4</v>
      </c>
      <c r="C288" s="426">
        <v>23</v>
      </c>
      <c r="D288" s="426">
        <v>116</v>
      </c>
      <c r="E288" s="10">
        <f>MATCH(H288,'[5]Sub Account'!$E$2:$E$503,0)</f>
        <v>450</v>
      </c>
      <c r="F288" s="491"/>
      <c r="G288" s="397"/>
      <c r="H288" s="399">
        <v>75042</v>
      </c>
      <c r="I288" s="404" t="s">
        <v>645</v>
      </c>
      <c r="J288" s="473"/>
      <c r="K288" s="473"/>
      <c r="L288" s="473"/>
      <c r="M288" s="473"/>
      <c r="N288" s="473"/>
      <c r="O288" s="473"/>
      <c r="P288" s="473">
        <f t="shared" si="148"/>
        <v>0</v>
      </c>
      <c r="Q288" s="507" t="str">
        <f t="shared" si="121"/>
        <v>-</v>
      </c>
      <c r="R288" s="473"/>
      <c r="S288" s="473"/>
      <c r="T288" s="473"/>
      <c r="U288" s="507" t="str">
        <f t="shared" si="122"/>
        <v>-</v>
      </c>
      <c r="V288" s="10" t="str">
        <f t="shared" si="123"/>
        <v>-</v>
      </c>
      <c r="Y288"/>
    </row>
    <row r="289" spans="1:25" s="21" customFormat="1" ht="20.149999999999999" customHeight="1">
      <c r="A289" s="10"/>
      <c r="C289" s="426"/>
      <c r="D289" s="426"/>
      <c r="E289" s="10"/>
      <c r="F289" s="492"/>
      <c r="G289" s="417">
        <v>7507</v>
      </c>
      <c r="H289" s="418"/>
      <c r="I289" s="419" t="s">
        <v>651</v>
      </c>
      <c r="J289" s="472">
        <f t="shared" ref="J289:T289" si="149">J290</f>
        <v>0</v>
      </c>
      <c r="K289" s="471">
        <f t="shared" si="149"/>
        <v>0</v>
      </c>
      <c r="L289" s="471">
        <f t="shared" si="149"/>
        <v>0</v>
      </c>
      <c r="M289" s="472">
        <f t="shared" si="149"/>
        <v>0</v>
      </c>
      <c r="N289" s="471">
        <f t="shared" si="149"/>
        <v>0</v>
      </c>
      <c r="O289" s="471">
        <f t="shared" si="149"/>
        <v>0</v>
      </c>
      <c r="P289" s="472">
        <f t="shared" si="149"/>
        <v>0</v>
      </c>
      <c r="Q289" s="506" t="str">
        <f t="shared" si="121"/>
        <v>-</v>
      </c>
      <c r="R289" s="471">
        <f t="shared" si="149"/>
        <v>0</v>
      </c>
      <c r="S289" s="471">
        <f t="shared" si="149"/>
        <v>0</v>
      </c>
      <c r="T289" s="472">
        <f t="shared" si="149"/>
        <v>0</v>
      </c>
      <c r="U289" s="506" t="str">
        <f t="shared" si="122"/>
        <v>-</v>
      </c>
      <c r="V289" s="21" t="str">
        <f t="shared" si="123"/>
        <v>-</v>
      </c>
      <c r="Y289" s="420"/>
    </row>
    <row r="290" spans="1:25" ht="20.149999999999999" customHeight="1">
      <c r="A290" s="10">
        <v>289</v>
      </c>
      <c r="B290" s="10">
        <v>4</v>
      </c>
      <c r="C290" s="426">
        <v>23</v>
      </c>
      <c r="D290" s="426">
        <v>118</v>
      </c>
      <c r="E290" s="10">
        <f>MATCH(H290,'[5]Sub Account'!$E$2:$E$503,0)</f>
        <v>456</v>
      </c>
      <c r="F290" s="491"/>
      <c r="G290" s="397"/>
      <c r="H290" s="399">
        <v>75071</v>
      </c>
      <c r="I290" s="404" t="s">
        <v>652</v>
      </c>
      <c r="J290" s="473"/>
      <c r="K290" s="473"/>
      <c r="L290" s="473"/>
      <c r="M290" s="473"/>
      <c r="N290" s="473"/>
      <c r="O290" s="473"/>
      <c r="P290" s="473">
        <f>SUM(N290:O290)</f>
        <v>0</v>
      </c>
      <c r="Q290" s="507" t="str">
        <f t="shared" si="121"/>
        <v>-</v>
      </c>
      <c r="R290" s="473"/>
      <c r="S290" s="473"/>
      <c r="T290" s="473"/>
      <c r="U290" s="507" t="str">
        <f t="shared" si="122"/>
        <v>-</v>
      </c>
      <c r="V290" s="10" t="str">
        <f t="shared" si="123"/>
        <v>-</v>
      </c>
      <c r="Y290"/>
    </row>
    <row r="291" spans="1:25" s="21" customFormat="1" ht="20.149999999999999" customHeight="1">
      <c r="A291" s="10"/>
      <c r="C291" s="426"/>
      <c r="D291" s="426"/>
      <c r="E291" s="10"/>
      <c r="F291" s="492"/>
      <c r="G291" s="417">
        <v>7514</v>
      </c>
      <c r="H291" s="418"/>
      <c r="I291" s="419" t="s">
        <v>672</v>
      </c>
      <c r="J291" s="472">
        <f t="shared" ref="J291:T291" si="150">SUM(J292:J293)</f>
        <v>0</v>
      </c>
      <c r="K291" s="471">
        <f t="shared" si="150"/>
        <v>0</v>
      </c>
      <c r="L291" s="471">
        <f t="shared" si="150"/>
        <v>0</v>
      </c>
      <c r="M291" s="472">
        <f t="shared" si="150"/>
        <v>0</v>
      </c>
      <c r="N291" s="471">
        <f t="shared" si="150"/>
        <v>0</v>
      </c>
      <c r="O291" s="471">
        <f t="shared" si="150"/>
        <v>0</v>
      </c>
      <c r="P291" s="472">
        <f t="shared" si="150"/>
        <v>0</v>
      </c>
      <c r="Q291" s="506" t="str">
        <f t="shared" si="121"/>
        <v>-</v>
      </c>
      <c r="R291" s="471">
        <f t="shared" si="150"/>
        <v>0</v>
      </c>
      <c r="S291" s="471">
        <f t="shared" si="150"/>
        <v>0</v>
      </c>
      <c r="T291" s="472">
        <f t="shared" si="150"/>
        <v>0</v>
      </c>
      <c r="U291" s="506" t="str">
        <f t="shared" si="122"/>
        <v>-</v>
      </c>
      <c r="V291" s="21" t="str">
        <f t="shared" si="123"/>
        <v>-</v>
      </c>
      <c r="Y291" s="420"/>
    </row>
    <row r="292" spans="1:25" ht="20.149999999999999" customHeight="1">
      <c r="A292" s="10">
        <v>291</v>
      </c>
      <c r="B292" s="10">
        <v>4</v>
      </c>
      <c r="C292" s="426">
        <v>23</v>
      </c>
      <c r="D292" s="426">
        <v>124</v>
      </c>
      <c r="E292" s="10">
        <f>MATCH(H292,'[5]Sub Account'!$E$2:$E$503,0)</f>
        <v>472</v>
      </c>
      <c r="F292" s="491"/>
      <c r="G292" s="397"/>
      <c r="H292" s="399">
        <v>75141</v>
      </c>
      <c r="I292" s="404" t="s">
        <v>673</v>
      </c>
      <c r="J292" s="473"/>
      <c r="K292" s="473"/>
      <c r="L292" s="473"/>
      <c r="M292" s="473"/>
      <c r="N292" s="473"/>
      <c r="O292" s="473"/>
      <c r="P292" s="473">
        <f t="shared" ref="P292:P293" si="151">SUM(N292:O292)</f>
        <v>0</v>
      </c>
      <c r="Q292" s="507" t="str">
        <f t="shared" si="121"/>
        <v>-</v>
      </c>
      <c r="R292" s="473"/>
      <c r="S292" s="473"/>
      <c r="T292" s="473"/>
      <c r="U292" s="507" t="str">
        <f t="shared" si="122"/>
        <v>-</v>
      </c>
      <c r="V292" s="10" t="str">
        <f t="shared" si="123"/>
        <v>-</v>
      </c>
      <c r="Y292"/>
    </row>
    <row r="293" spans="1:25" ht="20.149999999999999" customHeight="1">
      <c r="A293" s="10">
        <v>292</v>
      </c>
      <c r="B293" s="10">
        <v>4</v>
      </c>
      <c r="C293" s="426">
        <v>23</v>
      </c>
      <c r="D293" s="426">
        <v>124</v>
      </c>
      <c r="E293" s="10">
        <f>MATCH(H293,'[5]Sub Account'!$E$2:$E$503,0)</f>
        <v>473</v>
      </c>
      <c r="F293" s="491"/>
      <c r="G293" s="397"/>
      <c r="H293" s="399">
        <v>75142</v>
      </c>
      <c r="I293" s="404" t="s">
        <v>674</v>
      </c>
      <c r="J293" s="473"/>
      <c r="K293" s="473"/>
      <c r="L293" s="473"/>
      <c r="M293" s="473"/>
      <c r="N293" s="473"/>
      <c r="O293" s="473"/>
      <c r="P293" s="473">
        <f t="shared" si="151"/>
        <v>0</v>
      </c>
      <c r="Q293" s="507" t="str">
        <f t="shared" si="121"/>
        <v>-</v>
      </c>
      <c r="R293" s="473"/>
      <c r="S293" s="473"/>
      <c r="T293" s="473"/>
      <c r="U293" s="507" t="str">
        <f t="shared" si="122"/>
        <v>-</v>
      </c>
      <c r="V293" s="10" t="str">
        <f t="shared" si="123"/>
        <v>-</v>
      </c>
      <c r="Y293"/>
    </row>
    <row r="294" spans="1:25" s="21" customFormat="1" ht="20.149999999999999" customHeight="1">
      <c r="A294" s="10"/>
      <c r="C294" s="426"/>
      <c r="D294" s="426"/>
      <c r="E294" s="10"/>
      <c r="F294" s="492"/>
      <c r="G294" s="417">
        <v>7517</v>
      </c>
      <c r="H294" s="418"/>
      <c r="I294" s="419" t="s">
        <v>675</v>
      </c>
      <c r="J294" s="472">
        <f t="shared" ref="J294:T294" si="152">J295</f>
        <v>0</v>
      </c>
      <c r="K294" s="471">
        <f t="shared" si="152"/>
        <v>0</v>
      </c>
      <c r="L294" s="471">
        <f t="shared" si="152"/>
        <v>0</v>
      </c>
      <c r="M294" s="472">
        <f t="shared" si="152"/>
        <v>0</v>
      </c>
      <c r="N294" s="471">
        <f t="shared" si="152"/>
        <v>0</v>
      </c>
      <c r="O294" s="471">
        <f t="shared" si="152"/>
        <v>0</v>
      </c>
      <c r="P294" s="472">
        <f t="shared" si="152"/>
        <v>0</v>
      </c>
      <c r="Q294" s="506" t="str">
        <f t="shared" si="121"/>
        <v>-</v>
      </c>
      <c r="R294" s="471">
        <f t="shared" si="152"/>
        <v>0</v>
      </c>
      <c r="S294" s="471">
        <f t="shared" si="152"/>
        <v>0</v>
      </c>
      <c r="T294" s="472">
        <f t="shared" si="152"/>
        <v>0</v>
      </c>
      <c r="U294" s="506" t="str">
        <f t="shared" si="122"/>
        <v>-</v>
      </c>
      <c r="V294" s="21" t="str">
        <f t="shared" si="123"/>
        <v>-</v>
      </c>
      <c r="Y294" s="420"/>
    </row>
    <row r="295" spans="1:25" ht="20.149999999999999" customHeight="1">
      <c r="A295" s="10">
        <v>294</v>
      </c>
      <c r="B295" s="10">
        <v>4</v>
      </c>
      <c r="C295" s="426">
        <v>23</v>
      </c>
      <c r="D295" s="426">
        <v>125</v>
      </c>
      <c r="E295" s="10">
        <f>MATCH(H295,'[5]Sub Account'!$E$2:$E$503,0)</f>
        <v>474</v>
      </c>
      <c r="F295" s="491"/>
      <c r="G295" s="397"/>
      <c r="H295" s="399">
        <v>75171</v>
      </c>
      <c r="I295" s="405" t="s">
        <v>676</v>
      </c>
      <c r="J295" s="473"/>
      <c r="K295" s="473"/>
      <c r="L295" s="473"/>
      <c r="M295" s="473"/>
      <c r="N295" s="473"/>
      <c r="O295" s="473"/>
      <c r="P295" s="473">
        <f>SUM(N295:O295)</f>
        <v>0</v>
      </c>
      <c r="Q295" s="507" t="str">
        <f t="shared" si="121"/>
        <v>-</v>
      </c>
      <c r="R295" s="473"/>
      <c r="S295" s="473"/>
      <c r="T295" s="473"/>
      <c r="U295" s="507" t="str">
        <f t="shared" si="122"/>
        <v>-</v>
      </c>
      <c r="V295" s="10" t="str">
        <f t="shared" si="123"/>
        <v>-</v>
      </c>
      <c r="Y295"/>
    </row>
    <row r="296" spans="1:25" s="21" customFormat="1" ht="20.149999999999999" customHeight="1">
      <c r="A296" s="10"/>
      <c r="C296" s="426"/>
      <c r="D296" s="426"/>
      <c r="E296" s="10"/>
      <c r="F296" s="492"/>
      <c r="G296" s="417">
        <v>7518</v>
      </c>
      <c r="H296" s="418"/>
      <c r="I296" s="419" t="s">
        <v>677</v>
      </c>
      <c r="J296" s="472">
        <f t="shared" ref="J296:T296" si="153">J297</f>
        <v>0</v>
      </c>
      <c r="K296" s="471">
        <f t="shared" si="153"/>
        <v>0</v>
      </c>
      <c r="L296" s="471">
        <f t="shared" si="153"/>
        <v>0</v>
      </c>
      <c r="M296" s="472">
        <f t="shared" si="153"/>
        <v>0</v>
      </c>
      <c r="N296" s="471">
        <f t="shared" si="153"/>
        <v>0</v>
      </c>
      <c r="O296" s="471">
        <f t="shared" si="153"/>
        <v>0</v>
      </c>
      <c r="P296" s="472">
        <f t="shared" si="153"/>
        <v>0</v>
      </c>
      <c r="Q296" s="506" t="str">
        <f t="shared" si="121"/>
        <v>-</v>
      </c>
      <c r="R296" s="471">
        <f t="shared" si="153"/>
        <v>0</v>
      </c>
      <c r="S296" s="471">
        <f t="shared" si="153"/>
        <v>0</v>
      </c>
      <c r="T296" s="472">
        <f t="shared" si="153"/>
        <v>0</v>
      </c>
      <c r="U296" s="506" t="str">
        <f t="shared" si="122"/>
        <v>-</v>
      </c>
      <c r="V296" s="21" t="str">
        <f t="shared" si="123"/>
        <v>-</v>
      </c>
      <c r="Y296" s="420"/>
    </row>
    <row r="297" spans="1:25" ht="20.149999999999999" customHeight="1">
      <c r="A297" s="10">
        <v>296</v>
      </c>
      <c r="B297" s="10">
        <v>4</v>
      </c>
      <c r="C297" s="426">
        <v>23</v>
      </c>
      <c r="D297" s="426">
        <v>126</v>
      </c>
      <c r="E297" s="10">
        <f>MATCH(H297,'[5]Sub Account'!$E$2:$E$503,0)</f>
        <v>475</v>
      </c>
      <c r="F297" s="491"/>
      <c r="G297" s="397"/>
      <c r="H297" s="399">
        <v>75181</v>
      </c>
      <c r="I297" s="404" t="s">
        <v>677</v>
      </c>
      <c r="J297" s="473"/>
      <c r="K297" s="473"/>
      <c r="L297" s="473"/>
      <c r="M297" s="473"/>
      <c r="N297" s="473"/>
      <c r="O297" s="473"/>
      <c r="P297" s="473">
        <f>SUM(N297:O297)</f>
        <v>0</v>
      </c>
      <c r="Q297" s="507" t="str">
        <f t="shared" si="121"/>
        <v>-</v>
      </c>
      <c r="R297" s="473"/>
      <c r="S297" s="473"/>
      <c r="T297" s="473"/>
      <c r="U297" s="507" t="str">
        <f t="shared" si="122"/>
        <v>-</v>
      </c>
      <c r="V297" s="10" t="str">
        <f t="shared" si="123"/>
        <v>-</v>
      </c>
      <c r="Y297"/>
    </row>
    <row r="298" spans="1:25" s="426" customFormat="1" ht="20.149999999999999" customHeight="1">
      <c r="A298" s="10"/>
      <c r="E298" s="10"/>
      <c r="F298" s="493">
        <v>50</v>
      </c>
      <c r="G298" s="428"/>
      <c r="H298" s="429"/>
      <c r="I298" s="430" t="s">
        <v>721</v>
      </c>
      <c r="J298" s="474">
        <f t="shared" ref="J298:T298" si="154">J299+J303+J306</f>
        <v>0</v>
      </c>
      <c r="K298" s="474">
        <f t="shared" si="154"/>
        <v>0</v>
      </c>
      <c r="L298" s="474">
        <f t="shared" si="154"/>
        <v>0</v>
      </c>
      <c r="M298" s="474">
        <f t="shared" si="154"/>
        <v>0</v>
      </c>
      <c r="N298" s="474">
        <f t="shared" si="154"/>
        <v>0</v>
      </c>
      <c r="O298" s="474">
        <f t="shared" si="154"/>
        <v>0</v>
      </c>
      <c r="P298" s="474">
        <f t="shared" si="154"/>
        <v>0</v>
      </c>
      <c r="Q298" s="508" t="str">
        <f t="shared" si="121"/>
        <v>-</v>
      </c>
      <c r="R298" s="474">
        <f t="shared" si="154"/>
        <v>0</v>
      </c>
      <c r="S298" s="474">
        <f t="shared" si="154"/>
        <v>0</v>
      </c>
      <c r="T298" s="474">
        <f t="shared" si="154"/>
        <v>0</v>
      </c>
      <c r="U298" s="508" t="str">
        <f t="shared" si="122"/>
        <v>-</v>
      </c>
      <c r="V298" s="426" t="str">
        <f t="shared" si="123"/>
        <v>-</v>
      </c>
      <c r="Y298" s="427"/>
    </row>
    <row r="299" spans="1:25" s="21" customFormat="1" ht="20.149999999999999" customHeight="1">
      <c r="A299" s="10"/>
      <c r="C299" s="426"/>
      <c r="D299" s="426"/>
      <c r="E299" s="10"/>
      <c r="F299" s="492"/>
      <c r="G299" s="417">
        <v>5001</v>
      </c>
      <c r="H299" s="418"/>
      <c r="I299" s="419" t="s">
        <v>722</v>
      </c>
      <c r="J299" s="472">
        <f t="shared" ref="J299" si="155">SUM(J300:J302)</f>
        <v>0</v>
      </c>
      <c r="K299" s="471">
        <f t="shared" ref="K299:T299" si="156">SUM(K300:K302)</f>
        <v>0</v>
      </c>
      <c r="L299" s="471">
        <f t="shared" si="156"/>
        <v>0</v>
      </c>
      <c r="M299" s="472">
        <f t="shared" si="156"/>
        <v>0</v>
      </c>
      <c r="N299" s="471">
        <f t="shared" si="156"/>
        <v>0</v>
      </c>
      <c r="O299" s="471">
        <f t="shared" si="156"/>
        <v>0</v>
      </c>
      <c r="P299" s="472">
        <f t="shared" si="156"/>
        <v>0</v>
      </c>
      <c r="Q299" s="506" t="str">
        <f t="shared" si="121"/>
        <v>-</v>
      </c>
      <c r="R299" s="471">
        <f t="shared" si="156"/>
        <v>0</v>
      </c>
      <c r="S299" s="471">
        <f t="shared" si="156"/>
        <v>0</v>
      </c>
      <c r="T299" s="472">
        <f t="shared" si="156"/>
        <v>0</v>
      </c>
      <c r="U299" s="506" t="str">
        <f t="shared" si="122"/>
        <v>-</v>
      </c>
      <c r="V299" s="21" t="str">
        <f t="shared" si="123"/>
        <v>-</v>
      </c>
      <c r="Y299" s="420"/>
    </row>
    <row r="300" spans="1:25" ht="20.149999999999999" customHeight="1">
      <c r="A300" s="10">
        <v>299</v>
      </c>
      <c r="B300" s="10">
        <v>4</v>
      </c>
      <c r="C300" s="426">
        <v>7</v>
      </c>
      <c r="D300" s="426">
        <v>21</v>
      </c>
      <c r="E300" s="10">
        <f>MATCH(H300,'[5]Sub Account'!$E$2:$E$503,0)</f>
        <v>77</v>
      </c>
      <c r="F300" s="491"/>
      <c r="G300" s="397"/>
      <c r="H300" s="399">
        <v>50011</v>
      </c>
      <c r="I300" s="395" t="s">
        <v>189</v>
      </c>
      <c r="J300" s="473"/>
      <c r="K300" s="473"/>
      <c r="L300" s="473"/>
      <c r="M300" s="473"/>
      <c r="N300" s="473"/>
      <c r="O300" s="473"/>
      <c r="P300" s="473">
        <f t="shared" ref="P300:P302" si="157">SUM(N300:O300)</f>
        <v>0</v>
      </c>
      <c r="Q300" s="507" t="str">
        <f t="shared" si="121"/>
        <v>-</v>
      </c>
      <c r="R300" s="473"/>
      <c r="S300" s="473"/>
      <c r="T300" s="473"/>
      <c r="U300" s="507" t="str">
        <f t="shared" si="122"/>
        <v>-</v>
      </c>
      <c r="V300" s="10" t="str">
        <f t="shared" si="123"/>
        <v>-</v>
      </c>
      <c r="Y300"/>
    </row>
    <row r="301" spans="1:25" ht="20.149999999999999" customHeight="1">
      <c r="A301" s="10">
        <v>300</v>
      </c>
      <c r="B301" s="10">
        <v>4</v>
      </c>
      <c r="C301" s="426">
        <v>7</v>
      </c>
      <c r="D301" s="426">
        <v>21</v>
      </c>
      <c r="E301" s="10">
        <f>MATCH(H301,'[5]Sub Account'!$E$2:$E$503,0)</f>
        <v>78</v>
      </c>
      <c r="F301" s="491"/>
      <c r="G301" s="397"/>
      <c r="H301" s="399">
        <v>50012</v>
      </c>
      <c r="I301" s="395" t="s">
        <v>190</v>
      </c>
      <c r="J301" s="473"/>
      <c r="K301" s="473"/>
      <c r="L301" s="473"/>
      <c r="M301" s="473"/>
      <c r="N301" s="473"/>
      <c r="O301" s="473"/>
      <c r="P301" s="473">
        <f t="shared" si="157"/>
        <v>0</v>
      </c>
      <c r="Q301" s="507" t="str">
        <f t="shared" si="121"/>
        <v>-</v>
      </c>
      <c r="R301" s="473"/>
      <c r="S301" s="473"/>
      <c r="T301" s="473"/>
      <c r="U301" s="507" t="str">
        <f t="shared" si="122"/>
        <v>-</v>
      </c>
      <c r="V301" s="10" t="str">
        <f t="shared" si="123"/>
        <v>-</v>
      </c>
      <c r="Y301"/>
    </row>
    <row r="302" spans="1:25" ht="20.149999999999999" customHeight="1">
      <c r="A302" s="10">
        <v>301</v>
      </c>
      <c r="B302" s="10">
        <v>4</v>
      </c>
      <c r="C302" s="426">
        <v>7</v>
      </c>
      <c r="D302" s="426">
        <v>21</v>
      </c>
      <c r="E302" s="10">
        <f>MATCH(H302,'[5]Sub Account'!$E$2:$E$503,0)</f>
        <v>79</v>
      </c>
      <c r="F302" s="491"/>
      <c r="G302" s="397"/>
      <c r="H302" s="399">
        <v>50018</v>
      </c>
      <c r="I302" s="395" t="s">
        <v>56</v>
      </c>
      <c r="J302" s="473"/>
      <c r="K302" s="473"/>
      <c r="L302" s="473"/>
      <c r="M302" s="473"/>
      <c r="N302" s="473"/>
      <c r="O302" s="473"/>
      <c r="P302" s="473">
        <f t="shared" si="157"/>
        <v>0</v>
      </c>
      <c r="Q302" s="507" t="str">
        <f t="shared" si="121"/>
        <v>-</v>
      </c>
      <c r="R302" s="473"/>
      <c r="S302" s="473"/>
      <c r="T302" s="473"/>
      <c r="U302" s="507" t="str">
        <f t="shared" si="122"/>
        <v>-</v>
      </c>
      <c r="V302" s="10" t="str">
        <f t="shared" si="123"/>
        <v>-</v>
      </c>
      <c r="Y302"/>
    </row>
    <row r="303" spans="1:25" s="21" customFormat="1" ht="20.149999999999999" customHeight="1">
      <c r="A303" s="10"/>
      <c r="C303" s="426"/>
      <c r="D303" s="426"/>
      <c r="E303" s="10"/>
      <c r="F303" s="492"/>
      <c r="G303" s="417">
        <v>5002</v>
      </c>
      <c r="H303" s="418"/>
      <c r="I303" s="419" t="s">
        <v>305</v>
      </c>
      <c r="J303" s="472">
        <f t="shared" ref="J303:T303" si="158">SUM(J304:J305)</f>
        <v>0</v>
      </c>
      <c r="K303" s="471">
        <f t="shared" si="158"/>
        <v>0</v>
      </c>
      <c r="L303" s="471">
        <f t="shared" si="158"/>
        <v>0</v>
      </c>
      <c r="M303" s="472">
        <f t="shared" si="158"/>
        <v>0</v>
      </c>
      <c r="N303" s="471">
        <f t="shared" si="158"/>
        <v>0</v>
      </c>
      <c r="O303" s="471">
        <f t="shared" si="158"/>
        <v>0</v>
      </c>
      <c r="P303" s="472">
        <f t="shared" si="158"/>
        <v>0</v>
      </c>
      <c r="Q303" s="506" t="str">
        <f t="shared" si="121"/>
        <v>-</v>
      </c>
      <c r="R303" s="471">
        <f t="shared" si="158"/>
        <v>0</v>
      </c>
      <c r="S303" s="471">
        <f t="shared" si="158"/>
        <v>0</v>
      </c>
      <c r="T303" s="472">
        <f t="shared" si="158"/>
        <v>0</v>
      </c>
      <c r="U303" s="506" t="str">
        <f t="shared" si="122"/>
        <v>-</v>
      </c>
      <c r="V303" s="21" t="str">
        <f t="shared" si="123"/>
        <v>-</v>
      </c>
      <c r="Y303" s="420"/>
    </row>
    <row r="304" spans="1:25" ht="20.149999999999999" customHeight="1">
      <c r="A304" s="10">
        <v>303</v>
      </c>
      <c r="B304" s="10">
        <v>4</v>
      </c>
      <c r="C304" s="426">
        <v>7</v>
      </c>
      <c r="D304" s="426">
        <v>22</v>
      </c>
      <c r="E304" s="10">
        <f>MATCH(H304,'[5]Sub Account'!$E$2:$E$503,0)</f>
        <v>80</v>
      </c>
      <c r="F304" s="491"/>
      <c r="G304" s="397"/>
      <c r="H304" s="399">
        <v>50021</v>
      </c>
      <c r="I304" s="395" t="s">
        <v>306</v>
      </c>
      <c r="J304" s="473"/>
      <c r="K304" s="473"/>
      <c r="L304" s="473"/>
      <c r="M304" s="473"/>
      <c r="N304" s="473"/>
      <c r="O304" s="473"/>
      <c r="P304" s="473">
        <f t="shared" ref="P304:P305" si="159">SUM(N304:O304)</f>
        <v>0</v>
      </c>
      <c r="Q304" s="507" t="str">
        <f t="shared" si="121"/>
        <v>-</v>
      </c>
      <c r="R304" s="473"/>
      <c r="S304" s="473"/>
      <c r="T304" s="473"/>
      <c r="U304" s="507" t="str">
        <f t="shared" si="122"/>
        <v>-</v>
      </c>
      <c r="V304" s="10" t="str">
        <f t="shared" si="123"/>
        <v>-</v>
      </c>
      <c r="Y304"/>
    </row>
    <row r="305" spans="1:25" ht="20.149999999999999" customHeight="1">
      <c r="A305" s="10">
        <v>304</v>
      </c>
      <c r="B305" s="10">
        <v>4</v>
      </c>
      <c r="C305" s="426">
        <v>7</v>
      </c>
      <c r="D305" s="426">
        <v>22</v>
      </c>
      <c r="E305" s="10">
        <f>MATCH(H305,'[5]Sub Account'!$E$2:$E$503,0)</f>
        <v>81</v>
      </c>
      <c r="F305" s="491"/>
      <c r="G305" s="397"/>
      <c r="H305" s="399">
        <v>50022</v>
      </c>
      <c r="I305" s="395" t="s">
        <v>307</v>
      </c>
      <c r="J305" s="473"/>
      <c r="K305" s="473"/>
      <c r="L305" s="473"/>
      <c r="M305" s="473"/>
      <c r="N305" s="473"/>
      <c r="O305" s="473"/>
      <c r="P305" s="473">
        <f t="shared" si="159"/>
        <v>0</v>
      </c>
      <c r="Q305" s="507" t="str">
        <f t="shared" si="121"/>
        <v>-</v>
      </c>
      <c r="R305" s="473"/>
      <c r="S305" s="473"/>
      <c r="T305" s="473"/>
      <c r="U305" s="507" t="str">
        <f t="shared" si="122"/>
        <v>-</v>
      </c>
      <c r="V305" s="10" t="str">
        <f t="shared" si="123"/>
        <v>-</v>
      </c>
      <c r="Y305"/>
    </row>
    <row r="306" spans="1:25" s="21" customFormat="1" ht="20.149999999999999" customHeight="1">
      <c r="A306" s="10"/>
      <c r="C306" s="426"/>
      <c r="D306" s="426"/>
      <c r="E306" s="10"/>
      <c r="F306" s="492"/>
      <c r="G306" s="421">
        <v>5004</v>
      </c>
      <c r="H306" s="422"/>
      <c r="I306" s="423" t="s">
        <v>723</v>
      </c>
      <c r="J306" s="482">
        <f t="shared" ref="J306:T306" si="160">SUM(J307:J308)</f>
        <v>0</v>
      </c>
      <c r="K306" s="481">
        <f t="shared" si="160"/>
        <v>0</v>
      </c>
      <c r="L306" s="481">
        <f t="shared" si="160"/>
        <v>0</v>
      </c>
      <c r="M306" s="482">
        <f t="shared" si="160"/>
        <v>0</v>
      </c>
      <c r="N306" s="481">
        <f t="shared" si="160"/>
        <v>0</v>
      </c>
      <c r="O306" s="481">
        <f t="shared" si="160"/>
        <v>0</v>
      </c>
      <c r="P306" s="482">
        <f t="shared" si="160"/>
        <v>0</v>
      </c>
      <c r="Q306" s="515" t="str">
        <f t="shared" si="121"/>
        <v>-</v>
      </c>
      <c r="R306" s="481">
        <f t="shared" si="160"/>
        <v>0</v>
      </c>
      <c r="S306" s="481">
        <f t="shared" si="160"/>
        <v>0</v>
      </c>
      <c r="T306" s="482">
        <f t="shared" si="160"/>
        <v>0</v>
      </c>
      <c r="U306" s="515" t="str">
        <f t="shared" si="122"/>
        <v>-</v>
      </c>
      <c r="V306" s="21" t="str">
        <f t="shared" si="123"/>
        <v>-</v>
      </c>
      <c r="Y306" s="420"/>
    </row>
    <row r="307" spans="1:25" ht="20.149999999999999" customHeight="1">
      <c r="A307" s="10">
        <v>306</v>
      </c>
      <c r="B307" s="10">
        <v>4</v>
      </c>
      <c r="C307" s="426">
        <v>7</v>
      </c>
      <c r="D307" s="426">
        <v>23</v>
      </c>
      <c r="E307" s="10">
        <f>MATCH(H307,'[5]Sub Account'!$E$2:$E$503,0)</f>
        <v>82</v>
      </c>
      <c r="F307" s="491"/>
      <c r="G307" s="397"/>
      <c r="H307" s="399">
        <v>50041</v>
      </c>
      <c r="I307" s="395" t="s">
        <v>192</v>
      </c>
      <c r="J307" s="473"/>
      <c r="K307" s="473"/>
      <c r="L307" s="473"/>
      <c r="M307" s="473"/>
      <c r="N307" s="473"/>
      <c r="O307" s="473"/>
      <c r="P307" s="473">
        <f t="shared" ref="P307:P308" si="161">SUM(N307:O307)</f>
        <v>0</v>
      </c>
      <c r="Q307" s="507" t="str">
        <f t="shared" si="121"/>
        <v>-</v>
      </c>
      <c r="R307" s="473"/>
      <c r="S307" s="473"/>
      <c r="T307" s="473"/>
      <c r="U307" s="507" t="str">
        <f t="shared" si="122"/>
        <v>-</v>
      </c>
      <c r="V307" s="10" t="str">
        <f t="shared" si="123"/>
        <v>-</v>
      </c>
      <c r="Y307"/>
    </row>
    <row r="308" spans="1:25" ht="20.149999999999999" customHeight="1">
      <c r="A308" s="10">
        <v>307</v>
      </c>
      <c r="B308" s="10">
        <v>4</v>
      </c>
      <c r="C308" s="426">
        <v>7</v>
      </c>
      <c r="D308" s="426">
        <v>23</v>
      </c>
      <c r="E308" s="10">
        <f>MATCH(H308,'[5]Sub Account'!$E$2:$E$503,0)</f>
        <v>83</v>
      </c>
      <c r="F308" s="494"/>
      <c r="G308" s="401"/>
      <c r="H308" s="402">
        <v>50042</v>
      </c>
      <c r="I308" s="403" t="s">
        <v>309</v>
      </c>
      <c r="J308" s="475"/>
      <c r="K308" s="475"/>
      <c r="L308" s="475"/>
      <c r="M308" s="475"/>
      <c r="N308" s="475"/>
      <c r="O308" s="475"/>
      <c r="P308" s="473">
        <f t="shared" si="161"/>
        <v>0</v>
      </c>
      <c r="Q308" s="509" t="str">
        <f t="shared" si="121"/>
        <v>-</v>
      </c>
      <c r="R308" s="475"/>
      <c r="S308" s="475"/>
      <c r="T308" s="475"/>
      <c r="U308" s="509" t="str">
        <f t="shared" si="122"/>
        <v>-</v>
      </c>
      <c r="V308" s="10" t="str">
        <f t="shared" si="123"/>
        <v>-</v>
      </c>
      <c r="Y308"/>
    </row>
  </sheetData>
  <protectedRanges>
    <protectedRange sqref="K190:K308 K151 K148:K149 K168:K188 K159:K166 K153:K157 K145:K146 K136:K142 K130:K134 K123:K128 K107:K114 K92:K99 K77:K80 K56:K61 K38:K41 K31:K36 K9:K15 K2:K7 K116:K121 K101:K105 K83:K90 K69:K75 K65:K67 K47:K54 K43:K44 K27:K29 K24:K25 K17:K22" name="Range1"/>
  </protectedRanges>
  <mergeCells count="1">
    <mergeCell ref="F283:I283"/>
  </mergeCells>
  <dataValidations count="40">
    <dataValidation type="custom" allowBlank="1" showInputMessage="1" showErrorMessage="1" error="ក្បៀស ១ខ្ទង់-​1 Decimal Place" sqref="K154 K164 K259:K260 K298:K302 K287:K288" xr:uid="{26EB1433-745E-4591-8412-9DAAA69FC834}">
      <formula1>MOD(10*K154:K440,1)=0</formula1>
    </dataValidation>
    <dataValidation type="custom" allowBlank="1" showInputMessage="1" showErrorMessage="1" error="ក្បៀស ១ខ្ទង់-​1 Decimal Place" sqref="K167:K174 K258 K176 K303:K308 K286" xr:uid="{17163851-6089-4D7A-A191-588BEFB9B73C}">
      <formula1>MOD(10*K167:K452,1)=0</formula1>
    </dataValidation>
    <dataValidation type="custom" allowBlank="1" showInputMessage="1" showErrorMessage="1" error="ក្បៀស ១ខ្ទង់-​1 Decimal Place" sqref="K202:K204 K200" xr:uid="{07D6A2D8-722E-471F-812C-BC26E4BFD722}">
      <formula1>MOD(10*K200:K471,1)=0</formula1>
    </dataValidation>
    <dataValidation type="custom" allowBlank="1" showInputMessage="1" showErrorMessage="1" error="ក្បៀស ១ខ្ទង់-​1 Decimal Place" sqref="K213 K217 K205:K211 K215" xr:uid="{D3D451D7-D564-47E0-A541-49AAA0A1AB7C}">
      <formula1>MOD(10*K205:K475,1)=0</formula1>
    </dataValidation>
    <dataValidation type="custom" allowBlank="1" showInputMessage="1" showErrorMessage="1" error="ក្បៀស ១ខ្ទង់-​1 Decimal Place" sqref="K152:K153" xr:uid="{F70507C7-EAEB-4DA7-9A51-D2DBC4676552}">
      <formula1>MOD(10*K152:K443,1)=0</formula1>
    </dataValidation>
    <dataValidation type="custom" allowBlank="1" showInputMessage="1" showErrorMessage="1" error="ក្បៀស ១ខ្ទង់-​1 Decimal Place" sqref="K261:K262 K289:K290" xr:uid="{1AC1696C-A8B1-477E-AE77-4911F19895A2}">
      <formula1>MOD(10*K261:K551,1)=0</formula1>
    </dataValidation>
    <dataValidation type="custom" allowBlank="1" showInputMessage="1" showErrorMessage="1" error="ក្បៀស ១ខ្ទង់-​1 Decimal Place" sqref="K291 K266 K143 K263 K294" xr:uid="{156A7453-5280-4357-B389-662B7BA625D2}">
      <formula1>MOD(10*K143:K440,1)=0</formula1>
    </dataValidation>
    <dataValidation type="custom" allowBlank="1" showInputMessage="1" showErrorMessage="1" error="ក្បៀស ១ខ្ទង់-​1 Decimal Place" sqref="K297 K295 K264:K265 K269 K11:K23 K267 K292:K293" xr:uid="{8C4F4C42-DA53-453C-8C45-182DE4E272F2}">
      <formula1>MOD(10*K11:K309,1)=0</formula1>
    </dataValidation>
    <dataValidation type="custom" allowBlank="1" showInputMessage="1" showErrorMessage="1" error="ក្បៀស ១ខ្ទង់-​1 Decimal Place" sqref="K268 K296" xr:uid="{08CD2DA0-AFD5-4B8C-A370-F8397396986E}">
      <formula1>MOD(10*K268:K564,1)=0</formula1>
    </dataValidation>
    <dataValidation type="custom" allowBlank="1" showInputMessage="1" showErrorMessage="1" error="ក្បៀស ១ខ្ទង់-​1 Decimal Place" sqref="K214" xr:uid="{5E18D5F1-C56F-47C2-8114-4271B290C589}">
      <formula1>MOD(10*K214:K482,1)=0</formula1>
    </dataValidation>
    <dataValidation type="custom" allowBlank="1" showInputMessage="1" showErrorMessage="1" error="ក្បៀស ១ខ្ទង់-​1 Decimal Place" sqref="K212 K216" xr:uid="{46202D11-DA4E-42A8-B6A9-CB8F006223D2}">
      <formula1>MOD(10*K212:K479,1)=0</formula1>
    </dataValidation>
    <dataValidation type="custom" allowBlank="1" showInputMessage="1" showErrorMessage="1" error="ក្បៀស ១ខ្ទង់-​1 Decimal Place" sqref="K182" xr:uid="{3D526A5C-982F-4EFA-B977-E580100A97DB}">
      <formula1>MOD(10*K182:K460,1)=0</formula1>
    </dataValidation>
    <dataValidation type="custom" allowBlank="1" showInputMessage="1" showErrorMessage="1" error="ក្បៀស ១ខ្ទង់-​1 Decimal Place" sqref="K198 K195" xr:uid="{6CE7D442-AF79-4425-8EA2-F3949A0C42D8}">
      <formula1>MOD(10*K195:K467,1)=0</formula1>
    </dataValidation>
    <dataValidation type="custom" allowBlank="1" showInputMessage="1" showErrorMessage="1" error="ក្បៀស ១ខ្ទង់-​1 Decimal Place" sqref="K225:K226 K232:K233 K228 K230 K218:K223" xr:uid="{5A042FF1-918F-42A8-9B5E-5786E1AF1965}">
      <formula1>MOD(10*K218:K484,1)=0</formula1>
    </dataValidation>
    <dataValidation type="custom" allowBlank="1" showInputMessage="1" showErrorMessage="1" error="ក្បៀស ១ខ្ទង់-​1 Decimal Place" sqref="K224 K234:K236" xr:uid="{1E7EC5F3-D68D-4796-9BBF-4DDC1B388C0D}">
      <formula1>MOD(10*K224:K489,1)=0</formula1>
    </dataValidation>
    <dataValidation type="custom" allowBlank="1" showInputMessage="1" showErrorMessage="1" error="ក្បៀស ១ខ្ទង់-​1 Decimal Place" sqref="K184" xr:uid="{80BA87AA-CA91-4BAC-A592-96D5E5836F2A}">
      <formula1>MOD(10*K184:K461,1)=0</formula1>
    </dataValidation>
    <dataValidation type="custom" allowBlank="1" showInputMessage="1" showErrorMessage="1" error="ក្បៀស ១ខ្ទង់-​1 Decimal Place" sqref="K256" xr:uid="{8FE8E8BC-CDBD-46DB-A7A9-43F40A71830F}">
      <formula1>MOD(10*K256:K514,1)=0</formula1>
    </dataValidation>
    <dataValidation type="custom" allowBlank="1" showInputMessage="1" showErrorMessage="1" error="ក្បៀស ១ខ្ទង់-​1 Decimal Place" sqref="K201 K196:K197 K199 K189:K194" xr:uid="{B1736F6B-F836-4974-BAB0-194BC150A7D4}">
      <formula1>MOD(10*K189:K462,1)=0</formula1>
    </dataValidation>
    <dataValidation type="custom" allowBlank="1" showInputMessage="1" showErrorMessage="1" error="ក្បៀស ១ខ្ទង់-​1 Decimal Place" sqref="K231" xr:uid="{B57C1C97-F6C0-41EB-B52E-46D1117A40C4}">
      <formula1>MOD(10*K231:K492,1)=0</formula1>
    </dataValidation>
    <dataValidation type="custom" allowBlank="1" showInputMessage="1" showErrorMessage="1" error="ក្បៀស ១ខ្ទង់-​1 Decimal Place" sqref="K227 K243:K248" xr:uid="{2EFCD425-CC9D-41C9-8AF3-45277F575484}">
      <formula1>MOD(10*K227:K490,1)=0</formula1>
    </dataValidation>
    <dataValidation type="custom" allowBlank="1" showInputMessage="1" showErrorMessage="1" error="ក្បៀស ១ខ្ទង់-​1 Decimal Place" sqref="K109:K126 K129:K132 K135:K137 K141:K142 K144:K147 K139 K150" xr:uid="{2924E827-7424-4540-9697-FB96804C3B5F}">
      <formula1>MOD(10*K109:K418,1)=0</formula1>
    </dataValidation>
    <dataValidation type="custom" allowBlank="1" showInputMessage="1" showErrorMessage="1" error="ក្បៀស ១ខ្ទង់-​1 Decimal Place" sqref="K140 K138" xr:uid="{922DF258-09B4-410D-BCF9-AFF85CD4DB11}">
      <formula1>MOD(10*K138:K445,1)=0</formula1>
    </dataValidation>
    <dataValidation type="custom" allowBlank="1" showInputMessage="1" showErrorMessage="1" error="ក្បៀស ១ខ្ទង់-​1 Decimal Place" sqref="K151 K148:K149" xr:uid="{E23E939C-12CC-4BFF-94DC-392D85C32B72}">
      <formula1>MOD(10*K148:K456,1)=0</formula1>
    </dataValidation>
    <dataValidation type="custom" allowBlank="1" showInputMessage="1" showErrorMessage="1" error="ក្បៀស ១ខ្ទង់-​1 Decimal Place" sqref="K229" xr:uid="{3E9C6C41-A456-405B-AE20-99058F94AC27}">
      <formula1>MOD(10*K229:K491,1)=0</formula1>
    </dataValidation>
    <dataValidation type="custom" allowBlank="1" showInputMessage="1" showErrorMessage="1" error="ក្បៀស ១ខ្ទង់-​1 Decimal Place" sqref="K257 K285" xr:uid="{A7A75AB4-E925-43E4-9C13-D0AF0C32CC54}">
      <formula1>MOD(10*K245:K536,1)=0</formula1>
    </dataValidation>
    <dataValidation type="custom" allowBlank="1" showInputMessage="1" showErrorMessage="1" error="ក្បៀស ១ខ្ទង់-​1 Decimal Place" sqref="K183 K175 K185:K188 K177:K181" xr:uid="{68297AB7-DA8E-4067-B531-3BAA6E94E773}">
      <formula1>MOD(10*K175:K459,1)=0</formula1>
    </dataValidation>
    <dataValidation type="custom" allowBlank="1" showInputMessage="1" showErrorMessage="1" error="ក្បៀស ១ខ្ទង់-​1 Decimal Place" sqref="K78:K92" xr:uid="{2F4A4DFA-003A-4CD9-9883-38ECD1E9DA82}">
      <formula1>MOD(10*K78:K382,1)=0</formula1>
    </dataValidation>
    <dataValidation type="custom" allowBlank="1" showInputMessage="1" showErrorMessage="1" error="ក្បៀស ១ខ្ទង់-​1 Decimal Place" sqref="K57:K77 K5 K27:K31 K104:K105" xr:uid="{B7BE2024-83F0-44EF-B708-7D193B613A37}">
      <formula1>MOD(10*K5:K308,1)=0</formula1>
    </dataValidation>
    <dataValidation type="custom" allowBlank="1" showInputMessage="1" showErrorMessage="1" error="ក្បៀស ១ខ្ទង់-​1 Decimal Place" sqref="K270:K274" xr:uid="{AD50786B-FCA3-42ED-9A94-68D3C99F1365}">
      <formula1>MOD(10*K270:K519,1)=0</formula1>
    </dataValidation>
    <dataValidation type="custom" allowBlank="1" showInputMessage="1" showErrorMessage="1" error="ក្បៀស ១ខ្ទង់-​1 Decimal Place" sqref="K275:K284" xr:uid="{BC1A4D7F-E43E-456B-95AC-13E29BCBC1DA}">
      <formula1>MOD(10*K275:K523,1)=0</formula1>
    </dataValidation>
    <dataValidation type="custom" allowBlank="1" showInputMessage="1" showErrorMessage="1" error="ក្បៀស ១ខ្ទង់-​1 Decimal Place" sqref="K43:K56 K32:K38 K24:K26 K93:K96 K6:K7" xr:uid="{03C5C678-1DDF-462F-966C-9947CF32A8C4}">
      <formula1>MOD(10*K6:K308,1)=0</formula1>
    </dataValidation>
    <dataValidation type="custom" allowBlank="1" showInputMessage="1" showErrorMessage="1" error="ក្បៀស ១ខ្ទង់-​1 Decimal Place" sqref="K39:K42" xr:uid="{4D7322B9-7B78-4D87-9FDE-E44BAFE060CD}">
      <formula1>MOD(10*K39:K340,1)=0</formula1>
    </dataValidation>
    <dataValidation type="custom" allowBlank="1" showInputMessage="1" showErrorMessage="1" error="ក្បៀស ១ខ្ទង់-​1 Decimal Place" sqref="K2" xr:uid="{237D354A-BDF2-465A-88F7-5B87A6261865}">
      <formula1>MOD(10*K2:K308,1)=0</formula1>
    </dataValidation>
    <dataValidation type="custom" allowBlank="1" showInputMessage="1" showErrorMessage="1" error="ក្បៀស ១ខ្ទង់-​1 Decimal Place" sqref="K3:K4" xr:uid="{206B1035-26C8-48F8-A3A7-6F1B5BE721C4}">
      <formula1>MOD(10*K3:K308,1)=0</formula1>
    </dataValidation>
    <dataValidation type="custom" allowBlank="1" showInputMessage="1" showErrorMessage="1" error="ក្បៀស ១ខ្ទង់-​1 Decimal Place" sqref="K97:K103 K8:K10" xr:uid="{83B9F165-D1ED-4783-BB25-DBB6F70EB917}">
      <formula1>MOD(10*K8:K308,1)=0</formula1>
    </dataValidation>
    <dataValidation type="custom" allowBlank="1" showInputMessage="1" showErrorMessage="1" error="ក្បៀស ១ខ្ទង់-​1 Decimal Place" sqref="K165:K166 K155:K163" xr:uid="{6E7A5735-9404-4499-A5B0-21FD23FA8E2A}">
      <formula1>MOD(10*K155:K442,1)=0</formula1>
    </dataValidation>
    <dataValidation type="custom" allowBlank="1" showInputMessage="1" showErrorMessage="1" error="ក្បៀស ១ខ្ទង់-​1 Decimal Place" sqref="K237:K240" xr:uid="{71738412-ED94-4D97-8CEC-3C74A64EB7D6}">
      <formula1>MOD(10*K237:K496,1)=0</formula1>
    </dataValidation>
    <dataValidation type="custom" allowBlank="1" showInputMessage="1" showErrorMessage="1" error="ក្បៀស ១ខ្ទង់-​1 Decimal Place" sqref="K249:K255 K241:K242" xr:uid="{4A0509A8-8F26-49E1-AFF4-6DD9E1E35886}">
      <formula1>MOD(10*K241:K505,1)=0</formula1>
    </dataValidation>
    <dataValidation type="custom" allowBlank="1" showInputMessage="1" showErrorMessage="1" error="ក្បៀស ១ខ្ទង់-​1 Decimal Place" sqref="K106:K108 K133:K134" xr:uid="{6559E5DC-F224-4C82-80F1-8A9E6965295B}">
      <formula1>MOD(10*K106:K417,1)=0</formula1>
    </dataValidation>
    <dataValidation type="custom" allowBlank="1" showInputMessage="1" showErrorMessage="1" error="ក្បៀស ១ខ្ទង់-​1 Decimal Place" sqref="K127:K128" xr:uid="{E6370405-78BA-4685-A9F2-1553AFE7752D}">
      <formula1>MOD(10*K127:K437,1)=0</formula1>
    </dataValidation>
  </dataValidations>
  <printOptions horizontalCentered="1"/>
  <pageMargins left="0.23622047244094491" right="0.23622047244094491" top="0.23622047244094491" bottom="0.39370078740157483" header="0.15748031496062992" footer="0.15748031496062992"/>
  <pageSetup paperSize="9" scale="66" fitToHeight="0" orientation="landscape" r:id="rId1"/>
  <headerFooter>
    <oddFooter>&amp;C&amp;"Khmer MEF1,Regular"&amp;10ទំព័រ&amp;"Limon S1,Normal"&amp;20 &amp;P&amp;"-,Regular"&amp;11 &amp;"Khmer MEF1,Regular"&amp;10នៃ&amp;"-,Regular"&amp;11 &amp;"Limon S1,Normal"&amp;20&amp;N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 tint="0.79998168889431442"/>
    <pageSetUpPr fitToPage="1"/>
  </sheetPr>
  <dimension ref="A1:L29"/>
  <sheetViews>
    <sheetView topLeftCell="C1" zoomScale="90" zoomScaleNormal="90" workbookViewId="0">
      <selection activeCell="C13" sqref="C13"/>
    </sheetView>
  </sheetViews>
  <sheetFormatPr defaultRowHeight="14.75"/>
  <cols>
    <col min="1" max="1" width="5.86328125" style="4" hidden="1" customWidth="1"/>
    <col min="2" max="2" width="10.86328125" style="4" hidden="1" customWidth="1"/>
    <col min="3" max="3" width="46.1328125" customWidth="1"/>
    <col min="4" max="4" width="13.1328125" customWidth="1"/>
    <col min="5" max="5" width="46.1328125" customWidth="1"/>
    <col min="6" max="6" width="29.86328125" customWidth="1"/>
    <col min="7" max="10" width="13.1328125" customWidth="1"/>
  </cols>
  <sheetData>
    <row r="1" spans="1:11" ht="15.65" customHeight="1"/>
    <row r="2" spans="1:11" ht="15.65" customHeight="1"/>
    <row r="3" spans="1:11" ht="15.65" customHeight="1"/>
    <row r="4" spans="1:11" ht="15.65" customHeight="1"/>
    <row r="5" spans="1:11" s="347" customFormat="1" ht="30" customHeight="1">
      <c r="A5" s="346"/>
      <c r="B5" s="346"/>
      <c r="C5" s="313" t="s">
        <v>749</v>
      </c>
      <c r="D5" s="313"/>
      <c r="E5" s="313"/>
      <c r="F5" s="313"/>
      <c r="G5" s="313"/>
      <c r="H5" s="313"/>
      <c r="I5" s="313"/>
      <c r="J5" s="313"/>
    </row>
    <row r="6" spans="1:11" ht="21.75" hidden="1" customHeight="1">
      <c r="J6" s="46" t="s">
        <v>750</v>
      </c>
    </row>
    <row r="7" spans="1:11" ht="21.75" customHeight="1" thickBot="1">
      <c r="D7" s="360" t="s">
        <v>461</v>
      </c>
      <c r="E7" s="361">
        <f>Costing!$G$11</f>
        <v>10101</v>
      </c>
      <c r="J7" s="531" t="s">
        <v>2</v>
      </c>
    </row>
    <row r="8" spans="1:11" s="3" customFormat="1" ht="21.75" hidden="1" customHeight="1">
      <c r="A8" s="8"/>
      <c r="B8" s="8"/>
      <c r="C8" s="344"/>
      <c r="F8" s="345"/>
      <c r="G8" s="345"/>
      <c r="H8" s="345"/>
      <c r="I8" s="345"/>
      <c r="J8" s="345"/>
    </row>
    <row r="9" spans="1:11" s="8" customFormat="1" ht="21.75" hidden="1" customHeight="1" thickBot="1"/>
    <row r="10" spans="1:11" s="2" customFormat="1" ht="28.25" thickTop="1">
      <c r="A10" s="5" t="s">
        <v>460</v>
      </c>
      <c r="B10" s="5" t="s">
        <v>3</v>
      </c>
      <c r="C10" s="934" t="s">
        <v>751</v>
      </c>
      <c r="D10" s="938" t="s">
        <v>752</v>
      </c>
      <c r="E10" s="936" t="s">
        <v>753</v>
      </c>
      <c r="F10" s="938" t="s">
        <v>756</v>
      </c>
      <c r="G10" s="936" t="s">
        <v>744</v>
      </c>
      <c r="H10" s="936"/>
      <c r="I10" s="936" t="s">
        <v>745</v>
      </c>
      <c r="J10" s="937"/>
    </row>
    <row r="11" spans="1:11" s="2" customFormat="1" ht="55.75" thickBot="1">
      <c r="A11" s="6"/>
      <c r="B11" s="6"/>
      <c r="C11" s="935"/>
      <c r="D11" s="939"/>
      <c r="E11" s="939"/>
      <c r="F11" s="939"/>
      <c r="G11" s="569" t="s">
        <v>746</v>
      </c>
      <c r="H11" s="569" t="s">
        <v>747</v>
      </c>
      <c r="I11" s="569" t="s">
        <v>746</v>
      </c>
      <c r="J11" s="570" t="s">
        <v>747</v>
      </c>
    </row>
    <row r="12" spans="1:11" s="3" customFormat="1" ht="31" thickTop="1">
      <c r="A12" s="7"/>
      <c r="B12" s="343"/>
      <c r="C12" s="575" t="s">
        <v>754</v>
      </c>
      <c r="D12" s="576"/>
      <c r="E12" s="573"/>
      <c r="F12" s="573"/>
      <c r="G12" s="573">
        <f>G13</f>
        <v>0</v>
      </c>
      <c r="H12" s="573">
        <f t="shared" ref="H12:J12" si="0">H13</f>
        <v>0</v>
      </c>
      <c r="I12" s="573">
        <f t="shared" si="0"/>
        <v>0</v>
      </c>
      <c r="J12" s="573">
        <f t="shared" si="0"/>
        <v>0</v>
      </c>
      <c r="K12" s="3" t="str">
        <f>IF(SUM(G12:J12)&gt;0,"ok","-")</f>
        <v>-</v>
      </c>
    </row>
    <row r="13" spans="1:11" s="3" customFormat="1" ht="30.25">
      <c r="A13" s="7"/>
      <c r="B13" s="572"/>
      <c r="C13" s="585" t="str">
        <f>Costing!$H$11</f>
        <v>អនុកម្មវិធីទី១.១</v>
      </c>
      <c r="D13" s="582">
        <f>Costing!$G$11</f>
        <v>10101</v>
      </c>
      <c r="E13" s="571"/>
      <c r="F13" s="571"/>
      <c r="G13" s="571">
        <f>SUM(G14:G19)</f>
        <v>0</v>
      </c>
      <c r="H13" s="571">
        <f t="shared" ref="H13:J13" si="1">SUM(H14:H19)</f>
        <v>0</v>
      </c>
      <c r="I13" s="571">
        <f t="shared" si="1"/>
        <v>0</v>
      </c>
      <c r="J13" s="571">
        <f t="shared" si="1"/>
        <v>0</v>
      </c>
      <c r="K13" s="3" t="str">
        <f t="shared" ref="K13:K19" si="2">IF(SUM(G13:J13)&gt;0,"ok","-")</f>
        <v>-</v>
      </c>
    </row>
    <row r="14" spans="1:11" s="3" customFormat="1" ht="24.95" customHeight="1">
      <c r="A14" s="7"/>
      <c r="B14" s="7"/>
      <c r="C14" s="580" t="s">
        <v>755</v>
      </c>
      <c r="D14" s="583">
        <f t="shared" ref="D14:D19" si="3">$D$13</f>
        <v>10101</v>
      </c>
      <c r="E14" s="574"/>
      <c r="F14" s="574"/>
      <c r="G14" s="577"/>
      <c r="H14" s="577"/>
      <c r="I14" s="577"/>
      <c r="J14" s="577"/>
      <c r="K14" s="3" t="str">
        <f t="shared" si="2"/>
        <v>-</v>
      </c>
    </row>
    <row r="15" spans="1:11" s="3" customFormat="1" ht="24.95" customHeight="1">
      <c r="A15" s="7"/>
      <c r="B15" s="7"/>
      <c r="C15" s="580" t="s">
        <v>755</v>
      </c>
      <c r="D15" s="583">
        <f t="shared" si="3"/>
        <v>10101</v>
      </c>
      <c r="E15" s="574"/>
      <c r="F15" s="574"/>
      <c r="G15" s="577"/>
      <c r="H15" s="577"/>
      <c r="I15" s="577"/>
      <c r="J15" s="577"/>
      <c r="K15" s="3" t="str">
        <f t="shared" si="2"/>
        <v>-</v>
      </c>
    </row>
    <row r="16" spans="1:11" s="3" customFormat="1" ht="24.95" customHeight="1">
      <c r="A16" s="7"/>
      <c r="B16" s="7"/>
      <c r="C16" s="580" t="s">
        <v>755</v>
      </c>
      <c r="D16" s="583">
        <f t="shared" si="3"/>
        <v>10101</v>
      </c>
      <c r="E16" s="574"/>
      <c r="F16" s="574"/>
      <c r="G16" s="577"/>
      <c r="H16" s="577"/>
      <c r="I16" s="577"/>
      <c r="J16" s="577"/>
      <c r="K16" s="3" t="str">
        <f t="shared" si="2"/>
        <v>-</v>
      </c>
    </row>
    <row r="17" spans="1:12" s="3" customFormat="1" ht="24.95" customHeight="1">
      <c r="A17" s="7"/>
      <c r="B17" s="7"/>
      <c r="C17" s="580" t="s">
        <v>755</v>
      </c>
      <c r="D17" s="583">
        <f t="shared" si="3"/>
        <v>10101</v>
      </c>
      <c r="E17" s="574"/>
      <c r="F17" s="574"/>
      <c r="G17" s="577"/>
      <c r="H17" s="577"/>
      <c r="I17" s="577"/>
      <c r="J17" s="577"/>
      <c r="K17" s="3" t="str">
        <f t="shared" si="2"/>
        <v>-</v>
      </c>
    </row>
    <row r="18" spans="1:12" s="3" customFormat="1" ht="24.95" customHeight="1">
      <c r="A18" s="7"/>
      <c r="B18" s="7"/>
      <c r="C18" s="580" t="s">
        <v>755</v>
      </c>
      <c r="D18" s="583">
        <f t="shared" si="3"/>
        <v>10101</v>
      </c>
      <c r="E18" s="574"/>
      <c r="F18" s="574"/>
      <c r="G18" s="577"/>
      <c r="H18" s="577"/>
      <c r="I18" s="577"/>
      <c r="J18" s="577"/>
      <c r="K18" s="3" t="str">
        <f t="shared" si="2"/>
        <v>-</v>
      </c>
    </row>
    <row r="19" spans="1:12" s="3" customFormat="1" ht="24.95" customHeight="1">
      <c r="A19" s="7"/>
      <c r="B19" s="7"/>
      <c r="C19" s="581" t="s">
        <v>755</v>
      </c>
      <c r="D19" s="584">
        <f t="shared" si="3"/>
        <v>10101</v>
      </c>
      <c r="E19" s="579"/>
      <c r="F19" s="579"/>
      <c r="G19" s="578"/>
      <c r="H19" s="578"/>
      <c r="I19" s="578"/>
      <c r="J19" s="578"/>
      <c r="K19" s="3" t="str">
        <f t="shared" si="2"/>
        <v>-</v>
      </c>
    </row>
    <row r="20" spans="1:12" ht="15.65" customHeight="1">
      <c r="C20" s="270"/>
      <c r="D20" s="270"/>
      <c r="E20" s="270"/>
      <c r="F20" s="270"/>
      <c r="G20" s="270"/>
      <c r="H20" s="270"/>
      <c r="I20" s="270"/>
      <c r="J20" s="270"/>
    </row>
    <row r="21" spans="1:12" ht="15.65" customHeight="1"/>
    <row r="22" spans="1:12" ht="15.65" customHeight="1"/>
    <row r="23" spans="1:12" ht="15.65" customHeight="1"/>
    <row r="24" spans="1:12" ht="15.65" customHeight="1"/>
    <row r="25" spans="1:12" s="4" customFormat="1" ht="15.65" customHeight="1">
      <c r="C25"/>
      <c r="D25"/>
      <c r="E25"/>
      <c r="F25"/>
      <c r="G25"/>
      <c r="H25"/>
      <c r="I25"/>
      <c r="J25"/>
      <c r="K25"/>
      <c r="L25"/>
    </row>
    <row r="26" spans="1:12" s="4" customFormat="1" ht="15.65" customHeight="1">
      <c r="C26"/>
      <c r="D26"/>
      <c r="E26"/>
      <c r="F26"/>
      <c r="G26"/>
      <c r="H26"/>
      <c r="I26"/>
      <c r="J26"/>
      <c r="K26"/>
      <c r="L26"/>
    </row>
    <row r="27" spans="1:12" s="4" customFormat="1" ht="15.65" customHeight="1">
      <c r="C27"/>
      <c r="D27"/>
      <c r="E27"/>
      <c r="F27"/>
      <c r="G27"/>
      <c r="H27"/>
      <c r="I27"/>
      <c r="J27"/>
      <c r="K27"/>
      <c r="L27"/>
    </row>
    <row r="28" spans="1:12" s="4" customFormat="1" ht="15.65" customHeight="1">
      <c r="C28"/>
      <c r="D28"/>
      <c r="E28"/>
      <c r="F28"/>
      <c r="G28"/>
      <c r="H28"/>
      <c r="I28"/>
      <c r="J28"/>
      <c r="K28"/>
      <c r="L28"/>
    </row>
    <row r="29" spans="1:12" s="4" customFormat="1" ht="15.65" customHeight="1">
      <c r="C29"/>
      <c r="D29"/>
      <c r="E29"/>
      <c r="F29"/>
      <c r="G29"/>
      <c r="H29"/>
      <c r="I29"/>
      <c r="J29"/>
      <c r="K29"/>
      <c r="L29"/>
    </row>
  </sheetData>
  <autoFilter ref="K10:K11" xr:uid="{00000000-0009-0000-0000-000004000000}"/>
  <mergeCells count="6">
    <mergeCell ref="C10:C11"/>
    <mergeCell ref="G10:H10"/>
    <mergeCell ref="I10:J10"/>
    <mergeCell ref="D10:D11"/>
    <mergeCell ref="E10:E11"/>
    <mergeCell ref="F10:F11"/>
  </mergeCells>
  <printOptions horizontalCentered="1"/>
  <pageMargins left="0.23622047244094491" right="0.23622047244094491" top="0.23622047244094491" bottom="0.39370078740157483" header="0.15748031496062992" footer="0.15748031496062992"/>
  <pageSetup paperSize="9" scale="76" fitToHeight="0" orientation="landscape" r:id="rId1"/>
  <headerFooter>
    <oddFooter>&amp;C&amp;"Khmer MEF1,Regular"&amp;10ទំព័រ&amp;"Limon S1,Normal"&amp;20 &amp;P&amp;"-,Regular"&amp;11 &amp;"Khmer MEF1,Regular"&amp;10នៃ&amp;"-,Regular"&amp;11 &amp;"Limon S1,Normal"&amp;20&amp;N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9EDFF"/>
    <pageSetUpPr fitToPage="1"/>
  </sheetPr>
  <dimension ref="A1:T329"/>
  <sheetViews>
    <sheetView topLeftCell="A12" zoomScale="90" zoomScaleNormal="90" workbookViewId="0">
      <selection activeCell="E12" sqref="E12:E14"/>
    </sheetView>
  </sheetViews>
  <sheetFormatPr defaultRowHeight="13"/>
  <cols>
    <col min="1" max="2" width="4.86328125" style="10" bestFit="1" customWidth="1"/>
    <col min="3" max="3" width="6.40625" style="10" customWidth="1"/>
    <col min="4" max="4" width="54.1328125" style="10" customWidth="1"/>
    <col min="5" max="5" width="15.1328125" style="170" customWidth="1"/>
    <col min="6" max="6" width="9" style="170" customWidth="1"/>
    <col min="7" max="7" width="9" style="10" customWidth="1"/>
    <col min="8" max="8" width="15.1328125" style="170" customWidth="1"/>
    <col min="9" max="10" width="15.1328125" style="10" customWidth="1"/>
    <col min="11" max="11" width="15.1328125" style="170" customWidth="1"/>
    <col min="12" max="12" width="8" style="10" customWidth="1"/>
    <col min="13" max="14" width="9" style="10" customWidth="1"/>
    <col min="15" max="15" width="15.1328125" style="170" customWidth="1"/>
    <col min="16" max="16" width="8" style="10" customWidth="1"/>
    <col min="17" max="253" width="8.86328125" style="10"/>
    <col min="254" max="256" width="4.86328125" style="10" bestFit="1" customWidth="1"/>
    <col min="257" max="257" width="23" style="10" customWidth="1"/>
    <col min="258" max="259" width="9.40625" style="10" customWidth="1"/>
    <col min="260" max="260" width="11.40625" style="10" customWidth="1"/>
    <col min="261" max="272" width="9.40625" style="10" customWidth="1"/>
    <col min="273" max="509" width="8.86328125" style="10"/>
    <col min="510" max="512" width="4.86328125" style="10" bestFit="1" customWidth="1"/>
    <col min="513" max="513" width="23" style="10" customWidth="1"/>
    <col min="514" max="515" width="9.40625" style="10" customWidth="1"/>
    <col min="516" max="516" width="11.40625" style="10" customWidth="1"/>
    <col min="517" max="528" width="9.40625" style="10" customWidth="1"/>
    <col min="529" max="765" width="8.86328125" style="10"/>
    <col min="766" max="768" width="4.86328125" style="10" bestFit="1" customWidth="1"/>
    <col min="769" max="769" width="23" style="10" customWidth="1"/>
    <col min="770" max="771" width="9.40625" style="10" customWidth="1"/>
    <col min="772" max="772" width="11.40625" style="10" customWidth="1"/>
    <col min="773" max="784" width="9.40625" style="10" customWidth="1"/>
    <col min="785" max="1021" width="8.86328125" style="10"/>
    <col min="1022" max="1024" width="4.86328125" style="10" bestFit="1" customWidth="1"/>
    <col min="1025" max="1025" width="23" style="10" customWidth="1"/>
    <col min="1026" max="1027" width="9.40625" style="10" customWidth="1"/>
    <col min="1028" max="1028" width="11.40625" style="10" customWidth="1"/>
    <col min="1029" max="1040" width="9.40625" style="10" customWidth="1"/>
    <col min="1041" max="1277" width="8.86328125" style="10"/>
    <col min="1278" max="1280" width="4.86328125" style="10" bestFit="1" customWidth="1"/>
    <col min="1281" max="1281" width="23" style="10" customWidth="1"/>
    <col min="1282" max="1283" width="9.40625" style="10" customWidth="1"/>
    <col min="1284" max="1284" width="11.40625" style="10" customWidth="1"/>
    <col min="1285" max="1296" width="9.40625" style="10" customWidth="1"/>
    <col min="1297" max="1533" width="8.86328125" style="10"/>
    <col min="1534" max="1536" width="4.86328125" style="10" bestFit="1" customWidth="1"/>
    <col min="1537" max="1537" width="23" style="10" customWidth="1"/>
    <col min="1538" max="1539" width="9.40625" style="10" customWidth="1"/>
    <col min="1540" max="1540" width="11.40625" style="10" customWidth="1"/>
    <col min="1541" max="1552" width="9.40625" style="10" customWidth="1"/>
    <col min="1553" max="1789" width="8.86328125" style="10"/>
    <col min="1790" max="1792" width="4.86328125" style="10" bestFit="1" customWidth="1"/>
    <col min="1793" max="1793" width="23" style="10" customWidth="1"/>
    <col min="1794" max="1795" width="9.40625" style="10" customWidth="1"/>
    <col min="1796" max="1796" width="11.40625" style="10" customWidth="1"/>
    <col min="1797" max="1808" width="9.40625" style="10" customWidth="1"/>
    <col min="1809" max="2045" width="8.86328125" style="10"/>
    <col min="2046" max="2048" width="4.86328125" style="10" bestFit="1" customWidth="1"/>
    <col min="2049" max="2049" width="23" style="10" customWidth="1"/>
    <col min="2050" max="2051" width="9.40625" style="10" customWidth="1"/>
    <col min="2052" max="2052" width="11.40625" style="10" customWidth="1"/>
    <col min="2053" max="2064" width="9.40625" style="10" customWidth="1"/>
    <col min="2065" max="2301" width="8.86328125" style="10"/>
    <col min="2302" max="2304" width="4.86328125" style="10" bestFit="1" customWidth="1"/>
    <col min="2305" max="2305" width="23" style="10" customWidth="1"/>
    <col min="2306" max="2307" width="9.40625" style="10" customWidth="1"/>
    <col min="2308" max="2308" width="11.40625" style="10" customWidth="1"/>
    <col min="2309" max="2320" width="9.40625" style="10" customWidth="1"/>
    <col min="2321" max="2557" width="8.86328125" style="10"/>
    <col min="2558" max="2560" width="4.86328125" style="10" bestFit="1" customWidth="1"/>
    <col min="2561" max="2561" width="23" style="10" customWidth="1"/>
    <col min="2562" max="2563" width="9.40625" style="10" customWidth="1"/>
    <col min="2564" max="2564" width="11.40625" style="10" customWidth="1"/>
    <col min="2565" max="2576" width="9.40625" style="10" customWidth="1"/>
    <col min="2577" max="2813" width="8.86328125" style="10"/>
    <col min="2814" max="2816" width="4.86328125" style="10" bestFit="1" customWidth="1"/>
    <col min="2817" max="2817" width="23" style="10" customWidth="1"/>
    <col min="2818" max="2819" width="9.40625" style="10" customWidth="1"/>
    <col min="2820" max="2820" width="11.40625" style="10" customWidth="1"/>
    <col min="2821" max="2832" width="9.40625" style="10" customWidth="1"/>
    <col min="2833" max="3069" width="8.86328125" style="10"/>
    <col min="3070" max="3072" width="4.86328125" style="10" bestFit="1" customWidth="1"/>
    <col min="3073" max="3073" width="23" style="10" customWidth="1"/>
    <col min="3074" max="3075" width="9.40625" style="10" customWidth="1"/>
    <col min="3076" max="3076" width="11.40625" style="10" customWidth="1"/>
    <col min="3077" max="3088" width="9.40625" style="10" customWidth="1"/>
    <col min="3089" max="3325" width="8.86328125" style="10"/>
    <col min="3326" max="3328" width="4.86328125" style="10" bestFit="1" customWidth="1"/>
    <col min="3329" max="3329" width="23" style="10" customWidth="1"/>
    <col min="3330" max="3331" width="9.40625" style="10" customWidth="1"/>
    <col min="3332" max="3332" width="11.40625" style="10" customWidth="1"/>
    <col min="3333" max="3344" width="9.40625" style="10" customWidth="1"/>
    <col min="3345" max="3581" width="8.86328125" style="10"/>
    <col min="3582" max="3584" width="4.86328125" style="10" bestFit="1" customWidth="1"/>
    <col min="3585" max="3585" width="23" style="10" customWidth="1"/>
    <col min="3586" max="3587" width="9.40625" style="10" customWidth="1"/>
    <col min="3588" max="3588" width="11.40625" style="10" customWidth="1"/>
    <col min="3589" max="3600" width="9.40625" style="10" customWidth="1"/>
    <col min="3601" max="3837" width="8.86328125" style="10"/>
    <col min="3838" max="3840" width="4.86328125" style="10" bestFit="1" customWidth="1"/>
    <col min="3841" max="3841" width="23" style="10" customWidth="1"/>
    <col min="3842" max="3843" width="9.40625" style="10" customWidth="1"/>
    <col min="3844" max="3844" width="11.40625" style="10" customWidth="1"/>
    <col min="3845" max="3856" width="9.40625" style="10" customWidth="1"/>
    <col min="3857" max="4093" width="8.86328125" style="10"/>
    <col min="4094" max="4096" width="4.86328125" style="10" bestFit="1" customWidth="1"/>
    <col min="4097" max="4097" width="23" style="10" customWidth="1"/>
    <col min="4098" max="4099" width="9.40625" style="10" customWidth="1"/>
    <col min="4100" max="4100" width="11.40625" style="10" customWidth="1"/>
    <col min="4101" max="4112" width="9.40625" style="10" customWidth="1"/>
    <col min="4113" max="4349" width="8.86328125" style="10"/>
    <col min="4350" max="4352" width="4.86328125" style="10" bestFit="1" customWidth="1"/>
    <col min="4353" max="4353" width="23" style="10" customWidth="1"/>
    <col min="4354" max="4355" width="9.40625" style="10" customWidth="1"/>
    <col min="4356" max="4356" width="11.40625" style="10" customWidth="1"/>
    <col min="4357" max="4368" width="9.40625" style="10" customWidth="1"/>
    <col min="4369" max="4605" width="8.86328125" style="10"/>
    <col min="4606" max="4608" width="4.86328125" style="10" bestFit="1" customWidth="1"/>
    <col min="4609" max="4609" width="23" style="10" customWidth="1"/>
    <col min="4610" max="4611" width="9.40625" style="10" customWidth="1"/>
    <col min="4612" max="4612" width="11.40625" style="10" customWidth="1"/>
    <col min="4613" max="4624" width="9.40625" style="10" customWidth="1"/>
    <col min="4625" max="4861" width="8.86328125" style="10"/>
    <col min="4862" max="4864" width="4.86328125" style="10" bestFit="1" customWidth="1"/>
    <col min="4865" max="4865" width="23" style="10" customWidth="1"/>
    <col min="4866" max="4867" width="9.40625" style="10" customWidth="1"/>
    <col min="4868" max="4868" width="11.40625" style="10" customWidth="1"/>
    <col min="4869" max="4880" width="9.40625" style="10" customWidth="1"/>
    <col min="4881" max="5117" width="8.86328125" style="10"/>
    <col min="5118" max="5120" width="4.86328125" style="10" bestFit="1" customWidth="1"/>
    <col min="5121" max="5121" width="23" style="10" customWidth="1"/>
    <col min="5122" max="5123" width="9.40625" style="10" customWidth="1"/>
    <col min="5124" max="5124" width="11.40625" style="10" customWidth="1"/>
    <col min="5125" max="5136" width="9.40625" style="10" customWidth="1"/>
    <col min="5137" max="5373" width="8.86328125" style="10"/>
    <col min="5374" max="5376" width="4.86328125" style="10" bestFit="1" customWidth="1"/>
    <col min="5377" max="5377" width="23" style="10" customWidth="1"/>
    <col min="5378" max="5379" width="9.40625" style="10" customWidth="1"/>
    <col min="5380" max="5380" width="11.40625" style="10" customWidth="1"/>
    <col min="5381" max="5392" width="9.40625" style="10" customWidth="1"/>
    <col min="5393" max="5629" width="8.86328125" style="10"/>
    <col min="5630" max="5632" width="4.86328125" style="10" bestFit="1" customWidth="1"/>
    <col min="5633" max="5633" width="23" style="10" customWidth="1"/>
    <col min="5634" max="5635" width="9.40625" style="10" customWidth="1"/>
    <col min="5636" max="5636" width="11.40625" style="10" customWidth="1"/>
    <col min="5637" max="5648" width="9.40625" style="10" customWidth="1"/>
    <col min="5649" max="5885" width="8.86328125" style="10"/>
    <col min="5886" max="5888" width="4.86328125" style="10" bestFit="1" customWidth="1"/>
    <col min="5889" max="5889" width="23" style="10" customWidth="1"/>
    <col min="5890" max="5891" width="9.40625" style="10" customWidth="1"/>
    <col min="5892" max="5892" width="11.40625" style="10" customWidth="1"/>
    <col min="5893" max="5904" width="9.40625" style="10" customWidth="1"/>
    <col min="5905" max="6141" width="8.86328125" style="10"/>
    <col min="6142" max="6144" width="4.86328125" style="10" bestFit="1" customWidth="1"/>
    <col min="6145" max="6145" width="23" style="10" customWidth="1"/>
    <col min="6146" max="6147" width="9.40625" style="10" customWidth="1"/>
    <col min="6148" max="6148" width="11.40625" style="10" customWidth="1"/>
    <col min="6149" max="6160" width="9.40625" style="10" customWidth="1"/>
    <col min="6161" max="6397" width="8.86328125" style="10"/>
    <col min="6398" max="6400" width="4.86328125" style="10" bestFit="1" customWidth="1"/>
    <col min="6401" max="6401" width="23" style="10" customWidth="1"/>
    <col min="6402" max="6403" width="9.40625" style="10" customWidth="1"/>
    <col min="6404" max="6404" width="11.40625" style="10" customWidth="1"/>
    <col min="6405" max="6416" width="9.40625" style="10" customWidth="1"/>
    <col min="6417" max="6653" width="8.86328125" style="10"/>
    <col min="6654" max="6656" width="4.86328125" style="10" bestFit="1" customWidth="1"/>
    <col min="6657" max="6657" width="23" style="10" customWidth="1"/>
    <col min="6658" max="6659" width="9.40625" style="10" customWidth="1"/>
    <col min="6660" max="6660" width="11.40625" style="10" customWidth="1"/>
    <col min="6661" max="6672" width="9.40625" style="10" customWidth="1"/>
    <col min="6673" max="6909" width="8.86328125" style="10"/>
    <col min="6910" max="6912" width="4.86328125" style="10" bestFit="1" customWidth="1"/>
    <col min="6913" max="6913" width="23" style="10" customWidth="1"/>
    <col min="6914" max="6915" width="9.40625" style="10" customWidth="1"/>
    <col min="6916" max="6916" width="11.40625" style="10" customWidth="1"/>
    <col min="6917" max="6928" width="9.40625" style="10" customWidth="1"/>
    <col min="6929" max="7165" width="8.86328125" style="10"/>
    <col min="7166" max="7168" width="4.86328125" style="10" bestFit="1" customWidth="1"/>
    <col min="7169" max="7169" width="23" style="10" customWidth="1"/>
    <col min="7170" max="7171" width="9.40625" style="10" customWidth="1"/>
    <col min="7172" max="7172" width="11.40625" style="10" customWidth="1"/>
    <col min="7173" max="7184" width="9.40625" style="10" customWidth="1"/>
    <col min="7185" max="7421" width="8.86328125" style="10"/>
    <col min="7422" max="7424" width="4.86328125" style="10" bestFit="1" customWidth="1"/>
    <col min="7425" max="7425" width="23" style="10" customWidth="1"/>
    <col min="7426" max="7427" width="9.40625" style="10" customWidth="1"/>
    <col min="7428" max="7428" width="11.40625" style="10" customWidth="1"/>
    <col min="7429" max="7440" width="9.40625" style="10" customWidth="1"/>
    <col min="7441" max="7677" width="8.86328125" style="10"/>
    <col min="7678" max="7680" width="4.86328125" style="10" bestFit="1" customWidth="1"/>
    <col min="7681" max="7681" width="23" style="10" customWidth="1"/>
    <col min="7682" max="7683" width="9.40625" style="10" customWidth="1"/>
    <col min="7684" max="7684" width="11.40625" style="10" customWidth="1"/>
    <col min="7685" max="7696" width="9.40625" style="10" customWidth="1"/>
    <col min="7697" max="7933" width="8.86328125" style="10"/>
    <col min="7934" max="7936" width="4.86328125" style="10" bestFit="1" customWidth="1"/>
    <col min="7937" max="7937" width="23" style="10" customWidth="1"/>
    <col min="7938" max="7939" width="9.40625" style="10" customWidth="1"/>
    <col min="7940" max="7940" width="11.40625" style="10" customWidth="1"/>
    <col min="7941" max="7952" width="9.40625" style="10" customWidth="1"/>
    <col min="7953" max="8189" width="8.86328125" style="10"/>
    <col min="8190" max="8192" width="4.86328125" style="10" bestFit="1" customWidth="1"/>
    <col min="8193" max="8193" width="23" style="10" customWidth="1"/>
    <col min="8194" max="8195" width="9.40625" style="10" customWidth="1"/>
    <col min="8196" max="8196" width="11.40625" style="10" customWidth="1"/>
    <col min="8197" max="8208" width="9.40625" style="10" customWidth="1"/>
    <col min="8209" max="8445" width="8.86328125" style="10"/>
    <col min="8446" max="8448" width="4.86328125" style="10" bestFit="1" customWidth="1"/>
    <col min="8449" max="8449" width="23" style="10" customWidth="1"/>
    <col min="8450" max="8451" width="9.40625" style="10" customWidth="1"/>
    <col min="8452" max="8452" width="11.40625" style="10" customWidth="1"/>
    <col min="8453" max="8464" width="9.40625" style="10" customWidth="1"/>
    <col min="8465" max="8701" width="8.86328125" style="10"/>
    <col min="8702" max="8704" width="4.86328125" style="10" bestFit="1" customWidth="1"/>
    <col min="8705" max="8705" width="23" style="10" customWidth="1"/>
    <col min="8706" max="8707" width="9.40625" style="10" customWidth="1"/>
    <col min="8708" max="8708" width="11.40625" style="10" customWidth="1"/>
    <col min="8709" max="8720" width="9.40625" style="10" customWidth="1"/>
    <col min="8721" max="8957" width="8.86328125" style="10"/>
    <col min="8958" max="8960" width="4.86328125" style="10" bestFit="1" customWidth="1"/>
    <col min="8961" max="8961" width="23" style="10" customWidth="1"/>
    <col min="8962" max="8963" width="9.40625" style="10" customWidth="1"/>
    <col min="8964" max="8964" width="11.40625" style="10" customWidth="1"/>
    <col min="8965" max="8976" width="9.40625" style="10" customWidth="1"/>
    <col min="8977" max="9213" width="8.86328125" style="10"/>
    <col min="9214" max="9216" width="4.86328125" style="10" bestFit="1" customWidth="1"/>
    <col min="9217" max="9217" width="23" style="10" customWidth="1"/>
    <col min="9218" max="9219" width="9.40625" style="10" customWidth="1"/>
    <col min="9220" max="9220" width="11.40625" style="10" customWidth="1"/>
    <col min="9221" max="9232" width="9.40625" style="10" customWidth="1"/>
    <col min="9233" max="9469" width="8.86328125" style="10"/>
    <col min="9470" max="9472" width="4.86328125" style="10" bestFit="1" customWidth="1"/>
    <col min="9473" max="9473" width="23" style="10" customWidth="1"/>
    <col min="9474" max="9475" width="9.40625" style="10" customWidth="1"/>
    <col min="9476" max="9476" width="11.40625" style="10" customWidth="1"/>
    <col min="9477" max="9488" width="9.40625" style="10" customWidth="1"/>
    <col min="9489" max="9725" width="8.86328125" style="10"/>
    <col min="9726" max="9728" width="4.86328125" style="10" bestFit="1" customWidth="1"/>
    <col min="9729" max="9729" width="23" style="10" customWidth="1"/>
    <col min="9730" max="9731" width="9.40625" style="10" customWidth="1"/>
    <col min="9732" max="9732" width="11.40625" style="10" customWidth="1"/>
    <col min="9733" max="9744" width="9.40625" style="10" customWidth="1"/>
    <col min="9745" max="9981" width="8.86328125" style="10"/>
    <col min="9982" max="9984" width="4.86328125" style="10" bestFit="1" customWidth="1"/>
    <col min="9985" max="9985" width="23" style="10" customWidth="1"/>
    <col min="9986" max="9987" width="9.40625" style="10" customWidth="1"/>
    <col min="9988" max="9988" width="11.40625" style="10" customWidth="1"/>
    <col min="9989" max="10000" width="9.40625" style="10" customWidth="1"/>
    <col min="10001" max="10237" width="8.86328125" style="10"/>
    <col min="10238" max="10240" width="4.86328125" style="10" bestFit="1" customWidth="1"/>
    <col min="10241" max="10241" width="23" style="10" customWidth="1"/>
    <col min="10242" max="10243" width="9.40625" style="10" customWidth="1"/>
    <col min="10244" max="10244" width="11.40625" style="10" customWidth="1"/>
    <col min="10245" max="10256" width="9.40625" style="10" customWidth="1"/>
    <col min="10257" max="10493" width="8.86328125" style="10"/>
    <col min="10494" max="10496" width="4.86328125" style="10" bestFit="1" customWidth="1"/>
    <col min="10497" max="10497" width="23" style="10" customWidth="1"/>
    <col min="10498" max="10499" width="9.40625" style="10" customWidth="1"/>
    <col min="10500" max="10500" width="11.40625" style="10" customWidth="1"/>
    <col min="10501" max="10512" width="9.40625" style="10" customWidth="1"/>
    <col min="10513" max="10749" width="8.86328125" style="10"/>
    <col min="10750" max="10752" width="4.86328125" style="10" bestFit="1" customWidth="1"/>
    <col min="10753" max="10753" width="23" style="10" customWidth="1"/>
    <col min="10754" max="10755" width="9.40625" style="10" customWidth="1"/>
    <col min="10756" max="10756" width="11.40625" style="10" customWidth="1"/>
    <col min="10757" max="10768" width="9.40625" style="10" customWidth="1"/>
    <col min="10769" max="11005" width="8.86328125" style="10"/>
    <col min="11006" max="11008" width="4.86328125" style="10" bestFit="1" customWidth="1"/>
    <col min="11009" max="11009" width="23" style="10" customWidth="1"/>
    <col min="11010" max="11011" width="9.40625" style="10" customWidth="1"/>
    <col min="11012" max="11012" width="11.40625" style="10" customWidth="1"/>
    <col min="11013" max="11024" width="9.40625" style="10" customWidth="1"/>
    <col min="11025" max="11261" width="8.86328125" style="10"/>
    <col min="11262" max="11264" width="4.86328125" style="10" bestFit="1" customWidth="1"/>
    <col min="11265" max="11265" width="23" style="10" customWidth="1"/>
    <col min="11266" max="11267" width="9.40625" style="10" customWidth="1"/>
    <col min="11268" max="11268" width="11.40625" style="10" customWidth="1"/>
    <col min="11269" max="11280" width="9.40625" style="10" customWidth="1"/>
    <col min="11281" max="11517" width="8.86328125" style="10"/>
    <col min="11518" max="11520" width="4.86328125" style="10" bestFit="1" customWidth="1"/>
    <col min="11521" max="11521" width="23" style="10" customWidth="1"/>
    <col min="11522" max="11523" width="9.40625" style="10" customWidth="1"/>
    <col min="11524" max="11524" width="11.40625" style="10" customWidth="1"/>
    <col min="11525" max="11536" width="9.40625" style="10" customWidth="1"/>
    <col min="11537" max="11773" width="8.86328125" style="10"/>
    <col min="11774" max="11776" width="4.86328125" style="10" bestFit="1" customWidth="1"/>
    <col min="11777" max="11777" width="23" style="10" customWidth="1"/>
    <col min="11778" max="11779" width="9.40625" style="10" customWidth="1"/>
    <col min="11780" max="11780" width="11.40625" style="10" customWidth="1"/>
    <col min="11781" max="11792" width="9.40625" style="10" customWidth="1"/>
    <col min="11793" max="12029" width="8.86328125" style="10"/>
    <col min="12030" max="12032" width="4.86328125" style="10" bestFit="1" customWidth="1"/>
    <col min="12033" max="12033" width="23" style="10" customWidth="1"/>
    <col min="12034" max="12035" width="9.40625" style="10" customWidth="1"/>
    <col min="12036" max="12036" width="11.40625" style="10" customWidth="1"/>
    <col min="12037" max="12048" width="9.40625" style="10" customWidth="1"/>
    <col min="12049" max="12285" width="8.86328125" style="10"/>
    <col min="12286" max="12288" width="4.86328125" style="10" bestFit="1" customWidth="1"/>
    <col min="12289" max="12289" width="23" style="10" customWidth="1"/>
    <col min="12290" max="12291" width="9.40625" style="10" customWidth="1"/>
    <col min="12292" max="12292" width="11.40625" style="10" customWidth="1"/>
    <col min="12293" max="12304" width="9.40625" style="10" customWidth="1"/>
    <col min="12305" max="12541" width="8.86328125" style="10"/>
    <col min="12542" max="12544" width="4.86328125" style="10" bestFit="1" customWidth="1"/>
    <col min="12545" max="12545" width="23" style="10" customWidth="1"/>
    <col min="12546" max="12547" width="9.40625" style="10" customWidth="1"/>
    <col min="12548" max="12548" width="11.40625" style="10" customWidth="1"/>
    <col min="12549" max="12560" width="9.40625" style="10" customWidth="1"/>
    <col min="12561" max="12797" width="8.86328125" style="10"/>
    <col min="12798" max="12800" width="4.86328125" style="10" bestFit="1" customWidth="1"/>
    <col min="12801" max="12801" width="23" style="10" customWidth="1"/>
    <col min="12802" max="12803" width="9.40625" style="10" customWidth="1"/>
    <col min="12804" max="12804" width="11.40625" style="10" customWidth="1"/>
    <col min="12805" max="12816" width="9.40625" style="10" customWidth="1"/>
    <col min="12817" max="13053" width="8.86328125" style="10"/>
    <col min="13054" max="13056" width="4.86328125" style="10" bestFit="1" customWidth="1"/>
    <col min="13057" max="13057" width="23" style="10" customWidth="1"/>
    <col min="13058" max="13059" width="9.40625" style="10" customWidth="1"/>
    <col min="13060" max="13060" width="11.40625" style="10" customWidth="1"/>
    <col min="13061" max="13072" width="9.40625" style="10" customWidth="1"/>
    <col min="13073" max="13309" width="8.86328125" style="10"/>
    <col min="13310" max="13312" width="4.86328125" style="10" bestFit="1" customWidth="1"/>
    <col min="13313" max="13313" width="23" style="10" customWidth="1"/>
    <col min="13314" max="13315" width="9.40625" style="10" customWidth="1"/>
    <col min="13316" max="13316" width="11.40625" style="10" customWidth="1"/>
    <col min="13317" max="13328" width="9.40625" style="10" customWidth="1"/>
    <col min="13329" max="13565" width="8.86328125" style="10"/>
    <col min="13566" max="13568" width="4.86328125" style="10" bestFit="1" customWidth="1"/>
    <col min="13569" max="13569" width="23" style="10" customWidth="1"/>
    <col min="13570" max="13571" width="9.40625" style="10" customWidth="1"/>
    <col min="13572" max="13572" width="11.40625" style="10" customWidth="1"/>
    <col min="13573" max="13584" width="9.40625" style="10" customWidth="1"/>
    <col min="13585" max="13821" width="8.86328125" style="10"/>
    <col min="13822" max="13824" width="4.86328125" style="10" bestFit="1" customWidth="1"/>
    <col min="13825" max="13825" width="23" style="10" customWidth="1"/>
    <col min="13826" max="13827" width="9.40625" style="10" customWidth="1"/>
    <col min="13828" max="13828" width="11.40625" style="10" customWidth="1"/>
    <col min="13829" max="13840" width="9.40625" style="10" customWidth="1"/>
    <col min="13841" max="14077" width="8.86328125" style="10"/>
    <col min="14078" max="14080" width="4.86328125" style="10" bestFit="1" customWidth="1"/>
    <col min="14081" max="14081" width="23" style="10" customWidth="1"/>
    <col min="14082" max="14083" width="9.40625" style="10" customWidth="1"/>
    <col min="14084" max="14084" width="11.40625" style="10" customWidth="1"/>
    <col min="14085" max="14096" width="9.40625" style="10" customWidth="1"/>
    <col min="14097" max="14333" width="8.86328125" style="10"/>
    <col min="14334" max="14336" width="4.86328125" style="10" bestFit="1" customWidth="1"/>
    <col min="14337" max="14337" width="23" style="10" customWidth="1"/>
    <col min="14338" max="14339" width="9.40625" style="10" customWidth="1"/>
    <col min="14340" max="14340" width="11.40625" style="10" customWidth="1"/>
    <col min="14341" max="14352" width="9.40625" style="10" customWidth="1"/>
    <col min="14353" max="14589" width="8.86328125" style="10"/>
    <col min="14590" max="14592" width="4.86328125" style="10" bestFit="1" customWidth="1"/>
    <col min="14593" max="14593" width="23" style="10" customWidth="1"/>
    <col min="14594" max="14595" width="9.40625" style="10" customWidth="1"/>
    <col min="14596" max="14596" width="11.40625" style="10" customWidth="1"/>
    <col min="14597" max="14608" width="9.40625" style="10" customWidth="1"/>
    <col min="14609" max="14845" width="8.86328125" style="10"/>
    <col min="14846" max="14848" width="4.86328125" style="10" bestFit="1" customWidth="1"/>
    <col min="14849" max="14849" width="23" style="10" customWidth="1"/>
    <col min="14850" max="14851" width="9.40625" style="10" customWidth="1"/>
    <col min="14852" max="14852" width="11.40625" style="10" customWidth="1"/>
    <col min="14853" max="14864" width="9.40625" style="10" customWidth="1"/>
    <col min="14865" max="15101" width="8.86328125" style="10"/>
    <col min="15102" max="15104" width="4.86328125" style="10" bestFit="1" customWidth="1"/>
    <col min="15105" max="15105" width="23" style="10" customWidth="1"/>
    <col min="15106" max="15107" width="9.40625" style="10" customWidth="1"/>
    <col min="15108" max="15108" width="11.40625" style="10" customWidth="1"/>
    <col min="15109" max="15120" width="9.40625" style="10" customWidth="1"/>
    <col min="15121" max="15357" width="8.86328125" style="10"/>
    <col min="15358" max="15360" width="4.86328125" style="10" bestFit="1" customWidth="1"/>
    <col min="15361" max="15361" width="23" style="10" customWidth="1"/>
    <col min="15362" max="15363" width="9.40625" style="10" customWidth="1"/>
    <col min="15364" max="15364" width="11.40625" style="10" customWidth="1"/>
    <col min="15365" max="15376" width="9.40625" style="10" customWidth="1"/>
    <col min="15377" max="15613" width="8.86328125" style="10"/>
    <col min="15614" max="15616" width="4.86328125" style="10" bestFit="1" customWidth="1"/>
    <col min="15617" max="15617" width="23" style="10" customWidth="1"/>
    <col min="15618" max="15619" width="9.40625" style="10" customWidth="1"/>
    <col min="15620" max="15620" width="11.40625" style="10" customWidth="1"/>
    <col min="15621" max="15632" width="9.40625" style="10" customWidth="1"/>
    <col min="15633" max="16384" width="8.86328125" style="10"/>
  </cols>
  <sheetData>
    <row r="1" spans="1:20" s="87" customFormat="1" ht="9.9499999999999993" customHeight="1">
      <c r="A1" s="86"/>
      <c r="B1" s="86"/>
      <c r="C1" s="86"/>
      <c r="D1" s="88"/>
      <c r="E1" s="163"/>
      <c r="F1" s="163"/>
      <c r="G1" s="88"/>
      <c r="H1" s="163"/>
      <c r="I1" s="88"/>
      <c r="J1" s="88"/>
      <c r="K1" s="163"/>
      <c r="L1" s="88"/>
      <c r="M1" s="88"/>
      <c r="N1" s="88"/>
      <c r="O1" s="163"/>
      <c r="P1" s="88"/>
    </row>
    <row r="2" spans="1:20" s="87" customFormat="1" ht="9.9499999999999993" customHeight="1">
      <c r="A2" s="89"/>
      <c r="B2" s="90"/>
      <c r="C2" s="90"/>
      <c r="D2" s="86"/>
      <c r="E2" s="164"/>
      <c r="F2" s="164"/>
      <c r="G2" s="90"/>
      <c r="H2" s="164"/>
      <c r="I2" s="90"/>
      <c r="J2" s="90"/>
      <c r="K2" s="164"/>
      <c r="L2" s="90"/>
      <c r="M2" s="90"/>
      <c r="N2" s="90"/>
      <c r="O2" s="164"/>
      <c r="P2" s="90"/>
    </row>
    <row r="3" spans="1:20" s="87" customFormat="1" ht="9.9499999999999993" customHeight="1">
      <c r="A3" s="89"/>
      <c r="B3" s="90"/>
      <c r="C3" s="90"/>
      <c r="D3" s="86"/>
      <c r="E3" s="164"/>
      <c r="F3" s="164"/>
      <c r="G3" s="90"/>
      <c r="H3" s="164"/>
      <c r="I3" s="90"/>
      <c r="J3" s="90"/>
      <c r="K3" s="164"/>
      <c r="L3" s="90"/>
      <c r="M3" s="90"/>
      <c r="N3" s="90"/>
      <c r="O3" s="164"/>
      <c r="P3" s="90"/>
    </row>
    <row r="4" spans="1:20" ht="9.9499999999999993" customHeight="1">
      <c r="A4" s="103"/>
      <c r="B4" s="103"/>
      <c r="C4" s="103"/>
      <c r="D4" s="103"/>
      <c r="E4" s="165"/>
      <c r="F4" s="165"/>
      <c r="G4" s="103"/>
      <c r="H4" s="165"/>
      <c r="I4" s="103"/>
      <c r="J4" s="103"/>
      <c r="K4" s="165"/>
      <c r="L4" s="103"/>
      <c r="M4" s="103"/>
      <c r="N4" s="103"/>
      <c r="O4" s="165"/>
      <c r="P4" s="103"/>
    </row>
    <row r="5" spans="1:20" ht="30" customHeight="1">
      <c r="A5" s="313" t="s">
        <v>757</v>
      </c>
      <c r="B5" s="251"/>
      <c r="C5" s="251"/>
      <c r="D5" s="251"/>
      <c r="E5" s="252"/>
      <c r="F5" s="252"/>
      <c r="G5" s="251"/>
      <c r="H5" s="252"/>
      <c r="I5" s="251"/>
      <c r="J5" s="251"/>
      <c r="K5" s="252"/>
      <c r="L5" s="251"/>
      <c r="M5" s="251"/>
      <c r="N5" s="251"/>
      <c r="O5" s="252"/>
      <c r="P5" s="251"/>
    </row>
    <row r="6" spans="1:20" ht="30" customHeight="1">
      <c r="A6" s="313" t="s">
        <v>728</v>
      </c>
      <c r="B6" s="253"/>
      <c r="C6" s="253"/>
      <c r="D6" s="254"/>
      <c r="E6" s="255"/>
      <c r="F6" s="255"/>
      <c r="G6" s="254"/>
      <c r="H6" s="255"/>
      <c r="I6" s="254"/>
      <c r="J6" s="254"/>
      <c r="K6" s="255"/>
      <c r="L6" s="254"/>
      <c r="M6" s="254"/>
      <c r="N6" s="254"/>
      <c r="O6" s="255"/>
      <c r="P6" s="254"/>
    </row>
    <row r="7" spans="1:20" ht="30" customHeight="1">
      <c r="A7" s="313" t="str">
        <f>Costing!$K$11</f>
        <v>អគ្គនាយកដ្ឋានគោលនយោបាយ</v>
      </c>
      <c r="B7" s="253"/>
      <c r="C7" s="253"/>
      <c r="D7" s="254"/>
      <c r="E7" s="255"/>
      <c r="F7" s="255"/>
      <c r="G7" s="254"/>
      <c r="H7" s="255"/>
      <c r="I7" s="254"/>
      <c r="J7" s="254"/>
      <c r="K7" s="255"/>
      <c r="L7" s="254"/>
      <c r="M7" s="254"/>
      <c r="N7" s="254"/>
      <c r="O7" s="255"/>
      <c r="P7" s="254"/>
    </row>
    <row r="8" spans="1:20" ht="21.75" customHeight="1">
      <c r="A8" s="13"/>
      <c r="B8" s="9"/>
      <c r="C8" s="9"/>
      <c r="D8" s="13"/>
      <c r="E8" s="167"/>
      <c r="F8" s="167"/>
      <c r="G8" s="11"/>
      <c r="H8" s="167"/>
      <c r="I8" s="11"/>
      <c r="J8" s="11"/>
      <c r="K8" s="167"/>
      <c r="L8" s="46"/>
      <c r="M8" s="11"/>
      <c r="N8" s="11"/>
      <c r="O8" s="167"/>
      <c r="P8" s="46" t="s">
        <v>777</v>
      </c>
      <c r="S8" s="46"/>
    </row>
    <row r="9" spans="1:20" ht="21.75" customHeight="1" thickBot="1">
      <c r="A9" s="13"/>
      <c r="B9" s="9"/>
      <c r="C9" s="9"/>
      <c r="D9" s="13"/>
      <c r="E9" s="167"/>
      <c r="F9" s="167"/>
      <c r="G9" s="11"/>
      <c r="H9" s="167"/>
      <c r="I9" s="11"/>
      <c r="J9" s="11"/>
      <c r="K9" s="167"/>
      <c r="L9" s="1"/>
      <c r="M9" s="11"/>
      <c r="N9" s="11"/>
      <c r="O9" s="167"/>
      <c r="P9" s="531" t="s">
        <v>2</v>
      </c>
      <c r="S9" s="1"/>
    </row>
    <row r="10" spans="1:20" s="83" customFormat="1" ht="23.25" hidden="1" thickBot="1">
      <c r="A10" s="82"/>
      <c r="B10" s="80"/>
      <c r="C10" s="80"/>
      <c r="D10" s="84"/>
      <c r="E10" s="81"/>
      <c r="F10" s="81"/>
      <c r="G10" s="82"/>
      <c r="H10" s="81"/>
      <c r="I10" s="82"/>
      <c r="J10" s="82"/>
      <c r="K10" s="81"/>
      <c r="L10" s="82"/>
      <c r="M10" s="82"/>
      <c r="N10" s="82"/>
      <c r="O10" s="81"/>
      <c r="P10" s="82"/>
    </row>
    <row r="11" spans="1:20" s="83" customFormat="1" ht="23.25" hidden="1" thickBot="1">
      <c r="A11" s="82"/>
      <c r="B11" s="80"/>
      <c r="C11" s="80"/>
      <c r="D11" s="84"/>
      <c r="E11" s="81"/>
      <c r="F11" s="81"/>
      <c r="G11" s="82"/>
      <c r="H11" s="81"/>
      <c r="I11" s="82"/>
      <c r="J11" s="82"/>
      <c r="K11" s="81"/>
      <c r="L11" s="82"/>
      <c r="M11" s="82"/>
      <c r="N11" s="82"/>
      <c r="O11" s="81"/>
      <c r="P11" s="82"/>
    </row>
    <row r="12" spans="1:20" s="87" customFormat="1" ht="25.5" customHeight="1" thickTop="1">
      <c r="A12" s="948" t="s">
        <v>11</v>
      </c>
      <c r="B12" s="951" t="s">
        <v>12</v>
      </c>
      <c r="C12" s="951" t="s">
        <v>13</v>
      </c>
      <c r="D12" s="954" t="s">
        <v>14</v>
      </c>
      <c r="E12" s="945" t="s">
        <v>772</v>
      </c>
      <c r="F12" s="940" t="s">
        <v>744</v>
      </c>
      <c r="G12" s="940"/>
      <c r="H12" s="940"/>
      <c r="I12" s="940" t="s">
        <v>759</v>
      </c>
      <c r="J12" s="940"/>
      <c r="K12" s="940"/>
      <c r="L12" s="940"/>
      <c r="M12" s="940" t="s">
        <v>760</v>
      </c>
      <c r="N12" s="940"/>
      <c r="O12" s="940"/>
      <c r="P12" s="957"/>
    </row>
    <row r="13" spans="1:20" s="87" customFormat="1" ht="25.5" customHeight="1">
      <c r="A13" s="949"/>
      <c r="B13" s="952"/>
      <c r="C13" s="952"/>
      <c r="D13" s="955"/>
      <c r="E13" s="946"/>
      <c r="F13" s="941" t="s">
        <v>729</v>
      </c>
      <c r="G13" s="943" t="s">
        <v>393</v>
      </c>
      <c r="H13" s="943" t="s">
        <v>776</v>
      </c>
      <c r="I13" s="943" t="s">
        <v>731</v>
      </c>
      <c r="J13" s="943" t="s">
        <v>732</v>
      </c>
      <c r="K13" s="943" t="s">
        <v>474</v>
      </c>
      <c r="L13" s="943"/>
      <c r="M13" s="941" t="s">
        <v>729</v>
      </c>
      <c r="N13" s="943" t="s">
        <v>393</v>
      </c>
      <c r="O13" s="943" t="s">
        <v>730</v>
      </c>
      <c r="P13" s="958"/>
    </row>
    <row r="14" spans="1:20" ht="25.5" customHeight="1" thickBot="1">
      <c r="A14" s="950"/>
      <c r="B14" s="953"/>
      <c r="C14" s="953"/>
      <c r="D14" s="956"/>
      <c r="E14" s="947"/>
      <c r="F14" s="942"/>
      <c r="G14" s="944"/>
      <c r="H14" s="944"/>
      <c r="I14" s="944"/>
      <c r="J14" s="944"/>
      <c r="K14" s="529" t="s">
        <v>1</v>
      </c>
      <c r="L14" s="568" t="s">
        <v>762</v>
      </c>
      <c r="M14" s="942"/>
      <c r="N14" s="944"/>
      <c r="O14" s="389" t="s">
        <v>758</v>
      </c>
      <c r="P14" s="586" t="s">
        <v>762</v>
      </c>
      <c r="Q14" s="10" t="s">
        <v>392</v>
      </c>
      <c r="T14" s="530"/>
    </row>
    <row r="15" spans="1:20" s="48" customFormat="1" ht="20.149999999999999" customHeight="1" thickTop="1">
      <c r="A15" s="483" t="s">
        <v>477</v>
      </c>
      <c r="B15" s="452"/>
      <c r="C15" s="453"/>
      <c r="D15" s="454"/>
      <c r="E15" s="462">
        <f t="shared" ref="E15" si="0">E17+E261</f>
        <v>0</v>
      </c>
      <c r="F15" s="461">
        <f t="shared" ref="F15:O15" si="1">F17+F261</f>
        <v>0</v>
      </c>
      <c r="G15" s="461">
        <f t="shared" si="1"/>
        <v>0</v>
      </c>
      <c r="H15" s="462">
        <f t="shared" si="1"/>
        <v>0</v>
      </c>
      <c r="I15" s="461">
        <f t="shared" ref="I15:K15" si="2">I17+I261</f>
        <v>0</v>
      </c>
      <c r="J15" s="461">
        <f t="shared" si="2"/>
        <v>0</v>
      </c>
      <c r="K15" s="462">
        <f t="shared" si="2"/>
        <v>0</v>
      </c>
      <c r="L15" s="501" t="str">
        <f>IFERROR(K15/H15,"-")</f>
        <v>-</v>
      </c>
      <c r="M15" s="461">
        <f t="shared" si="1"/>
        <v>0</v>
      </c>
      <c r="N15" s="461">
        <f t="shared" si="1"/>
        <v>0</v>
      </c>
      <c r="O15" s="462">
        <f t="shared" si="1"/>
        <v>0</v>
      </c>
      <c r="P15" s="501" t="str">
        <f>IFERROR(O15/H15,"-")</f>
        <v>-</v>
      </c>
      <c r="Q15" s="48" t="str">
        <f>IF(OR(H15&gt;0,O15&gt;0),"ok","-")</f>
        <v>-</v>
      </c>
      <c r="S15" s="49"/>
      <c r="T15" s="410"/>
    </row>
    <row r="16" spans="1:20" s="48" customFormat="1" ht="20.149999999999999" customHeight="1">
      <c r="A16" s="484" t="s">
        <v>478</v>
      </c>
      <c r="B16" s="455"/>
      <c r="C16" s="456"/>
      <c r="D16" s="457"/>
      <c r="E16" s="464">
        <f t="shared" ref="E16" si="3">E17+E264</f>
        <v>0</v>
      </c>
      <c r="F16" s="463">
        <f t="shared" ref="F16:O16" si="4">F17+F264</f>
        <v>0</v>
      </c>
      <c r="G16" s="463">
        <f t="shared" si="4"/>
        <v>0</v>
      </c>
      <c r="H16" s="464">
        <f t="shared" si="4"/>
        <v>0</v>
      </c>
      <c r="I16" s="463">
        <f t="shared" ref="I16:K16" si="5">I17+I264</f>
        <v>0</v>
      </c>
      <c r="J16" s="463">
        <f t="shared" si="5"/>
        <v>0</v>
      </c>
      <c r="K16" s="464">
        <f t="shared" si="5"/>
        <v>0</v>
      </c>
      <c r="L16" s="502" t="str">
        <f t="shared" ref="L16:L79" si="6">IFERROR(K16/H16,"-")</f>
        <v>-</v>
      </c>
      <c r="M16" s="463">
        <f t="shared" si="4"/>
        <v>0</v>
      </c>
      <c r="N16" s="463">
        <f t="shared" si="4"/>
        <v>0</v>
      </c>
      <c r="O16" s="464">
        <f t="shared" si="4"/>
        <v>0</v>
      </c>
      <c r="P16" s="502" t="str">
        <f t="shared" ref="P16:P79" si="7">IFERROR(O16/H16,"-")</f>
        <v>-</v>
      </c>
      <c r="Q16" s="48" t="str">
        <f t="shared" ref="Q16:Q79" si="8">IF(OR(H16&gt;0,O16&gt;0),"ok","-")</f>
        <v>-</v>
      </c>
      <c r="T16" s="410"/>
    </row>
    <row r="17" spans="1:20" s="48" customFormat="1" ht="20.149999999999999" customHeight="1">
      <c r="A17" s="484" t="s">
        <v>479</v>
      </c>
      <c r="B17" s="455"/>
      <c r="C17" s="456"/>
      <c r="D17" s="457"/>
      <c r="E17" s="464">
        <f t="shared" ref="E17" si="9">E18+E259</f>
        <v>0</v>
      </c>
      <c r="F17" s="463">
        <f t="shared" ref="F17:O17" si="10">F18+F259</f>
        <v>0</v>
      </c>
      <c r="G17" s="463">
        <f t="shared" si="10"/>
        <v>0</v>
      </c>
      <c r="H17" s="464">
        <f t="shared" si="10"/>
        <v>0</v>
      </c>
      <c r="I17" s="463">
        <f t="shared" ref="I17:K17" si="11">I18+I259</f>
        <v>0</v>
      </c>
      <c r="J17" s="463">
        <f t="shared" si="11"/>
        <v>0</v>
      </c>
      <c r="K17" s="464">
        <f t="shared" si="11"/>
        <v>0</v>
      </c>
      <c r="L17" s="502" t="str">
        <f t="shared" si="6"/>
        <v>-</v>
      </c>
      <c r="M17" s="463">
        <f t="shared" si="10"/>
        <v>0</v>
      </c>
      <c r="N17" s="463">
        <f t="shared" si="10"/>
        <v>0</v>
      </c>
      <c r="O17" s="464">
        <f t="shared" si="10"/>
        <v>0</v>
      </c>
      <c r="P17" s="502" t="str">
        <f t="shared" si="7"/>
        <v>-</v>
      </c>
      <c r="Q17" s="48" t="str">
        <f t="shared" si="8"/>
        <v>-</v>
      </c>
      <c r="T17" s="410"/>
    </row>
    <row r="18" spans="1:20" s="411" customFormat="1" ht="20.149999999999999" customHeight="1">
      <c r="A18" s="485" t="s">
        <v>480</v>
      </c>
      <c r="B18" s="458"/>
      <c r="C18" s="459"/>
      <c r="D18" s="460"/>
      <c r="E18" s="466">
        <f t="shared" ref="E18" si="12">E19+E82</f>
        <v>0</v>
      </c>
      <c r="F18" s="465">
        <f t="shared" ref="F18:O18" si="13">F19+F82</f>
        <v>0</v>
      </c>
      <c r="G18" s="465">
        <f t="shared" si="13"/>
        <v>0</v>
      </c>
      <c r="H18" s="466">
        <f t="shared" si="13"/>
        <v>0</v>
      </c>
      <c r="I18" s="465">
        <f t="shared" ref="I18:K18" si="14">I19+I82</f>
        <v>0</v>
      </c>
      <c r="J18" s="465">
        <f t="shared" si="14"/>
        <v>0</v>
      </c>
      <c r="K18" s="466">
        <f t="shared" si="14"/>
        <v>0</v>
      </c>
      <c r="L18" s="503" t="str">
        <f t="shared" si="6"/>
        <v>-</v>
      </c>
      <c r="M18" s="465">
        <f t="shared" si="13"/>
        <v>0</v>
      </c>
      <c r="N18" s="465">
        <f t="shared" si="13"/>
        <v>0</v>
      </c>
      <c r="O18" s="466">
        <f t="shared" si="13"/>
        <v>0</v>
      </c>
      <c r="P18" s="503" t="str">
        <f t="shared" si="7"/>
        <v>-</v>
      </c>
      <c r="Q18" s="411" t="str">
        <f t="shared" si="8"/>
        <v>-</v>
      </c>
      <c r="T18" s="412"/>
    </row>
    <row r="19" spans="1:20" s="413" customFormat="1" ht="20.149999999999999" customHeight="1">
      <c r="A19" s="486" t="s">
        <v>481</v>
      </c>
      <c r="B19" s="434"/>
      <c r="C19" s="435"/>
      <c r="D19" s="436"/>
      <c r="E19" s="468">
        <f t="shared" ref="E19" si="15">E20+E65</f>
        <v>0</v>
      </c>
      <c r="F19" s="467">
        <f t="shared" ref="F19:O19" si="16">F20+F65</f>
        <v>0</v>
      </c>
      <c r="G19" s="467">
        <f t="shared" si="16"/>
        <v>0</v>
      </c>
      <c r="H19" s="468">
        <f t="shared" si="16"/>
        <v>0</v>
      </c>
      <c r="I19" s="467">
        <f t="shared" ref="I19:K19" si="17">I20+I65</f>
        <v>0</v>
      </c>
      <c r="J19" s="467">
        <f t="shared" si="17"/>
        <v>0</v>
      </c>
      <c r="K19" s="468">
        <f t="shared" si="17"/>
        <v>0</v>
      </c>
      <c r="L19" s="504" t="str">
        <f t="shared" si="6"/>
        <v>-</v>
      </c>
      <c r="M19" s="467">
        <f t="shared" si="16"/>
        <v>0</v>
      </c>
      <c r="N19" s="467">
        <f t="shared" si="16"/>
        <v>0</v>
      </c>
      <c r="O19" s="468">
        <f t="shared" si="16"/>
        <v>0</v>
      </c>
      <c r="P19" s="504" t="str">
        <f t="shared" si="7"/>
        <v>-</v>
      </c>
      <c r="Q19" s="413" t="str">
        <f t="shared" si="8"/>
        <v>-</v>
      </c>
      <c r="T19" s="414"/>
    </row>
    <row r="20" spans="1:20" s="426" customFormat="1" ht="20.149999999999999" customHeight="1">
      <c r="A20" s="487">
        <v>70</v>
      </c>
      <c r="B20" s="424"/>
      <c r="C20" s="425"/>
      <c r="D20" s="430" t="s">
        <v>482</v>
      </c>
      <c r="E20" s="470">
        <f t="shared" ref="E20" si="18">E21+E28+E36+E43+E46+E50+E57+E62</f>
        <v>0</v>
      </c>
      <c r="F20" s="469">
        <f t="shared" ref="F20:O20" si="19">F21+F28+F36+F43+F46+F50+F57+F62</f>
        <v>0</v>
      </c>
      <c r="G20" s="469">
        <f t="shared" si="19"/>
        <v>0</v>
      </c>
      <c r="H20" s="470">
        <f t="shared" si="19"/>
        <v>0</v>
      </c>
      <c r="I20" s="469">
        <f t="shared" ref="I20:K20" si="20">I21+I28+I36+I43+I46+I50+I57+I62</f>
        <v>0</v>
      </c>
      <c r="J20" s="469">
        <f t="shared" si="20"/>
        <v>0</v>
      </c>
      <c r="K20" s="470">
        <f t="shared" si="20"/>
        <v>0</v>
      </c>
      <c r="L20" s="505" t="str">
        <f t="shared" si="6"/>
        <v>-</v>
      </c>
      <c r="M20" s="469">
        <f t="shared" si="19"/>
        <v>0</v>
      </c>
      <c r="N20" s="469">
        <f t="shared" si="19"/>
        <v>0</v>
      </c>
      <c r="O20" s="470">
        <f t="shared" si="19"/>
        <v>0</v>
      </c>
      <c r="P20" s="505" t="str">
        <f t="shared" si="7"/>
        <v>-</v>
      </c>
      <c r="Q20" s="426" t="str">
        <f t="shared" si="8"/>
        <v>-</v>
      </c>
      <c r="T20" s="427"/>
    </row>
    <row r="21" spans="1:20" s="21" customFormat="1" ht="20.149999999999999" customHeight="1">
      <c r="A21" s="488"/>
      <c r="B21" s="417">
        <v>7001</v>
      </c>
      <c r="C21" s="418"/>
      <c r="D21" s="419" t="s">
        <v>483</v>
      </c>
      <c r="E21" s="472">
        <f t="shared" ref="E21" si="21">SUM(E22:E27)</f>
        <v>0</v>
      </c>
      <c r="F21" s="471">
        <f t="shared" ref="F21:O21" si="22">SUM(F22:F27)</f>
        <v>0</v>
      </c>
      <c r="G21" s="471">
        <f t="shared" si="22"/>
        <v>0</v>
      </c>
      <c r="H21" s="472">
        <f t="shared" si="22"/>
        <v>0</v>
      </c>
      <c r="I21" s="471">
        <f t="shared" ref="I21:K21" si="23">SUM(I22:I27)</f>
        <v>0</v>
      </c>
      <c r="J21" s="471">
        <f t="shared" si="23"/>
        <v>0</v>
      </c>
      <c r="K21" s="472">
        <f t="shared" si="23"/>
        <v>0</v>
      </c>
      <c r="L21" s="506" t="str">
        <f t="shared" si="6"/>
        <v>-</v>
      </c>
      <c r="M21" s="471">
        <f t="shared" si="22"/>
        <v>0</v>
      </c>
      <c r="N21" s="471">
        <f t="shared" si="22"/>
        <v>0</v>
      </c>
      <c r="O21" s="472">
        <f t="shared" si="22"/>
        <v>0</v>
      </c>
      <c r="P21" s="506" t="str">
        <f t="shared" si="7"/>
        <v>-</v>
      </c>
      <c r="Q21" s="21" t="str">
        <f t="shared" si="8"/>
        <v>-</v>
      </c>
      <c r="T21" s="420"/>
    </row>
    <row r="22" spans="1:20" ht="20.149999999999999" customHeight="1">
      <c r="A22" s="489"/>
      <c r="B22" s="391"/>
      <c r="C22" s="392">
        <v>70011</v>
      </c>
      <c r="D22" s="393" t="s">
        <v>484</v>
      </c>
      <c r="E22" s="473"/>
      <c r="F22" s="473"/>
      <c r="G22" s="473"/>
      <c r="H22" s="473"/>
      <c r="I22" s="473"/>
      <c r="J22" s="473"/>
      <c r="K22" s="473">
        <f>SUM(I22:J22)</f>
        <v>0</v>
      </c>
      <c r="L22" s="507" t="str">
        <f t="shared" si="6"/>
        <v>-</v>
      </c>
      <c r="M22" s="473"/>
      <c r="N22" s="473"/>
      <c r="O22" s="473"/>
      <c r="P22" s="507" t="str">
        <f t="shared" si="7"/>
        <v>-</v>
      </c>
      <c r="Q22" s="10" t="str">
        <f t="shared" si="8"/>
        <v>-</v>
      </c>
      <c r="T22"/>
    </row>
    <row r="23" spans="1:20" ht="20.149999999999999" customHeight="1">
      <c r="A23" s="489"/>
      <c r="B23" s="391"/>
      <c r="C23" s="392">
        <v>70012</v>
      </c>
      <c r="D23" s="393" t="s">
        <v>485</v>
      </c>
      <c r="E23" s="473"/>
      <c r="F23" s="473"/>
      <c r="G23" s="473"/>
      <c r="H23" s="473"/>
      <c r="I23" s="473"/>
      <c r="J23" s="473"/>
      <c r="K23" s="473">
        <f t="shared" ref="K23:K27" si="24">SUM(I23:J23)</f>
        <v>0</v>
      </c>
      <c r="L23" s="507" t="str">
        <f t="shared" si="6"/>
        <v>-</v>
      </c>
      <c r="M23" s="473"/>
      <c r="N23" s="473"/>
      <c r="O23" s="473"/>
      <c r="P23" s="507" t="str">
        <f t="shared" si="7"/>
        <v>-</v>
      </c>
      <c r="Q23" s="10" t="str">
        <f t="shared" si="8"/>
        <v>-</v>
      </c>
      <c r="T23"/>
    </row>
    <row r="24" spans="1:20" ht="20.149999999999999" customHeight="1">
      <c r="A24" s="489"/>
      <c r="B24" s="391"/>
      <c r="C24" s="392">
        <v>70013</v>
      </c>
      <c r="D24" s="394" t="s">
        <v>486</v>
      </c>
      <c r="E24" s="473"/>
      <c r="F24" s="473"/>
      <c r="G24" s="473"/>
      <c r="H24" s="473"/>
      <c r="I24" s="473"/>
      <c r="J24" s="473"/>
      <c r="K24" s="473">
        <f t="shared" si="24"/>
        <v>0</v>
      </c>
      <c r="L24" s="507" t="str">
        <f t="shared" si="6"/>
        <v>-</v>
      </c>
      <c r="M24" s="473"/>
      <c r="N24" s="473"/>
      <c r="O24" s="473"/>
      <c r="P24" s="507" t="str">
        <f t="shared" si="7"/>
        <v>-</v>
      </c>
      <c r="Q24" s="10" t="str">
        <f t="shared" si="8"/>
        <v>-</v>
      </c>
      <c r="T24"/>
    </row>
    <row r="25" spans="1:20" ht="20.149999999999999" customHeight="1">
      <c r="A25" s="489"/>
      <c r="B25" s="391"/>
      <c r="C25" s="392">
        <v>70014</v>
      </c>
      <c r="D25" s="394" t="s">
        <v>487</v>
      </c>
      <c r="E25" s="473"/>
      <c r="F25" s="473"/>
      <c r="G25" s="473"/>
      <c r="H25" s="473"/>
      <c r="I25" s="473"/>
      <c r="J25" s="473"/>
      <c r="K25" s="473">
        <f t="shared" si="24"/>
        <v>0</v>
      </c>
      <c r="L25" s="507" t="str">
        <f t="shared" si="6"/>
        <v>-</v>
      </c>
      <c r="M25" s="473"/>
      <c r="N25" s="473"/>
      <c r="O25" s="473"/>
      <c r="P25" s="507" t="str">
        <f t="shared" si="7"/>
        <v>-</v>
      </c>
      <c r="Q25" s="10" t="str">
        <f t="shared" si="8"/>
        <v>-</v>
      </c>
      <c r="T25"/>
    </row>
    <row r="26" spans="1:20" ht="20.149999999999999" customHeight="1">
      <c r="A26" s="489"/>
      <c r="B26" s="391"/>
      <c r="C26" s="392">
        <v>70015</v>
      </c>
      <c r="D26" s="394" t="s">
        <v>488</v>
      </c>
      <c r="E26" s="473"/>
      <c r="F26" s="473"/>
      <c r="G26" s="473"/>
      <c r="H26" s="473"/>
      <c r="I26" s="473"/>
      <c r="J26" s="473"/>
      <c r="K26" s="473">
        <f t="shared" si="24"/>
        <v>0</v>
      </c>
      <c r="L26" s="507" t="str">
        <f t="shared" si="6"/>
        <v>-</v>
      </c>
      <c r="M26" s="473"/>
      <c r="N26" s="473"/>
      <c r="O26" s="473"/>
      <c r="P26" s="507" t="str">
        <f t="shared" si="7"/>
        <v>-</v>
      </c>
      <c r="Q26" s="10" t="str">
        <f t="shared" si="8"/>
        <v>-</v>
      </c>
      <c r="T26"/>
    </row>
    <row r="27" spans="1:20" ht="20.149999999999999" customHeight="1">
      <c r="A27" s="489"/>
      <c r="B27" s="391"/>
      <c r="C27" s="392">
        <v>70016</v>
      </c>
      <c r="D27" s="395" t="s">
        <v>282</v>
      </c>
      <c r="E27" s="473"/>
      <c r="F27" s="473"/>
      <c r="G27" s="473"/>
      <c r="H27" s="473"/>
      <c r="I27" s="473"/>
      <c r="J27" s="473"/>
      <c r="K27" s="473">
        <f t="shared" si="24"/>
        <v>0</v>
      </c>
      <c r="L27" s="507" t="str">
        <f t="shared" si="6"/>
        <v>-</v>
      </c>
      <c r="M27" s="473"/>
      <c r="N27" s="473"/>
      <c r="O27" s="473"/>
      <c r="P27" s="507" t="str">
        <f t="shared" si="7"/>
        <v>-</v>
      </c>
      <c r="Q27" s="10" t="str">
        <f t="shared" si="8"/>
        <v>-</v>
      </c>
      <c r="T27"/>
    </row>
    <row r="28" spans="1:20" s="21" customFormat="1" ht="20.149999999999999" customHeight="1">
      <c r="A28" s="490"/>
      <c r="B28" s="417">
        <v>7002</v>
      </c>
      <c r="C28" s="418"/>
      <c r="D28" s="419" t="s">
        <v>489</v>
      </c>
      <c r="E28" s="472">
        <f t="shared" ref="E28" si="25">SUM(E29:E35)</f>
        <v>0</v>
      </c>
      <c r="F28" s="471">
        <f t="shared" ref="F28:O28" si="26">SUM(F29:F35)</f>
        <v>0</v>
      </c>
      <c r="G28" s="471">
        <f t="shared" si="26"/>
        <v>0</v>
      </c>
      <c r="H28" s="472">
        <f t="shared" si="26"/>
        <v>0</v>
      </c>
      <c r="I28" s="471">
        <f t="shared" ref="I28:K28" si="27">SUM(I29:I35)</f>
        <v>0</v>
      </c>
      <c r="J28" s="471">
        <f t="shared" si="27"/>
        <v>0</v>
      </c>
      <c r="K28" s="472">
        <f t="shared" si="27"/>
        <v>0</v>
      </c>
      <c r="L28" s="506" t="str">
        <f t="shared" si="6"/>
        <v>-</v>
      </c>
      <c r="M28" s="471">
        <f t="shared" si="26"/>
        <v>0</v>
      </c>
      <c r="N28" s="471">
        <f t="shared" si="26"/>
        <v>0</v>
      </c>
      <c r="O28" s="472">
        <f t="shared" si="26"/>
        <v>0</v>
      </c>
      <c r="P28" s="506" t="str">
        <f t="shared" si="7"/>
        <v>-</v>
      </c>
      <c r="Q28" s="21" t="str">
        <f t="shared" si="8"/>
        <v>-</v>
      </c>
      <c r="T28" s="420"/>
    </row>
    <row r="29" spans="1:20" ht="20.149999999999999" customHeight="1">
      <c r="A29" s="489"/>
      <c r="B29" s="396"/>
      <c r="C29" s="392">
        <v>70021</v>
      </c>
      <c r="D29" s="395" t="s">
        <v>490</v>
      </c>
      <c r="E29" s="473"/>
      <c r="F29" s="473"/>
      <c r="G29" s="473"/>
      <c r="H29" s="473"/>
      <c r="I29" s="473"/>
      <c r="J29" s="473"/>
      <c r="K29" s="473">
        <f t="shared" ref="K29:K35" si="28">SUM(I29:J29)</f>
        <v>0</v>
      </c>
      <c r="L29" s="507" t="str">
        <f t="shared" si="6"/>
        <v>-</v>
      </c>
      <c r="M29" s="473"/>
      <c r="N29" s="473"/>
      <c r="O29" s="473"/>
      <c r="P29" s="507" t="str">
        <f t="shared" si="7"/>
        <v>-</v>
      </c>
      <c r="Q29" s="10" t="str">
        <f t="shared" si="8"/>
        <v>-</v>
      </c>
      <c r="T29"/>
    </row>
    <row r="30" spans="1:20" ht="20.149999999999999" customHeight="1">
      <c r="A30" s="491"/>
      <c r="B30" s="397"/>
      <c r="C30" s="398">
        <v>70022</v>
      </c>
      <c r="D30" s="395" t="s">
        <v>491</v>
      </c>
      <c r="E30" s="473"/>
      <c r="F30" s="473"/>
      <c r="G30" s="473"/>
      <c r="H30" s="473"/>
      <c r="I30" s="473"/>
      <c r="J30" s="473"/>
      <c r="K30" s="473">
        <f t="shared" si="28"/>
        <v>0</v>
      </c>
      <c r="L30" s="507" t="str">
        <f t="shared" si="6"/>
        <v>-</v>
      </c>
      <c r="M30" s="473"/>
      <c r="N30" s="473"/>
      <c r="O30" s="473"/>
      <c r="P30" s="507" t="str">
        <f t="shared" si="7"/>
        <v>-</v>
      </c>
      <c r="Q30" s="10" t="str">
        <f t="shared" si="8"/>
        <v>-</v>
      </c>
      <c r="T30"/>
    </row>
    <row r="31" spans="1:20" ht="20.149999999999999" customHeight="1">
      <c r="A31" s="491"/>
      <c r="B31" s="397"/>
      <c r="C31" s="399">
        <v>70023</v>
      </c>
      <c r="D31" s="395" t="s">
        <v>492</v>
      </c>
      <c r="E31" s="473"/>
      <c r="F31" s="473"/>
      <c r="G31" s="473"/>
      <c r="H31" s="473"/>
      <c r="I31" s="473"/>
      <c r="J31" s="473"/>
      <c r="K31" s="473">
        <f t="shared" si="28"/>
        <v>0</v>
      </c>
      <c r="L31" s="507" t="str">
        <f t="shared" si="6"/>
        <v>-</v>
      </c>
      <c r="M31" s="473"/>
      <c r="N31" s="473"/>
      <c r="O31" s="473"/>
      <c r="P31" s="507" t="str">
        <f t="shared" si="7"/>
        <v>-</v>
      </c>
      <c r="Q31" s="10" t="str">
        <f t="shared" si="8"/>
        <v>-</v>
      </c>
      <c r="T31"/>
    </row>
    <row r="32" spans="1:20" ht="20.149999999999999" customHeight="1">
      <c r="A32" s="491"/>
      <c r="B32" s="397"/>
      <c r="C32" s="399">
        <v>70024</v>
      </c>
      <c r="D32" s="395" t="s">
        <v>493</v>
      </c>
      <c r="E32" s="473"/>
      <c r="F32" s="473"/>
      <c r="G32" s="473"/>
      <c r="H32" s="473"/>
      <c r="I32" s="473"/>
      <c r="J32" s="473"/>
      <c r="K32" s="473">
        <f t="shared" si="28"/>
        <v>0</v>
      </c>
      <c r="L32" s="507" t="str">
        <f t="shared" si="6"/>
        <v>-</v>
      </c>
      <c r="M32" s="473"/>
      <c r="N32" s="473"/>
      <c r="O32" s="473"/>
      <c r="P32" s="507" t="str">
        <f t="shared" si="7"/>
        <v>-</v>
      </c>
      <c r="Q32" s="10" t="str">
        <f t="shared" si="8"/>
        <v>-</v>
      </c>
      <c r="T32"/>
    </row>
    <row r="33" spans="1:20" ht="20.149999999999999" customHeight="1">
      <c r="A33" s="491"/>
      <c r="B33" s="397"/>
      <c r="C33" s="399">
        <v>70025</v>
      </c>
      <c r="D33" s="395" t="s">
        <v>494</v>
      </c>
      <c r="E33" s="473"/>
      <c r="F33" s="473"/>
      <c r="G33" s="473"/>
      <c r="H33" s="473"/>
      <c r="I33" s="473"/>
      <c r="J33" s="473"/>
      <c r="K33" s="473">
        <f t="shared" si="28"/>
        <v>0</v>
      </c>
      <c r="L33" s="507" t="str">
        <f t="shared" si="6"/>
        <v>-</v>
      </c>
      <c r="M33" s="473"/>
      <c r="N33" s="473"/>
      <c r="O33" s="473"/>
      <c r="P33" s="507" t="str">
        <f t="shared" si="7"/>
        <v>-</v>
      </c>
      <c r="Q33" s="10" t="str">
        <f t="shared" si="8"/>
        <v>-</v>
      </c>
      <c r="T33"/>
    </row>
    <row r="34" spans="1:20" ht="20.149999999999999" customHeight="1">
      <c r="A34" s="491"/>
      <c r="B34" s="397"/>
      <c r="C34" s="399">
        <v>70026</v>
      </c>
      <c r="D34" s="395" t="s">
        <v>495</v>
      </c>
      <c r="E34" s="473"/>
      <c r="F34" s="473"/>
      <c r="G34" s="473"/>
      <c r="H34" s="473"/>
      <c r="I34" s="473"/>
      <c r="J34" s="473"/>
      <c r="K34" s="473">
        <f t="shared" si="28"/>
        <v>0</v>
      </c>
      <c r="L34" s="507" t="str">
        <f t="shared" si="6"/>
        <v>-</v>
      </c>
      <c r="M34" s="473"/>
      <c r="N34" s="473"/>
      <c r="O34" s="473"/>
      <c r="P34" s="507" t="str">
        <f t="shared" si="7"/>
        <v>-</v>
      </c>
      <c r="Q34" s="10" t="str">
        <f t="shared" si="8"/>
        <v>-</v>
      </c>
      <c r="T34"/>
    </row>
    <row r="35" spans="1:20" ht="20.149999999999999" customHeight="1">
      <c r="A35" s="491"/>
      <c r="B35" s="397"/>
      <c r="C35" s="399">
        <v>70027</v>
      </c>
      <c r="D35" s="395" t="s">
        <v>496</v>
      </c>
      <c r="E35" s="473"/>
      <c r="F35" s="473"/>
      <c r="G35" s="473"/>
      <c r="H35" s="473"/>
      <c r="I35" s="473"/>
      <c r="J35" s="473"/>
      <c r="K35" s="473">
        <f t="shared" si="28"/>
        <v>0</v>
      </c>
      <c r="L35" s="507" t="str">
        <f t="shared" si="6"/>
        <v>-</v>
      </c>
      <c r="M35" s="473"/>
      <c r="N35" s="473"/>
      <c r="O35" s="473"/>
      <c r="P35" s="507" t="str">
        <f t="shared" si="7"/>
        <v>-</v>
      </c>
      <c r="Q35" s="10" t="str">
        <f t="shared" si="8"/>
        <v>-</v>
      </c>
      <c r="T35"/>
    </row>
    <row r="36" spans="1:20" s="21" customFormat="1" ht="20.149999999999999" customHeight="1">
      <c r="A36" s="492"/>
      <c r="B36" s="417">
        <v>7003</v>
      </c>
      <c r="C36" s="418"/>
      <c r="D36" s="419" t="s">
        <v>497</v>
      </c>
      <c r="E36" s="472">
        <f t="shared" ref="E36" si="29">SUM(E37:E42)</f>
        <v>0</v>
      </c>
      <c r="F36" s="471">
        <f t="shared" ref="F36:O36" si="30">SUM(F37:F42)</f>
        <v>0</v>
      </c>
      <c r="G36" s="471">
        <f t="shared" si="30"/>
        <v>0</v>
      </c>
      <c r="H36" s="472">
        <f t="shared" si="30"/>
        <v>0</v>
      </c>
      <c r="I36" s="471">
        <f t="shared" ref="I36:K36" si="31">SUM(I37:I42)</f>
        <v>0</v>
      </c>
      <c r="J36" s="471">
        <f t="shared" si="31"/>
        <v>0</v>
      </c>
      <c r="K36" s="472">
        <f t="shared" si="31"/>
        <v>0</v>
      </c>
      <c r="L36" s="506" t="str">
        <f t="shared" si="6"/>
        <v>-</v>
      </c>
      <c r="M36" s="471">
        <f t="shared" si="30"/>
        <v>0</v>
      </c>
      <c r="N36" s="471">
        <f t="shared" si="30"/>
        <v>0</v>
      </c>
      <c r="O36" s="472">
        <f t="shared" si="30"/>
        <v>0</v>
      </c>
      <c r="P36" s="506" t="str">
        <f t="shared" si="7"/>
        <v>-</v>
      </c>
      <c r="Q36" s="21" t="str">
        <f t="shared" si="8"/>
        <v>-</v>
      </c>
      <c r="T36" s="420"/>
    </row>
    <row r="37" spans="1:20" ht="20.149999999999999" customHeight="1">
      <c r="A37" s="491"/>
      <c r="B37" s="397"/>
      <c r="C37" s="399">
        <v>70031</v>
      </c>
      <c r="D37" s="395" t="s">
        <v>498</v>
      </c>
      <c r="E37" s="473"/>
      <c r="F37" s="473"/>
      <c r="G37" s="473"/>
      <c r="H37" s="473"/>
      <c r="I37" s="473"/>
      <c r="J37" s="473"/>
      <c r="K37" s="473">
        <f t="shared" ref="K37:K42" si="32">SUM(I37:J37)</f>
        <v>0</v>
      </c>
      <c r="L37" s="507" t="str">
        <f t="shared" si="6"/>
        <v>-</v>
      </c>
      <c r="M37" s="473"/>
      <c r="N37" s="473"/>
      <c r="O37" s="473"/>
      <c r="P37" s="507" t="str">
        <f t="shared" si="7"/>
        <v>-</v>
      </c>
      <c r="Q37" s="10" t="str">
        <f t="shared" si="8"/>
        <v>-</v>
      </c>
      <c r="T37"/>
    </row>
    <row r="38" spans="1:20" ht="20.149999999999999" customHeight="1">
      <c r="A38" s="491"/>
      <c r="B38" s="397"/>
      <c r="C38" s="399">
        <v>70032</v>
      </c>
      <c r="D38" s="395" t="s">
        <v>499</v>
      </c>
      <c r="E38" s="473"/>
      <c r="F38" s="473"/>
      <c r="G38" s="473"/>
      <c r="H38" s="473"/>
      <c r="I38" s="473"/>
      <c r="J38" s="473"/>
      <c r="K38" s="473">
        <f t="shared" si="32"/>
        <v>0</v>
      </c>
      <c r="L38" s="507" t="str">
        <f t="shared" si="6"/>
        <v>-</v>
      </c>
      <c r="M38" s="473"/>
      <c r="N38" s="473"/>
      <c r="O38" s="473"/>
      <c r="P38" s="507" t="str">
        <f t="shared" si="7"/>
        <v>-</v>
      </c>
      <c r="Q38" s="10" t="str">
        <f t="shared" si="8"/>
        <v>-</v>
      </c>
      <c r="T38"/>
    </row>
    <row r="39" spans="1:20" ht="20.149999999999999" customHeight="1">
      <c r="A39" s="491"/>
      <c r="B39" s="397"/>
      <c r="C39" s="399">
        <v>70033</v>
      </c>
      <c r="D39" s="395" t="s">
        <v>500</v>
      </c>
      <c r="E39" s="473"/>
      <c r="F39" s="473"/>
      <c r="G39" s="473"/>
      <c r="H39" s="473"/>
      <c r="I39" s="473"/>
      <c r="J39" s="473"/>
      <c r="K39" s="473">
        <f t="shared" si="32"/>
        <v>0</v>
      </c>
      <c r="L39" s="507" t="str">
        <f t="shared" si="6"/>
        <v>-</v>
      </c>
      <c r="M39" s="473"/>
      <c r="N39" s="473"/>
      <c r="O39" s="473"/>
      <c r="P39" s="507" t="str">
        <f t="shared" si="7"/>
        <v>-</v>
      </c>
      <c r="Q39" s="10" t="str">
        <f t="shared" si="8"/>
        <v>-</v>
      </c>
      <c r="T39"/>
    </row>
    <row r="40" spans="1:20" ht="20.149999999999999" customHeight="1">
      <c r="A40" s="491"/>
      <c r="B40" s="397"/>
      <c r="C40" s="399">
        <v>70034</v>
      </c>
      <c r="D40" s="395" t="s">
        <v>501</v>
      </c>
      <c r="E40" s="473"/>
      <c r="F40" s="473"/>
      <c r="G40" s="473"/>
      <c r="H40" s="473"/>
      <c r="I40" s="473"/>
      <c r="J40" s="473"/>
      <c r="K40" s="473">
        <f t="shared" si="32"/>
        <v>0</v>
      </c>
      <c r="L40" s="507" t="str">
        <f t="shared" si="6"/>
        <v>-</v>
      </c>
      <c r="M40" s="473"/>
      <c r="N40" s="473"/>
      <c r="O40" s="473"/>
      <c r="P40" s="507" t="str">
        <f t="shared" si="7"/>
        <v>-</v>
      </c>
      <c r="Q40" s="10" t="str">
        <f t="shared" si="8"/>
        <v>-</v>
      </c>
      <c r="T40"/>
    </row>
    <row r="41" spans="1:20" ht="20.149999999999999" customHeight="1">
      <c r="A41" s="491"/>
      <c r="B41" s="397"/>
      <c r="C41" s="399">
        <v>70035</v>
      </c>
      <c r="D41" s="395" t="s">
        <v>502</v>
      </c>
      <c r="E41" s="473"/>
      <c r="F41" s="473"/>
      <c r="G41" s="473"/>
      <c r="H41" s="473"/>
      <c r="I41" s="473"/>
      <c r="J41" s="473"/>
      <c r="K41" s="473">
        <f t="shared" si="32"/>
        <v>0</v>
      </c>
      <c r="L41" s="507" t="str">
        <f t="shared" si="6"/>
        <v>-</v>
      </c>
      <c r="M41" s="473"/>
      <c r="N41" s="473"/>
      <c r="O41" s="473"/>
      <c r="P41" s="507" t="str">
        <f t="shared" si="7"/>
        <v>-</v>
      </c>
      <c r="Q41" s="10" t="str">
        <f t="shared" si="8"/>
        <v>-</v>
      </c>
      <c r="T41"/>
    </row>
    <row r="42" spans="1:20" ht="20.149999999999999" customHeight="1">
      <c r="A42" s="491"/>
      <c r="B42" s="397"/>
      <c r="C42" s="399">
        <v>70038</v>
      </c>
      <c r="D42" s="395" t="s">
        <v>56</v>
      </c>
      <c r="E42" s="473"/>
      <c r="F42" s="473"/>
      <c r="G42" s="473"/>
      <c r="H42" s="473"/>
      <c r="I42" s="473"/>
      <c r="J42" s="473"/>
      <c r="K42" s="473">
        <f t="shared" si="32"/>
        <v>0</v>
      </c>
      <c r="L42" s="507" t="str">
        <f t="shared" si="6"/>
        <v>-</v>
      </c>
      <c r="M42" s="473"/>
      <c r="N42" s="473"/>
      <c r="O42" s="473"/>
      <c r="P42" s="507" t="str">
        <f t="shared" si="7"/>
        <v>-</v>
      </c>
      <c r="Q42" s="10" t="str">
        <f t="shared" si="8"/>
        <v>-</v>
      </c>
      <c r="T42"/>
    </row>
    <row r="43" spans="1:20" s="21" customFormat="1" ht="20.149999999999999" customHeight="1">
      <c r="A43" s="492"/>
      <c r="B43" s="417">
        <v>7004</v>
      </c>
      <c r="C43" s="418"/>
      <c r="D43" s="419" t="s">
        <v>503</v>
      </c>
      <c r="E43" s="472">
        <f t="shared" ref="E43" si="33">SUM(E44:E45)</f>
        <v>0</v>
      </c>
      <c r="F43" s="471">
        <f t="shared" ref="F43:O43" si="34">SUM(F44:F45)</f>
        <v>0</v>
      </c>
      <c r="G43" s="471">
        <f t="shared" si="34"/>
        <v>0</v>
      </c>
      <c r="H43" s="472">
        <f t="shared" si="34"/>
        <v>0</v>
      </c>
      <c r="I43" s="471">
        <f t="shared" ref="I43:K43" si="35">SUM(I44:I45)</f>
        <v>0</v>
      </c>
      <c r="J43" s="471">
        <f t="shared" si="35"/>
        <v>0</v>
      </c>
      <c r="K43" s="472">
        <f t="shared" si="35"/>
        <v>0</v>
      </c>
      <c r="L43" s="506" t="str">
        <f t="shared" si="6"/>
        <v>-</v>
      </c>
      <c r="M43" s="471">
        <f t="shared" si="34"/>
        <v>0</v>
      </c>
      <c r="N43" s="471">
        <f t="shared" si="34"/>
        <v>0</v>
      </c>
      <c r="O43" s="472">
        <f t="shared" si="34"/>
        <v>0</v>
      </c>
      <c r="P43" s="506" t="str">
        <f t="shared" si="7"/>
        <v>-</v>
      </c>
      <c r="Q43" s="21" t="str">
        <f t="shared" si="8"/>
        <v>-</v>
      </c>
      <c r="T43" s="420"/>
    </row>
    <row r="44" spans="1:20" ht="20.149999999999999" customHeight="1">
      <c r="A44" s="491"/>
      <c r="B44" s="397"/>
      <c r="C44" s="399">
        <v>70045</v>
      </c>
      <c r="D44" s="395" t="s">
        <v>504</v>
      </c>
      <c r="E44" s="473"/>
      <c r="F44" s="473"/>
      <c r="G44" s="473"/>
      <c r="H44" s="473"/>
      <c r="I44" s="473"/>
      <c r="J44" s="473"/>
      <c r="K44" s="473">
        <f t="shared" ref="K44:K45" si="36">SUM(I44:J44)</f>
        <v>0</v>
      </c>
      <c r="L44" s="507" t="str">
        <f t="shared" si="6"/>
        <v>-</v>
      </c>
      <c r="M44" s="473"/>
      <c r="N44" s="473"/>
      <c r="O44" s="473"/>
      <c r="P44" s="507" t="str">
        <f t="shared" si="7"/>
        <v>-</v>
      </c>
      <c r="Q44" s="10" t="str">
        <f t="shared" si="8"/>
        <v>-</v>
      </c>
      <c r="T44"/>
    </row>
    <row r="45" spans="1:20" ht="20.149999999999999" customHeight="1">
      <c r="A45" s="491"/>
      <c r="B45" s="397"/>
      <c r="C45" s="399">
        <v>70046</v>
      </c>
      <c r="D45" s="395" t="s">
        <v>505</v>
      </c>
      <c r="E45" s="473"/>
      <c r="F45" s="473"/>
      <c r="G45" s="473"/>
      <c r="H45" s="473"/>
      <c r="I45" s="473"/>
      <c r="J45" s="473"/>
      <c r="K45" s="473">
        <f t="shared" si="36"/>
        <v>0</v>
      </c>
      <c r="L45" s="507" t="str">
        <f t="shared" si="6"/>
        <v>-</v>
      </c>
      <c r="M45" s="473"/>
      <c r="N45" s="473"/>
      <c r="O45" s="473"/>
      <c r="P45" s="507" t="str">
        <f t="shared" si="7"/>
        <v>-</v>
      </c>
      <c r="Q45" s="10" t="str">
        <f t="shared" si="8"/>
        <v>-</v>
      </c>
      <c r="T45"/>
    </row>
    <row r="46" spans="1:20" s="21" customFormat="1" ht="20.149999999999999" customHeight="1">
      <c r="A46" s="492"/>
      <c r="B46" s="417">
        <v>7005</v>
      </c>
      <c r="C46" s="418"/>
      <c r="D46" s="419" t="s">
        <v>506</v>
      </c>
      <c r="E46" s="472">
        <f t="shared" ref="E46" si="37">SUM(E47:E49)</f>
        <v>0</v>
      </c>
      <c r="F46" s="471">
        <f t="shared" ref="F46:O46" si="38">SUM(F47:F49)</f>
        <v>0</v>
      </c>
      <c r="G46" s="471">
        <f t="shared" si="38"/>
        <v>0</v>
      </c>
      <c r="H46" s="472">
        <f t="shared" si="38"/>
        <v>0</v>
      </c>
      <c r="I46" s="471">
        <f t="shared" ref="I46:K46" si="39">SUM(I47:I49)</f>
        <v>0</v>
      </c>
      <c r="J46" s="471">
        <f t="shared" si="39"/>
        <v>0</v>
      </c>
      <c r="K46" s="472">
        <f t="shared" si="39"/>
        <v>0</v>
      </c>
      <c r="L46" s="506" t="str">
        <f t="shared" si="6"/>
        <v>-</v>
      </c>
      <c r="M46" s="471">
        <f t="shared" si="38"/>
        <v>0</v>
      </c>
      <c r="N46" s="471">
        <f t="shared" si="38"/>
        <v>0</v>
      </c>
      <c r="O46" s="472">
        <f t="shared" si="38"/>
        <v>0</v>
      </c>
      <c r="P46" s="506" t="str">
        <f t="shared" si="7"/>
        <v>-</v>
      </c>
      <c r="Q46" s="21" t="str">
        <f t="shared" si="8"/>
        <v>-</v>
      </c>
      <c r="T46" s="420"/>
    </row>
    <row r="47" spans="1:20" ht="20.149999999999999" customHeight="1">
      <c r="A47" s="491"/>
      <c r="B47" s="397"/>
      <c r="C47" s="399">
        <v>70053</v>
      </c>
      <c r="D47" s="395" t="s">
        <v>507</v>
      </c>
      <c r="E47" s="473"/>
      <c r="F47" s="473"/>
      <c r="G47" s="473"/>
      <c r="H47" s="473"/>
      <c r="I47" s="473"/>
      <c r="J47" s="473"/>
      <c r="K47" s="473">
        <f t="shared" ref="K47:K49" si="40">SUM(I47:J47)</f>
        <v>0</v>
      </c>
      <c r="L47" s="507" t="str">
        <f t="shared" si="6"/>
        <v>-</v>
      </c>
      <c r="M47" s="473"/>
      <c r="N47" s="473"/>
      <c r="O47" s="473"/>
      <c r="P47" s="507" t="str">
        <f t="shared" si="7"/>
        <v>-</v>
      </c>
      <c r="Q47" s="10" t="str">
        <f t="shared" si="8"/>
        <v>-</v>
      </c>
      <c r="T47"/>
    </row>
    <row r="48" spans="1:20" ht="20.149999999999999" customHeight="1">
      <c r="A48" s="491"/>
      <c r="B48" s="397"/>
      <c r="C48" s="399">
        <v>70054</v>
      </c>
      <c r="D48" s="395" t="s">
        <v>508</v>
      </c>
      <c r="E48" s="473"/>
      <c r="F48" s="473"/>
      <c r="G48" s="473"/>
      <c r="H48" s="473"/>
      <c r="I48" s="473"/>
      <c r="J48" s="473"/>
      <c r="K48" s="473">
        <f t="shared" si="40"/>
        <v>0</v>
      </c>
      <c r="L48" s="507" t="str">
        <f t="shared" si="6"/>
        <v>-</v>
      </c>
      <c r="M48" s="473"/>
      <c r="N48" s="473"/>
      <c r="O48" s="473"/>
      <c r="P48" s="507" t="str">
        <f t="shared" si="7"/>
        <v>-</v>
      </c>
      <c r="Q48" s="10" t="str">
        <f t="shared" si="8"/>
        <v>-</v>
      </c>
      <c r="T48"/>
    </row>
    <row r="49" spans="1:20" ht="20.149999999999999" customHeight="1">
      <c r="A49" s="491"/>
      <c r="B49" s="397"/>
      <c r="C49" s="399">
        <v>70055</v>
      </c>
      <c r="D49" s="395" t="s">
        <v>509</v>
      </c>
      <c r="E49" s="473"/>
      <c r="F49" s="473"/>
      <c r="G49" s="473"/>
      <c r="H49" s="473"/>
      <c r="I49" s="473"/>
      <c r="J49" s="473"/>
      <c r="K49" s="473">
        <f t="shared" si="40"/>
        <v>0</v>
      </c>
      <c r="L49" s="507" t="str">
        <f t="shared" si="6"/>
        <v>-</v>
      </c>
      <c r="M49" s="473"/>
      <c r="N49" s="473"/>
      <c r="O49" s="473"/>
      <c r="P49" s="507" t="str">
        <f t="shared" si="7"/>
        <v>-</v>
      </c>
      <c r="Q49" s="10" t="str">
        <f t="shared" si="8"/>
        <v>-</v>
      </c>
      <c r="T49"/>
    </row>
    <row r="50" spans="1:20" s="21" customFormat="1" ht="20.149999999999999" customHeight="1">
      <c r="A50" s="492"/>
      <c r="B50" s="417">
        <v>7006</v>
      </c>
      <c r="C50" s="418"/>
      <c r="D50" s="419" t="s">
        <v>510</v>
      </c>
      <c r="E50" s="472">
        <f t="shared" ref="E50" si="41">SUM(E51:E56)</f>
        <v>0</v>
      </c>
      <c r="F50" s="471">
        <f t="shared" ref="F50:O50" si="42">SUM(F51:F56)</f>
        <v>0</v>
      </c>
      <c r="G50" s="471">
        <f t="shared" si="42"/>
        <v>0</v>
      </c>
      <c r="H50" s="472">
        <f t="shared" si="42"/>
        <v>0</v>
      </c>
      <c r="I50" s="471">
        <f t="shared" ref="I50:K50" si="43">SUM(I51:I56)</f>
        <v>0</v>
      </c>
      <c r="J50" s="471">
        <f t="shared" si="43"/>
        <v>0</v>
      </c>
      <c r="K50" s="472">
        <f t="shared" si="43"/>
        <v>0</v>
      </c>
      <c r="L50" s="506" t="str">
        <f t="shared" si="6"/>
        <v>-</v>
      </c>
      <c r="M50" s="471">
        <f t="shared" si="42"/>
        <v>0</v>
      </c>
      <c r="N50" s="471">
        <f t="shared" si="42"/>
        <v>0</v>
      </c>
      <c r="O50" s="472">
        <f t="shared" si="42"/>
        <v>0</v>
      </c>
      <c r="P50" s="506" t="str">
        <f t="shared" si="7"/>
        <v>-</v>
      </c>
      <c r="Q50" s="21" t="str">
        <f t="shared" si="8"/>
        <v>-</v>
      </c>
      <c r="T50" s="420"/>
    </row>
    <row r="51" spans="1:20" ht="20.149999999999999" customHeight="1">
      <c r="A51" s="491"/>
      <c r="B51" s="397"/>
      <c r="C51" s="399">
        <v>70061</v>
      </c>
      <c r="D51" s="395" t="s">
        <v>511</v>
      </c>
      <c r="E51" s="473"/>
      <c r="F51" s="473"/>
      <c r="G51" s="473"/>
      <c r="H51" s="473"/>
      <c r="I51" s="473"/>
      <c r="J51" s="473"/>
      <c r="K51" s="473">
        <f t="shared" ref="K51:K56" si="44">SUM(I51:J51)</f>
        <v>0</v>
      </c>
      <c r="L51" s="507" t="str">
        <f t="shared" si="6"/>
        <v>-</v>
      </c>
      <c r="M51" s="473"/>
      <c r="N51" s="473"/>
      <c r="O51" s="473"/>
      <c r="P51" s="507" t="str">
        <f t="shared" si="7"/>
        <v>-</v>
      </c>
      <c r="Q51" s="10" t="str">
        <f t="shared" si="8"/>
        <v>-</v>
      </c>
      <c r="T51"/>
    </row>
    <row r="52" spans="1:20" ht="20.149999999999999" customHeight="1">
      <c r="A52" s="491"/>
      <c r="B52" s="397"/>
      <c r="C52" s="399">
        <v>70062</v>
      </c>
      <c r="D52" s="395" t="s">
        <v>512</v>
      </c>
      <c r="E52" s="473"/>
      <c r="F52" s="473"/>
      <c r="G52" s="473"/>
      <c r="H52" s="473"/>
      <c r="I52" s="473"/>
      <c r="J52" s="473"/>
      <c r="K52" s="473">
        <f t="shared" si="44"/>
        <v>0</v>
      </c>
      <c r="L52" s="507" t="str">
        <f t="shared" si="6"/>
        <v>-</v>
      </c>
      <c r="M52" s="473"/>
      <c r="N52" s="473"/>
      <c r="O52" s="473"/>
      <c r="P52" s="507" t="str">
        <f t="shared" si="7"/>
        <v>-</v>
      </c>
      <c r="Q52" s="10" t="str">
        <f t="shared" si="8"/>
        <v>-</v>
      </c>
      <c r="T52"/>
    </row>
    <row r="53" spans="1:20" ht="20.149999999999999" customHeight="1">
      <c r="A53" s="491"/>
      <c r="B53" s="397"/>
      <c r="C53" s="399">
        <v>70063</v>
      </c>
      <c r="D53" s="395" t="s">
        <v>513</v>
      </c>
      <c r="E53" s="473"/>
      <c r="F53" s="473"/>
      <c r="G53" s="473"/>
      <c r="H53" s="473"/>
      <c r="I53" s="473"/>
      <c r="J53" s="473"/>
      <c r="K53" s="473">
        <f t="shared" si="44"/>
        <v>0</v>
      </c>
      <c r="L53" s="507" t="str">
        <f t="shared" si="6"/>
        <v>-</v>
      </c>
      <c r="M53" s="473"/>
      <c r="N53" s="473"/>
      <c r="O53" s="473"/>
      <c r="P53" s="507" t="str">
        <f t="shared" si="7"/>
        <v>-</v>
      </c>
      <c r="Q53" s="10" t="str">
        <f t="shared" si="8"/>
        <v>-</v>
      </c>
      <c r="T53"/>
    </row>
    <row r="54" spans="1:20" ht="20.149999999999999" customHeight="1">
      <c r="A54" s="491"/>
      <c r="B54" s="397"/>
      <c r="C54" s="399">
        <v>70064</v>
      </c>
      <c r="D54" s="395" t="s">
        <v>514</v>
      </c>
      <c r="E54" s="473"/>
      <c r="F54" s="473"/>
      <c r="G54" s="473"/>
      <c r="H54" s="473"/>
      <c r="I54" s="473"/>
      <c r="J54" s="473"/>
      <c r="K54" s="473">
        <f t="shared" si="44"/>
        <v>0</v>
      </c>
      <c r="L54" s="507" t="str">
        <f t="shared" si="6"/>
        <v>-</v>
      </c>
      <c r="M54" s="473"/>
      <c r="N54" s="473"/>
      <c r="O54" s="473"/>
      <c r="P54" s="507" t="str">
        <f t="shared" si="7"/>
        <v>-</v>
      </c>
      <c r="Q54" s="10" t="str">
        <f t="shared" si="8"/>
        <v>-</v>
      </c>
      <c r="T54"/>
    </row>
    <row r="55" spans="1:20" ht="20.149999999999999" customHeight="1">
      <c r="A55" s="491"/>
      <c r="B55" s="397"/>
      <c r="C55" s="399">
        <v>70065</v>
      </c>
      <c r="D55" s="395" t="s">
        <v>515</v>
      </c>
      <c r="E55" s="473"/>
      <c r="F55" s="473"/>
      <c r="G55" s="473"/>
      <c r="H55" s="473"/>
      <c r="I55" s="473"/>
      <c r="J55" s="473"/>
      <c r="K55" s="473">
        <f t="shared" si="44"/>
        <v>0</v>
      </c>
      <c r="L55" s="507" t="str">
        <f t="shared" si="6"/>
        <v>-</v>
      </c>
      <c r="M55" s="473"/>
      <c r="N55" s="473"/>
      <c r="O55" s="473"/>
      <c r="P55" s="507" t="str">
        <f t="shared" si="7"/>
        <v>-</v>
      </c>
      <c r="Q55" s="10" t="str">
        <f t="shared" si="8"/>
        <v>-</v>
      </c>
      <c r="T55"/>
    </row>
    <row r="56" spans="1:20" ht="20.149999999999999" customHeight="1">
      <c r="A56" s="491"/>
      <c r="B56" s="397"/>
      <c r="C56" s="399">
        <v>70066</v>
      </c>
      <c r="D56" s="400" t="s">
        <v>516</v>
      </c>
      <c r="E56" s="473"/>
      <c r="F56" s="473"/>
      <c r="G56" s="473"/>
      <c r="H56" s="473"/>
      <c r="I56" s="473"/>
      <c r="J56" s="473"/>
      <c r="K56" s="473">
        <f t="shared" si="44"/>
        <v>0</v>
      </c>
      <c r="L56" s="507" t="str">
        <f t="shared" si="6"/>
        <v>-</v>
      </c>
      <c r="M56" s="473"/>
      <c r="N56" s="473"/>
      <c r="O56" s="473"/>
      <c r="P56" s="507" t="str">
        <f t="shared" si="7"/>
        <v>-</v>
      </c>
      <c r="Q56" s="10" t="str">
        <f t="shared" si="8"/>
        <v>-</v>
      </c>
      <c r="T56"/>
    </row>
    <row r="57" spans="1:20" s="21" customFormat="1" ht="20.149999999999999" customHeight="1">
      <c r="A57" s="492"/>
      <c r="B57" s="417">
        <v>7007</v>
      </c>
      <c r="C57" s="418"/>
      <c r="D57" s="419" t="s">
        <v>517</v>
      </c>
      <c r="E57" s="472">
        <f t="shared" ref="E57" si="45">SUM(E58:E61)</f>
        <v>0</v>
      </c>
      <c r="F57" s="471">
        <f t="shared" ref="F57:O57" si="46">SUM(F58:F61)</f>
        <v>0</v>
      </c>
      <c r="G57" s="471">
        <f t="shared" si="46"/>
        <v>0</v>
      </c>
      <c r="H57" s="472">
        <f t="shared" si="46"/>
        <v>0</v>
      </c>
      <c r="I57" s="471">
        <f t="shared" ref="I57:K57" si="47">SUM(I58:I61)</f>
        <v>0</v>
      </c>
      <c r="J57" s="471">
        <f t="shared" si="47"/>
        <v>0</v>
      </c>
      <c r="K57" s="472">
        <f t="shared" si="47"/>
        <v>0</v>
      </c>
      <c r="L57" s="506" t="str">
        <f t="shared" si="6"/>
        <v>-</v>
      </c>
      <c r="M57" s="471">
        <f t="shared" si="46"/>
        <v>0</v>
      </c>
      <c r="N57" s="471">
        <f t="shared" si="46"/>
        <v>0</v>
      </c>
      <c r="O57" s="472">
        <f t="shared" si="46"/>
        <v>0</v>
      </c>
      <c r="P57" s="506" t="str">
        <f t="shared" si="7"/>
        <v>-</v>
      </c>
      <c r="Q57" s="21" t="str">
        <f t="shared" si="8"/>
        <v>-</v>
      </c>
      <c r="T57" s="420"/>
    </row>
    <row r="58" spans="1:20" ht="20.149999999999999" customHeight="1">
      <c r="A58" s="491"/>
      <c r="B58" s="397"/>
      <c r="C58" s="399">
        <v>70071</v>
      </c>
      <c r="D58" s="395" t="s">
        <v>518</v>
      </c>
      <c r="E58" s="473"/>
      <c r="F58" s="473"/>
      <c r="G58" s="473"/>
      <c r="H58" s="473"/>
      <c r="I58" s="473"/>
      <c r="J58" s="473"/>
      <c r="K58" s="473">
        <f t="shared" ref="K58:K61" si="48">SUM(I58:J58)</f>
        <v>0</v>
      </c>
      <c r="L58" s="507" t="str">
        <f t="shared" si="6"/>
        <v>-</v>
      </c>
      <c r="M58" s="473"/>
      <c r="N58" s="473"/>
      <c r="O58" s="473"/>
      <c r="P58" s="507" t="str">
        <f t="shared" si="7"/>
        <v>-</v>
      </c>
      <c r="Q58" s="10" t="str">
        <f t="shared" si="8"/>
        <v>-</v>
      </c>
      <c r="T58"/>
    </row>
    <row r="59" spans="1:20" ht="20.149999999999999" customHeight="1">
      <c r="A59" s="491"/>
      <c r="B59" s="397"/>
      <c r="C59" s="399">
        <v>70072</v>
      </c>
      <c r="D59" s="395" t="s">
        <v>519</v>
      </c>
      <c r="E59" s="473"/>
      <c r="F59" s="473"/>
      <c r="G59" s="473"/>
      <c r="H59" s="473"/>
      <c r="I59" s="473"/>
      <c r="J59" s="473"/>
      <c r="K59" s="473">
        <f t="shared" si="48"/>
        <v>0</v>
      </c>
      <c r="L59" s="507" t="str">
        <f t="shared" si="6"/>
        <v>-</v>
      </c>
      <c r="M59" s="473"/>
      <c r="N59" s="473"/>
      <c r="O59" s="473"/>
      <c r="P59" s="507" t="str">
        <f t="shared" si="7"/>
        <v>-</v>
      </c>
      <c r="Q59" s="10" t="str">
        <f t="shared" si="8"/>
        <v>-</v>
      </c>
      <c r="T59"/>
    </row>
    <row r="60" spans="1:20" ht="20.149999999999999" customHeight="1">
      <c r="A60" s="491"/>
      <c r="B60" s="397"/>
      <c r="C60" s="399">
        <v>70073</v>
      </c>
      <c r="D60" s="395" t="s">
        <v>520</v>
      </c>
      <c r="E60" s="473"/>
      <c r="F60" s="473"/>
      <c r="G60" s="473"/>
      <c r="H60" s="473"/>
      <c r="I60" s="473"/>
      <c r="J60" s="473"/>
      <c r="K60" s="473">
        <f t="shared" si="48"/>
        <v>0</v>
      </c>
      <c r="L60" s="507" t="str">
        <f t="shared" si="6"/>
        <v>-</v>
      </c>
      <c r="M60" s="473"/>
      <c r="N60" s="473"/>
      <c r="O60" s="473"/>
      <c r="P60" s="507" t="str">
        <f t="shared" si="7"/>
        <v>-</v>
      </c>
      <c r="Q60" s="10" t="str">
        <f t="shared" si="8"/>
        <v>-</v>
      </c>
      <c r="T60"/>
    </row>
    <row r="61" spans="1:20" ht="20.149999999999999" customHeight="1">
      <c r="A61" s="491"/>
      <c r="B61" s="397"/>
      <c r="C61" s="399">
        <v>70074</v>
      </c>
      <c r="D61" s="395" t="s">
        <v>521</v>
      </c>
      <c r="E61" s="473"/>
      <c r="F61" s="473"/>
      <c r="G61" s="473"/>
      <c r="H61" s="473"/>
      <c r="I61" s="473"/>
      <c r="J61" s="473"/>
      <c r="K61" s="473">
        <f t="shared" si="48"/>
        <v>0</v>
      </c>
      <c r="L61" s="507" t="str">
        <f t="shared" si="6"/>
        <v>-</v>
      </c>
      <c r="M61" s="473"/>
      <c r="N61" s="473"/>
      <c r="O61" s="473"/>
      <c r="P61" s="507" t="str">
        <f t="shared" si="7"/>
        <v>-</v>
      </c>
      <c r="Q61" s="10" t="str">
        <f t="shared" si="8"/>
        <v>-</v>
      </c>
      <c r="T61"/>
    </row>
    <row r="62" spans="1:20" s="21" customFormat="1" ht="20.149999999999999" customHeight="1">
      <c r="A62" s="492"/>
      <c r="B62" s="417">
        <v>7008</v>
      </c>
      <c r="C62" s="418"/>
      <c r="D62" s="419" t="s">
        <v>522</v>
      </c>
      <c r="E62" s="472">
        <f t="shared" ref="E62" si="49">SUM(E63:E64)</f>
        <v>0</v>
      </c>
      <c r="F62" s="471">
        <f t="shared" ref="F62:O62" si="50">SUM(F63:F64)</f>
        <v>0</v>
      </c>
      <c r="G62" s="471">
        <f t="shared" si="50"/>
        <v>0</v>
      </c>
      <c r="H62" s="472">
        <f t="shared" si="50"/>
        <v>0</v>
      </c>
      <c r="I62" s="471">
        <f t="shared" ref="I62:K62" si="51">SUM(I63:I64)</f>
        <v>0</v>
      </c>
      <c r="J62" s="471">
        <f t="shared" si="51"/>
        <v>0</v>
      </c>
      <c r="K62" s="472">
        <f t="shared" si="51"/>
        <v>0</v>
      </c>
      <c r="L62" s="506" t="str">
        <f t="shared" si="6"/>
        <v>-</v>
      </c>
      <c r="M62" s="471">
        <f t="shared" si="50"/>
        <v>0</v>
      </c>
      <c r="N62" s="471">
        <f t="shared" si="50"/>
        <v>0</v>
      </c>
      <c r="O62" s="472">
        <f t="shared" si="50"/>
        <v>0</v>
      </c>
      <c r="P62" s="506" t="str">
        <f t="shared" si="7"/>
        <v>-</v>
      </c>
      <c r="Q62" s="21" t="str">
        <f t="shared" si="8"/>
        <v>-</v>
      </c>
      <c r="T62" s="420"/>
    </row>
    <row r="63" spans="1:20" ht="20.149999999999999" customHeight="1">
      <c r="A63" s="491"/>
      <c r="B63" s="397"/>
      <c r="C63" s="399">
        <v>70081</v>
      </c>
      <c r="D63" s="395" t="s">
        <v>523</v>
      </c>
      <c r="E63" s="473"/>
      <c r="F63" s="473"/>
      <c r="G63" s="473"/>
      <c r="H63" s="473"/>
      <c r="I63" s="473"/>
      <c r="J63" s="473"/>
      <c r="K63" s="473">
        <f t="shared" ref="K63:K64" si="52">SUM(I63:J63)</f>
        <v>0</v>
      </c>
      <c r="L63" s="507" t="str">
        <f t="shared" si="6"/>
        <v>-</v>
      </c>
      <c r="M63" s="473"/>
      <c r="N63" s="473"/>
      <c r="O63" s="473"/>
      <c r="P63" s="507" t="str">
        <f t="shared" si="7"/>
        <v>-</v>
      </c>
      <c r="Q63" s="10" t="str">
        <f t="shared" si="8"/>
        <v>-</v>
      </c>
      <c r="T63"/>
    </row>
    <row r="64" spans="1:20" ht="20.149999999999999" customHeight="1">
      <c r="A64" s="491"/>
      <c r="B64" s="397"/>
      <c r="C64" s="399">
        <v>70082</v>
      </c>
      <c r="D64" s="395" t="s">
        <v>524</v>
      </c>
      <c r="E64" s="473"/>
      <c r="F64" s="473"/>
      <c r="G64" s="473"/>
      <c r="H64" s="473"/>
      <c r="I64" s="473"/>
      <c r="J64" s="473"/>
      <c r="K64" s="473">
        <f t="shared" si="52"/>
        <v>0</v>
      </c>
      <c r="L64" s="507" t="str">
        <f t="shared" si="6"/>
        <v>-</v>
      </c>
      <c r="M64" s="473"/>
      <c r="N64" s="473"/>
      <c r="O64" s="473"/>
      <c r="P64" s="507" t="str">
        <f t="shared" si="7"/>
        <v>-</v>
      </c>
      <c r="Q64" s="10" t="str">
        <f t="shared" si="8"/>
        <v>-</v>
      </c>
      <c r="T64"/>
    </row>
    <row r="65" spans="1:20" s="426" customFormat="1" ht="20.149999999999999" customHeight="1">
      <c r="A65" s="493">
        <v>71</v>
      </c>
      <c r="B65" s="428"/>
      <c r="C65" s="429"/>
      <c r="D65" s="430" t="s">
        <v>525</v>
      </c>
      <c r="E65" s="474">
        <f t="shared" ref="E65" si="53">E66+E75</f>
        <v>0</v>
      </c>
      <c r="F65" s="474">
        <f t="shared" ref="F65:O65" si="54">F66+F75</f>
        <v>0</v>
      </c>
      <c r="G65" s="474">
        <f t="shared" si="54"/>
        <v>0</v>
      </c>
      <c r="H65" s="474">
        <f t="shared" si="54"/>
        <v>0</v>
      </c>
      <c r="I65" s="474">
        <f t="shared" ref="I65:K65" si="55">I66+I75</f>
        <v>0</v>
      </c>
      <c r="J65" s="474">
        <f t="shared" si="55"/>
        <v>0</v>
      </c>
      <c r="K65" s="474">
        <f t="shared" si="55"/>
        <v>0</v>
      </c>
      <c r="L65" s="508" t="str">
        <f t="shared" si="6"/>
        <v>-</v>
      </c>
      <c r="M65" s="474">
        <f t="shared" si="54"/>
        <v>0</v>
      </c>
      <c r="N65" s="474">
        <f t="shared" si="54"/>
        <v>0</v>
      </c>
      <c r="O65" s="474">
        <f t="shared" si="54"/>
        <v>0</v>
      </c>
      <c r="P65" s="508" t="str">
        <f t="shared" si="7"/>
        <v>-</v>
      </c>
      <c r="Q65" s="426" t="str">
        <f t="shared" si="8"/>
        <v>-</v>
      </c>
      <c r="T65" s="427"/>
    </row>
    <row r="66" spans="1:20" s="21" customFormat="1" ht="20.149999999999999" customHeight="1">
      <c r="A66" s="492"/>
      <c r="B66" s="417">
        <v>7100</v>
      </c>
      <c r="C66" s="418"/>
      <c r="D66" s="419" t="s">
        <v>526</v>
      </c>
      <c r="E66" s="472">
        <f t="shared" ref="E66" si="56">SUM(E67:E74)</f>
        <v>0</v>
      </c>
      <c r="F66" s="471">
        <f t="shared" ref="F66:O66" si="57">SUM(F67:F74)</f>
        <v>0</v>
      </c>
      <c r="G66" s="471">
        <f t="shared" si="57"/>
        <v>0</v>
      </c>
      <c r="H66" s="472">
        <f t="shared" si="57"/>
        <v>0</v>
      </c>
      <c r="I66" s="471">
        <f t="shared" ref="I66:K66" si="58">SUM(I67:I74)</f>
        <v>0</v>
      </c>
      <c r="J66" s="471">
        <f t="shared" si="58"/>
        <v>0</v>
      </c>
      <c r="K66" s="472">
        <f t="shared" si="58"/>
        <v>0</v>
      </c>
      <c r="L66" s="506" t="str">
        <f t="shared" si="6"/>
        <v>-</v>
      </c>
      <c r="M66" s="471">
        <f t="shared" si="57"/>
        <v>0</v>
      </c>
      <c r="N66" s="471">
        <f t="shared" si="57"/>
        <v>0</v>
      </c>
      <c r="O66" s="472">
        <f t="shared" si="57"/>
        <v>0</v>
      </c>
      <c r="P66" s="506" t="str">
        <f t="shared" si="7"/>
        <v>-</v>
      </c>
      <c r="Q66" s="21" t="str">
        <f t="shared" si="8"/>
        <v>-</v>
      </c>
      <c r="T66" s="420"/>
    </row>
    <row r="67" spans="1:20" ht="20.149999999999999" customHeight="1">
      <c r="A67" s="491"/>
      <c r="B67" s="397"/>
      <c r="C67" s="399">
        <v>71001</v>
      </c>
      <c r="D67" s="395" t="s">
        <v>527</v>
      </c>
      <c r="E67" s="473"/>
      <c r="F67" s="473"/>
      <c r="G67" s="473"/>
      <c r="H67" s="473"/>
      <c r="I67" s="473"/>
      <c r="J67" s="473"/>
      <c r="K67" s="473">
        <f t="shared" ref="K67:K74" si="59">SUM(I67:J67)</f>
        <v>0</v>
      </c>
      <c r="L67" s="507" t="str">
        <f t="shared" si="6"/>
        <v>-</v>
      </c>
      <c r="M67" s="473"/>
      <c r="N67" s="473"/>
      <c r="O67" s="473"/>
      <c r="P67" s="507" t="str">
        <f t="shared" si="7"/>
        <v>-</v>
      </c>
      <c r="Q67" s="10" t="str">
        <f t="shared" si="8"/>
        <v>-</v>
      </c>
      <c r="T67"/>
    </row>
    <row r="68" spans="1:20" ht="20.149999999999999" customHeight="1">
      <c r="A68" s="491"/>
      <c r="B68" s="397"/>
      <c r="C68" s="399">
        <v>71002</v>
      </c>
      <c r="D68" s="395" t="s">
        <v>528</v>
      </c>
      <c r="E68" s="473"/>
      <c r="F68" s="473"/>
      <c r="G68" s="473"/>
      <c r="H68" s="473"/>
      <c r="I68" s="473"/>
      <c r="J68" s="473"/>
      <c r="K68" s="473">
        <f t="shared" si="59"/>
        <v>0</v>
      </c>
      <c r="L68" s="507" t="str">
        <f t="shared" si="6"/>
        <v>-</v>
      </c>
      <c r="M68" s="473"/>
      <c r="N68" s="473"/>
      <c r="O68" s="473"/>
      <c r="P68" s="507" t="str">
        <f t="shared" si="7"/>
        <v>-</v>
      </c>
      <c r="Q68" s="10" t="str">
        <f t="shared" si="8"/>
        <v>-</v>
      </c>
      <c r="T68"/>
    </row>
    <row r="69" spans="1:20" ht="20.149999999999999" customHeight="1">
      <c r="A69" s="491"/>
      <c r="B69" s="397"/>
      <c r="C69" s="399">
        <v>71003</v>
      </c>
      <c r="D69" s="395" t="s">
        <v>529</v>
      </c>
      <c r="E69" s="473"/>
      <c r="F69" s="473"/>
      <c r="G69" s="473"/>
      <c r="H69" s="473"/>
      <c r="I69" s="473"/>
      <c r="J69" s="473"/>
      <c r="K69" s="473">
        <f t="shared" si="59"/>
        <v>0</v>
      </c>
      <c r="L69" s="507" t="str">
        <f t="shared" si="6"/>
        <v>-</v>
      </c>
      <c r="M69" s="473"/>
      <c r="N69" s="473"/>
      <c r="O69" s="473"/>
      <c r="P69" s="507" t="str">
        <f t="shared" si="7"/>
        <v>-</v>
      </c>
      <c r="Q69" s="10" t="str">
        <f t="shared" si="8"/>
        <v>-</v>
      </c>
      <c r="T69"/>
    </row>
    <row r="70" spans="1:20" ht="20.149999999999999" customHeight="1">
      <c r="A70" s="491"/>
      <c r="B70" s="397"/>
      <c r="C70" s="399">
        <v>71004</v>
      </c>
      <c r="D70" s="395" t="s">
        <v>530</v>
      </c>
      <c r="E70" s="473"/>
      <c r="F70" s="473"/>
      <c r="G70" s="473"/>
      <c r="H70" s="473"/>
      <c r="I70" s="473"/>
      <c r="J70" s="473"/>
      <c r="K70" s="473">
        <f t="shared" si="59"/>
        <v>0</v>
      </c>
      <c r="L70" s="507" t="str">
        <f t="shared" si="6"/>
        <v>-</v>
      </c>
      <c r="M70" s="473"/>
      <c r="N70" s="473"/>
      <c r="O70" s="473"/>
      <c r="P70" s="507" t="str">
        <f t="shared" si="7"/>
        <v>-</v>
      </c>
      <c r="Q70" s="10" t="str">
        <f t="shared" si="8"/>
        <v>-</v>
      </c>
      <c r="T70"/>
    </row>
    <row r="71" spans="1:20" ht="20.149999999999999" customHeight="1">
      <c r="A71" s="491"/>
      <c r="B71" s="397"/>
      <c r="C71" s="399">
        <v>71005</v>
      </c>
      <c r="D71" s="395" t="s">
        <v>531</v>
      </c>
      <c r="E71" s="473"/>
      <c r="F71" s="473"/>
      <c r="G71" s="473"/>
      <c r="H71" s="473"/>
      <c r="I71" s="473"/>
      <c r="J71" s="473"/>
      <c r="K71" s="473">
        <f t="shared" si="59"/>
        <v>0</v>
      </c>
      <c r="L71" s="507" t="str">
        <f t="shared" si="6"/>
        <v>-</v>
      </c>
      <c r="M71" s="473"/>
      <c r="N71" s="473"/>
      <c r="O71" s="473"/>
      <c r="P71" s="507" t="str">
        <f t="shared" si="7"/>
        <v>-</v>
      </c>
      <c r="Q71" s="10" t="str">
        <f t="shared" si="8"/>
        <v>-</v>
      </c>
      <c r="T71"/>
    </row>
    <row r="72" spans="1:20" ht="20.149999999999999" customHeight="1">
      <c r="A72" s="491"/>
      <c r="B72" s="397"/>
      <c r="C72" s="399">
        <v>71006</v>
      </c>
      <c r="D72" s="395" t="s">
        <v>532</v>
      </c>
      <c r="E72" s="473"/>
      <c r="F72" s="473"/>
      <c r="G72" s="473"/>
      <c r="H72" s="473"/>
      <c r="I72" s="473"/>
      <c r="J72" s="473"/>
      <c r="K72" s="473">
        <f t="shared" si="59"/>
        <v>0</v>
      </c>
      <c r="L72" s="507" t="str">
        <f t="shared" si="6"/>
        <v>-</v>
      </c>
      <c r="M72" s="473"/>
      <c r="N72" s="473"/>
      <c r="O72" s="473"/>
      <c r="P72" s="507" t="str">
        <f t="shared" si="7"/>
        <v>-</v>
      </c>
      <c r="Q72" s="10" t="str">
        <f t="shared" si="8"/>
        <v>-</v>
      </c>
      <c r="T72"/>
    </row>
    <row r="73" spans="1:20" ht="20.149999999999999" customHeight="1">
      <c r="A73" s="491"/>
      <c r="B73" s="397"/>
      <c r="C73" s="399">
        <v>71007</v>
      </c>
      <c r="D73" s="395" t="s">
        <v>533</v>
      </c>
      <c r="E73" s="473"/>
      <c r="F73" s="473"/>
      <c r="G73" s="473"/>
      <c r="H73" s="473"/>
      <c r="I73" s="473"/>
      <c r="J73" s="473"/>
      <c r="K73" s="473">
        <f t="shared" si="59"/>
        <v>0</v>
      </c>
      <c r="L73" s="507" t="str">
        <f t="shared" si="6"/>
        <v>-</v>
      </c>
      <c r="M73" s="473"/>
      <c r="N73" s="473"/>
      <c r="O73" s="473"/>
      <c r="P73" s="507" t="str">
        <f t="shared" si="7"/>
        <v>-</v>
      </c>
      <c r="Q73" s="10" t="str">
        <f t="shared" si="8"/>
        <v>-</v>
      </c>
      <c r="T73"/>
    </row>
    <row r="74" spans="1:20" ht="20.149999999999999" customHeight="1">
      <c r="A74" s="491"/>
      <c r="B74" s="397"/>
      <c r="C74" s="399">
        <v>71008</v>
      </c>
      <c r="D74" s="395" t="s">
        <v>534</v>
      </c>
      <c r="E74" s="473"/>
      <c r="F74" s="473"/>
      <c r="G74" s="473"/>
      <c r="H74" s="473"/>
      <c r="I74" s="473"/>
      <c r="J74" s="473"/>
      <c r="K74" s="473">
        <f t="shared" si="59"/>
        <v>0</v>
      </c>
      <c r="L74" s="507" t="str">
        <f t="shared" si="6"/>
        <v>-</v>
      </c>
      <c r="M74" s="473"/>
      <c r="N74" s="473"/>
      <c r="O74" s="473"/>
      <c r="P74" s="507" t="str">
        <f t="shared" si="7"/>
        <v>-</v>
      </c>
      <c r="Q74" s="10" t="str">
        <f t="shared" si="8"/>
        <v>-</v>
      </c>
      <c r="T74"/>
    </row>
    <row r="75" spans="1:20" s="21" customFormat="1" ht="20.149999999999999" customHeight="1">
      <c r="A75" s="492"/>
      <c r="B75" s="417">
        <v>7101</v>
      </c>
      <c r="C75" s="418"/>
      <c r="D75" s="419" t="s">
        <v>535</v>
      </c>
      <c r="E75" s="472">
        <f t="shared" ref="E75" si="60">SUM(E76:E81)</f>
        <v>0</v>
      </c>
      <c r="F75" s="471">
        <f t="shared" ref="F75:O75" si="61">SUM(F76:F81)</f>
        <v>0</v>
      </c>
      <c r="G75" s="471">
        <f t="shared" si="61"/>
        <v>0</v>
      </c>
      <c r="H75" s="472">
        <f t="shared" si="61"/>
        <v>0</v>
      </c>
      <c r="I75" s="471">
        <f t="shared" ref="I75:K75" si="62">SUM(I76:I81)</f>
        <v>0</v>
      </c>
      <c r="J75" s="471">
        <f t="shared" si="62"/>
        <v>0</v>
      </c>
      <c r="K75" s="472">
        <f t="shared" si="62"/>
        <v>0</v>
      </c>
      <c r="L75" s="506" t="str">
        <f t="shared" si="6"/>
        <v>-</v>
      </c>
      <c r="M75" s="471">
        <f t="shared" si="61"/>
        <v>0</v>
      </c>
      <c r="N75" s="471">
        <f t="shared" si="61"/>
        <v>0</v>
      </c>
      <c r="O75" s="472">
        <f t="shared" si="61"/>
        <v>0</v>
      </c>
      <c r="P75" s="506" t="str">
        <f t="shared" si="7"/>
        <v>-</v>
      </c>
      <c r="Q75" s="21" t="str">
        <f t="shared" si="8"/>
        <v>-</v>
      </c>
      <c r="T75" s="420"/>
    </row>
    <row r="76" spans="1:20" ht="20.149999999999999" customHeight="1">
      <c r="A76" s="491"/>
      <c r="B76" s="397"/>
      <c r="C76" s="399">
        <v>71011</v>
      </c>
      <c r="D76" s="395" t="s">
        <v>536</v>
      </c>
      <c r="E76" s="473"/>
      <c r="F76" s="473"/>
      <c r="G76" s="473"/>
      <c r="H76" s="473"/>
      <c r="I76" s="473"/>
      <c r="J76" s="473"/>
      <c r="K76" s="473">
        <f t="shared" ref="K76:K81" si="63">SUM(I76:J76)</f>
        <v>0</v>
      </c>
      <c r="L76" s="507" t="str">
        <f t="shared" si="6"/>
        <v>-</v>
      </c>
      <c r="M76" s="473"/>
      <c r="N76" s="473"/>
      <c r="O76" s="473"/>
      <c r="P76" s="507" t="str">
        <f t="shared" si="7"/>
        <v>-</v>
      </c>
      <c r="Q76" s="10" t="str">
        <f t="shared" si="8"/>
        <v>-</v>
      </c>
      <c r="T76"/>
    </row>
    <row r="77" spans="1:20" ht="20.149999999999999" customHeight="1">
      <c r="A77" s="491"/>
      <c r="B77" s="397"/>
      <c r="C77" s="399">
        <v>71012</v>
      </c>
      <c r="D77" s="395" t="s">
        <v>537</v>
      </c>
      <c r="E77" s="473"/>
      <c r="F77" s="473"/>
      <c r="G77" s="473"/>
      <c r="H77" s="473"/>
      <c r="I77" s="473"/>
      <c r="J77" s="473"/>
      <c r="K77" s="473">
        <f t="shared" si="63"/>
        <v>0</v>
      </c>
      <c r="L77" s="507" t="str">
        <f t="shared" si="6"/>
        <v>-</v>
      </c>
      <c r="M77" s="473"/>
      <c r="N77" s="473"/>
      <c r="O77" s="473"/>
      <c r="P77" s="507" t="str">
        <f t="shared" si="7"/>
        <v>-</v>
      </c>
      <c r="Q77" s="10" t="str">
        <f t="shared" si="8"/>
        <v>-</v>
      </c>
      <c r="T77"/>
    </row>
    <row r="78" spans="1:20" ht="20.149999999999999" customHeight="1">
      <c r="A78" s="491"/>
      <c r="B78" s="397"/>
      <c r="C78" s="399">
        <v>71013</v>
      </c>
      <c r="D78" s="395" t="s">
        <v>538</v>
      </c>
      <c r="E78" s="473"/>
      <c r="F78" s="473"/>
      <c r="G78" s="473"/>
      <c r="H78" s="473"/>
      <c r="I78" s="473"/>
      <c r="J78" s="473"/>
      <c r="K78" s="473">
        <f t="shared" si="63"/>
        <v>0</v>
      </c>
      <c r="L78" s="507" t="str">
        <f t="shared" si="6"/>
        <v>-</v>
      </c>
      <c r="M78" s="473"/>
      <c r="N78" s="473"/>
      <c r="O78" s="473"/>
      <c r="P78" s="507" t="str">
        <f t="shared" si="7"/>
        <v>-</v>
      </c>
      <c r="Q78" s="10" t="str">
        <f t="shared" si="8"/>
        <v>-</v>
      </c>
      <c r="T78"/>
    </row>
    <row r="79" spans="1:20" ht="20.149999999999999" customHeight="1">
      <c r="A79" s="491"/>
      <c r="B79" s="397"/>
      <c r="C79" s="399">
        <v>71014</v>
      </c>
      <c r="D79" s="395" t="s">
        <v>539</v>
      </c>
      <c r="E79" s="473"/>
      <c r="F79" s="473"/>
      <c r="G79" s="473"/>
      <c r="H79" s="473"/>
      <c r="I79" s="473"/>
      <c r="J79" s="473"/>
      <c r="K79" s="473">
        <f t="shared" si="63"/>
        <v>0</v>
      </c>
      <c r="L79" s="507" t="str">
        <f t="shared" si="6"/>
        <v>-</v>
      </c>
      <c r="M79" s="473"/>
      <c r="N79" s="473"/>
      <c r="O79" s="473"/>
      <c r="P79" s="507" t="str">
        <f t="shared" si="7"/>
        <v>-</v>
      </c>
      <c r="Q79" s="10" t="str">
        <f t="shared" si="8"/>
        <v>-</v>
      </c>
      <c r="T79"/>
    </row>
    <row r="80" spans="1:20" ht="20.149999999999999" customHeight="1">
      <c r="A80" s="491"/>
      <c r="B80" s="397"/>
      <c r="C80" s="399">
        <v>71016</v>
      </c>
      <c r="D80" s="395" t="s">
        <v>540</v>
      </c>
      <c r="E80" s="473"/>
      <c r="F80" s="473"/>
      <c r="G80" s="473"/>
      <c r="H80" s="473"/>
      <c r="I80" s="473"/>
      <c r="J80" s="473"/>
      <c r="K80" s="473">
        <f t="shared" si="63"/>
        <v>0</v>
      </c>
      <c r="L80" s="507" t="str">
        <f t="shared" ref="L80:L143" si="64">IFERROR(K80/H80,"-")</f>
        <v>-</v>
      </c>
      <c r="M80" s="473"/>
      <c r="N80" s="473"/>
      <c r="O80" s="473"/>
      <c r="P80" s="507" t="str">
        <f t="shared" ref="P80:P143" si="65">IFERROR(O80/H80,"-")</f>
        <v>-</v>
      </c>
      <c r="Q80" s="10" t="str">
        <f t="shared" ref="Q80:Q143" si="66">IF(OR(H80&gt;0,O80&gt;0),"ok","-")</f>
        <v>-</v>
      </c>
      <c r="T80"/>
    </row>
    <row r="81" spans="1:20" ht="20.149999999999999" customHeight="1">
      <c r="A81" s="494"/>
      <c r="B81" s="401"/>
      <c r="C81" s="402">
        <v>71018</v>
      </c>
      <c r="D81" s="403" t="s">
        <v>541</v>
      </c>
      <c r="E81" s="475"/>
      <c r="F81" s="475"/>
      <c r="G81" s="475"/>
      <c r="H81" s="475"/>
      <c r="I81" s="475"/>
      <c r="J81" s="475"/>
      <c r="K81" s="473">
        <f t="shared" si="63"/>
        <v>0</v>
      </c>
      <c r="L81" s="509" t="str">
        <f t="shared" si="64"/>
        <v>-</v>
      </c>
      <c r="M81" s="475"/>
      <c r="N81" s="475"/>
      <c r="O81" s="475"/>
      <c r="P81" s="509" t="str">
        <f t="shared" si="65"/>
        <v>-</v>
      </c>
      <c r="Q81" s="10" t="str">
        <f t="shared" si="66"/>
        <v>-</v>
      </c>
      <c r="T81"/>
    </row>
    <row r="82" spans="1:20" s="413" customFormat="1" ht="20.149999999999999" customHeight="1">
      <c r="A82" s="486" t="s">
        <v>542</v>
      </c>
      <c r="B82" s="434"/>
      <c r="C82" s="435"/>
      <c r="D82" s="436"/>
      <c r="E82" s="468">
        <f t="shared" ref="E82" si="67">E83+E101+E163+E172+E222+E238</f>
        <v>0</v>
      </c>
      <c r="F82" s="467">
        <f t="shared" ref="F82:O82" si="68">F83+F101+F163+F172+F222+F238</f>
        <v>0</v>
      </c>
      <c r="G82" s="467">
        <f t="shared" si="68"/>
        <v>0</v>
      </c>
      <c r="H82" s="468">
        <f t="shared" si="68"/>
        <v>0</v>
      </c>
      <c r="I82" s="467">
        <f t="shared" ref="I82:K82" si="69">I83+I101+I163+I172+I222+I238</f>
        <v>0</v>
      </c>
      <c r="J82" s="467">
        <f t="shared" si="69"/>
        <v>0</v>
      </c>
      <c r="K82" s="468">
        <f t="shared" si="69"/>
        <v>0</v>
      </c>
      <c r="L82" s="504" t="str">
        <f t="shared" si="64"/>
        <v>-</v>
      </c>
      <c r="M82" s="467">
        <f t="shared" si="68"/>
        <v>0</v>
      </c>
      <c r="N82" s="467">
        <f t="shared" si="68"/>
        <v>0</v>
      </c>
      <c r="O82" s="468">
        <f t="shared" si="68"/>
        <v>0</v>
      </c>
      <c r="P82" s="504" t="str">
        <f t="shared" si="65"/>
        <v>-</v>
      </c>
      <c r="Q82" s="413" t="str">
        <f t="shared" si="66"/>
        <v>-</v>
      </c>
      <c r="T82" s="414"/>
    </row>
    <row r="83" spans="1:20" s="426" customFormat="1" ht="20.149999999999999" customHeight="1">
      <c r="A83" s="493">
        <v>72</v>
      </c>
      <c r="B83" s="428"/>
      <c r="C83" s="429"/>
      <c r="D83" s="430" t="s">
        <v>543</v>
      </c>
      <c r="E83" s="474">
        <f t="shared" ref="E83" si="70">E84+E96</f>
        <v>0</v>
      </c>
      <c r="F83" s="474">
        <f t="shared" ref="F83:O83" si="71">F84+F96</f>
        <v>0</v>
      </c>
      <c r="G83" s="474">
        <f t="shared" si="71"/>
        <v>0</v>
      </c>
      <c r="H83" s="474">
        <f t="shared" si="71"/>
        <v>0</v>
      </c>
      <c r="I83" s="474">
        <f t="shared" ref="I83:K83" si="72">I84+I96</f>
        <v>0</v>
      </c>
      <c r="J83" s="474">
        <f t="shared" si="72"/>
        <v>0</v>
      </c>
      <c r="K83" s="474">
        <f t="shared" si="72"/>
        <v>0</v>
      </c>
      <c r="L83" s="508" t="str">
        <f t="shared" si="64"/>
        <v>-</v>
      </c>
      <c r="M83" s="474">
        <f t="shared" si="71"/>
        <v>0</v>
      </c>
      <c r="N83" s="474">
        <f t="shared" si="71"/>
        <v>0</v>
      </c>
      <c r="O83" s="474">
        <f t="shared" si="71"/>
        <v>0</v>
      </c>
      <c r="P83" s="508" t="str">
        <f t="shared" si="65"/>
        <v>-</v>
      </c>
      <c r="Q83" s="426" t="str">
        <f t="shared" si="66"/>
        <v>-</v>
      </c>
      <c r="T83" s="427"/>
    </row>
    <row r="84" spans="1:20" s="21" customFormat="1" ht="20.149999999999999" customHeight="1">
      <c r="A84" s="490"/>
      <c r="B84" s="417">
        <v>7200</v>
      </c>
      <c r="C84" s="418"/>
      <c r="D84" s="419" t="s">
        <v>544</v>
      </c>
      <c r="E84" s="472">
        <f t="shared" ref="E84" si="73">SUM(E85:E88,E92:E95)</f>
        <v>0</v>
      </c>
      <c r="F84" s="471">
        <f t="shared" ref="F84:O84" si="74">SUM(F85:F88,F92:F95)</f>
        <v>0</v>
      </c>
      <c r="G84" s="471">
        <f t="shared" si="74"/>
        <v>0</v>
      </c>
      <c r="H84" s="472">
        <f t="shared" si="74"/>
        <v>0</v>
      </c>
      <c r="I84" s="471">
        <f t="shared" ref="I84:K84" si="75">SUM(I85:I88,I92:I95)</f>
        <v>0</v>
      </c>
      <c r="J84" s="471">
        <f t="shared" si="75"/>
        <v>0</v>
      </c>
      <c r="K84" s="472">
        <f t="shared" si="75"/>
        <v>0</v>
      </c>
      <c r="L84" s="506" t="str">
        <f t="shared" si="64"/>
        <v>-</v>
      </c>
      <c r="M84" s="471">
        <f t="shared" si="74"/>
        <v>0</v>
      </c>
      <c r="N84" s="471">
        <f t="shared" si="74"/>
        <v>0</v>
      </c>
      <c r="O84" s="472">
        <f t="shared" si="74"/>
        <v>0</v>
      </c>
      <c r="P84" s="506" t="str">
        <f t="shared" si="65"/>
        <v>-</v>
      </c>
      <c r="Q84" s="21" t="str">
        <f t="shared" si="66"/>
        <v>-</v>
      </c>
      <c r="T84" s="420"/>
    </row>
    <row r="85" spans="1:20" ht="20.149999999999999" customHeight="1">
      <c r="A85" s="491"/>
      <c r="B85" s="397"/>
      <c r="C85" s="399">
        <v>72001</v>
      </c>
      <c r="D85" s="404" t="s">
        <v>545</v>
      </c>
      <c r="E85" s="473"/>
      <c r="F85" s="473"/>
      <c r="G85" s="473"/>
      <c r="H85" s="473"/>
      <c r="I85" s="473"/>
      <c r="J85" s="473"/>
      <c r="K85" s="473">
        <f t="shared" ref="K85:K95" si="76">SUM(I85:J85)</f>
        <v>0</v>
      </c>
      <c r="L85" s="507" t="str">
        <f t="shared" si="64"/>
        <v>-</v>
      </c>
      <c r="M85" s="473"/>
      <c r="N85" s="473"/>
      <c r="O85" s="473"/>
      <c r="P85" s="507" t="str">
        <f t="shared" si="65"/>
        <v>-</v>
      </c>
      <c r="Q85" s="10" t="str">
        <f t="shared" si="66"/>
        <v>-</v>
      </c>
      <c r="T85"/>
    </row>
    <row r="86" spans="1:20" ht="20.149999999999999" customHeight="1">
      <c r="A86" s="491"/>
      <c r="B86" s="397"/>
      <c r="C86" s="399">
        <v>72002</v>
      </c>
      <c r="D86" s="404" t="s">
        <v>546</v>
      </c>
      <c r="E86" s="473"/>
      <c r="F86" s="473"/>
      <c r="G86" s="473"/>
      <c r="H86" s="473"/>
      <c r="I86" s="473"/>
      <c r="J86" s="473"/>
      <c r="K86" s="473">
        <f t="shared" si="76"/>
        <v>0</v>
      </c>
      <c r="L86" s="507" t="str">
        <f t="shared" si="64"/>
        <v>-</v>
      </c>
      <c r="M86" s="473"/>
      <c r="N86" s="473"/>
      <c r="O86" s="473"/>
      <c r="P86" s="507" t="str">
        <f t="shared" si="65"/>
        <v>-</v>
      </c>
      <c r="Q86" s="10" t="str">
        <f t="shared" si="66"/>
        <v>-</v>
      </c>
      <c r="T86"/>
    </row>
    <row r="87" spans="1:20" ht="20.149999999999999" customHeight="1">
      <c r="A87" s="491"/>
      <c r="B87" s="397"/>
      <c r="C87" s="399">
        <v>72003</v>
      </c>
      <c r="D87" s="404" t="s">
        <v>547</v>
      </c>
      <c r="E87" s="473"/>
      <c r="F87" s="473"/>
      <c r="G87" s="473"/>
      <c r="H87" s="473"/>
      <c r="I87" s="473"/>
      <c r="J87" s="473"/>
      <c r="K87" s="473">
        <f t="shared" si="76"/>
        <v>0</v>
      </c>
      <c r="L87" s="507" t="str">
        <f t="shared" si="64"/>
        <v>-</v>
      </c>
      <c r="M87" s="473"/>
      <c r="N87" s="473"/>
      <c r="O87" s="473"/>
      <c r="P87" s="507" t="str">
        <f t="shared" si="65"/>
        <v>-</v>
      </c>
      <c r="Q87" s="10" t="str">
        <f t="shared" si="66"/>
        <v>-</v>
      </c>
      <c r="T87"/>
    </row>
    <row r="88" spans="1:20" ht="20.149999999999999" customHeight="1">
      <c r="A88" s="491"/>
      <c r="B88" s="397"/>
      <c r="C88" s="399">
        <v>72004</v>
      </c>
      <c r="D88" s="404" t="s">
        <v>548</v>
      </c>
      <c r="E88" s="476">
        <f t="shared" ref="E88" si="77">SUM(E89:E91)</f>
        <v>0</v>
      </c>
      <c r="F88" s="476">
        <f t="shared" ref="F88:O88" si="78">SUM(F89:F91)</f>
        <v>0</v>
      </c>
      <c r="G88" s="476">
        <f t="shared" si="78"/>
        <v>0</v>
      </c>
      <c r="H88" s="476">
        <f t="shared" si="78"/>
        <v>0</v>
      </c>
      <c r="I88" s="476">
        <f t="shared" ref="I88:J88" si="79">SUM(I89:I91)</f>
        <v>0</v>
      </c>
      <c r="J88" s="476">
        <f t="shared" si="79"/>
        <v>0</v>
      </c>
      <c r="K88" s="473">
        <f t="shared" si="76"/>
        <v>0</v>
      </c>
      <c r="L88" s="510" t="str">
        <f t="shared" si="64"/>
        <v>-</v>
      </c>
      <c r="M88" s="476">
        <f t="shared" si="78"/>
        <v>0</v>
      </c>
      <c r="N88" s="476">
        <f t="shared" si="78"/>
        <v>0</v>
      </c>
      <c r="O88" s="476">
        <f t="shared" si="78"/>
        <v>0</v>
      </c>
      <c r="P88" s="510" t="str">
        <f t="shared" si="65"/>
        <v>-</v>
      </c>
      <c r="Q88" s="10" t="str">
        <f t="shared" si="66"/>
        <v>-</v>
      </c>
      <c r="T88"/>
    </row>
    <row r="89" spans="1:20" ht="20.149999999999999" customHeight="1">
      <c r="A89" s="491"/>
      <c r="B89" s="397"/>
      <c r="C89" s="399"/>
      <c r="D89" s="404" t="s">
        <v>549</v>
      </c>
      <c r="E89" s="473"/>
      <c r="F89" s="473"/>
      <c r="G89" s="473"/>
      <c r="H89" s="473"/>
      <c r="I89" s="473"/>
      <c r="J89" s="473"/>
      <c r="K89" s="473">
        <f t="shared" si="76"/>
        <v>0</v>
      </c>
      <c r="L89" s="507" t="str">
        <f t="shared" si="64"/>
        <v>-</v>
      </c>
      <c r="M89" s="473"/>
      <c r="N89" s="473"/>
      <c r="O89" s="473"/>
      <c r="P89" s="507" t="str">
        <f t="shared" si="65"/>
        <v>-</v>
      </c>
      <c r="Q89" s="10" t="str">
        <f t="shared" si="66"/>
        <v>-</v>
      </c>
      <c r="T89"/>
    </row>
    <row r="90" spans="1:20" ht="20.149999999999999" customHeight="1">
      <c r="A90" s="491"/>
      <c r="B90" s="397"/>
      <c r="C90" s="399"/>
      <c r="D90" s="404" t="s">
        <v>550</v>
      </c>
      <c r="E90" s="473"/>
      <c r="F90" s="473"/>
      <c r="G90" s="473"/>
      <c r="H90" s="473"/>
      <c r="I90" s="473"/>
      <c r="J90" s="473"/>
      <c r="K90" s="473">
        <f t="shared" si="76"/>
        <v>0</v>
      </c>
      <c r="L90" s="507" t="str">
        <f t="shared" si="64"/>
        <v>-</v>
      </c>
      <c r="M90" s="473"/>
      <c r="N90" s="473"/>
      <c r="O90" s="473"/>
      <c r="P90" s="507" t="str">
        <f t="shared" si="65"/>
        <v>-</v>
      </c>
      <c r="Q90" s="10" t="str">
        <f t="shared" si="66"/>
        <v>-</v>
      </c>
      <c r="T90"/>
    </row>
    <row r="91" spans="1:20" ht="20.149999999999999" customHeight="1">
      <c r="A91" s="491"/>
      <c r="B91" s="397"/>
      <c r="C91" s="399"/>
      <c r="D91" s="404" t="s">
        <v>551</v>
      </c>
      <c r="E91" s="473"/>
      <c r="F91" s="473"/>
      <c r="G91" s="473"/>
      <c r="H91" s="473"/>
      <c r="I91" s="473"/>
      <c r="J91" s="473"/>
      <c r="K91" s="473">
        <f t="shared" si="76"/>
        <v>0</v>
      </c>
      <c r="L91" s="507" t="str">
        <f t="shared" si="64"/>
        <v>-</v>
      </c>
      <c r="M91" s="473"/>
      <c r="N91" s="473"/>
      <c r="O91" s="473"/>
      <c r="P91" s="507" t="str">
        <f t="shared" si="65"/>
        <v>-</v>
      </c>
      <c r="Q91" s="10" t="str">
        <f t="shared" si="66"/>
        <v>-</v>
      </c>
      <c r="T91"/>
    </row>
    <row r="92" spans="1:20" ht="20.149999999999999" customHeight="1">
      <c r="A92" s="491"/>
      <c r="B92" s="397"/>
      <c r="C92" s="399">
        <v>72005</v>
      </c>
      <c r="D92" s="404" t="s">
        <v>552</v>
      </c>
      <c r="E92" s="473"/>
      <c r="F92" s="473"/>
      <c r="G92" s="473"/>
      <c r="H92" s="473"/>
      <c r="I92" s="473"/>
      <c r="J92" s="473"/>
      <c r="K92" s="473">
        <f t="shared" si="76"/>
        <v>0</v>
      </c>
      <c r="L92" s="507" t="str">
        <f t="shared" si="64"/>
        <v>-</v>
      </c>
      <c r="M92" s="473"/>
      <c r="N92" s="473"/>
      <c r="O92" s="473"/>
      <c r="P92" s="507" t="str">
        <f t="shared" si="65"/>
        <v>-</v>
      </c>
      <c r="Q92" s="10" t="str">
        <f t="shared" si="66"/>
        <v>-</v>
      </c>
      <c r="T92"/>
    </row>
    <row r="93" spans="1:20" ht="20.149999999999999" customHeight="1">
      <c r="A93" s="491"/>
      <c r="B93" s="397"/>
      <c r="C93" s="399">
        <v>72006</v>
      </c>
      <c r="D93" s="404" t="s">
        <v>553</v>
      </c>
      <c r="E93" s="473"/>
      <c r="F93" s="473"/>
      <c r="G93" s="473"/>
      <c r="H93" s="473"/>
      <c r="I93" s="473"/>
      <c r="J93" s="473"/>
      <c r="K93" s="473">
        <f t="shared" si="76"/>
        <v>0</v>
      </c>
      <c r="L93" s="507" t="str">
        <f t="shared" si="64"/>
        <v>-</v>
      </c>
      <c r="M93" s="473"/>
      <c r="N93" s="473"/>
      <c r="O93" s="473"/>
      <c r="P93" s="507" t="str">
        <f t="shared" si="65"/>
        <v>-</v>
      </c>
      <c r="Q93" s="10" t="str">
        <f t="shared" si="66"/>
        <v>-</v>
      </c>
      <c r="T93"/>
    </row>
    <row r="94" spans="1:20" ht="20.149999999999999" customHeight="1">
      <c r="A94" s="491"/>
      <c r="B94" s="397"/>
      <c r="C94" s="399">
        <v>72007</v>
      </c>
      <c r="D94" s="404" t="s">
        <v>554</v>
      </c>
      <c r="E94" s="473"/>
      <c r="F94" s="473"/>
      <c r="G94" s="473"/>
      <c r="H94" s="473"/>
      <c r="I94" s="473"/>
      <c r="J94" s="473"/>
      <c r="K94" s="473">
        <f t="shared" si="76"/>
        <v>0</v>
      </c>
      <c r="L94" s="507" t="str">
        <f t="shared" si="64"/>
        <v>-</v>
      </c>
      <c r="M94" s="473"/>
      <c r="N94" s="473"/>
      <c r="O94" s="473"/>
      <c r="P94" s="507" t="str">
        <f t="shared" si="65"/>
        <v>-</v>
      </c>
      <c r="Q94" s="10" t="str">
        <f t="shared" si="66"/>
        <v>-</v>
      </c>
      <c r="T94"/>
    </row>
    <row r="95" spans="1:20" ht="20.149999999999999" customHeight="1">
      <c r="A95" s="491"/>
      <c r="B95" s="397"/>
      <c r="C95" s="399">
        <v>72008</v>
      </c>
      <c r="D95" s="404" t="s">
        <v>555</v>
      </c>
      <c r="E95" s="473"/>
      <c r="F95" s="473"/>
      <c r="G95" s="473"/>
      <c r="H95" s="473"/>
      <c r="I95" s="473"/>
      <c r="J95" s="473"/>
      <c r="K95" s="473">
        <f t="shared" si="76"/>
        <v>0</v>
      </c>
      <c r="L95" s="507" t="str">
        <f t="shared" si="64"/>
        <v>-</v>
      </c>
      <c r="M95" s="473"/>
      <c r="N95" s="473"/>
      <c r="O95" s="473"/>
      <c r="P95" s="507" t="str">
        <f t="shared" si="65"/>
        <v>-</v>
      </c>
      <c r="Q95" s="10" t="str">
        <f t="shared" si="66"/>
        <v>-</v>
      </c>
      <c r="T95"/>
    </row>
    <row r="96" spans="1:20" s="21" customFormat="1" ht="20.149999999999999" customHeight="1">
      <c r="A96" s="492"/>
      <c r="B96" s="417">
        <v>7201</v>
      </c>
      <c r="C96" s="418"/>
      <c r="D96" s="419" t="s">
        <v>556</v>
      </c>
      <c r="E96" s="472">
        <f t="shared" ref="E96" si="80">SUM(E97:E100)</f>
        <v>0</v>
      </c>
      <c r="F96" s="471">
        <f t="shared" ref="F96:O96" si="81">SUM(F97:F100)</f>
        <v>0</v>
      </c>
      <c r="G96" s="471">
        <f t="shared" si="81"/>
        <v>0</v>
      </c>
      <c r="H96" s="472">
        <f t="shared" si="81"/>
        <v>0</v>
      </c>
      <c r="I96" s="471">
        <f t="shared" ref="I96:K96" si="82">SUM(I97:I100)</f>
        <v>0</v>
      </c>
      <c r="J96" s="471">
        <f t="shared" si="82"/>
        <v>0</v>
      </c>
      <c r="K96" s="472">
        <f t="shared" si="82"/>
        <v>0</v>
      </c>
      <c r="L96" s="506" t="str">
        <f t="shared" si="64"/>
        <v>-</v>
      </c>
      <c r="M96" s="471">
        <f t="shared" si="81"/>
        <v>0</v>
      </c>
      <c r="N96" s="471">
        <f t="shared" si="81"/>
        <v>0</v>
      </c>
      <c r="O96" s="472">
        <f t="shared" si="81"/>
        <v>0</v>
      </c>
      <c r="P96" s="506" t="str">
        <f t="shared" si="65"/>
        <v>-</v>
      </c>
      <c r="Q96" s="21" t="str">
        <f t="shared" si="66"/>
        <v>-</v>
      </c>
      <c r="T96" s="420"/>
    </row>
    <row r="97" spans="1:20" ht="20.149999999999999" customHeight="1">
      <c r="A97" s="491"/>
      <c r="B97" s="397"/>
      <c r="C97" s="399">
        <v>72011</v>
      </c>
      <c r="D97" s="404" t="s">
        <v>557</v>
      </c>
      <c r="E97" s="473"/>
      <c r="F97" s="473"/>
      <c r="G97" s="473"/>
      <c r="H97" s="473"/>
      <c r="I97" s="473"/>
      <c r="J97" s="473"/>
      <c r="K97" s="473">
        <f t="shared" ref="K97:K100" si="83">SUM(I97:J97)</f>
        <v>0</v>
      </c>
      <c r="L97" s="507" t="str">
        <f t="shared" si="64"/>
        <v>-</v>
      </c>
      <c r="M97" s="473"/>
      <c r="N97" s="473"/>
      <c r="O97" s="473"/>
      <c r="P97" s="507" t="str">
        <f t="shared" si="65"/>
        <v>-</v>
      </c>
      <c r="Q97" s="10" t="str">
        <f t="shared" si="66"/>
        <v>-</v>
      </c>
      <c r="T97"/>
    </row>
    <row r="98" spans="1:20" ht="20.149999999999999" customHeight="1">
      <c r="A98" s="491"/>
      <c r="B98" s="397"/>
      <c r="C98" s="399">
        <v>72012</v>
      </c>
      <c r="D98" s="404" t="s">
        <v>558</v>
      </c>
      <c r="E98" s="473"/>
      <c r="F98" s="473"/>
      <c r="G98" s="473"/>
      <c r="H98" s="473"/>
      <c r="I98" s="473"/>
      <c r="J98" s="473"/>
      <c r="K98" s="473">
        <f t="shared" si="83"/>
        <v>0</v>
      </c>
      <c r="L98" s="507" t="str">
        <f t="shared" si="64"/>
        <v>-</v>
      </c>
      <c r="M98" s="473"/>
      <c r="N98" s="473"/>
      <c r="O98" s="473"/>
      <c r="P98" s="507" t="str">
        <f t="shared" si="65"/>
        <v>-</v>
      </c>
      <c r="Q98" s="10" t="str">
        <f t="shared" si="66"/>
        <v>-</v>
      </c>
      <c r="T98"/>
    </row>
    <row r="99" spans="1:20" ht="20.149999999999999" customHeight="1">
      <c r="A99" s="491"/>
      <c r="B99" s="397"/>
      <c r="C99" s="399">
        <v>72014</v>
      </c>
      <c r="D99" s="404" t="s">
        <v>559</v>
      </c>
      <c r="E99" s="473"/>
      <c r="F99" s="473"/>
      <c r="G99" s="473"/>
      <c r="H99" s="473"/>
      <c r="I99" s="473"/>
      <c r="J99" s="473"/>
      <c r="K99" s="473">
        <f t="shared" si="83"/>
        <v>0</v>
      </c>
      <c r="L99" s="507" t="str">
        <f t="shared" si="64"/>
        <v>-</v>
      </c>
      <c r="M99" s="473"/>
      <c r="N99" s="473"/>
      <c r="O99" s="473"/>
      <c r="P99" s="507" t="str">
        <f t="shared" si="65"/>
        <v>-</v>
      </c>
      <c r="Q99" s="10" t="str">
        <f t="shared" si="66"/>
        <v>-</v>
      </c>
      <c r="T99"/>
    </row>
    <row r="100" spans="1:20" ht="20.149999999999999" customHeight="1">
      <c r="A100" s="491"/>
      <c r="B100" s="397"/>
      <c r="C100" s="399">
        <v>72018</v>
      </c>
      <c r="D100" s="404" t="s">
        <v>560</v>
      </c>
      <c r="E100" s="473"/>
      <c r="F100" s="473"/>
      <c r="G100" s="473"/>
      <c r="H100" s="473"/>
      <c r="I100" s="473"/>
      <c r="J100" s="473"/>
      <c r="K100" s="473">
        <f t="shared" si="83"/>
        <v>0</v>
      </c>
      <c r="L100" s="507" t="str">
        <f t="shared" si="64"/>
        <v>-</v>
      </c>
      <c r="M100" s="473"/>
      <c r="N100" s="473"/>
      <c r="O100" s="473"/>
      <c r="P100" s="507" t="str">
        <f t="shared" si="65"/>
        <v>-</v>
      </c>
      <c r="Q100" s="10" t="str">
        <f t="shared" si="66"/>
        <v>-</v>
      </c>
      <c r="T100"/>
    </row>
    <row r="101" spans="1:20" s="426" customFormat="1" ht="20.149999999999999" customHeight="1">
      <c r="A101" s="493">
        <v>73</v>
      </c>
      <c r="B101" s="428"/>
      <c r="C101" s="429"/>
      <c r="D101" s="430" t="s">
        <v>561</v>
      </c>
      <c r="E101" s="474">
        <f t="shared" ref="E101" si="84">E102+E111+E120+E126+E135+E142+E149+E155</f>
        <v>0</v>
      </c>
      <c r="F101" s="474">
        <f t="shared" ref="F101:O101" si="85">F102+F111+F120+F126+F135+F142+F149+F155</f>
        <v>0</v>
      </c>
      <c r="G101" s="474">
        <f t="shared" si="85"/>
        <v>0</v>
      </c>
      <c r="H101" s="474">
        <f t="shared" si="85"/>
        <v>0</v>
      </c>
      <c r="I101" s="474">
        <f t="shared" ref="I101:K101" si="86">I102+I111+I120+I126+I135+I142+I149+I155</f>
        <v>0</v>
      </c>
      <c r="J101" s="474">
        <f t="shared" si="86"/>
        <v>0</v>
      </c>
      <c r="K101" s="474">
        <f t="shared" si="86"/>
        <v>0</v>
      </c>
      <c r="L101" s="508" t="str">
        <f t="shared" si="64"/>
        <v>-</v>
      </c>
      <c r="M101" s="474">
        <f t="shared" si="85"/>
        <v>0</v>
      </c>
      <c r="N101" s="474">
        <f t="shared" si="85"/>
        <v>0</v>
      </c>
      <c r="O101" s="474">
        <f t="shared" si="85"/>
        <v>0</v>
      </c>
      <c r="P101" s="508" t="str">
        <f t="shared" si="65"/>
        <v>-</v>
      </c>
      <c r="Q101" s="426" t="str">
        <f t="shared" si="66"/>
        <v>-</v>
      </c>
      <c r="T101" s="427"/>
    </row>
    <row r="102" spans="1:20" s="21" customFormat="1" ht="20.149999999999999" customHeight="1">
      <c r="A102" s="492"/>
      <c r="B102" s="417">
        <v>7300</v>
      </c>
      <c r="C102" s="418"/>
      <c r="D102" s="419" t="s">
        <v>562</v>
      </c>
      <c r="E102" s="472">
        <f t="shared" ref="E102" si="87">SUM(E103:E110)</f>
        <v>0</v>
      </c>
      <c r="F102" s="471">
        <f t="shared" ref="F102:O102" si="88">SUM(F103:F110)</f>
        <v>0</v>
      </c>
      <c r="G102" s="471">
        <f t="shared" si="88"/>
        <v>0</v>
      </c>
      <c r="H102" s="472">
        <f t="shared" si="88"/>
        <v>0</v>
      </c>
      <c r="I102" s="471">
        <f t="shared" ref="I102:K102" si="89">SUM(I103:I110)</f>
        <v>0</v>
      </c>
      <c r="J102" s="471">
        <f t="shared" si="89"/>
        <v>0</v>
      </c>
      <c r="K102" s="472">
        <f t="shared" si="89"/>
        <v>0</v>
      </c>
      <c r="L102" s="506" t="str">
        <f t="shared" si="64"/>
        <v>-</v>
      </c>
      <c r="M102" s="471">
        <f t="shared" si="88"/>
        <v>0</v>
      </c>
      <c r="N102" s="471">
        <f t="shared" si="88"/>
        <v>0</v>
      </c>
      <c r="O102" s="472">
        <f t="shared" si="88"/>
        <v>0</v>
      </c>
      <c r="P102" s="506" t="str">
        <f t="shared" si="65"/>
        <v>-</v>
      </c>
      <c r="Q102" s="21" t="str">
        <f t="shared" si="66"/>
        <v>-</v>
      </c>
      <c r="T102" s="420"/>
    </row>
    <row r="103" spans="1:20" ht="20.149999999999999" customHeight="1">
      <c r="A103" s="491"/>
      <c r="B103" s="397"/>
      <c r="C103" s="399">
        <v>73001</v>
      </c>
      <c r="D103" s="404" t="s">
        <v>563</v>
      </c>
      <c r="E103" s="473"/>
      <c r="F103" s="473"/>
      <c r="G103" s="473"/>
      <c r="H103" s="473"/>
      <c r="I103" s="473"/>
      <c r="J103" s="473"/>
      <c r="K103" s="473">
        <f t="shared" ref="K103:K110" si="90">SUM(I103:J103)</f>
        <v>0</v>
      </c>
      <c r="L103" s="507" t="str">
        <f t="shared" si="64"/>
        <v>-</v>
      </c>
      <c r="M103" s="473"/>
      <c r="N103" s="473"/>
      <c r="O103" s="473"/>
      <c r="P103" s="507" t="str">
        <f t="shared" si="65"/>
        <v>-</v>
      </c>
      <c r="Q103" s="10" t="str">
        <f t="shared" si="66"/>
        <v>-</v>
      </c>
      <c r="T103"/>
    </row>
    <row r="104" spans="1:20" ht="20.149999999999999" customHeight="1">
      <c r="A104" s="491"/>
      <c r="B104" s="397"/>
      <c r="C104" s="399">
        <v>73002</v>
      </c>
      <c r="D104" s="404" t="s">
        <v>564</v>
      </c>
      <c r="E104" s="473"/>
      <c r="F104" s="473"/>
      <c r="G104" s="473"/>
      <c r="H104" s="473"/>
      <c r="I104" s="473"/>
      <c r="J104" s="473"/>
      <c r="K104" s="473">
        <f t="shared" si="90"/>
        <v>0</v>
      </c>
      <c r="L104" s="507" t="str">
        <f t="shared" si="64"/>
        <v>-</v>
      </c>
      <c r="M104" s="473"/>
      <c r="N104" s="473"/>
      <c r="O104" s="473"/>
      <c r="P104" s="507" t="str">
        <f t="shared" si="65"/>
        <v>-</v>
      </c>
      <c r="Q104" s="10" t="str">
        <f t="shared" si="66"/>
        <v>-</v>
      </c>
      <c r="T104"/>
    </row>
    <row r="105" spans="1:20" ht="20.149999999999999" customHeight="1">
      <c r="A105" s="491"/>
      <c r="B105" s="397"/>
      <c r="C105" s="399">
        <v>73003</v>
      </c>
      <c r="D105" s="404" t="s">
        <v>565</v>
      </c>
      <c r="E105" s="473"/>
      <c r="F105" s="473"/>
      <c r="G105" s="473"/>
      <c r="H105" s="473"/>
      <c r="I105" s="473"/>
      <c r="J105" s="473"/>
      <c r="K105" s="473">
        <f t="shared" si="90"/>
        <v>0</v>
      </c>
      <c r="L105" s="507" t="str">
        <f t="shared" si="64"/>
        <v>-</v>
      </c>
      <c r="M105" s="473"/>
      <c r="N105" s="473"/>
      <c r="O105" s="473"/>
      <c r="P105" s="507" t="str">
        <f t="shared" si="65"/>
        <v>-</v>
      </c>
      <c r="Q105" s="10" t="str">
        <f t="shared" si="66"/>
        <v>-</v>
      </c>
      <c r="T105"/>
    </row>
    <row r="106" spans="1:20" ht="20.149999999999999" customHeight="1">
      <c r="A106" s="491"/>
      <c r="B106" s="397"/>
      <c r="C106" s="399">
        <v>73004</v>
      </c>
      <c r="D106" s="404" t="s">
        <v>566</v>
      </c>
      <c r="E106" s="473"/>
      <c r="F106" s="473"/>
      <c r="G106" s="473"/>
      <c r="H106" s="473"/>
      <c r="I106" s="473"/>
      <c r="J106" s="473"/>
      <c r="K106" s="473">
        <f t="shared" si="90"/>
        <v>0</v>
      </c>
      <c r="L106" s="507" t="str">
        <f t="shared" si="64"/>
        <v>-</v>
      </c>
      <c r="M106" s="473"/>
      <c r="N106" s="473"/>
      <c r="O106" s="473"/>
      <c r="P106" s="507" t="str">
        <f t="shared" si="65"/>
        <v>-</v>
      </c>
      <c r="Q106" s="10" t="str">
        <f t="shared" si="66"/>
        <v>-</v>
      </c>
      <c r="T106"/>
    </row>
    <row r="107" spans="1:20" ht="20.149999999999999" customHeight="1">
      <c r="A107" s="491"/>
      <c r="B107" s="397"/>
      <c r="C107" s="399">
        <v>73005</v>
      </c>
      <c r="D107" s="404" t="s">
        <v>567</v>
      </c>
      <c r="E107" s="473"/>
      <c r="F107" s="473"/>
      <c r="G107" s="473"/>
      <c r="H107" s="473"/>
      <c r="I107" s="473"/>
      <c r="J107" s="473"/>
      <c r="K107" s="473">
        <f t="shared" si="90"/>
        <v>0</v>
      </c>
      <c r="L107" s="507" t="str">
        <f t="shared" si="64"/>
        <v>-</v>
      </c>
      <c r="M107" s="473"/>
      <c r="N107" s="473"/>
      <c r="O107" s="473"/>
      <c r="P107" s="507" t="str">
        <f t="shared" si="65"/>
        <v>-</v>
      </c>
      <c r="Q107" s="10" t="str">
        <f t="shared" si="66"/>
        <v>-</v>
      </c>
      <c r="T107"/>
    </row>
    <row r="108" spans="1:20" ht="20.149999999999999" customHeight="1">
      <c r="A108" s="491"/>
      <c r="B108" s="397"/>
      <c r="C108" s="399">
        <v>73006</v>
      </c>
      <c r="D108" s="404" t="s">
        <v>568</v>
      </c>
      <c r="E108" s="473"/>
      <c r="F108" s="473"/>
      <c r="G108" s="473"/>
      <c r="H108" s="473"/>
      <c r="I108" s="473"/>
      <c r="J108" s="473"/>
      <c r="K108" s="473">
        <f t="shared" si="90"/>
        <v>0</v>
      </c>
      <c r="L108" s="507" t="str">
        <f t="shared" si="64"/>
        <v>-</v>
      </c>
      <c r="M108" s="473"/>
      <c r="N108" s="473"/>
      <c r="O108" s="473"/>
      <c r="P108" s="507" t="str">
        <f t="shared" si="65"/>
        <v>-</v>
      </c>
      <c r="Q108" s="10" t="str">
        <f t="shared" si="66"/>
        <v>-</v>
      </c>
      <c r="T108"/>
    </row>
    <row r="109" spans="1:20" ht="20.149999999999999" customHeight="1">
      <c r="A109" s="491"/>
      <c r="B109" s="397"/>
      <c r="C109" s="399">
        <v>73007</v>
      </c>
      <c r="D109" s="404" t="s">
        <v>569</v>
      </c>
      <c r="E109" s="473"/>
      <c r="F109" s="473"/>
      <c r="G109" s="473"/>
      <c r="H109" s="473"/>
      <c r="I109" s="473"/>
      <c r="J109" s="473"/>
      <c r="K109" s="473">
        <f t="shared" si="90"/>
        <v>0</v>
      </c>
      <c r="L109" s="507" t="str">
        <f t="shared" si="64"/>
        <v>-</v>
      </c>
      <c r="M109" s="473"/>
      <c r="N109" s="473"/>
      <c r="O109" s="473"/>
      <c r="P109" s="507" t="str">
        <f t="shared" si="65"/>
        <v>-</v>
      </c>
      <c r="Q109" s="10" t="str">
        <f t="shared" si="66"/>
        <v>-</v>
      </c>
      <c r="T109"/>
    </row>
    <row r="110" spans="1:20" ht="20.149999999999999" customHeight="1">
      <c r="A110" s="491"/>
      <c r="B110" s="397"/>
      <c r="C110" s="399">
        <v>73008</v>
      </c>
      <c r="D110" s="404" t="s">
        <v>570</v>
      </c>
      <c r="E110" s="473"/>
      <c r="F110" s="473"/>
      <c r="G110" s="473"/>
      <c r="H110" s="473"/>
      <c r="I110" s="473"/>
      <c r="J110" s="473"/>
      <c r="K110" s="473">
        <f t="shared" si="90"/>
        <v>0</v>
      </c>
      <c r="L110" s="507" t="str">
        <f t="shared" si="64"/>
        <v>-</v>
      </c>
      <c r="M110" s="473"/>
      <c r="N110" s="473"/>
      <c r="O110" s="473"/>
      <c r="P110" s="507" t="str">
        <f t="shared" si="65"/>
        <v>-</v>
      </c>
      <c r="Q110" s="10" t="str">
        <f t="shared" si="66"/>
        <v>-</v>
      </c>
      <c r="T110"/>
    </row>
    <row r="111" spans="1:20" s="21" customFormat="1" ht="20.149999999999999" customHeight="1">
      <c r="A111" s="492"/>
      <c r="B111" s="417">
        <v>7301</v>
      </c>
      <c r="C111" s="418"/>
      <c r="D111" s="419" t="s">
        <v>571</v>
      </c>
      <c r="E111" s="472">
        <f t="shared" ref="E111" si="91">SUM(E112:E119)</f>
        <v>0</v>
      </c>
      <c r="F111" s="471">
        <f t="shared" ref="F111:O111" si="92">SUM(F112:F119)</f>
        <v>0</v>
      </c>
      <c r="G111" s="471">
        <f t="shared" si="92"/>
        <v>0</v>
      </c>
      <c r="H111" s="472">
        <f t="shared" si="92"/>
        <v>0</v>
      </c>
      <c r="I111" s="471">
        <f t="shared" ref="I111:K111" si="93">SUM(I112:I119)</f>
        <v>0</v>
      </c>
      <c r="J111" s="471">
        <f t="shared" si="93"/>
        <v>0</v>
      </c>
      <c r="K111" s="472">
        <f t="shared" si="93"/>
        <v>0</v>
      </c>
      <c r="L111" s="506" t="str">
        <f t="shared" si="64"/>
        <v>-</v>
      </c>
      <c r="M111" s="471">
        <f t="shared" si="92"/>
        <v>0</v>
      </c>
      <c r="N111" s="471">
        <f t="shared" si="92"/>
        <v>0</v>
      </c>
      <c r="O111" s="472">
        <f t="shared" si="92"/>
        <v>0</v>
      </c>
      <c r="P111" s="506" t="str">
        <f t="shared" si="65"/>
        <v>-</v>
      </c>
      <c r="Q111" s="21" t="str">
        <f t="shared" si="66"/>
        <v>-</v>
      </c>
      <c r="T111" s="420"/>
    </row>
    <row r="112" spans="1:20" ht="20.149999999999999" customHeight="1">
      <c r="A112" s="491"/>
      <c r="B112" s="397"/>
      <c r="C112" s="399">
        <v>73011</v>
      </c>
      <c r="D112" s="404" t="s">
        <v>572</v>
      </c>
      <c r="E112" s="473"/>
      <c r="F112" s="473"/>
      <c r="G112" s="473"/>
      <c r="H112" s="473"/>
      <c r="I112" s="473"/>
      <c r="J112" s="473"/>
      <c r="K112" s="473">
        <f t="shared" ref="K112:K119" si="94">SUM(I112:J112)</f>
        <v>0</v>
      </c>
      <c r="L112" s="507" t="str">
        <f t="shared" si="64"/>
        <v>-</v>
      </c>
      <c r="M112" s="473"/>
      <c r="N112" s="473"/>
      <c r="O112" s="473"/>
      <c r="P112" s="507" t="str">
        <f t="shared" si="65"/>
        <v>-</v>
      </c>
      <c r="Q112" s="10" t="str">
        <f t="shared" si="66"/>
        <v>-</v>
      </c>
      <c r="T112"/>
    </row>
    <row r="113" spans="1:20" ht="20.149999999999999" customHeight="1">
      <c r="A113" s="491"/>
      <c r="B113" s="397"/>
      <c r="C113" s="399">
        <v>73012</v>
      </c>
      <c r="D113" s="404" t="s">
        <v>573</v>
      </c>
      <c r="E113" s="473"/>
      <c r="F113" s="473"/>
      <c r="G113" s="473"/>
      <c r="H113" s="473"/>
      <c r="I113" s="473"/>
      <c r="J113" s="473"/>
      <c r="K113" s="473">
        <f t="shared" si="94"/>
        <v>0</v>
      </c>
      <c r="L113" s="507" t="str">
        <f t="shared" si="64"/>
        <v>-</v>
      </c>
      <c r="M113" s="473"/>
      <c r="N113" s="473"/>
      <c r="O113" s="473"/>
      <c r="P113" s="507" t="str">
        <f t="shared" si="65"/>
        <v>-</v>
      </c>
      <c r="Q113" s="10" t="str">
        <f t="shared" si="66"/>
        <v>-</v>
      </c>
      <c r="T113"/>
    </row>
    <row r="114" spans="1:20" ht="20.149999999999999" customHeight="1">
      <c r="A114" s="491"/>
      <c r="B114" s="397"/>
      <c r="C114" s="399">
        <v>73013</v>
      </c>
      <c r="D114" s="404" t="s">
        <v>574</v>
      </c>
      <c r="E114" s="473"/>
      <c r="F114" s="473"/>
      <c r="G114" s="473"/>
      <c r="H114" s="473"/>
      <c r="I114" s="473"/>
      <c r="J114" s="473"/>
      <c r="K114" s="473">
        <f t="shared" si="94"/>
        <v>0</v>
      </c>
      <c r="L114" s="507" t="str">
        <f t="shared" si="64"/>
        <v>-</v>
      </c>
      <c r="M114" s="473"/>
      <c r="N114" s="473"/>
      <c r="O114" s="473"/>
      <c r="P114" s="507" t="str">
        <f t="shared" si="65"/>
        <v>-</v>
      </c>
      <c r="Q114" s="10" t="str">
        <f t="shared" si="66"/>
        <v>-</v>
      </c>
      <c r="T114"/>
    </row>
    <row r="115" spans="1:20" ht="20.149999999999999" customHeight="1">
      <c r="A115" s="491"/>
      <c r="B115" s="397"/>
      <c r="C115" s="399">
        <v>73014</v>
      </c>
      <c r="D115" s="404" t="s">
        <v>575</v>
      </c>
      <c r="E115" s="473"/>
      <c r="F115" s="473"/>
      <c r="G115" s="473"/>
      <c r="H115" s="473"/>
      <c r="I115" s="473"/>
      <c r="J115" s="473"/>
      <c r="K115" s="473">
        <f t="shared" si="94"/>
        <v>0</v>
      </c>
      <c r="L115" s="507" t="str">
        <f t="shared" si="64"/>
        <v>-</v>
      </c>
      <c r="M115" s="473"/>
      <c r="N115" s="473"/>
      <c r="O115" s="473"/>
      <c r="P115" s="507" t="str">
        <f t="shared" si="65"/>
        <v>-</v>
      </c>
      <c r="Q115" s="10" t="str">
        <f t="shared" si="66"/>
        <v>-</v>
      </c>
      <c r="T115"/>
    </row>
    <row r="116" spans="1:20" ht="20.149999999999999" customHeight="1">
      <c r="A116" s="491"/>
      <c r="B116" s="397"/>
      <c r="C116" s="399">
        <v>73015</v>
      </c>
      <c r="D116" s="404" t="s">
        <v>576</v>
      </c>
      <c r="E116" s="473"/>
      <c r="F116" s="473"/>
      <c r="G116" s="473"/>
      <c r="H116" s="473"/>
      <c r="I116" s="473"/>
      <c r="J116" s="473"/>
      <c r="K116" s="473">
        <f t="shared" si="94"/>
        <v>0</v>
      </c>
      <c r="L116" s="507" t="str">
        <f t="shared" si="64"/>
        <v>-</v>
      </c>
      <c r="M116" s="473"/>
      <c r="N116" s="473"/>
      <c r="O116" s="473"/>
      <c r="P116" s="507" t="str">
        <f t="shared" si="65"/>
        <v>-</v>
      </c>
      <c r="Q116" s="10" t="str">
        <f t="shared" si="66"/>
        <v>-</v>
      </c>
      <c r="T116"/>
    </row>
    <row r="117" spans="1:20" ht="20.149999999999999" customHeight="1">
      <c r="A117" s="491"/>
      <c r="B117" s="397"/>
      <c r="C117" s="399">
        <v>73016</v>
      </c>
      <c r="D117" s="404" t="s">
        <v>577</v>
      </c>
      <c r="E117" s="473"/>
      <c r="F117" s="473"/>
      <c r="G117" s="473"/>
      <c r="H117" s="473"/>
      <c r="I117" s="473"/>
      <c r="J117" s="473"/>
      <c r="K117" s="473">
        <f t="shared" si="94"/>
        <v>0</v>
      </c>
      <c r="L117" s="507" t="str">
        <f t="shared" si="64"/>
        <v>-</v>
      </c>
      <c r="M117" s="473"/>
      <c r="N117" s="473"/>
      <c r="O117" s="473"/>
      <c r="P117" s="507" t="str">
        <f t="shared" si="65"/>
        <v>-</v>
      </c>
      <c r="Q117" s="10" t="str">
        <f t="shared" si="66"/>
        <v>-</v>
      </c>
      <c r="T117"/>
    </row>
    <row r="118" spans="1:20" ht="20.149999999999999" customHeight="1">
      <c r="A118" s="491"/>
      <c r="B118" s="397"/>
      <c r="C118" s="399">
        <v>73017</v>
      </c>
      <c r="D118" s="404" t="s">
        <v>578</v>
      </c>
      <c r="E118" s="473"/>
      <c r="F118" s="473"/>
      <c r="G118" s="473"/>
      <c r="H118" s="473"/>
      <c r="I118" s="473"/>
      <c r="J118" s="473"/>
      <c r="K118" s="473">
        <f t="shared" si="94"/>
        <v>0</v>
      </c>
      <c r="L118" s="507" t="str">
        <f t="shared" si="64"/>
        <v>-</v>
      </c>
      <c r="M118" s="473"/>
      <c r="N118" s="473"/>
      <c r="O118" s="473"/>
      <c r="P118" s="507" t="str">
        <f t="shared" si="65"/>
        <v>-</v>
      </c>
      <c r="Q118" s="10" t="str">
        <f t="shared" si="66"/>
        <v>-</v>
      </c>
      <c r="T118"/>
    </row>
    <row r="119" spans="1:20" ht="20.149999999999999" customHeight="1">
      <c r="A119" s="491"/>
      <c r="B119" s="397"/>
      <c r="C119" s="399">
        <v>73018</v>
      </c>
      <c r="D119" s="404" t="s">
        <v>579</v>
      </c>
      <c r="E119" s="473"/>
      <c r="F119" s="473"/>
      <c r="G119" s="473"/>
      <c r="H119" s="473"/>
      <c r="I119" s="473"/>
      <c r="J119" s="473"/>
      <c r="K119" s="473">
        <f t="shared" si="94"/>
        <v>0</v>
      </c>
      <c r="L119" s="507" t="str">
        <f t="shared" si="64"/>
        <v>-</v>
      </c>
      <c r="M119" s="473"/>
      <c r="N119" s="473"/>
      <c r="O119" s="473"/>
      <c r="P119" s="507" t="str">
        <f t="shared" si="65"/>
        <v>-</v>
      </c>
      <c r="Q119" s="10" t="str">
        <f t="shared" si="66"/>
        <v>-</v>
      </c>
      <c r="T119"/>
    </row>
    <row r="120" spans="1:20" s="21" customFormat="1" ht="20.149999999999999" customHeight="1">
      <c r="A120" s="492"/>
      <c r="B120" s="417">
        <v>7302</v>
      </c>
      <c r="C120" s="418"/>
      <c r="D120" s="419" t="s">
        <v>580</v>
      </c>
      <c r="E120" s="472">
        <f t="shared" ref="E120" si="95">SUM(E121:E125)</f>
        <v>0</v>
      </c>
      <c r="F120" s="471">
        <f t="shared" ref="F120:O120" si="96">SUM(F121:F125)</f>
        <v>0</v>
      </c>
      <c r="G120" s="471">
        <f t="shared" si="96"/>
        <v>0</v>
      </c>
      <c r="H120" s="472">
        <f t="shared" si="96"/>
        <v>0</v>
      </c>
      <c r="I120" s="471">
        <f t="shared" ref="I120:K120" si="97">SUM(I121:I125)</f>
        <v>0</v>
      </c>
      <c r="J120" s="471">
        <f t="shared" si="97"/>
        <v>0</v>
      </c>
      <c r="K120" s="472">
        <f t="shared" si="97"/>
        <v>0</v>
      </c>
      <c r="L120" s="506" t="str">
        <f t="shared" si="64"/>
        <v>-</v>
      </c>
      <c r="M120" s="471">
        <f t="shared" si="96"/>
        <v>0</v>
      </c>
      <c r="N120" s="471">
        <f t="shared" si="96"/>
        <v>0</v>
      </c>
      <c r="O120" s="472">
        <f t="shared" si="96"/>
        <v>0</v>
      </c>
      <c r="P120" s="506" t="str">
        <f t="shared" si="65"/>
        <v>-</v>
      </c>
      <c r="Q120" s="21" t="str">
        <f t="shared" si="66"/>
        <v>-</v>
      </c>
      <c r="T120" s="420"/>
    </row>
    <row r="121" spans="1:20" ht="20.149999999999999" customHeight="1">
      <c r="A121" s="491"/>
      <c r="B121" s="397"/>
      <c r="C121" s="399">
        <v>73022</v>
      </c>
      <c r="D121" s="404" t="s">
        <v>581</v>
      </c>
      <c r="E121" s="473"/>
      <c r="F121" s="473"/>
      <c r="G121" s="473"/>
      <c r="H121" s="473"/>
      <c r="I121" s="473"/>
      <c r="J121" s="473"/>
      <c r="K121" s="473">
        <f t="shared" ref="K121:K125" si="98">SUM(I121:J121)</f>
        <v>0</v>
      </c>
      <c r="L121" s="507" t="str">
        <f t="shared" si="64"/>
        <v>-</v>
      </c>
      <c r="M121" s="473"/>
      <c r="N121" s="473"/>
      <c r="O121" s="473"/>
      <c r="P121" s="507" t="str">
        <f t="shared" si="65"/>
        <v>-</v>
      </c>
      <c r="Q121" s="10" t="str">
        <f t="shared" si="66"/>
        <v>-</v>
      </c>
      <c r="T121"/>
    </row>
    <row r="122" spans="1:20" ht="20.149999999999999" customHeight="1">
      <c r="A122" s="491"/>
      <c r="B122" s="397"/>
      <c r="C122" s="399">
        <v>73023</v>
      </c>
      <c r="D122" s="404" t="s">
        <v>582</v>
      </c>
      <c r="E122" s="473"/>
      <c r="F122" s="473"/>
      <c r="G122" s="473"/>
      <c r="H122" s="473"/>
      <c r="I122" s="473"/>
      <c r="J122" s="473"/>
      <c r="K122" s="473">
        <f t="shared" si="98"/>
        <v>0</v>
      </c>
      <c r="L122" s="507" t="str">
        <f t="shared" si="64"/>
        <v>-</v>
      </c>
      <c r="M122" s="473"/>
      <c r="N122" s="473"/>
      <c r="O122" s="473"/>
      <c r="P122" s="507" t="str">
        <f t="shared" si="65"/>
        <v>-</v>
      </c>
      <c r="Q122" s="10" t="str">
        <f t="shared" si="66"/>
        <v>-</v>
      </c>
      <c r="T122"/>
    </row>
    <row r="123" spans="1:20" ht="20.149999999999999" customHeight="1">
      <c r="A123" s="491"/>
      <c r="B123" s="397"/>
      <c r="C123" s="399">
        <v>73024</v>
      </c>
      <c r="D123" s="404" t="s">
        <v>583</v>
      </c>
      <c r="E123" s="473"/>
      <c r="F123" s="473"/>
      <c r="G123" s="473"/>
      <c r="H123" s="473"/>
      <c r="I123" s="473"/>
      <c r="J123" s="473"/>
      <c r="K123" s="473">
        <f t="shared" si="98"/>
        <v>0</v>
      </c>
      <c r="L123" s="507" t="str">
        <f t="shared" si="64"/>
        <v>-</v>
      </c>
      <c r="M123" s="473"/>
      <c r="N123" s="473"/>
      <c r="O123" s="473"/>
      <c r="P123" s="507" t="str">
        <f t="shared" si="65"/>
        <v>-</v>
      </c>
      <c r="Q123" s="10" t="str">
        <f t="shared" si="66"/>
        <v>-</v>
      </c>
      <c r="T123"/>
    </row>
    <row r="124" spans="1:20" ht="20.149999999999999" customHeight="1">
      <c r="A124" s="491"/>
      <c r="B124" s="397"/>
      <c r="C124" s="399">
        <v>73026</v>
      </c>
      <c r="D124" s="404" t="s">
        <v>584</v>
      </c>
      <c r="E124" s="473"/>
      <c r="F124" s="473"/>
      <c r="G124" s="473"/>
      <c r="H124" s="473"/>
      <c r="I124" s="473"/>
      <c r="J124" s="473"/>
      <c r="K124" s="473">
        <f t="shared" si="98"/>
        <v>0</v>
      </c>
      <c r="L124" s="507" t="str">
        <f t="shared" si="64"/>
        <v>-</v>
      </c>
      <c r="M124" s="473"/>
      <c r="N124" s="473"/>
      <c r="O124" s="473"/>
      <c r="P124" s="507" t="str">
        <f t="shared" si="65"/>
        <v>-</v>
      </c>
      <c r="Q124" s="10" t="str">
        <f t="shared" si="66"/>
        <v>-</v>
      </c>
      <c r="T124"/>
    </row>
    <row r="125" spans="1:20" ht="20.149999999999999" customHeight="1">
      <c r="A125" s="491"/>
      <c r="B125" s="397"/>
      <c r="C125" s="399">
        <v>73028</v>
      </c>
      <c r="D125" s="405" t="s">
        <v>585</v>
      </c>
      <c r="E125" s="473"/>
      <c r="F125" s="473"/>
      <c r="G125" s="473"/>
      <c r="H125" s="473"/>
      <c r="I125" s="473"/>
      <c r="J125" s="473"/>
      <c r="K125" s="473">
        <f t="shared" si="98"/>
        <v>0</v>
      </c>
      <c r="L125" s="507" t="str">
        <f t="shared" si="64"/>
        <v>-</v>
      </c>
      <c r="M125" s="473"/>
      <c r="N125" s="473"/>
      <c r="O125" s="473"/>
      <c r="P125" s="507" t="str">
        <f t="shared" si="65"/>
        <v>-</v>
      </c>
      <c r="Q125" s="10" t="str">
        <f t="shared" si="66"/>
        <v>-</v>
      </c>
      <c r="T125"/>
    </row>
    <row r="126" spans="1:20" s="21" customFormat="1" ht="20.149999999999999" customHeight="1">
      <c r="A126" s="492"/>
      <c r="B126" s="417">
        <v>7304</v>
      </c>
      <c r="C126" s="418"/>
      <c r="D126" s="419" t="s">
        <v>586</v>
      </c>
      <c r="E126" s="472">
        <f t="shared" ref="E126" si="99">SUM(E127:E134)</f>
        <v>0</v>
      </c>
      <c r="F126" s="471">
        <f t="shared" ref="F126:O126" si="100">SUM(F127:F134)</f>
        <v>0</v>
      </c>
      <c r="G126" s="471">
        <f t="shared" si="100"/>
        <v>0</v>
      </c>
      <c r="H126" s="472">
        <f t="shared" si="100"/>
        <v>0</v>
      </c>
      <c r="I126" s="471">
        <f t="shared" ref="I126:K126" si="101">SUM(I127:I134)</f>
        <v>0</v>
      </c>
      <c r="J126" s="471">
        <f t="shared" si="101"/>
        <v>0</v>
      </c>
      <c r="K126" s="472">
        <f t="shared" si="101"/>
        <v>0</v>
      </c>
      <c r="L126" s="506" t="str">
        <f t="shared" si="64"/>
        <v>-</v>
      </c>
      <c r="M126" s="471">
        <f t="shared" si="100"/>
        <v>0</v>
      </c>
      <c r="N126" s="471">
        <f t="shared" si="100"/>
        <v>0</v>
      </c>
      <c r="O126" s="472">
        <f t="shared" si="100"/>
        <v>0</v>
      </c>
      <c r="P126" s="506" t="str">
        <f t="shared" si="65"/>
        <v>-</v>
      </c>
      <c r="Q126" s="21" t="str">
        <f t="shared" si="66"/>
        <v>-</v>
      </c>
      <c r="T126" s="420"/>
    </row>
    <row r="127" spans="1:20" ht="20.149999999999999" customHeight="1">
      <c r="A127" s="491"/>
      <c r="B127" s="397"/>
      <c r="C127" s="399">
        <v>73041</v>
      </c>
      <c r="D127" s="404" t="s">
        <v>587</v>
      </c>
      <c r="E127" s="473"/>
      <c r="F127" s="473"/>
      <c r="G127" s="473"/>
      <c r="H127" s="473"/>
      <c r="I127" s="473"/>
      <c r="J127" s="473"/>
      <c r="K127" s="473">
        <f t="shared" ref="K127:K134" si="102">SUM(I127:J127)</f>
        <v>0</v>
      </c>
      <c r="L127" s="507" t="str">
        <f t="shared" si="64"/>
        <v>-</v>
      </c>
      <c r="M127" s="473"/>
      <c r="N127" s="473"/>
      <c r="O127" s="473"/>
      <c r="P127" s="507" t="str">
        <f t="shared" si="65"/>
        <v>-</v>
      </c>
      <c r="Q127" s="10" t="str">
        <f t="shared" si="66"/>
        <v>-</v>
      </c>
      <c r="T127"/>
    </row>
    <row r="128" spans="1:20" ht="20.149999999999999" customHeight="1">
      <c r="A128" s="491"/>
      <c r="B128" s="397"/>
      <c r="C128" s="399">
        <v>73042</v>
      </c>
      <c r="D128" s="404" t="s">
        <v>588</v>
      </c>
      <c r="E128" s="473"/>
      <c r="F128" s="473"/>
      <c r="G128" s="473"/>
      <c r="H128" s="473"/>
      <c r="I128" s="473"/>
      <c r="J128" s="473"/>
      <c r="K128" s="473">
        <f t="shared" si="102"/>
        <v>0</v>
      </c>
      <c r="L128" s="507" t="str">
        <f t="shared" si="64"/>
        <v>-</v>
      </c>
      <c r="M128" s="473"/>
      <c r="N128" s="473"/>
      <c r="O128" s="473"/>
      <c r="P128" s="507" t="str">
        <f t="shared" si="65"/>
        <v>-</v>
      </c>
      <c r="Q128" s="10" t="str">
        <f t="shared" si="66"/>
        <v>-</v>
      </c>
      <c r="T128"/>
    </row>
    <row r="129" spans="1:20" ht="20.149999999999999" customHeight="1">
      <c r="A129" s="491"/>
      <c r="B129" s="397"/>
      <c r="C129" s="399">
        <v>73043</v>
      </c>
      <c r="D129" s="404" t="s">
        <v>589</v>
      </c>
      <c r="E129" s="473"/>
      <c r="F129" s="473"/>
      <c r="G129" s="473"/>
      <c r="H129" s="473"/>
      <c r="I129" s="473"/>
      <c r="J129" s="473"/>
      <c r="K129" s="473">
        <f t="shared" si="102"/>
        <v>0</v>
      </c>
      <c r="L129" s="507" t="str">
        <f t="shared" si="64"/>
        <v>-</v>
      </c>
      <c r="M129" s="473"/>
      <c r="N129" s="473"/>
      <c r="O129" s="473"/>
      <c r="P129" s="507" t="str">
        <f t="shared" si="65"/>
        <v>-</v>
      </c>
      <c r="Q129" s="10" t="str">
        <f t="shared" si="66"/>
        <v>-</v>
      </c>
      <c r="T129"/>
    </row>
    <row r="130" spans="1:20" ht="20.149999999999999" customHeight="1">
      <c r="A130" s="491"/>
      <c r="B130" s="397"/>
      <c r="C130" s="399">
        <v>73044</v>
      </c>
      <c r="D130" s="404" t="s">
        <v>590</v>
      </c>
      <c r="E130" s="473"/>
      <c r="F130" s="473"/>
      <c r="G130" s="473"/>
      <c r="H130" s="473"/>
      <c r="I130" s="473"/>
      <c r="J130" s="473"/>
      <c r="K130" s="473">
        <f t="shared" si="102"/>
        <v>0</v>
      </c>
      <c r="L130" s="507" t="str">
        <f t="shared" si="64"/>
        <v>-</v>
      </c>
      <c r="M130" s="473"/>
      <c r="N130" s="473"/>
      <c r="O130" s="473"/>
      <c r="P130" s="507" t="str">
        <f t="shared" si="65"/>
        <v>-</v>
      </c>
      <c r="Q130" s="10" t="str">
        <f t="shared" si="66"/>
        <v>-</v>
      </c>
      <c r="T130"/>
    </row>
    <row r="131" spans="1:20" ht="20.149999999999999" customHeight="1">
      <c r="A131" s="491"/>
      <c r="B131" s="397"/>
      <c r="C131" s="399">
        <v>73045</v>
      </c>
      <c r="D131" s="404" t="s">
        <v>591</v>
      </c>
      <c r="E131" s="473"/>
      <c r="F131" s="473"/>
      <c r="G131" s="473"/>
      <c r="H131" s="473"/>
      <c r="I131" s="473"/>
      <c r="J131" s="473"/>
      <c r="K131" s="473">
        <f t="shared" si="102"/>
        <v>0</v>
      </c>
      <c r="L131" s="507" t="str">
        <f t="shared" si="64"/>
        <v>-</v>
      </c>
      <c r="M131" s="473"/>
      <c r="N131" s="473"/>
      <c r="O131" s="473"/>
      <c r="P131" s="507" t="str">
        <f t="shared" si="65"/>
        <v>-</v>
      </c>
      <c r="Q131" s="10" t="str">
        <f t="shared" si="66"/>
        <v>-</v>
      </c>
      <c r="T131"/>
    </row>
    <row r="132" spans="1:20" ht="20.149999999999999" customHeight="1">
      <c r="A132" s="491"/>
      <c r="B132" s="397"/>
      <c r="C132" s="399">
        <v>73046</v>
      </c>
      <c r="D132" s="404" t="s">
        <v>592</v>
      </c>
      <c r="E132" s="473"/>
      <c r="F132" s="473"/>
      <c r="G132" s="473"/>
      <c r="H132" s="473"/>
      <c r="I132" s="473"/>
      <c r="J132" s="473"/>
      <c r="K132" s="473">
        <f t="shared" si="102"/>
        <v>0</v>
      </c>
      <c r="L132" s="507" t="str">
        <f t="shared" si="64"/>
        <v>-</v>
      </c>
      <c r="M132" s="473"/>
      <c r="N132" s="473"/>
      <c r="O132" s="473"/>
      <c r="P132" s="507" t="str">
        <f t="shared" si="65"/>
        <v>-</v>
      </c>
      <c r="Q132" s="10" t="str">
        <f t="shared" si="66"/>
        <v>-</v>
      </c>
      <c r="T132"/>
    </row>
    <row r="133" spans="1:20" ht="20.149999999999999" customHeight="1">
      <c r="A133" s="491"/>
      <c r="B133" s="397"/>
      <c r="C133" s="399">
        <v>73047</v>
      </c>
      <c r="D133" s="404" t="s">
        <v>593</v>
      </c>
      <c r="E133" s="473"/>
      <c r="F133" s="473"/>
      <c r="G133" s="473"/>
      <c r="H133" s="473"/>
      <c r="I133" s="473"/>
      <c r="J133" s="473"/>
      <c r="K133" s="473">
        <f t="shared" si="102"/>
        <v>0</v>
      </c>
      <c r="L133" s="507" t="str">
        <f t="shared" si="64"/>
        <v>-</v>
      </c>
      <c r="M133" s="473"/>
      <c r="N133" s="473"/>
      <c r="O133" s="473"/>
      <c r="P133" s="507" t="str">
        <f t="shared" si="65"/>
        <v>-</v>
      </c>
      <c r="Q133" s="10" t="str">
        <f t="shared" si="66"/>
        <v>-</v>
      </c>
      <c r="T133"/>
    </row>
    <row r="134" spans="1:20" ht="20.149999999999999" customHeight="1">
      <c r="A134" s="491"/>
      <c r="B134" s="397"/>
      <c r="C134" s="399">
        <v>73048</v>
      </c>
      <c r="D134" s="404" t="s">
        <v>594</v>
      </c>
      <c r="E134" s="473"/>
      <c r="F134" s="473"/>
      <c r="G134" s="473"/>
      <c r="H134" s="473"/>
      <c r="I134" s="473"/>
      <c r="J134" s="473"/>
      <c r="K134" s="473">
        <f t="shared" si="102"/>
        <v>0</v>
      </c>
      <c r="L134" s="507" t="str">
        <f t="shared" si="64"/>
        <v>-</v>
      </c>
      <c r="M134" s="473"/>
      <c r="N134" s="473"/>
      <c r="O134" s="473"/>
      <c r="P134" s="507" t="str">
        <f t="shared" si="65"/>
        <v>-</v>
      </c>
      <c r="Q134" s="10" t="str">
        <f t="shared" si="66"/>
        <v>-</v>
      </c>
      <c r="T134"/>
    </row>
    <row r="135" spans="1:20" s="21" customFormat="1" ht="20.149999999999999" customHeight="1">
      <c r="A135" s="492"/>
      <c r="B135" s="417">
        <v>7305</v>
      </c>
      <c r="C135" s="418"/>
      <c r="D135" s="419" t="s">
        <v>595</v>
      </c>
      <c r="E135" s="472">
        <f t="shared" ref="E135" si="103">SUM(E136:E141)</f>
        <v>0</v>
      </c>
      <c r="F135" s="471">
        <f t="shared" ref="F135:O135" si="104">SUM(F136:F141)</f>
        <v>0</v>
      </c>
      <c r="G135" s="471">
        <f t="shared" si="104"/>
        <v>0</v>
      </c>
      <c r="H135" s="472">
        <f t="shared" si="104"/>
        <v>0</v>
      </c>
      <c r="I135" s="471">
        <f t="shared" ref="I135:K135" si="105">SUM(I136:I141)</f>
        <v>0</v>
      </c>
      <c r="J135" s="471">
        <f t="shared" si="105"/>
        <v>0</v>
      </c>
      <c r="K135" s="472">
        <f t="shared" si="105"/>
        <v>0</v>
      </c>
      <c r="L135" s="506" t="str">
        <f t="shared" si="64"/>
        <v>-</v>
      </c>
      <c r="M135" s="471">
        <f t="shared" si="104"/>
        <v>0</v>
      </c>
      <c r="N135" s="471">
        <f t="shared" si="104"/>
        <v>0</v>
      </c>
      <c r="O135" s="472">
        <f t="shared" si="104"/>
        <v>0</v>
      </c>
      <c r="P135" s="506" t="str">
        <f t="shared" si="65"/>
        <v>-</v>
      </c>
      <c r="Q135" s="21" t="str">
        <f t="shared" si="66"/>
        <v>-</v>
      </c>
      <c r="T135" s="420"/>
    </row>
    <row r="136" spans="1:20" ht="20.149999999999999" customHeight="1">
      <c r="A136" s="491"/>
      <c r="B136" s="397"/>
      <c r="C136" s="399">
        <v>73051</v>
      </c>
      <c r="D136" s="404" t="s">
        <v>596</v>
      </c>
      <c r="E136" s="473"/>
      <c r="F136" s="473"/>
      <c r="G136" s="473"/>
      <c r="H136" s="473"/>
      <c r="I136" s="473"/>
      <c r="J136" s="473"/>
      <c r="K136" s="473">
        <f t="shared" ref="K136:K141" si="106">SUM(I136:J136)</f>
        <v>0</v>
      </c>
      <c r="L136" s="507" t="str">
        <f t="shared" si="64"/>
        <v>-</v>
      </c>
      <c r="M136" s="473"/>
      <c r="N136" s="473"/>
      <c r="O136" s="473"/>
      <c r="P136" s="507" t="str">
        <f t="shared" si="65"/>
        <v>-</v>
      </c>
      <c r="Q136" s="10" t="str">
        <f t="shared" si="66"/>
        <v>-</v>
      </c>
      <c r="T136"/>
    </row>
    <row r="137" spans="1:20" ht="20.149999999999999" customHeight="1">
      <c r="A137" s="491"/>
      <c r="B137" s="397"/>
      <c r="C137" s="399">
        <v>73052</v>
      </c>
      <c r="D137" s="404" t="s">
        <v>597</v>
      </c>
      <c r="E137" s="473"/>
      <c r="F137" s="473"/>
      <c r="G137" s="473"/>
      <c r="H137" s="473"/>
      <c r="I137" s="473"/>
      <c r="J137" s="473"/>
      <c r="K137" s="473">
        <f t="shared" si="106"/>
        <v>0</v>
      </c>
      <c r="L137" s="507" t="str">
        <f t="shared" si="64"/>
        <v>-</v>
      </c>
      <c r="M137" s="473"/>
      <c r="N137" s="473"/>
      <c r="O137" s="473"/>
      <c r="P137" s="507" t="str">
        <f t="shared" si="65"/>
        <v>-</v>
      </c>
      <c r="Q137" s="10" t="str">
        <f t="shared" si="66"/>
        <v>-</v>
      </c>
      <c r="T137"/>
    </row>
    <row r="138" spans="1:20" ht="20.149999999999999" customHeight="1">
      <c r="A138" s="491"/>
      <c r="B138" s="397"/>
      <c r="C138" s="399">
        <v>73053</v>
      </c>
      <c r="D138" s="404" t="s">
        <v>598</v>
      </c>
      <c r="E138" s="473"/>
      <c r="F138" s="473"/>
      <c r="G138" s="473"/>
      <c r="H138" s="473"/>
      <c r="I138" s="473"/>
      <c r="J138" s="473"/>
      <c r="K138" s="473">
        <f t="shared" si="106"/>
        <v>0</v>
      </c>
      <c r="L138" s="507" t="str">
        <f t="shared" si="64"/>
        <v>-</v>
      </c>
      <c r="M138" s="473"/>
      <c r="N138" s="473"/>
      <c r="O138" s="473"/>
      <c r="P138" s="507" t="str">
        <f t="shared" si="65"/>
        <v>-</v>
      </c>
      <c r="Q138" s="10" t="str">
        <f t="shared" si="66"/>
        <v>-</v>
      </c>
      <c r="T138"/>
    </row>
    <row r="139" spans="1:20" ht="20.149999999999999" customHeight="1">
      <c r="A139" s="491"/>
      <c r="B139" s="397"/>
      <c r="C139" s="399">
        <v>73054</v>
      </c>
      <c r="D139" s="404" t="s">
        <v>599</v>
      </c>
      <c r="E139" s="473"/>
      <c r="F139" s="473"/>
      <c r="G139" s="473"/>
      <c r="H139" s="473"/>
      <c r="I139" s="473"/>
      <c r="J139" s="473"/>
      <c r="K139" s="473">
        <f t="shared" si="106"/>
        <v>0</v>
      </c>
      <c r="L139" s="507" t="str">
        <f t="shared" si="64"/>
        <v>-</v>
      </c>
      <c r="M139" s="473"/>
      <c r="N139" s="473"/>
      <c r="O139" s="473"/>
      <c r="P139" s="507" t="str">
        <f t="shared" si="65"/>
        <v>-</v>
      </c>
      <c r="Q139" s="10" t="str">
        <f t="shared" si="66"/>
        <v>-</v>
      </c>
      <c r="T139"/>
    </row>
    <row r="140" spans="1:20" ht="20.149999999999999" customHeight="1">
      <c r="A140" s="491"/>
      <c r="B140" s="397"/>
      <c r="C140" s="399">
        <v>73055</v>
      </c>
      <c r="D140" s="404" t="s">
        <v>600</v>
      </c>
      <c r="E140" s="473"/>
      <c r="F140" s="473"/>
      <c r="G140" s="473"/>
      <c r="H140" s="473"/>
      <c r="I140" s="473"/>
      <c r="J140" s="473"/>
      <c r="K140" s="473">
        <f t="shared" si="106"/>
        <v>0</v>
      </c>
      <c r="L140" s="507" t="str">
        <f t="shared" si="64"/>
        <v>-</v>
      </c>
      <c r="M140" s="473"/>
      <c r="N140" s="473"/>
      <c r="O140" s="473"/>
      <c r="P140" s="507" t="str">
        <f t="shared" si="65"/>
        <v>-</v>
      </c>
      <c r="Q140" s="10" t="str">
        <f t="shared" si="66"/>
        <v>-</v>
      </c>
      <c r="T140"/>
    </row>
    <row r="141" spans="1:20" ht="20.149999999999999" customHeight="1">
      <c r="A141" s="491"/>
      <c r="B141" s="397"/>
      <c r="C141" s="399">
        <v>73058</v>
      </c>
      <c r="D141" s="404" t="s">
        <v>601</v>
      </c>
      <c r="E141" s="473"/>
      <c r="F141" s="473"/>
      <c r="G141" s="473"/>
      <c r="H141" s="473"/>
      <c r="I141" s="473"/>
      <c r="J141" s="473"/>
      <c r="K141" s="473">
        <f t="shared" si="106"/>
        <v>0</v>
      </c>
      <c r="L141" s="507" t="str">
        <f t="shared" si="64"/>
        <v>-</v>
      </c>
      <c r="M141" s="473"/>
      <c r="N141" s="473"/>
      <c r="O141" s="473"/>
      <c r="P141" s="507" t="str">
        <f t="shared" si="65"/>
        <v>-</v>
      </c>
      <c r="Q141" s="10" t="str">
        <f t="shared" si="66"/>
        <v>-</v>
      </c>
      <c r="T141"/>
    </row>
    <row r="142" spans="1:20" s="21" customFormat="1" ht="20.149999999999999" customHeight="1">
      <c r="A142" s="492"/>
      <c r="B142" s="417">
        <v>7306</v>
      </c>
      <c r="C142" s="418"/>
      <c r="D142" s="419" t="s">
        <v>602</v>
      </c>
      <c r="E142" s="472">
        <f t="shared" ref="E142" si="107">SUM(E143:E148)</f>
        <v>0</v>
      </c>
      <c r="F142" s="471">
        <f t="shared" ref="F142:O142" si="108">SUM(F143:F148)</f>
        <v>0</v>
      </c>
      <c r="G142" s="471">
        <f t="shared" si="108"/>
        <v>0</v>
      </c>
      <c r="H142" s="472">
        <f t="shared" si="108"/>
        <v>0</v>
      </c>
      <c r="I142" s="471">
        <f t="shared" ref="I142:K142" si="109">SUM(I143:I148)</f>
        <v>0</v>
      </c>
      <c r="J142" s="471">
        <f t="shared" si="109"/>
        <v>0</v>
      </c>
      <c r="K142" s="472">
        <f t="shared" si="109"/>
        <v>0</v>
      </c>
      <c r="L142" s="506" t="str">
        <f t="shared" si="64"/>
        <v>-</v>
      </c>
      <c r="M142" s="471">
        <f t="shared" si="108"/>
        <v>0</v>
      </c>
      <c r="N142" s="471">
        <f t="shared" si="108"/>
        <v>0</v>
      </c>
      <c r="O142" s="472">
        <f t="shared" si="108"/>
        <v>0</v>
      </c>
      <c r="P142" s="506" t="str">
        <f t="shared" si="65"/>
        <v>-</v>
      </c>
      <c r="Q142" s="21" t="str">
        <f t="shared" si="66"/>
        <v>-</v>
      </c>
      <c r="T142" s="420"/>
    </row>
    <row r="143" spans="1:20" ht="20.149999999999999" customHeight="1">
      <c r="A143" s="491"/>
      <c r="B143" s="397"/>
      <c r="C143" s="399">
        <v>73061</v>
      </c>
      <c r="D143" s="404" t="s">
        <v>603</v>
      </c>
      <c r="E143" s="473"/>
      <c r="F143" s="473"/>
      <c r="G143" s="473"/>
      <c r="H143" s="473"/>
      <c r="I143" s="473"/>
      <c r="J143" s="473"/>
      <c r="K143" s="473">
        <f t="shared" ref="K143:K148" si="110">SUM(I143:J143)</f>
        <v>0</v>
      </c>
      <c r="L143" s="507" t="str">
        <f t="shared" si="64"/>
        <v>-</v>
      </c>
      <c r="M143" s="473"/>
      <c r="N143" s="473"/>
      <c r="O143" s="473"/>
      <c r="P143" s="507" t="str">
        <f t="shared" si="65"/>
        <v>-</v>
      </c>
      <c r="Q143" s="10" t="str">
        <f t="shared" si="66"/>
        <v>-</v>
      </c>
      <c r="T143"/>
    </row>
    <row r="144" spans="1:20" ht="20.149999999999999" customHeight="1">
      <c r="A144" s="491"/>
      <c r="B144" s="397"/>
      <c r="C144" s="399">
        <v>73062</v>
      </c>
      <c r="D144" s="404" t="s">
        <v>604</v>
      </c>
      <c r="E144" s="473"/>
      <c r="F144" s="473"/>
      <c r="G144" s="473"/>
      <c r="H144" s="473"/>
      <c r="I144" s="473"/>
      <c r="J144" s="473"/>
      <c r="K144" s="473">
        <f t="shared" si="110"/>
        <v>0</v>
      </c>
      <c r="L144" s="507" t="str">
        <f t="shared" ref="L144:L207" si="111">IFERROR(K144/H144,"-")</f>
        <v>-</v>
      </c>
      <c r="M144" s="473"/>
      <c r="N144" s="473"/>
      <c r="O144" s="473"/>
      <c r="P144" s="507" t="str">
        <f t="shared" ref="P144:P207" si="112">IFERROR(O144/H144,"-")</f>
        <v>-</v>
      </c>
      <c r="Q144" s="10" t="str">
        <f t="shared" ref="Q144:Q207" si="113">IF(OR(H144&gt;0,O144&gt;0),"ok","-")</f>
        <v>-</v>
      </c>
      <c r="T144"/>
    </row>
    <row r="145" spans="1:20" ht="20.149999999999999" customHeight="1">
      <c r="A145" s="491"/>
      <c r="B145" s="397"/>
      <c r="C145" s="399">
        <v>73063</v>
      </c>
      <c r="D145" s="404" t="s">
        <v>605</v>
      </c>
      <c r="E145" s="473"/>
      <c r="F145" s="473"/>
      <c r="G145" s="473"/>
      <c r="H145" s="473"/>
      <c r="I145" s="473"/>
      <c r="J145" s="473"/>
      <c r="K145" s="473">
        <f t="shared" si="110"/>
        <v>0</v>
      </c>
      <c r="L145" s="507" t="str">
        <f t="shared" si="111"/>
        <v>-</v>
      </c>
      <c r="M145" s="473"/>
      <c r="N145" s="473"/>
      <c r="O145" s="473"/>
      <c r="P145" s="507" t="str">
        <f t="shared" si="112"/>
        <v>-</v>
      </c>
      <c r="Q145" s="10" t="str">
        <f t="shared" si="113"/>
        <v>-</v>
      </c>
      <c r="T145"/>
    </row>
    <row r="146" spans="1:20" ht="20.149999999999999" customHeight="1">
      <c r="A146" s="491"/>
      <c r="B146" s="397"/>
      <c r="C146" s="399">
        <v>73065</v>
      </c>
      <c r="D146" s="404" t="s">
        <v>606</v>
      </c>
      <c r="E146" s="473"/>
      <c r="F146" s="473"/>
      <c r="G146" s="473"/>
      <c r="H146" s="473"/>
      <c r="I146" s="473"/>
      <c r="J146" s="473"/>
      <c r="K146" s="473">
        <f t="shared" si="110"/>
        <v>0</v>
      </c>
      <c r="L146" s="507" t="str">
        <f t="shared" si="111"/>
        <v>-</v>
      </c>
      <c r="M146" s="473"/>
      <c r="N146" s="473"/>
      <c r="O146" s="473"/>
      <c r="P146" s="507" t="str">
        <f t="shared" si="112"/>
        <v>-</v>
      </c>
      <c r="Q146" s="10" t="str">
        <f t="shared" si="113"/>
        <v>-</v>
      </c>
      <c r="T146"/>
    </row>
    <row r="147" spans="1:20" ht="20.149999999999999" customHeight="1">
      <c r="A147" s="491"/>
      <c r="B147" s="397"/>
      <c r="C147" s="399">
        <v>73066</v>
      </c>
      <c r="D147" s="404" t="s">
        <v>607</v>
      </c>
      <c r="E147" s="473"/>
      <c r="F147" s="473"/>
      <c r="G147" s="473"/>
      <c r="H147" s="473"/>
      <c r="I147" s="473"/>
      <c r="J147" s="473"/>
      <c r="K147" s="473">
        <f t="shared" si="110"/>
        <v>0</v>
      </c>
      <c r="L147" s="507" t="str">
        <f t="shared" si="111"/>
        <v>-</v>
      </c>
      <c r="M147" s="473"/>
      <c r="N147" s="473"/>
      <c r="O147" s="473"/>
      <c r="P147" s="507" t="str">
        <f t="shared" si="112"/>
        <v>-</v>
      </c>
      <c r="Q147" s="10" t="str">
        <f t="shared" si="113"/>
        <v>-</v>
      </c>
      <c r="T147"/>
    </row>
    <row r="148" spans="1:20" ht="20.149999999999999" customHeight="1">
      <c r="A148" s="491"/>
      <c r="B148" s="397"/>
      <c r="C148" s="399">
        <v>73067</v>
      </c>
      <c r="D148" s="404" t="s">
        <v>608</v>
      </c>
      <c r="E148" s="473"/>
      <c r="F148" s="473"/>
      <c r="G148" s="473"/>
      <c r="H148" s="473"/>
      <c r="I148" s="473"/>
      <c r="J148" s="473"/>
      <c r="K148" s="473">
        <f t="shared" si="110"/>
        <v>0</v>
      </c>
      <c r="L148" s="507" t="str">
        <f t="shared" si="111"/>
        <v>-</v>
      </c>
      <c r="M148" s="473"/>
      <c r="N148" s="473"/>
      <c r="O148" s="473"/>
      <c r="P148" s="507" t="str">
        <f t="shared" si="112"/>
        <v>-</v>
      </c>
      <c r="Q148" s="10" t="str">
        <f t="shared" si="113"/>
        <v>-</v>
      </c>
      <c r="T148"/>
    </row>
    <row r="149" spans="1:20" s="21" customFormat="1" ht="20.149999999999999" customHeight="1">
      <c r="A149" s="492"/>
      <c r="B149" s="417">
        <v>7307</v>
      </c>
      <c r="C149" s="418"/>
      <c r="D149" s="419" t="s">
        <v>609</v>
      </c>
      <c r="E149" s="472">
        <f t="shared" ref="E149" si="114">SUM(E150:E154)</f>
        <v>0</v>
      </c>
      <c r="F149" s="471">
        <f t="shared" ref="F149:O149" si="115">SUM(F150:F154)</f>
        <v>0</v>
      </c>
      <c r="G149" s="471">
        <f t="shared" si="115"/>
        <v>0</v>
      </c>
      <c r="H149" s="472">
        <f t="shared" si="115"/>
        <v>0</v>
      </c>
      <c r="I149" s="471">
        <f t="shared" ref="I149:K149" si="116">SUM(I150:I154)</f>
        <v>0</v>
      </c>
      <c r="J149" s="471">
        <f t="shared" si="116"/>
        <v>0</v>
      </c>
      <c r="K149" s="472">
        <f t="shared" si="116"/>
        <v>0</v>
      </c>
      <c r="L149" s="506" t="str">
        <f t="shared" si="111"/>
        <v>-</v>
      </c>
      <c r="M149" s="471">
        <f t="shared" si="115"/>
        <v>0</v>
      </c>
      <c r="N149" s="471">
        <f t="shared" si="115"/>
        <v>0</v>
      </c>
      <c r="O149" s="472">
        <f t="shared" si="115"/>
        <v>0</v>
      </c>
      <c r="P149" s="506" t="str">
        <f t="shared" si="112"/>
        <v>-</v>
      </c>
      <c r="Q149" s="21" t="str">
        <f t="shared" si="113"/>
        <v>-</v>
      </c>
      <c r="T149" s="420"/>
    </row>
    <row r="150" spans="1:20" ht="20.149999999999999" customHeight="1">
      <c r="A150" s="491"/>
      <c r="B150" s="397"/>
      <c r="C150" s="399">
        <v>73071</v>
      </c>
      <c r="D150" s="404" t="s">
        <v>610</v>
      </c>
      <c r="E150" s="473"/>
      <c r="F150" s="473"/>
      <c r="G150" s="473"/>
      <c r="H150" s="473"/>
      <c r="I150" s="473"/>
      <c r="J150" s="473"/>
      <c r="K150" s="473">
        <f t="shared" ref="K150:K154" si="117">SUM(I150:J150)</f>
        <v>0</v>
      </c>
      <c r="L150" s="507" t="str">
        <f t="shared" si="111"/>
        <v>-</v>
      </c>
      <c r="M150" s="473"/>
      <c r="N150" s="473"/>
      <c r="O150" s="473"/>
      <c r="P150" s="507" t="str">
        <f t="shared" si="112"/>
        <v>-</v>
      </c>
      <c r="Q150" s="10" t="str">
        <f t="shared" si="113"/>
        <v>-</v>
      </c>
      <c r="T150"/>
    </row>
    <row r="151" spans="1:20" ht="20.149999999999999" customHeight="1">
      <c r="A151" s="491"/>
      <c r="B151" s="397"/>
      <c r="C151" s="399">
        <v>73072</v>
      </c>
      <c r="D151" s="404" t="s">
        <v>611</v>
      </c>
      <c r="E151" s="473"/>
      <c r="F151" s="473"/>
      <c r="G151" s="473"/>
      <c r="H151" s="473"/>
      <c r="I151" s="473"/>
      <c r="J151" s="473"/>
      <c r="K151" s="473">
        <f t="shared" si="117"/>
        <v>0</v>
      </c>
      <c r="L151" s="507" t="str">
        <f t="shared" si="111"/>
        <v>-</v>
      </c>
      <c r="M151" s="473"/>
      <c r="N151" s="473"/>
      <c r="O151" s="473"/>
      <c r="P151" s="507" t="str">
        <f t="shared" si="112"/>
        <v>-</v>
      </c>
      <c r="Q151" s="10" t="str">
        <f t="shared" si="113"/>
        <v>-</v>
      </c>
      <c r="T151"/>
    </row>
    <row r="152" spans="1:20" ht="20.149999999999999" customHeight="1">
      <c r="A152" s="491"/>
      <c r="B152" s="397"/>
      <c r="C152" s="399">
        <v>73073</v>
      </c>
      <c r="D152" s="404" t="s">
        <v>612</v>
      </c>
      <c r="E152" s="473"/>
      <c r="F152" s="473"/>
      <c r="G152" s="473"/>
      <c r="H152" s="473"/>
      <c r="I152" s="473"/>
      <c r="J152" s="473"/>
      <c r="K152" s="473">
        <f t="shared" si="117"/>
        <v>0</v>
      </c>
      <c r="L152" s="507" t="str">
        <f t="shared" si="111"/>
        <v>-</v>
      </c>
      <c r="M152" s="473"/>
      <c r="N152" s="473"/>
      <c r="O152" s="473"/>
      <c r="P152" s="507" t="str">
        <f t="shared" si="112"/>
        <v>-</v>
      </c>
      <c r="Q152" s="10" t="str">
        <f t="shared" si="113"/>
        <v>-</v>
      </c>
      <c r="T152"/>
    </row>
    <row r="153" spans="1:20" ht="20.149999999999999" customHeight="1">
      <c r="A153" s="491"/>
      <c r="B153" s="397"/>
      <c r="C153" s="399">
        <v>73074</v>
      </c>
      <c r="D153" s="404" t="s">
        <v>613</v>
      </c>
      <c r="E153" s="473"/>
      <c r="F153" s="473"/>
      <c r="G153" s="473"/>
      <c r="H153" s="473"/>
      <c r="I153" s="473"/>
      <c r="J153" s="473"/>
      <c r="K153" s="473">
        <f t="shared" si="117"/>
        <v>0</v>
      </c>
      <c r="L153" s="507" t="str">
        <f t="shared" si="111"/>
        <v>-</v>
      </c>
      <c r="M153" s="473"/>
      <c r="N153" s="473"/>
      <c r="O153" s="473"/>
      <c r="P153" s="507" t="str">
        <f t="shared" si="112"/>
        <v>-</v>
      </c>
      <c r="Q153" s="10" t="str">
        <f t="shared" si="113"/>
        <v>-</v>
      </c>
      <c r="T153"/>
    </row>
    <row r="154" spans="1:20" ht="20.149999999999999" customHeight="1">
      <c r="A154" s="491"/>
      <c r="B154" s="397"/>
      <c r="C154" s="399">
        <v>73078</v>
      </c>
      <c r="D154" s="404" t="s">
        <v>614</v>
      </c>
      <c r="E154" s="473"/>
      <c r="F154" s="473"/>
      <c r="G154" s="473"/>
      <c r="H154" s="473"/>
      <c r="I154" s="473"/>
      <c r="J154" s="473"/>
      <c r="K154" s="473">
        <f t="shared" si="117"/>
        <v>0</v>
      </c>
      <c r="L154" s="507" t="str">
        <f t="shared" si="111"/>
        <v>-</v>
      </c>
      <c r="M154" s="473"/>
      <c r="N154" s="473"/>
      <c r="O154" s="473"/>
      <c r="P154" s="507" t="str">
        <f t="shared" si="112"/>
        <v>-</v>
      </c>
      <c r="Q154" s="10" t="str">
        <f t="shared" si="113"/>
        <v>-</v>
      </c>
      <c r="T154"/>
    </row>
    <row r="155" spans="1:20" s="21" customFormat="1" ht="20.149999999999999" customHeight="1">
      <c r="A155" s="492"/>
      <c r="B155" s="417">
        <v>7308</v>
      </c>
      <c r="C155" s="418"/>
      <c r="D155" s="419" t="s">
        <v>615</v>
      </c>
      <c r="E155" s="472">
        <f t="shared" ref="E155" si="118">SUM(E156:E162)</f>
        <v>0</v>
      </c>
      <c r="F155" s="471">
        <f t="shared" ref="F155:O155" si="119">SUM(F156:F162)</f>
        <v>0</v>
      </c>
      <c r="G155" s="471">
        <f t="shared" si="119"/>
        <v>0</v>
      </c>
      <c r="H155" s="472">
        <f t="shared" si="119"/>
        <v>0</v>
      </c>
      <c r="I155" s="471">
        <f t="shared" ref="I155:K155" si="120">SUM(I156:I162)</f>
        <v>0</v>
      </c>
      <c r="J155" s="471">
        <f t="shared" si="120"/>
        <v>0</v>
      </c>
      <c r="K155" s="472">
        <f t="shared" si="120"/>
        <v>0</v>
      </c>
      <c r="L155" s="506" t="str">
        <f t="shared" si="111"/>
        <v>-</v>
      </c>
      <c r="M155" s="471">
        <f t="shared" si="119"/>
        <v>0</v>
      </c>
      <c r="N155" s="471">
        <f t="shared" si="119"/>
        <v>0</v>
      </c>
      <c r="O155" s="472">
        <f t="shared" si="119"/>
        <v>0</v>
      </c>
      <c r="P155" s="506" t="str">
        <f t="shared" si="112"/>
        <v>-</v>
      </c>
      <c r="Q155" s="21" t="str">
        <f t="shared" si="113"/>
        <v>-</v>
      </c>
      <c r="T155" s="420"/>
    </row>
    <row r="156" spans="1:20" ht="20.149999999999999" customHeight="1">
      <c r="A156" s="491"/>
      <c r="B156" s="397"/>
      <c r="C156" s="399">
        <v>73081</v>
      </c>
      <c r="D156" s="404" t="s">
        <v>616</v>
      </c>
      <c r="E156" s="473"/>
      <c r="F156" s="473"/>
      <c r="G156" s="473"/>
      <c r="H156" s="473"/>
      <c r="I156" s="473"/>
      <c r="J156" s="473"/>
      <c r="K156" s="473">
        <f t="shared" ref="K156:K162" si="121">SUM(I156:J156)</f>
        <v>0</v>
      </c>
      <c r="L156" s="507" t="str">
        <f t="shared" si="111"/>
        <v>-</v>
      </c>
      <c r="M156" s="473"/>
      <c r="N156" s="473"/>
      <c r="O156" s="473"/>
      <c r="P156" s="507" t="str">
        <f t="shared" si="112"/>
        <v>-</v>
      </c>
      <c r="Q156" s="10" t="str">
        <f t="shared" si="113"/>
        <v>-</v>
      </c>
      <c r="T156"/>
    </row>
    <row r="157" spans="1:20" ht="20.149999999999999" customHeight="1">
      <c r="A157" s="491"/>
      <c r="B157" s="397"/>
      <c r="C157" s="399">
        <v>73082</v>
      </c>
      <c r="D157" s="404" t="s">
        <v>617</v>
      </c>
      <c r="E157" s="473"/>
      <c r="F157" s="473"/>
      <c r="G157" s="473"/>
      <c r="H157" s="473"/>
      <c r="I157" s="473"/>
      <c r="J157" s="473"/>
      <c r="K157" s="473">
        <f t="shared" si="121"/>
        <v>0</v>
      </c>
      <c r="L157" s="507" t="str">
        <f t="shared" si="111"/>
        <v>-</v>
      </c>
      <c r="M157" s="473"/>
      <c r="N157" s="473"/>
      <c r="O157" s="473"/>
      <c r="P157" s="507" t="str">
        <f t="shared" si="112"/>
        <v>-</v>
      </c>
      <c r="Q157" s="10" t="str">
        <f t="shared" si="113"/>
        <v>-</v>
      </c>
      <c r="T157"/>
    </row>
    <row r="158" spans="1:20" ht="20.149999999999999" customHeight="1">
      <c r="A158" s="491"/>
      <c r="B158" s="397"/>
      <c r="C158" s="399">
        <v>73083</v>
      </c>
      <c r="D158" s="404" t="s">
        <v>618</v>
      </c>
      <c r="E158" s="473"/>
      <c r="F158" s="473"/>
      <c r="G158" s="473"/>
      <c r="H158" s="473"/>
      <c r="I158" s="473"/>
      <c r="J158" s="473"/>
      <c r="K158" s="473">
        <f t="shared" si="121"/>
        <v>0</v>
      </c>
      <c r="L158" s="507" t="str">
        <f t="shared" si="111"/>
        <v>-</v>
      </c>
      <c r="M158" s="473"/>
      <c r="N158" s="473"/>
      <c r="O158" s="473"/>
      <c r="P158" s="507" t="str">
        <f t="shared" si="112"/>
        <v>-</v>
      </c>
      <c r="Q158" s="10" t="str">
        <f t="shared" si="113"/>
        <v>-</v>
      </c>
      <c r="T158"/>
    </row>
    <row r="159" spans="1:20" ht="20.149999999999999" customHeight="1">
      <c r="A159" s="491"/>
      <c r="B159" s="397"/>
      <c r="C159" s="399">
        <v>73084</v>
      </c>
      <c r="D159" s="404" t="s">
        <v>619</v>
      </c>
      <c r="E159" s="473"/>
      <c r="F159" s="473"/>
      <c r="G159" s="473"/>
      <c r="H159" s="473"/>
      <c r="I159" s="473"/>
      <c r="J159" s="473"/>
      <c r="K159" s="473">
        <f t="shared" si="121"/>
        <v>0</v>
      </c>
      <c r="L159" s="507" t="str">
        <f t="shared" si="111"/>
        <v>-</v>
      </c>
      <c r="M159" s="473"/>
      <c r="N159" s="473"/>
      <c r="O159" s="473"/>
      <c r="P159" s="507" t="str">
        <f t="shared" si="112"/>
        <v>-</v>
      </c>
      <c r="Q159" s="10" t="str">
        <f t="shared" si="113"/>
        <v>-</v>
      </c>
      <c r="T159"/>
    </row>
    <row r="160" spans="1:20" ht="20.149999999999999" customHeight="1">
      <c r="A160" s="491"/>
      <c r="B160" s="397"/>
      <c r="C160" s="399">
        <v>73085</v>
      </c>
      <c r="D160" s="404" t="s">
        <v>620</v>
      </c>
      <c r="E160" s="473"/>
      <c r="F160" s="473"/>
      <c r="G160" s="473"/>
      <c r="H160" s="473"/>
      <c r="I160" s="473"/>
      <c r="J160" s="473"/>
      <c r="K160" s="473">
        <f t="shared" si="121"/>
        <v>0</v>
      </c>
      <c r="L160" s="507" t="str">
        <f t="shared" si="111"/>
        <v>-</v>
      </c>
      <c r="M160" s="473"/>
      <c r="N160" s="473"/>
      <c r="O160" s="473"/>
      <c r="P160" s="507" t="str">
        <f t="shared" si="112"/>
        <v>-</v>
      </c>
      <c r="Q160" s="10" t="str">
        <f t="shared" si="113"/>
        <v>-</v>
      </c>
      <c r="T160"/>
    </row>
    <row r="161" spans="1:20" ht="20.149999999999999" customHeight="1">
      <c r="A161" s="491"/>
      <c r="B161" s="397"/>
      <c r="C161" s="399">
        <v>73086</v>
      </c>
      <c r="D161" s="404" t="s">
        <v>621</v>
      </c>
      <c r="E161" s="473"/>
      <c r="F161" s="473"/>
      <c r="G161" s="473"/>
      <c r="H161" s="473"/>
      <c r="I161" s="473"/>
      <c r="J161" s="473"/>
      <c r="K161" s="473">
        <f t="shared" si="121"/>
        <v>0</v>
      </c>
      <c r="L161" s="507" t="str">
        <f t="shared" si="111"/>
        <v>-</v>
      </c>
      <c r="M161" s="473"/>
      <c r="N161" s="473"/>
      <c r="O161" s="473"/>
      <c r="P161" s="507" t="str">
        <f t="shared" si="112"/>
        <v>-</v>
      </c>
      <c r="Q161" s="10" t="str">
        <f t="shared" si="113"/>
        <v>-</v>
      </c>
      <c r="T161"/>
    </row>
    <row r="162" spans="1:20" ht="20.149999999999999" customHeight="1">
      <c r="A162" s="491"/>
      <c r="B162" s="397"/>
      <c r="C162" s="399">
        <v>73087</v>
      </c>
      <c r="D162" s="404" t="s">
        <v>622</v>
      </c>
      <c r="E162" s="473"/>
      <c r="F162" s="473"/>
      <c r="G162" s="473"/>
      <c r="H162" s="473"/>
      <c r="I162" s="473"/>
      <c r="J162" s="473"/>
      <c r="K162" s="473">
        <f t="shared" si="121"/>
        <v>0</v>
      </c>
      <c r="L162" s="507" t="str">
        <f t="shared" si="111"/>
        <v>-</v>
      </c>
      <c r="M162" s="473"/>
      <c r="N162" s="473"/>
      <c r="O162" s="473"/>
      <c r="P162" s="507" t="str">
        <f t="shared" si="112"/>
        <v>-</v>
      </c>
      <c r="Q162" s="10" t="str">
        <f t="shared" si="113"/>
        <v>-</v>
      </c>
      <c r="T162"/>
    </row>
    <row r="163" spans="1:20" s="426" customFormat="1" ht="20.149999999999999" customHeight="1">
      <c r="A163" s="493">
        <v>74</v>
      </c>
      <c r="B163" s="428"/>
      <c r="C163" s="429"/>
      <c r="D163" s="430" t="s">
        <v>623</v>
      </c>
      <c r="E163" s="474">
        <f t="shared" ref="E163" si="122">E164+E167+E170</f>
        <v>0</v>
      </c>
      <c r="F163" s="474">
        <f t="shared" ref="F163:O163" si="123">F164+F167+F170</f>
        <v>0</v>
      </c>
      <c r="G163" s="474">
        <f t="shared" si="123"/>
        <v>0</v>
      </c>
      <c r="H163" s="474">
        <f t="shared" si="123"/>
        <v>0</v>
      </c>
      <c r="I163" s="474">
        <f t="shared" ref="I163:K163" si="124">I164+I167+I170</f>
        <v>0</v>
      </c>
      <c r="J163" s="474">
        <f t="shared" si="124"/>
        <v>0</v>
      </c>
      <c r="K163" s="474">
        <f t="shared" si="124"/>
        <v>0</v>
      </c>
      <c r="L163" s="508" t="str">
        <f t="shared" si="111"/>
        <v>-</v>
      </c>
      <c r="M163" s="474">
        <f t="shared" si="123"/>
        <v>0</v>
      </c>
      <c r="N163" s="474">
        <f t="shared" si="123"/>
        <v>0</v>
      </c>
      <c r="O163" s="474">
        <f t="shared" si="123"/>
        <v>0</v>
      </c>
      <c r="P163" s="508" t="str">
        <f t="shared" si="112"/>
        <v>-</v>
      </c>
      <c r="Q163" s="426" t="str">
        <f t="shared" si="113"/>
        <v>-</v>
      </c>
      <c r="T163" s="427"/>
    </row>
    <row r="164" spans="1:20" s="21" customFormat="1" ht="20.149999999999999" customHeight="1">
      <c r="A164" s="492"/>
      <c r="B164" s="417">
        <v>7401</v>
      </c>
      <c r="C164" s="418"/>
      <c r="D164" s="419" t="s">
        <v>624</v>
      </c>
      <c r="E164" s="472">
        <f t="shared" ref="E164" si="125">SUM(E165:E166)</f>
        <v>0</v>
      </c>
      <c r="F164" s="471">
        <f t="shared" ref="F164:O164" si="126">SUM(F165:F166)</f>
        <v>0</v>
      </c>
      <c r="G164" s="471">
        <f t="shared" si="126"/>
        <v>0</v>
      </c>
      <c r="H164" s="472">
        <f t="shared" si="126"/>
        <v>0</v>
      </c>
      <c r="I164" s="471">
        <f t="shared" ref="I164:K164" si="127">SUM(I165:I166)</f>
        <v>0</v>
      </c>
      <c r="J164" s="471">
        <f t="shared" si="127"/>
        <v>0</v>
      </c>
      <c r="K164" s="472">
        <f t="shared" si="127"/>
        <v>0</v>
      </c>
      <c r="L164" s="506" t="str">
        <f t="shared" si="111"/>
        <v>-</v>
      </c>
      <c r="M164" s="471">
        <f t="shared" si="126"/>
        <v>0</v>
      </c>
      <c r="N164" s="471">
        <f t="shared" si="126"/>
        <v>0</v>
      </c>
      <c r="O164" s="472">
        <f t="shared" si="126"/>
        <v>0</v>
      </c>
      <c r="P164" s="506" t="str">
        <f t="shared" si="112"/>
        <v>-</v>
      </c>
      <c r="Q164" s="21" t="str">
        <f t="shared" si="113"/>
        <v>-</v>
      </c>
      <c r="T164" s="420"/>
    </row>
    <row r="165" spans="1:20" ht="20.149999999999999" customHeight="1">
      <c r="A165" s="491"/>
      <c r="B165" s="397"/>
      <c r="C165" s="399">
        <v>74011</v>
      </c>
      <c r="D165" s="404" t="s">
        <v>625</v>
      </c>
      <c r="E165" s="473"/>
      <c r="F165" s="473"/>
      <c r="G165" s="473"/>
      <c r="H165" s="473"/>
      <c r="I165" s="473"/>
      <c r="J165" s="473"/>
      <c r="K165" s="473">
        <f t="shared" ref="K165:K166" si="128">SUM(I165:J165)</f>
        <v>0</v>
      </c>
      <c r="L165" s="507" t="str">
        <f t="shared" si="111"/>
        <v>-</v>
      </c>
      <c r="M165" s="473"/>
      <c r="N165" s="473"/>
      <c r="O165" s="473"/>
      <c r="P165" s="507" t="str">
        <f t="shared" si="112"/>
        <v>-</v>
      </c>
      <c r="Q165" s="10" t="str">
        <f t="shared" si="113"/>
        <v>-</v>
      </c>
      <c r="T165"/>
    </row>
    <row r="166" spans="1:20" ht="20.149999999999999" customHeight="1">
      <c r="A166" s="491"/>
      <c r="B166" s="397"/>
      <c r="C166" s="399">
        <v>74012</v>
      </c>
      <c r="D166" s="404" t="s">
        <v>626</v>
      </c>
      <c r="E166" s="473"/>
      <c r="F166" s="473"/>
      <c r="G166" s="473"/>
      <c r="H166" s="473"/>
      <c r="I166" s="473"/>
      <c r="J166" s="473"/>
      <c r="K166" s="473">
        <f t="shared" si="128"/>
        <v>0</v>
      </c>
      <c r="L166" s="507" t="str">
        <f t="shared" si="111"/>
        <v>-</v>
      </c>
      <c r="M166" s="473"/>
      <c r="N166" s="473"/>
      <c r="O166" s="473"/>
      <c r="P166" s="507" t="str">
        <f t="shared" si="112"/>
        <v>-</v>
      </c>
      <c r="Q166" s="10" t="str">
        <f t="shared" si="113"/>
        <v>-</v>
      </c>
      <c r="T166"/>
    </row>
    <row r="167" spans="1:20" s="21" customFormat="1" ht="20.149999999999999" customHeight="1">
      <c r="A167" s="492"/>
      <c r="B167" s="417">
        <v>7403</v>
      </c>
      <c r="C167" s="418"/>
      <c r="D167" s="419" t="s">
        <v>627</v>
      </c>
      <c r="E167" s="472">
        <f t="shared" ref="E167" si="129">SUM(E168:E169)</f>
        <v>0</v>
      </c>
      <c r="F167" s="471">
        <f t="shared" ref="F167:O167" si="130">SUM(F168:F169)</f>
        <v>0</v>
      </c>
      <c r="G167" s="471">
        <f t="shared" si="130"/>
        <v>0</v>
      </c>
      <c r="H167" s="472">
        <f t="shared" si="130"/>
        <v>0</v>
      </c>
      <c r="I167" s="471">
        <f t="shared" ref="I167:K167" si="131">SUM(I168:I169)</f>
        <v>0</v>
      </c>
      <c r="J167" s="471">
        <f t="shared" si="131"/>
        <v>0</v>
      </c>
      <c r="K167" s="472">
        <f t="shared" si="131"/>
        <v>0</v>
      </c>
      <c r="L167" s="506" t="str">
        <f t="shared" si="111"/>
        <v>-</v>
      </c>
      <c r="M167" s="471">
        <f t="shared" si="130"/>
        <v>0</v>
      </c>
      <c r="N167" s="471">
        <f t="shared" si="130"/>
        <v>0</v>
      </c>
      <c r="O167" s="472">
        <f t="shared" si="130"/>
        <v>0</v>
      </c>
      <c r="P167" s="506" t="str">
        <f t="shared" si="112"/>
        <v>-</v>
      </c>
      <c r="Q167" s="21" t="str">
        <f t="shared" si="113"/>
        <v>-</v>
      </c>
      <c r="T167" s="420"/>
    </row>
    <row r="168" spans="1:20" ht="20.149999999999999" customHeight="1">
      <c r="A168" s="491"/>
      <c r="B168" s="397"/>
      <c r="C168" s="399">
        <v>74031</v>
      </c>
      <c r="D168" s="404" t="s">
        <v>628</v>
      </c>
      <c r="E168" s="473"/>
      <c r="F168" s="473"/>
      <c r="G168" s="473"/>
      <c r="H168" s="473"/>
      <c r="I168" s="473"/>
      <c r="J168" s="473"/>
      <c r="K168" s="473">
        <f t="shared" ref="K168:K169" si="132">SUM(I168:J168)</f>
        <v>0</v>
      </c>
      <c r="L168" s="507" t="str">
        <f t="shared" si="111"/>
        <v>-</v>
      </c>
      <c r="M168" s="473"/>
      <c r="N168" s="473"/>
      <c r="O168" s="473"/>
      <c r="P168" s="507" t="str">
        <f t="shared" si="112"/>
        <v>-</v>
      </c>
      <c r="Q168" s="10" t="str">
        <f t="shared" si="113"/>
        <v>-</v>
      </c>
      <c r="T168"/>
    </row>
    <row r="169" spans="1:20" ht="20.149999999999999" customHeight="1">
      <c r="A169" s="491"/>
      <c r="B169" s="397"/>
      <c r="C169" s="399">
        <v>74032</v>
      </c>
      <c r="D169" s="404" t="s">
        <v>629</v>
      </c>
      <c r="E169" s="473"/>
      <c r="F169" s="473"/>
      <c r="G169" s="473"/>
      <c r="H169" s="473"/>
      <c r="I169" s="473"/>
      <c r="J169" s="473"/>
      <c r="K169" s="473">
        <f t="shared" si="132"/>
        <v>0</v>
      </c>
      <c r="L169" s="507" t="str">
        <f t="shared" si="111"/>
        <v>-</v>
      </c>
      <c r="M169" s="473"/>
      <c r="N169" s="473"/>
      <c r="O169" s="473"/>
      <c r="P169" s="507" t="str">
        <f t="shared" si="112"/>
        <v>-</v>
      </c>
      <c r="Q169" s="10" t="str">
        <f t="shared" si="113"/>
        <v>-</v>
      </c>
      <c r="T169"/>
    </row>
    <row r="170" spans="1:20" s="21" customFormat="1" ht="20.149999999999999" customHeight="1">
      <c r="A170" s="492"/>
      <c r="B170" s="417">
        <v>7408</v>
      </c>
      <c r="C170" s="418"/>
      <c r="D170" s="419" t="s">
        <v>630</v>
      </c>
      <c r="E170" s="472">
        <f t="shared" ref="E170:O170" si="133">E171</f>
        <v>0</v>
      </c>
      <c r="F170" s="471">
        <f t="shared" si="133"/>
        <v>0</v>
      </c>
      <c r="G170" s="471">
        <f t="shared" si="133"/>
        <v>0</v>
      </c>
      <c r="H170" s="472">
        <f t="shared" si="133"/>
        <v>0</v>
      </c>
      <c r="I170" s="471">
        <f t="shared" si="133"/>
        <v>0</v>
      </c>
      <c r="J170" s="471">
        <f t="shared" si="133"/>
        <v>0</v>
      </c>
      <c r="K170" s="472">
        <f t="shared" si="133"/>
        <v>0</v>
      </c>
      <c r="L170" s="506" t="str">
        <f t="shared" si="111"/>
        <v>-</v>
      </c>
      <c r="M170" s="471">
        <f t="shared" si="133"/>
        <v>0</v>
      </c>
      <c r="N170" s="471">
        <f t="shared" si="133"/>
        <v>0</v>
      </c>
      <c r="O170" s="472">
        <f t="shared" si="133"/>
        <v>0</v>
      </c>
      <c r="P170" s="506" t="str">
        <f t="shared" si="112"/>
        <v>-</v>
      </c>
      <c r="Q170" s="21" t="str">
        <f t="shared" si="113"/>
        <v>-</v>
      </c>
      <c r="T170" s="420"/>
    </row>
    <row r="171" spans="1:20" ht="20.149999999999999" customHeight="1">
      <c r="A171" s="491"/>
      <c r="B171" s="397"/>
      <c r="C171" s="399">
        <v>74081</v>
      </c>
      <c r="D171" s="404" t="s">
        <v>630</v>
      </c>
      <c r="E171" s="473"/>
      <c r="F171" s="473"/>
      <c r="G171" s="473"/>
      <c r="H171" s="473"/>
      <c r="I171" s="473"/>
      <c r="J171" s="473"/>
      <c r="K171" s="473">
        <f>SUM(I171:J171)</f>
        <v>0</v>
      </c>
      <c r="L171" s="507" t="str">
        <f t="shared" si="111"/>
        <v>-</v>
      </c>
      <c r="M171" s="473"/>
      <c r="N171" s="473"/>
      <c r="O171" s="473"/>
      <c r="P171" s="507" t="str">
        <f t="shared" si="112"/>
        <v>-</v>
      </c>
      <c r="Q171" s="10" t="str">
        <f t="shared" si="113"/>
        <v>-</v>
      </c>
      <c r="T171"/>
    </row>
    <row r="172" spans="1:20" s="426" customFormat="1" ht="20.149999999999999" customHeight="1">
      <c r="A172" s="493">
        <v>75</v>
      </c>
      <c r="B172" s="428"/>
      <c r="C172" s="429"/>
      <c r="D172" s="430" t="s">
        <v>631</v>
      </c>
      <c r="E172" s="474">
        <f t="shared" ref="E172" si="134">E173+E178+E182+E184+E187+E193+E195+E202+E204+E209+E213+E215+E218+E220</f>
        <v>0</v>
      </c>
      <c r="F172" s="474">
        <f t="shared" ref="F172:O172" si="135">F173+F178+F182+F184+F187+F193+F195+F202+F204+F209+F213+F215+F218+F220</f>
        <v>0</v>
      </c>
      <c r="G172" s="474">
        <f t="shared" si="135"/>
        <v>0</v>
      </c>
      <c r="H172" s="474">
        <f t="shared" si="135"/>
        <v>0</v>
      </c>
      <c r="I172" s="474">
        <f t="shared" ref="I172:K172" si="136">I173+I178+I182+I184+I187+I193+I195+I202+I204+I209+I213+I215+I218+I220</f>
        <v>0</v>
      </c>
      <c r="J172" s="474">
        <f t="shared" si="136"/>
        <v>0</v>
      </c>
      <c r="K172" s="474">
        <f t="shared" si="136"/>
        <v>0</v>
      </c>
      <c r="L172" s="508" t="str">
        <f t="shared" si="111"/>
        <v>-</v>
      </c>
      <c r="M172" s="474">
        <f t="shared" si="135"/>
        <v>0</v>
      </c>
      <c r="N172" s="474">
        <f t="shared" si="135"/>
        <v>0</v>
      </c>
      <c r="O172" s="474">
        <f t="shared" si="135"/>
        <v>0</v>
      </c>
      <c r="P172" s="508" t="str">
        <f t="shared" si="112"/>
        <v>-</v>
      </c>
      <c r="Q172" s="426" t="str">
        <f t="shared" si="113"/>
        <v>-</v>
      </c>
      <c r="T172" s="427"/>
    </row>
    <row r="173" spans="1:20" s="21" customFormat="1" ht="20.149999999999999" customHeight="1">
      <c r="A173" s="492"/>
      <c r="B173" s="417">
        <v>7501</v>
      </c>
      <c r="C173" s="418"/>
      <c r="D173" s="419" t="s">
        <v>632</v>
      </c>
      <c r="E173" s="472">
        <f t="shared" ref="E173" si="137">SUM(E174:E177)</f>
        <v>0</v>
      </c>
      <c r="F173" s="471">
        <f t="shared" ref="F173:O173" si="138">SUM(F174:F177)</f>
        <v>0</v>
      </c>
      <c r="G173" s="471">
        <f t="shared" si="138"/>
        <v>0</v>
      </c>
      <c r="H173" s="472">
        <f t="shared" si="138"/>
        <v>0</v>
      </c>
      <c r="I173" s="471">
        <f t="shared" ref="I173:K173" si="139">SUM(I174:I177)</f>
        <v>0</v>
      </c>
      <c r="J173" s="471">
        <f t="shared" si="139"/>
        <v>0</v>
      </c>
      <c r="K173" s="472">
        <f t="shared" si="139"/>
        <v>0</v>
      </c>
      <c r="L173" s="506" t="str">
        <f t="shared" si="111"/>
        <v>-</v>
      </c>
      <c r="M173" s="471">
        <f t="shared" si="138"/>
        <v>0</v>
      </c>
      <c r="N173" s="471">
        <f t="shared" si="138"/>
        <v>0</v>
      </c>
      <c r="O173" s="472">
        <f t="shared" si="138"/>
        <v>0</v>
      </c>
      <c r="P173" s="506" t="str">
        <f t="shared" si="112"/>
        <v>-</v>
      </c>
      <c r="Q173" s="21" t="str">
        <f t="shared" si="113"/>
        <v>-</v>
      </c>
      <c r="T173" s="420"/>
    </row>
    <row r="174" spans="1:20" ht="20.149999999999999" customHeight="1">
      <c r="A174" s="491"/>
      <c r="B174" s="397"/>
      <c r="C174" s="399">
        <v>75011</v>
      </c>
      <c r="D174" s="404" t="s">
        <v>633</v>
      </c>
      <c r="E174" s="473"/>
      <c r="F174" s="473"/>
      <c r="G174" s="473"/>
      <c r="H174" s="473"/>
      <c r="I174" s="473"/>
      <c r="J174" s="473"/>
      <c r="K174" s="473">
        <f t="shared" ref="K174:K177" si="140">SUM(I174:J174)</f>
        <v>0</v>
      </c>
      <c r="L174" s="507" t="str">
        <f t="shared" si="111"/>
        <v>-</v>
      </c>
      <c r="M174" s="473"/>
      <c r="N174" s="473"/>
      <c r="O174" s="473"/>
      <c r="P174" s="507" t="str">
        <f t="shared" si="112"/>
        <v>-</v>
      </c>
      <c r="Q174" s="10" t="str">
        <f t="shared" si="113"/>
        <v>-</v>
      </c>
      <c r="T174"/>
    </row>
    <row r="175" spans="1:20" ht="20.149999999999999" customHeight="1">
      <c r="A175" s="491"/>
      <c r="B175" s="397"/>
      <c r="C175" s="399">
        <v>75012</v>
      </c>
      <c r="D175" s="404" t="s">
        <v>634</v>
      </c>
      <c r="E175" s="473"/>
      <c r="F175" s="473"/>
      <c r="G175" s="473"/>
      <c r="H175" s="473"/>
      <c r="I175" s="473"/>
      <c r="J175" s="473"/>
      <c r="K175" s="473">
        <f t="shared" si="140"/>
        <v>0</v>
      </c>
      <c r="L175" s="507" t="str">
        <f t="shared" si="111"/>
        <v>-</v>
      </c>
      <c r="M175" s="473"/>
      <c r="N175" s="473"/>
      <c r="O175" s="473"/>
      <c r="P175" s="507" t="str">
        <f t="shared" si="112"/>
        <v>-</v>
      </c>
      <c r="Q175" s="10" t="str">
        <f t="shared" si="113"/>
        <v>-</v>
      </c>
      <c r="T175"/>
    </row>
    <row r="176" spans="1:20" ht="20.149999999999999" customHeight="1">
      <c r="A176" s="491"/>
      <c r="B176" s="397"/>
      <c r="C176" s="399">
        <v>75013</v>
      </c>
      <c r="D176" s="404" t="s">
        <v>635</v>
      </c>
      <c r="E176" s="473"/>
      <c r="F176" s="473"/>
      <c r="G176" s="473"/>
      <c r="H176" s="473"/>
      <c r="I176" s="473"/>
      <c r="J176" s="473"/>
      <c r="K176" s="473">
        <f t="shared" si="140"/>
        <v>0</v>
      </c>
      <c r="L176" s="507" t="str">
        <f t="shared" si="111"/>
        <v>-</v>
      </c>
      <c r="M176" s="473"/>
      <c r="N176" s="473"/>
      <c r="O176" s="473"/>
      <c r="P176" s="507" t="str">
        <f t="shared" si="112"/>
        <v>-</v>
      </c>
      <c r="Q176" s="10" t="str">
        <f t="shared" si="113"/>
        <v>-</v>
      </c>
      <c r="T176"/>
    </row>
    <row r="177" spans="1:20" ht="20.149999999999999" customHeight="1">
      <c r="A177" s="491"/>
      <c r="B177" s="397"/>
      <c r="C177" s="399">
        <v>75014</v>
      </c>
      <c r="D177" s="404" t="s">
        <v>636</v>
      </c>
      <c r="E177" s="473"/>
      <c r="F177" s="473"/>
      <c r="G177" s="473"/>
      <c r="H177" s="473"/>
      <c r="I177" s="473"/>
      <c r="J177" s="473"/>
      <c r="K177" s="473">
        <f t="shared" si="140"/>
        <v>0</v>
      </c>
      <c r="L177" s="507" t="str">
        <f t="shared" si="111"/>
        <v>-</v>
      </c>
      <c r="M177" s="473"/>
      <c r="N177" s="473"/>
      <c r="O177" s="473"/>
      <c r="P177" s="507" t="str">
        <f t="shared" si="112"/>
        <v>-</v>
      </c>
      <c r="Q177" s="10" t="str">
        <f t="shared" si="113"/>
        <v>-</v>
      </c>
      <c r="T177"/>
    </row>
    <row r="178" spans="1:20" s="21" customFormat="1" ht="20.149999999999999" customHeight="1">
      <c r="A178" s="492"/>
      <c r="B178" s="417">
        <v>7502</v>
      </c>
      <c r="C178" s="418"/>
      <c r="D178" s="419" t="s">
        <v>637</v>
      </c>
      <c r="E178" s="472">
        <f t="shared" ref="E178" si="141">SUM(E179:E181)</f>
        <v>0</v>
      </c>
      <c r="F178" s="471">
        <f t="shared" ref="F178:O178" si="142">SUM(F179:F181)</f>
        <v>0</v>
      </c>
      <c r="G178" s="471">
        <f t="shared" si="142"/>
        <v>0</v>
      </c>
      <c r="H178" s="472">
        <f t="shared" si="142"/>
        <v>0</v>
      </c>
      <c r="I178" s="471">
        <f t="shared" ref="I178:K178" si="143">SUM(I179:I181)</f>
        <v>0</v>
      </c>
      <c r="J178" s="471">
        <f t="shared" si="143"/>
        <v>0</v>
      </c>
      <c r="K178" s="472">
        <f t="shared" si="143"/>
        <v>0</v>
      </c>
      <c r="L178" s="506" t="str">
        <f t="shared" si="111"/>
        <v>-</v>
      </c>
      <c r="M178" s="471">
        <f t="shared" si="142"/>
        <v>0</v>
      </c>
      <c r="N178" s="471">
        <f t="shared" si="142"/>
        <v>0</v>
      </c>
      <c r="O178" s="472">
        <f t="shared" si="142"/>
        <v>0</v>
      </c>
      <c r="P178" s="506" t="str">
        <f t="shared" si="112"/>
        <v>-</v>
      </c>
      <c r="Q178" s="21" t="str">
        <f t="shared" si="113"/>
        <v>-</v>
      </c>
      <c r="T178" s="420"/>
    </row>
    <row r="179" spans="1:20" ht="20.149999999999999" customHeight="1">
      <c r="A179" s="491"/>
      <c r="B179" s="397"/>
      <c r="C179" s="399">
        <v>75021</v>
      </c>
      <c r="D179" s="404" t="s">
        <v>638</v>
      </c>
      <c r="E179" s="473"/>
      <c r="F179" s="473"/>
      <c r="G179" s="473"/>
      <c r="H179" s="473"/>
      <c r="I179" s="473"/>
      <c r="J179" s="473"/>
      <c r="K179" s="473">
        <f t="shared" ref="K179:K181" si="144">SUM(I179:J179)</f>
        <v>0</v>
      </c>
      <c r="L179" s="507" t="str">
        <f t="shared" si="111"/>
        <v>-</v>
      </c>
      <c r="M179" s="473"/>
      <c r="N179" s="473"/>
      <c r="O179" s="473"/>
      <c r="P179" s="507" t="str">
        <f t="shared" si="112"/>
        <v>-</v>
      </c>
      <c r="Q179" s="10" t="str">
        <f t="shared" si="113"/>
        <v>-</v>
      </c>
      <c r="T179"/>
    </row>
    <row r="180" spans="1:20" ht="20.149999999999999" customHeight="1">
      <c r="A180" s="491"/>
      <c r="B180" s="397"/>
      <c r="C180" s="399">
        <v>75022</v>
      </c>
      <c r="D180" s="404" t="s">
        <v>639</v>
      </c>
      <c r="E180" s="473"/>
      <c r="F180" s="473"/>
      <c r="G180" s="473"/>
      <c r="H180" s="473"/>
      <c r="I180" s="473"/>
      <c r="J180" s="473"/>
      <c r="K180" s="473">
        <f t="shared" si="144"/>
        <v>0</v>
      </c>
      <c r="L180" s="507" t="str">
        <f t="shared" si="111"/>
        <v>-</v>
      </c>
      <c r="M180" s="473"/>
      <c r="N180" s="473"/>
      <c r="O180" s="473"/>
      <c r="P180" s="507" t="str">
        <f t="shared" si="112"/>
        <v>-</v>
      </c>
      <c r="Q180" s="10" t="str">
        <f t="shared" si="113"/>
        <v>-</v>
      </c>
      <c r="T180"/>
    </row>
    <row r="181" spans="1:20" ht="20.149999999999999" customHeight="1">
      <c r="A181" s="491"/>
      <c r="B181" s="397"/>
      <c r="C181" s="399">
        <v>75023</v>
      </c>
      <c r="D181" s="404" t="s">
        <v>640</v>
      </c>
      <c r="E181" s="473"/>
      <c r="F181" s="473"/>
      <c r="G181" s="473"/>
      <c r="H181" s="473"/>
      <c r="I181" s="473"/>
      <c r="J181" s="473"/>
      <c r="K181" s="473">
        <f t="shared" si="144"/>
        <v>0</v>
      </c>
      <c r="L181" s="507" t="str">
        <f t="shared" si="111"/>
        <v>-</v>
      </c>
      <c r="M181" s="473"/>
      <c r="N181" s="473"/>
      <c r="O181" s="473"/>
      <c r="P181" s="507" t="str">
        <f t="shared" si="112"/>
        <v>-</v>
      </c>
      <c r="Q181" s="10" t="str">
        <f t="shared" si="113"/>
        <v>-</v>
      </c>
      <c r="T181"/>
    </row>
    <row r="182" spans="1:20" s="21" customFormat="1" ht="20.149999999999999" customHeight="1">
      <c r="A182" s="492"/>
      <c r="B182" s="417">
        <v>7503</v>
      </c>
      <c r="C182" s="418"/>
      <c r="D182" s="419" t="s">
        <v>641</v>
      </c>
      <c r="E182" s="472">
        <f t="shared" ref="E182:O182" si="145">SUM(E183)</f>
        <v>0</v>
      </c>
      <c r="F182" s="471">
        <f t="shared" si="145"/>
        <v>0</v>
      </c>
      <c r="G182" s="471">
        <f t="shared" si="145"/>
        <v>0</v>
      </c>
      <c r="H182" s="472">
        <f t="shared" si="145"/>
        <v>0</v>
      </c>
      <c r="I182" s="471">
        <f t="shared" si="145"/>
        <v>0</v>
      </c>
      <c r="J182" s="471">
        <f t="shared" si="145"/>
        <v>0</v>
      </c>
      <c r="K182" s="472">
        <f t="shared" si="145"/>
        <v>0</v>
      </c>
      <c r="L182" s="506" t="str">
        <f t="shared" si="111"/>
        <v>-</v>
      </c>
      <c r="M182" s="471">
        <f t="shared" si="145"/>
        <v>0</v>
      </c>
      <c r="N182" s="471">
        <f t="shared" si="145"/>
        <v>0</v>
      </c>
      <c r="O182" s="472">
        <f t="shared" si="145"/>
        <v>0</v>
      </c>
      <c r="P182" s="506" t="str">
        <f t="shared" si="112"/>
        <v>-</v>
      </c>
      <c r="Q182" s="21" t="str">
        <f t="shared" si="113"/>
        <v>-</v>
      </c>
      <c r="T182" s="420"/>
    </row>
    <row r="183" spans="1:20" ht="20.149999999999999" customHeight="1">
      <c r="A183" s="491"/>
      <c r="B183" s="397"/>
      <c r="C183" s="399">
        <v>75031</v>
      </c>
      <c r="D183" s="404" t="s">
        <v>642</v>
      </c>
      <c r="E183" s="473"/>
      <c r="F183" s="473"/>
      <c r="G183" s="473"/>
      <c r="H183" s="473"/>
      <c r="I183" s="473"/>
      <c r="J183" s="473"/>
      <c r="K183" s="473">
        <f>SUM(I183:J183)</f>
        <v>0</v>
      </c>
      <c r="L183" s="507" t="str">
        <f t="shared" si="111"/>
        <v>-</v>
      </c>
      <c r="M183" s="473"/>
      <c r="N183" s="473"/>
      <c r="O183" s="473"/>
      <c r="P183" s="507" t="str">
        <f t="shared" si="112"/>
        <v>-</v>
      </c>
      <c r="Q183" s="10" t="str">
        <f t="shared" si="113"/>
        <v>-</v>
      </c>
      <c r="T183"/>
    </row>
    <row r="184" spans="1:20" s="21" customFormat="1" ht="20.149999999999999" customHeight="1">
      <c r="A184" s="492"/>
      <c r="B184" s="417">
        <v>7504</v>
      </c>
      <c r="C184" s="418"/>
      <c r="D184" s="419" t="s">
        <v>643</v>
      </c>
      <c r="E184" s="472">
        <f t="shared" ref="E184" si="146">SUM(E185:E186)</f>
        <v>0</v>
      </c>
      <c r="F184" s="471">
        <f t="shared" ref="F184:O184" si="147">SUM(F185:F186)</f>
        <v>0</v>
      </c>
      <c r="G184" s="471">
        <f t="shared" si="147"/>
        <v>0</v>
      </c>
      <c r="H184" s="472">
        <f t="shared" si="147"/>
        <v>0</v>
      </c>
      <c r="I184" s="471">
        <f t="shared" ref="I184:K184" si="148">SUM(I185:I186)</f>
        <v>0</v>
      </c>
      <c r="J184" s="471">
        <f t="shared" si="148"/>
        <v>0</v>
      </c>
      <c r="K184" s="472">
        <f t="shared" si="148"/>
        <v>0</v>
      </c>
      <c r="L184" s="506" t="str">
        <f t="shared" si="111"/>
        <v>-</v>
      </c>
      <c r="M184" s="471">
        <f t="shared" si="147"/>
        <v>0</v>
      </c>
      <c r="N184" s="471">
        <f t="shared" si="147"/>
        <v>0</v>
      </c>
      <c r="O184" s="472">
        <f t="shared" si="147"/>
        <v>0</v>
      </c>
      <c r="P184" s="506" t="str">
        <f t="shared" si="112"/>
        <v>-</v>
      </c>
      <c r="Q184" s="21" t="str">
        <f t="shared" si="113"/>
        <v>-</v>
      </c>
      <c r="T184" s="420"/>
    </row>
    <row r="185" spans="1:20" ht="20.149999999999999" customHeight="1">
      <c r="A185" s="491"/>
      <c r="B185" s="397"/>
      <c r="C185" s="399">
        <v>75041</v>
      </c>
      <c r="D185" s="404" t="s">
        <v>644</v>
      </c>
      <c r="E185" s="473"/>
      <c r="F185" s="473"/>
      <c r="G185" s="473"/>
      <c r="H185" s="473"/>
      <c r="I185" s="473"/>
      <c r="J185" s="473"/>
      <c r="K185" s="473">
        <f t="shared" ref="K185:K186" si="149">SUM(I185:J185)</f>
        <v>0</v>
      </c>
      <c r="L185" s="507" t="str">
        <f t="shared" si="111"/>
        <v>-</v>
      </c>
      <c r="M185" s="473"/>
      <c r="N185" s="473"/>
      <c r="O185" s="473"/>
      <c r="P185" s="507" t="str">
        <f t="shared" si="112"/>
        <v>-</v>
      </c>
      <c r="Q185" s="10" t="str">
        <f t="shared" si="113"/>
        <v>-</v>
      </c>
      <c r="T185"/>
    </row>
    <row r="186" spans="1:20" ht="20.149999999999999" customHeight="1">
      <c r="A186" s="491"/>
      <c r="B186" s="397"/>
      <c r="C186" s="399">
        <v>75042</v>
      </c>
      <c r="D186" s="404" t="s">
        <v>645</v>
      </c>
      <c r="E186" s="473"/>
      <c r="F186" s="473"/>
      <c r="G186" s="473"/>
      <c r="H186" s="473"/>
      <c r="I186" s="473"/>
      <c r="J186" s="473"/>
      <c r="K186" s="473">
        <f t="shared" si="149"/>
        <v>0</v>
      </c>
      <c r="L186" s="507" t="str">
        <f t="shared" si="111"/>
        <v>-</v>
      </c>
      <c r="M186" s="473"/>
      <c r="N186" s="473"/>
      <c r="O186" s="473"/>
      <c r="P186" s="507" t="str">
        <f t="shared" si="112"/>
        <v>-</v>
      </c>
      <c r="Q186" s="10" t="str">
        <f t="shared" si="113"/>
        <v>-</v>
      </c>
      <c r="T186"/>
    </row>
    <row r="187" spans="1:20" s="21" customFormat="1" ht="20.149999999999999" customHeight="1">
      <c r="A187" s="492"/>
      <c r="B187" s="417">
        <v>7506</v>
      </c>
      <c r="C187" s="418"/>
      <c r="D187" s="419" t="s">
        <v>646</v>
      </c>
      <c r="E187" s="472">
        <f t="shared" ref="E187" si="150">SUM(E188:E192)</f>
        <v>0</v>
      </c>
      <c r="F187" s="471">
        <f t="shared" ref="F187:O187" si="151">SUM(F188:F192)</f>
        <v>0</v>
      </c>
      <c r="G187" s="471">
        <f t="shared" si="151"/>
        <v>0</v>
      </c>
      <c r="H187" s="472">
        <f t="shared" si="151"/>
        <v>0</v>
      </c>
      <c r="I187" s="471">
        <f t="shared" ref="I187:K187" si="152">SUM(I188:I192)</f>
        <v>0</v>
      </c>
      <c r="J187" s="471">
        <f t="shared" si="152"/>
        <v>0</v>
      </c>
      <c r="K187" s="472">
        <f t="shared" si="152"/>
        <v>0</v>
      </c>
      <c r="L187" s="506" t="str">
        <f t="shared" si="111"/>
        <v>-</v>
      </c>
      <c r="M187" s="471">
        <f t="shared" si="151"/>
        <v>0</v>
      </c>
      <c r="N187" s="471">
        <f t="shared" si="151"/>
        <v>0</v>
      </c>
      <c r="O187" s="472">
        <f t="shared" si="151"/>
        <v>0</v>
      </c>
      <c r="P187" s="506" t="str">
        <f t="shared" si="112"/>
        <v>-</v>
      </c>
      <c r="Q187" s="21" t="str">
        <f t="shared" si="113"/>
        <v>-</v>
      </c>
      <c r="T187" s="420"/>
    </row>
    <row r="188" spans="1:20" ht="20.149999999999999" customHeight="1">
      <c r="A188" s="491"/>
      <c r="B188" s="397"/>
      <c r="C188" s="399">
        <v>75061</v>
      </c>
      <c r="D188" s="404" t="s">
        <v>647</v>
      </c>
      <c r="E188" s="473"/>
      <c r="F188" s="473"/>
      <c r="G188" s="473"/>
      <c r="H188" s="473"/>
      <c r="I188" s="473"/>
      <c r="J188" s="473"/>
      <c r="K188" s="473">
        <f t="shared" ref="K188:K192" si="153">SUM(I188:J188)</f>
        <v>0</v>
      </c>
      <c r="L188" s="507" t="str">
        <f t="shared" si="111"/>
        <v>-</v>
      </c>
      <c r="M188" s="473"/>
      <c r="N188" s="473"/>
      <c r="O188" s="473"/>
      <c r="P188" s="507" t="str">
        <f t="shared" si="112"/>
        <v>-</v>
      </c>
      <c r="Q188" s="10" t="str">
        <f t="shared" si="113"/>
        <v>-</v>
      </c>
      <c r="T188"/>
    </row>
    <row r="189" spans="1:20" ht="20.149999999999999" customHeight="1">
      <c r="A189" s="491"/>
      <c r="B189" s="397"/>
      <c r="C189" s="399">
        <v>75062</v>
      </c>
      <c r="D189" s="404" t="s">
        <v>648</v>
      </c>
      <c r="E189" s="473"/>
      <c r="F189" s="473"/>
      <c r="G189" s="473"/>
      <c r="H189" s="473"/>
      <c r="I189" s="473"/>
      <c r="J189" s="473"/>
      <c r="K189" s="473">
        <f t="shared" si="153"/>
        <v>0</v>
      </c>
      <c r="L189" s="507" t="str">
        <f t="shared" si="111"/>
        <v>-</v>
      </c>
      <c r="M189" s="473"/>
      <c r="N189" s="473"/>
      <c r="O189" s="473"/>
      <c r="P189" s="507" t="str">
        <f t="shared" si="112"/>
        <v>-</v>
      </c>
      <c r="Q189" s="10" t="str">
        <f t="shared" si="113"/>
        <v>-</v>
      </c>
      <c r="T189"/>
    </row>
    <row r="190" spans="1:20" ht="20.149999999999999" customHeight="1">
      <c r="A190" s="491"/>
      <c r="B190" s="397"/>
      <c r="C190" s="399">
        <v>75063</v>
      </c>
      <c r="D190" s="404" t="s">
        <v>649</v>
      </c>
      <c r="E190" s="473"/>
      <c r="F190" s="473"/>
      <c r="G190" s="473"/>
      <c r="H190" s="473"/>
      <c r="I190" s="473"/>
      <c r="J190" s="473"/>
      <c r="K190" s="473">
        <f t="shared" si="153"/>
        <v>0</v>
      </c>
      <c r="L190" s="507" t="str">
        <f t="shared" si="111"/>
        <v>-</v>
      </c>
      <c r="M190" s="473"/>
      <c r="N190" s="473"/>
      <c r="O190" s="473"/>
      <c r="P190" s="507" t="str">
        <f t="shared" si="112"/>
        <v>-</v>
      </c>
      <c r="Q190" s="10" t="str">
        <f t="shared" si="113"/>
        <v>-</v>
      </c>
      <c r="T190"/>
    </row>
    <row r="191" spans="1:20" ht="20.149999999999999" customHeight="1">
      <c r="A191" s="491"/>
      <c r="B191" s="397"/>
      <c r="C191" s="399">
        <v>75064</v>
      </c>
      <c r="D191" s="404" t="s">
        <v>650</v>
      </c>
      <c r="E191" s="473"/>
      <c r="F191" s="473"/>
      <c r="G191" s="473"/>
      <c r="H191" s="473"/>
      <c r="I191" s="473"/>
      <c r="J191" s="473"/>
      <c r="K191" s="473">
        <f t="shared" si="153"/>
        <v>0</v>
      </c>
      <c r="L191" s="507" t="str">
        <f t="shared" si="111"/>
        <v>-</v>
      </c>
      <c r="M191" s="473"/>
      <c r="N191" s="473"/>
      <c r="O191" s="473"/>
      <c r="P191" s="507" t="str">
        <f t="shared" si="112"/>
        <v>-</v>
      </c>
      <c r="Q191" s="10" t="str">
        <f t="shared" si="113"/>
        <v>-</v>
      </c>
      <c r="T191"/>
    </row>
    <row r="192" spans="1:20" ht="20.149999999999999" customHeight="1">
      <c r="A192" s="491"/>
      <c r="B192" s="397"/>
      <c r="C192" s="399">
        <v>75068</v>
      </c>
      <c r="D192" s="404" t="s">
        <v>56</v>
      </c>
      <c r="E192" s="473"/>
      <c r="F192" s="473"/>
      <c r="G192" s="473"/>
      <c r="H192" s="473"/>
      <c r="I192" s="473"/>
      <c r="J192" s="473"/>
      <c r="K192" s="473">
        <f t="shared" si="153"/>
        <v>0</v>
      </c>
      <c r="L192" s="507" t="str">
        <f t="shared" si="111"/>
        <v>-</v>
      </c>
      <c r="M192" s="473"/>
      <c r="N192" s="473"/>
      <c r="O192" s="473"/>
      <c r="P192" s="507" t="str">
        <f t="shared" si="112"/>
        <v>-</v>
      </c>
      <c r="Q192" s="10" t="str">
        <f t="shared" si="113"/>
        <v>-</v>
      </c>
      <c r="T192"/>
    </row>
    <row r="193" spans="1:20" s="21" customFormat="1" ht="20.149999999999999" customHeight="1">
      <c r="A193" s="492"/>
      <c r="B193" s="417">
        <v>7507</v>
      </c>
      <c r="C193" s="418"/>
      <c r="D193" s="419" t="s">
        <v>651</v>
      </c>
      <c r="E193" s="472">
        <f t="shared" ref="E193:O193" si="154">E194</f>
        <v>0</v>
      </c>
      <c r="F193" s="471">
        <f t="shared" si="154"/>
        <v>0</v>
      </c>
      <c r="G193" s="471">
        <f t="shared" si="154"/>
        <v>0</v>
      </c>
      <c r="H193" s="472">
        <f t="shared" si="154"/>
        <v>0</v>
      </c>
      <c r="I193" s="471">
        <f t="shared" si="154"/>
        <v>0</v>
      </c>
      <c r="J193" s="471">
        <f t="shared" si="154"/>
        <v>0</v>
      </c>
      <c r="K193" s="472">
        <f t="shared" si="154"/>
        <v>0</v>
      </c>
      <c r="L193" s="506" t="str">
        <f t="shared" si="111"/>
        <v>-</v>
      </c>
      <c r="M193" s="471">
        <f t="shared" si="154"/>
        <v>0</v>
      </c>
      <c r="N193" s="471">
        <f t="shared" si="154"/>
        <v>0</v>
      </c>
      <c r="O193" s="472">
        <f t="shared" si="154"/>
        <v>0</v>
      </c>
      <c r="P193" s="506" t="str">
        <f t="shared" si="112"/>
        <v>-</v>
      </c>
      <c r="Q193" s="21" t="str">
        <f t="shared" si="113"/>
        <v>-</v>
      </c>
      <c r="T193" s="420"/>
    </row>
    <row r="194" spans="1:20" ht="20.149999999999999" customHeight="1">
      <c r="A194" s="491"/>
      <c r="B194" s="397"/>
      <c r="C194" s="399">
        <v>75071</v>
      </c>
      <c r="D194" s="404" t="s">
        <v>652</v>
      </c>
      <c r="E194" s="473"/>
      <c r="F194" s="473"/>
      <c r="G194" s="473"/>
      <c r="H194" s="473"/>
      <c r="I194" s="473"/>
      <c r="J194" s="473"/>
      <c r="K194" s="473">
        <f>SUM(I194:J194)</f>
        <v>0</v>
      </c>
      <c r="L194" s="507" t="str">
        <f t="shared" si="111"/>
        <v>-</v>
      </c>
      <c r="M194" s="473"/>
      <c r="N194" s="473"/>
      <c r="O194" s="473"/>
      <c r="P194" s="507" t="str">
        <f t="shared" si="112"/>
        <v>-</v>
      </c>
      <c r="Q194" s="10" t="str">
        <f t="shared" si="113"/>
        <v>-</v>
      </c>
      <c r="T194"/>
    </row>
    <row r="195" spans="1:20" s="21" customFormat="1" ht="20.149999999999999" customHeight="1">
      <c r="A195" s="492"/>
      <c r="B195" s="417">
        <v>7508</v>
      </c>
      <c r="C195" s="418"/>
      <c r="D195" s="419" t="s">
        <v>653</v>
      </c>
      <c r="E195" s="472">
        <f t="shared" ref="E195" si="155">SUM(E196:E201)</f>
        <v>0</v>
      </c>
      <c r="F195" s="471">
        <f t="shared" ref="F195:O195" si="156">SUM(F196:F201)</f>
        <v>0</v>
      </c>
      <c r="G195" s="471">
        <f t="shared" si="156"/>
        <v>0</v>
      </c>
      <c r="H195" s="472">
        <f t="shared" si="156"/>
        <v>0</v>
      </c>
      <c r="I195" s="471">
        <f t="shared" ref="I195:K195" si="157">SUM(I196:I201)</f>
        <v>0</v>
      </c>
      <c r="J195" s="471">
        <f t="shared" si="157"/>
        <v>0</v>
      </c>
      <c r="K195" s="472">
        <f t="shared" si="157"/>
        <v>0</v>
      </c>
      <c r="L195" s="506" t="str">
        <f t="shared" si="111"/>
        <v>-</v>
      </c>
      <c r="M195" s="471">
        <f t="shared" si="156"/>
        <v>0</v>
      </c>
      <c r="N195" s="471">
        <f t="shared" si="156"/>
        <v>0</v>
      </c>
      <c r="O195" s="472">
        <f t="shared" si="156"/>
        <v>0</v>
      </c>
      <c r="P195" s="506" t="str">
        <f t="shared" si="112"/>
        <v>-</v>
      </c>
      <c r="Q195" s="21" t="str">
        <f t="shared" si="113"/>
        <v>-</v>
      </c>
      <c r="T195" s="420"/>
    </row>
    <row r="196" spans="1:20" ht="20.149999999999999" customHeight="1">
      <c r="A196" s="491"/>
      <c r="B196" s="397"/>
      <c r="C196" s="399">
        <v>75081</v>
      </c>
      <c r="D196" s="404" t="s">
        <v>654</v>
      </c>
      <c r="E196" s="473"/>
      <c r="F196" s="473"/>
      <c r="G196" s="473"/>
      <c r="H196" s="473"/>
      <c r="I196" s="473"/>
      <c r="J196" s="473"/>
      <c r="K196" s="473">
        <f t="shared" ref="K196:K201" si="158">SUM(I196:J196)</f>
        <v>0</v>
      </c>
      <c r="L196" s="507" t="str">
        <f t="shared" si="111"/>
        <v>-</v>
      </c>
      <c r="M196" s="473"/>
      <c r="N196" s="473"/>
      <c r="O196" s="473"/>
      <c r="P196" s="507" t="str">
        <f t="shared" si="112"/>
        <v>-</v>
      </c>
      <c r="Q196" s="10" t="str">
        <f t="shared" si="113"/>
        <v>-</v>
      </c>
      <c r="T196"/>
    </row>
    <row r="197" spans="1:20" ht="20.149999999999999" customHeight="1">
      <c r="A197" s="491"/>
      <c r="B197" s="397"/>
      <c r="C197" s="399">
        <v>75082</v>
      </c>
      <c r="D197" s="404" t="s">
        <v>655</v>
      </c>
      <c r="E197" s="473"/>
      <c r="F197" s="473"/>
      <c r="G197" s="473"/>
      <c r="H197" s="473"/>
      <c r="I197" s="473"/>
      <c r="J197" s="473"/>
      <c r="K197" s="473">
        <f t="shared" si="158"/>
        <v>0</v>
      </c>
      <c r="L197" s="507" t="str">
        <f t="shared" si="111"/>
        <v>-</v>
      </c>
      <c r="M197" s="473"/>
      <c r="N197" s="473"/>
      <c r="O197" s="473"/>
      <c r="P197" s="507" t="str">
        <f t="shared" si="112"/>
        <v>-</v>
      </c>
      <c r="Q197" s="10" t="str">
        <f t="shared" si="113"/>
        <v>-</v>
      </c>
      <c r="T197"/>
    </row>
    <row r="198" spans="1:20" ht="20.149999999999999" customHeight="1">
      <c r="A198" s="491"/>
      <c r="B198" s="397"/>
      <c r="C198" s="399">
        <v>75083</v>
      </c>
      <c r="D198" s="404" t="s">
        <v>656</v>
      </c>
      <c r="E198" s="473"/>
      <c r="F198" s="473"/>
      <c r="G198" s="473"/>
      <c r="H198" s="473"/>
      <c r="I198" s="473"/>
      <c r="J198" s="473"/>
      <c r="K198" s="473">
        <f t="shared" si="158"/>
        <v>0</v>
      </c>
      <c r="L198" s="507" t="str">
        <f t="shared" si="111"/>
        <v>-</v>
      </c>
      <c r="M198" s="473"/>
      <c r="N198" s="473"/>
      <c r="O198" s="473"/>
      <c r="P198" s="507" t="str">
        <f t="shared" si="112"/>
        <v>-</v>
      </c>
      <c r="Q198" s="10" t="str">
        <f t="shared" si="113"/>
        <v>-</v>
      </c>
      <c r="T198"/>
    </row>
    <row r="199" spans="1:20" ht="20.149999999999999" customHeight="1">
      <c r="A199" s="491"/>
      <c r="B199" s="397"/>
      <c r="C199" s="399">
        <v>75084</v>
      </c>
      <c r="D199" s="404" t="s">
        <v>657</v>
      </c>
      <c r="E199" s="473"/>
      <c r="F199" s="473"/>
      <c r="G199" s="473"/>
      <c r="H199" s="473"/>
      <c r="I199" s="473"/>
      <c r="J199" s="473"/>
      <c r="K199" s="473">
        <f t="shared" si="158"/>
        <v>0</v>
      </c>
      <c r="L199" s="507" t="str">
        <f t="shared" si="111"/>
        <v>-</v>
      </c>
      <c r="M199" s="473"/>
      <c r="N199" s="473"/>
      <c r="O199" s="473"/>
      <c r="P199" s="507" t="str">
        <f t="shared" si="112"/>
        <v>-</v>
      </c>
      <c r="Q199" s="10" t="str">
        <f t="shared" si="113"/>
        <v>-</v>
      </c>
      <c r="T199"/>
    </row>
    <row r="200" spans="1:20" ht="20.149999999999999" customHeight="1">
      <c r="A200" s="491"/>
      <c r="B200" s="397"/>
      <c r="C200" s="399">
        <v>75085</v>
      </c>
      <c r="D200" s="404" t="s">
        <v>658</v>
      </c>
      <c r="E200" s="473"/>
      <c r="F200" s="473"/>
      <c r="G200" s="473"/>
      <c r="H200" s="473"/>
      <c r="I200" s="473"/>
      <c r="J200" s="473"/>
      <c r="K200" s="473">
        <f t="shared" si="158"/>
        <v>0</v>
      </c>
      <c r="L200" s="507" t="str">
        <f t="shared" si="111"/>
        <v>-</v>
      </c>
      <c r="M200" s="473"/>
      <c r="N200" s="473"/>
      <c r="O200" s="473"/>
      <c r="P200" s="507" t="str">
        <f t="shared" si="112"/>
        <v>-</v>
      </c>
      <c r="Q200" s="10" t="str">
        <f t="shared" si="113"/>
        <v>-</v>
      </c>
      <c r="T200"/>
    </row>
    <row r="201" spans="1:20" s="15" customFormat="1" ht="20.149999999999999" customHeight="1">
      <c r="A201" s="491"/>
      <c r="B201" s="397"/>
      <c r="C201" s="399">
        <v>75088</v>
      </c>
      <c r="D201" s="404" t="s">
        <v>659</v>
      </c>
      <c r="E201" s="473"/>
      <c r="F201" s="473"/>
      <c r="G201" s="473"/>
      <c r="H201" s="473"/>
      <c r="I201" s="473"/>
      <c r="J201" s="473"/>
      <c r="K201" s="473">
        <f t="shared" si="158"/>
        <v>0</v>
      </c>
      <c r="L201" s="507" t="str">
        <f t="shared" si="111"/>
        <v>-</v>
      </c>
      <c r="M201" s="473"/>
      <c r="N201" s="473"/>
      <c r="O201" s="473"/>
      <c r="P201" s="507" t="str">
        <f t="shared" si="112"/>
        <v>-</v>
      </c>
      <c r="Q201" s="15" t="str">
        <f t="shared" si="113"/>
        <v>-</v>
      </c>
      <c r="T201"/>
    </row>
    <row r="202" spans="1:20" s="21" customFormat="1" ht="20.149999999999999" customHeight="1">
      <c r="A202" s="492"/>
      <c r="B202" s="417">
        <v>7510</v>
      </c>
      <c r="C202" s="418"/>
      <c r="D202" s="419" t="s">
        <v>660</v>
      </c>
      <c r="E202" s="472">
        <f t="shared" ref="E202:O202" si="159">E203</f>
        <v>0</v>
      </c>
      <c r="F202" s="471">
        <f t="shared" si="159"/>
        <v>0</v>
      </c>
      <c r="G202" s="471">
        <f t="shared" si="159"/>
        <v>0</v>
      </c>
      <c r="H202" s="472">
        <f t="shared" si="159"/>
        <v>0</v>
      </c>
      <c r="I202" s="471">
        <f t="shared" si="159"/>
        <v>0</v>
      </c>
      <c r="J202" s="471">
        <f t="shared" si="159"/>
        <v>0</v>
      </c>
      <c r="K202" s="472">
        <f t="shared" si="159"/>
        <v>0</v>
      </c>
      <c r="L202" s="506" t="str">
        <f t="shared" si="111"/>
        <v>-</v>
      </c>
      <c r="M202" s="471">
        <f t="shared" si="159"/>
        <v>0</v>
      </c>
      <c r="N202" s="471">
        <f t="shared" si="159"/>
        <v>0</v>
      </c>
      <c r="O202" s="472">
        <f t="shared" si="159"/>
        <v>0</v>
      </c>
      <c r="P202" s="506" t="str">
        <f t="shared" si="112"/>
        <v>-</v>
      </c>
      <c r="Q202" s="21" t="str">
        <f t="shared" si="113"/>
        <v>-</v>
      </c>
      <c r="T202" s="420"/>
    </row>
    <row r="203" spans="1:20" ht="20.149999999999999" customHeight="1">
      <c r="A203" s="491"/>
      <c r="B203" s="397"/>
      <c r="C203" s="399">
        <v>75101</v>
      </c>
      <c r="D203" s="404" t="s">
        <v>661</v>
      </c>
      <c r="E203" s="473"/>
      <c r="F203" s="473"/>
      <c r="G203" s="473"/>
      <c r="H203" s="473"/>
      <c r="I203" s="473"/>
      <c r="J203" s="473"/>
      <c r="K203" s="473">
        <f>SUM(I203:J203)</f>
        <v>0</v>
      </c>
      <c r="L203" s="507" t="str">
        <f t="shared" si="111"/>
        <v>-</v>
      </c>
      <c r="M203" s="473"/>
      <c r="N203" s="473"/>
      <c r="O203" s="473"/>
      <c r="P203" s="507" t="str">
        <f t="shared" si="112"/>
        <v>-</v>
      </c>
      <c r="Q203" s="10" t="str">
        <f t="shared" si="113"/>
        <v>-</v>
      </c>
      <c r="T203"/>
    </row>
    <row r="204" spans="1:20" s="21" customFormat="1" ht="20.149999999999999" customHeight="1">
      <c r="A204" s="492"/>
      <c r="B204" s="417">
        <v>7511</v>
      </c>
      <c r="C204" s="418"/>
      <c r="D204" s="419" t="s">
        <v>662</v>
      </c>
      <c r="E204" s="472">
        <f t="shared" ref="E204" si="160">SUM(E205:E208)</f>
        <v>0</v>
      </c>
      <c r="F204" s="471">
        <f t="shared" ref="F204:O204" si="161">SUM(F205:F208)</f>
        <v>0</v>
      </c>
      <c r="G204" s="471">
        <f t="shared" si="161"/>
        <v>0</v>
      </c>
      <c r="H204" s="472">
        <f t="shared" si="161"/>
        <v>0</v>
      </c>
      <c r="I204" s="471">
        <f t="shared" ref="I204:K204" si="162">SUM(I205:I208)</f>
        <v>0</v>
      </c>
      <c r="J204" s="471">
        <f t="shared" si="162"/>
        <v>0</v>
      </c>
      <c r="K204" s="472">
        <f t="shared" si="162"/>
        <v>0</v>
      </c>
      <c r="L204" s="506" t="str">
        <f t="shared" si="111"/>
        <v>-</v>
      </c>
      <c r="M204" s="471">
        <f t="shared" si="161"/>
        <v>0</v>
      </c>
      <c r="N204" s="471">
        <f t="shared" si="161"/>
        <v>0</v>
      </c>
      <c r="O204" s="472">
        <f t="shared" si="161"/>
        <v>0</v>
      </c>
      <c r="P204" s="506" t="str">
        <f t="shared" si="112"/>
        <v>-</v>
      </c>
      <c r="Q204" s="21" t="str">
        <f t="shared" si="113"/>
        <v>-</v>
      </c>
      <c r="T204" s="420"/>
    </row>
    <row r="205" spans="1:20" ht="20.149999999999999" customHeight="1">
      <c r="A205" s="491"/>
      <c r="B205" s="397"/>
      <c r="C205" s="399">
        <v>75111</v>
      </c>
      <c r="D205" s="404" t="s">
        <v>662</v>
      </c>
      <c r="E205" s="473"/>
      <c r="F205" s="473"/>
      <c r="G205" s="473"/>
      <c r="H205" s="473"/>
      <c r="I205" s="473"/>
      <c r="J205" s="473"/>
      <c r="K205" s="473">
        <f t="shared" ref="K205:K208" si="163">SUM(I205:J205)</f>
        <v>0</v>
      </c>
      <c r="L205" s="507" t="str">
        <f t="shared" si="111"/>
        <v>-</v>
      </c>
      <c r="M205" s="473"/>
      <c r="N205" s="473"/>
      <c r="O205" s="473"/>
      <c r="P205" s="507" t="str">
        <f t="shared" si="112"/>
        <v>-</v>
      </c>
      <c r="Q205" s="10" t="str">
        <f t="shared" si="113"/>
        <v>-</v>
      </c>
      <c r="T205"/>
    </row>
    <row r="206" spans="1:20" ht="20.149999999999999" customHeight="1">
      <c r="A206" s="491"/>
      <c r="B206" s="397"/>
      <c r="C206" s="399">
        <v>75112</v>
      </c>
      <c r="D206" s="404" t="s">
        <v>663</v>
      </c>
      <c r="E206" s="473"/>
      <c r="F206" s="473"/>
      <c r="G206" s="473"/>
      <c r="H206" s="473"/>
      <c r="I206" s="473"/>
      <c r="J206" s="473"/>
      <c r="K206" s="473">
        <f t="shared" si="163"/>
        <v>0</v>
      </c>
      <c r="L206" s="507" t="str">
        <f t="shared" si="111"/>
        <v>-</v>
      </c>
      <c r="M206" s="473"/>
      <c r="N206" s="473"/>
      <c r="O206" s="473"/>
      <c r="P206" s="507" t="str">
        <f t="shared" si="112"/>
        <v>-</v>
      </c>
      <c r="Q206" s="10" t="str">
        <f t="shared" si="113"/>
        <v>-</v>
      </c>
      <c r="T206"/>
    </row>
    <row r="207" spans="1:20" ht="20.149999999999999" customHeight="1">
      <c r="A207" s="491"/>
      <c r="B207" s="397"/>
      <c r="C207" s="399">
        <v>75113</v>
      </c>
      <c r="D207" s="404" t="s">
        <v>664</v>
      </c>
      <c r="E207" s="473"/>
      <c r="F207" s="473"/>
      <c r="G207" s="473"/>
      <c r="H207" s="473"/>
      <c r="I207" s="473"/>
      <c r="J207" s="473"/>
      <c r="K207" s="473">
        <f t="shared" si="163"/>
        <v>0</v>
      </c>
      <c r="L207" s="507" t="str">
        <f t="shared" si="111"/>
        <v>-</v>
      </c>
      <c r="M207" s="473"/>
      <c r="N207" s="473"/>
      <c r="O207" s="473"/>
      <c r="P207" s="507" t="str">
        <f t="shared" si="112"/>
        <v>-</v>
      </c>
      <c r="Q207" s="10" t="str">
        <f t="shared" si="113"/>
        <v>-</v>
      </c>
      <c r="T207"/>
    </row>
    <row r="208" spans="1:20" ht="20.149999999999999" customHeight="1">
      <c r="A208" s="491"/>
      <c r="B208" s="397"/>
      <c r="C208" s="399">
        <v>75114</v>
      </c>
      <c r="D208" s="404" t="s">
        <v>665</v>
      </c>
      <c r="E208" s="473"/>
      <c r="F208" s="473"/>
      <c r="G208" s="473"/>
      <c r="H208" s="473"/>
      <c r="I208" s="473"/>
      <c r="J208" s="473"/>
      <c r="K208" s="473">
        <f t="shared" si="163"/>
        <v>0</v>
      </c>
      <c r="L208" s="507" t="str">
        <f t="shared" ref="L208:L271" si="164">IFERROR(K208/H208,"-")</f>
        <v>-</v>
      </c>
      <c r="M208" s="473"/>
      <c r="N208" s="473"/>
      <c r="O208" s="473"/>
      <c r="P208" s="507" t="str">
        <f t="shared" ref="P208:P271" si="165">IFERROR(O208/H208,"-")</f>
        <v>-</v>
      </c>
      <c r="Q208" s="10" t="str">
        <f t="shared" ref="Q208:Q271" si="166">IF(OR(H208&gt;0,O208&gt;0),"ok","-")</f>
        <v>-</v>
      </c>
      <c r="T208"/>
    </row>
    <row r="209" spans="1:20" s="21" customFormat="1" ht="20.149999999999999" customHeight="1">
      <c r="A209" s="492"/>
      <c r="B209" s="417">
        <v>7512</v>
      </c>
      <c r="C209" s="418"/>
      <c r="D209" s="419" t="s">
        <v>666</v>
      </c>
      <c r="E209" s="472">
        <f t="shared" ref="E209" si="167">SUM(E210:E212)</f>
        <v>0</v>
      </c>
      <c r="F209" s="471">
        <f t="shared" ref="F209:O209" si="168">SUM(F210:F212)</f>
        <v>0</v>
      </c>
      <c r="G209" s="471">
        <f t="shared" si="168"/>
        <v>0</v>
      </c>
      <c r="H209" s="472">
        <f t="shared" si="168"/>
        <v>0</v>
      </c>
      <c r="I209" s="471">
        <f t="shared" ref="I209:K209" si="169">SUM(I210:I212)</f>
        <v>0</v>
      </c>
      <c r="J209" s="471">
        <f t="shared" si="169"/>
        <v>0</v>
      </c>
      <c r="K209" s="472">
        <f t="shared" si="169"/>
        <v>0</v>
      </c>
      <c r="L209" s="506" t="str">
        <f t="shared" si="164"/>
        <v>-</v>
      </c>
      <c r="M209" s="471">
        <f t="shared" si="168"/>
        <v>0</v>
      </c>
      <c r="N209" s="471">
        <f t="shared" si="168"/>
        <v>0</v>
      </c>
      <c r="O209" s="472">
        <f t="shared" si="168"/>
        <v>0</v>
      </c>
      <c r="P209" s="506" t="str">
        <f t="shared" si="165"/>
        <v>-</v>
      </c>
      <c r="Q209" s="21" t="str">
        <f t="shared" si="166"/>
        <v>-</v>
      </c>
      <c r="T209" s="420"/>
    </row>
    <row r="210" spans="1:20" ht="20.149999999999999" customHeight="1">
      <c r="A210" s="491"/>
      <c r="B210" s="397"/>
      <c r="C210" s="399">
        <v>75121</v>
      </c>
      <c r="D210" s="404" t="s">
        <v>667</v>
      </c>
      <c r="E210" s="473"/>
      <c r="F210" s="473"/>
      <c r="G210" s="473"/>
      <c r="H210" s="473"/>
      <c r="I210" s="473"/>
      <c r="J210" s="473"/>
      <c r="K210" s="473">
        <f t="shared" ref="K210:K212" si="170">SUM(I210:J210)</f>
        <v>0</v>
      </c>
      <c r="L210" s="507" t="str">
        <f t="shared" si="164"/>
        <v>-</v>
      </c>
      <c r="M210" s="473"/>
      <c r="N210" s="473"/>
      <c r="O210" s="473"/>
      <c r="P210" s="507" t="str">
        <f t="shared" si="165"/>
        <v>-</v>
      </c>
      <c r="Q210" s="10" t="str">
        <f t="shared" si="166"/>
        <v>-</v>
      </c>
      <c r="T210"/>
    </row>
    <row r="211" spans="1:20" ht="20.149999999999999" customHeight="1">
      <c r="A211" s="491"/>
      <c r="B211" s="397"/>
      <c r="C211" s="399">
        <v>75122</v>
      </c>
      <c r="D211" s="404" t="s">
        <v>668</v>
      </c>
      <c r="E211" s="473"/>
      <c r="F211" s="473"/>
      <c r="G211" s="473"/>
      <c r="H211" s="473"/>
      <c r="I211" s="473"/>
      <c r="J211" s="473"/>
      <c r="K211" s="473">
        <f t="shared" si="170"/>
        <v>0</v>
      </c>
      <c r="L211" s="507" t="str">
        <f t="shared" si="164"/>
        <v>-</v>
      </c>
      <c r="M211" s="473"/>
      <c r="N211" s="473"/>
      <c r="O211" s="473"/>
      <c r="P211" s="507" t="str">
        <f t="shared" si="165"/>
        <v>-</v>
      </c>
      <c r="Q211" s="10" t="str">
        <f t="shared" si="166"/>
        <v>-</v>
      </c>
      <c r="T211"/>
    </row>
    <row r="212" spans="1:20" ht="20.149999999999999" customHeight="1">
      <c r="A212" s="491"/>
      <c r="B212" s="397"/>
      <c r="C212" s="399">
        <v>75123</v>
      </c>
      <c r="D212" s="404" t="s">
        <v>669</v>
      </c>
      <c r="E212" s="473"/>
      <c r="F212" s="473"/>
      <c r="G212" s="473"/>
      <c r="H212" s="473"/>
      <c r="I212" s="473"/>
      <c r="J212" s="473"/>
      <c r="K212" s="473">
        <f t="shared" si="170"/>
        <v>0</v>
      </c>
      <c r="L212" s="507" t="str">
        <f t="shared" si="164"/>
        <v>-</v>
      </c>
      <c r="M212" s="473"/>
      <c r="N212" s="473"/>
      <c r="O212" s="473"/>
      <c r="P212" s="507" t="str">
        <f t="shared" si="165"/>
        <v>-</v>
      </c>
      <c r="Q212" s="10" t="str">
        <f t="shared" si="166"/>
        <v>-</v>
      </c>
      <c r="T212"/>
    </row>
    <row r="213" spans="1:20" s="21" customFormat="1" ht="20.149999999999999" customHeight="1">
      <c r="A213" s="492"/>
      <c r="B213" s="417">
        <v>7513</v>
      </c>
      <c r="C213" s="418"/>
      <c r="D213" s="419" t="s">
        <v>670</v>
      </c>
      <c r="E213" s="472">
        <f t="shared" ref="E213:O213" si="171">E214</f>
        <v>0</v>
      </c>
      <c r="F213" s="471">
        <f t="shared" si="171"/>
        <v>0</v>
      </c>
      <c r="G213" s="471">
        <f t="shared" si="171"/>
        <v>0</v>
      </c>
      <c r="H213" s="472">
        <f t="shared" si="171"/>
        <v>0</v>
      </c>
      <c r="I213" s="471">
        <f t="shared" si="171"/>
        <v>0</v>
      </c>
      <c r="J213" s="471">
        <f t="shared" si="171"/>
        <v>0</v>
      </c>
      <c r="K213" s="472">
        <f t="shared" si="171"/>
        <v>0</v>
      </c>
      <c r="L213" s="506" t="str">
        <f t="shared" si="164"/>
        <v>-</v>
      </c>
      <c r="M213" s="471">
        <f t="shared" si="171"/>
        <v>0</v>
      </c>
      <c r="N213" s="471">
        <f t="shared" si="171"/>
        <v>0</v>
      </c>
      <c r="O213" s="472">
        <f t="shared" si="171"/>
        <v>0</v>
      </c>
      <c r="P213" s="506" t="str">
        <f t="shared" si="165"/>
        <v>-</v>
      </c>
      <c r="Q213" s="21" t="str">
        <f t="shared" si="166"/>
        <v>-</v>
      </c>
      <c r="T213" s="420"/>
    </row>
    <row r="214" spans="1:20" ht="20.149999999999999" customHeight="1">
      <c r="A214" s="491"/>
      <c r="B214" s="397"/>
      <c r="C214" s="399">
        <v>75131</v>
      </c>
      <c r="D214" s="405" t="s">
        <v>671</v>
      </c>
      <c r="E214" s="473"/>
      <c r="F214" s="473"/>
      <c r="G214" s="473"/>
      <c r="H214" s="473"/>
      <c r="I214" s="473"/>
      <c r="J214" s="473"/>
      <c r="K214" s="473">
        <f>SUM(I214:J214)</f>
        <v>0</v>
      </c>
      <c r="L214" s="507" t="str">
        <f t="shared" si="164"/>
        <v>-</v>
      </c>
      <c r="M214" s="473"/>
      <c r="N214" s="473"/>
      <c r="O214" s="473"/>
      <c r="P214" s="507" t="str">
        <f t="shared" si="165"/>
        <v>-</v>
      </c>
      <c r="Q214" s="10" t="str">
        <f t="shared" si="166"/>
        <v>-</v>
      </c>
      <c r="T214"/>
    </row>
    <row r="215" spans="1:20" s="21" customFormat="1" ht="20.149999999999999" customHeight="1">
      <c r="A215" s="492"/>
      <c r="B215" s="417">
        <v>7514</v>
      </c>
      <c r="C215" s="418"/>
      <c r="D215" s="419" t="s">
        <v>672</v>
      </c>
      <c r="E215" s="472">
        <f t="shared" ref="E215" si="172">SUM(E216:E217)</f>
        <v>0</v>
      </c>
      <c r="F215" s="471">
        <f t="shared" ref="F215:O215" si="173">SUM(F216:F217)</f>
        <v>0</v>
      </c>
      <c r="G215" s="471">
        <f t="shared" si="173"/>
        <v>0</v>
      </c>
      <c r="H215" s="472">
        <f t="shared" si="173"/>
        <v>0</v>
      </c>
      <c r="I215" s="471">
        <f t="shared" ref="I215:K215" si="174">SUM(I216:I217)</f>
        <v>0</v>
      </c>
      <c r="J215" s="471">
        <f t="shared" si="174"/>
        <v>0</v>
      </c>
      <c r="K215" s="472">
        <f t="shared" si="174"/>
        <v>0</v>
      </c>
      <c r="L215" s="506" t="str">
        <f t="shared" si="164"/>
        <v>-</v>
      </c>
      <c r="M215" s="471">
        <f t="shared" si="173"/>
        <v>0</v>
      </c>
      <c r="N215" s="471">
        <f t="shared" si="173"/>
        <v>0</v>
      </c>
      <c r="O215" s="472">
        <f t="shared" si="173"/>
        <v>0</v>
      </c>
      <c r="P215" s="506" t="str">
        <f t="shared" si="165"/>
        <v>-</v>
      </c>
      <c r="Q215" s="21" t="str">
        <f t="shared" si="166"/>
        <v>-</v>
      </c>
      <c r="T215" s="420"/>
    </row>
    <row r="216" spans="1:20" ht="20.149999999999999" customHeight="1">
      <c r="A216" s="491"/>
      <c r="B216" s="397"/>
      <c r="C216" s="399">
        <v>75141</v>
      </c>
      <c r="D216" s="404" t="s">
        <v>673</v>
      </c>
      <c r="E216" s="473"/>
      <c r="F216" s="473"/>
      <c r="G216" s="473"/>
      <c r="H216" s="473"/>
      <c r="I216" s="473"/>
      <c r="J216" s="473"/>
      <c r="K216" s="473">
        <f t="shared" ref="K216:K217" si="175">SUM(I216:J216)</f>
        <v>0</v>
      </c>
      <c r="L216" s="507" t="str">
        <f t="shared" si="164"/>
        <v>-</v>
      </c>
      <c r="M216" s="473"/>
      <c r="N216" s="473"/>
      <c r="O216" s="473"/>
      <c r="P216" s="507" t="str">
        <f t="shared" si="165"/>
        <v>-</v>
      </c>
      <c r="Q216" s="10" t="str">
        <f t="shared" si="166"/>
        <v>-</v>
      </c>
      <c r="T216"/>
    </row>
    <row r="217" spans="1:20" ht="20.149999999999999" customHeight="1">
      <c r="A217" s="491"/>
      <c r="B217" s="397"/>
      <c r="C217" s="399">
        <v>75142</v>
      </c>
      <c r="D217" s="404" t="s">
        <v>674</v>
      </c>
      <c r="E217" s="473"/>
      <c r="F217" s="473"/>
      <c r="G217" s="473"/>
      <c r="H217" s="473"/>
      <c r="I217" s="473"/>
      <c r="J217" s="473"/>
      <c r="K217" s="473">
        <f t="shared" si="175"/>
        <v>0</v>
      </c>
      <c r="L217" s="507" t="str">
        <f t="shared" si="164"/>
        <v>-</v>
      </c>
      <c r="M217" s="473"/>
      <c r="N217" s="473"/>
      <c r="O217" s="473"/>
      <c r="P217" s="507" t="str">
        <f t="shared" si="165"/>
        <v>-</v>
      </c>
      <c r="Q217" s="10" t="str">
        <f t="shared" si="166"/>
        <v>-</v>
      </c>
      <c r="T217"/>
    </row>
    <row r="218" spans="1:20" s="21" customFormat="1" ht="20.149999999999999" customHeight="1">
      <c r="A218" s="492"/>
      <c r="B218" s="417">
        <v>7517</v>
      </c>
      <c r="C218" s="418"/>
      <c r="D218" s="419" t="s">
        <v>675</v>
      </c>
      <c r="E218" s="472">
        <f t="shared" ref="E218:O218" si="176">E219</f>
        <v>0</v>
      </c>
      <c r="F218" s="471">
        <f t="shared" si="176"/>
        <v>0</v>
      </c>
      <c r="G218" s="471">
        <f t="shared" si="176"/>
        <v>0</v>
      </c>
      <c r="H218" s="472">
        <f t="shared" si="176"/>
        <v>0</v>
      </c>
      <c r="I218" s="471">
        <f t="shared" si="176"/>
        <v>0</v>
      </c>
      <c r="J218" s="471">
        <f t="shared" si="176"/>
        <v>0</v>
      </c>
      <c r="K218" s="472">
        <f t="shared" si="176"/>
        <v>0</v>
      </c>
      <c r="L218" s="506" t="str">
        <f t="shared" si="164"/>
        <v>-</v>
      </c>
      <c r="M218" s="471">
        <f t="shared" si="176"/>
        <v>0</v>
      </c>
      <c r="N218" s="471">
        <f t="shared" si="176"/>
        <v>0</v>
      </c>
      <c r="O218" s="472">
        <f t="shared" si="176"/>
        <v>0</v>
      </c>
      <c r="P218" s="506" t="str">
        <f t="shared" si="165"/>
        <v>-</v>
      </c>
      <c r="Q218" s="21" t="str">
        <f t="shared" si="166"/>
        <v>-</v>
      </c>
      <c r="T218" s="420"/>
    </row>
    <row r="219" spans="1:20" ht="20.149999999999999" customHeight="1">
      <c r="A219" s="491"/>
      <c r="B219" s="397"/>
      <c r="C219" s="399">
        <v>75171</v>
      </c>
      <c r="D219" s="405" t="s">
        <v>676</v>
      </c>
      <c r="E219" s="473"/>
      <c r="F219" s="473"/>
      <c r="G219" s="473"/>
      <c r="H219" s="473"/>
      <c r="I219" s="473"/>
      <c r="J219" s="473"/>
      <c r="K219" s="473">
        <f>SUM(I219:J219)</f>
        <v>0</v>
      </c>
      <c r="L219" s="507" t="str">
        <f t="shared" si="164"/>
        <v>-</v>
      </c>
      <c r="M219" s="473"/>
      <c r="N219" s="473"/>
      <c r="O219" s="473"/>
      <c r="P219" s="507" t="str">
        <f t="shared" si="165"/>
        <v>-</v>
      </c>
      <c r="Q219" s="10" t="str">
        <f t="shared" si="166"/>
        <v>-</v>
      </c>
      <c r="T219"/>
    </row>
    <row r="220" spans="1:20" s="21" customFormat="1" ht="20.149999999999999" customHeight="1">
      <c r="A220" s="492"/>
      <c r="B220" s="417">
        <v>7518</v>
      </c>
      <c r="C220" s="418"/>
      <c r="D220" s="419" t="s">
        <v>677</v>
      </c>
      <c r="E220" s="472">
        <f t="shared" ref="E220:O220" si="177">E221</f>
        <v>0</v>
      </c>
      <c r="F220" s="471">
        <f t="shared" si="177"/>
        <v>0</v>
      </c>
      <c r="G220" s="471">
        <f t="shared" si="177"/>
        <v>0</v>
      </c>
      <c r="H220" s="472">
        <f t="shared" si="177"/>
        <v>0</v>
      </c>
      <c r="I220" s="471">
        <f t="shared" si="177"/>
        <v>0</v>
      </c>
      <c r="J220" s="471">
        <f t="shared" si="177"/>
        <v>0</v>
      </c>
      <c r="K220" s="472">
        <f t="shared" si="177"/>
        <v>0</v>
      </c>
      <c r="L220" s="506" t="str">
        <f t="shared" si="164"/>
        <v>-</v>
      </c>
      <c r="M220" s="471">
        <f t="shared" si="177"/>
        <v>0</v>
      </c>
      <c r="N220" s="471">
        <f t="shared" si="177"/>
        <v>0</v>
      </c>
      <c r="O220" s="472">
        <f t="shared" si="177"/>
        <v>0</v>
      </c>
      <c r="P220" s="506" t="str">
        <f t="shared" si="165"/>
        <v>-</v>
      </c>
      <c r="Q220" s="21" t="str">
        <f t="shared" si="166"/>
        <v>-</v>
      </c>
      <c r="T220" s="420"/>
    </row>
    <row r="221" spans="1:20" ht="20.149999999999999" customHeight="1">
      <c r="A221" s="491"/>
      <c r="B221" s="397"/>
      <c r="C221" s="399">
        <v>75181</v>
      </c>
      <c r="D221" s="404" t="s">
        <v>677</v>
      </c>
      <c r="E221" s="473"/>
      <c r="F221" s="473"/>
      <c r="G221" s="473"/>
      <c r="H221" s="473"/>
      <c r="I221" s="473"/>
      <c r="J221" s="473"/>
      <c r="K221" s="473">
        <f>SUM(I221:J221)</f>
        <v>0</v>
      </c>
      <c r="L221" s="507" t="str">
        <f t="shared" si="164"/>
        <v>-</v>
      </c>
      <c r="M221" s="473"/>
      <c r="N221" s="473"/>
      <c r="O221" s="473"/>
      <c r="P221" s="507" t="str">
        <f t="shared" si="165"/>
        <v>-</v>
      </c>
      <c r="Q221" s="10" t="str">
        <f t="shared" si="166"/>
        <v>-</v>
      </c>
      <c r="T221"/>
    </row>
    <row r="222" spans="1:20" s="426" customFormat="1" ht="20.149999999999999" customHeight="1">
      <c r="A222" s="493">
        <v>76</v>
      </c>
      <c r="B222" s="428"/>
      <c r="C222" s="429"/>
      <c r="D222" s="430" t="s">
        <v>678</v>
      </c>
      <c r="E222" s="474">
        <f t="shared" ref="E222" si="178">E223+E228+E232+E234+E236</f>
        <v>0</v>
      </c>
      <c r="F222" s="474">
        <f t="shared" ref="F222:O222" si="179">F223+F228+F232+F234+F236</f>
        <v>0</v>
      </c>
      <c r="G222" s="474">
        <f t="shared" si="179"/>
        <v>0</v>
      </c>
      <c r="H222" s="474">
        <f t="shared" si="179"/>
        <v>0</v>
      </c>
      <c r="I222" s="474">
        <f t="shared" ref="I222:K222" si="180">I223+I228+I232+I234+I236</f>
        <v>0</v>
      </c>
      <c r="J222" s="474">
        <f t="shared" si="180"/>
        <v>0</v>
      </c>
      <c r="K222" s="474">
        <f t="shared" si="180"/>
        <v>0</v>
      </c>
      <c r="L222" s="508" t="str">
        <f t="shared" si="164"/>
        <v>-</v>
      </c>
      <c r="M222" s="474">
        <f t="shared" si="179"/>
        <v>0</v>
      </c>
      <c r="N222" s="474">
        <f t="shared" si="179"/>
        <v>0</v>
      </c>
      <c r="O222" s="474">
        <f t="shared" si="179"/>
        <v>0</v>
      </c>
      <c r="P222" s="508" t="str">
        <f t="shared" si="165"/>
        <v>-</v>
      </c>
      <c r="Q222" s="426" t="str">
        <f t="shared" si="166"/>
        <v>-</v>
      </c>
      <c r="T222" s="427"/>
    </row>
    <row r="223" spans="1:20" s="21" customFormat="1" ht="20.149999999999999" customHeight="1">
      <c r="A223" s="492"/>
      <c r="B223" s="417">
        <v>7601</v>
      </c>
      <c r="C223" s="418"/>
      <c r="D223" s="419" t="s">
        <v>679</v>
      </c>
      <c r="E223" s="472">
        <f t="shared" ref="E223" si="181">SUM(E224:E227)</f>
        <v>0</v>
      </c>
      <c r="F223" s="471">
        <f t="shared" ref="F223:O223" si="182">SUM(F224:F227)</f>
        <v>0</v>
      </c>
      <c r="G223" s="471">
        <f t="shared" si="182"/>
        <v>0</v>
      </c>
      <c r="H223" s="472">
        <f t="shared" si="182"/>
        <v>0</v>
      </c>
      <c r="I223" s="471">
        <f t="shared" ref="I223:K223" si="183">SUM(I224:I227)</f>
        <v>0</v>
      </c>
      <c r="J223" s="471">
        <f t="shared" si="183"/>
        <v>0</v>
      </c>
      <c r="K223" s="472">
        <f t="shared" si="183"/>
        <v>0</v>
      </c>
      <c r="L223" s="506" t="str">
        <f t="shared" si="164"/>
        <v>-</v>
      </c>
      <c r="M223" s="471">
        <f t="shared" si="182"/>
        <v>0</v>
      </c>
      <c r="N223" s="471">
        <f t="shared" si="182"/>
        <v>0</v>
      </c>
      <c r="O223" s="472">
        <f t="shared" si="182"/>
        <v>0</v>
      </c>
      <c r="P223" s="506" t="str">
        <f t="shared" si="165"/>
        <v>-</v>
      </c>
      <c r="Q223" s="21" t="str">
        <f t="shared" si="166"/>
        <v>-</v>
      </c>
      <c r="T223" s="420"/>
    </row>
    <row r="224" spans="1:20" ht="20.149999999999999" customHeight="1">
      <c r="A224" s="491"/>
      <c r="B224" s="397"/>
      <c r="C224" s="399">
        <v>76011</v>
      </c>
      <c r="D224" s="404" t="s">
        <v>680</v>
      </c>
      <c r="E224" s="473"/>
      <c r="F224" s="473"/>
      <c r="G224" s="473"/>
      <c r="H224" s="473"/>
      <c r="I224" s="473"/>
      <c r="J224" s="473"/>
      <c r="K224" s="473">
        <f t="shared" ref="K224:K227" si="184">SUM(I224:J224)</f>
        <v>0</v>
      </c>
      <c r="L224" s="507" t="str">
        <f t="shared" si="164"/>
        <v>-</v>
      </c>
      <c r="M224" s="473"/>
      <c r="N224" s="473"/>
      <c r="O224" s="473"/>
      <c r="P224" s="507" t="str">
        <f t="shared" si="165"/>
        <v>-</v>
      </c>
      <c r="Q224" s="10" t="str">
        <f t="shared" si="166"/>
        <v>-</v>
      </c>
      <c r="T224"/>
    </row>
    <row r="225" spans="1:20" ht="20.149999999999999" customHeight="1">
      <c r="A225" s="491"/>
      <c r="B225" s="397"/>
      <c r="C225" s="399">
        <v>76012</v>
      </c>
      <c r="D225" s="404" t="s">
        <v>681</v>
      </c>
      <c r="E225" s="473"/>
      <c r="F225" s="473"/>
      <c r="G225" s="473"/>
      <c r="H225" s="473"/>
      <c r="I225" s="473"/>
      <c r="J225" s="473"/>
      <c r="K225" s="473">
        <f t="shared" si="184"/>
        <v>0</v>
      </c>
      <c r="L225" s="507" t="str">
        <f t="shared" si="164"/>
        <v>-</v>
      </c>
      <c r="M225" s="473"/>
      <c r="N225" s="473"/>
      <c r="O225" s="473"/>
      <c r="P225" s="507" t="str">
        <f t="shared" si="165"/>
        <v>-</v>
      </c>
      <c r="Q225" s="10" t="str">
        <f t="shared" si="166"/>
        <v>-</v>
      </c>
      <c r="T225"/>
    </row>
    <row r="226" spans="1:20" ht="20.149999999999999" customHeight="1">
      <c r="A226" s="491"/>
      <c r="B226" s="397"/>
      <c r="C226" s="399">
        <v>76013</v>
      </c>
      <c r="D226" s="404" t="s">
        <v>682</v>
      </c>
      <c r="E226" s="473"/>
      <c r="F226" s="473"/>
      <c r="G226" s="473"/>
      <c r="H226" s="473"/>
      <c r="I226" s="473"/>
      <c r="J226" s="473"/>
      <c r="K226" s="473">
        <f t="shared" si="184"/>
        <v>0</v>
      </c>
      <c r="L226" s="507" t="str">
        <f t="shared" si="164"/>
        <v>-</v>
      </c>
      <c r="M226" s="473"/>
      <c r="N226" s="473"/>
      <c r="O226" s="473"/>
      <c r="P226" s="507" t="str">
        <f t="shared" si="165"/>
        <v>-</v>
      </c>
      <c r="Q226" s="10" t="str">
        <f t="shared" si="166"/>
        <v>-</v>
      </c>
      <c r="T226"/>
    </row>
    <row r="227" spans="1:20" ht="20.149999999999999" customHeight="1">
      <c r="A227" s="491"/>
      <c r="B227" s="397"/>
      <c r="C227" s="399">
        <v>76018</v>
      </c>
      <c r="D227" s="404" t="s">
        <v>683</v>
      </c>
      <c r="E227" s="473"/>
      <c r="F227" s="473"/>
      <c r="G227" s="473"/>
      <c r="H227" s="473"/>
      <c r="I227" s="473"/>
      <c r="J227" s="473"/>
      <c r="K227" s="473">
        <f t="shared" si="184"/>
        <v>0</v>
      </c>
      <c r="L227" s="507" t="str">
        <f t="shared" si="164"/>
        <v>-</v>
      </c>
      <c r="M227" s="473"/>
      <c r="N227" s="473"/>
      <c r="O227" s="473"/>
      <c r="P227" s="507" t="str">
        <f t="shared" si="165"/>
        <v>-</v>
      </c>
      <c r="Q227" s="10" t="str">
        <f t="shared" si="166"/>
        <v>-</v>
      </c>
      <c r="T227"/>
    </row>
    <row r="228" spans="1:20" s="21" customFormat="1" ht="20.149999999999999" customHeight="1">
      <c r="A228" s="492"/>
      <c r="B228" s="417">
        <v>7602</v>
      </c>
      <c r="C228" s="418"/>
      <c r="D228" s="419" t="s">
        <v>684</v>
      </c>
      <c r="E228" s="472">
        <f t="shared" ref="E228" si="185">SUM(E229:E231)</f>
        <v>0</v>
      </c>
      <c r="F228" s="471">
        <f t="shared" ref="F228:O228" si="186">SUM(F229:F231)</f>
        <v>0</v>
      </c>
      <c r="G228" s="471">
        <f t="shared" si="186"/>
        <v>0</v>
      </c>
      <c r="H228" s="472">
        <f t="shared" si="186"/>
        <v>0</v>
      </c>
      <c r="I228" s="471">
        <f t="shared" ref="I228:K228" si="187">SUM(I229:I231)</f>
        <v>0</v>
      </c>
      <c r="J228" s="471">
        <f t="shared" si="187"/>
        <v>0</v>
      </c>
      <c r="K228" s="472">
        <f t="shared" si="187"/>
        <v>0</v>
      </c>
      <c r="L228" s="506" t="str">
        <f t="shared" si="164"/>
        <v>-</v>
      </c>
      <c r="M228" s="471">
        <f t="shared" si="186"/>
        <v>0</v>
      </c>
      <c r="N228" s="471">
        <f t="shared" si="186"/>
        <v>0</v>
      </c>
      <c r="O228" s="472">
        <f t="shared" si="186"/>
        <v>0</v>
      </c>
      <c r="P228" s="506" t="str">
        <f t="shared" si="165"/>
        <v>-</v>
      </c>
      <c r="Q228" s="21" t="str">
        <f t="shared" si="166"/>
        <v>-</v>
      </c>
      <c r="T228" s="420"/>
    </row>
    <row r="229" spans="1:20" ht="20.149999999999999" customHeight="1">
      <c r="A229" s="491"/>
      <c r="B229" s="397"/>
      <c r="C229" s="399">
        <v>76021</v>
      </c>
      <c r="D229" s="404" t="s">
        <v>685</v>
      </c>
      <c r="E229" s="473"/>
      <c r="F229" s="473"/>
      <c r="G229" s="473"/>
      <c r="H229" s="473"/>
      <c r="I229" s="473"/>
      <c r="J229" s="473"/>
      <c r="K229" s="473">
        <f t="shared" ref="K229:K231" si="188">SUM(I229:J229)</f>
        <v>0</v>
      </c>
      <c r="L229" s="507" t="str">
        <f t="shared" si="164"/>
        <v>-</v>
      </c>
      <c r="M229" s="473"/>
      <c r="N229" s="473"/>
      <c r="O229" s="473"/>
      <c r="P229" s="507" t="str">
        <f t="shared" si="165"/>
        <v>-</v>
      </c>
      <c r="Q229" s="10" t="str">
        <f t="shared" si="166"/>
        <v>-</v>
      </c>
      <c r="T229"/>
    </row>
    <row r="230" spans="1:20" ht="20.149999999999999" customHeight="1">
      <c r="A230" s="491"/>
      <c r="B230" s="397"/>
      <c r="C230" s="399">
        <v>76022</v>
      </c>
      <c r="D230" s="404" t="s">
        <v>686</v>
      </c>
      <c r="E230" s="473"/>
      <c r="F230" s="473"/>
      <c r="G230" s="473"/>
      <c r="H230" s="473"/>
      <c r="I230" s="473"/>
      <c r="J230" s="473"/>
      <c r="K230" s="473">
        <f t="shared" si="188"/>
        <v>0</v>
      </c>
      <c r="L230" s="507" t="str">
        <f t="shared" si="164"/>
        <v>-</v>
      </c>
      <c r="M230" s="473"/>
      <c r="N230" s="473"/>
      <c r="O230" s="473"/>
      <c r="P230" s="507" t="str">
        <f t="shared" si="165"/>
        <v>-</v>
      </c>
      <c r="Q230" s="10" t="str">
        <f t="shared" si="166"/>
        <v>-</v>
      </c>
      <c r="T230"/>
    </row>
    <row r="231" spans="1:20" ht="20.149999999999999" customHeight="1">
      <c r="A231" s="491"/>
      <c r="B231" s="397"/>
      <c r="C231" s="399">
        <v>76023</v>
      </c>
      <c r="D231" s="404" t="s">
        <v>687</v>
      </c>
      <c r="E231" s="473"/>
      <c r="F231" s="473"/>
      <c r="G231" s="473"/>
      <c r="H231" s="473"/>
      <c r="I231" s="473"/>
      <c r="J231" s="473"/>
      <c r="K231" s="473">
        <f t="shared" si="188"/>
        <v>0</v>
      </c>
      <c r="L231" s="507" t="str">
        <f t="shared" si="164"/>
        <v>-</v>
      </c>
      <c r="M231" s="473"/>
      <c r="N231" s="473"/>
      <c r="O231" s="473"/>
      <c r="P231" s="507" t="str">
        <f t="shared" si="165"/>
        <v>-</v>
      </c>
      <c r="Q231" s="10" t="str">
        <f t="shared" si="166"/>
        <v>-</v>
      </c>
      <c r="T231"/>
    </row>
    <row r="232" spans="1:20" s="21" customFormat="1" ht="20.149999999999999" customHeight="1">
      <c r="A232" s="492"/>
      <c r="B232" s="417">
        <v>7603</v>
      </c>
      <c r="C232" s="418"/>
      <c r="D232" s="419" t="s">
        <v>688</v>
      </c>
      <c r="E232" s="472">
        <f t="shared" ref="E232:O232" si="189">E233</f>
        <v>0</v>
      </c>
      <c r="F232" s="471">
        <f t="shared" si="189"/>
        <v>0</v>
      </c>
      <c r="G232" s="471">
        <f t="shared" si="189"/>
        <v>0</v>
      </c>
      <c r="H232" s="472">
        <f t="shared" si="189"/>
        <v>0</v>
      </c>
      <c r="I232" s="471">
        <f t="shared" si="189"/>
        <v>0</v>
      </c>
      <c r="J232" s="471">
        <f t="shared" si="189"/>
        <v>0</v>
      </c>
      <c r="K232" s="472">
        <f t="shared" si="189"/>
        <v>0</v>
      </c>
      <c r="L232" s="506" t="str">
        <f t="shared" si="164"/>
        <v>-</v>
      </c>
      <c r="M232" s="471">
        <f t="shared" si="189"/>
        <v>0</v>
      </c>
      <c r="N232" s="471">
        <f t="shared" si="189"/>
        <v>0</v>
      </c>
      <c r="O232" s="472">
        <f t="shared" si="189"/>
        <v>0</v>
      </c>
      <c r="P232" s="506" t="str">
        <f t="shared" si="165"/>
        <v>-</v>
      </c>
      <c r="Q232" s="21" t="str">
        <f t="shared" si="166"/>
        <v>-</v>
      </c>
      <c r="T232" s="420"/>
    </row>
    <row r="233" spans="1:20" ht="20.149999999999999" customHeight="1">
      <c r="A233" s="491"/>
      <c r="B233" s="397"/>
      <c r="C233" s="399">
        <v>76031</v>
      </c>
      <c r="D233" s="404" t="s">
        <v>688</v>
      </c>
      <c r="E233" s="473"/>
      <c r="F233" s="473"/>
      <c r="G233" s="473"/>
      <c r="H233" s="473"/>
      <c r="I233" s="473"/>
      <c r="J233" s="473"/>
      <c r="K233" s="473">
        <f>SUM(I233:J233)</f>
        <v>0</v>
      </c>
      <c r="L233" s="507" t="str">
        <f t="shared" si="164"/>
        <v>-</v>
      </c>
      <c r="M233" s="473"/>
      <c r="N233" s="473"/>
      <c r="O233" s="473"/>
      <c r="P233" s="507" t="str">
        <f t="shared" si="165"/>
        <v>-</v>
      </c>
      <c r="Q233" s="10" t="str">
        <f t="shared" si="166"/>
        <v>-</v>
      </c>
      <c r="T233"/>
    </row>
    <row r="234" spans="1:20" s="21" customFormat="1" ht="20.149999999999999" customHeight="1">
      <c r="A234" s="492"/>
      <c r="B234" s="417">
        <v>7606</v>
      </c>
      <c r="C234" s="418"/>
      <c r="D234" s="419" t="s">
        <v>689</v>
      </c>
      <c r="E234" s="472">
        <f t="shared" ref="E234:O234" si="190">E235</f>
        <v>0</v>
      </c>
      <c r="F234" s="471">
        <f t="shared" si="190"/>
        <v>0</v>
      </c>
      <c r="G234" s="471">
        <f t="shared" si="190"/>
        <v>0</v>
      </c>
      <c r="H234" s="472">
        <f t="shared" si="190"/>
        <v>0</v>
      </c>
      <c r="I234" s="471">
        <f t="shared" si="190"/>
        <v>0</v>
      </c>
      <c r="J234" s="471">
        <f t="shared" si="190"/>
        <v>0</v>
      </c>
      <c r="K234" s="472">
        <f t="shared" si="190"/>
        <v>0</v>
      </c>
      <c r="L234" s="506" t="str">
        <f t="shared" si="164"/>
        <v>-</v>
      </c>
      <c r="M234" s="471">
        <f t="shared" si="190"/>
        <v>0</v>
      </c>
      <c r="N234" s="471">
        <f t="shared" si="190"/>
        <v>0</v>
      </c>
      <c r="O234" s="472">
        <f t="shared" si="190"/>
        <v>0</v>
      </c>
      <c r="P234" s="506" t="str">
        <f t="shared" si="165"/>
        <v>-</v>
      </c>
      <c r="Q234" s="21" t="str">
        <f t="shared" si="166"/>
        <v>-</v>
      </c>
      <c r="T234" s="420"/>
    </row>
    <row r="235" spans="1:20" ht="20.149999999999999" customHeight="1">
      <c r="A235" s="491"/>
      <c r="B235" s="397"/>
      <c r="C235" s="399">
        <v>76061</v>
      </c>
      <c r="D235" s="404" t="s">
        <v>689</v>
      </c>
      <c r="E235" s="473"/>
      <c r="F235" s="473"/>
      <c r="G235" s="473"/>
      <c r="H235" s="473"/>
      <c r="I235" s="473"/>
      <c r="J235" s="473"/>
      <c r="K235" s="473">
        <f>SUM(I235:J235)</f>
        <v>0</v>
      </c>
      <c r="L235" s="507" t="str">
        <f t="shared" si="164"/>
        <v>-</v>
      </c>
      <c r="M235" s="473"/>
      <c r="N235" s="473"/>
      <c r="O235" s="473"/>
      <c r="P235" s="507" t="str">
        <f t="shared" si="165"/>
        <v>-</v>
      </c>
      <c r="Q235" s="10" t="str">
        <f t="shared" si="166"/>
        <v>-</v>
      </c>
      <c r="T235"/>
    </row>
    <row r="236" spans="1:20" s="21" customFormat="1" ht="20.149999999999999" customHeight="1">
      <c r="A236" s="492"/>
      <c r="B236" s="417">
        <v>7698</v>
      </c>
      <c r="C236" s="418"/>
      <c r="D236" s="419" t="s">
        <v>690</v>
      </c>
      <c r="E236" s="472">
        <f t="shared" ref="E236:O236" si="191">E237</f>
        <v>0</v>
      </c>
      <c r="F236" s="471">
        <f t="shared" si="191"/>
        <v>0</v>
      </c>
      <c r="G236" s="471">
        <f t="shared" si="191"/>
        <v>0</v>
      </c>
      <c r="H236" s="472">
        <f t="shared" si="191"/>
        <v>0</v>
      </c>
      <c r="I236" s="471">
        <f t="shared" si="191"/>
        <v>0</v>
      </c>
      <c r="J236" s="471">
        <f t="shared" si="191"/>
        <v>0</v>
      </c>
      <c r="K236" s="472">
        <f t="shared" si="191"/>
        <v>0</v>
      </c>
      <c r="L236" s="506" t="str">
        <f t="shared" si="164"/>
        <v>-</v>
      </c>
      <c r="M236" s="471">
        <f t="shared" si="191"/>
        <v>0</v>
      </c>
      <c r="N236" s="471">
        <f t="shared" si="191"/>
        <v>0</v>
      </c>
      <c r="O236" s="472">
        <f t="shared" si="191"/>
        <v>0</v>
      </c>
      <c r="P236" s="506" t="str">
        <f t="shared" si="165"/>
        <v>-</v>
      </c>
      <c r="Q236" s="21" t="str">
        <f t="shared" si="166"/>
        <v>-</v>
      </c>
      <c r="T236" s="420"/>
    </row>
    <row r="237" spans="1:20" ht="20.149999999999999" customHeight="1">
      <c r="A237" s="491"/>
      <c r="B237" s="397"/>
      <c r="C237" s="399">
        <v>76981</v>
      </c>
      <c r="D237" s="404" t="s">
        <v>690</v>
      </c>
      <c r="E237" s="473"/>
      <c r="F237" s="473"/>
      <c r="G237" s="473"/>
      <c r="H237" s="473"/>
      <c r="I237" s="473"/>
      <c r="J237" s="473"/>
      <c r="K237" s="473">
        <f>SUM(I237:J237)</f>
        <v>0</v>
      </c>
      <c r="L237" s="507" t="str">
        <f t="shared" si="164"/>
        <v>-</v>
      </c>
      <c r="M237" s="473"/>
      <c r="N237" s="473"/>
      <c r="O237" s="473"/>
      <c r="P237" s="507" t="str">
        <f t="shared" si="165"/>
        <v>-</v>
      </c>
      <c r="Q237" s="10" t="str">
        <f t="shared" si="166"/>
        <v>-</v>
      </c>
      <c r="T237"/>
    </row>
    <row r="238" spans="1:20" s="426" customFormat="1" ht="20.149999999999999" customHeight="1">
      <c r="A238" s="493">
        <v>77</v>
      </c>
      <c r="B238" s="428"/>
      <c r="C238" s="429"/>
      <c r="D238" s="430" t="s">
        <v>691</v>
      </c>
      <c r="E238" s="474">
        <f t="shared" ref="E238" si="192">E239+E244+E247+E249+E251+E257</f>
        <v>0</v>
      </c>
      <c r="F238" s="474">
        <f t="shared" ref="F238:O238" si="193">F239+F244+F247+F249+F251+F257</f>
        <v>0</v>
      </c>
      <c r="G238" s="474">
        <f t="shared" si="193"/>
        <v>0</v>
      </c>
      <c r="H238" s="474">
        <f t="shared" si="193"/>
        <v>0</v>
      </c>
      <c r="I238" s="474">
        <f t="shared" ref="I238:K238" si="194">I239+I244+I247+I249+I251+I257</f>
        <v>0</v>
      </c>
      <c r="J238" s="474">
        <f t="shared" si="194"/>
        <v>0</v>
      </c>
      <c r="K238" s="474">
        <f t="shared" si="194"/>
        <v>0</v>
      </c>
      <c r="L238" s="508" t="str">
        <f t="shared" si="164"/>
        <v>-</v>
      </c>
      <c r="M238" s="474">
        <f t="shared" si="193"/>
        <v>0</v>
      </c>
      <c r="N238" s="474">
        <f t="shared" si="193"/>
        <v>0</v>
      </c>
      <c r="O238" s="474">
        <f t="shared" si="193"/>
        <v>0</v>
      </c>
      <c r="P238" s="508" t="str">
        <f t="shared" si="165"/>
        <v>-</v>
      </c>
      <c r="Q238" s="426" t="str">
        <f t="shared" si="166"/>
        <v>-</v>
      </c>
      <c r="T238" s="427"/>
    </row>
    <row r="239" spans="1:20" s="21" customFormat="1" ht="20.149999999999999" customHeight="1">
      <c r="A239" s="492"/>
      <c r="B239" s="417">
        <v>7701</v>
      </c>
      <c r="C239" s="418"/>
      <c r="D239" s="419" t="s">
        <v>692</v>
      </c>
      <c r="E239" s="472">
        <f t="shared" ref="E239" si="195">SUM(E240:E243)</f>
        <v>0</v>
      </c>
      <c r="F239" s="471">
        <f t="shared" ref="F239:O239" si="196">SUM(F240:F243)</f>
        <v>0</v>
      </c>
      <c r="G239" s="471">
        <f t="shared" si="196"/>
        <v>0</v>
      </c>
      <c r="H239" s="472">
        <f t="shared" si="196"/>
        <v>0</v>
      </c>
      <c r="I239" s="471">
        <f t="shared" ref="I239:K239" si="197">SUM(I240:I243)</f>
        <v>0</v>
      </c>
      <c r="J239" s="471">
        <f t="shared" si="197"/>
        <v>0</v>
      </c>
      <c r="K239" s="472">
        <f t="shared" si="197"/>
        <v>0</v>
      </c>
      <c r="L239" s="506" t="str">
        <f t="shared" si="164"/>
        <v>-</v>
      </c>
      <c r="M239" s="471">
        <f t="shared" si="196"/>
        <v>0</v>
      </c>
      <c r="N239" s="471">
        <f t="shared" si="196"/>
        <v>0</v>
      </c>
      <c r="O239" s="472">
        <f t="shared" si="196"/>
        <v>0</v>
      </c>
      <c r="P239" s="506" t="str">
        <f t="shared" si="165"/>
        <v>-</v>
      </c>
      <c r="Q239" s="21" t="str">
        <f t="shared" si="166"/>
        <v>-</v>
      </c>
      <c r="T239" s="420"/>
    </row>
    <row r="240" spans="1:20" ht="20.149999999999999" customHeight="1">
      <c r="A240" s="491"/>
      <c r="B240" s="397"/>
      <c r="C240" s="399">
        <v>77011</v>
      </c>
      <c r="D240" s="404" t="s">
        <v>693</v>
      </c>
      <c r="E240" s="473"/>
      <c r="F240" s="473"/>
      <c r="G240" s="473"/>
      <c r="H240" s="473"/>
      <c r="I240" s="473"/>
      <c r="J240" s="473"/>
      <c r="K240" s="473">
        <f t="shared" ref="K240:K243" si="198">SUM(I240:J240)</f>
        <v>0</v>
      </c>
      <c r="L240" s="507" t="str">
        <f t="shared" si="164"/>
        <v>-</v>
      </c>
      <c r="M240" s="473"/>
      <c r="N240" s="473"/>
      <c r="O240" s="473"/>
      <c r="P240" s="507" t="str">
        <f t="shared" si="165"/>
        <v>-</v>
      </c>
      <c r="Q240" s="10" t="str">
        <f t="shared" si="166"/>
        <v>-</v>
      </c>
      <c r="T240"/>
    </row>
    <row r="241" spans="1:20" ht="20.149999999999999" customHeight="1">
      <c r="A241" s="491"/>
      <c r="B241" s="397"/>
      <c r="C241" s="399">
        <v>77012</v>
      </c>
      <c r="D241" s="404" t="s">
        <v>694</v>
      </c>
      <c r="E241" s="473"/>
      <c r="F241" s="473"/>
      <c r="G241" s="473"/>
      <c r="H241" s="473"/>
      <c r="I241" s="473"/>
      <c r="J241" s="473"/>
      <c r="K241" s="473">
        <f t="shared" si="198"/>
        <v>0</v>
      </c>
      <c r="L241" s="507" t="str">
        <f t="shared" si="164"/>
        <v>-</v>
      </c>
      <c r="M241" s="473"/>
      <c r="N241" s="473"/>
      <c r="O241" s="473"/>
      <c r="P241" s="507" t="str">
        <f t="shared" si="165"/>
        <v>-</v>
      </c>
      <c r="Q241" s="10" t="str">
        <f t="shared" si="166"/>
        <v>-</v>
      </c>
      <c r="T241"/>
    </row>
    <row r="242" spans="1:20" ht="20.149999999999999" customHeight="1">
      <c r="A242" s="491"/>
      <c r="B242" s="397"/>
      <c r="C242" s="399">
        <v>77013</v>
      </c>
      <c r="D242" s="404" t="s">
        <v>695</v>
      </c>
      <c r="E242" s="473"/>
      <c r="F242" s="473"/>
      <c r="G242" s="473"/>
      <c r="H242" s="473"/>
      <c r="I242" s="473"/>
      <c r="J242" s="473"/>
      <c r="K242" s="473">
        <f t="shared" si="198"/>
        <v>0</v>
      </c>
      <c r="L242" s="507" t="str">
        <f t="shared" si="164"/>
        <v>-</v>
      </c>
      <c r="M242" s="473"/>
      <c r="N242" s="473"/>
      <c r="O242" s="473"/>
      <c r="P242" s="507" t="str">
        <f t="shared" si="165"/>
        <v>-</v>
      </c>
      <c r="Q242" s="10" t="str">
        <f t="shared" si="166"/>
        <v>-</v>
      </c>
      <c r="T242"/>
    </row>
    <row r="243" spans="1:20" ht="20.149999999999999" customHeight="1">
      <c r="A243" s="491"/>
      <c r="B243" s="397"/>
      <c r="C243" s="399">
        <v>77014</v>
      </c>
      <c r="D243" s="405" t="s">
        <v>696</v>
      </c>
      <c r="E243" s="473"/>
      <c r="F243" s="473"/>
      <c r="G243" s="473"/>
      <c r="H243" s="473"/>
      <c r="I243" s="473"/>
      <c r="J243" s="473"/>
      <c r="K243" s="473">
        <f t="shared" si="198"/>
        <v>0</v>
      </c>
      <c r="L243" s="507" t="str">
        <f t="shared" si="164"/>
        <v>-</v>
      </c>
      <c r="M243" s="473"/>
      <c r="N243" s="473"/>
      <c r="O243" s="473"/>
      <c r="P243" s="507" t="str">
        <f t="shared" si="165"/>
        <v>-</v>
      </c>
      <c r="Q243" s="10" t="str">
        <f t="shared" si="166"/>
        <v>-</v>
      </c>
      <c r="T243"/>
    </row>
    <row r="244" spans="1:20" s="21" customFormat="1" ht="20.149999999999999" customHeight="1">
      <c r="A244" s="492"/>
      <c r="B244" s="417">
        <v>7702</v>
      </c>
      <c r="C244" s="418"/>
      <c r="D244" s="419" t="s">
        <v>697</v>
      </c>
      <c r="E244" s="472">
        <f t="shared" ref="E244" si="199">SUM(E245:E246)</f>
        <v>0</v>
      </c>
      <c r="F244" s="471">
        <f t="shared" ref="F244:O244" si="200">SUM(F245:F246)</f>
        <v>0</v>
      </c>
      <c r="G244" s="471">
        <f t="shared" si="200"/>
        <v>0</v>
      </c>
      <c r="H244" s="472">
        <f t="shared" si="200"/>
        <v>0</v>
      </c>
      <c r="I244" s="471">
        <f t="shared" ref="I244:K244" si="201">SUM(I245:I246)</f>
        <v>0</v>
      </c>
      <c r="J244" s="471">
        <f t="shared" si="201"/>
        <v>0</v>
      </c>
      <c r="K244" s="472">
        <f t="shared" si="201"/>
        <v>0</v>
      </c>
      <c r="L244" s="506" t="str">
        <f t="shared" si="164"/>
        <v>-</v>
      </c>
      <c r="M244" s="471">
        <f t="shared" si="200"/>
        <v>0</v>
      </c>
      <c r="N244" s="471">
        <f t="shared" si="200"/>
        <v>0</v>
      </c>
      <c r="O244" s="472">
        <f t="shared" si="200"/>
        <v>0</v>
      </c>
      <c r="P244" s="506" t="str">
        <f t="shared" si="165"/>
        <v>-</v>
      </c>
      <c r="Q244" s="21" t="str">
        <f t="shared" si="166"/>
        <v>-</v>
      </c>
      <c r="T244" s="420"/>
    </row>
    <row r="245" spans="1:20" ht="20.149999999999999" customHeight="1">
      <c r="A245" s="491"/>
      <c r="B245" s="397"/>
      <c r="C245" s="399">
        <v>77021</v>
      </c>
      <c r="D245" s="404" t="s">
        <v>698</v>
      </c>
      <c r="E245" s="473"/>
      <c r="F245" s="473"/>
      <c r="G245" s="473"/>
      <c r="H245" s="473"/>
      <c r="I245" s="473"/>
      <c r="J245" s="473"/>
      <c r="K245" s="473">
        <f t="shared" ref="K245:K246" si="202">SUM(I245:J245)</f>
        <v>0</v>
      </c>
      <c r="L245" s="507" t="str">
        <f t="shared" si="164"/>
        <v>-</v>
      </c>
      <c r="M245" s="473"/>
      <c r="N245" s="473"/>
      <c r="O245" s="473"/>
      <c r="P245" s="507" t="str">
        <f t="shared" si="165"/>
        <v>-</v>
      </c>
      <c r="Q245" s="10" t="str">
        <f t="shared" si="166"/>
        <v>-</v>
      </c>
      <c r="T245"/>
    </row>
    <row r="246" spans="1:20" ht="20.149999999999999" customHeight="1">
      <c r="A246" s="491"/>
      <c r="B246" s="397"/>
      <c r="C246" s="399">
        <v>77022</v>
      </c>
      <c r="D246" s="404" t="s">
        <v>699</v>
      </c>
      <c r="E246" s="473"/>
      <c r="F246" s="473"/>
      <c r="G246" s="473"/>
      <c r="H246" s="473"/>
      <c r="I246" s="473"/>
      <c r="J246" s="473"/>
      <c r="K246" s="473">
        <f t="shared" si="202"/>
        <v>0</v>
      </c>
      <c r="L246" s="507" t="str">
        <f t="shared" si="164"/>
        <v>-</v>
      </c>
      <c r="M246" s="473"/>
      <c r="N246" s="473"/>
      <c r="O246" s="473"/>
      <c r="P246" s="507" t="str">
        <f t="shared" si="165"/>
        <v>-</v>
      </c>
      <c r="Q246" s="10" t="str">
        <f t="shared" si="166"/>
        <v>-</v>
      </c>
      <c r="T246"/>
    </row>
    <row r="247" spans="1:20" s="21" customFormat="1" ht="20.149999999999999" customHeight="1">
      <c r="A247" s="492"/>
      <c r="B247" s="417">
        <v>7703</v>
      </c>
      <c r="C247" s="418"/>
      <c r="D247" s="419" t="s">
        <v>700</v>
      </c>
      <c r="E247" s="472">
        <f t="shared" ref="E247:O247" si="203">E248</f>
        <v>0</v>
      </c>
      <c r="F247" s="471">
        <f t="shared" si="203"/>
        <v>0</v>
      </c>
      <c r="G247" s="471">
        <f t="shared" si="203"/>
        <v>0</v>
      </c>
      <c r="H247" s="472">
        <f t="shared" si="203"/>
        <v>0</v>
      </c>
      <c r="I247" s="471">
        <f t="shared" si="203"/>
        <v>0</v>
      </c>
      <c r="J247" s="471">
        <f t="shared" si="203"/>
        <v>0</v>
      </c>
      <c r="K247" s="472">
        <f t="shared" si="203"/>
        <v>0</v>
      </c>
      <c r="L247" s="506" t="str">
        <f t="shared" si="164"/>
        <v>-</v>
      </c>
      <c r="M247" s="471">
        <f t="shared" si="203"/>
        <v>0</v>
      </c>
      <c r="N247" s="471">
        <f t="shared" si="203"/>
        <v>0</v>
      </c>
      <c r="O247" s="472">
        <f t="shared" si="203"/>
        <v>0</v>
      </c>
      <c r="P247" s="506" t="str">
        <f t="shared" si="165"/>
        <v>-</v>
      </c>
      <c r="Q247" s="21" t="str">
        <f t="shared" si="166"/>
        <v>-</v>
      </c>
      <c r="T247" s="420"/>
    </row>
    <row r="248" spans="1:20" ht="20.149999999999999" customHeight="1">
      <c r="A248" s="491"/>
      <c r="B248" s="397"/>
      <c r="C248" s="399">
        <v>77031</v>
      </c>
      <c r="D248" s="404" t="s">
        <v>700</v>
      </c>
      <c r="E248" s="473"/>
      <c r="F248" s="473"/>
      <c r="G248" s="473"/>
      <c r="H248" s="473"/>
      <c r="I248" s="473"/>
      <c r="J248" s="473"/>
      <c r="K248" s="473">
        <f>SUM(I248:J248)</f>
        <v>0</v>
      </c>
      <c r="L248" s="507" t="str">
        <f t="shared" si="164"/>
        <v>-</v>
      </c>
      <c r="M248" s="473"/>
      <c r="N248" s="473"/>
      <c r="O248" s="473"/>
      <c r="P248" s="507" t="str">
        <f t="shared" si="165"/>
        <v>-</v>
      </c>
      <c r="Q248" s="10" t="str">
        <f t="shared" si="166"/>
        <v>-</v>
      </c>
      <c r="T248"/>
    </row>
    <row r="249" spans="1:20" s="21" customFormat="1" ht="20.149999999999999" customHeight="1">
      <c r="A249" s="492"/>
      <c r="B249" s="417">
        <v>7704</v>
      </c>
      <c r="C249" s="418"/>
      <c r="D249" s="419" t="s">
        <v>701</v>
      </c>
      <c r="E249" s="472">
        <f t="shared" ref="E249:O249" si="204">E250</f>
        <v>0</v>
      </c>
      <c r="F249" s="471">
        <f t="shared" si="204"/>
        <v>0</v>
      </c>
      <c r="G249" s="471">
        <f t="shared" si="204"/>
        <v>0</v>
      </c>
      <c r="H249" s="472">
        <f t="shared" si="204"/>
        <v>0</v>
      </c>
      <c r="I249" s="471">
        <f t="shared" si="204"/>
        <v>0</v>
      </c>
      <c r="J249" s="471">
        <f t="shared" si="204"/>
        <v>0</v>
      </c>
      <c r="K249" s="472">
        <f t="shared" si="204"/>
        <v>0</v>
      </c>
      <c r="L249" s="506" t="str">
        <f t="shared" si="164"/>
        <v>-</v>
      </c>
      <c r="M249" s="471">
        <f t="shared" si="204"/>
        <v>0</v>
      </c>
      <c r="N249" s="471">
        <f t="shared" si="204"/>
        <v>0</v>
      </c>
      <c r="O249" s="472">
        <f t="shared" si="204"/>
        <v>0</v>
      </c>
      <c r="P249" s="506" t="str">
        <f t="shared" si="165"/>
        <v>-</v>
      </c>
      <c r="Q249" s="21" t="str">
        <f t="shared" si="166"/>
        <v>-</v>
      </c>
      <c r="T249" s="420"/>
    </row>
    <row r="250" spans="1:20" ht="20.149999999999999" customHeight="1">
      <c r="A250" s="491"/>
      <c r="B250" s="397"/>
      <c r="C250" s="399">
        <v>77041</v>
      </c>
      <c r="D250" s="404" t="s">
        <v>701</v>
      </c>
      <c r="E250" s="473"/>
      <c r="F250" s="473"/>
      <c r="G250" s="473"/>
      <c r="H250" s="473"/>
      <c r="I250" s="473"/>
      <c r="J250" s="473"/>
      <c r="K250" s="473">
        <f>SUM(I250:J250)</f>
        <v>0</v>
      </c>
      <c r="L250" s="507" t="str">
        <f t="shared" si="164"/>
        <v>-</v>
      </c>
      <c r="M250" s="473"/>
      <c r="N250" s="473"/>
      <c r="O250" s="473"/>
      <c r="P250" s="507" t="str">
        <f t="shared" si="165"/>
        <v>-</v>
      </c>
      <c r="Q250" s="10" t="str">
        <f t="shared" si="166"/>
        <v>-</v>
      </c>
      <c r="T250"/>
    </row>
    <row r="251" spans="1:20" s="21" customFormat="1" ht="20.149999999999999" customHeight="1">
      <c r="A251" s="492"/>
      <c r="B251" s="417">
        <v>7705</v>
      </c>
      <c r="C251" s="418"/>
      <c r="D251" s="419" t="s">
        <v>702</v>
      </c>
      <c r="E251" s="472">
        <f t="shared" ref="E251" si="205">SUM(E252:E256)</f>
        <v>0</v>
      </c>
      <c r="F251" s="471">
        <f t="shared" ref="F251:O251" si="206">SUM(F252:F256)</f>
        <v>0</v>
      </c>
      <c r="G251" s="471">
        <f t="shared" si="206"/>
        <v>0</v>
      </c>
      <c r="H251" s="472">
        <f t="shared" si="206"/>
        <v>0</v>
      </c>
      <c r="I251" s="471">
        <f t="shared" ref="I251:K251" si="207">SUM(I252:I256)</f>
        <v>0</v>
      </c>
      <c r="J251" s="471">
        <f t="shared" si="207"/>
        <v>0</v>
      </c>
      <c r="K251" s="472">
        <f t="shared" si="207"/>
        <v>0</v>
      </c>
      <c r="L251" s="506" t="str">
        <f t="shared" si="164"/>
        <v>-</v>
      </c>
      <c r="M251" s="471">
        <f t="shared" si="206"/>
        <v>0</v>
      </c>
      <c r="N251" s="471">
        <f t="shared" si="206"/>
        <v>0</v>
      </c>
      <c r="O251" s="472">
        <f t="shared" si="206"/>
        <v>0</v>
      </c>
      <c r="P251" s="506" t="str">
        <f t="shared" si="165"/>
        <v>-</v>
      </c>
      <c r="Q251" s="21" t="str">
        <f t="shared" si="166"/>
        <v>-</v>
      </c>
      <c r="T251" s="420"/>
    </row>
    <row r="252" spans="1:20" ht="20.149999999999999" customHeight="1">
      <c r="A252" s="491"/>
      <c r="B252" s="397"/>
      <c r="C252" s="399">
        <v>77051</v>
      </c>
      <c r="D252" s="404" t="s">
        <v>703</v>
      </c>
      <c r="E252" s="473"/>
      <c r="F252" s="473"/>
      <c r="G252" s="473"/>
      <c r="H252" s="473"/>
      <c r="I252" s="473"/>
      <c r="J252" s="473"/>
      <c r="K252" s="473">
        <f t="shared" ref="K252:K256" si="208">SUM(I252:J252)</f>
        <v>0</v>
      </c>
      <c r="L252" s="507" t="str">
        <f t="shared" si="164"/>
        <v>-</v>
      </c>
      <c r="M252" s="473"/>
      <c r="N252" s="473"/>
      <c r="O252" s="473"/>
      <c r="P252" s="507" t="str">
        <f t="shared" si="165"/>
        <v>-</v>
      </c>
      <c r="Q252" s="10" t="str">
        <f t="shared" si="166"/>
        <v>-</v>
      </c>
      <c r="T252"/>
    </row>
    <row r="253" spans="1:20" ht="20.149999999999999" customHeight="1">
      <c r="A253" s="491"/>
      <c r="B253" s="397"/>
      <c r="C253" s="399">
        <v>77052</v>
      </c>
      <c r="D253" s="404" t="s">
        <v>704</v>
      </c>
      <c r="E253" s="473"/>
      <c r="F253" s="473"/>
      <c r="G253" s="473"/>
      <c r="H253" s="473"/>
      <c r="I253" s="473"/>
      <c r="J253" s="473"/>
      <c r="K253" s="473">
        <f t="shared" si="208"/>
        <v>0</v>
      </c>
      <c r="L253" s="507" t="str">
        <f t="shared" si="164"/>
        <v>-</v>
      </c>
      <c r="M253" s="473"/>
      <c r="N253" s="473"/>
      <c r="O253" s="473"/>
      <c r="P253" s="507" t="str">
        <f t="shared" si="165"/>
        <v>-</v>
      </c>
      <c r="Q253" s="10" t="str">
        <f t="shared" si="166"/>
        <v>-</v>
      </c>
      <c r="T253"/>
    </row>
    <row r="254" spans="1:20" ht="20.149999999999999" customHeight="1">
      <c r="A254" s="491"/>
      <c r="B254" s="397"/>
      <c r="C254" s="399">
        <v>77053</v>
      </c>
      <c r="D254" s="404" t="s">
        <v>705</v>
      </c>
      <c r="E254" s="473"/>
      <c r="F254" s="473"/>
      <c r="G254" s="473"/>
      <c r="H254" s="473"/>
      <c r="I254" s="473"/>
      <c r="J254" s="473"/>
      <c r="K254" s="473">
        <f t="shared" si="208"/>
        <v>0</v>
      </c>
      <c r="L254" s="507" t="str">
        <f t="shared" si="164"/>
        <v>-</v>
      </c>
      <c r="M254" s="473"/>
      <c r="N254" s="473"/>
      <c r="O254" s="473"/>
      <c r="P254" s="507" t="str">
        <f t="shared" si="165"/>
        <v>-</v>
      </c>
      <c r="Q254" s="10" t="str">
        <f t="shared" si="166"/>
        <v>-</v>
      </c>
      <c r="T254"/>
    </row>
    <row r="255" spans="1:20" ht="20.149999999999999" customHeight="1">
      <c r="A255" s="491"/>
      <c r="B255" s="397"/>
      <c r="C255" s="399">
        <v>77054</v>
      </c>
      <c r="D255" s="404" t="s">
        <v>706</v>
      </c>
      <c r="E255" s="473"/>
      <c r="F255" s="473"/>
      <c r="G255" s="473"/>
      <c r="H255" s="473"/>
      <c r="I255" s="473"/>
      <c r="J255" s="473"/>
      <c r="K255" s="473">
        <f t="shared" si="208"/>
        <v>0</v>
      </c>
      <c r="L255" s="507" t="str">
        <f t="shared" si="164"/>
        <v>-</v>
      </c>
      <c r="M255" s="473"/>
      <c r="N255" s="473"/>
      <c r="O255" s="473"/>
      <c r="P255" s="507" t="str">
        <f t="shared" si="165"/>
        <v>-</v>
      </c>
      <c r="Q255" s="10" t="str">
        <f t="shared" si="166"/>
        <v>-</v>
      </c>
      <c r="T255"/>
    </row>
    <row r="256" spans="1:20" ht="20.149999999999999" customHeight="1">
      <c r="A256" s="491"/>
      <c r="B256" s="397"/>
      <c r="C256" s="399">
        <v>77055</v>
      </c>
      <c r="D256" s="404" t="s">
        <v>707</v>
      </c>
      <c r="E256" s="473"/>
      <c r="F256" s="473"/>
      <c r="G256" s="473"/>
      <c r="H256" s="473"/>
      <c r="I256" s="473"/>
      <c r="J256" s="473"/>
      <c r="K256" s="473">
        <f t="shared" si="208"/>
        <v>0</v>
      </c>
      <c r="L256" s="507" t="str">
        <f t="shared" si="164"/>
        <v>-</v>
      </c>
      <c r="M256" s="473"/>
      <c r="N256" s="473"/>
      <c r="O256" s="473"/>
      <c r="P256" s="507" t="str">
        <f t="shared" si="165"/>
        <v>-</v>
      </c>
      <c r="Q256" s="10" t="str">
        <f t="shared" si="166"/>
        <v>-</v>
      </c>
      <c r="T256"/>
    </row>
    <row r="257" spans="1:20" s="21" customFormat="1" ht="20.149999999999999" customHeight="1">
      <c r="A257" s="492"/>
      <c r="B257" s="417">
        <v>7798</v>
      </c>
      <c r="C257" s="418"/>
      <c r="D257" s="419" t="s">
        <v>708</v>
      </c>
      <c r="E257" s="472">
        <f t="shared" ref="E257:O257" si="209">E258</f>
        <v>0</v>
      </c>
      <c r="F257" s="471">
        <f t="shared" si="209"/>
        <v>0</v>
      </c>
      <c r="G257" s="471">
        <f t="shared" si="209"/>
        <v>0</v>
      </c>
      <c r="H257" s="472">
        <f t="shared" si="209"/>
        <v>0</v>
      </c>
      <c r="I257" s="471">
        <f t="shared" si="209"/>
        <v>0</v>
      </c>
      <c r="J257" s="471">
        <f t="shared" si="209"/>
        <v>0</v>
      </c>
      <c r="K257" s="472">
        <f t="shared" si="209"/>
        <v>0</v>
      </c>
      <c r="L257" s="506" t="str">
        <f t="shared" si="164"/>
        <v>-</v>
      </c>
      <c r="M257" s="471">
        <f t="shared" si="209"/>
        <v>0</v>
      </c>
      <c r="N257" s="471">
        <f t="shared" si="209"/>
        <v>0</v>
      </c>
      <c r="O257" s="472">
        <f t="shared" si="209"/>
        <v>0</v>
      </c>
      <c r="P257" s="506" t="str">
        <f t="shared" si="165"/>
        <v>-</v>
      </c>
      <c r="Q257" s="21" t="str">
        <f t="shared" si="166"/>
        <v>-</v>
      </c>
      <c r="T257" s="420"/>
    </row>
    <row r="258" spans="1:20" ht="20.149999999999999" customHeight="1">
      <c r="A258" s="494"/>
      <c r="B258" s="401"/>
      <c r="C258" s="402">
        <v>77981</v>
      </c>
      <c r="D258" s="406" t="s">
        <v>708</v>
      </c>
      <c r="E258" s="475"/>
      <c r="F258" s="475"/>
      <c r="G258" s="475"/>
      <c r="H258" s="475"/>
      <c r="I258" s="475"/>
      <c r="J258" s="475"/>
      <c r="K258" s="473">
        <f>SUM(I258:J258)</f>
        <v>0</v>
      </c>
      <c r="L258" s="509" t="str">
        <f t="shared" si="164"/>
        <v>-</v>
      </c>
      <c r="M258" s="475"/>
      <c r="N258" s="475"/>
      <c r="O258" s="475"/>
      <c r="P258" s="509" t="str">
        <f t="shared" si="165"/>
        <v>-</v>
      </c>
      <c r="Q258" s="10" t="str">
        <f t="shared" si="166"/>
        <v>-</v>
      </c>
      <c r="T258"/>
    </row>
    <row r="259" spans="1:20" s="411" customFormat="1" ht="20.149999999999999" customHeight="1">
      <c r="A259" s="495" t="s">
        <v>709</v>
      </c>
      <c r="B259" s="437"/>
      <c r="C259" s="438"/>
      <c r="D259" s="439"/>
      <c r="E259" s="477">
        <f t="shared" ref="E259:O259" si="210">E260</f>
        <v>0</v>
      </c>
      <c r="F259" s="477">
        <f t="shared" si="210"/>
        <v>0</v>
      </c>
      <c r="G259" s="477">
        <f t="shared" si="210"/>
        <v>0</v>
      </c>
      <c r="H259" s="477">
        <f t="shared" si="210"/>
        <v>0</v>
      </c>
      <c r="I259" s="477">
        <f t="shared" si="210"/>
        <v>0</v>
      </c>
      <c r="J259" s="477">
        <f t="shared" si="210"/>
        <v>0</v>
      </c>
      <c r="K259" s="477">
        <f t="shared" si="210"/>
        <v>0</v>
      </c>
      <c r="L259" s="511" t="str">
        <f t="shared" si="164"/>
        <v>-</v>
      </c>
      <c r="M259" s="477">
        <f t="shared" si="210"/>
        <v>0</v>
      </c>
      <c r="N259" s="477">
        <f t="shared" si="210"/>
        <v>0</v>
      </c>
      <c r="O259" s="477">
        <f t="shared" si="210"/>
        <v>0</v>
      </c>
      <c r="P259" s="511" t="str">
        <f t="shared" si="165"/>
        <v>-</v>
      </c>
      <c r="Q259" s="411" t="str">
        <f t="shared" si="166"/>
        <v>-</v>
      </c>
      <c r="T259" s="412"/>
    </row>
    <row r="260" spans="1:20" s="413" customFormat="1" ht="20.149999999999999" customHeight="1">
      <c r="A260" s="486" t="s">
        <v>710</v>
      </c>
      <c r="B260" s="434"/>
      <c r="C260" s="435"/>
      <c r="D260" s="436"/>
      <c r="E260" s="468"/>
      <c r="F260" s="467"/>
      <c r="G260" s="467"/>
      <c r="H260" s="468"/>
      <c r="I260" s="467"/>
      <c r="J260" s="467"/>
      <c r="K260" s="468"/>
      <c r="L260" s="504" t="str">
        <f t="shared" si="164"/>
        <v>-</v>
      </c>
      <c r="M260" s="467"/>
      <c r="N260" s="467"/>
      <c r="O260" s="468"/>
      <c r="P260" s="504" t="str">
        <f t="shared" si="165"/>
        <v>-</v>
      </c>
      <c r="Q260" s="413" t="str">
        <f t="shared" si="166"/>
        <v>-</v>
      </c>
      <c r="T260" s="414"/>
    </row>
    <row r="261" spans="1:20" s="48" customFormat="1" ht="20.149999999999999" customHeight="1">
      <c r="A261" s="496" t="s">
        <v>711</v>
      </c>
      <c r="B261" s="440"/>
      <c r="C261" s="441"/>
      <c r="D261" s="442"/>
      <c r="E261" s="478">
        <f t="shared" ref="E261" si="211">E262+E303</f>
        <v>0</v>
      </c>
      <c r="F261" s="478">
        <f t="shared" ref="F261:O261" si="212">F262+F303</f>
        <v>0</v>
      </c>
      <c r="G261" s="478">
        <f t="shared" si="212"/>
        <v>0</v>
      </c>
      <c r="H261" s="478">
        <f t="shared" si="212"/>
        <v>0</v>
      </c>
      <c r="I261" s="478">
        <f t="shared" ref="I261:K261" si="213">I262+I303</f>
        <v>0</v>
      </c>
      <c r="J261" s="478">
        <f t="shared" si="213"/>
        <v>0</v>
      </c>
      <c r="K261" s="478">
        <f t="shared" si="213"/>
        <v>0</v>
      </c>
      <c r="L261" s="512" t="str">
        <f t="shared" si="164"/>
        <v>-</v>
      </c>
      <c r="M261" s="478">
        <f t="shared" si="212"/>
        <v>0</v>
      </c>
      <c r="N261" s="478">
        <f t="shared" si="212"/>
        <v>0</v>
      </c>
      <c r="O261" s="478">
        <f t="shared" si="212"/>
        <v>0</v>
      </c>
      <c r="P261" s="512" t="str">
        <f t="shared" si="165"/>
        <v>-</v>
      </c>
      <c r="Q261" s="48" t="str">
        <f t="shared" si="166"/>
        <v>-</v>
      </c>
      <c r="T261" s="410"/>
    </row>
    <row r="262" spans="1:20" s="415" customFormat="1" ht="20.149999999999999" customHeight="1">
      <c r="A262" s="497" t="s">
        <v>712</v>
      </c>
      <c r="B262" s="443"/>
      <c r="C262" s="444"/>
      <c r="D262" s="445"/>
      <c r="E262" s="479">
        <f t="shared" ref="E262:O262" si="214">E263</f>
        <v>0</v>
      </c>
      <c r="F262" s="479">
        <f t="shared" si="214"/>
        <v>0</v>
      </c>
      <c r="G262" s="479">
        <f t="shared" si="214"/>
        <v>0</v>
      </c>
      <c r="H262" s="479">
        <f t="shared" si="214"/>
        <v>0</v>
      </c>
      <c r="I262" s="479">
        <f t="shared" si="214"/>
        <v>0</v>
      </c>
      <c r="J262" s="479">
        <f t="shared" si="214"/>
        <v>0</v>
      </c>
      <c r="K262" s="479">
        <f t="shared" si="214"/>
        <v>0</v>
      </c>
      <c r="L262" s="513" t="str">
        <f t="shared" si="164"/>
        <v>-</v>
      </c>
      <c r="M262" s="479">
        <f t="shared" si="214"/>
        <v>0</v>
      </c>
      <c r="N262" s="479">
        <f t="shared" si="214"/>
        <v>0</v>
      </c>
      <c r="O262" s="479">
        <f t="shared" si="214"/>
        <v>0</v>
      </c>
      <c r="P262" s="513" t="str">
        <f t="shared" si="165"/>
        <v>-</v>
      </c>
      <c r="Q262" s="415" t="str">
        <f t="shared" si="166"/>
        <v>-</v>
      </c>
      <c r="T262" s="416"/>
    </row>
    <row r="263" spans="1:20" s="411" customFormat="1" ht="20.149999999999999" customHeight="1">
      <c r="A263" s="495" t="s">
        <v>713</v>
      </c>
      <c r="B263" s="446"/>
      <c r="C263" s="447"/>
      <c r="D263" s="448"/>
      <c r="E263" s="477">
        <f t="shared" ref="E263" si="215">E264+E276</f>
        <v>0</v>
      </c>
      <c r="F263" s="477">
        <f t="shared" ref="F263:O263" si="216">F264+F276</f>
        <v>0</v>
      </c>
      <c r="G263" s="477">
        <f t="shared" si="216"/>
        <v>0</v>
      </c>
      <c r="H263" s="477">
        <f t="shared" si="216"/>
        <v>0</v>
      </c>
      <c r="I263" s="477">
        <f t="shared" ref="I263:K263" si="217">I264+I276</f>
        <v>0</v>
      </c>
      <c r="J263" s="477">
        <f t="shared" si="217"/>
        <v>0</v>
      </c>
      <c r="K263" s="477">
        <f t="shared" si="217"/>
        <v>0</v>
      </c>
      <c r="L263" s="511" t="str">
        <f t="shared" si="164"/>
        <v>-</v>
      </c>
      <c r="M263" s="477">
        <f t="shared" si="216"/>
        <v>0</v>
      </c>
      <c r="N263" s="477">
        <f t="shared" si="216"/>
        <v>0</v>
      </c>
      <c r="O263" s="477">
        <f t="shared" si="216"/>
        <v>0</v>
      </c>
      <c r="P263" s="511" t="str">
        <f t="shared" si="165"/>
        <v>-</v>
      </c>
      <c r="Q263" s="411" t="str">
        <f t="shared" si="166"/>
        <v>-</v>
      </c>
      <c r="T263" s="412"/>
    </row>
    <row r="264" spans="1:20" s="413" customFormat="1" ht="20.149999999999999" customHeight="1">
      <c r="A264" s="486" t="s">
        <v>714</v>
      </c>
      <c r="B264" s="434"/>
      <c r="C264" s="435"/>
      <c r="D264" s="436"/>
      <c r="E264" s="468">
        <f t="shared" ref="E264" si="218">E265+E270</f>
        <v>0</v>
      </c>
      <c r="F264" s="467">
        <f t="shared" ref="F264:O264" si="219">F265+F270</f>
        <v>0</v>
      </c>
      <c r="G264" s="467">
        <f t="shared" si="219"/>
        <v>0</v>
      </c>
      <c r="H264" s="468">
        <f t="shared" si="219"/>
        <v>0</v>
      </c>
      <c r="I264" s="467">
        <f t="shared" ref="I264:K264" si="220">I265+I270</f>
        <v>0</v>
      </c>
      <c r="J264" s="467">
        <f t="shared" si="220"/>
        <v>0</v>
      </c>
      <c r="K264" s="468">
        <f t="shared" si="220"/>
        <v>0</v>
      </c>
      <c r="L264" s="504" t="str">
        <f t="shared" si="164"/>
        <v>-</v>
      </c>
      <c r="M264" s="467">
        <f t="shared" si="219"/>
        <v>0</v>
      </c>
      <c r="N264" s="467">
        <f t="shared" si="219"/>
        <v>0</v>
      </c>
      <c r="O264" s="468">
        <f t="shared" si="219"/>
        <v>0</v>
      </c>
      <c r="P264" s="504" t="str">
        <f t="shared" si="165"/>
        <v>-</v>
      </c>
      <c r="Q264" s="413" t="str">
        <f t="shared" si="166"/>
        <v>-</v>
      </c>
      <c r="T264" s="414"/>
    </row>
    <row r="265" spans="1:20" s="426" customFormat="1" ht="20.149999999999999" customHeight="1">
      <c r="A265" s="493">
        <v>26</v>
      </c>
      <c r="B265" s="428"/>
      <c r="C265" s="429"/>
      <c r="D265" s="430" t="s">
        <v>372</v>
      </c>
      <c r="E265" s="474">
        <f t="shared" ref="E265:O265" si="221">E266</f>
        <v>0</v>
      </c>
      <c r="F265" s="474">
        <f t="shared" si="221"/>
        <v>0</v>
      </c>
      <c r="G265" s="474">
        <f t="shared" si="221"/>
        <v>0</v>
      </c>
      <c r="H265" s="474">
        <f t="shared" si="221"/>
        <v>0</v>
      </c>
      <c r="I265" s="474">
        <f t="shared" si="221"/>
        <v>0</v>
      </c>
      <c r="J265" s="474">
        <f t="shared" si="221"/>
        <v>0</v>
      </c>
      <c r="K265" s="474">
        <f t="shared" si="221"/>
        <v>0</v>
      </c>
      <c r="L265" s="508" t="str">
        <f t="shared" si="164"/>
        <v>-</v>
      </c>
      <c r="M265" s="474">
        <f t="shared" si="221"/>
        <v>0</v>
      </c>
      <c r="N265" s="474">
        <f t="shared" si="221"/>
        <v>0</v>
      </c>
      <c r="O265" s="474">
        <f t="shared" si="221"/>
        <v>0</v>
      </c>
      <c r="P265" s="508" t="str">
        <f t="shared" si="165"/>
        <v>-</v>
      </c>
      <c r="Q265" s="426" t="str">
        <f t="shared" si="166"/>
        <v>-</v>
      </c>
      <c r="T265" s="427"/>
    </row>
    <row r="266" spans="1:20" s="21" customFormat="1" ht="20.149999999999999" customHeight="1">
      <c r="A266" s="492"/>
      <c r="B266" s="417">
        <v>2601</v>
      </c>
      <c r="C266" s="418"/>
      <c r="D266" s="419" t="s">
        <v>373</v>
      </c>
      <c r="E266" s="472">
        <f t="shared" ref="E266" si="222">SUM(E267:E269)</f>
        <v>0</v>
      </c>
      <c r="F266" s="471">
        <f t="shared" ref="F266:O266" si="223">SUM(F267:F269)</f>
        <v>0</v>
      </c>
      <c r="G266" s="471">
        <f t="shared" si="223"/>
        <v>0</v>
      </c>
      <c r="H266" s="472">
        <f t="shared" si="223"/>
        <v>0</v>
      </c>
      <c r="I266" s="471">
        <f t="shared" ref="I266:K266" si="224">SUM(I267:I269)</f>
        <v>0</v>
      </c>
      <c r="J266" s="471">
        <f t="shared" si="224"/>
        <v>0</v>
      </c>
      <c r="K266" s="472">
        <f t="shared" si="224"/>
        <v>0</v>
      </c>
      <c r="L266" s="506" t="str">
        <f t="shared" si="164"/>
        <v>-</v>
      </c>
      <c r="M266" s="471">
        <f t="shared" si="223"/>
        <v>0</v>
      </c>
      <c r="N266" s="471">
        <f t="shared" si="223"/>
        <v>0</v>
      </c>
      <c r="O266" s="472">
        <f t="shared" si="223"/>
        <v>0</v>
      </c>
      <c r="P266" s="506" t="str">
        <f t="shared" si="165"/>
        <v>-</v>
      </c>
      <c r="Q266" s="21" t="str">
        <f t="shared" si="166"/>
        <v>-</v>
      </c>
      <c r="T266" s="420"/>
    </row>
    <row r="267" spans="1:20" ht="20.149999999999999" customHeight="1">
      <c r="A267" s="491"/>
      <c r="B267" s="397"/>
      <c r="C267" s="399">
        <v>26011</v>
      </c>
      <c r="D267" s="404" t="s">
        <v>715</v>
      </c>
      <c r="E267" s="473"/>
      <c r="F267" s="473"/>
      <c r="G267" s="473"/>
      <c r="H267" s="473"/>
      <c r="I267" s="473"/>
      <c r="J267" s="473"/>
      <c r="K267" s="473">
        <f t="shared" ref="K267:K269" si="225">SUM(I267:J267)</f>
        <v>0</v>
      </c>
      <c r="L267" s="507" t="str">
        <f t="shared" si="164"/>
        <v>-</v>
      </c>
      <c r="M267" s="473"/>
      <c r="N267" s="473"/>
      <c r="O267" s="473"/>
      <c r="P267" s="507" t="str">
        <f t="shared" si="165"/>
        <v>-</v>
      </c>
      <c r="Q267" s="10" t="str">
        <f t="shared" si="166"/>
        <v>-</v>
      </c>
      <c r="T267"/>
    </row>
    <row r="268" spans="1:20" ht="20.149999999999999" customHeight="1">
      <c r="A268" s="491"/>
      <c r="B268" s="397"/>
      <c r="C268" s="399">
        <v>26012</v>
      </c>
      <c r="D268" s="404" t="s">
        <v>375</v>
      </c>
      <c r="E268" s="473"/>
      <c r="F268" s="473"/>
      <c r="G268" s="473"/>
      <c r="H268" s="473"/>
      <c r="I268" s="473"/>
      <c r="J268" s="473"/>
      <c r="K268" s="473">
        <f t="shared" si="225"/>
        <v>0</v>
      </c>
      <c r="L268" s="507" t="str">
        <f t="shared" si="164"/>
        <v>-</v>
      </c>
      <c r="M268" s="473"/>
      <c r="N268" s="473"/>
      <c r="O268" s="473"/>
      <c r="P268" s="507" t="str">
        <f t="shared" si="165"/>
        <v>-</v>
      </c>
      <c r="Q268" s="10" t="str">
        <f t="shared" si="166"/>
        <v>-</v>
      </c>
      <c r="T268"/>
    </row>
    <row r="269" spans="1:20" ht="20.149999999999999" customHeight="1">
      <c r="A269" s="491"/>
      <c r="B269" s="397"/>
      <c r="C269" s="399">
        <v>26013</v>
      </c>
      <c r="D269" s="404" t="s">
        <v>376</v>
      </c>
      <c r="E269" s="473"/>
      <c r="F269" s="473"/>
      <c r="G269" s="473"/>
      <c r="H269" s="473"/>
      <c r="I269" s="473"/>
      <c r="J269" s="473"/>
      <c r="K269" s="473">
        <f t="shared" si="225"/>
        <v>0</v>
      </c>
      <c r="L269" s="507" t="str">
        <f t="shared" si="164"/>
        <v>-</v>
      </c>
      <c r="M269" s="473"/>
      <c r="N269" s="473"/>
      <c r="O269" s="473"/>
      <c r="P269" s="507" t="str">
        <f t="shared" si="165"/>
        <v>-</v>
      </c>
      <c r="Q269" s="10" t="str">
        <f t="shared" si="166"/>
        <v>-</v>
      </c>
      <c r="T269"/>
    </row>
    <row r="270" spans="1:20" s="426" customFormat="1" ht="20.149999999999999" customHeight="1">
      <c r="A270" s="493">
        <v>27</v>
      </c>
      <c r="B270" s="428"/>
      <c r="C270" s="429"/>
      <c r="D270" s="430" t="s">
        <v>381</v>
      </c>
      <c r="E270" s="474">
        <f t="shared" ref="E270:O270" si="226">E271</f>
        <v>0</v>
      </c>
      <c r="F270" s="474">
        <f t="shared" si="226"/>
        <v>0</v>
      </c>
      <c r="G270" s="474">
        <f t="shared" si="226"/>
        <v>0</v>
      </c>
      <c r="H270" s="474">
        <f t="shared" si="226"/>
        <v>0</v>
      </c>
      <c r="I270" s="474">
        <f t="shared" si="226"/>
        <v>0</v>
      </c>
      <c r="J270" s="474">
        <f t="shared" si="226"/>
        <v>0</v>
      </c>
      <c r="K270" s="474">
        <f t="shared" si="226"/>
        <v>0</v>
      </c>
      <c r="L270" s="508" t="str">
        <f t="shared" si="164"/>
        <v>-</v>
      </c>
      <c r="M270" s="474">
        <f t="shared" si="226"/>
        <v>0</v>
      </c>
      <c r="N270" s="474">
        <f t="shared" si="226"/>
        <v>0</v>
      </c>
      <c r="O270" s="474">
        <f t="shared" si="226"/>
        <v>0</v>
      </c>
      <c r="P270" s="508" t="str">
        <f t="shared" si="165"/>
        <v>-</v>
      </c>
      <c r="Q270" s="426" t="str">
        <f t="shared" si="166"/>
        <v>-</v>
      </c>
      <c r="T270" s="427"/>
    </row>
    <row r="271" spans="1:20" s="21" customFormat="1" ht="20.149999999999999" customHeight="1">
      <c r="A271" s="492"/>
      <c r="B271" s="417">
        <v>2701</v>
      </c>
      <c r="C271" s="418"/>
      <c r="D271" s="419" t="s">
        <v>716</v>
      </c>
      <c r="E271" s="472">
        <f t="shared" ref="E271" si="227">SUM(E272:E275)</f>
        <v>0</v>
      </c>
      <c r="F271" s="471">
        <f t="shared" ref="F271:O271" si="228">SUM(F272:F275)</f>
        <v>0</v>
      </c>
      <c r="G271" s="471">
        <f t="shared" si="228"/>
        <v>0</v>
      </c>
      <c r="H271" s="472">
        <f t="shared" si="228"/>
        <v>0</v>
      </c>
      <c r="I271" s="471">
        <f t="shared" ref="I271:K271" si="229">SUM(I272:I275)</f>
        <v>0</v>
      </c>
      <c r="J271" s="471">
        <f t="shared" si="229"/>
        <v>0</v>
      </c>
      <c r="K271" s="472">
        <f t="shared" si="229"/>
        <v>0</v>
      </c>
      <c r="L271" s="506" t="str">
        <f t="shared" si="164"/>
        <v>-</v>
      </c>
      <c r="M271" s="471">
        <f t="shared" si="228"/>
        <v>0</v>
      </c>
      <c r="N271" s="471">
        <f t="shared" si="228"/>
        <v>0</v>
      </c>
      <c r="O271" s="472">
        <f t="shared" si="228"/>
        <v>0</v>
      </c>
      <c r="P271" s="506" t="str">
        <f t="shared" si="165"/>
        <v>-</v>
      </c>
      <c r="Q271" s="21" t="str">
        <f t="shared" si="166"/>
        <v>-</v>
      </c>
      <c r="T271" s="420"/>
    </row>
    <row r="272" spans="1:20" ht="20.149999999999999" customHeight="1">
      <c r="A272" s="491"/>
      <c r="B272" s="397"/>
      <c r="C272" s="399">
        <v>27011</v>
      </c>
      <c r="D272" s="404" t="s">
        <v>717</v>
      </c>
      <c r="E272" s="473"/>
      <c r="F272" s="473"/>
      <c r="G272" s="473"/>
      <c r="H272" s="473"/>
      <c r="I272" s="473"/>
      <c r="J272" s="473"/>
      <c r="K272" s="473">
        <f t="shared" ref="K272:K275" si="230">SUM(I272:J272)</f>
        <v>0</v>
      </c>
      <c r="L272" s="507" t="str">
        <f t="shared" ref="L272:L329" si="231">IFERROR(K272/H272,"-")</f>
        <v>-</v>
      </c>
      <c r="M272" s="473"/>
      <c r="N272" s="473"/>
      <c r="O272" s="473"/>
      <c r="P272" s="507" t="str">
        <f t="shared" ref="P272:P329" si="232">IFERROR(O272/H272,"-")</f>
        <v>-</v>
      </c>
      <c r="Q272" s="10" t="str">
        <f t="shared" ref="Q272:Q329" si="233">IF(OR(H272&gt;0,O272&gt;0),"ok","-")</f>
        <v>-</v>
      </c>
      <c r="T272"/>
    </row>
    <row r="273" spans="1:20" ht="20.149999999999999" customHeight="1">
      <c r="A273" s="491"/>
      <c r="B273" s="397"/>
      <c r="C273" s="399">
        <v>27012</v>
      </c>
      <c r="D273" s="404" t="s">
        <v>718</v>
      </c>
      <c r="E273" s="473"/>
      <c r="F273" s="473"/>
      <c r="G273" s="473"/>
      <c r="H273" s="473"/>
      <c r="I273" s="473"/>
      <c r="J273" s="473"/>
      <c r="K273" s="473">
        <f t="shared" si="230"/>
        <v>0</v>
      </c>
      <c r="L273" s="507" t="str">
        <f t="shared" si="231"/>
        <v>-</v>
      </c>
      <c r="M273" s="473"/>
      <c r="N273" s="473"/>
      <c r="O273" s="473"/>
      <c r="P273" s="507" t="str">
        <f t="shared" si="232"/>
        <v>-</v>
      </c>
      <c r="Q273" s="10" t="str">
        <f t="shared" si="233"/>
        <v>-</v>
      </c>
      <c r="T273"/>
    </row>
    <row r="274" spans="1:20" ht="20.149999999999999" customHeight="1">
      <c r="A274" s="491"/>
      <c r="B274" s="397"/>
      <c r="C274" s="399">
        <v>27013</v>
      </c>
      <c r="D274" s="404" t="s">
        <v>719</v>
      </c>
      <c r="E274" s="473"/>
      <c r="F274" s="473"/>
      <c r="G274" s="473"/>
      <c r="H274" s="473"/>
      <c r="I274" s="473"/>
      <c r="J274" s="473"/>
      <c r="K274" s="473">
        <f t="shared" si="230"/>
        <v>0</v>
      </c>
      <c r="L274" s="507" t="str">
        <f t="shared" si="231"/>
        <v>-</v>
      </c>
      <c r="M274" s="473"/>
      <c r="N274" s="473"/>
      <c r="O274" s="473"/>
      <c r="P274" s="507" t="str">
        <f t="shared" si="232"/>
        <v>-</v>
      </c>
      <c r="Q274" s="10" t="str">
        <f t="shared" si="233"/>
        <v>-</v>
      </c>
      <c r="T274"/>
    </row>
    <row r="275" spans="1:20" ht="20.149999999999999" customHeight="1">
      <c r="A275" s="498"/>
      <c r="B275" s="407"/>
      <c r="C275" s="408">
        <v>27018</v>
      </c>
      <c r="D275" s="409" t="s">
        <v>386</v>
      </c>
      <c r="E275" s="480"/>
      <c r="F275" s="480"/>
      <c r="G275" s="480"/>
      <c r="H275" s="480"/>
      <c r="I275" s="480"/>
      <c r="J275" s="480"/>
      <c r="K275" s="473">
        <f t="shared" si="230"/>
        <v>0</v>
      </c>
      <c r="L275" s="514" t="str">
        <f t="shared" si="231"/>
        <v>-</v>
      </c>
      <c r="M275" s="480"/>
      <c r="N275" s="480"/>
      <c r="O275" s="480"/>
      <c r="P275" s="514" t="str">
        <f t="shared" si="232"/>
        <v>-</v>
      </c>
      <c r="Q275" s="10" t="str">
        <f t="shared" si="233"/>
        <v>-</v>
      </c>
      <c r="T275"/>
    </row>
    <row r="276" spans="1:20" s="413" customFormat="1" ht="20.149999999999999" customHeight="1">
      <c r="A276" s="486" t="s">
        <v>720</v>
      </c>
      <c r="B276" s="434"/>
      <c r="C276" s="435"/>
      <c r="D276" s="436"/>
      <c r="E276" s="468">
        <f t="shared" ref="E276" si="234">E277+E290</f>
        <v>0</v>
      </c>
      <c r="F276" s="467">
        <f t="shared" ref="F276:O276" si="235">F277+F290</f>
        <v>0</v>
      </c>
      <c r="G276" s="467">
        <f t="shared" si="235"/>
        <v>0</v>
      </c>
      <c r="H276" s="468">
        <f t="shared" si="235"/>
        <v>0</v>
      </c>
      <c r="I276" s="467">
        <f t="shared" ref="I276:K276" si="236">I277+I290</f>
        <v>0</v>
      </c>
      <c r="J276" s="467">
        <f t="shared" si="236"/>
        <v>0</v>
      </c>
      <c r="K276" s="468">
        <f t="shared" si="236"/>
        <v>0</v>
      </c>
      <c r="L276" s="504" t="str">
        <f t="shared" si="231"/>
        <v>-</v>
      </c>
      <c r="M276" s="467">
        <f t="shared" si="235"/>
        <v>0</v>
      </c>
      <c r="N276" s="467">
        <f t="shared" si="235"/>
        <v>0</v>
      </c>
      <c r="O276" s="468">
        <f t="shared" si="235"/>
        <v>0</v>
      </c>
      <c r="P276" s="504" t="str">
        <f t="shared" si="232"/>
        <v>-</v>
      </c>
      <c r="Q276" s="413" t="str">
        <f t="shared" si="233"/>
        <v>-</v>
      </c>
      <c r="T276" s="414"/>
    </row>
    <row r="277" spans="1:20" s="426" customFormat="1" ht="20.149999999999999" customHeight="1">
      <c r="A277" s="493">
        <v>75</v>
      </c>
      <c r="B277" s="428"/>
      <c r="C277" s="429"/>
      <c r="D277" s="430" t="s">
        <v>631</v>
      </c>
      <c r="E277" s="474">
        <f t="shared" ref="E277" si="237">E278+E281+E283+E286+E288</f>
        <v>0</v>
      </c>
      <c r="F277" s="474">
        <f t="shared" ref="F277:O277" si="238">F278+F281+F283+F286+F288</f>
        <v>0</v>
      </c>
      <c r="G277" s="474">
        <f t="shared" si="238"/>
        <v>0</v>
      </c>
      <c r="H277" s="474">
        <f t="shared" si="238"/>
        <v>0</v>
      </c>
      <c r="I277" s="474">
        <f t="shared" ref="I277:K277" si="239">I278+I281+I283+I286+I288</f>
        <v>0</v>
      </c>
      <c r="J277" s="474">
        <f t="shared" si="239"/>
        <v>0</v>
      </c>
      <c r="K277" s="474">
        <f t="shared" si="239"/>
        <v>0</v>
      </c>
      <c r="L277" s="508" t="str">
        <f t="shared" si="231"/>
        <v>-</v>
      </c>
      <c r="M277" s="474">
        <f t="shared" si="238"/>
        <v>0</v>
      </c>
      <c r="N277" s="474">
        <f t="shared" si="238"/>
        <v>0</v>
      </c>
      <c r="O277" s="474">
        <f t="shared" si="238"/>
        <v>0</v>
      </c>
      <c r="P277" s="508" t="str">
        <f t="shared" si="232"/>
        <v>-</v>
      </c>
      <c r="Q277" s="426" t="str">
        <f t="shared" si="233"/>
        <v>-</v>
      </c>
      <c r="T277" s="427"/>
    </row>
    <row r="278" spans="1:20" s="21" customFormat="1" ht="20.149999999999999" customHeight="1">
      <c r="A278" s="492"/>
      <c r="B278" s="417">
        <v>7504</v>
      </c>
      <c r="C278" s="418"/>
      <c r="D278" s="419" t="s">
        <v>643</v>
      </c>
      <c r="E278" s="472">
        <f t="shared" ref="E278" si="240">SUM(E279:E280)</f>
        <v>0</v>
      </c>
      <c r="F278" s="471">
        <f t="shared" ref="F278:O278" si="241">SUM(F279:F280)</f>
        <v>0</v>
      </c>
      <c r="G278" s="471">
        <f t="shared" si="241"/>
        <v>0</v>
      </c>
      <c r="H278" s="472">
        <f t="shared" si="241"/>
        <v>0</v>
      </c>
      <c r="I278" s="471">
        <f t="shared" ref="I278:K278" si="242">SUM(I279:I280)</f>
        <v>0</v>
      </c>
      <c r="J278" s="471">
        <f t="shared" si="242"/>
        <v>0</v>
      </c>
      <c r="K278" s="472">
        <f t="shared" si="242"/>
        <v>0</v>
      </c>
      <c r="L278" s="506" t="str">
        <f t="shared" si="231"/>
        <v>-</v>
      </c>
      <c r="M278" s="471">
        <f t="shared" si="241"/>
        <v>0</v>
      </c>
      <c r="N278" s="471">
        <f t="shared" si="241"/>
        <v>0</v>
      </c>
      <c r="O278" s="472">
        <f t="shared" si="241"/>
        <v>0</v>
      </c>
      <c r="P278" s="506" t="str">
        <f t="shared" si="232"/>
        <v>-</v>
      </c>
      <c r="Q278" s="21" t="str">
        <f t="shared" si="233"/>
        <v>-</v>
      </c>
      <c r="T278" s="420"/>
    </row>
    <row r="279" spans="1:20" ht="20.149999999999999" customHeight="1">
      <c r="A279" s="491"/>
      <c r="B279" s="397"/>
      <c r="C279" s="399">
        <v>75041</v>
      </c>
      <c r="D279" s="404" t="s">
        <v>644</v>
      </c>
      <c r="E279" s="473"/>
      <c r="F279" s="473"/>
      <c r="G279" s="473"/>
      <c r="H279" s="473"/>
      <c r="I279" s="473"/>
      <c r="J279" s="473"/>
      <c r="K279" s="473">
        <f t="shared" ref="K279:K280" si="243">SUM(I279:J279)</f>
        <v>0</v>
      </c>
      <c r="L279" s="507" t="str">
        <f t="shared" si="231"/>
        <v>-</v>
      </c>
      <c r="M279" s="473"/>
      <c r="N279" s="473"/>
      <c r="O279" s="473"/>
      <c r="P279" s="507" t="str">
        <f t="shared" si="232"/>
        <v>-</v>
      </c>
      <c r="Q279" s="10" t="str">
        <f t="shared" si="233"/>
        <v>-</v>
      </c>
      <c r="T279"/>
    </row>
    <row r="280" spans="1:20" ht="20.149999999999999" customHeight="1">
      <c r="A280" s="491"/>
      <c r="B280" s="397"/>
      <c r="C280" s="399">
        <v>75042</v>
      </c>
      <c r="D280" s="404" t="s">
        <v>645</v>
      </c>
      <c r="E280" s="473"/>
      <c r="F280" s="473"/>
      <c r="G280" s="473"/>
      <c r="H280" s="473"/>
      <c r="I280" s="473"/>
      <c r="J280" s="473"/>
      <c r="K280" s="473">
        <f t="shared" si="243"/>
        <v>0</v>
      </c>
      <c r="L280" s="507" t="str">
        <f t="shared" si="231"/>
        <v>-</v>
      </c>
      <c r="M280" s="473"/>
      <c r="N280" s="473"/>
      <c r="O280" s="473"/>
      <c r="P280" s="507" t="str">
        <f t="shared" si="232"/>
        <v>-</v>
      </c>
      <c r="Q280" s="10" t="str">
        <f t="shared" si="233"/>
        <v>-</v>
      </c>
      <c r="T280"/>
    </row>
    <row r="281" spans="1:20" s="21" customFormat="1" ht="20.149999999999999" customHeight="1">
      <c r="A281" s="492"/>
      <c r="B281" s="417">
        <v>7507</v>
      </c>
      <c r="C281" s="418"/>
      <c r="D281" s="419" t="s">
        <v>651</v>
      </c>
      <c r="E281" s="472">
        <f t="shared" ref="E281:O281" si="244">E282</f>
        <v>0</v>
      </c>
      <c r="F281" s="471">
        <f t="shared" si="244"/>
        <v>0</v>
      </c>
      <c r="G281" s="471">
        <f t="shared" si="244"/>
        <v>0</v>
      </c>
      <c r="H281" s="472">
        <f t="shared" si="244"/>
        <v>0</v>
      </c>
      <c r="I281" s="471">
        <f t="shared" si="244"/>
        <v>0</v>
      </c>
      <c r="J281" s="471">
        <f t="shared" si="244"/>
        <v>0</v>
      </c>
      <c r="K281" s="472">
        <f t="shared" si="244"/>
        <v>0</v>
      </c>
      <c r="L281" s="506" t="str">
        <f t="shared" si="231"/>
        <v>-</v>
      </c>
      <c r="M281" s="471">
        <f t="shared" si="244"/>
        <v>0</v>
      </c>
      <c r="N281" s="471">
        <f t="shared" si="244"/>
        <v>0</v>
      </c>
      <c r="O281" s="472">
        <f t="shared" si="244"/>
        <v>0</v>
      </c>
      <c r="P281" s="506" t="str">
        <f t="shared" si="232"/>
        <v>-</v>
      </c>
      <c r="Q281" s="21" t="str">
        <f t="shared" si="233"/>
        <v>-</v>
      </c>
      <c r="T281" s="420"/>
    </row>
    <row r="282" spans="1:20" ht="20.149999999999999" customHeight="1">
      <c r="A282" s="491"/>
      <c r="B282" s="397"/>
      <c r="C282" s="399">
        <v>75071</v>
      </c>
      <c r="D282" s="404" t="s">
        <v>652</v>
      </c>
      <c r="E282" s="473"/>
      <c r="F282" s="473"/>
      <c r="G282" s="473"/>
      <c r="H282" s="473"/>
      <c r="I282" s="473"/>
      <c r="J282" s="473"/>
      <c r="K282" s="473">
        <f>SUM(I282:J282)</f>
        <v>0</v>
      </c>
      <c r="L282" s="507" t="str">
        <f t="shared" si="231"/>
        <v>-</v>
      </c>
      <c r="M282" s="473"/>
      <c r="N282" s="473"/>
      <c r="O282" s="473"/>
      <c r="P282" s="507" t="str">
        <f t="shared" si="232"/>
        <v>-</v>
      </c>
      <c r="Q282" s="10" t="str">
        <f t="shared" si="233"/>
        <v>-</v>
      </c>
      <c r="T282"/>
    </row>
    <row r="283" spans="1:20" s="21" customFormat="1" ht="20.149999999999999" customHeight="1">
      <c r="A283" s="492"/>
      <c r="B283" s="417">
        <v>7514</v>
      </c>
      <c r="C283" s="418"/>
      <c r="D283" s="419" t="s">
        <v>672</v>
      </c>
      <c r="E283" s="472">
        <f t="shared" ref="E283" si="245">SUM(E284:E285)</f>
        <v>0</v>
      </c>
      <c r="F283" s="471">
        <f t="shared" ref="F283:O283" si="246">SUM(F284:F285)</f>
        <v>0</v>
      </c>
      <c r="G283" s="471">
        <f t="shared" si="246"/>
        <v>0</v>
      </c>
      <c r="H283" s="472">
        <f t="shared" si="246"/>
        <v>0</v>
      </c>
      <c r="I283" s="471">
        <f t="shared" ref="I283:K283" si="247">SUM(I284:I285)</f>
        <v>0</v>
      </c>
      <c r="J283" s="471">
        <f t="shared" si="247"/>
        <v>0</v>
      </c>
      <c r="K283" s="472">
        <f t="shared" si="247"/>
        <v>0</v>
      </c>
      <c r="L283" s="506" t="str">
        <f t="shared" si="231"/>
        <v>-</v>
      </c>
      <c r="M283" s="471">
        <f t="shared" si="246"/>
        <v>0</v>
      </c>
      <c r="N283" s="471">
        <f t="shared" si="246"/>
        <v>0</v>
      </c>
      <c r="O283" s="472">
        <f t="shared" si="246"/>
        <v>0</v>
      </c>
      <c r="P283" s="506" t="str">
        <f t="shared" si="232"/>
        <v>-</v>
      </c>
      <c r="Q283" s="21" t="str">
        <f t="shared" si="233"/>
        <v>-</v>
      </c>
      <c r="T283" s="420"/>
    </row>
    <row r="284" spans="1:20" ht="20.149999999999999" customHeight="1">
      <c r="A284" s="491"/>
      <c r="B284" s="397"/>
      <c r="C284" s="399">
        <v>75141</v>
      </c>
      <c r="D284" s="404" t="s">
        <v>673</v>
      </c>
      <c r="E284" s="473"/>
      <c r="F284" s="473"/>
      <c r="G284" s="473"/>
      <c r="H284" s="473"/>
      <c r="I284" s="473"/>
      <c r="J284" s="473"/>
      <c r="K284" s="473">
        <f t="shared" ref="K284:K285" si="248">SUM(I284:J284)</f>
        <v>0</v>
      </c>
      <c r="L284" s="507" t="str">
        <f t="shared" si="231"/>
        <v>-</v>
      </c>
      <c r="M284" s="473"/>
      <c r="N284" s="473"/>
      <c r="O284" s="473"/>
      <c r="P284" s="507" t="str">
        <f t="shared" si="232"/>
        <v>-</v>
      </c>
      <c r="Q284" s="10" t="str">
        <f t="shared" si="233"/>
        <v>-</v>
      </c>
      <c r="T284"/>
    </row>
    <row r="285" spans="1:20" ht="20.149999999999999" customHeight="1">
      <c r="A285" s="491"/>
      <c r="B285" s="397"/>
      <c r="C285" s="399">
        <v>75142</v>
      </c>
      <c r="D285" s="404" t="s">
        <v>674</v>
      </c>
      <c r="E285" s="473"/>
      <c r="F285" s="473"/>
      <c r="G285" s="473"/>
      <c r="H285" s="473"/>
      <c r="I285" s="473"/>
      <c r="J285" s="473"/>
      <c r="K285" s="473">
        <f t="shared" si="248"/>
        <v>0</v>
      </c>
      <c r="L285" s="507" t="str">
        <f t="shared" si="231"/>
        <v>-</v>
      </c>
      <c r="M285" s="473"/>
      <c r="N285" s="473"/>
      <c r="O285" s="473"/>
      <c r="P285" s="507" t="str">
        <f t="shared" si="232"/>
        <v>-</v>
      </c>
      <c r="Q285" s="10" t="str">
        <f t="shared" si="233"/>
        <v>-</v>
      </c>
      <c r="T285"/>
    </row>
    <row r="286" spans="1:20" s="21" customFormat="1" ht="20.149999999999999" customHeight="1">
      <c r="A286" s="492"/>
      <c r="B286" s="417">
        <v>7517</v>
      </c>
      <c r="C286" s="418"/>
      <c r="D286" s="419" t="s">
        <v>675</v>
      </c>
      <c r="E286" s="472">
        <f t="shared" ref="E286:O286" si="249">E287</f>
        <v>0</v>
      </c>
      <c r="F286" s="471">
        <f t="shared" si="249"/>
        <v>0</v>
      </c>
      <c r="G286" s="471">
        <f t="shared" si="249"/>
        <v>0</v>
      </c>
      <c r="H286" s="472">
        <f t="shared" si="249"/>
        <v>0</v>
      </c>
      <c r="I286" s="471">
        <f t="shared" si="249"/>
        <v>0</v>
      </c>
      <c r="J286" s="471">
        <f t="shared" si="249"/>
        <v>0</v>
      </c>
      <c r="K286" s="472">
        <f t="shared" si="249"/>
        <v>0</v>
      </c>
      <c r="L286" s="506" t="str">
        <f t="shared" si="231"/>
        <v>-</v>
      </c>
      <c r="M286" s="471">
        <f t="shared" si="249"/>
        <v>0</v>
      </c>
      <c r="N286" s="471">
        <f t="shared" si="249"/>
        <v>0</v>
      </c>
      <c r="O286" s="472">
        <f t="shared" si="249"/>
        <v>0</v>
      </c>
      <c r="P286" s="506" t="str">
        <f t="shared" si="232"/>
        <v>-</v>
      </c>
      <c r="Q286" s="21" t="str">
        <f t="shared" si="233"/>
        <v>-</v>
      </c>
      <c r="T286" s="420"/>
    </row>
    <row r="287" spans="1:20" ht="20.149999999999999" customHeight="1">
      <c r="A287" s="491"/>
      <c r="B287" s="397"/>
      <c r="C287" s="399">
        <v>75171</v>
      </c>
      <c r="D287" s="405" t="s">
        <v>676</v>
      </c>
      <c r="E287" s="473"/>
      <c r="F287" s="473"/>
      <c r="G287" s="473"/>
      <c r="H287" s="473"/>
      <c r="I287" s="473"/>
      <c r="J287" s="473"/>
      <c r="K287" s="473">
        <f>SUM(I287:J287)</f>
        <v>0</v>
      </c>
      <c r="L287" s="507" t="str">
        <f t="shared" si="231"/>
        <v>-</v>
      </c>
      <c r="M287" s="473"/>
      <c r="N287" s="473"/>
      <c r="O287" s="473"/>
      <c r="P287" s="507" t="str">
        <f t="shared" si="232"/>
        <v>-</v>
      </c>
      <c r="Q287" s="10" t="str">
        <f t="shared" si="233"/>
        <v>-</v>
      </c>
      <c r="T287"/>
    </row>
    <row r="288" spans="1:20" s="21" customFormat="1" ht="20.149999999999999" customHeight="1">
      <c r="A288" s="492"/>
      <c r="B288" s="417">
        <v>7518</v>
      </c>
      <c r="C288" s="418"/>
      <c r="D288" s="419" t="s">
        <v>677</v>
      </c>
      <c r="E288" s="472">
        <f t="shared" ref="E288:O288" si="250">E289</f>
        <v>0</v>
      </c>
      <c r="F288" s="471">
        <f t="shared" si="250"/>
        <v>0</v>
      </c>
      <c r="G288" s="471">
        <f t="shared" si="250"/>
        <v>0</v>
      </c>
      <c r="H288" s="472">
        <f t="shared" si="250"/>
        <v>0</v>
      </c>
      <c r="I288" s="471">
        <f t="shared" si="250"/>
        <v>0</v>
      </c>
      <c r="J288" s="471">
        <f t="shared" si="250"/>
        <v>0</v>
      </c>
      <c r="K288" s="472">
        <f t="shared" si="250"/>
        <v>0</v>
      </c>
      <c r="L288" s="506" t="str">
        <f t="shared" si="231"/>
        <v>-</v>
      </c>
      <c r="M288" s="471">
        <f t="shared" si="250"/>
        <v>0</v>
      </c>
      <c r="N288" s="471">
        <f t="shared" si="250"/>
        <v>0</v>
      </c>
      <c r="O288" s="472">
        <f t="shared" si="250"/>
        <v>0</v>
      </c>
      <c r="P288" s="506" t="str">
        <f t="shared" si="232"/>
        <v>-</v>
      </c>
      <c r="Q288" s="21" t="str">
        <f t="shared" si="233"/>
        <v>-</v>
      </c>
      <c r="T288" s="420"/>
    </row>
    <row r="289" spans="1:20" s="15" customFormat="1" ht="20.149999999999999" customHeight="1">
      <c r="A289" s="491"/>
      <c r="B289" s="397"/>
      <c r="C289" s="399">
        <v>75181</v>
      </c>
      <c r="D289" s="404" t="s">
        <v>677</v>
      </c>
      <c r="E289" s="473"/>
      <c r="F289" s="473"/>
      <c r="G289" s="473"/>
      <c r="H289" s="473"/>
      <c r="I289" s="473"/>
      <c r="J289" s="473"/>
      <c r="K289" s="473">
        <f>SUM(I289:J289)</f>
        <v>0</v>
      </c>
      <c r="L289" s="507" t="str">
        <f t="shared" si="231"/>
        <v>-</v>
      </c>
      <c r="M289" s="473"/>
      <c r="N289" s="473"/>
      <c r="O289" s="473"/>
      <c r="P289" s="507" t="str">
        <f t="shared" si="232"/>
        <v>-</v>
      </c>
      <c r="Q289" s="15" t="str">
        <f t="shared" si="233"/>
        <v>-</v>
      </c>
      <c r="T289"/>
    </row>
    <row r="290" spans="1:20" s="426" customFormat="1" ht="20.149999999999999" customHeight="1">
      <c r="A290" s="493">
        <v>50</v>
      </c>
      <c r="B290" s="428"/>
      <c r="C290" s="429"/>
      <c r="D290" s="430" t="s">
        <v>721</v>
      </c>
      <c r="E290" s="474">
        <f t="shared" ref="E290" si="251">E291+E295+E298</f>
        <v>0</v>
      </c>
      <c r="F290" s="474">
        <f t="shared" ref="F290:O290" si="252">F291+F295+F298</f>
        <v>0</v>
      </c>
      <c r="G290" s="474">
        <f t="shared" si="252"/>
        <v>0</v>
      </c>
      <c r="H290" s="474">
        <f t="shared" si="252"/>
        <v>0</v>
      </c>
      <c r="I290" s="474">
        <f t="shared" ref="I290:K290" si="253">I291+I295+I298</f>
        <v>0</v>
      </c>
      <c r="J290" s="474">
        <f t="shared" si="253"/>
        <v>0</v>
      </c>
      <c r="K290" s="474">
        <f t="shared" si="253"/>
        <v>0</v>
      </c>
      <c r="L290" s="508" t="str">
        <f t="shared" si="231"/>
        <v>-</v>
      </c>
      <c r="M290" s="474">
        <f t="shared" si="252"/>
        <v>0</v>
      </c>
      <c r="N290" s="474">
        <f t="shared" si="252"/>
        <v>0</v>
      </c>
      <c r="O290" s="474">
        <f t="shared" si="252"/>
        <v>0</v>
      </c>
      <c r="P290" s="508" t="str">
        <f t="shared" si="232"/>
        <v>-</v>
      </c>
      <c r="Q290" s="426" t="str">
        <f t="shared" si="233"/>
        <v>-</v>
      </c>
      <c r="T290" s="427"/>
    </row>
    <row r="291" spans="1:20" s="21" customFormat="1" ht="20.149999999999999" customHeight="1">
      <c r="A291" s="492"/>
      <c r="B291" s="417">
        <v>5001</v>
      </c>
      <c r="C291" s="418"/>
      <c r="D291" s="419" t="s">
        <v>722</v>
      </c>
      <c r="E291" s="472">
        <f t="shared" ref="E291" si="254">SUM(E292:E294)</f>
        <v>0</v>
      </c>
      <c r="F291" s="471">
        <f t="shared" ref="F291:O291" si="255">SUM(F292:F294)</f>
        <v>0</v>
      </c>
      <c r="G291" s="471">
        <f t="shared" si="255"/>
        <v>0</v>
      </c>
      <c r="H291" s="472">
        <f t="shared" si="255"/>
        <v>0</v>
      </c>
      <c r="I291" s="471">
        <f t="shared" ref="I291:K291" si="256">SUM(I292:I294)</f>
        <v>0</v>
      </c>
      <c r="J291" s="471">
        <f t="shared" si="256"/>
        <v>0</v>
      </c>
      <c r="K291" s="472">
        <f t="shared" si="256"/>
        <v>0</v>
      </c>
      <c r="L291" s="506" t="str">
        <f t="shared" si="231"/>
        <v>-</v>
      </c>
      <c r="M291" s="471">
        <f t="shared" si="255"/>
        <v>0</v>
      </c>
      <c r="N291" s="471">
        <f t="shared" si="255"/>
        <v>0</v>
      </c>
      <c r="O291" s="472">
        <f t="shared" si="255"/>
        <v>0</v>
      </c>
      <c r="P291" s="506" t="str">
        <f t="shared" si="232"/>
        <v>-</v>
      </c>
      <c r="Q291" s="21" t="str">
        <f t="shared" si="233"/>
        <v>-</v>
      </c>
      <c r="T291" s="420"/>
    </row>
    <row r="292" spans="1:20" ht="20.149999999999999" customHeight="1">
      <c r="A292" s="491"/>
      <c r="B292" s="397"/>
      <c r="C292" s="399">
        <v>50011</v>
      </c>
      <c r="D292" s="395" t="s">
        <v>189</v>
      </c>
      <c r="E292" s="473"/>
      <c r="F292" s="473"/>
      <c r="G292" s="473"/>
      <c r="H292" s="473"/>
      <c r="I292" s="473"/>
      <c r="J292" s="473"/>
      <c r="K292" s="473">
        <f t="shared" ref="K292:K294" si="257">SUM(I292:J292)</f>
        <v>0</v>
      </c>
      <c r="L292" s="507" t="str">
        <f t="shared" si="231"/>
        <v>-</v>
      </c>
      <c r="M292" s="473"/>
      <c r="N292" s="473"/>
      <c r="O292" s="473"/>
      <c r="P292" s="507" t="str">
        <f t="shared" si="232"/>
        <v>-</v>
      </c>
      <c r="Q292" s="10" t="str">
        <f t="shared" si="233"/>
        <v>-</v>
      </c>
      <c r="T292"/>
    </row>
    <row r="293" spans="1:20" ht="20.149999999999999" customHeight="1">
      <c r="A293" s="491"/>
      <c r="B293" s="397"/>
      <c r="C293" s="399">
        <v>50012</v>
      </c>
      <c r="D293" s="395" t="s">
        <v>190</v>
      </c>
      <c r="E293" s="473"/>
      <c r="F293" s="473"/>
      <c r="G293" s="473"/>
      <c r="H293" s="473"/>
      <c r="I293" s="473"/>
      <c r="J293" s="473"/>
      <c r="K293" s="473">
        <f t="shared" si="257"/>
        <v>0</v>
      </c>
      <c r="L293" s="507" t="str">
        <f t="shared" si="231"/>
        <v>-</v>
      </c>
      <c r="M293" s="473"/>
      <c r="N293" s="473"/>
      <c r="O293" s="473"/>
      <c r="P293" s="507" t="str">
        <f t="shared" si="232"/>
        <v>-</v>
      </c>
      <c r="Q293" s="10" t="str">
        <f t="shared" si="233"/>
        <v>-</v>
      </c>
      <c r="T293"/>
    </row>
    <row r="294" spans="1:20" ht="20.149999999999999" customHeight="1">
      <c r="A294" s="491"/>
      <c r="B294" s="397"/>
      <c r="C294" s="399">
        <v>50018</v>
      </c>
      <c r="D294" s="395" t="s">
        <v>56</v>
      </c>
      <c r="E294" s="473"/>
      <c r="F294" s="473"/>
      <c r="G294" s="473"/>
      <c r="H294" s="473"/>
      <c r="I294" s="473"/>
      <c r="J294" s="473"/>
      <c r="K294" s="473">
        <f t="shared" si="257"/>
        <v>0</v>
      </c>
      <c r="L294" s="507" t="str">
        <f t="shared" si="231"/>
        <v>-</v>
      </c>
      <c r="M294" s="473"/>
      <c r="N294" s="473"/>
      <c r="O294" s="473"/>
      <c r="P294" s="507" t="str">
        <f t="shared" si="232"/>
        <v>-</v>
      </c>
      <c r="Q294" s="10" t="str">
        <f t="shared" si="233"/>
        <v>-</v>
      </c>
      <c r="T294"/>
    </row>
    <row r="295" spans="1:20" s="21" customFormat="1" ht="20.149999999999999" customHeight="1">
      <c r="A295" s="492"/>
      <c r="B295" s="417">
        <v>5002</v>
      </c>
      <c r="C295" s="418"/>
      <c r="D295" s="419" t="s">
        <v>305</v>
      </c>
      <c r="E295" s="472">
        <f t="shared" ref="E295" si="258">SUM(E296:E297)</f>
        <v>0</v>
      </c>
      <c r="F295" s="471">
        <f t="shared" ref="F295:O295" si="259">SUM(F296:F297)</f>
        <v>0</v>
      </c>
      <c r="G295" s="471">
        <f t="shared" si="259"/>
        <v>0</v>
      </c>
      <c r="H295" s="472">
        <f t="shared" si="259"/>
        <v>0</v>
      </c>
      <c r="I295" s="471">
        <f t="shared" ref="I295:K295" si="260">SUM(I296:I297)</f>
        <v>0</v>
      </c>
      <c r="J295" s="471">
        <f t="shared" si="260"/>
        <v>0</v>
      </c>
      <c r="K295" s="472">
        <f t="shared" si="260"/>
        <v>0</v>
      </c>
      <c r="L295" s="506" t="str">
        <f t="shared" si="231"/>
        <v>-</v>
      </c>
      <c r="M295" s="471">
        <f t="shared" si="259"/>
        <v>0</v>
      </c>
      <c r="N295" s="471">
        <f t="shared" si="259"/>
        <v>0</v>
      </c>
      <c r="O295" s="472">
        <f t="shared" si="259"/>
        <v>0</v>
      </c>
      <c r="P295" s="506" t="str">
        <f t="shared" si="232"/>
        <v>-</v>
      </c>
      <c r="Q295" s="21" t="str">
        <f t="shared" si="233"/>
        <v>-</v>
      </c>
      <c r="T295" s="420"/>
    </row>
    <row r="296" spans="1:20" ht="20.149999999999999" customHeight="1">
      <c r="A296" s="491"/>
      <c r="B296" s="397"/>
      <c r="C296" s="399">
        <v>50021</v>
      </c>
      <c r="D296" s="395" t="s">
        <v>306</v>
      </c>
      <c r="E296" s="473"/>
      <c r="F296" s="473"/>
      <c r="G296" s="473"/>
      <c r="H296" s="473"/>
      <c r="I296" s="473"/>
      <c r="J296" s="473"/>
      <c r="K296" s="473">
        <f t="shared" ref="K296:K297" si="261">SUM(I296:J296)</f>
        <v>0</v>
      </c>
      <c r="L296" s="507" t="str">
        <f t="shared" si="231"/>
        <v>-</v>
      </c>
      <c r="M296" s="473"/>
      <c r="N296" s="473"/>
      <c r="O296" s="473"/>
      <c r="P296" s="507" t="str">
        <f t="shared" si="232"/>
        <v>-</v>
      </c>
      <c r="Q296" s="10" t="str">
        <f t="shared" si="233"/>
        <v>-</v>
      </c>
      <c r="T296"/>
    </row>
    <row r="297" spans="1:20" ht="20.149999999999999" customHeight="1">
      <c r="A297" s="491"/>
      <c r="B297" s="397"/>
      <c r="C297" s="399">
        <v>50022</v>
      </c>
      <c r="D297" s="395" t="s">
        <v>307</v>
      </c>
      <c r="E297" s="473"/>
      <c r="F297" s="473"/>
      <c r="G297" s="473"/>
      <c r="H297" s="473"/>
      <c r="I297" s="473"/>
      <c r="J297" s="473"/>
      <c r="K297" s="473">
        <f t="shared" si="261"/>
        <v>0</v>
      </c>
      <c r="L297" s="507" t="str">
        <f t="shared" si="231"/>
        <v>-</v>
      </c>
      <c r="M297" s="473"/>
      <c r="N297" s="473"/>
      <c r="O297" s="473"/>
      <c r="P297" s="507" t="str">
        <f t="shared" si="232"/>
        <v>-</v>
      </c>
      <c r="Q297" s="10" t="str">
        <f t="shared" si="233"/>
        <v>-</v>
      </c>
      <c r="T297"/>
    </row>
    <row r="298" spans="1:20" s="21" customFormat="1" ht="20.149999999999999" customHeight="1">
      <c r="A298" s="492"/>
      <c r="B298" s="417">
        <v>5004</v>
      </c>
      <c r="C298" s="418"/>
      <c r="D298" s="419" t="s">
        <v>723</v>
      </c>
      <c r="E298" s="472">
        <f t="shared" ref="E298" si="262">SUM(E299:E300)</f>
        <v>0</v>
      </c>
      <c r="F298" s="471">
        <f t="shared" ref="F298:O298" si="263">SUM(F299:F300)</f>
        <v>0</v>
      </c>
      <c r="G298" s="471">
        <f t="shared" si="263"/>
        <v>0</v>
      </c>
      <c r="H298" s="472">
        <f t="shared" si="263"/>
        <v>0</v>
      </c>
      <c r="I298" s="471">
        <f t="shared" ref="I298:K298" si="264">SUM(I299:I300)</f>
        <v>0</v>
      </c>
      <c r="J298" s="471">
        <f t="shared" si="264"/>
        <v>0</v>
      </c>
      <c r="K298" s="472">
        <f t="shared" si="264"/>
        <v>0</v>
      </c>
      <c r="L298" s="506" t="str">
        <f t="shared" si="231"/>
        <v>-</v>
      </c>
      <c r="M298" s="471">
        <f t="shared" si="263"/>
        <v>0</v>
      </c>
      <c r="N298" s="471">
        <f t="shared" si="263"/>
        <v>0</v>
      </c>
      <c r="O298" s="472">
        <f t="shared" si="263"/>
        <v>0</v>
      </c>
      <c r="P298" s="506" t="str">
        <f t="shared" si="232"/>
        <v>-</v>
      </c>
      <c r="Q298" s="21" t="str">
        <f t="shared" si="233"/>
        <v>-</v>
      </c>
      <c r="T298" s="420"/>
    </row>
    <row r="299" spans="1:20" ht="20.149999999999999" customHeight="1">
      <c r="A299" s="491"/>
      <c r="B299" s="397"/>
      <c r="C299" s="399">
        <v>50041</v>
      </c>
      <c r="D299" s="395" t="s">
        <v>192</v>
      </c>
      <c r="E299" s="473"/>
      <c r="F299" s="473"/>
      <c r="G299" s="473"/>
      <c r="H299" s="473"/>
      <c r="I299" s="473"/>
      <c r="J299" s="473"/>
      <c r="K299" s="473">
        <f t="shared" ref="K299:K300" si="265">SUM(I299:J299)</f>
        <v>0</v>
      </c>
      <c r="L299" s="507" t="str">
        <f t="shared" si="231"/>
        <v>-</v>
      </c>
      <c r="M299" s="473"/>
      <c r="N299" s="473"/>
      <c r="O299" s="473"/>
      <c r="P299" s="507" t="str">
        <f t="shared" si="232"/>
        <v>-</v>
      </c>
      <c r="Q299" s="10" t="str">
        <f t="shared" si="233"/>
        <v>-</v>
      </c>
      <c r="T299"/>
    </row>
    <row r="300" spans="1:20" ht="20.149999999999999" customHeight="1">
      <c r="A300" s="491"/>
      <c r="B300" s="397"/>
      <c r="C300" s="399">
        <v>50042</v>
      </c>
      <c r="D300" s="395" t="s">
        <v>309</v>
      </c>
      <c r="E300" s="473"/>
      <c r="F300" s="473"/>
      <c r="G300" s="473"/>
      <c r="H300" s="473"/>
      <c r="I300" s="473"/>
      <c r="J300" s="473"/>
      <c r="K300" s="473">
        <f t="shared" si="265"/>
        <v>0</v>
      </c>
      <c r="L300" s="507" t="str">
        <f t="shared" si="231"/>
        <v>-</v>
      </c>
      <c r="M300" s="473"/>
      <c r="N300" s="473"/>
      <c r="O300" s="473"/>
      <c r="P300" s="507" t="str">
        <f t="shared" si="232"/>
        <v>-</v>
      </c>
      <c r="Q300" s="10" t="str">
        <f t="shared" si="233"/>
        <v>-</v>
      </c>
      <c r="T300"/>
    </row>
    <row r="301" spans="1:20" s="411" customFormat="1" ht="20.149999999999999" customHeight="1">
      <c r="A301" s="495" t="s">
        <v>724</v>
      </c>
      <c r="B301" s="449"/>
      <c r="C301" s="450"/>
      <c r="D301" s="451"/>
      <c r="E301" s="477">
        <f t="shared" ref="E301:O301" si="266">E302</f>
        <v>0</v>
      </c>
      <c r="F301" s="477">
        <f t="shared" si="266"/>
        <v>0</v>
      </c>
      <c r="G301" s="477">
        <f t="shared" si="266"/>
        <v>0</v>
      </c>
      <c r="H301" s="477">
        <f t="shared" si="266"/>
        <v>0</v>
      </c>
      <c r="I301" s="477">
        <f t="shared" si="266"/>
        <v>0</v>
      </c>
      <c r="J301" s="477">
        <f t="shared" si="266"/>
        <v>0</v>
      </c>
      <c r="K301" s="477">
        <f t="shared" si="266"/>
        <v>0</v>
      </c>
      <c r="L301" s="511" t="str">
        <f t="shared" si="231"/>
        <v>-</v>
      </c>
      <c r="M301" s="477">
        <f t="shared" si="266"/>
        <v>0</v>
      </c>
      <c r="N301" s="477">
        <f t="shared" si="266"/>
        <v>0</v>
      </c>
      <c r="O301" s="477">
        <f t="shared" si="266"/>
        <v>0</v>
      </c>
      <c r="P301" s="511" t="str">
        <f t="shared" si="232"/>
        <v>-</v>
      </c>
      <c r="Q301" s="411" t="str">
        <f t="shared" si="233"/>
        <v>-</v>
      </c>
      <c r="T301" s="412"/>
    </row>
    <row r="302" spans="1:20" s="413" customFormat="1" ht="20.149999999999999" customHeight="1">
      <c r="A302" s="486" t="s">
        <v>725</v>
      </c>
      <c r="B302" s="434"/>
      <c r="C302" s="435"/>
      <c r="D302" s="436"/>
      <c r="E302" s="468"/>
      <c r="F302" s="467"/>
      <c r="G302" s="467"/>
      <c r="H302" s="468"/>
      <c r="I302" s="467"/>
      <c r="J302" s="467"/>
      <c r="K302" s="468"/>
      <c r="L302" s="504" t="str">
        <f t="shared" si="231"/>
        <v>-</v>
      </c>
      <c r="M302" s="467"/>
      <c r="N302" s="467"/>
      <c r="O302" s="468"/>
      <c r="P302" s="504" t="str">
        <f t="shared" si="232"/>
        <v>-</v>
      </c>
      <c r="Q302" s="413" t="str">
        <f t="shared" si="233"/>
        <v>-</v>
      </c>
      <c r="T302" s="414"/>
    </row>
    <row r="303" spans="1:20" s="415" customFormat="1" ht="20.149999999999999" customHeight="1">
      <c r="A303" s="931" t="s">
        <v>726</v>
      </c>
      <c r="B303" s="932"/>
      <c r="C303" s="932"/>
      <c r="D303" s="933"/>
      <c r="E303" s="479">
        <f t="shared" ref="E303:O303" si="267">E304</f>
        <v>0</v>
      </c>
      <c r="F303" s="479">
        <f t="shared" si="267"/>
        <v>0</v>
      </c>
      <c r="G303" s="479">
        <f t="shared" si="267"/>
        <v>0</v>
      </c>
      <c r="H303" s="479">
        <f t="shared" si="267"/>
        <v>0</v>
      </c>
      <c r="I303" s="479">
        <f t="shared" si="267"/>
        <v>0</v>
      </c>
      <c r="J303" s="479">
        <f t="shared" si="267"/>
        <v>0</v>
      </c>
      <c r="K303" s="479">
        <f t="shared" si="267"/>
        <v>0</v>
      </c>
      <c r="L303" s="513" t="str">
        <f t="shared" si="231"/>
        <v>-</v>
      </c>
      <c r="M303" s="479">
        <f t="shared" si="267"/>
        <v>0</v>
      </c>
      <c r="N303" s="479">
        <f t="shared" si="267"/>
        <v>0</v>
      </c>
      <c r="O303" s="479">
        <f t="shared" si="267"/>
        <v>0</v>
      </c>
      <c r="P303" s="513" t="str">
        <f t="shared" si="232"/>
        <v>-</v>
      </c>
      <c r="Q303" s="415" t="str">
        <f t="shared" si="233"/>
        <v>-</v>
      </c>
      <c r="T303" s="416"/>
    </row>
    <row r="304" spans="1:20" s="413" customFormat="1" ht="20.149999999999999" customHeight="1">
      <c r="A304" s="486" t="s">
        <v>727</v>
      </c>
      <c r="B304" s="434"/>
      <c r="C304" s="435"/>
      <c r="D304" s="436"/>
      <c r="E304" s="468">
        <f t="shared" ref="E304" si="268">E305+E318</f>
        <v>0</v>
      </c>
      <c r="F304" s="467">
        <f t="shared" ref="F304:O304" si="269">F305+F318</f>
        <v>0</v>
      </c>
      <c r="G304" s="467">
        <f t="shared" si="269"/>
        <v>0</v>
      </c>
      <c r="H304" s="468">
        <f t="shared" si="269"/>
        <v>0</v>
      </c>
      <c r="I304" s="467">
        <f t="shared" ref="I304:K304" si="270">I305+I318</f>
        <v>0</v>
      </c>
      <c r="J304" s="467">
        <f t="shared" si="270"/>
        <v>0</v>
      </c>
      <c r="K304" s="468">
        <f t="shared" si="270"/>
        <v>0</v>
      </c>
      <c r="L304" s="504" t="str">
        <f t="shared" si="231"/>
        <v>-</v>
      </c>
      <c r="M304" s="467">
        <f t="shared" si="269"/>
        <v>0</v>
      </c>
      <c r="N304" s="467">
        <f t="shared" si="269"/>
        <v>0</v>
      </c>
      <c r="O304" s="468">
        <f t="shared" si="269"/>
        <v>0</v>
      </c>
      <c r="P304" s="504" t="str">
        <f t="shared" si="232"/>
        <v>-</v>
      </c>
      <c r="Q304" s="413" t="str">
        <f t="shared" si="233"/>
        <v>-</v>
      </c>
      <c r="T304" s="414"/>
    </row>
    <row r="305" spans="1:20" s="426" customFormat="1" ht="20.149999999999999" customHeight="1">
      <c r="A305" s="493">
        <v>75</v>
      </c>
      <c r="B305" s="428"/>
      <c r="C305" s="429"/>
      <c r="D305" s="430" t="s">
        <v>631</v>
      </c>
      <c r="E305" s="474">
        <f t="shared" ref="E305" si="271">E306+E309+E311+E314+E316</f>
        <v>0</v>
      </c>
      <c r="F305" s="474">
        <f t="shared" ref="F305:O305" si="272">F306+F309+F311+F314+F316</f>
        <v>0</v>
      </c>
      <c r="G305" s="474">
        <f t="shared" si="272"/>
        <v>0</v>
      </c>
      <c r="H305" s="474">
        <f t="shared" si="272"/>
        <v>0</v>
      </c>
      <c r="I305" s="474">
        <f t="shared" ref="I305:K305" si="273">I306+I309+I311+I314+I316</f>
        <v>0</v>
      </c>
      <c r="J305" s="474">
        <f t="shared" si="273"/>
        <v>0</v>
      </c>
      <c r="K305" s="474">
        <f t="shared" si="273"/>
        <v>0</v>
      </c>
      <c r="L305" s="508" t="str">
        <f t="shared" si="231"/>
        <v>-</v>
      </c>
      <c r="M305" s="474">
        <f t="shared" si="272"/>
        <v>0</v>
      </c>
      <c r="N305" s="474">
        <f t="shared" si="272"/>
        <v>0</v>
      </c>
      <c r="O305" s="474">
        <f t="shared" si="272"/>
        <v>0</v>
      </c>
      <c r="P305" s="508" t="str">
        <f t="shared" si="232"/>
        <v>-</v>
      </c>
      <c r="Q305" s="426" t="str">
        <f t="shared" si="233"/>
        <v>-</v>
      </c>
      <c r="T305" s="427"/>
    </row>
    <row r="306" spans="1:20" s="21" customFormat="1" ht="20.149999999999999" customHeight="1">
      <c r="A306" s="492"/>
      <c r="B306" s="417">
        <v>7504</v>
      </c>
      <c r="C306" s="418"/>
      <c r="D306" s="419" t="s">
        <v>643</v>
      </c>
      <c r="E306" s="472">
        <f t="shared" ref="E306" si="274">SUM(E307:E308)</f>
        <v>0</v>
      </c>
      <c r="F306" s="471">
        <f t="shared" ref="F306:O306" si="275">SUM(F307:F308)</f>
        <v>0</v>
      </c>
      <c r="G306" s="471">
        <f t="shared" si="275"/>
        <v>0</v>
      </c>
      <c r="H306" s="472">
        <f t="shared" si="275"/>
        <v>0</v>
      </c>
      <c r="I306" s="471">
        <f t="shared" ref="I306:K306" si="276">SUM(I307:I308)</f>
        <v>0</v>
      </c>
      <c r="J306" s="471">
        <f t="shared" si="276"/>
        <v>0</v>
      </c>
      <c r="K306" s="472">
        <f t="shared" si="276"/>
        <v>0</v>
      </c>
      <c r="L306" s="506" t="str">
        <f t="shared" si="231"/>
        <v>-</v>
      </c>
      <c r="M306" s="471">
        <f t="shared" si="275"/>
        <v>0</v>
      </c>
      <c r="N306" s="471">
        <f t="shared" si="275"/>
        <v>0</v>
      </c>
      <c r="O306" s="472">
        <f t="shared" si="275"/>
        <v>0</v>
      </c>
      <c r="P306" s="506" t="str">
        <f t="shared" si="232"/>
        <v>-</v>
      </c>
      <c r="Q306" s="21" t="str">
        <f t="shared" si="233"/>
        <v>-</v>
      </c>
      <c r="T306" s="420"/>
    </row>
    <row r="307" spans="1:20" ht="20.149999999999999" customHeight="1">
      <c r="A307" s="491"/>
      <c r="B307" s="397"/>
      <c r="C307" s="399">
        <v>75041</v>
      </c>
      <c r="D307" s="404" t="s">
        <v>644</v>
      </c>
      <c r="E307" s="473"/>
      <c r="F307" s="473"/>
      <c r="G307" s="473"/>
      <c r="H307" s="473"/>
      <c r="I307" s="473"/>
      <c r="J307" s="473"/>
      <c r="K307" s="473">
        <f t="shared" ref="K307:K308" si="277">SUM(I307:J307)</f>
        <v>0</v>
      </c>
      <c r="L307" s="507" t="str">
        <f t="shared" si="231"/>
        <v>-</v>
      </c>
      <c r="M307" s="473"/>
      <c r="N307" s="473"/>
      <c r="O307" s="473"/>
      <c r="P307" s="507" t="str">
        <f t="shared" si="232"/>
        <v>-</v>
      </c>
      <c r="Q307" s="10" t="str">
        <f t="shared" si="233"/>
        <v>-</v>
      </c>
      <c r="T307"/>
    </row>
    <row r="308" spans="1:20" ht="20.149999999999999" customHeight="1">
      <c r="A308" s="491"/>
      <c r="B308" s="397"/>
      <c r="C308" s="399">
        <v>75042</v>
      </c>
      <c r="D308" s="404" t="s">
        <v>645</v>
      </c>
      <c r="E308" s="473"/>
      <c r="F308" s="473"/>
      <c r="G308" s="473"/>
      <c r="H308" s="473"/>
      <c r="I308" s="473"/>
      <c r="J308" s="473"/>
      <c r="K308" s="473">
        <f t="shared" si="277"/>
        <v>0</v>
      </c>
      <c r="L308" s="507" t="str">
        <f t="shared" si="231"/>
        <v>-</v>
      </c>
      <c r="M308" s="473"/>
      <c r="N308" s="473"/>
      <c r="O308" s="473"/>
      <c r="P308" s="507" t="str">
        <f t="shared" si="232"/>
        <v>-</v>
      </c>
      <c r="Q308" s="10" t="str">
        <f t="shared" si="233"/>
        <v>-</v>
      </c>
      <c r="T308"/>
    </row>
    <row r="309" spans="1:20" s="21" customFormat="1" ht="20.149999999999999" customHeight="1">
      <c r="A309" s="492"/>
      <c r="B309" s="417">
        <v>7507</v>
      </c>
      <c r="C309" s="418"/>
      <c r="D309" s="419" t="s">
        <v>651</v>
      </c>
      <c r="E309" s="472">
        <f t="shared" ref="E309:O309" si="278">E310</f>
        <v>0</v>
      </c>
      <c r="F309" s="471">
        <f t="shared" si="278"/>
        <v>0</v>
      </c>
      <c r="G309" s="471">
        <f t="shared" si="278"/>
        <v>0</v>
      </c>
      <c r="H309" s="472">
        <f t="shared" si="278"/>
        <v>0</v>
      </c>
      <c r="I309" s="471">
        <f t="shared" si="278"/>
        <v>0</v>
      </c>
      <c r="J309" s="471">
        <f t="shared" si="278"/>
        <v>0</v>
      </c>
      <c r="K309" s="472">
        <f t="shared" si="278"/>
        <v>0</v>
      </c>
      <c r="L309" s="506" t="str">
        <f t="shared" si="231"/>
        <v>-</v>
      </c>
      <c r="M309" s="471">
        <f t="shared" si="278"/>
        <v>0</v>
      </c>
      <c r="N309" s="471">
        <f t="shared" si="278"/>
        <v>0</v>
      </c>
      <c r="O309" s="472">
        <f t="shared" si="278"/>
        <v>0</v>
      </c>
      <c r="P309" s="506" t="str">
        <f t="shared" si="232"/>
        <v>-</v>
      </c>
      <c r="Q309" s="21" t="str">
        <f t="shared" si="233"/>
        <v>-</v>
      </c>
      <c r="T309" s="420"/>
    </row>
    <row r="310" spans="1:20" ht="20.149999999999999" customHeight="1">
      <c r="A310" s="491"/>
      <c r="B310" s="397"/>
      <c r="C310" s="399">
        <v>75071</v>
      </c>
      <c r="D310" s="404" t="s">
        <v>652</v>
      </c>
      <c r="E310" s="473"/>
      <c r="F310" s="473"/>
      <c r="G310" s="473"/>
      <c r="H310" s="473"/>
      <c r="I310" s="473"/>
      <c r="J310" s="473"/>
      <c r="K310" s="473">
        <f>SUM(I310:J310)</f>
        <v>0</v>
      </c>
      <c r="L310" s="507" t="str">
        <f t="shared" si="231"/>
        <v>-</v>
      </c>
      <c r="M310" s="473"/>
      <c r="N310" s="473"/>
      <c r="O310" s="473"/>
      <c r="P310" s="507" t="str">
        <f t="shared" si="232"/>
        <v>-</v>
      </c>
      <c r="Q310" s="10" t="str">
        <f t="shared" si="233"/>
        <v>-</v>
      </c>
      <c r="T310"/>
    </row>
    <row r="311" spans="1:20" s="21" customFormat="1" ht="20.149999999999999" customHeight="1">
      <c r="A311" s="492"/>
      <c r="B311" s="417">
        <v>7514</v>
      </c>
      <c r="C311" s="418"/>
      <c r="D311" s="419" t="s">
        <v>672</v>
      </c>
      <c r="E311" s="472">
        <f t="shared" ref="E311" si="279">SUM(E312:E313)</f>
        <v>0</v>
      </c>
      <c r="F311" s="471">
        <f t="shared" ref="F311:O311" si="280">SUM(F312:F313)</f>
        <v>0</v>
      </c>
      <c r="G311" s="471">
        <f t="shared" si="280"/>
        <v>0</v>
      </c>
      <c r="H311" s="472">
        <f t="shared" si="280"/>
        <v>0</v>
      </c>
      <c r="I311" s="471">
        <f t="shared" ref="I311:K311" si="281">SUM(I312:I313)</f>
        <v>0</v>
      </c>
      <c r="J311" s="471">
        <f t="shared" si="281"/>
        <v>0</v>
      </c>
      <c r="K311" s="472">
        <f t="shared" si="281"/>
        <v>0</v>
      </c>
      <c r="L311" s="506" t="str">
        <f t="shared" si="231"/>
        <v>-</v>
      </c>
      <c r="M311" s="471">
        <f t="shared" si="280"/>
        <v>0</v>
      </c>
      <c r="N311" s="471">
        <f t="shared" si="280"/>
        <v>0</v>
      </c>
      <c r="O311" s="472">
        <f t="shared" si="280"/>
        <v>0</v>
      </c>
      <c r="P311" s="506" t="str">
        <f t="shared" si="232"/>
        <v>-</v>
      </c>
      <c r="Q311" s="21" t="str">
        <f t="shared" si="233"/>
        <v>-</v>
      </c>
      <c r="T311" s="420"/>
    </row>
    <row r="312" spans="1:20" ht="20.149999999999999" customHeight="1">
      <c r="A312" s="491"/>
      <c r="B312" s="397"/>
      <c r="C312" s="399">
        <v>75141</v>
      </c>
      <c r="D312" s="404" t="s">
        <v>673</v>
      </c>
      <c r="E312" s="473"/>
      <c r="F312" s="473"/>
      <c r="G312" s="473"/>
      <c r="H312" s="473"/>
      <c r="I312" s="473"/>
      <c r="J312" s="473"/>
      <c r="K312" s="473">
        <f t="shared" ref="K312:K313" si="282">SUM(I312:J312)</f>
        <v>0</v>
      </c>
      <c r="L312" s="507" t="str">
        <f t="shared" si="231"/>
        <v>-</v>
      </c>
      <c r="M312" s="473"/>
      <c r="N312" s="473"/>
      <c r="O312" s="473"/>
      <c r="P312" s="507" t="str">
        <f t="shared" si="232"/>
        <v>-</v>
      </c>
      <c r="Q312" s="10" t="str">
        <f t="shared" si="233"/>
        <v>-</v>
      </c>
      <c r="T312"/>
    </row>
    <row r="313" spans="1:20" ht="20.149999999999999" customHeight="1">
      <c r="A313" s="491"/>
      <c r="B313" s="397"/>
      <c r="C313" s="399">
        <v>75142</v>
      </c>
      <c r="D313" s="404" t="s">
        <v>674</v>
      </c>
      <c r="E313" s="473"/>
      <c r="F313" s="473"/>
      <c r="G313" s="473"/>
      <c r="H313" s="473"/>
      <c r="I313" s="473"/>
      <c r="J313" s="473"/>
      <c r="K313" s="473">
        <f t="shared" si="282"/>
        <v>0</v>
      </c>
      <c r="L313" s="507" t="str">
        <f t="shared" si="231"/>
        <v>-</v>
      </c>
      <c r="M313" s="473"/>
      <c r="N313" s="473"/>
      <c r="O313" s="473"/>
      <c r="P313" s="507" t="str">
        <f t="shared" si="232"/>
        <v>-</v>
      </c>
      <c r="Q313" s="10" t="str">
        <f t="shared" si="233"/>
        <v>-</v>
      </c>
      <c r="T313"/>
    </row>
    <row r="314" spans="1:20" s="21" customFormat="1" ht="20.149999999999999" customHeight="1">
      <c r="A314" s="492"/>
      <c r="B314" s="417">
        <v>7517</v>
      </c>
      <c r="C314" s="418"/>
      <c r="D314" s="419" t="s">
        <v>675</v>
      </c>
      <c r="E314" s="472">
        <f t="shared" ref="E314:O314" si="283">E315</f>
        <v>0</v>
      </c>
      <c r="F314" s="471">
        <f t="shared" si="283"/>
        <v>0</v>
      </c>
      <c r="G314" s="471">
        <f t="shared" si="283"/>
        <v>0</v>
      </c>
      <c r="H314" s="472">
        <f t="shared" si="283"/>
        <v>0</v>
      </c>
      <c r="I314" s="471">
        <f t="shared" si="283"/>
        <v>0</v>
      </c>
      <c r="J314" s="471">
        <f t="shared" si="283"/>
        <v>0</v>
      </c>
      <c r="K314" s="472">
        <f t="shared" si="283"/>
        <v>0</v>
      </c>
      <c r="L314" s="506" t="str">
        <f t="shared" si="231"/>
        <v>-</v>
      </c>
      <c r="M314" s="471">
        <f t="shared" si="283"/>
        <v>0</v>
      </c>
      <c r="N314" s="471">
        <f t="shared" si="283"/>
        <v>0</v>
      </c>
      <c r="O314" s="472">
        <f t="shared" si="283"/>
        <v>0</v>
      </c>
      <c r="P314" s="506" t="str">
        <f t="shared" si="232"/>
        <v>-</v>
      </c>
      <c r="Q314" s="21" t="str">
        <f t="shared" si="233"/>
        <v>-</v>
      </c>
      <c r="T314" s="420"/>
    </row>
    <row r="315" spans="1:20" ht="20.149999999999999" customHeight="1">
      <c r="A315" s="491"/>
      <c r="B315" s="397"/>
      <c r="C315" s="399">
        <v>75171</v>
      </c>
      <c r="D315" s="405" t="s">
        <v>676</v>
      </c>
      <c r="E315" s="473"/>
      <c r="F315" s="473"/>
      <c r="G315" s="473"/>
      <c r="H315" s="473"/>
      <c r="I315" s="473"/>
      <c r="J315" s="473"/>
      <c r="K315" s="473">
        <f>SUM(I315:J315)</f>
        <v>0</v>
      </c>
      <c r="L315" s="507" t="str">
        <f t="shared" si="231"/>
        <v>-</v>
      </c>
      <c r="M315" s="473"/>
      <c r="N315" s="473"/>
      <c r="O315" s="473"/>
      <c r="P315" s="507" t="str">
        <f t="shared" si="232"/>
        <v>-</v>
      </c>
      <c r="Q315" s="10" t="str">
        <f t="shared" si="233"/>
        <v>-</v>
      </c>
      <c r="T315"/>
    </row>
    <row r="316" spans="1:20" s="21" customFormat="1" ht="20.149999999999999" customHeight="1">
      <c r="A316" s="492"/>
      <c r="B316" s="417">
        <v>7518</v>
      </c>
      <c r="C316" s="418"/>
      <c r="D316" s="419" t="s">
        <v>677</v>
      </c>
      <c r="E316" s="472">
        <f t="shared" ref="E316:O316" si="284">E317</f>
        <v>0</v>
      </c>
      <c r="F316" s="471">
        <f t="shared" si="284"/>
        <v>0</v>
      </c>
      <c r="G316" s="471">
        <f t="shared" si="284"/>
        <v>0</v>
      </c>
      <c r="H316" s="472">
        <f t="shared" si="284"/>
        <v>0</v>
      </c>
      <c r="I316" s="471">
        <f t="shared" si="284"/>
        <v>0</v>
      </c>
      <c r="J316" s="471">
        <f t="shared" si="284"/>
        <v>0</v>
      </c>
      <c r="K316" s="472">
        <f t="shared" si="284"/>
        <v>0</v>
      </c>
      <c r="L316" s="506" t="str">
        <f t="shared" si="231"/>
        <v>-</v>
      </c>
      <c r="M316" s="471">
        <f t="shared" si="284"/>
        <v>0</v>
      </c>
      <c r="N316" s="471">
        <f t="shared" si="284"/>
        <v>0</v>
      </c>
      <c r="O316" s="472">
        <f t="shared" si="284"/>
        <v>0</v>
      </c>
      <c r="P316" s="506" t="str">
        <f t="shared" si="232"/>
        <v>-</v>
      </c>
      <c r="Q316" s="21" t="str">
        <f t="shared" si="233"/>
        <v>-</v>
      </c>
      <c r="T316" s="420"/>
    </row>
    <row r="317" spans="1:20" ht="20.149999999999999" customHeight="1">
      <c r="A317" s="491"/>
      <c r="B317" s="397"/>
      <c r="C317" s="399">
        <v>75181</v>
      </c>
      <c r="D317" s="404" t="s">
        <v>677</v>
      </c>
      <c r="E317" s="473"/>
      <c r="F317" s="473"/>
      <c r="G317" s="473"/>
      <c r="H317" s="473"/>
      <c r="I317" s="473"/>
      <c r="J317" s="473"/>
      <c r="K317" s="473">
        <f>SUM(I317:J317)</f>
        <v>0</v>
      </c>
      <c r="L317" s="507" t="str">
        <f t="shared" si="231"/>
        <v>-</v>
      </c>
      <c r="M317" s="473"/>
      <c r="N317" s="473"/>
      <c r="O317" s="473"/>
      <c r="P317" s="507" t="str">
        <f t="shared" si="232"/>
        <v>-</v>
      </c>
      <c r="Q317" s="10" t="str">
        <f t="shared" si="233"/>
        <v>-</v>
      </c>
      <c r="T317"/>
    </row>
    <row r="318" spans="1:20" s="426" customFormat="1" ht="20.149999999999999" customHeight="1">
      <c r="A318" s="493">
        <v>50</v>
      </c>
      <c r="B318" s="428"/>
      <c r="C318" s="429"/>
      <c r="D318" s="430" t="s">
        <v>721</v>
      </c>
      <c r="E318" s="474">
        <f t="shared" ref="E318" si="285">E319+E323+E326</f>
        <v>0</v>
      </c>
      <c r="F318" s="474">
        <f t="shared" ref="F318:O318" si="286">F319+F323+F326</f>
        <v>0</v>
      </c>
      <c r="G318" s="474">
        <f t="shared" si="286"/>
        <v>0</v>
      </c>
      <c r="H318" s="474">
        <f t="shared" si="286"/>
        <v>0</v>
      </c>
      <c r="I318" s="474">
        <f t="shared" ref="I318:K318" si="287">I319+I323+I326</f>
        <v>0</v>
      </c>
      <c r="J318" s="474">
        <f t="shared" si="287"/>
        <v>0</v>
      </c>
      <c r="K318" s="474">
        <f t="shared" si="287"/>
        <v>0</v>
      </c>
      <c r="L318" s="508" t="str">
        <f t="shared" si="231"/>
        <v>-</v>
      </c>
      <c r="M318" s="474">
        <f t="shared" si="286"/>
        <v>0</v>
      </c>
      <c r="N318" s="474">
        <f t="shared" si="286"/>
        <v>0</v>
      </c>
      <c r="O318" s="474">
        <f t="shared" si="286"/>
        <v>0</v>
      </c>
      <c r="P318" s="508" t="str">
        <f t="shared" si="232"/>
        <v>-</v>
      </c>
      <c r="Q318" s="426" t="str">
        <f t="shared" si="233"/>
        <v>-</v>
      </c>
      <c r="T318" s="427"/>
    </row>
    <row r="319" spans="1:20" s="21" customFormat="1" ht="20.149999999999999" customHeight="1">
      <c r="A319" s="492"/>
      <c r="B319" s="417">
        <v>5001</v>
      </c>
      <c r="C319" s="418"/>
      <c r="D319" s="419" t="s">
        <v>722</v>
      </c>
      <c r="E319" s="472">
        <f t="shared" ref="E319" si="288">SUM(E320:E322)</f>
        <v>0</v>
      </c>
      <c r="F319" s="471">
        <f t="shared" ref="F319:O319" si="289">SUM(F320:F322)</f>
        <v>0</v>
      </c>
      <c r="G319" s="471">
        <f t="shared" si="289"/>
        <v>0</v>
      </c>
      <c r="H319" s="472">
        <f t="shared" si="289"/>
        <v>0</v>
      </c>
      <c r="I319" s="471">
        <f t="shared" ref="I319:K319" si="290">SUM(I320:I322)</f>
        <v>0</v>
      </c>
      <c r="J319" s="471">
        <f t="shared" si="290"/>
        <v>0</v>
      </c>
      <c r="K319" s="472">
        <f t="shared" si="290"/>
        <v>0</v>
      </c>
      <c r="L319" s="506" t="str">
        <f t="shared" si="231"/>
        <v>-</v>
      </c>
      <c r="M319" s="471">
        <f t="shared" si="289"/>
        <v>0</v>
      </c>
      <c r="N319" s="471">
        <f t="shared" si="289"/>
        <v>0</v>
      </c>
      <c r="O319" s="472">
        <f t="shared" si="289"/>
        <v>0</v>
      </c>
      <c r="P319" s="506" t="str">
        <f t="shared" si="232"/>
        <v>-</v>
      </c>
      <c r="Q319" s="21" t="str">
        <f t="shared" si="233"/>
        <v>-</v>
      </c>
      <c r="T319" s="420"/>
    </row>
    <row r="320" spans="1:20" ht="20.149999999999999" customHeight="1">
      <c r="A320" s="491"/>
      <c r="B320" s="397"/>
      <c r="C320" s="399">
        <v>50011</v>
      </c>
      <c r="D320" s="395" t="s">
        <v>189</v>
      </c>
      <c r="E320" s="473"/>
      <c r="F320" s="473"/>
      <c r="G320" s="473"/>
      <c r="H320" s="473"/>
      <c r="I320" s="473"/>
      <c r="J320" s="473"/>
      <c r="K320" s="473">
        <f t="shared" ref="K320:K322" si="291">SUM(I320:J320)</f>
        <v>0</v>
      </c>
      <c r="L320" s="507" t="str">
        <f t="shared" si="231"/>
        <v>-</v>
      </c>
      <c r="M320" s="473"/>
      <c r="N320" s="473"/>
      <c r="O320" s="473"/>
      <c r="P320" s="507" t="str">
        <f t="shared" si="232"/>
        <v>-</v>
      </c>
      <c r="Q320" s="10" t="str">
        <f t="shared" si="233"/>
        <v>-</v>
      </c>
      <c r="T320"/>
    </row>
    <row r="321" spans="1:20" ht="20.149999999999999" customHeight="1">
      <c r="A321" s="491"/>
      <c r="B321" s="397"/>
      <c r="C321" s="399">
        <v>50012</v>
      </c>
      <c r="D321" s="395" t="s">
        <v>190</v>
      </c>
      <c r="E321" s="473"/>
      <c r="F321" s="473"/>
      <c r="G321" s="473"/>
      <c r="H321" s="473"/>
      <c r="I321" s="473"/>
      <c r="J321" s="473"/>
      <c r="K321" s="473">
        <f t="shared" si="291"/>
        <v>0</v>
      </c>
      <c r="L321" s="507" t="str">
        <f t="shared" si="231"/>
        <v>-</v>
      </c>
      <c r="M321" s="473"/>
      <c r="N321" s="473"/>
      <c r="O321" s="473"/>
      <c r="P321" s="507" t="str">
        <f t="shared" si="232"/>
        <v>-</v>
      </c>
      <c r="Q321" s="10" t="str">
        <f t="shared" si="233"/>
        <v>-</v>
      </c>
      <c r="T321"/>
    </row>
    <row r="322" spans="1:20" ht="20.149999999999999" customHeight="1">
      <c r="A322" s="491"/>
      <c r="B322" s="397"/>
      <c r="C322" s="399">
        <v>50018</v>
      </c>
      <c r="D322" s="395" t="s">
        <v>56</v>
      </c>
      <c r="E322" s="473"/>
      <c r="F322" s="473"/>
      <c r="G322" s="473"/>
      <c r="H322" s="473"/>
      <c r="I322" s="473"/>
      <c r="J322" s="473"/>
      <c r="K322" s="473">
        <f t="shared" si="291"/>
        <v>0</v>
      </c>
      <c r="L322" s="507" t="str">
        <f t="shared" si="231"/>
        <v>-</v>
      </c>
      <c r="M322" s="473"/>
      <c r="N322" s="473"/>
      <c r="O322" s="473"/>
      <c r="P322" s="507" t="str">
        <f t="shared" si="232"/>
        <v>-</v>
      </c>
      <c r="Q322" s="10" t="str">
        <f t="shared" si="233"/>
        <v>-</v>
      </c>
      <c r="T322"/>
    </row>
    <row r="323" spans="1:20" s="21" customFormat="1" ht="20.149999999999999" customHeight="1">
      <c r="A323" s="492"/>
      <c r="B323" s="417">
        <v>5002</v>
      </c>
      <c r="C323" s="418"/>
      <c r="D323" s="419" t="s">
        <v>305</v>
      </c>
      <c r="E323" s="472">
        <f t="shared" ref="E323" si="292">SUM(E324:E325)</f>
        <v>0</v>
      </c>
      <c r="F323" s="471">
        <f t="shared" ref="F323:O323" si="293">SUM(F324:F325)</f>
        <v>0</v>
      </c>
      <c r="G323" s="471">
        <f t="shared" si="293"/>
        <v>0</v>
      </c>
      <c r="H323" s="472">
        <f t="shared" si="293"/>
        <v>0</v>
      </c>
      <c r="I323" s="471">
        <f t="shared" ref="I323:K323" si="294">SUM(I324:I325)</f>
        <v>0</v>
      </c>
      <c r="J323" s="471">
        <f t="shared" si="294"/>
        <v>0</v>
      </c>
      <c r="K323" s="472">
        <f t="shared" si="294"/>
        <v>0</v>
      </c>
      <c r="L323" s="506" t="str">
        <f t="shared" si="231"/>
        <v>-</v>
      </c>
      <c r="M323" s="471">
        <f t="shared" si="293"/>
        <v>0</v>
      </c>
      <c r="N323" s="471">
        <f t="shared" si="293"/>
        <v>0</v>
      </c>
      <c r="O323" s="472">
        <f t="shared" si="293"/>
        <v>0</v>
      </c>
      <c r="P323" s="506" t="str">
        <f t="shared" si="232"/>
        <v>-</v>
      </c>
      <c r="Q323" s="21" t="str">
        <f t="shared" si="233"/>
        <v>-</v>
      </c>
      <c r="T323" s="420"/>
    </row>
    <row r="324" spans="1:20" ht="20.149999999999999" customHeight="1">
      <c r="A324" s="491"/>
      <c r="B324" s="397"/>
      <c r="C324" s="399">
        <v>50021</v>
      </c>
      <c r="D324" s="395" t="s">
        <v>306</v>
      </c>
      <c r="E324" s="473"/>
      <c r="F324" s="473"/>
      <c r="G324" s="473"/>
      <c r="H324" s="473"/>
      <c r="I324" s="473"/>
      <c r="J324" s="473"/>
      <c r="K324" s="473">
        <f t="shared" ref="K324:K325" si="295">SUM(I324:J324)</f>
        <v>0</v>
      </c>
      <c r="L324" s="507" t="str">
        <f t="shared" si="231"/>
        <v>-</v>
      </c>
      <c r="M324" s="473"/>
      <c r="N324" s="473"/>
      <c r="O324" s="473"/>
      <c r="P324" s="507" t="str">
        <f t="shared" si="232"/>
        <v>-</v>
      </c>
      <c r="Q324" s="10" t="str">
        <f t="shared" si="233"/>
        <v>-</v>
      </c>
      <c r="T324"/>
    </row>
    <row r="325" spans="1:20" ht="20.149999999999999" customHeight="1">
      <c r="A325" s="491"/>
      <c r="B325" s="397"/>
      <c r="C325" s="399">
        <v>50022</v>
      </c>
      <c r="D325" s="395" t="s">
        <v>307</v>
      </c>
      <c r="E325" s="473"/>
      <c r="F325" s="473"/>
      <c r="G325" s="473"/>
      <c r="H325" s="473"/>
      <c r="I325" s="473"/>
      <c r="J325" s="473"/>
      <c r="K325" s="473">
        <f t="shared" si="295"/>
        <v>0</v>
      </c>
      <c r="L325" s="507" t="str">
        <f t="shared" si="231"/>
        <v>-</v>
      </c>
      <c r="M325" s="473"/>
      <c r="N325" s="473"/>
      <c r="O325" s="473"/>
      <c r="P325" s="507" t="str">
        <f t="shared" si="232"/>
        <v>-</v>
      </c>
      <c r="Q325" s="10" t="str">
        <f t="shared" si="233"/>
        <v>-</v>
      </c>
      <c r="T325"/>
    </row>
    <row r="326" spans="1:20" s="21" customFormat="1" ht="20.149999999999999" customHeight="1">
      <c r="A326" s="492"/>
      <c r="B326" s="421">
        <v>5004</v>
      </c>
      <c r="C326" s="422"/>
      <c r="D326" s="423" t="s">
        <v>723</v>
      </c>
      <c r="E326" s="482">
        <f t="shared" ref="E326" si="296">SUM(E327:E328)</f>
        <v>0</v>
      </c>
      <c r="F326" s="481">
        <f t="shared" ref="F326:O326" si="297">SUM(F327:F328)</f>
        <v>0</v>
      </c>
      <c r="G326" s="481">
        <f t="shared" si="297"/>
        <v>0</v>
      </c>
      <c r="H326" s="482">
        <f t="shared" si="297"/>
        <v>0</v>
      </c>
      <c r="I326" s="481">
        <f t="shared" ref="I326:K326" si="298">SUM(I327:I328)</f>
        <v>0</v>
      </c>
      <c r="J326" s="481">
        <f t="shared" si="298"/>
        <v>0</v>
      </c>
      <c r="K326" s="482">
        <f t="shared" si="298"/>
        <v>0</v>
      </c>
      <c r="L326" s="515" t="str">
        <f t="shared" si="231"/>
        <v>-</v>
      </c>
      <c r="M326" s="481">
        <f t="shared" si="297"/>
        <v>0</v>
      </c>
      <c r="N326" s="481">
        <f t="shared" si="297"/>
        <v>0</v>
      </c>
      <c r="O326" s="482">
        <f t="shared" si="297"/>
        <v>0</v>
      </c>
      <c r="P326" s="515" t="str">
        <f t="shared" si="232"/>
        <v>-</v>
      </c>
      <c r="Q326" s="21" t="str">
        <f t="shared" si="233"/>
        <v>-</v>
      </c>
      <c r="T326" s="420"/>
    </row>
    <row r="327" spans="1:20" ht="20.149999999999999" customHeight="1">
      <c r="A327" s="491"/>
      <c r="B327" s="397"/>
      <c r="C327" s="399">
        <v>50041</v>
      </c>
      <c r="D327" s="395" t="s">
        <v>192</v>
      </c>
      <c r="E327" s="473"/>
      <c r="F327" s="473"/>
      <c r="G327" s="473"/>
      <c r="H327" s="473"/>
      <c r="I327" s="473"/>
      <c r="J327" s="473"/>
      <c r="K327" s="473">
        <f t="shared" ref="K327:K328" si="299">SUM(I327:J327)</f>
        <v>0</v>
      </c>
      <c r="L327" s="507" t="str">
        <f t="shared" si="231"/>
        <v>-</v>
      </c>
      <c r="M327" s="473"/>
      <c r="N327" s="473"/>
      <c r="O327" s="473"/>
      <c r="P327" s="507" t="str">
        <f t="shared" si="232"/>
        <v>-</v>
      </c>
      <c r="Q327" s="10" t="str">
        <f t="shared" si="233"/>
        <v>-</v>
      </c>
      <c r="T327"/>
    </row>
    <row r="328" spans="1:20" ht="20.149999999999999" customHeight="1">
      <c r="A328" s="494"/>
      <c r="B328" s="401"/>
      <c r="C328" s="402">
        <v>50042</v>
      </c>
      <c r="D328" s="403" t="s">
        <v>309</v>
      </c>
      <c r="E328" s="475"/>
      <c r="F328" s="475"/>
      <c r="G328" s="475"/>
      <c r="H328" s="475"/>
      <c r="I328" s="475"/>
      <c r="J328" s="475"/>
      <c r="K328" s="473">
        <f t="shared" si="299"/>
        <v>0</v>
      </c>
      <c r="L328" s="509" t="str">
        <f t="shared" si="231"/>
        <v>-</v>
      </c>
      <c r="M328" s="475"/>
      <c r="N328" s="475"/>
      <c r="O328" s="475"/>
      <c r="P328" s="509" t="str">
        <f t="shared" si="232"/>
        <v>-</v>
      </c>
      <c r="Q328" s="10" t="str">
        <f t="shared" si="233"/>
        <v>-</v>
      </c>
      <c r="T328"/>
    </row>
    <row r="329" spans="1:20" s="48" customFormat="1" ht="20.149999999999999" customHeight="1">
      <c r="A329" s="499" t="s">
        <v>391</v>
      </c>
      <c r="B329" s="431"/>
      <c r="C329" s="432"/>
      <c r="D329" s="433"/>
      <c r="E329" s="500">
        <f t="shared" ref="E329" si="300">E261+E17</f>
        <v>0</v>
      </c>
      <c r="F329" s="478">
        <f>F261+F17</f>
        <v>0</v>
      </c>
      <c r="G329" s="478">
        <f t="shared" ref="G329:O329" si="301">G261+G17</f>
        <v>0</v>
      </c>
      <c r="H329" s="500">
        <f t="shared" si="301"/>
        <v>0</v>
      </c>
      <c r="I329" s="478">
        <f t="shared" ref="I329:K329" si="302">I261+I17</f>
        <v>0</v>
      </c>
      <c r="J329" s="478">
        <f t="shared" si="302"/>
        <v>0</v>
      </c>
      <c r="K329" s="500">
        <f t="shared" si="302"/>
        <v>0</v>
      </c>
      <c r="L329" s="512" t="str">
        <f t="shared" si="231"/>
        <v>-</v>
      </c>
      <c r="M329" s="478">
        <f t="shared" si="301"/>
        <v>0</v>
      </c>
      <c r="N329" s="478">
        <f t="shared" si="301"/>
        <v>0</v>
      </c>
      <c r="O329" s="500">
        <f t="shared" si="301"/>
        <v>0</v>
      </c>
      <c r="P329" s="512" t="str">
        <f t="shared" si="232"/>
        <v>-</v>
      </c>
      <c r="Q329" s="48" t="str">
        <f t="shared" si="233"/>
        <v>-</v>
      </c>
      <c r="T329" s="410"/>
    </row>
  </sheetData>
  <protectedRanges>
    <protectedRange sqref="F210:F328 F171 F168:F169 F188:F208 F179:F186 F173:F177 F165:F166 F156:F162 F150:F154 F143:F148 F127:F134 F112:F119 F97:F100 F76:F81 F58:F61 F51:F56 F29:F35 F22:F27 F136:F141 F121:F125 F103:F110 F89:F95 F85:F87 F67:F74 F63:F64 F47:F49 F44:F45 F37:F42" name="Range1"/>
  </protectedRanges>
  <autoFilter ref="Q12:Q329" xr:uid="{00000000-0009-0000-0000-000005000000}"/>
  <mergeCells count="18">
    <mergeCell ref="M12:P12"/>
    <mergeCell ref="M13:M14"/>
    <mergeCell ref="N13:N14"/>
    <mergeCell ref="O13:P13"/>
    <mergeCell ref="I12:L12"/>
    <mergeCell ref="I13:I14"/>
    <mergeCell ref="J13:J14"/>
    <mergeCell ref="K13:L13"/>
    <mergeCell ref="A303:D303"/>
    <mergeCell ref="F12:H12"/>
    <mergeCell ref="F13:F14"/>
    <mergeCell ref="G13:G14"/>
    <mergeCell ref="H13:H14"/>
    <mergeCell ref="E12:E14"/>
    <mergeCell ref="A12:A14"/>
    <mergeCell ref="B12:B14"/>
    <mergeCell ref="C12:C14"/>
    <mergeCell ref="D12:D14"/>
  </mergeCells>
  <dataValidations disablePrompts="1" count="38">
    <dataValidation type="custom" allowBlank="1" showInputMessage="1" showErrorMessage="1" error="ក្បៀស ១ខ្ទង់-​1 Decimal Place" sqref="F147:F148" xr:uid="{00000000-0002-0000-0500-000000000000}">
      <formula1>MOD(10*F147:F469,1)=0</formula1>
    </dataValidation>
    <dataValidation type="custom" allowBlank="1" showInputMessage="1" showErrorMessage="1" error="ក្បៀស ១ខ្ទង់-​1 Decimal Place" sqref="F126:F128 F153:F154" xr:uid="{00000000-0002-0000-0500-000001000000}">
      <formula1>MOD(10*F126:F449,1)=0</formula1>
    </dataValidation>
    <dataValidation type="custom" allowBlank="1" showInputMessage="1" showErrorMessage="1" error="ក្បៀស ១ខ្ទង់-​1 Decimal Place" sqref="F269:F275 F261:F262" xr:uid="{00000000-0002-0000-0500-000002000000}">
      <formula1>MOD(10*F261:F537,1)=0</formula1>
    </dataValidation>
    <dataValidation type="custom" allowBlank="1" showInputMessage="1" showErrorMessage="1" error="ក្បៀស ១ខ្ទង់-​1 Decimal Place" sqref="F257:F260" xr:uid="{00000000-0002-0000-0500-000003000000}">
      <formula1>MOD(10*F257:F528,1)=0</formula1>
    </dataValidation>
    <dataValidation type="custom" allowBlank="1" showInputMessage="1" showErrorMessage="1" error="ក្បៀស ១ខ្ទង់-​1 Decimal Place" sqref="F185:F186 F175:F183" xr:uid="{00000000-0002-0000-0500-000004000000}">
      <formula1>MOD(10*F175:F474,1)=0</formula1>
    </dataValidation>
    <dataValidation type="custom" allowBlank="1" showInputMessage="1" showErrorMessage="1" error="ក្បៀស ១ខ្ទង់-​1 Decimal Place" sqref="F117:F123 F25:F30" xr:uid="{00000000-0002-0000-0500-000005000000}">
      <formula1>MOD(10*F25:F337,1)=0</formula1>
    </dataValidation>
    <dataValidation type="custom" allowBlank="1" showInputMessage="1" showErrorMessage="1" error="ក្បៀស ១ខ្ទង់-​1 Decimal Place" sqref="F15:F24 F59:F62" xr:uid="{00000000-0002-0000-0500-000006000000}">
      <formula1>MOD(10*F15:F328,1)=0</formula1>
    </dataValidation>
    <dataValidation type="custom" allowBlank="1" showInputMessage="1" showErrorMessage="1" error="ក្បៀស ១ខ្ទង់-​1 Decimal Place" sqref="F63:F76 F52:F58 F44:F46 F113:F116" xr:uid="{00000000-0002-0000-0500-000007000000}">
      <formula1>MOD(10*F44:F358,1)=0</formula1>
    </dataValidation>
    <dataValidation type="custom" allowBlank="1" showInputMessage="1" showErrorMessage="1" error="ក្បៀស ១ខ្ទង់-​1 Decimal Place" sqref="F295:F304" xr:uid="{00000000-0002-0000-0500-000008000000}">
      <formula1>MOD(10*F295:F555,1)=0</formula1>
    </dataValidation>
    <dataValidation type="custom" allowBlank="1" showInputMessage="1" showErrorMessage="1" error="ក្បៀស ១ខ្ទង់-​1 Decimal Place" sqref="F290:F294" xr:uid="{00000000-0002-0000-0500-000009000000}">
      <formula1>MOD(10*F290:F551,1)=0</formula1>
    </dataValidation>
    <dataValidation type="custom" allowBlank="1" showInputMessage="1" showErrorMessage="1" error="ក្បៀស ១ខ្ទង់-​1 Decimal Place" sqref="F77:F97 F47:F51 F124:F125" xr:uid="{00000000-0002-0000-0500-00000A000000}">
      <formula1>MOD(10*F47:F362,1)=0</formula1>
    </dataValidation>
    <dataValidation type="custom" allowBlank="1" showInputMessage="1" showErrorMessage="1" error="ក្បៀស ១ខ្ទង់-​1 Decimal Place" sqref="F98:F112" xr:uid="{00000000-0002-0000-0500-00000B000000}">
      <formula1>MOD(10*F98:F414,1)=0</formula1>
    </dataValidation>
    <dataValidation type="custom" allowBlank="1" showInputMessage="1" showErrorMessage="1" error="ក្បៀស ១ខ្ទង់-​1 Decimal Place" sqref="F203 F195 F205:F208 F197:F201" xr:uid="{00000000-0002-0000-0500-00000C000000}">
      <formula1>MOD(10*F195:F491,1)=0</formula1>
    </dataValidation>
    <dataValidation type="custom" allowBlank="1" showInputMessage="1" showErrorMessage="1" error="ក្បៀស ១ខ្ទង់-​1 Decimal Place" sqref="F277 F305" xr:uid="{00000000-0002-0000-0500-00000D000000}">
      <formula1>MOD(10*F265:F568,1)=0</formula1>
    </dataValidation>
    <dataValidation type="custom" allowBlank="1" showInputMessage="1" showErrorMessage="1" error="ក្បៀស ១ខ្ទង់-​1 Decimal Place" sqref="F249" xr:uid="{00000000-0002-0000-0500-00000E000000}">
      <formula1>MOD(10*F249:F523,1)=0</formula1>
    </dataValidation>
    <dataValidation type="custom" allowBlank="1" showInputMessage="1" showErrorMessage="1" error="ក្បៀស ១ខ្ទង់-​1 Decimal Place" sqref="F171 F168:F169" xr:uid="{00000000-0002-0000-0500-00000F000000}">
      <formula1>MOD(10*F168:F488,1)=0</formula1>
    </dataValidation>
    <dataValidation type="custom" allowBlank="1" showInputMessage="1" showErrorMessage="1" error="ក្បៀស ១ខ្ទង់-​1 Decimal Place" sqref="F160 F158" xr:uid="{00000000-0002-0000-0500-000010000000}">
      <formula1>MOD(10*F158:F477,1)=0</formula1>
    </dataValidation>
    <dataValidation type="custom" allowBlank="1" showInputMessage="1" showErrorMessage="1" error="ក្បៀស ១ខ្ទង់-​1 Decimal Place" sqref="F129:F146 F149:F152 F155:F157 F161:F162 F164:F167 F159 F170" xr:uid="{00000000-0002-0000-0500-000011000000}">
      <formula1>MOD(10*F129:F450,1)=0</formula1>
    </dataValidation>
    <dataValidation type="custom" allowBlank="1" showInputMessage="1" showErrorMessage="1" error="ក្បៀស ១ខ្ទង់-​1 Decimal Place" sqref="F247 F263:F268" xr:uid="{00000000-0002-0000-0500-000012000000}">
      <formula1>MOD(10*F247:F522,1)=0</formula1>
    </dataValidation>
    <dataValidation type="custom" allowBlank="1" showInputMessage="1" showErrorMessage="1" error="ក្បៀស ១ខ្ទង់-​1 Decimal Place" sqref="F251" xr:uid="{00000000-0002-0000-0500-000013000000}">
      <formula1>MOD(10*F251:F524,1)=0</formula1>
    </dataValidation>
    <dataValidation type="custom" allowBlank="1" showInputMessage="1" showErrorMessage="1" error="ក្បៀស ១ខ្ទង់-​1 Decimal Place" sqref="F221 F216:F217 F219 F209:F214" xr:uid="{00000000-0002-0000-0500-000014000000}">
      <formula1>MOD(10*F209:F494,1)=0</formula1>
    </dataValidation>
    <dataValidation type="custom" allowBlank="1" showInputMessage="1" showErrorMessage="1" error="ក្បៀស ១ខ្ទង់-​1 Decimal Place" sqref="F276" xr:uid="{00000000-0002-0000-0500-000015000000}">
      <formula1>MOD(10*F276:F546,1)=0</formula1>
    </dataValidation>
    <dataValidation type="custom" allowBlank="1" showInputMessage="1" showErrorMessage="1" error="ក្បៀស ១ខ្ទង់-​1 Decimal Place" sqref="F204" xr:uid="{00000000-0002-0000-0500-000016000000}">
      <formula1>MOD(10*F204:F493,1)=0</formula1>
    </dataValidation>
    <dataValidation type="custom" allowBlank="1" showInputMessage="1" showErrorMessage="1" error="ក្បៀស ១ខ្ទង់-​1 Decimal Place" sqref="F244 F254:F256" xr:uid="{00000000-0002-0000-0500-000017000000}">
      <formula1>MOD(10*F244:F521,1)=0</formula1>
    </dataValidation>
    <dataValidation type="custom" allowBlank="1" showInputMessage="1" showErrorMessage="1" error="ក្បៀស ១ខ្ទង់-​1 Decimal Place" sqref="F245:F246 F252:F253 F248 F250 F238:F243" xr:uid="{00000000-0002-0000-0500-000018000000}">
      <formula1>MOD(10*F238:F516,1)=0</formula1>
    </dataValidation>
    <dataValidation type="custom" allowBlank="1" showInputMessage="1" showErrorMessage="1" error="ក្បៀស ១ខ្ទង់-​1 Decimal Place" sqref="F218 F215" xr:uid="{00000000-0002-0000-0500-000019000000}">
      <formula1>MOD(10*F215:F499,1)=0</formula1>
    </dataValidation>
    <dataValidation type="custom" allowBlank="1" showInputMessage="1" showErrorMessage="1" error="ក្បៀស ១ខ្ទង់-​1 Decimal Place" sqref="F202" xr:uid="{00000000-0002-0000-0500-00001A000000}">
      <formula1>MOD(10*F202:F492,1)=0</formula1>
    </dataValidation>
    <dataValidation type="custom" allowBlank="1" showInputMessage="1" showErrorMessage="1" error="ក្បៀស ១ខ្ទង់-​1 Decimal Place" sqref="F232 F236" xr:uid="{00000000-0002-0000-0500-00001B000000}">
      <formula1>MOD(10*F232:F511,1)=0</formula1>
    </dataValidation>
    <dataValidation type="custom" allowBlank="1" showInputMessage="1" showErrorMessage="1" error="ក្បៀស ១ខ្ទង់-​1 Decimal Place" sqref="F234" xr:uid="{00000000-0002-0000-0500-00001C000000}">
      <formula1>MOD(10*F234:F514,1)=0</formula1>
    </dataValidation>
    <dataValidation type="custom" allowBlank="1" showInputMessage="1" showErrorMessage="1" error="ក្បៀស ១ខ្ទង់-​1 Decimal Place" sqref="F288 F316" xr:uid="{00000000-0002-0000-0500-00001D000000}">
      <formula1>MOD(10*F288:F596,1)=0</formula1>
    </dataValidation>
    <dataValidation type="custom" allowBlank="1" showInputMessage="1" showErrorMessage="1" error="ក្បៀស ១ខ្ទង់-​1 Decimal Place" sqref="F317 F315 F284:F285 F289 F31:F43 F287 F312:F313" xr:uid="{00000000-0002-0000-0500-00001E000000}">
      <formula1>MOD(10*F31:F341,1)=0</formula1>
    </dataValidation>
    <dataValidation type="custom" allowBlank="1" showInputMessage="1" showErrorMessage="1" error="ក្បៀស ១ខ្ទង់-​1 Decimal Place" sqref="F311 F286 F163 F283 F314" xr:uid="{00000000-0002-0000-0500-00001F000000}">
      <formula1>MOD(10*F163:F472,1)=0</formula1>
    </dataValidation>
    <dataValidation type="custom" allowBlank="1" showInputMessage="1" showErrorMessage="1" error="ក្បៀស ១ខ្ទង់-​1 Decimal Place" sqref="F281:F282 F309:F310" xr:uid="{00000000-0002-0000-0500-000020000000}">
      <formula1>MOD(10*F281:F583,1)=0</formula1>
    </dataValidation>
    <dataValidation type="custom" allowBlank="1" showInputMessage="1" showErrorMessage="1" error="ក្បៀស ១ខ្ទង់-​1 Decimal Place" sqref="F172:F173" xr:uid="{00000000-0002-0000-0500-000021000000}">
      <formula1>MOD(10*F172:F475,1)=0</formula1>
    </dataValidation>
    <dataValidation type="custom" allowBlank="1" showInputMessage="1" showErrorMessage="1" error="ក្បៀស ១ខ្ទង់-​1 Decimal Place" sqref="F233 F237 F225:F231 F235" xr:uid="{00000000-0002-0000-0500-000022000000}">
      <formula1>MOD(10*F225:F507,1)=0</formula1>
    </dataValidation>
    <dataValidation type="custom" allowBlank="1" showInputMessage="1" showErrorMessage="1" error="ក្បៀស ១ខ្ទង់-​1 Decimal Place" sqref="F222:F224 F220" xr:uid="{00000000-0002-0000-0500-000023000000}">
      <formula1>MOD(10*F220:F503,1)=0</formula1>
    </dataValidation>
    <dataValidation type="custom" allowBlank="1" showInputMessage="1" showErrorMessage="1" error="ក្បៀស ១ខ្ទង់-​1 Decimal Place" sqref="F187:F194 F278 F196 F323:F328 F306" xr:uid="{00000000-0002-0000-0500-000024000000}">
      <formula1>MOD(10*F187:F484,1)=0</formula1>
    </dataValidation>
    <dataValidation type="custom" allowBlank="1" showInputMessage="1" showErrorMessage="1" error="ក្បៀស ១ខ្ទង់-​1 Decimal Place" sqref="F174 F184 F279:F280 F318:F322 F307:F308" xr:uid="{00000000-0002-0000-0500-000025000000}">
      <formula1>MOD(10*F174:F472,1)=0</formula1>
    </dataValidation>
  </dataValidations>
  <printOptions horizontalCentered="1"/>
  <pageMargins left="0.23622047244094491" right="0.23622047244094491" top="0.23622047244094491" bottom="0.39370078740157483" header="0.15748031496062992" footer="0.15748031496062992"/>
  <pageSetup paperSize="9" scale="66" fitToHeight="0" orientation="landscape" r:id="rId1"/>
  <headerFooter>
    <oddFooter>&amp;C&amp;"Khmer MEF1,Regular"&amp;10ទំព័រ&amp;"Limon S1,Normal"&amp;20 &amp;P&amp;"-,Regular"&amp;11 &amp;"Khmer MEF1,Regular"&amp;10នៃ&amp;"-,Regular"&amp;11 &amp;"Limon S1,Normal"&amp;20&amp;N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B9EDFF"/>
    <pageSetUpPr fitToPage="1"/>
  </sheetPr>
  <dimension ref="A1:V462"/>
  <sheetViews>
    <sheetView topLeftCell="C9" zoomScale="68" zoomScaleNormal="68" workbookViewId="0">
      <selection activeCell="L116" sqref="L116"/>
    </sheetView>
  </sheetViews>
  <sheetFormatPr defaultRowHeight="13" outlineLevelRow="1"/>
  <cols>
    <col min="1" max="2" width="4.86328125" style="10" bestFit="1" customWidth="1"/>
    <col min="3" max="3" width="6.40625" style="10" customWidth="1"/>
    <col min="4" max="4" width="34.86328125" style="10" customWidth="1"/>
    <col min="5" max="11" width="11" style="10" customWidth="1"/>
    <col min="12" max="12" width="8.86328125" style="10" customWidth="1"/>
    <col min="13" max="13" width="8.86328125" style="170" customWidth="1"/>
    <col min="14" max="14" width="11" style="10" customWidth="1"/>
    <col min="15" max="16" width="6.86328125" style="10" customWidth="1"/>
    <col min="17" max="17" width="11" style="10" customWidth="1"/>
    <col min="18" max="18" width="6.86328125" style="10" customWidth="1"/>
    <col min="19" max="19" width="11" style="170" customWidth="1"/>
    <col min="20" max="20" width="82.54296875" style="10" customWidth="1"/>
    <col min="21" max="255" width="8.86328125" style="10"/>
    <col min="256" max="258" width="4.86328125" style="10" bestFit="1" customWidth="1"/>
    <col min="259" max="259" width="23" style="10" customWidth="1"/>
    <col min="260" max="261" width="9.40625" style="10" customWidth="1"/>
    <col min="262" max="262" width="11.40625" style="10" customWidth="1"/>
    <col min="263" max="274" width="9.40625" style="10" customWidth="1"/>
    <col min="275" max="511" width="8.86328125" style="10"/>
    <col min="512" max="514" width="4.86328125" style="10" bestFit="1" customWidth="1"/>
    <col min="515" max="515" width="23" style="10" customWidth="1"/>
    <col min="516" max="517" width="9.40625" style="10" customWidth="1"/>
    <col min="518" max="518" width="11.40625" style="10" customWidth="1"/>
    <col min="519" max="530" width="9.40625" style="10" customWidth="1"/>
    <col min="531" max="767" width="8.86328125" style="10"/>
    <col min="768" max="770" width="4.86328125" style="10" bestFit="1" customWidth="1"/>
    <col min="771" max="771" width="23" style="10" customWidth="1"/>
    <col min="772" max="773" width="9.40625" style="10" customWidth="1"/>
    <col min="774" max="774" width="11.40625" style="10" customWidth="1"/>
    <col min="775" max="786" width="9.40625" style="10" customWidth="1"/>
    <col min="787" max="1023" width="8.86328125" style="10"/>
    <col min="1024" max="1026" width="4.86328125" style="10" bestFit="1" customWidth="1"/>
    <col min="1027" max="1027" width="23" style="10" customWidth="1"/>
    <col min="1028" max="1029" width="9.40625" style="10" customWidth="1"/>
    <col min="1030" max="1030" width="11.40625" style="10" customWidth="1"/>
    <col min="1031" max="1042" width="9.40625" style="10" customWidth="1"/>
    <col min="1043" max="1279" width="8.86328125" style="10"/>
    <col min="1280" max="1282" width="4.86328125" style="10" bestFit="1" customWidth="1"/>
    <col min="1283" max="1283" width="23" style="10" customWidth="1"/>
    <col min="1284" max="1285" width="9.40625" style="10" customWidth="1"/>
    <col min="1286" max="1286" width="11.40625" style="10" customWidth="1"/>
    <col min="1287" max="1298" width="9.40625" style="10" customWidth="1"/>
    <col min="1299" max="1535" width="8.86328125" style="10"/>
    <col min="1536" max="1538" width="4.86328125" style="10" bestFit="1" customWidth="1"/>
    <col min="1539" max="1539" width="23" style="10" customWidth="1"/>
    <col min="1540" max="1541" width="9.40625" style="10" customWidth="1"/>
    <col min="1542" max="1542" width="11.40625" style="10" customWidth="1"/>
    <col min="1543" max="1554" width="9.40625" style="10" customWidth="1"/>
    <col min="1555" max="1791" width="8.86328125" style="10"/>
    <col min="1792" max="1794" width="4.86328125" style="10" bestFit="1" customWidth="1"/>
    <col min="1795" max="1795" width="23" style="10" customWidth="1"/>
    <col min="1796" max="1797" width="9.40625" style="10" customWidth="1"/>
    <col min="1798" max="1798" width="11.40625" style="10" customWidth="1"/>
    <col min="1799" max="1810" width="9.40625" style="10" customWidth="1"/>
    <col min="1811" max="2047" width="8.86328125" style="10"/>
    <col min="2048" max="2050" width="4.86328125" style="10" bestFit="1" customWidth="1"/>
    <col min="2051" max="2051" width="23" style="10" customWidth="1"/>
    <col min="2052" max="2053" width="9.40625" style="10" customWidth="1"/>
    <col min="2054" max="2054" width="11.40625" style="10" customWidth="1"/>
    <col min="2055" max="2066" width="9.40625" style="10" customWidth="1"/>
    <col min="2067" max="2303" width="8.86328125" style="10"/>
    <col min="2304" max="2306" width="4.86328125" style="10" bestFit="1" customWidth="1"/>
    <col min="2307" max="2307" width="23" style="10" customWidth="1"/>
    <col min="2308" max="2309" width="9.40625" style="10" customWidth="1"/>
    <col min="2310" max="2310" width="11.40625" style="10" customWidth="1"/>
    <col min="2311" max="2322" width="9.40625" style="10" customWidth="1"/>
    <col min="2323" max="2559" width="8.86328125" style="10"/>
    <col min="2560" max="2562" width="4.86328125" style="10" bestFit="1" customWidth="1"/>
    <col min="2563" max="2563" width="23" style="10" customWidth="1"/>
    <col min="2564" max="2565" width="9.40625" style="10" customWidth="1"/>
    <col min="2566" max="2566" width="11.40625" style="10" customWidth="1"/>
    <col min="2567" max="2578" width="9.40625" style="10" customWidth="1"/>
    <col min="2579" max="2815" width="8.86328125" style="10"/>
    <col min="2816" max="2818" width="4.86328125" style="10" bestFit="1" customWidth="1"/>
    <col min="2819" max="2819" width="23" style="10" customWidth="1"/>
    <col min="2820" max="2821" width="9.40625" style="10" customWidth="1"/>
    <col min="2822" max="2822" width="11.40625" style="10" customWidth="1"/>
    <col min="2823" max="2834" width="9.40625" style="10" customWidth="1"/>
    <col min="2835" max="3071" width="8.86328125" style="10"/>
    <col min="3072" max="3074" width="4.86328125" style="10" bestFit="1" customWidth="1"/>
    <col min="3075" max="3075" width="23" style="10" customWidth="1"/>
    <col min="3076" max="3077" width="9.40625" style="10" customWidth="1"/>
    <col min="3078" max="3078" width="11.40625" style="10" customWidth="1"/>
    <col min="3079" max="3090" width="9.40625" style="10" customWidth="1"/>
    <col min="3091" max="3327" width="8.86328125" style="10"/>
    <col min="3328" max="3330" width="4.86328125" style="10" bestFit="1" customWidth="1"/>
    <col min="3331" max="3331" width="23" style="10" customWidth="1"/>
    <col min="3332" max="3333" width="9.40625" style="10" customWidth="1"/>
    <col min="3334" max="3334" width="11.40625" style="10" customWidth="1"/>
    <col min="3335" max="3346" width="9.40625" style="10" customWidth="1"/>
    <col min="3347" max="3583" width="8.86328125" style="10"/>
    <col min="3584" max="3586" width="4.86328125" style="10" bestFit="1" customWidth="1"/>
    <col min="3587" max="3587" width="23" style="10" customWidth="1"/>
    <col min="3588" max="3589" width="9.40625" style="10" customWidth="1"/>
    <col min="3590" max="3590" width="11.40625" style="10" customWidth="1"/>
    <col min="3591" max="3602" width="9.40625" style="10" customWidth="1"/>
    <col min="3603" max="3839" width="8.86328125" style="10"/>
    <col min="3840" max="3842" width="4.86328125" style="10" bestFit="1" customWidth="1"/>
    <col min="3843" max="3843" width="23" style="10" customWidth="1"/>
    <col min="3844" max="3845" width="9.40625" style="10" customWidth="1"/>
    <col min="3846" max="3846" width="11.40625" style="10" customWidth="1"/>
    <col min="3847" max="3858" width="9.40625" style="10" customWidth="1"/>
    <col min="3859" max="4095" width="8.86328125" style="10"/>
    <col min="4096" max="4098" width="4.86328125" style="10" bestFit="1" customWidth="1"/>
    <col min="4099" max="4099" width="23" style="10" customWidth="1"/>
    <col min="4100" max="4101" width="9.40625" style="10" customWidth="1"/>
    <col min="4102" max="4102" width="11.40625" style="10" customWidth="1"/>
    <col min="4103" max="4114" width="9.40625" style="10" customWidth="1"/>
    <col min="4115" max="4351" width="8.86328125" style="10"/>
    <col min="4352" max="4354" width="4.86328125" style="10" bestFit="1" customWidth="1"/>
    <col min="4355" max="4355" width="23" style="10" customWidth="1"/>
    <col min="4356" max="4357" width="9.40625" style="10" customWidth="1"/>
    <col min="4358" max="4358" width="11.40625" style="10" customWidth="1"/>
    <col min="4359" max="4370" width="9.40625" style="10" customWidth="1"/>
    <col min="4371" max="4607" width="8.86328125" style="10"/>
    <col min="4608" max="4610" width="4.86328125" style="10" bestFit="1" customWidth="1"/>
    <col min="4611" max="4611" width="23" style="10" customWidth="1"/>
    <col min="4612" max="4613" width="9.40625" style="10" customWidth="1"/>
    <col min="4614" max="4614" width="11.40625" style="10" customWidth="1"/>
    <col min="4615" max="4626" width="9.40625" style="10" customWidth="1"/>
    <col min="4627" max="4863" width="8.86328125" style="10"/>
    <col min="4864" max="4866" width="4.86328125" style="10" bestFit="1" customWidth="1"/>
    <col min="4867" max="4867" width="23" style="10" customWidth="1"/>
    <col min="4868" max="4869" width="9.40625" style="10" customWidth="1"/>
    <col min="4870" max="4870" width="11.40625" style="10" customWidth="1"/>
    <col min="4871" max="4882" width="9.40625" style="10" customWidth="1"/>
    <col min="4883" max="5119" width="8.86328125" style="10"/>
    <col min="5120" max="5122" width="4.86328125" style="10" bestFit="1" customWidth="1"/>
    <col min="5123" max="5123" width="23" style="10" customWidth="1"/>
    <col min="5124" max="5125" width="9.40625" style="10" customWidth="1"/>
    <col min="5126" max="5126" width="11.40625" style="10" customWidth="1"/>
    <col min="5127" max="5138" width="9.40625" style="10" customWidth="1"/>
    <col min="5139" max="5375" width="8.86328125" style="10"/>
    <col min="5376" max="5378" width="4.86328125" style="10" bestFit="1" customWidth="1"/>
    <col min="5379" max="5379" width="23" style="10" customWidth="1"/>
    <col min="5380" max="5381" width="9.40625" style="10" customWidth="1"/>
    <col min="5382" max="5382" width="11.40625" style="10" customWidth="1"/>
    <col min="5383" max="5394" width="9.40625" style="10" customWidth="1"/>
    <col min="5395" max="5631" width="8.86328125" style="10"/>
    <col min="5632" max="5634" width="4.86328125" style="10" bestFit="1" customWidth="1"/>
    <col min="5635" max="5635" width="23" style="10" customWidth="1"/>
    <col min="5636" max="5637" width="9.40625" style="10" customWidth="1"/>
    <col min="5638" max="5638" width="11.40625" style="10" customWidth="1"/>
    <col min="5639" max="5650" width="9.40625" style="10" customWidth="1"/>
    <col min="5651" max="5887" width="8.86328125" style="10"/>
    <col min="5888" max="5890" width="4.86328125" style="10" bestFit="1" customWidth="1"/>
    <col min="5891" max="5891" width="23" style="10" customWidth="1"/>
    <col min="5892" max="5893" width="9.40625" style="10" customWidth="1"/>
    <col min="5894" max="5894" width="11.40625" style="10" customWidth="1"/>
    <col min="5895" max="5906" width="9.40625" style="10" customWidth="1"/>
    <col min="5907" max="6143" width="8.86328125" style="10"/>
    <col min="6144" max="6146" width="4.86328125" style="10" bestFit="1" customWidth="1"/>
    <col min="6147" max="6147" width="23" style="10" customWidth="1"/>
    <col min="6148" max="6149" width="9.40625" style="10" customWidth="1"/>
    <col min="6150" max="6150" width="11.40625" style="10" customWidth="1"/>
    <col min="6151" max="6162" width="9.40625" style="10" customWidth="1"/>
    <col min="6163" max="6399" width="8.86328125" style="10"/>
    <col min="6400" max="6402" width="4.86328125" style="10" bestFit="1" customWidth="1"/>
    <col min="6403" max="6403" width="23" style="10" customWidth="1"/>
    <col min="6404" max="6405" width="9.40625" style="10" customWidth="1"/>
    <col min="6406" max="6406" width="11.40625" style="10" customWidth="1"/>
    <col min="6407" max="6418" width="9.40625" style="10" customWidth="1"/>
    <col min="6419" max="6655" width="8.86328125" style="10"/>
    <col min="6656" max="6658" width="4.86328125" style="10" bestFit="1" customWidth="1"/>
    <col min="6659" max="6659" width="23" style="10" customWidth="1"/>
    <col min="6660" max="6661" width="9.40625" style="10" customWidth="1"/>
    <col min="6662" max="6662" width="11.40625" style="10" customWidth="1"/>
    <col min="6663" max="6674" width="9.40625" style="10" customWidth="1"/>
    <col min="6675" max="6911" width="8.86328125" style="10"/>
    <col min="6912" max="6914" width="4.86328125" style="10" bestFit="1" customWidth="1"/>
    <col min="6915" max="6915" width="23" style="10" customWidth="1"/>
    <col min="6916" max="6917" width="9.40625" style="10" customWidth="1"/>
    <col min="6918" max="6918" width="11.40625" style="10" customWidth="1"/>
    <col min="6919" max="6930" width="9.40625" style="10" customWidth="1"/>
    <col min="6931" max="7167" width="8.86328125" style="10"/>
    <col min="7168" max="7170" width="4.86328125" style="10" bestFit="1" customWidth="1"/>
    <col min="7171" max="7171" width="23" style="10" customWidth="1"/>
    <col min="7172" max="7173" width="9.40625" style="10" customWidth="1"/>
    <col min="7174" max="7174" width="11.40625" style="10" customWidth="1"/>
    <col min="7175" max="7186" width="9.40625" style="10" customWidth="1"/>
    <col min="7187" max="7423" width="8.86328125" style="10"/>
    <col min="7424" max="7426" width="4.86328125" style="10" bestFit="1" customWidth="1"/>
    <col min="7427" max="7427" width="23" style="10" customWidth="1"/>
    <col min="7428" max="7429" width="9.40625" style="10" customWidth="1"/>
    <col min="7430" max="7430" width="11.40625" style="10" customWidth="1"/>
    <col min="7431" max="7442" width="9.40625" style="10" customWidth="1"/>
    <col min="7443" max="7679" width="8.86328125" style="10"/>
    <col min="7680" max="7682" width="4.86328125" style="10" bestFit="1" customWidth="1"/>
    <col min="7683" max="7683" width="23" style="10" customWidth="1"/>
    <col min="7684" max="7685" width="9.40625" style="10" customWidth="1"/>
    <col min="7686" max="7686" width="11.40625" style="10" customWidth="1"/>
    <col min="7687" max="7698" width="9.40625" style="10" customWidth="1"/>
    <col min="7699" max="7935" width="8.86328125" style="10"/>
    <col min="7936" max="7938" width="4.86328125" style="10" bestFit="1" customWidth="1"/>
    <col min="7939" max="7939" width="23" style="10" customWidth="1"/>
    <col min="7940" max="7941" width="9.40625" style="10" customWidth="1"/>
    <col min="7942" max="7942" width="11.40625" style="10" customWidth="1"/>
    <col min="7943" max="7954" width="9.40625" style="10" customWidth="1"/>
    <col min="7955" max="8191" width="8.86328125" style="10"/>
    <col min="8192" max="8194" width="4.86328125" style="10" bestFit="1" customWidth="1"/>
    <col min="8195" max="8195" width="23" style="10" customWidth="1"/>
    <col min="8196" max="8197" width="9.40625" style="10" customWidth="1"/>
    <col min="8198" max="8198" width="11.40625" style="10" customWidth="1"/>
    <col min="8199" max="8210" width="9.40625" style="10" customWidth="1"/>
    <col min="8211" max="8447" width="8.86328125" style="10"/>
    <col min="8448" max="8450" width="4.86328125" style="10" bestFit="1" customWidth="1"/>
    <col min="8451" max="8451" width="23" style="10" customWidth="1"/>
    <col min="8452" max="8453" width="9.40625" style="10" customWidth="1"/>
    <col min="8454" max="8454" width="11.40625" style="10" customWidth="1"/>
    <col min="8455" max="8466" width="9.40625" style="10" customWidth="1"/>
    <col min="8467" max="8703" width="8.86328125" style="10"/>
    <col min="8704" max="8706" width="4.86328125" style="10" bestFit="1" customWidth="1"/>
    <col min="8707" max="8707" width="23" style="10" customWidth="1"/>
    <col min="8708" max="8709" width="9.40625" style="10" customWidth="1"/>
    <col min="8710" max="8710" width="11.40625" style="10" customWidth="1"/>
    <col min="8711" max="8722" width="9.40625" style="10" customWidth="1"/>
    <col min="8723" max="8959" width="8.86328125" style="10"/>
    <col min="8960" max="8962" width="4.86328125" style="10" bestFit="1" customWidth="1"/>
    <col min="8963" max="8963" width="23" style="10" customWidth="1"/>
    <col min="8964" max="8965" width="9.40625" style="10" customWidth="1"/>
    <col min="8966" max="8966" width="11.40625" style="10" customWidth="1"/>
    <col min="8967" max="8978" width="9.40625" style="10" customWidth="1"/>
    <col min="8979" max="9215" width="8.86328125" style="10"/>
    <col min="9216" max="9218" width="4.86328125" style="10" bestFit="1" customWidth="1"/>
    <col min="9219" max="9219" width="23" style="10" customWidth="1"/>
    <col min="9220" max="9221" width="9.40625" style="10" customWidth="1"/>
    <col min="9222" max="9222" width="11.40625" style="10" customWidth="1"/>
    <col min="9223" max="9234" width="9.40625" style="10" customWidth="1"/>
    <col min="9235" max="9471" width="8.86328125" style="10"/>
    <col min="9472" max="9474" width="4.86328125" style="10" bestFit="1" customWidth="1"/>
    <col min="9475" max="9475" width="23" style="10" customWidth="1"/>
    <col min="9476" max="9477" width="9.40625" style="10" customWidth="1"/>
    <col min="9478" max="9478" width="11.40625" style="10" customWidth="1"/>
    <col min="9479" max="9490" width="9.40625" style="10" customWidth="1"/>
    <col min="9491" max="9727" width="8.86328125" style="10"/>
    <col min="9728" max="9730" width="4.86328125" style="10" bestFit="1" customWidth="1"/>
    <col min="9731" max="9731" width="23" style="10" customWidth="1"/>
    <col min="9732" max="9733" width="9.40625" style="10" customWidth="1"/>
    <col min="9734" max="9734" width="11.40625" style="10" customWidth="1"/>
    <col min="9735" max="9746" width="9.40625" style="10" customWidth="1"/>
    <col min="9747" max="9983" width="8.86328125" style="10"/>
    <col min="9984" max="9986" width="4.86328125" style="10" bestFit="1" customWidth="1"/>
    <col min="9987" max="9987" width="23" style="10" customWidth="1"/>
    <col min="9988" max="9989" width="9.40625" style="10" customWidth="1"/>
    <col min="9990" max="9990" width="11.40625" style="10" customWidth="1"/>
    <col min="9991" max="10002" width="9.40625" style="10" customWidth="1"/>
    <col min="10003" max="10239" width="8.86328125" style="10"/>
    <col min="10240" max="10242" width="4.86328125" style="10" bestFit="1" customWidth="1"/>
    <col min="10243" max="10243" width="23" style="10" customWidth="1"/>
    <col min="10244" max="10245" width="9.40625" style="10" customWidth="1"/>
    <col min="10246" max="10246" width="11.40625" style="10" customWidth="1"/>
    <col min="10247" max="10258" width="9.40625" style="10" customWidth="1"/>
    <col min="10259" max="10495" width="8.86328125" style="10"/>
    <col min="10496" max="10498" width="4.86328125" style="10" bestFit="1" customWidth="1"/>
    <col min="10499" max="10499" width="23" style="10" customWidth="1"/>
    <col min="10500" max="10501" width="9.40625" style="10" customWidth="1"/>
    <col min="10502" max="10502" width="11.40625" style="10" customWidth="1"/>
    <col min="10503" max="10514" width="9.40625" style="10" customWidth="1"/>
    <col min="10515" max="10751" width="8.86328125" style="10"/>
    <col min="10752" max="10754" width="4.86328125" style="10" bestFit="1" customWidth="1"/>
    <col min="10755" max="10755" width="23" style="10" customWidth="1"/>
    <col min="10756" max="10757" width="9.40625" style="10" customWidth="1"/>
    <col min="10758" max="10758" width="11.40625" style="10" customWidth="1"/>
    <col min="10759" max="10770" width="9.40625" style="10" customWidth="1"/>
    <col min="10771" max="11007" width="8.86328125" style="10"/>
    <col min="11008" max="11010" width="4.86328125" style="10" bestFit="1" customWidth="1"/>
    <col min="11011" max="11011" width="23" style="10" customWidth="1"/>
    <col min="11012" max="11013" width="9.40625" style="10" customWidth="1"/>
    <col min="11014" max="11014" width="11.40625" style="10" customWidth="1"/>
    <col min="11015" max="11026" width="9.40625" style="10" customWidth="1"/>
    <col min="11027" max="11263" width="8.86328125" style="10"/>
    <col min="11264" max="11266" width="4.86328125" style="10" bestFit="1" customWidth="1"/>
    <col min="11267" max="11267" width="23" style="10" customWidth="1"/>
    <col min="11268" max="11269" width="9.40625" style="10" customWidth="1"/>
    <col min="11270" max="11270" width="11.40625" style="10" customWidth="1"/>
    <col min="11271" max="11282" width="9.40625" style="10" customWidth="1"/>
    <col min="11283" max="11519" width="8.86328125" style="10"/>
    <col min="11520" max="11522" width="4.86328125" style="10" bestFit="1" customWidth="1"/>
    <col min="11523" max="11523" width="23" style="10" customWidth="1"/>
    <col min="11524" max="11525" width="9.40625" style="10" customWidth="1"/>
    <col min="11526" max="11526" width="11.40625" style="10" customWidth="1"/>
    <col min="11527" max="11538" width="9.40625" style="10" customWidth="1"/>
    <col min="11539" max="11775" width="8.86328125" style="10"/>
    <col min="11776" max="11778" width="4.86328125" style="10" bestFit="1" customWidth="1"/>
    <col min="11779" max="11779" width="23" style="10" customWidth="1"/>
    <col min="11780" max="11781" width="9.40625" style="10" customWidth="1"/>
    <col min="11782" max="11782" width="11.40625" style="10" customWidth="1"/>
    <col min="11783" max="11794" width="9.40625" style="10" customWidth="1"/>
    <col min="11795" max="12031" width="8.86328125" style="10"/>
    <col min="12032" max="12034" width="4.86328125" style="10" bestFit="1" customWidth="1"/>
    <col min="12035" max="12035" width="23" style="10" customWidth="1"/>
    <col min="12036" max="12037" width="9.40625" style="10" customWidth="1"/>
    <col min="12038" max="12038" width="11.40625" style="10" customWidth="1"/>
    <col min="12039" max="12050" width="9.40625" style="10" customWidth="1"/>
    <col min="12051" max="12287" width="8.86328125" style="10"/>
    <col min="12288" max="12290" width="4.86328125" style="10" bestFit="1" customWidth="1"/>
    <col min="12291" max="12291" width="23" style="10" customWidth="1"/>
    <col min="12292" max="12293" width="9.40625" style="10" customWidth="1"/>
    <col min="12294" max="12294" width="11.40625" style="10" customWidth="1"/>
    <col min="12295" max="12306" width="9.40625" style="10" customWidth="1"/>
    <col min="12307" max="12543" width="8.86328125" style="10"/>
    <col min="12544" max="12546" width="4.86328125" style="10" bestFit="1" customWidth="1"/>
    <col min="12547" max="12547" width="23" style="10" customWidth="1"/>
    <col min="12548" max="12549" width="9.40625" style="10" customWidth="1"/>
    <col min="12550" max="12550" width="11.40625" style="10" customWidth="1"/>
    <col min="12551" max="12562" width="9.40625" style="10" customWidth="1"/>
    <col min="12563" max="12799" width="8.86328125" style="10"/>
    <col min="12800" max="12802" width="4.86328125" style="10" bestFit="1" customWidth="1"/>
    <col min="12803" max="12803" width="23" style="10" customWidth="1"/>
    <col min="12804" max="12805" width="9.40625" style="10" customWidth="1"/>
    <col min="12806" max="12806" width="11.40625" style="10" customWidth="1"/>
    <col min="12807" max="12818" width="9.40625" style="10" customWidth="1"/>
    <col min="12819" max="13055" width="8.86328125" style="10"/>
    <col min="13056" max="13058" width="4.86328125" style="10" bestFit="1" customWidth="1"/>
    <col min="13059" max="13059" width="23" style="10" customWidth="1"/>
    <col min="13060" max="13061" width="9.40625" style="10" customWidth="1"/>
    <col min="13062" max="13062" width="11.40625" style="10" customWidth="1"/>
    <col min="13063" max="13074" width="9.40625" style="10" customWidth="1"/>
    <col min="13075" max="13311" width="8.86328125" style="10"/>
    <col min="13312" max="13314" width="4.86328125" style="10" bestFit="1" customWidth="1"/>
    <col min="13315" max="13315" width="23" style="10" customWidth="1"/>
    <col min="13316" max="13317" width="9.40625" style="10" customWidth="1"/>
    <col min="13318" max="13318" width="11.40625" style="10" customWidth="1"/>
    <col min="13319" max="13330" width="9.40625" style="10" customWidth="1"/>
    <col min="13331" max="13567" width="8.86328125" style="10"/>
    <col min="13568" max="13570" width="4.86328125" style="10" bestFit="1" customWidth="1"/>
    <col min="13571" max="13571" width="23" style="10" customWidth="1"/>
    <col min="13572" max="13573" width="9.40625" style="10" customWidth="1"/>
    <col min="13574" max="13574" width="11.40625" style="10" customWidth="1"/>
    <col min="13575" max="13586" width="9.40625" style="10" customWidth="1"/>
    <col min="13587" max="13823" width="8.86328125" style="10"/>
    <col min="13824" max="13826" width="4.86328125" style="10" bestFit="1" customWidth="1"/>
    <col min="13827" max="13827" width="23" style="10" customWidth="1"/>
    <col min="13828" max="13829" width="9.40625" style="10" customWidth="1"/>
    <col min="13830" max="13830" width="11.40625" style="10" customWidth="1"/>
    <col min="13831" max="13842" width="9.40625" style="10" customWidth="1"/>
    <col min="13843" max="14079" width="8.86328125" style="10"/>
    <col min="14080" max="14082" width="4.86328125" style="10" bestFit="1" customWidth="1"/>
    <col min="14083" max="14083" width="23" style="10" customWidth="1"/>
    <col min="14084" max="14085" width="9.40625" style="10" customWidth="1"/>
    <col min="14086" max="14086" width="11.40625" style="10" customWidth="1"/>
    <col min="14087" max="14098" width="9.40625" style="10" customWidth="1"/>
    <col min="14099" max="14335" width="8.86328125" style="10"/>
    <col min="14336" max="14338" width="4.86328125" style="10" bestFit="1" customWidth="1"/>
    <col min="14339" max="14339" width="23" style="10" customWidth="1"/>
    <col min="14340" max="14341" width="9.40625" style="10" customWidth="1"/>
    <col min="14342" max="14342" width="11.40625" style="10" customWidth="1"/>
    <col min="14343" max="14354" width="9.40625" style="10" customWidth="1"/>
    <col min="14355" max="14591" width="8.86328125" style="10"/>
    <col min="14592" max="14594" width="4.86328125" style="10" bestFit="1" customWidth="1"/>
    <col min="14595" max="14595" width="23" style="10" customWidth="1"/>
    <col min="14596" max="14597" width="9.40625" style="10" customWidth="1"/>
    <col min="14598" max="14598" width="11.40625" style="10" customWidth="1"/>
    <col min="14599" max="14610" width="9.40625" style="10" customWidth="1"/>
    <col min="14611" max="14847" width="8.86328125" style="10"/>
    <col min="14848" max="14850" width="4.86328125" style="10" bestFit="1" customWidth="1"/>
    <col min="14851" max="14851" width="23" style="10" customWidth="1"/>
    <col min="14852" max="14853" width="9.40625" style="10" customWidth="1"/>
    <col min="14854" max="14854" width="11.40625" style="10" customWidth="1"/>
    <col min="14855" max="14866" width="9.40625" style="10" customWidth="1"/>
    <col min="14867" max="15103" width="8.86328125" style="10"/>
    <col min="15104" max="15106" width="4.86328125" style="10" bestFit="1" customWidth="1"/>
    <col min="15107" max="15107" width="23" style="10" customWidth="1"/>
    <col min="15108" max="15109" width="9.40625" style="10" customWidth="1"/>
    <col min="15110" max="15110" width="11.40625" style="10" customWidth="1"/>
    <col min="15111" max="15122" width="9.40625" style="10" customWidth="1"/>
    <col min="15123" max="15359" width="8.86328125" style="10"/>
    <col min="15360" max="15362" width="4.86328125" style="10" bestFit="1" customWidth="1"/>
    <col min="15363" max="15363" width="23" style="10" customWidth="1"/>
    <col min="15364" max="15365" width="9.40625" style="10" customWidth="1"/>
    <col min="15366" max="15366" width="11.40625" style="10" customWidth="1"/>
    <col min="15367" max="15378" width="9.40625" style="10" customWidth="1"/>
    <col min="15379" max="15615" width="8.86328125" style="10"/>
    <col min="15616" max="15618" width="4.86328125" style="10" bestFit="1" customWidth="1"/>
    <col min="15619" max="15619" width="23" style="10" customWidth="1"/>
    <col min="15620" max="15621" width="9.40625" style="10" customWidth="1"/>
    <col min="15622" max="15622" width="11.40625" style="10" customWidth="1"/>
    <col min="15623" max="15634" width="9.40625" style="10" customWidth="1"/>
    <col min="15635" max="16359" width="8.86328125" style="10"/>
    <col min="16360" max="16382" width="8.86328125" style="10" customWidth="1"/>
    <col min="16383" max="16384" width="8.86328125" style="10"/>
  </cols>
  <sheetData>
    <row r="1" spans="1:22" s="87" customFormat="1" ht="9.9499999999999993" customHeight="1">
      <c r="A1" s="86"/>
      <c r="B1" s="86"/>
      <c r="C1" s="86"/>
      <c r="D1" s="88"/>
      <c r="E1" s="88"/>
      <c r="F1" s="88"/>
      <c r="G1" s="88"/>
      <c r="H1" s="86"/>
      <c r="I1" s="86"/>
      <c r="J1" s="86"/>
      <c r="K1" s="88"/>
      <c r="L1" s="88"/>
      <c r="M1" s="163"/>
      <c r="N1" s="88"/>
      <c r="O1" s="88"/>
      <c r="P1" s="88"/>
      <c r="Q1" s="88"/>
      <c r="R1" s="88"/>
      <c r="S1" s="163"/>
    </row>
    <row r="2" spans="1:22" s="87" customFormat="1" ht="9.9499999999999993" customHeight="1">
      <c r="A2" s="89"/>
      <c r="B2" s="90"/>
      <c r="C2" s="90"/>
      <c r="D2" s="86"/>
      <c r="E2" s="90"/>
      <c r="F2" s="90"/>
      <c r="G2" s="90"/>
      <c r="H2" s="86"/>
      <c r="I2" s="86"/>
      <c r="J2" s="86"/>
      <c r="K2" s="90"/>
      <c r="L2" s="90"/>
      <c r="M2" s="164"/>
      <c r="N2" s="90"/>
      <c r="O2" s="90"/>
      <c r="P2" s="90"/>
      <c r="Q2" s="90"/>
      <c r="R2" s="90"/>
      <c r="S2" s="164"/>
    </row>
    <row r="3" spans="1:22" s="87" customFormat="1" ht="9.9499999999999993" customHeight="1">
      <c r="A3" s="89"/>
      <c r="B3" s="90"/>
      <c r="C3" s="90"/>
      <c r="D3" s="86"/>
      <c r="E3" s="90"/>
      <c r="F3" s="90"/>
      <c r="G3" s="90"/>
      <c r="H3" s="86"/>
      <c r="I3" s="86"/>
      <c r="J3" s="86"/>
      <c r="K3" s="90"/>
      <c r="L3" s="90"/>
      <c r="M3" s="164"/>
      <c r="N3" s="90"/>
      <c r="O3" s="90"/>
      <c r="P3" s="90"/>
      <c r="Q3" s="90"/>
      <c r="R3" s="90"/>
      <c r="S3" s="164"/>
    </row>
    <row r="4" spans="1:22" ht="9.9499999999999993" customHeight="1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65"/>
      <c r="N4" s="103"/>
      <c r="O4" s="103"/>
      <c r="P4" s="103"/>
      <c r="Q4" s="103"/>
      <c r="R4" s="103"/>
      <c r="S4" s="165"/>
    </row>
    <row r="5" spans="1:22" ht="30" customHeight="1">
      <c r="A5" s="313" t="s">
        <v>757</v>
      </c>
      <c r="B5" s="251"/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2"/>
      <c r="N5" s="251"/>
      <c r="O5" s="251"/>
      <c r="P5" s="251"/>
      <c r="Q5" s="251"/>
      <c r="R5" s="251"/>
      <c r="S5" s="252"/>
      <c r="T5" s="627"/>
    </row>
    <row r="6" spans="1:22" ht="30" customHeight="1">
      <c r="A6" s="313" t="s">
        <v>470</v>
      </c>
      <c r="B6" s="253"/>
      <c r="C6" s="253"/>
      <c r="D6" s="254"/>
      <c r="E6" s="254"/>
      <c r="F6" s="254"/>
      <c r="G6" s="254"/>
      <c r="H6" s="254"/>
      <c r="I6" s="254"/>
      <c r="J6" s="256"/>
      <c r="K6" s="254"/>
      <c r="L6" s="254"/>
      <c r="M6" s="255"/>
      <c r="N6" s="254"/>
      <c r="O6" s="254"/>
      <c r="P6" s="254"/>
      <c r="Q6" s="254"/>
      <c r="R6" s="254"/>
      <c r="S6" s="255"/>
      <c r="T6" s="627"/>
    </row>
    <row r="7" spans="1:22" ht="30" customHeight="1">
      <c r="A7" s="313" t="str">
        <f>Costing!$K$11</f>
        <v>អគ្គនាយកដ្ឋានគោលនយោបាយ</v>
      </c>
      <c r="B7" s="253"/>
      <c r="C7" s="253"/>
      <c r="D7" s="254"/>
      <c r="E7" s="254"/>
      <c r="F7" s="254"/>
      <c r="G7" s="254"/>
      <c r="H7" s="254"/>
      <c r="I7" s="254"/>
      <c r="J7" s="256"/>
      <c r="K7" s="254"/>
      <c r="L7" s="254"/>
      <c r="M7" s="255"/>
      <c r="N7" s="254"/>
      <c r="O7" s="254"/>
      <c r="P7" s="254"/>
      <c r="Q7" s="254"/>
      <c r="R7" s="254"/>
      <c r="S7" s="255"/>
      <c r="T7" s="627"/>
    </row>
    <row r="8" spans="1:22" ht="21.75" customHeight="1">
      <c r="A8" s="13"/>
      <c r="B8" s="9"/>
      <c r="C8" s="9"/>
      <c r="D8" s="13"/>
      <c r="E8" s="11"/>
      <c r="F8" s="11"/>
      <c r="G8" s="11"/>
      <c r="H8" s="11"/>
      <c r="I8" s="11"/>
      <c r="J8" s="85"/>
      <c r="K8" s="11"/>
      <c r="L8" s="11"/>
      <c r="M8" s="167"/>
      <c r="N8" s="11"/>
      <c r="O8" s="11"/>
      <c r="P8" s="46"/>
      <c r="Q8" s="11"/>
      <c r="R8" s="11"/>
      <c r="S8" s="167"/>
      <c r="T8" s="46" t="s">
        <v>778</v>
      </c>
      <c r="U8" s="46"/>
    </row>
    <row r="9" spans="1:22" ht="21.75" customHeight="1" thickBot="1">
      <c r="A9" s="13"/>
      <c r="B9" s="9"/>
      <c r="C9" s="9"/>
      <c r="D9" s="13"/>
      <c r="E9" s="11"/>
      <c r="F9" s="11"/>
      <c r="G9" s="11"/>
      <c r="H9" s="11"/>
      <c r="I9" s="11"/>
      <c r="J9" s="85"/>
      <c r="K9" s="11"/>
      <c r="L9" s="11"/>
      <c r="M9" s="167"/>
      <c r="N9" s="11"/>
      <c r="O9" s="11"/>
      <c r="P9" s="531"/>
      <c r="Q9" s="11"/>
      <c r="R9" s="11"/>
      <c r="S9" s="167"/>
      <c r="T9" s="531" t="s">
        <v>2</v>
      </c>
      <c r="U9" s="1"/>
    </row>
    <row r="10" spans="1:22" s="83" customFormat="1" ht="23.25" hidden="1" thickBot="1">
      <c r="A10" s="82"/>
      <c r="B10" s="80"/>
      <c r="C10" s="80"/>
      <c r="D10" s="84" t="s">
        <v>461</v>
      </c>
      <c r="G10" s="82"/>
      <c r="H10" s="82"/>
      <c r="I10" s="82"/>
      <c r="J10" s="82"/>
      <c r="K10" s="82"/>
      <c r="L10" s="82"/>
      <c r="M10" s="81"/>
      <c r="N10" s="82"/>
      <c r="O10" s="82"/>
      <c r="Q10" s="82"/>
      <c r="R10" s="82"/>
      <c r="S10" s="81"/>
    </row>
    <row r="11" spans="1:22" s="83" customFormat="1" ht="23.25" hidden="1" thickBot="1">
      <c r="A11" s="82"/>
      <c r="B11" s="80"/>
      <c r="C11" s="80"/>
      <c r="D11" s="84"/>
      <c r="E11" s="82"/>
      <c r="F11" s="82"/>
      <c r="G11" s="82"/>
      <c r="H11" s="82"/>
      <c r="I11" s="82"/>
      <c r="J11" s="82"/>
      <c r="K11" s="82"/>
      <c r="L11" s="82"/>
      <c r="M11" s="81"/>
      <c r="N11" s="82"/>
      <c r="O11" s="82"/>
      <c r="P11" s="82"/>
      <c r="Q11" s="82"/>
      <c r="R11" s="82"/>
      <c r="S11" s="81"/>
    </row>
    <row r="12" spans="1:22" s="87" customFormat="1" ht="25.5" customHeight="1" thickTop="1">
      <c r="A12" s="948" t="s">
        <v>11</v>
      </c>
      <c r="B12" s="951" t="s">
        <v>12</v>
      </c>
      <c r="C12" s="951" t="s">
        <v>13</v>
      </c>
      <c r="D12" s="954" t="s">
        <v>14</v>
      </c>
      <c r="E12" s="961" t="s">
        <v>771</v>
      </c>
      <c r="F12" s="967" t="s">
        <v>744</v>
      </c>
      <c r="G12" s="967"/>
      <c r="H12" s="967"/>
      <c r="I12" s="967" t="s">
        <v>761</v>
      </c>
      <c r="J12" s="967"/>
      <c r="K12" s="967"/>
      <c r="L12" s="967"/>
      <c r="M12" s="967"/>
      <c r="N12" s="967" t="s">
        <v>757</v>
      </c>
      <c r="O12" s="967"/>
      <c r="P12" s="968"/>
      <c r="Q12" s="968" t="s">
        <v>786</v>
      </c>
      <c r="R12" s="976"/>
      <c r="S12" s="973" t="s">
        <v>464</v>
      </c>
      <c r="T12" s="964" t="s">
        <v>773</v>
      </c>
    </row>
    <row r="13" spans="1:22" s="87" customFormat="1" ht="25.5" customHeight="1">
      <c r="A13" s="949"/>
      <c r="B13" s="952"/>
      <c r="C13" s="952"/>
      <c r="D13" s="955"/>
      <c r="E13" s="962"/>
      <c r="F13" s="959" t="s">
        <v>471</v>
      </c>
      <c r="G13" s="959" t="s">
        <v>783</v>
      </c>
      <c r="H13" s="959" t="s">
        <v>472</v>
      </c>
      <c r="I13" s="941" t="s">
        <v>733</v>
      </c>
      <c r="J13" s="943" t="s">
        <v>473</v>
      </c>
      <c r="K13" s="943" t="s">
        <v>474</v>
      </c>
      <c r="L13" s="943"/>
      <c r="M13" s="943"/>
      <c r="N13" s="959" t="s">
        <v>475</v>
      </c>
      <c r="O13" s="969" t="s">
        <v>775</v>
      </c>
      <c r="P13" s="971" t="s">
        <v>763</v>
      </c>
      <c r="Q13" s="959" t="s">
        <v>475</v>
      </c>
      <c r="R13" s="971" t="s">
        <v>775</v>
      </c>
      <c r="S13" s="974"/>
      <c r="T13" s="965"/>
    </row>
    <row r="14" spans="1:22" ht="39" customHeight="1" thickBot="1">
      <c r="A14" s="950"/>
      <c r="B14" s="953"/>
      <c r="C14" s="953"/>
      <c r="D14" s="956"/>
      <c r="E14" s="963"/>
      <c r="F14" s="960"/>
      <c r="G14" s="960"/>
      <c r="H14" s="960"/>
      <c r="I14" s="942"/>
      <c r="J14" s="944"/>
      <c r="K14" s="389" t="s">
        <v>475</v>
      </c>
      <c r="L14" s="606" t="s">
        <v>774</v>
      </c>
      <c r="M14" s="606" t="s">
        <v>476</v>
      </c>
      <c r="N14" s="960"/>
      <c r="O14" s="970"/>
      <c r="P14" s="972"/>
      <c r="Q14" s="960"/>
      <c r="R14" s="972"/>
      <c r="S14" s="975"/>
      <c r="T14" s="966"/>
      <c r="V14"/>
    </row>
    <row r="15" spans="1:22" s="48" customFormat="1" ht="20.149999999999999" customHeight="1" thickTop="1">
      <c r="A15" s="355" t="s">
        <v>15</v>
      </c>
      <c r="B15" s="356"/>
      <c r="C15" s="356"/>
      <c r="D15" s="357"/>
      <c r="E15" s="532">
        <f t="shared" ref="E15" si="0">E16+E343</f>
        <v>21633.012999999999</v>
      </c>
      <c r="F15" s="532">
        <f t="shared" ref="F15:K15" si="1">F16+F343</f>
        <v>2069.3989999999999</v>
      </c>
      <c r="G15" s="532">
        <f t="shared" si="1"/>
        <v>0</v>
      </c>
      <c r="H15" s="532">
        <f t="shared" si="1"/>
        <v>2069.3989999999999</v>
      </c>
      <c r="I15" s="532">
        <f t="shared" si="1"/>
        <v>992.87000000000012</v>
      </c>
      <c r="J15" s="532">
        <f t="shared" si="1"/>
        <v>1076.529</v>
      </c>
      <c r="K15" s="532">
        <f t="shared" si="1"/>
        <v>2069.3989999999999</v>
      </c>
      <c r="L15" s="533">
        <f t="shared" ref="L15:L20" si="2">IFERROR(K15/F15,"-")</f>
        <v>1</v>
      </c>
      <c r="M15" s="533">
        <f t="shared" ref="M15:M20" si="3">IFERROR(K15/H15,"-")</f>
        <v>1</v>
      </c>
      <c r="N15" s="532" t="e">
        <f t="shared" ref="N15" si="4">N16+N343</f>
        <v>#REF!</v>
      </c>
      <c r="O15" s="533" t="str">
        <f t="shared" ref="O15:O20" si="5">IFERROR(N15/F15,"-")</f>
        <v>-</v>
      </c>
      <c r="P15" s="533" t="str">
        <f t="shared" ref="P15:P20" si="6">IFERROR(N15/H15,"-")</f>
        <v>-</v>
      </c>
      <c r="Q15" s="532" t="e">
        <f t="shared" ref="Q15" si="7">Q16+Q343</f>
        <v>#REF!</v>
      </c>
      <c r="R15" s="533" t="str">
        <f t="shared" ref="R15:R20" si="8">IFERROR(Q15/F15,"-")</f>
        <v>-</v>
      </c>
      <c r="S15" s="358" t="e">
        <f>S16+S343</f>
        <v>#REF!</v>
      </c>
      <c r="T15" s="610"/>
      <c r="U15" s="48" t="e">
        <f t="shared" ref="U15:U78" si="9">IF(OR(F15&gt;0,H15&gt;0,N15&gt;0),"ok","-")</f>
        <v>#REF!</v>
      </c>
      <c r="V15"/>
    </row>
    <row r="16" spans="1:22" s="48" customFormat="1" ht="20.149999999999999" customHeight="1">
      <c r="A16" s="257" t="s">
        <v>16</v>
      </c>
      <c r="B16" s="258"/>
      <c r="C16" s="258"/>
      <c r="D16" s="274"/>
      <c r="E16" s="179">
        <f t="shared" ref="E16" si="10">E17+E324</f>
        <v>21633.012999999999</v>
      </c>
      <c r="F16" s="179">
        <f t="shared" ref="F16:K16" si="11">F17+F324</f>
        <v>2069.3989999999999</v>
      </c>
      <c r="G16" s="179">
        <f t="shared" si="11"/>
        <v>0</v>
      </c>
      <c r="H16" s="179">
        <f t="shared" si="11"/>
        <v>2069.3989999999999</v>
      </c>
      <c r="I16" s="179">
        <f t="shared" si="11"/>
        <v>992.87000000000012</v>
      </c>
      <c r="J16" s="179">
        <f t="shared" si="11"/>
        <v>1076.529</v>
      </c>
      <c r="K16" s="179">
        <f t="shared" si="11"/>
        <v>2069.3989999999999</v>
      </c>
      <c r="L16" s="534">
        <f t="shared" si="2"/>
        <v>1</v>
      </c>
      <c r="M16" s="534">
        <f t="shared" si="3"/>
        <v>1</v>
      </c>
      <c r="N16" s="179" t="e">
        <f t="shared" ref="N16" si="12">N17+N324</f>
        <v>#REF!</v>
      </c>
      <c r="O16" s="534" t="str">
        <f t="shared" si="5"/>
        <v>-</v>
      </c>
      <c r="P16" s="534" t="str">
        <f t="shared" si="6"/>
        <v>-</v>
      </c>
      <c r="Q16" s="179" t="e">
        <f t="shared" ref="Q16" si="13">Q17+Q324</f>
        <v>#REF!</v>
      </c>
      <c r="R16" s="534" t="str">
        <f t="shared" si="8"/>
        <v>-</v>
      </c>
      <c r="S16" s="328" t="e">
        <f t="shared" ref="S16" si="14">S17+S324</f>
        <v>#REF!</v>
      </c>
      <c r="T16" s="611"/>
      <c r="U16" s="48" t="e">
        <f t="shared" si="9"/>
        <v>#REF!</v>
      </c>
      <c r="V16"/>
    </row>
    <row r="17" spans="1:22" ht="20.149999999999999" customHeight="1">
      <c r="A17" s="259" t="s">
        <v>17</v>
      </c>
      <c r="B17" s="260"/>
      <c r="C17" s="260"/>
      <c r="D17" s="275"/>
      <c r="E17" s="182">
        <f t="shared" ref="E17" si="15">E18+E201+E215+E295</f>
        <v>21633.012999999999</v>
      </c>
      <c r="F17" s="182">
        <f t="shared" ref="F17:K17" si="16">F18+F201+F215+F295</f>
        <v>2069.3989999999999</v>
      </c>
      <c r="G17" s="182">
        <f t="shared" si="16"/>
        <v>0</v>
      </c>
      <c r="H17" s="182">
        <f t="shared" si="16"/>
        <v>2069.3989999999999</v>
      </c>
      <c r="I17" s="182">
        <f t="shared" si="16"/>
        <v>992.87000000000012</v>
      </c>
      <c r="J17" s="182">
        <f t="shared" si="16"/>
        <v>1076.529</v>
      </c>
      <c r="K17" s="182">
        <f t="shared" si="16"/>
        <v>2069.3989999999999</v>
      </c>
      <c r="L17" s="535">
        <f t="shared" si="2"/>
        <v>1</v>
      </c>
      <c r="M17" s="535">
        <f t="shared" si="3"/>
        <v>1</v>
      </c>
      <c r="N17" s="182" t="e">
        <f t="shared" ref="N17" si="17">N18+N201+N215+N295</f>
        <v>#REF!</v>
      </c>
      <c r="O17" s="535" t="str">
        <f t="shared" si="5"/>
        <v>-</v>
      </c>
      <c r="P17" s="535" t="str">
        <f t="shared" si="6"/>
        <v>-</v>
      </c>
      <c r="Q17" s="182" t="e">
        <f t="shared" ref="Q17" si="18">Q18+Q201+Q215+Q295</f>
        <v>#REF!</v>
      </c>
      <c r="R17" s="535" t="str">
        <f t="shared" si="8"/>
        <v>-</v>
      </c>
      <c r="S17" s="329" t="e">
        <f t="shared" ref="S17" si="19">S18+S201+S215+S295</f>
        <v>#REF!</v>
      </c>
      <c r="T17" s="612"/>
      <c r="U17" s="10" t="e">
        <f t="shared" si="9"/>
        <v>#REF!</v>
      </c>
      <c r="V17"/>
    </row>
    <row r="18" spans="1:22" s="15" customFormat="1" ht="20.149999999999999" customHeight="1">
      <c r="A18" s="261" t="s">
        <v>18</v>
      </c>
      <c r="B18" s="261"/>
      <c r="C18" s="261"/>
      <c r="D18" s="261"/>
      <c r="E18" s="185">
        <f t="shared" ref="E18" si="20">E19+E63+E148</f>
        <v>1633.0129999999997</v>
      </c>
      <c r="F18" s="185">
        <f t="shared" ref="F18:K18" si="21">F19+F63+F148</f>
        <v>2069.3989999999999</v>
      </c>
      <c r="G18" s="185">
        <f t="shared" si="21"/>
        <v>0</v>
      </c>
      <c r="H18" s="185">
        <f t="shared" si="21"/>
        <v>2069.3989999999999</v>
      </c>
      <c r="I18" s="185">
        <f t="shared" si="21"/>
        <v>992.87000000000012</v>
      </c>
      <c r="J18" s="185">
        <f t="shared" si="21"/>
        <v>1076.529</v>
      </c>
      <c r="K18" s="185">
        <f t="shared" si="21"/>
        <v>2069.3989999999999</v>
      </c>
      <c r="L18" s="536">
        <f t="shared" si="2"/>
        <v>1</v>
      </c>
      <c r="M18" s="536">
        <f t="shared" si="3"/>
        <v>1</v>
      </c>
      <c r="N18" s="185" t="e">
        <f t="shared" ref="N18" si="22">N19+N63+N148</f>
        <v>#REF!</v>
      </c>
      <c r="O18" s="536" t="str">
        <f t="shared" si="5"/>
        <v>-</v>
      </c>
      <c r="P18" s="536" t="str">
        <f t="shared" si="6"/>
        <v>-</v>
      </c>
      <c r="Q18" s="185" t="e">
        <f t="shared" ref="Q18" si="23">Q19+Q63+Q148</f>
        <v>#REF!</v>
      </c>
      <c r="R18" s="536" t="str">
        <f t="shared" si="8"/>
        <v>-</v>
      </c>
      <c r="S18" s="330" t="e">
        <f t="shared" ref="S18" si="24">S19+S63+S148</f>
        <v>#REF!</v>
      </c>
      <c r="T18" s="613"/>
      <c r="U18" s="15" t="e">
        <f t="shared" si="9"/>
        <v>#REF!</v>
      </c>
      <c r="V18"/>
    </row>
    <row r="19" spans="1:22" ht="20.149999999999999" customHeight="1">
      <c r="A19" s="16">
        <v>60</v>
      </c>
      <c r="B19" s="16"/>
      <c r="C19" s="17"/>
      <c r="D19" s="276" t="s">
        <v>19</v>
      </c>
      <c r="E19" s="188">
        <f t="shared" ref="E19" si="25">E20+E27+E32+E41+E46+E53+E57+E61</f>
        <v>247.84700000000001</v>
      </c>
      <c r="F19" s="188">
        <f t="shared" ref="F19:K19" si="26">F20+F27+F32+F41+F46+F53+F57+F61</f>
        <v>322</v>
      </c>
      <c r="G19" s="188">
        <f t="shared" si="26"/>
        <v>0</v>
      </c>
      <c r="H19" s="188">
        <f t="shared" si="26"/>
        <v>322</v>
      </c>
      <c r="I19" s="188">
        <f t="shared" si="26"/>
        <v>279.97000000000003</v>
      </c>
      <c r="J19" s="188">
        <f t="shared" si="26"/>
        <v>42.029999999999987</v>
      </c>
      <c r="K19" s="188">
        <f t="shared" si="26"/>
        <v>322</v>
      </c>
      <c r="L19" s="537">
        <f t="shared" si="2"/>
        <v>1</v>
      </c>
      <c r="M19" s="537">
        <f t="shared" si="3"/>
        <v>1</v>
      </c>
      <c r="N19" s="188" t="e">
        <f t="shared" ref="N19" si="27">N20+N27+N32+N41+N46+N53+N57+N61</f>
        <v>#REF!</v>
      </c>
      <c r="O19" s="537" t="str">
        <f t="shared" si="5"/>
        <v>-</v>
      </c>
      <c r="P19" s="537" t="str">
        <f t="shared" si="6"/>
        <v>-</v>
      </c>
      <c r="Q19" s="188" t="e">
        <f t="shared" ref="Q19" si="28">Q20+Q27+Q32+Q41+Q46+Q53+Q57+Q61</f>
        <v>#REF!</v>
      </c>
      <c r="R19" s="537" t="str">
        <f t="shared" si="8"/>
        <v>-</v>
      </c>
      <c r="S19" s="331" t="e">
        <f t="shared" ref="S19" si="29">S20+S27+S32+S41+S46+S53+S57+S61</f>
        <v>#REF!</v>
      </c>
      <c r="T19" s="614"/>
      <c r="U19" s="10" t="e">
        <f t="shared" si="9"/>
        <v>#REF!</v>
      </c>
      <c r="V19"/>
    </row>
    <row r="20" spans="1:22" s="21" customFormat="1" ht="20.149999999999999" customHeight="1">
      <c r="A20" s="19"/>
      <c r="B20" s="19">
        <v>6001</v>
      </c>
      <c r="C20" s="19"/>
      <c r="D20" s="277" t="s">
        <v>20</v>
      </c>
      <c r="E20" s="191">
        <f t="shared" ref="E20" si="30">SUM(E21:E26)</f>
        <v>86.662000000000006</v>
      </c>
      <c r="F20" s="191">
        <f t="shared" ref="F20:K20" si="31">SUM(F21:F26)</f>
        <v>104.30000000000001</v>
      </c>
      <c r="G20" s="191">
        <f t="shared" si="31"/>
        <v>0</v>
      </c>
      <c r="H20" s="191">
        <f t="shared" si="31"/>
        <v>104.30000000000001</v>
      </c>
      <c r="I20" s="191">
        <f t="shared" si="31"/>
        <v>96.81</v>
      </c>
      <c r="J20" s="191">
        <f t="shared" si="31"/>
        <v>7.4899999999999984</v>
      </c>
      <c r="K20" s="191">
        <f t="shared" si="31"/>
        <v>104.30000000000001</v>
      </c>
      <c r="L20" s="538">
        <f t="shared" si="2"/>
        <v>1</v>
      </c>
      <c r="M20" s="538">
        <f t="shared" si="3"/>
        <v>1</v>
      </c>
      <c r="N20" s="191" t="e">
        <f t="shared" ref="N20" si="32">SUM(N21:N26)</f>
        <v>#REF!</v>
      </c>
      <c r="O20" s="538" t="str">
        <f t="shared" si="5"/>
        <v>-</v>
      </c>
      <c r="P20" s="538" t="str">
        <f t="shared" si="6"/>
        <v>-</v>
      </c>
      <c r="Q20" s="191" t="e">
        <f t="shared" ref="Q20" si="33">SUM(Q21:Q26)</f>
        <v>#REF!</v>
      </c>
      <c r="R20" s="538" t="str">
        <f t="shared" si="8"/>
        <v>-</v>
      </c>
      <c r="S20" s="332" t="e">
        <f t="shared" ref="S20" si="34">SUM(S21:S26)</f>
        <v>#REF!</v>
      </c>
      <c r="T20" s="615"/>
      <c r="U20" s="21" t="e">
        <f t="shared" si="9"/>
        <v>#REF!</v>
      </c>
      <c r="V20"/>
    </row>
    <row r="21" spans="1:22" ht="20.149999999999999" customHeight="1">
      <c r="A21" s="22"/>
      <c r="B21" s="22"/>
      <c r="C21" s="23">
        <v>60011</v>
      </c>
      <c r="D21" s="278" t="s">
        <v>21</v>
      </c>
      <c r="E21" s="194">
        <v>33.354999999999997</v>
      </c>
      <c r="F21" s="327">
        <v>48.4</v>
      </c>
      <c r="G21" s="194"/>
      <c r="H21" s="327">
        <v>48.4</v>
      </c>
      <c r="I21" s="194">
        <v>40.92</v>
      </c>
      <c r="J21" s="194">
        <f>H21-I21</f>
        <v>7.4799999999999969</v>
      </c>
      <c r="K21" s="194">
        <f>SUM(I21:J21)</f>
        <v>48.4</v>
      </c>
      <c r="L21" s="539">
        <f>IFERROR(K21/F21,"-")</f>
        <v>1</v>
      </c>
      <c r="M21" s="539">
        <f>IFERROR(K21/H21,"-")</f>
        <v>1</v>
      </c>
      <c r="N21" s="194" t="e">
        <f>#REF!</f>
        <v>#REF!</v>
      </c>
      <c r="O21" s="539" t="str">
        <f>IFERROR(N21/F21,"-")</f>
        <v>-</v>
      </c>
      <c r="P21" s="539" t="str">
        <f>IFERROR(N21/H21,"-")</f>
        <v>-</v>
      </c>
      <c r="Q21" s="194" t="e">
        <f>N21-F21</f>
        <v>#REF!</v>
      </c>
      <c r="R21" s="539" t="str">
        <f>IFERROR(Q21/F21,"-")</f>
        <v>-</v>
      </c>
      <c r="S21" s="390" t="e">
        <f>#REF!</f>
        <v>#REF!</v>
      </c>
      <c r="T21" s="869" t="s">
        <v>1185</v>
      </c>
      <c r="U21" s="10" t="e">
        <f t="shared" si="9"/>
        <v>#REF!</v>
      </c>
      <c r="V21"/>
    </row>
    <row r="22" spans="1:22" ht="20.149999999999999" hidden="1" customHeight="1">
      <c r="A22" s="22"/>
      <c r="B22" s="22"/>
      <c r="C22" s="23">
        <v>60012</v>
      </c>
      <c r="D22" s="278" t="s">
        <v>22</v>
      </c>
      <c r="E22" s="194"/>
      <c r="F22" s="807"/>
      <c r="G22" s="194"/>
      <c r="H22" s="807"/>
      <c r="I22" s="194"/>
      <c r="J22" s="194">
        <f t="shared" ref="J22:J26" si="35">H22-I22</f>
        <v>0</v>
      </c>
      <c r="K22" s="194">
        <f t="shared" ref="K22:K26" si="36">SUM(I22:J22)</f>
        <v>0</v>
      </c>
      <c r="L22" s="539" t="str">
        <f t="shared" ref="L22:L26" si="37">IFERROR(K22/F22,"-")</f>
        <v>-</v>
      </c>
      <c r="M22" s="539" t="str">
        <f t="shared" ref="M22:M26" si="38">IFERROR(K22/H22,"-")</f>
        <v>-</v>
      </c>
      <c r="N22" s="194" t="e">
        <f>#REF!</f>
        <v>#REF!</v>
      </c>
      <c r="O22" s="539" t="str">
        <f t="shared" ref="O22:O26" si="39">IFERROR(N22/F22,"-")</f>
        <v>-</v>
      </c>
      <c r="P22" s="539" t="str">
        <f t="shared" ref="P22:P26" si="40">IFERROR(N22/H22,"-")</f>
        <v>-</v>
      </c>
      <c r="Q22" s="194" t="e">
        <f t="shared" ref="Q22:Q26" si="41">N22-F22</f>
        <v>#REF!</v>
      </c>
      <c r="R22" s="539" t="str">
        <f t="shared" ref="R22:R85" si="42">IFERROR(Q22/F22,"-")</f>
        <v>-</v>
      </c>
      <c r="S22" s="390" t="e">
        <f>#REF!</f>
        <v>#REF!</v>
      </c>
      <c r="T22" s="870"/>
      <c r="U22" s="10" t="e">
        <f t="shared" si="9"/>
        <v>#REF!</v>
      </c>
      <c r="V22"/>
    </row>
    <row r="23" spans="1:22" ht="20.149999999999999" hidden="1" customHeight="1">
      <c r="A23" s="22"/>
      <c r="B23" s="22"/>
      <c r="C23" s="23">
        <v>60013</v>
      </c>
      <c r="D23" s="278" t="s">
        <v>23</v>
      </c>
      <c r="E23" s="194"/>
      <c r="F23" s="807"/>
      <c r="G23" s="194"/>
      <c r="H23" s="807"/>
      <c r="I23" s="194"/>
      <c r="J23" s="194">
        <f t="shared" si="35"/>
        <v>0</v>
      </c>
      <c r="K23" s="194">
        <f t="shared" si="36"/>
        <v>0</v>
      </c>
      <c r="L23" s="539" t="str">
        <f t="shared" si="37"/>
        <v>-</v>
      </c>
      <c r="M23" s="539" t="str">
        <f t="shared" si="38"/>
        <v>-</v>
      </c>
      <c r="N23" s="194" t="e">
        <f>#REF!</f>
        <v>#REF!</v>
      </c>
      <c r="O23" s="539" t="str">
        <f t="shared" si="39"/>
        <v>-</v>
      </c>
      <c r="P23" s="539" t="str">
        <f t="shared" si="40"/>
        <v>-</v>
      </c>
      <c r="Q23" s="194" t="e">
        <f t="shared" si="41"/>
        <v>#REF!</v>
      </c>
      <c r="R23" s="539" t="str">
        <f t="shared" si="42"/>
        <v>-</v>
      </c>
      <c r="S23" s="390" t="e">
        <f>#REF!</f>
        <v>#REF!</v>
      </c>
      <c r="T23" s="870"/>
      <c r="U23" s="10" t="e">
        <f t="shared" si="9"/>
        <v>#REF!</v>
      </c>
      <c r="V23"/>
    </row>
    <row r="24" spans="1:22" ht="20.149999999999999" customHeight="1">
      <c r="A24" s="22"/>
      <c r="B24" s="22"/>
      <c r="C24" s="23">
        <v>60014</v>
      </c>
      <c r="D24" s="278" t="s">
        <v>24</v>
      </c>
      <c r="E24" s="194">
        <v>26.207000000000001</v>
      </c>
      <c r="F24" s="327">
        <v>28.8</v>
      </c>
      <c r="G24" s="194"/>
      <c r="H24" s="327">
        <v>28.8</v>
      </c>
      <c r="I24" s="194">
        <v>28.79</v>
      </c>
      <c r="J24" s="194">
        <f t="shared" si="35"/>
        <v>1.0000000000001563E-2</v>
      </c>
      <c r="K24" s="194">
        <f t="shared" si="36"/>
        <v>28.8</v>
      </c>
      <c r="L24" s="539">
        <f t="shared" si="37"/>
        <v>1</v>
      </c>
      <c r="M24" s="539">
        <f t="shared" si="38"/>
        <v>1</v>
      </c>
      <c r="N24" s="194" t="e">
        <f>#REF!</f>
        <v>#REF!</v>
      </c>
      <c r="O24" s="539" t="str">
        <f t="shared" si="39"/>
        <v>-</v>
      </c>
      <c r="P24" s="539" t="str">
        <f t="shared" si="40"/>
        <v>-</v>
      </c>
      <c r="Q24" s="194" t="e">
        <f t="shared" si="41"/>
        <v>#REF!</v>
      </c>
      <c r="R24" s="539" t="str">
        <f t="shared" si="42"/>
        <v>-</v>
      </c>
      <c r="S24" s="390" t="e">
        <f>#REF!</f>
        <v>#REF!</v>
      </c>
      <c r="T24" s="869" t="s">
        <v>1186</v>
      </c>
      <c r="U24" s="10" t="e">
        <f t="shared" si="9"/>
        <v>#REF!</v>
      </c>
      <c r="V24"/>
    </row>
    <row r="25" spans="1:22" ht="20.149999999999999" customHeight="1">
      <c r="A25" s="22"/>
      <c r="B25" s="22"/>
      <c r="C25" s="23">
        <v>60015</v>
      </c>
      <c r="D25" s="278" t="s">
        <v>25</v>
      </c>
      <c r="E25" s="194">
        <f>54.2/2</f>
        <v>27.1</v>
      </c>
      <c r="F25" s="327">
        <v>27.1</v>
      </c>
      <c r="G25" s="194"/>
      <c r="H25" s="327">
        <v>27.1</v>
      </c>
      <c r="I25" s="194">
        <v>27.1</v>
      </c>
      <c r="J25" s="194">
        <f t="shared" si="35"/>
        <v>0</v>
      </c>
      <c r="K25" s="194">
        <f t="shared" si="36"/>
        <v>27.1</v>
      </c>
      <c r="L25" s="539">
        <f t="shared" si="37"/>
        <v>1</v>
      </c>
      <c r="M25" s="539">
        <f t="shared" si="38"/>
        <v>1</v>
      </c>
      <c r="N25" s="194" t="e">
        <f>#REF!</f>
        <v>#REF!</v>
      </c>
      <c r="O25" s="539" t="str">
        <f t="shared" si="39"/>
        <v>-</v>
      </c>
      <c r="P25" s="539" t="str">
        <f t="shared" si="40"/>
        <v>-</v>
      </c>
      <c r="Q25" s="194" t="e">
        <f t="shared" si="41"/>
        <v>#REF!</v>
      </c>
      <c r="R25" s="539" t="str">
        <f t="shared" si="42"/>
        <v>-</v>
      </c>
      <c r="S25" s="390" t="e">
        <f>#REF!</f>
        <v>#REF!</v>
      </c>
      <c r="T25" s="869" t="s">
        <v>1172</v>
      </c>
      <c r="U25" s="10" t="e">
        <f t="shared" si="9"/>
        <v>#REF!</v>
      </c>
      <c r="V25"/>
    </row>
    <row r="26" spans="1:22" ht="20.149999999999999" customHeight="1">
      <c r="A26" s="22"/>
      <c r="B26" s="22"/>
      <c r="C26" s="23">
        <v>60018</v>
      </c>
      <c r="D26" s="278" t="s">
        <v>26</v>
      </c>
      <c r="E26" s="194"/>
      <c r="F26" s="194"/>
      <c r="G26" s="194"/>
      <c r="H26" s="194"/>
      <c r="I26" s="194"/>
      <c r="J26" s="194">
        <f t="shared" si="35"/>
        <v>0</v>
      </c>
      <c r="K26" s="194">
        <f t="shared" si="36"/>
        <v>0</v>
      </c>
      <c r="L26" s="539" t="str">
        <f t="shared" si="37"/>
        <v>-</v>
      </c>
      <c r="M26" s="539" t="str">
        <f t="shared" si="38"/>
        <v>-</v>
      </c>
      <c r="N26" s="194" t="e">
        <f>#REF!</f>
        <v>#REF!</v>
      </c>
      <c r="O26" s="539" t="str">
        <f t="shared" si="39"/>
        <v>-</v>
      </c>
      <c r="P26" s="539" t="str">
        <f t="shared" si="40"/>
        <v>-</v>
      </c>
      <c r="Q26" s="194" t="e">
        <f t="shared" si="41"/>
        <v>#REF!</v>
      </c>
      <c r="R26" s="539" t="str">
        <f t="shared" si="42"/>
        <v>-</v>
      </c>
      <c r="S26" s="390" t="e">
        <f>#REF!</f>
        <v>#REF!</v>
      </c>
      <c r="T26" s="616"/>
      <c r="U26" s="10" t="e">
        <f t="shared" si="9"/>
        <v>#REF!</v>
      </c>
      <c r="V26"/>
    </row>
    <row r="27" spans="1:22" ht="20.149999999999999" customHeight="1">
      <c r="A27" s="19"/>
      <c r="B27" s="19">
        <v>6002</v>
      </c>
      <c r="C27" s="19"/>
      <c r="D27" s="277" t="s">
        <v>27</v>
      </c>
      <c r="E27" s="191">
        <f t="shared" ref="E27" si="43">SUM(E28:E31)</f>
        <v>98.34</v>
      </c>
      <c r="F27" s="191">
        <f t="shared" ref="F27:K27" si="44">SUM(F28:F31)</f>
        <v>106</v>
      </c>
      <c r="G27" s="191">
        <f t="shared" si="44"/>
        <v>0</v>
      </c>
      <c r="H27" s="191">
        <f t="shared" si="44"/>
        <v>106</v>
      </c>
      <c r="I27" s="191">
        <f t="shared" si="44"/>
        <v>88.29</v>
      </c>
      <c r="J27" s="191">
        <f t="shared" si="44"/>
        <v>17.709999999999994</v>
      </c>
      <c r="K27" s="191">
        <f t="shared" si="44"/>
        <v>106</v>
      </c>
      <c r="L27" s="538">
        <f t="shared" ref="L27:L85" si="45">IFERROR(K27/F27,"-")</f>
        <v>1</v>
      </c>
      <c r="M27" s="538">
        <f t="shared" ref="M27:M85" si="46">IFERROR(K27/H27,"-")</f>
        <v>1</v>
      </c>
      <c r="N27" s="191" t="e">
        <f t="shared" ref="N27" si="47">SUM(N28:N31)</f>
        <v>#REF!</v>
      </c>
      <c r="O27" s="538" t="str">
        <f t="shared" ref="O27:O85" si="48">IFERROR(N27/F27,"-")</f>
        <v>-</v>
      </c>
      <c r="P27" s="538" t="str">
        <f t="shared" ref="P27:P85" si="49">IFERROR(N27/H27,"-")</f>
        <v>-</v>
      </c>
      <c r="Q27" s="191" t="e">
        <f t="shared" ref="Q27" si="50">SUM(Q28:Q31)</f>
        <v>#REF!</v>
      </c>
      <c r="R27" s="538" t="str">
        <f t="shared" si="42"/>
        <v>-</v>
      </c>
      <c r="S27" s="332" t="e">
        <f t="shared" ref="S27" si="51">SUM(S28:S31)</f>
        <v>#REF!</v>
      </c>
      <c r="T27" s="615"/>
      <c r="U27" s="10" t="e">
        <f t="shared" si="9"/>
        <v>#REF!</v>
      </c>
      <c r="V27"/>
    </row>
    <row r="28" spans="1:22" ht="20.149999999999999" customHeight="1">
      <c r="A28" s="22"/>
      <c r="B28" s="22"/>
      <c r="C28" s="23">
        <v>60021</v>
      </c>
      <c r="D28" s="278" t="s">
        <v>28</v>
      </c>
      <c r="E28" s="194">
        <v>73.468000000000004</v>
      </c>
      <c r="F28" s="194">
        <v>106</v>
      </c>
      <c r="G28" s="194"/>
      <c r="H28" s="194">
        <v>106</v>
      </c>
      <c r="I28" s="194">
        <v>88.29</v>
      </c>
      <c r="J28" s="194">
        <f>H28-I28</f>
        <v>17.709999999999994</v>
      </c>
      <c r="K28" s="194">
        <f t="shared" ref="K28:K31" si="52">SUM(I28:J28)</f>
        <v>106</v>
      </c>
      <c r="L28" s="539">
        <f t="shared" si="45"/>
        <v>1</v>
      </c>
      <c r="M28" s="539">
        <f t="shared" si="46"/>
        <v>1</v>
      </c>
      <c r="N28" s="194" t="e">
        <f>#REF!</f>
        <v>#REF!</v>
      </c>
      <c r="O28" s="539" t="str">
        <f t="shared" si="48"/>
        <v>-</v>
      </c>
      <c r="P28" s="539" t="str">
        <f t="shared" si="49"/>
        <v>-</v>
      </c>
      <c r="Q28" s="194" t="e">
        <f t="shared" ref="Q28:Q31" si="53">N28-F28</f>
        <v>#REF!</v>
      </c>
      <c r="R28" s="539" t="str">
        <f t="shared" si="42"/>
        <v>-</v>
      </c>
      <c r="S28" s="390" t="e">
        <f>#REF!</f>
        <v>#REF!</v>
      </c>
      <c r="T28" s="869" t="s">
        <v>1187</v>
      </c>
      <c r="U28" s="10" t="e">
        <f t="shared" si="9"/>
        <v>#REF!</v>
      </c>
      <c r="V28"/>
    </row>
    <row r="29" spans="1:22" ht="20.149999999999999" customHeight="1">
      <c r="A29" s="22"/>
      <c r="B29" s="22"/>
      <c r="C29" s="23">
        <v>60022</v>
      </c>
      <c r="D29" s="278" t="s">
        <v>29</v>
      </c>
      <c r="E29" s="194"/>
      <c r="F29" s="194"/>
      <c r="G29" s="194"/>
      <c r="H29" s="194"/>
      <c r="I29" s="194"/>
      <c r="J29" s="194">
        <f t="shared" ref="J29:J31" si="54">I29-H29</f>
        <v>0</v>
      </c>
      <c r="K29" s="194">
        <f t="shared" si="52"/>
        <v>0</v>
      </c>
      <c r="L29" s="539" t="str">
        <f t="shared" si="45"/>
        <v>-</v>
      </c>
      <c r="M29" s="539" t="str">
        <f t="shared" si="46"/>
        <v>-</v>
      </c>
      <c r="N29" s="194" t="e">
        <f>#REF!</f>
        <v>#REF!</v>
      </c>
      <c r="O29" s="539" t="str">
        <f t="shared" si="48"/>
        <v>-</v>
      </c>
      <c r="P29" s="539" t="str">
        <f t="shared" si="49"/>
        <v>-</v>
      </c>
      <c r="Q29" s="194" t="e">
        <f t="shared" si="53"/>
        <v>#REF!</v>
      </c>
      <c r="R29" s="539" t="str">
        <f t="shared" si="42"/>
        <v>-</v>
      </c>
      <c r="S29" s="390" t="e">
        <f>#REF!</f>
        <v>#REF!</v>
      </c>
      <c r="T29" s="616"/>
      <c r="U29" s="10" t="e">
        <f t="shared" si="9"/>
        <v>#REF!</v>
      </c>
      <c r="V29"/>
    </row>
    <row r="30" spans="1:22" ht="20.149999999999999" customHeight="1">
      <c r="A30" s="22"/>
      <c r="B30" s="22"/>
      <c r="C30" s="23">
        <v>60023</v>
      </c>
      <c r="D30" s="278" t="s">
        <v>30</v>
      </c>
      <c r="E30" s="194">
        <v>24.872</v>
      </c>
      <c r="F30" s="194"/>
      <c r="G30" s="194"/>
      <c r="H30" s="194"/>
      <c r="I30" s="194"/>
      <c r="J30" s="194">
        <f t="shared" si="54"/>
        <v>0</v>
      </c>
      <c r="K30" s="194">
        <f t="shared" si="52"/>
        <v>0</v>
      </c>
      <c r="L30" s="539" t="str">
        <f t="shared" si="45"/>
        <v>-</v>
      </c>
      <c r="M30" s="539" t="str">
        <f t="shared" si="46"/>
        <v>-</v>
      </c>
      <c r="N30" s="194" t="e">
        <f>#REF!</f>
        <v>#REF!</v>
      </c>
      <c r="O30" s="539" t="str">
        <f t="shared" si="48"/>
        <v>-</v>
      </c>
      <c r="P30" s="539" t="str">
        <f t="shared" si="49"/>
        <v>-</v>
      </c>
      <c r="Q30" s="194" t="e">
        <f t="shared" si="53"/>
        <v>#REF!</v>
      </c>
      <c r="R30" s="539" t="str">
        <f t="shared" si="42"/>
        <v>-</v>
      </c>
      <c r="S30" s="390" t="e">
        <f>#REF!</f>
        <v>#REF!</v>
      </c>
      <c r="T30" s="616"/>
      <c r="U30" s="10" t="e">
        <f t="shared" si="9"/>
        <v>#REF!</v>
      </c>
      <c r="V30"/>
    </row>
    <row r="31" spans="1:22" ht="20.149999999999999" customHeight="1">
      <c r="A31" s="22"/>
      <c r="B31" s="22"/>
      <c r="C31" s="23">
        <v>60028</v>
      </c>
      <c r="D31" s="278" t="s">
        <v>31</v>
      </c>
      <c r="E31" s="194"/>
      <c r="F31" s="194"/>
      <c r="G31" s="194"/>
      <c r="H31" s="194"/>
      <c r="I31" s="194"/>
      <c r="J31" s="194">
        <f t="shared" si="54"/>
        <v>0</v>
      </c>
      <c r="K31" s="194">
        <f t="shared" si="52"/>
        <v>0</v>
      </c>
      <c r="L31" s="539" t="str">
        <f t="shared" si="45"/>
        <v>-</v>
      </c>
      <c r="M31" s="539" t="str">
        <f t="shared" si="46"/>
        <v>-</v>
      </c>
      <c r="N31" s="194" t="e">
        <f>#REF!</f>
        <v>#REF!</v>
      </c>
      <c r="O31" s="539" t="str">
        <f t="shared" si="48"/>
        <v>-</v>
      </c>
      <c r="P31" s="539" t="str">
        <f t="shared" si="49"/>
        <v>-</v>
      </c>
      <c r="Q31" s="194" t="e">
        <f t="shared" si="53"/>
        <v>#REF!</v>
      </c>
      <c r="R31" s="539" t="str">
        <f t="shared" si="42"/>
        <v>-</v>
      </c>
      <c r="S31" s="390" t="e">
        <f>#REF!</f>
        <v>#REF!</v>
      </c>
      <c r="T31" s="616"/>
      <c r="U31" s="10" t="e">
        <f t="shared" si="9"/>
        <v>#REF!</v>
      </c>
      <c r="V31"/>
    </row>
    <row r="32" spans="1:22" ht="20.149999999999999" customHeight="1">
      <c r="A32" s="19"/>
      <c r="B32" s="19">
        <v>6003</v>
      </c>
      <c r="C32" s="19"/>
      <c r="D32" s="277" t="s">
        <v>32</v>
      </c>
      <c r="E32" s="191">
        <f t="shared" ref="E32" si="55">SUM(E33:E40)</f>
        <v>42.933999999999997</v>
      </c>
      <c r="F32" s="191">
        <f t="shared" ref="F32:K32" si="56">SUM(F33:F40)</f>
        <v>56.8</v>
      </c>
      <c r="G32" s="191">
        <f t="shared" si="56"/>
        <v>0</v>
      </c>
      <c r="H32" s="191">
        <f t="shared" si="56"/>
        <v>56.8</v>
      </c>
      <c r="I32" s="191">
        <f t="shared" si="56"/>
        <v>47.36</v>
      </c>
      <c r="J32" s="191">
        <f t="shared" si="56"/>
        <v>9.4399999999999977</v>
      </c>
      <c r="K32" s="191">
        <f t="shared" si="56"/>
        <v>56.8</v>
      </c>
      <c r="L32" s="538">
        <f t="shared" si="45"/>
        <v>1</v>
      </c>
      <c r="M32" s="538">
        <f t="shared" si="46"/>
        <v>1</v>
      </c>
      <c r="N32" s="191" t="e">
        <f t="shared" ref="N32" si="57">SUM(N33:N40)</f>
        <v>#REF!</v>
      </c>
      <c r="O32" s="538" t="str">
        <f t="shared" si="48"/>
        <v>-</v>
      </c>
      <c r="P32" s="538" t="str">
        <f t="shared" si="49"/>
        <v>-</v>
      </c>
      <c r="Q32" s="191" t="e">
        <f t="shared" ref="Q32" si="58">SUM(Q33:Q40)</f>
        <v>#REF!</v>
      </c>
      <c r="R32" s="538" t="str">
        <f t="shared" si="42"/>
        <v>-</v>
      </c>
      <c r="S32" s="332" t="e">
        <f t="shared" ref="S32" si="59">SUM(S33:S40)</f>
        <v>#REF!</v>
      </c>
      <c r="T32" s="615"/>
      <c r="U32" s="10" t="e">
        <f t="shared" si="9"/>
        <v>#REF!</v>
      </c>
      <c r="V32"/>
    </row>
    <row r="33" spans="1:22" ht="20.149999999999999" hidden="1" customHeight="1" outlineLevel="1">
      <c r="A33" s="22"/>
      <c r="B33" s="22"/>
      <c r="C33" s="23">
        <v>60031</v>
      </c>
      <c r="D33" s="278" t="s">
        <v>33</v>
      </c>
      <c r="E33" s="194"/>
      <c r="F33" s="194"/>
      <c r="G33" s="194"/>
      <c r="H33" s="194"/>
      <c r="I33" s="194"/>
      <c r="J33" s="194"/>
      <c r="K33" s="194">
        <f t="shared" ref="K33:K40" si="60">SUM(I33:J33)</f>
        <v>0</v>
      </c>
      <c r="L33" s="539" t="str">
        <f t="shared" si="45"/>
        <v>-</v>
      </c>
      <c r="M33" s="539" t="str">
        <f t="shared" si="46"/>
        <v>-</v>
      </c>
      <c r="N33" s="194" t="e">
        <f>#REF!</f>
        <v>#REF!</v>
      </c>
      <c r="O33" s="539" t="str">
        <f t="shared" si="48"/>
        <v>-</v>
      </c>
      <c r="P33" s="539" t="str">
        <f t="shared" si="49"/>
        <v>-</v>
      </c>
      <c r="Q33" s="194" t="e">
        <f t="shared" ref="Q33:Q40" si="61">N33-F33</f>
        <v>#REF!</v>
      </c>
      <c r="R33" s="539" t="str">
        <f t="shared" si="42"/>
        <v>-</v>
      </c>
      <c r="S33" s="390" t="e">
        <f>#REF!</f>
        <v>#REF!</v>
      </c>
      <c r="T33" s="616"/>
      <c r="U33" s="10" t="e">
        <f t="shared" si="9"/>
        <v>#REF!</v>
      </c>
      <c r="V33"/>
    </row>
    <row r="34" spans="1:22" ht="20.149999999999999" hidden="1" customHeight="1" outlineLevel="1">
      <c r="A34" s="22"/>
      <c r="B34" s="22"/>
      <c r="C34" s="23">
        <v>60032</v>
      </c>
      <c r="D34" s="278" t="s">
        <v>34</v>
      </c>
      <c r="E34" s="194"/>
      <c r="F34" s="194"/>
      <c r="G34" s="194"/>
      <c r="H34" s="194"/>
      <c r="I34" s="194"/>
      <c r="J34" s="194"/>
      <c r="K34" s="194">
        <f t="shared" si="60"/>
        <v>0</v>
      </c>
      <c r="L34" s="539" t="str">
        <f t="shared" si="45"/>
        <v>-</v>
      </c>
      <c r="M34" s="539" t="str">
        <f t="shared" si="46"/>
        <v>-</v>
      </c>
      <c r="N34" s="194" t="e">
        <f>#REF!</f>
        <v>#REF!</v>
      </c>
      <c r="O34" s="539" t="str">
        <f t="shared" si="48"/>
        <v>-</v>
      </c>
      <c r="P34" s="539" t="str">
        <f t="shared" si="49"/>
        <v>-</v>
      </c>
      <c r="Q34" s="194" t="e">
        <f t="shared" si="61"/>
        <v>#REF!</v>
      </c>
      <c r="R34" s="539" t="str">
        <f t="shared" si="42"/>
        <v>-</v>
      </c>
      <c r="S34" s="390" t="e">
        <f>#REF!</f>
        <v>#REF!</v>
      </c>
      <c r="T34" s="616"/>
      <c r="U34" s="10" t="e">
        <f t="shared" si="9"/>
        <v>#REF!</v>
      </c>
      <c r="V34"/>
    </row>
    <row r="35" spans="1:22" ht="20.149999999999999" hidden="1" customHeight="1" outlineLevel="1">
      <c r="A35" s="22"/>
      <c r="B35" s="22"/>
      <c r="C35" s="23">
        <v>60033</v>
      </c>
      <c r="D35" s="278" t="s">
        <v>35</v>
      </c>
      <c r="E35" s="194"/>
      <c r="F35" s="194"/>
      <c r="G35" s="194"/>
      <c r="H35" s="194"/>
      <c r="I35" s="194"/>
      <c r="J35" s="194"/>
      <c r="K35" s="194">
        <f t="shared" si="60"/>
        <v>0</v>
      </c>
      <c r="L35" s="539" t="str">
        <f t="shared" si="45"/>
        <v>-</v>
      </c>
      <c r="M35" s="539" t="str">
        <f t="shared" si="46"/>
        <v>-</v>
      </c>
      <c r="N35" s="194" t="e">
        <f>#REF!</f>
        <v>#REF!</v>
      </c>
      <c r="O35" s="539" t="str">
        <f t="shared" si="48"/>
        <v>-</v>
      </c>
      <c r="P35" s="539" t="str">
        <f t="shared" si="49"/>
        <v>-</v>
      </c>
      <c r="Q35" s="194" t="e">
        <f t="shared" si="61"/>
        <v>#REF!</v>
      </c>
      <c r="R35" s="539" t="str">
        <f t="shared" si="42"/>
        <v>-</v>
      </c>
      <c r="S35" s="390" t="e">
        <f>#REF!</f>
        <v>#REF!</v>
      </c>
      <c r="T35" s="616"/>
      <c r="U35" s="10" t="e">
        <f t="shared" si="9"/>
        <v>#REF!</v>
      </c>
      <c r="V35"/>
    </row>
    <row r="36" spans="1:22" ht="20.149999999999999" hidden="1" customHeight="1" outlineLevel="1">
      <c r="A36" s="22"/>
      <c r="B36" s="22"/>
      <c r="C36" s="23">
        <v>60034</v>
      </c>
      <c r="D36" s="278" t="s">
        <v>36</v>
      </c>
      <c r="E36" s="194"/>
      <c r="F36" s="194"/>
      <c r="G36" s="194"/>
      <c r="H36" s="194"/>
      <c r="I36" s="194"/>
      <c r="J36" s="194"/>
      <c r="K36" s="194">
        <f t="shared" si="60"/>
        <v>0</v>
      </c>
      <c r="L36" s="539" t="str">
        <f t="shared" si="45"/>
        <v>-</v>
      </c>
      <c r="M36" s="539" t="str">
        <f t="shared" si="46"/>
        <v>-</v>
      </c>
      <c r="N36" s="194" t="e">
        <f>#REF!</f>
        <v>#REF!</v>
      </c>
      <c r="O36" s="539" t="str">
        <f t="shared" si="48"/>
        <v>-</v>
      </c>
      <c r="P36" s="539" t="str">
        <f t="shared" si="49"/>
        <v>-</v>
      </c>
      <c r="Q36" s="194" t="e">
        <f t="shared" si="61"/>
        <v>#REF!</v>
      </c>
      <c r="R36" s="539" t="str">
        <f t="shared" si="42"/>
        <v>-</v>
      </c>
      <c r="S36" s="390" t="e">
        <f>#REF!</f>
        <v>#REF!</v>
      </c>
      <c r="T36" s="616"/>
      <c r="U36" s="10" t="e">
        <f t="shared" si="9"/>
        <v>#REF!</v>
      </c>
      <c r="V36"/>
    </row>
    <row r="37" spans="1:22" ht="20.149999999999999" hidden="1" customHeight="1" outlineLevel="1">
      <c r="A37" s="22"/>
      <c r="B37" s="22"/>
      <c r="C37" s="23">
        <v>60035</v>
      </c>
      <c r="D37" s="278" t="s">
        <v>37</v>
      </c>
      <c r="E37" s="194"/>
      <c r="F37" s="194"/>
      <c r="G37" s="194"/>
      <c r="H37" s="194"/>
      <c r="I37" s="194"/>
      <c r="J37" s="194"/>
      <c r="K37" s="194">
        <f t="shared" si="60"/>
        <v>0</v>
      </c>
      <c r="L37" s="539" t="str">
        <f t="shared" si="45"/>
        <v>-</v>
      </c>
      <c r="M37" s="539" t="str">
        <f t="shared" si="46"/>
        <v>-</v>
      </c>
      <c r="N37" s="194" t="e">
        <f>#REF!</f>
        <v>#REF!</v>
      </c>
      <c r="O37" s="539" t="str">
        <f t="shared" si="48"/>
        <v>-</v>
      </c>
      <c r="P37" s="539" t="str">
        <f t="shared" si="49"/>
        <v>-</v>
      </c>
      <c r="Q37" s="194" t="e">
        <f t="shared" si="61"/>
        <v>#REF!</v>
      </c>
      <c r="R37" s="539" t="str">
        <f t="shared" si="42"/>
        <v>-</v>
      </c>
      <c r="S37" s="390" t="e">
        <f>#REF!</f>
        <v>#REF!</v>
      </c>
      <c r="T37" s="616"/>
      <c r="U37" s="10" t="e">
        <f t="shared" si="9"/>
        <v>#REF!</v>
      </c>
      <c r="V37"/>
    </row>
    <row r="38" spans="1:22" ht="20.149999999999999" hidden="1" customHeight="1" outlineLevel="1">
      <c r="A38" s="22"/>
      <c r="B38" s="22"/>
      <c r="C38" s="23">
        <v>60036</v>
      </c>
      <c r="D38" s="278" t="s">
        <v>38</v>
      </c>
      <c r="E38" s="194"/>
      <c r="F38" s="194"/>
      <c r="G38" s="194"/>
      <c r="H38" s="194"/>
      <c r="I38" s="194"/>
      <c r="J38" s="194"/>
      <c r="K38" s="194">
        <f t="shared" si="60"/>
        <v>0</v>
      </c>
      <c r="L38" s="539" t="str">
        <f t="shared" si="45"/>
        <v>-</v>
      </c>
      <c r="M38" s="539" t="str">
        <f t="shared" si="46"/>
        <v>-</v>
      </c>
      <c r="N38" s="194" t="e">
        <f>#REF!</f>
        <v>#REF!</v>
      </c>
      <c r="O38" s="539" t="str">
        <f t="shared" si="48"/>
        <v>-</v>
      </c>
      <c r="P38" s="539" t="str">
        <f t="shared" si="49"/>
        <v>-</v>
      </c>
      <c r="Q38" s="194" t="e">
        <f t="shared" si="61"/>
        <v>#REF!</v>
      </c>
      <c r="R38" s="539" t="str">
        <f t="shared" si="42"/>
        <v>-</v>
      </c>
      <c r="S38" s="390" t="e">
        <f>#REF!</f>
        <v>#REF!</v>
      </c>
      <c r="T38" s="616"/>
      <c r="U38" s="10" t="e">
        <f t="shared" si="9"/>
        <v>#REF!</v>
      </c>
      <c r="V38"/>
    </row>
    <row r="39" spans="1:22" ht="20.149999999999999" customHeight="1" collapsed="1">
      <c r="A39" s="22"/>
      <c r="B39" s="22"/>
      <c r="C39" s="23">
        <v>60037</v>
      </c>
      <c r="D39" s="278" t="s">
        <v>39</v>
      </c>
      <c r="E39" s="194">
        <v>42.933999999999997</v>
      </c>
      <c r="F39" s="327">
        <v>56.8</v>
      </c>
      <c r="G39" s="194"/>
      <c r="H39" s="327">
        <v>56.8</v>
      </c>
      <c r="I39" s="194">
        <v>47.36</v>
      </c>
      <c r="J39" s="194">
        <f>H39-I39</f>
        <v>9.4399999999999977</v>
      </c>
      <c r="K39" s="194">
        <f t="shared" si="60"/>
        <v>56.8</v>
      </c>
      <c r="L39" s="539">
        <f t="shared" si="45"/>
        <v>1</v>
      </c>
      <c r="M39" s="539">
        <f t="shared" si="46"/>
        <v>1</v>
      </c>
      <c r="N39" s="194" t="e">
        <f>#REF!</f>
        <v>#REF!</v>
      </c>
      <c r="O39" s="539" t="str">
        <f t="shared" si="48"/>
        <v>-</v>
      </c>
      <c r="P39" s="539" t="str">
        <f t="shared" si="49"/>
        <v>-</v>
      </c>
      <c r="Q39" s="194" t="e">
        <f t="shared" si="61"/>
        <v>#REF!</v>
      </c>
      <c r="R39" s="539" t="str">
        <f t="shared" si="42"/>
        <v>-</v>
      </c>
      <c r="S39" s="390" t="e">
        <f>#REF!</f>
        <v>#REF!</v>
      </c>
      <c r="T39" s="869" t="s">
        <v>1173</v>
      </c>
      <c r="U39" s="10" t="e">
        <f t="shared" si="9"/>
        <v>#REF!</v>
      </c>
      <c r="V39"/>
    </row>
    <row r="40" spans="1:22" ht="20.149999999999999" hidden="1" customHeight="1">
      <c r="A40" s="22"/>
      <c r="B40" s="22"/>
      <c r="C40" s="23">
        <v>60038</v>
      </c>
      <c r="D40" s="278" t="s">
        <v>40</v>
      </c>
      <c r="E40" s="194"/>
      <c r="F40" s="194"/>
      <c r="G40" s="194"/>
      <c r="H40" s="194"/>
      <c r="I40" s="194"/>
      <c r="J40" s="194"/>
      <c r="K40" s="194">
        <f t="shared" si="60"/>
        <v>0</v>
      </c>
      <c r="L40" s="539" t="str">
        <f t="shared" si="45"/>
        <v>-</v>
      </c>
      <c r="M40" s="539" t="str">
        <f t="shared" si="46"/>
        <v>-</v>
      </c>
      <c r="N40" s="194" t="e">
        <f>#REF!</f>
        <v>#REF!</v>
      </c>
      <c r="O40" s="539" t="str">
        <f t="shared" si="48"/>
        <v>-</v>
      </c>
      <c r="P40" s="539" t="str">
        <f t="shared" si="49"/>
        <v>-</v>
      </c>
      <c r="Q40" s="194" t="e">
        <f t="shared" si="61"/>
        <v>#REF!</v>
      </c>
      <c r="R40" s="539" t="str">
        <f t="shared" si="42"/>
        <v>-</v>
      </c>
      <c r="S40" s="390" t="e">
        <f>#REF!</f>
        <v>#REF!</v>
      </c>
      <c r="T40" s="616"/>
      <c r="U40" s="10" t="e">
        <f t="shared" si="9"/>
        <v>#REF!</v>
      </c>
      <c r="V40"/>
    </row>
    <row r="41" spans="1:22" ht="20.149999999999999" hidden="1" customHeight="1" outlineLevel="1">
      <c r="A41" s="19"/>
      <c r="B41" s="19">
        <v>6004</v>
      </c>
      <c r="C41" s="19"/>
      <c r="D41" s="277" t="s">
        <v>41</v>
      </c>
      <c r="E41" s="191">
        <f t="shared" ref="E41" si="62">SUM(E42:E45)</f>
        <v>0</v>
      </c>
      <c r="F41" s="191">
        <f t="shared" ref="F41:K41" si="63">SUM(F42:F45)</f>
        <v>0</v>
      </c>
      <c r="G41" s="191">
        <f t="shared" si="63"/>
        <v>0</v>
      </c>
      <c r="H41" s="191">
        <f t="shared" si="63"/>
        <v>0</v>
      </c>
      <c r="I41" s="191">
        <f t="shared" si="63"/>
        <v>0</v>
      </c>
      <c r="J41" s="191">
        <f t="shared" si="63"/>
        <v>0</v>
      </c>
      <c r="K41" s="191">
        <f t="shared" si="63"/>
        <v>0</v>
      </c>
      <c r="L41" s="538" t="str">
        <f t="shared" si="45"/>
        <v>-</v>
      </c>
      <c r="M41" s="538" t="str">
        <f t="shared" si="46"/>
        <v>-</v>
      </c>
      <c r="N41" s="191" t="e">
        <f t="shared" ref="N41" si="64">SUM(N42:N45)</f>
        <v>#REF!</v>
      </c>
      <c r="O41" s="538" t="str">
        <f t="shared" si="48"/>
        <v>-</v>
      </c>
      <c r="P41" s="538" t="str">
        <f t="shared" si="49"/>
        <v>-</v>
      </c>
      <c r="Q41" s="191" t="e">
        <f t="shared" ref="Q41" si="65">SUM(Q42:Q45)</f>
        <v>#REF!</v>
      </c>
      <c r="R41" s="538" t="str">
        <f t="shared" si="42"/>
        <v>-</v>
      </c>
      <c r="S41" s="332" t="e">
        <f t="shared" ref="S41" si="66">SUM(S42:S45)</f>
        <v>#REF!</v>
      </c>
      <c r="T41" s="615"/>
      <c r="U41" s="10" t="e">
        <f t="shared" si="9"/>
        <v>#REF!</v>
      </c>
      <c r="V41"/>
    </row>
    <row r="42" spans="1:22" ht="20.149999999999999" hidden="1" customHeight="1" outlineLevel="1">
      <c r="A42" s="22"/>
      <c r="B42" s="22"/>
      <c r="C42" s="23">
        <v>60041</v>
      </c>
      <c r="D42" s="278" t="s">
        <v>42</v>
      </c>
      <c r="E42" s="194"/>
      <c r="F42" s="194"/>
      <c r="G42" s="194"/>
      <c r="H42" s="194"/>
      <c r="I42" s="194"/>
      <c r="J42" s="194"/>
      <c r="K42" s="194">
        <f t="shared" ref="K42:K45" si="67">SUM(I42:J42)</f>
        <v>0</v>
      </c>
      <c r="L42" s="539" t="str">
        <f t="shared" si="45"/>
        <v>-</v>
      </c>
      <c r="M42" s="539" t="str">
        <f t="shared" si="46"/>
        <v>-</v>
      </c>
      <c r="N42" s="194" t="e">
        <f>#REF!</f>
        <v>#REF!</v>
      </c>
      <c r="O42" s="539" t="str">
        <f t="shared" si="48"/>
        <v>-</v>
      </c>
      <c r="P42" s="539" t="str">
        <f t="shared" si="49"/>
        <v>-</v>
      </c>
      <c r="Q42" s="194" t="e">
        <f t="shared" ref="Q42:Q45" si="68">N42-F42</f>
        <v>#REF!</v>
      </c>
      <c r="R42" s="539" t="str">
        <f t="shared" si="42"/>
        <v>-</v>
      </c>
      <c r="S42" s="390" t="e">
        <f>#REF!</f>
        <v>#REF!</v>
      </c>
      <c r="T42" s="616"/>
      <c r="U42" s="10" t="e">
        <f t="shared" si="9"/>
        <v>#REF!</v>
      </c>
      <c r="V42"/>
    </row>
    <row r="43" spans="1:22" ht="20.149999999999999" hidden="1" customHeight="1" outlineLevel="1">
      <c r="A43" s="22"/>
      <c r="B43" s="22"/>
      <c r="C43" s="23">
        <v>60042</v>
      </c>
      <c r="D43" s="278" t="s">
        <v>43</v>
      </c>
      <c r="E43" s="194"/>
      <c r="F43" s="194"/>
      <c r="G43" s="194"/>
      <c r="H43" s="194"/>
      <c r="I43" s="194"/>
      <c r="J43" s="194"/>
      <c r="K43" s="194">
        <f t="shared" si="67"/>
        <v>0</v>
      </c>
      <c r="L43" s="539" t="str">
        <f t="shared" si="45"/>
        <v>-</v>
      </c>
      <c r="M43" s="539" t="str">
        <f t="shared" si="46"/>
        <v>-</v>
      </c>
      <c r="N43" s="194" t="e">
        <f>#REF!</f>
        <v>#REF!</v>
      </c>
      <c r="O43" s="539" t="str">
        <f t="shared" si="48"/>
        <v>-</v>
      </c>
      <c r="P43" s="539" t="str">
        <f t="shared" si="49"/>
        <v>-</v>
      </c>
      <c r="Q43" s="194" t="e">
        <f t="shared" si="68"/>
        <v>#REF!</v>
      </c>
      <c r="R43" s="539" t="str">
        <f t="shared" si="42"/>
        <v>-</v>
      </c>
      <c r="S43" s="390" t="e">
        <f>#REF!</f>
        <v>#REF!</v>
      </c>
      <c r="T43" s="616"/>
      <c r="U43" s="10" t="e">
        <f t="shared" si="9"/>
        <v>#REF!</v>
      </c>
      <c r="V43"/>
    </row>
    <row r="44" spans="1:22" ht="20.149999999999999" hidden="1" customHeight="1" outlineLevel="1">
      <c r="A44" s="22"/>
      <c r="B44" s="22"/>
      <c r="C44" s="23">
        <v>60043</v>
      </c>
      <c r="D44" s="278" t="s">
        <v>44</v>
      </c>
      <c r="E44" s="194"/>
      <c r="F44" s="194"/>
      <c r="G44" s="194"/>
      <c r="H44" s="194"/>
      <c r="I44" s="194"/>
      <c r="J44" s="194"/>
      <c r="K44" s="194">
        <f t="shared" si="67"/>
        <v>0</v>
      </c>
      <c r="L44" s="539" t="str">
        <f t="shared" si="45"/>
        <v>-</v>
      </c>
      <c r="M44" s="539" t="str">
        <f t="shared" si="46"/>
        <v>-</v>
      </c>
      <c r="N44" s="194" t="e">
        <f>#REF!</f>
        <v>#REF!</v>
      </c>
      <c r="O44" s="539" t="str">
        <f t="shared" si="48"/>
        <v>-</v>
      </c>
      <c r="P44" s="539" t="str">
        <f t="shared" si="49"/>
        <v>-</v>
      </c>
      <c r="Q44" s="194" t="e">
        <f t="shared" si="68"/>
        <v>#REF!</v>
      </c>
      <c r="R44" s="539" t="str">
        <f t="shared" si="42"/>
        <v>-</v>
      </c>
      <c r="S44" s="390" t="e">
        <f>#REF!</f>
        <v>#REF!</v>
      </c>
      <c r="T44" s="616"/>
      <c r="U44" s="10" t="e">
        <f t="shared" si="9"/>
        <v>#REF!</v>
      </c>
      <c r="V44"/>
    </row>
    <row r="45" spans="1:22" ht="20.149999999999999" hidden="1" customHeight="1" outlineLevel="1">
      <c r="A45" s="22"/>
      <c r="B45" s="22"/>
      <c r="C45" s="23">
        <v>60048</v>
      </c>
      <c r="D45" s="278" t="s">
        <v>45</v>
      </c>
      <c r="E45" s="194"/>
      <c r="F45" s="194"/>
      <c r="G45" s="194"/>
      <c r="H45" s="194"/>
      <c r="I45" s="194"/>
      <c r="J45" s="194"/>
      <c r="K45" s="194">
        <f t="shared" si="67"/>
        <v>0</v>
      </c>
      <c r="L45" s="539" t="str">
        <f t="shared" si="45"/>
        <v>-</v>
      </c>
      <c r="M45" s="539" t="str">
        <f t="shared" si="46"/>
        <v>-</v>
      </c>
      <c r="N45" s="194" t="e">
        <f>#REF!</f>
        <v>#REF!</v>
      </c>
      <c r="O45" s="539" t="str">
        <f t="shared" si="48"/>
        <v>-</v>
      </c>
      <c r="P45" s="539" t="str">
        <f t="shared" si="49"/>
        <v>-</v>
      </c>
      <c r="Q45" s="194" t="e">
        <f t="shared" si="68"/>
        <v>#REF!</v>
      </c>
      <c r="R45" s="539" t="str">
        <f t="shared" si="42"/>
        <v>-</v>
      </c>
      <c r="S45" s="390" t="e">
        <f>#REF!</f>
        <v>#REF!</v>
      </c>
      <c r="T45" s="616"/>
      <c r="U45" s="10" t="e">
        <f t="shared" si="9"/>
        <v>#REF!</v>
      </c>
      <c r="V45"/>
    </row>
    <row r="46" spans="1:22" ht="20.149999999999999" customHeight="1" collapsed="1">
      <c r="A46" s="19"/>
      <c r="B46" s="19">
        <v>6005</v>
      </c>
      <c r="C46" s="19"/>
      <c r="D46" s="277" t="s">
        <v>46</v>
      </c>
      <c r="E46" s="191">
        <f t="shared" ref="E46" si="69">SUM(E47:E52)</f>
        <v>19.910999999999998</v>
      </c>
      <c r="F46" s="191">
        <f t="shared" ref="F46:K46" si="70">SUM(F47:F52)</f>
        <v>54.9</v>
      </c>
      <c r="G46" s="191">
        <f t="shared" si="70"/>
        <v>0</v>
      </c>
      <c r="H46" s="191">
        <f t="shared" si="70"/>
        <v>54.9</v>
      </c>
      <c r="I46" s="191">
        <f t="shared" si="70"/>
        <v>47.510000000000005</v>
      </c>
      <c r="J46" s="191">
        <f t="shared" si="70"/>
        <v>7.3899999999999988</v>
      </c>
      <c r="K46" s="191">
        <f t="shared" si="70"/>
        <v>54.9</v>
      </c>
      <c r="L46" s="538">
        <f t="shared" si="45"/>
        <v>1</v>
      </c>
      <c r="M46" s="538">
        <f t="shared" si="46"/>
        <v>1</v>
      </c>
      <c r="N46" s="191" t="e">
        <f t="shared" ref="N46" si="71">SUM(N47:N52)</f>
        <v>#REF!</v>
      </c>
      <c r="O46" s="538" t="str">
        <f t="shared" si="48"/>
        <v>-</v>
      </c>
      <c r="P46" s="538" t="str">
        <f t="shared" si="49"/>
        <v>-</v>
      </c>
      <c r="Q46" s="191" t="e">
        <f t="shared" ref="Q46" si="72">SUM(Q47:Q52)</f>
        <v>#REF!</v>
      </c>
      <c r="R46" s="538" t="str">
        <f t="shared" si="42"/>
        <v>-</v>
      </c>
      <c r="S46" s="332" t="e">
        <f t="shared" ref="S46" si="73">SUM(S47:S52)</f>
        <v>#REF!</v>
      </c>
      <c r="T46" s="615"/>
      <c r="U46" s="10" t="e">
        <f t="shared" si="9"/>
        <v>#REF!</v>
      </c>
      <c r="V46"/>
    </row>
    <row r="47" spans="1:22" ht="20.149999999999999" customHeight="1">
      <c r="A47" s="22"/>
      <c r="B47" s="22"/>
      <c r="C47" s="23">
        <v>60051</v>
      </c>
      <c r="D47" s="278" t="s">
        <v>47</v>
      </c>
      <c r="E47" s="194">
        <v>0.29799999999999999</v>
      </c>
      <c r="F47" s="194">
        <v>4</v>
      </c>
      <c r="G47" s="194"/>
      <c r="H47" s="194">
        <v>4</v>
      </c>
      <c r="I47" s="194">
        <v>4</v>
      </c>
      <c r="J47" s="194">
        <f>H47-I47</f>
        <v>0</v>
      </c>
      <c r="K47" s="194">
        <f t="shared" ref="K47:K52" si="74">SUM(I47:J47)</f>
        <v>4</v>
      </c>
      <c r="L47" s="539">
        <f t="shared" si="45"/>
        <v>1</v>
      </c>
      <c r="M47" s="539">
        <f t="shared" si="46"/>
        <v>1</v>
      </c>
      <c r="N47" s="194" t="e">
        <f>#REF!</f>
        <v>#REF!</v>
      </c>
      <c r="O47" s="539" t="str">
        <f t="shared" si="48"/>
        <v>-</v>
      </c>
      <c r="P47" s="539" t="str">
        <f t="shared" si="49"/>
        <v>-</v>
      </c>
      <c r="Q47" s="194" t="e">
        <f t="shared" ref="Q47:Q52" si="75">N47-F47</f>
        <v>#REF!</v>
      </c>
      <c r="R47" s="539" t="str">
        <f t="shared" si="42"/>
        <v>-</v>
      </c>
      <c r="S47" s="390" t="e">
        <f>#REF!</f>
        <v>#REF!</v>
      </c>
      <c r="T47" s="870" t="s">
        <v>1174</v>
      </c>
      <c r="U47" s="10" t="e">
        <f t="shared" si="9"/>
        <v>#REF!</v>
      </c>
      <c r="V47"/>
    </row>
    <row r="48" spans="1:22" ht="20.149999999999999" customHeight="1">
      <c r="A48" s="22"/>
      <c r="B48" s="22"/>
      <c r="C48" s="23">
        <v>60052</v>
      </c>
      <c r="D48" s="278" t="s">
        <v>48</v>
      </c>
      <c r="E48" s="194">
        <v>6.9880000000000004</v>
      </c>
      <c r="F48" s="194">
        <v>10.9</v>
      </c>
      <c r="G48" s="194"/>
      <c r="H48" s="194">
        <v>10.9</v>
      </c>
      <c r="I48" s="194">
        <v>9.5</v>
      </c>
      <c r="J48" s="194">
        <f t="shared" ref="J48:J52" si="76">H48-I48</f>
        <v>1.4000000000000004</v>
      </c>
      <c r="K48" s="194">
        <f t="shared" si="74"/>
        <v>10.9</v>
      </c>
      <c r="L48" s="539">
        <f t="shared" si="45"/>
        <v>1</v>
      </c>
      <c r="M48" s="539">
        <f t="shared" si="46"/>
        <v>1</v>
      </c>
      <c r="N48" s="194" t="e">
        <f>#REF!</f>
        <v>#REF!</v>
      </c>
      <c r="O48" s="539" t="str">
        <f t="shared" si="48"/>
        <v>-</v>
      </c>
      <c r="P48" s="539" t="str">
        <f t="shared" si="49"/>
        <v>-</v>
      </c>
      <c r="Q48" s="194" t="e">
        <f t="shared" si="75"/>
        <v>#REF!</v>
      </c>
      <c r="R48" s="539" t="str">
        <f t="shared" si="42"/>
        <v>-</v>
      </c>
      <c r="S48" s="390" t="e">
        <f>#REF!</f>
        <v>#REF!</v>
      </c>
      <c r="T48" s="870" t="s">
        <v>1175</v>
      </c>
      <c r="U48" s="10" t="e">
        <f t="shared" si="9"/>
        <v>#REF!</v>
      </c>
      <c r="V48"/>
    </row>
    <row r="49" spans="1:22" ht="20.149999999999999" customHeight="1">
      <c r="A49" s="22"/>
      <c r="B49" s="22"/>
      <c r="C49" s="23">
        <v>60053</v>
      </c>
      <c r="D49" s="278" t="s">
        <v>49</v>
      </c>
      <c r="E49" s="194">
        <v>4.085</v>
      </c>
      <c r="F49" s="194">
        <v>12</v>
      </c>
      <c r="G49" s="194"/>
      <c r="H49" s="194">
        <v>12</v>
      </c>
      <c r="I49" s="194">
        <v>10</v>
      </c>
      <c r="J49" s="194">
        <f t="shared" si="76"/>
        <v>2</v>
      </c>
      <c r="K49" s="194">
        <f t="shared" si="74"/>
        <v>12</v>
      </c>
      <c r="L49" s="539">
        <f t="shared" si="45"/>
        <v>1</v>
      </c>
      <c r="M49" s="539">
        <f t="shared" si="46"/>
        <v>1</v>
      </c>
      <c r="N49" s="194" t="e">
        <f>#REF!</f>
        <v>#REF!</v>
      </c>
      <c r="O49" s="539" t="str">
        <f t="shared" si="48"/>
        <v>-</v>
      </c>
      <c r="P49" s="539" t="str">
        <f t="shared" si="49"/>
        <v>-</v>
      </c>
      <c r="Q49" s="194" t="e">
        <f t="shared" si="75"/>
        <v>#REF!</v>
      </c>
      <c r="R49" s="539" t="str">
        <f t="shared" si="42"/>
        <v>-</v>
      </c>
      <c r="S49" s="390" t="e">
        <f>#REF!</f>
        <v>#REF!</v>
      </c>
      <c r="T49" s="870"/>
      <c r="U49" s="10" t="e">
        <f t="shared" si="9"/>
        <v>#REF!</v>
      </c>
      <c r="V49"/>
    </row>
    <row r="50" spans="1:22" ht="20.149999999999999" hidden="1" customHeight="1">
      <c r="A50" s="22"/>
      <c r="B50" s="22"/>
      <c r="C50" s="23">
        <v>60054</v>
      </c>
      <c r="D50" s="278" t="s">
        <v>50</v>
      </c>
      <c r="E50" s="194"/>
      <c r="F50" s="194"/>
      <c r="G50" s="194"/>
      <c r="H50" s="194"/>
      <c r="I50" s="194"/>
      <c r="J50" s="194">
        <f t="shared" si="76"/>
        <v>0</v>
      </c>
      <c r="K50" s="194">
        <f t="shared" si="74"/>
        <v>0</v>
      </c>
      <c r="L50" s="539" t="str">
        <f t="shared" si="45"/>
        <v>-</v>
      </c>
      <c r="M50" s="539" t="str">
        <f t="shared" si="46"/>
        <v>-</v>
      </c>
      <c r="N50" s="194" t="e">
        <f>#REF!</f>
        <v>#REF!</v>
      </c>
      <c r="O50" s="539" t="str">
        <f t="shared" si="48"/>
        <v>-</v>
      </c>
      <c r="P50" s="539" t="str">
        <f t="shared" si="49"/>
        <v>-</v>
      </c>
      <c r="Q50" s="194" t="e">
        <f t="shared" si="75"/>
        <v>#REF!</v>
      </c>
      <c r="R50" s="539" t="str">
        <f t="shared" si="42"/>
        <v>-</v>
      </c>
      <c r="S50" s="390" t="e">
        <f>#REF!</f>
        <v>#REF!</v>
      </c>
      <c r="T50" s="616"/>
      <c r="U50" s="10" t="e">
        <f t="shared" si="9"/>
        <v>#REF!</v>
      </c>
      <c r="V50"/>
    </row>
    <row r="51" spans="1:22" ht="20.149999999999999" customHeight="1">
      <c r="A51" s="22"/>
      <c r="B51" s="22"/>
      <c r="C51" s="23">
        <v>60055</v>
      </c>
      <c r="D51" s="278" t="s">
        <v>51</v>
      </c>
      <c r="E51" s="194">
        <v>4.968</v>
      </c>
      <c r="F51" s="194">
        <v>20</v>
      </c>
      <c r="G51" s="194"/>
      <c r="H51" s="194">
        <v>20</v>
      </c>
      <c r="I51" s="194">
        <v>17.010000000000002</v>
      </c>
      <c r="J51" s="194">
        <f t="shared" si="76"/>
        <v>2.9899999999999984</v>
      </c>
      <c r="K51" s="194">
        <f t="shared" si="74"/>
        <v>20</v>
      </c>
      <c r="L51" s="539">
        <f t="shared" si="45"/>
        <v>1</v>
      </c>
      <c r="M51" s="539">
        <f t="shared" si="46"/>
        <v>1</v>
      </c>
      <c r="N51" s="194" t="e">
        <f>#REF!</f>
        <v>#REF!</v>
      </c>
      <c r="O51" s="539" t="str">
        <f t="shared" si="48"/>
        <v>-</v>
      </c>
      <c r="P51" s="539" t="str">
        <f t="shared" si="49"/>
        <v>-</v>
      </c>
      <c r="Q51" s="194" t="e">
        <f t="shared" si="75"/>
        <v>#REF!</v>
      </c>
      <c r="R51" s="539" t="str">
        <f t="shared" si="42"/>
        <v>-</v>
      </c>
      <c r="S51" s="390" t="e">
        <f>#REF!</f>
        <v>#REF!</v>
      </c>
      <c r="T51" s="870" t="s">
        <v>1176</v>
      </c>
      <c r="U51" s="10" t="e">
        <f t="shared" si="9"/>
        <v>#REF!</v>
      </c>
      <c r="V51"/>
    </row>
    <row r="52" spans="1:22" ht="20.149999999999999" customHeight="1">
      <c r="A52" s="22"/>
      <c r="B52" s="22"/>
      <c r="C52" s="23">
        <v>60058</v>
      </c>
      <c r="D52" s="278" t="s">
        <v>52</v>
      </c>
      <c r="E52" s="194">
        <v>3.5720000000000001</v>
      </c>
      <c r="F52" s="194">
        <v>8</v>
      </c>
      <c r="G52" s="194"/>
      <c r="H52" s="194">
        <v>8</v>
      </c>
      <c r="I52" s="194">
        <v>7</v>
      </c>
      <c r="J52" s="194">
        <f t="shared" si="76"/>
        <v>1</v>
      </c>
      <c r="K52" s="194">
        <f t="shared" si="74"/>
        <v>8</v>
      </c>
      <c r="L52" s="539">
        <f t="shared" si="45"/>
        <v>1</v>
      </c>
      <c r="M52" s="539">
        <f t="shared" si="46"/>
        <v>1</v>
      </c>
      <c r="N52" s="194" t="e">
        <f>#REF!</f>
        <v>#REF!</v>
      </c>
      <c r="O52" s="539" t="str">
        <f t="shared" si="48"/>
        <v>-</v>
      </c>
      <c r="P52" s="539" t="str">
        <f t="shared" si="49"/>
        <v>-</v>
      </c>
      <c r="Q52" s="194" t="e">
        <f t="shared" si="75"/>
        <v>#REF!</v>
      </c>
      <c r="R52" s="539" t="str">
        <f t="shared" si="42"/>
        <v>-</v>
      </c>
      <c r="S52" s="390" t="e">
        <f>#REF!</f>
        <v>#REF!</v>
      </c>
      <c r="T52" s="616"/>
      <c r="U52" s="10" t="e">
        <f t="shared" si="9"/>
        <v>#REF!</v>
      </c>
      <c r="V52"/>
    </row>
    <row r="53" spans="1:22" ht="20.149999999999999" hidden="1" customHeight="1" outlineLevel="1">
      <c r="A53" s="19"/>
      <c r="B53" s="19">
        <v>6006</v>
      </c>
      <c r="C53" s="19"/>
      <c r="D53" s="277" t="s">
        <v>53</v>
      </c>
      <c r="E53" s="191">
        <f t="shared" ref="E53" si="77">SUM(E54:E56)</f>
        <v>0</v>
      </c>
      <c r="F53" s="191">
        <f t="shared" ref="F53:K53" si="78">SUM(F54:F56)</f>
        <v>0</v>
      </c>
      <c r="G53" s="191">
        <f t="shared" si="78"/>
        <v>0</v>
      </c>
      <c r="H53" s="191">
        <f t="shared" si="78"/>
        <v>0</v>
      </c>
      <c r="I53" s="191">
        <f t="shared" si="78"/>
        <v>0</v>
      </c>
      <c r="J53" s="191">
        <f t="shared" si="78"/>
        <v>0</v>
      </c>
      <c r="K53" s="191">
        <f t="shared" si="78"/>
        <v>0</v>
      </c>
      <c r="L53" s="538" t="str">
        <f t="shared" si="45"/>
        <v>-</v>
      </c>
      <c r="M53" s="538" t="str">
        <f t="shared" si="46"/>
        <v>-</v>
      </c>
      <c r="N53" s="191" t="e">
        <f t="shared" ref="N53" si="79">SUM(N54:N56)</f>
        <v>#REF!</v>
      </c>
      <c r="O53" s="538" t="str">
        <f t="shared" si="48"/>
        <v>-</v>
      </c>
      <c r="P53" s="538" t="str">
        <f t="shared" si="49"/>
        <v>-</v>
      </c>
      <c r="Q53" s="191" t="e">
        <f t="shared" ref="Q53" si="80">SUM(Q54:Q56)</f>
        <v>#REF!</v>
      </c>
      <c r="R53" s="538" t="str">
        <f t="shared" si="42"/>
        <v>-</v>
      </c>
      <c r="S53" s="332" t="e">
        <f t="shared" ref="S53" si="81">SUM(S54:S56)</f>
        <v>#REF!</v>
      </c>
      <c r="T53" s="615"/>
      <c r="U53" s="10" t="e">
        <f t="shared" si="9"/>
        <v>#REF!</v>
      </c>
      <c r="V53"/>
    </row>
    <row r="54" spans="1:22" ht="20.149999999999999" hidden="1" customHeight="1" outlineLevel="1">
      <c r="A54" s="22"/>
      <c r="B54" s="22"/>
      <c r="C54" s="23">
        <v>60061</v>
      </c>
      <c r="D54" s="278" t="s">
        <v>54</v>
      </c>
      <c r="E54" s="194"/>
      <c r="F54" s="194"/>
      <c r="G54" s="194"/>
      <c r="H54" s="194"/>
      <c r="I54" s="194"/>
      <c r="J54" s="194"/>
      <c r="K54" s="194">
        <f t="shared" ref="K54:K56" si="82">SUM(I54:J54)</f>
        <v>0</v>
      </c>
      <c r="L54" s="539" t="str">
        <f t="shared" si="45"/>
        <v>-</v>
      </c>
      <c r="M54" s="539" t="str">
        <f t="shared" si="46"/>
        <v>-</v>
      </c>
      <c r="N54" s="194" t="e">
        <f>#REF!</f>
        <v>#REF!</v>
      </c>
      <c r="O54" s="539" t="str">
        <f t="shared" si="48"/>
        <v>-</v>
      </c>
      <c r="P54" s="539" t="str">
        <f t="shared" si="49"/>
        <v>-</v>
      </c>
      <c r="Q54" s="194" t="e">
        <f t="shared" ref="Q54:Q56" si="83">N54-F54</f>
        <v>#REF!</v>
      </c>
      <c r="R54" s="539" t="str">
        <f t="shared" si="42"/>
        <v>-</v>
      </c>
      <c r="S54" s="390" t="e">
        <f>#REF!</f>
        <v>#REF!</v>
      </c>
      <c r="T54" s="616"/>
      <c r="U54" s="10" t="e">
        <f t="shared" si="9"/>
        <v>#REF!</v>
      </c>
      <c r="V54"/>
    </row>
    <row r="55" spans="1:22" ht="20.149999999999999" hidden="1" customHeight="1" outlineLevel="1">
      <c r="A55" s="22"/>
      <c r="B55" s="22"/>
      <c r="C55" s="23">
        <v>60062</v>
      </c>
      <c r="D55" s="278" t="s">
        <v>55</v>
      </c>
      <c r="E55" s="194"/>
      <c r="F55" s="194"/>
      <c r="G55" s="194"/>
      <c r="H55" s="194"/>
      <c r="I55" s="194"/>
      <c r="J55" s="194"/>
      <c r="K55" s="194">
        <f t="shared" si="82"/>
        <v>0</v>
      </c>
      <c r="L55" s="539" t="str">
        <f t="shared" si="45"/>
        <v>-</v>
      </c>
      <c r="M55" s="539" t="str">
        <f t="shared" si="46"/>
        <v>-</v>
      </c>
      <c r="N55" s="194" t="e">
        <f>#REF!</f>
        <v>#REF!</v>
      </c>
      <c r="O55" s="539" t="str">
        <f t="shared" si="48"/>
        <v>-</v>
      </c>
      <c r="P55" s="539" t="str">
        <f t="shared" si="49"/>
        <v>-</v>
      </c>
      <c r="Q55" s="194" t="e">
        <f t="shared" si="83"/>
        <v>#REF!</v>
      </c>
      <c r="R55" s="539" t="str">
        <f t="shared" si="42"/>
        <v>-</v>
      </c>
      <c r="S55" s="390" t="e">
        <f>#REF!</f>
        <v>#REF!</v>
      </c>
      <c r="T55" s="616"/>
      <c r="U55" s="10" t="e">
        <f t="shared" si="9"/>
        <v>#REF!</v>
      </c>
      <c r="V55"/>
    </row>
    <row r="56" spans="1:22" ht="20.149999999999999" hidden="1" customHeight="1" outlineLevel="1">
      <c r="A56" s="22"/>
      <c r="B56" s="22"/>
      <c r="C56" s="23">
        <v>60068</v>
      </c>
      <c r="D56" s="278" t="s">
        <v>56</v>
      </c>
      <c r="E56" s="194"/>
      <c r="F56" s="194"/>
      <c r="G56" s="194"/>
      <c r="H56" s="194"/>
      <c r="I56" s="194"/>
      <c r="J56" s="194"/>
      <c r="K56" s="194">
        <f t="shared" si="82"/>
        <v>0</v>
      </c>
      <c r="L56" s="539" t="str">
        <f t="shared" si="45"/>
        <v>-</v>
      </c>
      <c r="M56" s="539" t="str">
        <f t="shared" si="46"/>
        <v>-</v>
      </c>
      <c r="N56" s="194" t="e">
        <f>#REF!</f>
        <v>#REF!</v>
      </c>
      <c r="O56" s="539" t="str">
        <f t="shared" si="48"/>
        <v>-</v>
      </c>
      <c r="P56" s="539" t="str">
        <f t="shared" si="49"/>
        <v>-</v>
      </c>
      <c r="Q56" s="194" t="e">
        <f t="shared" si="83"/>
        <v>#REF!</v>
      </c>
      <c r="R56" s="539" t="str">
        <f t="shared" si="42"/>
        <v>-</v>
      </c>
      <c r="S56" s="390" t="e">
        <f>#REF!</f>
        <v>#REF!</v>
      </c>
      <c r="T56" s="616"/>
      <c r="U56" s="10" t="e">
        <f t="shared" si="9"/>
        <v>#REF!</v>
      </c>
      <c r="V56"/>
    </row>
    <row r="57" spans="1:22" ht="20.149999999999999" hidden="1" customHeight="1" outlineLevel="1">
      <c r="A57" s="19"/>
      <c r="B57" s="19">
        <v>6007</v>
      </c>
      <c r="C57" s="19"/>
      <c r="D57" s="277" t="s">
        <v>57</v>
      </c>
      <c r="E57" s="191">
        <f t="shared" ref="E57" si="84">SUM(E58:E60)</f>
        <v>0</v>
      </c>
      <c r="F57" s="191">
        <f t="shared" ref="F57:K57" si="85">SUM(F58:F60)</f>
        <v>0</v>
      </c>
      <c r="G57" s="191">
        <f t="shared" si="85"/>
        <v>0</v>
      </c>
      <c r="H57" s="191">
        <f t="shared" si="85"/>
        <v>0</v>
      </c>
      <c r="I57" s="191">
        <f t="shared" si="85"/>
        <v>0</v>
      </c>
      <c r="J57" s="191">
        <f t="shared" si="85"/>
        <v>0</v>
      </c>
      <c r="K57" s="191">
        <f t="shared" si="85"/>
        <v>0</v>
      </c>
      <c r="L57" s="538" t="str">
        <f t="shared" si="45"/>
        <v>-</v>
      </c>
      <c r="M57" s="538" t="str">
        <f t="shared" si="46"/>
        <v>-</v>
      </c>
      <c r="N57" s="191" t="e">
        <f t="shared" ref="N57" si="86">SUM(N58:N60)</f>
        <v>#REF!</v>
      </c>
      <c r="O57" s="538" t="str">
        <f t="shared" si="48"/>
        <v>-</v>
      </c>
      <c r="P57" s="538" t="str">
        <f t="shared" si="49"/>
        <v>-</v>
      </c>
      <c r="Q57" s="191" t="e">
        <f t="shared" ref="Q57" si="87">SUM(Q58:Q60)</f>
        <v>#REF!</v>
      </c>
      <c r="R57" s="538" t="str">
        <f t="shared" si="42"/>
        <v>-</v>
      </c>
      <c r="S57" s="332" t="e">
        <f t="shared" ref="S57" si="88">SUM(S58:S60)</f>
        <v>#REF!</v>
      </c>
      <c r="T57" s="615"/>
      <c r="U57" s="10" t="e">
        <f t="shared" si="9"/>
        <v>#REF!</v>
      </c>
      <c r="V57"/>
    </row>
    <row r="58" spans="1:22" ht="20.149999999999999" hidden="1" customHeight="1" outlineLevel="1">
      <c r="A58" s="22"/>
      <c r="B58" s="22"/>
      <c r="C58" s="23">
        <v>60071</v>
      </c>
      <c r="D58" s="278" t="s">
        <v>58</v>
      </c>
      <c r="E58" s="194"/>
      <c r="F58" s="194"/>
      <c r="G58" s="194"/>
      <c r="H58" s="194"/>
      <c r="I58" s="194"/>
      <c r="J58" s="194"/>
      <c r="K58" s="194">
        <f t="shared" ref="K58:K60" si="89">SUM(I58:J58)</f>
        <v>0</v>
      </c>
      <c r="L58" s="539" t="str">
        <f t="shared" si="45"/>
        <v>-</v>
      </c>
      <c r="M58" s="539" t="str">
        <f t="shared" si="46"/>
        <v>-</v>
      </c>
      <c r="N58" s="194" t="e">
        <f>#REF!</f>
        <v>#REF!</v>
      </c>
      <c r="O58" s="539" t="str">
        <f t="shared" si="48"/>
        <v>-</v>
      </c>
      <c r="P58" s="539" t="str">
        <f t="shared" si="49"/>
        <v>-</v>
      </c>
      <c r="Q58" s="194" t="e">
        <f t="shared" ref="Q58:Q60" si="90">N58-F58</f>
        <v>#REF!</v>
      </c>
      <c r="R58" s="539" t="str">
        <f t="shared" si="42"/>
        <v>-</v>
      </c>
      <c r="S58" s="390" t="e">
        <f>#REF!</f>
        <v>#REF!</v>
      </c>
      <c r="T58" s="616"/>
      <c r="U58" s="10" t="e">
        <f t="shared" si="9"/>
        <v>#REF!</v>
      </c>
      <c r="V58"/>
    </row>
    <row r="59" spans="1:22" ht="20.149999999999999" hidden="1" customHeight="1" outlineLevel="1">
      <c r="A59" s="22"/>
      <c r="B59" s="22"/>
      <c r="C59" s="23">
        <v>60072</v>
      </c>
      <c r="D59" s="278" t="s">
        <v>59</v>
      </c>
      <c r="E59" s="194"/>
      <c r="F59" s="194"/>
      <c r="G59" s="194"/>
      <c r="H59" s="194"/>
      <c r="I59" s="194"/>
      <c r="J59" s="194"/>
      <c r="K59" s="194">
        <f t="shared" si="89"/>
        <v>0</v>
      </c>
      <c r="L59" s="539" t="str">
        <f t="shared" si="45"/>
        <v>-</v>
      </c>
      <c r="M59" s="539" t="str">
        <f t="shared" si="46"/>
        <v>-</v>
      </c>
      <c r="N59" s="194" t="e">
        <f>#REF!</f>
        <v>#REF!</v>
      </c>
      <c r="O59" s="539" t="str">
        <f t="shared" si="48"/>
        <v>-</v>
      </c>
      <c r="P59" s="539" t="str">
        <f t="shared" si="49"/>
        <v>-</v>
      </c>
      <c r="Q59" s="194" t="e">
        <f t="shared" si="90"/>
        <v>#REF!</v>
      </c>
      <c r="R59" s="539" t="str">
        <f t="shared" si="42"/>
        <v>-</v>
      </c>
      <c r="S59" s="390" t="e">
        <f>#REF!</f>
        <v>#REF!</v>
      </c>
      <c r="T59" s="616"/>
      <c r="U59" s="10" t="e">
        <f t="shared" si="9"/>
        <v>#REF!</v>
      </c>
      <c r="V59"/>
    </row>
    <row r="60" spans="1:22" ht="20.149999999999999" hidden="1" customHeight="1" outlineLevel="1">
      <c r="A60" s="22"/>
      <c r="B60" s="22"/>
      <c r="C60" s="23">
        <v>60078</v>
      </c>
      <c r="D60" s="278" t="s">
        <v>60</v>
      </c>
      <c r="E60" s="194"/>
      <c r="F60" s="194"/>
      <c r="G60" s="194"/>
      <c r="H60" s="194"/>
      <c r="I60" s="194"/>
      <c r="J60" s="194"/>
      <c r="K60" s="194">
        <f t="shared" si="89"/>
        <v>0</v>
      </c>
      <c r="L60" s="539" t="str">
        <f t="shared" si="45"/>
        <v>-</v>
      </c>
      <c r="M60" s="539" t="str">
        <f t="shared" si="46"/>
        <v>-</v>
      </c>
      <c r="N60" s="194" t="e">
        <f>#REF!</f>
        <v>#REF!</v>
      </c>
      <c r="O60" s="539" t="str">
        <f t="shared" si="48"/>
        <v>-</v>
      </c>
      <c r="P60" s="539" t="str">
        <f t="shared" si="49"/>
        <v>-</v>
      </c>
      <c r="Q60" s="194" t="e">
        <f t="shared" si="90"/>
        <v>#REF!</v>
      </c>
      <c r="R60" s="539" t="str">
        <f t="shared" si="42"/>
        <v>-</v>
      </c>
      <c r="S60" s="390" t="e">
        <f>#REF!</f>
        <v>#REF!</v>
      </c>
      <c r="T60" s="616"/>
      <c r="U60" s="10" t="e">
        <f t="shared" si="9"/>
        <v>#REF!</v>
      </c>
      <c r="V60"/>
    </row>
    <row r="61" spans="1:22" ht="20.149999999999999" hidden="1" customHeight="1" outlineLevel="1">
      <c r="A61" s="19"/>
      <c r="B61" s="19">
        <v>6098</v>
      </c>
      <c r="C61" s="19"/>
      <c r="D61" s="277" t="s">
        <v>61</v>
      </c>
      <c r="E61" s="191">
        <f t="shared" ref="E61:K61" si="91">E62</f>
        <v>0</v>
      </c>
      <c r="F61" s="191">
        <f t="shared" si="91"/>
        <v>0</v>
      </c>
      <c r="G61" s="191">
        <f t="shared" si="91"/>
        <v>0</v>
      </c>
      <c r="H61" s="191">
        <f t="shared" si="91"/>
        <v>0</v>
      </c>
      <c r="I61" s="191">
        <f t="shared" si="91"/>
        <v>0</v>
      </c>
      <c r="J61" s="191">
        <f t="shared" si="91"/>
        <v>0</v>
      </c>
      <c r="K61" s="191">
        <f t="shared" si="91"/>
        <v>0</v>
      </c>
      <c r="L61" s="538" t="str">
        <f t="shared" si="45"/>
        <v>-</v>
      </c>
      <c r="M61" s="538" t="str">
        <f t="shared" si="46"/>
        <v>-</v>
      </c>
      <c r="N61" s="191" t="e">
        <f t="shared" ref="N61" si="92">N62</f>
        <v>#REF!</v>
      </c>
      <c r="O61" s="538" t="str">
        <f t="shared" si="48"/>
        <v>-</v>
      </c>
      <c r="P61" s="538" t="str">
        <f t="shared" si="49"/>
        <v>-</v>
      </c>
      <c r="Q61" s="191" t="e">
        <f t="shared" ref="Q61" si="93">Q62</f>
        <v>#REF!</v>
      </c>
      <c r="R61" s="538" t="str">
        <f t="shared" si="42"/>
        <v>-</v>
      </c>
      <c r="S61" s="332" t="e">
        <f t="shared" ref="S61" si="94">S62</f>
        <v>#REF!</v>
      </c>
      <c r="T61" s="615"/>
      <c r="U61" s="10" t="e">
        <f t="shared" si="9"/>
        <v>#REF!</v>
      </c>
      <c r="V61"/>
    </row>
    <row r="62" spans="1:22" ht="20.149999999999999" hidden="1" customHeight="1" outlineLevel="1">
      <c r="A62" s="19"/>
      <c r="B62" s="19"/>
      <c r="C62" s="23">
        <v>60981</v>
      </c>
      <c r="D62" s="278" t="s">
        <v>61</v>
      </c>
      <c r="E62" s="194"/>
      <c r="F62" s="194"/>
      <c r="G62" s="194"/>
      <c r="H62" s="194"/>
      <c r="I62" s="194"/>
      <c r="J62" s="194"/>
      <c r="K62" s="194">
        <f>SUM(I62:J62)</f>
        <v>0</v>
      </c>
      <c r="L62" s="539" t="str">
        <f>IFERROR(K62/F62,"-")</f>
        <v>-</v>
      </c>
      <c r="M62" s="539" t="str">
        <f>IFERROR(K62/H62,"-")</f>
        <v>-</v>
      </c>
      <c r="N62" s="194" t="e">
        <f>#REF!</f>
        <v>#REF!</v>
      </c>
      <c r="O62" s="539" t="str">
        <f>IFERROR(N62/F62,"-")</f>
        <v>-</v>
      </c>
      <c r="P62" s="539" t="str">
        <f>IFERROR(N62/H62,"-")</f>
        <v>-</v>
      </c>
      <c r="Q62" s="194" t="e">
        <f>N62-F62</f>
        <v>#REF!</v>
      </c>
      <c r="R62" s="539" t="str">
        <f t="shared" si="42"/>
        <v>-</v>
      </c>
      <c r="S62" s="390" t="e">
        <f>#REF!</f>
        <v>#REF!</v>
      </c>
      <c r="T62" s="616"/>
      <c r="U62" s="10" t="e">
        <f t="shared" si="9"/>
        <v>#REF!</v>
      </c>
      <c r="V62"/>
    </row>
    <row r="63" spans="1:22" ht="20.149999999999999" customHeight="1" collapsed="1">
      <c r="A63" s="16">
        <v>61</v>
      </c>
      <c r="B63" s="16"/>
      <c r="C63" s="17"/>
      <c r="D63" s="276" t="s">
        <v>62</v>
      </c>
      <c r="E63" s="197">
        <f t="shared" ref="E63" si="95">E64+E68+E71+E75+E78+E87+E92+E98+E101+E107+E116+E121+E126+E131+E135+E137+E146</f>
        <v>150.37699999999998</v>
      </c>
      <c r="F63" s="197">
        <f t="shared" ref="F63:K63" si="96">F64+F68+F71+F75+F78+F87+F92+F98+F101+F107+F116+F121+F126+F131+F135+F137+F146</f>
        <v>528.99900000000002</v>
      </c>
      <c r="G63" s="197">
        <f t="shared" si="96"/>
        <v>0</v>
      </c>
      <c r="H63" s="197">
        <f t="shared" si="96"/>
        <v>528.99900000000002</v>
      </c>
      <c r="I63" s="197">
        <f t="shared" si="96"/>
        <v>166.59</v>
      </c>
      <c r="J63" s="197">
        <f t="shared" si="96"/>
        <v>362.40899999999999</v>
      </c>
      <c r="K63" s="197">
        <f t="shared" si="96"/>
        <v>528.99900000000002</v>
      </c>
      <c r="L63" s="540">
        <f t="shared" si="45"/>
        <v>1</v>
      </c>
      <c r="M63" s="540">
        <f t="shared" si="46"/>
        <v>1</v>
      </c>
      <c r="N63" s="197" t="e">
        <f t="shared" ref="N63" si="97">N64+N68+N71+N75+N78+N87+N92+N98+N101+N107+N116+N121+N126+N131+N135+N137+N146</f>
        <v>#REF!</v>
      </c>
      <c r="O63" s="540" t="str">
        <f t="shared" si="48"/>
        <v>-</v>
      </c>
      <c r="P63" s="540" t="str">
        <f t="shared" si="49"/>
        <v>-</v>
      </c>
      <c r="Q63" s="197" t="e">
        <f t="shared" ref="Q63" si="98">Q64+Q68+Q71+Q75+Q78+Q87+Q92+Q98+Q101+Q107+Q116+Q121+Q126+Q131+Q135+Q137+Q146</f>
        <v>#REF!</v>
      </c>
      <c r="R63" s="540" t="str">
        <f t="shared" si="42"/>
        <v>-</v>
      </c>
      <c r="S63" s="333" t="e">
        <f t="shared" ref="S63" si="99">S64+S68+S71+S75+S78+S87+S92+S98+S101+S107+S116+S121+S126+S131+S135+S137+S146</f>
        <v>#REF!</v>
      </c>
      <c r="T63" s="617"/>
      <c r="U63" s="10" t="e">
        <f t="shared" si="9"/>
        <v>#REF!</v>
      </c>
      <c r="V63"/>
    </row>
    <row r="64" spans="1:22" ht="20.149999999999999" hidden="1" customHeight="1" outlineLevel="1">
      <c r="A64" s="19"/>
      <c r="B64" s="19">
        <v>6101</v>
      </c>
      <c r="C64" s="19"/>
      <c r="D64" s="277" t="s">
        <v>63</v>
      </c>
      <c r="E64" s="191">
        <f t="shared" ref="E64" si="100">SUM(E65:E67)</f>
        <v>0</v>
      </c>
      <c r="F64" s="191">
        <f t="shared" ref="F64:K64" si="101">SUM(F65:F67)</f>
        <v>0</v>
      </c>
      <c r="G64" s="191">
        <f t="shared" si="101"/>
        <v>0</v>
      </c>
      <c r="H64" s="191">
        <f t="shared" si="101"/>
        <v>0</v>
      </c>
      <c r="I64" s="191">
        <f t="shared" si="101"/>
        <v>0</v>
      </c>
      <c r="J64" s="191">
        <f t="shared" si="101"/>
        <v>0</v>
      </c>
      <c r="K64" s="191">
        <f t="shared" si="101"/>
        <v>0</v>
      </c>
      <c r="L64" s="538" t="str">
        <f t="shared" si="45"/>
        <v>-</v>
      </c>
      <c r="M64" s="538" t="str">
        <f t="shared" si="46"/>
        <v>-</v>
      </c>
      <c r="N64" s="191" t="e">
        <f t="shared" ref="N64" si="102">SUM(N65:N67)</f>
        <v>#REF!</v>
      </c>
      <c r="O64" s="538" t="str">
        <f t="shared" si="48"/>
        <v>-</v>
      </c>
      <c r="P64" s="538" t="str">
        <f t="shared" si="49"/>
        <v>-</v>
      </c>
      <c r="Q64" s="191" t="e">
        <f t="shared" ref="Q64" si="103">SUM(Q65:Q67)</f>
        <v>#REF!</v>
      </c>
      <c r="R64" s="538" t="str">
        <f t="shared" si="42"/>
        <v>-</v>
      </c>
      <c r="S64" s="332" t="e">
        <f t="shared" ref="S64" si="104">SUM(S65:S67)</f>
        <v>#REF!</v>
      </c>
      <c r="T64" s="615"/>
      <c r="U64" s="10" t="e">
        <f t="shared" si="9"/>
        <v>#REF!</v>
      </c>
      <c r="V64"/>
    </row>
    <row r="65" spans="1:22" ht="20.149999999999999" hidden="1" customHeight="1" outlineLevel="1">
      <c r="A65" s="19"/>
      <c r="B65" s="19"/>
      <c r="C65" s="23">
        <v>61011</v>
      </c>
      <c r="D65" s="278" t="s">
        <v>64</v>
      </c>
      <c r="E65" s="194"/>
      <c r="F65" s="194"/>
      <c r="G65" s="194"/>
      <c r="H65" s="194"/>
      <c r="I65" s="194"/>
      <c r="J65" s="194"/>
      <c r="K65" s="194">
        <f t="shared" ref="K65:K67" si="105">SUM(I65:J65)</f>
        <v>0</v>
      </c>
      <c r="L65" s="539" t="str">
        <f t="shared" si="45"/>
        <v>-</v>
      </c>
      <c r="M65" s="539" t="str">
        <f t="shared" si="46"/>
        <v>-</v>
      </c>
      <c r="N65" s="194" t="e">
        <f>#REF!</f>
        <v>#REF!</v>
      </c>
      <c r="O65" s="539" t="str">
        <f t="shared" si="48"/>
        <v>-</v>
      </c>
      <c r="P65" s="539" t="str">
        <f t="shared" si="49"/>
        <v>-</v>
      </c>
      <c r="Q65" s="194" t="e">
        <f t="shared" ref="Q65:Q67" si="106">N65-F65</f>
        <v>#REF!</v>
      </c>
      <c r="R65" s="539" t="str">
        <f t="shared" si="42"/>
        <v>-</v>
      </c>
      <c r="S65" s="390" t="e">
        <f>#REF!</f>
        <v>#REF!</v>
      </c>
      <c r="T65" s="616"/>
      <c r="U65" s="10" t="e">
        <f t="shared" si="9"/>
        <v>#REF!</v>
      </c>
      <c r="V65"/>
    </row>
    <row r="66" spans="1:22" ht="20.149999999999999" hidden="1" customHeight="1" outlineLevel="1">
      <c r="A66" s="19"/>
      <c r="B66" s="19"/>
      <c r="C66" s="23">
        <v>61012</v>
      </c>
      <c r="D66" s="278" t="s">
        <v>65</v>
      </c>
      <c r="E66" s="194"/>
      <c r="F66" s="194"/>
      <c r="G66" s="194"/>
      <c r="H66" s="194"/>
      <c r="I66" s="194"/>
      <c r="J66" s="194"/>
      <c r="K66" s="194">
        <f t="shared" si="105"/>
        <v>0</v>
      </c>
      <c r="L66" s="539" t="str">
        <f t="shared" si="45"/>
        <v>-</v>
      </c>
      <c r="M66" s="539" t="str">
        <f t="shared" si="46"/>
        <v>-</v>
      </c>
      <c r="N66" s="194" t="e">
        <f>#REF!</f>
        <v>#REF!</v>
      </c>
      <c r="O66" s="539" t="str">
        <f t="shared" si="48"/>
        <v>-</v>
      </c>
      <c r="P66" s="539" t="str">
        <f t="shared" si="49"/>
        <v>-</v>
      </c>
      <c r="Q66" s="194" t="e">
        <f t="shared" si="106"/>
        <v>#REF!</v>
      </c>
      <c r="R66" s="539" t="str">
        <f t="shared" si="42"/>
        <v>-</v>
      </c>
      <c r="S66" s="390" t="e">
        <f>#REF!</f>
        <v>#REF!</v>
      </c>
      <c r="T66" s="616"/>
      <c r="U66" s="10" t="e">
        <f t="shared" si="9"/>
        <v>#REF!</v>
      </c>
      <c r="V66"/>
    </row>
    <row r="67" spans="1:22" ht="20.149999999999999" hidden="1" customHeight="1" outlineLevel="1">
      <c r="A67" s="19"/>
      <c r="B67" s="19"/>
      <c r="C67" s="23">
        <v>61018</v>
      </c>
      <c r="D67" s="278" t="s">
        <v>66</v>
      </c>
      <c r="E67" s="194"/>
      <c r="F67" s="194"/>
      <c r="G67" s="194"/>
      <c r="H67" s="194"/>
      <c r="I67" s="194"/>
      <c r="J67" s="194"/>
      <c r="K67" s="194">
        <f t="shared" si="105"/>
        <v>0</v>
      </c>
      <c r="L67" s="539" t="str">
        <f t="shared" si="45"/>
        <v>-</v>
      </c>
      <c r="M67" s="539" t="str">
        <f t="shared" si="46"/>
        <v>-</v>
      </c>
      <c r="N67" s="194" t="e">
        <f>#REF!</f>
        <v>#REF!</v>
      </c>
      <c r="O67" s="539" t="str">
        <f t="shared" si="48"/>
        <v>-</v>
      </c>
      <c r="P67" s="539" t="str">
        <f t="shared" si="49"/>
        <v>-</v>
      </c>
      <c r="Q67" s="194" t="e">
        <f t="shared" si="106"/>
        <v>#REF!</v>
      </c>
      <c r="R67" s="539" t="str">
        <f t="shared" si="42"/>
        <v>-</v>
      </c>
      <c r="S67" s="390" t="e">
        <f>#REF!</f>
        <v>#REF!</v>
      </c>
      <c r="T67" s="616"/>
      <c r="U67" s="10" t="e">
        <f t="shared" si="9"/>
        <v>#REF!</v>
      </c>
      <c r="V67"/>
    </row>
    <row r="68" spans="1:22" ht="20.149999999999999" customHeight="1" collapsed="1">
      <c r="A68" s="19"/>
      <c r="B68" s="19">
        <v>6102</v>
      </c>
      <c r="C68" s="19"/>
      <c r="D68" s="277" t="s">
        <v>67</v>
      </c>
      <c r="E68" s="191">
        <f t="shared" ref="E68" si="107">SUM(E69:E70)</f>
        <v>0</v>
      </c>
      <c r="F68" s="191">
        <f t="shared" ref="F68:K68" si="108">SUM(F69:F70)</f>
        <v>4</v>
      </c>
      <c r="G68" s="191">
        <f t="shared" si="108"/>
        <v>0</v>
      </c>
      <c r="H68" s="191">
        <f t="shared" si="108"/>
        <v>4</v>
      </c>
      <c r="I68" s="191">
        <f t="shared" si="108"/>
        <v>0</v>
      </c>
      <c r="J68" s="191">
        <f t="shared" si="108"/>
        <v>4</v>
      </c>
      <c r="K68" s="191">
        <f t="shared" si="108"/>
        <v>4</v>
      </c>
      <c r="L68" s="538">
        <f t="shared" si="45"/>
        <v>1</v>
      </c>
      <c r="M68" s="538">
        <f t="shared" si="46"/>
        <v>1</v>
      </c>
      <c r="N68" s="191" t="e">
        <f t="shared" ref="N68" si="109">SUM(N69:N70)</f>
        <v>#REF!</v>
      </c>
      <c r="O68" s="538" t="str">
        <f t="shared" si="48"/>
        <v>-</v>
      </c>
      <c r="P68" s="538" t="str">
        <f t="shared" si="49"/>
        <v>-</v>
      </c>
      <c r="Q68" s="191" t="e">
        <f t="shared" ref="Q68" si="110">SUM(Q69:Q70)</f>
        <v>#REF!</v>
      </c>
      <c r="R68" s="538" t="str">
        <f t="shared" si="42"/>
        <v>-</v>
      </c>
      <c r="S68" s="332" t="e">
        <f t="shared" ref="S68" si="111">SUM(S69:S70)</f>
        <v>#REF!</v>
      </c>
      <c r="T68" s="615"/>
      <c r="U68" s="10" t="e">
        <f t="shared" si="9"/>
        <v>#REF!</v>
      </c>
      <c r="V68"/>
    </row>
    <row r="69" spans="1:22" ht="20.149999999999999" customHeight="1">
      <c r="A69" s="19"/>
      <c r="B69" s="19"/>
      <c r="C69" s="23">
        <v>61021</v>
      </c>
      <c r="D69" s="278" t="s">
        <v>67</v>
      </c>
      <c r="E69" s="194"/>
      <c r="F69" s="194">
        <v>4</v>
      </c>
      <c r="G69" s="194"/>
      <c r="H69" s="194">
        <v>4</v>
      </c>
      <c r="I69" s="194"/>
      <c r="J69" s="194">
        <f>H69-I69</f>
        <v>4</v>
      </c>
      <c r="K69" s="194">
        <f t="shared" ref="K69:K70" si="112">SUM(I69:J69)</f>
        <v>4</v>
      </c>
      <c r="L69" s="539">
        <f t="shared" si="45"/>
        <v>1</v>
      </c>
      <c r="M69" s="539">
        <f t="shared" si="46"/>
        <v>1</v>
      </c>
      <c r="N69" s="194" t="e">
        <f>#REF!</f>
        <v>#REF!</v>
      </c>
      <c r="O69" s="539" t="str">
        <f t="shared" si="48"/>
        <v>-</v>
      </c>
      <c r="P69" s="539" t="str">
        <f t="shared" si="49"/>
        <v>-</v>
      </c>
      <c r="Q69" s="194" t="e">
        <f t="shared" ref="Q69:Q70" si="113">N69-F69</f>
        <v>#REF!</v>
      </c>
      <c r="R69" s="539" t="str">
        <f t="shared" si="42"/>
        <v>-</v>
      </c>
      <c r="S69" s="390" t="e">
        <f>#REF!</f>
        <v>#REF!</v>
      </c>
      <c r="T69" s="616"/>
      <c r="U69" s="10" t="e">
        <f t="shared" si="9"/>
        <v>#REF!</v>
      </c>
      <c r="V69"/>
    </row>
    <row r="70" spans="1:22" ht="20.149999999999999" hidden="1" customHeight="1">
      <c r="A70" s="19"/>
      <c r="B70" s="19"/>
      <c r="C70" s="23">
        <v>61028</v>
      </c>
      <c r="D70" s="278" t="s">
        <v>68</v>
      </c>
      <c r="E70" s="194"/>
      <c r="F70" s="194"/>
      <c r="G70" s="194"/>
      <c r="H70" s="194"/>
      <c r="I70" s="194"/>
      <c r="J70" s="194"/>
      <c r="K70" s="194">
        <f t="shared" si="112"/>
        <v>0</v>
      </c>
      <c r="L70" s="539" t="str">
        <f t="shared" si="45"/>
        <v>-</v>
      </c>
      <c r="M70" s="539" t="str">
        <f t="shared" si="46"/>
        <v>-</v>
      </c>
      <c r="N70" s="194" t="e">
        <f>#REF!</f>
        <v>#REF!</v>
      </c>
      <c r="O70" s="539" t="str">
        <f t="shared" si="48"/>
        <v>-</v>
      </c>
      <c r="P70" s="539" t="str">
        <f t="shared" si="49"/>
        <v>-</v>
      </c>
      <c r="Q70" s="194" t="e">
        <f t="shared" si="113"/>
        <v>#REF!</v>
      </c>
      <c r="R70" s="539" t="str">
        <f t="shared" si="42"/>
        <v>-</v>
      </c>
      <c r="S70" s="390" t="e">
        <f>#REF!</f>
        <v>#REF!</v>
      </c>
      <c r="T70" s="616"/>
      <c r="U70" s="10" t="e">
        <f t="shared" si="9"/>
        <v>#REF!</v>
      </c>
      <c r="V70"/>
    </row>
    <row r="71" spans="1:22" ht="20.149999999999999" hidden="1" customHeight="1" outlineLevel="1">
      <c r="A71" s="19"/>
      <c r="B71" s="19">
        <v>6103</v>
      </c>
      <c r="C71" s="19"/>
      <c r="D71" s="279" t="s">
        <v>69</v>
      </c>
      <c r="E71" s="191">
        <f t="shared" ref="E71" si="114">SUM(E72:E74)</f>
        <v>0</v>
      </c>
      <c r="F71" s="191">
        <f t="shared" ref="F71:K71" si="115">SUM(F72:F74)</f>
        <v>0</v>
      </c>
      <c r="G71" s="191">
        <f t="shared" si="115"/>
        <v>0</v>
      </c>
      <c r="H71" s="191">
        <f t="shared" si="115"/>
        <v>0</v>
      </c>
      <c r="I71" s="191">
        <f t="shared" si="115"/>
        <v>0</v>
      </c>
      <c r="J71" s="191">
        <f t="shared" si="115"/>
        <v>0</v>
      </c>
      <c r="K71" s="191">
        <f t="shared" si="115"/>
        <v>0</v>
      </c>
      <c r="L71" s="538" t="str">
        <f t="shared" si="45"/>
        <v>-</v>
      </c>
      <c r="M71" s="538" t="str">
        <f t="shared" si="46"/>
        <v>-</v>
      </c>
      <c r="N71" s="191" t="e">
        <f t="shared" ref="N71" si="116">SUM(N72:N74)</f>
        <v>#REF!</v>
      </c>
      <c r="O71" s="538" t="str">
        <f t="shared" si="48"/>
        <v>-</v>
      </c>
      <c r="P71" s="538" t="str">
        <f t="shared" si="49"/>
        <v>-</v>
      </c>
      <c r="Q71" s="191" t="e">
        <f t="shared" ref="Q71" si="117">SUM(Q72:Q74)</f>
        <v>#REF!</v>
      </c>
      <c r="R71" s="538" t="str">
        <f t="shared" si="42"/>
        <v>-</v>
      </c>
      <c r="S71" s="332" t="e">
        <f t="shared" ref="S71" si="118">SUM(S72:S74)</f>
        <v>#REF!</v>
      </c>
      <c r="T71" s="615"/>
      <c r="U71" s="10" t="e">
        <f t="shared" si="9"/>
        <v>#REF!</v>
      </c>
      <c r="V71"/>
    </row>
    <row r="72" spans="1:22" ht="20.149999999999999" hidden="1" customHeight="1" outlineLevel="1">
      <c r="A72" s="19"/>
      <c r="B72" s="19"/>
      <c r="C72" s="23">
        <v>61031</v>
      </c>
      <c r="D72" s="278" t="s">
        <v>70</v>
      </c>
      <c r="E72" s="194"/>
      <c r="F72" s="194"/>
      <c r="G72" s="194"/>
      <c r="H72" s="194"/>
      <c r="I72" s="194"/>
      <c r="J72" s="194"/>
      <c r="K72" s="194">
        <f t="shared" ref="K72:K74" si="119">SUM(I72:J72)</f>
        <v>0</v>
      </c>
      <c r="L72" s="539" t="str">
        <f t="shared" si="45"/>
        <v>-</v>
      </c>
      <c r="M72" s="539" t="str">
        <f t="shared" si="46"/>
        <v>-</v>
      </c>
      <c r="N72" s="194" t="e">
        <f>#REF!</f>
        <v>#REF!</v>
      </c>
      <c r="O72" s="539" t="str">
        <f t="shared" si="48"/>
        <v>-</v>
      </c>
      <c r="P72" s="539" t="str">
        <f t="shared" si="49"/>
        <v>-</v>
      </c>
      <c r="Q72" s="194" t="e">
        <f t="shared" ref="Q72:Q74" si="120">N72-F72</f>
        <v>#REF!</v>
      </c>
      <c r="R72" s="539" t="str">
        <f t="shared" si="42"/>
        <v>-</v>
      </c>
      <c r="S72" s="390" t="e">
        <f>#REF!</f>
        <v>#REF!</v>
      </c>
      <c r="T72" s="616"/>
      <c r="U72" s="10" t="e">
        <f t="shared" si="9"/>
        <v>#REF!</v>
      </c>
      <c r="V72"/>
    </row>
    <row r="73" spans="1:22" ht="20.149999999999999" hidden="1" customHeight="1" outlineLevel="1">
      <c r="A73" s="19"/>
      <c r="B73" s="19"/>
      <c r="C73" s="23">
        <v>61032</v>
      </c>
      <c r="D73" s="278" t="s">
        <v>71</v>
      </c>
      <c r="E73" s="194"/>
      <c r="F73" s="194"/>
      <c r="G73" s="194"/>
      <c r="H73" s="194"/>
      <c r="I73" s="194"/>
      <c r="J73" s="194"/>
      <c r="K73" s="194">
        <f t="shared" si="119"/>
        <v>0</v>
      </c>
      <c r="L73" s="539" t="str">
        <f t="shared" si="45"/>
        <v>-</v>
      </c>
      <c r="M73" s="539" t="str">
        <f t="shared" si="46"/>
        <v>-</v>
      </c>
      <c r="N73" s="194" t="e">
        <f>#REF!</f>
        <v>#REF!</v>
      </c>
      <c r="O73" s="539" t="str">
        <f t="shared" si="48"/>
        <v>-</v>
      </c>
      <c r="P73" s="539" t="str">
        <f t="shared" si="49"/>
        <v>-</v>
      </c>
      <c r="Q73" s="194" t="e">
        <f t="shared" si="120"/>
        <v>#REF!</v>
      </c>
      <c r="R73" s="539" t="str">
        <f t="shared" si="42"/>
        <v>-</v>
      </c>
      <c r="S73" s="390" t="e">
        <f>#REF!</f>
        <v>#REF!</v>
      </c>
      <c r="T73" s="616"/>
      <c r="U73" s="10" t="e">
        <f t="shared" si="9"/>
        <v>#REF!</v>
      </c>
      <c r="V73"/>
    </row>
    <row r="74" spans="1:22" ht="20.149999999999999" hidden="1" customHeight="1" outlineLevel="1">
      <c r="A74" s="19"/>
      <c r="B74" s="19"/>
      <c r="C74" s="23">
        <v>61038</v>
      </c>
      <c r="D74" s="278" t="s">
        <v>72</v>
      </c>
      <c r="E74" s="194"/>
      <c r="F74" s="194"/>
      <c r="G74" s="194"/>
      <c r="H74" s="194"/>
      <c r="I74" s="194"/>
      <c r="J74" s="194"/>
      <c r="K74" s="194">
        <f t="shared" si="119"/>
        <v>0</v>
      </c>
      <c r="L74" s="539" t="str">
        <f t="shared" si="45"/>
        <v>-</v>
      </c>
      <c r="M74" s="539" t="str">
        <f t="shared" si="46"/>
        <v>-</v>
      </c>
      <c r="N74" s="194" t="e">
        <f>#REF!</f>
        <v>#REF!</v>
      </c>
      <c r="O74" s="539" t="str">
        <f t="shared" si="48"/>
        <v>-</v>
      </c>
      <c r="P74" s="539" t="str">
        <f t="shared" si="49"/>
        <v>-</v>
      </c>
      <c r="Q74" s="194" t="e">
        <f t="shared" si="120"/>
        <v>#REF!</v>
      </c>
      <c r="R74" s="539" t="str">
        <f t="shared" si="42"/>
        <v>-</v>
      </c>
      <c r="S74" s="390" t="e">
        <f>#REF!</f>
        <v>#REF!</v>
      </c>
      <c r="T74" s="616"/>
      <c r="U74" s="10" t="e">
        <f t="shared" si="9"/>
        <v>#REF!</v>
      </c>
      <c r="V74"/>
    </row>
    <row r="75" spans="1:22" ht="20.149999999999999" hidden="1" customHeight="1" outlineLevel="1">
      <c r="A75" s="19"/>
      <c r="B75" s="19">
        <v>6104</v>
      </c>
      <c r="C75" s="19"/>
      <c r="D75" s="277" t="s">
        <v>73</v>
      </c>
      <c r="E75" s="191">
        <f t="shared" ref="E75" si="121">SUM(E76:E77)</f>
        <v>0</v>
      </c>
      <c r="F75" s="191">
        <f t="shared" ref="F75:K75" si="122">SUM(F76:F77)</f>
        <v>0</v>
      </c>
      <c r="G75" s="191">
        <f t="shared" si="122"/>
        <v>0</v>
      </c>
      <c r="H75" s="191">
        <f t="shared" si="122"/>
        <v>0</v>
      </c>
      <c r="I75" s="191">
        <f t="shared" si="122"/>
        <v>0</v>
      </c>
      <c r="J75" s="191">
        <f t="shared" si="122"/>
        <v>0</v>
      </c>
      <c r="K75" s="191">
        <f t="shared" si="122"/>
        <v>0</v>
      </c>
      <c r="L75" s="538" t="str">
        <f t="shared" si="45"/>
        <v>-</v>
      </c>
      <c r="M75" s="538" t="str">
        <f t="shared" si="46"/>
        <v>-</v>
      </c>
      <c r="N75" s="191" t="e">
        <f t="shared" ref="N75" si="123">SUM(N76:N77)</f>
        <v>#REF!</v>
      </c>
      <c r="O75" s="538" t="str">
        <f t="shared" si="48"/>
        <v>-</v>
      </c>
      <c r="P75" s="538" t="str">
        <f t="shared" si="49"/>
        <v>-</v>
      </c>
      <c r="Q75" s="191" t="e">
        <f t="shared" ref="Q75" si="124">SUM(Q76:Q77)</f>
        <v>#REF!</v>
      </c>
      <c r="R75" s="538" t="str">
        <f t="shared" si="42"/>
        <v>-</v>
      </c>
      <c r="S75" s="332" t="e">
        <f t="shared" ref="S75" si="125">SUM(S76:S77)</f>
        <v>#REF!</v>
      </c>
      <c r="T75" s="615"/>
      <c r="U75" s="10" t="e">
        <f t="shared" si="9"/>
        <v>#REF!</v>
      </c>
      <c r="V75"/>
    </row>
    <row r="76" spans="1:22" ht="20.149999999999999" hidden="1" customHeight="1" outlineLevel="1">
      <c r="A76" s="19"/>
      <c r="B76" s="19"/>
      <c r="C76" s="23">
        <v>61041</v>
      </c>
      <c r="D76" s="278" t="s">
        <v>73</v>
      </c>
      <c r="E76" s="194"/>
      <c r="F76" s="194"/>
      <c r="G76" s="194"/>
      <c r="H76" s="194"/>
      <c r="I76" s="194"/>
      <c r="J76" s="194"/>
      <c r="K76" s="194">
        <f t="shared" ref="K76:K77" si="126">SUM(I76:J76)</f>
        <v>0</v>
      </c>
      <c r="L76" s="539" t="str">
        <f t="shared" si="45"/>
        <v>-</v>
      </c>
      <c r="M76" s="539" t="str">
        <f t="shared" si="46"/>
        <v>-</v>
      </c>
      <c r="N76" s="194" t="e">
        <f>#REF!</f>
        <v>#REF!</v>
      </c>
      <c r="O76" s="539" t="str">
        <f t="shared" si="48"/>
        <v>-</v>
      </c>
      <c r="P76" s="539" t="str">
        <f t="shared" si="49"/>
        <v>-</v>
      </c>
      <c r="Q76" s="194" t="e">
        <f t="shared" ref="Q76:Q77" si="127">N76-F76</f>
        <v>#REF!</v>
      </c>
      <c r="R76" s="539" t="str">
        <f t="shared" si="42"/>
        <v>-</v>
      </c>
      <c r="S76" s="390" t="e">
        <f>#REF!</f>
        <v>#REF!</v>
      </c>
      <c r="T76" s="616"/>
      <c r="U76" s="10" t="e">
        <f t="shared" si="9"/>
        <v>#REF!</v>
      </c>
      <c r="V76"/>
    </row>
    <row r="77" spans="1:22" ht="20.149999999999999" hidden="1" customHeight="1" outlineLevel="1">
      <c r="A77" s="19"/>
      <c r="B77" s="19"/>
      <c r="C77" s="23">
        <v>61048</v>
      </c>
      <c r="D77" s="278" t="s">
        <v>74</v>
      </c>
      <c r="E77" s="194"/>
      <c r="F77" s="194"/>
      <c r="G77" s="194"/>
      <c r="H77" s="194"/>
      <c r="I77" s="194"/>
      <c r="J77" s="194"/>
      <c r="K77" s="194">
        <f t="shared" si="126"/>
        <v>0</v>
      </c>
      <c r="L77" s="539" t="str">
        <f t="shared" si="45"/>
        <v>-</v>
      </c>
      <c r="M77" s="539" t="str">
        <f t="shared" si="46"/>
        <v>-</v>
      </c>
      <c r="N77" s="194" t="e">
        <f>#REF!</f>
        <v>#REF!</v>
      </c>
      <c r="O77" s="539" t="str">
        <f t="shared" si="48"/>
        <v>-</v>
      </c>
      <c r="P77" s="539" t="str">
        <f t="shared" si="49"/>
        <v>-</v>
      </c>
      <c r="Q77" s="194" t="e">
        <f t="shared" si="127"/>
        <v>#REF!</v>
      </c>
      <c r="R77" s="539" t="str">
        <f t="shared" si="42"/>
        <v>-</v>
      </c>
      <c r="S77" s="390" t="e">
        <f>#REF!</f>
        <v>#REF!</v>
      </c>
      <c r="T77" s="616"/>
      <c r="U77" s="10" t="e">
        <f t="shared" si="9"/>
        <v>#REF!</v>
      </c>
      <c r="V77"/>
    </row>
    <row r="78" spans="1:22" ht="20.149999999999999" customHeight="1" collapsed="1">
      <c r="A78" s="19"/>
      <c r="B78" s="19">
        <v>6105</v>
      </c>
      <c r="C78" s="19"/>
      <c r="D78" s="277" t="s">
        <v>75</v>
      </c>
      <c r="E78" s="191">
        <f t="shared" ref="E78" si="128">SUM(E79:E86)</f>
        <v>99.818999999999988</v>
      </c>
      <c r="F78" s="191">
        <f t="shared" ref="F78:K78" si="129">SUM(F79:F86)</f>
        <v>133.19999999999999</v>
      </c>
      <c r="G78" s="191">
        <f t="shared" si="129"/>
        <v>0</v>
      </c>
      <c r="H78" s="191">
        <f t="shared" si="129"/>
        <v>133.19999999999999</v>
      </c>
      <c r="I78" s="191">
        <f t="shared" si="129"/>
        <v>111.04</v>
      </c>
      <c r="J78" s="191">
        <f t="shared" si="129"/>
        <v>22.159999999999997</v>
      </c>
      <c r="K78" s="191">
        <f t="shared" si="129"/>
        <v>133.19999999999999</v>
      </c>
      <c r="L78" s="538">
        <f t="shared" si="45"/>
        <v>1</v>
      </c>
      <c r="M78" s="538">
        <f t="shared" si="46"/>
        <v>1</v>
      </c>
      <c r="N78" s="191" t="e">
        <f t="shared" ref="N78" si="130">SUM(N79:N86)</f>
        <v>#REF!</v>
      </c>
      <c r="O78" s="538" t="str">
        <f t="shared" si="48"/>
        <v>-</v>
      </c>
      <c r="P78" s="538" t="str">
        <f t="shared" si="49"/>
        <v>-</v>
      </c>
      <c r="Q78" s="191" t="e">
        <f t="shared" ref="Q78" si="131">SUM(Q79:Q86)</f>
        <v>#REF!</v>
      </c>
      <c r="R78" s="538" t="str">
        <f t="shared" si="42"/>
        <v>-</v>
      </c>
      <c r="S78" s="332" t="e">
        <f t="shared" ref="S78" si="132">SUM(S79:S86)</f>
        <v>#REF!</v>
      </c>
      <c r="T78" s="615"/>
      <c r="U78" s="10" t="e">
        <f t="shared" si="9"/>
        <v>#REF!</v>
      </c>
      <c r="V78"/>
    </row>
    <row r="79" spans="1:22" ht="20.149999999999999" hidden="1" customHeight="1" outlineLevel="1">
      <c r="A79" s="22"/>
      <c r="B79" s="22"/>
      <c r="C79" s="23">
        <v>61051</v>
      </c>
      <c r="D79" s="278" t="s">
        <v>76</v>
      </c>
      <c r="E79" s="194"/>
      <c r="F79" s="194"/>
      <c r="G79" s="194"/>
      <c r="H79" s="194"/>
      <c r="I79" s="194"/>
      <c r="J79" s="194"/>
      <c r="K79" s="194">
        <f t="shared" ref="K79:K86" si="133">SUM(I79:J79)</f>
        <v>0</v>
      </c>
      <c r="L79" s="539" t="str">
        <f t="shared" si="45"/>
        <v>-</v>
      </c>
      <c r="M79" s="539" t="str">
        <f t="shared" si="46"/>
        <v>-</v>
      </c>
      <c r="N79" s="194" t="e">
        <f>#REF!</f>
        <v>#REF!</v>
      </c>
      <c r="O79" s="539" t="str">
        <f t="shared" si="48"/>
        <v>-</v>
      </c>
      <c r="P79" s="539" t="str">
        <f t="shared" si="49"/>
        <v>-</v>
      </c>
      <c r="Q79" s="194" t="e">
        <f t="shared" ref="Q79:Q86" si="134">N79-F79</f>
        <v>#REF!</v>
      </c>
      <c r="R79" s="539" t="str">
        <f t="shared" si="42"/>
        <v>-</v>
      </c>
      <c r="S79" s="390" t="e">
        <f>#REF!</f>
        <v>#REF!</v>
      </c>
      <c r="T79" s="616"/>
      <c r="U79" s="10" t="e">
        <f t="shared" ref="U79:U142" si="135">IF(OR(F79&gt;0,H79&gt;0,N79&gt;0),"ok","-")</f>
        <v>#REF!</v>
      </c>
      <c r="V79"/>
    </row>
    <row r="80" spans="1:22" ht="20.149999999999999" hidden="1" customHeight="1" outlineLevel="1">
      <c r="A80" s="22"/>
      <c r="B80" s="22"/>
      <c r="C80" s="23">
        <v>61052</v>
      </c>
      <c r="D80" s="278" t="s">
        <v>77</v>
      </c>
      <c r="E80" s="194"/>
      <c r="F80" s="194"/>
      <c r="G80" s="194"/>
      <c r="H80" s="194"/>
      <c r="I80" s="194"/>
      <c r="J80" s="194"/>
      <c r="K80" s="194">
        <f t="shared" si="133"/>
        <v>0</v>
      </c>
      <c r="L80" s="539" t="str">
        <f t="shared" si="45"/>
        <v>-</v>
      </c>
      <c r="M80" s="539" t="str">
        <f t="shared" si="46"/>
        <v>-</v>
      </c>
      <c r="N80" s="194" t="e">
        <f>#REF!</f>
        <v>#REF!</v>
      </c>
      <c r="O80" s="539" t="str">
        <f t="shared" si="48"/>
        <v>-</v>
      </c>
      <c r="P80" s="539" t="str">
        <f t="shared" si="49"/>
        <v>-</v>
      </c>
      <c r="Q80" s="194" t="e">
        <f t="shared" si="134"/>
        <v>#REF!</v>
      </c>
      <c r="R80" s="539" t="str">
        <f t="shared" si="42"/>
        <v>-</v>
      </c>
      <c r="S80" s="390" t="e">
        <f>#REF!</f>
        <v>#REF!</v>
      </c>
      <c r="T80" s="616"/>
      <c r="U80" s="10" t="e">
        <f t="shared" si="135"/>
        <v>#REF!</v>
      </c>
      <c r="V80"/>
    </row>
    <row r="81" spans="1:22" ht="20.149999999999999" hidden="1" customHeight="1" outlineLevel="1">
      <c r="A81" s="22"/>
      <c r="B81" s="22"/>
      <c r="C81" s="23">
        <v>61053</v>
      </c>
      <c r="D81" s="278" t="s">
        <v>78</v>
      </c>
      <c r="E81" s="194"/>
      <c r="F81" s="194"/>
      <c r="G81" s="194"/>
      <c r="H81" s="194"/>
      <c r="I81" s="194"/>
      <c r="J81" s="194"/>
      <c r="K81" s="194">
        <f t="shared" si="133"/>
        <v>0</v>
      </c>
      <c r="L81" s="539" t="str">
        <f t="shared" si="45"/>
        <v>-</v>
      </c>
      <c r="M81" s="539" t="str">
        <f t="shared" si="46"/>
        <v>-</v>
      </c>
      <c r="N81" s="194" t="e">
        <f>#REF!</f>
        <v>#REF!</v>
      </c>
      <c r="O81" s="539" t="str">
        <f t="shared" si="48"/>
        <v>-</v>
      </c>
      <c r="P81" s="539" t="str">
        <f t="shared" si="49"/>
        <v>-</v>
      </c>
      <c r="Q81" s="194" t="e">
        <f t="shared" si="134"/>
        <v>#REF!</v>
      </c>
      <c r="R81" s="539" t="str">
        <f t="shared" si="42"/>
        <v>-</v>
      </c>
      <c r="S81" s="390" t="e">
        <f>#REF!</f>
        <v>#REF!</v>
      </c>
      <c r="T81" s="616"/>
      <c r="U81" s="10" t="e">
        <f t="shared" si="135"/>
        <v>#REF!</v>
      </c>
      <c r="V81"/>
    </row>
    <row r="82" spans="1:22" ht="20.149999999999999" hidden="1" customHeight="1" outlineLevel="1">
      <c r="A82" s="22"/>
      <c r="B82" s="22"/>
      <c r="C82" s="23">
        <v>61054</v>
      </c>
      <c r="D82" s="278" t="s">
        <v>79</v>
      </c>
      <c r="E82" s="194"/>
      <c r="F82" s="194"/>
      <c r="G82" s="194"/>
      <c r="H82" s="194"/>
      <c r="I82" s="194"/>
      <c r="J82" s="194"/>
      <c r="K82" s="194">
        <f t="shared" si="133"/>
        <v>0</v>
      </c>
      <c r="L82" s="539" t="str">
        <f t="shared" si="45"/>
        <v>-</v>
      </c>
      <c r="M82" s="539" t="str">
        <f t="shared" si="46"/>
        <v>-</v>
      </c>
      <c r="N82" s="194" t="e">
        <f>#REF!</f>
        <v>#REF!</v>
      </c>
      <c r="O82" s="539" t="str">
        <f t="shared" si="48"/>
        <v>-</v>
      </c>
      <c r="P82" s="539" t="str">
        <f t="shared" si="49"/>
        <v>-</v>
      </c>
      <c r="Q82" s="194" t="e">
        <f t="shared" si="134"/>
        <v>#REF!</v>
      </c>
      <c r="R82" s="539" t="str">
        <f t="shared" si="42"/>
        <v>-</v>
      </c>
      <c r="S82" s="390" t="e">
        <f>#REF!</f>
        <v>#REF!</v>
      </c>
      <c r="T82" s="616"/>
      <c r="U82" s="10" t="e">
        <f t="shared" si="135"/>
        <v>#REF!</v>
      </c>
      <c r="V82"/>
    </row>
    <row r="83" spans="1:22" ht="20.149999999999999" hidden="1" customHeight="1" outlineLevel="1">
      <c r="A83" s="22"/>
      <c r="B83" s="22"/>
      <c r="C83" s="23">
        <v>61055</v>
      </c>
      <c r="D83" s="278" t="s">
        <v>80</v>
      </c>
      <c r="E83" s="194"/>
      <c r="F83" s="194"/>
      <c r="G83" s="194"/>
      <c r="H83" s="194"/>
      <c r="I83" s="194"/>
      <c r="J83" s="194"/>
      <c r="K83" s="194">
        <f t="shared" si="133"/>
        <v>0</v>
      </c>
      <c r="L83" s="539" t="str">
        <f t="shared" si="45"/>
        <v>-</v>
      </c>
      <c r="M83" s="539" t="str">
        <f t="shared" si="46"/>
        <v>-</v>
      </c>
      <c r="N83" s="194" t="e">
        <f>#REF!</f>
        <v>#REF!</v>
      </c>
      <c r="O83" s="539" t="str">
        <f t="shared" si="48"/>
        <v>-</v>
      </c>
      <c r="P83" s="539" t="str">
        <f t="shared" si="49"/>
        <v>-</v>
      </c>
      <c r="Q83" s="194" t="e">
        <f t="shared" si="134"/>
        <v>#REF!</v>
      </c>
      <c r="R83" s="539" t="str">
        <f t="shared" si="42"/>
        <v>-</v>
      </c>
      <c r="S83" s="390" t="e">
        <f>#REF!</f>
        <v>#REF!</v>
      </c>
      <c r="T83" s="616"/>
      <c r="U83" s="10" t="e">
        <f t="shared" si="135"/>
        <v>#REF!</v>
      </c>
      <c r="V83"/>
    </row>
    <row r="84" spans="1:22" ht="20.149999999999999" customHeight="1" collapsed="1">
      <c r="A84" s="22"/>
      <c r="B84" s="22"/>
      <c r="C84" s="23">
        <v>61056</v>
      </c>
      <c r="D84" s="278" t="s">
        <v>81</v>
      </c>
      <c r="E84" s="194">
        <v>58.000999999999998</v>
      </c>
      <c r="F84" s="194">
        <v>76.7</v>
      </c>
      <c r="G84" s="194"/>
      <c r="H84" s="194">
        <v>76.7</v>
      </c>
      <c r="I84" s="194">
        <v>65.09</v>
      </c>
      <c r="J84" s="194">
        <f>H84-I84</f>
        <v>11.61</v>
      </c>
      <c r="K84" s="194">
        <f t="shared" si="133"/>
        <v>76.7</v>
      </c>
      <c r="L84" s="539">
        <f t="shared" si="45"/>
        <v>1</v>
      </c>
      <c r="M84" s="539">
        <f t="shared" si="46"/>
        <v>1</v>
      </c>
      <c r="N84" s="194" t="e">
        <f>#REF!</f>
        <v>#REF!</v>
      </c>
      <c r="O84" s="539" t="str">
        <f t="shared" si="48"/>
        <v>-</v>
      </c>
      <c r="P84" s="539" t="str">
        <f t="shared" si="49"/>
        <v>-</v>
      </c>
      <c r="Q84" s="194" t="e">
        <f t="shared" si="134"/>
        <v>#REF!</v>
      </c>
      <c r="R84" s="539" t="str">
        <f t="shared" si="42"/>
        <v>-</v>
      </c>
      <c r="S84" s="390" t="e">
        <f>#REF!</f>
        <v>#REF!</v>
      </c>
      <c r="T84" s="870" t="s">
        <v>1177</v>
      </c>
      <c r="U84" s="10" t="e">
        <f t="shared" si="135"/>
        <v>#REF!</v>
      </c>
      <c r="V84"/>
    </row>
    <row r="85" spans="1:22" ht="20.149999999999999" customHeight="1">
      <c r="A85" s="22"/>
      <c r="B85" s="22"/>
      <c r="C85" s="23">
        <v>61057</v>
      </c>
      <c r="D85" s="278" t="s">
        <v>82</v>
      </c>
      <c r="E85" s="194">
        <v>41.817999999999998</v>
      </c>
      <c r="F85" s="194">
        <v>56.5</v>
      </c>
      <c r="G85" s="194"/>
      <c r="H85" s="194">
        <v>56.5</v>
      </c>
      <c r="I85" s="194">
        <v>45.95</v>
      </c>
      <c r="J85" s="194">
        <f t="shared" ref="J85:J106" si="136">H85-I85</f>
        <v>10.549999999999997</v>
      </c>
      <c r="K85" s="194">
        <f t="shared" si="133"/>
        <v>56.5</v>
      </c>
      <c r="L85" s="539">
        <f t="shared" si="45"/>
        <v>1</v>
      </c>
      <c r="M85" s="539">
        <f t="shared" si="46"/>
        <v>1</v>
      </c>
      <c r="N85" s="194" t="e">
        <f>#REF!</f>
        <v>#REF!</v>
      </c>
      <c r="O85" s="539" t="str">
        <f t="shared" si="48"/>
        <v>-</v>
      </c>
      <c r="P85" s="539" t="str">
        <f t="shared" si="49"/>
        <v>-</v>
      </c>
      <c r="Q85" s="194" t="e">
        <f t="shared" si="134"/>
        <v>#REF!</v>
      </c>
      <c r="R85" s="539" t="str">
        <f t="shared" si="42"/>
        <v>-</v>
      </c>
      <c r="S85" s="390" t="e">
        <f>#REF!</f>
        <v>#REF!</v>
      </c>
      <c r="T85" s="869" t="s">
        <v>1178</v>
      </c>
      <c r="U85" s="10" t="e">
        <f t="shared" si="135"/>
        <v>#REF!</v>
      </c>
      <c r="V85"/>
    </row>
    <row r="86" spans="1:22" ht="20.149999999999999" hidden="1" customHeight="1">
      <c r="A86" s="22"/>
      <c r="B86" s="22"/>
      <c r="C86" s="23">
        <v>61058</v>
      </c>
      <c r="D86" s="278" t="s">
        <v>83</v>
      </c>
      <c r="E86" s="194"/>
      <c r="F86" s="194"/>
      <c r="G86" s="194"/>
      <c r="H86" s="194"/>
      <c r="I86" s="194"/>
      <c r="J86" s="194">
        <f t="shared" si="136"/>
        <v>0</v>
      </c>
      <c r="K86" s="194">
        <f t="shared" si="133"/>
        <v>0</v>
      </c>
      <c r="L86" s="539" t="str">
        <f t="shared" ref="L86" si="137">IFERROR(K86/F86,"-")</f>
        <v>-</v>
      </c>
      <c r="M86" s="539" t="str">
        <f t="shared" ref="M86" si="138">IFERROR(K86/H86,"-")</f>
        <v>-</v>
      </c>
      <c r="N86" s="194" t="e">
        <f>#REF!</f>
        <v>#REF!</v>
      </c>
      <c r="O86" s="539" t="str">
        <f t="shared" ref="O86" si="139">IFERROR(N86/F86,"-")</f>
        <v>-</v>
      </c>
      <c r="P86" s="539" t="str">
        <f t="shared" ref="P86" si="140">IFERROR(N86/H86,"-")</f>
        <v>-</v>
      </c>
      <c r="Q86" s="194" t="e">
        <f t="shared" si="134"/>
        <v>#REF!</v>
      </c>
      <c r="R86" s="539" t="str">
        <f t="shared" ref="R86:R149" si="141">IFERROR(Q86/F86,"-")</f>
        <v>-</v>
      </c>
      <c r="S86" s="390" t="e">
        <f>#REF!</f>
        <v>#REF!</v>
      </c>
      <c r="T86" s="616"/>
      <c r="U86" s="10" t="e">
        <f t="shared" si="135"/>
        <v>#REF!</v>
      </c>
      <c r="V86"/>
    </row>
    <row r="87" spans="1:22" ht="20.149999999999999" hidden="1" customHeight="1" outlineLevel="1">
      <c r="A87" s="19"/>
      <c r="B87" s="19">
        <v>6106</v>
      </c>
      <c r="C87" s="26"/>
      <c r="D87" s="277" t="s">
        <v>84</v>
      </c>
      <c r="E87" s="191">
        <f t="shared" ref="E87" si="142">SUM(E88:E91)</f>
        <v>0</v>
      </c>
      <c r="F87" s="191">
        <f t="shared" ref="F87:K87" si="143">SUM(F88:F91)</f>
        <v>0</v>
      </c>
      <c r="G87" s="191">
        <f t="shared" si="143"/>
        <v>0</v>
      </c>
      <c r="H87" s="191">
        <f t="shared" si="143"/>
        <v>0</v>
      </c>
      <c r="I87" s="191">
        <f t="shared" si="143"/>
        <v>0</v>
      </c>
      <c r="J87" s="194">
        <f t="shared" si="136"/>
        <v>0</v>
      </c>
      <c r="K87" s="191">
        <f t="shared" si="143"/>
        <v>0</v>
      </c>
      <c r="L87" s="538" t="str">
        <f t="shared" ref="L87:L149" si="144">IFERROR(K87/F87,"-")</f>
        <v>-</v>
      </c>
      <c r="M87" s="538" t="str">
        <f t="shared" ref="M87:M149" si="145">IFERROR(K87/H87,"-")</f>
        <v>-</v>
      </c>
      <c r="N87" s="191" t="e">
        <f t="shared" ref="N87" si="146">SUM(N88:N91)</f>
        <v>#REF!</v>
      </c>
      <c r="O87" s="538" t="str">
        <f t="shared" ref="O87:O149" si="147">IFERROR(N87/F87,"-")</f>
        <v>-</v>
      </c>
      <c r="P87" s="538" t="str">
        <f t="shared" ref="P87:P149" si="148">IFERROR(N87/H87,"-")</f>
        <v>-</v>
      </c>
      <c r="Q87" s="191" t="e">
        <f t="shared" ref="Q87" si="149">SUM(Q88:Q91)</f>
        <v>#REF!</v>
      </c>
      <c r="R87" s="538" t="str">
        <f t="shared" si="141"/>
        <v>-</v>
      </c>
      <c r="S87" s="332" t="e">
        <f t="shared" ref="S87" si="150">SUM(S88:S91)</f>
        <v>#REF!</v>
      </c>
      <c r="T87" s="615"/>
      <c r="U87" s="10" t="e">
        <f t="shared" si="135"/>
        <v>#REF!</v>
      </c>
      <c r="V87"/>
    </row>
    <row r="88" spans="1:22" ht="20.149999999999999" hidden="1" customHeight="1" outlineLevel="1">
      <c r="A88" s="19"/>
      <c r="B88" s="19"/>
      <c r="C88" s="23">
        <v>61061</v>
      </c>
      <c r="D88" s="278" t="s">
        <v>85</v>
      </c>
      <c r="E88" s="194"/>
      <c r="F88" s="194"/>
      <c r="G88" s="194"/>
      <c r="H88" s="194"/>
      <c r="I88" s="194"/>
      <c r="J88" s="194">
        <f t="shared" si="136"/>
        <v>0</v>
      </c>
      <c r="K88" s="194">
        <f t="shared" ref="K88:K91" si="151">SUM(I88:J88)</f>
        <v>0</v>
      </c>
      <c r="L88" s="539" t="str">
        <f t="shared" si="144"/>
        <v>-</v>
      </c>
      <c r="M88" s="539" t="str">
        <f t="shared" si="145"/>
        <v>-</v>
      </c>
      <c r="N88" s="194" t="e">
        <f>#REF!</f>
        <v>#REF!</v>
      </c>
      <c r="O88" s="539" t="str">
        <f t="shared" si="147"/>
        <v>-</v>
      </c>
      <c r="P88" s="539" t="str">
        <f t="shared" si="148"/>
        <v>-</v>
      </c>
      <c r="Q88" s="194" t="e">
        <f t="shared" ref="Q88:Q91" si="152">N88-F88</f>
        <v>#REF!</v>
      </c>
      <c r="R88" s="539" t="str">
        <f t="shared" si="141"/>
        <v>-</v>
      </c>
      <c r="S88" s="390" t="e">
        <f>#REF!</f>
        <v>#REF!</v>
      </c>
      <c r="T88" s="616"/>
      <c r="U88" s="10" t="e">
        <f t="shared" si="135"/>
        <v>#REF!</v>
      </c>
      <c r="V88"/>
    </row>
    <row r="89" spans="1:22" ht="20.149999999999999" hidden="1" customHeight="1" outlineLevel="1">
      <c r="A89" s="19"/>
      <c r="B89" s="19"/>
      <c r="C89" s="23">
        <v>61062</v>
      </c>
      <c r="D89" s="278" t="s">
        <v>86</v>
      </c>
      <c r="E89" s="194"/>
      <c r="F89" s="194"/>
      <c r="G89" s="194"/>
      <c r="H89" s="194"/>
      <c r="I89" s="194"/>
      <c r="J89" s="194">
        <f t="shared" si="136"/>
        <v>0</v>
      </c>
      <c r="K89" s="194">
        <f t="shared" si="151"/>
        <v>0</v>
      </c>
      <c r="L89" s="539" t="str">
        <f t="shared" si="144"/>
        <v>-</v>
      </c>
      <c r="M89" s="539" t="str">
        <f t="shared" si="145"/>
        <v>-</v>
      </c>
      <c r="N89" s="194" t="e">
        <f>#REF!</f>
        <v>#REF!</v>
      </c>
      <c r="O89" s="539" t="str">
        <f t="shared" si="147"/>
        <v>-</v>
      </c>
      <c r="P89" s="539" t="str">
        <f t="shared" si="148"/>
        <v>-</v>
      </c>
      <c r="Q89" s="194" t="e">
        <f t="shared" si="152"/>
        <v>#REF!</v>
      </c>
      <c r="R89" s="539" t="str">
        <f t="shared" si="141"/>
        <v>-</v>
      </c>
      <c r="S89" s="390" t="e">
        <f>#REF!</f>
        <v>#REF!</v>
      </c>
      <c r="T89" s="616"/>
      <c r="U89" s="10" t="e">
        <f t="shared" si="135"/>
        <v>#REF!</v>
      </c>
      <c r="V89"/>
    </row>
    <row r="90" spans="1:22" ht="20.149999999999999" hidden="1" customHeight="1" outlineLevel="1">
      <c r="A90" s="19"/>
      <c r="B90" s="19"/>
      <c r="C90" s="23">
        <v>61063</v>
      </c>
      <c r="D90" s="278" t="s">
        <v>87</v>
      </c>
      <c r="E90" s="194"/>
      <c r="F90" s="194"/>
      <c r="G90" s="194"/>
      <c r="H90" s="194"/>
      <c r="I90" s="194"/>
      <c r="J90" s="194">
        <f t="shared" si="136"/>
        <v>0</v>
      </c>
      <c r="K90" s="194">
        <f t="shared" si="151"/>
        <v>0</v>
      </c>
      <c r="L90" s="539" t="str">
        <f t="shared" si="144"/>
        <v>-</v>
      </c>
      <c r="M90" s="539" t="str">
        <f t="shared" si="145"/>
        <v>-</v>
      </c>
      <c r="N90" s="194" t="e">
        <f>#REF!</f>
        <v>#REF!</v>
      </c>
      <c r="O90" s="539" t="str">
        <f t="shared" si="147"/>
        <v>-</v>
      </c>
      <c r="P90" s="539" t="str">
        <f t="shared" si="148"/>
        <v>-</v>
      </c>
      <c r="Q90" s="194" t="e">
        <f t="shared" si="152"/>
        <v>#REF!</v>
      </c>
      <c r="R90" s="539" t="str">
        <f t="shared" si="141"/>
        <v>-</v>
      </c>
      <c r="S90" s="390" t="e">
        <f>#REF!</f>
        <v>#REF!</v>
      </c>
      <c r="T90" s="616"/>
      <c r="U90" s="10" t="e">
        <f t="shared" si="135"/>
        <v>#REF!</v>
      </c>
      <c r="V90"/>
    </row>
    <row r="91" spans="1:22" ht="20.149999999999999" hidden="1" customHeight="1" outlineLevel="1">
      <c r="A91" s="19"/>
      <c r="B91" s="19"/>
      <c r="C91" s="23">
        <v>61068</v>
      </c>
      <c r="D91" s="278" t="s">
        <v>88</v>
      </c>
      <c r="E91" s="194"/>
      <c r="F91" s="194"/>
      <c r="G91" s="194"/>
      <c r="H91" s="194"/>
      <c r="I91" s="194"/>
      <c r="J91" s="194">
        <f t="shared" si="136"/>
        <v>0</v>
      </c>
      <c r="K91" s="194">
        <f t="shared" si="151"/>
        <v>0</v>
      </c>
      <c r="L91" s="539" t="str">
        <f t="shared" si="144"/>
        <v>-</v>
      </c>
      <c r="M91" s="539" t="str">
        <f t="shared" si="145"/>
        <v>-</v>
      </c>
      <c r="N91" s="194" t="e">
        <f>#REF!</f>
        <v>#REF!</v>
      </c>
      <c r="O91" s="539" t="str">
        <f t="shared" si="147"/>
        <v>-</v>
      </c>
      <c r="P91" s="539" t="str">
        <f t="shared" si="148"/>
        <v>-</v>
      </c>
      <c r="Q91" s="194" t="e">
        <f t="shared" si="152"/>
        <v>#REF!</v>
      </c>
      <c r="R91" s="539" t="str">
        <f t="shared" si="141"/>
        <v>-</v>
      </c>
      <c r="S91" s="390" t="e">
        <f>#REF!</f>
        <v>#REF!</v>
      </c>
      <c r="T91" s="616"/>
      <c r="U91" s="10" t="e">
        <f t="shared" si="135"/>
        <v>#REF!</v>
      </c>
      <c r="V91"/>
    </row>
    <row r="92" spans="1:22" ht="20.149999999999999" hidden="1" customHeight="1" outlineLevel="1">
      <c r="A92" s="19"/>
      <c r="B92" s="19">
        <v>6107</v>
      </c>
      <c r="C92" s="26"/>
      <c r="D92" s="277" t="s">
        <v>89</v>
      </c>
      <c r="E92" s="191">
        <f t="shared" ref="E92" si="153">SUM(E93:E97)</f>
        <v>0</v>
      </c>
      <c r="F92" s="191">
        <f t="shared" ref="F92:K92" si="154">SUM(F93:F97)</f>
        <v>0</v>
      </c>
      <c r="G92" s="191">
        <f t="shared" si="154"/>
        <v>0</v>
      </c>
      <c r="H92" s="191">
        <f t="shared" si="154"/>
        <v>0</v>
      </c>
      <c r="I92" s="191">
        <f t="shared" si="154"/>
        <v>0</v>
      </c>
      <c r="J92" s="194">
        <f t="shared" si="136"/>
        <v>0</v>
      </c>
      <c r="K92" s="191">
        <f t="shared" si="154"/>
        <v>0</v>
      </c>
      <c r="L92" s="538" t="str">
        <f t="shared" si="144"/>
        <v>-</v>
      </c>
      <c r="M92" s="538" t="str">
        <f t="shared" si="145"/>
        <v>-</v>
      </c>
      <c r="N92" s="191" t="e">
        <f t="shared" ref="N92" si="155">SUM(N93:N97)</f>
        <v>#REF!</v>
      </c>
      <c r="O92" s="538" t="str">
        <f t="shared" si="147"/>
        <v>-</v>
      </c>
      <c r="P92" s="538" t="str">
        <f t="shared" si="148"/>
        <v>-</v>
      </c>
      <c r="Q92" s="191" t="e">
        <f t="shared" ref="Q92" si="156">SUM(Q93:Q97)</f>
        <v>#REF!</v>
      </c>
      <c r="R92" s="538" t="str">
        <f t="shared" si="141"/>
        <v>-</v>
      </c>
      <c r="S92" s="332" t="e">
        <f t="shared" ref="S92" si="157">SUM(S93:S97)</f>
        <v>#REF!</v>
      </c>
      <c r="T92" s="615"/>
      <c r="U92" s="10" t="e">
        <f t="shared" si="135"/>
        <v>#REF!</v>
      </c>
      <c r="V92"/>
    </row>
    <row r="93" spans="1:22" ht="20.149999999999999" hidden="1" customHeight="1" outlineLevel="1">
      <c r="A93" s="22"/>
      <c r="B93" s="22"/>
      <c r="C93" s="23">
        <v>61071</v>
      </c>
      <c r="D93" s="278" t="s">
        <v>90</v>
      </c>
      <c r="E93" s="194"/>
      <c r="F93" s="194"/>
      <c r="G93" s="194"/>
      <c r="H93" s="194"/>
      <c r="I93" s="194"/>
      <c r="J93" s="194">
        <f t="shared" si="136"/>
        <v>0</v>
      </c>
      <c r="K93" s="194">
        <f t="shared" ref="K93:K97" si="158">SUM(I93:J93)</f>
        <v>0</v>
      </c>
      <c r="L93" s="539" t="str">
        <f t="shared" si="144"/>
        <v>-</v>
      </c>
      <c r="M93" s="539" t="str">
        <f t="shared" si="145"/>
        <v>-</v>
      </c>
      <c r="N93" s="194" t="e">
        <f>#REF!</f>
        <v>#REF!</v>
      </c>
      <c r="O93" s="539" t="str">
        <f t="shared" si="147"/>
        <v>-</v>
      </c>
      <c r="P93" s="539" t="str">
        <f t="shared" si="148"/>
        <v>-</v>
      </c>
      <c r="Q93" s="194" t="e">
        <f t="shared" ref="Q93:Q97" si="159">N93-F93</f>
        <v>#REF!</v>
      </c>
      <c r="R93" s="539" t="str">
        <f t="shared" si="141"/>
        <v>-</v>
      </c>
      <c r="S93" s="390" t="e">
        <f>#REF!</f>
        <v>#REF!</v>
      </c>
      <c r="T93" s="616"/>
      <c r="U93" s="10" t="e">
        <f t="shared" si="135"/>
        <v>#REF!</v>
      </c>
      <c r="V93"/>
    </row>
    <row r="94" spans="1:22" ht="20.149999999999999" hidden="1" customHeight="1" outlineLevel="1">
      <c r="A94" s="22"/>
      <c r="B94" s="22"/>
      <c r="C94" s="23">
        <v>61072</v>
      </c>
      <c r="D94" s="278" t="s">
        <v>91</v>
      </c>
      <c r="E94" s="194"/>
      <c r="F94" s="194"/>
      <c r="G94" s="194"/>
      <c r="H94" s="194"/>
      <c r="I94" s="194"/>
      <c r="J94" s="194">
        <f t="shared" si="136"/>
        <v>0</v>
      </c>
      <c r="K94" s="194">
        <f t="shared" si="158"/>
        <v>0</v>
      </c>
      <c r="L94" s="539" t="str">
        <f t="shared" si="144"/>
        <v>-</v>
      </c>
      <c r="M94" s="539" t="str">
        <f t="shared" si="145"/>
        <v>-</v>
      </c>
      <c r="N94" s="194" t="e">
        <f>#REF!</f>
        <v>#REF!</v>
      </c>
      <c r="O94" s="539" t="str">
        <f t="shared" si="147"/>
        <v>-</v>
      </c>
      <c r="P94" s="539" t="str">
        <f t="shared" si="148"/>
        <v>-</v>
      </c>
      <c r="Q94" s="194" t="e">
        <f t="shared" si="159"/>
        <v>#REF!</v>
      </c>
      <c r="R94" s="539" t="str">
        <f t="shared" si="141"/>
        <v>-</v>
      </c>
      <c r="S94" s="390" t="e">
        <f>#REF!</f>
        <v>#REF!</v>
      </c>
      <c r="T94" s="616"/>
      <c r="U94" s="10" t="e">
        <f t="shared" si="135"/>
        <v>#REF!</v>
      </c>
      <c r="V94"/>
    </row>
    <row r="95" spans="1:22" ht="20.149999999999999" hidden="1" customHeight="1" outlineLevel="1">
      <c r="A95" s="22"/>
      <c r="B95" s="22"/>
      <c r="C95" s="23">
        <v>61073</v>
      </c>
      <c r="D95" s="278" t="s">
        <v>92</v>
      </c>
      <c r="E95" s="194"/>
      <c r="F95" s="194"/>
      <c r="G95" s="194"/>
      <c r="H95" s="194"/>
      <c r="I95" s="194"/>
      <c r="J95" s="194">
        <f t="shared" si="136"/>
        <v>0</v>
      </c>
      <c r="K95" s="194">
        <f t="shared" si="158"/>
        <v>0</v>
      </c>
      <c r="L95" s="539" t="str">
        <f t="shared" si="144"/>
        <v>-</v>
      </c>
      <c r="M95" s="539" t="str">
        <f t="shared" si="145"/>
        <v>-</v>
      </c>
      <c r="N95" s="194" t="e">
        <f>#REF!</f>
        <v>#REF!</v>
      </c>
      <c r="O95" s="539" t="str">
        <f t="shared" si="147"/>
        <v>-</v>
      </c>
      <c r="P95" s="539" t="str">
        <f t="shared" si="148"/>
        <v>-</v>
      </c>
      <c r="Q95" s="194" t="e">
        <f t="shared" si="159"/>
        <v>#REF!</v>
      </c>
      <c r="R95" s="539" t="str">
        <f t="shared" si="141"/>
        <v>-</v>
      </c>
      <c r="S95" s="390" t="e">
        <f>#REF!</f>
        <v>#REF!</v>
      </c>
      <c r="T95" s="616"/>
      <c r="U95" s="10" t="e">
        <f t="shared" si="135"/>
        <v>#REF!</v>
      </c>
      <c r="V95"/>
    </row>
    <row r="96" spans="1:22" ht="20.149999999999999" hidden="1" customHeight="1" outlineLevel="1">
      <c r="A96" s="22"/>
      <c r="B96" s="22"/>
      <c r="C96" s="23">
        <v>61074</v>
      </c>
      <c r="D96" s="278" t="s">
        <v>93</v>
      </c>
      <c r="E96" s="194"/>
      <c r="F96" s="194"/>
      <c r="G96" s="194"/>
      <c r="H96" s="194"/>
      <c r="I96" s="194"/>
      <c r="J96" s="194">
        <f t="shared" si="136"/>
        <v>0</v>
      </c>
      <c r="K96" s="194">
        <f t="shared" si="158"/>
        <v>0</v>
      </c>
      <c r="L96" s="539" t="str">
        <f t="shared" si="144"/>
        <v>-</v>
      </c>
      <c r="M96" s="539" t="str">
        <f t="shared" si="145"/>
        <v>-</v>
      </c>
      <c r="N96" s="194" t="e">
        <f>#REF!</f>
        <v>#REF!</v>
      </c>
      <c r="O96" s="539" t="str">
        <f t="shared" si="147"/>
        <v>-</v>
      </c>
      <c r="P96" s="539" t="str">
        <f t="shared" si="148"/>
        <v>-</v>
      </c>
      <c r="Q96" s="194" t="e">
        <f t="shared" si="159"/>
        <v>#REF!</v>
      </c>
      <c r="R96" s="539" t="str">
        <f t="shared" si="141"/>
        <v>-</v>
      </c>
      <c r="S96" s="390" t="e">
        <f>#REF!</f>
        <v>#REF!</v>
      </c>
      <c r="T96" s="616"/>
      <c r="U96" s="10" t="e">
        <f t="shared" si="135"/>
        <v>#REF!</v>
      </c>
      <c r="V96"/>
    </row>
    <row r="97" spans="1:22" ht="20.149999999999999" hidden="1" customHeight="1" outlineLevel="1">
      <c r="A97" s="22"/>
      <c r="B97" s="22"/>
      <c r="C97" s="23">
        <v>61078</v>
      </c>
      <c r="D97" s="278" t="s">
        <v>94</v>
      </c>
      <c r="E97" s="194"/>
      <c r="F97" s="194"/>
      <c r="G97" s="194"/>
      <c r="H97" s="194"/>
      <c r="I97" s="194"/>
      <c r="J97" s="194">
        <f t="shared" si="136"/>
        <v>0</v>
      </c>
      <c r="K97" s="194">
        <f t="shared" si="158"/>
        <v>0</v>
      </c>
      <c r="L97" s="539" t="str">
        <f t="shared" si="144"/>
        <v>-</v>
      </c>
      <c r="M97" s="539" t="str">
        <f t="shared" si="145"/>
        <v>-</v>
      </c>
      <c r="N97" s="194" t="e">
        <f>#REF!</f>
        <v>#REF!</v>
      </c>
      <c r="O97" s="539" t="str">
        <f t="shared" si="147"/>
        <v>-</v>
      </c>
      <c r="P97" s="539" t="str">
        <f t="shared" si="148"/>
        <v>-</v>
      </c>
      <c r="Q97" s="194" t="e">
        <f t="shared" si="159"/>
        <v>#REF!</v>
      </c>
      <c r="R97" s="539" t="str">
        <f t="shared" si="141"/>
        <v>-</v>
      </c>
      <c r="S97" s="390" t="e">
        <f>#REF!</f>
        <v>#REF!</v>
      </c>
      <c r="T97" s="616"/>
      <c r="U97" s="10" t="e">
        <f t="shared" si="135"/>
        <v>#REF!</v>
      </c>
      <c r="V97"/>
    </row>
    <row r="98" spans="1:22" ht="20.149999999999999" hidden="1" customHeight="1" outlineLevel="1">
      <c r="A98" s="19"/>
      <c r="B98" s="19">
        <v>6108</v>
      </c>
      <c r="C98" s="19"/>
      <c r="D98" s="277" t="s">
        <v>95</v>
      </c>
      <c r="E98" s="191">
        <f t="shared" ref="E98" si="160">SUM(E99:E100)</f>
        <v>0</v>
      </c>
      <c r="F98" s="191">
        <f t="shared" ref="F98:K98" si="161">SUM(F99:F100)</f>
        <v>0</v>
      </c>
      <c r="G98" s="191">
        <f t="shared" si="161"/>
        <v>0</v>
      </c>
      <c r="H98" s="191">
        <f t="shared" si="161"/>
        <v>0</v>
      </c>
      <c r="I98" s="191">
        <f t="shared" si="161"/>
        <v>0</v>
      </c>
      <c r="J98" s="194">
        <f t="shared" si="136"/>
        <v>0</v>
      </c>
      <c r="K98" s="191">
        <f t="shared" si="161"/>
        <v>0</v>
      </c>
      <c r="L98" s="538" t="str">
        <f t="shared" si="144"/>
        <v>-</v>
      </c>
      <c r="M98" s="538" t="str">
        <f t="shared" si="145"/>
        <v>-</v>
      </c>
      <c r="N98" s="191" t="e">
        <f t="shared" ref="N98" si="162">SUM(N99:N100)</f>
        <v>#REF!</v>
      </c>
      <c r="O98" s="538" t="str">
        <f t="shared" si="147"/>
        <v>-</v>
      </c>
      <c r="P98" s="538" t="str">
        <f t="shared" si="148"/>
        <v>-</v>
      </c>
      <c r="Q98" s="191" t="e">
        <f t="shared" ref="Q98" si="163">SUM(Q99:Q100)</f>
        <v>#REF!</v>
      </c>
      <c r="R98" s="538" t="str">
        <f t="shared" si="141"/>
        <v>-</v>
      </c>
      <c r="S98" s="332" t="e">
        <f t="shared" ref="S98" si="164">SUM(S99:S100)</f>
        <v>#REF!</v>
      </c>
      <c r="T98" s="615"/>
      <c r="U98" s="10" t="e">
        <f t="shared" si="135"/>
        <v>#REF!</v>
      </c>
      <c r="V98"/>
    </row>
    <row r="99" spans="1:22" ht="20.149999999999999" hidden="1" customHeight="1" outlineLevel="1">
      <c r="A99" s="22"/>
      <c r="B99" s="22"/>
      <c r="C99" s="23">
        <v>61081</v>
      </c>
      <c r="D99" s="278" t="s">
        <v>96</v>
      </c>
      <c r="E99" s="194"/>
      <c r="F99" s="194"/>
      <c r="G99" s="194"/>
      <c r="H99" s="194"/>
      <c r="I99" s="194"/>
      <c r="J99" s="194">
        <f t="shared" si="136"/>
        <v>0</v>
      </c>
      <c r="K99" s="194">
        <f t="shared" ref="K99:K100" si="165">SUM(I99:J99)</f>
        <v>0</v>
      </c>
      <c r="L99" s="539" t="str">
        <f t="shared" si="144"/>
        <v>-</v>
      </c>
      <c r="M99" s="539" t="str">
        <f t="shared" si="145"/>
        <v>-</v>
      </c>
      <c r="N99" s="194" t="e">
        <f>#REF!</f>
        <v>#REF!</v>
      </c>
      <c r="O99" s="539" t="str">
        <f t="shared" si="147"/>
        <v>-</v>
      </c>
      <c r="P99" s="539" t="str">
        <f t="shared" si="148"/>
        <v>-</v>
      </c>
      <c r="Q99" s="194" t="e">
        <f t="shared" ref="Q99:Q100" si="166">N99-F99</f>
        <v>#REF!</v>
      </c>
      <c r="R99" s="539" t="str">
        <f t="shared" si="141"/>
        <v>-</v>
      </c>
      <c r="S99" s="390" t="e">
        <f>#REF!</f>
        <v>#REF!</v>
      </c>
      <c r="T99" s="616"/>
      <c r="U99" s="10" t="e">
        <f t="shared" si="135"/>
        <v>#REF!</v>
      </c>
      <c r="V99"/>
    </row>
    <row r="100" spans="1:22" ht="20.149999999999999" hidden="1" customHeight="1" outlineLevel="1">
      <c r="A100" s="22"/>
      <c r="B100" s="22"/>
      <c r="C100" s="23">
        <v>61088</v>
      </c>
      <c r="D100" s="278" t="s">
        <v>97</v>
      </c>
      <c r="E100" s="194"/>
      <c r="F100" s="194"/>
      <c r="G100" s="194"/>
      <c r="H100" s="194"/>
      <c r="I100" s="194"/>
      <c r="J100" s="194">
        <f t="shared" si="136"/>
        <v>0</v>
      </c>
      <c r="K100" s="194">
        <f t="shared" si="165"/>
        <v>0</v>
      </c>
      <c r="L100" s="539" t="str">
        <f t="shared" si="144"/>
        <v>-</v>
      </c>
      <c r="M100" s="539" t="str">
        <f t="shared" si="145"/>
        <v>-</v>
      </c>
      <c r="N100" s="194" t="e">
        <f>#REF!</f>
        <v>#REF!</v>
      </c>
      <c r="O100" s="539" t="str">
        <f t="shared" si="147"/>
        <v>-</v>
      </c>
      <c r="P100" s="539" t="str">
        <f t="shared" si="148"/>
        <v>-</v>
      </c>
      <c r="Q100" s="194" t="e">
        <f t="shared" si="166"/>
        <v>#REF!</v>
      </c>
      <c r="R100" s="539" t="str">
        <f t="shared" si="141"/>
        <v>-</v>
      </c>
      <c r="S100" s="390" t="e">
        <f>#REF!</f>
        <v>#REF!</v>
      </c>
      <c r="T100" s="616"/>
      <c r="U100" s="10" t="e">
        <f t="shared" si="135"/>
        <v>#REF!</v>
      </c>
      <c r="V100"/>
    </row>
    <row r="101" spans="1:22" ht="20.149999999999999" hidden="1" customHeight="1" outlineLevel="1">
      <c r="A101" s="19"/>
      <c r="B101" s="19">
        <v>6109</v>
      </c>
      <c r="C101" s="19"/>
      <c r="D101" s="277" t="s">
        <v>98</v>
      </c>
      <c r="E101" s="191">
        <f t="shared" ref="E101" si="167">SUM(E102:E106)</f>
        <v>0</v>
      </c>
      <c r="F101" s="191">
        <f t="shared" ref="F101:K101" si="168">SUM(F102:F106)</f>
        <v>0</v>
      </c>
      <c r="G101" s="191">
        <f t="shared" si="168"/>
        <v>0</v>
      </c>
      <c r="H101" s="191">
        <f t="shared" si="168"/>
        <v>0</v>
      </c>
      <c r="I101" s="191">
        <f t="shared" si="168"/>
        <v>0</v>
      </c>
      <c r="J101" s="194">
        <f t="shared" si="136"/>
        <v>0</v>
      </c>
      <c r="K101" s="191">
        <f t="shared" si="168"/>
        <v>0</v>
      </c>
      <c r="L101" s="538" t="str">
        <f t="shared" si="144"/>
        <v>-</v>
      </c>
      <c r="M101" s="538" t="str">
        <f t="shared" si="145"/>
        <v>-</v>
      </c>
      <c r="N101" s="191" t="e">
        <f t="shared" ref="N101" si="169">SUM(N102:N106)</f>
        <v>#REF!</v>
      </c>
      <c r="O101" s="538" t="str">
        <f t="shared" si="147"/>
        <v>-</v>
      </c>
      <c r="P101" s="538" t="str">
        <f t="shared" si="148"/>
        <v>-</v>
      </c>
      <c r="Q101" s="191" t="e">
        <f t="shared" ref="Q101" si="170">SUM(Q102:Q106)</f>
        <v>#REF!</v>
      </c>
      <c r="R101" s="538" t="str">
        <f t="shared" si="141"/>
        <v>-</v>
      </c>
      <c r="S101" s="332" t="e">
        <f t="shared" ref="S101" si="171">SUM(S102:S106)</f>
        <v>#REF!</v>
      </c>
      <c r="T101" s="615"/>
      <c r="U101" s="10" t="e">
        <f t="shared" si="135"/>
        <v>#REF!</v>
      </c>
      <c r="V101"/>
    </row>
    <row r="102" spans="1:22" ht="20.149999999999999" hidden="1" customHeight="1" outlineLevel="1">
      <c r="A102" s="22"/>
      <c r="B102" s="22"/>
      <c r="C102" s="23">
        <v>61091</v>
      </c>
      <c r="D102" s="278" t="s">
        <v>99</v>
      </c>
      <c r="E102" s="194"/>
      <c r="F102" s="194"/>
      <c r="G102" s="194"/>
      <c r="H102" s="194"/>
      <c r="I102" s="194"/>
      <c r="J102" s="194">
        <f t="shared" si="136"/>
        <v>0</v>
      </c>
      <c r="K102" s="194">
        <f t="shared" ref="K102:K106" si="172">SUM(I102:J102)</f>
        <v>0</v>
      </c>
      <c r="L102" s="539" t="str">
        <f t="shared" si="144"/>
        <v>-</v>
      </c>
      <c r="M102" s="539" t="str">
        <f t="shared" si="145"/>
        <v>-</v>
      </c>
      <c r="N102" s="194" t="e">
        <f>#REF!</f>
        <v>#REF!</v>
      </c>
      <c r="O102" s="539" t="str">
        <f t="shared" si="147"/>
        <v>-</v>
      </c>
      <c r="P102" s="539" t="str">
        <f t="shared" si="148"/>
        <v>-</v>
      </c>
      <c r="Q102" s="194" t="e">
        <f t="shared" ref="Q102:Q106" si="173">N102-F102</f>
        <v>#REF!</v>
      </c>
      <c r="R102" s="539" t="str">
        <f t="shared" si="141"/>
        <v>-</v>
      </c>
      <c r="S102" s="390" t="e">
        <f>#REF!</f>
        <v>#REF!</v>
      </c>
      <c r="T102" s="616"/>
      <c r="U102" s="10" t="e">
        <f t="shared" si="135"/>
        <v>#REF!</v>
      </c>
      <c r="V102"/>
    </row>
    <row r="103" spans="1:22" ht="20.149999999999999" hidden="1" customHeight="1" outlineLevel="1">
      <c r="A103" s="22"/>
      <c r="B103" s="22"/>
      <c r="C103" s="23">
        <v>61092</v>
      </c>
      <c r="D103" s="278" t="s">
        <v>100</v>
      </c>
      <c r="E103" s="194"/>
      <c r="F103" s="194"/>
      <c r="G103" s="194"/>
      <c r="H103" s="194"/>
      <c r="I103" s="194"/>
      <c r="J103" s="194">
        <f t="shared" si="136"/>
        <v>0</v>
      </c>
      <c r="K103" s="194">
        <f t="shared" si="172"/>
        <v>0</v>
      </c>
      <c r="L103" s="539" t="str">
        <f t="shared" si="144"/>
        <v>-</v>
      </c>
      <c r="M103" s="539" t="str">
        <f t="shared" si="145"/>
        <v>-</v>
      </c>
      <c r="N103" s="194" t="e">
        <f>#REF!</f>
        <v>#REF!</v>
      </c>
      <c r="O103" s="539" t="str">
        <f t="shared" si="147"/>
        <v>-</v>
      </c>
      <c r="P103" s="539" t="str">
        <f t="shared" si="148"/>
        <v>-</v>
      </c>
      <c r="Q103" s="194" t="e">
        <f t="shared" si="173"/>
        <v>#REF!</v>
      </c>
      <c r="R103" s="539" t="str">
        <f t="shared" si="141"/>
        <v>-</v>
      </c>
      <c r="S103" s="390" t="e">
        <f>#REF!</f>
        <v>#REF!</v>
      </c>
      <c r="T103" s="616"/>
      <c r="U103" s="10" t="e">
        <f t="shared" si="135"/>
        <v>#REF!</v>
      </c>
      <c r="V103"/>
    </row>
    <row r="104" spans="1:22" ht="20.149999999999999" hidden="1" customHeight="1" outlineLevel="1">
      <c r="A104" s="22"/>
      <c r="B104" s="22"/>
      <c r="C104" s="23">
        <v>61093</v>
      </c>
      <c r="D104" s="278" t="s">
        <v>101</v>
      </c>
      <c r="E104" s="194"/>
      <c r="F104" s="194"/>
      <c r="G104" s="194"/>
      <c r="H104" s="194"/>
      <c r="I104" s="194"/>
      <c r="J104" s="194">
        <f t="shared" si="136"/>
        <v>0</v>
      </c>
      <c r="K104" s="194">
        <f t="shared" si="172"/>
        <v>0</v>
      </c>
      <c r="L104" s="539" t="str">
        <f t="shared" si="144"/>
        <v>-</v>
      </c>
      <c r="M104" s="539" t="str">
        <f t="shared" si="145"/>
        <v>-</v>
      </c>
      <c r="N104" s="194" t="e">
        <f>#REF!</f>
        <v>#REF!</v>
      </c>
      <c r="O104" s="539" t="str">
        <f t="shared" si="147"/>
        <v>-</v>
      </c>
      <c r="P104" s="539" t="str">
        <f t="shared" si="148"/>
        <v>-</v>
      </c>
      <c r="Q104" s="194" t="e">
        <f t="shared" si="173"/>
        <v>#REF!</v>
      </c>
      <c r="R104" s="539" t="str">
        <f t="shared" si="141"/>
        <v>-</v>
      </c>
      <c r="S104" s="390" t="e">
        <f>#REF!</f>
        <v>#REF!</v>
      </c>
      <c r="T104" s="616"/>
      <c r="U104" s="10" t="e">
        <f t="shared" si="135"/>
        <v>#REF!</v>
      </c>
      <c r="V104"/>
    </row>
    <row r="105" spans="1:22" ht="20.149999999999999" hidden="1" customHeight="1" outlineLevel="1">
      <c r="A105" s="22"/>
      <c r="B105" s="22"/>
      <c r="C105" s="23">
        <v>61094</v>
      </c>
      <c r="D105" s="278" t="s">
        <v>102</v>
      </c>
      <c r="E105" s="194"/>
      <c r="F105" s="194"/>
      <c r="G105" s="194"/>
      <c r="H105" s="194"/>
      <c r="I105" s="194"/>
      <c r="J105" s="194">
        <f t="shared" si="136"/>
        <v>0</v>
      </c>
      <c r="K105" s="194">
        <f t="shared" si="172"/>
        <v>0</v>
      </c>
      <c r="L105" s="539" t="str">
        <f t="shared" si="144"/>
        <v>-</v>
      </c>
      <c r="M105" s="539" t="str">
        <f t="shared" si="145"/>
        <v>-</v>
      </c>
      <c r="N105" s="194" t="e">
        <f>#REF!</f>
        <v>#REF!</v>
      </c>
      <c r="O105" s="539" t="str">
        <f t="shared" si="147"/>
        <v>-</v>
      </c>
      <c r="P105" s="539" t="str">
        <f t="shared" si="148"/>
        <v>-</v>
      </c>
      <c r="Q105" s="194" t="e">
        <f t="shared" si="173"/>
        <v>#REF!</v>
      </c>
      <c r="R105" s="539" t="str">
        <f t="shared" si="141"/>
        <v>-</v>
      </c>
      <c r="S105" s="390" t="e">
        <f>#REF!</f>
        <v>#REF!</v>
      </c>
      <c r="T105" s="616"/>
      <c r="U105" s="10" t="e">
        <f t="shared" si="135"/>
        <v>#REF!</v>
      </c>
      <c r="V105"/>
    </row>
    <row r="106" spans="1:22" ht="20.149999999999999" hidden="1" customHeight="1" outlineLevel="1">
      <c r="A106" s="22"/>
      <c r="B106" s="22"/>
      <c r="C106" s="23">
        <v>61098</v>
      </c>
      <c r="D106" s="278" t="s">
        <v>103</v>
      </c>
      <c r="E106" s="194"/>
      <c r="F106" s="194"/>
      <c r="G106" s="194"/>
      <c r="H106" s="194"/>
      <c r="I106" s="194"/>
      <c r="J106" s="194">
        <f t="shared" si="136"/>
        <v>0</v>
      </c>
      <c r="K106" s="194">
        <f t="shared" si="172"/>
        <v>0</v>
      </c>
      <c r="L106" s="539" t="str">
        <f t="shared" si="144"/>
        <v>-</v>
      </c>
      <c r="M106" s="539" t="str">
        <f t="shared" si="145"/>
        <v>-</v>
      </c>
      <c r="N106" s="194" t="e">
        <f>#REF!</f>
        <v>#REF!</v>
      </c>
      <c r="O106" s="539" t="str">
        <f t="shared" si="147"/>
        <v>-</v>
      </c>
      <c r="P106" s="539" t="str">
        <f t="shared" si="148"/>
        <v>-</v>
      </c>
      <c r="Q106" s="194" t="e">
        <f t="shared" si="173"/>
        <v>#REF!</v>
      </c>
      <c r="R106" s="539" t="str">
        <f t="shared" si="141"/>
        <v>-</v>
      </c>
      <c r="S106" s="390" t="e">
        <f>#REF!</f>
        <v>#REF!</v>
      </c>
      <c r="T106" s="616"/>
      <c r="U106" s="10" t="e">
        <f t="shared" si="135"/>
        <v>#REF!</v>
      </c>
      <c r="V106"/>
    </row>
    <row r="107" spans="1:22" ht="20.149999999999999" customHeight="1" collapsed="1">
      <c r="A107" s="19"/>
      <c r="B107" s="19">
        <v>6110</v>
      </c>
      <c r="C107" s="19"/>
      <c r="D107" s="277" t="s">
        <v>104</v>
      </c>
      <c r="E107" s="191">
        <f t="shared" ref="E107" si="174">SUM(E108:E115)</f>
        <v>3.23</v>
      </c>
      <c r="F107" s="191">
        <f t="shared" ref="F107:K107" si="175">SUM(F108:F115)</f>
        <v>168.3</v>
      </c>
      <c r="G107" s="191">
        <f t="shared" si="175"/>
        <v>0</v>
      </c>
      <c r="H107" s="191">
        <f t="shared" si="175"/>
        <v>168.3</v>
      </c>
      <c r="I107" s="191">
        <f t="shared" si="175"/>
        <v>0</v>
      </c>
      <c r="J107" s="191">
        <f t="shared" si="175"/>
        <v>168.3</v>
      </c>
      <c r="K107" s="191">
        <f t="shared" si="175"/>
        <v>168.3</v>
      </c>
      <c r="L107" s="538">
        <f t="shared" si="144"/>
        <v>1</v>
      </c>
      <c r="M107" s="538">
        <f t="shared" si="145"/>
        <v>1</v>
      </c>
      <c r="N107" s="191" t="e">
        <f t="shared" ref="N107" si="176">SUM(N108:N115)</f>
        <v>#REF!</v>
      </c>
      <c r="O107" s="538" t="str">
        <f t="shared" si="147"/>
        <v>-</v>
      </c>
      <c r="P107" s="538" t="str">
        <f t="shared" si="148"/>
        <v>-</v>
      </c>
      <c r="Q107" s="191" t="e">
        <f t="shared" ref="Q107" si="177">SUM(Q108:Q115)</f>
        <v>#REF!</v>
      </c>
      <c r="R107" s="538" t="str">
        <f t="shared" si="141"/>
        <v>-</v>
      </c>
      <c r="S107" s="332" t="e">
        <f t="shared" ref="S107" si="178">SUM(S108:S115)</f>
        <v>#REF!</v>
      </c>
      <c r="T107" s="615"/>
      <c r="U107" s="10" t="e">
        <f t="shared" si="135"/>
        <v>#REF!</v>
      </c>
      <c r="V107"/>
    </row>
    <row r="108" spans="1:22" ht="20.149999999999999" hidden="1" customHeight="1">
      <c r="A108" s="22"/>
      <c r="B108" s="22"/>
      <c r="C108" s="23">
        <v>61101</v>
      </c>
      <c r="D108" s="278" t="s">
        <v>105</v>
      </c>
      <c r="E108" s="194"/>
      <c r="F108" s="194"/>
      <c r="G108" s="194"/>
      <c r="H108" s="194"/>
      <c r="I108" s="194"/>
      <c r="J108" s="194"/>
      <c r="K108" s="194">
        <f t="shared" ref="K108:K115" si="179">SUM(I108:J108)</f>
        <v>0</v>
      </c>
      <c r="L108" s="539" t="str">
        <f t="shared" si="144"/>
        <v>-</v>
      </c>
      <c r="M108" s="539" t="str">
        <f t="shared" si="145"/>
        <v>-</v>
      </c>
      <c r="N108" s="194" t="e">
        <f>#REF!</f>
        <v>#REF!</v>
      </c>
      <c r="O108" s="539" t="str">
        <f t="shared" si="147"/>
        <v>-</v>
      </c>
      <c r="P108" s="539" t="str">
        <f t="shared" si="148"/>
        <v>-</v>
      </c>
      <c r="Q108" s="194" t="e">
        <f t="shared" ref="Q108:Q115" si="180">N108-F108</f>
        <v>#REF!</v>
      </c>
      <c r="R108" s="539" t="str">
        <f t="shared" si="141"/>
        <v>-</v>
      </c>
      <c r="S108" s="390" t="e">
        <f>#REF!</f>
        <v>#REF!</v>
      </c>
      <c r="T108" s="616"/>
      <c r="U108" s="10" t="e">
        <f t="shared" si="135"/>
        <v>#REF!</v>
      </c>
      <c r="V108"/>
    </row>
    <row r="109" spans="1:22" ht="20.149999999999999" customHeight="1">
      <c r="A109" s="22"/>
      <c r="B109" s="22"/>
      <c r="C109" s="23">
        <v>61102</v>
      </c>
      <c r="D109" s="278" t="s">
        <v>106</v>
      </c>
      <c r="E109" s="194"/>
      <c r="F109" s="194">
        <v>8.4</v>
      </c>
      <c r="G109" s="194"/>
      <c r="H109" s="194">
        <v>8.4</v>
      </c>
      <c r="I109" s="194"/>
      <c r="J109" s="194">
        <f>H109-I109</f>
        <v>8.4</v>
      </c>
      <c r="K109" s="194">
        <f t="shared" si="179"/>
        <v>8.4</v>
      </c>
      <c r="L109" s="539">
        <f t="shared" si="144"/>
        <v>1</v>
      </c>
      <c r="M109" s="539">
        <f t="shared" si="145"/>
        <v>1</v>
      </c>
      <c r="N109" s="194" t="e">
        <f>#REF!</f>
        <v>#REF!</v>
      </c>
      <c r="O109" s="539" t="str">
        <f t="shared" si="147"/>
        <v>-</v>
      </c>
      <c r="P109" s="539" t="str">
        <f t="shared" si="148"/>
        <v>-</v>
      </c>
      <c r="Q109" s="194" t="e">
        <f t="shared" si="180"/>
        <v>#REF!</v>
      </c>
      <c r="R109" s="539" t="str">
        <f t="shared" si="141"/>
        <v>-</v>
      </c>
      <c r="S109" s="390" t="e">
        <f>#REF!</f>
        <v>#REF!</v>
      </c>
      <c r="T109" s="870" t="s">
        <v>1179</v>
      </c>
      <c r="U109" s="10" t="e">
        <f t="shared" si="135"/>
        <v>#REF!</v>
      </c>
      <c r="V109"/>
    </row>
    <row r="110" spans="1:22" ht="20.149999999999999" customHeight="1">
      <c r="A110" s="22"/>
      <c r="B110" s="22"/>
      <c r="C110" s="23">
        <v>61103</v>
      </c>
      <c r="D110" s="278" t="s">
        <v>107</v>
      </c>
      <c r="E110" s="194">
        <v>3.23</v>
      </c>
      <c r="F110" s="194">
        <v>159.9</v>
      </c>
      <c r="G110" s="194"/>
      <c r="H110" s="194">
        <v>159.9</v>
      </c>
      <c r="I110" s="194"/>
      <c r="J110" s="194">
        <f>H110-I110</f>
        <v>159.9</v>
      </c>
      <c r="K110" s="194">
        <f t="shared" si="179"/>
        <v>159.9</v>
      </c>
      <c r="L110" s="539">
        <f t="shared" si="144"/>
        <v>1</v>
      </c>
      <c r="M110" s="539">
        <f t="shared" si="145"/>
        <v>1</v>
      </c>
      <c r="N110" s="194" t="e">
        <f>#REF!</f>
        <v>#REF!</v>
      </c>
      <c r="O110" s="539" t="str">
        <f t="shared" si="147"/>
        <v>-</v>
      </c>
      <c r="P110" s="539" t="str">
        <f t="shared" si="148"/>
        <v>-</v>
      </c>
      <c r="Q110" s="194" t="e">
        <f t="shared" si="180"/>
        <v>#REF!</v>
      </c>
      <c r="R110" s="539" t="str">
        <f t="shared" si="141"/>
        <v>-</v>
      </c>
      <c r="S110" s="194" t="e">
        <f>#REF!</f>
        <v>#REF!</v>
      </c>
      <c r="T110" s="870" t="s">
        <v>1180</v>
      </c>
      <c r="U110" s="10" t="e">
        <f t="shared" si="135"/>
        <v>#REF!</v>
      </c>
      <c r="V110"/>
    </row>
    <row r="111" spans="1:22" ht="20.149999999999999" hidden="1" customHeight="1" outlineLevel="1">
      <c r="A111" s="22"/>
      <c r="B111" s="22"/>
      <c r="C111" s="23">
        <v>61104</v>
      </c>
      <c r="D111" s="278" t="s">
        <v>108</v>
      </c>
      <c r="E111" s="194"/>
      <c r="F111" s="194"/>
      <c r="G111" s="194"/>
      <c r="H111" s="194"/>
      <c r="I111" s="194"/>
      <c r="J111" s="194"/>
      <c r="K111" s="194">
        <f t="shared" si="179"/>
        <v>0</v>
      </c>
      <c r="L111" s="539" t="str">
        <f t="shared" si="144"/>
        <v>-</v>
      </c>
      <c r="M111" s="539" t="str">
        <f t="shared" si="145"/>
        <v>-</v>
      </c>
      <c r="N111" s="194" t="e">
        <f>#REF!</f>
        <v>#REF!</v>
      </c>
      <c r="O111" s="539" t="str">
        <f t="shared" si="147"/>
        <v>-</v>
      </c>
      <c r="P111" s="539" t="str">
        <f t="shared" si="148"/>
        <v>-</v>
      </c>
      <c r="Q111" s="194" t="e">
        <f t="shared" si="180"/>
        <v>#REF!</v>
      </c>
      <c r="R111" s="539" t="str">
        <f t="shared" si="141"/>
        <v>-</v>
      </c>
      <c r="S111" s="390" t="e">
        <f>#REF!</f>
        <v>#REF!</v>
      </c>
      <c r="T111" s="616"/>
      <c r="U111" s="10" t="e">
        <f t="shared" si="135"/>
        <v>#REF!</v>
      </c>
      <c r="V111"/>
    </row>
    <row r="112" spans="1:22" ht="20.149999999999999" hidden="1" customHeight="1" outlineLevel="1">
      <c r="A112" s="22"/>
      <c r="B112" s="22"/>
      <c r="C112" s="23">
        <v>61105</v>
      </c>
      <c r="D112" s="278" t="s">
        <v>109</v>
      </c>
      <c r="E112" s="194"/>
      <c r="F112" s="194"/>
      <c r="G112" s="194"/>
      <c r="H112" s="194"/>
      <c r="I112" s="194"/>
      <c r="J112" s="194"/>
      <c r="K112" s="194">
        <f t="shared" si="179"/>
        <v>0</v>
      </c>
      <c r="L112" s="539" t="str">
        <f t="shared" si="144"/>
        <v>-</v>
      </c>
      <c r="M112" s="539" t="str">
        <f t="shared" si="145"/>
        <v>-</v>
      </c>
      <c r="N112" s="194" t="e">
        <f>#REF!</f>
        <v>#REF!</v>
      </c>
      <c r="O112" s="539" t="str">
        <f t="shared" si="147"/>
        <v>-</v>
      </c>
      <c r="P112" s="539" t="str">
        <f t="shared" si="148"/>
        <v>-</v>
      </c>
      <c r="Q112" s="194" t="e">
        <f t="shared" si="180"/>
        <v>#REF!</v>
      </c>
      <c r="R112" s="539" t="str">
        <f t="shared" si="141"/>
        <v>-</v>
      </c>
      <c r="S112" s="390" t="e">
        <f>#REF!</f>
        <v>#REF!</v>
      </c>
      <c r="T112" s="616"/>
      <c r="U112" s="10" t="e">
        <f t="shared" si="135"/>
        <v>#REF!</v>
      </c>
      <c r="V112"/>
    </row>
    <row r="113" spans="1:22" ht="20.149999999999999" hidden="1" customHeight="1" outlineLevel="1">
      <c r="A113" s="22"/>
      <c r="B113" s="22"/>
      <c r="C113" s="23">
        <v>61106</v>
      </c>
      <c r="D113" s="278" t="s">
        <v>110</v>
      </c>
      <c r="E113" s="194"/>
      <c r="F113" s="194"/>
      <c r="G113" s="194"/>
      <c r="H113" s="194"/>
      <c r="I113" s="194"/>
      <c r="J113" s="194"/>
      <c r="K113" s="194">
        <f t="shared" si="179"/>
        <v>0</v>
      </c>
      <c r="L113" s="539" t="str">
        <f t="shared" si="144"/>
        <v>-</v>
      </c>
      <c r="M113" s="539" t="str">
        <f t="shared" si="145"/>
        <v>-</v>
      </c>
      <c r="N113" s="194" t="e">
        <f>#REF!</f>
        <v>#REF!</v>
      </c>
      <c r="O113" s="539" t="str">
        <f t="shared" si="147"/>
        <v>-</v>
      </c>
      <c r="P113" s="539" t="str">
        <f t="shared" si="148"/>
        <v>-</v>
      </c>
      <c r="Q113" s="194" t="e">
        <f t="shared" si="180"/>
        <v>#REF!</v>
      </c>
      <c r="R113" s="539" t="str">
        <f t="shared" si="141"/>
        <v>-</v>
      </c>
      <c r="S113" s="390" t="e">
        <f>#REF!</f>
        <v>#REF!</v>
      </c>
      <c r="T113" s="616"/>
      <c r="U113" s="10" t="e">
        <f t="shared" si="135"/>
        <v>#REF!</v>
      </c>
      <c r="V113"/>
    </row>
    <row r="114" spans="1:22" ht="20.149999999999999" hidden="1" customHeight="1" outlineLevel="1">
      <c r="A114" s="22"/>
      <c r="B114" s="22"/>
      <c r="C114" s="23">
        <v>61107</v>
      </c>
      <c r="D114" s="278" t="s">
        <v>111</v>
      </c>
      <c r="E114" s="194"/>
      <c r="F114" s="194"/>
      <c r="G114" s="194"/>
      <c r="H114" s="194"/>
      <c r="I114" s="194"/>
      <c r="J114" s="194"/>
      <c r="K114" s="194">
        <f t="shared" si="179"/>
        <v>0</v>
      </c>
      <c r="L114" s="539" t="str">
        <f t="shared" si="144"/>
        <v>-</v>
      </c>
      <c r="M114" s="539" t="str">
        <f t="shared" si="145"/>
        <v>-</v>
      </c>
      <c r="N114" s="194" t="e">
        <f>#REF!</f>
        <v>#REF!</v>
      </c>
      <c r="O114" s="539" t="str">
        <f t="shared" si="147"/>
        <v>-</v>
      </c>
      <c r="P114" s="539" t="str">
        <f t="shared" si="148"/>
        <v>-</v>
      </c>
      <c r="Q114" s="194" t="e">
        <f t="shared" si="180"/>
        <v>#REF!</v>
      </c>
      <c r="R114" s="539" t="str">
        <f t="shared" si="141"/>
        <v>-</v>
      </c>
      <c r="S114" s="390" t="e">
        <f>#REF!</f>
        <v>#REF!</v>
      </c>
      <c r="T114" s="616"/>
      <c r="U114" s="10" t="e">
        <f t="shared" si="135"/>
        <v>#REF!</v>
      </c>
      <c r="V114"/>
    </row>
    <row r="115" spans="1:22" ht="20.149999999999999" hidden="1" customHeight="1" outlineLevel="1">
      <c r="A115" s="22"/>
      <c r="B115" s="22"/>
      <c r="C115" s="23">
        <v>61108</v>
      </c>
      <c r="D115" s="278" t="s">
        <v>112</v>
      </c>
      <c r="E115" s="194"/>
      <c r="F115" s="194"/>
      <c r="G115" s="194"/>
      <c r="H115" s="194"/>
      <c r="I115" s="194"/>
      <c r="J115" s="194"/>
      <c r="K115" s="194">
        <f t="shared" si="179"/>
        <v>0</v>
      </c>
      <c r="L115" s="539" t="str">
        <f t="shared" si="144"/>
        <v>-</v>
      </c>
      <c r="M115" s="539" t="str">
        <f t="shared" si="145"/>
        <v>-</v>
      </c>
      <c r="N115" s="194" t="e">
        <f>#REF!</f>
        <v>#REF!</v>
      </c>
      <c r="O115" s="539" t="str">
        <f t="shared" si="147"/>
        <v>-</v>
      </c>
      <c r="P115" s="539" t="str">
        <f t="shared" si="148"/>
        <v>-</v>
      </c>
      <c r="Q115" s="194" t="e">
        <f t="shared" si="180"/>
        <v>#REF!</v>
      </c>
      <c r="R115" s="539" t="str">
        <f t="shared" si="141"/>
        <v>-</v>
      </c>
      <c r="S115" s="390" t="e">
        <f>#REF!</f>
        <v>#REF!</v>
      </c>
      <c r="T115" s="616"/>
      <c r="U115" s="10" t="e">
        <f t="shared" si="135"/>
        <v>#REF!</v>
      </c>
      <c r="V115"/>
    </row>
    <row r="116" spans="1:22" ht="20.149999999999999" customHeight="1" collapsed="1">
      <c r="A116" s="19"/>
      <c r="B116" s="19">
        <v>6111</v>
      </c>
      <c r="C116" s="19"/>
      <c r="D116" s="277" t="s">
        <v>113</v>
      </c>
      <c r="E116" s="191">
        <f t="shared" ref="E116" si="181">SUM(E117:E120)</f>
        <v>1.7989999999999999</v>
      </c>
      <c r="F116" s="191">
        <f t="shared" ref="F116:K116" si="182">SUM(F117:F120)</f>
        <v>1.7989999999999999</v>
      </c>
      <c r="G116" s="191">
        <f t="shared" si="182"/>
        <v>0</v>
      </c>
      <c r="H116" s="191">
        <f t="shared" si="182"/>
        <v>1.7989999999999999</v>
      </c>
      <c r="I116" s="191">
        <f t="shared" si="182"/>
        <v>0.42</v>
      </c>
      <c r="J116" s="191">
        <f t="shared" si="182"/>
        <v>1.379</v>
      </c>
      <c r="K116" s="191">
        <f t="shared" si="182"/>
        <v>1.7989999999999999</v>
      </c>
      <c r="L116" s="538">
        <f t="shared" si="144"/>
        <v>1</v>
      </c>
      <c r="M116" s="538">
        <f t="shared" si="145"/>
        <v>1</v>
      </c>
      <c r="N116" s="191" t="e">
        <f t="shared" ref="N116" si="183">SUM(N117:N120)</f>
        <v>#REF!</v>
      </c>
      <c r="O116" s="538" t="str">
        <f t="shared" si="147"/>
        <v>-</v>
      </c>
      <c r="P116" s="538" t="str">
        <f t="shared" si="148"/>
        <v>-</v>
      </c>
      <c r="Q116" s="191" t="e">
        <f t="shared" ref="Q116" si="184">SUM(Q117:Q120)</f>
        <v>#REF!</v>
      </c>
      <c r="R116" s="538" t="str">
        <f t="shared" si="141"/>
        <v>-</v>
      </c>
      <c r="S116" s="332" t="e">
        <f t="shared" ref="S116" si="185">SUM(S117:S120)</f>
        <v>#REF!</v>
      </c>
      <c r="T116" s="615"/>
      <c r="U116" s="10" t="e">
        <f t="shared" si="135"/>
        <v>#REF!</v>
      </c>
      <c r="V116"/>
    </row>
    <row r="117" spans="1:22" ht="20.149999999999999" customHeight="1">
      <c r="A117" s="23"/>
      <c r="B117" s="23"/>
      <c r="C117" s="23">
        <v>61111</v>
      </c>
      <c r="D117" s="278" t="s">
        <v>114</v>
      </c>
      <c r="E117" s="194">
        <v>1.7989999999999999</v>
      </c>
      <c r="F117" s="194">
        <v>1.7989999999999999</v>
      </c>
      <c r="G117" s="194"/>
      <c r="H117" s="194">
        <v>1.7989999999999999</v>
      </c>
      <c r="I117" s="194">
        <v>0.42</v>
      </c>
      <c r="J117" s="194">
        <f>H117-I117</f>
        <v>1.379</v>
      </c>
      <c r="K117" s="194">
        <f t="shared" ref="K117:K120" si="186">SUM(I117:J117)</f>
        <v>1.7989999999999999</v>
      </c>
      <c r="L117" s="539">
        <f t="shared" si="144"/>
        <v>1</v>
      </c>
      <c r="M117" s="539">
        <f t="shared" si="145"/>
        <v>1</v>
      </c>
      <c r="N117" s="194" t="e">
        <f>#REF!</f>
        <v>#REF!</v>
      </c>
      <c r="O117" s="539" t="str">
        <f t="shared" si="147"/>
        <v>-</v>
      </c>
      <c r="P117" s="539" t="str">
        <f t="shared" si="148"/>
        <v>-</v>
      </c>
      <c r="Q117" s="194" t="e">
        <f t="shared" ref="Q117:Q120" si="187">N117-F117</f>
        <v>#REF!</v>
      </c>
      <c r="R117" s="539" t="str">
        <f t="shared" si="141"/>
        <v>-</v>
      </c>
      <c r="S117" s="390" t="e">
        <f>#REF!</f>
        <v>#REF!</v>
      </c>
      <c r="T117" s="870" t="s">
        <v>1181</v>
      </c>
      <c r="U117" s="10" t="e">
        <f t="shared" si="135"/>
        <v>#REF!</v>
      </c>
      <c r="V117"/>
    </row>
    <row r="118" spans="1:22" ht="20.149999999999999" hidden="1" customHeight="1" outlineLevel="1">
      <c r="A118" s="23"/>
      <c r="B118" s="23"/>
      <c r="C118" s="23">
        <v>61112</v>
      </c>
      <c r="D118" s="278" t="s">
        <v>115</v>
      </c>
      <c r="E118" s="194"/>
      <c r="F118" s="194"/>
      <c r="G118" s="194"/>
      <c r="H118" s="194"/>
      <c r="I118" s="194"/>
      <c r="J118" s="194"/>
      <c r="K118" s="194">
        <f t="shared" si="186"/>
        <v>0</v>
      </c>
      <c r="L118" s="539" t="str">
        <f t="shared" si="144"/>
        <v>-</v>
      </c>
      <c r="M118" s="539" t="str">
        <f t="shared" si="145"/>
        <v>-</v>
      </c>
      <c r="N118" s="194" t="e">
        <f>#REF!</f>
        <v>#REF!</v>
      </c>
      <c r="O118" s="539" t="str">
        <f t="shared" si="147"/>
        <v>-</v>
      </c>
      <c r="P118" s="539" t="str">
        <f t="shared" si="148"/>
        <v>-</v>
      </c>
      <c r="Q118" s="194" t="e">
        <f t="shared" si="187"/>
        <v>#REF!</v>
      </c>
      <c r="R118" s="539" t="str">
        <f t="shared" si="141"/>
        <v>-</v>
      </c>
      <c r="S118" s="390" t="e">
        <f>#REF!</f>
        <v>#REF!</v>
      </c>
      <c r="T118" s="616"/>
      <c r="U118" s="10" t="e">
        <f t="shared" si="135"/>
        <v>#REF!</v>
      </c>
      <c r="V118"/>
    </row>
    <row r="119" spans="1:22" ht="20.149999999999999" hidden="1" customHeight="1" outlineLevel="1">
      <c r="A119" s="23"/>
      <c r="B119" s="23"/>
      <c r="C119" s="23">
        <v>61113</v>
      </c>
      <c r="D119" s="278" t="s">
        <v>116</v>
      </c>
      <c r="E119" s="194"/>
      <c r="F119" s="194"/>
      <c r="G119" s="194"/>
      <c r="H119" s="194"/>
      <c r="I119" s="194"/>
      <c r="J119" s="194"/>
      <c r="K119" s="194">
        <f t="shared" si="186"/>
        <v>0</v>
      </c>
      <c r="L119" s="539" t="str">
        <f t="shared" si="144"/>
        <v>-</v>
      </c>
      <c r="M119" s="539" t="str">
        <f t="shared" si="145"/>
        <v>-</v>
      </c>
      <c r="N119" s="194" t="e">
        <f>#REF!</f>
        <v>#REF!</v>
      </c>
      <c r="O119" s="539" t="str">
        <f t="shared" si="147"/>
        <v>-</v>
      </c>
      <c r="P119" s="539" t="str">
        <f t="shared" si="148"/>
        <v>-</v>
      </c>
      <c r="Q119" s="194" t="e">
        <f t="shared" si="187"/>
        <v>#REF!</v>
      </c>
      <c r="R119" s="539" t="str">
        <f t="shared" si="141"/>
        <v>-</v>
      </c>
      <c r="S119" s="390" t="e">
        <f>#REF!</f>
        <v>#REF!</v>
      </c>
      <c r="T119" s="616"/>
      <c r="U119" s="10" t="e">
        <f t="shared" si="135"/>
        <v>#REF!</v>
      </c>
      <c r="V119"/>
    </row>
    <row r="120" spans="1:22" ht="20.149999999999999" hidden="1" customHeight="1" outlineLevel="1">
      <c r="A120" s="23"/>
      <c r="B120" s="23"/>
      <c r="C120" s="23">
        <v>61118</v>
      </c>
      <c r="D120" s="278" t="s">
        <v>117</v>
      </c>
      <c r="E120" s="194"/>
      <c r="F120" s="194"/>
      <c r="G120" s="194"/>
      <c r="H120" s="194"/>
      <c r="I120" s="194"/>
      <c r="J120" s="194"/>
      <c r="K120" s="194">
        <f t="shared" si="186"/>
        <v>0</v>
      </c>
      <c r="L120" s="539" t="str">
        <f t="shared" si="144"/>
        <v>-</v>
      </c>
      <c r="M120" s="539" t="str">
        <f t="shared" si="145"/>
        <v>-</v>
      </c>
      <c r="N120" s="194" t="e">
        <f>#REF!</f>
        <v>#REF!</v>
      </c>
      <c r="O120" s="539" t="str">
        <f t="shared" si="147"/>
        <v>-</v>
      </c>
      <c r="P120" s="539" t="str">
        <f t="shared" si="148"/>
        <v>-</v>
      </c>
      <c r="Q120" s="194" t="e">
        <f t="shared" si="187"/>
        <v>#REF!</v>
      </c>
      <c r="R120" s="539" t="str">
        <f t="shared" si="141"/>
        <v>-</v>
      </c>
      <c r="S120" s="390" t="e">
        <f>#REF!</f>
        <v>#REF!</v>
      </c>
      <c r="T120" s="616"/>
      <c r="U120" s="10" t="e">
        <f t="shared" si="135"/>
        <v>#REF!</v>
      </c>
      <c r="V120"/>
    </row>
    <row r="121" spans="1:22" ht="20.149999999999999" customHeight="1" collapsed="1">
      <c r="A121" s="19"/>
      <c r="B121" s="19">
        <v>6112</v>
      </c>
      <c r="C121" s="19"/>
      <c r="D121" s="277" t="s">
        <v>118</v>
      </c>
      <c r="E121" s="200">
        <f t="shared" ref="E121" si="188">SUM(E122:E125)</f>
        <v>42.548999999999999</v>
      </c>
      <c r="F121" s="200">
        <f t="shared" ref="F121:K121" si="189">SUM(F122:F125)</f>
        <v>207.7</v>
      </c>
      <c r="G121" s="200">
        <f t="shared" si="189"/>
        <v>0</v>
      </c>
      <c r="H121" s="200">
        <f t="shared" si="189"/>
        <v>207.7</v>
      </c>
      <c r="I121" s="200">
        <f t="shared" si="189"/>
        <v>55.129999999999995</v>
      </c>
      <c r="J121" s="200">
        <f t="shared" si="189"/>
        <v>152.57</v>
      </c>
      <c r="K121" s="200">
        <f t="shared" si="189"/>
        <v>207.7</v>
      </c>
      <c r="L121" s="541">
        <f t="shared" si="144"/>
        <v>1</v>
      </c>
      <c r="M121" s="541">
        <f t="shared" si="145"/>
        <v>1</v>
      </c>
      <c r="N121" s="200" t="e">
        <f t="shared" ref="N121" si="190">SUM(N122:N125)</f>
        <v>#REF!</v>
      </c>
      <c r="O121" s="541" t="str">
        <f t="shared" si="147"/>
        <v>-</v>
      </c>
      <c r="P121" s="541" t="str">
        <f t="shared" si="148"/>
        <v>-</v>
      </c>
      <c r="Q121" s="200" t="e">
        <f t="shared" ref="Q121" si="191">SUM(Q122:Q125)</f>
        <v>#REF!</v>
      </c>
      <c r="R121" s="541" t="str">
        <f t="shared" si="141"/>
        <v>-</v>
      </c>
      <c r="S121" s="334" t="e">
        <f t="shared" ref="S121" si="192">SUM(S122:S125)</f>
        <v>#REF!</v>
      </c>
      <c r="T121" s="618"/>
      <c r="U121" s="10" t="e">
        <f t="shared" si="135"/>
        <v>#REF!</v>
      </c>
      <c r="V121"/>
    </row>
    <row r="122" spans="1:22" ht="20.149999999999999" customHeight="1">
      <c r="A122" s="22"/>
      <c r="B122" s="22"/>
      <c r="C122" s="23">
        <v>61121</v>
      </c>
      <c r="D122" s="278" t="s">
        <v>95</v>
      </c>
      <c r="E122" s="194">
        <v>4.1210000000000004</v>
      </c>
      <c r="F122" s="194">
        <v>26.4</v>
      </c>
      <c r="G122" s="194"/>
      <c r="H122" s="194">
        <v>26.4</v>
      </c>
      <c r="I122" s="194">
        <v>5.21</v>
      </c>
      <c r="J122" s="194">
        <f>H122-I122</f>
        <v>21.189999999999998</v>
      </c>
      <c r="K122" s="194">
        <f t="shared" ref="K122:K125" si="193">SUM(I122:J122)</f>
        <v>26.4</v>
      </c>
      <c r="L122" s="539">
        <f t="shared" si="144"/>
        <v>1</v>
      </c>
      <c r="M122" s="539">
        <f t="shared" si="145"/>
        <v>1</v>
      </c>
      <c r="N122" s="194" t="e">
        <f>#REF!</f>
        <v>#REF!</v>
      </c>
      <c r="O122" s="539" t="str">
        <f t="shared" si="147"/>
        <v>-</v>
      </c>
      <c r="P122" s="539" t="str">
        <f t="shared" si="148"/>
        <v>-</v>
      </c>
      <c r="Q122" s="194" t="e">
        <f t="shared" ref="Q122:Q125" si="194">N122-F122</f>
        <v>#REF!</v>
      </c>
      <c r="R122" s="539" t="str">
        <f t="shared" si="141"/>
        <v>-</v>
      </c>
      <c r="S122" s="390" t="e">
        <f>#REF!</f>
        <v>#REF!</v>
      </c>
      <c r="T122" s="870" t="s">
        <v>1182</v>
      </c>
      <c r="U122" s="10" t="e">
        <f t="shared" si="135"/>
        <v>#REF!</v>
      </c>
      <c r="V122"/>
    </row>
    <row r="123" spans="1:22" ht="20.149999999999999" customHeight="1">
      <c r="A123" s="22"/>
      <c r="B123" s="22"/>
      <c r="C123" s="23">
        <v>61122</v>
      </c>
      <c r="D123" s="278" t="s">
        <v>119</v>
      </c>
      <c r="E123" s="194">
        <v>4.7880000000000003</v>
      </c>
      <c r="F123" s="194">
        <v>24.3</v>
      </c>
      <c r="G123" s="194"/>
      <c r="H123" s="194">
        <v>24.3</v>
      </c>
      <c r="I123" s="194">
        <v>5.88</v>
      </c>
      <c r="J123" s="194">
        <f t="shared" ref="J123:J125" si="195">H123-I123</f>
        <v>18.420000000000002</v>
      </c>
      <c r="K123" s="194">
        <f t="shared" si="193"/>
        <v>24.3</v>
      </c>
      <c r="L123" s="539">
        <f t="shared" si="144"/>
        <v>1</v>
      </c>
      <c r="M123" s="539">
        <f t="shared" si="145"/>
        <v>1</v>
      </c>
      <c r="N123" s="194" t="e">
        <f>#REF!</f>
        <v>#REF!</v>
      </c>
      <c r="O123" s="539" t="str">
        <f t="shared" si="147"/>
        <v>-</v>
      </c>
      <c r="P123" s="539" t="str">
        <f t="shared" si="148"/>
        <v>-</v>
      </c>
      <c r="Q123" s="194" t="e">
        <f t="shared" si="194"/>
        <v>#REF!</v>
      </c>
      <c r="R123" s="539" t="str">
        <f t="shared" si="141"/>
        <v>-</v>
      </c>
      <c r="S123" s="390" t="e">
        <f>#REF!</f>
        <v>#REF!</v>
      </c>
      <c r="T123" s="870" t="s">
        <v>1182</v>
      </c>
      <c r="U123" s="10" t="e">
        <f t="shared" si="135"/>
        <v>#REF!</v>
      </c>
      <c r="V123"/>
    </row>
    <row r="124" spans="1:22" ht="20.149999999999999" customHeight="1">
      <c r="A124" s="22"/>
      <c r="B124" s="22"/>
      <c r="C124" s="23">
        <v>61123</v>
      </c>
      <c r="D124" s="278" t="s">
        <v>120</v>
      </c>
      <c r="E124" s="194">
        <v>33.64</v>
      </c>
      <c r="F124" s="194">
        <v>157</v>
      </c>
      <c r="G124" s="194"/>
      <c r="H124" s="194">
        <v>157</v>
      </c>
      <c r="I124" s="194">
        <v>44.04</v>
      </c>
      <c r="J124" s="194">
        <f t="shared" si="195"/>
        <v>112.96000000000001</v>
      </c>
      <c r="K124" s="194">
        <f t="shared" si="193"/>
        <v>157</v>
      </c>
      <c r="L124" s="539">
        <f t="shared" si="144"/>
        <v>1</v>
      </c>
      <c r="M124" s="539">
        <f t="shared" si="145"/>
        <v>1</v>
      </c>
      <c r="N124" s="194" t="e">
        <f>#REF!</f>
        <v>#REF!</v>
      </c>
      <c r="O124" s="539" t="str">
        <f t="shared" si="147"/>
        <v>-</v>
      </c>
      <c r="P124" s="539" t="str">
        <f t="shared" si="148"/>
        <v>-</v>
      </c>
      <c r="Q124" s="194" t="e">
        <f t="shared" si="194"/>
        <v>#REF!</v>
      </c>
      <c r="R124" s="539" t="str">
        <f t="shared" si="141"/>
        <v>-</v>
      </c>
      <c r="S124" s="390" t="e">
        <f>#REF!</f>
        <v>#REF!</v>
      </c>
      <c r="T124" s="870" t="s">
        <v>1182</v>
      </c>
      <c r="U124" s="10" t="e">
        <f t="shared" si="135"/>
        <v>#REF!</v>
      </c>
      <c r="V124"/>
    </row>
    <row r="125" spans="1:22" ht="20.149999999999999" customHeight="1">
      <c r="A125" s="22"/>
      <c r="B125" s="22"/>
      <c r="C125" s="23">
        <v>61128</v>
      </c>
      <c r="D125" s="278" t="s">
        <v>121</v>
      </c>
      <c r="E125" s="194"/>
      <c r="F125" s="194"/>
      <c r="G125" s="194"/>
      <c r="H125" s="194"/>
      <c r="I125" s="194"/>
      <c r="J125" s="194">
        <f t="shared" si="195"/>
        <v>0</v>
      </c>
      <c r="K125" s="194">
        <f t="shared" si="193"/>
        <v>0</v>
      </c>
      <c r="L125" s="539" t="str">
        <f t="shared" si="144"/>
        <v>-</v>
      </c>
      <c r="M125" s="539" t="str">
        <f t="shared" si="145"/>
        <v>-</v>
      </c>
      <c r="N125" s="194" t="e">
        <f>#REF!</f>
        <v>#REF!</v>
      </c>
      <c r="O125" s="539" t="str">
        <f t="shared" si="147"/>
        <v>-</v>
      </c>
      <c r="P125" s="539" t="str">
        <f t="shared" si="148"/>
        <v>-</v>
      </c>
      <c r="Q125" s="194" t="e">
        <f t="shared" si="194"/>
        <v>#REF!</v>
      </c>
      <c r="R125" s="539" t="str">
        <f t="shared" si="141"/>
        <v>-</v>
      </c>
      <c r="S125" s="390" t="e">
        <f>#REF!</f>
        <v>#REF!</v>
      </c>
      <c r="T125" s="616"/>
      <c r="U125" s="10" t="e">
        <f t="shared" si="135"/>
        <v>#REF!</v>
      </c>
      <c r="V125"/>
    </row>
    <row r="126" spans="1:22" ht="20.149999999999999" customHeight="1">
      <c r="A126" s="19"/>
      <c r="B126" s="19">
        <v>6113</v>
      </c>
      <c r="C126" s="19"/>
      <c r="D126" s="277" t="s">
        <v>122</v>
      </c>
      <c r="E126" s="200">
        <f t="shared" ref="E126" si="196">SUM(E127:E130)</f>
        <v>0</v>
      </c>
      <c r="F126" s="200">
        <f t="shared" ref="F126:K126" si="197">SUM(F127:F130)</f>
        <v>0</v>
      </c>
      <c r="G126" s="200">
        <f t="shared" si="197"/>
        <v>0</v>
      </c>
      <c r="H126" s="200">
        <f t="shared" si="197"/>
        <v>0</v>
      </c>
      <c r="I126" s="200">
        <f t="shared" si="197"/>
        <v>0</v>
      </c>
      <c r="J126" s="200">
        <f t="shared" si="197"/>
        <v>0</v>
      </c>
      <c r="K126" s="200">
        <f t="shared" si="197"/>
        <v>0</v>
      </c>
      <c r="L126" s="541" t="str">
        <f t="shared" si="144"/>
        <v>-</v>
      </c>
      <c r="M126" s="541" t="str">
        <f t="shared" si="145"/>
        <v>-</v>
      </c>
      <c r="N126" s="200" t="e">
        <f t="shared" ref="N126" si="198">SUM(N127:N130)</f>
        <v>#REF!</v>
      </c>
      <c r="O126" s="541" t="str">
        <f t="shared" si="147"/>
        <v>-</v>
      </c>
      <c r="P126" s="541" t="str">
        <f t="shared" si="148"/>
        <v>-</v>
      </c>
      <c r="Q126" s="200" t="e">
        <f t="shared" ref="Q126" si="199">SUM(Q127:Q130)</f>
        <v>#REF!</v>
      </c>
      <c r="R126" s="541" t="str">
        <f t="shared" si="141"/>
        <v>-</v>
      </c>
      <c r="S126" s="334" t="e">
        <f t="shared" ref="S126" si="200">SUM(S127:S130)</f>
        <v>#REF!</v>
      </c>
      <c r="T126" s="618"/>
      <c r="U126" s="10" t="e">
        <f t="shared" si="135"/>
        <v>#REF!</v>
      </c>
      <c r="V126"/>
    </row>
    <row r="127" spans="1:22" ht="20.149999999999999" customHeight="1">
      <c r="A127" s="22"/>
      <c r="B127" s="22"/>
      <c r="C127" s="23">
        <v>61131</v>
      </c>
      <c r="D127" s="278" t="s">
        <v>95</v>
      </c>
      <c r="E127" s="194"/>
      <c r="F127" s="194"/>
      <c r="G127" s="194"/>
      <c r="H127" s="194"/>
      <c r="I127" s="194"/>
      <c r="J127" s="194"/>
      <c r="K127" s="194">
        <f t="shared" ref="K127:K130" si="201">SUM(I127:J127)</f>
        <v>0</v>
      </c>
      <c r="L127" s="539" t="str">
        <f t="shared" si="144"/>
        <v>-</v>
      </c>
      <c r="M127" s="539" t="str">
        <f t="shared" si="145"/>
        <v>-</v>
      </c>
      <c r="N127" s="194" t="e">
        <f>#REF!</f>
        <v>#REF!</v>
      </c>
      <c r="O127" s="539" t="str">
        <f t="shared" si="147"/>
        <v>-</v>
      </c>
      <c r="P127" s="539" t="str">
        <f t="shared" si="148"/>
        <v>-</v>
      </c>
      <c r="Q127" s="194" t="e">
        <f t="shared" ref="Q127:Q130" si="202">N127-F127</f>
        <v>#REF!</v>
      </c>
      <c r="R127" s="539" t="str">
        <f t="shared" si="141"/>
        <v>-</v>
      </c>
      <c r="S127" s="390" t="e">
        <f>#REF!</f>
        <v>#REF!</v>
      </c>
      <c r="T127" s="870" t="s">
        <v>1182</v>
      </c>
      <c r="U127" s="10" t="e">
        <f t="shared" si="135"/>
        <v>#REF!</v>
      </c>
      <c r="V127"/>
    </row>
    <row r="128" spans="1:22" ht="20.149999999999999" customHeight="1">
      <c r="A128" s="22"/>
      <c r="B128" s="22"/>
      <c r="C128" s="23">
        <v>61132</v>
      </c>
      <c r="D128" s="278" t="s">
        <v>119</v>
      </c>
      <c r="E128" s="194"/>
      <c r="F128" s="194"/>
      <c r="G128" s="194"/>
      <c r="H128" s="194"/>
      <c r="I128" s="194"/>
      <c r="J128" s="194"/>
      <c r="K128" s="194">
        <f t="shared" si="201"/>
        <v>0</v>
      </c>
      <c r="L128" s="539" t="str">
        <f t="shared" si="144"/>
        <v>-</v>
      </c>
      <c r="M128" s="539" t="str">
        <f t="shared" si="145"/>
        <v>-</v>
      </c>
      <c r="N128" s="194" t="e">
        <f>#REF!</f>
        <v>#REF!</v>
      </c>
      <c r="O128" s="539" t="str">
        <f t="shared" si="147"/>
        <v>-</v>
      </c>
      <c r="P128" s="539" t="str">
        <f t="shared" si="148"/>
        <v>-</v>
      </c>
      <c r="Q128" s="194" t="e">
        <f t="shared" si="202"/>
        <v>#REF!</v>
      </c>
      <c r="R128" s="539" t="str">
        <f t="shared" si="141"/>
        <v>-</v>
      </c>
      <c r="S128" s="390" t="e">
        <f>#REF!</f>
        <v>#REF!</v>
      </c>
      <c r="T128" s="870" t="s">
        <v>1182</v>
      </c>
      <c r="U128" s="10" t="e">
        <f t="shared" si="135"/>
        <v>#REF!</v>
      </c>
      <c r="V128"/>
    </row>
    <row r="129" spans="1:22" ht="20.149999999999999" customHeight="1">
      <c r="A129" s="22"/>
      <c r="B129" s="22"/>
      <c r="C129" s="23">
        <v>61133</v>
      </c>
      <c r="D129" s="278" t="s">
        <v>120</v>
      </c>
      <c r="E129" s="194"/>
      <c r="F129" s="194"/>
      <c r="G129" s="194"/>
      <c r="H129" s="194"/>
      <c r="I129" s="194"/>
      <c r="J129" s="194"/>
      <c r="K129" s="194">
        <f t="shared" si="201"/>
        <v>0</v>
      </c>
      <c r="L129" s="539" t="str">
        <f t="shared" si="144"/>
        <v>-</v>
      </c>
      <c r="M129" s="539" t="str">
        <f t="shared" si="145"/>
        <v>-</v>
      </c>
      <c r="N129" s="194" t="e">
        <f>#REF!</f>
        <v>#REF!</v>
      </c>
      <c r="O129" s="539" t="str">
        <f t="shared" si="147"/>
        <v>-</v>
      </c>
      <c r="P129" s="539" t="str">
        <f t="shared" si="148"/>
        <v>-</v>
      </c>
      <c r="Q129" s="194" t="e">
        <f t="shared" si="202"/>
        <v>#REF!</v>
      </c>
      <c r="R129" s="539" t="str">
        <f t="shared" si="141"/>
        <v>-</v>
      </c>
      <c r="S129" s="390" t="e">
        <f>#REF!</f>
        <v>#REF!</v>
      </c>
      <c r="T129" s="870" t="s">
        <v>1182</v>
      </c>
      <c r="U129" s="10" t="e">
        <f t="shared" si="135"/>
        <v>#REF!</v>
      </c>
      <c r="V129"/>
    </row>
    <row r="130" spans="1:22" ht="20.149999999999999" customHeight="1">
      <c r="A130" s="22"/>
      <c r="B130" s="22"/>
      <c r="C130" s="23">
        <v>61138</v>
      </c>
      <c r="D130" s="278" t="s">
        <v>123</v>
      </c>
      <c r="E130" s="194"/>
      <c r="F130" s="194"/>
      <c r="G130" s="194"/>
      <c r="H130" s="194"/>
      <c r="I130" s="194"/>
      <c r="J130" s="194"/>
      <c r="K130" s="194">
        <f t="shared" si="201"/>
        <v>0</v>
      </c>
      <c r="L130" s="539" t="str">
        <f t="shared" si="144"/>
        <v>-</v>
      </c>
      <c r="M130" s="539" t="str">
        <f t="shared" si="145"/>
        <v>-</v>
      </c>
      <c r="N130" s="194" t="e">
        <f>#REF!</f>
        <v>#REF!</v>
      </c>
      <c r="O130" s="539" t="str">
        <f t="shared" si="147"/>
        <v>-</v>
      </c>
      <c r="P130" s="539" t="str">
        <f t="shared" si="148"/>
        <v>-</v>
      </c>
      <c r="Q130" s="194" t="e">
        <f t="shared" si="202"/>
        <v>#REF!</v>
      </c>
      <c r="R130" s="539" t="str">
        <f t="shared" si="141"/>
        <v>-</v>
      </c>
      <c r="S130" s="390" t="e">
        <f>#REF!</f>
        <v>#REF!</v>
      </c>
      <c r="T130" s="616"/>
      <c r="U130" s="10" t="e">
        <f t="shared" si="135"/>
        <v>#REF!</v>
      </c>
      <c r="V130"/>
    </row>
    <row r="131" spans="1:22" ht="20.149999999999999" customHeight="1">
      <c r="A131" s="19"/>
      <c r="B131" s="19">
        <v>6114</v>
      </c>
      <c r="C131" s="19"/>
      <c r="D131" s="277" t="s">
        <v>124</v>
      </c>
      <c r="E131" s="191">
        <f t="shared" ref="E131" si="203">SUM(E132:E134)</f>
        <v>2.98</v>
      </c>
      <c r="F131" s="191">
        <f t="shared" ref="F131:K131" si="204">SUM(F132:F134)</f>
        <v>14</v>
      </c>
      <c r="G131" s="191">
        <f t="shared" si="204"/>
        <v>0</v>
      </c>
      <c r="H131" s="191">
        <f t="shared" si="204"/>
        <v>14</v>
      </c>
      <c r="I131" s="191">
        <f t="shared" si="204"/>
        <v>0</v>
      </c>
      <c r="J131" s="191">
        <f t="shared" si="204"/>
        <v>14</v>
      </c>
      <c r="K131" s="191">
        <f t="shared" si="204"/>
        <v>14</v>
      </c>
      <c r="L131" s="538">
        <f t="shared" si="144"/>
        <v>1</v>
      </c>
      <c r="M131" s="538">
        <f t="shared" si="145"/>
        <v>1</v>
      </c>
      <c r="N131" s="191" t="e">
        <f t="shared" ref="N131" si="205">SUM(N132:N134)</f>
        <v>#REF!</v>
      </c>
      <c r="O131" s="538" t="str">
        <f t="shared" si="147"/>
        <v>-</v>
      </c>
      <c r="P131" s="538" t="str">
        <f t="shared" si="148"/>
        <v>-</v>
      </c>
      <c r="Q131" s="191" t="e">
        <f t="shared" ref="Q131" si="206">SUM(Q132:Q134)</f>
        <v>#REF!</v>
      </c>
      <c r="R131" s="538" t="str">
        <f t="shared" si="141"/>
        <v>-</v>
      </c>
      <c r="S131" s="332" t="e">
        <f t="shared" ref="S131" si="207">SUM(S132:S134)</f>
        <v>#REF!</v>
      </c>
      <c r="T131" s="615"/>
      <c r="U131" s="10" t="e">
        <f t="shared" si="135"/>
        <v>#REF!</v>
      </c>
      <c r="V131"/>
    </row>
    <row r="132" spans="1:22" ht="20.149999999999999" customHeight="1">
      <c r="A132" s="22"/>
      <c r="B132" s="22"/>
      <c r="C132" s="23">
        <v>61141</v>
      </c>
      <c r="D132" s="278" t="s">
        <v>125</v>
      </c>
      <c r="E132" s="194">
        <v>2.98</v>
      </c>
      <c r="F132" s="194">
        <v>4</v>
      </c>
      <c r="G132" s="194"/>
      <c r="H132" s="194">
        <v>4</v>
      </c>
      <c r="I132" s="194"/>
      <c r="J132" s="194">
        <f>H132-I132</f>
        <v>4</v>
      </c>
      <c r="K132" s="194">
        <f t="shared" ref="K132:K134" si="208">SUM(I132:J132)</f>
        <v>4</v>
      </c>
      <c r="L132" s="539">
        <f t="shared" si="144"/>
        <v>1</v>
      </c>
      <c r="M132" s="539">
        <f t="shared" si="145"/>
        <v>1</v>
      </c>
      <c r="N132" s="194" t="e">
        <f>#REF!</f>
        <v>#REF!</v>
      </c>
      <c r="O132" s="539" t="str">
        <f t="shared" si="147"/>
        <v>-</v>
      </c>
      <c r="P132" s="539" t="str">
        <f t="shared" si="148"/>
        <v>-</v>
      </c>
      <c r="Q132" s="194" t="e">
        <f t="shared" ref="Q132:Q134" si="209">N132-F132</f>
        <v>#REF!</v>
      </c>
      <c r="R132" s="539" t="str">
        <f t="shared" si="141"/>
        <v>-</v>
      </c>
      <c r="S132" s="390" t="e">
        <f>#REF!</f>
        <v>#REF!</v>
      </c>
      <c r="T132" s="870" t="s">
        <v>1183</v>
      </c>
      <c r="U132" s="10" t="e">
        <f t="shared" si="135"/>
        <v>#REF!</v>
      </c>
      <c r="V132"/>
    </row>
    <row r="133" spans="1:22" ht="20.149999999999999" customHeight="1">
      <c r="A133" s="22"/>
      <c r="B133" s="22"/>
      <c r="C133" s="23">
        <v>61142</v>
      </c>
      <c r="D133" s="278" t="s">
        <v>126</v>
      </c>
      <c r="E133" s="194"/>
      <c r="F133" s="194">
        <v>10</v>
      </c>
      <c r="G133" s="194"/>
      <c r="H133" s="194">
        <v>10</v>
      </c>
      <c r="I133" s="194"/>
      <c r="J133" s="194">
        <f t="shared" ref="J133:J134" si="210">H133-I133</f>
        <v>10</v>
      </c>
      <c r="K133" s="194">
        <f t="shared" si="208"/>
        <v>10</v>
      </c>
      <c r="L133" s="539">
        <f t="shared" si="144"/>
        <v>1</v>
      </c>
      <c r="M133" s="539">
        <f t="shared" si="145"/>
        <v>1</v>
      </c>
      <c r="N133" s="194" t="e">
        <f>#REF!</f>
        <v>#REF!</v>
      </c>
      <c r="O133" s="539" t="str">
        <f t="shared" si="147"/>
        <v>-</v>
      </c>
      <c r="P133" s="539" t="str">
        <f t="shared" si="148"/>
        <v>-</v>
      </c>
      <c r="Q133" s="194" t="e">
        <f t="shared" si="209"/>
        <v>#REF!</v>
      </c>
      <c r="R133" s="539" t="str">
        <f t="shared" si="141"/>
        <v>-</v>
      </c>
      <c r="S133" s="390" t="e">
        <f>#REF!</f>
        <v>#REF!</v>
      </c>
      <c r="T133" s="870" t="s">
        <v>1184</v>
      </c>
      <c r="U133" s="10" t="e">
        <f t="shared" si="135"/>
        <v>#REF!</v>
      </c>
      <c r="V133"/>
    </row>
    <row r="134" spans="1:22" ht="20.149999999999999" customHeight="1">
      <c r="A134" s="22"/>
      <c r="B134" s="22"/>
      <c r="C134" s="23">
        <v>61148</v>
      </c>
      <c r="D134" s="278" t="s">
        <v>127</v>
      </c>
      <c r="E134" s="194"/>
      <c r="F134" s="194"/>
      <c r="G134" s="194"/>
      <c r="H134" s="194"/>
      <c r="I134" s="194"/>
      <c r="J134" s="194">
        <f t="shared" si="210"/>
        <v>0</v>
      </c>
      <c r="K134" s="194">
        <f t="shared" si="208"/>
        <v>0</v>
      </c>
      <c r="L134" s="539" t="str">
        <f t="shared" si="144"/>
        <v>-</v>
      </c>
      <c r="M134" s="539" t="str">
        <f t="shared" si="145"/>
        <v>-</v>
      </c>
      <c r="N134" s="194" t="e">
        <f>#REF!</f>
        <v>#REF!</v>
      </c>
      <c r="O134" s="539" t="str">
        <f t="shared" si="147"/>
        <v>-</v>
      </c>
      <c r="P134" s="539" t="str">
        <f t="shared" si="148"/>
        <v>-</v>
      </c>
      <c r="Q134" s="194" t="e">
        <f t="shared" si="209"/>
        <v>#REF!</v>
      </c>
      <c r="R134" s="539" t="str">
        <f t="shared" si="141"/>
        <v>-</v>
      </c>
      <c r="S134" s="390" t="e">
        <f>#REF!</f>
        <v>#REF!</v>
      </c>
      <c r="T134" s="616"/>
      <c r="U134" s="10" t="e">
        <f t="shared" si="135"/>
        <v>#REF!</v>
      </c>
      <c r="V134"/>
    </row>
    <row r="135" spans="1:22" ht="20.149999999999999" hidden="1" customHeight="1" outlineLevel="1">
      <c r="A135" s="19"/>
      <c r="B135" s="19">
        <v>6115</v>
      </c>
      <c r="C135" s="19"/>
      <c r="D135" s="277" t="s">
        <v>128</v>
      </c>
      <c r="E135" s="203">
        <f t="shared" ref="E135:K135" si="211">E136</f>
        <v>0</v>
      </c>
      <c r="F135" s="203">
        <f t="shared" si="211"/>
        <v>0</v>
      </c>
      <c r="G135" s="203">
        <f t="shared" si="211"/>
        <v>0</v>
      </c>
      <c r="H135" s="203">
        <f t="shared" si="211"/>
        <v>0</v>
      </c>
      <c r="I135" s="203">
        <f t="shared" si="211"/>
        <v>0</v>
      </c>
      <c r="J135" s="203">
        <f t="shared" si="211"/>
        <v>0</v>
      </c>
      <c r="K135" s="203">
        <f t="shared" si="211"/>
        <v>0</v>
      </c>
      <c r="L135" s="538" t="str">
        <f t="shared" si="144"/>
        <v>-</v>
      </c>
      <c r="M135" s="538" t="str">
        <f t="shared" si="145"/>
        <v>-</v>
      </c>
      <c r="N135" s="203" t="e">
        <f t="shared" ref="N135" si="212">N136</f>
        <v>#REF!</v>
      </c>
      <c r="O135" s="538" t="str">
        <f t="shared" si="147"/>
        <v>-</v>
      </c>
      <c r="P135" s="538" t="str">
        <f t="shared" si="148"/>
        <v>-</v>
      </c>
      <c r="Q135" s="203" t="e">
        <f t="shared" ref="Q135" si="213">Q136</f>
        <v>#REF!</v>
      </c>
      <c r="R135" s="538" t="str">
        <f t="shared" si="141"/>
        <v>-</v>
      </c>
      <c r="S135" s="335" t="e">
        <f t="shared" ref="S135" si="214">S136</f>
        <v>#REF!</v>
      </c>
      <c r="T135" s="615"/>
      <c r="U135" s="10" t="e">
        <f t="shared" si="135"/>
        <v>#REF!</v>
      </c>
      <c r="V135"/>
    </row>
    <row r="136" spans="1:22" ht="20.149999999999999" hidden="1" customHeight="1" outlineLevel="1">
      <c r="A136" s="19"/>
      <c r="B136" s="19"/>
      <c r="C136" s="23">
        <v>61151</v>
      </c>
      <c r="D136" s="278" t="s">
        <v>128</v>
      </c>
      <c r="E136" s="194"/>
      <c r="F136" s="194"/>
      <c r="G136" s="194"/>
      <c r="H136" s="194"/>
      <c r="I136" s="194"/>
      <c r="J136" s="194"/>
      <c r="K136" s="194">
        <f>SUM(I136:J136)</f>
        <v>0</v>
      </c>
      <c r="L136" s="539" t="str">
        <f>IFERROR(K136/F136,"-")</f>
        <v>-</v>
      </c>
      <c r="M136" s="539" t="str">
        <f>IFERROR(K136/H136,"-")</f>
        <v>-</v>
      </c>
      <c r="N136" s="194" t="e">
        <f>#REF!</f>
        <v>#REF!</v>
      </c>
      <c r="O136" s="539" t="str">
        <f>IFERROR(N136/F136,"-")</f>
        <v>-</v>
      </c>
      <c r="P136" s="539" t="str">
        <f>IFERROR(N136/H136,"-")</f>
        <v>-</v>
      </c>
      <c r="Q136" s="194" t="e">
        <f>N136-F136</f>
        <v>#REF!</v>
      </c>
      <c r="R136" s="539" t="str">
        <f t="shared" si="141"/>
        <v>-</v>
      </c>
      <c r="S136" s="390" t="e">
        <f>#REF!</f>
        <v>#REF!</v>
      </c>
      <c r="T136" s="616"/>
      <c r="U136" s="10" t="e">
        <f t="shared" si="135"/>
        <v>#REF!</v>
      </c>
      <c r="V136"/>
    </row>
    <row r="137" spans="1:22" ht="20.149999999999999" hidden="1" customHeight="1" outlineLevel="1">
      <c r="A137" s="19"/>
      <c r="B137" s="19">
        <v>6116</v>
      </c>
      <c r="C137" s="19"/>
      <c r="D137" s="277" t="s">
        <v>129</v>
      </c>
      <c r="E137" s="203">
        <f t="shared" ref="E137" si="215">SUM(E138:E145)</f>
        <v>0</v>
      </c>
      <c r="F137" s="203">
        <f t="shared" ref="F137:K137" si="216">SUM(F138:F145)</f>
        <v>0</v>
      </c>
      <c r="G137" s="203">
        <f t="shared" si="216"/>
        <v>0</v>
      </c>
      <c r="H137" s="203">
        <f t="shared" si="216"/>
        <v>0</v>
      </c>
      <c r="I137" s="203">
        <f t="shared" si="216"/>
        <v>0</v>
      </c>
      <c r="J137" s="203">
        <f t="shared" si="216"/>
        <v>0</v>
      </c>
      <c r="K137" s="203">
        <f t="shared" si="216"/>
        <v>0</v>
      </c>
      <c r="L137" s="538" t="str">
        <f t="shared" si="144"/>
        <v>-</v>
      </c>
      <c r="M137" s="538" t="str">
        <f t="shared" si="145"/>
        <v>-</v>
      </c>
      <c r="N137" s="203" t="e">
        <f t="shared" ref="N137" si="217">SUM(N138:N145)</f>
        <v>#REF!</v>
      </c>
      <c r="O137" s="538" t="str">
        <f t="shared" si="147"/>
        <v>-</v>
      </c>
      <c r="P137" s="538" t="str">
        <f t="shared" si="148"/>
        <v>-</v>
      </c>
      <c r="Q137" s="203" t="e">
        <f t="shared" ref="Q137" si="218">SUM(Q138:Q145)</f>
        <v>#REF!</v>
      </c>
      <c r="R137" s="538" t="str">
        <f t="shared" si="141"/>
        <v>-</v>
      </c>
      <c r="S137" s="335" t="e">
        <f t="shared" ref="S137" si="219">SUM(S138:S145)</f>
        <v>#REF!</v>
      </c>
      <c r="T137" s="615"/>
      <c r="U137" s="10" t="e">
        <f t="shared" si="135"/>
        <v>#REF!</v>
      </c>
      <c r="V137"/>
    </row>
    <row r="138" spans="1:22" ht="20.149999999999999" hidden="1" customHeight="1" outlineLevel="1">
      <c r="A138" s="19"/>
      <c r="B138" s="19"/>
      <c r="C138" s="23">
        <v>61161</v>
      </c>
      <c r="D138" s="278" t="s">
        <v>130</v>
      </c>
      <c r="E138" s="194"/>
      <c r="F138" s="194"/>
      <c r="G138" s="194"/>
      <c r="H138" s="194"/>
      <c r="I138" s="194"/>
      <c r="J138" s="194"/>
      <c r="K138" s="194">
        <f t="shared" ref="K138:K145" si="220">SUM(I138:J138)</f>
        <v>0</v>
      </c>
      <c r="L138" s="539" t="str">
        <f t="shared" si="144"/>
        <v>-</v>
      </c>
      <c r="M138" s="539" t="str">
        <f t="shared" si="145"/>
        <v>-</v>
      </c>
      <c r="N138" s="194" t="e">
        <f>#REF!</f>
        <v>#REF!</v>
      </c>
      <c r="O138" s="539" t="str">
        <f t="shared" si="147"/>
        <v>-</v>
      </c>
      <c r="P138" s="539" t="str">
        <f t="shared" si="148"/>
        <v>-</v>
      </c>
      <c r="Q138" s="194" t="e">
        <f t="shared" ref="Q138:Q145" si="221">N138-F138</f>
        <v>#REF!</v>
      </c>
      <c r="R138" s="539" t="str">
        <f t="shared" si="141"/>
        <v>-</v>
      </c>
      <c r="S138" s="390" t="e">
        <f>#REF!</f>
        <v>#REF!</v>
      </c>
      <c r="T138" s="616"/>
      <c r="U138" s="10" t="e">
        <f t="shared" si="135"/>
        <v>#REF!</v>
      </c>
      <c r="V138"/>
    </row>
    <row r="139" spans="1:22" ht="20.149999999999999" hidden="1" customHeight="1" outlineLevel="1">
      <c r="A139" s="19"/>
      <c r="B139" s="19"/>
      <c r="C139" s="23">
        <v>61162</v>
      </c>
      <c r="D139" s="278" t="s">
        <v>131</v>
      </c>
      <c r="E139" s="194"/>
      <c r="F139" s="194"/>
      <c r="G139" s="194"/>
      <c r="H139" s="194"/>
      <c r="I139" s="194"/>
      <c r="J139" s="194"/>
      <c r="K139" s="194">
        <f t="shared" si="220"/>
        <v>0</v>
      </c>
      <c r="L139" s="539" t="str">
        <f t="shared" si="144"/>
        <v>-</v>
      </c>
      <c r="M139" s="539" t="str">
        <f t="shared" si="145"/>
        <v>-</v>
      </c>
      <c r="N139" s="194" t="e">
        <f>#REF!</f>
        <v>#REF!</v>
      </c>
      <c r="O139" s="539" t="str">
        <f t="shared" si="147"/>
        <v>-</v>
      </c>
      <c r="P139" s="539" t="str">
        <f t="shared" si="148"/>
        <v>-</v>
      </c>
      <c r="Q139" s="194" t="e">
        <f t="shared" si="221"/>
        <v>#REF!</v>
      </c>
      <c r="R139" s="539" t="str">
        <f t="shared" si="141"/>
        <v>-</v>
      </c>
      <c r="S139" s="390" t="e">
        <f>#REF!</f>
        <v>#REF!</v>
      </c>
      <c r="T139" s="616"/>
      <c r="U139" s="10" t="e">
        <f t="shared" si="135"/>
        <v>#REF!</v>
      </c>
      <c r="V139"/>
    </row>
    <row r="140" spans="1:22" ht="20.149999999999999" hidden="1" customHeight="1" outlineLevel="1">
      <c r="A140" s="19"/>
      <c r="B140" s="19"/>
      <c r="C140" s="23">
        <v>61163</v>
      </c>
      <c r="D140" s="278" t="s">
        <v>132</v>
      </c>
      <c r="E140" s="194"/>
      <c r="F140" s="194"/>
      <c r="G140" s="194"/>
      <c r="H140" s="194"/>
      <c r="I140" s="194"/>
      <c r="J140" s="194"/>
      <c r="K140" s="194">
        <f t="shared" si="220"/>
        <v>0</v>
      </c>
      <c r="L140" s="539" t="str">
        <f t="shared" si="144"/>
        <v>-</v>
      </c>
      <c r="M140" s="539" t="str">
        <f t="shared" si="145"/>
        <v>-</v>
      </c>
      <c r="N140" s="194" t="e">
        <f>#REF!</f>
        <v>#REF!</v>
      </c>
      <c r="O140" s="539" t="str">
        <f t="shared" si="147"/>
        <v>-</v>
      </c>
      <c r="P140" s="539" t="str">
        <f t="shared" si="148"/>
        <v>-</v>
      </c>
      <c r="Q140" s="194" t="e">
        <f t="shared" si="221"/>
        <v>#REF!</v>
      </c>
      <c r="R140" s="539" t="str">
        <f t="shared" si="141"/>
        <v>-</v>
      </c>
      <c r="S140" s="390" t="e">
        <f>#REF!</f>
        <v>#REF!</v>
      </c>
      <c r="T140" s="616"/>
      <c r="U140" s="10" t="e">
        <f t="shared" si="135"/>
        <v>#REF!</v>
      </c>
      <c r="V140"/>
    </row>
    <row r="141" spans="1:22" ht="20.149999999999999" hidden="1" customHeight="1" outlineLevel="1">
      <c r="A141" s="19"/>
      <c r="B141" s="19"/>
      <c r="C141" s="23">
        <v>61164</v>
      </c>
      <c r="D141" s="278" t="s">
        <v>133</v>
      </c>
      <c r="E141" s="194"/>
      <c r="F141" s="194"/>
      <c r="G141" s="194"/>
      <c r="H141" s="194"/>
      <c r="I141" s="194"/>
      <c r="J141" s="194"/>
      <c r="K141" s="194">
        <f t="shared" si="220"/>
        <v>0</v>
      </c>
      <c r="L141" s="539" t="str">
        <f t="shared" si="144"/>
        <v>-</v>
      </c>
      <c r="M141" s="539" t="str">
        <f t="shared" si="145"/>
        <v>-</v>
      </c>
      <c r="N141" s="194" t="e">
        <f>#REF!</f>
        <v>#REF!</v>
      </c>
      <c r="O141" s="539" t="str">
        <f t="shared" si="147"/>
        <v>-</v>
      </c>
      <c r="P141" s="539" t="str">
        <f t="shared" si="148"/>
        <v>-</v>
      </c>
      <c r="Q141" s="194" t="e">
        <f t="shared" si="221"/>
        <v>#REF!</v>
      </c>
      <c r="R141" s="539" t="str">
        <f t="shared" si="141"/>
        <v>-</v>
      </c>
      <c r="S141" s="390" t="e">
        <f>#REF!</f>
        <v>#REF!</v>
      </c>
      <c r="T141" s="616"/>
      <c r="U141" s="10" t="e">
        <f t="shared" si="135"/>
        <v>#REF!</v>
      </c>
      <c r="V141"/>
    </row>
    <row r="142" spans="1:22" ht="20.149999999999999" hidden="1" customHeight="1" outlineLevel="1">
      <c r="A142" s="19"/>
      <c r="B142" s="19"/>
      <c r="C142" s="23">
        <v>61165</v>
      </c>
      <c r="D142" s="278" t="s">
        <v>134</v>
      </c>
      <c r="E142" s="194"/>
      <c r="F142" s="194"/>
      <c r="G142" s="194"/>
      <c r="H142" s="194"/>
      <c r="I142" s="194"/>
      <c r="J142" s="194"/>
      <c r="K142" s="194">
        <f t="shared" si="220"/>
        <v>0</v>
      </c>
      <c r="L142" s="539" t="str">
        <f t="shared" si="144"/>
        <v>-</v>
      </c>
      <c r="M142" s="539" t="str">
        <f t="shared" si="145"/>
        <v>-</v>
      </c>
      <c r="N142" s="194" t="e">
        <f>#REF!</f>
        <v>#REF!</v>
      </c>
      <c r="O142" s="539" t="str">
        <f t="shared" si="147"/>
        <v>-</v>
      </c>
      <c r="P142" s="539" t="str">
        <f t="shared" si="148"/>
        <v>-</v>
      </c>
      <c r="Q142" s="194" t="e">
        <f t="shared" si="221"/>
        <v>#REF!</v>
      </c>
      <c r="R142" s="539" t="str">
        <f t="shared" si="141"/>
        <v>-</v>
      </c>
      <c r="S142" s="390" t="e">
        <f>#REF!</f>
        <v>#REF!</v>
      </c>
      <c r="T142" s="616"/>
      <c r="U142" s="10" t="e">
        <f t="shared" si="135"/>
        <v>#REF!</v>
      </c>
      <c r="V142"/>
    </row>
    <row r="143" spans="1:22" ht="20.149999999999999" hidden="1" customHeight="1" outlineLevel="1">
      <c r="A143" s="19"/>
      <c r="B143" s="19"/>
      <c r="C143" s="23">
        <v>61166</v>
      </c>
      <c r="D143" s="278" t="s">
        <v>54</v>
      </c>
      <c r="E143" s="194"/>
      <c r="F143" s="194"/>
      <c r="G143" s="194"/>
      <c r="H143" s="194"/>
      <c r="I143" s="194"/>
      <c r="J143" s="194"/>
      <c r="K143" s="194">
        <f t="shared" si="220"/>
        <v>0</v>
      </c>
      <c r="L143" s="539" t="str">
        <f t="shared" si="144"/>
        <v>-</v>
      </c>
      <c r="M143" s="539" t="str">
        <f t="shared" si="145"/>
        <v>-</v>
      </c>
      <c r="N143" s="194" t="e">
        <f>#REF!</f>
        <v>#REF!</v>
      </c>
      <c r="O143" s="539" t="str">
        <f t="shared" si="147"/>
        <v>-</v>
      </c>
      <c r="P143" s="539" t="str">
        <f t="shared" si="148"/>
        <v>-</v>
      </c>
      <c r="Q143" s="194" t="e">
        <f t="shared" si="221"/>
        <v>#REF!</v>
      </c>
      <c r="R143" s="539" t="str">
        <f t="shared" si="141"/>
        <v>-</v>
      </c>
      <c r="S143" s="390" t="e">
        <f>#REF!</f>
        <v>#REF!</v>
      </c>
      <c r="T143" s="616"/>
      <c r="U143" s="10" t="e">
        <f t="shared" ref="U143:U206" si="222">IF(OR(F143&gt;0,H143&gt;0,N143&gt;0),"ok","-")</f>
        <v>#REF!</v>
      </c>
      <c r="V143"/>
    </row>
    <row r="144" spans="1:22" ht="20.149999999999999" hidden="1" customHeight="1" outlineLevel="1">
      <c r="A144" s="19"/>
      <c r="B144" s="19"/>
      <c r="C144" s="23">
        <v>61167</v>
      </c>
      <c r="D144" s="278" t="s">
        <v>135</v>
      </c>
      <c r="E144" s="194"/>
      <c r="F144" s="194"/>
      <c r="G144" s="194"/>
      <c r="H144" s="194"/>
      <c r="I144" s="194"/>
      <c r="J144" s="194"/>
      <c r="K144" s="194">
        <f t="shared" si="220"/>
        <v>0</v>
      </c>
      <c r="L144" s="539" t="str">
        <f t="shared" si="144"/>
        <v>-</v>
      </c>
      <c r="M144" s="539" t="str">
        <f t="shared" si="145"/>
        <v>-</v>
      </c>
      <c r="N144" s="194" t="e">
        <f>#REF!</f>
        <v>#REF!</v>
      </c>
      <c r="O144" s="539" t="str">
        <f t="shared" si="147"/>
        <v>-</v>
      </c>
      <c r="P144" s="539" t="str">
        <f t="shared" si="148"/>
        <v>-</v>
      </c>
      <c r="Q144" s="194" t="e">
        <f t="shared" si="221"/>
        <v>#REF!</v>
      </c>
      <c r="R144" s="539" t="str">
        <f t="shared" si="141"/>
        <v>-</v>
      </c>
      <c r="S144" s="390" t="e">
        <f>#REF!</f>
        <v>#REF!</v>
      </c>
      <c r="T144" s="616"/>
      <c r="U144" s="10" t="e">
        <f t="shared" si="222"/>
        <v>#REF!</v>
      </c>
      <c r="V144"/>
    </row>
    <row r="145" spans="1:22" ht="20.149999999999999" hidden="1" customHeight="1" outlineLevel="1">
      <c r="A145" s="19"/>
      <c r="B145" s="19"/>
      <c r="C145" s="23">
        <v>61168</v>
      </c>
      <c r="D145" s="278" t="s">
        <v>136</v>
      </c>
      <c r="E145" s="194"/>
      <c r="F145" s="194"/>
      <c r="G145" s="194"/>
      <c r="H145" s="194"/>
      <c r="I145" s="194"/>
      <c r="J145" s="194"/>
      <c r="K145" s="194">
        <f t="shared" si="220"/>
        <v>0</v>
      </c>
      <c r="L145" s="539" t="str">
        <f t="shared" si="144"/>
        <v>-</v>
      </c>
      <c r="M145" s="539" t="str">
        <f t="shared" si="145"/>
        <v>-</v>
      </c>
      <c r="N145" s="194" t="e">
        <f>#REF!</f>
        <v>#REF!</v>
      </c>
      <c r="O145" s="539" t="str">
        <f t="shared" si="147"/>
        <v>-</v>
      </c>
      <c r="P145" s="539" t="str">
        <f t="shared" si="148"/>
        <v>-</v>
      </c>
      <c r="Q145" s="194" t="e">
        <f t="shared" si="221"/>
        <v>#REF!</v>
      </c>
      <c r="R145" s="539" t="str">
        <f t="shared" si="141"/>
        <v>-</v>
      </c>
      <c r="S145" s="390" t="e">
        <f>#REF!</f>
        <v>#REF!</v>
      </c>
      <c r="T145" s="616"/>
      <c r="U145" s="10" t="e">
        <f t="shared" si="222"/>
        <v>#REF!</v>
      </c>
      <c r="V145"/>
    </row>
    <row r="146" spans="1:22" ht="20.149999999999999" hidden="1" customHeight="1" outlineLevel="1">
      <c r="A146" s="19"/>
      <c r="B146" s="19">
        <v>6198</v>
      </c>
      <c r="C146" s="19"/>
      <c r="D146" s="277" t="s">
        <v>137</v>
      </c>
      <c r="E146" s="203">
        <f t="shared" ref="E146:K146" si="223">E147</f>
        <v>0</v>
      </c>
      <c r="F146" s="203">
        <f t="shared" si="223"/>
        <v>0</v>
      </c>
      <c r="G146" s="203">
        <f t="shared" si="223"/>
        <v>0</v>
      </c>
      <c r="H146" s="203">
        <f t="shared" si="223"/>
        <v>0</v>
      </c>
      <c r="I146" s="203">
        <f t="shared" si="223"/>
        <v>0</v>
      </c>
      <c r="J146" s="203">
        <f t="shared" si="223"/>
        <v>0</v>
      </c>
      <c r="K146" s="203">
        <f t="shared" si="223"/>
        <v>0</v>
      </c>
      <c r="L146" s="538" t="str">
        <f t="shared" si="144"/>
        <v>-</v>
      </c>
      <c r="M146" s="538" t="str">
        <f t="shared" si="145"/>
        <v>-</v>
      </c>
      <c r="N146" s="203" t="e">
        <f t="shared" ref="N146" si="224">N147</f>
        <v>#REF!</v>
      </c>
      <c r="O146" s="538" t="str">
        <f t="shared" si="147"/>
        <v>-</v>
      </c>
      <c r="P146" s="538" t="str">
        <f t="shared" si="148"/>
        <v>-</v>
      </c>
      <c r="Q146" s="203" t="e">
        <f t="shared" ref="Q146" si="225">Q147</f>
        <v>#REF!</v>
      </c>
      <c r="R146" s="538" t="str">
        <f t="shared" si="141"/>
        <v>-</v>
      </c>
      <c r="S146" s="335" t="e">
        <f t="shared" ref="S146" si="226">S147</f>
        <v>#REF!</v>
      </c>
      <c r="T146" s="615"/>
      <c r="U146" s="10" t="e">
        <f t="shared" si="222"/>
        <v>#REF!</v>
      </c>
      <c r="V146"/>
    </row>
    <row r="147" spans="1:22" ht="20.149999999999999" hidden="1" customHeight="1" outlineLevel="1">
      <c r="A147" s="19"/>
      <c r="B147" s="19"/>
      <c r="C147" s="23">
        <v>61981</v>
      </c>
      <c r="D147" s="278" t="s">
        <v>137</v>
      </c>
      <c r="E147" s="194"/>
      <c r="F147" s="194"/>
      <c r="G147" s="194"/>
      <c r="H147" s="194"/>
      <c r="I147" s="194"/>
      <c r="J147" s="194"/>
      <c r="K147" s="194">
        <f>SUM(I147:J147)</f>
        <v>0</v>
      </c>
      <c r="L147" s="539" t="str">
        <f>IFERROR(K147/F147,"-")</f>
        <v>-</v>
      </c>
      <c r="M147" s="539" t="str">
        <f>IFERROR(K147/H147,"-")</f>
        <v>-</v>
      </c>
      <c r="N147" s="194" t="e">
        <f>#REF!</f>
        <v>#REF!</v>
      </c>
      <c r="O147" s="539" t="str">
        <f>IFERROR(N147/F147,"-")</f>
        <v>-</v>
      </c>
      <c r="P147" s="539" t="str">
        <f>IFERROR(N147/H147,"-")</f>
        <v>-</v>
      </c>
      <c r="Q147" s="194" t="e">
        <f>N147-F147</f>
        <v>#REF!</v>
      </c>
      <c r="R147" s="539" t="str">
        <f t="shared" si="141"/>
        <v>-</v>
      </c>
      <c r="S147" s="390" t="e">
        <f>#REF!</f>
        <v>#REF!</v>
      </c>
      <c r="T147" s="616"/>
      <c r="U147" s="10" t="e">
        <f t="shared" si="222"/>
        <v>#REF!</v>
      </c>
      <c r="V147"/>
    </row>
    <row r="148" spans="1:22" ht="20.149999999999999" customHeight="1" collapsed="1">
      <c r="A148" s="16">
        <v>64</v>
      </c>
      <c r="B148" s="16"/>
      <c r="C148" s="17"/>
      <c r="D148" s="276" t="s">
        <v>138</v>
      </c>
      <c r="E148" s="197">
        <f t="shared" ref="E148:F148" si="227">E149+E158+E167+E173+E177+E185+E190+E199</f>
        <v>1234.7889999999998</v>
      </c>
      <c r="F148" s="197">
        <f t="shared" si="227"/>
        <v>1218.3999999999999</v>
      </c>
      <c r="G148" s="197">
        <f t="shared" ref="G148:K148" si="228">G149+G158+G167+G173+G177+G185+G190+G199</f>
        <v>0</v>
      </c>
      <c r="H148" s="197">
        <f t="shared" si="228"/>
        <v>1218.3999999999999</v>
      </c>
      <c r="I148" s="197">
        <f t="shared" si="228"/>
        <v>546.31000000000006</v>
      </c>
      <c r="J148" s="197">
        <f t="shared" si="228"/>
        <v>672.08999999999992</v>
      </c>
      <c r="K148" s="197">
        <f t="shared" si="228"/>
        <v>1218.3999999999999</v>
      </c>
      <c r="L148" s="540">
        <f t="shared" si="144"/>
        <v>1</v>
      </c>
      <c r="M148" s="540">
        <f t="shared" si="145"/>
        <v>1</v>
      </c>
      <c r="N148" s="197" t="e">
        <f t="shared" ref="N148" si="229">N149+N158+N167+N173+N177+N185+N190+N199</f>
        <v>#REF!</v>
      </c>
      <c r="O148" s="540" t="str">
        <f t="shared" si="147"/>
        <v>-</v>
      </c>
      <c r="P148" s="540" t="str">
        <f t="shared" si="148"/>
        <v>-</v>
      </c>
      <c r="Q148" s="197" t="e">
        <f t="shared" ref="Q148" si="230">Q149+Q158+Q167+Q173+Q177+Q185+Q190+Q199</f>
        <v>#REF!</v>
      </c>
      <c r="R148" s="540" t="str">
        <f t="shared" si="141"/>
        <v>-</v>
      </c>
      <c r="S148" s="333" t="e">
        <f t="shared" ref="S148" si="231">S149+S158+S167+S173+S177+S185+S190+S199</f>
        <v>#REF!</v>
      </c>
      <c r="T148" s="617"/>
      <c r="U148" s="10" t="e">
        <f t="shared" si="222"/>
        <v>#REF!</v>
      </c>
      <c r="V148"/>
    </row>
    <row r="149" spans="1:22" ht="20.149999999999999" hidden="1" customHeight="1" outlineLevel="1">
      <c r="A149" s="19"/>
      <c r="B149" s="19">
        <v>6401</v>
      </c>
      <c r="C149" s="19"/>
      <c r="D149" s="277" t="s">
        <v>139</v>
      </c>
      <c r="E149" s="191">
        <f t="shared" ref="E149" si="232">SUM(E150:E157)</f>
        <v>0</v>
      </c>
      <c r="F149" s="191">
        <f t="shared" ref="F149:K149" si="233">SUM(F150:F157)</f>
        <v>0</v>
      </c>
      <c r="G149" s="191">
        <f t="shared" si="233"/>
        <v>0</v>
      </c>
      <c r="H149" s="191">
        <f t="shared" si="233"/>
        <v>0</v>
      </c>
      <c r="I149" s="191">
        <f t="shared" si="233"/>
        <v>0</v>
      </c>
      <c r="J149" s="191">
        <f t="shared" si="233"/>
        <v>0</v>
      </c>
      <c r="K149" s="191">
        <f t="shared" si="233"/>
        <v>0</v>
      </c>
      <c r="L149" s="538" t="str">
        <f t="shared" si="144"/>
        <v>-</v>
      </c>
      <c r="M149" s="538" t="str">
        <f t="shared" si="145"/>
        <v>-</v>
      </c>
      <c r="N149" s="191" t="e">
        <f t="shared" ref="N149" si="234">SUM(N150:N157)</f>
        <v>#REF!</v>
      </c>
      <c r="O149" s="538" t="str">
        <f t="shared" si="147"/>
        <v>-</v>
      </c>
      <c r="P149" s="538" t="str">
        <f t="shared" si="148"/>
        <v>-</v>
      </c>
      <c r="Q149" s="191" t="e">
        <f t="shared" ref="Q149" si="235">SUM(Q150:Q157)</f>
        <v>#REF!</v>
      </c>
      <c r="R149" s="538" t="str">
        <f t="shared" si="141"/>
        <v>-</v>
      </c>
      <c r="S149" s="332" t="e">
        <f t="shared" ref="S149" si="236">SUM(S150:S157)</f>
        <v>#REF!</v>
      </c>
      <c r="T149" s="615"/>
      <c r="U149" s="10" t="e">
        <f t="shared" si="222"/>
        <v>#REF!</v>
      </c>
      <c r="V149"/>
    </row>
    <row r="150" spans="1:22" ht="20.149999999999999" hidden="1" customHeight="1" outlineLevel="1">
      <c r="A150" s="23"/>
      <c r="B150" s="23"/>
      <c r="C150" s="23">
        <v>64011</v>
      </c>
      <c r="D150" s="278" t="s">
        <v>140</v>
      </c>
      <c r="E150" s="194"/>
      <c r="F150" s="194"/>
      <c r="G150" s="194"/>
      <c r="H150" s="194"/>
      <c r="I150" s="194"/>
      <c r="J150" s="194"/>
      <c r="K150" s="194">
        <f t="shared" ref="K150:K157" si="237">SUM(I150:J150)</f>
        <v>0</v>
      </c>
      <c r="L150" s="539" t="str">
        <f t="shared" ref="L150:L157" si="238">IFERROR(K150/F150,"-")</f>
        <v>-</v>
      </c>
      <c r="M150" s="539" t="str">
        <f t="shared" ref="M150:M157" si="239">IFERROR(K150/H150,"-")</f>
        <v>-</v>
      </c>
      <c r="N150" s="194" t="e">
        <f>#REF!</f>
        <v>#REF!</v>
      </c>
      <c r="O150" s="539" t="str">
        <f t="shared" ref="O150:O157" si="240">IFERROR(N150/F150,"-")</f>
        <v>-</v>
      </c>
      <c r="P150" s="539" t="str">
        <f t="shared" ref="P150:P157" si="241">IFERROR(N150/H150,"-")</f>
        <v>-</v>
      </c>
      <c r="Q150" s="194" t="e">
        <f t="shared" ref="Q150:Q157" si="242">N150-F150</f>
        <v>#REF!</v>
      </c>
      <c r="R150" s="539" t="str">
        <f t="shared" ref="R150:R213" si="243">IFERROR(Q150/F150,"-")</f>
        <v>-</v>
      </c>
      <c r="S150" s="390" t="e">
        <f>#REF!</f>
        <v>#REF!</v>
      </c>
      <c r="T150" s="616"/>
      <c r="U150" s="10" t="e">
        <f t="shared" si="222"/>
        <v>#REF!</v>
      </c>
      <c r="V150"/>
    </row>
    <row r="151" spans="1:22" ht="20.149999999999999" hidden="1" customHeight="1" outlineLevel="1">
      <c r="A151" s="23"/>
      <c r="B151" s="23"/>
      <c r="C151" s="23">
        <v>64012</v>
      </c>
      <c r="D151" s="278" t="s">
        <v>141</v>
      </c>
      <c r="E151" s="194"/>
      <c r="F151" s="194"/>
      <c r="G151" s="194"/>
      <c r="H151" s="194"/>
      <c r="I151" s="194"/>
      <c r="J151" s="194"/>
      <c r="K151" s="194">
        <f t="shared" si="237"/>
        <v>0</v>
      </c>
      <c r="L151" s="539" t="str">
        <f t="shared" si="238"/>
        <v>-</v>
      </c>
      <c r="M151" s="539" t="str">
        <f t="shared" si="239"/>
        <v>-</v>
      </c>
      <c r="N151" s="194" t="e">
        <f>#REF!</f>
        <v>#REF!</v>
      </c>
      <c r="O151" s="539" t="str">
        <f t="shared" si="240"/>
        <v>-</v>
      </c>
      <c r="P151" s="539" t="str">
        <f t="shared" si="241"/>
        <v>-</v>
      </c>
      <c r="Q151" s="194" t="e">
        <f t="shared" si="242"/>
        <v>#REF!</v>
      </c>
      <c r="R151" s="539" t="str">
        <f t="shared" si="243"/>
        <v>-</v>
      </c>
      <c r="S151" s="390" t="e">
        <f>#REF!</f>
        <v>#REF!</v>
      </c>
      <c r="T151" s="616"/>
      <c r="U151" s="10" t="e">
        <f t="shared" si="222"/>
        <v>#REF!</v>
      </c>
      <c r="V151"/>
    </row>
    <row r="152" spans="1:22" ht="20.149999999999999" hidden="1" customHeight="1" outlineLevel="1">
      <c r="A152" s="23"/>
      <c r="B152" s="23"/>
      <c r="C152" s="23">
        <v>64013</v>
      </c>
      <c r="D152" s="278" t="s">
        <v>142</v>
      </c>
      <c r="E152" s="194"/>
      <c r="F152" s="194"/>
      <c r="G152" s="194"/>
      <c r="H152" s="194"/>
      <c r="I152" s="194"/>
      <c r="J152" s="194"/>
      <c r="K152" s="194">
        <f t="shared" si="237"/>
        <v>0</v>
      </c>
      <c r="L152" s="539" t="str">
        <f t="shared" si="238"/>
        <v>-</v>
      </c>
      <c r="M152" s="539" t="str">
        <f t="shared" si="239"/>
        <v>-</v>
      </c>
      <c r="N152" s="194" t="e">
        <f>#REF!</f>
        <v>#REF!</v>
      </c>
      <c r="O152" s="539" t="str">
        <f t="shared" si="240"/>
        <v>-</v>
      </c>
      <c r="P152" s="539" t="str">
        <f t="shared" si="241"/>
        <v>-</v>
      </c>
      <c r="Q152" s="194" t="e">
        <f t="shared" si="242"/>
        <v>#REF!</v>
      </c>
      <c r="R152" s="539" t="str">
        <f t="shared" si="243"/>
        <v>-</v>
      </c>
      <c r="S152" s="390" t="e">
        <f>#REF!</f>
        <v>#REF!</v>
      </c>
      <c r="T152" s="616"/>
      <c r="U152" s="10" t="e">
        <f t="shared" si="222"/>
        <v>#REF!</v>
      </c>
      <c r="V152"/>
    </row>
    <row r="153" spans="1:22" ht="20.149999999999999" hidden="1" customHeight="1" outlineLevel="1">
      <c r="A153" s="23"/>
      <c r="B153" s="23"/>
      <c r="C153" s="23">
        <v>64014</v>
      </c>
      <c r="D153" s="278" t="s">
        <v>143</v>
      </c>
      <c r="E153" s="194"/>
      <c r="F153" s="194"/>
      <c r="G153" s="194"/>
      <c r="H153" s="194"/>
      <c r="I153" s="194"/>
      <c r="J153" s="194"/>
      <c r="K153" s="194">
        <f t="shared" si="237"/>
        <v>0</v>
      </c>
      <c r="L153" s="539" t="str">
        <f t="shared" si="238"/>
        <v>-</v>
      </c>
      <c r="M153" s="539" t="str">
        <f t="shared" si="239"/>
        <v>-</v>
      </c>
      <c r="N153" s="194" t="e">
        <f>#REF!</f>
        <v>#REF!</v>
      </c>
      <c r="O153" s="539" t="str">
        <f t="shared" si="240"/>
        <v>-</v>
      </c>
      <c r="P153" s="539" t="str">
        <f t="shared" si="241"/>
        <v>-</v>
      </c>
      <c r="Q153" s="194" t="e">
        <f t="shared" si="242"/>
        <v>#REF!</v>
      </c>
      <c r="R153" s="539" t="str">
        <f t="shared" si="243"/>
        <v>-</v>
      </c>
      <c r="S153" s="390" t="e">
        <f>#REF!</f>
        <v>#REF!</v>
      </c>
      <c r="T153" s="616"/>
      <c r="U153" s="10" t="e">
        <f t="shared" si="222"/>
        <v>#REF!</v>
      </c>
      <c r="V153"/>
    </row>
    <row r="154" spans="1:22" ht="20.149999999999999" hidden="1" customHeight="1" outlineLevel="1">
      <c r="A154" s="23"/>
      <c r="B154" s="23"/>
      <c r="C154" s="23">
        <v>64015</v>
      </c>
      <c r="D154" s="278" t="s">
        <v>144</v>
      </c>
      <c r="E154" s="194"/>
      <c r="F154" s="194"/>
      <c r="G154" s="194"/>
      <c r="H154" s="194"/>
      <c r="I154" s="194"/>
      <c r="J154" s="194"/>
      <c r="K154" s="194">
        <f t="shared" si="237"/>
        <v>0</v>
      </c>
      <c r="L154" s="539" t="str">
        <f t="shared" si="238"/>
        <v>-</v>
      </c>
      <c r="M154" s="539" t="str">
        <f t="shared" si="239"/>
        <v>-</v>
      </c>
      <c r="N154" s="194" t="e">
        <f>#REF!</f>
        <v>#REF!</v>
      </c>
      <c r="O154" s="539" t="str">
        <f t="shared" si="240"/>
        <v>-</v>
      </c>
      <c r="P154" s="539" t="str">
        <f t="shared" si="241"/>
        <v>-</v>
      </c>
      <c r="Q154" s="194" t="e">
        <f t="shared" si="242"/>
        <v>#REF!</v>
      </c>
      <c r="R154" s="539" t="str">
        <f t="shared" si="243"/>
        <v>-</v>
      </c>
      <c r="S154" s="390" t="e">
        <f>#REF!</f>
        <v>#REF!</v>
      </c>
      <c r="T154" s="616"/>
      <c r="U154" s="10" t="e">
        <f t="shared" si="222"/>
        <v>#REF!</v>
      </c>
      <c r="V154"/>
    </row>
    <row r="155" spans="1:22" ht="20.149999999999999" hidden="1" customHeight="1" outlineLevel="1">
      <c r="A155" s="23"/>
      <c r="B155" s="23"/>
      <c r="C155" s="23">
        <v>64016</v>
      </c>
      <c r="D155" s="278" t="s">
        <v>145</v>
      </c>
      <c r="E155" s="194"/>
      <c r="F155" s="194"/>
      <c r="G155" s="194"/>
      <c r="H155" s="194"/>
      <c r="I155" s="194"/>
      <c r="J155" s="194"/>
      <c r="K155" s="194">
        <f t="shared" si="237"/>
        <v>0</v>
      </c>
      <c r="L155" s="539" t="str">
        <f t="shared" si="238"/>
        <v>-</v>
      </c>
      <c r="M155" s="539" t="str">
        <f t="shared" si="239"/>
        <v>-</v>
      </c>
      <c r="N155" s="194" t="e">
        <f>#REF!</f>
        <v>#REF!</v>
      </c>
      <c r="O155" s="539" t="str">
        <f t="shared" si="240"/>
        <v>-</v>
      </c>
      <c r="P155" s="539" t="str">
        <f t="shared" si="241"/>
        <v>-</v>
      </c>
      <c r="Q155" s="194" t="e">
        <f t="shared" si="242"/>
        <v>#REF!</v>
      </c>
      <c r="R155" s="539" t="str">
        <f t="shared" si="243"/>
        <v>-</v>
      </c>
      <c r="S155" s="390" t="e">
        <f>#REF!</f>
        <v>#REF!</v>
      </c>
      <c r="T155" s="616"/>
      <c r="U155" s="10" t="e">
        <f t="shared" si="222"/>
        <v>#REF!</v>
      </c>
      <c r="V155"/>
    </row>
    <row r="156" spans="1:22" ht="20.149999999999999" hidden="1" customHeight="1" outlineLevel="1">
      <c r="A156" s="23"/>
      <c r="B156" s="23"/>
      <c r="C156" s="23">
        <v>64017</v>
      </c>
      <c r="D156" s="278" t="s">
        <v>146</v>
      </c>
      <c r="E156" s="194"/>
      <c r="F156" s="194"/>
      <c r="G156" s="194"/>
      <c r="H156" s="194"/>
      <c r="I156" s="194"/>
      <c r="J156" s="194"/>
      <c r="K156" s="194">
        <f t="shared" si="237"/>
        <v>0</v>
      </c>
      <c r="L156" s="539" t="str">
        <f t="shared" si="238"/>
        <v>-</v>
      </c>
      <c r="M156" s="539" t="str">
        <f t="shared" si="239"/>
        <v>-</v>
      </c>
      <c r="N156" s="194" t="e">
        <f>#REF!</f>
        <v>#REF!</v>
      </c>
      <c r="O156" s="539" t="str">
        <f t="shared" si="240"/>
        <v>-</v>
      </c>
      <c r="P156" s="539" t="str">
        <f t="shared" si="241"/>
        <v>-</v>
      </c>
      <c r="Q156" s="194" t="e">
        <f t="shared" si="242"/>
        <v>#REF!</v>
      </c>
      <c r="R156" s="539" t="str">
        <f t="shared" si="243"/>
        <v>-</v>
      </c>
      <c r="S156" s="390" t="e">
        <f>#REF!</f>
        <v>#REF!</v>
      </c>
      <c r="T156" s="616"/>
      <c r="U156" s="10" t="e">
        <f t="shared" si="222"/>
        <v>#REF!</v>
      </c>
      <c r="V156"/>
    </row>
    <row r="157" spans="1:22" ht="20.149999999999999" hidden="1" customHeight="1" outlineLevel="1">
      <c r="A157" s="23"/>
      <c r="B157" s="23"/>
      <c r="C157" s="23">
        <v>64018</v>
      </c>
      <c r="D157" s="278" t="s">
        <v>147</v>
      </c>
      <c r="E157" s="194"/>
      <c r="F157" s="194"/>
      <c r="G157" s="194"/>
      <c r="H157" s="194"/>
      <c r="I157" s="194"/>
      <c r="J157" s="194"/>
      <c r="K157" s="194">
        <f t="shared" si="237"/>
        <v>0</v>
      </c>
      <c r="L157" s="539" t="str">
        <f t="shared" si="238"/>
        <v>-</v>
      </c>
      <c r="M157" s="539" t="str">
        <f t="shared" si="239"/>
        <v>-</v>
      </c>
      <c r="N157" s="194" t="e">
        <f>#REF!</f>
        <v>#REF!</v>
      </c>
      <c r="O157" s="539" t="str">
        <f t="shared" si="240"/>
        <v>-</v>
      </c>
      <c r="P157" s="539" t="str">
        <f t="shared" si="241"/>
        <v>-</v>
      </c>
      <c r="Q157" s="194" t="e">
        <f t="shared" si="242"/>
        <v>#REF!</v>
      </c>
      <c r="R157" s="539" t="str">
        <f t="shared" si="243"/>
        <v>-</v>
      </c>
      <c r="S157" s="390" t="e">
        <f>#REF!</f>
        <v>#REF!</v>
      </c>
      <c r="T157" s="616"/>
      <c r="U157" s="10" t="e">
        <f t="shared" si="222"/>
        <v>#REF!</v>
      </c>
      <c r="V157"/>
    </row>
    <row r="158" spans="1:22" ht="20.149999999999999" customHeight="1" collapsed="1">
      <c r="A158" s="19"/>
      <c r="B158" s="19">
        <v>6402</v>
      </c>
      <c r="C158" s="19"/>
      <c r="D158" s="279" t="s">
        <v>148</v>
      </c>
      <c r="E158" s="191">
        <f t="shared" ref="E158" si="244">SUM(E159:E166)</f>
        <v>1200.944</v>
      </c>
      <c r="F158" s="191">
        <f t="shared" ref="F158:K158" si="245">SUM(F159:F166)</f>
        <v>1187.5999999999999</v>
      </c>
      <c r="G158" s="191">
        <f t="shared" si="245"/>
        <v>0</v>
      </c>
      <c r="H158" s="191">
        <f t="shared" si="245"/>
        <v>1187.5999999999999</v>
      </c>
      <c r="I158" s="191">
        <f t="shared" si="245"/>
        <v>533.01</v>
      </c>
      <c r="J158" s="191">
        <f t="shared" si="245"/>
        <v>654.59</v>
      </c>
      <c r="K158" s="191">
        <f t="shared" si="245"/>
        <v>1187.5999999999999</v>
      </c>
      <c r="L158" s="538">
        <f t="shared" ref="L158:L213" si="246">IFERROR(K158/F158,"-")</f>
        <v>1</v>
      </c>
      <c r="M158" s="538">
        <f t="shared" ref="M158:M213" si="247">IFERROR(K158/H158,"-")</f>
        <v>1</v>
      </c>
      <c r="N158" s="191" t="e">
        <f t="shared" ref="N158" si="248">SUM(N159:N166)</f>
        <v>#REF!</v>
      </c>
      <c r="O158" s="538" t="str">
        <f t="shared" ref="O158:O213" si="249">IFERROR(N158/F158,"-")</f>
        <v>-</v>
      </c>
      <c r="P158" s="538" t="str">
        <f t="shared" ref="P158:P213" si="250">IFERROR(N158/H158,"-")</f>
        <v>-</v>
      </c>
      <c r="Q158" s="191" t="e">
        <f t="shared" ref="Q158" si="251">SUM(Q159:Q166)</f>
        <v>#REF!</v>
      </c>
      <c r="R158" s="538" t="str">
        <f t="shared" si="243"/>
        <v>-</v>
      </c>
      <c r="S158" s="332" t="e">
        <f t="shared" ref="S158" si="252">SUM(S159:S166)</f>
        <v>#REF!</v>
      </c>
      <c r="T158" s="615"/>
      <c r="U158" s="10" t="e">
        <f t="shared" si="222"/>
        <v>#REF!</v>
      </c>
      <c r="V158"/>
    </row>
    <row r="159" spans="1:22" ht="20.149999999999999" customHeight="1">
      <c r="A159" s="23"/>
      <c r="B159" s="23"/>
      <c r="C159" s="23">
        <v>64021</v>
      </c>
      <c r="D159" s="278" t="s">
        <v>149</v>
      </c>
      <c r="E159" s="194">
        <v>628.56399999999996</v>
      </c>
      <c r="F159" s="194">
        <v>625.79999999999995</v>
      </c>
      <c r="G159" s="194"/>
      <c r="H159" s="194">
        <v>625.79999999999995</v>
      </c>
      <c r="I159" s="194">
        <v>319.77999999999997</v>
      </c>
      <c r="J159" s="194">
        <f>H159-I159</f>
        <v>306.02</v>
      </c>
      <c r="K159" s="194">
        <f t="shared" ref="K159:K166" si="253">SUM(I159:J159)</f>
        <v>625.79999999999995</v>
      </c>
      <c r="L159" s="539">
        <f t="shared" si="246"/>
        <v>1</v>
      </c>
      <c r="M159" s="539">
        <f t="shared" si="247"/>
        <v>1</v>
      </c>
      <c r="N159" s="194" t="e">
        <f>#REF!</f>
        <v>#REF!</v>
      </c>
      <c r="O159" s="539" t="str">
        <f t="shared" si="249"/>
        <v>-</v>
      </c>
      <c r="P159" s="539" t="str">
        <f t="shared" si="250"/>
        <v>-</v>
      </c>
      <c r="Q159" s="194" t="e">
        <f t="shared" ref="Q159:Q166" si="254">N159-F159</f>
        <v>#REF!</v>
      </c>
      <c r="R159" s="539" t="str">
        <f t="shared" si="243"/>
        <v>-</v>
      </c>
      <c r="S159" s="390" t="e">
        <f>#REF!</f>
        <v>#REF!</v>
      </c>
      <c r="T159" s="616"/>
      <c r="U159" s="10" t="e">
        <f t="shared" si="222"/>
        <v>#REF!</v>
      </c>
      <c r="V159"/>
    </row>
    <row r="160" spans="1:22" ht="20.149999999999999" customHeight="1">
      <c r="A160" s="23"/>
      <c r="B160" s="23"/>
      <c r="C160" s="23">
        <v>64022</v>
      </c>
      <c r="D160" s="278" t="s">
        <v>150</v>
      </c>
      <c r="E160" s="194">
        <v>424.78</v>
      </c>
      <c r="F160" s="194">
        <v>414.2</v>
      </c>
      <c r="G160" s="194"/>
      <c r="H160" s="194">
        <v>414.2</v>
      </c>
      <c r="I160" s="194">
        <v>213.23</v>
      </c>
      <c r="J160" s="194">
        <f t="shared" ref="J160:J166" si="255">H160-I160</f>
        <v>200.97</v>
      </c>
      <c r="K160" s="194">
        <f t="shared" si="253"/>
        <v>414.2</v>
      </c>
      <c r="L160" s="539">
        <f t="shared" si="246"/>
        <v>1</v>
      </c>
      <c r="M160" s="539">
        <f t="shared" si="247"/>
        <v>1</v>
      </c>
      <c r="N160" s="194" t="e">
        <f>#REF!</f>
        <v>#REF!</v>
      </c>
      <c r="O160" s="539" t="str">
        <f t="shared" si="249"/>
        <v>-</v>
      </c>
      <c r="P160" s="539" t="str">
        <f t="shared" si="250"/>
        <v>-</v>
      </c>
      <c r="Q160" s="194" t="e">
        <f t="shared" si="254"/>
        <v>#REF!</v>
      </c>
      <c r="R160" s="539" t="str">
        <f t="shared" si="243"/>
        <v>-</v>
      </c>
      <c r="S160" s="390" t="e">
        <f>#REF!</f>
        <v>#REF!</v>
      </c>
      <c r="T160" s="616"/>
      <c r="U160" s="10" t="e">
        <f t="shared" si="222"/>
        <v>#REF!</v>
      </c>
      <c r="V160"/>
    </row>
    <row r="161" spans="1:22" ht="20.149999999999999" hidden="1" customHeight="1" outlineLevel="1">
      <c r="A161" s="23"/>
      <c r="B161" s="23"/>
      <c r="C161" s="23">
        <v>64023</v>
      </c>
      <c r="D161" s="278" t="s">
        <v>151</v>
      </c>
      <c r="E161" s="194"/>
      <c r="F161" s="194"/>
      <c r="G161" s="194"/>
      <c r="H161" s="194"/>
      <c r="I161" s="194"/>
      <c r="J161" s="194">
        <f t="shared" si="255"/>
        <v>0</v>
      </c>
      <c r="K161" s="194">
        <f t="shared" si="253"/>
        <v>0</v>
      </c>
      <c r="L161" s="539" t="str">
        <f t="shared" si="246"/>
        <v>-</v>
      </c>
      <c r="M161" s="539" t="str">
        <f t="shared" si="247"/>
        <v>-</v>
      </c>
      <c r="N161" s="194" t="e">
        <f>#REF!</f>
        <v>#REF!</v>
      </c>
      <c r="O161" s="539" t="str">
        <f t="shared" si="249"/>
        <v>-</v>
      </c>
      <c r="P161" s="539" t="str">
        <f t="shared" si="250"/>
        <v>-</v>
      </c>
      <c r="Q161" s="194" t="e">
        <f t="shared" si="254"/>
        <v>#REF!</v>
      </c>
      <c r="R161" s="539" t="str">
        <f t="shared" si="243"/>
        <v>-</v>
      </c>
      <c r="S161" s="390" t="e">
        <f>#REF!</f>
        <v>#REF!</v>
      </c>
      <c r="T161" s="616"/>
      <c r="U161" s="10" t="e">
        <f t="shared" si="222"/>
        <v>#REF!</v>
      </c>
      <c r="V161"/>
    </row>
    <row r="162" spans="1:22" ht="20.149999999999999" hidden="1" customHeight="1" outlineLevel="1">
      <c r="A162" s="23"/>
      <c r="B162" s="23"/>
      <c r="C162" s="23">
        <v>64024</v>
      </c>
      <c r="D162" s="278" t="s">
        <v>152</v>
      </c>
      <c r="E162" s="194"/>
      <c r="F162" s="194"/>
      <c r="G162" s="194"/>
      <c r="H162" s="194"/>
      <c r="I162" s="194"/>
      <c r="J162" s="194">
        <f t="shared" si="255"/>
        <v>0</v>
      </c>
      <c r="K162" s="194">
        <f t="shared" si="253"/>
        <v>0</v>
      </c>
      <c r="L162" s="539" t="str">
        <f t="shared" si="246"/>
        <v>-</v>
      </c>
      <c r="M162" s="539" t="str">
        <f t="shared" si="247"/>
        <v>-</v>
      </c>
      <c r="N162" s="194" t="e">
        <f>#REF!</f>
        <v>#REF!</v>
      </c>
      <c r="O162" s="539" t="str">
        <f t="shared" si="249"/>
        <v>-</v>
      </c>
      <c r="P162" s="539" t="str">
        <f t="shared" si="250"/>
        <v>-</v>
      </c>
      <c r="Q162" s="194" t="e">
        <f t="shared" si="254"/>
        <v>#REF!</v>
      </c>
      <c r="R162" s="539" t="str">
        <f t="shared" si="243"/>
        <v>-</v>
      </c>
      <c r="S162" s="390" t="e">
        <f>#REF!</f>
        <v>#REF!</v>
      </c>
      <c r="T162" s="616"/>
      <c r="U162" s="10" t="e">
        <f t="shared" si="222"/>
        <v>#REF!</v>
      </c>
      <c r="V162"/>
    </row>
    <row r="163" spans="1:22" ht="20.149999999999999" hidden="1" customHeight="1" outlineLevel="1">
      <c r="A163" s="23"/>
      <c r="B163" s="23"/>
      <c r="C163" s="23">
        <v>64025</v>
      </c>
      <c r="D163" s="278" t="s">
        <v>153</v>
      </c>
      <c r="E163" s="194"/>
      <c r="F163" s="194"/>
      <c r="G163" s="194"/>
      <c r="H163" s="194"/>
      <c r="I163" s="194"/>
      <c r="J163" s="194">
        <f t="shared" si="255"/>
        <v>0</v>
      </c>
      <c r="K163" s="194">
        <f t="shared" si="253"/>
        <v>0</v>
      </c>
      <c r="L163" s="539" t="str">
        <f t="shared" si="246"/>
        <v>-</v>
      </c>
      <c r="M163" s="539" t="str">
        <f t="shared" si="247"/>
        <v>-</v>
      </c>
      <c r="N163" s="194" t="e">
        <f>#REF!</f>
        <v>#REF!</v>
      </c>
      <c r="O163" s="539" t="str">
        <f t="shared" si="249"/>
        <v>-</v>
      </c>
      <c r="P163" s="539" t="str">
        <f t="shared" si="250"/>
        <v>-</v>
      </c>
      <c r="Q163" s="194" t="e">
        <f t="shared" si="254"/>
        <v>#REF!</v>
      </c>
      <c r="R163" s="539" t="str">
        <f t="shared" si="243"/>
        <v>-</v>
      </c>
      <c r="S163" s="390" t="e">
        <f>#REF!</f>
        <v>#REF!</v>
      </c>
      <c r="T163" s="616"/>
      <c r="U163" s="10" t="e">
        <f t="shared" si="222"/>
        <v>#REF!</v>
      </c>
      <c r="V163"/>
    </row>
    <row r="164" spans="1:22" ht="20.149999999999999" hidden="1" customHeight="1" outlineLevel="1">
      <c r="A164" s="23"/>
      <c r="B164" s="23"/>
      <c r="C164" s="23">
        <v>64026</v>
      </c>
      <c r="D164" s="278" t="s">
        <v>154</v>
      </c>
      <c r="E164" s="194"/>
      <c r="F164" s="194"/>
      <c r="G164" s="194"/>
      <c r="H164" s="194"/>
      <c r="I164" s="194"/>
      <c r="J164" s="194">
        <f t="shared" si="255"/>
        <v>0</v>
      </c>
      <c r="K164" s="194">
        <f t="shared" si="253"/>
        <v>0</v>
      </c>
      <c r="L164" s="539" t="str">
        <f t="shared" si="246"/>
        <v>-</v>
      </c>
      <c r="M164" s="539" t="str">
        <f t="shared" si="247"/>
        <v>-</v>
      </c>
      <c r="N164" s="194" t="e">
        <f>#REF!</f>
        <v>#REF!</v>
      </c>
      <c r="O164" s="539" t="str">
        <f t="shared" si="249"/>
        <v>-</v>
      </c>
      <c r="P164" s="539" t="str">
        <f t="shared" si="250"/>
        <v>-</v>
      </c>
      <c r="Q164" s="194" t="e">
        <f t="shared" si="254"/>
        <v>#REF!</v>
      </c>
      <c r="R164" s="539" t="str">
        <f t="shared" si="243"/>
        <v>-</v>
      </c>
      <c r="S164" s="390" t="e">
        <f>#REF!</f>
        <v>#REF!</v>
      </c>
      <c r="T164" s="616"/>
      <c r="U164" s="10" t="e">
        <f t="shared" si="222"/>
        <v>#REF!</v>
      </c>
      <c r="V164"/>
    </row>
    <row r="165" spans="1:22" ht="20.149999999999999" customHeight="1" collapsed="1">
      <c r="A165" s="23"/>
      <c r="B165" s="23"/>
      <c r="C165" s="23">
        <v>64027</v>
      </c>
      <c r="D165" s="278" t="s">
        <v>155</v>
      </c>
      <c r="E165" s="194">
        <v>147.6</v>
      </c>
      <c r="F165" s="194">
        <v>147.6</v>
      </c>
      <c r="G165" s="194"/>
      <c r="H165" s="194">
        <v>147.6</v>
      </c>
      <c r="I165" s="194"/>
      <c r="J165" s="194">
        <f t="shared" si="255"/>
        <v>147.6</v>
      </c>
      <c r="K165" s="194">
        <f t="shared" si="253"/>
        <v>147.6</v>
      </c>
      <c r="L165" s="539">
        <f t="shared" si="246"/>
        <v>1</v>
      </c>
      <c r="M165" s="539">
        <f t="shared" si="247"/>
        <v>1</v>
      </c>
      <c r="N165" s="194" t="e">
        <f>#REF!</f>
        <v>#REF!</v>
      </c>
      <c r="O165" s="539" t="str">
        <f t="shared" si="249"/>
        <v>-</v>
      </c>
      <c r="P165" s="539" t="str">
        <f t="shared" si="250"/>
        <v>-</v>
      </c>
      <c r="Q165" s="194" t="e">
        <f t="shared" si="254"/>
        <v>#REF!</v>
      </c>
      <c r="R165" s="539" t="str">
        <f t="shared" si="243"/>
        <v>-</v>
      </c>
      <c r="S165" s="390" t="e">
        <f>#REF!</f>
        <v>#REF!</v>
      </c>
      <c r="T165" s="616"/>
      <c r="U165" s="10" t="e">
        <f t="shared" si="222"/>
        <v>#REF!</v>
      </c>
      <c r="V165"/>
    </row>
    <row r="166" spans="1:22" ht="20.149999999999999" customHeight="1">
      <c r="A166" s="23"/>
      <c r="B166" s="23"/>
      <c r="C166" s="23">
        <v>64028</v>
      </c>
      <c r="D166" s="278" t="s">
        <v>156</v>
      </c>
      <c r="E166" s="194"/>
      <c r="F166" s="194"/>
      <c r="G166" s="194"/>
      <c r="H166" s="194"/>
      <c r="I166" s="194"/>
      <c r="J166" s="194">
        <f t="shared" si="255"/>
        <v>0</v>
      </c>
      <c r="K166" s="194">
        <f t="shared" si="253"/>
        <v>0</v>
      </c>
      <c r="L166" s="539" t="str">
        <f t="shared" si="246"/>
        <v>-</v>
      </c>
      <c r="M166" s="539" t="str">
        <f t="shared" si="247"/>
        <v>-</v>
      </c>
      <c r="N166" s="194" t="e">
        <f>#REF!</f>
        <v>#REF!</v>
      </c>
      <c r="O166" s="539" t="str">
        <f t="shared" si="249"/>
        <v>-</v>
      </c>
      <c r="P166" s="539" t="str">
        <f t="shared" si="250"/>
        <v>-</v>
      </c>
      <c r="Q166" s="194" t="e">
        <f t="shared" si="254"/>
        <v>#REF!</v>
      </c>
      <c r="R166" s="539" t="str">
        <f t="shared" si="243"/>
        <v>-</v>
      </c>
      <c r="S166" s="390" t="e">
        <f>#REF!</f>
        <v>#REF!</v>
      </c>
      <c r="T166" s="616"/>
      <c r="U166" s="10" t="e">
        <f t="shared" si="222"/>
        <v>#REF!</v>
      </c>
      <c r="V166"/>
    </row>
    <row r="167" spans="1:22" ht="20.149999999999999" hidden="1" customHeight="1" outlineLevel="1">
      <c r="A167" s="19"/>
      <c r="B167" s="19">
        <v>6403</v>
      </c>
      <c r="C167" s="19"/>
      <c r="D167" s="277" t="s">
        <v>157</v>
      </c>
      <c r="E167" s="191">
        <f t="shared" ref="E167" si="256">SUM(E168:E172)</f>
        <v>0</v>
      </c>
      <c r="F167" s="191">
        <f t="shared" ref="F167:K167" si="257">SUM(F168:F172)</f>
        <v>0</v>
      </c>
      <c r="G167" s="191">
        <f t="shared" si="257"/>
        <v>0</v>
      </c>
      <c r="H167" s="191">
        <f t="shared" si="257"/>
        <v>0</v>
      </c>
      <c r="I167" s="191">
        <f t="shared" si="257"/>
        <v>0</v>
      </c>
      <c r="J167" s="191">
        <f t="shared" si="257"/>
        <v>0</v>
      </c>
      <c r="K167" s="191">
        <f t="shared" si="257"/>
        <v>0</v>
      </c>
      <c r="L167" s="538" t="str">
        <f t="shared" si="246"/>
        <v>-</v>
      </c>
      <c r="M167" s="538" t="str">
        <f t="shared" si="247"/>
        <v>-</v>
      </c>
      <c r="N167" s="191" t="e">
        <f t="shared" ref="N167" si="258">SUM(N168:N172)</f>
        <v>#REF!</v>
      </c>
      <c r="O167" s="538" t="str">
        <f t="shared" si="249"/>
        <v>-</v>
      </c>
      <c r="P167" s="538" t="str">
        <f t="shared" si="250"/>
        <v>-</v>
      </c>
      <c r="Q167" s="191" t="e">
        <f t="shared" ref="Q167" si="259">SUM(Q168:Q172)</f>
        <v>#REF!</v>
      </c>
      <c r="R167" s="538" t="str">
        <f t="shared" si="243"/>
        <v>-</v>
      </c>
      <c r="S167" s="332" t="e">
        <f t="shared" ref="S167" si="260">SUM(S168:S172)</f>
        <v>#REF!</v>
      </c>
      <c r="T167" s="615"/>
      <c r="U167" s="10" t="e">
        <f t="shared" si="222"/>
        <v>#REF!</v>
      </c>
      <c r="V167"/>
    </row>
    <row r="168" spans="1:22" ht="20.149999999999999" hidden="1" customHeight="1" outlineLevel="1">
      <c r="A168" s="23"/>
      <c r="B168" s="23"/>
      <c r="C168" s="23">
        <v>64033</v>
      </c>
      <c r="D168" s="278" t="s">
        <v>158</v>
      </c>
      <c r="E168" s="194"/>
      <c r="F168" s="194"/>
      <c r="G168" s="194"/>
      <c r="H168" s="194"/>
      <c r="I168" s="194"/>
      <c r="J168" s="194"/>
      <c r="K168" s="194">
        <f t="shared" ref="K168:K172" si="261">SUM(I168:J168)</f>
        <v>0</v>
      </c>
      <c r="L168" s="539" t="str">
        <f t="shared" si="246"/>
        <v>-</v>
      </c>
      <c r="M168" s="539" t="str">
        <f t="shared" si="247"/>
        <v>-</v>
      </c>
      <c r="N168" s="194" t="e">
        <f>#REF!</f>
        <v>#REF!</v>
      </c>
      <c r="O168" s="539" t="str">
        <f t="shared" si="249"/>
        <v>-</v>
      </c>
      <c r="P168" s="539" t="str">
        <f t="shared" si="250"/>
        <v>-</v>
      </c>
      <c r="Q168" s="194" t="e">
        <f t="shared" ref="Q168:Q172" si="262">N168-F168</f>
        <v>#REF!</v>
      </c>
      <c r="R168" s="539" t="str">
        <f t="shared" si="243"/>
        <v>-</v>
      </c>
      <c r="S168" s="390" t="e">
        <f>#REF!</f>
        <v>#REF!</v>
      </c>
      <c r="T168" s="616"/>
      <c r="U168" s="10" t="e">
        <f t="shared" si="222"/>
        <v>#REF!</v>
      </c>
      <c r="V168"/>
    </row>
    <row r="169" spans="1:22" ht="20.149999999999999" hidden="1" customHeight="1" outlineLevel="1">
      <c r="A169" s="23"/>
      <c r="B169" s="23"/>
      <c r="C169" s="23">
        <v>64034</v>
      </c>
      <c r="D169" s="278" t="s">
        <v>159</v>
      </c>
      <c r="E169" s="194"/>
      <c r="F169" s="194"/>
      <c r="G169" s="194"/>
      <c r="H169" s="194"/>
      <c r="I169" s="194"/>
      <c r="J169" s="194"/>
      <c r="K169" s="194">
        <f t="shared" si="261"/>
        <v>0</v>
      </c>
      <c r="L169" s="539" t="str">
        <f t="shared" si="246"/>
        <v>-</v>
      </c>
      <c r="M169" s="539" t="str">
        <f t="shared" si="247"/>
        <v>-</v>
      </c>
      <c r="N169" s="194" t="e">
        <f>#REF!</f>
        <v>#REF!</v>
      </c>
      <c r="O169" s="539" t="str">
        <f t="shared" si="249"/>
        <v>-</v>
      </c>
      <c r="P169" s="539" t="str">
        <f t="shared" si="250"/>
        <v>-</v>
      </c>
      <c r="Q169" s="194" t="e">
        <f t="shared" si="262"/>
        <v>#REF!</v>
      </c>
      <c r="R169" s="539" t="str">
        <f t="shared" si="243"/>
        <v>-</v>
      </c>
      <c r="S169" s="390" t="e">
        <f>#REF!</f>
        <v>#REF!</v>
      </c>
      <c r="T169" s="616"/>
      <c r="U169" s="10" t="e">
        <f t="shared" si="222"/>
        <v>#REF!</v>
      </c>
      <c r="V169"/>
    </row>
    <row r="170" spans="1:22" ht="20.149999999999999" hidden="1" customHeight="1" outlineLevel="1">
      <c r="A170" s="23"/>
      <c r="B170" s="23"/>
      <c r="C170" s="23">
        <v>64035</v>
      </c>
      <c r="D170" s="278" t="s">
        <v>160</v>
      </c>
      <c r="E170" s="194"/>
      <c r="F170" s="194"/>
      <c r="G170" s="194"/>
      <c r="H170" s="194"/>
      <c r="I170" s="194"/>
      <c r="J170" s="194"/>
      <c r="K170" s="194">
        <f t="shared" si="261"/>
        <v>0</v>
      </c>
      <c r="L170" s="539" t="str">
        <f t="shared" si="246"/>
        <v>-</v>
      </c>
      <c r="M170" s="539" t="str">
        <f t="shared" si="247"/>
        <v>-</v>
      </c>
      <c r="N170" s="194" t="e">
        <f>#REF!</f>
        <v>#REF!</v>
      </c>
      <c r="O170" s="539" t="str">
        <f t="shared" si="249"/>
        <v>-</v>
      </c>
      <c r="P170" s="539" t="str">
        <f t="shared" si="250"/>
        <v>-</v>
      </c>
      <c r="Q170" s="194" t="e">
        <f t="shared" si="262"/>
        <v>#REF!</v>
      </c>
      <c r="R170" s="539" t="str">
        <f t="shared" si="243"/>
        <v>-</v>
      </c>
      <c r="S170" s="390" t="e">
        <f>#REF!</f>
        <v>#REF!</v>
      </c>
      <c r="T170" s="616"/>
      <c r="U170" s="10" t="e">
        <f t="shared" si="222"/>
        <v>#REF!</v>
      </c>
      <c r="V170"/>
    </row>
    <row r="171" spans="1:22" ht="20.149999999999999" hidden="1" customHeight="1" outlineLevel="1">
      <c r="A171" s="23"/>
      <c r="B171" s="23"/>
      <c r="C171" s="23">
        <v>64037</v>
      </c>
      <c r="D171" s="278" t="s">
        <v>161</v>
      </c>
      <c r="E171" s="194"/>
      <c r="F171" s="194"/>
      <c r="G171" s="194"/>
      <c r="H171" s="194"/>
      <c r="I171" s="194"/>
      <c r="J171" s="194"/>
      <c r="K171" s="194">
        <f t="shared" si="261"/>
        <v>0</v>
      </c>
      <c r="L171" s="539" t="str">
        <f t="shared" si="246"/>
        <v>-</v>
      </c>
      <c r="M171" s="539" t="str">
        <f t="shared" si="247"/>
        <v>-</v>
      </c>
      <c r="N171" s="194" t="e">
        <f>#REF!</f>
        <v>#REF!</v>
      </c>
      <c r="O171" s="539" t="str">
        <f t="shared" si="249"/>
        <v>-</v>
      </c>
      <c r="P171" s="539" t="str">
        <f t="shared" si="250"/>
        <v>-</v>
      </c>
      <c r="Q171" s="194" t="e">
        <f t="shared" si="262"/>
        <v>#REF!</v>
      </c>
      <c r="R171" s="539" t="str">
        <f t="shared" si="243"/>
        <v>-</v>
      </c>
      <c r="S171" s="390" t="e">
        <f>#REF!</f>
        <v>#REF!</v>
      </c>
      <c r="T171" s="616"/>
      <c r="U171" s="10" t="e">
        <f t="shared" si="222"/>
        <v>#REF!</v>
      </c>
      <c r="V171"/>
    </row>
    <row r="172" spans="1:22" ht="20.149999999999999" hidden="1" customHeight="1" outlineLevel="1">
      <c r="A172" s="23"/>
      <c r="B172" s="23"/>
      <c r="C172" s="23">
        <v>64038</v>
      </c>
      <c r="D172" s="278" t="s">
        <v>157</v>
      </c>
      <c r="E172" s="194"/>
      <c r="F172" s="194"/>
      <c r="G172" s="194"/>
      <c r="H172" s="194"/>
      <c r="I172" s="194"/>
      <c r="J172" s="194"/>
      <c r="K172" s="194">
        <f t="shared" si="261"/>
        <v>0</v>
      </c>
      <c r="L172" s="539" t="str">
        <f t="shared" si="246"/>
        <v>-</v>
      </c>
      <c r="M172" s="539" t="str">
        <f t="shared" si="247"/>
        <v>-</v>
      </c>
      <c r="N172" s="194" t="e">
        <f>#REF!</f>
        <v>#REF!</v>
      </c>
      <c r="O172" s="539" t="str">
        <f t="shared" si="249"/>
        <v>-</v>
      </c>
      <c r="P172" s="539" t="str">
        <f t="shared" si="250"/>
        <v>-</v>
      </c>
      <c r="Q172" s="194" t="e">
        <f t="shared" si="262"/>
        <v>#REF!</v>
      </c>
      <c r="R172" s="539" t="str">
        <f t="shared" si="243"/>
        <v>-</v>
      </c>
      <c r="S172" s="390" t="e">
        <f>#REF!</f>
        <v>#REF!</v>
      </c>
      <c r="T172" s="616"/>
      <c r="U172" s="10" t="e">
        <f t="shared" si="222"/>
        <v>#REF!</v>
      </c>
      <c r="V172"/>
    </row>
    <row r="173" spans="1:22" ht="20.149999999999999" customHeight="1" collapsed="1">
      <c r="A173" s="19"/>
      <c r="B173" s="19">
        <v>6404</v>
      </c>
      <c r="C173" s="19"/>
      <c r="D173" s="277" t="s">
        <v>162</v>
      </c>
      <c r="E173" s="191">
        <f t="shared" ref="E173" si="263">SUM(E174:E176)</f>
        <v>16.079999999999998</v>
      </c>
      <c r="F173" s="191">
        <f t="shared" ref="F173:K173" si="264">SUM(F174:F176)</f>
        <v>16.100000000000001</v>
      </c>
      <c r="G173" s="191">
        <f t="shared" si="264"/>
        <v>0</v>
      </c>
      <c r="H173" s="191">
        <f t="shared" si="264"/>
        <v>16.100000000000001</v>
      </c>
      <c r="I173" s="191">
        <f t="shared" si="264"/>
        <v>6.7</v>
      </c>
      <c r="J173" s="191">
        <f t="shared" si="264"/>
        <v>9.4000000000000021</v>
      </c>
      <c r="K173" s="191">
        <f t="shared" si="264"/>
        <v>16.100000000000001</v>
      </c>
      <c r="L173" s="538">
        <f t="shared" si="246"/>
        <v>1</v>
      </c>
      <c r="M173" s="538">
        <f t="shared" si="247"/>
        <v>1</v>
      </c>
      <c r="N173" s="191" t="e">
        <f t="shared" ref="N173" si="265">SUM(N174:N176)</f>
        <v>#REF!</v>
      </c>
      <c r="O173" s="538" t="str">
        <f t="shared" si="249"/>
        <v>-</v>
      </c>
      <c r="P173" s="538" t="str">
        <f t="shared" si="250"/>
        <v>-</v>
      </c>
      <c r="Q173" s="191" t="e">
        <f t="shared" ref="Q173" si="266">SUM(Q174:Q176)</f>
        <v>#REF!</v>
      </c>
      <c r="R173" s="538" t="str">
        <f t="shared" si="243"/>
        <v>-</v>
      </c>
      <c r="S173" s="332" t="e">
        <f t="shared" ref="S173" si="267">SUM(S174:S176)</f>
        <v>#REF!</v>
      </c>
      <c r="T173" s="615"/>
      <c r="U173" s="10" t="e">
        <f t="shared" si="222"/>
        <v>#REF!</v>
      </c>
      <c r="V173"/>
    </row>
    <row r="174" spans="1:22" ht="20.149999999999999" customHeight="1">
      <c r="A174" s="22"/>
      <c r="B174" s="22"/>
      <c r="C174" s="23">
        <v>64041</v>
      </c>
      <c r="D174" s="278" t="s">
        <v>163</v>
      </c>
      <c r="E174" s="194">
        <v>16.079999999999998</v>
      </c>
      <c r="F174" s="194">
        <v>16.100000000000001</v>
      </c>
      <c r="G174" s="194"/>
      <c r="H174" s="194">
        <v>16.100000000000001</v>
      </c>
      <c r="I174" s="194">
        <v>6.7</v>
      </c>
      <c r="J174" s="194">
        <f>H174-I174</f>
        <v>9.4000000000000021</v>
      </c>
      <c r="K174" s="194">
        <f t="shared" ref="K174:K176" si="268">SUM(I174:J174)</f>
        <v>16.100000000000001</v>
      </c>
      <c r="L174" s="539">
        <f t="shared" si="246"/>
        <v>1</v>
      </c>
      <c r="M174" s="539">
        <f t="shared" si="247"/>
        <v>1</v>
      </c>
      <c r="N174" s="194" t="e">
        <f>#REF!</f>
        <v>#REF!</v>
      </c>
      <c r="O174" s="539" t="str">
        <f t="shared" si="249"/>
        <v>-</v>
      </c>
      <c r="P174" s="539" t="str">
        <f t="shared" si="250"/>
        <v>-</v>
      </c>
      <c r="Q174" s="194" t="e">
        <f t="shared" ref="Q174:Q176" si="269">N174-F174</f>
        <v>#REF!</v>
      </c>
      <c r="R174" s="539" t="str">
        <f t="shared" si="243"/>
        <v>-</v>
      </c>
      <c r="S174" s="390" t="e">
        <f>#REF!</f>
        <v>#REF!</v>
      </c>
      <c r="T174" s="616"/>
      <c r="U174" s="10" t="e">
        <f t="shared" si="222"/>
        <v>#REF!</v>
      </c>
      <c r="V174"/>
    </row>
    <row r="175" spans="1:22" ht="20.149999999999999" customHeight="1">
      <c r="A175" s="22"/>
      <c r="B175" s="22"/>
      <c r="C175" s="23">
        <v>64042</v>
      </c>
      <c r="D175" s="278" t="s">
        <v>164</v>
      </c>
      <c r="E175" s="194"/>
      <c r="F175" s="194"/>
      <c r="G175" s="194"/>
      <c r="H175" s="194"/>
      <c r="I175" s="194"/>
      <c r="J175" s="194">
        <f t="shared" ref="J175:J176" si="270">H175-I175</f>
        <v>0</v>
      </c>
      <c r="K175" s="194">
        <f t="shared" si="268"/>
        <v>0</v>
      </c>
      <c r="L175" s="539" t="str">
        <f t="shared" si="246"/>
        <v>-</v>
      </c>
      <c r="M175" s="539" t="str">
        <f t="shared" si="247"/>
        <v>-</v>
      </c>
      <c r="N175" s="194" t="e">
        <f>#REF!</f>
        <v>#REF!</v>
      </c>
      <c r="O175" s="539" t="str">
        <f t="shared" si="249"/>
        <v>-</v>
      </c>
      <c r="P175" s="539" t="str">
        <f t="shared" si="250"/>
        <v>-</v>
      </c>
      <c r="Q175" s="194" t="e">
        <f t="shared" si="269"/>
        <v>#REF!</v>
      </c>
      <c r="R175" s="539" t="str">
        <f t="shared" si="243"/>
        <v>-</v>
      </c>
      <c r="S175" s="390" t="e">
        <f>#REF!</f>
        <v>#REF!</v>
      </c>
      <c r="T175" s="616"/>
      <c r="U175" s="10" t="e">
        <f t="shared" si="222"/>
        <v>#REF!</v>
      </c>
      <c r="V175"/>
    </row>
    <row r="176" spans="1:22" ht="20.149999999999999" customHeight="1">
      <c r="A176" s="22"/>
      <c r="B176" s="22"/>
      <c r="C176" s="23">
        <v>64048</v>
      </c>
      <c r="D176" s="278" t="s">
        <v>165</v>
      </c>
      <c r="E176" s="194"/>
      <c r="F176" s="194"/>
      <c r="G176" s="194"/>
      <c r="H176" s="194"/>
      <c r="I176" s="194"/>
      <c r="J176" s="194">
        <f t="shared" si="270"/>
        <v>0</v>
      </c>
      <c r="K176" s="194">
        <f t="shared" si="268"/>
        <v>0</v>
      </c>
      <c r="L176" s="539" t="str">
        <f t="shared" si="246"/>
        <v>-</v>
      </c>
      <c r="M176" s="539" t="str">
        <f t="shared" si="247"/>
        <v>-</v>
      </c>
      <c r="N176" s="194" t="e">
        <f>#REF!</f>
        <v>#REF!</v>
      </c>
      <c r="O176" s="539" t="str">
        <f t="shared" si="249"/>
        <v>-</v>
      </c>
      <c r="P176" s="539" t="str">
        <f t="shared" si="250"/>
        <v>-</v>
      </c>
      <c r="Q176" s="194" t="e">
        <f t="shared" si="269"/>
        <v>#REF!</v>
      </c>
      <c r="R176" s="539" t="str">
        <f t="shared" si="243"/>
        <v>-</v>
      </c>
      <c r="S176" s="390" t="e">
        <f>#REF!</f>
        <v>#REF!</v>
      </c>
      <c r="T176" s="616"/>
      <c r="U176" s="10" t="e">
        <f t="shared" si="222"/>
        <v>#REF!</v>
      </c>
      <c r="V176"/>
    </row>
    <row r="177" spans="1:22" ht="20.149999999999999" customHeight="1">
      <c r="A177" s="19"/>
      <c r="B177" s="19">
        <v>6405</v>
      </c>
      <c r="C177" s="19"/>
      <c r="D177" s="277" t="s">
        <v>166</v>
      </c>
      <c r="E177" s="191">
        <f t="shared" ref="E177" si="271">SUM(E178:E184)</f>
        <v>7.9649999999999999</v>
      </c>
      <c r="F177" s="191">
        <f t="shared" ref="F177:K177" si="272">SUM(F178:F184)</f>
        <v>4.8</v>
      </c>
      <c r="G177" s="191">
        <f t="shared" si="272"/>
        <v>0</v>
      </c>
      <c r="H177" s="191">
        <f t="shared" si="272"/>
        <v>4.8</v>
      </c>
      <c r="I177" s="191">
        <f t="shared" si="272"/>
        <v>0</v>
      </c>
      <c r="J177" s="191">
        <f t="shared" si="272"/>
        <v>4.8</v>
      </c>
      <c r="K177" s="191">
        <f t="shared" si="272"/>
        <v>4.8</v>
      </c>
      <c r="L177" s="538">
        <f t="shared" si="246"/>
        <v>1</v>
      </c>
      <c r="M177" s="538">
        <f t="shared" si="247"/>
        <v>1</v>
      </c>
      <c r="N177" s="191" t="e">
        <f t="shared" ref="N177" si="273">SUM(N178:N184)</f>
        <v>#REF!</v>
      </c>
      <c r="O177" s="538" t="str">
        <f t="shared" si="249"/>
        <v>-</v>
      </c>
      <c r="P177" s="538" t="str">
        <f t="shared" si="250"/>
        <v>-</v>
      </c>
      <c r="Q177" s="191" t="e">
        <f t="shared" ref="Q177" si="274">SUM(Q178:Q184)</f>
        <v>#REF!</v>
      </c>
      <c r="R177" s="538" t="str">
        <f t="shared" si="243"/>
        <v>-</v>
      </c>
      <c r="S177" s="332" t="e">
        <f t="shared" ref="S177" si="275">SUM(S178:S184)</f>
        <v>#REF!</v>
      </c>
      <c r="T177" s="615"/>
      <c r="U177" s="10" t="e">
        <f t="shared" si="222"/>
        <v>#REF!</v>
      </c>
      <c r="V177"/>
    </row>
    <row r="178" spans="1:22" ht="20.149999999999999" customHeight="1">
      <c r="A178" s="22"/>
      <c r="B178" s="22"/>
      <c r="C178" s="23">
        <v>64051</v>
      </c>
      <c r="D178" s="278" t="s">
        <v>167</v>
      </c>
      <c r="E178" s="194"/>
      <c r="F178" s="194"/>
      <c r="G178" s="194"/>
      <c r="H178" s="194"/>
      <c r="I178" s="194"/>
      <c r="J178" s="194"/>
      <c r="K178" s="194">
        <f t="shared" ref="K178:K184" si="276">SUM(I178:J178)</f>
        <v>0</v>
      </c>
      <c r="L178" s="539" t="str">
        <f t="shared" si="246"/>
        <v>-</v>
      </c>
      <c r="M178" s="539" t="str">
        <f t="shared" si="247"/>
        <v>-</v>
      </c>
      <c r="N178" s="194" t="e">
        <f>#REF!</f>
        <v>#REF!</v>
      </c>
      <c r="O178" s="539" t="str">
        <f t="shared" si="249"/>
        <v>-</v>
      </c>
      <c r="P178" s="539" t="str">
        <f t="shared" si="250"/>
        <v>-</v>
      </c>
      <c r="Q178" s="194" t="e">
        <f t="shared" ref="Q178:Q184" si="277">N178-F178</f>
        <v>#REF!</v>
      </c>
      <c r="R178" s="539" t="str">
        <f t="shared" si="243"/>
        <v>-</v>
      </c>
      <c r="S178" s="390" t="e">
        <f>#REF!</f>
        <v>#REF!</v>
      </c>
      <c r="T178" s="616"/>
      <c r="U178" s="10" t="e">
        <f t="shared" si="222"/>
        <v>#REF!</v>
      </c>
      <c r="V178"/>
    </row>
    <row r="179" spans="1:22" ht="20.149999999999999" customHeight="1">
      <c r="A179" s="22"/>
      <c r="B179" s="22"/>
      <c r="C179" s="23">
        <v>64052</v>
      </c>
      <c r="D179" s="278" t="s">
        <v>168</v>
      </c>
      <c r="E179" s="194"/>
      <c r="F179" s="194">
        <v>4.8</v>
      </c>
      <c r="G179" s="194"/>
      <c r="H179" s="194">
        <v>4.8</v>
      </c>
      <c r="I179" s="194"/>
      <c r="J179" s="194">
        <f>H179-I179</f>
        <v>4.8</v>
      </c>
      <c r="K179" s="194">
        <f t="shared" si="276"/>
        <v>4.8</v>
      </c>
      <c r="L179" s="539">
        <f t="shared" si="246"/>
        <v>1</v>
      </c>
      <c r="M179" s="539">
        <f t="shared" si="247"/>
        <v>1</v>
      </c>
      <c r="N179" s="194" t="e">
        <f>#REF!</f>
        <v>#REF!</v>
      </c>
      <c r="O179" s="539" t="str">
        <f t="shared" si="249"/>
        <v>-</v>
      </c>
      <c r="P179" s="539" t="str">
        <f t="shared" si="250"/>
        <v>-</v>
      </c>
      <c r="Q179" s="194" t="e">
        <f t="shared" si="277"/>
        <v>#REF!</v>
      </c>
      <c r="R179" s="539" t="str">
        <f t="shared" si="243"/>
        <v>-</v>
      </c>
      <c r="S179" s="390" t="e">
        <f>#REF!</f>
        <v>#REF!</v>
      </c>
      <c r="T179" s="616"/>
      <c r="U179" s="10" t="e">
        <f t="shared" si="222"/>
        <v>#REF!</v>
      </c>
      <c r="V179"/>
    </row>
    <row r="180" spans="1:22" ht="20.149999999999999" hidden="1" customHeight="1">
      <c r="A180" s="22"/>
      <c r="B180" s="22"/>
      <c r="C180" s="23">
        <v>64053</v>
      </c>
      <c r="D180" s="278" t="s">
        <v>169</v>
      </c>
      <c r="E180" s="194"/>
      <c r="F180" s="194"/>
      <c r="G180" s="194"/>
      <c r="H180" s="194"/>
      <c r="I180" s="194"/>
      <c r="J180" s="194">
        <f t="shared" ref="J180:J184" si="278">H180-I180</f>
        <v>0</v>
      </c>
      <c r="K180" s="194">
        <f t="shared" si="276"/>
        <v>0</v>
      </c>
      <c r="L180" s="539" t="str">
        <f t="shared" si="246"/>
        <v>-</v>
      </c>
      <c r="M180" s="539" t="str">
        <f t="shared" si="247"/>
        <v>-</v>
      </c>
      <c r="N180" s="194" t="e">
        <f>#REF!</f>
        <v>#REF!</v>
      </c>
      <c r="O180" s="539" t="str">
        <f t="shared" si="249"/>
        <v>-</v>
      </c>
      <c r="P180" s="539" t="str">
        <f t="shared" si="250"/>
        <v>-</v>
      </c>
      <c r="Q180" s="194" t="e">
        <f t="shared" si="277"/>
        <v>#REF!</v>
      </c>
      <c r="R180" s="539" t="str">
        <f t="shared" si="243"/>
        <v>-</v>
      </c>
      <c r="S180" s="390" t="e">
        <f>#REF!</f>
        <v>#REF!</v>
      </c>
      <c r="T180" s="616"/>
      <c r="U180" s="10" t="e">
        <f t="shared" si="222"/>
        <v>#REF!</v>
      </c>
      <c r="V180"/>
    </row>
    <row r="181" spans="1:22" ht="20.149999999999999" hidden="1" customHeight="1">
      <c r="A181" s="22"/>
      <c r="B181" s="22"/>
      <c r="C181" s="23">
        <v>64054</v>
      </c>
      <c r="D181" s="278" t="s">
        <v>170</v>
      </c>
      <c r="E181" s="194"/>
      <c r="F181" s="194"/>
      <c r="G181" s="194"/>
      <c r="H181" s="194"/>
      <c r="I181" s="194"/>
      <c r="J181" s="194">
        <f t="shared" si="278"/>
        <v>0</v>
      </c>
      <c r="K181" s="194">
        <f t="shared" si="276"/>
        <v>0</v>
      </c>
      <c r="L181" s="539" t="str">
        <f t="shared" si="246"/>
        <v>-</v>
      </c>
      <c r="M181" s="539" t="str">
        <f t="shared" si="247"/>
        <v>-</v>
      </c>
      <c r="N181" s="194" t="e">
        <f>#REF!</f>
        <v>#REF!</v>
      </c>
      <c r="O181" s="539" t="str">
        <f t="shared" si="249"/>
        <v>-</v>
      </c>
      <c r="P181" s="539" t="str">
        <f t="shared" si="250"/>
        <v>-</v>
      </c>
      <c r="Q181" s="194" t="e">
        <f t="shared" si="277"/>
        <v>#REF!</v>
      </c>
      <c r="R181" s="539" t="str">
        <f t="shared" si="243"/>
        <v>-</v>
      </c>
      <c r="S181" s="390" t="e">
        <f>#REF!</f>
        <v>#REF!</v>
      </c>
      <c r="T181" s="616"/>
      <c r="U181" s="10" t="e">
        <f t="shared" si="222"/>
        <v>#REF!</v>
      </c>
      <c r="V181"/>
    </row>
    <row r="182" spans="1:22" ht="20.149999999999999" customHeight="1">
      <c r="A182" s="22"/>
      <c r="B182" s="22"/>
      <c r="C182" s="23">
        <v>64055</v>
      </c>
      <c r="D182" s="278" t="s">
        <v>171</v>
      </c>
      <c r="E182" s="194">
        <v>7.9649999999999999</v>
      </c>
      <c r="F182" s="194"/>
      <c r="G182" s="194"/>
      <c r="H182" s="194"/>
      <c r="I182" s="194"/>
      <c r="J182" s="194">
        <f t="shared" si="278"/>
        <v>0</v>
      </c>
      <c r="K182" s="194">
        <f t="shared" si="276"/>
        <v>0</v>
      </c>
      <c r="L182" s="539" t="str">
        <f t="shared" si="246"/>
        <v>-</v>
      </c>
      <c r="M182" s="539" t="str">
        <f t="shared" si="247"/>
        <v>-</v>
      </c>
      <c r="N182" s="194" t="e">
        <f>#REF!</f>
        <v>#REF!</v>
      </c>
      <c r="O182" s="539" t="str">
        <f t="shared" si="249"/>
        <v>-</v>
      </c>
      <c r="P182" s="539" t="str">
        <f t="shared" si="250"/>
        <v>-</v>
      </c>
      <c r="Q182" s="194" t="e">
        <f t="shared" si="277"/>
        <v>#REF!</v>
      </c>
      <c r="R182" s="539" t="str">
        <f t="shared" si="243"/>
        <v>-</v>
      </c>
      <c r="S182" s="390" t="e">
        <f>#REF!</f>
        <v>#REF!</v>
      </c>
      <c r="T182" s="616"/>
      <c r="U182" s="10" t="e">
        <f t="shared" si="222"/>
        <v>#REF!</v>
      </c>
      <c r="V182"/>
    </row>
    <row r="183" spans="1:22" ht="20.149999999999999" hidden="1" customHeight="1">
      <c r="A183" s="22"/>
      <c r="B183" s="22"/>
      <c r="C183" s="23">
        <v>64056</v>
      </c>
      <c r="D183" s="278" t="s">
        <v>172</v>
      </c>
      <c r="E183" s="194"/>
      <c r="F183" s="194"/>
      <c r="G183" s="194"/>
      <c r="H183" s="194"/>
      <c r="I183" s="194"/>
      <c r="J183" s="194">
        <f t="shared" si="278"/>
        <v>0</v>
      </c>
      <c r="K183" s="194">
        <f t="shared" si="276"/>
        <v>0</v>
      </c>
      <c r="L183" s="539" t="str">
        <f t="shared" si="246"/>
        <v>-</v>
      </c>
      <c r="M183" s="539" t="str">
        <f t="shared" si="247"/>
        <v>-</v>
      </c>
      <c r="N183" s="194" t="e">
        <f>#REF!</f>
        <v>#REF!</v>
      </c>
      <c r="O183" s="539" t="str">
        <f t="shared" si="249"/>
        <v>-</v>
      </c>
      <c r="P183" s="539" t="str">
        <f t="shared" si="250"/>
        <v>-</v>
      </c>
      <c r="Q183" s="194" t="e">
        <f t="shared" si="277"/>
        <v>#REF!</v>
      </c>
      <c r="R183" s="539" t="str">
        <f t="shared" si="243"/>
        <v>-</v>
      </c>
      <c r="S183" s="390" t="e">
        <f>#REF!</f>
        <v>#REF!</v>
      </c>
      <c r="T183" s="616"/>
      <c r="U183" s="10" t="e">
        <f t="shared" si="222"/>
        <v>#REF!</v>
      </c>
      <c r="V183"/>
    </row>
    <row r="184" spans="1:22" ht="20.149999999999999" hidden="1" customHeight="1">
      <c r="A184" s="22"/>
      <c r="B184" s="22"/>
      <c r="C184" s="23">
        <v>64058</v>
      </c>
      <c r="D184" s="278" t="s">
        <v>173</v>
      </c>
      <c r="E184" s="194"/>
      <c r="F184" s="194"/>
      <c r="G184" s="194"/>
      <c r="H184" s="194"/>
      <c r="I184" s="194"/>
      <c r="J184" s="194">
        <f t="shared" si="278"/>
        <v>0</v>
      </c>
      <c r="K184" s="194">
        <f t="shared" si="276"/>
        <v>0</v>
      </c>
      <c r="L184" s="539" t="str">
        <f t="shared" si="246"/>
        <v>-</v>
      </c>
      <c r="M184" s="539" t="str">
        <f t="shared" si="247"/>
        <v>-</v>
      </c>
      <c r="N184" s="194" t="e">
        <f>#REF!</f>
        <v>#REF!</v>
      </c>
      <c r="O184" s="539" t="str">
        <f t="shared" si="249"/>
        <v>-</v>
      </c>
      <c r="P184" s="539" t="str">
        <f t="shared" si="250"/>
        <v>-</v>
      </c>
      <c r="Q184" s="194" t="e">
        <f t="shared" si="277"/>
        <v>#REF!</v>
      </c>
      <c r="R184" s="539" t="str">
        <f t="shared" si="243"/>
        <v>-</v>
      </c>
      <c r="S184" s="390" t="e">
        <f>#REF!</f>
        <v>#REF!</v>
      </c>
      <c r="T184" s="616"/>
      <c r="U184" s="10" t="e">
        <f t="shared" si="222"/>
        <v>#REF!</v>
      </c>
      <c r="V184"/>
    </row>
    <row r="185" spans="1:22" ht="20.149999999999999" customHeight="1">
      <c r="A185" s="19"/>
      <c r="B185" s="19">
        <v>6406</v>
      </c>
      <c r="C185" s="19"/>
      <c r="D185" s="280" t="s">
        <v>174</v>
      </c>
      <c r="E185" s="191">
        <f t="shared" ref="E185" si="279">SUM(E186:E189)</f>
        <v>4.45</v>
      </c>
      <c r="F185" s="191">
        <f t="shared" ref="F185:K185" si="280">SUM(F186:F189)</f>
        <v>4.5</v>
      </c>
      <c r="G185" s="191">
        <f t="shared" si="280"/>
        <v>0</v>
      </c>
      <c r="H185" s="191">
        <f t="shared" si="280"/>
        <v>4.5</v>
      </c>
      <c r="I185" s="191">
        <f t="shared" si="280"/>
        <v>3.7</v>
      </c>
      <c r="J185" s="191">
        <f t="shared" si="280"/>
        <v>0.79999999999999993</v>
      </c>
      <c r="K185" s="191">
        <f t="shared" si="280"/>
        <v>4.5</v>
      </c>
      <c r="L185" s="538">
        <f t="shared" si="246"/>
        <v>1</v>
      </c>
      <c r="M185" s="538">
        <f t="shared" si="247"/>
        <v>1</v>
      </c>
      <c r="N185" s="191" t="e">
        <f t="shared" ref="N185" si="281">SUM(N186:N189)</f>
        <v>#REF!</v>
      </c>
      <c r="O185" s="538" t="str">
        <f t="shared" si="249"/>
        <v>-</v>
      </c>
      <c r="P185" s="538" t="str">
        <f t="shared" si="250"/>
        <v>-</v>
      </c>
      <c r="Q185" s="191" t="e">
        <f t="shared" ref="Q185" si="282">SUM(Q186:Q189)</f>
        <v>#REF!</v>
      </c>
      <c r="R185" s="538" t="str">
        <f t="shared" si="243"/>
        <v>-</v>
      </c>
      <c r="S185" s="332" t="e">
        <f t="shared" ref="S185" si="283">SUM(S186:S189)</f>
        <v>#REF!</v>
      </c>
      <c r="T185" s="615"/>
      <c r="U185" s="10" t="e">
        <f t="shared" si="222"/>
        <v>#REF!</v>
      </c>
      <c r="V185"/>
    </row>
    <row r="186" spans="1:22" ht="20.149999999999999" customHeight="1">
      <c r="A186" s="22"/>
      <c r="B186" s="22"/>
      <c r="C186" s="23">
        <v>64061</v>
      </c>
      <c r="D186" s="278" t="s">
        <v>175</v>
      </c>
      <c r="E186" s="194">
        <v>3.37</v>
      </c>
      <c r="F186" s="194">
        <v>3.4</v>
      </c>
      <c r="G186" s="194"/>
      <c r="H186" s="194">
        <v>3.4</v>
      </c>
      <c r="I186" s="194">
        <v>3.04</v>
      </c>
      <c r="J186" s="194">
        <f>H186-I186</f>
        <v>0.35999999999999988</v>
      </c>
      <c r="K186" s="194">
        <f t="shared" ref="K186:K189" si="284">SUM(I186:J186)</f>
        <v>3.4</v>
      </c>
      <c r="L186" s="539">
        <f t="shared" si="246"/>
        <v>1</v>
      </c>
      <c r="M186" s="539">
        <f t="shared" si="247"/>
        <v>1</v>
      </c>
      <c r="N186" s="194" t="e">
        <f>#REF!</f>
        <v>#REF!</v>
      </c>
      <c r="O186" s="539" t="str">
        <f t="shared" si="249"/>
        <v>-</v>
      </c>
      <c r="P186" s="539" t="str">
        <f t="shared" si="250"/>
        <v>-</v>
      </c>
      <c r="Q186" s="194" t="e">
        <f t="shared" ref="Q186:Q189" si="285">N186-F186</f>
        <v>#REF!</v>
      </c>
      <c r="R186" s="539" t="str">
        <f t="shared" si="243"/>
        <v>-</v>
      </c>
      <c r="S186" s="390" t="e">
        <f>#REF!</f>
        <v>#REF!</v>
      </c>
      <c r="T186" s="616"/>
      <c r="U186" s="10" t="e">
        <f t="shared" si="222"/>
        <v>#REF!</v>
      </c>
      <c r="V186"/>
    </row>
    <row r="187" spans="1:22" ht="20.149999999999999" customHeight="1">
      <c r="A187" s="22"/>
      <c r="B187" s="22"/>
      <c r="C187" s="23">
        <v>64063</v>
      </c>
      <c r="D187" s="278" t="s">
        <v>176</v>
      </c>
      <c r="E187" s="194">
        <v>1.08</v>
      </c>
      <c r="F187" s="194">
        <v>1.1000000000000001</v>
      </c>
      <c r="G187" s="194"/>
      <c r="H187" s="194">
        <v>1.1000000000000001</v>
      </c>
      <c r="I187" s="194">
        <v>0.66</v>
      </c>
      <c r="J187" s="194">
        <f>H187-I187</f>
        <v>0.44000000000000006</v>
      </c>
      <c r="K187" s="194">
        <f t="shared" si="284"/>
        <v>1.1000000000000001</v>
      </c>
      <c r="L187" s="539">
        <f t="shared" si="246"/>
        <v>1</v>
      </c>
      <c r="M187" s="539">
        <f t="shared" si="247"/>
        <v>1</v>
      </c>
      <c r="N187" s="194" t="e">
        <f>#REF!</f>
        <v>#REF!</v>
      </c>
      <c r="O187" s="539" t="str">
        <f t="shared" si="249"/>
        <v>-</v>
      </c>
      <c r="P187" s="539" t="str">
        <f t="shared" si="250"/>
        <v>-</v>
      </c>
      <c r="Q187" s="194" t="e">
        <f t="shared" si="285"/>
        <v>#REF!</v>
      </c>
      <c r="R187" s="539" t="str">
        <f t="shared" si="243"/>
        <v>-</v>
      </c>
      <c r="S187" s="390" t="e">
        <f>#REF!</f>
        <v>#REF!</v>
      </c>
      <c r="T187" s="616"/>
      <c r="U187" s="10" t="e">
        <f t="shared" si="222"/>
        <v>#REF!</v>
      </c>
      <c r="V187"/>
    </row>
    <row r="188" spans="1:22" ht="20.149999999999999" hidden="1" customHeight="1" outlineLevel="1">
      <c r="A188" s="22"/>
      <c r="B188" s="22"/>
      <c r="C188" s="23">
        <v>64064</v>
      </c>
      <c r="D188" s="278" t="s">
        <v>177</v>
      </c>
      <c r="E188" s="194"/>
      <c r="F188" s="194"/>
      <c r="G188" s="194"/>
      <c r="H188" s="194"/>
      <c r="I188" s="194"/>
      <c r="J188" s="194"/>
      <c r="K188" s="194">
        <f t="shared" si="284"/>
        <v>0</v>
      </c>
      <c r="L188" s="539" t="str">
        <f t="shared" si="246"/>
        <v>-</v>
      </c>
      <c r="M188" s="539" t="str">
        <f t="shared" si="247"/>
        <v>-</v>
      </c>
      <c r="N188" s="194" t="e">
        <f>#REF!</f>
        <v>#REF!</v>
      </c>
      <c r="O188" s="539" t="str">
        <f t="shared" si="249"/>
        <v>-</v>
      </c>
      <c r="P188" s="539" t="str">
        <f t="shared" si="250"/>
        <v>-</v>
      </c>
      <c r="Q188" s="194" t="e">
        <f t="shared" si="285"/>
        <v>#REF!</v>
      </c>
      <c r="R188" s="539" t="str">
        <f t="shared" si="243"/>
        <v>-</v>
      </c>
      <c r="S188" s="390" t="e">
        <f>#REF!</f>
        <v>#REF!</v>
      </c>
      <c r="T188" s="616"/>
      <c r="U188" s="10" t="e">
        <f t="shared" si="222"/>
        <v>#REF!</v>
      </c>
      <c r="V188"/>
    </row>
    <row r="189" spans="1:22" ht="20.149999999999999" hidden="1" customHeight="1" outlineLevel="1">
      <c r="A189" s="22"/>
      <c r="B189" s="22"/>
      <c r="C189" s="23">
        <v>64068</v>
      </c>
      <c r="D189" s="278" t="s">
        <v>178</v>
      </c>
      <c r="E189" s="194"/>
      <c r="F189" s="194"/>
      <c r="G189" s="194"/>
      <c r="H189" s="194"/>
      <c r="I189" s="194"/>
      <c r="J189" s="194"/>
      <c r="K189" s="194">
        <f t="shared" si="284"/>
        <v>0</v>
      </c>
      <c r="L189" s="539" t="str">
        <f t="shared" si="246"/>
        <v>-</v>
      </c>
      <c r="M189" s="539" t="str">
        <f t="shared" si="247"/>
        <v>-</v>
      </c>
      <c r="N189" s="194" t="e">
        <f>#REF!</f>
        <v>#REF!</v>
      </c>
      <c r="O189" s="539" t="str">
        <f t="shared" si="249"/>
        <v>-</v>
      </c>
      <c r="P189" s="539" t="str">
        <f t="shared" si="250"/>
        <v>-</v>
      </c>
      <c r="Q189" s="194" t="e">
        <f t="shared" si="285"/>
        <v>#REF!</v>
      </c>
      <c r="R189" s="539" t="str">
        <f t="shared" si="243"/>
        <v>-</v>
      </c>
      <c r="S189" s="390" t="e">
        <f>#REF!</f>
        <v>#REF!</v>
      </c>
      <c r="T189" s="616"/>
      <c r="U189" s="10" t="e">
        <f t="shared" si="222"/>
        <v>#REF!</v>
      </c>
      <c r="V189"/>
    </row>
    <row r="190" spans="1:22" ht="20.149999999999999" hidden="1" customHeight="1" outlineLevel="1">
      <c r="A190" s="19"/>
      <c r="B190" s="19">
        <v>6407</v>
      </c>
      <c r="C190" s="19"/>
      <c r="D190" s="277" t="s">
        <v>179</v>
      </c>
      <c r="E190" s="191">
        <f t="shared" ref="E190" si="286">SUM(E191:E198)</f>
        <v>0</v>
      </c>
      <c r="F190" s="191">
        <f t="shared" ref="F190:K190" si="287">SUM(F191:F198)</f>
        <v>0</v>
      </c>
      <c r="G190" s="191">
        <f t="shared" si="287"/>
        <v>0</v>
      </c>
      <c r="H190" s="191">
        <f t="shared" si="287"/>
        <v>0</v>
      </c>
      <c r="I190" s="191">
        <f t="shared" si="287"/>
        <v>0</v>
      </c>
      <c r="J190" s="191">
        <f t="shared" si="287"/>
        <v>0</v>
      </c>
      <c r="K190" s="191">
        <f t="shared" si="287"/>
        <v>0</v>
      </c>
      <c r="L190" s="538" t="str">
        <f t="shared" si="246"/>
        <v>-</v>
      </c>
      <c r="M190" s="538" t="str">
        <f t="shared" si="247"/>
        <v>-</v>
      </c>
      <c r="N190" s="191" t="e">
        <f t="shared" ref="N190" si="288">SUM(N191:N198)</f>
        <v>#REF!</v>
      </c>
      <c r="O190" s="538" t="str">
        <f t="shared" si="249"/>
        <v>-</v>
      </c>
      <c r="P190" s="538" t="str">
        <f t="shared" si="250"/>
        <v>-</v>
      </c>
      <c r="Q190" s="191" t="e">
        <f t="shared" ref="Q190" si="289">SUM(Q191:Q198)</f>
        <v>#REF!</v>
      </c>
      <c r="R190" s="538" t="str">
        <f t="shared" si="243"/>
        <v>-</v>
      </c>
      <c r="S190" s="332" t="e">
        <f t="shared" ref="S190" si="290">SUM(S191:S198)</f>
        <v>#REF!</v>
      </c>
      <c r="T190" s="615"/>
      <c r="U190" s="10" t="e">
        <f t="shared" si="222"/>
        <v>#REF!</v>
      </c>
      <c r="V190"/>
    </row>
    <row r="191" spans="1:22" ht="20.149999999999999" hidden="1" customHeight="1" outlineLevel="1">
      <c r="A191" s="22"/>
      <c r="B191" s="22"/>
      <c r="C191" s="23">
        <v>64071</v>
      </c>
      <c r="D191" s="278" t="s">
        <v>180</v>
      </c>
      <c r="E191" s="194"/>
      <c r="F191" s="194"/>
      <c r="G191" s="194"/>
      <c r="H191" s="194"/>
      <c r="I191" s="194"/>
      <c r="J191" s="194"/>
      <c r="K191" s="194">
        <f t="shared" ref="K191:K198" si="291">SUM(I191:J191)</f>
        <v>0</v>
      </c>
      <c r="L191" s="539" t="str">
        <f t="shared" si="246"/>
        <v>-</v>
      </c>
      <c r="M191" s="539" t="str">
        <f t="shared" si="247"/>
        <v>-</v>
      </c>
      <c r="N191" s="194" t="e">
        <f>#REF!</f>
        <v>#REF!</v>
      </c>
      <c r="O191" s="539" t="str">
        <f t="shared" si="249"/>
        <v>-</v>
      </c>
      <c r="P191" s="539" t="str">
        <f t="shared" si="250"/>
        <v>-</v>
      </c>
      <c r="Q191" s="194" t="e">
        <f t="shared" ref="Q191:Q198" si="292">N191-F191</f>
        <v>#REF!</v>
      </c>
      <c r="R191" s="539" t="str">
        <f t="shared" si="243"/>
        <v>-</v>
      </c>
      <c r="S191" s="390" t="e">
        <f>#REF!</f>
        <v>#REF!</v>
      </c>
      <c r="T191" s="616"/>
      <c r="U191" s="10" t="e">
        <f t="shared" si="222"/>
        <v>#REF!</v>
      </c>
      <c r="V191"/>
    </row>
    <row r="192" spans="1:22" ht="20.149999999999999" hidden="1" customHeight="1" outlineLevel="1">
      <c r="A192" s="22"/>
      <c r="B192" s="22"/>
      <c r="C192" s="23">
        <v>64072</v>
      </c>
      <c r="D192" s="278" t="s">
        <v>181</v>
      </c>
      <c r="E192" s="194"/>
      <c r="F192" s="194"/>
      <c r="G192" s="194"/>
      <c r="H192" s="194"/>
      <c r="I192" s="194"/>
      <c r="J192" s="194"/>
      <c r="K192" s="194">
        <f t="shared" si="291"/>
        <v>0</v>
      </c>
      <c r="L192" s="539" t="str">
        <f t="shared" si="246"/>
        <v>-</v>
      </c>
      <c r="M192" s="539" t="str">
        <f t="shared" si="247"/>
        <v>-</v>
      </c>
      <c r="N192" s="194" t="e">
        <f>#REF!</f>
        <v>#REF!</v>
      </c>
      <c r="O192" s="539" t="str">
        <f t="shared" si="249"/>
        <v>-</v>
      </c>
      <c r="P192" s="539" t="str">
        <f t="shared" si="250"/>
        <v>-</v>
      </c>
      <c r="Q192" s="194" t="e">
        <f t="shared" si="292"/>
        <v>#REF!</v>
      </c>
      <c r="R192" s="539" t="str">
        <f t="shared" si="243"/>
        <v>-</v>
      </c>
      <c r="S192" s="390" t="e">
        <f>#REF!</f>
        <v>#REF!</v>
      </c>
      <c r="T192" s="616"/>
      <c r="U192" s="10" t="e">
        <f t="shared" si="222"/>
        <v>#REF!</v>
      </c>
      <c r="V192"/>
    </row>
    <row r="193" spans="1:22" ht="20.149999999999999" hidden="1" customHeight="1" outlineLevel="1">
      <c r="A193" s="22"/>
      <c r="B193" s="22"/>
      <c r="C193" s="23">
        <v>64073</v>
      </c>
      <c r="D193" s="278" t="s">
        <v>182</v>
      </c>
      <c r="E193" s="194"/>
      <c r="F193" s="194"/>
      <c r="G193" s="194"/>
      <c r="H193" s="194"/>
      <c r="I193" s="194"/>
      <c r="J193" s="194"/>
      <c r="K193" s="194">
        <f t="shared" si="291"/>
        <v>0</v>
      </c>
      <c r="L193" s="539" t="str">
        <f t="shared" si="246"/>
        <v>-</v>
      </c>
      <c r="M193" s="539" t="str">
        <f t="shared" si="247"/>
        <v>-</v>
      </c>
      <c r="N193" s="194" t="e">
        <f>#REF!</f>
        <v>#REF!</v>
      </c>
      <c r="O193" s="539" t="str">
        <f t="shared" si="249"/>
        <v>-</v>
      </c>
      <c r="P193" s="539" t="str">
        <f t="shared" si="250"/>
        <v>-</v>
      </c>
      <c r="Q193" s="194" t="e">
        <f t="shared" si="292"/>
        <v>#REF!</v>
      </c>
      <c r="R193" s="539" t="str">
        <f t="shared" si="243"/>
        <v>-</v>
      </c>
      <c r="S193" s="390" t="e">
        <f>#REF!</f>
        <v>#REF!</v>
      </c>
      <c r="T193" s="616"/>
      <c r="U193" s="10" t="e">
        <f t="shared" si="222"/>
        <v>#REF!</v>
      </c>
      <c r="V193"/>
    </row>
    <row r="194" spans="1:22" ht="20.149999999999999" hidden="1" customHeight="1" outlineLevel="1">
      <c r="A194" s="22"/>
      <c r="B194" s="22"/>
      <c r="C194" s="23">
        <v>64074</v>
      </c>
      <c r="D194" s="278" t="s">
        <v>183</v>
      </c>
      <c r="E194" s="194"/>
      <c r="F194" s="194"/>
      <c r="G194" s="194"/>
      <c r="H194" s="194"/>
      <c r="I194" s="194"/>
      <c r="J194" s="194"/>
      <c r="K194" s="194">
        <f t="shared" si="291"/>
        <v>0</v>
      </c>
      <c r="L194" s="539" t="str">
        <f t="shared" si="246"/>
        <v>-</v>
      </c>
      <c r="M194" s="539" t="str">
        <f t="shared" si="247"/>
        <v>-</v>
      </c>
      <c r="N194" s="194" t="e">
        <f>#REF!</f>
        <v>#REF!</v>
      </c>
      <c r="O194" s="539" t="str">
        <f t="shared" si="249"/>
        <v>-</v>
      </c>
      <c r="P194" s="539" t="str">
        <f t="shared" si="250"/>
        <v>-</v>
      </c>
      <c r="Q194" s="194" t="e">
        <f t="shared" si="292"/>
        <v>#REF!</v>
      </c>
      <c r="R194" s="539" t="str">
        <f t="shared" si="243"/>
        <v>-</v>
      </c>
      <c r="S194" s="390" t="e">
        <f>#REF!</f>
        <v>#REF!</v>
      </c>
      <c r="T194" s="616"/>
      <c r="U194" s="10" t="e">
        <f t="shared" si="222"/>
        <v>#REF!</v>
      </c>
      <c r="V194"/>
    </row>
    <row r="195" spans="1:22" ht="20.149999999999999" hidden="1" customHeight="1" outlineLevel="1">
      <c r="A195" s="22"/>
      <c r="B195" s="22"/>
      <c r="C195" s="23">
        <v>64075</v>
      </c>
      <c r="D195" s="278" t="s">
        <v>145</v>
      </c>
      <c r="E195" s="194"/>
      <c r="F195" s="194"/>
      <c r="G195" s="194"/>
      <c r="H195" s="194"/>
      <c r="I195" s="194"/>
      <c r="J195" s="194"/>
      <c r="K195" s="194">
        <f t="shared" si="291"/>
        <v>0</v>
      </c>
      <c r="L195" s="539" t="str">
        <f t="shared" si="246"/>
        <v>-</v>
      </c>
      <c r="M195" s="539" t="str">
        <f t="shared" si="247"/>
        <v>-</v>
      </c>
      <c r="N195" s="194" t="e">
        <f>#REF!</f>
        <v>#REF!</v>
      </c>
      <c r="O195" s="539" t="str">
        <f t="shared" si="249"/>
        <v>-</v>
      </c>
      <c r="P195" s="539" t="str">
        <f t="shared" si="250"/>
        <v>-</v>
      </c>
      <c r="Q195" s="194" t="e">
        <f t="shared" si="292"/>
        <v>#REF!</v>
      </c>
      <c r="R195" s="539" t="str">
        <f t="shared" si="243"/>
        <v>-</v>
      </c>
      <c r="S195" s="390" t="e">
        <f>#REF!</f>
        <v>#REF!</v>
      </c>
      <c r="T195" s="616"/>
      <c r="U195" s="10" t="e">
        <f t="shared" si="222"/>
        <v>#REF!</v>
      </c>
      <c r="V195"/>
    </row>
    <row r="196" spans="1:22" ht="20.149999999999999" hidden="1" customHeight="1" outlineLevel="1">
      <c r="A196" s="22"/>
      <c r="B196" s="22"/>
      <c r="C196" s="23">
        <v>64076</v>
      </c>
      <c r="D196" s="278" t="s">
        <v>146</v>
      </c>
      <c r="E196" s="194"/>
      <c r="F196" s="194"/>
      <c r="G196" s="194"/>
      <c r="H196" s="194"/>
      <c r="I196" s="194"/>
      <c r="J196" s="194"/>
      <c r="K196" s="194">
        <f t="shared" si="291"/>
        <v>0</v>
      </c>
      <c r="L196" s="539" t="str">
        <f t="shared" si="246"/>
        <v>-</v>
      </c>
      <c r="M196" s="539" t="str">
        <f t="shared" si="247"/>
        <v>-</v>
      </c>
      <c r="N196" s="194" t="e">
        <f>#REF!</f>
        <v>#REF!</v>
      </c>
      <c r="O196" s="539" t="str">
        <f t="shared" si="249"/>
        <v>-</v>
      </c>
      <c r="P196" s="539" t="str">
        <f t="shared" si="250"/>
        <v>-</v>
      </c>
      <c r="Q196" s="194" t="e">
        <f t="shared" si="292"/>
        <v>#REF!</v>
      </c>
      <c r="R196" s="539" t="str">
        <f t="shared" si="243"/>
        <v>-</v>
      </c>
      <c r="S196" s="390" t="e">
        <f>#REF!</f>
        <v>#REF!</v>
      </c>
      <c r="T196" s="616"/>
      <c r="U196" s="10" t="e">
        <f t="shared" si="222"/>
        <v>#REF!</v>
      </c>
      <c r="V196"/>
    </row>
    <row r="197" spans="1:22" ht="20.149999999999999" hidden="1" customHeight="1" outlineLevel="1">
      <c r="A197" s="22"/>
      <c r="B197" s="22"/>
      <c r="C197" s="23">
        <v>64077</v>
      </c>
      <c r="D197" s="278" t="s">
        <v>147</v>
      </c>
      <c r="E197" s="194"/>
      <c r="F197" s="194"/>
      <c r="G197" s="194"/>
      <c r="H197" s="194"/>
      <c r="I197" s="194"/>
      <c r="J197" s="194"/>
      <c r="K197" s="194">
        <f t="shared" si="291"/>
        <v>0</v>
      </c>
      <c r="L197" s="539" t="str">
        <f t="shared" si="246"/>
        <v>-</v>
      </c>
      <c r="M197" s="539" t="str">
        <f t="shared" si="247"/>
        <v>-</v>
      </c>
      <c r="N197" s="194" t="e">
        <f>#REF!</f>
        <v>#REF!</v>
      </c>
      <c r="O197" s="539" t="str">
        <f t="shared" si="249"/>
        <v>-</v>
      </c>
      <c r="P197" s="539" t="str">
        <f t="shared" si="250"/>
        <v>-</v>
      </c>
      <c r="Q197" s="194" t="e">
        <f t="shared" si="292"/>
        <v>#REF!</v>
      </c>
      <c r="R197" s="539" t="str">
        <f t="shared" si="243"/>
        <v>-</v>
      </c>
      <c r="S197" s="390" t="e">
        <f>#REF!</f>
        <v>#REF!</v>
      </c>
      <c r="T197" s="616"/>
      <c r="U197" s="10" t="e">
        <f t="shared" si="222"/>
        <v>#REF!</v>
      </c>
      <c r="V197"/>
    </row>
    <row r="198" spans="1:22" ht="20.149999999999999" hidden="1" customHeight="1" outlineLevel="1">
      <c r="A198" s="22"/>
      <c r="B198" s="22"/>
      <c r="C198" s="23">
        <v>64078</v>
      </c>
      <c r="D198" s="278" t="s">
        <v>184</v>
      </c>
      <c r="E198" s="194"/>
      <c r="F198" s="194"/>
      <c r="G198" s="194"/>
      <c r="H198" s="194"/>
      <c r="I198" s="194"/>
      <c r="J198" s="194"/>
      <c r="K198" s="194">
        <f t="shared" si="291"/>
        <v>0</v>
      </c>
      <c r="L198" s="539" t="str">
        <f t="shared" si="246"/>
        <v>-</v>
      </c>
      <c r="M198" s="539" t="str">
        <f t="shared" si="247"/>
        <v>-</v>
      </c>
      <c r="N198" s="194" t="e">
        <f>#REF!</f>
        <v>#REF!</v>
      </c>
      <c r="O198" s="539" t="str">
        <f t="shared" si="249"/>
        <v>-</v>
      </c>
      <c r="P198" s="539" t="str">
        <f t="shared" si="250"/>
        <v>-</v>
      </c>
      <c r="Q198" s="194" t="e">
        <f t="shared" si="292"/>
        <v>#REF!</v>
      </c>
      <c r="R198" s="539" t="str">
        <f t="shared" si="243"/>
        <v>-</v>
      </c>
      <c r="S198" s="390" t="e">
        <f>#REF!</f>
        <v>#REF!</v>
      </c>
      <c r="T198" s="616"/>
      <c r="U198" s="10" t="e">
        <f t="shared" si="222"/>
        <v>#REF!</v>
      </c>
      <c r="V198"/>
    </row>
    <row r="199" spans="1:22" ht="20.149999999999999" customHeight="1" collapsed="1">
      <c r="A199" s="19"/>
      <c r="B199" s="19">
        <v>6498</v>
      </c>
      <c r="C199" s="19"/>
      <c r="D199" s="277" t="s">
        <v>185</v>
      </c>
      <c r="E199" s="206">
        <f t="shared" ref="E199:K199" si="293">E200</f>
        <v>5.35</v>
      </c>
      <c r="F199" s="206">
        <f t="shared" si="293"/>
        <v>5.4</v>
      </c>
      <c r="G199" s="206">
        <f t="shared" si="293"/>
        <v>0</v>
      </c>
      <c r="H199" s="206">
        <f t="shared" si="293"/>
        <v>5.4</v>
      </c>
      <c r="I199" s="206">
        <f t="shared" si="293"/>
        <v>2.9</v>
      </c>
      <c r="J199" s="206">
        <f t="shared" si="293"/>
        <v>2.5000000000000004</v>
      </c>
      <c r="K199" s="206">
        <f t="shared" si="293"/>
        <v>5.4</v>
      </c>
      <c r="L199" s="542">
        <f t="shared" si="246"/>
        <v>1</v>
      </c>
      <c r="M199" s="542">
        <f t="shared" si="247"/>
        <v>1</v>
      </c>
      <c r="N199" s="206" t="e">
        <f t="shared" ref="N199" si="294">N200</f>
        <v>#REF!</v>
      </c>
      <c r="O199" s="542" t="str">
        <f t="shared" si="249"/>
        <v>-</v>
      </c>
      <c r="P199" s="542" t="str">
        <f t="shared" si="250"/>
        <v>-</v>
      </c>
      <c r="Q199" s="206" t="e">
        <f t="shared" ref="Q199" si="295">Q200</f>
        <v>#REF!</v>
      </c>
      <c r="R199" s="542" t="str">
        <f t="shared" si="243"/>
        <v>-</v>
      </c>
      <c r="S199" s="336" t="e">
        <f t="shared" ref="S199" si="296">S200</f>
        <v>#REF!</v>
      </c>
      <c r="T199" s="619"/>
      <c r="U199" s="10" t="e">
        <f t="shared" si="222"/>
        <v>#REF!</v>
      </c>
      <c r="V199"/>
    </row>
    <row r="200" spans="1:22" ht="20.149999999999999" customHeight="1">
      <c r="A200" s="30"/>
      <c r="B200" s="22"/>
      <c r="C200" s="23">
        <v>64981</v>
      </c>
      <c r="D200" s="278" t="s">
        <v>185</v>
      </c>
      <c r="E200" s="194">
        <v>5.35</v>
      </c>
      <c r="F200" s="194">
        <v>5.4</v>
      </c>
      <c r="G200" s="194"/>
      <c r="H200" s="194">
        <v>5.4</v>
      </c>
      <c r="I200" s="194">
        <v>2.9</v>
      </c>
      <c r="J200" s="194">
        <f>H200-I200</f>
        <v>2.5000000000000004</v>
      </c>
      <c r="K200" s="194">
        <f>SUM(I200:J200)</f>
        <v>5.4</v>
      </c>
      <c r="L200" s="539">
        <f>IFERROR(K200/F200,"-")</f>
        <v>1</v>
      </c>
      <c r="M200" s="539">
        <f>IFERROR(K200/H200,"-")</f>
        <v>1</v>
      </c>
      <c r="N200" s="194" t="e">
        <f>#REF!</f>
        <v>#REF!</v>
      </c>
      <c r="O200" s="539" t="str">
        <f>IFERROR(N200/F200,"-")</f>
        <v>-</v>
      </c>
      <c r="P200" s="539" t="str">
        <f>IFERROR(N200/H200,"-")</f>
        <v>-</v>
      </c>
      <c r="Q200" s="194" t="e">
        <f>N200-F200</f>
        <v>#REF!</v>
      </c>
      <c r="R200" s="539" t="str">
        <f t="shared" si="243"/>
        <v>-</v>
      </c>
      <c r="S200" s="390" t="e">
        <f>#REF!</f>
        <v>#REF!</v>
      </c>
      <c r="T200" s="616"/>
      <c r="U200" s="10" t="e">
        <f t="shared" si="222"/>
        <v>#REF!</v>
      </c>
      <c r="V200"/>
    </row>
    <row r="201" spans="1:22" s="15" customFormat="1" ht="20.149999999999999" customHeight="1">
      <c r="A201" s="261" t="s">
        <v>186</v>
      </c>
      <c r="B201" s="261"/>
      <c r="C201" s="261"/>
      <c r="D201" s="261"/>
      <c r="E201" s="185">
        <f t="shared" ref="E201:K201" si="297">E202</f>
        <v>0</v>
      </c>
      <c r="F201" s="185">
        <f t="shared" si="297"/>
        <v>0</v>
      </c>
      <c r="G201" s="185">
        <f t="shared" si="297"/>
        <v>0</v>
      </c>
      <c r="H201" s="185">
        <f t="shared" si="297"/>
        <v>0</v>
      </c>
      <c r="I201" s="185">
        <f t="shared" si="297"/>
        <v>0</v>
      </c>
      <c r="J201" s="185">
        <f t="shared" si="297"/>
        <v>0</v>
      </c>
      <c r="K201" s="185">
        <f t="shared" si="297"/>
        <v>0</v>
      </c>
      <c r="L201" s="536" t="str">
        <f t="shared" si="246"/>
        <v>-</v>
      </c>
      <c r="M201" s="536" t="str">
        <f t="shared" si="247"/>
        <v>-</v>
      </c>
      <c r="N201" s="185" t="e">
        <f t="shared" ref="N201" si="298">N202</f>
        <v>#REF!</v>
      </c>
      <c r="O201" s="536" t="str">
        <f t="shared" si="249"/>
        <v>-</v>
      </c>
      <c r="P201" s="536" t="str">
        <f t="shared" si="250"/>
        <v>-</v>
      </c>
      <c r="Q201" s="185" t="e">
        <f t="shared" ref="Q201" si="299">Q202</f>
        <v>#REF!</v>
      </c>
      <c r="R201" s="536" t="str">
        <f t="shared" si="243"/>
        <v>-</v>
      </c>
      <c r="S201" s="330" t="e">
        <f t="shared" ref="S201" si="300">S202</f>
        <v>#REF!</v>
      </c>
      <c r="T201" s="613"/>
      <c r="U201" s="15" t="e">
        <f t="shared" si="222"/>
        <v>#REF!</v>
      </c>
      <c r="V201"/>
    </row>
    <row r="202" spans="1:22" ht="20.149999999999999" hidden="1" customHeight="1" outlineLevel="1">
      <c r="A202" s="16">
        <v>66</v>
      </c>
      <c r="B202" s="16"/>
      <c r="C202" s="17"/>
      <c r="D202" s="276" t="s">
        <v>187</v>
      </c>
      <c r="E202" s="188">
        <f t="shared" ref="E202" si="301">E203+E209+E212</f>
        <v>0</v>
      </c>
      <c r="F202" s="188">
        <f t="shared" ref="F202:K202" si="302">F203+F209+F212</f>
        <v>0</v>
      </c>
      <c r="G202" s="188">
        <f t="shared" si="302"/>
        <v>0</v>
      </c>
      <c r="H202" s="188">
        <f t="shared" si="302"/>
        <v>0</v>
      </c>
      <c r="I202" s="188">
        <f t="shared" si="302"/>
        <v>0</v>
      </c>
      <c r="J202" s="188">
        <f t="shared" si="302"/>
        <v>0</v>
      </c>
      <c r="K202" s="188">
        <f t="shared" si="302"/>
        <v>0</v>
      </c>
      <c r="L202" s="537" t="str">
        <f t="shared" si="246"/>
        <v>-</v>
      </c>
      <c r="M202" s="537" t="str">
        <f t="shared" si="247"/>
        <v>-</v>
      </c>
      <c r="N202" s="188" t="e">
        <f t="shared" ref="N202" si="303">N203+N209+N212</f>
        <v>#REF!</v>
      </c>
      <c r="O202" s="537" t="str">
        <f t="shared" si="249"/>
        <v>-</v>
      </c>
      <c r="P202" s="537" t="str">
        <f t="shared" si="250"/>
        <v>-</v>
      </c>
      <c r="Q202" s="188" t="e">
        <f t="shared" ref="Q202" si="304">Q203+Q209+Q212</f>
        <v>#REF!</v>
      </c>
      <c r="R202" s="537" t="str">
        <f t="shared" si="243"/>
        <v>-</v>
      </c>
      <c r="S202" s="331" t="e">
        <f t="shared" ref="S202" si="305">S203+S209+S212</f>
        <v>#REF!</v>
      </c>
      <c r="T202" s="614"/>
      <c r="U202" s="10" t="e">
        <f t="shared" si="222"/>
        <v>#REF!</v>
      </c>
      <c r="V202"/>
    </row>
    <row r="203" spans="1:22" ht="20.149999999999999" hidden="1" customHeight="1" outlineLevel="1">
      <c r="A203" s="19"/>
      <c r="B203" s="19">
        <v>6601</v>
      </c>
      <c r="C203" s="19"/>
      <c r="D203" s="277" t="s">
        <v>188</v>
      </c>
      <c r="E203" s="191">
        <f t="shared" ref="E203" si="306">SUM(E204:E208)</f>
        <v>0</v>
      </c>
      <c r="F203" s="191">
        <f t="shared" ref="F203:K203" si="307">SUM(F204:F208)</f>
        <v>0</v>
      </c>
      <c r="G203" s="191">
        <f t="shared" si="307"/>
        <v>0</v>
      </c>
      <c r="H203" s="191">
        <f t="shared" si="307"/>
        <v>0</v>
      </c>
      <c r="I203" s="191">
        <f t="shared" si="307"/>
        <v>0</v>
      </c>
      <c r="J203" s="191">
        <f t="shared" si="307"/>
        <v>0</v>
      </c>
      <c r="K203" s="191">
        <f t="shared" si="307"/>
        <v>0</v>
      </c>
      <c r="L203" s="538" t="str">
        <f t="shared" si="246"/>
        <v>-</v>
      </c>
      <c r="M203" s="538" t="str">
        <f t="shared" si="247"/>
        <v>-</v>
      </c>
      <c r="N203" s="191" t="e">
        <f t="shared" ref="N203" si="308">SUM(N204:N208)</f>
        <v>#REF!</v>
      </c>
      <c r="O203" s="538" t="str">
        <f t="shared" si="249"/>
        <v>-</v>
      </c>
      <c r="P203" s="538" t="str">
        <f t="shared" si="250"/>
        <v>-</v>
      </c>
      <c r="Q203" s="191" t="e">
        <f t="shared" ref="Q203" si="309">SUM(Q204:Q208)</f>
        <v>#REF!</v>
      </c>
      <c r="R203" s="538" t="str">
        <f t="shared" si="243"/>
        <v>-</v>
      </c>
      <c r="S203" s="332" t="e">
        <f t="shared" ref="S203" si="310">SUM(S204:S208)</f>
        <v>#REF!</v>
      </c>
      <c r="T203" s="615"/>
      <c r="U203" s="10" t="e">
        <f t="shared" si="222"/>
        <v>#REF!</v>
      </c>
      <c r="V203"/>
    </row>
    <row r="204" spans="1:22" ht="20.149999999999999" hidden="1" customHeight="1" outlineLevel="1">
      <c r="A204" s="22"/>
      <c r="B204" s="22"/>
      <c r="C204" s="23">
        <v>66011</v>
      </c>
      <c r="D204" s="278" t="s">
        <v>189</v>
      </c>
      <c r="E204" s="194"/>
      <c r="F204" s="194"/>
      <c r="G204" s="194"/>
      <c r="H204" s="194"/>
      <c r="I204" s="194"/>
      <c r="J204" s="194"/>
      <c r="K204" s="194">
        <f t="shared" ref="K204:K208" si="311">SUM(I204:J204)</f>
        <v>0</v>
      </c>
      <c r="L204" s="539" t="str">
        <f t="shared" si="246"/>
        <v>-</v>
      </c>
      <c r="M204" s="539" t="str">
        <f t="shared" si="247"/>
        <v>-</v>
      </c>
      <c r="N204" s="194" t="e">
        <f>#REF!</f>
        <v>#REF!</v>
      </c>
      <c r="O204" s="539" t="str">
        <f t="shared" si="249"/>
        <v>-</v>
      </c>
      <c r="P204" s="539" t="str">
        <f t="shared" si="250"/>
        <v>-</v>
      </c>
      <c r="Q204" s="194" t="e">
        <f t="shared" ref="Q204:Q208" si="312">N204-F204</f>
        <v>#REF!</v>
      </c>
      <c r="R204" s="539" t="str">
        <f t="shared" si="243"/>
        <v>-</v>
      </c>
      <c r="S204" s="390" t="e">
        <f>#REF!</f>
        <v>#REF!</v>
      </c>
      <c r="T204" s="616"/>
      <c r="U204" s="10" t="e">
        <f t="shared" si="222"/>
        <v>#REF!</v>
      </c>
      <c r="V204"/>
    </row>
    <row r="205" spans="1:22" ht="20.149999999999999" hidden="1" customHeight="1" outlineLevel="1">
      <c r="A205" s="22"/>
      <c r="B205" s="22"/>
      <c r="C205" s="23">
        <v>66012</v>
      </c>
      <c r="D205" s="278" t="s">
        <v>190</v>
      </c>
      <c r="E205" s="194"/>
      <c r="F205" s="194"/>
      <c r="G205" s="194"/>
      <c r="H205" s="194"/>
      <c r="I205" s="194"/>
      <c r="J205" s="194"/>
      <c r="K205" s="194">
        <f t="shared" si="311"/>
        <v>0</v>
      </c>
      <c r="L205" s="539" t="str">
        <f t="shared" si="246"/>
        <v>-</v>
      </c>
      <c r="M205" s="539" t="str">
        <f t="shared" si="247"/>
        <v>-</v>
      </c>
      <c r="N205" s="194" t="e">
        <f>#REF!</f>
        <v>#REF!</v>
      </c>
      <c r="O205" s="539" t="str">
        <f t="shared" si="249"/>
        <v>-</v>
      </c>
      <c r="P205" s="539" t="str">
        <f t="shared" si="250"/>
        <v>-</v>
      </c>
      <c r="Q205" s="194" t="e">
        <f t="shared" si="312"/>
        <v>#REF!</v>
      </c>
      <c r="R205" s="539" t="str">
        <f t="shared" si="243"/>
        <v>-</v>
      </c>
      <c r="S205" s="390" t="e">
        <f>#REF!</f>
        <v>#REF!</v>
      </c>
      <c r="T205" s="616"/>
      <c r="U205" s="10" t="e">
        <f t="shared" si="222"/>
        <v>#REF!</v>
      </c>
      <c r="V205"/>
    </row>
    <row r="206" spans="1:22" ht="20.149999999999999" hidden="1" customHeight="1" outlineLevel="1">
      <c r="A206" s="22"/>
      <c r="B206" s="22"/>
      <c r="C206" s="23">
        <v>66013</v>
      </c>
      <c r="D206" s="278" t="s">
        <v>191</v>
      </c>
      <c r="E206" s="194"/>
      <c r="F206" s="194"/>
      <c r="G206" s="194"/>
      <c r="H206" s="194"/>
      <c r="I206" s="194"/>
      <c r="J206" s="194"/>
      <c r="K206" s="194">
        <f t="shared" si="311"/>
        <v>0</v>
      </c>
      <c r="L206" s="539" t="str">
        <f t="shared" si="246"/>
        <v>-</v>
      </c>
      <c r="M206" s="539" t="str">
        <f t="shared" si="247"/>
        <v>-</v>
      </c>
      <c r="N206" s="194" t="e">
        <f>#REF!</f>
        <v>#REF!</v>
      </c>
      <c r="O206" s="539" t="str">
        <f t="shared" si="249"/>
        <v>-</v>
      </c>
      <c r="P206" s="539" t="str">
        <f t="shared" si="250"/>
        <v>-</v>
      </c>
      <c r="Q206" s="194" t="e">
        <f t="shared" si="312"/>
        <v>#REF!</v>
      </c>
      <c r="R206" s="539" t="str">
        <f t="shared" si="243"/>
        <v>-</v>
      </c>
      <c r="S206" s="390" t="e">
        <f>#REF!</f>
        <v>#REF!</v>
      </c>
      <c r="T206" s="616"/>
      <c r="U206" s="10" t="e">
        <f t="shared" si="222"/>
        <v>#REF!</v>
      </c>
      <c r="V206"/>
    </row>
    <row r="207" spans="1:22" ht="20.149999999999999" hidden="1" customHeight="1" outlineLevel="1">
      <c r="A207" s="22"/>
      <c r="B207" s="22"/>
      <c r="C207" s="23">
        <v>66014</v>
      </c>
      <c r="D207" s="278" t="s">
        <v>192</v>
      </c>
      <c r="E207" s="194"/>
      <c r="F207" s="194"/>
      <c r="G207" s="194"/>
      <c r="H207" s="194"/>
      <c r="I207" s="194"/>
      <c r="J207" s="194"/>
      <c r="K207" s="194">
        <f t="shared" si="311"/>
        <v>0</v>
      </c>
      <c r="L207" s="539" t="str">
        <f t="shared" si="246"/>
        <v>-</v>
      </c>
      <c r="M207" s="539" t="str">
        <f t="shared" si="247"/>
        <v>-</v>
      </c>
      <c r="N207" s="194" t="e">
        <f>#REF!</f>
        <v>#REF!</v>
      </c>
      <c r="O207" s="539" t="str">
        <f t="shared" si="249"/>
        <v>-</v>
      </c>
      <c r="P207" s="539" t="str">
        <f t="shared" si="250"/>
        <v>-</v>
      </c>
      <c r="Q207" s="194" t="e">
        <f t="shared" si="312"/>
        <v>#REF!</v>
      </c>
      <c r="R207" s="539" t="str">
        <f t="shared" si="243"/>
        <v>-</v>
      </c>
      <c r="S207" s="390" t="e">
        <f>#REF!</f>
        <v>#REF!</v>
      </c>
      <c r="T207" s="616"/>
      <c r="U207" s="10" t="e">
        <f t="shared" ref="U207:U270" si="313">IF(OR(F207&gt;0,H207&gt;0,N207&gt;0),"ok","-")</f>
        <v>#REF!</v>
      </c>
      <c r="V207"/>
    </row>
    <row r="208" spans="1:22" ht="20.149999999999999" hidden="1" customHeight="1" outlineLevel="1">
      <c r="A208" s="22"/>
      <c r="B208" s="22"/>
      <c r="C208" s="23">
        <v>66018</v>
      </c>
      <c r="D208" s="278" t="s">
        <v>56</v>
      </c>
      <c r="E208" s="194"/>
      <c r="F208" s="194"/>
      <c r="G208" s="194"/>
      <c r="H208" s="194"/>
      <c r="I208" s="194"/>
      <c r="J208" s="194"/>
      <c r="K208" s="194">
        <f t="shared" si="311"/>
        <v>0</v>
      </c>
      <c r="L208" s="539" t="str">
        <f t="shared" si="246"/>
        <v>-</v>
      </c>
      <c r="M208" s="539" t="str">
        <f t="shared" si="247"/>
        <v>-</v>
      </c>
      <c r="N208" s="194" t="e">
        <f>#REF!</f>
        <v>#REF!</v>
      </c>
      <c r="O208" s="539" t="str">
        <f t="shared" si="249"/>
        <v>-</v>
      </c>
      <c r="P208" s="539" t="str">
        <f t="shared" si="250"/>
        <v>-</v>
      </c>
      <c r="Q208" s="194" t="e">
        <f t="shared" si="312"/>
        <v>#REF!</v>
      </c>
      <c r="R208" s="539" t="str">
        <f t="shared" si="243"/>
        <v>-</v>
      </c>
      <c r="S208" s="390" t="e">
        <f>#REF!</f>
        <v>#REF!</v>
      </c>
      <c r="T208" s="616"/>
      <c r="U208" s="10" t="e">
        <f t="shared" si="313"/>
        <v>#REF!</v>
      </c>
      <c r="V208"/>
    </row>
    <row r="209" spans="1:22" ht="20.149999999999999" hidden="1" customHeight="1" outlineLevel="1">
      <c r="A209" s="19"/>
      <c r="B209" s="19">
        <v>6602</v>
      </c>
      <c r="C209" s="19"/>
      <c r="D209" s="277" t="s">
        <v>193</v>
      </c>
      <c r="E209" s="191">
        <f t="shared" ref="E209" si="314">SUM(E210:E211)</f>
        <v>0</v>
      </c>
      <c r="F209" s="191">
        <f t="shared" ref="F209:K209" si="315">SUM(F210:F211)</f>
        <v>0</v>
      </c>
      <c r="G209" s="191">
        <f t="shared" si="315"/>
        <v>0</v>
      </c>
      <c r="H209" s="191">
        <f t="shared" si="315"/>
        <v>0</v>
      </c>
      <c r="I209" s="191">
        <f t="shared" si="315"/>
        <v>0</v>
      </c>
      <c r="J209" s="191">
        <f t="shared" si="315"/>
        <v>0</v>
      </c>
      <c r="K209" s="191">
        <f t="shared" si="315"/>
        <v>0</v>
      </c>
      <c r="L209" s="538" t="str">
        <f t="shared" si="246"/>
        <v>-</v>
      </c>
      <c r="M209" s="538" t="str">
        <f t="shared" si="247"/>
        <v>-</v>
      </c>
      <c r="N209" s="191" t="e">
        <f t="shared" ref="N209" si="316">SUM(N210:N211)</f>
        <v>#REF!</v>
      </c>
      <c r="O209" s="538" t="str">
        <f t="shared" si="249"/>
        <v>-</v>
      </c>
      <c r="P209" s="538" t="str">
        <f t="shared" si="250"/>
        <v>-</v>
      </c>
      <c r="Q209" s="191" t="e">
        <f t="shared" ref="Q209" si="317">SUM(Q210:Q211)</f>
        <v>#REF!</v>
      </c>
      <c r="R209" s="538" t="str">
        <f t="shared" si="243"/>
        <v>-</v>
      </c>
      <c r="S209" s="332" t="e">
        <f t="shared" ref="S209" si="318">SUM(S210:S211)</f>
        <v>#REF!</v>
      </c>
      <c r="T209" s="615"/>
      <c r="U209" s="10" t="e">
        <f t="shared" si="313"/>
        <v>#REF!</v>
      </c>
      <c r="V209"/>
    </row>
    <row r="210" spans="1:22" ht="20.149999999999999" hidden="1" customHeight="1" outlineLevel="1">
      <c r="A210" s="22"/>
      <c r="B210" s="22"/>
      <c r="C210" s="23">
        <v>66021</v>
      </c>
      <c r="D210" s="278" t="s">
        <v>194</v>
      </c>
      <c r="E210" s="194"/>
      <c r="F210" s="194"/>
      <c r="G210" s="194"/>
      <c r="H210" s="194"/>
      <c r="I210" s="194"/>
      <c r="J210" s="194"/>
      <c r="K210" s="194">
        <f t="shared" ref="K210:K211" si="319">SUM(I210:J210)</f>
        <v>0</v>
      </c>
      <c r="L210" s="539" t="str">
        <f t="shared" si="246"/>
        <v>-</v>
      </c>
      <c r="M210" s="539" t="str">
        <f t="shared" si="247"/>
        <v>-</v>
      </c>
      <c r="N210" s="194" t="e">
        <f>#REF!</f>
        <v>#REF!</v>
      </c>
      <c r="O210" s="539" t="str">
        <f t="shared" si="249"/>
        <v>-</v>
      </c>
      <c r="P210" s="539" t="str">
        <f t="shared" si="250"/>
        <v>-</v>
      </c>
      <c r="Q210" s="194" t="e">
        <f t="shared" ref="Q210:Q211" si="320">N210-F210</f>
        <v>#REF!</v>
      </c>
      <c r="R210" s="539" t="str">
        <f t="shared" si="243"/>
        <v>-</v>
      </c>
      <c r="S210" s="390" t="e">
        <f>#REF!</f>
        <v>#REF!</v>
      </c>
      <c r="T210" s="616"/>
      <c r="U210" s="10" t="e">
        <f t="shared" si="313"/>
        <v>#REF!</v>
      </c>
      <c r="V210"/>
    </row>
    <row r="211" spans="1:22" ht="20.149999999999999" hidden="1" customHeight="1" outlineLevel="1">
      <c r="A211" s="22"/>
      <c r="B211" s="22"/>
      <c r="C211" s="23">
        <v>66022</v>
      </c>
      <c r="D211" s="278" t="s">
        <v>195</v>
      </c>
      <c r="E211" s="194"/>
      <c r="F211" s="194"/>
      <c r="G211" s="194"/>
      <c r="H211" s="194"/>
      <c r="I211" s="194"/>
      <c r="J211" s="194"/>
      <c r="K211" s="194">
        <f t="shared" si="319"/>
        <v>0</v>
      </c>
      <c r="L211" s="539" t="str">
        <f t="shared" si="246"/>
        <v>-</v>
      </c>
      <c r="M211" s="539" t="str">
        <f t="shared" si="247"/>
        <v>-</v>
      </c>
      <c r="N211" s="194" t="e">
        <f>#REF!</f>
        <v>#REF!</v>
      </c>
      <c r="O211" s="539" t="str">
        <f t="shared" si="249"/>
        <v>-</v>
      </c>
      <c r="P211" s="539" t="str">
        <f t="shared" si="250"/>
        <v>-</v>
      </c>
      <c r="Q211" s="194" t="e">
        <f t="shared" si="320"/>
        <v>#REF!</v>
      </c>
      <c r="R211" s="539" t="str">
        <f t="shared" si="243"/>
        <v>-</v>
      </c>
      <c r="S211" s="390" t="e">
        <f>#REF!</f>
        <v>#REF!</v>
      </c>
      <c r="T211" s="616"/>
      <c r="U211" s="10" t="e">
        <f t="shared" si="313"/>
        <v>#REF!</v>
      </c>
      <c r="V211"/>
    </row>
    <row r="212" spans="1:22" ht="20.149999999999999" hidden="1" customHeight="1" outlineLevel="1">
      <c r="A212" s="19"/>
      <c r="B212" s="19">
        <v>6698</v>
      </c>
      <c r="C212" s="19"/>
      <c r="D212" s="277" t="s">
        <v>196</v>
      </c>
      <c r="E212" s="191">
        <f t="shared" ref="E212" si="321">SUM(E213:E214)</f>
        <v>0</v>
      </c>
      <c r="F212" s="191">
        <f t="shared" ref="F212:K212" si="322">SUM(F213:F214)</f>
        <v>0</v>
      </c>
      <c r="G212" s="191">
        <f t="shared" si="322"/>
        <v>0</v>
      </c>
      <c r="H212" s="191">
        <f t="shared" si="322"/>
        <v>0</v>
      </c>
      <c r="I212" s="191">
        <f t="shared" si="322"/>
        <v>0</v>
      </c>
      <c r="J212" s="191">
        <f t="shared" si="322"/>
        <v>0</v>
      </c>
      <c r="K212" s="191">
        <f t="shared" si="322"/>
        <v>0</v>
      </c>
      <c r="L212" s="538" t="str">
        <f t="shared" si="246"/>
        <v>-</v>
      </c>
      <c r="M212" s="538" t="str">
        <f t="shared" si="247"/>
        <v>-</v>
      </c>
      <c r="N212" s="191" t="e">
        <f t="shared" ref="N212" si="323">SUM(N213:N214)</f>
        <v>#REF!</v>
      </c>
      <c r="O212" s="538" t="str">
        <f t="shared" si="249"/>
        <v>-</v>
      </c>
      <c r="P212" s="538" t="str">
        <f t="shared" si="250"/>
        <v>-</v>
      </c>
      <c r="Q212" s="191" t="e">
        <f t="shared" ref="Q212" si="324">SUM(Q213:Q214)</f>
        <v>#REF!</v>
      </c>
      <c r="R212" s="538" t="str">
        <f t="shared" si="243"/>
        <v>-</v>
      </c>
      <c r="S212" s="332" t="e">
        <f t="shared" ref="S212" si="325">SUM(S213:S214)</f>
        <v>#REF!</v>
      </c>
      <c r="T212" s="615"/>
      <c r="U212" s="10" t="e">
        <f t="shared" si="313"/>
        <v>#REF!</v>
      </c>
      <c r="V212"/>
    </row>
    <row r="213" spans="1:22" ht="20.149999999999999" hidden="1" customHeight="1" outlineLevel="1">
      <c r="A213" s="22"/>
      <c r="B213" s="22"/>
      <c r="C213" s="23">
        <v>66981</v>
      </c>
      <c r="D213" s="278" t="s">
        <v>197</v>
      </c>
      <c r="E213" s="194"/>
      <c r="F213" s="194"/>
      <c r="G213" s="194"/>
      <c r="H213" s="194"/>
      <c r="I213" s="194"/>
      <c r="J213" s="194"/>
      <c r="K213" s="194">
        <f t="shared" ref="K213:K214" si="326">SUM(I213:J213)</f>
        <v>0</v>
      </c>
      <c r="L213" s="539" t="str">
        <f t="shared" si="246"/>
        <v>-</v>
      </c>
      <c r="M213" s="539" t="str">
        <f t="shared" si="247"/>
        <v>-</v>
      </c>
      <c r="N213" s="194" t="e">
        <f>#REF!</f>
        <v>#REF!</v>
      </c>
      <c r="O213" s="539" t="str">
        <f t="shared" si="249"/>
        <v>-</v>
      </c>
      <c r="P213" s="539" t="str">
        <f t="shared" si="250"/>
        <v>-</v>
      </c>
      <c r="Q213" s="194" t="e">
        <f t="shared" ref="Q213:Q214" si="327">N213-F213</f>
        <v>#REF!</v>
      </c>
      <c r="R213" s="539" t="str">
        <f t="shared" si="243"/>
        <v>-</v>
      </c>
      <c r="S213" s="390" t="e">
        <f>#REF!</f>
        <v>#REF!</v>
      </c>
      <c r="T213" s="616"/>
      <c r="U213" s="10" t="e">
        <f t="shared" si="313"/>
        <v>#REF!</v>
      </c>
      <c r="V213"/>
    </row>
    <row r="214" spans="1:22" ht="20.149999999999999" hidden="1" customHeight="1" outlineLevel="1">
      <c r="A214" s="22"/>
      <c r="B214" s="22"/>
      <c r="C214" s="23">
        <v>66988</v>
      </c>
      <c r="D214" s="278" t="s">
        <v>198</v>
      </c>
      <c r="E214" s="194"/>
      <c r="F214" s="194"/>
      <c r="G214" s="194"/>
      <c r="H214" s="194"/>
      <c r="I214" s="194"/>
      <c r="J214" s="194"/>
      <c r="K214" s="194">
        <f t="shared" si="326"/>
        <v>0</v>
      </c>
      <c r="L214" s="539" t="str">
        <f t="shared" ref="L214" si="328">IFERROR(K214/F214,"-")</f>
        <v>-</v>
      </c>
      <c r="M214" s="539" t="str">
        <f t="shared" ref="M214" si="329">IFERROR(K214/H214,"-")</f>
        <v>-</v>
      </c>
      <c r="N214" s="194" t="e">
        <f>#REF!</f>
        <v>#REF!</v>
      </c>
      <c r="O214" s="539" t="str">
        <f t="shared" ref="O214" si="330">IFERROR(N214/F214,"-")</f>
        <v>-</v>
      </c>
      <c r="P214" s="539" t="str">
        <f t="shared" ref="P214" si="331">IFERROR(N214/H214,"-")</f>
        <v>-</v>
      </c>
      <c r="Q214" s="194" t="e">
        <f t="shared" si="327"/>
        <v>#REF!</v>
      </c>
      <c r="R214" s="539" t="str">
        <f t="shared" ref="R214:R277" si="332">IFERROR(Q214/F214,"-")</f>
        <v>-</v>
      </c>
      <c r="S214" s="390" t="e">
        <f>#REF!</f>
        <v>#REF!</v>
      </c>
      <c r="T214" s="616"/>
      <c r="U214" s="10" t="e">
        <f t="shared" si="313"/>
        <v>#REF!</v>
      </c>
      <c r="V214"/>
    </row>
    <row r="215" spans="1:22" s="15" customFormat="1" ht="20.149999999999999" customHeight="1" collapsed="1">
      <c r="A215" s="261" t="s">
        <v>199</v>
      </c>
      <c r="B215" s="261"/>
      <c r="C215" s="261"/>
      <c r="D215" s="261"/>
      <c r="E215" s="185">
        <f t="shared" ref="E215" si="333">E216+E248</f>
        <v>20000</v>
      </c>
      <c r="F215" s="185">
        <f t="shared" ref="F215:K215" si="334">F216+F248</f>
        <v>0</v>
      </c>
      <c r="G215" s="185">
        <f t="shared" si="334"/>
        <v>0</v>
      </c>
      <c r="H215" s="185">
        <f t="shared" si="334"/>
        <v>0</v>
      </c>
      <c r="I215" s="185">
        <f t="shared" si="334"/>
        <v>0</v>
      </c>
      <c r="J215" s="185">
        <f t="shared" si="334"/>
        <v>0</v>
      </c>
      <c r="K215" s="185">
        <f t="shared" si="334"/>
        <v>0</v>
      </c>
      <c r="L215" s="536" t="str">
        <f t="shared" ref="L215:L279" si="335">IFERROR(K215/F215,"-")</f>
        <v>-</v>
      </c>
      <c r="M215" s="536" t="str">
        <f t="shared" ref="M215:M279" si="336">IFERROR(K215/H215,"-")</f>
        <v>-</v>
      </c>
      <c r="N215" s="185" t="e">
        <f t="shared" ref="N215" si="337">N216+N248</f>
        <v>#REF!</v>
      </c>
      <c r="O215" s="536" t="str">
        <f t="shared" ref="O215:O279" si="338">IFERROR(N215/F215,"-")</f>
        <v>-</v>
      </c>
      <c r="P215" s="536" t="str">
        <f t="shared" ref="P215:P279" si="339">IFERROR(N215/H215,"-")</f>
        <v>-</v>
      </c>
      <c r="Q215" s="185" t="e">
        <f t="shared" ref="Q215" si="340">Q216+Q248</f>
        <v>#REF!</v>
      </c>
      <c r="R215" s="536" t="str">
        <f t="shared" si="332"/>
        <v>-</v>
      </c>
      <c r="S215" s="330" t="e">
        <f t="shared" ref="S215" si="341">S216+S248</f>
        <v>#REF!</v>
      </c>
      <c r="T215" s="613"/>
      <c r="U215" s="15" t="e">
        <f t="shared" si="313"/>
        <v>#REF!</v>
      </c>
      <c r="V215"/>
    </row>
    <row r="216" spans="1:22" ht="20.149999999999999" customHeight="1">
      <c r="A216" s="16">
        <v>62</v>
      </c>
      <c r="B216" s="16"/>
      <c r="C216" s="17"/>
      <c r="D216" s="276" t="s">
        <v>200</v>
      </c>
      <c r="E216" s="188">
        <f t="shared" ref="E216" si="342">E217+E221+E230+E239+E241+E243+E246</f>
        <v>0</v>
      </c>
      <c r="F216" s="188">
        <f t="shared" ref="F216:K216" si="343">F217+F221+F230+F239+F241+F243+F246</f>
        <v>0</v>
      </c>
      <c r="G216" s="188">
        <f t="shared" si="343"/>
        <v>0</v>
      </c>
      <c r="H216" s="188">
        <f t="shared" si="343"/>
        <v>0</v>
      </c>
      <c r="I216" s="188">
        <f t="shared" si="343"/>
        <v>0</v>
      </c>
      <c r="J216" s="188">
        <f t="shared" si="343"/>
        <v>0</v>
      </c>
      <c r="K216" s="188">
        <f t="shared" si="343"/>
        <v>0</v>
      </c>
      <c r="L216" s="537" t="str">
        <f t="shared" si="335"/>
        <v>-</v>
      </c>
      <c r="M216" s="537" t="str">
        <f t="shared" si="336"/>
        <v>-</v>
      </c>
      <c r="N216" s="188" t="e">
        <f t="shared" ref="N216" si="344">N217+N221+N230+N239+N241+N243+N246</f>
        <v>#REF!</v>
      </c>
      <c r="O216" s="537" t="str">
        <f t="shared" si="338"/>
        <v>-</v>
      </c>
      <c r="P216" s="537" t="str">
        <f t="shared" si="339"/>
        <v>-</v>
      </c>
      <c r="Q216" s="188" t="e">
        <f t="shared" ref="Q216" si="345">Q217+Q221+Q230+Q239+Q241+Q243+Q246</f>
        <v>#REF!</v>
      </c>
      <c r="R216" s="537" t="str">
        <f t="shared" si="332"/>
        <v>-</v>
      </c>
      <c r="S216" s="331" t="e">
        <f t="shared" ref="S216" si="346">S217+S221+S230+S239+S241+S243+S246</f>
        <v>#REF!</v>
      </c>
      <c r="T216" s="614"/>
      <c r="U216" s="10" t="e">
        <f t="shared" si="313"/>
        <v>#REF!</v>
      </c>
      <c r="V216"/>
    </row>
    <row r="217" spans="1:22" ht="20.149999999999999" hidden="1" customHeight="1" outlineLevel="1">
      <c r="A217" s="19"/>
      <c r="B217" s="19">
        <v>6201</v>
      </c>
      <c r="C217" s="19"/>
      <c r="D217" s="277" t="s">
        <v>201</v>
      </c>
      <c r="E217" s="191">
        <f>SUM(E218:E220)</f>
        <v>0</v>
      </c>
      <c r="F217" s="191">
        <f t="shared" ref="F217:K217" si="347">SUM(F218:F220)</f>
        <v>0</v>
      </c>
      <c r="G217" s="191">
        <f t="shared" si="347"/>
        <v>0</v>
      </c>
      <c r="H217" s="191">
        <f t="shared" si="347"/>
        <v>0</v>
      </c>
      <c r="I217" s="191">
        <f t="shared" si="347"/>
        <v>0</v>
      </c>
      <c r="J217" s="191">
        <f t="shared" si="347"/>
        <v>0</v>
      </c>
      <c r="K217" s="191">
        <f t="shared" si="347"/>
        <v>0</v>
      </c>
      <c r="L217" s="538" t="str">
        <f t="shared" si="335"/>
        <v>-</v>
      </c>
      <c r="M217" s="538" t="str">
        <f t="shared" si="336"/>
        <v>-</v>
      </c>
      <c r="N217" s="191" t="e">
        <f>SUM(N218:N220)</f>
        <v>#REF!</v>
      </c>
      <c r="O217" s="538" t="str">
        <f t="shared" si="338"/>
        <v>-</v>
      </c>
      <c r="P217" s="538" t="str">
        <f t="shared" si="339"/>
        <v>-</v>
      </c>
      <c r="Q217" s="191" t="e">
        <f>SUM(Q218:Q220)</f>
        <v>#REF!</v>
      </c>
      <c r="R217" s="538" t="str">
        <f t="shared" si="332"/>
        <v>-</v>
      </c>
      <c r="S217" s="332" t="e">
        <f>SUM(S218:S220)</f>
        <v>#REF!</v>
      </c>
      <c r="T217" s="615"/>
      <c r="U217" s="10" t="e">
        <f t="shared" si="313"/>
        <v>#REF!</v>
      </c>
      <c r="V217"/>
    </row>
    <row r="218" spans="1:22" ht="20.149999999999999" hidden="1" customHeight="1" outlineLevel="1">
      <c r="A218" s="19"/>
      <c r="B218" s="19"/>
      <c r="C218" s="23">
        <v>62011</v>
      </c>
      <c r="D218" s="278" t="s">
        <v>201</v>
      </c>
      <c r="E218" s="194"/>
      <c r="F218" s="194"/>
      <c r="G218" s="194"/>
      <c r="H218" s="194"/>
      <c r="I218" s="194"/>
      <c r="J218" s="194"/>
      <c r="K218" s="194">
        <f>SUM(I218:J218)</f>
        <v>0</v>
      </c>
      <c r="L218" s="539" t="str">
        <f>IFERROR(K218/F218,"-")</f>
        <v>-</v>
      </c>
      <c r="M218" s="539" t="str">
        <f>IFERROR(K218/H218,"-")</f>
        <v>-</v>
      </c>
      <c r="N218" s="194" t="e">
        <f>#REF!</f>
        <v>#REF!</v>
      </c>
      <c r="O218" s="539" t="str">
        <f>IFERROR(N218/F218,"-")</f>
        <v>-</v>
      </c>
      <c r="P218" s="539" t="str">
        <f>IFERROR(N218/H218,"-")</f>
        <v>-</v>
      </c>
      <c r="Q218" s="194" t="e">
        <f t="shared" ref="Q218:Q220" si="348">N218-F218</f>
        <v>#REF!</v>
      </c>
      <c r="R218" s="539" t="str">
        <f t="shared" si="332"/>
        <v>-</v>
      </c>
      <c r="S218" s="390" t="e">
        <f>#REF!</f>
        <v>#REF!</v>
      </c>
      <c r="T218" s="616"/>
      <c r="U218" s="10" t="e">
        <f t="shared" si="313"/>
        <v>#REF!</v>
      </c>
      <c r="V218"/>
    </row>
    <row r="219" spans="1:22" ht="20.149999999999999" hidden="1" customHeight="1" outlineLevel="1">
      <c r="A219" s="22"/>
      <c r="B219" s="22"/>
      <c r="C219" s="23">
        <v>62012</v>
      </c>
      <c r="D219" s="278" t="s">
        <v>734</v>
      </c>
      <c r="E219" s="194"/>
      <c r="F219" s="194"/>
      <c r="G219" s="194"/>
      <c r="H219" s="194"/>
      <c r="I219" s="194"/>
      <c r="J219" s="194"/>
      <c r="K219" s="194">
        <f t="shared" ref="K219:K220" si="349">SUM(I219:J219)</f>
        <v>0</v>
      </c>
      <c r="L219" s="539" t="str">
        <f t="shared" ref="L219:L220" si="350">IFERROR(K219/F219,"-")</f>
        <v>-</v>
      </c>
      <c r="M219" s="539" t="str">
        <f t="shared" ref="M219:M220" si="351">IFERROR(K219/H219,"-")</f>
        <v>-</v>
      </c>
      <c r="N219" s="194" t="e">
        <f>#REF!</f>
        <v>#REF!</v>
      </c>
      <c r="O219" s="539" t="str">
        <f t="shared" ref="O219:O220" si="352">IFERROR(N219/F219,"-")</f>
        <v>-</v>
      </c>
      <c r="P219" s="539" t="str">
        <f t="shared" ref="P219:P220" si="353">IFERROR(N219/H219,"-")</f>
        <v>-</v>
      </c>
      <c r="Q219" s="194" t="e">
        <f t="shared" si="348"/>
        <v>#REF!</v>
      </c>
      <c r="R219" s="539" t="str">
        <f t="shared" si="332"/>
        <v>-</v>
      </c>
      <c r="S219" s="390" t="e">
        <f>#REF!</f>
        <v>#REF!</v>
      </c>
      <c r="T219" s="616"/>
      <c r="U219" s="10" t="e">
        <f t="shared" si="313"/>
        <v>#REF!</v>
      </c>
      <c r="V219"/>
    </row>
    <row r="220" spans="1:22" ht="20.149999999999999" hidden="1" customHeight="1" outlineLevel="1">
      <c r="A220" s="22"/>
      <c r="B220" s="22"/>
      <c r="C220" s="23">
        <v>62013</v>
      </c>
      <c r="D220" s="278" t="s">
        <v>735</v>
      </c>
      <c r="E220" s="194"/>
      <c r="F220" s="194"/>
      <c r="G220" s="194"/>
      <c r="H220" s="194"/>
      <c r="I220" s="194"/>
      <c r="J220" s="194"/>
      <c r="K220" s="194">
        <f t="shared" si="349"/>
        <v>0</v>
      </c>
      <c r="L220" s="539" t="str">
        <f t="shared" si="350"/>
        <v>-</v>
      </c>
      <c r="M220" s="539" t="str">
        <f t="shared" si="351"/>
        <v>-</v>
      </c>
      <c r="N220" s="194" t="e">
        <f>#REF!</f>
        <v>#REF!</v>
      </c>
      <c r="O220" s="539" t="str">
        <f t="shared" si="352"/>
        <v>-</v>
      </c>
      <c r="P220" s="539" t="str">
        <f t="shared" si="353"/>
        <v>-</v>
      </c>
      <c r="Q220" s="194" t="e">
        <f t="shared" si="348"/>
        <v>#REF!</v>
      </c>
      <c r="R220" s="539" t="str">
        <f t="shared" si="332"/>
        <v>-</v>
      </c>
      <c r="S220" s="390" t="e">
        <f>#REF!</f>
        <v>#REF!</v>
      </c>
      <c r="T220" s="616"/>
      <c r="U220" s="10" t="e">
        <f t="shared" si="313"/>
        <v>#REF!</v>
      </c>
      <c r="V220"/>
    </row>
    <row r="221" spans="1:22" ht="20.149999999999999" hidden="1" customHeight="1" outlineLevel="1">
      <c r="A221" s="19"/>
      <c r="B221" s="19">
        <v>6202</v>
      </c>
      <c r="C221" s="19"/>
      <c r="D221" s="277" t="s">
        <v>202</v>
      </c>
      <c r="E221" s="191">
        <f t="shared" ref="E221" si="354">SUM(E222:E229)</f>
        <v>0</v>
      </c>
      <c r="F221" s="191">
        <f t="shared" ref="F221:K221" si="355">SUM(F222:F229)</f>
        <v>0</v>
      </c>
      <c r="G221" s="191">
        <f t="shared" si="355"/>
        <v>0</v>
      </c>
      <c r="H221" s="191">
        <f t="shared" si="355"/>
        <v>0</v>
      </c>
      <c r="I221" s="191">
        <f t="shared" si="355"/>
        <v>0</v>
      </c>
      <c r="J221" s="191">
        <f t="shared" si="355"/>
        <v>0</v>
      </c>
      <c r="K221" s="191">
        <f t="shared" si="355"/>
        <v>0</v>
      </c>
      <c r="L221" s="538" t="str">
        <f t="shared" si="335"/>
        <v>-</v>
      </c>
      <c r="M221" s="538" t="str">
        <f t="shared" si="336"/>
        <v>-</v>
      </c>
      <c r="N221" s="191" t="e">
        <f t="shared" ref="N221" si="356">SUM(N222:N229)</f>
        <v>#REF!</v>
      </c>
      <c r="O221" s="538" t="str">
        <f t="shared" si="338"/>
        <v>-</v>
      </c>
      <c r="P221" s="538" t="str">
        <f t="shared" si="339"/>
        <v>-</v>
      </c>
      <c r="Q221" s="191" t="e">
        <f t="shared" ref="Q221" si="357">SUM(Q222:Q229)</f>
        <v>#REF!</v>
      </c>
      <c r="R221" s="538" t="str">
        <f t="shared" si="332"/>
        <v>-</v>
      </c>
      <c r="S221" s="332" t="e">
        <f t="shared" ref="S221" si="358">SUM(S222:S229)</f>
        <v>#REF!</v>
      </c>
      <c r="T221" s="615"/>
      <c r="U221" s="10" t="e">
        <f t="shared" si="313"/>
        <v>#REF!</v>
      </c>
      <c r="V221"/>
    </row>
    <row r="222" spans="1:22" ht="20.149999999999999" hidden="1" customHeight="1" outlineLevel="1">
      <c r="A222" s="22"/>
      <c r="B222" s="22"/>
      <c r="C222" s="23">
        <v>62021</v>
      </c>
      <c r="D222" s="278" t="s">
        <v>203</v>
      </c>
      <c r="E222" s="194"/>
      <c r="F222" s="194"/>
      <c r="G222" s="194"/>
      <c r="H222" s="194"/>
      <c r="I222" s="194"/>
      <c r="J222" s="194"/>
      <c r="K222" s="194">
        <f t="shared" ref="K222:K229" si="359">SUM(I222:J222)</f>
        <v>0</v>
      </c>
      <c r="L222" s="539" t="str">
        <f t="shared" si="335"/>
        <v>-</v>
      </c>
      <c r="M222" s="539" t="str">
        <f t="shared" si="336"/>
        <v>-</v>
      </c>
      <c r="N222" s="194" t="e">
        <f>#REF!</f>
        <v>#REF!</v>
      </c>
      <c r="O222" s="539" t="str">
        <f t="shared" si="338"/>
        <v>-</v>
      </c>
      <c r="P222" s="539" t="str">
        <f t="shared" si="339"/>
        <v>-</v>
      </c>
      <c r="Q222" s="194" t="e">
        <f t="shared" ref="Q222:Q229" si="360">N222-F222</f>
        <v>#REF!</v>
      </c>
      <c r="R222" s="539" t="str">
        <f t="shared" si="332"/>
        <v>-</v>
      </c>
      <c r="S222" s="390" t="e">
        <f>#REF!</f>
        <v>#REF!</v>
      </c>
      <c r="T222" s="616"/>
      <c r="U222" s="10" t="e">
        <f t="shared" si="313"/>
        <v>#REF!</v>
      </c>
      <c r="V222"/>
    </row>
    <row r="223" spans="1:22" ht="20.149999999999999" hidden="1" customHeight="1" outlineLevel="1">
      <c r="A223" s="22"/>
      <c r="B223" s="22"/>
      <c r="C223" s="23">
        <v>62022</v>
      </c>
      <c r="D223" s="278" t="s">
        <v>204</v>
      </c>
      <c r="E223" s="194"/>
      <c r="F223" s="194"/>
      <c r="G223" s="194"/>
      <c r="H223" s="194"/>
      <c r="I223" s="194"/>
      <c r="J223" s="194"/>
      <c r="K223" s="194">
        <f t="shared" si="359"/>
        <v>0</v>
      </c>
      <c r="L223" s="539" t="str">
        <f t="shared" si="335"/>
        <v>-</v>
      </c>
      <c r="M223" s="539" t="str">
        <f t="shared" si="336"/>
        <v>-</v>
      </c>
      <c r="N223" s="194" t="e">
        <f>#REF!</f>
        <v>#REF!</v>
      </c>
      <c r="O223" s="539" t="str">
        <f t="shared" si="338"/>
        <v>-</v>
      </c>
      <c r="P223" s="539" t="str">
        <f t="shared" si="339"/>
        <v>-</v>
      </c>
      <c r="Q223" s="194" t="e">
        <f t="shared" si="360"/>
        <v>#REF!</v>
      </c>
      <c r="R223" s="539" t="str">
        <f t="shared" si="332"/>
        <v>-</v>
      </c>
      <c r="S223" s="390" t="e">
        <f>#REF!</f>
        <v>#REF!</v>
      </c>
      <c r="T223" s="616"/>
      <c r="U223" s="10" t="e">
        <f t="shared" si="313"/>
        <v>#REF!</v>
      </c>
      <c r="V223"/>
    </row>
    <row r="224" spans="1:22" ht="20.149999999999999" hidden="1" customHeight="1" outlineLevel="1">
      <c r="A224" s="22"/>
      <c r="B224" s="22"/>
      <c r="C224" s="23">
        <v>62023</v>
      </c>
      <c r="D224" s="278" t="s">
        <v>205</v>
      </c>
      <c r="E224" s="194"/>
      <c r="F224" s="194"/>
      <c r="G224" s="194"/>
      <c r="H224" s="194"/>
      <c r="I224" s="194"/>
      <c r="J224" s="194"/>
      <c r="K224" s="194">
        <f t="shared" si="359"/>
        <v>0</v>
      </c>
      <c r="L224" s="539" t="str">
        <f t="shared" si="335"/>
        <v>-</v>
      </c>
      <c r="M224" s="539" t="str">
        <f t="shared" si="336"/>
        <v>-</v>
      </c>
      <c r="N224" s="194" t="e">
        <f>#REF!</f>
        <v>#REF!</v>
      </c>
      <c r="O224" s="539" t="str">
        <f t="shared" si="338"/>
        <v>-</v>
      </c>
      <c r="P224" s="539" t="str">
        <f t="shared" si="339"/>
        <v>-</v>
      </c>
      <c r="Q224" s="194" t="e">
        <f t="shared" si="360"/>
        <v>#REF!</v>
      </c>
      <c r="R224" s="539" t="str">
        <f t="shared" si="332"/>
        <v>-</v>
      </c>
      <c r="S224" s="390" t="e">
        <f>#REF!</f>
        <v>#REF!</v>
      </c>
      <c r="T224" s="616"/>
      <c r="U224" s="10" t="e">
        <f t="shared" si="313"/>
        <v>#REF!</v>
      </c>
      <c r="V224"/>
    </row>
    <row r="225" spans="1:22" ht="20.149999999999999" hidden="1" customHeight="1" outlineLevel="1">
      <c r="A225" s="22"/>
      <c r="B225" s="22"/>
      <c r="C225" s="23">
        <v>62024</v>
      </c>
      <c r="D225" s="278" t="s">
        <v>206</v>
      </c>
      <c r="E225" s="194"/>
      <c r="F225" s="194"/>
      <c r="G225" s="194"/>
      <c r="H225" s="194"/>
      <c r="I225" s="194"/>
      <c r="J225" s="194"/>
      <c r="K225" s="194">
        <f t="shared" si="359"/>
        <v>0</v>
      </c>
      <c r="L225" s="539" t="str">
        <f t="shared" si="335"/>
        <v>-</v>
      </c>
      <c r="M225" s="539" t="str">
        <f t="shared" si="336"/>
        <v>-</v>
      </c>
      <c r="N225" s="194" t="e">
        <f>#REF!</f>
        <v>#REF!</v>
      </c>
      <c r="O225" s="539" t="str">
        <f t="shared" si="338"/>
        <v>-</v>
      </c>
      <c r="P225" s="539" t="str">
        <f t="shared" si="339"/>
        <v>-</v>
      </c>
      <c r="Q225" s="194" t="e">
        <f t="shared" si="360"/>
        <v>#REF!</v>
      </c>
      <c r="R225" s="539" t="str">
        <f t="shared" si="332"/>
        <v>-</v>
      </c>
      <c r="S225" s="390" t="e">
        <f>#REF!</f>
        <v>#REF!</v>
      </c>
      <c r="T225" s="616"/>
      <c r="U225" s="10" t="e">
        <f t="shared" si="313"/>
        <v>#REF!</v>
      </c>
      <c r="V225"/>
    </row>
    <row r="226" spans="1:22" ht="20.149999999999999" hidden="1" customHeight="1" outlineLevel="1">
      <c r="A226" s="22"/>
      <c r="B226" s="22"/>
      <c r="C226" s="23">
        <v>62025</v>
      </c>
      <c r="D226" s="278" t="s">
        <v>207</v>
      </c>
      <c r="E226" s="194"/>
      <c r="F226" s="194"/>
      <c r="G226" s="194"/>
      <c r="H226" s="194"/>
      <c r="I226" s="194"/>
      <c r="J226" s="194"/>
      <c r="K226" s="194">
        <f t="shared" si="359"/>
        <v>0</v>
      </c>
      <c r="L226" s="539" t="str">
        <f t="shared" si="335"/>
        <v>-</v>
      </c>
      <c r="M226" s="539" t="str">
        <f t="shared" si="336"/>
        <v>-</v>
      </c>
      <c r="N226" s="194" t="e">
        <f>#REF!</f>
        <v>#REF!</v>
      </c>
      <c r="O226" s="539" t="str">
        <f t="shared" si="338"/>
        <v>-</v>
      </c>
      <c r="P226" s="539" t="str">
        <f t="shared" si="339"/>
        <v>-</v>
      </c>
      <c r="Q226" s="194" t="e">
        <f t="shared" si="360"/>
        <v>#REF!</v>
      </c>
      <c r="R226" s="539" t="str">
        <f t="shared" si="332"/>
        <v>-</v>
      </c>
      <c r="S226" s="390" t="e">
        <f>#REF!</f>
        <v>#REF!</v>
      </c>
      <c r="T226" s="616"/>
      <c r="U226" s="10" t="e">
        <f t="shared" si="313"/>
        <v>#REF!</v>
      </c>
      <c r="V226"/>
    </row>
    <row r="227" spans="1:22" ht="20.149999999999999" hidden="1" customHeight="1" outlineLevel="1">
      <c r="A227" s="22"/>
      <c r="B227" s="22"/>
      <c r="C227" s="23">
        <v>62026</v>
      </c>
      <c r="D227" s="278" t="s">
        <v>208</v>
      </c>
      <c r="E227" s="194"/>
      <c r="F227" s="194"/>
      <c r="G227" s="194"/>
      <c r="H227" s="194"/>
      <c r="I227" s="194"/>
      <c r="J227" s="194"/>
      <c r="K227" s="194">
        <f t="shared" si="359"/>
        <v>0</v>
      </c>
      <c r="L227" s="539" t="str">
        <f t="shared" si="335"/>
        <v>-</v>
      </c>
      <c r="M227" s="539" t="str">
        <f t="shared" si="336"/>
        <v>-</v>
      </c>
      <c r="N227" s="194" t="e">
        <f>#REF!</f>
        <v>#REF!</v>
      </c>
      <c r="O227" s="539" t="str">
        <f t="shared" si="338"/>
        <v>-</v>
      </c>
      <c r="P227" s="539" t="str">
        <f t="shared" si="339"/>
        <v>-</v>
      </c>
      <c r="Q227" s="194" t="e">
        <f t="shared" si="360"/>
        <v>#REF!</v>
      </c>
      <c r="R227" s="539" t="str">
        <f t="shared" si="332"/>
        <v>-</v>
      </c>
      <c r="S227" s="390" t="e">
        <f>#REF!</f>
        <v>#REF!</v>
      </c>
      <c r="T227" s="616"/>
      <c r="U227" s="10" t="e">
        <f t="shared" si="313"/>
        <v>#REF!</v>
      </c>
      <c r="V227"/>
    </row>
    <row r="228" spans="1:22" ht="20.149999999999999" hidden="1" customHeight="1" outlineLevel="1">
      <c r="A228" s="22"/>
      <c r="B228" s="22"/>
      <c r="C228" s="23">
        <v>62027</v>
      </c>
      <c r="D228" s="278" t="s">
        <v>209</v>
      </c>
      <c r="E228" s="194"/>
      <c r="F228" s="194"/>
      <c r="G228" s="194"/>
      <c r="H228" s="194"/>
      <c r="I228" s="194"/>
      <c r="J228" s="194"/>
      <c r="K228" s="194">
        <f t="shared" si="359"/>
        <v>0</v>
      </c>
      <c r="L228" s="539" t="str">
        <f t="shared" si="335"/>
        <v>-</v>
      </c>
      <c r="M228" s="539" t="str">
        <f t="shared" si="336"/>
        <v>-</v>
      </c>
      <c r="N228" s="194" t="e">
        <f>#REF!</f>
        <v>#REF!</v>
      </c>
      <c r="O228" s="539" t="str">
        <f t="shared" si="338"/>
        <v>-</v>
      </c>
      <c r="P228" s="539" t="str">
        <f t="shared" si="339"/>
        <v>-</v>
      </c>
      <c r="Q228" s="194" t="e">
        <f t="shared" si="360"/>
        <v>#REF!</v>
      </c>
      <c r="R228" s="539" t="str">
        <f t="shared" si="332"/>
        <v>-</v>
      </c>
      <c r="S228" s="390" t="e">
        <f>#REF!</f>
        <v>#REF!</v>
      </c>
      <c r="T228" s="616"/>
      <c r="U228" s="10" t="e">
        <f t="shared" si="313"/>
        <v>#REF!</v>
      </c>
      <c r="V228"/>
    </row>
    <row r="229" spans="1:22" ht="20.149999999999999" hidden="1" customHeight="1" outlineLevel="1">
      <c r="A229" s="22"/>
      <c r="B229" s="22"/>
      <c r="C229" s="23">
        <v>62028</v>
      </c>
      <c r="D229" s="278" t="s">
        <v>210</v>
      </c>
      <c r="E229" s="194"/>
      <c r="F229" s="194"/>
      <c r="G229" s="194"/>
      <c r="H229" s="194"/>
      <c r="I229" s="194"/>
      <c r="J229" s="194"/>
      <c r="K229" s="194">
        <f t="shared" si="359"/>
        <v>0</v>
      </c>
      <c r="L229" s="539" t="str">
        <f t="shared" si="335"/>
        <v>-</v>
      </c>
      <c r="M229" s="539" t="str">
        <f t="shared" si="336"/>
        <v>-</v>
      </c>
      <c r="N229" s="194" t="e">
        <f>#REF!</f>
        <v>#REF!</v>
      </c>
      <c r="O229" s="539" t="str">
        <f t="shared" si="338"/>
        <v>-</v>
      </c>
      <c r="P229" s="539" t="str">
        <f t="shared" si="339"/>
        <v>-</v>
      </c>
      <c r="Q229" s="194" t="e">
        <f t="shared" si="360"/>
        <v>#REF!</v>
      </c>
      <c r="R229" s="539" t="str">
        <f t="shared" si="332"/>
        <v>-</v>
      </c>
      <c r="S229" s="390" t="e">
        <f>#REF!</f>
        <v>#REF!</v>
      </c>
      <c r="T229" s="616"/>
      <c r="U229" s="10" t="e">
        <f t="shared" si="313"/>
        <v>#REF!</v>
      </c>
      <c r="V229"/>
    </row>
    <row r="230" spans="1:22" ht="20.149999999999999" hidden="1" customHeight="1" outlineLevel="1">
      <c r="A230" s="19"/>
      <c r="B230" s="19">
        <v>6203</v>
      </c>
      <c r="C230" s="19"/>
      <c r="D230" s="277" t="s">
        <v>211</v>
      </c>
      <c r="E230" s="191">
        <f t="shared" ref="E230" si="361">SUM(E231:E238)</f>
        <v>0</v>
      </c>
      <c r="F230" s="191">
        <f t="shared" ref="F230:K230" si="362">SUM(F231:F238)</f>
        <v>0</v>
      </c>
      <c r="G230" s="191">
        <f t="shared" si="362"/>
        <v>0</v>
      </c>
      <c r="H230" s="191">
        <f t="shared" si="362"/>
        <v>0</v>
      </c>
      <c r="I230" s="191">
        <f t="shared" si="362"/>
        <v>0</v>
      </c>
      <c r="J230" s="191">
        <f t="shared" si="362"/>
        <v>0</v>
      </c>
      <c r="K230" s="191">
        <f t="shared" si="362"/>
        <v>0</v>
      </c>
      <c r="L230" s="538" t="str">
        <f t="shared" si="335"/>
        <v>-</v>
      </c>
      <c r="M230" s="538" t="str">
        <f t="shared" si="336"/>
        <v>-</v>
      </c>
      <c r="N230" s="191" t="e">
        <f t="shared" ref="N230" si="363">SUM(N231:N238)</f>
        <v>#REF!</v>
      </c>
      <c r="O230" s="538" t="str">
        <f t="shared" si="338"/>
        <v>-</v>
      </c>
      <c r="P230" s="538" t="str">
        <f t="shared" si="339"/>
        <v>-</v>
      </c>
      <c r="Q230" s="191" t="e">
        <f t="shared" ref="Q230" si="364">SUM(Q231:Q238)</f>
        <v>#REF!</v>
      </c>
      <c r="R230" s="538" t="str">
        <f t="shared" si="332"/>
        <v>-</v>
      </c>
      <c r="S230" s="332" t="e">
        <f t="shared" ref="S230" si="365">SUM(S231:S238)</f>
        <v>#REF!</v>
      </c>
      <c r="T230" s="615"/>
      <c r="U230" s="10" t="e">
        <f t="shared" si="313"/>
        <v>#REF!</v>
      </c>
      <c r="V230"/>
    </row>
    <row r="231" spans="1:22" ht="20.149999999999999" hidden="1" customHeight="1" outlineLevel="1">
      <c r="A231" s="22"/>
      <c r="B231" s="22"/>
      <c r="C231" s="23">
        <v>62031</v>
      </c>
      <c r="D231" s="278" t="s">
        <v>212</v>
      </c>
      <c r="E231" s="194"/>
      <c r="F231" s="194"/>
      <c r="G231" s="194"/>
      <c r="H231" s="194"/>
      <c r="I231" s="194"/>
      <c r="J231" s="194"/>
      <c r="K231" s="194">
        <f t="shared" ref="K231:K238" si="366">SUM(I231:J231)</f>
        <v>0</v>
      </c>
      <c r="L231" s="539" t="str">
        <f t="shared" si="335"/>
        <v>-</v>
      </c>
      <c r="M231" s="539" t="str">
        <f t="shared" si="336"/>
        <v>-</v>
      </c>
      <c r="N231" s="194" t="e">
        <f>#REF!</f>
        <v>#REF!</v>
      </c>
      <c r="O231" s="539" t="str">
        <f t="shared" si="338"/>
        <v>-</v>
      </c>
      <c r="P231" s="539" t="str">
        <f t="shared" si="339"/>
        <v>-</v>
      </c>
      <c r="Q231" s="194" t="e">
        <f t="shared" ref="Q231:Q238" si="367">N231-F231</f>
        <v>#REF!</v>
      </c>
      <c r="R231" s="539" t="str">
        <f t="shared" si="332"/>
        <v>-</v>
      </c>
      <c r="S231" s="390" t="e">
        <f>#REF!</f>
        <v>#REF!</v>
      </c>
      <c r="T231" s="616"/>
      <c r="U231" s="10" t="e">
        <f t="shared" si="313"/>
        <v>#REF!</v>
      </c>
      <c r="V231"/>
    </row>
    <row r="232" spans="1:22" ht="20.149999999999999" hidden="1" customHeight="1" outlineLevel="1">
      <c r="A232" s="22"/>
      <c r="B232" s="22"/>
      <c r="C232" s="23">
        <v>62032</v>
      </c>
      <c r="D232" s="278" t="s">
        <v>213</v>
      </c>
      <c r="E232" s="194"/>
      <c r="F232" s="194"/>
      <c r="G232" s="194"/>
      <c r="H232" s="194"/>
      <c r="I232" s="194"/>
      <c r="J232" s="194"/>
      <c r="K232" s="194">
        <f t="shared" si="366"/>
        <v>0</v>
      </c>
      <c r="L232" s="539" t="str">
        <f t="shared" si="335"/>
        <v>-</v>
      </c>
      <c r="M232" s="539" t="str">
        <f t="shared" si="336"/>
        <v>-</v>
      </c>
      <c r="N232" s="194" t="e">
        <f>#REF!</f>
        <v>#REF!</v>
      </c>
      <c r="O232" s="539" t="str">
        <f t="shared" si="338"/>
        <v>-</v>
      </c>
      <c r="P232" s="539" t="str">
        <f t="shared" si="339"/>
        <v>-</v>
      </c>
      <c r="Q232" s="194" t="e">
        <f t="shared" si="367"/>
        <v>#REF!</v>
      </c>
      <c r="R232" s="539" t="str">
        <f t="shared" si="332"/>
        <v>-</v>
      </c>
      <c r="S232" s="390" t="e">
        <f>#REF!</f>
        <v>#REF!</v>
      </c>
      <c r="T232" s="616"/>
      <c r="U232" s="10" t="e">
        <f t="shared" si="313"/>
        <v>#REF!</v>
      </c>
      <c r="V232"/>
    </row>
    <row r="233" spans="1:22" ht="20.149999999999999" hidden="1" customHeight="1" outlineLevel="1">
      <c r="A233" s="22"/>
      <c r="B233" s="22"/>
      <c r="C233" s="23">
        <v>62033</v>
      </c>
      <c r="D233" s="278" t="s">
        <v>214</v>
      </c>
      <c r="E233" s="194"/>
      <c r="F233" s="194"/>
      <c r="G233" s="194"/>
      <c r="H233" s="194"/>
      <c r="I233" s="194"/>
      <c r="J233" s="194"/>
      <c r="K233" s="194">
        <f t="shared" si="366"/>
        <v>0</v>
      </c>
      <c r="L233" s="539" t="str">
        <f t="shared" si="335"/>
        <v>-</v>
      </c>
      <c r="M233" s="539" t="str">
        <f t="shared" si="336"/>
        <v>-</v>
      </c>
      <c r="N233" s="194" t="e">
        <f>#REF!</f>
        <v>#REF!</v>
      </c>
      <c r="O233" s="539" t="str">
        <f t="shared" si="338"/>
        <v>-</v>
      </c>
      <c r="P233" s="539" t="str">
        <f t="shared" si="339"/>
        <v>-</v>
      </c>
      <c r="Q233" s="194" t="e">
        <f t="shared" si="367"/>
        <v>#REF!</v>
      </c>
      <c r="R233" s="539" t="str">
        <f t="shared" si="332"/>
        <v>-</v>
      </c>
      <c r="S233" s="390" t="e">
        <f>#REF!</f>
        <v>#REF!</v>
      </c>
      <c r="T233" s="616"/>
      <c r="U233" s="10" t="e">
        <f t="shared" si="313"/>
        <v>#REF!</v>
      </c>
      <c r="V233"/>
    </row>
    <row r="234" spans="1:22" ht="20.149999999999999" hidden="1" customHeight="1" outlineLevel="1">
      <c r="A234" s="22"/>
      <c r="B234" s="22"/>
      <c r="C234" s="23">
        <v>62034</v>
      </c>
      <c r="D234" s="278" t="s">
        <v>215</v>
      </c>
      <c r="E234" s="194"/>
      <c r="F234" s="194"/>
      <c r="G234" s="194"/>
      <c r="H234" s="194"/>
      <c r="I234" s="194"/>
      <c r="J234" s="194"/>
      <c r="K234" s="194">
        <f t="shared" si="366"/>
        <v>0</v>
      </c>
      <c r="L234" s="539" t="str">
        <f t="shared" si="335"/>
        <v>-</v>
      </c>
      <c r="M234" s="539" t="str">
        <f t="shared" si="336"/>
        <v>-</v>
      </c>
      <c r="N234" s="194" t="e">
        <f>#REF!</f>
        <v>#REF!</v>
      </c>
      <c r="O234" s="539" t="str">
        <f t="shared" si="338"/>
        <v>-</v>
      </c>
      <c r="P234" s="539" t="str">
        <f t="shared" si="339"/>
        <v>-</v>
      </c>
      <c r="Q234" s="194" t="e">
        <f t="shared" si="367"/>
        <v>#REF!</v>
      </c>
      <c r="R234" s="539" t="str">
        <f t="shared" si="332"/>
        <v>-</v>
      </c>
      <c r="S234" s="390" t="e">
        <f>#REF!</f>
        <v>#REF!</v>
      </c>
      <c r="T234" s="616"/>
      <c r="U234" s="10" t="e">
        <f t="shared" si="313"/>
        <v>#REF!</v>
      </c>
      <c r="V234"/>
    </row>
    <row r="235" spans="1:22" ht="20.149999999999999" hidden="1" customHeight="1" outlineLevel="1">
      <c r="A235" s="22"/>
      <c r="B235" s="22"/>
      <c r="C235" s="23">
        <v>62035</v>
      </c>
      <c r="D235" s="278" t="s">
        <v>216</v>
      </c>
      <c r="E235" s="194"/>
      <c r="F235" s="194"/>
      <c r="G235" s="194"/>
      <c r="H235" s="194"/>
      <c r="I235" s="194"/>
      <c r="J235" s="194"/>
      <c r="K235" s="194">
        <f t="shared" si="366"/>
        <v>0</v>
      </c>
      <c r="L235" s="539" t="str">
        <f t="shared" si="335"/>
        <v>-</v>
      </c>
      <c r="M235" s="539" t="str">
        <f t="shared" si="336"/>
        <v>-</v>
      </c>
      <c r="N235" s="194" t="e">
        <f>#REF!</f>
        <v>#REF!</v>
      </c>
      <c r="O235" s="539" t="str">
        <f t="shared" si="338"/>
        <v>-</v>
      </c>
      <c r="P235" s="539" t="str">
        <f t="shared" si="339"/>
        <v>-</v>
      </c>
      <c r="Q235" s="194" t="e">
        <f t="shared" si="367"/>
        <v>#REF!</v>
      </c>
      <c r="R235" s="539" t="str">
        <f t="shared" si="332"/>
        <v>-</v>
      </c>
      <c r="S235" s="390" t="e">
        <f>#REF!</f>
        <v>#REF!</v>
      </c>
      <c r="T235" s="616"/>
      <c r="U235" s="10" t="e">
        <f t="shared" si="313"/>
        <v>#REF!</v>
      </c>
      <c r="V235"/>
    </row>
    <row r="236" spans="1:22" ht="20.149999999999999" hidden="1" customHeight="1" outlineLevel="1">
      <c r="A236" s="22"/>
      <c r="B236" s="22"/>
      <c r="C236" s="23">
        <v>62036</v>
      </c>
      <c r="D236" s="278" t="s">
        <v>217</v>
      </c>
      <c r="E236" s="194"/>
      <c r="F236" s="194"/>
      <c r="G236" s="194"/>
      <c r="H236" s="194"/>
      <c r="I236" s="194"/>
      <c r="J236" s="194"/>
      <c r="K236" s="194">
        <f t="shared" si="366"/>
        <v>0</v>
      </c>
      <c r="L236" s="539" t="str">
        <f t="shared" si="335"/>
        <v>-</v>
      </c>
      <c r="M236" s="539" t="str">
        <f t="shared" si="336"/>
        <v>-</v>
      </c>
      <c r="N236" s="194" t="e">
        <f>#REF!</f>
        <v>#REF!</v>
      </c>
      <c r="O236" s="539" t="str">
        <f t="shared" si="338"/>
        <v>-</v>
      </c>
      <c r="P236" s="539" t="str">
        <f t="shared" si="339"/>
        <v>-</v>
      </c>
      <c r="Q236" s="194" t="e">
        <f t="shared" si="367"/>
        <v>#REF!</v>
      </c>
      <c r="R236" s="539" t="str">
        <f t="shared" si="332"/>
        <v>-</v>
      </c>
      <c r="S236" s="390" t="e">
        <f>#REF!</f>
        <v>#REF!</v>
      </c>
      <c r="T236" s="616"/>
      <c r="U236" s="10" t="e">
        <f t="shared" si="313"/>
        <v>#REF!</v>
      </c>
      <c r="V236"/>
    </row>
    <row r="237" spans="1:22" ht="20.149999999999999" hidden="1" customHeight="1" outlineLevel="1">
      <c r="A237" s="22"/>
      <c r="B237" s="22"/>
      <c r="C237" s="23">
        <v>62037</v>
      </c>
      <c r="D237" s="278" t="s">
        <v>218</v>
      </c>
      <c r="E237" s="194"/>
      <c r="F237" s="194"/>
      <c r="G237" s="194"/>
      <c r="H237" s="194"/>
      <c r="I237" s="194"/>
      <c r="J237" s="194"/>
      <c r="K237" s="194">
        <f t="shared" si="366"/>
        <v>0</v>
      </c>
      <c r="L237" s="539" t="str">
        <f t="shared" si="335"/>
        <v>-</v>
      </c>
      <c r="M237" s="539" t="str">
        <f t="shared" si="336"/>
        <v>-</v>
      </c>
      <c r="N237" s="194" t="e">
        <f>#REF!</f>
        <v>#REF!</v>
      </c>
      <c r="O237" s="539" t="str">
        <f t="shared" si="338"/>
        <v>-</v>
      </c>
      <c r="P237" s="539" t="str">
        <f t="shared" si="339"/>
        <v>-</v>
      </c>
      <c r="Q237" s="194" t="e">
        <f t="shared" si="367"/>
        <v>#REF!</v>
      </c>
      <c r="R237" s="539" t="str">
        <f t="shared" si="332"/>
        <v>-</v>
      </c>
      <c r="S237" s="390" t="e">
        <f>#REF!</f>
        <v>#REF!</v>
      </c>
      <c r="T237" s="616"/>
      <c r="U237" s="10" t="e">
        <f t="shared" si="313"/>
        <v>#REF!</v>
      </c>
      <c r="V237"/>
    </row>
    <row r="238" spans="1:22" ht="20.149999999999999" hidden="1" customHeight="1" outlineLevel="1">
      <c r="A238" s="22"/>
      <c r="B238" s="22"/>
      <c r="C238" s="23">
        <v>62038</v>
      </c>
      <c r="D238" s="278" t="s">
        <v>219</v>
      </c>
      <c r="E238" s="194"/>
      <c r="F238" s="194"/>
      <c r="G238" s="194"/>
      <c r="H238" s="194"/>
      <c r="I238" s="194"/>
      <c r="J238" s="194"/>
      <c r="K238" s="194">
        <f t="shared" si="366"/>
        <v>0</v>
      </c>
      <c r="L238" s="539" t="str">
        <f t="shared" si="335"/>
        <v>-</v>
      </c>
      <c r="M238" s="539" t="str">
        <f t="shared" si="336"/>
        <v>-</v>
      </c>
      <c r="N238" s="194" t="e">
        <f>#REF!</f>
        <v>#REF!</v>
      </c>
      <c r="O238" s="539" t="str">
        <f t="shared" si="338"/>
        <v>-</v>
      </c>
      <c r="P238" s="539" t="str">
        <f t="shared" si="339"/>
        <v>-</v>
      </c>
      <c r="Q238" s="194" t="e">
        <f t="shared" si="367"/>
        <v>#REF!</v>
      </c>
      <c r="R238" s="539" t="str">
        <f t="shared" si="332"/>
        <v>-</v>
      </c>
      <c r="S238" s="390" t="e">
        <f>#REF!</f>
        <v>#REF!</v>
      </c>
      <c r="T238" s="616"/>
      <c r="U238" s="10" t="e">
        <f t="shared" si="313"/>
        <v>#REF!</v>
      </c>
      <c r="V238"/>
    </row>
    <row r="239" spans="1:22" ht="20.149999999999999" hidden="1" customHeight="1" outlineLevel="1">
      <c r="A239" s="19"/>
      <c r="B239" s="19">
        <v>6204</v>
      </c>
      <c r="C239" s="19"/>
      <c r="D239" s="277" t="s">
        <v>220</v>
      </c>
      <c r="E239" s="203">
        <f t="shared" ref="E239:K239" si="368">E240</f>
        <v>0</v>
      </c>
      <c r="F239" s="203">
        <f t="shared" si="368"/>
        <v>0</v>
      </c>
      <c r="G239" s="203">
        <f t="shared" si="368"/>
        <v>0</v>
      </c>
      <c r="H239" s="203">
        <f t="shared" si="368"/>
        <v>0</v>
      </c>
      <c r="I239" s="203">
        <f t="shared" si="368"/>
        <v>0</v>
      </c>
      <c r="J239" s="203">
        <f t="shared" si="368"/>
        <v>0</v>
      </c>
      <c r="K239" s="203">
        <f t="shared" si="368"/>
        <v>0</v>
      </c>
      <c r="L239" s="538" t="str">
        <f t="shared" si="335"/>
        <v>-</v>
      </c>
      <c r="M239" s="538" t="str">
        <f t="shared" si="336"/>
        <v>-</v>
      </c>
      <c r="N239" s="203" t="e">
        <f t="shared" ref="N239" si="369">N240</f>
        <v>#REF!</v>
      </c>
      <c r="O239" s="538" t="str">
        <f t="shared" si="338"/>
        <v>-</v>
      </c>
      <c r="P239" s="538" t="str">
        <f t="shared" si="339"/>
        <v>-</v>
      </c>
      <c r="Q239" s="203" t="e">
        <f t="shared" ref="Q239" si="370">Q240</f>
        <v>#REF!</v>
      </c>
      <c r="R239" s="538" t="str">
        <f t="shared" si="332"/>
        <v>-</v>
      </c>
      <c r="S239" s="335" t="e">
        <f t="shared" ref="S239" si="371">S240</f>
        <v>#REF!</v>
      </c>
      <c r="T239" s="615"/>
      <c r="U239" s="10" t="e">
        <f t="shared" si="313"/>
        <v>#REF!</v>
      </c>
      <c r="V239"/>
    </row>
    <row r="240" spans="1:22" ht="20.149999999999999" hidden="1" customHeight="1" outlineLevel="1">
      <c r="A240" s="19"/>
      <c r="B240" s="19"/>
      <c r="C240" s="23">
        <v>62041</v>
      </c>
      <c r="D240" s="278" t="s">
        <v>220</v>
      </c>
      <c r="E240" s="194"/>
      <c r="F240" s="194"/>
      <c r="G240" s="194"/>
      <c r="H240" s="194"/>
      <c r="I240" s="194"/>
      <c r="J240" s="194"/>
      <c r="K240" s="194">
        <f>SUM(I240:J240)</f>
        <v>0</v>
      </c>
      <c r="L240" s="539" t="str">
        <f>IFERROR(K240/F240,"-")</f>
        <v>-</v>
      </c>
      <c r="M240" s="539" t="str">
        <f>IFERROR(K240/H240,"-")</f>
        <v>-</v>
      </c>
      <c r="N240" s="194" t="e">
        <f>#REF!</f>
        <v>#REF!</v>
      </c>
      <c r="O240" s="539" t="str">
        <f>IFERROR(N240/F240,"-")</f>
        <v>-</v>
      </c>
      <c r="P240" s="539" t="str">
        <f>IFERROR(N240/H240,"-")</f>
        <v>-</v>
      </c>
      <c r="Q240" s="194" t="e">
        <f>N240-F240</f>
        <v>#REF!</v>
      </c>
      <c r="R240" s="539" t="str">
        <f t="shared" si="332"/>
        <v>-</v>
      </c>
      <c r="S240" s="390" t="e">
        <f>#REF!</f>
        <v>#REF!</v>
      </c>
      <c r="T240" s="616"/>
      <c r="U240" s="10" t="e">
        <f t="shared" si="313"/>
        <v>#REF!</v>
      </c>
      <c r="V240"/>
    </row>
    <row r="241" spans="1:22" ht="20.149999999999999" hidden="1" customHeight="1" outlineLevel="1">
      <c r="A241" s="19"/>
      <c r="B241" s="19">
        <v>6205</v>
      </c>
      <c r="C241" s="19"/>
      <c r="D241" s="277" t="s">
        <v>221</v>
      </c>
      <c r="E241" s="203">
        <f t="shared" ref="E241:K241" si="372">E242</f>
        <v>0</v>
      </c>
      <c r="F241" s="203">
        <f t="shared" si="372"/>
        <v>0</v>
      </c>
      <c r="G241" s="203">
        <f t="shared" si="372"/>
        <v>0</v>
      </c>
      <c r="H241" s="203">
        <f t="shared" si="372"/>
        <v>0</v>
      </c>
      <c r="I241" s="203">
        <f t="shared" si="372"/>
        <v>0</v>
      </c>
      <c r="J241" s="203">
        <f t="shared" si="372"/>
        <v>0</v>
      </c>
      <c r="K241" s="203">
        <f t="shared" si="372"/>
        <v>0</v>
      </c>
      <c r="L241" s="538" t="str">
        <f t="shared" si="335"/>
        <v>-</v>
      </c>
      <c r="M241" s="538" t="str">
        <f t="shared" si="336"/>
        <v>-</v>
      </c>
      <c r="N241" s="203" t="e">
        <f t="shared" ref="N241" si="373">N242</f>
        <v>#REF!</v>
      </c>
      <c r="O241" s="538" t="str">
        <f t="shared" si="338"/>
        <v>-</v>
      </c>
      <c r="P241" s="538" t="str">
        <f t="shared" si="339"/>
        <v>-</v>
      </c>
      <c r="Q241" s="203" t="e">
        <f t="shared" ref="Q241" si="374">Q242</f>
        <v>#REF!</v>
      </c>
      <c r="R241" s="538" t="str">
        <f t="shared" si="332"/>
        <v>-</v>
      </c>
      <c r="S241" s="335" t="e">
        <f t="shared" ref="S241" si="375">S242</f>
        <v>#REF!</v>
      </c>
      <c r="T241" s="615"/>
      <c r="U241" s="10" t="e">
        <f t="shared" si="313"/>
        <v>#REF!</v>
      </c>
      <c r="V241"/>
    </row>
    <row r="242" spans="1:22" ht="20.149999999999999" hidden="1" customHeight="1" outlineLevel="1">
      <c r="A242" s="19"/>
      <c r="B242" s="19"/>
      <c r="C242" s="23">
        <v>62051</v>
      </c>
      <c r="D242" s="278" t="s">
        <v>221</v>
      </c>
      <c r="E242" s="194"/>
      <c r="F242" s="194"/>
      <c r="G242" s="194"/>
      <c r="H242" s="194"/>
      <c r="I242" s="194"/>
      <c r="J242" s="194"/>
      <c r="K242" s="194">
        <f>SUM(I242:J242)</f>
        <v>0</v>
      </c>
      <c r="L242" s="539" t="str">
        <f>IFERROR(K242/F242,"-")</f>
        <v>-</v>
      </c>
      <c r="M242" s="539" t="str">
        <f>IFERROR(K242/H242,"-")</f>
        <v>-</v>
      </c>
      <c r="N242" s="194" t="e">
        <f>#REF!</f>
        <v>#REF!</v>
      </c>
      <c r="O242" s="539" t="str">
        <f>IFERROR(N242/F242,"-")</f>
        <v>-</v>
      </c>
      <c r="P242" s="539" t="str">
        <f>IFERROR(N242/H242,"-")</f>
        <v>-</v>
      </c>
      <c r="Q242" s="194" t="e">
        <f>N242-F242</f>
        <v>#REF!</v>
      </c>
      <c r="R242" s="539" t="str">
        <f t="shared" si="332"/>
        <v>-</v>
      </c>
      <c r="S242" s="390" t="e">
        <f>#REF!</f>
        <v>#REF!</v>
      </c>
      <c r="T242" s="616"/>
      <c r="U242" s="10" t="e">
        <f t="shared" si="313"/>
        <v>#REF!</v>
      </c>
      <c r="V242"/>
    </row>
    <row r="243" spans="1:22" ht="20.149999999999999" hidden="1" customHeight="1" outlineLevel="1">
      <c r="A243" s="19"/>
      <c r="B243" s="19">
        <v>6206</v>
      </c>
      <c r="C243" s="19"/>
      <c r="D243" s="277" t="s">
        <v>222</v>
      </c>
      <c r="E243" s="203">
        <f t="shared" ref="E243" si="376">SUM(E244:E245)</f>
        <v>0</v>
      </c>
      <c r="F243" s="203">
        <f t="shared" ref="F243:K243" si="377">SUM(F244:F245)</f>
        <v>0</v>
      </c>
      <c r="G243" s="203">
        <f t="shared" si="377"/>
        <v>0</v>
      </c>
      <c r="H243" s="203">
        <f t="shared" si="377"/>
        <v>0</v>
      </c>
      <c r="I243" s="203">
        <f t="shared" si="377"/>
        <v>0</v>
      </c>
      <c r="J243" s="203">
        <f t="shared" si="377"/>
        <v>0</v>
      </c>
      <c r="K243" s="203">
        <f t="shared" si="377"/>
        <v>0</v>
      </c>
      <c r="L243" s="538" t="str">
        <f t="shared" si="335"/>
        <v>-</v>
      </c>
      <c r="M243" s="538" t="str">
        <f t="shared" si="336"/>
        <v>-</v>
      </c>
      <c r="N243" s="203" t="e">
        <f t="shared" ref="N243" si="378">SUM(N244:N245)</f>
        <v>#REF!</v>
      </c>
      <c r="O243" s="538" t="str">
        <f t="shared" si="338"/>
        <v>-</v>
      </c>
      <c r="P243" s="538" t="str">
        <f t="shared" si="339"/>
        <v>-</v>
      </c>
      <c r="Q243" s="203" t="e">
        <f t="shared" ref="Q243" si="379">SUM(Q244:Q245)</f>
        <v>#REF!</v>
      </c>
      <c r="R243" s="538" t="str">
        <f t="shared" si="332"/>
        <v>-</v>
      </c>
      <c r="S243" s="335" t="e">
        <f t="shared" ref="S243" si="380">SUM(S244:S245)</f>
        <v>#REF!</v>
      </c>
      <c r="T243" s="615"/>
      <c r="U243" s="10" t="e">
        <f t="shared" si="313"/>
        <v>#REF!</v>
      </c>
      <c r="V243"/>
    </row>
    <row r="244" spans="1:22" ht="20.149999999999999" hidden="1" customHeight="1" outlineLevel="1">
      <c r="A244" s="19"/>
      <c r="B244" s="19"/>
      <c r="C244" s="23">
        <v>62061</v>
      </c>
      <c r="D244" s="278" t="s">
        <v>223</v>
      </c>
      <c r="E244" s="194"/>
      <c r="F244" s="194"/>
      <c r="G244" s="194"/>
      <c r="H244" s="194"/>
      <c r="I244" s="194"/>
      <c r="J244" s="194"/>
      <c r="K244" s="194">
        <f t="shared" ref="K244:K245" si="381">SUM(I244:J244)</f>
        <v>0</v>
      </c>
      <c r="L244" s="539" t="str">
        <f t="shared" si="335"/>
        <v>-</v>
      </c>
      <c r="M244" s="539" t="str">
        <f t="shared" si="336"/>
        <v>-</v>
      </c>
      <c r="N244" s="194" t="e">
        <f>#REF!</f>
        <v>#REF!</v>
      </c>
      <c r="O244" s="539" t="str">
        <f t="shared" si="338"/>
        <v>-</v>
      </c>
      <c r="P244" s="539" t="str">
        <f t="shared" si="339"/>
        <v>-</v>
      </c>
      <c r="Q244" s="194" t="e">
        <f t="shared" ref="Q244:Q245" si="382">N244-F244</f>
        <v>#REF!</v>
      </c>
      <c r="R244" s="539" t="str">
        <f t="shared" si="332"/>
        <v>-</v>
      </c>
      <c r="S244" s="390" t="e">
        <f>#REF!</f>
        <v>#REF!</v>
      </c>
      <c r="T244" s="616"/>
      <c r="U244" s="10" t="e">
        <f t="shared" si="313"/>
        <v>#REF!</v>
      </c>
      <c r="V244"/>
    </row>
    <row r="245" spans="1:22" ht="20.149999999999999" hidden="1" customHeight="1" outlineLevel="1">
      <c r="A245" s="19"/>
      <c r="B245" s="19"/>
      <c r="C245" s="23">
        <v>62068</v>
      </c>
      <c r="D245" s="278" t="s">
        <v>224</v>
      </c>
      <c r="E245" s="194"/>
      <c r="F245" s="194"/>
      <c r="G245" s="194"/>
      <c r="H245" s="194"/>
      <c r="I245" s="194"/>
      <c r="J245" s="194"/>
      <c r="K245" s="194">
        <f t="shared" si="381"/>
        <v>0</v>
      </c>
      <c r="L245" s="539" t="str">
        <f t="shared" si="335"/>
        <v>-</v>
      </c>
      <c r="M245" s="539" t="str">
        <f t="shared" si="336"/>
        <v>-</v>
      </c>
      <c r="N245" s="194" t="e">
        <f>#REF!</f>
        <v>#REF!</v>
      </c>
      <c r="O245" s="539" t="str">
        <f t="shared" si="338"/>
        <v>-</v>
      </c>
      <c r="P245" s="539" t="str">
        <f t="shared" si="339"/>
        <v>-</v>
      </c>
      <c r="Q245" s="194" t="e">
        <f t="shared" si="382"/>
        <v>#REF!</v>
      </c>
      <c r="R245" s="539" t="str">
        <f t="shared" si="332"/>
        <v>-</v>
      </c>
      <c r="S245" s="390" t="e">
        <f>#REF!</f>
        <v>#REF!</v>
      </c>
      <c r="T245" s="616"/>
      <c r="U245" s="10" t="e">
        <f t="shared" si="313"/>
        <v>#REF!</v>
      </c>
      <c r="V245"/>
    </row>
    <row r="246" spans="1:22" ht="20.149999999999999" hidden="1" customHeight="1" outlineLevel="1">
      <c r="A246" s="19"/>
      <c r="B246" s="19">
        <v>6298</v>
      </c>
      <c r="C246" s="19"/>
      <c r="D246" s="277" t="s">
        <v>225</v>
      </c>
      <c r="E246" s="203">
        <f t="shared" ref="E246:K246" si="383">E247</f>
        <v>0</v>
      </c>
      <c r="F246" s="203">
        <f t="shared" si="383"/>
        <v>0</v>
      </c>
      <c r="G246" s="203">
        <f t="shared" si="383"/>
        <v>0</v>
      </c>
      <c r="H246" s="203">
        <f t="shared" si="383"/>
        <v>0</v>
      </c>
      <c r="I246" s="203">
        <f t="shared" si="383"/>
        <v>0</v>
      </c>
      <c r="J246" s="203">
        <f t="shared" si="383"/>
        <v>0</v>
      </c>
      <c r="K246" s="203">
        <f t="shared" si="383"/>
        <v>0</v>
      </c>
      <c r="L246" s="538" t="str">
        <f t="shared" si="335"/>
        <v>-</v>
      </c>
      <c r="M246" s="538" t="str">
        <f t="shared" si="336"/>
        <v>-</v>
      </c>
      <c r="N246" s="203" t="e">
        <f t="shared" ref="N246" si="384">N247</f>
        <v>#REF!</v>
      </c>
      <c r="O246" s="538" t="str">
        <f t="shared" si="338"/>
        <v>-</v>
      </c>
      <c r="P246" s="538" t="str">
        <f t="shared" si="339"/>
        <v>-</v>
      </c>
      <c r="Q246" s="203" t="e">
        <f t="shared" ref="Q246" si="385">Q247</f>
        <v>#REF!</v>
      </c>
      <c r="R246" s="538" t="str">
        <f t="shared" si="332"/>
        <v>-</v>
      </c>
      <c r="S246" s="335" t="e">
        <f t="shared" ref="S246" si="386">S247</f>
        <v>#REF!</v>
      </c>
      <c r="T246" s="615"/>
      <c r="U246" s="10" t="e">
        <f t="shared" si="313"/>
        <v>#REF!</v>
      </c>
      <c r="V246"/>
    </row>
    <row r="247" spans="1:22" ht="20.149999999999999" hidden="1" customHeight="1" outlineLevel="1">
      <c r="A247" s="19"/>
      <c r="B247" s="19"/>
      <c r="C247" s="23">
        <v>62981</v>
      </c>
      <c r="D247" s="278" t="s">
        <v>225</v>
      </c>
      <c r="E247" s="194"/>
      <c r="F247" s="194"/>
      <c r="G247" s="194"/>
      <c r="H247" s="194"/>
      <c r="I247" s="194"/>
      <c r="J247" s="194"/>
      <c r="K247" s="194">
        <f>SUM(I247:J247)</f>
        <v>0</v>
      </c>
      <c r="L247" s="539" t="str">
        <f>IFERROR(K247/F247,"-")</f>
        <v>-</v>
      </c>
      <c r="M247" s="539" t="str">
        <f>IFERROR(K247/H247,"-")</f>
        <v>-</v>
      </c>
      <c r="N247" s="194" t="e">
        <f>#REF!</f>
        <v>#REF!</v>
      </c>
      <c r="O247" s="539" t="str">
        <f>IFERROR(N247/F247,"-")</f>
        <v>-</v>
      </c>
      <c r="P247" s="539" t="str">
        <f>IFERROR(N247/H247,"-")</f>
        <v>-</v>
      </c>
      <c r="Q247" s="194" t="e">
        <f>N247-F247</f>
        <v>#REF!</v>
      </c>
      <c r="R247" s="539" t="str">
        <f t="shared" si="332"/>
        <v>-</v>
      </c>
      <c r="S247" s="390" t="e">
        <f>#REF!</f>
        <v>#REF!</v>
      </c>
      <c r="T247" s="616"/>
      <c r="U247" s="10" t="e">
        <f t="shared" si="313"/>
        <v>#REF!</v>
      </c>
      <c r="V247"/>
    </row>
    <row r="248" spans="1:22" ht="20.149999999999999" customHeight="1" collapsed="1">
      <c r="A248" s="16">
        <v>65</v>
      </c>
      <c r="B248" s="16"/>
      <c r="C248" s="17"/>
      <c r="D248" s="276" t="s">
        <v>226</v>
      </c>
      <c r="E248" s="197">
        <f>E249+E255+E264+E267+E273+E276+E283+E286+E289+E293</f>
        <v>20000</v>
      </c>
      <c r="F248" s="197">
        <f t="shared" ref="F248:K248" si="387">F249+F255+F264+F267+F273+F276+F283+F286+F289+F293</f>
        <v>0</v>
      </c>
      <c r="G248" s="197">
        <f t="shared" si="387"/>
        <v>0</v>
      </c>
      <c r="H248" s="197">
        <f t="shared" si="387"/>
        <v>0</v>
      </c>
      <c r="I248" s="197">
        <f t="shared" si="387"/>
        <v>0</v>
      </c>
      <c r="J248" s="197">
        <f t="shared" si="387"/>
        <v>0</v>
      </c>
      <c r="K248" s="197">
        <f t="shared" si="387"/>
        <v>0</v>
      </c>
      <c r="L248" s="540" t="str">
        <f t="shared" si="335"/>
        <v>-</v>
      </c>
      <c r="M248" s="540" t="str">
        <f t="shared" si="336"/>
        <v>-</v>
      </c>
      <c r="N248" s="197" t="e">
        <f>N249+N255+N264+N267+N273+N276+N283+N286+N289+N293</f>
        <v>#REF!</v>
      </c>
      <c r="O248" s="540" t="str">
        <f t="shared" si="338"/>
        <v>-</v>
      </c>
      <c r="P248" s="540" t="str">
        <f t="shared" si="339"/>
        <v>-</v>
      </c>
      <c r="Q248" s="197" t="e">
        <f>Q249+Q255+Q264+Q267+Q273+Q276+Q283+Q286+Q289+Q293</f>
        <v>#REF!</v>
      </c>
      <c r="R248" s="540" t="str">
        <f t="shared" si="332"/>
        <v>-</v>
      </c>
      <c r="S248" s="333" t="e">
        <f>S249+S255+S264+S267+S273+S276+S283+S286+S289+S293</f>
        <v>#REF!</v>
      </c>
      <c r="T248" s="617"/>
      <c r="U248" s="10" t="e">
        <f t="shared" si="313"/>
        <v>#REF!</v>
      </c>
      <c r="V248"/>
    </row>
    <row r="249" spans="1:22" ht="20.149999999999999" hidden="1" customHeight="1" outlineLevel="1">
      <c r="A249" s="19"/>
      <c r="B249" s="19">
        <v>6501</v>
      </c>
      <c r="C249" s="19"/>
      <c r="D249" s="277" t="s">
        <v>227</v>
      </c>
      <c r="E249" s="191">
        <f t="shared" ref="E249" si="388">SUM(E250:E254)</f>
        <v>0</v>
      </c>
      <c r="F249" s="191">
        <f t="shared" ref="F249:K249" si="389">SUM(F250:F254)</f>
        <v>0</v>
      </c>
      <c r="G249" s="191">
        <f t="shared" si="389"/>
        <v>0</v>
      </c>
      <c r="H249" s="191">
        <f t="shared" si="389"/>
        <v>0</v>
      </c>
      <c r="I249" s="191">
        <f t="shared" si="389"/>
        <v>0</v>
      </c>
      <c r="J249" s="191">
        <f t="shared" si="389"/>
        <v>0</v>
      </c>
      <c r="K249" s="191">
        <f t="shared" si="389"/>
        <v>0</v>
      </c>
      <c r="L249" s="538" t="str">
        <f t="shared" si="335"/>
        <v>-</v>
      </c>
      <c r="M249" s="538" t="str">
        <f t="shared" si="336"/>
        <v>-</v>
      </c>
      <c r="N249" s="191" t="e">
        <f t="shared" ref="N249" si="390">SUM(N250:N254)</f>
        <v>#REF!</v>
      </c>
      <c r="O249" s="538" t="str">
        <f t="shared" si="338"/>
        <v>-</v>
      </c>
      <c r="P249" s="538" t="str">
        <f t="shared" si="339"/>
        <v>-</v>
      </c>
      <c r="Q249" s="191" t="e">
        <f t="shared" ref="Q249" si="391">SUM(Q250:Q254)</f>
        <v>#REF!</v>
      </c>
      <c r="R249" s="538" t="str">
        <f t="shared" si="332"/>
        <v>-</v>
      </c>
      <c r="S249" s="332" t="e">
        <f t="shared" ref="S249" si="392">SUM(S250:S254)</f>
        <v>#REF!</v>
      </c>
      <c r="T249" s="615"/>
      <c r="U249" s="10" t="e">
        <f t="shared" si="313"/>
        <v>#REF!</v>
      </c>
      <c r="V249"/>
    </row>
    <row r="250" spans="1:22" ht="20.149999999999999" hidden="1" customHeight="1" outlineLevel="1">
      <c r="A250" s="22"/>
      <c r="B250" s="22"/>
      <c r="C250" s="23">
        <v>65011</v>
      </c>
      <c r="D250" s="278" t="s">
        <v>228</v>
      </c>
      <c r="E250" s="194"/>
      <c r="F250" s="194"/>
      <c r="G250" s="194"/>
      <c r="H250" s="194"/>
      <c r="I250" s="194"/>
      <c r="J250" s="194"/>
      <c r="K250" s="194">
        <f t="shared" ref="K250:K254" si="393">SUM(I250:J250)</f>
        <v>0</v>
      </c>
      <c r="L250" s="539" t="str">
        <f t="shared" si="335"/>
        <v>-</v>
      </c>
      <c r="M250" s="539" t="str">
        <f t="shared" si="336"/>
        <v>-</v>
      </c>
      <c r="N250" s="194" t="e">
        <f>#REF!</f>
        <v>#REF!</v>
      </c>
      <c r="O250" s="539" t="str">
        <f t="shared" si="338"/>
        <v>-</v>
      </c>
      <c r="P250" s="539" t="str">
        <f t="shared" si="339"/>
        <v>-</v>
      </c>
      <c r="Q250" s="194" t="e">
        <f t="shared" ref="Q250:Q254" si="394">N250-F250</f>
        <v>#REF!</v>
      </c>
      <c r="R250" s="539" t="str">
        <f t="shared" si="332"/>
        <v>-</v>
      </c>
      <c r="S250" s="390" t="e">
        <f>#REF!</f>
        <v>#REF!</v>
      </c>
      <c r="T250" s="616"/>
      <c r="U250" s="10" t="e">
        <f t="shared" si="313"/>
        <v>#REF!</v>
      </c>
      <c r="V250"/>
    </row>
    <row r="251" spans="1:22" ht="20.149999999999999" hidden="1" customHeight="1" outlineLevel="1">
      <c r="A251" s="22"/>
      <c r="B251" s="22"/>
      <c r="C251" s="23">
        <v>65012</v>
      </c>
      <c r="D251" s="278" t="s">
        <v>229</v>
      </c>
      <c r="E251" s="194"/>
      <c r="F251" s="194"/>
      <c r="G251" s="194"/>
      <c r="H251" s="194"/>
      <c r="I251" s="194"/>
      <c r="J251" s="194"/>
      <c r="K251" s="194">
        <f t="shared" si="393"/>
        <v>0</v>
      </c>
      <c r="L251" s="539" t="str">
        <f t="shared" si="335"/>
        <v>-</v>
      </c>
      <c r="M251" s="539" t="str">
        <f t="shared" si="336"/>
        <v>-</v>
      </c>
      <c r="N251" s="194" t="e">
        <f>#REF!</f>
        <v>#REF!</v>
      </c>
      <c r="O251" s="539" t="str">
        <f t="shared" si="338"/>
        <v>-</v>
      </c>
      <c r="P251" s="539" t="str">
        <f t="shared" si="339"/>
        <v>-</v>
      </c>
      <c r="Q251" s="194" t="e">
        <f t="shared" si="394"/>
        <v>#REF!</v>
      </c>
      <c r="R251" s="539" t="str">
        <f t="shared" si="332"/>
        <v>-</v>
      </c>
      <c r="S251" s="390" t="e">
        <f>#REF!</f>
        <v>#REF!</v>
      </c>
      <c r="T251" s="616"/>
      <c r="U251" s="10" t="e">
        <f t="shared" si="313"/>
        <v>#REF!</v>
      </c>
      <c r="V251"/>
    </row>
    <row r="252" spans="1:22" ht="20.149999999999999" hidden="1" customHeight="1" outlineLevel="1">
      <c r="A252" s="22"/>
      <c r="B252" s="22"/>
      <c r="C252" s="23">
        <v>65013</v>
      </c>
      <c r="D252" s="278" t="s">
        <v>230</v>
      </c>
      <c r="E252" s="194"/>
      <c r="F252" s="194"/>
      <c r="G252" s="194"/>
      <c r="H252" s="194"/>
      <c r="I252" s="194"/>
      <c r="J252" s="194"/>
      <c r="K252" s="194">
        <f t="shared" si="393"/>
        <v>0</v>
      </c>
      <c r="L252" s="539" t="str">
        <f t="shared" si="335"/>
        <v>-</v>
      </c>
      <c r="M252" s="539" t="str">
        <f t="shared" si="336"/>
        <v>-</v>
      </c>
      <c r="N252" s="194" t="e">
        <f>#REF!</f>
        <v>#REF!</v>
      </c>
      <c r="O252" s="539" t="str">
        <f t="shared" si="338"/>
        <v>-</v>
      </c>
      <c r="P252" s="539" t="str">
        <f t="shared" si="339"/>
        <v>-</v>
      </c>
      <c r="Q252" s="194" t="e">
        <f t="shared" si="394"/>
        <v>#REF!</v>
      </c>
      <c r="R252" s="539" t="str">
        <f t="shared" si="332"/>
        <v>-</v>
      </c>
      <c r="S252" s="390" t="e">
        <f>#REF!</f>
        <v>#REF!</v>
      </c>
      <c r="T252" s="616"/>
      <c r="U252" s="10" t="e">
        <f t="shared" si="313"/>
        <v>#REF!</v>
      </c>
      <c r="V252"/>
    </row>
    <row r="253" spans="1:22" ht="20.149999999999999" hidden="1" customHeight="1" outlineLevel="1">
      <c r="A253" s="22"/>
      <c r="B253" s="22"/>
      <c r="C253" s="23">
        <v>65014</v>
      </c>
      <c r="D253" s="278" t="s">
        <v>231</v>
      </c>
      <c r="E253" s="194"/>
      <c r="F253" s="194"/>
      <c r="G253" s="194"/>
      <c r="H253" s="194"/>
      <c r="I253" s="194"/>
      <c r="J253" s="194"/>
      <c r="K253" s="194">
        <f t="shared" si="393"/>
        <v>0</v>
      </c>
      <c r="L253" s="539" t="str">
        <f t="shared" si="335"/>
        <v>-</v>
      </c>
      <c r="M253" s="539" t="str">
        <f t="shared" si="336"/>
        <v>-</v>
      </c>
      <c r="N253" s="194" t="e">
        <f>#REF!</f>
        <v>#REF!</v>
      </c>
      <c r="O253" s="539" t="str">
        <f t="shared" si="338"/>
        <v>-</v>
      </c>
      <c r="P253" s="539" t="str">
        <f t="shared" si="339"/>
        <v>-</v>
      </c>
      <c r="Q253" s="194" t="e">
        <f t="shared" si="394"/>
        <v>#REF!</v>
      </c>
      <c r="R253" s="539" t="str">
        <f t="shared" si="332"/>
        <v>-</v>
      </c>
      <c r="S253" s="390" t="e">
        <f>#REF!</f>
        <v>#REF!</v>
      </c>
      <c r="T253" s="616"/>
      <c r="U253" s="10" t="e">
        <f t="shared" si="313"/>
        <v>#REF!</v>
      </c>
      <c r="V253"/>
    </row>
    <row r="254" spans="1:22" ht="20.149999999999999" hidden="1" customHeight="1" outlineLevel="1">
      <c r="A254" s="22"/>
      <c r="B254" s="22"/>
      <c r="C254" s="23">
        <v>65018</v>
      </c>
      <c r="D254" s="278" t="s">
        <v>56</v>
      </c>
      <c r="E254" s="194"/>
      <c r="F254" s="194"/>
      <c r="G254" s="194"/>
      <c r="H254" s="194"/>
      <c r="I254" s="194"/>
      <c r="J254" s="194"/>
      <c r="K254" s="194">
        <f t="shared" si="393"/>
        <v>0</v>
      </c>
      <c r="L254" s="539" t="str">
        <f t="shared" si="335"/>
        <v>-</v>
      </c>
      <c r="M254" s="539" t="str">
        <f t="shared" si="336"/>
        <v>-</v>
      </c>
      <c r="N254" s="194" t="e">
        <f>#REF!</f>
        <v>#REF!</v>
      </c>
      <c r="O254" s="539" t="str">
        <f t="shared" si="338"/>
        <v>-</v>
      </c>
      <c r="P254" s="539" t="str">
        <f t="shared" si="339"/>
        <v>-</v>
      </c>
      <c r="Q254" s="194" t="e">
        <f t="shared" si="394"/>
        <v>#REF!</v>
      </c>
      <c r="R254" s="539" t="str">
        <f t="shared" si="332"/>
        <v>-</v>
      </c>
      <c r="S254" s="390" t="e">
        <f>#REF!</f>
        <v>#REF!</v>
      </c>
      <c r="T254" s="616"/>
      <c r="U254" s="10" t="e">
        <f t="shared" si="313"/>
        <v>#REF!</v>
      </c>
      <c r="V254"/>
    </row>
    <row r="255" spans="1:22" ht="20.149999999999999" customHeight="1" collapsed="1">
      <c r="A255" s="19"/>
      <c r="B255" s="19">
        <v>6502</v>
      </c>
      <c r="C255" s="19"/>
      <c r="D255" s="277" t="s">
        <v>232</v>
      </c>
      <c r="E255" s="191">
        <f t="shared" ref="E255" si="395">SUM(E256:E263)</f>
        <v>20000</v>
      </c>
      <c r="F255" s="191">
        <f t="shared" ref="F255:K255" si="396">SUM(F256:F263)</f>
        <v>0</v>
      </c>
      <c r="G255" s="191">
        <f t="shared" si="396"/>
        <v>0</v>
      </c>
      <c r="H255" s="191">
        <f t="shared" si="396"/>
        <v>0</v>
      </c>
      <c r="I255" s="191">
        <f t="shared" si="396"/>
        <v>0</v>
      </c>
      <c r="J255" s="191">
        <f t="shared" si="396"/>
        <v>0</v>
      </c>
      <c r="K255" s="191">
        <f t="shared" si="396"/>
        <v>0</v>
      </c>
      <c r="L255" s="538" t="str">
        <f t="shared" si="335"/>
        <v>-</v>
      </c>
      <c r="M255" s="538" t="str">
        <f t="shared" si="336"/>
        <v>-</v>
      </c>
      <c r="N255" s="191" t="e">
        <f t="shared" ref="N255" si="397">SUM(N256:N263)</f>
        <v>#REF!</v>
      </c>
      <c r="O255" s="538" t="str">
        <f t="shared" si="338"/>
        <v>-</v>
      </c>
      <c r="P255" s="538" t="str">
        <f t="shared" si="339"/>
        <v>-</v>
      </c>
      <c r="Q255" s="191" t="e">
        <f t="shared" ref="Q255" si="398">SUM(Q256:Q263)</f>
        <v>#REF!</v>
      </c>
      <c r="R255" s="538" t="str">
        <f t="shared" si="332"/>
        <v>-</v>
      </c>
      <c r="S255" s="332" t="e">
        <f t="shared" ref="S255" si="399">SUM(S256:S263)</f>
        <v>#REF!</v>
      </c>
      <c r="T255" s="615"/>
      <c r="U255" s="10" t="e">
        <f t="shared" si="313"/>
        <v>#REF!</v>
      </c>
      <c r="V255"/>
    </row>
    <row r="256" spans="1:22" ht="20.149999999999999" customHeight="1">
      <c r="A256" s="22"/>
      <c r="B256" s="22"/>
      <c r="C256" s="23">
        <v>65021</v>
      </c>
      <c r="D256" s="278" t="s">
        <v>233</v>
      </c>
      <c r="E256" s="194">
        <v>20000</v>
      </c>
      <c r="F256" s="194"/>
      <c r="G256" s="194"/>
      <c r="H256" s="194"/>
      <c r="I256" s="194"/>
      <c r="J256" s="194"/>
      <c r="K256" s="194">
        <f t="shared" ref="K256:K263" si="400">SUM(I256:J256)</f>
        <v>0</v>
      </c>
      <c r="L256" s="539" t="str">
        <f t="shared" si="335"/>
        <v>-</v>
      </c>
      <c r="M256" s="539" t="str">
        <f t="shared" si="336"/>
        <v>-</v>
      </c>
      <c r="N256" s="194" t="e">
        <f>#REF!</f>
        <v>#REF!</v>
      </c>
      <c r="O256" s="539" t="str">
        <f t="shared" si="338"/>
        <v>-</v>
      </c>
      <c r="P256" s="539" t="str">
        <f t="shared" si="339"/>
        <v>-</v>
      </c>
      <c r="Q256" s="194" t="e">
        <f t="shared" ref="Q256:Q263" si="401">N256-F256</f>
        <v>#REF!</v>
      </c>
      <c r="R256" s="539" t="str">
        <f t="shared" si="332"/>
        <v>-</v>
      </c>
      <c r="S256" s="390" t="e">
        <f>#REF!</f>
        <v>#REF!</v>
      </c>
      <c r="T256" s="616"/>
      <c r="U256" s="10" t="e">
        <f t="shared" si="313"/>
        <v>#REF!</v>
      </c>
      <c r="V256"/>
    </row>
    <row r="257" spans="1:22" ht="20.149999999999999" hidden="1" customHeight="1" outlineLevel="1">
      <c r="A257" s="22"/>
      <c r="B257" s="22"/>
      <c r="C257" s="23">
        <v>65022</v>
      </c>
      <c r="D257" s="278" t="s">
        <v>234</v>
      </c>
      <c r="E257" s="194"/>
      <c r="F257" s="194"/>
      <c r="G257" s="194"/>
      <c r="H257" s="194"/>
      <c r="I257" s="194"/>
      <c r="J257" s="194"/>
      <c r="K257" s="194">
        <f t="shared" si="400"/>
        <v>0</v>
      </c>
      <c r="L257" s="539" t="str">
        <f t="shared" si="335"/>
        <v>-</v>
      </c>
      <c r="M257" s="539" t="str">
        <f t="shared" si="336"/>
        <v>-</v>
      </c>
      <c r="N257" s="194" t="e">
        <f>#REF!</f>
        <v>#REF!</v>
      </c>
      <c r="O257" s="539" t="str">
        <f t="shared" si="338"/>
        <v>-</v>
      </c>
      <c r="P257" s="539" t="str">
        <f t="shared" si="339"/>
        <v>-</v>
      </c>
      <c r="Q257" s="194" t="e">
        <f t="shared" si="401"/>
        <v>#REF!</v>
      </c>
      <c r="R257" s="539" t="str">
        <f t="shared" si="332"/>
        <v>-</v>
      </c>
      <c r="S257" s="390" t="e">
        <f>#REF!</f>
        <v>#REF!</v>
      </c>
      <c r="T257" s="616"/>
      <c r="U257" s="10" t="e">
        <f t="shared" si="313"/>
        <v>#REF!</v>
      </c>
      <c r="V257"/>
    </row>
    <row r="258" spans="1:22" ht="20.149999999999999" hidden="1" customHeight="1" outlineLevel="1">
      <c r="A258" s="22"/>
      <c r="B258" s="22"/>
      <c r="C258" s="23">
        <v>65023</v>
      </c>
      <c r="D258" s="278" t="s">
        <v>235</v>
      </c>
      <c r="E258" s="194"/>
      <c r="F258" s="194"/>
      <c r="G258" s="194"/>
      <c r="H258" s="194"/>
      <c r="I258" s="194"/>
      <c r="J258" s="194"/>
      <c r="K258" s="194">
        <f t="shared" si="400"/>
        <v>0</v>
      </c>
      <c r="L258" s="539" t="str">
        <f t="shared" si="335"/>
        <v>-</v>
      </c>
      <c r="M258" s="539" t="str">
        <f t="shared" si="336"/>
        <v>-</v>
      </c>
      <c r="N258" s="194" t="e">
        <f>#REF!</f>
        <v>#REF!</v>
      </c>
      <c r="O258" s="539" t="str">
        <f t="shared" si="338"/>
        <v>-</v>
      </c>
      <c r="P258" s="539" t="str">
        <f t="shared" si="339"/>
        <v>-</v>
      </c>
      <c r="Q258" s="194" t="e">
        <f t="shared" si="401"/>
        <v>#REF!</v>
      </c>
      <c r="R258" s="539" t="str">
        <f t="shared" si="332"/>
        <v>-</v>
      </c>
      <c r="S258" s="390" t="e">
        <f>#REF!</f>
        <v>#REF!</v>
      </c>
      <c r="T258" s="616"/>
      <c r="U258" s="10" t="e">
        <f t="shared" si="313"/>
        <v>#REF!</v>
      </c>
      <c r="V258"/>
    </row>
    <row r="259" spans="1:22" ht="20.149999999999999" hidden="1" customHeight="1" outlineLevel="1">
      <c r="A259" s="22"/>
      <c r="B259" s="22"/>
      <c r="C259" s="23">
        <v>65024</v>
      </c>
      <c r="D259" s="278" t="s">
        <v>236</v>
      </c>
      <c r="E259" s="194"/>
      <c r="F259" s="194"/>
      <c r="G259" s="194"/>
      <c r="H259" s="194"/>
      <c r="I259" s="194"/>
      <c r="J259" s="194"/>
      <c r="K259" s="194">
        <f t="shared" si="400"/>
        <v>0</v>
      </c>
      <c r="L259" s="539" t="str">
        <f t="shared" si="335"/>
        <v>-</v>
      </c>
      <c r="M259" s="539" t="str">
        <f t="shared" si="336"/>
        <v>-</v>
      </c>
      <c r="N259" s="194" t="e">
        <f>#REF!</f>
        <v>#REF!</v>
      </c>
      <c r="O259" s="539" t="str">
        <f t="shared" si="338"/>
        <v>-</v>
      </c>
      <c r="P259" s="539" t="str">
        <f t="shared" si="339"/>
        <v>-</v>
      </c>
      <c r="Q259" s="194" t="e">
        <f t="shared" si="401"/>
        <v>#REF!</v>
      </c>
      <c r="R259" s="539" t="str">
        <f t="shared" si="332"/>
        <v>-</v>
      </c>
      <c r="S259" s="390" t="e">
        <f>#REF!</f>
        <v>#REF!</v>
      </c>
      <c r="T259" s="616"/>
      <c r="U259" s="10" t="e">
        <f t="shared" si="313"/>
        <v>#REF!</v>
      </c>
      <c r="V259"/>
    </row>
    <row r="260" spans="1:22" ht="20.149999999999999" hidden="1" customHeight="1" outlineLevel="1">
      <c r="A260" s="22"/>
      <c r="B260" s="22"/>
      <c r="C260" s="23">
        <v>65025</v>
      </c>
      <c r="D260" s="278" t="s">
        <v>237</v>
      </c>
      <c r="E260" s="194"/>
      <c r="F260" s="194"/>
      <c r="G260" s="194"/>
      <c r="H260" s="194"/>
      <c r="I260" s="194"/>
      <c r="J260" s="194"/>
      <c r="K260" s="194">
        <f t="shared" si="400"/>
        <v>0</v>
      </c>
      <c r="L260" s="539" t="str">
        <f t="shared" si="335"/>
        <v>-</v>
      </c>
      <c r="M260" s="539" t="str">
        <f t="shared" si="336"/>
        <v>-</v>
      </c>
      <c r="N260" s="194" t="e">
        <f>#REF!</f>
        <v>#REF!</v>
      </c>
      <c r="O260" s="539" t="str">
        <f t="shared" si="338"/>
        <v>-</v>
      </c>
      <c r="P260" s="539" t="str">
        <f t="shared" si="339"/>
        <v>-</v>
      </c>
      <c r="Q260" s="194" t="e">
        <f t="shared" si="401"/>
        <v>#REF!</v>
      </c>
      <c r="R260" s="539" t="str">
        <f t="shared" si="332"/>
        <v>-</v>
      </c>
      <c r="S260" s="390" t="e">
        <f>#REF!</f>
        <v>#REF!</v>
      </c>
      <c r="T260" s="616"/>
      <c r="U260" s="10" t="e">
        <f t="shared" si="313"/>
        <v>#REF!</v>
      </c>
      <c r="V260"/>
    </row>
    <row r="261" spans="1:22" ht="20.149999999999999" hidden="1" customHeight="1" outlineLevel="1">
      <c r="A261" s="22"/>
      <c r="B261" s="22"/>
      <c r="C261" s="23">
        <v>65026</v>
      </c>
      <c r="D261" s="278" t="s">
        <v>238</v>
      </c>
      <c r="E261" s="194"/>
      <c r="F261" s="194"/>
      <c r="G261" s="194"/>
      <c r="H261" s="194"/>
      <c r="I261" s="194"/>
      <c r="J261" s="194"/>
      <c r="K261" s="194">
        <f t="shared" si="400"/>
        <v>0</v>
      </c>
      <c r="L261" s="539" t="str">
        <f t="shared" si="335"/>
        <v>-</v>
      </c>
      <c r="M261" s="539" t="str">
        <f t="shared" si="336"/>
        <v>-</v>
      </c>
      <c r="N261" s="194" t="e">
        <f>#REF!</f>
        <v>#REF!</v>
      </c>
      <c r="O261" s="539" t="str">
        <f t="shared" si="338"/>
        <v>-</v>
      </c>
      <c r="P261" s="539" t="str">
        <f t="shared" si="339"/>
        <v>-</v>
      </c>
      <c r="Q261" s="194" t="e">
        <f t="shared" si="401"/>
        <v>#REF!</v>
      </c>
      <c r="R261" s="539" t="str">
        <f t="shared" si="332"/>
        <v>-</v>
      </c>
      <c r="S261" s="390" t="e">
        <f>#REF!</f>
        <v>#REF!</v>
      </c>
      <c r="T261" s="616"/>
      <c r="U261" s="10" t="e">
        <f t="shared" si="313"/>
        <v>#REF!</v>
      </c>
      <c r="V261"/>
    </row>
    <row r="262" spans="1:22" ht="20.149999999999999" hidden="1" customHeight="1" outlineLevel="1">
      <c r="A262" s="22"/>
      <c r="B262" s="22"/>
      <c r="C262" s="23">
        <v>65027</v>
      </c>
      <c r="D262" s="278" t="s">
        <v>239</v>
      </c>
      <c r="E262" s="194"/>
      <c r="F262" s="194"/>
      <c r="G262" s="194"/>
      <c r="H262" s="194"/>
      <c r="I262" s="194"/>
      <c r="J262" s="194"/>
      <c r="K262" s="194">
        <f t="shared" si="400"/>
        <v>0</v>
      </c>
      <c r="L262" s="539" t="str">
        <f t="shared" si="335"/>
        <v>-</v>
      </c>
      <c r="M262" s="539" t="str">
        <f t="shared" si="336"/>
        <v>-</v>
      </c>
      <c r="N262" s="194" t="e">
        <f>#REF!</f>
        <v>#REF!</v>
      </c>
      <c r="O262" s="539" t="str">
        <f t="shared" si="338"/>
        <v>-</v>
      </c>
      <c r="P262" s="539" t="str">
        <f t="shared" si="339"/>
        <v>-</v>
      </c>
      <c r="Q262" s="194" t="e">
        <f t="shared" si="401"/>
        <v>#REF!</v>
      </c>
      <c r="R262" s="539" t="str">
        <f t="shared" si="332"/>
        <v>-</v>
      </c>
      <c r="S262" s="390" t="e">
        <f>#REF!</f>
        <v>#REF!</v>
      </c>
      <c r="T262" s="616"/>
      <c r="U262" s="10" t="e">
        <f t="shared" si="313"/>
        <v>#REF!</v>
      </c>
      <c r="V262"/>
    </row>
    <row r="263" spans="1:22" ht="20.149999999999999" hidden="1" customHeight="1" outlineLevel="1">
      <c r="A263" s="22"/>
      <c r="B263" s="22"/>
      <c r="C263" s="23">
        <v>65028</v>
      </c>
      <c r="D263" s="278" t="s">
        <v>56</v>
      </c>
      <c r="E263" s="194"/>
      <c r="F263" s="194"/>
      <c r="G263" s="194"/>
      <c r="H263" s="194"/>
      <c r="I263" s="194"/>
      <c r="J263" s="194"/>
      <c r="K263" s="194">
        <f t="shared" si="400"/>
        <v>0</v>
      </c>
      <c r="L263" s="539" t="str">
        <f t="shared" si="335"/>
        <v>-</v>
      </c>
      <c r="M263" s="539" t="str">
        <f t="shared" si="336"/>
        <v>-</v>
      </c>
      <c r="N263" s="194" t="e">
        <f>#REF!</f>
        <v>#REF!</v>
      </c>
      <c r="O263" s="539" t="str">
        <f t="shared" si="338"/>
        <v>-</v>
      </c>
      <c r="P263" s="539" t="str">
        <f t="shared" si="339"/>
        <v>-</v>
      </c>
      <c r="Q263" s="194" t="e">
        <f t="shared" si="401"/>
        <v>#REF!</v>
      </c>
      <c r="R263" s="539" t="str">
        <f t="shared" si="332"/>
        <v>-</v>
      </c>
      <c r="S263" s="390" t="e">
        <f>#REF!</f>
        <v>#REF!</v>
      </c>
      <c r="T263" s="616"/>
      <c r="U263" s="10" t="e">
        <f t="shared" si="313"/>
        <v>#REF!</v>
      </c>
      <c r="V263"/>
    </row>
    <row r="264" spans="1:22" ht="20.149999999999999" hidden="1" customHeight="1" outlineLevel="1">
      <c r="A264" s="19"/>
      <c r="B264" s="19">
        <v>6503</v>
      </c>
      <c r="C264" s="19"/>
      <c r="D264" s="277" t="s">
        <v>240</v>
      </c>
      <c r="E264" s="203">
        <f t="shared" ref="E264" si="402">SUM(E265:E266)</f>
        <v>0</v>
      </c>
      <c r="F264" s="203">
        <f t="shared" ref="F264:K264" si="403">SUM(F265:F266)</f>
        <v>0</v>
      </c>
      <c r="G264" s="203">
        <f t="shared" si="403"/>
        <v>0</v>
      </c>
      <c r="H264" s="203">
        <f t="shared" si="403"/>
        <v>0</v>
      </c>
      <c r="I264" s="203">
        <f t="shared" si="403"/>
        <v>0</v>
      </c>
      <c r="J264" s="203">
        <f t="shared" si="403"/>
        <v>0</v>
      </c>
      <c r="K264" s="203">
        <f t="shared" si="403"/>
        <v>0</v>
      </c>
      <c r="L264" s="538" t="str">
        <f t="shared" si="335"/>
        <v>-</v>
      </c>
      <c r="M264" s="538" t="str">
        <f t="shared" si="336"/>
        <v>-</v>
      </c>
      <c r="N264" s="203" t="e">
        <f t="shared" ref="N264" si="404">SUM(N265:N266)</f>
        <v>#REF!</v>
      </c>
      <c r="O264" s="538" t="str">
        <f t="shared" si="338"/>
        <v>-</v>
      </c>
      <c r="P264" s="538" t="str">
        <f t="shared" si="339"/>
        <v>-</v>
      </c>
      <c r="Q264" s="203" t="e">
        <f t="shared" ref="Q264" si="405">SUM(Q265:Q266)</f>
        <v>#REF!</v>
      </c>
      <c r="R264" s="538" t="str">
        <f t="shared" si="332"/>
        <v>-</v>
      </c>
      <c r="S264" s="335" t="e">
        <f t="shared" ref="S264" si="406">SUM(S265:S266)</f>
        <v>#REF!</v>
      </c>
      <c r="T264" s="615"/>
      <c r="U264" s="10" t="e">
        <f t="shared" si="313"/>
        <v>#REF!</v>
      </c>
      <c r="V264"/>
    </row>
    <row r="265" spans="1:22" ht="20.149999999999999" hidden="1" customHeight="1" outlineLevel="1">
      <c r="A265" s="19"/>
      <c r="B265" s="19"/>
      <c r="C265" s="23">
        <v>65031</v>
      </c>
      <c r="D265" s="278" t="s">
        <v>241</v>
      </c>
      <c r="E265" s="194"/>
      <c r="F265" s="194"/>
      <c r="G265" s="194"/>
      <c r="H265" s="194"/>
      <c r="I265" s="194"/>
      <c r="J265" s="194"/>
      <c r="K265" s="194">
        <f t="shared" ref="K265:K266" si="407">SUM(I265:J265)</f>
        <v>0</v>
      </c>
      <c r="L265" s="539" t="str">
        <f t="shared" si="335"/>
        <v>-</v>
      </c>
      <c r="M265" s="539" t="str">
        <f t="shared" si="336"/>
        <v>-</v>
      </c>
      <c r="N265" s="194" t="e">
        <f>#REF!</f>
        <v>#REF!</v>
      </c>
      <c r="O265" s="539" t="str">
        <f t="shared" si="338"/>
        <v>-</v>
      </c>
      <c r="P265" s="539" t="str">
        <f t="shared" si="339"/>
        <v>-</v>
      </c>
      <c r="Q265" s="194" t="e">
        <f t="shared" ref="Q265:Q266" si="408">N265-F265</f>
        <v>#REF!</v>
      </c>
      <c r="R265" s="539" t="str">
        <f t="shared" si="332"/>
        <v>-</v>
      </c>
      <c r="S265" s="390" t="e">
        <f>#REF!</f>
        <v>#REF!</v>
      </c>
      <c r="T265" s="616"/>
      <c r="U265" s="10" t="e">
        <f t="shared" si="313"/>
        <v>#REF!</v>
      </c>
      <c r="V265"/>
    </row>
    <row r="266" spans="1:22" ht="20.149999999999999" hidden="1" customHeight="1" outlineLevel="1">
      <c r="A266" s="19"/>
      <c r="B266" s="19"/>
      <c r="C266" s="23">
        <v>65032</v>
      </c>
      <c r="D266" s="278" t="s">
        <v>242</v>
      </c>
      <c r="E266" s="194"/>
      <c r="F266" s="194"/>
      <c r="G266" s="194"/>
      <c r="H266" s="194"/>
      <c r="I266" s="194"/>
      <c r="J266" s="194"/>
      <c r="K266" s="194">
        <f t="shared" si="407"/>
        <v>0</v>
      </c>
      <c r="L266" s="539" t="str">
        <f t="shared" si="335"/>
        <v>-</v>
      </c>
      <c r="M266" s="539" t="str">
        <f t="shared" si="336"/>
        <v>-</v>
      </c>
      <c r="N266" s="194" t="e">
        <f>#REF!</f>
        <v>#REF!</v>
      </c>
      <c r="O266" s="539" t="str">
        <f t="shared" si="338"/>
        <v>-</v>
      </c>
      <c r="P266" s="539" t="str">
        <f t="shared" si="339"/>
        <v>-</v>
      </c>
      <c r="Q266" s="194" t="e">
        <f t="shared" si="408"/>
        <v>#REF!</v>
      </c>
      <c r="R266" s="539" t="str">
        <f t="shared" si="332"/>
        <v>-</v>
      </c>
      <c r="S266" s="390" t="e">
        <f>#REF!</f>
        <v>#REF!</v>
      </c>
      <c r="T266" s="616"/>
      <c r="U266" s="10" t="e">
        <f t="shared" si="313"/>
        <v>#REF!</v>
      </c>
      <c r="V266"/>
    </row>
    <row r="267" spans="1:22" ht="20.149999999999999" hidden="1" customHeight="1" outlineLevel="1">
      <c r="A267" s="19"/>
      <c r="B267" s="19">
        <v>6504</v>
      </c>
      <c r="C267" s="19"/>
      <c r="D267" s="277" t="s">
        <v>243</v>
      </c>
      <c r="E267" s="191">
        <f t="shared" ref="E267" si="409">SUM(E268:E272)</f>
        <v>0</v>
      </c>
      <c r="F267" s="191">
        <f t="shared" ref="F267:K267" si="410">SUM(F268:F272)</f>
        <v>0</v>
      </c>
      <c r="G267" s="191">
        <f t="shared" si="410"/>
        <v>0</v>
      </c>
      <c r="H267" s="191">
        <f t="shared" si="410"/>
        <v>0</v>
      </c>
      <c r="I267" s="191">
        <f t="shared" si="410"/>
        <v>0</v>
      </c>
      <c r="J267" s="191">
        <f t="shared" si="410"/>
        <v>0</v>
      </c>
      <c r="K267" s="191">
        <f t="shared" si="410"/>
        <v>0</v>
      </c>
      <c r="L267" s="538" t="str">
        <f t="shared" si="335"/>
        <v>-</v>
      </c>
      <c r="M267" s="538" t="str">
        <f t="shared" si="336"/>
        <v>-</v>
      </c>
      <c r="N267" s="191" t="e">
        <f t="shared" ref="N267" si="411">SUM(N268:N272)</f>
        <v>#REF!</v>
      </c>
      <c r="O267" s="538" t="str">
        <f t="shared" si="338"/>
        <v>-</v>
      </c>
      <c r="P267" s="538" t="str">
        <f t="shared" si="339"/>
        <v>-</v>
      </c>
      <c r="Q267" s="191" t="e">
        <f t="shared" ref="Q267" si="412">SUM(Q268:Q272)</f>
        <v>#REF!</v>
      </c>
      <c r="R267" s="538" t="str">
        <f t="shared" si="332"/>
        <v>-</v>
      </c>
      <c r="S267" s="332" t="e">
        <f t="shared" ref="S267" si="413">SUM(S268:S272)</f>
        <v>#REF!</v>
      </c>
      <c r="T267" s="615"/>
      <c r="U267" s="10" t="e">
        <f t="shared" si="313"/>
        <v>#REF!</v>
      </c>
      <c r="V267"/>
    </row>
    <row r="268" spans="1:22" ht="20.149999999999999" hidden="1" customHeight="1" outlineLevel="1">
      <c r="A268" s="22"/>
      <c r="B268" s="22"/>
      <c r="C268" s="23">
        <v>65041</v>
      </c>
      <c r="D268" s="278" t="s">
        <v>244</v>
      </c>
      <c r="E268" s="194"/>
      <c r="F268" s="194"/>
      <c r="G268" s="194"/>
      <c r="H268" s="194"/>
      <c r="I268" s="194"/>
      <c r="J268" s="194"/>
      <c r="K268" s="194">
        <f t="shared" ref="K268:K272" si="414">SUM(I268:J268)</f>
        <v>0</v>
      </c>
      <c r="L268" s="539" t="str">
        <f t="shared" si="335"/>
        <v>-</v>
      </c>
      <c r="M268" s="539" t="str">
        <f t="shared" si="336"/>
        <v>-</v>
      </c>
      <c r="N268" s="194" t="e">
        <f>#REF!</f>
        <v>#REF!</v>
      </c>
      <c r="O268" s="539" t="str">
        <f t="shared" si="338"/>
        <v>-</v>
      </c>
      <c r="P268" s="539" t="str">
        <f t="shared" si="339"/>
        <v>-</v>
      </c>
      <c r="Q268" s="194" t="e">
        <f t="shared" ref="Q268:Q272" si="415">N268-F268</f>
        <v>#REF!</v>
      </c>
      <c r="R268" s="539" t="str">
        <f t="shared" si="332"/>
        <v>-</v>
      </c>
      <c r="S268" s="390" t="e">
        <f>#REF!</f>
        <v>#REF!</v>
      </c>
      <c r="T268" s="616"/>
      <c r="U268" s="10" t="e">
        <f t="shared" si="313"/>
        <v>#REF!</v>
      </c>
      <c r="V268"/>
    </row>
    <row r="269" spans="1:22" ht="20.149999999999999" hidden="1" customHeight="1" outlineLevel="1">
      <c r="A269" s="22"/>
      <c r="B269" s="22"/>
      <c r="C269" s="23">
        <v>65042</v>
      </c>
      <c r="D269" s="278" t="s">
        <v>245</v>
      </c>
      <c r="E269" s="194"/>
      <c r="F269" s="194"/>
      <c r="G269" s="194"/>
      <c r="H269" s="194"/>
      <c r="I269" s="194"/>
      <c r="J269" s="194"/>
      <c r="K269" s="194">
        <f t="shared" si="414"/>
        <v>0</v>
      </c>
      <c r="L269" s="539" t="str">
        <f t="shared" si="335"/>
        <v>-</v>
      </c>
      <c r="M269" s="539" t="str">
        <f t="shared" si="336"/>
        <v>-</v>
      </c>
      <c r="N269" s="194" t="e">
        <f>#REF!</f>
        <v>#REF!</v>
      </c>
      <c r="O269" s="539" t="str">
        <f t="shared" si="338"/>
        <v>-</v>
      </c>
      <c r="P269" s="539" t="str">
        <f t="shared" si="339"/>
        <v>-</v>
      </c>
      <c r="Q269" s="194" t="e">
        <f t="shared" si="415"/>
        <v>#REF!</v>
      </c>
      <c r="R269" s="539" t="str">
        <f t="shared" si="332"/>
        <v>-</v>
      </c>
      <c r="S269" s="390" t="e">
        <f>#REF!</f>
        <v>#REF!</v>
      </c>
      <c r="T269" s="616"/>
      <c r="U269" s="10" t="e">
        <f t="shared" si="313"/>
        <v>#REF!</v>
      </c>
      <c r="V269"/>
    </row>
    <row r="270" spans="1:22" ht="20.149999999999999" hidden="1" customHeight="1" outlineLevel="1">
      <c r="A270" s="22"/>
      <c r="B270" s="22"/>
      <c r="C270" s="23">
        <v>65043</v>
      </c>
      <c r="D270" s="278" t="s">
        <v>246</v>
      </c>
      <c r="E270" s="194"/>
      <c r="F270" s="194"/>
      <c r="G270" s="194"/>
      <c r="H270" s="194"/>
      <c r="I270" s="194"/>
      <c r="J270" s="194"/>
      <c r="K270" s="194">
        <f t="shared" si="414"/>
        <v>0</v>
      </c>
      <c r="L270" s="539" t="str">
        <f t="shared" si="335"/>
        <v>-</v>
      </c>
      <c r="M270" s="539" t="str">
        <f t="shared" si="336"/>
        <v>-</v>
      </c>
      <c r="N270" s="194" t="e">
        <f>#REF!</f>
        <v>#REF!</v>
      </c>
      <c r="O270" s="539" t="str">
        <f t="shared" si="338"/>
        <v>-</v>
      </c>
      <c r="P270" s="539" t="str">
        <f t="shared" si="339"/>
        <v>-</v>
      </c>
      <c r="Q270" s="194" t="e">
        <f t="shared" si="415"/>
        <v>#REF!</v>
      </c>
      <c r="R270" s="539" t="str">
        <f t="shared" si="332"/>
        <v>-</v>
      </c>
      <c r="S270" s="390" t="e">
        <f>#REF!</f>
        <v>#REF!</v>
      </c>
      <c r="T270" s="616"/>
      <c r="U270" s="10" t="e">
        <f t="shared" si="313"/>
        <v>#REF!</v>
      </c>
      <c r="V270"/>
    </row>
    <row r="271" spans="1:22" ht="20.149999999999999" hidden="1" customHeight="1" outlineLevel="1">
      <c r="A271" s="22"/>
      <c r="B271" s="22"/>
      <c r="C271" s="23">
        <v>65044</v>
      </c>
      <c r="D271" s="278" t="s">
        <v>247</v>
      </c>
      <c r="E271" s="194"/>
      <c r="F271" s="194"/>
      <c r="G271" s="194"/>
      <c r="H271" s="194"/>
      <c r="I271" s="194"/>
      <c r="J271" s="194"/>
      <c r="K271" s="194">
        <f t="shared" si="414"/>
        <v>0</v>
      </c>
      <c r="L271" s="539" t="str">
        <f t="shared" si="335"/>
        <v>-</v>
      </c>
      <c r="M271" s="539" t="str">
        <f t="shared" si="336"/>
        <v>-</v>
      </c>
      <c r="N271" s="194" t="e">
        <f>#REF!</f>
        <v>#REF!</v>
      </c>
      <c r="O271" s="539" t="str">
        <f t="shared" si="338"/>
        <v>-</v>
      </c>
      <c r="P271" s="539" t="str">
        <f t="shared" si="339"/>
        <v>-</v>
      </c>
      <c r="Q271" s="194" t="e">
        <f t="shared" si="415"/>
        <v>#REF!</v>
      </c>
      <c r="R271" s="539" t="str">
        <f t="shared" si="332"/>
        <v>-</v>
      </c>
      <c r="S271" s="390" t="e">
        <f>#REF!</f>
        <v>#REF!</v>
      </c>
      <c r="T271" s="616"/>
      <c r="U271" s="10" t="e">
        <f t="shared" ref="U271:U334" si="416">IF(OR(F271&gt;0,H271&gt;0,N271&gt;0),"ok","-")</f>
        <v>#REF!</v>
      </c>
      <c r="V271"/>
    </row>
    <row r="272" spans="1:22" ht="20.149999999999999" hidden="1" customHeight="1" outlineLevel="1">
      <c r="A272" s="22"/>
      <c r="B272" s="22"/>
      <c r="C272" s="23">
        <v>65045</v>
      </c>
      <c r="D272" s="278" t="s">
        <v>248</v>
      </c>
      <c r="E272" s="194"/>
      <c r="F272" s="194"/>
      <c r="G272" s="194"/>
      <c r="H272" s="194"/>
      <c r="I272" s="194"/>
      <c r="J272" s="194"/>
      <c r="K272" s="194">
        <f t="shared" si="414"/>
        <v>0</v>
      </c>
      <c r="L272" s="539" t="str">
        <f t="shared" si="335"/>
        <v>-</v>
      </c>
      <c r="M272" s="539" t="str">
        <f t="shared" si="336"/>
        <v>-</v>
      </c>
      <c r="N272" s="194" t="e">
        <f>#REF!</f>
        <v>#REF!</v>
      </c>
      <c r="O272" s="539" t="str">
        <f t="shared" si="338"/>
        <v>-</v>
      </c>
      <c r="P272" s="539" t="str">
        <f t="shared" si="339"/>
        <v>-</v>
      </c>
      <c r="Q272" s="194" t="e">
        <f t="shared" si="415"/>
        <v>#REF!</v>
      </c>
      <c r="R272" s="539" t="str">
        <f t="shared" si="332"/>
        <v>-</v>
      </c>
      <c r="S272" s="390" t="e">
        <f>#REF!</f>
        <v>#REF!</v>
      </c>
      <c r="T272" s="616"/>
      <c r="U272" s="10" t="e">
        <f t="shared" si="416"/>
        <v>#REF!</v>
      </c>
      <c r="V272"/>
    </row>
    <row r="273" spans="1:22" ht="20.149999999999999" hidden="1" customHeight="1" outlineLevel="1">
      <c r="A273" s="19"/>
      <c r="B273" s="19">
        <v>6505</v>
      </c>
      <c r="C273" s="19"/>
      <c r="D273" s="277" t="s">
        <v>249</v>
      </c>
      <c r="E273" s="203">
        <f t="shared" ref="E273" si="417">SUM(E274:E275)</f>
        <v>0</v>
      </c>
      <c r="F273" s="203">
        <f t="shared" ref="F273:K273" si="418">SUM(F274:F275)</f>
        <v>0</v>
      </c>
      <c r="G273" s="203">
        <f t="shared" si="418"/>
        <v>0</v>
      </c>
      <c r="H273" s="203">
        <f t="shared" si="418"/>
        <v>0</v>
      </c>
      <c r="I273" s="203">
        <f t="shared" si="418"/>
        <v>0</v>
      </c>
      <c r="J273" s="203">
        <f t="shared" si="418"/>
        <v>0</v>
      </c>
      <c r="K273" s="203">
        <f t="shared" si="418"/>
        <v>0</v>
      </c>
      <c r="L273" s="538" t="str">
        <f t="shared" si="335"/>
        <v>-</v>
      </c>
      <c r="M273" s="538" t="str">
        <f t="shared" si="336"/>
        <v>-</v>
      </c>
      <c r="N273" s="203" t="e">
        <f t="shared" ref="N273" si="419">SUM(N274:N275)</f>
        <v>#REF!</v>
      </c>
      <c r="O273" s="538" t="str">
        <f t="shared" si="338"/>
        <v>-</v>
      </c>
      <c r="P273" s="538" t="str">
        <f t="shared" si="339"/>
        <v>-</v>
      </c>
      <c r="Q273" s="203" t="e">
        <f t="shared" ref="Q273" si="420">SUM(Q274:Q275)</f>
        <v>#REF!</v>
      </c>
      <c r="R273" s="538" t="str">
        <f t="shared" si="332"/>
        <v>-</v>
      </c>
      <c r="S273" s="335" t="e">
        <f t="shared" ref="S273" si="421">SUM(S274:S275)</f>
        <v>#REF!</v>
      </c>
      <c r="T273" s="615"/>
      <c r="U273" s="10" t="e">
        <f t="shared" si="416"/>
        <v>#REF!</v>
      </c>
      <c r="V273"/>
    </row>
    <row r="274" spans="1:22" ht="20.149999999999999" hidden="1" customHeight="1" outlineLevel="1">
      <c r="A274" s="19"/>
      <c r="B274" s="19"/>
      <c r="C274" s="23">
        <v>65051</v>
      </c>
      <c r="D274" s="278" t="s">
        <v>250</v>
      </c>
      <c r="E274" s="194"/>
      <c r="F274" s="194"/>
      <c r="G274" s="194"/>
      <c r="H274" s="194"/>
      <c r="I274" s="194"/>
      <c r="J274" s="194"/>
      <c r="K274" s="194">
        <f t="shared" ref="K274:K275" si="422">SUM(I274:J274)</f>
        <v>0</v>
      </c>
      <c r="L274" s="539" t="str">
        <f t="shared" si="335"/>
        <v>-</v>
      </c>
      <c r="M274" s="539" t="str">
        <f t="shared" si="336"/>
        <v>-</v>
      </c>
      <c r="N274" s="194" t="e">
        <f>#REF!</f>
        <v>#REF!</v>
      </c>
      <c r="O274" s="539" t="str">
        <f t="shared" si="338"/>
        <v>-</v>
      </c>
      <c r="P274" s="539" t="str">
        <f t="shared" si="339"/>
        <v>-</v>
      </c>
      <c r="Q274" s="194" t="e">
        <f t="shared" ref="Q274:Q275" si="423">N274-F274</f>
        <v>#REF!</v>
      </c>
      <c r="R274" s="539" t="str">
        <f t="shared" si="332"/>
        <v>-</v>
      </c>
      <c r="S274" s="390" t="e">
        <f>#REF!</f>
        <v>#REF!</v>
      </c>
      <c r="T274" s="616"/>
      <c r="U274" s="10" t="e">
        <f t="shared" si="416"/>
        <v>#REF!</v>
      </c>
      <c r="V274"/>
    </row>
    <row r="275" spans="1:22" ht="20.149999999999999" hidden="1" customHeight="1" outlineLevel="1">
      <c r="A275" s="19"/>
      <c r="B275" s="19"/>
      <c r="C275" s="23">
        <v>65052</v>
      </c>
      <c r="D275" s="278" t="s">
        <v>251</v>
      </c>
      <c r="E275" s="194"/>
      <c r="F275" s="194"/>
      <c r="G275" s="194"/>
      <c r="H275" s="194"/>
      <c r="I275" s="194"/>
      <c r="J275" s="194"/>
      <c r="K275" s="194">
        <f t="shared" si="422"/>
        <v>0</v>
      </c>
      <c r="L275" s="539" t="str">
        <f t="shared" si="335"/>
        <v>-</v>
      </c>
      <c r="M275" s="539" t="str">
        <f t="shared" si="336"/>
        <v>-</v>
      </c>
      <c r="N275" s="194" t="e">
        <f>#REF!</f>
        <v>#REF!</v>
      </c>
      <c r="O275" s="539" t="str">
        <f t="shared" si="338"/>
        <v>-</v>
      </c>
      <c r="P275" s="539" t="str">
        <f t="shared" si="339"/>
        <v>-</v>
      </c>
      <c r="Q275" s="194" t="e">
        <f t="shared" si="423"/>
        <v>#REF!</v>
      </c>
      <c r="R275" s="539" t="str">
        <f t="shared" si="332"/>
        <v>-</v>
      </c>
      <c r="S275" s="390" t="e">
        <f>#REF!</f>
        <v>#REF!</v>
      </c>
      <c r="T275" s="616"/>
      <c r="U275" s="10" t="e">
        <f t="shared" si="416"/>
        <v>#REF!</v>
      </c>
      <c r="V275"/>
    </row>
    <row r="276" spans="1:22" ht="20.149999999999999" hidden="1" customHeight="1" outlineLevel="1">
      <c r="A276" s="19"/>
      <c r="B276" s="19">
        <v>6506</v>
      </c>
      <c r="C276" s="19"/>
      <c r="D276" s="277" t="s">
        <v>252</v>
      </c>
      <c r="E276" s="191">
        <f t="shared" ref="E276" si="424">SUM(E277:E282)</f>
        <v>0</v>
      </c>
      <c r="F276" s="191">
        <f t="shared" ref="F276:K276" si="425">SUM(F277:F282)</f>
        <v>0</v>
      </c>
      <c r="G276" s="191">
        <f t="shared" si="425"/>
        <v>0</v>
      </c>
      <c r="H276" s="191">
        <f t="shared" si="425"/>
        <v>0</v>
      </c>
      <c r="I276" s="191">
        <f t="shared" si="425"/>
        <v>0</v>
      </c>
      <c r="J276" s="191">
        <f t="shared" si="425"/>
        <v>0</v>
      </c>
      <c r="K276" s="191">
        <f t="shared" si="425"/>
        <v>0</v>
      </c>
      <c r="L276" s="538" t="str">
        <f t="shared" si="335"/>
        <v>-</v>
      </c>
      <c r="M276" s="538" t="str">
        <f t="shared" si="336"/>
        <v>-</v>
      </c>
      <c r="N276" s="191" t="e">
        <f t="shared" ref="N276" si="426">SUM(N277:N282)</f>
        <v>#REF!</v>
      </c>
      <c r="O276" s="538" t="str">
        <f t="shared" si="338"/>
        <v>-</v>
      </c>
      <c r="P276" s="538" t="str">
        <f t="shared" si="339"/>
        <v>-</v>
      </c>
      <c r="Q276" s="191" t="e">
        <f t="shared" ref="Q276" si="427">SUM(Q277:Q282)</f>
        <v>#REF!</v>
      </c>
      <c r="R276" s="538" t="str">
        <f t="shared" si="332"/>
        <v>-</v>
      </c>
      <c r="S276" s="332" t="e">
        <f t="shared" ref="S276" si="428">SUM(S277:S282)</f>
        <v>#REF!</v>
      </c>
      <c r="T276" s="615"/>
      <c r="U276" s="10" t="e">
        <f t="shared" si="416"/>
        <v>#REF!</v>
      </c>
      <c r="V276"/>
    </row>
    <row r="277" spans="1:22" ht="20.149999999999999" hidden="1" customHeight="1" outlineLevel="1">
      <c r="A277" s="22"/>
      <c r="B277" s="22"/>
      <c r="C277" s="23">
        <v>65061</v>
      </c>
      <c r="D277" s="278" t="s">
        <v>253</v>
      </c>
      <c r="E277" s="194"/>
      <c r="F277" s="194"/>
      <c r="G277" s="194"/>
      <c r="H277" s="194"/>
      <c r="I277" s="194"/>
      <c r="J277" s="194"/>
      <c r="K277" s="194">
        <f t="shared" ref="K277:K282" si="429">SUM(I277:J277)</f>
        <v>0</v>
      </c>
      <c r="L277" s="539" t="str">
        <f t="shared" si="335"/>
        <v>-</v>
      </c>
      <c r="M277" s="539" t="str">
        <f t="shared" si="336"/>
        <v>-</v>
      </c>
      <c r="N277" s="194" t="e">
        <f>#REF!</f>
        <v>#REF!</v>
      </c>
      <c r="O277" s="539" t="str">
        <f t="shared" si="338"/>
        <v>-</v>
      </c>
      <c r="P277" s="539" t="str">
        <f t="shared" si="339"/>
        <v>-</v>
      </c>
      <c r="Q277" s="194" t="e">
        <f t="shared" ref="Q277:Q282" si="430">N277-F277</f>
        <v>#REF!</v>
      </c>
      <c r="R277" s="539" t="str">
        <f t="shared" si="332"/>
        <v>-</v>
      </c>
      <c r="S277" s="390" t="e">
        <f>#REF!</f>
        <v>#REF!</v>
      </c>
      <c r="T277" s="616"/>
      <c r="U277" s="10" t="e">
        <f t="shared" si="416"/>
        <v>#REF!</v>
      </c>
      <c r="V277"/>
    </row>
    <row r="278" spans="1:22" ht="20.149999999999999" hidden="1" customHeight="1" outlineLevel="1">
      <c r="A278" s="22"/>
      <c r="B278" s="22"/>
      <c r="C278" s="23">
        <v>65062</v>
      </c>
      <c r="D278" s="278" t="s">
        <v>254</v>
      </c>
      <c r="E278" s="194"/>
      <c r="F278" s="194"/>
      <c r="G278" s="194"/>
      <c r="H278" s="194"/>
      <c r="I278" s="194"/>
      <c r="J278" s="194"/>
      <c r="K278" s="194">
        <f t="shared" si="429"/>
        <v>0</v>
      </c>
      <c r="L278" s="539" t="str">
        <f t="shared" si="335"/>
        <v>-</v>
      </c>
      <c r="M278" s="539" t="str">
        <f t="shared" si="336"/>
        <v>-</v>
      </c>
      <c r="N278" s="194" t="e">
        <f>#REF!</f>
        <v>#REF!</v>
      </c>
      <c r="O278" s="539" t="str">
        <f t="shared" si="338"/>
        <v>-</v>
      </c>
      <c r="P278" s="539" t="str">
        <f t="shared" si="339"/>
        <v>-</v>
      </c>
      <c r="Q278" s="194" t="e">
        <f t="shared" si="430"/>
        <v>#REF!</v>
      </c>
      <c r="R278" s="539" t="str">
        <f t="shared" ref="R278:R341" si="431">IFERROR(Q278/F278,"-")</f>
        <v>-</v>
      </c>
      <c r="S278" s="390" t="e">
        <f>#REF!</f>
        <v>#REF!</v>
      </c>
      <c r="T278" s="616"/>
      <c r="U278" s="10" t="e">
        <f t="shared" si="416"/>
        <v>#REF!</v>
      </c>
      <c r="V278"/>
    </row>
    <row r="279" spans="1:22" ht="20.149999999999999" hidden="1" customHeight="1" outlineLevel="1">
      <c r="A279" s="22"/>
      <c r="B279" s="22"/>
      <c r="C279" s="23">
        <v>65063</v>
      </c>
      <c r="D279" s="278" t="s">
        <v>255</v>
      </c>
      <c r="E279" s="194"/>
      <c r="F279" s="194"/>
      <c r="G279" s="194"/>
      <c r="H279" s="194"/>
      <c r="I279" s="194"/>
      <c r="J279" s="194"/>
      <c r="K279" s="194">
        <f t="shared" si="429"/>
        <v>0</v>
      </c>
      <c r="L279" s="539" t="str">
        <f t="shared" si="335"/>
        <v>-</v>
      </c>
      <c r="M279" s="539" t="str">
        <f t="shared" si="336"/>
        <v>-</v>
      </c>
      <c r="N279" s="194" t="e">
        <f>#REF!</f>
        <v>#REF!</v>
      </c>
      <c r="O279" s="539" t="str">
        <f t="shared" si="338"/>
        <v>-</v>
      </c>
      <c r="P279" s="539" t="str">
        <f t="shared" si="339"/>
        <v>-</v>
      </c>
      <c r="Q279" s="194" t="e">
        <f t="shared" si="430"/>
        <v>#REF!</v>
      </c>
      <c r="R279" s="539" t="str">
        <f t="shared" si="431"/>
        <v>-</v>
      </c>
      <c r="S279" s="390" t="e">
        <f>#REF!</f>
        <v>#REF!</v>
      </c>
      <c r="T279" s="616"/>
      <c r="U279" s="10" t="e">
        <f t="shared" si="416"/>
        <v>#REF!</v>
      </c>
      <c r="V279"/>
    </row>
    <row r="280" spans="1:22" ht="20.149999999999999" hidden="1" customHeight="1" outlineLevel="1">
      <c r="A280" s="22"/>
      <c r="B280" s="22"/>
      <c r="C280" s="23">
        <v>65064</v>
      </c>
      <c r="D280" s="278" t="s">
        <v>256</v>
      </c>
      <c r="E280" s="194"/>
      <c r="F280" s="194"/>
      <c r="G280" s="194"/>
      <c r="H280" s="194"/>
      <c r="I280" s="194"/>
      <c r="J280" s="194"/>
      <c r="K280" s="194">
        <f t="shared" si="429"/>
        <v>0</v>
      </c>
      <c r="L280" s="539" t="str">
        <f t="shared" ref="L280:L282" si="432">IFERROR(K280/F280,"-")</f>
        <v>-</v>
      </c>
      <c r="M280" s="539" t="str">
        <f t="shared" ref="M280:M282" si="433">IFERROR(K280/H280,"-")</f>
        <v>-</v>
      </c>
      <c r="N280" s="194" t="e">
        <f>#REF!</f>
        <v>#REF!</v>
      </c>
      <c r="O280" s="539" t="str">
        <f t="shared" ref="O280:O282" si="434">IFERROR(N280/F280,"-")</f>
        <v>-</v>
      </c>
      <c r="P280" s="539" t="str">
        <f t="shared" ref="P280:P282" si="435">IFERROR(N280/H280,"-")</f>
        <v>-</v>
      </c>
      <c r="Q280" s="194" t="e">
        <f t="shared" si="430"/>
        <v>#REF!</v>
      </c>
      <c r="R280" s="539" t="str">
        <f t="shared" si="431"/>
        <v>-</v>
      </c>
      <c r="S280" s="390" t="e">
        <f>#REF!</f>
        <v>#REF!</v>
      </c>
      <c r="T280" s="616"/>
      <c r="U280" s="10" t="e">
        <f t="shared" si="416"/>
        <v>#REF!</v>
      </c>
      <c r="V280"/>
    </row>
    <row r="281" spans="1:22" ht="20.149999999999999" hidden="1" customHeight="1" outlineLevel="1">
      <c r="A281" s="22"/>
      <c r="B281" s="22"/>
      <c r="C281" s="23">
        <v>65065</v>
      </c>
      <c r="D281" s="278" t="s">
        <v>257</v>
      </c>
      <c r="E281" s="194"/>
      <c r="F281" s="194"/>
      <c r="G281" s="194"/>
      <c r="H281" s="194"/>
      <c r="I281" s="194"/>
      <c r="J281" s="194"/>
      <c r="K281" s="194">
        <f t="shared" si="429"/>
        <v>0</v>
      </c>
      <c r="L281" s="539" t="str">
        <f t="shared" si="432"/>
        <v>-</v>
      </c>
      <c r="M281" s="539" t="str">
        <f t="shared" si="433"/>
        <v>-</v>
      </c>
      <c r="N281" s="194" t="e">
        <f>#REF!</f>
        <v>#REF!</v>
      </c>
      <c r="O281" s="539" t="str">
        <f t="shared" si="434"/>
        <v>-</v>
      </c>
      <c r="P281" s="539" t="str">
        <f t="shared" si="435"/>
        <v>-</v>
      </c>
      <c r="Q281" s="194" t="e">
        <f t="shared" si="430"/>
        <v>#REF!</v>
      </c>
      <c r="R281" s="539" t="str">
        <f t="shared" si="431"/>
        <v>-</v>
      </c>
      <c r="S281" s="390" t="e">
        <f>#REF!</f>
        <v>#REF!</v>
      </c>
      <c r="T281" s="616"/>
      <c r="U281" s="10" t="e">
        <f t="shared" si="416"/>
        <v>#REF!</v>
      </c>
      <c r="V281"/>
    </row>
    <row r="282" spans="1:22" ht="20.149999999999999" hidden="1" customHeight="1" outlineLevel="1">
      <c r="A282" s="22"/>
      <c r="B282" s="22"/>
      <c r="C282" s="23">
        <v>65068</v>
      </c>
      <c r="D282" s="278" t="s">
        <v>258</v>
      </c>
      <c r="E282" s="194"/>
      <c r="F282" s="194"/>
      <c r="G282" s="194"/>
      <c r="H282" s="194"/>
      <c r="I282" s="194"/>
      <c r="J282" s="194"/>
      <c r="K282" s="194">
        <f t="shared" si="429"/>
        <v>0</v>
      </c>
      <c r="L282" s="539" t="str">
        <f t="shared" si="432"/>
        <v>-</v>
      </c>
      <c r="M282" s="539" t="str">
        <f t="shared" si="433"/>
        <v>-</v>
      </c>
      <c r="N282" s="194" t="e">
        <f>#REF!</f>
        <v>#REF!</v>
      </c>
      <c r="O282" s="539" t="str">
        <f t="shared" si="434"/>
        <v>-</v>
      </c>
      <c r="P282" s="539" t="str">
        <f t="shared" si="435"/>
        <v>-</v>
      </c>
      <c r="Q282" s="194" t="e">
        <f t="shared" si="430"/>
        <v>#REF!</v>
      </c>
      <c r="R282" s="539" t="str">
        <f t="shared" si="431"/>
        <v>-</v>
      </c>
      <c r="S282" s="390" t="e">
        <f>#REF!</f>
        <v>#REF!</v>
      </c>
      <c r="T282" s="616"/>
      <c r="U282" s="10" t="e">
        <f t="shared" si="416"/>
        <v>#REF!</v>
      </c>
      <c r="V282"/>
    </row>
    <row r="283" spans="1:22" ht="20.149999999999999" hidden="1" customHeight="1" outlineLevel="1">
      <c r="A283" s="19"/>
      <c r="B283" s="19">
        <v>6507</v>
      </c>
      <c r="C283" s="19"/>
      <c r="D283" s="277" t="s">
        <v>259</v>
      </c>
      <c r="E283" s="203">
        <f t="shared" ref="E283" si="436">SUM(E284:E285)</f>
        <v>0</v>
      </c>
      <c r="F283" s="203">
        <f t="shared" ref="F283:K283" si="437">SUM(F284:F285)</f>
        <v>0</v>
      </c>
      <c r="G283" s="203">
        <f t="shared" si="437"/>
        <v>0</v>
      </c>
      <c r="H283" s="203">
        <f t="shared" si="437"/>
        <v>0</v>
      </c>
      <c r="I283" s="203">
        <f t="shared" si="437"/>
        <v>0</v>
      </c>
      <c r="J283" s="203">
        <f t="shared" si="437"/>
        <v>0</v>
      </c>
      <c r="K283" s="203">
        <f t="shared" si="437"/>
        <v>0</v>
      </c>
      <c r="L283" s="538" t="str">
        <f t="shared" ref="L283:L347" si="438">IFERROR(K283/F283,"-")</f>
        <v>-</v>
      </c>
      <c r="M283" s="538" t="str">
        <f t="shared" ref="M283:M347" si="439">IFERROR(K283/H283,"-")</f>
        <v>-</v>
      </c>
      <c r="N283" s="203" t="e">
        <f t="shared" ref="N283" si="440">SUM(N284:N285)</f>
        <v>#REF!</v>
      </c>
      <c r="O283" s="538" t="str">
        <f t="shared" ref="O283:O347" si="441">IFERROR(N283/F283,"-")</f>
        <v>-</v>
      </c>
      <c r="P283" s="538" t="str">
        <f t="shared" ref="P283:P347" si="442">IFERROR(N283/H283,"-")</f>
        <v>-</v>
      </c>
      <c r="Q283" s="203" t="e">
        <f t="shared" ref="Q283" si="443">SUM(Q284:Q285)</f>
        <v>#REF!</v>
      </c>
      <c r="R283" s="538" t="str">
        <f t="shared" si="431"/>
        <v>-</v>
      </c>
      <c r="S283" s="335" t="e">
        <f t="shared" ref="S283" si="444">SUM(S284:S285)</f>
        <v>#REF!</v>
      </c>
      <c r="T283" s="615"/>
      <c r="U283" s="10" t="e">
        <f t="shared" si="416"/>
        <v>#REF!</v>
      </c>
      <c r="V283"/>
    </row>
    <row r="284" spans="1:22" ht="20.149999999999999" hidden="1" customHeight="1" outlineLevel="1">
      <c r="A284" s="28"/>
      <c r="B284" s="28"/>
      <c r="C284" s="23">
        <v>65071</v>
      </c>
      <c r="D284" s="278" t="s">
        <v>260</v>
      </c>
      <c r="E284" s="194"/>
      <c r="F284" s="194"/>
      <c r="G284" s="194"/>
      <c r="H284" s="194"/>
      <c r="I284" s="194"/>
      <c r="J284" s="194"/>
      <c r="K284" s="194">
        <f t="shared" ref="K284:K285" si="445">SUM(I284:J284)</f>
        <v>0</v>
      </c>
      <c r="L284" s="539" t="str">
        <f t="shared" si="438"/>
        <v>-</v>
      </c>
      <c r="M284" s="539" t="str">
        <f t="shared" si="439"/>
        <v>-</v>
      </c>
      <c r="N284" s="194" t="e">
        <f>#REF!</f>
        <v>#REF!</v>
      </c>
      <c r="O284" s="539" t="str">
        <f t="shared" si="441"/>
        <v>-</v>
      </c>
      <c r="P284" s="539" t="str">
        <f t="shared" si="442"/>
        <v>-</v>
      </c>
      <c r="Q284" s="194" t="e">
        <f t="shared" ref="Q284:Q285" si="446">N284-F284</f>
        <v>#REF!</v>
      </c>
      <c r="R284" s="539" t="str">
        <f t="shared" si="431"/>
        <v>-</v>
      </c>
      <c r="S284" s="390" t="e">
        <f>#REF!</f>
        <v>#REF!</v>
      </c>
      <c r="T284" s="616"/>
      <c r="U284" s="10" t="e">
        <f t="shared" si="416"/>
        <v>#REF!</v>
      </c>
      <c r="V284"/>
    </row>
    <row r="285" spans="1:22" ht="20.149999999999999" hidden="1" customHeight="1" outlineLevel="1">
      <c r="A285" s="28"/>
      <c r="B285" s="28"/>
      <c r="C285" s="23">
        <v>65072</v>
      </c>
      <c r="D285" s="278" t="s">
        <v>261</v>
      </c>
      <c r="E285" s="194"/>
      <c r="F285" s="194"/>
      <c r="G285" s="194"/>
      <c r="H285" s="194"/>
      <c r="I285" s="194"/>
      <c r="J285" s="194"/>
      <c r="K285" s="194">
        <f t="shared" si="445"/>
        <v>0</v>
      </c>
      <c r="L285" s="539" t="str">
        <f t="shared" si="438"/>
        <v>-</v>
      </c>
      <c r="M285" s="539" t="str">
        <f t="shared" si="439"/>
        <v>-</v>
      </c>
      <c r="N285" s="194" t="e">
        <f>#REF!</f>
        <v>#REF!</v>
      </c>
      <c r="O285" s="539" t="str">
        <f t="shared" si="441"/>
        <v>-</v>
      </c>
      <c r="P285" s="539" t="str">
        <f t="shared" si="442"/>
        <v>-</v>
      </c>
      <c r="Q285" s="194" t="e">
        <f t="shared" si="446"/>
        <v>#REF!</v>
      </c>
      <c r="R285" s="539" t="str">
        <f t="shared" si="431"/>
        <v>-</v>
      </c>
      <c r="S285" s="390" t="e">
        <f>#REF!</f>
        <v>#REF!</v>
      </c>
      <c r="T285" s="616"/>
      <c r="U285" s="10" t="e">
        <f t="shared" si="416"/>
        <v>#REF!</v>
      </c>
      <c r="V285"/>
    </row>
    <row r="286" spans="1:22" ht="20.149999999999999" hidden="1" customHeight="1" outlineLevel="1">
      <c r="A286" s="28"/>
      <c r="B286" s="19">
        <v>6508</v>
      </c>
      <c r="C286" s="19"/>
      <c r="D286" s="277" t="s">
        <v>262</v>
      </c>
      <c r="E286" s="203">
        <f t="shared" ref="E286" si="447">SUM(E287:E288)</f>
        <v>0</v>
      </c>
      <c r="F286" s="203">
        <f t="shared" ref="F286:K286" si="448">SUM(F287:F288)</f>
        <v>0</v>
      </c>
      <c r="G286" s="203">
        <f t="shared" si="448"/>
        <v>0</v>
      </c>
      <c r="H286" s="203">
        <f t="shared" si="448"/>
        <v>0</v>
      </c>
      <c r="I286" s="203">
        <f t="shared" si="448"/>
        <v>0</v>
      </c>
      <c r="J286" s="203">
        <f t="shared" si="448"/>
        <v>0</v>
      </c>
      <c r="K286" s="203">
        <f t="shared" si="448"/>
        <v>0</v>
      </c>
      <c r="L286" s="538" t="str">
        <f t="shared" si="438"/>
        <v>-</v>
      </c>
      <c r="M286" s="538" t="str">
        <f t="shared" si="439"/>
        <v>-</v>
      </c>
      <c r="N286" s="203" t="e">
        <f t="shared" ref="N286" si="449">SUM(N287:N288)</f>
        <v>#REF!</v>
      </c>
      <c r="O286" s="538" t="str">
        <f t="shared" si="441"/>
        <v>-</v>
      </c>
      <c r="P286" s="538" t="str">
        <f t="shared" si="442"/>
        <v>-</v>
      </c>
      <c r="Q286" s="203" t="e">
        <f t="shared" ref="Q286" si="450">SUM(Q287:Q288)</f>
        <v>#REF!</v>
      </c>
      <c r="R286" s="538" t="str">
        <f t="shared" si="431"/>
        <v>-</v>
      </c>
      <c r="S286" s="335" t="e">
        <f t="shared" ref="S286" si="451">SUM(S287:S288)</f>
        <v>#REF!</v>
      </c>
      <c r="T286" s="615"/>
      <c r="U286" s="10" t="e">
        <f t="shared" si="416"/>
        <v>#REF!</v>
      </c>
      <c r="V286"/>
    </row>
    <row r="287" spans="1:22" ht="20.149999999999999" hidden="1" customHeight="1" outlineLevel="1">
      <c r="A287" s="28"/>
      <c r="B287" s="28"/>
      <c r="C287" s="23">
        <v>65081</v>
      </c>
      <c r="D287" s="278" t="s">
        <v>263</v>
      </c>
      <c r="E287" s="194"/>
      <c r="F287" s="194"/>
      <c r="G287" s="194"/>
      <c r="H287" s="194"/>
      <c r="I287" s="194"/>
      <c r="J287" s="194"/>
      <c r="K287" s="194">
        <f t="shared" ref="K287:K288" si="452">SUM(I287:J287)</f>
        <v>0</v>
      </c>
      <c r="L287" s="539" t="str">
        <f t="shared" si="438"/>
        <v>-</v>
      </c>
      <c r="M287" s="539" t="str">
        <f t="shared" si="439"/>
        <v>-</v>
      </c>
      <c r="N287" s="194" t="e">
        <f>#REF!</f>
        <v>#REF!</v>
      </c>
      <c r="O287" s="539" t="str">
        <f t="shared" si="441"/>
        <v>-</v>
      </c>
      <c r="P287" s="539" t="str">
        <f t="shared" si="442"/>
        <v>-</v>
      </c>
      <c r="Q287" s="194" t="e">
        <f t="shared" ref="Q287:Q288" si="453">N287-F287</f>
        <v>#REF!</v>
      </c>
      <c r="R287" s="539" t="str">
        <f t="shared" si="431"/>
        <v>-</v>
      </c>
      <c r="S287" s="390" t="e">
        <f>#REF!</f>
        <v>#REF!</v>
      </c>
      <c r="T287" s="616"/>
      <c r="U287" s="10" t="e">
        <f t="shared" si="416"/>
        <v>#REF!</v>
      </c>
      <c r="V287"/>
    </row>
    <row r="288" spans="1:22" ht="20.149999999999999" hidden="1" customHeight="1" outlineLevel="1">
      <c r="A288" s="28"/>
      <c r="B288" s="28"/>
      <c r="C288" s="23">
        <v>65082</v>
      </c>
      <c r="D288" s="278" t="s">
        <v>264</v>
      </c>
      <c r="E288" s="194"/>
      <c r="F288" s="194"/>
      <c r="G288" s="194"/>
      <c r="H288" s="194"/>
      <c r="I288" s="194"/>
      <c r="J288" s="194"/>
      <c r="K288" s="194">
        <f t="shared" si="452"/>
        <v>0</v>
      </c>
      <c r="L288" s="539" t="str">
        <f t="shared" si="438"/>
        <v>-</v>
      </c>
      <c r="M288" s="539" t="str">
        <f t="shared" si="439"/>
        <v>-</v>
      </c>
      <c r="N288" s="194" t="e">
        <f>#REF!</f>
        <v>#REF!</v>
      </c>
      <c r="O288" s="539" t="str">
        <f t="shared" si="441"/>
        <v>-</v>
      </c>
      <c r="P288" s="539" t="str">
        <f t="shared" si="442"/>
        <v>-</v>
      </c>
      <c r="Q288" s="194" t="e">
        <f t="shared" si="453"/>
        <v>#REF!</v>
      </c>
      <c r="R288" s="539" t="str">
        <f t="shared" si="431"/>
        <v>-</v>
      </c>
      <c r="S288" s="390" t="e">
        <f>#REF!</f>
        <v>#REF!</v>
      </c>
      <c r="T288" s="616"/>
      <c r="U288" s="10" t="e">
        <f t="shared" si="416"/>
        <v>#REF!</v>
      </c>
      <c r="V288"/>
    </row>
    <row r="289" spans="1:22" ht="20.149999999999999" hidden="1" customHeight="1" outlineLevel="1">
      <c r="A289" s="19"/>
      <c r="B289" s="19">
        <v>6509</v>
      </c>
      <c r="C289" s="19"/>
      <c r="D289" s="277" t="s">
        <v>768</v>
      </c>
      <c r="E289" s="191">
        <f>SUM(E290:E292)</f>
        <v>0</v>
      </c>
      <c r="F289" s="191">
        <f t="shared" ref="F289:K289" si="454">SUM(F290:F292)</f>
        <v>0</v>
      </c>
      <c r="G289" s="191">
        <f t="shared" si="454"/>
        <v>0</v>
      </c>
      <c r="H289" s="191">
        <f t="shared" si="454"/>
        <v>0</v>
      </c>
      <c r="I289" s="191">
        <f t="shared" si="454"/>
        <v>0</v>
      </c>
      <c r="J289" s="191">
        <f t="shared" si="454"/>
        <v>0</v>
      </c>
      <c r="K289" s="191">
        <f t="shared" si="454"/>
        <v>0</v>
      </c>
      <c r="L289" s="538" t="str">
        <f t="shared" si="438"/>
        <v>-</v>
      </c>
      <c r="M289" s="538" t="str">
        <f t="shared" si="439"/>
        <v>-</v>
      </c>
      <c r="N289" s="191" t="e">
        <f>SUM(N290:N292)</f>
        <v>#REF!</v>
      </c>
      <c r="O289" s="538" t="str">
        <f t="shared" si="441"/>
        <v>-</v>
      </c>
      <c r="P289" s="538" t="str">
        <f t="shared" si="442"/>
        <v>-</v>
      </c>
      <c r="Q289" s="191" t="e">
        <f>SUM(Q290:Q292)</f>
        <v>#REF!</v>
      </c>
      <c r="R289" s="538" t="str">
        <f t="shared" si="431"/>
        <v>-</v>
      </c>
      <c r="S289" s="332" t="e">
        <f>SUM(S290:S292)</f>
        <v>#REF!</v>
      </c>
      <c r="T289" s="615"/>
      <c r="U289" s="10" t="e">
        <f t="shared" si="416"/>
        <v>#REF!</v>
      </c>
      <c r="V289"/>
    </row>
    <row r="290" spans="1:22" ht="20.149999999999999" hidden="1" customHeight="1" outlineLevel="1">
      <c r="A290" s="19"/>
      <c r="B290" s="19"/>
      <c r="C290" s="23">
        <v>65091</v>
      </c>
      <c r="D290" s="278" t="s">
        <v>769</v>
      </c>
      <c r="E290" s="194"/>
      <c r="F290" s="194"/>
      <c r="G290" s="194"/>
      <c r="H290" s="194"/>
      <c r="I290" s="194"/>
      <c r="J290" s="194"/>
      <c r="K290" s="194">
        <f>SUM(I290:J290)</f>
        <v>0</v>
      </c>
      <c r="L290" s="539" t="str">
        <f>IFERROR(K290/F290,"-")</f>
        <v>-</v>
      </c>
      <c r="M290" s="539" t="str">
        <f>IFERROR(K290/H290,"-")</f>
        <v>-</v>
      </c>
      <c r="N290" s="194" t="e">
        <f>#REF!</f>
        <v>#REF!</v>
      </c>
      <c r="O290" s="539" t="str">
        <f>IFERROR(N290/F290,"-")</f>
        <v>-</v>
      </c>
      <c r="P290" s="539" t="str">
        <f>IFERROR(N290/H290,"-")</f>
        <v>-</v>
      </c>
      <c r="Q290" s="194" t="e">
        <f t="shared" ref="Q290:Q292" si="455">N290-F290</f>
        <v>#REF!</v>
      </c>
      <c r="R290" s="539" t="str">
        <f t="shared" si="431"/>
        <v>-</v>
      </c>
      <c r="S290" s="390" t="e">
        <f>#REF!</f>
        <v>#REF!</v>
      </c>
      <c r="T290" s="616"/>
      <c r="U290" s="10" t="e">
        <f t="shared" si="416"/>
        <v>#REF!</v>
      </c>
      <c r="V290"/>
    </row>
    <row r="291" spans="1:22" ht="20.149999999999999" hidden="1" customHeight="1" outlineLevel="1">
      <c r="A291" s="22"/>
      <c r="B291" s="22"/>
      <c r="C291" s="23">
        <v>65092</v>
      </c>
      <c r="D291" s="278" t="s">
        <v>770</v>
      </c>
      <c r="E291" s="194"/>
      <c r="F291" s="194"/>
      <c r="G291" s="194"/>
      <c r="H291" s="194"/>
      <c r="I291" s="194"/>
      <c r="J291" s="194"/>
      <c r="K291" s="194">
        <f t="shared" ref="K291:K292" si="456">SUM(I291:J291)</f>
        <v>0</v>
      </c>
      <c r="L291" s="539" t="str">
        <f t="shared" ref="L291:L292" si="457">IFERROR(K291/F291,"-")</f>
        <v>-</v>
      </c>
      <c r="M291" s="539" t="str">
        <f t="shared" ref="M291:M292" si="458">IFERROR(K291/H291,"-")</f>
        <v>-</v>
      </c>
      <c r="N291" s="194" t="e">
        <f>#REF!</f>
        <v>#REF!</v>
      </c>
      <c r="O291" s="539" t="str">
        <f t="shared" ref="O291:O292" si="459">IFERROR(N291/F291,"-")</f>
        <v>-</v>
      </c>
      <c r="P291" s="539" t="str">
        <f t="shared" ref="P291:P292" si="460">IFERROR(N291/H291,"-")</f>
        <v>-</v>
      </c>
      <c r="Q291" s="194" t="e">
        <f t="shared" si="455"/>
        <v>#REF!</v>
      </c>
      <c r="R291" s="539" t="str">
        <f t="shared" si="431"/>
        <v>-</v>
      </c>
      <c r="S291" s="390" t="e">
        <f>#REF!</f>
        <v>#REF!</v>
      </c>
      <c r="T291" s="616"/>
      <c r="U291" s="10" t="e">
        <f t="shared" si="416"/>
        <v>#REF!</v>
      </c>
      <c r="V291"/>
    </row>
    <row r="292" spans="1:22" ht="20.149999999999999" hidden="1" customHeight="1" outlineLevel="1">
      <c r="A292" s="22"/>
      <c r="B292" s="22"/>
      <c r="C292" s="23">
        <v>65098</v>
      </c>
      <c r="D292" s="278" t="s">
        <v>56</v>
      </c>
      <c r="E292" s="194"/>
      <c r="F292" s="194"/>
      <c r="G292" s="194"/>
      <c r="H292" s="194"/>
      <c r="I292" s="194"/>
      <c r="J292" s="194"/>
      <c r="K292" s="194">
        <f t="shared" si="456"/>
        <v>0</v>
      </c>
      <c r="L292" s="539" t="str">
        <f t="shared" si="457"/>
        <v>-</v>
      </c>
      <c r="M292" s="539" t="str">
        <f t="shared" si="458"/>
        <v>-</v>
      </c>
      <c r="N292" s="194" t="e">
        <f>#REF!</f>
        <v>#REF!</v>
      </c>
      <c r="O292" s="539" t="str">
        <f t="shared" si="459"/>
        <v>-</v>
      </c>
      <c r="P292" s="539" t="str">
        <f t="shared" si="460"/>
        <v>-</v>
      </c>
      <c r="Q292" s="194" t="e">
        <f t="shared" si="455"/>
        <v>#REF!</v>
      </c>
      <c r="R292" s="539" t="str">
        <f t="shared" si="431"/>
        <v>-</v>
      </c>
      <c r="S292" s="390" t="e">
        <f>#REF!</f>
        <v>#REF!</v>
      </c>
      <c r="T292" s="616"/>
      <c r="U292" s="10" t="e">
        <f t="shared" si="416"/>
        <v>#REF!</v>
      </c>
      <c r="V292"/>
    </row>
    <row r="293" spans="1:22" ht="20.149999999999999" hidden="1" customHeight="1" outlineLevel="1">
      <c r="A293" s="19"/>
      <c r="B293" s="19">
        <v>6598</v>
      </c>
      <c r="C293" s="28"/>
      <c r="D293" s="281" t="s">
        <v>265</v>
      </c>
      <c r="E293" s="206">
        <f t="shared" ref="E293:K293" si="461">E294</f>
        <v>0</v>
      </c>
      <c r="F293" s="206">
        <f t="shared" si="461"/>
        <v>0</v>
      </c>
      <c r="G293" s="206">
        <f t="shared" si="461"/>
        <v>0</v>
      </c>
      <c r="H293" s="206">
        <f t="shared" si="461"/>
        <v>0</v>
      </c>
      <c r="I293" s="206">
        <f t="shared" si="461"/>
        <v>0</v>
      </c>
      <c r="J293" s="206">
        <f t="shared" si="461"/>
        <v>0</v>
      </c>
      <c r="K293" s="206">
        <f t="shared" si="461"/>
        <v>0</v>
      </c>
      <c r="L293" s="542" t="str">
        <f t="shared" si="438"/>
        <v>-</v>
      </c>
      <c r="M293" s="542" t="str">
        <f t="shared" si="439"/>
        <v>-</v>
      </c>
      <c r="N293" s="206" t="e">
        <f t="shared" ref="N293" si="462">N294</f>
        <v>#REF!</v>
      </c>
      <c r="O293" s="542" t="str">
        <f t="shared" si="441"/>
        <v>-</v>
      </c>
      <c r="P293" s="542" t="str">
        <f t="shared" si="442"/>
        <v>-</v>
      </c>
      <c r="Q293" s="206" t="e">
        <f t="shared" ref="Q293" si="463">Q294</f>
        <v>#REF!</v>
      </c>
      <c r="R293" s="542" t="str">
        <f t="shared" si="431"/>
        <v>-</v>
      </c>
      <c r="S293" s="336" t="e">
        <f t="shared" ref="S293" si="464">S294</f>
        <v>#REF!</v>
      </c>
      <c r="T293" s="619"/>
      <c r="U293" s="10" t="e">
        <f t="shared" si="416"/>
        <v>#REF!</v>
      </c>
      <c r="V293"/>
    </row>
    <row r="294" spans="1:22" ht="20.149999999999999" hidden="1" customHeight="1" outlineLevel="1">
      <c r="A294" s="30"/>
      <c r="B294" s="30"/>
      <c r="C294" s="23">
        <v>65981</v>
      </c>
      <c r="D294" s="278" t="s">
        <v>265</v>
      </c>
      <c r="E294" s="194"/>
      <c r="F294" s="194"/>
      <c r="G294" s="194"/>
      <c r="H294" s="194"/>
      <c r="I294" s="194"/>
      <c r="J294" s="194"/>
      <c r="K294" s="194">
        <f>SUM(I294:J294)</f>
        <v>0</v>
      </c>
      <c r="L294" s="539" t="str">
        <f>IFERROR(K294/F294,"-")</f>
        <v>-</v>
      </c>
      <c r="M294" s="539" t="str">
        <f>IFERROR(K294/H294,"-")</f>
        <v>-</v>
      </c>
      <c r="N294" s="194" t="e">
        <f>#REF!</f>
        <v>#REF!</v>
      </c>
      <c r="O294" s="539" t="str">
        <f>IFERROR(N294/F294,"-")</f>
        <v>-</v>
      </c>
      <c r="P294" s="539" t="str">
        <f>IFERROR(N294/H294,"-")</f>
        <v>-</v>
      </c>
      <c r="Q294" s="194" t="e">
        <f>N294-F294</f>
        <v>#REF!</v>
      </c>
      <c r="R294" s="539" t="str">
        <f t="shared" si="431"/>
        <v>-</v>
      </c>
      <c r="S294" s="390" t="e">
        <f>#REF!</f>
        <v>#REF!</v>
      </c>
      <c r="T294" s="616"/>
      <c r="U294" s="10" t="e">
        <f t="shared" si="416"/>
        <v>#REF!</v>
      </c>
      <c r="V294"/>
    </row>
    <row r="295" spans="1:22" s="15" customFormat="1" ht="20.149999999999999" hidden="1" customHeight="1" outlineLevel="1">
      <c r="A295" s="261" t="s">
        <v>266</v>
      </c>
      <c r="B295" s="261"/>
      <c r="C295" s="261"/>
      <c r="D295" s="261"/>
      <c r="E295" s="185">
        <f t="shared" ref="E295:K295" si="465">E296</f>
        <v>0</v>
      </c>
      <c r="F295" s="185">
        <f t="shared" si="465"/>
        <v>0</v>
      </c>
      <c r="G295" s="185">
        <f t="shared" si="465"/>
        <v>0</v>
      </c>
      <c r="H295" s="185">
        <f t="shared" si="465"/>
        <v>0</v>
      </c>
      <c r="I295" s="185">
        <f t="shared" si="465"/>
        <v>0</v>
      </c>
      <c r="J295" s="185">
        <f t="shared" si="465"/>
        <v>0</v>
      </c>
      <c r="K295" s="185">
        <f t="shared" si="465"/>
        <v>0</v>
      </c>
      <c r="L295" s="536" t="str">
        <f t="shared" si="438"/>
        <v>-</v>
      </c>
      <c r="M295" s="536" t="str">
        <f t="shared" si="439"/>
        <v>-</v>
      </c>
      <c r="N295" s="185" t="e">
        <f t="shared" ref="N295" si="466">N296</f>
        <v>#REF!</v>
      </c>
      <c r="O295" s="536" t="str">
        <f t="shared" si="441"/>
        <v>-</v>
      </c>
      <c r="P295" s="536" t="str">
        <f t="shared" si="442"/>
        <v>-</v>
      </c>
      <c r="Q295" s="185" t="e">
        <f t="shared" ref="Q295" si="467">Q296</f>
        <v>#REF!</v>
      </c>
      <c r="R295" s="536" t="str">
        <f t="shared" si="431"/>
        <v>-</v>
      </c>
      <c r="S295" s="330" t="e">
        <f t="shared" ref="S295" si="468">S296</f>
        <v>#REF!</v>
      </c>
      <c r="T295" s="613"/>
      <c r="U295" s="15" t="e">
        <f t="shared" si="416"/>
        <v>#REF!</v>
      </c>
      <c r="V295"/>
    </row>
    <row r="296" spans="1:22" ht="20.149999999999999" hidden="1" customHeight="1" outlineLevel="1">
      <c r="A296" s="16">
        <v>63</v>
      </c>
      <c r="B296" s="16"/>
      <c r="C296" s="17"/>
      <c r="D296" s="276" t="s">
        <v>267</v>
      </c>
      <c r="E296" s="188">
        <f t="shared" ref="E296" si="469">E297+E299+E304+E308+E310+E314+E319+E321</f>
        <v>0</v>
      </c>
      <c r="F296" s="188">
        <f t="shared" ref="F296:K296" si="470">F297+F299+F304+F308+F310+F314+F319+F321</f>
        <v>0</v>
      </c>
      <c r="G296" s="188">
        <f t="shared" si="470"/>
        <v>0</v>
      </c>
      <c r="H296" s="188">
        <f t="shared" si="470"/>
        <v>0</v>
      </c>
      <c r="I296" s="188">
        <f t="shared" si="470"/>
        <v>0</v>
      </c>
      <c r="J296" s="188">
        <f t="shared" si="470"/>
        <v>0</v>
      </c>
      <c r="K296" s="188">
        <f t="shared" si="470"/>
        <v>0</v>
      </c>
      <c r="L296" s="537" t="str">
        <f t="shared" si="438"/>
        <v>-</v>
      </c>
      <c r="M296" s="537" t="str">
        <f t="shared" si="439"/>
        <v>-</v>
      </c>
      <c r="N296" s="188" t="e">
        <f t="shared" ref="N296" si="471">N297+N299+N304+N308+N310+N314+N319+N321</f>
        <v>#REF!</v>
      </c>
      <c r="O296" s="537" t="str">
        <f t="shared" si="441"/>
        <v>-</v>
      </c>
      <c r="P296" s="537" t="str">
        <f t="shared" si="442"/>
        <v>-</v>
      </c>
      <c r="Q296" s="188" t="e">
        <f t="shared" ref="Q296" si="472">Q297+Q299+Q304+Q308+Q310+Q314+Q319+Q321</f>
        <v>#REF!</v>
      </c>
      <c r="R296" s="537" t="str">
        <f t="shared" si="431"/>
        <v>-</v>
      </c>
      <c r="S296" s="331" t="e">
        <f t="shared" ref="S296" si="473">S297+S299+S304+S308+S310+S314+S319+S321</f>
        <v>#REF!</v>
      </c>
      <c r="T296" s="614"/>
      <c r="U296" s="10" t="e">
        <f t="shared" si="416"/>
        <v>#REF!</v>
      </c>
      <c r="V296"/>
    </row>
    <row r="297" spans="1:22" ht="20.149999999999999" hidden="1" customHeight="1" outlineLevel="1">
      <c r="A297" s="19"/>
      <c r="B297" s="19">
        <v>6301</v>
      </c>
      <c r="C297" s="19"/>
      <c r="D297" s="277" t="s">
        <v>268</v>
      </c>
      <c r="E297" s="203">
        <f t="shared" ref="E297:K297" si="474">E298</f>
        <v>0</v>
      </c>
      <c r="F297" s="203">
        <f t="shared" si="474"/>
        <v>0</v>
      </c>
      <c r="G297" s="203">
        <f t="shared" si="474"/>
        <v>0</v>
      </c>
      <c r="H297" s="203">
        <f t="shared" si="474"/>
        <v>0</v>
      </c>
      <c r="I297" s="203">
        <f t="shared" si="474"/>
        <v>0</v>
      </c>
      <c r="J297" s="203">
        <f t="shared" si="474"/>
        <v>0</v>
      </c>
      <c r="K297" s="203">
        <f t="shared" si="474"/>
        <v>0</v>
      </c>
      <c r="L297" s="538" t="str">
        <f t="shared" si="438"/>
        <v>-</v>
      </c>
      <c r="M297" s="538" t="str">
        <f t="shared" si="439"/>
        <v>-</v>
      </c>
      <c r="N297" s="203" t="e">
        <f t="shared" ref="N297" si="475">N298</f>
        <v>#REF!</v>
      </c>
      <c r="O297" s="538" t="str">
        <f t="shared" si="441"/>
        <v>-</v>
      </c>
      <c r="P297" s="538" t="str">
        <f t="shared" si="442"/>
        <v>-</v>
      </c>
      <c r="Q297" s="203" t="e">
        <f t="shared" ref="Q297" si="476">Q298</f>
        <v>#REF!</v>
      </c>
      <c r="R297" s="538" t="str">
        <f t="shared" si="431"/>
        <v>-</v>
      </c>
      <c r="S297" s="335" t="e">
        <f t="shared" ref="S297" si="477">S298</f>
        <v>#REF!</v>
      </c>
      <c r="T297" s="615"/>
      <c r="U297" s="10" t="e">
        <f t="shared" si="416"/>
        <v>#REF!</v>
      </c>
      <c r="V297"/>
    </row>
    <row r="298" spans="1:22" ht="20.149999999999999" hidden="1" customHeight="1" outlineLevel="1">
      <c r="A298" s="19"/>
      <c r="B298" s="19"/>
      <c r="C298" s="23">
        <v>63011</v>
      </c>
      <c r="D298" s="278" t="s">
        <v>268</v>
      </c>
      <c r="E298" s="194"/>
      <c r="F298" s="194"/>
      <c r="G298" s="194"/>
      <c r="H298" s="194"/>
      <c r="I298" s="194"/>
      <c r="J298" s="194"/>
      <c r="K298" s="194">
        <f>SUM(I298:J298)</f>
        <v>0</v>
      </c>
      <c r="L298" s="539" t="str">
        <f>IFERROR(K298/F298,"-")</f>
        <v>-</v>
      </c>
      <c r="M298" s="539" t="str">
        <f>IFERROR(K298/H298,"-")</f>
        <v>-</v>
      </c>
      <c r="N298" s="194" t="e">
        <f>#REF!</f>
        <v>#REF!</v>
      </c>
      <c r="O298" s="539" t="str">
        <f>IFERROR(N298/F298,"-")</f>
        <v>-</v>
      </c>
      <c r="P298" s="539" t="str">
        <f>IFERROR(N298/H298,"-")</f>
        <v>-</v>
      </c>
      <c r="Q298" s="194" t="e">
        <f>N298-F298</f>
        <v>#REF!</v>
      </c>
      <c r="R298" s="539" t="str">
        <f t="shared" si="431"/>
        <v>-</v>
      </c>
      <c r="S298" s="390" t="e">
        <f>#REF!</f>
        <v>#REF!</v>
      </c>
      <c r="T298" s="616"/>
      <c r="U298" s="10" t="e">
        <f t="shared" si="416"/>
        <v>#REF!</v>
      </c>
      <c r="V298"/>
    </row>
    <row r="299" spans="1:22" ht="20.149999999999999" hidden="1" customHeight="1" outlineLevel="1">
      <c r="A299" s="19"/>
      <c r="B299" s="19">
        <v>6302</v>
      </c>
      <c r="C299" s="19"/>
      <c r="D299" s="277" t="s">
        <v>269</v>
      </c>
      <c r="E299" s="203">
        <f t="shared" ref="E299" si="478">SUM(E300:E303)</f>
        <v>0</v>
      </c>
      <c r="F299" s="203">
        <f t="shared" ref="F299:K299" si="479">SUM(F300:F303)</f>
        <v>0</v>
      </c>
      <c r="G299" s="203">
        <f t="shared" si="479"/>
        <v>0</v>
      </c>
      <c r="H299" s="203">
        <f t="shared" si="479"/>
        <v>0</v>
      </c>
      <c r="I299" s="203">
        <f t="shared" si="479"/>
        <v>0</v>
      </c>
      <c r="J299" s="203">
        <f t="shared" si="479"/>
        <v>0</v>
      </c>
      <c r="K299" s="203">
        <f t="shared" si="479"/>
        <v>0</v>
      </c>
      <c r="L299" s="538" t="str">
        <f t="shared" si="438"/>
        <v>-</v>
      </c>
      <c r="M299" s="538" t="str">
        <f t="shared" si="439"/>
        <v>-</v>
      </c>
      <c r="N299" s="203" t="e">
        <f t="shared" ref="N299" si="480">SUM(N300:N303)</f>
        <v>#REF!</v>
      </c>
      <c r="O299" s="538" t="str">
        <f t="shared" si="441"/>
        <v>-</v>
      </c>
      <c r="P299" s="538" t="str">
        <f t="shared" si="442"/>
        <v>-</v>
      </c>
      <c r="Q299" s="203" t="e">
        <f t="shared" ref="Q299" si="481">SUM(Q300:Q303)</f>
        <v>#REF!</v>
      </c>
      <c r="R299" s="538" t="str">
        <f t="shared" si="431"/>
        <v>-</v>
      </c>
      <c r="S299" s="335" t="e">
        <f t="shared" ref="S299" si="482">SUM(S300:S303)</f>
        <v>#REF!</v>
      </c>
      <c r="T299" s="615"/>
      <c r="U299" s="10" t="e">
        <f t="shared" si="416"/>
        <v>#REF!</v>
      </c>
      <c r="V299"/>
    </row>
    <row r="300" spans="1:22" ht="20.149999999999999" hidden="1" customHeight="1" outlineLevel="1">
      <c r="A300" s="19"/>
      <c r="B300" s="19"/>
      <c r="C300" s="23">
        <v>63021</v>
      </c>
      <c r="D300" s="278" t="s">
        <v>269</v>
      </c>
      <c r="E300" s="194"/>
      <c r="F300" s="194"/>
      <c r="G300" s="194"/>
      <c r="H300" s="194"/>
      <c r="I300" s="194"/>
      <c r="J300" s="194"/>
      <c r="K300" s="194">
        <f t="shared" ref="K300:K303" si="483">SUM(I300:J300)</f>
        <v>0</v>
      </c>
      <c r="L300" s="539" t="str">
        <f t="shared" si="438"/>
        <v>-</v>
      </c>
      <c r="M300" s="539" t="str">
        <f t="shared" si="439"/>
        <v>-</v>
      </c>
      <c r="N300" s="194" t="e">
        <f>#REF!</f>
        <v>#REF!</v>
      </c>
      <c r="O300" s="539" t="str">
        <f t="shared" si="441"/>
        <v>-</v>
      </c>
      <c r="P300" s="539" t="str">
        <f t="shared" si="442"/>
        <v>-</v>
      </c>
      <c r="Q300" s="194" t="e">
        <f t="shared" ref="Q300:Q303" si="484">N300-F300</f>
        <v>#REF!</v>
      </c>
      <c r="R300" s="539" t="str">
        <f t="shared" si="431"/>
        <v>-</v>
      </c>
      <c r="S300" s="390" t="e">
        <f>#REF!</f>
        <v>#REF!</v>
      </c>
      <c r="T300" s="616"/>
      <c r="U300" s="10" t="e">
        <f t="shared" si="416"/>
        <v>#REF!</v>
      </c>
      <c r="V300"/>
    </row>
    <row r="301" spans="1:22" ht="20.149999999999999" hidden="1" customHeight="1" outlineLevel="1">
      <c r="A301" s="19"/>
      <c r="B301" s="19"/>
      <c r="C301" s="23">
        <v>63022</v>
      </c>
      <c r="D301" s="282" t="s">
        <v>270</v>
      </c>
      <c r="E301" s="194"/>
      <c r="F301" s="194"/>
      <c r="G301" s="194"/>
      <c r="H301" s="194"/>
      <c r="I301" s="194"/>
      <c r="J301" s="194"/>
      <c r="K301" s="194">
        <f t="shared" si="483"/>
        <v>0</v>
      </c>
      <c r="L301" s="539" t="str">
        <f t="shared" si="438"/>
        <v>-</v>
      </c>
      <c r="M301" s="539" t="str">
        <f t="shared" si="439"/>
        <v>-</v>
      </c>
      <c r="N301" s="194" t="e">
        <f>#REF!</f>
        <v>#REF!</v>
      </c>
      <c r="O301" s="539" t="str">
        <f t="shared" si="441"/>
        <v>-</v>
      </c>
      <c r="P301" s="539" t="str">
        <f t="shared" si="442"/>
        <v>-</v>
      </c>
      <c r="Q301" s="194" t="e">
        <f t="shared" si="484"/>
        <v>#REF!</v>
      </c>
      <c r="R301" s="539" t="str">
        <f t="shared" si="431"/>
        <v>-</v>
      </c>
      <c r="S301" s="390" t="e">
        <f>#REF!</f>
        <v>#REF!</v>
      </c>
      <c r="T301" s="616"/>
      <c r="U301" s="10" t="e">
        <f t="shared" si="416"/>
        <v>#REF!</v>
      </c>
      <c r="V301"/>
    </row>
    <row r="302" spans="1:22" ht="20.149999999999999" hidden="1" customHeight="1" outlineLevel="1">
      <c r="A302" s="19"/>
      <c r="B302" s="19"/>
      <c r="C302" s="23">
        <v>63023</v>
      </c>
      <c r="D302" s="282" t="s">
        <v>271</v>
      </c>
      <c r="E302" s="194"/>
      <c r="F302" s="194"/>
      <c r="G302" s="194"/>
      <c r="H302" s="194"/>
      <c r="I302" s="194"/>
      <c r="J302" s="194"/>
      <c r="K302" s="194">
        <f t="shared" si="483"/>
        <v>0</v>
      </c>
      <c r="L302" s="539" t="str">
        <f t="shared" si="438"/>
        <v>-</v>
      </c>
      <c r="M302" s="539" t="str">
        <f t="shared" si="439"/>
        <v>-</v>
      </c>
      <c r="N302" s="194" t="e">
        <f>#REF!</f>
        <v>#REF!</v>
      </c>
      <c r="O302" s="539" t="str">
        <f t="shared" si="441"/>
        <v>-</v>
      </c>
      <c r="P302" s="539" t="str">
        <f t="shared" si="442"/>
        <v>-</v>
      </c>
      <c r="Q302" s="194" t="e">
        <f t="shared" si="484"/>
        <v>#REF!</v>
      </c>
      <c r="R302" s="539" t="str">
        <f t="shared" si="431"/>
        <v>-</v>
      </c>
      <c r="S302" s="390" t="e">
        <f>#REF!</f>
        <v>#REF!</v>
      </c>
      <c r="T302" s="616"/>
      <c r="U302" s="10" t="e">
        <f t="shared" si="416"/>
        <v>#REF!</v>
      </c>
      <c r="V302"/>
    </row>
    <row r="303" spans="1:22" ht="20.149999999999999" hidden="1" customHeight="1" outlineLevel="1">
      <c r="A303" s="19"/>
      <c r="B303" s="19"/>
      <c r="C303" s="23">
        <v>63028</v>
      </c>
      <c r="D303" s="278" t="s">
        <v>56</v>
      </c>
      <c r="E303" s="194"/>
      <c r="F303" s="194"/>
      <c r="G303" s="194"/>
      <c r="H303" s="194"/>
      <c r="I303" s="194"/>
      <c r="J303" s="194"/>
      <c r="K303" s="194">
        <f t="shared" si="483"/>
        <v>0</v>
      </c>
      <c r="L303" s="539" t="str">
        <f t="shared" si="438"/>
        <v>-</v>
      </c>
      <c r="M303" s="539" t="str">
        <f t="shared" si="439"/>
        <v>-</v>
      </c>
      <c r="N303" s="194" t="e">
        <f>#REF!</f>
        <v>#REF!</v>
      </c>
      <c r="O303" s="539" t="str">
        <f t="shared" si="441"/>
        <v>-</v>
      </c>
      <c r="P303" s="539" t="str">
        <f t="shared" si="442"/>
        <v>-</v>
      </c>
      <c r="Q303" s="194" t="e">
        <f t="shared" si="484"/>
        <v>#REF!</v>
      </c>
      <c r="R303" s="539" t="str">
        <f t="shared" si="431"/>
        <v>-</v>
      </c>
      <c r="S303" s="390" t="e">
        <f>#REF!</f>
        <v>#REF!</v>
      </c>
      <c r="T303" s="616"/>
      <c r="U303" s="10" t="e">
        <f t="shared" si="416"/>
        <v>#REF!</v>
      </c>
      <c r="V303"/>
    </row>
    <row r="304" spans="1:22" ht="20.149999999999999" hidden="1" customHeight="1" outlineLevel="1">
      <c r="A304" s="19"/>
      <c r="B304" s="19">
        <v>6303</v>
      </c>
      <c r="C304" s="19"/>
      <c r="D304" s="277" t="s">
        <v>272</v>
      </c>
      <c r="E304" s="203">
        <f t="shared" ref="E304" si="485">SUM(E305:E307)</f>
        <v>0</v>
      </c>
      <c r="F304" s="203">
        <f t="shared" ref="F304:K304" si="486">SUM(F305:F307)</f>
        <v>0</v>
      </c>
      <c r="G304" s="203">
        <f t="shared" si="486"/>
        <v>0</v>
      </c>
      <c r="H304" s="203">
        <f t="shared" si="486"/>
        <v>0</v>
      </c>
      <c r="I304" s="203">
        <f t="shared" si="486"/>
        <v>0</v>
      </c>
      <c r="J304" s="203">
        <f t="shared" si="486"/>
        <v>0</v>
      </c>
      <c r="K304" s="203">
        <f t="shared" si="486"/>
        <v>0</v>
      </c>
      <c r="L304" s="538" t="str">
        <f t="shared" si="438"/>
        <v>-</v>
      </c>
      <c r="M304" s="538" t="str">
        <f t="shared" si="439"/>
        <v>-</v>
      </c>
      <c r="N304" s="203" t="e">
        <f t="shared" ref="N304" si="487">SUM(N305:N307)</f>
        <v>#REF!</v>
      </c>
      <c r="O304" s="538" t="str">
        <f t="shared" si="441"/>
        <v>-</v>
      </c>
      <c r="P304" s="538" t="str">
        <f t="shared" si="442"/>
        <v>-</v>
      </c>
      <c r="Q304" s="203" t="e">
        <f t="shared" ref="Q304" si="488">SUM(Q305:Q307)</f>
        <v>#REF!</v>
      </c>
      <c r="R304" s="538" t="str">
        <f t="shared" si="431"/>
        <v>-</v>
      </c>
      <c r="S304" s="335" t="e">
        <f t="shared" ref="S304" si="489">SUM(S305:S307)</f>
        <v>#REF!</v>
      </c>
      <c r="T304" s="615"/>
      <c r="U304" s="10" t="e">
        <f t="shared" si="416"/>
        <v>#REF!</v>
      </c>
      <c r="V304"/>
    </row>
    <row r="305" spans="1:22" ht="20.149999999999999" hidden="1" customHeight="1" outlineLevel="1">
      <c r="A305" s="19"/>
      <c r="B305" s="19"/>
      <c r="C305" s="23">
        <v>63031</v>
      </c>
      <c r="D305" s="278" t="s">
        <v>273</v>
      </c>
      <c r="E305" s="194"/>
      <c r="F305" s="194"/>
      <c r="G305" s="194"/>
      <c r="H305" s="194"/>
      <c r="I305" s="194"/>
      <c r="J305" s="194"/>
      <c r="K305" s="194">
        <f t="shared" ref="K305:K307" si="490">SUM(I305:J305)</f>
        <v>0</v>
      </c>
      <c r="L305" s="539" t="str">
        <f t="shared" si="438"/>
        <v>-</v>
      </c>
      <c r="M305" s="539" t="str">
        <f t="shared" si="439"/>
        <v>-</v>
      </c>
      <c r="N305" s="194" t="e">
        <f>#REF!</f>
        <v>#REF!</v>
      </c>
      <c r="O305" s="539" t="str">
        <f t="shared" si="441"/>
        <v>-</v>
      </c>
      <c r="P305" s="539" t="str">
        <f t="shared" si="442"/>
        <v>-</v>
      </c>
      <c r="Q305" s="194" t="e">
        <f t="shared" ref="Q305:Q307" si="491">N305-F305</f>
        <v>#REF!</v>
      </c>
      <c r="R305" s="539" t="str">
        <f t="shared" si="431"/>
        <v>-</v>
      </c>
      <c r="S305" s="390" t="e">
        <f>#REF!</f>
        <v>#REF!</v>
      </c>
      <c r="T305" s="616"/>
      <c r="U305" s="10" t="e">
        <f t="shared" si="416"/>
        <v>#REF!</v>
      </c>
      <c r="V305"/>
    </row>
    <row r="306" spans="1:22" ht="20.149999999999999" hidden="1" customHeight="1" outlineLevel="1">
      <c r="A306" s="19"/>
      <c r="B306" s="19"/>
      <c r="C306" s="23">
        <v>63032</v>
      </c>
      <c r="D306" s="278" t="s">
        <v>274</v>
      </c>
      <c r="E306" s="194"/>
      <c r="F306" s="194"/>
      <c r="G306" s="194"/>
      <c r="H306" s="194"/>
      <c r="I306" s="194"/>
      <c r="J306" s="194"/>
      <c r="K306" s="194">
        <f t="shared" si="490"/>
        <v>0</v>
      </c>
      <c r="L306" s="539" t="str">
        <f t="shared" si="438"/>
        <v>-</v>
      </c>
      <c r="M306" s="539" t="str">
        <f t="shared" si="439"/>
        <v>-</v>
      </c>
      <c r="N306" s="194" t="e">
        <f>#REF!</f>
        <v>#REF!</v>
      </c>
      <c r="O306" s="539" t="str">
        <f t="shared" si="441"/>
        <v>-</v>
      </c>
      <c r="P306" s="539" t="str">
        <f t="shared" si="442"/>
        <v>-</v>
      </c>
      <c r="Q306" s="194" t="e">
        <f t="shared" si="491"/>
        <v>#REF!</v>
      </c>
      <c r="R306" s="539" t="str">
        <f t="shared" si="431"/>
        <v>-</v>
      </c>
      <c r="S306" s="390" t="e">
        <f>#REF!</f>
        <v>#REF!</v>
      </c>
      <c r="T306" s="616"/>
      <c r="U306" s="10" t="e">
        <f t="shared" si="416"/>
        <v>#REF!</v>
      </c>
      <c r="V306"/>
    </row>
    <row r="307" spans="1:22" ht="20.149999999999999" hidden="1" customHeight="1" outlineLevel="1">
      <c r="A307" s="19"/>
      <c r="B307" s="19"/>
      <c r="C307" s="23">
        <v>63038</v>
      </c>
      <c r="D307" s="278" t="s">
        <v>56</v>
      </c>
      <c r="E307" s="194"/>
      <c r="F307" s="194"/>
      <c r="G307" s="194"/>
      <c r="H307" s="194"/>
      <c r="I307" s="194"/>
      <c r="J307" s="194"/>
      <c r="K307" s="194">
        <f t="shared" si="490"/>
        <v>0</v>
      </c>
      <c r="L307" s="539" t="str">
        <f t="shared" si="438"/>
        <v>-</v>
      </c>
      <c r="M307" s="539" t="str">
        <f t="shared" si="439"/>
        <v>-</v>
      </c>
      <c r="N307" s="194" t="e">
        <f>#REF!</f>
        <v>#REF!</v>
      </c>
      <c r="O307" s="539" t="str">
        <f t="shared" si="441"/>
        <v>-</v>
      </c>
      <c r="P307" s="539" t="str">
        <f t="shared" si="442"/>
        <v>-</v>
      </c>
      <c r="Q307" s="194" t="e">
        <f t="shared" si="491"/>
        <v>#REF!</v>
      </c>
      <c r="R307" s="539" t="str">
        <f t="shared" si="431"/>
        <v>-</v>
      </c>
      <c r="S307" s="390" t="e">
        <f>#REF!</f>
        <v>#REF!</v>
      </c>
      <c r="T307" s="616"/>
      <c r="U307" s="10" t="e">
        <f t="shared" si="416"/>
        <v>#REF!</v>
      </c>
      <c r="V307"/>
    </row>
    <row r="308" spans="1:22" ht="20.149999999999999" hidden="1" customHeight="1" outlineLevel="1">
      <c r="A308" s="19"/>
      <c r="B308" s="19">
        <v>6304</v>
      </c>
      <c r="C308" s="19"/>
      <c r="D308" s="277" t="s">
        <v>275</v>
      </c>
      <c r="E308" s="203">
        <f t="shared" ref="E308:K308" si="492">E309</f>
        <v>0</v>
      </c>
      <c r="F308" s="203">
        <f t="shared" si="492"/>
        <v>0</v>
      </c>
      <c r="G308" s="203">
        <f t="shared" si="492"/>
        <v>0</v>
      </c>
      <c r="H308" s="203">
        <f t="shared" si="492"/>
        <v>0</v>
      </c>
      <c r="I308" s="203">
        <f t="shared" si="492"/>
        <v>0</v>
      </c>
      <c r="J308" s="203">
        <f t="shared" si="492"/>
        <v>0</v>
      </c>
      <c r="K308" s="203">
        <f t="shared" si="492"/>
        <v>0</v>
      </c>
      <c r="L308" s="538" t="str">
        <f t="shared" si="438"/>
        <v>-</v>
      </c>
      <c r="M308" s="538" t="str">
        <f t="shared" si="439"/>
        <v>-</v>
      </c>
      <c r="N308" s="203" t="e">
        <f t="shared" ref="N308" si="493">N309</f>
        <v>#REF!</v>
      </c>
      <c r="O308" s="538" t="str">
        <f t="shared" si="441"/>
        <v>-</v>
      </c>
      <c r="P308" s="538" t="str">
        <f t="shared" si="442"/>
        <v>-</v>
      </c>
      <c r="Q308" s="203" t="e">
        <f t="shared" ref="Q308" si="494">Q309</f>
        <v>#REF!</v>
      </c>
      <c r="R308" s="538" t="str">
        <f t="shared" si="431"/>
        <v>-</v>
      </c>
      <c r="S308" s="335" t="e">
        <f t="shared" ref="S308" si="495">S309</f>
        <v>#REF!</v>
      </c>
      <c r="T308" s="615"/>
      <c r="U308" s="10" t="e">
        <f t="shared" si="416"/>
        <v>#REF!</v>
      </c>
      <c r="V308"/>
    </row>
    <row r="309" spans="1:22" ht="20.149999999999999" hidden="1" customHeight="1" outlineLevel="1">
      <c r="A309" s="19"/>
      <c r="B309" s="19"/>
      <c r="C309" s="23">
        <v>63041</v>
      </c>
      <c r="D309" s="278" t="s">
        <v>275</v>
      </c>
      <c r="E309" s="194"/>
      <c r="F309" s="194"/>
      <c r="G309" s="194"/>
      <c r="H309" s="194"/>
      <c r="I309" s="194"/>
      <c r="J309" s="194"/>
      <c r="K309" s="194">
        <f>SUM(I309:J309)</f>
        <v>0</v>
      </c>
      <c r="L309" s="539" t="str">
        <f>IFERROR(K309/F309,"-")</f>
        <v>-</v>
      </c>
      <c r="M309" s="539" t="str">
        <f>IFERROR(K309/H309,"-")</f>
        <v>-</v>
      </c>
      <c r="N309" s="194" t="e">
        <f>#REF!</f>
        <v>#REF!</v>
      </c>
      <c r="O309" s="539" t="str">
        <f>IFERROR(N309/F309,"-")</f>
        <v>-</v>
      </c>
      <c r="P309" s="539" t="str">
        <f>IFERROR(N309/H309,"-")</f>
        <v>-</v>
      </c>
      <c r="Q309" s="194" t="e">
        <f>N309-F309</f>
        <v>#REF!</v>
      </c>
      <c r="R309" s="539" t="str">
        <f t="shared" si="431"/>
        <v>-</v>
      </c>
      <c r="S309" s="390" t="e">
        <f>#REF!</f>
        <v>#REF!</v>
      </c>
      <c r="T309" s="616"/>
      <c r="U309" s="10" t="e">
        <f t="shared" si="416"/>
        <v>#REF!</v>
      </c>
      <c r="V309"/>
    </row>
    <row r="310" spans="1:22" ht="20.149999999999999" hidden="1" customHeight="1" outlineLevel="1">
      <c r="A310" s="19"/>
      <c r="B310" s="19">
        <v>6305</v>
      </c>
      <c r="C310" s="19"/>
      <c r="D310" s="283" t="s">
        <v>276</v>
      </c>
      <c r="E310" s="203">
        <f t="shared" ref="E310" si="496">SUM(E311:E313)</f>
        <v>0</v>
      </c>
      <c r="F310" s="203">
        <f t="shared" ref="F310:K310" si="497">SUM(F311:F313)</f>
        <v>0</v>
      </c>
      <c r="G310" s="203">
        <f t="shared" si="497"/>
        <v>0</v>
      </c>
      <c r="H310" s="203">
        <f t="shared" si="497"/>
        <v>0</v>
      </c>
      <c r="I310" s="203">
        <f t="shared" si="497"/>
        <v>0</v>
      </c>
      <c r="J310" s="203">
        <f t="shared" si="497"/>
        <v>0</v>
      </c>
      <c r="K310" s="203">
        <f t="shared" si="497"/>
        <v>0</v>
      </c>
      <c r="L310" s="538" t="str">
        <f t="shared" si="438"/>
        <v>-</v>
      </c>
      <c r="M310" s="538" t="str">
        <f t="shared" si="439"/>
        <v>-</v>
      </c>
      <c r="N310" s="203" t="e">
        <f t="shared" ref="N310" si="498">SUM(N311:N313)</f>
        <v>#REF!</v>
      </c>
      <c r="O310" s="538" t="str">
        <f t="shared" si="441"/>
        <v>-</v>
      </c>
      <c r="P310" s="538" t="str">
        <f t="shared" si="442"/>
        <v>-</v>
      </c>
      <c r="Q310" s="203" t="e">
        <f t="shared" ref="Q310" si="499">SUM(Q311:Q313)</f>
        <v>#REF!</v>
      </c>
      <c r="R310" s="538" t="str">
        <f t="shared" si="431"/>
        <v>-</v>
      </c>
      <c r="S310" s="335" t="e">
        <f t="shared" ref="S310" si="500">SUM(S311:S313)</f>
        <v>#REF!</v>
      </c>
      <c r="T310" s="615"/>
      <c r="U310" s="10" t="e">
        <f t="shared" si="416"/>
        <v>#REF!</v>
      </c>
      <c r="V310"/>
    </row>
    <row r="311" spans="1:22" ht="20.149999999999999" hidden="1" customHeight="1" outlineLevel="1">
      <c r="A311" s="19"/>
      <c r="B311" s="19"/>
      <c r="C311" s="23">
        <v>63051</v>
      </c>
      <c r="D311" s="278" t="s">
        <v>277</v>
      </c>
      <c r="E311" s="194"/>
      <c r="F311" s="194"/>
      <c r="G311" s="194"/>
      <c r="H311" s="194"/>
      <c r="I311" s="194"/>
      <c r="J311" s="194"/>
      <c r="K311" s="194">
        <f t="shared" ref="K311:K313" si="501">SUM(I311:J311)</f>
        <v>0</v>
      </c>
      <c r="L311" s="539" t="str">
        <f t="shared" si="438"/>
        <v>-</v>
      </c>
      <c r="M311" s="539" t="str">
        <f t="shared" si="439"/>
        <v>-</v>
      </c>
      <c r="N311" s="194" t="e">
        <f>#REF!</f>
        <v>#REF!</v>
      </c>
      <c r="O311" s="539" t="str">
        <f t="shared" si="441"/>
        <v>-</v>
      </c>
      <c r="P311" s="539" t="str">
        <f t="shared" si="442"/>
        <v>-</v>
      </c>
      <c r="Q311" s="194" t="e">
        <f t="shared" ref="Q311:Q313" si="502">N311-F311</f>
        <v>#REF!</v>
      </c>
      <c r="R311" s="539" t="str">
        <f t="shared" si="431"/>
        <v>-</v>
      </c>
      <c r="S311" s="390" t="e">
        <f>#REF!</f>
        <v>#REF!</v>
      </c>
      <c r="T311" s="616"/>
      <c r="U311" s="10" t="e">
        <f t="shared" si="416"/>
        <v>#REF!</v>
      </c>
      <c r="V311"/>
    </row>
    <row r="312" spans="1:22" ht="20.149999999999999" hidden="1" customHeight="1" outlineLevel="1">
      <c r="A312" s="19"/>
      <c r="B312" s="19"/>
      <c r="C312" s="23">
        <v>63052</v>
      </c>
      <c r="D312" s="278" t="s">
        <v>278</v>
      </c>
      <c r="E312" s="194"/>
      <c r="F312" s="194"/>
      <c r="G312" s="194"/>
      <c r="H312" s="194"/>
      <c r="I312" s="194"/>
      <c r="J312" s="194"/>
      <c r="K312" s="194">
        <f t="shared" si="501"/>
        <v>0</v>
      </c>
      <c r="L312" s="539" t="str">
        <f t="shared" si="438"/>
        <v>-</v>
      </c>
      <c r="M312" s="539" t="str">
        <f t="shared" si="439"/>
        <v>-</v>
      </c>
      <c r="N312" s="194" t="e">
        <f>#REF!</f>
        <v>#REF!</v>
      </c>
      <c r="O312" s="539" t="str">
        <f t="shared" si="441"/>
        <v>-</v>
      </c>
      <c r="P312" s="539" t="str">
        <f t="shared" si="442"/>
        <v>-</v>
      </c>
      <c r="Q312" s="194" t="e">
        <f t="shared" si="502"/>
        <v>#REF!</v>
      </c>
      <c r="R312" s="539" t="str">
        <f t="shared" si="431"/>
        <v>-</v>
      </c>
      <c r="S312" s="390" t="e">
        <f>#REF!</f>
        <v>#REF!</v>
      </c>
      <c r="T312" s="616"/>
      <c r="U312" s="10" t="e">
        <f t="shared" si="416"/>
        <v>#REF!</v>
      </c>
      <c r="V312"/>
    </row>
    <row r="313" spans="1:22" ht="20.149999999999999" hidden="1" customHeight="1" outlineLevel="1">
      <c r="A313" s="19"/>
      <c r="B313" s="19"/>
      <c r="C313" s="23">
        <v>63058</v>
      </c>
      <c r="D313" s="278" t="s">
        <v>56</v>
      </c>
      <c r="E313" s="194"/>
      <c r="F313" s="194"/>
      <c r="G313" s="194"/>
      <c r="H313" s="194"/>
      <c r="I313" s="194"/>
      <c r="J313" s="194"/>
      <c r="K313" s="194">
        <f t="shared" si="501"/>
        <v>0</v>
      </c>
      <c r="L313" s="539" t="str">
        <f t="shared" si="438"/>
        <v>-</v>
      </c>
      <c r="M313" s="539" t="str">
        <f t="shared" si="439"/>
        <v>-</v>
      </c>
      <c r="N313" s="194" t="e">
        <f>#REF!</f>
        <v>#REF!</v>
      </c>
      <c r="O313" s="539" t="str">
        <f t="shared" si="441"/>
        <v>-</v>
      </c>
      <c r="P313" s="539" t="str">
        <f t="shared" si="442"/>
        <v>-</v>
      </c>
      <c r="Q313" s="194" t="e">
        <f t="shared" si="502"/>
        <v>#REF!</v>
      </c>
      <c r="R313" s="539" t="str">
        <f t="shared" si="431"/>
        <v>-</v>
      </c>
      <c r="S313" s="390" t="e">
        <f>#REF!</f>
        <v>#REF!</v>
      </c>
      <c r="T313" s="616"/>
      <c r="U313" s="10" t="e">
        <f t="shared" si="416"/>
        <v>#REF!</v>
      </c>
      <c r="V313"/>
    </row>
    <row r="314" spans="1:22" ht="20.149999999999999" hidden="1" customHeight="1" outlineLevel="1">
      <c r="A314" s="19"/>
      <c r="B314" s="19">
        <v>6306</v>
      </c>
      <c r="C314" s="19"/>
      <c r="D314" s="277" t="s">
        <v>279</v>
      </c>
      <c r="E314" s="203">
        <f t="shared" ref="E314" si="503">SUM(E315:E318)</f>
        <v>0</v>
      </c>
      <c r="F314" s="203">
        <f t="shared" ref="F314:K314" si="504">SUM(F315:F318)</f>
        <v>0</v>
      </c>
      <c r="G314" s="203">
        <f t="shared" si="504"/>
        <v>0</v>
      </c>
      <c r="H314" s="203">
        <f t="shared" si="504"/>
        <v>0</v>
      </c>
      <c r="I314" s="203">
        <f t="shared" si="504"/>
        <v>0</v>
      </c>
      <c r="J314" s="203">
        <f t="shared" si="504"/>
        <v>0</v>
      </c>
      <c r="K314" s="203">
        <f t="shared" si="504"/>
        <v>0</v>
      </c>
      <c r="L314" s="538" t="str">
        <f t="shared" si="438"/>
        <v>-</v>
      </c>
      <c r="M314" s="538" t="str">
        <f t="shared" si="439"/>
        <v>-</v>
      </c>
      <c r="N314" s="203" t="e">
        <f t="shared" ref="N314" si="505">SUM(N315:N318)</f>
        <v>#REF!</v>
      </c>
      <c r="O314" s="538" t="str">
        <f t="shared" si="441"/>
        <v>-</v>
      </c>
      <c r="P314" s="538" t="str">
        <f t="shared" si="442"/>
        <v>-</v>
      </c>
      <c r="Q314" s="203" t="e">
        <f t="shared" ref="Q314" si="506">SUM(Q315:Q318)</f>
        <v>#REF!</v>
      </c>
      <c r="R314" s="538" t="str">
        <f t="shared" si="431"/>
        <v>-</v>
      </c>
      <c r="S314" s="335" t="e">
        <f t="shared" ref="S314" si="507">SUM(S315:S318)</f>
        <v>#REF!</v>
      </c>
      <c r="T314" s="615"/>
      <c r="U314" s="10" t="e">
        <f t="shared" si="416"/>
        <v>#REF!</v>
      </c>
      <c r="V314"/>
    </row>
    <row r="315" spans="1:22" ht="20.149999999999999" hidden="1" customHeight="1" outlineLevel="1">
      <c r="A315" s="19"/>
      <c r="B315" s="19"/>
      <c r="C315" s="23">
        <v>63061</v>
      </c>
      <c r="D315" s="278" t="s">
        <v>280</v>
      </c>
      <c r="E315" s="194"/>
      <c r="F315" s="194"/>
      <c r="G315" s="194"/>
      <c r="H315" s="194"/>
      <c r="I315" s="194"/>
      <c r="J315" s="194"/>
      <c r="K315" s="194">
        <f t="shared" ref="K315:K318" si="508">SUM(I315:J315)</f>
        <v>0</v>
      </c>
      <c r="L315" s="539" t="str">
        <f t="shared" si="438"/>
        <v>-</v>
      </c>
      <c r="M315" s="539" t="str">
        <f t="shared" si="439"/>
        <v>-</v>
      </c>
      <c r="N315" s="194" t="e">
        <f>#REF!</f>
        <v>#REF!</v>
      </c>
      <c r="O315" s="539" t="str">
        <f t="shared" si="441"/>
        <v>-</v>
      </c>
      <c r="P315" s="539" t="str">
        <f t="shared" si="442"/>
        <v>-</v>
      </c>
      <c r="Q315" s="194" t="e">
        <f t="shared" ref="Q315:Q318" si="509">N315-F315</f>
        <v>#REF!</v>
      </c>
      <c r="R315" s="539" t="str">
        <f t="shared" si="431"/>
        <v>-</v>
      </c>
      <c r="S315" s="390" t="e">
        <f>#REF!</f>
        <v>#REF!</v>
      </c>
      <c r="T315" s="616"/>
      <c r="U315" s="10" t="e">
        <f t="shared" si="416"/>
        <v>#REF!</v>
      </c>
      <c r="V315"/>
    </row>
    <row r="316" spans="1:22" ht="20.149999999999999" hidden="1" customHeight="1" outlineLevel="1">
      <c r="A316" s="19"/>
      <c r="B316" s="19"/>
      <c r="C316" s="23">
        <v>63062</v>
      </c>
      <c r="D316" s="278" t="s">
        <v>281</v>
      </c>
      <c r="E316" s="194"/>
      <c r="F316" s="194"/>
      <c r="G316" s="194"/>
      <c r="H316" s="194"/>
      <c r="I316" s="194"/>
      <c r="J316" s="194"/>
      <c r="K316" s="194">
        <f t="shared" si="508"/>
        <v>0</v>
      </c>
      <c r="L316" s="539" t="str">
        <f t="shared" si="438"/>
        <v>-</v>
      </c>
      <c r="M316" s="539" t="str">
        <f t="shared" si="439"/>
        <v>-</v>
      </c>
      <c r="N316" s="194" t="e">
        <f>#REF!</f>
        <v>#REF!</v>
      </c>
      <c r="O316" s="539" t="str">
        <f t="shared" si="441"/>
        <v>-</v>
      </c>
      <c r="P316" s="539" t="str">
        <f t="shared" si="442"/>
        <v>-</v>
      </c>
      <c r="Q316" s="194" t="e">
        <f t="shared" si="509"/>
        <v>#REF!</v>
      </c>
      <c r="R316" s="539" t="str">
        <f t="shared" si="431"/>
        <v>-</v>
      </c>
      <c r="S316" s="390" t="e">
        <f>#REF!</f>
        <v>#REF!</v>
      </c>
      <c r="T316" s="616"/>
      <c r="U316" s="10" t="e">
        <f t="shared" si="416"/>
        <v>#REF!</v>
      </c>
      <c r="V316"/>
    </row>
    <row r="317" spans="1:22" ht="20.149999999999999" hidden="1" customHeight="1" outlineLevel="1">
      <c r="A317" s="19"/>
      <c r="B317" s="19"/>
      <c r="C317" s="23">
        <v>63063</v>
      </c>
      <c r="D317" s="278" t="s">
        <v>282</v>
      </c>
      <c r="E317" s="194"/>
      <c r="F317" s="194"/>
      <c r="G317" s="194"/>
      <c r="H317" s="194"/>
      <c r="I317" s="194"/>
      <c r="J317" s="194"/>
      <c r="K317" s="194">
        <f t="shared" si="508"/>
        <v>0</v>
      </c>
      <c r="L317" s="539" t="str">
        <f t="shared" si="438"/>
        <v>-</v>
      </c>
      <c r="M317" s="539" t="str">
        <f t="shared" si="439"/>
        <v>-</v>
      </c>
      <c r="N317" s="194" t="e">
        <f>#REF!</f>
        <v>#REF!</v>
      </c>
      <c r="O317" s="539" t="str">
        <f t="shared" si="441"/>
        <v>-</v>
      </c>
      <c r="P317" s="539" t="str">
        <f t="shared" si="442"/>
        <v>-</v>
      </c>
      <c r="Q317" s="194" t="e">
        <f t="shared" si="509"/>
        <v>#REF!</v>
      </c>
      <c r="R317" s="539" t="str">
        <f t="shared" si="431"/>
        <v>-</v>
      </c>
      <c r="S317" s="390" t="e">
        <f>#REF!</f>
        <v>#REF!</v>
      </c>
      <c r="T317" s="616"/>
      <c r="U317" s="10" t="e">
        <f t="shared" si="416"/>
        <v>#REF!</v>
      </c>
      <c r="V317"/>
    </row>
    <row r="318" spans="1:22" ht="20.149999999999999" hidden="1" customHeight="1" outlineLevel="1">
      <c r="A318" s="19"/>
      <c r="B318" s="19"/>
      <c r="C318" s="23">
        <v>63068</v>
      </c>
      <c r="D318" s="278" t="s">
        <v>56</v>
      </c>
      <c r="E318" s="194"/>
      <c r="F318" s="194"/>
      <c r="G318" s="194"/>
      <c r="H318" s="194"/>
      <c r="I318" s="194"/>
      <c r="J318" s="194"/>
      <c r="K318" s="194">
        <f t="shared" si="508"/>
        <v>0</v>
      </c>
      <c r="L318" s="539" t="str">
        <f t="shared" si="438"/>
        <v>-</v>
      </c>
      <c r="M318" s="539" t="str">
        <f t="shared" si="439"/>
        <v>-</v>
      </c>
      <c r="N318" s="194" t="e">
        <f>#REF!</f>
        <v>#REF!</v>
      </c>
      <c r="O318" s="539" t="str">
        <f t="shared" si="441"/>
        <v>-</v>
      </c>
      <c r="P318" s="539" t="str">
        <f t="shared" si="442"/>
        <v>-</v>
      </c>
      <c r="Q318" s="194" t="e">
        <f t="shared" si="509"/>
        <v>#REF!</v>
      </c>
      <c r="R318" s="539" t="str">
        <f t="shared" si="431"/>
        <v>-</v>
      </c>
      <c r="S318" s="390" t="e">
        <f>#REF!</f>
        <v>#REF!</v>
      </c>
      <c r="T318" s="616"/>
      <c r="U318" s="10" t="e">
        <f t="shared" si="416"/>
        <v>#REF!</v>
      </c>
      <c r="V318"/>
    </row>
    <row r="319" spans="1:22" ht="20.149999999999999" hidden="1" customHeight="1" outlineLevel="1">
      <c r="A319" s="19"/>
      <c r="B319" s="19">
        <v>6398</v>
      </c>
      <c r="C319" s="19"/>
      <c r="D319" s="277" t="s">
        <v>283</v>
      </c>
      <c r="E319" s="203">
        <f t="shared" ref="E319:K319" si="510">E320</f>
        <v>0</v>
      </c>
      <c r="F319" s="203">
        <f t="shared" si="510"/>
        <v>0</v>
      </c>
      <c r="G319" s="203">
        <f t="shared" si="510"/>
        <v>0</v>
      </c>
      <c r="H319" s="203">
        <f t="shared" si="510"/>
        <v>0</v>
      </c>
      <c r="I319" s="203">
        <f t="shared" si="510"/>
        <v>0</v>
      </c>
      <c r="J319" s="203">
        <f t="shared" si="510"/>
        <v>0</v>
      </c>
      <c r="K319" s="203">
        <f t="shared" si="510"/>
        <v>0</v>
      </c>
      <c r="L319" s="538" t="str">
        <f t="shared" si="438"/>
        <v>-</v>
      </c>
      <c r="M319" s="538" t="str">
        <f t="shared" si="439"/>
        <v>-</v>
      </c>
      <c r="N319" s="203" t="e">
        <f t="shared" ref="N319" si="511">N320</f>
        <v>#REF!</v>
      </c>
      <c r="O319" s="538" t="str">
        <f t="shared" si="441"/>
        <v>-</v>
      </c>
      <c r="P319" s="538" t="str">
        <f t="shared" si="442"/>
        <v>-</v>
      </c>
      <c r="Q319" s="203" t="e">
        <f t="shared" ref="Q319" si="512">Q320</f>
        <v>#REF!</v>
      </c>
      <c r="R319" s="538" t="str">
        <f t="shared" si="431"/>
        <v>-</v>
      </c>
      <c r="S319" s="335" t="e">
        <f t="shared" ref="S319" si="513">S320</f>
        <v>#REF!</v>
      </c>
      <c r="T319" s="615"/>
      <c r="U319" s="10" t="e">
        <f t="shared" si="416"/>
        <v>#REF!</v>
      </c>
      <c r="V319"/>
    </row>
    <row r="320" spans="1:22" ht="20.149999999999999" hidden="1" customHeight="1" outlineLevel="1">
      <c r="A320" s="28"/>
      <c r="B320" s="28"/>
      <c r="C320" s="23">
        <v>63981</v>
      </c>
      <c r="D320" s="278" t="s">
        <v>283</v>
      </c>
      <c r="E320" s="194"/>
      <c r="F320" s="194"/>
      <c r="G320" s="194"/>
      <c r="H320" s="194"/>
      <c r="I320" s="194"/>
      <c r="J320" s="194"/>
      <c r="K320" s="194">
        <f>SUM(I320:J320)</f>
        <v>0</v>
      </c>
      <c r="L320" s="539" t="str">
        <f>IFERROR(K320/F320,"-")</f>
        <v>-</v>
      </c>
      <c r="M320" s="539" t="str">
        <f>IFERROR(K320/H320,"-")</f>
        <v>-</v>
      </c>
      <c r="N320" s="194" t="e">
        <f>#REF!</f>
        <v>#REF!</v>
      </c>
      <c r="O320" s="539" t="str">
        <f>IFERROR(N320/F320,"-")</f>
        <v>-</v>
      </c>
      <c r="P320" s="539" t="str">
        <f>IFERROR(N320/H320,"-")</f>
        <v>-</v>
      </c>
      <c r="Q320" s="194" t="e">
        <f>N320-F320</f>
        <v>#REF!</v>
      </c>
      <c r="R320" s="539" t="str">
        <f t="shared" si="431"/>
        <v>-</v>
      </c>
      <c r="S320" s="390" t="e">
        <f>#REF!</f>
        <v>#REF!</v>
      </c>
      <c r="T320" s="616"/>
      <c r="U320" s="10" t="e">
        <f t="shared" si="416"/>
        <v>#REF!</v>
      </c>
      <c r="V320"/>
    </row>
    <row r="321" spans="1:22" ht="20.149999999999999" hidden="1" customHeight="1" outlineLevel="1">
      <c r="A321" s="19"/>
      <c r="B321" s="19">
        <v>7009</v>
      </c>
      <c r="C321" s="19"/>
      <c r="D321" s="277" t="s">
        <v>284</v>
      </c>
      <c r="E321" s="203">
        <f t="shared" ref="E321" si="514">SUM(E322:E323)</f>
        <v>0</v>
      </c>
      <c r="F321" s="203">
        <f t="shared" ref="F321:K321" si="515">SUM(F322:F323)</f>
        <v>0</v>
      </c>
      <c r="G321" s="203">
        <f t="shared" si="515"/>
        <v>0</v>
      </c>
      <c r="H321" s="203">
        <f t="shared" si="515"/>
        <v>0</v>
      </c>
      <c r="I321" s="203">
        <f t="shared" si="515"/>
        <v>0</v>
      </c>
      <c r="J321" s="203">
        <f t="shared" si="515"/>
        <v>0</v>
      </c>
      <c r="K321" s="203">
        <f t="shared" si="515"/>
        <v>0</v>
      </c>
      <c r="L321" s="538" t="str">
        <f t="shared" si="438"/>
        <v>-</v>
      </c>
      <c r="M321" s="538" t="str">
        <f t="shared" si="439"/>
        <v>-</v>
      </c>
      <c r="N321" s="203" t="e">
        <f t="shared" ref="N321" si="516">SUM(N322:N323)</f>
        <v>#REF!</v>
      </c>
      <c r="O321" s="538" t="str">
        <f t="shared" si="441"/>
        <v>-</v>
      </c>
      <c r="P321" s="538" t="str">
        <f t="shared" si="442"/>
        <v>-</v>
      </c>
      <c r="Q321" s="203" t="e">
        <f t="shared" ref="Q321" si="517">SUM(Q322:Q323)</f>
        <v>#REF!</v>
      </c>
      <c r="R321" s="538" t="str">
        <f t="shared" si="431"/>
        <v>-</v>
      </c>
      <c r="S321" s="335" t="e">
        <f t="shared" ref="S321" si="518">SUM(S322:S323)</f>
        <v>#REF!</v>
      </c>
      <c r="T321" s="615"/>
      <c r="U321" s="10" t="e">
        <f t="shared" si="416"/>
        <v>#REF!</v>
      </c>
      <c r="V321"/>
    </row>
    <row r="322" spans="1:22" ht="20.149999999999999" hidden="1" customHeight="1" outlineLevel="1">
      <c r="A322" s="19"/>
      <c r="B322" s="19"/>
      <c r="C322" s="23">
        <v>70091</v>
      </c>
      <c r="D322" s="278" t="s">
        <v>285</v>
      </c>
      <c r="E322" s="194"/>
      <c r="F322" s="194"/>
      <c r="G322" s="194"/>
      <c r="H322" s="194"/>
      <c r="I322" s="194"/>
      <c r="J322" s="194"/>
      <c r="K322" s="194">
        <f t="shared" ref="K322:K323" si="519">SUM(I322:J322)</f>
        <v>0</v>
      </c>
      <c r="L322" s="539" t="str">
        <f t="shared" si="438"/>
        <v>-</v>
      </c>
      <c r="M322" s="539" t="str">
        <f t="shared" si="439"/>
        <v>-</v>
      </c>
      <c r="N322" s="194" t="e">
        <f>#REF!</f>
        <v>#REF!</v>
      </c>
      <c r="O322" s="539" t="str">
        <f t="shared" si="441"/>
        <v>-</v>
      </c>
      <c r="P322" s="539" t="str">
        <f t="shared" si="442"/>
        <v>-</v>
      </c>
      <c r="Q322" s="194" t="e">
        <f t="shared" ref="Q322:Q323" si="520">N322-F322</f>
        <v>#REF!</v>
      </c>
      <c r="R322" s="539" t="str">
        <f t="shared" si="431"/>
        <v>-</v>
      </c>
      <c r="S322" s="390" t="e">
        <f>#REF!</f>
        <v>#REF!</v>
      </c>
      <c r="T322" s="616"/>
      <c r="U322" s="10" t="e">
        <f t="shared" si="416"/>
        <v>#REF!</v>
      </c>
      <c r="V322"/>
    </row>
    <row r="323" spans="1:22" ht="20.149999999999999" hidden="1" customHeight="1" outlineLevel="1">
      <c r="A323" s="33"/>
      <c r="B323" s="33"/>
      <c r="C323" s="23">
        <v>70098</v>
      </c>
      <c r="D323" s="278" t="s">
        <v>56</v>
      </c>
      <c r="E323" s="194"/>
      <c r="F323" s="194"/>
      <c r="G323" s="194"/>
      <c r="H323" s="194"/>
      <c r="I323" s="194"/>
      <c r="J323" s="194"/>
      <c r="K323" s="194">
        <f t="shared" si="519"/>
        <v>0</v>
      </c>
      <c r="L323" s="539" t="str">
        <f t="shared" si="438"/>
        <v>-</v>
      </c>
      <c r="M323" s="539" t="str">
        <f t="shared" si="439"/>
        <v>-</v>
      </c>
      <c r="N323" s="194" t="e">
        <f>#REF!</f>
        <v>#REF!</v>
      </c>
      <c r="O323" s="539" t="str">
        <f t="shared" si="441"/>
        <v>-</v>
      </c>
      <c r="P323" s="539" t="str">
        <f t="shared" si="442"/>
        <v>-</v>
      </c>
      <c r="Q323" s="194" t="e">
        <f t="shared" si="520"/>
        <v>#REF!</v>
      </c>
      <c r="R323" s="539" t="str">
        <f t="shared" si="431"/>
        <v>-</v>
      </c>
      <c r="S323" s="390" t="e">
        <f>#REF!</f>
        <v>#REF!</v>
      </c>
      <c r="T323" s="616"/>
      <c r="U323" s="10" t="e">
        <f t="shared" si="416"/>
        <v>#REF!</v>
      </c>
      <c r="V323"/>
    </row>
    <row r="324" spans="1:22" ht="20.149999999999999" hidden="1" customHeight="1" outlineLevel="1">
      <c r="A324" s="262" t="s">
        <v>286</v>
      </c>
      <c r="B324" s="262"/>
      <c r="C324" s="262"/>
      <c r="D324" s="262"/>
      <c r="E324" s="209">
        <f t="shared" ref="E324" si="521">E325+E335</f>
        <v>0</v>
      </c>
      <c r="F324" s="209">
        <f t="shared" ref="F324:K324" si="522">F325+F335</f>
        <v>0</v>
      </c>
      <c r="G324" s="209">
        <f t="shared" si="522"/>
        <v>0</v>
      </c>
      <c r="H324" s="209">
        <f t="shared" si="522"/>
        <v>0</v>
      </c>
      <c r="I324" s="209">
        <f t="shared" si="522"/>
        <v>0</v>
      </c>
      <c r="J324" s="209">
        <f t="shared" si="522"/>
        <v>0</v>
      </c>
      <c r="K324" s="209">
        <f t="shared" si="522"/>
        <v>0</v>
      </c>
      <c r="L324" s="543" t="str">
        <f t="shared" si="438"/>
        <v>-</v>
      </c>
      <c r="M324" s="543" t="str">
        <f t="shared" si="439"/>
        <v>-</v>
      </c>
      <c r="N324" s="209" t="e">
        <f t="shared" ref="N324" si="523">N325+N335</f>
        <v>#REF!</v>
      </c>
      <c r="O324" s="543" t="str">
        <f t="shared" si="441"/>
        <v>-</v>
      </c>
      <c r="P324" s="543" t="str">
        <f t="shared" si="442"/>
        <v>-</v>
      </c>
      <c r="Q324" s="209" t="e">
        <f t="shared" ref="Q324" si="524">Q325+Q335</f>
        <v>#REF!</v>
      </c>
      <c r="R324" s="543" t="str">
        <f t="shared" si="431"/>
        <v>-</v>
      </c>
      <c r="S324" s="337" t="e">
        <f t="shared" ref="S324" si="525">S325+S335</f>
        <v>#REF!</v>
      </c>
      <c r="T324" s="620"/>
      <c r="U324" s="10" t="e">
        <f t="shared" si="416"/>
        <v>#REF!</v>
      </c>
      <c r="V324"/>
    </row>
    <row r="325" spans="1:22" s="15" customFormat="1" ht="20.149999999999999" hidden="1" customHeight="1" outlineLevel="1">
      <c r="A325" s="261" t="s">
        <v>287</v>
      </c>
      <c r="B325" s="261"/>
      <c r="C325" s="261"/>
      <c r="D325" s="261"/>
      <c r="E325" s="185">
        <f t="shared" ref="E325" si="526">E326+E331</f>
        <v>0</v>
      </c>
      <c r="F325" s="185">
        <f t="shared" ref="F325:K325" si="527">F326+F331</f>
        <v>0</v>
      </c>
      <c r="G325" s="185">
        <f t="shared" si="527"/>
        <v>0</v>
      </c>
      <c r="H325" s="185">
        <f t="shared" si="527"/>
        <v>0</v>
      </c>
      <c r="I325" s="185">
        <f t="shared" si="527"/>
        <v>0</v>
      </c>
      <c r="J325" s="185">
        <f t="shared" si="527"/>
        <v>0</v>
      </c>
      <c r="K325" s="185">
        <f t="shared" si="527"/>
        <v>0</v>
      </c>
      <c r="L325" s="536" t="str">
        <f t="shared" si="438"/>
        <v>-</v>
      </c>
      <c r="M325" s="536" t="str">
        <f t="shared" si="439"/>
        <v>-</v>
      </c>
      <c r="N325" s="185" t="e">
        <f t="shared" ref="N325" si="528">N326+N331</f>
        <v>#REF!</v>
      </c>
      <c r="O325" s="536" t="str">
        <f t="shared" si="441"/>
        <v>-</v>
      </c>
      <c r="P325" s="536" t="str">
        <f t="shared" si="442"/>
        <v>-</v>
      </c>
      <c r="Q325" s="185" t="e">
        <f t="shared" ref="Q325" si="529">Q326+Q331</f>
        <v>#REF!</v>
      </c>
      <c r="R325" s="536" t="str">
        <f t="shared" si="431"/>
        <v>-</v>
      </c>
      <c r="S325" s="330" t="e">
        <f t="shared" ref="S325" si="530">S326+S331</f>
        <v>#REF!</v>
      </c>
      <c r="T325" s="613"/>
      <c r="U325" s="15" t="e">
        <f t="shared" si="416"/>
        <v>#REF!</v>
      </c>
      <c r="V325"/>
    </row>
    <row r="326" spans="1:22" ht="20.149999999999999" hidden="1" customHeight="1" outlineLevel="1">
      <c r="A326" s="16">
        <v>67</v>
      </c>
      <c r="B326" s="16"/>
      <c r="C326" s="17"/>
      <c r="D326" s="276" t="s">
        <v>288</v>
      </c>
      <c r="E326" s="188">
        <f t="shared" ref="E326" si="531">E327+E329</f>
        <v>0</v>
      </c>
      <c r="F326" s="188">
        <f t="shared" ref="F326:K326" si="532">F327+F329</f>
        <v>0</v>
      </c>
      <c r="G326" s="188">
        <f t="shared" si="532"/>
        <v>0</v>
      </c>
      <c r="H326" s="188">
        <f t="shared" si="532"/>
        <v>0</v>
      </c>
      <c r="I326" s="188">
        <f t="shared" si="532"/>
        <v>0</v>
      </c>
      <c r="J326" s="188">
        <f t="shared" si="532"/>
        <v>0</v>
      </c>
      <c r="K326" s="188">
        <f t="shared" si="532"/>
        <v>0</v>
      </c>
      <c r="L326" s="537" t="str">
        <f t="shared" si="438"/>
        <v>-</v>
      </c>
      <c r="M326" s="537" t="str">
        <f t="shared" si="439"/>
        <v>-</v>
      </c>
      <c r="N326" s="188" t="e">
        <f t="shared" ref="N326" si="533">N327+N329</f>
        <v>#REF!</v>
      </c>
      <c r="O326" s="537" t="str">
        <f t="shared" si="441"/>
        <v>-</v>
      </c>
      <c r="P326" s="537" t="str">
        <f t="shared" si="442"/>
        <v>-</v>
      </c>
      <c r="Q326" s="188" t="e">
        <f t="shared" ref="Q326" si="534">Q327+Q329</f>
        <v>#REF!</v>
      </c>
      <c r="R326" s="537" t="str">
        <f t="shared" si="431"/>
        <v>-</v>
      </c>
      <c r="S326" s="331" t="e">
        <f t="shared" ref="S326" si="535">S327+S329</f>
        <v>#REF!</v>
      </c>
      <c r="T326" s="614"/>
      <c r="U326" s="10" t="e">
        <f t="shared" si="416"/>
        <v>#REF!</v>
      </c>
      <c r="V326"/>
    </row>
    <row r="327" spans="1:22" ht="20.149999999999999" hidden="1" customHeight="1" outlineLevel="1">
      <c r="A327" s="19"/>
      <c r="B327" s="19">
        <v>6701</v>
      </c>
      <c r="C327" s="19"/>
      <c r="D327" s="277" t="s">
        <v>289</v>
      </c>
      <c r="E327" s="191">
        <f t="shared" ref="E327:K327" si="536">SUM(E328:E328)</f>
        <v>0</v>
      </c>
      <c r="F327" s="191">
        <f t="shared" si="536"/>
        <v>0</v>
      </c>
      <c r="G327" s="191">
        <f t="shared" si="536"/>
        <v>0</v>
      </c>
      <c r="H327" s="191">
        <f t="shared" si="536"/>
        <v>0</v>
      </c>
      <c r="I327" s="191">
        <f t="shared" si="536"/>
        <v>0</v>
      </c>
      <c r="J327" s="191">
        <f t="shared" si="536"/>
        <v>0</v>
      </c>
      <c r="K327" s="191">
        <f t="shared" si="536"/>
        <v>0</v>
      </c>
      <c r="L327" s="538" t="str">
        <f t="shared" si="438"/>
        <v>-</v>
      </c>
      <c r="M327" s="538" t="str">
        <f t="shared" si="439"/>
        <v>-</v>
      </c>
      <c r="N327" s="191" t="e">
        <f t="shared" ref="N327" si="537">SUM(N328:N328)</f>
        <v>#REF!</v>
      </c>
      <c r="O327" s="538" t="str">
        <f t="shared" si="441"/>
        <v>-</v>
      </c>
      <c r="P327" s="538" t="str">
        <f t="shared" si="442"/>
        <v>-</v>
      </c>
      <c r="Q327" s="191" t="e">
        <f t="shared" ref="Q327" si="538">SUM(Q328:Q328)</f>
        <v>#REF!</v>
      </c>
      <c r="R327" s="538" t="str">
        <f t="shared" si="431"/>
        <v>-</v>
      </c>
      <c r="S327" s="332" t="e">
        <f t="shared" ref="S327" si="539">SUM(S328:S328)</f>
        <v>#REF!</v>
      </c>
      <c r="T327" s="615"/>
      <c r="U327" s="10" t="e">
        <f t="shared" si="416"/>
        <v>#REF!</v>
      </c>
      <c r="V327"/>
    </row>
    <row r="328" spans="1:22" ht="20.149999999999999" hidden="1" customHeight="1" outlineLevel="1">
      <c r="A328" s="22"/>
      <c r="B328" s="22"/>
      <c r="C328" s="23">
        <v>67011</v>
      </c>
      <c r="D328" s="278" t="s">
        <v>290</v>
      </c>
      <c r="E328" s="194"/>
      <c r="F328" s="194"/>
      <c r="G328" s="194"/>
      <c r="H328" s="194"/>
      <c r="I328" s="194"/>
      <c r="J328" s="194"/>
      <c r="K328" s="194">
        <f>SUM(I328:J328)</f>
        <v>0</v>
      </c>
      <c r="L328" s="539" t="str">
        <f>IFERROR(K328/F328,"-")</f>
        <v>-</v>
      </c>
      <c r="M328" s="539" t="str">
        <f>IFERROR(K328/H328,"-")</f>
        <v>-</v>
      </c>
      <c r="N328" s="194" t="e">
        <f>#REF!</f>
        <v>#REF!</v>
      </c>
      <c r="O328" s="539" t="str">
        <f>IFERROR(N328/F328,"-")</f>
        <v>-</v>
      </c>
      <c r="P328" s="539" t="str">
        <f>IFERROR(N328/H328,"-")</f>
        <v>-</v>
      </c>
      <c r="Q328" s="194" t="e">
        <f>N328-F328</f>
        <v>#REF!</v>
      </c>
      <c r="R328" s="539" t="str">
        <f t="shared" si="431"/>
        <v>-</v>
      </c>
      <c r="S328" s="390" t="e">
        <f>#REF!</f>
        <v>#REF!</v>
      </c>
      <c r="T328" s="616"/>
      <c r="U328" s="10" t="e">
        <f t="shared" si="416"/>
        <v>#REF!</v>
      </c>
      <c r="V328"/>
    </row>
    <row r="329" spans="1:22" ht="20.149999999999999" hidden="1" customHeight="1" outlineLevel="1">
      <c r="A329" s="19"/>
      <c r="B329" s="19">
        <v>6705</v>
      </c>
      <c r="C329" s="19"/>
      <c r="D329" s="277" t="s">
        <v>291</v>
      </c>
      <c r="E329" s="203">
        <f t="shared" ref="E329:K329" si="540">E330</f>
        <v>0</v>
      </c>
      <c r="F329" s="203">
        <f t="shared" si="540"/>
        <v>0</v>
      </c>
      <c r="G329" s="203">
        <f t="shared" si="540"/>
        <v>0</v>
      </c>
      <c r="H329" s="203">
        <f t="shared" si="540"/>
        <v>0</v>
      </c>
      <c r="I329" s="203">
        <f t="shared" si="540"/>
        <v>0</v>
      </c>
      <c r="J329" s="203">
        <f t="shared" si="540"/>
        <v>0</v>
      </c>
      <c r="K329" s="203">
        <f t="shared" si="540"/>
        <v>0</v>
      </c>
      <c r="L329" s="538" t="str">
        <f t="shared" si="438"/>
        <v>-</v>
      </c>
      <c r="M329" s="538" t="str">
        <f t="shared" si="439"/>
        <v>-</v>
      </c>
      <c r="N329" s="203" t="e">
        <f t="shared" ref="N329" si="541">N330</f>
        <v>#REF!</v>
      </c>
      <c r="O329" s="538" t="str">
        <f t="shared" si="441"/>
        <v>-</v>
      </c>
      <c r="P329" s="538" t="str">
        <f t="shared" si="442"/>
        <v>-</v>
      </c>
      <c r="Q329" s="203" t="e">
        <f t="shared" ref="Q329" si="542">Q330</f>
        <v>#REF!</v>
      </c>
      <c r="R329" s="538" t="str">
        <f t="shared" si="431"/>
        <v>-</v>
      </c>
      <c r="S329" s="335" t="e">
        <f t="shared" ref="S329" si="543">S330</f>
        <v>#REF!</v>
      </c>
      <c r="T329" s="615"/>
      <c r="U329" s="10" t="e">
        <f t="shared" si="416"/>
        <v>#REF!</v>
      </c>
      <c r="V329"/>
    </row>
    <row r="330" spans="1:22" ht="20.149999999999999" hidden="1" customHeight="1" outlineLevel="1">
      <c r="A330" s="19"/>
      <c r="B330" s="19"/>
      <c r="C330" s="23">
        <v>67051</v>
      </c>
      <c r="D330" s="278" t="s">
        <v>291</v>
      </c>
      <c r="E330" s="194"/>
      <c r="F330" s="194"/>
      <c r="G330" s="194"/>
      <c r="H330" s="194"/>
      <c r="I330" s="194"/>
      <c r="J330" s="194"/>
      <c r="K330" s="194">
        <f>SUM(I330:J330)</f>
        <v>0</v>
      </c>
      <c r="L330" s="539" t="str">
        <f>IFERROR(K330/F330,"-")</f>
        <v>-</v>
      </c>
      <c r="M330" s="539" t="str">
        <f>IFERROR(K330/H330,"-")</f>
        <v>-</v>
      </c>
      <c r="N330" s="194" t="e">
        <f>#REF!</f>
        <v>#REF!</v>
      </c>
      <c r="O330" s="539" t="str">
        <f>IFERROR(N330/F330,"-")</f>
        <v>-</v>
      </c>
      <c r="P330" s="539" t="str">
        <f>IFERROR(N330/H330,"-")</f>
        <v>-</v>
      </c>
      <c r="Q330" s="194" t="e">
        <f>N330-F330</f>
        <v>#REF!</v>
      </c>
      <c r="R330" s="539" t="str">
        <f t="shared" si="431"/>
        <v>-</v>
      </c>
      <c r="S330" s="390" t="e">
        <f>#REF!</f>
        <v>#REF!</v>
      </c>
      <c r="T330" s="616"/>
      <c r="U330" s="10" t="e">
        <f t="shared" si="416"/>
        <v>#REF!</v>
      </c>
      <c r="V330"/>
    </row>
    <row r="331" spans="1:22" ht="20.149999999999999" hidden="1" customHeight="1" outlineLevel="1">
      <c r="A331" s="16">
        <v>68</v>
      </c>
      <c r="B331" s="16"/>
      <c r="C331" s="17"/>
      <c r="D331" s="276" t="s">
        <v>292</v>
      </c>
      <c r="E331" s="197">
        <f t="shared" ref="E331:K331" si="544">E332</f>
        <v>0</v>
      </c>
      <c r="F331" s="197">
        <f t="shared" si="544"/>
        <v>0</v>
      </c>
      <c r="G331" s="197">
        <f t="shared" si="544"/>
        <v>0</v>
      </c>
      <c r="H331" s="197">
        <f t="shared" si="544"/>
        <v>0</v>
      </c>
      <c r="I331" s="197">
        <f t="shared" si="544"/>
        <v>0</v>
      </c>
      <c r="J331" s="197">
        <f t="shared" si="544"/>
        <v>0</v>
      </c>
      <c r="K331" s="197">
        <f t="shared" si="544"/>
        <v>0</v>
      </c>
      <c r="L331" s="540" t="str">
        <f t="shared" si="438"/>
        <v>-</v>
      </c>
      <c r="M331" s="540" t="str">
        <f t="shared" si="439"/>
        <v>-</v>
      </c>
      <c r="N331" s="197" t="e">
        <f t="shared" ref="N331" si="545">N332</f>
        <v>#REF!</v>
      </c>
      <c r="O331" s="540" t="str">
        <f t="shared" si="441"/>
        <v>-</v>
      </c>
      <c r="P331" s="540" t="str">
        <f t="shared" si="442"/>
        <v>-</v>
      </c>
      <c r="Q331" s="197" t="e">
        <f t="shared" ref="Q331" si="546">Q332</f>
        <v>#REF!</v>
      </c>
      <c r="R331" s="540" t="str">
        <f t="shared" si="431"/>
        <v>-</v>
      </c>
      <c r="S331" s="333" t="e">
        <f t="shared" ref="S331" si="547">S332</f>
        <v>#REF!</v>
      </c>
      <c r="T331" s="617"/>
      <c r="U331" s="10" t="e">
        <f t="shared" si="416"/>
        <v>#REF!</v>
      </c>
      <c r="V331"/>
    </row>
    <row r="332" spans="1:22" ht="20.149999999999999" hidden="1" customHeight="1" outlineLevel="1">
      <c r="A332" s="19"/>
      <c r="B332" s="19">
        <v>6801</v>
      </c>
      <c r="C332" s="19"/>
      <c r="D332" s="277" t="s">
        <v>292</v>
      </c>
      <c r="E332" s="203">
        <f t="shared" ref="E332" si="548">SUM(E333:E334)</f>
        <v>0</v>
      </c>
      <c r="F332" s="203">
        <f t="shared" ref="F332:K332" si="549">SUM(F333:F334)</f>
        <v>0</v>
      </c>
      <c r="G332" s="203">
        <f t="shared" si="549"/>
        <v>0</v>
      </c>
      <c r="H332" s="203">
        <f t="shared" si="549"/>
        <v>0</v>
      </c>
      <c r="I332" s="203">
        <f t="shared" si="549"/>
        <v>0</v>
      </c>
      <c r="J332" s="203">
        <f t="shared" si="549"/>
        <v>0</v>
      </c>
      <c r="K332" s="203">
        <f t="shared" si="549"/>
        <v>0</v>
      </c>
      <c r="L332" s="538" t="str">
        <f t="shared" si="438"/>
        <v>-</v>
      </c>
      <c r="M332" s="538" t="str">
        <f t="shared" si="439"/>
        <v>-</v>
      </c>
      <c r="N332" s="203" t="e">
        <f t="shared" ref="N332" si="550">SUM(N333:N334)</f>
        <v>#REF!</v>
      </c>
      <c r="O332" s="538" t="str">
        <f t="shared" si="441"/>
        <v>-</v>
      </c>
      <c r="P332" s="538" t="str">
        <f t="shared" si="442"/>
        <v>-</v>
      </c>
      <c r="Q332" s="203" t="e">
        <f t="shared" ref="Q332" si="551">SUM(Q333:Q334)</f>
        <v>#REF!</v>
      </c>
      <c r="R332" s="538" t="str">
        <f t="shared" si="431"/>
        <v>-</v>
      </c>
      <c r="S332" s="335" t="e">
        <f t="shared" ref="S332" si="552">SUM(S333:S334)</f>
        <v>#REF!</v>
      </c>
      <c r="T332" s="615"/>
      <c r="U332" s="10" t="e">
        <f t="shared" si="416"/>
        <v>#REF!</v>
      </c>
      <c r="V332"/>
    </row>
    <row r="333" spans="1:22" ht="20.149999999999999" hidden="1" customHeight="1" outlineLevel="1">
      <c r="A333" s="19"/>
      <c r="B333" s="19"/>
      <c r="C333" s="23">
        <v>68011</v>
      </c>
      <c r="D333" s="278" t="s">
        <v>293</v>
      </c>
      <c r="E333" s="194"/>
      <c r="F333" s="194"/>
      <c r="G333" s="194"/>
      <c r="H333" s="194"/>
      <c r="I333" s="194"/>
      <c r="J333" s="194"/>
      <c r="K333" s="194">
        <f t="shared" ref="K333:K334" si="553">SUM(I333:J333)</f>
        <v>0</v>
      </c>
      <c r="L333" s="539" t="str">
        <f t="shared" si="438"/>
        <v>-</v>
      </c>
      <c r="M333" s="539" t="str">
        <f t="shared" si="439"/>
        <v>-</v>
      </c>
      <c r="N333" s="194" t="e">
        <f>#REF!</f>
        <v>#REF!</v>
      </c>
      <c r="O333" s="539" t="str">
        <f t="shared" si="441"/>
        <v>-</v>
      </c>
      <c r="P333" s="539" t="str">
        <f t="shared" si="442"/>
        <v>-</v>
      </c>
      <c r="Q333" s="194" t="e">
        <f t="shared" ref="Q333:Q334" si="554">N333-F333</f>
        <v>#REF!</v>
      </c>
      <c r="R333" s="539" t="str">
        <f t="shared" si="431"/>
        <v>-</v>
      </c>
      <c r="S333" s="390" t="e">
        <f>#REF!</f>
        <v>#REF!</v>
      </c>
      <c r="T333" s="616"/>
      <c r="U333" s="10" t="e">
        <f t="shared" si="416"/>
        <v>#REF!</v>
      </c>
      <c r="V333"/>
    </row>
    <row r="334" spans="1:22" ht="20.149999999999999" hidden="1" customHeight="1" outlineLevel="1">
      <c r="A334" s="19"/>
      <c r="B334" s="19"/>
      <c r="C334" s="23">
        <v>68012</v>
      </c>
      <c r="D334" s="278" t="s">
        <v>294</v>
      </c>
      <c r="E334" s="194"/>
      <c r="F334" s="194"/>
      <c r="G334" s="194"/>
      <c r="H334" s="194"/>
      <c r="I334" s="194"/>
      <c r="J334" s="194"/>
      <c r="K334" s="194">
        <f t="shared" si="553"/>
        <v>0</v>
      </c>
      <c r="L334" s="539" t="str">
        <f t="shared" si="438"/>
        <v>-</v>
      </c>
      <c r="M334" s="539" t="str">
        <f t="shared" si="439"/>
        <v>-</v>
      </c>
      <c r="N334" s="194" t="e">
        <f>#REF!</f>
        <v>#REF!</v>
      </c>
      <c r="O334" s="539" t="str">
        <f t="shared" si="441"/>
        <v>-</v>
      </c>
      <c r="P334" s="539" t="str">
        <f t="shared" si="442"/>
        <v>-</v>
      </c>
      <c r="Q334" s="194" t="e">
        <f t="shared" si="554"/>
        <v>#REF!</v>
      </c>
      <c r="R334" s="539" t="str">
        <f t="shared" si="431"/>
        <v>-</v>
      </c>
      <c r="S334" s="390" t="e">
        <f>#REF!</f>
        <v>#REF!</v>
      </c>
      <c r="T334" s="616"/>
      <c r="U334" s="10" t="e">
        <f t="shared" si="416"/>
        <v>#REF!</v>
      </c>
      <c r="V334"/>
    </row>
    <row r="335" spans="1:22" s="15" customFormat="1" ht="20.149999999999999" hidden="1" customHeight="1" outlineLevel="1">
      <c r="A335" s="261" t="s">
        <v>295</v>
      </c>
      <c r="B335" s="261"/>
      <c r="C335" s="261"/>
      <c r="D335" s="261"/>
      <c r="E335" s="185">
        <f t="shared" ref="E335:K335" si="555">E336</f>
        <v>0</v>
      </c>
      <c r="F335" s="185">
        <f t="shared" si="555"/>
        <v>0</v>
      </c>
      <c r="G335" s="185">
        <f t="shared" si="555"/>
        <v>0</v>
      </c>
      <c r="H335" s="185">
        <f t="shared" si="555"/>
        <v>0</v>
      </c>
      <c r="I335" s="185">
        <f t="shared" si="555"/>
        <v>0</v>
      </c>
      <c r="J335" s="185">
        <f t="shared" si="555"/>
        <v>0</v>
      </c>
      <c r="K335" s="185">
        <f t="shared" si="555"/>
        <v>0</v>
      </c>
      <c r="L335" s="536" t="str">
        <f t="shared" si="438"/>
        <v>-</v>
      </c>
      <c r="M335" s="536" t="str">
        <f t="shared" si="439"/>
        <v>-</v>
      </c>
      <c r="N335" s="185" t="e">
        <f t="shared" ref="N335" si="556">N336</f>
        <v>#REF!</v>
      </c>
      <c r="O335" s="536" t="str">
        <f t="shared" si="441"/>
        <v>-</v>
      </c>
      <c r="P335" s="536" t="str">
        <f t="shared" si="442"/>
        <v>-</v>
      </c>
      <c r="Q335" s="185" t="e">
        <f t="shared" ref="Q335" si="557">Q336</f>
        <v>#REF!</v>
      </c>
      <c r="R335" s="536" t="str">
        <f t="shared" si="431"/>
        <v>-</v>
      </c>
      <c r="S335" s="330" t="e">
        <f t="shared" ref="S335" si="558">S336</f>
        <v>#REF!</v>
      </c>
      <c r="T335" s="613"/>
      <c r="U335" s="15" t="e">
        <f t="shared" ref="U335:U398" si="559">IF(OR(F335&gt;0,H335&gt;0,N335&gt;0),"ok","-")</f>
        <v>#REF!</v>
      </c>
      <c r="V335"/>
    </row>
    <row r="336" spans="1:22" ht="20.149999999999999" hidden="1" customHeight="1" outlineLevel="1">
      <c r="A336" s="16">
        <v>69</v>
      </c>
      <c r="B336" s="16"/>
      <c r="C336" s="17"/>
      <c r="D336" s="276" t="s">
        <v>296</v>
      </c>
      <c r="E336" s="212">
        <f t="shared" ref="E336" si="560">E337+E339+E341</f>
        <v>0</v>
      </c>
      <c r="F336" s="212">
        <f t="shared" ref="F336:K336" si="561">F337+F339+F341</f>
        <v>0</v>
      </c>
      <c r="G336" s="212">
        <f t="shared" si="561"/>
        <v>0</v>
      </c>
      <c r="H336" s="212">
        <f t="shared" si="561"/>
        <v>0</v>
      </c>
      <c r="I336" s="212">
        <f t="shared" si="561"/>
        <v>0</v>
      </c>
      <c r="J336" s="212">
        <f t="shared" si="561"/>
        <v>0</v>
      </c>
      <c r="K336" s="212">
        <f t="shared" si="561"/>
        <v>0</v>
      </c>
      <c r="L336" s="544" t="str">
        <f t="shared" si="438"/>
        <v>-</v>
      </c>
      <c r="M336" s="544" t="str">
        <f t="shared" si="439"/>
        <v>-</v>
      </c>
      <c r="N336" s="212" t="e">
        <f t="shared" ref="N336" si="562">N337+N339+N341</f>
        <v>#REF!</v>
      </c>
      <c r="O336" s="544" t="str">
        <f t="shared" si="441"/>
        <v>-</v>
      </c>
      <c r="P336" s="544" t="str">
        <f t="shared" si="442"/>
        <v>-</v>
      </c>
      <c r="Q336" s="212" t="e">
        <f t="shared" ref="Q336" si="563">Q337+Q339+Q341</f>
        <v>#REF!</v>
      </c>
      <c r="R336" s="544" t="str">
        <f t="shared" si="431"/>
        <v>-</v>
      </c>
      <c r="S336" s="338" t="e">
        <f t="shared" ref="S336" si="564">S337+S339+S341</f>
        <v>#REF!</v>
      </c>
      <c r="T336" s="621"/>
      <c r="U336" s="10" t="e">
        <f t="shared" si="559"/>
        <v>#REF!</v>
      </c>
      <c r="V336"/>
    </row>
    <row r="337" spans="1:22" ht="20.149999999999999" hidden="1" customHeight="1" outlineLevel="1">
      <c r="A337" s="34"/>
      <c r="B337" s="34">
        <v>6901</v>
      </c>
      <c r="C337" s="34"/>
      <c r="D337" s="284" t="s">
        <v>297</v>
      </c>
      <c r="E337" s="191">
        <f t="shared" ref="E337:K337" si="565">E338</f>
        <v>0</v>
      </c>
      <c r="F337" s="191">
        <f t="shared" si="565"/>
        <v>0</v>
      </c>
      <c r="G337" s="191">
        <f t="shared" si="565"/>
        <v>0</v>
      </c>
      <c r="H337" s="191">
        <f t="shared" si="565"/>
        <v>0</v>
      </c>
      <c r="I337" s="191">
        <f t="shared" si="565"/>
        <v>0</v>
      </c>
      <c r="J337" s="191">
        <f t="shared" si="565"/>
        <v>0</v>
      </c>
      <c r="K337" s="191">
        <f t="shared" si="565"/>
        <v>0</v>
      </c>
      <c r="L337" s="538" t="str">
        <f t="shared" si="438"/>
        <v>-</v>
      </c>
      <c r="M337" s="538" t="str">
        <f t="shared" si="439"/>
        <v>-</v>
      </c>
      <c r="N337" s="191" t="e">
        <f t="shared" ref="N337" si="566">N338</f>
        <v>#REF!</v>
      </c>
      <c r="O337" s="538" t="str">
        <f t="shared" si="441"/>
        <v>-</v>
      </c>
      <c r="P337" s="538" t="str">
        <f t="shared" si="442"/>
        <v>-</v>
      </c>
      <c r="Q337" s="191" t="e">
        <f t="shared" ref="Q337" si="567">Q338</f>
        <v>#REF!</v>
      </c>
      <c r="R337" s="538" t="str">
        <f t="shared" si="431"/>
        <v>-</v>
      </c>
      <c r="S337" s="332" t="e">
        <f t="shared" ref="S337" si="568">S338</f>
        <v>#REF!</v>
      </c>
      <c r="T337" s="615"/>
      <c r="U337" s="10" t="e">
        <f t="shared" si="559"/>
        <v>#REF!</v>
      </c>
      <c r="V337"/>
    </row>
    <row r="338" spans="1:22" ht="20.149999999999999" hidden="1" customHeight="1" outlineLevel="1">
      <c r="A338" s="127"/>
      <c r="B338" s="36"/>
      <c r="C338" s="23">
        <v>69011</v>
      </c>
      <c r="D338" s="278" t="s">
        <v>297</v>
      </c>
      <c r="E338" s="194"/>
      <c r="F338" s="194"/>
      <c r="G338" s="194"/>
      <c r="H338" s="194"/>
      <c r="I338" s="194"/>
      <c r="J338" s="194"/>
      <c r="K338" s="194">
        <f>SUM(I338:J338)</f>
        <v>0</v>
      </c>
      <c r="L338" s="539" t="str">
        <f>IFERROR(K338/F338,"-")</f>
        <v>-</v>
      </c>
      <c r="M338" s="539" t="str">
        <f>IFERROR(K338/H338,"-")</f>
        <v>-</v>
      </c>
      <c r="N338" s="194" t="e">
        <f>#REF!</f>
        <v>#REF!</v>
      </c>
      <c r="O338" s="539" t="str">
        <f>IFERROR(N338/F338,"-")</f>
        <v>-</v>
      </c>
      <c r="P338" s="539" t="str">
        <f>IFERROR(N338/H338,"-")</f>
        <v>-</v>
      </c>
      <c r="Q338" s="194" t="e">
        <f>N338-F338</f>
        <v>#REF!</v>
      </c>
      <c r="R338" s="539" t="str">
        <f t="shared" si="431"/>
        <v>-</v>
      </c>
      <c r="S338" s="390" t="e">
        <f>#REF!</f>
        <v>#REF!</v>
      </c>
      <c r="T338" s="616"/>
      <c r="U338" s="10" t="e">
        <f t="shared" si="559"/>
        <v>#REF!</v>
      </c>
      <c r="V338"/>
    </row>
    <row r="339" spans="1:22" ht="20.149999999999999" hidden="1" customHeight="1" outlineLevel="1">
      <c r="A339" s="128"/>
      <c r="B339" s="36">
        <v>6902</v>
      </c>
      <c r="C339" s="36"/>
      <c r="D339" s="285" t="s">
        <v>298</v>
      </c>
      <c r="E339" s="191">
        <f t="shared" ref="E339:K339" si="569">E340</f>
        <v>0</v>
      </c>
      <c r="F339" s="191">
        <f t="shared" si="569"/>
        <v>0</v>
      </c>
      <c r="G339" s="191">
        <f t="shared" si="569"/>
        <v>0</v>
      </c>
      <c r="H339" s="191">
        <f t="shared" si="569"/>
        <v>0</v>
      </c>
      <c r="I339" s="191">
        <f t="shared" si="569"/>
        <v>0</v>
      </c>
      <c r="J339" s="191">
        <f t="shared" si="569"/>
        <v>0</v>
      </c>
      <c r="K339" s="191">
        <f t="shared" si="569"/>
        <v>0</v>
      </c>
      <c r="L339" s="538" t="str">
        <f t="shared" si="438"/>
        <v>-</v>
      </c>
      <c r="M339" s="538" t="str">
        <f t="shared" si="439"/>
        <v>-</v>
      </c>
      <c r="N339" s="191" t="e">
        <f t="shared" ref="N339" si="570">N340</f>
        <v>#REF!</v>
      </c>
      <c r="O339" s="538" t="str">
        <f t="shared" si="441"/>
        <v>-</v>
      </c>
      <c r="P339" s="538" t="str">
        <f t="shared" si="442"/>
        <v>-</v>
      </c>
      <c r="Q339" s="191" t="e">
        <f t="shared" ref="Q339" si="571">Q340</f>
        <v>#REF!</v>
      </c>
      <c r="R339" s="538" t="str">
        <f t="shared" si="431"/>
        <v>-</v>
      </c>
      <c r="S339" s="332" t="e">
        <f t="shared" ref="S339" si="572">S340</f>
        <v>#REF!</v>
      </c>
      <c r="T339" s="615"/>
      <c r="U339" s="10" t="e">
        <f t="shared" si="559"/>
        <v>#REF!</v>
      </c>
      <c r="V339"/>
    </row>
    <row r="340" spans="1:22" ht="20.149999999999999" hidden="1" customHeight="1" outlineLevel="1">
      <c r="A340" s="129"/>
      <c r="B340" s="36"/>
      <c r="C340" s="23">
        <v>69021</v>
      </c>
      <c r="D340" s="278" t="s">
        <v>298</v>
      </c>
      <c r="E340" s="194"/>
      <c r="F340" s="194"/>
      <c r="G340" s="194"/>
      <c r="H340" s="194"/>
      <c r="I340" s="194"/>
      <c r="J340" s="194"/>
      <c r="K340" s="194">
        <f>SUM(I340:J340)</f>
        <v>0</v>
      </c>
      <c r="L340" s="539" t="str">
        <f>IFERROR(K340/F340,"-")</f>
        <v>-</v>
      </c>
      <c r="M340" s="539" t="str">
        <f>IFERROR(K340/H340,"-")</f>
        <v>-</v>
      </c>
      <c r="N340" s="194" t="e">
        <f>#REF!</f>
        <v>#REF!</v>
      </c>
      <c r="O340" s="539" t="str">
        <f>IFERROR(N340/F340,"-")</f>
        <v>-</v>
      </c>
      <c r="P340" s="539" t="str">
        <f>IFERROR(N340/H340,"-")</f>
        <v>-</v>
      </c>
      <c r="Q340" s="194" t="e">
        <f>N340-F340</f>
        <v>#REF!</v>
      </c>
      <c r="R340" s="539" t="str">
        <f t="shared" si="431"/>
        <v>-</v>
      </c>
      <c r="S340" s="390" t="e">
        <f>#REF!</f>
        <v>#REF!</v>
      </c>
      <c r="T340" s="616"/>
      <c r="U340" s="10" t="e">
        <f t="shared" si="559"/>
        <v>#REF!</v>
      </c>
      <c r="V340"/>
    </row>
    <row r="341" spans="1:22" ht="20.149999999999999" hidden="1" customHeight="1" outlineLevel="1">
      <c r="A341" s="129"/>
      <c r="B341" s="36">
        <v>6908</v>
      </c>
      <c r="C341" s="36"/>
      <c r="D341" s="285" t="s">
        <v>299</v>
      </c>
      <c r="E341" s="191">
        <f t="shared" ref="E341:K341" si="573">E342</f>
        <v>0</v>
      </c>
      <c r="F341" s="191">
        <f t="shared" si="573"/>
        <v>0</v>
      </c>
      <c r="G341" s="191">
        <f t="shared" si="573"/>
        <v>0</v>
      </c>
      <c r="H341" s="191">
        <f t="shared" si="573"/>
        <v>0</v>
      </c>
      <c r="I341" s="191">
        <f t="shared" si="573"/>
        <v>0</v>
      </c>
      <c r="J341" s="191">
        <f t="shared" si="573"/>
        <v>0</v>
      </c>
      <c r="K341" s="191">
        <f t="shared" si="573"/>
        <v>0</v>
      </c>
      <c r="L341" s="538" t="str">
        <f t="shared" si="438"/>
        <v>-</v>
      </c>
      <c r="M341" s="538" t="str">
        <f t="shared" si="439"/>
        <v>-</v>
      </c>
      <c r="N341" s="191" t="e">
        <f t="shared" ref="N341" si="574">N342</f>
        <v>#REF!</v>
      </c>
      <c r="O341" s="538" t="str">
        <f t="shared" si="441"/>
        <v>-</v>
      </c>
      <c r="P341" s="538" t="str">
        <f t="shared" si="442"/>
        <v>-</v>
      </c>
      <c r="Q341" s="191" t="e">
        <f t="shared" ref="Q341" si="575">Q342</f>
        <v>#REF!</v>
      </c>
      <c r="R341" s="538" t="str">
        <f t="shared" si="431"/>
        <v>-</v>
      </c>
      <c r="S341" s="332" t="e">
        <f t="shared" ref="S341" si="576">S342</f>
        <v>#REF!</v>
      </c>
      <c r="T341" s="615"/>
      <c r="U341" s="10" t="e">
        <f t="shared" si="559"/>
        <v>#REF!</v>
      </c>
      <c r="V341"/>
    </row>
    <row r="342" spans="1:22" ht="20.149999999999999" hidden="1" customHeight="1" outlineLevel="1">
      <c r="A342" s="129"/>
      <c r="B342" s="36"/>
      <c r="C342" s="23">
        <v>69081</v>
      </c>
      <c r="D342" s="278" t="s">
        <v>299</v>
      </c>
      <c r="E342" s="194"/>
      <c r="F342" s="194"/>
      <c r="G342" s="194"/>
      <c r="H342" s="194"/>
      <c r="I342" s="194"/>
      <c r="J342" s="194"/>
      <c r="K342" s="194">
        <f>SUM(I342:J342)</f>
        <v>0</v>
      </c>
      <c r="L342" s="539" t="str">
        <f>IFERROR(K342/F342,"-")</f>
        <v>-</v>
      </c>
      <c r="M342" s="539" t="str">
        <f>IFERROR(K342/H342,"-")</f>
        <v>-</v>
      </c>
      <c r="N342" s="194" t="e">
        <f>#REF!</f>
        <v>#REF!</v>
      </c>
      <c r="O342" s="539" t="str">
        <f>IFERROR(N342/F342,"-")</f>
        <v>-</v>
      </c>
      <c r="P342" s="539" t="str">
        <f>IFERROR(N342/H342,"-")</f>
        <v>-</v>
      </c>
      <c r="Q342" s="194" t="e">
        <f>N342-F342</f>
        <v>#REF!</v>
      </c>
      <c r="R342" s="539" t="str">
        <f t="shared" ref="R342:R405" si="577">IFERROR(Q342/F342,"-")</f>
        <v>-</v>
      </c>
      <c r="S342" s="390" t="e">
        <f>#REF!</f>
        <v>#REF!</v>
      </c>
      <c r="T342" s="616"/>
      <c r="U342" s="10" t="e">
        <f t="shared" si="559"/>
        <v>#REF!</v>
      </c>
      <c r="V342"/>
    </row>
    <row r="343" spans="1:22" s="48" customFormat="1" ht="20.149999999999999" hidden="1" customHeight="1" outlineLevel="1">
      <c r="A343" s="257" t="s">
        <v>300</v>
      </c>
      <c r="B343" s="258"/>
      <c r="C343" s="258"/>
      <c r="D343" s="274"/>
      <c r="E343" s="215">
        <f t="shared" ref="E343" si="578">E344+E460</f>
        <v>0</v>
      </c>
      <c r="F343" s="215">
        <f t="shared" ref="F343:K343" si="579">F344+F460</f>
        <v>0</v>
      </c>
      <c r="G343" s="215">
        <f t="shared" si="579"/>
        <v>0</v>
      </c>
      <c r="H343" s="215">
        <f t="shared" si="579"/>
        <v>0</v>
      </c>
      <c r="I343" s="215">
        <f t="shared" si="579"/>
        <v>0</v>
      </c>
      <c r="J343" s="215">
        <f t="shared" si="579"/>
        <v>0</v>
      </c>
      <c r="K343" s="215">
        <f t="shared" si="579"/>
        <v>0</v>
      </c>
      <c r="L343" s="534" t="str">
        <f t="shared" si="438"/>
        <v>-</v>
      </c>
      <c r="M343" s="534" t="str">
        <f t="shared" si="439"/>
        <v>-</v>
      </c>
      <c r="N343" s="215" t="e">
        <f t="shared" ref="N343" si="580">N344+N460</f>
        <v>#REF!</v>
      </c>
      <c r="O343" s="534" t="str">
        <f t="shared" si="441"/>
        <v>-</v>
      </c>
      <c r="P343" s="534" t="str">
        <f t="shared" si="442"/>
        <v>-</v>
      </c>
      <c r="Q343" s="215" t="e">
        <f t="shared" ref="Q343" si="581">Q344+Q460</f>
        <v>#REF!</v>
      </c>
      <c r="R343" s="534" t="str">
        <f t="shared" si="577"/>
        <v>-</v>
      </c>
      <c r="S343" s="339" t="e">
        <f t="shared" ref="S343" si="582">S344+S460</f>
        <v>#REF!</v>
      </c>
      <c r="T343" s="611"/>
      <c r="U343" s="48" t="e">
        <f t="shared" si="559"/>
        <v>#REF!</v>
      </c>
      <c r="V343"/>
    </row>
    <row r="344" spans="1:22" ht="20.149999999999999" hidden="1" customHeight="1" outlineLevel="1">
      <c r="A344" s="263" t="s">
        <v>301</v>
      </c>
      <c r="B344" s="264"/>
      <c r="C344" s="264"/>
      <c r="D344" s="286"/>
      <c r="E344" s="218">
        <f t="shared" ref="E344" si="583">E345+E357</f>
        <v>0</v>
      </c>
      <c r="F344" s="218">
        <f t="shared" ref="F344:K344" si="584">F345+F357</f>
        <v>0</v>
      </c>
      <c r="G344" s="218">
        <f t="shared" si="584"/>
        <v>0</v>
      </c>
      <c r="H344" s="218">
        <f t="shared" si="584"/>
        <v>0</v>
      </c>
      <c r="I344" s="218">
        <f t="shared" si="584"/>
        <v>0</v>
      </c>
      <c r="J344" s="218">
        <f t="shared" si="584"/>
        <v>0</v>
      </c>
      <c r="K344" s="218">
        <f t="shared" si="584"/>
        <v>0</v>
      </c>
      <c r="L344" s="535" t="str">
        <f t="shared" si="438"/>
        <v>-</v>
      </c>
      <c r="M344" s="535" t="str">
        <f t="shared" si="439"/>
        <v>-</v>
      </c>
      <c r="N344" s="218" t="e">
        <f t="shared" ref="N344" si="585">N345+N357</f>
        <v>#REF!</v>
      </c>
      <c r="O344" s="535" t="str">
        <f t="shared" si="441"/>
        <v>-</v>
      </c>
      <c r="P344" s="535" t="str">
        <f t="shared" si="442"/>
        <v>-</v>
      </c>
      <c r="Q344" s="218" t="e">
        <f t="shared" ref="Q344" si="586">Q345+Q357</f>
        <v>#REF!</v>
      </c>
      <c r="R344" s="535" t="str">
        <f t="shared" si="577"/>
        <v>-</v>
      </c>
      <c r="S344" s="340" t="e">
        <f t="shared" ref="S344" si="587">S345+S357</f>
        <v>#REF!</v>
      </c>
      <c r="T344" s="612"/>
      <c r="U344" s="10" t="e">
        <f t="shared" si="559"/>
        <v>#REF!</v>
      </c>
      <c r="V344"/>
    </row>
    <row r="345" spans="1:22" s="15" customFormat="1" ht="20.149999999999999" hidden="1" customHeight="1" outlineLevel="1">
      <c r="A345" s="261" t="s">
        <v>302</v>
      </c>
      <c r="B345" s="261"/>
      <c r="C345" s="261"/>
      <c r="D345" s="261"/>
      <c r="E345" s="185">
        <f t="shared" ref="E345:K345" si="588">E346</f>
        <v>0</v>
      </c>
      <c r="F345" s="185">
        <f t="shared" si="588"/>
        <v>0</v>
      </c>
      <c r="G345" s="185">
        <f t="shared" si="588"/>
        <v>0</v>
      </c>
      <c r="H345" s="185">
        <f t="shared" si="588"/>
        <v>0</v>
      </c>
      <c r="I345" s="185">
        <f t="shared" si="588"/>
        <v>0</v>
      </c>
      <c r="J345" s="185">
        <f t="shared" si="588"/>
        <v>0</v>
      </c>
      <c r="K345" s="185">
        <f t="shared" si="588"/>
        <v>0</v>
      </c>
      <c r="L345" s="536" t="str">
        <f t="shared" si="438"/>
        <v>-</v>
      </c>
      <c r="M345" s="536" t="str">
        <f t="shared" si="439"/>
        <v>-</v>
      </c>
      <c r="N345" s="185" t="e">
        <f t="shared" ref="N345" si="589">N346</f>
        <v>#REF!</v>
      </c>
      <c r="O345" s="536" t="str">
        <f t="shared" si="441"/>
        <v>-</v>
      </c>
      <c r="P345" s="536" t="str">
        <f t="shared" si="442"/>
        <v>-</v>
      </c>
      <c r="Q345" s="185" t="e">
        <f t="shared" ref="Q345" si="590">Q346</f>
        <v>#REF!</v>
      </c>
      <c r="R345" s="536" t="str">
        <f t="shared" si="577"/>
        <v>-</v>
      </c>
      <c r="S345" s="330" t="e">
        <f t="shared" ref="S345" si="591">S346</f>
        <v>#REF!</v>
      </c>
      <c r="T345" s="613"/>
      <c r="U345" s="15" t="e">
        <f t="shared" si="559"/>
        <v>#REF!</v>
      </c>
      <c r="V345"/>
    </row>
    <row r="346" spans="1:22" ht="20.149999999999999" hidden="1" customHeight="1" outlineLevel="1">
      <c r="A346" s="16">
        <v>50</v>
      </c>
      <c r="B346" s="16"/>
      <c r="C346" s="17"/>
      <c r="D346" s="276" t="s">
        <v>303</v>
      </c>
      <c r="E346" s="221">
        <f t="shared" ref="E346" si="592">E347+E351+E354</f>
        <v>0</v>
      </c>
      <c r="F346" s="221">
        <f t="shared" ref="F346:K346" si="593">F347+F351+F354</f>
        <v>0</v>
      </c>
      <c r="G346" s="221">
        <f t="shared" si="593"/>
        <v>0</v>
      </c>
      <c r="H346" s="221">
        <f t="shared" si="593"/>
        <v>0</v>
      </c>
      <c r="I346" s="221">
        <f t="shared" si="593"/>
        <v>0</v>
      </c>
      <c r="J346" s="221">
        <f t="shared" si="593"/>
        <v>0</v>
      </c>
      <c r="K346" s="221">
        <f t="shared" si="593"/>
        <v>0</v>
      </c>
      <c r="L346" s="537" t="str">
        <f t="shared" si="438"/>
        <v>-</v>
      </c>
      <c r="M346" s="537" t="str">
        <f t="shared" si="439"/>
        <v>-</v>
      </c>
      <c r="N346" s="221" t="e">
        <f t="shared" ref="N346" si="594">N347+N351+N354</f>
        <v>#REF!</v>
      </c>
      <c r="O346" s="537" t="str">
        <f t="shared" si="441"/>
        <v>-</v>
      </c>
      <c r="P346" s="537" t="str">
        <f t="shared" si="442"/>
        <v>-</v>
      </c>
      <c r="Q346" s="221" t="e">
        <f t="shared" ref="Q346" si="595">Q347+Q351+Q354</f>
        <v>#REF!</v>
      </c>
      <c r="R346" s="537" t="str">
        <f t="shared" si="577"/>
        <v>-</v>
      </c>
      <c r="S346" s="341" t="e">
        <f t="shared" ref="S346" si="596">S347+S351+S354</f>
        <v>#REF!</v>
      </c>
      <c r="T346" s="614"/>
      <c r="U346" s="10" t="e">
        <f t="shared" si="559"/>
        <v>#REF!</v>
      </c>
      <c r="V346"/>
    </row>
    <row r="347" spans="1:22" ht="20.149999999999999" hidden="1" customHeight="1" outlineLevel="1">
      <c r="A347" s="129"/>
      <c r="B347" s="36">
        <v>5001</v>
      </c>
      <c r="C347" s="36"/>
      <c r="D347" s="285" t="s">
        <v>304</v>
      </c>
      <c r="E347" s="191">
        <f t="shared" ref="E347" si="597">SUM(E348:E350)</f>
        <v>0</v>
      </c>
      <c r="F347" s="191">
        <f t="shared" ref="F347:K347" si="598">SUM(F348:F350)</f>
        <v>0</v>
      </c>
      <c r="G347" s="191">
        <f t="shared" si="598"/>
        <v>0</v>
      </c>
      <c r="H347" s="191">
        <f t="shared" si="598"/>
        <v>0</v>
      </c>
      <c r="I347" s="191">
        <f t="shared" si="598"/>
        <v>0</v>
      </c>
      <c r="J347" s="191">
        <f t="shared" si="598"/>
        <v>0</v>
      </c>
      <c r="K347" s="191">
        <f t="shared" si="598"/>
        <v>0</v>
      </c>
      <c r="L347" s="538" t="str">
        <f t="shared" si="438"/>
        <v>-</v>
      </c>
      <c r="M347" s="538" t="str">
        <f t="shared" si="439"/>
        <v>-</v>
      </c>
      <c r="N347" s="191" t="e">
        <f t="shared" ref="N347" si="599">SUM(N348:N350)</f>
        <v>#REF!</v>
      </c>
      <c r="O347" s="538" t="str">
        <f t="shared" si="441"/>
        <v>-</v>
      </c>
      <c r="P347" s="538" t="str">
        <f t="shared" si="442"/>
        <v>-</v>
      </c>
      <c r="Q347" s="191" t="e">
        <f t="shared" ref="Q347" si="600">SUM(Q348:Q350)</f>
        <v>#REF!</v>
      </c>
      <c r="R347" s="538" t="str">
        <f t="shared" si="577"/>
        <v>-</v>
      </c>
      <c r="S347" s="332" t="e">
        <f t="shared" ref="S347" si="601">SUM(S348:S350)</f>
        <v>#REF!</v>
      </c>
      <c r="T347" s="615"/>
      <c r="U347" s="10" t="e">
        <f t="shared" si="559"/>
        <v>#REF!</v>
      </c>
      <c r="V347"/>
    </row>
    <row r="348" spans="1:22" ht="20.149999999999999" hidden="1" customHeight="1" outlineLevel="1">
      <c r="A348" s="129"/>
      <c r="B348" s="36"/>
      <c r="C348" s="23">
        <v>50011</v>
      </c>
      <c r="D348" s="278" t="s">
        <v>189</v>
      </c>
      <c r="E348" s="194"/>
      <c r="F348" s="194"/>
      <c r="G348" s="194"/>
      <c r="H348" s="194"/>
      <c r="I348" s="194"/>
      <c r="J348" s="194"/>
      <c r="K348" s="194">
        <f t="shared" ref="K348:K350" si="602">SUM(I348:J348)</f>
        <v>0</v>
      </c>
      <c r="L348" s="539" t="str">
        <f t="shared" ref="L348:L350" si="603">IFERROR(K348/F348,"-")</f>
        <v>-</v>
      </c>
      <c r="M348" s="539" t="str">
        <f t="shared" ref="M348:M350" si="604">IFERROR(K348/H348,"-")</f>
        <v>-</v>
      </c>
      <c r="N348" s="194" t="e">
        <f>#REF!</f>
        <v>#REF!</v>
      </c>
      <c r="O348" s="539" t="str">
        <f t="shared" ref="O348:O350" si="605">IFERROR(N348/F348,"-")</f>
        <v>-</v>
      </c>
      <c r="P348" s="539" t="str">
        <f t="shared" ref="P348:P350" si="606">IFERROR(N348/H348,"-")</f>
        <v>-</v>
      </c>
      <c r="Q348" s="194" t="e">
        <f t="shared" ref="Q348:Q350" si="607">N348-F348</f>
        <v>#REF!</v>
      </c>
      <c r="R348" s="539" t="str">
        <f t="shared" si="577"/>
        <v>-</v>
      </c>
      <c r="S348" s="390" t="e">
        <f>#REF!</f>
        <v>#REF!</v>
      </c>
      <c r="T348" s="616"/>
      <c r="U348" s="10" t="e">
        <f t="shared" si="559"/>
        <v>#REF!</v>
      </c>
      <c r="V348"/>
    </row>
    <row r="349" spans="1:22" ht="20.149999999999999" hidden="1" customHeight="1" outlineLevel="1">
      <c r="A349" s="129"/>
      <c r="B349" s="36"/>
      <c r="C349" s="23">
        <v>50012</v>
      </c>
      <c r="D349" s="278" t="s">
        <v>190</v>
      </c>
      <c r="E349" s="194"/>
      <c r="F349" s="194"/>
      <c r="G349" s="194"/>
      <c r="H349" s="194"/>
      <c r="I349" s="194"/>
      <c r="J349" s="194"/>
      <c r="K349" s="194">
        <f t="shared" si="602"/>
        <v>0</v>
      </c>
      <c r="L349" s="539" t="str">
        <f t="shared" si="603"/>
        <v>-</v>
      </c>
      <c r="M349" s="539" t="str">
        <f t="shared" si="604"/>
        <v>-</v>
      </c>
      <c r="N349" s="194" t="e">
        <f>#REF!</f>
        <v>#REF!</v>
      </c>
      <c r="O349" s="539" t="str">
        <f t="shared" si="605"/>
        <v>-</v>
      </c>
      <c r="P349" s="539" t="str">
        <f t="shared" si="606"/>
        <v>-</v>
      </c>
      <c r="Q349" s="194" t="e">
        <f t="shared" si="607"/>
        <v>#REF!</v>
      </c>
      <c r="R349" s="539" t="str">
        <f t="shared" si="577"/>
        <v>-</v>
      </c>
      <c r="S349" s="390" t="e">
        <f>#REF!</f>
        <v>#REF!</v>
      </c>
      <c r="T349" s="616"/>
      <c r="U349" s="10" t="e">
        <f t="shared" si="559"/>
        <v>#REF!</v>
      </c>
      <c r="V349"/>
    </row>
    <row r="350" spans="1:22" ht="20.149999999999999" hidden="1" customHeight="1" outlineLevel="1">
      <c r="A350" s="129"/>
      <c r="B350" s="36"/>
      <c r="C350" s="23">
        <v>50018</v>
      </c>
      <c r="D350" s="278" t="s">
        <v>56</v>
      </c>
      <c r="E350" s="194"/>
      <c r="F350" s="194"/>
      <c r="G350" s="194"/>
      <c r="H350" s="194"/>
      <c r="I350" s="194"/>
      <c r="J350" s="194"/>
      <c r="K350" s="194">
        <f t="shared" si="602"/>
        <v>0</v>
      </c>
      <c r="L350" s="539" t="str">
        <f t="shared" si="603"/>
        <v>-</v>
      </c>
      <c r="M350" s="539" t="str">
        <f t="shared" si="604"/>
        <v>-</v>
      </c>
      <c r="N350" s="194" t="e">
        <f>#REF!</f>
        <v>#REF!</v>
      </c>
      <c r="O350" s="539" t="str">
        <f t="shared" si="605"/>
        <v>-</v>
      </c>
      <c r="P350" s="539" t="str">
        <f t="shared" si="606"/>
        <v>-</v>
      </c>
      <c r="Q350" s="194" t="e">
        <f t="shared" si="607"/>
        <v>#REF!</v>
      </c>
      <c r="R350" s="539" t="str">
        <f t="shared" si="577"/>
        <v>-</v>
      </c>
      <c r="S350" s="390" t="e">
        <f>#REF!</f>
        <v>#REF!</v>
      </c>
      <c r="T350" s="616"/>
      <c r="U350" s="10" t="e">
        <f t="shared" si="559"/>
        <v>#REF!</v>
      </c>
      <c r="V350"/>
    </row>
    <row r="351" spans="1:22" ht="20.149999999999999" hidden="1" customHeight="1" outlineLevel="1">
      <c r="A351" s="129"/>
      <c r="B351" s="36">
        <v>5002</v>
      </c>
      <c r="C351" s="36"/>
      <c r="D351" s="285" t="s">
        <v>305</v>
      </c>
      <c r="E351" s="191">
        <f t="shared" ref="E351" si="608">SUM(E352:E353)</f>
        <v>0</v>
      </c>
      <c r="F351" s="191">
        <f t="shared" ref="F351:K351" si="609">SUM(F352:F353)</f>
        <v>0</v>
      </c>
      <c r="G351" s="191">
        <f t="shared" si="609"/>
        <v>0</v>
      </c>
      <c r="H351" s="191">
        <f t="shared" si="609"/>
        <v>0</v>
      </c>
      <c r="I351" s="191">
        <f t="shared" si="609"/>
        <v>0</v>
      </c>
      <c r="J351" s="191">
        <f t="shared" si="609"/>
        <v>0</v>
      </c>
      <c r="K351" s="191">
        <f t="shared" si="609"/>
        <v>0</v>
      </c>
      <c r="L351" s="538" t="str">
        <f t="shared" ref="L351:L411" si="610">IFERROR(K351/F351,"-")</f>
        <v>-</v>
      </c>
      <c r="M351" s="538" t="str">
        <f t="shared" ref="M351:M411" si="611">IFERROR(K351/H351,"-")</f>
        <v>-</v>
      </c>
      <c r="N351" s="191" t="e">
        <f t="shared" ref="N351" si="612">SUM(N352:N353)</f>
        <v>#REF!</v>
      </c>
      <c r="O351" s="538" t="str">
        <f t="shared" ref="O351:O411" si="613">IFERROR(N351/F351,"-")</f>
        <v>-</v>
      </c>
      <c r="P351" s="538" t="str">
        <f t="shared" ref="P351:P411" si="614">IFERROR(N351/H351,"-")</f>
        <v>-</v>
      </c>
      <c r="Q351" s="191" t="e">
        <f t="shared" ref="Q351" si="615">SUM(Q352:Q353)</f>
        <v>#REF!</v>
      </c>
      <c r="R351" s="538" t="str">
        <f t="shared" si="577"/>
        <v>-</v>
      </c>
      <c r="S351" s="332" t="e">
        <f t="shared" ref="S351" si="616">SUM(S352:S353)</f>
        <v>#REF!</v>
      </c>
      <c r="T351" s="615"/>
      <c r="U351" s="10" t="e">
        <f t="shared" si="559"/>
        <v>#REF!</v>
      </c>
      <c r="V351"/>
    </row>
    <row r="352" spans="1:22" ht="20.149999999999999" hidden="1" customHeight="1" outlineLevel="1">
      <c r="A352" s="129"/>
      <c r="B352" s="36"/>
      <c r="C352" s="23">
        <v>50021</v>
      </c>
      <c r="D352" s="278" t="s">
        <v>306</v>
      </c>
      <c r="E352" s="194"/>
      <c r="F352" s="194"/>
      <c r="G352" s="194"/>
      <c r="H352" s="194"/>
      <c r="I352" s="194"/>
      <c r="J352" s="194"/>
      <c r="K352" s="194">
        <f t="shared" ref="K352:K353" si="617">SUM(I352:J352)</f>
        <v>0</v>
      </c>
      <c r="L352" s="539" t="str">
        <f t="shared" si="610"/>
        <v>-</v>
      </c>
      <c r="M352" s="539" t="str">
        <f t="shared" si="611"/>
        <v>-</v>
      </c>
      <c r="N352" s="194" t="e">
        <f>#REF!</f>
        <v>#REF!</v>
      </c>
      <c r="O352" s="539" t="str">
        <f t="shared" si="613"/>
        <v>-</v>
      </c>
      <c r="P352" s="539" t="str">
        <f t="shared" si="614"/>
        <v>-</v>
      </c>
      <c r="Q352" s="194" t="e">
        <f t="shared" ref="Q352:Q353" si="618">N352-F352</f>
        <v>#REF!</v>
      </c>
      <c r="R352" s="539" t="str">
        <f t="shared" si="577"/>
        <v>-</v>
      </c>
      <c r="S352" s="390" t="e">
        <f>#REF!</f>
        <v>#REF!</v>
      </c>
      <c r="T352" s="616"/>
      <c r="U352" s="10" t="e">
        <f t="shared" si="559"/>
        <v>#REF!</v>
      </c>
      <c r="V352"/>
    </row>
    <row r="353" spans="1:22" ht="20.149999999999999" hidden="1" customHeight="1" outlineLevel="1">
      <c r="A353" s="129"/>
      <c r="B353" s="36"/>
      <c r="C353" s="23">
        <v>50022</v>
      </c>
      <c r="D353" s="278" t="s">
        <v>307</v>
      </c>
      <c r="E353" s="194"/>
      <c r="F353" s="194"/>
      <c r="G353" s="194"/>
      <c r="H353" s="194"/>
      <c r="I353" s="194"/>
      <c r="J353" s="194"/>
      <c r="K353" s="194">
        <f t="shared" si="617"/>
        <v>0</v>
      </c>
      <c r="L353" s="539" t="str">
        <f t="shared" si="610"/>
        <v>-</v>
      </c>
      <c r="M353" s="539" t="str">
        <f t="shared" si="611"/>
        <v>-</v>
      </c>
      <c r="N353" s="194" t="e">
        <f>#REF!</f>
        <v>#REF!</v>
      </c>
      <c r="O353" s="539" t="str">
        <f t="shared" si="613"/>
        <v>-</v>
      </c>
      <c r="P353" s="539" t="str">
        <f t="shared" si="614"/>
        <v>-</v>
      </c>
      <c r="Q353" s="194" t="e">
        <f t="shared" si="618"/>
        <v>#REF!</v>
      </c>
      <c r="R353" s="539" t="str">
        <f t="shared" si="577"/>
        <v>-</v>
      </c>
      <c r="S353" s="390" t="e">
        <f>#REF!</f>
        <v>#REF!</v>
      </c>
      <c r="T353" s="616"/>
      <c r="U353" s="10" t="e">
        <f t="shared" si="559"/>
        <v>#REF!</v>
      </c>
      <c r="V353"/>
    </row>
    <row r="354" spans="1:22" ht="20.149999999999999" hidden="1" customHeight="1" outlineLevel="1">
      <c r="A354" s="129"/>
      <c r="B354" s="36">
        <v>5004</v>
      </c>
      <c r="C354" s="36"/>
      <c r="D354" s="285" t="s">
        <v>308</v>
      </c>
      <c r="E354" s="191">
        <f t="shared" ref="E354" si="619">SUM(E355:E356)</f>
        <v>0</v>
      </c>
      <c r="F354" s="191">
        <f t="shared" ref="F354:K354" si="620">SUM(F355:F356)</f>
        <v>0</v>
      </c>
      <c r="G354" s="191">
        <f t="shared" si="620"/>
        <v>0</v>
      </c>
      <c r="H354" s="191">
        <f t="shared" si="620"/>
        <v>0</v>
      </c>
      <c r="I354" s="191">
        <f t="shared" si="620"/>
        <v>0</v>
      </c>
      <c r="J354" s="191">
        <f t="shared" si="620"/>
        <v>0</v>
      </c>
      <c r="K354" s="191">
        <f t="shared" si="620"/>
        <v>0</v>
      </c>
      <c r="L354" s="538" t="str">
        <f t="shared" si="610"/>
        <v>-</v>
      </c>
      <c r="M354" s="538" t="str">
        <f t="shared" si="611"/>
        <v>-</v>
      </c>
      <c r="N354" s="191" t="e">
        <f t="shared" ref="N354" si="621">SUM(N355:N356)</f>
        <v>#REF!</v>
      </c>
      <c r="O354" s="538" t="str">
        <f t="shared" si="613"/>
        <v>-</v>
      </c>
      <c r="P354" s="538" t="str">
        <f t="shared" si="614"/>
        <v>-</v>
      </c>
      <c r="Q354" s="191" t="e">
        <f t="shared" ref="Q354" si="622">SUM(Q355:Q356)</f>
        <v>#REF!</v>
      </c>
      <c r="R354" s="538" t="str">
        <f t="shared" si="577"/>
        <v>-</v>
      </c>
      <c r="S354" s="332" t="e">
        <f t="shared" ref="S354" si="623">SUM(S355:S356)</f>
        <v>#REF!</v>
      </c>
      <c r="T354" s="615"/>
      <c r="U354" s="10" t="e">
        <f t="shared" si="559"/>
        <v>#REF!</v>
      </c>
      <c r="V354"/>
    </row>
    <row r="355" spans="1:22" ht="20.149999999999999" hidden="1" customHeight="1" outlineLevel="1">
      <c r="A355" s="129"/>
      <c r="B355" s="36"/>
      <c r="C355" s="23">
        <v>50041</v>
      </c>
      <c r="D355" s="278" t="s">
        <v>192</v>
      </c>
      <c r="E355" s="194"/>
      <c r="F355" s="194"/>
      <c r="G355" s="194"/>
      <c r="H355" s="194"/>
      <c r="I355" s="194"/>
      <c r="J355" s="194"/>
      <c r="K355" s="194">
        <f t="shared" ref="K355:K356" si="624">SUM(I355:J355)</f>
        <v>0</v>
      </c>
      <c r="L355" s="539" t="str">
        <f t="shared" si="610"/>
        <v>-</v>
      </c>
      <c r="M355" s="539" t="str">
        <f t="shared" si="611"/>
        <v>-</v>
      </c>
      <c r="N355" s="194" t="e">
        <f>#REF!</f>
        <v>#REF!</v>
      </c>
      <c r="O355" s="539" t="str">
        <f t="shared" si="613"/>
        <v>-</v>
      </c>
      <c r="P355" s="539" t="str">
        <f t="shared" si="614"/>
        <v>-</v>
      </c>
      <c r="Q355" s="194" t="e">
        <f t="shared" ref="Q355:Q356" si="625">N355-F355</f>
        <v>#REF!</v>
      </c>
      <c r="R355" s="539" t="str">
        <f t="shared" si="577"/>
        <v>-</v>
      </c>
      <c r="S355" s="390" t="e">
        <f>#REF!</f>
        <v>#REF!</v>
      </c>
      <c r="T355" s="616"/>
      <c r="U355" s="10" t="e">
        <f t="shared" si="559"/>
        <v>#REF!</v>
      </c>
      <c r="V355"/>
    </row>
    <row r="356" spans="1:22" ht="20.149999999999999" hidden="1" customHeight="1" outlineLevel="1">
      <c r="A356" s="129"/>
      <c r="B356" s="36"/>
      <c r="C356" s="38">
        <v>50042</v>
      </c>
      <c r="D356" s="287" t="s">
        <v>309</v>
      </c>
      <c r="E356" s="194"/>
      <c r="F356" s="194"/>
      <c r="G356" s="194"/>
      <c r="H356" s="194"/>
      <c r="I356" s="194"/>
      <c r="J356" s="194"/>
      <c r="K356" s="194">
        <f t="shared" si="624"/>
        <v>0</v>
      </c>
      <c r="L356" s="539" t="str">
        <f t="shared" si="610"/>
        <v>-</v>
      </c>
      <c r="M356" s="539" t="str">
        <f t="shared" si="611"/>
        <v>-</v>
      </c>
      <c r="N356" s="194" t="e">
        <f>#REF!</f>
        <v>#REF!</v>
      </c>
      <c r="O356" s="539" t="str">
        <f t="shared" si="613"/>
        <v>-</v>
      </c>
      <c r="P356" s="539" t="str">
        <f t="shared" si="614"/>
        <v>-</v>
      </c>
      <c r="Q356" s="194" t="e">
        <f t="shared" si="625"/>
        <v>#REF!</v>
      </c>
      <c r="R356" s="539" t="str">
        <f t="shared" si="577"/>
        <v>-</v>
      </c>
      <c r="S356" s="390" t="e">
        <f>#REF!</f>
        <v>#REF!</v>
      </c>
      <c r="T356" s="616"/>
      <c r="U356" s="10" t="e">
        <f t="shared" si="559"/>
        <v>#REF!</v>
      </c>
      <c r="V356"/>
    </row>
    <row r="357" spans="1:22" s="15" customFormat="1" ht="20.149999999999999" hidden="1" customHeight="1" outlineLevel="1">
      <c r="A357" s="261" t="s">
        <v>310</v>
      </c>
      <c r="B357" s="261"/>
      <c r="C357" s="261"/>
      <c r="D357" s="261"/>
      <c r="E357" s="185">
        <f t="shared" ref="E357" si="626">E358+E368+E412+E416+E442+E451</f>
        <v>0</v>
      </c>
      <c r="F357" s="185">
        <f t="shared" ref="F357:K357" si="627">F358+F368+F412+F416+F442+F451</f>
        <v>0</v>
      </c>
      <c r="G357" s="185">
        <f t="shared" si="627"/>
        <v>0</v>
      </c>
      <c r="H357" s="185">
        <f t="shared" si="627"/>
        <v>0</v>
      </c>
      <c r="I357" s="185">
        <f t="shared" si="627"/>
        <v>0</v>
      </c>
      <c r="J357" s="185">
        <f t="shared" si="627"/>
        <v>0</v>
      </c>
      <c r="K357" s="185">
        <f t="shared" si="627"/>
        <v>0</v>
      </c>
      <c r="L357" s="536" t="str">
        <f t="shared" si="610"/>
        <v>-</v>
      </c>
      <c r="M357" s="536" t="str">
        <f t="shared" si="611"/>
        <v>-</v>
      </c>
      <c r="N357" s="185" t="e">
        <f t="shared" ref="N357" si="628">N358+N368+N412+N416+N442+N451</f>
        <v>#REF!</v>
      </c>
      <c r="O357" s="536" t="str">
        <f t="shared" si="613"/>
        <v>-</v>
      </c>
      <c r="P357" s="536" t="str">
        <f t="shared" si="614"/>
        <v>-</v>
      </c>
      <c r="Q357" s="185" t="e">
        <f t="shared" ref="Q357" si="629">Q358+Q368+Q412+Q416+Q442+Q451</f>
        <v>#REF!</v>
      </c>
      <c r="R357" s="536" t="str">
        <f t="shared" si="577"/>
        <v>-</v>
      </c>
      <c r="S357" s="330" t="e">
        <f t="shared" ref="S357" si="630">S358+S368+S412+S416+S442+S451</f>
        <v>#REF!</v>
      </c>
      <c r="T357" s="613"/>
      <c r="U357" s="15" t="e">
        <f t="shared" si="559"/>
        <v>#REF!</v>
      </c>
      <c r="V357"/>
    </row>
    <row r="358" spans="1:22" ht="20.149999999999999" hidden="1" customHeight="1" outlineLevel="1">
      <c r="A358" s="16">
        <v>20</v>
      </c>
      <c r="B358" s="16"/>
      <c r="C358" s="17"/>
      <c r="D358" s="276" t="s">
        <v>311</v>
      </c>
      <c r="E358" s="188">
        <f t="shared" ref="E358" si="631">E359+E362</f>
        <v>0</v>
      </c>
      <c r="F358" s="188">
        <f t="shared" ref="F358:K358" si="632">F359+F362</f>
        <v>0</v>
      </c>
      <c r="G358" s="188">
        <f t="shared" si="632"/>
        <v>0</v>
      </c>
      <c r="H358" s="188">
        <f t="shared" si="632"/>
        <v>0</v>
      </c>
      <c r="I358" s="188">
        <f t="shared" si="632"/>
        <v>0</v>
      </c>
      <c r="J358" s="188">
        <f t="shared" si="632"/>
        <v>0</v>
      </c>
      <c r="K358" s="188">
        <f t="shared" si="632"/>
        <v>0</v>
      </c>
      <c r="L358" s="537" t="str">
        <f t="shared" si="610"/>
        <v>-</v>
      </c>
      <c r="M358" s="537" t="str">
        <f t="shared" si="611"/>
        <v>-</v>
      </c>
      <c r="N358" s="188" t="e">
        <f t="shared" ref="N358" si="633">N359+N362</f>
        <v>#REF!</v>
      </c>
      <c r="O358" s="537" t="str">
        <f t="shared" si="613"/>
        <v>-</v>
      </c>
      <c r="P358" s="537" t="str">
        <f t="shared" si="614"/>
        <v>-</v>
      </c>
      <c r="Q358" s="188" t="e">
        <f t="shared" ref="Q358" si="634">Q359+Q362</f>
        <v>#REF!</v>
      </c>
      <c r="R358" s="537" t="str">
        <f t="shared" si="577"/>
        <v>-</v>
      </c>
      <c r="S358" s="331" t="e">
        <f t="shared" ref="S358" si="635">S359+S362</f>
        <v>#REF!</v>
      </c>
      <c r="T358" s="614"/>
      <c r="U358" s="10" t="e">
        <f t="shared" si="559"/>
        <v>#REF!</v>
      </c>
      <c r="V358"/>
    </row>
    <row r="359" spans="1:22" ht="20.149999999999999" hidden="1" customHeight="1" outlineLevel="1">
      <c r="A359" s="129"/>
      <c r="B359" s="34">
        <v>2003</v>
      </c>
      <c r="C359" s="34"/>
      <c r="D359" s="284" t="s">
        <v>312</v>
      </c>
      <c r="E359" s="191">
        <f t="shared" ref="E359" si="636">SUM(E360:E361)</f>
        <v>0</v>
      </c>
      <c r="F359" s="191">
        <f t="shared" ref="F359:K359" si="637">SUM(F360:F361)</f>
        <v>0</v>
      </c>
      <c r="G359" s="191">
        <f t="shared" si="637"/>
        <v>0</v>
      </c>
      <c r="H359" s="191">
        <f t="shared" si="637"/>
        <v>0</v>
      </c>
      <c r="I359" s="191">
        <f t="shared" si="637"/>
        <v>0</v>
      </c>
      <c r="J359" s="191">
        <f t="shared" si="637"/>
        <v>0</v>
      </c>
      <c r="K359" s="191">
        <f t="shared" si="637"/>
        <v>0</v>
      </c>
      <c r="L359" s="538" t="str">
        <f t="shared" si="610"/>
        <v>-</v>
      </c>
      <c r="M359" s="538" t="str">
        <f t="shared" si="611"/>
        <v>-</v>
      </c>
      <c r="N359" s="191" t="e">
        <f t="shared" ref="N359" si="638">SUM(N360:N361)</f>
        <v>#REF!</v>
      </c>
      <c r="O359" s="538" t="str">
        <f t="shared" si="613"/>
        <v>-</v>
      </c>
      <c r="P359" s="538" t="str">
        <f t="shared" si="614"/>
        <v>-</v>
      </c>
      <c r="Q359" s="191" t="e">
        <f t="shared" ref="Q359" si="639">SUM(Q360:Q361)</f>
        <v>#REF!</v>
      </c>
      <c r="R359" s="538" t="str">
        <f t="shared" si="577"/>
        <v>-</v>
      </c>
      <c r="S359" s="332" t="e">
        <f t="shared" ref="S359" si="640">SUM(S360:S361)</f>
        <v>#REF!</v>
      </c>
      <c r="T359" s="615"/>
      <c r="U359" s="10" t="e">
        <f t="shared" si="559"/>
        <v>#REF!</v>
      </c>
      <c r="V359"/>
    </row>
    <row r="360" spans="1:22" ht="20.149999999999999" hidden="1" customHeight="1" outlineLevel="1">
      <c r="A360" s="129"/>
      <c r="B360" s="36"/>
      <c r="C360" s="23">
        <v>20031</v>
      </c>
      <c r="D360" s="278" t="s">
        <v>312</v>
      </c>
      <c r="E360" s="194"/>
      <c r="F360" s="194"/>
      <c r="G360" s="194"/>
      <c r="H360" s="194"/>
      <c r="I360" s="194"/>
      <c r="J360" s="194"/>
      <c r="K360" s="194">
        <f t="shared" ref="K360:K361" si="641">SUM(I360:J360)</f>
        <v>0</v>
      </c>
      <c r="L360" s="539" t="str">
        <f t="shared" si="610"/>
        <v>-</v>
      </c>
      <c r="M360" s="539" t="str">
        <f t="shared" si="611"/>
        <v>-</v>
      </c>
      <c r="N360" s="194" t="e">
        <f>#REF!</f>
        <v>#REF!</v>
      </c>
      <c r="O360" s="539" t="str">
        <f t="shared" si="613"/>
        <v>-</v>
      </c>
      <c r="P360" s="539" t="str">
        <f t="shared" si="614"/>
        <v>-</v>
      </c>
      <c r="Q360" s="194" t="e">
        <f t="shared" ref="Q360:Q361" si="642">N360-F360</f>
        <v>#REF!</v>
      </c>
      <c r="R360" s="539" t="str">
        <f t="shared" si="577"/>
        <v>-</v>
      </c>
      <c r="S360" s="390" t="e">
        <f>#REF!</f>
        <v>#REF!</v>
      </c>
      <c r="T360" s="616"/>
      <c r="U360" s="10" t="e">
        <f t="shared" si="559"/>
        <v>#REF!</v>
      </c>
      <c r="V360"/>
    </row>
    <row r="361" spans="1:22" ht="20.149999999999999" hidden="1" customHeight="1" outlineLevel="1">
      <c r="A361" s="129"/>
      <c r="B361" s="36"/>
      <c r="C361" s="23">
        <v>20038</v>
      </c>
      <c r="D361" s="278" t="s">
        <v>56</v>
      </c>
      <c r="E361" s="194"/>
      <c r="F361" s="194"/>
      <c r="G361" s="194"/>
      <c r="H361" s="194"/>
      <c r="I361" s="194"/>
      <c r="J361" s="194"/>
      <c r="K361" s="194">
        <f t="shared" si="641"/>
        <v>0</v>
      </c>
      <c r="L361" s="539" t="str">
        <f t="shared" si="610"/>
        <v>-</v>
      </c>
      <c r="M361" s="539" t="str">
        <f t="shared" si="611"/>
        <v>-</v>
      </c>
      <c r="N361" s="194" t="e">
        <f>#REF!</f>
        <v>#REF!</v>
      </c>
      <c r="O361" s="539" t="str">
        <f t="shared" si="613"/>
        <v>-</v>
      </c>
      <c r="P361" s="539" t="str">
        <f t="shared" si="614"/>
        <v>-</v>
      </c>
      <c r="Q361" s="194" t="e">
        <f t="shared" si="642"/>
        <v>#REF!</v>
      </c>
      <c r="R361" s="539" t="str">
        <f t="shared" si="577"/>
        <v>-</v>
      </c>
      <c r="S361" s="390" t="e">
        <f>#REF!</f>
        <v>#REF!</v>
      </c>
      <c r="T361" s="616"/>
      <c r="U361" s="10" t="e">
        <f t="shared" si="559"/>
        <v>#REF!</v>
      </c>
      <c r="V361"/>
    </row>
    <row r="362" spans="1:22" ht="20.149999999999999" hidden="1" customHeight="1" outlineLevel="1">
      <c r="A362" s="129"/>
      <c r="B362" s="34">
        <v>2005</v>
      </c>
      <c r="C362" s="34"/>
      <c r="D362" s="284" t="s">
        <v>313</v>
      </c>
      <c r="E362" s="191">
        <f t="shared" ref="E362" si="643">SUM(E363:E367)</f>
        <v>0</v>
      </c>
      <c r="F362" s="191">
        <f t="shared" ref="F362:K362" si="644">SUM(F363:F367)</f>
        <v>0</v>
      </c>
      <c r="G362" s="191">
        <f t="shared" si="644"/>
        <v>0</v>
      </c>
      <c r="H362" s="191">
        <f t="shared" si="644"/>
        <v>0</v>
      </c>
      <c r="I362" s="191">
        <f t="shared" si="644"/>
        <v>0</v>
      </c>
      <c r="J362" s="191">
        <f t="shared" si="644"/>
        <v>0</v>
      </c>
      <c r="K362" s="191">
        <f t="shared" si="644"/>
        <v>0</v>
      </c>
      <c r="L362" s="538" t="str">
        <f t="shared" si="610"/>
        <v>-</v>
      </c>
      <c r="M362" s="538" t="str">
        <f t="shared" si="611"/>
        <v>-</v>
      </c>
      <c r="N362" s="191" t="e">
        <f t="shared" ref="N362" si="645">SUM(N363:N367)</f>
        <v>#REF!</v>
      </c>
      <c r="O362" s="538" t="str">
        <f t="shared" si="613"/>
        <v>-</v>
      </c>
      <c r="P362" s="538" t="str">
        <f t="shared" si="614"/>
        <v>-</v>
      </c>
      <c r="Q362" s="191" t="e">
        <f t="shared" ref="Q362" si="646">SUM(Q363:Q367)</f>
        <v>#REF!</v>
      </c>
      <c r="R362" s="538" t="str">
        <f t="shared" si="577"/>
        <v>-</v>
      </c>
      <c r="S362" s="332" t="e">
        <f t="shared" ref="S362" si="647">SUM(S363:S367)</f>
        <v>#REF!</v>
      </c>
      <c r="T362" s="615"/>
      <c r="U362" s="10" t="e">
        <f t="shared" si="559"/>
        <v>#REF!</v>
      </c>
      <c r="V362"/>
    </row>
    <row r="363" spans="1:22" ht="20.149999999999999" hidden="1" customHeight="1" outlineLevel="1">
      <c r="A363" s="129"/>
      <c r="B363" s="36"/>
      <c r="C363" s="23">
        <v>20051</v>
      </c>
      <c r="D363" s="278" t="s">
        <v>314</v>
      </c>
      <c r="E363" s="194"/>
      <c r="F363" s="194"/>
      <c r="G363" s="194"/>
      <c r="H363" s="194"/>
      <c r="I363" s="194"/>
      <c r="J363" s="194"/>
      <c r="K363" s="194">
        <f t="shared" ref="K363:K367" si="648">SUM(I363:J363)</f>
        <v>0</v>
      </c>
      <c r="L363" s="539" t="str">
        <f t="shared" si="610"/>
        <v>-</v>
      </c>
      <c r="M363" s="539" t="str">
        <f t="shared" si="611"/>
        <v>-</v>
      </c>
      <c r="N363" s="194" t="e">
        <f>#REF!</f>
        <v>#REF!</v>
      </c>
      <c r="O363" s="539" t="str">
        <f t="shared" si="613"/>
        <v>-</v>
      </c>
      <c r="P363" s="539" t="str">
        <f t="shared" si="614"/>
        <v>-</v>
      </c>
      <c r="Q363" s="194" t="e">
        <f t="shared" ref="Q363:Q367" si="649">N363-F363</f>
        <v>#REF!</v>
      </c>
      <c r="R363" s="539" t="str">
        <f t="shared" si="577"/>
        <v>-</v>
      </c>
      <c r="S363" s="390" t="e">
        <f>#REF!</f>
        <v>#REF!</v>
      </c>
      <c r="T363" s="616"/>
      <c r="U363" s="10" t="e">
        <f t="shared" si="559"/>
        <v>#REF!</v>
      </c>
      <c r="V363"/>
    </row>
    <row r="364" spans="1:22" ht="20.149999999999999" hidden="1" customHeight="1" outlineLevel="1">
      <c r="A364" s="129"/>
      <c r="B364" s="36"/>
      <c r="C364" s="23">
        <v>20052</v>
      </c>
      <c r="D364" s="278" t="s">
        <v>315</v>
      </c>
      <c r="E364" s="194"/>
      <c r="F364" s="194"/>
      <c r="G364" s="194"/>
      <c r="H364" s="194"/>
      <c r="I364" s="194"/>
      <c r="J364" s="194"/>
      <c r="K364" s="194">
        <f t="shared" si="648"/>
        <v>0</v>
      </c>
      <c r="L364" s="539" t="str">
        <f t="shared" si="610"/>
        <v>-</v>
      </c>
      <c r="M364" s="539" t="str">
        <f t="shared" si="611"/>
        <v>-</v>
      </c>
      <c r="N364" s="194" t="e">
        <f>#REF!</f>
        <v>#REF!</v>
      </c>
      <c r="O364" s="539" t="str">
        <f t="shared" si="613"/>
        <v>-</v>
      </c>
      <c r="P364" s="539" t="str">
        <f t="shared" si="614"/>
        <v>-</v>
      </c>
      <c r="Q364" s="194" t="e">
        <f t="shared" si="649"/>
        <v>#REF!</v>
      </c>
      <c r="R364" s="539" t="str">
        <f t="shared" si="577"/>
        <v>-</v>
      </c>
      <c r="S364" s="390" t="e">
        <f>#REF!</f>
        <v>#REF!</v>
      </c>
      <c r="T364" s="616"/>
      <c r="U364" s="10" t="e">
        <f t="shared" si="559"/>
        <v>#REF!</v>
      </c>
      <c r="V364"/>
    </row>
    <row r="365" spans="1:22" ht="20.149999999999999" hidden="1" customHeight="1" outlineLevel="1">
      <c r="A365" s="129"/>
      <c r="B365" s="36"/>
      <c r="C365" s="23">
        <v>20053</v>
      </c>
      <c r="D365" s="278" t="s">
        <v>316</v>
      </c>
      <c r="E365" s="194"/>
      <c r="F365" s="194"/>
      <c r="G365" s="194"/>
      <c r="H365" s="194"/>
      <c r="I365" s="194"/>
      <c r="J365" s="194"/>
      <c r="K365" s="194">
        <f t="shared" si="648"/>
        <v>0</v>
      </c>
      <c r="L365" s="539" t="str">
        <f t="shared" si="610"/>
        <v>-</v>
      </c>
      <c r="M365" s="539" t="str">
        <f t="shared" si="611"/>
        <v>-</v>
      </c>
      <c r="N365" s="194" t="e">
        <f>#REF!</f>
        <v>#REF!</v>
      </c>
      <c r="O365" s="539" t="str">
        <f t="shared" si="613"/>
        <v>-</v>
      </c>
      <c r="P365" s="539" t="str">
        <f t="shared" si="614"/>
        <v>-</v>
      </c>
      <c r="Q365" s="194" t="e">
        <f t="shared" si="649"/>
        <v>#REF!</v>
      </c>
      <c r="R365" s="539" t="str">
        <f t="shared" si="577"/>
        <v>-</v>
      </c>
      <c r="S365" s="390" t="e">
        <f>#REF!</f>
        <v>#REF!</v>
      </c>
      <c r="T365" s="616"/>
      <c r="U365" s="10" t="e">
        <f t="shared" si="559"/>
        <v>#REF!</v>
      </c>
      <c r="V365"/>
    </row>
    <row r="366" spans="1:22" ht="20.149999999999999" hidden="1" customHeight="1" outlineLevel="1">
      <c r="A366" s="129"/>
      <c r="B366" s="36"/>
      <c r="C366" s="23">
        <v>20054</v>
      </c>
      <c r="D366" s="278" t="s">
        <v>317</v>
      </c>
      <c r="E366" s="194"/>
      <c r="F366" s="194"/>
      <c r="G366" s="194"/>
      <c r="H366" s="194"/>
      <c r="I366" s="194"/>
      <c r="J366" s="194"/>
      <c r="K366" s="194">
        <f t="shared" si="648"/>
        <v>0</v>
      </c>
      <c r="L366" s="539" t="str">
        <f t="shared" si="610"/>
        <v>-</v>
      </c>
      <c r="M366" s="539" t="str">
        <f t="shared" si="611"/>
        <v>-</v>
      </c>
      <c r="N366" s="194" t="e">
        <f>#REF!</f>
        <v>#REF!</v>
      </c>
      <c r="O366" s="539" t="str">
        <f t="shared" si="613"/>
        <v>-</v>
      </c>
      <c r="P366" s="539" t="str">
        <f t="shared" si="614"/>
        <v>-</v>
      </c>
      <c r="Q366" s="194" t="e">
        <f t="shared" si="649"/>
        <v>#REF!</v>
      </c>
      <c r="R366" s="539" t="str">
        <f t="shared" si="577"/>
        <v>-</v>
      </c>
      <c r="S366" s="390" t="e">
        <f>#REF!</f>
        <v>#REF!</v>
      </c>
      <c r="T366" s="616"/>
      <c r="U366" s="10" t="e">
        <f t="shared" si="559"/>
        <v>#REF!</v>
      </c>
      <c r="V366"/>
    </row>
    <row r="367" spans="1:22" ht="20.149999999999999" hidden="1" customHeight="1" outlineLevel="1">
      <c r="A367" s="129"/>
      <c r="B367" s="36"/>
      <c r="C367" s="23">
        <v>20058</v>
      </c>
      <c r="D367" s="278" t="s">
        <v>56</v>
      </c>
      <c r="E367" s="194"/>
      <c r="F367" s="194"/>
      <c r="G367" s="194"/>
      <c r="H367" s="194"/>
      <c r="I367" s="194"/>
      <c r="J367" s="194"/>
      <c r="K367" s="194">
        <f t="shared" si="648"/>
        <v>0</v>
      </c>
      <c r="L367" s="539" t="str">
        <f t="shared" si="610"/>
        <v>-</v>
      </c>
      <c r="M367" s="539" t="str">
        <f t="shared" si="611"/>
        <v>-</v>
      </c>
      <c r="N367" s="194" t="e">
        <f>#REF!</f>
        <v>#REF!</v>
      </c>
      <c r="O367" s="539" t="str">
        <f t="shared" si="613"/>
        <v>-</v>
      </c>
      <c r="P367" s="539" t="str">
        <f t="shared" si="614"/>
        <v>-</v>
      </c>
      <c r="Q367" s="194" t="e">
        <f t="shared" si="649"/>
        <v>#REF!</v>
      </c>
      <c r="R367" s="539" t="str">
        <f t="shared" si="577"/>
        <v>-</v>
      </c>
      <c r="S367" s="390" t="e">
        <f>#REF!</f>
        <v>#REF!</v>
      </c>
      <c r="T367" s="616"/>
      <c r="U367" s="10" t="e">
        <f t="shared" si="559"/>
        <v>#REF!</v>
      </c>
      <c r="V367"/>
    </row>
    <row r="368" spans="1:22" ht="20.149999999999999" hidden="1" customHeight="1" outlineLevel="1">
      <c r="A368" s="16">
        <v>21</v>
      </c>
      <c r="B368" s="16"/>
      <c r="C368" s="17"/>
      <c r="D368" s="276" t="s">
        <v>318</v>
      </c>
      <c r="E368" s="197">
        <f t="shared" ref="E368" si="650">E369+E373+E377+E381+E390+E395+E397+E403</f>
        <v>0</v>
      </c>
      <c r="F368" s="197">
        <f t="shared" ref="F368:K368" si="651">F369+F373+F377+F381+F390+F395+F397+F403</f>
        <v>0</v>
      </c>
      <c r="G368" s="197">
        <f t="shared" si="651"/>
        <v>0</v>
      </c>
      <c r="H368" s="197">
        <f t="shared" si="651"/>
        <v>0</v>
      </c>
      <c r="I368" s="197">
        <f t="shared" si="651"/>
        <v>0</v>
      </c>
      <c r="J368" s="197">
        <f t="shared" si="651"/>
        <v>0</v>
      </c>
      <c r="K368" s="197">
        <f t="shared" si="651"/>
        <v>0</v>
      </c>
      <c r="L368" s="540" t="str">
        <f t="shared" si="610"/>
        <v>-</v>
      </c>
      <c r="M368" s="540" t="str">
        <f t="shared" si="611"/>
        <v>-</v>
      </c>
      <c r="N368" s="197" t="e">
        <f t="shared" ref="N368" si="652">N369+N373+N377+N381+N390+N395+N397+N403</f>
        <v>#REF!</v>
      </c>
      <c r="O368" s="540" t="str">
        <f t="shared" si="613"/>
        <v>-</v>
      </c>
      <c r="P368" s="540" t="str">
        <f t="shared" si="614"/>
        <v>-</v>
      </c>
      <c r="Q368" s="197" t="e">
        <f t="shared" ref="Q368" si="653">Q369+Q373+Q377+Q381+Q390+Q395+Q397+Q403</f>
        <v>#REF!</v>
      </c>
      <c r="R368" s="540" t="str">
        <f t="shared" si="577"/>
        <v>-</v>
      </c>
      <c r="S368" s="333" t="e">
        <f t="shared" ref="S368" si="654">S369+S373+S377+S381+S390+S395+S397+S403</f>
        <v>#REF!</v>
      </c>
      <c r="T368" s="617"/>
      <c r="U368" s="10" t="e">
        <f t="shared" si="559"/>
        <v>#REF!</v>
      </c>
      <c r="V368"/>
    </row>
    <row r="369" spans="1:22" ht="20.149999999999999" hidden="1" customHeight="1" outlineLevel="1">
      <c r="A369" s="34"/>
      <c r="B369" s="34">
        <v>2101</v>
      </c>
      <c r="C369" s="34"/>
      <c r="D369" s="284" t="s">
        <v>319</v>
      </c>
      <c r="E369" s="191">
        <f t="shared" ref="E369" si="655">SUM(E370:E372)</f>
        <v>0</v>
      </c>
      <c r="F369" s="191">
        <f t="shared" ref="F369:K369" si="656">SUM(F370:F372)</f>
        <v>0</v>
      </c>
      <c r="G369" s="191">
        <f t="shared" si="656"/>
        <v>0</v>
      </c>
      <c r="H369" s="191">
        <f t="shared" si="656"/>
        <v>0</v>
      </c>
      <c r="I369" s="191">
        <f t="shared" si="656"/>
        <v>0</v>
      </c>
      <c r="J369" s="191">
        <f t="shared" si="656"/>
        <v>0</v>
      </c>
      <c r="K369" s="191">
        <f t="shared" si="656"/>
        <v>0</v>
      </c>
      <c r="L369" s="538" t="str">
        <f t="shared" si="610"/>
        <v>-</v>
      </c>
      <c r="M369" s="538" t="str">
        <f t="shared" si="611"/>
        <v>-</v>
      </c>
      <c r="N369" s="191" t="e">
        <f t="shared" ref="N369" si="657">SUM(N370:N372)</f>
        <v>#REF!</v>
      </c>
      <c r="O369" s="538" t="str">
        <f t="shared" si="613"/>
        <v>-</v>
      </c>
      <c r="P369" s="538" t="str">
        <f t="shared" si="614"/>
        <v>-</v>
      </c>
      <c r="Q369" s="191" t="e">
        <f t="shared" ref="Q369" si="658">SUM(Q370:Q372)</f>
        <v>#REF!</v>
      </c>
      <c r="R369" s="538" t="str">
        <f t="shared" si="577"/>
        <v>-</v>
      </c>
      <c r="S369" s="332" t="e">
        <f t="shared" ref="S369" si="659">SUM(S370:S372)</f>
        <v>#REF!</v>
      </c>
      <c r="T369" s="615"/>
      <c r="U369" s="10" t="e">
        <f t="shared" si="559"/>
        <v>#REF!</v>
      </c>
      <c r="V369"/>
    </row>
    <row r="370" spans="1:22" ht="20.149999999999999" hidden="1" customHeight="1" outlineLevel="1">
      <c r="A370" s="40"/>
      <c r="B370" s="40"/>
      <c r="C370" s="41">
        <v>21011</v>
      </c>
      <c r="D370" s="288" t="s">
        <v>320</v>
      </c>
      <c r="E370" s="194"/>
      <c r="F370" s="194"/>
      <c r="G370" s="194"/>
      <c r="H370" s="194"/>
      <c r="I370" s="194"/>
      <c r="J370" s="194"/>
      <c r="K370" s="194">
        <f t="shared" ref="K370:K372" si="660">SUM(I370:J370)</f>
        <v>0</v>
      </c>
      <c r="L370" s="539" t="str">
        <f t="shared" si="610"/>
        <v>-</v>
      </c>
      <c r="M370" s="539" t="str">
        <f t="shared" si="611"/>
        <v>-</v>
      </c>
      <c r="N370" s="194" t="e">
        <f>#REF!</f>
        <v>#REF!</v>
      </c>
      <c r="O370" s="539" t="str">
        <f t="shared" si="613"/>
        <v>-</v>
      </c>
      <c r="P370" s="539" t="str">
        <f t="shared" si="614"/>
        <v>-</v>
      </c>
      <c r="Q370" s="194" t="e">
        <f t="shared" ref="Q370:Q372" si="661">N370-F370</f>
        <v>#REF!</v>
      </c>
      <c r="R370" s="539" t="str">
        <f t="shared" si="577"/>
        <v>-</v>
      </c>
      <c r="S370" s="390" t="e">
        <f>#REF!</f>
        <v>#REF!</v>
      </c>
      <c r="T370" s="616"/>
      <c r="U370" s="10" t="e">
        <f t="shared" si="559"/>
        <v>#REF!</v>
      </c>
      <c r="V370"/>
    </row>
    <row r="371" spans="1:22" ht="20.149999999999999" hidden="1" customHeight="1" outlineLevel="1">
      <c r="A371" s="40"/>
      <c r="B371" s="40"/>
      <c r="C371" s="41">
        <v>21012</v>
      </c>
      <c r="D371" s="288" t="s">
        <v>321</v>
      </c>
      <c r="E371" s="194"/>
      <c r="F371" s="194"/>
      <c r="G371" s="194"/>
      <c r="H371" s="194"/>
      <c r="I371" s="194"/>
      <c r="J371" s="194"/>
      <c r="K371" s="194">
        <f t="shared" si="660"/>
        <v>0</v>
      </c>
      <c r="L371" s="539" t="str">
        <f t="shared" si="610"/>
        <v>-</v>
      </c>
      <c r="M371" s="539" t="str">
        <f t="shared" si="611"/>
        <v>-</v>
      </c>
      <c r="N371" s="194" t="e">
        <f>#REF!</f>
        <v>#REF!</v>
      </c>
      <c r="O371" s="539" t="str">
        <f t="shared" si="613"/>
        <v>-</v>
      </c>
      <c r="P371" s="539" t="str">
        <f t="shared" si="614"/>
        <v>-</v>
      </c>
      <c r="Q371" s="194" t="e">
        <f t="shared" si="661"/>
        <v>#REF!</v>
      </c>
      <c r="R371" s="539" t="str">
        <f t="shared" si="577"/>
        <v>-</v>
      </c>
      <c r="S371" s="390" t="e">
        <f>#REF!</f>
        <v>#REF!</v>
      </c>
      <c r="T371" s="616"/>
      <c r="U371" s="10" t="e">
        <f t="shared" si="559"/>
        <v>#REF!</v>
      </c>
      <c r="V371"/>
    </row>
    <row r="372" spans="1:22" ht="20.149999999999999" hidden="1" customHeight="1" outlineLevel="1">
      <c r="A372" s="40"/>
      <c r="B372" s="40"/>
      <c r="C372" s="41">
        <v>21018</v>
      </c>
      <c r="D372" s="288" t="s">
        <v>322</v>
      </c>
      <c r="E372" s="194"/>
      <c r="F372" s="194"/>
      <c r="G372" s="194"/>
      <c r="H372" s="194"/>
      <c r="I372" s="194"/>
      <c r="J372" s="194"/>
      <c r="K372" s="194">
        <f t="shared" si="660"/>
        <v>0</v>
      </c>
      <c r="L372" s="539" t="str">
        <f t="shared" si="610"/>
        <v>-</v>
      </c>
      <c r="M372" s="539" t="str">
        <f t="shared" si="611"/>
        <v>-</v>
      </c>
      <c r="N372" s="194" t="e">
        <f>#REF!</f>
        <v>#REF!</v>
      </c>
      <c r="O372" s="539" t="str">
        <f t="shared" si="613"/>
        <v>-</v>
      </c>
      <c r="P372" s="539" t="str">
        <f t="shared" si="614"/>
        <v>-</v>
      </c>
      <c r="Q372" s="194" t="e">
        <f t="shared" si="661"/>
        <v>#REF!</v>
      </c>
      <c r="R372" s="539" t="str">
        <f t="shared" si="577"/>
        <v>-</v>
      </c>
      <c r="S372" s="390" t="e">
        <f>#REF!</f>
        <v>#REF!</v>
      </c>
      <c r="T372" s="616"/>
      <c r="U372" s="10" t="e">
        <f t="shared" si="559"/>
        <v>#REF!</v>
      </c>
      <c r="V372"/>
    </row>
    <row r="373" spans="1:22" ht="20.149999999999999" hidden="1" customHeight="1" outlineLevel="1">
      <c r="A373" s="34"/>
      <c r="B373" s="34">
        <v>2102</v>
      </c>
      <c r="C373" s="34"/>
      <c r="D373" s="284" t="s">
        <v>323</v>
      </c>
      <c r="E373" s="191">
        <f t="shared" ref="E373" si="662">SUM(E374:E376)</f>
        <v>0</v>
      </c>
      <c r="F373" s="191">
        <f t="shared" ref="F373:K373" si="663">SUM(F374:F376)</f>
        <v>0</v>
      </c>
      <c r="G373" s="191">
        <f t="shared" si="663"/>
        <v>0</v>
      </c>
      <c r="H373" s="191">
        <f t="shared" si="663"/>
        <v>0</v>
      </c>
      <c r="I373" s="191">
        <f t="shared" si="663"/>
        <v>0</v>
      </c>
      <c r="J373" s="191">
        <f t="shared" si="663"/>
        <v>0</v>
      </c>
      <c r="K373" s="191">
        <f t="shared" si="663"/>
        <v>0</v>
      </c>
      <c r="L373" s="538" t="str">
        <f t="shared" si="610"/>
        <v>-</v>
      </c>
      <c r="M373" s="538" t="str">
        <f t="shared" si="611"/>
        <v>-</v>
      </c>
      <c r="N373" s="191" t="e">
        <f t="shared" ref="N373" si="664">SUM(N374:N376)</f>
        <v>#REF!</v>
      </c>
      <c r="O373" s="538" t="str">
        <f t="shared" si="613"/>
        <v>-</v>
      </c>
      <c r="P373" s="538" t="str">
        <f t="shared" si="614"/>
        <v>-</v>
      </c>
      <c r="Q373" s="191" t="e">
        <f t="shared" ref="Q373" si="665">SUM(Q374:Q376)</f>
        <v>#REF!</v>
      </c>
      <c r="R373" s="538" t="str">
        <f t="shared" si="577"/>
        <v>-</v>
      </c>
      <c r="S373" s="332" t="e">
        <f t="shared" ref="S373" si="666">SUM(S374:S376)</f>
        <v>#REF!</v>
      </c>
      <c r="T373" s="615"/>
      <c r="U373" s="10" t="e">
        <f t="shared" si="559"/>
        <v>#REF!</v>
      </c>
      <c r="V373"/>
    </row>
    <row r="374" spans="1:22" ht="20.149999999999999" hidden="1" customHeight="1" outlineLevel="1">
      <c r="A374" s="40"/>
      <c r="B374" s="40"/>
      <c r="C374" s="41">
        <v>21021</v>
      </c>
      <c r="D374" s="288" t="s">
        <v>324</v>
      </c>
      <c r="E374" s="194"/>
      <c r="F374" s="194"/>
      <c r="G374" s="194"/>
      <c r="H374" s="194"/>
      <c r="I374" s="194"/>
      <c r="J374" s="194"/>
      <c r="K374" s="194">
        <f t="shared" ref="K374:K376" si="667">SUM(I374:J374)</f>
        <v>0</v>
      </c>
      <c r="L374" s="539" t="str">
        <f t="shared" si="610"/>
        <v>-</v>
      </c>
      <c r="M374" s="539" t="str">
        <f t="shared" si="611"/>
        <v>-</v>
      </c>
      <c r="N374" s="194" t="e">
        <f>#REF!</f>
        <v>#REF!</v>
      </c>
      <c r="O374" s="539" t="str">
        <f t="shared" si="613"/>
        <v>-</v>
      </c>
      <c r="P374" s="539" t="str">
        <f t="shared" si="614"/>
        <v>-</v>
      </c>
      <c r="Q374" s="194" t="e">
        <f t="shared" ref="Q374:Q376" si="668">N374-F374</f>
        <v>#REF!</v>
      </c>
      <c r="R374" s="539" t="str">
        <f t="shared" si="577"/>
        <v>-</v>
      </c>
      <c r="S374" s="390" t="e">
        <f>#REF!</f>
        <v>#REF!</v>
      </c>
      <c r="T374" s="616"/>
      <c r="U374" s="10" t="e">
        <f t="shared" si="559"/>
        <v>#REF!</v>
      </c>
      <c r="V374"/>
    </row>
    <row r="375" spans="1:22" ht="20.149999999999999" hidden="1" customHeight="1" outlineLevel="1">
      <c r="A375" s="40"/>
      <c r="B375" s="40"/>
      <c r="C375" s="41">
        <v>21022</v>
      </c>
      <c r="D375" s="288" t="s">
        <v>325</v>
      </c>
      <c r="E375" s="194"/>
      <c r="F375" s="194"/>
      <c r="G375" s="194"/>
      <c r="H375" s="194"/>
      <c r="I375" s="194"/>
      <c r="J375" s="194"/>
      <c r="K375" s="194">
        <f t="shared" si="667"/>
        <v>0</v>
      </c>
      <c r="L375" s="539" t="str">
        <f t="shared" si="610"/>
        <v>-</v>
      </c>
      <c r="M375" s="539" t="str">
        <f t="shared" si="611"/>
        <v>-</v>
      </c>
      <c r="N375" s="194" t="e">
        <f>#REF!</f>
        <v>#REF!</v>
      </c>
      <c r="O375" s="539" t="str">
        <f t="shared" si="613"/>
        <v>-</v>
      </c>
      <c r="P375" s="539" t="str">
        <f t="shared" si="614"/>
        <v>-</v>
      </c>
      <c r="Q375" s="194" t="e">
        <f t="shared" si="668"/>
        <v>#REF!</v>
      </c>
      <c r="R375" s="539" t="str">
        <f t="shared" si="577"/>
        <v>-</v>
      </c>
      <c r="S375" s="390" t="e">
        <f>#REF!</f>
        <v>#REF!</v>
      </c>
      <c r="T375" s="616"/>
      <c r="U375" s="10" t="e">
        <f t="shared" si="559"/>
        <v>#REF!</v>
      </c>
      <c r="V375"/>
    </row>
    <row r="376" spans="1:22" ht="20.149999999999999" hidden="1" customHeight="1" outlineLevel="1">
      <c r="A376" s="40"/>
      <c r="B376" s="40"/>
      <c r="C376" s="41">
        <v>21028</v>
      </c>
      <c r="D376" s="288" t="s">
        <v>326</v>
      </c>
      <c r="E376" s="194"/>
      <c r="F376" s="194"/>
      <c r="G376" s="194"/>
      <c r="H376" s="194"/>
      <c r="I376" s="194"/>
      <c r="J376" s="194"/>
      <c r="K376" s="194">
        <f t="shared" si="667"/>
        <v>0</v>
      </c>
      <c r="L376" s="539" t="str">
        <f t="shared" si="610"/>
        <v>-</v>
      </c>
      <c r="M376" s="539" t="str">
        <f t="shared" si="611"/>
        <v>-</v>
      </c>
      <c r="N376" s="194" t="e">
        <f>#REF!</f>
        <v>#REF!</v>
      </c>
      <c r="O376" s="539" t="str">
        <f t="shared" si="613"/>
        <v>-</v>
      </c>
      <c r="P376" s="539" t="str">
        <f t="shared" si="614"/>
        <v>-</v>
      </c>
      <c r="Q376" s="194" t="e">
        <f t="shared" si="668"/>
        <v>#REF!</v>
      </c>
      <c r="R376" s="539" t="str">
        <f t="shared" si="577"/>
        <v>-</v>
      </c>
      <c r="S376" s="390" t="e">
        <f>#REF!</f>
        <v>#REF!</v>
      </c>
      <c r="T376" s="616"/>
      <c r="U376" s="10" t="e">
        <f t="shared" si="559"/>
        <v>#REF!</v>
      </c>
      <c r="V376"/>
    </row>
    <row r="377" spans="1:22" ht="20.149999999999999" hidden="1" customHeight="1" outlineLevel="1">
      <c r="A377" s="34"/>
      <c r="B377" s="34">
        <v>2103</v>
      </c>
      <c r="C377" s="34"/>
      <c r="D377" s="284" t="s">
        <v>327</v>
      </c>
      <c r="E377" s="191">
        <f t="shared" ref="E377" si="669">SUM(E378:E380)</f>
        <v>0</v>
      </c>
      <c r="F377" s="191">
        <f t="shared" ref="F377:K377" si="670">SUM(F378:F380)</f>
        <v>0</v>
      </c>
      <c r="G377" s="191">
        <f t="shared" si="670"/>
        <v>0</v>
      </c>
      <c r="H377" s="191">
        <f t="shared" si="670"/>
        <v>0</v>
      </c>
      <c r="I377" s="191">
        <f t="shared" si="670"/>
        <v>0</v>
      </c>
      <c r="J377" s="191">
        <f t="shared" si="670"/>
        <v>0</v>
      </c>
      <c r="K377" s="191">
        <f t="shared" si="670"/>
        <v>0</v>
      </c>
      <c r="L377" s="538" t="str">
        <f t="shared" si="610"/>
        <v>-</v>
      </c>
      <c r="M377" s="538" t="str">
        <f t="shared" si="611"/>
        <v>-</v>
      </c>
      <c r="N377" s="191" t="e">
        <f t="shared" ref="N377" si="671">SUM(N378:N380)</f>
        <v>#REF!</v>
      </c>
      <c r="O377" s="538" t="str">
        <f t="shared" si="613"/>
        <v>-</v>
      </c>
      <c r="P377" s="538" t="str">
        <f t="shared" si="614"/>
        <v>-</v>
      </c>
      <c r="Q377" s="191" t="e">
        <f t="shared" ref="Q377" si="672">SUM(Q378:Q380)</f>
        <v>#REF!</v>
      </c>
      <c r="R377" s="538" t="str">
        <f t="shared" si="577"/>
        <v>-</v>
      </c>
      <c r="S377" s="332" t="e">
        <f t="shared" ref="S377" si="673">SUM(S378:S380)</f>
        <v>#REF!</v>
      </c>
      <c r="T377" s="615"/>
      <c r="U377" s="10" t="e">
        <f t="shared" si="559"/>
        <v>#REF!</v>
      </c>
      <c r="V377"/>
    </row>
    <row r="378" spans="1:22" ht="20.149999999999999" hidden="1" customHeight="1" outlineLevel="1">
      <c r="A378" s="40"/>
      <c r="B378" s="40"/>
      <c r="C378" s="41">
        <v>21031</v>
      </c>
      <c r="D378" s="288" t="s">
        <v>328</v>
      </c>
      <c r="E378" s="194"/>
      <c r="F378" s="194"/>
      <c r="G378" s="194"/>
      <c r="H378" s="194"/>
      <c r="I378" s="194"/>
      <c r="J378" s="194"/>
      <c r="K378" s="194">
        <f t="shared" ref="K378:K380" si="674">SUM(I378:J378)</f>
        <v>0</v>
      </c>
      <c r="L378" s="539" t="str">
        <f t="shared" si="610"/>
        <v>-</v>
      </c>
      <c r="M378" s="539" t="str">
        <f t="shared" si="611"/>
        <v>-</v>
      </c>
      <c r="N378" s="194" t="e">
        <f>#REF!</f>
        <v>#REF!</v>
      </c>
      <c r="O378" s="539" t="str">
        <f t="shared" si="613"/>
        <v>-</v>
      </c>
      <c r="P378" s="539" t="str">
        <f t="shared" si="614"/>
        <v>-</v>
      </c>
      <c r="Q378" s="194" t="e">
        <f t="shared" ref="Q378:Q380" si="675">N378-F378</f>
        <v>#REF!</v>
      </c>
      <c r="R378" s="539" t="str">
        <f t="shared" si="577"/>
        <v>-</v>
      </c>
      <c r="S378" s="390" t="e">
        <f>#REF!</f>
        <v>#REF!</v>
      </c>
      <c r="T378" s="616"/>
      <c r="U378" s="10" t="e">
        <f t="shared" si="559"/>
        <v>#REF!</v>
      </c>
      <c r="V378"/>
    </row>
    <row r="379" spans="1:22" ht="20.149999999999999" hidden="1" customHeight="1" outlineLevel="1">
      <c r="A379" s="40"/>
      <c r="B379" s="40"/>
      <c r="C379" s="41">
        <v>21032</v>
      </c>
      <c r="D379" s="288" t="s">
        <v>329</v>
      </c>
      <c r="E379" s="194"/>
      <c r="F379" s="194"/>
      <c r="G379" s="194"/>
      <c r="H379" s="194"/>
      <c r="I379" s="194"/>
      <c r="J379" s="194"/>
      <c r="K379" s="194">
        <f t="shared" si="674"/>
        <v>0</v>
      </c>
      <c r="L379" s="539" t="str">
        <f t="shared" si="610"/>
        <v>-</v>
      </c>
      <c r="M379" s="539" t="str">
        <f t="shared" si="611"/>
        <v>-</v>
      </c>
      <c r="N379" s="194" t="e">
        <f>#REF!</f>
        <v>#REF!</v>
      </c>
      <c r="O379" s="539" t="str">
        <f t="shared" si="613"/>
        <v>-</v>
      </c>
      <c r="P379" s="539" t="str">
        <f t="shared" si="614"/>
        <v>-</v>
      </c>
      <c r="Q379" s="194" t="e">
        <f t="shared" si="675"/>
        <v>#REF!</v>
      </c>
      <c r="R379" s="539" t="str">
        <f t="shared" si="577"/>
        <v>-</v>
      </c>
      <c r="S379" s="390" t="e">
        <f>#REF!</f>
        <v>#REF!</v>
      </c>
      <c r="T379" s="616"/>
      <c r="U379" s="10" t="e">
        <f t="shared" si="559"/>
        <v>#REF!</v>
      </c>
      <c r="V379"/>
    </row>
    <row r="380" spans="1:22" ht="20.149999999999999" hidden="1" customHeight="1" outlineLevel="1">
      <c r="A380" s="40"/>
      <c r="B380" s="40"/>
      <c r="C380" s="41">
        <v>21038</v>
      </c>
      <c r="D380" s="288" t="s">
        <v>330</v>
      </c>
      <c r="E380" s="194"/>
      <c r="F380" s="194"/>
      <c r="G380" s="194"/>
      <c r="H380" s="194"/>
      <c r="I380" s="194"/>
      <c r="J380" s="194"/>
      <c r="K380" s="194">
        <f t="shared" si="674"/>
        <v>0</v>
      </c>
      <c r="L380" s="539" t="str">
        <f t="shared" si="610"/>
        <v>-</v>
      </c>
      <c r="M380" s="539" t="str">
        <f t="shared" si="611"/>
        <v>-</v>
      </c>
      <c r="N380" s="194" t="e">
        <f>#REF!</f>
        <v>#REF!</v>
      </c>
      <c r="O380" s="539" t="str">
        <f t="shared" si="613"/>
        <v>-</v>
      </c>
      <c r="P380" s="539" t="str">
        <f t="shared" si="614"/>
        <v>-</v>
      </c>
      <c r="Q380" s="194" t="e">
        <f t="shared" si="675"/>
        <v>#REF!</v>
      </c>
      <c r="R380" s="539" t="str">
        <f t="shared" si="577"/>
        <v>-</v>
      </c>
      <c r="S380" s="390" t="e">
        <f>#REF!</f>
        <v>#REF!</v>
      </c>
      <c r="T380" s="616"/>
      <c r="U380" s="10" t="e">
        <f t="shared" si="559"/>
        <v>#REF!</v>
      </c>
      <c r="V380"/>
    </row>
    <row r="381" spans="1:22" ht="20.149999999999999" hidden="1" customHeight="1" outlineLevel="1">
      <c r="A381" s="40"/>
      <c r="B381" s="34">
        <v>2104</v>
      </c>
      <c r="C381" s="34"/>
      <c r="D381" s="284" t="s">
        <v>331</v>
      </c>
      <c r="E381" s="191">
        <f t="shared" ref="E381" si="676">SUM(E382:E389)</f>
        <v>0</v>
      </c>
      <c r="F381" s="191">
        <f t="shared" ref="F381:K381" si="677">SUM(F382:F389)</f>
        <v>0</v>
      </c>
      <c r="G381" s="191">
        <f t="shared" si="677"/>
        <v>0</v>
      </c>
      <c r="H381" s="191">
        <f t="shared" si="677"/>
        <v>0</v>
      </c>
      <c r="I381" s="191">
        <f t="shared" si="677"/>
        <v>0</v>
      </c>
      <c r="J381" s="191">
        <f t="shared" si="677"/>
        <v>0</v>
      </c>
      <c r="K381" s="191">
        <f t="shared" si="677"/>
        <v>0</v>
      </c>
      <c r="L381" s="538" t="str">
        <f t="shared" si="610"/>
        <v>-</v>
      </c>
      <c r="M381" s="538" t="str">
        <f t="shared" si="611"/>
        <v>-</v>
      </c>
      <c r="N381" s="191" t="e">
        <f t="shared" ref="N381" si="678">SUM(N382:N389)</f>
        <v>#REF!</v>
      </c>
      <c r="O381" s="538" t="str">
        <f t="shared" si="613"/>
        <v>-</v>
      </c>
      <c r="P381" s="538" t="str">
        <f t="shared" si="614"/>
        <v>-</v>
      </c>
      <c r="Q381" s="191" t="e">
        <f t="shared" ref="Q381" si="679">SUM(Q382:Q389)</f>
        <v>#REF!</v>
      </c>
      <c r="R381" s="538" t="str">
        <f t="shared" si="577"/>
        <v>-</v>
      </c>
      <c r="S381" s="332" t="e">
        <f t="shared" ref="S381" si="680">SUM(S382:S389)</f>
        <v>#REF!</v>
      </c>
      <c r="T381" s="615"/>
      <c r="U381" s="10" t="e">
        <f t="shared" si="559"/>
        <v>#REF!</v>
      </c>
      <c r="V381"/>
    </row>
    <row r="382" spans="1:22" ht="20.149999999999999" hidden="1" customHeight="1" outlineLevel="1">
      <c r="A382" s="40"/>
      <c r="B382" s="40"/>
      <c r="C382" s="41">
        <v>21041</v>
      </c>
      <c r="D382" s="288" t="s">
        <v>130</v>
      </c>
      <c r="E382" s="194"/>
      <c r="F382" s="194"/>
      <c r="G382" s="194"/>
      <c r="H382" s="194"/>
      <c r="I382" s="194"/>
      <c r="J382" s="194"/>
      <c r="K382" s="194">
        <f t="shared" ref="K382:K389" si="681">SUM(I382:J382)</f>
        <v>0</v>
      </c>
      <c r="L382" s="539" t="str">
        <f t="shared" si="610"/>
        <v>-</v>
      </c>
      <c r="M382" s="539" t="str">
        <f t="shared" si="611"/>
        <v>-</v>
      </c>
      <c r="N382" s="194" t="e">
        <f>#REF!</f>
        <v>#REF!</v>
      </c>
      <c r="O382" s="539" t="str">
        <f t="shared" si="613"/>
        <v>-</v>
      </c>
      <c r="P382" s="539" t="str">
        <f t="shared" si="614"/>
        <v>-</v>
      </c>
      <c r="Q382" s="194" t="e">
        <f t="shared" ref="Q382:Q389" si="682">N382-F382</f>
        <v>#REF!</v>
      </c>
      <c r="R382" s="539" t="str">
        <f t="shared" si="577"/>
        <v>-</v>
      </c>
      <c r="S382" s="390" t="e">
        <f>#REF!</f>
        <v>#REF!</v>
      </c>
      <c r="T382" s="616"/>
      <c r="U382" s="10" t="e">
        <f t="shared" si="559"/>
        <v>#REF!</v>
      </c>
      <c r="V382"/>
    </row>
    <row r="383" spans="1:22" ht="20.149999999999999" hidden="1" customHeight="1" outlineLevel="1">
      <c r="A383" s="40"/>
      <c r="B383" s="40"/>
      <c r="C383" s="41">
        <v>21042</v>
      </c>
      <c r="D383" s="288" t="s">
        <v>131</v>
      </c>
      <c r="E383" s="194"/>
      <c r="F383" s="194"/>
      <c r="G383" s="194"/>
      <c r="H383" s="194"/>
      <c r="I383" s="194"/>
      <c r="J383" s="194"/>
      <c r="K383" s="194">
        <f t="shared" si="681"/>
        <v>0</v>
      </c>
      <c r="L383" s="539" t="str">
        <f t="shared" si="610"/>
        <v>-</v>
      </c>
      <c r="M383" s="539" t="str">
        <f t="shared" si="611"/>
        <v>-</v>
      </c>
      <c r="N383" s="194" t="e">
        <f>#REF!</f>
        <v>#REF!</v>
      </c>
      <c r="O383" s="539" t="str">
        <f t="shared" si="613"/>
        <v>-</v>
      </c>
      <c r="P383" s="539" t="str">
        <f t="shared" si="614"/>
        <v>-</v>
      </c>
      <c r="Q383" s="194" t="e">
        <f t="shared" si="682"/>
        <v>#REF!</v>
      </c>
      <c r="R383" s="539" t="str">
        <f t="shared" si="577"/>
        <v>-</v>
      </c>
      <c r="S383" s="390" t="e">
        <f>#REF!</f>
        <v>#REF!</v>
      </c>
      <c r="T383" s="616"/>
      <c r="U383" s="10" t="e">
        <f t="shared" si="559"/>
        <v>#REF!</v>
      </c>
      <c r="V383"/>
    </row>
    <row r="384" spans="1:22" ht="20.149999999999999" hidden="1" customHeight="1" outlineLevel="1">
      <c r="A384" s="40"/>
      <c r="B384" s="40"/>
      <c r="C384" s="41">
        <v>21043</v>
      </c>
      <c r="D384" s="288" t="s">
        <v>132</v>
      </c>
      <c r="E384" s="194"/>
      <c r="F384" s="194"/>
      <c r="G384" s="194"/>
      <c r="H384" s="194"/>
      <c r="I384" s="194"/>
      <c r="J384" s="194"/>
      <c r="K384" s="194">
        <f t="shared" si="681"/>
        <v>0</v>
      </c>
      <c r="L384" s="539" t="str">
        <f t="shared" si="610"/>
        <v>-</v>
      </c>
      <c r="M384" s="539" t="str">
        <f t="shared" si="611"/>
        <v>-</v>
      </c>
      <c r="N384" s="194" t="e">
        <f>#REF!</f>
        <v>#REF!</v>
      </c>
      <c r="O384" s="539" t="str">
        <f t="shared" si="613"/>
        <v>-</v>
      </c>
      <c r="P384" s="539" t="str">
        <f t="shared" si="614"/>
        <v>-</v>
      </c>
      <c r="Q384" s="194" t="e">
        <f t="shared" si="682"/>
        <v>#REF!</v>
      </c>
      <c r="R384" s="539" t="str">
        <f t="shared" si="577"/>
        <v>-</v>
      </c>
      <c r="S384" s="390" t="e">
        <f>#REF!</f>
        <v>#REF!</v>
      </c>
      <c r="T384" s="616"/>
      <c r="U384" s="10" t="e">
        <f t="shared" si="559"/>
        <v>#REF!</v>
      </c>
      <c r="V384"/>
    </row>
    <row r="385" spans="1:22" ht="20.149999999999999" hidden="1" customHeight="1" outlineLevel="1">
      <c r="A385" s="40"/>
      <c r="B385" s="40"/>
      <c r="C385" s="41">
        <v>21044</v>
      </c>
      <c r="D385" s="288" t="s">
        <v>133</v>
      </c>
      <c r="E385" s="194"/>
      <c r="F385" s="194"/>
      <c r="G385" s="194"/>
      <c r="H385" s="194"/>
      <c r="I385" s="194"/>
      <c r="J385" s="194"/>
      <c r="K385" s="194">
        <f t="shared" si="681"/>
        <v>0</v>
      </c>
      <c r="L385" s="539" t="str">
        <f t="shared" si="610"/>
        <v>-</v>
      </c>
      <c r="M385" s="539" t="str">
        <f t="shared" si="611"/>
        <v>-</v>
      </c>
      <c r="N385" s="194" t="e">
        <f>#REF!</f>
        <v>#REF!</v>
      </c>
      <c r="O385" s="539" t="str">
        <f t="shared" si="613"/>
        <v>-</v>
      </c>
      <c r="P385" s="539" t="str">
        <f t="shared" si="614"/>
        <v>-</v>
      </c>
      <c r="Q385" s="194" t="e">
        <f t="shared" si="682"/>
        <v>#REF!</v>
      </c>
      <c r="R385" s="539" t="str">
        <f t="shared" si="577"/>
        <v>-</v>
      </c>
      <c r="S385" s="390" t="e">
        <f>#REF!</f>
        <v>#REF!</v>
      </c>
      <c r="T385" s="616"/>
      <c r="U385" s="10" t="e">
        <f t="shared" si="559"/>
        <v>#REF!</v>
      </c>
      <c r="V385"/>
    </row>
    <row r="386" spans="1:22" ht="20.149999999999999" hidden="1" customHeight="1" outlineLevel="1">
      <c r="A386" s="40"/>
      <c r="B386" s="40"/>
      <c r="C386" s="41">
        <v>21045</v>
      </c>
      <c r="D386" s="288" t="s">
        <v>134</v>
      </c>
      <c r="E386" s="194"/>
      <c r="F386" s="194"/>
      <c r="G386" s="194"/>
      <c r="H386" s="194"/>
      <c r="I386" s="194"/>
      <c r="J386" s="194"/>
      <c r="K386" s="194">
        <f t="shared" si="681"/>
        <v>0</v>
      </c>
      <c r="L386" s="539" t="str">
        <f t="shared" si="610"/>
        <v>-</v>
      </c>
      <c r="M386" s="539" t="str">
        <f t="shared" si="611"/>
        <v>-</v>
      </c>
      <c r="N386" s="194" t="e">
        <f>#REF!</f>
        <v>#REF!</v>
      </c>
      <c r="O386" s="539" t="str">
        <f t="shared" si="613"/>
        <v>-</v>
      </c>
      <c r="P386" s="539" t="str">
        <f t="shared" si="614"/>
        <v>-</v>
      </c>
      <c r="Q386" s="194" t="e">
        <f t="shared" si="682"/>
        <v>#REF!</v>
      </c>
      <c r="R386" s="539" t="str">
        <f t="shared" si="577"/>
        <v>-</v>
      </c>
      <c r="S386" s="390" t="e">
        <f>#REF!</f>
        <v>#REF!</v>
      </c>
      <c r="T386" s="616"/>
      <c r="U386" s="10" t="e">
        <f t="shared" si="559"/>
        <v>#REF!</v>
      </c>
      <c r="V386"/>
    </row>
    <row r="387" spans="1:22" ht="20.149999999999999" hidden="1" customHeight="1" outlineLevel="1">
      <c r="A387" s="40"/>
      <c r="B387" s="40"/>
      <c r="C387" s="41">
        <v>21046</v>
      </c>
      <c r="D387" s="288" t="s">
        <v>54</v>
      </c>
      <c r="E387" s="194"/>
      <c r="F387" s="194"/>
      <c r="G387" s="194"/>
      <c r="H387" s="194"/>
      <c r="I387" s="194"/>
      <c r="J387" s="194"/>
      <c r="K387" s="194">
        <f t="shared" si="681"/>
        <v>0</v>
      </c>
      <c r="L387" s="539" t="str">
        <f t="shared" si="610"/>
        <v>-</v>
      </c>
      <c r="M387" s="539" t="str">
        <f t="shared" si="611"/>
        <v>-</v>
      </c>
      <c r="N387" s="194" t="e">
        <f>#REF!</f>
        <v>#REF!</v>
      </c>
      <c r="O387" s="539" t="str">
        <f t="shared" si="613"/>
        <v>-</v>
      </c>
      <c r="P387" s="539" t="str">
        <f t="shared" si="614"/>
        <v>-</v>
      </c>
      <c r="Q387" s="194" t="e">
        <f t="shared" si="682"/>
        <v>#REF!</v>
      </c>
      <c r="R387" s="539" t="str">
        <f t="shared" si="577"/>
        <v>-</v>
      </c>
      <c r="S387" s="390" t="e">
        <f>#REF!</f>
        <v>#REF!</v>
      </c>
      <c r="T387" s="616"/>
      <c r="U387" s="10" t="e">
        <f t="shared" si="559"/>
        <v>#REF!</v>
      </c>
      <c r="V387"/>
    </row>
    <row r="388" spans="1:22" ht="20.149999999999999" hidden="1" customHeight="1" outlineLevel="1">
      <c r="A388" s="40"/>
      <c r="B388" s="40"/>
      <c r="C388" s="41">
        <v>21047</v>
      </c>
      <c r="D388" s="288" t="s">
        <v>135</v>
      </c>
      <c r="E388" s="194"/>
      <c r="F388" s="194"/>
      <c r="G388" s="194"/>
      <c r="H388" s="194"/>
      <c r="I388" s="194"/>
      <c r="J388" s="194"/>
      <c r="K388" s="194">
        <f t="shared" si="681"/>
        <v>0</v>
      </c>
      <c r="L388" s="539" t="str">
        <f t="shared" si="610"/>
        <v>-</v>
      </c>
      <c r="M388" s="539" t="str">
        <f t="shared" si="611"/>
        <v>-</v>
      </c>
      <c r="N388" s="194" t="e">
        <f>#REF!</f>
        <v>#REF!</v>
      </c>
      <c r="O388" s="539" t="str">
        <f t="shared" si="613"/>
        <v>-</v>
      </c>
      <c r="P388" s="539" t="str">
        <f t="shared" si="614"/>
        <v>-</v>
      </c>
      <c r="Q388" s="194" t="e">
        <f t="shared" si="682"/>
        <v>#REF!</v>
      </c>
      <c r="R388" s="539" t="str">
        <f t="shared" si="577"/>
        <v>-</v>
      </c>
      <c r="S388" s="390" t="e">
        <f>#REF!</f>
        <v>#REF!</v>
      </c>
      <c r="T388" s="616"/>
      <c r="U388" s="10" t="e">
        <f t="shared" si="559"/>
        <v>#REF!</v>
      </c>
      <c r="V388"/>
    </row>
    <row r="389" spans="1:22" ht="20.149999999999999" hidden="1" customHeight="1" outlineLevel="1">
      <c r="A389" s="40"/>
      <c r="B389" s="40"/>
      <c r="C389" s="41">
        <v>21048</v>
      </c>
      <c r="D389" s="288" t="s">
        <v>136</v>
      </c>
      <c r="E389" s="194"/>
      <c r="F389" s="194"/>
      <c r="G389" s="194"/>
      <c r="H389" s="194"/>
      <c r="I389" s="194"/>
      <c r="J389" s="194"/>
      <c r="K389" s="194">
        <f t="shared" si="681"/>
        <v>0</v>
      </c>
      <c r="L389" s="539" t="str">
        <f t="shared" si="610"/>
        <v>-</v>
      </c>
      <c r="M389" s="539" t="str">
        <f t="shared" si="611"/>
        <v>-</v>
      </c>
      <c r="N389" s="194" t="e">
        <f>#REF!</f>
        <v>#REF!</v>
      </c>
      <c r="O389" s="539" t="str">
        <f t="shared" si="613"/>
        <v>-</v>
      </c>
      <c r="P389" s="539" t="str">
        <f t="shared" si="614"/>
        <v>-</v>
      </c>
      <c r="Q389" s="194" t="e">
        <f t="shared" si="682"/>
        <v>#REF!</v>
      </c>
      <c r="R389" s="539" t="str">
        <f t="shared" si="577"/>
        <v>-</v>
      </c>
      <c r="S389" s="390" t="e">
        <f>#REF!</f>
        <v>#REF!</v>
      </c>
      <c r="T389" s="616"/>
      <c r="U389" s="10" t="e">
        <f t="shared" si="559"/>
        <v>#REF!</v>
      </c>
      <c r="V389"/>
    </row>
    <row r="390" spans="1:22" ht="20.149999999999999" hidden="1" customHeight="1" outlineLevel="1">
      <c r="A390" s="40"/>
      <c r="B390" s="34">
        <v>2105</v>
      </c>
      <c r="C390" s="34"/>
      <c r="D390" s="284" t="s">
        <v>332</v>
      </c>
      <c r="E390" s="191">
        <f t="shared" ref="E390" si="683">SUM(E391:E394)</f>
        <v>0</v>
      </c>
      <c r="F390" s="191">
        <f t="shared" ref="F390:K390" si="684">SUM(F391:F394)</f>
        <v>0</v>
      </c>
      <c r="G390" s="191">
        <f t="shared" si="684"/>
        <v>0</v>
      </c>
      <c r="H390" s="191">
        <f t="shared" si="684"/>
        <v>0</v>
      </c>
      <c r="I390" s="191">
        <f t="shared" si="684"/>
        <v>0</v>
      </c>
      <c r="J390" s="191">
        <f t="shared" si="684"/>
        <v>0</v>
      </c>
      <c r="K390" s="191">
        <f t="shared" si="684"/>
        <v>0</v>
      </c>
      <c r="L390" s="538" t="str">
        <f t="shared" si="610"/>
        <v>-</v>
      </c>
      <c r="M390" s="538" t="str">
        <f t="shared" si="611"/>
        <v>-</v>
      </c>
      <c r="N390" s="191" t="e">
        <f t="shared" ref="N390" si="685">SUM(N391:N394)</f>
        <v>#REF!</v>
      </c>
      <c r="O390" s="538" t="str">
        <f t="shared" si="613"/>
        <v>-</v>
      </c>
      <c r="P390" s="538" t="str">
        <f t="shared" si="614"/>
        <v>-</v>
      </c>
      <c r="Q390" s="191" t="e">
        <f t="shared" ref="Q390" si="686">SUM(Q391:Q394)</f>
        <v>#REF!</v>
      </c>
      <c r="R390" s="538" t="str">
        <f t="shared" si="577"/>
        <v>-</v>
      </c>
      <c r="S390" s="332" t="e">
        <f t="shared" ref="S390" si="687">SUM(S391:S394)</f>
        <v>#REF!</v>
      </c>
      <c r="T390" s="615"/>
      <c r="U390" s="10" t="e">
        <f t="shared" si="559"/>
        <v>#REF!</v>
      </c>
      <c r="V390"/>
    </row>
    <row r="391" spans="1:22" ht="20.149999999999999" hidden="1" customHeight="1" outlineLevel="1">
      <c r="A391" s="40"/>
      <c r="B391" s="40"/>
      <c r="C391" s="41">
        <v>21051</v>
      </c>
      <c r="D391" s="288" t="s">
        <v>333</v>
      </c>
      <c r="E391" s="194"/>
      <c r="F391" s="194"/>
      <c r="G391" s="194"/>
      <c r="H391" s="194"/>
      <c r="I391" s="194"/>
      <c r="J391" s="194"/>
      <c r="K391" s="194">
        <f t="shared" ref="K391:K394" si="688">SUM(I391:J391)</f>
        <v>0</v>
      </c>
      <c r="L391" s="539" t="str">
        <f t="shared" si="610"/>
        <v>-</v>
      </c>
      <c r="M391" s="539" t="str">
        <f t="shared" si="611"/>
        <v>-</v>
      </c>
      <c r="N391" s="194" t="e">
        <f>#REF!</f>
        <v>#REF!</v>
      </c>
      <c r="O391" s="539" t="str">
        <f t="shared" si="613"/>
        <v>-</v>
      </c>
      <c r="P391" s="539" t="str">
        <f t="shared" si="614"/>
        <v>-</v>
      </c>
      <c r="Q391" s="194" t="e">
        <f t="shared" ref="Q391:Q394" si="689">N391-F391</f>
        <v>#REF!</v>
      </c>
      <c r="R391" s="539" t="str">
        <f t="shared" si="577"/>
        <v>-</v>
      </c>
      <c r="S391" s="390" t="e">
        <f>#REF!</f>
        <v>#REF!</v>
      </c>
      <c r="T391" s="616"/>
      <c r="U391" s="10" t="e">
        <f t="shared" si="559"/>
        <v>#REF!</v>
      </c>
      <c r="V391"/>
    </row>
    <row r="392" spans="1:22" ht="20.149999999999999" hidden="1" customHeight="1" outlineLevel="1">
      <c r="A392" s="40"/>
      <c r="B392" s="40"/>
      <c r="C392" s="41">
        <v>21052</v>
      </c>
      <c r="D392" s="288" t="s">
        <v>334</v>
      </c>
      <c r="E392" s="194"/>
      <c r="F392" s="194"/>
      <c r="G392" s="194"/>
      <c r="H392" s="194"/>
      <c r="I392" s="194"/>
      <c r="J392" s="194"/>
      <c r="K392" s="194">
        <f t="shared" si="688"/>
        <v>0</v>
      </c>
      <c r="L392" s="539" t="str">
        <f t="shared" si="610"/>
        <v>-</v>
      </c>
      <c r="M392" s="539" t="str">
        <f t="shared" si="611"/>
        <v>-</v>
      </c>
      <c r="N392" s="194" t="e">
        <f>#REF!</f>
        <v>#REF!</v>
      </c>
      <c r="O392" s="539" t="str">
        <f t="shared" si="613"/>
        <v>-</v>
      </c>
      <c r="P392" s="539" t="str">
        <f t="shared" si="614"/>
        <v>-</v>
      </c>
      <c r="Q392" s="194" t="e">
        <f t="shared" si="689"/>
        <v>#REF!</v>
      </c>
      <c r="R392" s="539" t="str">
        <f t="shared" si="577"/>
        <v>-</v>
      </c>
      <c r="S392" s="390" t="e">
        <f>#REF!</f>
        <v>#REF!</v>
      </c>
      <c r="T392" s="616"/>
      <c r="U392" s="10" t="e">
        <f t="shared" si="559"/>
        <v>#REF!</v>
      </c>
      <c r="V392"/>
    </row>
    <row r="393" spans="1:22" ht="20.149999999999999" hidden="1" customHeight="1" outlineLevel="1">
      <c r="A393" s="40"/>
      <c r="B393" s="40"/>
      <c r="C393" s="41">
        <v>21053</v>
      </c>
      <c r="D393" s="288" t="s">
        <v>335</v>
      </c>
      <c r="E393" s="194"/>
      <c r="F393" s="194"/>
      <c r="G393" s="194"/>
      <c r="H393" s="194"/>
      <c r="I393" s="194"/>
      <c r="J393" s="194"/>
      <c r="K393" s="194">
        <f t="shared" si="688"/>
        <v>0</v>
      </c>
      <c r="L393" s="539" t="str">
        <f t="shared" si="610"/>
        <v>-</v>
      </c>
      <c r="M393" s="539" t="str">
        <f t="shared" si="611"/>
        <v>-</v>
      </c>
      <c r="N393" s="194" t="e">
        <f>#REF!</f>
        <v>#REF!</v>
      </c>
      <c r="O393" s="539" t="str">
        <f t="shared" si="613"/>
        <v>-</v>
      </c>
      <c r="P393" s="539" t="str">
        <f t="shared" si="614"/>
        <v>-</v>
      </c>
      <c r="Q393" s="194" t="e">
        <f t="shared" si="689"/>
        <v>#REF!</v>
      </c>
      <c r="R393" s="539" t="str">
        <f t="shared" si="577"/>
        <v>-</v>
      </c>
      <c r="S393" s="390" t="e">
        <f>#REF!</f>
        <v>#REF!</v>
      </c>
      <c r="T393" s="616"/>
      <c r="U393" s="10" t="e">
        <f t="shared" si="559"/>
        <v>#REF!</v>
      </c>
      <c r="V393"/>
    </row>
    <row r="394" spans="1:22" ht="20.149999999999999" hidden="1" customHeight="1" outlineLevel="1">
      <c r="A394" s="40"/>
      <c r="B394" s="40"/>
      <c r="C394" s="41">
        <v>21058</v>
      </c>
      <c r="D394" s="288" t="s">
        <v>56</v>
      </c>
      <c r="E394" s="194"/>
      <c r="F394" s="194"/>
      <c r="G394" s="194"/>
      <c r="H394" s="194"/>
      <c r="I394" s="194"/>
      <c r="J394" s="194"/>
      <c r="K394" s="194">
        <f t="shared" si="688"/>
        <v>0</v>
      </c>
      <c r="L394" s="539" t="str">
        <f t="shared" si="610"/>
        <v>-</v>
      </c>
      <c r="M394" s="539" t="str">
        <f t="shared" si="611"/>
        <v>-</v>
      </c>
      <c r="N394" s="194" t="e">
        <f>#REF!</f>
        <v>#REF!</v>
      </c>
      <c r="O394" s="539" t="str">
        <f t="shared" si="613"/>
        <v>-</v>
      </c>
      <c r="P394" s="539" t="str">
        <f t="shared" si="614"/>
        <v>-</v>
      </c>
      <c r="Q394" s="194" t="e">
        <f t="shared" si="689"/>
        <v>#REF!</v>
      </c>
      <c r="R394" s="539" t="str">
        <f t="shared" si="577"/>
        <v>-</v>
      </c>
      <c r="S394" s="390" t="e">
        <f>#REF!</f>
        <v>#REF!</v>
      </c>
      <c r="T394" s="616"/>
      <c r="U394" s="10" t="e">
        <f t="shared" si="559"/>
        <v>#REF!</v>
      </c>
      <c r="V394"/>
    </row>
    <row r="395" spans="1:22" ht="20.149999999999999" hidden="1" customHeight="1" outlineLevel="1">
      <c r="A395" s="40"/>
      <c r="B395" s="34">
        <v>2106</v>
      </c>
      <c r="C395" s="34"/>
      <c r="D395" s="284" t="s">
        <v>336</v>
      </c>
      <c r="E395" s="191">
        <f t="shared" ref="E395:K395" si="690">E396</f>
        <v>0</v>
      </c>
      <c r="F395" s="191">
        <f t="shared" si="690"/>
        <v>0</v>
      </c>
      <c r="G395" s="191">
        <f t="shared" si="690"/>
        <v>0</v>
      </c>
      <c r="H395" s="191">
        <f t="shared" si="690"/>
        <v>0</v>
      </c>
      <c r="I395" s="191">
        <f t="shared" si="690"/>
        <v>0</v>
      </c>
      <c r="J395" s="191">
        <f t="shared" si="690"/>
        <v>0</v>
      </c>
      <c r="K395" s="191">
        <f t="shared" si="690"/>
        <v>0</v>
      </c>
      <c r="L395" s="538" t="str">
        <f t="shared" si="610"/>
        <v>-</v>
      </c>
      <c r="M395" s="538" t="str">
        <f t="shared" si="611"/>
        <v>-</v>
      </c>
      <c r="N395" s="191" t="e">
        <f t="shared" ref="N395" si="691">N396</f>
        <v>#REF!</v>
      </c>
      <c r="O395" s="538" t="str">
        <f t="shared" si="613"/>
        <v>-</v>
      </c>
      <c r="P395" s="538" t="str">
        <f t="shared" si="614"/>
        <v>-</v>
      </c>
      <c r="Q395" s="191" t="e">
        <f t="shared" ref="Q395" si="692">Q396</f>
        <v>#REF!</v>
      </c>
      <c r="R395" s="538" t="str">
        <f t="shared" si="577"/>
        <v>-</v>
      </c>
      <c r="S395" s="332" t="e">
        <f t="shared" ref="S395" si="693">S396</f>
        <v>#REF!</v>
      </c>
      <c r="T395" s="615"/>
      <c r="U395" s="10" t="e">
        <f t="shared" si="559"/>
        <v>#REF!</v>
      </c>
      <c r="V395"/>
    </row>
    <row r="396" spans="1:22" ht="20.149999999999999" hidden="1" customHeight="1" outlineLevel="1">
      <c r="A396" s="40"/>
      <c r="B396" s="40"/>
      <c r="C396" s="41">
        <v>21061</v>
      </c>
      <c r="D396" s="288" t="s">
        <v>336</v>
      </c>
      <c r="E396" s="194"/>
      <c r="F396" s="194"/>
      <c r="G396" s="194"/>
      <c r="H396" s="194"/>
      <c r="I396" s="194"/>
      <c r="J396" s="194"/>
      <c r="K396" s="194">
        <f>SUM(I396:J396)</f>
        <v>0</v>
      </c>
      <c r="L396" s="539" t="str">
        <f>IFERROR(K396/F396,"-")</f>
        <v>-</v>
      </c>
      <c r="M396" s="539" t="str">
        <f>IFERROR(K396/H396,"-")</f>
        <v>-</v>
      </c>
      <c r="N396" s="194" t="e">
        <f>#REF!</f>
        <v>#REF!</v>
      </c>
      <c r="O396" s="539" t="str">
        <f>IFERROR(N396/F396,"-")</f>
        <v>-</v>
      </c>
      <c r="P396" s="539" t="str">
        <f>IFERROR(N396/H396,"-")</f>
        <v>-</v>
      </c>
      <c r="Q396" s="194" t="e">
        <f>N396-F396</f>
        <v>#REF!</v>
      </c>
      <c r="R396" s="539" t="str">
        <f t="shared" si="577"/>
        <v>-</v>
      </c>
      <c r="S396" s="390" t="e">
        <f>#REF!</f>
        <v>#REF!</v>
      </c>
      <c r="T396" s="616"/>
      <c r="U396" s="10" t="e">
        <f t="shared" si="559"/>
        <v>#REF!</v>
      </c>
      <c r="V396"/>
    </row>
    <row r="397" spans="1:22" ht="20.149999999999999" hidden="1" customHeight="1" outlineLevel="1">
      <c r="A397" s="40"/>
      <c r="B397" s="34">
        <v>2108</v>
      </c>
      <c r="C397" s="34"/>
      <c r="D397" s="284" t="s">
        <v>337</v>
      </c>
      <c r="E397" s="191">
        <f t="shared" ref="E397" si="694">SUM(E398:E402)</f>
        <v>0</v>
      </c>
      <c r="F397" s="191">
        <f t="shared" ref="F397:K397" si="695">SUM(F398:F402)</f>
        <v>0</v>
      </c>
      <c r="G397" s="191">
        <f t="shared" si="695"/>
        <v>0</v>
      </c>
      <c r="H397" s="191">
        <f t="shared" si="695"/>
        <v>0</v>
      </c>
      <c r="I397" s="191">
        <f t="shared" si="695"/>
        <v>0</v>
      </c>
      <c r="J397" s="191">
        <f t="shared" si="695"/>
        <v>0</v>
      </c>
      <c r="K397" s="191">
        <f t="shared" si="695"/>
        <v>0</v>
      </c>
      <c r="L397" s="538" t="str">
        <f t="shared" si="610"/>
        <v>-</v>
      </c>
      <c r="M397" s="538" t="str">
        <f t="shared" si="611"/>
        <v>-</v>
      </c>
      <c r="N397" s="191" t="e">
        <f t="shared" ref="N397" si="696">SUM(N398:N402)</f>
        <v>#REF!</v>
      </c>
      <c r="O397" s="538" t="str">
        <f t="shared" si="613"/>
        <v>-</v>
      </c>
      <c r="P397" s="538" t="str">
        <f t="shared" si="614"/>
        <v>-</v>
      </c>
      <c r="Q397" s="191" t="e">
        <f t="shared" ref="Q397" si="697">SUM(Q398:Q402)</f>
        <v>#REF!</v>
      </c>
      <c r="R397" s="538" t="str">
        <f t="shared" si="577"/>
        <v>-</v>
      </c>
      <c r="S397" s="332" t="e">
        <f t="shared" ref="S397" si="698">SUM(S398:S402)</f>
        <v>#REF!</v>
      </c>
      <c r="T397" s="615"/>
      <c r="U397" s="10" t="e">
        <f t="shared" si="559"/>
        <v>#REF!</v>
      </c>
      <c r="V397"/>
    </row>
    <row r="398" spans="1:22" ht="20.149999999999999" hidden="1" customHeight="1" outlineLevel="1">
      <c r="A398" s="40"/>
      <c r="B398" s="40"/>
      <c r="C398" s="41">
        <v>21081</v>
      </c>
      <c r="D398" s="288" t="s">
        <v>338</v>
      </c>
      <c r="E398" s="194"/>
      <c r="F398" s="194"/>
      <c r="G398" s="194"/>
      <c r="H398" s="194"/>
      <c r="I398" s="194"/>
      <c r="J398" s="194"/>
      <c r="K398" s="194">
        <f t="shared" ref="K398:K402" si="699">SUM(I398:J398)</f>
        <v>0</v>
      </c>
      <c r="L398" s="539" t="str">
        <f t="shared" si="610"/>
        <v>-</v>
      </c>
      <c r="M398" s="539" t="str">
        <f t="shared" si="611"/>
        <v>-</v>
      </c>
      <c r="N398" s="194" t="e">
        <f>#REF!</f>
        <v>#REF!</v>
      </c>
      <c r="O398" s="539" t="str">
        <f t="shared" si="613"/>
        <v>-</v>
      </c>
      <c r="P398" s="539" t="str">
        <f t="shared" si="614"/>
        <v>-</v>
      </c>
      <c r="Q398" s="194" t="e">
        <f t="shared" ref="Q398:Q402" si="700">N398-F398</f>
        <v>#REF!</v>
      </c>
      <c r="R398" s="539" t="str">
        <f t="shared" si="577"/>
        <v>-</v>
      </c>
      <c r="S398" s="390" t="e">
        <f>#REF!</f>
        <v>#REF!</v>
      </c>
      <c r="T398" s="616"/>
      <c r="U398" s="10" t="e">
        <f t="shared" si="559"/>
        <v>#REF!</v>
      </c>
      <c r="V398"/>
    </row>
    <row r="399" spans="1:22" ht="20.149999999999999" hidden="1" customHeight="1" outlineLevel="1">
      <c r="A399" s="40"/>
      <c r="B399" s="40"/>
      <c r="C399" s="41">
        <v>21082</v>
      </c>
      <c r="D399" s="288" t="s">
        <v>339</v>
      </c>
      <c r="E399" s="194"/>
      <c r="F399" s="194"/>
      <c r="G399" s="194"/>
      <c r="H399" s="194"/>
      <c r="I399" s="194"/>
      <c r="J399" s="194"/>
      <c r="K399" s="194">
        <f t="shared" si="699"/>
        <v>0</v>
      </c>
      <c r="L399" s="539" t="str">
        <f t="shared" si="610"/>
        <v>-</v>
      </c>
      <c r="M399" s="539" t="str">
        <f t="shared" si="611"/>
        <v>-</v>
      </c>
      <c r="N399" s="194" t="e">
        <f>#REF!</f>
        <v>#REF!</v>
      </c>
      <c r="O399" s="539" t="str">
        <f t="shared" si="613"/>
        <v>-</v>
      </c>
      <c r="P399" s="539" t="str">
        <f t="shared" si="614"/>
        <v>-</v>
      </c>
      <c r="Q399" s="194" t="e">
        <f t="shared" si="700"/>
        <v>#REF!</v>
      </c>
      <c r="R399" s="539" t="str">
        <f t="shared" si="577"/>
        <v>-</v>
      </c>
      <c r="S399" s="390" t="e">
        <f>#REF!</f>
        <v>#REF!</v>
      </c>
      <c r="T399" s="616"/>
      <c r="U399" s="10" t="e">
        <f t="shared" ref="U399:U462" si="701">IF(OR(F399&gt;0,H399&gt;0,N399&gt;0),"ok","-")</f>
        <v>#REF!</v>
      </c>
      <c r="V399"/>
    </row>
    <row r="400" spans="1:22" ht="20.149999999999999" hidden="1" customHeight="1" outlineLevel="1">
      <c r="A400" s="40"/>
      <c r="B400" s="40"/>
      <c r="C400" s="41">
        <v>21083</v>
      </c>
      <c r="D400" s="288" t="s">
        <v>340</v>
      </c>
      <c r="E400" s="194"/>
      <c r="F400" s="194"/>
      <c r="G400" s="194"/>
      <c r="H400" s="194"/>
      <c r="I400" s="194"/>
      <c r="J400" s="194"/>
      <c r="K400" s="194">
        <f t="shared" si="699"/>
        <v>0</v>
      </c>
      <c r="L400" s="539" t="str">
        <f t="shared" si="610"/>
        <v>-</v>
      </c>
      <c r="M400" s="539" t="str">
        <f t="shared" si="611"/>
        <v>-</v>
      </c>
      <c r="N400" s="194" t="e">
        <f>#REF!</f>
        <v>#REF!</v>
      </c>
      <c r="O400" s="539" t="str">
        <f t="shared" si="613"/>
        <v>-</v>
      </c>
      <c r="P400" s="539" t="str">
        <f t="shared" si="614"/>
        <v>-</v>
      </c>
      <c r="Q400" s="194" t="e">
        <f t="shared" si="700"/>
        <v>#REF!</v>
      </c>
      <c r="R400" s="539" t="str">
        <f t="shared" si="577"/>
        <v>-</v>
      </c>
      <c r="S400" s="390" t="e">
        <f>#REF!</f>
        <v>#REF!</v>
      </c>
      <c r="T400" s="616"/>
      <c r="U400" s="10" t="e">
        <f t="shared" si="701"/>
        <v>#REF!</v>
      </c>
      <c r="V400"/>
    </row>
    <row r="401" spans="1:22" ht="20.149999999999999" hidden="1" customHeight="1" outlineLevel="1">
      <c r="A401" s="40"/>
      <c r="B401" s="40"/>
      <c r="C401" s="41">
        <v>21084</v>
      </c>
      <c r="D401" s="288" t="s">
        <v>48</v>
      </c>
      <c r="E401" s="194"/>
      <c r="F401" s="194"/>
      <c r="G401" s="194"/>
      <c r="H401" s="194"/>
      <c r="I401" s="194"/>
      <c r="J401" s="194"/>
      <c r="K401" s="194">
        <f t="shared" si="699"/>
        <v>0</v>
      </c>
      <c r="L401" s="539" t="str">
        <f t="shared" si="610"/>
        <v>-</v>
      </c>
      <c r="M401" s="539" t="str">
        <f t="shared" si="611"/>
        <v>-</v>
      </c>
      <c r="N401" s="194" t="e">
        <f>#REF!</f>
        <v>#REF!</v>
      </c>
      <c r="O401" s="539" t="str">
        <f t="shared" si="613"/>
        <v>-</v>
      </c>
      <c r="P401" s="539" t="str">
        <f t="shared" si="614"/>
        <v>-</v>
      </c>
      <c r="Q401" s="194" t="e">
        <f t="shared" si="700"/>
        <v>#REF!</v>
      </c>
      <c r="R401" s="539" t="str">
        <f t="shared" si="577"/>
        <v>-</v>
      </c>
      <c r="S401" s="390" t="e">
        <f>#REF!</f>
        <v>#REF!</v>
      </c>
      <c r="T401" s="616"/>
      <c r="U401" s="10" t="e">
        <f t="shared" si="701"/>
        <v>#REF!</v>
      </c>
      <c r="V401"/>
    </row>
    <row r="402" spans="1:22" ht="20.149999999999999" hidden="1" customHeight="1" outlineLevel="1">
      <c r="A402" s="40"/>
      <c r="B402" s="40"/>
      <c r="C402" s="41">
        <v>21088</v>
      </c>
      <c r="D402" s="288" t="s">
        <v>341</v>
      </c>
      <c r="E402" s="194"/>
      <c r="F402" s="194"/>
      <c r="G402" s="194"/>
      <c r="H402" s="194"/>
      <c r="I402" s="194"/>
      <c r="J402" s="194"/>
      <c r="K402" s="194">
        <f t="shared" si="699"/>
        <v>0</v>
      </c>
      <c r="L402" s="539" t="str">
        <f t="shared" si="610"/>
        <v>-</v>
      </c>
      <c r="M402" s="539" t="str">
        <f t="shared" si="611"/>
        <v>-</v>
      </c>
      <c r="N402" s="194" t="e">
        <f>#REF!</f>
        <v>#REF!</v>
      </c>
      <c r="O402" s="539" t="str">
        <f t="shared" si="613"/>
        <v>-</v>
      </c>
      <c r="P402" s="539" t="str">
        <f t="shared" si="614"/>
        <v>-</v>
      </c>
      <c r="Q402" s="194" t="e">
        <f t="shared" si="700"/>
        <v>#REF!</v>
      </c>
      <c r="R402" s="539" t="str">
        <f t="shared" si="577"/>
        <v>-</v>
      </c>
      <c r="S402" s="390" t="e">
        <f>#REF!</f>
        <v>#REF!</v>
      </c>
      <c r="T402" s="616"/>
      <c r="U402" s="10" t="e">
        <f t="shared" si="701"/>
        <v>#REF!</v>
      </c>
      <c r="V402"/>
    </row>
    <row r="403" spans="1:22" ht="20.149999999999999" hidden="1" customHeight="1" outlineLevel="1">
      <c r="A403" s="40"/>
      <c r="B403" s="34">
        <v>2109</v>
      </c>
      <c r="C403" s="34"/>
      <c r="D403" s="284" t="s">
        <v>342</v>
      </c>
      <c r="E403" s="191">
        <f t="shared" ref="E403" si="702">SUM(E404:E411)</f>
        <v>0</v>
      </c>
      <c r="F403" s="191">
        <f t="shared" ref="F403:K403" si="703">SUM(F404:F411)</f>
        <v>0</v>
      </c>
      <c r="G403" s="191">
        <f t="shared" si="703"/>
        <v>0</v>
      </c>
      <c r="H403" s="191">
        <f t="shared" si="703"/>
        <v>0</v>
      </c>
      <c r="I403" s="191">
        <f t="shared" si="703"/>
        <v>0</v>
      </c>
      <c r="J403" s="191">
        <f t="shared" si="703"/>
        <v>0</v>
      </c>
      <c r="K403" s="191">
        <f t="shared" si="703"/>
        <v>0</v>
      </c>
      <c r="L403" s="538" t="str">
        <f t="shared" si="610"/>
        <v>-</v>
      </c>
      <c r="M403" s="538" t="str">
        <f t="shared" si="611"/>
        <v>-</v>
      </c>
      <c r="N403" s="191" t="e">
        <f t="shared" ref="N403" si="704">SUM(N404:N411)</f>
        <v>#REF!</v>
      </c>
      <c r="O403" s="538" t="str">
        <f t="shared" si="613"/>
        <v>-</v>
      </c>
      <c r="P403" s="538" t="str">
        <f t="shared" si="614"/>
        <v>-</v>
      </c>
      <c r="Q403" s="191" t="e">
        <f t="shared" ref="Q403" si="705">SUM(Q404:Q411)</f>
        <v>#REF!</v>
      </c>
      <c r="R403" s="538" t="str">
        <f t="shared" si="577"/>
        <v>-</v>
      </c>
      <c r="S403" s="332" t="e">
        <f t="shared" ref="S403" si="706">SUM(S404:S411)</f>
        <v>#REF!</v>
      </c>
      <c r="T403" s="615"/>
      <c r="U403" s="10" t="e">
        <f t="shared" si="701"/>
        <v>#REF!</v>
      </c>
      <c r="V403"/>
    </row>
    <row r="404" spans="1:22" ht="20.149999999999999" hidden="1" customHeight="1" outlineLevel="1">
      <c r="A404" s="40"/>
      <c r="B404" s="40"/>
      <c r="C404" s="41">
        <v>21091</v>
      </c>
      <c r="D404" s="288" t="s">
        <v>130</v>
      </c>
      <c r="E404" s="194"/>
      <c r="F404" s="194"/>
      <c r="G404" s="194"/>
      <c r="H404" s="194"/>
      <c r="I404" s="194"/>
      <c r="J404" s="194"/>
      <c r="K404" s="194">
        <f t="shared" ref="K404:K411" si="707">SUM(I404:J404)</f>
        <v>0</v>
      </c>
      <c r="L404" s="539" t="str">
        <f t="shared" si="610"/>
        <v>-</v>
      </c>
      <c r="M404" s="539" t="str">
        <f t="shared" si="611"/>
        <v>-</v>
      </c>
      <c r="N404" s="194" t="e">
        <f>#REF!</f>
        <v>#REF!</v>
      </c>
      <c r="O404" s="539" t="str">
        <f t="shared" si="613"/>
        <v>-</v>
      </c>
      <c r="P404" s="539" t="str">
        <f t="shared" si="614"/>
        <v>-</v>
      </c>
      <c r="Q404" s="194" t="e">
        <f t="shared" ref="Q404:Q411" si="708">N404-F404</f>
        <v>#REF!</v>
      </c>
      <c r="R404" s="539" t="str">
        <f t="shared" si="577"/>
        <v>-</v>
      </c>
      <c r="S404" s="390" t="e">
        <f>#REF!</f>
        <v>#REF!</v>
      </c>
      <c r="T404" s="616"/>
      <c r="U404" s="10" t="e">
        <f t="shared" si="701"/>
        <v>#REF!</v>
      </c>
      <c r="V404"/>
    </row>
    <row r="405" spans="1:22" ht="20.149999999999999" hidden="1" customHeight="1" outlineLevel="1">
      <c r="A405" s="40"/>
      <c r="B405" s="40"/>
      <c r="C405" s="41">
        <v>21092</v>
      </c>
      <c r="D405" s="288" t="s">
        <v>131</v>
      </c>
      <c r="E405" s="194"/>
      <c r="F405" s="194"/>
      <c r="G405" s="194"/>
      <c r="H405" s="194"/>
      <c r="I405" s="194"/>
      <c r="J405" s="194"/>
      <c r="K405" s="194">
        <f t="shared" si="707"/>
        <v>0</v>
      </c>
      <c r="L405" s="539" t="str">
        <f t="shared" si="610"/>
        <v>-</v>
      </c>
      <c r="M405" s="539" t="str">
        <f t="shared" si="611"/>
        <v>-</v>
      </c>
      <c r="N405" s="194" t="e">
        <f>#REF!</f>
        <v>#REF!</v>
      </c>
      <c r="O405" s="539" t="str">
        <f t="shared" si="613"/>
        <v>-</v>
      </c>
      <c r="P405" s="539" t="str">
        <f t="shared" si="614"/>
        <v>-</v>
      </c>
      <c r="Q405" s="194" t="e">
        <f t="shared" si="708"/>
        <v>#REF!</v>
      </c>
      <c r="R405" s="539" t="str">
        <f t="shared" si="577"/>
        <v>-</v>
      </c>
      <c r="S405" s="390" t="e">
        <f>#REF!</f>
        <v>#REF!</v>
      </c>
      <c r="T405" s="616"/>
      <c r="U405" s="10" t="e">
        <f t="shared" si="701"/>
        <v>#REF!</v>
      </c>
      <c r="V405"/>
    </row>
    <row r="406" spans="1:22" ht="20.149999999999999" hidden="1" customHeight="1" outlineLevel="1">
      <c r="A406" s="40"/>
      <c r="B406" s="40"/>
      <c r="C406" s="41">
        <v>21093</v>
      </c>
      <c r="D406" s="288" t="s">
        <v>132</v>
      </c>
      <c r="E406" s="194"/>
      <c r="F406" s="194"/>
      <c r="G406" s="194"/>
      <c r="H406" s="194"/>
      <c r="I406" s="194"/>
      <c r="J406" s="194"/>
      <c r="K406" s="194">
        <f t="shared" si="707"/>
        <v>0</v>
      </c>
      <c r="L406" s="539" t="str">
        <f t="shared" si="610"/>
        <v>-</v>
      </c>
      <c r="M406" s="539" t="str">
        <f t="shared" si="611"/>
        <v>-</v>
      </c>
      <c r="N406" s="194" t="e">
        <f>#REF!</f>
        <v>#REF!</v>
      </c>
      <c r="O406" s="539" t="str">
        <f t="shared" si="613"/>
        <v>-</v>
      </c>
      <c r="P406" s="539" t="str">
        <f t="shared" si="614"/>
        <v>-</v>
      </c>
      <c r="Q406" s="194" t="e">
        <f t="shared" si="708"/>
        <v>#REF!</v>
      </c>
      <c r="R406" s="539" t="str">
        <f t="shared" ref="R406:R462" si="709">IFERROR(Q406/F406,"-")</f>
        <v>-</v>
      </c>
      <c r="S406" s="390" t="e">
        <f>#REF!</f>
        <v>#REF!</v>
      </c>
      <c r="T406" s="616"/>
      <c r="U406" s="10" t="e">
        <f t="shared" si="701"/>
        <v>#REF!</v>
      </c>
      <c r="V406"/>
    </row>
    <row r="407" spans="1:22" ht="20.149999999999999" hidden="1" customHeight="1" outlineLevel="1">
      <c r="A407" s="40"/>
      <c r="B407" s="40"/>
      <c r="C407" s="41">
        <v>21094</v>
      </c>
      <c r="D407" s="288" t="s">
        <v>133</v>
      </c>
      <c r="E407" s="194"/>
      <c r="F407" s="194"/>
      <c r="G407" s="194"/>
      <c r="H407" s="194"/>
      <c r="I407" s="194"/>
      <c r="J407" s="194"/>
      <c r="K407" s="194">
        <f t="shared" si="707"/>
        <v>0</v>
      </c>
      <c r="L407" s="539" t="str">
        <f t="shared" si="610"/>
        <v>-</v>
      </c>
      <c r="M407" s="539" t="str">
        <f t="shared" si="611"/>
        <v>-</v>
      </c>
      <c r="N407" s="194" t="e">
        <f>#REF!</f>
        <v>#REF!</v>
      </c>
      <c r="O407" s="539" t="str">
        <f t="shared" si="613"/>
        <v>-</v>
      </c>
      <c r="P407" s="539" t="str">
        <f t="shared" si="614"/>
        <v>-</v>
      </c>
      <c r="Q407" s="194" t="e">
        <f t="shared" si="708"/>
        <v>#REF!</v>
      </c>
      <c r="R407" s="539" t="str">
        <f t="shared" si="709"/>
        <v>-</v>
      </c>
      <c r="S407" s="390" t="e">
        <f>#REF!</f>
        <v>#REF!</v>
      </c>
      <c r="T407" s="616"/>
      <c r="U407" s="10" t="e">
        <f t="shared" si="701"/>
        <v>#REF!</v>
      </c>
      <c r="V407"/>
    </row>
    <row r="408" spans="1:22" ht="20.149999999999999" hidden="1" customHeight="1" outlineLevel="1">
      <c r="A408" s="40"/>
      <c r="B408" s="40"/>
      <c r="C408" s="41">
        <v>21095</v>
      </c>
      <c r="D408" s="288" t="s">
        <v>134</v>
      </c>
      <c r="E408" s="194"/>
      <c r="F408" s="194"/>
      <c r="G408" s="194"/>
      <c r="H408" s="194"/>
      <c r="I408" s="194"/>
      <c r="J408" s="194"/>
      <c r="K408" s="194">
        <f t="shared" si="707"/>
        <v>0</v>
      </c>
      <c r="L408" s="539" t="str">
        <f t="shared" si="610"/>
        <v>-</v>
      </c>
      <c r="M408" s="539" t="str">
        <f t="shared" si="611"/>
        <v>-</v>
      </c>
      <c r="N408" s="194" t="e">
        <f>#REF!</f>
        <v>#REF!</v>
      </c>
      <c r="O408" s="539" t="str">
        <f t="shared" si="613"/>
        <v>-</v>
      </c>
      <c r="P408" s="539" t="str">
        <f t="shared" si="614"/>
        <v>-</v>
      </c>
      <c r="Q408" s="194" t="e">
        <f t="shared" si="708"/>
        <v>#REF!</v>
      </c>
      <c r="R408" s="539" t="str">
        <f t="shared" si="709"/>
        <v>-</v>
      </c>
      <c r="S408" s="390" t="e">
        <f>#REF!</f>
        <v>#REF!</v>
      </c>
      <c r="T408" s="616"/>
      <c r="U408" s="10" t="e">
        <f t="shared" si="701"/>
        <v>#REF!</v>
      </c>
      <c r="V408"/>
    </row>
    <row r="409" spans="1:22" ht="20.149999999999999" hidden="1" customHeight="1" outlineLevel="1">
      <c r="A409" s="40"/>
      <c r="B409" s="40"/>
      <c r="C409" s="41">
        <v>21096</v>
      </c>
      <c r="D409" s="288" t="s">
        <v>54</v>
      </c>
      <c r="E409" s="194"/>
      <c r="F409" s="194"/>
      <c r="G409" s="194"/>
      <c r="H409" s="194"/>
      <c r="I409" s="194"/>
      <c r="J409" s="194"/>
      <c r="K409" s="194">
        <f t="shared" si="707"/>
        <v>0</v>
      </c>
      <c r="L409" s="539" t="str">
        <f t="shared" si="610"/>
        <v>-</v>
      </c>
      <c r="M409" s="539" t="str">
        <f t="shared" si="611"/>
        <v>-</v>
      </c>
      <c r="N409" s="194" t="e">
        <f>#REF!</f>
        <v>#REF!</v>
      </c>
      <c r="O409" s="539" t="str">
        <f t="shared" si="613"/>
        <v>-</v>
      </c>
      <c r="P409" s="539" t="str">
        <f t="shared" si="614"/>
        <v>-</v>
      </c>
      <c r="Q409" s="194" t="e">
        <f t="shared" si="708"/>
        <v>#REF!</v>
      </c>
      <c r="R409" s="539" t="str">
        <f t="shared" si="709"/>
        <v>-</v>
      </c>
      <c r="S409" s="390" t="e">
        <f>#REF!</f>
        <v>#REF!</v>
      </c>
      <c r="T409" s="616"/>
      <c r="U409" s="10" t="e">
        <f t="shared" si="701"/>
        <v>#REF!</v>
      </c>
      <c r="V409"/>
    </row>
    <row r="410" spans="1:22" ht="20.149999999999999" hidden="1" customHeight="1" outlineLevel="1">
      <c r="A410" s="40"/>
      <c r="B410" s="40"/>
      <c r="C410" s="41">
        <v>21097</v>
      </c>
      <c r="D410" s="288" t="s">
        <v>135</v>
      </c>
      <c r="E410" s="194"/>
      <c r="F410" s="194"/>
      <c r="G410" s="194"/>
      <c r="H410" s="194"/>
      <c r="I410" s="194"/>
      <c r="J410" s="194"/>
      <c r="K410" s="194">
        <f t="shared" si="707"/>
        <v>0</v>
      </c>
      <c r="L410" s="539" t="str">
        <f t="shared" si="610"/>
        <v>-</v>
      </c>
      <c r="M410" s="539" t="str">
        <f t="shared" si="611"/>
        <v>-</v>
      </c>
      <c r="N410" s="194" t="e">
        <f>#REF!</f>
        <v>#REF!</v>
      </c>
      <c r="O410" s="539" t="str">
        <f t="shared" si="613"/>
        <v>-</v>
      </c>
      <c r="P410" s="539" t="str">
        <f t="shared" si="614"/>
        <v>-</v>
      </c>
      <c r="Q410" s="194" t="e">
        <f t="shared" si="708"/>
        <v>#REF!</v>
      </c>
      <c r="R410" s="539" t="str">
        <f t="shared" si="709"/>
        <v>-</v>
      </c>
      <c r="S410" s="390" t="e">
        <f>#REF!</f>
        <v>#REF!</v>
      </c>
      <c r="T410" s="616"/>
      <c r="U410" s="10" t="e">
        <f t="shared" si="701"/>
        <v>#REF!</v>
      </c>
      <c r="V410"/>
    </row>
    <row r="411" spans="1:22" ht="20.149999999999999" hidden="1" customHeight="1" outlineLevel="1">
      <c r="A411" s="40"/>
      <c r="B411" s="40"/>
      <c r="C411" s="41">
        <v>21098</v>
      </c>
      <c r="D411" s="288" t="s">
        <v>136</v>
      </c>
      <c r="E411" s="194"/>
      <c r="F411" s="194"/>
      <c r="G411" s="194"/>
      <c r="H411" s="194"/>
      <c r="I411" s="194"/>
      <c r="J411" s="194"/>
      <c r="K411" s="194">
        <f t="shared" si="707"/>
        <v>0</v>
      </c>
      <c r="L411" s="539" t="str">
        <f t="shared" si="610"/>
        <v>-</v>
      </c>
      <c r="M411" s="539" t="str">
        <f t="shared" si="611"/>
        <v>-</v>
      </c>
      <c r="N411" s="194" t="e">
        <f>#REF!</f>
        <v>#REF!</v>
      </c>
      <c r="O411" s="539" t="str">
        <f t="shared" si="613"/>
        <v>-</v>
      </c>
      <c r="P411" s="539" t="str">
        <f t="shared" si="614"/>
        <v>-</v>
      </c>
      <c r="Q411" s="194" t="e">
        <f t="shared" si="708"/>
        <v>#REF!</v>
      </c>
      <c r="R411" s="539" t="str">
        <f t="shared" si="709"/>
        <v>-</v>
      </c>
      <c r="S411" s="390" t="e">
        <f>#REF!</f>
        <v>#REF!</v>
      </c>
      <c r="T411" s="616"/>
      <c r="U411" s="10" t="e">
        <f t="shared" si="701"/>
        <v>#REF!</v>
      </c>
      <c r="V411"/>
    </row>
    <row r="412" spans="1:22" ht="20.149999999999999" hidden="1" customHeight="1" outlineLevel="1">
      <c r="A412" s="16">
        <v>22</v>
      </c>
      <c r="B412" s="16"/>
      <c r="C412" s="17"/>
      <c r="D412" s="276" t="s">
        <v>343</v>
      </c>
      <c r="E412" s="197">
        <f t="shared" ref="E412:K412" si="710">E413</f>
        <v>0</v>
      </c>
      <c r="F412" s="197">
        <f t="shared" si="710"/>
        <v>0</v>
      </c>
      <c r="G412" s="197">
        <f t="shared" si="710"/>
        <v>0</v>
      </c>
      <c r="H412" s="197">
        <f t="shared" si="710"/>
        <v>0</v>
      </c>
      <c r="I412" s="197">
        <f t="shared" si="710"/>
        <v>0</v>
      </c>
      <c r="J412" s="197">
        <f t="shared" si="710"/>
        <v>0</v>
      </c>
      <c r="K412" s="197">
        <f t="shared" si="710"/>
        <v>0</v>
      </c>
      <c r="L412" s="540" t="str">
        <f t="shared" ref="L412:L462" si="711">IFERROR(K412/F412,"-")</f>
        <v>-</v>
      </c>
      <c r="M412" s="540" t="str">
        <f t="shared" ref="M412:M462" si="712">IFERROR(K412/H412,"-")</f>
        <v>-</v>
      </c>
      <c r="N412" s="197" t="e">
        <f t="shared" ref="N412" si="713">N413</f>
        <v>#REF!</v>
      </c>
      <c r="O412" s="540" t="str">
        <f t="shared" ref="O412:O462" si="714">IFERROR(N412/F412,"-")</f>
        <v>-</v>
      </c>
      <c r="P412" s="540" t="str">
        <f t="shared" ref="P412:P462" si="715">IFERROR(N412/H412,"-")</f>
        <v>-</v>
      </c>
      <c r="Q412" s="197" t="e">
        <f t="shared" ref="Q412" si="716">Q413</f>
        <v>#REF!</v>
      </c>
      <c r="R412" s="540" t="str">
        <f t="shared" si="709"/>
        <v>-</v>
      </c>
      <c r="S412" s="333" t="e">
        <f t="shared" ref="S412" si="717">S413</f>
        <v>#REF!</v>
      </c>
      <c r="T412" s="617"/>
      <c r="U412" s="10" t="e">
        <f t="shared" si="701"/>
        <v>#REF!</v>
      </c>
      <c r="V412"/>
    </row>
    <row r="413" spans="1:22" ht="20.149999999999999" hidden="1" customHeight="1" outlineLevel="1">
      <c r="A413" s="40"/>
      <c r="B413" s="34">
        <v>2201</v>
      </c>
      <c r="C413" s="34"/>
      <c r="D413" s="284" t="s">
        <v>343</v>
      </c>
      <c r="E413" s="191">
        <f t="shared" ref="E413" si="718">SUM(E414:E415)</f>
        <v>0</v>
      </c>
      <c r="F413" s="191">
        <f t="shared" ref="F413:K413" si="719">SUM(F414:F415)</f>
        <v>0</v>
      </c>
      <c r="G413" s="191">
        <f t="shared" si="719"/>
        <v>0</v>
      </c>
      <c r="H413" s="191">
        <f t="shared" si="719"/>
        <v>0</v>
      </c>
      <c r="I413" s="191">
        <f t="shared" si="719"/>
        <v>0</v>
      </c>
      <c r="J413" s="191">
        <f t="shared" si="719"/>
        <v>0</v>
      </c>
      <c r="K413" s="191">
        <f t="shared" si="719"/>
        <v>0</v>
      </c>
      <c r="L413" s="538" t="str">
        <f t="shared" si="711"/>
        <v>-</v>
      </c>
      <c r="M413" s="538" t="str">
        <f t="shared" si="712"/>
        <v>-</v>
      </c>
      <c r="N413" s="191" t="e">
        <f t="shared" ref="N413" si="720">SUM(N414:N415)</f>
        <v>#REF!</v>
      </c>
      <c r="O413" s="538" t="str">
        <f t="shared" si="714"/>
        <v>-</v>
      </c>
      <c r="P413" s="538" t="str">
        <f t="shared" si="715"/>
        <v>-</v>
      </c>
      <c r="Q413" s="191" t="e">
        <f t="shared" ref="Q413" si="721">SUM(Q414:Q415)</f>
        <v>#REF!</v>
      </c>
      <c r="R413" s="538" t="str">
        <f t="shared" si="709"/>
        <v>-</v>
      </c>
      <c r="S413" s="332" t="e">
        <f t="shared" ref="S413" si="722">SUM(S414:S415)</f>
        <v>#REF!</v>
      </c>
      <c r="T413" s="615"/>
      <c r="U413" s="10" t="e">
        <f t="shared" si="701"/>
        <v>#REF!</v>
      </c>
      <c r="V413"/>
    </row>
    <row r="414" spans="1:22" ht="20.149999999999999" hidden="1" customHeight="1" outlineLevel="1">
      <c r="A414" s="40"/>
      <c r="B414" s="40"/>
      <c r="C414" s="41">
        <v>22011</v>
      </c>
      <c r="D414" s="288" t="s">
        <v>344</v>
      </c>
      <c r="E414" s="194"/>
      <c r="F414" s="194"/>
      <c r="G414" s="194"/>
      <c r="H414" s="194"/>
      <c r="I414" s="194"/>
      <c r="J414" s="194"/>
      <c r="K414" s="194">
        <f t="shared" ref="K414:K415" si="723">SUM(I414:J414)</f>
        <v>0</v>
      </c>
      <c r="L414" s="539" t="str">
        <f t="shared" si="711"/>
        <v>-</v>
      </c>
      <c r="M414" s="539" t="str">
        <f t="shared" si="712"/>
        <v>-</v>
      </c>
      <c r="N414" s="194" t="e">
        <f>#REF!</f>
        <v>#REF!</v>
      </c>
      <c r="O414" s="539" t="str">
        <f t="shared" si="714"/>
        <v>-</v>
      </c>
      <c r="P414" s="539" t="str">
        <f t="shared" si="715"/>
        <v>-</v>
      </c>
      <c r="Q414" s="194" t="e">
        <f t="shared" ref="Q414:Q415" si="724">N414-F414</f>
        <v>#REF!</v>
      </c>
      <c r="R414" s="539" t="str">
        <f t="shared" si="709"/>
        <v>-</v>
      </c>
      <c r="S414" s="390" t="e">
        <f>#REF!</f>
        <v>#REF!</v>
      </c>
      <c r="T414" s="616"/>
      <c r="U414" s="10" t="e">
        <f t="shared" si="701"/>
        <v>#REF!</v>
      </c>
      <c r="V414"/>
    </row>
    <row r="415" spans="1:22" ht="20.149999999999999" hidden="1" customHeight="1" outlineLevel="1">
      <c r="A415" s="40"/>
      <c r="B415" s="40"/>
      <c r="C415" s="41">
        <v>22012</v>
      </c>
      <c r="D415" s="288" t="s">
        <v>345</v>
      </c>
      <c r="E415" s="194"/>
      <c r="F415" s="194"/>
      <c r="G415" s="194"/>
      <c r="H415" s="194"/>
      <c r="I415" s="194"/>
      <c r="J415" s="194"/>
      <c r="K415" s="194">
        <f t="shared" si="723"/>
        <v>0</v>
      </c>
      <c r="L415" s="539" t="str">
        <f t="shared" si="711"/>
        <v>-</v>
      </c>
      <c r="M415" s="539" t="str">
        <f t="shared" si="712"/>
        <v>-</v>
      </c>
      <c r="N415" s="194" t="e">
        <f>#REF!</f>
        <v>#REF!</v>
      </c>
      <c r="O415" s="539" t="str">
        <f t="shared" si="714"/>
        <v>-</v>
      </c>
      <c r="P415" s="539" t="str">
        <f t="shared" si="715"/>
        <v>-</v>
      </c>
      <c r="Q415" s="194" t="e">
        <f t="shared" si="724"/>
        <v>#REF!</v>
      </c>
      <c r="R415" s="539" t="str">
        <f t="shared" si="709"/>
        <v>-</v>
      </c>
      <c r="S415" s="390" t="e">
        <f>#REF!</f>
        <v>#REF!</v>
      </c>
      <c r="T415" s="616"/>
      <c r="U415" s="10" t="e">
        <f t="shared" si="701"/>
        <v>#REF!</v>
      </c>
      <c r="V415"/>
    </row>
    <row r="416" spans="1:22" ht="20.149999999999999" hidden="1" customHeight="1" outlineLevel="1">
      <c r="A416" s="16">
        <v>23</v>
      </c>
      <c r="B416" s="16"/>
      <c r="C416" s="17"/>
      <c r="D416" s="276" t="s">
        <v>346</v>
      </c>
      <c r="E416" s="197">
        <f t="shared" ref="E416" si="725">E417+E420+E424+E428+E437</f>
        <v>0</v>
      </c>
      <c r="F416" s="197">
        <f t="shared" ref="F416:K416" si="726">F417+F420+F424+F428+F437</f>
        <v>0</v>
      </c>
      <c r="G416" s="197">
        <f t="shared" si="726"/>
        <v>0</v>
      </c>
      <c r="H416" s="197">
        <f t="shared" si="726"/>
        <v>0</v>
      </c>
      <c r="I416" s="197">
        <f t="shared" si="726"/>
        <v>0</v>
      </c>
      <c r="J416" s="197">
        <f t="shared" si="726"/>
        <v>0</v>
      </c>
      <c r="K416" s="197">
        <f t="shared" si="726"/>
        <v>0</v>
      </c>
      <c r="L416" s="540" t="str">
        <f t="shared" si="711"/>
        <v>-</v>
      </c>
      <c r="M416" s="540" t="str">
        <f t="shared" si="712"/>
        <v>-</v>
      </c>
      <c r="N416" s="197" t="e">
        <f t="shared" ref="N416" si="727">N417+N420+N424+N428+N437</f>
        <v>#REF!</v>
      </c>
      <c r="O416" s="540" t="str">
        <f t="shared" si="714"/>
        <v>-</v>
      </c>
      <c r="P416" s="540" t="str">
        <f t="shared" si="715"/>
        <v>-</v>
      </c>
      <c r="Q416" s="197" t="e">
        <f t="shared" ref="Q416" si="728">Q417+Q420+Q424+Q428+Q437</f>
        <v>#REF!</v>
      </c>
      <c r="R416" s="540" t="str">
        <f t="shared" si="709"/>
        <v>-</v>
      </c>
      <c r="S416" s="333" t="e">
        <f t="shared" ref="S416" si="729">S417+S420+S424+S428+S437</f>
        <v>#REF!</v>
      </c>
      <c r="T416" s="617"/>
      <c r="U416" s="10" t="e">
        <f t="shared" si="701"/>
        <v>#REF!</v>
      </c>
      <c r="V416"/>
    </row>
    <row r="417" spans="1:22" ht="20.149999999999999" hidden="1" customHeight="1" outlineLevel="1">
      <c r="A417" s="40"/>
      <c r="B417" s="34">
        <v>2300</v>
      </c>
      <c r="C417" s="34"/>
      <c r="D417" s="284" t="s">
        <v>347</v>
      </c>
      <c r="E417" s="191">
        <f t="shared" ref="E417" si="730">SUM(E418:E419)</f>
        <v>0</v>
      </c>
      <c r="F417" s="191">
        <f t="shared" ref="F417:K417" si="731">SUM(F418:F419)</f>
        <v>0</v>
      </c>
      <c r="G417" s="191">
        <f t="shared" si="731"/>
        <v>0</v>
      </c>
      <c r="H417" s="191">
        <f t="shared" si="731"/>
        <v>0</v>
      </c>
      <c r="I417" s="191">
        <f t="shared" si="731"/>
        <v>0</v>
      </c>
      <c r="J417" s="191">
        <f t="shared" si="731"/>
        <v>0</v>
      </c>
      <c r="K417" s="191">
        <f t="shared" si="731"/>
        <v>0</v>
      </c>
      <c r="L417" s="538" t="str">
        <f t="shared" si="711"/>
        <v>-</v>
      </c>
      <c r="M417" s="538" t="str">
        <f t="shared" si="712"/>
        <v>-</v>
      </c>
      <c r="N417" s="191" t="e">
        <f t="shared" ref="N417" si="732">SUM(N418:N419)</f>
        <v>#REF!</v>
      </c>
      <c r="O417" s="538" t="str">
        <f t="shared" si="714"/>
        <v>-</v>
      </c>
      <c r="P417" s="538" t="str">
        <f t="shared" si="715"/>
        <v>-</v>
      </c>
      <c r="Q417" s="191" t="e">
        <f t="shared" ref="Q417" si="733">SUM(Q418:Q419)</f>
        <v>#REF!</v>
      </c>
      <c r="R417" s="538" t="str">
        <f t="shared" si="709"/>
        <v>-</v>
      </c>
      <c r="S417" s="332" t="e">
        <f t="shared" ref="S417" si="734">SUM(S418:S419)</f>
        <v>#REF!</v>
      </c>
      <c r="T417" s="615"/>
      <c r="U417" s="10" t="e">
        <f t="shared" si="701"/>
        <v>#REF!</v>
      </c>
      <c r="V417"/>
    </row>
    <row r="418" spans="1:22" ht="20.149999999999999" hidden="1" customHeight="1" outlineLevel="1">
      <c r="A418" s="40"/>
      <c r="B418" s="40"/>
      <c r="C418" s="41">
        <v>23003</v>
      </c>
      <c r="D418" s="288" t="s">
        <v>348</v>
      </c>
      <c r="E418" s="194"/>
      <c r="F418" s="194"/>
      <c r="G418" s="194"/>
      <c r="H418" s="194"/>
      <c r="I418" s="194"/>
      <c r="J418" s="194"/>
      <c r="K418" s="194">
        <f t="shared" ref="K418:K419" si="735">SUM(I418:J418)</f>
        <v>0</v>
      </c>
      <c r="L418" s="539" t="str">
        <f t="shared" si="711"/>
        <v>-</v>
      </c>
      <c r="M418" s="539" t="str">
        <f t="shared" si="712"/>
        <v>-</v>
      </c>
      <c r="N418" s="194" t="e">
        <f>#REF!</f>
        <v>#REF!</v>
      </c>
      <c r="O418" s="539" t="str">
        <f t="shared" si="714"/>
        <v>-</v>
      </c>
      <c r="P418" s="539" t="str">
        <f t="shared" si="715"/>
        <v>-</v>
      </c>
      <c r="Q418" s="194" t="e">
        <f t="shared" ref="Q418:Q419" si="736">N418-F418</f>
        <v>#REF!</v>
      </c>
      <c r="R418" s="539" t="str">
        <f t="shared" si="709"/>
        <v>-</v>
      </c>
      <c r="S418" s="390" t="e">
        <f>#REF!</f>
        <v>#REF!</v>
      </c>
      <c r="T418" s="616"/>
      <c r="U418" s="10" t="e">
        <f t="shared" si="701"/>
        <v>#REF!</v>
      </c>
      <c r="V418"/>
    </row>
    <row r="419" spans="1:22" ht="20.149999999999999" hidden="1" customHeight="1" outlineLevel="1">
      <c r="A419" s="40"/>
      <c r="B419" s="40"/>
      <c r="C419" s="41">
        <v>23005</v>
      </c>
      <c r="D419" s="288" t="s">
        <v>349</v>
      </c>
      <c r="E419" s="194"/>
      <c r="F419" s="194"/>
      <c r="G419" s="194"/>
      <c r="H419" s="194"/>
      <c r="I419" s="194"/>
      <c r="J419" s="194"/>
      <c r="K419" s="194">
        <f t="shared" si="735"/>
        <v>0</v>
      </c>
      <c r="L419" s="539" t="str">
        <f t="shared" si="711"/>
        <v>-</v>
      </c>
      <c r="M419" s="539" t="str">
        <f t="shared" si="712"/>
        <v>-</v>
      </c>
      <c r="N419" s="194" t="e">
        <f>#REF!</f>
        <v>#REF!</v>
      </c>
      <c r="O419" s="539" t="str">
        <f t="shared" si="714"/>
        <v>-</v>
      </c>
      <c r="P419" s="539" t="str">
        <f t="shared" si="715"/>
        <v>-</v>
      </c>
      <c r="Q419" s="194" t="e">
        <f t="shared" si="736"/>
        <v>#REF!</v>
      </c>
      <c r="R419" s="539" t="str">
        <f t="shared" si="709"/>
        <v>-</v>
      </c>
      <c r="S419" s="390" t="e">
        <f>#REF!</f>
        <v>#REF!</v>
      </c>
      <c r="T419" s="616"/>
      <c r="U419" s="10" t="e">
        <f t="shared" si="701"/>
        <v>#REF!</v>
      </c>
      <c r="V419"/>
    </row>
    <row r="420" spans="1:22" ht="20.149999999999999" hidden="1" customHeight="1" outlineLevel="1">
      <c r="A420" s="40"/>
      <c r="B420" s="34">
        <v>2302</v>
      </c>
      <c r="C420" s="34"/>
      <c r="D420" s="284" t="s">
        <v>350</v>
      </c>
      <c r="E420" s="191">
        <f t="shared" ref="E420" si="737">SUM(E421:E423)</f>
        <v>0</v>
      </c>
      <c r="F420" s="191">
        <f t="shared" ref="F420:K420" si="738">SUM(F421:F423)</f>
        <v>0</v>
      </c>
      <c r="G420" s="191">
        <f t="shared" si="738"/>
        <v>0</v>
      </c>
      <c r="H420" s="191">
        <f t="shared" si="738"/>
        <v>0</v>
      </c>
      <c r="I420" s="191">
        <f t="shared" si="738"/>
        <v>0</v>
      </c>
      <c r="J420" s="191">
        <f t="shared" si="738"/>
        <v>0</v>
      </c>
      <c r="K420" s="191">
        <f t="shared" si="738"/>
        <v>0</v>
      </c>
      <c r="L420" s="538" t="str">
        <f t="shared" si="711"/>
        <v>-</v>
      </c>
      <c r="M420" s="538" t="str">
        <f t="shared" si="712"/>
        <v>-</v>
      </c>
      <c r="N420" s="191" t="e">
        <f t="shared" ref="N420" si="739">SUM(N421:N423)</f>
        <v>#REF!</v>
      </c>
      <c r="O420" s="538" t="str">
        <f t="shared" si="714"/>
        <v>-</v>
      </c>
      <c r="P420" s="538" t="str">
        <f t="shared" si="715"/>
        <v>-</v>
      </c>
      <c r="Q420" s="191" t="e">
        <f t="shared" ref="Q420" si="740">SUM(Q421:Q423)</f>
        <v>#REF!</v>
      </c>
      <c r="R420" s="538" t="str">
        <f t="shared" si="709"/>
        <v>-</v>
      </c>
      <c r="S420" s="332" t="e">
        <f t="shared" ref="S420" si="741">SUM(S421:S423)</f>
        <v>#REF!</v>
      </c>
      <c r="T420" s="615"/>
      <c r="U420" s="10" t="e">
        <f t="shared" si="701"/>
        <v>#REF!</v>
      </c>
      <c r="V420"/>
    </row>
    <row r="421" spans="1:22" ht="20.149999999999999" hidden="1" customHeight="1" outlineLevel="1">
      <c r="A421" s="40"/>
      <c r="B421" s="40"/>
      <c r="C421" s="41">
        <v>23021</v>
      </c>
      <c r="D421" s="288" t="s">
        <v>351</v>
      </c>
      <c r="E421" s="194"/>
      <c r="F421" s="194"/>
      <c r="G421" s="194"/>
      <c r="H421" s="194"/>
      <c r="I421" s="194"/>
      <c r="J421" s="194"/>
      <c r="K421" s="194">
        <f t="shared" ref="K421:K423" si="742">SUM(I421:J421)</f>
        <v>0</v>
      </c>
      <c r="L421" s="539" t="str">
        <f t="shared" si="711"/>
        <v>-</v>
      </c>
      <c r="M421" s="539" t="str">
        <f t="shared" si="712"/>
        <v>-</v>
      </c>
      <c r="N421" s="194" t="e">
        <f>#REF!</f>
        <v>#REF!</v>
      </c>
      <c r="O421" s="539" t="str">
        <f t="shared" si="714"/>
        <v>-</v>
      </c>
      <c r="P421" s="539" t="str">
        <f t="shared" si="715"/>
        <v>-</v>
      </c>
      <c r="Q421" s="194" t="e">
        <f t="shared" ref="Q421:Q423" si="743">N421-F421</f>
        <v>#REF!</v>
      </c>
      <c r="R421" s="539" t="str">
        <f t="shared" si="709"/>
        <v>-</v>
      </c>
      <c r="S421" s="390" t="e">
        <f>#REF!</f>
        <v>#REF!</v>
      </c>
      <c r="T421" s="616"/>
      <c r="U421" s="10" t="e">
        <f t="shared" si="701"/>
        <v>#REF!</v>
      </c>
      <c r="V421"/>
    </row>
    <row r="422" spans="1:22" ht="20.149999999999999" hidden="1" customHeight="1" outlineLevel="1">
      <c r="A422" s="40"/>
      <c r="B422" s="40"/>
      <c r="C422" s="41">
        <v>23022</v>
      </c>
      <c r="D422" s="288" t="s">
        <v>352</v>
      </c>
      <c r="E422" s="194"/>
      <c r="F422" s="194"/>
      <c r="G422" s="194"/>
      <c r="H422" s="194"/>
      <c r="I422" s="194"/>
      <c r="J422" s="194"/>
      <c r="K422" s="194">
        <f t="shared" si="742"/>
        <v>0</v>
      </c>
      <c r="L422" s="539" t="str">
        <f t="shared" si="711"/>
        <v>-</v>
      </c>
      <c r="M422" s="539" t="str">
        <f t="shared" si="712"/>
        <v>-</v>
      </c>
      <c r="N422" s="194" t="e">
        <f>#REF!</f>
        <v>#REF!</v>
      </c>
      <c r="O422" s="539" t="str">
        <f t="shared" si="714"/>
        <v>-</v>
      </c>
      <c r="P422" s="539" t="str">
        <f t="shared" si="715"/>
        <v>-</v>
      </c>
      <c r="Q422" s="194" t="e">
        <f t="shared" si="743"/>
        <v>#REF!</v>
      </c>
      <c r="R422" s="539" t="str">
        <f t="shared" si="709"/>
        <v>-</v>
      </c>
      <c r="S422" s="390" t="e">
        <f>#REF!</f>
        <v>#REF!</v>
      </c>
      <c r="T422" s="616"/>
      <c r="U422" s="10" t="e">
        <f t="shared" si="701"/>
        <v>#REF!</v>
      </c>
      <c r="V422"/>
    </row>
    <row r="423" spans="1:22" ht="20.149999999999999" hidden="1" customHeight="1" outlineLevel="1">
      <c r="A423" s="40"/>
      <c r="B423" s="40"/>
      <c r="C423" s="41">
        <v>23028</v>
      </c>
      <c r="D423" s="288" t="s">
        <v>353</v>
      </c>
      <c r="E423" s="194"/>
      <c r="F423" s="194"/>
      <c r="G423" s="194"/>
      <c r="H423" s="194"/>
      <c r="I423" s="194"/>
      <c r="J423" s="194"/>
      <c r="K423" s="194">
        <f t="shared" si="742"/>
        <v>0</v>
      </c>
      <c r="L423" s="539" t="str">
        <f t="shared" si="711"/>
        <v>-</v>
      </c>
      <c r="M423" s="539" t="str">
        <f t="shared" si="712"/>
        <v>-</v>
      </c>
      <c r="N423" s="194" t="e">
        <f>#REF!</f>
        <v>#REF!</v>
      </c>
      <c r="O423" s="539" t="str">
        <f t="shared" si="714"/>
        <v>-</v>
      </c>
      <c r="P423" s="539" t="str">
        <f t="shared" si="715"/>
        <v>-</v>
      </c>
      <c r="Q423" s="194" t="e">
        <f t="shared" si="743"/>
        <v>#REF!</v>
      </c>
      <c r="R423" s="539" t="str">
        <f t="shared" si="709"/>
        <v>-</v>
      </c>
      <c r="S423" s="390" t="e">
        <f>#REF!</f>
        <v>#REF!</v>
      </c>
      <c r="T423" s="616"/>
      <c r="U423" s="10" t="e">
        <f t="shared" si="701"/>
        <v>#REF!</v>
      </c>
      <c r="V423"/>
    </row>
    <row r="424" spans="1:22" ht="20.149999999999999" hidden="1" customHeight="1" outlineLevel="1">
      <c r="A424" s="40"/>
      <c r="B424" s="34">
        <v>2303</v>
      </c>
      <c r="C424" s="34"/>
      <c r="D424" s="284" t="s">
        <v>354</v>
      </c>
      <c r="E424" s="191">
        <f t="shared" ref="E424" si="744">SUM(E425:E427)</f>
        <v>0</v>
      </c>
      <c r="F424" s="191">
        <f t="shared" ref="F424:K424" si="745">SUM(F425:F427)</f>
        <v>0</v>
      </c>
      <c r="G424" s="191">
        <f t="shared" si="745"/>
        <v>0</v>
      </c>
      <c r="H424" s="191">
        <f t="shared" si="745"/>
        <v>0</v>
      </c>
      <c r="I424" s="191">
        <f t="shared" si="745"/>
        <v>0</v>
      </c>
      <c r="J424" s="191">
        <f t="shared" si="745"/>
        <v>0</v>
      </c>
      <c r="K424" s="191">
        <f t="shared" si="745"/>
        <v>0</v>
      </c>
      <c r="L424" s="538" t="str">
        <f t="shared" si="711"/>
        <v>-</v>
      </c>
      <c r="M424" s="538" t="str">
        <f t="shared" si="712"/>
        <v>-</v>
      </c>
      <c r="N424" s="191" t="e">
        <f t="shared" ref="N424" si="746">SUM(N425:N427)</f>
        <v>#REF!</v>
      </c>
      <c r="O424" s="538" t="str">
        <f t="shared" si="714"/>
        <v>-</v>
      </c>
      <c r="P424" s="538" t="str">
        <f t="shared" si="715"/>
        <v>-</v>
      </c>
      <c r="Q424" s="191" t="e">
        <f t="shared" ref="Q424" si="747">SUM(Q425:Q427)</f>
        <v>#REF!</v>
      </c>
      <c r="R424" s="538" t="str">
        <f t="shared" si="709"/>
        <v>-</v>
      </c>
      <c r="S424" s="332" t="e">
        <f t="shared" ref="S424" si="748">SUM(S425:S427)</f>
        <v>#REF!</v>
      </c>
      <c r="T424" s="615"/>
      <c r="U424" s="10" t="e">
        <f t="shared" si="701"/>
        <v>#REF!</v>
      </c>
      <c r="V424"/>
    </row>
    <row r="425" spans="1:22" ht="20.149999999999999" hidden="1" customHeight="1" outlineLevel="1">
      <c r="A425" s="40"/>
      <c r="B425" s="40"/>
      <c r="C425" s="41">
        <v>23031</v>
      </c>
      <c r="D425" s="288" t="s">
        <v>355</v>
      </c>
      <c r="E425" s="194"/>
      <c r="F425" s="194"/>
      <c r="G425" s="194"/>
      <c r="H425" s="194"/>
      <c r="I425" s="194"/>
      <c r="J425" s="194"/>
      <c r="K425" s="194">
        <f t="shared" ref="K425:K427" si="749">SUM(I425:J425)</f>
        <v>0</v>
      </c>
      <c r="L425" s="539" t="str">
        <f t="shared" si="711"/>
        <v>-</v>
      </c>
      <c r="M425" s="539" t="str">
        <f t="shared" si="712"/>
        <v>-</v>
      </c>
      <c r="N425" s="194" t="e">
        <f>#REF!</f>
        <v>#REF!</v>
      </c>
      <c r="O425" s="539" t="str">
        <f t="shared" si="714"/>
        <v>-</v>
      </c>
      <c r="P425" s="539" t="str">
        <f t="shared" si="715"/>
        <v>-</v>
      </c>
      <c r="Q425" s="194" t="e">
        <f t="shared" ref="Q425:Q427" si="750">N425-F425</f>
        <v>#REF!</v>
      </c>
      <c r="R425" s="539" t="str">
        <f t="shared" si="709"/>
        <v>-</v>
      </c>
      <c r="S425" s="390" t="e">
        <f>#REF!</f>
        <v>#REF!</v>
      </c>
      <c r="T425" s="616"/>
      <c r="U425" s="10" t="e">
        <f t="shared" si="701"/>
        <v>#REF!</v>
      </c>
      <c r="V425"/>
    </row>
    <row r="426" spans="1:22" ht="20.149999999999999" hidden="1" customHeight="1" outlineLevel="1">
      <c r="A426" s="40"/>
      <c r="B426" s="40"/>
      <c r="C426" s="41">
        <v>23032</v>
      </c>
      <c r="D426" s="288" t="s">
        <v>356</v>
      </c>
      <c r="E426" s="194"/>
      <c r="F426" s="194"/>
      <c r="G426" s="194"/>
      <c r="H426" s="194"/>
      <c r="I426" s="194"/>
      <c r="J426" s="194"/>
      <c r="K426" s="194">
        <f t="shared" si="749"/>
        <v>0</v>
      </c>
      <c r="L426" s="539" t="str">
        <f t="shared" si="711"/>
        <v>-</v>
      </c>
      <c r="M426" s="539" t="str">
        <f t="shared" si="712"/>
        <v>-</v>
      </c>
      <c r="N426" s="194" t="e">
        <f>#REF!</f>
        <v>#REF!</v>
      </c>
      <c r="O426" s="539" t="str">
        <f t="shared" si="714"/>
        <v>-</v>
      </c>
      <c r="P426" s="539" t="str">
        <f t="shared" si="715"/>
        <v>-</v>
      </c>
      <c r="Q426" s="194" t="e">
        <f t="shared" si="750"/>
        <v>#REF!</v>
      </c>
      <c r="R426" s="539" t="str">
        <f t="shared" si="709"/>
        <v>-</v>
      </c>
      <c r="S426" s="390" t="e">
        <f>#REF!</f>
        <v>#REF!</v>
      </c>
      <c r="T426" s="616"/>
      <c r="U426" s="10" t="e">
        <f t="shared" si="701"/>
        <v>#REF!</v>
      </c>
      <c r="V426"/>
    </row>
    <row r="427" spans="1:22" ht="20.149999999999999" hidden="1" customHeight="1" outlineLevel="1">
      <c r="A427" s="40"/>
      <c r="B427" s="40"/>
      <c r="C427" s="41">
        <v>23038</v>
      </c>
      <c r="D427" s="288" t="s">
        <v>357</v>
      </c>
      <c r="E427" s="194"/>
      <c r="F427" s="194"/>
      <c r="G427" s="194"/>
      <c r="H427" s="194"/>
      <c r="I427" s="194"/>
      <c r="J427" s="194"/>
      <c r="K427" s="194">
        <f t="shared" si="749"/>
        <v>0</v>
      </c>
      <c r="L427" s="539" t="str">
        <f t="shared" si="711"/>
        <v>-</v>
      </c>
      <c r="M427" s="539" t="str">
        <f t="shared" si="712"/>
        <v>-</v>
      </c>
      <c r="N427" s="194" t="e">
        <f>#REF!</f>
        <v>#REF!</v>
      </c>
      <c r="O427" s="539" t="str">
        <f t="shared" si="714"/>
        <v>-</v>
      </c>
      <c r="P427" s="539" t="str">
        <f t="shared" si="715"/>
        <v>-</v>
      </c>
      <c r="Q427" s="194" t="e">
        <f t="shared" si="750"/>
        <v>#REF!</v>
      </c>
      <c r="R427" s="539" t="str">
        <f t="shared" si="709"/>
        <v>-</v>
      </c>
      <c r="S427" s="390" t="e">
        <f>#REF!</f>
        <v>#REF!</v>
      </c>
      <c r="T427" s="616"/>
      <c r="U427" s="10" t="e">
        <f t="shared" si="701"/>
        <v>#REF!</v>
      </c>
      <c r="V427"/>
    </row>
    <row r="428" spans="1:22" ht="20.149999999999999" hidden="1" customHeight="1" outlineLevel="1">
      <c r="A428" s="40"/>
      <c r="B428" s="34">
        <v>2304</v>
      </c>
      <c r="C428" s="34"/>
      <c r="D428" s="284" t="s">
        <v>358</v>
      </c>
      <c r="E428" s="191">
        <f t="shared" ref="E428" si="751">SUM(E429:E436)</f>
        <v>0</v>
      </c>
      <c r="F428" s="191">
        <f t="shared" ref="F428:K428" si="752">SUM(F429:F436)</f>
        <v>0</v>
      </c>
      <c r="G428" s="191">
        <f t="shared" si="752"/>
        <v>0</v>
      </c>
      <c r="H428" s="191">
        <f t="shared" si="752"/>
        <v>0</v>
      </c>
      <c r="I428" s="191">
        <f t="shared" si="752"/>
        <v>0</v>
      </c>
      <c r="J428" s="191">
        <f t="shared" si="752"/>
        <v>0</v>
      </c>
      <c r="K428" s="191">
        <f t="shared" si="752"/>
        <v>0</v>
      </c>
      <c r="L428" s="538" t="str">
        <f t="shared" si="711"/>
        <v>-</v>
      </c>
      <c r="M428" s="538" t="str">
        <f t="shared" si="712"/>
        <v>-</v>
      </c>
      <c r="N428" s="191" t="e">
        <f t="shared" ref="N428" si="753">SUM(N429:N436)</f>
        <v>#REF!</v>
      </c>
      <c r="O428" s="538" t="str">
        <f t="shared" si="714"/>
        <v>-</v>
      </c>
      <c r="P428" s="538" t="str">
        <f t="shared" si="715"/>
        <v>-</v>
      </c>
      <c r="Q428" s="191" t="e">
        <f t="shared" ref="Q428" si="754">SUM(Q429:Q436)</f>
        <v>#REF!</v>
      </c>
      <c r="R428" s="538" t="str">
        <f t="shared" si="709"/>
        <v>-</v>
      </c>
      <c r="S428" s="332" t="e">
        <f t="shared" ref="S428" si="755">SUM(S429:S436)</f>
        <v>#REF!</v>
      </c>
      <c r="T428" s="615"/>
      <c r="U428" s="10" t="e">
        <f t="shared" si="701"/>
        <v>#REF!</v>
      </c>
      <c r="V428"/>
    </row>
    <row r="429" spans="1:22" ht="20.149999999999999" hidden="1" customHeight="1" outlineLevel="1">
      <c r="A429" s="40"/>
      <c r="B429" s="40"/>
      <c r="C429" s="41">
        <v>23041</v>
      </c>
      <c r="D429" s="288" t="s">
        <v>359</v>
      </c>
      <c r="E429" s="194"/>
      <c r="F429" s="194"/>
      <c r="G429" s="194"/>
      <c r="H429" s="194"/>
      <c r="I429" s="194"/>
      <c r="J429" s="194"/>
      <c r="K429" s="194">
        <f t="shared" ref="K429:K436" si="756">SUM(I429:J429)</f>
        <v>0</v>
      </c>
      <c r="L429" s="539" t="str">
        <f t="shared" si="711"/>
        <v>-</v>
      </c>
      <c r="M429" s="539" t="str">
        <f t="shared" si="712"/>
        <v>-</v>
      </c>
      <c r="N429" s="194" t="e">
        <f>#REF!</f>
        <v>#REF!</v>
      </c>
      <c r="O429" s="539" t="str">
        <f t="shared" si="714"/>
        <v>-</v>
      </c>
      <c r="P429" s="539" t="str">
        <f t="shared" si="715"/>
        <v>-</v>
      </c>
      <c r="Q429" s="194" t="e">
        <f t="shared" ref="Q429:Q436" si="757">N429-F429</f>
        <v>#REF!</v>
      </c>
      <c r="R429" s="539" t="str">
        <f t="shared" si="709"/>
        <v>-</v>
      </c>
      <c r="S429" s="390" t="e">
        <f>#REF!</f>
        <v>#REF!</v>
      </c>
      <c r="T429" s="616"/>
      <c r="U429" s="10" t="e">
        <f t="shared" si="701"/>
        <v>#REF!</v>
      </c>
      <c r="V429"/>
    </row>
    <row r="430" spans="1:22" ht="20.149999999999999" hidden="1" customHeight="1" outlineLevel="1">
      <c r="A430" s="40"/>
      <c r="B430" s="40"/>
      <c r="C430" s="41">
        <v>23042</v>
      </c>
      <c r="D430" s="288" t="s">
        <v>360</v>
      </c>
      <c r="E430" s="194"/>
      <c r="F430" s="194"/>
      <c r="G430" s="194"/>
      <c r="H430" s="194"/>
      <c r="I430" s="194"/>
      <c r="J430" s="194"/>
      <c r="K430" s="194">
        <f t="shared" si="756"/>
        <v>0</v>
      </c>
      <c r="L430" s="539" t="str">
        <f t="shared" si="711"/>
        <v>-</v>
      </c>
      <c r="M430" s="539" t="str">
        <f t="shared" si="712"/>
        <v>-</v>
      </c>
      <c r="N430" s="194" t="e">
        <f>#REF!</f>
        <v>#REF!</v>
      </c>
      <c r="O430" s="539" t="str">
        <f t="shared" si="714"/>
        <v>-</v>
      </c>
      <c r="P430" s="539" t="str">
        <f t="shared" si="715"/>
        <v>-</v>
      </c>
      <c r="Q430" s="194" t="e">
        <f t="shared" si="757"/>
        <v>#REF!</v>
      </c>
      <c r="R430" s="539" t="str">
        <f t="shared" si="709"/>
        <v>-</v>
      </c>
      <c r="S430" s="390" t="e">
        <f>#REF!</f>
        <v>#REF!</v>
      </c>
      <c r="T430" s="616"/>
      <c r="U430" s="10" t="e">
        <f t="shared" si="701"/>
        <v>#REF!</v>
      </c>
      <c r="V430"/>
    </row>
    <row r="431" spans="1:22" ht="20.149999999999999" hidden="1" customHeight="1" outlineLevel="1">
      <c r="A431" s="40"/>
      <c r="B431" s="40"/>
      <c r="C431" s="41">
        <v>23043</v>
      </c>
      <c r="D431" s="288" t="s">
        <v>361</v>
      </c>
      <c r="E431" s="194"/>
      <c r="F431" s="194"/>
      <c r="G431" s="194"/>
      <c r="H431" s="194"/>
      <c r="I431" s="194"/>
      <c r="J431" s="194"/>
      <c r="K431" s="194">
        <f t="shared" si="756"/>
        <v>0</v>
      </c>
      <c r="L431" s="539" t="str">
        <f t="shared" si="711"/>
        <v>-</v>
      </c>
      <c r="M431" s="539" t="str">
        <f t="shared" si="712"/>
        <v>-</v>
      </c>
      <c r="N431" s="194" t="e">
        <f>#REF!</f>
        <v>#REF!</v>
      </c>
      <c r="O431" s="539" t="str">
        <f t="shared" si="714"/>
        <v>-</v>
      </c>
      <c r="P431" s="539" t="str">
        <f t="shared" si="715"/>
        <v>-</v>
      </c>
      <c r="Q431" s="194" t="e">
        <f t="shared" si="757"/>
        <v>#REF!</v>
      </c>
      <c r="R431" s="539" t="str">
        <f t="shared" si="709"/>
        <v>-</v>
      </c>
      <c r="S431" s="390" t="e">
        <f>#REF!</f>
        <v>#REF!</v>
      </c>
      <c r="T431" s="616"/>
      <c r="U431" s="10" t="e">
        <f t="shared" si="701"/>
        <v>#REF!</v>
      </c>
      <c r="V431"/>
    </row>
    <row r="432" spans="1:22" ht="20.149999999999999" hidden="1" customHeight="1" outlineLevel="1">
      <c r="A432" s="40"/>
      <c r="B432" s="40"/>
      <c r="C432" s="41">
        <v>23044</v>
      </c>
      <c r="D432" s="288" t="s">
        <v>362</v>
      </c>
      <c r="E432" s="194"/>
      <c r="F432" s="194"/>
      <c r="G432" s="194"/>
      <c r="H432" s="194"/>
      <c r="I432" s="194"/>
      <c r="J432" s="194"/>
      <c r="K432" s="194">
        <f t="shared" si="756"/>
        <v>0</v>
      </c>
      <c r="L432" s="539" t="str">
        <f t="shared" si="711"/>
        <v>-</v>
      </c>
      <c r="M432" s="539" t="str">
        <f t="shared" si="712"/>
        <v>-</v>
      </c>
      <c r="N432" s="194" t="e">
        <f>#REF!</f>
        <v>#REF!</v>
      </c>
      <c r="O432" s="539" t="str">
        <f t="shared" si="714"/>
        <v>-</v>
      </c>
      <c r="P432" s="539" t="str">
        <f t="shared" si="715"/>
        <v>-</v>
      </c>
      <c r="Q432" s="194" t="e">
        <f t="shared" si="757"/>
        <v>#REF!</v>
      </c>
      <c r="R432" s="539" t="str">
        <f t="shared" si="709"/>
        <v>-</v>
      </c>
      <c r="S432" s="390" t="e">
        <f>#REF!</f>
        <v>#REF!</v>
      </c>
      <c r="T432" s="616"/>
      <c r="U432" s="10" t="e">
        <f t="shared" si="701"/>
        <v>#REF!</v>
      </c>
      <c r="V432"/>
    </row>
    <row r="433" spans="1:22" ht="20.149999999999999" hidden="1" customHeight="1" outlineLevel="1">
      <c r="A433" s="40"/>
      <c r="B433" s="40"/>
      <c r="C433" s="41">
        <v>23045</v>
      </c>
      <c r="D433" s="288" t="s">
        <v>363</v>
      </c>
      <c r="E433" s="194"/>
      <c r="F433" s="194"/>
      <c r="G433" s="194"/>
      <c r="H433" s="194"/>
      <c r="I433" s="194"/>
      <c r="J433" s="194"/>
      <c r="K433" s="194">
        <f t="shared" si="756"/>
        <v>0</v>
      </c>
      <c r="L433" s="539" t="str">
        <f t="shared" si="711"/>
        <v>-</v>
      </c>
      <c r="M433" s="539" t="str">
        <f t="shared" si="712"/>
        <v>-</v>
      </c>
      <c r="N433" s="194" t="e">
        <f>#REF!</f>
        <v>#REF!</v>
      </c>
      <c r="O433" s="539" t="str">
        <f t="shared" si="714"/>
        <v>-</v>
      </c>
      <c r="P433" s="539" t="str">
        <f t="shared" si="715"/>
        <v>-</v>
      </c>
      <c r="Q433" s="194" t="e">
        <f t="shared" si="757"/>
        <v>#REF!</v>
      </c>
      <c r="R433" s="539" t="str">
        <f t="shared" si="709"/>
        <v>-</v>
      </c>
      <c r="S433" s="390" t="e">
        <f>#REF!</f>
        <v>#REF!</v>
      </c>
      <c r="T433" s="616"/>
      <c r="U433" s="10" t="e">
        <f t="shared" si="701"/>
        <v>#REF!</v>
      </c>
      <c r="V433"/>
    </row>
    <row r="434" spans="1:22" ht="20.149999999999999" hidden="1" customHeight="1" outlineLevel="1">
      <c r="A434" s="40"/>
      <c r="B434" s="40"/>
      <c r="C434" s="41">
        <v>23046</v>
      </c>
      <c r="D434" s="288" t="s">
        <v>364</v>
      </c>
      <c r="E434" s="194"/>
      <c r="F434" s="194"/>
      <c r="G434" s="194"/>
      <c r="H434" s="194"/>
      <c r="I434" s="194"/>
      <c r="J434" s="194"/>
      <c r="K434" s="194">
        <f t="shared" si="756"/>
        <v>0</v>
      </c>
      <c r="L434" s="539" t="str">
        <f t="shared" si="711"/>
        <v>-</v>
      </c>
      <c r="M434" s="539" t="str">
        <f t="shared" si="712"/>
        <v>-</v>
      </c>
      <c r="N434" s="194" t="e">
        <f>#REF!</f>
        <v>#REF!</v>
      </c>
      <c r="O434" s="539" t="str">
        <f t="shared" si="714"/>
        <v>-</v>
      </c>
      <c r="P434" s="539" t="str">
        <f t="shared" si="715"/>
        <v>-</v>
      </c>
      <c r="Q434" s="194" t="e">
        <f t="shared" si="757"/>
        <v>#REF!</v>
      </c>
      <c r="R434" s="539" t="str">
        <f t="shared" si="709"/>
        <v>-</v>
      </c>
      <c r="S434" s="390" t="e">
        <f>#REF!</f>
        <v>#REF!</v>
      </c>
      <c r="T434" s="616"/>
      <c r="U434" s="10" t="e">
        <f t="shared" si="701"/>
        <v>#REF!</v>
      </c>
      <c r="V434"/>
    </row>
    <row r="435" spans="1:22" ht="20.149999999999999" hidden="1" customHeight="1" outlineLevel="1">
      <c r="A435" s="40"/>
      <c r="B435" s="40"/>
      <c r="C435" s="41">
        <v>23047</v>
      </c>
      <c r="D435" s="288" t="s">
        <v>365</v>
      </c>
      <c r="E435" s="194"/>
      <c r="F435" s="194"/>
      <c r="G435" s="194"/>
      <c r="H435" s="194"/>
      <c r="I435" s="194"/>
      <c r="J435" s="194"/>
      <c r="K435" s="194">
        <f t="shared" si="756"/>
        <v>0</v>
      </c>
      <c r="L435" s="539" t="str">
        <f t="shared" si="711"/>
        <v>-</v>
      </c>
      <c r="M435" s="539" t="str">
        <f t="shared" si="712"/>
        <v>-</v>
      </c>
      <c r="N435" s="194" t="e">
        <f>#REF!</f>
        <v>#REF!</v>
      </c>
      <c r="O435" s="539" t="str">
        <f t="shared" si="714"/>
        <v>-</v>
      </c>
      <c r="P435" s="539" t="str">
        <f t="shared" si="715"/>
        <v>-</v>
      </c>
      <c r="Q435" s="194" t="e">
        <f t="shared" si="757"/>
        <v>#REF!</v>
      </c>
      <c r="R435" s="539" t="str">
        <f t="shared" si="709"/>
        <v>-</v>
      </c>
      <c r="S435" s="390" t="e">
        <f>#REF!</f>
        <v>#REF!</v>
      </c>
      <c r="T435" s="616"/>
      <c r="U435" s="10" t="e">
        <f t="shared" si="701"/>
        <v>#REF!</v>
      </c>
      <c r="V435"/>
    </row>
    <row r="436" spans="1:22" ht="20.149999999999999" hidden="1" customHeight="1" outlineLevel="1">
      <c r="A436" s="40"/>
      <c r="B436" s="40"/>
      <c r="C436" s="41">
        <v>23048</v>
      </c>
      <c r="D436" s="288" t="s">
        <v>366</v>
      </c>
      <c r="E436" s="194"/>
      <c r="F436" s="194"/>
      <c r="G436" s="194"/>
      <c r="H436" s="194"/>
      <c r="I436" s="194"/>
      <c r="J436" s="194"/>
      <c r="K436" s="194">
        <f t="shared" si="756"/>
        <v>0</v>
      </c>
      <c r="L436" s="539" t="str">
        <f t="shared" si="711"/>
        <v>-</v>
      </c>
      <c r="M436" s="539" t="str">
        <f t="shared" si="712"/>
        <v>-</v>
      </c>
      <c r="N436" s="194" t="e">
        <f>#REF!</f>
        <v>#REF!</v>
      </c>
      <c r="O436" s="539" t="str">
        <f t="shared" si="714"/>
        <v>-</v>
      </c>
      <c r="P436" s="539" t="str">
        <f t="shared" si="715"/>
        <v>-</v>
      </c>
      <c r="Q436" s="194" t="e">
        <f t="shared" si="757"/>
        <v>#REF!</v>
      </c>
      <c r="R436" s="539" t="str">
        <f t="shared" si="709"/>
        <v>-</v>
      </c>
      <c r="S436" s="390" t="e">
        <f>#REF!</f>
        <v>#REF!</v>
      </c>
      <c r="T436" s="616"/>
      <c r="U436" s="10" t="e">
        <f t="shared" si="701"/>
        <v>#REF!</v>
      </c>
      <c r="V436"/>
    </row>
    <row r="437" spans="1:22" ht="20.149999999999999" hidden="1" customHeight="1" outlineLevel="1">
      <c r="A437" s="40"/>
      <c r="B437" s="34">
        <v>2305</v>
      </c>
      <c r="C437" s="34"/>
      <c r="D437" s="284" t="s">
        <v>367</v>
      </c>
      <c r="E437" s="191">
        <f t="shared" ref="E437" si="758">SUM(E438:E441)</f>
        <v>0</v>
      </c>
      <c r="F437" s="191">
        <f t="shared" ref="F437:K437" si="759">SUM(F438:F441)</f>
        <v>0</v>
      </c>
      <c r="G437" s="191">
        <f t="shared" si="759"/>
        <v>0</v>
      </c>
      <c r="H437" s="191">
        <f t="shared" si="759"/>
        <v>0</v>
      </c>
      <c r="I437" s="191">
        <f t="shared" si="759"/>
        <v>0</v>
      </c>
      <c r="J437" s="191">
        <f t="shared" si="759"/>
        <v>0</v>
      </c>
      <c r="K437" s="191">
        <f t="shared" si="759"/>
        <v>0</v>
      </c>
      <c r="L437" s="538" t="str">
        <f t="shared" si="711"/>
        <v>-</v>
      </c>
      <c r="M437" s="538" t="str">
        <f t="shared" si="712"/>
        <v>-</v>
      </c>
      <c r="N437" s="191" t="e">
        <f t="shared" ref="N437" si="760">SUM(N438:N441)</f>
        <v>#REF!</v>
      </c>
      <c r="O437" s="538" t="str">
        <f t="shared" si="714"/>
        <v>-</v>
      </c>
      <c r="P437" s="538" t="str">
        <f t="shared" si="715"/>
        <v>-</v>
      </c>
      <c r="Q437" s="191" t="e">
        <f t="shared" ref="Q437" si="761">SUM(Q438:Q441)</f>
        <v>#REF!</v>
      </c>
      <c r="R437" s="538" t="str">
        <f t="shared" si="709"/>
        <v>-</v>
      </c>
      <c r="S437" s="332" t="e">
        <f t="shared" ref="S437" si="762">SUM(S438:S441)</f>
        <v>#REF!</v>
      </c>
      <c r="T437" s="615"/>
      <c r="U437" s="10" t="e">
        <f t="shared" si="701"/>
        <v>#REF!</v>
      </c>
      <c r="V437"/>
    </row>
    <row r="438" spans="1:22" ht="20.149999999999999" hidden="1" customHeight="1" outlineLevel="1">
      <c r="A438" s="40"/>
      <c r="B438" s="40"/>
      <c r="C438" s="41">
        <v>23051</v>
      </c>
      <c r="D438" s="288" t="s">
        <v>368</v>
      </c>
      <c r="E438" s="194"/>
      <c r="F438" s="194"/>
      <c r="G438" s="194"/>
      <c r="H438" s="194"/>
      <c r="I438" s="194"/>
      <c r="J438" s="194"/>
      <c r="K438" s="194">
        <f t="shared" ref="K438:K441" si="763">SUM(I438:J438)</f>
        <v>0</v>
      </c>
      <c r="L438" s="539" t="str">
        <f t="shared" si="711"/>
        <v>-</v>
      </c>
      <c r="M438" s="539" t="str">
        <f t="shared" si="712"/>
        <v>-</v>
      </c>
      <c r="N438" s="194" t="e">
        <f>#REF!</f>
        <v>#REF!</v>
      </c>
      <c r="O438" s="539" t="str">
        <f t="shared" si="714"/>
        <v>-</v>
      </c>
      <c r="P438" s="539" t="str">
        <f t="shared" si="715"/>
        <v>-</v>
      </c>
      <c r="Q438" s="194" t="e">
        <f t="shared" ref="Q438:Q441" si="764">N438-F438</f>
        <v>#REF!</v>
      </c>
      <c r="R438" s="539" t="str">
        <f t="shared" si="709"/>
        <v>-</v>
      </c>
      <c r="S438" s="390" t="e">
        <f>#REF!</f>
        <v>#REF!</v>
      </c>
      <c r="T438" s="616"/>
      <c r="U438" s="10" t="e">
        <f t="shared" si="701"/>
        <v>#REF!</v>
      </c>
      <c r="V438"/>
    </row>
    <row r="439" spans="1:22" ht="20.149999999999999" hidden="1" customHeight="1" outlineLevel="1">
      <c r="A439" s="40"/>
      <c r="B439" s="40"/>
      <c r="C439" s="41">
        <v>23052</v>
      </c>
      <c r="D439" s="288" t="s">
        <v>369</v>
      </c>
      <c r="E439" s="194"/>
      <c r="F439" s="194"/>
      <c r="G439" s="194"/>
      <c r="H439" s="194"/>
      <c r="I439" s="194"/>
      <c r="J439" s="194"/>
      <c r="K439" s="194">
        <f t="shared" si="763"/>
        <v>0</v>
      </c>
      <c r="L439" s="539" t="str">
        <f t="shared" si="711"/>
        <v>-</v>
      </c>
      <c r="M439" s="539" t="str">
        <f t="shared" si="712"/>
        <v>-</v>
      </c>
      <c r="N439" s="194" t="e">
        <f>#REF!</f>
        <v>#REF!</v>
      </c>
      <c r="O439" s="539" t="str">
        <f t="shared" si="714"/>
        <v>-</v>
      </c>
      <c r="P439" s="539" t="str">
        <f t="shared" si="715"/>
        <v>-</v>
      </c>
      <c r="Q439" s="194" t="e">
        <f t="shared" si="764"/>
        <v>#REF!</v>
      </c>
      <c r="R439" s="539" t="str">
        <f t="shared" si="709"/>
        <v>-</v>
      </c>
      <c r="S439" s="390" t="e">
        <f>#REF!</f>
        <v>#REF!</v>
      </c>
      <c r="T439" s="616"/>
      <c r="U439" s="10" t="e">
        <f t="shared" si="701"/>
        <v>#REF!</v>
      </c>
      <c r="V439"/>
    </row>
    <row r="440" spans="1:22" ht="20.149999999999999" hidden="1" customHeight="1" outlineLevel="1">
      <c r="A440" s="40"/>
      <c r="B440" s="40"/>
      <c r="C440" s="41">
        <v>23053</v>
      </c>
      <c r="D440" s="288" t="s">
        <v>370</v>
      </c>
      <c r="E440" s="194"/>
      <c r="F440" s="194"/>
      <c r="G440" s="194"/>
      <c r="H440" s="194"/>
      <c r="I440" s="194"/>
      <c r="J440" s="194"/>
      <c r="K440" s="194">
        <f t="shared" si="763"/>
        <v>0</v>
      </c>
      <c r="L440" s="539" t="str">
        <f t="shared" si="711"/>
        <v>-</v>
      </c>
      <c r="M440" s="539" t="str">
        <f t="shared" si="712"/>
        <v>-</v>
      </c>
      <c r="N440" s="194" t="e">
        <f>#REF!</f>
        <v>#REF!</v>
      </c>
      <c r="O440" s="539" t="str">
        <f t="shared" si="714"/>
        <v>-</v>
      </c>
      <c r="P440" s="539" t="str">
        <f t="shared" si="715"/>
        <v>-</v>
      </c>
      <c r="Q440" s="194" t="e">
        <f t="shared" si="764"/>
        <v>#REF!</v>
      </c>
      <c r="R440" s="539" t="str">
        <f t="shared" si="709"/>
        <v>-</v>
      </c>
      <c r="S440" s="390" t="e">
        <f>#REF!</f>
        <v>#REF!</v>
      </c>
      <c r="T440" s="616"/>
      <c r="U440" s="10" t="e">
        <f t="shared" si="701"/>
        <v>#REF!</v>
      </c>
      <c r="V440"/>
    </row>
    <row r="441" spans="1:22" ht="20.149999999999999" hidden="1" customHeight="1" outlineLevel="1">
      <c r="A441" s="40"/>
      <c r="B441" s="40"/>
      <c r="C441" s="41">
        <v>23058</v>
      </c>
      <c r="D441" s="288" t="s">
        <v>371</v>
      </c>
      <c r="E441" s="194"/>
      <c r="F441" s="194"/>
      <c r="G441" s="194"/>
      <c r="H441" s="194"/>
      <c r="I441" s="194"/>
      <c r="J441" s="194"/>
      <c r="K441" s="194">
        <f t="shared" si="763"/>
        <v>0</v>
      </c>
      <c r="L441" s="539" t="str">
        <f t="shared" si="711"/>
        <v>-</v>
      </c>
      <c r="M441" s="539" t="str">
        <f t="shared" si="712"/>
        <v>-</v>
      </c>
      <c r="N441" s="194" t="e">
        <f>#REF!</f>
        <v>#REF!</v>
      </c>
      <c r="O441" s="539" t="str">
        <f t="shared" si="714"/>
        <v>-</v>
      </c>
      <c r="P441" s="539" t="str">
        <f t="shared" si="715"/>
        <v>-</v>
      </c>
      <c r="Q441" s="194" t="e">
        <f t="shared" si="764"/>
        <v>#REF!</v>
      </c>
      <c r="R441" s="539" t="str">
        <f t="shared" si="709"/>
        <v>-</v>
      </c>
      <c r="S441" s="390" t="e">
        <f>#REF!</f>
        <v>#REF!</v>
      </c>
      <c r="T441" s="616"/>
      <c r="U441" s="10" t="e">
        <f t="shared" si="701"/>
        <v>#REF!</v>
      </c>
      <c r="V441"/>
    </row>
    <row r="442" spans="1:22" ht="20.149999999999999" hidden="1" customHeight="1" outlineLevel="1">
      <c r="A442" s="16">
        <v>26</v>
      </c>
      <c r="B442" s="16"/>
      <c r="C442" s="17"/>
      <c r="D442" s="276" t="s">
        <v>372</v>
      </c>
      <c r="E442" s="197">
        <f t="shared" ref="E442" si="765">E443+E447</f>
        <v>0</v>
      </c>
      <c r="F442" s="197">
        <f t="shared" ref="F442:K442" si="766">F443+F447</f>
        <v>0</v>
      </c>
      <c r="G442" s="197">
        <f t="shared" si="766"/>
        <v>0</v>
      </c>
      <c r="H442" s="197">
        <f t="shared" si="766"/>
        <v>0</v>
      </c>
      <c r="I442" s="197">
        <f t="shared" si="766"/>
        <v>0</v>
      </c>
      <c r="J442" s="197">
        <f t="shared" si="766"/>
        <v>0</v>
      </c>
      <c r="K442" s="197">
        <f t="shared" si="766"/>
        <v>0</v>
      </c>
      <c r="L442" s="540" t="str">
        <f t="shared" si="711"/>
        <v>-</v>
      </c>
      <c r="M442" s="540" t="str">
        <f t="shared" si="712"/>
        <v>-</v>
      </c>
      <c r="N442" s="197" t="e">
        <f t="shared" ref="N442" si="767">N443+N447</f>
        <v>#REF!</v>
      </c>
      <c r="O442" s="540" t="str">
        <f t="shared" si="714"/>
        <v>-</v>
      </c>
      <c r="P442" s="540" t="str">
        <f t="shared" si="715"/>
        <v>-</v>
      </c>
      <c r="Q442" s="197" t="e">
        <f t="shared" ref="Q442" si="768">Q443+Q447</f>
        <v>#REF!</v>
      </c>
      <c r="R442" s="540" t="str">
        <f t="shared" si="709"/>
        <v>-</v>
      </c>
      <c r="S442" s="333" t="e">
        <f t="shared" ref="S442" si="769">S443+S447</f>
        <v>#REF!</v>
      </c>
      <c r="T442" s="617"/>
      <c r="U442" s="10" t="e">
        <f t="shared" si="701"/>
        <v>#REF!</v>
      </c>
      <c r="V442"/>
    </row>
    <row r="443" spans="1:22" ht="20.149999999999999" hidden="1" customHeight="1" outlineLevel="1">
      <c r="A443" s="40"/>
      <c r="B443" s="34">
        <v>2601</v>
      </c>
      <c r="C443" s="34"/>
      <c r="D443" s="284" t="s">
        <v>373</v>
      </c>
      <c r="E443" s="191">
        <f t="shared" ref="E443" si="770">SUM(E444:E446)</f>
        <v>0</v>
      </c>
      <c r="F443" s="191">
        <f t="shared" ref="F443:K443" si="771">SUM(F444:F446)</f>
        <v>0</v>
      </c>
      <c r="G443" s="191">
        <f t="shared" si="771"/>
        <v>0</v>
      </c>
      <c r="H443" s="191">
        <f t="shared" si="771"/>
        <v>0</v>
      </c>
      <c r="I443" s="191">
        <f t="shared" si="771"/>
        <v>0</v>
      </c>
      <c r="J443" s="191">
        <f t="shared" si="771"/>
        <v>0</v>
      </c>
      <c r="K443" s="191">
        <f t="shared" si="771"/>
        <v>0</v>
      </c>
      <c r="L443" s="538" t="str">
        <f t="shared" si="711"/>
        <v>-</v>
      </c>
      <c r="M443" s="538" t="str">
        <f t="shared" si="712"/>
        <v>-</v>
      </c>
      <c r="N443" s="191" t="e">
        <f t="shared" ref="N443" si="772">SUM(N444:N446)</f>
        <v>#REF!</v>
      </c>
      <c r="O443" s="538" t="str">
        <f t="shared" si="714"/>
        <v>-</v>
      </c>
      <c r="P443" s="538" t="str">
        <f t="shared" si="715"/>
        <v>-</v>
      </c>
      <c r="Q443" s="191" t="e">
        <f t="shared" ref="Q443" si="773">SUM(Q444:Q446)</f>
        <v>#REF!</v>
      </c>
      <c r="R443" s="538" t="str">
        <f t="shared" si="709"/>
        <v>-</v>
      </c>
      <c r="S443" s="332" t="e">
        <f t="shared" ref="S443" si="774">SUM(S444:S446)</f>
        <v>#REF!</v>
      </c>
      <c r="T443" s="615"/>
      <c r="U443" s="10" t="e">
        <f t="shared" si="701"/>
        <v>#REF!</v>
      </c>
      <c r="V443"/>
    </row>
    <row r="444" spans="1:22" ht="20.149999999999999" hidden="1" customHeight="1" outlineLevel="1">
      <c r="A444" s="40"/>
      <c r="B444" s="40"/>
      <c r="C444" s="41">
        <v>26011</v>
      </c>
      <c r="D444" s="288" t="s">
        <v>374</v>
      </c>
      <c r="E444" s="194"/>
      <c r="F444" s="194"/>
      <c r="G444" s="194"/>
      <c r="H444" s="194"/>
      <c r="I444" s="194"/>
      <c r="J444" s="194"/>
      <c r="K444" s="194">
        <f t="shared" ref="K444:K446" si="775">SUM(I444:J444)</f>
        <v>0</v>
      </c>
      <c r="L444" s="539" t="str">
        <f t="shared" si="711"/>
        <v>-</v>
      </c>
      <c r="M444" s="539" t="str">
        <f t="shared" si="712"/>
        <v>-</v>
      </c>
      <c r="N444" s="194" t="e">
        <f>#REF!</f>
        <v>#REF!</v>
      </c>
      <c r="O444" s="539" t="str">
        <f t="shared" si="714"/>
        <v>-</v>
      </c>
      <c r="P444" s="539" t="str">
        <f t="shared" si="715"/>
        <v>-</v>
      </c>
      <c r="Q444" s="194" t="e">
        <f t="shared" ref="Q444:Q446" si="776">N444-F444</f>
        <v>#REF!</v>
      </c>
      <c r="R444" s="539" t="str">
        <f t="shared" si="709"/>
        <v>-</v>
      </c>
      <c r="S444" s="390" t="e">
        <f>#REF!</f>
        <v>#REF!</v>
      </c>
      <c r="T444" s="616"/>
      <c r="U444" s="10" t="e">
        <f t="shared" si="701"/>
        <v>#REF!</v>
      </c>
      <c r="V444"/>
    </row>
    <row r="445" spans="1:22" ht="20.149999999999999" hidden="1" customHeight="1" outlineLevel="1">
      <c r="A445" s="40"/>
      <c r="B445" s="40"/>
      <c r="C445" s="41">
        <v>26012</v>
      </c>
      <c r="D445" s="288" t="s">
        <v>375</v>
      </c>
      <c r="E445" s="194"/>
      <c r="F445" s="194"/>
      <c r="G445" s="194"/>
      <c r="H445" s="194"/>
      <c r="I445" s="194"/>
      <c r="J445" s="194"/>
      <c r="K445" s="194">
        <f t="shared" si="775"/>
        <v>0</v>
      </c>
      <c r="L445" s="539" t="str">
        <f t="shared" si="711"/>
        <v>-</v>
      </c>
      <c r="M445" s="539" t="str">
        <f t="shared" si="712"/>
        <v>-</v>
      </c>
      <c r="N445" s="194" t="e">
        <f>#REF!</f>
        <v>#REF!</v>
      </c>
      <c r="O445" s="539" t="str">
        <f t="shared" si="714"/>
        <v>-</v>
      </c>
      <c r="P445" s="539" t="str">
        <f t="shared" si="715"/>
        <v>-</v>
      </c>
      <c r="Q445" s="194" t="e">
        <f t="shared" si="776"/>
        <v>#REF!</v>
      </c>
      <c r="R445" s="539" t="str">
        <f t="shared" si="709"/>
        <v>-</v>
      </c>
      <c r="S445" s="390" t="e">
        <f>#REF!</f>
        <v>#REF!</v>
      </c>
      <c r="T445" s="616"/>
      <c r="U445" s="10" t="e">
        <f t="shared" si="701"/>
        <v>#REF!</v>
      </c>
      <c r="V445"/>
    </row>
    <row r="446" spans="1:22" ht="20.149999999999999" hidden="1" customHeight="1" outlineLevel="1">
      <c r="A446" s="40"/>
      <c r="B446" s="40"/>
      <c r="C446" s="41">
        <v>26013</v>
      </c>
      <c r="D446" s="288" t="s">
        <v>376</v>
      </c>
      <c r="E446" s="194"/>
      <c r="F446" s="194"/>
      <c r="G446" s="194"/>
      <c r="H446" s="194"/>
      <c r="I446" s="194"/>
      <c r="J446" s="194"/>
      <c r="K446" s="194">
        <f t="shared" si="775"/>
        <v>0</v>
      </c>
      <c r="L446" s="539" t="str">
        <f t="shared" si="711"/>
        <v>-</v>
      </c>
      <c r="M446" s="539" t="str">
        <f t="shared" si="712"/>
        <v>-</v>
      </c>
      <c r="N446" s="194" t="e">
        <f>#REF!</f>
        <v>#REF!</v>
      </c>
      <c r="O446" s="539" t="str">
        <f t="shared" si="714"/>
        <v>-</v>
      </c>
      <c r="P446" s="539" t="str">
        <f t="shared" si="715"/>
        <v>-</v>
      </c>
      <c r="Q446" s="194" t="e">
        <f t="shared" si="776"/>
        <v>#REF!</v>
      </c>
      <c r="R446" s="539" t="str">
        <f t="shared" si="709"/>
        <v>-</v>
      </c>
      <c r="S446" s="390" t="e">
        <f>#REF!</f>
        <v>#REF!</v>
      </c>
      <c r="T446" s="616"/>
      <c r="U446" s="10" t="e">
        <f t="shared" si="701"/>
        <v>#REF!</v>
      </c>
      <c r="V446"/>
    </row>
    <row r="447" spans="1:22" ht="20.149999999999999" hidden="1" customHeight="1" outlineLevel="1">
      <c r="A447" s="40"/>
      <c r="B447" s="34">
        <v>2602</v>
      </c>
      <c r="C447" s="34"/>
      <c r="D447" s="284" t="s">
        <v>377</v>
      </c>
      <c r="E447" s="191">
        <f t="shared" ref="E447" si="777">SUM(E448:E450)</f>
        <v>0</v>
      </c>
      <c r="F447" s="191">
        <f t="shared" ref="F447:K447" si="778">SUM(F448:F450)</f>
        <v>0</v>
      </c>
      <c r="G447" s="191">
        <f t="shared" si="778"/>
        <v>0</v>
      </c>
      <c r="H447" s="191">
        <f t="shared" si="778"/>
        <v>0</v>
      </c>
      <c r="I447" s="191">
        <f t="shared" si="778"/>
        <v>0</v>
      </c>
      <c r="J447" s="191">
        <f t="shared" si="778"/>
        <v>0</v>
      </c>
      <c r="K447" s="191">
        <f t="shared" si="778"/>
        <v>0</v>
      </c>
      <c r="L447" s="538" t="str">
        <f t="shared" si="711"/>
        <v>-</v>
      </c>
      <c r="M447" s="538" t="str">
        <f t="shared" si="712"/>
        <v>-</v>
      </c>
      <c r="N447" s="191" t="e">
        <f t="shared" ref="N447" si="779">SUM(N448:N450)</f>
        <v>#REF!</v>
      </c>
      <c r="O447" s="538" t="str">
        <f t="shared" si="714"/>
        <v>-</v>
      </c>
      <c r="P447" s="538" t="str">
        <f t="shared" si="715"/>
        <v>-</v>
      </c>
      <c r="Q447" s="191" t="e">
        <f t="shared" ref="Q447" si="780">SUM(Q448:Q450)</f>
        <v>#REF!</v>
      </c>
      <c r="R447" s="538" t="str">
        <f t="shared" si="709"/>
        <v>-</v>
      </c>
      <c r="S447" s="332" t="e">
        <f t="shared" ref="S447" si="781">SUM(S448:S450)</f>
        <v>#REF!</v>
      </c>
      <c r="T447" s="615"/>
      <c r="U447" s="10" t="e">
        <f t="shared" si="701"/>
        <v>#REF!</v>
      </c>
      <c r="V447"/>
    </row>
    <row r="448" spans="1:22" ht="20.149999999999999" hidden="1" customHeight="1" outlineLevel="1">
      <c r="A448" s="40"/>
      <c r="B448" s="40"/>
      <c r="C448" s="41">
        <v>26021</v>
      </c>
      <c r="D448" s="288" t="s">
        <v>378</v>
      </c>
      <c r="E448" s="194"/>
      <c r="F448" s="194"/>
      <c r="G448" s="194"/>
      <c r="H448" s="194"/>
      <c r="I448" s="194"/>
      <c r="J448" s="194"/>
      <c r="K448" s="194">
        <f t="shared" ref="K448:K450" si="782">SUM(I448:J448)</f>
        <v>0</v>
      </c>
      <c r="L448" s="539" t="str">
        <f t="shared" si="711"/>
        <v>-</v>
      </c>
      <c r="M448" s="539" t="str">
        <f t="shared" si="712"/>
        <v>-</v>
      </c>
      <c r="N448" s="194" t="e">
        <f>#REF!</f>
        <v>#REF!</v>
      </c>
      <c r="O448" s="539" t="str">
        <f t="shared" si="714"/>
        <v>-</v>
      </c>
      <c r="P448" s="539" t="str">
        <f t="shared" si="715"/>
        <v>-</v>
      </c>
      <c r="Q448" s="194" t="e">
        <f t="shared" ref="Q448:Q450" si="783">N448-F448</f>
        <v>#REF!</v>
      </c>
      <c r="R448" s="539" t="str">
        <f t="shared" si="709"/>
        <v>-</v>
      </c>
      <c r="S448" s="390" t="e">
        <f>#REF!</f>
        <v>#REF!</v>
      </c>
      <c r="T448" s="616"/>
      <c r="U448" s="10" t="e">
        <f t="shared" si="701"/>
        <v>#REF!</v>
      </c>
      <c r="V448"/>
    </row>
    <row r="449" spans="1:22" ht="20.149999999999999" hidden="1" customHeight="1" outlineLevel="1">
      <c r="A449" s="40"/>
      <c r="B449" s="40"/>
      <c r="C449" s="41">
        <v>26022</v>
      </c>
      <c r="D449" s="288" t="s">
        <v>379</v>
      </c>
      <c r="E449" s="194"/>
      <c r="F449" s="194"/>
      <c r="G449" s="194"/>
      <c r="H449" s="194"/>
      <c r="I449" s="194"/>
      <c r="J449" s="194"/>
      <c r="K449" s="194">
        <f t="shared" si="782"/>
        <v>0</v>
      </c>
      <c r="L449" s="539" t="str">
        <f t="shared" si="711"/>
        <v>-</v>
      </c>
      <c r="M449" s="539" t="str">
        <f t="shared" si="712"/>
        <v>-</v>
      </c>
      <c r="N449" s="194" t="e">
        <f>#REF!</f>
        <v>#REF!</v>
      </c>
      <c r="O449" s="539" t="str">
        <f t="shared" si="714"/>
        <v>-</v>
      </c>
      <c r="P449" s="539" t="str">
        <f t="shared" si="715"/>
        <v>-</v>
      </c>
      <c r="Q449" s="194" t="e">
        <f t="shared" si="783"/>
        <v>#REF!</v>
      </c>
      <c r="R449" s="539" t="str">
        <f t="shared" si="709"/>
        <v>-</v>
      </c>
      <c r="S449" s="390" t="e">
        <f>#REF!</f>
        <v>#REF!</v>
      </c>
      <c r="T449" s="616"/>
      <c r="U449" s="10" t="e">
        <f t="shared" si="701"/>
        <v>#REF!</v>
      </c>
      <c r="V449"/>
    </row>
    <row r="450" spans="1:22" ht="20.149999999999999" hidden="1" customHeight="1" outlineLevel="1">
      <c r="A450" s="40"/>
      <c r="B450" s="40"/>
      <c r="C450" s="41">
        <v>26023</v>
      </c>
      <c r="D450" s="288" t="s">
        <v>380</v>
      </c>
      <c r="E450" s="194"/>
      <c r="F450" s="194"/>
      <c r="G450" s="194"/>
      <c r="H450" s="194"/>
      <c r="I450" s="194"/>
      <c r="J450" s="194"/>
      <c r="K450" s="194">
        <f t="shared" si="782"/>
        <v>0</v>
      </c>
      <c r="L450" s="539" t="str">
        <f t="shared" si="711"/>
        <v>-</v>
      </c>
      <c r="M450" s="539" t="str">
        <f t="shared" si="712"/>
        <v>-</v>
      </c>
      <c r="N450" s="194" t="e">
        <f>#REF!</f>
        <v>#REF!</v>
      </c>
      <c r="O450" s="539" t="str">
        <f t="shared" si="714"/>
        <v>-</v>
      </c>
      <c r="P450" s="539" t="str">
        <f t="shared" si="715"/>
        <v>-</v>
      </c>
      <c r="Q450" s="194" t="e">
        <f t="shared" si="783"/>
        <v>#REF!</v>
      </c>
      <c r="R450" s="539" t="str">
        <f t="shared" si="709"/>
        <v>-</v>
      </c>
      <c r="S450" s="390" t="e">
        <f>#REF!</f>
        <v>#REF!</v>
      </c>
      <c r="T450" s="616"/>
      <c r="U450" s="10" t="e">
        <f t="shared" si="701"/>
        <v>#REF!</v>
      </c>
      <c r="V450"/>
    </row>
    <row r="451" spans="1:22" ht="20.149999999999999" hidden="1" customHeight="1" outlineLevel="1">
      <c r="A451" s="16">
        <v>27</v>
      </c>
      <c r="B451" s="16"/>
      <c r="C451" s="17"/>
      <c r="D451" s="276" t="s">
        <v>381</v>
      </c>
      <c r="E451" s="197">
        <f t="shared" ref="E451" si="784">E452+E457</f>
        <v>0</v>
      </c>
      <c r="F451" s="197">
        <f t="shared" ref="F451:K451" si="785">F452+F457</f>
        <v>0</v>
      </c>
      <c r="G451" s="197">
        <f t="shared" si="785"/>
        <v>0</v>
      </c>
      <c r="H451" s="197">
        <f t="shared" si="785"/>
        <v>0</v>
      </c>
      <c r="I451" s="197">
        <f t="shared" si="785"/>
        <v>0</v>
      </c>
      <c r="J451" s="197">
        <f t="shared" si="785"/>
        <v>0</v>
      </c>
      <c r="K451" s="197">
        <f t="shared" si="785"/>
        <v>0</v>
      </c>
      <c r="L451" s="540" t="str">
        <f t="shared" si="711"/>
        <v>-</v>
      </c>
      <c r="M451" s="540" t="str">
        <f t="shared" si="712"/>
        <v>-</v>
      </c>
      <c r="N451" s="197" t="e">
        <f t="shared" ref="N451" si="786">N452+N457</f>
        <v>#REF!</v>
      </c>
      <c r="O451" s="540" t="str">
        <f t="shared" si="714"/>
        <v>-</v>
      </c>
      <c r="P451" s="540" t="str">
        <f t="shared" si="715"/>
        <v>-</v>
      </c>
      <c r="Q451" s="197" t="e">
        <f t="shared" ref="Q451" si="787">Q452+Q457</f>
        <v>#REF!</v>
      </c>
      <c r="R451" s="540" t="str">
        <f t="shared" si="709"/>
        <v>-</v>
      </c>
      <c r="S451" s="333" t="e">
        <f t="shared" ref="S451" si="788">S452+S457</f>
        <v>#REF!</v>
      </c>
      <c r="T451" s="617"/>
      <c r="U451" s="10" t="e">
        <f t="shared" si="701"/>
        <v>#REF!</v>
      </c>
      <c r="V451"/>
    </row>
    <row r="452" spans="1:22" ht="20.149999999999999" hidden="1" customHeight="1" outlineLevel="1">
      <c r="A452" s="40"/>
      <c r="B452" s="34">
        <v>2701</v>
      </c>
      <c r="C452" s="34"/>
      <c r="D452" s="284" t="s">
        <v>382</v>
      </c>
      <c r="E452" s="191">
        <f t="shared" ref="E452" si="789">SUM(E453:E456)</f>
        <v>0</v>
      </c>
      <c r="F452" s="191">
        <f t="shared" ref="F452:K452" si="790">SUM(F453:F456)</f>
        <v>0</v>
      </c>
      <c r="G452" s="191">
        <f t="shared" si="790"/>
        <v>0</v>
      </c>
      <c r="H452" s="191">
        <f t="shared" si="790"/>
        <v>0</v>
      </c>
      <c r="I452" s="191">
        <f t="shared" si="790"/>
        <v>0</v>
      </c>
      <c r="J452" s="191">
        <f t="shared" si="790"/>
        <v>0</v>
      </c>
      <c r="K452" s="191">
        <f t="shared" si="790"/>
        <v>0</v>
      </c>
      <c r="L452" s="538" t="str">
        <f t="shared" si="711"/>
        <v>-</v>
      </c>
      <c r="M452" s="538" t="str">
        <f t="shared" si="712"/>
        <v>-</v>
      </c>
      <c r="N452" s="191" t="e">
        <f t="shared" ref="N452" si="791">SUM(N453:N456)</f>
        <v>#REF!</v>
      </c>
      <c r="O452" s="538" t="str">
        <f t="shared" si="714"/>
        <v>-</v>
      </c>
      <c r="P452" s="538" t="str">
        <f t="shared" si="715"/>
        <v>-</v>
      </c>
      <c r="Q452" s="191" t="e">
        <f t="shared" ref="Q452" si="792">SUM(Q453:Q456)</f>
        <v>#REF!</v>
      </c>
      <c r="R452" s="538" t="str">
        <f t="shared" si="709"/>
        <v>-</v>
      </c>
      <c r="S452" s="332" t="e">
        <f t="shared" ref="S452" si="793">SUM(S453:S456)</f>
        <v>#REF!</v>
      </c>
      <c r="T452" s="615"/>
      <c r="U452" s="10" t="e">
        <f t="shared" si="701"/>
        <v>#REF!</v>
      </c>
      <c r="V452"/>
    </row>
    <row r="453" spans="1:22" ht="20.149999999999999" hidden="1" customHeight="1" outlineLevel="1">
      <c r="A453" s="40"/>
      <c r="B453" s="40"/>
      <c r="C453" s="41">
        <v>27011</v>
      </c>
      <c r="D453" s="288" t="s">
        <v>383</v>
      </c>
      <c r="E453" s="194"/>
      <c r="F453" s="194"/>
      <c r="G453" s="194"/>
      <c r="H453" s="194"/>
      <c r="I453" s="194"/>
      <c r="J453" s="194"/>
      <c r="K453" s="194">
        <f t="shared" ref="K453:K456" si="794">SUM(I453:J453)</f>
        <v>0</v>
      </c>
      <c r="L453" s="539" t="str">
        <f t="shared" si="711"/>
        <v>-</v>
      </c>
      <c r="M453" s="539" t="str">
        <f t="shared" si="712"/>
        <v>-</v>
      </c>
      <c r="N453" s="194" t="e">
        <f>#REF!</f>
        <v>#REF!</v>
      </c>
      <c r="O453" s="539" t="str">
        <f t="shared" si="714"/>
        <v>-</v>
      </c>
      <c r="P453" s="539" t="str">
        <f t="shared" si="715"/>
        <v>-</v>
      </c>
      <c r="Q453" s="194" t="e">
        <f t="shared" ref="Q453:Q456" si="795">N453-F453</f>
        <v>#REF!</v>
      </c>
      <c r="R453" s="539" t="str">
        <f t="shared" si="709"/>
        <v>-</v>
      </c>
      <c r="S453" s="390" t="e">
        <f>#REF!</f>
        <v>#REF!</v>
      </c>
      <c r="T453" s="616"/>
      <c r="U453" s="10" t="e">
        <f t="shared" si="701"/>
        <v>#REF!</v>
      </c>
      <c r="V453"/>
    </row>
    <row r="454" spans="1:22" ht="20.149999999999999" hidden="1" customHeight="1" outlineLevel="1">
      <c r="A454" s="40"/>
      <c r="B454" s="40"/>
      <c r="C454" s="41">
        <v>27012</v>
      </c>
      <c r="D454" s="288" t="s">
        <v>384</v>
      </c>
      <c r="E454" s="194"/>
      <c r="F454" s="194"/>
      <c r="G454" s="194"/>
      <c r="H454" s="194"/>
      <c r="I454" s="194"/>
      <c r="J454" s="194"/>
      <c r="K454" s="194">
        <f t="shared" si="794"/>
        <v>0</v>
      </c>
      <c r="L454" s="539" t="str">
        <f t="shared" si="711"/>
        <v>-</v>
      </c>
      <c r="M454" s="539" t="str">
        <f t="shared" si="712"/>
        <v>-</v>
      </c>
      <c r="N454" s="194" t="e">
        <f>#REF!</f>
        <v>#REF!</v>
      </c>
      <c r="O454" s="539" t="str">
        <f t="shared" si="714"/>
        <v>-</v>
      </c>
      <c r="P454" s="539" t="str">
        <f t="shared" si="715"/>
        <v>-</v>
      </c>
      <c r="Q454" s="194" t="e">
        <f t="shared" si="795"/>
        <v>#REF!</v>
      </c>
      <c r="R454" s="539" t="str">
        <f t="shared" si="709"/>
        <v>-</v>
      </c>
      <c r="S454" s="390" t="e">
        <f>#REF!</f>
        <v>#REF!</v>
      </c>
      <c r="T454" s="616"/>
      <c r="U454" s="10" t="e">
        <f t="shared" si="701"/>
        <v>#REF!</v>
      </c>
      <c r="V454"/>
    </row>
    <row r="455" spans="1:22" ht="20.149999999999999" hidden="1" customHeight="1" outlineLevel="1">
      <c r="A455" s="40"/>
      <c r="B455" s="40"/>
      <c r="C455" s="41">
        <v>27013</v>
      </c>
      <c r="D455" s="288" t="s">
        <v>385</v>
      </c>
      <c r="E455" s="194"/>
      <c r="F455" s="194"/>
      <c r="G455" s="194"/>
      <c r="H455" s="194"/>
      <c r="I455" s="194"/>
      <c r="J455" s="194"/>
      <c r="K455" s="194">
        <f t="shared" si="794"/>
        <v>0</v>
      </c>
      <c r="L455" s="539" t="str">
        <f t="shared" si="711"/>
        <v>-</v>
      </c>
      <c r="M455" s="539" t="str">
        <f t="shared" si="712"/>
        <v>-</v>
      </c>
      <c r="N455" s="194" t="e">
        <f>#REF!</f>
        <v>#REF!</v>
      </c>
      <c r="O455" s="539" t="str">
        <f t="shared" si="714"/>
        <v>-</v>
      </c>
      <c r="P455" s="539" t="str">
        <f t="shared" si="715"/>
        <v>-</v>
      </c>
      <c r="Q455" s="194" t="e">
        <f t="shared" si="795"/>
        <v>#REF!</v>
      </c>
      <c r="R455" s="539" t="str">
        <f t="shared" si="709"/>
        <v>-</v>
      </c>
      <c r="S455" s="390" t="e">
        <f>#REF!</f>
        <v>#REF!</v>
      </c>
      <c r="T455" s="616"/>
      <c r="U455" s="10" t="e">
        <f t="shared" si="701"/>
        <v>#REF!</v>
      </c>
      <c r="V455"/>
    </row>
    <row r="456" spans="1:22" ht="20.149999999999999" hidden="1" customHeight="1" outlineLevel="1">
      <c r="A456" s="40"/>
      <c r="B456" s="40"/>
      <c r="C456" s="41">
        <v>27018</v>
      </c>
      <c r="D456" s="288" t="s">
        <v>386</v>
      </c>
      <c r="E456" s="194"/>
      <c r="F456" s="194"/>
      <c r="G456" s="194"/>
      <c r="H456" s="194"/>
      <c r="I456" s="194"/>
      <c r="J456" s="194"/>
      <c r="K456" s="194">
        <f t="shared" si="794"/>
        <v>0</v>
      </c>
      <c r="L456" s="539" t="str">
        <f t="shared" si="711"/>
        <v>-</v>
      </c>
      <c r="M456" s="539" t="str">
        <f t="shared" si="712"/>
        <v>-</v>
      </c>
      <c r="N456" s="194" t="e">
        <f>#REF!</f>
        <v>#REF!</v>
      </c>
      <c r="O456" s="539" t="str">
        <f t="shared" si="714"/>
        <v>-</v>
      </c>
      <c r="P456" s="539" t="str">
        <f t="shared" si="715"/>
        <v>-</v>
      </c>
      <c r="Q456" s="194" t="e">
        <f t="shared" si="795"/>
        <v>#REF!</v>
      </c>
      <c r="R456" s="539" t="str">
        <f t="shared" si="709"/>
        <v>-</v>
      </c>
      <c r="S456" s="390" t="e">
        <f>#REF!</f>
        <v>#REF!</v>
      </c>
      <c r="T456" s="616"/>
      <c r="U456" s="10" t="e">
        <f t="shared" si="701"/>
        <v>#REF!</v>
      </c>
      <c r="V456"/>
    </row>
    <row r="457" spans="1:22" ht="20.149999999999999" hidden="1" customHeight="1" outlineLevel="1">
      <c r="A457" s="40"/>
      <c r="B457" s="34">
        <v>2702</v>
      </c>
      <c r="C457" s="34"/>
      <c r="D457" s="284" t="s">
        <v>387</v>
      </c>
      <c r="E457" s="191">
        <f t="shared" ref="E457" si="796">SUM(E458:E459)</f>
        <v>0</v>
      </c>
      <c r="F457" s="191">
        <f t="shared" ref="F457:K457" si="797">SUM(F458:F459)</f>
        <v>0</v>
      </c>
      <c r="G457" s="191">
        <f t="shared" si="797"/>
        <v>0</v>
      </c>
      <c r="H457" s="191">
        <f t="shared" si="797"/>
        <v>0</v>
      </c>
      <c r="I457" s="191">
        <f t="shared" si="797"/>
        <v>0</v>
      </c>
      <c r="J457" s="191">
        <f t="shared" si="797"/>
        <v>0</v>
      </c>
      <c r="K457" s="191">
        <f t="shared" si="797"/>
        <v>0</v>
      </c>
      <c r="L457" s="538" t="str">
        <f t="shared" si="711"/>
        <v>-</v>
      </c>
      <c r="M457" s="538" t="str">
        <f t="shared" si="712"/>
        <v>-</v>
      </c>
      <c r="N457" s="191" t="e">
        <f t="shared" ref="N457" si="798">SUM(N458:N459)</f>
        <v>#REF!</v>
      </c>
      <c r="O457" s="538" t="str">
        <f t="shared" si="714"/>
        <v>-</v>
      </c>
      <c r="P457" s="538" t="str">
        <f t="shared" si="715"/>
        <v>-</v>
      </c>
      <c r="Q457" s="191" t="e">
        <f t="shared" ref="Q457" si="799">SUM(Q458:Q459)</f>
        <v>#REF!</v>
      </c>
      <c r="R457" s="538" t="str">
        <f t="shared" si="709"/>
        <v>-</v>
      </c>
      <c r="S457" s="332" t="e">
        <f t="shared" ref="S457" si="800">SUM(S458:S459)</f>
        <v>#REF!</v>
      </c>
      <c r="T457" s="615"/>
      <c r="U457" s="10" t="e">
        <f t="shared" si="701"/>
        <v>#REF!</v>
      </c>
      <c r="V457"/>
    </row>
    <row r="458" spans="1:22" ht="20.149999999999999" hidden="1" customHeight="1" outlineLevel="1">
      <c r="A458" s="40"/>
      <c r="B458" s="40"/>
      <c r="C458" s="41">
        <v>27022</v>
      </c>
      <c r="D458" s="288" t="s">
        <v>388</v>
      </c>
      <c r="E458" s="194"/>
      <c r="F458" s="194"/>
      <c r="G458" s="194"/>
      <c r="H458" s="194"/>
      <c r="I458" s="194"/>
      <c r="J458" s="194"/>
      <c r="K458" s="194">
        <f t="shared" ref="K458:K459" si="801">SUM(I458:J458)</f>
        <v>0</v>
      </c>
      <c r="L458" s="539" t="str">
        <f t="shared" si="711"/>
        <v>-</v>
      </c>
      <c r="M458" s="539" t="str">
        <f t="shared" si="712"/>
        <v>-</v>
      </c>
      <c r="N458" s="194" t="e">
        <f>#REF!</f>
        <v>#REF!</v>
      </c>
      <c r="O458" s="539" t="str">
        <f t="shared" si="714"/>
        <v>-</v>
      </c>
      <c r="P458" s="539" t="str">
        <f t="shared" si="715"/>
        <v>-</v>
      </c>
      <c r="Q458" s="194" t="e">
        <f t="shared" ref="Q458:Q459" si="802">N458-F458</f>
        <v>#REF!</v>
      </c>
      <c r="R458" s="539" t="str">
        <f t="shared" si="709"/>
        <v>-</v>
      </c>
      <c r="S458" s="390" t="e">
        <f>#REF!</f>
        <v>#REF!</v>
      </c>
      <c r="T458" s="616"/>
      <c r="U458" s="10" t="e">
        <f t="shared" si="701"/>
        <v>#REF!</v>
      </c>
      <c r="V458"/>
    </row>
    <row r="459" spans="1:22" ht="20.149999999999999" hidden="1" customHeight="1" outlineLevel="1">
      <c r="A459" s="43"/>
      <c r="B459" s="43"/>
      <c r="C459" s="44">
        <v>27028</v>
      </c>
      <c r="D459" s="289" t="s">
        <v>56</v>
      </c>
      <c r="E459" s="194"/>
      <c r="F459" s="194"/>
      <c r="G459" s="194"/>
      <c r="H459" s="194"/>
      <c r="I459" s="194"/>
      <c r="J459" s="194"/>
      <c r="K459" s="194">
        <f t="shared" si="801"/>
        <v>0</v>
      </c>
      <c r="L459" s="539" t="str">
        <f t="shared" si="711"/>
        <v>-</v>
      </c>
      <c r="M459" s="539" t="str">
        <f t="shared" si="712"/>
        <v>-</v>
      </c>
      <c r="N459" s="194" t="e">
        <f>#REF!</f>
        <v>#REF!</v>
      </c>
      <c r="O459" s="539" t="str">
        <f t="shared" si="714"/>
        <v>-</v>
      </c>
      <c r="P459" s="539" t="str">
        <f t="shared" si="715"/>
        <v>-</v>
      </c>
      <c r="Q459" s="194" t="e">
        <f t="shared" si="802"/>
        <v>#REF!</v>
      </c>
      <c r="R459" s="539" t="str">
        <f t="shared" si="709"/>
        <v>-</v>
      </c>
      <c r="S459" s="390" t="e">
        <f>#REF!</f>
        <v>#REF!</v>
      </c>
      <c r="T459" s="616"/>
      <c r="U459" s="10" t="e">
        <f t="shared" si="701"/>
        <v>#REF!</v>
      </c>
      <c r="V459"/>
    </row>
    <row r="460" spans="1:22" ht="20.149999999999999" hidden="1" customHeight="1" outlineLevel="1">
      <c r="A460" s="265" t="s">
        <v>389</v>
      </c>
      <c r="B460" s="266"/>
      <c r="C460" s="266"/>
      <c r="D460" s="290"/>
      <c r="E460" s="182">
        <f t="shared" ref="E460:K460" si="803">E461</f>
        <v>0</v>
      </c>
      <c r="F460" s="182">
        <f t="shared" si="803"/>
        <v>0</v>
      </c>
      <c r="G460" s="182">
        <f t="shared" si="803"/>
        <v>0</v>
      </c>
      <c r="H460" s="182">
        <f t="shared" si="803"/>
        <v>0</v>
      </c>
      <c r="I460" s="182">
        <f t="shared" si="803"/>
        <v>0</v>
      </c>
      <c r="J460" s="182">
        <f t="shared" si="803"/>
        <v>0</v>
      </c>
      <c r="K460" s="182">
        <f t="shared" si="803"/>
        <v>0</v>
      </c>
      <c r="L460" s="535" t="str">
        <f t="shared" si="711"/>
        <v>-</v>
      </c>
      <c r="M460" s="535" t="str">
        <f t="shared" si="712"/>
        <v>-</v>
      </c>
      <c r="N460" s="182">
        <f t="shared" ref="N460" si="804">N461</f>
        <v>0</v>
      </c>
      <c r="O460" s="535" t="str">
        <f t="shared" si="714"/>
        <v>-</v>
      </c>
      <c r="P460" s="535" t="str">
        <f t="shared" si="715"/>
        <v>-</v>
      </c>
      <c r="Q460" s="182">
        <f t="shared" ref="Q460" si="805">Q461</f>
        <v>0</v>
      </c>
      <c r="R460" s="535" t="str">
        <f t="shared" si="709"/>
        <v>-</v>
      </c>
      <c r="S460" s="329">
        <f t="shared" ref="S460" si="806">S461</f>
        <v>0</v>
      </c>
      <c r="T460" s="612"/>
      <c r="U460" s="10" t="str">
        <f t="shared" si="701"/>
        <v>-</v>
      </c>
      <c r="V460"/>
    </row>
    <row r="461" spans="1:22" s="15" customFormat="1" ht="20.149999999999999" hidden="1" customHeight="1" outlineLevel="1">
      <c r="A461" s="261" t="s">
        <v>390</v>
      </c>
      <c r="B461" s="261"/>
      <c r="C461" s="261"/>
      <c r="D461" s="261"/>
      <c r="E461" s="185"/>
      <c r="F461" s="185"/>
      <c r="G461" s="185"/>
      <c r="H461" s="185"/>
      <c r="I461" s="185"/>
      <c r="J461" s="185"/>
      <c r="K461" s="185"/>
      <c r="L461" s="536" t="str">
        <f t="shared" si="711"/>
        <v>-</v>
      </c>
      <c r="M461" s="536" t="str">
        <f t="shared" si="712"/>
        <v>-</v>
      </c>
      <c r="N461" s="185"/>
      <c r="O461" s="536" t="str">
        <f t="shared" si="714"/>
        <v>-</v>
      </c>
      <c r="P461" s="536" t="str">
        <f t="shared" si="715"/>
        <v>-</v>
      </c>
      <c r="Q461" s="185"/>
      <c r="R461" s="536" t="str">
        <f t="shared" si="709"/>
        <v>-</v>
      </c>
      <c r="S461" s="330"/>
      <c r="T461" s="613"/>
      <c r="U461" s="15" t="str">
        <f t="shared" si="701"/>
        <v>-</v>
      </c>
      <c r="V461"/>
    </row>
    <row r="462" spans="1:22" s="273" customFormat="1" ht="20.149999999999999" customHeight="1" collapsed="1">
      <c r="A462" s="268" t="s">
        <v>391</v>
      </c>
      <c r="B462" s="267"/>
      <c r="C462" s="268"/>
      <c r="D462" s="269"/>
      <c r="E462" s="545">
        <f t="shared" ref="E462" si="807">E15+E343</f>
        <v>21633.012999999999</v>
      </c>
      <c r="F462" s="545">
        <f t="shared" ref="F462:K462" si="808">F15+F343</f>
        <v>2069.3989999999999</v>
      </c>
      <c r="G462" s="545">
        <f t="shared" si="808"/>
        <v>0</v>
      </c>
      <c r="H462" s="545">
        <f t="shared" si="808"/>
        <v>2069.3989999999999</v>
      </c>
      <c r="I462" s="545">
        <f t="shared" si="808"/>
        <v>992.87000000000012</v>
      </c>
      <c r="J462" s="545">
        <f t="shared" si="808"/>
        <v>1076.529</v>
      </c>
      <c r="K462" s="545">
        <f t="shared" si="808"/>
        <v>2069.3989999999999</v>
      </c>
      <c r="L462" s="546">
        <f t="shared" si="711"/>
        <v>1</v>
      </c>
      <c r="M462" s="546">
        <f t="shared" si="712"/>
        <v>1</v>
      </c>
      <c r="N462" s="545" t="e">
        <f t="shared" ref="N462" si="809">N15+N343</f>
        <v>#REF!</v>
      </c>
      <c r="O462" s="546" t="str">
        <f t="shared" si="714"/>
        <v>-</v>
      </c>
      <c r="P462" s="546" t="str">
        <f t="shared" si="715"/>
        <v>-</v>
      </c>
      <c r="Q462" s="545" t="e">
        <f t="shared" ref="Q462" si="810">Q15+Q343</f>
        <v>#REF!</v>
      </c>
      <c r="R462" s="546" t="str">
        <f t="shared" si="709"/>
        <v>-</v>
      </c>
      <c r="S462" s="342" t="e">
        <f t="shared" ref="S462" si="811">S15+S343</f>
        <v>#REF!</v>
      </c>
      <c r="T462" s="622"/>
      <c r="U462" s="273" t="e">
        <f t="shared" si="701"/>
        <v>#REF!</v>
      </c>
      <c r="V462"/>
    </row>
  </sheetData>
  <autoFilter ref="U12:U14" xr:uid="{00000000-0009-0000-0000-000006000000}"/>
  <mergeCells count="22">
    <mergeCell ref="T12:T14"/>
    <mergeCell ref="H13:H14"/>
    <mergeCell ref="F12:H12"/>
    <mergeCell ref="I12:M12"/>
    <mergeCell ref="I13:I14"/>
    <mergeCell ref="J13:J14"/>
    <mergeCell ref="K13:M13"/>
    <mergeCell ref="G13:G14"/>
    <mergeCell ref="N12:P12"/>
    <mergeCell ref="N13:N14"/>
    <mergeCell ref="O13:O14"/>
    <mergeCell ref="P13:P14"/>
    <mergeCell ref="S12:S14"/>
    <mergeCell ref="Q13:Q14"/>
    <mergeCell ref="R13:R14"/>
    <mergeCell ref="Q12:R12"/>
    <mergeCell ref="A12:A14"/>
    <mergeCell ref="B12:B14"/>
    <mergeCell ref="C12:C14"/>
    <mergeCell ref="D12:D14"/>
    <mergeCell ref="F13:F14"/>
    <mergeCell ref="E12:E14"/>
  </mergeCells>
  <printOptions horizontalCentered="1"/>
  <pageMargins left="0.23622047244094491" right="0.23622047244094491" top="0.23622047244094491" bottom="0.39370078740157483" header="0.15748031496062992" footer="0.15748031496062992"/>
  <pageSetup paperSize="9" scale="64" fitToHeight="0" orientation="landscape" r:id="rId1"/>
  <headerFooter>
    <oddFooter>&amp;C&amp;"Khmer MEF1,Regular"&amp;10ទំព័រ&amp;"Limon S1,Normal"&amp;20 &amp;P&amp;"-,Regular"&amp;11 &amp;"Khmer MEF1,Regular"&amp;10នៃ&amp;"-,Regular"&amp;11 &amp;"Limon S1,Normal"&amp;20&amp;N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B9EDFF"/>
    <pageSetUpPr fitToPage="1"/>
  </sheetPr>
  <dimension ref="A1:F219"/>
  <sheetViews>
    <sheetView topLeftCell="C1" zoomScale="90" zoomScaleNormal="90" workbookViewId="0">
      <selection activeCell="D17" sqref="D17"/>
    </sheetView>
  </sheetViews>
  <sheetFormatPr defaultRowHeight="14.75"/>
  <cols>
    <col min="1" max="1" width="7.1328125" style="4" hidden="1" customWidth="1"/>
    <col min="2" max="2" width="10.86328125" style="4" hidden="1" customWidth="1"/>
    <col min="3" max="3" width="102.86328125" customWidth="1"/>
    <col min="4" max="4" width="32.1328125" customWidth="1"/>
    <col min="5" max="5" width="60.1328125" customWidth="1"/>
  </cols>
  <sheetData>
    <row r="1" spans="1:6" ht="9.9499999999999993" customHeight="1"/>
    <row r="2" spans="1:6" ht="9.9499999999999993" customHeight="1"/>
    <row r="3" spans="1:6" ht="9.9499999999999993" customHeight="1"/>
    <row r="4" spans="1:6" ht="9.9499999999999993" customHeight="1"/>
    <row r="5" spans="1:6" s="347" customFormat="1" ht="30" customHeight="1">
      <c r="A5" s="346"/>
      <c r="B5" s="346"/>
      <c r="C5" s="313" t="s">
        <v>757</v>
      </c>
      <c r="D5" s="313"/>
      <c r="E5" s="313"/>
    </row>
    <row r="6" spans="1:6" s="347" customFormat="1" ht="30" customHeight="1">
      <c r="A6" s="346"/>
      <c r="B6" s="346"/>
      <c r="C6" s="313" t="s">
        <v>779</v>
      </c>
      <c r="D6" s="313"/>
      <c r="E6" s="313"/>
    </row>
    <row r="7" spans="1:6" s="347" customFormat="1" ht="30" customHeight="1">
      <c r="A7" s="346"/>
      <c r="B7" s="346"/>
      <c r="C7" s="313" t="str">
        <f>Costing!$K$11</f>
        <v>អគ្គនាយកដ្ឋានគោលនយោបាយ</v>
      </c>
      <c r="D7" s="313"/>
      <c r="E7" s="313"/>
    </row>
    <row r="8" spans="1:6" ht="21.75" customHeight="1" thickBot="1">
      <c r="D8" s="46"/>
      <c r="E8" s="46" t="s">
        <v>780</v>
      </c>
    </row>
    <row r="9" spans="1:6" ht="21.75" hidden="1" customHeight="1" thickBot="1">
      <c r="D9" s="531"/>
      <c r="E9" s="563" t="s">
        <v>2</v>
      </c>
    </row>
    <row r="10" spans="1:6" s="3" customFormat="1" ht="21.75" hidden="1" customHeight="1" thickTop="1" thickBot="1">
      <c r="A10" s="8"/>
      <c r="B10" s="8"/>
      <c r="C10" s="344"/>
      <c r="D10" s="344"/>
      <c r="E10" s="344"/>
    </row>
    <row r="11" spans="1:6" s="8" customFormat="1" ht="21.75" hidden="1" customHeight="1" thickTop="1" thickBot="1"/>
    <row r="12" spans="1:6" s="2" customFormat="1" ht="56.25" customHeight="1" thickTop="1" thickBot="1">
      <c r="A12" s="5" t="s">
        <v>460</v>
      </c>
      <c r="B12" s="5" t="s">
        <v>424</v>
      </c>
      <c r="C12" s="564" t="s">
        <v>782</v>
      </c>
      <c r="D12" s="565" t="s">
        <v>469</v>
      </c>
      <c r="E12" s="566" t="s">
        <v>784</v>
      </c>
    </row>
    <row r="13" spans="1:6" s="3" customFormat="1" ht="30.75" customHeight="1" thickTop="1">
      <c r="A13" s="7"/>
      <c r="B13" s="343" t="str">
        <f>A14</f>
        <v>101</v>
      </c>
      <c r="C13" s="272" t="e">
        <f>#REF!</f>
        <v>#REF!</v>
      </c>
      <c r="D13" s="567"/>
      <c r="E13" s="272"/>
      <c r="F13" s="3" t="e">
        <f>IF(AND(C13&lt;&gt;"",D13&lt;&gt;""),"ok","-")</f>
        <v>#REF!</v>
      </c>
    </row>
    <row r="14" spans="1:6" s="3" customFormat="1" ht="29.25" customHeight="1">
      <c r="A14" s="343" t="str">
        <f>LEFT(B14,3)</f>
        <v>101</v>
      </c>
      <c r="B14" s="352">
        <f>Costing!$G$11</f>
        <v>10101</v>
      </c>
      <c r="C14" s="271" t="e">
        <f>IF(#REF!&lt;&gt;"",#REF!,"")</f>
        <v>#REF!</v>
      </c>
      <c r="D14" s="271" t="e">
        <f>IF(#REF!&lt;&gt;"",#REF!,"")</f>
        <v>#REF!</v>
      </c>
      <c r="E14" s="271"/>
      <c r="F14" s="3" t="e">
        <f t="shared" ref="F14:F77" si="0">IF(AND(C14&lt;&gt;"",D14&lt;&gt;""),"ok","-")</f>
        <v>#REF!</v>
      </c>
    </row>
    <row r="15" spans="1:6" s="3" customFormat="1" ht="29.25" customHeight="1">
      <c r="A15" s="352" t="str">
        <f>LEFT(B15,5)</f>
        <v>10101</v>
      </c>
      <c r="B15" s="351" t="str">
        <f>$B$14&amp;"01"</f>
        <v>1010101</v>
      </c>
      <c r="C15" s="350" t="e">
        <f>IF(#REF!&lt;&gt;"",#REF!,"")</f>
        <v>#REF!</v>
      </c>
      <c r="D15" s="384" t="e">
        <f>IF(#REF!&lt;&gt;"",#REF!,"")</f>
        <v>#REF!</v>
      </c>
      <c r="E15" s="623"/>
      <c r="F15" s="3" t="e">
        <f t="shared" si="0"/>
        <v>#REF!</v>
      </c>
    </row>
    <row r="16" spans="1:6" s="3" customFormat="1" ht="29.25" customHeight="1">
      <c r="A16" s="7" t="str">
        <f>LEFT(B16,7)</f>
        <v>1010101</v>
      </c>
      <c r="B16" s="7" t="str">
        <f>B15&amp;"01"</f>
        <v>101010101</v>
      </c>
      <c r="C16" s="348" t="e">
        <f>IF(#REF!&lt;&gt;"",#REF!,"")</f>
        <v>#REF!</v>
      </c>
      <c r="D16" s="385" t="e">
        <f>IF(#REF!&lt;&gt;"",#REF!,"")</f>
        <v>#REF!</v>
      </c>
      <c r="E16" s="624"/>
      <c r="F16" s="3" t="e">
        <f t="shared" si="0"/>
        <v>#REF!</v>
      </c>
    </row>
    <row r="17" spans="1:6" s="3" customFormat="1" ht="29.25" customHeight="1">
      <c r="A17" s="7" t="str">
        <f t="shared" ref="A17:A66" si="1">LEFT(B17,7)</f>
        <v>1010101</v>
      </c>
      <c r="B17" s="7" t="str">
        <f>B15&amp;"02"</f>
        <v>101010102</v>
      </c>
      <c r="C17" s="349" t="e">
        <f>IF(#REF!&lt;&gt;"",#REF!,"")</f>
        <v>#REF!</v>
      </c>
      <c r="D17" s="386" t="e">
        <f>IF(#REF!&lt;&gt;"",#REF!,"")</f>
        <v>#REF!</v>
      </c>
      <c r="E17" s="625"/>
      <c r="F17" s="3" t="e">
        <f t="shared" si="0"/>
        <v>#REF!</v>
      </c>
    </row>
    <row r="18" spans="1:6" s="3" customFormat="1" ht="29.25" customHeight="1">
      <c r="A18" s="7" t="str">
        <f t="shared" si="1"/>
        <v>1010101</v>
      </c>
      <c r="B18" s="7" t="str">
        <f>B15&amp;"03"</f>
        <v>101010103</v>
      </c>
      <c r="C18" s="348" t="e">
        <f>IF(#REF!&lt;&gt;"",#REF!,"")</f>
        <v>#REF!</v>
      </c>
      <c r="D18" s="385" t="e">
        <f>IF(#REF!&lt;&gt;"",#REF!,"")</f>
        <v>#REF!</v>
      </c>
      <c r="E18" s="624"/>
      <c r="F18" s="3" t="e">
        <f t="shared" si="0"/>
        <v>#REF!</v>
      </c>
    </row>
    <row r="19" spans="1:6" s="3" customFormat="1" ht="29.25" customHeight="1">
      <c r="A19" s="7" t="str">
        <f t="shared" si="1"/>
        <v>1010101</v>
      </c>
      <c r="B19" s="7" t="str">
        <f>B15&amp;"04"</f>
        <v>101010104</v>
      </c>
      <c r="C19" s="349" t="e">
        <f>IF(#REF!&lt;&gt;"",#REF!,"")</f>
        <v>#REF!</v>
      </c>
      <c r="D19" s="386" t="e">
        <f>IF(#REF!&lt;&gt;"",#REF!,"")</f>
        <v>#REF!</v>
      </c>
      <c r="E19" s="625"/>
      <c r="F19" s="3" t="e">
        <f t="shared" si="0"/>
        <v>#REF!</v>
      </c>
    </row>
    <row r="20" spans="1:6" s="3" customFormat="1" ht="29.25" customHeight="1">
      <c r="A20" s="7" t="str">
        <f t="shared" si="1"/>
        <v>1010101</v>
      </c>
      <c r="B20" s="7" t="str">
        <f>B15&amp;"05"</f>
        <v>101010105</v>
      </c>
      <c r="C20" s="348" t="e">
        <f>IF(#REF!&lt;&gt;"",#REF!,"")</f>
        <v>#REF!</v>
      </c>
      <c r="D20" s="385" t="e">
        <f>IF(#REF!&lt;&gt;"",#REF!,"")</f>
        <v>#REF!</v>
      </c>
      <c r="E20" s="624"/>
      <c r="F20" s="3" t="e">
        <f t="shared" si="0"/>
        <v>#REF!</v>
      </c>
    </row>
    <row r="21" spans="1:6" s="3" customFormat="1" ht="29.25" customHeight="1">
      <c r="A21" s="7" t="str">
        <f t="shared" si="1"/>
        <v>1010101</v>
      </c>
      <c r="B21" s="7" t="str">
        <f>B15&amp;"06"</f>
        <v>101010106</v>
      </c>
      <c r="C21" s="349" t="e">
        <f>IF(#REF!&lt;&gt;"",#REF!,"")</f>
        <v>#REF!</v>
      </c>
      <c r="D21" s="386" t="e">
        <f>IF(#REF!&lt;&gt;"",#REF!,"")</f>
        <v>#REF!</v>
      </c>
      <c r="E21" s="625"/>
      <c r="F21" s="3" t="e">
        <f t="shared" si="0"/>
        <v>#REF!</v>
      </c>
    </row>
    <row r="22" spans="1:6" s="3" customFormat="1" ht="29.25" customHeight="1">
      <c r="A22" s="7" t="str">
        <f t="shared" si="1"/>
        <v>1010101</v>
      </c>
      <c r="B22" s="7" t="str">
        <f>B15&amp;"07"</f>
        <v>101010107</v>
      </c>
      <c r="C22" s="348" t="e">
        <f>IF(#REF!&lt;&gt;"",#REF!,"")</f>
        <v>#REF!</v>
      </c>
      <c r="D22" s="385" t="e">
        <f>IF(#REF!&lt;&gt;"",#REF!,"")</f>
        <v>#REF!</v>
      </c>
      <c r="E22" s="624"/>
      <c r="F22" s="3" t="e">
        <f t="shared" si="0"/>
        <v>#REF!</v>
      </c>
    </row>
    <row r="23" spans="1:6" s="3" customFormat="1" ht="29.25" customHeight="1">
      <c r="A23" s="7" t="str">
        <f t="shared" si="1"/>
        <v>1010101</v>
      </c>
      <c r="B23" s="7" t="str">
        <f>B15&amp;"08"</f>
        <v>101010108</v>
      </c>
      <c r="C23" s="349" t="e">
        <f>IF(#REF!&lt;&gt;"",#REF!,"")</f>
        <v>#REF!</v>
      </c>
      <c r="D23" s="386" t="e">
        <f>IF(#REF!&lt;&gt;"",#REF!,"")</f>
        <v>#REF!</v>
      </c>
      <c r="E23" s="625"/>
      <c r="F23" s="3" t="e">
        <f t="shared" si="0"/>
        <v>#REF!</v>
      </c>
    </row>
    <row r="24" spans="1:6" s="3" customFormat="1" ht="29.25" customHeight="1">
      <c r="A24" s="7" t="str">
        <f t="shared" si="1"/>
        <v>1010101</v>
      </c>
      <c r="B24" s="7" t="str">
        <f>B15&amp;"09"</f>
        <v>101010109</v>
      </c>
      <c r="C24" s="348" t="e">
        <f>IF(#REF!&lt;&gt;"",#REF!,"")</f>
        <v>#REF!</v>
      </c>
      <c r="D24" s="385" t="e">
        <f>IF(#REF!&lt;&gt;"",#REF!,"")</f>
        <v>#REF!</v>
      </c>
      <c r="E24" s="624"/>
      <c r="F24" s="3" t="e">
        <f t="shared" si="0"/>
        <v>#REF!</v>
      </c>
    </row>
    <row r="25" spans="1:6" s="3" customFormat="1" ht="29.25" customHeight="1">
      <c r="A25" s="7" t="str">
        <f t="shared" si="1"/>
        <v>1010101</v>
      </c>
      <c r="B25" s="7" t="str">
        <f>B15&amp;"10"</f>
        <v>101010110</v>
      </c>
      <c r="C25" s="349" t="e">
        <f>IF(#REF!&lt;&gt;"",#REF!,"")</f>
        <v>#REF!</v>
      </c>
      <c r="D25" s="386" t="e">
        <f>IF(#REF!&lt;&gt;"",#REF!,"")</f>
        <v>#REF!</v>
      </c>
      <c r="E25" s="625"/>
      <c r="F25" s="3" t="e">
        <f t="shared" si="0"/>
        <v>#REF!</v>
      </c>
    </row>
    <row r="26" spans="1:6" s="3" customFormat="1" ht="29.25" customHeight="1">
      <c r="A26" s="7" t="str">
        <f t="shared" si="1"/>
        <v>1010101</v>
      </c>
      <c r="B26" s="7" t="str">
        <f>B15&amp;"11"</f>
        <v>101010111</v>
      </c>
      <c r="C26" s="348" t="e">
        <f>IF(#REF!&lt;&gt;"",#REF!,"")</f>
        <v>#REF!</v>
      </c>
      <c r="D26" s="385" t="e">
        <f>IF(#REF!&lt;&gt;"",#REF!,"")</f>
        <v>#REF!</v>
      </c>
      <c r="E26" s="624"/>
      <c r="F26" s="3" t="e">
        <f t="shared" si="0"/>
        <v>#REF!</v>
      </c>
    </row>
    <row r="27" spans="1:6" s="3" customFormat="1" ht="29.25" customHeight="1">
      <c r="A27" s="7" t="str">
        <f t="shared" si="1"/>
        <v>1010101</v>
      </c>
      <c r="B27" s="7" t="str">
        <f>B15&amp;"12"</f>
        <v>101010112</v>
      </c>
      <c r="C27" s="349" t="e">
        <f>IF(#REF!&lt;&gt;"",#REF!,"")</f>
        <v>#REF!</v>
      </c>
      <c r="D27" s="386" t="e">
        <f>IF(#REF!&lt;&gt;"",#REF!,"")</f>
        <v>#REF!</v>
      </c>
      <c r="E27" s="625"/>
      <c r="F27" s="3" t="e">
        <f t="shared" si="0"/>
        <v>#REF!</v>
      </c>
    </row>
    <row r="28" spans="1:6" s="3" customFormat="1" ht="29.25" customHeight="1">
      <c r="A28" s="352" t="str">
        <f t="shared" ref="A28:A54" si="2">LEFT(B28,5)</f>
        <v>10101</v>
      </c>
      <c r="B28" s="351" t="str">
        <f>$B$14&amp;"02"</f>
        <v>1010102</v>
      </c>
      <c r="C28" s="353" t="e">
        <f>IF(#REF!&lt;&gt;"",#REF!,"")</f>
        <v>#REF!</v>
      </c>
      <c r="D28" s="384" t="e">
        <f>IF(#REF!&lt;&gt;"",#REF!,"")</f>
        <v>#REF!</v>
      </c>
      <c r="E28" s="623"/>
      <c r="F28" s="3" t="e">
        <f t="shared" si="0"/>
        <v>#REF!</v>
      </c>
    </row>
    <row r="29" spans="1:6" s="3" customFormat="1" ht="29.25" customHeight="1">
      <c r="A29" s="7" t="str">
        <f t="shared" si="1"/>
        <v>1010102</v>
      </c>
      <c r="B29" s="7" t="str">
        <f>B28&amp;"01"</f>
        <v>101010201</v>
      </c>
      <c r="C29" s="349" t="e">
        <f>IF(#REF!&lt;&gt;"",#REF!,"")</f>
        <v>#REF!</v>
      </c>
      <c r="D29" s="385" t="e">
        <f>IF(#REF!&lt;&gt;"",#REF!,"")</f>
        <v>#REF!</v>
      </c>
      <c r="E29" s="625"/>
      <c r="F29" s="3" t="e">
        <f t="shared" si="0"/>
        <v>#REF!</v>
      </c>
    </row>
    <row r="30" spans="1:6" s="3" customFormat="1" ht="29.25" customHeight="1">
      <c r="A30" s="7" t="str">
        <f t="shared" si="1"/>
        <v>1010102</v>
      </c>
      <c r="B30" s="7" t="str">
        <f>B28&amp;"02"</f>
        <v>101010202</v>
      </c>
      <c r="C30" s="349" t="e">
        <f>IF(#REF!&lt;&gt;"",#REF!,"")</f>
        <v>#REF!</v>
      </c>
      <c r="D30" s="385" t="e">
        <f>IF(#REF!&lt;&gt;"",#REF!,"")</f>
        <v>#REF!</v>
      </c>
      <c r="E30" s="625"/>
      <c r="F30" s="3" t="e">
        <f t="shared" si="0"/>
        <v>#REF!</v>
      </c>
    </row>
    <row r="31" spans="1:6" s="3" customFormat="1" ht="29.25" customHeight="1">
      <c r="A31" s="7" t="str">
        <f t="shared" si="1"/>
        <v>1010102</v>
      </c>
      <c r="B31" s="7" t="str">
        <f>B28&amp;"03"</f>
        <v>101010203</v>
      </c>
      <c r="C31" s="348" t="e">
        <f>IF(#REF!&lt;&gt;"",#REF!,"")</f>
        <v>#REF!</v>
      </c>
      <c r="D31" s="385" t="e">
        <f>IF(#REF!&lt;&gt;"",#REF!,"")</f>
        <v>#REF!</v>
      </c>
      <c r="E31" s="624"/>
      <c r="F31" s="3" t="e">
        <f t="shared" si="0"/>
        <v>#REF!</v>
      </c>
    </row>
    <row r="32" spans="1:6" s="3" customFormat="1" ht="29.25" customHeight="1">
      <c r="A32" s="7" t="str">
        <f t="shared" si="1"/>
        <v>1010102</v>
      </c>
      <c r="B32" s="7" t="str">
        <f>B28&amp;"04"</f>
        <v>101010204</v>
      </c>
      <c r="C32" s="349" t="e">
        <f>IF(#REF!&lt;&gt;"",#REF!,"")</f>
        <v>#REF!</v>
      </c>
      <c r="D32" s="385" t="e">
        <f>IF(#REF!&lt;&gt;"",#REF!,"")</f>
        <v>#REF!</v>
      </c>
      <c r="E32" s="625"/>
      <c r="F32" s="3" t="e">
        <f t="shared" si="0"/>
        <v>#REF!</v>
      </c>
    </row>
    <row r="33" spans="1:6" s="3" customFormat="1" ht="29.25" customHeight="1">
      <c r="A33" s="7" t="str">
        <f t="shared" si="1"/>
        <v>1010102</v>
      </c>
      <c r="B33" s="7" t="str">
        <f>B28&amp;"05"</f>
        <v>101010205</v>
      </c>
      <c r="C33" s="349" t="e">
        <f>IF(#REF!&lt;&gt;"",#REF!,"")</f>
        <v>#REF!</v>
      </c>
      <c r="D33" s="385" t="e">
        <f>IF(#REF!&lt;&gt;"",#REF!,"")</f>
        <v>#REF!</v>
      </c>
      <c r="E33" s="625"/>
      <c r="F33" s="3" t="e">
        <f t="shared" si="0"/>
        <v>#REF!</v>
      </c>
    </row>
    <row r="34" spans="1:6" s="3" customFormat="1" ht="29.25" customHeight="1">
      <c r="A34" s="7" t="str">
        <f t="shared" si="1"/>
        <v>1010102</v>
      </c>
      <c r="B34" s="7" t="str">
        <f>B28&amp;"06"</f>
        <v>101010206</v>
      </c>
      <c r="C34" s="349" t="e">
        <f>IF(#REF!&lt;&gt;"",#REF!,"")</f>
        <v>#REF!</v>
      </c>
      <c r="D34" s="385" t="e">
        <f>IF(#REF!&lt;&gt;"",#REF!,"")</f>
        <v>#REF!</v>
      </c>
      <c r="E34" s="625"/>
      <c r="F34" s="3" t="e">
        <f t="shared" si="0"/>
        <v>#REF!</v>
      </c>
    </row>
    <row r="35" spans="1:6" s="3" customFormat="1" ht="29.25" customHeight="1">
      <c r="A35" s="7" t="str">
        <f t="shared" si="1"/>
        <v>1010102</v>
      </c>
      <c r="B35" s="7" t="str">
        <f>B28&amp;"07"</f>
        <v>101010207</v>
      </c>
      <c r="C35" s="348" t="e">
        <f>IF(#REF!&lt;&gt;"",#REF!,"")</f>
        <v>#REF!</v>
      </c>
      <c r="D35" s="385" t="e">
        <f>IF(#REF!&lt;&gt;"",#REF!,"")</f>
        <v>#REF!</v>
      </c>
      <c r="E35" s="624"/>
      <c r="F35" s="3" t="e">
        <f t="shared" si="0"/>
        <v>#REF!</v>
      </c>
    </row>
    <row r="36" spans="1:6" s="3" customFormat="1" ht="29.25" customHeight="1">
      <c r="A36" s="7" t="str">
        <f t="shared" si="1"/>
        <v>1010102</v>
      </c>
      <c r="B36" s="7" t="str">
        <f>B28&amp;"08"</f>
        <v>101010208</v>
      </c>
      <c r="C36" s="349" t="e">
        <f>IF(#REF!&lt;&gt;"",#REF!,"")</f>
        <v>#REF!</v>
      </c>
      <c r="D36" s="386" t="e">
        <f>IF(#REF!&lt;&gt;"",#REF!,"")</f>
        <v>#REF!</v>
      </c>
      <c r="E36" s="625"/>
      <c r="F36" s="3" t="e">
        <f t="shared" si="0"/>
        <v>#REF!</v>
      </c>
    </row>
    <row r="37" spans="1:6" s="3" customFormat="1" ht="29.25" customHeight="1">
      <c r="A37" s="7" t="str">
        <f t="shared" si="1"/>
        <v>1010102</v>
      </c>
      <c r="B37" s="7" t="str">
        <f>B28&amp;"09"</f>
        <v>101010209</v>
      </c>
      <c r="C37" s="348" t="e">
        <f>IF(#REF!&lt;&gt;"",#REF!,"")</f>
        <v>#REF!</v>
      </c>
      <c r="D37" s="385" t="e">
        <f>IF(#REF!&lt;&gt;"",#REF!,"")</f>
        <v>#REF!</v>
      </c>
      <c r="E37" s="624"/>
      <c r="F37" s="3" t="e">
        <f t="shared" si="0"/>
        <v>#REF!</v>
      </c>
    </row>
    <row r="38" spans="1:6" s="3" customFormat="1" ht="29.25" customHeight="1">
      <c r="A38" s="7" t="str">
        <f t="shared" si="1"/>
        <v>1010102</v>
      </c>
      <c r="B38" s="7" t="str">
        <f>B28&amp;"10"</f>
        <v>101010210</v>
      </c>
      <c r="C38" s="349" t="e">
        <f>IF(#REF!&lt;&gt;"",#REF!,"")</f>
        <v>#REF!</v>
      </c>
      <c r="D38" s="386" t="e">
        <f>IF(#REF!&lt;&gt;"",#REF!,"")</f>
        <v>#REF!</v>
      </c>
      <c r="E38" s="625"/>
      <c r="F38" s="3" t="e">
        <f t="shared" si="0"/>
        <v>#REF!</v>
      </c>
    </row>
    <row r="39" spans="1:6" s="3" customFormat="1" ht="29.25" customHeight="1">
      <c r="A39" s="7" t="str">
        <f t="shared" si="1"/>
        <v>1010102</v>
      </c>
      <c r="B39" s="7" t="str">
        <f>B28&amp;"11"</f>
        <v>101010211</v>
      </c>
      <c r="C39" s="348" t="e">
        <f>IF(#REF!&lt;&gt;"",#REF!,"")</f>
        <v>#REF!</v>
      </c>
      <c r="D39" s="385" t="e">
        <f>IF(#REF!&lt;&gt;"",#REF!,"")</f>
        <v>#REF!</v>
      </c>
      <c r="E39" s="624"/>
      <c r="F39" s="3" t="e">
        <f t="shared" si="0"/>
        <v>#REF!</v>
      </c>
    </row>
    <row r="40" spans="1:6" s="3" customFormat="1" ht="29.25" customHeight="1">
      <c r="A40" s="7" t="str">
        <f t="shared" si="1"/>
        <v>1010102</v>
      </c>
      <c r="B40" s="7" t="str">
        <f>B28&amp;"12"</f>
        <v>101010212</v>
      </c>
      <c r="C40" s="349" t="e">
        <f>IF(#REF!&lt;&gt;"",#REF!,"")</f>
        <v>#REF!</v>
      </c>
      <c r="D40" s="386" t="e">
        <f>IF(#REF!&lt;&gt;"",#REF!,"")</f>
        <v>#REF!</v>
      </c>
      <c r="E40" s="625"/>
      <c r="F40" s="3" t="e">
        <f t="shared" si="0"/>
        <v>#REF!</v>
      </c>
    </row>
    <row r="41" spans="1:6" s="3" customFormat="1" ht="29.25" customHeight="1">
      <c r="A41" s="352" t="str">
        <f t="shared" si="2"/>
        <v>10101</v>
      </c>
      <c r="B41" s="351" t="str">
        <f>$B$14&amp;"03"</f>
        <v>1010103</v>
      </c>
      <c r="C41" s="353" t="e">
        <f>IF(#REF!&lt;&gt;"",#REF!,"")</f>
        <v>#REF!</v>
      </c>
      <c r="D41" s="384" t="e">
        <f>IF(#REF!&lt;&gt;"",#REF!,"")</f>
        <v>#REF!</v>
      </c>
      <c r="E41" s="623"/>
      <c r="F41" s="3" t="e">
        <f t="shared" si="0"/>
        <v>#REF!</v>
      </c>
    </row>
    <row r="42" spans="1:6" s="3" customFormat="1" ht="29.25" customHeight="1">
      <c r="A42" s="7" t="str">
        <f t="shared" si="1"/>
        <v>1010103</v>
      </c>
      <c r="B42" s="7" t="str">
        <f>B41&amp;"01"</f>
        <v>101010301</v>
      </c>
      <c r="C42" s="349" t="e">
        <f>IF(#REF!&lt;&gt;"",#REF!,"")</f>
        <v>#REF!</v>
      </c>
      <c r="D42" s="385" t="e">
        <f>IF(#REF!&lt;&gt;"",#REF!,"")</f>
        <v>#REF!</v>
      </c>
      <c r="E42" s="625"/>
      <c r="F42" s="3" t="e">
        <f t="shared" si="0"/>
        <v>#REF!</v>
      </c>
    </row>
    <row r="43" spans="1:6" s="3" customFormat="1" ht="29.25" customHeight="1">
      <c r="A43" s="7" t="str">
        <f t="shared" si="1"/>
        <v>1010103</v>
      </c>
      <c r="B43" s="7" t="str">
        <f>B41&amp;"02"</f>
        <v>101010302</v>
      </c>
      <c r="C43" s="349" t="e">
        <f>IF(#REF!&lt;&gt;"",#REF!,"")</f>
        <v>#REF!</v>
      </c>
      <c r="D43" s="385" t="e">
        <f>IF(#REF!&lt;&gt;"",#REF!,"")</f>
        <v>#REF!</v>
      </c>
      <c r="E43" s="625"/>
      <c r="F43" s="3" t="e">
        <f t="shared" si="0"/>
        <v>#REF!</v>
      </c>
    </row>
    <row r="44" spans="1:6" s="3" customFormat="1" ht="29.25" customHeight="1">
      <c r="A44" s="7" t="str">
        <f t="shared" si="1"/>
        <v>1010103</v>
      </c>
      <c r="B44" s="7" t="str">
        <f>B41&amp;"03"</f>
        <v>101010303</v>
      </c>
      <c r="C44" s="348" t="e">
        <f>IF(#REF!&lt;&gt;"",#REF!,"")</f>
        <v>#REF!</v>
      </c>
      <c r="D44" s="385" t="e">
        <f>IF(#REF!&lt;&gt;"",#REF!,"")</f>
        <v>#REF!</v>
      </c>
      <c r="E44" s="624"/>
      <c r="F44" s="3" t="e">
        <f t="shared" si="0"/>
        <v>#REF!</v>
      </c>
    </row>
    <row r="45" spans="1:6" s="3" customFormat="1" ht="29.25" customHeight="1">
      <c r="A45" s="7" t="str">
        <f t="shared" si="1"/>
        <v>1010103</v>
      </c>
      <c r="B45" s="7" t="str">
        <f>B41&amp;"04"</f>
        <v>101010304</v>
      </c>
      <c r="C45" s="349" t="e">
        <f>IF(#REF!&lt;&gt;"",#REF!,"")</f>
        <v>#REF!</v>
      </c>
      <c r="D45" s="385" t="e">
        <f>IF(#REF!&lt;&gt;"",#REF!,"")</f>
        <v>#REF!</v>
      </c>
      <c r="E45" s="625"/>
      <c r="F45" s="3" t="e">
        <f t="shared" si="0"/>
        <v>#REF!</v>
      </c>
    </row>
    <row r="46" spans="1:6" s="3" customFormat="1" ht="29.25" customHeight="1">
      <c r="A46" s="7" t="str">
        <f t="shared" si="1"/>
        <v>1010103</v>
      </c>
      <c r="B46" s="7" t="str">
        <f>B41&amp;"05"</f>
        <v>101010305</v>
      </c>
      <c r="C46" s="349" t="e">
        <f>IF(#REF!&lt;&gt;"",#REF!,"")</f>
        <v>#REF!</v>
      </c>
      <c r="D46" s="385" t="e">
        <f>IF(#REF!&lt;&gt;"",#REF!,"")</f>
        <v>#REF!</v>
      </c>
      <c r="E46" s="625"/>
      <c r="F46" s="3" t="e">
        <f t="shared" si="0"/>
        <v>#REF!</v>
      </c>
    </row>
    <row r="47" spans="1:6" s="3" customFormat="1" ht="29.25" customHeight="1">
      <c r="A47" s="7" t="str">
        <f t="shared" si="1"/>
        <v>1010103</v>
      </c>
      <c r="B47" s="7" t="str">
        <f>B41&amp;"06"</f>
        <v>101010306</v>
      </c>
      <c r="C47" s="349" t="e">
        <f>IF(#REF!&lt;&gt;"",#REF!,"")</f>
        <v>#REF!</v>
      </c>
      <c r="D47" s="385" t="e">
        <f>IF(#REF!&lt;&gt;"",#REF!,"")</f>
        <v>#REF!</v>
      </c>
      <c r="E47" s="625"/>
      <c r="F47" s="3" t="e">
        <f t="shared" si="0"/>
        <v>#REF!</v>
      </c>
    </row>
    <row r="48" spans="1:6" s="3" customFormat="1" ht="29.25" customHeight="1">
      <c r="A48" s="7" t="str">
        <f t="shared" si="1"/>
        <v>1010103</v>
      </c>
      <c r="B48" s="7" t="str">
        <f>B41&amp;"07"</f>
        <v>101010307</v>
      </c>
      <c r="C48" s="348" t="e">
        <f>IF(#REF!&lt;&gt;"",#REF!,"")</f>
        <v>#REF!</v>
      </c>
      <c r="D48" s="385" t="e">
        <f>IF(#REF!&lt;&gt;"",#REF!,"")</f>
        <v>#REF!</v>
      </c>
      <c r="E48" s="624"/>
      <c r="F48" s="3" t="e">
        <f t="shared" si="0"/>
        <v>#REF!</v>
      </c>
    </row>
    <row r="49" spans="1:6" s="3" customFormat="1" ht="29.25" customHeight="1">
      <c r="A49" s="7" t="str">
        <f t="shared" si="1"/>
        <v>1010103</v>
      </c>
      <c r="B49" s="7" t="str">
        <f>B41&amp;"08"</f>
        <v>101010308</v>
      </c>
      <c r="C49" s="349" t="e">
        <f>IF(#REF!&lt;&gt;"",#REF!,"")</f>
        <v>#REF!</v>
      </c>
      <c r="D49" s="386" t="e">
        <f>IF(#REF!&lt;&gt;"",#REF!,"")</f>
        <v>#REF!</v>
      </c>
      <c r="E49" s="625"/>
      <c r="F49" s="3" t="e">
        <f t="shared" si="0"/>
        <v>#REF!</v>
      </c>
    </row>
    <row r="50" spans="1:6" s="3" customFormat="1" ht="29.25" customHeight="1">
      <c r="A50" s="7" t="str">
        <f t="shared" si="1"/>
        <v>1010103</v>
      </c>
      <c r="B50" s="7" t="str">
        <f>B41&amp;"09"</f>
        <v>101010309</v>
      </c>
      <c r="C50" s="348" t="e">
        <f>IF(#REF!&lt;&gt;"",#REF!,"")</f>
        <v>#REF!</v>
      </c>
      <c r="D50" s="385" t="e">
        <f>IF(#REF!&lt;&gt;"",#REF!,"")</f>
        <v>#REF!</v>
      </c>
      <c r="E50" s="624"/>
      <c r="F50" s="3" t="e">
        <f t="shared" si="0"/>
        <v>#REF!</v>
      </c>
    </row>
    <row r="51" spans="1:6" s="3" customFormat="1" ht="29.25" customHeight="1">
      <c r="A51" s="7" t="str">
        <f t="shared" si="1"/>
        <v>1010103</v>
      </c>
      <c r="B51" s="7" t="str">
        <f>B41&amp;"10"</f>
        <v>101010310</v>
      </c>
      <c r="C51" s="349" t="e">
        <f>IF(#REF!&lt;&gt;"",#REF!,"")</f>
        <v>#REF!</v>
      </c>
      <c r="D51" s="386" t="e">
        <f>IF(#REF!&lt;&gt;"",#REF!,"")</f>
        <v>#REF!</v>
      </c>
      <c r="E51" s="625"/>
      <c r="F51" s="3" t="e">
        <f t="shared" si="0"/>
        <v>#REF!</v>
      </c>
    </row>
    <row r="52" spans="1:6" s="3" customFormat="1" ht="29.25" customHeight="1">
      <c r="A52" s="7" t="str">
        <f t="shared" si="1"/>
        <v>1010103</v>
      </c>
      <c r="B52" s="7" t="str">
        <f>B41&amp;"11"</f>
        <v>101010311</v>
      </c>
      <c r="C52" s="348" t="e">
        <f>IF(#REF!&lt;&gt;"",#REF!,"")</f>
        <v>#REF!</v>
      </c>
      <c r="D52" s="385" t="e">
        <f>IF(#REF!&lt;&gt;"",#REF!,"")</f>
        <v>#REF!</v>
      </c>
      <c r="E52" s="624"/>
      <c r="F52" s="3" t="e">
        <f t="shared" si="0"/>
        <v>#REF!</v>
      </c>
    </row>
    <row r="53" spans="1:6" s="3" customFormat="1" ht="29.25" customHeight="1">
      <c r="A53" s="7" t="str">
        <f t="shared" si="1"/>
        <v>1010103</v>
      </c>
      <c r="B53" s="7" t="str">
        <f>B41&amp;"12"</f>
        <v>101010312</v>
      </c>
      <c r="C53" s="349" t="e">
        <f>IF(#REF!&lt;&gt;"",#REF!,"")</f>
        <v>#REF!</v>
      </c>
      <c r="D53" s="386" t="e">
        <f>IF(#REF!&lt;&gt;"",#REF!,"")</f>
        <v>#REF!</v>
      </c>
      <c r="E53" s="625"/>
      <c r="F53" s="3" t="e">
        <f t="shared" si="0"/>
        <v>#REF!</v>
      </c>
    </row>
    <row r="54" spans="1:6" s="3" customFormat="1" ht="29.25" customHeight="1">
      <c r="A54" s="352" t="str">
        <f t="shared" si="2"/>
        <v>10101</v>
      </c>
      <c r="B54" s="351" t="str">
        <f>$B$14&amp;"04"</f>
        <v>1010104</v>
      </c>
      <c r="C54" s="353" t="e">
        <f>IF(#REF!&lt;&gt;"",#REF!,"")</f>
        <v>#REF!</v>
      </c>
      <c r="D54" s="384" t="e">
        <f>IF(#REF!&lt;&gt;"",#REF!,"")</f>
        <v>#REF!</v>
      </c>
      <c r="E54" s="623"/>
      <c r="F54" s="3" t="e">
        <f t="shared" si="0"/>
        <v>#REF!</v>
      </c>
    </row>
    <row r="55" spans="1:6" s="3" customFormat="1" ht="29.25" customHeight="1">
      <c r="A55" s="7" t="str">
        <f t="shared" si="1"/>
        <v>1010104</v>
      </c>
      <c r="B55" s="7" t="str">
        <f>B54&amp;"01"</f>
        <v>101010401</v>
      </c>
      <c r="C55" s="349" t="e">
        <f>IF(#REF!&lt;&gt;"",#REF!,"")</f>
        <v>#REF!</v>
      </c>
      <c r="D55" s="385" t="e">
        <f>IF(#REF!&lt;&gt;"",#REF!,"")</f>
        <v>#REF!</v>
      </c>
      <c r="E55" s="625"/>
      <c r="F55" s="3" t="e">
        <f t="shared" si="0"/>
        <v>#REF!</v>
      </c>
    </row>
    <row r="56" spans="1:6" s="3" customFormat="1" ht="29.25" customHeight="1">
      <c r="A56" s="7" t="str">
        <f t="shared" si="1"/>
        <v>1010104</v>
      </c>
      <c r="B56" s="7" t="str">
        <f>B54&amp;"02"</f>
        <v>101010402</v>
      </c>
      <c r="C56" s="349" t="e">
        <f>IF(#REF!&lt;&gt;"",#REF!,"")</f>
        <v>#REF!</v>
      </c>
      <c r="D56" s="385" t="e">
        <f>IF(#REF!&lt;&gt;"",#REF!,"")</f>
        <v>#REF!</v>
      </c>
      <c r="E56" s="625"/>
      <c r="F56" s="3" t="e">
        <f t="shared" si="0"/>
        <v>#REF!</v>
      </c>
    </row>
    <row r="57" spans="1:6" s="3" customFormat="1" ht="29.25" customHeight="1">
      <c r="A57" s="7" t="str">
        <f t="shared" si="1"/>
        <v>1010104</v>
      </c>
      <c r="B57" s="7" t="str">
        <f>B54&amp;"03"</f>
        <v>101010403</v>
      </c>
      <c r="C57" s="348" t="e">
        <f>IF(#REF!&lt;&gt;"",#REF!,"")</f>
        <v>#REF!</v>
      </c>
      <c r="D57" s="385" t="e">
        <f>IF(#REF!&lt;&gt;"",#REF!,"")</f>
        <v>#REF!</v>
      </c>
      <c r="E57" s="624"/>
      <c r="F57" s="3" t="e">
        <f t="shared" si="0"/>
        <v>#REF!</v>
      </c>
    </row>
    <row r="58" spans="1:6" s="3" customFormat="1" ht="29.25" customHeight="1">
      <c r="A58" s="7" t="str">
        <f t="shared" si="1"/>
        <v>1010104</v>
      </c>
      <c r="B58" s="7" t="str">
        <f>B54&amp;"04"</f>
        <v>101010404</v>
      </c>
      <c r="C58" s="349" t="e">
        <f>IF(#REF!&lt;&gt;"",#REF!,"")</f>
        <v>#REF!</v>
      </c>
      <c r="D58" s="385" t="e">
        <f>IF(#REF!&lt;&gt;"",#REF!,"")</f>
        <v>#REF!</v>
      </c>
      <c r="E58" s="625"/>
      <c r="F58" s="3" t="e">
        <f t="shared" si="0"/>
        <v>#REF!</v>
      </c>
    </row>
    <row r="59" spans="1:6" s="3" customFormat="1" ht="29.25" customHeight="1">
      <c r="A59" s="7" t="str">
        <f t="shared" si="1"/>
        <v>1010104</v>
      </c>
      <c r="B59" s="7" t="str">
        <f>B54&amp;"05"</f>
        <v>101010405</v>
      </c>
      <c r="C59" s="348" t="e">
        <f>IF(#REF!&lt;&gt;"",#REF!,"")</f>
        <v>#REF!</v>
      </c>
      <c r="D59" s="385" t="e">
        <f>IF(#REF!&lt;&gt;"",#REF!,"")</f>
        <v>#REF!</v>
      </c>
      <c r="E59" s="624"/>
      <c r="F59" s="3" t="e">
        <f t="shared" si="0"/>
        <v>#REF!</v>
      </c>
    </row>
    <row r="60" spans="1:6" s="3" customFormat="1" ht="29.25" customHeight="1">
      <c r="A60" s="7" t="str">
        <f t="shared" si="1"/>
        <v>1010104</v>
      </c>
      <c r="B60" s="7" t="str">
        <f>B54&amp;"06"</f>
        <v>101010406</v>
      </c>
      <c r="C60" s="349" t="e">
        <f>IF(#REF!&lt;&gt;"",#REF!,"")</f>
        <v>#REF!</v>
      </c>
      <c r="D60" s="386" t="e">
        <f>IF(#REF!&lt;&gt;"",#REF!,"")</f>
        <v>#REF!</v>
      </c>
      <c r="E60" s="625"/>
      <c r="F60" s="3" t="e">
        <f t="shared" si="0"/>
        <v>#REF!</v>
      </c>
    </row>
    <row r="61" spans="1:6" s="3" customFormat="1" ht="29.25" customHeight="1">
      <c r="A61" s="7" t="str">
        <f t="shared" si="1"/>
        <v>1010104</v>
      </c>
      <c r="B61" s="7" t="str">
        <f>B54&amp;"07"</f>
        <v>101010407</v>
      </c>
      <c r="C61" s="348" t="e">
        <f>IF(#REF!&lt;&gt;"",#REF!,"")</f>
        <v>#REF!</v>
      </c>
      <c r="D61" s="385" t="e">
        <f>IF(#REF!&lt;&gt;"",#REF!,"")</f>
        <v>#REF!</v>
      </c>
      <c r="E61" s="624"/>
      <c r="F61" s="3" t="e">
        <f t="shared" si="0"/>
        <v>#REF!</v>
      </c>
    </row>
    <row r="62" spans="1:6" s="3" customFormat="1" ht="29.25" customHeight="1">
      <c r="A62" s="7" t="str">
        <f t="shared" si="1"/>
        <v>1010104</v>
      </c>
      <c r="B62" s="7" t="str">
        <f>B54&amp;"08"</f>
        <v>101010408</v>
      </c>
      <c r="C62" s="349" t="e">
        <f>IF(#REF!&lt;&gt;"",#REF!,"")</f>
        <v>#REF!</v>
      </c>
      <c r="D62" s="386" t="e">
        <f>IF(#REF!&lt;&gt;"",#REF!,"")</f>
        <v>#REF!</v>
      </c>
      <c r="E62" s="625"/>
      <c r="F62" s="3" t="e">
        <f t="shared" si="0"/>
        <v>#REF!</v>
      </c>
    </row>
    <row r="63" spans="1:6" s="3" customFormat="1" ht="29.25" customHeight="1">
      <c r="A63" s="7" t="str">
        <f t="shared" si="1"/>
        <v>1010104</v>
      </c>
      <c r="B63" s="7" t="str">
        <f>B54&amp;"09"</f>
        <v>101010409</v>
      </c>
      <c r="C63" s="348" t="e">
        <f>IF(#REF!&lt;&gt;"",#REF!,"")</f>
        <v>#REF!</v>
      </c>
      <c r="D63" s="385" t="e">
        <f>IF(#REF!&lt;&gt;"",#REF!,"")</f>
        <v>#REF!</v>
      </c>
      <c r="E63" s="624"/>
      <c r="F63" s="3" t="e">
        <f t="shared" si="0"/>
        <v>#REF!</v>
      </c>
    </row>
    <row r="64" spans="1:6" s="3" customFormat="1" ht="29.25" customHeight="1">
      <c r="A64" s="7" t="str">
        <f t="shared" si="1"/>
        <v>1010104</v>
      </c>
      <c r="B64" s="7" t="str">
        <f>B54&amp;"10"</f>
        <v>101010410</v>
      </c>
      <c r="C64" s="349" t="e">
        <f>IF(#REF!&lt;&gt;"",#REF!,"")</f>
        <v>#REF!</v>
      </c>
      <c r="D64" s="386" t="e">
        <f>IF(#REF!&lt;&gt;"",#REF!,"")</f>
        <v>#REF!</v>
      </c>
      <c r="E64" s="625"/>
      <c r="F64" s="3" t="e">
        <f t="shared" si="0"/>
        <v>#REF!</v>
      </c>
    </row>
    <row r="65" spans="1:6" s="3" customFormat="1" ht="29.25" customHeight="1">
      <c r="A65" s="7" t="str">
        <f t="shared" si="1"/>
        <v>1010104</v>
      </c>
      <c r="B65" s="7" t="str">
        <f>B54&amp;"11"</f>
        <v>101010411</v>
      </c>
      <c r="C65" s="348" t="e">
        <f>IF(#REF!&lt;&gt;"",#REF!,"")</f>
        <v>#REF!</v>
      </c>
      <c r="D65" s="385" t="e">
        <f>IF(#REF!&lt;&gt;"",#REF!,"")</f>
        <v>#REF!</v>
      </c>
      <c r="E65" s="624"/>
      <c r="F65" s="3" t="e">
        <f t="shared" si="0"/>
        <v>#REF!</v>
      </c>
    </row>
    <row r="66" spans="1:6" s="3" customFormat="1" ht="29.25" customHeight="1">
      <c r="A66" s="7" t="str">
        <f t="shared" si="1"/>
        <v>1010104</v>
      </c>
      <c r="B66" s="7" t="str">
        <f>B54&amp;"12"</f>
        <v>101010412</v>
      </c>
      <c r="C66" s="349" t="e">
        <f>IF(#REF!&lt;&gt;"",#REF!,"")</f>
        <v>#REF!</v>
      </c>
      <c r="D66" s="386" t="e">
        <f>IF(#REF!&lt;&gt;"",#REF!,"")</f>
        <v>#REF!</v>
      </c>
      <c r="E66" s="625"/>
      <c r="F66" s="3" t="e">
        <f t="shared" si="0"/>
        <v>#REF!</v>
      </c>
    </row>
    <row r="67" spans="1:6" s="3" customFormat="1" ht="29.25" customHeight="1">
      <c r="A67" s="352" t="str">
        <f t="shared" ref="A67" si="3">LEFT(B67,5)</f>
        <v>10101</v>
      </c>
      <c r="B67" s="351" t="str">
        <f>$B$14&amp;"05"</f>
        <v>1010105</v>
      </c>
      <c r="C67" s="353" t="e">
        <f>IF(#REF!&lt;&gt;"",#REF!,"")</f>
        <v>#REF!</v>
      </c>
      <c r="D67" s="387" t="e">
        <f>IF(#REF!&lt;&gt;"",#REF!,"")</f>
        <v>#REF!</v>
      </c>
      <c r="E67" s="623"/>
      <c r="F67" s="3" t="e">
        <f t="shared" si="0"/>
        <v>#REF!</v>
      </c>
    </row>
    <row r="68" spans="1:6" s="3" customFormat="1" ht="29.25" customHeight="1">
      <c r="A68" s="7" t="str">
        <f t="shared" ref="A68:A79" si="4">LEFT(B68,7)</f>
        <v>1010105</v>
      </c>
      <c r="B68" s="7" t="str">
        <f>B67&amp;"01"</f>
        <v>101010501</v>
      </c>
      <c r="C68" s="349" t="e">
        <f>IF(#REF!&lt;&gt;"",#REF!,"")</f>
        <v>#REF!</v>
      </c>
      <c r="D68" s="386" t="e">
        <f>IF(#REF!&lt;&gt;"",#REF!,"")</f>
        <v>#REF!</v>
      </c>
      <c r="E68" s="625"/>
      <c r="F68" s="3" t="e">
        <f t="shared" si="0"/>
        <v>#REF!</v>
      </c>
    </row>
    <row r="69" spans="1:6" s="3" customFormat="1" ht="29.25" customHeight="1">
      <c r="A69" s="7" t="str">
        <f t="shared" si="4"/>
        <v>1010105</v>
      </c>
      <c r="B69" s="7" t="str">
        <f>B67&amp;"02"</f>
        <v>101010502</v>
      </c>
      <c r="C69" s="349" t="e">
        <f>IF(#REF!&lt;&gt;"",#REF!,"")</f>
        <v>#REF!</v>
      </c>
      <c r="D69" s="386" t="e">
        <f>IF(#REF!&lt;&gt;"",#REF!,"")</f>
        <v>#REF!</v>
      </c>
      <c r="E69" s="625"/>
      <c r="F69" s="3" t="e">
        <f t="shared" si="0"/>
        <v>#REF!</v>
      </c>
    </row>
    <row r="70" spans="1:6" s="3" customFormat="1" ht="29.25" customHeight="1">
      <c r="A70" s="7" t="str">
        <f t="shared" si="4"/>
        <v>1010105</v>
      </c>
      <c r="B70" s="7" t="str">
        <f>B67&amp;"03"</f>
        <v>101010503</v>
      </c>
      <c r="C70" s="348" t="e">
        <f>IF(#REF!&lt;&gt;"",#REF!,"")</f>
        <v>#REF!</v>
      </c>
      <c r="D70" s="385" t="e">
        <f>IF(#REF!&lt;&gt;"",#REF!,"")</f>
        <v>#REF!</v>
      </c>
      <c r="E70" s="624"/>
      <c r="F70" s="3" t="e">
        <f t="shared" si="0"/>
        <v>#REF!</v>
      </c>
    </row>
    <row r="71" spans="1:6" s="3" customFormat="1" ht="29.25" customHeight="1">
      <c r="A71" s="7" t="str">
        <f t="shared" si="4"/>
        <v>1010105</v>
      </c>
      <c r="B71" s="7" t="str">
        <f>B67&amp;"04"</f>
        <v>101010504</v>
      </c>
      <c r="C71" s="349" t="e">
        <f>IF(#REF!&lt;&gt;"",#REF!,"")</f>
        <v>#REF!</v>
      </c>
      <c r="D71" s="386" t="e">
        <f>IF(#REF!&lt;&gt;"",#REF!,"")</f>
        <v>#REF!</v>
      </c>
      <c r="E71" s="625"/>
      <c r="F71" s="3" t="e">
        <f t="shared" si="0"/>
        <v>#REF!</v>
      </c>
    </row>
    <row r="72" spans="1:6" s="3" customFormat="1" ht="29.25" customHeight="1">
      <c r="A72" s="7" t="str">
        <f t="shared" si="4"/>
        <v>1010105</v>
      </c>
      <c r="B72" s="7" t="str">
        <f>B67&amp;"05"</f>
        <v>101010505</v>
      </c>
      <c r="C72" s="348" t="e">
        <f>IF(#REF!&lt;&gt;"",#REF!,"")</f>
        <v>#REF!</v>
      </c>
      <c r="D72" s="385" t="e">
        <f>IF(#REF!&lt;&gt;"",#REF!,"")</f>
        <v>#REF!</v>
      </c>
      <c r="E72" s="624"/>
      <c r="F72" s="3" t="e">
        <f t="shared" si="0"/>
        <v>#REF!</v>
      </c>
    </row>
    <row r="73" spans="1:6" s="3" customFormat="1" ht="29.25" customHeight="1">
      <c r="A73" s="7" t="str">
        <f t="shared" si="4"/>
        <v>1010105</v>
      </c>
      <c r="B73" s="7" t="str">
        <f>B67&amp;"06"</f>
        <v>101010506</v>
      </c>
      <c r="C73" s="349" t="e">
        <f>IF(#REF!&lt;&gt;"",#REF!,"")</f>
        <v>#REF!</v>
      </c>
      <c r="D73" s="386" t="e">
        <f>IF(#REF!&lt;&gt;"",#REF!,"")</f>
        <v>#REF!</v>
      </c>
      <c r="E73" s="625"/>
      <c r="F73" s="3" t="e">
        <f t="shared" si="0"/>
        <v>#REF!</v>
      </c>
    </row>
    <row r="74" spans="1:6" s="3" customFormat="1" ht="29.25" customHeight="1">
      <c r="A74" s="7" t="str">
        <f t="shared" si="4"/>
        <v>1010105</v>
      </c>
      <c r="B74" s="7" t="str">
        <f>B67&amp;"07"</f>
        <v>101010507</v>
      </c>
      <c r="C74" s="348" t="e">
        <f>IF(#REF!&lt;&gt;"",#REF!,"")</f>
        <v>#REF!</v>
      </c>
      <c r="D74" s="385" t="e">
        <f>IF(#REF!&lt;&gt;"",#REF!,"")</f>
        <v>#REF!</v>
      </c>
      <c r="E74" s="624"/>
      <c r="F74" s="3" t="e">
        <f t="shared" si="0"/>
        <v>#REF!</v>
      </c>
    </row>
    <row r="75" spans="1:6" s="3" customFormat="1" ht="29.25" customHeight="1">
      <c r="A75" s="7" t="str">
        <f t="shared" si="4"/>
        <v>1010105</v>
      </c>
      <c r="B75" s="7" t="str">
        <f>B67&amp;"08"</f>
        <v>101010508</v>
      </c>
      <c r="C75" s="349" t="e">
        <f>IF(#REF!&lt;&gt;"",#REF!,"")</f>
        <v>#REF!</v>
      </c>
      <c r="D75" s="386" t="e">
        <f>IF(#REF!&lt;&gt;"",#REF!,"")</f>
        <v>#REF!</v>
      </c>
      <c r="E75" s="625"/>
      <c r="F75" s="3" t="e">
        <f t="shared" si="0"/>
        <v>#REF!</v>
      </c>
    </row>
    <row r="76" spans="1:6" s="3" customFormat="1" ht="29.25" customHeight="1">
      <c r="A76" s="7" t="str">
        <f t="shared" si="4"/>
        <v>1010105</v>
      </c>
      <c r="B76" s="7" t="str">
        <f>B67&amp;"09"</f>
        <v>101010509</v>
      </c>
      <c r="C76" s="348" t="e">
        <f>IF(#REF!&lt;&gt;"",#REF!,"")</f>
        <v>#REF!</v>
      </c>
      <c r="D76" s="385" t="e">
        <f>IF(#REF!&lt;&gt;"",#REF!,"")</f>
        <v>#REF!</v>
      </c>
      <c r="E76" s="624"/>
      <c r="F76" s="3" t="e">
        <f t="shared" si="0"/>
        <v>#REF!</v>
      </c>
    </row>
    <row r="77" spans="1:6" s="3" customFormat="1" ht="29.25" customHeight="1">
      <c r="A77" s="7" t="str">
        <f t="shared" si="4"/>
        <v>1010105</v>
      </c>
      <c r="B77" s="7" t="str">
        <f>B67&amp;"10"</f>
        <v>101010510</v>
      </c>
      <c r="C77" s="349" t="e">
        <f>IF(#REF!&lt;&gt;"",#REF!,"")</f>
        <v>#REF!</v>
      </c>
      <c r="D77" s="386" t="e">
        <f>IF(#REF!&lt;&gt;"",#REF!,"")</f>
        <v>#REF!</v>
      </c>
      <c r="E77" s="625"/>
      <c r="F77" s="3" t="e">
        <f t="shared" si="0"/>
        <v>#REF!</v>
      </c>
    </row>
    <row r="78" spans="1:6" s="3" customFormat="1" ht="29.25" customHeight="1">
      <c r="A78" s="7" t="str">
        <f t="shared" si="4"/>
        <v>1010105</v>
      </c>
      <c r="B78" s="7" t="str">
        <f>B67&amp;"11"</f>
        <v>101010511</v>
      </c>
      <c r="C78" s="348" t="e">
        <f>IF(#REF!&lt;&gt;"",#REF!,"")</f>
        <v>#REF!</v>
      </c>
      <c r="D78" s="385" t="e">
        <f>IF(#REF!&lt;&gt;"",#REF!,"")</f>
        <v>#REF!</v>
      </c>
      <c r="E78" s="624"/>
      <c r="F78" s="3" t="e">
        <f t="shared" ref="F78:F141" si="5">IF(AND(C78&lt;&gt;"",D78&lt;&gt;""),"ok","-")</f>
        <v>#REF!</v>
      </c>
    </row>
    <row r="79" spans="1:6" s="3" customFormat="1" ht="29.25" customHeight="1">
      <c r="A79" s="7" t="str">
        <f t="shared" si="4"/>
        <v>1010105</v>
      </c>
      <c r="B79" s="7" t="str">
        <f>B67&amp;"12"</f>
        <v>101010512</v>
      </c>
      <c r="C79" s="349" t="e">
        <f>IF(#REF!&lt;&gt;"",#REF!,"")</f>
        <v>#REF!</v>
      </c>
      <c r="D79" s="386" t="e">
        <f>IF(#REF!&lt;&gt;"",#REF!,"")</f>
        <v>#REF!</v>
      </c>
      <c r="E79" s="625"/>
      <c r="F79" s="3" t="e">
        <f t="shared" si="5"/>
        <v>#REF!</v>
      </c>
    </row>
    <row r="80" spans="1:6" s="3" customFormat="1" ht="29.25" customHeight="1">
      <c r="A80" s="352" t="str">
        <f t="shared" ref="A80" si="6">LEFT(B80,5)</f>
        <v>10101</v>
      </c>
      <c r="B80" s="351" t="str">
        <f>$B$14&amp;"06"</f>
        <v>1010106</v>
      </c>
      <c r="C80" s="353" t="e">
        <f>IF(#REF!&lt;&gt;"",#REF!,"")</f>
        <v>#REF!</v>
      </c>
      <c r="D80" s="387" t="e">
        <f>IF(#REF!&lt;&gt;"",#REF!,"")</f>
        <v>#REF!</v>
      </c>
      <c r="E80" s="623"/>
      <c r="F80" s="3" t="e">
        <f t="shared" si="5"/>
        <v>#REF!</v>
      </c>
    </row>
    <row r="81" spans="1:6" s="3" customFormat="1" ht="29.25" customHeight="1">
      <c r="A81" s="7" t="str">
        <f t="shared" ref="A81:A92" si="7">LEFT(B81,7)</f>
        <v>1010106</v>
      </c>
      <c r="B81" s="7" t="str">
        <f>B80&amp;"01"</f>
        <v>101010601</v>
      </c>
      <c r="C81" s="349" t="e">
        <f>IF(#REF!&lt;&gt;"",#REF!,"")</f>
        <v>#REF!</v>
      </c>
      <c r="D81" s="386" t="e">
        <f>IF(#REF!&lt;&gt;"",#REF!,"")</f>
        <v>#REF!</v>
      </c>
      <c r="E81" s="625"/>
      <c r="F81" s="3" t="e">
        <f t="shared" si="5"/>
        <v>#REF!</v>
      </c>
    </row>
    <row r="82" spans="1:6" s="3" customFormat="1" ht="29.25" customHeight="1">
      <c r="A82" s="7" t="str">
        <f t="shared" si="7"/>
        <v>1010106</v>
      </c>
      <c r="B82" s="7" t="str">
        <f>B80&amp;"02"</f>
        <v>101010602</v>
      </c>
      <c r="C82" s="349" t="e">
        <f>IF(#REF!&lt;&gt;"",#REF!,"")</f>
        <v>#REF!</v>
      </c>
      <c r="D82" s="386" t="e">
        <f>IF(#REF!&lt;&gt;"",#REF!,"")</f>
        <v>#REF!</v>
      </c>
      <c r="E82" s="625"/>
      <c r="F82" s="3" t="e">
        <f t="shared" si="5"/>
        <v>#REF!</v>
      </c>
    </row>
    <row r="83" spans="1:6" s="3" customFormat="1" ht="29.25" customHeight="1">
      <c r="A83" s="7" t="str">
        <f t="shared" si="7"/>
        <v>1010106</v>
      </c>
      <c r="B83" s="7" t="str">
        <f>B80&amp;"03"</f>
        <v>101010603</v>
      </c>
      <c r="C83" s="348" t="e">
        <f>IF(#REF!&lt;&gt;"",#REF!,"")</f>
        <v>#REF!</v>
      </c>
      <c r="D83" s="385" t="e">
        <f>IF(#REF!&lt;&gt;"",#REF!,"")</f>
        <v>#REF!</v>
      </c>
      <c r="E83" s="624"/>
      <c r="F83" s="3" t="e">
        <f t="shared" si="5"/>
        <v>#REF!</v>
      </c>
    </row>
    <row r="84" spans="1:6" s="3" customFormat="1" ht="29.25" customHeight="1">
      <c r="A84" s="7" t="str">
        <f t="shared" si="7"/>
        <v>1010106</v>
      </c>
      <c r="B84" s="7" t="str">
        <f>B80&amp;"04"</f>
        <v>101010604</v>
      </c>
      <c r="C84" s="349" t="e">
        <f>IF(#REF!&lt;&gt;"",#REF!,"")</f>
        <v>#REF!</v>
      </c>
      <c r="D84" s="386" t="e">
        <f>IF(#REF!&lt;&gt;"",#REF!,"")</f>
        <v>#REF!</v>
      </c>
      <c r="E84" s="625"/>
      <c r="F84" s="3" t="e">
        <f t="shared" si="5"/>
        <v>#REF!</v>
      </c>
    </row>
    <row r="85" spans="1:6" s="3" customFormat="1" ht="29.25" customHeight="1">
      <c r="A85" s="7" t="str">
        <f t="shared" si="7"/>
        <v>1010106</v>
      </c>
      <c r="B85" s="7" t="str">
        <f>B80&amp;"05"</f>
        <v>101010605</v>
      </c>
      <c r="C85" s="348" t="e">
        <f>IF(#REF!&lt;&gt;"",#REF!,"")</f>
        <v>#REF!</v>
      </c>
      <c r="D85" s="385" t="e">
        <f>IF(#REF!&lt;&gt;"",#REF!,"")</f>
        <v>#REF!</v>
      </c>
      <c r="E85" s="624"/>
      <c r="F85" s="3" t="e">
        <f t="shared" si="5"/>
        <v>#REF!</v>
      </c>
    </row>
    <row r="86" spans="1:6" s="3" customFormat="1" ht="29.25" customHeight="1">
      <c r="A86" s="7" t="str">
        <f t="shared" si="7"/>
        <v>1010106</v>
      </c>
      <c r="B86" s="7" t="str">
        <f>B80&amp;"06"</f>
        <v>101010606</v>
      </c>
      <c r="C86" s="349" t="e">
        <f>IF(#REF!&lt;&gt;"",#REF!,"")</f>
        <v>#REF!</v>
      </c>
      <c r="D86" s="386" t="e">
        <f>IF(#REF!&lt;&gt;"",#REF!,"")</f>
        <v>#REF!</v>
      </c>
      <c r="E86" s="625"/>
      <c r="F86" s="3" t="e">
        <f t="shared" si="5"/>
        <v>#REF!</v>
      </c>
    </row>
    <row r="87" spans="1:6" s="3" customFormat="1" ht="29.25" customHeight="1">
      <c r="A87" s="7" t="str">
        <f t="shared" si="7"/>
        <v>1010106</v>
      </c>
      <c r="B87" s="7" t="str">
        <f>B80&amp;"07"</f>
        <v>101010607</v>
      </c>
      <c r="C87" s="348" t="e">
        <f>IF(#REF!&lt;&gt;"",#REF!,"")</f>
        <v>#REF!</v>
      </c>
      <c r="D87" s="385" t="e">
        <f>IF(#REF!&lt;&gt;"",#REF!,"")</f>
        <v>#REF!</v>
      </c>
      <c r="E87" s="624"/>
      <c r="F87" s="3" t="e">
        <f t="shared" si="5"/>
        <v>#REF!</v>
      </c>
    </row>
    <row r="88" spans="1:6" s="3" customFormat="1" ht="29.25" customHeight="1">
      <c r="A88" s="7" t="str">
        <f t="shared" si="7"/>
        <v>1010106</v>
      </c>
      <c r="B88" s="7" t="str">
        <f>B80&amp;"08"</f>
        <v>101010608</v>
      </c>
      <c r="C88" s="349" t="e">
        <f>IF(#REF!&lt;&gt;"",#REF!,"")</f>
        <v>#REF!</v>
      </c>
      <c r="D88" s="386" t="e">
        <f>IF(#REF!&lt;&gt;"",#REF!,"")</f>
        <v>#REF!</v>
      </c>
      <c r="E88" s="625"/>
      <c r="F88" s="3" t="e">
        <f t="shared" si="5"/>
        <v>#REF!</v>
      </c>
    </row>
    <row r="89" spans="1:6" s="3" customFormat="1" ht="29.25" customHeight="1">
      <c r="A89" s="7" t="str">
        <f t="shared" si="7"/>
        <v>1010106</v>
      </c>
      <c r="B89" s="7" t="str">
        <f>B80&amp;"09"</f>
        <v>101010609</v>
      </c>
      <c r="C89" s="348" t="e">
        <f>IF(#REF!&lt;&gt;"",#REF!,"")</f>
        <v>#REF!</v>
      </c>
      <c r="D89" s="385" t="e">
        <f>IF(#REF!&lt;&gt;"",#REF!,"")</f>
        <v>#REF!</v>
      </c>
      <c r="E89" s="624"/>
      <c r="F89" s="3" t="e">
        <f t="shared" si="5"/>
        <v>#REF!</v>
      </c>
    </row>
    <row r="90" spans="1:6" s="3" customFormat="1" ht="29.25" customHeight="1">
      <c r="A90" s="7" t="str">
        <f t="shared" si="7"/>
        <v>1010106</v>
      </c>
      <c r="B90" s="7" t="str">
        <f>B80&amp;"10"</f>
        <v>101010610</v>
      </c>
      <c r="C90" s="349" t="e">
        <f>IF(#REF!&lt;&gt;"",#REF!,"")</f>
        <v>#REF!</v>
      </c>
      <c r="D90" s="386" t="e">
        <f>IF(#REF!&lt;&gt;"",#REF!,"")</f>
        <v>#REF!</v>
      </c>
      <c r="E90" s="625"/>
      <c r="F90" s="3" t="e">
        <f t="shared" si="5"/>
        <v>#REF!</v>
      </c>
    </row>
    <row r="91" spans="1:6" s="3" customFormat="1" ht="29.25" customHeight="1">
      <c r="A91" s="7" t="str">
        <f t="shared" si="7"/>
        <v>1010106</v>
      </c>
      <c r="B91" s="7" t="str">
        <f>B80&amp;"11"</f>
        <v>101010611</v>
      </c>
      <c r="C91" s="348" t="e">
        <f>IF(#REF!&lt;&gt;"",#REF!,"")</f>
        <v>#REF!</v>
      </c>
      <c r="D91" s="385" t="e">
        <f>IF(#REF!&lt;&gt;"",#REF!,"")</f>
        <v>#REF!</v>
      </c>
      <c r="E91" s="624"/>
      <c r="F91" s="3" t="e">
        <f t="shared" si="5"/>
        <v>#REF!</v>
      </c>
    </row>
    <row r="92" spans="1:6" s="3" customFormat="1" ht="29.25" customHeight="1">
      <c r="A92" s="7" t="str">
        <f t="shared" si="7"/>
        <v>1010106</v>
      </c>
      <c r="B92" s="7" t="str">
        <f>B80&amp;"12"</f>
        <v>101010612</v>
      </c>
      <c r="C92" s="349" t="e">
        <f>IF(#REF!&lt;&gt;"",#REF!,"")</f>
        <v>#REF!</v>
      </c>
      <c r="D92" s="386" t="e">
        <f>IF(#REF!&lt;&gt;"",#REF!,"")</f>
        <v>#REF!</v>
      </c>
      <c r="E92" s="625"/>
      <c r="F92" s="3" t="e">
        <f t="shared" si="5"/>
        <v>#REF!</v>
      </c>
    </row>
    <row r="93" spans="1:6" s="3" customFormat="1" ht="29.25" customHeight="1">
      <c r="A93" s="352" t="str">
        <f t="shared" ref="A93" si="8">LEFT(B93,5)</f>
        <v>10101</v>
      </c>
      <c r="B93" s="351" t="str">
        <f>$B$14&amp;"07"</f>
        <v>1010107</v>
      </c>
      <c r="C93" s="353" t="e">
        <f>IF(#REF!&lt;&gt;"",#REF!,"")</f>
        <v>#REF!</v>
      </c>
      <c r="D93" s="387" t="e">
        <f>IF(#REF!&lt;&gt;"",#REF!,"")</f>
        <v>#REF!</v>
      </c>
      <c r="E93" s="623"/>
      <c r="F93" s="3" t="e">
        <f t="shared" si="5"/>
        <v>#REF!</v>
      </c>
    </row>
    <row r="94" spans="1:6" s="3" customFormat="1" ht="29.25" customHeight="1">
      <c r="A94" s="7" t="str">
        <f t="shared" ref="A94:A105" si="9">LEFT(B94,7)</f>
        <v>1010107</v>
      </c>
      <c r="B94" s="7" t="str">
        <f>B93&amp;"01"</f>
        <v>101010701</v>
      </c>
      <c r="C94" s="349" t="e">
        <f>IF(#REF!&lt;&gt;"",#REF!,"")</f>
        <v>#REF!</v>
      </c>
      <c r="D94" s="386" t="e">
        <f>IF(#REF!&lt;&gt;"",#REF!,"")</f>
        <v>#REF!</v>
      </c>
      <c r="E94" s="625"/>
      <c r="F94" s="3" t="e">
        <f t="shared" si="5"/>
        <v>#REF!</v>
      </c>
    </row>
    <row r="95" spans="1:6" s="3" customFormat="1" ht="29.25" customHeight="1">
      <c r="A95" s="7" t="str">
        <f t="shared" si="9"/>
        <v>1010107</v>
      </c>
      <c r="B95" s="7" t="str">
        <f>B93&amp;"02"</f>
        <v>101010702</v>
      </c>
      <c r="C95" s="349" t="e">
        <f>IF(#REF!&lt;&gt;"",#REF!,"")</f>
        <v>#REF!</v>
      </c>
      <c r="D95" s="386" t="e">
        <f>IF(#REF!&lt;&gt;"",#REF!,"")</f>
        <v>#REF!</v>
      </c>
      <c r="E95" s="625"/>
      <c r="F95" s="3" t="e">
        <f t="shared" si="5"/>
        <v>#REF!</v>
      </c>
    </row>
    <row r="96" spans="1:6" s="3" customFormat="1" ht="29.25" customHeight="1">
      <c r="A96" s="7" t="str">
        <f t="shared" si="9"/>
        <v>1010107</v>
      </c>
      <c r="B96" s="7" t="str">
        <f>B93&amp;"03"</f>
        <v>101010703</v>
      </c>
      <c r="C96" s="348" t="e">
        <f>IF(#REF!&lt;&gt;"",#REF!,"")</f>
        <v>#REF!</v>
      </c>
      <c r="D96" s="385" t="e">
        <f>IF(#REF!&lt;&gt;"",#REF!,"")</f>
        <v>#REF!</v>
      </c>
      <c r="E96" s="624"/>
      <c r="F96" s="3" t="e">
        <f t="shared" si="5"/>
        <v>#REF!</v>
      </c>
    </row>
    <row r="97" spans="1:6" s="3" customFormat="1" ht="29.25" customHeight="1">
      <c r="A97" s="7" t="str">
        <f t="shared" si="9"/>
        <v>1010107</v>
      </c>
      <c r="B97" s="7" t="str">
        <f>B93&amp;"04"</f>
        <v>101010704</v>
      </c>
      <c r="C97" s="349" t="e">
        <f>IF(#REF!&lt;&gt;"",#REF!,"")</f>
        <v>#REF!</v>
      </c>
      <c r="D97" s="386" t="e">
        <f>IF(#REF!&lt;&gt;"",#REF!,"")</f>
        <v>#REF!</v>
      </c>
      <c r="E97" s="625"/>
      <c r="F97" s="3" t="e">
        <f t="shared" si="5"/>
        <v>#REF!</v>
      </c>
    </row>
    <row r="98" spans="1:6" s="3" customFormat="1" ht="29.25" customHeight="1">
      <c r="A98" s="7" t="str">
        <f t="shared" si="9"/>
        <v>1010107</v>
      </c>
      <c r="B98" s="7" t="str">
        <f>B93&amp;"05"</f>
        <v>101010705</v>
      </c>
      <c r="C98" s="348" t="e">
        <f>IF(#REF!&lt;&gt;"",#REF!,"")</f>
        <v>#REF!</v>
      </c>
      <c r="D98" s="385" t="e">
        <f>IF(#REF!&lt;&gt;"",#REF!,"")</f>
        <v>#REF!</v>
      </c>
      <c r="E98" s="624"/>
      <c r="F98" s="3" t="e">
        <f t="shared" si="5"/>
        <v>#REF!</v>
      </c>
    </row>
    <row r="99" spans="1:6" s="3" customFormat="1" ht="29.25" customHeight="1">
      <c r="A99" s="7" t="str">
        <f t="shared" si="9"/>
        <v>1010107</v>
      </c>
      <c r="B99" s="7" t="str">
        <f>B93&amp;"06"</f>
        <v>101010706</v>
      </c>
      <c r="C99" s="349" t="e">
        <f>IF(#REF!&lt;&gt;"",#REF!,"")</f>
        <v>#REF!</v>
      </c>
      <c r="D99" s="386" t="e">
        <f>IF(#REF!&lt;&gt;"",#REF!,"")</f>
        <v>#REF!</v>
      </c>
      <c r="E99" s="625"/>
      <c r="F99" s="3" t="e">
        <f t="shared" si="5"/>
        <v>#REF!</v>
      </c>
    </row>
    <row r="100" spans="1:6" s="3" customFormat="1" ht="29.25" customHeight="1">
      <c r="A100" s="7" t="str">
        <f t="shared" si="9"/>
        <v>1010107</v>
      </c>
      <c r="B100" s="7" t="str">
        <f>B93&amp;"07"</f>
        <v>101010707</v>
      </c>
      <c r="C100" s="348" t="e">
        <f>IF(#REF!&lt;&gt;"",#REF!,"")</f>
        <v>#REF!</v>
      </c>
      <c r="D100" s="385" t="e">
        <f>IF(#REF!&lt;&gt;"",#REF!,"")</f>
        <v>#REF!</v>
      </c>
      <c r="E100" s="624"/>
      <c r="F100" s="3" t="e">
        <f t="shared" si="5"/>
        <v>#REF!</v>
      </c>
    </row>
    <row r="101" spans="1:6" s="3" customFormat="1" ht="29.25" customHeight="1">
      <c r="A101" s="7" t="str">
        <f t="shared" si="9"/>
        <v>1010107</v>
      </c>
      <c r="B101" s="7" t="str">
        <f>B93&amp;"08"</f>
        <v>101010708</v>
      </c>
      <c r="C101" s="349" t="e">
        <f>IF(#REF!&lt;&gt;"",#REF!,"")</f>
        <v>#REF!</v>
      </c>
      <c r="D101" s="386" t="e">
        <f>IF(#REF!&lt;&gt;"",#REF!,"")</f>
        <v>#REF!</v>
      </c>
      <c r="E101" s="625"/>
      <c r="F101" s="3" t="e">
        <f t="shared" si="5"/>
        <v>#REF!</v>
      </c>
    </row>
    <row r="102" spans="1:6" s="3" customFormat="1" ht="29.25" customHeight="1">
      <c r="A102" s="7" t="str">
        <f t="shared" si="9"/>
        <v>1010107</v>
      </c>
      <c r="B102" s="7" t="str">
        <f>B93&amp;"09"</f>
        <v>101010709</v>
      </c>
      <c r="C102" s="348" t="e">
        <f>IF(#REF!&lt;&gt;"",#REF!,"")</f>
        <v>#REF!</v>
      </c>
      <c r="D102" s="385" t="e">
        <f>IF(#REF!&lt;&gt;"",#REF!,"")</f>
        <v>#REF!</v>
      </c>
      <c r="E102" s="624"/>
      <c r="F102" s="3" t="e">
        <f t="shared" si="5"/>
        <v>#REF!</v>
      </c>
    </row>
    <row r="103" spans="1:6" s="3" customFormat="1" ht="29.25" customHeight="1">
      <c r="A103" s="7" t="str">
        <f t="shared" si="9"/>
        <v>1010107</v>
      </c>
      <c r="B103" s="7" t="str">
        <f>B93&amp;"10"</f>
        <v>101010710</v>
      </c>
      <c r="C103" s="349" t="e">
        <f>IF(#REF!&lt;&gt;"",#REF!,"")</f>
        <v>#REF!</v>
      </c>
      <c r="D103" s="386" t="e">
        <f>IF(#REF!&lt;&gt;"",#REF!,"")</f>
        <v>#REF!</v>
      </c>
      <c r="E103" s="625"/>
      <c r="F103" s="3" t="e">
        <f t="shared" si="5"/>
        <v>#REF!</v>
      </c>
    </row>
    <row r="104" spans="1:6" s="3" customFormat="1" ht="29.25" customHeight="1">
      <c r="A104" s="7" t="str">
        <f t="shared" si="9"/>
        <v>1010107</v>
      </c>
      <c r="B104" s="7" t="str">
        <f>B93&amp;"11"</f>
        <v>101010711</v>
      </c>
      <c r="C104" s="348" t="e">
        <f>IF(#REF!&lt;&gt;"",#REF!,"")</f>
        <v>#REF!</v>
      </c>
      <c r="D104" s="385" t="e">
        <f>IF(#REF!&lt;&gt;"",#REF!,"")</f>
        <v>#REF!</v>
      </c>
      <c r="E104" s="624"/>
      <c r="F104" s="3" t="e">
        <f t="shared" si="5"/>
        <v>#REF!</v>
      </c>
    </row>
    <row r="105" spans="1:6" s="3" customFormat="1" ht="29.25" customHeight="1">
      <c r="A105" s="7" t="str">
        <f t="shared" si="9"/>
        <v>1010107</v>
      </c>
      <c r="B105" s="7" t="str">
        <f>B93&amp;"12"</f>
        <v>101010712</v>
      </c>
      <c r="C105" s="349" t="e">
        <f>IF(#REF!&lt;&gt;"",#REF!,"")</f>
        <v>#REF!</v>
      </c>
      <c r="D105" s="386" t="e">
        <f>IF(#REF!&lt;&gt;"",#REF!,"")</f>
        <v>#REF!</v>
      </c>
      <c r="E105" s="625"/>
      <c r="F105" s="3" t="e">
        <f t="shared" si="5"/>
        <v>#REF!</v>
      </c>
    </row>
    <row r="106" spans="1:6" s="3" customFormat="1" ht="29.25" customHeight="1">
      <c r="A106" s="352" t="str">
        <f t="shared" ref="A106" si="10">LEFT(B106,5)</f>
        <v>10101</v>
      </c>
      <c r="B106" s="351" t="str">
        <f>$B$14&amp;"08"</f>
        <v>1010108</v>
      </c>
      <c r="C106" s="353" t="e">
        <f>IF(#REF!&lt;&gt;"",#REF!,"")</f>
        <v>#REF!</v>
      </c>
      <c r="D106" s="387" t="e">
        <f>IF(#REF!&lt;&gt;"",#REF!,"")</f>
        <v>#REF!</v>
      </c>
      <c r="E106" s="623"/>
      <c r="F106" s="3" t="e">
        <f t="shared" si="5"/>
        <v>#REF!</v>
      </c>
    </row>
    <row r="107" spans="1:6" s="3" customFormat="1" ht="29.25" customHeight="1">
      <c r="A107" s="7" t="str">
        <f t="shared" ref="A107:A118" si="11">LEFT(B107,7)</f>
        <v>1010108</v>
      </c>
      <c r="B107" s="7" t="str">
        <f>B106&amp;"01"</f>
        <v>101010801</v>
      </c>
      <c r="C107" s="349" t="e">
        <f>IF(#REF!&lt;&gt;"",#REF!,"")</f>
        <v>#REF!</v>
      </c>
      <c r="D107" s="386" t="e">
        <f>IF(#REF!&lt;&gt;"",#REF!,"")</f>
        <v>#REF!</v>
      </c>
      <c r="E107" s="625"/>
      <c r="F107" s="3" t="e">
        <f t="shared" si="5"/>
        <v>#REF!</v>
      </c>
    </row>
    <row r="108" spans="1:6" s="3" customFormat="1" ht="29.25" customHeight="1">
      <c r="A108" s="7" t="str">
        <f t="shared" si="11"/>
        <v>1010108</v>
      </c>
      <c r="B108" s="7" t="str">
        <f>B106&amp;"02"</f>
        <v>101010802</v>
      </c>
      <c r="C108" s="349" t="e">
        <f>IF(#REF!&lt;&gt;"",#REF!,"")</f>
        <v>#REF!</v>
      </c>
      <c r="D108" s="386" t="e">
        <f>IF(#REF!&lt;&gt;"",#REF!,"")</f>
        <v>#REF!</v>
      </c>
      <c r="E108" s="625"/>
      <c r="F108" s="3" t="e">
        <f t="shared" si="5"/>
        <v>#REF!</v>
      </c>
    </row>
    <row r="109" spans="1:6" s="3" customFormat="1" ht="29.25" customHeight="1">
      <c r="A109" s="7" t="str">
        <f t="shared" si="11"/>
        <v>1010108</v>
      </c>
      <c r="B109" s="7" t="str">
        <f>B106&amp;"03"</f>
        <v>101010803</v>
      </c>
      <c r="C109" s="348" t="e">
        <f>IF(#REF!&lt;&gt;"",#REF!,"")</f>
        <v>#REF!</v>
      </c>
      <c r="D109" s="385" t="e">
        <f>IF(#REF!&lt;&gt;"",#REF!,"")</f>
        <v>#REF!</v>
      </c>
      <c r="E109" s="624"/>
      <c r="F109" s="3" t="e">
        <f t="shared" si="5"/>
        <v>#REF!</v>
      </c>
    </row>
    <row r="110" spans="1:6" s="3" customFormat="1" ht="29.25" customHeight="1">
      <c r="A110" s="7" t="str">
        <f t="shared" si="11"/>
        <v>1010108</v>
      </c>
      <c r="B110" s="7" t="str">
        <f>B106&amp;"04"</f>
        <v>101010804</v>
      </c>
      <c r="C110" s="349" t="e">
        <f>IF(#REF!&lt;&gt;"",#REF!,"")</f>
        <v>#REF!</v>
      </c>
      <c r="D110" s="386" t="e">
        <f>IF(#REF!&lt;&gt;"",#REF!,"")</f>
        <v>#REF!</v>
      </c>
      <c r="E110" s="625"/>
      <c r="F110" s="3" t="e">
        <f t="shared" si="5"/>
        <v>#REF!</v>
      </c>
    </row>
    <row r="111" spans="1:6" s="3" customFormat="1" ht="29.25" customHeight="1">
      <c r="A111" s="7" t="str">
        <f t="shared" si="11"/>
        <v>1010108</v>
      </c>
      <c r="B111" s="7" t="str">
        <f>B106&amp;"05"</f>
        <v>101010805</v>
      </c>
      <c r="C111" s="348" t="e">
        <f>IF(#REF!&lt;&gt;"",#REF!,"")</f>
        <v>#REF!</v>
      </c>
      <c r="D111" s="385" t="e">
        <f>IF(#REF!&lt;&gt;"",#REF!,"")</f>
        <v>#REF!</v>
      </c>
      <c r="E111" s="624"/>
      <c r="F111" s="3" t="e">
        <f t="shared" si="5"/>
        <v>#REF!</v>
      </c>
    </row>
    <row r="112" spans="1:6" s="3" customFormat="1" ht="29.25" customHeight="1">
      <c r="A112" s="7" t="str">
        <f t="shared" si="11"/>
        <v>1010108</v>
      </c>
      <c r="B112" s="7" t="str">
        <f>B106&amp;"06"</f>
        <v>101010806</v>
      </c>
      <c r="C112" s="349" t="e">
        <f>IF(#REF!&lt;&gt;"",#REF!,"")</f>
        <v>#REF!</v>
      </c>
      <c r="D112" s="386" t="e">
        <f>IF(#REF!&lt;&gt;"",#REF!,"")</f>
        <v>#REF!</v>
      </c>
      <c r="E112" s="625"/>
      <c r="F112" s="3" t="e">
        <f t="shared" si="5"/>
        <v>#REF!</v>
      </c>
    </row>
    <row r="113" spans="1:6" s="3" customFormat="1" ht="29.25" customHeight="1">
      <c r="A113" s="7" t="str">
        <f t="shared" si="11"/>
        <v>1010108</v>
      </c>
      <c r="B113" s="7" t="str">
        <f>B106&amp;"07"</f>
        <v>101010807</v>
      </c>
      <c r="C113" s="348" t="e">
        <f>IF(#REF!&lt;&gt;"",#REF!,"")</f>
        <v>#REF!</v>
      </c>
      <c r="D113" s="385" t="e">
        <f>IF(#REF!&lt;&gt;"",#REF!,"")</f>
        <v>#REF!</v>
      </c>
      <c r="E113" s="624"/>
      <c r="F113" s="3" t="e">
        <f t="shared" si="5"/>
        <v>#REF!</v>
      </c>
    </row>
    <row r="114" spans="1:6" s="3" customFormat="1" ht="29.25" customHeight="1">
      <c r="A114" s="7" t="str">
        <f t="shared" si="11"/>
        <v>1010108</v>
      </c>
      <c r="B114" s="7" t="str">
        <f>B106&amp;"08"</f>
        <v>101010808</v>
      </c>
      <c r="C114" s="349" t="e">
        <f>IF(#REF!&lt;&gt;"",#REF!,"")</f>
        <v>#REF!</v>
      </c>
      <c r="D114" s="386" t="e">
        <f>IF(#REF!&lt;&gt;"",#REF!,"")</f>
        <v>#REF!</v>
      </c>
      <c r="E114" s="625"/>
      <c r="F114" s="3" t="e">
        <f t="shared" si="5"/>
        <v>#REF!</v>
      </c>
    </row>
    <row r="115" spans="1:6" s="3" customFormat="1" ht="29.25" customHeight="1">
      <c r="A115" s="7" t="str">
        <f t="shared" si="11"/>
        <v>1010108</v>
      </c>
      <c r="B115" s="7" t="str">
        <f>B106&amp;"09"</f>
        <v>101010809</v>
      </c>
      <c r="C115" s="348" t="e">
        <f>IF(#REF!&lt;&gt;"",#REF!,"")</f>
        <v>#REF!</v>
      </c>
      <c r="D115" s="385" t="e">
        <f>IF(#REF!&lt;&gt;"",#REF!,"")</f>
        <v>#REF!</v>
      </c>
      <c r="E115" s="624"/>
      <c r="F115" s="3" t="e">
        <f t="shared" si="5"/>
        <v>#REF!</v>
      </c>
    </row>
    <row r="116" spans="1:6" s="3" customFormat="1" ht="29.25" customHeight="1">
      <c r="A116" s="7" t="str">
        <f t="shared" si="11"/>
        <v>1010108</v>
      </c>
      <c r="B116" s="7" t="str">
        <f>B106&amp;"10"</f>
        <v>101010810</v>
      </c>
      <c r="C116" s="349" t="e">
        <f>IF(#REF!&lt;&gt;"",#REF!,"")</f>
        <v>#REF!</v>
      </c>
      <c r="D116" s="386" t="e">
        <f>IF(#REF!&lt;&gt;"",#REF!,"")</f>
        <v>#REF!</v>
      </c>
      <c r="E116" s="625"/>
      <c r="F116" s="3" t="e">
        <f t="shared" si="5"/>
        <v>#REF!</v>
      </c>
    </row>
    <row r="117" spans="1:6" s="3" customFormat="1" ht="29.25" customHeight="1">
      <c r="A117" s="7" t="str">
        <f t="shared" si="11"/>
        <v>1010108</v>
      </c>
      <c r="B117" s="7" t="str">
        <f>B106&amp;"11"</f>
        <v>101010811</v>
      </c>
      <c r="C117" s="348" t="e">
        <f>IF(#REF!&lt;&gt;"",#REF!,"")</f>
        <v>#REF!</v>
      </c>
      <c r="D117" s="385" t="e">
        <f>IF(#REF!&lt;&gt;"",#REF!,"")</f>
        <v>#REF!</v>
      </c>
      <c r="E117" s="624"/>
      <c r="F117" s="3" t="e">
        <f t="shared" si="5"/>
        <v>#REF!</v>
      </c>
    </row>
    <row r="118" spans="1:6" s="3" customFormat="1" ht="29.25" customHeight="1">
      <c r="A118" s="7" t="str">
        <f t="shared" si="11"/>
        <v>1010108</v>
      </c>
      <c r="B118" s="7" t="str">
        <f>B106&amp;"12"</f>
        <v>101010812</v>
      </c>
      <c r="C118" s="349" t="e">
        <f>IF(#REF!&lt;&gt;"",#REF!,"")</f>
        <v>#REF!</v>
      </c>
      <c r="D118" s="386" t="e">
        <f>IF(#REF!&lt;&gt;"",#REF!,"")</f>
        <v>#REF!</v>
      </c>
      <c r="E118" s="625"/>
      <c r="F118" s="3" t="e">
        <f t="shared" si="5"/>
        <v>#REF!</v>
      </c>
    </row>
    <row r="119" spans="1:6" s="3" customFormat="1" ht="29.25" customHeight="1">
      <c r="A119" s="352" t="str">
        <f t="shared" ref="A119" si="12">LEFT(B119,5)</f>
        <v>10101</v>
      </c>
      <c r="B119" s="351" t="str">
        <f>$B$14&amp;"09"</f>
        <v>1010109</v>
      </c>
      <c r="C119" s="353" t="e">
        <f>IF(#REF!&lt;&gt;"",#REF!,"")</f>
        <v>#REF!</v>
      </c>
      <c r="D119" s="387" t="e">
        <f>IF(#REF!&lt;&gt;"",#REF!,"")</f>
        <v>#REF!</v>
      </c>
      <c r="E119" s="623"/>
      <c r="F119" s="3" t="e">
        <f t="shared" si="5"/>
        <v>#REF!</v>
      </c>
    </row>
    <row r="120" spans="1:6" s="3" customFormat="1" ht="29.25" customHeight="1">
      <c r="A120" s="7" t="str">
        <f t="shared" ref="A120:A131" si="13">LEFT(B120,7)</f>
        <v>1010109</v>
      </c>
      <c r="B120" s="7" t="str">
        <f>B119&amp;"01"</f>
        <v>101010901</v>
      </c>
      <c r="C120" s="349" t="e">
        <f>IF(#REF!&lt;&gt;"",#REF!,"")</f>
        <v>#REF!</v>
      </c>
      <c r="D120" s="386" t="e">
        <f>IF(#REF!&lt;&gt;"",#REF!,"")</f>
        <v>#REF!</v>
      </c>
      <c r="E120" s="625"/>
      <c r="F120" s="3" t="e">
        <f t="shared" si="5"/>
        <v>#REF!</v>
      </c>
    </row>
    <row r="121" spans="1:6" s="3" customFormat="1" ht="29.25" customHeight="1">
      <c r="A121" s="7" t="str">
        <f t="shared" si="13"/>
        <v>1010109</v>
      </c>
      <c r="B121" s="7" t="str">
        <f>B119&amp;"02"</f>
        <v>101010902</v>
      </c>
      <c r="C121" s="349" t="e">
        <f>IF(#REF!&lt;&gt;"",#REF!,"")</f>
        <v>#REF!</v>
      </c>
      <c r="D121" s="386" t="e">
        <f>IF(#REF!&lt;&gt;"",#REF!,"")</f>
        <v>#REF!</v>
      </c>
      <c r="E121" s="625"/>
      <c r="F121" s="3" t="e">
        <f t="shared" si="5"/>
        <v>#REF!</v>
      </c>
    </row>
    <row r="122" spans="1:6" s="3" customFormat="1" ht="29.25" customHeight="1">
      <c r="A122" s="7" t="str">
        <f t="shared" si="13"/>
        <v>1010109</v>
      </c>
      <c r="B122" s="7" t="str">
        <f>B119&amp;"03"</f>
        <v>101010903</v>
      </c>
      <c r="C122" s="348" t="e">
        <f>IF(#REF!&lt;&gt;"",#REF!,"")</f>
        <v>#REF!</v>
      </c>
      <c r="D122" s="385" t="e">
        <f>IF(#REF!&lt;&gt;"",#REF!,"")</f>
        <v>#REF!</v>
      </c>
      <c r="E122" s="624"/>
      <c r="F122" s="3" t="e">
        <f t="shared" si="5"/>
        <v>#REF!</v>
      </c>
    </row>
    <row r="123" spans="1:6" s="3" customFormat="1" ht="29.25" customHeight="1">
      <c r="A123" s="7" t="str">
        <f t="shared" si="13"/>
        <v>1010109</v>
      </c>
      <c r="B123" s="7" t="str">
        <f>B119&amp;"04"</f>
        <v>101010904</v>
      </c>
      <c r="C123" s="349" t="e">
        <f>IF(#REF!&lt;&gt;"",#REF!,"")</f>
        <v>#REF!</v>
      </c>
      <c r="D123" s="386" t="e">
        <f>IF(#REF!&lt;&gt;"",#REF!,"")</f>
        <v>#REF!</v>
      </c>
      <c r="E123" s="625"/>
      <c r="F123" s="3" t="e">
        <f t="shared" si="5"/>
        <v>#REF!</v>
      </c>
    </row>
    <row r="124" spans="1:6" s="3" customFormat="1" ht="29.25" customHeight="1">
      <c r="A124" s="7" t="str">
        <f t="shared" si="13"/>
        <v>1010109</v>
      </c>
      <c r="B124" s="7" t="str">
        <f>B119&amp;"05"</f>
        <v>101010905</v>
      </c>
      <c r="C124" s="348" t="e">
        <f>IF(#REF!&lt;&gt;"",#REF!,"")</f>
        <v>#REF!</v>
      </c>
      <c r="D124" s="385" t="e">
        <f>IF(#REF!&lt;&gt;"",#REF!,"")</f>
        <v>#REF!</v>
      </c>
      <c r="E124" s="624"/>
      <c r="F124" s="3" t="e">
        <f t="shared" si="5"/>
        <v>#REF!</v>
      </c>
    </row>
    <row r="125" spans="1:6" s="3" customFormat="1" ht="29.25" customHeight="1">
      <c r="A125" s="7" t="str">
        <f t="shared" si="13"/>
        <v>1010109</v>
      </c>
      <c r="B125" s="7" t="str">
        <f>B119&amp;"06"</f>
        <v>101010906</v>
      </c>
      <c r="C125" s="349" t="e">
        <f>IF(#REF!&lt;&gt;"",#REF!,"")</f>
        <v>#REF!</v>
      </c>
      <c r="D125" s="386" t="e">
        <f>IF(#REF!&lt;&gt;"",#REF!,"")</f>
        <v>#REF!</v>
      </c>
      <c r="E125" s="625"/>
      <c r="F125" s="3" t="e">
        <f t="shared" si="5"/>
        <v>#REF!</v>
      </c>
    </row>
    <row r="126" spans="1:6" s="3" customFormat="1" ht="29.25" customHeight="1">
      <c r="A126" s="7" t="str">
        <f t="shared" si="13"/>
        <v>1010109</v>
      </c>
      <c r="B126" s="7" t="str">
        <f>B119&amp;"07"</f>
        <v>101010907</v>
      </c>
      <c r="C126" s="348" t="e">
        <f>IF(#REF!&lt;&gt;"",#REF!,"")</f>
        <v>#REF!</v>
      </c>
      <c r="D126" s="385" t="e">
        <f>IF(#REF!&lt;&gt;"",#REF!,"")</f>
        <v>#REF!</v>
      </c>
      <c r="E126" s="624"/>
      <c r="F126" s="3" t="e">
        <f t="shared" si="5"/>
        <v>#REF!</v>
      </c>
    </row>
    <row r="127" spans="1:6" s="3" customFormat="1" ht="29.25" customHeight="1">
      <c r="A127" s="7" t="str">
        <f t="shared" si="13"/>
        <v>1010109</v>
      </c>
      <c r="B127" s="7" t="str">
        <f>B119&amp;"08"</f>
        <v>101010908</v>
      </c>
      <c r="C127" s="349" t="e">
        <f>IF(#REF!&lt;&gt;"",#REF!,"")</f>
        <v>#REF!</v>
      </c>
      <c r="D127" s="386" t="e">
        <f>IF(#REF!&lt;&gt;"",#REF!,"")</f>
        <v>#REF!</v>
      </c>
      <c r="E127" s="625"/>
      <c r="F127" s="3" t="e">
        <f t="shared" si="5"/>
        <v>#REF!</v>
      </c>
    </row>
    <row r="128" spans="1:6" s="3" customFormat="1" ht="29.25" customHeight="1">
      <c r="A128" s="7" t="str">
        <f t="shared" si="13"/>
        <v>1010109</v>
      </c>
      <c r="B128" s="7" t="str">
        <f>B119&amp;"09"</f>
        <v>101010909</v>
      </c>
      <c r="C128" s="348" t="e">
        <f>IF(#REF!&lt;&gt;"",#REF!,"")</f>
        <v>#REF!</v>
      </c>
      <c r="D128" s="385" t="e">
        <f>IF(#REF!&lt;&gt;"",#REF!,"")</f>
        <v>#REF!</v>
      </c>
      <c r="E128" s="624"/>
      <c r="F128" s="3" t="e">
        <f t="shared" si="5"/>
        <v>#REF!</v>
      </c>
    </row>
    <row r="129" spans="1:6" s="3" customFormat="1" ht="29.25" customHeight="1">
      <c r="A129" s="7" t="str">
        <f t="shared" si="13"/>
        <v>1010109</v>
      </c>
      <c r="B129" s="7" t="str">
        <f>B119&amp;"10"</f>
        <v>101010910</v>
      </c>
      <c r="C129" s="349" t="e">
        <f>IF(#REF!&lt;&gt;"",#REF!,"")</f>
        <v>#REF!</v>
      </c>
      <c r="D129" s="386" t="e">
        <f>IF(#REF!&lt;&gt;"",#REF!,"")</f>
        <v>#REF!</v>
      </c>
      <c r="E129" s="625"/>
      <c r="F129" s="3" t="e">
        <f t="shared" si="5"/>
        <v>#REF!</v>
      </c>
    </row>
    <row r="130" spans="1:6" s="3" customFormat="1" ht="29.25" customHeight="1">
      <c r="A130" s="7" t="str">
        <f t="shared" si="13"/>
        <v>1010109</v>
      </c>
      <c r="B130" s="7" t="str">
        <f>B119&amp;"11"</f>
        <v>101010911</v>
      </c>
      <c r="C130" s="348" t="e">
        <f>IF(#REF!&lt;&gt;"",#REF!,"")</f>
        <v>#REF!</v>
      </c>
      <c r="D130" s="385" t="e">
        <f>IF(#REF!&lt;&gt;"",#REF!,"")</f>
        <v>#REF!</v>
      </c>
      <c r="E130" s="624"/>
      <c r="F130" s="3" t="e">
        <f t="shared" si="5"/>
        <v>#REF!</v>
      </c>
    </row>
    <row r="131" spans="1:6" s="3" customFormat="1" ht="29.25" customHeight="1">
      <c r="A131" s="7" t="str">
        <f t="shared" si="13"/>
        <v>1010109</v>
      </c>
      <c r="B131" s="7" t="str">
        <f>B119&amp;"12"</f>
        <v>101010912</v>
      </c>
      <c r="C131" s="349" t="e">
        <f>IF(#REF!&lt;&gt;"",#REF!,"")</f>
        <v>#REF!</v>
      </c>
      <c r="D131" s="386" t="e">
        <f>IF(#REF!&lt;&gt;"",#REF!,"")</f>
        <v>#REF!</v>
      </c>
      <c r="E131" s="625"/>
      <c r="F131" s="3" t="e">
        <f t="shared" si="5"/>
        <v>#REF!</v>
      </c>
    </row>
    <row r="132" spans="1:6" s="3" customFormat="1" ht="29.25" customHeight="1">
      <c r="A132" s="352" t="str">
        <f t="shared" ref="A132" si="14">LEFT(B132,5)</f>
        <v>10101</v>
      </c>
      <c r="B132" s="351" t="str">
        <f>$B$14&amp;"10"</f>
        <v>1010110</v>
      </c>
      <c r="C132" s="353" t="e">
        <f>IF(#REF!&lt;&gt;"",#REF!,"")</f>
        <v>#REF!</v>
      </c>
      <c r="D132" s="387" t="e">
        <f>IF(#REF!&lt;&gt;"",#REF!,"")</f>
        <v>#REF!</v>
      </c>
      <c r="E132" s="623"/>
      <c r="F132" s="3" t="e">
        <f t="shared" si="5"/>
        <v>#REF!</v>
      </c>
    </row>
    <row r="133" spans="1:6" s="3" customFormat="1" ht="29.25" customHeight="1">
      <c r="A133" s="7" t="str">
        <f t="shared" ref="A133:A144" si="15">LEFT(B133,7)</f>
        <v>1010110</v>
      </c>
      <c r="B133" s="7" t="str">
        <f>B132&amp;"01"</f>
        <v>101011001</v>
      </c>
      <c r="C133" s="349" t="e">
        <f>IF(#REF!&lt;&gt;"",#REF!,"")</f>
        <v>#REF!</v>
      </c>
      <c r="D133" s="386" t="e">
        <f>IF(#REF!&lt;&gt;"",#REF!,"")</f>
        <v>#REF!</v>
      </c>
      <c r="E133" s="625"/>
      <c r="F133" s="3" t="e">
        <f t="shared" si="5"/>
        <v>#REF!</v>
      </c>
    </row>
    <row r="134" spans="1:6" s="3" customFormat="1" ht="29.25" customHeight="1">
      <c r="A134" s="7" t="str">
        <f t="shared" si="15"/>
        <v>1010110</v>
      </c>
      <c r="B134" s="7" t="str">
        <f>B132&amp;"02"</f>
        <v>101011002</v>
      </c>
      <c r="C134" s="349" t="e">
        <f>IF(#REF!&lt;&gt;"",#REF!,"")</f>
        <v>#REF!</v>
      </c>
      <c r="D134" s="386" t="e">
        <f>IF(#REF!&lt;&gt;"",#REF!,"")</f>
        <v>#REF!</v>
      </c>
      <c r="E134" s="625"/>
      <c r="F134" s="3" t="e">
        <f t="shared" si="5"/>
        <v>#REF!</v>
      </c>
    </row>
    <row r="135" spans="1:6" s="3" customFormat="1" ht="29.25" customHeight="1">
      <c r="A135" s="7" t="str">
        <f t="shared" si="15"/>
        <v>1010110</v>
      </c>
      <c r="B135" s="7" t="str">
        <f>B132&amp;"03"</f>
        <v>101011003</v>
      </c>
      <c r="C135" s="348" t="e">
        <f>IF(#REF!&lt;&gt;"",#REF!,"")</f>
        <v>#REF!</v>
      </c>
      <c r="D135" s="385" t="e">
        <f>IF(#REF!&lt;&gt;"",#REF!,"")</f>
        <v>#REF!</v>
      </c>
      <c r="E135" s="624"/>
      <c r="F135" s="3" t="e">
        <f t="shared" si="5"/>
        <v>#REF!</v>
      </c>
    </row>
    <row r="136" spans="1:6" s="3" customFormat="1" ht="29.25" customHeight="1">
      <c r="A136" s="7" t="str">
        <f t="shared" si="15"/>
        <v>1010110</v>
      </c>
      <c r="B136" s="7" t="str">
        <f>B132&amp;"04"</f>
        <v>101011004</v>
      </c>
      <c r="C136" s="349" t="e">
        <f>IF(#REF!&lt;&gt;"",#REF!,"")</f>
        <v>#REF!</v>
      </c>
      <c r="D136" s="386" t="e">
        <f>IF(#REF!&lt;&gt;"",#REF!,"")</f>
        <v>#REF!</v>
      </c>
      <c r="E136" s="625"/>
      <c r="F136" s="3" t="e">
        <f t="shared" si="5"/>
        <v>#REF!</v>
      </c>
    </row>
    <row r="137" spans="1:6" s="3" customFormat="1" ht="29.25" customHeight="1">
      <c r="A137" s="7" t="str">
        <f t="shared" si="15"/>
        <v>1010110</v>
      </c>
      <c r="B137" s="7" t="str">
        <f>B132&amp;"05"</f>
        <v>101011005</v>
      </c>
      <c r="C137" s="348" t="e">
        <f>IF(#REF!&lt;&gt;"",#REF!,"")</f>
        <v>#REF!</v>
      </c>
      <c r="D137" s="385" t="e">
        <f>IF(#REF!&lt;&gt;"",#REF!,"")</f>
        <v>#REF!</v>
      </c>
      <c r="E137" s="624"/>
      <c r="F137" s="3" t="e">
        <f t="shared" si="5"/>
        <v>#REF!</v>
      </c>
    </row>
    <row r="138" spans="1:6" s="3" customFormat="1" ht="29.25" customHeight="1">
      <c r="A138" s="7" t="str">
        <f t="shared" si="15"/>
        <v>1010110</v>
      </c>
      <c r="B138" s="7" t="str">
        <f>B132&amp;"06"</f>
        <v>101011006</v>
      </c>
      <c r="C138" s="349" t="e">
        <f>IF(#REF!&lt;&gt;"",#REF!,"")</f>
        <v>#REF!</v>
      </c>
      <c r="D138" s="386" t="e">
        <f>IF(#REF!&lt;&gt;"",#REF!,"")</f>
        <v>#REF!</v>
      </c>
      <c r="E138" s="625"/>
      <c r="F138" s="3" t="e">
        <f t="shared" si="5"/>
        <v>#REF!</v>
      </c>
    </row>
    <row r="139" spans="1:6" s="3" customFormat="1" ht="29.25" customHeight="1">
      <c r="A139" s="7" t="str">
        <f t="shared" si="15"/>
        <v>1010110</v>
      </c>
      <c r="B139" s="7" t="str">
        <f>B132&amp;"07"</f>
        <v>101011007</v>
      </c>
      <c r="C139" s="348" t="e">
        <f>IF(#REF!&lt;&gt;"",#REF!,"")</f>
        <v>#REF!</v>
      </c>
      <c r="D139" s="385" t="e">
        <f>IF(#REF!&lt;&gt;"",#REF!,"")</f>
        <v>#REF!</v>
      </c>
      <c r="E139" s="624"/>
      <c r="F139" s="3" t="e">
        <f t="shared" si="5"/>
        <v>#REF!</v>
      </c>
    </row>
    <row r="140" spans="1:6" s="3" customFormat="1" ht="29.25" customHeight="1">
      <c r="A140" s="7" t="str">
        <f t="shared" si="15"/>
        <v>1010110</v>
      </c>
      <c r="B140" s="7" t="str">
        <f>B132&amp;"08"</f>
        <v>101011008</v>
      </c>
      <c r="C140" s="349" t="e">
        <f>IF(#REF!&lt;&gt;"",#REF!,"")</f>
        <v>#REF!</v>
      </c>
      <c r="D140" s="386" t="e">
        <f>IF(#REF!&lt;&gt;"",#REF!,"")</f>
        <v>#REF!</v>
      </c>
      <c r="E140" s="625"/>
      <c r="F140" s="3" t="e">
        <f t="shared" si="5"/>
        <v>#REF!</v>
      </c>
    </row>
    <row r="141" spans="1:6" s="3" customFormat="1" ht="29.25" customHeight="1">
      <c r="A141" s="7" t="str">
        <f t="shared" si="15"/>
        <v>1010110</v>
      </c>
      <c r="B141" s="7" t="str">
        <f>B132&amp;"09"</f>
        <v>101011009</v>
      </c>
      <c r="C141" s="348" t="e">
        <f>IF(#REF!&lt;&gt;"",#REF!,"")</f>
        <v>#REF!</v>
      </c>
      <c r="D141" s="385" t="e">
        <f>IF(#REF!&lt;&gt;"",#REF!,"")</f>
        <v>#REF!</v>
      </c>
      <c r="E141" s="624"/>
      <c r="F141" s="3" t="e">
        <f t="shared" si="5"/>
        <v>#REF!</v>
      </c>
    </row>
    <row r="142" spans="1:6" s="3" customFormat="1" ht="29.25" customHeight="1">
      <c r="A142" s="7" t="str">
        <f t="shared" si="15"/>
        <v>1010110</v>
      </c>
      <c r="B142" s="7" t="str">
        <f>B132&amp;"10"</f>
        <v>101011010</v>
      </c>
      <c r="C142" s="349" t="e">
        <f>IF(#REF!&lt;&gt;"",#REF!,"")</f>
        <v>#REF!</v>
      </c>
      <c r="D142" s="386" t="e">
        <f>IF(#REF!&lt;&gt;"",#REF!,"")</f>
        <v>#REF!</v>
      </c>
      <c r="E142" s="625"/>
      <c r="F142" s="3" t="e">
        <f t="shared" ref="F142:F205" si="16">IF(AND(C142&lt;&gt;"",D142&lt;&gt;""),"ok","-")</f>
        <v>#REF!</v>
      </c>
    </row>
    <row r="143" spans="1:6" s="3" customFormat="1" ht="29.25" customHeight="1">
      <c r="A143" s="7" t="str">
        <f t="shared" si="15"/>
        <v>1010110</v>
      </c>
      <c r="B143" s="7" t="str">
        <f>B132&amp;"11"</f>
        <v>101011011</v>
      </c>
      <c r="C143" s="348" t="e">
        <f>IF(#REF!&lt;&gt;"",#REF!,"")</f>
        <v>#REF!</v>
      </c>
      <c r="D143" s="385" t="e">
        <f>IF(#REF!&lt;&gt;"",#REF!,"")</f>
        <v>#REF!</v>
      </c>
      <c r="E143" s="624"/>
      <c r="F143" s="3" t="e">
        <f t="shared" si="16"/>
        <v>#REF!</v>
      </c>
    </row>
    <row r="144" spans="1:6" s="3" customFormat="1" ht="29.25" customHeight="1">
      <c r="A144" s="7" t="str">
        <f t="shared" si="15"/>
        <v>1010110</v>
      </c>
      <c r="B144" s="7" t="str">
        <f>B132&amp;"12"</f>
        <v>101011012</v>
      </c>
      <c r="C144" s="349" t="e">
        <f>IF(#REF!&lt;&gt;"",#REF!,"")</f>
        <v>#REF!</v>
      </c>
      <c r="D144" s="386" t="e">
        <f>IF(#REF!&lt;&gt;"",#REF!,"")</f>
        <v>#REF!</v>
      </c>
      <c r="E144" s="625"/>
      <c r="F144" s="3" t="e">
        <f t="shared" si="16"/>
        <v>#REF!</v>
      </c>
    </row>
    <row r="145" spans="1:6" s="3" customFormat="1" ht="29.25" customHeight="1">
      <c r="A145" s="352" t="str">
        <f t="shared" ref="A145" si="17">LEFT(B145,5)</f>
        <v>10101</v>
      </c>
      <c r="B145" s="351" t="str">
        <f>$B$14&amp;"11"</f>
        <v>1010111</v>
      </c>
      <c r="C145" s="353" t="e">
        <f>IF(#REF!&lt;&gt;"",#REF!,"")</f>
        <v>#REF!</v>
      </c>
      <c r="D145" s="387" t="e">
        <f>IF(#REF!&lt;&gt;"",#REF!,"")</f>
        <v>#REF!</v>
      </c>
      <c r="E145" s="623"/>
      <c r="F145" s="3" t="e">
        <f t="shared" si="16"/>
        <v>#REF!</v>
      </c>
    </row>
    <row r="146" spans="1:6" s="3" customFormat="1" ht="29.25" customHeight="1">
      <c r="A146" s="7" t="str">
        <f t="shared" ref="A146:A157" si="18">LEFT(B146,7)</f>
        <v>1010111</v>
      </c>
      <c r="B146" s="7" t="str">
        <f>B145&amp;"01"</f>
        <v>101011101</v>
      </c>
      <c r="C146" s="349" t="e">
        <f>IF(#REF!&lt;&gt;"",#REF!,"")</f>
        <v>#REF!</v>
      </c>
      <c r="D146" s="386" t="e">
        <f>IF(#REF!&lt;&gt;"",#REF!,"")</f>
        <v>#REF!</v>
      </c>
      <c r="E146" s="625"/>
      <c r="F146" s="3" t="e">
        <f t="shared" si="16"/>
        <v>#REF!</v>
      </c>
    </row>
    <row r="147" spans="1:6" s="3" customFormat="1" ht="29.25" customHeight="1">
      <c r="A147" s="7" t="str">
        <f t="shared" si="18"/>
        <v>1010111</v>
      </c>
      <c r="B147" s="7" t="str">
        <f>B145&amp;"02"</f>
        <v>101011102</v>
      </c>
      <c r="C147" s="349" t="e">
        <f>IF(#REF!&lt;&gt;"",#REF!,"")</f>
        <v>#REF!</v>
      </c>
      <c r="D147" s="386" t="e">
        <f>IF(#REF!&lt;&gt;"",#REF!,"")</f>
        <v>#REF!</v>
      </c>
      <c r="E147" s="625"/>
      <c r="F147" s="3" t="e">
        <f t="shared" si="16"/>
        <v>#REF!</v>
      </c>
    </row>
    <row r="148" spans="1:6" s="3" customFormat="1" ht="29.25" customHeight="1">
      <c r="A148" s="7" t="str">
        <f t="shared" si="18"/>
        <v>1010111</v>
      </c>
      <c r="B148" s="7" t="str">
        <f>B145&amp;"03"</f>
        <v>101011103</v>
      </c>
      <c r="C148" s="348" t="e">
        <f>IF(#REF!&lt;&gt;"",#REF!,"")</f>
        <v>#REF!</v>
      </c>
      <c r="D148" s="385" t="e">
        <f>IF(#REF!&lt;&gt;"",#REF!,"")</f>
        <v>#REF!</v>
      </c>
      <c r="E148" s="624"/>
      <c r="F148" s="3" t="e">
        <f t="shared" si="16"/>
        <v>#REF!</v>
      </c>
    </row>
    <row r="149" spans="1:6" s="3" customFormat="1" ht="29.25" customHeight="1">
      <c r="A149" s="7" t="str">
        <f t="shared" si="18"/>
        <v>1010111</v>
      </c>
      <c r="B149" s="7" t="str">
        <f>B145&amp;"04"</f>
        <v>101011104</v>
      </c>
      <c r="C149" s="349" t="e">
        <f>IF(#REF!&lt;&gt;"",#REF!,"")</f>
        <v>#REF!</v>
      </c>
      <c r="D149" s="386" t="e">
        <f>IF(#REF!&lt;&gt;"",#REF!,"")</f>
        <v>#REF!</v>
      </c>
      <c r="E149" s="625"/>
      <c r="F149" s="3" t="e">
        <f t="shared" si="16"/>
        <v>#REF!</v>
      </c>
    </row>
    <row r="150" spans="1:6" s="3" customFormat="1" ht="29.25" customHeight="1">
      <c r="A150" s="7" t="str">
        <f t="shared" si="18"/>
        <v>1010111</v>
      </c>
      <c r="B150" s="7" t="str">
        <f>B145&amp;"05"</f>
        <v>101011105</v>
      </c>
      <c r="C150" s="348" t="e">
        <f>IF(#REF!&lt;&gt;"",#REF!,"")</f>
        <v>#REF!</v>
      </c>
      <c r="D150" s="385" t="e">
        <f>IF(#REF!&lt;&gt;"",#REF!,"")</f>
        <v>#REF!</v>
      </c>
      <c r="E150" s="624"/>
      <c r="F150" s="3" t="e">
        <f t="shared" si="16"/>
        <v>#REF!</v>
      </c>
    </row>
    <row r="151" spans="1:6" s="3" customFormat="1" ht="29.25" customHeight="1">
      <c r="A151" s="7" t="str">
        <f t="shared" si="18"/>
        <v>1010111</v>
      </c>
      <c r="B151" s="7" t="str">
        <f>B145&amp;"06"</f>
        <v>101011106</v>
      </c>
      <c r="C151" s="349" t="e">
        <f>IF(#REF!&lt;&gt;"",#REF!,"")</f>
        <v>#REF!</v>
      </c>
      <c r="D151" s="386" t="e">
        <f>IF(#REF!&lt;&gt;"",#REF!,"")</f>
        <v>#REF!</v>
      </c>
      <c r="E151" s="625"/>
      <c r="F151" s="3" t="e">
        <f t="shared" si="16"/>
        <v>#REF!</v>
      </c>
    </row>
    <row r="152" spans="1:6" s="3" customFormat="1" ht="29.25" customHeight="1">
      <c r="A152" s="7" t="str">
        <f t="shared" si="18"/>
        <v>1010111</v>
      </c>
      <c r="B152" s="7" t="str">
        <f>B145&amp;"07"</f>
        <v>101011107</v>
      </c>
      <c r="C152" s="348" t="e">
        <f>IF(#REF!&lt;&gt;"",#REF!,"")</f>
        <v>#REF!</v>
      </c>
      <c r="D152" s="385" t="e">
        <f>IF(#REF!&lt;&gt;"",#REF!,"")</f>
        <v>#REF!</v>
      </c>
      <c r="E152" s="624"/>
      <c r="F152" s="3" t="e">
        <f t="shared" si="16"/>
        <v>#REF!</v>
      </c>
    </row>
    <row r="153" spans="1:6" s="3" customFormat="1" ht="29.25" customHeight="1">
      <c r="A153" s="7" t="str">
        <f t="shared" si="18"/>
        <v>1010111</v>
      </c>
      <c r="B153" s="7" t="str">
        <f>B145&amp;"08"</f>
        <v>101011108</v>
      </c>
      <c r="C153" s="349" t="e">
        <f>IF(#REF!&lt;&gt;"",#REF!,"")</f>
        <v>#REF!</v>
      </c>
      <c r="D153" s="386" t="e">
        <f>IF(#REF!&lt;&gt;"",#REF!,"")</f>
        <v>#REF!</v>
      </c>
      <c r="E153" s="625"/>
      <c r="F153" s="3" t="e">
        <f t="shared" si="16"/>
        <v>#REF!</v>
      </c>
    </row>
    <row r="154" spans="1:6" s="3" customFormat="1" ht="29.25" customHeight="1">
      <c r="A154" s="7" t="str">
        <f t="shared" si="18"/>
        <v>1010111</v>
      </c>
      <c r="B154" s="7" t="str">
        <f>B145&amp;"09"</f>
        <v>101011109</v>
      </c>
      <c r="C154" s="348" t="e">
        <f>IF(#REF!&lt;&gt;"",#REF!,"")</f>
        <v>#REF!</v>
      </c>
      <c r="D154" s="385" t="e">
        <f>IF(#REF!&lt;&gt;"",#REF!,"")</f>
        <v>#REF!</v>
      </c>
      <c r="E154" s="624"/>
      <c r="F154" s="3" t="e">
        <f t="shared" si="16"/>
        <v>#REF!</v>
      </c>
    </row>
    <row r="155" spans="1:6" s="3" customFormat="1" ht="29.25" customHeight="1">
      <c r="A155" s="7" t="str">
        <f t="shared" si="18"/>
        <v>1010111</v>
      </c>
      <c r="B155" s="7" t="str">
        <f>B145&amp;"10"</f>
        <v>101011110</v>
      </c>
      <c r="C155" s="349" t="e">
        <f>IF(#REF!&lt;&gt;"",#REF!,"")</f>
        <v>#REF!</v>
      </c>
      <c r="D155" s="386" t="e">
        <f>IF(#REF!&lt;&gt;"",#REF!,"")</f>
        <v>#REF!</v>
      </c>
      <c r="E155" s="625"/>
      <c r="F155" s="3" t="e">
        <f t="shared" si="16"/>
        <v>#REF!</v>
      </c>
    </row>
    <row r="156" spans="1:6" s="3" customFormat="1" ht="29.25" customHeight="1">
      <c r="A156" s="7" t="str">
        <f t="shared" si="18"/>
        <v>1010111</v>
      </c>
      <c r="B156" s="7" t="str">
        <f>B145&amp;"11"</f>
        <v>101011111</v>
      </c>
      <c r="C156" s="348" t="e">
        <f>IF(#REF!&lt;&gt;"",#REF!,"")</f>
        <v>#REF!</v>
      </c>
      <c r="D156" s="385" t="e">
        <f>IF(#REF!&lt;&gt;"",#REF!,"")</f>
        <v>#REF!</v>
      </c>
      <c r="E156" s="624"/>
      <c r="F156" s="3" t="e">
        <f t="shared" si="16"/>
        <v>#REF!</v>
      </c>
    </row>
    <row r="157" spans="1:6" s="3" customFormat="1" ht="29.25" customHeight="1">
      <c r="A157" s="7" t="str">
        <f t="shared" si="18"/>
        <v>1010111</v>
      </c>
      <c r="B157" s="7" t="str">
        <f>B145&amp;"12"</f>
        <v>101011112</v>
      </c>
      <c r="C157" s="349" t="e">
        <f>IF(#REF!&lt;&gt;"",#REF!,"")</f>
        <v>#REF!</v>
      </c>
      <c r="D157" s="386" t="e">
        <f>IF(#REF!&lt;&gt;"",#REF!,"")</f>
        <v>#REF!</v>
      </c>
      <c r="E157" s="625"/>
      <c r="F157" s="3" t="e">
        <f t="shared" si="16"/>
        <v>#REF!</v>
      </c>
    </row>
    <row r="158" spans="1:6" s="3" customFormat="1" ht="29.25" customHeight="1">
      <c r="A158" s="352" t="str">
        <f t="shared" ref="A158" si="19">LEFT(B158,5)</f>
        <v>10101</v>
      </c>
      <c r="B158" s="351" t="str">
        <f>$B$14&amp;"12"</f>
        <v>1010112</v>
      </c>
      <c r="C158" s="353" t="e">
        <f>IF(#REF!&lt;&gt;"",#REF!,"")</f>
        <v>#REF!</v>
      </c>
      <c r="D158" s="387" t="e">
        <f>IF(#REF!&lt;&gt;"",#REF!,"")</f>
        <v>#REF!</v>
      </c>
      <c r="E158" s="623"/>
      <c r="F158" s="3" t="e">
        <f t="shared" si="16"/>
        <v>#REF!</v>
      </c>
    </row>
    <row r="159" spans="1:6" s="3" customFormat="1" ht="29.25" customHeight="1">
      <c r="A159" s="7" t="str">
        <f t="shared" ref="A159:A170" si="20">LEFT(B159,7)</f>
        <v>1010112</v>
      </c>
      <c r="B159" s="7" t="str">
        <f>B158&amp;"01"</f>
        <v>101011201</v>
      </c>
      <c r="C159" s="349" t="e">
        <f>IF(#REF!&lt;&gt;"",#REF!,"")</f>
        <v>#REF!</v>
      </c>
      <c r="D159" s="386" t="e">
        <f>IF(#REF!&lt;&gt;"",#REF!,"")</f>
        <v>#REF!</v>
      </c>
      <c r="E159" s="625"/>
      <c r="F159" s="3" t="e">
        <f t="shared" si="16"/>
        <v>#REF!</v>
      </c>
    </row>
    <row r="160" spans="1:6" s="3" customFormat="1" ht="29.25" customHeight="1">
      <c r="A160" s="7" t="str">
        <f t="shared" si="20"/>
        <v>1010112</v>
      </c>
      <c r="B160" s="7" t="str">
        <f>B158&amp;"02"</f>
        <v>101011202</v>
      </c>
      <c r="C160" s="349" t="e">
        <f>IF(#REF!&lt;&gt;"",#REF!,"")</f>
        <v>#REF!</v>
      </c>
      <c r="D160" s="386" t="e">
        <f>IF(#REF!&lt;&gt;"",#REF!,"")</f>
        <v>#REF!</v>
      </c>
      <c r="E160" s="625"/>
      <c r="F160" s="3" t="e">
        <f t="shared" si="16"/>
        <v>#REF!</v>
      </c>
    </row>
    <row r="161" spans="1:6" s="3" customFormat="1" ht="29.25" customHeight="1">
      <c r="A161" s="7" t="str">
        <f t="shared" si="20"/>
        <v>1010112</v>
      </c>
      <c r="B161" s="7" t="str">
        <f>B158&amp;"03"</f>
        <v>101011203</v>
      </c>
      <c r="C161" s="348" t="e">
        <f>IF(#REF!&lt;&gt;"",#REF!,"")</f>
        <v>#REF!</v>
      </c>
      <c r="D161" s="385" t="e">
        <f>IF(#REF!&lt;&gt;"",#REF!,"")</f>
        <v>#REF!</v>
      </c>
      <c r="E161" s="624"/>
      <c r="F161" s="3" t="e">
        <f t="shared" si="16"/>
        <v>#REF!</v>
      </c>
    </row>
    <row r="162" spans="1:6" s="3" customFormat="1" ht="29.25" customHeight="1">
      <c r="A162" s="7" t="str">
        <f t="shared" si="20"/>
        <v>1010112</v>
      </c>
      <c r="B162" s="7" t="str">
        <f>B158&amp;"04"</f>
        <v>101011204</v>
      </c>
      <c r="C162" s="349" t="e">
        <f>IF(#REF!&lt;&gt;"",#REF!,"")</f>
        <v>#REF!</v>
      </c>
      <c r="D162" s="386" t="e">
        <f>IF(#REF!&lt;&gt;"",#REF!,"")</f>
        <v>#REF!</v>
      </c>
      <c r="E162" s="625"/>
      <c r="F162" s="3" t="e">
        <f t="shared" si="16"/>
        <v>#REF!</v>
      </c>
    </row>
    <row r="163" spans="1:6" s="3" customFormat="1" ht="29.25" customHeight="1">
      <c r="A163" s="7" t="str">
        <f t="shared" si="20"/>
        <v>1010112</v>
      </c>
      <c r="B163" s="7" t="str">
        <f>B158&amp;"05"</f>
        <v>101011205</v>
      </c>
      <c r="C163" s="348" t="e">
        <f>IF(#REF!&lt;&gt;"",#REF!,"")</f>
        <v>#REF!</v>
      </c>
      <c r="D163" s="385" t="e">
        <f>IF(#REF!&lt;&gt;"",#REF!,"")</f>
        <v>#REF!</v>
      </c>
      <c r="E163" s="624"/>
      <c r="F163" s="3" t="e">
        <f t="shared" si="16"/>
        <v>#REF!</v>
      </c>
    </row>
    <row r="164" spans="1:6" s="3" customFormat="1" ht="29.25" customHeight="1">
      <c r="A164" s="7" t="str">
        <f t="shared" si="20"/>
        <v>1010112</v>
      </c>
      <c r="B164" s="7" t="str">
        <f>B158&amp;"06"</f>
        <v>101011206</v>
      </c>
      <c r="C164" s="349" t="e">
        <f>IF(#REF!&lt;&gt;"",#REF!,"")</f>
        <v>#REF!</v>
      </c>
      <c r="D164" s="386" t="e">
        <f>IF(#REF!&lt;&gt;"",#REF!,"")</f>
        <v>#REF!</v>
      </c>
      <c r="E164" s="625"/>
      <c r="F164" s="3" t="e">
        <f t="shared" si="16"/>
        <v>#REF!</v>
      </c>
    </row>
    <row r="165" spans="1:6" s="3" customFormat="1" ht="29.25" customHeight="1">
      <c r="A165" s="7" t="str">
        <f t="shared" si="20"/>
        <v>1010112</v>
      </c>
      <c r="B165" s="7" t="str">
        <f>B158&amp;"07"</f>
        <v>101011207</v>
      </c>
      <c r="C165" s="348" t="e">
        <f>IF(#REF!&lt;&gt;"",#REF!,"")</f>
        <v>#REF!</v>
      </c>
      <c r="D165" s="385" t="e">
        <f>IF(#REF!&lt;&gt;"",#REF!,"")</f>
        <v>#REF!</v>
      </c>
      <c r="E165" s="624"/>
      <c r="F165" s="3" t="e">
        <f t="shared" si="16"/>
        <v>#REF!</v>
      </c>
    </row>
    <row r="166" spans="1:6" s="3" customFormat="1" ht="29.25" customHeight="1">
      <c r="A166" s="7" t="str">
        <f t="shared" si="20"/>
        <v>1010112</v>
      </c>
      <c r="B166" s="7" t="str">
        <f>B158&amp;"08"</f>
        <v>101011208</v>
      </c>
      <c r="C166" s="349" t="e">
        <f>IF(#REF!&lt;&gt;"",#REF!,"")</f>
        <v>#REF!</v>
      </c>
      <c r="D166" s="386" t="e">
        <f>IF(#REF!&lt;&gt;"",#REF!,"")</f>
        <v>#REF!</v>
      </c>
      <c r="E166" s="625"/>
      <c r="F166" s="3" t="e">
        <f t="shared" si="16"/>
        <v>#REF!</v>
      </c>
    </row>
    <row r="167" spans="1:6" s="3" customFormat="1" ht="29.25" customHeight="1">
      <c r="A167" s="7" t="str">
        <f t="shared" si="20"/>
        <v>1010112</v>
      </c>
      <c r="B167" s="7" t="str">
        <f>B158&amp;"09"</f>
        <v>101011209</v>
      </c>
      <c r="C167" s="348" t="e">
        <f>IF(#REF!&lt;&gt;"",#REF!,"")</f>
        <v>#REF!</v>
      </c>
      <c r="D167" s="385" t="e">
        <f>IF(#REF!&lt;&gt;"",#REF!,"")</f>
        <v>#REF!</v>
      </c>
      <c r="E167" s="624"/>
      <c r="F167" s="3" t="e">
        <f t="shared" si="16"/>
        <v>#REF!</v>
      </c>
    </row>
    <row r="168" spans="1:6" s="3" customFormat="1" ht="29.25" customHeight="1">
      <c r="A168" s="7" t="str">
        <f t="shared" si="20"/>
        <v>1010112</v>
      </c>
      <c r="B168" s="7" t="str">
        <f>B158&amp;"10"</f>
        <v>101011210</v>
      </c>
      <c r="C168" s="349" t="e">
        <f>IF(#REF!&lt;&gt;"",#REF!,"")</f>
        <v>#REF!</v>
      </c>
      <c r="D168" s="386" t="e">
        <f>IF(#REF!&lt;&gt;"",#REF!,"")</f>
        <v>#REF!</v>
      </c>
      <c r="E168" s="625"/>
      <c r="F168" s="3" t="e">
        <f t="shared" si="16"/>
        <v>#REF!</v>
      </c>
    </row>
    <row r="169" spans="1:6" s="3" customFormat="1" ht="29.25" customHeight="1">
      <c r="A169" s="7" t="str">
        <f t="shared" si="20"/>
        <v>1010112</v>
      </c>
      <c r="B169" s="7" t="str">
        <f>B158&amp;"11"</f>
        <v>101011211</v>
      </c>
      <c r="C169" s="348" t="e">
        <f>IF(#REF!&lt;&gt;"",#REF!,"")</f>
        <v>#REF!</v>
      </c>
      <c r="D169" s="385" t="e">
        <f>IF(#REF!&lt;&gt;"",#REF!,"")</f>
        <v>#REF!</v>
      </c>
      <c r="E169" s="624"/>
      <c r="F169" s="3" t="e">
        <f t="shared" si="16"/>
        <v>#REF!</v>
      </c>
    </row>
    <row r="170" spans="1:6" s="3" customFormat="1" ht="29.25" customHeight="1">
      <c r="A170" s="7" t="str">
        <f t="shared" si="20"/>
        <v>1010112</v>
      </c>
      <c r="B170" s="7" t="str">
        <f>B158&amp;"12"</f>
        <v>101011212</v>
      </c>
      <c r="C170" s="349" t="e">
        <f>IF(#REF!&lt;&gt;"",#REF!,"")</f>
        <v>#REF!</v>
      </c>
      <c r="D170" s="386" t="e">
        <f>IF(#REF!&lt;&gt;"",#REF!,"")</f>
        <v>#REF!</v>
      </c>
      <c r="E170" s="625"/>
      <c r="F170" s="3" t="e">
        <f t="shared" si="16"/>
        <v>#REF!</v>
      </c>
    </row>
    <row r="171" spans="1:6" s="3" customFormat="1" ht="29.25" customHeight="1">
      <c r="A171" s="352" t="str">
        <f t="shared" ref="A171" si="21">LEFT(B171,5)</f>
        <v>10101</v>
      </c>
      <c r="B171" s="351" t="str">
        <f>$B$14&amp;"13"</f>
        <v>1010113</v>
      </c>
      <c r="C171" s="353" t="e">
        <f>IF(#REF!&lt;&gt;"",#REF!,"")</f>
        <v>#REF!</v>
      </c>
      <c r="D171" s="387" t="e">
        <f>IF(#REF!&lt;&gt;"",#REF!,"")</f>
        <v>#REF!</v>
      </c>
      <c r="E171" s="623"/>
      <c r="F171" s="3" t="e">
        <f t="shared" si="16"/>
        <v>#REF!</v>
      </c>
    </row>
    <row r="172" spans="1:6" s="3" customFormat="1" ht="29.25" customHeight="1">
      <c r="A172" s="7" t="str">
        <f t="shared" ref="A172:A183" si="22">LEFT(B172,7)</f>
        <v>1010113</v>
      </c>
      <c r="B172" s="7" t="str">
        <f>B171&amp;"01"</f>
        <v>101011301</v>
      </c>
      <c r="C172" s="349" t="e">
        <f>IF(#REF!&lt;&gt;"",#REF!,"")</f>
        <v>#REF!</v>
      </c>
      <c r="D172" s="386" t="e">
        <f>IF(#REF!&lt;&gt;"",#REF!,"")</f>
        <v>#REF!</v>
      </c>
      <c r="E172" s="625"/>
      <c r="F172" s="3" t="e">
        <f t="shared" si="16"/>
        <v>#REF!</v>
      </c>
    </row>
    <row r="173" spans="1:6" s="3" customFormat="1" ht="29.25" customHeight="1">
      <c r="A173" s="7" t="str">
        <f t="shared" si="22"/>
        <v>1010113</v>
      </c>
      <c r="B173" s="7" t="str">
        <f>B171&amp;"02"</f>
        <v>101011302</v>
      </c>
      <c r="C173" s="349" t="e">
        <f>IF(#REF!&lt;&gt;"",#REF!,"")</f>
        <v>#REF!</v>
      </c>
      <c r="D173" s="386" t="e">
        <f>IF(#REF!&lt;&gt;"",#REF!,"")</f>
        <v>#REF!</v>
      </c>
      <c r="E173" s="625"/>
      <c r="F173" s="3" t="e">
        <f t="shared" si="16"/>
        <v>#REF!</v>
      </c>
    </row>
    <row r="174" spans="1:6" s="3" customFormat="1" ht="29.25" customHeight="1">
      <c r="A174" s="7" t="str">
        <f t="shared" si="22"/>
        <v>1010113</v>
      </c>
      <c r="B174" s="7" t="str">
        <f>B171&amp;"03"</f>
        <v>101011303</v>
      </c>
      <c r="C174" s="348" t="e">
        <f>IF(#REF!&lt;&gt;"",#REF!,"")</f>
        <v>#REF!</v>
      </c>
      <c r="D174" s="385" t="e">
        <f>IF(#REF!&lt;&gt;"",#REF!,"")</f>
        <v>#REF!</v>
      </c>
      <c r="E174" s="624"/>
      <c r="F174" s="3" t="e">
        <f t="shared" si="16"/>
        <v>#REF!</v>
      </c>
    </row>
    <row r="175" spans="1:6" s="3" customFormat="1" ht="29.25" customHeight="1">
      <c r="A175" s="7" t="str">
        <f t="shared" si="22"/>
        <v>1010113</v>
      </c>
      <c r="B175" s="7" t="str">
        <f>B171&amp;"04"</f>
        <v>101011304</v>
      </c>
      <c r="C175" s="349" t="e">
        <f>IF(#REF!&lt;&gt;"",#REF!,"")</f>
        <v>#REF!</v>
      </c>
      <c r="D175" s="386" t="e">
        <f>IF(#REF!&lt;&gt;"",#REF!,"")</f>
        <v>#REF!</v>
      </c>
      <c r="E175" s="625"/>
      <c r="F175" s="3" t="e">
        <f t="shared" si="16"/>
        <v>#REF!</v>
      </c>
    </row>
    <row r="176" spans="1:6" s="3" customFormat="1" ht="29.25" customHeight="1">
      <c r="A176" s="7" t="str">
        <f t="shared" si="22"/>
        <v>1010113</v>
      </c>
      <c r="B176" s="7" t="str">
        <f>B171&amp;"05"</f>
        <v>101011305</v>
      </c>
      <c r="C176" s="348" t="e">
        <f>IF(#REF!&lt;&gt;"",#REF!,"")</f>
        <v>#REF!</v>
      </c>
      <c r="D176" s="385" t="e">
        <f>IF(#REF!&lt;&gt;"",#REF!,"")</f>
        <v>#REF!</v>
      </c>
      <c r="E176" s="624"/>
      <c r="F176" s="3" t="e">
        <f t="shared" si="16"/>
        <v>#REF!</v>
      </c>
    </row>
    <row r="177" spans="1:6" s="3" customFormat="1" ht="29.25" customHeight="1">
      <c r="A177" s="7" t="str">
        <f t="shared" si="22"/>
        <v>1010113</v>
      </c>
      <c r="B177" s="7" t="str">
        <f>B171&amp;"06"</f>
        <v>101011306</v>
      </c>
      <c r="C177" s="349" t="e">
        <f>IF(#REF!&lt;&gt;"",#REF!,"")</f>
        <v>#REF!</v>
      </c>
      <c r="D177" s="386" t="e">
        <f>IF(#REF!&lt;&gt;"",#REF!,"")</f>
        <v>#REF!</v>
      </c>
      <c r="E177" s="625"/>
      <c r="F177" s="3" t="e">
        <f t="shared" si="16"/>
        <v>#REF!</v>
      </c>
    </row>
    <row r="178" spans="1:6" s="3" customFormat="1" ht="29.25" customHeight="1">
      <c r="A178" s="7" t="str">
        <f t="shared" si="22"/>
        <v>1010113</v>
      </c>
      <c r="B178" s="7" t="str">
        <f>B171&amp;"07"</f>
        <v>101011307</v>
      </c>
      <c r="C178" s="348" t="e">
        <f>IF(#REF!&lt;&gt;"",#REF!,"")</f>
        <v>#REF!</v>
      </c>
      <c r="D178" s="385" t="e">
        <f>IF(#REF!&lt;&gt;"",#REF!,"")</f>
        <v>#REF!</v>
      </c>
      <c r="E178" s="624"/>
      <c r="F178" s="3" t="e">
        <f t="shared" si="16"/>
        <v>#REF!</v>
      </c>
    </row>
    <row r="179" spans="1:6" s="3" customFormat="1" ht="29.25" customHeight="1">
      <c r="A179" s="7" t="str">
        <f t="shared" si="22"/>
        <v>1010113</v>
      </c>
      <c r="B179" s="7" t="str">
        <f>B171&amp;"08"</f>
        <v>101011308</v>
      </c>
      <c r="C179" s="349" t="e">
        <f>IF(#REF!&lt;&gt;"",#REF!,"")</f>
        <v>#REF!</v>
      </c>
      <c r="D179" s="386" t="e">
        <f>IF(#REF!&lt;&gt;"",#REF!,"")</f>
        <v>#REF!</v>
      </c>
      <c r="E179" s="625"/>
      <c r="F179" s="3" t="e">
        <f t="shared" si="16"/>
        <v>#REF!</v>
      </c>
    </row>
    <row r="180" spans="1:6" s="3" customFormat="1" ht="29.25" customHeight="1">
      <c r="A180" s="7" t="str">
        <f t="shared" si="22"/>
        <v>1010113</v>
      </c>
      <c r="B180" s="7" t="str">
        <f>B171&amp;"09"</f>
        <v>101011309</v>
      </c>
      <c r="C180" s="348" t="e">
        <f>IF(#REF!&lt;&gt;"",#REF!,"")</f>
        <v>#REF!</v>
      </c>
      <c r="D180" s="385" t="e">
        <f>IF(#REF!&lt;&gt;"",#REF!,"")</f>
        <v>#REF!</v>
      </c>
      <c r="E180" s="624"/>
      <c r="F180" s="3" t="e">
        <f t="shared" si="16"/>
        <v>#REF!</v>
      </c>
    </row>
    <row r="181" spans="1:6" s="3" customFormat="1" ht="29.25" customHeight="1">
      <c r="A181" s="7" t="str">
        <f t="shared" si="22"/>
        <v>1010113</v>
      </c>
      <c r="B181" s="7" t="str">
        <f>B171&amp;"10"</f>
        <v>101011310</v>
      </c>
      <c r="C181" s="349" t="e">
        <f>IF(#REF!&lt;&gt;"",#REF!,"")</f>
        <v>#REF!</v>
      </c>
      <c r="D181" s="386" t="e">
        <f>IF(#REF!&lt;&gt;"",#REF!,"")</f>
        <v>#REF!</v>
      </c>
      <c r="E181" s="625"/>
      <c r="F181" s="3" t="e">
        <f t="shared" si="16"/>
        <v>#REF!</v>
      </c>
    </row>
    <row r="182" spans="1:6" s="3" customFormat="1" ht="29.25" customHeight="1">
      <c r="A182" s="7" t="str">
        <f t="shared" si="22"/>
        <v>1010113</v>
      </c>
      <c r="B182" s="7" t="str">
        <f>B171&amp;"11"</f>
        <v>101011311</v>
      </c>
      <c r="C182" s="348" t="e">
        <f>IF(#REF!&lt;&gt;"",#REF!,"")</f>
        <v>#REF!</v>
      </c>
      <c r="D182" s="385" t="e">
        <f>IF(#REF!&lt;&gt;"",#REF!,"")</f>
        <v>#REF!</v>
      </c>
      <c r="E182" s="624"/>
      <c r="F182" s="3" t="e">
        <f t="shared" si="16"/>
        <v>#REF!</v>
      </c>
    </row>
    <row r="183" spans="1:6" s="3" customFormat="1" ht="29.25" customHeight="1">
      <c r="A183" s="7" t="str">
        <f t="shared" si="22"/>
        <v>1010113</v>
      </c>
      <c r="B183" s="7" t="str">
        <f>B171&amp;"12"</f>
        <v>101011312</v>
      </c>
      <c r="C183" s="349" t="e">
        <f>IF(#REF!&lt;&gt;"",#REF!,"")</f>
        <v>#REF!</v>
      </c>
      <c r="D183" s="386" t="e">
        <f>IF(#REF!&lt;&gt;"",#REF!,"")</f>
        <v>#REF!</v>
      </c>
      <c r="E183" s="625"/>
      <c r="F183" s="3" t="e">
        <f t="shared" si="16"/>
        <v>#REF!</v>
      </c>
    </row>
    <row r="184" spans="1:6" s="3" customFormat="1" ht="29.25" customHeight="1">
      <c r="A184" s="352" t="str">
        <f t="shared" ref="A184" si="23">LEFT(B184,5)</f>
        <v>10101</v>
      </c>
      <c r="B184" s="351" t="str">
        <f>$B$14&amp;"14"</f>
        <v>1010114</v>
      </c>
      <c r="C184" s="353" t="e">
        <f>IF(#REF!&lt;&gt;"",#REF!,"")</f>
        <v>#REF!</v>
      </c>
      <c r="D184" s="387" t="e">
        <f>IF(#REF!&lt;&gt;"",#REF!,"")</f>
        <v>#REF!</v>
      </c>
      <c r="E184" s="623"/>
      <c r="F184" s="3" t="e">
        <f t="shared" si="16"/>
        <v>#REF!</v>
      </c>
    </row>
    <row r="185" spans="1:6" s="3" customFormat="1" ht="29.25" customHeight="1">
      <c r="A185" s="7" t="str">
        <f t="shared" ref="A185:A196" si="24">LEFT(B185,7)</f>
        <v>1010114</v>
      </c>
      <c r="B185" s="7" t="str">
        <f>B184&amp;"01"</f>
        <v>101011401</v>
      </c>
      <c r="C185" s="349" t="e">
        <f>IF(#REF!&lt;&gt;"",#REF!,"")</f>
        <v>#REF!</v>
      </c>
      <c r="D185" s="386" t="e">
        <f>IF(#REF!&lt;&gt;"",#REF!,"")</f>
        <v>#REF!</v>
      </c>
      <c r="E185" s="625"/>
      <c r="F185" s="3" t="e">
        <f t="shared" si="16"/>
        <v>#REF!</v>
      </c>
    </row>
    <row r="186" spans="1:6" s="3" customFormat="1" ht="29.25" customHeight="1">
      <c r="A186" s="7" t="str">
        <f t="shared" si="24"/>
        <v>1010114</v>
      </c>
      <c r="B186" s="7" t="str">
        <f>B184&amp;"02"</f>
        <v>101011402</v>
      </c>
      <c r="C186" s="349" t="e">
        <f>IF(#REF!&lt;&gt;"",#REF!,"")</f>
        <v>#REF!</v>
      </c>
      <c r="D186" s="386" t="e">
        <f>IF(#REF!&lt;&gt;"",#REF!,"")</f>
        <v>#REF!</v>
      </c>
      <c r="E186" s="625"/>
      <c r="F186" s="3" t="e">
        <f t="shared" si="16"/>
        <v>#REF!</v>
      </c>
    </row>
    <row r="187" spans="1:6" s="3" customFormat="1" ht="29.25" customHeight="1">
      <c r="A187" s="7" t="str">
        <f t="shared" si="24"/>
        <v>1010114</v>
      </c>
      <c r="B187" s="7" t="str">
        <f>B184&amp;"03"</f>
        <v>101011403</v>
      </c>
      <c r="C187" s="348" t="e">
        <f>IF(#REF!&lt;&gt;"",#REF!,"")</f>
        <v>#REF!</v>
      </c>
      <c r="D187" s="385" t="e">
        <f>IF(#REF!&lt;&gt;"",#REF!,"")</f>
        <v>#REF!</v>
      </c>
      <c r="E187" s="624"/>
      <c r="F187" s="3" t="e">
        <f t="shared" si="16"/>
        <v>#REF!</v>
      </c>
    </row>
    <row r="188" spans="1:6" s="3" customFormat="1" ht="29.25" customHeight="1">
      <c r="A188" s="7" t="str">
        <f t="shared" si="24"/>
        <v>1010114</v>
      </c>
      <c r="B188" s="7" t="str">
        <f>B184&amp;"04"</f>
        <v>101011404</v>
      </c>
      <c r="C188" s="349" t="e">
        <f>IF(#REF!&lt;&gt;"",#REF!,"")</f>
        <v>#REF!</v>
      </c>
      <c r="D188" s="386" t="e">
        <f>IF(#REF!&lt;&gt;"",#REF!,"")</f>
        <v>#REF!</v>
      </c>
      <c r="E188" s="625"/>
      <c r="F188" s="3" t="e">
        <f t="shared" si="16"/>
        <v>#REF!</v>
      </c>
    </row>
    <row r="189" spans="1:6" s="3" customFormat="1" ht="29.25" customHeight="1">
      <c r="A189" s="7" t="str">
        <f t="shared" si="24"/>
        <v>1010114</v>
      </c>
      <c r="B189" s="7" t="str">
        <f>B184&amp;"05"</f>
        <v>101011405</v>
      </c>
      <c r="C189" s="348" t="e">
        <f>IF(#REF!&lt;&gt;"",#REF!,"")</f>
        <v>#REF!</v>
      </c>
      <c r="D189" s="385" t="e">
        <f>IF(#REF!&lt;&gt;"",#REF!,"")</f>
        <v>#REF!</v>
      </c>
      <c r="E189" s="624"/>
      <c r="F189" s="3" t="e">
        <f t="shared" si="16"/>
        <v>#REF!</v>
      </c>
    </row>
    <row r="190" spans="1:6" s="3" customFormat="1" ht="29.25" customHeight="1">
      <c r="A190" s="7" t="str">
        <f t="shared" si="24"/>
        <v>1010114</v>
      </c>
      <c r="B190" s="7" t="str">
        <f>B184&amp;"06"</f>
        <v>101011406</v>
      </c>
      <c r="C190" s="349" t="e">
        <f>IF(#REF!&lt;&gt;"",#REF!,"")</f>
        <v>#REF!</v>
      </c>
      <c r="D190" s="386" t="e">
        <f>IF(#REF!&lt;&gt;"",#REF!,"")</f>
        <v>#REF!</v>
      </c>
      <c r="E190" s="625"/>
      <c r="F190" s="3" t="e">
        <f t="shared" si="16"/>
        <v>#REF!</v>
      </c>
    </row>
    <row r="191" spans="1:6" s="3" customFormat="1" ht="29.25" customHeight="1">
      <c r="A191" s="7" t="str">
        <f t="shared" si="24"/>
        <v>1010114</v>
      </c>
      <c r="B191" s="7" t="str">
        <f>B184&amp;"07"</f>
        <v>101011407</v>
      </c>
      <c r="C191" s="348" t="e">
        <f>IF(#REF!&lt;&gt;"",#REF!,"")</f>
        <v>#REF!</v>
      </c>
      <c r="D191" s="385" t="e">
        <f>IF(#REF!&lt;&gt;"",#REF!,"")</f>
        <v>#REF!</v>
      </c>
      <c r="E191" s="624"/>
      <c r="F191" s="3" t="e">
        <f t="shared" si="16"/>
        <v>#REF!</v>
      </c>
    </row>
    <row r="192" spans="1:6" s="3" customFormat="1" ht="29.25" customHeight="1">
      <c r="A192" s="7" t="str">
        <f t="shared" si="24"/>
        <v>1010114</v>
      </c>
      <c r="B192" s="7" t="str">
        <f>B184&amp;"08"</f>
        <v>101011408</v>
      </c>
      <c r="C192" s="349" t="e">
        <f>IF(#REF!&lt;&gt;"",#REF!,"")</f>
        <v>#REF!</v>
      </c>
      <c r="D192" s="386" t="e">
        <f>IF(#REF!&lt;&gt;"",#REF!,"")</f>
        <v>#REF!</v>
      </c>
      <c r="E192" s="625"/>
      <c r="F192" s="3" t="e">
        <f t="shared" si="16"/>
        <v>#REF!</v>
      </c>
    </row>
    <row r="193" spans="1:6" s="3" customFormat="1" ht="29.25" customHeight="1">
      <c r="A193" s="7" t="str">
        <f t="shared" si="24"/>
        <v>1010114</v>
      </c>
      <c r="B193" s="7" t="str">
        <f>B184&amp;"09"</f>
        <v>101011409</v>
      </c>
      <c r="C193" s="348" t="e">
        <f>IF(#REF!&lt;&gt;"",#REF!,"")</f>
        <v>#REF!</v>
      </c>
      <c r="D193" s="385" t="e">
        <f>IF(#REF!&lt;&gt;"",#REF!,"")</f>
        <v>#REF!</v>
      </c>
      <c r="E193" s="624"/>
      <c r="F193" s="3" t="e">
        <f t="shared" si="16"/>
        <v>#REF!</v>
      </c>
    </row>
    <row r="194" spans="1:6" s="3" customFormat="1" ht="29.25" customHeight="1">
      <c r="A194" s="7" t="str">
        <f t="shared" si="24"/>
        <v>1010114</v>
      </c>
      <c r="B194" s="7" t="str">
        <f>B184&amp;"10"</f>
        <v>101011410</v>
      </c>
      <c r="C194" s="349" t="e">
        <f>IF(#REF!&lt;&gt;"",#REF!,"")</f>
        <v>#REF!</v>
      </c>
      <c r="D194" s="386" t="e">
        <f>IF(#REF!&lt;&gt;"",#REF!,"")</f>
        <v>#REF!</v>
      </c>
      <c r="E194" s="625"/>
      <c r="F194" s="3" t="e">
        <f t="shared" si="16"/>
        <v>#REF!</v>
      </c>
    </row>
    <row r="195" spans="1:6" s="3" customFormat="1" ht="29.25" customHeight="1">
      <c r="A195" s="7" t="str">
        <f t="shared" si="24"/>
        <v>1010114</v>
      </c>
      <c r="B195" s="7" t="str">
        <f>B184&amp;"11"</f>
        <v>101011411</v>
      </c>
      <c r="C195" s="348" t="e">
        <f>IF(#REF!&lt;&gt;"",#REF!,"")</f>
        <v>#REF!</v>
      </c>
      <c r="D195" s="385" t="e">
        <f>IF(#REF!&lt;&gt;"",#REF!,"")</f>
        <v>#REF!</v>
      </c>
      <c r="E195" s="624"/>
      <c r="F195" s="3" t="e">
        <f t="shared" si="16"/>
        <v>#REF!</v>
      </c>
    </row>
    <row r="196" spans="1:6" s="3" customFormat="1" ht="29.25" customHeight="1">
      <c r="A196" s="7" t="str">
        <f t="shared" si="24"/>
        <v>1010114</v>
      </c>
      <c r="B196" s="7" t="str">
        <f>B184&amp;"12"</f>
        <v>101011412</v>
      </c>
      <c r="C196" s="349" t="e">
        <f>IF(#REF!&lt;&gt;"",#REF!,"")</f>
        <v>#REF!</v>
      </c>
      <c r="D196" s="386" t="e">
        <f>IF(#REF!&lt;&gt;"",#REF!,"")</f>
        <v>#REF!</v>
      </c>
      <c r="E196" s="625"/>
      <c r="F196" s="3" t="e">
        <f t="shared" si="16"/>
        <v>#REF!</v>
      </c>
    </row>
    <row r="197" spans="1:6" s="3" customFormat="1" ht="29.25" customHeight="1">
      <c r="A197" s="352" t="str">
        <f t="shared" ref="A197" si="25">LEFT(B197,5)</f>
        <v>10101</v>
      </c>
      <c r="B197" s="351" t="str">
        <f>$B$14&amp;"15"</f>
        <v>1010115</v>
      </c>
      <c r="C197" s="353" t="e">
        <f>IF(#REF!&lt;&gt;"",#REF!,"")</f>
        <v>#REF!</v>
      </c>
      <c r="D197" s="387" t="e">
        <f>IF(#REF!&lt;&gt;"",#REF!,"")</f>
        <v>#REF!</v>
      </c>
      <c r="E197" s="623"/>
      <c r="F197" s="3" t="e">
        <f t="shared" si="16"/>
        <v>#REF!</v>
      </c>
    </row>
    <row r="198" spans="1:6" s="3" customFormat="1" ht="29.25" customHeight="1">
      <c r="A198" s="7" t="str">
        <f t="shared" ref="A198:A209" si="26">LEFT(B198,7)</f>
        <v>1010115</v>
      </c>
      <c r="B198" s="7" t="str">
        <f>B197&amp;"01"</f>
        <v>101011501</v>
      </c>
      <c r="C198" s="349" t="e">
        <f>IF(#REF!&lt;&gt;"",#REF!,"")</f>
        <v>#REF!</v>
      </c>
      <c r="D198" s="386" t="e">
        <f>IF(#REF!&lt;&gt;"",#REF!,"")</f>
        <v>#REF!</v>
      </c>
      <c r="E198" s="625"/>
      <c r="F198" s="3" t="e">
        <f t="shared" si="16"/>
        <v>#REF!</v>
      </c>
    </row>
    <row r="199" spans="1:6" s="3" customFormat="1" ht="29.25" customHeight="1">
      <c r="A199" s="7" t="str">
        <f t="shared" si="26"/>
        <v>1010115</v>
      </c>
      <c r="B199" s="7" t="str">
        <f>B197&amp;"02"</f>
        <v>101011502</v>
      </c>
      <c r="C199" s="349" t="e">
        <f>IF(#REF!&lt;&gt;"",#REF!,"")</f>
        <v>#REF!</v>
      </c>
      <c r="D199" s="386" t="e">
        <f>IF(#REF!&lt;&gt;"",#REF!,"")</f>
        <v>#REF!</v>
      </c>
      <c r="E199" s="625"/>
      <c r="F199" s="3" t="e">
        <f t="shared" si="16"/>
        <v>#REF!</v>
      </c>
    </row>
    <row r="200" spans="1:6" s="3" customFormat="1" ht="29.25" customHeight="1">
      <c r="A200" s="7" t="str">
        <f t="shared" si="26"/>
        <v>1010115</v>
      </c>
      <c r="B200" s="7" t="str">
        <f>B197&amp;"03"</f>
        <v>101011503</v>
      </c>
      <c r="C200" s="348" t="e">
        <f>IF(#REF!&lt;&gt;"",#REF!,"")</f>
        <v>#REF!</v>
      </c>
      <c r="D200" s="385" t="e">
        <f>IF(#REF!&lt;&gt;"",#REF!,"")</f>
        <v>#REF!</v>
      </c>
      <c r="E200" s="624"/>
      <c r="F200" s="3" t="e">
        <f t="shared" si="16"/>
        <v>#REF!</v>
      </c>
    </row>
    <row r="201" spans="1:6" s="3" customFormat="1" ht="29.25" customHeight="1">
      <c r="A201" s="7" t="str">
        <f t="shared" si="26"/>
        <v>1010115</v>
      </c>
      <c r="B201" s="7" t="str">
        <f>B197&amp;"04"</f>
        <v>101011504</v>
      </c>
      <c r="C201" s="349" t="e">
        <f>IF(#REF!&lt;&gt;"",#REF!,"")</f>
        <v>#REF!</v>
      </c>
      <c r="D201" s="386" t="e">
        <f>IF(#REF!&lt;&gt;"",#REF!,"")</f>
        <v>#REF!</v>
      </c>
      <c r="E201" s="625"/>
      <c r="F201" s="3" t="e">
        <f t="shared" si="16"/>
        <v>#REF!</v>
      </c>
    </row>
    <row r="202" spans="1:6" s="3" customFormat="1" ht="29.25" customHeight="1">
      <c r="A202" s="7" t="str">
        <f t="shared" si="26"/>
        <v>1010115</v>
      </c>
      <c r="B202" s="7" t="str">
        <f>B197&amp;"05"</f>
        <v>101011505</v>
      </c>
      <c r="C202" s="348" t="e">
        <f>IF(#REF!&lt;&gt;"",#REF!,"")</f>
        <v>#REF!</v>
      </c>
      <c r="D202" s="385" t="e">
        <f>IF(#REF!&lt;&gt;"",#REF!,"")</f>
        <v>#REF!</v>
      </c>
      <c r="E202" s="624"/>
      <c r="F202" s="3" t="e">
        <f t="shared" si="16"/>
        <v>#REF!</v>
      </c>
    </row>
    <row r="203" spans="1:6" s="3" customFormat="1" ht="29.25" customHeight="1">
      <c r="A203" s="7" t="str">
        <f t="shared" si="26"/>
        <v>1010115</v>
      </c>
      <c r="B203" s="7" t="str">
        <f>B197&amp;"06"</f>
        <v>101011506</v>
      </c>
      <c r="C203" s="349" t="e">
        <f>IF(#REF!&lt;&gt;"",#REF!,"")</f>
        <v>#REF!</v>
      </c>
      <c r="D203" s="386" t="e">
        <f>IF(#REF!&lt;&gt;"",#REF!,"")</f>
        <v>#REF!</v>
      </c>
      <c r="E203" s="625"/>
      <c r="F203" s="3" t="e">
        <f t="shared" si="16"/>
        <v>#REF!</v>
      </c>
    </row>
    <row r="204" spans="1:6" s="3" customFormat="1" ht="29.25" customHeight="1">
      <c r="A204" s="7" t="str">
        <f t="shared" si="26"/>
        <v>1010115</v>
      </c>
      <c r="B204" s="7" t="str">
        <f>B197&amp;"07"</f>
        <v>101011507</v>
      </c>
      <c r="C204" s="348" t="e">
        <f>IF(#REF!&lt;&gt;"",#REF!,"")</f>
        <v>#REF!</v>
      </c>
      <c r="D204" s="385" t="e">
        <f>IF(#REF!&lt;&gt;"",#REF!,"")</f>
        <v>#REF!</v>
      </c>
      <c r="E204" s="624"/>
      <c r="F204" s="3" t="e">
        <f t="shared" si="16"/>
        <v>#REF!</v>
      </c>
    </row>
    <row r="205" spans="1:6" s="3" customFormat="1" ht="29.25" customHeight="1">
      <c r="A205" s="7" t="str">
        <f t="shared" si="26"/>
        <v>1010115</v>
      </c>
      <c r="B205" s="7" t="str">
        <f>B197&amp;"08"</f>
        <v>101011508</v>
      </c>
      <c r="C205" s="349" t="e">
        <f>IF(#REF!&lt;&gt;"",#REF!,"")</f>
        <v>#REF!</v>
      </c>
      <c r="D205" s="386" t="e">
        <f>IF(#REF!&lt;&gt;"",#REF!,"")</f>
        <v>#REF!</v>
      </c>
      <c r="E205" s="625"/>
      <c r="F205" s="3" t="e">
        <f t="shared" si="16"/>
        <v>#REF!</v>
      </c>
    </row>
    <row r="206" spans="1:6" s="3" customFormat="1" ht="29.25" customHeight="1">
      <c r="A206" s="7" t="str">
        <f t="shared" si="26"/>
        <v>1010115</v>
      </c>
      <c r="B206" s="7" t="str">
        <f>B197&amp;"09"</f>
        <v>101011509</v>
      </c>
      <c r="C206" s="348" t="e">
        <f>IF(#REF!&lt;&gt;"",#REF!,"")</f>
        <v>#REF!</v>
      </c>
      <c r="D206" s="385" t="e">
        <f>IF(#REF!&lt;&gt;"",#REF!,"")</f>
        <v>#REF!</v>
      </c>
      <c r="E206" s="624"/>
      <c r="F206" s="3" t="e">
        <f t="shared" ref="F206:F209" si="27">IF(AND(C206&lt;&gt;"",D206&lt;&gt;""),"ok","-")</f>
        <v>#REF!</v>
      </c>
    </row>
    <row r="207" spans="1:6" s="3" customFormat="1" ht="29.25" customHeight="1">
      <c r="A207" s="7" t="str">
        <f t="shared" si="26"/>
        <v>1010115</v>
      </c>
      <c r="B207" s="7" t="str">
        <f>B197&amp;"10"</f>
        <v>101011510</v>
      </c>
      <c r="C207" s="349" t="e">
        <f>IF(#REF!&lt;&gt;"",#REF!,"")</f>
        <v>#REF!</v>
      </c>
      <c r="D207" s="386" t="e">
        <f>IF(#REF!&lt;&gt;"",#REF!,"")</f>
        <v>#REF!</v>
      </c>
      <c r="E207" s="625"/>
      <c r="F207" s="3" t="e">
        <f t="shared" si="27"/>
        <v>#REF!</v>
      </c>
    </row>
    <row r="208" spans="1:6" s="3" customFormat="1" ht="29.25" customHeight="1">
      <c r="A208" s="7" t="str">
        <f t="shared" si="26"/>
        <v>1010115</v>
      </c>
      <c r="B208" s="7" t="str">
        <f>B197&amp;"11"</f>
        <v>101011511</v>
      </c>
      <c r="C208" s="348" t="e">
        <f>IF(#REF!&lt;&gt;"",#REF!,"")</f>
        <v>#REF!</v>
      </c>
      <c r="D208" s="385" t="e">
        <f>IF(#REF!&lt;&gt;"",#REF!,"")</f>
        <v>#REF!</v>
      </c>
      <c r="E208" s="624"/>
      <c r="F208" s="3" t="e">
        <f t="shared" si="27"/>
        <v>#REF!</v>
      </c>
    </row>
    <row r="209" spans="1:6" s="3" customFormat="1" ht="29.25" customHeight="1">
      <c r="A209" s="7" t="str">
        <f t="shared" si="26"/>
        <v>1010115</v>
      </c>
      <c r="B209" s="7" t="str">
        <f>B197&amp;"12"</f>
        <v>101011512</v>
      </c>
      <c r="C209" s="354" t="e">
        <f>IF(#REF!&lt;&gt;"",#REF!,"")</f>
        <v>#REF!</v>
      </c>
      <c r="D209" s="388" t="e">
        <f>IF(#REF!&lt;&gt;"",#REF!,"")</f>
        <v>#REF!</v>
      </c>
      <c r="E209" s="626"/>
      <c r="F209" s="3" t="e">
        <f t="shared" si="27"/>
        <v>#REF!</v>
      </c>
    </row>
    <row r="210" spans="1:6" ht="15.65" customHeight="1">
      <c r="C210" s="270"/>
      <c r="D210" s="270"/>
      <c r="E210" s="270"/>
    </row>
    <row r="211" spans="1:6" s="4" customFormat="1" ht="15.65" customHeight="1">
      <c r="C211"/>
      <c r="D211"/>
      <c r="E211"/>
      <c r="F211"/>
    </row>
    <row r="212" spans="1:6" s="4" customFormat="1" ht="15.65" customHeight="1">
      <c r="C212"/>
      <c r="D212"/>
      <c r="E212"/>
      <c r="F212"/>
    </row>
    <row r="213" spans="1:6" s="4" customFormat="1" ht="15.65" customHeight="1">
      <c r="C213"/>
      <c r="D213"/>
      <c r="E213"/>
      <c r="F213"/>
    </row>
    <row r="214" spans="1:6" s="4" customFormat="1" ht="15.65" customHeight="1">
      <c r="C214"/>
      <c r="D214"/>
      <c r="E214"/>
      <c r="F214"/>
    </row>
    <row r="215" spans="1:6" s="4" customFormat="1" ht="15.65" customHeight="1">
      <c r="C215"/>
      <c r="D215"/>
      <c r="E215"/>
      <c r="F215"/>
    </row>
    <row r="216" spans="1:6" s="4" customFormat="1" ht="15.65" customHeight="1">
      <c r="C216"/>
      <c r="D216"/>
      <c r="E216"/>
      <c r="F216"/>
    </row>
    <row r="217" spans="1:6" s="4" customFormat="1" ht="15.65" customHeight="1">
      <c r="C217"/>
      <c r="D217"/>
      <c r="E217"/>
      <c r="F217"/>
    </row>
    <row r="218" spans="1:6" s="4" customFormat="1" ht="15.65" customHeight="1">
      <c r="C218"/>
      <c r="D218"/>
      <c r="E218"/>
      <c r="F218"/>
    </row>
    <row r="219" spans="1:6" s="4" customFormat="1" ht="15.65" customHeight="1">
      <c r="C219"/>
      <c r="D219"/>
      <c r="E219"/>
      <c r="F219"/>
    </row>
  </sheetData>
  <autoFilter ref="F12:F209" xr:uid="{00000000-0009-0000-0000-00000A000000}"/>
  <printOptions horizontalCentered="1"/>
  <pageMargins left="0.23622047244094491" right="0.23622047244094491" top="0.23622047244094491" bottom="0.39370078740157483" header="0.15748031496062992" footer="0.15748031496062992"/>
  <pageSetup paperSize="9" scale="73" fitToHeight="0" orientation="landscape" r:id="rId1"/>
  <headerFooter>
    <oddFooter>&amp;C&amp;"Khmer MEF1,Regular"&amp;10ទំព័រ&amp;"Limon S1,Normal"&amp;20 &amp;P&amp;"-,Regular"&amp;11 &amp;"Khmer MEF1,Regular"&amp;10នៃ&amp;"-,Regular"&amp;11 &amp;"Limon S1,Normal"&amp;20&amp;N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2" tint="-0.249977111117893"/>
    <pageSetUpPr fitToPage="1"/>
  </sheetPr>
  <dimension ref="A1:AA6638"/>
  <sheetViews>
    <sheetView topLeftCell="D7" zoomScaleNormal="100" zoomScaleSheetLayoutView="80" workbookViewId="0">
      <selection activeCell="B22" sqref="A1:B1048576"/>
    </sheetView>
  </sheetViews>
  <sheetFormatPr defaultRowHeight="14.75" outlineLevelRow="4"/>
  <cols>
    <col min="1" max="1" width="8.40625" hidden="1" customWidth="1"/>
    <col min="2" max="2" width="5.86328125" hidden="1" customWidth="1"/>
    <col min="3" max="3" width="6.7265625" hidden="1" customWidth="1"/>
    <col min="4" max="4" width="8.1328125" customWidth="1"/>
    <col min="5" max="5" width="8" customWidth="1"/>
    <col min="6" max="6" width="10.40625" customWidth="1"/>
    <col min="7" max="7" width="10.86328125" customWidth="1"/>
    <col min="8" max="8" width="52.40625" customWidth="1"/>
    <col min="9" max="10" width="13.86328125" customWidth="1"/>
    <col min="11" max="11" width="7.54296875" customWidth="1"/>
    <col min="12" max="12" width="7.1328125" customWidth="1"/>
    <col min="13" max="13" width="12.1328125" customWidth="1"/>
    <col min="14" max="14" width="13.1328125" customWidth="1"/>
    <col min="15" max="15" width="7.86328125" customWidth="1"/>
    <col min="16" max="16" width="17.40625" customWidth="1"/>
    <col min="17" max="17" width="6" customWidth="1"/>
    <col min="18" max="19" width="13.86328125" customWidth="1"/>
    <col min="21" max="21" width="21.1328125" customWidth="1"/>
    <col min="22" max="22" width="12.26953125" customWidth="1"/>
    <col min="23" max="23" width="15.86328125" bestFit="1" customWidth="1"/>
    <col min="24" max="24" width="11.54296875" customWidth="1"/>
    <col min="25" max="26" width="12.54296875" bestFit="1" customWidth="1"/>
    <col min="27" max="27" width="13.7265625" customWidth="1"/>
  </cols>
  <sheetData>
    <row r="1" spans="1:26" ht="9.9499999999999993" customHeight="1"/>
    <row r="2" spans="1:26" ht="9.9499999999999993" customHeight="1"/>
    <row r="3" spans="1:26" ht="9.9499999999999993" customHeight="1"/>
    <row r="4" spans="1:26" ht="9.9499999999999993" customHeight="1"/>
    <row r="5" spans="1:26" ht="9.9499999999999993" customHeight="1"/>
    <row r="6" spans="1:26" ht="30" customHeight="1">
      <c r="D6" s="313" t="s">
        <v>463</v>
      </c>
      <c r="E6" s="299"/>
      <c r="F6" s="299"/>
      <c r="G6" s="299"/>
      <c r="H6" s="299"/>
      <c r="I6" s="299"/>
      <c r="J6" s="299"/>
      <c r="K6" s="299"/>
      <c r="L6" s="299"/>
      <c r="M6" s="299"/>
      <c r="N6" s="299"/>
      <c r="O6" s="299"/>
      <c r="P6" s="299"/>
      <c r="Q6" s="299"/>
      <c r="R6" s="299"/>
      <c r="S6" s="299"/>
    </row>
    <row r="7" spans="1:26" ht="30" customHeight="1">
      <c r="D7" s="313" t="s">
        <v>748</v>
      </c>
      <c r="E7" s="299"/>
      <c r="F7" s="299"/>
      <c r="G7" s="299"/>
      <c r="H7" s="299"/>
      <c r="I7" s="299"/>
      <c r="J7" s="299"/>
      <c r="K7" s="299"/>
      <c r="L7" s="299"/>
      <c r="M7" s="299"/>
      <c r="N7" s="299"/>
      <c r="O7" s="299"/>
      <c r="P7" s="299"/>
      <c r="Q7" s="299"/>
      <c r="R7" s="299"/>
      <c r="S7" s="299"/>
    </row>
    <row r="8" spans="1:26" ht="30" customHeight="1">
      <c r="D8" s="313" t="str">
        <f>"របស់"&amp;K11</f>
        <v>របស់អគ្គនាយកដ្ឋានគោលនយោបាយ</v>
      </c>
      <c r="E8" s="299"/>
      <c r="F8" s="299"/>
      <c r="G8" s="299"/>
      <c r="H8" s="299"/>
      <c r="I8" s="299"/>
      <c r="J8" s="299"/>
      <c r="K8" s="299"/>
      <c r="L8" s="299"/>
      <c r="M8" s="299"/>
      <c r="N8" s="299"/>
      <c r="O8" s="299"/>
      <c r="P8" s="299"/>
      <c r="Q8" s="299"/>
      <c r="R8" s="299"/>
      <c r="S8" s="299"/>
    </row>
    <row r="9" spans="1:26" s="270" customFormat="1" ht="21" customHeight="1">
      <c r="D9" s="300"/>
      <c r="S9" s="46" t="s">
        <v>781</v>
      </c>
    </row>
    <row r="10" spans="1:26" ht="21" customHeight="1" thickBot="1">
      <c r="S10" s="531" t="s">
        <v>459</v>
      </c>
    </row>
    <row r="11" spans="1:26" s="302" customFormat="1" ht="24.75" customHeight="1" thickTop="1" thickBot="1">
      <c r="A11"/>
      <c r="B11"/>
      <c r="C11"/>
      <c r="D11" s="607" t="s">
        <v>450</v>
      </c>
      <c r="E11" s="608"/>
      <c r="F11" s="609"/>
      <c r="G11" s="359">
        <v>10101</v>
      </c>
      <c r="H11" s="380" t="s">
        <v>9</v>
      </c>
      <c r="I11" s="312" t="s">
        <v>448</v>
      </c>
      <c r="J11" s="359">
        <v>1002</v>
      </c>
      <c r="K11" s="381" t="s">
        <v>10</v>
      </c>
      <c r="L11" s="382"/>
      <c r="M11" s="382"/>
      <c r="N11" s="382"/>
      <c r="O11" s="382"/>
      <c r="P11" s="382"/>
      <c r="Q11" s="382"/>
      <c r="R11" s="382"/>
      <c r="S11" s="383"/>
    </row>
    <row r="12" spans="1:26" s="302" customFormat="1" ht="21" customHeight="1" thickTop="1">
      <c r="A12"/>
      <c r="B12"/>
      <c r="C12"/>
      <c r="D12" s="300"/>
      <c r="E12" s="301"/>
      <c r="F12" s="301"/>
      <c r="G12" s="303"/>
    </row>
    <row r="13" spans="1:26" s="302" customFormat="1" ht="21" customHeight="1" thickBot="1">
      <c r="A13" s="270"/>
      <c r="B13" s="270"/>
      <c r="C13" s="270"/>
      <c r="D13" s="304" t="s">
        <v>449</v>
      </c>
      <c r="E13" s="47"/>
      <c r="F13" s="47"/>
      <c r="G13" s="47"/>
      <c r="H13" s="47"/>
      <c r="I13" s="304" t="s">
        <v>427</v>
      </c>
      <c r="J13" s="47"/>
      <c r="M13" s="372"/>
      <c r="N13" s="372"/>
      <c r="O13" s="304" t="s">
        <v>766</v>
      </c>
      <c r="P13" s="47"/>
      <c r="Q13" s="593"/>
      <c r="R13" s="304" t="s">
        <v>764</v>
      </c>
      <c r="S13" s="47"/>
      <c r="W13" s="555" t="s">
        <v>427</v>
      </c>
      <c r="X13" s="555" t="s">
        <v>429</v>
      </c>
      <c r="Y13" s="555" t="s">
        <v>452</v>
      </c>
      <c r="Z13" s="555" t="s">
        <v>736</v>
      </c>
    </row>
    <row r="14" spans="1:26" s="302" customFormat="1" ht="21" customHeight="1" thickTop="1" thickBot="1">
      <c r="A14"/>
      <c r="B14"/>
      <c r="C14"/>
      <c r="D14" s="312" t="s">
        <v>11</v>
      </c>
      <c r="E14" s="587" t="s">
        <v>0</v>
      </c>
      <c r="F14" s="587"/>
      <c r="G14" s="588"/>
      <c r="H14" s="370" t="s">
        <v>745</v>
      </c>
      <c r="I14" s="370" t="s">
        <v>465</v>
      </c>
      <c r="J14" s="371" t="s">
        <v>466</v>
      </c>
      <c r="K14" s="601" t="s">
        <v>767</v>
      </c>
      <c r="N14"/>
      <c r="O14" s="312" t="s">
        <v>452</v>
      </c>
      <c r="P14" s="371" t="s">
        <v>765</v>
      </c>
      <c r="Q14"/>
      <c r="R14" s="312" t="s">
        <v>736</v>
      </c>
      <c r="S14" s="371" t="s">
        <v>765</v>
      </c>
      <c r="W14" s="306" t="s">
        <v>445</v>
      </c>
      <c r="X14" s="556" t="s">
        <v>446</v>
      </c>
      <c r="Y14" s="557">
        <v>1</v>
      </c>
      <c r="Z14" s="558" t="s">
        <v>740</v>
      </c>
    </row>
    <row r="15" spans="1:26" s="302" customFormat="1" ht="21" customHeight="1" thickTop="1">
      <c r="A15"/>
      <c r="B15"/>
      <c r="C15"/>
      <c r="D15" s="516">
        <v>60</v>
      </c>
      <c r="E15" s="517" t="s">
        <v>19</v>
      </c>
      <c r="F15" s="518"/>
      <c r="G15" s="519"/>
      <c r="H15" s="520">
        <f t="shared" ref="H15:H24" si="0">SUMIFS($P$32:$P$6606,$B$32:$B$6606,D15,$A$32:$A$6606,$G$11)</f>
        <v>446300000</v>
      </c>
      <c r="I15" s="595">
        <f t="shared" ref="I15:I24" si="1">SUMIFS($P$32:$P$6606,$B$32:$B$6606,$D15,$A$32:$A$6606,$G$11,$I$32:$I$6606,$W$14)</f>
        <v>394100000</v>
      </c>
      <c r="J15" s="595">
        <f t="shared" ref="J15:J24" si="2">SUMIFS($P$32:$P$6606,$B$32:$B$6606,$D15,$A$32:$A$6606,$G$11,$I$32:$I$6606,$W$15)</f>
        <v>52200000</v>
      </c>
      <c r="K15" s="602" t="e">
        <f>MATCH(D15,#REF!,0)</f>
        <v>#REF!</v>
      </c>
      <c r="O15" s="557">
        <v>1</v>
      </c>
      <c r="P15" s="597">
        <f t="shared" ref="P15:P26" si="3">SUMIFS($P$32:$P$6606,$A$32:$A$6606,$G$11,$Q$32:$Q$6606,$O15)</f>
        <v>0</v>
      </c>
      <c r="R15" s="592" t="s">
        <v>740</v>
      </c>
      <c r="S15" s="597">
        <f>SUMIFS($P$32:$P$6606,$A$32:$A$6606,$G$11,$R$32:$R$6606,$R15)</f>
        <v>0</v>
      </c>
      <c r="W15" s="306" t="s">
        <v>451</v>
      </c>
      <c r="X15" s="556"/>
      <c r="Y15" s="557">
        <v>2</v>
      </c>
      <c r="Z15" s="558" t="s">
        <v>739</v>
      </c>
    </row>
    <row r="16" spans="1:26" s="302" customFormat="1" ht="21" customHeight="1">
      <c r="A16"/>
      <c r="B16"/>
      <c r="C16"/>
      <c r="D16" s="521">
        <v>61</v>
      </c>
      <c r="E16" s="522" t="s">
        <v>62</v>
      </c>
      <c r="F16" s="523"/>
      <c r="G16" s="524"/>
      <c r="H16" s="525">
        <f t="shared" si="0"/>
        <v>1402600000</v>
      </c>
      <c r="I16" s="596">
        <f t="shared" si="1"/>
        <v>1402600000</v>
      </c>
      <c r="J16" s="596">
        <f t="shared" si="2"/>
        <v>0</v>
      </c>
      <c r="K16" s="602" t="e">
        <f>MATCH(D16,#REF!,0)</f>
        <v>#REF!</v>
      </c>
      <c r="O16" s="557">
        <v>2</v>
      </c>
      <c r="P16" s="598">
        <f t="shared" si="3"/>
        <v>0</v>
      </c>
      <c r="R16" s="558" t="s">
        <v>739</v>
      </c>
      <c r="S16" s="598">
        <f>SUMIFS($P$32:$P$6606,$A$32:$A$6606,$G$11,$R$32:$R$6606,$R16)</f>
        <v>0</v>
      </c>
      <c r="Y16" s="557">
        <v>3</v>
      </c>
      <c r="Z16" s="558" t="s">
        <v>742</v>
      </c>
    </row>
    <row r="17" spans="1:26" s="302" customFormat="1" ht="21" customHeight="1">
      <c r="A17"/>
      <c r="B17"/>
      <c r="C17"/>
      <c r="D17" s="521">
        <v>62</v>
      </c>
      <c r="E17" s="522" t="s">
        <v>200</v>
      </c>
      <c r="F17" s="523"/>
      <c r="G17" s="524"/>
      <c r="H17" s="525">
        <f t="shared" si="0"/>
        <v>0</v>
      </c>
      <c r="I17" s="596">
        <f t="shared" si="1"/>
        <v>0</v>
      </c>
      <c r="J17" s="596">
        <f t="shared" si="2"/>
        <v>0</v>
      </c>
      <c r="K17" s="602" t="e">
        <f>MATCH(D17,#REF!,0)</f>
        <v>#REF!</v>
      </c>
      <c r="O17" s="557">
        <v>3</v>
      </c>
      <c r="P17" s="598">
        <f t="shared" si="3"/>
        <v>0</v>
      </c>
      <c r="R17" s="558" t="s">
        <v>742</v>
      </c>
      <c r="S17" s="598">
        <f>SUMIFS($P$32:$P$6606,$A$32:$A$6606,$G$11,$R$32:$R$6606,$R17)</f>
        <v>0</v>
      </c>
      <c r="Y17" s="557">
        <v>4</v>
      </c>
      <c r="Z17" s="558" t="s">
        <v>741</v>
      </c>
    </row>
    <row r="18" spans="1:26" s="302" customFormat="1" ht="21" customHeight="1">
      <c r="A18"/>
      <c r="B18"/>
      <c r="C18"/>
      <c r="D18" s="521">
        <v>63</v>
      </c>
      <c r="E18" s="522" t="s">
        <v>267</v>
      </c>
      <c r="F18" s="523"/>
      <c r="G18" s="524"/>
      <c r="H18" s="525">
        <f t="shared" si="0"/>
        <v>0</v>
      </c>
      <c r="I18" s="596">
        <f t="shared" si="1"/>
        <v>0</v>
      </c>
      <c r="J18" s="596">
        <f t="shared" si="2"/>
        <v>0</v>
      </c>
      <c r="K18" s="602" t="e">
        <f>MATCH(D18,#REF!,0)</f>
        <v>#REF!</v>
      </c>
      <c r="O18" s="557">
        <v>4</v>
      </c>
      <c r="P18" s="598">
        <f t="shared" si="3"/>
        <v>0</v>
      </c>
      <c r="R18" s="558" t="s">
        <v>741</v>
      </c>
      <c r="S18" s="598">
        <f>SUMIFS($P$32:$P$6606,$A$32:$A$6606,$G$11,$R$32:$R$6606,$R18)</f>
        <v>0</v>
      </c>
      <c r="Y18" s="557">
        <v>5</v>
      </c>
      <c r="Z18" s="558" t="s">
        <v>56</v>
      </c>
    </row>
    <row r="19" spans="1:26" s="302" customFormat="1" ht="21" customHeight="1">
      <c r="A19"/>
      <c r="B19"/>
      <c r="C19"/>
      <c r="D19" s="521">
        <v>64</v>
      </c>
      <c r="E19" s="522" t="s">
        <v>138</v>
      </c>
      <c r="F19" s="523"/>
      <c r="G19" s="524"/>
      <c r="H19" s="525">
        <f t="shared" si="0"/>
        <v>1261800000</v>
      </c>
      <c r="I19" s="596">
        <f t="shared" si="1"/>
        <v>1261800000</v>
      </c>
      <c r="J19" s="596">
        <f t="shared" si="2"/>
        <v>0</v>
      </c>
      <c r="K19" s="602" t="e">
        <f>MATCH(D19,#REF!,0)</f>
        <v>#REF!</v>
      </c>
      <c r="O19" s="557">
        <v>5</v>
      </c>
      <c r="P19" s="598">
        <f t="shared" si="3"/>
        <v>0</v>
      </c>
      <c r="R19" s="558" t="s">
        <v>56</v>
      </c>
      <c r="S19" s="598">
        <f>SUMIFS($P$32:$P$6606,$A$32:$A$6606,$G$11,$R$32:$R$6606,$R19)</f>
        <v>0</v>
      </c>
      <c r="Y19" s="557">
        <v>6</v>
      </c>
    </row>
    <row r="20" spans="1:26" s="302" customFormat="1" ht="21" customHeight="1">
      <c r="A20"/>
      <c r="B20"/>
      <c r="C20"/>
      <c r="D20" s="521">
        <v>65</v>
      </c>
      <c r="E20" s="522" t="s">
        <v>226</v>
      </c>
      <c r="F20" s="523"/>
      <c r="G20" s="524"/>
      <c r="H20" s="525">
        <f t="shared" si="0"/>
        <v>0</v>
      </c>
      <c r="I20" s="596">
        <f t="shared" si="1"/>
        <v>0</v>
      </c>
      <c r="J20" s="596">
        <f t="shared" si="2"/>
        <v>0</v>
      </c>
      <c r="K20" s="602" t="e">
        <f>MATCH(D20,#REF!,0)</f>
        <v>#REF!</v>
      </c>
      <c r="O20" s="557">
        <v>6</v>
      </c>
      <c r="P20" s="598">
        <f t="shared" si="3"/>
        <v>0</v>
      </c>
      <c r="R20" s="594" t="s">
        <v>1</v>
      </c>
      <c r="S20" s="599">
        <f>SUM(S15:S19)</f>
        <v>0</v>
      </c>
      <c r="Y20" s="557">
        <v>7</v>
      </c>
    </row>
    <row r="21" spans="1:26" s="302" customFormat="1" ht="21" customHeight="1">
      <c r="A21"/>
      <c r="B21"/>
      <c r="C21"/>
      <c r="D21" s="521">
        <v>66</v>
      </c>
      <c r="E21" s="522" t="s">
        <v>187</v>
      </c>
      <c r="F21" s="523"/>
      <c r="G21" s="524"/>
      <c r="H21" s="525">
        <f t="shared" si="0"/>
        <v>0</v>
      </c>
      <c r="I21" s="596">
        <f t="shared" si="1"/>
        <v>0</v>
      </c>
      <c r="J21" s="596">
        <f t="shared" si="2"/>
        <v>0</v>
      </c>
      <c r="K21" s="602" t="e">
        <f>MATCH(D21,#REF!,0)</f>
        <v>#REF!</v>
      </c>
      <c r="O21" s="557">
        <v>7</v>
      </c>
      <c r="P21" s="598">
        <f t="shared" si="3"/>
        <v>0</v>
      </c>
      <c r="Y21" s="557">
        <v>8</v>
      </c>
    </row>
    <row r="22" spans="1:26" s="302" customFormat="1" ht="21" customHeight="1">
      <c r="A22"/>
      <c r="B22"/>
      <c r="C22"/>
      <c r="D22" s="521">
        <v>67</v>
      </c>
      <c r="E22" s="522" t="s">
        <v>288</v>
      </c>
      <c r="F22" s="523"/>
      <c r="G22" s="524"/>
      <c r="H22" s="525">
        <f t="shared" si="0"/>
        <v>0</v>
      </c>
      <c r="I22" s="596">
        <f t="shared" si="1"/>
        <v>0</v>
      </c>
      <c r="J22" s="596">
        <f t="shared" si="2"/>
        <v>0</v>
      </c>
      <c r="K22" s="602" t="e">
        <f>MATCH(D22,#REF!,0)</f>
        <v>#REF!</v>
      </c>
      <c r="O22" s="557">
        <v>8</v>
      </c>
      <c r="P22" s="598">
        <f t="shared" si="3"/>
        <v>0</v>
      </c>
      <c r="Y22" s="557">
        <v>9</v>
      </c>
    </row>
    <row r="23" spans="1:26" s="302" customFormat="1" ht="21" customHeight="1">
      <c r="A23"/>
      <c r="B23"/>
      <c r="C23"/>
      <c r="D23" s="521">
        <v>68</v>
      </c>
      <c r="E23" s="522" t="s">
        <v>292</v>
      </c>
      <c r="F23" s="523"/>
      <c r="G23" s="524"/>
      <c r="H23" s="525">
        <f t="shared" si="0"/>
        <v>0</v>
      </c>
      <c r="I23" s="596">
        <f t="shared" si="1"/>
        <v>0</v>
      </c>
      <c r="J23" s="596">
        <f t="shared" si="2"/>
        <v>0</v>
      </c>
      <c r="K23" s="602" t="e">
        <f>MATCH(D23,#REF!,0)</f>
        <v>#REF!</v>
      </c>
      <c r="O23" s="557">
        <v>9</v>
      </c>
      <c r="P23" s="598">
        <f t="shared" si="3"/>
        <v>0</v>
      </c>
      <c r="Y23" s="557">
        <v>10</v>
      </c>
    </row>
    <row r="24" spans="1:26" s="302" customFormat="1" ht="21" customHeight="1">
      <c r="A24"/>
      <c r="B24"/>
      <c r="C24"/>
      <c r="D24" s="521">
        <v>69</v>
      </c>
      <c r="E24" s="522" t="s">
        <v>296</v>
      </c>
      <c r="F24" s="523"/>
      <c r="G24" s="524"/>
      <c r="H24" s="525">
        <f t="shared" si="0"/>
        <v>0</v>
      </c>
      <c r="I24" s="596">
        <f t="shared" si="1"/>
        <v>0</v>
      </c>
      <c r="J24" s="596">
        <f t="shared" si="2"/>
        <v>0</v>
      </c>
      <c r="K24" s="602" t="e">
        <f>MATCH(D24,#REF!,0)</f>
        <v>#REF!</v>
      </c>
      <c r="O24" s="557">
        <v>10</v>
      </c>
      <c r="P24" s="598">
        <f t="shared" si="3"/>
        <v>0</v>
      </c>
      <c r="Y24" s="557">
        <v>11</v>
      </c>
    </row>
    <row r="25" spans="1:26" s="270" customFormat="1" ht="21" customHeight="1">
      <c r="A25"/>
      <c r="B25"/>
      <c r="C25"/>
      <c r="D25" s="526" t="s">
        <v>1</v>
      </c>
      <c r="E25" s="527"/>
      <c r="F25" s="527"/>
      <c r="G25" s="528"/>
      <c r="H25" s="305">
        <f>SUM(H15:H24)</f>
        <v>3110700000</v>
      </c>
      <c r="I25" s="373">
        <f>SUM(I15:I24)</f>
        <v>3058500000</v>
      </c>
      <c r="J25" s="373">
        <f>SUM(J15:J24)</f>
        <v>52200000</v>
      </c>
      <c r="K25" s="605"/>
      <c r="O25" s="557">
        <v>11</v>
      </c>
      <c r="P25" s="598">
        <f t="shared" si="3"/>
        <v>0</v>
      </c>
      <c r="Y25" s="557">
        <v>12</v>
      </c>
    </row>
    <row r="26" spans="1:26" s="270" customFormat="1" ht="21" customHeight="1">
      <c r="D26" s="300"/>
      <c r="O26" s="557">
        <v>12</v>
      </c>
      <c r="P26" s="598">
        <f t="shared" si="3"/>
        <v>0</v>
      </c>
      <c r="S26" s="46"/>
    </row>
    <row r="27" spans="1:26" s="270" customFormat="1" ht="21" customHeight="1">
      <c r="D27" s="300"/>
      <c r="O27" s="594" t="s">
        <v>1</v>
      </c>
      <c r="P27" s="599">
        <f>SUM(P15:P26)</f>
        <v>0</v>
      </c>
      <c r="S27" s="46"/>
    </row>
    <row r="28" spans="1:26" ht="15.65" customHeight="1" thickBot="1">
      <c r="S28" s="1"/>
    </row>
    <row r="29" spans="1:26" s="310" customFormat="1" ht="21" customHeight="1" thickTop="1">
      <c r="A29" s="308" t="s">
        <v>424</v>
      </c>
      <c r="B29" s="308" t="s">
        <v>11</v>
      </c>
      <c r="C29" s="309" t="s">
        <v>462</v>
      </c>
      <c r="D29" s="307" t="s">
        <v>425</v>
      </c>
      <c r="E29" s="311" t="s">
        <v>455</v>
      </c>
      <c r="F29" s="308" t="s">
        <v>442</v>
      </c>
      <c r="G29" s="308" t="s">
        <v>13</v>
      </c>
      <c r="H29" s="308" t="s">
        <v>426</v>
      </c>
      <c r="I29" s="308" t="s">
        <v>427</v>
      </c>
      <c r="J29" s="308" t="s">
        <v>428</v>
      </c>
      <c r="K29" s="311" t="s">
        <v>393</v>
      </c>
      <c r="L29" s="603" t="s">
        <v>429</v>
      </c>
      <c r="M29" s="308" t="s">
        <v>430</v>
      </c>
      <c r="N29" s="308" t="s">
        <v>447</v>
      </c>
      <c r="O29" s="308" t="s">
        <v>458</v>
      </c>
      <c r="P29" s="308" t="s">
        <v>431</v>
      </c>
      <c r="Q29" s="547" t="s">
        <v>452</v>
      </c>
      <c r="R29" s="547" t="s">
        <v>736</v>
      </c>
      <c r="S29" s="309" t="s">
        <v>56</v>
      </c>
      <c r="U29" s="589" t="s">
        <v>460</v>
      </c>
      <c r="V29" s="589" t="s">
        <v>460</v>
      </c>
      <c r="W29" s="589" t="s">
        <v>460</v>
      </c>
    </row>
    <row r="30" spans="1:26" s="298" customFormat="1" ht="16.5" customHeight="1">
      <c r="A30" s="590"/>
      <c r="B30" s="590"/>
      <c r="C30" s="591"/>
      <c r="D30" s="374" t="s">
        <v>432</v>
      </c>
      <c r="E30" s="375" t="s">
        <v>454</v>
      </c>
      <c r="F30" s="375" t="s">
        <v>456</v>
      </c>
      <c r="G30" s="375" t="s">
        <v>433</v>
      </c>
      <c r="H30" s="375" t="s">
        <v>434</v>
      </c>
      <c r="I30" s="375" t="s">
        <v>738</v>
      </c>
      <c r="J30" s="375" t="s">
        <v>436</v>
      </c>
      <c r="K30" s="604" t="s">
        <v>443</v>
      </c>
      <c r="L30" s="604" t="s">
        <v>437</v>
      </c>
      <c r="M30" s="375" t="s">
        <v>438</v>
      </c>
      <c r="N30" s="375" t="s">
        <v>439</v>
      </c>
      <c r="O30" s="375" t="s">
        <v>440</v>
      </c>
      <c r="P30" s="375" t="s">
        <v>441</v>
      </c>
      <c r="Q30" s="548" t="s">
        <v>737</v>
      </c>
      <c r="R30" s="548" t="s">
        <v>435</v>
      </c>
      <c r="S30" s="376" t="s">
        <v>444</v>
      </c>
      <c r="U30" s="589" t="s">
        <v>393</v>
      </c>
      <c r="V30" s="589" t="s">
        <v>430</v>
      </c>
      <c r="W30" s="589" t="s">
        <v>743</v>
      </c>
    </row>
    <row r="31" spans="1:26" s="298" customFormat="1" ht="16.5" customHeight="1" thickBot="1">
      <c r="A31" s="378"/>
      <c r="B31" s="378"/>
      <c r="C31" s="379"/>
      <c r="D31" s="377">
        <v>1</v>
      </c>
      <c r="E31" s="378">
        <v>2</v>
      </c>
      <c r="F31" s="378">
        <v>3</v>
      </c>
      <c r="G31" s="378">
        <v>4</v>
      </c>
      <c r="H31" s="378">
        <v>5</v>
      </c>
      <c r="I31" s="378">
        <v>6</v>
      </c>
      <c r="J31" s="378">
        <v>7</v>
      </c>
      <c r="K31" s="378">
        <v>8</v>
      </c>
      <c r="L31" s="378">
        <v>9</v>
      </c>
      <c r="M31" s="378">
        <v>10</v>
      </c>
      <c r="N31" s="378" t="s">
        <v>468</v>
      </c>
      <c r="O31" s="378">
        <v>12</v>
      </c>
      <c r="P31" s="378" t="s">
        <v>467</v>
      </c>
      <c r="Q31" s="549">
        <v>14</v>
      </c>
      <c r="R31" s="549">
        <v>15</v>
      </c>
      <c r="S31" s="379">
        <v>16</v>
      </c>
    </row>
    <row r="32" spans="1:26" s="315" customFormat="1" ht="21" customHeight="1" thickTop="1">
      <c r="A32" s="314" t="str">
        <f t="shared" ref="A32" si="4">IF(AND(F32&lt;&gt;"",G32&lt;&gt;""),LEFT(E32,5),"")</f>
        <v/>
      </c>
      <c r="B32" s="314" t="str">
        <f t="shared" ref="B32" si="5">IF(AND(F32&lt;&gt;"",G32&lt;&gt;""),LEFT(G32,2),"")</f>
        <v/>
      </c>
      <c r="C32" s="314" t="str">
        <f>IF(AND(F32&lt;&gt;"",G32&lt;&gt;""),COUNT($C31:C$32)+1,"")</f>
        <v/>
      </c>
      <c r="D32" s="362" t="str">
        <f t="shared" ref="D32" si="6">IF(C32&lt;&gt;"","LN"&amp;TEXT(C32,"0000"),"")</f>
        <v/>
      </c>
      <c r="E32" s="362" t="str">
        <f t="shared" ref="E32" si="7">IF(AND(F32&lt;&gt;"",G32&lt;&gt;""),LEFT(F32,7),"")</f>
        <v/>
      </c>
      <c r="F32" s="363">
        <f>$G$11</f>
        <v>10101</v>
      </c>
      <c r="G32" s="362"/>
      <c r="H32" s="364" t="str">
        <f>$H$11&amp;" : "&amp;$K$11</f>
        <v>អនុកម្មវិធីទី១.១ : អគ្គនាយកដ្ឋានគោលនយោបាយ</v>
      </c>
      <c r="I32" s="362"/>
      <c r="J32" s="365"/>
      <c r="K32" s="366"/>
      <c r="L32" s="362"/>
      <c r="M32" s="367"/>
      <c r="N32" s="367" t="str">
        <f t="shared" ref="N32:N96" si="8">IF(AND(F32&lt;&gt;"",G32&lt;&gt;""),K32*M32,"")</f>
        <v/>
      </c>
      <c r="O32" s="366"/>
      <c r="P32" s="368">
        <f>SUMIF($A33:$A$6606,F32,$P33:$P$6606)</f>
        <v>3110700000</v>
      </c>
      <c r="Q32" s="366"/>
      <c r="R32" s="550"/>
      <c r="S32" s="369"/>
      <c r="T32" s="315" t="str">
        <f t="shared" ref="T32" si="9">IF(AND(F32&lt;&gt;"",G32&lt;&gt;""),"ok","-")</f>
        <v>-</v>
      </c>
      <c r="U32" s="562"/>
      <c r="V32" s="562"/>
      <c r="W32" s="559"/>
    </row>
    <row r="33" spans="1:27" ht="21" customHeight="1">
      <c r="A33" s="316" t="str">
        <f t="shared" ref="A33" si="10">IF(AND(F33&lt;&gt;"",G33&lt;&gt;""),LEFT(E33,5),"")</f>
        <v/>
      </c>
      <c r="B33" s="316" t="str">
        <f t="shared" ref="B33" si="11">IF(AND(F33&lt;&gt;"",G33&lt;&gt;""),LEFT(G33,2),"")</f>
        <v/>
      </c>
      <c r="C33" s="316" t="str">
        <f>IF(AND(F33&lt;&gt;"",G33&lt;&gt;""),COUNT($C$32:C32)+1,"")</f>
        <v/>
      </c>
      <c r="D33" s="316" t="str">
        <f>IF(C33&lt;&gt;"","LN"&amp;TEXT(C33,"0000"),"")</f>
        <v/>
      </c>
      <c r="E33" s="316" t="str">
        <f t="shared" ref="E33" si="12">IF(AND(F33&lt;&gt;"",G33&lt;&gt;""),LEFT(F33,7),"")</f>
        <v/>
      </c>
      <c r="F33" s="876">
        <v>1010101</v>
      </c>
      <c r="G33" s="730"/>
      <c r="H33" s="695" t="s">
        <v>457</v>
      </c>
      <c r="I33" s="730"/>
      <c r="J33" s="872"/>
      <c r="K33" s="879"/>
      <c r="L33" s="730"/>
      <c r="M33" s="874"/>
      <c r="N33" s="874" t="str">
        <f t="shared" si="8"/>
        <v/>
      </c>
      <c r="O33" s="879"/>
      <c r="P33" s="700">
        <f>SUMIF($E34:$E$6606,F33,$P34:$P$6606)</f>
        <v>1211100000</v>
      </c>
      <c r="Q33" s="319"/>
      <c r="R33" s="600"/>
      <c r="S33" s="291"/>
      <c r="T33" t="str">
        <f t="shared" ref="T33" si="13">IF(AND(F33&lt;&gt;"",G33&lt;&gt;""),"ok","-")</f>
        <v>-</v>
      </c>
      <c r="U33" s="561"/>
      <c r="V33" s="561"/>
      <c r="W33" s="561"/>
    </row>
    <row r="34" spans="1:27" ht="21" customHeight="1">
      <c r="A34" s="316" t="str">
        <f t="shared" ref="A34:A35" si="14">IF(AND(F34&lt;&gt;"",G34&lt;&gt;""),LEFT(E34,5),"")</f>
        <v/>
      </c>
      <c r="B34" s="316" t="str">
        <f t="shared" ref="B34:B35" si="15">IF(AND(F34&lt;&gt;"",G34&lt;&gt;""),LEFT(G34,2),"")</f>
        <v/>
      </c>
      <c r="C34" s="316" t="str">
        <f>IF(AND(F34&lt;&gt;"",G34&lt;&gt;""),COUNT($C$32:C33)+1,"")</f>
        <v/>
      </c>
      <c r="D34" s="316" t="str">
        <f t="shared" ref="D34:D35" si="16">IF(C34&lt;&gt;"","LN"&amp;TEXT(C34,"0000"),"")</f>
        <v/>
      </c>
      <c r="E34" s="316" t="str">
        <f t="shared" ref="E34:E35" si="17">IF(AND(F34&lt;&gt;"",G34&lt;&gt;""),LEFT(F34,7),"")</f>
        <v/>
      </c>
      <c r="F34" s="887">
        <v>101010101</v>
      </c>
      <c r="G34" s="675"/>
      <c r="H34" s="674" t="s">
        <v>453</v>
      </c>
      <c r="I34" s="675"/>
      <c r="J34" s="676"/>
      <c r="K34" s="677"/>
      <c r="L34" s="675"/>
      <c r="M34" s="678"/>
      <c r="N34" s="678" t="str">
        <f t="shared" si="8"/>
        <v/>
      </c>
      <c r="O34" s="677"/>
      <c r="P34" s="888">
        <f>SUMIF($F35:$F$6606,F34,$P35:$P$6606)</f>
        <v>1185100000</v>
      </c>
      <c r="Q34" s="319"/>
      <c r="R34" s="600"/>
      <c r="S34" s="291"/>
      <c r="T34" t="str">
        <f t="shared" ref="T34:T35" si="18">IF(AND(F34&lt;&gt;"",G34&lt;&gt;""),"ok","-")</f>
        <v>-</v>
      </c>
      <c r="U34" s="561"/>
      <c r="V34" s="561"/>
      <c r="W34" s="561"/>
    </row>
    <row r="35" spans="1:27" ht="21" customHeight="1">
      <c r="A35" s="316" t="str">
        <f t="shared" si="14"/>
        <v/>
      </c>
      <c r="B35" s="316" t="str">
        <f t="shared" si="15"/>
        <v/>
      </c>
      <c r="C35" s="316" t="str">
        <f>IF(AND(F35&lt;&gt;"",G35&lt;&gt;""),COUNT($C$32:C34)+1,"")</f>
        <v/>
      </c>
      <c r="D35" s="316" t="str">
        <f t="shared" si="16"/>
        <v/>
      </c>
      <c r="E35" s="316" t="str">
        <f t="shared" si="17"/>
        <v/>
      </c>
      <c r="F35" s="628"/>
      <c r="G35" s="628"/>
      <c r="H35" s="878" t="s">
        <v>787</v>
      </c>
      <c r="I35" s="890"/>
      <c r="J35" s="891"/>
      <c r="K35" s="892"/>
      <c r="L35" s="890"/>
      <c r="M35" s="893"/>
      <c r="N35" s="893" t="str">
        <f t="shared" si="8"/>
        <v/>
      </c>
      <c r="O35" s="892"/>
      <c r="P35" s="894">
        <f>SUM(P36:P46)</f>
        <v>1114200000</v>
      </c>
      <c r="Q35" s="319"/>
      <c r="R35" s="600"/>
      <c r="S35" s="291"/>
      <c r="T35" t="str">
        <f t="shared" si="18"/>
        <v>-</v>
      </c>
      <c r="U35" s="561"/>
      <c r="V35" s="561"/>
      <c r="W35" s="561"/>
    </row>
    <row r="36" spans="1:27" ht="21" customHeight="1">
      <c r="A36" s="316" t="str">
        <f t="shared" ref="A36" si="19">IF(AND(F36&lt;&gt;"",G36&lt;&gt;""),LEFT(E36,5),"")</f>
        <v>10101</v>
      </c>
      <c r="B36" s="316" t="str">
        <f t="shared" ref="B36" si="20">IF(AND(F36&lt;&gt;"",G36&lt;&gt;""),LEFT(G36,2),"")</f>
        <v>64</v>
      </c>
      <c r="C36" s="316">
        <f>IF(AND(F36&lt;&gt;"",G36&lt;&gt;""),COUNT($C$32:C35)+1,"")</f>
        <v>1</v>
      </c>
      <c r="D36" s="292" t="str">
        <f t="shared" ref="D36" si="21">IF(C36&lt;&gt;"","LN"&amp;TEXT(C36,"0000"),"")</f>
        <v>LN0001</v>
      </c>
      <c r="E36" s="292" t="str">
        <f t="shared" ref="E36" si="22">IF(AND(F36&lt;&gt;"",G36&lt;&gt;""),LEFT(F36,7),"")</f>
        <v>1010101</v>
      </c>
      <c r="F36" s="316">
        <v>101010101</v>
      </c>
      <c r="G36" s="316">
        <v>64021</v>
      </c>
      <c r="H36" s="630" t="s">
        <v>1151</v>
      </c>
      <c r="I36" s="316" t="s">
        <v>445</v>
      </c>
      <c r="J36" s="631" t="s">
        <v>452</v>
      </c>
      <c r="K36" s="632">
        <v>1</v>
      </c>
      <c r="L36" s="292" t="s">
        <v>446</v>
      </c>
      <c r="M36" s="896">
        <v>50216000</v>
      </c>
      <c r="N36" s="294">
        <f t="shared" si="8"/>
        <v>50216000</v>
      </c>
      <c r="O36" s="633">
        <v>12</v>
      </c>
      <c r="P36" s="296">
        <f t="shared" ref="P36:P134" si="23">IF(AND(F36&lt;&gt;"",G36&lt;&gt;""),N36*O36,"")</f>
        <v>602592000</v>
      </c>
      <c r="Q36" s="552"/>
      <c r="R36" s="551"/>
      <c r="S36" s="291"/>
      <c r="T36" t="str">
        <f t="shared" ref="T36" si="24">IF(AND(F36&lt;&gt;"",G36&lt;&gt;""),"ok","-")</f>
        <v>ok</v>
      </c>
      <c r="U36" s="560">
        <f t="shared" ref="U36" si="25">MOD(K36,1)</f>
        <v>0</v>
      </c>
      <c r="V36" s="560">
        <f t="shared" ref="V36" si="26">MOD(M36,1)</f>
        <v>0</v>
      </c>
      <c r="W36" s="560">
        <f t="shared" ref="W36" si="27">MOD(O36,1)</f>
        <v>0</v>
      </c>
    </row>
    <row r="37" spans="1:27" ht="21" customHeight="1">
      <c r="A37" s="316" t="str">
        <f t="shared" ref="A37:A101" si="28">IF(AND(F37&lt;&gt;"",G37&lt;&gt;""),LEFT(E37,5),"")</f>
        <v>10101</v>
      </c>
      <c r="B37" s="316" t="str">
        <f t="shared" ref="B37:B101" si="29">IF(AND(F37&lt;&gt;"",G37&lt;&gt;""),LEFT(G37,2),"")</f>
        <v>64</v>
      </c>
      <c r="C37" s="316">
        <f>IF(AND(F37&lt;&gt;"",G37&lt;&gt;""),COUNT($C$32:C36)+1,"")</f>
        <v>2</v>
      </c>
      <c r="D37" s="292" t="str">
        <f t="shared" ref="D37:D101" si="30">IF(C37&lt;&gt;"","LN"&amp;TEXT(C37,"0000"),"")</f>
        <v>LN0002</v>
      </c>
      <c r="E37" s="292" t="str">
        <f t="shared" ref="E37:E101" si="31">IF(AND(F37&lt;&gt;"",G37&lt;&gt;""),LEFT(F37,7),"")</f>
        <v>1010101</v>
      </c>
      <c r="F37" s="316">
        <v>101010101</v>
      </c>
      <c r="G37" s="316">
        <v>64021</v>
      </c>
      <c r="H37" s="895" t="s">
        <v>1238</v>
      </c>
      <c r="I37" s="316" t="s">
        <v>445</v>
      </c>
      <c r="J37" s="631" t="s">
        <v>452</v>
      </c>
      <c r="K37" s="632">
        <v>1</v>
      </c>
      <c r="L37" s="292" t="s">
        <v>446</v>
      </c>
      <c r="M37" s="896">
        <v>8000</v>
      </c>
      <c r="N37" s="294">
        <f t="shared" si="8"/>
        <v>8000</v>
      </c>
      <c r="O37" s="633">
        <v>1</v>
      </c>
      <c r="P37" s="296">
        <f t="shared" si="23"/>
        <v>8000</v>
      </c>
      <c r="Q37" s="552"/>
      <c r="R37" s="551"/>
      <c r="S37" s="291"/>
      <c r="T37" t="str">
        <f t="shared" ref="T37:T101" si="32">IF(AND(F37&lt;&gt;"",G37&lt;&gt;""),"ok","-")</f>
        <v>ok</v>
      </c>
      <c r="U37" s="560">
        <f t="shared" ref="U37:U101" si="33">MOD(K37,1)</f>
        <v>0</v>
      </c>
      <c r="V37" s="560">
        <f t="shared" ref="V37:V101" si="34">MOD(M37,1)</f>
        <v>0</v>
      </c>
      <c r="W37" s="560">
        <f t="shared" ref="W37:W101" si="35">MOD(O37,1)</f>
        <v>0</v>
      </c>
    </row>
    <row r="38" spans="1:27" ht="21" customHeight="1">
      <c r="A38" s="316" t="str">
        <f t="shared" si="28"/>
        <v>10101</v>
      </c>
      <c r="B38" s="316" t="str">
        <f t="shared" si="29"/>
        <v>64</v>
      </c>
      <c r="C38" s="316">
        <f>IF(AND(F38&lt;&gt;"",G38&lt;&gt;""),COUNT($C$32:C37)+1,"")</f>
        <v>3</v>
      </c>
      <c r="D38" s="292" t="str">
        <f t="shared" si="30"/>
        <v>LN0003</v>
      </c>
      <c r="E38" s="292" t="str">
        <f t="shared" si="31"/>
        <v>1010101</v>
      </c>
      <c r="F38" s="316">
        <v>101010101</v>
      </c>
      <c r="G38" s="316">
        <v>64022</v>
      </c>
      <c r="H38" s="630" t="s">
        <v>1152</v>
      </c>
      <c r="I38" s="316" t="s">
        <v>445</v>
      </c>
      <c r="J38" s="631" t="s">
        <v>452</v>
      </c>
      <c r="K38" s="632">
        <v>1</v>
      </c>
      <c r="L38" s="292" t="s">
        <v>446</v>
      </c>
      <c r="M38" s="896">
        <v>40050000</v>
      </c>
      <c r="N38" s="294">
        <f t="shared" si="8"/>
        <v>40050000</v>
      </c>
      <c r="O38" s="633">
        <v>12</v>
      </c>
      <c r="P38" s="296">
        <f t="shared" si="23"/>
        <v>480600000</v>
      </c>
      <c r="Q38" s="552"/>
      <c r="R38" s="551"/>
      <c r="S38" s="291"/>
      <c r="T38" t="str">
        <f t="shared" si="32"/>
        <v>ok</v>
      </c>
      <c r="U38" s="560">
        <f t="shared" si="33"/>
        <v>0</v>
      </c>
      <c r="V38" s="560">
        <f t="shared" si="34"/>
        <v>0</v>
      </c>
      <c r="W38" s="560">
        <f t="shared" si="35"/>
        <v>0</v>
      </c>
    </row>
    <row r="39" spans="1:27" ht="21" customHeight="1">
      <c r="A39" s="316" t="str">
        <f t="shared" si="28"/>
        <v>10101</v>
      </c>
      <c r="B39" s="316" t="str">
        <f t="shared" si="29"/>
        <v>64</v>
      </c>
      <c r="C39" s="316">
        <f>IF(AND(F39&lt;&gt;"",G39&lt;&gt;""),COUNT($C$32:C38)+1,"")</f>
        <v>4</v>
      </c>
      <c r="D39" s="292" t="str">
        <f t="shared" si="30"/>
        <v>LN0004</v>
      </c>
      <c r="E39" s="292" t="str">
        <f t="shared" si="31"/>
        <v>1010101</v>
      </c>
      <c r="F39" s="316">
        <v>101010101</v>
      </c>
      <c r="G39" s="316">
        <v>64022</v>
      </c>
      <c r="H39" s="895" t="s">
        <v>1239</v>
      </c>
      <c r="I39" s="316" t="s">
        <v>445</v>
      </c>
      <c r="J39" s="631" t="s">
        <v>452</v>
      </c>
      <c r="K39" s="632">
        <v>1</v>
      </c>
      <c r="L39" s="292" t="s">
        <v>446</v>
      </c>
      <c r="M39" s="896">
        <v>400000</v>
      </c>
      <c r="N39" s="294">
        <f t="shared" si="8"/>
        <v>400000</v>
      </c>
      <c r="O39" s="633">
        <v>1</v>
      </c>
      <c r="P39" s="296">
        <f t="shared" ref="P39:P45" si="36">IF(AND(F39&lt;&gt;"",G39&lt;&gt;""),N39*O39,"")</f>
        <v>400000</v>
      </c>
      <c r="Q39" s="552"/>
      <c r="R39" s="551"/>
      <c r="S39" s="291"/>
      <c r="T39" t="str">
        <f t="shared" si="32"/>
        <v>ok</v>
      </c>
      <c r="U39" s="560">
        <f t="shared" si="33"/>
        <v>0</v>
      </c>
      <c r="V39" s="560">
        <f t="shared" si="34"/>
        <v>0</v>
      </c>
      <c r="W39" s="560">
        <f t="shared" si="35"/>
        <v>0</v>
      </c>
    </row>
    <row r="40" spans="1:27" ht="21" customHeight="1">
      <c r="A40" s="316" t="str">
        <f t="shared" ref="A40:A41" si="37">IF(AND(F40&lt;&gt;"",G40&lt;&gt;""),LEFT(E40,5),"")</f>
        <v>10101</v>
      </c>
      <c r="B40" s="316" t="str">
        <f t="shared" ref="B40:B41" si="38">IF(AND(F40&lt;&gt;"",G40&lt;&gt;""),LEFT(G40,2),"")</f>
        <v>64</v>
      </c>
      <c r="C40" s="316">
        <f>IF(AND(F40&lt;&gt;"",G40&lt;&gt;""),COUNT($C$32:C39)+1,"")</f>
        <v>5</v>
      </c>
      <c r="D40" s="292" t="str">
        <f t="shared" ref="D40:D41" si="39">IF(C40&lt;&gt;"","LN"&amp;TEXT(C40,"0000"),"")</f>
        <v>LN0005</v>
      </c>
      <c r="E40" s="292" t="str">
        <f t="shared" ref="E40:E41" si="40">IF(AND(F40&lt;&gt;"",G40&lt;&gt;""),LEFT(F40,7),"")</f>
        <v>1010101</v>
      </c>
      <c r="F40" s="316">
        <v>101010101</v>
      </c>
      <c r="G40" s="316">
        <v>64052</v>
      </c>
      <c r="H40" s="638" t="s">
        <v>788</v>
      </c>
      <c r="I40" s="316" t="s">
        <v>445</v>
      </c>
      <c r="J40" s="631" t="s">
        <v>789</v>
      </c>
      <c r="K40" s="632">
        <v>3</v>
      </c>
      <c r="L40" s="292" t="s">
        <v>446</v>
      </c>
      <c r="M40" s="896">
        <v>800000</v>
      </c>
      <c r="N40" s="294">
        <f t="shared" ref="N40:N41" si="41">IF(AND(F40&lt;&gt;"",G40&lt;&gt;""),K40*M40,"")</f>
        <v>2400000</v>
      </c>
      <c r="O40" s="633">
        <v>1</v>
      </c>
      <c r="P40" s="296">
        <f t="shared" si="36"/>
        <v>2400000</v>
      </c>
      <c r="Q40" s="552"/>
      <c r="R40" s="551"/>
      <c r="S40" s="291"/>
      <c r="T40" t="str">
        <f t="shared" ref="T40:T41" si="42">IF(AND(F40&lt;&gt;"",G40&lt;&gt;""),"ok","-")</f>
        <v>ok</v>
      </c>
      <c r="U40" s="560">
        <f t="shared" ref="U40:U41" si="43">MOD(K40,1)</f>
        <v>0</v>
      </c>
      <c r="V40" s="560">
        <f t="shared" ref="V40:V41" si="44">MOD(M40,1)</f>
        <v>0</v>
      </c>
      <c r="W40" s="560">
        <f t="shared" ref="W40:W41" si="45">MOD(O40,1)</f>
        <v>0</v>
      </c>
    </row>
    <row r="41" spans="1:27" ht="21" customHeight="1">
      <c r="A41" s="316" t="str">
        <f t="shared" si="37"/>
        <v>10101</v>
      </c>
      <c r="B41" s="316" t="str">
        <f t="shared" si="38"/>
        <v>64</v>
      </c>
      <c r="C41" s="316">
        <f>IF(AND(F41&lt;&gt;"",G41&lt;&gt;""),COUNT($C$32:C40)+1,"")</f>
        <v>6</v>
      </c>
      <c r="D41" s="292" t="str">
        <f t="shared" si="39"/>
        <v>LN0006</v>
      </c>
      <c r="E41" s="292" t="str">
        <f t="shared" si="40"/>
        <v>1010101</v>
      </c>
      <c r="F41" s="316">
        <v>101010101</v>
      </c>
      <c r="G41" s="639">
        <v>64061</v>
      </c>
      <c r="H41" s="638" t="s">
        <v>790</v>
      </c>
      <c r="I41" s="316" t="s">
        <v>445</v>
      </c>
      <c r="J41" s="631" t="s">
        <v>789</v>
      </c>
      <c r="K41" s="897">
        <v>32</v>
      </c>
      <c r="L41" s="292" t="s">
        <v>446</v>
      </c>
      <c r="M41" s="896">
        <v>10000</v>
      </c>
      <c r="N41" s="294">
        <f t="shared" si="41"/>
        <v>320000</v>
      </c>
      <c r="O41" s="633">
        <v>12</v>
      </c>
      <c r="P41" s="296">
        <f t="shared" ref="P41" si="46">IF(AND(F41&lt;&gt;"",G41&lt;&gt;""),N41*O41,"")</f>
        <v>3840000</v>
      </c>
      <c r="Q41" s="552"/>
      <c r="R41" s="551"/>
      <c r="S41" s="291"/>
      <c r="T41" t="str">
        <f t="shared" si="42"/>
        <v>ok</v>
      </c>
      <c r="U41" s="560">
        <f t="shared" si="43"/>
        <v>0</v>
      </c>
      <c r="V41" s="560">
        <f t="shared" si="44"/>
        <v>0</v>
      </c>
      <c r="W41" s="560">
        <f t="shared" si="45"/>
        <v>0</v>
      </c>
    </row>
    <row r="42" spans="1:27" ht="21" customHeight="1">
      <c r="A42" s="316" t="str">
        <f t="shared" si="28"/>
        <v>10101</v>
      </c>
      <c r="B42" s="316" t="str">
        <f t="shared" si="29"/>
        <v>64</v>
      </c>
      <c r="C42" s="316">
        <f>IF(AND(F42&lt;&gt;"",G42&lt;&gt;""),COUNT($C$32:C39)+1,"")</f>
        <v>5</v>
      </c>
      <c r="D42" s="292" t="str">
        <f t="shared" si="30"/>
        <v>LN0005</v>
      </c>
      <c r="E42" s="292" t="str">
        <f t="shared" si="31"/>
        <v>1010101</v>
      </c>
      <c r="F42" s="316">
        <v>101010101</v>
      </c>
      <c r="G42" s="639">
        <v>64061</v>
      </c>
      <c r="H42" s="895" t="s">
        <v>1240</v>
      </c>
      <c r="I42" s="316" t="s">
        <v>445</v>
      </c>
      <c r="J42" s="631" t="s">
        <v>789</v>
      </c>
      <c r="K42" s="897">
        <v>1</v>
      </c>
      <c r="L42" s="292" t="s">
        <v>446</v>
      </c>
      <c r="M42" s="896">
        <v>60000</v>
      </c>
      <c r="N42" s="294">
        <f t="shared" ref="N42:N46" si="47">IF(AND(F42&lt;&gt;"",G42&lt;&gt;""),K42*M42,"")</f>
        <v>60000</v>
      </c>
      <c r="O42" s="633">
        <v>1</v>
      </c>
      <c r="P42" s="296">
        <f t="shared" si="36"/>
        <v>60000</v>
      </c>
      <c r="Q42" s="552"/>
      <c r="R42" s="551"/>
      <c r="S42" s="291"/>
      <c r="T42" t="str">
        <f t="shared" si="32"/>
        <v>ok</v>
      </c>
      <c r="U42" s="560">
        <f t="shared" si="33"/>
        <v>0</v>
      </c>
      <c r="V42" s="560">
        <f t="shared" si="34"/>
        <v>0</v>
      </c>
      <c r="W42" s="560">
        <f t="shared" si="35"/>
        <v>0</v>
      </c>
      <c r="AA42" s="833">
        <f>AA49+AA219+AA382+AA383+AA617+AA768+AA872+AA873</f>
        <v>17664500</v>
      </c>
    </row>
    <row r="43" spans="1:27" ht="21" customHeight="1">
      <c r="A43" s="316" t="str">
        <f t="shared" si="28"/>
        <v>10101</v>
      </c>
      <c r="B43" s="316" t="str">
        <f t="shared" si="29"/>
        <v>64</v>
      </c>
      <c r="C43" s="316">
        <f>IF(AND(F43&lt;&gt;"",G43&lt;&gt;""),COUNT($C$32:C42)+1,"")</f>
        <v>8</v>
      </c>
      <c r="D43" s="292" t="str">
        <f t="shared" si="30"/>
        <v>LN0008</v>
      </c>
      <c r="E43" s="292" t="str">
        <f t="shared" si="31"/>
        <v>1010101</v>
      </c>
      <c r="F43" s="316">
        <v>101010101</v>
      </c>
      <c r="G43" s="639">
        <v>64063</v>
      </c>
      <c r="H43" s="638" t="s">
        <v>176</v>
      </c>
      <c r="I43" s="316" t="s">
        <v>445</v>
      </c>
      <c r="J43" s="631" t="s">
        <v>789</v>
      </c>
      <c r="K43" s="632">
        <v>10</v>
      </c>
      <c r="L43" s="292" t="s">
        <v>446</v>
      </c>
      <c r="M43" s="896">
        <v>15000</v>
      </c>
      <c r="N43" s="294">
        <f t="shared" si="47"/>
        <v>150000</v>
      </c>
      <c r="O43" s="633">
        <v>12</v>
      </c>
      <c r="P43" s="296">
        <f t="shared" si="36"/>
        <v>1800000</v>
      </c>
      <c r="Q43" s="552"/>
      <c r="R43" s="551"/>
      <c r="S43" s="291"/>
      <c r="T43" t="str">
        <f t="shared" si="32"/>
        <v>ok</v>
      </c>
      <c r="U43" s="560">
        <f t="shared" si="33"/>
        <v>0</v>
      </c>
      <c r="V43" s="560">
        <f t="shared" si="34"/>
        <v>0</v>
      </c>
      <c r="W43" s="560">
        <f t="shared" si="35"/>
        <v>0</v>
      </c>
    </row>
    <row r="44" spans="1:27" ht="21" customHeight="1">
      <c r="A44" s="316" t="str">
        <f t="shared" ref="A44" si="48">IF(AND(F44&lt;&gt;"",G44&lt;&gt;""),LEFT(E44,5),"")</f>
        <v>10101</v>
      </c>
      <c r="B44" s="316" t="str">
        <f t="shared" ref="B44" si="49">IF(AND(F44&lt;&gt;"",G44&lt;&gt;""),LEFT(G44,2),"")</f>
        <v>64</v>
      </c>
      <c r="C44" s="316">
        <f>IF(AND(F44&lt;&gt;"",G44&lt;&gt;""),COUNT($C$32:C41)+1,"")</f>
        <v>7</v>
      </c>
      <c r="D44" s="292" t="str">
        <f t="shared" ref="D44" si="50">IF(C44&lt;&gt;"","LN"&amp;TEXT(C44,"0000"),"")</f>
        <v>LN0007</v>
      </c>
      <c r="E44" s="292" t="str">
        <f t="shared" ref="E44" si="51">IF(AND(F44&lt;&gt;"",G44&lt;&gt;""),LEFT(F44,7),"")</f>
        <v>1010101</v>
      </c>
      <c r="F44" s="316">
        <v>101010101</v>
      </c>
      <c r="G44" s="639">
        <v>64981</v>
      </c>
      <c r="H44" s="638" t="s">
        <v>785</v>
      </c>
      <c r="I44" s="316" t="s">
        <v>445</v>
      </c>
      <c r="J44" s="631" t="s">
        <v>789</v>
      </c>
      <c r="K44" s="632">
        <v>54</v>
      </c>
      <c r="L44" s="292" t="s">
        <v>446</v>
      </c>
      <c r="M44" s="896">
        <v>50000</v>
      </c>
      <c r="N44" s="294">
        <f t="shared" ref="N44" si="52">IF(AND(F44&lt;&gt;"",G44&lt;&gt;""),K44*M44,"")</f>
        <v>2700000</v>
      </c>
      <c r="O44" s="633">
        <v>2</v>
      </c>
      <c r="P44" s="296">
        <f t="shared" ref="P44" si="53">IF(AND(F44&lt;&gt;"",G44&lt;&gt;""),N44*O44,"")</f>
        <v>5400000</v>
      </c>
      <c r="Q44" s="552"/>
      <c r="R44" s="551"/>
      <c r="S44" s="291"/>
      <c r="T44" t="str">
        <f t="shared" ref="T44" si="54">IF(AND(F44&lt;&gt;"",G44&lt;&gt;""),"ok","-")</f>
        <v>ok</v>
      </c>
      <c r="U44" s="560">
        <f t="shared" ref="U44" si="55">MOD(K44,1)</f>
        <v>0</v>
      </c>
      <c r="V44" s="560">
        <f t="shared" ref="V44" si="56">MOD(M44,1)</f>
        <v>0</v>
      </c>
      <c r="W44" s="560">
        <f t="shared" ref="W44" si="57">MOD(O44,1)</f>
        <v>0</v>
      </c>
      <c r="AA44" s="833">
        <f>AA51+AA221+AA384+AA385+AA619+AA770+AA874+AA875</f>
        <v>0</v>
      </c>
    </row>
    <row r="45" spans="1:27" ht="21" customHeight="1">
      <c r="A45" s="316" t="str">
        <f t="shared" si="28"/>
        <v>10101</v>
      </c>
      <c r="B45" s="316" t="str">
        <f t="shared" si="29"/>
        <v>64</v>
      </c>
      <c r="C45" s="316">
        <f>IF(AND(F45&lt;&gt;"",G45&lt;&gt;""),COUNT($C$32:C42)+1,"")</f>
        <v>8</v>
      </c>
      <c r="D45" s="292" t="str">
        <f t="shared" si="30"/>
        <v>LN0008</v>
      </c>
      <c r="E45" s="292" t="str">
        <f t="shared" si="31"/>
        <v>1010101</v>
      </c>
      <c r="F45" s="316">
        <v>101010101</v>
      </c>
      <c r="G45" s="641">
        <v>64041</v>
      </c>
      <c r="H45" s="638" t="s">
        <v>791</v>
      </c>
      <c r="I45" s="316" t="s">
        <v>445</v>
      </c>
      <c r="J45" s="640" t="s">
        <v>789</v>
      </c>
      <c r="K45" s="899">
        <v>2</v>
      </c>
      <c r="L45" s="292" t="s">
        <v>446</v>
      </c>
      <c r="M45" s="324">
        <v>710000</v>
      </c>
      <c r="N45" s="294">
        <f t="shared" si="47"/>
        <v>1420000</v>
      </c>
      <c r="O45" s="633">
        <v>12</v>
      </c>
      <c r="P45" s="296">
        <f t="shared" si="36"/>
        <v>17040000</v>
      </c>
      <c r="Q45" s="552"/>
      <c r="R45" s="551"/>
      <c r="S45" s="291"/>
      <c r="T45" t="str">
        <f t="shared" si="32"/>
        <v>ok</v>
      </c>
      <c r="U45" s="560">
        <f t="shared" si="33"/>
        <v>0</v>
      </c>
      <c r="V45" s="560">
        <f t="shared" si="34"/>
        <v>0</v>
      </c>
      <c r="W45" s="560">
        <f t="shared" si="35"/>
        <v>0</v>
      </c>
    </row>
    <row r="46" spans="1:27" ht="21" customHeight="1">
      <c r="A46" s="316" t="str">
        <f t="shared" si="28"/>
        <v>10101</v>
      </c>
      <c r="B46" s="316" t="str">
        <f t="shared" si="29"/>
        <v>64</v>
      </c>
      <c r="C46" s="316">
        <f>IF(AND(F46&lt;&gt;"",G46&lt;&gt;""),COUNT($C$32:C45)+1,"")</f>
        <v>11</v>
      </c>
      <c r="D46" s="292" t="str">
        <f t="shared" si="30"/>
        <v>LN0011</v>
      </c>
      <c r="E46" s="292" t="str">
        <f t="shared" si="31"/>
        <v>1010101</v>
      </c>
      <c r="F46" s="316">
        <v>101010101</v>
      </c>
      <c r="G46" s="641">
        <v>64041</v>
      </c>
      <c r="H46" s="898" t="s">
        <v>1241</v>
      </c>
      <c r="I46" s="316" t="s">
        <v>445</v>
      </c>
      <c r="J46" s="631" t="s">
        <v>789</v>
      </c>
      <c r="K46" s="900">
        <v>1</v>
      </c>
      <c r="L46" s="292" t="s">
        <v>446</v>
      </c>
      <c r="M46" s="324">
        <v>60000</v>
      </c>
      <c r="N46" s="294">
        <f t="shared" si="47"/>
        <v>60000</v>
      </c>
      <c r="O46" s="642">
        <v>1</v>
      </c>
      <c r="P46" s="296">
        <f>IF(AND(F46&lt;&gt;"",G46&lt;&gt;""),N46*O46,"")</f>
        <v>60000</v>
      </c>
      <c r="Q46" s="552"/>
      <c r="R46" s="551"/>
      <c r="S46" s="291"/>
      <c r="T46" t="str">
        <f t="shared" si="32"/>
        <v>ok</v>
      </c>
      <c r="U46" s="560">
        <f t="shared" si="33"/>
        <v>0</v>
      </c>
      <c r="V46" s="560">
        <f t="shared" si="34"/>
        <v>0</v>
      </c>
      <c r="W46" s="560">
        <f t="shared" si="35"/>
        <v>0</v>
      </c>
      <c r="AA46" s="834">
        <f>AA49+AA219+AA382+AA383+AA617</f>
        <v>14714500</v>
      </c>
    </row>
    <row r="47" spans="1:27" ht="21" customHeight="1">
      <c r="A47" s="316" t="str">
        <f t="shared" si="28"/>
        <v/>
      </c>
      <c r="B47" s="316" t="str">
        <f t="shared" si="29"/>
        <v/>
      </c>
      <c r="C47" s="316" t="str">
        <f>IF(AND(F47&lt;&gt;"",G47&lt;&gt;""),COUNT($C$32:C46)+1,"")</f>
        <v/>
      </c>
      <c r="D47" s="644" t="str">
        <f t="shared" si="30"/>
        <v/>
      </c>
      <c r="E47" s="644" t="str">
        <f t="shared" si="31"/>
        <v/>
      </c>
      <c r="F47" s="316"/>
      <c r="G47" s="316"/>
      <c r="H47" s="889" t="s">
        <v>792</v>
      </c>
      <c r="I47" s="681"/>
      <c r="J47" s="704"/>
      <c r="K47" s="666"/>
      <c r="L47" s="681"/>
      <c r="M47" s="682"/>
      <c r="N47" s="682" t="str">
        <f t="shared" si="8"/>
        <v/>
      </c>
      <c r="O47" s="666"/>
      <c r="P47" s="643">
        <f>SUM(P48:P82)</f>
        <v>69900000</v>
      </c>
      <c r="Q47" s="552"/>
      <c r="R47" s="551"/>
      <c r="S47" s="291"/>
      <c r="T47" t="str">
        <f t="shared" si="32"/>
        <v>-</v>
      </c>
      <c r="U47" s="560">
        <f t="shared" si="33"/>
        <v>0</v>
      </c>
      <c r="V47" s="560">
        <f t="shared" si="34"/>
        <v>0</v>
      </c>
      <c r="W47" s="560">
        <f t="shared" si="35"/>
        <v>0</v>
      </c>
    </row>
    <row r="48" spans="1:27" ht="21" customHeight="1">
      <c r="A48" s="316" t="str">
        <f t="shared" si="28"/>
        <v>10101</v>
      </c>
      <c r="B48" s="316" t="str">
        <f t="shared" si="29"/>
        <v>60</v>
      </c>
      <c r="C48" s="316">
        <f>IF(AND(F48&lt;&gt;"",G48&lt;&gt;""),COUNT($C$32:C47)+1,"")</f>
        <v>12</v>
      </c>
      <c r="D48" s="292" t="str">
        <f t="shared" si="30"/>
        <v>LN0012</v>
      </c>
      <c r="E48" s="292" t="str">
        <f t="shared" si="31"/>
        <v>1010101</v>
      </c>
      <c r="F48" s="316">
        <v>101010101</v>
      </c>
      <c r="G48" s="639">
        <v>60014</v>
      </c>
      <c r="H48" s="649" t="s">
        <v>793</v>
      </c>
      <c r="I48" s="316" t="s">
        <v>445</v>
      </c>
      <c r="J48" s="650" t="s">
        <v>794</v>
      </c>
      <c r="K48" s="651">
        <v>4</v>
      </c>
      <c r="L48" s="292" t="s">
        <v>446</v>
      </c>
      <c r="M48" s="652">
        <v>800000</v>
      </c>
      <c r="N48" s="294">
        <f t="shared" si="8"/>
        <v>3200000</v>
      </c>
      <c r="O48" s="653">
        <v>1</v>
      </c>
      <c r="P48" s="296">
        <f t="shared" si="23"/>
        <v>3200000</v>
      </c>
      <c r="Q48" s="552"/>
      <c r="R48" s="551"/>
      <c r="S48" s="291"/>
      <c r="T48" t="str">
        <f t="shared" si="32"/>
        <v>ok</v>
      </c>
      <c r="U48" s="560">
        <f t="shared" si="33"/>
        <v>0</v>
      </c>
      <c r="V48" s="560">
        <f t="shared" si="34"/>
        <v>0</v>
      </c>
      <c r="W48" s="560">
        <f t="shared" si="35"/>
        <v>0</v>
      </c>
      <c r="Y48" t="s">
        <v>1145</v>
      </c>
      <c r="Z48" t="s">
        <v>1146</v>
      </c>
      <c r="AA48" t="s">
        <v>1147</v>
      </c>
    </row>
    <row r="49" spans="1:27" s="811" customFormat="1" ht="21" customHeight="1">
      <c r="A49" s="681" t="str">
        <f t="shared" si="28"/>
        <v>10101</v>
      </c>
      <c r="B49" s="681" t="str">
        <f t="shared" si="29"/>
        <v>60</v>
      </c>
      <c r="C49" s="681">
        <f>IF(AND(F49&lt;&gt;"",G49&lt;&gt;""),COUNT($C$32:C48)+1,"")</f>
        <v>13</v>
      </c>
      <c r="D49" s="681" t="str">
        <f t="shared" si="30"/>
        <v>LN0013</v>
      </c>
      <c r="E49" s="681" t="str">
        <f t="shared" si="31"/>
        <v>1010101</v>
      </c>
      <c r="F49" s="681">
        <v>101010101</v>
      </c>
      <c r="G49" s="823">
        <v>60015</v>
      </c>
      <c r="H49" s="824" t="s">
        <v>795</v>
      </c>
      <c r="I49" s="681" t="s">
        <v>445</v>
      </c>
      <c r="J49" s="825" t="s">
        <v>796</v>
      </c>
      <c r="K49" s="826">
        <f>50+18+104-7-1</f>
        <v>164</v>
      </c>
      <c r="L49" s="681" t="s">
        <v>446</v>
      </c>
      <c r="M49" s="827">
        <v>5500</v>
      </c>
      <c r="N49" s="682">
        <f t="shared" si="8"/>
        <v>902000</v>
      </c>
      <c r="O49" s="828">
        <v>12</v>
      </c>
      <c r="P49" s="643">
        <f t="shared" si="23"/>
        <v>10824000</v>
      </c>
      <c r="Q49" s="666"/>
      <c r="R49" s="820"/>
      <c r="S49" s="821"/>
      <c r="T49" s="811" t="str">
        <f t="shared" si="32"/>
        <v>ok</v>
      </c>
      <c r="U49" s="822">
        <f t="shared" si="33"/>
        <v>0</v>
      </c>
      <c r="V49" s="822">
        <f t="shared" si="34"/>
        <v>0</v>
      </c>
      <c r="W49" s="822">
        <f t="shared" si="35"/>
        <v>0</v>
      </c>
      <c r="Y49" s="829">
        <v>2376000</v>
      </c>
      <c r="Z49" s="830">
        <v>11352000</v>
      </c>
      <c r="AA49" s="831">
        <f>Z49-Y49</f>
        <v>8976000</v>
      </c>
    </row>
    <row r="50" spans="1:27" ht="21" customHeight="1">
      <c r="A50" s="316" t="str">
        <f t="shared" si="28"/>
        <v>10101</v>
      </c>
      <c r="B50" s="316" t="str">
        <f t="shared" si="29"/>
        <v>60</v>
      </c>
      <c r="C50" s="316">
        <f>IF(AND(F50&lt;&gt;"",G50&lt;&gt;""),COUNT($C$32:C49)+1,"")</f>
        <v>14</v>
      </c>
      <c r="D50" s="292" t="str">
        <f t="shared" si="30"/>
        <v>LN0014</v>
      </c>
      <c r="E50" s="292" t="str">
        <f t="shared" si="31"/>
        <v>1010101</v>
      </c>
      <c r="F50" s="316">
        <v>101010101</v>
      </c>
      <c r="G50" s="641">
        <v>60021</v>
      </c>
      <c r="H50" s="649" t="s">
        <v>797</v>
      </c>
      <c r="I50" s="316" t="s">
        <v>445</v>
      </c>
      <c r="J50" s="654" t="s">
        <v>798</v>
      </c>
      <c r="K50" s="655">
        <v>4</v>
      </c>
      <c r="L50" s="292" t="s">
        <v>446</v>
      </c>
      <c r="M50" s="656">
        <v>73800</v>
      </c>
      <c r="N50" s="294">
        <f t="shared" si="8"/>
        <v>295200</v>
      </c>
      <c r="O50" s="657">
        <v>11</v>
      </c>
      <c r="P50" s="296">
        <f t="shared" si="23"/>
        <v>3247200</v>
      </c>
      <c r="Q50" s="552"/>
      <c r="R50" s="551"/>
      <c r="S50" s="291"/>
      <c r="T50" t="str">
        <f t="shared" si="32"/>
        <v>ok</v>
      </c>
      <c r="U50" s="560">
        <f t="shared" si="33"/>
        <v>0</v>
      </c>
      <c r="V50" s="560">
        <f t="shared" si="34"/>
        <v>0</v>
      </c>
      <c r="W50" s="560">
        <f t="shared" si="35"/>
        <v>0</v>
      </c>
    </row>
    <row r="51" spans="1:27" ht="21" customHeight="1">
      <c r="A51" s="316" t="str">
        <f t="shared" si="28"/>
        <v>10101</v>
      </c>
      <c r="B51" s="316" t="str">
        <f t="shared" si="29"/>
        <v>60</v>
      </c>
      <c r="C51" s="316">
        <f>IF(AND(F51&lt;&gt;"",G51&lt;&gt;""),COUNT($C$32:C50)+1,"")</f>
        <v>15</v>
      </c>
      <c r="D51" s="292" t="str">
        <f t="shared" si="30"/>
        <v>LN0015</v>
      </c>
      <c r="E51" s="292" t="str">
        <f t="shared" si="31"/>
        <v>1010101</v>
      </c>
      <c r="F51" s="316">
        <v>101010101</v>
      </c>
      <c r="G51" s="641">
        <v>60021</v>
      </c>
      <c r="H51" s="658" t="s">
        <v>797</v>
      </c>
      <c r="I51" s="316" t="s">
        <v>445</v>
      </c>
      <c r="J51" s="654" t="s">
        <v>798</v>
      </c>
      <c r="K51" s="655">
        <v>1</v>
      </c>
      <c r="L51" s="292" t="s">
        <v>446</v>
      </c>
      <c r="M51" s="656">
        <v>184800</v>
      </c>
      <c r="N51" s="294">
        <f t="shared" si="8"/>
        <v>184800</v>
      </c>
      <c r="O51" s="657">
        <v>1</v>
      </c>
      <c r="P51" s="296">
        <f t="shared" si="23"/>
        <v>184800</v>
      </c>
      <c r="Q51" s="552"/>
      <c r="R51" s="551"/>
      <c r="S51" s="291"/>
      <c r="T51" t="str">
        <f t="shared" si="32"/>
        <v>ok</v>
      </c>
      <c r="U51" s="560">
        <f t="shared" si="33"/>
        <v>0</v>
      </c>
      <c r="V51" s="560">
        <f t="shared" si="34"/>
        <v>0</v>
      </c>
      <c r="W51" s="560">
        <f t="shared" si="35"/>
        <v>0</v>
      </c>
    </row>
    <row r="52" spans="1:27" ht="21" customHeight="1">
      <c r="A52" s="316" t="str">
        <f t="shared" si="28"/>
        <v>10101</v>
      </c>
      <c r="B52" s="316" t="str">
        <f t="shared" si="29"/>
        <v>60</v>
      </c>
      <c r="C52" s="316">
        <f>IF(AND(F52&lt;&gt;"",G52&lt;&gt;""),COUNT($C$32:C51)+1,"")</f>
        <v>16</v>
      </c>
      <c r="D52" s="292" t="str">
        <f t="shared" si="30"/>
        <v>LN0016</v>
      </c>
      <c r="E52" s="292" t="str">
        <f t="shared" si="31"/>
        <v>1010101</v>
      </c>
      <c r="F52" s="316">
        <v>101010101</v>
      </c>
      <c r="G52" s="641">
        <v>60021</v>
      </c>
      <c r="H52" s="649" t="s">
        <v>799</v>
      </c>
      <c r="I52" s="316" t="s">
        <v>445</v>
      </c>
      <c r="J52" s="654" t="s">
        <v>800</v>
      </c>
      <c r="K52" s="655">
        <v>4</v>
      </c>
      <c r="L52" s="292" t="s">
        <v>446</v>
      </c>
      <c r="M52" s="656">
        <v>32000</v>
      </c>
      <c r="N52" s="294">
        <f t="shared" si="8"/>
        <v>128000</v>
      </c>
      <c r="O52" s="657">
        <v>1</v>
      </c>
      <c r="P52" s="296">
        <f t="shared" si="23"/>
        <v>128000</v>
      </c>
      <c r="Q52" s="552"/>
      <c r="R52" s="551"/>
      <c r="S52" s="291"/>
      <c r="T52" t="str">
        <f t="shared" si="32"/>
        <v>ok</v>
      </c>
      <c r="U52" s="560">
        <f t="shared" si="33"/>
        <v>0</v>
      </c>
      <c r="V52" s="560">
        <f t="shared" si="34"/>
        <v>0</v>
      </c>
      <c r="W52" s="560">
        <f t="shared" si="35"/>
        <v>0</v>
      </c>
    </row>
    <row r="53" spans="1:27" ht="21" customHeight="1">
      <c r="A53" s="316" t="str">
        <f t="shared" si="28"/>
        <v>10101</v>
      </c>
      <c r="B53" s="316" t="str">
        <f t="shared" si="29"/>
        <v>60</v>
      </c>
      <c r="C53" s="316">
        <f>IF(AND(F53&lt;&gt;"",G53&lt;&gt;""),COUNT($C$32:C52)+1,"")</f>
        <v>17</v>
      </c>
      <c r="D53" s="292" t="str">
        <f t="shared" si="30"/>
        <v>LN0017</v>
      </c>
      <c r="E53" s="292" t="str">
        <f t="shared" si="31"/>
        <v>1010101</v>
      </c>
      <c r="F53" s="316">
        <v>101010101</v>
      </c>
      <c r="G53" s="641">
        <v>60021</v>
      </c>
      <c r="H53" s="649" t="s">
        <v>801</v>
      </c>
      <c r="I53" s="316" t="s">
        <v>445</v>
      </c>
      <c r="J53" s="654" t="s">
        <v>800</v>
      </c>
      <c r="K53" s="655">
        <v>2</v>
      </c>
      <c r="L53" s="292" t="s">
        <v>446</v>
      </c>
      <c r="M53" s="656">
        <v>32000</v>
      </c>
      <c r="N53" s="294">
        <f t="shared" si="8"/>
        <v>64000</v>
      </c>
      <c r="O53" s="657">
        <v>1</v>
      </c>
      <c r="P53" s="296">
        <f t="shared" si="23"/>
        <v>64000</v>
      </c>
      <c r="Q53" s="552"/>
      <c r="R53" s="551"/>
      <c r="S53" s="291"/>
      <c r="T53" t="str">
        <f t="shared" si="32"/>
        <v>ok</v>
      </c>
      <c r="U53" s="560">
        <f t="shared" si="33"/>
        <v>0</v>
      </c>
      <c r="V53" s="560">
        <f t="shared" si="34"/>
        <v>0</v>
      </c>
      <c r="W53" s="560">
        <f t="shared" si="35"/>
        <v>0</v>
      </c>
    </row>
    <row r="54" spans="1:27" ht="21" customHeight="1">
      <c r="A54" s="316" t="str">
        <f t="shared" si="28"/>
        <v>10101</v>
      </c>
      <c r="B54" s="316" t="str">
        <f t="shared" si="29"/>
        <v>60</v>
      </c>
      <c r="C54" s="316">
        <f>IF(AND(F54&lt;&gt;"",G54&lt;&gt;""),COUNT($C$32:C53)+1,"")</f>
        <v>18</v>
      </c>
      <c r="D54" s="292" t="str">
        <f t="shared" si="30"/>
        <v>LN0018</v>
      </c>
      <c r="E54" s="292" t="str">
        <f t="shared" si="31"/>
        <v>1010101</v>
      </c>
      <c r="F54" s="316">
        <v>101010101</v>
      </c>
      <c r="G54" s="641">
        <v>60021</v>
      </c>
      <c r="H54" s="649" t="s">
        <v>802</v>
      </c>
      <c r="I54" s="316" t="s">
        <v>445</v>
      </c>
      <c r="J54" s="654" t="s">
        <v>800</v>
      </c>
      <c r="K54" s="655">
        <v>3</v>
      </c>
      <c r="L54" s="292" t="s">
        <v>446</v>
      </c>
      <c r="M54" s="656">
        <v>3200</v>
      </c>
      <c r="N54" s="294">
        <f t="shared" si="8"/>
        <v>9600</v>
      </c>
      <c r="O54" s="657">
        <v>1</v>
      </c>
      <c r="P54" s="296">
        <f t="shared" si="23"/>
        <v>9600</v>
      </c>
      <c r="Q54" s="552"/>
      <c r="R54" s="551"/>
      <c r="S54" s="291"/>
      <c r="T54" t="str">
        <f t="shared" si="32"/>
        <v>ok</v>
      </c>
      <c r="U54" s="560">
        <f t="shared" si="33"/>
        <v>0</v>
      </c>
      <c r="V54" s="560">
        <f t="shared" si="34"/>
        <v>0</v>
      </c>
      <c r="W54" s="560">
        <f t="shared" si="35"/>
        <v>0</v>
      </c>
    </row>
    <row r="55" spans="1:27" ht="21" customHeight="1">
      <c r="A55" s="316" t="str">
        <f t="shared" si="28"/>
        <v>10101</v>
      </c>
      <c r="B55" s="316" t="str">
        <f t="shared" si="29"/>
        <v>60</v>
      </c>
      <c r="C55" s="316">
        <f>IF(AND(F55&lt;&gt;"",G55&lt;&gt;""),COUNT($C$32:C54)+1,"")</f>
        <v>19</v>
      </c>
      <c r="D55" s="292" t="str">
        <f t="shared" si="30"/>
        <v>LN0019</v>
      </c>
      <c r="E55" s="292" t="str">
        <f t="shared" si="31"/>
        <v>1010101</v>
      </c>
      <c r="F55" s="316">
        <v>101010101</v>
      </c>
      <c r="G55" s="641">
        <v>60021</v>
      </c>
      <c r="H55" s="649" t="s">
        <v>803</v>
      </c>
      <c r="I55" s="316" t="s">
        <v>445</v>
      </c>
      <c r="J55" s="654" t="s">
        <v>800</v>
      </c>
      <c r="K55" s="655">
        <v>3</v>
      </c>
      <c r="L55" s="292" t="s">
        <v>446</v>
      </c>
      <c r="M55" s="656">
        <v>40000</v>
      </c>
      <c r="N55" s="294">
        <f t="shared" si="8"/>
        <v>120000</v>
      </c>
      <c r="O55" s="657">
        <v>1</v>
      </c>
      <c r="P55" s="296">
        <f t="shared" si="23"/>
        <v>120000</v>
      </c>
      <c r="Q55" s="552"/>
      <c r="R55" s="551"/>
      <c r="S55" s="291"/>
      <c r="T55" t="str">
        <f t="shared" si="32"/>
        <v>ok</v>
      </c>
      <c r="U55" s="560">
        <f t="shared" si="33"/>
        <v>0</v>
      </c>
      <c r="V55" s="560">
        <f t="shared" si="34"/>
        <v>0</v>
      </c>
      <c r="W55" s="560">
        <f t="shared" si="35"/>
        <v>0</v>
      </c>
    </row>
    <row r="56" spans="1:27" ht="21" customHeight="1">
      <c r="A56" s="316" t="str">
        <f t="shared" si="28"/>
        <v>10101</v>
      </c>
      <c r="B56" s="316" t="str">
        <f t="shared" si="29"/>
        <v>60</v>
      </c>
      <c r="C56" s="316">
        <f>IF(AND(F56&lt;&gt;"",G56&lt;&gt;""),COUNT($C$32:C55)+1,"")</f>
        <v>20</v>
      </c>
      <c r="D56" s="292" t="str">
        <f t="shared" si="30"/>
        <v>LN0020</v>
      </c>
      <c r="E56" s="292" t="str">
        <f t="shared" si="31"/>
        <v>1010101</v>
      </c>
      <c r="F56" s="316">
        <v>101010101</v>
      </c>
      <c r="G56" s="641">
        <v>60021</v>
      </c>
      <c r="H56" s="649" t="s">
        <v>804</v>
      </c>
      <c r="I56" s="316" t="s">
        <v>445</v>
      </c>
      <c r="J56" s="654" t="s">
        <v>800</v>
      </c>
      <c r="K56" s="655">
        <v>15</v>
      </c>
      <c r="L56" s="292" t="s">
        <v>446</v>
      </c>
      <c r="M56" s="656">
        <v>9600</v>
      </c>
      <c r="N56" s="294">
        <f t="shared" si="8"/>
        <v>144000</v>
      </c>
      <c r="O56" s="657">
        <v>1</v>
      </c>
      <c r="P56" s="296">
        <f t="shared" si="23"/>
        <v>144000</v>
      </c>
      <c r="Q56" s="552"/>
      <c r="R56" s="551"/>
      <c r="S56" s="291"/>
      <c r="T56" t="str">
        <f t="shared" si="32"/>
        <v>ok</v>
      </c>
      <c r="U56" s="560">
        <f t="shared" si="33"/>
        <v>0</v>
      </c>
      <c r="V56" s="560">
        <f t="shared" si="34"/>
        <v>0</v>
      </c>
      <c r="W56" s="560">
        <f t="shared" si="35"/>
        <v>0</v>
      </c>
    </row>
    <row r="57" spans="1:27" ht="21" customHeight="1">
      <c r="A57" s="316" t="str">
        <f t="shared" si="28"/>
        <v>10101</v>
      </c>
      <c r="B57" s="316" t="str">
        <f t="shared" si="29"/>
        <v>60</v>
      </c>
      <c r="C57" s="316">
        <f>IF(AND(F57&lt;&gt;"",G57&lt;&gt;""),COUNT($C$32:C56)+1,"")</f>
        <v>21</v>
      </c>
      <c r="D57" s="292" t="str">
        <f t="shared" si="30"/>
        <v>LN0021</v>
      </c>
      <c r="E57" s="292" t="str">
        <f t="shared" si="31"/>
        <v>1010101</v>
      </c>
      <c r="F57" s="316">
        <v>101010101</v>
      </c>
      <c r="G57" s="641">
        <v>60021</v>
      </c>
      <c r="H57" s="649" t="s">
        <v>805</v>
      </c>
      <c r="I57" s="316" t="s">
        <v>445</v>
      </c>
      <c r="J57" s="654" t="s">
        <v>806</v>
      </c>
      <c r="K57" s="655">
        <v>10</v>
      </c>
      <c r="L57" s="292" t="s">
        <v>446</v>
      </c>
      <c r="M57" s="656">
        <v>3400</v>
      </c>
      <c r="N57" s="294">
        <f t="shared" si="8"/>
        <v>34000</v>
      </c>
      <c r="O57" s="657">
        <v>1</v>
      </c>
      <c r="P57" s="296">
        <f t="shared" si="23"/>
        <v>34000</v>
      </c>
      <c r="Q57" s="552"/>
      <c r="R57" s="551"/>
      <c r="S57" s="291"/>
      <c r="T57" t="str">
        <f t="shared" si="32"/>
        <v>ok</v>
      </c>
      <c r="U57" s="560">
        <f t="shared" si="33"/>
        <v>0</v>
      </c>
      <c r="V57" s="560">
        <f t="shared" si="34"/>
        <v>0</v>
      </c>
      <c r="W57" s="560">
        <f t="shared" si="35"/>
        <v>0</v>
      </c>
    </row>
    <row r="58" spans="1:27" ht="21" customHeight="1">
      <c r="A58" s="316" t="str">
        <f t="shared" si="28"/>
        <v>10101</v>
      </c>
      <c r="B58" s="316" t="str">
        <f t="shared" si="29"/>
        <v>60</v>
      </c>
      <c r="C58" s="316">
        <f>IF(AND(F58&lt;&gt;"",G58&lt;&gt;""),COUNT($C$32:C57)+1,"")</f>
        <v>22</v>
      </c>
      <c r="D58" s="292" t="str">
        <f t="shared" si="30"/>
        <v>LN0022</v>
      </c>
      <c r="E58" s="292" t="str">
        <f t="shared" si="31"/>
        <v>1010101</v>
      </c>
      <c r="F58" s="316">
        <v>101010101</v>
      </c>
      <c r="G58" s="641">
        <v>60021</v>
      </c>
      <c r="H58" s="649" t="s">
        <v>807</v>
      </c>
      <c r="I58" s="316" t="s">
        <v>445</v>
      </c>
      <c r="J58" s="654" t="s">
        <v>800</v>
      </c>
      <c r="K58" s="655">
        <v>6</v>
      </c>
      <c r="L58" s="292" t="s">
        <v>446</v>
      </c>
      <c r="M58" s="656">
        <v>12000</v>
      </c>
      <c r="N58" s="294">
        <f t="shared" si="8"/>
        <v>72000</v>
      </c>
      <c r="O58" s="657">
        <v>1</v>
      </c>
      <c r="P58" s="296">
        <f t="shared" si="23"/>
        <v>72000</v>
      </c>
      <c r="Q58" s="552"/>
      <c r="R58" s="551"/>
      <c r="S58" s="291"/>
      <c r="T58" t="str">
        <f t="shared" si="32"/>
        <v>ok</v>
      </c>
      <c r="U58" s="560">
        <f t="shared" si="33"/>
        <v>0</v>
      </c>
      <c r="V58" s="560">
        <f t="shared" si="34"/>
        <v>0</v>
      </c>
      <c r="W58" s="560">
        <f t="shared" si="35"/>
        <v>0</v>
      </c>
    </row>
    <row r="59" spans="1:27" ht="21" customHeight="1">
      <c r="A59" s="316" t="str">
        <f t="shared" si="28"/>
        <v>10101</v>
      </c>
      <c r="B59" s="316" t="str">
        <f t="shared" si="29"/>
        <v>60</v>
      </c>
      <c r="C59" s="316">
        <f>IF(AND(F59&lt;&gt;"",G59&lt;&gt;""),COUNT($C$32:C58)+1,"")</f>
        <v>23</v>
      </c>
      <c r="D59" s="292" t="str">
        <f t="shared" si="30"/>
        <v>LN0023</v>
      </c>
      <c r="E59" s="292" t="str">
        <f t="shared" si="31"/>
        <v>1010101</v>
      </c>
      <c r="F59" s="316">
        <v>101010101</v>
      </c>
      <c r="G59" s="641">
        <v>60021</v>
      </c>
      <c r="H59" s="649" t="s">
        <v>808</v>
      </c>
      <c r="I59" s="316" t="s">
        <v>445</v>
      </c>
      <c r="J59" s="654" t="s">
        <v>800</v>
      </c>
      <c r="K59" s="655">
        <v>1</v>
      </c>
      <c r="L59" s="292" t="s">
        <v>446</v>
      </c>
      <c r="M59" s="656">
        <v>150000</v>
      </c>
      <c r="N59" s="294">
        <f t="shared" si="8"/>
        <v>150000</v>
      </c>
      <c r="O59" s="657">
        <v>12</v>
      </c>
      <c r="P59" s="296">
        <f t="shared" si="23"/>
        <v>1800000</v>
      </c>
      <c r="Q59" s="552"/>
      <c r="R59" s="551"/>
      <c r="S59" s="291"/>
      <c r="T59" t="str">
        <f t="shared" si="32"/>
        <v>ok</v>
      </c>
      <c r="U59" s="560">
        <f t="shared" si="33"/>
        <v>0</v>
      </c>
      <c r="V59" s="560">
        <f t="shared" si="34"/>
        <v>0</v>
      </c>
      <c r="W59" s="560">
        <f t="shared" si="35"/>
        <v>0</v>
      </c>
    </row>
    <row r="60" spans="1:27" ht="21" customHeight="1">
      <c r="A60" s="316" t="str">
        <f t="shared" si="28"/>
        <v>10101</v>
      </c>
      <c r="B60" s="316" t="str">
        <f t="shared" si="29"/>
        <v>60</v>
      </c>
      <c r="C60" s="316">
        <f>IF(AND(F60&lt;&gt;"",G60&lt;&gt;""),COUNT($C$32:C59)+1,"")</f>
        <v>24</v>
      </c>
      <c r="D60" s="292" t="str">
        <f t="shared" si="30"/>
        <v>LN0024</v>
      </c>
      <c r="E60" s="292" t="str">
        <f t="shared" si="31"/>
        <v>1010101</v>
      </c>
      <c r="F60" s="316">
        <v>101010101</v>
      </c>
      <c r="G60" s="641">
        <v>60021</v>
      </c>
      <c r="H60" s="649" t="s">
        <v>809</v>
      </c>
      <c r="I60" s="316" t="s">
        <v>445</v>
      </c>
      <c r="J60" s="654" t="s">
        <v>800</v>
      </c>
      <c r="K60" s="655">
        <v>1</v>
      </c>
      <c r="L60" s="292" t="s">
        <v>446</v>
      </c>
      <c r="M60" s="656">
        <v>160000</v>
      </c>
      <c r="N60" s="294">
        <f t="shared" si="8"/>
        <v>160000</v>
      </c>
      <c r="O60" s="657">
        <v>2</v>
      </c>
      <c r="P60" s="296">
        <f t="shared" si="23"/>
        <v>320000</v>
      </c>
      <c r="Q60" s="552"/>
      <c r="R60" s="551"/>
      <c r="S60" s="291"/>
      <c r="T60" t="str">
        <f t="shared" si="32"/>
        <v>ok</v>
      </c>
      <c r="U60" s="560">
        <f t="shared" si="33"/>
        <v>0</v>
      </c>
      <c r="V60" s="560">
        <f t="shared" si="34"/>
        <v>0</v>
      </c>
      <c r="W60" s="560">
        <f t="shared" si="35"/>
        <v>0</v>
      </c>
    </row>
    <row r="61" spans="1:27" ht="21" customHeight="1">
      <c r="A61" s="316" t="str">
        <f t="shared" si="28"/>
        <v>10101</v>
      </c>
      <c r="B61" s="316" t="str">
        <f t="shared" si="29"/>
        <v>60</v>
      </c>
      <c r="C61" s="316">
        <f>IF(AND(F61&lt;&gt;"",G61&lt;&gt;""),COUNT($C$32:C60)+1,"")</f>
        <v>25</v>
      </c>
      <c r="D61" s="292" t="str">
        <f t="shared" si="30"/>
        <v>LN0025</v>
      </c>
      <c r="E61" s="292" t="str">
        <f t="shared" si="31"/>
        <v>1010101</v>
      </c>
      <c r="F61" s="316">
        <v>101010101</v>
      </c>
      <c r="G61" s="641">
        <v>60021</v>
      </c>
      <c r="H61" s="658" t="s">
        <v>810</v>
      </c>
      <c r="I61" s="316" t="s">
        <v>445</v>
      </c>
      <c r="J61" s="654" t="s">
        <v>800</v>
      </c>
      <c r="K61" s="655">
        <v>1</v>
      </c>
      <c r="L61" s="292" t="s">
        <v>446</v>
      </c>
      <c r="M61" s="656">
        <v>100000</v>
      </c>
      <c r="N61" s="294">
        <f t="shared" si="8"/>
        <v>100000</v>
      </c>
      <c r="O61" s="657">
        <v>1</v>
      </c>
      <c r="P61" s="296">
        <f t="shared" si="23"/>
        <v>100000</v>
      </c>
      <c r="Q61" s="552"/>
      <c r="R61" s="551"/>
      <c r="S61" s="291"/>
      <c r="T61" t="str">
        <f t="shared" si="32"/>
        <v>ok</v>
      </c>
      <c r="U61" s="560">
        <f t="shared" si="33"/>
        <v>0</v>
      </c>
      <c r="V61" s="560">
        <f t="shared" si="34"/>
        <v>0</v>
      </c>
      <c r="W61" s="560">
        <f t="shared" si="35"/>
        <v>0</v>
      </c>
    </row>
    <row r="62" spans="1:27" ht="21" customHeight="1">
      <c r="A62" s="316" t="str">
        <f t="shared" si="28"/>
        <v>10101</v>
      </c>
      <c r="B62" s="316" t="str">
        <f t="shared" si="29"/>
        <v>60</v>
      </c>
      <c r="C62" s="316">
        <f>IF(AND(F62&lt;&gt;"",G62&lt;&gt;""),COUNT($C$32:C61)+1,"")</f>
        <v>26</v>
      </c>
      <c r="D62" s="292" t="str">
        <f t="shared" si="30"/>
        <v>LN0026</v>
      </c>
      <c r="E62" s="292" t="str">
        <f t="shared" si="31"/>
        <v>1010101</v>
      </c>
      <c r="F62" s="316">
        <v>101010101</v>
      </c>
      <c r="G62" s="641">
        <v>60021</v>
      </c>
      <c r="H62" s="649" t="s">
        <v>811</v>
      </c>
      <c r="I62" s="316" t="s">
        <v>445</v>
      </c>
      <c r="J62" s="654" t="s">
        <v>800</v>
      </c>
      <c r="K62" s="655">
        <v>1</v>
      </c>
      <c r="L62" s="292" t="s">
        <v>446</v>
      </c>
      <c r="M62" s="656">
        <v>72000</v>
      </c>
      <c r="N62" s="294">
        <f t="shared" si="8"/>
        <v>72000</v>
      </c>
      <c r="O62" s="657">
        <v>1</v>
      </c>
      <c r="P62" s="296">
        <f t="shared" si="23"/>
        <v>72000</v>
      </c>
      <c r="Q62" s="552"/>
      <c r="R62" s="551"/>
      <c r="S62" s="291"/>
      <c r="T62" t="str">
        <f t="shared" si="32"/>
        <v>ok</v>
      </c>
      <c r="U62" s="560">
        <f t="shared" si="33"/>
        <v>0</v>
      </c>
      <c r="V62" s="560">
        <f t="shared" si="34"/>
        <v>0</v>
      </c>
      <c r="W62" s="560">
        <f t="shared" si="35"/>
        <v>0</v>
      </c>
    </row>
    <row r="63" spans="1:27" ht="21" customHeight="1">
      <c r="A63" s="316" t="str">
        <f t="shared" si="28"/>
        <v>10101</v>
      </c>
      <c r="B63" s="316" t="str">
        <f t="shared" si="29"/>
        <v>60</v>
      </c>
      <c r="C63" s="316">
        <f>IF(AND(F63&lt;&gt;"",G63&lt;&gt;""),COUNT($C$32:C62)+1,"")</f>
        <v>27</v>
      </c>
      <c r="D63" s="292" t="str">
        <f t="shared" si="30"/>
        <v>LN0027</v>
      </c>
      <c r="E63" s="292" t="str">
        <f t="shared" si="31"/>
        <v>1010101</v>
      </c>
      <c r="F63" s="316">
        <v>101010101</v>
      </c>
      <c r="G63" s="641">
        <v>60037</v>
      </c>
      <c r="H63" s="649" t="s">
        <v>812</v>
      </c>
      <c r="I63" s="316" t="s">
        <v>445</v>
      </c>
      <c r="J63" s="654" t="s">
        <v>813</v>
      </c>
      <c r="K63" s="655">
        <v>20</v>
      </c>
      <c r="L63" s="292" t="s">
        <v>446</v>
      </c>
      <c r="M63" s="656">
        <v>4000</v>
      </c>
      <c r="N63" s="294">
        <f t="shared" si="8"/>
        <v>80000</v>
      </c>
      <c r="O63" s="657">
        <v>12</v>
      </c>
      <c r="P63" s="296">
        <f t="shared" si="23"/>
        <v>960000</v>
      </c>
      <c r="Q63" s="552"/>
      <c r="R63" s="551"/>
      <c r="S63" s="291"/>
      <c r="T63" t="str">
        <f t="shared" si="32"/>
        <v>ok</v>
      </c>
      <c r="U63" s="560">
        <f t="shared" si="33"/>
        <v>0</v>
      </c>
      <c r="V63" s="560">
        <f t="shared" si="34"/>
        <v>0</v>
      </c>
      <c r="W63" s="560">
        <f t="shared" si="35"/>
        <v>0</v>
      </c>
    </row>
    <row r="64" spans="1:27" ht="21" customHeight="1">
      <c r="A64" s="316" t="str">
        <f t="shared" si="28"/>
        <v>10101</v>
      </c>
      <c r="B64" s="316" t="str">
        <f t="shared" si="29"/>
        <v>60</v>
      </c>
      <c r="C64" s="316">
        <f>IF(AND(F64&lt;&gt;"",G64&lt;&gt;""),COUNT($C$32:C63)+1,"")</f>
        <v>28</v>
      </c>
      <c r="D64" s="292" t="str">
        <f t="shared" si="30"/>
        <v>LN0028</v>
      </c>
      <c r="E64" s="292" t="str">
        <f t="shared" si="31"/>
        <v>1010101</v>
      </c>
      <c r="F64" s="316">
        <v>101010101</v>
      </c>
      <c r="G64" s="641">
        <v>60037</v>
      </c>
      <c r="H64" s="649" t="s">
        <v>814</v>
      </c>
      <c r="I64" s="316" t="s">
        <v>445</v>
      </c>
      <c r="J64" s="654" t="s">
        <v>798</v>
      </c>
      <c r="K64" s="655">
        <v>10</v>
      </c>
      <c r="L64" s="292" t="s">
        <v>446</v>
      </c>
      <c r="M64" s="656">
        <v>14000</v>
      </c>
      <c r="N64" s="294">
        <f t="shared" si="8"/>
        <v>140000</v>
      </c>
      <c r="O64" s="657">
        <v>12</v>
      </c>
      <c r="P64" s="296">
        <f t="shared" si="23"/>
        <v>1680000</v>
      </c>
      <c r="Q64" s="552"/>
      <c r="R64" s="551"/>
      <c r="S64" s="291"/>
      <c r="T64" t="str">
        <f t="shared" si="32"/>
        <v>ok</v>
      </c>
      <c r="U64" s="560">
        <f t="shared" si="33"/>
        <v>0</v>
      </c>
      <c r="V64" s="560">
        <f t="shared" si="34"/>
        <v>0</v>
      </c>
      <c r="W64" s="560">
        <f t="shared" si="35"/>
        <v>0</v>
      </c>
    </row>
    <row r="65" spans="1:23" ht="21" customHeight="1">
      <c r="A65" s="316" t="str">
        <f t="shared" si="28"/>
        <v>10101</v>
      </c>
      <c r="B65" s="316" t="str">
        <f t="shared" si="29"/>
        <v>60</v>
      </c>
      <c r="C65" s="316">
        <f>IF(AND(F65&lt;&gt;"",G65&lt;&gt;""),COUNT($C$32:C64)+1,"")</f>
        <v>29</v>
      </c>
      <c r="D65" s="292" t="str">
        <f t="shared" si="30"/>
        <v>LN0029</v>
      </c>
      <c r="E65" s="292" t="str">
        <f t="shared" si="31"/>
        <v>1010101</v>
      </c>
      <c r="F65" s="316">
        <v>101010101</v>
      </c>
      <c r="G65" s="641">
        <v>60021</v>
      </c>
      <c r="H65" s="649" t="s">
        <v>815</v>
      </c>
      <c r="I65" s="316" t="s">
        <v>445</v>
      </c>
      <c r="J65" s="654" t="s">
        <v>816</v>
      </c>
      <c r="K65" s="655">
        <v>3</v>
      </c>
      <c r="L65" s="292" t="s">
        <v>446</v>
      </c>
      <c r="M65" s="656">
        <v>4400</v>
      </c>
      <c r="N65" s="294">
        <f t="shared" si="8"/>
        <v>13200</v>
      </c>
      <c r="O65" s="657">
        <v>2</v>
      </c>
      <c r="P65" s="296">
        <f t="shared" si="23"/>
        <v>26400</v>
      </c>
      <c r="Q65" s="552"/>
      <c r="R65" s="551"/>
      <c r="S65" s="291"/>
      <c r="T65" t="str">
        <f t="shared" si="32"/>
        <v>ok</v>
      </c>
      <c r="U65" s="560">
        <f t="shared" si="33"/>
        <v>0</v>
      </c>
      <c r="V65" s="560">
        <f t="shared" si="34"/>
        <v>0</v>
      </c>
      <c r="W65" s="560">
        <f t="shared" si="35"/>
        <v>0</v>
      </c>
    </row>
    <row r="66" spans="1:23" ht="21" customHeight="1">
      <c r="A66" s="316" t="str">
        <f t="shared" si="28"/>
        <v>10101</v>
      </c>
      <c r="B66" s="316" t="str">
        <f t="shared" si="29"/>
        <v>60</v>
      </c>
      <c r="C66" s="316">
        <f>IF(AND(F66&lt;&gt;"",G66&lt;&gt;""),COUNT($C$32:C65)+1,"")</f>
        <v>30</v>
      </c>
      <c r="D66" s="292" t="str">
        <f t="shared" si="30"/>
        <v>LN0030</v>
      </c>
      <c r="E66" s="292" t="str">
        <f t="shared" si="31"/>
        <v>1010101</v>
      </c>
      <c r="F66" s="316">
        <v>101010101</v>
      </c>
      <c r="G66" s="641">
        <v>60021</v>
      </c>
      <c r="H66" s="649" t="s">
        <v>817</v>
      </c>
      <c r="I66" s="316" t="s">
        <v>445</v>
      </c>
      <c r="J66" s="654" t="s">
        <v>818</v>
      </c>
      <c r="K66" s="655">
        <v>5</v>
      </c>
      <c r="L66" s="292" t="s">
        <v>446</v>
      </c>
      <c r="M66" s="656">
        <v>15000</v>
      </c>
      <c r="N66" s="294">
        <f t="shared" si="8"/>
        <v>75000</v>
      </c>
      <c r="O66" s="657">
        <v>2</v>
      </c>
      <c r="P66" s="296">
        <f t="shared" si="23"/>
        <v>150000</v>
      </c>
      <c r="Q66" s="552"/>
      <c r="R66" s="551"/>
      <c r="S66" s="291"/>
      <c r="T66" t="str">
        <f t="shared" si="32"/>
        <v>ok</v>
      </c>
      <c r="U66" s="560">
        <f t="shared" si="33"/>
        <v>0</v>
      </c>
      <c r="V66" s="560">
        <f t="shared" si="34"/>
        <v>0</v>
      </c>
      <c r="W66" s="560">
        <f t="shared" si="35"/>
        <v>0</v>
      </c>
    </row>
    <row r="67" spans="1:23" ht="21" customHeight="1">
      <c r="A67" s="316" t="str">
        <f t="shared" si="28"/>
        <v>10101</v>
      </c>
      <c r="B67" s="316" t="str">
        <f t="shared" si="29"/>
        <v>60</v>
      </c>
      <c r="C67" s="316">
        <f>IF(AND(F67&lt;&gt;"",G67&lt;&gt;""),COUNT($C$32:C66)+1,"")</f>
        <v>31</v>
      </c>
      <c r="D67" s="292" t="str">
        <f t="shared" si="30"/>
        <v>LN0031</v>
      </c>
      <c r="E67" s="292" t="str">
        <f t="shared" si="31"/>
        <v>1010101</v>
      </c>
      <c r="F67" s="316">
        <v>101010101</v>
      </c>
      <c r="G67" s="641">
        <v>60021</v>
      </c>
      <c r="H67" s="649" t="s">
        <v>819</v>
      </c>
      <c r="I67" s="316" t="s">
        <v>445</v>
      </c>
      <c r="J67" s="654" t="s">
        <v>820</v>
      </c>
      <c r="K67" s="655">
        <v>4</v>
      </c>
      <c r="L67" s="292" t="s">
        <v>446</v>
      </c>
      <c r="M67" s="656">
        <v>16000</v>
      </c>
      <c r="N67" s="294">
        <f t="shared" si="8"/>
        <v>64000</v>
      </c>
      <c r="O67" s="657">
        <v>2</v>
      </c>
      <c r="P67" s="296">
        <f t="shared" si="23"/>
        <v>128000</v>
      </c>
      <c r="Q67" s="552"/>
      <c r="R67" s="551"/>
      <c r="S67" s="291"/>
      <c r="T67" t="str">
        <f t="shared" si="32"/>
        <v>ok</v>
      </c>
      <c r="U67" s="560">
        <f t="shared" si="33"/>
        <v>0</v>
      </c>
      <c r="V67" s="560">
        <f t="shared" si="34"/>
        <v>0</v>
      </c>
      <c r="W67" s="560">
        <f t="shared" si="35"/>
        <v>0</v>
      </c>
    </row>
    <row r="68" spans="1:23" ht="21" customHeight="1">
      <c r="A68" s="316" t="str">
        <f t="shared" si="28"/>
        <v>10101</v>
      </c>
      <c r="B68" s="316" t="str">
        <f t="shared" si="29"/>
        <v>60</v>
      </c>
      <c r="C68" s="316">
        <f>IF(AND(F68&lt;&gt;"",G68&lt;&gt;""),COUNT($C$32:C67)+1,"")</f>
        <v>32</v>
      </c>
      <c r="D68" s="292" t="str">
        <f t="shared" si="30"/>
        <v>LN0032</v>
      </c>
      <c r="E68" s="292" t="str">
        <f t="shared" si="31"/>
        <v>1010101</v>
      </c>
      <c r="F68" s="316">
        <v>101010101</v>
      </c>
      <c r="G68" s="641">
        <v>60015</v>
      </c>
      <c r="H68" s="835" t="s">
        <v>835</v>
      </c>
      <c r="I68" s="634" t="s">
        <v>445</v>
      </c>
      <c r="J68" s="661" t="s">
        <v>821</v>
      </c>
      <c r="K68" s="662">
        <v>1</v>
      </c>
      <c r="L68" s="635" t="s">
        <v>446</v>
      </c>
      <c r="M68" s="663">
        <v>52000</v>
      </c>
      <c r="N68" s="636">
        <f t="shared" si="8"/>
        <v>52000</v>
      </c>
      <c r="O68" s="664">
        <v>1</v>
      </c>
      <c r="P68" s="296">
        <f t="shared" si="23"/>
        <v>52000</v>
      </c>
      <c r="Q68" s="552"/>
      <c r="R68" s="551"/>
      <c r="S68" s="291"/>
      <c r="T68" t="str">
        <f t="shared" si="32"/>
        <v>ok</v>
      </c>
      <c r="U68" s="560">
        <f t="shared" si="33"/>
        <v>0</v>
      </c>
      <c r="V68" s="560">
        <f t="shared" si="34"/>
        <v>0</v>
      </c>
      <c r="W68" s="560">
        <f t="shared" si="35"/>
        <v>0</v>
      </c>
    </row>
    <row r="69" spans="1:23" ht="21" customHeight="1">
      <c r="A69" s="316" t="str">
        <f t="shared" si="28"/>
        <v>10101</v>
      </c>
      <c r="B69" s="316" t="str">
        <f t="shared" si="29"/>
        <v>60</v>
      </c>
      <c r="C69" s="316">
        <f>IF(AND(F69&lt;&gt;"",G69&lt;&gt;""),COUNT($C$32:C68)+1,"")</f>
        <v>33</v>
      </c>
      <c r="D69" s="292" t="str">
        <f t="shared" si="30"/>
        <v>LN0033</v>
      </c>
      <c r="E69" s="292" t="str">
        <f t="shared" si="31"/>
        <v>1010101</v>
      </c>
      <c r="F69" s="316">
        <v>101010101</v>
      </c>
      <c r="G69" s="659">
        <v>60023</v>
      </c>
      <c r="H69" s="660" t="s">
        <v>822</v>
      </c>
      <c r="I69" s="634" t="s">
        <v>445</v>
      </c>
      <c r="J69" s="661" t="s">
        <v>798</v>
      </c>
      <c r="K69" s="662">
        <v>0</v>
      </c>
      <c r="L69" s="635" t="s">
        <v>446</v>
      </c>
      <c r="M69" s="663">
        <v>287000</v>
      </c>
      <c r="N69" s="636">
        <f t="shared" si="8"/>
        <v>0</v>
      </c>
      <c r="O69" s="664">
        <v>1</v>
      </c>
      <c r="P69" s="296">
        <f t="shared" si="23"/>
        <v>0</v>
      </c>
      <c r="Q69" s="552"/>
      <c r="R69" s="551"/>
      <c r="S69" s="291"/>
      <c r="T69" t="str">
        <f t="shared" si="32"/>
        <v>ok</v>
      </c>
      <c r="U69" s="560">
        <f t="shared" si="33"/>
        <v>0</v>
      </c>
      <c r="V69" s="560">
        <f t="shared" si="34"/>
        <v>0</v>
      </c>
      <c r="W69" s="560">
        <f t="shared" si="35"/>
        <v>0</v>
      </c>
    </row>
    <row r="70" spans="1:23" ht="21" customHeight="1">
      <c r="A70" s="316" t="str">
        <f t="shared" si="28"/>
        <v>10101</v>
      </c>
      <c r="B70" s="316" t="str">
        <f t="shared" si="29"/>
        <v>60</v>
      </c>
      <c r="C70" s="316">
        <f>IF(AND(F70&lt;&gt;"",G70&lt;&gt;""),COUNT($C$32:C69)+1,"")</f>
        <v>34</v>
      </c>
      <c r="D70" s="292" t="str">
        <f t="shared" si="30"/>
        <v>LN0034</v>
      </c>
      <c r="E70" s="292" t="str">
        <f t="shared" si="31"/>
        <v>1010101</v>
      </c>
      <c r="F70" s="316">
        <v>101010101</v>
      </c>
      <c r="G70" s="641">
        <v>60011</v>
      </c>
      <c r="H70" s="649" t="s">
        <v>823</v>
      </c>
      <c r="I70" s="316" t="s">
        <v>445</v>
      </c>
      <c r="J70" s="654" t="s">
        <v>824</v>
      </c>
      <c r="K70" s="655">
        <v>1</v>
      </c>
      <c r="L70" s="292" t="s">
        <v>446</v>
      </c>
      <c r="M70" s="656">
        <v>416650</v>
      </c>
      <c r="N70" s="294">
        <f t="shared" si="8"/>
        <v>416650</v>
      </c>
      <c r="O70" s="657">
        <v>12</v>
      </c>
      <c r="P70" s="296">
        <f t="shared" si="23"/>
        <v>4999800</v>
      </c>
      <c r="Q70" s="552"/>
      <c r="R70" s="551"/>
      <c r="S70" s="291"/>
      <c r="T70" t="str">
        <f t="shared" si="32"/>
        <v>ok</v>
      </c>
      <c r="U70" s="560">
        <f t="shared" si="33"/>
        <v>0</v>
      </c>
      <c r="V70" s="560">
        <f t="shared" si="34"/>
        <v>0</v>
      </c>
      <c r="W70" s="560">
        <f t="shared" si="35"/>
        <v>0</v>
      </c>
    </row>
    <row r="71" spans="1:23" ht="21" customHeight="1">
      <c r="A71" s="316" t="str">
        <f t="shared" si="28"/>
        <v>10101</v>
      </c>
      <c r="B71" s="316" t="str">
        <f t="shared" si="29"/>
        <v>60</v>
      </c>
      <c r="C71" s="316">
        <f>IF(AND(F71&lt;&gt;"",G71&lt;&gt;""),COUNT($C$32:C70)+1,"")</f>
        <v>35</v>
      </c>
      <c r="D71" s="292" t="str">
        <f t="shared" si="30"/>
        <v>LN0035</v>
      </c>
      <c r="E71" s="292" t="str">
        <f t="shared" si="31"/>
        <v>1010101</v>
      </c>
      <c r="F71" s="316">
        <v>101010101</v>
      </c>
      <c r="G71" s="641">
        <v>60011</v>
      </c>
      <c r="H71" s="658" t="s">
        <v>825</v>
      </c>
      <c r="I71" s="316" t="s">
        <v>445</v>
      </c>
      <c r="J71" s="654" t="s">
        <v>824</v>
      </c>
      <c r="K71" s="655">
        <v>1</v>
      </c>
      <c r="L71" s="292" t="s">
        <v>446</v>
      </c>
      <c r="M71" s="827">
        <v>300200</v>
      </c>
      <c r="N71" s="294">
        <f t="shared" si="8"/>
        <v>300200</v>
      </c>
      <c r="O71" s="657">
        <v>1</v>
      </c>
      <c r="P71" s="296">
        <f t="shared" si="23"/>
        <v>300200</v>
      </c>
      <c r="Q71" s="552"/>
      <c r="R71" s="551"/>
      <c r="S71" s="291"/>
      <c r="T71" t="str">
        <f t="shared" si="32"/>
        <v>ok</v>
      </c>
      <c r="U71" s="560">
        <f t="shared" si="33"/>
        <v>0</v>
      </c>
      <c r="V71" s="560">
        <f t="shared" si="34"/>
        <v>0</v>
      </c>
      <c r="W71" s="560">
        <f t="shared" si="35"/>
        <v>0</v>
      </c>
    </row>
    <row r="72" spans="1:23" ht="21" customHeight="1">
      <c r="A72" s="316" t="str">
        <f t="shared" si="28"/>
        <v>10101</v>
      </c>
      <c r="B72" s="316" t="str">
        <f t="shared" si="29"/>
        <v>60</v>
      </c>
      <c r="C72" s="316">
        <f>IF(AND(F72&lt;&gt;"",G72&lt;&gt;""),COUNT($C$32:C71)+1,"")</f>
        <v>36</v>
      </c>
      <c r="D72" s="292" t="str">
        <f t="shared" si="30"/>
        <v>LN0036</v>
      </c>
      <c r="E72" s="292" t="str">
        <f t="shared" si="31"/>
        <v>1010101</v>
      </c>
      <c r="F72" s="316">
        <v>101010101</v>
      </c>
      <c r="G72" s="641">
        <v>60021</v>
      </c>
      <c r="H72" s="649" t="s">
        <v>826</v>
      </c>
      <c r="I72" s="316" t="s">
        <v>445</v>
      </c>
      <c r="J72" s="654" t="s">
        <v>827</v>
      </c>
      <c r="K72" s="655">
        <v>3</v>
      </c>
      <c r="L72" s="292" t="s">
        <v>446</v>
      </c>
      <c r="M72" s="656">
        <v>400000</v>
      </c>
      <c r="N72" s="294">
        <f t="shared" si="8"/>
        <v>1200000</v>
      </c>
      <c r="O72" s="657">
        <v>2</v>
      </c>
      <c r="P72" s="296">
        <f t="shared" si="23"/>
        <v>2400000</v>
      </c>
      <c r="Q72" s="552"/>
      <c r="R72" s="551"/>
      <c r="S72" s="291"/>
      <c r="T72" t="str">
        <f t="shared" si="32"/>
        <v>ok</v>
      </c>
      <c r="U72" s="560">
        <f t="shared" si="33"/>
        <v>0</v>
      </c>
      <c r="V72" s="560">
        <f t="shared" si="34"/>
        <v>0</v>
      </c>
      <c r="W72" s="560">
        <f t="shared" si="35"/>
        <v>0</v>
      </c>
    </row>
    <row r="73" spans="1:23" ht="21" customHeight="1">
      <c r="A73" s="316" t="str">
        <f t="shared" si="28"/>
        <v>10101</v>
      </c>
      <c r="B73" s="316" t="str">
        <f t="shared" si="29"/>
        <v>61</v>
      </c>
      <c r="C73" s="316">
        <f>IF(AND(F73&lt;&gt;"",G73&lt;&gt;""),COUNT($C$32:C72)+1,"")</f>
        <v>37</v>
      </c>
      <c r="D73" s="292" t="str">
        <f t="shared" si="30"/>
        <v>LN0037</v>
      </c>
      <c r="E73" s="292" t="str">
        <f t="shared" si="31"/>
        <v>1010101</v>
      </c>
      <c r="F73" s="316">
        <v>101010101</v>
      </c>
      <c r="G73" s="641">
        <v>61057</v>
      </c>
      <c r="H73" s="649" t="s">
        <v>828</v>
      </c>
      <c r="I73" s="316" t="s">
        <v>445</v>
      </c>
      <c r="J73" s="654" t="s">
        <v>827</v>
      </c>
      <c r="K73" s="655">
        <v>6</v>
      </c>
      <c r="L73" s="292" t="s">
        <v>446</v>
      </c>
      <c r="M73" s="656">
        <v>1381133</v>
      </c>
      <c r="N73" s="294">
        <f t="shared" si="8"/>
        <v>8286798</v>
      </c>
      <c r="O73" s="657">
        <v>2</v>
      </c>
      <c r="P73" s="296">
        <f t="shared" si="23"/>
        <v>16573596</v>
      </c>
      <c r="Q73" s="552"/>
      <c r="R73" s="551"/>
      <c r="S73" s="291"/>
      <c r="T73" t="str">
        <f t="shared" si="32"/>
        <v>ok</v>
      </c>
      <c r="U73" s="560">
        <f t="shared" si="33"/>
        <v>0</v>
      </c>
      <c r="V73" s="560">
        <f t="shared" si="34"/>
        <v>0</v>
      </c>
      <c r="W73" s="560">
        <f t="shared" si="35"/>
        <v>0</v>
      </c>
    </row>
    <row r="74" spans="1:23" ht="21" customHeight="1">
      <c r="A74" s="316" t="str">
        <f t="shared" si="28"/>
        <v>10101</v>
      </c>
      <c r="B74" s="316" t="str">
        <f t="shared" si="29"/>
        <v>60</v>
      </c>
      <c r="C74" s="316">
        <f>IF(AND(F74&lt;&gt;"",G74&lt;&gt;""),COUNT($C$32:C73)+1,"")</f>
        <v>38</v>
      </c>
      <c r="D74" s="292" t="str">
        <f t="shared" si="30"/>
        <v>LN0038</v>
      </c>
      <c r="E74" s="292" t="str">
        <f t="shared" si="31"/>
        <v>1010101</v>
      </c>
      <c r="F74" s="316">
        <v>101010101</v>
      </c>
      <c r="G74" s="641">
        <v>60037</v>
      </c>
      <c r="H74" s="649" t="s">
        <v>39</v>
      </c>
      <c r="I74" s="316" t="s">
        <v>445</v>
      </c>
      <c r="J74" s="654" t="s">
        <v>824</v>
      </c>
      <c r="K74" s="655">
        <v>1</v>
      </c>
      <c r="L74" s="292" t="s">
        <v>446</v>
      </c>
      <c r="M74" s="656">
        <v>455000</v>
      </c>
      <c r="N74" s="294">
        <f t="shared" si="8"/>
        <v>455000</v>
      </c>
      <c r="O74" s="657">
        <v>12</v>
      </c>
      <c r="P74" s="296">
        <f t="shared" si="23"/>
        <v>5460000</v>
      </c>
      <c r="Q74" s="552"/>
      <c r="R74" s="551"/>
      <c r="S74" s="291"/>
      <c r="T74" t="str">
        <f t="shared" si="32"/>
        <v>ok</v>
      </c>
      <c r="U74" s="560">
        <f t="shared" si="33"/>
        <v>0</v>
      </c>
      <c r="V74" s="560">
        <f t="shared" si="34"/>
        <v>0</v>
      </c>
      <c r="W74" s="560">
        <f t="shared" si="35"/>
        <v>0</v>
      </c>
    </row>
    <row r="75" spans="1:23" ht="21" customHeight="1">
      <c r="A75" s="316" t="str">
        <f t="shared" si="28"/>
        <v>10101</v>
      </c>
      <c r="B75" s="316" t="str">
        <f t="shared" si="29"/>
        <v>60</v>
      </c>
      <c r="C75" s="316">
        <f>IF(AND(F75&lt;&gt;"",G75&lt;&gt;""),COUNT($C$32:C74)+1,"")</f>
        <v>39</v>
      </c>
      <c r="D75" s="292" t="str">
        <f t="shared" si="30"/>
        <v>LN0039</v>
      </c>
      <c r="E75" s="292" t="str">
        <f t="shared" si="31"/>
        <v>1010101</v>
      </c>
      <c r="F75" s="316">
        <v>101010101</v>
      </c>
      <c r="G75" s="659">
        <v>60037</v>
      </c>
      <c r="H75" s="665" t="s">
        <v>829</v>
      </c>
      <c r="I75" s="634" t="s">
        <v>445</v>
      </c>
      <c r="J75" s="661" t="s">
        <v>827</v>
      </c>
      <c r="K75" s="662">
        <v>1</v>
      </c>
      <c r="L75" s="635" t="s">
        <v>446</v>
      </c>
      <c r="M75" s="663"/>
      <c r="N75" s="636">
        <f t="shared" si="8"/>
        <v>0</v>
      </c>
      <c r="O75" s="664">
        <v>1</v>
      </c>
      <c r="P75" s="296">
        <f t="shared" si="23"/>
        <v>0</v>
      </c>
      <c r="Q75" s="552"/>
      <c r="R75" s="551"/>
      <c r="S75" s="291"/>
      <c r="T75" t="str">
        <f t="shared" si="32"/>
        <v>ok</v>
      </c>
      <c r="U75" s="560">
        <f t="shared" si="33"/>
        <v>0</v>
      </c>
      <c r="V75" s="560">
        <f t="shared" si="34"/>
        <v>0</v>
      </c>
      <c r="W75" s="560">
        <f t="shared" si="35"/>
        <v>0</v>
      </c>
    </row>
    <row r="76" spans="1:23" ht="21" customHeight="1">
      <c r="A76" s="316" t="str">
        <f t="shared" si="28"/>
        <v>10101</v>
      </c>
      <c r="B76" s="316" t="str">
        <f t="shared" si="29"/>
        <v>60</v>
      </c>
      <c r="C76" s="316">
        <f>IF(AND(F76&lt;&gt;"",G76&lt;&gt;""),COUNT($C$32:C75)+1,"")</f>
        <v>40</v>
      </c>
      <c r="D76" s="292" t="str">
        <f t="shared" si="30"/>
        <v>LN0040</v>
      </c>
      <c r="E76" s="292" t="str">
        <f t="shared" si="31"/>
        <v>1010101</v>
      </c>
      <c r="F76" s="316">
        <v>101010101</v>
      </c>
      <c r="G76" s="659">
        <v>60052</v>
      </c>
      <c r="H76" s="660" t="s">
        <v>830</v>
      </c>
      <c r="I76" s="634" t="s">
        <v>445</v>
      </c>
      <c r="J76" s="661" t="s">
        <v>827</v>
      </c>
      <c r="K76" s="662">
        <v>0</v>
      </c>
      <c r="L76" s="635" t="s">
        <v>446</v>
      </c>
      <c r="M76" s="663">
        <v>1200000</v>
      </c>
      <c r="N76" s="636">
        <f t="shared" si="8"/>
        <v>0</v>
      </c>
      <c r="O76" s="664">
        <v>1</v>
      </c>
      <c r="P76" s="296">
        <f t="shared" si="23"/>
        <v>0</v>
      </c>
      <c r="Q76" s="552"/>
      <c r="R76" s="551"/>
      <c r="S76" s="291"/>
      <c r="T76" t="str">
        <f t="shared" si="32"/>
        <v>ok</v>
      </c>
      <c r="U76" s="560">
        <f t="shared" si="33"/>
        <v>0</v>
      </c>
      <c r="V76" s="560">
        <f t="shared" si="34"/>
        <v>0</v>
      </c>
      <c r="W76" s="560">
        <f t="shared" si="35"/>
        <v>0</v>
      </c>
    </row>
    <row r="77" spans="1:23" ht="21" customHeight="1">
      <c r="A77" s="316" t="str">
        <f t="shared" si="28"/>
        <v>10101</v>
      </c>
      <c r="B77" s="316" t="str">
        <f t="shared" si="29"/>
        <v>60</v>
      </c>
      <c r="C77" s="316">
        <f>IF(AND(F77&lt;&gt;"",G77&lt;&gt;""),COUNT($C$32:C76)+1,"")</f>
        <v>41</v>
      </c>
      <c r="D77" s="292" t="str">
        <f t="shared" si="30"/>
        <v>LN0041</v>
      </c>
      <c r="E77" s="292" t="str">
        <f t="shared" si="31"/>
        <v>1010101</v>
      </c>
      <c r="F77" s="316">
        <v>101010101</v>
      </c>
      <c r="G77" s="659">
        <v>60052</v>
      </c>
      <c r="H77" s="660" t="s">
        <v>831</v>
      </c>
      <c r="I77" s="634" t="s">
        <v>445</v>
      </c>
      <c r="J77" s="661" t="s">
        <v>827</v>
      </c>
      <c r="K77" s="662">
        <v>0</v>
      </c>
      <c r="L77" s="635" t="s">
        <v>446</v>
      </c>
      <c r="M77" s="663">
        <v>1000000</v>
      </c>
      <c r="N77" s="636">
        <f t="shared" si="8"/>
        <v>0</v>
      </c>
      <c r="O77" s="664">
        <v>1</v>
      </c>
      <c r="P77" s="296">
        <f t="shared" si="23"/>
        <v>0</v>
      </c>
      <c r="Q77" s="552"/>
      <c r="R77" s="551"/>
      <c r="S77" s="291"/>
      <c r="T77" t="str">
        <f t="shared" si="32"/>
        <v>ok</v>
      </c>
      <c r="U77" s="560">
        <f t="shared" si="33"/>
        <v>0</v>
      </c>
      <c r="V77" s="560">
        <f t="shared" si="34"/>
        <v>0</v>
      </c>
      <c r="W77" s="560">
        <f t="shared" si="35"/>
        <v>0</v>
      </c>
    </row>
    <row r="78" spans="1:23" ht="21" customHeight="1">
      <c r="A78" s="316" t="str">
        <f t="shared" si="28"/>
        <v>10101</v>
      </c>
      <c r="B78" s="316" t="str">
        <f t="shared" si="29"/>
        <v>60</v>
      </c>
      <c r="C78" s="316">
        <f>IF(AND(F78&lt;&gt;"",G78&lt;&gt;""),COUNT($C$32:C77)+1,"")</f>
        <v>42</v>
      </c>
      <c r="D78" s="292" t="str">
        <f t="shared" si="30"/>
        <v>LN0042</v>
      </c>
      <c r="E78" s="292" t="str">
        <f t="shared" si="31"/>
        <v>1010101</v>
      </c>
      <c r="F78" s="316">
        <v>101010101</v>
      </c>
      <c r="G78" s="659">
        <v>60055</v>
      </c>
      <c r="H78" s="660" t="s">
        <v>832</v>
      </c>
      <c r="I78" s="634" t="s">
        <v>445</v>
      </c>
      <c r="J78" s="661" t="s">
        <v>827</v>
      </c>
      <c r="K78" s="662">
        <v>0</v>
      </c>
      <c r="L78" s="635" t="s">
        <v>446</v>
      </c>
      <c r="M78" s="663">
        <v>7800000</v>
      </c>
      <c r="N78" s="636">
        <f t="shared" si="8"/>
        <v>0</v>
      </c>
      <c r="O78" s="664">
        <v>1</v>
      </c>
      <c r="P78" s="296">
        <f t="shared" si="23"/>
        <v>0</v>
      </c>
      <c r="Q78" s="552"/>
      <c r="R78" s="551"/>
      <c r="S78" s="291"/>
      <c r="T78" t="str">
        <f t="shared" si="32"/>
        <v>ok</v>
      </c>
      <c r="U78" s="560">
        <f t="shared" si="33"/>
        <v>0</v>
      </c>
      <c r="V78" s="560">
        <f t="shared" si="34"/>
        <v>0</v>
      </c>
      <c r="W78" s="560">
        <f t="shared" si="35"/>
        <v>0</v>
      </c>
    </row>
    <row r="79" spans="1:23" ht="21" customHeight="1">
      <c r="A79" s="316" t="str">
        <f t="shared" si="28"/>
        <v>10101</v>
      </c>
      <c r="B79" s="316" t="str">
        <f t="shared" si="29"/>
        <v>61</v>
      </c>
      <c r="C79" s="316">
        <f>IF(AND(F79&lt;&gt;"",G79&lt;&gt;""),COUNT($C$32:C78)+1,"")</f>
        <v>43</v>
      </c>
      <c r="D79" s="292" t="str">
        <f t="shared" si="30"/>
        <v>LN0043</v>
      </c>
      <c r="E79" s="292" t="str">
        <f t="shared" si="31"/>
        <v>1010101</v>
      </c>
      <c r="F79" s="316">
        <v>101010101</v>
      </c>
      <c r="G79" s="641">
        <v>61056</v>
      </c>
      <c r="H79" s="649" t="s">
        <v>833</v>
      </c>
      <c r="I79" s="316" t="s">
        <v>445</v>
      </c>
      <c r="J79" s="654" t="s">
        <v>827</v>
      </c>
      <c r="K79" s="655">
        <v>3</v>
      </c>
      <c r="L79" s="292" t="s">
        <v>446</v>
      </c>
      <c r="M79" s="656">
        <v>2766666</v>
      </c>
      <c r="N79" s="294">
        <f t="shared" si="8"/>
        <v>8299998</v>
      </c>
      <c r="O79" s="657">
        <v>2</v>
      </c>
      <c r="P79" s="296">
        <f t="shared" si="23"/>
        <v>16599996</v>
      </c>
      <c r="Q79" s="552"/>
      <c r="R79" s="551"/>
      <c r="S79" s="291"/>
      <c r="T79" t="str">
        <f t="shared" si="32"/>
        <v>ok</v>
      </c>
      <c r="U79" s="560">
        <f t="shared" si="33"/>
        <v>0</v>
      </c>
      <c r="V79" s="560">
        <f t="shared" si="34"/>
        <v>0</v>
      </c>
      <c r="W79" s="560">
        <f t="shared" si="35"/>
        <v>0</v>
      </c>
    </row>
    <row r="80" spans="1:23" ht="21" customHeight="1">
      <c r="A80" s="316" t="str">
        <f t="shared" si="28"/>
        <v>10101</v>
      </c>
      <c r="B80" s="316" t="str">
        <f t="shared" si="29"/>
        <v>61</v>
      </c>
      <c r="C80" s="316">
        <f>IF(AND(F80&lt;&gt;"",G80&lt;&gt;""),COUNT($C$32:C79)+1,"")</f>
        <v>44</v>
      </c>
      <c r="D80" s="292" t="str">
        <f t="shared" si="30"/>
        <v>LN0044</v>
      </c>
      <c r="E80" s="292" t="str">
        <f t="shared" si="31"/>
        <v>1010101</v>
      </c>
      <c r="F80" s="316">
        <v>101010101</v>
      </c>
      <c r="G80" s="641">
        <v>61056</v>
      </c>
      <c r="H80" s="658" t="s">
        <v>834</v>
      </c>
      <c r="I80" s="316" t="s">
        <v>445</v>
      </c>
      <c r="J80" s="654" t="s">
        <v>827</v>
      </c>
      <c r="K80" s="655">
        <v>1</v>
      </c>
      <c r="L80" s="292" t="s">
        <v>446</v>
      </c>
      <c r="M80" s="656">
        <v>100004</v>
      </c>
      <c r="N80" s="294">
        <f t="shared" si="8"/>
        <v>100004</v>
      </c>
      <c r="O80" s="657">
        <v>1</v>
      </c>
      <c r="P80" s="296">
        <f t="shared" si="23"/>
        <v>100004</v>
      </c>
      <c r="Q80" s="552"/>
      <c r="R80" s="551"/>
      <c r="S80" s="291"/>
      <c r="T80" t="str">
        <f t="shared" si="32"/>
        <v>ok</v>
      </c>
      <c r="U80" s="560">
        <f t="shared" si="33"/>
        <v>0</v>
      </c>
      <c r="V80" s="560">
        <f t="shared" si="34"/>
        <v>0</v>
      </c>
      <c r="W80" s="560">
        <f t="shared" si="35"/>
        <v>0</v>
      </c>
    </row>
    <row r="81" spans="1:23" ht="21" customHeight="1">
      <c r="A81" s="316" t="str">
        <f t="shared" si="28"/>
        <v>10101</v>
      </c>
      <c r="B81" s="316" t="str">
        <f t="shared" si="29"/>
        <v>60</v>
      </c>
      <c r="C81" s="316">
        <f>IF(AND(F81&lt;&gt;"",G81&lt;&gt;""),COUNT($C$32:C80)+1,"")</f>
        <v>45</v>
      </c>
      <c r="D81" s="292" t="str">
        <f t="shared" si="30"/>
        <v>LN0045</v>
      </c>
      <c r="E81" s="292" t="str">
        <f t="shared" si="31"/>
        <v>1010101</v>
      </c>
      <c r="F81" s="316">
        <v>101010101</v>
      </c>
      <c r="G81" s="641">
        <v>60015</v>
      </c>
      <c r="H81" s="658" t="s">
        <v>835</v>
      </c>
      <c r="I81" s="316" t="s">
        <v>445</v>
      </c>
      <c r="J81" s="654" t="s">
        <v>796</v>
      </c>
      <c r="K81" s="655">
        <v>1</v>
      </c>
      <c r="L81" s="292" t="s">
        <v>446</v>
      </c>
      <c r="M81" s="656">
        <v>24000</v>
      </c>
      <c r="N81" s="294">
        <f t="shared" si="8"/>
        <v>24000</v>
      </c>
      <c r="O81" s="657">
        <v>1</v>
      </c>
      <c r="P81" s="296">
        <f t="shared" si="23"/>
        <v>24000</v>
      </c>
      <c r="Q81" s="552"/>
      <c r="R81" s="551"/>
      <c r="S81" s="291"/>
      <c r="T81" t="str">
        <f t="shared" si="32"/>
        <v>ok</v>
      </c>
      <c r="U81" s="560">
        <f t="shared" si="33"/>
        <v>0</v>
      </c>
      <c r="V81" s="560">
        <f t="shared" si="34"/>
        <v>0</v>
      </c>
      <c r="W81" s="560">
        <f t="shared" si="35"/>
        <v>0</v>
      </c>
    </row>
    <row r="82" spans="1:23" ht="21" customHeight="1">
      <c r="A82" s="316" t="str">
        <f t="shared" si="28"/>
        <v>10101</v>
      </c>
      <c r="B82" s="316" t="str">
        <f t="shared" si="29"/>
        <v>61</v>
      </c>
      <c r="C82" s="316">
        <f>IF(AND(F82&lt;&gt;"",G82&lt;&gt;""),COUNT($C$32:C81)+1,"")</f>
        <v>46</v>
      </c>
      <c r="D82" s="292" t="str">
        <f t="shared" si="30"/>
        <v>LN0046</v>
      </c>
      <c r="E82" s="292" t="str">
        <f t="shared" si="31"/>
        <v>1010101</v>
      </c>
      <c r="F82" s="316">
        <v>101010101</v>
      </c>
      <c r="G82" s="641">
        <v>61057</v>
      </c>
      <c r="H82" s="658" t="s">
        <v>828</v>
      </c>
      <c r="I82" s="316" t="s">
        <v>445</v>
      </c>
      <c r="J82" s="654" t="s">
        <v>827</v>
      </c>
      <c r="K82" s="655">
        <v>1</v>
      </c>
      <c r="L82" s="292" t="s">
        <v>446</v>
      </c>
      <c r="M82" s="656">
        <v>126404</v>
      </c>
      <c r="N82" s="294">
        <f t="shared" si="8"/>
        <v>126404</v>
      </c>
      <c r="O82" s="657">
        <v>1</v>
      </c>
      <c r="P82" s="296">
        <f t="shared" si="23"/>
        <v>126404</v>
      </c>
      <c r="Q82" s="552"/>
      <c r="R82" s="551"/>
      <c r="S82" s="291"/>
      <c r="T82" t="str">
        <f t="shared" si="32"/>
        <v>ok</v>
      </c>
      <c r="U82" s="560">
        <f t="shared" si="33"/>
        <v>0</v>
      </c>
      <c r="V82" s="560">
        <f t="shared" si="34"/>
        <v>0</v>
      </c>
      <c r="W82" s="560">
        <f t="shared" si="35"/>
        <v>0</v>
      </c>
    </row>
    <row r="83" spans="1:23" ht="21" customHeight="1">
      <c r="A83" s="316" t="str">
        <f t="shared" si="28"/>
        <v/>
      </c>
      <c r="B83" s="316" t="str">
        <f t="shared" si="29"/>
        <v/>
      </c>
      <c r="C83" s="316" t="str">
        <f>IF(AND(F83&lt;&gt;"",G83&lt;&gt;""),COUNT($C$32:C82)+1,"")</f>
        <v/>
      </c>
      <c r="D83" s="644" t="str">
        <f t="shared" si="30"/>
        <v/>
      </c>
      <c r="E83" s="644" t="str">
        <f t="shared" si="31"/>
        <v/>
      </c>
      <c r="F83" s="316"/>
      <c r="G83" s="316"/>
      <c r="H83" s="990" t="s">
        <v>836</v>
      </c>
      <c r="I83" s="990"/>
      <c r="J83" s="990"/>
      <c r="K83" s="990"/>
      <c r="L83" s="990"/>
      <c r="M83" s="990"/>
      <c r="N83" s="990"/>
      <c r="O83" s="666"/>
      <c r="P83" s="643">
        <f>SUM(P84:P87)</f>
        <v>337500</v>
      </c>
      <c r="Q83" s="552"/>
      <c r="R83" s="551"/>
      <c r="S83" s="291"/>
      <c r="T83" t="str">
        <f t="shared" si="32"/>
        <v>-</v>
      </c>
      <c r="U83" s="560">
        <f t="shared" si="33"/>
        <v>0</v>
      </c>
      <c r="V83" s="560">
        <f t="shared" si="34"/>
        <v>0</v>
      </c>
      <c r="W83" s="560">
        <f t="shared" si="35"/>
        <v>0</v>
      </c>
    </row>
    <row r="84" spans="1:23" ht="21" customHeight="1">
      <c r="A84" s="316" t="str">
        <f t="shared" si="28"/>
        <v>10101</v>
      </c>
      <c r="B84" s="316" t="str">
        <f t="shared" si="29"/>
        <v>61</v>
      </c>
      <c r="C84" s="316">
        <f>IF(AND(F84&lt;&gt;"",G84&lt;&gt;""),COUNT($C$32:C83)+1,"")</f>
        <v>47</v>
      </c>
      <c r="D84" s="292" t="str">
        <f t="shared" si="30"/>
        <v>LN0047</v>
      </c>
      <c r="E84" s="292" t="str">
        <f t="shared" si="31"/>
        <v>1010101</v>
      </c>
      <c r="F84" s="316">
        <v>101010101</v>
      </c>
      <c r="G84" s="655">
        <v>61103</v>
      </c>
      <c r="H84" s="667" t="s">
        <v>817</v>
      </c>
      <c r="I84" s="316" t="s">
        <v>445</v>
      </c>
      <c r="J84" s="654" t="s">
        <v>818</v>
      </c>
      <c r="K84" s="668">
        <v>15</v>
      </c>
      <c r="L84" s="292" t="s">
        <v>446</v>
      </c>
      <c r="M84" s="669">
        <v>15000</v>
      </c>
      <c r="N84" s="294">
        <f t="shared" si="8"/>
        <v>225000</v>
      </c>
      <c r="O84" s="642">
        <v>1</v>
      </c>
      <c r="P84" s="296">
        <f t="shared" si="23"/>
        <v>225000</v>
      </c>
      <c r="Q84" s="552"/>
      <c r="R84" s="551"/>
      <c r="S84" s="291"/>
      <c r="T84" t="str">
        <f t="shared" si="32"/>
        <v>ok</v>
      </c>
      <c r="U84" s="560">
        <f t="shared" si="33"/>
        <v>0</v>
      </c>
      <c r="V84" s="560">
        <f t="shared" si="34"/>
        <v>0</v>
      </c>
      <c r="W84" s="560">
        <f t="shared" si="35"/>
        <v>0</v>
      </c>
    </row>
    <row r="85" spans="1:23" ht="21" customHeight="1">
      <c r="A85" s="316" t="str">
        <f t="shared" si="28"/>
        <v>10101</v>
      </c>
      <c r="B85" s="316" t="str">
        <f t="shared" si="29"/>
        <v>61</v>
      </c>
      <c r="C85" s="316">
        <f>IF(AND(F85&lt;&gt;"",G85&lt;&gt;""),COUNT($C$32:C84)+1,"")</f>
        <v>48</v>
      </c>
      <c r="D85" s="292" t="str">
        <f t="shared" si="30"/>
        <v>LN0048</v>
      </c>
      <c r="E85" s="292" t="str">
        <f t="shared" si="31"/>
        <v>1010101</v>
      </c>
      <c r="F85" s="316">
        <v>101010101</v>
      </c>
      <c r="G85" s="655">
        <v>61103</v>
      </c>
      <c r="H85" s="667" t="s">
        <v>837</v>
      </c>
      <c r="I85" s="316" t="s">
        <v>445</v>
      </c>
      <c r="J85" s="654" t="s">
        <v>820</v>
      </c>
      <c r="K85" s="668">
        <v>15</v>
      </c>
      <c r="L85" s="292" t="s">
        <v>446</v>
      </c>
      <c r="M85" s="669">
        <v>2800</v>
      </c>
      <c r="N85" s="294">
        <f t="shared" si="8"/>
        <v>42000</v>
      </c>
      <c r="O85" s="642">
        <v>1</v>
      </c>
      <c r="P85" s="296">
        <f t="shared" si="23"/>
        <v>42000</v>
      </c>
      <c r="Q85" s="552"/>
      <c r="R85" s="551"/>
      <c r="S85" s="291"/>
      <c r="T85" t="str">
        <f t="shared" si="32"/>
        <v>ok</v>
      </c>
      <c r="U85" s="560">
        <f t="shared" si="33"/>
        <v>0</v>
      </c>
      <c r="V85" s="560">
        <f t="shared" si="34"/>
        <v>0</v>
      </c>
      <c r="W85" s="560">
        <f t="shared" si="35"/>
        <v>0</v>
      </c>
    </row>
    <row r="86" spans="1:23" ht="21" customHeight="1">
      <c r="A86" s="316" t="str">
        <f t="shared" si="28"/>
        <v>10101</v>
      </c>
      <c r="B86" s="316" t="str">
        <f t="shared" si="29"/>
        <v>61</v>
      </c>
      <c r="C86" s="316">
        <f>IF(AND(F86&lt;&gt;"",G86&lt;&gt;""),COUNT($C$32:C85)+1,"")</f>
        <v>49</v>
      </c>
      <c r="D86" s="292" t="str">
        <f t="shared" si="30"/>
        <v>LN0049</v>
      </c>
      <c r="E86" s="292" t="str">
        <f t="shared" si="31"/>
        <v>1010101</v>
      </c>
      <c r="F86" s="316">
        <v>101010101</v>
      </c>
      <c r="G86" s="655">
        <v>61103</v>
      </c>
      <c r="H86" s="667" t="s">
        <v>838</v>
      </c>
      <c r="I86" s="316" t="s">
        <v>445</v>
      </c>
      <c r="J86" s="654" t="s">
        <v>839</v>
      </c>
      <c r="K86" s="668">
        <v>15</v>
      </c>
      <c r="L86" s="292" t="s">
        <v>446</v>
      </c>
      <c r="M86" s="669">
        <v>700</v>
      </c>
      <c r="N86" s="294">
        <f t="shared" si="8"/>
        <v>10500</v>
      </c>
      <c r="O86" s="642">
        <v>1</v>
      </c>
      <c r="P86" s="296">
        <f t="shared" si="23"/>
        <v>10500</v>
      </c>
      <c r="Q86" s="552"/>
      <c r="R86" s="551"/>
      <c r="S86" s="291"/>
      <c r="T86" t="str">
        <f t="shared" si="32"/>
        <v>ok</v>
      </c>
      <c r="U86" s="560">
        <f t="shared" si="33"/>
        <v>0</v>
      </c>
      <c r="V86" s="560">
        <f t="shared" si="34"/>
        <v>0</v>
      </c>
      <c r="W86" s="560">
        <f t="shared" si="35"/>
        <v>0</v>
      </c>
    </row>
    <row r="87" spans="1:23" ht="21" customHeight="1">
      <c r="A87" s="316" t="str">
        <f t="shared" si="28"/>
        <v>10101</v>
      </c>
      <c r="B87" s="316" t="str">
        <f t="shared" si="29"/>
        <v>61</v>
      </c>
      <c r="C87" s="316">
        <f>IF(AND(F87&lt;&gt;"",G87&lt;&gt;""),COUNT($C$32:C86)+1,"")</f>
        <v>50</v>
      </c>
      <c r="D87" s="292" t="str">
        <f t="shared" si="30"/>
        <v>LN0050</v>
      </c>
      <c r="E87" s="292" t="str">
        <f t="shared" si="31"/>
        <v>1010101</v>
      </c>
      <c r="F87" s="316">
        <v>101010101</v>
      </c>
      <c r="G87" s="655">
        <v>61103</v>
      </c>
      <c r="H87" s="667" t="s">
        <v>840</v>
      </c>
      <c r="I87" s="316" t="s">
        <v>445</v>
      </c>
      <c r="J87" s="654" t="s">
        <v>841</v>
      </c>
      <c r="K87" s="668">
        <v>15</v>
      </c>
      <c r="L87" s="292" t="s">
        <v>446</v>
      </c>
      <c r="M87" s="669">
        <v>4000</v>
      </c>
      <c r="N87" s="294">
        <f t="shared" si="8"/>
        <v>60000</v>
      </c>
      <c r="O87" s="642">
        <v>1</v>
      </c>
      <c r="P87" s="296">
        <f t="shared" si="23"/>
        <v>60000</v>
      </c>
      <c r="Q87" s="552"/>
      <c r="R87" s="551"/>
      <c r="S87" s="291"/>
      <c r="T87" t="str">
        <f t="shared" si="32"/>
        <v>ok</v>
      </c>
      <c r="U87" s="560">
        <f t="shared" si="33"/>
        <v>0</v>
      </c>
      <c r="V87" s="560">
        <f t="shared" si="34"/>
        <v>0</v>
      </c>
      <c r="W87" s="560">
        <f t="shared" si="35"/>
        <v>0</v>
      </c>
    </row>
    <row r="88" spans="1:23" ht="21" customHeight="1">
      <c r="A88" s="316" t="str">
        <f t="shared" si="28"/>
        <v/>
      </c>
      <c r="B88" s="316" t="str">
        <f t="shared" si="29"/>
        <v/>
      </c>
      <c r="C88" s="316" t="str">
        <f>IF(AND(F88&lt;&gt;"",G88&lt;&gt;""),COUNT($C$32:C87)+1,"")</f>
        <v/>
      </c>
      <c r="D88" s="644" t="str">
        <f t="shared" si="30"/>
        <v/>
      </c>
      <c r="E88" s="644" t="str">
        <f t="shared" si="31"/>
        <v/>
      </c>
      <c r="F88" s="316"/>
      <c r="G88" s="316"/>
      <c r="H88" s="990" t="s">
        <v>842</v>
      </c>
      <c r="I88" s="990"/>
      <c r="J88" s="990"/>
      <c r="K88" s="990"/>
      <c r="L88" s="990"/>
      <c r="M88" s="990"/>
      <c r="N88" s="990"/>
      <c r="O88" s="666"/>
      <c r="P88" s="643">
        <f>SUM(P89:P92)</f>
        <v>337500</v>
      </c>
      <c r="Q88" s="552"/>
      <c r="R88" s="551"/>
      <c r="S88" s="291"/>
      <c r="T88" t="str">
        <f t="shared" si="32"/>
        <v>-</v>
      </c>
      <c r="U88" s="560">
        <f t="shared" si="33"/>
        <v>0</v>
      </c>
      <c r="V88" s="560">
        <f t="shared" si="34"/>
        <v>0</v>
      </c>
      <c r="W88" s="560">
        <f t="shared" si="35"/>
        <v>0</v>
      </c>
    </row>
    <row r="89" spans="1:23" ht="21" customHeight="1">
      <c r="A89" s="316" t="str">
        <f t="shared" si="28"/>
        <v>10101</v>
      </c>
      <c r="B89" s="316" t="str">
        <f t="shared" si="29"/>
        <v>61</v>
      </c>
      <c r="C89" s="316">
        <f>IF(AND(F89&lt;&gt;"",G89&lt;&gt;""),COUNT($C$32:C88)+1,"")</f>
        <v>51</v>
      </c>
      <c r="D89" s="292" t="str">
        <f t="shared" si="30"/>
        <v>LN0051</v>
      </c>
      <c r="E89" s="292" t="str">
        <f t="shared" si="31"/>
        <v>1010101</v>
      </c>
      <c r="F89" s="316">
        <v>101010101</v>
      </c>
      <c r="G89" s="655">
        <v>61103</v>
      </c>
      <c r="H89" s="667" t="s">
        <v>817</v>
      </c>
      <c r="I89" s="316" t="s">
        <v>445</v>
      </c>
      <c r="J89" s="654" t="s">
        <v>818</v>
      </c>
      <c r="K89" s="668">
        <v>15</v>
      </c>
      <c r="L89" s="292" t="s">
        <v>446</v>
      </c>
      <c r="M89" s="669">
        <v>15000</v>
      </c>
      <c r="N89" s="294">
        <f t="shared" si="8"/>
        <v>225000</v>
      </c>
      <c r="O89" s="642">
        <v>1</v>
      </c>
      <c r="P89" s="296">
        <f t="shared" si="23"/>
        <v>225000</v>
      </c>
      <c r="Q89" s="552"/>
      <c r="R89" s="551"/>
      <c r="S89" s="291"/>
      <c r="T89" t="str">
        <f t="shared" si="32"/>
        <v>ok</v>
      </c>
      <c r="U89" s="560">
        <f t="shared" si="33"/>
        <v>0</v>
      </c>
      <c r="V89" s="560">
        <f t="shared" si="34"/>
        <v>0</v>
      </c>
      <c r="W89" s="560">
        <f t="shared" si="35"/>
        <v>0</v>
      </c>
    </row>
    <row r="90" spans="1:23" ht="21" customHeight="1">
      <c r="A90" s="316" t="str">
        <f t="shared" si="28"/>
        <v>10101</v>
      </c>
      <c r="B90" s="316" t="str">
        <f t="shared" si="29"/>
        <v>61</v>
      </c>
      <c r="C90" s="316">
        <f>IF(AND(F90&lt;&gt;"",G90&lt;&gt;""),COUNT($C$32:C89)+1,"")</f>
        <v>52</v>
      </c>
      <c r="D90" s="292" t="str">
        <f t="shared" si="30"/>
        <v>LN0052</v>
      </c>
      <c r="E90" s="292" t="str">
        <f t="shared" si="31"/>
        <v>1010101</v>
      </c>
      <c r="F90" s="316">
        <v>101010101</v>
      </c>
      <c r="G90" s="655">
        <v>61103</v>
      </c>
      <c r="H90" s="667" t="s">
        <v>837</v>
      </c>
      <c r="I90" s="316" t="s">
        <v>445</v>
      </c>
      <c r="J90" s="654" t="s">
        <v>820</v>
      </c>
      <c r="K90" s="668">
        <v>15</v>
      </c>
      <c r="L90" s="292" t="s">
        <v>446</v>
      </c>
      <c r="M90" s="669">
        <v>2800</v>
      </c>
      <c r="N90" s="294">
        <f t="shared" si="8"/>
        <v>42000</v>
      </c>
      <c r="O90" s="642">
        <v>1</v>
      </c>
      <c r="P90" s="296">
        <f t="shared" si="23"/>
        <v>42000</v>
      </c>
      <c r="Q90" s="552"/>
      <c r="R90" s="551"/>
      <c r="S90" s="291"/>
      <c r="T90" t="str">
        <f t="shared" si="32"/>
        <v>ok</v>
      </c>
      <c r="U90" s="560">
        <f t="shared" si="33"/>
        <v>0</v>
      </c>
      <c r="V90" s="560">
        <f t="shared" si="34"/>
        <v>0</v>
      </c>
      <c r="W90" s="560">
        <f t="shared" si="35"/>
        <v>0</v>
      </c>
    </row>
    <row r="91" spans="1:23" ht="21" customHeight="1">
      <c r="A91" s="316" t="str">
        <f t="shared" si="28"/>
        <v>10101</v>
      </c>
      <c r="B91" s="316" t="str">
        <f t="shared" si="29"/>
        <v>61</v>
      </c>
      <c r="C91" s="316">
        <f>IF(AND(F91&lt;&gt;"",G91&lt;&gt;""),COUNT($C$32:C90)+1,"")</f>
        <v>53</v>
      </c>
      <c r="D91" s="292" t="str">
        <f t="shared" si="30"/>
        <v>LN0053</v>
      </c>
      <c r="E91" s="292" t="str">
        <f t="shared" si="31"/>
        <v>1010101</v>
      </c>
      <c r="F91" s="316">
        <v>101010101</v>
      </c>
      <c r="G91" s="655">
        <v>61103</v>
      </c>
      <c r="H91" s="670" t="s">
        <v>838</v>
      </c>
      <c r="I91" s="316" t="s">
        <v>445</v>
      </c>
      <c r="J91" s="654" t="s">
        <v>839</v>
      </c>
      <c r="K91" s="668">
        <v>15</v>
      </c>
      <c r="L91" s="292" t="s">
        <v>446</v>
      </c>
      <c r="M91" s="669">
        <v>700</v>
      </c>
      <c r="N91" s="294">
        <f t="shared" si="8"/>
        <v>10500</v>
      </c>
      <c r="O91" s="642">
        <v>1</v>
      </c>
      <c r="P91" s="296">
        <f t="shared" si="23"/>
        <v>10500</v>
      </c>
      <c r="Q91" s="552"/>
      <c r="R91" s="551"/>
      <c r="S91" s="291"/>
      <c r="T91" t="str">
        <f t="shared" si="32"/>
        <v>ok</v>
      </c>
      <c r="U91" s="560">
        <f t="shared" si="33"/>
        <v>0</v>
      </c>
      <c r="V91" s="560">
        <f t="shared" si="34"/>
        <v>0</v>
      </c>
      <c r="W91" s="560">
        <f t="shared" si="35"/>
        <v>0</v>
      </c>
    </row>
    <row r="92" spans="1:23" ht="21" customHeight="1">
      <c r="A92" s="316" t="str">
        <f t="shared" si="28"/>
        <v>10101</v>
      </c>
      <c r="B92" s="316" t="str">
        <f t="shared" si="29"/>
        <v>61</v>
      </c>
      <c r="C92" s="316">
        <f>IF(AND(F92&lt;&gt;"",G92&lt;&gt;""),COUNT($C$32:C91)+1,"")</f>
        <v>54</v>
      </c>
      <c r="D92" s="292" t="str">
        <f t="shared" si="30"/>
        <v>LN0054</v>
      </c>
      <c r="E92" s="292" t="str">
        <f t="shared" si="31"/>
        <v>1010101</v>
      </c>
      <c r="F92" s="316">
        <v>101010101</v>
      </c>
      <c r="G92" s="655">
        <v>61103</v>
      </c>
      <c r="H92" s="670" t="s">
        <v>840</v>
      </c>
      <c r="I92" s="316" t="s">
        <v>445</v>
      </c>
      <c r="J92" s="654" t="s">
        <v>841</v>
      </c>
      <c r="K92" s="668">
        <v>15</v>
      </c>
      <c r="L92" s="292" t="s">
        <v>446</v>
      </c>
      <c r="M92" s="669">
        <v>4000</v>
      </c>
      <c r="N92" s="294">
        <f t="shared" si="8"/>
        <v>60000</v>
      </c>
      <c r="O92" s="642">
        <v>1</v>
      </c>
      <c r="P92" s="296">
        <f t="shared" si="23"/>
        <v>60000</v>
      </c>
      <c r="Q92" s="552"/>
      <c r="R92" s="551"/>
      <c r="S92" s="291"/>
      <c r="T92" t="str">
        <f t="shared" si="32"/>
        <v>ok</v>
      </c>
      <c r="U92" s="560">
        <f t="shared" si="33"/>
        <v>0</v>
      </c>
      <c r="V92" s="560">
        <f t="shared" si="34"/>
        <v>0</v>
      </c>
      <c r="W92" s="560">
        <f t="shared" si="35"/>
        <v>0</v>
      </c>
    </row>
    <row r="93" spans="1:23" ht="21" customHeight="1">
      <c r="A93" s="316" t="str">
        <f t="shared" si="28"/>
        <v/>
      </c>
      <c r="B93" s="316" t="str">
        <f t="shared" si="29"/>
        <v/>
      </c>
      <c r="C93" s="316" t="str">
        <f>IF(AND(F93&lt;&gt;"",G93&lt;&gt;""),COUNT($C$32:C92)+1,"")</f>
        <v/>
      </c>
      <c r="D93" s="644" t="str">
        <f t="shared" si="30"/>
        <v/>
      </c>
      <c r="E93" s="644" t="str">
        <f t="shared" si="31"/>
        <v/>
      </c>
      <c r="F93" s="316"/>
      <c r="G93" s="316"/>
      <c r="H93" s="991" t="s">
        <v>843</v>
      </c>
      <c r="I93" s="990"/>
      <c r="J93" s="990"/>
      <c r="K93" s="990"/>
      <c r="L93" s="990"/>
      <c r="M93" s="990"/>
      <c r="N93" s="990"/>
      <c r="O93" s="666"/>
      <c r="P93" s="643">
        <f>SUM(P94:P98)</f>
        <v>325000</v>
      </c>
      <c r="Q93" s="552"/>
      <c r="R93" s="551"/>
      <c r="S93" s="291"/>
      <c r="T93" t="str">
        <f t="shared" si="32"/>
        <v>-</v>
      </c>
      <c r="U93" s="560">
        <f t="shared" si="33"/>
        <v>0</v>
      </c>
      <c r="V93" s="560">
        <f t="shared" si="34"/>
        <v>0</v>
      </c>
      <c r="W93" s="560">
        <f t="shared" si="35"/>
        <v>0</v>
      </c>
    </row>
    <row r="94" spans="1:23" ht="21" customHeight="1">
      <c r="A94" s="316" t="str">
        <f t="shared" si="28"/>
        <v>10101</v>
      </c>
      <c r="B94" s="316" t="str">
        <f t="shared" si="29"/>
        <v>61</v>
      </c>
      <c r="C94" s="316">
        <f>IF(AND(F94&lt;&gt;"",G94&lt;&gt;""),COUNT($C$32:C93)+1,"")</f>
        <v>55</v>
      </c>
      <c r="D94" s="292" t="str">
        <f t="shared" si="30"/>
        <v>LN0055</v>
      </c>
      <c r="E94" s="292" t="str">
        <f t="shared" si="31"/>
        <v>1010101</v>
      </c>
      <c r="F94" s="316">
        <v>101010101</v>
      </c>
      <c r="G94" s="316">
        <v>61103</v>
      </c>
      <c r="H94" s="317" t="s">
        <v>817</v>
      </c>
      <c r="I94" s="316" t="s">
        <v>445</v>
      </c>
      <c r="J94" s="318" t="s">
        <v>818</v>
      </c>
      <c r="K94" s="319">
        <v>15</v>
      </c>
      <c r="L94" s="292" t="s">
        <v>446</v>
      </c>
      <c r="M94" s="324">
        <v>15000</v>
      </c>
      <c r="N94" s="294">
        <f t="shared" si="8"/>
        <v>225000</v>
      </c>
      <c r="O94" s="319">
        <v>1</v>
      </c>
      <c r="P94" s="296">
        <f t="shared" si="23"/>
        <v>225000</v>
      </c>
      <c r="Q94" s="552"/>
      <c r="R94" s="551"/>
      <c r="S94" s="291"/>
      <c r="T94" t="str">
        <f t="shared" si="32"/>
        <v>ok</v>
      </c>
      <c r="U94" s="560">
        <f t="shared" si="33"/>
        <v>0</v>
      </c>
      <c r="V94" s="560">
        <f t="shared" si="34"/>
        <v>0</v>
      </c>
      <c r="W94" s="560">
        <f t="shared" si="35"/>
        <v>0</v>
      </c>
    </row>
    <row r="95" spans="1:23" ht="21" customHeight="1">
      <c r="A95" s="316" t="str">
        <f t="shared" si="28"/>
        <v>10101</v>
      </c>
      <c r="B95" s="316" t="str">
        <f t="shared" si="29"/>
        <v>61</v>
      </c>
      <c r="C95" s="316">
        <f>IF(AND(F95&lt;&gt;"",G95&lt;&gt;""),COUNT($C$32:C94)+1,"")</f>
        <v>56</v>
      </c>
      <c r="D95" s="292" t="str">
        <f t="shared" si="30"/>
        <v>LN0056</v>
      </c>
      <c r="E95" s="292" t="str">
        <f t="shared" si="31"/>
        <v>1010101</v>
      </c>
      <c r="F95" s="316">
        <v>101010101</v>
      </c>
      <c r="G95" s="316">
        <v>61103</v>
      </c>
      <c r="H95" s="317" t="s">
        <v>837</v>
      </c>
      <c r="I95" s="316" t="s">
        <v>445</v>
      </c>
      <c r="J95" s="318" t="s">
        <v>820</v>
      </c>
      <c r="K95" s="319">
        <v>15</v>
      </c>
      <c r="L95" s="292" t="s">
        <v>446</v>
      </c>
      <c r="M95" s="324">
        <v>2800</v>
      </c>
      <c r="N95" s="294">
        <f t="shared" si="8"/>
        <v>42000</v>
      </c>
      <c r="O95" s="319">
        <v>1</v>
      </c>
      <c r="P95" s="296">
        <f t="shared" si="23"/>
        <v>42000</v>
      </c>
      <c r="Q95" s="552"/>
      <c r="R95" s="551"/>
      <c r="S95" s="291"/>
      <c r="T95" t="str">
        <f t="shared" si="32"/>
        <v>ok</v>
      </c>
      <c r="U95" s="560">
        <f t="shared" si="33"/>
        <v>0</v>
      </c>
      <c r="V95" s="560">
        <f t="shared" si="34"/>
        <v>0</v>
      </c>
      <c r="W95" s="560">
        <f t="shared" si="35"/>
        <v>0</v>
      </c>
    </row>
    <row r="96" spans="1:23" ht="21" customHeight="1">
      <c r="A96" s="316" t="str">
        <f t="shared" si="28"/>
        <v>10101</v>
      </c>
      <c r="B96" s="316" t="str">
        <f t="shared" si="29"/>
        <v>61</v>
      </c>
      <c r="C96" s="316">
        <f>IF(AND(F96&lt;&gt;"",G96&lt;&gt;""),COUNT($C$32:C95)+1,"")</f>
        <v>57</v>
      </c>
      <c r="D96" s="292" t="str">
        <f t="shared" si="30"/>
        <v>LN0057</v>
      </c>
      <c r="E96" s="292" t="str">
        <f t="shared" si="31"/>
        <v>1010101</v>
      </c>
      <c r="F96" s="316">
        <v>101010101</v>
      </c>
      <c r="G96" s="316">
        <v>61103</v>
      </c>
      <c r="H96" s="317" t="s">
        <v>838</v>
      </c>
      <c r="I96" s="316" t="s">
        <v>445</v>
      </c>
      <c r="J96" s="318" t="s">
        <v>839</v>
      </c>
      <c r="K96" s="319">
        <v>15</v>
      </c>
      <c r="L96" s="292" t="s">
        <v>446</v>
      </c>
      <c r="M96" s="324">
        <v>700</v>
      </c>
      <c r="N96" s="294">
        <f t="shared" si="8"/>
        <v>10500</v>
      </c>
      <c r="O96" s="319">
        <v>1</v>
      </c>
      <c r="P96" s="296">
        <f t="shared" si="23"/>
        <v>10500</v>
      </c>
      <c r="Q96" s="552"/>
      <c r="R96" s="551"/>
      <c r="S96" s="291"/>
      <c r="T96" t="str">
        <f t="shared" si="32"/>
        <v>ok</v>
      </c>
      <c r="U96" s="560">
        <f t="shared" si="33"/>
        <v>0</v>
      </c>
      <c r="V96" s="560">
        <f t="shared" si="34"/>
        <v>0</v>
      </c>
      <c r="W96" s="560">
        <f t="shared" si="35"/>
        <v>0</v>
      </c>
    </row>
    <row r="97" spans="1:23" ht="21" customHeight="1">
      <c r="A97" s="316" t="str">
        <f t="shared" si="28"/>
        <v>10101</v>
      </c>
      <c r="B97" s="316" t="str">
        <f t="shared" si="29"/>
        <v>61</v>
      </c>
      <c r="C97" s="316">
        <f>IF(AND(F97&lt;&gt;"",G97&lt;&gt;""),COUNT($C$32:C96)+1,"")</f>
        <v>58</v>
      </c>
      <c r="D97" s="292" t="str">
        <f t="shared" si="30"/>
        <v>LN0058</v>
      </c>
      <c r="E97" s="292" t="str">
        <f t="shared" si="31"/>
        <v>1010101</v>
      </c>
      <c r="F97" s="316">
        <v>101010101</v>
      </c>
      <c r="G97" s="316">
        <v>61103</v>
      </c>
      <c r="H97" s="317" t="s">
        <v>840</v>
      </c>
      <c r="I97" s="316" t="s">
        <v>445</v>
      </c>
      <c r="J97" s="318" t="s">
        <v>841</v>
      </c>
      <c r="K97" s="319">
        <v>11</v>
      </c>
      <c r="L97" s="292" t="s">
        <v>446</v>
      </c>
      <c r="M97" s="324">
        <v>4000</v>
      </c>
      <c r="N97" s="294">
        <f t="shared" ref="N97:N171" si="58">IF(AND(F97&lt;&gt;"",G97&lt;&gt;""),K97*M97,"")</f>
        <v>44000</v>
      </c>
      <c r="O97" s="319">
        <v>1</v>
      </c>
      <c r="P97" s="296">
        <f t="shared" si="23"/>
        <v>44000</v>
      </c>
      <c r="Q97" s="552"/>
      <c r="R97" s="551"/>
      <c r="S97" s="291"/>
      <c r="T97" t="str">
        <f t="shared" si="32"/>
        <v>ok</v>
      </c>
      <c r="U97" s="560">
        <f t="shared" si="33"/>
        <v>0</v>
      </c>
      <c r="V97" s="560">
        <f t="shared" si="34"/>
        <v>0</v>
      </c>
      <c r="W97" s="560">
        <f t="shared" si="35"/>
        <v>0</v>
      </c>
    </row>
    <row r="98" spans="1:23" ht="21" customHeight="1">
      <c r="A98" s="316" t="str">
        <f t="shared" si="28"/>
        <v>10101</v>
      </c>
      <c r="B98" s="316" t="str">
        <f t="shared" si="29"/>
        <v>61</v>
      </c>
      <c r="C98" s="316">
        <f>IF(AND(F98&lt;&gt;"",G98&lt;&gt;""),COUNT($C$32:C97)+1,"")</f>
        <v>59</v>
      </c>
      <c r="D98" s="292" t="str">
        <f t="shared" si="30"/>
        <v>LN0059</v>
      </c>
      <c r="E98" s="292" t="str">
        <f t="shared" si="31"/>
        <v>1010101</v>
      </c>
      <c r="F98" s="316">
        <v>101010101</v>
      </c>
      <c r="G98" s="316">
        <v>61103</v>
      </c>
      <c r="H98" s="671" t="s">
        <v>844</v>
      </c>
      <c r="I98" s="316" t="s">
        <v>445</v>
      </c>
      <c r="J98" s="318" t="s">
        <v>841</v>
      </c>
      <c r="K98" s="319">
        <v>1</v>
      </c>
      <c r="L98" s="292" t="s">
        <v>446</v>
      </c>
      <c r="M98" s="324">
        <v>3500</v>
      </c>
      <c r="N98" s="294">
        <f t="shared" si="58"/>
        <v>3500</v>
      </c>
      <c r="O98" s="319">
        <v>1</v>
      </c>
      <c r="P98" s="296">
        <f t="shared" si="23"/>
        <v>3500</v>
      </c>
      <c r="Q98" s="552"/>
      <c r="R98" s="551"/>
      <c r="S98" s="291"/>
      <c r="T98" t="str">
        <f t="shared" si="32"/>
        <v>ok</v>
      </c>
      <c r="U98" s="560">
        <f t="shared" si="33"/>
        <v>0</v>
      </c>
      <c r="V98" s="560">
        <f t="shared" si="34"/>
        <v>0</v>
      </c>
      <c r="W98" s="560">
        <f t="shared" si="35"/>
        <v>0</v>
      </c>
    </row>
    <row r="99" spans="1:23" ht="21" customHeight="1">
      <c r="A99" s="316" t="str">
        <f t="shared" si="28"/>
        <v/>
      </c>
      <c r="B99" s="316" t="str">
        <f t="shared" si="29"/>
        <v/>
      </c>
      <c r="C99" s="316" t="str">
        <f>IF(AND(F99&lt;&gt;"",G99&lt;&gt;""),COUNT($C$32:C98)+1,"")</f>
        <v/>
      </c>
      <c r="D99" s="644" t="str">
        <f t="shared" si="30"/>
        <v/>
      </c>
      <c r="E99" s="644" t="str">
        <f t="shared" si="31"/>
        <v/>
      </c>
      <c r="F99" s="672">
        <v>101010102</v>
      </c>
      <c r="G99" s="673"/>
      <c r="H99" s="674" t="s">
        <v>845</v>
      </c>
      <c r="I99" s="675"/>
      <c r="J99" s="676"/>
      <c r="K99" s="677"/>
      <c r="L99" s="675"/>
      <c r="M99" s="678"/>
      <c r="N99" s="678"/>
      <c r="O99" s="679"/>
      <c r="P99" s="680">
        <f>SUMIF($F100:$F$1454,F99,$P100:$P$1454)</f>
        <v>26000000</v>
      </c>
      <c r="Q99" s="552"/>
      <c r="R99" s="551"/>
      <c r="S99" s="291"/>
      <c r="T99" t="str">
        <f t="shared" si="32"/>
        <v>-</v>
      </c>
      <c r="U99" s="560">
        <f t="shared" si="33"/>
        <v>0</v>
      </c>
      <c r="V99" s="560">
        <f t="shared" si="34"/>
        <v>0</v>
      </c>
      <c r="W99" s="560">
        <f t="shared" si="35"/>
        <v>0</v>
      </c>
    </row>
    <row r="100" spans="1:23" ht="21" customHeight="1">
      <c r="A100" s="316" t="str">
        <f t="shared" si="28"/>
        <v/>
      </c>
      <c r="B100" s="316" t="str">
        <f t="shared" si="29"/>
        <v/>
      </c>
      <c r="C100" s="316" t="str">
        <f>IF(AND(F100&lt;&gt;"",G100&lt;&gt;""),COUNT($C$32:C99)+1,"")</f>
        <v/>
      </c>
      <c r="D100" s="644" t="str">
        <f t="shared" si="30"/>
        <v/>
      </c>
      <c r="E100" s="644" t="str">
        <f t="shared" si="31"/>
        <v/>
      </c>
      <c r="F100" s="316"/>
      <c r="G100" s="316"/>
      <c r="H100" s="983" t="s">
        <v>846</v>
      </c>
      <c r="I100" s="986"/>
      <c r="J100" s="984"/>
      <c r="K100" s="666"/>
      <c r="L100" s="681"/>
      <c r="M100" s="682"/>
      <c r="N100" s="682" t="str">
        <f t="shared" si="58"/>
        <v/>
      </c>
      <c r="O100" s="666"/>
      <c r="P100" s="643">
        <f>SUM(P101:P107)</f>
        <v>26000000</v>
      </c>
      <c r="Q100" s="552"/>
      <c r="R100" s="551"/>
      <c r="S100" s="291"/>
      <c r="T100" t="str">
        <f t="shared" si="32"/>
        <v>-</v>
      </c>
      <c r="U100" s="560">
        <f t="shared" si="33"/>
        <v>0</v>
      </c>
      <c r="V100" s="560">
        <f t="shared" si="34"/>
        <v>0</v>
      </c>
      <c r="W100" s="560">
        <f t="shared" si="35"/>
        <v>0</v>
      </c>
    </row>
    <row r="101" spans="1:23" ht="21" customHeight="1">
      <c r="A101" s="316" t="str">
        <f t="shared" si="28"/>
        <v>10101</v>
      </c>
      <c r="B101" s="316" t="str">
        <f t="shared" si="29"/>
        <v>61</v>
      </c>
      <c r="C101" s="316">
        <f>IF(AND(F101&lt;&gt;"",G101&lt;&gt;""),COUNT($C$32:C100)+1,"")</f>
        <v>60</v>
      </c>
      <c r="D101" s="292" t="str">
        <f t="shared" si="30"/>
        <v>LN0060</v>
      </c>
      <c r="E101" s="292" t="str">
        <f t="shared" si="31"/>
        <v>1010101</v>
      </c>
      <c r="F101" s="316">
        <v>101010102</v>
      </c>
      <c r="G101" s="316">
        <v>61122</v>
      </c>
      <c r="H101" s="317" t="s">
        <v>847</v>
      </c>
      <c r="I101" s="316" t="s">
        <v>445</v>
      </c>
      <c r="J101" s="318" t="s">
        <v>789</v>
      </c>
      <c r="K101" s="319">
        <v>6</v>
      </c>
      <c r="L101" s="292" t="s">
        <v>446</v>
      </c>
      <c r="M101" s="324">
        <v>300000</v>
      </c>
      <c r="N101" s="294">
        <f t="shared" si="58"/>
        <v>1800000</v>
      </c>
      <c r="O101" s="319">
        <v>2</v>
      </c>
      <c r="P101" s="296">
        <f t="shared" si="23"/>
        <v>3600000</v>
      </c>
      <c r="Q101" s="552"/>
      <c r="R101" s="551"/>
      <c r="S101" s="291"/>
      <c r="T101" t="str">
        <f t="shared" si="32"/>
        <v>ok</v>
      </c>
      <c r="U101" s="560">
        <f t="shared" si="33"/>
        <v>0</v>
      </c>
      <c r="V101" s="560">
        <f t="shared" si="34"/>
        <v>0</v>
      </c>
      <c r="W101" s="560">
        <f t="shared" si="35"/>
        <v>0</v>
      </c>
    </row>
    <row r="102" spans="1:23" ht="21" customHeight="1">
      <c r="A102" s="316" t="str">
        <f t="shared" ref="A102:A171" si="59">IF(AND(F102&lt;&gt;"",G102&lt;&gt;""),LEFT(E102,5),"")</f>
        <v>10101</v>
      </c>
      <c r="B102" s="316" t="str">
        <f t="shared" ref="B102:B171" si="60">IF(AND(F102&lt;&gt;"",G102&lt;&gt;""),LEFT(G102,2),"")</f>
        <v>61</v>
      </c>
      <c r="C102" s="316">
        <f>IF(AND(F102&lt;&gt;"",G102&lt;&gt;""),COUNT($C$32:C101)+1,"")</f>
        <v>61</v>
      </c>
      <c r="D102" s="292" t="str">
        <f t="shared" ref="D102:D171" si="61">IF(C102&lt;&gt;"","LN"&amp;TEXT(C102,"0000"),"")</f>
        <v>LN0061</v>
      </c>
      <c r="E102" s="292" t="str">
        <f t="shared" ref="E102:E171" si="62">IF(AND(F102&lt;&gt;"",G102&lt;&gt;""),LEFT(F102,7),"")</f>
        <v>1010101</v>
      </c>
      <c r="F102" s="316">
        <v>101010102</v>
      </c>
      <c r="G102" s="316">
        <v>61122</v>
      </c>
      <c r="H102" s="671" t="s">
        <v>848</v>
      </c>
      <c r="I102" s="316" t="s">
        <v>445</v>
      </c>
      <c r="J102" s="318" t="s">
        <v>789</v>
      </c>
      <c r="K102" s="319">
        <v>1</v>
      </c>
      <c r="L102" s="292" t="s">
        <v>446</v>
      </c>
      <c r="M102" s="682">
        <f>300000+100000</f>
        <v>400000</v>
      </c>
      <c r="N102" s="294">
        <f t="shared" si="58"/>
        <v>400000</v>
      </c>
      <c r="O102" s="319">
        <v>1</v>
      </c>
      <c r="P102" s="296">
        <f t="shared" si="23"/>
        <v>400000</v>
      </c>
      <c r="Q102" s="552"/>
      <c r="R102" s="551"/>
      <c r="S102" s="291"/>
      <c r="T102" t="str">
        <f t="shared" ref="T102:T171" si="63">IF(AND(F102&lt;&gt;"",G102&lt;&gt;""),"ok","-")</f>
        <v>ok</v>
      </c>
      <c r="U102" s="560">
        <f t="shared" ref="U102:U171" si="64">MOD(K102,1)</f>
        <v>0</v>
      </c>
      <c r="V102" s="560">
        <f t="shared" ref="V102:V171" si="65">MOD(M102,1)</f>
        <v>0</v>
      </c>
      <c r="W102" s="560">
        <f t="shared" ref="W102:W171" si="66">MOD(O102,1)</f>
        <v>0</v>
      </c>
    </row>
    <row r="103" spans="1:23" ht="21" customHeight="1">
      <c r="A103" s="316" t="str">
        <f t="shared" si="59"/>
        <v>10101</v>
      </c>
      <c r="B103" s="316" t="str">
        <f t="shared" si="60"/>
        <v>61</v>
      </c>
      <c r="C103" s="316">
        <f>IF(AND(F103&lt;&gt;"",G103&lt;&gt;""),COUNT($C$32:C102)+1,"")</f>
        <v>62</v>
      </c>
      <c r="D103" s="292" t="str">
        <f t="shared" si="61"/>
        <v>LN0062</v>
      </c>
      <c r="E103" s="292" t="str">
        <f t="shared" si="62"/>
        <v>1010101</v>
      </c>
      <c r="F103" s="316">
        <v>101010102</v>
      </c>
      <c r="G103" s="316">
        <v>61121</v>
      </c>
      <c r="H103" s="317" t="s">
        <v>849</v>
      </c>
      <c r="I103" s="316" t="s">
        <v>445</v>
      </c>
      <c r="J103" s="318" t="s">
        <v>789</v>
      </c>
      <c r="K103" s="319">
        <v>6</v>
      </c>
      <c r="L103" s="292" t="s">
        <v>446</v>
      </c>
      <c r="M103" s="324">
        <v>200000</v>
      </c>
      <c r="N103" s="294">
        <f t="shared" si="58"/>
        <v>1200000</v>
      </c>
      <c r="O103" s="319">
        <v>2</v>
      </c>
      <c r="P103" s="296">
        <f t="shared" si="23"/>
        <v>2400000</v>
      </c>
      <c r="Q103" s="552"/>
      <c r="R103" s="551"/>
      <c r="S103" s="291"/>
      <c r="T103" t="str">
        <f t="shared" si="63"/>
        <v>ok</v>
      </c>
      <c r="U103" s="560">
        <f t="shared" si="64"/>
        <v>0</v>
      </c>
      <c r="V103" s="560">
        <f t="shared" si="65"/>
        <v>0</v>
      </c>
      <c r="W103" s="560">
        <f t="shared" si="66"/>
        <v>0</v>
      </c>
    </row>
    <row r="104" spans="1:23" ht="21" customHeight="1">
      <c r="A104" s="316" t="str">
        <f t="shared" si="59"/>
        <v>10101</v>
      </c>
      <c r="B104" s="316" t="str">
        <f t="shared" si="60"/>
        <v>61</v>
      </c>
      <c r="C104" s="316">
        <f>IF(AND(F104&lt;&gt;"",G104&lt;&gt;""),COUNT($C$32:C103)+1,"")</f>
        <v>63</v>
      </c>
      <c r="D104" s="292" t="str">
        <f t="shared" si="61"/>
        <v>LN0063</v>
      </c>
      <c r="E104" s="292" t="str">
        <f t="shared" si="62"/>
        <v>1010101</v>
      </c>
      <c r="F104" s="316">
        <v>101010102</v>
      </c>
      <c r="G104" s="316">
        <v>61121</v>
      </c>
      <c r="H104" s="671" t="s">
        <v>850</v>
      </c>
      <c r="I104" s="316" t="s">
        <v>445</v>
      </c>
      <c r="J104" s="318" t="s">
        <v>789</v>
      </c>
      <c r="K104" s="319">
        <v>1</v>
      </c>
      <c r="L104" s="292" t="s">
        <v>446</v>
      </c>
      <c r="M104" s="682">
        <f>300000+300000</f>
        <v>600000</v>
      </c>
      <c r="N104" s="294">
        <f t="shared" si="58"/>
        <v>600000</v>
      </c>
      <c r="O104" s="319">
        <v>1</v>
      </c>
      <c r="P104" s="296">
        <f t="shared" si="23"/>
        <v>600000</v>
      </c>
      <c r="Q104" s="552"/>
      <c r="R104" s="551"/>
      <c r="S104" s="291"/>
      <c r="T104" t="str">
        <f t="shared" si="63"/>
        <v>ok</v>
      </c>
      <c r="U104" s="560">
        <f t="shared" si="64"/>
        <v>0</v>
      </c>
      <c r="V104" s="560">
        <f t="shared" si="65"/>
        <v>0</v>
      </c>
      <c r="W104" s="560">
        <f t="shared" si="66"/>
        <v>0</v>
      </c>
    </row>
    <row r="105" spans="1:23" ht="21" customHeight="1">
      <c r="A105" s="316" t="str">
        <f t="shared" si="59"/>
        <v>10101</v>
      </c>
      <c r="B105" s="316" t="str">
        <f t="shared" si="60"/>
        <v>61</v>
      </c>
      <c r="C105" s="316">
        <f>IF(AND(F105&lt;&gt;"",G105&lt;&gt;""),COUNT($C$32:C104)+1,"")</f>
        <v>64</v>
      </c>
      <c r="D105" s="292" t="str">
        <f t="shared" si="61"/>
        <v>LN0064</v>
      </c>
      <c r="E105" s="292" t="str">
        <f t="shared" si="62"/>
        <v>1010101</v>
      </c>
      <c r="F105" s="316">
        <v>101010102</v>
      </c>
      <c r="G105" s="316">
        <v>61123</v>
      </c>
      <c r="H105" s="317" t="s">
        <v>851</v>
      </c>
      <c r="I105" s="316" t="s">
        <v>445</v>
      </c>
      <c r="J105" s="318" t="s">
        <v>789</v>
      </c>
      <c r="K105" s="319">
        <v>6</v>
      </c>
      <c r="L105" s="292" t="s">
        <v>446</v>
      </c>
      <c r="M105" s="324">
        <v>1500000</v>
      </c>
      <c r="N105" s="294">
        <f t="shared" si="58"/>
        <v>9000000</v>
      </c>
      <c r="O105" s="319">
        <v>2</v>
      </c>
      <c r="P105" s="296">
        <f t="shared" si="23"/>
        <v>18000000</v>
      </c>
      <c r="Q105" s="552"/>
      <c r="R105" s="551"/>
      <c r="S105" s="291"/>
      <c r="T105" t="str">
        <f t="shared" si="63"/>
        <v>ok</v>
      </c>
      <c r="U105" s="560">
        <f t="shared" si="64"/>
        <v>0</v>
      </c>
      <c r="V105" s="560">
        <f t="shared" si="65"/>
        <v>0</v>
      </c>
      <c r="W105" s="560">
        <f t="shared" si="66"/>
        <v>0</v>
      </c>
    </row>
    <row r="106" spans="1:23" ht="21" customHeight="1">
      <c r="A106" s="316" t="str">
        <f t="shared" si="59"/>
        <v>10101</v>
      </c>
      <c r="B106" s="316" t="str">
        <f t="shared" si="60"/>
        <v>61</v>
      </c>
      <c r="C106" s="316">
        <f>IF(AND(F106&lt;&gt;"",G106&lt;&gt;""),COUNT($C$32:C105)+1,"")</f>
        <v>65</v>
      </c>
      <c r="D106" s="292" t="str">
        <f t="shared" si="61"/>
        <v>LN0065</v>
      </c>
      <c r="E106" s="292" t="str">
        <f t="shared" si="62"/>
        <v>1010101</v>
      </c>
      <c r="F106" s="316">
        <v>101010102</v>
      </c>
      <c r="G106" s="316">
        <v>61123</v>
      </c>
      <c r="H106" s="671" t="s">
        <v>852</v>
      </c>
      <c r="I106" s="316" t="s">
        <v>445</v>
      </c>
      <c r="J106" s="318" t="s">
        <v>789</v>
      </c>
      <c r="K106" s="319">
        <v>1</v>
      </c>
      <c r="L106" s="292" t="s">
        <v>446</v>
      </c>
      <c r="M106" s="682">
        <f>400000+600000</f>
        <v>1000000</v>
      </c>
      <c r="N106" s="294">
        <f t="shared" si="58"/>
        <v>1000000</v>
      </c>
      <c r="O106" s="319">
        <v>1</v>
      </c>
      <c r="P106" s="296">
        <f t="shared" si="23"/>
        <v>1000000</v>
      </c>
      <c r="Q106" s="552"/>
      <c r="R106" s="551"/>
      <c r="S106" s="291"/>
      <c r="T106" t="str">
        <f t="shared" si="63"/>
        <v>ok</v>
      </c>
      <c r="U106" s="560">
        <f t="shared" si="64"/>
        <v>0</v>
      </c>
      <c r="V106" s="560">
        <f t="shared" si="65"/>
        <v>0</v>
      </c>
      <c r="W106" s="560">
        <f t="shared" si="66"/>
        <v>0</v>
      </c>
    </row>
    <row r="107" spans="1:23" ht="21" customHeight="1">
      <c r="A107" s="316" t="str">
        <f t="shared" si="59"/>
        <v>10101</v>
      </c>
      <c r="B107" s="316" t="str">
        <f t="shared" si="60"/>
        <v>61</v>
      </c>
      <c r="C107" s="316">
        <f>IF(AND(F107&lt;&gt;"",G107&lt;&gt;""),COUNT($C$32:C106)+1,"")</f>
        <v>66</v>
      </c>
      <c r="D107" s="292" t="str">
        <f t="shared" si="61"/>
        <v>LN0066</v>
      </c>
      <c r="E107" s="292" t="str">
        <f t="shared" si="62"/>
        <v>1010101</v>
      </c>
      <c r="F107" s="316">
        <v>101010102</v>
      </c>
      <c r="G107" s="634">
        <v>61128</v>
      </c>
      <c r="H107" s="683" t="s">
        <v>853</v>
      </c>
      <c r="I107" s="634" t="s">
        <v>445</v>
      </c>
      <c r="J107" s="684" t="s">
        <v>789</v>
      </c>
      <c r="K107" s="685">
        <v>0</v>
      </c>
      <c r="L107" s="635" t="s">
        <v>446</v>
      </c>
      <c r="M107" s="686">
        <v>200000</v>
      </c>
      <c r="N107" s="636">
        <f t="shared" si="58"/>
        <v>0</v>
      </c>
      <c r="O107" s="685">
        <v>0</v>
      </c>
      <c r="P107" s="296">
        <f t="shared" si="23"/>
        <v>0</v>
      </c>
      <c r="Q107" s="552"/>
      <c r="R107" s="551"/>
      <c r="S107" s="291"/>
      <c r="T107" t="str">
        <f t="shared" si="63"/>
        <v>ok</v>
      </c>
      <c r="U107" s="560">
        <f t="shared" si="64"/>
        <v>0</v>
      </c>
      <c r="V107" s="560">
        <f t="shared" si="65"/>
        <v>0</v>
      </c>
      <c r="W107" s="560">
        <f t="shared" si="66"/>
        <v>0</v>
      </c>
    </row>
    <row r="108" spans="1:23" ht="21" customHeight="1">
      <c r="A108" s="316" t="str">
        <f t="shared" si="59"/>
        <v/>
      </c>
      <c r="B108" s="316" t="str">
        <f t="shared" si="60"/>
        <v/>
      </c>
      <c r="C108" s="316" t="str">
        <f>IF(AND(F108&lt;&gt;"",G108&lt;&gt;""),COUNT($C$32:C107)+1,"")</f>
        <v/>
      </c>
      <c r="D108" s="644" t="str">
        <f t="shared" si="61"/>
        <v/>
      </c>
      <c r="E108" s="644" t="str">
        <f t="shared" si="62"/>
        <v/>
      </c>
      <c r="F108" s="316"/>
      <c r="G108" s="316"/>
      <c r="H108" s="992" t="s">
        <v>854</v>
      </c>
      <c r="I108" s="993"/>
      <c r="J108" s="993"/>
      <c r="K108" s="993"/>
      <c r="L108" s="993"/>
      <c r="M108" s="993"/>
      <c r="N108" s="994"/>
      <c r="O108" s="666"/>
      <c r="P108" s="643">
        <f>SUM(P109:P112)</f>
        <v>0</v>
      </c>
      <c r="Q108" s="552"/>
      <c r="R108" s="551"/>
      <c r="S108" s="291"/>
      <c r="T108" t="str">
        <f t="shared" si="63"/>
        <v>-</v>
      </c>
      <c r="U108" s="560">
        <f t="shared" si="64"/>
        <v>0</v>
      </c>
      <c r="V108" s="560">
        <f t="shared" si="65"/>
        <v>0</v>
      </c>
      <c r="W108" s="560">
        <f t="shared" si="66"/>
        <v>0</v>
      </c>
    </row>
    <row r="109" spans="1:23" ht="21" customHeight="1">
      <c r="A109" s="316" t="str">
        <f t="shared" si="59"/>
        <v>10101</v>
      </c>
      <c r="B109" s="316" t="str">
        <f t="shared" si="60"/>
        <v>61</v>
      </c>
      <c r="C109" s="316">
        <f>IF(AND(F109&lt;&gt;"",G109&lt;&gt;""),COUNT($C$32:C108)+1,"")</f>
        <v>67</v>
      </c>
      <c r="D109" s="292" t="str">
        <f t="shared" si="61"/>
        <v>LN0067</v>
      </c>
      <c r="E109" s="292" t="str">
        <f t="shared" si="62"/>
        <v>1010101</v>
      </c>
      <c r="F109" s="316">
        <v>101010102</v>
      </c>
      <c r="G109" s="655">
        <v>61131</v>
      </c>
      <c r="H109" s="687" t="s">
        <v>95</v>
      </c>
      <c r="I109" s="316" t="s">
        <v>445</v>
      </c>
      <c r="J109" s="654" t="s">
        <v>789</v>
      </c>
      <c r="K109" s="668"/>
      <c r="L109" s="292" t="s">
        <v>446</v>
      </c>
      <c r="M109" s="669">
        <v>5000000</v>
      </c>
      <c r="N109" s="294">
        <f t="shared" si="58"/>
        <v>0</v>
      </c>
      <c r="O109" s="642">
        <v>2</v>
      </c>
      <c r="P109" s="296">
        <f t="shared" si="23"/>
        <v>0</v>
      </c>
      <c r="Q109" s="552"/>
      <c r="R109" s="551"/>
      <c r="S109" s="291"/>
      <c r="T109" t="str">
        <f t="shared" si="63"/>
        <v>ok</v>
      </c>
      <c r="U109" s="560">
        <f t="shared" si="64"/>
        <v>0</v>
      </c>
      <c r="V109" s="560">
        <f t="shared" si="65"/>
        <v>0</v>
      </c>
      <c r="W109" s="560">
        <f t="shared" si="66"/>
        <v>0</v>
      </c>
    </row>
    <row r="110" spans="1:23" ht="21" customHeight="1">
      <c r="A110" s="316" t="str">
        <f t="shared" si="59"/>
        <v>10101</v>
      </c>
      <c r="B110" s="316" t="str">
        <f t="shared" si="60"/>
        <v>61</v>
      </c>
      <c r="C110" s="316">
        <f>IF(AND(F110&lt;&gt;"",G110&lt;&gt;""),COUNT($C$32:C109)+1,"")</f>
        <v>68</v>
      </c>
      <c r="D110" s="292" t="str">
        <f t="shared" si="61"/>
        <v>LN0068</v>
      </c>
      <c r="E110" s="292" t="str">
        <f t="shared" si="62"/>
        <v>1010101</v>
      </c>
      <c r="F110" s="316">
        <v>101010102</v>
      </c>
      <c r="G110" s="655">
        <v>61132</v>
      </c>
      <c r="H110" s="687" t="s">
        <v>119</v>
      </c>
      <c r="I110" s="316" t="s">
        <v>445</v>
      </c>
      <c r="J110" s="654" t="s">
        <v>789</v>
      </c>
      <c r="K110" s="668"/>
      <c r="L110" s="292" t="s">
        <v>446</v>
      </c>
      <c r="M110" s="669">
        <v>1000000</v>
      </c>
      <c r="N110" s="294">
        <f t="shared" si="58"/>
        <v>0</v>
      </c>
      <c r="O110" s="642">
        <v>2</v>
      </c>
      <c r="P110" s="296">
        <f t="shared" si="23"/>
        <v>0</v>
      </c>
      <c r="Q110" s="552"/>
      <c r="R110" s="551"/>
      <c r="S110" s="291"/>
      <c r="T110" t="str">
        <f t="shared" si="63"/>
        <v>ok</v>
      </c>
      <c r="U110" s="560">
        <f t="shared" si="64"/>
        <v>0</v>
      </c>
      <c r="V110" s="560">
        <f t="shared" si="65"/>
        <v>0</v>
      </c>
      <c r="W110" s="560">
        <f t="shared" si="66"/>
        <v>0</v>
      </c>
    </row>
    <row r="111" spans="1:23" ht="21" customHeight="1">
      <c r="A111" s="316" t="str">
        <f t="shared" si="59"/>
        <v>10101</v>
      </c>
      <c r="B111" s="316" t="str">
        <f t="shared" si="60"/>
        <v>61</v>
      </c>
      <c r="C111" s="316">
        <f>IF(AND(F111&lt;&gt;"",G111&lt;&gt;""),COUNT($C$32:C110)+1,"")</f>
        <v>69</v>
      </c>
      <c r="D111" s="292" t="str">
        <f t="shared" si="61"/>
        <v>LN0069</v>
      </c>
      <c r="E111" s="292" t="str">
        <f t="shared" si="62"/>
        <v>1010101</v>
      </c>
      <c r="F111" s="316">
        <v>101010102</v>
      </c>
      <c r="G111" s="655">
        <v>61133</v>
      </c>
      <c r="H111" s="687" t="s">
        <v>120</v>
      </c>
      <c r="I111" s="316" t="s">
        <v>445</v>
      </c>
      <c r="J111" s="654" t="s">
        <v>789</v>
      </c>
      <c r="K111" s="668"/>
      <c r="L111" s="292" t="s">
        <v>446</v>
      </c>
      <c r="M111" s="669">
        <v>7800000</v>
      </c>
      <c r="N111" s="294">
        <f t="shared" si="58"/>
        <v>0</v>
      </c>
      <c r="O111" s="642">
        <v>2</v>
      </c>
      <c r="P111" s="296">
        <f t="shared" si="23"/>
        <v>0</v>
      </c>
      <c r="Q111" s="552"/>
      <c r="R111" s="551"/>
      <c r="S111" s="291"/>
      <c r="T111" t="str">
        <f t="shared" si="63"/>
        <v>ok</v>
      </c>
      <c r="U111" s="560">
        <f t="shared" si="64"/>
        <v>0</v>
      </c>
      <c r="V111" s="560">
        <f t="shared" si="65"/>
        <v>0</v>
      </c>
      <c r="W111" s="560">
        <f t="shared" si="66"/>
        <v>0</v>
      </c>
    </row>
    <row r="112" spans="1:23" ht="21" customHeight="1">
      <c r="A112" s="316" t="str">
        <f t="shared" si="59"/>
        <v>10101</v>
      </c>
      <c r="B112" s="316" t="str">
        <f t="shared" si="60"/>
        <v>61</v>
      </c>
      <c r="C112" s="316">
        <f>IF(AND(F112&lt;&gt;"",G112&lt;&gt;""),COUNT($C$32:C111)+1,"")</f>
        <v>70</v>
      </c>
      <c r="D112" s="292" t="str">
        <f t="shared" si="61"/>
        <v>LN0070</v>
      </c>
      <c r="E112" s="292" t="str">
        <f t="shared" si="62"/>
        <v>1010101</v>
      </c>
      <c r="F112" s="316">
        <v>101010102</v>
      </c>
      <c r="G112" s="688">
        <v>61138</v>
      </c>
      <c r="H112" s="689" t="s">
        <v>853</v>
      </c>
      <c r="I112" s="634" t="s">
        <v>445</v>
      </c>
      <c r="J112" s="661" t="s">
        <v>789</v>
      </c>
      <c r="K112" s="690">
        <v>0</v>
      </c>
      <c r="L112" s="635" t="s">
        <v>446</v>
      </c>
      <c r="M112" s="691">
        <v>200000</v>
      </c>
      <c r="N112" s="636">
        <f t="shared" si="58"/>
        <v>0</v>
      </c>
      <c r="O112" s="692">
        <v>0</v>
      </c>
      <c r="P112" s="296">
        <f t="shared" si="23"/>
        <v>0</v>
      </c>
      <c r="Q112" s="552"/>
      <c r="R112" s="551"/>
      <c r="S112" s="291"/>
      <c r="T112" t="str">
        <f t="shared" si="63"/>
        <v>ok</v>
      </c>
      <c r="U112" s="560">
        <f t="shared" si="64"/>
        <v>0</v>
      </c>
      <c r="V112" s="560">
        <f t="shared" si="65"/>
        <v>0</v>
      </c>
      <c r="W112" s="560">
        <f t="shared" si="66"/>
        <v>0</v>
      </c>
    </row>
    <row r="113" spans="1:23" ht="21" customHeight="1">
      <c r="A113" s="316" t="str">
        <f t="shared" si="59"/>
        <v/>
      </c>
      <c r="B113" s="316" t="str">
        <f t="shared" si="60"/>
        <v/>
      </c>
      <c r="C113" s="316" t="str">
        <f>IF(AND(F113&lt;&gt;"",G113&lt;&gt;""),COUNT($C$32:C112)+1,"")</f>
        <v/>
      </c>
      <c r="D113" s="644" t="str">
        <f t="shared" si="61"/>
        <v/>
      </c>
      <c r="E113" s="644" t="str">
        <f t="shared" si="62"/>
        <v/>
      </c>
      <c r="F113" s="693">
        <v>1010102</v>
      </c>
      <c r="G113" s="694"/>
      <c r="H113" s="695" t="s">
        <v>855</v>
      </c>
      <c r="I113" s="696"/>
      <c r="J113" s="697"/>
      <c r="K113" s="698"/>
      <c r="L113" s="696"/>
      <c r="M113" s="699"/>
      <c r="N113" s="699"/>
      <c r="O113" s="698"/>
      <c r="P113" s="700">
        <f>SUMIF($E114:$E$1454,F113,$P114:$P$1454)</f>
        <v>347200000</v>
      </c>
      <c r="Q113" s="552"/>
      <c r="R113" s="551"/>
      <c r="S113" s="291"/>
      <c r="T113" t="str">
        <f t="shared" si="63"/>
        <v>-</v>
      </c>
      <c r="U113" s="560">
        <f t="shared" si="64"/>
        <v>0</v>
      </c>
      <c r="V113" s="560">
        <f t="shared" si="65"/>
        <v>0</v>
      </c>
      <c r="W113" s="560">
        <f t="shared" si="66"/>
        <v>0</v>
      </c>
    </row>
    <row r="114" spans="1:23" ht="21" customHeight="1">
      <c r="A114" s="316" t="str">
        <f t="shared" si="59"/>
        <v/>
      </c>
      <c r="B114" s="316" t="str">
        <f t="shared" si="60"/>
        <v/>
      </c>
      <c r="C114" s="316" t="str">
        <f>IF(AND(F114&lt;&gt;"",G114&lt;&gt;""),COUNT($C$32:C113)+1,"")</f>
        <v/>
      </c>
      <c r="D114" s="644" t="str">
        <f t="shared" si="61"/>
        <v/>
      </c>
      <c r="E114" s="644" t="str">
        <f t="shared" si="62"/>
        <v/>
      </c>
      <c r="F114" s="672">
        <v>101010201</v>
      </c>
      <c r="G114" s="316"/>
      <c r="H114" s="674" t="s">
        <v>1220</v>
      </c>
      <c r="I114" s="675"/>
      <c r="J114" s="676"/>
      <c r="K114" s="677"/>
      <c r="L114" s="675"/>
      <c r="M114" s="678"/>
      <c r="N114" s="678"/>
      <c r="O114" s="679"/>
      <c r="P114" s="701">
        <f>SUMIF($F115:$F$1454,F114,$P115:$P$1454)</f>
        <v>19900000</v>
      </c>
      <c r="Q114" s="552"/>
      <c r="R114" s="551"/>
      <c r="S114" s="291"/>
      <c r="T114" t="str">
        <f t="shared" si="63"/>
        <v>-</v>
      </c>
      <c r="U114" s="560">
        <f t="shared" si="64"/>
        <v>0</v>
      </c>
      <c r="V114" s="560">
        <f t="shared" si="65"/>
        <v>0</v>
      </c>
      <c r="W114" s="560">
        <f t="shared" si="66"/>
        <v>0</v>
      </c>
    </row>
    <row r="115" spans="1:23" ht="21" customHeight="1">
      <c r="A115" s="316" t="str">
        <f t="shared" si="59"/>
        <v/>
      </c>
      <c r="B115" s="316" t="str">
        <f t="shared" si="60"/>
        <v/>
      </c>
      <c r="C115" s="316" t="str">
        <f>IF(AND(F115&lt;&gt;"",G115&lt;&gt;""),COUNT($C$32:C114)+1,"")</f>
        <v/>
      </c>
      <c r="D115" s="644" t="str">
        <f t="shared" si="61"/>
        <v/>
      </c>
      <c r="E115" s="644" t="str">
        <f t="shared" si="62"/>
        <v/>
      </c>
      <c r="F115" s="316"/>
      <c r="G115" s="316"/>
      <c r="H115" s="927" t="s">
        <v>856</v>
      </c>
      <c r="I115" s="316"/>
      <c r="J115" s="318"/>
      <c r="K115" s="319"/>
      <c r="L115" s="316"/>
      <c r="M115" s="324"/>
      <c r="N115" s="324" t="str">
        <f t="shared" si="58"/>
        <v/>
      </c>
      <c r="O115" s="319"/>
      <c r="P115" s="702">
        <f>SUM(P116:P120)</f>
        <v>6669000</v>
      </c>
      <c r="Q115" s="552"/>
      <c r="R115" s="551"/>
      <c r="S115" s="291"/>
      <c r="T115" t="str">
        <f t="shared" si="63"/>
        <v>-</v>
      </c>
      <c r="U115" s="560">
        <f t="shared" si="64"/>
        <v>0</v>
      </c>
      <c r="V115" s="560">
        <f t="shared" si="65"/>
        <v>0</v>
      </c>
      <c r="W115" s="560">
        <f t="shared" si="66"/>
        <v>0</v>
      </c>
    </row>
    <row r="116" spans="1:23" ht="21" customHeight="1">
      <c r="A116" s="316" t="str">
        <f t="shared" si="59"/>
        <v>10101</v>
      </c>
      <c r="B116" s="316" t="str">
        <f t="shared" si="60"/>
        <v>61</v>
      </c>
      <c r="C116" s="316">
        <f>IF(AND(F116&lt;&gt;"",G116&lt;&gt;""),COUNT($C$32:C115)+1,"")</f>
        <v>71</v>
      </c>
      <c r="D116" s="292" t="str">
        <f t="shared" si="61"/>
        <v>LN0071</v>
      </c>
      <c r="E116" s="292" t="str">
        <f t="shared" si="62"/>
        <v>1010102</v>
      </c>
      <c r="F116" s="316">
        <v>101010201</v>
      </c>
      <c r="G116" s="316">
        <v>61122</v>
      </c>
      <c r="H116" s="317" t="s">
        <v>857</v>
      </c>
      <c r="I116" s="316" t="s">
        <v>445</v>
      </c>
      <c r="J116" s="318" t="s">
        <v>789</v>
      </c>
      <c r="K116" s="319">
        <v>10</v>
      </c>
      <c r="L116" s="292" t="s">
        <v>446</v>
      </c>
      <c r="M116" s="324">
        <v>80000</v>
      </c>
      <c r="N116" s="294">
        <f t="shared" si="58"/>
        <v>800000</v>
      </c>
      <c r="O116" s="319">
        <v>1</v>
      </c>
      <c r="P116" s="296">
        <f t="shared" si="23"/>
        <v>800000</v>
      </c>
      <c r="Q116" s="552"/>
      <c r="R116" s="551"/>
      <c r="S116" s="291"/>
      <c r="T116" t="str">
        <f t="shared" si="63"/>
        <v>ok</v>
      </c>
      <c r="U116" s="560">
        <f t="shared" si="64"/>
        <v>0</v>
      </c>
      <c r="V116" s="560">
        <f t="shared" si="65"/>
        <v>0</v>
      </c>
      <c r="W116" s="560">
        <f t="shared" si="66"/>
        <v>0</v>
      </c>
    </row>
    <row r="117" spans="1:23" ht="21" customHeight="1">
      <c r="A117" s="316" t="str">
        <f t="shared" si="59"/>
        <v>10101</v>
      </c>
      <c r="B117" s="316" t="str">
        <f t="shared" si="60"/>
        <v>61</v>
      </c>
      <c r="C117" s="316">
        <f>IF(AND(F117&lt;&gt;"",G117&lt;&gt;""),COUNT($C$32:C116)+1,"")</f>
        <v>72</v>
      </c>
      <c r="D117" s="292" t="str">
        <f t="shared" si="61"/>
        <v>LN0072</v>
      </c>
      <c r="E117" s="292" t="str">
        <f t="shared" si="62"/>
        <v>1010102</v>
      </c>
      <c r="F117" s="316">
        <v>101010201</v>
      </c>
      <c r="G117" s="316">
        <v>61121</v>
      </c>
      <c r="H117" s="317" t="s">
        <v>858</v>
      </c>
      <c r="I117" s="316" t="s">
        <v>445</v>
      </c>
      <c r="J117" s="318" t="s">
        <v>789</v>
      </c>
      <c r="K117" s="319">
        <v>10</v>
      </c>
      <c r="L117" s="292" t="s">
        <v>446</v>
      </c>
      <c r="M117" s="324">
        <v>70000</v>
      </c>
      <c r="N117" s="294">
        <f t="shared" si="58"/>
        <v>700000</v>
      </c>
      <c r="O117" s="319">
        <v>1</v>
      </c>
      <c r="P117" s="296">
        <f t="shared" si="23"/>
        <v>700000</v>
      </c>
      <c r="Q117" s="552"/>
      <c r="R117" s="551"/>
      <c r="S117" s="291"/>
      <c r="T117" t="str">
        <f t="shared" si="63"/>
        <v>ok</v>
      </c>
      <c r="U117" s="560">
        <f t="shared" si="64"/>
        <v>0</v>
      </c>
      <c r="V117" s="560">
        <f t="shared" si="65"/>
        <v>0</v>
      </c>
      <c r="W117" s="560">
        <f t="shared" si="66"/>
        <v>0</v>
      </c>
    </row>
    <row r="118" spans="1:23" ht="21" customHeight="1">
      <c r="A118" s="316" t="str">
        <f t="shared" si="59"/>
        <v>10101</v>
      </c>
      <c r="B118" s="316" t="str">
        <f t="shared" si="60"/>
        <v>61</v>
      </c>
      <c r="C118" s="316">
        <f>IF(AND(F118&lt;&gt;"",G118&lt;&gt;""),COUNT($C$32:C117)+1,"")</f>
        <v>73</v>
      </c>
      <c r="D118" s="292" t="str">
        <f t="shared" si="61"/>
        <v>LN0073</v>
      </c>
      <c r="E118" s="292" t="str">
        <f t="shared" si="62"/>
        <v>1010102</v>
      </c>
      <c r="F118" s="316">
        <v>101010201</v>
      </c>
      <c r="G118" s="316">
        <v>61123</v>
      </c>
      <c r="H118" s="317" t="s">
        <v>859</v>
      </c>
      <c r="I118" s="316" t="s">
        <v>445</v>
      </c>
      <c r="J118" s="318" t="s">
        <v>789</v>
      </c>
      <c r="K118" s="319">
        <v>10</v>
      </c>
      <c r="L118" s="292" t="s">
        <v>446</v>
      </c>
      <c r="M118" s="324">
        <v>200000</v>
      </c>
      <c r="N118" s="294">
        <f t="shared" si="58"/>
        <v>2000000</v>
      </c>
      <c r="O118" s="319">
        <v>1</v>
      </c>
      <c r="P118" s="296">
        <f t="shared" si="23"/>
        <v>2000000</v>
      </c>
      <c r="Q118" s="552"/>
      <c r="R118" s="551"/>
      <c r="S118" s="291"/>
      <c r="T118" t="str">
        <f t="shared" si="63"/>
        <v>ok</v>
      </c>
      <c r="U118" s="560">
        <f t="shared" si="64"/>
        <v>0</v>
      </c>
      <c r="V118" s="560">
        <f t="shared" si="65"/>
        <v>0</v>
      </c>
      <c r="W118" s="560">
        <f t="shared" si="66"/>
        <v>0</v>
      </c>
    </row>
    <row r="119" spans="1:23" ht="21" customHeight="1">
      <c r="A119" s="316" t="str">
        <f t="shared" si="59"/>
        <v>10101</v>
      </c>
      <c r="B119" s="316" t="str">
        <f t="shared" si="60"/>
        <v>61</v>
      </c>
      <c r="C119" s="316">
        <f>IF(AND(F119&lt;&gt;"",G119&lt;&gt;""),COUNT($C$32:C118)+1,"")</f>
        <v>74</v>
      </c>
      <c r="D119" s="292" t="str">
        <f t="shared" si="61"/>
        <v>LN0074</v>
      </c>
      <c r="E119" s="292" t="str">
        <f t="shared" si="62"/>
        <v>1010102</v>
      </c>
      <c r="F119" s="316">
        <v>101010201</v>
      </c>
      <c r="G119" s="316">
        <v>61123</v>
      </c>
      <c r="H119" s="317" t="s">
        <v>860</v>
      </c>
      <c r="I119" s="316" t="s">
        <v>445</v>
      </c>
      <c r="J119" s="318" t="s">
        <v>789</v>
      </c>
      <c r="K119" s="319">
        <v>9</v>
      </c>
      <c r="L119" s="292" t="s">
        <v>446</v>
      </c>
      <c r="M119" s="324">
        <v>320000</v>
      </c>
      <c r="N119" s="294">
        <f t="shared" si="58"/>
        <v>2880000</v>
      </c>
      <c r="O119" s="319">
        <v>1</v>
      </c>
      <c r="P119" s="296">
        <f t="shared" si="23"/>
        <v>2880000</v>
      </c>
      <c r="Q119" s="552"/>
      <c r="R119" s="551"/>
      <c r="S119" s="291"/>
      <c r="T119" t="str">
        <f t="shared" si="63"/>
        <v>ok</v>
      </c>
      <c r="U119" s="560">
        <f t="shared" si="64"/>
        <v>0</v>
      </c>
      <c r="V119" s="560">
        <f t="shared" si="65"/>
        <v>0</v>
      </c>
      <c r="W119" s="560">
        <f t="shared" si="66"/>
        <v>0</v>
      </c>
    </row>
    <row r="120" spans="1:23" ht="21" customHeight="1">
      <c r="A120" s="316" t="str">
        <f t="shared" si="59"/>
        <v>10101</v>
      </c>
      <c r="B120" s="316" t="str">
        <f t="shared" si="60"/>
        <v>61</v>
      </c>
      <c r="C120" s="316">
        <f>IF(AND(F120&lt;&gt;"",G120&lt;&gt;""),COUNT($C$32:C119)+1,"")</f>
        <v>75</v>
      </c>
      <c r="D120" s="292" t="str">
        <f t="shared" si="61"/>
        <v>LN0075</v>
      </c>
      <c r="E120" s="292" t="str">
        <f t="shared" si="62"/>
        <v>1010102</v>
      </c>
      <c r="F120" s="316">
        <v>101010201</v>
      </c>
      <c r="G120" s="316">
        <v>61123</v>
      </c>
      <c r="H120" s="671" t="s">
        <v>861</v>
      </c>
      <c r="I120" s="316" t="s">
        <v>445</v>
      </c>
      <c r="J120" s="318" t="s">
        <v>789</v>
      </c>
      <c r="K120" s="319">
        <v>1</v>
      </c>
      <c r="L120" s="292" t="s">
        <v>446</v>
      </c>
      <c r="M120" s="324">
        <v>289000</v>
      </c>
      <c r="N120" s="294">
        <f t="shared" si="58"/>
        <v>289000</v>
      </c>
      <c r="O120" s="319">
        <v>1</v>
      </c>
      <c r="P120" s="296">
        <f t="shared" si="23"/>
        <v>289000</v>
      </c>
      <c r="Q120" s="552"/>
      <c r="R120" s="551"/>
      <c r="S120" s="291"/>
      <c r="T120" t="str">
        <f t="shared" si="63"/>
        <v>ok</v>
      </c>
      <c r="U120" s="560">
        <f t="shared" si="64"/>
        <v>0</v>
      </c>
      <c r="V120" s="560">
        <f t="shared" si="65"/>
        <v>0</v>
      </c>
      <c r="W120" s="560">
        <f t="shared" si="66"/>
        <v>0</v>
      </c>
    </row>
    <row r="121" spans="1:23" ht="21" customHeight="1">
      <c r="A121" s="316" t="str">
        <f t="shared" si="59"/>
        <v/>
      </c>
      <c r="B121" s="316" t="str">
        <f t="shared" si="60"/>
        <v/>
      </c>
      <c r="C121" s="316" t="str">
        <f>IF(AND(F121&lt;&gt;"",G121&lt;&gt;""),COUNT($C$32:C120)+1,"")</f>
        <v/>
      </c>
      <c r="D121" s="644" t="str">
        <f t="shared" si="61"/>
        <v/>
      </c>
      <c r="E121" s="644" t="str">
        <f t="shared" si="62"/>
        <v/>
      </c>
      <c r="F121" s="316"/>
      <c r="G121" s="316"/>
      <c r="H121" s="927" t="s">
        <v>862</v>
      </c>
      <c r="I121" s="316"/>
      <c r="J121" s="318"/>
      <c r="K121" s="319"/>
      <c r="L121" s="316"/>
      <c r="M121" s="324"/>
      <c r="N121" s="324" t="str">
        <f t="shared" si="58"/>
        <v/>
      </c>
      <c r="O121" s="319"/>
      <c r="P121" s="702">
        <f>SUM(P122:P125)</f>
        <v>6700000</v>
      </c>
      <c r="Q121" s="552"/>
      <c r="R121" s="551"/>
      <c r="S121" s="291"/>
      <c r="T121" t="str">
        <f t="shared" si="63"/>
        <v>-</v>
      </c>
      <c r="U121" s="560">
        <f t="shared" si="64"/>
        <v>0</v>
      </c>
      <c r="V121" s="560">
        <f t="shared" si="65"/>
        <v>0</v>
      </c>
      <c r="W121" s="560">
        <f t="shared" si="66"/>
        <v>0</v>
      </c>
    </row>
    <row r="122" spans="1:23" ht="21" customHeight="1">
      <c r="A122" s="316" t="str">
        <f t="shared" si="59"/>
        <v>10101</v>
      </c>
      <c r="B122" s="316" t="str">
        <f t="shared" si="60"/>
        <v>61</v>
      </c>
      <c r="C122" s="316">
        <f>IF(AND(F122&lt;&gt;"",G122&lt;&gt;""),COUNT($C$32:C121)+1,"")</f>
        <v>76</v>
      </c>
      <c r="D122" s="292" t="str">
        <f t="shared" si="61"/>
        <v>LN0076</v>
      </c>
      <c r="E122" s="292" t="str">
        <f t="shared" si="62"/>
        <v>1010102</v>
      </c>
      <c r="F122" s="316">
        <v>101010201</v>
      </c>
      <c r="G122" s="316">
        <v>61122</v>
      </c>
      <c r="H122" s="317" t="s">
        <v>857</v>
      </c>
      <c r="I122" s="316" t="s">
        <v>445</v>
      </c>
      <c r="J122" s="318" t="s">
        <v>789</v>
      </c>
      <c r="K122" s="319">
        <v>10</v>
      </c>
      <c r="L122" s="292" t="s">
        <v>446</v>
      </c>
      <c r="M122" s="324">
        <v>80000</v>
      </c>
      <c r="N122" s="294">
        <f t="shared" si="58"/>
        <v>800000</v>
      </c>
      <c r="O122" s="319">
        <v>1</v>
      </c>
      <c r="P122" s="296">
        <f t="shared" si="23"/>
        <v>800000</v>
      </c>
      <c r="Q122" s="552"/>
      <c r="R122" s="551"/>
      <c r="S122" s="291"/>
      <c r="T122" t="str">
        <f t="shared" si="63"/>
        <v>ok</v>
      </c>
      <c r="U122" s="560">
        <f t="shared" si="64"/>
        <v>0</v>
      </c>
      <c r="V122" s="560">
        <f t="shared" si="65"/>
        <v>0</v>
      </c>
      <c r="W122" s="560">
        <f t="shared" si="66"/>
        <v>0</v>
      </c>
    </row>
    <row r="123" spans="1:23" ht="21" customHeight="1">
      <c r="A123" s="316" t="str">
        <f t="shared" si="59"/>
        <v>10101</v>
      </c>
      <c r="B123" s="316" t="str">
        <f t="shared" si="60"/>
        <v>61</v>
      </c>
      <c r="C123" s="316">
        <f>IF(AND(F123&lt;&gt;"",G123&lt;&gt;""),COUNT($C$32:C122)+1,"")</f>
        <v>77</v>
      </c>
      <c r="D123" s="292" t="str">
        <f t="shared" si="61"/>
        <v>LN0077</v>
      </c>
      <c r="E123" s="292" t="str">
        <f t="shared" si="62"/>
        <v>1010102</v>
      </c>
      <c r="F123" s="316">
        <v>101010201</v>
      </c>
      <c r="G123" s="316">
        <v>61121</v>
      </c>
      <c r="H123" s="317" t="s">
        <v>858</v>
      </c>
      <c r="I123" s="316" t="s">
        <v>445</v>
      </c>
      <c r="J123" s="318" t="s">
        <v>789</v>
      </c>
      <c r="K123" s="319">
        <v>10</v>
      </c>
      <c r="L123" s="292" t="s">
        <v>446</v>
      </c>
      <c r="M123" s="324">
        <v>70000</v>
      </c>
      <c r="N123" s="294">
        <f t="shared" si="58"/>
        <v>700000</v>
      </c>
      <c r="O123" s="319">
        <v>1</v>
      </c>
      <c r="P123" s="296">
        <f t="shared" si="23"/>
        <v>700000</v>
      </c>
      <c r="Q123" s="552"/>
      <c r="R123" s="551"/>
      <c r="S123" s="291"/>
      <c r="T123" t="str">
        <f t="shared" si="63"/>
        <v>ok</v>
      </c>
      <c r="U123" s="560">
        <f t="shared" si="64"/>
        <v>0</v>
      </c>
      <c r="V123" s="560">
        <f t="shared" si="65"/>
        <v>0</v>
      </c>
      <c r="W123" s="560">
        <f t="shared" si="66"/>
        <v>0</v>
      </c>
    </row>
    <row r="124" spans="1:23" ht="21" customHeight="1">
      <c r="A124" s="316" t="str">
        <f t="shared" si="59"/>
        <v>10101</v>
      </c>
      <c r="B124" s="316" t="str">
        <f t="shared" si="60"/>
        <v>61</v>
      </c>
      <c r="C124" s="316">
        <f>IF(AND(F124&lt;&gt;"",G124&lt;&gt;""),COUNT($C$32:C123)+1,"")</f>
        <v>78</v>
      </c>
      <c r="D124" s="292" t="str">
        <f t="shared" si="61"/>
        <v>LN0078</v>
      </c>
      <c r="E124" s="292" t="str">
        <f t="shared" si="62"/>
        <v>1010102</v>
      </c>
      <c r="F124" s="316">
        <v>101010201</v>
      </c>
      <c r="G124" s="316">
        <v>61123</v>
      </c>
      <c r="H124" s="317" t="s">
        <v>859</v>
      </c>
      <c r="I124" s="316" t="s">
        <v>445</v>
      </c>
      <c r="J124" s="318" t="s">
        <v>789</v>
      </c>
      <c r="K124" s="319">
        <v>10</v>
      </c>
      <c r="L124" s="292" t="s">
        <v>446</v>
      </c>
      <c r="M124" s="324">
        <v>200000</v>
      </c>
      <c r="N124" s="294">
        <f t="shared" si="58"/>
        <v>2000000</v>
      </c>
      <c r="O124" s="319">
        <v>1</v>
      </c>
      <c r="P124" s="296">
        <f t="shared" si="23"/>
        <v>2000000</v>
      </c>
      <c r="Q124" s="552"/>
      <c r="R124" s="551"/>
      <c r="S124" s="291"/>
      <c r="T124" t="str">
        <f t="shared" si="63"/>
        <v>ok</v>
      </c>
      <c r="U124" s="560">
        <f t="shared" si="64"/>
        <v>0</v>
      </c>
      <c r="V124" s="560">
        <f t="shared" si="65"/>
        <v>0</v>
      </c>
      <c r="W124" s="560">
        <f t="shared" si="66"/>
        <v>0</v>
      </c>
    </row>
    <row r="125" spans="1:23" ht="21" customHeight="1">
      <c r="A125" s="316" t="str">
        <f t="shared" si="59"/>
        <v>10101</v>
      </c>
      <c r="B125" s="316" t="str">
        <f t="shared" si="60"/>
        <v>61</v>
      </c>
      <c r="C125" s="316">
        <f>IF(AND(F125&lt;&gt;"",G125&lt;&gt;""),COUNT($C$32:C124)+1,"")</f>
        <v>79</v>
      </c>
      <c r="D125" s="292" t="str">
        <f t="shared" si="61"/>
        <v>LN0079</v>
      </c>
      <c r="E125" s="292" t="str">
        <f t="shared" si="62"/>
        <v>1010102</v>
      </c>
      <c r="F125" s="316">
        <v>101010201</v>
      </c>
      <c r="G125" s="316">
        <v>61123</v>
      </c>
      <c r="H125" s="317" t="s">
        <v>860</v>
      </c>
      <c r="I125" s="316" t="s">
        <v>445</v>
      </c>
      <c r="J125" s="318" t="s">
        <v>789</v>
      </c>
      <c r="K125" s="319">
        <v>10</v>
      </c>
      <c r="L125" s="292" t="s">
        <v>446</v>
      </c>
      <c r="M125" s="324">
        <v>320000</v>
      </c>
      <c r="N125" s="294">
        <f t="shared" si="58"/>
        <v>3200000</v>
      </c>
      <c r="O125" s="319">
        <v>1</v>
      </c>
      <c r="P125" s="296">
        <f t="shared" si="23"/>
        <v>3200000</v>
      </c>
      <c r="Q125" s="552"/>
      <c r="R125" s="551"/>
      <c r="S125" s="291"/>
      <c r="T125" t="str">
        <f t="shared" si="63"/>
        <v>ok</v>
      </c>
      <c r="U125" s="560">
        <f t="shared" si="64"/>
        <v>0</v>
      </c>
      <c r="V125" s="560">
        <f t="shared" si="65"/>
        <v>0</v>
      </c>
      <c r="W125" s="560">
        <f t="shared" si="66"/>
        <v>0</v>
      </c>
    </row>
    <row r="126" spans="1:23" ht="21" customHeight="1">
      <c r="A126" s="316" t="str">
        <f t="shared" si="59"/>
        <v/>
      </c>
      <c r="B126" s="316" t="str">
        <f t="shared" si="60"/>
        <v/>
      </c>
      <c r="C126" s="316" t="str">
        <f>IF(AND(F126&lt;&gt;"",G126&lt;&gt;""),COUNT($C$32:C125)+1,"")</f>
        <v/>
      </c>
      <c r="D126" s="644" t="str">
        <f t="shared" si="61"/>
        <v/>
      </c>
      <c r="E126" s="644" t="str">
        <f t="shared" si="62"/>
        <v/>
      </c>
      <c r="F126" s="316"/>
      <c r="G126" s="316"/>
      <c r="H126" s="927" t="s">
        <v>863</v>
      </c>
      <c r="I126" s="316"/>
      <c r="J126" s="318"/>
      <c r="K126" s="319"/>
      <c r="L126" s="316"/>
      <c r="M126" s="324"/>
      <c r="N126" s="324"/>
      <c r="O126" s="319"/>
      <c r="P126" s="702">
        <f>SUM(P127:P131)</f>
        <v>6531000</v>
      </c>
      <c r="Q126" s="552"/>
      <c r="R126" s="551"/>
      <c r="S126" s="291"/>
      <c r="T126" t="str">
        <f t="shared" si="63"/>
        <v>-</v>
      </c>
      <c r="U126" s="560">
        <f t="shared" si="64"/>
        <v>0</v>
      </c>
      <c r="V126" s="560">
        <f t="shared" si="65"/>
        <v>0</v>
      </c>
      <c r="W126" s="560">
        <f t="shared" si="66"/>
        <v>0</v>
      </c>
    </row>
    <row r="127" spans="1:23" ht="21" customHeight="1">
      <c r="A127" s="316" t="str">
        <f t="shared" si="59"/>
        <v>10101</v>
      </c>
      <c r="B127" s="316" t="str">
        <f t="shared" si="60"/>
        <v>61</v>
      </c>
      <c r="C127" s="316">
        <f>IF(AND(F127&lt;&gt;"",G127&lt;&gt;""),COUNT($C$32:C126)+1,"")</f>
        <v>80</v>
      </c>
      <c r="D127" s="292" t="str">
        <f t="shared" si="61"/>
        <v>LN0080</v>
      </c>
      <c r="E127" s="292" t="str">
        <f t="shared" si="62"/>
        <v>1010102</v>
      </c>
      <c r="F127" s="316">
        <v>101010201</v>
      </c>
      <c r="G127" s="316">
        <v>61122</v>
      </c>
      <c r="H127" s="317" t="s">
        <v>864</v>
      </c>
      <c r="I127" s="316" t="s">
        <v>445</v>
      </c>
      <c r="J127" s="318" t="s">
        <v>789</v>
      </c>
      <c r="K127" s="319">
        <v>10</v>
      </c>
      <c r="L127" s="292" t="s">
        <v>446</v>
      </c>
      <c r="M127" s="324">
        <v>80000</v>
      </c>
      <c r="N127" s="294">
        <f t="shared" si="58"/>
        <v>800000</v>
      </c>
      <c r="O127" s="319">
        <v>1</v>
      </c>
      <c r="P127" s="296">
        <f t="shared" si="23"/>
        <v>800000</v>
      </c>
      <c r="Q127" s="552"/>
      <c r="R127" s="551"/>
      <c r="S127" s="291"/>
      <c r="T127" t="str">
        <f t="shared" si="63"/>
        <v>ok</v>
      </c>
      <c r="U127" s="560">
        <f t="shared" si="64"/>
        <v>0</v>
      </c>
      <c r="V127" s="560">
        <f t="shared" si="65"/>
        <v>0</v>
      </c>
      <c r="W127" s="560">
        <f t="shared" si="66"/>
        <v>0</v>
      </c>
    </row>
    <row r="128" spans="1:23" ht="21" customHeight="1">
      <c r="A128" s="316" t="str">
        <f t="shared" si="59"/>
        <v>10101</v>
      </c>
      <c r="B128" s="316" t="str">
        <f t="shared" si="60"/>
        <v>61</v>
      </c>
      <c r="C128" s="316">
        <f>IF(AND(F128&lt;&gt;"",G128&lt;&gt;""),COUNT($C$32:C127)+1,"")</f>
        <v>81</v>
      </c>
      <c r="D128" s="292" t="str">
        <f t="shared" si="61"/>
        <v>LN0081</v>
      </c>
      <c r="E128" s="292" t="str">
        <f t="shared" si="62"/>
        <v>1010102</v>
      </c>
      <c r="F128" s="316">
        <v>101010201</v>
      </c>
      <c r="G128" s="316">
        <v>61121</v>
      </c>
      <c r="H128" s="317" t="s">
        <v>858</v>
      </c>
      <c r="I128" s="316" t="s">
        <v>445</v>
      </c>
      <c r="J128" s="318" t="s">
        <v>789</v>
      </c>
      <c r="K128" s="319">
        <v>10</v>
      </c>
      <c r="L128" s="292" t="s">
        <v>446</v>
      </c>
      <c r="M128" s="324">
        <v>70000</v>
      </c>
      <c r="N128" s="294">
        <f t="shared" si="58"/>
        <v>700000</v>
      </c>
      <c r="O128" s="319">
        <v>1</v>
      </c>
      <c r="P128" s="296">
        <f t="shared" si="23"/>
        <v>700000</v>
      </c>
      <c r="Q128" s="552"/>
      <c r="R128" s="551"/>
      <c r="S128" s="291"/>
      <c r="T128" t="str">
        <f t="shared" si="63"/>
        <v>ok</v>
      </c>
      <c r="U128" s="560">
        <f t="shared" si="64"/>
        <v>0</v>
      </c>
      <c r="V128" s="560">
        <f t="shared" si="65"/>
        <v>0</v>
      </c>
      <c r="W128" s="560">
        <f t="shared" si="66"/>
        <v>0</v>
      </c>
    </row>
    <row r="129" spans="1:23" ht="21" customHeight="1">
      <c r="A129" s="316" t="str">
        <f t="shared" si="59"/>
        <v>10101</v>
      </c>
      <c r="B129" s="316" t="str">
        <f t="shared" si="60"/>
        <v>61</v>
      </c>
      <c r="C129" s="316">
        <f>IF(AND(F129&lt;&gt;"",G129&lt;&gt;""),COUNT($C$32:C128)+1,"")</f>
        <v>82</v>
      </c>
      <c r="D129" s="292" t="str">
        <f t="shared" si="61"/>
        <v>LN0082</v>
      </c>
      <c r="E129" s="292" t="str">
        <f t="shared" si="62"/>
        <v>1010102</v>
      </c>
      <c r="F129" s="316">
        <v>101010201</v>
      </c>
      <c r="G129" s="316">
        <v>61123</v>
      </c>
      <c r="H129" s="317" t="s">
        <v>865</v>
      </c>
      <c r="I129" s="316" t="s">
        <v>445</v>
      </c>
      <c r="J129" s="318" t="s">
        <v>789</v>
      </c>
      <c r="K129" s="319">
        <v>10</v>
      </c>
      <c r="L129" s="292" t="s">
        <v>446</v>
      </c>
      <c r="M129" s="324">
        <v>200000</v>
      </c>
      <c r="N129" s="294">
        <f t="shared" si="58"/>
        <v>2000000</v>
      </c>
      <c r="O129" s="319">
        <v>1</v>
      </c>
      <c r="P129" s="296">
        <f t="shared" si="23"/>
        <v>2000000</v>
      </c>
      <c r="Q129" s="552"/>
      <c r="R129" s="551"/>
      <c r="S129" s="291"/>
      <c r="T129" t="str">
        <f t="shared" si="63"/>
        <v>ok</v>
      </c>
      <c r="U129" s="560">
        <f t="shared" si="64"/>
        <v>0</v>
      </c>
      <c r="V129" s="560">
        <f t="shared" si="65"/>
        <v>0</v>
      </c>
      <c r="W129" s="560">
        <f t="shared" si="66"/>
        <v>0</v>
      </c>
    </row>
    <row r="130" spans="1:23" ht="21" customHeight="1">
      <c r="A130" s="316" t="str">
        <f t="shared" si="59"/>
        <v>10101</v>
      </c>
      <c r="B130" s="316" t="str">
        <f t="shared" si="60"/>
        <v>61</v>
      </c>
      <c r="C130" s="316">
        <f>IF(AND(F130&lt;&gt;"",G130&lt;&gt;""),COUNT($C$32:C129)+1,"")</f>
        <v>83</v>
      </c>
      <c r="D130" s="292" t="str">
        <f t="shared" si="61"/>
        <v>LN0083</v>
      </c>
      <c r="E130" s="292" t="str">
        <f t="shared" si="62"/>
        <v>1010102</v>
      </c>
      <c r="F130" s="316">
        <v>101010201</v>
      </c>
      <c r="G130" s="316">
        <v>61123</v>
      </c>
      <c r="H130" s="317" t="s">
        <v>866</v>
      </c>
      <c r="I130" s="316" t="s">
        <v>445</v>
      </c>
      <c r="J130" s="318" t="s">
        <v>789</v>
      </c>
      <c r="K130" s="319">
        <v>10</v>
      </c>
      <c r="L130" s="292" t="s">
        <v>446</v>
      </c>
      <c r="M130" s="324">
        <v>300000</v>
      </c>
      <c r="N130" s="294">
        <f t="shared" si="58"/>
        <v>3000000</v>
      </c>
      <c r="O130" s="319">
        <v>1</v>
      </c>
      <c r="P130" s="296">
        <f t="shared" si="23"/>
        <v>3000000</v>
      </c>
      <c r="Q130" s="552"/>
      <c r="R130" s="551"/>
      <c r="S130" s="291"/>
      <c r="T130" t="str">
        <f t="shared" si="63"/>
        <v>ok</v>
      </c>
      <c r="U130" s="560">
        <f t="shared" si="64"/>
        <v>0</v>
      </c>
      <c r="V130" s="560">
        <f t="shared" si="65"/>
        <v>0</v>
      </c>
      <c r="W130" s="560">
        <f t="shared" si="66"/>
        <v>0</v>
      </c>
    </row>
    <row r="131" spans="1:23" ht="21" customHeight="1">
      <c r="A131" s="316" t="str">
        <f t="shared" si="59"/>
        <v>10101</v>
      </c>
      <c r="B131" s="316" t="str">
        <f t="shared" si="60"/>
        <v>61</v>
      </c>
      <c r="C131" s="316">
        <f>IF(AND(F131&lt;&gt;"",G131&lt;&gt;""),COUNT($C$32:C130)+1,"")</f>
        <v>84</v>
      </c>
      <c r="D131" s="292" t="str">
        <f t="shared" si="61"/>
        <v>LN0084</v>
      </c>
      <c r="E131" s="292" t="str">
        <f t="shared" si="62"/>
        <v>1010102</v>
      </c>
      <c r="F131" s="316">
        <v>101010201</v>
      </c>
      <c r="G131" s="316">
        <v>61123</v>
      </c>
      <c r="H131" s="671" t="s">
        <v>866</v>
      </c>
      <c r="I131" s="316" t="s">
        <v>445</v>
      </c>
      <c r="J131" s="318" t="s">
        <v>789</v>
      </c>
      <c r="K131" s="319">
        <v>1</v>
      </c>
      <c r="L131" s="292" t="s">
        <v>446</v>
      </c>
      <c r="M131" s="324">
        <v>31000</v>
      </c>
      <c r="N131" s="294">
        <f t="shared" si="58"/>
        <v>31000</v>
      </c>
      <c r="O131" s="319">
        <v>1</v>
      </c>
      <c r="P131" s="296">
        <f t="shared" si="23"/>
        <v>31000</v>
      </c>
      <c r="Q131" s="552"/>
      <c r="R131" s="551"/>
      <c r="S131" s="291"/>
      <c r="T131" t="str">
        <f t="shared" si="63"/>
        <v>ok</v>
      </c>
      <c r="U131" s="560">
        <f t="shared" si="64"/>
        <v>0</v>
      </c>
      <c r="V131" s="560">
        <f t="shared" si="65"/>
        <v>0</v>
      </c>
      <c r="W131" s="560">
        <f t="shared" si="66"/>
        <v>0</v>
      </c>
    </row>
    <row r="132" spans="1:23" ht="21" customHeight="1" outlineLevel="1">
      <c r="A132" s="316" t="str">
        <f t="shared" si="59"/>
        <v/>
      </c>
      <c r="B132" s="316" t="str">
        <f t="shared" si="60"/>
        <v/>
      </c>
      <c r="C132" s="316" t="str">
        <f>IF(AND(F132&lt;&gt;"",G132&lt;&gt;""),COUNT($C$32:C131)+1,"")</f>
        <v/>
      </c>
      <c r="D132" s="644" t="str">
        <f t="shared" si="61"/>
        <v/>
      </c>
      <c r="E132" s="644" t="str">
        <f t="shared" si="62"/>
        <v/>
      </c>
      <c r="F132" s="316"/>
      <c r="G132" s="316"/>
      <c r="H132" s="705" t="s">
        <v>867</v>
      </c>
      <c r="I132" s="316"/>
      <c r="J132" s="318"/>
      <c r="K132" s="319"/>
      <c r="L132" s="316"/>
      <c r="M132" s="324"/>
      <c r="N132" s="324"/>
      <c r="O132" s="319"/>
      <c r="P132" s="702">
        <f>SUM(P133:P137)</f>
        <v>0</v>
      </c>
      <c r="Q132" s="552"/>
      <c r="R132" s="551"/>
      <c r="S132" s="291"/>
      <c r="T132" t="str">
        <f t="shared" si="63"/>
        <v>-</v>
      </c>
      <c r="U132" s="560">
        <f t="shared" si="64"/>
        <v>0</v>
      </c>
      <c r="V132" s="560">
        <f t="shared" si="65"/>
        <v>0</v>
      </c>
      <c r="W132" s="560">
        <f t="shared" si="66"/>
        <v>0</v>
      </c>
    </row>
    <row r="133" spans="1:23" ht="21" customHeight="1" outlineLevel="1">
      <c r="A133" s="316" t="str">
        <f t="shared" si="59"/>
        <v>10101</v>
      </c>
      <c r="B133" s="316" t="str">
        <f t="shared" si="60"/>
        <v>61</v>
      </c>
      <c r="C133" s="316">
        <f>IF(AND(F133&lt;&gt;"",G133&lt;&gt;""),COUNT($C$32:C132)+1,"")</f>
        <v>85</v>
      </c>
      <c r="D133" s="292" t="str">
        <f t="shared" si="61"/>
        <v>LN0085</v>
      </c>
      <c r="E133" s="292" t="str">
        <f t="shared" si="62"/>
        <v>1010102</v>
      </c>
      <c r="F133" s="316">
        <v>101010201</v>
      </c>
      <c r="G133" s="836">
        <v>61131</v>
      </c>
      <c r="H133" s="839" t="s">
        <v>1153</v>
      </c>
      <c r="I133" s="316" t="s">
        <v>445</v>
      </c>
      <c r="J133" s="707" t="s">
        <v>789</v>
      </c>
      <c r="K133" s="708"/>
      <c r="L133" s="292" t="s">
        <v>446</v>
      </c>
      <c r="M133" s="324">
        <v>47800</v>
      </c>
      <c r="N133" s="294">
        <f t="shared" si="58"/>
        <v>0</v>
      </c>
      <c r="O133" s="685"/>
      <c r="P133" s="296">
        <f t="shared" si="23"/>
        <v>0</v>
      </c>
      <c r="Q133" s="552"/>
      <c r="R133" s="551"/>
      <c r="S133" s="291"/>
      <c r="T133" t="str">
        <f t="shared" si="63"/>
        <v>ok</v>
      </c>
      <c r="U133" s="560">
        <f t="shared" si="64"/>
        <v>0</v>
      </c>
      <c r="V133" s="560">
        <f t="shared" si="65"/>
        <v>0</v>
      </c>
      <c r="W133" s="560">
        <f t="shared" si="66"/>
        <v>0</v>
      </c>
    </row>
    <row r="134" spans="1:23" ht="21" customHeight="1" outlineLevel="1">
      <c r="A134" s="316" t="str">
        <f t="shared" si="59"/>
        <v>10101</v>
      </c>
      <c r="B134" s="316" t="str">
        <f t="shared" si="60"/>
        <v>61</v>
      </c>
      <c r="C134" s="316">
        <f>IF(AND(F134&lt;&gt;"",G134&lt;&gt;""),COUNT($C$32:C133)+1,"")</f>
        <v>86</v>
      </c>
      <c r="D134" s="292" t="str">
        <f t="shared" si="61"/>
        <v>LN0086</v>
      </c>
      <c r="E134" s="292" t="str">
        <f t="shared" si="62"/>
        <v>1010102</v>
      </c>
      <c r="F134" s="316">
        <v>101010201</v>
      </c>
      <c r="G134" s="316">
        <v>61131</v>
      </c>
      <c r="H134" s="706" t="s">
        <v>868</v>
      </c>
      <c r="I134" s="316" t="s">
        <v>445</v>
      </c>
      <c r="J134" s="707" t="s">
        <v>869</v>
      </c>
      <c r="K134" s="708"/>
      <c r="L134" s="292" t="s">
        <v>446</v>
      </c>
      <c r="M134" s="324">
        <v>6400000</v>
      </c>
      <c r="N134" s="294">
        <f t="shared" si="58"/>
        <v>0</v>
      </c>
      <c r="O134" s="319"/>
      <c r="P134" s="296">
        <f t="shared" si="23"/>
        <v>0</v>
      </c>
      <c r="Q134" s="552"/>
      <c r="R134" s="551"/>
      <c r="S134" s="291"/>
      <c r="T134" t="str">
        <f t="shared" si="63"/>
        <v>ok</v>
      </c>
      <c r="U134" s="560">
        <f t="shared" si="64"/>
        <v>0</v>
      </c>
      <c r="V134" s="560">
        <f t="shared" si="65"/>
        <v>0</v>
      </c>
      <c r="W134" s="560">
        <f t="shared" si="66"/>
        <v>0</v>
      </c>
    </row>
    <row r="135" spans="1:23" ht="21" customHeight="1" outlineLevel="1">
      <c r="A135" s="316" t="str">
        <f t="shared" si="59"/>
        <v>10101</v>
      </c>
      <c r="B135" s="316" t="str">
        <f t="shared" si="60"/>
        <v>61</v>
      </c>
      <c r="C135" s="316">
        <f>IF(AND(F135&lt;&gt;"",G135&lt;&gt;""),COUNT($C$32:C134)+1,"")</f>
        <v>87</v>
      </c>
      <c r="D135" s="292" t="str">
        <f t="shared" si="61"/>
        <v>LN0087</v>
      </c>
      <c r="E135" s="292" t="str">
        <f t="shared" si="62"/>
        <v>1010102</v>
      </c>
      <c r="F135" s="316">
        <v>101010201</v>
      </c>
      <c r="G135" s="316">
        <v>61132</v>
      </c>
      <c r="H135" s="706" t="s">
        <v>870</v>
      </c>
      <c r="I135" s="316" t="s">
        <v>445</v>
      </c>
      <c r="J135" s="707" t="s">
        <v>789</v>
      </c>
      <c r="K135" s="708"/>
      <c r="L135" s="292" t="s">
        <v>446</v>
      </c>
      <c r="M135" s="324">
        <v>480000</v>
      </c>
      <c r="N135" s="294">
        <f t="shared" si="58"/>
        <v>0</v>
      </c>
      <c r="O135" s="319"/>
      <c r="P135" s="296">
        <f>IF(AND(F135&lt;&gt;"",G135&lt;&gt;""),N135*O135,"")</f>
        <v>0</v>
      </c>
      <c r="Q135" s="552"/>
      <c r="R135" s="551"/>
      <c r="S135" s="291"/>
      <c r="T135" t="str">
        <f t="shared" si="63"/>
        <v>ok</v>
      </c>
      <c r="U135" s="560">
        <f t="shared" si="64"/>
        <v>0</v>
      </c>
      <c r="V135" s="560">
        <f t="shared" si="65"/>
        <v>0</v>
      </c>
      <c r="W135" s="560">
        <f t="shared" si="66"/>
        <v>0</v>
      </c>
    </row>
    <row r="136" spans="1:23" ht="21" customHeight="1" outlineLevel="1">
      <c r="A136" s="316" t="str">
        <f t="shared" si="59"/>
        <v>10101</v>
      </c>
      <c r="B136" s="316" t="str">
        <f t="shared" si="60"/>
        <v>61</v>
      </c>
      <c r="C136" s="316">
        <f>IF(AND(F136&lt;&gt;"",G136&lt;&gt;""),COUNT($C$32:C135)+1,"")</f>
        <v>88</v>
      </c>
      <c r="D136" s="292" t="str">
        <f t="shared" si="61"/>
        <v>LN0088</v>
      </c>
      <c r="E136" s="292" t="str">
        <f t="shared" si="62"/>
        <v>1010102</v>
      </c>
      <c r="F136" s="316">
        <v>101010201</v>
      </c>
      <c r="G136" s="316">
        <v>61133</v>
      </c>
      <c r="H136" s="706" t="s">
        <v>871</v>
      </c>
      <c r="I136" s="316" t="s">
        <v>445</v>
      </c>
      <c r="J136" s="707" t="s">
        <v>789</v>
      </c>
      <c r="K136" s="708"/>
      <c r="L136" s="292" t="s">
        <v>446</v>
      </c>
      <c r="M136" s="324">
        <v>4800000</v>
      </c>
      <c r="N136" s="294">
        <f t="shared" si="58"/>
        <v>0</v>
      </c>
      <c r="O136" s="319"/>
      <c r="P136" s="296">
        <f t="shared" ref="P136:P171" si="67">IF(AND(F136&lt;&gt;"",G136&lt;&gt;""),N136*O136,"")</f>
        <v>0</v>
      </c>
      <c r="Q136" s="552"/>
      <c r="R136" s="551"/>
      <c r="S136" s="291"/>
      <c r="T136" t="str">
        <f t="shared" si="63"/>
        <v>ok</v>
      </c>
      <c r="U136" s="560">
        <f t="shared" si="64"/>
        <v>0</v>
      </c>
      <c r="V136" s="560">
        <f t="shared" si="65"/>
        <v>0</v>
      </c>
      <c r="W136" s="560">
        <f t="shared" si="66"/>
        <v>0</v>
      </c>
    </row>
    <row r="137" spans="1:23" ht="21" customHeight="1" outlineLevel="1">
      <c r="A137" s="316" t="str">
        <f t="shared" si="59"/>
        <v>10101</v>
      </c>
      <c r="B137" s="316" t="str">
        <f t="shared" si="60"/>
        <v>61</v>
      </c>
      <c r="C137" s="316">
        <f>IF(AND(F137&lt;&gt;"",G137&lt;&gt;""),COUNT($C$32:C136)+1,"")</f>
        <v>89</v>
      </c>
      <c r="D137" s="292" t="str">
        <f t="shared" si="61"/>
        <v>LN0089</v>
      </c>
      <c r="E137" s="292" t="str">
        <f t="shared" si="62"/>
        <v>1010102</v>
      </c>
      <c r="F137" s="316">
        <v>101010201</v>
      </c>
      <c r="G137" s="316">
        <v>61133</v>
      </c>
      <c r="H137" s="709" t="s">
        <v>872</v>
      </c>
      <c r="I137" s="316" t="s">
        <v>445</v>
      </c>
      <c r="J137" s="710" t="s">
        <v>789</v>
      </c>
      <c r="K137" s="708"/>
      <c r="L137" s="292" t="s">
        <v>446</v>
      </c>
      <c r="M137" s="324">
        <v>1680000</v>
      </c>
      <c r="N137" s="294">
        <f t="shared" si="58"/>
        <v>0</v>
      </c>
      <c r="O137" s="319"/>
      <c r="P137" s="296">
        <f>IF(AND(F137&lt;&gt;"",G137&lt;&gt;""),N137*O137,"")</f>
        <v>0</v>
      </c>
      <c r="Q137" s="552"/>
      <c r="R137" s="551"/>
      <c r="S137" s="291"/>
      <c r="T137" t="str">
        <f t="shared" si="63"/>
        <v>ok</v>
      </c>
      <c r="U137" s="560">
        <f t="shared" si="64"/>
        <v>0</v>
      </c>
      <c r="V137" s="560">
        <f t="shared" si="65"/>
        <v>0</v>
      </c>
      <c r="W137" s="560">
        <f t="shared" si="66"/>
        <v>0</v>
      </c>
    </row>
    <row r="138" spans="1:23" ht="21" customHeight="1" outlineLevel="1">
      <c r="A138" s="316"/>
      <c r="B138" s="316"/>
      <c r="C138" s="316"/>
      <c r="D138" s="292" t="str">
        <f t="shared" si="61"/>
        <v/>
      </c>
      <c r="E138" s="292"/>
      <c r="F138" s="316"/>
      <c r="G138" s="316"/>
      <c r="H138" s="813" t="s">
        <v>1132</v>
      </c>
      <c r="I138" s="840"/>
      <c r="J138" s="841"/>
      <c r="K138" s="812"/>
      <c r="L138" s="840"/>
      <c r="M138" s="324"/>
      <c r="N138" s="324" t="str">
        <f t="shared" si="58"/>
        <v/>
      </c>
      <c r="O138" s="842"/>
      <c r="P138" s="702">
        <f>SUM(P139:P144)</f>
        <v>0</v>
      </c>
      <c r="Q138" s="552"/>
      <c r="R138" s="551"/>
      <c r="S138" s="291"/>
      <c r="T138" t="str">
        <f t="shared" si="63"/>
        <v>-</v>
      </c>
      <c r="U138" s="560">
        <f t="shared" ref="U138:U144" si="68">MOD(K138,1)</f>
        <v>0</v>
      </c>
      <c r="V138" s="560">
        <f t="shared" ref="V138:V144" si="69">MOD(M138,1)</f>
        <v>0</v>
      </c>
      <c r="W138" s="560">
        <f t="shared" ref="W138:W144" si="70">MOD(O138,1)</f>
        <v>0</v>
      </c>
    </row>
    <row r="139" spans="1:23" ht="21" customHeight="1" outlineLevel="1">
      <c r="A139" s="316" t="str">
        <f t="shared" si="59"/>
        <v>10101</v>
      </c>
      <c r="B139" s="316" t="str">
        <f t="shared" si="60"/>
        <v>61</v>
      </c>
      <c r="C139" s="316">
        <v>89</v>
      </c>
      <c r="D139" s="292" t="str">
        <f t="shared" si="61"/>
        <v>LN0089</v>
      </c>
      <c r="E139" s="292" t="str">
        <f t="shared" si="62"/>
        <v>1010102</v>
      </c>
      <c r="F139" s="316">
        <v>101010201</v>
      </c>
      <c r="G139" s="316">
        <v>61131</v>
      </c>
      <c r="H139" s="706" t="s">
        <v>868</v>
      </c>
      <c r="I139" s="316" t="s">
        <v>445</v>
      </c>
      <c r="J139" s="710" t="s">
        <v>869</v>
      </c>
      <c r="K139" s="708">
        <v>3</v>
      </c>
      <c r="L139" s="292" t="s">
        <v>446</v>
      </c>
      <c r="M139" s="324">
        <v>2517400</v>
      </c>
      <c r="N139" s="294">
        <f t="shared" si="58"/>
        <v>7552200</v>
      </c>
      <c r="O139" s="319"/>
      <c r="P139" s="296">
        <f t="shared" ref="P139:P144" si="71">IF(AND(F139&lt;&gt;"",G139&lt;&gt;""),N139*O139,"")</f>
        <v>0</v>
      </c>
      <c r="Q139" s="552"/>
      <c r="R139" s="551"/>
      <c r="S139" s="291"/>
      <c r="T139" t="str">
        <f t="shared" si="63"/>
        <v>ok</v>
      </c>
      <c r="U139" s="560">
        <f t="shared" si="68"/>
        <v>0</v>
      </c>
      <c r="V139" s="560">
        <f t="shared" si="69"/>
        <v>0</v>
      </c>
      <c r="W139" s="560">
        <f t="shared" si="70"/>
        <v>0</v>
      </c>
    </row>
    <row r="140" spans="1:23" ht="21" customHeight="1" outlineLevel="1">
      <c r="A140" s="316" t="str">
        <f t="shared" si="59"/>
        <v>10101</v>
      </c>
      <c r="B140" s="316" t="str">
        <f t="shared" si="60"/>
        <v>61</v>
      </c>
      <c r="C140" s="316">
        <v>90</v>
      </c>
      <c r="D140" s="292" t="str">
        <f t="shared" si="61"/>
        <v>LN0090</v>
      </c>
      <c r="E140" s="292" t="str">
        <f t="shared" si="62"/>
        <v>1010102</v>
      </c>
      <c r="F140" s="316">
        <v>101010201</v>
      </c>
      <c r="G140" s="316">
        <v>61132</v>
      </c>
      <c r="H140" s="706" t="s">
        <v>1135</v>
      </c>
      <c r="I140" s="316" t="s">
        <v>445</v>
      </c>
      <c r="J140" s="710" t="s">
        <v>789</v>
      </c>
      <c r="K140" s="843">
        <v>2</v>
      </c>
      <c r="L140" s="292" t="s">
        <v>446</v>
      </c>
      <c r="M140" s="324">
        <v>410000</v>
      </c>
      <c r="N140" s="294">
        <f t="shared" si="58"/>
        <v>820000</v>
      </c>
      <c r="O140" s="319"/>
      <c r="P140" s="296">
        <f t="shared" si="71"/>
        <v>0</v>
      </c>
      <c r="Q140" s="552"/>
      <c r="R140" s="551"/>
      <c r="S140" s="291"/>
      <c r="T140" t="str">
        <f t="shared" si="63"/>
        <v>ok</v>
      </c>
      <c r="U140" s="560">
        <f t="shared" si="68"/>
        <v>0</v>
      </c>
      <c r="V140" s="560">
        <f t="shared" si="69"/>
        <v>0</v>
      </c>
      <c r="W140" s="560">
        <f t="shared" si="70"/>
        <v>0</v>
      </c>
    </row>
    <row r="141" spans="1:23" ht="21" customHeight="1" outlineLevel="1">
      <c r="A141" s="316" t="str">
        <f t="shared" si="59"/>
        <v>10101</v>
      </c>
      <c r="B141" s="316" t="str">
        <f t="shared" si="60"/>
        <v>61</v>
      </c>
      <c r="C141" s="316">
        <v>91</v>
      </c>
      <c r="D141" s="292" t="str">
        <f t="shared" si="61"/>
        <v>LN0091</v>
      </c>
      <c r="E141" s="292" t="str">
        <f t="shared" si="62"/>
        <v>1010102</v>
      </c>
      <c r="F141" s="316">
        <v>101010201</v>
      </c>
      <c r="G141" s="316">
        <v>61133</v>
      </c>
      <c r="H141" s="706" t="s">
        <v>1134</v>
      </c>
      <c r="I141" s="316" t="s">
        <v>445</v>
      </c>
      <c r="J141" s="710" t="s">
        <v>789</v>
      </c>
      <c r="K141" s="708">
        <v>3</v>
      </c>
      <c r="L141" s="292" t="s">
        <v>446</v>
      </c>
      <c r="M141" s="324">
        <v>2460000</v>
      </c>
      <c r="N141" s="294">
        <f t="shared" si="58"/>
        <v>7380000</v>
      </c>
      <c r="O141" s="319"/>
      <c r="P141" s="296">
        <f t="shared" si="71"/>
        <v>0</v>
      </c>
      <c r="Q141" s="552"/>
      <c r="R141" s="551"/>
      <c r="S141" s="291"/>
      <c r="T141" t="str">
        <f t="shared" si="63"/>
        <v>ok</v>
      </c>
      <c r="U141" s="560">
        <f t="shared" si="68"/>
        <v>0</v>
      </c>
      <c r="V141" s="560">
        <f t="shared" si="69"/>
        <v>0</v>
      </c>
      <c r="W141" s="560">
        <f t="shared" si="70"/>
        <v>0</v>
      </c>
    </row>
    <row r="142" spans="1:23" ht="21" customHeight="1" outlineLevel="1">
      <c r="A142" s="316" t="str">
        <f t="shared" si="59"/>
        <v>10101</v>
      </c>
      <c r="B142" s="316" t="str">
        <f t="shared" si="60"/>
        <v>61</v>
      </c>
      <c r="C142" s="316">
        <v>92</v>
      </c>
      <c r="D142" s="292" t="str">
        <f t="shared" si="61"/>
        <v>LN0092</v>
      </c>
      <c r="E142" s="292" t="str">
        <f t="shared" si="62"/>
        <v>1010102</v>
      </c>
      <c r="F142" s="316">
        <v>101010201</v>
      </c>
      <c r="G142" s="316">
        <v>61133</v>
      </c>
      <c r="H142" s="709" t="s">
        <v>1133</v>
      </c>
      <c r="I142" s="316" t="s">
        <v>445</v>
      </c>
      <c r="J142" s="710" t="s">
        <v>789</v>
      </c>
      <c r="K142" s="708">
        <v>3</v>
      </c>
      <c r="L142" s="292" t="s">
        <v>446</v>
      </c>
      <c r="M142" s="324">
        <v>1230000</v>
      </c>
      <c r="N142" s="294">
        <f t="shared" si="58"/>
        <v>3690000</v>
      </c>
      <c r="O142" s="319"/>
      <c r="P142" s="296">
        <f t="shared" si="71"/>
        <v>0</v>
      </c>
      <c r="Q142" s="552"/>
      <c r="R142" s="551"/>
      <c r="S142" s="291"/>
      <c r="T142" t="str">
        <f t="shared" si="63"/>
        <v>ok</v>
      </c>
      <c r="U142" s="560">
        <f t="shared" si="68"/>
        <v>0</v>
      </c>
      <c r="V142" s="560">
        <f t="shared" si="69"/>
        <v>0</v>
      </c>
      <c r="W142" s="560">
        <f t="shared" si="70"/>
        <v>0</v>
      </c>
    </row>
    <row r="143" spans="1:23" ht="21" customHeight="1" outlineLevel="1">
      <c r="A143" s="316" t="str">
        <f t="shared" ref="A143:A144" si="72">IF(AND(F143&lt;&gt;"",G143&lt;&gt;""),LEFT(E143,5),"")</f>
        <v>10101</v>
      </c>
      <c r="B143" s="316" t="str">
        <f t="shared" ref="B143:B144" si="73">IF(AND(F143&lt;&gt;"",G143&lt;&gt;""),LEFT(G143,2),"")</f>
        <v>61</v>
      </c>
      <c r="C143" s="316">
        <v>91</v>
      </c>
      <c r="D143" s="292" t="str">
        <f t="shared" ref="D143:D144" si="74">IF(C143&lt;&gt;"","LN"&amp;TEXT(C143,"0000"),"")</f>
        <v>LN0091</v>
      </c>
      <c r="E143" s="292" t="str">
        <f t="shared" ref="E143:E144" si="75">IF(AND(F143&lt;&gt;"",G143&lt;&gt;""),LEFT(F143,7),"")</f>
        <v>1010102</v>
      </c>
      <c r="F143" s="316">
        <v>101010201</v>
      </c>
      <c r="G143" s="316">
        <v>61132</v>
      </c>
      <c r="H143" s="706" t="s">
        <v>1154</v>
      </c>
      <c r="I143" s="316" t="s">
        <v>445</v>
      </c>
      <c r="J143" s="710" t="s">
        <v>789</v>
      </c>
      <c r="K143" s="708">
        <v>1</v>
      </c>
      <c r="L143" s="292" t="s">
        <v>446</v>
      </c>
      <c r="M143" s="324">
        <v>380000</v>
      </c>
      <c r="N143" s="294">
        <f t="shared" ref="N143:N144" si="76">IF(AND(F143&lt;&gt;"",G143&lt;&gt;""),K143*M143,"")</f>
        <v>380000</v>
      </c>
      <c r="O143" s="319"/>
      <c r="P143" s="296">
        <f t="shared" si="71"/>
        <v>0</v>
      </c>
      <c r="Q143" s="552"/>
      <c r="R143" s="551"/>
      <c r="S143" s="291"/>
      <c r="T143" t="str">
        <f t="shared" si="63"/>
        <v>ok</v>
      </c>
      <c r="U143" s="560">
        <f t="shared" si="68"/>
        <v>0</v>
      </c>
      <c r="V143" s="560">
        <f t="shared" si="69"/>
        <v>0</v>
      </c>
      <c r="W143" s="560">
        <f t="shared" si="70"/>
        <v>0</v>
      </c>
    </row>
    <row r="144" spans="1:23" ht="21" customHeight="1" outlineLevel="1">
      <c r="A144" s="316" t="str">
        <f t="shared" si="72"/>
        <v>10101</v>
      </c>
      <c r="B144" s="316" t="str">
        <f t="shared" si="73"/>
        <v>61</v>
      </c>
      <c r="C144" s="316">
        <v>92</v>
      </c>
      <c r="D144" s="292" t="str">
        <f t="shared" si="74"/>
        <v>LN0092</v>
      </c>
      <c r="E144" s="292" t="str">
        <f t="shared" si="75"/>
        <v>1010102</v>
      </c>
      <c r="F144" s="316">
        <v>101010201</v>
      </c>
      <c r="G144" s="316">
        <v>61133</v>
      </c>
      <c r="H144" s="709" t="s">
        <v>1155</v>
      </c>
      <c r="I144" s="316" t="s">
        <v>445</v>
      </c>
      <c r="J144" s="710" t="s">
        <v>789</v>
      </c>
      <c r="K144" s="708">
        <v>1</v>
      </c>
      <c r="L144" s="292" t="s">
        <v>446</v>
      </c>
      <c r="M144" s="324">
        <v>30000</v>
      </c>
      <c r="N144" s="294">
        <f t="shared" si="76"/>
        <v>30000</v>
      </c>
      <c r="O144" s="319"/>
      <c r="P144" s="296">
        <f t="shared" si="71"/>
        <v>0</v>
      </c>
      <c r="Q144" s="552"/>
      <c r="R144" s="551"/>
      <c r="S144" s="291"/>
      <c r="T144" t="str">
        <f t="shared" si="63"/>
        <v>ok</v>
      </c>
      <c r="U144" s="560">
        <f t="shared" si="68"/>
        <v>0</v>
      </c>
      <c r="V144" s="560">
        <f t="shared" si="69"/>
        <v>0</v>
      </c>
      <c r="W144" s="560">
        <f t="shared" si="70"/>
        <v>0</v>
      </c>
    </row>
    <row r="145" spans="1:23" ht="21" customHeight="1">
      <c r="A145" s="316" t="str">
        <f t="shared" si="59"/>
        <v/>
      </c>
      <c r="B145" s="316" t="str">
        <f t="shared" si="60"/>
        <v/>
      </c>
      <c r="C145" s="316" t="str">
        <f>IF(AND(F145&lt;&gt;"",G145&lt;&gt;""),COUNT($C$32:C137)+1,"")</f>
        <v/>
      </c>
      <c r="D145" s="644" t="str">
        <f t="shared" si="61"/>
        <v/>
      </c>
      <c r="E145" s="644" t="str">
        <f t="shared" si="62"/>
        <v/>
      </c>
      <c r="F145" s="672">
        <v>101010202</v>
      </c>
      <c r="G145" s="673"/>
      <c r="H145" s="711" t="s">
        <v>1221</v>
      </c>
      <c r="I145" s="712"/>
      <c r="J145" s="712"/>
      <c r="K145" s="712"/>
      <c r="L145" s="712"/>
      <c r="M145" s="712"/>
      <c r="N145" s="712"/>
      <c r="O145" s="713"/>
      <c r="P145" s="701">
        <f>SUMIF($F146:$F$1454,F145,$P146:$P$1454)</f>
        <v>36100000</v>
      </c>
      <c r="Q145" s="552"/>
      <c r="R145" s="551"/>
      <c r="S145" s="291"/>
      <c r="T145" t="str">
        <f t="shared" si="63"/>
        <v>-</v>
      </c>
      <c r="U145" s="560">
        <f t="shared" si="64"/>
        <v>0</v>
      </c>
      <c r="V145" s="560">
        <f t="shared" si="65"/>
        <v>0</v>
      </c>
      <c r="W145" s="560">
        <f t="shared" si="66"/>
        <v>0</v>
      </c>
    </row>
    <row r="146" spans="1:23" ht="21" customHeight="1">
      <c r="A146" s="316" t="str">
        <f t="shared" si="59"/>
        <v/>
      </c>
      <c r="B146" s="316" t="str">
        <f t="shared" si="60"/>
        <v/>
      </c>
      <c r="C146" s="316" t="str">
        <f>IF(AND(F146&lt;&gt;"",G146&lt;&gt;""),COUNT($C$32:C145)+1,"")</f>
        <v/>
      </c>
      <c r="D146" s="644" t="str">
        <f t="shared" si="61"/>
        <v/>
      </c>
      <c r="E146" s="644" t="str">
        <f t="shared" si="62"/>
        <v/>
      </c>
      <c r="F146" s="316"/>
      <c r="G146" s="316"/>
      <c r="H146" s="983" t="s">
        <v>873</v>
      </c>
      <c r="I146" s="986"/>
      <c r="J146" s="986"/>
      <c r="K146" s="986"/>
      <c r="L146" s="986"/>
      <c r="M146" s="984"/>
      <c r="N146" s="682" t="str">
        <f t="shared" si="58"/>
        <v/>
      </c>
      <c r="O146" s="666"/>
      <c r="P146" s="643">
        <f>SUM(P147:P154)</f>
        <v>10800000</v>
      </c>
      <c r="Q146" s="552"/>
      <c r="R146" s="551"/>
      <c r="S146" s="291"/>
      <c r="T146" t="str">
        <f t="shared" si="63"/>
        <v>-</v>
      </c>
      <c r="U146" s="560">
        <f t="shared" si="64"/>
        <v>0</v>
      </c>
      <c r="V146" s="560">
        <f t="shared" si="65"/>
        <v>0</v>
      </c>
      <c r="W146" s="560">
        <f t="shared" si="66"/>
        <v>0</v>
      </c>
    </row>
    <row r="147" spans="1:23" ht="21" customHeight="1">
      <c r="A147" s="316" t="str">
        <f t="shared" si="59"/>
        <v>10101</v>
      </c>
      <c r="B147" s="316" t="str">
        <f t="shared" si="60"/>
        <v>61</v>
      </c>
      <c r="C147" s="316">
        <f>IF(AND(F147&lt;&gt;"",G147&lt;&gt;""),COUNT($C$32:C146)+1,"")</f>
        <v>96</v>
      </c>
      <c r="D147" s="292" t="str">
        <f t="shared" si="61"/>
        <v>LN0096</v>
      </c>
      <c r="E147" s="292" t="str">
        <f t="shared" si="62"/>
        <v>1010102</v>
      </c>
      <c r="F147" s="316">
        <v>101010202</v>
      </c>
      <c r="G147" s="316">
        <v>61121</v>
      </c>
      <c r="H147" s="317" t="s">
        <v>95</v>
      </c>
      <c r="I147" s="316" t="s">
        <v>445</v>
      </c>
      <c r="J147" s="318" t="s">
        <v>789</v>
      </c>
      <c r="K147" s="319">
        <v>5</v>
      </c>
      <c r="L147" s="292" t="s">
        <v>446</v>
      </c>
      <c r="M147" s="324">
        <v>160000</v>
      </c>
      <c r="N147" s="294">
        <f t="shared" si="58"/>
        <v>800000</v>
      </c>
      <c r="O147" s="319">
        <v>2</v>
      </c>
      <c r="P147" s="296">
        <f t="shared" si="67"/>
        <v>1600000</v>
      </c>
      <c r="Q147" s="552"/>
      <c r="R147" s="551"/>
      <c r="S147" s="291"/>
      <c r="T147" t="str">
        <f t="shared" si="63"/>
        <v>ok</v>
      </c>
      <c r="U147" s="560">
        <f t="shared" si="64"/>
        <v>0</v>
      </c>
      <c r="V147" s="560">
        <f t="shared" si="65"/>
        <v>0</v>
      </c>
      <c r="W147" s="560">
        <f t="shared" si="66"/>
        <v>0</v>
      </c>
    </row>
    <row r="148" spans="1:23" ht="21" customHeight="1">
      <c r="A148" s="316" t="str">
        <f t="shared" si="59"/>
        <v>10101</v>
      </c>
      <c r="B148" s="316" t="str">
        <f t="shared" si="60"/>
        <v>61</v>
      </c>
      <c r="C148" s="316">
        <f>IF(AND(F148&lt;&gt;"",G148&lt;&gt;""),COUNT($C$32:C147)+1,"")</f>
        <v>97</v>
      </c>
      <c r="D148" s="292" t="str">
        <f t="shared" si="61"/>
        <v>LN0097</v>
      </c>
      <c r="E148" s="292" t="str">
        <f t="shared" si="62"/>
        <v>1010102</v>
      </c>
      <c r="F148" s="316">
        <v>101010202</v>
      </c>
      <c r="G148" s="316">
        <v>61122</v>
      </c>
      <c r="H148" s="317" t="s">
        <v>874</v>
      </c>
      <c r="I148" s="316" t="s">
        <v>445</v>
      </c>
      <c r="J148" s="318" t="s">
        <v>789</v>
      </c>
      <c r="K148" s="319">
        <v>6</v>
      </c>
      <c r="L148" s="292" t="s">
        <v>446</v>
      </c>
      <c r="M148" s="324">
        <v>96000</v>
      </c>
      <c r="N148" s="294">
        <f t="shared" si="58"/>
        <v>576000</v>
      </c>
      <c r="O148" s="319">
        <v>2</v>
      </c>
      <c r="P148" s="296">
        <f t="shared" si="67"/>
        <v>1152000</v>
      </c>
      <c r="Q148" s="552"/>
      <c r="R148" s="551"/>
      <c r="S148" s="291"/>
      <c r="T148" t="str">
        <f t="shared" si="63"/>
        <v>ok</v>
      </c>
      <c r="U148" s="560">
        <f t="shared" si="64"/>
        <v>0</v>
      </c>
      <c r="V148" s="560">
        <f t="shared" si="65"/>
        <v>0</v>
      </c>
      <c r="W148" s="560">
        <f t="shared" si="66"/>
        <v>0</v>
      </c>
    </row>
    <row r="149" spans="1:23" ht="21" customHeight="1">
      <c r="A149" s="316" t="str">
        <f t="shared" si="59"/>
        <v>10101</v>
      </c>
      <c r="B149" s="316" t="str">
        <f t="shared" si="60"/>
        <v>61</v>
      </c>
      <c r="C149" s="316">
        <f>IF(AND(F149&lt;&gt;"",G149&lt;&gt;""),COUNT($C$32:C148)+1,"")</f>
        <v>98</v>
      </c>
      <c r="D149" s="292" t="str">
        <f t="shared" si="61"/>
        <v>LN0098</v>
      </c>
      <c r="E149" s="292" t="str">
        <f t="shared" si="62"/>
        <v>1010102</v>
      </c>
      <c r="F149" s="316">
        <v>101010202</v>
      </c>
      <c r="G149" s="316">
        <v>61123</v>
      </c>
      <c r="H149" s="317" t="s">
        <v>875</v>
      </c>
      <c r="I149" s="316" t="s">
        <v>445</v>
      </c>
      <c r="J149" s="318" t="s">
        <v>789</v>
      </c>
      <c r="K149" s="319">
        <v>6</v>
      </c>
      <c r="L149" s="292" t="s">
        <v>446</v>
      </c>
      <c r="M149" s="324">
        <v>400000</v>
      </c>
      <c r="N149" s="294">
        <f t="shared" si="58"/>
        <v>2400000</v>
      </c>
      <c r="O149" s="319">
        <v>2</v>
      </c>
      <c r="P149" s="296">
        <f t="shared" si="67"/>
        <v>4800000</v>
      </c>
      <c r="Q149" s="552"/>
      <c r="R149" s="551"/>
      <c r="S149" s="291"/>
      <c r="T149" t="str">
        <f t="shared" si="63"/>
        <v>ok</v>
      </c>
      <c r="U149" s="560">
        <f t="shared" si="64"/>
        <v>0</v>
      </c>
      <c r="V149" s="560">
        <f t="shared" si="65"/>
        <v>0</v>
      </c>
      <c r="W149" s="560">
        <f t="shared" si="66"/>
        <v>0</v>
      </c>
    </row>
    <row r="150" spans="1:23" ht="21" customHeight="1">
      <c r="A150" s="316" t="str">
        <f t="shared" si="59"/>
        <v>10101</v>
      </c>
      <c r="B150" s="316" t="str">
        <f t="shared" si="60"/>
        <v>61</v>
      </c>
      <c r="C150" s="316">
        <f>IF(AND(F150&lt;&gt;"",G150&lt;&gt;""),COUNT($C$32:C149)+1,"")</f>
        <v>99</v>
      </c>
      <c r="D150" s="292" t="str">
        <f t="shared" si="61"/>
        <v>LN0099</v>
      </c>
      <c r="E150" s="292" t="str">
        <f t="shared" si="62"/>
        <v>1010102</v>
      </c>
      <c r="F150" s="316">
        <v>101010202</v>
      </c>
      <c r="G150" s="316">
        <v>61123</v>
      </c>
      <c r="H150" s="317" t="s">
        <v>876</v>
      </c>
      <c r="I150" s="316" t="s">
        <v>445</v>
      </c>
      <c r="J150" s="318" t="s">
        <v>789</v>
      </c>
      <c r="K150" s="319">
        <v>6</v>
      </c>
      <c r="L150" s="292" t="s">
        <v>446</v>
      </c>
      <c r="M150" s="324">
        <v>240000</v>
      </c>
      <c r="N150" s="294">
        <f t="shared" si="58"/>
        <v>1440000</v>
      </c>
      <c r="O150" s="319">
        <v>2</v>
      </c>
      <c r="P150" s="296">
        <f t="shared" si="67"/>
        <v>2880000</v>
      </c>
      <c r="Q150" s="552"/>
      <c r="R150" s="551"/>
      <c r="S150" s="291"/>
      <c r="T150" t="str">
        <f t="shared" si="63"/>
        <v>ok</v>
      </c>
      <c r="U150" s="560">
        <f t="shared" si="64"/>
        <v>0</v>
      </c>
      <c r="V150" s="560">
        <f t="shared" si="65"/>
        <v>0</v>
      </c>
      <c r="W150" s="560">
        <f t="shared" si="66"/>
        <v>0</v>
      </c>
    </row>
    <row r="151" spans="1:23" ht="21" customHeight="1">
      <c r="A151" s="316" t="str">
        <f t="shared" si="59"/>
        <v>10101</v>
      </c>
      <c r="B151" s="316" t="str">
        <f t="shared" si="60"/>
        <v>61</v>
      </c>
      <c r="C151" s="316">
        <f>IF(AND(F151&lt;&gt;"",G151&lt;&gt;""),COUNT($C$32:C150)+1,"")</f>
        <v>100</v>
      </c>
      <c r="D151" s="292" t="str">
        <f t="shared" si="61"/>
        <v>LN0100</v>
      </c>
      <c r="E151" s="292" t="str">
        <f t="shared" si="62"/>
        <v>1010102</v>
      </c>
      <c r="F151" s="316">
        <v>101010202</v>
      </c>
      <c r="G151" s="316">
        <v>61121</v>
      </c>
      <c r="H151" s="671" t="s">
        <v>877</v>
      </c>
      <c r="I151" s="316" t="s">
        <v>445</v>
      </c>
      <c r="J151" s="318" t="s">
        <v>789</v>
      </c>
      <c r="K151" s="319">
        <v>1</v>
      </c>
      <c r="L151" s="292" t="s">
        <v>446</v>
      </c>
      <c r="M151" s="324">
        <v>300000</v>
      </c>
      <c r="N151" s="294">
        <f t="shared" si="58"/>
        <v>300000</v>
      </c>
      <c r="O151" s="319">
        <v>1</v>
      </c>
      <c r="P151" s="296">
        <f t="shared" si="67"/>
        <v>300000</v>
      </c>
      <c r="Q151" s="552"/>
      <c r="R151" s="551"/>
      <c r="S151" s="291"/>
      <c r="T151" t="str">
        <f t="shared" si="63"/>
        <v>ok</v>
      </c>
      <c r="U151" s="560">
        <f t="shared" si="64"/>
        <v>0</v>
      </c>
      <c r="V151" s="560">
        <f t="shared" si="65"/>
        <v>0</v>
      </c>
      <c r="W151" s="560">
        <f t="shared" si="66"/>
        <v>0</v>
      </c>
    </row>
    <row r="152" spans="1:23" ht="21" customHeight="1">
      <c r="A152" s="316" t="str">
        <f t="shared" si="59"/>
        <v>10101</v>
      </c>
      <c r="B152" s="316" t="str">
        <f t="shared" si="60"/>
        <v>61</v>
      </c>
      <c r="C152" s="316">
        <f>IF(AND(F152&lt;&gt;"",G152&lt;&gt;""),COUNT($C$32:C151)+1,"")</f>
        <v>101</v>
      </c>
      <c r="D152" s="292" t="str">
        <f t="shared" si="61"/>
        <v>LN0101</v>
      </c>
      <c r="E152" s="292" t="str">
        <f t="shared" si="62"/>
        <v>1010102</v>
      </c>
      <c r="F152" s="316">
        <v>101010202</v>
      </c>
      <c r="G152" s="316">
        <v>61122</v>
      </c>
      <c r="H152" s="671" t="s">
        <v>878</v>
      </c>
      <c r="I152" s="316" t="s">
        <v>445</v>
      </c>
      <c r="J152" s="318" t="s">
        <v>789</v>
      </c>
      <c r="K152" s="319">
        <v>1</v>
      </c>
      <c r="L152" s="292" t="s">
        <v>446</v>
      </c>
      <c r="M152" s="324">
        <v>48000</v>
      </c>
      <c r="N152" s="294">
        <f t="shared" si="58"/>
        <v>48000</v>
      </c>
      <c r="O152" s="319">
        <v>1</v>
      </c>
      <c r="P152" s="296">
        <f t="shared" si="67"/>
        <v>48000</v>
      </c>
      <c r="Q152" s="552"/>
      <c r="R152" s="551"/>
      <c r="S152" s="291"/>
      <c r="T152" t="str">
        <f t="shared" si="63"/>
        <v>ok</v>
      </c>
      <c r="U152" s="560">
        <f t="shared" si="64"/>
        <v>0</v>
      </c>
      <c r="V152" s="560">
        <f t="shared" si="65"/>
        <v>0</v>
      </c>
      <c r="W152" s="560">
        <f t="shared" si="66"/>
        <v>0</v>
      </c>
    </row>
    <row r="153" spans="1:23" ht="21" customHeight="1">
      <c r="A153" s="316" t="str">
        <f t="shared" si="59"/>
        <v>10101</v>
      </c>
      <c r="B153" s="316" t="str">
        <f t="shared" si="60"/>
        <v>61</v>
      </c>
      <c r="C153" s="316">
        <f>IF(AND(F153&lt;&gt;"",G153&lt;&gt;""),COUNT($C$32:C152)+1,"")</f>
        <v>102</v>
      </c>
      <c r="D153" s="292" t="str">
        <f t="shared" si="61"/>
        <v>LN0102</v>
      </c>
      <c r="E153" s="292" t="str">
        <f t="shared" si="62"/>
        <v>1010102</v>
      </c>
      <c r="F153" s="316">
        <v>101010202</v>
      </c>
      <c r="G153" s="634">
        <v>61123</v>
      </c>
      <c r="H153" s="714" t="s">
        <v>875</v>
      </c>
      <c r="I153" s="634" t="s">
        <v>445</v>
      </c>
      <c r="J153" s="684" t="s">
        <v>789</v>
      </c>
      <c r="K153" s="685"/>
      <c r="L153" s="635" t="s">
        <v>446</v>
      </c>
      <c r="M153" s="686"/>
      <c r="N153" s="636">
        <f t="shared" si="58"/>
        <v>0</v>
      </c>
      <c r="O153" s="685"/>
      <c r="P153" s="296">
        <f t="shared" si="67"/>
        <v>0</v>
      </c>
      <c r="Q153" s="552"/>
      <c r="R153" s="551"/>
      <c r="S153" s="291"/>
      <c r="T153" t="str">
        <f t="shared" si="63"/>
        <v>ok</v>
      </c>
      <c r="U153" s="560">
        <f t="shared" si="64"/>
        <v>0</v>
      </c>
      <c r="V153" s="560">
        <f t="shared" si="65"/>
        <v>0</v>
      </c>
      <c r="W153" s="560">
        <f t="shared" si="66"/>
        <v>0</v>
      </c>
    </row>
    <row r="154" spans="1:23" ht="21" customHeight="1">
      <c r="A154" s="316" t="str">
        <f t="shared" si="59"/>
        <v>10101</v>
      </c>
      <c r="B154" s="316" t="str">
        <f t="shared" si="60"/>
        <v>61</v>
      </c>
      <c r="C154" s="316">
        <f>IF(AND(F154&lt;&gt;"",G154&lt;&gt;""),COUNT($C$32:C153)+1,"")</f>
        <v>103</v>
      </c>
      <c r="D154" s="292" t="str">
        <f t="shared" si="61"/>
        <v>LN0103</v>
      </c>
      <c r="E154" s="292" t="str">
        <f t="shared" si="62"/>
        <v>1010102</v>
      </c>
      <c r="F154" s="316">
        <v>101010202</v>
      </c>
      <c r="G154" s="316">
        <v>61123</v>
      </c>
      <c r="H154" s="671" t="s">
        <v>879</v>
      </c>
      <c r="I154" s="316" t="s">
        <v>445</v>
      </c>
      <c r="J154" s="318" t="s">
        <v>789</v>
      </c>
      <c r="K154" s="319">
        <v>1</v>
      </c>
      <c r="L154" s="292" t="s">
        <v>446</v>
      </c>
      <c r="M154" s="324">
        <v>20000</v>
      </c>
      <c r="N154" s="294">
        <f t="shared" si="58"/>
        <v>20000</v>
      </c>
      <c r="O154" s="319">
        <v>1</v>
      </c>
      <c r="P154" s="296">
        <f t="shared" si="67"/>
        <v>20000</v>
      </c>
      <c r="Q154" s="552"/>
      <c r="R154" s="551"/>
      <c r="S154" s="291"/>
      <c r="T154" t="str">
        <f t="shared" si="63"/>
        <v>ok</v>
      </c>
      <c r="U154" s="560">
        <f t="shared" si="64"/>
        <v>0</v>
      </c>
      <c r="V154" s="560">
        <f t="shared" si="65"/>
        <v>0</v>
      </c>
      <c r="W154" s="560">
        <f t="shared" si="66"/>
        <v>0</v>
      </c>
    </row>
    <row r="155" spans="1:23" ht="21" customHeight="1">
      <c r="A155" s="316" t="str">
        <f t="shared" si="59"/>
        <v/>
      </c>
      <c r="B155" s="316" t="str">
        <f t="shared" si="60"/>
        <v/>
      </c>
      <c r="C155" s="316" t="str">
        <f>IF(AND(F155&lt;&gt;"",G155&lt;&gt;""),COUNT($C$32:C154)+1,"")</f>
        <v/>
      </c>
      <c r="D155" s="644" t="str">
        <f t="shared" si="61"/>
        <v/>
      </c>
      <c r="E155" s="644" t="str">
        <f t="shared" si="62"/>
        <v/>
      </c>
      <c r="F155" s="316"/>
      <c r="G155" s="316"/>
      <c r="H155" s="995" t="s">
        <v>880</v>
      </c>
      <c r="I155" s="996"/>
      <c r="J155" s="996"/>
      <c r="K155" s="996"/>
      <c r="L155" s="996"/>
      <c r="M155" s="996"/>
      <c r="N155" s="997"/>
      <c r="O155" s="666"/>
      <c r="P155" s="643">
        <f>SUM(P156:P158)</f>
        <v>24500000</v>
      </c>
      <c r="Q155" s="552"/>
      <c r="R155" s="551"/>
      <c r="S155" s="291"/>
      <c r="T155" t="str">
        <f t="shared" si="63"/>
        <v>-</v>
      </c>
      <c r="U155" s="560">
        <f t="shared" si="64"/>
        <v>0</v>
      </c>
      <c r="V155" s="560">
        <f t="shared" si="65"/>
        <v>0</v>
      </c>
      <c r="W155" s="560">
        <f t="shared" si="66"/>
        <v>0</v>
      </c>
    </row>
    <row r="156" spans="1:23" ht="21" customHeight="1">
      <c r="A156" s="316" t="str">
        <f t="shared" si="59"/>
        <v>10101</v>
      </c>
      <c r="B156" s="316" t="str">
        <f t="shared" si="60"/>
        <v>61</v>
      </c>
      <c r="C156" s="316">
        <f>IF(AND(F156&lt;&gt;"",G156&lt;&gt;""),COUNT($C$32:C155)+1,"")</f>
        <v>104</v>
      </c>
      <c r="D156" s="292" t="str">
        <f t="shared" si="61"/>
        <v>LN0104</v>
      </c>
      <c r="E156" s="292" t="str">
        <f t="shared" si="62"/>
        <v>1010102</v>
      </c>
      <c r="F156" s="316">
        <v>101010202</v>
      </c>
      <c r="G156" s="655">
        <v>61131</v>
      </c>
      <c r="H156" s="715" t="s">
        <v>95</v>
      </c>
      <c r="I156" s="316" t="s">
        <v>445</v>
      </c>
      <c r="J156" s="654" t="s">
        <v>789</v>
      </c>
      <c r="K156" s="668">
        <v>2</v>
      </c>
      <c r="L156" s="292" t="s">
        <v>446</v>
      </c>
      <c r="M156" s="856">
        <v>4100000</v>
      </c>
      <c r="N156" s="294">
        <f t="shared" si="58"/>
        <v>8200000</v>
      </c>
      <c r="O156" s="716">
        <v>1</v>
      </c>
      <c r="P156" s="296">
        <f t="shared" si="67"/>
        <v>8200000</v>
      </c>
      <c r="Q156" s="552"/>
      <c r="R156" s="551"/>
      <c r="S156" s="291"/>
      <c r="T156" t="str">
        <f t="shared" si="63"/>
        <v>ok</v>
      </c>
      <c r="U156" s="560">
        <f t="shared" si="64"/>
        <v>0</v>
      </c>
      <c r="V156" s="560">
        <f t="shared" si="65"/>
        <v>0</v>
      </c>
      <c r="W156" s="560">
        <f t="shared" si="66"/>
        <v>0</v>
      </c>
    </row>
    <row r="157" spans="1:23" ht="21" customHeight="1">
      <c r="A157" s="316" t="str">
        <f t="shared" si="59"/>
        <v>10101</v>
      </c>
      <c r="B157" s="316" t="str">
        <f t="shared" si="60"/>
        <v>61</v>
      </c>
      <c r="C157" s="316">
        <f>IF(AND(F157&lt;&gt;"",G157&lt;&gt;""),COUNT($C$32:C156)+1,"")</f>
        <v>105</v>
      </c>
      <c r="D157" s="292" t="str">
        <f t="shared" si="61"/>
        <v>LN0105</v>
      </c>
      <c r="E157" s="292" t="str">
        <f t="shared" si="62"/>
        <v>1010102</v>
      </c>
      <c r="F157" s="316">
        <v>101010202</v>
      </c>
      <c r="G157" s="655">
        <v>61132</v>
      </c>
      <c r="H157" s="715" t="s">
        <v>119</v>
      </c>
      <c r="I157" s="316" t="s">
        <v>445</v>
      </c>
      <c r="J157" s="654" t="s">
        <v>789</v>
      </c>
      <c r="K157" s="668">
        <v>2</v>
      </c>
      <c r="L157" s="292" t="s">
        <v>446</v>
      </c>
      <c r="M157" s="856">
        <v>650000</v>
      </c>
      <c r="N157" s="294">
        <f t="shared" si="58"/>
        <v>1300000</v>
      </c>
      <c r="O157" s="716">
        <v>1</v>
      </c>
      <c r="P157" s="296">
        <f t="shared" si="67"/>
        <v>1300000</v>
      </c>
      <c r="Q157" s="552"/>
      <c r="R157" s="551"/>
      <c r="S157" s="291"/>
      <c r="T157" t="str">
        <f t="shared" si="63"/>
        <v>ok</v>
      </c>
      <c r="U157" s="560">
        <f t="shared" si="64"/>
        <v>0</v>
      </c>
      <c r="V157" s="560">
        <f t="shared" si="65"/>
        <v>0</v>
      </c>
      <c r="W157" s="560">
        <f t="shared" si="66"/>
        <v>0</v>
      </c>
    </row>
    <row r="158" spans="1:23" ht="21" customHeight="1">
      <c r="A158" s="316" t="str">
        <f t="shared" si="59"/>
        <v>10101</v>
      </c>
      <c r="B158" s="316" t="str">
        <f t="shared" si="60"/>
        <v>61</v>
      </c>
      <c r="C158" s="316">
        <f>IF(AND(F158&lt;&gt;"",G158&lt;&gt;""),COUNT($C$32:C157)+1,"")</f>
        <v>106</v>
      </c>
      <c r="D158" s="292" t="str">
        <f t="shared" si="61"/>
        <v>LN0106</v>
      </c>
      <c r="E158" s="292" t="str">
        <f t="shared" si="62"/>
        <v>1010102</v>
      </c>
      <c r="F158" s="316">
        <v>101010202</v>
      </c>
      <c r="G158" s="655">
        <v>61133</v>
      </c>
      <c r="H158" s="715" t="s">
        <v>120</v>
      </c>
      <c r="I158" s="316" t="s">
        <v>445</v>
      </c>
      <c r="J158" s="654" t="s">
        <v>789</v>
      </c>
      <c r="K158" s="668">
        <v>3</v>
      </c>
      <c r="L158" s="292" t="s">
        <v>446</v>
      </c>
      <c r="M158" s="856">
        <v>5000000</v>
      </c>
      <c r="N158" s="294">
        <f t="shared" si="58"/>
        <v>15000000</v>
      </c>
      <c r="O158" s="716">
        <v>1</v>
      </c>
      <c r="P158" s="296">
        <f>IF(AND(F158&lt;&gt;"",G158&lt;&gt;""),N158*O158,"")</f>
        <v>15000000</v>
      </c>
      <c r="Q158" s="552"/>
      <c r="R158" s="551"/>
      <c r="S158" s="291"/>
      <c r="T158" t="str">
        <f t="shared" si="63"/>
        <v>ok</v>
      </c>
      <c r="U158" s="560">
        <f t="shared" si="64"/>
        <v>0</v>
      </c>
      <c r="V158" s="560">
        <f t="shared" si="65"/>
        <v>0</v>
      </c>
      <c r="W158" s="560">
        <f t="shared" si="66"/>
        <v>0</v>
      </c>
    </row>
    <row r="159" spans="1:23" ht="21" customHeight="1">
      <c r="A159" s="316" t="str">
        <f t="shared" si="59"/>
        <v>10101</v>
      </c>
      <c r="B159" s="316" t="str">
        <f t="shared" si="60"/>
        <v>61</v>
      </c>
      <c r="C159" s="316">
        <f>IF(AND(F159&lt;&gt;"",G159&lt;&gt;""),COUNT($C$32:C158)+1,"")</f>
        <v>107</v>
      </c>
      <c r="D159" s="292" t="str">
        <f t="shared" si="61"/>
        <v>LN0107</v>
      </c>
      <c r="E159" s="292" t="str">
        <f t="shared" si="62"/>
        <v>1010102</v>
      </c>
      <c r="F159" s="316">
        <v>101010202</v>
      </c>
      <c r="G159" s="655">
        <v>61138</v>
      </c>
      <c r="H159" s="715" t="s">
        <v>853</v>
      </c>
      <c r="I159" s="316" t="s">
        <v>445</v>
      </c>
      <c r="J159" s="654" t="s">
        <v>789</v>
      </c>
      <c r="K159" s="668">
        <v>2</v>
      </c>
      <c r="L159" s="292" t="s">
        <v>446</v>
      </c>
      <c r="M159" s="669">
        <v>200000</v>
      </c>
      <c r="N159" s="294">
        <f t="shared" si="58"/>
        <v>400000</v>
      </c>
      <c r="O159" s="642">
        <v>2</v>
      </c>
      <c r="P159" s="296">
        <f t="shared" ref="P159" si="77">IF(AND(F159&lt;&gt;"",G159&lt;&gt;""),N159*O159,"")</f>
        <v>800000</v>
      </c>
      <c r="Q159" s="552"/>
      <c r="R159" s="551"/>
      <c r="S159" s="291"/>
      <c r="T159" t="str">
        <f t="shared" si="63"/>
        <v>ok</v>
      </c>
      <c r="U159" s="560">
        <f t="shared" ref="U159" si="78">MOD(K159,1)</f>
        <v>0</v>
      </c>
      <c r="V159" s="560">
        <f t="shared" ref="V159" si="79">MOD(M159,1)</f>
        <v>0</v>
      </c>
      <c r="W159" s="560"/>
    </row>
    <row r="160" spans="1:23" ht="21" customHeight="1">
      <c r="A160" s="316" t="str">
        <f t="shared" si="59"/>
        <v/>
      </c>
      <c r="B160" s="316" t="str">
        <f t="shared" si="60"/>
        <v/>
      </c>
      <c r="C160" s="316" t="str">
        <f>IF(AND(F160&lt;&gt;"",G160&lt;&gt;""),COUNT($C$32:C158)+1,"")</f>
        <v/>
      </c>
      <c r="D160" s="644" t="str">
        <f t="shared" si="61"/>
        <v/>
      </c>
      <c r="E160" s="644" t="str">
        <f t="shared" si="62"/>
        <v/>
      </c>
      <c r="F160" s="672">
        <v>101010203</v>
      </c>
      <c r="G160" s="673"/>
      <c r="H160" s="717" t="s">
        <v>1222</v>
      </c>
      <c r="I160" s="718"/>
      <c r="J160" s="718"/>
      <c r="K160" s="718"/>
      <c r="L160" s="718"/>
      <c r="M160" s="718"/>
      <c r="N160" s="718"/>
      <c r="O160" s="718"/>
      <c r="P160" s="701">
        <f>SUMIF($F161:$F$1454,F160,$P161:$P$1454)</f>
        <v>6800000</v>
      </c>
      <c r="Q160" s="552"/>
      <c r="R160" s="551"/>
      <c r="S160" s="291"/>
      <c r="T160" t="str">
        <f t="shared" si="63"/>
        <v>-</v>
      </c>
      <c r="U160" s="560">
        <f t="shared" si="64"/>
        <v>0</v>
      </c>
      <c r="V160" s="560">
        <f t="shared" si="65"/>
        <v>0</v>
      </c>
      <c r="W160" s="560">
        <f t="shared" si="66"/>
        <v>0</v>
      </c>
    </row>
    <row r="161" spans="1:23" ht="21" customHeight="1">
      <c r="A161" s="316" t="str">
        <f t="shared" si="59"/>
        <v/>
      </c>
      <c r="B161" s="316" t="str">
        <f t="shared" si="60"/>
        <v/>
      </c>
      <c r="C161" s="316" t="str">
        <f>IF(AND(F161&lt;&gt;"",G161&lt;&gt;""),COUNT($C$32:C160)+1,"")</f>
        <v/>
      </c>
      <c r="D161" s="644" t="str">
        <f t="shared" si="61"/>
        <v/>
      </c>
      <c r="E161" s="644" t="str">
        <f t="shared" si="62"/>
        <v/>
      </c>
      <c r="F161" s="316"/>
      <c r="G161" s="316"/>
      <c r="H161" s="983" t="s">
        <v>881</v>
      </c>
      <c r="I161" s="986"/>
      <c r="J161" s="986"/>
      <c r="K161" s="986"/>
      <c r="L161" s="986"/>
      <c r="M161" s="986"/>
      <c r="N161" s="986"/>
      <c r="O161" s="984"/>
      <c r="P161" s="643">
        <f>SUM(P162:P169)</f>
        <v>6800000</v>
      </c>
      <c r="Q161" s="552"/>
      <c r="R161" s="551"/>
      <c r="S161" s="291"/>
      <c r="T161" t="str">
        <f t="shared" si="63"/>
        <v>-</v>
      </c>
      <c r="U161" s="560">
        <f t="shared" si="64"/>
        <v>0</v>
      </c>
      <c r="V161" s="560">
        <f t="shared" si="65"/>
        <v>0</v>
      </c>
      <c r="W161" s="560">
        <f t="shared" si="66"/>
        <v>0</v>
      </c>
    </row>
    <row r="162" spans="1:23" ht="21" customHeight="1">
      <c r="A162" s="316" t="str">
        <f t="shared" si="59"/>
        <v>10101</v>
      </c>
      <c r="B162" s="316" t="str">
        <f t="shared" si="60"/>
        <v>61</v>
      </c>
      <c r="C162" s="316">
        <f>IF(AND(F162&lt;&gt;"",G162&lt;&gt;""),COUNT($C$32:C161)+1,"")</f>
        <v>108</v>
      </c>
      <c r="D162" s="292" t="str">
        <f t="shared" si="61"/>
        <v>LN0108</v>
      </c>
      <c r="E162" s="292" t="str">
        <f t="shared" si="62"/>
        <v>1010102</v>
      </c>
      <c r="F162" s="316">
        <v>101010203</v>
      </c>
      <c r="G162" s="316">
        <v>61122</v>
      </c>
      <c r="H162" s="317" t="s">
        <v>882</v>
      </c>
      <c r="I162" s="316" t="s">
        <v>445</v>
      </c>
      <c r="J162" s="318" t="s">
        <v>789</v>
      </c>
      <c r="K162" s="319">
        <v>4</v>
      </c>
      <c r="L162" s="292" t="s">
        <v>446</v>
      </c>
      <c r="M162" s="324">
        <v>48000</v>
      </c>
      <c r="N162" s="294">
        <f t="shared" si="58"/>
        <v>192000</v>
      </c>
      <c r="O162" s="319">
        <v>3</v>
      </c>
      <c r="P162" s="296">
        <f t="shared" si="67"/>
        <v>576000</v>
      </c>
      <c r="Q162" s="552"/>
      <c r="R162" s="551"/>
      <c r="S162" s="291"/>
      <c r="T162" t="str">
        <f t="shared" si="63"/>
        <v>ok</v>
      </c>
      <c r="U162" s="560">
        <f t="shared" si="64"/>
        <v>0</v>
      </c>
      <c r="V162" s="560">
        <f t="shared" si="65"/>
        <v>0</v>
      </c>
      <c r="W162" s="560">
        <f t="shared" si="66"/>
        <v>0</v>
      </c>
    </row>
    <row r="163" spans="1:23" ht="21" customHeight="1">
      <c r="A163" s="316" t="str">
        <f t="shared" si="59"/>
        <v>10101</v>
      </c>
      <c r="B163" s="316" t="str">
        <f t="shared" si="60"/>
        <v>61</v>
      </c>
      <c r="C163" s="316">
        <f>IF(AND(F163&lt;&gt;"",G163&lt;&gt;""),COUNT($C$32:C162)+1,"")</f>
        <v>109</v>
      </c>
      <c r="D163" s="292" t="str">
        <f t="shared" si="61"/>
        <v>LN0109</v>
      </c>
      <c r="E163" s="292" t="str">
        <f t="shared" si="62"/>
        <v>1010102</v>
      </c>
      <c r="F163" s="316">
        <v>101010203</v>
      </c>
      <c r="G163" s="316">
        <v>61121</v>
      </c>
      <c r="H163" s="317" t="s">
        <v>858</v>
      </c>
      <c r="I163" s="316" t="s">
        <v>445</v>
      </c>
      <c r="J163" s="318" t="s">
        <v>789</v>
      </c>
      <c r="K163" s="319">
        <v>5</v>
      </c>
      <c r="L163" s="292" t="s">
        <v>446</v>
      </c>
      <c r="M163" s="324">
        <v>70000</v>
      </c>
      <c r="N163" s="294">
        <f t="shared" si="58"/>
        <v>350000</v>
      </c>
      <c r="O163" s="319">
        <v>4</v>
      </c>
      <c r="P163" s="643">
        <f t="shared" si="67"/>
        <v>1400000</v>
      </c>
      <c r="Q163" s="552"/>
      <c r="R163" s="551"/>
      <c r="S163" s="291"/>
      <c r="T163" t="str">
        <f t="shared" si="63"/>
        <v>ok</v>
      </c>
      <c r="U163" s="560">
        <f t="shared" si="64"/>
        <v>0</v>
      </c>
      <c r="V163" s="560">
        <f t="shared" si="65"/>
        <v>0</v>
      </c>
      <c r="W163" s="560">
        <f t="shared" si="66"/>
        <v>0</v>
      </c>
    </row>
    <row r="164" spans="1:23" ht="21" customHeight="1">
      <c r="A164" s="316" t="str">
        <f t="shared" ref="A164" si="80">IF(AND(F164&lt;&gt;"",G164&lt;&gt;""),LEFT(E164,5),"")</f>
        <v>10101</v>
      </c>
      <c r="B164" s="316" t="str">
        <f t="shared" ref="B164" si="81">IF(AND(F164&lt;&gt;"",G164&lt;&gt;""),LEFT(G164,2),"")</f>
        <v>61</v>
      </c>
      <c r="C164" s="316">
        <f>IF(AND(F164&lt;&gt;"",G164&lt;&gt;""),COUNT($C$32:C163)+1,"")</f>
        <v>110</v>
      </c>
      <c r="D164" s="292" t="str">
        <f t="shared" ref="D164" si="82">IF(C164&lt;&gt;"","LN"&amp;TEXT(C164,"0000"),"")</f>
        <v>LN0110</v>
      </c>
      <c r="E164" s="292" t="str">
        <f t="shared" ref="E164" si="83">IF(AND(F164&lt;&gt;"",G164&lt;&gt;""),LEFT(F164,7),"")</f>
        <v>1010102</v>
      </c>
      <c r="F164" s="316">
        <v>101010203</v>
      </c>
      <c r="G164" s="316">
        <v>61122</v>
      </c>
      <c r="H164" s="671" t="s">
        <v>1244</v>
      </c>
      <c r="I164" s="316" t="s">
        <v>445</v>
      </c>
      <c r="J164" s="318" t="s">
        <v>789</v>
      </c>
      <c r="K164" s="319">
        <v>1</v>
      </c>
      <c r="L164" s="292" t="s">
        <v>446</v>
      </c>
      <c r="M164" s="324">
        <v>70000</v>
      </c>
      <c r="N164" s="294">
        <f t="shared" ref="N164" si="84">IF(AND(F164&lt;&gt;"",G164&lt;&gt;""),K164*M164,"")</f>
        <v>70000</v>
      </c>
      <c r="O164" s="319">
        <v>1</v>
      </c>
      <c r="P164" s="296">
        <f t="shared" ref="P164" si="85">IF(AND(F164&lt;&gt;"",G164&lt;&gt;""),N164*O164,"")</f>
        <v>70000</v>
      </c>
      <c r="Q164" s="552"/>
      <c r="R164" s="551"/>
      <c r="S164" s="291"/>
      <c r="T164" t="str">
        <f t="shared" ref="T164" si="86">IF(AND(F164&lt;&gt;"",G164&lt;&gt;""),"ok","-")</f>
        <v>ok</v>
      </c>
      <c r="U164" s="560">
        <f t="shared" si="64"/>
        <v>0</v>
      </c>
      <c r="V164" s="560">
        <f t="shared" ref="V164" si="87">MOD(M164,1)</f>
        <v>0</v>
      </c>
      <c r="W164" s="560">
        <f t="shared" ref="W164" si="88">MOD(O164,1)</f>
        <v>0</v>
      </c>
    </row>
    <row r="165" spans="1:23" ht="21" customHeight="1">
      <c r="A165" s="316" t="str">
        <f t="shared" si="59"/>
        <v>10101</v>
      </c>
      <c r="B165" s="316" t="str">
        <f t="shared" si="60"/>
        <v>61</v>
      </c>
      <c r="C165" s="316">
        <f>IF(AND(F165&lt;&gt;"",G165&lt;&gt;""),COUNT($C$32:C163)+1,"")</f>
        <v>110</v>
      </c>
      <c r="D165" s="292" t="str">
        <f t="shared" si="61"/>
        <v>LN0110</v>
      </c>
      <c r="E165" s="292" t="str">
        <f t="shared" si="62"/>
        <v>1010102</v>
      </c>
      <c r="F165" s="316">
        <v>101010203</v>
      </c>
      <c r="G165" s="316">
        <v>61123</v>
      </c>
      <c r="H165" s="317" t="s">
        <v>883</v>
      </c>
      <c r="I165" s="316" t="s">
        <v>445</v>
      </c>
      <c r="J165" s="318" t="s">
        <v>789</v>
      </c>
      <c r="K165" s="319">
        <v>5</v>
      </c>
      <c r="L165" s="292" t="s">
        <v>446</v>
      </c>
      <c r="M165" s="324">
        <v>120000</v>
      </c>
      <c r="N165" s="294">
        <f t="shared" si="58"/>
        <v>600000</v>
      </c>
      <c r="O165" s="319">
        <v>3</v>
      </c>
      <c r="P165" s="296">
        <f t="shared" si="67"/>
        <v>1800000</v>
      </c>
      <c r="Q165" s="552"/>
      <c r="R165" s="551"/>
      <c r="S165" s="291"/>
      <c r="T165" t="str">
        <f t="shared" si="63"/>
        <v>ok</v>
      </c>
      <c r="U165" s="560">
        <f t="shared" si="64"/>
        <v>0</v>
      </c>
      <c r="V165" s="560">
        <f t="shared" si="65"/>
        <v>0</v>
      </c>
      <c r="W165" s="560">
        <f t="shared" si="66"/>
        <v>0</v>
      </c>
    </row>
    <row r="166" spans="1:23" ht="21" customHeight="1">
      <c r="A166" s="316" t="str">
        <f t="shared" si="59"/>
        <v>10101</v>
      </c>
      <c r="B166" s="316" t="str">
        <f t="shared" si="60"/>
        <v>61</v>
      </c>
      <c r="C166" s="316">
        <f>IF(AND(F166&lt;&gt;"",G166&lt;&gt;""),COUNT($C$32:C165)+1,"")</f>
        <v>112</v>
      </c>
      <c r="D166" s="292" t="str">
        <f t="shared" si="61"/>
        <v>LN0112</v>
      </c>
      <c r="E166" s="292" t="str">
        <f t="shared" si="62"/>
        <v>1010102</v>
      </c>
      <c r="F166" s="316">
        <v>101010203</v>
      </c>
      <c r="G166" s="316">
        <v>61123</v>
      </c>
      <c r="H166" s="317" t="s">
        <v>884</v>
      </c>
      <c r="I166" s="316" t="s">
        <v>445</v>
      </c>
      <c r="J166" s="318" t="s">
        <v>789</v>
      </c>
      <c r="K166" s="319">
        <v>5</v>
      </c>
      <c r="L166" s="292" t="s">
        <v>446</v>
      </c>
      <c r="M166" s="324">
        <v>160000</v>
      </c>
      <c r="N166" s="294">
        <f t="shared" si="58"/>
        <v>800000</v>
      </c>
      <c r="O166" s="319">
        <v>3</v>
      </c>
      <c r="P166" s="296">
        <f t="shared" si="67"/>
        <v>2400000</v>
      </c>
      <c r="Q166" s="552"/>
      <c r="R166" s="551"/>
      <c r="S166" s="291"/>
      <c r="T166" t="str">
        <f t="shared" si="63"/>
        <v>ok</v>
      </c>
      <c r="U166" s="560">
        <f t="shared" si="64"/>
        <v>0</v>
      </c>
      <c r="V166" s="560">
        <f t="shared" si="65"/>
        <v>0</v>
      </c>
      <c r="W166" s="560">
        <f t="shared" si="66"/>
        <v>0</v>
      </c>
    </row>
    <row r="167" spans="1:23" ht="21" customHeight="1">
      <c r="A167" s="316" t="str">
        <f t="shared" si="59"/>
        <v>10101</v>
      </c>
      <c r="B167" s="316" t="str">
        <f t="shared" si="60"/>
        <v>61</v>
      </c>
      <c r="C167" s="316">
        <f>IF(AND(F167&lt;&gt;"",G167&lt;&gt;""),COUNT($C$32:C166)+1,"")</f>
        <v>113</v>
      </c>
      <c r="D167" s="292" t="str">
        <f t="shared" si="61"/>
        <v>LN0113</v>
      </c>
      <c r="E167" s="292" t="str">
        <f t="shared" si="62"/>
        <v>1010102</v>
      </c>
      <c r="F167" s="316">
        <v>101010203</v>
      </c>
      <c r="G167" s="316">
        <v>61122</v>
      </c>
      <c r="H167" s="671" t="s">
        <v>1243</v>
      </c>
      <c r="I167" s="316" t="s">
        <v>445</v>
      </c>
      <c r="J167" s="318" t="s">
        <v>789</v>
      </c>
      <c r="K167" s="319">
        <v>1</v>
      </c>
      <c r="L167" s="292" t="s">
        <v>446</v>
      </c>
      <c r="M167" s="324">
        <v>140000</v>
      </c>
      <c r="N167" s="294">
        <f t="shared" si="58"/>
        <v>140000</v>
      </c>
      <c r="O167" s="319">
        <v>3</v>
      </c>
      <c r="P167" s="296">
        <f>IF(AND(F167&lt;&gt;"",G167&lt;&gt;""),N167*O167,"")</f>
        <v>420000</v>
      </c>
      <c r="Q167" s="552"/>
      <c r="R167" s="551"/>
      <c r="S167" s="291"/>
      <c r="T167" t="str">
        <f t="shared" si="63"/>
        <v>ok</v>
      </c>
      <c r="U167" s="560">
        <f t="shared" si="64"/>
        <v>0</v>
      </c>
      <c r="V167" s="560">
        <f t="shared" si="65"/>
        <v>0</v>
      </c>
      <c r="W167" s="560">
        <f t="shared" si="66"/>
        <v>0</v>
      </c>
    </row>
    <row r="168" spans="1:23" ht="21" customHeight="1">
      <c r="A168" s="316" t="str">
        <f t="shared" si="59"/>
        <v>10101</v>
      </c>
      <c r="B168" s="316" t="str">
        <f t="shared" si="60"/>
        <v>61</v>
      </c>
      <c r="C168" s="316">
        <f>IF(AND(F168&lt;&gt;"",G168&lt;&gt;""),COUNT($C$32:C167)+1,"")</f>
        <v>114</v>
      </c>
      <c r="D168" s="292" t="str">
        <f t="shared" si="61"/>
        <v>LN0114</v>
      </c>
      <c r="E168" s="292" t="str">
        <f t="shared" si="62"/>
        <v>1010102</v>
      </c>
      <c r="F168" s="316">
        <v>101010203</v>
      </c>
      <c r="G168" s="316">
        <v>61121</v>
      </c>
      <c r="H168" s="671" t="s">
        <v>1242</v>
      </c>
      <c r="I168" s="316" t="s">
        <v>445</v>
      </c>
      <c r="J168" s="318" t="s">
        <v>789</v>
      </c>
      <c r="K168" s="319">
        <v>1</v>
      </c>
      <c r="L168" s="292" t="s">
        <v>446</v>
      </c>
      <c r="M168" s="324">
        <v>100000</v>
      </c>
      <c r="N168" s="294">
        <f t="shared" si="58"/>
        <v>100000</v>
      </c>
      <c r="O168" s="319">
        <v>1</v>
      </c>
      <c r="P168" s="296">
        <f t="shared" si="67"/>
        <v>100000</v>
      </c>
      <c r="Q168" s="552"/>
      <c r="R168" s="551"/>
      <c r="S168" s="291"/>
      <c r="T168" t="str">
        <f t="shared" si="63"/>
        <v>ok</v>
      </c>
      <c r="U168" s="560">
        <f t="shared" si="64"/>
        <v>0</v>
      </c>
      <c r="V168" s="560">
        <f t="shared" si="65"/>
        <v>0</v>
      </c>
      <c r="W168" s="560">
        <f t="shared" si="66"/>
        <v>0</v>
      </c>
    </row>
    <row r="169" spans="1:23" ht="21" customHeight="1">
      <c r="A169" s="316" t="str">
        <f t="shared" ref="A169" si="89">IF(AND(F169&lt;&gt;"",G169&lt;&gt;""),LEFT(E169,5),"")</f>
        <v>10101</v>
      </c>
      <c r="B169" s="316" t="str">
        <f t="shared" ref="B169" si="90">IF(AND(F169&lt;&gt;"",G169&lt;&gt;""),LEFT(G169,2),"")</f>
        <v>61</v>
      </c>
      <c r="C169" s="316">
        <f>IF(AND(F169&lt;&gt;"",G169&lt;&gt;""),COUNT($C$32:C168)+1,"")</f>
        <v>115</v>
      </c>
      <c r="D169" s="292" t="str">
        <f t="shared" ref="D169" si="91">IF(C169&lt;&gt;"","LN"&amp;TEXT(C169,"0000"),"")</f>
        <v>LN0115</v>
      </c>
      <c r="E169" s="292" t="str">
        <f t="shared" ref="E169" si="92">IF(AND(F169&lt;&gt;"",G169&lt;&gt;""),LEFT(F169,7),"")</f>
        <v>1010102</v>
      </c>
      <c r="F169" s="316">
        <v>101010203</v>
      </c>
      <c r="G169" s="316">
        <v>61122</v>
      </c>
      <c r="H169" s="671" t="s">
        <v>896</v>
      </c>
      <c r="I169" s="316" t="s">
        <v>445</v>
      </c>
      <c r="J169" s="318" t="s">
        <v>789</v>
      </c>
      <c r="K169" s="319">
        <v>1</v>
      </c>
      <c r="L169" s="292" t="s">
        <v>446</v>
      </c>
      <c r="M169" s="324">
        <v>34000</v>
      </c>
      <c r="N169" s="294">
        <f t="shared" ref="N169" si="93">IF(AND(F169&lt;&gt;"",G169&lt;&gt;""),K169*M169,"")</f>
        <v>34000</v>
      </c>
      <c r="O169" s="319">
        <v>1</v>
      </c>
      <c r="P169" s="296">
        <f t="shared" si="67"/>
        <v>34000</v>
      </c>
      <c r="Q169" s="552"/>
      <c r="R169" s="551"/>
      <c r="S169" s="291"/>
      <c r="T169" t="str">
        <f t="shared" ref="T169" si="94">IF(AND(F169&lt;&gt;"",G169&lt;&gt;""),"ok","-")</f>
        <v>ok</v>
      </c>
      <c r="U169" s="560">
        <f t="shared" ref="U169" si="95">MOD(K169,1)</f>
        <v>0</v>
      </c>
      <c r="V169" s="560">
        <f t="shared" ref="V169" si="96">MOD(M169,1)</f>
        <v>0</v>
      </c>
      <c r="W169" s="560">
        <f t="shared" ref="W169" si="97">MOD(O169,1)</f>
        <v>0</v>
      </c>
    </row>
    <row r="170" spans="1:23" ht="21" customHeight="1" outlineLevel="1">
      <c r="A170" s="316" t="str">
        <f t="shared" si="59"/>
        <v>10101</v>
      </c>
      <c r="B170" s="316" t="str">
        <f t="shared" si="60"/>
        <v>61</v>
      </c>
      <c r="C170" s="316">
        <f>IF(AND(F170&lt;&gt;"",G170&lt;&gt;""),COUNT($C$32:C169)+1,"")</f>
        <v>116</v>
      </c>
      <c r="D170" s="292" t="str">
        <f t="shared" si="61"/>
        <v>LN0116</v>
      </c>
      <c r="E170" s="292" t="str">
        <f t="shared" si="62"/>
        <v>1010102</v>
      </c>
      <c r="F170" s="316">
        <v>101010203</v>
      </c>
      <c r="G170" s="316">
        <v>61121</v>
      </c>
      <c r="H170" s="317"/>
      <c r="I170" s="316" t="s">
        <v>445</v>
      </c>
      <c r="J170" s="318"/>
      <c r="K170" s="319"/>
      <c r="L170" s="292" t="s">
        <v>446</v>
      </c>
      <c r="M170" s="324"/>
      <c r="N170" s="294">
        <f t="shared" si="58"/>
        <v>0</v>
      </c>
      <c r="O170" s="319">
        <v>1</v>
      </c>
      <c r="P170" s="296">
        <f t="shared" si="67"/>
        <v>0</v>
      </c>
      <c r="Q170" s="552"/>
      <c r="R170" s="551"/>
      <c r="S170" s="291"/>
      <c r="T170" t="str">
        <f t="shared" si="63"/>
        <v>ok</v>
      </c>
      <c r="U170" s="560">
        <f t="shared" si="64"/>
        <v>0</v>
      </c>
      <c r="V170" s="560">
        <f t="shared" si="65"/>
        <v>0</v>
      </c>
      <c r="W170" s="560">
        <f t="shared" si="66"/>
        <v>0</v>
      </c>
    </row>
    <row r="171" spans="1:23" ht="21" customHeight="1" outlineLevel="1">
      <c r="A171" s="316" t="str">
        <f t="shared" si="59"/>
        <v>10101</v>
      </c>
      <c r="B171" s="316" t="str">
        <f t="shared" si="60"/>
        <v>61</v>
      </c>
      <c r="C171" s="316">
        <f>IF(AND(F171&lt;&gt;"",G171&lt;&gt;""),COUNT($C$32:C170)+1,"")</f>
        <v>117</v>
      </c>
      <c r="D171" s="292" t="str">
        <f t="shared" si="61"/>
        <v>LN0117</v>
      </c>
      <c r="E171" s="292" t="str">
        <f t="shared" si="62"/>
        <v>1010102</v>
      </c>
      <c r="F171" s="316">
        <v>101010203</v>
      </c>
      <c r="G171" s="316">
        <v>61122</v>
      </c>
      <c r="H171" s="317"/>
      <c r="I171" s="316" t="s">
        <v>445</v>
      </c>
      <c r="J171" s="318"/>
      <c r="K171" s="319"/>
      <c r="L171" s="292" t="s">
        <v>446</v>
      </c>
      <c r="M171" s="324"/>
      <c r="N171" s="294">
        <f t="shared" si="58"/>
        <v>0</v>
      </c>
      <c r="O171" s="319">
        <v>1</v>
      </c>
      <c r="P171" s="296">
        <f t="shared" si="67"/>
        <v>0</v>
      </c>
      <c r="Q171" s="552"/>
      <c r="R171" s="551"/>
      <c r="S171" s="291"/>
      <c r="T171" t="str">
        <f t="shared" si="63"/>
        <v>ok</v>
      </c>
      <c r="U171" s="560">
        <f t="shared" si="64"/>
        <v>0</v>
      </c>
      <c r="V171" s="560">
        <f t="shared" si="65"/>
        <v>0</v>
      </c>
      <c r="W171" s="560">
        <f t="shared" si="66"/>
        <v>0</v>
      </c>
    </row>
    <row r="172" spans="1:23" ht="21" customHeight="1">
      <c r="A172" s="316" t="str">
        <f t="shared" ref="A172:A232" si="98">IF(AND(F172&lt;&gt;"",G172&lt;&gt;""),LEFT(E172,5),"")</f>
        <v/>
      </c>
      <c r="B172" s="316" t="str">
        <f t="shared" ref="B172:B232" si="99">IF(AND(F172&lt;&gt;"",G172&lt;&gt;""),LEFT(G172,2),"")</f>
        <v/>
      </c>
      <c r="C172" s="316" t="str">
        <f>IF(AND(F172&lt;&gt;"",G172&lt;&gt;""),COUNT($C$32:C171)+1,"")</f>
        <v/>
      </c>
      <c r="D172" s="644" t="str">
        <f t="shared" ref="D172:D232" si="100">IF(C172&lt;&gt;"","LN"&amp;TEXT(C172,"0000"),"")</f>
        <v/>
      </c>
      <c r="E172" s="644" t="str">
        <f t="shared" ref="E172:E232" si="101">IF(AND(F172&lt;&gt;"",G172&lt;&gt;""),LEFT(F172,7),"")</f>
        <v/>
      </c>
      <c r="F172" s="672">
        <v>101010204</v>
      </c>
      <c r="G172" s="673"/>
      <c r="H172" s="987" t="s">
        <v>1223</v>
      </c>
      <c r="I172" s="988"/>
      <c r="J172" s="988"/>
      <c r="K172" s="988"/>
      <c r="L172" s="988"/>
      <c r="M172" s="988"/>
      <c r="N172" s="989"/>
      <c r="O172" s="679"/>
      <c r="P172" s="680">
        <f>SUMIF($F173:$F$1454,F172,$P173:$P$1454)</f>
        <v>16100000</v>
      </c>
      <c r="Q172" s="552"/>
      <c r="R172" s="551"/>
      <c r="S172" s="291"/>
      <c r="T172" t="str">
        <f t="shared" ref="T172:T232" si="102">IF(AND(F172&lt;&gt;"",G172&lt;&gt;""),"ok","-")</f>
        <v>-</v>
      </c>
      <c r="U172" s="560">
        <f t="shared" ref="U172:U232" si="103">MOD(K172,1)</f>
        <v>0</v>
      </c>
      <c r="V172" s="560">
        <f t="shared" ref="V172:V232" si="104">MOD(M172,1)</f>
        <v>0</v>
      </c>
      <c r="W172" s="560">
        <f t="shared" ref="W172:W232" si="105">MOD(O172,1)</f>
        <v>0</v>
      </c>
    </row>
    <row r="173" spans="1:23" ht="21" customHeight="1">
      <c r="A173" s="316" t="str">
        <f t="shared" si="98"/>
        <v/>
      </c>
      <c r="B173" s="316" t="str">
        <f t="shared" si="99"/>
        <v/>
      </c>
      <c r="C173" s="316" t="str">
        <f>IF(AND(F173&lt;&gt;"",G173&lt;&gt;""),COUNT($C$32:C172)+1,"")</f>
        <v/>
      </c>
      <c r="D173" s="644" t="str">
        <f t="shared" si="100"/>
        <v/>
      </c>
      <c r="E173" s="644" t="str">
        <f t="shared" si="101"/>
        <v/>
      </c>
      <c r="F173" s="316"/>
      <c r="G173" s="316"/>
      <c r="H173" s="983" t="s">
        <v>885</v>
      </c>
      <c r="I173" s="984"/>
      <c r="J173" s="704"/>
      <c r="K173" s="666"/>
      <c r="L173" s="681"/>
      <c r="M173" s="682"/>
      <c r="N173" s="682"/>
      <c r="O173" s="666"/>
      <c r="P173" s="643">
        <f>SUM(P174:P180)</f>
        <v>16100000</v>
      </c>
      <c r="Q173" s="552"/>
      <c r="R173" s="551"/>
      <c r="S173" s="291"/>
      <c r="T173" t="str">
        <f t="shared" si="102"/>
        <v>-</v>
      </c>
      <c r="U173" s="560">
        <f t="shared" si="103"/>
        <v>0</v>
      </c>
      <c r="V173" s="560">
        <f t="shared" si="104"/>
        <v>0</v>
      </c>
      <c r="W173" s="560">
        <f t="shared" si="105"/>
        <v>0</v>
      </c>
    </row>
    <row r="174" spans="1:23" ht="21" customHeight="1">
      <c r="A174" s="316" t="str">
        <f t="shared" si="98"/>
        <v>10101</v>
      </c>
      <c r="B174" s="316" t="str">
        <f t="shared" si="99"/>
        <v>61</v>
      </c>
      <c r="C174" s="316">
        <f>IF(AND(F174&lt;&gt;"",G174&lt;&gt;""),COUNT($C$32:C173)+1,"")</f>
        <v>118</v>
      </c>
      <c r="D174" s="292" t="str">
        <f t="shared" si="100"/>
        <v>LN0118</v>
      </c>
      <c r="E174" s="292" t="str">
        <f t="shared" si="101"/>
        <v>1010102</v>
      </c>
      <c r="F174" s="316">
        <v>101010204</v>
      </c>
      <c r="G174" s="316">
        <v>61121</v>
      </c>
      <c r="H174" s="317" t="s">
        <v>95</v>
      </c>
      <c r="I174" s="316" t="s">
        <v>445</v>
      </c>
      <c r="J174" s="318" t="s">
        <v>789</v>
      </c>
      <c r="K174" s="319">
        <v>9</v>
      </c>
      <c r="L174" s="292" t="s">
        <v>446</v>
      </c>
      <c r="M174" s="324">
        <v>160000</v>
      </c>
      <c r="N174" s="294">
        <f t="shared" ref="N174:N232" si="106">IF(AND(F174&lt;&gt;"",G174&lt;&gt;""),K174*M174,"")</f>
        <v>1440000</v>
      </c>
      <c r="O174" s="319">
        <v>2</v>
      </c>
      <c r="P174" s="296">
        <f t="shared" ref="P174:P232" si="107">IF(AND(F174&lt;&gt;"",G174&lt;&gt;""),N174*O174,"")</f>
        <v>2880000</v>
      </c>
      <c r="Q174" s="552"/>
      <c r="R174" s="551"/>
      <c r="S174" s="291"/>
      <c r="T174" t="str">
        <f t="shared" si="102"/>
        <v>ok</v>
      </c>
      <c r="U174" s="560">
        <f t="shared" si="103"/>
        <v>0</v>
      </c>
      <c r="V174" s="560">
        <f t="shared" si="104"/>
        <v>0</v>
      </c>
      <c r="W174" s="560">
        <f t="shared" si="105"/>
        <v>0</v>
      </c>
    </row>
    <row r="175" spans="1:23" ht="21" customHeight="1">
      <c r="A175" s="316" t="str">
        <f t="shared" si="98"/>
        <v>10101</v>
      </c>
      <c r="B175" s="316" t="str">
        <f t="shared" si="99"/>
        <v>61</v>
      </c>
      <c r="C175" s="316">
        <f>IF(AND(F175&lt;&gt;"",G175&lt;&gt;""),COUNT($C$32:C174)+1,"")</f>
        <v>119</v>
      </c>
      <c r="D175" s="292" t="str">
        <f t="shared" si="100"/>
        <v>LN0119</v>
      </c>
      <c r="E175" s="292" t="str">
        <f t="shared" si="101"/>
        <v>1010102</v>
      </c>
      <c r="F175" s="316">
        <v>101010204</v>
      </c>
      <c r="G175" s="316">
        <v>61122</v>
      </c>
      <c r="H175" s="317" t="s">
        <v>886</v>
      </c>
      <c r="I175" s="316" t="s">
        <v>445</v>
      </c>
      <c r="J175" s="318" t="s">
        <v>789</v>
      </c>
      <c r="K175" s="319">
        <v>8</v>
      </c>
      <c r="L175" s="292" t="s">
        <v>446</v>
      </c>
      <c r="M175" s="324">
        <v>96000</v>
      </c>
      <c r="N175" s="294">
        <f t="shared" si="106"/>
        <v>768000</v>
      </c>
      <c r="O175" s="319">
        <v>2</v>
      </c>
      <c r="P175" s="296">
        <f t="shared" si="107"/>
        <v>1536000</v>
      </c>
      <c r="Q175" s="552"/>
      <c r="R175" s="551"/>
      <c r="S175" s="291"/>
      <c r="T175" t="str">
        <f t="shared" si="102"/>
        <v>ok</v>
      </c>
      <c r="U175" s="560">
        <f t="shared" si="103"/>
        <v>0</v>
      </c>
      <c r="V175" s="560">
        <f t="shared" si="104"/>
        <v>0</v>
      </c>
      <c r="W175" s="560">
        <f t="shared" si="105"/>
        <v>0</v>
      </c>
    </row>
    <row r="176" spans="1:23" ht="21" customHeight="1">
      <c r="A176" s="316" t="str">
        <f t="shared" si="98"/>
        <v>10101</v>
      </c>
      <c r="B176" s="316" t="str">
        <f t="shared" si="99"/>
        <v>61</v>
      </c>
      <c r="C176" s="316">
        <f>IF(AND(F176&lt;&gt;"",G176&lt;&gt;""),COUNT($C$32:C175)+1,"")</f>
        <v>120</v>
      </c>
      <c r="D176" s="292" t="str">
        <f t="shared" si="100"/>
        <v>LN0120</v>
      </c>
      <c r="E176" s="292" t="str">
        <f t="shared" si="101"/>
        <v>1010102</v>
      </c>
      <c r="F176" s="316">
        <v>101010204</v>
      </c>
      <c r="G176" s="316">
        <v>61123</v>
      </c>
      <c r="H176" s="317" t="s">
        <v>887</v>
      </c>
      <c r="I176" s="316" t="s">
        <v>445</v>
      </c>
      <c r="J176" s="318" t="s">
        <v>789</v>
      </c>
      <c r="K176" s="319">
        <v>9</v>
      </c>
      <c r="L176" s="292" t="s">
        <v>446</v>
      </c>
      <c r="M176" s="324">
        <v>400000</v>
      </c>
      <c r="N176" s="294">
        <f t="shared" si="106"/>
        <v>3600000</v>
      </c>
      <c r="O176" s="319">
        <v>2</v>
      </c>
      <c r="P176" s="296">
        <f t="shared" si="107"/>
        <v>7200000</v>
      </c>
      <c r="Q176" s="552"/>
      <c r="R176" s="551"/>
      <c r="S176" s="291"/>
      <c r="T176" t="str">
        <f t="shared" si="102"/>
        <v>ok</v>
      </c>
      <c r="U176" s="560">
        <f t="shared" si="103"/>
        <v>0</v>
      </c>
      <c r="V176" s="560">
        <f t="shared" si="104"/>
        <v>0</v>
      </c>
      <c r="W176" s="560">
        <f t="shared" si="105"/>
        <v>0</v>
      </c>
    </row>
    <row r="177" spans="1:23" ht="21" customHeight="1">
      <c r="A177" s="316" t="str">
        <f t="shared" si="98"/>
        <v>10101</v>
      </c>
      <c r="B177" s="316" t="str">
        <f t="shared" si="99"/>
        <v>61</v>
      </c>
      <c r="C177" s="316">
        <f>IF(AND(F177&lt;&gt;"",G177&lt;&gt;""),COUNT($C$32:C176)+1,"")</f>
        <v>121</v>
      </c>
      <c r="D177" s="292" t="str">
        <f t="shared" si="100"/>
        <v>LN0121</v>
      </c>
      <c r="E177" s="292" t="str">
        <f t="shared" si="101"/>
        <v>1010102</v>
      </c>
      <c r="F177" s="316">
        <v>101010204</v>
      </c>
      <c r="G177" s="316">
        <v>61123</v>
      </c>
      <c r="H177" s="317" t="s">
        <v>888</v>
      </c>
      <c r="I177" s="316" t="s">
        <v>445</v>
      </c>
      <c r="J177" s="318" t="s">
        <v>789</v>
      </c>
      <c r="K177" s="319">
        <v>8</v>
      </c>
      <c r="L177" s="292" t="s">
        <v>446</v>
      </c>
      <c r="M177" s="324">
        <v>240000</v>
      </c>
      <c r="N177" s="294">
        <f t="shared" si="106"/>
        <v>1920000</v>
      </c>
      <c r="O177" s="319">
        <v>2</v>
      </c>
      <c r="P177" s="296">
        <f t="shared" si="107"/>
        <v>3840000</v>
      </c>
      <c r="Q177" s="552"/>
      <c r="R177" s="551"/>
      <c r="S177" s="291"/>
      <c r="T177" t="str">
        <f t="shared" si="102"/>
        <v>ok</v>
      </c>
      <c r="U177" s="560">
        <f t="shared" si="103"/>
        <v>0</v>
      </c>
      <c r="V177" s="560">
        <f t="shared" si="104"/>
        <v>0</v>
      </c>
      <c r="W177" s="560">
        <f t="shared" si="105"/>
        <v>0</v>
      </c>
    </row>
    <row r="178" spans="1:23" ht="21" customHeight="1">
      <c r="A178" s="316" t="str">
        <f t="shared" si="98"/>
        <v>10101</v>
      </c>
      <c r="B178" s="316" t="str">
        <f t="shared" si="99"/>
        <v>61</v>
      </c>
      <c r="C178" s="316">
        <f>IF(AND(F178&lt;&gt;"",G178&lt;&gt;""),COUNT($C$32:C177)+1,"")</f>
        <v>122</v>
      </c>
      <c r="D178" s="292" t="str">
        <f t="shared" si="100"/>
        <v>LN0122</v>
      </c>
      <c r="E178" s="292" t="str">
        <f t="shared" si="101"/>
        <v>1010102</v>
      </c>
      <c r="F178" s="316">
        <v>101010204</v>
      </c>
      <c r="G178" s="316">
        <v>61121</v>
      </c>
      <c r="H178" s="671" t="s">
        <v>877</v>
      </c>
      <c r="I178" s="316" t="s">
        <v>445</v>
      </c>
      <c r="J178" s="318" t="s">
        <v>789</v>
      </c>
      <c r="K178" s="319">
        <v>1</v>
      </c>
      <c r="L178" s="292" t="s">
        <v>446</v>
      </c>
      <c r="M178" s="324">
        <v>20000</v>
      </c>
      <c r="N178" s="294">
        <f t="shared" si="106"/>
        <v>20000</v>
      </c>
      <c r="O178" s="319">
        <v>1</v>
      </c>
      <c r="P178" s="296">
        <f t="shared" si="107"/>
        <v>20000</v>
      </c>
      <c r="Q178" s="552"/>
      <c r="R178" s="551"/>
      <c r="S178" s="291"/>
      <c r="T178" t="str">
        <f t="shared" si="102"/>
        <v>ok</v>
      </c>
      <c r="U178" s="560">
        <f t="shared" si="103"/>
        <v>0</v>
      </c>
      <c r="V178" s="560">
        <f t="shared" si="104"/>
        <v>0</v>
      </c>
      <c r="W178" s="560">
        <f t="shared" si="105"/>
        <v>0</v>
      </c>
    </row>
    <row r="179" spans="1:23" ht="21" customHeight="1">
      <c r="A179" s="316" t="str">
        <f t="shared" si="98"/>
        <v>10101</v>
      </c>
      <c r="B179" s="316" t="str">
        <f t="shared" si="99"/>
        <v>61</v>
      </c>
      <c r="C179" s="316">
        <f>IF(AND(F179&lt;&gt;"",G179&lt;&gt;""),COUNT($C$32:C178)+1,"")</f>
        <v>123</v>
      </c>
      <c r="D179" s="292" t="str">
        <f t="shared" si="100"/>
        <v>LN0123</v>
      </c>
      <c r="E179" s="292" t="str">
        <f t="shared" si="101"/>
        <v>1010102</v>
      </c>
      <c r="F179" s="316">
        <v>101010204</v>
      </c>
      <c r="G179" s="316">
        <v>61122</v>
      </c>
      <c r="H179" s="671" t="s">
        <v>889</v>
      </c>
      <c r="I179" s="316" t="s">
        <v>445</v>
      </c>
      <c r="J179" s="318" t="s">
        <v>789</v>
      </c>
      <c r="K179" s="319">
        <v>1</v>
      </c>
      <c r="L179" s="292" t="s">
        <v>446</v>
      </c>
      <c r="M179" s="324">
        <v>164000</v>
      </c>
      <c r="N179" s="294">
        <f t="shared" si="106"/>
        <v>164000</v>
      </c>
      <c r="O179" s="319">
        <v>1</v>
      </c>
      <c r="P179" s="296">
        <f t="shared" si="107"/>
        <v>164000</v>
      </c>
      <c r="Q179" s="552"/>
      <c r="R179" s="551"/>
      <c r="S179" s="291"/>
      <c r="T179" t="str">
        <f t="shared" si="102"/>
        <v>ok</v>
      </c>
      <c r="U179" s="560">
        <f t="shared" si="103"/>
        <v>0</v>
      </c>
      <c r="V179" s="560">
        <f t="shared" si="104"/>
        <v>0</v>
      </c>
      <c r="W179" s="560">
        <f t="shared" si="105"/>
        <v>0</v>
      </c>
    </row>
    <row r="180" spans="1:23" ht="21" customHeight="1">
      <c r="A180" s="316" t="str">
        <f t="shared" si="98"/>
        <v>10101</v>
      </c>
      <c r="B180" s="316" t="str">
        <f t="shared" si="99"/>
        <v>61</v>
      </c>
      <c r="C180" s="316">
        <f>IF(AND(F180&lt;&gt;"",G180&lt;&gt;""),COUNT($C$32:C179)+1,"")</f>
        <v>124</v>
      </c>
      <c r="D180" s="292" t="str">
        <f t="shared" si="100"/>
        <v>LN0124</v>
      </c>
      <c r="E180" s="292" t="str">
        <f t="shared" si="101"/>
        <v>1010102</v>
      </c>
      <c r="F180" s="316">
        <v>101010204</v>
      </c>
      <c r="G180" s="316">
        <v>61123</v>
      </c>
      <c r="H180" s="671" t="s">
        <v>890</v>
      </c>
      <c r="I180" s="316" t="s">
        <v>445</v>
      </c>
      <c r="J180" s="318" t="s">
        <v>789</v>
      </c>
      <c r="K180" s="319">
        <v>1</v>
      </c>
      <c r="L180" s="292" t="s">
        <v>446</v>
      </c>
      <c r="M180" s="324">
        <v>460000</v>
      </c>
      <c r="N180" s="294">
        <f t="shared" si="106"/>
        <v>460000</v>
      </c>
      <c r="O180" s="319">
        <v>1</v>
      </c>
      <c r="P180" s="296">
        <f>IF(AND(F180&lt;&gt;"",G180&lt;&gt;""),N180*O180,"")</f>
        <v>460000</v>
      </c>
      <c r="Q180" s="552"/>
      <c r="R180" s="551"/>
      <c r="S180" s="291"/>
      <c r="T180" t="str">
        <f t="shared" si="102"/>
        <v>ok</v>
      </c>
      <c r="U180" s="560">
        <f t="shared" si="103"/>
        <v>0</v>
      </c>
      <c r="V180" s="560">
        <f t="shared" si="104"/>
        <v>0</v>
      </c>
      <c r="W180" s="560">
        <f t="shared" si="105"/>
        <v>0</v>
      </c>
    </row>
    <row r="181" spans="1:23" ht="21" customHeight="1" outlineLevel="1">
      <c r="A181" s="316" t="str">
        <f t="shared" si="98"/>
        <v/>
      </c>
      <c r="B181" s="316" t="str">
        <f t="shared" si="99"/>
        <v/>
      </c>
      <c r="C181" s="316" t="str">
        <f>IF(AND(F181&lt;&gt;"",G181&lt;&gt;""),COUNT($C$32:C180)+1,"")</f>
        <v/>
      </c>
      <c r="D181" s="644" t="str">
        <f t="shared" si="100"/>
        <v/>
      </c>
      <c r="E181" s="644" t="str">
        <f t="shared" si="101"/>
        <v/>
      </c>
      <c r="F181" s="316"/>
      <c r="G181" s="316"/>
      <c r="H181" s="719" t="s">
        <v>891</v>
      </c>
      <c r="I181" s="719"/>
      <c r="J181" s="719"/>
      <c r="K181" s="719"/>
      <c r="L181" s="719"/>
      <c r="M181" s="719"/>
      <c r="N181" s="719"/>
      <c r="O181" s="666"/>
      <c r="P181" s="643">
        <f>SUM(P183:P186)</f>
        <v>0</v>
      </c>
      <c r="Q181" s="552"/>
      <c r="R181" s="551"/>
      <c r="S181" s="291"/>
      <c r="T181" t="str">
        <f t="shared" si="102"/>
        <v>-</v>
      </c>
      <c r="U181" s="560">
        <f t="shared" si="103"/>
        <v>0</v>
      </c>
      <c r="V181" s="560">
        <f t="shared" si="104"/>
        <v>0</v>
      </c>
      <c r="W181" s="560">
        <f t="shared" si="105"/>
        <v>0</v>
      </c>
    </row>
    <row r="182" spans="1:23" ht="21" customHeight="1" outlineLevel="1">
      <c r="A182" s="316" t="str">
        <f t="shared" si="98"/>
        <v>10101</v>
      </c>
      <c r="B182" s="316" t="str">
        <f t="shared" si="99"/>
        <v>61</v>
      </c>
      <c r="C182" s="316">
        <f>IF(AND(F182&lt;&gt;"",G182&lt;&gt;""),COUNT($C$32:C181)+1,"")</f>
        <v>125</v>
      </c>
      <c r="D182" s="292" t="str">
        <f t="shared" si="100"/>
        <v>LN0125</v>
      </c>
      <c r="E182" s="292" t="str">
        <f t="shared" si="101"/>
        <v>1010102</v>
      </c>
      <c r="F182" s="316">
        <v>101010204</v>
      </c>
      <c r="G182" s="662">
        <v>61131</v>
      </c>
      <c r="H182" s="720" t="s">
        <v>892</v>
      </c>
      <c r="I182" s="634" t="s">
        <v>445</v>
      </c>
      <c r="J182" s="661" t="s">
        <v>789</v>
      </c>
      <c r="K182" s="662">
        <v>0</v>
      </c>
      <c r="L182" s="635" t="s">
        <v>446</v>
      </c>
      <c r="M182" s="721">
        <v>200000</v>
      </c>
      <c r="N182" s="636">
        <f t="shared" si="106"/>
        <v>0</v>
      </c>
      <c r="O182" s="692">
        <v>1</v>
      </c>
      <c r="P182" s="296">
        <f t="shared" si="107"/>
        <v>0</v>
      </c>
      <c r="Q182" s="552"/>
      <c r="R182" s="551"/>
      <c r="S182" s="291"/>
      <c r="T182" t="str">
        <f t="shared" si="102"/>
        <v>ok</v>
      </c>
      <c r="U182" s="560">
        <f t="shared" si="103"/>
        <v>0</v>
      </c>
      <c r="V182" s="560">
        <f t="shared" si="104"/>
        <v>0</v>
      </c>
      <c r="W182" s="560">
        <f t="shared" si="105"/>
        <v>0</v>
      </c>
    </row>
    <row r="183" spans="1:23" ht="21" customHeight="1" outlineLevel="1">
      <c r="A183" s="316" t="str">
        <f t="shared" si="98"/>
        <v>10101</v>
      </c>
      <c r="B183" s="316" t="str">
        <f t="shared" si="99"/>
        <v>61</v>
      </c>
      <c r="C183" s="316">
        <f>IF(AND(F183&lt;&gt;"",G183&lt;&gt;""),COUNT($C$32:C182)+1,"")</f>
        <v>126</v>
      </c>
      <c r="D183" s="292" t="str">
        <f t="shared" si="100"/>
        <v>LN0126</v>
      </c>
      <c r="E183" s="292" t="str">
        <f t="shared" si="101"/>
        <v>1010102</v>
      </c>
      <c r="F183" s="316">
        <v>101010204</v>
      </c>
      <c r="G183" s="722">
        <v>61131</v>
      </c>
      <c r="H183" s="723" t="s">
        <v>95</v>
      </c>
      <c r="I183" s="316" t="s">
        <v>445</v>
      </c>
      <c r="J183" s="724" t="s">
        <v>789</v>
      </c>
      <c r="K183" s="722">
        <v>3</v>
      </c>
      <c r="L183" s="292" t="s">
        <v>446</v>
      </c>
      <c r="M183" s="725">
        <v>2000000</v>
      </c>
      <c r="N183" s="294">
        <f t="shared" si="106"/>
        <v>6000000</v>
      </c>
      <c r="O183" s="726"/>
      <c r="P183" s="296">
        <f t="shared" si="107"/>
        <v>0</v>
      </c>
      <c r="Q183" s="552"/>
      <c r="R183" s="551"/>
      <c r="S183" s="291"/>
      <c r="T183" t="str">
        <f t="shared" si="102"/>
        <v>ok</v>
      </c>
      <c r="U183" s="560">
        <f t="shared" si="103"/>
        <v>0</v>
      </c>
      <c r="V183" s="560">
        <f t="shared" si="104"/>
        <v>0</v>
      </c>
      <c r="W183" s="560">
        <f t="shared" si="105"/>
        <v>0</v>
      </c>
    </row>
    <row r="184" spans="1:23" ht="21" customHeight="1" outlineLevel="1">
      <c r="A184" s="316" t="str">
        <f t="shared" si="98"/>
        <v>10101</v>
      </c>
      <c r="B184" s="316" t="str">
        <f t="shared" si="99"/>
        <v>61</v>
      </c>
      <c r="C184" s="316">
        <f>IF(AND(F184&lt;&gt;"",G184&lt;&gt;""),COUNT($C$32:C183)+1,"")</f>
        <v>127</v>
      </c>
      <c r="D184" s="292" t="str">
        <f t="shared" si="100"/>
        <v>LN0127</v>
      </c>
      <c r="E184" s="292" t="str">
        <f t="shared" si="101"/>
        <v>1010102</v>
      </c>
      <c r="F184" s="316">
        <v>101010204</v>
      </c>
      <c r="G184" s="722">
        <v>61132</v>
      </c>
      <c r="H184" s="723" t="s">
        <v>119</v>
      </c>
      <c r="I184" s="316" t="s">
        <v>445</v>
      </c>
      <c r="J184" s="724" t="s">
        <v>789</v>
      </c>
      <c r="K184" s="722">
        <v>3</v>
      </c>
      <c r="L184" s="292" t="s">
        <v>446</v>
      </c>
      <c r="M184" s="725">
        <v>480000</v>
      </c>
      <c r="N184" s="294">
        <f t="shared" si="106"/>
        <v>1440000</v>
      </c>
      <c r="O184" s="726"/>
      <c r="P184" s="296">
        <f>IF(AND(F184&lt;&gt;"",G184&lt;&gt;""),N184*O184,"")</f>
        <v>0</v>
      </c>
      <c r="Q184" s="552"/>
      <c r="R184" s="551"/>
      <c r="S184" s="291"/>
      <c r="T184" t="str">
        <f t="shared" si="102"/>
        <v>ok</v>
      </c>
      <c r="U184" s="560">
        <f t="shared" si="103"/>
        <v>0</v>
      </c>
      <c r="V184" s="560">
        <f t="shared" si="104"/>
        <v>0</v>
      </c>
      <c r="W184" s="560">
        <f t="shared" si="105"/>
        <v>0</v>
      </c>
    </row>
    <row r="185" spans="1:23" ht="21" customHeight="1" outlineLevel="1">
      <c r="A185" s="316" t="str">
        <f t="shared" si="98"/>
        <v>10101</v>
      </c>
      <c r="B185" s="316" t="str">
        <f t="shared" si="99"/>
        <v>61</v>
      </c>
      <c r="C185" s="316">
        <f>IF(AND(F185&lt;&gt;"",G185&lt;&gt;""),COUNT($C$32:C184)+1,"")</f>
        <v>128</v>
      </c>
      <c r="D185" s="292" t="str">
        <f t="shared" si="100"/>
        <v>LN0128</v>
      </c>
      <c r="E185" s="292" t="str">
        <f t="shared" si="101"/>
        <v>1010102</v>
      </c>
      <c r="F185" s="316">
        <v>101010204</v>
      </c>
      <c r="G185" s="722">
        <v>61133</v>
      </c>
      <c r="H185" s="723" t="s">
        <v>120</v>
      </c>
      <c r="I185" s="316" t="s">
        <v>445</v>
      </c>
      <c r="J185" s="724" t="s">
        <v>789</v>
      </c>
      <c r="K185" s="722">
        <v>3</v>
      </c>
      <c r="L185" s="292" t="s">
        <v>446</v>
      </c>
      <c r="M185" s="725">
        <v>3000000</v>
      </c>
      <c r="N185" s="294">
        <f t="shared" si="106"/>
        <v>9000000</v>
      </c>
      <c r="O185" s="726"/>
      <c r="P185" s="296">
        <f>IF(AND(F185&lt;&gt;"",G185&lt;&gt;""),N185*O185,"")</f>
        <v>0</v>
      </c>
      <c r="Q185" s="552"/>
      <c r="R185" s="551"/>
      <c r="S185" s="291"/>
      <c r="T185" t="str">
        <f t="shared" si="102"/>
        <v>ok</v>
      </c>
      <c r="U185" s="560">
        <f t="shared" si="103"/>
        <v>0</v>
      </c>
      <c r="V185" s="560">
        <f t="shared" si="104"/>
        <v>0</v>
      </c>
      <c r="W185" s="560">
        <f t="shared" si="105"/>
        <v>0</v>
      </c>
    </row>
    <row r="186" spans="1:23" ht="21" customHeight="1" outlineLevel="1">
      <c r="A186" s="316" t="str">
        <f t="shared" si="98"/>
        <v>10101</v>
      </c>
      <c r="B186" s="316" t="str">
        <f t="shared" si="99"/>
        <v>61</v>
      </c>
      <c r="C186" s="316">
        <f>IF(AND(F186&lt;&gt;"",G186&lt;&gt;""),COUNT($C$32:C185)+1,"")</f>
        <v>129</v>
      </c>
      <c r="D186" s="292" t="str">
        <f t="shared" si="100"/>
        <v>LN0129</v>
      </c>
      <c r="E186" s="292" t="str">
        <f t="shared" si="101"/>
        <v>1010102</v>
      </c>
      <c r="F186" s="316">
        <v>101010204</v>
      </c>
      <c r="G186" s="722">
        <v>61133</v>
      </c>
      <c r="H186" s="723" t="s">
        <v>893</v>
      </c>
      <c r="I186" s="316" t="s">
        <v>445</v>
      </c>
      <c r="J186" s="724" t="s">
        <v>789</v>
      </c>
      <c r="K186" s="722">
        <v>3</v>
      </c>
      <c r="L186" s="292" t="s">
        <v>446</v>
      </c>
      <c r="M186" s="725">
        <v>1440000</v>
      </c>
      <c r="N186" s="294">
        <f t="shared" si="106"/>
        <v>4320000</v>
      </c>
      <c r="O186" s="726"/>
      <c r="P186" s="296">
        <f>IF(AND(F186&lt;&gt;"",G186&lt;&gt;""),N186*O186,"")</f>
        <v>0</v>
      </c>
      <c r="Q186" s="552"/>
      <c r="R186" s="551"/>
      <c r="S186" s="291"/>
      <c r="T186" t="str">
        <f t="shared" si="102"/>
        <v>ok</v>
      </c>
      <c r="U186" s="560">
        <f t="shared" si="103"/>
        <v>0</v>
      </c>
      <c r="V186" s="560">
        <f t="shared" si="104"/>
        <v>0</v>
      </c>
      <c r="W186" s="560">
        <f t="shared" si="105"/>
        <v>0</v>
      </c>
    </row>
    <row r="187" spans="1:23" ht="21" customHeight="1">
      <c r="A187" s="316" t="str">
        <f t="shared" si="98"/>
        <v/>
      </c>
      <c r="B187" s="316" t="str">
        <f t="shared" si="99"/>
        <v/>
      </c>
      <c r="C187" s="316" t="str">
        <f>IF(AND(F187&lt;&gt;"",G187&lt;&gt;""),COUNT($C$32:C186)+1,"")</f>
        <v/>
      </c>
      <c r="D187" s="644" t="str">
        <f t="shared" si="100"/>
        <v/>
      </c>
      <c r="E187" s="644" t="str">
        <f t="shared" si="101"/>
        <v/>
      </c>
      <c r="F187" s="672">
        <v>101010205</v>
      </c>
      <c r="G187" s="673"/>
      <c r="H187" s="987" t="s">
        <v>1224</v>
      </c>
      <c r="I187" s="988"/>
      <c r="J187" s="988"/>
      <c r="K187" s="989"/>
      <c r="L187" s="727"/>
      <c r="M187" s="728"/>
      <c r="N187" s="728"/>
      <c r="O187" s="679"/>
      <c r="P187" s="680">
        <f>SUMIF($F188:$F$1454,F187,$P188:$P$1454)</f>
        <v>6000000</v>
      </c>
      <c r="Q187" s="552"/>
      <c r="R187" s="551"/>
      <c r="S187" s="291"/>
      <c r="T187" t="str">
        <f t="shared" si="102"/>
        <v>-</v>
      </c>
      <c r="U187" s="560">
        <f t="shared" si="103"/>
        <v>0</v>
      </c>
      <c r="V187" s="560">
        <f t="shared" si="104"/>
        <v>0</v>
      </c>
      <c r="W187" s="560">
        <f t="shared" si="105"/>
        <v>0</v>
      </c>
    </row>
    <row r="188" spans="1:23" ht="21" customHeight="1">
      <c r="A188" s="316" t="str">
        <f t="shared" si="98"/>
        <v/>
      </c>
      <c r="B188" s="316" t="str">
        <f t="shared" si="99"/>
        <v/>
      </c>
      <c r="C188" s="316" t="str">
        <f>IF(AND(F188&lt;&gt;"",G188&lt;&gt;""),COUNT($C$32:C187)+1,"")</f>
        <v/>
      </c>
      <c r="D188" s="644" t="str">
        <f t="shared" si="100"/>
        <v/>
      </c>
      <c r="E188" s="644" t="str">
        <f t="shared" si="101"/>
        <v/>
      </c>
      <c r="F188" s="316"/>
      <c r="G188" s="316"/>
      <c r="H188" s="983" t="s">
        <v>894</v>
      </c>
      <c r="I188" s="984"/>
      <c r="J188" s="704"/>
      <c r="K188" s="666"/>
      <c r="L188" s="681" t="s">
        <v>446</v>
      </c>
      <c r="M188" s="682"/>
      <c r="N188" s="682" t="str">
        <f t="shared" si="106"/>
        <v/>
      </c>
      <c r="O188" s="666"/>
      <c r="P188" s="643">
        <f>SUM(P189:P195)</f>
        <v>6000000</v>
      </c>
      <c r="Q188" s="552"/>
      <c r="R188" s="551"/>
      <c r="S188" s="291"/>
      <c r="T188" t="str">
        <f t="shared" si="102"/>
        <v>-</v>
      </c>
      <c r="U188" s="560">
        <f t="shared" si="103"/>
        <v>0</v>
      </c>
      <c r="V188" s="560">
        <f t="shared" si="104"/>
        <v>0</v>
      </c>
      <c r="W188" s="560">
        <f t="shared" si="105"/>
        <v>0</v>
      </c>
    </row>
    <row r="189" spans="1:23" ht="21" customHeight="1">
      <c r="A189" s="316" t="str">
        <f t="shared" si="98"/>
        <v>10101</v>
      </c>
      <c r="B189" s="316" t="str">
        <f t="shared" si="99"/>
        <v>61</v>
      </c>
      <c r="C189" s="316">
        <f>IF(AND(F189&lt;&gt;"",G189&lt;&gt;""),COUNT($C$32:C188)+1,"")</f>
        <v>130</v>
      </c>
      <c r="D189" s="292" t="str">
        <f t="shared" si="100"/>
        <v>LN0130</v>
      </c>
      <c r="E189" s="292" t="str">
        <f t="shared" si="101"/>
        <v>1010102</v>
      </c>
      <c r="F189" s="316">
        <v>101010205</v>
      </c>
      <c r="G189" s="316">
        <v>61121</v>
      </c>
      <c r="H189" s="317" t="s">
        <v>95</v>
      </c>
      <c r="I189" s="316" t="s">
        <v>445</v>
      </c>
      <c r="J189" s="318" t="s">
        <v>789</v>
      </c>
      <c r="K189" s="319">
        <v>3</v>
      </c>
      <c r="L189" s="292" t="s">
        <v>446</v>
      </c>
      <c r="M189" s="324">
        <v>160000</v>
      </c>
      <c r="N189" s="294">
        <f t="shared" si="106"/>
        <v>480000</v>
      </c>
      <c r="O189" s="319">
        <v>1</v>
      </c>
      <c r="P189" s="296">
        <f t="shared" si="107"/>
        <v>480000</v>
      </c>
      <c r="Q189" s="552"/>
      <c r="R189" s="551"/>
      <c r="S189" s="291"/>
      <c r="T189" t="str">
        <f t="shared" si="102"/>
        <v>ok</v>
      </c>
      <c r="U189" s="560">
        <f t="shared" si="103"/>
        <v>0</v>
      </c>
      <c r="V189" s="560">
        <f t="shared" si="104"/>
        <v>0</v>
      </c>
      <c r="W189" s="560">
        <f t="shared" si="105"/>
        <v>0</v>
      </c>
    </row>
    <row r="190" spans="1:23" ht="21" customHeight="1">
      <c r="A190" s="316" t="str">
        <f t="shared" si="98"/>
        <v>10101</v>
      </c>
      <c r="B190" s="316" t="str">
        <f t="shared" si="99"/>
        <v>61</v>
      </c>
      <c r="C190" s="316">
        <f>IF(AND(F190&lt;&gt;"",G190&lt;&gt;""),COUNT($C$32:C189)+1,"")</f>
        <v>131</v>
      </c>
      <c r="D190" s="292" t="str">
        <f t="shared" si="100"/>
        <v>LN0131</v>
      </c>
      <c r="E190" s="292" t="str">
        <f t="shared" si="101"/>
        <v>1010102</v>
      </c>
      <c r="F190" s="316">
        <v>101010205</v>
      </c>
      <c r="G190" s="316">
        <v>61122</v>
      </c>
      <c r="H190" s="317" t="s">
        <v>119</v>
      </c>
      <c r="I190" s="316" t="s">
        <v>445</v>
      </c>
      <c r="J190" s="318" t="s">
        <v>789</v>
      </c>
      <c r="K190" s="319">
        <v>4</v>
      </c>
      <c r="L190" s="292" t="s">
        <v>446</v>
      </c>
      <c r="M190" s="324">
        <v>96000</v>
      </c>
      <c r="N190" s="294">
        <f t="shared" si="106"/>
        <v>384000</v>
      </c>
      <c r="O190" s="319">
        <v>1</v>
      </c>
      <c r="P190" s="296">
        <f t="shared" si="107"/>
        <v>384000</v>
      </c>
      <c r="Q190" s="552"/>
      <c r="R190" s="551"/>
      <c r="S190" s="291"/>
      <c r="T190" t="str">
        <f t="shared" si="102"/>
        <v>ok</v>
      </c>
      <c r="U190" s="560">
        <f t="shared" si="103"/>
        <v>0</v>
      </c>
      <c r="V190" s="560">
        <f t="shared" si="104"/>
        <v>0</v>
      </c>
      <c r="W190" s="560">
        <f t="shared" si="105"/>
        <v>0</v>
      </c>
    </row>
    <row r="191" spans="1:23" ht="21" customHeight="1">
      <c r="A191" s="316" t="str">
        <f t="shared" si="98"/>
        <v>10101</v>
      </c>
      <c r="B191" s="316" t="str">
        <f t="shared" si="99"/>
        <v>61</v>
      </c>
      <c r="C191" s="316">
        <f>IF(AND(F191&lt;&gt;"",G191&lt;&gt;""),COUNT($C$32:C190)+1,"")</f>
        <v>132</v>
      </c>
      <c r="D191" s="292" t="str">
        <f t="shared" si="100"/>
        <v>LN0132</v>
      </c>
      <c r="E191" s="292" t="str">
        <f t="shared" si="101"/>
        <v>1010102</v>
      </c>
      <c r="F191" s="316">
        <v>101010205</v>
      </c>
      <c r="G191" s="316">
        <v>61123</v>
      </c>
      <c r="H191" s="317" t="s">
        <v>120</v>
      </c>
      <c r="I191" s="316" t="s">
        <v>445</v>
      </c>
      <c r="J191" s="318" t="s">
        <v>789</v>
      </c>
      <c r="K191" s="319">
        <v>4</v>
      </c>
      <c r="L191" s="292" t="s">
        <v>446</v>
      </c>
      <c r="M191" s="324">
        <v>400000</v>
      </c>
      <c r="N191" s="294">
        <f t="shared" si="106"/>
        <v>1600000</v>
      </c>
      <c r="O191" s="319">
        <v>1</v>
      </c>
      <c r="P191" s="296">
        <f t="shared" si="107"/>
        <v>1600000</v>
      </c>
      <c r="Q191" s="552"/>
      <c r="R191" s="551"/>
      <c r="S191" s="291"/>
      <c r="T191" t="str">
        <f t="shared" si="102"/>
        <v>ok</v>
      </c>
      <c r="U191" s="560">
        <f t="shared" si="103"/>
        <v>0</v>
      </c>
      <c r="V191" s="560">
        <f t="shared" si="104"/>
        <v>0</v>
      </c>
      <c r="W191" s="560">
        <f t="shared" si="105"/>
        <v>0</v>
      </c>
    </row>
    <row r="192" spans="1:23" ht="21" customHeight="1">
      <c r="A192" s="316" t="str">
        <f t="shared" si="98"/>
        <v>10101</v>
      </c>
      <c r="B192" s="316" t="str">
        <f t="shared" si="99"/>
        <v>61</v>
      </c>
      <c r="C192" s="316">
        <f>IF(AND(F192&lt;&gt;"",G192&lt;&gt;""),COUNT($C$32:C191)+1,"")</f>
        <v>133</v>
      </c>
      <c r="D192" s="292" t="str">
        <f t="shared" si="100"/>
        <v>LN0133</v>
      </c>
      <c r="E192" s="292" t="str">
        <f t="shared" si="101"/>
        <v>1010102</v>
      </c>
      <c r="F192" s="316">
        <v>101010205</v>
      </c>
      <c r="G192" s="316">
        <v>61123</v>
      </c>
      <c r="H192" s="317" t="s">
        <v>895</v>
      </c>
      <c r="I192" s="316" t="s">
        <v>445</v>
      </c>
      <c r="J192" s="318" t="s">
        <v>789</v>
      </c>
      <c r="K192" s="319">
        <v>4</v>
      </c>
      <c r="L192" s="292" t="s">
        <v>446</v>
      </c>
      <c r="M192" s="324">
        <v>240000</v>
      </c>
      <c r="N192" s="294">
        <f t="shared" si="106"/>
        <v>960000</v>
      </c>
      <c r="O192" s="319">
        <v>1</v>
      </c>
      <c r="P192" s="296">
        <f t="shared" si="107"/>
        <v>960000</v>
      </c>
      <c r="Q192" s="552"/>
      <c r="R192" s="551"/>
      <c r="S192" s="291"/>
      <c r="T192" t="str">
        <f t="shared" si="102"/>
        <v>ok</v>
      </c>
      <c r="U192" s="560">
        <f t="shared" si="103"/>
        <v>0</v>
      </c>
      <c r="V192" s="560">
        <f t="shared" si="104"/>
        <v>0</v>
      </c>
      <c r="W192" s="560">
        <f t="shared" si="105"/>
        <v>0</v>
      </c>
    </row>
    <row r="193" spans="1:23" ht="21" customHeight="1">
      <c r="A193" s="316" t="str">
        <f t="shared" si="98"/>
        <v>10101</v>
      </c>
      <c r="B193" s="316" t="str">
        <f t="shared" si="99"/>
        <v>61</v>
      </c>
      <c r="C193" s="316">
        <f>IF(AND(F193&lt;&gt;"",G193&lt;&gt;""),COUNT($C$32:C192)+1,"")</f>
        <v>134</v>
      </c>
      <c r="D193" s="292" t="str">
        <f t="shared" si="100"/>
        <v>LN0134</v>
      </c>
      <c r="E193" s="292" t="str">
        <f t="shared" si="101"/>
        <v>1010102</v>
      </c>
      <c r="F193" s="316">
        <v>101010205</v>
      </c>
      <c r="G193" s="316">
        <v>61121</v>
      </c>
      <c r="H193" s="671" t="s">
        <v>877</v>
      </c>
      <c r="I193" s="316" t="s">
        <v>445</v>
      </c>
      <c r="J193" s="318" t="s">
        <v>789</v>
      </c>
      <c r="K193" s="319">
        <v>1</v>
      </c>
      <c r="L193" s="292" t="s">
        <v>446</v>
      </c>
      <c r="M193" s="324">
        <v>120000</v>
      </c>
      <c r="N193" s="294">
        <f t="shared" si="106"/>
        <v>120000</v>
      </c>
      <c r="O193" s="319">
        <v>1</v>
      </c>
      <c r="P193" s="296">
        <f t="shared" si="107"/>
        <v>120000</v>
      </c>
      <c r="Q193" s="552"/>
      <c r="R193" s="551"/>
      <c r="S193" s="291"/>
      <c r="T193" t="str">
        <f t="shared" si="102"/>
        <v>ok</v>
      </c>
      <c r="U193" s="560">
        <f t="shared" si="103"/>
        <v>0</v>
      </c>
      <c r="V193" s="560">
        <f t="shared" si="104"/>
        <v>0</v>
      </c>
      <c r="W193" s="560">
        <f t="shared" si="105"/>
        <v>0</v>
      </c>
    </row>
    <row r="194" spans="1:23" ht="21" customHeight="1">
      <c r="A194" s="316" t="str">
        <f t="shared" si="98"/>
        <v>10101</v>
      </c>
      <c r="B194" s="316" t="str">
        <f t="shared" si="99"/>
        <v>61</v>
      </c>
      <c r="C194" s="316">
        <f>IF(AND(F194&lt;&gt;"",G194&lt;&gt;""),COUNT($C$32:C193)+1,"")</f>
        <v>135</v>
      </c>
      <c r="D194" s="292" t="str">
        <f t="shared" si="100"/>
        <v>LN0135</v>
      </c>
      <c r="E194" s="292" t="str">
        <f t="shared" si="101"/>
        <v>1010102</v>
      </c>
      <c r="F194" s="316">
        <v>101010205</v>
      </c>
      <c r="G194" s="316">
        <v>61122</v>
      </c>
      <c r="H194" s="671" t="s">
        <v>896</v>
      </c>
      <c r="I194" s="316" t="s">
        <v>445</v>
      </c>
      <c r="J194" s="318" t="s">
        <v>789</v>
      </c>
      <c r="K194" s="319">
        <v>1</v>
      </c>
      <c r="L194" s="292" t="s">
        <v>446</v>
      </c>
      <c r="M194" s="324">
        <v>16000</v>
      </c>
      <c r="N194" s="294">
        <f t="shared" si="106"/>
        <v>16000</v>
      </c>
      <c r="O194" s="319">
        <v>1</v>
      </c>
      <c r="P194" s="296">
        <f t="shared" si="107"/>
        <v>16000</v>
      </c>
      <c r="Q194" s="552"/>
      <c r="R194" s="551"/>
      <c r="S194" s="291"/>
      <c r="T194" t="str">
        <f t="shared" si="102"/>
        <v>ok</v>
      </c>
      <c r="U194" s="560">
        <f t="shared" si="103"/>
        <v>0</v>
      </c>
      <c r="V194" s="560">
        <f t="shared" si="104"/>
        <v>0</v>
      </c>
      <c r="W194" s="560">
        <f t="shared" si="105"/>
        <v>0</v>
      </c>
    </row>
    <row r="195" spans="1:23" ht="21" customHeight="1">
      <c r="A195" s="316" t="str">
        <f t="shared" si="98"/>
        <v>10101</v>
      </c>
      <c r="B195" s="316" t="str">
        <f t="shared" si="99"/>
        <v>61</v>
      </c>
      <c r="C195" s="316">
        <f>IF(AND(F195&lt;&gt;"",G195&lt;&gt;""),COUNT($C$32:C194)+1,"")</f>
        <v>136</v>
      </c>
      <c r="D195" s="292" t="str">
        <f t="shared" si="100"/>
        <v>LN0136</v>
      </c>
      <c r="E195" s="292" t="str">
        <f t="shared" si="101"/>
        <v>1010102</v>
      </c>
      <c r="F195" s="316">
        <v>101010205</v>
      </c>
      <c r="G195" s="316">
        <v>61123</v>
      </c>
      <c r="H195" s="671" t="s">
        <v>120</v>
      </c>
      <c r="I195" s="316" t="s">
        <v>445</v>
      </c>
      <c r="J195" s="318" t="s">
        <v>789</v>
      </c>
      <c r="K195" s="319">
        <v>1</v>
      </c>
      <c r="L195" s="292" t="s">
        <v>446</v>
      </c>
      <c r="M195" s="682">
        <f>40000+2400000</f>
        <v>2440000</v>
      </c>
      <c r="N195" s="294">
        <f t="shared" si="106"/>
        <v>2440000</v>
      </c>
      <c r="O195" s="319">
        <v>1</v>
      </c>
      <c r="P195" s="296">
        <f t="shared" si="107"/>
        <v>2440000</v>
      </c>
      <c r="Q195" s="552"/>
      <c r="R195" s="551"/>
      <c r="S195" s="291"/>
      <c r="T195" t="str">
        <f t="shared" si="102"/>
        <v>ok</v>
      </c>
      <c r="U195" s="560">
        <f t="shared" si="103"/>
        <v>0</v>
      </c>
      <c r="V195" s="560">
        <f t="shared" si="104"/>
        <v>0</v>
      </c>
      <c r="W195" s="560">
        <f t="shared" si="105"/>
        <v>0</v>
      </c>
    </row>
    <row r="196" spans="1:23" ht="21" customHeight="1" outlineLevel="1">
      <c r="A196" s="316" t="str">
        <f t="shared" si="98"/>
        <v/>
      </c>
      <c r="B196" s="316" t="str">
        <f t="shared" si="99"/>
        <v/>
      </c>
      <c r="C196" s="316" t="str">
        <f>IF(AND(F196&lt;&gt;"",G196&lt;&gt;""),COUNT($C$32:C195)+1,"")</f>
        <v/>
      </c>
      <c r="D196" s="644" t="str">
        <f t="shared" si="100"/>
        <v/>
      </c>
      <c r="E196" s="644" t="str">
        <f t="shared" si="101"/>
        <v/>
      </c>
      <c r="F196" s="316"/>
      <c r="G196" s="316"/>
      <c r="H196" s="985" t="s">
        <v>897</v>
      </c>
      <c r="I196" s="985"/>
      <c r="J196" s="985"/>
      <c r="K196" s="985"/>
      <c r="L196" s="985"/>
      <c r="M196" s="985"/>
      <c r="N196" s="985"/>
      <c r="O196" s="319"/>
      <c r="P196" s="702">
        <f>SUM(P197:P201)</f>
        <v>0</v>
      </c>
      <c r="Q196" s="552"/>
      <c r="R196" s="551"/>
      <c r="S196" s="291"/>
      <c r="T196" t="str">
        <f t="shared" si="102"/>
        <v>-</v>
      </c>
      <c r="U196" s="560">
        <f t="shared" si="103"/>
        <v>0</v>
      </c>
      <c r="V196" s="560">
        <f t="shared" si="104"/>
        <v>0</v>
      </c>
      <c r="W196" s="560">
        <f t="shared" si="105"/>
        <v>0</v>
      </c>
    </row>
    <row r="197" spans="1:23" ht="21" customHeight="1" outlineLevel="1">
      <c r="A197" s="316" t="str">
        <f t="shared" si="98"/>
        <v>10101</v>
      </c>
      <c r="B197" s="316" t="str">
        <f t="shared" si="99"/>
        <v>61</v>
      </c>
      <c r="C197" s="316">
        <f>IF(AND(F197&lt;&gt;"",G197&lt;&gt;""),COUNT($C$32:C196)+1,"")</f>
        <v>137</v>
      </c>
      <c r="D197" s="292" t="str">
        <f t="shared" si="100"/>
        <v>LN0137</v>
      </c>
      <c r="E197" s="292" t="str">
        <f t="shared" si="101"/>
        <v>1010102</v>
      </c>
      <c r="F197" s="316">
        <v>101010205</v>
      </c>
      <c r="G197" s="662">
        <v>61131</v>
      </c>
      <c r="H197" s="729" t="s">
        <v>892</v>
      </c>
      <c r="I197" s="730" t="s">
        <v>445</v>
      </c>
      <c r="J197" s="731" t="s">
        <v>789</v>
      </c>
      <c r="K197" s="732">
        <v>0</v>
      </c>
      <c r="L197" s="733" t="s">
        <v>446</v>
      </c>
      <c r="M197" s="734">
        <v>200000</v>
      </c>
      <c r="N197" s="735">
        <f t="shared" si="106"/>
        <v>0</v>
      </c>
      <c r="O197" s="692">
        <v>0</v>
      </c>
      <c r="P197" s="296">
        <f t="shared" si="107"/>
        <v>0</v>
      </c>
      <c r="Q197" s="552"/>
      <c r="R197" s="551"/>
      <c r="S197" s="291"/>
      <c r="T197" t="str">
        <f t="shared" si="102"/>
        <v>ok</v>
      </c>
      <c r="U197" s="560">
        <f t="shared" si="103"/>
        <v>0</v>
      </c>
      <c r="V197" s="560">
        <f t="shared" si="104"/>
        <v>0</v>
      </c>
      <c r="W197" s="560">
        <f t="shared" si="105"/>
        <v>0</v>
      </c>
    </row>
    <row r="198" spans="1:23" ht="21" customHeight="1" outlineLevel="1">
      <c r="A198" s="316" t="str">
        <f t="shared" si="98"/>
        <v>10101</v>
      </c>
      <c r="B198" s="316" t="str">
        <f t="shared" si="99"/>
        <v>61</v>
      </c>
      <c r="C198" s="316">
        <f>IF(AND(F198&lt;&gt;"",G198&lt;&gt;""),COUNT($C$32:C197)+1,"")</f>
        <v>138</v>
      </c>
      <c r="D198" s="292" t="str">
        <f t="shared" si="100"/>
        <v>LN0138</v>
      </c>
      <c r="E198" s="292" t="str">
        <f t="shared" si="101"/>
        <v>1010102</v>
      </c>
      <c r="F198" s="316">
        <v>101010205</v>
      </c>
      <c r="G198" s="655">
        <v>61131</v>
      </c>
      <c r="H198" s="715" t="s">
        <v>95</v>
      </c>
      <c r="I198" s="316" t="s">
        <v>445</v>
      </c>
      <c r="J198" s="654" t="s">
        <v>789</v>
      </c>
      <c r="K198" s="668">
        <v>2</v>
      </c>
      <c r="L198" s="292" t="s">
        <v>446</v>
      </c>
      <c r="M198" s="736">
        <v>1500000</v>
      </c>
      <c r="N198" s="294">
        <f t="shared" si="106"/>
        <v>3000000</v>
      </c>
      <c r="O198" s="642"/>
      <c r="P198" s="296">
        <f t="shared" si="107"/>
        <v>0</v>
      </c>
      <c r="Q198" s="552"/>
      <c r="R198" s="551"/>
      <c r="S198" s="291"/>
      <c r="T198" t="str">
        <f t="shared" si="102"/>
        <v>ok</v>
      </c>
      <c r="U198" s="560">
        <f t="shared" si="103"/>
        <v>0</v>
      </c>
      <c r="V198" s="560">
        <f t="shared" si="104"/>
        <v>0</v>
      </c>
      <c r="W198" s="560">
        <f t="shared" si="105"/>
        <v>0</v>
      </c>
    </row>
    <row r="199" spans="1:23" ht="21" customHeight="1" outlineLevel="1">
      <c r="A199" s="316" t="str">
        <f t="shared" si="98"/>
        <v>10101</v>
      </c>
      <c r="B199" s="316" t="str">
        <f t="shared" si="99"/>
        <v>61</v>
      </c>
      <c r="C199" s="316">
        <f>IF(AND(F199&lt;&gt;"",G199&lt;&gt;""),COUNT($C$32:C198)+1,"")</f>
        <v>139</v>
      </c>
      <c r="D199" s="292" t="str">
        <f t="shared" si="100"/>
        <v>LN0139</v>
      </c>
      <c r="E199" s="292" t="str">
        <f t="shared" si="101"/>
        <v>1010102</v>
      </c>
      <c r="F199" s="316">
        <v>101010205</v>
      </c>
      <c r="G199" s="655">
        <v>61132</v>
      </c>
      <c r="H199" s="715" t="s">
        <v>119</v>
      </c>
      <c r="I199" s="316" t="s">
        <v>445</v>
      </c>
      <c r="J199" s="654" t="s">
        <v>789</v>
      </c>
      <c r="K199" s="668">
        <v>3</v>
      </c>
      <c r="L199" s="292" t="s">
        <v>446</v>
      </c>
      <c r="M199" s="736">
        <v>480000</v>
      </c>
      <c r="N199" s="294">
        <f t="shared" si="106"/>
        <v>1440000</v>
      </c>
      <c r="O199" s="642"/>
      <c r="P199" s="296">
        <f>IF(AND(F199&lt;&gt;"",G199&lt;&gt;""),N199*O199,"")</f>
        <v>0</v>
      </c>
      <c r="Q199" s="552"/>
      <c r="R199" s="551"/>
      <c r="S199" s="291"/>
      <c r="T199" t="str">
        <f t="shared" si="102"/>
        <v>ok</v>
      </c>
      <c r="U199" s="560">
        <f t="shared" si="103"/>
        <v>0</v>
      </c>
      <c r="V199" s="560">
        <f t="shared" si="104"/>
        <v>0</v>
      </c>
      <c r="W199" s="560">
        <f t="shared" si="105"/>
        <v>0</v>
      </c>
    </row>
    <row r="200" spans="1:23" ht="21" customHeight="1" outlineLevel="1">
      <c r="A200" s="316" t="str">
        <f t="shared" si="98"/>
        <v>10101</v>
      </c>
      <c r="B200" s="316" t="str">
        <f t="shared" si="99"/>
        <v>61</v>
      </c>
      <c r="C200" s="316">
        <f>IF(AND(F200&lt;&gt;"",G200&lt;&gt;""),COUNT($C$32:C199)+1,"")</f>
        <v>140</v>
      </c>
      <c r="D200" s="292" t="str">
        <f t="shared" si="100"/>
        <v>LN0140</v>
      </c>
      <c r="E200" s="292" t="str">
        <f t="shared" si="101"/>
        <v>1010102</v>
      </c>
      <c r="F200" s="316">
        <v>101010205</v>
      </c>
      <c r="G200" s="655">
        <v>61133</v>
      </c>
      <c r="H200" s="715" t="s">
        <v>120</v>
      </c>
      <c r="I200" s="316" t="s">
        <v>445</v>
      </c>
      <c r="J200" s="654" t="s">
        <v>789</v>
      </c>
      <c r="K200" s="668">
        <v>2</v>
      </c>
      <c r="L200" s="292" t="s">
        <v>446</v>
      </c>
      <c r="M200" s="736">
        <v>2250000</v>
      </c>
      <c r="N200" s="294">
        <f t="shared" si="106"/>
        <v>4500000</v>
      </c>
      <c r="O200" s="642"/>
      <c r="P200" s="296">
        <f t="shared" si="107"/>
        <v>0</v>
      </c>
      <c r="Q200" s="552"/>
      <c r="R200" s="551"/>
      <c r="S200" s="291"/>
      <c r="T200" t="str">
        <f t="shared" si="102"/>
        <v>ok</v>
      </c>
      <c r="U200" s="560">
        <f t="shared" si="103"/>
        <v>0</v>
      </c>
      <c r="V200" s="560">
        <f t="shared" si="104"/>
        <v>0</v>
      </c>
      <c r="W200" s="560">
        <f t="shared" si="105"/>
        <v>0</v>
      </c>
    </row>
    <row r="201" spans="1:23" ht="21" customHeight="1" outlineLevel="1">
      <c r="A201" s="316" t="str">
        <f t="shared" si="98"/>
        <v>10101</v>
      </c>
      <c r="B201" s="316" t="str">
        <f t="shared" si="99"/>
        <v>61</v>
      </c>
      <c r="C201" s="316">
        <f>IF(AND(F201&lt;&gt;"",G201&lt;&gt;""),COUNT($C$32:C200)+1,"")</f>
        <v>141</v>
      </c>
      <c r="D201" s="292" t="str">
        <f t="shared" si="100"/>
        <v>LN0141</v>
      </c>
      <c r="E201" s="292" t="str">
        <f t="shared" si="101"/>
        <v>1010102</v>
      </c>
      <c r="F201" s="316">
        <v>101010205</v>
      </c>
      <c r="G201" s="655">
        <v>61133</v>
      </c>
      <c r="H201" s="715" t="s">
        <v>893</v>
      </c>
      <c r="I201" s="316" t="s">
        <v>445</v>
      </c>
      <c r="J201" s="654" t="s">
        <v>789</v>
      </c>
      <c r="K201" s="668">
        <v>2</v>
      </c>
      <c r="L201" s="292" t="s">
        <v>446</v>
      </c>
      <c r="M201" s="736">
        <v>1080000</v>
      </c>
      <c r="N201" s="294">
        <f t="shared" si="106"/>
        <v>2160000</v>
      </c>
      <c r="O201" s="642"/>
      <c r="P201" s="296">
        <f>IF(AND(F201&lt;&gt;"",G201&lt;&gt;""),N201*O201,"")</f>
        <v>0</v>
      </c>
      <c r="Q201" s="552"/>
      <c r="R201" s="551"/>
      <c r="S201" s="291"/>
      <c r="T201" t="str">
        <f t="shared" si="102"/>
        <v>ok</v>
      </c>
      <c r="U201" s="560">
        <f t="shared" si="103"/>
        <v>0</v>
      </c>
      <c r="V201" s="560">
        <f t="shared" si="104"/>
        <v>0</v>
      </c>
      <c r="W201" s="560">
        <f t="shared" si="105"/>
        <v>0</v>
      </c>
    </row>
    <row r="202" spans="1:23" ht="21" customHeight="1">
      <c r="A202" s="316" t="str">
        <f t="shared" si="98"/>
        <v/>
      </c>
      <c r="B202" s="316" t="str">
        <f t="shared" si="99"/>
        <v/>
      </c>
      <c r="C202" s="316" t="str">
        <f>IF(AND(F202&lt;&gt;"",G202&lt;&gt;""),COUNT($C$32:C201)+1,"")</f>
        <v/>
      </c>
      <c r="D202" s="644" t="str">
        <f t="shared" si="100"/>
        <v/>
      </c>
      <c r="E202" s="644" t="str">
        <f t="shared" si="101"/>
        <v/>
      </c>
      <c r="F202" s="672">
        <v>101010206</v>
      </c>
      <c r="G202" s="673"/>
      <c r="H202" s="717" t="s">
        <v>1225</v>
      </c>
      <c r="I202" s="712"/>
      <c r="J202" s="712"/>
      <c r="K202" s="712"/>
      <c r="L202" s="712"/>
      <c r="M202" s="712"/>
      <c r="N202" s="712"/>
      <c r="O202" s="713"/>
      <c r="P202" s="680">
        <f>SUMIF($F203:$F$1454,F202,$P203:$P$1454)</f>
        <v>262300000</v>
      </c>
      <c r="Q202" s="552"/>
      <c r="R202" s="551"/>
      <c r="S202" s="291"/>
      <c r="T202" t="str">
        <f t="shared" si="102"/>
        <v>-</v>
      </c>
      <c r="U202" s="560">
        <f t="shared" si="103"/>
        <v>0</v>
      </c>
      <c r="V202" s="560">
        <f t="shared" si="104"/>
        <v>0</v>
      </c>
      <c r="W202" s="560">
        <f t="shared" si="105"/>
        <v>0</v>
      </c>
    </row>
    <row r="203" spans="1:23" ht="21" customHeight="1">
      <c r="A203" s="316" t="str">
        <f t="shared" si="98"/>
        <v/>
      </c>
      <c r="B203" s="316" t="str">
        <f t="shared" si="99"/>
        <v/>
      </c>
      <c r="C203" s="316" t="str">
        <f>IF(AND(F203&lt;&gt;"",G203&lt;&gt;""),COUNT($C$32:C202)+1,"")</f>
        <v/>
      </c>
      <c r="D203" s="644" t="str">
        <f t="shared" si="100"/>
        <v/>
      </c>
      <c r="E203" s="644" t="str">
        <f t="shared" si="101"/>
        <v/>
      </c>
      <c r="F203" s="316"/>
      <c r="G203" s="316"/>
      <c r="H203" s="703" t="s">
        <v>898</v>
      </c>
      <c r="I203" s="681"/>
      <c r="J203" s="704"/>
      <c r="K203" s="666"/>
      <c r="L203" s="681"/>
      <c r="M203" s="682"/>
      <c r="N203" s="682"/>
      <c r="O203" s="666"/>
      <c r="P203" s="643">
        <f>SUM(P204:P217)</f>
        <v>127600000</v>
      </c>
      <c r="Q203" s="552"/>
      <c r="R203" s="551"/>
      <c r="S203" s="291"/>
      <c r="T203" t="str">
        <f t="shared" si="102"/>
        <v>-</v>
      </c>
      <c r="U203" s="560">
        <f t="shared" si="103"/>
        <v>0</v>
      </c>
      <c r="V203" s="560">
        <f t="shared" si="104"/>
        <v>0</v>
      </c>
      <c r="W203" s="560">
        <f t="shared" si="105"/>
        <v>0</v>
      </c>
    </row>
    <row r="204" spans="1:23" ht="21" customHeight="1">
      <c r="A204" s="316" t="str">
        <f t="shared" si="98"/>
        <v>10101</v>
      </c>
      <c r="B204" s="316" t="str">
        <f t="shared" si="99"/>
        <v>61</v>
      </c>
      <c r="C204" s="316">
        <f>IF(AND(F204&lt;&gt;"",G204&lt;&gt;""),COUNT($C$32:C203)+1,"")</f>
        <v>142</v>
      </c>
      <c r="D204" s="292" t="str">
        <f t="shared" si="100"/>
        <v>LN0142</v>
      </c>
      <c r="E204" s="292" t="str">
        <f t="shared" si="101"/>
        <v>1010102</v>
      </c>
      <c r="F204" s="316">
        <v>101010206</v>
      </c>
      <c r="G204" s="316">
        <v>61103</v>
      </c>
      <c r="H204" s="317" t="s">
        <v>899</v>
      </c>
      <c r="I204" s="316" t="s">
        <v>445</v>
      </c>
      <c r="J204" s="318" t="s">
        <v>789</v>
      </c>
      <c r="K204" s="319">
        <v>2680</v>
      </c>
      <c r="L204" s="292" t="s">
        <v>446</v>
      </c>
      <c r="M204" s="324">
        <v>40000</v>
      </c>
      <c r="N204" s="294">
        <f t="shared" si="106"/>
        <v>107200000</v>
      </c>
      <c r="O204" s="319">
        <v>1</v>
      </c>
      <c r="P204" s="296">
        <f t="shared" si="107"/>
        <v>107200000</v>
      </c>
      <c r="Q204" s="552"/>
      <c r="R204" s="551"/>
      <c r="S204" s="291"/>
      <c r="T204" t="str">
        <f t="shared" si="102"/>
        <v>ok</v>
      </c>
      <c r="U204" s="560">
        <f t="shared" si="103"/>
        <v>0</v>
      </c>
      <c r="V204" s="560">
        <f t="shared" si="104"/>
        <v>0</v>
      </c>
      <c r="W204" s="560">
        <f t="shared" si="105"/>
        <v>0</v>
      </c>
    </row>
    <row r="205" spans="1:23" ht="21" customHeight="1">
      <c r="A205" s="316" t="str">
        <f t="shared" si="98"/>
        <v>10101</v>
      </c>
      <c r="B205" s="316" t="str">
        <f t="shared" si="99"/>
        <v>61</v>
      </c>
      <c r="C205" s="316">
        <f>IF(AND(F205&lt;&gt;"",G205&lt;&gt;""),COUNT($C$32:C204)+1,"")</f>
        <v>143</v>
      </c>
      <c r="D205" s="292" t="str">
        <f t="shared" si="100"/>
        <v>LN0143</v>
      </c>
      <c r="E205" s="292" t="str">
        <f t="shared" si="101"/>
        <v>1010102</v>
      </c>
      <c r="F205" s="316">
        <v>101010206</v>
      </c>
      <c r="G205" s="316">
        <v>61103</v>
      </c>
      <c r="H205" s="737" t="s">
        <v>900</v>
      </c>
      <c r="I205" s="316" t="s">
        <v>445</v>
      </c>
      <c r="J205" s="318" t="s">
        <v>818</v>
      </c>
      <c r="K205" s="319">
        <v>1</v>
      </c>
      <c r="L205" s="292" t="s">
        <v>446</v>
      </c>
      <c r="M205" s="324">
        <v>780000</v>
      </c>
      <c r="N205" s="294">
        <f t="shared" si="106"/>
        <v>780000</v>
      </c>
      <c r="O205" s="319">
        <v>1</v>
      </c>
      <c r="P205" s="296">
        <f t="shared" si="107"/>
        <v>780000</v>
      </c>
      <c r="Q205" s="552"/>
      <c r="R205" s="551"/>
      <c r="S205" s="291"/>
      <c r="T205" t="str">
        <f t="shared" si="102"/>
        <v>ok</v>
      </c>
      <c r="U205" s="560">
        <f t="shared" si="103"/>
        <v>0</v>
      </c>
      <c r="V205" s="560">
        <f t="shared" si="104"/>
        <v>0</v>
      </c>
      <c r="W205" s="560">
        <f t="shared" si="105"/>
        <v>0</v>
      </c>
    </row>
    <row r="206" spans="1:23" ht="21" customHeight="1">
      <c r="A206" s="316" t="str">
        <f t="shared" si="98"/>
        <v>10101</v>
      </c>
      <c r="B206" s="316" t="str">
        <f t="shared" si="99"/>
        <v>61</v>
      </c>
      <c r="C206" s="316">
        <f>IF(AND(F206&lt;&gt;"",G206&lt;&gt;""),COUNT($C$32:C205)+1,"")</f>
        <v>144</v>
      </c>
      <c r="D206" s="292" t="str">
        <f t="shared" si="100"/>
        <v>LN0144</v>
      </c>
      <c r="E206" s="292" t="str">
        <f t="shared" si="101"/>
        <v>1010102</v>
      </c>
      <c r="F206" s="316">
        <v>101010206</v>
      </c>
      <c r="G206" s="316">
        <v>61103</v>
      </c>
      <c r="H206" s="317" t="s">
        <v>901</v>
      </c>
      <c r="I206" s="316" t="s">
        <v>445</v>
      </c>
      <c r="J206" s="318" t="s">
        <v>818</v>
      </c>
      <c r="K206" s="319">
        <v>100</v>
      </c>
      <c r="L206" s="292" t="s">
        <v>446</v>
      </c>
      <c r="M206" s="324">
        <v>15000</v>
      </c>
      <c r="N206" s="294">
        <f t="shared" si="106"/>
        <v>1500000</v>
      </c>
      <c r="O206" s="319">
        <v>4</v>
      </c>
      <c r="P206" s="296">
        <f t="shared" si="107"/>
        <v>6000000</v>
      </c>
      <c r="Q206" s="552"/>
      <c r="R206" s="551"/>
      <c r="S206" s="291"/>
      <c r="T206" t="str">
        <f t="shared" si="102"/>
        <v>ok</v>
      </c>
      <c r="U206" s="560">
        <f t="shared" si="103"/>
        <v>0</v>
      </c>
      <c r="V206" s="560">
        <f t="shared" si="104"/>
        <v>0</v>
      </c>
      <c r="W206" s="560">
        <f t="shared" si="105"/>
        <v>0</v>
      </c>
    </row>
    <row r="207" spans="1:23" ht="21" customHeight="1">
      <c r="A207" s="316" t="str">
        <f t="shared" si="98"/>
        <v>10101</v>
      </c>
      <c r="B207" s="316" t="str">
        <f t="shared" si="99"/>
        <v>61</v>
      </c>
      <c r="C207" s="316">
        <f>IF(AND(F207&lt;&gt;"",G207&lt;&gt;""),COUNT($C$32:C206)+1,"")</f>
        <v>145</v>
      </c>
      <c r="D207" s="292" t="str">
        <f t="shared" si="100"/>
        <v>LN0145</v>
      </c>
      <c r="E207" s="292" t="str">
        <f t="shared" si="101"/>
        <v>1010102</v>
      </c>
      <c r="F207" s="316">
        <v>101010206</v>
      </c>
      <c r="G207" s="316">
        <v>61103</v>
      </c>
      <c r="H207" s="317" t="s">
        <v>902</v>
      </c>
      <c r="I207" s="316" t="s">
        <v>445</v>
      </c>
      <c r="J207" s="318" t="s">
        <v>820</v>
      </c>
      <c r="K207" s="319">
        <v>100</v>
      </c>
      <c r="L207" s="292" t="s">
        <v>446</v>
      </c>
      <c r="M207" s="324">
        <v>2800</v>
      </c>
      <c r="N207" s="294">
        <f t="shared" si="106"/>
        <v>280000</v>
      </c>
      <c r="O207" s="319">
        <v>4</v>
      </c>
      <c r="P207" s="296">
        <f t="shared" si="107"/>
        <v>1120000</v>
      </c>
      <c r="Q207" s="552"/>
      <c r="R207" s="551"/>
      <c r="S207" s="291"/>
      <c r="T207" t="str">
        <f t="shared" si="102"/>
        <v>ok</v>
      </c>
      <c r="U207" s="560">
        <f t="shared" si="103"/>
        <v>0</v>
      </c>
      <c r="V207" s="560">
        <f t="shared" si="104"/>
        <v>0</v>
      </c>
      <c r="W207" s="560">
        <f t="shared" si="105"/>
        <v>0</v>
      </c>
    </row>
    <row r="208" spans="1:23" ht="21" customHeight="1">
      <c r="A208" s="316" t="str">
        <f t="shared" si="98"/>
        <v>10101</v>
      </c>
      <c r="B208" s="316" t="str">
        <f t="shared" si="99"/>
        <v>61</v>
      </c>
      <c r="C208" s="316">
        <f>IF(AND(F208&lt;&gt;"",G208&lt;&gt;""),COUNT($C$32:C207)+1,"")</f>
        <v>146</v>
      </c>
      <c r="D208" s="292" t="str">
        <f t="shared" si="100"/>
        <v>LN0146</v>
      </c>
      <c r="E208" s="292" t="str">
        <f t="shared" si="101"/>
        <v>1010102</v>
      </c>
      <c r="F208" s="316">
        <v>101010206</v>
      </c>
      <c r="G208" s="316">
        <v>61103</v>
      </c>
      <c r="H208" s="317" t="s">
        <v>903</v>
      </c>
      <c r="I208" s="316" t="s">
        <v>445</v>
      </c>
      <c r="J208" s="318" t="s">
        <v>839</v>
      </c>
      <c r="K208" s="319">
        <v>100</v>
      </c>
      <c r="L208" s="292" t="s">
        <v>446</v>
      </c>
      <c r="M208" s="324">
        <v>800</v>
      </c>
      <c r="N208" s="294">
        <f t="shared" si="106"/>
        <v>80000</v>
      </c>
      <c r="O208" s="319">
        <v>4</v>
      </c>
      <c r="P208" s="296">
        <f t="shared" si="107"/>
        <v>320000</v>
      </c>
      <c r="Q208" s="552"/>
      <c r="R208" s="551"/>
      <c r="S208" s="291"/>
      <c r="T208" t="str">
        <f t="shared" si="102"/>
        <v>ok</v>
      </c>
      <c r="U208" s="560">
        <f t="shared" si="103"/>
        <v>0</v>
      </c>
      <c r="V208" s="560">
        <f t="shared" si="104"/>
        <v>0</v>
      </c>
      <c r="W208" s="560">
        <f t="shared" si="105"/>
        <v>0</v>
      </c>
    </row>
    <row r="209" spans="1:27" ht="21" customHeight="1">
      <c r="A209" s="316" t="str">
        <f t="shared" si="98"/>
        <v>10101</v>
      </c>
      <c r="B209" s="316" t="str">
        <f t="shared" si="99"/>
        <v>61</v>
      </c>
      <c r="C209" s="316">
        <f>IF(AND(F209&lt;&gt;"",G209&lt;&gt;""),COUNT($C$32:C208)+1,"")</f>
        <v>147</v>
      </c>
      <c r="D209" s="292" t="str">
        <f t="shared" si="100"/>
        <v>LN0147</v>
      </c>
      <c r="E209" s="292" t="str">
        <f t="shared" si="101"/>
        <v>1010102</v>
      </c>
      <c r="F209" s="316">
        <v>101010206</v>
      </c>
      <c r="G209" s="316">
        <v>61103</v>
      </c>
      <c r="H209" s="317" t="s">
        <v>904</v>
      </c>
      <c r="I209" s="316" t="s">
        <v>445</v>
      </c>
      <c r="J209" s="318" t="s">
        <v>839</v>
      </c>
      <c r="K209" s="319">
        <v>100</v>
      </c>
      <c r="L209" s="292" t="s">
        <v>446</v>
      </c>
      <c r="M209" s="324">
        <v>3200</v>
      </c>
      <c r="N209" s="294">
        <f t="shared" si="106"/>
        <v>320000</v>
      </c>
      <c r="O209" s="319">
        <v>4</v>
      </c>
      <c r="P209" s="296">
        <f t="shared" si="107"/>
        <v>1280000</v>
      </c>
      <c r="Q209" s="552"/>
      <c r="R209" s="551"/>
      <c r="S209" s="291"/>
      <c r="T209" t="str">
        <f t="shared" si="102"/>
        <v>ok</v>
      </c>
      <c r="U209" s="560">
        <f t="shared" si="103"/>
        <v>0</v>
      </c>
      <c r="V209" s="560">
        <f t="shared" si="104"/>
        <v>0</v>
      </c>
      <c r="W209" s="560">
        <f t="shared" si="105"/>
        <v>0</v>
      </c>
    </row>
    <row r="210" spans="1:27" ht="21" customHeight="1">
      <c r="A210" s="316" t="str">
        <f t="shared" si="98"/>
        <v>10101</v>
      </c>
      <c r="B210" s="316" t="str">
        <f t="shared" si="99"/>
        <v>61</v>
      </c>
      <c r="C210" s="316">
        <f>IF(AND(F210&lt;&gt;"",G210&lt;&gt;""),COUNT($C$32:C209)+1,"")</f>
        <v>148</v>
      </c>
      <c r="D210" s="292" t="str">
        <f t="shared" si="100"/>
        <v>LN0148</v>
      </c>
      <c r="E210" s="292" t="str">
        <f t="shared" si="101"/>
        <v>1010102</v>
      </c>
      <c r="F210" s="316">
        <v>101010206</v>
      </c>
      <c r="G210" s="316">
        <v>61103</v>
      </c>
      <c r="H210" s="317" t="s">
        <v>905</v>
      </c>
      <c r="I210" s="316" t="s">
        <v>445</v>
      </c>
      <c r="J210" s="318" t="s">
        <v>841</v>
      </c>
      <c r="K210" s="319">
        <v>100</v>
      </c>
      <c r="L210" s="292" t="s">
        <v>446</v>
      </c>
      <c r="M210" s="324">
        <v>4000</v>
      </c>
      <c r="N210" s="294">
        <f t="shared" si="106"/>
        <v>400000</v>
      </c>
      <c r="O210" s="319">
        <v>4</v>
      </c>
      <c r="P210" s="296">
        <f t="shared" si="107"/>
        <v>1600000</v>
      </c>
      <c r="Q210" s="552"/>
      <c r="R210" s="551"/>
      <c r="S210" s="291"/>
      <c r="T210" t="str">
        <f t="shared" si="102"/>
        <v>ok</v>
      </c>
      <c r="U210" s="560">
        <f t="shared" si="103"/>
        <v>0</v>
      </c>
      <c r="V210" s="560">
        <f t="shared" si="104"/>
        <v>0</v>
      </c>
      <c r="W210" s="560">
        <f t="shared" si="105"/>
        <v>0</v>
      </c>
    </row>
    <row r="211" spans="1:27" ht="21" customHeight="1">
      <c r="A211" s="316" t="str">
        <f t="shared" si="98"/>
        <v>10101</v>
      </c>
      <c r="B211" s="316" t="str">
        <f t="shared" si="99"/>
        <v>61</v>
      </c>
      <c r="C211" s="316">
        <f>IF(AND(F211&lt;&gt;"",G211&lt;&gt;""),COUNT($C$32:C210)+1,"")</f>
        <v>149</v>
      </c>
      <c r="D211" s="292" t="str">
        <f t="shared" si="100"/>
        <v>LN0149</v>
      </c>
      <c r="E211" s="292" t="str">
        <f t="shared" si="101"/>
        <v>1010102</v>
      </c>
      <c r="F211" s="316">
        <v>101010206</v>
      </c>
      <c r="G211" s="316">
        <v>61103</v>
      </c>
      <c r="H211" s="317" t="s">
        <v>906</v>
      </c>
      <c r="I211" s="316" t="s">
        <v>445</v>
      </c>
      <c r="J211" s="318" t="s">
        <v>816</v>
      </c>
      <c r="K211" s="319">
        <v>100</v>
      </c>
      <c r="L211" s="292" t="s">
        <v>446</v>
      </c>
      <c r="M211" s="324">
        <v>4000</v>
      </c>
      <c r="N211" s="294">
        <f t="shared" si="106"/>
        <v>400000</v>
      </c>
      <c r="O211" s="319">
        <v>4</v>
      </c>
      <c r="P211" s="296">
        <f t="shared" si="107"/>
        <v>1600000</v>
      </c>
      <c r="Q211" s="552"/>
      <c r="R211" s="551"/>
      <c r="S211" s="291"/>
      <c r="T211" t="str">
        <f t="shared" si="102"/>
        <v>ok</v>
      </c>
      <c r="U211" s="560">
        <f t="shared" si="103"/>
        <v>0</v>
      </c>
      <c r="V211" s="560">
        <f t="shared" si="104"/>
        <v>0</v>
      </c>
      <c r="W211" s="560">
        <f t="shared" si="105"/>
        <v>0</v>
      </c>
    </row>
    <row r="212" spans="1:27" ht="21" customHeight="1">
      <c r="A212" s="316" t="str">
        <f t="shared" si="98"/>
        <v>10101</v>
      </c>
      <c r="B212" s="316" t="str">
        <f t="shared" si="99"/>
        <v>61</v>
      </c>
      <c r="C212" s="316">
        <f>IF(AND(F212&lt;&gt;"",G212&lt;&gt;""),COUNT($C$32:C211)+1,"")</f>
        <v>150</v>
      </c>
      <c r="D212" s="292" t="str">
        <f t="shared" si="100"/>
        <v>LN0150</v>
      </c>
      <c r="E212" s="292" t="str">
        <f t="shared" si="101"/>
        <v>1010102</v>
      </c>
      <c r="F212" s="316">
        <v>101010206</v>
      </c>
      <c r="G212" s="634">
        <v>61103</v>
      </c>
      <c r="H212" s="683" t="s">
        <v>907</v>
      </c>
      <c r="I212" s="634" t="s">
        <v>445</v>
      </c>
      <c r="J212" s="684" t="s">
        <v>818</v>
      </c>
      <c r="K212" s="685">
        <v>0</v>
      </c>
      <c r="L212" s="635" t="s">
        <v>446</v>
      </c>
      <c r="M212" s="686">
        <v>2000</v>
      </c>
      <c r="N212" s="636">
        <f t="shared" si="106"/>
        <v>0</v>
      </c>
      <c r="O212" s="685">
        <v>4</v>
      </c>
      <c r="P212" s="296">
        <f t="shared" si="107"/>
        <v>0</v>
      </c>
      <c r="Q212" s="552"/>
      <c r="R212" s="551"/>
      <c r="S212" s="291"/>
      <c r="T212" t="str">
        <f t="shared" si="102"/>
        <v>ok</v>
      </c>
      <c r="U212" s="560">
        <f t="shared" si="103"/>
        <v>0</v>
      </c>
      <c r="V212" s="560">
        <f t="shared" si="104"/>
        <v>0</v>
      </c>
      <c r="W212" s="560">
        <f t="shared" si="105"/>
        <v>0</v>
      </c>
    </row>
    <row r="213" spans="1:27" ht="21" customHeight="1">
      <c r="A213" s="316" t="str">
        <f t="shared" si="98"/>
        <v>10101</v>
      </c>
      <c r="B213" s="316" t="str">
        <f t="shared" si="99"/>
        <v>61</v>
      </c>
      <c r="C213" s="316">
        <f>IF(AND(F213&lt;&gt;"",G213&lt;&gt;""),COUNT($C$32:C212)+1,"")</f>
        <v>151</v>
      </c>
      <c r="D213" s="292" t="str">
        <f t="shared" si="100"/>
        <v>LN0151</v>
      </c>
      <c r="E213" s="292" t="str">
        <f t="shared" si="101"/>
        <v>1010102</v>
      </c>
      <c r="F213" s="316">
        <v>101010206</v>
      </c>
      <c r="G213" s="316">
        <v>61103</v>
      </c>
      <c r="H213" s="317" t="s">
        <v>908</v>
      </c>
      <c r="I213" s="316" t="s">
        <v>445</v>
      </c>
      <c r="J213" s="318" t="s">
        <v>909</v>
      </c>
      <c r="K213" s="319">
        <v>1</v>
      </c>
      <c r="L213" s="292" t="s">
        <v>446</v>
      </c>
      <c r="M213" s="324">
        <v>410000</v>
      </c>
      <c r="N213" s="294">
        <f t="shared" si="106"/>
        <v>410000</v>
      </c>
      <c r="O213" s="319">
        <v>4</v>
      </c>
      <c r="P213" s="296">
        <f t="shared" si="107"/>
        <v>1640000</v>
      </c>
      <c r="Q213" s="552"/>
      <c r="R213" s="551"/>
      <c r="S213" s="291"/>
      <c r="T213" t="str">
        <f t="shared" si="102"/>
        <v>ok</v>
      </c>
      <c r="U213" s="560">
        <f t="shared" si="103"/>
        <v>0</v>
      </c>
      <c r="V213" s="560">
        <f t="shared" si="104"/>
        <v>0</v>
      </c>
      <c r="W213" s="560">
        <f t="shared" si="105"/>
        <v>0</v>
      </c>
    </row>
    <row r="214" spans="1:27" ht="21" customHeight="1">
      <c r="A214" s="316" t="str">
        <f t="shared" si="98"/>
        <v>10101</v>
      </c>
      <c r="B214" s="316" t="str">
        <f t="shared" si="99"/>
        <v>61</v>
      </c>
      <c r="C214" s="316">
        <f>IF(AND(F214&lt;&gt;"",G214&lt;&gt;""),COUNT($C$32:C213)+1,"")</f>
        <v>152</v>
      </c>
      <c r="D214" s="292" t="str">
        <f t="shared" si="100"/>
        <v>LN0152</v>
      </c>
      <c r="E214" s="292" t="str">
        <f t="shared" si="101"/>
        <v>1010102</v>
      </c>
      <c r="F214" s="316">
        <v>101010206</v>
      </c>
      <c r="G214" s="316">
        <v>61103</v>
      </c>
      <c r="H214" s="317" t="s">
        <v>910</v>
      </c>
      <c r="I214" s="316" t="s">
        <v>445</v>
      </c>
      <c r="J214" s="318" t="s">
        <v>824</v>
      </c>
      <c r="K214" s="319">
        <v>1</v>
      </c>
      <c r="L214" s="292" t="s">
        <v>446</v>
      </c>
      <c r="M214" s="324">
        <v>615000</v>
      </c>
      <c r="N214" s="294">
        <f t="shared" si="106"/>
        <v>615000</v>
      </c>
      <c r="O214" s="319">
        <v>4</v>
      </c>
      <c r="P214" s="296">
        <f t="shared" si="107"/>
        <v>2460000</v>
      </c>
      <c r="Q214" s="552"/>
      <c r="R214" s="551"/>
      <c r="S214" s="291"/>
      <c r="T214" t="str">
        <f t="shared" si="102"/>
        <v>ok</v>
      </c>
      <c r="U214" s="560">
        <f t="shared" si="103"/>
        <v>0</v>
      </c>
      <c r="V214" s="560">
        <f t="shared" si="104"/>
        <v>0</v>
      </c>
      <c r="W214" s="560">
        <f t="shared" si="105"/>
        <v>0</v>
      </c>
    </row>
    <row r="215" spans="1:27" ht="21" customHeight="1">
      <c r="A215" s="316" t="str">
        <f t="shared" si="98"/>
        <v>10101</v>
      </c>
      <c r="B215" s="316" t="str">
        <f t="shared" si="99"/>
        <v>61</v>
      </c>
      <c r="C215" s="316">
        <f>IF(AND(F215&lt;&gt;"",G215&lt;&gt;""),COUNT($C$32:C214)+1,"")</f>
        <v>153</v>
      </c>
      <c r="D215" s="292" t="str">
        <f t="shared" si="100"/>
        <v>LN0153</v>
      </c>
      <c r="E215" s="292" t="str">
        <f t="shared" si="101"/>
        <v>1010102</v>
      </c>
      <c r="F215" s="316">
        <v>101010206</v>
      </c>
      <c r="G215" s="316">
        <v>61103</v>
      </c>
      <c r="H215" s="317" t="s">
        <v>911</v>
      </c>
      <c r="I215" s="316" t="s">
        <v>445</v>
      </c>
      <c r="J215" s="318" t="s">
        <v>827</v>
      </c>
      <c r="K215" s="319">
        <v>50</v>
      </c>
      <c r="L215" s="292" t="s">
        <v>446</v>
      </c>
      <c r="M215" s="324">
        <v>10000</v>
      </c>
      <c r="N215" s="294">
        <f t="shared" si="106"/>
        <v>500000</v>
      </c>
      <c r="O215" s="319">
        <v>4</v>
      </c>
      <c r="P215" s="296">
        <f t="shared" si="107"/>
        <v>2000000</v>
      </c>
      <c r="Q215" s="552"/>
      <c r="R215" s="551"/>
      <c r="S215" s="291"/>
      <c r="T215" t="str">
        <f t="shared" si="102"/>
        <v>ok</v>
      </c>
      <c r="U215" s="560">
        <f t="shared" si="103"/>
        <v>0</v>
      </c>
      <c r="V215" s="560">
        <f t="shared" si="104"/>
        <v>0</v>
      </c>
      <c r="W215" s="560">
        <f t="shared" si="105"/>
        <v>0</v>
      </c>
    </row>
    <row r="216" spans="1:27" ht="21" customHeight="1">
      <c r="A216" s="316" t="str">
        <f t="shared" si="98"/>
        <v>10101</v>
      </c>
      <c r="B216" s="316" t="str">
        <f t="shared" si="99"/>
        <v>61</v>
      </c>
      <c r="C216" s="316">
        <f>IF(AND(F216&lt;&gt;"",G216&lt;&gt;""),COUNT($C$32:C215)+1,"")</f>
        <v>154</v>
      </c>
      <c r="D216" s="292" t="str">
        <f t="shared" si="100"/>
        <v>LN0154</v>
      </c>
      <c r="E216" s="292" t="str">
        <f t="shared" si="101"/>
        <v>1010102</v>
      </c>
      <c r="F216" s="316">
        <v>101010206</v>
      </c>
      <c r="G216" s="316">
        <v>61103</v>
      </c>
      <c r="H216" s="317" t="s">
        <v>912</v>
      </c>
      <c r="I216" s="316" t="s">
        <v>445</v>
      </c>
      <c r="J216" s="318" t="s">
        <v>827</v>
      </c>
      <c r="K216" s="319">
        <v>1</v>
      </c>
      <c r="L216" s="292" t="s">
        <v>446</v>
      </c>
      <c r="M216" s="324">
        <v>80000</v>
      </c>
      <c r="N216" s="294">
        <f t="shared" si="106"/>
        <v>80000</v>
      </c>
      <c r="O216" s="319">
        <v>4</v>
      </c>
      <c r="P216" s="296">
        <f t="shared" si="107"/>
        <v>320000</v>
      </c>
      <c r="Q216" s="552"/>
      <c r="R216" s="551"/>
      <c r="S216" s="291"/>
      <c r="T216" t="str">
        <f t="shared" si="102"/>
        <v>ok</v>
      </c>
      <c r="U216" s="560">
        <f t="shared" si="103"/>
        <v>0</v>
      </c>
      <c r="V216" s="560">
        <f t="shared" si="104"/>
        <v>0</v>
      </c>
      <c r="W216" s="560">
        <f t="shared" si="105"/>
        <v>0</v>
      </c>
    </row>
    <row r="217" spans="1:27" ht="21" customHeight="1">
      <c r="A217" s="316" t="str">
        <f t="shared" si="98"/>
        <v>10101</v>
      </c>
      <c r="B217" s="316" t="str">
        <f t="shared" si="99"/>
        <v>61</v>
      </c>
      <c r="C217" s="316">
        <f>IF(AND(F217&lt;&gt;"",G217&lt;&gt;""),COUNT($C$32:C216)+1,"")</f>
        <v>155</v>
      </c>
      <c r="D217" s="292" t="str">
        <f t="shared" si="100"/>
        <v>LN0155</v>
      </c>
      <c r="E217" s="292" t="str">
        <f t="shared" si="101"/>
        <v>1010102</v>
      </c>
      <c r="F217" s="316">
        <v>101010206</v>
      </c>
      <c r="G217" s="316">
        <v>61103</v>
      </c>
      <c r="H217" s="317" t="s">
        <v>913</v>
      </c>
      <c r="I217" s="316" t="s">
        <v>445</v>
      </c>
      <c r="J217" s="318" t="s">
        <v>914</v>
      </c>
      <c r="K217" s="319">
        <v>4</v>
      </c>
      <c r="L217" s="292" t="s">
        <v>446</v>
      </c>
      <c r="M217" s="324">
        <v>80000</v>
      </c>
      <c r="N217" s="294">
        <f t="shared" si="106"/>
        <v>320000</v>
      </c>
      <c r="O217" s="319">
        <v>4</v>
      </c>
      <c r="P217" s="296">
        <f t="shared" si="107"/>
        <v>1280000</v>
      </c>
      <c r="Q217" s="552"/>
      <c r="R217" s="551"/>
      <c r="S217" s="291"/>
      <c r="T217" t="str">
        <f t="shared" si="102"/>
        <v>ok</v>
      </c>
      <c r="U217" s="560">
        <f t="shared" si="103"/>
        <v>0</v>
      </c>
      <c r="V217" s="560">
        <f t="shared" si="104"/>
        <v>0</v>
      </c>
      <c r="W217" s="560">
        <f t="shared" si="105"/>
        <v>0</v>
      </c>
    </row>
    <row r="218" spans="1:27" ht="21" customHeight="1">
      <c r="A218" s="316" t="str">
        <f t="shared" si="98"/>
        <v/>
      </c>
      <c r="B218" s="316" t="str">
        <f t="shared" si="99"/>
        <v/>
      </c>
      <c r="C218" s="316" t="str">
        <f>IF(AND(F218&lt;&gt;"",G218&lt;&gt;""),COUNT($C$32:C217)+1,"")</f>
        <v/>
      </c>
      <c r="D218" s="644" t="str">
        <f t="shared" si="100"/>
        <v/>
      </c>
      <c r="E218" s="644" t="str">
        <f t="shared" si="101"/>
        <v/>
      </c>
      <c r="F218" s="316"/>
      <c r="G218" s="316"/>
      <c r="H218" s="703" t="s">
        <v>915</v>
      </c>
      <c r="I218" s="681"/>
      <c r="J218" s="704"/>
      <c r="K218" s="666"/>
      <c r="L218" s="681"/>
      <c r="M218" s="682"/>
      <c r="N218" s="682"/>
      <c r="O218" s="666"/>
      <c r="P218" s="643">
        <f>SUM(P219:P253)</f>
        <v>127500000</v>
      </c>
      <c r="Q218" s="552"/>
      <c r="R218" s="551"/>
      <c r="S218" s="291"/>
      <c r="T218" t="str">
        <f t="shared" si="102"/>
        <v>-</v>
      </c>
      <c r="U218" s="560">
        <f t="shared" si="103"/>
        <v>0</v>
      </c>
      <c r="V218" s="560">
        <f t="shared" si="104"/>
        <v>0</v>
      </c>
      <c r="W218" s="560">
        <f t="shared" si="105"/>
        <v>0</v>
      </c>
      <c r="Y218" t="s">
        <v>1145</v>
      </c>
      <c r="Z218" t="s">
        <v>1146</v>
      </c>
      <c r="AA218" t="s">
        <v>1147</v>
      </c>
    </row>
    <row r="219" spans="1:27" s="811" customFormat="1" ht="21" customHeight="1">
      <c r="A219" s="681" t="str">
        <f t="shared" si="98"/>
        <v>10101</v>
      </c>
      <c r="B219" s="681" t="str">
        <f t="shared" si="99"/>
        <v>60</v>
      </c>
      <c r="C219" s="681">
        <f>IF(AND(F219&lt;&gt;"",G219&lt;&gt;""),COUNT($C$32:C218)+1,"")</f>
        <v>156</v>
      </c>
      <c r="D219" s="292" t="str">
        <f t="shared" si="100"/>
        <v>LN0156</v>
      </c>
      <c r="E219" s="292" t="str">
        <f t="shared" si="101"/>
        <v>1010102</v>
      </c>
      <c r="F219" s="316">
        <v>101010206</v>
      </c>
      <c r="G219" s="316">
        <v>60015</v>
      </c>
      <c r="H219" s="805" t="s">
        <v>916</v>
      </c>
      <c r="I219" s="681" t="s">
        <v>445</v>
      </c>
      <c r="J219" s="704" t="s">
        <v>796</v>
      </c>
      <c r="K219" s="666">
        <f>100</f>
        <v>100</v>
      </c>
      <c r="L219" s="681" t="s">
        <v>446</v>
      </c>
      <c r="M219" s="682">
        <v>5500</v>
      </c>
      <c r="N219" s="682">
        <f t="shared" si="106"/>
        <v>550000</v>
      </c>
      <c r="O219" s="666">
        <v>12</v>
      </c>
      <c r="P219" s="643">
        <f t="shared" si="107"/>
        <v>6600000</v>
      </c>
      <c r="Q219" s="666"/>
      <c r="R219" s="820"/>
      <c r="S219" s="821"/>
      <c r="T219" s="811" t="str">
        <f t="shared" si="102"/>
        <v>ok</v>
      </c>
      <c r="U219" s="822">
        <f t="shared" si="103"/>
        <v>0</v>
      </c>
      <c r="V219" s="822">
        <f t="shared" si="104"/>
        <v>0</v>
      </c>
      <c r="W219" s="822">
        <f t="shared" si="105"/>
        <v>0</v>
      </c>
      <c r="Y219" s="830">
        <v>5562000</v>
      </c>
      <c r="Z219" s="830">
        <v>6930000</v>
      </c>
      <c r="AA219" s="830">
        <f>Z219-Y219</f>
        <v>1368000</v>
      </c>
    </row>
    <row r="220" spans="1:27" ht="21" customHeight="1">
      <c r="A220" s="316" t="str">
        <f t="shared" si="98"/>
        <v>10101</v>
      </c>
      <c r="B220" s="316" t="str">
        <f t="shared" si="99"/>
        <v>60</v>
      </c>
      <c r="C220" s="316">
        <f>IF(AND(F220&lt;&gt;"",G220&lt;&gt;""),COUNT($C$32:C219)+1,"")</f>
        <v>157</v>
      </c>
      <c r="D220" s="292" t="str">
        <f t="shared" si="100"/>
        <v>LN0157</v>
      </c>
      <c r="E220" s="292" t="str">
        <f t="shared" si="101"/>
        <v>1010102</v>
      </c>
      <c r="F220" s="316">
        <v>101010206</v>
      </c>
      <c r="G220" s="316">
        <v>60015</v>
      </c>
      <c r="H220" s="837" t="s">
        <v>917</v>
      </c>
      <c r="I220" s="316" t="s">
        <v>445</v>
      </c>
      <c r="J220" s="318" t="s">
        <v>796</v>
      </c>
      <c r="K220" s="319">
        <v>1</v>
      </c>
      <c r="L220" s="292" t="s">
        <v>446</v>
      </c>
      <c r="M220" s="324">
        <v>80000</v>
      </c>
      <c r="N220" s="294">
        <f t="shared" si="106"/>
        <v>80000</v>
      </c>
      <c r="O220" s="319">
        <v>1</v>
      </c>
      <c r="P220" s="296">
        <f t="shared" si="107"/>
        <v>80000</v>
      </c>
      <c r="Q220" s="552"/>
      <c r="R220" s="551"/>
      <c r="S220" s="291"/>
      <c r="T220" t="str">
        <f t="shared" si="102"/>
        <v>ok</v>
      </c>
      <c r="U220" s="560">
        <f t="shared" si="103"/>
        <v>0</v>
      </c>
      <c r="V220" s="560">
        <f t="shared" si="104"/>
        <v>0</v>
      </c>
      <c r="W220" s="560">
        <f t="shared" si="105"/>
        <v>0</v>
      </c>
    </row>
    <row r="221" spans="1:27" ht="21" customHeight="1">
      <c r="A221" s="316" t="str">
        <f t="shared" si="98"/>
        <v>10101</v>
      </c>
      <c r="B221" s="316" t="str">
        <f t="shared" si="99"/>
        <v>60</v>
      </c>
      <c r="C221" s="316">
        <f>IF(AND(F221&lt;&gt;"",G221&lt;&gt;""),COUNT($C$32:C220)+1,"")</f>
        <v>158</v>
      </c>
      <c r="D221" s="292" t="str">
        <f t="shared" si="100"/>
        <v>LN0158</v>
      </c>
      <c r="E221" s="292" t="str">
        <f t="shared" si="101"/>
        <v>1010102</v>
      </c>
      <c r="F221" s="316">
        <v>101010206</v>
      </c>
      <c r="G221" s="634">
        <v>60055</v>
      </c>
      <c r="H221" s="683" t="s">
        <v>918</v>
      </c>
      <c r="I221" s="634" t="s">
        <v>445</v>
      </c>
      <c r="J221" s="684" t="s">
        <v>827</v>
      </c>
      <c r="K221" s="685">
        <v>1</v>
      </c>
      <c r="L221" s="838" t="s">
        <v>446</v>
      </c>
      <c r="M221" s="686">
        <v>5400000</v>
      </c>
      <c r="N221" s="636">
        <f t="shared" si="106"/>
        <v>5400000</v>
      </c>
      <c r="O221" s="685">
        <v>0</v>
      </c>
      <c r="P221" s="296">
        <f t="shared" si="107"/>
        <v>0</v>
      </c>
      <c r="Q221" s="552"/>
      <c r="R221" s="551"/>
      <c r="S221" s="291"/>
      <c r="T221" t="str">
        <f t="shared" si="102"/>
        <v>ok</v>
      </c>
      <c r="U221" s="560">
        <f t="shared" si="103"/>
        <v>0</v>
      </c>
      <c r="V221" s="560">
        <f t="shared" si="104"/>
        <v>0</v>
      </c>
      <c r="W221" s="560">
        <f t="shared" si="105"/>
        <v>0</v>
      </c>
    </row>
    <row r="222" spans="1:27" ht="21" customHeight="1">
      <c r="A222" s="316" t="str">
        <f t="shared" si="98"/>
        <v>10101</v>
      </c>
      <c r="B222" s="316" t="str">
        <f t="shared" si="99"/>
        <v>60</v>
      </c>
      <c r="C222" s="316">
        <f>IF(AND(F222&lt;&gt;"",G222&lt;&gt;""),COUNT($C$32:C221)+1,"")</f>
        <v>159</v>
      </c>
      <c r="D222" s="292" t="str">
        <f t="shared" si="100"/>
        <v>LN0159</v>
      </c>
      <c r="E222" s="292" t="str">
        <f t="shared" si="101"/>
        <v>1010102</v>
      </c>
      <c r="F222" s="316">
        <v>101010206</v>
      </c>
      <c r="G222" s="316">
        <v>60015</v>
      </c>
      <c r="H222" s="317" t="s">
        <v>919</v>
      </c>
      <c r="I222" s="316" t="s">
        <v>445</v>
      </c>
      <c r="J222" s="318" t="s">
        <v>796</v>
      </c>
      <c r="K222" s="319">
        <v>20</v>
      </c>
      <c r="L222" s="316" t="s">
        <v>446</v>
      </c>
      <c r="M222" s="324">
        <v>5500</v>
      </c>
      <c r="N222" s="324">
        <f t="shared" si="106"/>
        <v>110000</v>
      </c>
      <c r="O222" s="319">
        <v>12</v>
      </c>
      <c r="P222" s="296">
        <f t="shared" si="107"/>
        <v>1320000</v>
      </c>
      <c r="Q222" s="319"/>
      <c r="R222" s="600"/>
      <c r="S222" s="291"/>
      <c r="T222" t="str">
        <f t="shared" si="102"/>
        <v>ok</v>
      </c>
      <c r="U222" s="560">
        <f t="shared" si="103"/>
        <v>0</v>
      </c>
      <c r="V222" s="560">
        <f t="shared" si="104"/>
        <v>0</v>
      </c>
      <c r="W222" s="560">
        <f t="shared" si="105"/>
        <v>0</v>
      </c>
    </row>
    <row r="223" spans="1:27" ht="21" customHeight="1">
      <c r="A223" s="316" t="str">
        <f t="shared" si="98"/>
        <v>10101</v>
      </c>
      <c r="B223" s="316" t="str">
        <f t="shared" si="99"/>
        <v>60</v>
      </c>
      <c r="C223" s="316">
        <f>IF(AND(F223&lt;&gt;"",G223&lt;&gt;""),COUNT($C$32:C222)+1,"")</f>
        <v>160</v>
      </c>
      <c r="D223" s="292" t="str">
        <f t="shared" si="100"/>
        <v>LN0160</v>
      </c>
      <c r="E223" s="292" t="str">
        <f t="shared" si="101"/>
        <v>1010102</v>
      </c>
      <c r="F223" s="316">
        <v>101010206</v>
      </c>
      <c r="G223" s="316">
        <v>60014</v>
      </c>
      <c r="H223" s="317" t="s">
        <v>920</v>
      </c>
      <c r="I223" s="316" t="s">
        <v>445</v>
      </c>
      <c r="J223" s="318" t="s">
        <v>921</v>
      </c>
      <c r="K223" s="319">
        <v>6</v>
      </c>
      <c r="L223" s="292" t="s">
        <v>446</v>
      </c>
      <c r="M223" s="324">
        <v>750000</v>
      </c>
      <c r="N223" s="294">
        <f t="shared" si="106"/>
        <v>4500000</v>
      </c>
      <c r="O223" s="319">
        <v>3</v>
      </c>
      <c r="P223" s="296">
        <f t="shared" si="107"/>
        <v>13500000</v>
      </c>
      <c r="Q223" s="552"/>
      <c r="R223" s="551"/>
      <c r="S223" s="291"/>
      <c r="T223" t="str">
        <f t="shared" si="102"/>
        <v>ok</v>
      </c>
      <c r="U223" s="560">
        <f t="shared" si="103"/>
        <v>0</v>
      </c>
      <c r="V223" s="560">
        <f t="shared" si="104"/>
        <v>0</v>
      </c>
      <c r="W223" s="560">
        <f t="shared" si="105"/>
        <v>0</v>
      </c>
    </row>
    <row r="224" spans="1:27" ht="21" customHeight="1">
      <c r="A224" s="316" t="str">
        <f t="shared" si="98"/>
        <v>10101</v>
      </c>
      <c r="B224" s="316" t="str">
        <f t="shared" si="99"/>
        <v>60</v>
      </c>
      <c r="C224" s="316">
        <f>IF(AND(F224&lt;&gt;"",G224&lt;&gt;""),COUNT($C$32:C223)+1,"")</f>
        <v>161</v>
      </c>
      <c r="D224" s="292" t="str">
        <f t="shared" si="100"/>
        <v>LN0161</v>
      </c>
      <c r="E224" s="292" t="str">
        <f t="shared" si="101"/>
        <v>1010102</v>
      </c>
      <c r="F224" s="316">
        <v>101010206</v>
      </c>
      <c r="G224" s="316">
        <v>60021</v>
      </c>
      <c r="H224" s="317" t="s">
        <v>922</v>
      </c>
      <c r="I224" s="316" t="s">
        <v>445</v>
      </c>
      <c r="J224" s="318" t="s">
        <v>800</v>
      </c>
      <c r="K224" s="319">
        <v>21</v>
      </c>
      <c r="L224" s="292" t="s">
        <v>446</v>
      </c>
      <c r="M224" s="324">
        <v>31000</v>
      </c>
      <c r="N224" s="294">
        <f t="shared" si="106"/>
        <v>651000</v>
      </c>
      <c r="O224" s="319">
        <v>1</v>
      </c>
      <c r="P224" s="296">
        <f t="shared" si="107"/>
        <v>651000</v>
      </c>
      <c r="Q224" s="552"/>
      <c r="R224" s="551"/>
      <c r="S224" s="291"/>
      <c r="T224" t="str">
        <f t="shared" si="102"/>
        <v>ok</v>
      </c>
      <c r="U224" s="560">
        <f t="shared" si="103"/>
        <v>0</v>
      </c>
      <c r="V224" s="560">
        <f t="shared" si="104"/>
        <v>0</v>
      </c>
      <c r="W224" s="560">
        <f t="shared" si="105"/>
        <v>0</v>
      </c>
    </row>
    <row r="225" spans="1:23" ht="21" customHeight="1">
      <c r="A225" s="316" t="str">
        <f t="shared" si="98"/>
        <v>10101</v>
      </c>
      <c r="B225" s="316" t="str">
        <f t="shared" si="99"/>
        <v>60</v>
      </c>
      <c r="C225" s="316">
        <f>IF(AND(F225&lt;&gt;"",G225&lt;&gt;""),COUNT($C$32:C224)+1,"")</f>
        <v>162</v>
      </c>
      <c r="D225" s="292" t="str">
        <f t="shared" si="100"/>
        <v>LN0162</v>
      </c>
      <c r="E225" s="292" t="str">
        <f t="shared" si="101"/>
        <v>1010102</v>
      </c>
      <c r="F225" s="316">
        <v>101010206</v>
      </c>
      <c r="G225" s="316">
        <v>60021</v>
      </c>
      <c r="H225" s="738" t="s">
        <v>923</v>
      </c>
      <c r="I225" s="316" t="s">
        <v>445</v>
      </c>
      <c r="J225" s="318" t="s">
        <v>921</v>
      </c>
      <c r="K225" s="319">
        <v>1</v>
      </c>
      <c r="L225" s="292" t="s">
        <v>446</v>
      </c>
      <c r="M225" s="324">
        <v>2200</v>
      </c>
      <c r="N225" s="294">
        <f t="shared" si="106"/>
        <v>2200</v>
      </c>
      <c r="O225" s="319">
        <v>1</v>
      </c>
      <c r="P225" s="296">
        <f t="shared" si="107"/>
        <v>2200</v>
      </c>
      <c r="Q225" s="552"/>
      <c r="R225" s="551"/>
      <c r="S225" s="291"/>
      <c r="T225" t="str">
        <f t="shared" si="102"/>
        <v>ok</v>
      </c>
      <c r="U225" s="560">
        <f t="shared" si="103"/>
        <v>0</v>
      </c>
      <c r="V225" s="560">
        <f t="shared" si="104"/>
        <v>0</v>
      </c>
      <c r="W225" s="560">
        <f t="shared" si="105"/>
        <v>0</v>
      </c>
    </row>
    <row r="226" spans="1:23" ht="21" customHeight="1">
      <c r="A226" s="316" t="str">
        <f t="shared" si="98"/>
        <v>10101</v>
      </c>
      <c r="B226" s="316" t="str">
        <f t="shared" si="99"/>
        <v>60</v>
      </c>
      <c r="C226" s="316">
        <f>IF(AND(F226&lt;&gt;"",G226&lt;&gt;""),COUNT($C$32:C225)+1,"")</f>
        <v>163</v>
      </c>
      <c r="D226" s="292" t="str">
        <f t="shared" si="100"/>
        <v>LN0163</v>
      </c>
      <c r="E226" s="292" t="str">
        <f t="shared" si="101"/>
        <v>1010102</v>
      </c>
      <c r="F226" s="316">
        <v>101010206</v>
      </c>
      <c r="G226" s="316">
        <v>60021</v>
      </c>
      <c r="H226" s="317" t="s">
        <v>802</v>
      </c>
      <c r="I226" s="316" t="s">
        <v>445</v>
      </c>
      <c r="J226" s="318" t="s">
        <v>800</v>
      </c>
      <c r="K226" s="319">
        <v>1</v>
      </c>
      <c r="L226" s="292" t="s">
        <v>446</v>
      </c>
      <c r="M226" s="324">
        <v>3200</v>
      </c>
      <c r="N226" s="294">
        <f t="shared" si="106"/>
        <v>3200</v>
      </c>
      <c r="O226" s="319">
        <v>1</v>
      </c>
      <c r="P226" s="296">
        <f t="shared" si="107"/>
        <v>3200</v>
      </c>
      <c r="Q226" s="552"/>
      <c r="R226" s="551"/>
      <c r="S226" s="291"/>
      <c r="T226" t="str">
        <f t="shared" si="102"/>
        <v>ok</v>
      </c>
      <c r="U226" s="560">
        <f t="shared" si="103"/>
        <v>0</v>
      </c>
      <c r="V226" s="560">
        <f t="shared" si="104"/>
        <v>0</v>
      </c>
      <c r="W226" s="560">
        <f t="shared" si="105"/>
        <v>0</v>
      </c>
    </row>
    <row r="227" spans="1:23" ht="21" customHeight="1">
      <c r="A227" s="316" t="str">
        <f t="shared" si="98"/>
        <v>10101</v>
      </c>
      <c r="B227" s="316" t="str">
        <f t="shared" si="99"/>
        <v>60</v>
      </c>
      <c r="C227" s="316">
        <f>IF(AND(F227&lt;&gt;"",G227&lt;&gt;""),COUNT($C$32:C226)+1,"")</f>
        <v>164</v>
      </c>
      <c r="D227" s="292" t="str">
        <f t="shared" si="100"/>
        <v>LN0164</v>
      </c>
      <c r="E227" s="292" t="str">
        <f t="shared" si="101"/>
        <v>1010102</v>
      </c>
      <c r="F227" s="316">
        <v>101010206</v>
      </c>
      <c r="G227" s="316">
        <v>60021</v>
      </c>
      <c r="H227" s="317" t="s">
        <v>924</v>
      </c>
      <c r="I227" s="316" t="s">
        <v>445</v>
      </c>
      <c r="J227" s="318" t="s">
        <v>800</v>
      </c>
      <c r="K227" s="319">
        <v>6</v>
      </c>
      <c r="L227" s="292" t="s">
        <v>446</v>
      </c>
      <c r="M227" s="324">
        <v>40000</v>
      </c>
      <c r="N227" s="294">
        <f t="shared" si="106"/>
        <v>240000</v>
      </c>
      <c r="O227" s="319">
        <v>1</v>
      </c>
      <c r="P227" s="296">
        <f t="shared" si="107"/>
        <v>240000</v>
      </c>
      <c r="Q227" s="552"/>
      <c r="R227" s="551"/>
      <c r="S227" s="291"/>
      <c r="T227" t="str">
        <f t="shared" si="102"/>
        <v>ok</v>
      </c>
      <c r="U227" s="560">
        <f t="shared" si="103"/>
        <v>0</v>
      </c>
      <c r="V227" s="560">
        <f t="shared" si="104"/>
        <v>0</v>
      </c>
      <c r="W227" s="560">
        <f t="shared" si="105"/>
        <v>0</v>
      </c>
    </row>
    <row r="228" spans="1:23" ht="21" customHeight="1">
      <c r="A228" s="316" t="str">
        <f t="shared" si="98"/>
        <v>10101</v>
      </c>
      <c r="B228" s="316" t="str">
        <f t="shared" si="99"/>
        <v>60</v>
      </c>
      <c r="C228" s="316">
        <f>IF(AND(F228&lt;&gt;"",G228&lt;&gt;""),COUNT($C$32:C227)+1,"")</f>
        <v>165</v>
      </c>
      <c r="D228" s="292" t="str">
        <f t="shared" si="100"/>
        <v>LN0165</v>
      </c>
      <c r="E228" s="292" t="str">
        <f t="shared" si="101"/>
        <v>1010102</v>
      </c>
      <c r="F228" s="316">
        <v>101010206</v>
      </c>
      <c r="G228" s="316">
        <v>60021</v>
      </c>
      <c r="H228" s="317" t="s">
        <v>925</v>
      </c>
      <c r="I228" s="316" t="s">
        <v>445</v>
      </c>
      <c r="J228" s="318" t="s">
        <v>926</v>
      </c>
      <c r="K228" s="319">
        <v>11</v>
      </c>
      <c r="L228" s="292" t="s">
        <v>446</v>
      </c>
      <c r="M228" s="324">
        <v>73800</v>
      </c>
      <c r="N228" s="294">
        <f t="shared" si="106"/>
        <v>811800</v>
      </c>
      <c r="O228" s="319">
        <v>4</v>
      </c>
      <c r="P228" s="296">
        <f t="shared" si="107"/>
        <v>3247200</v>
      </c>
      <c r="Q228" s="552"/>
      <c r="R228" s="551"/>
      <c r="S228" s="291"/>
      <c r="T228" t="str">
        <f t="shared" si="102"/>
        <v>ok</v>
      </c>
      <c r="U228" s="560">
        <f t="shared" si="103"/>
        <v>0</v>
      </c>
      <c r="V228" s="560">
        <f t="shared" si="104"/>
        <v>0</v>
      </c>
      <c r="W228" s="560">
        <f t="shared" si="105"/>
        <v>0</v>
      </c>
    </row>
    <row r="229" spans="1:23" ht="21" customHeight="1">
      <c r="A229" s="316" t="str">
        <f t="shared" si="98"/>
        <v>10101</v>
      </c>
      <c r="B229" s="316" t="str">
        <f t="shared" si="99"/>
        <v>60</v>
      </c>
      <c r="C229" s="316">
        <f>IF(AND(F229&lt;&gt;"",G229&lt;&gt;""),COUNT($C$32:C228)+1,"")</f>
        <v>166</v>
      </c>
      <c r="D229" s="292" t="str">
        <f t="shared" si="100"/>
        <v>LN0166</v>
      </c>
      <c r="E229" s="292" t="str">
        <f t="shared" si="101"/>
        <v>1010102</v>
      </c>
      <c r="F229" s="316">
        <v>101010206</v>
      </c>
      <c r="G229" s="316">
        <v>60021</v>
      </c>
      <c r="H229" s="317" t="s">
        <v>927</v>
      </c>
      <c r="I229" s="316" t="s">
        <v>445</v>
      </c>
      <c r="J229" s="318" t="s">
        <v>816</v>
      </c>
      <c r="K229" s="319">
        <v>10</v>
      </c>
      <c r="L229" s="292" t="s">
        <v>446</v>
      </c>
      <c r="M229" s="324">
        <v>18400</v>
      </c>
      <c r="N229" s="294">
        <f t="shared" si="106"/>
        <v>184000</v>
      </c>
      <c r="O229" s="319">
        <v>1</v>
      </c>
      <c r="P229" s="296">
        <f t="shared" si="107"/>
        <v>184000</v>
      </c>
      <c r="Q229" s="552"/>
      <c r="R229" s="551"/>
      <c r="S229" s="291"/>
      <c r="T229" t="str">
        <f t="shared" si="102"/>
        <v>ok</v>
      </c>
      <c r="U229" s="560">
        <f t="shared" si="103"/>
        <v>0</v>
      </c>
      <c r="V229" s="560">
        <f t="shared" si="104"/>
        <v>0</v>
      </c>
      <c r="W229" s="560">
        <f t="shared" si="105"/>
        <v>0</v>
      </c>
    </row>
    <row r="230" spans="1:23" ht="21" customHeight="1">
      <c r="A230" s="316" t="str">
        <f t="shared" si="98"/>
        <v>10101</v>
      </c>
      <c r="B230" s="316" t="str">
        <f t="shared" si="99"/>
        <v>60</v>
      </c>
      <c r="C230" s="316">
        <f>IF(AND(F230&lt;&gt;"",G230&lt;&gt;""),COUNT($C$32:C229)+1,"")</f>
        <v>167</v>
      </c>
      <c r="D230" s="292" t="str">
        <f t="shared" si="100"/>
        <v>LN0167</v>
      </c>
      <c r="E230" s="292" t="str">
        <f t="shared" si="101"/>
        <v>1010102</v>
      </c>
      <c r="F230" s="316">
        <v>101010206</v>
      </c>
      <c r="G230" s="316">
        <v>60021</v>
      </c>
      <c r="H230" s="317" t="s">
        <v>928</v>
      </c>
      <c r="I230" s="316" t="s">
        <v>445</v>
      </c>
      <c r="J230" s="318" t="s">
        <v>800</v>
      </c>
      <c r="K230" s="319">
        <v>25</v>
      </c>
      <c r="L230" s="292" t="s">
        <v>446</v>
      </c>
      <c r="M230" s="324">
        <v>9600</v>
      </c>
      <c r="N230" s="294">
        <f t="shared" si="106"/>
        <v>240000</v>
      </c>
      <c r="O230" s="319">
        <v>1</v>
      </c>
      <c r="P230" s="296">
        <f t="shared" si="107"/>
        <v>240000</v>
      </c>
      <c r="Q230" s="552"/>
      <c r="R230" s="551"/>
      <c r="S230" s="291"/>
      <c r="T230" t="str">
        <f t="shared" si="102"/>
        <v>ok</v>
      </c>
      <c r="U230" s="560">
        <f t="shared" si="103"/>
        <v>0</v>
      </c>
      <c r="V230" s="560">
        <f t="shared" si="104"/>
        <v>0</v>
      </c>
      <c r="W230" s="560">
        <f t="shared" si="105"/>
        <v>0</v>
      </c>
    </row>
    <row r="231" spans="1:23" ht="21" customHeight="1">
      <c r="A231" s="316" t="str">
        <f t="shared" si="98"/>
        <v>10101</v>
      </c>
      <c r="B231" s="316" t="str">
        <f t="shared" si="99"/>
        <v>60</v>
      </c>
      <c r="C231" s="316">
        <f>IF(AND(F231&lt;&gt;"",G231&lt;&gt;""),COUNT($C$32:C230)+1,"")</f>
        <v>168</v>
      </c>
      <c r="D231" s="292" t="str">
        <f t="shared" si="100"/>
        <v>LN0168</v>
      </c>
      <c r="E231" s="292" t="str">
        <f t="shared" si="101"/>
        <v>1010102</v>
      </c>
      <c r="F231" s="316">
        <v>101010206</v>
      </c>
      <c r="G231" s="316">
        <v>60021</v>
      </c>
      <c r="H231" s="317" t="s">
        <v>929</v>
      </c>
      <c r="I231" s="316" t="s">
        <v>445</v>
      </c>
      <c r="J231" s="318" t="s">
        <v>816</v>
      </c>
      <c r="K231" s="319">
        <v>5</v>
      </c>
      <c r="L231" s="292" t="s">
        <v>446</v>
      </c>
      <c r="M231" s="324">
        <v>4600</v>
      </c>
      <c r="N231" s="294">
        <f t="shared" si="106"/>
        <v>23000</v>
      </c>
      <c r="O231" s="319">
        <v>1</v>
      </c>
      <c r="P231" s="296">
        <f t="shared" si="107"/>
        <v>23000</v>
      </c>
      <c r="Q231" s="552"/>
      <c r="R231" s="551"/>
      <c r="S231" s="291"/>
      <c r="T231" t="str">
        <f t="shared" si="102"/>
        <v>ok</v>
      </c>
      <c r="U231" s="560">
        <f t="shared" si="103"/>
        <v>0</v>
      </c>
      <c r="V231" s="560">
        <f t="shared" si="104"/>
        <v>0</v>
      </c>
      <c r="W231" s="560">
        <f t="shared" si="105"/>
        <v>0</v>
      </c>
    </row>
    <row r="232" spans="1:23" ht="21" customHeight="1">
      <c r="A232" s="316" t="str">
        <f t="shared" si="98"/>
        <v>10101</v>
      </c>
      <c r="B232" s="316" t="str">
        <f t="shared" si="99"/>
        <v>60</v>
      </c>
      <c r="C232" s="316">
        <f>IF(AND(F232&lt;&gt;"",G232&lt;&gt;""),COUNT($C$32:C231)+1,"")</f>
        <v>169</v>
      </c>
      <c r="D232" s="292" t="str">
        <f t="shared" si="100"/>
        <v>LN0169</v>
      </c>
      <c r="E232" s="292" t="str">
        <f t="shared" si="101"/>
        <v>1010102</v>
      </c>
      <c r="F232" s="316">
        <v>101010206</v>
      </c>
      <c r="G232" s="316">
        <v>60021</v>
      </c>
      <c r="H232" s="317" t="s">
        <v>930</v>
      </c>
      <c r="I232" s="316" t="s">
        <v>445</v>
      </c>
      <c r="J232" s="318" t="s">
        <v>816</v>
      </c>
      <c r="K232" s="319">
        <v>10</v>
      </c>
      <c r="L232" s="292" t="s">
        <v>446</v>
      </c>
      <c r="M232" s="324">
        <v>41000</v>
      </c>
      <c r="N232" s="294">
        <f t="shared" si="106"/>
        <v>410000</v>
      </c>
      <c r="O232" s="319">
        <v>1</v>
      </c>
      <c r="P232" s="296">
        <f t="shared" si="107"/>
        <v>410000</v>
      </c>
      <c r="Q232" s="552"/>
      <c r="R232" s="551"/>
      <c r="S232" s="291"/>
      <c r="T232" t="str">
        <f t="shared" si="102"/>
        <v>ok</v>
      </c>
      <c r="U232" s="560">
        <f t="shared" si="103"/>
        <v>0</v>
      </c>
      <c r="V232" s="560">
        <f t="shared" si="104"/>
        <v>0</v>
      </c>
      <c r="W232" s="560">
        <f t="shared" si="105"/>
        <v>0</v>
      </c>
    </row>
    <row r="233" spans="1:23" ht="21" customHeight="1">
      <c r="A233" s="316" t="str">
        <f t="shared" ref="A233:A290" si="108">IF(AND(F233&lt;&gt;"",G233&lt;&gt;""),LEFT(E233,5),"")</f>
        <v>10101</v>
      </c>
      <c r="B233" s="316" t="str">
        <f t="shared" ref="B233:B290" si="109">IF(AND(F233&lt;&gt;"",G233&lt;&gt;""),LEFT(G233,2),"")</f>
        <v>60</v>
      </c>
      <c r="C233" s="316">
        <f>IF(AND(F233&lt;&gt;"",G233&lt;&gt;""),COUNT($C$32:C232)+1,"")</f>
        <v>170</v>
      </c>
      <c r="D233" s="292" t="str">
        <f t="shared" ref="D233:D290" si="110">IF(C233&lt;&gt;"","LN"&amp;TEXT(C233,"0000"),"")</f>
        <v>LN0170</v>
      </c>
      <c r="E233" s="292" t="str">
        <f t="shared" ref="E233:E290" si="111">IF(AND(F233&lt;&gt;"",G233&lt;&gt;""),LEFT(F233,7),"")</f>
        <v>1010102</v>
      </c>
      <c r="F233" s="316">
        <v>101010206</v>
      </c>
      <c r="G233" s="316">
        <v>60021</v>
      </c>
      <c r="H233" s="317" t="s">
        <v>931</v>
      </c>
      <c r="I233" s="316" t="s">
        <v>445</v>
      </c>
      <c r="J233" s="318" t="s">
        <v>800</v>
      </c>
      <c r="K233" s="319">
        <v>4</v>
      </c>
      <c r="L233" s="292" t="s">
        <v>446</v>
      </c>
      <c r="M233" s="324">
        <v>72000</v>
      </c>
      <c r="N233" s="294">
        <f t="shared" ref="N233:N262" si="112">IF(AND(F233&lt;&gt;"",G233&lt;&gt;""),K233*M233,"")</f>
        <v>288000</v>
      </c>
      <c r="O233" s="319">
        <v>1</v>
      </c>
      <c r="P233" s="296">
        <f t="shared" ref="P233:P262" si="113">IF(AND(F233&lt;&gt;"",G233&lt;&gt;""),N233*O233,"")</f>
        <v>288000</v>
      </c>
      <c r="Q233" s="552"/>
      <c r="R233" s="551"/>
      <c r="S233" s="291"/>
      <c r="T233" t="str">
        <f t="shared" ref="T233:T290" si="114">IF(AND(F233&lt;&gt;"",G233&lt;&gt;""),"ok","-")</f>
        <v>ok</v>
      </c>
      <c r="U233" s="560">
        <f t="shared" ref="U233:U290" si="115">MOD(K233,1)</f>
        <v>0</v>
      </c>
      <c r="V233" s="560">
        <f t="shared" ref="V233:V290" si="116">MOD(M233,1)</f>
        <v>0</v>
      </c>
      <c r="W233" s="560">
        <f t="shared" ref="W233:W290" si="117">MOD(O233,1)</f>
        <v>0</v>
      </c>
    </row>
    <row r="234" spans="1:23" ht="21" customHeight="1">
      <c r="A234" s="316" t="str">
        <f t="shared" si="108"/>
        <v>10101</v>
      </c>
      <c r="B234" s="316" t="str">
        <f t="shared" si="109"/>
        <v>60</v>
      </c>
      <c r="C234" s="316">
        <f>IF(AND(F234&lt;&gt;"",G234&lt;&gt;""),COUNT($C$32:C233)+1,"")</f>
        <v>171</v>
      </c>
      <c r="D234" s="292" t="str">
        <f t="shared" si="110"/>
        <v>LN0171</v>
      </c>
      <c r="E234" s="292" t="str">
        <f t="shared" si="111"/>
        <v>1010102</v>
      </c>
      <c r="F234" s="316">
        <v>101010206</v>
      </c>
      <c r="G234" s="316">
        <v>60021</v>
      </c>
      <c r="H234" s="317" t="s">
        <v>923</v>
      </c>
      <c r="I234" s="316" t="s">
        <v>445</v>
      </c>
      <c r="J234" s="318" t="s">
        <v>921</v>
      </c>
      <c r="K234" s="319">
        <v>1</v>
      </c>
      <c r="L234" s="292" t="s">
        <v>446</v>
      </c>
      <c r="M234" s="324">
        <v>3200</v>
      </c>
      <c r="N234" s="294">
        <f t="shared" si="112"/>
        <v>3200</v>
      </c>
      <c r="O234" s="319">
        <v>1</v>
      </c>
      <c r="P234" s="296">
        <f t="shared" si="113"/>
        <v>3200</v>
      </c>
      <c r="Q234" s="552"/>
      <c r="R234" s="551"/>
      <c r="S234" s="291"/>
      <c r="T234" t="str">
        <f t="shared" si="114"/>
        <v>ok</v>
      </c>
      <c r="U234" s="560">
        <f t="shared" si="115"/>
        <v>0</v>
      </c>
      <c r="V234" s="560">
        <f t="shared" si="116"/>
        <v>0</v>
      </c>
      <c r="W234" s="560">
        <f t="shared" si="117"/>
        <v>0</v>
      </c>
    </row>
    <row r="235" spans="1:23" ht="21" customHeight="1">
      <c r="A235" s="316" t="str">
        <f t="shared" si="108"/>
        <v>10101</v>
      </c>
      <c r="B235" s="316" t="str">
        <f t="shared" si="109"/>
        <v>60</v>
      </c>
      <c r="C235" s="316">
        <f>IF(AND(F235&lt;&gt;"",G235&lt;&gt;""),COUNT($C$32:C234)+1,"")</f>
        <v>172</v>
      </c>
      <c r="D235" s="292" t="str">
        <f t="shared" si="110"/>
        <v>LN0172</v>
      </c>
      <c r="E235" s="292" t="str">
        <f t="shared" si="111"/>
        <v>1010102</v>
      </c>
      <c r="F235" s="316">
        <v>101010206</v>
      </c>
      <c r="G235" s="316">
        <v>60021</v>
      </c>
      <c r="H235" s="317" t="s">
        <v>932</v>
      </c>
      <c r="I235" s="316" t="s">
        <v>445</v>
      </c>
      <c r="J235" s="318" t="s">
        <v>816</v>
      </c>
      <c r="K235" s="319">
        <v>30</v>
      </c>
      <c r="L235" s="292" t="s">
        <v>446</v>
      </c>
      <c r="M235" s="324">
        <v>11600</v>
      </c>
      <c r="N235" s="294">
        <f t="shared" si="112"/>
        <v>348000</v>
      </c>
      <c r="O235" s="319">
        <v>1</v>
      </c>
      <c r="P235" s="296">
        <f t="shared" si="113"/>
        <v>348000</v>
      </c>
      <c r="Q235" s="552"/>
      <c r="R235" s="551"/>
      <c r="S235" s="291"/>
      <c r="T235" t="str">
        <f t="shared" si="114"/>
        <v>ok</v>
      </c>
      <c r="U235" s="560">
        <f t="shared" si="115"/>
        <v>0</v>
      </c>
      <c r="V235" s="560">
        <f t="shared" si="116"/>
        <v>0</v>
      </c>
      <c r="W235" s="560">
        <f t="shared" si="117"/>
        <v>0</v>
      </c>
    </row>
    <row r="236" spans="1:23" ht="21" customHeight="1">
      <c r="A236" s="316" t="str">
        <f t="shared" si="108"/>
        <v>10101</v>
      </c>
      <c r="B236" s="316" t="str">
        <f t="shared" si="109"/>
        <v>60</v>
      </c>
      <c r="C236" s="316">
        <f>IF(AND(F236&lt;&gt;"",G236&lt;&gt;""),COUNT($C$32:C235)+1,"")</f>
        <v>173</v>
      </c>
      <c r="D236" s="292" t="str">
        <f t="shared" si="110"/>
        <v>LN0173</v>
      </c>
      <c r="E236" s="292" t="str">
        <f t="shared" si="111"/>
        <v>1010102</v>
      </c>
      <c r="F236" s="316">
        <v>101010206</v>
      </c>
      <c r="G236" s="316">
        <v>60021</v>
      </c>
      <c r="H236" s="317" t="s">
        <v>933</v>
      </c>
      <c r="I236" s="316" t="s">
        <v>445</v>
      </c>
      <c r="J236" s="318" t="s">
        <v>839</v>
      </c>
      <c r="K236" s="319">
        <v>5</v>
      </c>
      <c r="L236" s="292" t="s">
        <v>446</v>
      </c>
      <c r="M236" s="324">
        <v>4000</v>
      </c>
      <c r="N236" s="294">
        <f t="shared" si="112"/>
        <v>20000</v>
      </c>
      <c r="O236" s="319">
        <v>1</v>
      </c>
      <c r="P236" s="296">
        <f t="shared" si="113"/>
        <v>20000</v>
      </c>
      <c r="Q236" s="552"/>
      <c r="R236" s="551"/>
      <c r="S236" s="291"/>
      <c r="T236" t="str">
        <f t="shared" si="114"/>
        <v>ok</v>
      </c>
      <c r="U236" s="560">
        <f t="shared" si="115"/>
        <v>0</v>
      </c>
      <c r="V236" s="560">
        <f t="shared" si="116"/>
        <v>0</v>
      </c>
      <c r="W236" s="560">
        <f t="shared" si="117"/>
        <v>0</v>
      </c>
    </row>
    <row r="237" spans="1:23" ht="21" customHeight="1">
      <c r="A237" s="316" t="str">
        <f t="shared" si="108"/>
        <v>10101</v>
      </c>
      <c r="B237" s="316" t="str">
        <f t="shared" si="109"/>
        <v>60</v>
      </c>
      <c r="C237" s="316">
        <f>IF(AND(F237&lt;&gt;"",G237&lt;&gt;""),COUNT($C$32:C236)+1,"")</f>
        <v>174</v>
      </c>
      <c r="D237" s="292" t="str">
        <f t="shared" si="110"/>
        <v>LN0174</v>
      </c>
      <c r="E237" s="292" t="str">
        <f t="shared" si="111"/>
        <v>1010102</v>
      </c>
      <c r="F237" s="316">
        <v>101010206</v>
      </c>
      <c r="G237" s="316">
        <v>60021</v>
      </c>
      <c r="H237" s="317" t="s">
        <v>934</v>
      </c>
      <c r="I237" s="316" t="s">
        <v>445</v>
      </c>
      <c r="J237" s="318" t="s">
        <v>800</v>
      </c>
      <c r="K237" s="319">
        <v>38</v>
      </c>
      <c r="L237" s="292" t="s">
        <v>446</v>
      </c>
      <c r="M237" s="324">
        <v>3200</v>
      </c>
      <c r="N237" s="294">
        <f t="shared" si="112"/>
        <v>121600</v>
      </c>
      <c r="O237" s="319">
        <v>1</v>
      </c>
      <c r="P237" s="296">
        <f t="shared" si="113"/>
        <v>121600</v>
      </c>
      <c r="Q237" s="552"/>
      <c r="R237" s="551"/>
      <c r="S237" s="291"/>
      <c r="T237" t="str">
        <f t="shared" si="114"/>
        <v>ok</v>
      </c>
      <c r="U237" s="560">
        <f t="shared" si="115"/>
        <v>0</v>
      </c>
      <c r="V237" s="560">
        <f t="shared" si="116"/>
        <v>0</v>
      </c>
      <c r="W237" s="560">
        <f t="shared" si="117"/>
        <v>0</v>
      </c>
    </row>
    <row r="238" spans="1:23" ht="21" customHeight="1">
      <c r="A238" s="316" t="str">
        <f t="shared" si="108"/>
        <v>10101</v>
      </c>
      <c r="B238" s="316" t="str">
        <f t="shared" si="109"/>
        <v>60</v>
      </c>
      <c r="C238" s="316">
        <f>IF(AND(F238&lt;&gt;"",G238&lt;&gt;""),COUNT($C$32:C237)+1,"")</f>
        <v>175</v>
      </c>
      <c r="D238" s="292" t="str">
        <f t="shared" si="110"/>
        <v>LN0175</v>
      </c>
      <c r="E238" s="292" t="str">
        <f t="shared" si="111"/>
        <v>1010102</v>
      </c>
      <c r="F238" s="316">
        <v>101010206</v>
      </c>
      <c r="G238" s="316">
        <v>60021</v>
      </c>
      <c r="H238" s="317" t="s">
        <v>935</v>
      </c>
      <c r="I238" s="316" t="s">
        <v>445</v>
      </c>
      <c r="J238" s="318" t="s">
        <v>921</v>
      </c>
      <c r="K238" s="319">
        <v>10</v>
      </c>
      <c r="L238" s="292" t="s">
        <v>446</v>
      </c>
      <c r="M238" s="324">
        <v>3400</v>
      </c>
      <c r="N238" s="294">
        <f t="shared" si="112"/>
        <v>34000</v>
      </c>
      <c r="O238" s="319">
        <v>1</v>
      </c>
      <c r="P238" s="296">
        <f t="shared" si="113"/>
        <v>34000</v>
      </c>
      <c r="Q238" s="552"/>
      <c r="R238" s="551"/>
      <c r="S238" s="291"/>
      <c r="T238" t="str">
        <f t="shared" si="114"/>
        <v>ok</v>
      </c>
      <c r="U238" s="560">
        <f t="shared" si="115"/>
        <v>0</v>
      </c>
      <c r="V238" s="560">
        <f t="shared" si="116"/>
        <v>0</v>
      </c>
      <c r="W238" s="560">
        <f t="shared" si="117"/>
        <v>0</v>
      </c>
    </row>
    <row r="239" spans="1:23" ht="21" customHeight="1">
      <c r="A239" s="316" t="str">
        <f t="shared" si="108"/>
        <v>10101</v>
      </c>
      <c r="B239" s="316" t="str">
        <f t="shared" si="109"/>
        <v>60</v>
      </c>
      <c r="C239" s="316">
        <f>IF(AND(F239&lt;&gt;"",G239&lt;&gt;""),COUNT($C$32:C238)+1,"")</f>
        <v>176</v>
      </c>
      <c r="D239" s="292" t="str">
        <f t="shared" si="110"/>
        <v>LN0176</v>
      </c>
      <c r="E239" s="292" t="str">
        <f t="shared" si="111"/>
        <v>1010102</v>
      </c>
      <c r="F239" s="316">
        <v>101010206</v>
      </c>
      <c r="G239" s="316">
        <v>60021</v>
      </c>
      <c r="H239" s="317" t="s">
        <v>936</v>
      </c>
      <c r="I239" s="316" t="s">
        <v>445</v>
      </c>
      <c r="J239" s="318" t="s">
        <v>921</v>
      </c>
      <c r="K239" s="319">
        <v>20</v>
      </c>
      <c r="L239" s="292" t="s">
        <v>446</v>
      </c>
      <c r="M239" s="324">
        <v>16000</v>
      </c>
      <c r="N239" s="294">
        <f t="shared" si="112"/>
        <v>320000</v>
      </c>
      <c r="O239" s="319">
        <v>2</v>
      </c>
      <c r="P239" s="296">
        <f t="shared" si="113"/>
        <v>640000</v>
      </c>
      <c r="Q239" s="552"/>
      <c r="R239" s="551"/>
      <c r="S239" s="291"/>
      <c r="T239" t="str">
        <f t="shared" si="114"/>
        <v>ok</v>
      </c>
      <c r="U239" s="560">
        <f t="shared" si="115"/>
        <v>0</v>
      </c>
      <c r="V239" s="560">
        <f t="shared" si="116"/>
        <v>0</v>
      </c>
      <c r="W239" s="560">
        <f t="shared" si="117"/>
        <v>0</v>
      </c>
    </row>
    <row r="240" spans="1:23" ht="21" customHeight="1">
      <c r="A240" s="316" t="str">
        <f t="shared" si="108"/>
        <v>10101</v>
      </c>
      <c r="B240" s="316" t="str">
        <f t="shared" si="109"/>
        <v>60</v>
      </c>
      <c r="C240" s="316">
        <f>IF(AND(F240&lt;&gt;"",G240&lt;&gt;""),COUNT($C$32:C239)+1,"")</f>
        <v>177</v>
      </c>
      <c r="D240" s="292" t="str">
        <f t="shared" si="110"/>
        <v>LN0177</v>
      </c>
      <c r="E240" s="292" t="str">
        <f t="shared" si="111"/>
        <v>1010102</v>
      </c>
      <c r="F240" s="316">
        <v>101010206</v>
      </c>
      <c r="G240" s="316">
        <v>60021</v>
      </c>
      <c r="H240" s="317" t="s">
        <v>937</v>
      </c>
      <c r="I240" s="316" t="s">
        <v>445</v>
      </c>
      <c r="J240" s="318" t="s">
        <v>921</v>
      </c>
      <c r="K240" s="319">
        <v>8</v>
      </c>
      <c r="L240" s="292" t="s">
        <v>446</v>
      </c>
      <c r="M240" s="324">
        <v>5000</v>
      </c>
      <c r="N240" s="294">
        <f t="shared" si="112"/>
        <v>40000</v>
      </c>
      <c r="O240" s="319">
        <v>1</v>
      </c>
      <c r="P240" s="296">
        <f t="shared" si="113"/>
        <v>40000</v>
      </c>
      <c r="Q240" s="552"/>
      <c r="R240" s="551"/>
      <c r="S240" s="291"/>
      <c r="T240" t="str">
        <f t="shared" si="114"/>
        <v>ok</v>
      </c>
      <c r="U240" s="560">
        <f t="shared" si="115"/>
        <v>0</v>
      </c>
      <c r="V240" s="560">
        <f t="shared" si="116"/>
        <v>0</v>
      </c>
      <c r="W240" s="560">
        <f t="shared" si="117"/>
        <v>0</v>
      </c>
    </row>
    <row r="241" spans="1:23" ht="21" customHeight="1">
      <c r="A241" s="316" t="str">
        <f t="shared" si="108"/>
        <v>10101</v>
      </c>
      <c r="B241" s="316" t="str">
        <f t="shared" si="109"/>
        <v>60</v>
      </c>
      <c r="C241" s="316">
        <f>IF(AND(F241&lt;&gt;"",G241&lt;&gt;""),COUNT($C$32:C240)+1,"")</f>
        <v>178</v>
      </c>
      <c r="D241" s="292" t="str">
        <f t="shared" si="110"/>
        <v>LN0178</v>
      </c>
      <c r="E241" s="292" t="str">
        <f t="shared" si="111"/>
        <v>1010102</v>
      </c>
      <c r="F241" s="316">
        <v>101010206</v>
      </c>
      <c r="G241" s="316">
        <v>60021</v>
      </c>
      <c r="H241" s="317" t="s">
        <v>938</v>
      </c>
      <c r="I241" s="316" t="s">
        <v>445</v>
      </c>
      <c r="J241" s="318" t="s">
        <v>921</v>
      </c>
      <c r="K241" s="319">
        <v>3</v>
      </c>
      <c r="L241" s="292" t="s">
        <v>446</v>
      </c>
      <c r="M241" s="324">
        <v>319800</v>
      </c>
      <c r="N241" s="294">
        <f t="shared" si="112"/>
        <v>959400</v>
      </c>
      <c r="O241" s="319">
        <v>4</v>
      </c>
      <c r="P241" s="296">
        <f t="shared" si="113"/>
        <v>3837600</v>
      </c>
      <c r="Q241" s="552"/>
      <c r="R241" s="551"/>
      <c r="S241" s="291"/>
      <c r="T241" t="str">
        <f t="shared" si="114"/>
        <v>ok</v>
      </c>
      <c r="U241" s="560">
        <f t="shared" si="115"/>
        <v>0</v>
      </c>
      <c r="V241" s="560">
        <f t="shared" si="116"/>
        <v>0</v>
      </c>
      <c r="W241" s="560">
        <f t="shared" si="117"/>
        <v>0</v>
      </c>
    </row>
    <row r="242" spans="1:23" ht="21" customHeight="1">
      <c r="A242" s="316" t="str">
        <f t="shared" si="108"/>
        <v>10101</v>
      </c>
      <c r="B242" s="316" t="str">
        <f t="shared" si="109"/>
        <v>60</v>
      </c>
      <c r="C242" s="316">
        <f>IF(AND(F242&lt;&gt;"",G242&lt;&gt;""),COUNT($C$32:C241)+1,"")</f>
        <v>179</v>
      </c>
      <c r="D242" s="292" t="str">
        <f t="shared" si="110"/>
        <v>LN0179</v>
      </c>
      <c r="E242" s="292" t="str">
        <f t="shared" si="111"/>
        <v>1010102</v>
      </c>
      <c r="F242" s="316">
        <v>101010206</v>
      </c>
      <c r="G242" s="316">
        <v>60021</v>
      </c>
      <c r="H242" s="317" t="s">
        <v>939</v>
      </c>
      <c r="I242" s="316" t="s">
        <v>445</v>
      </c>
      <c r="J242" s="318" t="s">
        <v>921</v>
      </c>
      <c r="K242" s="319">
        <v>2</v>
      </c>
      <c r="L242" s="292" t="s">
        <v>446</v>
      </c>
      <c r="M242" s="324">
        <v>1250500</v>
      </c>
      <c r="N242" s="294">
        <f t="shared" si="112"/>
        <v>2501000</v>
      </c>
      <c r="O242" s="319">
        <v>3</v>
      </c>
      <c r="P242" s="296">
        <f t="shared" si="113"/>
        <v>7503000</v>
      </c>
      <c r="Q242" s="552"/>
      <c r="R242" s="551"/>
      <c r="S242" s="291"/>
      <c r="T242" t="str">
        <f t="shared" si="114"/>
        <v>ok</v>
      </c>
      <c r="U242" s="560">
        <f t="shared" si="115"/>
        <v>0</v>
      </c>
      <c r="V242" s="560">
        <f t="shared" si="116"/>
        <v>0</v>
      </c>
      <c r="W242" s="560">
        <f t="shared" si="117"/>
        <v>0</v>
      </c>
    </row>
    <row r="243" spans="1:23" ht="21" customHeight="1">
      <c r="A243" s="316" t="str">
        <f t="shared" si="108"/>
        <v>10101</v>
      </c>
      <c r="B243" s="316" t="str">
        <f t="shared" si="109"/>
        <v>60</v>
      </c>
      <c r="C243" s="316">
        <f>IF(AND(F243&lt;&gt;"",G243&lt;&gt;""),COUNT($C$32:C242)+1,"")</f>
        <v>180</v>
      </c>
      <c r="D243" s="292" t="str">
        <f t="shared" si="110"/>
        <v>LN0180</v>
      </c>
      <c r="E243" s="292" t="str">
        <f t="shared" si="111"/>
        <v>1010102</v>
      </c>
      <c r="F243" s="316">
        <v>101010206</v>
      </c>
      <c r="G243" s="316">
        <v>60021</v>
      </c>
      <c r="H243" s="317" t="s">
        <v>940</v>
      </c>
      <c r="I243" s="316" t="s">
        <v>445</v>
      </c>
      <c r="J243" s="318" t="s">
        <v>921</v>
      </c>
      <c r="K243" s="319">
        <v>1</v>
      </c>
      <c r="L243" s="292" t="s">
        <v>446</v>
      </c>
      <c r="M243" s="324">
        <v>389500</v>
      </c>
      <c r="N243" s="294">
        <f t="shared" si="112"/>
        <v>389500</v>
      </c>
      <c r="O243" s="319">
        <v>6</v>
      </c>
      <c r="P243" s="296">
        <f t="shared" si="113"/>
        <v>2337000</v>
      </c>
      <c r="Q243" s="552"/>
      <c r="R243" s="551"/>
      <c r="S243" s="291"/>
      <c r="T243" t="str">
        <f t="shared" si="114"/>
        <v>ok</v>
      </c>
      <c r="U243" s="560">
        <f t="shared" si="115"/>
        <v>0</v>
      </c>
      <c r="V243" s="560">
        <f t="shared" si="116"/>
        <v>0</v>
      </c>
      <c r="W243" s="560">
        <f t="shared" si="117"/>
        <v>0</v>
      </c>
    </row>
    <row r="244" spans="1:23" ht="21" customHeight="1">
      <c r="A244" s="316" t="str">
        <f t="shared" si="108"/>
        <v>10101</v>
      </c>
      <c r="B244" s="316" t="str">
        <f t="shared" si="109"/>
        <v>60</v>
      </c>
      <c r="C244" s="316">
        <f>IF(AND(F244&lt;&gt;"",G244&lt;&gt;""),COUNT($C$32:C243)+1,"")</f>
        <v>181</v>
      </c>
      <c r="D244" s="292" t="str">
        <f t="shared" si="110"/>
        <v>LN0181</v>
      </c>
      <c r="E244" s="292" t="str">
        <f t="shared" si="111"/>
        <v>1010102</v>
      </c>
      <c r="F244" s="316">
        <v>101010206</v>
      </c>
      <c r="G244" s="316">
        <v>60021</v>
      </c>
      <c r="H244" s="317" t="s">
        <v>941</v>
      </c>
      <c r="I244" s="316" t="s">
        <v>445</v>
      </c>
      <c r="J244" s="318" t="s">
        <v>921</v>
      </c>
      <c r="K244" s="319">
        <v>2</v>
      </c>
      <c r="L244" s="292" t="s">
        <v>446</v>
      </c>
      <c r="M244" s="324">
        <v>430500</v>
      </c>
      <c r="N244" s="294">
        <f t="shared" si="112"/>
        <v>861000</v>
      </c>
      <c r="O244" s="319">
        <v>7</v>
      </c>
      <c r="P244" s="296">
        <f t="shared" si="113"/>
        <v>6027000</v>
      </c>
      <c r="Q244" s="552"/>
      <c r="R244" s="551"/>
      <c r="S244" s="291"/>
      <c r="T244" t="str">
        <f t="shared" si="114"/>
        <v>ok</v>
      </c>
      <c r="U244" s="560">
        <f t="shared" si="115"/>
        <v>0</v>
      </c>
      <c r="V244" s="560">
        <f t="shared" si="116"/>
        <v>0</v>
      </c>
      <c r="W244" s="560">
        <f t="shared" si="117"/>
        <v>0</v>
      </c>
    </row>
    <row r="245" spans="1:23" ht="21" customHeight="1">
      <c r="A245" s="316" t="str">
        <f t="shared" si="108"/>
        <v>10101</v>
      </c>
      <c r="B245" s="316" t="str">
        <f t="shared" si="109"/>
        <v>60</v>
      </c>
      <c r="C245" s="316">
        <f>IF(AND(F245&lt;&gt;"",G245&lt;&gt;""),COUNT($C$32:C244)+1,"")</f>
        <v>182</v>
      </c>
      <c r="D245" s="292" t="str">
        <f t="shared" si="110"/>
        <v>LN0182</v>
      </c>
      <c r="E245" s="292" t="str">
        <f t="shared" si="111"/>
        <v>1010102</v>
      </c>
      <c r="F245" s="316">
        <v>101010206</v>
      </c>
      <c r="G245" s="316">
        <v>60011</v>
      </c>
      <c r="H245" s="317" t="s">
        <v>942</v>
      </c>
      <c r="I245" s="316" t="s">
        <v>445</v>
      </c>
      <c r="J245" s="318" t="s">
        <v>921</v>
      </c>
      <c r="K245" s="319">
        <v>1</v>
      </c>
      <c r="L245" s="292" t="s">
        <v>446</v>
      </c>
      <c r="M245" s="324">
        <v>1100000</v>
      </c>
      <c r="N245" s="294">
        <f t="shared" si="112"/>
        <v>1100000</v>
      </c>
      <c r="O245" s="319">
        <v>12</v>
      </c>
      <c r="P245" s="296">
        <f t="shared" si="113"/>
        <v>13200000</v>
      </c>
      <c r="Q245" s="552"/>
      <c r="R245" s="551"/>
      <c r="S245" s="291"/>
      <c r="T245" t="str">
        <f t="shared" si="114"/>
        <v>ok</v>
      </c>
      <c r="U245" s="560">
        <f t="shared" si="115"/>
        <v>0</v>
      </c>
      <c r="V245" s="560">
        <f t="shared" si="116"/>
        <v>0</v>
      </c>
      <c r="W245" s="560">
        <f t="shared" si="117"/>
        <v>0</v>
      </c>
    </row>
    <row r="246" spans="1:23" ht="21" customHeight="1">
      <c r="A246" s="316" t="str">
        <f t="shared" si="108"/>
        <v>10101</v>
      </c>
      <c r="B246" s="316" t="str">
        <f t="shared" si="109"/>
        <v>60</v>
      </c>
      <c r="C246" s="316">
        <f>IF(AND(F246&lt;&gt;"",G246&lt;&gt;""),COUNT($C$32:C245)+1,"")</f>
        <v>183</v>
      </c>
      <c r="D246" s="292" t="str">
        <f t="shared" si="110"/>
        <v>LN0183</v>
      </c>
      <c r="E246" s="292" t="str">
        <f t="shared" si="111"/>
        <v>1010102</v>
      </c>
      <c r="F246" s="316">
        <v>101010206</v>
      </c>
      <c r="G246" s="316">
        <v>60011</v>
      </c>
      <c r="H246" s="671" t="s">
        <v>1245</v>
      </c>
      <c r="I246" s="316" t="s">
        <v>445</v>
      </c>
      <c r="J246" s="318" t="s">
        <v>921</v>
      </c>
      <c r="K246" s="319">
        <v>1</v>
      </c>
      <c r="L246" s="292" t="s">
        <v>446</v>
      </c>
      <c r="M246" s="324">
        <v>2800000</v>
      </c>
      <c r="N246" s="294">
        <f t="shared" si="112"/>
        <v>2800000</v>
      </c>
      <c r="O246" s="319">
        <v>1</v>
      </c>
      <c r="P246" s="296">
        <f t="shared" si="113"/>
        <v>2800000</v>
      </c>
      <c r="Q246" s="552"/>
      <c r="R246" s="551"/>
      <c r="S246" s="291"/>
      <c r="T246" t="str">
        <f t="shared" si="114"/>
        <v>ok</v>
      </c>
      <c r="U246" s="560">
        <f t="shared" si="115"/>
        <v>0</v>
      </c>
      <c r="V246" s="560">
        <f t="shared" si="116"/>
        <v>0</v>
      </c>
      <c r="W246" s="560">
        <f t="shared" si="117"/>
        <v>0</v>
      </c>
    </row>
    <row r="247" spans="1:23" ht="21" customHeight="1">
      <c r="A247" s="316" t="str">
        <f t="shared" si="108"/>
        <v>10101</v>
      </c>
      <c r="B247" s="316" t="str">
        <f t="shared" si="109"/>
        <v>60</v>
      </c>
      <c r="C247" s="316">
        <f>IF(AND(F247&lt;&gt;"",G247&lt;&gt;""),COUNT($C$32:C246)+1,"")</f>
        <v>184</v>
      </c>
      <c r="D247" s="292" t="str">
        <f t="shared" si="110"/>
        <v>LN0184</v>
      </c>
      <c r="E247" s="292" t="str">
        <f t="shared" si="111"/>
        <v>1010102</v>
      </c>
      <c r="F247" s="316">
        <v>101010206</v>
      </c>
      <c r="G247" s="316">
        <v>60037</v>
      </c>
      <c r="H247" s="317" t="s">
        <v>943</v>
      </c>
      <c r="I247" s="316" t="s">
        <v>445</v>
      </c>
      <c r="J247" s="318" t="s">
        <v>921</v>
      </c>
      <c r="K247" s="319">
        <v>1</v>
      </c>
      <c r="L247" s="292" t="s">
        <v>446</v>
      </c>
      <c r="M247" s="324">
        <v>1700000</v>
      </c>
      <c r="N247" s="294">
        <f t="shared" si="112"/>
        <v>1700000</v>
      </c>
      <c r="O247" s="319">
        <v>12</v>
      </c>
      <c r="P247" s="296">
        <f>IF(AND(F247&lt;&gt;"",G247&lt;&gt;""),N247*O247,"")</f>
        <v>20400000</v>
      </c>
      <c r="Q247" s="552"/>
      <c r="R247" s="551"/>
      <c r="S247" s="291"/>
      <c r="T247" t="str">
        <f t="shared" si="114"/>
        <v>ok</v>
      </c>
      <c r="U247" s="560">
        <f t="shared" si="115"/>
        <v>0</v>
      </c>
      <c r="V247" s="560">
        <f t="shared" si="116"/>
        <v>0</v>
      </c>
      <c r="W247" s="560">
        <f t="shared" si="117"/>
        <v>0</v>
      </c>
    </row>
    <row r="248" spans="1:23" ht="21" customHeight="1">
      <c r="A248" s="316" t="str">
        <f t="shared" si="108"/>
        <v>10101</v>
      </c>
      <c r="B248" s="316" t="str">
        <f t="shared" si="109"/>
        <v>60</v>
      </c>
      <c r="C248" s="316">
        <f>IF(AND(F248&lt;&gt;"",G248&lt;&gt;""),COUNT($C$32:C247)+1,"")</f>
        <v>185</v>
      </c>
      <c r="D248" s="292" t="str">
        <f t="shared" si="110"/>
        <v>LN0185</v>
      </c>
      <c r="E248" s="292" t="str">
        <f t="shared" si="111"/>
        <v>1010102</v>
      </c>
      <c r="F248" s="316">
        <v>101010206</v>
      </c>
      <c r="G248" s="316">
        <v>60037</v>
      </c>
      <c r="H248" s="671" t="s">
        <v>943</v>
      </c>
      <c r="I248" s="316" t="s">
        <v>445</v>
      </c>
      <c r="J248" s="318" t="s">
        <v>921</v>
      </c>
      <c r="K248" s="319">
        <v>1</v>
      </c>
      <c r="L248" s="292" t="s">
        <v>446</v>
      </c>
      <c r="M248" s="324">
        <v>1800000</v>
      </c>
      <c r="N248" s="294">
        <f t="shared" si="112"/>
        <v>1800000</v>
      </c>
      <c r="O248" s="319">
        <v>1</v>
      </c>
      <c r="P248" s="296">
        <f t="shared" si="113"/>
        <v>1800000</v>
      </c>
      <c r="Q248" s="552"/>
      <c r="R248" s="551"/>
      <c r="S248" s="291"/>
      <c r="T248" t="str">
        <f t="shared" si="114"/>
        <v>ok</v>
      </c>
      <c r="U248" s="560">
        <f t="shared" si="115"/>
        <v>0</v>
      </c>
      <c r="V248" s="560">
        <f t="shared" si="116"/>
        <v>0</v>
      </c>
      <c r="W248" s="560">
        <f t="shared" si="117"/>
        <v>0</v>
      </c>
    </row>
    <row r="249" spans="1:23" ht="21" customHeight="1">
      <c r="A249" s="316" t="str">
        <f t="shared" si="108"/>
        <v>10101</v>
      </c>
      <c r="B249" s="316" t="str">
        <f t="shared" si="109"/>
        <v>61</v>
      </c>
      <c r="C249" s="316">
        <f>IF(AND(F249&lt;&gt;"",G249&lt;&gt;""),COUNT($C$32:C248)+1,"")</f>
        <v>186</v>
      </c>
      <c r="D249" s="292" t="str">
        <f t="shared" si="110"/>
        <v>LN0186</v>
      </c>
      <c r="E249" s="292" t="str">
        <f t="shared" si="111"/>
        <v>1010102</v>
      </c>
      <c r="F249" s="316">
        <v>101010206</v>
      </c>
      <c r="G249" s="316">
        <v>61141</v>
      </c>
      <c r="H249" s="317" t="s">
        <v>125</v>
      </c>
      <c r="I249" s="316" t="s">
        <v>445</v>
      </c>
      <c r="J249" s="318" t="s">
        <v>824</v>
      </c>
      <c r="K249" s="319">
        <v>55</v>
      </c>
      <c r="L249" s="292" t="s">
        <v>446</v>
      </c>
      <c r="M249" s="324">
        <v>6000</v>
      </c>
      <c r="N249" s="294">
        <f t="shared" si="112"/>
        <v>330000</v>
      </c>
      <c r="O249" s="319">
        <v>3</v>
      </c>
      <c r="P249" s="296">
        <f t="shared" si="113"/>
        <v>990000</v>
      </c>
      <c r="Q249" s="552"/>
      <c r="R249" s="551"/>
      <c r="S249" s="291"/>
      <c r="T249" t="str">
        <f t="shared" si="114"/>
        <v>ok</v>
      </c>
      <c r="U249" s="560">
        <f t="shared" si="115"/>
        <v>0</v>
      </c>
      <c r="V249" s="560">
        <f t="shared" si="116"/>
        <v>0</v>
      </c>
      <c r="W249" s="560">
        <f t="shared" si="117"/>
        <v>0</v>
      </c>
    </row>
    <row r="250" spans="1:23" ht="21" customHeight="1">
      <c r="A250" s="316" t="str">
        <f t="shared" si="108"/>
        <v>10101</v>
      </c>
      <c r="B250" s="316" t="str">
        <f t="shared" si="109"/>
        <v>61</v>
      </c>
      <c r="C250" s="316">
        <f>IF(AND(F250&lt;&gt;"",G250&lt;&gt;""),COUNT($C$32:C249)+1,"")</f>
        <v>187</v>
      </c>
      <c r="D250" s="292" t="str">
        <f t="shared" si="110"/>
        <v>LN0187</v>
      </c>
      <c r="E250" s="292" t="str">
        <f t="shared" si="111"/>
        <v>1010102</v>
      </c>
      <c r="F250" s="316">
        <v>101010206</v>
      </c>
      <c r="G250" s="316">
        <v>61056</v>
      </c>
      <c r="H250" s="317" t="s">
        <v>944</v>
      </c>
      <c r="I250" s="316" t="s">
        <v>445</v>
      </c>
      <c r="J250" s="318" t="s">
        <v>827</v>
      </c>
      <c r="K250" s="319">
        <v>5</v>
      </c>
      <c r="L250" s="292" t="s">
        <v>446</v>
      </c>
      <c r="M250" s="324">
        <v>4000000</v>
      </c>
      <c r="N250" s="294">
        <f t="shared" si="112"/>
        <v>20000000</v>
      </c>
      <c r="O250" s="319">
        <v>1</v>
      </c>
      <c r="P250" s="296">
        <f t="shared" si="113"/>
        <v>20000000</v>
      </c>
      <c r="Q250" s="552"/>
      <c r="R250" s="551"/>
      <c r="S250" s="291"/>
      <c r="T250" t="str">
        <f t="shared" si="114"/>
        <v>ok</v>
      </c>
      <c r="U250" s="560">
        <f t="shared" si="115"/>
        <v>0</v>
      </c>
      <c r="V250" s="560">
        <f t="shared" si="116"/>
        <v>0</v>
      </c>
      <c r="W250" s="560">
        <f t="shared" si="117"/>
        <v>0</v>
      </c>
    </row>
    <row r="251" spans="1:23" ht="21" customHeight="1">
      <c r="A251" s="316" t="str">
        <f t="shared" si="108"/>
        <v>10101</v>
      </c>
      <c r="B251" s="316" t="str">
        <f t="shared" si="109"/>
        <v>61</v>
      </c>
      <c r="C251" s="316">
        <f>IF(AND(F251&lt;&gt;"",G251&lt;&gt;""),COUNT($C$32:C250)+1,"")</f>
        <v>188</v>
      </c>
      <c r="D251" s="292" t="str">
        <f t="shared" si="110"/>
        <v>LN0188</v>
      </c>
      <c r="E251" s="292" t="str">
        <f t="shared" si="111"/>
        <v>1010102</v>
      </c>
      <c r="F251" s="316">
        <v>101010206</v>
      </c>
      <c r="G251" s="316">
        <v>61057</v>
      </c>
      <c r="H251" s="317" t="s">
        <v>945</v>
      </c>
      <c r="I251" s="316" t="s">
        <v>445</v>
      </c>
      <c r="J251" s="318" t="s">
        <v>827</v>
      </c>
      <c r="K251" s="319">
        <v>8</v>
      </c>
      <c r="L251" s="292" t="s">
        <v>446</v>
      </c>
      <c r="M251" s="324">
        <v>1200000</v>
      </c>
      <c r="N251" s="294">
        <f t="shared" si="112"/>
        <v>9600000</v>
      </c>
      <c r="O251" s="319">
        <v>2</v>
      </c>
      <c r="P251" s="296">
        <f t="shared" si="113"/>
        <v>19200000</v>
      </c>
      <c r="Q251" s="552"/>
      <c r="R251" s="551"/>
      <c r="S251" s="291"/>
      <c r="T251" t="str">
        <f t="shared" si="114"/>
        <v>ok</v>
      </c>
      <c r="U251" s="560">
        <f t="shared" si="115"/>
        <v>0</v>
      </c>
      <c r="V251" s="560">
        <f t="shared" si="116"/>
        <v>0</v>
      </c>
      <c r="W251" s="560">
        <f t="shared" si="117"/>
        <v>0</v>
      </c>
    </row>
    <row r="252" spans="1:23" ht="21" customHeight="1">
      <c r="A252" s="316" t="str">
        <f t="shared" si="108"/>
        <v>10101</v>
      </c>
      <c r="B252" s="316" t="str">
        <f t="shared" si="109"/>
        <v>61</v>
      </c>
      <c r="C252" s="316">
        <f>IF(AND(F252&lt;&gt;"",G252&lt;&gt;""),COUNT($C$32:C251)+1,"")</f>
        <v>189</v>
      </c>
      <c r="D252" s="292" t="str">
        <f t="shared" si="110"/>
        <v>LN0189</v>
      </c>
      <c r="E252" s="292" t="str">
        <f t="shared" si="111"/>
        <v>1010102</v>
      </c>
      <c r="F252" s="316">
        <v>101010206</v>
      </c>
      <c r="G252" s="316">
        <v>61057</v>
      </c>
      <c r="H252" s="671" t="s">
        <v>946</v>
      </c>
      <c r="I252" s="316" t="s">
        <v>445</v>
      </c>
      <c r="J252" s="318" t="s">
        <v>827</v>
      </c>
      <c r="K252" s="319">
        <v>1</v>
      </c>
      <c r="L252" s="292" t="s">
        <v>446</v>
      </c>
      <c r="M252" s="324">
        <v>1400000</v>
      </c>
      <c r="N252" s="294">
        <f t="shared" si="112"/>
        <v>1400000</v>
      </c>
      <c r="O252" s="319">
        <v>1</v>
      </c>
      <c r="P252" s="296">
        <f t="shared" si="113"/>
        <v>1400000</v>
      </c>
      <c r="Q252" s="552"/>
      <c r="R252" s="551"/>
      <c r="S252" s="291"/>
      <c r="T252" t="str">
        <f t="shared" si="114"/>
        <v>ok</v>
      </c>
      <c r="U252" s="560">
        <f t="shared" si="115"/>
        <v>0</v>
      </c>
      <c r="V252" s="560">
        <f t="shared" si="116"/>
        <v>0</v>
      </c>
      <c r="W252" s="560">
        <f t="shared" si="117"/>
        <v>0</v>
      </c>
    </row>
    <row r="253" spans="1:23" ht="21" customHeight="1">
      <c r="A253" s="316" t="str">
        <f t="shared" si="108"/>
        <v>10101</v>
      </c>
      <c r="B253" s="316" t="str">
        <f t="shared" si="109"/>
        <v>61</v>
      </c>
      <c r="C253" s="316">
        <f>IF(AND(F253&lt;&gt;"",G253&lt;&gt;""),COUNT($C$32:C252)+1,"")</f>
        <v>190</v>
      </c>
      <c r="D253" s="292" t="str">
        <f t="shared" si="110"/>
        <v>LN0190</v>
      </c>
      <c r="E253" s="292" t="str">
        <f t="shared" si="111"/>
        <v>1010102</v>
      </c>
      <c r="F253" s="316">
        <v>101010206</v>
      </c>
      <c r="G253" s="316">
        <v>61141</v>
      </c>
      <c r="H253" s="671" t="s">
        <v>947</v>
      </c>
      <c r="I253" s="316" t="s">
        <v>445</v>
      </c>
      <c r="J253" s="318" t="s">
        <v>824</v>
      </c>
      <c r="K253" s="319">
        <v>1</v>
      </c>
      <c r="L253" s="292" t="s">
        <v>446</v>
      </c>
      <c r="M253" s="324">
        <v>10000</v>
      </c>
      <c r="N253" s="294">
        <f t="shared" si="112"/>
        <v>10000</v>
      </c>
      <c r="O253" s="319">
        <v>1</v>
      </c>
      <c r="P253" s="296">
        <f t="shared" si="113"/>
        <v>10000</v>
      </c>
      <c r="Q253" s="552"/>
      <c r="R253" s="551"/>
      <c r="S253" s="291"/>
      <c r="T253" t="str">
        <f t="shared" si="114"/>
        <v>ok</v>
      </c>
      <c r="U253" s="560">
        <f t="shared" si="115"/>
        <v>0</v>
      </c>
      <c r="V253" s="560">
        <f t="shared" si="116"/>
        <v>0</v>
      </c>
      <c r="W253" s="560">
        <f t="shared" si="117"/>
        <v>0</v>
      </c>
    </row>
    <row r="254" spans="1:23" ht="21" customHeight="1">
      <c r="A254" s="316" t="str">
        <f t="shared" si="108"/>
        <v/>
      </c>
      <c r="B254" s="316" t="str">
        <f t="shared" si="109"/>
        <v/>
      </c>
      <c r="C254" s="316" t="str">
        <f>IF(AND(F254&lt;&gt;"",G254&lt;&gt;""),COUNT($C$32:C253)+1,"")</f>
        <v/>
      </c>
      <c r="D254" s="644" t="str">
        <f t="shared" si="110"/>
        <v/>
      </c>
      <c r="E254" s="644" t="str">
        <f t="shared" si="111"/>
        <v/>
      </c>
      <c r="F254" s="316"/>
      <c r="G254" s="316"/>
      <c r="H254" s="983" t="s">
        <v>948</v>
      </c>
      <c r="I254" s="986"/>
      <c r="J254" s="986"/>
      <c r="K254" s="984"/>
      <c r="L254" s="681" t="s">
        <v>446</v>
      </c>
      <c r="M254" s="682"/>
      <c r="N254" s="682" t="str">
        <f t="shared" si="112"/>
        <v/>
      </c>
      <c r="O254" s="666"/>
      <c r="P254" s="643">
        <f>SUM(P255:P257)</f>
        <v>7200000</v>
      </c>
      <c r="Q254" s="552"/>
      <c r="R254" s="551"/>
      <c r="S254" s="291"/>
      <c r="T254" t="str">
        <f t="shared" si="114"/>
        <v>-</v>
      </c>
      <c r="U254" s="560">
        <f t="shared" si="115"/>
        <v>0</v>
      </c>
      <c r="V254" s="560">
        <f t="shared" si="116"/>
        <v>0</v>
      </c>
      <c r="W254" s="560">
        <f t="shared" si="117"/>
        <v>0</v>
      </c>
    </row>
    <row r="255" spans="1:23" ht="21" customHeight="1">
      <c r="A255" s="316" t="str">
        <f t="shared" si="108"/>
        <v>10101</v>
      </c>
      <c r="B255" s="316" t="str">
        <f t="shared" si="109"/>
        <v>61</v>
      </c>
      <c r="C255" s="316">
        <f>IF(AND(F255&lt;&gt;"",G255&lt;&gt;""),COUNT($C$32:C254)+1,"")</f>
        <v>191</v>
      </c>
      <c r="D255" s="292" t="str">
        <f t="shared" si="110"/>
        <v>LN0191</v>
      </c>
      <c r="E255" s="292" t="str">
        <f t="shared" si="111"/>
        <v>1010102</v>
      </c>
      <c r="F255" s="316">
        <v>101010206</v>
      </c>
      <c r="G255" s="316">
        <v>61121</v>
      </c>
      <c r="H255" s="317" t="s">
        <v>849</v>
      </c>
      <c r="I255" s="316" t="s">
        <v>445</v>
      </c>
      <c r="J255" s="318" t="s">
        <v>789</v>
      </c>
      <c r="K255" s="319">
        <v>4</v>
      </c>
      <c r="L255" s="292" t="s">
        <v>446</v>
      </c>
      <c r="M255" s="324">
        <v>200000</v>
      </c>
      <c r="N255" s="294">
        <f t="shared" si="112"/>
        <v>800000</v>
      </c>
      <c r="O255" s="319">
        <v>1</v>
      </c>
      <c r="P255" s="296">
        <f t="shared" si="113"/>
        <v>800000</v>
      </c>
      <c r="Q255" s="552"/>
      <c r="R255" s="551"/>
      <c r="S255" s="291"/>
      <c r="T255" t="str">
        <f t="shared" si="114"/>
        <v>ok</v>
      </c>
      <c r="U255" s="560">
        <f t="shared" si="115"/>
        <v>0</v>
      </c>
      <c r="V255" s="560">
        <f t="shared" si="116"/>
        <v>0</v>
      </c>
      <c r="W255" s="560">
        <f t="shared" si="117"/>
        <v>0</v>
      </c>
    </row>
    <row r="256" spans="1:23" ht="21" customHeight="1">
      <c r="A256" s="316" t="str">
        <f t="shared" si="108"/>
        <v>10101</v>
      </c>
      <c r="B256" s="316" t="str">
        <f t="shared" si="109"/>
        <v>61</v>
      </c>
      <c r="C256" s="316">
        <f>IF(AND(F256&lt;&gt;"",G256&lt;&gt;""),COUNT($C$32:C255)+1,"")</f>
        <v>192</v>
      </c>
      <c r="D256" s="292" t="str">
        <f t="shared" si="110"/>
        <v>LN0192</v>
      </c>
      <c r="E256" s="292" t="str">
        <f t="shared" si="111"/>
        <v>1010102</v>
      </c>
      <c r="F256" s="316">
        <v>101010206</v>
      </c>
      <c r="G256" s="316">
        <v>61122</v>
      </c>
      <c r="H256" s="738" t="s">
        <v>849</v>
      </c>
      <c r="I256" s="316" t="s">
        <v>445</v>
      </c>
      <c r="J256" s="318" t="s">
        <v>789</v>
      </c>
      <c r="K256" s="319">
        <v>4</v>
      </c>
      <c r="L256" s="292" t="s">
        <v>446</v>
      </c>
      <c r="M256" s="324">
        <v>200000</v>
      </c>
      <c r="N256" s="294">
        <f t="shared" si="112"/>
        <v>800000</v>
      </c>
      <c r="O256" s="319">
        <v>1</v>
      </c>
      <c r="P256" s="296">
        <f t="shared" si="113"/>
        <v>800000</v>
      </c>
      <c r="Q256" s="552"/>
      <c r="R256" s="551"/>
      <c r="S256" s="291"/>
      <c r="T256" t="str">
        <f t="shared" si="114"/>
        <v>ok</v>
      </c>
      <c r="U256" s="560">
        <f t="shared" si="115"/>
        <v>0</v>
      </c>
      <c r="V256" s="560">
        <f t="shared" si="116"/>
        <v>0</v>
      </c>
      <c r="W256" s="560">
        <f t="shared" si="117"/>
        <v>0</v>
      </c>
    </row>
    <row r="257" spans="1:23" ht="20.149999999999999" customHeight="1">
      <c r="A257" s="316" t="str">
        <f t="shared" si="108"/>
        <v>10101</v>
      </c>
      <c r="B257" s="316" t="str">
        <f t="shared" si="109"/>
        <v>61</v>
      </c>
      <c r="C257" s="316">
        <f>IF(AND(F257&lt;&gt;"",G257&lt;&gt;""),COUNT($C$32:C256)+1,"")</f>
        <v>193</v>
      </c>
      <c r="D257" s="292" t="str">
        <f t="shared" si="110"/>
        <v>LN0193</v>
      </c>
      <c r="E257" s="292" t="str">
        <f t="shared" si="111"/>
        <v>1010102</v>
      </c>
      <c r="F257" s="316">
        <v>101010206</v>
      </c>
      <c r="G257" s="316">
        <v>61123</v>
      </c>
      <c r="H257" s="317" t="s">
        <v>949</v>
      </c>
      <c r="I257" s="316" t="s">
        <v>445</v>
      </c>
      <c r="J257" s="318" t="s">
        <v>789</v>
      </c>
      <c r="K257" s="319">
        <v>4</v>
      </c>
      <c r="L257" s="292" t="s">
        <v>446</v>
      </c>
      <c r="M257" s="324">
        <v>1400000</v>
      </c>
      <c r="N257" s="294">
        <f t="shared" si="112"/>
        <v>5600000</v>
      </c>
      <c r="O257" s="319">
        <v>1</v>
      </c>
      <c r="P257" s="296">
        <f t="shared" si="113"/>
        <v>5600000</v>
      </c>
      <c r="Q257" s="552"/>
      <c r="R257" s="551"/>
      <c r="S257" s="291"/>
      <c r="T257" t="str">
        <f t="shared" si="114"/>
        <v>ok</v>
      </c>
      <c r="U257" s="560">
        <f t="shared" si="115"/>
        <v>0</v>
      </c>
      <c r="V257" s="560">
        <f t="shared" si="116"/>
        <v>0</v>
      </c>
      <c r="W257" s="560">
        <f t="shared" si="117"/>
        <v>0</v>
      </c>
    </row>
    <row r="258" spans="1:23" ht="21" customHeight="1" outlineLevel="1">
      <c r="A258" s="316" t="str">
        <f t="shared" si="108"/>
        <v/>
      </c>
      <c r="B258" s="316" t="str">
        <f t="shared" si="109"/>
        <v/>
      </c>
      <c r="C258" s="316" t="str">
        <f>IF(AND(F258&lt;&gt;"",G258&lt;&gt;""),COUNT($C$32:C257)+1,"")</f>
        <v/>
      </c>
      <c r="D258" s="644" t="str">
        <f t="shared" si="110"/>
        <v/>
      </c>
      <c r="E258" s="644" t="str">
        <f t="shared" si="111"/>
        <v/>
      </c>
      <c r="F258" s="316"/>
      <c r="G258" s="316"/>
      <c r="H258" s="739" t="s">
        <v>950</v>
      </c>
      <c r="I258" s="316" t="s">
        <v>445</v>
      </c>
      <c r="J258" s="318"/>
      <c r="K258" s="319"/>
      <c r="L258" s="316"/>
      <c r="M258" s="324"/>
      <c r="N258" s="324" t="str">
        <f t="shared" si="112"/>
        <v/>
      </c>
      <c r="O258" s="319"/>
      <c r="P258" s="702">
        <f>SUM(P259:P262)</f>
        <v>0</v>
      </c>
      <c r="Q258" s="552"/>
      <c r="R258" s="551"/>
      <c r="S258" s="291"/>
      <c r="T258" t="str">
        <f t="shared" si="114"/>
        <v>-</v>
      </c>
      <c r="U258" s="560">
        <f t="shared" si="115"/>
        <v>0</v>
      </c>
      <c r="V258" s="560">
        <f t="shared" si="116"/>
        <v>0</v>
      </c>
      <c r="W258" s="560">
        <f t="shared" si="117"/>
        <v>0</v>
      </c>
    </row>
    <row r="259" spans="1:23" ht="21" customHeight="1" outlineLevel="1">
      <c r="A259" s="316" t="str">
        <f t="shared" si="108"/>
        <v>10101</v>
      </c>
      <c r="B259" s="316" t="str">
        <f t="shared" si="109"/>
        <v>61</v>
      </c>
      <c r="C259" s="316">
        <f>IF(AND(F259&lt;&gt;"",G259&lt;&gt;""),COUNT($C$32:C258)+1,"")</f>
        <v>194</v>
      </c>
      <c r="D259" s="292" t="str">
        <f t="shared" si="110"/>
        <v>LN0194</v>
      </c>
      <c r="E259" s="292" t="str">
        <f t="shared" si="111"/>
        <v>1010102</v>
      </c>
      <c r="F259" s="316">
        <v>101010206</v>
      </c>
      <c r="G259" s="655">
        <v>61131</v>
      </c>
      <c r="H259" s="715" t="s">
        <v>95</v>
      </c>
      <c r="I259" s="316" t="s">
        <v>445</v>
      </c>
      <c r="J259" s="654" t="s">
        <v>789</v>
      </c>
      <c r="K259" s="668">
        <v>1</v>
      </c>
      <c r="L259" s="292" t="s">
        <v>446</v>
      </c>
      <c r="M259" s="669">
        <v>4000000</v>
      </c>
      <c r="N259" s="294">
        <f t="shared" si="112"/>
        <v>4000000</v>
      </c>
      <c r="O259" s="642"/>
      <c r="P259" s="296">
        <f t="shared" si="113"/>
        <v>0</v>
      </c>
      <c r="Q259" s="552"/>
      <c r="R259" s="551"/>
      <c r="S259" s="291"/>
      <c r="T259" t="str">
        <f t="shared" si="114"/>
        <v>ok</v>
      </c>
      <c r="U259" s="560">
        <f t="shared" si="115"/>
        <v>0</v>
      </c>
      <c r="V259" s="560">
        <f t="shared" si="116"/>
        <v>0</v>
      </c>
      <c r="W259" s="560">
        <f t="shared" si="117"/>
        <v>0</v>
      </c>
    </row>
    <row r="260" spans="1:23" ht="21" customHeight="1" outlineLevel="1">
      <c r="A260" s="316" t="str">
        <f t="shared" si="108"/>
        <v>10101</v>
      </c>
      <c r="B260" s="316" t="str">
        <f t="shared" si="109"/>
        <v>61</v>
      </c>
      <c r="C260" s="316">
        <f>IF(AND(F260&lt;&gt;"",G260&lt;&gt;""),COUNT($C$32:C259)+1,"")</f>
        <v>195</v>
      </c>
      <c r="D260" s="292" t="str">
        <f t="shared" si="110"/>
        <v>LN0195</v>
      </c>
      <c r="E260" s="292" t="str">
        <f t="shared" si="111"/>
        <v>1010102</v>
      </c>
      <c r="F260" s="316">
        <v>101010206</v>
      </c>
      <c r="G260" s="655">
        <v>61132</v>
      </c>
      <c r="H260" s="715" t="s">
        <v>119</v>
      </c>
      <c r="I260" s="316" t="s">
        <v>445</v>
      </c>
      <c r="J260" s="654" t="s">
        <v>789</v>
      </c>
      <c r="K260" s="668">
        <v>4</v>
      </c>
      <c r="L260" s="292" t="s">
        <v>446</v>
      </c>
      <c r="M260" s="669">
        <v>700000</v>
      </c>
      <c r="N260" s="294">
        <f t="shared" si="112"/>
        <v>2800000</v>
      </c>
      <c r="O260" s="642"/>
      <c r="P260" s="296">
        <f t="shared" si="113"/>
        <v>0</v>
      </c>
      <c r="Q260" s="552"/>
      <c r="R260" s="551"/>
      <c r="S260" s="291"/>
      <c r="T260" t="str">
        <f t="shared" si="114"/>
        <v>ok</v>
      </c>
      <c r="U260" s="560">
        <f t="shared" si="115"/>
        <v>0</v>
      </c>
      <c r="V260" s="560">
        <f t="shared" si="116"/>
        <v>0</v>
      </c>
      <c r="W260" s="560">
        <f t="shared" si="117"/>
        <v>0</v>
      </c>
    </row>
    <row r="261" spans="1:23" ht="21" customHeight="1" outlineLevel="1">
      <c r="A261" s="316" t="str">
        <f t="shared" si="108"/>
        <v>10101</v>
      </c>
      <c r="B261" s="316" t="str">
        <f t="shared" si="109"/>
        <v>61</v>
      </c>
      <c r="C261" s="316">
        <f>IF(AND(F261&lt;&gt;"",G261&lt;&gt;""),COUNT($C$32:C260)+1,"")</f>
        <v>196</v>
      </c>
      <c r="D261" s="292" t="str">
        <f t="shared" si="110"/>
        <v>LN0196</v>
      </c>
      <c r="E261" s="292" t="str">
        <f t="shared" si="111"/>
        <v>1010102</v>
      </c>
      <c r="F261" s="316">
        <v>101010206</v>
      </c>
      <c r="G261" s="655">
        <v>61133</v>
      </c>
      <c r="H261" s="715" t="s">
        <v>120</v>
      </c>
      <c r="I261" s="316" t="s">
        <v>445</v>
      </c>
      <c r="J261" s="654" t="s">
        <v>789</v>
      </c>
      <c r="K261" s="668">
        <v>1</v>
      </c>
      <c r="L261" s="292" t="s">
        <v>446</v>
      </c>
      <c r="M261" s="669">
        <v>6960000</v>
      </c>
      <c r="N261" s="294">
        <f t="shared" si="112"/>
        <v>6960000</v>
      </c>
      <c r="O261" s="642"/>
      <c r="P261" s="296">
        <f>IF(AND(F261&lt;&gt;"",G261&lt;&gt;""),N261*O261,"")</f>
        <v>0</v>
      </c>
      <c r="Q261" s="552"/>
      <c r="R261" s="551"/>
      <c r="S261" s="291"/>
      <c r="T261" t="str">
        <f t="shared" si="114"/>
        <v>ok</v>
      </c>
      <c r="U261" s="560">
        <f t="shared" si="115"/>
        <v>0</v>
      </c>
      <c r="V261" s="560">
        <f t="shared" si="116"/>
        <v>0</v>
      </c>
      <c r="W261" s="560">
        <f t="shared" si="117"/>
        <v>0</v>
      </c>
    </row>
    <row r="262" spans="1:23" ht="0.65" customHeight="1">
      <c r="A262" s="316" t="str">
        <f t="shared" si="108"/>
        <v>10101</v>
      </c>
      <c r="B262" s="316" t="str">
        <f t="shared" si="109"/>
        <v>61</v>
      </c>
      <c r="C262" s="316">
        <f>IF(AND(F262&lt;&gt;"",G262&lt;&gt;""),COUNT($C$32:C261)+1,"")</f>
        <v>197</v>
      </c>
      <c r="D262" s="292" t="str">
        <f t="shared" si="110"/>
        <v>LN0197</v>
      </c>
      <c r="E262" s="292" t="str">
        <f t="shared" si="111"/>
        <v>1010102</v>
      </c>
      <c r="F262" s="316">
        <v>101010206</v>
      </c>
      <c r="G262" s="655">
        <v>61138</v>
      </c>
      <c r="H262" s="715" t="s">
        <v>853</v>
      </c>
      <c r="I262" s="316" t="s">
        <v>445</v>
      </c>
      <c r="J262" s="654" t="s">
        <v>789</v>
      </c>
      <c r="K262" s="668"/>
      <c r="L262" s="292" t="s">
        <v>446</v>
      </c>
      <c r="M262" s="669">
        <v>200000</v>
      </c>
      <c r="N262" s="294">
        <f t="shared" si="112"/>
        <v>0</v>
      </c>
      <c r="O262" s="642">
        <v>2</v>
      </c>
      <c r="P262" s="296">
        <f t="shared" si="113"/>
        <v>0</v>
      </c>
      <c r="Q262" s="552"/>
      <c r="R262" s="551"/>
      <c r="S262" s="291"/>
      <c r="T262" t="str">
        <f t="shared" si="114"/>
        <v>ok</v>
      </c>
      <c r="U262" s="560">
        <f t="shared" si="115"/>
        <v>0</v>
      </c>
      <c r="V262" s="560">
        <f t="shared" si="116"/>
        <v>0</v>
      </c>
      <c r="W262" s="560">
        <f t="shared" si="117"/>
        <v>0</v>
      </c>
    </row>
    <row r="263" spans="1:23" ht="21" customHeight="1">
      <c r="A263" s="316" t="str">
        <f t="shared" si="108"/>
        <v/>
      </c>
      <c r="B263" s="316" t="str">
        <f t="shared" si="109"/>
        <v/>
      </c>
      <c r="C263" s="316" t="str">
        <f>IF(AND(F263&lt;&gt;"",G263&lt;&gt;""),COUNT($C$32:C262)+1,"")</f>
        <v/>
      </c>
      <c r="D263" s="644" t="str">
        <f t="shared" si="110"/>
        <v/>
      </c>
      <c r="E263" s="644" t="str">
        <f t="shared" si="111"/>
        <v/>
      </c>
      <c r="F263" s="693">
        <v>1010103</v>
      </c>
      <c r="G263" s="694"/>
      <c r="H263" s="740" t="s">
        <v>951</v>
      </c>
      <c r="I263" s="694"/>
      <c r="J263" s="741"/>
      <c r="K263" s="742"/>
      <c r="L263" s="694"/>
      <c r="M263" s="743"/>
      <c r="N263" s="743"/>
      <c r="O263" s="742"/>
      <c r="P263" s="744">
        <f>SUMIF($E264:$E$1454,F263,$P264:$P$1454)</f>
        <v>448500000</v>
      </c>
      <c r="Q263" s="552"/>
      <c r="R263" s="551"/>
      <c r="S263" s="291"/>
      <c r="T263" t="str">
        <f t="shared" si="114"/>
        <v>-</v>
      </c>
      <c r="U263" s="560">
        <f t="shared" si="115"/>
        <v>0</v>
      </c>
      <c r="V263" s="560">
        <f t="shared" si="116"/>
        <v>0</v>
      </c>
      <c r="W263" s="560">
        <f t="shared" si="117"/>
        <v>0</v>
      </c>
    </row>
    <row r="264" spans="1:23" ht="21" customHeight="1">
      <c r="A264" s="316" t="str">
        <f t="shared" si="108"/>
        <v/>
      </c>
      <c r="B264" s="316" t="str">
        <f t="shared" si="109"/>
        <v/>
      </c>
      <c r="C264" s="316" t="str">
        <f>IF(AND(F264&lt;&gt;"",G264&lt;&gt;""),COUNT($C$32:C263)+1,"")</f>
        <v/>
      </c>
      <c r="D264" s="644" t="str">
        <f t="shared" si="110"/>
        <v/>
      </c>
      <c r="E264" s="644" t="str">
        <f t="shared" si="111"/>
        <v/>
      </c>
      <c r="F264" s="672">
        <v>101010301</v>
      </c>
      <c r="G264" s="316"/>
      <c r="H264" s="745" t="s">
        <v>1226</v>
      </c>
      <c r="I264" s="316"/>
      <c r="J264" s="318"/>
      <c r="K264" s="319"/>
      <c r="L264" s="316"/>
      <c r="M264" s="324"/>
      <c r="N264" s="324"/>
      <c r="O264" s="319"/>
      <c r="P264" s="701">
        <f>SUMIF($F265:$F$1454,F264,$P265:$P$1454)</f>
        <v>178900000</v>
      </c>
      <c r="Q264" s="552"/>
      <c r="R264" s="551"/>
      <c r="S264" s="291"/>
      <c r="T264" t="str">
        <f t="shared" si="114"/>
        <v>-</v>
      </c>
      <c r="U264" s="560">
        <f t="shared" si="115"/>
        <v>0</v>
      </c>
      <c r="V264" s="560">
        <f t="shared" si="116"/>
        <v>0</v>
      </c>
      <c r="W264" s="560">
        <f t="shared" si="117"/>
        <v>0</v>
      </c>
    </row>
    <row r="265" spans="1:23" ht="21" customHeight="1">
      <c r="A265" s="316" t="str">
        <f t="shared" si="108"/>
        <v/>
      </c>
      <c r="B265" s="316" t="str">
        <f t="shared" si="109"/>
        <v/>
      </c>
      <c r="C265" s="316" t="str">
        <f>IF(AND(F265&lt;&gt;"",G265&lt;&gt;""),COUNT($C$32:C264)+1,"")</f>
        <v/>
      </c>
      <c r="D265" s="644" t="str">
        <f t="shared" si="110"/>
        <v/>
      </c>
      <c r="E265" s="644" t="str">
        <f t="shared" si="111"/>
        <v/>
      </c>
      <c r="F265" s="316"/>
      <c r="G265" s="629"/>
      <c r="H265" s="873" t="s">
        <v>952</v>
      </c>
      <c r="I265" s="681"/>
      <c r="J265" s="878"/>
      <c r="K265" s="878"/>
      <c r="L265" s="681"/>
      <c r="M265" s="877"/>
      <c r="N265" s="682"/>
      <c r="O265" s="875"/>
      <c r="P265" s="643">
        <f>SUM(P266:P290)</f>
        <v>129200000</v>
      </c>
      <c r="Q265" s="552"/>
      <c r="R265" s="551"/>
      <c r="S265" s="291"/>
      <c r="T265" t="str">
        <f t="shared" si="114"/>
        <v>-</v>
      </c>
      <c r="U265" s="560">
        <f t="shared" si="115"/>
        <v>0</v>
      </c>
      <c r="V265" s="560">
        <f t="shared" si="116"/>
        <v>0</v>
      </c>
      <c r="W265" s="560">
        <f t="shared" si="117"/>
        <v>0</v>
      </c>
    </row>
    <row r="266" spans="1:23" ht="21" customHeight="1">
      <c r="A266" s="316" t="str">
        <f t="shared" si="108"/>
        <v>10101</v>
      </c>
      <c r="B266" s="316" t="str">
        <f t="shared" si="109"/>
        <v>60</v>
      </c>
      <c r="C266" s="316">
        <f>IF(AND(F266&lt;&gt;"",G266&lt;&gt;""),COUNT($C$32:C265)+1,"")</f>
        <v>198</v>
      </c>
      <c r="D266" s="292" t="str">
        <f t="shared" si="110"/>
        <v>LN0198</v>
      </c>
      <c r="E266" s="292" t="str">
        <f t="shared" si="111"/>
        <v>1010103</v>
      </c>
      <c r="F266" s="316">
        <v>101010301</v>
      </c>
      <c r="G266" s="668">
        <v>60021</v>
      </c>
      <c r="H266" s="746" t="s">
        <v>953</v>
      </c>
      <c r="I266" s="316" t="s">
        <v>445</v>
      </c>
      <c r="J266" s="654" t="s">
        <v>800</v>
      </c>
      <c r="K266" s="668">
        <v>16</v>
      </c>
      <c r="L266" s="292" t="s">
        <v>446</v>
      </c>
      <c r="M266" s="747">
        <v>340000</v>
      </c>
      <c r="N266" s="294">
        <f t="shared" ref="N266:N290" si="118">IF(AND(F266&lt;&gt;"",G266&lt;&gt;""),K266*M266,"")</f>
        <v>5440000</v>
      </c>
      <c r="O266" s="642">
        <v>2</v>
      </c>
      <c r="P266" s="294">
        <f t="shared" ref="P266:P301" si="119">IF(AND(F266&lt;&gt;"",G266&lt;&gt;""),N266*O266,"")</f>
        <v>10880000</v>
      </c>
      <c r="Q266" s="552"/>
      <c r="R266" s="551"/>
      <c r="S266" s="291"/>
      <c r="T266" t="str">
        <f t="shared" si="114"/>
        <v>ok</v>
      </c>
      <c r="U266" s="560">
        <f t="shared" si="115"/>
        <v>0</v>
      </c>
      <c r="V266" s="560">
        <f t="shared" si="116"/>
        <v>0</v>
      </c>
      <c r="W266" s="560">
        <f t="shared" si="117"/>
        <v>0</v>
      </c>
    </row>
    <row r="267" spans="1:23" ht="21" customHeight="1">
      <c r="A267" s="316" t="str">
        <f t="shared" si="108"/>
        <v>10101</v>
      </c>
      <c r="B267" s="316" t="str">
        <f t="shared" si="109"/>
        <v>60</v>
      </c>
      <c r="C267" s="316">
        <f>IF(AND(F267&lt;&gt;"",G267&lt;&gt;""),COUNT($C$32:C266)+1,"")</f>
        <v>199</v>
      </c>
      <c r="D267" s="292" t="str">
        <f t="shared" si="110"/>
        <v>LN0199</v>
      </c>
      <c r="E267" s="292" t="str">
        <f t="shared" si="111"/>
        <v>1010103</v>
      </c>
      <c r="F267" s="316">
        <v>101010301</v>
      </c>
      <c r="G267" s="668">
        <v>60021</v>
      </c>
      <c r="H267" s="748" t="s">
        <v>954</v>
      </c>
      <c r="I267" s="316" t="s">
        <v>445</v>
      </c>
      <c r="J267" s="654" t="s">
        <v>800</v>
      </c>
      <c r="K267" s="668">
        <v>14</v>
      </c>
      <c r="L267" s="292" t="s">
        <v>446</v>
      </c>
      <c r="M267" s="747">
        <v>280000</v>
      </c>
      <c r="N267" s="294">
        <f t="shared" si="118"/>
        <v>3920000</v>
      </c>
      <c r="O267" s="642">
        <v>2</v>
      </c>
      <c r="P267" s="294">
        <f t="shared" si="119"/>
        <v>7840000</v>
      </c>
      <c r="Q267" s="552"/>
      <c r="R267" s="551"/>
      <c r="S267" s="291"/>
      <c r="T267" t="str">
        <f t="shared" si="114"/>
        <v>ok</v>
      </c>
      <c r="U267" s="560">
        <f t="shared" si="115"/>
        <v>0</v>
      </c>
      <c r="V267" s="560">
        <f t="shared" si="116"/>
        <v>0</v>
      </c>
      <c r="W267" s="560">
        <f t="shared" si="117"/>
        <v>0</v>
      </c>
    </row>
    <row r="268" spans="1:23" ht="21" customHeight="1">
      <c r="A268" s="316" t="str">
        <f t="shared" si="108"/>
        <v>10101</v>
      </c>
      <c r="B268" s="316" t="str">
        <f t="shared" si="109"/>
        <v>60</v>
      </c>
      <c r="C268" s="316">
        <f>IF(AND(F268&lt;&gt;"",G268&lt;&gt;""),COUNT($C$32:C267)+1,"")</f>
        <v>200</v>
      </c>
      <c r="D268" s="292" t="str">
        <f t="shared" si="110"/>
        <v>LN0200</v>
      </c>
      <c r="E268" s="292" t="str">
        <f t="shared" si="111"/>
        <v>1010103</v>
      </c>
      <c r="F268" s="316">
        <v>101010301</v>
      </c>
      <c r="G268" s="668">
        <v>60021</v>
      </c>
      <c r="H268" s="749" t="s">
        <v>955</v>
      </c>
      <c r="I268" s="316" t="s">
        <v>445</v>
      </c>
      <c r="J268" s="654" t="s">
        <v>798</v>
      </c>
      <c r="K268" s="668">
        <v>29</v>
      </c>
      <c r="L268" s="292" t="s">
        <v>446</v>
      </c>
      <c r="M268" s="747">
        <v>73000</v>
      </c>
      <c r="N268" s="294">
        <f t="shared" si="118"/>
        <v>2117000</v>
      </c>
      <c r="O268" s="642">
        <v>2</v>
      </c>
      <c r="P268" s="294">
        <f t="shared" si="119"/>
        <v>4234000</v>
      </c>
      <c r="Q268" s="552"/>
      <c r="R268" s="551"/>
      <c r="S268" s="291"/>
      <c r="T268" t="str">
        <f t="shared" si="114"/>
        <v>ok</v>
      </c>
      <c r="U268" s="560">
        <f t="shared" si="115"/>
        <v>0</v>
      </c>
      <c r="V268" s="560">
        <f t="shared" si="116"/>
        <v>0</v>
      </c>
      <c r="W268" s="560">
        <f t="shared" si="117"/>
        <v>0</v>
      </c>
    </row>
    <row r="269" spans="1:23" ht="21" customHeight="1">
      <c r="A269" s="316" t="str">
        <f t="shared" si="108"/>
        <v>10101</v>
      </c>
      <c r="B269" s="316" t="str">
        <f t="shared" si="109"/>
        <v>60</v>
      </c>
      <c r="C269" s="316">
        <f>IF(AND(F269&lt;&gt;"",G269&lt;&gt;""),COUNT($C$32:C268)+1,"")</f>
        <v>201</v>
      </c>
      <c r="D269" s="292" t="str">
        <f t="shared" si="110"/>
        <v>LN0201</v>
      </c>
      <c r="E269" s="292" t="str">
        <f t="shared" si="111"/>
        <v>1010103</v>
      </c>
      <c r="F269" s="316">
        <v>101010301</v>
      </c>
      <c r="G269" s="668">
        <v>60021</v>
      </c>
      <c r="H269" s="749" t="s">
        <v>799</v>
      </c>
      <c r="I269" s="316" t="s">
        <v>445</v>
      </c>
      <c r="J269" s="654" t="s">
        <v>956</v>
      </c>
      <c r="K269" s="668">
        <v>15</v>
      </c>
      <c r="L269" s="292" t="s">
        <v>446</v>
      </c>
      <c r="M269" s="747">
        <v>33000</v>
      </c>
      <c r="N269" s="294">
        <f t="shared" si="118"/>
        <v>495000</v>
      </c>
      <c r="O269" s="642">
        <v>1</v>
      </c>
      <c r="P269" s="294">
        <f t="shared" si="119"/>
        <v>495000</v>
      </c>
      <c r="Q269" s="552"/>
      <c r="R269" s="551"/>
      <c r="S269" s="291"/>
      <c r="T269" t="str">
        <f t="shared" si="114"/>
        <v>ok</v>
      </c>
      <c r="U269" s="560">
        <f t="shared" si="115"/>
        <v>0</v>
      </c>
      <c r="V269" s="560">
        <f t="shared" si="116"/>
        <v>0</v>
      </c>
      <c r="W269" s="560">
        <f t="shared" si="117"/>
        <v>0</v>
      </c>
    </row>
    <row r="270" spans="1:23" ht="21" customHeight="1">
      <c r="A270" s="316" t="str">
        <f t="shared" si="108"/>
        <v>10101</v>
      </c>
      <c r="B270" s="316" t="str">
        <f t="shared" si="109"/>
        <v>60</v>
      </c>
      <c r="C270" s="316">
        <f>IF(AND(F270&lt;&gt;"",G270&lt;&gt;""),COUNT($C$32:C269)+1,"")</f>
        <v>202</v>
      </c>
      <c r="D270" s="292" t="str">
        <f t="shared" si="110"/>
        <v>LN0202</v>
      </c>
      <c r="E270" s="292" t="str">
        <f t="shared" si="111"/>
        <v>1010103</v>
      </c>
      <c r="F270" s="316">
        <v>101010301</v>
      </c>
      <c r="G270" s="668">
        <v>60021</v>
      </c>
      <c r="H270" s="749" t="s">
        <v>801</v>
      </c>
      <c r="I270" s="316" t="s">
        <v>445</v>
      </c>
      <c r="J270" s="654" t="s">
        <v>956</v>
      </c>
      <c r="K270" s="668">
        <v>11</v>
      </c>
      <c r="L270" s="292" t="s">
        <v>446</v>
      </c>
      <c r="M270" s="747">
        <v>32000</v>
      </c>
      <c r="N270" s="294">
        <f t="shared" si="118"/>
        <v>352000</v>
      </c>
      <c r="O270" s="642">
        <v>1</v>
      </c>
      <c r="P270" s="294">
        <f t="shared" si="119"/>
        <v>352000</v>
      </c>
      <c r="Q270" s="552"/>
      <c r="R270" s="551"/>
      <c r="S270" s="291"/>
      <c r="T270" t="str">
        <f t="shared" si="114"/>
        <v>ok</v>
      </c>
      <c r="U270" s="560">
        <f t="shared" si="115"/>
        <v>0</v>
      </c>
      <c r="V270" s="560">
        <f t="shared" si="116"/>
        <v>0</v>
      </c>
      <c r="W270" s="560">
        <f t="shared" si="117"/>
        <v>0</v>
      </c>
    </row>
    <row r="271" spans="1:23" ht="21" customHeight="1">
      <c r="A271" s="316" t="str">
        <f t="shared" si="108"/>
        <v>10101</v>
      </c>
      <c r="B271" s="316" t="str">
        <f t="shared" si="109"/>
        <v>60</v>
      </c>
      <c r="C271" s="316">
        <f>IF(AND(F271&lt;&gt;"",G271&lt;&gt;""),COUNT($C$32:C270)+1,"")</f>
        <v>203</v>
      </c>
      <c r="D271" s="292" t="str">
        <f t="shared" si="110"/>
        <v>LN0203</v>
      </c>
      <c r="E271" s="292" t="str">
        <f t="shared" si="111"/>
        <v>1010103</v>
      </c>
      <c r="F271" s="316">
        <v>101010301</v>
      </c>
      <c r="G271" s="668">
        <v>60021</v>
      </c>
      <c r="H271" s="749" t="s">
        <v>802</v>
      </c>
      <c r="I271" s="316" t="s">
        <v>445</v>
      </c>
      <c r="J271" s="654" t="s">
        <v>956</v>
      </c>
      <c r="K271" s="668">
        <v>28</v>
      </c>
      <c r="L271" s="292" t="s">
        <v>446</v>
      </c>
      <c r="M271" s="747">
        <v>3300</v>
      </c>
      <c r="N271" s="294">
        <f t="shared" si="118"/>
        <v>92400</v>
      </c>
      <c r="O271" s="642">
        <v>1</v>
      </c>
      <c r="P271" s="294">
        <f t="shared" si="119"/>
        <v>92400</v>
      </c>
      <c r="Q271" s="552"/>
      <c r="R271" s="551"/>
      <c r="S271" s="291"/>
      <c r="T271" t="str">
        <f t="shared" si="114"/>
        <v>ok</v>
      </c>
      <c r="U271" s="560">
        <f t="shared" si="115"/>
        <v>0</v>
      </c>
      <c r="V271" s="560">
        <f t="shared" si="116"/>
        <v>0</v>
      </c>
      <c r="W271" s="560">
        <f t="shared" si="117"/>
        <v>0</v>
      </c>
    </row>
    <row r="272" spans="1:23" ht="21" customHeight="1">
      <c r="A272" s="316" t="str">
        <f t="shared" si="108"/>
        <v>10101</v>
      </c>
      <c r="B272" s="316" t="str">
        <f t="shared" si="109"/>
        <v>60</v>
      </c>
      <c r="C272" s="316">
        <f>IF(AND(F272&lt;&gt;"",G272&lt;&gt;""),COUNT($C$32:C271)+1,"")</f>
        <v>204</v>
      </c>
      <c r="D272" s="292" t="str">
        <f t="shared" si="110"/>
        <v>LN0204</v>
      </c>
      <c r="E272" s="292" t="str">
        <f t="shared" si="111"/>
        <v>1010103</v>
      </c>
      <c r="F272" s="316">
        <v>101010301</v>
      </c>
      <c r="G272" s="668">
        <v>60021</v>
      </c>
      <c r="H272" s="749" t="s">
        <v>802</v>
      </c>
      <c r="I272" s="316" t="s">
        <v>445</v>
      </c>
      <c r="J272" s="654" t="s">
        <v>956</v>
      </c>
      <c r="K272" s="668">
        <v>1</v>
      </c>
      <c r="L272" s="292" t="s">
        <v>446</v>
      </c>
      <c r="M272" s="747">
        <v>2600</v>
      </c>
      <c r="N272" s="294">
        <f t="shared" si="118"/>
        <v>2600</v>
      </c>
      <c r="O272" s="642">
        <v>1</v>
      </c>
      <c r="P272" s="294">
        <f t="shared" si="119"/>
        <v>2600</v>
      </c>
      <c r="Q272" s="552"/>
      <c r="R272" s="551"/>
      <c r="S272" s="291"/>
      <c r="T272" t="str">
        <f t="shared" si="114"/>
        <v>ok</v>
      </c>
      <c r="U272" s="560">
        <f t="shared" si="115"/>
        <v>0</v>
      </c>
      <c r="V272" s="560">
        <f t="shared" si="116"/>
        <v>0</v>
      </c>
      <c r="W272" s="560">
        <f t="shared" si="117"/>
        <v>0</v>
      </c>
    </row>
    <row r="273" spans="1:23" ht="21" customHeight="1">
      <c r="A273" s="316" t="str">
        <f t="shared" si="108"/>
        <v>10101</v>
      </c>
      <c r="B273" s="316" t="str">
        <f t="shared" si="109"/>
        <v>60</v>
      </c>
      <c r="C273" s="316">
        <f>IF(AND(F273&lt;&gt;"",G273&lt;&gt;""),COUNT($C$32:C272)+1,"")</f>
        <v>205</v>
      </c>
      <c r="D273" s="292" t="str">
        <f t="shared" si="110"/>
        <v>LN0205</v>
      </c>
      <c r="E273" s="292" t="str">
        <f t="shared" si="111"/>
        <v>1010103</v>
      </c>
      <c r="F273" s="316">
        <v>101010301</v>
      </c>
      <c r="G273" s="668">
        <v>60021</v>
      </c>
      <c r="H273" s="749" t="s">
        <v>803</v>
      </c>
      <c r="I273" s="316" t="s">
        <v>445</v>
      </c>
      <c r="J273" s="654" t="s">
        <v>956</v>
      </c>
      <c r="K273" s="668">
        <v>18</v>
      </c>
      <c r="L273" s="292" t="s">
        <v>446</v>
      </c>
      <c r="M273" s="747">
        <v>40000</v>
      </c>
      <c r="N273" s="294">
        <f t="shared" si="118"/>
        <v>720000</v>
      </c>
      <c r="O273" s="642">
        <v>2</v>
      </c>
      <c r="P273" s="294">
        <f t="shared" si="119"/>
        <v>1440000</v>
      </c>
      <c r="Q273" s="552"/>
      <c r="R273" s="551"/>
      <c r="S273" s="291"/>
      <c r="T273" t="str">
        <f t="shared" si="114"/>
        <v>ok</v>
      </c>
      <c r="U273" s="560">
        <f t="shared" si="115"/>
        <v>0</v>
      </c>
      <c r="V273" s="560">
        <f t="shared" si="116"/>
        <v>0</v>
      </c>
      <c r="W273" s="560">
        <f t="shared" si="117"/>
        <v>0</v>
      </c>
    </row>
    <row r="274" spans="1:23" ht="21" customHeight="1">
      <c r="A274" s="316" t="str">
        <f t="shared" si="108"/>
        <v>10101</v>
      </c>
      <c r="B274" s="316" t="str">
        <f t="shared" si="109"/>
        <v>60</v>
      </c>
      <c r="C274" s="316">
        <f>IF(AND(F274&lt;&gt;"",G274&lt;&gt;""),COUNT($C$32:C273)+1,"")</f>
        <v>206</v>
      </c>
      <c r="D274" s="292" t="str">
        <f t="shared" si="110"/>
        <v>LN0206</v>
      </c>
      <c r="E274" s="292" t="str">
        <f t="shared" si="111"/>
        <v>1010103</v>
      </c>
      <c r="F274" s="316">
        <v>101010301</v>
      </c>
      <c r="G274" s="668">
        <v>60021</v>
      </c>
      <c r="H274" s="749" t="s">
        <v>957</v>
      </c>
      <c r="I274" s="316" t="s">
        <v>445</v>
      </c>
      <c r="J274" s="654" t="s">
        <v>958</v>
      </c>
      <c r="K274" s="668">
        <v>18</v>
      </c>
      <c r="L274" s="292" t="s">
        <v>446</v>
      </c>
      <c r="M274" s="747">
        <v>10000</v>
      </c>
      <c r="N274" s="294">
        <f t="shared" si="118"/>
        <v>180000</v>
      </c>
      <c r="O274" s="642">
        <v>2</v>
      </c>
      <c r="P274" s="294">
        <f t="shared" si="119"/>
        <v>360000</v>
      </c>
      <c r="Q274" s="552"/>
      <c r="R274" s="551"/>
      <c r="S274" s="291"/>
      <c r="T274" t="str">
        <f t="shared" si="114"/>
        <v>ok</v>
      </c>
      <c r="U274" s="560">
        <f t="shared" si="115"/>
        <v>0</v>
      </c>
      <c r="V274" s="560">
        <f t="shared" si="116"/>
        <v>0</v>
      </c>
      <c r="W274" s="560">
        <f t="shared" si="117"/>
        <v>0</v>
      </c>
    </row>
    <row r="275" spans="1:23" ht="21" customHeight="1">
      <c r="A275" s="316" t="str">
        <f t="shared" si="108"/>
        <v>10101</v>
      </c>
      <c r="B275" s="316" t="str">
        <f t="shared" si="109"/>
        <v>60</v>
      </c>
      <c r="C275" s="316">
        <f>IF(AND(F275&lt;&gt;"",G275&lt;&gt;""),COUNT($C$32:C274)+1,"")</f>
        <v>207</v>
      </c>
      <c r="D275" s="292" t="str">
        <f t="shared" si="110"/>
        <v>LN0207</v>
      </c>
      <c r="E275" s="292" t="str">
        <f t="shared" si="111"/>
        <v>1010103</v>
      </c>
      <c r="F275" s="316">
        <v>101010301</v>
      </c>
      <c r="G275" s="668">
        <v>60021</v>
      </c>
      <c r="H275" s="749" t="s">
        <v>805</v>
      </c>
      <c r="I275" s="316" t="s">
        <v>445</v>
      </c>
      <c r="J275" s="654" t="s">
        <v>806</v>
      </c>
      <c r="K275" s="668">
        <v>10</v>
      </c>
      <c r="L275" s="292" t="s">
        <v>446</v>
      </c>
      <c r="M275" s="747">
        <v>5000</v>
      </c>
      <c r="N275" s="294">
        <f t="shared" si="118"/>
        <v>50000</v>
      </c>
      <c r="O275" s="642">
        <v>2</v>
      </c>
      <c r="P275" s="294">
        <f t="shared" si="119"/>
        <v>100000</v>
      </c>
      <c r="Q275" s="552"/>
      <c r="R275" s="551"/>
      <c r="S275" s="291"/>
      <c r="T275" t="str">
        <f t="shared" si="114"/>
        <v>ok</v>
      </c>
      <c r="U275" s="560">
        <f t="shared" si="115"/>
        <v>0</v>
      </c>
      <c r="V275" s="560">
        <f t="shared" si="116"/>
        <v>0</v>
      </c>
      <c r="W275" s="560">
        <f t="shared" si="117"/>
        <v>0</v>
      </c>
    </row>
    <row r="276" spans="1:23" ht="21" customHeight="1">
      <c r="A276" s="316" t="str">
        <f t="shared" si="108"/>
        <v>10101</v>
      </c>
      <c r="B276" s="316" t="str">
        <f t="shared" si="109"/>
        <v>60</v>
      </c>
      <c r="C276" s="316">
        <f>IF(AND(F276&lt;&gt;"",G276&lt;&gt;""),COUNT($C$32:C275)+1,"")</f>
        <v>208</v>
      </c>
      <c r="D276" s="292" t="str">
        <f t="shared" si="110"/>
        <v>LN0208</v>
      </c>
      <c r="E276" s="292" t="str">
        <f t="shared" si="111"/>
        <v>1010103</v>
      </c>
      <c r="F276" s="316">
        <v>101010301</v>
      </c>
      <c r="G276" s="668">
        <v>60021</v>
      </c>
      <c r="H276" s="749" t="s">
        <v>807</v>
      </c>
      <c r="I276" s="316" t="s">
        <v>445</v>
      </c>
      <c r="J276" s="654" t="s">
        <v>800</v>
      </c>
      <c r="K276" s="668">
        <v>10</v>
      </c>
      <c r="L276" s="292" t="s">
        <v>446</v>
      </c>
      <c r="M276" s="747">
        <v>10000</v>
      </c>
      <c r="N276" s="294">
        <f t="shared" si="118"/>
        <v>100000</v>
      </c>
      <c r="O276" s="642">
        <v>2</v>
      </c>
      <c r="P276" s="294">
        <f t="shared" si="119"/>
        <v>200000</v>
      </c>
      <c r="Q276" s="552"/>
      <c r="R276" s="551"/>
      <c r="S276" s="291"/>
      <c r="T276" t="str">
        <f t="shared" si="114"/>
        <v>ok</v>
      </c>
      <c r="U276" s="560">
        <f t="shared" si="115"/>
        <v>0</v>
      </c>
      <c r="V276" s="560">
        <f t="shared" si="116"/>
        <v>0</v>
      </c>
      <c r="W276" s="560">
        <f t="shared" si="117"/>
        <v>0</v>
      </c>
    </row>
    <row r="277" spans="1:23" ht="21" customHeight="1">
      <c r="A277" s="316" t="str">
        <f t="shared" si="108"/>
        <v>10101</v>
      </c>
      <c r="B277" s="316" t="str">
        <f t="shared" si="109"/>
        <v>60</v>
      </c>
      <c r="C277" s="316">
        <f>IF(AND(F277&lt;&gt;"",G277&lt;&gt;""),COUNT($C$32:C276)+1,"")</f>
        <v>209</v>
      </c>
      <c r="D277" s="292" t="str">
        <f t="shared" si="110"/>
        <v>LN0209</v>
      </c>
      <c r="E277" s="292" t="str">
        <f t="shared" si="111"/>
        <v>1010103</v>
      </c>
      <c r="F277" s="316">
        <v>101010301</v>
      </c>
      <c r="G277" s="668">
        <v>60021</v>
      </c>
      <c r="H277" s="749" t="s">
        <v>931</v>
      </c>
      <c r="I277" s="316" t="s">
        <v>445</v>
      </c>
      <c r="J277" s="654" t="s">
        <v>956</v>
      </c>
      <c r="K277" s="668">
        <v>14</v>
      </c>
      <c r="L277" s="292" t="s">
        <v>446</v>
      </c>
      <c r="M277" s="747">
        <v>70000</v>
      </c>
      <c r="N277" s="294">
        <f t="shared" si="118"/>
        <v>980000</v>
      </c>
      <c r="O277" s="642">
        <v>1</v>
      </c>
      <c r="P277" s="294">
        <f t="shared" si="119"/>
        <v>980000</v>
      </c>
      <c r="Q277" s="552"/>
      <c r="R277" s="551"/>
      <c r="S277" s="291"/>
      <c r="T277" t="str">
        <f t="shared" si="114"/>
        <v>ok</v>
      </c>
      <c r="U277" s="560">
        <f t="shared" si="115"/>
        <v>0</v>
      </c>
      <c r="V277" s="560">
        <f t="shared" si="116"/>
        <v>0</v>
      </c>
      <c r="W277" s="560">
        <f t="shared" si="117"/>
        <v>0</v>
      </c>
    </row>
    <row r="278" spans="1:23" ht="21" customHeight="1">
      <c r="A278" s="316" t="str">
        <f t="shared" si="108"/>
        <v>10101</v>
      </c>
      <c r="B278" s="316" t="str">
        <f t="shared" si="109"/>
        <v>60</v>
      </c>
      <c r="C278" s="316">
        <f>IF(AND(F278&lt;&gt;"",G278&lt;&gt;""),COUNT($C$32:C277)+1,"")</f>
        <v>210</v>
      </c>
      <c r="D278" s="292" t="str">
        <f t="shared" si="110"/>
        <v>LN0210</v>
      </c>
      <c r="E278" s="292" t="str">
        <f t="shared" si="111"/>
        <v>1010103</v>
      </c>
      <c r="F278" s="316">
        <v>101010301</v>
      </c>
      <c r="G278" s="668">
        <v>60021</v>
      </c>
      <c r="H278" s="749" t="s">
        <v>815</v>
      </c>
      <c r="I278" s="316" t="s">
        <v>445</v>
      </c>
      <c r="J278" s="654" t="s">
        <v>816</v>
      </c>
      <c r="K278" s="668">
        <v>22</v>
      </c>
      <c r="L278" s="292" t="s">
        <v>446</v>
      </c>
      <c r="M278" s="747">
        <v>4000</v>
      </c>
      <c r="N278" s="294">
        <f t="shared" si="118"/>
        <v>88000</v>
      </c>
      <c r="O278" s="642">
        <v>2</v>
      </c>
      <c r="P278" s="294">
        <f t="shared" si="119"/>
        <v>176000</v>
      </c>
      <c r="Q278" s="552"/>
      <c r="R278" s="551"/>
      <c r="S278" s="291"/>
      <c r="T278" t="str">
        <f t="shared" si="114"/>
        <v>ok</v>
      </c>
      <c r="U278" s="560">
        <f t="shared" si="115"/>
        <v>0</v>
      </c>
      <c r="V278" s="560">
        <f t="shared" si="116"/>
        <v>0</v>
      </c>
      <c r="W278" s="560">
        <f t="shared" si="117"/>
        <v>0</v>
      </c>
    </row>
    <row r="279" spans="1:23" ht="21" customHeight="1">
      <c r="A279" s="316" t="str">
        <f t="shared" si="108"/>
        <v>10101</v>
      </c>
      <c r="B279" s="316" t="str">
        <f t="shared" si="109"/>
        <v>60</v>
      </c>
      <c r="C279" s="316">
        <f>IF(AND(F279&lt;&gt;"",G279&lt;&gt;""),COUNT($C$32:C278)+1,"")</f>
        <v>211</v>
      </c>
      <c r="D279" s="292" t="str">
        <f t="shared" si="110"/>
        <v>LN0211</v>
      </c>
      <c r="E279" s="292" t="str">
        <f t="shared" si="111"/>
        <v>1010103</v>
      </c>
      <c r="F279" s="316">
        <v>101010301</v>
      </c>
      <c r="G279" s="668">
        <v>60021</v>
      </c>
      <c r="H279" s="749" t="s">
        <v>959</v>
      </c>
      <c r="I279" s="316" t="s">
        <v>445</v>
      </c>
      <c r="J279" s="654" t="s">
        <v>960</v>
      </c>
      <c r="K279" s="668">
        <v>18</v>
      </c>
      <c r="L279" s="292" t="s">
        <v>446</v>
      </c>
      <c r="M279" s="747">
        <v>100000</v>
      </c>
      <c r="N279" s="294">
        <f t="shared" si="118"/>
        <v>1800000</v>
      </c>
      <c r="O279" s="642">
        <v>2</v>
      </c>
      <c r="P279" s="294">
        <f t="shared" si="119"/>
        <v>3600000</v>
      </c>
      <c r="Q279" s="552"/>
      <c r="R279" s="551"/>
      <c r="S279" s="291"/>
      <c r="T279" t="str">
        <f t="shared" si="114"/>
        <v>ok</v>
      </c>
      <c r="U279" s="560">
        <f t="shared" si="115"/>
        <v>0</v>
      </c>
      <c r="V279" s="560">
        <f t="shared" si="116"/>
        <v>0</v>
      </c>
      <c r="W279" s="560">
        <f t="shared" si="117"/>
        <v>0</v>
      </c>
    </row>
    <row r="280" spans="1:23" ht="21" customHeight="1">
      <c r="A280" s="316" t="str">
        <f t="shared" si="108"/>
        <v>10101</v>
      </c>
      <c r="B280" s="316" t="str">
        <f t="shared" si="109"/>
        <v>60</v>
      </c>
      <c r="C280" s="316">
        <f>IF(AND(F280&lt;&gt;"",G280&lt;&gt;""),COUNT($C$32:C279)+1,"")</f>
        <v>212</v>
      </c>
      <c r="D280" s="292" t="str">
        <f t="shared" si="110"/>
        <v>LN0212</v>
      </c>
      <c r="E280" s="292" t="str">
        <f t="shared" si="111"/>
        <v>1010103</v>
      </c>
      <c r="F280" s="316">
        <v>101010301</v>
      </c>
      <c r="G280" s="668">
        <v>60021</v>
      </c>
      <c r="H280" s="749" t="s">
        <v>961</v>
      </c>
      <c r="I280" s="316" t="s">
        <v>445</v>
      </c>
      <c r="J280" s="654" t="s">
        <v>816</v>
      </c>
      <c r="K280" s="668">
        <v>20</v>
      </c>
      <c r="L280" s="292" t="s">
        <v>446</v>
      </c>
      <c r="M280" s="747">
        <v>13000</v>
      </c>
      <c r="N280" s="294">
        <f t="shared" si="118"/>
        <v>260000</v>
      </c>
      <c r="O280" s="642">
        <v>2</v>
      </c>
      <c r="P280" s="294">
        <f t="shared" si="119"/>
        <v>520000</v>
      </c>
      <c r="Q280" s="552"/>
      <c r="R280" s="551"/>
      <c r="S280" s="291"/>
      <c r="T280" t="str">
        <f t="shared" si="114"/>
        <v>ok</v>
      </c>
      <c r="U280" s="560">
        <f t="shared" si="115"/>
        <v>0</v>
      </c>
      <c r="V280" s="560">
        <f t="shared" si="116"/>
        <v>0</v>
      </c>
      <c r="W280" s="560">
        <f t="shared" si="117"/>
        <v>0</v>
      </c>
    </row>
    <row r="281" spans="1:23" ht="21" customHeight="1">
      <c r="A281" s="316" t="str">
        <f t="shared" si="108"/>
        <v>10101</v>
      </c>
      <c r="B281" s="316" t="str">
        <f t="shared" si="109"/>
        <v>60</v>
      </c>
      <c r="C281" s="316">
        <f>IF(AND(F281&lt;&gt;"",G281&lt;&gt;""),COUNT($C$32:C280)+1,"")</f>
        <v>213</v>
      </c>
      <c r="D281" s="292" t="str">
        <f t="shared" si="110"/>
        <v>LN0213</v>
      </c>
      <c r="E281" s="292" t="str">
        <f t="shared" si="111"/>
        <v>1010103</v>
      </c>
      <c r="F281" s="316">
        <v>101010301</v>
      </c>
      <c r="G281" s="668">
        <v>60021</v>
      </c>
      <c r="H281" s="749" t="s">
        <v>962</v>
      </c>
      <c r="I281" s="316" t="s">
        <v>445</v>
      </c>
      <c r="J281" s="654" t="s">
        <v>800</v>
      </c>
      <c r="K281" s="668">
        <v>19</v>
      </c>
      <c r="L281" s="292" t="s">
        <v>446</v>
      </c>
      <c r="M281" s="747">
        <v>6000</v>
      </c>
      <c r="N281" s="294">
        <f t="shared" si="118"/>
        <v>114000</v>
      </c>
      <c r="O281" s="642">
        <v>2</v>
      </c>
      <c r="P281" s="294">
        <f t="shared" si="119"/>
        <v>228000</v>
      </c>
      <c r="Q281" s="552"/>
      <c r="R281" s="551"/>
      <c r="S281" s="291"/>
      <c r="T281" t="str">
        <f t="shared" si="114"/>
        <v>ok</v>
      </c>
      <c r="U281" s="560">
        <f t="shared" si="115"/>
        <v>0</v>
      </c>
      <c r="V281" s="560">
        <f t="shared" si="116"/>
        <v>0</v>
      </c>
      <c r="W281" s="560">
        <f t="shared" si="117"/>
        <v>0</v>
      </c>
    </row>
    <row r="282" spans="1:23" ht="21" customHeight="1">
      <c r="A282" s="316" t="str">
        <f t="shared" si="108"/>
        <v>10101</v>
      </c>
      <c r="B282" s="316" t="str">
        <f t="shared" si="109"/>
        <v>60</v>
      </c>
      <c r="C282" s="316">
        <f>IF(AND(F282&lt;&gt;"",G282&lt;&gt;""),COUNT($C$32:C281)+1,"")</f>
        <v>214</v>
      </c>
      <c r="D282" s="292" t="str">
        <f t="shared" si="110"/>
        <v>LN0214</v>
      </c>
      <c r="E282" s="292" t="str">
        <f t="shared" si="111"/>
        <v>1010103</v>
      </c>
      <c r="F282" s="316">
        <v>101010301</v>
      </c>
      <c r="G282" s="690">
        <v>60055</v>
      </c>
      <c r="H282" s="729" t="s">
        <v>963</v>
      </c>
      <c r="I282" s="634" t="s">
        <v>451</v>
      </c>
      <c r="J282" s="661" t="s">
        <v>806</v>
      </c>
      <c r="K282" s="690">
        <v>1</v>
      </c>
      <c r="L282" s="635" t="s">
        <v>446</v>
      </c>
      <c r="M282" s="750">
        <v>6000000</v>
      </c>
      <c r="N282" s="636">
        <f t="shared" si="118"/>
        <v>6000000</v>
      </c>
      <c r="O282" s="692">
        <v>1</v>
      </c>
      <c r="P282" s="682">
        <f t="shared" si="119"/>
        <v>6000000</v>
      </c>
      <c r="Q282" s="552"/>
      <c r="R282" s="551"/>
      <c r="S282" s="291"/>
      <c r="T282" t="str">
        <f t="shared" si="114"/>
        <v>ok</v>
      </c>
      <c r="U282" s="560">
        <f t="shared" si="115"/>
        <v>0</v>
      </c>
      <c r="V282" s="560">
        <f t="shared" si="116"/>
        <v>0</v>
      </c>
      <c r="W282" s="560">
        <f t="shared" si="117"/>
        <v>0</v>
      </c>
    </row>
    <row r="283" spans="1:23" ht="21" customHeight="1">
      <c r="A283" s="316" t="str">
        <f t="shared" si="108"/>
        <v>10101</v>
      </c>
      <c r="B283" s="316" t="str">
        <f t="shared" si="109"/>
        <v>60</v>
      </c>
      <c r="C283" s="316">
        <f>IF(AND(F283&lt;&gt;"",G283&lt;&gt;""),COUNT($C$32:C282)+1,"")</f>
        <v>215</v>
      </c>
      <c r="D283" s="292" t="str">
        <f t="shared" si="110"/>
        <v>LN0215</v>
      </c>
      <c r="E283" s="292" t="str">
        <f t="shared" si="111"/>
        <v>1010103</v>
      </c>
      <c r="F283" s="316">
        <v>101010301</v>
      </c>
      <c r="G283" s="668">
        <v>60051</v>
      </c>
      <c r="H283" s="715" t="s">
        <v>964</v>
      </c>
      <c r="I283" s="316" t="s">
        <v>445</v>
      </c>
      <c r="J283" s="654" t="s">
        <v>806</v>
      </c>
      <c r="K283" s="668">
        <v>1</v>
      </c>
      <c r="L283" s="292" t="s">
        <v>446</v>
      </c>
      <c r="M283" s="747">
        <f>2000000*2</f>
        <v>4000000</v>
      </c>
      <c r="N283" s="294">
        <f t="shared" si="118"/>
        <v>4000000</v>
      </c>
      <c r="O283" s="642">
        <v>1</v>
      </c>
      <c r="P283" s="294">
        <f t="shared" si="119"/>
        <v>4000000</v>
      </c>
      <c r="Q283" s="552"/>
      <c r="R283" s="551"/>
      <c r="S283" s="291"/>
      <c r="T283" t="str">
        <f t="shared" si="114"/>
        <v>ok</v>
      </c>
      <c r="U283" s="560">
        <f t="shared" si="115"/>
        <v>0</v>
      </c>
      <c r="V283" s="560">
        <f t="shared" si="116"/>
        <v>0</v>
      </c>
      <c r="W283" s="560">
        <f t="shared" si="117"/>
        <v>0</v>
      </c>
    </row>
    <row r="284" spans="1:23" ht="21" customHeight="1">
      <c r="A284" s="316" t="str">
        <f t="shared" si="108"/>
        <v>10101</v>
      </c>
      <c r="B284" s="316" t="str">
        <f t="shared" si="109"/>
        <v>60</v>
      </c>
      <c r="C284" s="316">
        <f>IF(AND(F284&lt;&gt;"",G284&lt;&gt;""),COUNT($C$32:C283)+1,"")</f>
        <v>216</v>
      </c>
      <c r="D284" s="292" t="str">
        <f t="shared" si="110"/>
        <v>LN0216</v>
      </c>
      <c r="E284" s="292" t="str">
        <f t="shared" si="111"/>
        <v>1010103</v>
      </c>
      <c r="F284" s="316">
        <v>101010301</v>
      </c>
      <c r="G284" s="668">
        <v>60011</v>
      </c>
      <c r="H284" s="715" t="s">
        <v>942</v>
      </c>
      <c r="I284" s="316" t="s">
        <v>445</v>
      </c>
      <c r="J284" s="654" t="s">
        <v>824</v>
      </c>
      <c r="K284" s="668">
        <v>1</v>
      </c>
      <c r="L284" s="292" t="s">
        <v>446</v>
      </c>
      <c r="M284" s="780">
        <v>1300000</v>
      </c>
      <c r="N284" s="294">
        <f t="shared" si="118"/>
        <v>1300000</v>
      </c>
      <c r="O284" s="642">
        <v>12</v>
      </c>
      <c r="P284" s="294">
        <f t="shared" si="119"/>
        <v>15600000</v>
      </c>
      <c r="Q284" s="552"/>
      <c r="R284" s="551"/>
      <c r="S284" s="291"/>
      <c r="T284" t="str">
        <f t="shared" si="114"/>
        <v>ok</v>
      </c>
      <c r="U284" s="560">
        <f t="shared" si="115"/>
        <v>0</v>
      </c>
      <c r="V284" s="560">
        <f t="shared" si="116"/>
        <v>0</v>
      </c>
      <c r="W284" s="560">
        <f t="shared" si="117"/>
        <v>0</v>
      </c>
    </row>
    <row r="285" spans="1:23" ht="21" customHeight="1">
      <c r="A285" s="316" t="str">
        <f t="shared" si="108"/>
        <v>10101</v>
      </c>
      <c r="B285" s="316" t="str">
        <f t="shared" si="109"/>
        <v>61</v>
      </c>
      <c r="C285" s="316">
        <f>IF(AND(F285&lt;&gt;"",G285&lt;&gt;""),COUNT($C$32:C284)+1,"")</f>
        <v>217</v>
      </c>
      <c r="D285" s="292" t="str">
        <f t="shared" si="110"/>
        <v>LN0217</v>
      </c>
      <c r="E285" s="292" t="str">
        <f t="shared" si="111"/>
        <v>1010103</v>
      </c>
      <c r="F285" s="316">
        <v>101010301</v>
      </c>
      <c r="G285" s="668">
        <v>61141</v>
      </c>
      <c r="H285" s="715" t="s">
        <v>967</v>
      </c>
      <c r="I285" s="316" t="s">
        <v>445</v>
      </c>
      <c r="J285" s="654" t="s">
        <v>824</v>
      </c>
      <c r="K285" s="668">
        <v>1</v>
      </c>
      <c r="L285" s="292" t="s">
        <v>446</v>
      </c>
      <c r="M285" s="747">
        <v>250000</v>
      </c>
      <c r="N285" s="294">
        <f t="shared" si="118"/>
        <v>250000</v>
      </c>
      <c r="O285" s="642">
        <v>12</v>
      </c>
      <c r="P285" s="294">
        <f t="shared" si="119"/>
        <v>3000000</v>
      </c>
      <c r="Q285" s="552"/>
      <c r="R285" s="551"/>
      <c r="S285" s="291"/>
      <c r="T285" t="str">
        <f t="shared" si="114"/>
        <v>ok</v>
      </c>
      <c r="U285" s="560">
        <f t="shared" si="115"/>
        <v>0</v>
      </c>
      <c r="V285" s="560">
        <f t="shared" si="116"/>
        <v>0</v>
      </c>
      <c r="W285" s="560">
        <f t="shared" si="117"/>
        <v>0</v>
      </c>
    </row>
    <row r="286" spans="1:23" ht="21" customHeight="1">
      <c r="A286" s="316" t="str">
        <f t="shared" si="108"/>
        <v>10101</v>
      </c>
      <c r="B286" s="316" t="str">
        <f t="shared" si="109"/>
        <v>60</v>
      </c>
      <c r="C286" s="316">
        <f>IF(AND(F286&lt;&gt;"",G286&lt;&gt;""),COUNT($C$32:C285)+1,"")</f>
        <v>218</v>
      </c>
      <c r="D286" s="292" t="str">
        <f t="shared" si="110"/>
        <v>LN0218</v>
      </c>
      <c r="E286" s="292" t="str">
        <f t="shared" si="111"/>
        <v>1010103</v>
      </c>
      <c r="F286" s="316">
        <v>101010301</v>
      </c>
      <c r="G286" s="668">
        <v>60037</v>
      </c>
      <c r="H286" s="715" t="s">
        <v>943</v>
      </c>
      <c r="I286" s="316" t="s">
        <v>445</v>
      </c>
      <c r="J286" s="654" t="s">
        <v>824</v>
      </c>
      <c r="K286" s="668">
        <v>1</v>
      </c>
      <c r="L286" s="292" t="s">
        <v>446</v>
      </c>
      <c r="M286" s="747">
        <v>1500000</v>
      </c>
      <c r="N286" s="294">
        <f t="shared" si="118"/>
        <v>1500000</v>
      </c>
      <c r="O286" s="642">
        <v>12</v>
      </c>
      <c r="P286" s="294">
        <f t="shared" si="119"/>
        <v>18000000</v>
      </c>
      <c r="Q286" s="552"/>
      <c r="R286" s="551"/>
      <c r="S286" s="291"/>
      <c r="T286" t="str">
        <f t="shared" si="114"/>
        <v>ok</v>
      </c>
      <c r="U286" s="560">
        <f t="shared" si="115"/>
        <v>0</v>
      </c>
      <c r="V286" s="560">
        <f t="shared" si="116"/>
        <v>0</v>
      </c>
      <c r="W286" s="560">
        <f t="shared" si="117"/>
        <v>0</v>
      </c>
    </row>
    <row r="287" spans="1:23" ht="21" customHeight="1">
      <c r="A287" s="316" t="str">
        <f t="shared" si="108"/>
        <v>10101</v>
      </c>
      <c r="B287" s="316" t="str">
        <f t="shared" si="109"/>
        <v>60</v>
      </c>
      <c r="C287" s="316">
        <f>IF(AND(F287&lt;&gt;"",G287&lt;&gt;""),COUNT($C$32:C286)+1,"")</f>
        <v>219</v>
      </c>
      <c r="D287" s="292" t="str">
        <f t="shared" si="110"/>
        <v>LN0219</v>
      </c>
      <c r="E287" s="292" t="str">
        <f t="shared" si="111"/>
        <v>1010103</v>
      </c>
      <c r="F287" s="316">
        <v>101010301</v>
      </c>
      <c r="G287" s="668">
        <v>60014</v>
      </c>
      <c r="H287" s="715" t="s">
        <v>793</v>
      </c>
      <c r="I287" s="316" t="s">
        <v>445</v>
      </c>
      <c r="J287" s="654" t="s">
        <v>794</v>
      </c>
      <c r="K287" s="668">
        <v>8</v>
      </c>
      <c r="L287" s="292" t="s">
        <v>446</v>
      </c>
      <c r="M287" s="747">
        <v>756250</v>
      </c>
      <c r="N287" s="294">
        <f t="shared" si="118"/>
        <v>6050000</v>
      </c>
      <c r="O287" s="642">
        <v>2</v>
      </c>
      <c r="P287" s="294">
        <f t="shared" si="119"/>
        <v>12100000</v>
      </c>
      <c r="Q287" s="552"/>
      <c r="R287" s="551"/>
      <c r="S287" s="291"/>
      <c r="T287" t="str">
        <f t="shared" si="114"/>
        <v>ok</v>
      </c>
      <c r="U287" s="560">
        <f t="shared" si="115"/>
        <v>0</v>
      </c>
      <c r="V287" s="560">
        <f t="shared" si="116"/>
        <v>0</v>
      </c>
      <c r="W287" s="560">
        <f t="shared" si="117"/>
        <v>0</v>
      </c>
    </row>
    <row r="288" spans="1:23" ht="21" customHeight="1">
      <c r="A288" s="316" t="str">
        <f t="shared" si="108"/>
        <v>10101</v>
      </c>
      <c r="B288" s="316" t="str">
        <f t="shared" si="109"/>
        <v>61</v>
      </c>
      <c r="C288" s="316">
        <f>IF(AND(F288&lt;&gt;"",G288&lt;&gt;""),COUNT($C$32:C287)+1,"")</f>
        <v>220</v>
      </c>
      <c r="D288" s="292" t="str">
        <f t="shared" si="110"/>
        <v>LN0220</v>
      </c>
      <c r="E288" s="292" t="str">
        <f t="shared" si="111"/>
        <v>1010103</v>
      </c>
      <c r="F288" s="316">
        <v>101010301</v>
      </c>
      <c r="G288" s="668">
        <v>61056</v>
      </c>
      <c r="H288" s="715" t="s">
        <v>833</v>
      </c>
      <c r="I288" s="316" t="s">
        <v>445</v>
      </c>
      <c r="J288" s="654" t="s">
        <v>921</v>
      </c>
      <c r="K288" s="668">
        <v>6</v>
      </c>
      <c r="L288" s="292" t="s">
        <v>446</v>
      </c>
      <c r="M288" s="747">
        <v>2500000</v>
      </c>
      <c r="N288" s="294">
        <f t="shared" si="118"/>
        <v>15000000</v>
      </c>
      <c r="O288" s="642">
        <v>2</v>
      </c>
      <c r="P288" s="294">
        <f t="shared" si="119"/>
        <v>30000000</v>
      </c>
      <c r="Q288" s="552"/>
      <c r="R288" s="551"/>
      <c r="S288" s="291"/>
      <c r="T288" t="str">
        <f t="shared" si="114"/>
        <v>ok</v>
      </c>
      <c r="U288" s="560">
        <f t="shared" si="115"/>
        <v>0</v>
      </c>
      <c r="V288" s="560">
        <f t="shared" si="116"/>
        <v>0</v>
      </c>
      <c r="W288" s="560">
        <f t="shared" si="117"/>
        <v>0</v>
      </c>
    </row>
    <row r="289" spans="1:23" ht="21" customHeight="1">
      <c r="A289" s="316" t="str">
        <f t="shared" si="108"/>
        <v>10101</v>
      </c>
      <c r="B289" s="316" t="str">
        <f t="shared" si="109"/>
        <v>61</v>
      </c>
      <c r="C289" s="316">
        <f>IF(AND(F289&lt;&gt;"",G289&lt;&gt;""),COUNT($C$32:C288)+1,"")</f>
        <v>221</v>
      </c>
      <c r="D289" s="292" t="str">
        <f t="shared" si="110"/>
        <v>LN0221</v>
      </c>
      <c r="E289" s="292" t="str">
        <f t="shared" si="111"/>
        <v>1010103</v>
      </c>
      <c r="F289" s="316">
        <v>101010301</v>
      </c>
      <c r="G289" s="668">
        <v>61111</v>
      </c>
      <c r="H289" s="715" t="s">
        <v>968</v>
      </c>
      <c r="I289" s="316" t="s">
        <v>445</v>
      </c>
      <c r="J289" s="654" t="s">
        <v>841</v>
      </c>
      <c r="K289" s="668">
        <v>1</v>
      </c>
      <c r="L289" s="292" t="s">
        <v>446</v>
      </c>
      <c r="M289" s="747">
        <v>450000</v>
      </c>
      <c r="N289" s="294">
        <f t="shared" si="118"/>
        <v>450000</v>
      </c>
      <c r="O289" s="642">
        <v>4</v>
      </c>
      <c r="P289" s="294">
        <f t="shared" si="119"/>
        <v>1800000</v>
      </c>
      <c r="Q289" s="552"/>
      <c r="R289" s="551"/>
      <c r="S289" s="291"/>
      <c r="T289" t="str">
        <f t="shared" si="114"/>
        <v>ok</v>
      </c>
      <c r="U289" s="560">
        <f t="shared" si="115"/>
        <v>0</v>
      </c>
      <c r="V289" s="560">
        <f t="shared" si="116"/>
        <v>0</v>
      </c>
      <c r="W289" s="560">
        <f t="shared" si="117"/>
        <v>0</v>
      </c>
    </row>
    <row r="290" spans="1:23" ht="21" customHeight="1">
      <c r="A290" s="316" t="str">
        <f t="shared" si="108"/>
        <v>10101</v>
      </c>
      <c r="B290" s="316" t="str">
        <f t="shared" si="109"/>
        <v>61</v>
      </c>
      <c r="C290" s="316">
        <f>IF(AND(F290&lt;&gt;"",G290&lt;&gt;""),COUNT($C$32:C289)+1,"")</f>
        <v>222</v>
      </c>
      <c r="D290" s="292" t="str">
        <f t="shared" si="110"/>
        <v>LN0222</v>
      </c>
      <c r="E290" s="292" t="str">
        <f t="shared" si="111"/>
        <v>1010103</v>
      </c>
      <c r="F290" s="316">
        <v>101010301</v>
      </c>
      <c r="G290" s="668">
        <v>61057</v>
      </c>
      <c r="H290" s="715" t="s">
        <v>969</v>
      </c>
      <c r="I290" s="316" t="s">
        <v>445</v>
      </c>
      <c r="J290" s="654" t="s">
        <v>824</v>
      </c>
      <c r="K290" s="668">
        <v>1</v>
      </c>
      <c r="L290" s="292" t="s">
        <v>446</v>
      </c>
      <c r="M290" s="747">
        <v>1800000</v>
      </c>
      <c r="N290" s="294">
        <f t="shared" si="118"/>
        <v>1800000</v>
      </c>
      <c r="O290" s="642">
        <v>4</v>
      </c>
      <c r="P290" s="294">
        <f t="shared" si="119"/>
        <v>7200000</v>
      </c>
      <c r="Q290" s="552"/>
      <c r="R290" s="551"/>
      <c r="S290" s="291"/>
      <c r="T290" t="str">
        <f t="shared" si="114"/>
        <v>ok</v>
      </c>
      <c r="U290" s="560">
        <f t="shared" si="115"/>
        <v>0</v>
      </c>
      <c r="V290" s="560">
        <f t="shared" si="116"/>
        <v>0</v>
      </c>
      <c r="W290" s="560">
        <f t="shared" si="117"/>
        <v>0</v>
      </c>
    </row>
    <row r="291" spans="1:23" ht="21" customHeight="1">
      <c r="A291" s="316" t="str">
        <f t="shared" ref="A291:A350" si="120">IF(AND(F291&lt;&gt;"",G291&lt;&gt;""),LEFT(E291,5),"")</f>
        <v/>
      </c>
      <c r="B291" s="316" t="str">
        <f t="shared" ref="B291:B350" si="121">IF(AND(F291&lt;&gt;"",G291&lt;&gt;""),LEFT(G291,2),"")</f>
        <v/>
      </c>
      <c r="C291" s="316" t="str">
        <f>IF(AND(F291&lt;&gt;"",G291&lt;&gt;""),COUNT($C$32:C290)+1,"")</f>
        <v/>
      </c>
      <c r="D291" s="644" t="str">
        <f t="shared" ref="D291:D350" si="122">IF(C291&lt;&gt;"","LN"&amp;TEXT(C291,"0000"),"")</f>
        <v/>
      </c>
      <c r="E291" s="644" t="str">
        <f t="shared" ref="E291:E350" si="123">IF(AND(F291&lt;&gt;"",G291&lt;&gt;""),LEFT(F291,7),"")</f>
        <v/>
      </c>
      <c r="F291" s="316"/>
      <c r="G291" s="668"/>
      <c r="H291" s="751" t="s">
        <v>970</v>
      </c>
      <c r="I291" s="681" t="s">
        <v>445</v>
      </c>
      <c r="J291" s="752"/>
      <c r="K291" s="753"/>
      <c r="L291" s="681" t="s">
        <v>446</v>
      </c>
      <c r="M291" s="754"/>
      <c r="N291" s="682">
        <f t="shared" ref="N291" si="124">K291*M291</f>
        <v>0</v>
      </c>
      <c r="O291" s="755"/>
      <c r="P291" s="643">
        <f>SUM(P292:P303)</f>
        <v>29300000</v>
      </c>
      <c r="Q291" s="552"/>
      <c r="R291" s="551"/>
      <c r="S291" s="291"/>
      <c r="T291" t="str">
        <f t="shared" ref="T291:T350" si="125">IF(AND(F291&lt;&gt;"",G291&lt;&gt;""),"ok","-")</f>
        <v>-</v>
      </c>
      <c r="U291" s="560">
        <f t="shared" ref="U291:U350" si="126">MOD(K291,1)</f>
        <v>0</v>
      </c>
      <c r="V291" s="560">
        <f t="shared" ref="V291:V350" si="127">MOD(M291,1)</f>
        <v>0</v>
      </c>
      <c r="W291" s="560">
        <f t="shared" ref="W291:W350" si="128">MOD(O291,1)</f>
        <v>0</v>
      </c>
    </row>
    <row r="292" spans="1:23" ht="21" customHeight="1">
      <c r="A292" s="316" t="str">
        <f t="shared" si="120"/>
        <v>10101</v>
      </c>
      <c r="B292" s="316" t="str">
        <f t="shared" si="121"/>
        <v>61</v>
      </c>
      <c r="C292" s="316">
        <f>IF(AND(F292&lt;&gt;"",G292&lt;&gt;""),COUNT($C$32:C291)+1,"")</f>
        <v>223</v>
      </c>
      <c r="D292" s="292" t="str">
        <f t="shared" si="122"/>
        <v>LN0223</v>
      </c>
      <c r="E292" s="292" t="str">
        <f t="shared" si="123"/>
        <v>1010103</v>
      </c>
      <c r="F292" s="316">
        <v>101010301</v>
      </c>
      <c r="G292" s="668">
        <v>61121</v>
      </c>
      <c r="H292" s="715" t="s">
        <v>849</v>
      </c>
      <c r="I292" s="316" t="s">
        <v>445</v>
      </c>
      <c r="J292" s="654" t="s">
        <v>789</v>
      </c>
      <c r="K292" s="668">
        <v>4</v>
      </c>
      <c r="L292" s="292" t="s">
        <v>446</v>
      </c>
      <c r="M292" s="747">
        <v>160000</v>
      </c>
      <c r="N292" s="294">
        <f t="shared" ref="N292:N303" si="129">IF(AND(F292&lt;&gt;"",G292&lt;&gt;""),K292*M292,"")</f>
        <v>640000</v>
      </c>
      <c r="O292" s="642">
        <v>2</v>
      </c>
      <c r="P292" s="294">
        <f t="shared" si="119"/>
        <v>1280000</v>
      </c>
      <c r="Q292" s="552"/>
      <c r="R292" s="551"/>
      <c r="S292" s="291"/>
      <c r="T292" t="str">
        <f t="shared" si="125"/>
        <v>ok</v>
      </c>
      <c r="U292" s="560">
        <f t="shared" si="126"/>
        <v>0</v>
      </c>
      <c r="V292" s="560">
        <f t="shared" si="127"/>
        <v>0</v>
      </c>
      <c r="W292" s="560">
        <f t="shared" si="128"/>
        <v>0</v>
      </c>
    </row>
    <row r="293" spans="1:23" ht="21" customHeight="1">
      <c r="A293" s="316" t="str">
        <f t="shared" si="120"/>
        <v>10101</v>
      </c>
      <c r="B293" s="316" t="str">
        <f t="shared" si="121"/>
        <v>61</v>
      </c>
      <c r="C293" s="316">
        <f>IF(AND(F293&lt;&gt;"",G293&lt;&gt;""),COUNT($C$32:C292)+1,"")</f>
        <v>224</v>
      </c>
      <c r="D293" s="292" t="str">
        <f t="shared" si="122"/>
        <v>LN0224</v>
      </c>
      <c r="E293" s="292" t="str">
        <f t="shared" si="123"/>
        <v>1010103</v>
      </c>
      <c r="F293" s="316">
        <v>101010301</v>
      </c>
      <c r="G293" s="668">
        <v>61122</v>
      </c>
      <c r="H293" s="715" t="s">
        <v>949</v>
      </c>
      <c r="I293" s="316" t="s">
        <v>445</v>
      </c>
      <c r="J293" s="654" t="s">
        <v>789</v>
      </c>
      <c r="K293" s="668">
        <v>4</v>
      </c>
      <c r="L293" s="292" t="s">
        <v>446</v>
      </c>
      <c r="M293" s="747">
        <v>240000</v>
      </c>
      <c r="N293" s="294">
        <f t="shared" si="129"/>
        <v>960000</v>
      </c>
      <c r="O293" s="642">
        <v>2</v>
      </c>
      <c r="P293" s="294">
        <f t="shared" si="119"/>
        <v>1920000</v>
      </c>
      <c r="Q293" s="552"/>
      <c r="R293" s="551"/>
      <c r="S293" s="291"/>
      <c r="T293" t="str">
        <f t="shared" si="125"/>
        <v>ok</v>
      </c>
      <c r="U293" s="560">
        <f t="shared" si="126"/>
        <v>0</v>
      </c>
      <c r="V293" s="560">
        <f t="shared" si="127"/>
        <v>0</v>
      </c>
      <c r="W293" s="560">
        <f t="shared" si="128"/>
        <v>0</v>
      </c>
    </row>
    <row r="294" spans="1:23" ht="21" customHeight="1">
      <c r="A294" s="316" t="str">
        <f t="shared" si="120"/>
        <v>10101</v>
      </c>
      <c r="B294" s="316" t="str">
        <f t="shared" si="121"/>
        <v>61</v>
      </c>
      <c r="C294" s="316">
        <f>IF(AND(F294&lt;&gt;"",G294&lt;&gt;""),COUNT($C$32:C293)+1,"")</f>
        <v>225</v>
      </c>
      <c r="D294" s="292" t="str">
        <f t="shared" si="122"/>
        <v>LN0225</v>
      </c>
      <c r="E294" s="292" t="str">
        <f t="shared" si="123"/>
        <v>1010103</v>
      </c>
      <c r="F294" s="316">
        <v>101010301</v>
      </c>
      <c r="G294" s="668">
        <v>61123</v>
      </c>
      <c r="H294" s="715" t="s">
        <v>971</v>
      </c>
      <c r="I294" s="316" t="s">
        <v>445</v>
      </c>
      <c r="J294" s="654" t="s">
        <v>789</v>
      </c>
      <c r="K294" s="668">
        <v>4</v>
      </c>
      <c r="L294" s="292" t="s">
        <v>446</v>
      </c>
      <c r="M294" s="747">
        <v>1600000</v>
      </c>
      <c r="N294" s="294">
        <f t="shared" si="129"/>
        <v>6400000</v>
      </c>
      <c r="O294" s="642">
        <v>2</v>
      </c>
      <c r="P294" s="294">
        <f t="shared" si="119"/>
        <v>12800000</v>
      </c>
      <c r="Q294" s="552"/>
      <c r="R294" s="551"/>
      <c r="S294" s="291"/>
      <c r="T294" t="str">
        <f t="shared" si="125"/>
        <v>ok</v>
      </c>
      <c r="U294" s="560">
        <f t="shared" si="126"/>
        <v>0</v>
      </c>
      <c r="V294" s="560">
        <f t="shared" si="127"/>
        <v>0</v>
      </c>
      <c r="W294" s="560">
        <f t="shared" si="128"/>
        <v>0</v>
      </c>
    </row>
    <row r="295" spans="1:23" ht="21" customHeight="1">
      <c r="A295" s="316" t="str">
        <f t="shared" si="120"/>
        <v>10101</v>
      </c>
      <c r="B295" s="316" t="str">
        <f t="shared" si="121"/>
        <v>61</v>
      </c>
      <c r="C295" s="316">
        <f>IF(AND(F295&lt;&gt;"",G295&lt;&gt;""),COUNT($C$32:C294)+1,"")</f>
        <v>226</v>
      </c>
      <c r="D295" s="292" t="str">
        <f t="shared" si="122"/>
        <v>LN0226</v>
      </c>
      <c r="E295" s="292" t="str">
        <f t="shared" si="123"/>
        <v>1010103</v>
      </c>
      <c r="F295" s="316">
        <v>101010301</v>
      </c>
      <c r="G295" s="668">
        <v>61121</v>
      </c>
      <c r="H295" s="715" t="s">
        <v>849</v>
      </c>
      <c r="I295" s="316" t="s">
        <v>445</v>
      </c>
      <c r="J295" s="654" t="s">
        <v>789</v>
      </c>
      <c r="K295" s="668">
        <v>4</v>
      </c>
      <c r="L295" s="292" t="s">
        <v>446</v>
      </c>
      <c r="M295" s="747">
        <v>160000</v>
      </c>
      <c r="N295" s="294">
        <f t="shared" si="129"/>
        <v>640000</v>
      </c>
      <c r="O295" s="642">
        <v>1</v>
      </c>
      <c r="P295" s="294">
        <f t="shared" si="119"/>
        <v>640000</v>
      </c>
      <c r="Q295" s="552"/>
      <c r="R295" s="551"/>
      <c r="S295" s="291"/>
      <c r="T295" t="str">
        <f t="shared" si="125"/>
        <v>ok</v>
      </c>
      <c r="U295" s="560">
        <f t="shared" si="126"/>
        <v>0</v>
      </c>
      <c r="V295" s="560">
        <f t="shared" si="127"/>
        <v>0</v>
      </c>
      <c r="W295" s="560">
        <f t="shared" si="128"/>
        <v>0</v>
      </c>
    </row>
    <row r="296" spans="1:23" ht="21" customHeight="1">
      <c r="A296" s="316" t="str">
        <f t="shared" si="120"/>
        <v>10101</v>
      </c>
      <c r="B296" s="316" t="str">
        <f t="shared" si="121"/>
        <v>61</v>
      </c>
      <c r="C296" s="316">
        <f>IF(AND(F296&lt;&gt;"",G296&lt;&gt;""),COUNT($C$32:C295)+1,"")</f>
        <v>227</v>
      </c>
      <c r="D296" s="292" t="str">
        <f t="shared" si="122"/>
        <v>LN0227</v>
      </c>
      <c r="E296" s="292" t="str">
        <f t="shared" si="123"/>
        <v>1010103</v>
      </c>
      <c r="F296" s="316">
        <v>101010301</v>
      </c>
      <c r="G296" s="668">
        <v>61122</v>
      </c>
      <c r="H296" s="715" t="s">
        <v>972</v>
      </c>
      <c r="I296" s="316" t="s">
        <v>445</v>
      </c>
      <c r="J296" s="654" t="s">
        <v>789</v>
      </c>
      <c r="K296" s="668">
        <v>4</v>
      </c>
      <c r="L296" s="292" t="s">
        <v>446</v>
      </c>
      <c r="M296" s="747">
        <v>200000</v>
      </c>
      <c r="N296" s="294">
        <f t="shared" si="129"/>
        <v>800000</v>
      </c>
      <c r="O296" s="642">
        <v>1</v>
      </c>
      <c r="P296" s="294">
        <f t="shared" si="119"/>
        <v>800000</v>
      </c>
      <c r="Q296" s="552"/>
      <c r="R296" s="551"/>
      <c r="S296" s="291"/>
      <c r="T296" t="str">
        <f t="shared" si="125"/>
        <v>ok</v>
      </c>
      <c r="U296" s="560">
        <f t="shared" si="126"/>
        <v>0</v>
      </c>
      <c r="V296" s="560">
        <f t="shared" si="127"/>
        <v>0</v>
      </c>
      <c r="W296" s="560">
        <f t="shared" si="128"/>
        <v>0</v>
      </c>
    </row>
    <row r="297" spans="1:23" ht="21" customHeight="1">
      <c r="A297" s="316" t="str">
        <f t="shared" si="120"/>
        <v>10101</v>
      </c>
      <c r="B297" s="316" t="str">
        <f t="shared" si="121"/>
        <v>61</v>
      </c>
      <c r="C297" s="316">
        <f>IF(AND(F297&lt;&gt;"",G297&lt;&gt;""),COUNT($C$32:C296)+1,"")</f>
        <v>228</v>
      </c>
      <c r="D297" s="292" t="str">
        <f t="shared" si="122"/>
        <v>LN0228</v>
      </c>
      <c r="E297" s="292" t="str">
        <f t="shared" si="123"/>
        <v>1010103</v>
      </c>
      <c r="F297" s="316">
        <v>101010301</v>
      </c>
      <c r="G297" s="668">
        <v>61123</v>
      </c>
      <c r="H297" s="715" t="s">
        <v>971</v>
      </c>
      <c r="I297" s="316" t="s">
        <v>445</v>
      </c>
      <c r="J297" s="654" t="s">
        <v>789</v>
      </c>
      <c r="K297" s="668">
        <v>4</v>
      </c>
      <c r="L297" s="292" t="s">
        <v>446</v>
      </c>
      <c r="M297" s="747">
        <v>1320000</v>
      </c>
      <c r="N297" s="294">
        <f t="shared" si="129"/>
        <v>5280000</v>
      </c>
      <c r="O297" s="642">
        <v>1</v>
      </c>
      <c r="P297" s="294">
        <f t="shared" si="119"/>
        <v>5280000</v>
      </c>
      <c r="Q297" s="552"/>
      <c r="R297" s="551"/>
      <c r="S297" s="291"/>
      <c r="T297" t="str">
        <f t="shared" si="125"/>
        <v>ok</v>
      </c>
      <c r="U297" s="560">
        <f t="shared" si="126"/>
        <v>0</v>
      </c>
      <c r="V297" s="560">
        <f t="shared" si="127"/>
        <v>0</v>
      </c>
      <c r="W297" s="560">
        <f t="shared" si="128"/>
        <v>0</v>
      </c>
    </row>
    <row r="298" spans="1:23" ht="21" customHeight="1">
      <c r="A298" s="316" t="str">
        <f t="shared" si="120"/>
        <v>10101</v>
      </c>
      <c r="B298" s="316" t="str">
        <f t="shared" si="121"/>
        <v>61</v>
      </c>
      <c r="C298" s="316">
        <f>IF(AND(F298&lt;&gt;"",G298&lt;&gt;""),COUNT($C$32:C297)+1,"")</f>
        <v>229</v>
      </c>
      <c r="D298" s="292" t="str">
        <f t="shared" si="122"/>
        <v>LN0229</v>
      </c>
      <c r="E298" s="292" t="str">
        <f t="shared" si="123"/>
        <v>1010103</v>
      </c>
      <c r="F298" s="316">
        <v>101010301</v>
      </c>
      <c r="G298" s="668">
        <v>61121</v>
      </c>
      <c r="H298" s="715" t="s">
        <v>849</v>
      </c>
      <c r="I298" s="316" t="s">
        <v>445</v>
      </c>
      <c r="J298" s="654" t="s">
        <v>789</v>
      </c>
      <c r="K298" s="668">
        <v>4</v>
      </c>
      <c r="L298" s="292" t="s">
        <v>446</v>
      </c>
      <c r="M298" s="747">
        <v>160000</v>
      </c>
      <c r="N298" s="294">
        <f t="shared" si="129"/>
        <v>640000</v>
      </c>
      <c r="O298" s="642">
        <v>1</v>
      </c>
      <c r="P298" s="294">
        <f t="shared" si="119"/>
        <v>640000</v>
      </c>
      <c r="Q298" s="552"/>
      <c r="R298" s="551"/>
      <c r="S298" s="291"/>
      <c r="T298" t="str">
        <f t="shared" si="125"/>
        <v>ok</v>
      </c>
      <c r="U298" s="560">
        <f t="shared" si="126"/>
        <v>0</v>
      </c>
      <c r="V298" s="560">
        <f t="shared" si="127"/>
        <v>0</v>
      </c>
      <c r="W298" s="560">
        <f t="shared" si="128"/>
        <v>0</v>
      </c>
    </row>
    <row r="299" spans="1:23" ht="21" customHeight="1">
      <c r="A299" s="316" t="str">
        <f t="shared" si="120"/>
        <v>10101</v>
      </c>
      <c r="B299" s="316" t="str">
        <f t="shared" si="121"/>
        <v>61</v>
      </c>
      <c r="C299" s="316">
        <f>IF(AND(F299&lt;&gt;"",G299&lt;&gt;""),COUNT($C$32:C298)+1,"")</f>
        <v>230</v>
      </c>
      <c r="D299" s="292" t="str">
        <f t="shared" si="122"/>
        <v>LN0230</v>
      </c>
      <c r="E299" s="292" t="str">
        <f t="shared" si="123"/>
        <v>1010103</v>
      </c>
      <c r="F299" s="316">
        <v>101010301</v>
      </c>
      <c r="G299" s="668">
        <v>61122</v>
      </c>
      <c r="H299" s="715" t="s">
        <v>973</v>
      </c>
      <c r="I299" s="316" t="s">
        <v>445</v>
      </c>
      <c r="J299" s="654" t="s">
        <v>789</v>
      </c>
      <c r="K299" s="668">
        <v>4</v>
      </c>
      <c r="L299" s="292" t="s">
        <v>446</v>
      </c>
      <c r="M299" s="747">
        <v>160000</v>
      </c>
      <c r="N299" s="294">
        <f t="shared" si="129"/>
        <v>640000</v>
      </c>
      <c r="O299" s="642">
        <v>1</v>
      </c>
      <c r="P299" s="294">
        <f t="shared" si="119"/>
        <v>640000</v>
      </c>
      <c r="Q299" s="552"/>
      <c r="R299" s="551"/>
      <c r="S299" s="291"/>
      <c r="T299" t="str">
        <f t="shared" si="125"/>
        <v>ok</v>
      </c>
      <c r="U299" s="560">
        <f t="shared" si="126"/>
        <v>0</v>
      </c>
      <c r="V299" s="560">
        <f t="shared" si="127"/>
        <v>0</v>
      </c>
      <c r="W299" s="560">
        <f t="shared" si="128"/>
        <v>0</v>
      </c>
    </row>
    <row r="300" spans="1:23" ht="21" customHeight="1">
      <c r="A300" s="316" t="str">
        <f t="shared" si="120"/>
        <v>10101</v>
      </c>
      <c r="B300" s="316" t="str">
        <f t="shared" si="121"/>
        <v>61</v>
      </c>
      <c r="C300" s="316">
        <f>IF(AND(F300&lt;&gt;"",G300&lt;&gt;""),COUNT($C$32:C299)+1,"")</f>
        <v>231</v>
      </c>
      <c r="D300" s="292" t="str">
        <f t="shared" si="122"/>
        <v>LN0231</v>
      </c>
      <c r="E300" s="292" t="str">
        <f t="shared" si="123"/>
        <v>1010103</v>
      </c>
      <c r="F300" s="316">
        <v>101010301</v>
      </c>
      <c r="G300" s="668">
        <v>61123</v>
      </c>
      <c r="H300" s="715" t="s">
        <v>971</v>
      </c>
      <c r="I300" s="316" t="s">
        <v>445</v>
      </c>
      <c r="J300" s="654" t="s">
        <v>789</v>
      </c>
      <c r="K300" s="668">
        <v>4</v>
      </c>
      <c r="L300" s="292" t="s">
        <v>446</v>
      </c>
      <c r="M300" s="747">
        <v>1300000</v>
      </c>
      <c r="N300" s="294">
        <f t="shared" si="129"/>
        <v>5200000</v>
      </c>
      <c r="O300" s="642">
        <v>1</v>
      </c>
      <c r="P300" s="682">
        <f t="shared" si="119"/>
        <v>5200000</v>
      </c>
      <c r="Q300" s="552"/>
      <c r="R300" s="551"/>
      <c r="S300" s="291"/>
      <c r="T300" t="str">
        <f t="shared" si="125"/>
        <v>ok</v>
      </c>
      <c r="U300" s="560">
        <f t="shared" si="126"/>
        <v>0</v>
      </c>
      <c r="V300" s="560">
        <f t="shared" si="127"/>
        <v>0</v>
      </c>
      <c r="W300" s="560">
        <f t="shared" si="128"/>
        <v>0</v>
      </c>
    </row>
    <row r="301" spans="1:23" ht="21" customHeight="1">
      <c r="A301" s="316" t="str">
        <f t="shared" si="120"/>
        <v>10101</v>
      </c>
      <c r="B301" s="316" t="str">
        <f t="shared" si="121"/>
        <v>61</v>
      </c>
      <c r="C301" s="316">
        <f>IF(AND(F301&lt;&gt;"",G301&lt;&gt;""),COUNT($C$32:C300)+1,"")</f>
        <v>232</v>
      </c>
      <c r="D301" s="292" t="str">
        <f t="shared" si="122"/>
        <v>LN0232</v>
      </c>
      <c r="E301" s="292" t="str">
        <f t="shared" si="123"/>
        <v>1010103</v>
      </c>
      <c r="F301" s="316">
        <v>101010301</v>
      </c>
      <c r="G301" s="845">
        <v>61123</v>
      </c>
      <c r="H301" s="844" t="s">
        <v>1159</v>
      </c>
      <c r="I301" s="316" t="s">
        <v>445</v>
      </c>
      <c r="J301" s="654" t="s">
        <v>789</v>
      </c>
      <c r="K301" s="726">
        <v>1</v>
      </c>
      <c r="L301" s="292" t="s">
        <v>446</v>
      </c>
      <c r="M301" s="791">
        <v>20000</v>
      </c>
      <c r="N301" s="294">
        <f t="shared" si="129"/>
        <v>20000</v>
      </c>
      <c r="O301" s="726">
        <v>1</v>
      </c>
      <c r="P301" s="294">
        <f t="shared" si="119"/>
        <v>20000</v>
      </c>
      <c r="Q301" s="552"/>
      <c r="R301" s="551"/>
      <c r="S301" s="291"/>
      <c r="T301" t="str">
        <f t="shared" si="125"/>
        <v>ok</v>
      </c>
      <c r="U301" s="560">
        <f t="shared" si="126"/>
        <v>0</v>
      </c>
      <c r="V301" s="560">
        <f t="shared" si="127"/>
        <v>0</v>
      </c>
      <c r="W301" s="560">
        <f t="shared" si="128"/>
        <v>0</v>
      </c>
    </row>
    <row r="302" spans="1:23" ht="21" customHeight="1">
      <c r="A302" s="316" t="str">
        <f t="shared" ref="A302:A303" si="130">IF(AND(F302&lt;&gt;"",G302&lt;&gt;""),LEFT(E302,5),"")</f>
        <v>10101</v>
      </c>
      <c r="B302" s="316" t="str">
        <f t="shared" ref="B302:B303" si="131">IF(AND(F302&lt;&gt;"",G302&lt;&gt;""),LEFT(G302,2),"")</f>
        <v>61</v>
      </c>
      <c r="C302" s="316">
        <f>IF(AND(F302&lt;&gt;"",G302&lt;&gt;""),COUNT($C$32:C301)+1,"")</f>
        <v>233</v>
      </c>
      <c r="D302" s="292" t="str">
        <f t="shared" ref="D302:D303" si="132">IF(C302&lt;&gt;"","LN"&amp;TEXT(C302,"0000"),"")</f>
        <v>LN0233</v>
      </c>
      <c r="E302" s="292" t="str">
        <f t="shared" ref="E302:E303" si="133">IF(AND(F302&lt;&gt;"",G302&lt;&gt;""),LEFT(F302,7),"")</f>
        <v>1010103</v>
      </c>
      <c r="F302" s="316">
        <v>101010301</v>
      </c>
      <c r="G302" s="845">
        <v>61122</v>
      </c>
      <c r="H302" s="844" t="s">
        <v>1156</v>
      </c>
      <c r="I302" s="316" t="s">
        <v>445</v>
      </c>
      <c r="J302" s="724" t="s">
        <v>789</v>
      </c>
      <c r="K302" s="726">
        <v>1</v>
      </c>
      <c r="L302" s="292" t="s">
        <v>446</v>
      </c>
      <c r="M302" s="791">
        <v>40000</v>
      </c>
      <c r="N302" s="294">
        <f t="shared" si="129"/>
        <v>40000</v>
      </c>
      <c r="O302" s="726">
        <v>1</v>
      </c>
      <c r="P302" s="294">
        <f t="shared" ref="P302:P308" si="134">IF(AND(F302&lt;&gt;"",G302&lt;&gt;""),N302*O302,"")</f>
        <v>40000</v>
      </c>
      <c r="Q302" s="552"/>
      <c r="R302" s="551"/>
      <c r="S302" s="291"/>
      <c r="T302" t="str">
        <f t="shared" ref="T302:T303" si="135">IF(AND(F302&lt;&gt;"",G302&lt;&gt;""),"ok","-")</f>
        <v>ok</v>
      </c>
      <c r="U302" s="560">
        <f t="shared" si="126"/>
        <v>0</v>
      </c>
      <c r="V302" s="560">
        <f t="shared" ref="V302:V303" si="136">MOD(M302,1)</f>
        <v>0</v>
      </c>
      <c r="W302" s="560">
        <f t="shared" ref="W302:W303" si="137">MOD(O302,1)</f>
        <v>0</v>
      </c>
    </row>
    <row r="303" spans="1:23" ht="21" customHeight="1">
      <c r="A303" s="316" t="str">
        <f t="shared" si="130"/>
        <v>10101</v>
      </c>
      <c r="B303" s="316" t="str">
        <f t="shared" si="131"/>
        <v>61</v>
      </c>
      <c r="C303" s="316">
        <f>IF(AND(F303&lt;&gt;"",G303&lt;&gt;""),COUNT($C$32:C302)+1,"")</f>
        <v>234</v>
      </c>
      <c r="D303" s="292" t="str">
        <f t="shared" si="132"/>
        <v>LN0234</v>
      </c>
      <c r="E303" s="292" t="str">
        <f t="shared" si="133"/>
        <v>1010103</v>
      </c>
      <c r="F303" s="316">
        <v>101010301</v>
      </c>
      <c r="G303" s="668">
        <v>61121</v>
      </c>
      <c r="H303" s="715" t="s">
        <v>849</v>
      </c>
      <c r="I303" s="848" t="s">
        <v>445</v>
      </c>
      <c r="J303" s="654" t="s">
        <v>789</v>
      </c>
      <c r="K303" s="642">
        <v>1</v>
      </c>
      <c r="L303" s="838" t="s">
        <v>446</v>
      </c>
      <c r="M303" s="747">
        <v>40000</v>
      </c>
      <c r="N303" s="902">
        <f t="shared" si="129"/>
        <v>40000</v>
      </c>
      <c r="O303" s="642">
        <v>1</v>
      </c>
      <c r="P303" s="294">
        <f t="shared" si="134"/>
        <v>40000</v>
      </c>
      <c r="Q303" s="552"/>
      <c r="R303" s="551"/>
      <c r="S303" s="291"/>
      <c r="T303" t="str">
        <f t="shared" si="135"/>
        <v>ok</v>
      </c>
      <c r="U303" s="560">
        <f t="shared" si="126"/>
        <v>0</v>
      </c>
      <c r="V303" s="560">
        <f t="shared" si="136"/>
        <v>0</v>
      </c>
      <c r="W303" s="560">
        <f t="shared" si="137"/>
        <v>0</v>
      </c>
    </row>
    <row r="304" spans="1:23" ht="21" customHeight="1">
      <c r="A304" s="316" t="str">
        <f t="shared" si="120"/>
        <v/>
      </c>
      <c r="B304" s="316" t="str">
        <f t="shared" si="121"/>
        <v/>
      </c>
      <c r="C304" s="316" t="str">
        <f>IF(AND(F304&lt;&gt;"",G304&lt;&gt;""),COUNT($C$32:C301)+1,"")</f>
        <v/>
      </c>
      <c r="D304" s="644" t="str">
        <f t="shared" si="122"/>
        <v/>
      </c>
      <c r="E304" s="644" t="str">
        <f t="shared" si="123"/>
        <v/>
      </c>
      <c r="F304" s="316"/>
      <c r="G304" s="756"/>
      <c r="H304" s="757" t="s">
        <v>974</v>
      </c>
      <c r="I304" s="758"/>
      <c r="J304" s="757"/>
      <c r="K304" s="757"/>
      <c r="L304" s="758"/>
      <c r="M304" s="757"/>
      <c r="N304" s="759"/>
      <c r="O304" s="760"/>
      <c r="P304" s="761">
        <f>SUM(P305:P309)</f>
        <v>20400000</v>
      </c>
      <c r="Q304" s="552"/>
      <c r="R304" s="551"/>
      <c r="S304" s="291"/>
      <c r="T304" t="str">
        <f t="shared" si="125"/>
        <v>-</v>
      </c>
      <c r="U304" s="560">
        <f t="shared" si="126"/>
        <v>0</v>
      </c>
      <c r="V304" s="560">
        <f t="shared" si="127"/>
        <v>0</v>
      </c>
      <c r="W304" s="560">
        <f t="shared" si="128"/>
        <v>0</v>
      </c>
    </row>
    <row r="305" spans="1:23" ht="21" customHeight="1">
      <c r="A305" s="316" t="str">
        <f t="shared" si="120"/>
        <v>10101</v>
      </c>
      <c r="B305" s="316" t="str">
        <f t="shared" si="121"/>
        <v>61</v>
      </c>
      <c r="C305" s="316">
        <f>IF(AND(F305&lt;&gt;"",G305&lt;&gt;""),COUNT($C$32:C304)+1,"")</f>
        <v>235</v>
      </c>
      <c r="D305" s="292" t="str">
        <f t="shared" si="122"/>
        <v>LN0235</v>
      </c>
      <c r="E305" s="292" t="str">
        <f t="shared" si="123"/>
        <v>1010103</v>
      </c>
      <c r="F305" s="316">
        <v>101010301</v>
      </c>
      <c r="G305" s="762">
        <v>61131</v>
      </c>
      <c r="H305" s="763" t="s">
        <v>975</v>
      </c>
      <c r="I305" s="764" t="s">
        <v>445</v>
      </c>
      <c r="J305" s="765" t="s">
        <v>869</v>
      </c>
      <c r="K305" s="668">
        <v>1</v>
      </c>
      <c r="L305" s="292" t="s">
        <v>446</v>
      </c>
      <c r="M305" s="791">
        <v>3500000</v>
      </c>
      <c r="N305" s="294">
        <f t="shared" ref="N305:N309" si="138">IF(AND(F305&lt;&gt;"",G305&lt;&gt;""),K305*M305,"")</f>
        <v>3500000</v>
      </c>
      <c r="O305" s="642">
        <v>1</v>
      </c>
      <c r="P305" s="294">
        <f t="shared" si="134"/>
        <v>3500000</v>
      </c>
      <c r="Q305" s="552"/>
      <c r="R305" s="551"/>
      <c r="S305" s="291"/>
      <c r="T305" t="str">
        <f t="shared" si="125"/>
        <v>ok</v>
      </c>
      <c r="U305" s="560">
        <f t="shared" si="126"/>
        <v>0</v>
      </c>
      <c r="V305" s="560">
        <f t="shared" si="127"/>
        <v>0</v>
      </c>
      <c r="W305" s="560">
        <f t="shared" si="128"/>
        <v>0</v>
      </c>
    </row>
    <row r="306" spans="1:23" ht="21" customHeight="1">
      <c r="A306" s="316" t="str">
        <f t="shared" si="120"/>
        <v>10101</v>
      </c>
      <c r="B306" s="316" t="str">
        <f t="shared" si="121"/>
        <v>61</v>
      </c>
      <c r="C306" s="316">
        <f>IF(AND(F306&lt;&gt;"",G306&lt;&gt;""),COUNT($C$32:C305)+1,"")</f>
        <v>236</v>
      </c>
      <c r="D306" s="292" t="str">
        <f t="shared" si="122"/>
        <v>LN0236</v>
      </c>
      <c r="E306" s="292" t="str">
        <f t="shared" si="123"/>
        <v>1010103</v>
      </c>
      <c r="F306" s="316">
        <v>101010301</v>
      </c>
      <c r="G306" s="668">
        <v>61132</v>
      </c>
      <c r="H306" s="766" t="s">
        <v>976</v>
      </c>
      <c r="I306" s="316" t="s">
        <v>445</v>
      </c>
      <c r="J306" s="767" t="s">
        <v>789</v>
      </c>
      <c r="K306" s="668">
        <v>3</v>
      </c>
      <c r="L306" s="292" t="s">
        <v>446</v>
      </c>
      <c r="M306" s="791">
        <v>1230000</v>
      </c>
      <c r="N306" s="294">
        <f t="shared" si="138"/>
        <v>3690000</v>
      </c>
      <c r="O306" s="642">
        <v>1</v>
      </c>
      <c r="P306" s="294">
        <f t="shared" si="134"/>
        <v>3690000</v>
      </c>
      <c r="Q306" s="552"/>
      <c r="R306" s="551"/>
      <c r="S306" s="291"/>
      <c r="T306" t="str">
        <f t="shared" si="125"/>
        <v>ok</v>
      </c>
      <c r="U306" s="560">
        <f t="shared" si="126"/>
        <v>0</v>
      </c>
      <c r="V306" s="560">
        <f t="shared" si="127"/>
        <v>0</v>
      </c>
      <c r="W306" s="560">
        <f t="shared" si="128"/>
        <v>0</v>
      </c>
    </row>
    <row r="307" spans="1:23" ht="21" customHeight="1">
      <c r="A307" s="316" t="str">
        <f t="shared" si="120"/>
        <v>10101</v>
      </c>
      <c r="B307" s="316" t="str">
        <f t="shared" si="121"/>
        <v>61</v>
      </c>
      <c r="C307" s="316">
        <f>IF(AND(F307&lt;&gt;"",G307&lt;&gt;""),COUNT($C$32:C306)+1,"")</f>
        <v>237</v>
      </c>
      <c r="D307" s="292" t="str">
        <f t="shared" si="122"/>
        <v>LN0237</v>
      </c>
      <c r="E307" s="292" t="str">
        <f t="shared" si="123"/>
        <v>1010103</v>
      </c>
      <c r="F307" s="316">
        <v>101010301</v>
      </c>
      <c r="G307" s="668">
        <v>61132</v>
      </c>
      <c r="H307" s="766" t="s">
        <v>977</v>
      </c>
      <c r="I307" s="316" t="s">
        <v>445</v>
      </c>
      <c r="J307" s="767" t="s">
        <v>789</v>
      </c>
      <c r="K307" s="668">
        <v>3</v>
      </c>
      <c r="L307" s="292" t="s">
        <v>446</v>
      </c>
      <c r="M307" s="791">
        <v>1000000</v>
      </c>
      <c r="N307" s="294">
        <f t="shared" si="138"/>
        <v>3000000</v>
      </c>
      <c r="O307" s="642">
        <v>1</v>
      </c>
      <c r="P307" s="294">
        <f t="shared" si="134"/>
        <v>3000000</v>
      </c>
      <c r="Q307" s="552"/>
      <c r="R307" s="551"/>
      <c r="S307" s="291"/>
      <c r="T307" t="str">
        <f t="shared" si="125"/>
        <v>ok</v>
      </c>
      <c r="U307" s="560">
        <f t="shared" si="126"/>
        <v>0</v>
      </c>
      <c r="V307" s="560">
        <f t="shared" si="127"/>
        <v>0</v>
      </c>
      <c r="W307" s="560">
        <f t="shared" si="128"/>
        <v>0</v>
      </c>
    </row>
    <row r="308" spans="1:23" ht="21" customHeight="1">
      <c r="A308" s="316" t="str">
        <f t="shared" si="120"/>
        <v>10101</v>
      </c>
      <c r="B308" s="316" t="str">
        <f t="shared" si="121"/>
        <v>61</v>
      </c>
      <c r="C308" s="316">
        <f>IF(AND(F308&lt;&gt;"",G308&lt;&gt;""),COUNT($C$32:C307)+1,"")</f>
        <v>238</v>
      </c>
      <c r="D308" s="292" t="str">
        <f t="shared" si="122"/>
        <v>LN0238</v>
      </c>
      <c r="E308" s="292" t="str">
        <f t="shared" si="123"/>
        <v>1010103</v>
      </c>
      <c r="F308" s="316">
        <v>101010301</v>
      </c>
      <c r="G308" s="668">
        <v>61133</v>
      </c>
      <c r="H308" s="749" t="s">
        <v>978</v>
      </c>
      <c r="I308" s="316" t="s">
        <v>445</v>
      </c>
      <c r="J308" s="767" t="s">
        <v>789</v>
      </c>
      <c r="K308" s="668">
        <v>1</v>
      </c>
      <c r="L308" s="292" t="s">
        <v>446</v>
      </c>
      <c r="M308" s="791">
        <v>10200000</v>
      </c>
      <c r="N308" s="294">
        <f t="shared" si="138"/>
        <v>10200000</v>
      </c>
      <c r="O308" s="642">
        <v>1</v>
      </c>
      <c r="P308" s="294">
        <f t="shared" si="134"/>
        <v>10200000</v>
      </c>
      <c r="Q308" s="552"/>
      <c r="R308" s="551"/>
      <c r="S308" s="291"/>
      <c r="T308" t="str">
        <f t="shared" si="125"/>
        <v>ok</v>
      </c>
      <c r="U308" s="560">
        <f t="shared" si="126"/>
        <v>0</v>
      </c>
      <c r="V308" s="560">
        <f t="shared" si="127"/>
        <v>0</v>
      </c>
      <c r="W308" s="560">
        <f t="shared" si="128"/>
        <v>0</v>
      </c>
    </row>
    <row r="309" spans="1:23" ht="21" customHeight="1">
      <c r="A309" s="316" t="str">
        <f t="shared" si="120"/>
        <v>10101</v>
      </c>
      <c r="B309" s="316" t="str">
        <f t="shared" si="121"/>
        <v>61</v>
      </c>
      <c r="C309" s="316">
        <f>IF(AND(F309&lt;&gt;"",G309&lt;&gt;""),COUNT($C$32:C308)+1,"")</f>
        <v>239</v>
      </c>
      <c r="D309" s="292" t="str">
        <f t="shared" si="122"/>
        <v>LN0239</v>
      </c>
      <c r="E309" s="292" t="str">
        <f t="shared" si="123"/>
        <v>1010103</v>
      </c>
      <c r="F309" s="316">
        <v>101010301</v>
      </c>
      <c r="G309" s="845">
        <v>61132</v>
      </c>
      <c r="H309" s="847" t="s">
        <v>1157</v>
      </c>
      <c r="I309" s="316" t="s">
        <v>445</v>
      </c>
      <c r="J309" s="768" t="s">
        <v>789</v>
      </c>
      <c r="K309" s="668">
        <v>1</v>
      </c>
      <c r="L309" s="292" t="s">
        <v>446</v>
      </c>
      <c r="M309" s="791">
        <v>10000</v>
      </c>
      <c r="N309" s="294">
        <f t="shared" si="138"/>
        <v>10000</v>
      </c>
      <c r="O309" s="642">
        <v>1</v>
      </c>
      <c r="P309" s="294">
        <f t="shared" ref="P309" si="139">N309*O309</f>
        <v>10000</v>
      </c>
      <c r="Q309" s="552"/>
      <c r="R309" s="551"/>
      <c r="S309" s="291"/>
      <c r="T309" t="str">
        <f t="shared" si="125"/>
        <v>ok</v>
      </c>
      <c r="U309" s="560">
        <f t="shared" si="126"/>
        <v>0</v>
      </c>
      <c r="V309" s="560">
        <f t="shared" si="127"/>
        <v>0</v>
      </c>
      <c r="W309" s="560">
        <f t="shared" si="128"/>
        <v>0</v>
      </c>
    </row>
    <row r="310" spans="1:23" ht="21" customHeight="1">
      <c r="A310" s="316" t="str">
        <f t="shared" si="120"/>
        <v/>
      </c>
      <c r="B310" s="316" t="str">
        <f t="shared" si="121"/>
        <v/>
      </c>
      <c r="C310" s="316" t="str">
        <f>IF(AND(F310&lt;&gt;"",G310&lt;&gt;""),COUNT($C$32:C309)+1,"")</f>
        <v/>
      </c>
      <c r="D310" s="644" t="str">
        <f t="shared" si="122"/>
        <v/>
      </c>
      <c r="E310" s="644" t="str">
        <f t="shared" si="123"/>
        <v/>
      </c>
      <c r="F310" s="672">
        <v>101010302</v>
      </c>
      <c r="G310" s="668"/>
      <c r="H310" s="770" t="s">
        <v>1227</v>
      </c>
      <c r="I310" s="316"/>
      <c r="J310" s="318"/>
      <c r="K310" s="319"/>
      <c r="L310" s="316"/>
      <c r="M310" s="324"/>
      <c r="N310" s="324"/>
      <c r="O310" s="319"/>
      <c r="P310" s="680">
        <f>SUMIF($F311:$F$1454,F310,$P311:$P$1454)</f>
        <v>17300000</v>
      </c>
      <c r="Q310" s="552"/>
      <c r="R310" s="551"/>
      <c r="S310" s="291"/>
      <c r="T310" t="str">
        <f t="shared" si="125"/>
        <v>-</v>
      </c>
      <c r="U310" s="560">
        <f t="shared" si="126"/>
        <v>0</v>
      </c>
      <c r="V310" s="560">
        <f t="shared" si="127"/>
        <v>0</v>
      </c>
      <c r="W310" s="560">
        <f t="shared" si="128"/>
        <v>0</v>
      </c>
    </row>
    <row r="311" spans="1:23" ht="21" customHeight="1">
      <c r="A311" s="316" t="str">
        <f t="shared" si="120"/>
        <v/>
      </c>
      <c r="B311" s="316" t="str">
        <f t="shared" si="121"/>
        <v/>
      </c>
      <c r="C311" s="316" t="str">
        <f>IF(AND(F311&lt;&gt;"",G311&lt;&gt;""),COUNT($C$32:C310)+1,"")</f>
        <v/>
      </c>
      <c r="D311" s="644" t="str">
        <f t="shared" si="122"/>
        <v/>
      </c>
      <c r="E311" s="644" t="str">
        <f t="shared" si="123"/>
        <v/>
      </c>
      <c r="F311" s="316"/>
      <c r="G311" s="668"/>
      <c r="H311" s="771" t="s">
        <v>980</v>
      </c>
      <c r="I311" s="772"/>
      <c r="J311" s="772"/>
      <c r="K311" s="772"/>
      <c r="L311" s="772"/>
      <c r="M311" s="772"/>
      <c r="N311" s="772"/>
      <c r="O311" s="773"/>
      <c r="P311" s="643">
        <f>SUM(P312:P317)</f>
        <v>4000000</v>
      </c>
      <c r="Q311" s="552"/>
      <c r="R311" s="551"/>
      <c r="S311" s="291"/>
      <c r="T311" t="str">
        <f t="shared" si="125"/>
        <v>-</v>
      </c>
      <c r="U311" s="560">
        <f t="shared" si="126"/>
        <v>0</v>
      </c>
      <c r="V311" s="560">
        <f t="shared" si="127"/>
        <v>0</v>
      </c>
      <c r="W311" s="560">
        <f t="shared" si="128"/>
        <v>0</v>
      </c>
    </row>
    <row r="312" spans="1:23" ht="21" customHeight="1">
      <c r="A312" s="316" t="str">
        <f t="shared" si="120"/>
        <v>10101</v>
      </c>
      <c r="B312" s="316" t="str">
        <f t="shared" si="121"/>
        <v>61</v>
      </c>
      <c r="C312" s="316">
        <f>IF(AND(F312&lt;&gt;"",G312&lt;&gt;""),COUNT($C$32:C311)+1,"")</f>
        <v>240</v>
      </c>
      <c r="D312" s="292" t="str">
        <f t="shared" si="122"/>
        <v>LN0240</v>
      </c>
      <c r="E312" s="292" t="str">
        <f t="shared" si="123"/>
        <v>1010103</v>
      </c>
      <c r="F312" s="316">
        <v>101010302</v>
      </c>
      <c r="G312" s="668">
        <v>61103</v>
      </c>
      <c r="H312" s="715" t="s">
        <v>981</v>
      </c>
      <c r="I312" s="316" t="s">
        <v>445</v>
      </c>
      <c r="J312" s="768" t="s">
        <v>789</v>
      </c>
      <c r="K312" s="668">
        <v>40</v>
      </c>
      <c r="L312" s="292" t="s">
        <v>446</v>
      </c>
      <c r="M312" s="747">
        <v>40000</v>
      </c>
      <c r="N312" s="294">
        <f t="shared" ref="N312:N317" si="140">IF(AND(F312&lt;&gt;"",G312&lt;&gt;""),K312*M312,"")</f>
        <v>1600000</v>
      </c>
      <c r="O312" s="319">
        <v>1</v>
      </c>
      <c r="P312" s="294">
        <f t="shared" ref="P312:P333" si="141">IF(AND(F312&lt;&gt;"",G312&lt;&gt;""),N312*O312,"")</f>
        <v>1600000</v>
      </c>
      <c r="Q312" s="552"/>
      <c r="R312" s="551"/>
      <c r="S312" s="291"/>
      <c r="T312" t="str">
        <f t="shared" si="125"/>
        <v>ok</v>
      </c>
      <c r="U312" s="560">
        <f t="shared" si="126"/>
        <v>0</v>
      </c>
      <c r="V312" s="560">
        <f t="shared" si="127"/>
        <v>0</v>
      </c>
      <c r="W312" s="560">
        <f t="shared" si="128"/>
        <v>0</v>
      </c>
    </row>
    <row r="313" spans="1:23" ht="21" customHeight="1">
      <c r="A313" s="316" t="str">
        <f t="shared" si="120"/>
        <v>10101</v>
      </c>
      <c r="B313" s="316" t="str">
        <f t="shared" si="121"/>
        <v>61</v>
      </c>
      <c r="C313" s="316">
        <f>IF(AND(F313&lt;&gt;"",G313&lt;&gt;""),COUNT($C$32:C312)+1,"")</f>
        <v>241</v>
      </c>
      <c r="D313" s="292" t="str">
        <f t="shared" si="122"/>
        <v>LN0241</v>
      </c>
      <c r="E313" s="292" t="str">
        <f t="shared" si="123"/>
        <v>1010103</v>
      </c>
      <c r="F313" s="316">
        <v>101010302</v>
      </c>
      <c r="G313" s="668">
        <v>61103</v>
      </c>
      <c r="H313" s="715" t="s">
        <v>982</v>
      </c>
      <c r="I313" s="316" t="s">
        <v>445</v>
      </c>
      <c r="J313" s="768" t="s">
        <v>789</v>
      </c>
      <c r="K313" s="668">
        <v>3</v>
      </c>
      <c r="L313" s="292" t="s">
        <v>446</v>
      </c>
      <c r="M313" s="747">
        <v>160000</v>
      </c>
      <c r="N313" s="294">
        <f t="shared" si="140"/>
        <v>480000</v>
      </c>
      <c r="O313" s="319">
        <v>1</v>
      </c>
      <c r="P313" s="294">
        <f t="shared" si="141"/>
        <v>480000</v>
      </c>
      <c r="Q313" s="552"/>
      <c r="R313" s="551"/>
      <c r="S313" s="291"/>
      <c r="T313" t="str">
        <f t="shared" si="125"/>
        <v>ok</v>
      </c>
      <c r="U313" s="560">
        <f t="shared" si="126"/>
        <v>0</v>
      </c>
      <c r="V313" s="560">
        <f t="shared" si="127"/>
        <v>0</v>
      </c>
      <c r="W313" s="560">
        <f t="shared" si="128"/>
        <v>0</v>
      </c>
    </row>
    <row r="314" spans="1:23" ht="21" customHeight="1">
      <c r="A314" s="316" t="str">
        <f t="shared" si="120"/>
        <v>10101</v>
      </c>
      <c r="B314" s="316" t="str">
        <f t="shared" si="121"/>
        <v>61</v>
      </c>
      <c r="C314" s="316">
        <f>IF(AND(F314&lt;&gt;"",G314&lt;&gt;""),COUNT($C$32:C313)+1,"")</f>
        <v>242</v>
      </c>
      <c r="D314" s="292" t="str">
        <f t="shared" si="122"/>
        <v>LN0242</v>
      </c>
      <c r="E314" s="292" t="str">
        <f t="shared" si="123"/>
        <v>1010103</v>
      </c>
      <c r="F314" s="316">
        <v>101010302</v>
      </c>
      <c r="G314" s="668">
        <v>61103</v>
      </c>
      <c r="H314" s="715" t="s">
        <v>983</v>
      </c>
      <c r="I314" s="316" t="s">
        <v>445</v>
      </c>
      <c r="J314" s="768" t="s">
        <v>789</v>
      </c>
      <c r="K314" s="668">
        <v>1</v>
      </c>
      <c r="L314" s="292" t="s">
        <v>446</v>
      </c>
      <c r="M314" s="747">
        <v>80000</v>
      </c>
      <c r="N314" s="294">
        <f t="shared" si="140"/>
        <v>80000</v>
      </c>
      <c r="O314" s="319">
        <v>1</v>
      </c>
      <c r="P314" s="294">
        <f t="shared" si="141"/>
        <v>80000</v>
      </c>
      <c r="Q314" s="552"/>
      <c r="R314" s="551"/>
      <c r="S314" s="291"/>
      <c r="T314" t="str">
        <f t="shared" si="125"/>
        <v>ok</v>
      </c>
      <c r="U314" s="560">
        <f t="shared" si="126"/>
        <v>0</v>
      </c>
      <c r="V314" s="560">
        <f t="shared" si="127"/>
        <v>0</v>
      </c>
      <c r="W314" s="560">
        <f t="shared" si="128"/>
        <v>0</v>
      </c>
    </row>
    <row r="315" spans="1:23" ht="21" customHeight="1">
      <c r="A315" s="316" t="str">
        <f t="shared" si="120"/>
        <v>10101</v>
      </c>
      <c r="B315" s="316" t="str">
        <f t="shared" si="121"/>
        <v>61</v>
      </c>
      <c r="C315" s="316">
        <f>IF(AND(F315&lt;&gt;"",G315&lt;&gt;""),COUNT($C$32:C314)+1,"")</f>
        <v>243</v>
      </c>
      <c r="D315" s="292" t="str">
        <f t="shared" si="122"/>
        <v>LN0243</v>
      </c>
      <c r="E315" s="292" t="str">
        <f t="shared" si="123"/>
        <v>1010103</v>
      </c>
      <c r="F315" s="316">
        <v>101010302</v>
      </c>
      <c r="G315" s="668">
        <v>61103</v>
      </c>
      <c r="H315" s="715" t="s">
        <v>984</v>
      </c>
      <c r="I315" s="316" t="s">
        <v>445</v>
      </c>
      <c r="J315" s="768" t="s">
        <v>789</v>
      </c>
      <c r="K315" s="668">
        <v>1</v>
      </c>
      <c r="L315" s="292" t="s">
        <v>446</v>
      </c>
      <c r="M315" s="747">
        <v>40000</v>
      </c>
      <c r="N315" s="294">
        <f t="shared" si="140"/>
        <v>40000</v>
      </c>
      <c r="O315" s="319">
        <v>1</v>
      </c>
      <c r="P315" s="294">
        <f t="shared" si="141"/>
        <v>40000</v>
      </c>
      <c r="Q315" s="552"/>
      <c r="R315" s="551"/>
      <c r="S315" s="291"/>
      <c r="T315" t="str">
        <f t="shared" si="125"/>
        <v>ok</v>
      </c>
      <c r="U315" s="560">
        <f t="shared" si="126"/>
        <v>0</v>
      </c>
      <c r="V315" s="560">
        <f t="shared" si="127"/>
        <v>0</v>
      </c>
      <c r="W315" s="560">
        <f t="shared" si="128"/>
        <v>0</v>
      </c>
    </row>
    <row r="316" spans="1:23" ht="21" customHeight="1">
      <c r="A316" s="316" t="str">
        <f t="shared" si="120"/>
        <v>10101</v>
      </c>
      <c r="B316" s="316" t="str">
        <f t="shared" si="121"/>
        <v>61</v>
      </c>
      <c r="C316" s="316">
        <f>IF(AND(F316&lt;&gt;"",G316&lt;&gt;""),COUNT($C$32:C315)+1,"")</f>
        <v>244</v>
      </c>
      <c r="D316" s="292" t="str">
        <f t="shared" si="122"/>
        <v>LN0244</v>
      </c>
      <c r="E316" s="292" t="str">
        <f t="shared" si="123"/>
        <v>1010103</v>
      </c>
      <c r="F316" s="316">
        <v>101010302</v>
      </c>
      <c r="G316" s="668">
        <v>61103</v>
      </c>
      <c r="H316" s="715" t="s">
        <v>985</v>
      </c>
      <c r="I316" s="316" t="s">
        <v>445</v>
      </c>
      <c r="J316" s="768" t="s">
        <v>789</v>
      </c>
      <c r="K316" s="668">
        <v>40</v>
      </c>
      <c r="L316" s="292" t="s">
        <v>446</v>
      </c>
      <c r="M316" s="747">
        <v>40000</v>
      </c>
      <c r="N316" s="294">
        <f t="shared" si="140"/>
        <v>1600000</v>
      </c>
      <c r="O316" s="319">
        <v>1</v>
      </c>
      <c r="P316" s="294">
        <f t="shared" si="141"/>
        <v>1600000</v>
      </c>
      <c r="Q316" s="552"/>
      <c r="R316" s="551"/>
      <c r="S316" s="291"/>
      <c r="T316" t="str">
        <f t="shared" si="125"/>
        <v>ok</v>
      </c>
      <c r="U316" s="560">
        <f t="shared" si="126"/>
        <v>0</v>
      </c>
      <c r="V316" s="560">
        <f t="shared" si="127"/>
        <v>0</v>
      </c>
      <c r="W316" s="560">
        <f t="shared" si="128"/>
        <v>0</v>
      </c>
    </row>
    <row r="317" spans="1:23" ht="21" customHeight="1">
      <c r="A317" s="316" t="str">
        <f t="shared" si="120"/>
        <v>10101</v>
      </c>
      <c r="B317" s="316" t="str">
        <f t="shared" si="121"/>
        <v>61</v>
      </c>
      <c r="C317" s="316">
        <f>IF(AND(F317&lt;&gt;"",G317&lt;&gt;""),COUNT($C$32:C316)+1,"")</f>
        <v>245</v>
      </c>
      <c r="D317" s="292" t="str">
        <f t="shared" si="122"/>
        <v>LN0245</v>
      </c>
      <c r="E317" s="292" t="str">
        <f t="shared" si="123"/>
        <v>1010103</v>
      </c>
      <c r="F317" s="316">
        <v>101010302</v>
      </c>
      <c r="G317" s="668">
        <v>61103</v>
      </c>
      <c r="H317" s="715" t="s">
        <v>986</v>
      </c>
      <c r="I317" s="316" t="s">
        <v>445</v>
      </c>
      <c r="J317" s="768" t="s">
        <v>789</v>
      </c>
      <c r="K317" s="668">
        <v>1</v>
      </c>
      <c r="L317" s="292" t="s">
        <v>446</v>
      </c>
      <c r="M317" s="747">
        <v>200000</v>
      </c>
      <c r="N317" s="294">
        <f t="shared" si="140"/>
        <v>200000</v>
      </c>
      <c r="O317" s="319">
        <v>1</v>
      </c>
      <c r="P317" s="294">
        <f t="shared" si="141"/>
        <v>200000</v>
      </c>
      <c r="Q317" s="552"/>
      <c r="R317" s="551"/>
      <c r="S317" s="291"/>
      <c r="T317" t="str">
        <f t="shared" si="125"/>
        <v>ok</v>
      </c>
      <c r="U317" s="560">
        <f t="shared" si="126"/>
        <v>0</v>
      </c>
      <c r="V317" s="560">
        <f t="shared" si="127"/>
        <v>0</v>
      </c>
      <c r="W317" s="560">
        <f t="shared" si="128"/>
        <v>0</v>
      </c>
    </row>
    <row r="318" spans="1:23" ht="21" customHeight="1">
      <c r="A318" s="316" t="str">
        <f t="shared" si="120"/>
        <v/>
      </c>
      <c r="B318" s="316" t="str">
        <f t="shared" si="121"/>
        <v/>
      </c>
      <c r="C318" s="316" t="str">
        <f>IF(AND(F318&lt;&gt;"",G318&lt;&gt;""),COUNT($C$32:C317)+1,"")</f>
        <v/>
      </c>
      <c r="D318" s="644" t="str">
        <f t="shared" si="122"/>
        <v/>
      </c>
      <c r="E318" s="644" t="str">
        <f t="shared" si="123"/>
        <v/>
      </c>
      <c r="F318" s="316"/>
      <c r="G318" s="668"/>
      <c r="H318" s="774" t="s">
        <v>987</v>
      </c>
      <c r="I318" s="775"/>
      <c r="J318" s="775"/>
      <c r="K318" s="775"/>
      <c r="L318" s="775"/>
      <c r="M318" s="775"/>
      <c r="N318" s="775"/>
      <c r="O318" s="776"/>
      <c r="P318" s="702">
        <f>SUM(P319:P321)</f>
        <v>2520000</v>
      </c>
      <c r="Q318" s="552"/>
      <c r="R318" s="551"/>
      <c r="S318" s="291"/>
      <c r="T318" t="str">
        <f t="shared" si="125"/>
        <v>-</v>
      </c>
      <c r="U318" s="560">
        <f t="shared" si="126"/>
        <v>0</v>
      </c>
      <c r="V318" s="560">
        <f t="shared" si="127"/>
        <v>0</v>
      </c>
      <c r="W318" s="560">
        <f t="shared" si="128"/>
        <v>0</v>
      </c>
    </row>
    <row r="319" spans="1:23" ht="21" customHeight="1">
      <c r="A319" s="316" t="str">
        <f t="shared" si="120"/>
        <v>10101</v>
      </c>
      <c r="B319" s="316" t="str">
        <f t="shared" si="121"/>
        <v>61</v>
      </c>
      <c r="C319" s="316">
        <f>IF(AND(F319&lt;&gt;"",G319&lt;&gt;""),COUNT($C$32:C318)+1,"")</f>
        <v>246</v>
      </c>
      <c r="D319" s="292" t="str">
        <f t="shared" si="122"/>
        <v>LN0246</v>
      </c>
      <c r="E319" s="292" t="str">
        <f t="shared" si="123"/>
        <v>1010103</v>
      </c>
      <c r="F319" s="316">
        <v>101010302</v>
      </c>
      <c r="G319" s="668">
        <v>61103</v>
      </c>
      <c r="H319" s="715" t="s">
        <v>988</v>
      </c>
      <c r="I319" s="316" t="s">
        <v>445</v>
      </c>
      <c r="J319" s="768" t="s">
        <v>789</v>
      </c>
      <c r="K319" s="668">
        <v>30</v>
      </c>
      <c r="L319" s="292" t="s">
        <v>446</v>
      </c>
      <c r="M319" s="747">
        <v>40000</v>
      </c>
      <c r="N319" s="294">
        <f t="shared" ref="N319:N321" si="142">IF(AND(F319&lt;&gt;"",G319&lt;&gt;""),K319*M319,"")</f>
        <v>1200000</v>
      </c>
      <c r="O319" s="319">
        <v>1</v>
      </c>
      <c r="P319" s="294">
        <f t="shared" si="141"/>
        <v>1200000</v>
      </c>
      <c r="Q319" s="552"/>
      <c r="R319" s="551"/>
      <c r="S319" s="291"/>
      <c r="T319" t="str">
        <f t="shared" si="125"/>
        <v>ok</v>
      </c>
      <c r="U319" s="560">
        <f t="shared" si="126"/>
        <v>0</v>
      </c>
      <c r="V319" s="560">
        <f t="shared" si="127"/>
        <v>0</v>
      </c>
      <c r="W319" s="560">
        <f t="shared" si="128"/>
        <v>0</v>
      </c>
    </row>
    <row r="320" spans="1:23" ht="21" customHeight="1">
      <c r="A320" s="316" t="str">
        <f t="shared" si="120"/>
        <v>10101</v>
      </c>
      <c r="B320" s="316" t="str">
        <f t="shared" si="121"/>
        <v>61</v>
      </c>
      <c r="C320" s="316">
        <f>IF(AND(F320&lt;&gt;"",G320&lt;&gt;""),COUNT($C$32:C319)+1,"")</f>
        <v>247</v>
      </c>
      <c r="D320" s="292" t="str">
        <f t="shared" si="122"/>
        <v>LN0247</v>
      </c>
      <c r="E320" s="292" t="str">
        <f t="shared" si="123"/>
        <v>1010103</v>
      </c>
      <c r="F320" s="316">
        <v>101010302</v>
      </c>
      <c r="G320" s="668">
        <v>61103</v>
      </c>
      <c r="H320" s="715" t="s">
        <v>989</v>
      </c>
      <c r="I320" s="316" t="s">
        <v>445</v>
      </c>
      <c r="J320" s="768" t="s">
        <v>789</v>
      </c>
      <c r="K320" s="668">
        <v>30</v>
      </c>
      <c r="L320" s="292" t="s">
        <v>446</v>
      </c>
      <c r="M320" s="747">
        <v>40000</v>
      </c>
      <c r="N320" s="294">
        <f t="shared" si="142"/>
        <v>1200000</v>
      </c>
      <c r="O320" s="319">
        <v>1</v>
      </c>
      <c r="P320" s="294">
        <f t="shared" si="141"/>
        <v>1200000</v>
      </c>
      <c r="Q320" s="552"/>
      <c r="R320" s="551"/>
      <c r="S320" s="291"/>
      <c r="T320" t="str">
        <f t="shared" si="125"/>
        <v>ok</v>
      </c>
      <c r="U320" s="560">
        <f t="shared" si="126"/>
        <v>0</v>
      </c>
      <c r="V320" s="560">
        <f t="shared" si="127"/>
        <v>0</v>
      </c>
      <c r="W320" s="560">
        <f t="shared" si="128"/>
        <v>0</v>
      </c>
    </row>
    <row r="321" spans="1:23" ht="21" customHeight="1">
      <c r="A321" s="316" t="str">
        <f t="shared" si="120"/>
        <v>10101</v>
      </c>
      <c r="B321" s="316" t="str">
        <f t="shared" si="121"/>
        <v>61</v>
      </c>
      <c r="C321" s="316">
        <f>IF(AND(F321&lt;&gt;"",G321&lt;&gt;""),COUNT($C$32:C320)+1,"")</f>
        <v>248</v>
      </c>
      <c r="D321" s="292" t="str">
        <f t="shared" si="122"/>
        <v>LN0248</v>
      </c>
      <c r="E321" s="292" t="str">
        <f t="shared" si="123"/>
        <v>1010103</v>
      </c>
      <c r="F321" s="316">
        <v>101010302</v>
      </c>
      <c r="G321" s="668">
        <v>61103</v>
      </c>
      <c r="H321" s="715" t="s">
        <v>986</v>
      </c>
      <c r="I321" s="316" t="s">
        <v>445</v>
      </c>
      <c r="J321" s="768" t="s">
        <v>789</v>
      </c>
      <c r="K321" s="668">
        <v>1</v>
      </c>
      <c r="L321" s="292" t="s">
        <v>446</v>
      </c>
      <c r="M321" s="747">
        <f>120000</f>
        <v>120000</v>
      </c>
      <c r="N321" s="294">
        <f t="shared" si="142"/>
        <v>120000</v>
      </c>
      <c r="O321" s="319">
        <v>1</v>
      </c>
      <c r="P321" s="294">
        <f t="shared" si="141"/>
        <v>120000</v>
      </c>
      <c r="Q321" s="552"/>
      <c r="R321" s="551"/>
      <c r="S321" s="291"/>
      <c r="T321" t="str">
        <f t="shared" si="125"/>
        <v>ok</v>
      </c>
      <c r="U321" s="560">
        <f t="shared" si="126"/>
        <v>0</v>
      </c>
      <c r="V321" s="560">
        <f t="shared" si="127"/>
        <v>0</v>
      </c>
      <c r="W321" s="560">
        <f t="shared" si="128"/>
        <v>0</v>
      </c>
    </row>
    <row r="322" spans="1:23" ht="21" customHeight="1">
      <c r="A322" s="316" t="str">
        <f t="shared" si="120"/>
        <v/>
      </c>
      <c r="B322" s="316" t="str">
        <f t="shared" si="121"/>
        <v/>
      </c>
      <c r="C322" s="316" t="str">
        <f>IF(AND(F322&lt;&gt;"",G322&lt;&gt;""),COUNT($C$32:C321)+1,"")</f>
        <v/>
      </c>
      <c r="D322" s="644" t="str">
        <f t="shared" si="122"/>
        <v/>
      </c>
      <c r="E322" s="644" t="str">
        <f t="shared" si="123"/>
        <v/>
      </c>
      <c r="F322" s="316"/>
      <c r="G322" s="668"/>
      <c r="H322" s="774" t="s">
        <v>990</v>
      </c>
      <c r="I322" s="775"/>
      <c r="J322" s="775"/>
      <c r="K322" s="775"/>
      <c r="L322" s="668"/>
      <c r="M322" s="668"/>
      <c r="N322" s="668"/>
      <c r="O322" s="668"/>
      <c r="P322" s="702">
        <f>SUM(P323:P328)</f>
        <v>4000000</v>
      </c>
      <c r="Q322" s="552"/>
      <c r="R322" s="551"/>
      <c r="S322" s="291"/>
      <c r="T322" t="str">
        <f t="shared" si="125"/>
        <v>-</v>
      </c>
      <c r="U322" s="560">
        <f t="shared" si="126"/>
        <v>0</v>
      </c>
      <c r="V322" s="560">
        <f t="shared" si="127"/>
        <v>0</v>
      </c>
      <c r="W322" s="560">
        <f t="shared" si="128"/>
        <v>0</v>
      </c>
    </row>
    <row r="323" spans="1:23" ht="21" customHeight="1">
      <c r="A323" s="316" t="str">
        <f t="shared" si="120"/>
        <v>10101</v>
      </c>
      <c r="B323" s="316" t="str">
        <f t="shared" si="121"/>
        <v>61</v>
      </c>
      <c r="C323" s="316">
        <f>IF(AND(F323&lt;&gt;"",G323&lt;&gt;""),COUNT($C$32:C322)+1,"")</f>
        <v>249</v>
      </c>
      <c r="D323" s="292" t="str">
        <f t="shared" si="122"/>
        <v>LN0249</v>
      </c>
      <c r="E323" s="292" t="str">
        <f t="shared" si="123"/>
        <v>1010103</v>
      </c>
      <c r="F323" s="316">
        <v>101010302</v>
      </c>
      <c r="G323" s="668">
        <v>61103</v>
      </c>
      <c r="H323" s="715" t="s">
        <v>981</v>
      </c>
      <c r="I323" s="316" t="s">
        <v>445</v>
      </c>
      <c r="J323" s="768" t="s">
        <v>789</v>
      </c>
      <c r="K323" s="853">
        <v>40</v>
      </c>
      <c r="L323" s="292" t="s">
        <v>446</v>
      </c>
      <c r="M323" s="747">
        <v>40000</v>
      </c>
      <c r="N323" s="294">
        <f t="shared" ref="N323:N328" si="143">IF(AND(F323&lt;&gt;"",G323&lt;&gt;""),K323*M323,"")</f>
        <v>1600000</v>
      </c>
      <c r="O323" s="319">
        <v>1</v>
      </c>
      <c r="P323" s="294">
        <f t="shared" si="141"/>
        <v>1600000</v>
      </c>
      <c r="Q323" s="552"/>
      <c r="R323" s="551"/>
      <c r="S323" s="291"/>
      <c r="T323" t="str">
        <f t="shared" si="125"/>
        <v>ok</v>
      </c>
      <c r="U323" s="560">
        <f t="shared" si="126"/>
        <v>0</v>
      </c>
      <c r="V323" s="560">
        <f t="shared" si="127"/>
        <v>0</v>
      </c>
      <c r="W323" s="560">
        <f t="shared" si="128"/>
        <v>0</v>
      </c>
    </row>
    <row r="324" spans="1:23" ht="21" customHeight="1">
      <c r="A324" s="316" t="str">
        <f t="shared" si="120"/>
        <v>10101</v>
      </c>
      <c r="B324" s="316" t="str">
        <f t="shared" si="121"/>
        <v>61</v>
      </c>
      <c r="C324" s="316">
        <f>IF(AND(F324&lt;&gt;"",G324&lt;&gt;""),COUNT($C$32:C323)+1,"")</f>
        <v>250</v>
      </c>
      <c r="D324" s="292" t="str">
        <f t="shared" si="122"/>
        <v>LN0250</v>
      </c>
      <c r="E324" s="292" t="str">
        <f t="shared" si="123"/>
        <v>1010103</v>
      </c>
      <c r="F324" s="316">
        <v>101010302</v>
      </c>
      <c r="G324" s="668">
        <v>61103</v>
      </c>
      <c r="H324" s="715" t="s">
        <v>982</v>
      </c>
      <c r="I324" s="316" t="s">
        <v>445</v>
      </c>
      <c r="J324" s="768" t="s">
        <v>789</v>
      </c>
      <c r="K324" s="668">
        <v>3</v>
      </c>
      <c r="L324" s="292" t="s">
        <v>446</v>
      </c>
      <c r="M324" s="747">
        <v>160000</v>
      </c>
      <c r="N324" s="294">
        <f t="shared" si="143"/>
        <v>480000</v>
      </c>
      <c r="O324" s="319">
        <v>1</v>
      </c>
      <c r="P324" s="294">
        <f t="shared" si="141"/>
        <v>480000</v>
      </c>
      <c r="Q324" s="552"/>
      <c r="R324" s="551"/>
      <c r="S324" s="291"/>
      <c r="T324" t="str">
        <f t="shared" si="125"/>
        <v>ok</v>
      </c>
      <c r="U324" s="560">
        <f t="shared" si="126"/>
        <v>0</v>
      </c>
      <c r="V324" s="560">
        <f t="shared" si="127"/>
        <v>0</v>
      </c>
      <c r="W324" s="560">
        <f t="shared" si="128"/>
        <v>0</v>
      </c>
    </row>
    <row r="325" spans="1:23" ht="21" customHeight="1">
      <c r="A325" s="316" t="str">
        <f t="shared" si="120"/>
        <v>10101</v>
      </c>
      <c r="B325" s="316" t="str">
        <f t="shared" si="121"/>
        <v>61</v>
      </c>
      <c r="C325" s="316">
        <f>IF(AND(F325&lt;&gt;"",G325&lt;&gt;""),COUNT($C$32:C324)+1,"")</f>
        <v>251</v>
      </c>
      <c r="D325" s="292" t="str">
        <f t="shared" si="122"/>
        <v>LN0251</v>
      </c>
      <c r="E325" s="292" t="str">
        <f t="shared" si="123"/>
        <v>1010103</v>
      </c>
      <c r="F325" s="316">
        <v>101010302</v>
      </c>
      <c r="G325" s="668">
        <v>61103</v>
      </c>
      <c r="H325" s="715" t="s">
        <v>983</v>
      </c>
      <c r="I325" s="316" t="s">
        <v>445</v>
      </c>
      <c r="J325" s="768" t="s">
        <v>789</v>
      </c>
      <c r="K325" s="668">
        <v>1</v>
      </c>
      <c r="L325" s="292" t="s">
        <v>446</v>
      </c>
      <c r="M325" s="747">
        <v>80000</v>
      </c>
      <c r="N325" s="294">
        <f t="shared" si="143"/>
        <v>80000</v>
      </c>
      <c r="O325" s="319">
        <v>1</v>
      </c>
      <c r="P325" s="294">
        <f t="shared" si="141"/>
        <v>80000</v>
      </c>
      <c r="Q325" s="552"/>
      <c r="R325" s="551"/>
      <c r="S325" s="291"/>
      <c r="T325" t="str">
        <f t="shared" si="125"/>
        <v>ok</v>
      </c>
      <c r="U325" s="560">
        <f t="shared" si="126"/>
        <v>0</v>
      </c>
      <c r="V325" s="560">
        <f t="shared" si="127"/>
        <v>0</v>
      </c>
      <c r="W325" s="560">
        <f t="shared" si="128"/>
        <v>0</v>
      </c>
    </row>
    <row r="326" spans="1:23" ht="21" customHeight="1">
      <c r="A326" s="316" t="str">
        <f t="shared" si="120"/>
        <v>10101</v>
      </c>
      <c r="B326" s="316" t="str">
        <f t="shared" si="121"/>
        <v>61</v>
      </c>
      <c r="C326" s="316">
        <f>IF(AND(F326&lt;&gt;"",G326&lt;&gt;""),COUNT($C$32:C325)+1,"")</f>
        <v>252</v>
      </c>
      <c r="D326" s="292" t="str">
        <f t="shared" si="122"/>
        <v>LN0252</v>
      </c>
      <c r="E326" s="292" t="str">
        <f t="shared" si="123"/>
        <v>1010103</v>
      </c>
      <c r="F326" s="316">
        <v>101010302</v>
      </c>
      <c r="G326" s="668">
        <v>61103</v>
      </c>
      <c r="H326" s="715" t="s">
        <v>984</v>
      </c>
      <c r="I326" s="316" t="s">
        <v>445</v>
      </c>
      <c r="J326" s="768" t="s">
        <v>789</v>
      </c>
      <c r="K326" s="668">
        <v>1</v>
      </c>
      <c r="L326" s="292" t="s">
        <v>446</v>
      </c>
      <c r="M326" s="747">
        <v>40000</v>
      </c>
      <c r="N326" s="294">
        <f t="shared" si="143"/>
        <v>40000</v>
      </c>
      <c r="O326" s="319">
        <v>1</v>
      </c>
      <c r="P326" s="294">
        <f t="shared" si="141"/>
        <v>40000</v>
      </c>
      <c r="Q326" s="552"/>
      <c r="R326" s="551"/>
      <c r="S326" s="291"/>
      <c r="T326" t="str">
        <f t="shared" si="125"/>
        <v>ok</v>
      </c>
      <c r="U326" s="560">
        <f t="shared" si="126"/>
        <v>0</v>
      </c>
      <c r="V326" s="560">
        <f t="shared" si="127"/>
        <v>0</v>
      </c>
      <c r="W326" s="560">
        <f t="shared" si="128"/>
        <v>0</v>
      </c>
    </row>
    <row r="327" spans="1:23" ht="21" customHeight="1">
      <c r="A327" s="316" t="str">
        <f t="shared" si="120"/>
        <v>10101</v>
      </c>
      <c r="B327" s="316" t="str">
        <f t="shared" si="121"/>
        <v>61</v>
      </c>
      <c r="C327" s="316">
        <f>IF(AND(F327&lt;&gt;"",G327&lt;&gt;""),COUNT($C$32:C326)+1,"")</f>
        <v>253</v>
      </c>
      <c r="D327" s="292" t="str">
        <f t="shared" si="122"/>
        <v>LN0253</v>
      </c>
      <c r="E327" s="292" t="str">
        <f t="shared" si="123"/>
        <v>1010103</v>
      </c>
      <c r="F327" s="316">
        <v>101010302</v>
      </c>
      <c r="G327" s="668">
        <v>61103</v>
      </c>
      <c r="H327" s="715" t="s">
        <v>985</v>
      </c>
      <c r="I327" s="316" t="s">
        <v>445</v>
      </c>
      <c r="J327" s="768" t="s">
        <v>789</v>
      </c>
      <c r="K327" s="668">
        <v>40</v>
      </c>
      <c r="L327" s="292" t="s">
        <v>446</v>
      </c>
      <c r="M327" s="747">
        <v>40000</v>
      </c>
      <c r="N327" s="294">
        <f t="shared" si="143"/>
        <v>1600000</v>
      </c>
      <c r="O327" s="319">
        <v>1</v>
      </c>
      <c r="P327" s="294">
        <f t="shared" si="141"/>
        <v>1600000</v>
      </c>
      <c r="Q327" s="552"/>
      <c r="R327" s="551"/>
      <c r="S327" s="291"/>
      <c r="T327" t="str">
        <f t="shared" si="125"/>
        <v>ok</v>
      </c>
      <c r="U327" s="560">
        <f t="shared" si="126"/>
        <v>0</v>
      </c>
      <c r="V327" s="560">
        <f t="shared" si="127"/>
        <v>0</v>
      </c>
      <c r="W327" s="560">
        <f t="shared" si="128"/>
        <v>0</v>
      </c>
    </row>
    <row r="328" spans="1:23" ht="21" customHeight="1">
      <c r="A328" s="316" t="str">
        <f t="shared" si="120"/>
        <v>10101</v>
      </c>
      <c r="B328" s="316" t="str">
        <f t="shared" si="121"/>
        <v>61</v>
      </c>
      <c r="C328" s="316">
        <f>IF(AND(F328&lt;&gt;"",G328&lt;&gt;""),COUNT($C$32:C327)+1,"")</f>
        <v>254</v>
      </c>
      <c r="D328" s="292" t="str">
        <f t="shared" si="122"/>
        <v>LN0254</v>
      </c>
      <c r="E328" s="292" t="str">
        <f t="shared" si="123"/>
        <v>1010103</v>
      </c>
      <c r="F328" s="316">
        <v>101010302</v>
      </c>
      <c r="G328" s="668">
        <v>61103</v>
      </c>
      <c r="H328" s="715" t="s">
        <v>986</v>
      </c>
      <c r="I328" s="316" t="s">
        <v>445</v>
      </c>
      <c r="J328" s="768" t="s">
        <v>789</v>
      </c>
      <c r="K328" s="668">
        <v>1</v>
      </c>
      <c r="L328" s="292" t="s">
        <v>446</v>
      </c>
      <c r="M328" s="747">
        <v>200000</v>
      </c>
      <c r="N328" s="294">
        <f t="shared" si="143"/>
        <v>200000</v>
      </c>
      <c r="O328" s="319">
        <v>1</v>
      </c>
      <c r="P328" s="294">
        <f t="shared" si="141"/>
        <v>200000</v>
      </c>
      <c r="Q328" s="552"/>
      <c r="R328" s="551"/>
      <c r="S328" s="291"/>
      <c r="T328" t="str">
        <f t="shared" si="125"/>
        <v>ok</v>
      </c>
      <c r="U328" s="560">
        <f t="shared" si="126"/>
        <v>0</v>
      </c>
      <c r="V328" s="560">
        <f t="shared" si="127"/>
        <v>0</v>
      </c>
      <c r="W328" s="560">
        <f t="shared" si="128"/>
        <v>0</v>
      </c>
    </row>
    <row r="329" spans="1:23" ht="21" customHeight="1">
      <c r="A329" s="316" t="str">
        <f t="shared" si="120"/>
        <v/>
      </c>
      <c r="B329" s="316" t="str">
        <f t="shared" si="121"/>
        <v/>
      </c>
      <c r="C329" s="316" t="str">
        <f>IF(AND(F329&lt;&gt;"",G329&lt;&gt;""),COUNT($C$32:C328)+1,"")</f>
        <v/>
      </c>
      <c r="D329" s="644" t="str">
        <f t="shared" si="122"/>
        <v/>
      </c>
      <c r="E329" s="644" t="str">
        <f t="shared" si="123"/>
        <v/>
      </c>
      <c r="F329" s="316"/>
      <c r="G329" s="668"/>
      <c r="H329" s="777" t="s">
        <v>991</v>
      </c>
      <c r="I329" s="775"/>
      <c r="J329" s="775"/>
      <c r="K329" s="775"/>
      <c r="L329" s="775"/>
      <c r="M329" s="775"/>
      <c r="N329" s="778"/>
      <c r="O329" s="319"/>
      <c r="P329" s="702">
        <f>SUM(P330:P333)</f>
        <v>6780000</v>
      </c>
      <c r="Q329" s="552"/>
      <c r="R329" s="551"/>
      <c r="S329" s="291"/>
      <c r="T329" t="str">
        <f t="shared" si="125"/>
        <v>-</v>
      </c>
      <c r="U329" s="560">
        <f t="shared" si="126"/>
        <v>0</v>
      </c>
      <c r="V329" s="560">
        <f t="shared" si="127"/>
        <v>0</v>
      </c>
      <c r="W329" s="560">
        <f t="shared" si="128"/>
        <v>0</v>
      </c>
    </row>
    <row r="330" spans="1:23" ht="21" customHeight="1">
      <c r="A330" s="316" t="str">
        <f t="shared" si="120"/>
        <v>10101</v>
      </c>
      <c r="B330" s="316" t="str">
        <f t="shared" si="121"/>
        <v>61</v>
      </c>
      <c r="C330" s="316">
        <f>IF(AND(F330&lt;&gt;"",G330&lt;&gt;""),COUNT($C$32:C329)+1,"")</f>
        <v>255</v>
      </c>
      <c r="D330" s="292" t="str">
        <f t="shared" si="122"/>
        <v>LN0255</v>
      </c>
      <c r="E330" s="292" t="str">
        <f t="shared" si="123"/>
        <v>1010103</v>
      </c>
      <c r="F330" s="316">
        <v>101010302</v>
      </c>
      <c r="G330" s="668">
        <v>61103</v>
      </c>
      <c r="H330" s="715" t="s">
        <v>988</v>
      </c>
      <c r="I330" s="316" t="s">
        <v>445</v>
      </c>
      <c r="J330" s="768" t="s">
        <v>789</v>
      </c>
      <c r="K330" s="668">
        <v>20</v>
      </c>
      <c r="L330" s="292" t="s">
        <v>446</v>
      </c>
      <c r="M330" s="747">
        <v>40000</v>
      </c>
      <c r="N330" s="294">
        <f t="shared" ref="N330:N333" si="144">IF(AND(F330&lt;&gt;"",G330&lt;&gt;""),K330*M330,"")</f>
        <v>800000</v>
      </c>
      <c r="O330" s="642">
        <v>4</v>
      </c>
      <c r="P330" s="294">
        <f t="shared" si="141"/>
        <v>3200000</v>
      </c>
      <c r="Q330" s="552"/>
      <c r="R330" s="551"/>
      <c r="S330" s="291"/>
      <c r="T330" t="str">
        <f t="shared" si="125"/>
        <v>ok</v>
      </c>
      <c r="U330" s="560">
        <f t="shared" si="126"/>
        <v>0</v>
      </c>
      <c r="V330" s="560">
        <f t="shared" si="127"/>
        <v>0</v>
      </c>
      <c r="W330" s="560">
        <f t="shared" si="128"/>
        <v>0</v>
      </c>
    </row>
    <row r="331" spans="1:23" ht="21" customHeight="1">
      <c r="A331" s="316" t="str">
        <f t="shared" si="120"/>
        <v>10101</v>
      </c>
      <c r="B331" s="316" t="str">
        <f t="shared" si="121"/>
        <v>61</v>
      </c>
      <c r="C331" s="316">
        <f>IF(AND(F331&lt;&gt;"",G331&lt;&gt;""),COUNT($C$32:C330)+1,"")</f>
        <v>256</v>
      </c>
      <c r="D331" s="292" t="str">
        <f t="shared" si="122"/>
        <v>LN0256</v>
      </c>
      <c r="E331" s="292" t="str">
        <f t="shared" si="123"/>
        <v>1010103</v>
      </c>
      <c r="F331" s="316">
        <v>101010302</v>
      </c>
      <c r="G331" s="668">
        <v>61103</v>
      </c>
      <c r="H331" s="715" t="s">
        <v>992</v>
      </c>
      <c r="I331" s="316" t="s">
        <v>445</v>
      </c>
      <c r="J331" s="768" t="s">
        <v>789</v>
      </c>
      <c r="K331" s="668">
        <v>20</v>
      </c>
      <c r="L331" s="292" t="s">
        <v>446</v>
      </c>
      <c r="M331" s="747">
        <v>40000</v>
      </c>
      <c r="N331" s="294">
        <f t="shared" si="144"/>
        <v>800000</v>
      </c>
      <c r="O331" s="642">
        <v>4</v>
      </c>
      <c r="P331" s="294">
        <f t="shared" si="141"/>
        <v>3200000</v>
      </c>
      <c r="Q331" s="552"/>
      <c r="R331" s="551"/>
      <c r="S331" s="291"/>
      <c r="T331" t="str">
        <f t="shared" si="125"/>
        <v>ok</v>
      </c>
      <c r="U331" s="560">
        <f t="shared" si="126"/>
        <v>0</v>
      </c>
      <c r="V331" s="560">
        <f t="shared" si="127"/>
        <v>0</v>
      </c>
      <c r="W331" s="560">
        <f t="shared" si="128"/>
        <v>0</v>
      </c>
    </row>
    <row r="332" spans="1:23" ht="21" customHeight="1">
      <c r="A332" s="316" t="str">
        <f t="shared" si="120"/>
        <v>10101</v>
      </c>
      <c r="B332" s="316" t="str">
        <f t="shared" si="121"/>
        <v>61</v>
      </c>
      <c r="C332" s="316">
        <f>IF(AND(F332&lt;&gt;"",G332&lt;&gt;""),COUNT($C$32:C331)+1,"")</f>
        <v>257</v>
      </c>
      <c r="D332" s="292" t="str">
        <f t="shared" si="122"/>
        <v>LN0257</v>
      </c>
      <c r="E332" s="292" t="str">
        <f t="shared" si="123"/>
        <v>1010103</v>
      </c>
      <c r="F332" s="316">
        <v>101010302</v>
      </c>
      <c r="G332" s="668">
        <v>61103</v>
      </c>
      <c r="H332" s="715" t="s">
        <v>986</v>
      </c>
      <c r="I332" s="316" t="s">
        <v>445</v>
      </c>
      <c r="J332" s="768" t="s">
        <v>789</v>
      </c>
      <c r="K332" s="668">
        <v>20</v>
      </c>
      <c r="L332" s="292" t="s">
        <v>446</v>
      </c>
      <c r="M332" s="747">
        <v>4000</v>
      </c>
      <c r="N332" s="294">
        <f t="shared" si="144"/>
        <v>80000</v>
      </c>
      <c r="O332" s="642">
        <v>4</v>
      </c>
      <c r="P332" s="294">
        <f t="shared" si="141"/>
        <v>320000</v>
      </c>
      <c r="Q332" s="552"/>
      <c r="R332" s="551"/>
      <c r="S332" s="291"/>
      <c r="T332" t="str">
        <f t="shared" si="125"/>
        <v>ok</v>
      </c>
      <c r="U332" s="560">
        <f t="shared" si="126"/>
        <v>0</v>
      </c>
      <c r="V332" s="560">
        <f t="shared" si="127"/>
        <v>0</v>
      </c>
      <c r="W332" s="560">
        <f t="shared" si="128"/>
        <v>0</v>
      </c>
    </row>
    <row r="333" spans="1:23" ht="21" customHeight="1">
      <c r="A333" s="316" t="str">
        <f t="shared" si="120"/>
        <v>10101</v>
      </c>
      <c r="B333" s="316" t="str">
        <f t="shared" si="121"/>
        <v>61</v>
      </c>
      <c r="C333" s="316">
        <f>IF(AND(F333&lt;&gt;"",G333&lt;&gt;""),COUNT($C$32:C332)+1,"")</f>
        <v>258</v>
      </c>
      <c r="D333" s="292" t="str">
        <f t="shared" si="122"/>
        <v>LN0258</v>
      </c>
      <c r="E333" s="292" t="str">
        <f t="shared" si="123"/>
        <v>1010103</v>
      </c>
      <c r="F333" s="316">
        <v>101010302</v>
      </c>
      <c r="G333" s="668">
        <v>61103</v>
      </c>
      <c r="H333" s="779" t="s">
        <v>993</v>
      </c>
      <c r="I333" s="316" t="s">
        <v>445</v>
      </c>
      <c r="J333" s="768" t="s">
        <v>789</v>
      </c>
      <c r="K333" s="319">
        <v>1</v>
      </c>
      <c r="L333" s="292" t="s">
        <v>446</v>
      </c>
      <c r="M333" s="780">
        <f>40000+20000</f>
        <v>60000</v>
      </c>
      <c r="N333" s="294">
        <f t="shared" si="144"/>
        <v>60000</v>
      </c>
      <c r="O333" s="642">
        <v>1</v>
      </c>
      <c r="P333" s="682">
        <f t="shared" si="141"/>
        <v>60000</v>
      </c>
      <c r="Q333" s="552"/>
      <c r="R333" s="551"/>
      <c r="S333" s="291"/>
      <c r="T333" t="str">
        <f t="shared" si="125"/>
        <v>ok</v>
      </c>
      <c r="U333" s="560">
        <f t="shared" si="126"/>
        <v>0</v>
      </c>
      <c r="V333" s="560">
        <f t="shared" si="127"/>
        <v>0</v>
      </c>
      <c r="W333" s="560">
        <f t="shared" si="128"/>
        <v>0</v>
      </c>
    </row>
    <row r="334" spans="1:23" ht="21" customHeight="1">
      <c r="A334" s="316" t="str">
        <f t="shared" si="120"/>
        <v/>
      </c>
      <c r="B334" s="316" t="str">
        <f t="shared" si="121"/>
        <v/>
      </c>
      <c r="C334" s="316" t="str">
        <f>IF(AND(F334&lt;&gt;"",G334&lt;&gt;""),COUNT($C$32:C333)+1,"")</f>
        <v/>
      </c>
      <c r="D334" s="644" t="str">
        <f t="shared" si="122"/>
        <v/>
      </c>
      <c r="E334" s="644" t="str">
        <f t="shared" si="123"/>
        <v/>
      </c>
      <c r="F334" s="672">
        <v>101010303</v>
      </c>
      <c r="G334" s="316"/>
      <c r="H334" s="781" t="s">
        <v>994</v>
      </c>
      <c r="I334" s="316"/>
      <c r="J334" s="318"/>
      <c r="K334" s="319"/>
      <c r="L334" s="316"/>
      <c r="M334" s="324"/>
      <c r="N334" s="324"/>
      <c r="O334" s="319"/>
      <c r="P334" s="701">
        <f>SUMIF($F335:$F$1454,F334,$P335:$P$1454)</f>
        <v>22000000</v>
      </c>
      <c r="Q334" s="552"/>
      <c r="R334" s="551"/>
      <c r="S334" s="291"/>
      <c r="T334" t="str">
        <f t="shared" si="125"/>
        <v>-</v>
      </c>
      <c r="U334" s="560">
        <f t="shared" si="126"/>
        <v>0</v>
      </c>
      <c r="V334" s="560">
        <f t="shared" si="127"/>
        <v>0</v>
      </c>
      <c r="W334" s="560">
        <f t="shared" si="128"/>
        <v>0</v>
      </c>
    </row>
    <row r="335" spans="1:23" ht="21" customHeight="1">
      <c r="A335" s="316" t="str">
        <f t="shared" si="120"/>
        <v/>
      </c>
      <c r="B335" s="316" t="str">
        <f t="shared" si="121"/>
        <v/>
      </c>
      <c r="C335" s="316" t="str">
        <f>IF(AND(F335&lt;&gt;"",G335&lt;&gt;""),COUNT($C$32:C334)+1,"")</f>
        <v/>
      </c>
      <c r="D335" s="644" t="str">
        <f t="shared" si="122"/>
        <v/>
      </c>
      <c r="E335" s="644" t="str">
        <f t="shared" si="123"/>
        <v/>
      </c>
      <c r="F335" s="316"/>
      <c r="G335" s="782"/>
      <c r="H335" s="751" t="s">
        <v>995</v>
      </c>
      <c r="I335" s="681"/>
      <c r="J335" s="704"/>
      <c r="K335" s="785"/>
      <c r="L335" s="681"/>
      <c r="M335" s="786"/>
      <c r="N335" s="682"/>
      <c r="O335" s="787"/>
      <c r="P335" s="643">
        <f>SUM(P336:P344)</f>
        <v>22000000</v>
      </c>
      <c r="Q335" s="552"/>
      <c r="R335" s="551"/>
      <c r="S335" s="291"/>
      <c r="T335" t="str">
        <f t="shared" si="125"/>
        <v>-</v>
      </c>
      <c r="U335" s="560">
        <f t="shared" si="126"/>
        <v>0</v>
      </c>
      <c r="V335" s="560">
        <f t="shared" si="127"/>
        <v>0</v>
      </c>
      <c r="W335" s="560">
        <f t="shared" si="128"/>
        <v>0</v>
      </c>
    </row>
    <row r="336" spans="1:23" ht="21" customHeight="1">
      <c r="A336" s="316" t="str">
        <f t="shared" si="120"/>
        <v>10101</v>
      </c>
      <c r="B336" s="316" t="str">
        <f t="shared" si="121"/>
        <v>61</v>
      </c>
      <c r="C336" s="316">
        <f>IF(AND(F336&lt;&gt;"",G336&lt;&gt;""),COUNT($C$32:C335)+1,"")</f>
        <v>259</v>
      </c>
      <c r="D336" s="292" t="str">
        <f t="shared" si="122"/>
        <v>LN0259</v>
      </c>
      <c r="E336" s="292" t="str">
        <f t="shared" si="123"/>
        <v>1010103</v>
      </c>
      <c r="F336" s="316">
        <v>101010303</v>
      </c>
      <c r="G336" s="668">
        <v>61121</v>
      </c>
      <c r="H336" s="715" t="s">
        <v>849</v>
      </c>
      <c r="I336" s="316" t="s">
        <v>445</v>
      </c>
      <c r="J336" s="768" t="s">
        <v>789</v>
      </c>
      <c r="K336" s="808">
        <v>2</v>
      </c>
      <c r="L336" s="292" t="s">
        <v>446</v>
      </c>
      <c r="M336" s="849">
        <f>150000-25000</f>
        <v>125000</v>
      </c>
      <c r="N336" s="294">
        <f t="shared" ref="N336:N344" si="145">IF(AND(F336&lt;&gt;"",G336&lt;&gt;""),K336*M336,"")</f>
        <v>250000</v>
      </c>
      <c r="O336" s="642">
        <v>1</v>
      </c>
      <c r="P336" s="294">
        <f t="shared" ref="P336:P344" si="146">IF(AND(F336&lt;&gt;"",G336&lt;&gt;""),N336*O336,"")</f>
        <v>250000</v>
      </c>
      <c r="Q336" s="552"/>
      <c r="R336" s="551"/>
      <c r="S336" s="291"/>
      <c r="T336" t="str">
        <f t="shared" si="125"/>
        <v>ok</v>
      </c>
      <c r="U336" s="560">
        <f t="shared" si="126"/>
        <v>0</v>
      </c>
      <c r="V336" s="560">
        <f t="shared" si="127"/>
        <v>0</v>
      </c>
      <c r="W336" s="560">
        <f t="shared" si="128"/>
        <v>0</v>
      </c>
    </row>
    <row r="337" spans="1:23" ht="21" customHeight="1">
      <c r="A337" s="316" t="str">
        <f t="shared" si="120"/>
        <v>10101</v>
      </c>
      <c r="B337" s="316" t="str">
        <f t="shared" si="121"/>
        <v>61</v>
      </c>
      <c r="C337" s="316">
        <f>IF(AND(F337&lt;&gt;"",G337&lt;&gt;""),COUNT($C$32:C336)+1,"")</f>
        <v>260</v>
      </c>
      <c r="D337" s="292" t="str">
        <f t="shared" si="122"/>
        <v>LN0260</v>
      </c>
      <c r="E337" s="292" t="str">
        <f t="shared" si="123"/>
        <v>1010103</v>
      </c>
      <c r="F337" s="316">
        <v>101010303</v>
      </c>
      <c r="G337" s="668">
        <v>61122</v>
      </c>
      <c r="H337" s="806" t="s">
        <v>949</v>
      </c>
      <c r="I337" s="316" t="s">
        <v>445</v>
      </c>
      <c r="J337" s="768" t="s">
        <v>789</v>
      </c>
      <c r="K337" s="808">
        <v>2</v>
      </c>
      <c r="L337" s="292" t="s">
        <v>446</v>
      </c>
      <c r="M337" s="849">
        <f>240000-20000</f>
        <v>220000</v>
      </c>
      <c r="N337" s="294">
        <f t="shared" si="145"/>
        <v>440000</v>
      </c>
      <c r="O337" s="642">
        <v>1</v>
      </c>
      <c r="P337" s="682">
        <f t="shared" si="146"/>
        <v>440000</v>
      </c>
      <c r="Q337" s="552"/>
      <c r="R337" s="551"/>
      <c r="S337" s="291"/>
      <c r="T337" t="str">
        <f t="shared" si="125"/>
        <v>ok</v>
      </c>
      <c r="U337" s="560">
        <f t="shared" si="126"/>
        <v>0</v>
      </c>
      <c r="V337" s="560">
        <f t="shared" si="127"/>
        <v>0</v>
      </c>
      <c r="W337" s="560">
        <f t="shared" si="128"/>
        <v>0</v>
      </c>
    </row>
    <row r="338" spans="1:23" ht="21" customHeight="1">
      <c r="A338" s="316" t="str">
        <f t="shared" si="120"/>
        <v>10101</v>
      </c>
      <c r="B338" s="316" t="str">
        <f t="shared" si="121"/>
        <v>61</v>
      </c>
      <c r="C338" s="316">
        <f>IF(AND(F338&lt;&gt;"",G338&lt;&gt;""),COUNT($C$32:C337)+1,"")</f>
        <v>261</v>
      </c>
      <c r="D338" s="292" t="str">
        <f t="shared" si="122"/>
        <v>LN0261</v>
      </c>
      <c r="E338" s="292" t="str">
        <f t="shared" si="123"/>
        <v>1010103</v>
      </c>
      <c r="F338" s="316">
        <v>101010303</v>
      </c>
      <c r="G338" s="668">
        <v>61123</v>
      </c>
      <c r="H338" s="715" t="s">
        <v>971</v>
      </c>
      <c r="I338" s="316" t="s">
        <v>445</v>
      </c>
      <c r="J338" s="768" t="s">
        <v>789</v>
      </c>
      <c r="K338" s="808">
        <v>2</v>
      </c>
      <c r="L338" s="292" t="s">
        <v>446</v>
      </c>
      <c r="M338" s="849">
        <f>1600000-10000</f>
        <v>1590000</v>
      </c>
      <c r="N338" s="294">
        <f t="shared" si="145"/>
        <v>3180000</v>
      </c>
      <c r="O338" s="642">
        <v>1</v>
      </c>
      <c r="P338" s="294">
        <f t="shared" si="146"/>
        <v>3180000</v>
      </c>
      <c r="Q338" s="552"/>
      <c r="R338" s="551"/>
      <c r="S338" s="291"/>
      <c r="T338" t="str">
        <f t="shared" si="125"/>
        <v>ok</v>
      </c>
      <c r="U338" s="560">
        <f t="shared" si="126"/>
        <v>0</v>
      </c>
      <c r="V338" s="560">
        <f t="shared" si="127"/>
        <v>0</v>
      </c>
      <c r="W338" s="560">
        <f t="shared" si="128"/>
        <v>0</v>
      </c>
    </row>
    <row r="339" spans="1:23" ht="21" customHeight="1">
      <c r="A339" s="316" t="str">
        <f t="shared" si="120"/>
        <v>10101</v>
      </c>
      <c r="B339" s="316" t="str">
        <f t="shared" si="121"/>
        <v>61</v>
      </c>
      <c r="C339" s="316">
        <f>IF(AND(F339&lt;&gt;"",G339&lt;&gt;""),COUNT($C$32:C338)+1,"")</f>
        <v>262</v>
      </c>
      <c r="D339" s="292" t="str">
        <f t="shared" si="122"/>
        <v>LN0262</v>
      </c>
      <c r="E339" s="292" t="str">
        <f t="shared" si="123"/>
        <v>1010103</v>
      </c>
      <c r="F339" s="316">
        <v>101010303</v>
      </c>
      <c r="G339" s="668">
        <v>61121</v>
      </c>
      <c r="H339" s="715" t="s">
        <v>849</v>
      </c>
      <c r="I339" s="316" t="s">
        <v>445</v>
      </c>
      <c r="J339" s="768" t="s">
        <v>789</v>
      </c>
      <c r="K339" s="668">
        <v>5</v>
      </c>
      <c r="L339" s="292" t="s">
        <v>446</v>
      </c>
      <c r="M339" s="850">
        <v>150000</v>
      </c>
      <c r="N339" s="294">
        <f t="shared" si="145"/>
        <v>750000</v>
      </c>
      <c r="O339" s="642">
        <v>1</v>
      </c>
      <c r="P339" s="294">
        <f t="shared" si="146"/>
        <v>750000</v>
      </c>
      <c r="Q339" s="552"/>
      <c r="R339" s="551"/>
      <c r="S339" s="291"/>
      <c r="T339" t="str">
        <f t="shared" si="125"/>
        <v>ok</v>
      </c>
      <c r="U339" s="560">
        <f t="shared" si="126"/>
        <v>0</v>
      </c>
      <c r="V339" s="560">
        <f t="shared" si="127"/>
        <v>0</v>
      </c>
      <c r="W339" s="560">
        <f t="shared" si="128"/>
        <v>0</v>
      </c>
    </row>
    <row r="340" spans="1:23" ht="21" customHeight="1">
      <c r="A340" s="316" t="str">
        <f t="shared" si="120"/>
        <v>10101</v>
      </c>
      <c r="B340" s="316" t="str">
        <f t="shared" si="121"/>
        <v>61</v>
      </c>
      <c r="C340" s="316">
        <f>IF(AND(F340&lt;&gt;"",G340&lt;&gt;""),COUNT($C$32:C339)+1,"")</f>
        <v>263</v>
      </c>
      <c r="D340" s="292" t="str">
        <f t="shared" si="122"/>
        <v>LN0263</v>
      </c>
      <c r="E340" s="292" t="str">
        <f t="shared" si="123"/>
        <v>1010103</v>
      </c>
      <c r="F340" s="316">
        <v>101010303</v>
      </c>
      <c r="G340" s="668">
        <v>61122</v>
      </c>
      <c r="H340" s="715" t="s">
        <v>972</v>
      </c>
      <c r="I340" s="316" t="s">
        <v>445</v>
      </c>
      <c r="J340" s="768" t="s">
        <v>789</v>
      </c>
      <c r="K340" s="668">
        <v>5</v>
      </c>
      <c r="L340" s="292" t="s">
        <v>446</v>
      </c>
      <c r="M340" s="850">
        <v>200000</v>
      </c>
      <c r="N340" s="294">
        <f t="shared" si="145"/>
        <v>1000000</v>
      </c>
      <c r="O340" s="642">
        <v>1</v>
      </c>
      <c r="P340" s="294">
        <f t="shared" si="146"/>
        <v>1000000</v>
      </c>
      <c r="Q340" s="552"/>
      <c r="R340" s="551"/>
      <c r="S340" s="291"/>
      <c r="T340" t="str">
        <f t="shared" si="125"/>
        <v>ok</v>
      </c>
      <c r="U340" s="560">
        <f t="shared" si="126"/>
        <v>0</v>
      </c>
      <c r="V340" s="560">
        <f t="shared" si="127"/>
        <v>0</v>
      </c>
      <c r="W340" s="560">
        <f t="shared" si="128"/>
        <v>0</v>
      </c>
    </row>
    <row r="341" spans="1:23" ht="21" customHeight="1">
      <c r="A341" s="316" t="str">
        <f t="shared" si="120"/>
        <v>10101</v>
      </c>
      <c r="B341" s="316" t="str">
        <f t="shared" si="121"/>
        <v>61</v>
      </c>
      <c r="C341" s="316">
        <f>IF(AND(F341&lt;&gt;"",G341&lt;&gt;""),COUNT($C$32:C340)+1,"")</f>
        <v>264</v>
      </c>
      <c r="D341" s="292" t="str">
        <f t="shared" si="122"/>
        <v>LN0264</v>
      </c>
      <c r="E341" s="292" t="str">
        <f t="shared" si="123"/>
        <v>1010103</v>
      </c>
      <c r="F341" s="316">
        <v>101010303</v>
      </c>
      <c r="G341" s="668">
        <v>61123</v>
      </c>
      <c r="H341" s="715" t="s">
        <v>971</v>
      </c>
      <c r="I341" s="316" t="s">
        <v>445</v>
      </c>
      <c r="J341" s="768" t="s">
        <v>789</v>
      </c>
      <c r="K341" s="668">
        <v>5</v>
      </c>
      <c r="L341" s="292" t="s">
        <v>446</v>
      </c>
      <c r="M341" s="850">
        <v>1320000</v>
      </c>
      <c r="N341" s="294">
        <f t="shared" si="145"/>
        <v>6600000</v>
      </c>
      <c r="O341" s="642">
        <v>1</v>
      </c>
      <c r="P341" s="294">
        <f t="shared" si="146"/>
        <v>6600000</v>
      </c>
      <c r="Q341" s="552"/>
      <c r="R341" s="551"/>
      <c r="S341" s="291"/>
      <c r="T341" t="str">
        <f t="shared" si="125"/>
        <v>ok</v>
      </c>
      <c r="U341" s="560">
        <f t="shared" si="126"/>
        <v>0</v>
      </c>
      <c r="V341" s="560">
        <f t="shared" si="127"/>
        <v>0</v>
      </c>
      <c r="W341" s="560">
        <f t="shared" si="128"/>
        <v>0</v>
      </c>
    </row>
    <row r="342" spans="1:23" ht="21" customHeight="1">
      <c r="A342" s="316" t="str">
        <f t="shared" si="120"/>
        <v>10101</v>
      </c>
      <c r="B342" s="316" t="str">
        <f t="shared" si="121"/>
        <v>61</v>
      </c>
      <c r="C342" s="316">
        <f>IF(AND(F342&lt;&gt;"",G342&lt;&gt;""),COUNT($C$32:C341)+1,"")</f>
        <v>265</v>
      </c>
      <c r="D342" s="292" t="str">
        <f t="shared" si="122"/>
        <v>LN0265</v>
      </c>
      <c r="E342" s="292" t="str">
        <f t="shared" si="123"/>
        <v>1010103</v>
      </c>
      <c r="F342" s="316">
        <v>101010303</v>
      </c>
      <c r="G342" s="668">
        <v>61121</v>
      </c>
      <c r="H342" s="715" t="s">
        <v>849</v>
      </c>
      <c r="I342" s="316" t="s">
        <v>445</v>
      </c>
      <c r="J342" s="768" t="s">
        <v>789</v>
      </c>
      <c r="K342" s="668">
        <v>6</v>
      </c>
      <c r="L342" s="292" t="s">
        <v>446</v>
      </c>
      <c r="M342" s="850">
        <v>150000</v>
      </c>
      <c r="N342" s="294">
        <f t="shared" si="145"/>
        <v>900000</v>
      </c>
      <c r="O342" s="642">
        <v>1</v>
      </c>
      <c r="P342" s="294">
        <f t="shared" si="146"/>
        <v>900000</v>
      </c>
      <c r="Q342" s="552"/>
      <c r="R342" s="551"/>
      <c r="S342" s="291"/>
      <c r="T342" t="str">
        <f t="shared" si="125"/>
        <v>ok</v>
      </c>
      <c r="U342" s="560">
        <f t="shared" si="126"/>
        <v>0</v>
      </c>
      <c r="V342" s="560">
        <f t="shared" si="127"/>
        <v>0</v>
      </c>
      <c r="W342" s="560">
        <f t="shared" si="128"/>
        <v>0</v>
      </c>
    </row>
    <row r="343" spans="1:23" ht="21" customHeight="1">
      <c r="A343" s="316" t="str">
        <f t="shared" si="120"/>
        <v>10101</v>
      </c>
      <c r="B343" s="316" t="str">
        <f t="shared" si="121"/>
        <v>61</v>
      </c>
      <c r="C343" s="316">
        <f>IF(AND(F343&lt;&gt;"",G343&lt;&gt;""),COUNT($C$32:C342)+1,"")</f>
        <v>266</v>
      </c>
      <c r="D343" s="292" t="str">
        <f t="shared" si="122"/>
        <v>LN0266</v>
      </c>
      <c r="E343" s="292" t="str">
        <f t="shared" si="123"/>
        <v>1010103</v>
      </c>
      <c r="F343" s="316">
        <v>101010303</v>
      </c>
      <c r="G343" s="668">
        <v>61122</v>
      </c>
      <c r="H343" s="715" t="s">
        <v>973</v>
      </c>
      <c r="I343" s="316" t="s">
        <v>445</v>
      </c>
      <c r="J343" s="768" t="s">
        <v>789</v>
      </c>
      <c r="K343" s="668">
        <v>6</v>
      </c>
      <c r="L343" s="292" t="s">
        <v>446</v>
      </c>
      <c r="M343" s="850">
        <v>160000</v>
      </c>
      <c r="N343" s="294">
        <f t="shared" si="145"/>
        <v>960000</v>
      </c>
      <c r="O343" s="642">
        <v>1</v>
      </c>
      <c r="P343" s="294">
        <f t="shared" si="146"/>
        <v>960000</v>
      </c>
      <c r="Q343" s="552"/>
      <c r="R343" s="551"/>
      <c r="S343" s="291"/>
      <c r="T343" t="str">
        <f t="shared" si="125"/>
        <v>ok</v>
      </c>
      <c r="U343" s="560">
        <f t="shared" si="126"/>
        <v>0</v>
      </c>
      <c r="V343" s="560">
        <f t="shared" si="127"/>
        <v>0</v>
      </c>
      <c r="W343" s="560">
        <f t="shared" si="128"/>
        <v>0</v>
      </c>
    </row>
    <row r="344" spans="1:23" ht="21" customHeight="1">
      <c r="A344" s="316" t="str">
        <f t="shared" si="120"/>
        <v>10101</v>
      </c>
      <c r="B344" s="316" t="str">
        <f t="shared" si="121"/>
        <v>61</v>
      </c>
      <c r="C344" s="316">
        <f>IF(AND(F344&lt;&gt;"",G344&lt;&gt;""),COUNT($C$32:C343)+1,"")</f>
        <v>267</v>
      </c>
      <c r="D344" s="292" t="str">
        <f t="shared" si="122"/>
        <v>LN0267</v>
      </c>
      <c r="E344" s="292" t="str">
        <f t="shared" si="123"/>
        <v>1010103</v>
      </c>
      <c r="F344" s="316">
        <v>101010303</v>
      </c>
      <c r="G344" s="668">
        <v>61123</v>
      </c>
      <c r="H344" s="715" t="s">
        <v>971</v>
      </c>
      <c r="I344" s="316" t="s">
        <v>445</v>
      </c>
      <c r="J344" s="768" t="s">
        <v>789</v>
      </c>
      <c r="K344" s="668">
        <v>6</v>
      </c>
      <c r="L344" s="292" t="s">
        <v>446</v>
      </c>
      <c r="M344" s="850">
        <v>1320000</v>
      </c>
      <c r="N344" s="294">
        <f t="shared" si="145"/>
        <v>7920000</v>
      </c>
      <c r="O344" s="642">
        <v>1</v>
      </c>
      <c r="P344" s="294">
        <f t="shared" si="146"/>
        <v>7920000</v>
      </c>
      <c r="Q344" s="552"/>
      <c r="R344" s="551"/>
      <c r="S344" s="291"/>
      <c r="T344" t="str">
        <f t="shared" si="125"/>
        <v>ok</v>
      </c>
      <c r="U344" s="560">
        <f t="shared" si="126"/>
        <v>0</v>
      </c>
      <c r="V344" s="560">
        <f t="shared" si="127"/>
        <v>0</v>
      </c>
      <c r="W344" s="560">
        <f t="shared" si="128"/>
        <v>0</v>
      </c>
    </row>
    <row r="345" spans="1:23" ht="21" customHeight="1">
      <c r="A345" s="316" t="str">
        <f t="shared" si="120"/>
        <v/>
      </c>
      <c r="B345" s="316" t="str">
        <f t="shared" si="121"/>
        <v/>
      </c>
      <c r="C345" s="316" t="str">
        <f>IF(AND(F345&lt;&gt;"",G345&lt;&gt;""),COUNT($C$32:C344)+1,"")</f>
        <v/>
      </c>
      <c r="D345" s="644" t="str">
        <f t="shared" si="122"/>
        <v/>
      </c>
      <c r="E345" s="644" t="str">
        <f t="shared" si="123"/>
        <v/>
      </c>
      <c r="F345" s="316"/>
      <c r="G345" s="782"/>
      <c r="H345" s="751" t="s">
        <v>996</v>
      </c>
      <c r="I345" s="681" t="s">
        <v>445</v>
      </c>
      <c r="J345" s="704"/>
      <c r="K345" s="785"/>
      <c r="L345" s="681"/>
      <c r="M345" s="786"/>
      <c r="N345" s="682" t="str">
        <f t="shared" ref="N345:N384" si="147">IF(AND(F345&lt;&gt;"",G345&lt;&gt;""),K345*M345,"")</f>
        <v/>
      </c>
      <c r="O345" s="787"/>
      <c r="P345" s="643">
        <f>SUM(P346:P348)</f>
        <v>0</v>
      </c>
      <c r="Q345" s="552"/>
      <c r="R345" s="551"/>
      <c r="S345" s="291"/>
      <c r="T345" t="str">
        <f t="shared" si="125"/>
        <v>-</v>
      </c>
      <c r="U345" s="560">
        <f t="shared" si="126"/>
        <v>0</v>
      </c>
      <c r="V345" s="560">
        <f t="shared" si="127"/>
        <v>0</v>
      </c>
      <c r="W345" s="560">
        <f t="shared" si="128"/>
        <v>0</v>
      </c>
    </row>
    <row r="346" spans="1:23" ht="21" customHeight="1">
      <c r="A346" s="316" t="str">
        <f t="shared" si="120"/>
        <v>10101</v>
      </c>
      <c r="B346" s="316" t="str">
        <f t="shared" si="121"/>
        <v>61</v>
      </c>
      <c r="C346" s="316">
        <f>IF(AND(F346&lt;&gt;"",G346&lt;&gt;""),COUNT($C$32:C345)+1,"")</f>
        <v>268</v>
      </c>
      <c r="D346" s="292" t="str">
        <f t="shared" si="122"/>
        <v>LN0268</v>
      </c>
      <c r="E346" s="292" t="str">
        <f t="shared" si="123"/>
        <v>1010103</v>
      </c>
      <c r="F346" s="316">
        <v>101010303</v>
      </c>
      <c r="G346" s="668">
        <v>61103</v>
      </c>
      <c r="H346" s="715" t="s">
        <v>988</v>
      </c>
      <c r="I346" s="316" t="s">
        <v>445</v>
      </c>
      <c r="J346" s="768" t="s">
        <v>789</v>
      </c>
      <c r="K346" s="668"/>
      <c r="L346" s="292" t="s">
        <v>446</v>
      </c>
      <c r="M346" s="747">
        <v>40000</v>
      </c>
      <c r="N346" s="294">
        <f>K346*M346</f>
        <v>0</v>
      </c>
      <c r="O346" s="642"/>
      <c r="P346" s="294">
        <f>N346*O346</f>
        <v>0</v>
      </c>
      <c r="Q346" s="552"/>
      <c r="R346" s="551"/>
      <c r="S346" s="291"/>
      <c r="T346" t="str">
        <f t="shared" si="125"/>
        <v>ok</v>
      </c>
      <c r="U346" s="560">
        <f t="shared" si="126"/>
        <v>0</v>
      </c>
      <c r="V346" s="560">
        <f t="shared" si="127"/>
        <v>0</v>
      </c>
      <c r="W346" s="560">
        <f t="shared" si="128"/>
        <v>0</v>
      </c>
    </row>
    <row r="347" spans="1:23" ht="21" customHeight="1">
      <c r="A347" s="316" t="str">
        <f t="shared" si="120"/>
        <v>10101</v>
      </c>
      <c r="B347" s="316" t="str">
        <f t="shared" si="121"/>
        <v>61</v>
      </c>
      <c r="C347" s="316">
        <f>IF(AND(F347&lt;&gt;"",G347&lt;&gt;""),COUNT($C$32:C346)+1,"")</f>
        <v>269</v>
      </c>
      <c r="D347" s="292" t="str">
        <f t="shared" si="122"/>
        <v>LN0269</v>
      </c>
      <c r="E347" s="292" t="str">
        <f t="shared" si="123"/>
        <v>1010103</v>
      </c>
      <c r="F347" s="316">
        <v>101010303</v>
      </c>
      <c r="G347" s="668">
        <v>61103</v>
      </c>
      <c r="H347" s="715" t="s">
        <v>997</v>
      </c>
      <c r="I347" s="316" t="s">
        <v>445</v>
      </c>
      <c r="J347" s="768" t="s">
        <v>789</v>
      </c>
      <c r="K347" s="668"/>
      <c r="L347" s="292" t="s">
        <v>446</v>
      </c>
      <c r="M347" s="747">
        <v>40000</v>
      </c>
      <c r="N347" s="294">
        <f t="shared" ref="N347:N348" si="148">K347*M347</f>
        <v>0</v>
      </c>
      <c r="O347" s="642"/>
      <c r="P347" s="294">
        <f t="shared" ref="P347:P348" si="149">N347*O347</f>
        <v>0</v>
      </c>
      <c r="Q347" s="552"/>
      <c r="R347" s="551"/>
      <c r="S347" s="291"/>
      <c r="T347" t="str">
        <f t="shared" si="125"/>
        <v>ok</v>
      </c>
      <c r="U347" s="560">
        <f t="shared" si="126"/>
        <v>0</v>
      </c>
      <c r="V347" s="560">
        <f t="shared" si="127"/>
        <v>0</v>
      </c>
      <c r="W347" s="560">
        <f t="shared" si="128"/>
        <v>0</v>
      </c>
    </row>
    <row r="348" spans="1:23" ht="21" customHeight="1">
      <c r="A348" s="316" t="str">
        <f t="shared" si="120"/>
        <v>10101</v>
      </c>
      <c r="B348" s="316" t="str">
        <f t="shared" si="121"/>
        <v>61</v>
      </c>
      <c r="C348" s="316">
        <f>IF(AND(F348&lt;&gt;"",G348&lt;&gt;""),COUNT($C$32:C347)+1,"")</f>
        <v>270</v>
      </c>
      <c r="D348" s="292" t="str">
        <f t="shared" si="122"/>
        <v>LN0270</v>
      </c>
      <c r="E348" s="292" t="str">
        <f t="shared" si="123"/>
        <v>1010103</v>
      </c>
      <c r="F348" s="316">
        <v>101010303</v>
      </c>
      <c r="G348" s="668">
        <v>61103</v>
      </c>
      <c r="H348" s="715" t="s">
        <v>979</v>
      </c>
      <c r="I348" s="316" t="s">
        <v>445</v>
      </c>
      <c r="J348" s="768" t="s">
        <v>789</v>
      </c>
      <c r="K348" s="668"/>
      <c r="L348" s="292" t="s">
        <v>446</v>
      </c>
      <c r="M348" s="747">
        <v>4000</v>
      </c>
      <c r="N348" s="294">
        <f t="shared" si="148"/>
        <v>0</v>
      </c>
      <c r="O348" s="642"/>
      <c r="P348" s="294">
        <f t="shared" si="149"/>
        <v>0</v>
      </c>
      <c r="Q348" s="552"/>
      <c r="R348" s="551"/>
      <c r="S348" s="291"/>
      <c r="T348" t="str">
        <f t="shared" si="125"/>
        <v>ok</v>
      </c>
      <c r="U348" s="560">
        <f t="shared" si="126"/>
        <v>0</v>
      </c>
      <c r="V348" s="560">
        <f t="shared" si="127"/>
        <v>0</v>
      </c>
      <c r="W348" s="560">
        <f t="shared" si="128"/>
        <v>0</v>
      </c>
    </row>
    <row r="349" spans="1:23" ht="21" customHeight="1">
      <c r="A349" s="316" t="str">
        <f t="shared" si="120"/>
        <v/>
      </c>
      <c r="B349" s="316" t="str">
        <f t="shared" si="121"/>
        <v/>
      </c>
      <c r="C349" s="316" t="str">
        <f>IF(AND(F349&lt;&gt;"",G349&lt;&gt;""),COUNT($C$32:C348)+1,"")</f>
        <v/>
      </c>
      <c r="D349" s="644" t="str">
        <f t="shared" si="122"/>
        <v/>
      </c>
      <c r="E349" s="644" t="str">
        <f t="shared" si="123"/>
        <v/>
      </c>
      <c r="F349" s="316"/>
      <c r="G349" s="782"/>
      <c r="H349" s="751" t="s">
        <v>998</v>
      </c>
      <c r="I349" s="681" t="s">
        <v>445</v>
      </c>
      <c r="J349" s="704"/>
      <c r="K349" s="785"/>
      <c r="L349" s="681"/>
      <c r="M349" s="786"/>
      <c r="N349" s="682" t="str">
        <f t="shared" si="147"/>
        <v/>
      </c>
      <c r="O349" s="787"/>
      <c r="P349" s="643">
        <f>SUM(P350:P352)</f>
        <v>0</v>
      </c>
      <c r="Q349" s="552"/>
      <c r="R349" s="551"/>
      <c r="S349" s="291"/>
      <c r="T349" t="str">
        <f t="shared" si="125"/>
        <v>-</v>
      </c>
      <c r="U349" s="560">
        <f t="shared" si="126"/>
        <v>0</v>
      </c>
      <c r="V349" s="560">
        <f t="shared" si="127"/>
        <v>0</v>
      </c>
      <c r="W349" s="560">
        <f t="shared" si="128"/>
        <v>0</v>
      </c>
    </row>
    <row r="350" spans="1:23" ht="21" customHeight="1">
      <c r="A350" s="316" t="str">
        <f t="shared" si="120"/>
        <v>10101</v>
      </c>
      <c r="B350" s="316" t="str">
        <f t="shared" si="121"/>
        <v>61</v>
      </c>
      <c r="C350" s="316">
        <f>IF(AND(F350&lt;&gt;"",G350&lt;&gt;""),COUNT($C$32:C349)+1,"")</f>
        <v>271</v>
      </c>
      <c r="D350" s="292" t="str">
        <f t="shared" si="122"/>
        <v>LN0271</v>
      </c>
      <c r="E350" s="292" t="str">
        <f t="shared" si="123"/>
        <v>1010103</v>
      </c>
      <c r="F350" s="316">
        <v>101010303</v>
      </c>
      <c r="G350" s="668">
        <v>61103</v>
      </c>
      <c r="H350" s="715" t="s">
        <v>999</v>
      </c>
      <c r="I350" s="316" t="s">
        <v>445</v>
      </c>
      <c r="J350" s="768" t="s">
        <v>789</v>
      </c>
      <c r="K350" s="668"/>
      <c r="L350" s="292" t="s">
        <v>446</v>
      </c>
      <c r="M350" s="747">
        <v>40000</v>
      </c>
      <c r="N350" s="294">
        <f>K350*M350</f>
        <v>0</v>
      </c>
      <c r="O350" s="642"/>
      <c r="P350" s="294">
        <f>N350*O350</f>
        <v>0</v>
      </c>
      <c r="Q350" s="552"/>
      <c r="R350" s="551"/>
      <c r="S350" s="291"/>
      <c r="T350" t="str">
        <f t="shared" si="125"/>
        <v>ok</v>
      </c>
      <c r="U350" s="560">
        <f t="shared" si="126"/>
        <v>0</v>
      </c>
      <c r="V350" s="560">
        <f t="shared" si="127"/>
        <v>0</v>
      </c>
      <c r="W350" s="560">
        <f t="shared" si="128"/>
        <v>0</v>
      </c>
    </row>
    <row r="351" spans="1:23" ht="21" customHeight="1">
      <c r="A351" s="316" t="str">
        <f t="shared" ref="A351:A385" si="150">IF(AND(F351&lt;&gt;"",G351&lt;&gt;""),LEFT(E351,5),"")</f>
        <v>10101</v>
      </c>
      <c r="B351" s="316" t="str">
        <f t="shared" ref="B351:B385" si="151">IF(AND(F351&lt;&gt;"",G351&lt;&gt;""),LEFT(G351,2),"")</f>
        <v>61</v>
      </c>
      <c r="C351" s="316">
        <f>IF(AND(F351&lt;&gt;"",G351&lt;&gt;""),COUNT($C$32:C350)+1,"")</f>
        <v>272</v>
      </c>
      <c r="D351" s="292" t="str">
        <f t="shared" ref="D351:D385" si="152">IF(C351&lt;&gt;"","LN"&amp;TEXT(C351,"0000"),"")</f>
        <v>LN0272</v>
      </c>
      <c r="E351" s="292" t="str">
        <f t="shared" ref="E351:E385" si="153">IF(AND(F351&lt;&gt;"",G351&lt;&gt;""),LEFT(F351,7),"")</f>
        <v>1010103</v>
      </c>
      <c r="F351" s="316">
        <v>101010303</v>
      </c>
      <c r="G351" s="668">
        <v>61103</v>
      </c>
      <c r="H351" s="715" t="s">
        <v>997</v>
      </c>
      <c r="I351" s="316" t="s">
        <v>445</v>
      </c>
      <c r="J351" s="768" t="s">
        <v>789</v>
      </c>
      <c r="K351" s="668"/>
      <c r="L351" s="292" t="s">
        <v>446</v>
      </c>
      <c r="M351" s="747">
        <v>40000</v>
      </c>
      <c r="N351" s="294">
        <f t="shared" ref="N351:N352" si="154">K351*M351</f>
        <v>0</v>
      </c>
      <c r="O351" s="642"/>
      <c r="P351" s="294">
        <f>N351*O351</f>
        <v>0</v>
      </c>
      <c r="Q351" s="552"/>
      <c r="R351" s="551"/>
      <c r="S351" s="291"/>
      <c r="T351" t="str">
        <f t="shared" ref="T351:T385" si="155">IF(AND(F351&lt;&gt;"",G351&lt;&gt;""),"ok","-")</f>
        <v>ok</v>
      </c>
      <c r="U351" s="560">
        <f t="shared" ref="U351:U385" si="156">MOD(K351,1)</f>
        <v>0</v>
      </c>
      <c r="V351" s="560">
        <f t="shared" ref="V351:V385" si="157">MOD(M351,1)</f>
        <v>0</v>
      </c>
      <c r="W351" s="560">
        <f t="shared" ref="W351:W385" si="158">MOD(O351,1)</f>
        <v>0</v>
      </c>
    </row>
    <row r="352" spans="1:23" ht="21" customHeight="1">
      <c r="A352" s="316" t="str">
        <f t="shared" si="150"/>
        <v>10101</v>
      </c>
      <c r="B352" s="316" t="str">
        <f t="shared" si="151"/>
        <v>61</v>
      </c>
      <c r="C352" s="316">
        <f>IF(AND(F352&lt;&gt;"",G352&lt;&gt;""),COUNT($C$32:C351)+1,"")</f>
        <v>273</v>
      </c>
      <c r="D352" s="292" t="str">
        <f t="shared" si="152"/>
        <v>LN0273</v>
      </c>
      <c r="E352" s="292" t="str">
        <f t="shared" si="153"/>
        <v>1010103</v>
      </c>
      <c r="F352" s="316">
        <v>101010303</v>
      </c>
      <c r="G352" s="668">
        <v>61103</v>
      </c>
      <c r="H352" s="715" t="s">
        <v>979</v>
      </c>
      <c r="I352" s="316" t="s">
        <v>445</v>
      </c>
      <c r="J352" s="768" t="s">
        <v>789</v>
      </c>
      <c r="K352" s="668"/>
      <c r="L352" s="292" t="s">
        <v>446</v>
      </c>
      <c r="M352" s="747">
        <v>5000</v>
      </c>
      <c r="N352" s="294">
        <f t="shared" si="154"/>
        <v>0</v>
      </c>
      <c r="O352" s="642"/>
      <c r="P352" s="294">
        <f>N352*O352</f>
        <v>0</v>
      </c>
      <c r="Q352" s="552"/>
      <c r="R352" s="551"/>
      <c r="S352" s="291"/>
      <c r="T352" t="str">
        <f t="shared" si="155"/>
        <v>ok</v>
      </c>
      <c r="U352" s="560">
        <f t="shared" si="156"/>
        <v>0</v>
      </c>
      <c r="V352" s="560">
        <f t="shared" si="157"/>
        <v>0</v>
      </c>
      <c r="W352" s="560">
        <f t="shared" si="158"/>
        <v>0</v>
      </c>
    </row>
    <row r="353" spans="1:23" ht="21" customHeight="1">
      <c r="A353" s="316" t="str">
        <f t="shared" si="150"/>
        <v/>
      </c>
      <c r="B353" s="316" t="str">
        <f t="shared" si="151"/>
        <v/>
      </c>
      <c r="C353" s="316" t="str">
        <f>IF(AND(F353&lt;&gt;"",G353&lt;&gt;""),COUNT($C$32:C352)+1,"")</f>
        <v/>
      </c>
      <c r="D353" s="644" t="str">
        <f t="shared" si="152"/>
        <v/>
      </c>
      <c r="E353" s="644" t="str">
        <f t="shared" si="153"/>
        <v/>
      </c>
      <c r="F353" s="672">
        <v>101010304</v>
      </c>
      <c r="G353" s="788"/>
      <c r="H353" s="781" t="s">
        <v>1205</v>
      </c>
      <c r="I353" s="316"/>
      <c r="J353" s="318"/>
      <c r="K353" s="788"/>
      <c r="L353" s="316"/>
      <c r="M353" s="789"/>
      <c r="N353" s="324"/>
      <c r="O353" s="790"/>
      <c r="P353" s="701">
        <f>SUMIF($F354:$F$1454,F353,$P354:$P$1454)</f>
        <v>44300000</v>
      </c>
      <c r="Q353" s="552"/>
      <c r="R353" s="551"/>
      <c r="S353" s="291"/>
      <c r="T353" t="str">
        <f t="shared" si="155"/>
        <v>-</v>
      </c>
      <c r="U353" s="560">
        <f t="shared" si="156"/>
        <v>0</v>
      </c>
      <c r="V353" s="560">
        <f t="shared" si="157"/>
        <v>0</v>
      </c>
      <c r="W353" s="560">
        <f t="shared" si="158"/>
        <v>0</v>
      </c>
    </row>
    <row r="354" spans="1:23" ht="21" customHeight="1">
      <c r="A354" s="316" t="str">
        <f t="shared" si="150"/>
        <v/>
      </c>
      <c r="B354" s="316" t="str">
        <f t="shared" si="151"/>
        <v/>
      </c>
      <c r="C354" s="316" t="str">
        <f>IF(AND(F354&lt;&gt;"",G354&lt;&gt;""),COUNT($C$32:C353)+1,"")</f>
        <v/>
      </c>
      <c r="D354" s="644" t="str">
        <f t="shared" si="152"/>
        <v/>
      </c>
      <c r="E354" s="644" t="str">
        <f t="shared" si="153"/>
        <v/>
      </c>
      <c r="F354" s="316"/>
      <c r="G354" s="668"/>
      <c r="H354" s="751" t="s">
        <v>1000</v>
      </c>
      <c r="I354" s="681"/>
      <c r="J354" s="704"/>
      <c r="K354" s="753"/>
      <c r="L354" s="681"/>
      <c r="M354" s="754"/>
      <c r="N354" s="682"/>
      <c r="O354" s="755"/>
      <c r="P354" s="643">
        <f>SUM(P355:P364)</f>
        <v>44300000</v>
      </c>
      <c r="Q354" s="552"/>
      <c r="R354" s="551"/>
      <c r="S354" s="291"/>
      <c r="T354" t="str">
        <f t="shared" si="155"/>
        <v>-</v>
      </c>
      <c r="U354" s="560">
        <f t="shared" si="156"/>
        <v>0</v>
      </c>
      <c r="V354" s="560">
        <f t="shared" si="157"/>
        <v>0</v>
      </c>
      <c r="W354" s="560">
        <f t="shared" si="158"/>
        <v>0</v>
      </c>
    </row>
    <row r="355" spans="1:23" ht="21" customHeight="1">
      <c r="A355" s="316" t="str">
        <f t="shared" si="150"/>
        <v>10101</v>
      </c>
      <c r="B355" s="316" t="str">
        <f t="shared" si="151"/>
        <v>61</v>
      </c>
      <c r="C355" s="316">
        <f>IF(AND(F355&lt;&gt;"",G355&lt;&gt;""),COUNT($C$32:C354)+1,"")</f>
        <v>274</v>
      </c>
      <c r="D355" s="292" t="str">
        <f t="shared" si="152"/>
        <v>LN0274</v>
      </c>
      <c r="E355" s="292" t="str">
        <f t="shared" si="153"/>
        <v>1010103</v>
      </c>
      <c r="F355" s="316">
        <v>101010304</v>
      </c>
      <c r="G355" s="668">
        <v>61121</v>
      </c>
      <c r="H355" s="715" t="s">
        <v>849</v>
      </c>
      <c r="I355" s="316" t="s">
        <v>445</v>
      </c>
      <c r="J355" s="768" t="s">
        <v>789</v>
      </c>
      <c r="K355" s="668">
        <v>2</v>
      </c>
      <c r="L355" s="292" t="s">
        <v>446</v>
      </c>
      <c r="M355" s="747">
        <v>150000</v>
      </c>
      <c r="N355" s="294">
        <f t="shared" si="147"/>
        <v>300000</v>
      </c>
      <c r="O355" s="642">
        <v>2</v>
      </c>
      <c r="P355" s="294">
        <f t="shared" ref="P355:P363" si="159">IF(AND(F355&lt;&gt;"",G355&lt;&gt;""),N355*O355,"")</f>
        <v>600000</v>
      </c>
      <c r="Q355" s="552"/>
      <c r="R355" s="551"/>
      <c r="S355" s="291"/>
      <c r="T355" t="str">
        <f t="shared" si="155"/>
        <v>ok</v>
      </c>
      <c r="U355" s="560">
        <f t="shared" si="156"/>
        <v>0</v>
      </c>
      <c r="V355" s="560">
        <f t="shared" si="157"/>
        <v>0</v>
      </c>
      <c r="W355" s="560">
        <f t="shared" si="158"/>
        <v>0</v>
      </c>
    </row>
    <row r="356" spans="1:23" ht="21" customHeight="1">
      <c r="A356" s="316" t="str">
        <f t="shared" si="150"/>
        <v>10101</v>
      </c>
      <c r="B356" s="316" t="str">
        <f t="shared" si="151"/>
        <v>61</v>
      </c>
      <c r="C356" s="316">
        <f>IF(AND(F356&lt;&gt;"",G356&lt;&gt;""),COUNT($C$32:C355)+1,"")</f>
        <v>275</v>
      </c>
      <c r="D356" s="292" t="str">
        <f t="shared" si="152"/>
        <v>LN0275</v>
      </c>
      <c r="E356" s="292" t="str">
        <f t="shared" si="153"/>
        <v>1010103</v>
      </c>
      <c r="F356" s="316">
        <v>101010304</v>
      </c>
      <c r="G356" s="668">
        <v>61122</v>
      </c>
      <c r="H356" s="806" t="s">
        <v>949</v>
      </c>
      <c r="I356" s="316" t="s">
        <v>445</v>
      </c>
      <c r="J356" s="768" t="s">
        <v>789</v>
      </c>
      <c r="K356" s="668">
        <v>2</v>
      </c>
      <c r="L356" s="292" t="s">
        <v>446</v>
      </c>
      <c r="M356" s="747">
        <v>240000</v>
      </c>
      <c r="N356" s="294">
        <f t="shared" si="147"/>
        <v>480000</v>
      </c>
      <c r="O356" s="642">
        <v>2</v>
      </c>
      <c r="P356" s="294">
        <f t="shared" si="159"/>
        <v>960000</v>
      </c>
      <c r="Q356" s="552"/>
      <c r="R356" s="551"/>
      <c r="S356" s="291"/>
      <c r="T356" t="str">
        <f t="shared" si="155"/>
        <v>ok</v>
      </c>
      <c r="U356" s="560">
        <f t="shared" si="156"/>
        <v>0</v>
      </c>
      <c r="V356" s="560">
        <f t="shared" si="157"/>
        <v>0</v>
      </c>
      <c r="W356" s="560">
        <f t="shared" si="158"/>
        <v>0</v>
      </c>
    </row>
    <row r="357" spans="1:23" ht="21" customHeight="1">
      <c r="A357" s="316" t="str">
        <f t="shared" si="150"/>
        <v>10101</v>
      </c>
      <c r="B357" s="316" t="str">
        <f t="shared" si="151"/>
        <v>61</v>
      </c>
      <c r="C357" s="316">
        <f>IF(AND(F357&lt;&gt;"",G357&lt;&gt;""),COUNT($C$32:C356)+1,"")</f>
        <v>276</v>
      </c>
      <c r="D357" s="292" t="str">
        <f t="shared" si="152"/>
        <v>LN0276</v>
      </c>
      <c r="E357" s="292" t="str">
        <f t="shared" si="153"/>
        <v>1010103</v>
      </c>
      <c r="F357" s="316">
        <v>101010304</v>
      </c>
      <c r="G357" s="668">
        <v>61123</v>
      </c>
      <c r="H357" s="806" t="s">
        <v>971</v>
      </c>
      <c r="I357" s="316" t="s">
        <v>445</v>
      </c>
      <c r="J357" s="768" t="s">
        <v>789</v>
      </c>
      <c r="K357" s="668">
        <v>2</v>
      </c>
      <c r="L357" s="292" t="s">
        <v>446</v>
      </c>
      <c r="M357" s="747">
        <v>1600000</v>
      </c>
      <c r="N357" s="294">
        <f t="shared" si="147"/>
        <v>3200000</v>
      </c>
      <c r="O357" s="642">
        <v>2</v>
      </c>
      <c r="P357" s="294">
        <f t="shared" si="159"/>
        <v>6400000</v>
      </c>
      <c r="Q357" s="552"/>
      <c r="R357" s="551"/>
      <c r="S357" s="291"/>
      <c r="T357" t="str">
        <f t="shared" si="155"/>
        <v>ok</v>
      </c>
      <c r="U357" s="560">
        <f t="shared" si="156"/>
        <v>0</v>
      </c>
      <c r="V357" s="560">
        <f t="shared" si="157"/>
        <v>0</v>
      </c>
      <c r="W357" s="560">
        <f t="shared" si="158"/>
        <v>0</v>
      </c>
    </row>
    <row r="358" spans="1:23" ht="21" customHeight="1">
      <c r="A358" s="316" t="str">
        <f t="shared" si="150"/>
        <v>10101</v>
      </c>
      <c r="B358" s="316" t="str">
        <f t="shared" si="151"/>
        <v>61</v>
      </c>
      <c r="C358" s="316">
        <f>IF(AND(F358&lt;&gt;"",G358&lt;&gt;""),COUNT($C$32:C357)+1,"")</f>
        <v>277</v>
      </c>
      <c r="D358" s="292" t="str">
        <f t="shared" si="152"/>
        <v>LN0277</v>
      </c>
      <c r="E358" s="292" t="str">
        <f t="shared" si="153"/>
        <v>1010103</v>
      </c>
      <c r="F358" s="316">
        <v>101010304</v>
      </c>
      <c r="G358" s="668">
        <v>61121</v>
      </c>
      <c r="H358" s="715" t="s">
        <v>849</v>
      </c>
      <c r="I358" s="316" t="s">
        <v>445</v>
      </c>
      <c r="J358" s="768" t="s">
        <v>789</v>
      </c>
      <c r="K358" s="668">
        <v>6</v>
      </c>
      <c r="L358" s="292" t="s">
        <v>446</v>
      </c>
      <c r="M358" s="747">
        <v>150000</v>
      </c>
      <c r="N358" s="294">
        <f t="shared" si="147"/>
        <v>900000</v>
      </c>
      <c r="O358" s="642">
        <v>2</v>
      </c>
      <c r="P358" s="294">
        <f t="shared" si="159"/>
        <v>1800000</v>
      </c>
      <c r="Q358" s="552"/>
      <c r="R358" s="551"/>
      <c r="S358" s="291"/>
      <c r="T358" t="str">
        <f t="shared" si="155"/>
        <v>ok</v>
      </c>
      <c r="U358" s="560">
        <f t="shared" si="156"/>
        <v>0</v>
      </c>
      <c r="V358" s="560">
        <f t="shared" si="157"/>
        <v>0</v>
      </c>
      <c r="W358" s="560">
        <f t="shared" si="158"/>
        <v>0</v>
      </c>
    </row>
    <row r="359" spans="1:23" ht="21" customHeight="1">
      <c r="A359" s="316" t="str">
        <f t="shared" si="150"/>
        <v>10101</v>
      </c>
      <c r="B359" s="316" t="str">
        <f t="shared" si="151"/>
        <v>61</v>
      </c>
      <c r="C359" s="316">
        <f>IF(AND(F359&lt;&gt;"",G359&lt;&gt;""),COUNT($C$32:C358)+1,"")</f>
        <v>278</v>
      </c>
      <c r="D359" s="292" t="str">
        <f t="shared" si="152"/>
        <v>LN0278</v>
      </c>
      <c r="E359" s="292" t="str">
        <f t="shared" si="153"/>
        <v>1010103</v>
      </c>
      <c r="F359" s="316">
        <v>101010304</v>
      </c>
      <c r="G359" s="668">
        <v>61122</v>
      </c>
      <c r="H359" s="715" t="s">
        <v>972</v>
      </c>
      <c r="I359" s="316" t="s">
        <v>445</v>
      </c>
      <c r="J359" s="768" t="s">
        <v>789</v>
      </c>
      <c r="K359" s="668">
        <v>6</v>
      </c>
      <c r="L359" s="292" t="s">
        <v>446</v>
      </c>
      <c r="M359" s="747">
        <f>200000-5000</f>
        <v>195000</v>
      </c>
      <c r="N359" s="294">
        <f t="shared" si="147"/>
        <v>1170000</v>
      </c>
      <c r="O359" s="642">
        <v>2</v>
      </c>
      <c r="P359" s="294">
        <f t="shared" si="159"/>
        <v>2340000</v>
      </c>
      <c r="Q359" s="552"/>
      <c r="R359" s="551"/>
      <c r="S359" s="291"/>
      <c r="T359" t="str">
        <f t="shared" si="155"/>
        <v>ok</v>
      </c>
      <c r="U359" s="560">
        <f t="shared" si="156"/>
        <v>0</v>
      </c>
      <c r="V359" s="560">
        <f t="shared" si="157"/>
        <v>0</v>
      </c>
      <c r="W359" s="560">
        <f t="shared" si="158"/>
        <v>0</v>
      </c>
    </row>
    <row r="360" spans="1:23" ht="21" customHeight="1">
      <c r="A360" s="316" t="str">
        <f t="shared" si="150"/>
        <v>10101</v>
      </c>
      <c r="B360" s="316" t="str">
        <f t="shared" si="151"/>
        <v>61</v>
      </c>
      <c r="C360" s="316">
        <f>IF(AND(F360&lt;&gt;"",G360&lt;&gt;""),COUNT($C$32:C359)+1,"")</f>
        <v>279</v>
      </c>
      <c r="D360" s="292" t="str">
        <f t="shared" si="152"/>
        <v>LN0279</v>
      </c>
      <c r="E360" s="292" t="str">
        <f t="shared" si="153"/>
        <v>1010103</v>
      </c>
      <c r="F360" s="316">
        <v>101010304</v>
      </c>
      <c r="G360" s="668">
        <v>61123</v>
      </c>
      <c r="H360" s="715" t="s">
        <v>971</v>
      </c>
      <c r="I360" s="316" t="s">
        <v>445</v>
      </c>
      <c r="J360" s="768" t="s">
        <v>789</v>
      </c>
      <c r="K360" s="668">
        <v>6</v>
      </c>
      <c r="L360" s="292" t="s">
        <v>446</v>
      </c>
      <c r="M360" s="747">
        <v>1320000</v>
      </c>
      <c r="N360" s="294">
        <f t="shared" si="147"/>
        <v>7920000</v>
      </c>
      <c r="O360" s="642">
        <v>2</v>
      </c>
      <c r="P360" s="294">
        <f t="shared" si="159"/>
        <v>15840000</v>
      </c>
      <c r="Q360" s="552"/>
      <c r="R360" s="551"/>
      <c r="S360" s="291"/>
      <c r="T360" t="str">
        <f t="shared" si="155"/>
        <v>ok</v>
      </c>
      <c r="U360" s="560">
        <f t="shared" si="156"/>
        <v>0</v>
      </c>
      <c r="V360" s="560">
        <f t="shared" si="157"/>
        <v>0</v>
      </c>
      <c r="W360" s="560">
        <f t="shared" si="158"/>
        <v>0</v>
      </c>
    </row>
    <row r="361" spans="1:23" ht="21" customHeight="1">
      <c r="A361" s="316" t="str">
        <f t="shared" si="150"/>
        <v>10101</v>
      </c>
      <c r="B361" s="316" t="str">
        <f t="shared" si="151"/>
        <v>61</v>
      </c>
      <c r="C361" s="316">
        <f>IF(AND(F361&lt;&gt;"",G361&lt;&gt;""),COUNT($C$32:C360)+1,"")</f>
        <v>280</v>
      </c>
      <c r="D361" s="292" t="str">
        <f t="shared" si="152"/>
        <v>LN0280</v>
      </c>
      <c r="E361" s="292" t="str">
        <f t="shared" si="153"/>
        <v>1010103</v>
      </c>
      <c r="F361" s="316">
        <v>101010304</v>
      </c>
      <c r="G361" s="668">
        <v>61121</v>
      </c>
      <c r="H361" s="715" t="s">
        <v>849</v>
      </c>
      <c r="I361" s="316" t="s">
        <v>445</v>
      </c>
      <c r="J361" s="768" t="s">
        <v>789</v>
      </c>
      <c r="K361" s="668">
        <v>5</v>
      </c>
      <c r="L361" s="292" t="s">
        <v>446</v>
      </c>
      <c r="M361" s="747">
        <v>150000</v>
      </c>
      <c r="N361" s="294">
        <f t="shared" si="147"/>
        <v>750000</v>
      </c>
      <c r="O361" s="642">
        <v>2</v>
      </c>
      <c r="P361" s="294">
        <f t="shared" si="159"/>
        <v>1500000</v>
      </c>
      <c r="Q361" s="552"/>
      <c r="R361" s="551"/>
      <c r="S361" s="291"/>
      <c r="T361" t="str">
        <f t="shared" si="155"/>
        <v>ok</v>
      </c>
      <c r="U361" s="560">
        <f t="shared" si="156"/>
        <v>0</v>
      </c>
      <c r="V361" s="560">
        <f t="shared" si="157"/>
        <v>0</v>
      </c>
      <c r="W361" s="560">
        <f t="shared" si="158"/>
        <v>0</v>
      </c>
    </row>
    <row r="362" spans="1:23" ht="21" customHeight="1">
      <c r="A362" s="316" t="str">
        <f t="shared" si="150"/>
        <v>10101</v>
      </c>
      <c r="B362" s="316" t="str">
        <f t="shared" si="151"/>
        <v>61</v>
      </c>
      <c r="C362" s="316">
        <f>IF(AND(F362&lt;&gt;"",G362&lt;&gt;""),COUNT($C$32:C361)+1,"")</f>
        <v>281</v>
      </c>
      <c r="D362" s="292" t="str">
        <f t="shared" si="152"/>
        <v>LN0281</v>
      </c>
      <c r="E362" s="292" t="str">
        <f t="shared" si="153"/>
        <v>1010103</v>
      </c>
      <c r="F362" s="316">
        <v>101010304</v>
      </c>
      <c r="G362" s="668">
        <v>61122</v>
      </c>
      <c r="H362" s="715" t="s">
        <v>973</v>
      </c>
      <c r="I362" s="316" t="s">
        <v>445</v>
      </c>
      <c r="J362" s="768" t="s">
        <v>789</v>
      </c>
      <c r="K362" s="668">
        <v>5</v>
      </c>
      <c r="L362" s="292" t="s">
        <v>446</v>
      </c>
      <c r="M362" s="747">
        <v>160000</v>
      </c>
      <c r="N362" s="294">
        <f t="shared" si="147"/>
        <v>800000</v>
      </c>
      <c r="O362" s="642">
        <v>2</v>
      </c>
      <c r="P362" s="294">
        <f t="shared" si="159"/>
        <v>1600000</v>
      </c>
      <c r="Q362" s="552"/>
      <c r="R362" s="551"/>
      <c r="S362" s="291"/>
      <c r="T362" t="str">
        <f t="shared" si="155"/>
        <v>ok</v>
      </c>
      <c r="U362" s="560">
        <f t="shared" si="156"/>
        <v>0</v>
      </c>
      <c r="V362" s="560">
        <f t="shared" si="157"/>
        <v>0</v>
      </c>
      <c r="W362" s="560">
        <f t="shared" si="158"/>
        <v>0</v>
      </c>
    </row>
    <row r="363" spans="1:23" ht="21" customHeight="1">
      <c r="A363" s="316" t="str">
        <f t="shared" si="150"/>
        <v>10101</v>
      </c>
      <c r="B363" s="316" t="str">
        <f t="shared" si="151"/>
        <v>61</v>
      </c>
      <c r="C363" s="316">
        <f>IF(AND(F363&lt;&gt;"",G363&lt;&gt;""),COUNT($C$32:C362)+1,"")</f>
        <v>282</v>
      </c>
      <c r="D363" s="292" t="str">
        <f t="shared" si="152"/>
        <v>LN0282</v>
      </c>
      <c r="E363" s="292" t="str">
        <f t="shared" si="153"/>
        <v>1010103</v>
      </c>
      <c r="F363" s="316">
        <v>101010304</v>
      </c>
      <c r="G363" s="668">
        <v>61123</v>
      </c>
      <c r="H363" s="715" t="s">
        <v>971</v>
      </c>
      <c r="I363" s="316" t="s">
        <v>445</v>
      </c>
      <c r="J363" s="768" t="s">
        <v>789</v>
      </c>
      <c r="K363" s="668">
        <v>4</v>
      </c>
      <c r="L363" s="292" t="s">
        <v>446</v>
      </c>
      <c r="M363" s="747">
        <v>1320000</v>
      </c>
      <c r="N363" s="294">
        <f t="shared" si="147"/>
        <v>5280000</v>
      </c>
      <c r="O363" s="642">
        <v>2</v>
      </c>
      <c r="P363" s="294">
        <f t="shared" si="159"/>
        <v>10560000</v>
      </c>
      <c r="Q363" s="552"/>
      <c r="R363" s="551"/>
      <c r="S363" s="291"/>
      <c r="T363" t="str">
        <f t="shared" si="155"/>
        <v>ok</v>
      </c>
      <c r="U363" s="560">
        <f t="shared" si="156"/>
        <v>0</v>
      </c>
      <c r="V363" s="560">
        <f t="shared" si="157"/>
        <v>0</v>
      </c>
      <c r="W363" s="560">
        <f t="shared" si="158"/>
        <v>0</v>
      </c>
    </row>
    <row r="364" spans="1:23" ht="21" customHeight="1">
      <c r="A364" s="316" t="str">
        <f t="shared" ref="A364" si="160">IF(AND(F364&lt;&gt;"",G364&lt;&gt;""),LEFT(E364,5),"")</f>
        <v>10101</v>
      </c>
      <c r="B364" s="316" t="str">
        <f t="shared" ref="B364" si="161">IF(AND(F364&lt;&gt;"",G364&lt;&gt;""),LEFT(G364,2),"")</f>
        <v>61</v>
      </c>
      <c r="C364" s="316">
        <f>IF(AND(F364&lt;&gt;"",G364&lt;&gt;""),COUNT($C$32:C363)+1,"")</f>
        <v>283</v>
      </c>
      <c r="D364" s="292" t="str">
        <f t="shared" ref="D364" si="162">IF(C364&lt;&gt;"","LN"&amp;TEXT(C364,"0000"),"")</f>
        <v>LN0283</v>
      </c>
      <c r="E364" s="292" t="str">
        <f t="shared" ref="E364" si="163">IF(AND(F364&lt;&gt;"",G364&lt;&gt;""),LEFT(F364,7),"")</f>
        <v>1010103</v>
      </c>
      <c r="F364" s="316">
        <v>101010304</v>
      </c>
      <c r="G364" s="668">
        <v>61123</v>
      </c>
      <c r="H364" s="844" t="s">
        <v>1159</v>
      </c>
      <c r="I364" s="316" t="s">
        <v>445</v>
      </c>
      <c r="J364" s="768" t="s">
        <v>789</v>
      </c>
      <c r="K364" s="668">
        <v>1</v>
      </c>
      <c r="L364" s="292" t="s">
        <v>446</v>
      </c>
      <c r="M364" s="747">
        <v>2700000</v>
      </c>
      <c r="N364" s="294">
        <f t="shared" si="147"/>
        <v>2700000</v>
      </c>
      <c r="O364" s="642">
        <v>1</v>
      </c>
      <c r="P364" s="294">
        <f t="shared" ref="P364" si="164">IF(AND(F364&lt;&gt;"",G364&lt;&gt;""),N364*O364,"")</f>
        <v>2700000</v>
      </c>
      <c r="Q364" s="552"/>
      <c r="R364" s="551"/>
      <c r="S364" s="291"/>
      <c r="T364" t="str">
        <f t="shared" ref="T364" si="165">IF(AND(F364&lt;&gt;"",G364&lt;&gt;""),"ok","-")</f>
        <v>ok</v>
      </c>
      <c r="U364" s="560">
        <f t="shared" ref="U364" si="166">MOD(K364,1)</f>
        <v>0</v>
      </c>
      <c r="V364" s="560">
        <f t="shared" ref="V364" si="167">MOD(M364,1)</f>
        <v>0</v>
      </c>
      <c r="W364" s="560">
        <f t="shared" ref="W364" si="168">MOD(O364,1)</f>
        <v>0</v>
      </c>
    </row>
    <row r="365" spans="1:23" ht="21" customHeight="1">
      <c r="A365" s="316" t="str">
        <f t="shared" si="150"/>
        <v/>
      </c>
      <c r="B365" s="316" t="str">
        <f t="shared" si="151"/>
        <v/>
      </c>
      <c r="C365" s="316" t="str">
        <f>IF(AND(F365&lt;&gt;"",G365&lt;&gt;""),COUNT($C$32:C363)+1,"")</f>
        <v/>
      </c>
      <c r="D365" s="644" t="str">
        <f t="shared" si="152"/>
        <v/>
      </c>
      <c r="E365" s="644" t="str">
        <f t="shared" si="153"/>
        <v/>
      </c>
      <c r="F365" s="672">
        <v>101010305</v>
      </c>
      <c r="G365" s="316"/>
      <c r="H365" s="781" t="s">
        <v>1228</v>
      </c>
      <c r="I365" s="316"/>
      <c r="J365" s="318"/>
      <c r="K365" s="646"/>
      <c r="L365" s="644"/>
      <c r="M365" s="647"/>
      <c r="N365" s="647"/>
      <c r="O365" s="790"/>
      <c r="P365" s="680">
        <f>SUMIF($F366:$F$1454,F365,$P366:$P$1454)</f>
        <v>172200000</v>
      </c>
      <c r="Q365" s="552"/>
      <c r="R365" s="551"/>
      <c r="S365" s="291"/>
      <c r="T365" t="str">
        <f t="shared" si="155"/>
        <v>-</v>
      </c>
      <c r="U365" s="560">
        <f t="shared" si="156"/>
        <v>0</v>
      </c>
      <c r="V365" s="560">
        <f t="shared" si="157"/>
        <v>0</v>
      </c>
      <c r="W365" s="560">
        <f t="shared" si="158"/>
        <v>0</v>
      </c>
    </row>
    <row r="366" spans="1:23" ht="21" customHeight="1">
      <c r="A366" s="316" t="str">
        <f t="shared" si="150"/>
        <v>10101</v>
      </c>
      <c r="B366" s="316" t="str">
        <f t="shared" si="151"/>
        <v>64</v>
      </c>
      <c r="C366" s="316">
        <f>IF(AND(F366&lt;&gt;"",G366&lt;&gt;""),COUNT($C$32:C365)+1,"")</f>
        <v>284</v>
      </c>
      <c r="D366" s="292" t="str">
        <f t="shared" si="152"/>
        <v>LN0284</v>
      </c>
      <c r="E366" s="292" t="str">
        <f t="shared" si="153"/>
        <v>1010103</v>
      </c>
      <c r="F366" s="316">
        <v>101010305</v>
      </c>
      <c r="G366" s="668">
        <v>64027</v>
      </c>
      <c r="H366" s="796" t="s">
        <v>1001</v>
      </c>
      <c r="I366" s="644" t="s">
        <v>445</v>
      </c>
      <c r="J366" s="645" t="s">
        <v>452</v>
      </c>
      <c r="K366" s="646">
        <v>1</v>
      </c>
      <c r="L366" s="644" t="s">
        <v>446</v>
      </c>
      <c r="M366" s="797">
        <v>12300000</v>
      </c>
      <c r="N366" s="647">
        <f t="shared" si="147"/>
        <v>12300000</v>
      </c>
      <c r="O366" s="646">
        <v>12</v>
      </c>
      <c r="P366" s="648">
        <f t="shared" ref="P366" si="169">N366*O366</f>
        <v>147600000</v>
      </c>
      <c r="Q366" s="552"/>
      <c r="R366" s="551"/>
      <c r="S366" s="291"/>
      <c r="T366" t="str">
        <f t="shared" si="155"/>
        <v>ok</v>
      </c>
      <c r="U366" s="560">
        <f t="shared" si="156"/>
        <v>0</v>
      </c>
      <c r="V366" s="560">
        <f t="shared" si="157"/>
        <v>0</v>
      </c>
      <c r="W366" s="560">
        <f t="shared" si="158"/>
        <v>0</v>
      </c>
    </row>
    <row r="367" spans="1:23" ht="21" customHeight="1">
      <c r="A367" s="316" t="str">
        <f t="shared" si="150"/>
        <v/>
      </c>
      <c r="B367" s="316" t="str">
        <f t="shared" si="151"/>
        <v/>
      </c>
      <c r="C367" s="316" t="str">
        <f>IF(AND(F367&lt;&gt;"",G367&lt;&gt;""),COUNT($C$32:C366)+1,"")</f>
        <v/>
      </c>
      <c r="D367" s="644" t="str">
        <f t="shared" si="152"/>
        <v/>
      </c>
      <c r="E367" s="644" t="str">
        <f t="shared" si="153"/>
        <v/>
      </c>
      <c r="F367" s="316"/>
      <c r="G367" s="782"/>
      <c r="H367" s="792" t="s">
        <v>1002</v>
      </c>
      <c r="I367" s="681" t="s">
        <v>445</v>
      </c>
      <c r="J367" s="704"/>
      <c r="K367" s="793"/>
      <c r="L367" s="681" t="s">
        <v>446</v>
      </c>
      <c r="M367" s="794"/>
      <c r="N367" s="682" t="str">
        <f t="shared" si="147"/>
        <v/>
      </c>
      <c r="O367" s="795"/>
      <c r="P367" s="643">
        <f>SUM(P368:P379)</f>
        <v>24600000</v>
      </c>
      <c r="Q367" s="552"/>
      <c r="R367" s="551"/>
      <c r="S367" s="291"/>
      <c r="T367" t="str">
        <f t="shared" si="155"/>
        <v>-</v>
      </c>
      <c r="U367" s="560">
        <f t="shared" si="156"/>
        <v>0</v>
      </c>
      <c r="V367" s="560">
        <f t="shared" si="157"/>
        <v>0</v>
      </c>
      <c r="W367" s="560">
        <f t="shared" si="158"/>
        <v>0</v>
      </c>
    </row>
    <row r="368" spans="1:23" ht="21" customHeight="1">
      <c r="A368" s="316" t="str">
        <f t="shared" si="150"/>
        <v>10101</v>
      </c>
      <c r="B368" s="316" t="str">
        <f t="shared" si="151"/>
        <v>61</v>
      </c>
      <c r="C368" s="316">
        <f>IF(AND(F368&lt;&gt;"",G368&lt;&gt;""),COUNT($C$32:C367)+1,"")</f>
        <v>285</v>
      </c>
      <c r="D368" s="292" t="str">
        <f t="shared" si="152"/>
        <v>LN0285</v>
      </c>
      <c r="E368" s="292" t="str">
        <f t="shared" si="153"/>
        <v>1010103</v>
      </c>
      <c r="F368" s="316">
        <v>101010305</v>
      </c>
      <c r="G368" s="668">
        <v>61121</v>
      </c>
      <c r="H368" s="715" t="s">
        <v>849</v>
      </c>
      <c r="I368" s="316" t="s">
        <v>445</v>
      </c>
      <c r="J368" s="654" t="s">
        <v>789</v>
      </c>
      <c r="K368" s="668">
        <v>2</v>
      </c>
      <c r="L368" s="292" t="s">
        <v>446</v>
      </c>
      <c r="M368" s="324">
        <v>150000</v>
      </c>
      <c r="N368" s="294">
        <f t="shared" si="147"/>
        <v>300000</v>
      </c>
      <c r="O368" s="642">
        <v>2</v>
      </c>
      <c r="P368" s="294">
        <f t="shared" ref="P368:P379" si="170">IF(AND(F368&lt;&gt;"",G368&lt;&gt;""),N368*O368,"")</f>
        <v>600000</v>
      </c>
      <c r="Q368" s="552"/>
      <c r="R368" s="551"/>
      <c r="S368" s="291"/>
      <c r="T368" t="str">
        <f t="shared" si="155"/>
        <v>ok</v>
      </c>
      <c r="U368" s="560">
        <f t="shared" si="156"/>
        <v>0</v>
      </c>
      <c r="V368" s="560">
        <f t="shared" si="157"/>
        <v>0</v>
      </c>
      <c r="W368" s="560">
        <f t="shared" si="158"/>
        <v>0</v>
      </c>
    </row>
    <row r="369" spans="1:27" ht="21" customHeight="1">
      <c r="A369" s="316" t="str">
        <f t="shared" si="150"/>
        <v>10101</v>
      </c>
      <c r="B369" s="316" t="str">
        <f t="shared" si="151"/>
        <v>61</v>
      </c>
      <c r="C369" s="316">
        <f>IF(AND(F369&lt;&gt;"",G369&lt;&gt;""),COUNT($C$32:C368)+1,"")</f>
        <v>286</v>
      </c>
      <c r="D369" s="292" t="str">
        <f t="shared" si="152"/>
        <v>LN0286</v>
      </c>
      <c r="E369" s="292" t="str">
        <f t="shared" si="153"/>
        <v>1010103</v>
      </c>
      <c r="F369" s="316">
        <v>101010305</v>
      </c>
      <c r="G369" s="668">
        <v>61122</v>
      </c>
      <c r="H369" s="806" t="s">
        <v>949</v>
      </c>
      <c r="I369" s="644" t="s">
        <v>445</v>
      </c>
      <c r="J369" s="852" t="s">
        <v>789</v>
      </c>
      <c r="K369" s="668">
        <v>2</v>
      </c>
      <c r="L369" s="292" t="s">
        <v>446</v>
      </c>
      <c r="M369" s="324">
        <v>240000</v>
      </c>
      <c r="N369" s="294">
        <f t="shared" si="147"/>
        <v>480000</v>
      </c>
      <c r="O369" s="642">
        <v>2</v>
      </c>
      <c r="P369" s="294">
        <f t="shared" si="170"/>
        <v>960000</v>
      </c>
      <c r="Q369" s="552"/>
      <c r="R369" s="551"/>
      <c r="S369" s="291"/>
      <c r="T369" t="str">
        <f t="shared" si="155"/>
        <v>ok</v>
      </c>
      <c r="U369" s="560">
        <f t="shared" si="156"/>
        <v>0</v>
      </c>
      <c r="V369" s="560">
        <f t="shared" si="157"/>
        <v>0</v>
      </c>
      <c r="W369" s="560">
        <f t="shared" si="158"/>
        <v>0</v>
      </c>
    </row>
    <row r="370" spans="1:27" ht="21" customHeight="1">
      <c r="A370" s="316" t="str">
        <f t="shared" si="150"/>
        <v>10101</v>
      </c>
      <c r="B370" s="316" t="str">
        <f t="shared" si="151"/>
        <v>61</v>
      </c>
      <c r="C370" s="316">
        <f>IF(AND(F370&lt;&gt;"",G370&lt;&gt;""),COUNT($C$32:C369)+1,"")</f>
        <v>287</v>
      </c>
      <c r="D370" s="292" t="str">
        <f t="shared" si="152"/>
        <v>LN0287</v>
      </c>
      <c r="E370" s="292" t="str">
        <f t="shared" si="153"/>
        <v>1010103</v>
      </c>
      <c r="F370" s="316">
        <v>101010305</v>
      </c>
      <c r="G370" s="668">
        <v>61123</v>
      </c>
      <c r="H370" s="806" t="s">
        <v>971</v>
      </c>
      <c r="I370" s="644" t="s">
        <v>445</v>
      </c>
      <c r="J370" s="852" t="s">
        <v>789</v>
      </c>
      <c r="K370" s="668">
        <v>2</v>
      </c>
      <c r="L370" s="292" t="s">
        <v>446</v>
      </c>
      <c r="M370" s="324">
        <v>1600000</v>
      </c>
      <c r="N370" s="294">
        <f t="shared" si="147"/>
        <v>3200000</v>
      </c>
      <c r="O370" s="642">
        <v>2</v>
      </c>
      <c r="P370" s="294">
        <f t="shared" si="170"/>
        <v>6400000</v>
      </c>
      <c r="Q370" s="552"/>
      <c r="R370" s="551"/>
      <c r="S370" s="291"/>
      <c r="T370" t="str">
        <f t="shared" si="155"/>
        <v>ok</v>
      </c>
      <c r="U370" s="560">
        <f t="shared" si="156"/>
        <v>0</v>
      </c>
      <c r="V370" s="560">
        <f t="shared" si="157"/>
        <v>0</v>
      </c>
      <c r="W370" s="560">
        <f t="shared" si="158"/>
        <v>0</v>
      </c>
    </row>
    <row r="371" spans="1:27" ht="21" customHeight="1">
      <c r="A371" s="316" t="str">
        <f t="shared" si="150"/>
        <v>10101</v>
      </c>
      <c r="B371" s="316" t="str">
        <f t="shared" si="151"/>
        <v>61</v>
      </c>
      <c r="C371" s="316">
        <f>IF(AND(F371&lt;&gt;"",G371&lt;&gt;""),COUNT($C$32:C370)+1,"")</f>
        <v>288</v>
      </c>
      <c r="D371" s="292" t="str">
        <f t="shared" si="152"/>
        <v>LN0288</v>
      </c>
      <c r="E371" s="292" t="str">
        <f t="shared" si="153"/>
        <v>1010103</v>
      </c>
      <c r="F371" s="316">
        <v>101010305</v>
      </c>
      <c r="G371" s="668">
        <v>61121</v>
      </c>
      <c r="H371" s="806" t="s">
        <v>849</v>
      </c>
      <c r="I371" s="644" t="s">
        <v>445</v>
      </c>
      <c r="J371" s="852" t="s">
        <v>789</v>
      </c>
      <c r="K371" s="808">
        <v>3</v>
      </c>
      <c r="L371" s="292" t="s">
        <v>446</v>
      </c>
      <c r="M371" s="324">
        <v>150000</v>
      </c>
      <c r="N371" s="294">
        <f t="shared" si="147"/>
        <v>450000</v>
      </c>
      <c r="O371" s="642">
        <v>2</v>
      </c>
      <c r="P371" s="294">
        <f t="shared" si="170"/>
        <v>900000</v>
      </c>
      <c r="Q371" s="552"/>
      <c r="R371" s="551"/>
      <c r="S371" s="291"/>
      <c r="T371" t="str">
        <f t="shared" si="155"/>
        <v>ok</v>
      </c>
      <c r="U371" s="560">
        <f t="shared" si="156"/>
        <v>0</v>
      </c>
      <c r="V371" s="560">
        <f t="shared" si="157"/>
        <v>0</v>
      </c>
      <c r="W371" s="560">
        <f t="shared" si="158"/>
        <v>0</v>
      </c>
    </row>
    <row r="372" spans="1:27" ht="21" customHeight="1">
      <c r="A372" s="316" t="str">
        <f t="shared" si="150"/>
        <v>10101</v>
      </c>
      <c r="B372" s="316" t="str">
        <f t="shared" si="151"/>
        <v>61</v>
      </c>
      <c r="C372" s="316">
        <f>IF(AND(F372&lt;&gt;"",G372&lt;&gt;""),COUNT($C$32:C371)+1,"")</f>
        <v>289</v>
      </c>
      <c r="D372" s="292" t="str">
        <f t="shared" si="152"/>
        <v>LN0289</v>
      </c>
      <c r="E372" s="292" t="str">
        <f t="shared" si="153"/>
        <v>1010103</v>
      </c>
      <c r="F372" s="316">
        <v>101010305</v>
      </c>
      <c r="G372" s="668">
        <v>61122</v>
      </c>
      <c r="H372" s="806" t="s">
        <v>972</v>
      </c>
      <c r="I372" s="644" t="s">
        <v>445</v>
      </c>
      <c r="J372" s="852" t="s">
        <v>789</v>
      </c>
      <c r="K372" s="808">
        <v>3</v>
      </c>
      <c r="L372" s="292" t="s">
        <v>446</v>
      </c>
      <c r="M372" s="324">
        <v>200000</v>
      </c>
      <c r="N372" s="294">
        <f t="shared" si="147"/>
        <v>600000</v>
      </c>
      <c r="O372" s="642">
        <v>2</v>
      </c>
      <c r="P372" s="294">
        <f t="shared" si="170"/>
        <v>1200000</v>
      </c>
      <c r="Q372" s="552"/>
      <c r="R372" s="551"/>
      <c r="S372" s="291"/>
      <c r="T372" t="str">
        <f t="shared" si="155"/>
        <v>ok</v>
      </c>
      <c r="U372" s="560">
        <f t="shared" si="156"/>
        <v>0</v>
      </c>
      <c r="V372" s="560">
        <f t="shared" si="157"/>
        <v>0</v>
      </c>
      <c r="W372" s="560">
        <f t="shared" si="158"/>
        <v>0</v>
      </c>
    </row>
    <row r="373" spans="1:27" ht="21" customHeight="1">
      <c r="A373" s="316" t="str">
        <f t="shared" si="150"/>
        <v>10101</v>
      </c>
      <c r="B373" s="316" t="str">
        <f t="shared" si="151"/>
        <v>61</v>
      </c>
      <c r="C373" s="316">
        <f>IF(AND(F373&lt;&gt;"",G373&lt;&gt;""),COUNT($C$32:C372)+1,"")</f>
        <v>290</v>
      </c>
      <c r="D373" s="292" t="str">
        <f t="shared" si="152"/>
        <v>LN0290</v>
      </c>
      <c r="E373" s="292" t="str">
        <f t="shared" si="153"/>
        <v>1010103</v>
      </c>
      <c r="F373" s="316">
        <v>101010305</v>
      </c>
      <c r="G373" s="668">
        <v>61123</v>
      </c>
      <c r="H373" s="806" t="s">
        <v>971</v>
      </c>
      <c r="I373" s="644" t="s">
        <v>445</v>
      </c>
      <c r="J373" s="852" t="s">
        <v>789</v>
      </c>
      <c r="K373" s="808">
        <v>3</v>
      </c>
      <c r="L373" s="292" t="s">
        <v>446</v>
      </c>
      <c r="M373" s="324">
        <v>1320000</v>
      </c>
      <c r="N373" s="294">
        <f t="shared" si="147"/>
        <v>3960000</v>
      </c>
      <c r="O373" s="642">
        <v>2</v>
      </c>
      <c r="P373" s="294">
        <f t="shared" si="170"/>
        <v>7920000</v>
      </c>
      <c r="Q373" s="552"/>
      <c r="R373" s="551"/>
      <c r="S373" s="291"/>
      <c r="T373" t="str">
        <f t="shared" si="155"/>
        <v>ok</v>
      </c>
      <c r="U373" s="560">
        <f t="shared" si="156"/>
        <v>0</v>
      </c>
      <c r="V373" s="560">
        <f t="shared" si="157"/>
        <v>0</v>
      </c>
      <c r="W373" s="560">
        <f t="shared" si="158"/>
        <v>0</v>
      </c>
    </row>
    <row r="374" spans="1:27" ht="21" customHeight="1">
      <c r="A374" s="316" t="str">
        <f t="shared" si="150"/>
        <v>10101</v>
      </c>
      <c r="B374" s="316" t="str">
        <f t="shared" si="151"/>
        <v>61</v>
      </c>
      <c r="C374" s="316">
        <f>IF(AND(F374&lt;&gt;"",G374&lt;&gt;""),COUNT($C$32:C373)+1,"")</f>
        <v>291</v>
      </c>
      <c r="D374" s="292" t="str">
        <f t="shared" si="152"/>
        <v>LN0291</v>
      </c>
      <c r="E374" s="292" t="str">
        <f t="shared" si="153"/>
        <v>1010103</v>
      </c>
      <c r="F374" s="316">
        <v>101010305</v>
      </c>
      <c r="G374" s="668">
        <v>61121</v>
      </c>
      <c r="H374" s="806" t="s">
        <v>849</v>
      </c>
      <c r="I374" s="644" t="s">
        <v>445</v>
      </c>
      <c r="J374" s="852" t="s">
        <v>789</v>
      </c>
      <c r="K374" s="808">
        <v>2</v>
      </c>
      <c r="L374" s="292" t="s">
        <v>446</v>
      </c>
      <c r="M374" s="324">
        <v>150000</v>
      </c>
      <c r="N374" s="294">
        <f t="shared" si="147"/>
        <v>300000</v>
      </c>
      <c r="O374" s="642">
        <v>2</v>
      </c>
      <c r="P374" s="294">
        <f t="shared" si="170"/>
        <v>600000</v>
      </c>
      <c r="Q374" s="552"/>
      <c r="R374" s="551"/>
      <c r="S374" s="291"/>
      <c r="T374" t="str">
        <f t="shared" si="155"/>
        <v>ok</v>
      </c>
      <c r="U374" s="560">
        <f t="shared" si="156"/>
        <v>0</v>
      </c>
      <c r="V374" s="560">
        <f t="shared" si="157"/>
        <v>0</v>
      </c>
      <c r="W374" s="560">
        <f t="shared" si="158"/>
        <v>0</v>
      </c>
    </row>
    <row r="375" spans="1:27" ht="21" customHeight="1">
      <c r="A375" s="316" t="str">
        <f t="shared" si="150"/>
        <v>10101</v>
      </c>
      <c r="B375" s="316" t="str">
        <f t="shared" si="151"/>
        <v>61</v>
      </c>
      <c r="C375" s="316">
        <f>IF(AND(F375&lt;&gt;"",G375&lt;&gt;""),COUNT($C$32:C374)+1,"")</f>
        <v>292</v>
      </c>
      <c r="D375" s="292" t="str">
        <f t="shared" si="152"/>
        <v>LN0292</v>
      </c>
      <c r="E375" s="292" t="str">
        <f t="shared" si="153"/>
        <v>1010103</v>
      </c>
      <c r="F375" s="316">
        <v>101010305</v>
      </c>
      <c r="G375" s="668">
        <v>61122</v>
      </c>
      <c r="H375" s="806" t="s">
        <v>973</v>
      </c>
      <c r="I375" s="644" t="s">
        <v>445</v>
      </c>
      <c r="J375" s="852" t="s">
        <v>789</v>
      </c>
      <c r="K375" s="808">
        <v>2</v>
      </c>
      <c r="L375" s="292" t="s">
        <v>446</v>
      </c>
      <c r="M375" s="324">
        <v>160000</v>
      </c>
      <c r="N375" s="294">
        <f t="shared" si="147"/>
        <v>320000</v>
      </c>
      <c r="O375" s="642">
        <v>2</v>
      </c>
      <c r="P375" s="294">
        <f t="shared" si="170"/>
        <v>640000</v>
      </c>
      <c r="Q375" s="552"/>
      <c r="R375" s="551"/>
      <c r="S375" s="291"/>
      <c r="T375" t="str">
        <f t="shared" si="155"/>
        <v>ok</v>
      </c>
      <c r="U375" s="560">
        <f t="shared" si="156"/>
        <v>0</v>
      </c>
      <c r="V375" s="560">
        <f t="shared" si="157"/>
        <v>0</v>
      </c>
      <c r="W375" s="560">
        <f t="shared" si="158"/>
        <v>0</v>
      </c>
    </row>
    <row r="376" spans="1:27" ht="21" customHeight="1">
      <c r="A376" s="316" t="str">
        <f t="shared" si="150"/>
        <v>10101</v>
      </c>
      <c r="B376" s="316" t="str">
        <f t="shared" si="151"/>
        <v>61</v>
      </c>
      <c r="C376" s="316">
        <f>IF(AND(F376&lt;&gt;"",G376&lt;&gt;""),COUNT($C$32:C375)+1,"")</f>
        <v>293</v>
      </c>
      <c r="D376" s="292" t="str">
        <f t="shared" si="152"/>
        <v>LN0293</v>
      </c>
      <c r="E376" s="292" t="str">
        <f t="shared" si="153"/>
        <v>1010103</v>
      </c>
      <c r="F376" s="316">
        <v>101010305</v>
      </c>
      <c r="G376" s="668">
        <v>61123</v>
      </c>
      <c r="H376" s="806" t="s">
        <v>971</v>
      </c>
      <c r="I376" s="644" t="s">
        <v>445</v>
      </c>
      <c r="J376" s="852" t="s">
        <v>789</v>
      </c>
      <c r="K376" s="808">
        <v>2</v>
      </c>
      <c r="L376" s="292" t="s">
        <v>446</v>
      </c>
      <c r="M376" s="324">
        <v>1320000</v>
      </c>
      <c r="N376" s="294">
        <f t="shared" si="147"/>
        <v>2640000</v>
      </c>
      <c r="O376" s="642">
        <v>2</v>
      </c>
      <c r="P376" s="294">
        <f t="shared" si="170"/>
        <v>5280000</v>
      </c>
      <c r="Q376" s="552"/>
      <c r="R376" s="551"/>
      <c r="S376" s="291"/>
      <c r="T376" t="str">
        <f t="shared" si="155"/>
        <v>ok</v>
      </c>
      <c r="U376" s="560">
        <f t="shared" si="156"/>
        <v>0</v>
      </c>
      <c r="V376" s="560">
        <f t="shared" si="157"/>
        <v>0</v>
      </c>
      <c r="W376" s="560">
        <f t="shared" si="158"/>
        <v>0</v>
      </c>
    </row>
    <row r="377" spans="1:27" ht="21" customHeight="1">
      <c r="A377" s="316" t="str">
        <f t="shared" si="150"/>
        <v>10101</v>
      </c>
      <c r="B377" s="316" t="str">
        <f t="shared" si="151"/>
        <v>61</v>
      </c>
      <c r="C377" s="316">
        <f>IF(AND(F377&lt;&gt;"",G377&lt;&gt;""),COUNT($C$32:C376)+1,"")</f>
        <v>294</v>
      </c>
      <c r="D377" s="292" t="str">
        <f t="shared" si="152"/>
        <v>LN0294</v>
      </c>
      <c r="E377" s="292" t="str">
        <f t="shared" si="153"/>
        <v>1010103</v>
      </c>
      <c r="F377" s="316">
        <v>101010305</v>
      </c>
      <c r="G377" s="845">
        <v>61121</v>
      </c>
      <c r="H377" s="851" t="s">
        <v>1158</v>
      </c>
      <c r="I377" s="730" t="s">
        <v>445</v>
      </c>
      <c r="J377" s="731" t="s">
        <v>789</v>
      </c>
      <c r="K377" s="637">
        <v>1</v>
      </c>
      <c r="L377" s="733" t="s">
        <v>446</v>
      </c>
      <c r="M377" s="324"/>
      <c r="N377" s="735">
        <f t="shared" si="147"/>
        <v>0</v>
      </c>
      <c r="O377" s="642">
        <v>1</v>
      </c>
      <c r="P377" s="294">
        <f t="shared" si="170"/>
        <v>0</v>
      </c>
      <c r="Q377" s="552"/>
      <c r="R377" s="551"/>
      <c r="S377" s="291"/>
      <c r="T377" t="str">
        <f t="shared" si="155"/>
        <v>ok</v>
      </c>
      <c r="U377" s="560">
        <f t="shared" si="156"/>
        <v>0</v>
      </c>
      <c r="V377" s="560">
        <f t="shared" si="157"/>
        <v>0</v>
      </c>
      <c r="W377" s="560">
        <f t="shared" si="158"/>
        <v>0</v>
      </c>
    </row>
    <row r="378" spans="1:27" ht="21" customHeight="1">
      <c r="A378" s="316" t="str">
        <f t="shared" si="150"/>
        <v>10101</v>
      </c>
      <c r="B378" s="316" t="str">
        <f t="shared" si="151"/>
        <v>61</v>
      </c>
      <c r="C378" s="316">
        <f>IF(AND(F378&lt;&gt;"",G378&lt;&gt;""),COUNT($C$32:C377)+1,"")</f>
        <v>295</v>
      </c>
      <c r="D378" s="292" t="str">
        <f t="shared" si="152"/>
        <v>LN0295</v>
      </c>
      <c r="E378" s="292" t="str">
        <f t="shared" si="153"/>
        <v>1010103</v>
      </c>
      <c r="F378" s="316">
        <v>101010305</v>
      </c>
      <c r="G378" s="845">
        <v>61122</v>
      </c>
      <c r="H378" s="844" t="s">
        <v>1156</v>
      </c>
      <c r="I378" s="634" t="s">
        <v>445</v>
      </c>
      <c r="J378" s="661" t="s">
        <v>789</v>
      </c>
      <c r="K378" s="692">
        <v>1</v>
      </c>
      <c r="L378" s="635" t="s">
        <v>446</v>
      </c>
      <c r="M378" s="324">
        <v>100000</v>
      </c>
      <c r="N378" s="636">
        <f t="shared" si="147"/>
        <v>100000</v>
      </c>
      <c r="O378" s="642">
        <v>1</v>
      </c>
      <c r="P378" s="294">
        <f t="shared" si="170"/>
        <v>100000</v>
      </c>
      <c r="Q378" s="552"/>
      <c r="R378" s="551"/>
      <c r="S378" s="291"/>
      <c r="T378" t="str">
        <f t="shared" si="155"/>
        <v>ok</v>
      </c>
      <c r="U378" s="560">
        <f t="shared" si="156"/>
        <v>0</v>
      </c>
      <c r="V378" s="560">
        <f t="shared" si="157"/>
        <v>0</v>
      </c>
      <c r="W378" s="560">
        <f t="shared" si="158"/>
        <v>0</v>
      </c>
    </row>
    <row r="379" spans="1:27" ht="21" customHeight="1">
      <c r="A379" s="316" t="str">
        <f t="shared" si="150"/>
        <v>10101</v>
      </c>
      <c r="B379" s="316" t="str">
        <f t="shared" si="151"/>
        <v>61</v>
      </c>
      <c r="C379" s="316">
        <f>IF(AND(F379&lt;&gt;"",G379&lt;&gt;""),COUNT($C$32:C378)+1,"")</f>
        <v>296</v>
      </c>
      <c r="D379" s="292" t="str">
        <f t="shared" si="152"/>
        <v>LN0296</v>
      </c>
      <c r="E379" s="292" t="str">
        <f t="shared" si="153"/>
        <v>1010103</v>
      </c>
      <c r="F379" s="316">
        <v>101010305</v>
      </c>
      <c r="G379" s="845">
        <v>61123</v>
      </c>
      <c r="H379" s="844" t="s">
        <v>1159</v>
      </c>
      <c r="I379" s="634" t="s">
        <v>445</v>
      </c>
      <c r="J379" s="661" t="s">
        <v>789</v>
      </c>
      <c r="K379" s="692"/>
      <c r="L379" s="635" t="s">
        <v>446</v>
      </c>
      <c r="M379" s="324">
        <v>80000</v>
      </c>
      <c r="N379" s="636">
        <f t="shared" si="147"/>
        <v>0</v>
      </c>
      <c r="O379" s="642">
        <v>1</v>
      </c>
      <c r="P379" s="294">
        <f t="shared" si="170"/>
        <v>0</v>
      </c>
      <c r="Q379" s="552"/>
      <c r="R379" s="551"/>
      <c r="S379" s="291"/>
      <c r="T379" t="str">
        <f t="shared" si="155"/>
        <v>ok</v>
      </c>
      <c r="U379" s="560">
        <f t="shared" si="156"/>
        <v>0</v>
      </c>
      <c r="V379" s="560">
        <f t="shared" si="157"/>
        <v>0</v>
      </c>
      <c r="W379" s="560">
        <f t="shared" si="158"/>
        <v>0</v>
      </c>
    </row>
    <row r="380" spans="1:27" ht="21" customHeight="1">
      <c r="A380" s="316" t="str">
        <f t="shared" si="150"/>
        <v/>
      </c>
      <c r="B380" s="316" t="str">
        <f t="shared" si="151"/>
        <v/>
      </c>
      <c r="C380" s="316" t="str">
        <f>IF(AND(F380&lt;&gt;"",G380&lt;&gt;""),COUNT($C$32:C379)+1,"")</f>
        <v/>
      </c>
      <c r="D380" s="644" t="str">
        <f t="shared" si="152"/>
        <v/>
      </c>
      <c r="E380" s="644" t="str">
        <f t="shared" si="153"/>
        <v/>
      </c>
      <c r="F380" s="672">
        <v>101010306</v>
      </c>
      <c r="G380" s="788"/>
      <c r="H380" s="781" t="s">
        <v>1229</v>
      </c>
      <c r="I380" s="316"/>
      <c r="J380" s="318"/>
      <c r="K380" s="319"/>
      <c r="L380" s="316"/>
      <c r="M380" s="324"/>
      <c r="N380" s="324" t="str">
        <f t="shared" si="147"/>
        <v/>
      </c>
      <c r="O380" s="642"/>
      <c r="P380" s="701">
        <f>SUMIF($F381:$F$1454,F380,$P381:$P$1454)</f>
        <v>13800000</v>
      </c>
      <c r="Q380" s="552"/>
      <c r="R380" s="551"/>
      <c r="S380" s="291"/>
      <c r="T380" t="str">
        <f t="shared" si="155"/>
        <v>-</v>
      </c>
      <c r="U380" s="560">
        <f t="shared" si="156"/>
        <v>0</v>
      </c>
      <c r="V380" s="560">
        <f t="shared" si="157"/>
        <v>0</v>
      </c>
      <c r="W380" s="560">
        <f t="shared" si="158"/>
        <v>0</v>
      </c>
    </row>
    <row r="381" spans="1:27" ht="21" customHeight="1">
      <c r="A381" s="316" t="str">
        <f t="shared" si="150"/>
        <v/>
      </c>
      <c r="B381" s="316" t="str">
        <f t="shared" si="151"/>
        <v/>
      </c>
      <c r="C381" s="316" t="str">
        <f>IF(AND(F381&lt;&gt;"",G381&lt;&gt;""),COUNT($C$32:C380)+1,"")</f>
        <v/>
      </c>
      <c r="D381" s="644" t="str">
        <f t="shared" si="152"/>
        <v/>
      </c>
      <c r="E381" s="644" t="str">
        <f t="shared" si="153"/>
        <v/>
      </c>
      <c r="F381" s="316"/>
      <c r="G381" s="668"/>
      <c r="H381" s="783" t="s">
        <v>1003</v>
      </c>
      <c r="I381" s="316"/>
      <c r="J381" s="318"/>
      <c r="K381" s="319"/>
      <c r="L381" s="316"/>
      <c r="M381" s="324"/>
      <c r="N381" s="324" t="str">
        <f t="shared" si="147"/>
        <v/>
      </c>
      <c r="O381" s="642"/>
      <c r="P381" s="702">
        <f>SUM(P382:P384)</f>
        <v>13800000</v>
      </c>
      <c r="Q381" s="552"/>
      <c r="R381" s="551"/>
      <c r="S381" s="291"/>
      <c r="T381" t="str">
        <f t="shared" si="155"/>
        <v>-</v>
      </c>
      <c r="U381" s="560">
        <f t="shared" si="156"/>
        <v>0</v>
      </c>
      <c r="V381" s="560">
        <f t="shared" si="157"/>
        <v>0</v>
      </c>
      <c r="W381" s="560">
        <f t="shared" si="158"/>
        <v>0</v>
      </c>
      <c r="Y381" t="s">
        <v>1148</v>
      </c>
      <c r="Z381" t="s">
        <v>1146</v>
      </c>
      <c r="AA381" t="s">
        <v>1149</v>
      </c>
    </row>
    <row r="382" spans="1:27" s="811" customFormat="1" ht="21" customHeight="1">
      <c r="A382" s="681" t="str">
        <f t="shared" si="150"/>
        <v>10101</v>
      </c>
      <c r="B382" s="681" t="str">
        <f t="shared" si="151"/>
        <v>60</v>
      </c>
      <c r="C382" s="681">
        <f>IF(AND(F382&lt;&gt;"",G382&lt;&gt;""),COUNT($C$32:C381)+1,"")</f>
        <v>297</v>
      </c>
      <c r="D382" s="292" t="str">
        <f t="shared" si="152"/>
        <v>LN0297</v>
      </c>
      <c r="E382" s="292" t="str">
        <f t="shared" si="153"/>
        <v>1010103</v>
      </c>
      <c r="F382" s="316">
        <v>101010306</v>
      </c>
      <c r="G382" s="668">
        <v>60015</v>
      </c>
      <c r="H382" s="715" t="s">
        <v>1004</v>
      </c>
      <c r="I382" s="316" t="s">
        <v>445</v>
      </c>
      <c r="J382" s="654" t="s">
        <v>796</v>
      </c>
      <c r="K382" s="668">
        <v>1833</v>
      </c>
      <c r="L382" s="292" t="s">
        <v>446</v>
      </c>
      <c r="M382" s="324">
        <v>5500</v>
      </c>
      <c r="N382" s="294">
        <f t="shared" si="147"/>
        <v>10081500</v>
      </c>
      <c r="O382" s="642">
        <v>1</v>
      </c>
      <c r="P382" s="294">
        <f t="shared" ref="P382:P384" si="171">IF(AND(F382&lt;&gt;"",G382&lt;&gt;""),N382*O382,"")</f>
        <v>10081500</v>
      </c>
      <c r="Q382" s="666"/>
      <c r="R382" s="820"/>
      <c r="S382" s="821"/>
      <c r="T382" s="811" t="str">
        <f t="shared" si="155"/>
        <v>ok</v>
      </c>
      <c r="U382" s="822">
        <f t="shared" si="156"/>
        <v>0</v>
      </c>
      <c r="V382" s="822">
        <f t="shared" si="157"/>
        <v>0</v>
      </c>
      <c r="W382" s="822">
        <f t="shared" si="158"/>
        <v>0</v>
      </c>
      <c r="Y382" s="830">
        <v>8698500</v>
      </c>
      <c r="Z382" s="830">
        <v>10631500</v>
      </c>
      <c r="AA382" s="830">
        <f>Z382-Y382</f>
        <v>1933000</v>
      </c>
    </row>
    <row r="383" spans="1:27" s="811" customFormat="1" ht="21" customHeight="1">
      <c r="A383" s="681" t="str">
        <f t="shared" si="150"/>
        <v>10101</v>
      </c>
      <c r="B383" s="681" t="str">
        <f t="shared" si="151"/>
        <v>60</v>
      </c>
      <c r="C383" s="681">
        <f>IF(AND(F383&lt;&gt;"",G383&lt;&gt;""),COUNT($C$32:C382)+1,"")</f>
        <v>298</v>
      </c>
      <c r="D383" s="292" t="str">
        <f t="shared" si="152"/>
        <v>LN0298</v>
      </c>
      <c r="E383" s="292" t="str">
        <f t="shared" si="153"/>
        <v>1010103</v>
      </c>
      <c r="F383" s="316">
        <v>101010306</v>
      </c>
      <c r="G383" s="668">
        <v>60015</v>
      </c>
      <c r="H383" s="715" t="s">
        <v>1005</v>
      </c>
      <c r="I383" s="316" t="s">
        <v>445</v>
      </c>
      <c r="J383" s="654" t="s">
        <v>796</v>
      </c>
      <c r="K383" s="668">
        <v>625</v>
      </c>
      <c r="L383" s="292" t="s">
        <v>446</v>
      </c>
      <c r="M383" s="324">
        <v>5500</v>
      </c>
      <c r="N383" s="294">
        <f t="shared" si="147"/>
        <v>3437500</v>
      </c>
      <c r="O383" s="642">
        <v>1</v>
      </c>
      <c r="P383" s="294">
        <f t="shared" si="171"/>
        <v>3437500</v>
      </c>
      <c r="Q383" s="666"/>
      <c r="R383" s="820"/>
      <c r="S383" s="821"/>
      <c r="T383" s="811" t="str">
        <f t="shared" si="155"/>
        <v>ok</v>
      </c>
      <c r="U383" s="822">
        <f t="shared" si="156"/>
        <v>0</v>
      </c>
      <c r="V383" s="822">
        <f t="shared" si="157"/>
        <v>0</v>
      </c>
      <c r="W383" s="822">
        <f t="shared" si="158"/>
        <v>0</v>
      </c>
      <c r="Y383" s="830">
        <v>2500000</v>
      </c>
      <c r="Z383" s="830">
        <v>3437500</v>
      </c>
      <c r="AA383" s="830">
        <f>Z383-Y383</f>
        <v>937500</v>
      </c>
    </row>
    <row r="384" spans="1:27" ht="21" customHeight="1">
      <c r="A384" s="316" t="str">
        <f t="shared" si="150"/>
        <v>10101</v>
      </c>
      <c r="B384" s="316" t="str">
        <f t="shared" si="151"/>
        <v>60</v>
      </c>
      <c r="C384" s="316">
        <f>IF(AND(F384&lt;&gt;"",G384&lt;&gt;""),COUNT($C$32:C383)+1,"")</f>
        <v>299</v>
      </c>
      <c r="D384" s="292" t="str">
        <f t="shared" si="152"/>
        <v>LN0299</v>
      </c>
      <c r="E384" s="292" t="str">
        <f t="shared" si="153"/>
        <v>1010103</v>
      </c>
      <c r="F384" s="316">
        <v>101010306</v>
      </c>
      <c r="G384" s="845">
        <v>60015</v>
      </c>
      <c r="H384" s="844" t="s">
        <v>1160</v>
      </c>
      <c r="I384" s="316" t="s">
        <v>445</v>
      </c>
      <c r="J384" s="654" t="s">
        <v>796</v>
      </c>
      <c r="K384" s="668">
        <v>1</v>
      </c>
      <c r="L384" s="292" t="s">
        <v>446</v>
      </c>
      <c r="M384" s="324">
        <v>281000</v>
      </c>
      <c r="N384" s="294">
        <f t="shared" si="147"/>
        <v>281000</v>
      </c>
      <c r="O384" s="642">
        <v>1</v>
      </c>
      <c r="P384" s="294">
        <f t="shared" si="171"/>
        <v>281000</v>
      </c>
      <c r="Q384" s="552"/>
      <c r="R384" s="551"/>
      <c r="S384" s="291"/>
      <c r="T384" t="str">
        <f t="shared" si="155"/>
        <v>ok</v>
      </c>
      <c r="U384" s="560">
        <f t="shared" si="156"/>
        <v>0</v>
      </c>
      <c r="V384" s="560">
        <f t="shared" si="157"/>
        <v>0</v>
      </c>
      <c r="W384" s="560">
        <f t="shared" si="158"/>
        <v>0</v>
      </c>
    </row>
    <row r="385" spans="1:23" ht="21" customHeight="1">
      <c r="A385" s="316" t="str">
        <f t="shared" si="150"/>
        <v/>
      </c>
      <c r="B385" s="316" t="str">
        <f t="shared" si="151"/>
        <v/>
      </c>
      <c r="C385" s="316" t="str">
        <f>IF(AND(F385&lt;&gt;"",G385&lt;&gt;""),COUNT($C$32:C384)+1,"")</f>
        <v/>
      </c>
      <c r="D385" s="644" t="str">
        <f t="shared" si="152"/>
        <v/>
      </c>
      <c r="E385" s="644" t="str">
        <f t="shared" si="153"/>
        <v/>
      </c>
      <c r="F385" s="693">
        <v>1010104</v>
      </c>
      <c r="G385" s="798"/>
      <c r="H385" s="799" t="s">
        <v>1006</v>
      </c>
      <c r="I385" s="798"/>
      <c r="J385" s="800"/>
      <c r="K385" s="801"/>
      <c r="L385" s="798"/>
      <c r="M385" s="802"/>
      <c r="N385" s="802" t="s">
        <v>1007</v>
      </c>
      <c r="O385" s="801"/>
      <c r="P385" s="744">
        <f>SUMIF($E386:$E$1454,F385,$P386:$P$1454)</f>
        <v>804100000</v>
      </c>
      <c r="Q385" s="552"/>
      <c r="R385" s="551"/>
      <c r="S385" s="291"/>
      <c r="T385" t="str">
        <f t="shared" si="155"/>
        <v>-</v>
      </c>
      <c r="U385" s="560">
        <f t="shared" si="156"/>
        <v>0</v>
      </c>
      <c r="V385" s="560">
        <f t="shared" si="157"/>
        <v>0</v>
      </c>
      <c r="W385" s="560">
        <f t="shared" si="158"/>
        <v>0</v>
      </c>
    </row>
    <row r="386" spans="1:23" ht="21" customHeight="1" outlineLevel="1">
      <c r="A386" s="316" t="s">
        <v>1007</v>
      </c>
      <c r="B386" s="316" t="s">
        <v>1007</v>
      </c>
      <c r="C386" s="316" t="s">
        <v>1007</v>
      </c>
      <c r="D386" s="644" t="s">
        <v>1007</v>
      </c>
      <c r="E386" s="644" t="s">
        <v>1007</v>
      </c>
      <c r="F386" s="672">
        <v>101010401</v>
      </c>
      <c r="G386" s="316"/>
      <c r="H386" s="803" t="s">
        <v>1206</v>
      </c>
      <c r="I386" s="672"/>
      <c r="J386" s="881"/>
      <c r="K386" s="882"/>
      <c r="L386" s="672"/>
      <c r="M386" s="701"/>
      <c r="N386" s="701"/>
      <c r="O386" s="882"/>
      <c r="P386" s="701">
        <f>SUMIF($F387:$F$1454,F386,$P387:$P$1454)</f>
        <v>216500000</v>
      </c>
      <c r="Q386" s="552"/>
      <c r="R386" s="551"/>
      <c r="S386" s="291"/>
      <c r="T386" t="s">
        <v>1188</v>
      </c>
      <c r="U386" s="560">
        <v>0</v>
      </c>
      <c r="V386" s="560">
        <v>0</v>
      </c>
      <c r="W386" s="560">
        <v>0</v>
      </c>
    </row>
    <row r="387" spans="1:23" ht="21" customHeight="1" outlineLevel="1">
      <c r="A387" s="316" t="s">
        <v>1007</v>
      </c>
      <c r="B387" s="316" t="s">
        <v>1007</v>
      </c>
      <c r="C387" s="316" t="s">
        <v>1007</v>
      </c>
      <c r="D387" s="644" t="s">
        <v>1007</v>
      </c>
      <c r="E387" s="644" t="s">
        <v>1007</v>
      </c>
      <c r="F387" s="316"/>
      <c r="G387" s="316"/>
      <c r="H387" s="880" t="s">
        <v>1008</v>
      </c>
      <c r="I387" s="681"/>
      <c r="J387" s="704"/>
      <c r="K387" s="666"/>
      <c r="L387" s="681"/>
      <c r="M387" s="682"/>
      <c r="N387" s="682" t="s">
        <v>1007</v>
      </c>
      <c r="O387" s="666"/>
      <c r="P387" s="643">
        <f>SUM(P388:P392)</f>
        <v>21060000</v>
      </c>
      <c r="Q387" s="552"/>
      <c r="R387" s="551"/>
      <c r="S387" s="291"/>
      <c r="T387" t="s">
        <v>1188</v>
      </c>
      <c r="U387" s="560">
        <v>0</v>
      </c>
      <c r="V387" s="560">
        <v>0</v>
      </c>
      <c r="W387" s="560">
        <v>0</v>
      </c>
    </row>
    <row r="388" spans="1:23" ht="21" customHeight="1" outlineLevel="1">
      <c r="A388" s="316" t="str">
        <f t="shared" ref="A388" si="172">IF(AND(F388&lt;&gt;"",G388&lt;&gt;""),LEFT(E388,5),"")</f>
        <v>10101</v>
      </c>
      <c r="B388" s="316" t="str">
        <f t="shared" ref="B388" si="173">IF(AND(F388&lt;&gt;"",G388&lt;&gt;""),LEFT(G388,2),"")</f>
        <v>61</v>
      </c>
      <c r="C388" s="316">
        <f>IF(AND(F388&lt;&gt;"",G388&lt;&gt;""),COUNT($C$32:C387)+1,"")</f>
        <v>300</v>
      </c>
      <c r="D388" s="292" t="str">
        <f t="shared" ref="D388" si="174">IF(C388&lt;&gt;"","LN"&amp;TEXT(C388,"0000"),"")</f>
        <v>LN0300</v>
      </c>
      <c r="E388" s="292" t="str">
        <f t="shared" ref="E388" si="175">IF(AND(F388&lt;&gt;"",G388&lt;&gt;""),LEFT(F388,7),"")</f>
        <v>1010104</v>
      </c>
      <c r="F388" s="316">
        <v>101010401</v>
      </c>
      <c r="G388" s="316">
        <v>61131</v>
      </c>
      <c r="H388" s="317" t="s">
        <v>892</v>
      </c>
      <c r="I388" s="316" t="s">
        <v>445</v>
      </c>
      <c r="J388" s="318" t="s">
        <v>789</v>
      </c>
      <c r="K388" s="319">
        <v>3</v>
      </c>
      <c r="L388" s="292" t="s">
        <v>446</v>
      </c>
      <c r="M388" s="324">
        <v>200000</v>
      </c>
      <c r="N388" s="294">
        <f t="shared" ref="N388:N451" si="176">IF(AND(F388&lt;&gt;"",G388&lt;&gt;""),K388*M388,"")</f>
        <v>600000</v>
      </c>
      <c r="O388" s="319">
        <v>1</v>
      </c>
      <c r="P388" s="294">
        <f t="shared" ref="P388:P451" si="177">IF(AND(F388&lt;&gt;"",G388&lt;&gt;""),N388*O388,"")</f>
        <v>600000</v>
      </c>
      <c r="Q388" s="552"/>
      <c r="R388" s="551"/>
      <c r="S388" s="291"/>
      <c r="T388" t="s">
        <v>392</v>
      </c>
      <c r="U388" s="560">
        <v>0</v>
      </c>
      <c r="V388" s="560">
        <v>0</v>
      </c>
      <c r="W388" s="560">
        <v>0</v>
      </c>
    </row>
    <row r="389" spans="1:23" ht="21" customHeight="1" outlineLevel="1">
      <c r="A389" s="316" t="str">
        <f t="shared" ref="A389:A393" si="178">IF(AND(F389&lt;&gt;"",G389&lt;&gt;""),LEFT(E389,5),"")</f>
        <v>10101</v>
      </c>
      <c r="B389" s="316" t="str">
        <f t="shared" ref="B389:B393" si="179">IF(AND(F389&lt;&gt;"",G389&lt;&gt;""),LEFT(G389,2),"")</f>
        <v>61</v>
      </c>
      <c r="C389" s="316">
        <f>IF(AND(F389&lt;&gt;"",G389&lt;&gt;""),COUNT($C$32:C388)+1,"")</f>
        <v>301</v>
      </c>
      <c r="D389" s="292" t="str">
        <f t="shared" ref="D389:D393" si="180">IF(C389&lt;&gt;"","LN"&amp;TEXT(C389,"0000"),"")</f>
        <v>LN0301</v>
      </c>
      <c r="E389" s="292" t="str">
        <f t="shared" ref="E389:E393" si="181">IF(AND(F389&lt;&gt;"",G389&lt;&gt;""),LEFT(F389,7),"")</f>
        <v>1010104</v>
      </c>
      <c r="F389" s="316">
        <v>101010401</v>
      </c>
      <c r="G389" s="316">
        <v>61131</v>
      </c>
      <c r="H389" s="317" t="s">
        <v>95</v>
      </c>
      <c r="I389" s="316" t="s">
        <v>445</v>
      </c>
      <c r="J389" s="318" t="s">
        <v>869</v>
      </c>
      <c r="K389" s="319">
        <v>3</v>
      </c>
      <c r="L389" s="292" t="s">
        <v>446</v>
      </c>
      <c r="M389" s="324">
        <v>2400000</v>
      </c>
      <c r="N389" s="294">
        <f t="shared" si="176"/>
        <v>7200000</v>
      </c>
      <c r="O389" s="319">
        <v>1</v>
      </c>
      <c r="P389" s="294">
        <f t="shared" si="177"/>
        <v>7200000</v>
      </c>
      <c r="Q389" s="552"/>
      <c r="R389" s="551"/>
      <c r="S389" s="291"/>
      <c r="T389" t="s">
        <v>392</v>
      </c>
      <c r="U389" s="560">
        <v>0</v>
      </c>
      <c r="V389" s="560">
        <v>0</v>
      </c>
      <c r="W389" s="560">
        <v>0</v>
      </c>
    </row>
    <row r="390" spans="1:23" ht="21" customHeight="1" outlineLevel="1">
      <c r="A390" s="316" t="str">
        <f t="shared" si="178"/>
        <v>10101</v>
      </c>
      <c r="B390" s="316" t="str">
        <f t="shared" si="179"/>
        <v>61</v>
      </c>
      <c r="C390" s="316">
        <f>IF(AND(F390&lt;&gt;"",G390&lt;&gt;""),COUNT($C$32:C389)+1,"")</f>
        <v>302</v>
      </c>
      <c r="D390" s="292" t="str">
        <f t="shared" si="180"/>
        <v>LN0302</v>
      </c>
      <c r="E390" s="292" t="str">
        <f t="shared" si="181"/>
        <v>1010104</v>
      </c>
      <c r="F390" s="316">
        <v>101010401</v>
      </c>
      <c r="G390" s="316">
        <v>61132</v>
      </c>
      <c r="H390" s="317" t="s">
        <v>1009</v>
      </c>
      <c r="I390" s="316" t="s">
        <v>445</v>
      </c>
      <c r="J390" s="318" t="s">
        <v>789</v>
      </c>
      <c r="K390" s="319">
        <v>3</v>
      </c>
      <c r="L390" s="292" t="s">
        <v>446</v>
      </c>
      <c r="M390" s="324">
        <v>500000</v>
      </c>
      <c r="N390" s="294">
        <f t="shared" si="176"/>
        <v>1500000</v>
      </c>
      <c r="O390" s="319">
        <v>1</v>
      </c>
      <c r="P390" s="294">
        <f t="shared" si="177"/>
        <v>1500000</v>
      </c>
      <c r="Q390" s="552"/>
      <c r="R390" s="551"/>
      <c r="S390" s="291"/>
      <c r="T390" t="s">
        <v>392</v>
      </c>
      <c r="U390" s="560">
        <v>0</v>
      </c>
      <c r="V390" s="560">
        <v>0</v>
      </c>
      <c r="W390" s="560">
        <v>0</v>
      </c>
    </row>
    <row r="391" spans="1:23" ht="21" customHeight="1" outlineLevel="1">
      <c r="A391" s="316" t="str">
        <f t="shared" si="178"/>
        <v>10101</v>
      </c>
      <c r="B391" s="316" t="str">
        <f t="shared" si="179"/>
        <v>61</v>
      </c>
      <c r="C391" s="316">
        <f>IF(AND(F391&lt;&gt;"",G391&lt;&gt;""),COUNT($C$32:C390)+1,"")</f>
        <v>303</v>
      </c>
      <c r="D391" s="292" t="str">
        <f t="shared" si="180"/>
        <v>LN0303</v>
      </c>
      <c r="E391" s="292" t="str">
        <f t="shared" si="181"/>
        <v>1010104</v>
      </c>
      <c r="F391" s="316">
        <v>101010401</v>
      </c>
      <c r="G391" s="316">
        <v>61133</v>
      </c>
      <c r="H391" s="317" t="s">
        <v>1010</v>
      </c>
      <c r="I391" s="316" t="s">
        <v>445</v>
      </c>
      <c r="J391" s="318" t="s">
        <v>789</v>
      </c>
      <c r="K391" s="319">
        <v>3</v>
      </c>
      <c r="L391" s="292" t="s">
        <v>446</v>
      </c>
      <c r="M391" s="324">
        <v>2720000</v>
      </c>
      <c r="N391" s="294">
        <f t="shared" si="176"/>
        <v>8160000</v>
      </c>
      <c r="O391" s="319">
        <v>1</v>
      </c>
      <c r="P391" s="294">
        <f t="shared" si="177"/>
        <v>8160000</v>
      </c>
      <c r="Q391" s="552"/>
      <c r="R391" s="551"/>
      <c r="S391" s="291"/>
      <c r="T391" t="s">
        <v>392</v>
      </c>
      <c r="U391" s="560">
        <v>0</v>
      </c>
      <c r="V391" s="560">
        <v>0</v>
      </c>
      <c r="W391" s="560">
        <v>0</v>
      </c>
    </row>
    <row r="392" spans="1:23" ht="21" customHeight="1" outlineLevel="1">
      <c r="A392" s="316" t="str">
        <f t="shared" si="178"/>
        <v>10101</v>
      </c>
      <c r="B392" s="316" t="str">
        <f t="shared" si="179"/>
        <v>61</v>
      </c>
      <c r="C392" s="316">
        <f>IF(AND(F392&lt;&gt;"",G392&lt;&gt;""),COUNT($C$32:C391)+1,"")</f>
        <v>304</v>
      </c>
      <c r="D392" s="292" t="str">
        <f t="shared" si="180"/>
        <v>LN0304</v>
      </c>
      <c r="E392" s="292" t="str">
        <f t="shared" si="181"/>
        <v>1010104</v>
      </c>
      <c r="F392" s="316">
        <v>101010401</v>
      </c>
      <c r="G392" s="316">
        <v>61133</v>
      </c>
      <c r="H392" s="317" t="s">
        <v>1011</v>
      </c>
      <c r="I392" s="316" t="s">
        <v>445</v>
      </c>
      <c r="J392" s="318" t="s">
        <v>789</v>
      </c>
      <c r="K392" s="319">
        <v>3</v>
      </c>
      <c r="L392" s="292" t="s">
        <v>446</v>
      </c>
      <c r="M392" s="324">
        <v>1200000</v>
      </c>
      <c r="N392" s="294">
        <f t="shared" si="176"/>
        <v>3600000</v>
      </c>
      <c r="O392" s="319">
        <v>1</v>
      </c>
      <c r="P392" s="294">
        <f t="shared" si="177"/>
        <v>3600000</v>
      </c>
      <c r="Q392" s="552"/>
      <c r="R392" s="551"/>
      <c r="S392" s="291"/>
      <c r="T392" t="s">
        <v>392</v>
      </c>
      <c r="U392" s="560">
        <v>0</v>
      </c>
      <c r="V392" s="560">
        <v>0</v>
      </c>
      <c r="W392" s="560">
        <v>0</v>
      </c>
    </row>
    <row r="393" spans="1:23" ht="21" customHeight="1" outlineLevel="1">
      <c r="A393" s="316" t="str">
        <f t="shared" si="178"/>
        <v/>
      </c>
      <c r="B393" s="316" t="str">
        <f t="shared" si="179"/>
        <v/>
      </c>
      <c r="C393" s="316" t="str">
        <f>IF(AND(F393&lt;&gt;"",G393&lt;&gt;""),COUNT($C$32:C392)+1,"")</f>
        <v/>
      </c>
      <c r="D393" s="292" t="str">
        <f t="shared" si="180"/>
        <v/>
      </c>
      <c r="E393" s="292" t="str">
        <f t="shared" si="181"/>
        <v/>
      </c>
      <c r="F393" s="316"/>
      <c r="G393" s="316"/>
      <c r="H393" s="880" t="s">
        <v>1012</v>
      </c>
      <c r="I393" s="681"/>
      <c r="J393" s="704"/>
      <c r="K393" s="666"/>
      <c r="L393" s="681"/>
      <c r="M393" s="682"/>
      <c r="N393" s="682" t="s">
        <v>1007</v>
      </c>
      <c r="O393" s="666"/>
      <c r="P393" s="643">
        <f>SUM(P394:P398)</f>
        <v>25860000</v>
      </c>
      <c r="Q393" s="552"/>
      <c r="R393" s="551"/>
      <c r="S393" s="291"/>
      <c r="T393" t="s">
        <v>1188</v>
      </c>
      <c r="U393" s="560">
        <v>0</v>
      </c>
      <c r="V393" s="560">
        <v>0</v>
      </c>
      <c r="W393" s="560">
        <v>0</v>
      </c>
    </row>
    <row r="394" spans="1:23" ht="21" customHeight="1" outlineLevel="1">
      <c r="A394" s="316" t="str">
        <f t="shared" ref="A394:A410" si="182">IF(AND(F394&lt;&gt;"",G394&lt;&gt;""),LEFT(E394,5),"")</f>
        <v>10101</v>
      </c>
      <c r="B394" s="316" t="str">
        <f t="shared" ref="B394:B410" si="183">IF(AND(F394&lt;&gt;"",G394&lt;&gt;""),LEFT(G394,2),"")</f>
        <v>61</v>
      </c>
      <c r="C394" s="316">
        <f>IF(AND(F394&lt;&gt;"",G394&lt;&gt;""),COUNT($C$32:C393)+1,"")</f>
        <v>305</v>
      </c>
      <c r="D394" s="292" t="str">
        <f t="shared" ref="D394:D410" si="184">IF(C394&lt;&gt;"","LN"&amp;TEXT(C394,"0000"),"")</f>
        <v>LN0305</v>
      </c>
      <c r="E394" s="292" t="str">
        <f t="shared" ref="E394:E410" si="185">IF(AND(F394&lt;&gt;"",G394&lt;&gt;""),LEFT(F394,7),"")</f>
        <v>1010104</v>
      </c>
      <c r="F394" s="316">
        <v>101010401</v>
      </c>
      <c r="G394" s="316">
        <v>61131</v>
      </c>
      <c r="H394" s="317" t="s">
        <v>892</v>
      </c>
      <c r="I394" s="316" t="s">
        <v>445</v>
      </c>
      <c r="J394" s="318" t="s">
        <v>789</v>
      </c>
      <c r="K394" s="319">
        <v>3</v>
      </c>
      <c r="L394" s="292" t="s">
        <v>446</v>
      </c>
      <c r="M394" s="324">
        <v>200000</v>
      </c>
      <c r="N394" s="294">
        <f t="shared" si="176"/>
        <v>600000</v>
      </c>
      <c r="O394" s="319">
        <v>1</v>
      </c>
      <c r="P394" s="294">
        <f t="shared" si="177"/>
        <v>600000</v>
      </c>
      <c r="Q394" s="552"/>
      <c r="R394" s="551"/>
      <c r="S394" s="291"/>
      <c r="T394" t="s">
        <v>392</v>
      </c>
      <c r="U394" s="560">
        <v>0</v>
      </c>
      <c r="V394" s="560">
        <v>0</v>
      </c>
      <c r="W394" s="560">
        <v>0</v>
      </c>
    </row>
    <row r="395" spans="1:23" ht="21" customHeight="1" outlineLevel="1">
      <c r="A395" s="316" t="str">
        <f t="shared" si="182"/>
        <v>10101</v>
      </c>
      <c r="B395" s="316" t="str">
        <f t="shared" si="183"/>
        <v>61</v>
      </c>
      <c r="C395" s="316">
        <f>IF(AND(F395&lt;&gt;"",G395&lt;&gt;""),COUNT($C$32:C394)+1,"")</f>
        <v>306</v>
      </c>
      <c r="D395" s="292" t="str">
        <f t="shared" si="184"/>
        <v>LN0306</v>
      </c>
      <c r="E395" s="292" t="str">
        <f t="shared" si="185"/>
        <v>1010104</v>
      </c>
      <c r="F395" s="316">
        <v>101010401</v>
      </c>
      <c r="G395" s="316">
        <v>61131</v>
      </c>
      <c r="H395" s="317" t="s">
        <v>95</v>
      </c>
      <c r="I395" s="316" t="s">
        <v>445</v>
      </c>
      <c r="J395" s="318" t="s">
        <v>869</v>
      </c>
      <c r="K395" s="319">
        <v>3</v>
      </c>
      <c r="L395" s="292" t="s">
        <v>446</v>
      </c>
      <c r="M395" s="324">
        <v>3000000</v>
      </c>
      <c r="N395" s="294">
        <f t="shared" si="176"/>
        <v>9000000</v>
      </c>
      <c r="O395" s="319">
        <v>1</v>
      </c>
      <c r="P395" s="294">
        <f t="shared" si="177"/>
        <v>9000000</v>
      </c>
      <c r="Q395" s="552"/>
      <c r="R395" s="551"/>
      <c r="S395" s="291"/>
      <c r="T395" t="s">
        <v>392</v>
      </c>
      <c r="U395" s="560">
        <v>0</v>
      </c>
      <c r="V395" s="560">
        <v>0</v>
      </c>
      <c r="W395" s="560">
        <v>0</v>
      </c>
    </row>
    <row r="396" spans="1:23" ht="21" customHeight="1" outlineLevel="1">
      <c r="A396" s="316" t="str">
        <f t="shared" si="182"/>
        <v>10101</v>
      </c>
      <c r="B396" s="316" t="str">
        <f t="shared" si="183"/>
        <v>61</v>
      </c>
      <c r="C396" s="316">
        <f>IF(AND(F396&lt;&gt;"",G396&lt;&gt;""),COUNT($C$32:C395)+1,"")</f>
        <v>307</v>
      </c>
      <c r="D396" s="292" t="str">
        <f t="shared" si="184"/>
        <v>LN0307</v>
      </c>
      <c r="E396" s="292" t="str">
        <f t="shared" si="185"/>
        <v>1010104</v>
      </c>
      <c r="F396" s="316">
        <v>101010401</v>
      </c>
      <c r="G396" s="316">
        <v>61132</v>
      </c>
      <c r="H396" s="317" t="s">
        <v>1009</v>
      </c>
      <c r="I396" s="316" t="s">
        <v>445</v>
      </c>
      <c r="J396" s="318" t="s">
        <v>789</v>
      </c>
      <c r="K396" s="319">
        <v>3</v>
      </c>
      <c r="L396" s="292" t="s">
        <v>446</v>
      </c>
      <c r="M396" s="324">
        <v>500000</v>
      </c>
      <c r="N396" s="294">
        <f t="shared" si="176"/>
        <v>1500000</v>
      </c>
      <c r="O396" s="319">
        <v>1</v>
      </c>
      <c r="P396" s="294">
        <f t="shared" si="177"/>
        <v>1500000</v>
      </c>
      <c r="Q396" s="552"/>
      <c r="R396" s="551"/>
      <c r="S396" s="291"/>
      <c r="T396" t="s">
        <v>392</v>
      </c>
      <c r="U396" s="560">
        <v>0</v>
      </c>
      <c r="V396" s="560">
        <v>0</v>
      </c>
      <c r="W396" s="560">
        <v>0</v>
      </c>
    </row>
    <row r="397" spans="1:23" ht="21" customHeight="1" outlineLevel="1">
      <c r="A397" s="316" t="str">
        <f t="shared" si="182"/>
        <v>10101</v>
      </c>
      <c r="B397" s="316" t="str">
        <f t="shared" si="183"/>
        <v>61</v>
      </c>
      <c r="C397" s="316">
        <f>IF(AND(F397&lt;&gt;"",G397&lt;&gt;""),COUNT($C$32:C396)+1,"")</f>
        <v>308</v>
      </c>
      <c r="D397" s="292" t="str">
        <f t="shared" si="184"/>
        <v>LN0308</v>
      </c>
      <c r="E397" s="292" t="str">
        <f t="shared" si="185"/>
        <v>1010104</v>
      </c>
      <c r="F397" s="316">
        <v>101010401</v>
      </c>
      <c r="G397" s="316">
        <v>61133</v>
      </c>
      <c r="H397" s="317" t="s">
        <v>1010</v>
      </c>
      <c r="I397" s="316" t="s">
        <v>445</v>
      </c>
      <c r="J397" s="318" t="s">
        <v>789</v>
      </c>
      <c r="K397" s="319">
        <v>3</v>
      </c>
      <c r="L397" s="292" t="s">
        <v>446</v>
      </c>
      <c r="M397" s="324">
        <v>3520000</v>
      </c>
      <c r="N397" s="294">
        <f t="shared" si="176"/>
        <v>10560000</v>
      </c>
      <c r="O397" s="319">
        <v>1</v>
      </c>
      <c r="P397" s="294">
        <f t="shared" si="177"/>
        <v>10560000</v>
      </c>
      <c r="Q397" s="552"/>
      <c r="R397" s="551"/>
      <c r="S397" s="291"/>
      <c r="T397" t="s">
        <v>392</v>
      </c>
      <c r="U397" s="560">
        <v>0</v>
      </c>
      <c r="V397" s="560">
        <v>0</v>
      </c>
      <c r="W397" s="560">
        <v>0</v>
      </c>
    </row>
    <row r="398" spans="1:23" ht="21" customHeight="1" outlineLevel="1">
      <c r="A398" s="316" t="str">
        <f t="shared" si="182"/>
        <v>10101</v>
      </c>
      <c r="B398" s="316" t="str">
        <f t="shared" si="183"/>
        <v>61</v>
      </c>
      <c r="C398" s="316">
        <f>IF(AND(F398&lt;&gt;"",G398&lt;&gt;""),COUNT($C$32:C397)+1,"")</f>
        <v>309</v>
      </c>
      <c r="D398" s="292" t="str">
        <f t="shared" si="184"/>
        <v>LN0309</v>
      </c>
      <c r="E398" s="292" t="str">
        <f t="shared" si="185"/>
        <v>1010104</v>
      </c>
      <c r="F398" s="316">
        <v>101010401</v>
      </c>
      <c r="G398" s="316">
        <v>61133</v>
      </c>
      <c r="H398" s="317" t="s">
        <v>1011</v>
      </c>
      <c r="I398" s="316" t="s">
        <v>445</v>
      </c>
      <c r="J398" s="318" t="s">
        <v>789</v>
      </c>
      <c r="K398" s="319">
        <v>3</v>
      </c>
      <c r="L398" s="292" t="s">
        <v>446</v>
      </c>
      <c r="M398" s="324">
        <v>1400000</v>
      </c>
      <c r="N398" s="294">
        <f t="shared" si="176"/>
        <v>4200000</v>
      </c>
      <c r="O398" s="319">
        <v>1</v>
      </c>
      <c r="P398" s="294">
        <f t="shared" si="177"/>
        <v>4200000</v>
      </c>
      <c r="Q398" s="552"/>
      <c r="R398" s="551"/>
      <c r="S398" s="291"/>
      <c r="T398" t="s">
        <v>392</v>
      </c>
      <c r="U398" s="560">
        <v>0</v>
      </c>
      <c r="V398" s="560">
        <v>0</v>
      </c>
      <c r="W398" s="560">
        <v>0</v>
      </c>
    </row>
    <row r="399" spans="1:23" ht="21" customHeight="1" outlineLevel="1">
      <c r="A399" s="316" t="str">
        <f t="shared" si="182"/>
        <v/>
      </c>
      <c r="B399" s="316" t="str">
        <f t="shared" si="183"/>
        <v/>
      </c>
      <c r="C399" s="316" t="str">
        <f>IF(AND(F399&lt;&gt;"",G399&lt;&gt;""),COUNT($C$32:C398)+1,"")</f>
        <v/>
      </c>
      <c r="D399" s="292" t="str">
        <f t="shared" si="184"/>
        <v/>
      </c>
      <c r="E399" s="292" t="str">
        <f t="shared" si="185"/>
        <v/>
      </c>
      <c r="F399" s="316"/>
      <c r="G399" s="316"/>
      <c r="H399" s="880" t="s">
        <v>1013</v>
      </c>
      <c r="I399" s="681"/>
      <c r="J399" s="704"/>
      <c r="K399" s="666"/>
      <c r="L399" s="681"/>
      <c r="M399" s="682"/>
      <c r="N399" s="682" t="s">
        <v>1007</v>
      </c>
      <c r="O399" s="666"/>
      <c r="P399" s="643">
        <f>SUM(P400:P404)</f>
        <v>17240000</v>
      </c>
      <c r="Q399" s="552"/>
      <c r="R399" s="551"/>
      <c r="S399" s="291"/>
      <c r="T399" t="s">
        <v>1188</v>
      </c>
      <c r="U399" s="560">
        <v>0</v>
      </c>
      <c r="V399" s="560">
        <v>0</v>
      </c>
      <c r="W399" s="560">
        <v>0</v>
      </c>
    </row>
    <row r="400" spans="1:23" ht="21" customHeight="1" outlineLevel="1">
      <c r="A400" s="316" t="str">
        <f t="shared" si="182"/>
        <v>10101</v>
      </c>
      <c r="B400" s="316" t="str">
        <f t="shared" si="183"/>
        <v>61</v>
      </c>
      <c r="C400" s="316">
        <f>IF(AND(F400&lt;&gt;"",G400&lt;&gt;""),COUNT($C$32:C399)+1,"")</f>
        <v>310</v>
      </c>
      <c r="D400" s="292" t="str">
        <f t="shared" si="184"/>
        <v>LN0310</v>
      </c>
      <c r="E400" s="292" t="str">
        <f t="shared" si="185"/>
        <v>1010104</v>
      </c>
      <c r="F400" s="316">
        <v>101010401</v>
      </c>
      <c r="G400" s="316">
        <v>61131</v>
      </c>
      <c r="H400" s="317" t="s">
        <v>892</v>
      </c>
      <c r="I400" s="316" t="s">
        <v>445</v>
      </c>
      <c r="J400" s="318" t="s">
        <v>789</v>
      </c>
      <c r="K400" s="319">
        <v>2</v>
      </c>
      <c r="L400" s="292" t="s">
        <v>446</v>
      </c>
      <c r="M400" s="324">
        <v>200000</v>
      </c>
      <c r="N400" s="294">
        <f t="shared" si="176"/>
        <v>400000</v>
      </c>
      <c r="O400" s="319">
        <v>1</v>
      </c>
      <c r="P400" s="294">
        <f t="shared" si="177"/>
        <v>400000</v>
      </c>
      <c r="Q400" s="552"/>
      <c r="R400" s="551"/>
      <c r="S400" s="291"/>
      <c r="T400" t="s">
        <v>392</v>
      </c>
      <c r="U400" s="560">
        <v>0</v>
      </c>
      <c r="V400" s="560">
        <v>0</v>
      </c>
      <c r="W400" s="560">
        <v>0</v>
      </c>
    </row>
    <row r="401" spans="1:23" ht="21" customHeight="1" outlineLevel="1">
      <c r="A401" s="316" t="str">
        <f t="shared" si="182"/>
        <v>10101</v>
      </c>
      <c r="B401" s="316" t="str">
        <f t="shared" si="183"/>
        <v>61</v>
      </c>
      <c r="C401" s="316">
        <f>IF(AND(F401&lt;&gt;"",G401&lt;&gt;""),COUNT($C$32:C400)+1,"")</f>
        <v>311</v>
      </c>
      <c r="D401" s="292" t="str">
        <f t="shared" si="184"/>
        <v>LN0311</v>
      </c>
      <c r="E401" s="292" t="str">
        <f t="shared" si="185"/>
        <v>1010104</v>
      </c>
      <c r="F401" s="316">
        <v>101010401</v>
      </c>
      <c r="G401" s="316">
        <v>61131</v>
      </c>
      <c r="H401" s="317" t="s">
        <v>95</v>
      </c>
      <c r="I401" s="316" t="s">
        <v>445</v>
      </c>
      <c r="J401" s="318" t="s">
        <v>869</v>
      </c>
      <c r="K401" s="319">
        <v>2</v>
      </c>
      <c r="L401" s="292" t="s">
        <v>446</v>
      </c>
      <c r="M401" s="324">
        <v>3000000</v>
      </c>
      <c r="N401" s="294">
        <f t="shared" si="176"/>
        <v>6000000</v>
      </c>
      <c r="O401" s="319">
        <v>1</v>
      </c>
      <c r="P401" s="294">
        <f t="shared" si="177"/>
        <v>6000000</v>
      </c>
      <c r="Q401" s="552"/>
      <c r="R401" s="551"/>
      <c r="S401" s="291"/>
      <c r="T401" t="s">
        <v>392</v>
      </c>
      <c r="U401" s="560">
        <v>0</v>
      </c>
      <c r="V401" s="560">
        <v>0</v>
      </c>
      <c r="W401" s="560">
        <v>0</v>
      </c>
    </row>
    <row r="402" spans="1:23" ht="21" customHeight="1" outlineLevel="1">
      <c r="A402" s="316" t="str">
        <f t="shared" si="182"/>
        <v>10101</v>
      </c>
      <c r="B402" s="316" t="str">
        <f t="shared" si="183"/>
        <v>61</v>
      </c>
      <c r="C402" s="316">
        <f>IF(AND(F402&lt;&gt;"",G402&lt;&gt;""),COUNT($C$32:C401)+1,"")</f>
        <v>312</v>
      </c>
      <c r="D402" s="292" t="str">
        <f t="shared" si="184"/>
        <v>LN0312</v>
      </c>
      <c r="E402" s="292" t="str">
        <f t="shared" si="185"/>
        <v>1010104</v>
      </c>
      <c r="F402" s="316">
        <v>101010401</v>
      </c>
      <c r="G402" s="316">
        <v>61132</v>
      </c>
      <c r="H402" s="317" t="s">
        <v>1009</v>
      </c>
      <c r="I402" s="316" t="s">
        <v>445</v>
      </c>
      <c r="J402" s="318" t="s">
        <v>789</v>
      </c>
      <c r="K402" s="319">
        <v>2</v>
      </c>
      <c r="L402" s="292" t="s">
        <v>446</v>
      </c>
      <c r="M402" s="324">
        <v>500000</v>
      </c>
      <c r="N402" s="294">
        <f t="shared" si="176"/>
        <v>1000000</v>
      </c>
      <c r="O402" s="319">
        <v>1</v>
      </c>
      <c r="P402" s="294">
        <f t="shared" si="177"/>
        <v>1000000</v>
      </c>
      <c r="Q402" s="552"/>
      <c r="R402" s="551"/>
      <c r="S402" s="291"/>
      <c r="T402" t="s">
        <v>392</v>
      </c>
      <c r="U402" s="560">
        <v>0</v>
      </c>
      <c r="V402" s="560">
        <v>0</v>
      </c>
      <c r="W402" s="560">
        <v>0</v>
      </c>
    </row>
    <row r="403" spans="1:23" ht="21" customHeight="1" outlineLevel="1">
      <c r="A403" s="316" t="str">
        <f t="shared" si="182"/>
        <v>10101</v>
      </c>
      <c r="B403" s="316" t="str">
        <f t="shared" si="183"/>
        <v>61</v>
      </c>
      <c r="C403" s="316">
        <f>IF(AND(F403&lt;&gt;"",G403&lt;&gt;""),COUNT($C$32:C402)+1,"")</f>
        <v>313</v>
      </c>
      <c r="D403" s="292" t="str">
        <f t="shared" si="184"/>
        <v>LN0313</v>
      </c>
      <c r="E403" s="292" t="str">
        <f t="shared" si="185"/>
        <v>1010104</v>
      </c>
      <c r="F403" s="316">
        <v>101010401</v>
      </c>
      <c r="G403" s="316">
        <v>61133</v>
      </c>
      <c r="H403" s="317" t="s">
        <v>1010</v>
      </c>
      <c r="I403" s="316" t="s">
        <v>445</v>
      </c>
      <c r="J403" s="318" t="s">
        <v>789</v>
      </c>
      <c r="K403" s="319">
        <v>2</v>
      </c>
      <c r="L403" s="292" t="s">
        <v>446</v>
      </c>
      <c r="M403" s="324">
        <v>3520000</v>
      </c>
      <c r="N403" s="294">
        <f t="shared" si="176"/>
        <v>7040000</v>
      </c>
      <c r="O403" s="319">
        <v>1</v>
      </c>
      <c r="P403" s="294">
        <f t="shared" si="177"/>
        <v>7040000</v>
      </c>
      <c r="Q403" s="552"/>
      <c r="R403" s="551"/>
      <c r="S403" s="291"/>
      <c r="T403" t="s">
        <v>392</v>
      </c>
      <c r="U403" s="560">
        <v>0</v>
      </c>
      <c r="V403" s="560">
        <v>0</v>
      </c>
      <c r="W403" s="560">
        <v>0</v>
      </c>
    </row>
    <row r="404" spans="1:23" ht="21" customHeight="1" outlineLevel="1">
      <c r="A404" s="316" t="str">
        <f t="shared" si="182"/>
        <v>10101</v>
      </c>
      <c r="B404" s="316" t="str">
        <f t="shared" si="183"/>
        <v>61</v>
      </c>
      <c r="C404" s="316">
        <f>IF(AND(F404&lt;&gt;"",G404&lt;&gt;""),COUNT($C$32:C403)+1,"")</f>
        <v>314</v>
      </c>
      <c r="D404" s="292" t="str">
        <f t="shared" si="184"/>
        <v>LN0314</v>
      </c>
      <c r="E404" s="292" t="str">
        <f t="shared" si="185"/>
        <v>1010104</v>
      </c>
      <c r="F404" s="316">
        <v>101010401</v>
      </c>
      <c r="G404" s="316">
        <v>61133</v>
      </c>
      <c r="H404" s="317" t="s">
        <v>1011</v>
      </c>
      <c r="I404" s="316" t="s">
        <v>445</v>
      </c>
      <c r="J404" s="318" t="s">
        <v>789</v>
      </c>
      <c r="K404" s="319">
        <v>2</v>
      </c>
      <c r="L404" s="292" t="s">
        <v>446</v>
      </c>
      <c r="M404" s="324">
        <v>1400000</v>
      </c>
      <c r="N404" s="294">
        <f t="shared" si="176"/>
        <v>2800000</v>
      </c>
      <c r="O404" s="319">
        <v>1</v>
      </c>
      <c r="P404" s="294">
        <f t="shared" si="177"/>
        <v>2800000</v>
      </c>
      <c r="Q404" s="552"/>
      <c r="R404" s="551"/>
      <c r="S404" s="291"/>
      <c r="T404" t="s">
        <v>392</v>
      </c>
      <c r="U404" s="560">
        <v>0</v>
      </c>
      <c r="V404" s="560">
        <v>0</v>
      </c>
      <c r="W404" s="560">
        <v>0</v>
      </c>
    </row>
    <row r="405" spans="1:23" ht="21" customHeight="1" outlineLevel="1">
      <c r="A405" s="316" t="str">
        <f t="shared" si="182"/>
        <v/>
      </c>
      <c r="B405" s="316" t="str">
        <f t="shared" si="183"/>
        <v/>
      </c>
      <c r="C405" s="316" t="str">
        <f>IF(AND(F405&lt;&gt;"",G405&lt;&gt;""),COUNT($C$32:C404)+1,"")</f>
        <v/>
      </c>
      <c r="D405" s="292" t="str">
        <f t="shared" si="184"/>
        <v/>
      </c>
      <c r="E405" s="292" t="str">
        <f t="shared" si="185"/>
        <v/>
      </c>
      <c r="F405" s="316"/>
      <c r="G405" s="316"/>
      <c r="H405" s="880" t="s">
        <v>1014</v>
      </c>
      <c r="I405" s="681"/>
      <c r="J405" s="704"/>
      <c r="K405" s="666"/>
      <c r="L405" s="681"/>
      <c r="M405" s="682"/>
      <c r="N405" s="682" t="s">
        <v>1007</v>
      </c>
      <c r="O405" s="666"/>
      <c r="P405" s="643">
        <f>SUM(P406:P410)</f>
        <v>13240000</v>
      </c>
      <c r="Q405" s="552"/>
      <c r="R405" s="551"/>
      <c r="S405" s="291"/>
      <c r="T405" t="s">
        <v>1188</v>
      </c>
      <c r="U405" s="560">
        <v>0</v>
      </c>
      <c r="V405" s="560">
        <v>0</v>
      </c>
      <c r="W405" s="560">
        <v>0</v>
      </c>
    </row>
    <row r="406" spans="1:23" ht="21" customHeight="1" outlineLevel="1">
      <c r="A406" s="316" t="str">
        <f t="shared" si="182"/>
        <v>10101</v>
      </c>
      <c r="B406" s="316" t="str">
        <f t="shared" si="183"/>
        <v>61</v>
      </c>
      <c r="C406" s="316">
        <f>IF(AND(F406&lt;&gt;"",G406&lt;&gt;""),COUNT($C$32:C405)+1,"")</f>
        <v>315</v>
      </c>
      <c r="D406" s="292" t="str">
        <f t="shared" si="184"/>
        <v>LN0315</v>
      </c>
      <c r="E406" s="292" t="str">
        <f t="shared" si="185"/>
        <v>1010104</v>
      </c>
      <c r="F406" s="316">
        <v>101010401</v>
      </c>
      <c r="G406" s="316">
        <v>61131</v>
      </c>
      <c r="H406" s="317" t="s">
        <v>892</v>
      </c>
      <c r="I406" s="316" t="s">
        <v>445</v>
      </c>
      <c r="J406" s="318" t="s">
        <v>789</v>
      </c>
      <c r="K406" s="319">
        <v>2</v>
      </c>
      <c r="L406" s="292" t="s">
        <v>446</v>
      </c>
      <c r="M406" s="324">
        <v>200000</v>
      </c>
      <c r="N406" s="294">
        <f t="shared" si="176"/>
        <v>400000</v>
      </c>
      <c r="O406" s="319">
        <v>1</v>
      </c>
      <c r="P406" s="294">
        <f t="shared" si="177"/>
        <v>400000</v>
      </c>
      <c r="Q406" s="552"/>
      <c r="R406" s="551"/>
      <c r="S406" s="291"/>
      <c r="T406" t="s">
        <v>392</v>
      </c>
      <c r="U406" s="560">
        <v>0</v>
      </c>
      <c r="V406" s="560">
        <v>0</v>
      </c>
      <c r="W406" s="560">
        <v>0</v>
      </c>
    </row>
    <row r="407" spans="1:23" ht="21" customHeight="1" outlineLevel="1">
      <c r="A407" s="316" t="str">
        <f t="shared" si="182"/>
        <v>10101</v>
      </c>
      <c r="B407" s="316" t="str">
        <f t="shared" si="183"/>
        <v>61</v>
      </c>
      <c r="C407" s="316">
        <f>IF(AND(F407&lt;&gt;"",G407&lt;&gt;""),COUNT($C$32:C406)+1,"")</f>
        <v>316</v>
      </c>
      <c r="D407" s="292" t="str">
        <f t="shared" si="184"/>
        <v>LN0316</v>
      </c>
      <c r="E407" s="292" t="str">
        <f t="shared" si="185"/>
        <v>1010104</v>
      </c>
      <c r="F407" s="316">
        <v>101010401</v>
      </c>
      <c r="G407" s="316">
        <v>61131</v>
      </c>
      <c r="H407" s="317" t="s">
        <v>95</v>
      </c>
      <c r="I407" s="316" t="s">
        <v>445</v>
      </c>
      <c r="J407" s="318" t="s">
        <v>869</v>
      </c>
      <c r="K407" s="319">
        <v>2</v>
      </c>
      <c r="L407" s="292" t="s">
        <v>446</v>
      </c>
      <c r="M407" s="324">
        <v>2000000</v>
      </c>
      <c r="N407" s="294">
        <f t="shared" si="176"/>
        <v>4000000</v>
      </c>
      <c r="O407" s="319">
        <v>1</v>
      </c>
      <c r="P407" s="294">
        <f t="shared" si="177"/>
        <v>4000000</v>
      </c>
      <c r="Q407" s="552"/>
      <c r="R407" s="551"/>
      <c r="S407" s="291"/>
      <c r="T407" t="s">
        <v>392</v>
      </c>
      <c r="U407" s="560">
        <v>0</v>
      </c>
      <c r="V407" s="560">
        <v>0</v>
      </c>
      <c r="W407" s="560">
        <v>0</v>
      </c>
    </row>
    <row r="408" spans="1:23" ht="21" customHeight="1" outlineLevel="1">
      <c r="A408" s="316" t="str">
        <f t="shared" si="182"/>
        <v>10101</v>
      </c>
      <c r="B408" s="316" t="str">
        <f t="shared" si="183"/>
        <v>61</v>
      </c>
      <c r="C408" s="316">
        <f>IF(AND(F408&lt;&gt;"",G408&lt;&gt;""),COUNT($C$32:C407)+1,"")</f>
        <v>317</v>
      </c>
      <c r="D408" s="292" t="str">
        <f t="shared" si="184"/>
        <v>LN0317</v>
      </c>
      <c r="E408" s="292" t="str">
        <f t="shared" si="185"/>
        <v>1010104</v>
      </c>
      <c r="F408" s="316">
        <v>101010401</v>
      </c>
      <c r="G408" s="316">
        <v>61132</v>
      </c>
      <c r="H408" s="317" t="s">
        <v>1009</v>
      </c>
      <c r="I408" s="316" t="s">
        <v>445</v>
      </c>
      <c r="J408" s="318" t="s">
        <v>789</v>
      </c>
      <c r="K408" s="319">
        <v>2</v>
      </c>
      <c r="L408" s="292" t="s">
        <v>446</v>
      </c>
      <c r="M408" s="324">
        <v>500000</v>
      </c>
      <c r="N408" s="294">
        <f t="shared" si="176"/>
        <v>1000000</v>
      </c>
      <c r="O408" s="319">
        <v>1</v>
      </c>
      <c r="P408" s="294">
        <f t="shared" si="177"/>
        <v>1000000</v>
      </c>
      <c r="Q408" s="552"/>
      <c r="R408" s="551"/>
      <c r="S408" s="291"/>
      <c r="T408" t="s">
        <v>392</v>
      </c>
      <c r="U408" s="560">
        <v>0</v>
      </c>
      <c r="V408" s="560">
        <v>0</v>
      </c>
      <c r="W408" s="560">
        <v>0</v>
      </c>
    </row>
    <row r="409" spans="1:23" ht="21" customHeight="1" outlineLevel="1">
      <c r="A409" s="316" t="str">
        <f t="shared" si="182"/>
        <v>10101</v>
      </c>
      <c r="B409" s="316" t="str">
        <f t="shared" si="183"/>
        <v>61</v>
      </c>
      <c r="C409" s="316">
        <f>IF(AND(F409&lt;&gt;"",G409&lt;&gt;""),COUNT($C$32:C408)+1,"")</f>
        <v>318</v>
      </c>
      <c r="D409" s="292" t="str">
        <f t="shared" si="184"/>
        <v>LN0318</v>
      </c>
      <c r="E409" s="292" t="str">
        <f t="shared" si="185"/>
        <v>1010104</v>
      </c>
      <c r="F409" s="316">
        <v>101010401</v>
      </c>
      <c r="G409" s="316">
        <v>61133</v>
      </c>
      <c r="H409" s="317" t="s">
        <v>1010</v>
      </c>
      <c r="I409" s="316" t="s">
        <v>445</v>
      </c>
      <c r="J409" s="318" t="s">
        <v>789</v>
      </c>
      <c r="K409" s="319">
        <v>2</v>
      </c>
      <c r="L409" s="292" t="s">
        <v>446</v>
      </c>
      <c r="M409" s="324">
        <v>2720000</v>
      </c>
      <c r="N409" s="294">
        <f t="shared" si="176"/>
        <v>5440000</v>
      </c>
      <c r="O409" s="319">
        <v>1</v>
      </c>
      <c r="P409" s="294">
        <f t="shared" si="177"/>
        <v>5440000</v>
      </c>
      <c r="Q409" s="552"/>
      <c r="R409" s="551"/>
      <c r="S409" s="291"/>
      <c r="T409" t="s">
        <v>392</v>
      </c>
      <c r="U409" s="560">
        <v>0</v>
      </c>
      <c r="V409" s="560">
        <v>0</v>
      </c>
      <c r="W409" s="560">
        <v>0</v>
      </c>
    </row>
    <row r="410" spans="1:23" ht="21" customHeight="1" outlineLevel="1">
      <c r="A410" s="316" t="str">
        <f t="shared" si="182"/>
        <v>10101</v>
      </c>
      <c r="B410" s="316" t="str">
        <f t="shared" si="183"/>
        <v>61</v>
      </c>
      <c r="C410" s="316">
        <f>IF(AND(F410&lt;&gt;"",G410&lt;&gt;""),COUNT($C$32:C409)+1,"")</f>
        <v>319</v>
      </c>
      <c r="D410" s="292" t="str">
        <f t="shared" si="184"/>
        <v>LN0319</v>
      </c>
      <c r="E410" s="292" t="str">
        <f t="shared" si="185"/>
        <v>1010104</v>
      </c>
      <c r="F410" s="316">
        <v>101010401</v>
      </c>
      <c r="G410" s="316">
        <v>61133</v>
      </c>
      <c r="H410" s="317" t="s">
        <v>1011</v>
      </c>
      <c r="I410" s="316" t="s">
        <v>445</v>
      </c>
      <c r="J410" s="318" t="s">
        <v>789</v>
      </c>
      <c r="K410" s="319">
        <v>2</v>
      </c>
      <c r="L410" s="292" t="s">
        <v>446</v>
      </c>
      <c r="M410" s="324">
        <v>1200000</v>
      </c>
      <c r="N410" s="294">
        <f t="shared" si="176"/>
        <v>2400000</v>
      </c>
      <c r="O410" s="319">
        <v>1</v>
      </c>
      <c r="P410" s="294">
        <f t="shared" si="177"/>
        <v>2400000</v>
      </c>
      <c r="Q410" s="552"/>
      <c r="R410" s="551"/>
      <c r="S410" s="291"/>
      <c r="T410" t="s">
        <v>392</v>
      </c>
      <c r="U410" s="560">
        <v>0</v>
      </c>
      <c r="V410" s="560">
        <v>0</v>
      </c>
      <c r="W410" s="560">
        <v>0</v>
      </c>
    </row>
    <row r="411" spans="1:23" ht="21" customHeight="1" outlineLevel="1">
      <c r="A411" s="316" t="str">
        <f t="shared" ref="A411:A474" si="186">IF(AND(F411&lt;&gt;"",G411&lt;&gt;""),LEFT(E411,5),"")</f>
        <v/>
      </c>
      <c r="B411" s="316" t="str">
        <f t="shared" ref="B411:B474" si="187">IF(AND(F411&lt;&gt;"",G411&lt;&gt;""),LEFT(G411,2),"")</f>
        <v/>
      </c>
      <c r="C411" s="316" t="str">
        <f>IF(AND(F411&lt;&gt;"",G411&lt;&gt;""),COUNT($C$32:C410)+1,"")</f>
        <v/>
      </c>
      <c r="D411" s="292" t="str">
        <f t="shared" ref="D411:D474" si="188">IF(C411&lt;&gt;"","LN"&amp;TEXT(C411,"0000"),"")</f>
        <v/>
      </c>
      <c r="E411" s="292" t="str">
        <f t="shared" ref="E411:E474" si="189">IF(AND(F411&lt;&gt;"",G411&lt;&gt;""),LEFT(F411,7),"")</f>
        <v/>
      </c>
      <c r="F411" s="316"/>
      <c r="G411" s="316"/>
      <c r="H411" s="880" t="s">
        <v>1015</v>
      </c>
      <c r="I411" s="681"/>
      <c r="J411" s="704"/>
      <c r="K411" s="666"/>
      <c r="L411" s="681"/>
      <c r="M411" s="682"/>
      <c r="N411" s="682" t="s">
        <v>1007</v>
      </c>
      <c r="O411" s="666"/>
      <c r="P411" s="643">
        <f>SUM(P412:P416)</f>
        <v>13240000</v>
      </c>
      <c r="Q411" s="552"/>
      <c r="R411" s="551"/>
      <c r="S411" s="291"/>
      <c r="T411" t="s">
        <v>1188</v>
      </c>
      <c r="U411" s="560">
        <v>0</v>
      </c>
      <c r="V411" s="560">
        <v>0</v>
      </c>
      <c r="W411" s="560">
        <v>0</v>
      </c>
    </row>
    <row r="412" spans="1:23" ht="21" customHeight="1" outlineLevel="1">
      <c r="A412" s="316" t="str">
        <f t="shared" si="186"/>
        <v>10101</v>
      </c>
      <c r="B412" s="316" t="str">
        <f t="shared" si="187"/>
        <v>61</v>
      </c>
      <c r="C412" s="316">
        <f>IF(AND(F412&lt;&gt;"",G412&lt;&gt;""),COUNT($C$32:C411)+1,"")</f>
        <v>320</v>
      </c>
      <c r="D412" s="292" t="str">
        <f t="shared" si="188"/>
        <v>LN0320</v>
      </c>
      <c r="E412" s="292" t="str">
        <f t="shared" si="189"/>
        <v>1010104</v>
      </c>
      <c r="F412" s="316">
        <v>101010401</v>
      </c>
      <c r="G412" s="316">
        <v>61131</v>
      </c>
      <c r="H412" s="317" t="s">
        <v>892</v>
      </c>
      <c r="I412" s="316" t="s">
        <v>445</v>
      </c>
      <c r="J412" s="318" t="s">
        <v>789</v>
      </c>
      <c r="K412" s="319">
        <v>2</v>
      </c>
      <c r="L412" s="292" t="s">
        <v>446</v>
      </c>
      <c r="M412" s="324">
        <v>200000</v>
      </c>
      <c r="N412" s="294">
        <f t="shared" si="176"/>
        <v>400000</v>
      </c>
      <c r="O412" s="319">
        <v>1</v>
      </c>
      <c r="P412" s="294">
        <f t="shared" si="177"/>
        <v>400000</v>
      </c>
      <c r="Q412" s="552"/>
      <c r="R412" s="551"/>
      <c r="S412" s="291"/>
      <c r="T412" t="s">
        <v>392</v>
      </c>
      <c r="U412" s="560">
        <v>0</v>
      </c>
      <c r="V412" s="560">
        <v>0</v>
      </c>
      <c r="W412" s="560">
        <v>0</v>
      </c>
    </row>
    <row r="413" spans="1:23" ht="21" customHeight="1" outlineLevel="1">
      <c r="A413" s="316" t="str">
        <f t="shared" si="186"/>
        <v>10101</v>
      </c>
      <c r="B413" s="316" t="str">
        <f t="shared" si="187"/>
        <v>61</v>
      </c>
      <c r="C413" s="316">
        <f>IF(AND(F413&lt;&gt;"",G413&lt;&gt;""),COUNT($C$32:C412)+1,"")</f>
        <v>321</v>
      </c>
      <c r="D413" s="292" t="str">
        <f t="shared" si="188"/>
        <v>LN0321</v>
      </c>
      <c r="E413" s="292" t="str">
        <f t="shared" si="189"/>
        <v>1010104</v>
      </c>
      <c r="F413" s="316">
        <v>101010401</v>
      </c>
      <c r="G413" s="316">
        <v>61131</v>
      </c>
      <c r="H413" s="317" t="s">
        <v>95</v>
      </c>
      <c r="I413" s="316" t="s">
        <v>445</v>
      </c>
      <c r="J413" s="318" t="s">
        <v>869</v>
      </c>
      <c r="K413" s="319">
        <v>2</v>
      </c>
      <c r="L413" s="292" t="s">
        <v>446</v>
      </c>
      <c r="M413" s="324">
        <v>2000000</v>
      </c>
      <c r="N413" s="294">
        <f t="shared" si="176"/>
        <v>4000000</v>
      </c>
      <c r="O413" s="319">
        <v>1</v>
      </c>
      <c r="P413" s="294">
        <f t="shared" si="177"/>
        <v>4000000</v>
      </c>
      <c r="Q413" s="552"/>
      <c r="R413" s="551"/>
      <c r="S413" s="291"/>
      <c r="T413" t="s">
        <v>392</v>
      </c>
      <c r="U413" s="560">
        <v>0</v>
      </c>
      <c r="V413" s="560">
        <v>0</v>
      </c>
      <c r="W413" s="560">
        <v>0</v>
      </c>
    </row>
    <row r="414" spans="1:23" ht="21" customHeight="1" outlineLevel="1">
      <c r="A414" s="316" t="str">
        <f t="shared" si="186"/>
        <v>10101</v>
      </c>
      <c r="B414" s="316" t="str">
        <f t="shared" si="187"/>
        <v>61</v>
      </c>
      <c r="C414" s="316">
        <f>IF(AND(F414&lt;&gt;"",G414&lt;&gt;""),COUNT($C$32:C413)+1,"")</f>
        <v>322</v>
      </c>
      <c r="D414" s="292" t="str">
        <f t="shared" si="188"/>
        <v>LN0322</v>
      </c>
      <c r="E414" s="292" t="str">
        <f t="shared" si="189"/>
        <v>1010104</v>
      </c>
      <c r="F414" s="316">
        <v>101010401</v>
      </c>
      <c r="G414" s="316">
        <v>61132</v>
      </c>
      <c r="H414" s="317" t="s">
        <v>1009</v>
      </c>
      <c r="I414" s="316" t="s">
        <v>445</v>
      </c>
      <c r="J414" s="318" t="s">
        <v>789</v>
      </c>
      <c r="K414" s="319">
        <v>2</v>
      </c>
      <c r="L414" s="292" t="s">
        <v>446</v>
      </c>
      <c r="M414" s="324">
        <v>500000</v>
      </c>
      <c r="N414" s="294">
        <f t="shared" si="176"/>
        <v>1000000</v>
      </c>
      <c r="O414" s="319">
        <v>1</v>
      </c>
      <c r="P414" s="294">
        <f t="shared" si="177"/>
        <v>1000000</v>
      </c>
      <c r="Q414" s="552"/>
      <c r="R414" s="551"/>
      <c r="S414" s="291"/>
      <c r="T414" t="s">
        <v>392</v>
      </c>
      <c r="U414" s="560">
        <v>0</v>
      </c>
      <c r="V414" s="560">
        <v>0</v>
      </c>
      <c r="W414" s="560">
        <v>0</v>
      </c>
    </row>
    <row r="415" spans="1:23" ht="21" customHeight="1" outlineLevel="1">
      <c r="A415" s="316" t="str">
        <f t="shared" si="186"/>
        <v>10101</v>
      </c>
      <c r="B415" s="316" t="str">
        <f t="shared" si="187"/>
        <v>61</v>
      </c>
      <c r="C415" s="316">
        <f>IF(AND(F415&lt;&gt;"",G415&lt;&gt;""),COUNT($C$32:C414)+1,"")</f>
        <v>323</v>
      </c>
      <c r="D415" s="292" t="str">
        <f t="shared" si="188"/>
        <v>LN0323</v>
      </c>
      <c r="E415" s="292" t="str">
        <f t="shared" si="189"/>
        <v>1010104</v>
      </c>
      <c r="F415" s="316">
        <v>101010401</v>
      </c>
      <c r="G415" s="316">
        <v>61133</v>
      </c>
      <c r="H415" s="317" t="s">
        <v>1010</v>
      </c>
      <c r="I415" s="316" t="s">
        <v>445</v>
      </c>
      <c r="J415" s="318" t="s">
        <v>789</v>
      </c>
      <c r="K415" s="319">
        <v>2</v>
      </c>
      <c r="L415" s="292" t="s">
        <v>446</v>
      </c>
      <c r="M415" s="324">
        <v>2720000</v>
      </c>
      <c r="N415" s="294">
        <f t="shared" si="176"/>
        <v>5440000</v>
      </c>
      <c r="O415" s="319">
        <v>1</v>
      </c>
      <c r="P415" s="294">
        <f t="shared" si="177"/>
        <v>5440000</v>
      </c>
      <c r="Q415" s="552"/>
      <c r="R415" s="551"/>
      <c r="S415" s="291"/>
      <c r="T415" t="s">
        <v>392</v>
      </c>
      <c r="U415" s="560">
        <v>0</v>
      </c>
      <c r="V415" s="560">
        <v>0</v>
      </c>
      <c r="W415" s="560">
        <v>0</v>
      </c>
    </row>
    <row r="416" spans="1:23" ht="21" customHeight="1" outlineLevel="1">
      <c r="A416" s="316" t="str">
        <f t="shared" si="186"/>
        <v>10101</v>
      </c>
      <c r="B416" s="316" t="str">
        <f t="shared" si="187"/>
        <v>61</v>
      </c>
      <c r="C416" s="316">
        <f>IF(AND(F416&lt;&gt;"",G416&lt;&gt;""),COUNT($C$32:C415)+1,"")</f>
        <v>324</v>
      </c>
      <c r="D416" s="292" t="str">
        <f t="shared" si="188"/>
        <v>LN0324</v>
      </c>
      <c r="E416" s="292" t="str">
        <f t="shared" si="189"/>
        <v>1010104</v>
      </c>
      <c r="F416" s="316">
        <v>101010401</v>
      </c>
      <c r="G416" s="316">
        <v>61133</v>
      </c>
      <c r="H416" s="317" t="s">
        <v>1011</v>
      </c>
      <c r="I416" s="316" t="s">
        <v>445</v>
      </c>
      <c r="J416" s="318" t="s">
        <v>789</v>
      </c>
      <c r="K416" s="319">
        <v>2</v>
      </c>
      <c r="L416" s="292" t="s">
        <v>446</v>
      </c>
      <c r="M416" s="324">
        <v>1200000</v>
      </c>
      <c r="N416" s="294">
        <f t="shared" si="176"/>
        <v>2400000</v>
      </c>
      <c r="O416" s="319">
        <v>1</v>
      </c>
      <c r="P416" s="294">
        <f t="shared" si="177"/>
        <v>2400000</v>
      </c>
      <c r="Q416" s="552"/>
      <c r="R416" s="551"/>
      <c r="S416" s="291"/>
      <c r="T416" t="s">
        <v>392</v>
      </c>
      <c r="U416" s="560">
        <v>0</v>
      </c>
      <c r="V416" s="560">
        <v>0</v>
      </c>
      <c r="W416" s="560">
        <v>0</v>
      </c>
    </row>
    <row r="417" spans="1:23" ht="21" customHeight="1" outlineLevel="1">
      <c r="A417" s="316" t="str">
        <f t="shared" si="186"/>
        <v/>
      </c>
      <c r="B417" s="316" t="str">
        <f t="shared" si="187"/>
        <v/>
      </c>
      <c r="C417" s="316" t="str">
        <f>IF(AND(F417&lt;&gt;"",G417&lt;&gt;""),COUNT($C$32:C416)+1,"")</f>
        <v/>
      </c>
      <c r="D417" s="292" t="str">
        <f t="shared" si="188"/>
        <v/>
      </c>
      <c r="E417" s="292" t="str">
        <f t="shared" si="189"/>
        <v/>
      </c>
      <c r="F417" s="316"/>
      <c r="G417" s="316"/>
      <c r="H417" s="880" t="s">
        <v>1016</v>
      </c>
      <c r="I417" s="681"/>
      <c r="J417" s="704"/>
      <c r="K417" s="666"/>
      <c r="L417" s="681"/>
      <c r="M417" s="682"/>
      <c r="N417" s="682" t="s">
        <v>1007</v>
      </c>
      <c r="O417" s="666"/>
      <c r="P417" s="643">
        <f>SUM(P418:P422)</f>
        <v>17240000</v>
      </c>
      <c r="Q417" s="552"/>
      <c r="R417" s="551"/>
      <c r="S417" s="291"/>
      <c r="T417" t="s">
        <v>1188</v>
      </c>
      <c r="U417" s="560">
        <v>0</v>
      </c>
      <c r="V417" s="560">
        <v>0</v>
      </c>
      <c r="W417" s="560">
        <v>0</v>
      </c>
    </row>
    <row r="418" spans="1:23" ht="21" customHeight="1" outlineLevel="1">
      <c r="A418" s="316" t="str">
        <f t="shared" si="186"/>
        <v>10101</v>
      </c>
      <c r="B418" s="316" t="str">
        <f t="shared" si="187"/>
        <v>61</v>
      </c>
      <c r="C418" s="316">
        <f>IF(AND(F418&lt;&gt;"",G418&lt;&gt;""),COUNT($C$32:C417)+1,"")</f>
        <v>325</v>
      </c>
      <c r="D418" s="292" t="str">
        <f t="shared" si="188"/>
        <v>LN0325</v>
      </c>
      <c r="E418" s="292" t="str">
        <f t="shared" si="189"/>
        <v>1010104</v>
      </c>
      <c r="F418" s="316">
        <v>101010401</v>
      </c>
      <c r="G418" s="316">
        <v>61131</v>
      </c>
      <c r="H418" s="317" t="s">
        <v>892</v>
      </c>
      <c r="I418" s="316" t="s">
        <v>445</v>
      </c>
      <c r="J418" s="318" t="s">
        <v>789</v>
      </c>
      <c r="K418" s="319">
        <v>2</v>
      </c>
      <c r="L418" s="292" t="s">
        <v>446</v>
      </c>
      <c r="M418" s="324">
        <v>200000</v>
      </c>
      <c r="N418" s="294">
        <f t="shared" si="176"/>
        <v>400000</v>
      </c>
      <c r="O418" s="319">
        <v>1</v>
      </c>
      <c r="P418" s="294">
        <f t="shared" si="177"/>
        <v>400000</v>
      </c>
      <c r="Q418" s="552"/>
      <c r="R418" s="551"/>
      <c r="S418" s="291"/>
      <c r="T418" t="s">
        <v>392</v>
      </c>
      <c r="U418" s="560">
        <v>0</v>
      </c>
      <c r="V418" s="560">
        <v>0</v>
      </c>
      <c r="W418" s="560">
        <v>0</v>
      </c>
    </row>
    <row r="419" spans="1:23" ht="21" customHeight="1" outlineLevel="1">
      <c r="A419" s="316" t="str">
        <f t="shared" si="186"/>
        <v>10101</v>
      </c>
      <c r="B419" s="316" t="str">
        <f t="shared" si="187"/>
        <v>61</v>
      </c>
      <c r="C419" s="316">
        <f>IF(AND(F419&lt;&gt;"",G419&lt;&gt;""),COUNT($C$32:C418)+1,"")</f>
        <v>326</v>
      </c>
      <c r="D419" s="292" t="str">
        <f t="shared" si="188"/>
        <v>LN0326</v>
      </c>
      <c r="E419" s="292" t="str">
        <f t="shared" si="189"/>
        <v>1010104</v>
      </c>
      <c r="F419" s="316">
        <v>101010401</v>
      </c>
      <c r="G419" s="316">
        <v>61131</v>
      </c>
      <c r="H419" s="317" t="s">
        <v>95</v>
      </c>
      <c r="I419" s="316" t="s">
        <v>445</v>
      </c>
      <c r="J419" s="318" t="s">
        <v>869</v>
      </c>
      <c r="K419" s="319">
        <v>2</v>
      </c>
      <c r="L419" s="292" t="s">
        <v>446</v>
      </c>
      <c r="M419" s="324">
        <v>3000000</v>
      </c>
      <c r="N419" s="294">
        <f t="shared" si="176"/>
        <v>6000000</v>
      </c>
      <c r="O419" s="319">
        <v>1</v>
      </c>
      <c r="P419" s="294">
        <f t="shared" si="177"/>
        <v>6000000</v>
      </c>
      <c r="Q419" s="552"/>
      <c r="R419" s="551"/>
      <c r="S419" s="291"/>
      <c r="T419" t="s">
        <v>392</v>
      </c>
      <c r="U419" s="560">
        <v>0</v>
      </c>
      <c r="V419" s="560">
        <v>0</v>
      </c>
      <c r="W419" s="560">
        <v>0</v>
      </c>
    </row>
    <row r="420" spans="1:23" ht="21" customHeight="1" outlineLevel="1">
      <c r="A420" s="316" t="str">
        <f t="shared" si="186"/>
        <v>10101</v>
      </c>
      <c r="B420" s="316" t="str">
        <f t="shared" si="187"/>
        <v>61</v>
      </c>
      <c r="C420" s="316">
        <f>IF(AND(F420&lt;&gt;"",G420&lt;&gt;""),COUNT($C$32:C419)+1,"")</f>
        <v>327</v>
      </c>
      <c r="D420" s="292" t="str">
        <f t="shared" si="188"/>
        <v>LN0327</v>
      </c>
      <c r="E420" s="292" t="str">
        <f t="shared" si="189"/>
        <v>1010104</v>
      </c>
      <c r="F420" s="316">
        <v>101010401</v>
      </c>
      <c r="G420" s="316">
        <v>61132</v>
      </c>
      <c r="H420" s="317" t="s">
        <v>1009</v>
      </c>
      <c r="I420" s="316" t="s">
        <v>445</v>
      </c>
      <c r="J420" s="318" t="s">
        <v>789</v>
      </c>
      <c r="K420" s="319">
        <v>2</v>
      </c>
      <c r="L420" s="292" t="s">
        <v>446</v>
      </c>
      <c r="M420" s="324">
        <v>500000</v>
      </c>
      <c r="N420" s="294">
        <f t="shared" si="176"/>
        <v>1000000</v>
      </c>
      <c r="O420" s="319">
        <v>1</v>
      </c>
      <c r="P420" s="294">
        <f t="shared" si="177"/>
        <v>1000000</v>
      </c>
      <c r="Q420" s="552"/>
      <c r="R420" s="551"/>
      <c r="S420" s="291"/>
      <c r="T420" t="s">
        <v>392</v>
      </c>
      <c r="U420" s="560">
        <v>0</v>
      </c>
      <c r="V420" s="560">
        <v>0</v>
      </c>
      <c r="W420" s="560">
        <v>0</v>
      </c>
    </row>
    <row r="421" spans="1:23" ht="21" customHeight="1" outlineLevel="1">
      <c r="A421" s="316" t="str">
        <f t="shared" si="186"/>
        <v>10101</v>
      </c>
      <c r="B421" s="316" t="str">
        <f t="shared" si="187"/>
        <v>61</v>
      </c>
      <c r="C421" s="316">
        <f>IF(AND(F421&lt;&gt;"",G421&lt;&gt;""),COUNT($C$32:C420)+1,"")</f>
        <v>328</v>
      </c>
      <c r="D421" s="292" t="str">
        <f t="shared" si="188"/>
        <v>LN0328</v>
      </c>
      <c r="E421" s="292" t="str">
        <f t="shared" si="189"/>
        <v>1010104</v>
      </c>
      <c r="F421" s="316">
        <v>101010401</v>
      </c>
      <c r="G421" s="316">
        <v>61133</v>
      </c>
      <c r="H421" s="317" t="s">
        <v>1010</v>
      </c>
      <c r="I421" s="316" t="s">
        <v>445</v>
      </c>
      <c r="J421" s="318" t="s">
        <v>789</v>
      </c>
      <c r="K421" s="319">
        <v>2</v>
      </c>
      <c r="L421" s="292" t="s">
        <v>446</v>
      </c>
      <c r="M421" s="324">
        <v>3520000</v>
      </c>
      <c r="N421" s="294">
        <f t="shared" si="176"/>
        <v>7040000</v>
      </c>
      <c r="O421" s="319">
        <v>1</v>
      </c>
      <c r="P421" s="294">
        <f t="shared" si="177"/>
        <v>7040000</v>
      </c>
      <c r="Q421" s="552"/>
      <c r="R421" s="551"/>
      <c r="S421" s="291"/>
      <c r="T421" t="s">
        <v>392</v>
      </c>
      <c r="U421" s="560">
        <v>0</v>
      </c>
      <c r="V421" s="560">
        <v>0</v>
      </c>
      <c r="W421" s="560">
        <v>0</v>
      </c>
    </row>
    <row r="422" spans="1:23" ht="21" customHeight="1" outlineLevel="1">
      <c r="A422" s="316" t="str">
        <f t="shared" si="186"/>
        <v>10101</v>
      </c>
      <c r="B422" s="316" t="str">
        <f t="shared" si="187"/>
        <v>61</v>
      </c>
      <c r="C422" s="316">
        <f>IF(AND(F422&lt;&gt;"",G422&lt;&gt;""),COUNT($C$32:C421)+1,"")</f>
        <v>329</v>
      </c>
      <c r="D422" s="292" t="str">
        <f t="shared" si="188"/>
        <v>LN0329</v>
      </c>
      <c r="E422" s="292" t="str">
        <f t="shared" si="189"/>
        <v>1010104</v>
      </c>
      <c r="F422" s="316">
        <v>101010401</v>
      </c>
      <c r="G422" s="316">
        <v>61133</v>
      </c>
      <c r="H422" s="317" t="s">
        <v>1011</v>
      </c>
      <c r="I422" s="316" t="s">
        <v>445</v>
      </c>
      <c r="J422" s="318" t="s">
        <v>789</v>
      </c>
      <c r="K422" s="319">
        <v>2</v>
      </c>
      <c r="L422" s="292" t="s">
        <v>446</v>
      </c>
      <c r="M422" s="324">
        <v>1400000</v>
      </c>
      <c r="N422" s="294">
        <f t="shared" si="176"/>
        <v>2800000</v>
      </c>
      <c r="O422" s="319">
        <v>1</v>
      </c>
      <c r="P422" s="294">
        <f t="shared" si="177"/>
        <v>2800000</v>
      </c>
      <c r="Q422" s="552"/>
      <c r="R422" s="551"/>
      <c r="S422" s="291"/>
      <c r="T422" t="s">
        <v>392</v>
      </c>
      <c r="U422" s="560">
        <v>0</v>
      </c>
      <c r="V422" s="560">
        <v>0</v>
      </c>
      <c r="W422" s="560">
        <v>0</v>
      </c>
    </row>
    <row r="423" spans="1:23" ht="21" customHeight="1" outlineLevel="1">
      <c r="A423" s="316" t="str">
        <f t="shared" si="186"/>
        <v/>
      </c>
      <c r="B423" s="316" t="str">
        <f t="shared" si="187"/>
        <v/>
      </c>
      <c r="C423" s="316" t="str">
        <f>IF(AND(F423&lt;&gt;"",G423&lt;&gt;""),COUNT($C$32:C422)+1,"")</f>
        <v/>
      </c>
      <c r="D423" s="292" t="str">
        <f t="shared" si="188"/>
        <v/>
      </c>
      <c r="E423" s="292" t="str">
        <f t="shared" si="189"/>
        <v/>
      </c>
      <c r="F423" s="316"/>
      <c r="G423" s="316"/>
      <c r="H423" s="880" t="s">
        <v>1017</v>
      </c>
      <c r="I423" s="681"/>
      <c r="J423" s="704"/>
      <c r="K423" s="666"/>
      <c r="L423" s="681"/>
      <c r="M423" s="682"/>
      <c r="N423" s="682" t="s">
        <v>1007</v>
      </c>
      <c r="O423" s="666"/>
      <c r="P423" s="643">
        <f>SUM(P424:P428)</f>
        <v>13240000</v>
      </c>
      <c r="Q423" s="552"/>
      <c r="R423" s="551"/>
      <c r="S423" s="291"/>
      <c r="T423" t="s">
        <v>1188</v>
      </c>
      <c r="U423" s="560">
        <v>0</v>
      </c>
      <c r="V423" s="560">
        <v>0</v>
      </c>
      <c r="W423" s="560">
        <v>0</v>
      </c>
    </row>
    <row r="424" spans="1:23" ht="21" customHeight="1" outlineLevel="1">
      <c r="A424" s="316" t="str">
        <f t="shared" si="186"/>
        <v>10101</v>
      </c>
      <c r="B424" s="316" t="str">
        <f t="shared" si="187"/>
        <v>61</v>
      </c>
      <c r="C424" s="316">
        <f>IF(AND(F424&lt;&gt;"",G424&lt;&gt;""),COUNT($C$32:C423)+1,"")</f>
        <v>330</v>
      </c>
      <c r="D424" s="292" t="str">
        <f t="shared" si="188"/>
        <v>LN0330</v>
      </c>
      <c r="E424" s="292" t="str">
        <f t="shared" si="189"/>
        <v>1010104</v>
      </c>
      <c r="F424" s="316">
        <v>101010401</v>
      </c>
      <c r="G424" s="316">
        <v>61131</v>
      </c>
      <c r="H424" s="317" t="s">
        <v>892</v>
      </c>
      <c r="I424" s="316" t="s">
        <v>445</v>
      </c>
      <c r="J424" s="318" t="s">
        <v>789</v>
      </c>
      <c r="K424" s="319">
        <v>2</v>
      </c>
      <c r="L424" s="292" t="s">
        <v>446</v>
      </c>
      <c r="M424" s="324">
        <v>200000</v>
      </c>
      <c r="N424" s="294">
        <f t="shared" si="176"/>
        <v>400000</v>
      </c>
      <c r="O424" s="319">
        <v>1</v>
      </c>
      <c r="P424" s="294">
        <f t="shared" si="177"/>
        <v>400000</v>
      </c>
      <c r="Q424" s="552"/>
      <c r="R424" s="551"/>
      <c r="S424" s="291"/>
      <c r="T424" t="s">
        <v>392</v>
      </c>
      <c r="U424" s="560">
        <v>0</v>
      </c>
      <c r="V424" s="560">
        <v>0</v>
      </c>
      <c r="W424" s="560">
        <v>0</v>
      </c>
    </row>
    <row r="425" spans="1:23" ht="21" customHeight="1" outlineLevel="1">
      <c r="A425" s="316" t="str">
        <f t="shared" si="186"/>
        <v>10101</v>
      </c>
      <c r="B425" s="316" t="str">
        <f t="shared" si="187"/>
        <v>61</v>
      </c>
      <c r="C425" s="316">
        <f>IF(AND(F425&lt;&gt;"",G425&lt;&gt;""),COUNT($C$32:C424)+1,"")</f>
        <v>331</v>
      </c>
      <c r="D425" s="292" t="str">
        <f t="shared" si="188"/>
        <v>LN0331</v>
      </c>
      <c r="E425" s="292" t="str">
        <f t="shared" si="189"/>
        <v>1010104</v>
      </c>
      <c r="F425" s="316">
        <v>101010401</v>
      </c>
      <c r="G425" s="316">
        <v>61131</v>
      </c>
      <c r="H425" s="317" t="s">
        <v>95</v>
      </c>
      <c r="I425" s="316" t="s">
        <v>445</v>
      </c>
      <c r="J425" s="318" t="s">
        <v>869</v>
      </c>
      <c r="K425" s="319">
        <v>2</v>
      </c>
      <c r="L425" s="292" t="s">
        <v>446</v>
      </c>
      <c r="M425" s="324">
        <v>2000000</v>
      </c>
      <c r="N425" s="294">
        <f t="shared" si="176"/>
        <v>4000000</v>
      </c>
      <c r="O425" s="319">
        <v>1</v>
      </c>
      <c r="P425" s="294">
        <f t="shared" si="177"/>
        <v>4000000</v>
      </c>
      <c r="Q425" s="552"/>
      <c r="R425" s="551"/>
      <c r="S425" s="291"/>
      <c r="T425" t="s">
        <v>392</v>
      </c>
      <c r="U425" s="560">
        <v>0</v>
      </c>
      <c r="V425" s="560">
        <v>0</v>
      </c>
      <c r="W425" s="560">
        <v>0</v>
      </c>
    </row>
    <row r="426" spans="1:23" ht="21" customHeight="1" outlineLevel="1">
      <c r="A426" s="316" t="str">
        <f t="shared" si="186"/>
        <v>10101</v>
      </c>
      <c r="B426" s="316" t="str">
        <f t="shared" si="187"/>
        <v>61</v>
      </c>
      <c r="C426" s="316">
        <f>IF(AND(F426&lt;&gt;"",G426&lt;&gt;""),COUNT($C$32:C425)+1,"")</f>
        <v>332</v>
      </c>
      <c r="D426" s="292" t="str">
        <f t="shared" si="188"/>
        <v>LN0332</v>
      </c>
      <c r="E426" s="292" t="str">
        <f t="shared" si="189"/>
        <v>1010104</v>
      </c>
      <c r="F426" s="316">
        <v>101010401</v>
      </c>
      <c r="G426" s="316">
        <v>61132</v>
      </c>
      <c r="H426" s="317" t="s">
        <v>1009</v>
      </c>
      <c r="I426" s="316" t="s">
        <v>445</v>
      </c>
      <c r="J426" s="318" t="s">
        <v>789</v>
      </c>
      <c r="K426" s="319">
        <v>2</v>
      </c>
      <c r="L426" s="292" t="s">
        <v>446</v>
      </c>
      <c r="M426" s="324">
        <v>500000</v>
      </c>
      <c r="N426" s="294">
        <f t="shared" si="176"/>
        <v>1000000</v>
      </c>
      <c r="O426" s="319">
        <v>1</v>
      </c>
      <c r="P426" s="294">
        <f t="shared" si="177"/>
        <v>1000000</v>
      </c>
      <c r="Q426" s="552"/>
      <c r="R426" s="551"/>
      <c r="S426" s="291"/>
      <c r="T426" t="s">
        <v>392</v>
      </c>
      <c r="U426" s="560">
        <v>0</v>
      </c>
      <c r="V426" s="560">
        <v>0</v>
      </c>
      <c r="W426" s="560">
        <v>0</v>
      </c>
    </row>
    <row r="427" spans="1:23" ht="21" customHeight="1" outlineLevel="1">
      <c r="A427" s="316" t="str">
        <f t="shared" si="186"/>
        <v>10101</v>
      </c>
      <c r="B427" s="316" t="str">
        <f t="shared" si="187"/>
        <v>61</v>
      </c>
      <c r="C427" s="316">
        <f>IF(AND(F427&lt;&gt;"",G427&lt;&gt;""),COUNT($C$32:C426)+1,"")</f>
        <v>333</v>
      </c>
      <c r="D427" s="292" t="str">
        <f t="shared" si="188"/>
        <v>LN0333</v>
      </c>
      <c r="E427" s="292" t="str">
        <f t="shared" si="189"/>
        <v>1010104</v>
      </c>
      <c r="F427" s="316">
        <v>101010401</v>
      </c>
      <c r="G427" s="316">
        <v>61133</v>
      </c>
      <c r="H427" s="317" t="s">
        <v>1010</v>
      </c>
      <c r="I427" s="316" t="s">
        <v>445</v>
      </c>
      <c r="J427" s="318" t="s">
        <v>789</v>
      </c>
      <c r="K427" s="319">
        <v>2</v>
      </c>
      <c r="L427" s="292" t="s">
        <v>446</v>
      </c>
      <c r="M427" s="324">
        <v>2720000</v>
      </c>
      <c r="N427" s="294">
        <f t="shared" si="176"/>
        <v>5440000</v>
      </c>
      <c r="O427" s="319">
        <v>1</v>
      </c>
      <c r="P427" s="294">
        <f t="shared" si="177"/>
        <v>5440000</v>
      </c>
      <c r="Q427" s="552"/>
      <c r="R427" s="551"/>
      <c r="S427" s="291"/>
      <c r="T427" t="s">
        <v>392</v>
      </c>
      <c r="U427" s="560">
        <v>0</v>
      </c>
      <c r="V427" s="560">
        <v>0</v>
      </c>
      <c r="W427" s="560">
        <v>0</v>
      </c>
    </row>
    <row r="428" spans="1:23" ht="21" customHeight="1" outlineLevel="1">
      <c r="A428" s="316" t="str">
        <f t="shared" si="186"/>
        <v>10101</v>
      </c>
      <c r="B428" s="316" t="str">
        <f t="shared" si="187"/>
        <v>61</v>
      </c>
      <c r="C428" s="316">
        <f>IF(AND(F428&lt;&gt;"",G428&lt;&gt;""),COUNT($C$32:C427)+1,"")</f>
        <v>334</v>
      </c>
      <c r="D428" s="292" t="str">
        <f t="shared" si="188"/>
        <v>LN0334</v>
      </c>
      <c r="E428" s="292" t="str">
        <f t="shared" si="189"/>
        <v>1010104</v>
      </c>
      <c r="F428" s="316">
        <v>101010401</v>
      </c>
      <c r="G428" s="316">
        <v>61133</v>
      </c>
      <c r="H428" s="317" t="s">
        <v>1011</v>
      </c>
      <c r="I428" s="316" t="s">
        <v>445</v>
      </c>
      <c r="J428" s="318" t="s">
        <v>789</v>
      </c>
      <c r="K428" s="319">
        <v>2</v>
      </c>
      <c r="L428" s="292" t="s">
        <v>446</v>
      </c>
      <c r="M428" s="324">
        <v>1200000</v>
      </c>
      <c r="N428" s="294">
        <f t="shared" si="176"/>
        <v>2400000</v>
      </c>
      <c r="O428" s="319">
        <v>1</v>
      </c>
      <c r="P428" s="294">
        <f t="shared" si="177"/>
        <v>2400000</v>
      </c>
      <c r="Q428" s="552"/>
      <c r="R428" s="551"/>
      <c r="S428" s="291"/>
      <c r="T428" t="s">
        <v>392</v>
      </c>
      <c r="U428" s="560">
        <v>0</v>
      </c>
      <c r="V428" s="560">
        <v>0</v>
      </c>
      <c r="W428" s="560">
        <v>0</v>
      </c>
    </row>
    <row r="429" spans="1:23" ht="21" customHeight="1" outlineLevel="1">
      <c r="A429" s="316" t="str">
        <f t="shared" si="186"/>
        <v/>
      </c>
      <c r="B429" s="316" t="str">
        <f t="shared" si="187"/>
        <v/>
      </c>
      <c r="C429" s="316" t="str">
        <f>IF(AND(F429&lt;&gt;"",G429&lt;&gt;""),COUNT($C$32:C428)+1,"")</f>
        <v/>
      </c>
      <c r="D429" s="292" t="str">
        <f t="shared" si="188"/>
        <v/>
      </c>
      <c r="E429" s="292" t="str">
        <f t="shared" si="189"/>
        <v/>
      </c>
      <c r="F429" s="316"/>
      <c r="G429" s="316"/>
      <c r="H429" s="880" t="s">
        <v>1018</v>
      </c>
      <c r="I429" s="681"/>
      <c r="J429" s="704"/>
      <c r="K429" s="666"/>
      <c r="L429" s="681"/>
      <c r="M429" s="682"/>
      <c r="N429" s="682" t="s">
        <v>1007</v>
      </c>
      <c r="O429" s="666"/>
      <c r="P429" s="643">
        <f>SUM(P430:P434)</f>
        <v>13240000</v>
      </c>
      <c r="Q429" s="552"/>
      <c r="R429" s="551"/>
      <c r="S429" s="291"/>
      <c r="T429" t="s">
        <v>1188</v>
      </c>
      <c r="U429" s="560">
        <v>0</v>
      </c>
      <c r="V429" s="560">
        <v>0</v>
      </c>
      <c r="W429" s="560">
        <v>0</v>
      </c>
    </row>
    <row r="430" spans="1:23" ht="21" customHeight="1" outlineLevel="1">
      <c r="A430" s="316" t="str">
        <f t="shared" si="186"/>
        <v>10101</v>
      </c>
      <c r="B430" s="316" t="str">
        <f t="shared" si="187"/>
        <v>61</v>
      </c>
      <c r="C430" s="316">
        <f>IF(AND(F430&lt;&gt;"",G430&lt;&gt;""),COUNT($C$32:C429)+1,"")</f>
        <v>335</v>
      </c>
      <c r="D430" s="292" t="str">
        <f t="shared" si="188"/>
        <v>LN0335</v>
      </c>
      <c r="E430" s="292" t="str">
        <f t="shared" si="189"/>
        <v>1010104</v>
      </c>
      <c r="F430" s="316">
        <v>101010401</v>
      </c>
      <c r="G430" s="316">
        <v>61131</v>
      </c>
      <c r="H430" s="317" t="s">
        <v>892</v>
      </c>
      <c r="I430" s="316" t="s">
        <v>445</v>
      </c>
      <c r="J430" s="318" t="s">
        <v>789</v>
      </c>
      <c r="K430" s="319">
        <v>2</v>
      </c>
      <c r="L430" s="292" t="s">
        <v>446</v>
      </c>
      <c r="M430" s="324">
        <v>200000</v>
      </c>
      <c r="N430" s="294">
        <f t="shared" si="176"/>
        <v>400000</v>
      </c>
      <c r="O430" s="319">
        <v>1</v>
      </c>
      <c r="P430" s="294">
        <f t="shared" si="177"/>
        <v>400000</v>
      </c>
      <c r="Q430" s="552"/>
      <c r="R430" s="551"/>
      <c r="S430" s="291"/>
      <c r="T430" t="s">
        <v>392</v>
      </c>
      <c r="U430" s="560">
        <v>0</v>
      </c>
      <c r="V430" s="560">
        <v>0</v>
      </c>
      <c r="W430" s="560">
        <v>0</v>
      </c>
    </row>
    <row r="431" spans="1:23" ht="21" customHeight="1" outlineLevel="1">
      <c r="A431" s="316" t="str">
        <f t="shared" si="186"/>
        <v>10101</v>
      </c>
      <c r="B431" s="316" t="str">
        <f t="shared" si="187"/>
        <v>61</v>
      </c>
      <c r="C431" s="316">
        <f>IF(AND(F431&lt;&gt;"",G431&lt;&gt;""),COUNT($C$32:C430)+1,"")</f>
        <v>336</v>
      </c>
      <c r="D431" s="292" t="str">
        <f t="shared" si="188"/>
        <v>LN0336</v>
      </c>
      <c r="E431" s="292" t="str">
        <f t="shared" si="189"/>
        <v>1010104</v>
      </c>
      <c r="F431" s="316">
        <v>101010401</v>
      </c>
      <c r="G431" s="316">
        <v>61131</v>
      </c>
      <c r="H431" s="317" t="s">
        <v>95</v>
      </c>
      <c r="I431" s="316" t="s">
        <v>445</v>
      </c>
      <c r="J431" s="318" t="s">
        <v>869</v>
      </c>
      <c r="K431" s="319">
        <v>2</v>
      </c>
      <c r="L431" s="292" t="s">
        <v>446</v>
      </c>
      <c r="M431" s="324">
        <v>2000000</v>
      </c>
      <c r="N431" s="294">
        <f t="shared" si="176"/>
        <v>4000000</v>
      </c>
      <c r="O431" s="319">
        <v>1</v>
      </c>
      <c r="P431" s="294">
        <f t="shared" si="177"/>
        <v>4000000</v>
      </c>
      <c r="Q431" s="552"/>
      <c r="R431" s="551"/>
      <c r="S431" s="291"/>
      <c r="T431" t="s">
        <v>392</v>
      </c>
      <c r="U431" s="560">
        <v>0</v>
      </c>
      <c r="V431" s="560">
        <v>0</v>
      </c>
      <c r="W431" s="560">
        <v>0</v>
      </c>
    </row>
    <row r="432" spans="1:23" ht="21" customHeight="1" outlineLevel="1">
      <c r="A432" s="316" t="str">
        <f t="shared" si="186"/>
        <v>10101</v>
      </c>
      <c r="B432" s="316" t="str">
        <f t="shared" si="187"/>
        <v>61</v>
      </c>
      <c r="C432" s="316">
        <f>IF(AND(F432&lt;&gt;"",G432&lt;&gt;""),COUNT($C$32:C431)+1,"")</f>
        <v>337</v>
      </c>
      <c r="D432" s="292" t="str">
        <f t="shared" si="188"/>
        <v>LN0337</v>
      </c>
      <c r="E432" s="292" t="str">
        <f t="shared" si="189"/>
        <v>1010104</v>
      </c>
      <c r="F432" s="316">
        <v>101010401</v>
      </c>
      <c r="G432" s="316">
        <v>61132</v>
      </c>
      <c r="H432" s="317" t="s">
        <v>1009</v>
      </c>
      <c r="I432" s="316" t="s">
        <v>445</v>
      </c>
      <c r="J432" s="318" t="s">
        <v>789</v>
      </c>
      <c r="K432" s="319">
        <v>2</v>
      </c>
      <c r="L432" s="292" t="s">
        <v>446</v>
      </c>
      <c r="M432" s="324">
        <v>500000</v>
      </c>
      <c r="N432" s="294">
        <f t="shared" si="176"/>
        <v>1000000</v>
      </c>
      <c r="O432" s="319">
        <v>1</v>
      </c>
      <c r="P432" s="294">
        <f t="shared" si="177"/>
        <v>1000000</v>
      </c>
      <c r="Q432" s="552"/>
      <c r="R432" s="551"/>
      <c r="S432" s="291"/>
      <c r="T432" t="s">
        <v>392</v>
      </c>
      <c r="U432" s="560">
        <v>0</v>
      </c>
      <c r="V432" s="560">
        <v>0</v>
      </c>
      <c r="W432" s="560">
        <v>0</v>
      </c>
    </row>
    <row r="433" spans="1:23" ht="21" customHeight="1" outlineLevel="1">
      <c r="A433" s="316" t="str">
        <f t="shared" si="186"/>
        <v>10101</v>
      </c>
      <c r="B433" s="316" t="str">
        <f t="shared" si="187"/>
        <v>61</v>
      </c>
      <c r="C433" s="316">
        <f>IF(AND(F433&lt;&gt;"",G433&lt;&gt;""),COUNT($C$32:C432)+1,"")</f>
        <v>338</v>
      </c>
      <c r="D433" s="292" t="str">
        <f t="shared" si="188"/>
        <v>LN0338</v>
      </c>
      <c r="E433" s="292" t="str">
        <f t="shared" si="189"/>
        <v>1010104</v>
      </c>
      <c r="F433" s="316">
        <v>101010401</v>
      </c>
      <c r="G433" s="316">
        <v>61133</v>
      </c>
      <c r="H433" s="317" t="s">
        <v>1010</v>
      </c>
      <c r="I433" s="316" t="s">
        <v>445</v>
      </c>
      <c r="J433" s="318" t="s">
        <v>789</v>
      </c>
      <c r="K433" s="319">
        <v>2</v>
      </c>
      <c r="L433" s="292" t="s">
        <v>446</v>
      </c>
      <c r="M433" s="324">
        <v>2720000</v>
      </c>
      <c r="N433" s="294">
        <f t="shared" si="176"/>
        <v>5440000</v>
      </c>
      <c r="O433" s="319">
        <v>1</v>
      </c>
      <c r="P433" s="294">
        <f t="shared" si="177"/>
        <v>5440000</v>
      </c>
      <c r="Q433" s="552"/>
      <c r="R433" s="551"/>
      <c r="S433" s="291"/>
      <c r="T433" t="s">
        <v>392</v>
      </c>
      <c r="U433" s="560">
        <v>0</v>
      </c>
      <c r="V433" s="560">
        <v>0</v>
      </c>
      <c r="W433" s="560">
        <v>0</v>
      </c>
    </row>
    <row r="434" spans="1:23" ht="21" customHeight="1" outlineLevel="1">
      <c r="A434" s="316" t="str">
        <f t="shared" si="186"/>
        <v>10101</v>
      </c>
      <c r="B434" s="316" t="str">
        <f t="shared" si="187"/>
        <v>61</v>
      </c>
      <c r="C434" s="316">
        <f>IF(AND(F434&lt;&gt;"",G434&lt;&gt;""),COUNT($C$32:C433)+1,"")</f>
        <v>339</v>
      </c>
      <c r="D434" s="292" t="str">
        <f t="shared" si="188"/>
        <v>LN0339</v>
      </c>
      <c r="E434" s="292" t="str">
        <f t="shared" si="189"/>
        <v>1010104</v>
      </c>
      <c r="F434" s="316">
        <v>101010401</v>
      </c>
      <c r="G434" s="316">
        <v>61133</v>
      </c>
      <c r="H434" s="317" t="s">
        <v>1011</v>
      </c>
      <c r="I434" s="316" t="s">
        <v>445</v>
      </c>
      <c r="J434" s="318" t="s">
        <v>789</v>
      </c>
      <c r="K434" s="319">
        <v>2</v>
      </c>
      <c r="L434" s="292" t="s">
        <v>446</v>
      </c>
      <c r="M434" s="324">
        <v>1200000</v>
      </c>
      <c r="N434" s="294">
        <f t="shared" si="176"/>
        <v>2400000</v>
      </c>
      <c r="O434" s="319">
        <v>1</v>
      </c>
      <c r="P434" s="294">
        <f t="shared" si="177"/>
        <v>2400000</v>
      </c>
      <c r="Q434" s="552"/>
      <c r="R434" s="551"/>
      <c r="S434" s="291"/>
      <c r="T434" t="s">
        <v>392</v>
      </c>
      <c r="U434" s="560">
        <v>0</v>
      </c>
      <c r="V434" s="560">
        <v>0</v>
      </c>
      <c r="W434" s="560">
        <v>0</v>
      </c>
    </row>
    <row r="435" spans="1:23" ht="21" customHeight="1" outlineLevel="1">
      <c r="A435" s="316" t="str">
        <f t="shared" si="186"/>
        <v/>
      </c>
      <c r="B435" s="316" t="str">
        <f t="shared" si="187"/>
        <v/>
      </c>
      <c r="C435" s="316" t="str">
        <f>IF(AND(F435&lt;&gt;"",G435&lt;&gt;""),COUNT($C$32:C434)+1,"")</f>
        <v/>
      </c>
      <c r="D435" s="292" t="str">
        <f t="shared" si="188"/>
        <v/>
      </c>
      <c r="E435" s="292" t="str">
        <f t="shared" si="189"/>
        <v/>
      </c>
      <c r="F435" s="316"/>
      <c r="G435" s="316"/>
      <c r="H435" s="880" t="s">
        <v>1019</v>
      </c>
      <c r="I435" s="681"/>
      <c r="J435" s="704"/>
      <c r="K435" s="666"/>
      <c r="L435" s="681"/>
      <c r="M435" s="682"/>
      <c r="N435" s="682" t="s">
        <v>1007</v>
      </c>
      <c r="O435" s="666"/>
      <c r="P435" s="643">
        <f>SUM(P436:P440)</f>
        <v>13240000</v>
      </c>
      <c r="Q435" s="552"/>
      <c r="R435" s="551"/>
      <c r="S435" s="291"/>
      <c r="T435" t="s">
        <v>1188</v>
      </c>
      <c r="U435" s="560">
        <v>0</v>
      </c>
      <c r="V435" s="560">
        <v>0</v>
      </c>
      <c r="W435" s="560">
        <v>0</v>
      </c>
    </row>
    <row r="436" spans="1:23" ht="21" customHeight="1" outlineLevel="1">
      <c r="A436" s="316" t="str">
        <f t="shared" si="186"/>
        <v>10101</v>
      </c>
      <c r="B436" s="316" t="str">
        <f t="shared" si="187"/>
        <v>61</v>
      </c>
      <c r="C436" s="316">
        <f>IF(AND(F436&lt;&gt;"",G436&lt;&gt;""),COUNT($C$32:C435)+1,"")</f>
        <v>340</v>
      </c>
      <c r="D436" s="292" t="str">
        <f t="shared" si="188"/>
        <v>LN0340</v>
      </c>
      <c r="E436" s="292" t="str">
        <f t="shared" si="189"/>
        <v>1010104</v>
      </c>
      <c r="F436" s="316">
        <v>101010401</v>
      </c>
      <c r="G436" s="316">
        <v>61131</v>
      </c>
      <c r="H436" s="317" t="s">
        <v>892</v>
      </c>
      <c r="I436" s="316" t="s">
        <v>445</v>
      </c>
      <c r="J436" s="318" t="s">
        <v>789</v>
      </c>
      <c r="K436" s="319">
        <v>2</v>
      </c>
      <c r="L436" s="292" t="s">
        <v>446</v>
      </c>
      <c r="M436" s="324">
        <v>200000</v>
      </c>
      <c r="N436" s="294">
        <f t="shared" si="176"/>
        <v>400000</v>
      </c>
      <c r="O436" s="319">
        <v>1</v>
      </c>
      <c r="P436" s="294">
        <f t="shared" si="177"/>
        <v>400000</v>
      </c>
      <c r="Q436" s="552"/>
      <c r="R436" s="551"/>
      <c r="S436" s="291"/>
      <c r="T436" t="s">
        <v>392</v>
      </c>
      <c r="U436" s="560">
        <v>0</v>
      </c>
      <c r="V436" s="560">
        <v>0</v>
      </c>
      <c r="W436" s="560">
        <v>0</v>
      </c>
    </row>
    <row r="437" spans="1:23" ht="21" customHeight="1" outlineLevel="1">
      <c r="A437" s="316" t="str">
        <f t="shared" si="186"/>
        <v>10101</v>
      </c>
      <c r="B437" s="316" t="str">
        <f t="shared" si="187"/>
        <v>61</v>
      </c>
      <c r="C437" s="316">
        <f>IF(AND(F437&lt;&gt;"",G437&lt;&gt;""),COUNT($C$32:C436)+1,"")</f>
        <v>341</v>
      </c>
      <c r="D437" s="292" t="str">
        <f t="shared" si="188"/>
        <v>LN0341</v>
      </c>
      <c r="E437" s="292" t="str">
        <f t="shared" si="189"/>
        <v>1010104</v>
      </c>
      <c r="F437" s="316">
        <v>101010401</v>
      </c>
      <c r="G437" s="316">
        <v>61131</v>
      </c>
      <c r="H437" s="317" t="s">
        <v>95</v>
      </c>
      <c r="I437" s="316" t="s">
        <v>445</v>
      </c>
      <c r="J437" s="318" t="s">
        <v>869</v>
      </c>
      <c r="K437" s="319">
        <v>2</v>
      </c>
      <c r="L437" s="292" t="s">
        <v>446</v>
      </c>
      <c r="M437" s="324">
        <v>2000000</v>
      </c>
      <c r="N437" s="294">
        <f t="shared" si="176"/>
        <v>4000000</v>
      </c>
      <c r="O437" s="319">
        <v>1</v>
      </c>
      <c r="P437" s="294">
        <f t="shared" si="177"/>
        <v>4000000</v>
      </c>
      <c r="Q437" s="552"/>
      <c r="R437" s="551"/>
      <c r="S437" s="291"/>
      <c r="T437" t="s">
        <v>392</v>
      </c>
      <c r="U437" s="560">
        <v>0</v>
      </c>
      <c r="V437" s="560">
        <v>0</v>
      </c>
      <c r="W437" s="560">
        <v>0</v>
      </c>
    </row>
    <row r="438" spans="1:23" ht="21" customHeight="1" outlineLevel="1">
      <c r="A438" s="316" t="str">
        <f t="shared" si="186"/>
        <v>10101</v>
      </c>
      <c r="B438" s="316" t="str">
        <f t="shared" si="187"/>
        <v>61</v>
      </c>
      <c r="C438" s="316">
        <f>IF(AND(F438&lt;&gt;"",G438&lt;&gt;""),COUNT($C$32:C437)+1,"")</f>
        <v>342</v>
      </c>
      <c r="D438" s="292" t="str">
        <f t="shared" si="188"/>
        <v>LN0342</v>
      </c>
      <c r="E438" s="292" t="str">
        <f t="shared" si="189"/>
        <v>1010104</v>
      </c>
      <c r="F438" s="316">
        <v>101010401</v>
      </c>
      <c r="G438" s="316">
        <v>61132</v>
      </c>
      <c r="H438" s="317" t="s">
        <v>1009</v>
      </c>
      <c r="I438" s="316" t="s">
        <v>445</v>
      </c>
      <c r="J438" s="318" t="s">
        <v>789</v>
      </c>
      <c r="K438" s="319">
        <v>2</v>
      </c>
      <c r="L438" s="292" t="s">
        <v>446</v>
      </c>
      <c r="M438" s="324">
        <v>500000</v>
      </c>
      <c r="N438" s="294">
        <f t="shared" si="176"/>
        <v>1000000</v>
      </c>
      <c r="O438" s="319">
        <v>1</v>
      </c>
      <c r="P438" s="294">
        <f t="shared" si="177"/>
        <v>1000000</v>
      </c>
      <c r="Q438" s="552"/>
      <c r="R438" s="551"/>
      <c r="S438" s="291"/>
      <c r="T438" t="s">
        <v>392</v>
      </c>
      <c r="U438" s="560">
        <v>0</v>
      </c>
      <c r="V438" s="560">
        <v>0</v>
      </c>
      <c r="W438" s="560">
        <v>0</v>
      </c>
    </row>
    <row r="439" spans="1:23" ht="21" customHeight="1" outlineLevel="1">
      <c r="A439" s="316" t="str">
        <f t="shared" si="186"/>
        <v>10101</v>
      </c>
      <c r="B439" s="316" t="str">
        <f t="shared" si="187"/>
        <v>61</v>
      </c>
      <c r="C439" s="316">
        <f>IF(AND(F439&lt;&gt;"",G439&lt;&gt;""),COUNT($C$32:C438)+1,"")</f>
        <v>343</v>
      </c>
      <c r="D439" s="292" t="str">
        <f t="shared" si="188"/>
        <v>LN0343</v>
      </c>
      <c r="E439" s="292" t="str">
        <f t="shared" si="189"/>
        <v>1010104</v>
      </c>
      <c r="F439" s="316">
        <v>101010401</v>
      </c>
      <c r="G439" s="316">
        <v>61133</v>
      </c>
      <c r="H439" s="317" t="s">
        <v>1010</v>
      </c>
      <c r="I439" s="316" t="s">
        <v>445</v>
      </c>
      <c r="J439" s="318" t="s">
        <v>789</v>
      </c>
      <c r="K439" s="319">
        <v>2</v>
      </c>
      <c r="L439" s="292" t="s">
        <v>446</v>
      </c>
      <c r="M439" s="324">
        <v>2720000</v>
      </c>
      <c r="N439" s="294">
        <f t="shared" si="176"/>
        <v>5440000</v>
      </c>
      <c r="O439" s="319">
        <v>1</v>
      </c>
      <c r="P439" s="294">
        <f t="shared" si="177"/>
        <v>5440000</v>
      </c>
      <c r="Q439" s="552"/>
      <c r="R439" s="551"/>
      <c r="S439" s="291"/>
      <c r="T439" t="s">
        <v>392</v>
      </c>
      <c r="U439" s="560">
        <v>0</v>
      </c>
      <c r="V439" s="560">
        <v>0</v>
      </c>
      <c r="W439" s="560">
        <v>0</v>
      </c>
    </row>
    <row r="440" spans="1:23" ht="21" customHeight="1" outlineLevel="1">
      <c r="A440" s="316" t="str">
        <f t="shared" si="186"/>
        <v>10101</v>
      </c>
      <c r="B440" s="316" t="str">
        <f t="shared" si="187"/>
        <v>61</v>
      </c>
      <c r="C440" s="316">
        <f>IF(AND(F440&lt;&gt;"",G440&lt;&gt;""),COUNT($C$32:C439)+1,"")</f>
        <v>344</v>
      </c>
      <c r="D440" s="292" t="str">
        <f t="shared" si="188"/>
        <v>LN0344</v>
      </c>
      <c r="E440" s="292" t="str">
        <f t="shared" si="189"/>
        <v>1010104</v>
      </c>
      <c r="F440" s="316">
        <v>101010401</v>
      </c>
      <c r="G440" s="316">
        <v>61133</v>
      </c>
      <c r="H440" s="317" t="s">
        <v>1011</v>
      </c>
      <c r="I440" s="316" t="s">
        <v>445</v>
      </c>
      <c r="J440" s="318" t="s">
        <v>789</v>
      </c>
      <c r="K440" s="319">
        <v>2</v>
      </c>
      <c r="L440" s="292" t="s">
        <v>446</v>
      </c>
      <c r="M440" s="324">
        <v>1200000</v>
      </c>
      <c r="N440" s="294">
        <f t="shared" si="176"/>
        <v>2400000</v>
      </c>
      <c r="O440" s="319">
        <v>1</v>
      </c>
      <c r="P440" s="294">
        <f t="shared" si="177"/>
        <v>2400000</v>
      </c>
      <c r="Q440" s="552"/>
      <c r="R440" s="551"/>
      <c r="S440" s="291"/>
      <c r="T440" t="s">
        <v>392</v>
      </c>
      <c r="U440" s="560">
        <v>0</v>
      </c>
      <c r="V440" s="560">
        <v>0</v>
      </c>
      <c r="W440" s="560">
        <v>0</v>
      </c>
    </row>
    <row r="441" spans="1:23" ht="21" customHeight="1" outlineLevel="1">
      <c r="A441" s="316" t="str">
        <f t="shared" si="186"/>
        <v/>
      </c>
      <c r="B441" s="316" t="str">
        <f t="shared" si="187"/>
        <v/>
      </c>
      <c r="C441" s="316" t="str">
        <f>IF(AND(F441&lt;&gt;"",G441&lt;&gt;""),COUNT($C$32:C440)+1,"")</f>
        <v/>
      </c>
      <c r="D441" s="292" t="str">
        <f t="shared" si="188"/>
        <v/>
      </c>
      <c r="E441" s="292" t="str">
        <f t="shared" si="189"/>
        <v/>
      </c>
      <c r="F441" s="316"/>
      <c r="G441" s="316"/>
      <c r="H441" s="880" t="s">
        <v>1020</v>
      </c>
      <c r="I441" s="681"/>
      <c r="J441" s="704"/>
      <c r="K441" s="666"/>
      <c r="L441" s="681"/>
      <c r="M441" s="682"/>
      <c r="N441" s="682" t="s">
        <v>1007</v>
      </c>
      <c r="O441" s="666"/>
      <c r="P441" s="643">
        <f>SUM(P442:P446)</f>
        <v>13240000</v>
      </c>
      <c r="Q441" s="552"/>
      <c r="R441" s="551"/>
      <c r="S441" s="291"/>
      <c r="T441" t="s">
        <v>1188</v>
      </c>
      <c r="U441" s="560">
        <v>0</v>
      </c>
      <c r="V441" s="560">
        <v>0</v>
      </c>
      <c r="W441" s="560">
        <v>0</v>
      </c>
    </row>
    <row r="442" spans="1:23" ht="21" customHeight="1" outlineLevel="1">
      <c r="A442" s="316" t="str">
        <f t="shared" si="186"/>
        <v>10101</v>
      </c>
      <c r="B442" s="316" t="str">
        <f t="shared" si="187"/>
        <v>61</v>
      </c>
      <c r="C442" s="316">
        <f>IF(AND(F442&lt;&gt;"",G442&lt;&gt;""),COUNT($C$32:C441)+1,"")</f>
        <v>345</v>
      </c>
      <c r="D442" s="292" t="str">
        <f t="shared" si="188"/>
        <v>LN0345</v>
      </c>
      <c r="E442" s="292" t="str">
        <f t="shared" si="189"/>
        <v>1010104</v>
      </c>
      <c r="F442" s="316">
        <v>101010401</v>
      </c>
      <c r="G442" s="316">
        <v>61131</v>
      </c>
      <c r="H442" s="317" t="s">
        <v>892</v>
      </c>
      <c r="I442" s="316" t="s">
        <v>445</v>
      </c>
      <c r="J442" s="318" t="s">
        <v>789</v>
      </c>
      <c r="K442" s="319">
        <v>2</v>
      </c>
      <c r="L442" s="292" t="s">
        <v>446</v>
      </c>
      <c r="M442" s="324">
        <v>200000</v>
      </c>
      <c r="N442" s="294">
        <f t="shared" si="176"/>
        <v>400000</v>
      </c>
      <c r="O442" s="319">
        <v>1</v>
      </c>
      <c r="P442" s="294">
        <f t="shared" si="177"/>
        <v>400000</v>
      </c>
      <c r="Q442" s="552"/>
      <c r="R442" s="551"/>
      <c r="S442" s="291"/>
      <c r="T442" t="s">
        <v>392</v>
      </c>
      <c r="U442" s="560">
        <v>0</v>
      </c>
      <c r="V442" s="560">
        <v>0</v>
      </c>
      <c r="W442" s="560">
        <v>0</v>
      </c>
    </row>
    <row r="443" spans="1:23" ht="21" customHeight="1" outlineLevel="1">
      <c r="A443" s="316" t="str">
        <f t="shared" si="186"/>
        <v>10101</v>
      </c>
      <c r="B443" s="316" t="str">
        <f t="shared" si="187"/>
        <v>61</v>
      </c>
      <c r="C443" s="316">
        <f>IF(AND(F443&lt;&gt;"",G443&lt;&gt;""),COUNT($C$32:C442)+1,"")</f>
        <v>346</v>
      </c>
      <c r="D443" s="292" t="str">
        <f t="shared" si="188"/>
        <v>LN0346</v>
      </c>
      <c r="E443" s="292" t="str">
        <f t="shared" si="189"/>
        <v>1010104</v>
      </c>
      <c r="F443" s="316">
        <v>101010401</v>
      </c>
      <c r="G443" s="316">
        <v>61131</v>
      </c>
      <c r="H443" s="317" t="s">
        <v>95</v>
      </c>
      <c r="I443" s="316" t="s">
        <v>445</v>
      </c>
      <c r="J443" s="318" t="s">
        <v>869</v>
      </c>
      <c r="K443" s="319">
        <v>2</v>
      </c>
      <c r="L443" s="292" t="s">
        <v>446</v>
      </c>
      <c r="M443" s="324">
        <v>2000000</v>
      </c>
      <c r="N443" s="294">
        <f t="shared" si="176"/>
        <v>4000000</v>
      </c>
      <c r="O443" s="319">
        <v>1</v>
      </c>
      <c r="P443" s="294">
        <f t="shared" si="177"/>
        <v>4000000</v>
      </c>
      <c r="Q443" s="552"/>
      <c r="R443" s="551"/>
      <c r="S443" s="291"/>
      <c r="T443" t="s">
        <v>392</v>
      </c>
      <c r="U443" s="560">
        <v>0</v>
      </c>
      <c r="V443" s="560">
        <v>0</v>
      </c>
      <c r="W443" s="560">
        <v>0</v>
      </c>
    </row>
    <row r="444" spans="1:23" ht="21" customHeight="1" outlineLevel="1">
      <c r="A444" s="316" t="str">
        <f t="shared" si="186"/>
        <v>10101</v>
      </c>
      <c r="B444" s="316" t="str">
        <f t="shared" si="187"/>
        <v>61</v>
      </c>
      <c r="C444" s="316">
        <f>IF(AND(F444&lt;&gt;"",G444&lt;&gt;""),COUNT($C$32:C443)+1,"")</f>
        <v>347</v>
      </c>
      <c r="D444" s="292" t="str">
        <f t="shared" si="188"/>
        <v>LN0347</v>
      </c>
      <c r="E444" s="292" t="str">
        <f t="shared" si="189"/>
        <v>1010104</v>
      </c>
      <c r="F444" s="316">
        <v>101010401</v>
      </c>
      <c r="G444" s="316">
        <v>61132</v>
      </c>
      <c r="H444" s="317" t="s">
        <v>1009</v>
      </c>
      <c r="I444" s="316" t="s">
        <v>445</v>
      </c>
      <c r="J444" s="318" t="s">
        <v>789</v>
      </c>
      <c r="K444" s="319">
        <v>2</v>
      </c>
      <c r="L444" s="292" t="s">
        <v>446</v>
      </c>
      <c r="M444" s="324">
        <v>500000</v>
      </c>
      <c r="N444" s="294">
        <f t="shared" si="176"/>
        <v>1000000</v>
      </c>
      <c r="O444" s="319">
        <v>1</v>
      </c>
      <c r="P444" s="294">
        <f t="shared" si="177"/>
        <v>1000000</v>
      </c>
      <c r="Q444" s="552"/>
      <c r="R444" s="551"/>
      <c r="S444" s="291"/>
      <c r="T444" t="s">
        <v>392</v>
      </c>
      <c r="U444" s="560">
        <v>0</v>
      </c>
      <c r="V444" s="560">
        <v>0</v>
      </c>
      <c r="W444" s="560">
        <v>0</v>
      </c>
    </row>
    <row r="445" spans="1:23" ht="21" customHeight="1" outlineLevel="1">
      <c r="A445" s="316" t="str">
        <f t="shared" si="186"/>
        <v>10101</v>
      </c>
      <c r="B445" s="316" t="str">
        <f t="shared" si="187"/>
        <v>61</v>
      </c>
      <c r="C445" s="316">
        <f>IF(AND(F445&lt;&gt;"",G445&lt;&gt;""),COUNT($C$32:C444)+1,"")</f>
        <v>348</v>
      </c>
      <c r="D445" s="292" t="str">
        <f t="shared" si="188"/>
        <v>LN0348</v>
      </c>
      <c r="E445" s="292" t="str">
        <f t="shared" si="189"/>
        <v>1010104</v>
      </c>
      <c r="F445" s="316">
        <v>101010401</v>
      </c>
      <c r="G445" s="316">
        <v>61133</v>
      </c>
      <c r="H445" s="317" t="s">
        <v>1010</v>
      </c>
      <c r="I445" s="316" t="s">
        <v>445</v>
      </c>
      <c r="J445" s="318" t="s">
        <v>789</v>
      </c>
      <c r="K445" s="319">
        <v>2</v>
      </c>
      <c r="L445" s="292" t="s">
        <v>446</v>
      </c>
      <c r="M445" s="324">
        <v>2720000</v>
      </c>
      <c r="N445" s="294">
        <f t="shared" si="176"/>
        <v>5440000</v>
      </c>
      <c r="O445" s="319">
        <v>1</v>
      </c>
      <c r="P445" s="294">
        <f t="shared" si="177"/>
        <v>5440000</v>
      </c>
      <c r="Q445" s="552"/>
      <c r="R445" s="551"/>
      <c r="S445" s="291"/>
      <c r="T445" t="s">
        <v>392</v>
      </c>
      <c r="U445" s="560">
        <v>0</v>
      </c>
      <c r="V445" s="560">
        <v>0</v>
      </c>
      <c r="W445" s="560">
        <v>0</v>
      </c>
    </row>
    <row r="446" spans="1:23" ht="21" customHeight="1" outlineLevel="1">
      <c r="A446" s="316" t="str">
        <f t="shared" si="186"/>
        <v>10101</v>
      </c>
      <c r="B446" s="316" t="str">
        <f t="shared" si="187"/>
        <v>61</v>
      </c>
      <c r="C446" s="316">
        <f>IF(AND(F446&lt;&gt;"",G446&lt;&gt;""),COUNT($C$32:C445)+1,"")</f>
        <v>349</v>
      </c>
      <c r="D446" s="292" t="str">
        <f t="shared" si="188"/>
        <v>LN0349</v>
      </c>
      <c r="E446" s="292" t="str">
        <f t="shared" si="189"/>
        <v>1010104</v>
      </c>
      <c r="F446" s="316">
        <v>101010401</v>
      </c>
      <c r="G446" s="316">
        <v>61133</v>
      </c>
      <c r="H446" s="317" t="s">
        <v>1011</v>
      </c>
      <c r="I446" s="316" t="s">
        <v>445</v>
      </c>
      <c r="J446" s="318" t="s">
        <v>789</v>
      </c>
      <c r="K446" s="319">
        <v>2</v>
      </c>
      <c r="L446" s="292" t="s">
        <v>446</v>
      </c>
      <c r="M446" s="324">
        <v>1200000</v>
      </c>
      <c r="N446" s="294">
        <f t="shared" si="176"/>
        <v>2400000</v>
      </c>
      <c r="O446" s="319">
        <v>1</v>
      </c>
      <c r="P446" s="294">
        <f t="shared" si="177"/>
        <v>2400000</v>
      </c>
      <c r="Q446" s="552"/>
      <c r="R446" s="551"/>
      <c r="S446" s="291"/>
      <c r="T446" t="s">
        <v>392</v>
      </c>
      <c r="U446" s="560">
        <v>0</v>
      </c>
      <c r="V446" s="560">
        <v>0</v>
      </c>
      <c r="W446" s="560">
        <v>0</v>
      </c>
    </row>
    <row r="447" spans="1:23" ht="21" customHeight="1" outlineLevel="1">
      <c r="A447" s="316" t="str">
        <f t="shared" si="186"/>
        <v/>
      </c>
      <c r="B447" s="316" t="str">
        <f t="shared" si="187"/>
        <v/>
      </c>
      <c r="C447" s="316" t="str">
        <f>IF(AND(F447&lt;&gt;"",G447&lt;&gt;""),COUNT($C$32:C446)+1,"")</f>
        <v/>
      </c>
      <c r="D447" s="292" t="str">
        <f t="shared" si="188"/>
        <v/>
      </c>
      <c r="E447" s="292" t="str">
        <f t="shared" si="189"/>
        <v/>
      </c>
      <c r="F447" s="316"/>
      <c r="G447" s="316"/>
      <c r="H447" s="880" t="s">
        <v>1021</v>
      </c>
      <c r="I447" s="681"/>
      <c r="J447" s="704"/>
      <c r="K447" s="666"/>
      <c r="L447" s="681"/>
      <c r="M447" s="682"/>
      <c r="N447" s="682" t="s">
        <v>1007</v>
      </c>
      <c r="O447" s="666"/>
      <c r="P447" s="643">
        <f>SUM(P448:P452)</f>
        <v>13240000</v>
      </c>
      <c r="Q447" s="552"/>
      <c r="R447" s="551"/>
      <c r="S447" s="291"/>
      <c r="T447" t="s">
        <v>1188</v>
      </c>
      <c r="U447" s="560">
        <v>0</v>
      </c>
      <c r="V447" s="560">
        <v>0</v>
      </c>
      <c r="W447" s="560">
        <v>0</v>
      </c>
    </row>
    <row r="448" spans="1:23" ht="21" customHeight="1" outlineLevel="1">
      <c r="A448" s="316" t="str">
        <f t="shared" si="186"/>
        <v>10101</v>
      </c>
      <c r="B448" s="316" t="str">
        <f t="shared" si="187"/>
        <v>61</v>
      </c>
      <c r="C448" s="316">
        <f>IF(AND(F448&lt;&gt;"",G448&lt;&gt;""),COUNT($C$32:C447)+1,"")</f>
        <v>350</v>
      </c>
      <c r="D448" s="292" t="str">
        <f t="shared" si="188"/>
        <v>LN0350</v>
      </c>
      <c r="E448" s="292" t="str">
        <f t="shared" si="189"/>
        <v>1010104</v>
      </c>
      <c r="F448" s="316">
        <v>101010401</v>
      </c>
      <c r="G448" s="316">
        <v>61131</v>
      </c>
      <c r="H448" s="317" t="s">
        <v>892</v>
      </c>
      <c r="I448" s="316" t="s">
        <v>445</v>
      </c>
      <c r="J448" s="318" t="s">
        <v>789</v>
      </c>
      <c r="K448" s="319">
        <v>2</v>
      </c>
      <c r="L448" s="292" t="s">
        <v>446</v>
      </c>
      <c r="M448" s="324">
        <v>200000</v>
      </c>
      <c r="N448" s="294">
        <f t="shared" si="176"/>
        <v>400000</v>
      </c>
      <c r="O448" s="319">
        <v>1</v>
      </c>
      <c r="P448" s="294">
        <f t="shared" si="177"/>
        <v>400000</v>
      </c>
      <c r="Q448" s="552"/>
      <c r="R448" s="551"/>
      <c r="S448" s="291"/>
      <c r="T448" t="s">
        <v>392</v>
      </c>
      <c r="U448" s="560">
        <v>0</v>
      </c>
      <c r="V448" s="560">
        <v>0</v>
      </c>
      <c r="W448" s="560">
        <v>0</v>
      </c>
    </row>
    <row r="449" spans="1:23" ht="21" customHeight="1" outlineLevel="1">
      <c r="A449" s="316" t="str">
        <f t="shared" si="186"/>
        <v>10101</v>
      </c>
      <c r="B449" s="316" t="str">
        <f t="shared" si="187"/>
        <v>61</v>
      </c>
      <c r="C449" s="316">
        <f>IF(AND(F449&lt;&gt;"",G449&lt;&gt;""),COUNT($C$32:C448)+1,"")</f>
        <v>351</v>
      </c>
      <c r="D449" s="292" t="str">
        <f t="shared" si="188"/>
        <v>LN0351</v>
      </c>
      <c r="E449" s="292" t="str">
        <f t="shared" si="189"/>
        <v>1010104</v>
      </c>
      <c r="F449" s="316">
        <v>101010401</v>
      </c>
      <c r="G449" s="316">
        <v>61131</v>
      </c>
      <c r="H449" s="317" t="s">
        <v>95</v>
      </c>
      <c r="I449" s="316" t="s">
        <v>445</v>
      </c>
      <c r="J449" s="318" t="s">
        <v>869</v>
      </c>
      <c r="K449" s="319">
        <v>2</v>
      </c>
      <c r="L449" s="292" t="s">
        <v>446</v>
      </c>
      <c r="M449" s="324">
        <v>2000000</v>
      </c>
      <c r="N449" s="294">
        <f t="shared" si="176"/>
        <v>4000000</v>
      </c>
      <c r="O449" s="319">
        <v>1</v>
      </c>
      <c r="P449" s="294">
        <f t="shared" si="177"/>
        <v>4000000</v>
      </c>
      <c r="Q449" s="552"/>
      <c r="R449" s="551"/>
      <c r="S449" s="291"/>
      <c r="T449" t="s">
        <v>392</v>
      </c>
      <c r="U449" s="560">
        <v>0</v>
      </c>
      <c r="V449" s="560">
        <v>0</v>
      </c>
      <c r="W449" s="560">
        <v>0</v>
      </c>
    </row>
    <row r="450" spans="1:23" ht="21" customHeight="1" outlineLevel="1">
      <c r="A450" s="316" t="str">
        <f t="shared" si="186"/>
        <v>10101</v>
      </c>
      <c r="B450" s="316" t="str">
        <f t="shared" si="187"/>
        <v>61</v>
      </c>
      <c r="C450" s="316">
        <f>IF(AND(F450&lt;&gt;"",G450&lt;&gt;""),COUNT($C$32:C449)+1,"")</f>
        <v>352</v>
      </c>
      <c r="D450" s="292" t="str">
        <f t="shared" si="188"/>
        <v>LN0352</v>
      </c>
      <c r="E450" s="292" t="str">
        <f t="shared" si="189"/>
        <v>1010104</v>
      </c>
      <c r="F450" s="316">
        <v>101010401</v>
      </c>
      <c r="G450" s="316">
        <v>61132</v>
      </c>
      <c r="H450" s="317" t="s">
        <v>1009</v>
      </c>
      <c r="I450" s="316" t="s">
        <v>445</v>
      </c>
      <c r="J450" s="318" t="s">
        <v>789</v>
      </c>
      <c r="K450" s="319">
        <v>2</v>
      </c>
      <c r="L450" s="292" t="s">
        <v>446</v>
      </c>
      <c r="M450" s="324">
        <v>500000</v>
      </c>
      <c r="N450" s="294">
        <f t="shared" si="176"/>
        <v>1000000</v>
      </c>
      <c r="O450" s="319">
        <v>1</v>
      </c>
      <c r="P450" s="294">
        <f t="shared" si="177"/>
        <v>1000000</v>
      </c>
      <c r="Q450" s="552"/>
      <c r="R450" s="551"/>
      <c r="S450" s="291"/>
      <c r="T450" t="s">
        <v>392</v>
      </c>
      <c r="U450" s="560">
        <v>0</v>
      </c>
      <c r="V450" s="560">
        <v>0</v>
      </c>
      <c r="W450" s="560">
        <v>0</v>
      </c>
    </row>
    <row r="451" spans="1:23" ht="21" customHeight="1" outlineLevel="1">
      <c r="A451" s="316" t="str">
        <f t="shared" si="186"/>
        <v>10101</v>
      </c>
      <c r="B451" s="316" t="str">
        <f t="shared" si="187"/>
        <v>61</v>
      </c>
      <c r="C451" s="316">
        <f>IF(AND(F451&lt;&gt;"",G451&lt;&gt;""),COUNT($C$32:C450)+1,"")</f>
        <v>353</v>
      </c>
      <c r="D451" s="292" t="str">
        <f t="shared" si="188"/>
        <v>LN0353</v>
      </c>
      <c r="E451" s="292" t="str">
        <f t="shared" si="189"/>
        <v>1010104</v>
      </c>
      <c r="F451" s="316">
        <v>101010401</v>
      </c>
      <c r="G451" s="316">
        <v>61133</v>
      </c>
      <c r="H451" s="317" t="s">
        <v>1010</v>
      </c>
      <c r="I451" s="316" t="s">
        <v>445</v>
      </c>
      <c r="J451" s="318" t="s">
        <v>789</v>
      </c>
      <c r="K451" s="319">
        <v>2</v>
      </c>
      <c r="L451" s="292" t="s">
        <v>446</v>
      </c>
      <c r="M451" s="324">
        <v>2720000</v>
      </c>
      <c r="N451" s="294">
        <f t="shared" si="176"/>
        <v>5440000</v>
      </c>
      <c r="O451" s="319">
        <v>1</v>
      </c>
      <c r="P451" s="294">
        <f t="shared" si="177"/>
        <v>5440000</v>
      </c>
      <c r="Q451" s="552"/>
      <c r="R451" s="551"/>
      <c r="S451" s="291"/>
      <c r="T451" t="s">
        <v>392</v>
      </c>
      <c r="U451" s="560">
        <v>0</v>
      </c>
      <c r="V451" s="560">
        <v>0</v>
      </c>
      <c r="W451" s="560">
        <v>0</v>
      </c>
    </row>
    <row r="452" spans="1:23" ht="21" customHeight="1" outlineLevel="1">
      <c r="A452" s="316" t="str">
        <f t="shared" si="186"/>
        <v>10101</v>
      </c>
      <c r="B452" s="316" t="str">
        <f t="shared" si="187"/>
        <v>61</v>
      </c>
      <c r="C452" s="316">
        <f>IF(AND(F452&lt;&gt;"",G452&lt;&gt;""),COUNT($C$32:C451)+1,"")</f>
        <v>354</v>
      </c>
      <c r="D452" s="292" t="str">
        <f t="shared" si="188"/>
        <v>LN0354</v>
      </c>
      <c r="E452" s="292" t="str">
        <f t="shared" si="189"/>
        <v>1010104</v>
      </c>
      <c r="F452" s="316">
        <v>101010401</v>
      </c>
      <c r="G452" s="316">
        <v>61133</v>
      </c>
      <c r="H452" s="317" t="s">
        <v>1011</v>
      </c>
      <c r="I452" s="316" t="s">
        <v>445</v>
      </c>
      <c r="J452" s="318" t="s">
        <v>789</v>
      </c>
      <c r="K452" s="319">
        <v>2</v>
      </c>
      <c r="L452" s="292" t="s">
        <v>446</v>
      </c>
      <c r="M452" s="324">
        <v>1200000</v>
      </c>
      <c r="N452" s="294">
        <f t="shared" ref="N452" si="190">IF(AND(F452&lt;&gt;"",G452&lt;&gt;""),K452*M452,"")</f>
        <v>2400000</v>
      </c>
      <c r="O452" s="319">
        <v>1</v>
      </c>
      <c r="P452" s="294">
        <f t="shared" ref="P452" si="191">IF(AND(F452&lt;&gt;"",G452&lt;&gt;""),N452*O452,"")</f>
        <v>2400000</v>
      </c>
      <c r="Q452" s="552"/>
      <c r="R452" s="551"/>
      <c r="S452" s="291"/>
      <c r="T452" t="s">
        <v>392</v>
      </c>
      <c r="U452" s="560">
        <v>0</v>
      </c>
      <c r="V452" s="560">
        <v>0</v>
      </c>
      <c r="W452" s="560">
        <v>0</v>
      </c>
    </row>
    <row r="453" spans="1:23" ht="21" customHeight="1" outlineLevel="1">
      <c r="A453" s="316" t="str">
        <f t="shared" si="186"/>
        <v/>
      </c>
      <c r="B453" s="316" t="str">
        <f t="shared" si="187"/>
        <v/>
      </c>
      <c r="C453" s="316" t="str">
        <f>IF(AND(F453&lt;&gt;"",G453&lt;&gt;""),COUNT($C$32:C452)+1,"")</f>
        <v/>
      </c>
      <c r="D453" s="292" t="str">
        <f t="shared" si="188"/>
        <v/>
      </c>
      <c r="E453" s="292" t="str">
        <f t="shared" si="189"/>
        <v/>
      </c>
      <c r="F453" s="316"/>
      <c r="G453" s="316"/>
      <c r="H453" s="880" t="s">
        <v>1022</v>
      </c>
      <c r="I453" s="681"/>
      <c r="J453" s="704"/>
      <c r="K453" s="666"/>
      <c r="L453" s="681"/>
      <c r="M453" s="682"/>
      <c r="N453" s="682" t="s">
        <v>1007</v>
      </c>
      <c r="O453" s="666"/>
      <c r="P453" s="643">
        <f>SUM(P454:P458)</f>
        <v>17240000</v>
      </c>
      <c r="Q453" s="552"/>
      <c r="R453" s="551"/>
      <c r="S453" s="291"/>
      <c r="T453" t="s">
        <v>1188</v>
      </c>
      <c r="U453" s="560">
        <v>0</v>
      </c>
      <c r="V453" s="560">
        <v>0</v>
      </c>
      <c r="W453" s="560">
        <v>0</v>
      </c>
    </row>
    <row r="454" spans="1:23" ht="21" customHeight="1" outlineLevel="1">
      <c r="A454" s="316" t="str">
        <f t="shared" si="186"/>
        <v>10101</v>
      </c>
      <c r="B454" s="316" t="str">
        <f t="shared" si="187"/>
        <v>61</v>
      </c>
      <c r="C454" s="316">
        <f>IF(AND(F454&lt;&gt;"",G454&lt;&gt;""),COUNT($C$32:C453)+1,"")</f>
        <v>355</v>
      </c>
      <c r="D454" s="292" t="str">
        <f t="shared" si="188"/>
        <v>LN0355</v>
      </c>
      <c r="E454" s="292" t="str">
        <f t="shared" si="189"/>
        <v>1010104</v>
      </c>
      <c r="F454" s="316">
        <v>101010401</v>
      </c>
      <c r="G454" s="316">
        <v>61131</v>
      </c>
      <c r="H454" s="317" t="s">
        <v>892</v>
      </c>
      <c r="I454" s="316" t="s">
        <v>445</v>
      </c>
      <c r="J454" s="318" t="s">
        <v>789</v>
      </c>
      <c r="K454" s="319">
        <v>2</v>
      </c>
      <c r="L454" s="292" t="s">
        <v>446</v>
      </c>
      <c r="M454" s="324">
        <v>200000</v>
      </c>
      <c r="N454" s="294">
        <f t="shared" ref="N454:N465" si="192">IF(AND(F454&lt;&gt;"",G454&lt;&gt;""),K454*M454,"")</f>
        <v>400000</v>
      </c>
      <c r="O454" s="319">
        <v>1</v>
      </c>
      <c r="P454" s="294">
        <f t="shared" ref="P454:P458" si="193">IF(AND(F454&lt;&gt;"",G454&lt;&gt;""),N454*O454,"")</f>
        <v>400000</v>
      </c>
      <c r="Q454" s="552"/>
      <c r="R454" s="551"/>
      <c r="S454" s="291"/>
      <c r="T454" t="s">
        <v>392</v>
      </c>
      <c r="U454" s="560">
        <v>0</v>
      </c>
      <c r="V454" s="560">
        <v>0</v>
      </c>
      <c r="W454" s="560">
        <v>0</v>
      </c>
    </row>
    <row r="455" spans="1:23" ht="21" customHeight="1" outlineLevel="1">
      <c r="A455" s="316" t="str">
        <f t="shared" si="186"/>
        <v>10101</v>
      </c>
      <c r="B455" s="316" t="str">
        <f t="shared" si="187"/>
        <v>61</v>
      </c>
      <c r="C455" s="316">
        <f>IF(AND(F455&lt;&gt;"",G455&lt;&gt;""),COUNT($C$32:C454)+1,"")</f>
        <v>356</v>
      </c>
      <c r="D455" s="292" t="str">
        <f t="shared" si="188"/>
        <v>LN0356</v>
      </c>
      <c r="E455" s="292" t="str">
        <f t="shared" si="189"/>
        <v>1010104</v>
      </c>
      <c r="F455" s="316">
        <v>101010401</v>
      </c>
      <c r="G455" s="316">
        <v>61131</v>
      </c>
      <c r="H455" s="317" t="s">
        <v>95</v>
      </c>
      <c r="I455" s="316" t="s">
        <v>445</v>
      </c>
      <c r="J455" s="318" t="s">
        <v>869</v>
      </c>
      <c r="K455" s="319">
        <v>2</v>
      </c>
      <c r="L455" s="292" t="s">
        <v>446</v>
      </c>
      <c r="M455" s="324">
        <v>3000000</v>
      </c>
      <c r="N455" s="294">
        <f t="shared" si="192"/>
        <v>6000000</v>
      </c>
      <c r="O455" s="319">
        <v>1</v>
      </c>
      <c r="P455" s="294">
        <f t="shared" si="193"/>
        <v>6000000</v>
      </c>
      <c r="Q455" s="552"/>
      <c r="R455" s="551"/>
      <c r="S455" s="291"/>
      <c r="T455" t="s">
        <v>392</v>
      </c>
      <c r="U455" s="560">
        <v>0</v>
      </c>
      <c r="V455" s="560">
        <v>0</v>
      </c>
      <c r="W455" s="560">
        <v>0</v>
      </c>
    </row>
    <row r="456" spans="1:23" ht="21" customHeight="1" outlineLevel="1">
      <c r="A456" s="316" t="str">
        <f t="shared" si="186"/>
        <v>10101</v>
      </c>
      <c r="B456" s="316" t="str">
        <f t="shared" si="187"/>
        <v>61</v>
      </c>
      <c r="C456" s="316">
        <f>IF(AND(F456&lt;&gt;"",G456&lt;&gt;""),COUNT($C$32:C455)+1,"")</f>
        <v>357</v>
      </c>
      <c r="D456" s="292" t="str">
        <f t="shared" si="188"/>
        <v>LN0357</v>
      </c>
      <c r="E456" s="292" t="str">
        <f t="shared" si="189"/>
        <v>1010104</v>
      </c>
      <c r="F456" s="316">
        <v>101010401</v>
      </c>
      <c r="G456" s="316">
        <v>61132</v>
      </c>
      <c r="H456" s="317" t="s">
        <v>1009</v>
      </c>
      <c r="I456" s="316" t="s">
        <v>445</v>
      </c>
      <c r="J456" s="318" t="s">
        <v>789</v>
      </c>
      <c r="K456" s="319">
        <v>2</v>
      </c>
      <c r="L456" s="292" t="s">
        <v>446</v>
      </c>
      <c r="M456" s="324">
        <v>500000</v>
      </c>
      <c r="N456" s="294">
        <f t="shared" si="192"/>
        <v>1000000</v>
      </c>
      <c r="O456" s="319">
        <v>1</v>
      </c>
      <c r="P456" s="294">
        <f t="shared" si="193"/>
        <v>1000000</v>
      </c>
      <c r="Q456" s="552"/>
      <c r="R456" s="551"/>
      <c r="S456" s="291"/>
      <c r="T456" t="s">
        <v>392</v>
      </c>
      <c r="U456" s="560">
        <v>0</v>
      </c>
      <c r="V456" s="560">
        <v>0</v>
      </c>
      <c r="W456" s="560">
        <v>0</v>
      </c>
    </row>
    <row r="457" spans="1:23" ht="21" customHeight="1" outlineLevel="1">
      <c r="A457" s="316" t="str">
        <f t="shared" si="186"/>
        <v>10101</v>
      </c>
      <c r="B457" s="316" t="str">
        <f t="shared" si="187"/>
        <v>61</v>
      </c>
      <c r="C457" s="316">
        <f>IF(AND(F457&lt;&gt;"",G457&lt;&gt;""),COUNT($C$32:C456)+1,"")</f>
        <v>358</v>
      </c>
      <c r="D457" s="292" t="str">
        <f t="shared" si="188"/>
        <v>LN0358</v>
      </c>
      <c r="E457" s="292" t="str">
        <f t="shared" si="189"/>
        <v>1010104</v>
      </c>
      <c r="F457" s="316">
        <v>101010401</v>
      </c>
      <c r="G457" s="316">
        <v>61133</v>
      </c>
      <c r="H457" s="317" t="s">
        <v>1010</v>
      </c>
      <c r="I457" s="316" t="s">
        <v>445</v>
      </c>
      <c r="J457" s="318" t="s">
        <v>789</v>
      </c>
      <c r="K457" s="319">
        <v>2</v>
      </c>
      <c r="L457" s="292" t="s">
        <v>446</v>
      </c>
      <c r="M457" s="324">
        <v>3520000</v>
      </c>
      <c r="N457" s="294">
        <f t="shared" si="192"/>
        <v>7040000</v>
      </c>
      <c r="O457" s="319">
        <v>1</v>
      </c>
      <c r="P457" s="294">
        <f t="shared" si="193"/>
        <v>7040000</v>
      </c>
      <c r="Q457" s="552"/>
      <c r="R457" s="551"/>
      <c r="S457" s="291"/>
      <c r="T457" t="s">
        <v>392</v>
      </c>
      <c r="U457" s="560">
        <v>0</v>
      </c>
      <c r="V457" s="560">
        <v>0</v>
      </c>
      <c r="W457" s="560">
        <v>0</v>
      </c>
    </row>
    <row r="458" spans="1:23" ht="21" customHeight="1" outlineLevel="1">
      <c r="A458" s="316" t="str">
        <f t="shared" si="186"/>
        <v>10101</v>
      </c>
      <c r="B458" s="316" t="str">
        <f t="shared" si="187"/>
        <v>61</v>
      </c>
      <c r="C458" s="316">
        <f>IF(AND(F458&lt;&gt;"",G458&lt;&gt;""),COUNT($C$32:C457)+1,"")</f>
        <v>359</v>
      </c>
      <c r="D458" s="292" t="str">
        <f t="shared" si="188"/>
        <v>LN0359</v>
      </c>
      <c r="E458" s="292" t="str">
        <f t="shared" si="189"/>
        <v>1010104</v>
      </c>
      <c r="F458" s="316">
        <v>101010401</v>
      </c>
      <c r="G458" s="316">
        <v>61133</v>
      </c>
      <c r="H458" s="317" t="s">
        <v>1011</v>
      </c>
      <c r="I458" s="316" t="s">
        <v>445</v>
      </c>
      <c r="J458" s="318" t="s">
        <v>789</v>
      </c>
      <c r="K458" s="319">
        <v>2</v>
      </c>
      <c r="L458" s="292" t="s">
        <v>446</v>
      </c>
      <c r="M458" s="324">
        <v>1400000</v>
      </c>
      <c r="N458" s="294">
        <f t="shared" si="192"/>
        <v>2800000</v>
      </c>
      <c r="O458" s="319">
        <v>1</v>
      </c>
      <c r="P458" s="294">
        <f t="shared" si="193"/>
        <v>2800000</v>
      </c>
      <c r="Q458" s="552"/>
      <c r="R458" s="551"/>
      <c r="S458" s="291"/>
      <c r="T458" t="s">
        <v>392</v>
      </c>
      <c r="U458" s="560">
        <v>0</v>
      </c>
      <c r="V458" s="560">
        <v>0</v>
      </c>
      <c r="W458" s="560">
        <v>0</v>
      </c>
    </row>
    <row r="459" spans="1:23" ht="21" customHeight="1" outlineLevel="1">
      <c r="A459" s="316" t="str">
        <f t="shared" si="186"/>
        <v/>
      </c>
      <c r="B459" s="316" t="str">
        <f t="shared" si="187"/>
        <v/>
      </c>
      <c r="C459" s="316" t="str">
        <f>IF(AND(F459&lt;&gt;"",G459&lt;&gt;""),COUNT($C$32:C458)+1,"")</f>
        <v/>
      </c>
      <c r="D459" s="292" t="str">
        <f t="shared" si="188"/>
        <v/>
      </c>
      <c r="E459" s="292" t="str">
        <f t="shared" si="189"/>
        <v/>
      </c>
      <c r="F459" s="316"/>
      <c r="G459" s="316"/>
      <c r="H459" s="880" t="s">
        <v>1023</v>
      </c>
      <c r="I459" s="681"/>
      <c r="J459" s="704"/>
      <c r="K459" s="666"/>
      <c r="L459" s="681"/>
      <c r="M459" s="682"/>
      <c r="N459" s="682" t="s">
        <v>1007</v>
      </c>
      <c r="O459" s="666"/>
      <c r="P459" s="643">
        <f>SUM(P460:P465)</f>
        <v>19140000</v>
      </c>
      <c r="Q459" s="552"/>
      <c r="R459" s="551"/>
      <c r="S459" s="291"/>
      <c r="T459" t="s">
        <v>1188</v>
      </c>
      <c r="U459" s="560">
        <v>0</v>
      </c>
      <c r="V459" s="560">
        <v>0</v>
      </c>
      <c r="W459" s="560">
        <v>0</v>
      </c>
    </row>
    <row r="460" spans="1:23" ht="21" customHeight="1" outlineLevel="1">
      <c r="A460" s="316" t="str">
        <f t="shared" si="186"/>
        <v>10101</v>
      </c>
      <c r="B460" s="316" t="str">
        <f t="shared" si="187"/>
        <v>61</v>
      </c>
      <c r="C460" s="316">
        <f>IF(AND(F460&lt;&gt;"",G460&lt;&gt;""),COUNT($C$32:C459)+1,"")</f>
        <v>360</v>
      </c>
      <c r="D460" s="292" t="str">
        <f t="shared" si="188"/>
        <v>LN0360</v>
      </c>
      <c r="E460" s="292" t="str">
        <f t="shared" si="189"/>
        <v>1010104</v>
      </c>
      <c r="F460" s="316">
        <v>101010401</v>
      </c>
      <c r="G460" s="316">
        <v>61131</v>
      </c>
      <c r="H460" s="317" t="s">
        <v>892</v>
      </c>
      <c r="I460" s="316" t="s">
        <v>445</v>
      </c>
      <c r="J460" s="318" t="s">
        <v>789</v>
      </c>
      <c r="K460" s="319">
        <v>2</v>
      </c>
      <c r="L460" s="292" t="s">
        <v>446</v>
      </c>
      <c r="M460" s="324">
        <v>200000</v>
      </c>
      <c r="N460" s="294">
        <f t="shared" si="192"/>
        <v>400000</v>
      </c>
      <c r="O460" s="319">
        <v>1</v>
      </c>
      <c r="P460" s="294">
        <f t="shared" ref="P460:P465" si="194">IF(AND(F460&lt;&gt;"",G460&lt;&gt;""),N460*O460,"")</f>
        <v>400000</v>
      </c>
      <c r="Q460" s="552"/>
      <c r="R460" s="551"/>
      <c r="S460" s="291"/>
      <c r="T460" t="s">
        <v>392</v>
      </c>
      <c r="U460" s="560">
        <v>0</v>
      </c>
      <c r="V460" s="560">
        <v>0</v>
      </c>
      <c r="W460" s="560">
        <v>0</v>
      </c>
    </row>
    <row r="461" spans="1:23" ht="21" customHeight="1" outlineLevel="1">
      <c r="A461" s="316" t="str">
        <f t="shared" si="186"/>
        <v>10101</v>
      </c>
      <c r="B461" s="316" t="str">
        <f t="shared" si="187"/>
        <v>61</v>
      </c>
      <c r="C461" s="316">
        <f>IF(AND(F461&lt;&gt;"",G461&lt;&gt;""),COUNT($C$32:C460)+1,"")</f>
        <v>361</v>
      </c>
      <c r="D461" s="292" t="str">
        <f t="shared" si="188"/>
        <v>LN0361</v>
      </c>
      <c r="E461" s="292" t="str">
        <f t="shared" si="189"/>
        <v>1010104</v>
      </c>
      <c r="F461" s="316">
        <v>101010401</v>
      </c>
      <c r="G461" s="316">
        <v>61131</v>
      </c>
      <c r="H461" s="317" t="s">
        <v>95</v>
      </c>
      <c r="I461" s="316" t="s">
        <v>445</v>
      </c>
      <c r="J461" s="318" t="s">
        <v>869</v>
      </c>
      <c r="K461" s="319">
        <v>2</v>
      </c>
      <c r="L461" s="292" t="s">
        <v>446</v>
      </c>
      <c r="M461" s="324">
        <v>3000000</v>
      </c>
      <c r="N461" s="294">
        <f t="shared" si="192"/>
        <v>6000000</v>
      </c>
      <c r="O461" s="319">
        <v>1</v>
      </c>
      <c r="P461" s="294">
        <f t="shared" si="194"/>
        <v>6000000</v>
      </c>
      <c r="Q461" s="552"/>
      <c r="R461" s="551"/>
      <c r="S461" s="291"/>
      <c r="T461" t="s">
        <v>392</v>
      </c>
      <c r="U461" s="560">
        <v>0</v>
      </c>
      <c r="V461" s="560">
        <v>0</v>
      </c>
      <c r="W461" s="560">
        <v>0</v>
      </c>
    </row>
    <row r="462" spans="1:23" ht="21" customHeight="1" outlineLevel="1">
      <c r="A462" s="316" t="str">
        <f t="shared" si="186"/>
        <v>10101</v>
      </c>
      <c r="B462" s="316" t="str">
        <f t="shared" si="187"/>
        <v>61</v>
      </c>
      <c r="C462" s="316">
        <f>IF(AND(F462&lt;&gt;"",G462&lt;&gt;""),COUNT($C$32:C461)+1,"")</f>
        <v>362</v>
      </c>
      <c r="D462" s="292" t="str">
        <f t="shared" si="188"/>
        <v>LN0362</v>
      </c>
      <c r="E462" s="292" t="str">
        <f t="shared" si="189"/>
        <v>1010104</v>
      </c>
      <c r="F462" s="316">
        <v>101010401</v>
      </c>
      <c r="G462" s="316">
        <v>61131</v>
      </c>
      <c r="H462" s="885" t="s">
        <v>1189</v>
      </c>
      <c r="I462" s="884" t="s">
        <v>445</v>
      </c>
      <c r="J462" s="886" t="s">
        <v>869</v>
      </c>
      <c r="K462" s="883">
        <v>1</v>
      </c>
      <c r="L462" s="292" t="s">
        <v>446</v>
      </c>
      <c r="M462" s="324">
        <v>1900000</v>
      </c>
      <c r="N462" s="294">
        <f t="shared" si="192"/>
        <v>1900000</v>
      </c>
      <c r="O462" s="319">
        <v>1</v>
      </c>
      <c r="P462" s="294">
        <f t="shared" si="194"/>
        <v>1900000</v>
      </c>
      <c r="Q462" s="552"/>
      <c r="R462" s="551"/>
      <c r="S462" s="291"/>
      <c r="U462" s="560">
        <v>0</v>
      </c>
      <c r="V462" s="560">
        <v>0</v>
      </c>
      <c r="W462" s="560">
        <v>0</v>
      </c>
    </row>
    <row r="463" spans="1:23" ht="21" customHeight="1" outlineLevel="1">
      <c r="A463" s="316" t="str">
        <f t="shared" si="186"/>
        <v>10101</v>
      </c>
      <c r="B463" s="316" t="str">
        <f t="shared" si="187"/>
        <v>61</v>
      </c>
      <c r="C463" s="316">
        <f>IF(AND(F463&lt;&gt;"",G463&lt;&gt;""),COUNT($C$32:C462)+1,"")</f>
        <v>363</v>
      </c>
      <c r="D463" s="292" t="str">
        <f t="shared" si="188"/>
        <v>LN0363</v>
      </c>
      <c r="E463" s="292" t="str">
        <f t="shared" si="189"/>
        <v>1010104</v>
      </c>
      <c r="F463" s="316">
        <v>101010401</v>
      </c>
      <c r="G463" s="316">
        <v>61132</v>
      </c>
      <c r="H463" s="317" t="s">
        <v>1009</v>
      </c>
      <c r="I463" s="316" t="s">
        <v>445</v>
      </c>
      <c r="J463" s="318" t="s">
        <v>789</v>
      </c>
      <c r="K463" s="319">
        <v>2</v>
      </c>
      <c r="L463" s="292" t="s">
        <v>446</v>
      </c>
      <c r="M463" s="324">
        <v>500000</v>
      </c>
      <c r="N463" s="294">
        <f t="shared" si="192"/>
        <v>1000000</v>
      </c>
      <c r="O463" s="319">
        <v>1</v>
      </c>
      <c r="P463" s="294">
        <f t="shared" si="194"/>
        <v>1000000</v>
      </c>
      <c r="Q463" s="552"/>
      <c r="R463" s="551"/>
      <c r="S463" s="291"/>
      <c r="T463" t="s">
        <v>392</v>
      </c>
      <c r="U463" s="560">
        <v>0</v>
      </c>
      <c r="V463" s="560">
        <v>0</v>
      </c>
      <c r="W463" s="560">
        <v>0</v>
      </c>
    </row>
    <row r="464" spans="1:23" ht="21" customHeight="1" outlineLevel="1">
      <c r="A464" s="316" t="str">
        <f t="shared" si="186"/>
        <v>10101</v>
      </c>
      <c r="B464" s="316" t="str">
        <f t="shared" si="187"/>
        <v>61</v>
      </c>
      <c r="C464" s="316">
        <f>IF(AND(F464&lt;&gt;"",G464&lt;&gt;""),COUNT($C$32:C463)+1,"")</f>
        <v>364</v>
      </c>
      <c r="D464" s="292" t="str">
        <f t="shared" si="188"/>
        <v>LN0364</v>
      </c>
      <c r="E464" s="292" t="str">
        <f t="shared" si="189"/>
        <v>1010104</v>
      </c>
      <c r="F464" s="316">
        <v>101010401</v>
      </c>
      <c r="G464" s="316">
        <v>61133</v>
      </c>
      <c r="H464" s="317" t="s">
        <v>1010</v>
      </c>
      <c r="I464" s="316" t="s">
        <v>445</v>
      </c>
      <c r="J464" s="318" t="s">
        <v>789</v>
      </c>
      <c r="K464" s="319">
        <v>2</v>
      </c>
      <c r="L464" s="292" t="s">
        <v>446</v>
      </c>
      <c r="M464" s="324">
        <v>3520000</v>
      </c>
      <c r="N464" s="294">
        <f t="shared" si="192"/>
        <v>7040000</v>
      </c>
      <c r="O464" s="319">
        <v>1</v>
      </c>
      <c r="P464" s="294">
        <f t="shared" si="194"/>
        <v>7040000</v>
      </c>
      <c r="Q464" s="552"/>
      <c r="R464" s="551"/>
      <c r="S464" s="291"/>
      <c r="T464" t="s">
        <v>392</v>
      </c>
      <c r="U464" s="560">
        <v>0</v>
      </c>
      <c r="V464" s="560">
        <v>0</v>
      </c>
      <c r="W464" s="560">
        <v>0</v>
      </c>
    </row>
    <row r="465" spans="1:23" ht="27.5" outlineLevel="1">
      <c r="A465" s="316" t="str">
        <f t="shared" si="186"/>
        <v>10101</v>
      </c>
      <c r="B465" s="316" t="str">
        <f t="shared" si="187"/>
        <v>61</v>
      </c>
      <c r="C465" s="316">
        <f>IF(AND(F465&lt;&gt;"",G465&lt;&gt;""),COUNT($C$32:C464)+1,"")</f>
        <v>365</v>
      </c>
      <c r="D465" s="292" t="str">
        <f t="shared" si="188"/>
        <v>LN0365</v>
      </c>
      <c r="E465" s="292" t="str">
        <f t="shared" si="189"/>
        <v>1010104</v>
      </c>
      <c r="F465" s="316">
        <v>101010401</v>
      </c>
      <c r="G465" s="316">
        <v>61133</v>
      </c>
      <c r="H465" s="317" t="s">
        <v>1011</v>
      </c>
      <c r="I465" s="316" t="s">
        <v>445</v>
      </c>
      <c r="J465" s="318" t="s">
        <v>789</v>
      </c>
      <c r="K465" s="319">
        <v>2</v>
      </c>
      <c r="L465" s="292" t="s">
        <v>446</v>
      </c>
      <c r="M465" s="324">
        <v>1400000</v>
      </c>
      <c r="N465" s="294">
        <f t="shared" si="192"/>
        <v>2800000</v>
      </c>
      <c r="O465" s="319">
        <v>1</v>
      </c>
      <c r="P465" s="294">
        <f t="shared" si="194"/>
        <v>2800000</v>
      </c>
      <c r="Q465" s="552"/>
      <c r="R465" s="551"/>
      <c r="S465" s="291"/>
      <c r="T465" t="s">
        <v>392</v>
      </c>
      <c r="U465" s="560">
        <v>0</v>
      </c>
      <c r="V465" s="560">
        <v>0</v>
      </c>
      <c r="W465" s="560">
        <v>0</v>
      </c>
    </row>
    <row r="466" spans="1:23" ht="27.5" outlineLevel="4">
      <c r="A466" s="316" t="str">
        <f t="shared" si="186"/>
        <v/>
      </c>
      <c r="B466" s="316" t="str">
        <f t="shared" si="187"/>
        <v/>
      </c>
      <c r="C466" s="316" t="str">
        <f>IF(AND(F466&lt;&gt;"",G466&lt;&gt;""),COUNT($C$32:C465)+1,"")</f>
        <v/>
      </c>
      <c r="D466" s="292" t="str">
        <f t="shared" si="188"/>
        <v/>
      </c>
      <c r="E466" s="292" t="str">
        <f t="shared" si="189"/>
        <v/>
      </c>
      <c r="F466" s="316"/>
      <c r="G466" s="316">
        <v>61133</v>
      </c>
      <c r="H466" s="880" t="s">
        <v>1024</v>
      </c>
      <c r="I466" s="681"/>
      <c r="J466" s="704"/>
      <c r="K466" s="666"/>
      <c r="L466" s="681"/>
      <c r="M466" s="682"/>
      <c r="N466" s="294">
        <f t="shared" ref="N466:N477" si="195">K466*M466</f>
        <v>0</v>
      </c>
      <c r="O466" s="666"/>
      <c r="P466" s="294">
        <f t="shared" ref="P466:P474" si="196">N466*O466</f>
        <v>0</v>
      </c>
      <c r="Q466" s="552"/>
      <c r="R466" s="551"/>
      <c r="S466" s="291"/>
      <c r="T466" t="s">
        <v>1188</v>
      </c>
      <c r="U466" s="560">
        <v>0</v>
      </c>
      <c r="V466" s="560">
        <v>0</v>
      </c>
      <c r="W466" s="560">
        <v>0</v>
      </c>
    </row>
    <row r="467" spans="1:23" ht="27.5" outlineLevel="4">
      <c r="A467" s="316" t="str">
        <f t="shared" si="186"/>
        <v>10101</v>
      </c>
      <c r="B467" s="316" t="str">
        <f t="shared" si="187"/>
        <v>61</v>
      </c>
      <c r="C467" s="316">
        <f>IF(AND(F467&lt;&gt;"",G467&lt;&gt;""),COUNT($C$32:C466)+1,"")</f>
        <v>366</v>
      </c>
      <c r="D467" s="292" t="str">
        <f t="shared" si="188"/>
        <v>LN0366</v>
      </c>
      <c r="E467" s="292" t="str">
        <f t="shared" si="189"/>
        <v>1010104</v>
      </c>
      <c r="F467" s="316">
        <v>101010401</v>
      </c>
      <c r="G467" s="316">
        <v>61133</v>
      </c>
      <c r="H467" s="317" t="s">
        <v>853</v>
      </c>
      <c r="I467" s="316" t="s">
        <v>445</v>
      </c>
      <c r="J467" s="318" t="s">
        <v>789</v>
      </c>
      <c r="K467" s="319"/>
      <c r="L467" s="292" t="s">
        <v>446</v>
      </c>
      <c r="M467" s="324"/>
      <c r="N467" s="294">
        <f t="shared" si="195"/>
        <v>0</v>
      </c>
      <c r="O467" s="319"/>
      <c r="P467" s="294">
        <f t="shared" si="196"/>
        <v>0</v>
      </c>
      <c r="Q467" s="552"/>
      <c r="R467" s="551"/>
      <c r="S467" s="291"/>
      <c r="T467" t="s">
        <v>392</v>
      </c>
      <c r="U467" s="560">
        <v>0</v>
      </c>
      <c r="V467" s="560">
        <v>0</v>
      </c>
      <c r="W467" s="560">
        <v>0</v>
      </c>
    </row>
    <row r="468" spans="1:23" ht="27.5" outlineLevel="4">
      <c r="A468" s="316" t="str">
        <f t="shared" si="186"/>
        <v>10101</v>
      </c>
      <c r="B468" s="316" t="str">
        <f t="shared" si="187"/>
        <v>61</v>
      </c>
      <c r="C468" s="316">
        <f>IF(AND(F468&lt;&gt;"",G468&lt;&gt;""),COUNT($C$32:C467)+1,"")</f>
        <v>367</v>
      </c>
      <c r="D468" s="292" t="str">
        <f t="shared" si="188"/>
        <v>LN0367</v>
      </c>
      <c r="E468" s="292" t="str">
        <f t="shared" si="189"/>
        <v>1010104</v>
      </c>
      <c r="F468" s="316">
        <v>101010401</v>
      </c>
      <c r="G468" s="316">
        <v>61133</v>
      </c>
      <c r="H468" s="317" t="s">
        <v>95</v>
      </c>
      <c r="I468" s="316" t="s">
        <v>445</v>
      </c>
      <c r="J468" s="318" t="s">
        <v>869</v>
      </c>
      <c r="K468" s="319"/>
      <c r="L468" s="292" t="s">
        <v>446</v>
      </c>
      <c r="M468" s="324"/>
      <c r="N468" s="294">
        <f t="shared" si="195"/>
        <v>0</v>
      </c>
      <c r="O468" s="319"/>
      <c r="P468" s="294">
        <f t="shared" si="196"/>
        <v>0</v>
      </c>
      <c r="Q468" s="552"/>
      <c r="R468" s="551"/>
      <c r="S468" s="291"/>
      <c r="T468" t="s">
        <v>392</v>
      </c>
      <c r="U468" s="560">
        <v>0</v>
      </c>
      <c r="V468" s="560">
        <v>0</v>
      </c>
      <c r="W468" s="560">
        <v>0</v>
      </c>
    </row>
    <row r="469" spans="1:23" ht="27.5" outlineLevel="4">
      <c r="A469" s="316" t="str">
        <f t="shared" si="186"/>
        <v>10101</v>
      </c>
      <c r="B469" s="316" t="str">
        <f t="shared" si="187"/>
        <v>61</v>
      </c>
      <c r="C469" s="316">
        <f>IF(AND(F469&lt;&gt;"",G469&lt;&gt;""),COUNT($C$32:C468)+1,"")</f>
        <v>368</v>
      </c>
      <c r="D469" s="292" t="str">
        <f t="shared" si="188"/>
        <v>LN0368</v>
      </c>
      <c r="E469" s="292" t="str">
        <f t="shared" si="189"/>
        <v>1010104</v>
      </c>
      <c r="F469" s="316">
        <v>101010401</v>
      </c>
      <c r="G469" s="316">
        <v>61133</v>
      </c>
      <c r="H469" s="317" t="s">
        <v>1025</v>
      </c>
      <c r="I469" s="316" t="s">
        <v>445</v>
      </c>
      <c r="J469" s="318" t="s">
        <v>789</v>
      </c>
      <c r="K469" s="319"/>
      <c r="L469" s="292" t="s">
        <v>446</v>
      </c>
      <c r="M469" s="324"/>
      <c r="N469" s="294">
        <f t="shared" si="195"/>
        <v>0</v>
      </c>
      <c r="O469" s="319"/>
      <c r="P469" s="294">
        <f t="shared" si="196"/>
        <v>0</v>
      </c>
      <c r="Q469" s="552"/>
      <c r="R469" s="551"/>
      <c r="S469" s="291"/>
      <c r="T469" t="s">
        <v>392</v>
      </c>
      <c r="U469" s="560">
        <v>0</v>
      </c>
      <c r="V469" s="560">
        <v>0</v>
      </c>
      <c r="W469" s="560">
        <v>0</v>
      </c>
    </row>
    <row r="470" spans="1:23" ht="27.5" outlineLevel="4">
      <c r="A470" s="316" t="str">
        <f t="shared" si="186"/>
        <v>10101</v>
      </c>
      <c r="B470" s="316" t="str">
        <f t="shared" si="187"/>
        <v>61</v>
      </c>
      <c r="C470" s="316">
        <f>IF(AND(F470&lt;&gt;"",G470&lt;&gt;""),COUNT($C$32:C469)+1,"")</f>
        <v>369</v>
      </c>
      <c r="D470" s="292" t="str">
        <f t="shared" si="188"/>
        <v>LN0369</v>
      </c>
      <c r="E470" s="292" t="str">
        <f t="shared" si="189"/>
        <v>1010104</v>
      </c>
      <c r="F470" s="316">
        <v>101010401</v>
      </c>
      <c r="G470" s="316">
        <v>61133</v>
      </c>
      <c r="H470" s="317" t="s">
        <v>1026</v>
      </c>
      <c r="I470" s="316" t="s">
        <v>445</v>
      </c>
      <c r="J470" s="318" t="s">
        <v>789</v>
      </c>
      <c r="K470" s="319"/>
      <c r="L470" s="292" t="s">
        <v>446</v>
      </c>
      <c r="M470" s="324"/>
      <c r="N470" s="294">
        <f t="shared" si="195"/>
        <v>0</v>
      </c>
      <c r="O470" s="319"/>
      <c r="P470" s="294">
        <f t="shared" si="196"/>
        <v>0</v>
      </c>
      <c r="Q470" s="552"/>
      <c r="R470" s="551"/>
      <c r="S470" s="291"/>
      <c r="T470" t="s">
        <v>392</v>
      </c>
      <c r="U470" s="560">
        <v>0</v>
      </c>
      <c r="V470" s="560">
        <v>0</v>
      </c>
      <c r="W470" s="560">
        <v>0</v>
      </c>
    </row>
    <row r="471" spans="1:23" ht="27.5" outlineLevel="4">
      <c r="A471" s="316" t="str">
        <f t="shared" si="186"/>
        <v>10101</v>
      </c>
      <c r="B471" s="316" t="str">
        <f t="shared" si="187"/>
        <v>61</v>
      </c>
      <c r="C471" s="316">
        <f>IF(AND(F471&lt;&gt;"",G471&lt;&gt;""),COUNT($C$32:C470)+1,"")</f>
        <v>370</v>
      </c>
      <c r="D471" s="292" t="str">
        <f t="shared" si="188"/>
        <v>LN0370</v>
      </c>
      <c r="E471" s="292" t="str">
        <f t="shared" si="189"/>
        <v>1010104</v>
      </c>
      <c r="F471" s="316">
        <v>101010401</v>
      </c>
      <c r="G471" s="316">
        <v>61133</v>
      </c>
      <c r="H471" s="317" t="s">
        <v>1027</v>
      </c>
      <c r="I471" s="316" t="s">
        <v>445</v>
      </c>
      <c r="J471" s="318" t="s">
        <v>789</v>
      </c>
      <c r="K471" s="319"/>
      <c r="L471" s="292" t="s">
        <v>446</v>
      </c>
      <c r="M471" s="324"/>
      <c r="N471" s="294">
        <f t="shared" si="195"/>
        <v>0</v>
      </c>
      <c r="O471" s="319"/>
      <c r="P471" s="294">
        <f t="shared" si="196"/>
        <v>0</v>
      </c>
      <c r="Q471" s="552"/>
      <c r="R471" s="551"/>
      <c r="S471" s="291"/>
      <c r="T471" t="s">
        <v>392</v>
      </c>
      <c r="U471" s="560">
        <v>0</v>
      </c>
      <c r="V471" s="560">
        <v>0</v>
      </c>
      <c r="W471" s="560">
        <v>0</v>
      </c>
    </row>
    <row r="472" spans="1:23" ht="27.5" outlineLevel="4">
      <c r="A472" s="316" t="str">
        <f t="shared" si="186"/>
        <v/>
      </c>
      <c r="B472" s="316" t="str">
        <f t="shared" si="187"/>
        <v/>
      </c>
      <c r="C472" s="316" t="str">
        <f>IF(AND(F472&lt;&gt;"",G472&lt;&gt;""),COUNT($C$32:C471)+1,"")</f>
        <v/>
      </c>
      <c r="D472" s="292" t="str">
        <f t="shared" si="188"/>
        <v/>
      </c>
      <c r="E472" s="292" t="str">
        <f t="shared" si="189"/>
        <v/>
      </c>
      <c r="F472" s="316"/>
      <c r="G472" s="316">
        <v>61133</v>
      </c>
      <c r="H472" s="880" t="s">
        <v>1028</v>
      </c>
      <c r="I472" s="681"/>
      <c r="J472" s="704"/>
      <c r="K472" s="666"/>
      <c r="L472" s="681"/>
      <c r="M472" s="682"/>
      <c r="N472" s="294">
        <f t="shared" si="195"/>
        <v>0</v>
      </c>
      <c r="O472" s="666"/>
      <c r="P472" s="294">
        <f t="shared" si="196"/>
        <v>0</v>
      </c>
      <c r="Q472" s="552"/>
      <c r="R472" s="551"/>
      <c r="S472" s="291"/>
      <c r="T472" t="s">
        <v>1188</v>
      </c>
      <c r="U472" s="560">
        <v>0</v>
      </c>
      <c r="V472" s="560">
        <v>0</v>
      </c>
      <c r="W472" s="560">
        <v>0</v>
      </c>
    </row>
    <row r="473" spans="1:23" ht="27.5" outlineLevel="4">
      <c r="A473" s="316" t="str">
        <f t="shared" si="186"/>
        <v>10101</v>
      </c>
      <c r="B473" s="316" t="str">
        <f t="shared" si="187"/>
        <v>61</v>
      </c>
      <c r="C473" s="316">
        <f>IF(AND(F473&lt;&gt;"",G473&lt;&gt;""),COUNT($C$32:C472)+1,"")</f>
        <v>371</v>
      </c>
      <c r="D473" s="292" t="str">
        <f t="shared" si="188"/>
        <v>LN0371</v>
      </c>
      <c r="E473" s="292" t="str">
        <f t="shared" si="189"/>
        <v>1010104</v>
      </c>
      <c r="F473" s="316">
        <v>101010401</v>
      </c>
      <c r="G473" s="316">
        <v>61133</v>
      </c>
      <c r="H473" s="317" t="s">
        <v>853</v>
      </c>
      <c r="I473" s="316" t="s">
        <v>445</v>
      </c>
      <c r="J473" s="318" t="s">
        <v>789</v>
      </c>
      <c r="K473" s="319"/>
      <c r="L473" s="292" t="s">
        <v>446</v>
      </c>
      <c r="M473" s="324"/>
      <c r="N473" s="294">
        <f t="shared" si="195"/>
        <v>0</v>
      </c>
      <c r="O473" s="319"/>
      <c r="P473" s="294">
        <f t="shared" si="196"/>
        <v>0</v>
      </c>
      <c r="Q473" s="552"/>
      <c r="R473" s="551"/>
      <c r="S473" s="291"/>
      <c r="T473" t="s">
        <v>392</v>
      </c>
      <c r="U473" s="560">
        <v>0</v>
      </c>
      <c r="V473" s="560">
        <v>0</v>
      </c>
      <c r="W473" s="560">
        <v>0</v>
      </c>
    </row>
    <row r="474" spans="1:23" ht="27.5" outlineLevel="4">
      <c r="A474" s="316" t="str">
        <f t="shared" si="186"/>
        <v>10101</v>
      </c>
      <c r="B474" s="316" t="str">
        <f t="shared" si="187"/>
        <v>61</v>
      </c>
      <c r="C474" s="316">
        <f>IF(AND(F474&lt;&gt;"",G474&lt;&gt;""),COUNT($C$32:C473)+1,"")</f>
        <v>372</v>
      </c>
      <c r="D474" s="292" t="str">
        <f t="shared" si="188"/>
        <v>LN0372</v>
      </c>
      <c r="E474" s="292" t="str">
        <f t="shared" si="189"/>
        <v>1010104</v>
      </c>
      <c r="F474" s="316">
        <v>101010401</v>
      </c>
      <c r="G474" s="316">
        <v>61133</v>
      </c>
      <c r="H474" s="317" t="s">
        <v>95</v>
      </c>
      <c r="I474" s="316" t="s">
        <v>445</v>
      </c>
      <c r="J474" s="318" t="s">
        <v>869</v>
      </c>
      <c r="K474" s="319"/>
      <c r="L474" s="292" t="s">
        <v>446</v>
      </c>
      <c r="M474" s="324"/>
      <c r="N474" s="294">
        <f t="shared" si="195"/>
        <v>0</v>
      </c>
      <c r="O474" s="319"/>
      <c r="P474" s="294">
        <f t="shared" si="196"/>
        <v>0</v>
      </c>
      <c r="Q474" s="552"/>
      <c r="R474" s="551"/>
      <c r="S474" s="291"/>
      <c r="T474" t="s">
        <v>392</v>
      </c>
      <c r="U474" s="560">
        <v>0</v>
      </c>
      <c r="V474" s="560">
        <v>0</v>
      </c>
      <c r="W474" s="560">
        <v>0</v>
      </c>
    </row>
    <row r="475" spans="1:23" ht="27.5" outlineLevel="4">
      <c r="A475" s="316" t="str">
        <f t="shared" ref="A475:A538" si="197">IF(AND(F475&lt;&gt;"",G475&lt;&gt;""),LEFT(E475,5),"")</f>
        <v>10101</v>
      </c>
      <c r="B475" s="316" t="str">
        <f t="shared" ref="B475:B538" si="198">IF(AND(F475&lt;&gt;"",G475&lt;&gt;""),LEFT(G475,2),"")</f>
        <v>61</v>
      </c>
      <c r="C475" s="316">
        <f>IF(AND(F475&lt;&gt;"",G475&lt;&gt;""),COUNT($C$32:C474)+1,"")</f>
        <v>373</v>
      </c>
      <c r="D475" s="292" t="str">
        <f t="shared" ref="D475:D538" si="199">IF(C475&lt;&gt;"","LN"&amp;TEXT(C475,"0000"),"")</f>
        <v>LN0373</v>
      </c>
      <c r="E475" s="292" t="str">
        <f t="shared" ref="E475:E538" si="200">IF(AND(F475&lt;&gt;"",G475&lt;&gt;""),LEFT(F475,7),"")</f>
        <v>1010104</v>
      </c>
      <c r="F475" s="316">
        <v>101010401</v>
      </c>
      <c r="G475" s="316">
        <v>61133</v>
      </c>
      <c r="H475" s="885" t="s">
        <v>1155</v>
      </c>
      <c r="I475" s="316" t="s">
        <v>445</v>
      </c>
      <c r="J475" s="318" t="s">
        <v>789</v>
      </c>
      <c r="K475" s="319">
        <v>1</v>
      </c>
      <c r="L475" s="292" t="s">
        <v>446</v>
      </c>
      <c r="M475" s="324">
        <v>6040000</v>
      </c>
      <c r="N475" s="294">
        <f t="shared" ref="N475" si="201">IF(AND(F475&lt;&gt;"",G475&lt;&gt;""),K475*M475,"")</f>
        <v>6040000</v>
      </c>
      <c r="O475" s="319">
        <v>1</v>
      </c>
      <c r="P475" s="294">
        <f t="shared" ref="P475" si="202">IF(AND(F475&lt;&gt;"",G475&lt;&gt;""),N475*O475,"")</f>
        <v>6040000</v>
      </c>
      <c r="Q475" s="552"/>
      <c r="R475" s="551"/>
      <c r="S475" s="291"/>
      <c r="T475" t="s">
        <v>392</v>
      </c>
      <c r="U475" s="560">
        <v>0</v>
      </c>
      <c r="V475" s="560">
        <v>0</v>
      </c>
      <c r="W475" s="560">
        <v>0</v>
      </c>
    </row>
    <row r="476" spans="1:23" ht="27.5" outlineLevel="4">
      <c r="A476" s="316" t="str">
        <f t="shared" si="197"/>
        <v>10101</v>
      </c>
      <c r="B476" s="316" t="str">
        <f t="shared" si="198"/>
        <v>61</v>
      </c>
      <c r="C476" s="316">
        <f>IF(AND(F476&lt;&gt;"",G476&lt;&gt;""),COUNT($C$32:C475)+1,"")</f>
        <v>374</v>
      </c>
      <c r="D476" s="292" t="str">
        <f t="shared" si="199"/>
        <v>LN0374</v>
      </c>
      <c r="E476" s="292" t="str">
        <f t="shared" si="200"/>
        <v>1010104</v>
      </c>
      <c r="F476" s="316">
        <v>101010401</v>
      </c>
      <c r="G476" s="316">
        <v>61123</v>
      </c>
      <c r="H476" s="317" t="s">
        <v>1026</v>
      </c>
      <c r="I476" s="316" t="s">
        <v>445</v>
      </c>
      <c r="J476" s="318" t="s">
        <v>789</v>
      </c>
      <c r="K476" s="319"/>
      <c r="L476" s="292" t="s">
        <v>446</v>
      </c>
      <c r="M476" s="324"/>
      <c r="N476" s="294">
        <f t="shared" si="195"/>
        <v>0</v>
      </c>
      <c r="O476" s="319"/>
      <c r="P476" s="294"/>
      <c r="Q476" s="552"/>
      <c r="R476" s="551"/>
      <c r="S476" s="291"/>
      <c r="T476" t="s">
        <v>392</v>
      </c>
      <c r="U476" s="560">
        <v>0</v>
      </c>
      <c r="V476" s="560">
        <v>0</v>
      </c>
      <c r="W476" s="560">
        <v>0</v>
      </c>
    </row>
    <row r="477" spans="1:23" ht="27.5" outlineLevel="4">
      <c r="A477" s="316" t="str">
        <f t="shared" si="197"/>
        <v>10101</v>
      </c>
      <c r="B477" s="316" t="str">
        <f t="shared" si="198"/>
        <v>61</v>
      </c>
      <c r="C477" s="316">
        <f>IF(AND(F477&lt;&gt;"",G477&lt;&gt;""),COUNT($C$32:C476)+1,"")</f>
        <v>375</v>
      </c>
      <c r="D477" s="292" t="str">
        <f t="shared" si="199"/>
        <v>LN0375</v>
      </c>
      <c r="E477" s="292" t="str">
        <f t="shared" si="200"/>
        <v>1010104</v>
      </c>
      <c r="F477" s="316">
        <v>101010401</v>
      </c>
      <c r="G477" s="316">
        <v>61123</v>
      </c>
      <c r="H477" s="317" t="s">
        <v>1027</v>
      </c>
      <c r="I477" s="316" t="s">
        <v>445</v>
      </c>
      <c r="J477" s="318" t="s">
        <v>789</v>
      </c>
      <c r="K477" s="319"/>
      <c r="L477" s="292" t="s">
        <v>446</v>
      </c>
      <c r="M477" s="324"/>
      <c r="N477" s="294">
        <f t="shared" si="195"/>
        <v>0</v>
      </c>
      <c r="O477" s="319"/>
      <c r="P477" s="294"/>
      <c r="Q477" s="552"/>
      <c r="R477" s="551"/>
      <c r="S477" s="291"/>
      <c r="T477" t="s">
        <v>392</v>
      </c>
      <c r="U477" s="560">
        <v>0</v>
      </c>
      <c r="V477" s="560">
        <v>0</v>
      </c>
      <c r="W477" s="560">
        <v>0</v>
      </c>
    </row>
    <row r="478" spans="1:23" ht="21" customHeight="1">
      <c r="A478" s="316" t="str">
        <f t="shared" si="197"/>
        <v/>
      </c>
      <c r="B478" s="316" t="str">
        <f t="shared" si="198"/>
        <v/>
      </c>
      <c r="C478" s="316" t="str">
        <f>IF(AND(F478&lt;&gt;"",G478&lt;&gt;""),COUNT($C$32:C477)+1,"")</f>
        <v/>
      </c>
      <c r="D478" s="292" t="str">
        <f t="shared" si="199"/>
        <v/>
      </c>
      <c r="E478" s="292" t="str">
        <f t="shared" si="200"/>
        <v/>
      </c>
      <c r="F478" s="672">
        <v>101010402</v>
      </c>
      <c r="G478" s="316"/>
      <c r="H478" s="803" t="s">
        <v>1207</v>
      </c>
      <c r="I478" s="316"/>
      <c r="J478" s="318"/>
      <c r="K478" s="319"/>
      <c r="L478" s="316"/>
      <c r="M478" s="324"/>
      <c r="N478" s="324"/>
      <c r="O478" s="319"/>
      <c r="P478" s="701">
        <f>SUMIF($F479:$F$1454,F478,$P479:$P$1454)</f>
        <v>299900000</v>
      </c>
      <c r="Q478" s="552"/>
      <c r="R478" s="551"/>
      <c r="S478" s="291"/>
      <c r="T478" t="str">
        <f t="shared" ref="T478:T517" si="203">IF(AND(F478&lt;&gt;"",G478&lt;&gt;""),"ok","-")</f>
        <v>-</v>
      </c>
      <c r="U478" s="560">
        <f t="shared" ref="U478:U517" si="204">MOD(K478,1)</f>
        <v>0</v>
      </c>
      <c r="V478" s="560">
        <f t="shared" ref="V478:V517" si="205">MOD(M478,1)</f>
        <v>0</v>
      </c>
      <c r="W478" s="560">
        <f t="shared" ref="W478:W517" si="206">MOD(O478,1)</f>
        <v>0</v>
      </c>
    </row>
    <row r="479" spans="1:23" ht="21" customHeight="1">
      <c r="A479" s="316" t="str">
        <f t="shared" si="197"/>
        <v/>
      </c>
      <c r="B479" s="316" t="str">
        <f t="shared" si="198"/>
        <v/>
      </c>
      <c r="C479" s="316" t="str">
        <f>IF(AND(F479&lt;&gt;"",G479&lt;&gt;""),COUNT($C$32:C478)+1,"")</f>
        <v/>
      </c>
      <c r="D479" s="292" t="str">
        <f t="shared" si="199"/>
        <v/>
      </c>
      <c r="E479" s="292" t="str">
        <f t="shared" si="200"/>
        <v/>
      </c>
      <c r="F479" s="316"/>
      <c r="G479" s="316"/>
      <c r="H479" s="880" t="s">
        <v>1029</v>
      </c>
      <c r="I479" s="681"/>
      <c r="J479" s="704"/>
      <c r="K479" s="666"/>
      <c r="L479" s="681"/>
      <c r="M479" s="682"/>
      <c r="N479" s="682" t="s">
        <v>1007</v>
      </c>
      <c r="O479" s="666"/>
      <c r="P479" s="643">
        <f>SUM(P480:P484)</f>
        <v>2150000</v>
      </c>
      <c r="Q479" s="552"/>
      <c r="R479" s="551"/>
      <c r="S479" s="291"/>
      <c r="T479" t="str">
        <f t="shared" si="203"/>
        <v>-</v>
      </c>
      <c r="U479" s="560">
        <f t="shared" si="204"/>
        <v>0</v>
      </c>
      <c r="V479" s="560">
        <f t="shared" si="205"/>
        <v>0</v>
      </c>
      <c r="W479" s="560">
        <f t="shared" si="206"/>
        <v>0</v>
      </c>
    </row>
    <row r="480" spans="1:23" ht="23.45" customHeight="1">
      <c r="A480" s="316" t="str">
        <f t="shared" si="197"/>
        <v>10101</v>
      </c>
      <c r="B480" s="316" t="str">
        <f t="shared" si="198"/>
        <v>61</v>
      </c>
      <c r="C480" s="316">
        <f>IF(AND(F480&lt;&gt;"",G480&lt;&gt;""),COUNT($C$32:C479)+1,"")</f>
        <v>376</v>
      </c>
      <c r="D480" s="292" t="str">
        <f t="shared" si="199"/>
        <v>LN0376</v>
      </c>
      <c r="E480" s="292" t="str">
        <f t="shared" si="200"/>
        <v>1010104</v>
      </c>
      <c r="F480" s="316">
        <v>101010402</v>
      </c>
      <c r="G480" s="316">
        <v>61121</v>
      </c>
      <c r="H480" s="317" t="s">
        <v>853</v>
      </c>
      <c r="I480" s="316" t="s">
        <v>445</v>
      </c>
      <c r="J480" s="318" t="s">
        <v>789</v>
      </c>
      <c r="K480" s="319">
        <v>1</v>
      </c>
      <c r="L480" s="292" t="s">
        <v>446</v>
      </c>
      <c r="M480" s="324">
        <v>20000</v>
      </c>
      <c r="N480" s="294">
        <f t="shared" ref="N480:N484" si="207">IF(AND(F480&lt;&gt;"",G480&lt;&gt;""),K480*M480,"")</f>
        <v>20000</v>
      </c>
      <c r="O480" s="319">
        <v>1</v>
      </c>
      <c r="P480" s="294">
        <f t="shared" ref="P480:P543" si="208">IF(AND(F480&lt;&gt;"",G480&lt;&gt;""),N480*O480,"")</f>
        <v>20000</v>
      </c>
      <c r="Q480" s="552"/>
      <c r="R480" s="551"/>
      <c r="S480" s="291"/>
      <c r="T480" t="str">
        <f t="shared" si="203"/>
        <v>ok</v>
      </c>
      <c r="U480" s="560">
        <f t="shared" si="204"/>
        <v>0</v>
      </c>
      <c r="V480" s="560">
        <f t="shared" si="205"/>
        <v>0</v>
      </c>
      <c r="W480" s="560">
        <f t="shared" si="206"/>
        <v>0</v>
      </c>
    </row>
    <row r="481" spans="1:23" ht="21" customHeight="1">
      <c r="A481" s="316" t="str">
        <f t="shared" si="197"/>
        <v>10101</v>
      </c>
      <c r="B481" s="316" t="str">
        <f t="shared" si="198"/>
        <v>61</v>
      </c>
      <c r="C481" s="316">
        <f>IF(AND(F481&lt;&gt;"",G481&lt;&gt;""),COUNT($C$32:C480)+1,"")</f>
        <v>377</v>
      </c>
      <c r="D481" s="292" t="str">
        <f t="shared" si="199"/>
        <v>LN0377</v>
      </c>
      <c r="E481" s="292" t="str">
        <f t="shared" si="200"/>
        <v>1010104</v>
      </c>
      <c r="F481" s="316">
        <v>101010402</v>
      </c>
      <c r="G481" s="316">
        <v>61121</v>
      </c>
      <c r="H481" s="317" t="s">
        <v>95</v>
      </c>
      <c r="I481" s="316" t="s">
        <v>445</v>
      </c>
      <c r="J481" s="318" t="s">
        <v>869</v>
      </c>
      <c r="K481" s="319">
        <v>1</v>
      </c>
      <c r="L481" s="292" t="s">
        <v>446</v>
      </c>
      <c r="M481" s="324">
        <v>160000</v>
      </c>
      <c r="N481" s="294">
        <f t="shared" si="207"/>
        <v>160000</v>
      </c>
      <c r="O481" s="319">
        <v>1</v>
      </c>
      <c r="P481" s="294">
        <f t="shared" si="208"/>
        <v>160000</v>
      </c>
      <c r="Q481" s="552"/>
      <c r="R481" s="551"/>
      <c r="S481" s="291"/>
      <c r="T481" t="str">
        <f t="shared" si="203"/>
        <v>ok</v>
      </c>
      <c r="U481" s="560">
        <f t="shared" si="204"/>
        <v>0</v>
      </c>
      <c r="V481" s="560">
        <f t="shared" si="205"/>
        <v>0</v>
      </c>
      <c r="W481" s="560">
        <f t="shared" si="206"/>
        <v>0</v>
      </c>
    </row>
    <row r="482" spans="1:23" ht="21" customHeight="1">
      <c r="A482" s="316" t="str">
        <f t="shared" si="197"/>
        <v>10101</v>
      </c>
      <c r="B482" s="316" t="str">
        <f t="shared" si="198"/>
        <v>61</v>
      </c>
      <c r="C482" s="316">
        <f>IF(AND(F482&lt;&gt;"",G482&lt;&gt;""),COUNT($C$32:C481)+1,"")</f>
        <v>378</v>
      </c>
      <c r="D482" s="292" t="str">
        <f t="shared" si="199"/>
        <v>LN0378</v>
      </c>
      <c r="E482" s="292" t="str">
        <f t="shared" si="200"/>
        <v>1010104</v>
      </c>
      <c r="F482" s="316">
        <v>101010402</v>
      </c>
      <c r="G482" s="316">
        <v>61122</v>
      </c>
      <c r="H482" s="317" t="s">
        <v>1032</v>
      </c>
      <c r="I482" s="316" t="s">
        <v>445</v>
      </c>
      <c r="J482" s="318" t="s">
        <v>789</v>
      </c>
      <c r="K482" s="319">
        <v>1</v>
      </c>
      <c r="L482" s="292" t="s">
        <v>446</v>
      </c>
      <c r="M482" s="324">
        <v>280000</v>
      </c>
      <c r="N482" s="294">
        <f t="shared" si="207"/>
        <v>280000</v>
      </c>
      <c r="O482" s="319">
        <v>1</v>
      </c>
      <c r="P482" s="294">
        <f t="shared" si="208"/>
        <v>280000</v>
      </c>
      <c r="Q482" s="552"/>
      <c r="R482" s="551"/>
      <c r="S482" s="291"/>
      <c r="T482" t="str">
        <f t="shared" si="203"/>
        <v>ok</v>
      </c>
      <c r="U482" s="560">
        <f t="shared" si="204"/>
        <v>0</v>
      </c>
      <c r="V482" s="560">
        <f t="shared" si="205"/>
        <v>0</v>
      </c>
      <c r="W482" s="560">
        <f t="shared" si="206"/>
        <v>0</v>
      </c>
    </row>
    <row r="483" spans="1:23" ht="21" customHeight="1">
      <c r="A483" s="316" t="str">
        <f t="shared" si="197"/>
        <v>10101</v>
      </c>
      <c r="B483" s="316" t="str">
        <f t="shared" si="198"/>
        <v>61</v>
      </c>
      <c r="C483" s="316">
        <f>IF(AND(F483&lt;&gt;"",G483&lt;&gt;""),COUNT($C$32:C482)+1,"")</f>
        <v>379</v>
      </c>
      <c r="D483" s="292" t="str">
        <f t="shared" si="199"/>
        <v>LN0379</v>
      </c>
      <c r="E483" s="292" t="str">
        <f t="shared" si="200"/>
        <v>1010104</v>
      </c>
      <c r="F483" s="316">
        <v>101010402</v>
      </c>
      <c r="G483" s="316">
        <v>61123</v>
      </c>
      <c r="H483" s="317" t="s">
        <v>1033</v>
      </c>
      <c r="I483" s="316" t="s">
        <v>445</v>
      </c>
      <c r="J483" s="318" t="s">
        <v>789</v>
      </c>
      <c r="K483" s="319">
        <v>1</v>
      </c>
      <c r="L483" s="292" t="s">
        <v>446</v>
      </c>
      <c r="M483" s="324">
        <v>1200000</v>
      </c>
      <c r="N483" s="294">
        <f t="shared" si="207"/>
        <v>1200000</v>
      </c>
      <c r="O483" s="319">
        <v>1</v>
      </c>
      <c r="P483" s="682">
        <f t="shared" si="208"/>
        <v>1200000</v>
      </c>
      <c r="Q483" s="552"/>
      <c r="R483" s="551"/>
      <c r="S483" s="291"/>
      <c r="T483" t="str">
        <f t="shared" si="203"/>
        <v>ok</v>
      </c>
      <c r="U483" s="560">
        <f t="shared" si="204"/>
        <v>0</v>
      </c>
      <c r="V483" s="560">
        <f t="shared" si="205"/>
        <v>0</v>
      </c>
      <c r="W483" s="560">
        <f t="shared" si="206"/>
        <v>0</v>
      </c>
    </row>
    <row r="484" spans="1:23" ht="21" customHeight="1">
      <c r="A484" s="316" t="str">
        <f t="shared" si="197"/>
        <v>10101</v>
      </c>
      <c r="B484" s="316" t="str">
        <f t="shared" si="198"/>
        <v>61</v>
      </c>
      <c r="C484" s="316">
        <f>IF(AND(F484&lt;&gt;"",G484&lt;&gt;""),COUNT($C$32:C483)+1,"")</f>
        <v>380</v>
      </c>
      <c r="D484" s="292" t="str">
        <f t="shared" si="199"/>
        <v>LN0380</v>
      </c>
      <c r="E484" s="292" t="str">
        <f t="shared" si="200"/>
        <v>1010104</v>
      </c>
      <c r="F484" s="316">
        <v>101010402</v>
      </c>
      <c r="G484" s="316">
        <v>61123</v>
      </c>
      <c r="H484" s="317" t="s">
        <v>1034</v>
      </c>
      <c r="I484" s="316" t="s">
        <v>445</v>
      </c>
      <c r="J484" s="318" t="s">
        <v>789</v>
      </c>
      <c r="K484" s="319">
        <v>1</v>
      </c>
      <c r="L484" s="292" t="s">
        <v>446</v>
      </c>
      <c r="M484" s="324">
        <v>490000</v>
      </c>
      <c r="N484" s="294">
        <f t="shared" si="207"/>
        <v>490000</v>
      </c>
      <c r="O484" s="319">
        <v>1</v>
      </c>
      <c r="P484" s="294">
        <f t="shared" si="208"/>
        <v>490000</v>
      </c>
      <c r="Q484" s="552"/>
      <c r="R484" s="551"/>
      <c r="S484" s="291"/>
      <c r="T484" t="str">
        <f t="shared" si="203"/>
        <v>ok</v>
      </c>
      <c r="U484" s="560">
        <f t="shared" si="204"/>
        <v>0</v>
      </c>
      <c r="V484" s="560">
        <f t="shared" si="205"/>
        <v>0</v>
      </c>
      <c r="W484" s="560">
        <f t="shared" si="206"/>
        <v>0</v>
      </c>
    </row>
    <row r="485" spans="1:23" ht="21" customHeight="1">
      <c r="A485" s="316" t="str">
        <f t="shared" si="197"/>
        <v/>
      </c>
      <c r="B485" s="316" t="str">
        <f t="shared" si="198"/>
        <v/>
      </c>
      <c r="C485" s="316" t="str">
        <f>IF(AND(F485&lt;&gt;"",G485&lt;&gt;""),COUNT($C$32:C484)+1,"")</f>
        <v/>
      </c>
      <c r="D485" s="292" t="str">
        <f t="shared" si="199"/>
        <v/>
      </c>
      <c r="E485" s="292" t="str">
        <f t="shared" si="200"/>
        <v/>
      </c>
      <c r="F485" s="316"/>
      <c r="G485" s="316"/>
      <c r="H485" s="880" t="s">
        <v>1166</v>
      </c>
      <c r="I485" s="681"/>
      <c r="J485" s="704"/>
      <c r="K485" s="666"/>
      <c r="L485" s="681"/>
      <c r="M485" s="682"/>
      <c r="N485" s="682" t="s">
        <v>1007</v>
      </c>
      <c r="O485" s="666"/>
      <c r="P485" s="643">
        <f>SUM(P486:P490)</f>
        <v>5310000</v>
      </c>
      <c r="Q485" s="552"/>
      <c r="R485" s="551"/>
      <c r="S485" s="291"/>
      <c r="T485" t="str">
        <f t="shared" si="203"/>
        <v>-</v>
      </c>
      <c r="U485" s="560">
        <f t="shared" si="204"/>
        <v>0</v>
      </c>
      <c r="V485" s="560">
        <f t="shared" si="205"/>
        <v>0</v>
      </c>
      <c r="W485" s="560">
        <f t="shared" si="206"/>
        <v>0</v>
      </c>
    </row>
    <row r="486" spans="1:23" ht="21" customHeight="1">
      <c r="A486" s="316" t="str">
        <f t="shared" si="197"/>
        <v>10101</v>
      </c>
      <c r="B486" s="316" t="str">
        <f t="shared" si="198"/>
        <v>61</v>
      </c>
      <c r="C486" s="316">
        <f>IF(AND(F486&lt;&gt;"",G486&lt;&gt;""),COUNT($C$32:C485)+1,"")</f>
        <v>381</v>
      </c>
      <c r="D486" s="292" t="str">
        <f t="shared" si="199"/>
        <v>LN0381</v>
      </c>
      <c r="E486" s="292" t="str">
        <f t="shared" si="200"/>
        <v>1010104</v>
      </c>
      <c r="F486" s="316">
        <v>101010402</v>
      </c>
      <c r="G486" s="316">
        <v>61121</v>
      </c>
      <c r="H486" s="317" t="s">
        <v>853</v>
      </c>
      <c r="I486" s="316" t="s">
        <v>445</v>
      </c>
      <c r="J486" s="318" t="s">
        <v>789</v>
      </c>
      <c r="K486" s="319">
        <v>3</v>
      </c>
      <c r="L486" s="292" t="s">
        <v>446</v>
      </c>
      <c r="M486" s="324">
        <v>20000</v>
      </c>
      <c r="N486" s="294">
        <f t="shared" ref="N486:N490" si="209">IF(AND(F486&lt;&gt;"",G486&lt;&gt;""),K486*M486,"")</f>
        <v>60000</v>
      </c>
      <c r="O486" s="319">
        <v>1</v>
      </c>
      <c r="P486" s="294">
        <f t="shared" si="208"/>
        <v>60000</v>
      </c>
      <c r="Q486" s="552"/>
      <c r="R486" s="551"/>
      <c r="S486" s="291"/>
      <c r="T486" t="str">
        <f t="shared" si="203"/>
        <v>ok</v>
      </c>
      <c r="U486" s="560">
        <f t="shared" si="204"/>
        <v>0</v>
      </c>
      <c r="V486" s="560">
        <f t="shared" si="205"/>
        <v>0</v>
      </c>
      <c r="W486" s="560">
        <f t="shared" si="206"/>
        <v>0</v>
      </c>
    </row>
    <row r="487" spans="1:23" ht="21" customHeight="1">
      <c r="A487" s="316" t="str">
        <f t="shared" si="197"/>
        <v>10101</v>
      </c>
      <c r="B487" s="316" t="str">
        <f t="shared" si="198"/>
        <v>61</v>
      </c>
      <c r="C487" s="316">
        <f>IF(AND(F487&lt;&gt;"",G487&lt;&gt;""),COUNT($C$32:C486)+1,"")</f>
        <v>382</v>
      </c>
      <c r="D487" s="292" t="str">
        <f t="shared" si="199"/>
        <v>LN0382</v>
      </c>
      <c r="E487" s="292" t="str">
        <f t="shared" si="200"/>
        <v>1010104</v>
      </c>
      <c r="F487" s="316">
        <v>101010402</v>
      </c>
      <c r="G487" s="316">
        <v>61121</v>
      </c>
      <c r="H487" s="317" t="s">
        <v>95</v>
      </c>
      <c r="I487" s="316" t="s">
        <v>445</v>
      </c>
      <c r="J487" s="318" t="s">
        <v>869</v>
      </c>
      <c r="K487" s="319">
        <v>3</v>
      </c>
      <c r="L487" s="292" t="s">
        <v>446</v>
      </c>
      <c r="M487" s="324">
        <v>160000</v>
      </c>
      <c r="N487" s="294">
        <f t="shared" si="209"/>
        <v>480000</v>
      </c>
      <c r="O487" s="319">
        <v>1</v>
      </c>
      <c r="P487" s="294">
        <f t="shared" si="208"/>
        <v>480000</v>
      </c>
      <c r="Q487" s="552"/>
      <c r="R487" s="551"/>
      <c r="S487" s="291"/>
      <c r="T487" t="str">
        <f t="shared" si="203"/>
        <v>ok</v>
      </c>
      <c r="U487" s="560">
        <f t="shared" si="204"/>
        <v>0</v>
      </c>
      <c r="V487" s="560">
        <f t="shared" si="205"/>
        <v>0</v>
      </c>
      <c r="W487" s="560">
        <f t="shared" si="206"/>
        <v>0</v>
      </c>
    </row>
    <row r="488" spans="1:23" ht="21" customHeight="1">
      <c r="A488" s="316" t="str">
        <f t="shared" si="197"/>
        <v>10101</v>
      </c>
      <c r="B488" s="316" t="str">
        <f t="shared" si="198"/>
        <v>61</v>
      </c>
      <c r="C488" s="316">
        <f>IF(AND(F488&lt;&gt;"",G488&lt;&gt;""),COUNT($C$32:C487)+1,"")</f>
        <v>383</v>
      </c>
      <c r="D488" s="292" t="str">
        <f t="shared" si="199"/>
        <v>LN0383</v>
      </c>
      <c r="E488" s="292" t="str">
        <f t="shared" si="200"/>
        <v>1010104</v>
      </c>
      <c r="F488" s="316">
        <v>101010402</v>
      </c>
      <c r="G488" s="316">
        <v>61122</v>
      </c>
      <c r="H488" s="317" t="s">
        <v>1032</v>
      </c>
      <c r="I488" s="316" t="s">
        <v>445</v>
      </c>
      <c r="J488" s="318" t="s">
        <v>789</v>
      </c>
      <c r="K488" s="319">
        <v>3</v>
      </c>
      <c r="L488" s="292" t="s">
        <v>446</v>
      </c>
      <c r="M488" s="324">
        <v>210000</v>
      </c>
      <c r="N488" s="294">
        <f t="shared" si="209"/>
        <v>630000</v>
      </c>
      <c r="O488" s="319">
        <v>1</v>
      </c>
      <c r="P488" s="294">
        <f t="shared" si="208"/>
        <v>630000</v>
      </c>
      <c r="Q488" s="552"/>
      <c r="R488" s="551"/>
      <c r="S488" s="291"/>
      <c r="T488" t="str">
        <f t="shared" si="203"/>
        <v>ok</v>
      </c>
      <c r="U488" s="560">
        <f t="shared" si="204"/>
        <v>0</v>
      </c>
      <c r="V488" s="560">
        <f t="shared" si="205"/>
        <v>0</v>
      </c>
      <c r="W488" s="560">
        <f t="shared" si="206"/>
        <v>0</v>
      </c>
    </row>
    <row r="489" spans="1:23" ht="21" customHeight="1">
      <c r="A489" s="316" t="str">
        <f t="shared" si="197"/>
        <v>10101</v>
      </c>
      <c r="B489" s="316" t="str">
        <f t="shared" si="198"/>
        <v>61</v>
      </c>
      <c r="C489" s="316">
        <f>IF(AND(F489&lt;&gt;"",G489&lt;&gt;""),COUNT($C$32:C488)+1,"")</f>
        <v>384</v>
      </c>
      <c r="D489" s="292" t="str">
        <f t="shared" si="199"/>
        <v>LN0384</v>
      </c>
      <c r="E489" s="292" t="str">
        <f t="shared" si="200"/>
        <v>1010104</v>
      </c>
      <c r="F489" s="316">
        <v>101010402</v>
      </c>
      <c r="G489" s="316">
        <v>61123</v>
      </c>
      <c r="H489" s="317" t="s">
        <v>1033</v>
      </c>
      <c r="I489" s="316" t="s">
        <v>445</v>
      </c>
      <c r="J489" s="318" t="s">
        <v>789</v>
      </c>
      <c r="K489" s="319">
        <v>3</v>
      </c>
      <c r="L489" s="292" t="s">
        <v>446</v>
      </c>
      <c r="M489" s="324">
        <v>960000</v>
      </c>
      <c r="N489" s="294">
        <f t="shared" si="209"/>
        <v>2880000</v>
      </c>
      <c r="O489" s="319">
        <v>1</v>
      </c>
      <c r="P489" s="294">
        <f t="shared" si="208"/>
        <v>2880000</v>
      </c>
      <c r="Q489" s="552"/>
      <c r="R489" s="551"/>
      <c r="S489" s="291"/>
      <c r="T489" t="str">
        <f t="shared" si="203"/>
        <v>ok</v>
      </c>
      <c r="U489" s="560">
        <f t="shared" si="204"/>
        <v>0</v>
      </c>
      <c r="V489" s="560">
        <f t="shared" si="205"/>
        <v>0</v>
      </c>
      <c r="W489" s="560">
        <f t="shared" si="206"/>
        <v>0</v>
      </c>
    </row>
    <row r="490" spans="1:23" ht="21" customHeight="1">
      <c r="A490" s="316" t="str">
        <f t="shared" si="197"/>
        <v>10101</v>
      </c>
      <c r="B490" s="316" t="str">
        <f t="shared" si="198"/>
        <v>61</v>
      </c>
      <c r="C490" s="316">
        <f>IF(AND(F490&lt;&gt;"",G490&lt;&gt;""),COUNT($C$32:C489)+1,"")</f>
        <v>385</v>
      </c>
      <c r="D490" s="292" t="str">
        <f t="shared" si="199"/>
        <v>LN0385</v>
      </c>
      <c r="E490" s="292" t="str">
        <f t="shared" si="200"/>
        <v>1010104</v>
      </c>
      <c r="F490" s="316">
        <v>101010402</v>
      </c>
      <c r="G490" s="316">
        <v>61123</v>
      </c>
      <c r="H490" s="317" t="s">
        <v>1034</v>
      </c>
      <c r="I490" s="316" t="s">
        <v>445</v>
      </c>
      <c r="J490" s="318" t="s">
        <v>789</v>
      </c>
      <c r="K490" s="319">
        <v>3</v>
      </c>
      <c r="L490" s="292" t="s">
        <v>446</v>
      </c>
      <c r="M490" s="324">
        <v>420000</v>
      </c>
      <c r="N490" s="294">
        <f t="shared" si="209"/>
        <v>1260000</v>
      </c>
      <c r="O490" s="319">
        <v>1</v>
      </c>
      <c r="P490" s="294">
        <f t="shared" si="208"/>
        <v>1260000</v>
      </c>
      <c r="Q490" s="552"/>
      <c r="R490" s="551"/>
      <c r="S490" s="291"/>
      <c r="T490" t="str">
        <f t="shared" si="203"/>
        <v>ok</v>
      </c>
      <c r="U490" s="560">
        <f t="shared" si="204"/>
        <v>0</v>
      </c>
      <c r="V490" s="560">
        <f t="shared" si="205"/>
        <v>0</v>
      </c>
      <c r="W490" s="560">
        <f t="shared" si="206"/>
        <v>0</v>
      </c>
    </row>
    <row r="491" spans="1:23" ht="21" customHeight="1">
      <c r="A491" s="316" t="str">
        <f t="shared" si="197"/>
        <v/>
      </c>
      <c r="B491" s="316" t="str">
        <f t="shared" si="198"/>
        <v/>
      </c>
      <c r="C491" s="316" t="str">
        <f>IF(AND(F491&lt;&gt;"",G491&lt;&gt;""),COUNT($C$32:C490)+1,"")</f>
        <v/>
      </c>
      <c r="D491" s="292" t="str">
        <f t="shared" si="199"/>
        <v/>
      </c>
      <c r="E491" s="292" t="str">
        <f t="shared" si="200"/>
        <v/>
      </c>
      <c r="F491" s="316"/>
      <c r="G491" s="316"/>
      <c r="H491" s="880" t="s">
        <v>1166</v>
      </c>
      <c r="I491" s="681"/>
      <c r="J491" s="704"/>
      <c r="K491" s="666"/>
      <c r="L491" s="681"/>
      <c r="M491" s="682"/>
      <c r="N491" s="682" t="s">
        <v>1007</v>
      </c>
      <c r="O491" s="666"/>
      <c r="P491" s="643">
        <f>SUM(P492:P496)</f>
        <v>2920000</v>
      </c>
      <c r="Q491" s="552"/>
      <c r="R491" s="551"/>
      <c r="S491" s="291"/>
      <c r="T491" t="str">
        <f t="shared" si="203"/>
        <v>-</v>
      </c>
      <c r="U491" s="560">
        <f t="shared" si="204"/>
        <v>0</v>
      </c>
      <c r="V491" s="560">
        <f t="shared" si="205"/>
        <v>0</v>
      </c>
      <c r="W491" s="560">
        <f t="shared" si="206"/>
        <v>0</v>
      </c>
    </row>
    <row r="492" spans="1:23" ht="21" customHeight="1">
      <c r="A492" s="316" t="str">
        <f t="shared" si="197"/>
        <v>10101</v>
      </c>
      <c r="B492" s="316" t="str">
        <f t="shared" si="198"/>
        <v>61</v>
      </c>
      <c r="C492" s="316">
        <f>IF(AND(F492&lt;&gt;"",G492&lt;&gt;""),COUNT($C$32:C491)+1,"")</f>
        <v>386</v>
      </c>
      <c r="D492" s="292" t="str">
        <f t="shared" si="199"/>
        <v>LN0386</v>
      </c>
      <c r="E492" s="292" t="str">
        <f t="shared" si="200"/>
        <v>1010104</v>
      </c>
      <c r="F492" s="316">
        <v>101010402</v>
      </c>
      <c r="G492" s="316">
        <v>61121</v>
      </c>
      <c r="H492" s="317" t="s">
        <v>853</v>
      </c>
      <c r="I492" s="316" t="s">
        <v>445</v>
      </c>
      <c r="J492" s="318" t="s">
        <v>789</v>
      </c>
      <c r="K492" s="319">
        <v>2</v>
      </c>
      <c r="L492" s="292" t="s">
        <v>446</v>
      </c>
      <c r="M492" s="324">
        <v>20000</v>
      </c>
      <c r="N492" s="294">
        <f t="shared" ref="N492:N496" si="210">IF(AND(F492&lt;&gt;"",G492&lt;&gt;""),K492*M492,"")</f>
        <v>40000</v>
      </c>
      <c r="O492" s="319">
        <v>1</v>
      </c>
      <c r="P492" s="294">
        <f t="shared" si="208"/>
        <v>40000</v>
      </c>
      <c r="Q492" s="552"/>
      <c r="R492" s="551"/>
      <c r="S492" s="291"/>
      <c r="T492" t="str">
        <f t="shared" si="203"/>
        <v>ok</v>
      </c>
      <c r="U492" s="560">
        <f t="shared" si="204"/>
        <v>0</v>
      </c>
      <c r="V492" s="560">
        <f t="shared" si="205"/>
        <v>0</v>
      </c>
      <c r="W492" s="560">
        <f t="shared" si="206"/>
        <v>0</v>
      </c>
    </row>
    <row r="493" spans="1:23" ht="21" customHeight="1">
      <c r="A493" s="316" t="str">
        <f t="shared" si="197"/>
        <v>10101</v>
      </c>
      <c r="B493" s="316" t="str">
        <f t="shared" si="198"/>
        <v>61</v>
      </c>
      <c r="C493" s="316">
        <f>IF(AND(F493&lt;&gt;"",G493&lt;&gt;""),COUNT($C$32:C492)+1,"")</f>
        <v>387</v>
      </c>
      <c r="D493" s="292" t="str">
        <f t="shared" si="199"/>
        <v>LN0387</v>
      </c>
      <c r="E493" s="292" t="str">
        <f t="shared" si="200"/>
        <v>1010104</v>
      </c>
      <c r="F493" s="316">
        <v>101010402</v>
      </c>
      <c r="G493" s="316">
        <v>61121</v>
      </c>
      <c r="H493" s="317" t="s">
        <v>95</v>
      </c>
      <c r="I493" s="316" t="s">
        <v>445</v>
      </c>
      <c r="J493" s="318" t="s">
        <v>869</v>
      </c>
      <c r="K493" s="319">
        <v>2</v>
      </c>
      <c r="L493" s="292" t="s">
        <v>446</v>
      </c>
      <c r="M493" s="324">
        <v>160000</v>
      </c>
      <c r="N493" s="294">
        <f t="shared" si="210"/>
        <v>320000</v>
      </c>
      <c r="O493" s="319">
        <v>1</v>
      </c>
      <c r="P493" s="294">
        <f t="shared" si="208"/>
        <v>320000</v>
      </c>
      <c r="Q493" s="552"/>
      <c r="R493" s="551"/>
      <c r="S493" s="291"/>
      <c r="T493" t="str">
        <f t="shared" si="203"/>
        <v>ok</v>
      </c>
      <c r="U493" s="560">
        <f t="shared" si="204"/>
        <v>0</v>
      </c>
      <c r="V493" s="560">
        <f t="shared" si="205"/>
        <v>0</v>
      </c>
      <c r="W493" s="560">
        <f t="shared" si="206"/>
        <v>0</v>
      </c>
    </row>
    <row r="494" spans="1:23" ht="21" customHeight="1">
      <c r="A494" s="316" t="str">
        <f t="shared" si="197"/>
        <v>10101</v>
      </c>
      <c r="B494" s="316" t="str">
        <f t="shared" si="198"/>
        <v>61</v>
      </c>
      <c r="C494" s="316">
        <f>IF(AND(F494&lt;&gt;"",G494&lt;&gt;""),COUNT($C$32:C493)+1,"")</f>
        <v>388</v>
      </c>
      <c r="D494" s="292" t="str">
        <f t="shared" si="199"/>
        <v>LN0388</v>
      </c>
      <c r="E494" s="292" t="str">
        <f t="shared" si="200"/>
        <v>1010104</v>
      </c>
      <c r="F494" s="316">
        <v>101010402</v>
      </c>
      <c r="G494" s="316">
        <v>61122</v>
      </c>
      <c r="H494" s="317" t="s">
        <v>1032</v>
      </c>
      <c r="I494" s="316" t="s">
        <v>445</v>
      </c>
      <c r="J494" s="318" t="s">
        <v>789</v>
      </c>
      <c r="K494" s="319">
        <v>2</v>
      </c>
      <c r="L494" s="292" t="s">
        <v>446</v>
      </c>
      <c r="M494" s="324">
        <v>140000</v>
      </c>
      <c r="N494" s="294">
        <f t="shared" si="210"/>
        <v>280000</v>
      </c>
      <c r="O494" s="319">
        <v>1</v>
      </c>
      <c r="P494" s="294">
        <f t="shared" si="208"/>
        <v>280000</v>
      </c>
      <c r="Q494" s="552"/>
      <c r="R494" s="551"/>
      <c r="S494" s="291"/>
      <c r="T494" t="str">
        <f t="shared" si="203"/>
        <v>ok</v>
      </c>
      <c r="U494" s="560">
        <f t="shared" si="204"/>
        <v>0</v>
      </c>
      <c r="V494" s="560">
        <f t="shared" si="205"/>
        <v>0</v>
      </c>
      <c r="W494" s="560">
        <f t="shared" si="206"/>
        <v>0</v>
      </c>
    </row>
    <row r="495" spans="1:23" ht="21" customHeight="1">
      <c r="A495" s="316" t="str">
        <f t="shared" si="197"/>
        <v>10101</v>
      </c>
      <c r="B495" s="316" t="str">
        <f t="shared" si="198"/>
        <v>61</v>
      </c>
      <c r="C495" s="316">
        <f>IF(AND(F495&lt;&gt;"",G495&lt;&gt;""),COUNT($C$32:C494)+1,"")</f>
        <v>389</v>
      </c>
      <c r="D495" s="292" t="str">
        <f t="shared" si="199"/>
        <v>LN0389</v>
      </c>
      <c r="E495" s="292" t="str">
        <f t="shared" si="200"/>
        <v>1010104</v>
      </c>
      <c r="F495" s="316">
        <v>101010402</v>
      </c>
      <c r="G495" s="316">
        <v>61123</v>
      </c>
      <c r="H495" s="317" t="s">
        <v>1033</v>
      </c>
      <c r="I495" s="316" t="s">
        <v>445</v>
      </c>
      <c r="J495" s="318" t="s">
        <v>789</v>
      </c>
      <c r="K495" s="319">
        <v>2</v>
      </c>
      <c r="L495" s="292" t="s">
        <v>446</v>
      </c>
      <c r="M495" s="324">
        <v>720000</v>
      </c>
      <c r="N495" s="294">
        <f t="shared" si="210"/>
        <v>1440000</v>
      </c>
      <c r="O495" s="319">
        <v>1</v>
      </c>
      <c r="P495" s="294">
        <f t="shared" si="208"/>
        <v>1440000</v>
      </c>
      <c r="Q495" s="552"/>
      <c r="R495" s="551"/>
      <c r="S495" s="291"/>
      <c r="T495" t="str">
        <f t="shared" si="203"/>
        <v>ok</v>
      </c>
      <c r="U495" s="560">
        <f t="shared" si="204"/>
        <v>0</v>
      </c>
      <c r="V495" s="560">
        <f t="shared" si="205"/>
        <v>0</v>
      </c>
      <c r="W495" s="560">
        <f t="shared" si="206"/>
        <v>0</v>
      </c>
    </row>
    <row r="496" spans="1:23" ht="21" customHeight="1">
      <c r="A496" s="316" t="str">
        <f t="shared" si="197"/>
        <v>10101</v>
      </c>
      <c r="B496" s="316" t="str">
        <f t="shared" si="198"/>
        <v>61</v>
      </c>
      <c r="C496" s="316">
        <f>IF(AND(F496&lt;&gt;"",G496&lt;&gt;""),COUNT($C$32:C495)+1,"")</f>
        <v>390</v>
      </c>
      <c r="D496" s="292" t="str">
        <f t="shared" si="199"/>
        <v>LN0390</v>
      </c>
      <c r="E496" s="292" t="str">
        <f t="shared" si="200"/>
        <v>1010104</v>
      </c>
      <c r="F496" s="316">
        <v>101010402</v>
      </c>
      <c r="G496" s="316">
        <v>61123</v>
      </c>
      <c r="H496" s="317" t="s">
        <v>1034</v>
      </c>
      <c r="I496" s="316" t="s">
        <v>445</v>
      </c>
      <c r="J496" s="318" t="s">
        <v>789</v>
      </c>
      <c r="K496" s="319">
        <v>2</v>
      </c>
      <c r="L496" s="292" t="s">
        <v>446</v>
      </c>
      <c r="M496" s="324">
        <v>420000</v>
      </c>
      <c r="N496" s="294">
        <f t="shared" si="210"/>
        <v>840000</v>
      </c>
      <c r="O496" s="319">
        <v>1</v>
      </c>
      <c r="P496" s="294">
        <f t="shared" si="208"/>
        <v>840000</v>
      </c>
      <c r="Q496" s="552"/>
      <c r="R496" s="551"/>
      <c r="S496" s="291"/>
      <c r="T496" t="str">
        <f t="shared" si="203"/>
        <v>ok</v>
      </c>
      <c r="U496" s="560">
        <f t="shared" si="204"/>
        <v>0</v>
      </c>
      <c r="V496" s="560">
        <f t="shared" si="205"/>
        <v>0</v>
      </c>
      <c r="W496" s="560">
        <f t="shared" si="206"/>
        <v>0</v>
      </c>
    </row>
    <row r="497" spans="1:23" ht="21" customHeight="1">
      <c r="A497" s="316" t="str">
        <f t="shared" si="197"/>
        <v/>
      </c>
      <c r="B497" s="316" t="str">
        <f t="shared" si="198"/>
        <v/>
      </c>
      <c r="C497" s="316" t="str">
        <f>IF(AND(F497&lt;&gt;"",G497&lt;&gt;""),COUNT($C$32:C496)+1,"")</f>
        <v/>
      </c>
      <c r="D497" s="292" t="str">
        <f t="shared" si="199"/>
        <v/>
      </c>
      <c r="E497" s="292" t="str">
        <f t="shared" si="200"/>
        <v/>
      </c>
      <c r="F497" s="316"/>
      <c r="G497" s="316"/>
      <c r="H497" s="880" t="s">
        <v>1167</v>
      </c>
      <c r="I497" s="681"/>
      <c r="J497" s="704"/>
      <c r="K497" s="666"/>
      <c r="L497" s="681"/>
      <c r="M497" s="682"/>
      <c r="N497" s="682" t="s">
        <v>1007</v>
      </c>
      <c r="O497" s="666"/>
      <c r="P497" s="643">
        <f>SUM(P498:P502)</f>
        <v>1220000</v>
      </c>
      <c r="Q497" s="552"/>
      <c r="R497" s="551"/>
      <c r="S497" s="291"/>
      <c r="T497" t="str">
        <f t="shared" si="203"/>
        <v>-</v>
      </c>
      <c r="U497" s="560">
        <f t="shared" si="204"/>
        <v>0</v>
      </c>
      <c r="V497" s="560">
        <f t="shared" si="205"/>
        <v>0</v>
      </c>
      <c r="W497" s="560">
        <f t="shared" si="206"/>
        <v>0</v>
      </c>
    </row>
    <row r="498" spans="1:23" ht="21" customHeight="1">
      <c r="A498" s="316" t="str">
        <f t="shared" si="197"/>
        <v>10101</v>
      </c>
      <c r="B498" s="316" t="str">
        <f t="shared" si="198"/>
        <v>61</v>
      </c>
      <c r="C498" s="316">
        <f>IF(AND(F498&lt;&gt;"",G498&lt;&gt;""),COUNT($C$32:C497)+1,"")</f>
        <v>391</v>
      </c>
      <c r="D498" s="292" t="str">
        <f t="shared" si="199"/>
        <v>LN0391</v>
      </c>
      <c r="E498" s="292" t="str">
        <f t="shared" si="200"/>
        <v>1010104</v>
      </c>
      <c r="F498" s="316">
        <v>101010402</v>
      </c>
      <c r="G498" s="316">
        <v>61121</v>
      </c>
      <c r="H498" s="317" t="s">
        <v>853</v>
      </c>
      <c r="I498" s="316" t="s">
        <v>445</v>
      </c>
      <c r="J498" s="318" t="s">
        <v>789</v>
      </c>
      <c r="K498" s="319">
        <v>1</v>
      </c>
      <c r="L498" s="292" t="s">
        <v>446</v>
      </c>
      <c r="M498" s="324">
        <v>20000</v>
      </c>
      <c r="N498" s="294">
        <f t="shared" ref="N498:N502" si="211">IF(AND(F498&lt;&gt;"",G498&lt;&gt;""),K498*M498,"")</f>
        <v>20000</v>
      </c>
      <c r="O498" s="319">
        <v>1</v>
      </c>
      <c r="P498" s="294">
        <f t="shared" si="208"/>
        <v>20000</v>
      </c>
      <c r="Q498" s="552"/>
      <c r="R498" s="551"/>
      <c r="S498" s="291"/>
      <c r="T498" t="str">
        <f t="shared" si="203"/>
        <v>ok</v>
      </c>
      <c r="U498" s="560">
        <f t="shared" si="204"/>
        <v>0</v>
      </c>
      <c r="V498" s="560">
        <f t="shared" si="205"/>
        <v>0</v>
      </c>
      <c r="W498" s="560">
        <f t="shared" si="206"/>
        <v>0</v>
      </c>
    </row>
    <row r="499" spans="1:23" ht="21" customHeight="1">
      <c r="A499" s="316" t="str">
        <f t="shared" si="197"/>
        <v>10101</v>
      </c>
      <c r="B499" s="316" t="str">
        <f t="shared" si="198"/>
        <v>61</v>
      </c>
      <c r="C499" s="316">
        <f>IF(AND(F499&lt;&gt;"",G499&lt;&gt;""),COUNT($C$32:C498)+1,"")</f>
        <v>392</v>
      </c>
      <c r="D499" s="292" t="str">
        <f t="shared" si="199"/>
        <v>LN0392</v>
      </c>
      <c r="E499" s="292" t="str">
        <f t="shared" si="200"/>
        <v>1010104</v>
      </c>
      <c r="F499" s="316">
        <v>101010402</v>
      </c>
      <c r="G499" s="316">
        <v>61121</v>
      </c>
      <c r="H499" s="317" t="s">
        <v>95</v>
      </c>
      <c r="I499" s="316" t="s">
        <v>445</v>
      </c>
      <c r="J499" s="318" t="s">
        <v>869</v>
      </c>
      <c r="K499" s="319">
        <v>1</v>
      </c>
      <c r="L499" s="292" t="s">
        <v>446</v>
      </c>
      <c r="M499" s="324">
        <v>160000</v>
      </c>
      <c r="N499" s="294">
        <f t="shared" si="211"/>
        <v>160000</v>
      </c>
      <c r="O499" s="319">
        <v>1</v>
      </c>
      <c r="P499" s="294">
        <f t="shared" si="208"/>
        <v>160000</v>
      </c>
      <c r="Q499" s="552"/>
      <c r="R499" s="551"/>
      <c r="S499" s="291"/>
      <c r="T499" t="str">
        <f t="shared" si="203"/>
        <v>ok</v>
      </c>
      <c r="U499" s="560">
        <f t="shared" si="204"/>
        <v>0</v>
      </c>
      <c r="V499" s="560">
        <f t="shared" si="205"/>
        <v>0</v>
      </c>
      <c r="W499" s="560">
        <f t="shared" si="206"/>
        <v>0</v>
      </c>
    </row>
    <row r="500" spans="1:23" ht="21" customHeight="1">
      <c r="A500" s="316" t="str">
        <f t="shared" si="197"/>
        <v>10101</v>
      </c>
      <c r="B500" s="316" t="str">
        <f t="shared" si="198"/>
        <v>61</v>
      </c>
      <c r="C500" s="316">
        <f>IF(AND(F500&lt;&gt;"",G500&lt;&gt;""),COUNT($C$32:C499)+1,"")</f>
        <v>393</v>
      </c>
      <c r="D500" s="292" t="str">
        <f t="shared" si="199"/>
        <v>LN0393</v>
      </c>
      <c r="E500" s="292" t="str">
        <f t="shared" si="200"/>
        <v>1010104</v>
      </c>
      <c r="F500" s="316">
        <v>101010402</v>
      </c>
      <c r="G500" s="316">
        <v>61122</v>
      </c>
      <c r="H500" s="317" t="s">
        <v>1025</v>
      </c>
      <c r="I500" s="316" t="s">
        <v>445</v>
      </c>
      <c r="J500" s="318" t="s">
        <v>789</v>
      </c>
      <c r="K500" s="319">
        <v>1</v>
      </c>
      <c r="L500" s="292" t="s">
        <v>446</v>
      </c>
      <c r="M500" s="324">
        <v>160000</v>
      </c>
      <c r="N500" s="294">
        <f t="shared" si="211"/>
        <v>160000</v>
      </c>
      <c r="O500" s="319">
        <v>1</v>
      </c>
      <c r="P500" s="294">
        <f t="shared" si="208"/>
        <v>160000</v>
      </c>
      <c r="Q500" s="552"/>
      <c r="R500" s="551"/>
      <c r="S500" s="291"/>
      <c r="T500" t="str">
        <f t="shared" si="203"/>
        <v>ok</v>
      </c>
      <c r="U500" s="560">
        <f t="shared" si="204"/>
        <v>0</v>
      </c>
      <c r="V500" s="560">
        <f t="shared" si="205"/>
        <v>0</v>
      </c>
      <c r="W500" s="560">
        <f t="shared" si="206"/>
        <v>0</v>
      </c>
    </row>
    <row r="501" spans="1:23" ht="21" customHeight="1">
      <c r="A501" s="316" t="str">
        <f t="shared" si="197"/>
        <v>10101</v>
      </c>
      <c r="B501" s="316" t="str">
        <f t="shared" si="198"/>
        <v>61</v>
      </c>
      <c r="C501" s="316">
        <f>IF(AND(F501&lt;&gt;"",G501&lt;&gt;""),COUNT($C$32:C500)+1,"")</f>
        <v>394</v>
      </c>
      <c r="D501" s="292" t="str">
        <f t="shared" si="199"/>
        <v>LN0394</v>
      </c>
      <c r="E501" s="292" t="str">
        <f t="shared" si="200"/>
        <v>1010104</v>
      </c>
      <c r="F501" s="316">
        <v>101010402</v>
      </c>
      <c r="G501" s="316">
        <v>61123</v>
      </c>
      <c r="H501" s="317" t="s">
        <v>1168</v>
      </c>
      <c r="I501" s="316" t="s">
        <v>445</v>
      </c>
      <c r="J501" s="318" t="s">
        <v>789</v>
      </c>
      <c r="K501" s="319">
        <v>1</v>
      </c>
      <c r="L501" s="292" t="s">
        <v>446</v>
      </c>
      <c r="M501" s="324">
        <v>600000</v>
      </c>
      <c r="N501" s="294">
        <f t="shared" si="211"/>
        <v>600000</v>
      </c>
      <c r="O501" s="319">
        <v>1</v>
      </c>
      <c r="P501" s="294">
        <f t="shared" si="208"/>
        <v>600000</v>
      </c>
      <c r="Q501" s="552"/>
      <c r="R501" s="551"/>
      <c r="S501" s="291"/>
      <c r="T501" t="str">
        <f t="shared" si="203"/>
        <v>ok</v>
      </c>
      <c r="U501" s="560">
        <f t="shared" si="204"/>
        <v>0</v>
      </c>
      <c r="V501" s="560">
        <f t="shared" si="205"/>
        <v>0</v>
      </c>
      <c r="W501" s="560">
        <f t="shared" si="206"/>
        <v>0</v>
      </c>
    </row>
    <row r="502" spans="1:23" ht="21" customHeight="1">
      <c r="A502" s="316" t="str">
        <f t="shared" si="197"/>
        <v>10101</v>
      </c>
      <c r="B502" s="316" t="str">
        <f t="shared" si="198"/>
        <v>61</v>
      </c>
      <c r="C502" s="316">
        <f>IF(AND(F502&lt;&gt;"",G502&lt;&gt;""),COUNT($C$32:C501)+1,"")</f>
        <v>395</v>
      </c>
      <c r="D502" s="292" t="str">
        <f t="shared" si="199"/>
        <v>LN0395</v>
      </c>
      <c r="E502" s="292" t="str">
        <f t="shared" si="200"/>
        <v>1010104</v>
      </c>
      <c r="F502" s="316">
        <v>101010402</v>
      </c>
      <c r="G502" s="316">
        <v>61123</v>
      </c>
      <c r="H502" s="317" t="s">
        <v>1027</v>
      </c>
      <c r="I502" s="316" t="s">
        <v>445</v>
      </c>
      <c r="J502" s="318" t="s">
        <v>789</v>
      </c>
      <c r="K502" s="319">
        <v>1</v>
      </c>
      <c r="L502" s="292" t="s">
        <v>446</v>
      </c>
      <c r="M502" s="324">
        <v>280000</v>
      </c>
      <c r="N502" s="294">
        <f t="shared" si="211"/>
        <v>280000</v>
      </c>
      <c r="O502" s="319">
        <v>1</v>
      </c>
      <c r="P502" s="294">
        <f t="shared" si="208"/>
        <v>280000</v>
      </c>
      <c r="Q502" s="552"/>
      <c r="R502" s="551"/>
      <c r="S502" s="291"/>
      <c r="T502" t="str">
        <f t="shared" si="203"/>
        <v>ok</v>
      </c>
      <c r="U502" s="560">
        <f t="shared" si="204"/>
        <v>0</v>
      </c>
      <c r="V502" s="560">
        <f t="shared" si="205"/>
        <v>0</v>
      </c>
      <c r="W502" s="560">
        <f t="shared" si="206"/>
        <v>0</v>
      </c>
    </row>
    <row r="503" spans="1:23" ht="21" customHeight="1">
      <c r="A503" s="316" t="str">
        <f t="shared" si="197"/>
        <v/>
      </c>
      <c r="B503" s="316" t="str">
        <f t="shared" si="198"/>
        <v/>
      </c>
      <c r="C503" s="316" t="str">
        <f>IF(AND(F503&lt;&gt;"",G503&lt;&gt;""),COUNT($C$32:C502)+1,"")</f>
        <v/>
      </c>
      <c r="D503" s="292" t="str">
        <f t="shared" si="199"/>
        <v/>
      </c>
      <c r="E503" s="292" t="str">
        <f t="shared" si="200"/>
        <v/>
      </c>
      <c r="F503" s="316"/>
      <c r="G503" s="316"/>
      <c r="H503" s="880" t="s">
        <v>1167</v>
      </c>
      <c r="I503" s="681"/>
      <c r="J503" s="704"/>
      <c r="K503" s="666"/>
      <c r="L503" s="681"/>
      <c r="M503" s="682"/>
      <c r="N503" s="682" t="s">
        <v>1007</v>
      </c>
      <c r="O503" s="666"/>
      <c r="P503" s="643">
        <f>SUM(P504:P508)</f>
        <v>3060000</v>
      </c>
      <c r="Q503" s="552"/>
      <c r="R503" s="551"/>
      <c r="S503" s="291"/>
      <c r="T503" t="str">
        <f t="shared" si="203"/>
        <v>-</v>
      </c>
      <c r="U503" s="560">
        <f t="shared" si="204"/>
        <v>0</v>
      </c>
      <c r="V503" s="560">
        <f t="shared" si="205"/>
        <v>0</v>
      </c>
      <c r="W503" s="560">
        <f t="shared" si="206"/>
        <v>0</v>
      </c>
    </row>
    <row r="504" spans="1:23" ht="21" customHeight="1">
      <c r="A504" s="316" t="str">
        <f t="shared" si="197"/>
        <v>10101</v>
      </c>
      <c r="B504" s="316" t="str">
        <f t="shared" si="198"/>
        <v>61</v>
      </c>
      <c r="C504" s="316">
        <f>IF(AND(F504&lt;&gt;"",G504&lt;&gt;""),COUNT($C$32:C503)+1,"")</f>
        <v>396</v>
      </c>
      <c r="D504" s="292" t="str">
        <f t="shared" si="199"/>
        <v>LN0396</v>
      </c>
      <c r="E504" s="292" t="str">
        <f t="shared" si="200"/>
        <v>1010104</v>
      </c>
      <c r="F504" s="316">
        <v>101010402</v>
      </c>
      <c r="G504" s="316">
        <v>61121</v>
      </c>
      <c r="H504" s="317" t="s">
        <v>853</v>
      </c>
      <c r="I504" s="316" t="s">
        <v>445</v>
      </c>
      <c r="J504" s="318" t="s">
        <v>789</v>
      </c>
      <c r="K504" s="319">
        <v>3</v>
      </c>
      <c r="L504" s="292" t="s">
        <v>446</v>
      </c>
      <c r="M504" s="324">
        <v>20000</v>
      </c>
      <c r="N504" s="294">
        <f t="shared" ref="N504:N535" si="212">IF(AND(F504&lt;&gt;"",G504&lt;&gt;""),K504*M504,"")</f>
        <v>60000</v>
      </c>
      <c r="O504" s="319">
        <v>1</v>
      </c>
      <c r="P504" s="294">
        <f t="shared" si="208"/>
        <v>60000</v>
      </c>
      <c r="Q504" s="552"/>
      <c r="R504" s="551"/>
      <c r="S504" s="291"/>
      <c r="T504" t="str">
        <f t="shared" si="203"/>
        <v>ok</v>
      </c>
      <c r="U504" s="560">
        <f t="shared" si="204"/>
        <v>0</v>
      </c>
      <c r="V504" s="560">
        <f t="shared" si="205"/>
        <v>0</v>
      </c>
      <c r="W504" s="560">
        <f t="shared" si="206"/>
        <v>0</v>
      </c>
    </row>
    <row r="505" spans="1:23" ht="21" customHeight="1">
      <c r="A505" s="316" t="str">
        <f t="shared" si="197"/>
        <v>10101</v>
      </c>
      <c r="B505" s="316" t="str">
        <f t="shared" si="198"/>
        <v>61</v>
      </c>
      <c r="C505" s="316">
        <f>IF(AND(F505&lt;&gt;"",G505&lt;&gt;""),COUNT($C$32:C504)+1,"")</f>
        <v>397</v>
      </c>
      <c r="D505" s="292" t="str">
        <f t="shared" si="199"/>
        <v>LN0397</v>
      </c>
      <c r="E505" s="292" t="str">
        <f t="shared" si="200"/>
        <v>1010104</v>
      </c>
      <c r="F505" s="316">
        <v>101010402</v>
      </c>
      <c r="G505" s="316">
        <v>61121</v>
      </c>
      <c r="H505" s="317" t="s">
        <v>95</v>
      </c>
      <c r="I505" s="316" t="s">
        <v>445</v>
      </c>
      <c r="J505" s="318" t="s">
        <v>869</v>
      </c>
      <c r="K505" s="319">
        <v>3</v>
      </c>
      <c r="L505" s="292" t="s">
        <v>446</v>
      </c>
      <c r="M505" s="324">
        <v>160000</v>
      </c>
      <c r="N505" s="294">
        <f t="shared" si="212"/>
        <v>480000</v>
      </c>
      <c r="O505" s="319">
        <v>1</v>
      </c>
      <c r="P505" s="294">
        <f t="shared" si="208"/>
        <v>480000</v>
      </c>
      <c r="Q505" s="552"/>
      <c r="R505" s="551"/>
      <c r="S505" s="291"/>
      <c r="T505" t="str">
        <f t="shared" si="203"/>
        <v>ok</v>
      </c>
      <c r="U505" s="560">
        <f t="shared" si="204"/>
        <v>0</v>
      </c>
      <c r="V505" s="560">
        <f t="shared" si="205"/>
        <v>0</v>
      </c>
      <c r="W505" s="560">
        <f t="shared" si="206"/>
        <v>0</v>
      </c>
    </row>
    <row r="506" spans="1:23" ht="21" customHeight="1">
      <c r="A506" s="316" t="str">
        <f t="shared" si="197"/>
        <v>10101</v>
      </c>
      <c r="B506" s="316" t="str">
        <f t="shared" si="198"/>
        <v>61</v>
      </c>
      <c r="C506" s="316">
        <f>IF(AND(F506&lt;&gt;"",G506&lt;&gt;""),COUNT($C$32:C505)+1,"")</f>
        <v>398</v>
      </c>
      <c r="D506" s="292" t="str">
        <f t="shared" si="199"/>
        <v>LN0398</v>
      </c>
      <c r="E506" s="292" t="str">
        <f t="shared" si="200"/>
        <v>1010104</v>
      </c>
      <c r="F506" s="316">
        <v>101010402</v>
      </c>
      <c r="G506" s="316">
        <v>61122</v>
      </c>
      <c r="H506" s="317" t="s">
        <v>1025</v>
      </c>
      <c r="I506" s="316" t="s">
        <v>445</v>
      </c>
      <c r="J506" s="318" t="s">
        <v>789</v>
      </c>
      <c r="K506" s="319">
        <v>3</v>
      </c>
      <c r="L506" s="292" t="s">
        <v>446</v>
      </c>
      <c r="M506" s="324">
        <v>120000</v>
      </c>
      <c r="N506" s="294">
        <f t="shared" si="212"/>
        <v>360000</v>
      </c>
      <c r="O506" s="319">
        <v>1</v>
      </c>
      <c r="P506" s="294">
        <f t="shared" si="208"/>
        <v>360000</v>
      </c>
      <c r="Q506" s="552"/>
      <c r="R506" s="551"/>
      <c r="S506" s="291"/>
      <c r="T506" t="str">
        <f t="shared" si="203"/>
        <v>ok</v>
      </c>
      <c r="U506" s="560">
        <f t="shared" si="204"/>
        <v>0</v>
      </c>
      <c r="V506" s="560">
        <f t="shared" si="205"/>
        <v>0</v>
      </c>
      <c r="W506" s="560">
        <f t="shared" si="206"/>
        <v>0</v>
      </c>
    </row>
    <row r="507" spans="1:23" ht="21" customHeight="1">
      <c r="A507" s="316" t="str">
        <f t="shared" si="197"/>
        <v>10101</v>
      </c>
      <c r="B507" s="316" t="str">
        <f t="shared" si="198"/>
        <v>61</v>
      </c>
      <c r="C507" s="316">
        <f>IF(AND(F507&lt;&gt;"",G507&lt;&gt;""),COUNT($C$32:C506)+1,"")</f>
        <v>399</v>
      </c>
      <c r="D507" s="292" t="str">
        <f t="shared" si="199"/>
        <v>LN0399</v>
      </c>
      <c r="E507" s="292" t="str">
        <f t="shared" si="200"/>
        <v>1010104</v>
      </c>
      <c r="F507" s="316">
        <v>101010402</v>
      </c>
      <c r="G507" s="316">
        <v>61123</v>
      </c>
      <c r="H507" s="317" t="s">
        <v>1168</v>
      </c>
      <c r="I507" s="316" t="s">
        <v>445</v>
      </c>
      <c r="J507" s="318" t="s">
        <v>789</v>
      </c>
      <c r="K507" s="319">
        <v>3</v>
      </c>
      <c r="L507" s="292" t="s">
        <v>446</v>
      </c>
      <c r="M507" s="324">
        <v>480000</v>
      </c>
      <c r="N507" s="294">
        <f t="shared" si="212"/>
        <v>1440000</v>
      </c>
      <c r="O507" s="319">
        <v>1</v>
      </c>
      <c r="P507" s="294">
        <f t="shared" si="208"/>
        <v>1440000</v>
      </c>
      <c r="Q507" s="552"/>
      <c r="R507" s="551"/>
      <c r="S507" s="291"/>
      <c r="T507" t="str">
        <f t="shared" si="203"/>
        <v>ok</v>
      </c>
      <c r="U507" s="560">
        <f t="shared" si="204"/>
        <v>0</v>
      </c>
      <c r="V507" s="560">
        <f t="shared" si="205"/>
        <v>0</v>
      </c>
      <c r="W507" s="560">
        <f t="shared" si="206"/>
        <v>0</v>
      </c>
    </row>
    <row r="508" spans="1:23" ht="21" customHeight="1">
      <c r="A508" s="316" t="str">
        <f t="shared" si="197"/>
        <v>10101</v>
      </c>
      <c r="B508" s="316" t="str">
        <f t="shared" si="198"/>
        <v>61</v>
      </c>
      <c r="C508" s="316">
        <f>IF(AND(F508&lt;&gt;"",G508&lt;&gt;""),COUNT($C$32:C507)+1,"")</f>
        <v>400</v>
      </c>
      <c r="D508" s="292" t="str">
        <f t="shared" si="199"/>
        <v>LN0400</v>
      </c>
      <c r="E508" s="292" t="str">
        <f t="shared" si="200"/>
        <v>1010104</v>
      </c>
      <c r="F508" s="316">
        <v>101010402</v>
      </c>
      <c r="G508" s="316">
        <v>61123</v>
      </c>
      <c r="H508" s="317" t="s">
        <v>1027</v>
      </c>
      <c r="I508" s="316" t="s">
        <v>445</v>
      </c>
      <c r="J508" s="318" t="s">
        <v>789</v>
      </c>
      <c r="K508" s="319">
        <v>3</v>
      </c>
      <c r="L508" s="292" t="s">
        <v>446</v>
      </c>
      <c r="M508" s="324">
        <v>240000</v>
      </c>
      <c r="N508" s="294">
        <f t="shared" si="212"/>
        <v>720000</v>
      </c>
      <c r="O508" s="319">
        <v>1</v>
      </c>
      <c r="P508" s="294">
        <f t="shared" si="208"/>
        <v>720000</v>
      </c>
      <c r="Q508" s="552"/>
      <c r="R508" s="551"/>
      <c r="S508" s="291"/>
      <c r="T508" t="str">
        <f t="shared" si="203"/>
        <v>ok</v>
      </c>
      <c r="U508" s="560">
        <f t="shared" si="204"/>
        <v>0</v>
      </c>
      <c r="V508" s="560">
        <f t="shared" si="205"/>
        <v>0</v>
      </c>
      <c r="W508" s="560">
        <f t="shared" si="206"/>
        <v>0</v>
      </c>
    </row>
    <row r="509" spans="1:23" ht="21" customHeight="1">
      <c r="A509" s="316" t="str">
        <f t="shared" si="197"/>
        <v/>
      </c>
      <c r="B509" s="316" t="str">
        <f t="shared" si="198"/>
        <v/>
      </c>
      <c r="C509" s="316" t="str">
        <f>IF(AND(F509&lt;&gt;"",G509&lt;&gt;""),COUNT($C$32:C508)+1,"")</f>
        <v/>
      </c>
      <c r="D509" s="292" t="str">
        <f t="shared" si="199"/>
        <v/>
      </c>
      <c r="E509" s="292" t="str">
        <f t="shared" si="200"/>
        <v/>
      </c>
      <c r="F509" s="316"/>
      <c r="G509" s="316"/>
      <c r="H509" s="880" t="s">
        <v>1167</v>
      </c>
      <c r="I509" s="681"/>
      <c r="J509" s="704"/>
      <c r="K509" s="666"/>
      <c r="L509" s="681"/>
      <c r="M509" s="682"/>
      <c r="N509" s="682" t="s">
        <v>1007</v>
      </c>
      <c r="O509" s="666"/>
      <c r="P509" s="643">
        <f>SUM(P510:P514)</f>
        <v>1670000</v>
      </c>
      <c r="Q509" s="552"/>
      <c r="R509" s="551"/>
      <c r="S509" s="291"/>
      <c r="T509" t="str">
        <f t="shared" si="203"/>
        <v>-</v>
      </c>
      <c r="U509" s="560">
        <f t="shared" si="204"/>
        <v>0</v>
      </c>
      <c r="V509" s="560">
        <f t="shared" si="205"/>
        <v>0</v>
      </c>
      <c r="W509" s="560">
        <f t="shared" si="206"/>
        <v>0</v>
      </c>
    </row>
    <row r="510" spans="1:23" ht="21" customHeight="1">
      <c r="A510" s="316" t="str">
        <f t="shared" si="197"/>
        <v>10101</v>
      </c>
      <c r="B510" s="316" t="str">
        <f t="shared" si="198"/>
        <v>61</v>
      </c>
      <c r="C510" s="316">
        <f>IF(AND(F510&lt;&gt;"",G510&lt;&gt;""),COUNT($C$32:C509)+1,"")</f>
        <v>401</v>
      </c>
      <c r="D510" s="292" t="str">
        <f t="shared" si="199"/>
        <v>LN0401</v>
      </c>
      <c r="E510" s="292" t="str">
        <f t="shared" si="200"/>
        <v>1010104</v>
      </c>
      <c r="F510" s="316">
        <v>101010402</v>
      </c>
      <c r="G510" s="316">
        <v>61121</v>
      </c>
      <c r="H510" s="317" t="s">
        <v>853</v>
      </c>
      <c r="I510" s="316" t="s">
        <v>445</v>
      </c>
      <c r="J510" s="318" t="s">
        <v>789</v>
      </c>
      <c r="K510" s="319">
        <v>2</v>
      </c>
      <c r="L510" s="292" t="s">
        <v>446</v>
      </c>
      <c r="M510" s="324">
        <v>20000</v>
      </c>
      <c r="N510" s="294">
        <f t="shared" si="212"/>
        <v>40000</v>
      </c>
      <c r="O510" s="319">
        <v>1</v>
      </c>
      <c r="P510" s="294">
        <f t="shared" si="208"/>
        <v>40000</v>
      </c>
      <c r="Q510" s="552"/>
      <c r="R510" s="551"/>
      <c r="S510" s="291"/>
      <c r="T510" t="str">
        <f t="shared" si="203"/>
        <v>ok</v>
      </c>
      <c r="U510" s="560">
        <f t="shared" si="204"/>
        <v>0</v>
      </c>
      <c r="V510" s="560">
        <f t="shared" si="205"/>
        <v>0</v>
      </c>
      <c r="W510" s="560">
        <f t="shared" si="206"/>
        <v>0</v>
      </c>
    </row>
    <row r="511" spans="1:23" ht="21" customHeight="1">
      <c r="A511" s="316" t="str">
        <f t="shared" si="197"/>
        <v>10101</v>
      </c>
      <c r="B511" s="316" t="str">
        <f t="shared" si="198"/>
        <v>61</v>
      </c>
      <c r="C511" s="316">
        <f>IF(AND(F511&lt;&gt;"",G511&lt;&gt;""),COUNT($C$32:C510)+1,"")</f>
        <v>402</v>
      </c>
      <c r="D511" s="292" t="str">
        <f t="shared" si="199"/>
        <v>LN0402</v>
      </c>
      <c r="E511" s="292" t="str">
        <f t="shared" si="200"/>
        <v>1010104</v>
      </c>
      <c r="F511" s="316">
        <v>101010402</v>
      </c>
      <c r="G511" s="316">
        <v>61121</v>
      </c>
      <c r="H511" s="317" t="s">
        <v>95</v>
      </c>
      <c r="I511" s="316" t="s">
        <v>445</v>
      </c>
      <c r="J511" s="318" t="s">
        <v>869</v>
      </c>
      <c r="K511" s="319">
        <v>2</v>
      </c>
      <c r="L511" s="292" t="s">
        <v>446</v>
      </c>
      <c r="M511" s="324">
        <v>160000</v>
      </c>
      <c r="N511" s="294">
        <f t="shared" si="212"/>
        <v>320000</v>
      </c>
      <c r="O511" s="319">
        <v>1</v>
      </c>
      <c r="P511" s="294">
        <f t="shared" si="208"/>
        <v>320000</v>
      </c>
      <c r="Q511" s="552"/>
      <c r="R511" s="551"/>
      <c r="S511" s="291"/>
      <c r="T511" t="str">
        <f t="shared" si="203"/>
        <v>ok</v>
      </c>
      <c r="U511" s="560">
        <f t="shared" si="204"/>
        <v>0</v>
      </c>
      <c r="V511" s="560">
        <f t="shared" si="205"/>
        <v>0</v>
      </c>
      <c r="W511" s="560">
        <f t="shared" si="206"/>
        <v>0</v>
      </c>
    </row>
    <row r="512" spans="1:23" ht="21" customHeight="1">
      <c r="A512" s="316" t="str">
        <f t="shared" si="197"/>
        <v>10101</v>
      </c>
      <c r="B512" s="316" t="str">
        <f t="shared" si="198"/>
        <v>61</v>
      </c>
      <c r="C512" s="316">
        <f>IF(AND(F512&lt;&gt;"",G512&lt;&gt;""),COUNT($C$32:C511)+1,"")</f>
        <v>403</v>
      </c>
      <c r="D512" s="292" t="str">
        <f t="shared" si="199"/>
        <v>LN0403</v>
      </c>
      <c r="E512" s="292" t="str">
        <f t="shared" si="200"/>
        <v>1010104</v>
      </c>
      <c r="F512" s="316">
        <v>101010402</v>
      </c>
      <c r="G512" s="316">
        <v>61122</v>
      </c>
      <c r="H512" s="317" t="s">
        <v>1025</v>
      </c>
      <c r="I512" s="316" t="s">
        <v>445</v>
      </c>
      <c r="J512" s="318" t="s">
        <v>789</v>
      </c>
      <c r="K512" s="319">
        <v>2</v>
      </c>
      <c r="L512" s="292" t="s">
        <v>446</v>
      </c>
      <c r="M512" s="324">
        <v>80000</v>
      </c>
      <c r="N512" s="294">
        <f t="shared" si="212"/>
        <v>160000</v>
      </c>
      <c r="O512" s="319">
        <v>1</v>
      </c>
      <c r="P512" s="294">
        <f t="shared" si="208"/>
        <v>160000</v>
      </c>
      <c r="Q512" s="552"/>
      <c r="R512" s="551"/>
      <c r="S512" s="291"/>
      <c r="T512" t="str">
        <f t="shared" si="203"/>
        <v>ok</v>
      </c>
      <c r="U512" s="560">
        <f t="shared" si="204"/>
        <v>0</v>
      </c>
      <c r="V512" s="560">
        <f t="shared" si="205"/>
        <v>0</v>
      </c>
      <c r="W512" s="560">
        <f t="shared" si="206"/>
        <v>0</v>
      </c>
    </row>
    <row r="513" spans="1:23" ht="21" customHeight="1">
      <c r="A513" s="316" t="str">
        <f t="shared" si="197"/>
        <v>10101</v>
      </c>
      <c r="B513" s="316" t="str">
        <f t="shared" si="198"/>
        <v>61</v>
      </c>
      <c r="C513" s="316">
        <f>IF(AND(F513&lt;&gt;"",G513&lt;&gt;""),COUNT($C$32:C512)+1,"")</f>
        <v>404</v>
      </c>
      <c r="D513" s="292" t="str">
        <f t="shared" si="199"/>
        <v>LN0404</v>
      </c>
      <c r="E513" s="292" t="str">
        <f t="shared" si="200"/>
        <v>1010104</v>
      </c>
      <c r="F513" s="316">
        <v>101010402</v>
      </c>
      <c r="G513" s="316">
        <v>61123</v>
      </c>
      <c r="H513" s="317" t="s">
        <v>1168</v>
      </c>
      <c r="I513" s="316" t="s">
        <v>445</v>
      </c>
      <c r="J513" s="318" t="s">
        <v>789</v>
      </c>
      <c r="K513" s="319">
        <v>2</v>
      </c>
      <c r="L513" s="292" t="s">
        <v>446</v>
      </c>
      <c r="M513" s="324">
        <v>335000</v>
      </c>
      <c r="N513" s="294">
        <f t="shared" si="212"/>
        <v>670000</v>
      </c>
      <c r="O513" s="319">
        <v>1</v>
      </c>
      <c r="P513" s="294">
        <f t="shared" si="208"/>
        <v>670000</v>
      </c>
      <c r="Q513" s="552"/>
      <c r="R513" s="551"/>
      <c r="S513" s="291"/>
      <c r="T513" t="str">
        <f t="shared" si="203"/>
        <v>ok</v>
      </c>
      <c r="U513" s="560">
        <f t="shared" si="204"/>
        <v>0</v>
      </c>
      <c r="V513" s="560">
        <f t="shared" si="205"/>
        <v>0</v>
      </c>
      <c r="W513" s="560">
        <f t="shared" si="206"/>
        <v>0</v>
      </c>
    </row>
    <row r="514" spans="1:23" ht="21" customHeight="1">
      <c r="A514" s="316" t="str">
        <f t="shared" si="197"/>
        <v>10101</v>
      </c>
      <c r="B514" s="316" t="str">
        <f t="shared" si="198"/>
        <v>61</v>
      </c>
      <c r="C514" s="316">
        <f>IF(AND(F514&lt;&gt;"",G514&lt;&gt;""),COUNT($C$32:C513)+1,"")</f>
        <v>405</v>
      </c>
      <c r="D514" s="292" t="str">
        <f t="shared" si="199"/>
        <v>LN0405</v>
      </c>
      <c r="E514" s="292" t="str">
        <f t="shared" si="200"/>
        <v>1010104</v>
      </c>
      <c r="F514" s="316">
        <v>101010402</v>
      </c>
      <c r="G514" s="316">
        <v>61123</v>
      </c>
      <c r="H514" s="317" t="s">
        <v>1027</v>
      </c>
      <c r="I514" s="316" t="s">
        <v>445</v>
      </c>
      <c r="J514" s="318" t="s">
        <v>789</v>
      </c>
      <c r="K514" s="319">
        <v>2</v>
      </c>
      <c r="L514" s="292" t="s">
        <v>446</v>
      </c>
      <c r="M514" s="324">
        <v>240000</v>
      </c>
      <c r="N514" s="294">
        <f t="shared" si="212"/>
        <v>480000</v>
      </c>
      <c r="O514" s="319">
        <v>1</v>
      </c>
      <c r="P514" s="294">
        <f t="shared" si="208"/>
        <v>480000</v>
      </c>
      <c r="Q514" s="552"/>
      <c r="R514" s="551"/>
      <c r="S514" s="291"/>
      <c r="T514" t="str">
        <f t="shared" si="203"/>
        <v>ok</v>
      </c>
      <c r="U514" s="560">
        <f t="shared" si="204"/>
        <v>0</v>
      </c>
      <c r="V514" s="560">
        <f t="shared" si="205"/>
        <v>0</v>
      </c>
      <c r="W514" s="560">
        <f t="shared" si="206"/>
        <v>0</v>
      </c>
    </row>
    <row r="515" spans="1:23" ht="21" customHeight="1">
      <c r="A515" s="316" t="str">
        <f t="shared" si="197"/>
        <v/>
      </c>
      <c r="B515" s="316" t="str">
        <f t="shared" si="198"/>
        <v/>
      </c>
      <c r="C515" s="316" t="str">
        <f>IF(AND(F515&lt;&gt;"",G515&lt;&gt;""),COUNT($C$32:C514)+1,"")</f>
        <v/>
      </c>
      <c r="D515" s="292" t="str">
        <f t="shared" si="199"/>
        <v/>
      </c>
      <c r="E515" s="292" t="str">
        <f t="shared" si="200"/>
        <v/>
      </c>
      <c r="F515" s="316"/>
      <c r="G515" s="316"/>
      <c r="H515" s="880"/>
      <c r="I515" s="681"/>
      <c r="J515" s="704"/>
      <c r="K515" s="666"/>
      <c r="L515" s="681"/>
      <c r="M515" s="682"/>
      <c r="N515" s="294"/>
      <c r="O515" s="666"/>
      <c r="P515" s="643">
        <f>SUM(P516:P517)</f>
        <v>70000</v>
      </c>
      <c r="Q515" s="552"/>
      <c r="R515" s="551"/>
      <c r="S515" s="291"/>
      <c r="T515" t="str">
        <f t="shared" si="203"/>
        <v>-</v>
      </c>
      <c r="U515" s="560">
        <f t="shared" si="204"/>
        <v>0</v>
      </c>
      <c r="V515" s="560">
        <f t="shared" si="205"/>
        <v>0</v>
      </c>
      <c r="W515" s="560">
        <f t="shared" si="206"/>
        <v>0</v>
      </c>
    </row>
    <row r="516" spans="1:23" ht="21" customHeight="1">
      <c r="A516" s="316" t="str">
        <f t="shared" si="197"/>
        <v>10101</v>
      </c>
      <c r="B516" s="316" t="str">
        <f t="shared" si="198"/>
        <v>61</v>
      </c>
      <c r="C516" s="316">
        <f>IF(AND(F516&lt;&gt;"",G516&lt;&gt;""),COUNT($C$32:C515)+1,"")</f>
        <v>406</v>
      </c>
      <c r="D516" s="292" t="str">
        <f t="shared" si="199"/>
        <v>LN0406</v>
      </c>
      <c r="E516" s="292" t="str">
        <f t="shared" si="200"/>
        <v>1010104</v>
      </c>
      <c r="F516" s="316">
        <v>101010402</v>
      </c>
      <c r="G516" s="860">
        <v>61121</v>
      </c>
      <c r="H516" s="861" t="s">
        <v>1170</v>
      </c>
      <c r="I516" s="316" t="s">
        <v>445</v>
      </c>
      <c r="J516" s="318" t="s">
        <v>789</v>
      </c>
      <c r="K516" s="319">
        <v>1</v>
      </c>
      <c r="L516" s="292" t="s">
        <v>446</v>
      </c>
      <c r="M516" s="324">
        <v>40000</v>
      </c>
      <c r="N516" s="294">
        <f t="shared" si="212"/>
        <v>40000</v>
      </c>
      <c r="O516" s="319">
        <v>1</v>
      </c>
      <c r="P516" s="294">
        <f t="shared" si="208"/>
        <v>40000</v>
      </c>
      <c r="Q516" s="552"/>
      <c r="R516" s="551"/>
      <c r="S516" s="291"/>
      <c r="T516" t="str">
        <f t="shared" si="203"/>
        <v>ok</v>
      </c>
      <c r="U516" s="560">
        <f t="shared" si="204"/>
        <v>0</v>
      </c>
      <c r="V516" s="560">
        <f t="shared" si="205"/>
        <v>0</v>
      </c>
      <c r="W516" s="560">
        <f t="shared" si="206"/>
        <v>0</v>
      </c>
    </row>
    <row r="517" spans="1:23" ht="27.5">
      <c r="A517" s="316" t="str">
        <f t="shared" si="197"/>
        <v>10101</v>
      </c>
      <c r="B517" s="316" t="str">
        <f t="shared" si="198"/>
        <v>61</v>
      </c>
      <c r="C517" s="316">
        <f>IF(AND(F517&lt;&gt;"",G517&lt;&gt;""),COUNT($C$32:C516)+1,"")</f>
        <v>407</v>
      </c>
      <c r="D517" s="292" t="str">
        <f t="shared" si="199"/>
        <v>LN0407</v>
      </c>
      <c r="E517" s="292" t="str">
        <f t="shared" si="200"/>
        <v>1010104</v>
      </c>
      <c r="F517" s="316">
        <v>101010402</v>
      </c>
      <c r="G517" s="860">
        <v>61122</v>
      </c>
      <c r="H517" s="861" t="s">
        <v>1169</v>
      </c>
      <c r="I517" s="316" t="s">
        <v>445</v>
      </c>
      <c r="J517" s="318" t="s">
        <v>789</v>
      </c>
      <c r="K517" s="319">
        <v>1</v>
      </c>
      <c r="L517" s="292" t="s">
        <v>446</v>
      </c>
      <c r="M517" s="324">
        <v>30000</v>
      </c>
      <c r="N517" s="294">
        <f t="shared" si="212"/>
        <v>30000</v>
      </c>
      <c r="O517" s="319">
        <v>1</v>
      </c>
      <c r="P517" s="294">
        <f t="shared" si="208"/>
        <v>30000</v>
      </c>
      <c r="Q517" s="552"/>
      <c r="R517" s="551"/>
      <c r="S517" s="291"/>
      <c r="T517" t="str">
        <f t="shared" si="203"/>
        <v>ok</v>
      </c>
      <c r="U517" s="560">
        <f t="shared" si="204"/>
        <v>0</v>
      </c>
      <c r="V517" s="560">
        <f t="shared" si="205"/>
        <v>0</v>
      </c>
      <c r="W517" s="560">
        <f t="shared" si="206"/>
        <v>0</v>
      </c>
    </row>
    <row r="518" spans="1:23" ht="21" customHeight="1" outlineLevel="1">
      <c r="A518" s="316" t="str">
        <f t="shared" si="197"/>
        <v/>
      </c>
      <c r="B518" s="316" t="str">
        <f t="shared" si="198"/>
        <v/>
      </c>
      <c r="C518" s="316" t="str">
        <f>IF(AND(F518&lt;&gt;"",G518&lt;&gt;""),COUNT($C$32:C517)+1,"")</f>
        <v/>
      </c>
      <c r="D518" s="292" t="str">
        <f t="shared" si="199"/>
        <v/>
      </c>
      <c r="E518" s="292" t="str">
        <f t="shared" si="200"/>
        <v/>
      </c>
      <c r="F518" s="316"/>
      <c r="G518" s="316"/>
      <c r="H518" s="880" t="s">
        <v>1190</v>
      </c>
      <c r="I518" s="681"/>
      <c r="J518" s="704"/>
      <c r="K518" s="666"/>
      <c r="L518" s="681"/>
      <c r="M518" s="682"/>
      <c r="N518" s="682" t="s">
        <v>1007</v>
      </c>
      <c r="O518" s="666"/>
      <c r="P518" s="643">
        <f>SUM(P519:P523)</f>
        <v>19890000</v>
      </c>
      <c r="Q518" s="552"/>
      <c r="R518" s="551"/>
      <c r="S518" s="291"/>
      <c r="T518" t="s">
        <v>1188</v>
      </c>
      <c r="U518" s="560">
        <v>0</v>
      </c>
      <c r="V518" s="560">
        <v>0</v>
      </c>
      <c r="W518" s="560">
        <v>0</v>
      </c>
    </row>
    <row r="519" spans="1:23" ht="21" customHeight="1" outlineLevel="1">
      <c r="A519" s="316" t="str">
        <f t="shared" si="197"/>
        <v>10101</v>
      </c>
      <c r="B519" s="316" t="str">
        <f t="shared" si="198"/>
        <v>61</v>
      </c>
      <c r="C519" s="316">
        <f>IF(AND(F519&lt;&gt;"",G519&lt;&gt;""),COUNT($C$32:C518)+1,"")</f>
        <v>408</v>
      </c>
      <c r="D519" s="292" t="str">
        <f t="shared" si="199"/>
        <v>LN0408</v>
      </c>
      <c r="E519" s="292" t="str">
        <f t="shared" si="200"/>
        <v>1010104</v>
      </c>
      <c r="F519" s="316">
        <v>101010402</v>
      </c>
      <c r="G519" s="316">
        <v>61131</v>
      </c>
      <c r="H519" s="317" t="s">
        <v>892</v>
      </c>
      <c r="I519" s="316" t="s">
        <v>445</v>
      </c>
      <c r="J519" s="318" t="s">
        <v>789</v>
      </c>
      <c r="K519" s="319">
        <v>3</v>
      </c>
      <c r="L519" s="292" t="s">
        <v>446</v>
      </c>
      <c r="M519" s="324">
        <v>200000</v>
      </c>
      <c r="N519" s="294">
        <f t="shared" si="212"/>
        <v>600000</v>
      </c>
      <c r="O519" s="319">
        <v>1</v>
      </c>
      <c r="P519" s="294">
        <f t="shared" si="208"/>
        <v>600000</v>
      </c>
      <c r="Q519" s="552"/>
      <c r="R519" s="551"/>
      <c r="S519" s="291"/>
      <c r="T519" t="s">
        <v>392</v>
      </c>
      <c r="U519" s="560">
        <v>0</v>
      </c>
      <c r="V519" s="560">
        <v>0</v>
      </c>
      <c r="W519" s="560">
        <v>0</v>
      </c>
    </row>
    <row r="520" spans="1:23" ht="21" customHeight="1" outlineLevel="1">
      <c r="A520" s="316" t="str">
        <f t="shared" si="197"/>
        <v>10101</v>
      </c>
      <c r="B520" s="316" t="str">
        <f t="shared" si="198"/>
        <v>61</v>
      </c>
      <c r="C520" s="316">
        <f>IF(AND(F520&lt;&gt;"",G520&lt;&gt;""),COUNT($C$32:C519)+1,"")</f>
        <v>409</v>
      </c>
      <c r="D520" s="292" t="str">
        <f t="shared" si="199"/>
        <v>LN0409</v>
      </c>
      <c r="E520" s="292" t="str">
        <f t="shared" si="200"/>
        <v>1010104</v>
      </c>
      <c r="F520" s="316">
        <v>101010402</v>
      </c>
      <c r="G520" s="316">
        <v>61131</v>
      </c>
      <c r="H520" s="317" t="s">
        <v>95</v>
      </c>
      <c r="I520" s="316" t="s">
        <v>445</v>
      </c>
      <c r="J520" s="318" t="s">
        <v>869</v>
      </c>
      <c r="K520" s="319">
        <v>3</v>
      </c>
      <c r="L520" s="292" t="s">
        <v>446</v>
      </c>
      <c r="M520" s="324">
        <v>2000000</v>
      </c>
      <c r="N520" s="294">
        <f t="shared" si="212"/>
        <v>6000000</v>
      </c>
      <c r="O520" s="319">
        <v>1</v>
      </c>
      <c r="P520" s="294">
        <f t="shared" si="208"/>
        <v>6000000</v>
      </c>
      <c r="Q520" s="552"/>
      <c r="R520" s="551"/>
      <c r="S520" s="291"/>
      <c r="T520" t="s">
        <v>392</v>
      </c>
      <c r="U520" s="560">
        <v>0</v>
      </c>
      <c r="V520" s="560">
        <v>0</v>
      </c>
      <c r="W520" s="560">
        <v>0</v>
      </c>
    </row>
    <row r="521" spans="1:23" ht="21" customHeight="1" outlineLevel="1">
      <c r="A521" s="316" t="str">
        <f t="shared" si="197"/>
        <v>10101</v>
      </c>
      <c r="B521" s="316" t="str">
        <f t="shared" si="198"/>
        <v>61</v>
      </c>
      <c r="C521" s="316">
        <f>IF(AND(F521&lt;&gt;"",G521&lt;&gt;""),COUNT($C$32:C520)+1,"")</f>
        <v>410</v>
      </c>
      <c r="D521" s="292" t="str">
        <f t="shared" si="199"/>
        <v>LN0410</v>
      </c>
      <c r="E521" s="292" t="str">
        <f t="shared" si="200"/>
        <v>1010104</v>
      </c>
      <c r="F521" s="316">
        <v>101010402</v>
      </c>
      <c r="G521" s="316">
        <v>61132</v>
      </c>
      <c r="H521" s="317" t="s">
        <v>1009</v>
      </c>
      <c r="I521" s="316" t="s">
        <v>445</v>
      </c>
      <c r="J521" s="318" t="s">
        <v>789</v>
      </c>
      <c r="K521" s="319">
        <v>3</v>
      </c>
      <c r="L521" s="292" t="s">
        <v>446</v>
      </c>
      <c r="M521" s="324">
        <v>500000</v>
      </c>
      <c r="N521" s="294">
        <f t="shared" si="212"/>
        <v>1500000</v>
      </c>
      <c r="O521" s="319">
        <v>1</v>
      </c>
      <c r="P521" s="294">
        <f t="shared" si="208"/>
        <v>1500000</v>
      </c>
      <c r="Q521" s="552"/>
      <c r="R521" s="551"/>
      <c r="S521" s="291"/>
      <c r="T521" t="s">
        <v>392</v>
      </c>
      <c r="U521" s="560">
        <v>0</v>
      </c>
      <c r="V521" s="560">
        <v>0</v>
      </c>
      <c r="W521" s="560">
        <v>0</v>
      </c>
    </row>
    <row r="522" spans="1:23" ht="21" customHeight="1" outlineLevel="1">
      <c r="A522" s="316" t="str">
        <f t="shared" si="197"/>
        <v>10101</v>
      </c>
      <c r="B522" s="316" t="str">
        <f t="shared" si="198"/>
        <v>61</v>
      </c>
      <c r="C522" s="316">
        <f>IF(AND(F522&lt;&gt;"",G522&lt;&gt;""),COUNT($C$32:C521)+1,"")</f>
        <v>411</v>
      </c>
      <c r="D522" s="292" t="str">
        <f t="shared" si="199"/>
        <v>LN0411</v>
      </c>
      <c r="E522" s="292" t="str">
        <f t="shared" si="200"/>
        <v>1010104</v>
      </c>
      <c r="F522" s="316">
        <v>101010402</v>
      </c>
      <c r="G522" s="316">
        <v>61133</v>
      </c>
      <c r="H522" s="317" t="s">
        <v>1010</v>
      </c>
      <c r="I522" s="316" t="s">
        <v>445</v>
      </c>
      <c r="J522" s="318" t="s">
        <v>789</v>
      </c>
      <c r="K522" s="319">
        <v>3</v>
      </c>
      <c r="L522" s="292" t="s">
        <v>446</v>
      </c>
      <c r="M522" s="324">
        <v>2730000</v>
      </c>
      <c r="N522" s="294">
        <f t="shared" si="212"/>
        <v>8190000</v>
      </c>
      <c r="O522" s="319">
        <v>1</v>
      </c>
      <c r="P522" s="294">
        <f t="shared" si="208"/>
        <v>8190000</v>
      </c>
      <c r="Q522" s="552"/>
      <c r="R522" s="551"/>
      <c r="S522" s="291"/>
      <c r="T522" t="s">
        <v>392</v>
      </c>
      <c r="U522" s="560">
        <v>0</v>
      </c>
      <c r="V522" s="560">
        <v>0</v>
      </c>
      <c r="W522" s="560">
        <v>0</v>
      </c>
    </row>
    <row r="523" spans="1:23" ht="21" customHeight="1" outlineLevel="1">
      <c r="A523" s="316" t="str">
        <f t="shared" si="197"/>
        <v>10101</v>
      </c>
      <c r="B523" s="316" t="str">
        <f t="shared" si="198"/>
        <v>61</v>
      </c>
      <c r="C523" s="316">
        <f>IF(AND(F523&lt;&gt;"",G523&lt;&gt;""),COUNT($C$32:C522)+1,"")</f>
        <v>412</v>
      </c>
      <c r="D523" s="292" t="str">
        <f t="shared" si="199"/>
        <v>LN0412</v>
      </c>
      <c r="E523" s="292" t="str">
        <f t="shared" si="200"/>
        <v>1010104</v>
      </c>
      <c r="F523" s="316">
        <v>101010402</v>
      </c>
      <c r="G523" s="316">
        <v>61133</v>
      </c>
      <c r="H523" s="317" t="s">
        <v>1011</v>
      </c>
      <c r="I523" s="316" t="s">
        <v>445</v>
      </c>
      <c r="J523" s="318" t="s">
        <v>789</v>
      </c>
      <c r="K523" s="319">
        <v>3</v>
      </c>
      <c r="L523" s="292" t="s">
        <v>446</v>
      </c>
      <c r="M523" s="324">
        <v>1200000</v>
      </c>
      <c r="N523" s="294">
        <f t="shared" si="212"/>
        <v>3600000</v>
      </c>
      <c r="O523" s="319">
        <v>1</v>
      </c>
      <c r="P523" s="294">
        <f t="shared" si="208"/>
        <v>3600000</v>
      </c>
      <c r="Q523" s="552"/>
      <c r="R523" s="551"/>
      <c r="S523" s="291"/>
      <c r="T523" t="s">
        <v>392</v>
      </c>
      <c r="U523" s="560">
        <v>0</v>
      </c>
      <c r="V523" s="560">
        <v>0</v>
      </c>
      <c r="W523" s="560">
        <v>0</v>
      </c>
    </row>
    <row r="524" spans="1:23" ht="21" customHeight="1" outlineLevel="1">
      <c r="A524" s="316" t="str">
        <f t="shared" si="197"/>
        <v/>
      </c>
      <c r="B524" s="316" t="str">
        <f t="shared" si="198"/>
        <v/>
      </c>
      <c r="C524" s="316" t="str">
        <f>IF(AND(F524&lt;&gt;"",G524&lt;&gt;""),COUNT($C$32:C523)+1,"")</f>
        <v/>
      </c>
      <c r="D524" s="292" t="str">
        <f t="shared" si="199"/>
        <v/>
      </c>
      <c r="E524" s="292" t="str">
        <f t="shared" si="200"/>
        <v/>
      </c>
      <c r="F524" s="316"/>
      <c r="G524" s="316"/>
      <c r="H524" s="880" t="s">
        <v>1191</v>
      </c>
      <c r="I524" s="681"/>
      <c r="J524" s="704"/>
      <c r="K524" s="666"/>
      <c r="L524" s="681"/>
      <c r="M524" s="682"/>
      <c r="N524" s="682" t="s">
        <v>1007</v>
      </c>
      <c r="O524" s="666"/>
      <c r="P524" s="643">
        <f>SUM(P525:P529)</f>
        <v>19860000</v>
      </c>
      <c r="Q524" s="552"/>
      <c r="R524" s="551"/>
      <c r="S524" s="291"/>
      <c r="T524" t="s">
        <v>1188</v>
      </c>
      <c r="U524" s="560">
        <v>0</v>
      </c>
      <c r="V524" s="560">
        <v>0</v>
      </c>
      <c r="W524" s="560">
        <v>0</v>
      </c>
    </row>
    <row r="525" spans="1:23" ht="21" customHeight="1" outlineLevel="1">
      <c r="A525" s="316" t="str">
        <f t="shared" si="197"/>
        <v>10101</v>
      </c>
      <c r="B525" s="316" t="str">
        <f t="shared" si="198"/>
        <v>61</v>
      </c>
      <c r="C525" s="316">
        <f>IF(AND(F525&lt;&gt;"",G525&lt;&gt;""),COUNT($C$32:C524)+1,"")</f>
        <v>413</v>
      </c>
      <c r="D525" s="292" t="str">
        <f t="shared" si="199"/>
        <v>LN0413</v>
      </c>
      <c r="E525" s="292" t="str">
        <f t="shared" si="200"/>
        <v>1010104</v>
      </c>
      <c r="F525" s="316">
        <v>101010402</v>
      </c>
      <c r="G525" s="316">
        <v>61131</v>
      </c>
      <c r="H525" s="317" t="s">
        <v>892</v>
      </c>
      <c r="I525" s="316" t="s">
        <v>445</v>
      </c>
      <c r="J525" s="318" t="s">
        <v>789</v>
      </c>
      <c r="K525" s="319">
        <v>3</v>
      </c>
      <c r="L525" s="292" t="s">
        <v>446</v>
      </c>
      <c r="M525" s="324">
        <v>200000</v>
      </c>
      <c r="N525" s="294">
        <f t="shared" si="212"/>
        <v>600000</v>
      </c>
      <c r="O525" s="319">
        <v>1</v>
      </c>
      <c r="P525" s="294">
        <f t="shared" si="208"/>
        <v>600000</v>
      </c>
      <c r="Q525" s="552"/>
      <c r="R525" s="551"/>
      <c r="S525" s="291"/>
      <c r="T525" t="s">
        <v>392</v>
      </c>
      <c r="U525" s="560">
        <v>0</v>
      </c>
      <c r="V525" s="560">
        <v>0</v>
      </c>
      <c r="W525" s="560">
        <v>0</v>
      </c>
    </row>
    <row r="526" spans="1:23" ht="21" customHeight="1" outlineLevel="1">
      <c r="A526" s="316" t="str">
        <f t="shared" si="197"/>
        <v>10101</v>
      </c>
      <c r="B526" s="316" t="str">
        <f t="shared" si="198"/>
        <v>61</v>
      </c>
      <c r="C526" s="316">
        <f>IF(AND(F526&lt;&gt;"",G526&lt;&gt;""),COUNT($C$32:C525)+1,"")</f>
        <v>414</v>
      </c>
      <c r="D526" s="292" t="str">
        <f t="shared" si="199"/>
        <v>LN0414</v>
      </c>
      <c r="E526" s="292" t="str">
        <f t="shared" si="200"/>
        <v>1010104</v>
      </c>
      <c r="F526" s="316">
        <v>101010402</v>
      </c>
      <c r="G526" s="316">
        <v>61131</v>
      </c>
      <c r="H526" s="317" t="s">
        <v>95</v>
      </c>
      <c r="I526" s="316" t="s">
        <v>445</v>
      </c>
      <c r="J526" s="318" t="s">
        <v>869</v>
      </c>
      <c r="K526" s="319">
        <v>3</v>
      </c>
      <c r="L526" s="292" t="s">
        <v>446</v>
      </c>
      <c r="M526" s="324">
        <v>2000000</v>
      </c>
      <c r="N526" s="294">
        <f t="shared" si="212"/>
        <v>6000000</v>
      </c>
      <c r="O526" s="319">
        <v>1</v>
      </c>
      <c r="P526" s="294">
        <f t="shared" si="208"/>
        <v>6000000</v>
      </c>
      <c r="Q526" s="552"/>
      <c r="R526" s="551"/>
      <c r="S526" s="291"/>
      <c r="T526" t="s">
        <v>392</v>
      </c>
      <c r="U526" s="560">
        <v>0</v>
      </c>
      <c r="V526" s="560">
        <v>0</v>
      </c>
      <c r="W526" s="560">
        <v>0</v>
      </c>
    </row>
    <row r="527" spans="1:23" ht="21" customHeight="1" outlineLevel="1">
      <c r="A527" s="316" t="str">
        <f t="shared" si="197"/>
        <v>10101</v>
      </c>
      <c r="B527" s="316" t="str">
        <f t="shared" si="198"/>
        <v>61</v>
      </c>
      <c r="C527" s="316">
        <f>IF(AND(F527&lt;&gt;"",G527&lt;&gt;""),COUNT($C$32:C526)+1,"")</f>
        <v>415</v>
      </c>
      <c r="D527" s="292" t="str">
        <f t="shared" si="199"/>
        <v>LN0415</v>
      </c>
      <c r="E527" s="292" t="str">
        <f t="shared" si="200"/>
        <v>1010104</v>
      </c>
      <c r="F527" s="316">
        <v>101010402</v>
      </c>
      <c r="G527" s="316">
        <v>61132</v>
      </c>
      <c r="H527" s="317" t="s">
        <v>1009</v>
      </c>
      <c r="I527" s="316" t="s">
        <v>445</v>
      </c>
      <c r="J527" s="318" t="s">
        <v>789</v>
      </c>
      <c r="K527" s="319">
        <v>3</v>
      </c>
      <c r="L527" s="292" t="s">
        <v>446</v>
      </c>
      <c r="M527" s="324">
        <v>500000</v>
      </c>
      <c r="N527" s="294">
        <f t="shared" si="212"/>
        <v>1500000</v>
      </c>
      <c r="O527" s="319">
        <v>1</v>
      </c>
      <c r="P527" s="294">
        <f t="shared" si="208"/>
        <v>1500000</v>
      </c>
      <c r="Q527" s="552"/>
      <c r="R527" s="551"/>
      <c r="S527" s="291"/>
      <c r="T527" t="s">
        <v>392</v>
      </c>
      <c r="U527" s="560">
        <v>0</v>
      </c>
      <c r="V527" s="560">
        <v>0</v>
      </c>
      <c r="W527" s="560">
        <v>0</v>
      </c>
    </row>
    <row r="528" spans="1:23" ht="21" customHeight="1" outlineLevel="1">
      <c r="A528" s="316" t="str">
        <f t="shared" si="197"/>
        <v>10101</v>
      </c>
      <c r="B528" s="316" t="str">
        <f t="shared" si="198"/>
        <v>61</v>
      </c>
      <c r="C528" s="316">
        <f>IF(AND(F528&lt;&gt;"",G528&lt;&gt;""),COUNT($C$32:C527)+1,"")</f>
        <v>416</v>
      </c>
      <c r="D528" s="292" t="str">
        <f t="shared" si="199"/>
        <v>LN0416</v>
      </c>
      <c r="E528" s="292" t="str">
        <f t="shared" si="200"/>
        <v>1010104</v>
      </c>
      <c r="F528" s="316">
        <v>101010402</v>
      </c>
      <c r="G528" s="316">
        <v>61133</v>
      </c>
      <c r="H528" s="317" t="s">
        <v>1010</v>
      </c>
      <c r="I528" s="316" t="s">
        <v>445</v>
      </c>
      <c r="J528" s="318" t="s">
        <v>789</v>
      </c>
      <c r="K528" s="319">
        <v>3</v>
      </c>
      <c r="L528" s="292" t="s">
        <v>446</v>
      </c>
      <c r="M528" s="324">
        <v>2720000</v>
      </c>
      <c r="N528" s="294">
        <f t="shared" si="212"/>
        <v>8160000</v>
      </c>
      <c r="O528" s="319">
        <v>1</v>
      </c>
      <c r="P528" s="294">
        <f t="shared" si="208"/>
        <v>8160000</v>
      </c>
      <c r="Q528" s="552"/>
      <c r="R528" s="551"/>
      <c r="S528" s="291"/>
      <c r="T528" t="s">
        <v>392</v>
      </c>
      <c r="U528" s="560">
        <v>0</v>
      </c>
      <c r="V528" s="560">
        <v>0</v>
      </c>
      <c r="W528" s="560">
        <v>0</v>
      </c>
    </row>
    <row r="529" spans="1:23" ht="21" customHeight="1" outlineLevel="1">
      <c r="A529" s="316" t="str">
        <f t="shared" si="197"/>
        <v>10101</v>
      </c>
      <c r="B529" s="316" t="str">
        <f t="shared" si="198"/>
        <v>61</v>
      </c>
      <c r="C529" s="316">
        <f>IF(AND(F529&lt;&gt;"",G529&lt;&gt;""),COUNT($C$32:C528)+1,"")</f>
        <v>417</v>
      </c>
      <c r="D529" s="292" t="str">
        <f t="shared" si="199"/>
        <v>LN0417</v>
      </c>
      <c r="E529" s="292" t="str">
        <f t="shared" si="200"/>
        <v>1010104</v>
      </c>
      <c r="F529" s="316">
        <v>101010402</v>
      </c>
      <c r="G529" s="316">
        <v>61133</v>
      </c>
      <c r="H529" s="317" t="s">
        <v>1011</v>
      </c>
      <c r="I529" s="316" t="s">
        <v>445</v>
      </c>
      <c r="J529" s="318" t="s">
        <v>789</v>
      </c>
      <c r="K529" s="319">
        <v>3</v>
      </c>
      <c r="L529" s="292" t="s">
        <v>446</v>
      </c>
      <c r="M529" s="324">
        <v>1200000</v>
      </c>
      <c r="N529" s="294">
        <f t="shared" si="212"/>
        <v>3600000</v>
      </c>
      <c r="O529" s="319">
        <v>1</v>
      </c>
      <c r="P529" s="294">
        <f t="shared" si="208"/>
        <v>3600000</v>
      </c>
      <c r="Q529" s="552"/>
      <c r="R529" s="551"/>
      <c r="S529" s="291"/>
      <c r="T529" t="s">
        <v>392</v>
      </c>
      <c r="U529" s="560">
        <v>0</v>
      </c>
      <c r="V529" s="560">
        <v>0</v>
      </c>
      <c r="W529" s="560">
        <v>0</v>
      </c>
    </row>
    <row r="530" spans="1:23" ht="21" customHeight="1" outlineLevel="1">
      <c r="A530" s="316" t="str">
        <f t="shared" si="197"/>
        <v/>
      </c>
      <c r="B530" s="316" t="str">
        <f t="shared" si="198"/>
        <v/>
      </c>
      <c r="C530" s="316" t="str">
        <f>IF(AND(F530&lt;&gt;"",G530&lt;&gt;""),COUNT($C$32:C529)+1,"")</f>
        <v/>
      </c>
      <c r="D530" s="292" t="str">
        <f t="shared" si="199"/>
        <v/>
      </c>
      <c r="E530" s="292" t="str">
        <f t="shared" si="200"/>
        <v/>
      </c>
      <c r="F530" s="316"/>
      <c r="G530" s="316"/>
      <c r="H530" s="880" t="s">
        <v>1192</v>
      </c>
      <c r="I530" s="681"/>
      <c r="J530" s="704"/>
      <c r="K530" s="666"/>
      <c r="L530" s="681"/>
      <c r="M530" s="682"/>
      <c r="N530" s="682" t="s">
        <v>1007</v>
      </c>
      <c r="O530" s="666"/>
      <c r="P530" s="643">
        <f>SUM(P531:P535)</f>
        <v>13240000</v>
      </c>
      <c r="Q530" s="552"/>
      <c r="R530" s="551"/>
      <c r="S530" s="291"/>
      <c r="T530" t="s">
        <v>1188</v>
      </c>
      <c r="U530" s="560">
        <v>0</v>
      </c>
      <c r="V530" s="560">
        <v>0</v>
      </c>
      <c r="W530" s="560">
        <v>0</v>
      </c>
    </row>
    <row r="531" spans="1:23" ht="21" customHeight="1" outlineLevel="1">
      <c r="A531" s="316" t="str">
        <f t="shared" si="197"/>
        <v>10101</v>
      </c>
      <c r="B531" s="316" t="str">
        <f t="shared" si="198"/>
        <v>61</v>
      </c>
      <c r="C531" s="316">
        <f>IF(AND(F531&lt;&gt;"",G531&lt;&gt;""),COUNT($C$32:C530)+1,"")</f>
        <v>418</v>
      </c>
      <c r="D531" s="292" t="str">
        <f t="shared" si="199"/>
        <v>LN0418</v>
      </c>
      <c r="E531" s="292" t="str">
        <f t="shared" si="200"/>
        <v>1010104</v>
      </c>
      <c r="F531" s="316">
        <v>101010402</v>
      </c>
      <c r="G531" s="316">
        <v>61131</v>
      </c>
      <c r="H531" s="317" t="s">
        <v>892</v>
      </c>
      <c r="I531" s="316" t="s">
        <v>445</v>
      </c>
      <c r="J531" s="318" t="s">
        <v>789</v>
      </c>
      <c r="K531" s="319">
        <v>2</v>
      </c>
      <c r="L531" s="292" t="s">
        <v>446</v>
      </c>
      <c r="M531" s="324">
        <v>200000</v>
      </c>
      <c r="N531" s="294">
        <f t="shared" si="212"/>
        <v>400000</v>
      </c>
      <c r="O531" s="319">
        <v>1</v>
      </c>
      <c r="P531" s="294">
        <f t="shared" si="208"/>
        <v>400000</v>
      </c>
      <c r="Q531" s="552"/>
      <c r="R531" s="551"/>
      <c r="S531" s="291"/>
      <c r="T531" t="s">
        <v>392</v>
      </c>
      <c r="U531" s="560">
        <v>0</v>
      </c>
      <c r="V531" s="560">
        <v>0</v>
      </c>
      <c r="W531" s="560">
        <v>0</v>
      </c>
    </row>
    <row r="532" spans="1:23" ht="21" customHeight="1" outlineLevel="1">
      <c r="A532" s="316" t="str">
        <f t="shared" si="197"/>
        <v>10101</v>
      </c>
      <c r="B532" s="316" t="str">
        <f t="shared" si="198"/>
        <v>61</v>
      </c>
      <c r="C532" s="316">
        <f>IF(AND(F532&lt;&gt;"",G532&lt;&gt;""),COUNT($C$32:C531)+1,"")</f>
        <v>419</v>
      </c>
      <c r="D532" s="292" t="str">
        <f t="shared" si="199"/>
        <v>LN0419</v>
      </c>
      <c r="E532" s="292" t="str">
        <f t="shared" si="200"/>
        <v>1010104</v>
      </c>
      <c r="F532" s="316">
        <v>101010402</v>
      </c>
      <c r="G532" s="316">
        <v>61131</v>
      </c>
      <c r="H532" s="317" t="s">
        <v>95</v>
      </c>
      <c r="I532" s="316" t="s">
        <v>445</v>
      </c>
      <c r="J532" s="318" t="s">
        <v>869</v>
      </c>
      <c r="K532" s="319">
        <v>2</v>
      </c>
      <c r="L532" s="292" t="s">
        <v>446</v>
      </c>
      <c r="M532" s="324">
        <v>2000000</v>
      </c>
      <c r="N532" s="294">
        <f t="shared" si="212"/>
        <v>4000000</v>
      </c>
      <c r="O532" s="319">
        <v>1</v>
      </c>
      <c r="P532" s="294">
        <f t="shared" si="208"/>
        <v>4000000</v>
      </c>
      <c r="Q532" s="552"/>
      <c r="R532" s="551"/>
      <c r="S532" s="291"/>
      <c r="T532" t="s">
        <v>392</v>
      </c>
      <c r="U532" s="560">
        <v>0</v>
      </c>
      <c r="V532" s="560">
        <v>0</v>
      </c>
      <c r="W532" s="560">
        <v>0</v>
      </c>
    </row>
    <row r="533" spans="1:23" ht="21" customHeight="1" outlineLevel="1">
      <c r="A533" s="316" t="str">
        <f t="shared" si="197"/>
        <v>10101</v>
      </c>
      <c r="B533" s="316" t="str">
        <f t="shared" si="198"/>
        <v>61</v>
      </c>
      <c r="C533" s="316">
        <f>IF(AND(F533&lt;&gt;"",G533&lt;&gt;""),COUNT($C$32:C532)+1,"")</f>
        <v>420</v>
      </c>
      <c r="D533" s="292" t="str">
        <f t="shared" si="199"/>
        <v>LN0420</v>
      </c>
      <c r="E533" s="292" t="str">
        <f t="shared" si="200"/>
        <v>1010104</v>
      </c>
      <c r="F533" s="316">
        <v>101010402</v>
      </c>
      <c r="G533" s="316">
        <v>61132</v>
      </c>
      <c r="H533" s="317" t="s">
        <v>1009</v>
      </c>
      <c r="I533" s="316" t="s">
        <v>445</v>
      </c>
      <c r="J533" s="318" t="s">
        <v>789</v>
      </c>
      <c r="K533" s="319">
        <v>2</v>
      </c>
      <c r="L533" s="292" t="s">
        <v>446</v>
      </c>
      <c r="M533" s="324">
        <v>500000</v>
      </c>
      <c r="N533" s="294">
        <f t="shared" si="212"/>
        <v>1000000</v>
      </c>
      <c r="O533" s="319">
        <v>1</v>
      </c>
      <c r="P533" s="294">
        <f t="shared" si="208"/>
        <v>1000000</v>
      </c>
      <c r="Q533" s="552"/>
      <c r="R533" s="551"/>
      <c r="S533" s="291"/>
      <c r="T533" t="s">
        <v>392</v>
      </c>
      <c r="U533" s="560">
        <v>0</v>
      </c>
      <c r="V533" s="560">
        <v>0</v>
      </c>
      <c r="W533" s="560">
        <v>0</v>
      </c>
    </row>
    <row r="534" spans="1:23" ht="21" customHeight="1" outlineLevel="1">
      <c r="A534" s="316" t="str">
        <f t="shared" si="197"/>
        <v>10101</v>
      </c>
      <c r="B534" s="316" t="str">
        <f t="shared" si="198"/>
        <v>61</v>
      </c>
      <c r="C534" s="316">
        <f>IF(AND(F534&lt;&gt;"",G534&lt;&gt;""),COUNT($C$32:C533)+1,"")</f>
        <v>421</v>
      </c>
      <c r="D534" s="292" t="str">
        <f t="shared" si="199"/>
        <v>LN0421</v>
      </c>
      <c r="E534" s="292" t="str">
        <f t="shared" si="200"/>
        <v>1010104</v>
      </c>
      <c r="F534" s="316">
        <v>101010402</v>
      </c>
      <c r="G534" s="316">
        <v>61133</v>
      </c>
      <c r="H534" s="317" t="s">
        <v>1010</v>
      </c>
      <c r="I534" s="316" t="s">
        <v>445</v>
      </c>
      <c r="J534" s="318" t="s">
        <v>789</v>
      </c>
      <c r="K534" s="319">
        <v>2</v>
      </c>
      <c r="L534" s="292" t="s">
        <v>446</v>
      </c>
      <c r="M534" s="324">
        <v>2720000</v>
      </c>
      <c r="N534" s="294">
        <f t="shared" si="212"/>
        <v>5440000</v>
      </c>
      <c r="O534" s="319">
        <v>1</v>
      </c>
      <c r="P534" s="294">
        <f t="shared" si="208"/>
        <v>5440000</v>
      </c>
      <c r="Q534" s="552"/>
      <c r="R534" s="551"/>
      <c r="S534" s="291"/>
      <c r="T534" t="s">
        <v>392</v>
      </c>
      <c r="U534" s="560">
        <v>0</v>
      </c>
      <c r="V534" s="560">
        <v>0</v>
      </c>
      <c r="W534" s="560">
        <v>0</v>
      </c>
    </row>
    <row r="535" spans="1:23" ht="21" customHeight="1" outlineLevel="1">
      <c r="A535" s="316" t="str">
        <f t="shared" si="197"/>
        <v>10101</v>
      </c>
      <c r="B535" s="316" t="str">
        <f t="shared" si="198"/>
        <v>61</v>
      </c>
      <c r="C535" s="316">
        <f>IF(AND(F535&lt;&gt;"",G535&lt;&gt;""),COUNT($C$32:C534)+1,"")</f>
        <v>422</v>
      </c>
      <c r="D535" s="292" t="str">
        <f t="shared" si="199"/>
        <v>LN0422</v>
      </c>
      <c r="E535" s="292" t="str">
        <f t="shared" si="200"/>
        <v>1010104</v>
      </c>
      <c r="F535" s="316">
        <v>101010402</v>
      </c>
      <c r="G535" s="316">
        <v>61133</v>
      </c>
      <c r="H535" s="317" t="s">
        <v>1011</v>
      </c>
      <c r="I535" s="316" t="s">
        <v>445</v>
      </c>
      <c r="J535" s="318" t="s">
        <v>789</v>
      </c>
      <c r="K535" s="319">
        <v>2</v>
      </c>
      <c r="L535" s="292" t="s">
        <v>446</v>
      </c>
      <c r="M535" s="324">
        <v>1200000</v>
      </c>
      <c r="N535" s="294">
        <f t="shared" si="212"/>
        <v>2400000</v>
      </c>
      <c r="O535" s="319">
        <v>1</v>
      </c>
      <c r="P535" s="294">
        <f t="shared" si="208"/>
        <v>2400000</v>
      </c>
      <c r="Q535" s="552"/>
      <c r="R535" s="551"/>
      <c r="S535" s="291"/>
      <c r="T535" t="s">
        <v>392</v>
      </c>
      <c r="U535" s="560">
        <v>0</v>
      </c>
      <c r="V535" s="560">
        <v>0</v>
      </c>
      <c r="W535" s="560">
        <v>0</v>
      </c>
    </row>
    <row r="536" spans="1:23" ht="21" customHeight="1" outlineLevel="1">
      <c r="A536" s="316" t="str">
        <f t="shared" si="197"/>
        <v/>
      </c>
      <c r="B536" s="316" t="str">
        <f t="shared" si="198"/>
        <v/>
      </c>
      <c r="C536" s="316" t="str">
        <f>IF(AND(F536&lt;&gt;"",G536&lt;&gt;""),COUNT($C$32:C535)+1,"")</f>
        <v/>
      </c>
      <c r="D536" s="292" t="str">
        <f t="shared" si="199"/>
        <v/>
      </c>
      <c r="E536" s="292" t="str">
        <f t="shared" si="200"/>
        <v/>
      </c>
      <c r="F536" s="316"/>
      <c r="G536" s="316"/>
      <c r="H536" s="880" t="s">
        <v>1193</v>
      </c>
      <c r="I536" s="681"/>
      <c r="J536" s="704"/>
      <c r="K536" s="666"/>
      <c r="L536" s="681"/>
      <c r="M536" s="682"/>
      <c r="N536" s="682" t="s">
        <v>1007</v>
      </c>
      <c r="O536" s="666"/>
      <c r="P536" s="643">
        <f>SUM(P537:P541)</f>
        <v>13240000</v>
      </c>
      <c r="Q536" s="552"/>
      <c r="R536" s="551"/>
      <c r="S536" s="291"/>
      <c r="T536" t="s">
        <v>1188</v>
      </c>
      <c r="U536" s="560">
        <v>0</v>
      </c>
      <c r="V536" s="560">
        <v>0</v>
      </c>
      <c r="W536" s="560">
        <v>0</v>
      </c>
    </row>
    <row r="537" spans="1:23" ht="21" customHeight="1" outlineLevel="1">
      <c r="A537" s="316" t="str">
        <f t="shared" si="197"/>
        <v>10101</v>
      </c>
      <c r="B537" s="316" t="str">
        <f t="shared" si="198"/>
        <v>61</v>
      </c>
      <c r="C537" s="316">
        <f>IF(AND(F537&lt;&gt;"",G537&lt;&gt;""),COUNT($C$32:C536)+1,"")</f>
        <v>423</v>
      </c>
      <c r="D537" s="292" t="str">
        <f t="shared" si="199"/>
        <v>LN0423</v>
      </c>
      <c r="E537" s="292" t="str">
        <f t="shared" si="200"/>
        <v>1010104</v>
      </c>
      <c r="F537" s="316">
        <v>101010402</v>
      </c>
      <c r="G537" s="316">
        <v>61131</v>
      </c>
      <c r="H537" s="317" t="s">
        <v>892</v>
      </c>
      <c r="I537" s="316" t="s">
        <v>445</v>
      </c>
      <c r="J537" s="318" t="s">
        <v>789</v>
      </c>
      <c r="K537" s="319">
        <v>2</v>
      </c>
      <c r="L537" s="292" t="s">
        <v>446</v>
      </c>
      <c r="M537" s="324">
        <v>200000</v>
      </c>
      <c r="N537" s="294">
        <f t="shared" ref="N537:N588" si="213">K537*M537</f>
        <v>400000</v>
      </c>
      <c r="O537" s="319">
        <v>1</v>
      </c>
      <c r="P537" s="294">
        <f t="shared" si="208"/>
        <v>400000</v>
      </c>
      <c r="Q537" s="552"/>
      <c r="R537" s="551"/>
      <c r="S537" s="291"/>
      <c r="T537" t="s">
        <v>392</v>
      </c>
      <c r="U537" s="560">
        <v>0</v>
      </c>
      <c r="V537" s="560">
        <v>0</v>
      </c>
      <c r="W537" s="560">
        <v>0</v>
      </c>
    </row>
    <row r="538" spans="1:23" ht="21" customHeight="1" outlineLevel="1">
      <c r="A538" s="316" t="str">
        <f t="shared" si="197"/>
        <v>10101</v>
      </c>
      <c r="B538" s="316" t="str">
        <f t="shared" si="198"/>
        <v>61</v>
      </c>
      <c r="C538" s="316">
        <f>IF(AND(F538&lt;&gt;"",G538&lt;&gt;""),COUNT($C$32:C537)+1,"")</f>
        <v>424</v>
      </c>
      <c r="D538" s="292" t="str">
        <f t="shared" si="199"/>
        <v>LN0424</v>
      </c>
      <c r="E538" s="292" t="str">
        <f t="shared" si="200"/>
        <v>1010104</v>
      </c>
      <c r="F538" s="316">
        <v>101010402</v>
      </c>
      <c r="G538" s="316">
        <v>61131</v>
      </c>
      <c r="H538" s="317" t="s">
        <v>95</v>
      </c>
      <c r="I538" s="316" t="s">
        <v>445</v>
      </c>
      <c r="J538" s="318" t="s">
        <v>869</v>
      </c>
      <c r="K538" s="319">
        <v>2</v>
      </c>
      <c r="L538" s="292" t="s">
        <v>446</v>
      </c>
      <c r="M538" s="324">
        <v>2000000</v>
      </c>
      <c r="N538" s="294">
        <f t="shared" si="213"/>
        <v>4000000</v>
      </c>
      <c r="O538" s="319">
        <v>1</v>
      </c>
      <c r="P538" s="294">
        <f t="shared" si="208"/>
        <v>4000000</v>
      </c>
      <c r="Q538" s="552"/>
      <c r="R538" s="551"/>
      <c r="S538" s="291"/>
      <c r="T538" t="s">
        <v>392</v>
      </c>
      <c r="U538" s="560">
        <v>0</v>
      </c>
      <c r="V538" s="560">
        <v>0</v>
      </c>
      <c r="W538" s="560">
        <v>0</v>
      </c>
    </row>
    <row r="539" spans="1:23" ht="21" customHeight="1" outlineLevel="1">
      <c r="A539" s="316" t="str">
        <f t="shared" ref="A539:A602" si="214">IF(AND(F539&lt;&gt;"",G539&lt;&gt;""),LEFT(E539,5),"")</f>
        <v>10101</v>
      </c>
      <c r="B539" s="316" t="str">
        <f t="shared" ref="B539:B602" si="215">IF(AND(F539&lt;&gt;"",G539&lt;&gt;""),LEFT(G539,2),"")</f>
        <v>61</v>
      </c>
      <c r="C539" s="316">
        <f>IF(AND(F539&lt;&gt;"",G539&lt;&gt;""),COUNT($C$32:C538)+1,"")</f>
        <v>425</v>
      </c>
      <c r="D539" s="292" t="str">
        <f t="shared" ref="D539:D602" si="216">IF(C539&lt;&gt;"","LN"&amp;TEXT(C539,"0000"),"")</f>
        <v>LN0425</v>
      </c>
      <c r="E539" s="292" t="str">
        <f t="shared" ref="E539:E602" si="217">IF(AND(F539&lt;&gt;"",G539&lt;&gt;""),LEFT(F539,7),"")</f>
        <v>1010104</v>
      </c>
      <c r="F539" s="316">
        <v>101010402</v>
      </c>
      <c r="G539" s="316">
        <v>61132</v>
      </c>
      <c r="H539" s="317" t="s">
        <v>1009</v>
      </c>
      <c r="I539" s="316" t="s">
        <v>445</v>
      </c>
      <c r="J539" s="318" t="s">
        <v>789</v>
      </c>
      <c r="K539" s="319">
        <v>2</v>
      </c>
      <c r="L539" s="292" t="s">
        <v>446</v>
      </c>
      <c r="M539" s="324">
        <v>500000</v>
      </c>
      <c r="N539" s="294">
        <f t="shared" si="213"/>
        <v>1000000</v>
      </c>
      <c r="O539" s="319">
        <v>1</v>
      </c>
      <c r="P539" s="294">
        <f t="shared" si="208"/>
        <v>1000000</v>
      </c>
      <c r="Q539" s="552"/>
      <c r="R539" s="551"/>
      <c r="S539" s="291"/>
      <c r="T539" t="s">
        <v>392</v>
      </c>
      <c r="U539" s="560">
        <v>0</v>
      </c>
      <c r="V539" s="560">
        <v>0</v>
      </c>
      <c r="W539" s="560">
        <v>0</v>
      </c>
    </row>
    <row r="540" spans="1:23" ht="21" customHeight="1" outlineLevel="1">
      <c r="A540" s="316" t="str">
        <f t="shared" si="214"/>
        <v>10101</v>
      </c>
      <c r="B540" s="316" t="str">
        <f t="shared" si="215"/>
        <v>61</v>
      </c>
      <c r="C540" s="316">
        <f>IF(AND(F540&lt;&gt;"",G540&lt;&gt;""),COUNT($C$32:C539)+1,"")</f>
        <v>426</v>
      </c>
      <c r="D540" s="292" t="str">
        <f t="shared" si="216"/>
        <v>LN0426</v>
      </c>
      <c r="E540" s="292" t="str">
        <f t="shared" si="217"/>
        <v>1010104</v>
      </c>
      <c r="F540" s="316">
        <v>101010402</v>
      </c>
      <c r="G540" s="316">
        <v>61133</v>
      </c>
      <c r="H540" s="317" t="s">
        <v>1010</v>
      </c>
      <c r="I540" s="316" t="s">
        <v>445</v>
      </c>
      <c r="J540" s="318" t="s">
        <v>789</v>
      </c>
      <c r="K540" s="319">
        <v>2</v>
      </c>
      <c r="L540" s="292" t="s">
        <v>446</v>
      </c>
      <c r="M540" s="324">
        <v>2720000</v>
      </c>
      <c r="N540" s="294">
        <f t="shared" si="213"/>
        <v>5440000</v>
      </c>
      <c r="O540" s="319">
        <v>1</v>
      </c>
      <c r="P540" s="294">
        <f t="shared" si="208"/>
        <v>5440000</v>
      </c>
      <c r="Q540" s="552"/>
      <c r="R540" s="551"/>
      <c r="S540" s="291"/>
      <c r="T540" t="s">
        <v>392</v>
      </c>
      <c r="U540" s="560">
        <v>0</v>
      </c>
      <c r="V540" s="560">
        <v>0</v>
      </c>
      <c r="W540" s="560">
        <v>0</v>
      </c>
    </row>
    <row r="541" spans="1:23" ht="21" customHeight="1" outlineLevel="1">
      <c r="A541" s="316" t="str">
        <f t="shared" si="214"/>
        <v>10101</v>
      </c>
      <c r="B541" s="316" t="str">
        <f t="shared" si="215"/>
        <v>61</v>
      </c>
      <c r="C541" s="316">
        <f>IF(AND(F541&lt;&gt;"",G541&lt;&gt;""),COUNT($C$32:C540)+1,"")</f>
        <v>427</v>
      </c>
      <c r="D541" s="292" t="str">
        <f t="shared" si="216"/>
        <v>LN0427</v>
      </c>
      <c r="E541" s="292" t="str">
        <f t="shared" si="217"/>
        <v>1010104</v>
      </c>
      <c r="F541" s="316">
        <v>101010402</v>
      </c>
      <c r="G541" s="316">
        <v>61133</v>
      </c>
      <c r="H541" s="317" t="s">
        <v>1011</v>
      </c>
      <c r="I541" s="316" t="s">
        <v>445</v>
      </c>
      <c r="J541" s="318" t="s">
        <v>789</v>
      </c>
      <c r="K541" s="319">
        <v>2</v>
      </c>
      <c r="L541" s="292" t="s">
        <v>446</v>
      </c>
      <c r="M541" s="324">
        <v>1200000</v>
      </c>
      <c r="N541" s="294">
        <f t="shared" si="213"/>
        <v>2400000</v>
      </c>
      <c r="O541" s="319">
        <v>1</v>
      </c>
      <c r="P541" s="294">
        <f t="shared" si="208"/>
        <v>2400000</v>
      </c>
      <c r="Q541" s="552"/>
      <c r="R541" s="551"/>
      <c r="S541" s="291"/>
      <c r="T541" t="s">
        <v>392</v>
      </c>
      <c r="U541" s="560">
        <v>0</v>
      </c>
      <c r="V541" s="560">
        <v>0</v>
      </c>
      <c r="W541" s="560">
        <v>0</v>
      </c>
    </row>
    <row r="542" spans="1:23" ht="21" customHeight="1" outlineLevel="1">
      <c r="A542" s="316" t="str">
        <f t="shared" si="214"/>
        <v/>
      </c>
      <c r="B542" s="316" t="str">
        <f t="shared" si="215"/>
        <v/>
      </c>
      <c r="C542" s="316" t="str">
        <f>IF(AND(F542&lt;&gt;"",G542&lt;&gt;""),COUNT($C$32:C541)+1,"")</f>
        <v/>
      </c>
      <c r="D542" s="292" t="str">
        <f t="shared" si="216"/>
        <v/>
      </c>
      <c r="E542" s="292" t="str">
        <f t="shared" si="217"/>
        <v/>
      </c>
      <c r="F542" s="316"/>
      <c r="G542" s="316"/>
      <c r="H542" s="880" t="s">
        <v>1194</v>
      </c>
      <c r="I542" s="681"/>
      <c r="J542" s="704"/>
      <c r="K542" s="666"/>
      <c r="L542" s="681"/>
      <c r="M542" s="682"/>
      <c r="N542" s="682" t="s">
        <v>1007</v>
      </c>
      <c r="O542" s="666"/>
      <c r="P542" s="643">
        <f>SUM(P543:P547)</f>
        <v>19860000</v>
      </c>
      <c r="Q542" s="552"/>
      <c r="R542" s="551"/>
      <c r="S542" s="291"/>
      <c r="T542" t="s">
        <v>1188</v>
      </c>
      <c r="U542" s="560">
        <v>0</v>
      </c>
      <c r="V542" s="560">
        <v>0</v>
      </c>
      <c r="W542" s="560">
        <v>0</v>
      </c>
    </row>
    <row r="543" spans="1:23" ht="21" customHeight="1" outlineLevel="1">
      <c r="A543" s="316" t="str">
        <f t="shared" si="214"/>
        <v>10101</v>
      </c>
      <c r="B543" s="316" t="str">
        <f t="shared" si="215"/>
        <v>61</v>
      </c>
      <c r="C543" s="316">
        <f>IF(AND(F543&lt;&gt;"",G543&lt;&gt;""),COUNT($C$32:C542)+1,"")</f>
        <v>428</v>
      </c>
      <c r="D543" s="292" t="str">
        <f t="shared" si="216"/>
        <v>LN0428</v>
      </c>
      <c r="E543" s="292" t="str">
        <f t="shared" si="217"/>
        <v>1010104</v>
      </c>
      <c r="F543" s="316">
        <v>101010402</v>
      </c>
      <c r="G543" s="316">
        <v>61131</v>
      </c>
      <c r="H543" s="317" t="s">
        <v>892</v>
      </c>
      <c r="I543" s="316" t="s">
        <v>445</v>
      </c>
      <c r="J543" s="318" t="s">
        <v>789</v>
      </c>
      <c r="K543" s="319">
        <v>3</v>
      </c>
      <c r="L543" s="292" t="s">
        <v>446</v>
      </c>
      <c r="M543" s="324">
        <v>200000</v>
      </c>
      <c r="N543" s="294">
        <f t="shared" si="213"/>
        <v>600000</v>
      </c>
      <c r="O543" s="319">
        <v>1</v>
      </c>
      <c r="P543" s="294">
        <f t="shared" si="208"/>
        <v>600000</v>
      </c>
      <c r="Q543" s="552"/>
      <c r="R543" s="551"/>
      <c r="S543" s="291"/>
      <c r="T543" t="s">
        <v>392</v>
      </c>
      <c r="U543" s="560">
        <v>0</v>
      </c>
      <c r="V543" s="560">
        <v>0</v>
      </c>
      <c r="W543" s="560">
        <v>0</v>
      </c>
    </row>
    <row r="544" spans="1:23" ht="21" customHeight="1" outlineLevel="1">
      <c r="A544" s="316" t="str">
        <f t="shared" si="214"/>
        <v>10101</v>
      </c>
      <c r="B544" s="316" t="str">
        <f t="shared" si="215"/>
        <v>61</v>
      </c>
      <c r="C544" s="316">
        <f>IF(AND(F544&lt;&gt;"",G544&lt;&gt;""),COUNT($C$32:C543)+1,"")</f>
        <v>429</v>
      </c>
      <c r="D544" s="292" t="str">
        <f t="shared" si="216"/>
        <v>LN0429</v>
      </c>
      <c r="E544" s="292" t="str">
        <f t="shared" si="217"/>
        <v>1010104</v>
      </c>
      <c r="F544" s="316">
        <v>101010402</v>
      </c>
      <c r="G544" s="316">
        <v>61131</v>
      </c>
      <c r="H544" s="317" t="s">
        <v>95</v>
      </c>
      <c r="I544" s="316" t="s">
        <v>445</v>
      </c>
      <c r="J544" s="318" t="s">
        <v>869</v>
      </c>
      <c r="K544" s="319">
        <v>3</v>
      </c>
      <c r="L544" s="292" t="s">
        <v>446</v>
      </c>
      <c r="M544" s="324">
        <v>2000000</v>
      </c>
      <c r="N544" s="294">
        <f t="shared" si="213"/>
        <v>6000000</v>
      </c>
      <c r="O544" s="319">
        <v>1</v>
      </c>
      <c r="P544" s="294">
        <f t="shared" ref="P544:P547" si="218">IF(AND(F544&lt;&gt;"",G544&lt;&gt;""),N544*O544,"")</f>
        <v>6000000</v>
      </c>
      <c r="Q544" s="552"/>
      <c r="R544" s="551"/>
      <c r="S544" s="291"/>
      <c r="T544" t="s">
        <v>392</v>
      </c>
      <c r="U544" s="560">
        <v>0</v>
      </c>
      <c r="V544" s="560">
        <v>0</v>
      </c>
      <c r="W544" s="560">
        <v>0</v>
      </c>
    </row>
    <row r="545" spans="1:23" ht="21" customHeight="1" outlineLevel="1">
      <c r="A545" s="316" t="str">
        <f t="shared" si="214"/>
        <v>10101</v>
      </c>
      <c r="B545" s="316" t="str">
        <f t="shared" si="215"/>
        <v>61</v>
      </c>
      <c r="C545" s="316">
        <f>IF(AND(F545&lt;&gt;"",G545&lt;&gt;""),COUNT($C$32:C544)+1,"")</f>
        <v>430</v>
      </c>
      <c r="D545" s="292" t="str">
        <f t="shared" si="216"/>
        <v>LN0430</v>
      </c>
      <c r="E545" s="292" t="str">
        <f t="shared" si="217"/>
        <v>1010104</v>
      </c>
      <c r="F545" s="316">
        <v>101010402</v>
      </c>
      <c r="G545" s="316">
        <v>61132</v>
      </c>
      <c r="H545" s="317" t="s">
        <v>1009</v>
      </c>
      <c r="I545" s="316" t="s">
        <v>445</v>
      </c>
      <c r="J545" s="318" t="s">
        <v>789</v>
      </c>
      <c r="K545" s="319">
        <v>3</v>
      </c>
      <c r="L545" s="292" t="s">
        <v>446</v>
      </c>
      <c r="M545" s="324">
        <v>500000</v>
      </c>
      <c r="N545" s="294">
        <f t="shared" si="213"/>
        <v>1500000</v>
      </c>
      <c r="O545" s="319">
        <v>1</v>
      </c>
      <c r="P545" s="294">
        <f t="shared" si="218"/>
        <v>1500000</v>
      </c>
      <c r="Q545" s="552"/>
      <c r="R545" s="551"/>
      <c r="S545" s="291"/>
      <c r="T545" t="s">
        <v>392</v>
      </c>
      <c r="U545" s="560">
        <v>0</v>
      </c>
      <c r="V545" s="560">
        <v>0</v>
      </c>
      <c r="W545" s="560">
        <v>0</v>
      </c>
    </row>
    <row r="546" spans="1:23" ht="21" customHeight="1" outlineLevel="1">
      <c r="A546" s="316" t="str">
        <f t="shared" si="214"/>
        <v>10101</v>
      </c>
      <c r="B546" s="316" t="str">
        <f t="shared" si="215"/>
        <v>61</v>
      </c>
      <c r="C546" s="316">
        <f>IF(AND(F546&lt;&gt;"",G546&lt;&gt;""),COUNT($C$32:C545)+1,"")</f>
        <v>431</v>
      </c>
      <c r="D546" s="292" t="str">
        <f t="shared" si="216"/>
        <v>LN0431</v>
      </c>
      <c r="E546" s="292" t="str">
        <f t="shared" si="217"/>
        <v>1010104</v>
      </c>
      <c r="F546" s="316">
        <v>101010402</v>
      </c>
      <c r="G546" s="316">
        <v>61133</v>
      </c>
      <c r="H546" s="317" t="s">
        <v>1010</v>
      </c>
      <c r="I546" s="316" t="s">
        <v>445</v>
      </c>
      <c r="J546" s="318" t="s">
        <v>789</v>
      </c>
      <c r="K546" s="319">
        <v>3</v>
      </c>
      <c r="L546" s="292" t="s">
        <v>446</v>
      </c>
      <c r="M546" s="324">
        <v>2720000</v>
      </c>
      <c r="N546" s="294">
        <f t="shared" si="213"/>
        <v>8160000</v>
      </c>
      <c r="O546" s="319">
        <v>1</v>
      </c>
      <c r="P546" s="294">
        <f t="shared" si="218"/>
        <v>8160000</v>
      </c>
      <c r="Q546" s="552"/>
      <c r="R546" s="551"/>
      <c r="S546" s="291"/>
      <c r="T546" t="s">
        <v>392</v>
      </c>
      <c r="U546" s="560">
        <v>0</v>
      </c>
      <c r="V546" s="560">
        <v>0</v>
      </c>
      <c r="W546" s="560">
        <v>0</v>
      </c>
    </row>
    <row r="547" spans="1:23" ht="21" customHeight="1" outlineLevel="1">
      <c r="A547" s="316" t="str">
        <f t="shared" si="214"/>
        <v>10101</v>
      </c>
      <c r="B547" s="316" t="str">
        <f t="shared" si="215"/>
        <v>61</v>
      </c>
      <c r="C547" s="316">
        <f>IF(AND(F547&lt;&gt;"",G547&lt;&gt;""),COUNT($C$32:C546)+1,"")</f>
        <v>432</v>
      </c>
      <c r="D547" s="292" t="str">
        <f t="shared" si="216"/>
        <v>LN0432</v>
      </c>
      <c r="E547" s="292" t="str">
        <f t="shared" si="217"/>
        <v>1010104</v>
      </c>
      <c r="F547" s="316">
        <v>101010402</v>
      </c>
      <c r="G547" s="316">
        <v>61133</v>
      </c>
      <c r="H547" s="317" t="s">
        <v>1011</v>
      </c>
      <c r="I547" s="316" t="s">
        <v>445</v>
      </c>
      <c r="J547" s="318" t="s">
        <v>789</v>
      </c>
      <c r="K547" s="319">
        <v>3</v>
      </c>
      <c r="L547" s="292" t="s">
        <v>446</v>
      </c>
      <c r="M547" s="324">
        <v>1200000</v>
      </c>
      <c r="N547" s="294">
        <f t="shared" si="213"/>
        <v>3600000</v>
      </c>
      <c r="O547" s="319">
        <v>1</v>
      </c>
      <c r="P547" s="294">
        <f t="shared" si="218"/>
        <v>3600000</v>
      </c>
      <c r="Q547" s="552"/>
      <c r="R547" s="551"/>
      <c r="S547" s="291"/>
      <c r="T547" t="s">
        <v>392</v>
      </c>
      <c r="U547" s="560">
        <v>0</v>
      </c>
      <c r="V547" s="560">
        <v>0</v>
      </c>
      <c r="W547" s="560">
        <v>0</v>
      </c>
    </row>
    <row r="548" spans="1:23" ht="21" customHeight="1" outlineLevel="1">
      <c r="A548" s="316" t="str">
        <f t="shared" si="214"/>
        <v/>
      </c>
      <c r="B548" s="316" t="str">
        <f t="shared" si="215"/>
        <v/>
      </c>
      <c r="C548" s="316" t="str">
        <f>IF(AND(F548&lt;&gt;"",G548&lt;&gt;""),COUNT($C$32:C547)+1,"")</f>
        <v/>
      </c>
      <c r="D548" s="292" t="str">
        <f t="shared" si="216"/>
        <v/>
      </c>
      <c r="E548" s="292" t="str">
        <f t="shared" si="217"/>
        <v/>
      </c>
      <c r="F548" s="316"/>
      <c r="G548" s="316"/>
      <c r="H548" s="880" t="s">
        <v>1195</v>
      </c>
      <c r="I548" s="681"/>
      <c r="J548" s="704"/>
      <c r="K548" s="666"/>
      <c r="L548" s="681"/>
      <c r="M548" s="682"/>
      <c r="N548" s="682" t="s">
        <v>1007</v>
      </c>
      <c r="O548" s="666"/>
      <c r="P548" s="643">
        <f>SUM(P549:P553)</f>
        <v>13240000</v>
      </c>
      <c r="Q548" s="552"/>
      <c r="R548" s="551"/>
      <c r="S548" s="291"/>
      <c r="T548" t="s">
        <v>1188</v>
      </c>
      <c r="U548" s="560">
        <v>0</v>
      </c>
      <c r="V548" s="560">
        <v>0</v>
      </c>
      <c r="W548" s="560">
        <v>0</v>
      </c>
    </row>
    <row r="549" spans="1:23" ht="21" customHeight="1" outlineLevel="1">
      <c r="A549" s="316" t="str">
        <f t="shared" si="214"/>
        <v>10101</v>
      </c>
      <c r="B549" s="316" t="str">
        <f t="shared" si="215"/>
        <v>61</v>
      </c>
      <c r="C549" s="316">
        <f>IF(AND(F549&lt;&gt;"",G549&lt;&gt;""),COUNT($C$32:C548)+1,"")</f>
        <v>433</v>
      </c>
      <c r="D549" s="292" t="str">
        <f t="shared" si="216"/>
        <v>LN0433</v>
      </c>
      <c r="E549" s="292" t="str">
        <f t="shared" si="217"/>
        <v>1010104</v>
      </c>
      <c r="F549" s="316">
        <v>101010402</v>
      </c>
      <c r="G549" s="316">
        <v>61131</v>
      </c>
      <c r="H549" s="317" t="s">
        <v>892</v>
      </c>
      <c r="I549" s="316" t="s">
        <v>445</v>
      </c>
      <c r="J549" s="318" t="s">
        <v>789</v>
      </c>
      <c r="K549" s="319">
        <v>2</v>
      </c>
      <c r="L549" s="292" t="s">
        <v>446</v>
      </c>
      <c r="M549" s="324">
        <v>200000</v>
      </c>
      <c r="N549" s="294">
        <f t="shared" si="213"/>
        <v>400000</v>
      </c>
      <c r="O549" s="319">
        <v>1</v>
      </c>
      <c r="P549" s="294">
        <f t="shared" ref="P549:P553" si="219">IF(AND(F549&lt;&gt;"",G549&lt;&gt;""),N549*O549,"")</f>
        <v>400000</v>
      </c>
      <c r="Q549" s="552"/>
      <c r="R549" s="551"/>
      <c r="S549" s="291"/>
      <c r="T549" t="s">
        <v>392</v>
      </c>
      <c r="U549" s="560">
        <v>0</v>
      </c>
      <c r="V549" s="560">
        <v>0</v>
      </c>
      <c r="W549" s="560">
        <v>0</v>
      </c>
    </row>
    <row r="550" spans="1:23" ht="21" customHeight="1" outlineLevel="1">
      <c r="A550" s="316" t="str">
        <f t="shared" si="214"/>
        <v>10101</v>
      </c>
      <c r="B550" s="316" t="str">
        <f t="shared" si="215"/>
        <v>61</v>
      </c>
      <c r="C550" s="316">
        <f>IF(AND(F550&lt;&gt;"",G550&lt;&gt;""),COUNT($C$32:C549)+1,"")</f>
        <v>434</v>
      </c>
      <c r="D550" s="292" t="str">
        <f t="shared" si="216"/>
        <v>LN0434</v>
      </c>
      <c r="E550" s="292" t="str">
        <f t="shared" si="217"/>
        <v>1010104</v>
      </c>
      <c r="F550" s="316">
        <v>101010402</v>
      </c>
      <c r="G550" s="316">
        <v>61131</v>
      </c>
      <c r="H550" s="317" t="s">
        <v>95</v>
      </c>
      <c r="I550" s="316" t="s">
        <v>445</v>
      </c>
      <c r="J550" s="318" t="s">
        <v>869</v>
      </c>
      <c r="K550" s="319">
        <v>2</v>
      </c>
      <c r="L550" s="292" t="s">
        <v>446</v>
      </c>
      <c r="M550" s="324">
        <v>2000000</v>
      </c>
      <c r="N550" s="294">
        <f t="shared" si="213"/>
        <v>4000000</v>
      </c>
      <c r="O550" s="319">
        <v>1</v>
      </c>
      <c r="P550" s="294">
        <f t="shared" si="219"/>
        <v>4000000</v>
      </c>
      <c r="Q550" s="552"/>
      <c r="R550" s="551"/>
      <c r="S550" s="291"/>
      <c r="T550" t="s">
        <v>392</v>
      </c>
      <c r="U550" s="560">
        <v>0</v>
      </c>
      <c r="V550" s="560">
        <v>0</v>
      </c>
      <c r="W550" s="560">
        <v>0</v>
      </c>
    </row>
    <row r="551" spans="1:23" ht="21" customHeight="1" outlineLevel="1">
      <c r="A551" s="316" t="str">
        <f t="shared" si="214"/>
        <v>10101</v>
      </c>
      <c r="B551" s="316" t="str">
        <f t="shared" si="215"/>
        <v>61</v>
      </c>
      <c r="C551" s="316">
        <f>IF(AND(F551&lt;&gt;"",G551&lt;&gt;""),COUNT($C$32:C550)+1,"")</f>
        <v>435</v>
      </c>
      <c r="D551" s="292" t="str">
        <f t="shared" si="216"/>
        <v>LN0435</v>
      </c>
      <c r="E551" s="292" t="str">
        <f t="shared" si="217"/>
        <v>1010104</v>
      </c>
      <c r="F551" s="316">
        <v>101010402</v>
      </c>
      <c r="G551" s="316">
        <v>61132</v>
      </c>
      <c r="H551" s="317" t="s">
        <v>1009</v>
      </c>
      <c r="I551" s="316" t="s">
        <v>445</v>
      </c>
      <c r="J551" s="318" t="s">
        <v>789</v>
      </c>
      <c r="K551" s="319">
        <v>2</v>
      </c>
      <c r="L551" s="292" t="s">
        <v>446</v>
      </c>
      <c r="M551" s="324">
        <v>500000</v>
      </c>
      <c r="N551" s="294">
        <f t="shared" si="213"/>
        <v>1000000</v>
      </c>
      <c r="O551" s="319">
        <v>1</v>
      </c>
      <c r="P551" s="294">
        <f t="shared" si="219"/>
        <v>1000000</v>
      </c>
      <c r="Q551" s="552"/>
      <c r="R551" s="551"/>
      <c r="S551" s="291"/>
      <c r="T551" t="s">
        <v>392</v>
      </c>
      <c r="U551" s="560">
        <v>0</v>
      </c>
      <c r="V551" s="560">
        <v>0</v>
      </c>
      <c r="W551" s="560">
        <v>0</v>
      </c>
    </row>
    <row r="552" spans="1:23" ht="21" customHeight="1" outlineLevel="1">
      <c r="A552" s="316" t="str">
        <f t="shared" si="214"/>
        <v>10101</v>
      </c>
      <c r="B552" s="316" t="str">
        <f t="shared" si="215"/>
        <v>61</v>
      </c>
      <c r="C552" s="316">
        <f>IF(AND(F552&lt;&gt;"",G552&lt;&gt;""),COUNT($C$32:C551)+1,"")</f>
        <v>436</v>
      </c>
      <c r="D552" s="292" t="str">
        <f t="shared" si="216"/>
        <v>LN0436</v>
      </c>
      <c r="E552" s="292" t="str">
        <f t="shared" si="217"/>
        <v>1010104</v>
      </c>
      <c r="F552" s="316">
        <v>101010402</v>
      </c>
      <c r="G552" s="316">
        <v>61133</v>
      </c>
      <c r="H552" s="317" t="s">
        <v>1010</v>
      </c>
      <c r="I552" s="316" t="s">
        <v>445</v>
      </c>
      <c r="J552" s="318" t="s">
        <v>789</v>
      </c>
      <c r="K552" s="319">
        <v>2</v>
      </c>
      <c r="L552" s="292" t="s">
        <v>446</v>
      </c>
      <c r="M552" s="324">
        <v>2720000</v>
      </c>
      <c r="N552" s="294">
        <f t="shared" si="213"/>
        <v>5440000</v>
      </c>
      <c r="O552" s="319">
        <v>1</v>
      </c>
      <c r="P552" s="294">
        <f t="shared" si="219"/>
        <v>5440000</v>
      </c>
      <c r="Q552" s="552"/>
      <c r="R552" s="551"/>
      <c r="S552" s="291"/>
      <c r="T552" t="s">
        <v>392</v>
      </c>
      <c r="U552" s="560">
        <v>0</v>
      </c>
      <c r="V552" s="560">
        <v>0</v>
      </c>
      <c r="W552" s="560">
        <v>0</v>
      </c>
    </row>
    <row r="553" spans="1:23" ht="21" customHeight="1" outlineLevel="1">
      <c r="A553" s="316" t="str">
        <f t="shared" si="214"/>
        <v>10101</v>
      </c>
      <c r="B553" s="316" t="str">
        <f t="shared" si="215"/>
        <v>61</v>
      </c>
      <c r="C553" s="316">
        <f>IF(AND(F553&lt;&gt;"",G553&lt;&gt;""),COUNT($C$32:C552)+1,"")</f>
        <v>437</v>
      </c>
      <c r="D553" s="292" t="str">
        <f t="shared" si="216"/>
        <v>LN0437</v>
      </c>
      <c r="E553" s="292" t="str">
        <f t="shared" si="217"/>
        <v>1010104</v>
      </c>
      <c r="F553" s="316">
        <v>101010402</v>
      </c>
      <c r="G553" s="316">
        <v>61133</v>
      </c>
      <c r="H553" s="317" t="s">
        <v>1011</v>
      </c>
      <c r="I553" s="316" t="s">
        <v>445</v>
      </c>
      <c r="J553" s="318" t="s">
        <v>789</v>
      </c>
      <c r="K553" s="319">
        <v>2</v>
      </c>
      <c r="L553" s="292" t="s">
        <v>446</v>
      </c>
      <c r="M553" s="324">
        <v>1200000</v>
      </c>
      <c r="N553" s="294">
        <f t="shared" si="213"/>
        <v>2400000</v>
      </c>
      <c r="O553" s="319">
        <v>1</v>
      </c>
      <c r="P553" s="294">
        <f t="shared" si="219"/>
        <v>2400000</v>
      </c>
      <c r="Q553" s="552"/>
      <c r="R553" s="551"/>
      <c r="S553" s="291"/>
      <c r="T553" t="s">
        <v>392</v>
      </c>
      <c r="U553" s="560">
        <v>0</v>
      </c>
      <c r="V553" s="560">
        <v>0</v>
      </c>
      <c r="W553" s="560">
        <v>0</v>
      </c>
    </row>
    <row r="554" spans="1:23" ht="21" customHeight="1" outlineLevel="1">
      <c r="A554" s="316" t="str">
        <f t="shared" si="214"/>
        <v/>
      </c>
      <c r="B554" s="316" t="str">
        <f t="shared" si="215"/>
        <v/>
      </c>
      <c r="C554" s="316" t="str">
        <f>IF(AND(F554&lt;&gt;"",G554&lt;&gt;""),COUNT($C$32:C553)+1,"")</f>
        <v/>
      </c>
      <c r="D554" s="292" t="str">
        <f t="shared" si="216"/>
        <v/>
      </c>
      <c r="E554" s="292" t="str">
        <f t="shared" si="217"/>
        <v/>
      </c>
      <c r="F554" s="316"/>
      <c r="G554" s="316"/>
      <c r="H554" s="880" t="s">
        <v>1196</v>
      </c>
      <c r="I554" s="681"/>
      <c r="J554" s="704"/>
      <c r="K554" s="666"/>
      <c r="L554" s="681"/>
      <c r="M554" s="682"/>
      <c r="N554" s="682" t="s">
        <v>1007</v>
      </c>
      <c r="O554" s="666"/>
      <c r="P554" s="643">
        <f>SUM(P555:P559)</f>
        <v>17240000</v>
      </c>
      <c r="Q554" s="552"/>
      <c r="R554" s="551"/>
      <c r="S554" s="291"/>
      <c r="T554" t="s">
        <v>1188</v>
      </c>
      <c r="U554" s="560">
        <v>0</v>
      </c>
      <c r="V554" s="560">
        <v>0</v>
      </c>
      <c r="W554" s="560">
        <v>0</v>
      </c>
    </row>
    <row r="555" spans="1:23" ht="21" customHeight="1" outlineLevel="1">
      <c r="A555" s="316" t="str">
        <f t="shared" si="214"/>
        <v>10101</v>
      </c>
      <c r="B555" s="316" t="str">
        <f t="shared" si="215"/>
        <v>61</v>
      </c>
      <c r="C555" s="316">
        <f>IF(AND(F555&lt;&gt;"",G555&lt;&gt;""),COUNT($C$32:C554)+1,"")</f>
        <v>438</v>
      </c>
      <c r="D555" s="292" t="str">
        <f t="shared" si="216"/>
        <v>LN0438</v>
      </c>
      <c r="E555" s="292" t="str">
        <f t="shared" si="217"/>
        <v>1010104</v>
      </c>
      <c r="F555" s="316">
        <v>101010402</v>
      </c>
      <c r="G555" s="316">
        <v>61131</v>
      </c>
      <c r="H555" s="317" t="s">
        <v>892</v>
      </c>
      <c r="I555" s="316" t="s">
        <v>445</v>
      </c>
      <c r="J555" s="318" t="s">
        <v>789</v>
      </c>
      <c r="K555" s="319">
        <v>2</v>
      </c>
      <c r="L555" s="292" t="s">
        <v>446</v>
      </c>
      <c r="M555" s="324">
        <v>200000</v>
      </c>
      <c r="N555" s="294">
        <f t="shared" si="213"/>
        <v>400000</v>
      </c>
      <c r="O555" s="319">
        <v>1</v>
      </c>
      <c r="P555" s="294">
        <f t="shared" ref="P555:P559" si="220">IF(AND(F555&lt;&gt;"",G555&lt;&gt;""),N555*O555,"")</f>
        <v>400000</v>
      </c>
      <c r="Q555" s="552"/>
      <c r="R555" s="551"/>
      <c r="S555" s="291"/>
      <c r="T555" t="s">
        <v>392</v>
      </c>
      <c r="U555" s="560">
        <v>0</v>
      </c>
      <c r="V555" s="560">
        <v>0</v>
      </c>
      <c r="W555" s="560">
        <v>0</v>
      </c>
    </row>
    <row r="556" spans="1:23" ht="21" customHeight="1" outlineLevel="1">
      <c r="A556" s="316" t="str">
        <f t="shared" si="214"/>
        <v>10101</v>
      </c>
      <c r="B556" s="316" t="str">
        <f t="shared" si="215"/>
        <v>61</v>
      </c>
      <c r="C556" s="316">
        <f>IF(AND(F556&lt;&gt;"",G556&lt;&gt;""),COUNT($C$32:C555)+1,"")</f>
        <v>439</v>
      </c>
      <c r="D556" s="292" t="str">
        <f t="shared" si="216"/>
        <v>LN0439</v>
      </c>
      <c r="E556" s="292" t="str">
        <f t="shared" si="217"/>
        <v>1010104</v>
      </c>
      <c r="F556" s="316">
        <v>101010402</v>
      </c>
      <c r="G556" s="316">
        <v>61131</v>
      </c>
      <c r="H556" s="317" t="s">
        <v>95</v>
      </c>
      <c r="I556" s="316" t="s">
        <v>445</v>
      </c>
      <c r="J556" s="318" t="s">
        <v>869</v>
      </c>
      <c r="K556" s="319">
        <v>2</v>
      </c>
      <c r="L556" s="292" t="s">
        <v>446</v>
      </c>
      <c r="M556" s="324">
        <v>3000000</v>
      </c>
      <c r="N556" s="294">
        <f t="shared" si="213"/>
        <v>6000000</v>
      </c>
      <c r="O556" s="319">
        <v>1</v>
      </c>
      <c r="P556" s="294">
        <f t="shared" si="220"/>
        <v>6000000</v>
      </c>
      <c r="Q556" s="552"/>
      <c r="R556" s="551"/>
      <c r="S556" s="291"/>
      <c r="T556" t="s">
        <v>392</v>
      </c>
      <c r="U556" s="560">
        <v>0</v>
      </c>
      <c r="V556" s="560">
        <v>0</v>
      </c>
      <c r="W556" s="560">
        <v>0</v>
      </c>
    </row>
    <row r="557" spans="1:23" ht="21" customHeight="1" outlineLevel="1">
      <c r="A557" s="316" t="str">
        <f t="shared" si="214"/>
        <v>10101</v>
      </c>
      <c r="B557" s="316" t="str">
        <f t="shared" si="215"/>
        <v>61</v>
      </c>
      <c r="C557" s="316">
        <f>IF(AND(F557&lt;&gt;"",G557&lt;&gt;""),COUNT($C$32:C556)+1,"")</f>
        <v>440</v>
      </c>
      <c r="D557" s="292" t="str">
        <f t="shared" si="216"/>
        <v>LN0440</v>
      </c>
      <c r="E557" s="292" t="str">
        <f t="shared" si="217"/>
        <v>1010104</v>
      </c>
      <c r="F557" s="316">
        <v>101010402</v>
      </c>
      <c r="G557" s="316">
        <v>61132</v>
      </c>
      <c r="H557" s="317" t="s">
        <v>1009</v>
      </c>
      <c r="I557" s="316" t="s">
        <v>445</v>
      </c>
      <c r="J557" s="318" t="s">
        <v>789</v>
      </c>
      <c r="K557" s="319">
        <v>2</v>
      </c>
      <c r="L557" s="292" t="s">
        <v>446</v>
      </c>
      <c r="M557" s="324">
        <v>500000</v>
      </c>
      <c r="N557" s="294">
        <f t="shared" si="213"/>
        <v>1000000</v>
      </c>
      <c r="O557" s="319">
        <v>1</v>
      </c>
      <c r="P557" s="294">
        <f t="shared" si="220"/>
        <v>1000000</v>
      </c>
      <c r="Q557" s="552"/>
      <c r="R557" s="551"/>
      <c r="S557" s="291"/>
      <c r="T557" t="s">
        <v>392</v>
      </c>
      <c r="U557" s="560">
        <v>0</v>
      </c>
      <c r="V557" s="560">
        <v>0</v>
      </c>
      <c r="W557" s="560">
        <v>0</v>
      </c>
    </row>
    <row r="558" spans="1:23" ht="21" customHeight="1" outlineLevel="1">
      <c r="A558" s="316" t="str">
        <f t="shared" si="214"/>
        <v>10101</v>
      </c>
      <c r="B558" s="316" t="str">
        <f t="shared" si="215"/>
        <v>61</v>
      </c>
      <c r="C558" s="316">
        <f>IF(AND(F558&lt;&gt;"",G558&lt;&gt;""),COUNT($C$32:C557)+1,"")</f>
        <v>441</v>
      </c>
      <c r="D558" s="292" t="str">
        <f t="shared" si="216"/>
        <v>LN0441</v>
      </c>
      <c r="E558" s="292" t="str">
        <f t="shared" si="217"/>
        <v>1010104</v>
      </c>
      <c r="F558" s="316">
        <v>101010402</v>
      </c>
      <c r="G558" s="316">
        <v>61133</v>
      </c>
      <c r="H558" s="317" t="s">
        <v>1010</v>
      </c>
      <c r="I558" s="316" t="s">
        <v>445</v>
      </c>
      <c r="J558" s="318" t="s">
        <v>789</v>
      </c>
      <c r="K558" s="319">
        <v>2</v>
      </c>
      <c r="L558" s="292" t="s">
        <v>446</v>
      </c>
      <c r="M558" s="324">
        <v>3520000</v>
      </c>
      <c r="N558" s="294">
        <f t="shared" si="213"/>
        <v>7040000</v>
      </c>
      <c r="O558" s="319">
        <v>1</v>
      </c>
      <c r="P558" s="294">
        <f t="shared" si="220"/>
        <v>7040000</v>
      </c>
      <c r="Q558" s="552"/>
      <c r="R558" s="551"/>
      <c r="S558" s="291"/>
      <c r="T558" t="s">
        <v>392</v>
      </c>
      <c r="U558" s="560">
        <v>0</v>
      </c>
      <c r="V558" s="560">
        <v>0</v>
      </c>
      <c r="W558" s="560">
        <v>0</v>
      </c>
    </row>
    <row r="559" spans="1:23" ht="21" customHeight="1" outlineLevel="1">
      <c r="A559" s="316" t="str">
        <f t="shared" si="214"/>
        <v>10101</v>
      </c>
      <c r="B559" s="316" t="str">
        <f t="shared" si="215"/>
        <v>61</v>
      </c>
      <c r="C559" s="316">
        <f>IF(AND(F559&lt;&gt;"",G559&lt;&gt;""),COUNT($C$32:C558)+1,"")</f>
        <v>442</v>
      </c>
      <c r="D559" s="292" t="str">
        <f t="shared" si="216"/>
        <v>LN0442</v>
      </c>
      <c r="E559" s="292" t="str">
        <f t="shared" si="217"/>
        <v>1010104</v>
      </c>
      <c r="F559" s="316">
        <v>101010402</v>
      </c>
      <c r="G559" s="316">
        <v>61133</v>
      </c>
      <c r="H559" s="317" t="s">
        <v>1011</v>
      </c>
      <c r="I559" s="316" t="s">
        <v>445</v>
      </c>
      <c r="J559" s="318" t="s">
        <v>789</v>
      </c>
      <c r="K559" s="319">
        <v>2</v>
      </c>
      <c r="L559" s="292" t="s">
        <v>446</v>
      </c>
      <c r="M559" s="324">
        <v>1400000</v>
      </c>
      <c r="N559" s="294">
        <f t="shared" si="213"/>
        <v>2800000</v>
      </c>
      <c r="O559" s="319">
        <v>1</v>
      </c>
      <c r="P559" s="294">
        <f t="shared" si="220"/>
        <v>2800000</v>
      </c>
      <c r="Q559" s="552"/>
      <c r="R559" s="551"/>
      <c r="S559" s="291"/>
      <c r="T559" t="s">
        <v>392</v>
      </c>
      <c r="U559" s="560">
        <v>0</v>
      </c>
      <c r="V559" s="560">
        <v>0</v>
      </c>
      <c r="W559" s="560">
        <v>0</v>
      </c>
    </row>
    <row r="560" spans="1:23" ht="21" customHeight="1" outlineLevel="1">
      <c r="A560" s="316" t="str">
        <f t="shared" si="214"/>
        <v/>
      </c>
      <c r="B560" s="316" t="str">
        <f t="shared" si="215"/>
        <v/>
      </c>
      <c r="C560" s="316" t="str">
        <f>IF(AND(F560&lt;&gt;"",G560&lt;&gt;""),COUNT($C$32:C559)+1,"")</f>
        <v/>
      </c>
      <c r="D560" s="292" t="str">
        <f t="shared" si="216"/>
        <v/>
      </c>
      <c r="E560" s="292" t="str">
        <f t="shared" si="217"/>
        <v/>
      </c>
      <c r="F560" s="316"/>
      <c r="G560" s="316"/>
      <c r="H560" s="880" t="s">
        <v>1197</v>
      </c>
      <c r="I560" s="681"/>
      <c r="J560" s="704"/>
      <c r="K560" s="666"/>
      <c r="L560" s="681"/>
      <c r="M560" s="682"/>
      <c r="N560" s="682" t="s">
        <v>1007</v>
      </c>
      <c r="O560" s="666"/>
      <c r="P560" s="643">
        <f>SUM(P561:P565)</f>
        <v>17240000</v>
      </c>
      <c r="Q560" s="552"/>
      <c r="R560" s="551"/>
      <c r="S560" s="291"/>
      <c r="T560" t="s">
        <v>1188</v>
      </c>
      <c r="U560" s="560">
        <v>0</v>
      </c>
      <c r="V560" s="560">
        <v>0</v>
      </c>
      <c r="W560" s="560">
        <v>0</v>
      </c>
    </row>
    <row r="561" spans="1:23" ht="21" customHeight="1" outlineLevel="1">
      <c r="A561" s="316" t="str">
        <f t="shared" si="214"/>
        <v>10101</v>
      </c>
      <c r="B561" s="316" t="str">
        <f t="shared" si="215"/>
        <v>61</v>
      </c>
      <c r="C561" s="316">
        <f>IF(AND(F561&lt;&gt;"",G561&lt;&gt;""),COUNT($C$32:C560)+1,"")</f>
        <v>443</v>
      </c>
      <c r="D561" s="292" t="str">
        <f t="shared" si="216"/>
        <v>LN0443</v>
      </c>
      <c r="E561" s="292" t="str">
        <f t="shared" si="217"/>
        <v>1010104</v>
      </c>
      <c r="F561" s="316">
        <v>101010402</v>
      </c>
      <c r="G561" s="316">
        <v>61131</v>
      </c>
      <c r="H561" s="317" t="s">
        <v>892</v>
      </c>
      <c r="I561" s="316" t="s">
        <v>445</v>
      </c>
      <c r="J561" s="318" t="s">
        <v>789</v>
      </c>
      <c r="K561" s="319">
        <v>2</v>
      </c>
      <c r="L561" s="292" t="s">
        <v>446</v>
      </c>
      <c r="M561" s="324">
        <v>200000</v>
      </c>
      <c r="N561" s="294">
        <f t="shared" si="213"/>
        <v>400000</v>
      </c>
      <c r="O561" s="319">
        <v>1</v>
      </c>
      <c r="P561" s="294">
        <f t="shared" ref="P561:P565" si="221">IF(AND(F561&lt;&gt;"",G561&lt;&gt;""),N561*O561,"")</f>
        <v>400000</v>
      </c>
      <c r="Q561" s="552"/>
      <c r="R561" s="551"/>
      <c r="S561" s="291"/>
      <c r="T561" t="s">
        <v>392</v>
      </c>
      <c r="U561" s="560">
        <v>0</v>
      </c>
      <c r="V561" s="560">
        <v>0</v>
      </c>
      <c r="W561" s="560">
        <v>0</v>
      </c>
    </row>
    <row r="562" spans="1:23" ht="21" customHeight="1" outlineLevel="1">
      <c r="A562" s="316" t="str">
        <f t="shared" si="214"/>
        <v>10101</v>
      </c>
      <c r="B562" s="316" t="str">
        <f t="shared" si="215"/>
        <v>61</v>
      </c>
      <c r="C562" s="316">
        <f>IF(AND(F562&lt;&gt;"",G562&lt;&gt;""),COUNT($C$32:C561)+1,"")</f>
        <v>444</v>
      </c>
      <c r="D562" s="292" t="str">
        <f t="shared" si="216"/>
        <v>LN0444</v>
      </c>
      <c r="E562" s="292" t="str">
        <f t="shared" si="217"/>
        <v>1010104</v>
      </c>
      <c r="F562" s="316">
        <v>101010402</v>
      </c>
      <c r="G562" s="316">
        <v>61131</v>
      </c>
      <c r="H562" s="317" t="s">
        <v>95</v>
      </c>
      <c r="I562" s="316" t="s">
        <v>445</v>
      </c>
      <c r="J562" s="318" t="s">
        <v>869</v>
      </c>
      <c r="K562" s="319">
        <v>2</v>
      </c>
      <c r="L562" s="292" t="s">
        <v>446</v>
      </c>
      <c r="M562" s="324">
        <v>3000000</v>
      </c>
      <c r="N562" s="294">
        <f t="shared" si="213"/>
        <v>6000000</v>
      </c>
      <c r="O562" s="319">
        <v>1</v>
      </c>
      <c r="P562" s="294">
        <f t="shared" si="221"/>
        <v>6000000</v>
      </c>
      <c r="Q562" s="552"/>
      <c r="R562" s="551"/>
      <c r="S562" s="291"/>
      <c r="T562" t="s">
        <v>392</v>
      </c>
      <c r="U562" s="560">
        <v>0</v>
      </c>
      <c r="V562" s="560">
        <v>0</v>
      </c>
      <c r="W562" s="560">
        <v>0</v>
      </c>
    </row>
    <row r="563" spans="1:23" ht="21" customHeight="1" outlineLevel="1">
      <c r="A563" s="316" t="str">
        <f t="shared" si="214"/>
        <v>10101</v>
      </c>
      <c r="B563" s="316" t="str">
        <f t="shared" si="215"/>
        <v>61</v>
      </c>
      <c r="C563" s="316">
        <f>IF(AND(F563&lt;&gt;"",G563&lt;&gt;""),COUNT($C$32:C562)+1,"")</f>
        <v>445</v>
      </c>
      <c r="D563" s="292" t="str">
        <f t="shared" si="216"/>
        <v>LN0445</v>
      </c>
      <c r="E563" s="292" t="str">
        <f t="shared" si="217"/>
        <v>1010104</v>
      </c>
      <c r="F563" s="316">
        <v>101010402</v>
      </c>
      <c r="G563" s="316">
        <v>61132</v>
      </c>
      <c r="H563" s="317" t="s">
        <v>1009</v>
      </c>
      <c r="I563" s="316" t="s">
        <v>445</v>
      </c>
      <c r="J563" s="318" t="s">
        <v>789</v>
      </c>
      <c r="K563" s="319">
        <v>2</v>
      </c>
      <c r="L563" s="292" t="s">
        <v>446</v>
      </c>
      <c r="M563" s="324">
        <v>500000</v>
      </c>
      <c r="N563" s="294">
        <f t="shared" si="213"/>
        <v>1000000</v>
      </c>
      <c r="O563" s="319">
        <v>1</v>
      </c>
      <c r="P563" s="294">
        <f t="shared" si="221"/>
        <v>1000000</v>
      </c>
      <c r="Q563" s="552"/>
      <c r="R563" s="551"/>
      <c r="S563" s="291"/>
      <c r="T563" t="s">
        <v>392</v>
      </c>
      <c r="U563" s="560">
        <v>0</v>
      </c>
      <c r="V563" s="560">
        <v>0</v>
      </c>
      <c r="W563" s="560">
        <v>0</v>
      </c>
    </row>
    <row r="564" spans="1:23" ht="21" customHeight="1" outlineLevel="1">
      <c r="A564" s="316" t="str">
        <f t="shared" si="214"/>
        <v>10101</v>
      </c>
      <c r="B564" s="316" t="str">
        <f t="shared" si="215"/>
        <v>61</v>
      </c>
      <c r="C564" s="316">
        <f>IF(AND(F564&lt;&gt;"",G564&lt;&gt;""),COUNT($C$32:C563)+1,"")</f>
        <v>446</v>
      </c>
      <c r="D564" s="292" t="str">
        <f t="shared" si="216"/>
        <v>LN0446</v>
      </c>
      <c r="E564" s="292" t="str">
        <f t="shared" si="217"/>
        <v>1010104</v>
      </c>
      <c r="F564" s="316">
        <v>101010402</v>
      </c>
      <c r="G564" s="316">
        <v>61133</v>
      </c>
      <c r="H564" s="317" t="s">
        <v>1010</v>
      </c>
      <c r="I564" s="316" t="s">
        <v>445</v>
      </c>
      <c r="J564" s="318" t="s">
        <v>789</v>
      </c>
      <c r="K564" s="319">
        <v>2</v>
      </c>
      <c r="L564" s="292" t="s">
        <v>446</v>
      </c>
      <c r="M564" s="324">
        <v>3520000</v>
      </c>
      <c r="N564" s="294">
        <f t="shared" si="213"/>
        <v>7040000</v>
      </c>
      <c r="O564" s="319">
        <v>1</v>
      </c>
      <c r="P564" s="294">
        <f t="shared" si="221"/>
        <v>7040000</v>
      </c>
      <c r="Q564" s="552"/>
      <c r="R564" s="551"/>
      <c r="S564" s="291"/>
      <c r="T564" t="s">
        <v>392</v>
      </c>
      <c r="U564" s="560">
        <v>0</v>
      </c>
      <c r="V564" s="560">
        <v>0</v>
      </c>
      <c r="W564" s="560">
        <v>0</v>
      </c>
    </row>
    <row r="565" spans="1:23" ht="21" customHeight="1" outlineLevel="1">
      <c r="A565" s="316" t="str">
        <f t="shared" si="214"/>
        <v>10101</v>
      </c>
      <c r="B565" s="316" t="str">
        <f t="shared" si="215"/>
        <v>61</v>
      </c>
      <c r="C565" s="316">
        <f>IF(AND(F565&lt;&gt;"",G565&lt;&gt;""),COUNT($C$32:C564)+1,"")</f>
        <v>447</v>
      </c>
      <c r="D565" s="292" t="str">
        <f t="shared" si="216"/>
        <v>LN0447</v>
      </c>
      <c r="E565" s="292" t="str">
        <f t="shared" si="217"/>
        <v>1010104</v>
      </c>
      <c r="F565" s="316">
        <v>101010402</v>
      </c>
      <c r="G565" s="316">
        <v>61133</v>
      </c>
      <c r="H565" s="317" t="s">
        <v>1011</v>
      </c>
      <c r="I565" s="316" t="s">
        <v>445</v>
      </c>
      <c r="J565" s="318" t="s">
        <v>789</v>
      </c>
      <c r="K565" s="319">
        <v>2</v>
      </c>
      <c r="L565" s="292" t="s">
        <v>446</v>
      </c>
      <c r="M565" s="324">
        <v>1400000</v>
      </c>
      <c r="N565" s="294">
        <f t="shared" si="213"/>
        <v>2800000</v>
      </c>
      <c r="O565" s="319">
        <v>1</v>
      </c>
      <c r="P565" s="294">
        <f t="shared" si="221"/>
        <v>2800000</v>
      </c>
      <c r="Q565" s="552"/>
      <c r="R565" s="551"/>
      <c r="S565" s="291"/>
      <c r="T565" t="s">
        <v>392</v>
      </c>
      <c r="U565" s="560">
        <v>0</v>
      </c>
      <c r="V565" s="560">
        <v>0</v>
      </c>
      <c r="W565" s="560">
        <v>0</v>
      </c>
    </row>
    <row r="566" spans="1:23" ht="21" customHeight="1" outlineLevel="1">
      <c r="A566" s="316" t="str">
        <f t="shared" si="214"/>
        <v/>
      </c>
      <c r="B566" s="316" t="str">
        <f t="shared" si="215"/>
        <v/>
      </c>
      <c r="C566" s="316" t="str">
        <f>IF(AND(F566&lt;&gt;"",G566&lt;&gt;""),COUNT($C$32:C565)+1,"")</f>
        <v/>
      </c>
      <c r="D566" s="292" t="str">
        <f t="shared" si="216"/>
        <v/>
      </c>
      <c r="E566" s="292" t="str">
        <f t="shared" si="217"/>
        <v/>
      </c>
      <c r="F566" s="316"/>
      <c r="G566" s="316"/>
      <c r="H566" s="880" t="s">
        <v>1198</v>
      </c>
      <c r="I566" s="681"/>
      <c r="J566" s="704"/>
      <c r="K566" s="666"/>
      <c r="L566" s="681"/>
      <c r="M566" s="682"/>
      <c r="N566" s="682" t="s">
        <v>1007</v>
      </c>
      <c r="O566" s="666"/>
      <c r="P566" s="643">
        <f>SUM(P567:P571)</f>
        <v>17240000</v>
      </c>
      <c r="Q566" s="552"/>
      <c r="R566" s="551"/>
      <c r="S566" s="291"/>
      <c r="T566" t="s">
        <v>1188</v>
      </c>
      <c r="U566" s="560">
        <v>0</v>
      </c>
      <c r="V566" s="560">
        <v>0</v>
      </c>
      <c r="W566" s="560">
        <v>0</v>
      </c>
    </row>
    <row r="567" spans="1:23" ht="21" customHeight="1" outlineLevel="1">
      <c r="A567" s="316" t="str">
        <f t="shared" si="214"/>
        <v>10101</v>
      </c>
      <c r="B567" s="316" t="str">
        <f t="shared" si="215"/>
        <v>61</v>
      </c>
      <c r="C567" s="316">
        <f>IF(AND(F567&lt;&gt;"",G567&lt;&gt;""),COUNT($C$32:C566)+1,"")</f>
        <v>448</v>
      </c>
      <c r="D567" s="292" t="str">
        <f t="shared" si="216"/>
        <v>LN0448</v>
      </c>
      <c r="E567" s="292" t="str">
        <f t="shared" si="217"/>
        <v>1010104</v>
      </c>
      <c r="F567" s="316">
        <v>101010402</v>
      </c>
      <c r="G567" s="316">
        <v>61131</v>
      </c>
      <c r="H567" s="317" t="s">
        <v>892</v>
      </c>
      <c r="I567" s="316" t="s">
        <v>445</v>
      </c>
      <c r="J567" s="318" t="s">
        <v>789</v>
      </c>
      <c r="K567" s="319">
        <v>2</v>
      </c>
      <c r="L567" s="292" t="s">
        <v>446</v>
      </c>
      <c r="M567" s="324">
        <v>200000</v>
      </c>
      <c r="N567" s="294">
        <f t="shared" si="213"/>
        <v>400000</v>
      </c>
      <c r="O567" s="319">
        <v>1</v>
      </c>
      <c r="P567" s="294">
        <f t="shared" ref="P567:P571" si="222">IF(AND(F567&lt;&gt;"",G567&lt;&gt;""),N567*O567,"")</f>
        <v>400000</v>
      </c>
      <c r="Q567" s="552"/>
      <c r="R567" s="551"/>
      <c r="S567" s="291"/>
      <c r="T567" t="s">
        <v>392</v>
      </c>
      <c r="U567" s="560">
        <v>0</v>
      </c>
      <c r="V567" s="560">
        <v>0</v>
      </c>
      <c r="W567" s="560">
        <v>0</v>
      </c>
    </row>
    <row r="568" spans="1:23" ht="21" customHeight="1" outlineLevel="1">
      <c r="A568" s="316" t="str">
        <f t="shared" si="214"/>
        <v>10101</v>
      </c>
      <c r="B568" s="316" t="str">
        <f t="shared" si="215"/>
        <v>61</v>
      </c>
      <c r="C568" s="316">
        <f>IF(AND(F568&lt;&gt;"",G568&lt;&gt;""),COUNT($C$32:C567)+1,"")</f>
        <v>449</v>
      </c>
      <c r="D568" s="292" t="str">
        <f t="shared" si="216"/>
        <v>LN0449</v>
      </c>
      <c r="E568" s="292" t="str">
        <f t="shared" si="217"/>
        <v>1010104</v>
      </c>
      <c r="F568" s="316">
        <v>101010402</v>
      </c>
      <c r="G568" s="316">
        <v>61131</v>
      </c>
      <c r="H568" s="317" t="s">
        <v>95</v>
      </c>
      <c r="I568" s="316" t="s">
        <v>445</v>
      </c>
      <c r="J568" s="318" t="s">
        <v>869</v>
      </c>
      <c r="K568" s="319">
        <v>2</v>
      </c>
      <c r="L568" s="292" t="s">
        <v>446</v>
      </c>
      <c r="M568" s="324">
        <v>3000000</v>
      </c>
      <c r="N568" s="294">
        <f t="shared" si="213"/>
        <v>6000000</v>
      </c>
      <c r="O568" s="319">
        <v>1</v>
      </c>
      <c r="P568" s="294">
        <f t="shared" si="222"/>
        <v>6000000</v>
      </c>
      <c r="Q568" s="552"/>
      <c r="R568" s="551"/>
      <c r="S568" s="291"/>
      <c r="T568" t="s">
        <v>392</v>
      </c>
      <c r="U568" s="560">
        <v>0</v>
      </c>
      <c r="V568" s="560">
        <v>0</v>
      </c>
      <c r="W568" s="560">
        <v>0</v>
      </c>
    </row>
    <row r="569" spans="1:23" ht="21" customHeight="1" outlineLevel="1">
      <c r="A569" s="316" t="str">
        <f t="shared" si="214"/>
        <v>10101</v>
      </c>
      <c r="B569" s="316" t="str">
        <f t="shared" si="215"/>
        <v>61</v>
      </c>
      <c r="C569" s="316">
        <f>IF(AND(F569&lt;&gt;"",G569&lt;&gt;""),COUNT($C$32:C568)+1,"")</f>
        <v>450</v>
      </c>
      <c r="D569" s="292" t="str">
        <f t="shared" si="216"/>
        <v>LN0450</v>
      </c>
      <c r="E569" s="292" t="str">
        <f t="shared" si="217"/>
        <v>1010104</v>
      </c>
      <c r="F569" s="316">
        <v>101010402</v>
      </c>
      <c r="G569" s="316">
        <v>61132</v>
      </c>
      <c r="H569" s="317" t="s">
        <v>1009</v>
      </c>
      <c r="I569" s="316" t="s">
        <v>445</v>
      </c>
      <c r="J569" s="318" t="s">
        <v>789</v>
      </c>
      <c r="K569" s="319">
        <v>2</v>
      </c>
      <c r="L569" s="292" t="s">
        <v>446</v>
      </c>
      <c r="M569" s="324">
        <v>500000</v>
      </c>
      <c r="N569" s="294">
        <f t="shared" si="213"/>
        <v>1000000</v>
      </c>
      <c r="O569" s="319">
        <v>1</v>
      </c>
      <c r="P569" s="294">
        <f t="shared" si="222"/>
        <v>1000000</v>
      </c>
      <c r="Q569" s="552"/>
      <c r="R569" s="551"/>
      <c r="S569" s="291"/>
      <c r="T569" t="s">
        <v>392</v>
      </c>
      <c r="U569" s="560">
        <v>0</v>
      </c>
      <c r="V569" s="560">
        <v>0</v>
      </c>
      <c r="W569" s="560">
        <v>0</v>
      </c>
    </row>
    <row r="570" spans="1:23" ht="21" customHeight="1" outlineLevel="1">
      <c r="A570" s="316" t="str">
        <f t="shared" si="214"/>
        <v>10101</v>
      </c>
      <c r="B570" s="316" t="str">
        <f t="shared" si="215"/>
        <v>61</v>
      </c>
      <c r="C570" s="316">
        <f>IF(AND(F570&lt;&gt;"",G570&lt;&gt;""),COUNT($C$32:C569)+1,"")</f>
        <v>451</v>
      </c>
      <c r="D570" s="292" t="str">
        <f t="shared" si="216"/>
        <v>LN0451</v>
      </c>
      <c r="E570" s="292" t="str">
        <f t="shared" si="217"/>
        <v>1010104</v>
      </c>
      <c r="F570" s="316">
        <v>101010402</v>
      </c>
      <c r="G570" s="316">
        <v>61133</v>
      </c>
      <c r="H570" s="317" t="s">
        <v>1010</v>
      </c>
      <c r="I570" s="316" t="s">
        <v>445</v>
      </c>
      <c r="J570" s="318" t="s">
        <v>789</v>
      </c>
      <c r="K570" s="319">
        <v>2</v>
      </c>
      <c r="L570" s="292" t="s">
        <v>446</v>
      </c>
      <c r="M570" s="324">
        <v>3520000</v>
      </c>
      <c r="N570" s="294">
        <f t="shared" si="213"/>
        <v>7040000</v>
      </c>
      <c r="O570" s="319">
        <v>1</v>
      </c>
      <c r="P570" s="294">
        <f t="shared" si="222"/>
        <v>7040000</v>
      </c>
      <c r="Q570" s="552"/>
      <c r="R570" s="551"/>
      <c r="S570" s="291"/>
      <c r="T570" t="s">
        <v>392</v>
      </c>
      <c r="U570" s="560">
        <v>0</v>
      </c>
      <c r="V570" s="560">
        <v>0</v>
      </c>
      <c r="W570" s="560">
        <v>0</v>
      </c>
    </row>
    <row r="571" spans="1:23" ht="21" customHeight="1" outlineLevel="1">
      <c r="A571" s="316" t="str">
        <f t="shared" si="214"/>
        <v>10101</v>
      </c>
      <c r="B571" s="316" t="str">
        <f t="shared" si="215"/>
        <v>61</v>
      </c>
      <c r="C571" s="316">
        <f>IF(AND(F571&lt;&gt;"",G571&lt;&gt;""),COUNT($C$32:C570)+1,"")</f>
        <v>452</v>
      </c>
      <c r="D571" s="292" t="str">
        <f t="shared" si="216"/>
        <v>LN0452</v>
      </c>
      <c r="E571" s="292" t="str">
        <f t="shared" si="217"/>
        <v>1010104</v>
      </c>
      <c r="F571" s="316">
        <v>101010402</v>
      </c>
      <c r="G571" s="316">
        <v>61133</v>
      </c>
      <c r="H571" s="317" t="s">
        <v>1011</v>
      </c>
      <c r="I571" s="316" t="s">
        <v>445</v>
      </c>
      <c r="J571" s="318" t="s">
        <v>789</v>
      </c>
      <c r="K571" s="319">
        <v>2</v>
      </c>
      <c r="L571" s="292" t="s">
        <v>446</v>
      </c>
      <c r="M571" s="324">
        <v>1400000</v>
      </c>
      <c r="N571" s="294">
        <f t="shared" si="213"/>
        <v>2800000</v>
      </c>
      <c r="O571" s="319">
        <v>1</v>
      </c>
      <c r="P571" s="294">
        <f t="shared" si="222"/>
        <v>2800000</v>
      </c>
      <c r="Q571" s="552"/>
      <c r="R571" s="551"/>
      <c r="S571" s="291"/>
      <c r="T571" t="s">
        <v>392</v>
      </c>
      <c r="U571" s="560">
        <v>0</v>
      </c>
      <c r="V571" s="560">
        <v>0</v>
      </c>
      <c r="W571" s="560">
        <v>0</v>
      </c>
    </row>
    <row r="572" spans="1:23" ht="21" customHeight="1" outlineLevel="1">
      <c r="A572" s="316" t="str">
        <f t="shared" si="214"/>
        <v/>
      </c>
      <c r="B572" s="316" t="str">
        <f t="shared" si="215"/>
        <v/>
      </c>
      <c r="C572" s="316" t="str">
        <f>IF(AND(F572&lt;&gt;"",G572&lt;&gt;""),COUNT($C$32:C571)+1,"")</f>
        <v/>
      </c>
      <c r="D572" s="292" t="str">
        <f t="shared" si="216"/>
        <v/>
      </c>
      <c r="E572" s="292" t="str">
        <f t="shared" si="217"/>
        <v/>
      </c>
      <c r="F572" s="316"/>
      <c r="G572" s="316"/>
      <c r="H572" s="880" t="s">
        <v>1199</v>
      </c>
      <c r="I572" s="681"/>
      <c r="J572" s="704"/>
      <c r="K572" s="666"/>
      <c r="L572" s="681"/>
      <c r="M572" s="682"/>
      <c r="N572" s="682" t="s">
        <v>1007</v>
      </c>
      <c r="O572" s="666"/>
      <c r="P572" s="643">
        <f>SUM(P573:P577)</f>
        <v>24640000</v>
      </c>
      <c r="Q572" s="552"/>
      <c r="R572" s="551"/>
      <c r="S572" s="291"/>
      <c r="T572" t="s">
        <v>1188</v>
      </c>
      <c r="U572" s="560">
        <v>0</v>
      </c>
      <c r="V572" s="560">
        <v>0</v>
      </c>
      <c r="W572" s="560">
        <v>0</v>
      </c>
    </row>
    <row r="573" spans="1:23" ht="21" customHeight="1" outlineLevel="1">
      <c r="A573" s="316" t="str">
        <f t="shared" si="214"/>
        <v>10101</v>
      </c>
      <c r="B573" s="316" t="str">
        <f t="shared" si="215"/>
        <v>61</v>
      </c>
      <c r="C573" s="316">
        <f>IF(AND(F573&lt;&gt;"",G573&lt;&gt;""),COUNT($C$32:C572)+1,"")</f>
        <v>453</v>
      </c>
      <c r="D573" s="292" t="str">
        <f t="shared" si="216"/>
        <v>LN0453</v>
      </c>
      <c r="E573" s="292" t="str">
        <f t="shared" si="217"/>
        <v>1010104</v>
      </c>
      <c r="F573" s="316">
        <v>101010402</v>
      </c>
      <c r="G573" s="316">
        <v>61131</v>
      </c>
      <c r="H573" s="317" t="s">
        <v>892</v>
      </c>
      <c r="I573" s="316" t="s">
        <v>445</v>
      </c>
      <c r="J573" s="318" t="s">
        <v>789</v>
      </c>
      <c r="K573" s="319">
        <v>3</v>
      </c>
      <c r="L573" s="292" t="s">
        <v>446</v>
      </c>
      <c r="M573" s="324">
        <v>200000</v>
      </c>
      <c r="N573" s="294">
        <f t="shared" si="213"/>
        <v>600000</v>
      </c>
      <c r="O573" s="319">
        <v>1</v>
      </c>
      <c r="P573" s="294">
        <f t="shared" ref="P573:P577" si="223">IF(AND(F573&lt;&gt;"",G573&lt;&gt;""),N573*O573,"")</f>
        <v>600000</v>
      </c>
      <c r="Q573" s="552"/>
      <c r="R573" s="551"/>
      <c r="S573" s="291"/>
      <c r="T573" t="s">
        <v>392</v>
      </c>
      <c r="U573" s="560">
        <v>0</v>
      </c>
      <c r="V573" s="560">
        <v>0</v>
      </c>
      <c r="W573" s="560">
        <v>0</v>
      </c>
    </row>
    <row r="574" spans="1:23" ht="21" customHeight="1" outlineLevel="1">
      <c r="A574" s="316" t="str">
        <f t="shared" si="214"/>
        <v>10101</v>
      </c>
      <c r="B574" s="316" t="str">
        <f t="shared" si="215"/>
        <v>61</v>
      </c>
      <c r="C574" s="316">
        <f>IF(AND(F574&lt;&gt;"",G574&lt;&gt;""),COUNT($C$32:C573)+1,"")</f>
        <v>454</v>
      </c>
      <c r="D574" s="292" t="str">
        <f t="shared" si="216"/>
        <v>LN0454</v>
      </c>
      <c r="E574" s="292" t="str">
        <f t="shared" si="217"/>
        <v>1010104</v>
      </c>
      <c r="F574" s="316">
        <v>101010402</v>
      </c>
      <c r="G574" s="316">
        <v>61131</v>
      </c>
      <c r="H574" s="317" t="s">
        <v>95</v>
      </c>
      <c r="I574" s="316" t="s">
        <v>445</v>
      </c>
      <c r="J574" s="318" t="s">
        <v>869</v>
      </c>
      <c r="K574" s="319">
        <v>2</v>
      </c>
      <c r="L574" s="292" t="s">
        <v>446</v>
      </c>
      <c r="M574" s="324">
        <v>4800000</v>
      </c>
      <c r="N574" s="294">
        <f t="shared" si="213"/>
        <v>9600000</v>
      </c>
      <c r="O574" s="319">
        <v>1</v>
      </c>
      <c r="P574" s="294">
        <f t="shared" si="223"/>
        <v>9600000</v>
      </c>
      <c r="Q574" s="552"/>
      <c r="R574" s="551"/>
      <c r="S574" s="291"/>
      <c r="T574" t="s">
        <v>392</v>
      </c>
      <c r="U574" s="560">
        <v>0</v>
      </c>
      <c r="V574" s="560">
        <v>0</v>
      </c>
      <c r="W574" s="560">
        <v>0</v>
      </c>
    </row>
    <row r="575" spans="1:23" ht="21" customHeight="1" outlineLevel="1">
      <c r="A575" s="316" t="str">
        <f t="shared" si="214"/>
        <v>10101</v>
      </c>
      <c r="B575" s="316" t="str">
        <f t="shared" si="215"/>
        <v>61</v>
      </c>
      <c r="C575" s="316">
        <f>IF(AND(F575&lt;&gt;"",G575&lt;&gt;""),COUNT($C$32:C574)+1,"")</f>
        <v>455</v>
      </c>
      <c r="D575" s="292" t="str">
        <f t="shared" si="216"/>
        <v>LN0455</v>
      </c>
      <c r="E575" s="292" t="str">
        <f t="shared" si="217"/>
        <v>1010104</v>
      </c>
      <c r="F575" s="316">
        <v>101010402</v>
      </c>
      <c r="G575" s="316">
        <v>61132</v>
      </c>
      <c r="H575" s="317" t="s">
        <v>1009</v>
      </c>
      <c r="I575" s="316" t="s">
        <v>445</v>
      </c>
      <c r="J575" s="318" t="s">
        <v>789</v>
      </c>
      <c r="K575" s="319">
        <v>2</v>
      </c>
      <c r="L575" s="292" t="s">
        <v>446</v>
      </c>
      <c r="M575" s="324">
        <v>500000</v>
      </c>
      <c r="N575" s="294">
        <f t="shared" si="213"/>
        <v>1000000</v>
      </c>
      <c r="O575" s="319">
        <v>1</v>
      </c>
      <c r="P575" s="294">
        <f t="shared" si="223"/>
        <v>1000000</v>
      </c>
      <c r="Q575" s="552"/>
      <c r="R575" s="551"/>
      <c r="S575" s="291"/>
      <c r="T575" t="s">
        <v>392</v>
      </c>
      <c r="U575" s="560">
        <v>0</v>
      </c>
      <c r="V575" s="560">
        <v>0</v>
      </c>
      <c r="W575" s="560">
        <v>0</v>
      </c>
    </row>
    <row r="576" spans="1:23" ht="21" customHeight="1" outlineLevel="1">
      <c r="A576" s="316" t="str">
        <f t="shared" si="214"/>
        <v>10101</v>
      </c>
      <c r="B576" s="316" t="str">
        <f t="shared" si="215"/>
        <v>61</v>
      </c>
      <c r="C576" s="316">
        <f>IF(AND(F576&lt;&gt;"",G576&lt;&gt;""),COUNT($C$32:C575)+1,"")</f>
        <v>456</v>
      </c>
      <c r="D576" s="292" t="str">
        <f t="shared" si="216"/>
        <v>LN0456</v>
      </c>
      <c r="E576" s="292" t="str">
        <f t="shared" si="217"/>
        <v>1010104</v>
      </c>
      <c r="F576" s="316">
        <v>101010402</v>
      </c>
      <c r="G576" s="316">
        <v>61133</v>
      </c>
      <c r="H576" s="317" t="s">
        <v>1010</v>
      </c>
      <c r="I576" s="316" t="s">
        <v>445</v>
      </c>
      <c r="J576" s="318" t="s">
        <v>789</v>
      </c>
      <c r="K576" s="319">
        <v>2</v>
      </c>
      <c r="L576" s="292" t="s">
        <v>446</v>
      </c>
      <c r="M576" s="324">
        <v>4320000</v>
      </c>
      <c r="N576" s="294">
        <f t="shared" si="213"/>
        <v>8640000</v>
      </c>
      <c r="O576" s="319">
        <v>1</v>
      </c>
      <c r="P576" s="294">
        <f t="shared" si="223"/>
        <v>8640000</v>
      </c>
      <c r="Q576" s="552"/>
      <c r="R576" s="551"/>
      <c r="S576" s="291"/>
      <c r="T576" t="s">
        <v>392</v>
      </c>
      <c r="U576" s="560">
        <v>0</v>
      </c>
      <c r="V576" s="560">
        <v>0</v>
      </c>
      <c r="W576" s="560">
        <v>0</v>
      </c>
    </row>
    <row r="577" spans="1:23" ht="21" customHeight="1" outlineLevel="1">
      <c r="A577" s="316" t="str">
        <f t="shared" si="214"/>
        <v>10101</v>
      </c>
      <c r="B577" s="316" t="str">
        <f t="shared" si="215"/>
        <v>61</v>
      </c>
      <c r="C577" s="316">
        <f>IF(AND(F577&lt;&gt;"",G577&lt;&gt;""),COUNT($C$32:C576)+1,"")</f>
        <v>457</v>
      </c>
      <c r="D577" s="292" t="str">
        <f t="shared" si="216"/>
        <v>LN0457</v>
      </c>
      <c r="E577" s="292" t="str">
        <f t="shared" si="217"/>
        <v>1010104</v>
      </c>
      <c r="F577" s="316">
        <v>101010402</v>
      </c>
      <c r="G577" s="316">
        <v>61133</v>
      </c>
      <c r="H577" s="317" t="s">
        <v>1011</v>
      </c>
      <c r="I577" s="316" t="s">
        <v>445</v>
      </c>
      <c r="J577" s="318" t="s">
        <v>789</v>
      </c>
      <c r="K577" s="319">
        <v>3</v>
      </c>
      <c r="L577" s="292" t="s">
        <v>446</v>
      </c>
      <c r="M577" s="324">
        <v>1600000</v>
      </c>
      <c r="N577" s="294">
        <f t="shared" si="213"/>
        <v>4800000</v>
      </c>
      <c r="O577" s="319">
        <v>1</v>
      </c>
      <c r="P577" s="294">
        <f t="shared" si="223"/>
        <v>4800000</v>
      </c>
      <c r="Q577" s="552"/>
      <c r="R577" s="551"/>
      <c r="S577" s="291"/>
      <c r="T577" t="s">
        <v>392</v>
      </c>
      <c r="U577" s="560">
        <v>0</v>
      </c>
      <c r="V577" s="560">
        <v>0</v>
      </c>
      <c r="W577" s="560">
        <v>0</v>
      </c>
    </row>
    <row r="578" spans="1:23" ht="21" customHeight="1" outlineLevel="1">
      <c r="A578" s="316" t="str">
        <f t="shared" si="214"/>
        <v/>
      </c>
      <c r="B578" s="316" t="str">
        <f t="shared" si="215"/>
        <v/>
      </c>
      <c r="C578" s="316" t="str">
        <f>IF(AND(F578&lt;&gt;"",G578&lt;&gt;""),COUNT($C$32:C577)+1,"")</f>
        <v/>
      </c>
      <c r="D578" s="292" t="str">
        <f t="shared" si="216"/>
        <v/>
      </c>
      <c r="E578" s="292" t="str">
        <f t="shared" si="217"/>
        <v/>
      </c>
      <c r="F578" s="316"/>
      <c r="G578" s="316"/>
      <c r="H578" s="880" t="s">
        <v>1030</v>
      </c>
      <c r="I578" s="681"/>
      <c r="J578" s="704"/>
      <c r="K578" s="666"/>
      <c r="L578" s="681"/>
      <c r="M578" s="682"/>
      <c r="N578" s="682" t="s">
        <v>1007</v>
      </c>
      <c r="O578" s="666"/>
      <c r="P578" s="643">
        <f>SUM(P579:P583)</f>
        <v>17440000</v>
      </c>
      <c r="Q578" s="552"/>
      <c r="R578" s="551"/>
      <c r="S578" s="291"/>
      <c r="T578" t="s">
        <v>1188</v>
      </c>
      <c r="U578" s="560">
        <v>0</v>
      </c>
      <c r="V578" s="560">
        <v>0</v>
      </c>
      <c r="W578" s="560">
        <v>0</v>
      </c>
    </row>
    <row r="579" spans="1:23" ht="21" customHeight="1" outlineLevel="1">
      <c r="A579" s="316" t="str">
        <f t="shared" si="214"/>
        <v>10101</v>
      </c>
      <c r="B579" s="316" t="str">
        <f t="shared" si="215"/>
        <v>61</v>
      </c>
      <c r="C579" s="316">
        <f>IF(AND(F579&lt;&gt;"",G579&lt;&gt;""),COUNT($C$32:C578)+1,"")</f>
        <v>458</v>
      </c>
      <c r="D579" s="292" t="str">
        <f t="shared" si="216"/>
        <v>LN0458</v>
      </c>
      <c r="E579" s="292" t="str">
        <f t="shared" si="217"/>
        <v>1010104</v>
      </c>
      <c r="F579" s="316">
        <v>101010402</v>
      </c>
      <c r="G579" s="316">
        <v>61131</v>
      </c>
      <c r="H579" s="317" t="s">
        <v>892</v>
      </c>
      <c r="I579" s="316" t="s">
        <v>445</v>
      </c>
      <c r="J579" s="318" t="s">
        <v>789</v>
      </c>
      <c r="K579" s="319">
        <v>3</v>
      </c>
      <c r="L579" s="292" t="s">
        <v>446</v>
      </c>
      <c r="M579" s="324">
        <v>200000</v>
      </c>
      <c r="N579" s="294">
        <f t="shared" si="213"/>
        <v>600000</v>
      </c>
      <c r="O579" s="319">
        <v>1</v>
      </c>
      <c r="P579" s="294">
        <f t="shared" ref="P579:P583" si="224">IF(AND(F579&lt;&gt;"",G579&lt;&gt;""),N579*O579,"")</f>
        <v>600000</v>
      </c>
      <c r="Q579" s="552"/>
      <c r="R579" s="551"/>
      <c r="S579" s="291"/>
      <c r="T579" t="s">
        <v>392</v>
      </c>
      <c r="U579" s="560">
        <v>0</v>
      </c>
      <c r="V579" s="560">
        <v>0</v>
      </c>
      <c r="W579" s="560">
        <v>0</v>
      </c>
    </row>
    <row r="580" spans="1:23" ht="21" customHeight="1" outlineLevel="1">
      <c r="A580" s="316" t="str">
        <f t="shared" si="214"/>
        <v>10101</v>
      </c>
      <c r="B580" s="316" t="str">
        <f t="shared" si="215"/>
        <v>61</v>
      </c>
      <c r="C580" s="316">
        <f>IF(AND(F580&lt;&gt;"",G580&lt;&gt;""),COUNT($C$32:C579)+1,"")</f>
        <v>459</v>
      </c>
      <c r="D580" s="292" t="str">
        <f t="shared" si="216"/>
        <v>LN0459</v>
      </c>
      <c r="E580" s="292" t="str">
        <f t="shared" si="217"/>
        <v>1010104</v>
      </c>
      <c r="F580" s="316">
        <v>101010402</v>
      </c>
      <c r="G580" s="316">
        <v>61131</v>
      </c>
      <c r="H580" s="317" t="s">
        <v>95</v>
      </c>
      <c r="I580" s="316" t="s">
        <v>445</v>
      </c>
      <c r="J580" s="318" t="s">
        <v>869</v>
      </c>
      <c r="K580" s="319">
        <v>2</v>
      </c>
      <c r="L580" s="292" t="s">
        <v>446</v>
      </c>
      <c r="M580" s="324">
        <v>3000000</v>
      </c>
      <c r="N580" s="294">
        <f t="shared" si="213"/>
        <v>6000000</v>
      </c>
      <c r="O580" s="319">
        <v>1</v>
      </c>
      <c r="P580" s="294">
        <f t="shared" si="224"/>
        <v>6000000</v>
      </c>
      <c r="Q580" s="552"/>
      <c r="R580" s="551"/>
      <c r="S580" s="291"/>
      <c r="T580" t="s">
        <v>392</v>
      </c>
      <c r="U580" s="560">
        <v>0</v>
      </c>
      <c r="V580" s="560">
        <v>0</v>
      </c>
      <c r="W580" s="560">
        <v>0</v>
      </c>
    </row>
    <row r="581" spans="1:23" ht="21" customHeight="1" outlineLevel="1">
      <c r="A581" s="316" t="str">
        <f t="shared" si="214"/>
        <v>10101</v>
      </c>
      <c r="B581" s="316" t="str">
        <f t="shared" si="215"/>
        <v>61</v>
      </c>
      <c r="C581" s="316">
        <f>IF(AND(F581&lt;&gt;"",G581&lt;&gt;""),COUNT($C$32:C580)+1,"")</f>
        <v>460</v>
      </c>
      <c r="D581" s="292" t="str">
        <f t="shared" si="216"/>
        <v>LN0460</v>
      </c>
      <c r="E581" s="292" t="str">
        <f t="shared" si="217"/>
        <v>1010104</v>
      </c>
      <c r="F581" s="316">
        <v>101010402</v>
      </c>
      <c r="G581" s="316">
        <v>61132</v>
      </c>
      <c r="H581" s="317" t="s">
        <v>1009</v>
      </c>
      <c r="I581" s="316" t="s">
        <v>445</v>
      </c>
      <c r="J581" s="318" t="s">
        <v>789</v>
      </c>
      <c r="K581" s="319">
        <v>2</v>
      </c>
      <c r="L581" s="292" t="s">
        <v>446</v>
      </c>
      <c r="M581" s="324">
        <v>500000</v>
      </c>
      <c r="N581" s="294">
        <f t="shared" si="213"/>
        <v>1000000</v>
      </c>
      <c r="O581" s="319">
        <v>1</v>
      </c>
      <c r="P581" s="294">
        <f t="shared" si="224"/>
        <v>1000000</v>
      </c>
      <c r="Q581" s="552"/>
      <c r="R581" s="551"/>
      <c r="S581" s="291"/>
      <c r="T581" t="s">
        <v>392</v>
      </c>
      <c r="U581" s="560">
        <v>0</v>
      </c>
      <c r="V581" s="560">
        <v>0</v>
      </c>
      <c r="W581" s="560">
        <v>0</v>
      </c>
    </row>
    <row r="582" spans="1:23" ht="21" customHeight="1" outlineLevel="1">
      <c r="A582" s="316" t="str">
        <f t="shared" si="214"/>
        <v>10101</v>
      </c>
      <c r="B582" s="316" t="str">
        <f t="shared" si="215"/>
        <v>61</v>
      </c>
      <c r="C582" s="316">
        <f>IF(AND(F582&lt;&gt;"",G582&lt;&gt;""),COUNT($C$32:C581)+1,"")</f>
        <v>461</v>
      </c>
      <c r="D582" s="292" t="str">
        <f t="shared" si="216"/>
        <v>LN0461</v>
      </c>
      <c r="E582" s="292" t="str">
        <f t="shared" si="217"/>
        <v>1010104</v>
      </c>
      <c r="F582" s="316">
        <v>101010402</v>
      </c>
      <c r="G582" s="316">
        <v>61133</v>
      </c>
      <c r="H582" s="317" t="s">
        <v>1010</v>
      </c>
      <c r="I582" s="316" t="s">
        <v>445</v>
      </c>
      <c r="J582" s="318" t="s">
        <v>789</v>
      </c>
      <c r="K582" s="319">
        <v>2</v>
      </c>
      <c r="L582" s="292" t="s">
        <v>446</v>
      </c>
      <c r="M582" s="324">
        <v>3520000</v>
      </c>
      <c r="N582" s="294">
        <f t="shared" si="213"/>
        <v>7040000</v>
      </c>
      <c r="O582" s="319">
        <v>1</v>
      </c>
      <c r="P582" s="294">
        <f t="shared" si="224"/>
        <v>7040000</v>
      </c>
      <c r="Q582" s="552"/>
      <c r="R582" s="551"/>
      <c r="S582" s="291"/>
      <c r="T582" t="s">
        <v>392</v>
      </c>
      <c r="U582" s="560">
        <v>0</v>
      </c>
      <c r="V582" s="560">
        <v>0</v>
      </c>
      <c r="W582" s="560">
        <v>0</v>
      </c>
    </row>
    <row r="583" spans="1:23" ht="21" customHeight="1" outlineLevel="1">
      <c r="A583" s="316" t="str">
        <f t="shared" si="214"/>
        <v>10101</v>
      </c>
      <c r="B583" s="316" t="str">
        <f t="shared" si="215"/>
        <v>61</v>
      </c>
      <c r="C583" s="316">
        <f>IF(AND(F583&lt;&gt;"",G583&lt;&gt;""),COUNT($C$32:C582)+1,"")</f>
        <v>462</v>
      </c>
      <c r="D583" s="292" t="str">
        <f t="shared" si="216"/>
        <v>LN0462</v>
      </c>
      <c r="E583" s="292" t="str">
        <f t="shared" si="217"/>
        <v>1010104</v>
      </c>
      <c r="F583" s="316">
        <v>101010402</v>
      </c>
      <c r="G583" s="316">
        <v>61133</v>
      </c>
      <c r="H583" s="317" t="s">
        <v>1011</v>
      </c>
      <c r="I583" s="316" t="s">
        <v>445</v>
      </c>
      <c r="J583" s="318" t="s">
        <v>789</v>
      </c>
      <c r="K583" s="319">
        <v>2</v>
      </c>
      <c r="L583" s="292" t="s">
        <v>446</v>
      </c>
      <c r="M583" s="324">
        <v>1400000</v>
      </c>
      <c r="N583" s="294">
        <f t="shared" si="213"/>
        <v>2800000</v>
      </c>
      <c r="O583" s="319">
        <v>1</v>
      </c>
      <c r="P583" s="294">
        <f t="shared" si="224"/>
        <v>2800000</v>
      </c>
      <c r="Q583" s="552"/>
      <c r="R583" s="551"/>
      <c r="S583" s="291"/>
      <c r="T583" t="s">
        <v>392</v>
      </c>
      <c r="U583" s="560">
        <v>0</v>
      </c>
      <c r="V583" s="560">
        <v>0</v>
      </c>
      <c r="W583" s="560">
        <v>0</v>
      </c>
    </row>
    <row r="584" spans="1:23" ht="21" customHeight="1" outlineLevel="1">
      <c r="A584" s="316" t="str">
        <f t="shared" si="214"/>
        <v/>
      </c>
      <c r="B584" s="316" t="str">
        <f t="shared" si="215"/>
        <v/>
      </c>
      <c r="C584" s="316" t="str">
        <f>IF(AND(F584&lt;&gt;"",G584&lt;&gt;""),COUNT($C$32:C583)+1,"")</f>
        <v/>
      </c>
      <c r="D584" s="292" t="str">
        <f t="shared" si="216"/>
        <v/>
      </c>
      <c r="E584" s="292" t="str">
        <f t="shared" si="217"/>
        <v/>
      </c>
      <c r="F584" s="316"/>
      <c r="G584" s="316"/>
      <c r="H584" s="880" t="s">
        <v>1200</v>
      </c>
      <c r="I584" s="681"/>
      <c r="J584" s="704"/>
      <c r="K584" s="666"/>
      <c r="L584" s="681"/>
      <c r="M584" s="682"/>
      <c r="N584" s="682" t="s">
        <v>1007</v>
      </c>
      <c r="O584" s="666"/>
      <c r="P584" s="643">
        <f>SUM(P585:P589)</f>
        <v>25860000</v>
      </c>
      <c r="Q584" s="552"/>
      <c r="R584" s="551"/>
      <c r="S584" s="291"/>
      <c r="T584" t="s">
        <v>1188</v>
      </c>
      <c r="U584" s="560">
        <v>0</v>
      </c>
      <c r="V584" s="560">
        <v>0</v>
      </c>
      <c r="W584" s="560">
        <v>0</v>
      </c>
    </row>
    <row r="585" spans="1:23" ht="21" customHeight="1" outlineLevel="1">
      <c r="A585" s="316" t="str">
        <f t="shared" si="214"/>
        <v>10101</v>
      </c>
      <c r="B585" s="316" t="str">
        <f t="shared" si="215"/>
        <v>61</v>
      </c>
      <c r="C585" s="316">
        <f>IF(AND(F585&lt;&gt;"",G585&lt;&gt;""),COUNT($C$32:C584)+1,"")</f>
        <v>463</v>
      </c>
      <c r="D585" s="292" t="str">
        <f t="shared" si="216"/>
        <v>LN0463</v>
      </c>
      <c r="E585" s="292" t="str">
        <f t="shared" si="217"/>
        <v>1010104</v>
      </c>
      <c r="F585" s="316">
        <v>101010402</v>
      </c>
      <c r="G585" s="316">
        <v>61131</v>
      </c>
      <c r="H585" s="317" t="s">
        <v>892</v>
      </c>
      <c r="I585" s="316" t="s">
        <v>445</v>
      </c>
      <c r="J585" s="318" t="s">
        <v>789</v>
      </c>
      <c r="K585" s="319">
        <v>3</v>
      </c>
      <c r="L585" s="292" t="s">
        <v>446</v>
      </c>
      <c r="M585" s="324">
        <v>200000</v>
      </c>
      <c r="N585" s="294">
        <f t="shared" si="213"/>
        <v>600000</v>
      </c>
      <c r="O585" s="319">
        <v>1</v>
      </c>
      <c r="P585" s="294">
        <f t="shared" ref="P585:P589" si="225">IF(AND(F585&lt;&gt;"",G585&lt;&gt;""),N585*O585,"")</f>
        <v>600000</v>
      </c>
      <c r="Q585" s="552"/>
      <c r="R585" s="551"/>
      <c r="S585" s="291"/>
      <c r="T585" t="s">
        <v>392</v>
      </c>
      <c r="U585" s="560">
        <v>0</v>
      </c>
      <c r="V585" s="560">
        <v>0</v>
      </c>
      <c r="W585" s="560">
        <v>0</v>
      </c>
    </row>
    <row r="586" spans="1:23" ht="21" customHeight="1" outlineLevel="1">
      <c r="A586" s="316" t="str">
        <f t="shared" si="214"/>
        <v>10101</v>
      </c>
      <c r="B586" s="316" t="str">
        <f t="shared" si="215"/>
        <v>61</v>
      </c>
      <c r="C586" s="316">
        <f>IF(AND(F586&lt;&gt;"",G586&lt;&gt;""),COUNT($C$32:C585)+1,"")</f>
        <v>464</v>
      </c>
      <c r="D586" s="292" t="str">
        <f t="shared" si="216"/>
        <v>LN0464</v>
      </c>
      <c r="E586" s="292" t="str">
        <f t="shared" si="217"/>
        <v>1010104</v>
      </c>
      <c r="F586" s="316">
        <v>101010402</v>
      </c>
      <c r="G586" s="316">
        <v>61131</v>
      </c>
      <c r="H586" s="317" t="s">
        <v>95</v>
      </c>
      <c r="I586" s="316" t="s">
        <v>445</v>
      </c>
      <c r="J586" s="318" t="s">
        <v>869</v>
      </c>
      <c r="K586" s="319">
        <v>3</v>
      </c>
      <c r="L586" s="292" t="s">
        <v>446</v>
      </c>
      <c r="M586" s="324">
        <v>3000000</v>
      </c>
      <c r="N586" s="294">
        <f t="shared" si="213"/>
        <v>9000000</v>
      </c>
      <c r="O586" s="319">
        <v>1</v>
      </c>
      <c r="P586" s="294">
        <f t="shared" si="225"/>
        <v>9000000</v>
      </c>
      <c r="Q586" s="552"/>
      <c r="R586" s="551"/>
      <c r="S586" s="291"/>
      <c r="T586" t="s">
        <v>392</v>
      </c>
      <c r="U586" s="560">
        <v>0</v>
      </c>
      <c r="V586" s="560">
        <v>0</v>
      </c>
      <c r="W586" s="560">
        <v>0</v>
      </c>
    </row>
    <row r="587" spans="1:23" ht="21" customHeight="1" outlineLevel="1">
      <c r="A587" s="316" t="str">
        <f t="shared" si="214"/>
        <v>10101</v>
      </c>
      <c r="B587" s="316" t="str">
        <f t="shared" si="215"/>
        <v>61</v>
      </c>
      <c r="C587" s="316">
        <f>IF(AND(F587&lt;&gt;"",G587&lt;&gt;""),COUNT($C$32:C586)+1,"")</f>
        <v>465</v>
      </c>
      <c r="D587" s="292" t="str">
        <f t="shared" si="216"/>
        <v>LN0465</v>
      </c>
      <c r="E587" s="292" t="str">
        <f t="shared" si="217"/>
        <v>1010104</v>
      </c>
      <c r="F587" s="316">
        <v>101010402</v>
      </c>
      <c r="G587" s="316">
        <v>61132</v>
      </c>
      <c r="H587" s="317" t="s">
        <v>1009</v>
      </c>
      <c r="I587" s="316" t="s">
        <v>445</v>
      </c>
      <c r="J587" s="318" t="s">
        <v>789</v>
      </c>
      <c r="K587" s="319">
        <v>3</v>
      </c>
      <c r="L587" s="292" t="s">
        <v>446</v>
      </c>
      <c r="M587" s="324">
        <v>500000</v>
      </c>
      <c r="N587" s="294">
        <f t="shared" si="213"/>
        <v>1500000</v>
      </c>
      <c r="O587" s="319">
        <v>1</v>
      </c>
      <c r="P587" s="294">
        <f t="shared" si="225"/>
        <v>1500000</v>
      </c>
      <c r="Q587" s="552"/>
      <c r="R587" s="551"/>
      <c r="S587" s="291"/>
      <c r="T587" t="s">
        <v>392</v>
      </c>
      <c r="U587" s="560">
        <v>0</v>
      </c>
      <c r="V587" s="560">
        <v>0</v>
      </c>
      <c r="W587" s="560">
        <v>0</v>
      </c>
    </row>
    <row r="588" spans="1:23" ht="21" customHeight="1" outlineLevel="1">
      <c r="A588" s="316" t="str">
        <f t="shared" si="214"/>
        <v>10101</v>
      </c>
      <c r="B588" s="316" t="str">
        <f t="shared" si="215"/>
        <v>61</v>
      </c>
      <c r="C588" s="316">
        <f>IF(AND(F588&lt;&gt;"",G588&lt;&gt;""),COUNT($C$32:C587)+1,"")</f>
        <v>466</v>
      </c>
      <c r="D588" s="292" t="str">
        <f t="shared" si="216"/>
        <v>LN0466</v>
      </c>
      <c r="E588" s="292" t="str">
        <f t="shared" si="217"/>
        <v>1010104</v>
      </c>
      <c r="F588" s="316">
        <v>101010402</v>
      </c>
      <c r="G588" s="316">
        <v>61133</v>
      </c>
      <c r="H588" s="317" t="s">
        <v>1010</v>
      </c>
      <c r="I588" s="316" t="s">
        <v>445</v>
      </c>
      <c r="J588" s="318" t="s">
        <v>789</v>
      </c>
      <c r="K588" s="319">
        <v>3</v>
      </c>
      <c r="L588" s="292" t="s">
        <v>446</v>
      </c>
      <c r="M588" s="324">
        <v>3520000</v>
      </c>
      <c r="N588" s="294">
        <f t="shared" si="213"/>
        <v>10560000</v>
      </c>
      <c r="O588" s="319">
        <v>1</v>
      </c>
      <c r="P588" s="294">
        <f t="shared" si="225"/>
        <v>10560000</v>
      </c>
      <c r="Q588" s="552"/>
      <c r="R588" s="551"/>
      <c r="S588" s="291"/>
      <c r="T588" t="s">
        <v>392</v>
      </c>
      <c r="U588" s="560">
        <v>0</v>
      </c>
      <c r="V588" s="560">
        <v>0</v>
      </c>
      <c r="W588" s="560">
        <v>0</v>
      </c>
    </row>
    <row r="589" spans="1:23" ht="21" customHeight="1" outlineLevel="1">
      <c r="A589" s="316" t="str">
        <f t="shared" si="214"/>
        <v>10101</v>
      </c>
      <c r="B589" s="316" t="str">
        <f t="shared" si="215"/>
        <v>61</v>
      </c>
      <c r="C589" s="316">
        <f>IF(AND(F589&lt;&gt;"",G589&lt;&gt;""),COUNT($C$32:C588)+1,"")</f>
        <v>467</v>
      </c>
      <c r="D589" s="292" t="str">
        <f t="shared" si="216"/>
        <v>LN0467</v>
      </c>
      <c r="E589" s="292" t="str">
        <f t="shared" si="217"/>
        <v>1010104</v>
      </c>
      <c r="F589" s="316">
        <v>101010402</v>
      </c>
      <c r="G589" s="316">
        <v>61133</v>
      </c>
      <c r="H589" s="317" t="s">
        <v>1011</v>
      </c>
      <c r="I589" s="316" t="s">
        <v>445</v>
      </c>
      <c r="J589" s="318" t="s">
        <v>789</v>
      </c>
      <c r="K589" s="319">
        <v>3</v>
      </c>
      <c r="L589" s="292" t="s">
        <v>446</v>
      </c>
      <c r="M589" s="324">
        <v>1400000</v>
      </c>
      <c r="N589" s="294">
        <f t="shared" ref="N589" si="226">K589*M589</f>
        <v>4200000</v>
      </c>
      <c r="O589" s="319">
        <v>1</v>
      </c>
      <c r="P589" s="294">
        <f t="shared" si="225"/>
        <v>4200000</v>
      </c>
      <c r="Q589" s="552"/>
      <c r="R589" s="551"/>
      <c r="S589" s="291"/>
      <c r="T589" t="s">
        <v>392</v>
      </c>
      <c r="U589" s="560">
        <v>0</v>
      </c>
      <c r="V589" s="560">
        <v>0</v>
      </c>
      <c r="W589" s="560">
        <v>0</v>
      </c>
    </row>
    <row r="590" spans="1:23" ht="21" customHeight="1" outlineLevel="1">
      <c r="A590" s="316" t="str">
        <f t="shared" si="214"/>
        <v/>
      </c>
      <c r="B590" s="316" t="str">
        <f t="shared" si="215"/>
        <v/>
      </c>
      <c r="C590" s="316" t="str">
        <f>IF(AND(F590&lt;&gt;"",G590&lt;&gt;""),COUNT($C$32:C589)+1,"")</f>
        <v/>
      </c>
      <c r="D590" s="292" t="str">
        <f t="shared" si="216"/>
        <v/>
      </c>
      <c r="E590" s="292" t="str">
        <f t="shared" si="217"/>
        <v/>
      </c>
      <c r="F590" s="316"/>
      <c r="G590" s="316"/>
      <c r="H590" s="880" t="s">
        <v>1201</v>
      </c>
      <c r="I590" s="681"/>
      <c r="J590" s="704"/>
      <c r="K590" s="666"/>
      <c r="L590" s="681"/>
      <c r="M590" s="682"/>
      <c r="N590" s="682" t="s">
        <v>1007</v>
      </c>
      <c r="O590" s="666"/>
      <c r="P590" s="643">
        <f>SUM(P591:P595)</f>
        <v>17240000</v>
      </c>
      <c r="Q590" s="552"/>
      <c r="R590" s="551"/>
      <c r="S590" s="291"/>
      <c r="T590" t="s">
        <v>1188</v>
      </c>
      <c r="U590" s="560">
        <v>0</v>
      </c>
      <c r="V590" s="560">
        <v>0</v>
      </c>
      <c r="W590" s="560">
        <v>0</v>
      </c>
    </row>
    <row r="591" spans="1:23" ht="21" customHeight="1" outlineLevel="1">
      <c r="A591" s="316" t="str">
        <f t="shared" si="214"/>
        <v>10101</v>
      </c>
      <c r="B591" s="316" t="str">
        <f t="shared" si="215"/>
        <v>61</v>
      </c>
      <c r="C591" s="316">
        <f>IF(AND(F591&lt;&gt;"",G591&lt;&gt;""),COUNT($C$32:C590)+1,"")</f>
        <v>468</v>
      </c>
      <c r="D591" s="292" t="str">
        <f t="shared" si="216"/>
        <v>LN0468</v>
      </c>
      <c r="E591" s="292" t="str">
        <f t="shared" si="217"/>
        <v>1010104</v>
      </c>
      <c r="F591" s="316">
        <v>101010402</v>
      </c>
      <c r="G591" s="316">
        <v>61131</v>
      </c>
      <c r="H591" s="317" t="s">
        <v>892</v>
      </c>
      <c r="I591" s="316" t="s">
        <v>445</v>
      </c>
      <c r="J591" s="318" t="s">
        <v>789</v>
      </c>
      <c r="K591" s="319">
        <v>2</v>
      </c>
      <c r="L591" s="292" t="s">
        <v>446</v>
      </c>
      <c r="M591" s="324">
        <v>200000</v>
      </c>
      <c r="N591" s="294">
        <f t="shared" ref="N591:N595" si="227">K591*M591</f>
        <v>400000</v>
      </c>
      <c r="O591" s="319">
        <v>1</v>
      </c>
      <c r="P591" s="294">
        <f t="shared" ref="P591:P595" si="228">IF(AND(F591&lt;&gt;"",G591&lt;&gt;""),N591*O591,"")</f>
        <v>400000</v>
      </c>
      <c r="Q591" s="552"/>
      <c r="R591" s="551"/>
      <c r="S591" s="291"/>
      <c r="T591" t="s">
        <v>392</v>
      </c>
      <c r="U591" s="560">
        <v>0</v>
      </c>
      <c r="V591" s="560">
        <v>0</v>
      </c>
      <c r="W591" s="560">
        <v>0</v>
      </c>
    </row>
    <row r="592" spans="1:23" ht="21" customHeight="1" outlineLevel="1">
      <c r="A592" s="316" t="str">
        <f t="shared" si="214"/>
        <v>10101</v>
      </c>
      <c r="B592" s="316" t="str">
        <f t="shared" si="215"/>
        <v>61</v>
      </c>
      <c r="C592" s="316">
        <f>IF(AND(F592&lt;&gt;"",G592&lt;&gt;""),COUNT($C$32:C591)+1,"")</f>
        <v>469</v>
      </c>
      <c r="D592" s="292" t="str">
        <f t="shared" si="216"/>
        <v>LN0469</v>
      </c>
      <c r="E592" s="292" t="str">
        <f t="shared" si="217"/>
        <v>1010104</v>
      </c>
      <c r="F592" s="316">
        <v>101010402</v>
      </c>
      <c r="G592" s="316">
        <v>61131</v>
      </c>
      <c r="H592" s="317" t="s">
        <v>95</v>
      </c>
      <c r="I592" s="316" t="s">
        <v>445</v>
      </c>
      <c r="J592" s="318" t="s">
        <v>869</v>
      </c>
      <c r="K592" s="319">
        <v>2</v>
      </c>
      <c r="L592" s="292" t="s">
        <v>446</v>
      </c>
      <c r="M592" s="324">
        <v>3000000</v>
      </c>
      <c r="N592" s="294">
        <f t="shared" si="227"/>
        <v>6000000</v>
      </c>
      <c r="O592" s="319">
        <v>1</v>
      </c>
      <c r="P592" s="294">
        <f t="shared" si="228"/>
        <v>6000000</v>
      </c>
      <c r="Q592" s="552"/>
      <c r="R592" s="551"/>
      <c r="S592" s="291"/>
      <c r="T592" t="s">
        <v>392</v>
      </c>
      <c r="U592" s="560">
        <v>0</v>
      </c>
      <c r="V592" s="560">
        <v>0</v>
      </c>
      <c r="W592" s="560">
        <v>0</v>
      </c>
    </row>
    <row r="593" spans="1:23" ht="21" customHeight="1" outlineLevel="1">
      <c r="A593" s="316" t="str">
        <f t="shared" si="214"/>
        <v>10101</v>
      </c>
      <c r="B593" s="316" t="str">
        <f t="shared" si="215"/>
        <v>61</v>
      </c>
      <c r="C593" s="316">
        <f>IF(AND(F593&lt;&gt;"",G593&lt;&gt;""),COUNT($C$32:C592)+1,"")</f>
        <v>470</v>
      </c>
      <c r="D593" s="292" t="str">
        <f t="shared" si="216"/>
        <v>LN0470</v>
      </c>
      <c r="E593" s="292" t="str">
        <f t="shared" si="217"/>
        <v>1010104</v>
      </c>
      <c r="F593" s="316">
        <v>101010402</v>
      </c>
      <c r="G593" s="316">
        <v>61132</v>
      </c>
      <c r="H593" s="317" t="s">
        <v>1009</v>
      </c>
      <c r="I593" s="316" t="s">
        <v>445</v>
      </c>
      <c r="J593" s="318" t="s">
        <v>789</v>
      </c>
      <c r="K593" s="319">
        <v>2</v>
      </c>
      <c r="L593" s="292" t="s">
        <v>446</v>
      </c>
      <c r="M593" s="324">
        <v>500000</v>
      </c>
      <c r="N593" s="294">
        <f t="shared" si="227"/>
        <v>1000000</v>
      </c>
      <c r="O593" s="319">
        <v>1</v>
      </c>
      <c r="P593" s="294">
        <f t="shared" si="228"/>
        <v>1000000</v>
      </c>
      <c r="Q593" s="552"/>
      <c r="R593" s="551"/>
      <c r="S593" s="291"/>
      <c r="T593" t="s">
        <v>392</v>
      </c>
      <c r="U593" s="560">
        <v>0</v>
      </c>
      <c r="V593" s="560">
        <v>0</v>
      </c>
      <c r="W593" s="560">
        <v>0</v>
      </c>
    </row>
    <row r="594" spans="1:23" ht="21" customHeight="1" outlineLevel="1">
      <c r="A594" s="316" t="str">
        <f t="shared" si="214"/>
        <v>10101</v>
      </c>
      <c r="B594" s="316" t="str">
        <f t="shared" si="215"/>
        <v>61</v>
      </c>
      <c r="C594" s="316">
        <f>IF(AND(F594&lt;&gt;"",G594&lt;&gt;""),COUNT($C$32:C593)+1,"")</f>
        <v>471</v>
      </c>
      <c r="D594" s="292" t="str">
        <f t="shared" si="216"/>
        <v>LN0471</v>
      </c>
      <c r="E594" s="292" t="str">
        <f t="shared" si="217"/>
        <v>1010104</v>
      </c>
      <c r="F594" s="316">
        <v>101010402</v>
      </c>
      <c r="G594" s="316">
        <v>61133</v>
      </c>
      <c r="H594" s="317" t="s">
        <v>1010</v>
      </c>
      <c r="I594" s="316" t="s">
        <v>445</v>
      </c>
      <c r="J594" s="318" t="s">
        <v>789</v>
      </c>
      <c r="K594" s="319">
        <v>2</v>
      </c>
      <c r="L594" s="292" t="s">
        <v>446</v>
      </c>
      <c r="M594" s="324">
        <v>3520000</v>
      </c>
      <c r="N594" s="294">
        <f t="shared" si="227"/>
        <v>7040000</v>
      </c>
      <c r="O594" s="319">
        <v>1</v>
      </c>
      <c r="P594" s="294">
        <f t="shared" si="228"/>
        <v>7040000</v>
      </c>
      <c r="Q594" s="552"/>
      <c r="R594" s="551"/>
      <c r="S594" s="291"/>
      <c r="T594" t="s">
        <v>392</v>
      </c>
      <c r="U594" s="560">
        <v>0</v>
      </c>
      <c r="V594" s="560">
        <v>0</v>
      </c>
      <c r="W594" s="560">
        <v>0</v>
      </c>
    </row>
    <row r="595" spans="1:23" ht="21" customHeight="1" outlineLevel="1">
      <c r="A595" s="316" t="str">
        <f t="shared" si="214"/>
        <v>10101</v>
      </c>
      <c r="B595" s="316" t="str">
        <f t="shared" si="215"/>
        <v>61</v>
      </c>
      <c r="C595" s="316">
        <f>IF(AND(F595&lt;&gt;"",G595&lt;&gt;""),COUNT($C$32:C594)+1,"")</f>
        <v>472</v>
      </c>
      <c r="D595" s="292" t="str">
        <f t="shared" si="216"/>
        <v>LN0472</v>
      </c>
      <c r="E595" s="292" t="str">
        <f t="shared" si="217"/>
        <v>1010104</v>
      </c>
      <c r="F595" s="316">
        <v>101010402</v>
      </c>
      <c r="G595" s="316">
        <v>61133</v>
      </c>
      <c r="H595" s="317" t="s">
        <v>1011</v>
      </c>
      <c r="I595" s="316" t="s">
        <v>445</v>
      </c>
      <c r="J595" s="318" t="s">
        <v>789</v>
      </c>
      <c r="K595" s="319">
        <v>2</v>
      </c>
      <c r="L595" s="292" t="s">
        <v>446</v>
      </c>
      <c r="M595" s="324">
        <v>1400000</v>
      </c>
      <c r="N595" s="294">
        <f t="shared" si="227"/>
        <v>2800000</v>
      </c>
      <c r="O595" s="319">
        <v>1</v>
      </c>
      <c r="P595" s="294">
        <f t="shared" si="228"/>
        <v>2800000</v>
      </c>
      <c r="Q595" s="552"/>
      <c r="R595" s="551"/>
      <c r="S595" s="291"/>
      <c r="T595" t="s">
        <v>392</v>
      </c>
      <c r="U595" s="560">
        <v>0</v>
      </c>
      <c r="V595" s="560">
        <v>0</v>
      </c>
      <c r="W595" s="560">
        <v>0</v>
      </c>
    </row>
    <row r="596" spans="1:23" ht="21" customHeight="1" outlineLevel="1">
      <c r="A596" s="316" t="str">
        <f t="shared" si="214"/>
        <v/>
      </c>
      <c r="B596" s="316" t="str">
        <f t="shared" si="215"/>
        <v/>
      </c>
      <c r="C596" s="316" t="str">
        <f>IF(AND(F596&lt;&gt;"",G596&lt;&gt;""),COUNT($C$32:C595)+1,"")</f>
        <v/>
      </c>
      <c r="D596" s="292" t="str">
        <f t="shared" si="216"/>
        <v/>
      </c>
      <c r="E596" s="292" t="str">
        <f t="shared" si="217"/>
        <v/>
      </c>
      <c r="F596" s="316"/>
      <c r="G596" s="316"/>
      <c r="H596" s="880" t="s">
        <v>1202</v>
      </c>
      <c r="I596" s="681"/>
      <c r="J596" s="704"/>
      <c r="K596" s="666"/>
      <c r="L596" s="681"/>
      <c r="M596" s="682"/>
      <c r="N596" s="682" t="s">
        <v>1007</v>
      </c>
      <c r="O596" s="666"/>
      <c r="P596" s="643">
        <f>SUM(P597:P601)</f>
        <v>17240000</v>
      </c>
      <c r="Q596" s="552"/>
      <c r="R596" s="551"/>
      <c r="S596" s="291"/>
      <c r="T596" t="s">
        <v>1188</v>
      </c>
      <c r="U596" s="560">
        <v>0</v>
      </c>
      <c r="V596" s="560">
        <v>0</v>
      </c>
      <c r="W596" s="560">
        <v>0</v>
      </c>
    </row>
    <row r="597" spans="1:23" ht="21" customHeight="1" outlineLevel="1">
      <c r="A597" s="316" t="str">
        <f t="shared" si="214"/>
        <v>10101</v>
      </c>
      <c r="B597" s="316" t="str">
        <f t="shared" si="215"/>
        <v>61</v>
      </c>
      <c r="C597" s="316">
        <f>IF(AND(F597&lt;&gt;"",G597&lt;&gt;""),COUNT($C$32:C596)+1,"")</f>
        <v>473</v>
      </c>
      <c r="D597" s="292" t="str">
        <f t="shared" si="216"/>
        <v>LN0473</v>
      </c>
      <c r="E597" s="292" t="str">
        <f t="shared" si="217"/>
        <v>1010104</v>
      </c>
      <c r="F597" s="316">
        <v>101010402</v>
      </c>
      <c r="G597" s="316">
        <v>61131</v>
      </c>
      <c r="H597" s="317" t="s">
        <v>892</v>
      </c>
      <c r="I597" s="316" t="s">
        <v>445</v>
      </c>
      <c r="J597" s="318" t="s">
        <v>789</v>
      </c>
      <c r="K597" s="319">
        <v>2</v>
      </c>
      <c r="L597" s="292" t="s">
        <v>446</v>
      </c>
      <c r="M597" s="324">
        <v>200000</v>
      </c>
      <c r="N597" s="294">
        <f t="shared" ref="N597:N601" si="229">K597*M597</f>
        <v>400000</v>
      </c>
      <c r="O597" s="319">
        <v>1</v>
      </c>
      <c r="P597" s="294">
        <f t="shared" ref="P597:P601" si="230">IF(AND(F597&lt;&gt;"",G597&lt;&gt;""),N597*O597,"")</f>
        <v>400000</v>
      </c>
      <c r="Q597" s="552"/>
      <c r="R597" s="551"/>
      <c r="S597" s="291"/>
      <c r="T597" t="s">
        <v>392</v>
      </c>
      <c r="U597" s="560">
        <v>0</v>
      </c>
      <c r="V597" s="560">
        <v>0</v>
      </c>
      <c r="W597" s="560">
        <v>0</v>
      </c>
    </row>
    <row r="598" spans="1:23" ht="21" customHeight="1" outlineLevel="1">
      <c r="A598" s="316" t="str">
        <f t="shared" si="214"/>
        <v>10101</v>
      </c>
      <c r="B598" s="316" t="str">
        <f t="shared" si="215"/>
        <v>61</v>
      </c>
      <c r="C598" s="316">
        <f>IF(AND(F598&lt;&gt;"",G598&lt;&gt;""),COUNT($C$32:C597)+1,"")</f>
        <v>474</v>
      </c>
      <c r="D598" s="292" t="str">
        <f t="shared" si="216"/>
        <v>LN0474</v>
      </c>
      <c r="E598" s="292" t="str">
        <f t="shared" si="217"/>
        <v>1010104</v>
      </c>
      <c r="F598" s="316">
        <v>101010402</v>
      </c>
      <c r="G598" s="316">
        <v>61131</v>
      </c>
      <c r="H598" s="317" t="s">
        <v>95</v>
      </c>
      <c r="I598" s="316" t="s">
        <v>445</v>
      </c>
      <c r="J598" s="318" t="s">
        <v>869</v>
      </c>
      <c r="K598" s="319">
        <v>2</v>
      </c>
      <c r="L598" s="292" t="s">
        <v>446</v>
      </c>
      <c r="M598" s="324">
        <v>3000000</v>
      </c>
      <c r="N598" s="294">
        <f t="shared" si="229"/>
        <v>6000000</v>
      </c>
      <c r="O598" s="319">
        <v>1</v>
      </c>
      <c r="P598" s="294">
        <f t="shared" si="230"/>
        <v>6000000</v>
      </c>
      <c r="Q598" s="552"/>
      <c r="R598" s="551"/>
      <c r="S598" s="291"/>
      <c r="T598" t="s">
        <v>392</v>
      </c>
      <c r="U598" s="560">
        <v>0</v>
      </c>
      <c r="V598" s="560">
        <v>0</v>
      </c>
      <c r="W598" s="560">
        <v>0</v>
      </c>
    </row>
    <row r="599" spans="1:23" ht="21" customHeight="1" outlineLevel="1">
      <c r="A599" s="316" t="str">
        <f t="shared" si="214"/>
        <v>10101</v>
      </c>
      <c r="B599" s="316" t="str">
        <f t="shared" si="215"/>
        <v>61</v>
      </c>
      <c r="C599" s="316">
        <f>IF(AND(F599&lt;&gt;"",G599&lt;&gt;""),COUNT($C$32:C598)+1,"")</f>
        <v>475</v>
      </c>
      <c r="D599" s="292" t="str">
        <f t="shared" si="216"/>
        <v>LN0475</v>
      </c>
      <c r="E599" s="292" t="str">
        <f t="shared" si="217"/>
        <v>1010104</v>
      </c>
      <c r="F599" s="316">
        <v>101010402</v>
      </c>
      <c r="G599" s="316">
        <v>61132</v>
      </c>
      <c r="H599" s="317" t="s">
        <v>1009</v>
      </c>
      <c r="I599" s="316" t="s">
        <v>445</v>
      </c>
      <c r="J599" s="318" t="s">
        <v>789</v>
      </c>
      <c r="K599" s="319">
        <v>2</v>
      </c>
      <c r="L599" s="292" t="s">
        <v>446</v>
      </c>
      <c r="M599" s="324">
        <v>500000</v>
      </c>
      <c r="N599" s="294">
        <f t="shared" si="229"/>
        <v>1000000</v>
      </c>
      <c r="O599" s="319">
        <v>1</v>
      </c>
      <c r="P599" s="294">
        <f t="shared" si="230"/>
        <v>1000000</v>
      </c>
      <c r="Q599" s="552"/>
      <c r="R599" s="551"/>
      <c r="S599" s="291"/>
      <c r="T599" t="s">
        <v>392</v>
      </c>
      <c r="U599" s="560">
        <v>0</v>
      </c>
      <c r="V599" s="560">
        <v>0</v>
      </c>
      <c r="W599" s="560">
        <v>0</v>
      </c>
    </row>
    <row r="600" spans="1:23" ht="21" customHeight="1" outlineLevel="1">
      <c r="A600" s="316" t="str">
        <f t="shared" si="214"/>
        <v>10101</v>
      </c>
      <c r="B600" s="316" t="str">
        <f t="shared" si="215"/>
        <v>61</v>
      </c>
      <c r="C600" s="316">
        <f>IF(AND(F600&lt;&gt;"",G600&lt;&gt;""),COUNT($C$32:C599)+1,"")</f>
        <v>476</v>
      </c>
      <c r="D600" s="292" t="str">
        <f t="shared" si="216"/>
        <v>LN0476</v>
      </c>
      <c r="E600" s="292" t="str">
        <f t="shared" si="217"/>
        <v>1010104</v>
      </c>
      <c r="F600" s="316">
        <v>101010402</v>
      </c>
      <c r="G600" s="316">
        <v>61133</v>
      </c>
      <c r="H600" s="317" t="s">
        <v>1010</v>
      </c>
      <c r="I600" s="316" t="s">
        <v>445</v>
      </c>
      <c r="J600" s="318" t="s">
        <v>789</v>
      </c>
      <c r="K600" s="319">
        <v>2</v>
      </c>
      <c r="L600" s="292" t="s">
        <v>446</v>
      </c>
      <c r="M600" s="324">
        <v>3520000</v>
      </c>
      <c r="N600" s="294">
        <f t="shared" si="229"/>
        <v>7040000</v>
      </c>
      <c r="O600" s="319">
        <v>1</v>
      </c>
      <c r="P600" s="294">
        <f t="shared" si="230"/>
        <v>7040000</v>
      </c>
      <c r="Q600" s="552"/>
      <c r="R600" s="551"/>
      <c r="S600" s="291"/>
      <c r="T600" t="s">
        <v>392</v>
      </c>
      <c r="U600" s="560">
        <v>0</v>
      </c>
      <c r="V600" s="560">
        <v>0</v>
      </c>
      <c r="W600" s="560">
        <v>0</v>
      </c>
    </row>
    <row r="601" spans="1:23" ht="21" customHeight="1" outlineLevel="1">
      <c r="A601" s="316" t="str">
        <f t="shared" si="214"/>
        <v>10101</v>
      </c>
      <c r="B601" s="316" t="str">
        <f t="shared" si="215"/>
        <v>61</v>
      </c>
      <c r="C601" s="316">
        <f>IF(AND(F601&lt;&gt;"",G601&lt;&gt;""),COUNT($C$32:C600)+1,"")</f>
        <v>477</v>
      </c>
      <c r="D601" s="292" t="str">
        <f t="shared" si="216"/>
        <v>LN0477</v>
      </c>
      <c r="E601" s="292" t="str">
        <f t="shared" si="217"/>
        <v>1010104</v>
      </c>
      <c r="F601" s="316">
        <v>101010402</v>
      </c>
      <c r="G601" s="316">
        <v>61133</v>
      </c>
      <c r="H601" s="317" t="s">
        <v>1011</v>
      </c>
      <c r="I601" s="316" t="s">
        <v>445</v>
      </c>
      <c r="J601" s="318" t="s">
        <v>789</v>
      </c>
      <c r="K601" s="319">
        <v>2</v>
      </c>
      <c r="L601" s="292" t="s">
        <v>446</v>
      </c>
      <c r="M601" s="324">
        <v>1400000</v>
      </c>
      <c r="N601" s="294">
        <f t="shared" si="229"/>
        <v>2800000</v>
      </c>
      <c r="O601" s="319">
        <v>1</v>
      </c>
      <c r="P601" s="294">
        <f t="shared" si="230"/>
        <v>2800000</v>
      </c>
      <c r="Q601" s="552"/>
      <c r="R601" s="551"/>
      <c r="S601" s="291"/>
      <c r="T601" t="s">
        <v>392</v>
      </c>
      <c r="U601" s="560">
        <v>0</v>
      </c>
      <c r="V601" s="560">
        <v>0</v>
      </c>
      <c r="W601" s="560">
        <v>0</v>
      </c>
    </row>
    <row r="602" spans="1:23" ht="21" customHeight="1" outlineLevel="1">
      <c r="A602" s="316" t="str">
        <f t="shared" si="214"/>
        <v/>
      </c>
      <c r="B602" s="316" t="str">
        <f t="shared" si="215"/>
        <v/>
      </c>
      <c r="C602" s="316" t="str">
        <f>IF(AND(F602&lt;&gt;"",G602&lt;&gt;""),COUNT($C$32:C601)+1,"")</f>
        <v/>
      </c>
      <c r="D602" s="292" t="str">
        <f t="shared" si="216"/>
        <v/>
      </c>
      <c r="E602" s="292" t="str">
        <f t="shared" si="217"/>
        <v/>
      </c>
      <c r="F602" s="316"/>
      <c r="G602" s="316"/>
      <c r="H602" s="880" t="s">
        <v>1203</v>
      </c>
      <c r="I602" s="681"/>
      <c r="J602" s="704"/>
      <c r="K602" s="666"/>
      <c r="L602" s="681"/>
      <c r="M602" s="682"/>
      <c r="N602" s="682" t="s">
        <v>1007</v>
      </c>
      <c r="O602" s="666"/>
      <c r="P602" s="643">
        <f>SUM(P603:P607)</f>
        <v>13230000</v>
      </c>
      <c r="Q602" s="552"/>
      <c r="R602" s="551"/>
      <c r="S602" s="291"/>
      <c r="T602" t="s">
        <v>1188</v>
      </c>
      <c r="U602" s="560">
        <v>0</v>
      </c>
      <c r="V602" s="560">
        <v>0</v>
      </c>
      <c r="W602" s="560">
        <v>0</v>
      </c>
    </row>
    <row r="603" spans="1:23" ht="21" customHeight="1" outlineLevel="1">
      <c r="A603" s="316" t="str">
        <f t="shared" ref="A603:A666" si="231">IF(AND(F603&lt;&gt;"",G603&lt;&gt;""),LEFT(E603,5),"")</f>
        <v>10101</v>
      </c>
      <c r="B603" s="316" t="str">
        <f t="shared" ref="B603:B666" si="232">IF(AND(F603&lt;&gt;"",G603&lt;&gt;""),LEFT(G603,2),"")</f>
        <v>61</v>
      </c>
      <c r="C603" s="316">
        <f>IF(AND(F603&lt;&gt;"",G603&lt;&gt;""),COUNT($C$32:C602)+1,"")</f>
        <v>478</v>
      </c>
      <c r="D603" s="292" t="str">
        <f t="shared" ref="D603:D666" si="233">IF(C603&lt;&gt;"","LN"&amp;TEXT(C603,"0000"),"")</f>
        <v>LN0478</v>
      </c>
      <c r="E603" s="292" t="str">
        <f t="shared" ref="E603:E666" si="234">IF(AND(F603&lt;&gt;"",G603&lt;&gt;""),LEFT(F603,7),"")</f>
        <v>1010104</v>
      </c>
      <c r="F603" s="316">
        <v>101010402</v>
      </c>
      <c r="G603" s="316">
        <v>61131</v>
      </c>
      <c r="H603" s="317" t="s">
        <v>892</v>
      </c>
      <c r="I603" s="316" t="s">
        <v>445</v>
      </c>
      <c r="J603" s="318" t="s">
        <v>789</v>
      </c>
      <c r="K603" s="319">
        <v>2</v>
      </c>
      <c r="L603" s="292" t="s">
        <v>446</v>
      </c>
      <c r="M603" s="324">
        <v>200000</v>
      </c>
      <c r="N603" s="294">
        <f t="shared" ref="N603:N607" si="235">K603*M603</f>
        <v>400000</v>
      </c>
      <c r="O603" s="319">
        <v>1</v>
      </c>
      <c r="P603" s="294">
        <f t="shared" ref="P603:P607" si="236">IF(AND(F603&lt;&gt;"",G603&lt;&gt;""),N603*O603,"")</f>
        <v>400000</v>
      </c>
      <c r="Q603" s="552"/>
      <c r="R603" s="551"/>
      <c r="S603" s="291"/>
      <c r="T603" t="s">
        <v>392</v>
      </c>
      <c r="U603" s="560">
        <v>0</v>
      </c>
      <c r="V603" s="560">
        <v>0</v>
      </c>
      <c r="W603" s="560">
        <v>0</v>
      </c>
    </row>
    <row r="604" spans="1:23" ht="21" customHeight="1" outlineLevel="1">
      <c r="A604" s="316" t="str">
        <f t="shared" si="231"/>
        <v>10101</v>
      </c>
      <c r="B604" s="316" t="str">
        <f t="shared" si="232"/>
        <v>61</v>
      </c>
      <c r="C604" s="316">
        <f>IF(AND(F604&lt;&gt;"",G604&lt;&gt;""),COUNT($C$32:C603)+1,"")</f>
        <v>479</v>
      </c>
      <c r="D604" s="292" t="str">
        <f t="shared" si="233"/>
        <v>LN0479</v>
      </c>
      <c r="E604" s="292" t="str">
        <f t="shared" si="234"/>
        <v>1010104</v>
      </c>
      <c r="F604" s="316">
        <v>101010402</v>
      </c>
      <c r="G604" s="316">
        <v>61131</v>
      </c>
      <c r="H604" s="317" t="s">
        <v>95</v>
      </c>
      <c r="I604" s="316" t="s">
        <v>445</v>
      </c>
      <c r="J604" s="318" t="s">
        <v>869</v>
      </c>
      <c r="K604" s="319">
        <v>2</v>
      </c>
      <c r="L604" s="292" t="s">
        <v>446</v>
      </c>
      <c r="M604" s="324">
        <v>2000000</v>
      </c>
      <c r="N604" s="294">
        <f t="shared" si="235"/>
        <v>4000000</v>
      </c>
      <c r="O604" s="319">
        <v>1</v>
      </c>
      <c r="P604" s="294">
        <f t="shared" si="236"/>
        <v>4000000</v>
      </c>
      <c r="Q604" s="552"/>
      <c r="R604" s="551"/>
      <c r="S604" s="291"/>
      <c r="T604" t="s">
        <v>392</v>
      </c>
      <c r="U604" s="560">
        <v>0</v>
      </c>
      <c r="V604" s="560">
        <v>0</v>
      </c>
      <c r="W604" s="560">
        <v>0</v>
      </c>
    </row>
    <row r="605" spans="1:23" ht="21" customHeight="1" outlineLevel="1">
      <c r="A605" s="316" t="str">
        <f t="shared" si="231"/>
        <v>10101</v>
      </c>
      <c r="B605" s="316" t="str">
        <f t="shared" si="232"/>
        <v>61</v>
      </c>
      <c r="C605" s="316">
        <f>IF(AND(F605&lt;&gt;"",G605&lt;&gt;""),COUNT($C$32:C604)+1,"")</f>
        <v>480</v>
      </c>
      <c r="D605" s="292" t="str">
        <f t="shared" si="233"/>
        <v>LN0480</v>
      </c>
      <c r="E605" s="292" t="str">
        <f t="shared" si="234"/>
        <v>1010104</v>
      </c>
      <c r="F605" s="316">
        <v>101010402</v>
      </c>
      <c r="G605" s="316">
        <v>61132</v>
      </c>
      <c r="H605" s="317" t="s">
        <v>1009</v>
      </c>
      <c r="I605" s="316" t="s">
        <v>445</v>
      </c>
      <c r="J605" s="318" t="s">
        <v>789</v>
      </c>
      <c r="K605" s="319">
        <v>2</v>
      </c>
      <c r="L605" s="292" t="s">
        <v>446</v>
      </c>
      <c r="M605" s="324">
        <v>500000</v>
      </c>
      <c r="N605" s="294">
        <f t="shared" si="235"/>
        <v>1000000</v>
      </c>
      <c r="O605" s="319">
        <v>1</v>
      </c>
      <c r="P605" s="294">
        <f t="shared" si="236"/>
        <v>1000000</v>
      </c>
      <c r="Q605" s="552"/>
      <c r="R605" s="551"/>
      <c r="S605" s="291"/>
      <c r="T605" t="s">
        <v>392</v>
      </c>
      <c r="U605" s="560">
        <v>0</v>
      </c>
      <c r="V605" s="560">
        <v>0</v>
      </c>
      <c r="W605" s="560">
        <v>0</v>
      </c>
    </row>
    <row r="606" spans="1:23" ht="21" customHeight="1" outlineLevel="1">
      <c r="A606" s="316" t="str">
        <f t="shared" si="231"/>
        <v>10101</v>
      </c>
      <c r="B606" s="316" t="str">
        <f t="shared" si="232"/>
        <v>61</v>
      </c>
      <c r="C606" s="316">
        <f>IF(AND(F606&lt;&gt;"",G606&lt;&gt;""),COUNT($C$32:C605)+1,"")</f>
        <v>481</v>
      </c>
      <c r="D606" s="292" t="str">
        <f t="shared" si="233"/>
        <v>LN0481</v>
      </c>
      <c r="E606" s="292" t="str">
        <f t="shared" si="234"/>
        <v>1010104</v>
      </c>
      <c r="F606" s="316">
        <v>101010402</v>
      </c>
      <c r="G606" s="316">
        <v>61133</v>
      </c>
      <c r="H606" s="317" t="s">
        <v>1010</v>
      </c>
      <c r="I606" s="316" t="s">
        <v>445</v>
      </c>
      <c r="J606" s="318" t="s">
        <v>789</v>
      </c>
      <c r="K606" s="319">
        <v>2</v>
      </c>
      <c r="L606" s="292" t="s">
        <v>446</v>
      </c>
      <c r="M606" s="324">
        <v>2715000</v>
      </c>
      <c r="N606" s="294">
        <f t="shared" si="235"/>
        <v>5430000</v>
      </c>
      <c r="O606" s="319">
        <v>1</v>
      </c>
      <c r="P606" s="294">
        <f t="shared" si="236"/>
        <v>5430000</v>
      </c>
      <c r="Q606" s="552"/>
      <c r="R606" s="551"/>
      <c r="S606" s="291"/>
      <c r="T606" t="s">
        <v>392</v>
      </c>
      <c r="U606" s="560">
        <v>0</v>
      </c>
      <c r="V606" s="560">
        <v>0</v>
      </c>
      <c r="W606" s="560">
        <v>0</v>
      </c>
    </row>
    <row r="607" spans="1:23" ht="21" customHeight="1" outlineLevel="1">
      <c r="A607" s="316" t="str">
        <f t="shared" si="231"/>
        <v>10101</v>
      </c>
      <c r="B607" s="316" t="str">
        <f t="shared" si="232"/>
        <v>61</v>
      </c>
      <c r="C607" s="316">
        <f>IF(AND(F607&lt;&gt;"",G607&lt;&gt;""),COUNT($C$32:C606)+1,"")</f>
        <v>482</v>
      </c>
      <c r="D607" s="292" t="str">
        <f t="shared" si="233"/>
        <v>LN0482</v>
      </c>
      <c r="E607" s="292" t="str">
        <f t="shared" si="234"/>
        <v>1010104</v>
      </c>
      <c r="F607" s="316">
        <v>101010402</v>
      </c>
      <c r="G607" s="316">
        <v>61133</v>
      </c>
      <c r="H607" s="317" t="s">
        <v>1011</v>
      </c>
      <c r="I607" s="316" t="s">
        <v>445</v>
      </c>
      <c r="J607" s="318" t="s">
        <v>789</v>
      </c>
      <c r="K607" s="319">
        <v>2</v>
      </c>
      <c r="L607" s="292" t="s">
        <v>446</v>
      </c>
      <c r="M607" s="324">
        <v>1200000</v>
      </c>
      <c r="N607" s="294">
        <f t="shared" si="235"/>
        <v>2400000</v>
      </c>
      <c r="O607" s="319">
        <v>1</v>
      </c>
      <c r="P607" s="294">
        <f t="shared" si="236"/>
        <v>2400000</v>
      </c>
      <c r="Q607" s="552"/>
      <c r="R607" s="551"/>
      <c r="S607" s="291"/>
      <c r="T607" t="s">
        <v>392</v>
      </c>
      <c r="U607" s="560">
        <v>0</v>
      </c>
      <c r="V607" s="560">
        <v>0</v>
      </c>
      <c r="W607" s="560">
        <v>0</v>
      </c>
    </row>
    <row r="608" spans="1:23" ht="21" customHeight="1" outlineLevel="1">
      <c r="A608" s="316" t="str">
        <f t="shared" si="231"/>
        <v/>
      </c>
      <c r="B608" s="316" t="str">
        <f t="shared" si="232"/>
        <v/>
      </c>
      <c r="C608" s="316" t="str">
        <f>IF(AND(F608&lt;&gt;"",G608&lt;&gt;""),COUNT($C$32:C607)+1,"")</f>
        <v/>
      </c>
      <c r="D608" s="292" t="str">
        <f t="shared" si="233"/>
        <v/>
      </c>
      <c r="E608" s="292" t="str">
        <f t="shared" si="234"/>
        <v/>
      </c>
      <c r="F608" s="316"/>
      <c r="G608" s="316"/>
      <c r="H608" s="880" t="s">
        <v>1204</v>
      </c>
      <c r="I608" s="681"/>
      <c r="J608" s="704"/>
      <c r="K608" s="666"/>
      <c r="L608" s="681"/>
      <c r="M608" s="682"/>
      <c r="N608" s="682" t="s">
        <v>1007</v>
      </c>
      <c r="O608" s="666"/>
      <c r="P608" s="643">
        <f>SUM(P609:P613)</f>
        <v>16800000</v>
      </c>
      <c r="Q608" s="552"/>
      <c r="R608" s="551"/>
      <c r="S608" s="291"/>
      <c r="T608" t="s">
        <v>1188</v>
      </c>
      <c r="U608" s="560">
        <v>0</v>
      </c>
      <c r="V608" s="560">
        <v>0</v>
      </c>
      <c r="W608" s="560">
        <v>0</v>
      </c>
    </row>
    <row r="609" spans="1:27" ht="21" customHeight="1" outlineLevel="1">
      <c r="A609" s="316" t="str">
        <f t="shared" si="231"/>
        <v>10101</v>
      </c>
      <c r="B609" s="316" t="str">
        <f t="shared" si="232"/>
        <v>61</v>
      </c>
      <c r="C609" s="316">
        <f>IF(AND(F609&lt;&gt;"",G609&lt;&gt;""),COUNT($C$32:C608)+1,"")</f>
        <v>483</v>
      </c>
      <c r="D609" s="292" t="str">
        <f t="shared" si="233"/>
        <v>LN0483</v>
      </c>
      <c r="E609" s="292" t="str">
        <f t="shared" si="234"/>
        <v>1010104</v>
      </c>
      <c r="F609" s="316">
        <v>101010402</v>
      </c>
      <c r="G609" s="316">
        <v>61131</v>
      </c>
      <c r="H609" s="317" t="s">
        <v>892</v>
      </c>
      <c r="I609" s="316" t="s">
        <v>445</v>
      </c>
      <c r="J609" s="318" t="s">
        <v>789</v>
      </c>
      <c r="K609" s="319">
        <v>3</v>
      </c>
      <c r="L609" s="292" t="s">
        <v>446</v>
      </c>
      <c r="M609" s="324">
        <v>200000</v>
      </c>
      <c r="N609" s="294">
        <f t="shared" ref="N609:N613" si="237">K609*M609</f>
        <v>600000</v>
      </c>
      <c r="O609" s="319">
        <v>1</v>
      </c>
      <c r="P609" s="294">
        <f t="shared" ref="P609:P613" si="238">IF(AND(F609&lt;&gt;"",G609&lt;&gt;""),N609*O609,"")</f>
        <v>600000</v>
      </c>
      <c r="Q609" s="552"/>
      <c r="R609" s="551"/>
      <c r="S609" s="291"/>
      <c r="T609" t="s">
        <v>392</v>
      </c>
      <c r="U609" s="560">
        <v>0</v>
      </c>
      <c r="V609" s="560">
        <v>0</v>
      </c>
      <c r="W609" s="560">
        <v>0</v>
      </c>
    </row>
    <row r="610" spans="1:27" ht="21" customHeight="1" outlineLevel="1">
      <c r="A610" s="316" t="str">
        <f t="shared" si="231"/>
        <v>10101</v>
      </c>
      <c r="B610" s="316" t="str">
        <f t="shared" si="232"/>
        <v>61</v>
      </c>
      <c r="C610" s="316">
        <f>IF(AND(F610&lt;&gt;"",G610&lt;&gt;""),COUNT($C$32:C609)+1,"")</f>
        <v>484</v>
      </c>
      <c r="D610" s="292" t="str">
        <f t="shared" si="233"/>
        <v>LN0484</v>
      </c>
      <c r="E610" s="292" t="str">
        <f t="shared" si="234"/>
        <v>1010104</v>
      </c>
      <c r="F610" s="316">
        <v>101010402</v>
      </c>
      <c r="G610" s="316">
        <v>61131</v>
      </c>
      <c r="H610" s="317" t="s">
        <v>95</v>
      </c>
      <c r="I610" s="316" t="s">
        <v>445</v>
      </c>
      <c r="J610" s="318" t="s">
        <v>869</v>
      </c>
      <c r="K610" s="319">
        <v>3</v>
      </c>
      <c r="L610" s="292" t="s">
        <v>446</v>
      </c>
      <c r="M610" s="324">
        <v>2000000</v>
      </c>
      <c r="N610" s="294">
        <f t="shared" si="237"/>
        <v>6000000</v>
      </c>
      <c r="O610" s="319">
        <v>1</v>
      </c>
      <c r="P610" s="294">
        <f t="shared" si="238"/>
        <v>6000000</v>
      </c>
      <c r="Q610" s="552"/>
      <c r="R610" s="551"/>
      <c r="S610" s="291"/>
      <c r="T610" t="s">
        <v>392</v>
      </c>
      <c r="U610" s="560">
        <v>0</v>
      </c>
      <c r="V610" s="560">
        <v>0</v>
      </c>
      <c r="W610" s="560">
        <v>0</v>
      </c>
    </row>
    <row r="611" spans="1:27" ht="21" customHeight="1" outlineLevel="1">
      <c r="A611" s="316" t="str">
        <f t="shared" si="231"/>
        <v>10101</v>
      </c>
      <c r="B611" s="316" t="str">
        <f t="shared" si="232"/>
        <v>61</v>
      </c>
      <c r="C611" s="316">
        <f>IF(AND(F611&lt;&gt;"",G611&lt;&gt;""),COUNT($C$32:C610)+1,"")</f>
        <v>485</v>
      </c>
      <c r="D611" s="292" t="str">
        <f t="shared" si="233"/>
        <v>LN0485</v>
      </c>
      <c r="E611" s="292" t="str">
        <f t="shared" si="234"/>
        <v>1010104</v>
      </c>
      <c r="F611" s="316">
        <v>101010402</v>
      </c>
      <c r="G611" s="316">
        <v>61132</v>
      </c>
      <c r="H611" s="317" t="s">
        <v>1025</v>
      </c>
      <c r="I611" s="316" t="s">
        <v>445</v>
      </c>
      <c r="J611" s="318" t="s">
        <v>789</v>
      </c>
      <c r="K611" s="319">
        <v>3</v>
      </c>
      <c r="L611" s="292" t="s">
        <v>446</v>
      </c>
      <c r="M611" s="324">
        <v>400000</v>
      </c>
      <c r="N611" s="294">
        <f t="shared" si="237"/>
        <v>1200000</v>
      </c>
      <c r="O611" s="319">
        <v>1</v>
      </c>
      <c r="P611" s="294">
        <f t="shared" si="238"/>
        <v>1200000</v>
      </c>
      <c r="Q611" s="552"/>
      <c r="R611" s="551"/>
      <c r="S611" s="291"/>
      <c r="T611" t="s">
        <v>392</v>
      </c>
      <c r="U611" s="560">
        <v>0</v>
      </c>
      <c r="V611" s="560">
        <v>0</v>
      </c>
      <c r="W611" s="560">
        <v>0</v>
      </c>
    </row>
    <row r="612" spans="1:27" ht="21" customHeight="1" outlineLevel="1">
      <c r="A612" s="316" t="str">
        <f t="shared" si="231"/>
        <v>10101</v>
      </c>
      <c r="B612" s="316" t="str">
        <f t="shared" si="232"/>
        <v>61</v>
      </c>
      <c r="C612" s="316">
        <f>IF(AND(F612&lt;&gt;"",G612&lt;&gt;""),COUNT($C$32:C611)+1,"")</f>
        <v>486</v>
      </c>
      <c r="D612" s="292" t="str">
        <f t="shared" si="233"/>
        <v>LN0486</v>
      </c>
      <c r="E612" s="292" t="str">
        <f t="shared" si="234"/>
        <v>1010104</v>
      </c>
      <c r="F612" s="316">
        <v>101010402</v>
      </c>
      <c r="G612" s="316">
        <v>61133</v>
      </c>
      <c r="H612" s="317" t="s">
        <v>1026</v>
      </c>
      <c r="I612" s="316" t="s">
        <v>445</v>
      </c>
      <c r="J612" s="318" t="s">
        <v>789</v>
      </c>
      <c r="K612" s="319">
        <v>3</v>
      </c>
      <c r="L612" s="292" t="s">
        <v>446</v>
      </c>
      <c r="M612" s="324">
        <v>2040000</v>
      </c>
      <c r="N612" s="294">
        <f t="shared" si="237"/>
        <v>6120000</v>
      </c>
      <c r="O612" s="319">
        <v>1</v>
      </c>
      <c r="P612" s="294">
        <f t="shared" si="238"/>
        <v>6120000</v>
      </c>
      <c r="Q612" s="552"/>
      <c r="R612" s="551"/>
      <c r="S612" s="291"/>
      <c r="T612" t="s">
        <v>392</v>
      </c>
      <c r="U612" s="560">
        <v>0</v>
      </c>
      <c r="V612" s="560">
        <v>0</v>
      </c>
      <c r="W612" s="560">
        <v>0</v>
      </c>
    </row>
    <row r="613" spans="1:27" ht="21" customHeight="1" outlineLevel="1">
      <c r="A613" s="316" t="str">
        <f t="shared" si="231"/>
        <v>10101</v>
      </c>
      <c r="B613" s="316" t="str">
        <f t="shared" si="232"/>
        <v>61</v>
      </c>
      <c r="C613" s="316">
        <f>IF(AND(F613&lt;&gt;"",G613&lt;&gt;""),COUNT($C$32:C612)+1,"")</f>
        <v>487</v>
      </c>
      <c r="D613" s="292" t="str">
        <f t="shared" si="233"/>
        <v>LN0487</v>
      </c>
      <c r="E613" s="292" t="str">
        <f t="shared" si="234"/>
        <v>1010104</v>
      </c>
      <c r="F613" s="316">
        <v>101010402</v>
      </c>
      <c r="G613" s="316">
        <v>61133</v>
      </c>
      <c r="H613" s="317" t="s">
        <v>1031</v>
      </c>
      <c r="I613" s="316" t="s">
        <v>445</v>
      </c>
      <c r="J613" s="318" t="s">
        <v>789</v>
      </c>
      <c r="K613" s="319">
        <v>3</v>
      </c>
      <c r="L613" s="292" t="s">
        <v>446</v>
      </c>
      <c r="M613" s="324">
        <v>960000</v>
      </c>
      <c r="N613" s="294">
        <f t="shared" si="237"/>
        <v>2880000</v>
      </c>
      <c r="O613" s="319">
        <v>1</v>
      </c>
      <c r="P613" s="294">
        <f t="shared" si="238"/>
        <v>2880000</v>
      </c>
      <c r="Q613" s="552"/>
      <c r="R613" s="551"/>
      <c r="S613" s="291"/>
      <c r="T613" t="s">
        <v>392</v>
      </c>
      <c r="U613" s="560">
        <v>0</v>
      </c>
      <c r="V613" s="560">
        <v>0</v>
      </c>
      <c r="W613" s="560">
        <v>0</v>
      </c>
    </row>
    <row r="614" spans="1:27" ht="21" customHeight="1">
      <c r="A614" s="316" t="str">
        <f t="shared" si="231"/>
        <v/>
      </c>
      <c r="B614" s="316" t="str">
        <f t="shared" si="232"/>
        <v/>
      </c>
      <c r="C614" s="316" t="str">
        <f>IF(AND(F614&lt;&gt;"",G614&lt;&gt;""),COUNT($C$32:C613)+1,"")</f>
        <v/>
      </c>
      <c r="D614" s="292" t="str">
        <f t="shared" si="233"/>
        <v/>
      </c>
      <c r="E614" s="292" t="str">
        <f t="shared" si="234"/>
        <v/>
      </c>
      <c r="F614" s="672">
        <v>101010403</v>
      </c>
      <c r="G614" s="316"/>
      <c r="H614" s="871" t="s">
        <v>1208</v>
      </c>
      <c r="I614" s="316"/>
      <c r="J614" s="318"/>
      <c r="K614" s="319"/>
      <c r="L614" s="316"/>
      <c r="M614" s="324"/>
      <c r="N614" s="324"/>
      <c r="O614" s="319"/>
      <c r="P614" s="701">
        <f>SUMIF($F615:$F$1454,F614,$P615:$P$1454)</f>
        <v>132400000</v>
      </c>
      <c r="Q614" s="552"/>
      <c r="R614" s="551"/>
      <c r="S614" s="291"/>
      <c r="T614" t="str">
        <f t="shared" ref="T614:T677" si="239">IF(AND(F614&lt;&gt;"",G614&lt;&gt;""),"ok","-")</f>
        <v>-</v>
      </c>
      <c r="U614" s="560">
        <f t="shared" ref="U614:U677" si="240">MOD(K614,1)</f>
        <v>0</v>
      </c>
      <c r="V614" s="560">
        <f t="shared" ref="V614:V677" si="241">MOD(M614,1)</f>
        <v>0</v>
      </c>
      <c r="W614" s="560">
        <f t="shared" ref="W614:W677" si="242">MOD(O614,1)</f>
        <v>0</v>
      </c>
    </row>
    <row r="615" spans="1:27" ht="21" customHeight="1">
      <c r="A615" s="316" t="str">
        <f t="shared" si="231"/>
        <v/>
      </c>
      <c r="B615" s="316" t="str">
        <f t="shared" si="232"/>
        <v/>
      </c>
      <c r="C615" s="316" t="str">
        <f>IF(AND(F615&lt;&gt;"",G615&lt;&gt;""),COUNT($C$32:C614)+1,"")</f>
        <v/>
      </c>
      <c r="D615" s="292" t="str">
        <f t="shared" si="233"/>
        <v/>
      </c>
      <c r="E615" s="292" t="str">
        <f t="shared" si="234"/>
        <v/>
      </c>
      <c r="F615" s="316"/>
      <c r="G615" s="316"/>
      <c r="H615" s="880" t="s">
        <v>952</v>
      </c>
      <c r="I615" s="681"/>
      <c r="J615" s="704"/>
      <c r="K615" s="666"/>
      <c r="L615" s="681"/>
      <c r="M615" s="682"/>
      <c r="N615" s="682" t="s">
        <v>1007</v>
      </c>
      <c r="O615" s="666"/>
      <c r="P615" s="643">
        <f>SUM(P616:P687)</f>
        <v>132400000</v>
      </c>
      <c r="Q615" s="552"/>
      <c r="R615" s="551"/>
      <c r="S615" s="291"/>
      <c r="T615" t="str">
        <f t="shared" si="239"/>
        <v>-</v>
      </c>
      <c r="U615" s="560">
        <f t="shared" si="240"/>
        <v>0</v>
      </c>
      <c r="V615" s="560">
        <f t="shared" si="241"/>
        <v>0</v>
      </c>
      <c r="W615" s="560">
        <f t="shared" si="242"/>
        <v>0</v>
      </c>
    </row>
    <row r="616" spans="1:27" ht="21" customHeight="1">
      <c r="A616" s="316" t="str">
        <f t="shared" si="231"/>
        <v>10101</v>
      </c>
      <c r="B616" s="316" t="str">
        <f t="shared" si="232"/>
        <v>60</v>
      </c>
      <c r="C616" s="316">
        <f>IF(AND(F616&lt;&gt;"",G616&lt;&gt;""),COUNT($C$32:C615)+1,"")</f>
        <v>488</v>
      </c>
      <c r="D616" s="292" t="str">
        <f t="shared" si="233"/>
        <v>LN0488</v>
      </c>
      <c r="E616" s="292" t="str">
        <f t="shared" si="234"/>
        <v>1010104</v>
      </c>
      <c r="F616" s="316">
        <v>101010403</v>
      </c>
      <c r="G616" s="316">
        <v>60011</v>
      </c>
      <c r="H616" s="317" t="s">
        <v>1035</v>
      </c>
      <c r="I616" s="316" t="s">
        <v>445</v>
      </c>
      <c r="J616" s="318" t="s">
        <v>824</v>
      </c>
      <c r="K616" s="319">
        <v>1</v>
      </c>
      <c r="L616" s="292" t="s">
        <v>446</v>
      </c>
      <c r="M616" s="324">
        <v>1250000</v>
      </c>
      <c r="N616" s="294">
        <f>K616*M616</f>
        <v>1250000</v>
      </c>
      <c r="O616" s="319">
        <v>12</v>
      </c>
      <c r="P616" s="294">
        <f t="shared" ref="P616:P679" si="243">IF(AND(F616&lt;&gt;"",G616&lt;&gt;""),N616*O616,"")</f>
        <v>15000000</v>
      </c>
      <c r="Q616" s="552"/>
      <c r="R616" s="551"/>
      <c r="S616" s="291"/>
      <c r="T616" t="str">
        <f t="shared" si="239"/>
        <v>ok</v>
      </c>
      <c r="U616" s="560">
        <f t="shared" si="240"/>
        <v>0</v>
      </c>
      <c r="V616" s="560">
        <f t="shared" si="241"/>
        <v>0</v>
      </c>
      <c r="W616" s="560">
        <f t="shared" si="242"/>
        <v>0</v>
      </c>
      <c r="Y616" t="s">
        <v>1145</v>
      </c>
      <c r="Z616" t="s">
        <v>1146</v>
      </c>
      <c r="AA616" t="s">
        <v>1147</v>
      </c>
    </row>
    <row r="617" spans="1:27" s="811" customFormat="1" ht="21" customHeight="1">
      <c r="A617" s="316" t="str">
        <f t="shared" si="231"/>
        <v>10101</v>
      </c>
      <c r="B617" s="316" t="str">
        <f t="shared" si="232"/>
        <v>60</v>
      </c>
      <c r="C617" s="316">
        <f>IF(AND(F617&lt;&gt;"",G617&lt;&gt;""),COUNT($C$32:C616)+1,"")</f>
        <v>489</v>
      </c>
      <c r="D617" s="292" t="str">
        <f t="shared" si="233"/>
        <v>LN0489</v>
      </c>
      <c r="E617" s="292" t="str">
        <f t="shared" si="234"/>
        <v>1010104</v>
      </c>
      <c r="F617" s="316">
        <v>101010403</v>
      </c>
      <c r="G617" s="316">
        <v>60015</v>
      </c>
      <c r="H617" s="317" t="s">
        <v>1036</v>
      </c>
      <c r="I617" s="681" t="s">
        <v>445</v>
      </c>
      <c r="J617" s="704" t="s">
        <v>796</v>
      </c>
      <c r="K617" s="319">
        <f>500-20</f>
        <v>480</v>
      </c>
      <c r="L617" s="681" t="s">
        <v>446</v>
      </c>
      <c r="M617" s="324">
        <v>5500</v>
      </c>
      <c r="N617" s="682">
        <f t="shared" ref="N617:N681" si="244">K617*M617</f>
        <v>2640000</v>
      </c>
      <c r="O617" s="319">
        <v>4</v>
      </c>
      <c r="P617" s="682">
        <f t="shared" si="243"/>
        <v>10560000</v>
      </c>
      <c r="Q617" s="666"/>
      <c r="R617" s="820"/>
      <c r="S617" s="821"/>
      <c r="T617" s="811" t="str">
        <f t="shared" si="239"/>
        <v>ok</v>
      </c>
      <c r="U617" s="822">
        <f t="shared" si="240"/>
        <v>0</v>
      </c>
      <c r="V617" s="822">
        <f t="shared" si="241"/>
        <v>0</v>
      </c>
      <c r="W617" s="822">
        <f t="shared" si="242"/>
        <v>0</v>
      </c>
      <c r="Y617" s="830">
        <v>6750000</v>
      </c>
      <c r="Z617" s="830">
        <v>8250000</v>
      </c>
      <c r="AA617" s="830">
        <f>Z617-Y617</f>
        <v>1500000</v>
      </c>
    </row>
    <row r="618" spans="1:27" s="811" customFormat="1" ht="21" customHeight="1">
      <c r="A618" s="316" t="str">
        <f t="shared" si="231"/>
        <v>10101</v>
      </c>
      <c r="B618" s="316" t="str">
        <f t="shared" si="232"/>
        <v>60</v>
      </c>
      <c r="C618" s="316">
        <f>IF(AND(F618&lt;&gt;"",G618&lt;&gt;""),COUNT($C$32:C617)+1,"")</f>
        <v>490</v>
      </c>
      <c r="D618" s="292" t="str">
        <f t="shared" si="233"/>
        <v>LN0490</v>
      </c>
      <c r="E618" s="292" t="str">
        <f t="shared" si="234"/>
        <v>1010104</v>
      </c>
      <c r="F618" s="316">
        <v>101010403</v>
      </c>
      <c r="G618" s="316">
        <v>60015</v>
      </c>
      <c r="H618" s="683" t="s">
        <v>1237</v>
      </c>
      <c r="I618" s="681" t="s">
        <v>445</v>
      </c>
      <c r="J618" s="704" t="s">
        <v>796</v>
      </c>
      <c r="K618" s="319">
        <v>1</v>
      </c>
      <c r="L618" s="681" t="s">
        <v>446</v>
      </c>
      <c r="M618" s="324">
        <v>40000</v>
      </c>
      <c r="N618" s="682">
        <f t="shared" si="244"/>
        <v>40000</v>
      </c>
      <c r="O618" s="319">
        <v>1</v>
      </c>
      <c r="P618" s="682">
        <f t="shared" si="243"/>
        <v>40000</v>
      </c>
      <c r="Q618" s="666"/>
      <c r="R618" s="820"/>
      <c r="S618" s="821"/>
      <c r="U618" s="822"/>
      <c r="V618" s="822">
        <f t="shared" si="241"/>
        <v>0</v>
      </c>
      <c r="W618" s="822">
        <f t="shared" si="242"/>
        <v>0</v>
      </c>
      <c r="Y618" s="830"/>
      <c r="Z618" s="830"/>
      <c r="AA618" s="830"/>
    </row>
    <row r="619" spans="1:27" ht="21" customHeight="1">
      <c r="A619" s="316" t="str">
        <f t="shared" si="231"/>
        <v>10101</v>
      </c>
      <c r="B619" s="316" t="str">
        <f t="shared" si="232"/>
        <v>60</v>
      </c>
      <c r="C619" s="316">
        <f>IF(AND(F619&lt;&gt;"",G619&lt;&gt;""),COUNT($C$32:C618)+1,"")</f>
        <v>491</v>
      </c>
      <c r="D619" s="292" t="str">
        <f t="shared" si="233"/>
        <v>LN0491</v>
      </c>
      <c r="E619" s="292" t="str">
        <f t="shared" si="234"/>
        <v>1010104</v>
      </c>
      <c r="F619" s="316">
        <v>101010403</v>
      </c>
      <c r="G619" s="316">
        <v>60021</v>
      </c>
      <c r="H619" s="317" t="s">
        <v>1037</v>
      </c>
      <c r="I619" s="316" t="s">
        <v>445</v>
      </c>
      <c r="J619" s="318" t="s">
        <v>800</v>
      </c>
      <c r="K619" s="319">
        <v>10</v>
      </c>
      <c r="L619" s="292" t="s">
        <v>446</v>
      </c>
      <c r="M619" s="324">
        <v>72000</v>
      </c>
      <c r="N619" s="294">
        <f t="shared" si="244"/>
        <v>720000</v>
      </c>
      <c r="O619" s="319">
        <v>3</v>
      </c>
      <c r="P619" s="294">
        <f t="shared" si="243"/>
        <v>2160000</v>
      </c>
      <c r="Q619" s="552"/>
      <c r="R619" s="551"/>
      <c r="S619" s="291"/>
      <c r="T619" t="str">
        <f t="shared" si="239"/>
        <v>ok</v>
      </c>
      <c r="U619" s="560">
        <f t="shared" si="240"/>
        <v>0</v>
      </c>
      <c r="V619" s="560">
        <f t="shared" si="241"/>
        <v>0</v>
      </c>
      <c r="W619" s="560">
        <f t="shared" si="242"/>
        <v>0</v>
      </c>
      <c r="Y619" s="832"/>
      <c r="Z619" s="832"/>
      <c r="AA619" s="832"/>
    </row>
    <row r="620" spans="1:27" ht="21" customHeight="1">
      <c r="A620" s="316" t="str">
        <f t="shared" si="231"/>
        <v>10101</v>
      </c>
      <c r="B620" s="316" t="str">
        <f t="shared" si="232"/>
        <v>60</v>
      </c>
      <c r="C620" s="316">
        <f>IF(AND(F620&lt;&gt;"",G620&lt;&gt;""),COUNT($C$32:C619)+1,"")</f>
        <v>492</v>
      </c>
      <c r="D620" s="292" t="str">
        <f t="shared" si="233"/>
        <v>LN0492</v>
      </c>
      <c r="E620" s="292" t="str">
        <f t="shared" si="234"/>
        <v>1010104</v>
      </c>
      <c r="F620" s="316">
        <v>101010403</v>
      </c>
      <c r="G620" s="316">
        <v>60021</v>
      </c>
      <c r="H620" s="317" t="s">
        <v>1038</v>
      </c>
      <c r="I620" s="316" t="s">
        <v>445</v>
      </c>
      <c r="J620" s="318" t="s">
        <v>800</v>
      </c>
      <c r="K620" s="319">
        <v>4</v>
      </c>
      <c r="L620" s="292" t="s">
        <v>446</v>
      </c>
      <c r="M620" s="324">
        <v>13125</v>
      </c>
      <c r="N620" s="294">
        <f t="shared" si="244"/>
        <v>52500</v>
      </c>
      <c r="O620" s="319">
        <v>2</v>
      </c>
      <c r="P620" s="294">
        <f t="shared" si="243"/>
        <v>105000</v>
      </c>
      <c r="Q620" s="552"/>
      <c r="R620" s="551"/>
      <c r="S620" s="291"/>
      <c r="T620" t="str">
        <f t="shared" si="239"/>
        <v>ok</v>
      </c>
      <c r="U620" s="560">
        <f t="shared" si="240"/>
        <v>0</v>
      </c>
      <c r="V620" s="560">
        <f t="shared" si="241"/>
        <v>0</v>
      </c>
      <c r="W620" s="560">
        <f t="shared" si="242"/>
        <v>0</v>
      </c>
    </row>
    <row r="621" spans="1:27" ht="21" customHeight="1">
      <c r="A621" s="316" t="str">
        <f t="shared" si="231"/>
        <v>10101</v>
      </c>
      <c r="B621" s="316" t="str">
        <f t="shared" si="232"/>
        <v>60</v>
      </c>
      <c r="C621" s="316">
        <f>IF(AND(F621&lt;&gt;"",G621&lt;&gt;""),COUNT($C$32:C620)+1,"")</f>
        <v>493</v>
      </c>
      <c r="D621" s="292" t="str">
        <f t="shared" si="233"/>
        <v>LN0493</v>
      </c>
      <c r="E621" s="292" t="str">
        <f t="shared" si="234"/>
        <v>1010104</v>
      </c>
      <c r="F621" s="316">
        <v>101010403</v>
      </c>
      <c r="G621" s="316">
        <v>60021</v>
      </c>
      <c r="H621" s="317" t="s">
        <v>1039</v>
      </c>
      <c r="I621" s="316" t="s">
        <v>445</v>
      </c>
      <c r="J621" s="318" t="s">
        <v>800</v>
      </c>
      <c r="K621" s="319">
        <v>2</v>
      </c>
      <c r="L621" s="292" t="s">
        <v>446</v>
      </c>
      <c r="M621" s="324">
        <v>40000</v>
      </c>
      <c r="N621" s="294">
        <f t="shared" si="244"/>
        <v>80000</v>
      </c>
      <c r="O621" s="319">
        <v>2</v>
      </c>
      <c r="P621" s="294">
        <f t="shared" si="243"/>
        <v>160000</v>
      </c>
      <c r="Q621" s="552"/>
      <c r="R621" s="551"/>
      <c r="S621" s="291"/>
      <c r="T621" t="str">
        <f t="shared" si="239"/>
        <v>ok</v>
      </c>
      <c r="U621" s="560">
        <f t="shared" si="240"/>
        <v>0</v>
      </c>
      <c r="V621" s="560">
        <f t="shared" si="241"/>
        <v>0</v>
      </c>
      <c r="W621" s="560">
        <f t="shared" si="242"/>
        <v>0</v>
      </c>
    </row>
    <row r="622" spans="1:27" ht="21" customHeight="1">
      <c r="A622" s="316" t="str">
        <f t="shared" si="231"/>
        <v>10101</v>
      </c>
      <c r="B622" s="316" t="str">
        <f t="shared" si="232"/>
        <v>60</v>
      </c>
      <c r="C622" s="316">
        <f>IF(AND(F622&lt;&gt;"",G622&lt;&gt;""),COUNT($C$32:C621)+1,"")</f>
        <v>494</v>
      </c>
      <c r="D622" s="292" t="str">
        <f t="shared" si="233"/>
        <v>LN0494</v>
      </c>
      <c r="E622" s="292" t="str">
        <f t="shared" si="234"/>
        <v>1010104</v>
      </c>
      <c r="F622" s="316">
        <v>101010403</v>
      </c>
      <c r="G622" s="316">
        <v>60021</v>
      </c>
      <c r="H622" s="317" t="s">
        <v>1040</v>
      </c>
      <c r="I622" s="316" t="s">
        <v>445</v>
      </c>
      <c r="J622" s="318" t="s">
        <v>820</v>
      </c>
      <c r="K622" s="319">
        <v>10</v>
      </c>
      <c r="L622" s="292" t="s">
        <v>446</v>
      </c>
      <c r="M622" s="324">
        <v>4000</v>
      </c>
      <c r="N622" s="294">
        <f t="shared" si="244"/>
        <v>40000</v>
      </c>
      <c r="O622" s="319">
        <v>2</v>
      </c>
      <c r="P622" s="294">
        <f t="shared" si="243"/>
        <v>80000</v>
      </c>
      <c r="Q622" s="552"/>
      <c r="R622" s="551"/>
      <c r="S622" s="291"/>
      <c r="T622" t="str">
        <f t="shared" si="239"/>
        <v>ok</v>
      </c>
      <c r="U622" s="560">
        <f t="shared" si="240"/>
        <v>0</v>
      </c>
      <c r="V622" s="560">
        <f t="shared" si="241"/>
        <v>0</v>
      </c>
      <c r="W622" s="560">
        <f t="shared" si="242"/>
        <v>0</v>
      </c>
    </row>
    <row r="623" spans="1:27" ht="21" customHeight="1">
      <c r="A623" s="316" t="str">
        <f t="shared" si="231"/>
        <v>10101</v>
      </c>
      <c r="B623" s="316" t="str">
        <f t="shared" si="232"/>
        <v>60</v>
      </c>
      <c r="C623" s="316">
        <f>IF(AND(F623&lt;&gt;"",G623&lt;&gt;""),COUNT($C$32:C622)+1,"")</f>
        <v>495</v>
      </c>
      <c r="D623" s="292" t="str">
        <f t="shared" si="233"/>
        <v>LN0495</v>
      </c>
      <c r="E623" s="292" t="str">
        <f t="shared" si="234"/>
        <v>1010104</v>
      </c>
      <c r="F623" s="316">
        <v>101010403</v>
      </c>
      <c r="G623" s="316">
        <v>60021</v>
      </c>
      <c r="H623" s="317" t="s">
        <v>1041</v>
      </c>
      <c r="I623" s="316" t="s">
        <v>445</v>
      </c>
      <c r="J623" s="318" t="s">
        <v>926</v>
      </c>
      <c r="K623" s="319">
        <v>40</v>
      </c>
      <c r="L623" s="292" t="s">
        <v>446</v>
      </c>
      <c r="M623" s="324">
        <v>12000</v>
      </c>
      <c r="N623" s="294">
        <f t="shared" si="244"/>
        <v>480000</v>
      </c>
      <c r="O623" s="319">
        <v>2</v>
      </c>
      <c r="P623" s="294">
        <f t="shared" si="243"/>
        <v>960000</v>
      </c>
      <c r="Q623" s="552"/>
      <c r="R623" s="551"/>
      <c r="S623" s="291"/>
      <c r="T623" t="str">
        <f t="shared" si="239"/>
        <v>ok</v>
      </c>
      <c r="U623" s="560">
        <f t="shared" si="240"/>
        <v>0</v>
      </c>
      <c r="V623" s="560">
        <f t="shared" si="241"/>
        <v>0</v>
      </c>
      <c r="W623" s="560">
        <f t="shared" si="242"/>
        <v>0</v>
      </c>
    </row>
    <row r="624" spans="1:27" ht="21" customHeight="1">
      <c r="A624" s="316" t="str">
        <f t="shared" si="231"/>
        <v>10101</v>
      </c>
      <c r="B624" s="316" t="str">
        <f t="shared" si="232"/>
        <v>60</v>
      </c>
      <c r="C624" s="316">
        <f>IF(AND(F624&lt;&gt;"",G624&lt;&gt;""),COUNT($C$32:C623)+1,"")</f>
        <v>496</v>
      </c>
      <c r="D624" s="292" t="str">
        <f t="shared" si="233"/>
        <v>LN0496</v>
      </c>
      <c r="E624" s="292" t="str">
        <f t="shared" si="234"/>
        <v>1010104</v>
      </c>
      <c r="F624" s="316">
        <v>101010403</v>
      </c>
      <c r="G624" s="316">
        <v>60021</v>
      </c>
      <c r="H624" s="317" t="s">
        <v>1042</v>
      </c>
      <c r="I624" s="316" t="s">
        <v>445</v>
      </c>
      <c r="J624" s="318" t="s">
        <v>816</v>
      </c>
      <c r="K624" s="319">
        <v>12</v>
      </c>
      <c r="L624" s="292" t="s">
        <v>446</v>
      </c>
      <c r="M624" s="324">
        <v>65000</v>
      </c>
      <c r="N624" s="294">
        <f t="shared" si="244"/>
        <v>780000</v>
      </c>
      <c r="O624" s="319">
        <v>2</v>
      </c>
      <c r="P624" s="294">
        <f t="shared" si="243"/>
        <v>1560000</v>
      </c>
      <c r="Q624" s="552"/>
      <c r="R624" s="551"/>
      <c r="S624" s="291"/>
      <c r="T624" t="str">
        <f t="shared" si="239"/>
        <v>ok</v>
      </c>
      <c r="U624" s="560">
        <f t="shared" si="240"/>
        <v>0</v>
      </c>
      <c r="V624" s="560">
        <f t="shared" si="241"/>
        <v>0</v>
      </c>
      <c r="W624" s="560">
        <f t="shared" si="242"/>
        <v>0</v>
      </c>
    </row>
    <row r="625" spans="1:23" ht="21" customHeight="1">
      <c r="A625" s="316" t="str">
        <f t="shared" si="231"/>
        <v>10101</v>
      </c>
      <c r="B625" s="316" t="str">
        <f t="shared" si="232"/>
        <v>60</v>
      </c>
      <c r="C625" s="316">
        <f>IF(AND(F625&lt;&gt;"",G625&lt;&gt;""),COUNT($C$32:C624)+1,"")</f>
        <v>497</v>
      </c>
      <c r="D625" s="292" t="str">
        <f t="shared" si="233"/>
        <v>LN0497</v>
      </c>
      <c r="E625" s="292" t="str">
        <f t="shared" si="234"/>
        <v>1010104</v>
      </c>
      <c r="F625" s="316">
        <v>101010403</v>
      </c>
      <c r="G625" s="316">
        <v>60021</v>
      </c>
      <c r="H625" s="317" t="s">
        <v>1043</v>
      </c>
      <c r="I625" s="316" t="s">
        <v>445</v>
      </c>
      <c r="J625" s="318" t="s">
        <v>827</v>
      </c>
      <c r="K625" s="319">
        <v>3</v>
      </c>
      <c r="L625" s="292" t="s">
        <v>446</v>
      </c>
      <c r="M625" s="324">
        <v>120000</v>
      </c>
      <c r="N625" s="294">
        <f t="shared" si="244"/>
        <v>360000</v>
      </c>
      <c r="O625" s="319">
        <v>2</v>
      </c>
      <c r="P625" s="682">
        <f t="shared" si="243"/>
        <v>720000</v>
      </c>
      <c r="Q625" s="552"/>
      <c r="R625" s="551"/>
      <c r="S625" s="291"/>
      <c r="T625" t="str">
        <f t="shared" si="239"/>
        <v>ok</v>
      </c>
      <c r="U625" s="560">
        <f t="shared" si="240"/>
        <v>0</v>
      </c>
      <c r="V625" s="560">
        <f t="shared" si="241"/>
        <v>0</v>
      </c>
      <c r="W625" s="560">
        <f t="shared" si="242"/>
        <v>0</v>
      </c>
    </row>
    <row r="626" spans="1:23" ht="21" customHeight="1">
      <c r="A626" s="316" t="str">
        <f t="shared" si="231"/>
        <v>10101</v>
      </c>
      <c r="B626" s="316" t="str">
        <f t="shared" si="232"/>
        <v>60</v>
      </c>
      <c r="C626" s="316">
        <f>IF(AND(F626&lt;&gt;"",G626&lt;&gt;""),COUNT($C$32:C625)+1,"")</f>
        <v>498</v>
      </c>
      <c r="D626" s="292" t="str">
        <f t="shared" si="233"/>
        <v>LN0498</v>
      </c>
      <c r="E626" s="292" t="str">
        <f t="shared" si="234"/>
        <v>1010104</v>
      </c>
      <c r="F626" s="316">
        <v>101010403</v>
      </c>
      <c r="G626" s="316">
        <v>60021</v>
      </c>
      <c r="H626" s="317" t="s">
        <v>1044</v>
      </c>
      <c r="I626" s="316" t="s">
        <v>445</v>
      </c>
      <c r="J626" s="318" t="s">
        <v>827</v>
      </c>
      <c r="K626" s="319">
        <v>4</v>
      </c>
      <c r="L626" s="292" t="s">
        <v>446</v>
      </c>
      <c r="M626" s="324">
        <v>80000</v>
      </c>
      <c r="N626" s="294">
        <f t="shared" si="244"/>
        <v>320000</v>
      </c>
      <c r="O626" s="319">
        <v>2</v>
      </c>
      <c r="P626" s="294">
        <f t="shared" si="243"/>
        <v>640000</v>
      </c>
      <c r="Q626" s="552"/>
      <c r="R626" s="551"/>
      <c r="S626" s="291"/>
      <c r="T626" t="str">
        <f t="shared" si="239"/>
        <v>ok</v>
      </c>
      <c r="U626" s="560">
        <f t="shared" si="240"/>
        <v>0</v>
      </c>
      <c r="V626" s="560">
        <f t="shared" si="241"/>
        <v>0</v>
      </c>
      <c r="W626" s="560">
        <f t="shared" si="242"/>
        <v>0</v>
      </c>
    </row>
    <row r="627" spans="1:23" ht="21" customHeight="1">
      <c r="A627" s="316" t="str">
        <f t="shared" si="231"/>
        <v>10101</v>
      </c>
      <c r="B627" s="316" t="str">
        <f t="shared" si="232"/>
        <v>60</v>
      </c>
      <c r="C627" s="316">
        <f>IF(AND(F627&lt;&gt;"",G627&lt;&gt;""),COUNT($C$32:C626)+1,"")</f>
        <v>499</v>
      </c>
      <c r="D627" s="292" t="str">
        <f t="shared" si="233"/>
        <v>LN0499</v>
      </c>
      <c r="E627" s="292" t="str">
        <f t="shared" si="234"/>
        <v>1010104</v>
      </c>
      <c r="F627" s="316">
        <v>101010403</v>
      </c>
      <c r="G627" s="316">
        <v>60021</v>
      </c>
      <c r="H627" s="317" t="s">
        <v>1045</v>
      </c>
      <c r="I627" s="316" t="s">
        <v>445</v>
      </c>
      <c r="J627" s="318" t="s">
        <v>820</v>
      </c>
      <c r="K627" s="319">
        <v>35</v>
      </c>
      <c r="L627" s="292" t="s">
        <v>446</v>
      </c>
      <c r="M627" s="324">
        <v>1500</v>
      </c>
      <c r="N627" s="294">
        <f t="shared" si="244"/>
        <v>52500</v>
      </c>
      <c r="O627" s="319">
        <v>2</v>
      </c>
      <c r="P627" s="294">
        <f t="shared" si="243"/>
        <v>105000</v>
      </c>
      <c r="Q627" s="552"/>
      <c r="R627" s="551"/>
      <c r="S627" s="291"/>
      <c r="T627" t="str">
        <f t="shared" si="239"/>
        <v>ok</v>
      </c>
      <c r="U627" s="560">
        <f t="shared" si="240"/>
        <v>0</v>
      </c>
      <c r="V627" s="560">
        <f t="shared" si="241"/>
        <v>0</v>
      </c>
      <c r="W627" s="560">
        <f t="shared" si="242"/>
        <v>0</v>
      </c>
    </row>
    <row r="628" spans="1:23" ht="21" customHeight="1">
      <c r="A628" s="316" t="str">
        <f t="shared" si="231"/>
        <v>10101</v>
      </c>
      <c r="B628" s="316" t="str">
        <f t="shared" si="232"/>
        <v>60</v>
      </c>
      <c r="C628" s="316">
        <f>IF(AND(F628&lt;&gt;"",G628&lt;&gt;""),COUNT($C$32:C627)+1,"")</f>
        <v>500</v>
      </c>
      <c r="D628" s="292" t="str">
        <f t="shared" si="233"/>
        <v>LN0500</v>
      </c>
      <c r="E628" s="292" t="str">
        <f t="shared" si="234"/>
        <v>1010104</v>
      </c>
      <c r="F628" s="316">
        <v>101010403</v>
      </c>
      <c r="G628" s="316">
        <v>60021</v>
      </c>
      <c r="H628" s="317" t="s">
        <v>1046</v>
      </c>
      <c r="I628" s="316" t="s">
        <v>445</v>
      </c>
      <c r="J628" s="318" t="s">
        <v>800</v>
      </c>
      <c r="K628" s="319">
        <v>20</v>
      </c>
      <c r="L628" s="292" t="s">
        <v>446</v>
      </c>
      <c r="M628" s="324">
        <v>2000</v>
      </c>
      <c r="N628" s="294">
        <f t="shared" si="244"/>
        <v>40000</v>
      </c>
      <c r="O628" s="319">
        <v>2</v>
      </c>
      <c r="P628" s="294">
        <f t="shared" si="243"/>
        <v>80000</v>
      </c>
      <c r="Q628" s="552"/>
      <c r="R628" s="551"/>
      <c r="S628" s="291"/>
      <c r="T628" t="str">
        <f t="shared" si="239"/>
        <v>ok</v>
      </c>
      <c r="U628" s="560">
        <f t="shared" si="240"/>
        <v>0</v>
      </c>
      <c r="V628" s="560">
        <f t="shared" si="241"/>
        <v>0</v>
      </c>
      <c r="W628" s="560">
        <f t="shared" si="242"/>
        <v>0</v>
      </c>
    </row>
    <row r="629" spans="1:23" ht="21" customHeight="1">
      <c r="A629" s="316" t="str">
        <f t="shared" si="231"/>
        <v>10101</v>
      </c>
      <c r="B629" s="316" t="str">
        <f t="shared" si="232"/>
        <v>60</v>
      </c>
      <c r="C629" s="316">
        <f>IF(AND(F629&lt;&gt;"",G629&lt;&gt;""),COUNT($C$32:C628)+1,"")</f>
        <v>501</v>
      </c>
      <c r="D629" s="292" t="str">
        <f t="shared" si="233"/>
        <v>LN0501</v>
      </c>
      <c r="E629" s="292" t="str">
        <f t="shared" si="234"/>
        <v>1010104</v>
      </c>
      <c r="F629" s="316">
        <v>101010403</v>
      </c>
      <c r="G629" s="316">
        <v>60021</v>
      </c>
      <c r="H629" s="317" t="s">
        <v>1047</v>
      </c>
      <c r="I629" s="316" t="s">
        <v>445</v>
      </c>
      <c r="J629" s="318" t="s">
        <v>800</v>
      </c>
      <c r="K629" s="319">
        <v>16</v>
      </c>
      <c r="L629" s="292" t="s">
        <v>446</v>
      </c>
      <c r="M629" s="324">
        <v>2500</v>
      </c>
      <c r="N629" s="294">
        <f t="shared" si="244"/>
        <v>40000</v>
      </c>
      <c r="O629" s="319">
        <v>2</v>
      </c>
      <c r="P629" s="294">
        <f t="shared" si="243"/>
        <v>80000</v>
      </c>
      <c r="Q629" s="552"/>
      <c r="R629" s="551"/>
      <c r="S629" s="291"/>
      <c r="T629" t="str">
        <f t="shared" si="239"/>
        <v>ok</v>
      </c>
      <c r="U629" s="560">
        <f t="shared" si="240"/>
        <v>0</v>
      </c>
      <c r="V629" s="560">
        <f t="shared" si="241"/>
        <v>0</v>
      </c>
      <c r="W629" s="560">
        <f t="shared" si="242"/>
        <v>0</v>
      </c>
    </row>
    <row r="630" spans="1:23" ht="21" customHeight="1">
      <c r="A630" s="316" t="str">
        <f t="shared" si="231"/>
        <v>10101</v>
      </c>
      <c r="B630" s="316" t="str">
        <f t="shared" si="232"/>
        <v>60</v>
      </c>
      <c r="C630" s="316">
        <f>IF(AND(F630&lt;&gt;"",G630&lt;&gt;""),COUNT($C$32:C629)+1,"")</f>
        <v>502</v>
      </c>
      <c r="D630" s="292" t="str">
        <f t="shared" si="233"/>
        <v>LN0502</v>
      </c>
      <c r="E630" s="292" t="str">
        <f t="shared" si="234"/>
        <v>1010104</v>
      </c>
      <c r="F630" s="316">
        <v>101010403</v>
      </c>
      <c r="G630" s="316">
        <v>60021</v>
      </c>
      <c r="H630" s="317" t="s">
        <v>1048</v>
      </c>
      <c r="I630" s="316" t="s">
        <v>445</v>
      </c>
      <c r="J630" s="318" t="s">
        <v>1049</v>
      </c>
      <c r="K630" s="319">
        <v>20</v>
      </c>
      <c r="L630" s="292" t="s">
        <v>446</v>
      </c>
      <c r="M630" s="324">
        <v>3000</v>
      </c>
      <c r="N630" s="294">
        <f t="shared" si="244"/>
        <v>60000</v>
      </c>
      <c r="O630" s="319">
        <v>2</v>
      </c>
      <c r="P630" s="294">
        <f t="shared" si="243"/>
        <v>120000</v>
      </c>
      <c r="Q630" s="552"/>
      <c r="R630" s="551"/>
      <c r="S630" s="291"/>
      <c r="T630" t="str">
        <f t="shared" si="239"/>
        <v>ok</v>
      </c>
      <c r="U630" s="560">
        <f t="shared" si="240"/>
        <v>0</v>
      </c>
      <c r="V630" s="560">
        <f t="shared" si="241"/>
        <v>0</v>
      </c>
      <c r="W630" s="560">
        <f t="shared" si="242"/>
        <v>0</v>
      </c>
    </row>
    <row r="631" spans="1:23" ht="21" customHeight="1">
      <c r="A631" s="316" t="str">
        <f t="shared" si="231"/>
        <v>10101</v>
      </c>
      <c r="B631" s="316" t="str">
        <f t="shared" si="232"/>
        <v>60</v>
      </c>
      <c r="C631" s="316">
        <f>IF(AND(F631&lt;&gt;"",G631&lt;&gt;""),COUNT($C$32:C630)+1,"")</f>
        <v>503</v>
      </c>
      <c r="D631" s="292" t="str">
        <f t="shared" si="233"/>
        <v>LN0503</v>
      </c>
      <c r="E631" s="292" t="str">
        <f t="shared" si="234"/>
        <v>1010104</v>
      </c>
      <c r="F631" s="316">
        <v>101010403</v>
      </c>
      <c r="G631" s="316">
        <v>60021</v>
      </c>
      <c r="H631" s="317" t="s">
        <v>1050</v>
      </c>
      <c r="I631" s="316" t="s">
        <v>445</v>
      </c>
      <c r="J631" s="318" t="s">
        <v>800</v>
      </c>
      <c r="K631" s="319">
        <v>4</v>
      </c>
      <c r="L631" s="292" t="s">
        <v>446</v>
      </c>
      <c r="M631" s="324">
        <v>15000</v>
      </c>
      <c r="N631" s="294">
        <f t="shared" si="244"/>
        <v>60000</v>
      </c>
      <c r="O631" s="319">
        <v>2</v>
      </c>
      <c r="P631" s="294">
        <f t="shared" si="243"/>
        <v>120000</v>
      </c>
      <c r="Q631" s="552"/>
      <c r="R631" s="551"/>
      <c r="S631" s="291"/>
      <c r="T631" t="str">
        <f t="shared" si="239"/>
        <v>ok</v>
      </c>
      <c r="U631" s="560">
        <f t="shared" si="240"/>
        <v>0</v>
      </c>
      <c r="V631" s="560">
        <f t="shared" si="241"/>
        <v>0</v>
      </c>
      <c r="W631" s="560">
        <f t="shared" si="242"/>
        <v>0</v>
      </c>
    </row>
    <row r="632" spans="1:23" ht="21" customHeight="1">
      <c r="A632" s="316" t="str">
        <f t="shared" si="231"/>
        <v>10101</v>
      </c>
      <c r="B632" s="316" t="str">
        <f t="shared" si="232"/>
        <v>60</v>
      </c>
      <c r="C632" s="316">
        <f>IF(AND(F632&lt;&gt;"",G632&lt;&gt;""),COUNT($C$32:C631)+1,"")</f>
        <v>504</v>
      </c>
      <c r="D632" s="292" t="str">
        <f t="shared" si="233"/>
        <v>LN0504</v>
      </c>
      <c r="E632" s="292" t="str">
        <f t="shared" si="234"/>
        <v>1010104</v>
      </c>
      <c r="F632" s="316">
        <v>101010403</v>
      </c>
      <c r="G632" s="316">
        <v>60021</v>
      </c>
      <c r="H632" s="317" t="s">
        <v>1051</v>
      </c>
      <c r="I632" s="316" t="s">
        <v>445</v>
      </c>
      <c r="J632" s="318" t="s">
        <v>1052</v>
      </c>
      <c r="K632" s="319">
        <v>5</v>
      </c>
      <c r="L632" s="292" t="s">
        <v>446</v>
      </c>
      <c r="M632" s="324">
        <v>15000</v>
      </c>
      <c r="N632" s="294">
        <f t="shared" si="244"/>
        <v>75000</v>
      </c>
      <c r="O632" s="319">
        <v>2</v>
      </c>
      <c r="P632" s="294">
        <f t="shared" si="243"/>
        <v>150000</v>
      </c>
      <c r="Q632" s="552"/>
      <c r="R632" s="551"/>
      <c r="S632" s="291"/>
      <c r="T632" t="str">
        <f t="shared" si="239"/>
        <v>ok</v>
      </c>
      <c r="U632" s="560">
        <f t="shared" si="240"/>
        <v>0</v>
      </c>
      <c r="V632" s="560">
        <f t="shared" si="241"/>
        <v>0</v>
      </c>
      <c r="W632" s="560">
        <f t="shared" si="242"/>
        <v>0</v>
      </c>
    </row>
    <row r="633" spans="1:23" ht="21" customHeight="1">
      <c r="A633" s="316" t="str">
        <f t="shared" si="231"/>
        <v>10101</v>
      </c>
      <c r="B633" s="316" t="str">
        <f t="shared" si="232"/>
        <v>60</v>
      </c>
      <c r="C633" s="316">
        <f>IF(AND(F633&lt;&gt;"",G633&lt;&gt;""),COUNT($C$32:C632)+1,"")</f>
        <v>505</v>
      </c>
      <c r="D633" s="292" t="str">
        <f t="shared" si="233"/>
        <v>LN0505</v>
      </c>
      <c r="E633" s="292" t="str">
        <f t="shared" si="234"/>
        <v>1010104</v>
      </c>
      <c r="F633" s="316">
        <v>101010403</v>
      </c>
      <c r="G633" s="316">
        <v>60021</v>
      </c>
      <c r="H633" s="317" t="s">
        <v>1053</v>
      </c>
      <c r="I633" s="316" t="s">
        <v>445</v>
      </c>
      <c r="J633" s="318" t="s">
        <v>816</v>
      </c>
      <c r="K633" s="319">
        <v>4</v>
      </c>
      <c r="L633" s="292" t="s">
        <v>446</v>
      </c>
      <c r="M633" s="324">
        <v>12500</v>
      </c>
      <c r="N633" s="294">
        <f t="shared" si="244"/>
        <v>50000</v>
      </c>
      <c r="O633" s="319">
        <v>2</v>
      </c>
      <c r="P633" s="294">
        <f t="shared" si="243"/>
        <v>100000</v>
      </c>
      <c r="Q633" s="552"/>
      <c r="R633" s="551"/>
      <c r="S633" s="291"/>
      <c r="T633" t="str">
        <f t="shared" si="239"/>
        <v>ok</v>
      </c>
      <c r="U633" s="560">
        <f t="shared" si="240"/>
        <v>0</v>
      </c>
      <c r="V633" s="560">
        <f t="shared" si="241"/>
        <v>0</v>
      </c>
      <c r="W633" s="560">
        <f t="shared" si="242"/>
        <v>0</v>
      </c>
    </row>
    <row r="634" spans="1:23" ht="21" customHeight="1">
      <c r="A634" s="316" t="str">
        <f t="shared" si="231"/>
        <v>10101</v>
      </c>
      <c r="B634" s="316" t="str">
        <f t="shared" si="232"/>
        <v>60</v>
      </c>
      <c r="C634" s="316">
        <f>IF(AND(F634&lt;&gt;"",G634&lt;&gt;""),COUNT($C$32:C633)+1,"")</f>
        <v>506</v>
      </c>
      <c r="D634" s="292" t="str">
        <f t="shared" si="233"/>
        <v>LN0506</v>
      </c>
      <c r="E634" s="292" t="str">
        <f t="shared" si="234"/>
        <v>1010104</v>
      </c>
      <c r="F634" s="316">
        <v>101010403</v>
      </c>
      <c r="G634" s="316">
        <v>60021</v>
      </c>
      <c r="H634" s="317" t="s">
        <v>1054</v>
      </c>
      <c r="I634" s="316" t="s">
        <v>445</v>
      </c>
      <c r="J634" s="318" t="s">
        <v>800</v>
      </c>
      <c r="K634" s="319">
        <v>5</v>
      </c>
      <c r="L634" s="292" t="s">
        <v>446</v>
      </c>
      <c r="M634" s="324">
        <v>15000</v>
      </c>
      <c r="N634" s="294">
        <f t="shared" si="244"/>
        <v>75000</v>
      </c>
      <c r="O634" s="319">
        <v>2</v>
      </c>
      <c r="P634" s="294">
        <f t="shared" si="243"/>
        <v>150000</v>
      </c>
      <c r="Q634" s="552"/>
      <c r="R634" s="551"/>
      <c r="S634" s="291"/>
      <c r="T634" t="str">
        <f t="shared" si="239"/>
        <v>ok</v>
      </c>
      <c r="U634" s="560">
        <f t="shared" si="240"/>
        <v>0</v>
      </c>
      <c r="V634" s="560">
        <f t="shared" si="241"/>
        <v>0</v>
      </c>
      <c r="W634" s="560">
        <f t="shared" si="242"/>
        <v>0</v>
      </c>
    </row>
    <row r="635" spans="1:23" ht="21" customHeight="1">
      <c r="A635" s="316" t="str">
        <f t="shared" si="231"/>
        <v>10101</v>
      </c>
      <c r="B635" s="316" t="str">
        <f t="shared" si="232"/>
        <v>60</v>
      </c>
      <c r="C635" s="316">
        <f>IF(AND(F635&lt;&gt;"",G635&lt;&gt;""),COUNT($C$32:C634)+1,"")</f>
        <v>507</v>
      </c>
      <c r="D635" s="292" t="str">
        <f t="shared" si="233"/>
        <v>LN0507</v>
      </c>
      <c r="E635" s="292" t="str">
        <f t="shared" si="234"/>
        <v>1010104</v>
      </c>
      <c r="F635" s="316">
        <v>101010403</v>
      </c>
      <c r="G635" s="316">
        <v>60021</v>
      </c>
      <c r="H635" s="317" t="s">
        <v>1055</v>
      </c>
      <c r="I635" s="316" t="s">
        <v>445</v>
      </c>
      <c r="J635" s="318" t="s">
        <v>816</v>
      </c>
      <c r="K635" s="319">
        <v>5</v>
      </c>
      <c r="L635" s="292" t="s">
        <v>446</v>
      </c>
      <c r="M635" s="324">
        <v>60000</v>
      </c>
      <c r="N635" s="294">
        <f t="shared" si="244"/>
        <v>300000</v>
      </c>
      <c r="O635" s="319">
        <v>2</v>
      </c>
      <c r="P635" s="294">
        <f t="shared" si="243"/>
        <v>600000</v>
      </c>
      <c r="Q635" s="552"/>
      <c r="R635" s="551"/>
      <c r="S635" s="291"/>
      <c r="T635" t="str">
        <f t="shared" si="239"/>
        <v>ok</v>
      </c>
      <c r="U635" s="560">
        <f t="shared" si="240"/>
        <v>0</v>
      </c>
      <c r="V635" s="560">
        <f t="shared" si="241"/>
        <v>0</v>
      </c>
      <c r="W635" s="560">
        <f t="shared" si="242"/>
        <v>0</v>
      </c>
    </row>
    <row r="636" spans="1:23" ht="21" customHeight="1">
      <c r="A636" s="316" t="str">
        <f t="shared" si="231"/>
        <v>10101</v>
      </c>
      <c r="B636" s="316" t="str">
        <f t="shared" si="232"/>
        <v>60</v>
      </c>
      <c r="C636" s="316">
        <f>IF(AND(F636&lt;&gt;"",G636&lt;&gt;""),COUNT($C$32:C635)+1,"")</f>
        <v>508</v>
      </c>
      <c r="D636" s="292" t="str">
        <f t="shared" si="233"/>
        <v>LN0508</v>
      </c>
      <c r="E636" s="292" t="str">
        <f t="shared" si="234"/>
        <v>1010104</v>
      </c>
      <c r="F636" s="316">
        <v>101010403</v>
      </c>
      <c r="G636" s="316">
        <v>60021</v>
      </c>
      <c r="H636" s="317" t="s">
        <v>1056</v>
      </c>
      <c r="I636" s="316" t="s">
        <v>445</v>
      </c>
      <c r="J636" s="318" t="s">
        <v>816</v>
      </c>
      <c r="K636" s="319">
        <v>7</v>
      </c>
      <c r="L636" s="292" t="s">
        <v>446</v>
      </c>
      <c r="M636" s="324">
        <v>70000</v>
      </c>
      <c r="N636" s="294">
        <f t="shared" si="244"/>
        <v>490000</v>
      </c>
      <c r="O636" s="319">
        <v>2</v>
      </c>
      <c r="P636" s="294">
        <f t="shared" si="243"/>
        <v>980000</v>
      </c>
      <c r="Q636" s="552"/>
      <c r="R636" s="551"/>
      <c r="S636" s="291"/>
      <c r="T636" t="str">
        <f t="shared" si="239"/>
        <v>ok</v>
      </c>
      <c r="U636" s="560">
        <f t="shared" si="240"/>
        <v>0</v>
      </c>
      <c r="V636" s="560">
        <f t="shared" si="241"/>
        <v>0</v>
      </c>
      <c r="W636" s="560">
        <f t="shared" si="242"/>
        <v>0</v>
      </c>
    </row>
    <row r="637" spans="1:23" ht="21" customHeight="1">
      <c r="A637" s="316" t="str">
        <f t="shared" si="231"/>
        <v>10101</v>
      </c>
      <c r="B637" s="316" t="str">
        <f t="shared" si="232"/>
        <v>60</v>
      </c>
      <c r="C637" s="316">
        <f>IF(AND(F637&lt;&gt;"",G637&lt;&gt;""),COUNT($C$32:C636)+1,"")</f>
        <v>509</v>
      </c>
      <c r="D637" s="292" t="str">
        <f t="shared" si="233"/>
        <v>LN0509</v>
      </c>
      <c r="E637" s="292" t="str">
        <f t="shared" si="234"/>
        <v>1010104</v>
      </c>
      <c r="F637" s="316">
        <v>101010403</v>
      </c>
      <c r="G637" s="316">
        <v>60021</v>
      </c>
      <c r="H637" s="317" t="s">
        <v>1057</v>
      </c>
      <c r="I637" s="316" t="s">
        <v>445</v>
      </c>
      <c r="J637" s="318" t="s">
        <v>800</v>
      </c>
      <c r="K637" s="319">
        <v>2</v>
      </c>
      <c r="L637" s="292" t="s">
        <v>446</v>
      </c>
      <c r="M637" s="324">
        <v>70000</v>
      </c>
      <c r="N637" s="294">
        <f t="shared" si="244"/>
        <v>140000</v>
      </c>
      <c r="O637" s="319">
        <v>2</v>
      </c>
      <c r="P637" s="294">
        <f t="shared" si="243"/>
        <v>280000</v>
      </c>
      <c r="Q637" s="552"/>
      <c r="R637" s="551"/>
      <c r="S637" s="291"/>
      <c r="T637" t="str">
        <f t="shared" si="239"/>
        <v>ok</v>
      </c>
      <c r="U637" s="560">
        <f t="shared" si="240"/>
        <v>0</v>
      </c>
      <c r="V637" s="560">
        <f t="shared" si="241"/>
        <v>0</v>
      </c>
      <c r="W637" s="560">
        <f t="shared" si="242"/>
        <v>0</v>
      </c>
    </row>
    <row r="638" spans="1:23" ht="21" customHeight="1">
      <c r="A638" s="316" t="str">
        <f t="shared" si="231"/>
        <v>10101</v>
      </c>
      <c r="B638" s="316" t="str">
        <f t="shared" si="232"/>
        <v>60</v>
      </c>
      <c r="C638" s="316">
        <f>IF(AND(F638&lt;&gt;"",G638&lt;&gt;""),COUNT($C$32:C637)+1,"")</f>
        <v>510</v>
      </c>
      <c r="D638" s="292" t="str">
        <f t="shared" si="233"/>
        <v>LN0510</v>
      </c>
      <c r="E638" s="292" t="str">
        <f t="shared" si="234"/>
        <v>1010104</v>
      </c>
      <c r="F638" s="316">
        <v>101010403</v>
      </c>
      <c r="G638" s="316">
        <v>60021</v>
      </c>
      <c r="H638" s="317" t="s">
        <v>1058</v>
      </c>
      <c r="I638" s="316" t="s">
        <v>445</v>
      </c>
      <c r="J638" s="318" t="s">
        <v>827</v>
      </c>
      <c r="K638" s="319">
        <v>5</v>
      </c>
      <c r="L638" s="292" t="s">
        <v>446</v>
      </c>
      <c r="M638" s="324">
        <v>36000</v>
      </c>
      <c r="N638" s="294">
        <f t="shared" si="244"/>
        <v>180000</v>
      </c>
      <c r="O638" s="319">
        <v>2</v>
      </c>
      <c r="P638" s="294">
        <f t="shared" si="243"/>
        <v>360000</v>
      </c>
      <c r="Q638" s="552"/>
      <c r="R638" s="551"/>
      <c r="S638" s="291"/>
      <c r="T638" t="str">
        <f t="shared" si="239"/>
        <v>ok</v>
      </c>
      <c r="U638" s="560">
        <f t="shared" si="240"/>
        <v>0</v>
      </c>
      <c r="V638" s="560">
        <f t="shared" si="241"/>
        <v>0</v>
      </c>
      <c r="W638" s="560">
        <f t="shared" si="242"/>
        <v>0</v>
      </c>
    </row>
    <row r="639" spans="1:23" ht="21" customHeight="1">
      <c r="A639" s="316" t="str">
        <f t="shared" si="231"/>
        <v>10101</v>
      </c>
      <c r="B639" s="316" t="str">
        <f t="shared" si="232"/>
        <v>60</v>
      </c>
      <c r="C639" s="316">
        <f>IF(AND(F639&lt;&gt;"",G639&lt;&gt;""),COUNT($C$32:C638)+1,"")</f>
        <v>511</v>
      </c>
      <c r="D639" s="292" t="str">
        <f t="shared" si="233"/>
        <v>LN0511</v>
      </c>
      <c r="E639" s="292" t="str">
        <f t="shared" si="234"/>
        <v>1010104</v>
      </c>
      <c r="F639" s="316">
        <v>101010403</v>
      </c>
      <c r="G639" s="316">
        <v>60021</v>
      </c>
      <c r="H639" s="317" t="s">
        <v>1059</v>
      </c>
      <c r="I639" s="316" t="s">
        <v>445</v>
      </c>
      <c r="J639" s="318" t="s">
        <v>800</v>
      </c>
      <c r="K639" s="319">
        <v>100</v>
      </c>
      <c r="L639" s="292" t="s">
        <v>446</v>
      </c>
      <c r="M639" s="324">
        <v>8000</v>
      </c>
      <c r="N639" s="294">
        <f t="shared" si="244"/>
        <v>800000</v>
      </c>
      <c r="O639" s="319">
        <v>2</v>
      </c>
      <c r="P639" s="294">
        <f t="shared" si="243"/>
        <v>1600000</v>
      </c>
      <c r="Q639" s="552"/>
      <c r="R639" s="551"/>
      <c r="S639" s="291"/>
      <c r="T639" t="str">
        <f t="shared" si="239"/>
        <v>ok</v>
      </c>
      <c r="U639" s="560">
        <f t="shared" si="240"/>
        <v>0</v>
      </c>
      <c r="V639" s="560">
        <f t="shared" si="241"/>
        <v>0</v>
      </c>
      <c r="W639" s="560">
        <f t="shared" si="242"/>
        <v>0</v>
      </c>
    </row>
    <row r="640" spans="1:23" ht="21" customHeight="1">
      <c r="A640" s="316" t="str">
        <f t="shared" si="231"/>
        <v>10101</v>
      </c>
      <c r="B640" s="316" t="str">
        <f t="shared" si="232"/>
        <v>60</v>
      </c>
      <c r="C640" s="316">
        <f>IF(AND(F640&lt;&gt;"",G640&lt;&gt;""),COUNT($C$32:C639)+1,"")</f>
        <v>512</v>
      </c>
      <c r="D640" s="292" t="str">
        <f t="shared" si="233"/>
        <v>LN0512</v>
      </c>
      <c r="E640" s="292" t="str">
        <f t="shared" si="234"/>
        <v>1010104</v>
      </c>
      <c r="F640" s="316">
        <v>101010403</v>
      </c>
      <c r="G640" s="316">
        <v>60021</v>
      </c>
      <c r="H640" s="317" t="s">
        <v>1060</v>
      </c>
      <c r="I640" s="316" t="s">
        <v>445</v>
      </c>
      <c r="J640" s="318" t="s">
        <v>800</v>
      </c>
      <c r="K640" s="319">
        <v>36</v>
      </c>
      <c r="L640" s="292" t="s">
        <v>446</v>
      </c>
      <c r="M640" s="324">
        <v>10000</v>
      </c>
      <c r="N640" s="294">
        <f t="shared" si="244"/>
        <v>360000</v>
      </c>
      <c r="O640" s="319">
        <v>2</v>
      </c>
      <c r="P640" s="294">
        <f t="shared" si="243"/>
        <v>720000</v>
      </c>
      <c r="Q640" s="552"/>
      <c r="R640" s="551"/>
      <c r="S640" s="291"/>
      <c r="T640" t="str">
        <f t="shared" si="239"/>
        <v>ok</v>
      </c>
      <c r="U640" s="560">
        <f t="shared" si="240"/>
        <v>0</v>
      </c>
      <c r="V640" s="560">
        <f t="shared" si="241"/>
        <v>0</v>
      </c>
      <c r="W640" s="560">
        <f t="shared" si="242"/>
        <v>0</v>
      </c>
    </row>
    <row r="641" spans="1:23" ht="21" customHeight="1">
      <c r="A641" s="316" t="str">
        <f t="shared" si="231"/>
        <v>10101</v>
      </c>
      <c r="B641" s="316" t="str">
        <f t="shared" si="232"/>
        <v>60</v>
      </c>
      <c r="C641" s="316">
        <f>IF(AND(F641&lt;&gt;"",G641&lt;&gt;""),COUNT($C$32:C640)+1,"")</f>
        <v>513</v>
      </c>
      <c r="D641" s="292" t="str">
        <f t="shared" si="233"/>
        <v>LN0513</v>
      </c>
      <c r="E641" s="292" t="str">
        <f t="shared" si="234"/>
        <v>1010104</v>
      </c>
      <c r="F641" s="316">
        <v>101010403</v>
      </c>
      <c r="G641" s="316">
        <v>60021</v>
      </c>
      <c r="H641" s="317" t="s">
        <v>1061</v>
      </c>
      <c r="I641" s="316" t="s">
        <v>445</v>
      </c>
      <c r="J641" s="318" t="s">
        <v>827</v>
      </c>
      <c r="K641" s="319">
        <v>2</v>
      </c>
      <c r="L641" s="292" t="s">
        <v>446</v>
      </c>
      <c r="M641" s="324">
        <v>445000</v>
      </c>
      <c r="N641" s="294">
        <f t="shared" si="244"/>
        <v>890000</v>
      </c>
      <c r="O641" s="319">
        <v>1</v>
      </c>
      <c r="P641" s="682">
        <f t="shared" si="243"/>
        <v>890000</v>
      </c>
      <c r="Q641" s="552"/>
      <c r="R641" s="551"/>
      <c r="S641" s="291"/>
      <c r="T641" t="str">
        <f t="shared" si="239"/>
        <v>ok</v>
      </c>
      <c r="U641" s="560">
        <f t="shared" si="240"/>
        <v>0</v>
      </c>
      <c r="V641" s="560">
        <f t="shared" si="241"/>
        <v>0</v>
      </c>
      <c r="W641" s="560">
        <f t="shared" si="242"/>
        <v>0</v>
      </c>
    </row>
    <row r="642" spans="1:23" ht="21" customHeight="1">
      <c r="A642" s="316" t="str">
        <f t="shared" si="231"/>
        <v>10101</v>
      </c>
      <c r="B642" s="316" t="str">
        <f t="shared" si="232"/>
        <v>60</v>
      </c>
      <c r="C642" s="316">
        <f>IF(AND(F642&lt;&gt;"",G642&lt;&gt;""),COUNT($C$32:C641)+1,"")</f>
        <v>514</v>
      </c>
      <c r="D642" s="292" t="str">
        <f t="shared" si="233"/>
        <v>LN0514</v>
      </c>
      <c r="E642" s="292" t="str">
        <f t="shared" si="234"/>
        <v>1010104</v>
      </c>
      <c r="F642" s="316">
        <v>101010403</v>
      </c>
      <c r="G642" s="316">
        <v>60021</v>
      </c>
      <c r="H642" s="317" t="s">
        <v>1062</v>
      </c>
      <c r="I642" s="316" t="s">
        <v>445</v>
      </c>
      <c r="J642" s="318" t="s">
        <v>827</v>
      </c>
      <c r="K642" s="319">
        <v>2</v>
      </c>
      <c r="L642" s="292" t="s">
        <v>446</v>
      </c>
      <c r="M642" s="324">
        <v>450000</v>
      </c>
      <c r="N642" s="294">
        <f t="shared" si="244"/>
        <v>900000</v>
      </c>
      <c r="O642" s="319">
        <v>2</v>
      </c>
      <c r="P642" s="294">
        <f t="shared" si="243"/>
        <v>1800000</v>
      </c>
      <c r="Q642" s="552"/>
      <c r="R642" s="551"/>
      <c r="S642" s="291"/>
      <c r="T642" t="str">
        <f t="shared" si="239"/>
        <v>ok</v>
      </c>
      <c r="U642" s="560">
        <f t="shared" si="240"/>
        <v>0</v>
      </c>
      <c r="V642" s="560">
        <f t="shared" si="241"/>
        <v>0</v>
      </c>
      <c r="W642" s="560">
        <f t="shared" si="242"/>
        <v>0</v>
      </c>
    </row>
    <row r="643" spans="1:23" ht="21" customHeight="1">
      <c r="A643" s="316" t="str">
        <f t="shared" si="231"/>
        <v>10101</v>
      </c>
      <c r="B643" s="316" t="str">
        <f t="shared" si="232"/>
        <v>60</v>
      </c>
      <c r="C643" s="316">
        <f>IF(AND(F643&lt;&gt;"",G643&lt;&gt;""),COUNT($C$32:C642)+1,"")</f>
        <v>515</v>
      </c>
      <c r="D643" s="292" t="str">
        <f t="shared" si="233"/>
        <v>LN0515</v>
      </c>
      <c r="E643" s="292" t="str">
        <f t="shared" si="234"/>
        <v>1010104</v>
      </c>
      <c r="F643" s="316">
        <v>101010403</v>
      </c>
      <c r="G643" s="316">
        <v>60021</v>
      </c>
      <c r="H643" s="317" t="s">
        <v>1063</v>
      </c>
      <c r="I643" s="316" t="s">
        <v>445</v>
      </c>
      <c r="J643" s="318" t="s">
        <v>827</v>
      </c>
      <c r="K643" s="319">
        <v>2</v>
      </c>
      <c r="L643" s="292" t="s">
        <v>446</v>
      </c>
      <c r="M643" s="324">
        <v>450000</v>
      </c>
      <c r="N643" s="294">
        <f t="shared" si="244"/>
        <v>900000</v>
      </c>
      <c r="O643" s="319">
        <v>2</v>
      </c>
      <c r="P643" s="294">
        <f t="shared" si="243"/>
        <v>1800000</v>
      </c>
      <c r="Q643" s="552"/>
      <c r="R643" s="551"/>
      <c r="S643" s="291"/>
      <c r="T643" t="str">
        <f t="shared" si="239"/>
        <v>ok</v>
      </c>
      <c r="U643" s="560">
        <f t="shared" si="240"/>
        <v>0</v>
      </c>
      <c r="V643" s="560">
        <f t="shared" si="241"/>
        <v>0</v>
      </c>
      <c r="W643" s="560">
        <f t="shared" si="242"/>
        <v>0</v>
      </c>
    </row>
    <row r="644" spans="1:23" ht="21" customHeight="1">
      <c r="A644" s="316" t="str">
        <f t="shared" si="231"/>
        <v>10101</v>
      </c>
      <c r="B644" s="316" t="str">
        <f t="shared" si="232"/>
        <v>60</v>
      </c>
      <c r="C644" s="316">
        <f>IF(AND(F644&lt;&gt;"",G644&lt;&gt;""),COUNT($C$32:C643)+1,"")</f>
        <v>516</v>
      </c>
      <c r="D644" s="292" t="str">
        <f t="shared" si="233"/>
        <v>LN0516</v>
      </c>
      <c r="E644" s="292" t="str">
        <f t="shared" si="234"/>
        <v>1010104</v>
      </c>
      <c r="F644" s="316">
        <v>101010403</v>
      </c>
      <c r="G644" s="316">
        <v>60021</v>
      </c>
      <c r="H644" s="317" t="s">
        <v>1064</v>
      </c>
      <c r="I644" s="316" t="s">
        <v>445</v>
      </c>
      <c r="J644" s="318" t="s">
        <v>827</v>
      </c>
      <c r="K644" s="319">
        <v>2</v>
      </c>
      <c r="L644" s="292" t="s">
        <v>446</v>
      </c>
      <c r="M644" s="324">
        <v>450000</v>
      </c>
      <c r="N644" s="294">
        <f t="shared" si="244"/>
        <v>900000</v>
      </c>
      <c r="O644" s="319">
        <v>2</v>
      </c>
      <c r="P644" s="294">
        <f t="shared" si="243"/>
        <v>1800000</v>
      </c>
      <c r="Q644" s="552"/>
      <c r="R644" s="551"/>
      <c r="S644" s="291"/>
      <c r="T644" t="str">
        <f t="shared" si="239"/>
        <v>ok</v>
      </c>
      <c r="U644" s="560">
        <f t="shared" si="240"/>
        <v>0</v>
      </c>
      <c r="V644" s="560">
        <f t="shared" si="241"/>
        <v>0</v>
      </c>
      <c r="W644" s="560">
        <f t="shared" si="242"/>
        <v>0</v>
      </c>
    </row>
    <row r="645" spans="1:23" ht="21" customHeight="1">
      <c r="A645" s="316" t="str">
        <f t="shared" si="231"/>
        <v>10101</v>
      </c>
      <c r="B645" s="316" t="str">
        <f t="shared" si="232"/>
        <v>60</v>
      </c>
      <c r="C645" s="316">
        <f>IF(AND(F645&lt;&gt;"",G645&lt;&gt;""),COUNT($C$32:C644)+1,"")</f>
        <v>517</v>
      </c>
      <c r="D645" s="292" t="str">
        <f t="shared" si="233"/>
        <v>LN0517</v>
      </c>
      <c r="E645" s="292" t="str">
        <f t="shared" si="234"/>
        <v>1010104</v>
      </c>
      <c r="F645" s="316">
        <v>101010403</v>
      </c>
      <c r="G645" s="316">
        <v>60021</v>
      </c>
      <c r="H645" s="317" t="s">
        <v>1065</v>
      </c>
      <c r="I645" s="316" t="s">
        <v>445</v>
      </c>
      <c r="J645" s="318" t="s">
        <v>827</v>
      </c>
      <c r="K645" s="319">
        <v>2</v>
      </c>
      <c r="L645" s="292" t="s">
        <v>446</v>
      </c>
      <c r="M645" s="324">
        <v>450000</v>
      </c>
      <c r="N645" s="294">
        <f t="shared" si="244"/>
        <v>900000</v>
      </c>
      <c r="O645" s="319">
        <v>2</v>
      </c>
      <c r="P645" s="294">
        <f t="shared" si="243"/>
        <v>1800000</v>
      </c>
      <c r="Q645" s="552"/>
      <c r="R645" s="551"/>
      <c r="S645" s="291"/>
      <c r="T645" t="str">
        <f t="shared" si="239"/>
        <v>ok</v>
      </c>
      <c r="U645" s="560">
        <f t="shared" si="240"/>
        <v>0</v>
      </c>
      <c r="V645" s="560">
        <f t="shared" si="241"/>
        <v>0</v>
      </c>
      <c r="W645" s="560">
        <f t="shared" si="242"/>
        <v>0</v>
      </c>
    </row>
    <row r="646" spans="1:23" ht="21" customHeight="1">
      <c r="A646" s="316" t="str">
        <f t="shared" si="231"/>
        <v>10101</v>
      </c>
      <c r="B646" s="316" t="str">
        <f t="shared" si="232"/>
        <v>60</v>
      </c>
      <c r="C646" s="316">
        <f>IF(AND(F646&lt;&gt;"",G646&lt;&gt;""),COUNT($C$32:C645)+1,"")</f>
        <v>518</v>
      </c>
      <c r="D646" s="292" t="str">
        <f t="shared" si="233"/>
        <v>LN0518</v>
      </c>
      <c r="E646" s="292" t="str">
        <f t="shared" si="234"/>
        <v>1010104</v>
      </c>
      <c r="F646" s="316">
        <v>101010403</v>
      </c>
      <c r="G646" s="316">
        <v>60021</v>
      </c>
      <c r="H646" s="317" t="s">
        <v>1066</v>
      </c>
      <c r="I646" s="316" t="s">
        <v>445</v>
      </c>
      <c r="J646" s="318" t="s">
        <v>827</v>
      </c>
      <c r="K646" s="319">
        <v>2</v>
      </c>
      <c r="L646" s="292" t="s">
        <v>446</v>
      </c>
      <c r="M646" s="324">
        <v>450000</v>
      </c>
      <c r="N646" s="294">
        <f t="shared" si="244"/>
        <v>900000</v>
      </c>
      <c r="O646" s="319">
        <v>2</v>
      </c>
      <c r="P646" s="294">
        <f t="shared" si="243"/>
        <v>1800000</v>
      </c>
      <c r="Q646" s="552"/>
      <c r="R646" s="551"/>
      <c r="S646" s="291"/>
      <c r="T646" t="str">
        <f t="shared" si="239"/>
        <v>ok</v>
      </c>
      <c r="U646" s="560">
        <f t="shared" si="240"/>
        <v>0</v>
      </c>
      <c r="V646" s="560">
        <f t="shared" si="241"/>
        <v>0</v>
      </c>
      <c r="W646" s="560">
        <f t="shared" si="242"/>
        <v>0</v>
      </c>
    </row>
    <row r="647" spans="1:23" ht="21" customHeight="1">
      <c r="A647" s="316" t="str">
        <f t="shared" si="231"/>
        <v>10101</v>
      </c>
      <c r="B647" s="316" t="str">
        <f t="shared" si="232"/>
        <v>60</v>
      </c>
      <c r="C647" s="316">
        <f>IF(AND(F647&lt;&gt;"",G647&lt;&gt;""),COUNT($C$32:C646)+1,"")</f>
        <v>519</v>
      </c>
      <c r="D647" s="292" t="str">
        <f t="shared" si="233"/>
        <v>LN0519</v>
      </c>
      <c r="E647" s="292" t="str">
        <f t="shared" si="234"/>
        <v>1010104</v>
      </c>
      <c r="F647" s="316">
        <v>101010403</v>
      </c>
      <c r="G647" s="316">
        <v>60021</v>
      </c>
      <c r="H647" s="317" t="s">
        <v>1067</v>
      </c>
      <c r="I647" s="316" t="s">
        <v>445</v>
      </c>
      <c r="J647" s="318" t="s">
        <v>827</v>
      </c>
      <c r="K647" s="319">
        <v>2</v>
      </c>
      <c r="L647" s="292" t="s">
        <v>446</v>
      </c>
      <c r="M647" s="324">
        <v>445000</v>
      </c>
      <c r="N647" s="294">
        <f t="shared" si="244"/>
        <v>890000</v>
      </c>
      <c r="O647" s="319">
        <v>1</v>
      </c>
      <c r="P647" s="682">
        <f t="shared" si="243"/>
        <v>890000</v>
      </c>
      <c r="Q647" s="552"/>
      <c r="R647" s="551"/>
      <c r="S647" s="291"/>
      <c r="T647" t="str">
        <f t="shared" si="239"/>
        <v>ok</v>
      </c>
      <c r="U647" s="560">
        <f t="shared" si="240"/>
        <v>0</v>
      </c>
      <c r="V647" s="560">
        <f t="shared" si="241"/>
        <v>0</v>
      </c>
      <c r="W647" s="560">
        <f t="shared" si="242"/>
        <v>0</v>
      </c>
    </row>
    <row r="648" spans="1:23" ht="21" customHeight="1">
      <c r="A648" s="316" t="str">
        <f t="shared" si="231"/>
        <v>10101</v>
      </c>
      <c r="B648" s="316" t="str">
        <f t="shared" si="232"/>
        <v>60</v>
      </c>
      <c r="C648" s="316">
        <f>IF(AND(F648&lt;&gt;"",G648&lt;&gt;""),COUNT($C$32:C647)+1,"")</f>
        <v>520</v>
      </c>
      <c r="D648" s="292" t="str">
        <f t="shared" si="233"/>
        <v>LN0520</v>
      </c>
      <c r="E648" s="292" t="str">
        <f t="shared" si="234"/>
        <v>1010104</v>
      </c>
      <c r="F648" s="316">
        <v>101010403</v>
      </c>
      <c r="G648" s="316">
        <v>60021</v>
      </c>
      <c r="H648" s="317" t="s">
        <v>1068</v>
      </c>
      <c r="I648" s="316" t="s">
        <v>445</v>
      </c>
      <c r="J648" s="318" t="s">
        <v>827</v>
      </c>
      <c r="K648" s="319">
        <v>2</v>
      </c>
      <c r="L648" s="292" t="s">
        <v>446</v>
      </c>
      <c r="M648" s="324">
        <v>450000</v>
      </c>
      <c r="N648" s="294">
        <f t="shared" si="244"/>
        <v>900000</v>
      </c>
      <c r="O648" s="319">
        <v>2</v>
      </c>
      <c r="P648" s="294">
        <f t="shared" si="243"/>
        <v>1800000</v>
      </c>
      <c r="Q648" s="552"/>
      <c r="R648" s="551"/>
      <c r="S648" s="291"/>
      <c r="T648" t="str">
        <f t="shared" si="239"/>
        <v>ok</v>
      </c>
      <c r="U648" s="560">
        <f t="shared" si="240"/>
        <v>0</v>
      </c>
      <c r="V648" s="560">
        <f t="shared" si="241"/>
        <v>0</v>
      </c>
      <c r="W648" s="560">
        <f t="shared" si="242"/>
        <v>0</v>
      </c>
    </row>
    <row r="649" spans="1:23" ht="21" customHeight="1">
      <c r="A649" s="316" t="str">
        <f t="shared" si="231"/>
        <v>10101</v>
      </c>
      <c r="B649" s="316" t="str">
        <f t="shared" si="232"/>
        <v>60</v>
      </c>
      <c r="C649" s="316">
        <f>IF(AND(F649&lt;&gt;"",G649&lt;&gt;""),COUNT($C$32:C648)+1,"")</f>
        <v>521</v>
      </c>
      <c r="D649" s="292" t="str">
        <f t="shared" si="233"/>
        <v>LN0521</v>
      </c>
      <c r="E649" s="292" t="str">
        <f t="shared" si="234"/>
        <v>1010104</v>
      </c>
      <c r="F649" s="316">
        <v>101010403</v>
      </c>
      <c r="G649" s="316">
        <v>60021</v>
      </c>
      <c r="H649" s="317" t="s">
        <v>1069</v>
      </c>
      <c r="I649" s="316" t="s">
        <v>445</v>
      </c>
      <c r="J649" s="318" t="s">
        <v>827</v>
      </c>
      <c r="K649" s="319">
        <v>3</v>
      </c>
      <c r="L649" s="292" t="s">
        <v>446</v>
      </c>
      <c r="M649" s="324">
        <v>450000</v>
      </c>
      <c r="N649" s="294">
        <f t="shared" si="244"/>
        <v>1350000</v>
      </c>
      <c r="O649" s="319">
        <v>2</v>
      </c>
      <c r="P649" s="294">
        <f t="shared" si="243"/>
        <v>2700000</v>
      </c>
      <c r="Q649" s="552"/>
      <c r="R649" s="551"/>
      <c r="S649" s="291"/>
      <c r="T649" t="str">
        <f t="shared" si="239"/>
        <v>ok</v>
      </c>
      <c r="U649" s="560">
        <f t="shared" si="240"/>
        <v>0</v>
      </c>
      <c r="V649" s="560">
        <f t="shared" si="241"/>
        <v>0</v>
      </c>
      <c r="W649" s="560">
        <f t="shared" si="242"/>
        <v>0</v>
      </c>
    </row>
    <row r="650" spans="1:23" ht="21" customHeight="1">
      <c r="A650" s="316" t="str">
        <f t="shared" si="231"/>
        <v>10101</v>
      </c>
      <c r="B650" s="316" t="str">
        <f t="shared" si="232"/>
        <v>60</v>
      </c>
      <c r="C650" s="316">
        <f>IF(AND(F650&lt;&gt;"",G650&lt;&gt;""),COUNT($C$32:C649)+1,"")</f>
        <v>522</v>
      </c>
      <c r="D650" s="292" t="str">
        <f t="shared" si="233"/>
        <v>LN0522</v>
      </c>
      <c r="E650" s="292" t="str">
        <f t="shared" si="234"/>
        <v>1010104</v>
      </c>
      <c r="F650" s="316">
        <v>101010403</v>
      </c>
      <c r="G650" s="316">
        <v>60021</v>
      </c>
      <c r="H650" s="317" t="s">
        <v>1070</v>
      </c>
      <c r="I650" s="316" t="s">
        <v>445</v>
      </c>
      <c r="J650" s="318" t="s">
        <v>827</v>
      </c>
      <c r="K650" s="319">
        <v>2</v>
      </c>
      <c r="L650" s="292" t="s">
        <v>446</v>
      </c>
      <c r="M650" s="324">
        <v>500000</v>
      </c>
      <c r="N650" s="294">
        <f t="shared" si="244"/>
        <v>1000000</v>
      </c>
      <c r="O650" s="319">
        <v>2</v>
      </c>
      <c r="P650" s="294">
        <f t="shared" si="243"/>
        <v>2000000</v>
      </c>
      <c r="Q650" s="552"/>
      <c r="R650" s="551"/>
      <c r="S650" s="291"/>
      <c r="T650" t="str">
        <f t="shared" si="239"/>
        <v>ok</v>
      </c>
      <c r="U650" s="560">
        <f t="shared" si="240"/>
        <v>0</v>
      </c>
      <c r="V650" s="560">
        <f t="shared" si="241"/>
        <v>0</v>
      </c>
      <c r="W650" s="560">
        <f t="shared" si="242"/>
        <v>0</v>
      </c>
    </row>
    <row r="651" spans="1:23" ht="21" customHeight="1">
      <c r="A651" s="316" t="str">
        <f t="shared" si="231"/>
        <v>10101</v>
      </c>
      <c r="B651" s="316" t="str">
        <f t="shared" si="232"/>
        <v>60</v>
      </c>
      <c r="C651" s="316">
        <f>IF(AND(F651&lt;&gt;"",G651&lt;&gt;""),COUNT($C$32:C650)+1,"")</f>
        <v>523</v>
      </c>
      <c r="D651" s="292" t="str">
        <f t="shared" si="233"/>
        <v>LN0523</v>
      </c>
      <c r="E651" s="292" t="str">
        <f t="shared" si="234"/>
        <v>1010104</v>
      </c>
      <c r="F651" s="316">
        <v>101010403</v>
      </c>
      <c r="G651" s="316">
        <v>60021</v>
      </c>
      <c r="H651" s="317" t="s">
        <v>1071</v>
      </c>
      <c r="I651" s="316" t="s">
        <v>445</v>
      </c>
      <c r="J651" s="318" t="s">
        <v>827</v>
      </c>
      <c r="K651" s="319">
        <v>2</v>
      </c>
      <c r="L651" s="292" t="s">
        <v>446</v>
      </c>
      <c r="M651" s="324">
        <v>500000</v>
      </c>
      <c r="N651" s="294">
        <f t="shared" si="244"/>
        <v>1000000</v>
      </c>
      <c r="O651" s="319">
        <v>2</v>
      </c>
      <c r="P651" s="294">
        <f t="shared" si="243"/>
        <v>2000000</v>
      </c>
      <c r="Q651" s="552"/>
      <c r="R651" s="551"/>
      <c r="S651" s="291"/>
      <c r="T651" t="str">
        <f t="shared" si="239"/>
        <v>ok</v>
      </c>
      <c r="U651" s="560">
        <f t="shared" si="240"/>
        <v>0</v>
      </c>
      <c r="V651" s="560">
        <f t="shared" si="241"/>
        <v>0</v>
      </c>
      <c r="W651" s="560">
        <f t="shared" si="242"/>
        <v>0</v>
      </c>
    </row>
    <row r="652" spans="1:23" ht="21" customHeight="1">
      <c r="A652" s="316" t="str">
        <f t="shared" si="231"/>
        <v>10101</v>
      </c>
      <c r="B652" s="316" t="str">
        <f t="shared" si="232"/>
        <v>60</v>
      </c>
      <c r="C652" s="316">
        <f>IF(AND(F652&lt;&gt;"",G652&lt;&gt;""),COUNT($C$32:C651)+1,"")</f>
        <v>524</v>
      </c>
      <c r="D652" s="292" t="str">
        <f t="shared" si="233"/>
        <v>LN0524</v>
      </c>
      <c r="E652" s="292" t="str">
        <f t="shared" si="234"/>
        <v>1010104</v>
      </c>
      <c r="F652" s="316">
        <v>101010403</v>
      </c>
      <c r="G652" s="316">
        <v>60021</v>
      </c>
      <c r="H652" s="317" t="s">
        <v>1072</v>
      </c>
      <c r="I652" s="316" t="s">
        <v>445</v>
      </c>
      <c r="J652" s="318" t="s">
        <v>827</v>
      </c>
      <c r="K652" s="319">
        <v>2</v>
      </c>
      <c r="L652" s="292" t="s">
        <v>446</v>
      </c>
      <c r="M652" s="324">
        <v>500000</v>
      </c>
      <c r="N652" s="294">
        <f t="shared" si="244"/>
        <v>1000000</v>
      </c>
      <c r="O652" s="319">
        <v>2</v>
      </c>
      <c r="P652" s="294">
        <f t="shared" si="243"/>
        <v>2000000</v>
      </c>
      <c r="Q652" s="552"/>
      <c r="R652" s="551"/>
      <c r="S652" s="291"/>
      <c r="T652" t="str">
        <f t="shared" si="239"/>
        <v>ok</v>
      </c>
      <c r="U652" s="560">
        <f t="shared" si="240"/>
        <v>0</v>
      </c>
      <c r="V652" s="560">
        <f t="shared" si="241"/>
        <v>0</v>
      </c>
      <c r="W652" s="560">
        <f t="shared" si="242"/>
        <v>0</v>
      </c>
    </row>
    <row r="653" spans="1:23" ht="21" customHeight="1">
      <c r="A653" s="316" t="str">
        <f t="shared" si="231"/>
        <v>10101</v>
      </c>
      <c r="B653" s="316" t="str">
        <f t="shared" si="232"/>
        <v>60</v>
      </c>
      <c r="C653" s="316">
        <f>IF(AND(F653&lt;&gt;"",G653&lt;&gt;""),COUNT($C$32:C652)+1,"")</f>
        <v>525</v>
      </c>
      <c r="D653" s="292" t="str">
        <f t="shared" si="233"/>
        <v>LN0525</v>
      </c>
      <c r="E653" s="292" t="str">
        <f t="shared" si="234"/>
        <v>1010104</v>
      </c>
      <c r="F653" s="316">
        <v>101010403</v>
      </c>
      <c r="G653" s="316">
        <v>60021</v>
      </c>
      <c r="H653" s="317" t="s">
        <v>1073</v>
      </c>
      <c r="I653" s="316" t="s">
        <v>445</v>
      </c>
      <c r="J653" s="318" t="s">
        <v>800</v>
      </c>
      <c r="K653" s="319">
        <v>5</v>
      </c>
      <c r="L653" s="292" t="s">
        <v>446</v>
      </c>
      <c r="M653" s="324">
        <v>60000</v>
      </c>
      <c r="N653" s="294">
        <f t="shared" si="244"/>
        <v>300000</v>
      </c>
      <c r="O653" s="319">
        <v>2</v>
      </c>
      <c r="P653" s="294">
        <f t="shared" si="243"/>
        <v>600000</v>
      </c>
      <c r="Q653" s="552"/>
      <c r="R653" s="551"/>
      <c r="S653" s="291"/>
      <c r="T653" t="str">
        <f t="shared" si="239"/>
        <v>ok</v>
      </c>
      <c r="U653" s="560">
        <f t="shared" si="240"/>
        <v>0</v>
      </c>
      <c r="V653" s="560">
        <f t="shared" si="241"/>
        <v>0</v>
      </c>
      <c r="W653" s="560">
        <f t="shared" si="242"/>
        <v>0</v>
      </c>
    </row>
    <row r="654" spans="1:23" ht="21" customHeight="1">
      <c r="A654" s="316" t="str">
        <f t="shared" si="231"/>
        <v>10101</v>
      </c>
      <c r="B654" s="316" t="str">
        <f t="shared" si="232"/>
        <v>60</v>
      </c>
      <c r="C654" s="316">
        <f>IF(AND(F654&lt;&gt;"",G654&lt;&gt;""),COUNT($C$32:C653)+1,"")</f>
        <v>526</v>
      </c>
      <c r="D654" s="292" t="str">
        <f t="shared" si="233"/>
        <v>LN0526</v>
      </c>
      <c r="E654" s="292" t="str">
        <f t="shared" si="234"/>
        <v>1010104</v>
      </c>
      <c r="F654" s="316">
        <v>101010403</v>
      </c>
      <c r="G654" s="316">
        <v>60021</v>
      </c>
      <c r="H654" s="317" t="s">
        <v>1074</v>
      </c>
      <c r="I654" s="316" t="s">
        <v>445</v>
      </c>
      <c r="J654" s="318" t="s">
        <v>800</v>
      </c>
      <c r="K654" s="319">
        <v>4</v>
      </c>
      <c r="L654" s="292" t="s">
        <v>446</v>
      </c>
      <c r="M654" s="324">
        <v>60000</v>
      </c>
      <c r="N654" s="294">
        <f t="shared" si="244"/>
        <v>240000</v>
      </c>
      <c r="O654" s="319">
        <v>2</v>
      </c>
      <c r="P654" s="294">
        <f t="shared" si="243"/>
        <v>480000</v>
      </c>
      <c r="Q654" s="552"/>
      <c r="R654" s="551"/>
      <c r="S654" s="291"/>
      <c r="T654" t="str">
        <f t="shared" si="239"/>
        <v>ok</v>
      </c>
      <c r="U654" s="560">
        <f t="shared" si="240"/>
        <v>0</v>
      </c>
      <c r="V654" s="560">
        <f t="shared" si="241"/>
        <v>0</v>
      </c>
      <c r="W654" s="560">
        <f t="shared" si="242"/>
        <v>0</v>
      </c>
    </row>
    <row r="655" spans="1:23" ht="21" customHeight="1">
      <c r="A655" s="316" t="str">
        <f t="shared" si="231"/>
        <v>10101</v>
      </c>
      <c r="B655" s="316" t="str">
        <f t="shared" si="232"/>
        <v>60</v>
      </c>
      <c r="C655" s="316">
        <f>IF(AND(F655&lt;&gt;"",G655&lt;&gt;""),COUNT($C$32:C654)+1,"")</f>
        <v>527</v>
      </c>
      <c r="D655" s="292" t="str">
        <f t="shared" si="233"/>
        <v>LN0527</v>
      </c>
      <c r="E655" s="292" t="str">
        <f t="shared" si="234"/>
        <v>1010104</v>
      </c>
      <c r="F655" s="316">
        <v>101010403</v>
      </c>
      <c r="G655" s="316">
        <v>60021</v>
      </c>
      <c r="H655" s="317" t="s">
        <v>1075</v>
      </c>
      <c r="I655" s="316" t="s">
        <v>445</v>
      </c>
      <c r="J655" s="318" t="s">
        <v>827</v>
      </c>
      <c r="K655" s="319">
        <v>15</v>
      </c>
      <c r="L655" s="292" t="s">
        <v>446</v>
      </c>
      <c r="M655" s="324">
        <v>40000</v>
      </c>
      <c r="N655" s="294">
        <f t="shared" si="244"/>
        <v>600000</v>
      </c>
      <c r="O655" s="319">
        <v>2</v>
      </c>
      <c r="P655" s="294">
        <f t="shared" si="243"/>
        <v>1200000</v>
      </c>
      <c r="Q655" s="552"/>
      <c r="R655" s="551"/>
      <c r="S655" s="291"/>
      <c r="T655" t="str">
        <f t="shared" si="239"/>
        <v>ok</v>
      </c>
      <c r="U655" s="560">
        <f t="shared" si="240"/>
        <v>0</v>
      </c>
      <c r="V655" s="560">
        <f t="shared" si="241"/>
        <v>0</v>
      </c>
      <c r="W655" s="560">
        <f t="shared" si="242"/>
        <v>0</v>
      </c>
    </row>
    <row r="656" spans="1:23" ht="21" customHeight="1">
      <c r="A656" s="316" t="str">
        <f t="shared" si="231"/>
        <v>10101</v>
      </c>
      <c r="B656" s="316" t="str">
        <f t="shared" si="232"/>
        <v>60</v>
      </c>
      <c r="C656" s="316">
        <f>IF(AND(F656&lt;&gt;"",G656&lt;&gt;""),COUNT($C$32:C655)+1,"")</f>
        <v>528</v>
      </c>
      <c r="D656" s="292" t="str">
        <f t="shared" si="233"/>
        <v>LN0528</v>
      </c>
      <c r="E656" s="292" t="str">
        <f t="shared" si="234"/>
        <v>1010104</v>
      </c>
      <c r="F656" s="316">
        <v>101010403</v>
      </c>
      <c r="G656" s="316">
        <v>60021</v>
      </c>
      <c r="H656" s="317" t="s">
        <v>1076</v>
      </c>
      <c r="I656" s="316" t="s">
        <v>445</v>
      </c>
      <c r="J656" s="318" t="s">
        <v>827</v>
      </c>
      <c r="K656" s="319">
        <v>5</v>
      </c>
      <c r="L656" s="292" t="s">
        <v>446</v>
      </c>
      <c r="M656" s="324">
        <v>40000</v>
      </c>
      <c r="N656" s="294">
        <f t="shared" si="244"/>
        <v>200000</v>
      </c>
      <c r="O656" s="319">
        <v>2</v>
      </c>
      <c r="P656" s="294">
        <f t="shared" si="243"/>
        <v>400000</v>
      </c>
      <c r="Q656" s="552"/>
      <c r="R656" s="551"/>
      <c r="S656" s="291"/>
      <c r="T656" t="str">
        <f t="shared" si="239"/>
        <v>ok</v>
      </c>
      <c r="U656" s="560">
        <f t="shared" si="240"/>
        <v>0</v>
      </c>
      <c r="V656" s="560">
        <f t="shared" si="241"/>
        <v>0</v>
      </c>
      <c r="W656" s="560">
        <f t="shared" si="242"/>
        <v>0</v>
      </c>
    </row>
    <row r="657" spans="1:23" ht="21" customHeight="1">
      <c r="A657" s="316" t="str">
        <f t="shared" si="231"/>
        <v>10101</v>
      </c>
      <c r="B657" s="316" t="str">
        <f t="shared" si="232"/>
        <v>60</v>
      </c>
      <c r="C657" s="316">
        <f>IF(AND(F657&lt;&gt;"",G657&lt;&gt;""),COUNT($C$32:C656)+1,"")</f>
        <v>529</v>
      </c>
      <c r="D657" s="292" t="str">
        <f t="shared" si="233"/>
        <v>LN0529</v>
      </c>
      <c r="E657" s="292" t="str">
        <f t="shared" si="234"/>
        <v>1010104</v>
      </c>
      <c r="F657" s="316">
        <v>101010403</v>
      </c>
      <c r="G657" s="316">
        <v>60021</v>
      </c>
      <c r="H657" s="317" t="s">
        <v>1077</v>
      </c>
      <c r="I657" s="316" t="s">
        <v>445</v>
      </c>
      <c r="J657" s="318" t="s">
        <v>800</v>
      </c>
      <c r="K657" s="319">
        <v>5</v>
      </c>
      <c r="L657" s="292" t="s">
        <v>446</v>
      </c>
      <c r="M657" s="324">
        <v>12000</v>
      </c>
      <c r="N657" s="294">
        <f t="shared" si="244"/>
        <v>60000</v>
      </c>
      <c r="O657" s="319">
        <v>2</v>
      </c>
      <c r="P657" s="294">
        <f t="shared" si="243"/>
        <v>120000</v>
      </c>
      <c r="Q657" s="552"/>
      <c r="R657" s="551"/>
      <c r="S657" s="291"/>
      <c r="T657" t="str">
        <f t="shared" si="239"/>
        <v>ok</v>
      </c>
      <c r="U657" s="560">
        <f t="shared" si="240"/>
        <v>0</v>
      </c>
      <c r="V657" s="560">
        <f t="shared" si="241"/>
        <v>0</v>
      </c>
      <c r="W657" s="560">
        <f t="shared" si="242"/>
        <v>0</v>
      </c>
    </row>
    <row r="658" spans="1:23" ht="21" customHeight="1">
      <c r="A658" s="316" t="str">
        <f t="shared" si="231"/>
        <v>10101</v>
      </c>
      <c r="B658" s="316" t="str">
        <f t="shared" si="232"/>
        <v>60</v>
      </c>
      <c r="C658" s="316">
        <f>IF(AND(F658&lt;&gt;"",G658&lt;&gt;""),COUNT($C$32:C657)+1,"")</f>
        <v>530</v>
      </c>
      <c r="D658" s="292" t="str">
        <f t="shared" si="233"/>
        <v>LN0530</v>
      </c>
      <c r="E658" s="292" t="str">
        <f t="shared" si="234"/>
        <v>1010104</v>
      </c>
      <c r="F658" s="316">
        <v>101010403</v>
      </c>
      <c r="G658" s="316">
        <v>60021</v>
      </c>
      <c r="H658" s="317" t="s">
        <v>1078</v>
      </c>
      <c r="I658" s="316" t="s">
        <v>445</v>
      </c>
      <c r="J658" s="318" t="s">
        <v>800</v>
      </c>
      <c r="K658" s="319">
        <v>5</v>
      </c>
      <c r="L658" s="292" t="s">
        <v>446</v>
      </c>
      <c r="M658" s="324">
        <v>48000</v>
      </c>
      <c r="N658" s="294">
        <f t="shared" si="244"/>
        <v>240000</v>
      </c>
      <c r="O658" s="319">
        <v>2</v>
      </c>
      <c r="P658" s="294">
        <f t="shared" si="243"/>
        <v>480000</v>
      </c>
      <c r="Q658" s="552"/>
      <c r="R658" s="551"/>
      <c r="S658" s="291"/>
      <c r="T658" t="str">
        <f t="shared" si="239"/>
        <v>ok</v>
      </c>
      <c r="U658" s="560">
        <f t="shared" si="240"/>
        <v>0</v>
      </c>
      <c r="V658" s="560">
        <f t="shared" si="241"/>
        <v>0</v>
      </c>
      <c r="W658" s="560">
        <f t="shared" si="242"/>
        <v>0</v>
      </c>
    </row>
    <row r="659" spans="1:23" ht="21" customHeight="1">
      <c r="A659" s="316" t="str">
        <f t="shared" si="231"/>
        <v>10101</v>
      </c>
      <c r="B659" s="316" t="str">
        <f t="shared" si="232"/>
        <v>60</v>
      </c>
      <c r="C659" s="316">
        <f>IF(AND(F659&lt;&gt;"",G659&lt;&gt;""),COUNT($C$32:C658)+1,"")</f>
        <v>531</v>
      </c>
      <c r="D659" s="292" t="str">
        <f t="shared" si="233"/>
        <v>LN0531</v>
      </c>
      <c r="E659" s="292" t="str">
        <f t="shared" si="234"/>
        <v>1010104</v>
      </c>
      <c r="F659" s="316">
        <v>101010403</v>
      </c>
      <c r="G659" s="316">
        <v>60021</v>
      </c>
      <c r="H659" s="317" t="s">
        <v>1079</v>
      </c>
      <c r="I659" s="316" t="s">
        <v>445</v>
      </c>
      <c r="J659" s="318" t="s">
        <v>800</v>
      </c>
      <c r="K659" s="319">
        <v>5</v>
      </c>
      <c r="L659" s="292" t="s">
        <v>446</v>
      </c>
      <c r="M659" s="324">
        <v>48000</v>
      </c>
      <c r="N659" s="294">
        <f t="shared" si="244"/>
        <v>240000</v>
      </c>
      <c r="O659" s="319">
        <v>2</v>
      </c>
      <c r="P659" s="294">
        <f t="shared" si="243"/>
        <v>480000</v>
      </c>
      <c r="Q659" s="552"/>
      <c r="R659" s="551"/>
      <c r="S659" s="291"/>
      <c r="T659" t="str">
        <f t="shared" si="239"/>
        <v>ok</v>
      </c>
      <c r="U659" s="560">
        <f t="shared" si="240"/>
        <v>0</v>
      </c>
      <c r="V659" s="560">
        <f t="shared" si="241"/>
        <v>0</v>
      </c>
      <c r="W659" s="560">
        <f t="shared" si="242"/>
        <v>0</v>
      </c>
    </row>
    <row r="660" spans="1:23" ht="21" customHeight="1">
      <c r="A660" s="316" t="str">
        <f t="shared" si="231"/>
        <v>10101</v>
      </c>
      <c r="B660" s="316" t="str">
        <f t="shared" si="232"/>
        <v>60</v>
      </c>
      <c r="C660" s="316">
        <f>IF(AND(F660&lt;&gt;"",G660&lt;&gt;""),COUNT($C$32:C659)+1,"")</f>
        <v>532</v>
      </c>
      <c r="D660" s="292" t="str">
        <f t="shared" si="233"/>
        <v>LN0532</v>
      </c>
      <c r="E660" s="292" t="str">
        <f t="shared" si="234"/>
        <v>1010104</v>
      </c>
      <c r="F660" s="316">
        <v>101010403</v>
      </c>
      <c r="G660" s="316">
        <v>60021</v>
      </c>
      <c r="H660" s="317" t="s">
        <v>1080</v>
      </c>
      <c r="I660" s="316" t="s">
        <v>445</v>
      </c>
      <c r="J660" s="318" t="s">
        <v>800</v>
      </c>
      <c r="K660" s="319">
        <v>3</v>
      </c>
      <c r="L660" s="292" t="s">
        <v>446</v>
      </c>
      <c r="M660" s="324">
        <v>52000</v>
      </c>
      <c r="N660" s="294">
        <f t="shared" si="244"/>
        <v>156000</v>
      </c>
      <c r="O660" s="319">
        <v>2</v>
      </c>
      <c r="P660" s="294">
        <f t="shared" si="243"/>
        <v>312000</v>
      </c>
      <c r="Q660" s="552"/>
      <c r="R660" s="551"/>
      <c r="S660" s="291"/>
      <c r="T660" t="str">
        <f t="shared" si="239"/>
        <v>ok</v>
      </c>
      <c r="U660" s="560">
        <f t="shared" si="240"/>
        <v>0</v>
      </c>
      <c r="V660" s="560">
        <f t="shared" si="241"/>
        <v>0</v>
      </c>
      <c r="W660" s="560">
        <f t="shared" si="242"/>
        <v>0</v>
      </c>
    </row>
    <row r="661" spans="1:23" ht="21" customHeight="1">
      <c r="A661" s="316" t="str">
        <f t="shared" si="231"/>
        <v>10101</v>
      </c>
      <c r="B661" s="316" t="str">
        <f t="shared" si="232"/>
        <v>60</v>
      </c>
      <c r="C661" s="316">
        <f>IF(AND(F661&lt;&gt;"",G661&lt;&gt;""),COUNT($C$32:C660)+1,"")</f>
        <v>533</v>
      </c>
      <c r="D661" s="292" t="str">
        <f t="shared" si="233"/>
        <v>LN0533</v>
      </c>
      <c r="E661" s="292" t="str">
        <f t="shared" si="234"/>
        <v>1010104</v>
      </c>
      <c r="F661" s="316">
        <v>101010403</v>
      </c>
      <c r="G661" s="316">
        <v>60021</v>
      </c>
      <c r="H661" s="317" t="s">
        <v>1081</v>
      </c>
      <c r="I661" s="316" t="s">
        <v>445</v>
      </c>
      <c r="J661" s="318" t="s">
        <v>800</v>
      </c>
      <c r="K661" s="319">
        <v>2</v>
      </c>
      <c r="L661" s="292" t="s">
        <v>446</v>
      </c>
      <c r="M661" s="324">
        <v>40000</v>
      </c>
      <c r="N661" s="294">
        <f t="shared" si="244"/>
        <v>80000</v>
      </c>
      <c r="O661" s="319">
        <v>2</v>
      </c>
      <c r="P661" s="294">
        <f t="shared" si="243"/>
        <v>160000</v>
      </c>
      <c r="Q661" s="552"/>
      <c r="R661" s="551"/>
      <c r="S661" s="291"/>
      <c r="T661" t="str">
        <f t="shared" si="239"/>
        <v>ok</v>
      </c>
      <c r="U661" s="560">
        <f t="shared" si="240"/>
        <v>0</v>
      </c>
      <c r="V661" s="560">
        <f t="shared" si="241"/>
        <v>0</v>
      </c>
      <c r="W661" s="560">
        <f t="shared" si="242"/>
        <v>0</v>
      </c>
    </row>
    <row r="662" spans="1:23" ht="21" customHeight="1">
      <c r="A662" s="316" t="str">
        <f t="shared" si="231"/>
        <v>10101</v>
      </c>
      <c r="B662" s="316" t="str">
        <f t="shared" si="232"/>
        <v>60</v>
      </c>
      <c r="C662" s="316">
        <f>IF(AND(F662&lt;&gt;"",G662&lt;&gt;""),COUNT($C$32:C661)+1,"")</f>
        <v>534</v>
      </c>
      <c r="D662" s="292" t="str">
        <f t="shared" si="233"/>
        <v>LN0534</v>
      </c>
      <c r="E662" s="292" t="str">
        <f t="shared" si="234"/>
        <v>1010104</v>
      </c>
      <c r="F662" s="316">
        <v>101010403</v>
      </c>
      <c r="G662" s="316">
        <v>60021</v>
      </c>
      <c r="H662" s="317" t="s">
        <v>1082</v>
      </c>
      <c r="I662" s="316" t="s">
        <v>445</v>
      </c>
      <c r="J662" s="318" t="s">
        <v>800</v>
      </c>
      <c r="K662" s="319">
        <v>3</v>
      </c>
      <c r="L662" s="292" t="s">
        <v>446</v>
      </c>
      <c r="M662" s="324">
        <v>28000</v>
      </c>
      <c r="N662" s="294">
        <f t="shared" si="244"/>
        <v>84000</v>
      </c>
      <c r="O662" s="319">
        <v>2</v>
      </c>
      <c r="P662" s="294">
        <f t="shared" si="243"/>
        <v>168000</v>
      </c>
      <c r="Q662" s="552"/>
      <c r="R662" s="551"/>
      <c r="S662" s="291"/>
      <c r="T662" t="str">
        <f t="shared" si="239"/>
        <v>ok</v>
      </c>
      <c r="U662" s="560">
        <f t="shared" si="240"/>
        <v>0</v>
      </c>
      <c r="V662" s="560">
        <f t="shared" si="241"/>
        <v>0</v>
      </c>
      <c r="W662" s="560">
        <f t="shared" si="242"/>
        <v>0</v>
      </c>
    </row>
    <row r="663" spans="1:23" ht="21" customHeight="1">
      <c r="A663" s="316" t="str">
        <f t="shared" si="231"/>
        <v>10101</v>
      </c>
      <c r="B663" s="316" t="str">
        <f t="shared" si="232"/>
        <v>60</v>
      </c>
      <c r="C663" s="316">
        <f>IF(AND(F663&lt;&gt;"",G663&lt;&gt;""),COUNT($C$32:C662)+1,"")</f>
        <v>535</v>
      </c>
      <c r="D663" s="292" t="str">
        <f t="shared" si="233"/>
        <v>LN0535</v>
      </c>
      <c r="E663" s="292" t="str">
        <f t="shared" si="234"/>
        <v>1010104</v>
      </c>
      <c r="F663" s="316">
        <v>101010403</v>
      </c>
      <c r="G663" s="316">
        <v>60021</v>
      </c>
      <c r="H663" s="317" t="s">
        <v>1083</v>
      </c>
      <c r="I663" s="316" t="s">
        <v>445</v>
      </c>
      <c r="J663" s="318" t="s">
        <v>800</v>
      </c>
      <c r="K663" s="319">
        <v>3</v>
      </c>
      <c r="L663" s="292" t="s">
        <v>446</v>
      </c>
      <c r="M663" s="324">
        <v>25000</v>
      </c>
      <c r="N663" s="294">
        <f t="shared" si="244"/>
        <v>75000</v>
      </c>
      <c r="O663" s="319">
        <v>2</v>
      </c>
      <c r="P663" s="294">
        <f t="shared" si="243"/>
        <v>150000</v>
      </c>
      <c r="Q663" s="552"/>
      <c r="R663" s="551"/>
      <c r="S663" s="291"/>
      <c r="T663" t="str">
        <f t="shared" si="239"/>
        <v>ok</v>
      </c>
      <c r="U663" s="560">
        <f t="shared" si="240"/>
        <v>0</v>
      </c>
      <c r="V663" s="560">
        <f t="shared" si="241"/>
        <v>0</v>
      </c>
      <c r="W663" s="560">
        <f t="shared" si="242"/>
        <v>0</v>
      </c>
    </row>
    <row r="664" spans="1:23" ht="21" customHeight="1">
      <c r="A664" s="316" t="str">
        <f t="shared" si="231"/>
        <v>10101</v>
      </c>
      <c r="B664" s="316" t="str">
        <f t="shared" si="232"/>
        <v>60</v>
      </c>
      <c r="C664" s="316">
        <f>IF(AND(F664&lt;&gt;"",G664&lt;&gt;""),COUNT($C$32:C663)+1,"")</f>
        <v>536</v>
      </c>
      <c r="D664" s="292" t="str">
        <f t="shared" si="233"/>
        <v>LN0536</v>
      </c>
      <c r="E664" s="292" t="str">
        <f t="shared" si="234"/>
        <v>1010104</v>
      </c>
      <c r="F664" s="316">
        <v>101010403</v>
      </c>
      <c r="G664" s="316">
        <v>60021</v>
      </c>
      <c r="H664" s="317" t="s">
        <v>1084</v>
      </c>
      <c r="I664" s="316" t="s">
        <v>445</v>
      </c>
      <c r="J664" s="318" t="s">
        <v>800</v>
      </c>
      <c r="K664" s="319">
        <v>3</v>
      </c>
      <c r="L664" s="292" t="s">
        <v>446</v>
      </c>
      <c r="M664" s="324">
        <v>20000</v>
      </c>
      <c r="N664" s="294">
        <f t="shared" si="244"/>
        <v>60000</v>
      </c>
      <c r="O664" s="319">
        <v>2</v>
      </c>
      <c r="P664" s="294">
        <f t="shared" si="243"/>
        <v>120000</v>
      </c>
      <c r="Q664" s="552"/>
      <c r="R664" s="551"/>
      <c r="S664" s="291"/>
      <c r="T664" t="str">
        <f t="shared" si="239"/>
        <v>ok</v>
      </c>
      <c r="U664" s="560">
        <f t="shared" si="240"/>
        <v>0</v>
      </c>
      <c r="V664" s="560">
        <f t="shared" si="241"/>
        <v>0</v>
      </c>
      <c r="W664" s="560">
        <f t="shared" si="242"/>
        <v>0</v>
      </c>
    </row>
    <row r="665" spans="1:23" ht="21" customHeight="1">
      <c r="A665" s="316" t="str">
        <f t="shared" si="231"/>
        <v>10101</v>
      </c>
      <c r="B665" s="316" t="str">
        <f t="shared" si="232"/>
        <v>60</v>
      </c>
      <c r="C665" s="316">
        <f>IF(AND(F665&lt;&gt;"",G665&lt;&gt;""),COUNT($C$32:C664)+1,"")</f>
        <v>537</v>
      </c>
      <c r="D665" s="292" t="str">
        <f t="shared" si="233"/>
        <v>LN0537</v>
      </c>
      <c r="E665" s="292" t="str">
        <f t="shared" si="234"/>
        <v>1010104</v>
      </c>
      <c r="F665" s="316">
        <v>101010403</v>
      </c>
      <c r="G665" s="316">
        <v>60021</v>
      </c>
      <c r="H665" s="317" t="s">
        <v>1085</v>
      </c>
      <c r="I665" s="316" t="s">
        <v>445</v>
      </c>
      <c r="J665" s="318" t="s">
        <v>800</v>
      </c>
      <c r="K665" s="319">
        <v>3</v>
      </c>
      <c r="L665" s="292" t="s">
        <v>446</v>
      </c>
      <c r="M665" s="324">
        <v>12000</v>
      </c>
      <c r="N665" s="294">
        <f t="shared" si="244"/>
        <v>36000</v>
      </c>
      <c r="O665" s="319">
        <v>2</v>
      </c>
      <c r="P665" s="294">
        <f t="shared" si="243"/>
        <v>72000</v>
      </c>
      <c r="Q665" s="552"/>
      <c r="R665" s="551"/>
      <c r="S665" s="291"/>
      <c r="T665" t="str">
        <f t="shared" si="239"/>
        <v>ok</v>
      </c>
      <c r="U665" s="560">
        <f t="shared" si="240"/>
        <v>0</v>
      </c>
      <c r="V665" s="560">
        <f t="shared" si="241"/>
        <v>0</v>
      </c>
      <c r="W665" s="560">
        <f t="shared" si="242"/>
        <v>0</v>
      </c>
    </row>
    <row r="666" spans="1:23" ht="21" customHeight="1">
      <c r="A666" s="316" t="str">
        <f t="shared" si="231"/>
        <v>10101</v>
      </c>
      <c r="B666" s="316" t="str">
        <f t="shared" si="232"/>
        <v>60</v>
      </c>
      <c r="C666" s="316">
        <f>IF(AND(F666&lt;&gt;"",G666&lt;&gt;""),COUNT($C$32:C665)+1,"")</f>
        <v>538</v>
      </c>
      <c r="D666" s="292" t="str">
        <f t="shared" si="233"/>
        <v>LN0538</v>
      </c>
      <c r="E666" s="292" t="str">
        <f t="shared" si="234"/>
        <v>1010104</v>
      </c>
      <c r="F666" s="316">
        <v>101010403</v>
      </c>
      <c r="G666" s="316">
        <v>60021</v>
      </c>
      <c r="H666" s="317" t="s">
        <v>1086</v>
      </c>
      <c r="I666" s="316" t="s">
        <v>445</v>
      </c>
      <c r="J666" s="318" t="s">
        <v>827</v>
      </c>
      <c r="K666" s="319">
        <v>2</v>
      </c>
      <c r="L666" s="292" t="s">
        <v>446</v>
      </c>
      <c r="M666" s="324">
        <v>67000</v>
      </c>
      <c r="N666" s="294">
        <f t="shared" si="244"/>
        <v>134000</v>
      </c>
      <c r="O666" s="319">
        <v>2</v>
      </c>
      <c r="P666" s="294">
        <f t="shared" si="243"/>
        <v>268000</v>
      </c>
      <c r="Q666" s="552"/>
      <c r="R666" s="551"/>
      <c r="S666" s="291"/>
      <c r="T666" t="str">
        <f t="shared" si="239"/>
        <v>ok</v>
      </c>
      <c r="U666" s="560">
        <f t="shared" si="240"/>
        <v>0</v>
      </c>
      <c r="V666" s="560">
        <f t="shared" si="241"/>
        <v>0</v>
      </c>
      <c r="W666" s="560">
        <f t="shared" si="242"/>
        <v>0</v>
      </c>
    </row>
    <row r="667" spans="1:23" ht="21" customHeight="1">
      <c r="A667" s="316" t="str">
        <f t="shared" ref="A667:A730" si="245">IF(AND(F667&lt;&gt;"",G667&lt;&gt;""),LEFT(E667,5),"")</f>
        <v>10101</v>
      </c>
      <c r="B667" s="316" t="str">
        <f t="shared" ref="B667:B730" si="246">IF(AND(F667&lt;&gt;"",G667&lt;&gt;""),LEFT(G667,2),"")</f>
        <v>60</v>
      </c>
      <c r="C667" s="316">
        <f>IF(AND(F667&lt;&gt;"",G667&lt;&gt;""),COUNT($C$32:C666)+1,"")</f>
        <v>539</v>
      </c>
      <c r="D667" s="292" t="str">
        <f t="shared" ref="D667:D730" si="247">IF(C667&lt;&gt;"","LN"&amp;TEXT(C667,"0000"),"")</f>
        <v>LN0539</v>
      </c>
      <c r="E667" s="292" t="str">
        <f t="shared" ref="E667:E730" si="248">IF(AND(F667&lt;&gt;"",G667&lt;&gt;""),LEFT(F667,7),"")</f>
        <v>1010104</v>
      </c>
      <c r="F667" s="316">
        <v>101010403</v>
      </c>
      <c r="G667" s="316">
        <v>60021</v>
      </c>
      <c r="H667" s="317" t="s">
        <v>1087</v>
      </c>
      <c r="I667" s="316" t="s">
        <v>445</v>
      </c>
      <c r="J667" s="318" t="s">
        <v>827</v>
      </c>
      <c r="K667" s="319">
        <v>2</v>
      </c>
      <c r="L667" s="292" t="s">
        <v>446</v>
      </c>
      <c r="M667" s="324">
        <v>70000</v>
      </c>
      <c r="N667" s="294">
        <f t="shared" si="244"/>
        <v>140000</v>
      </c>
      <c r="O667" s="319">
        <v>2</v>
      </c>
      <c r="P667" s="294">
        <f t="shared" si="243"/>
        <v>280000</v>
      </c>
      <c r="Q667" s="552"/>
      <c r="R667" s="551"/>
      <c r="S667" s="291"/>
      <c r="T667" t="str">
        <f t="shared" si="239"/>
        <v>ok</v>
      </c>
      <c r="U667" s="560">
        <f t="shared" si="240"/>
        <v>0</v>
      </c>
      <c r="V667" s="560">
        <f t="shared" si="241"/>
        <v>0</v>
      </c>
      <c r="W667" s="560">
        <f t="shared" si="242"/>
        <v>0</v>
      </c>
    </row>
    <row r="668" spans="1:23" ht="21" customHeight="1">
      <c r="A668" s="316" t="str">
        <f t="shared" si="245"/>
        <v>10101</v>
      </c>
      <c r="B668" s="316" t="str">
        <f t="shared" si="246"/>
        <v>60</v>
      </c>
      <c r="C668" s="316">
        <f>IF(AND(F668&lt;&gt;"",G668&lt;&gt;""),COUNT($C$32:C667)+1,"")</f>
        <v>540</v>
      </c>
      <c r="D668" s="292" t="str">
        <f t="shared" si="247"/>
        <v>LN0540</v>
      </c>
      <c r="E668" s="292" t="str">
        <f t="shared" si="248"/>
        <v>1010104</v>
      </c>
      <c r="F668" s="316">
        <v>101010403</v>
      </c>
      <c r="G668" s="316">
        <v>60021</v>
      </c>
      <c r="H668" s="317" t="s">
        <v>1088</v>
      </c>
      <c r="I668" s="316" t="s">
        <v>445</v>
      </c>
      <c r="J668" s="318" t="s">
        <v>827</v>
      </c>
      <c r="K668" s="319">
        <v>2</v>
      </c>
      <c r="L668" s="292" t="s">
        <v>446</v>
      </c>
      <c r="M668" s="324">
        <v>70000</v>
      </c>
      <c r="N668" s="294">
        <f t="shared" si="244"/>
        <v>140000</v>
      </c>
      <c r="O668" s="319">
        <v>2</v>
      </c>
      <c r="P668" s="294">
        <f t="shared" si="243"/>
        <v>280000</v>
      </c>
      <c r="Q668" s="552"/>
      <c r="R668" s="551"/>
      <c r="S668" s="291"/>
      <c r="T668" t="str">
        <f t="shared" si="239"/>
        <v>ok</v>
      </c>
      <c r="U668" s="560">
        <f t="shared" si="240"/>
        <v>0</v>
      </c>
      <c r="V668" s="560">
        <f t="shared" si="241"/>
        <v>0</v>
      </c>
      <c r="W668" s="560">
        <f t="shared" si="242"/>
        <v>0</v>
      </c>
    </row>
    <row r="669" spans="1:23" ht="21" customHeight="1">
      <c r="A669" s="316" t="str">
        <f t="shared" si="245"/>
        <v>10101</v>
      </c>
      <c r="B669" s="316" t="str">
        <f t="shared" si="246"/>
        <v>60</v>
      </c>
      <c r="C669" s="316">
        <f>IF(AND(F669&lt;&gt;"",G669&lt;&gt;""),COUNT($C$32:C668)+1,"")</f>
        <v>541</v>
      </c>
      <c r="D669" s="292" t="str">
        <f t="shared" si="247"/>
        <v>LN0541</v>
      </c>
      <c r="E669" s="292" t="str">
        <f t="shared" si="248"/>
        <v>1010104</v>
      </c>
      <c r="F669" s="316">
        <v>101010403</v>
      </c>
      <c r="G669" s="316">
        <v>60021</v>
      </c>
      <c r="H669" s="317" t="s">
        <v>1089</v>
      </c>
      <c r="I669" s="316" t="s">
        <v>445</v>
      </c>
      <c r="J669" s="318" t="s">
        <v>827</v>
      </c>
      <c r="K669" s="319">
        <v>2</v>
      </c>
      <c r="L669" s="292" t="s">
        <v>446</v>
      </c>
      <c r="M669" s="324">
        <v>70000</v>
      </c>
      <c r="N669" s="294">
        <f t="shared" si="244"/>
        <v>140000</v>
      </c>
      <c r="O669" s="319">
        <v>2</v>
      </c>
      <c r="P669" s="294">
        <f t="shared" si="243"/>
        <v>280000</v>
      </c>
      <c r="Q669" s="552"/>
      <c r="R669" s="551"/>
      <c r="S669" s="291"/>
      <c r="T669" t="str">
        <f t="shared" si="239"/>
        <v>ok</v>
      </c>
      <c r="U669" s="560">
        <f t="shared" si="240"/>
        <v>0</v>
      </c>
      <c r="V669" s="560">
        <f t="shared" si="241"/>
        <v>0</v>
      </c>
      <c r="W669" s="560">
        <f t="shared" si="242"/>
        <v>0</v>
      </c>
    </row>
    <row r="670" spans="1:23" ht="21" customHeight="1">
      <c r="A670" s="316" t="str">
        <f t="shared" si="245"/>
        <v>10101</v>
      </c>
      <c r="B670" s="316" t="str">
        <f t="shared" si="246"/>
        <v>60</v>
      </c>
      <c r="C670" s="316">
        <f>IF(AND(F670&lt;&gt;"",G670&lt;&gt;""),COUNT($C$32:C669)+1,"")</f>
        <v>542</v>
      </c>
      <c r="D670" s="292" t="str">
        <f t="shared" si="247"/>
        <v>LN0542</v>
      </c>
      <c r="E670" s="292" t="str">
        <f t="shared" si="248"/>
        <v>1010104</v>
      </c>
      <c r="F670" s="316">
        <v>101010403</v>
      </c>
      <c r="G670" s="316">
        <v>60021</v>
      </c>
      <c r="H670" s="317" t="s">
        <v>1090</v>
      </c>
      <c r="I670" s="316" t="s">
        <v>445</v>
      </c>
      <c r="J670" s="318" t="s">
        <v>827</v>
      </c>
      <c r="K670" s="319">
        <v>2</v>
      </c>
      <c r="L670" s="292" t="s">
        <v>446</v>
      </c>
      <c r="M670" s="324">
        <v>70000</v>
      </c>
      <c r="N670" s="294">
        <f t="shared" si="244"/>
        <v>140000</v>
      </c>
      <c r="O670" s="319">
        <v>2</v>
      </c>
      <c r="P670" s="294">
        <f t="shared" si="243"/>
        <v>280000</v>
      </c>
      <c r="Q670" s="552"/>
      <c r="R670" s="551"/>
      <c r="S670" s="291"/>
      <c r="T670" t="str">
        <f t="shared" si="239"/>
        <v>ok</v>
      </c>
      <c r="U670" s="560">
        <f t="shared" si="240"/>
        <v>0</v>
      </c>
      <c r="V670" s="560">
        <f t="shared" si="241"/>
        <v>0</v>
      </c>
      <c r="W670" s="560">
        <f t="shared" si="242"/>
        <v>0</v>
      </c>
    </row>
    <row r="671" spans="1:23" ht="21" customHeight="1">
      <c r="A671" s="316" t="str">
        <f t="shared" si="245"/>
        <v>10101</v>
      </c>
      <c r="B671" s="316" t="str">
        <f t="shared" si="246"/>
        <v>60</v>
      </c>
      <c r="C671" s="316">
        <f>IF(AND(F671&lt;&gt;"",G671&lt;&gt;""),COUNT($C$32:C670)+1,"")</f>
        <v>543</v>
      </c>
      <c r="D671" s="292" t="str">
        <f t="shared" si="247"/>
        <v>LN0543</v>
      </c>
      <c r="E671" s="292" t="str">
        <f t="shared" si="248"/>
        <v>1010104</v>
      </c>
      <c r="F671" s="316">
        <v>101010403</v>
      </c>
      <c r="G671" s="316">
        <v>60021</v>
      </c>
      <c r="H671" s="317" t="s">
        <v>1091</v>
      </c>
      <c r="I671" s="316" t="s">
        <v>445</v>
      </c>
      <c r="J671" s="318" t="s">
        <v>827</v>
      </c>
      <c r="K671" s="319">
        <v>2</v>
      </c>
      <c r="L671" s="292" t="s">
        <v>446</v>
      </c>
      <c r="M671" s="324">
        <v>70000</v>
      </c>
      <c r="N671" s="294">
        <f t="shared" si="244"/>
        <v>140000</v>
      </c>
      <c r="O671" s="319">
        <v>4</v>
      </c>
      <c r="P671" s="294">
        <f t="shared" si="243"/>
        <v>560000</v>
      </c>
      <c r="Q671" s="552"/>
      <c r="R671" s="551"/>
      <c r="S671" s="291"/>
      <c r="T671" t="str">
        <f t="shared" si="239"/>
        <v>ok</v>
      </c>
      <c r="U671" s="560">
        <f t="shared" si="240"/>
        <v>0</v>
      </c>
      <c r="V671" s="560">
        <f t="shared" si="241"/>
        <v>0</v>
      </c>
      <c r="W671" s="560">
        <f t="shared" si="242"/>
        <v>0</v>
      </c>
    </row>
    <row r="672" spans="1:23" ht="21" customHeight="1">
      <c r="A672" s="316" t="str">
        <f t="shared" si="245"/>
        <v>10101</v>
      </c>
      <c r="B672" s="316" t="str">
        <f t="shared" si="246"/>
        <v>60</v>
      </c>
      <c r="C672" s="316">
        <f>IF(AND(F672&lt;&gt;"",G672&lt;&gt;""),COUNT($C$32:C671)+1,"")</f>
        <v>544</v>
      </c>
      <c r="D672" s="292" t="str">
        <f t="shared" si="247"/>
        <v>LN0544</v>
      </c>
      <c r="E672" s="292" t="str">
        <f t="shared" si="248"/>
        <v>1010104</v>
      </c>
      <c r="F672" s="316">
        <v>101010403</v>
      </c>
      <c r="G672" s="316">
        <v>60021</v>
      </c>
      <c r="H672" s="317" t="s">
        <v>1092</v>
      </c>
      <c r="I672" s="316" t="s">
        <v>445</v>
      </c>
      <c r="J672" s="318" t="s">
        <v>827</v>
      </c>
      <c r="K672" s="319">
        <v>2</v>
      </c>
      <c r="L672" s="292" t="s">
        <v>446</v>
      </c>
      <c r="M672" s="324">
        <v>70000</v>
      </c>
      <c r="N672" s="294">
        <f t="shared" si="244"/>
        <v>140000</v>
      </c>
      <c r="O672" s="319">
        <v>4</v>
      </c>
      <c r="P672" s="294">
        <f t="shared" si="243"/>
        <v>560000</v>
      </c>
      <c r="Q672" s="552"/>
      <c r="R672" s="551"/>
      <c r="S672" s="291"/>
      <c r="T672" t="str">
        <f t="shared" si="239"/>
        <v>ok</v>
      </c>
      <c r="U672" s="560">
        <f t="shared" si="240"/>
        <v>0</v>
      </c>
      <c r="V672" s="560">
        <f t="shared" si="241"/>
        <v>0</v>
      </c>
      <c r="W672" s="560">
        <f t="shared" si="242"/>
        <v>0</v>
      </c>
    </row>
    <row r="673" spans="1:23" ht="21" customHeight="1">
      <c r="A673" s="316" t="str">
        <f t="shared" si="245"/>
        <v>10101</v>
      </c>
      <c r="B673" s="316" t="str">
        <f t="shared" si="246"/>
        <v>60</v>
      </c>
      <c r="C673" s="316">
        <f>IF(AND(F673&lt;&gt;"",G673&lt;&gt;""),COUNT($C$32:C672)+1,"")</f>
        <v>545</v>
      </c>
      <c r="D673" s="292" t="str">
        <f t="shared" si="247"/>
        <v>LN0545</v>
      </c>
      <c r="E673" s="292" t="str">
        <f t="shared" si="248"/>
        <v>1010104</v>
      </c>
      <c r="F673" s="316">
        <v>101010403</v>
      </c>
      <c r="G673" s="316">
        <v>60021</v>
      </c>
      <c r="H673" s="317" t="s">
        <v>1093</v>
      </c>
      <c r="I673" s="316" t="s">
        <v>445</v>
      </c>
      <c r="J673" s="318" t="s">
        <v>827</v>
      </c>
      <c r="K673" s="319">
        <v>2</v>
      </c>
      <c r="L673" s="292" t="s">
        <v>446</v>
      </c>
      <c r="M673" s="324">
        <v>84000</v>
      </c>
      <c r="N673" s="294">
        <f t="shared" si="244"/>
        <v>168000</v>
      </c>
      <c r="O673" s="319">
        <v>4</v>
      </c>
      <c r="P673" s="294">
        <f t="shared" si="243"/>
        <v>672000</v>
      </c>
      <c r="Q673" s="552"/>
      <c r="R673" s="551"/>
      <c r="S673" s="291"/>
      <c r="T673" t="str">
        <f t="shared" si="239"/>
        <v>ok</v>
      </c>
      <c r="U673" s="560">
        <f t="shared" si="240"/>
        <v>0</v>
      </c>
      <c r="V673" s="560">
        <f t="shared" si="241"/>
        <v>0</v>
      </c>
      <c r="W673" s="560">
        <f t="shared" si="242"/>
        <v>0</v>
      </c>
    </row>
    <row r="674" spans="1:23" ht="21" customHeight="1">
      <c r="A674" s="316" t="str">
        <f t="shared" si="245"/>
        <v>10101</v>
      </c>
      <c r="B674" s="316" t="str">
        <f t="shared" si="246"/>
        <v>60</v>
      </c>
      <c r="C674" s="316">
        <f>IF(AND(F674&lt;&gt;"",G674&lt;&gt;""),COUNT($C$32:C673)+1,"")</f>
        <v>546</v>
      </c>
      <c r="D674" s="292" t="str">
        <f t="shared" si="247"/>
        <v>LN0546</v>
      </c>
      <c r="E674" s="292" t="str">
        <f t="shared" si="248"/>
        <v>1010104</v>
      </c>
      <c r="F674" s="316">
        <v>101010403</v>
      </c>
      <c r="G674" s="316">
        <v>60021</v>
      </c>
      <c r="H674" s="317" t="s">
        <v>1094</v>
      </c>
      <c r="I674" s="316" t="s">
        <v>445</v>
      </c>
      <c r="J674" s="318" t="s">
        <v>827</v>
      </c>
      <c r="K674" s="319">
        <v>2</v>
      </c>
      <c r="L674" s="292" t="s">
        <v>446</v>
      </c>
      <c r="M674" s="324">
        <v>11000</v>
      </c>
      <c r="N674" s="294">
        <f t="shared" si="244"/>
        <v>22000</v>
      </c>
      <c r="O674" s="319">
        <v>3</v>
      </c>
      <c r="P674" s="294">
        <f t="shared" si="243"/>
        <v>66000</v>
      </c>
      <c r="Q674" s="552"/>
      <c r="R674" s="551"/>
      <c r="S674" s="291"/>
      <c r="T674" t="str">
        <f t="shared" si="239"/>
        <v>ok</v>
      </c>
      <c r="U674" s="560">
        <f t="shared" si="240"/>
        <v>0</v>
      </c>
      <c r="V674" s="560">
        <f t="shared" si="241"/>
        <v>0</v>
      </c>
      <c r="W674" s="560">
        <f t="shared" si="242"/>
        <v>0</v>
      </c>
    </row>
    <row r="675" spans="1:23" ht="21" customHeight="1">
      <c r="A675" s="316" t="str">
        <f t="shared" si="245"/>
        <v>10101</v>
      </c>
      <c r="B675" s="316" t="str">
        <f t="shared" si="246"/>
        <v>60</v>
      </c>
      <c r="C675" s="316">
        <f>IF(AND(F675&lt;&gt;"",G675&lt;&gt;""),COUNT($C$32:C674)+1,"")</f>
        <v>547</v>
      </c>
      <c r="D675" s="292" t="str">
        <f t="shared" si="247"/>
        <v>LN0547</v>
      </c>
      <c r="E675" s="292" t="str">
        <f t="shared" si="248"/>
        <v>1010104</v>
      </c>
      <c r="F675" s="316">
        <v>101010403</v>
      </c>
      <c r="G675" s="316">
        <v>60021</v>
      </c>
      <c r="H675" s="317" t="s">
        <v>1095</v>
      </c>
      <c r="I675" s="316" t="s">
        <v>445</v>
      </c>
      <c r="J675" s="318" t="s">
        <v>827</v>
      </c>
      <c r="K675" s="319">
        <v>2</v>
      </c>
      <c r="L675" s="292" t="s">
        <v>446</v>
      </c>
      <c r="M675" s="324">
        <v>12000</v>
      </c>
      <c r="N675" s="294">
        <f t="shared" si="244"/>
        <v>24000</v>
      </c>
      <c r="O675" s="319">
        <v>4</v>
      </c>
      <c r="P675" s="294">
        <f t="shared" si="243"/>
        <v>96000</v>
      </c>
      <c r="Q675" s="552"/>
      <c r="R675" s="551"/>
      <c r="S675" s="291"/>
      <c r="T675" t="str">
        <f t="shared" si="239"/>
        <v>ok</v>
      </c>
      <c r="U675" s="560">
        <f t="shared" si="240"/>
        <v>0</v>
      </c>
      <c r="V675" s="560">
        <f t="shared" si="241"/>
        <v>0</v>
      </c>
      <c r="W675" s="560">
        <f t="shared" si="242"/>
        <v>0</v>
      </c>
    </row>
    <row r="676" spans="1:23" ht="21" customHeight="1">
      <c r="A676" s="316" t="str">
        <f t="shared" si="245"/>
        <v>10101</v>
      </c>
      <c r="B676" s="316" t="str">
        <f t="shared" si="246"/>
        <v>60</v>
      </c>
      <c r="C676" s="316">
        <f>IF(AND(F676&lt;&gt;"",G676&lt;&gt;""),COUNT($C$32:C675)+1,"")</f>
        <v>548</v>
      </c>
      <c r="D676" s="292" t="str">
        <f t="shared" si="247"/>
        <v>LN0548</v>
      </c>
      <c r="E676" s="292" t="str">
        <f t="shared" si="248"/>
        <v>1010104</v>
      </c>
      <c r="F676" s="316">
        <v>101010403</v>
      </c>
      <c r="G676" s="316">
        <v>60021</v>
      </c>
      <c r="H676" s="317" t="s">
        <v>1096</v>
      </c>
      <c r="I676" s="316" t="s">
        <v>445</v>
      </c>
      <c r="J676" s="318" t="s">
        <v>827</v>
      </c>
      <c r="K676" s="319">
        <v>4</v>
      </c>
      <c r="L676" s="292" t="s">
        <v>446</v>
      </c>
      <c r="M676" s="324">
        <v>25000</v>
      </c>
      <c r="N676" s="294">
        <f t="shared" si="244"/>
        <v>100000</v>
      </c>
      <c r="O676" s="319">
        <v>4</v>
      </c>
      <c r="P676" s="294">
        <f t="shared" si="243"/>
        <v>400000</v>
      </c>
      <c r="Q676" s="552"/>
      <c r="R676" s="551"/>
      <c r="S676" s="291"/>
      <c r="T676" t="str">
        <f t="shared" si="239"/>
        <v>ok</v>
      </c>
      <c r="U676" s="560">
        <f t="shared" si="240"/>
        <v>0</v>
      </c>
      <c r="V676" s="560">
        <f t="shared" si="241"/>
        <v>0</v>
      </c>
      <c r="W676" s="560">
        <f t="shared" si="242"/>
        <v>0</v>
      </c>
    </row>
    <row r="677" spans="1:23" ht="21" customHeight="1">
      <c r="A677" s="316" t="str">
        <f t="shared" si="245"/>
        <v>10101</v>
      </c>
      <c r="B677" s="316" t="str">
        <f t="shared" si="246"/>
        <v>60</v>
      </c>
      <c r="C677" s="316">
        <f>IF(AND(F677&lt;&gt;"",G677&lt;&gt;""),COUNT($C$32:C676)+1,"")</f>
        <v>549</v>
      </c>
      <c r="D677" s="292" t="str">
        <f t="shared" si="247"/>
        <v>LN0549</v>
      </c>
      <c r="E677" s="292" t="str">
        <f t="shared" si="248"/>
        <v>1010104</v>
      </c>
      <c r="F677" s="316">
        <v>101010403</v>
      </c>
      <c r="G677" s="316">
        <v>60021</v>
      </c>
      <c r="H677" s="317" t="s">
        <v>1097</v>
      </c>
      <c r="I677" s="316" t="s">
        <v>445</v>
      </c>
      <c r="J677" s="318" t="s">
        <v>827</v>
      </c>
      <c r="K677" s="319">
        <v>20</v>
      </c>
      <c r="L677" s="292" t="s">
        <v>446</v>
      </c>
      <c r="M677" s="324">
        <v>4000</v>
      </c>
      <c r="N677" s="294">
        <f t="shared" si="244"/>
        <v>80000</v>
      </c>
      <c r="O677" s="319">
        <v>1</v>
      </c>
      <c r="P677" s="294">
        <f t="shared" si="243"/>
        <v>80000</v>
      </c>
      <c r="Q677" s="552"/>
      <c r="R677" s="551"/>
      <c r="S677" s="291"/>
      <c r="T677" t="str">
        <f t="shared" si="239"/>
        <v>ok</v>
      </c>
      <c r="U677" s="560">
        <f t="shared" si="240"/>
        <v>0</v>
      </c>
      <c r="V677" s="560">
        <f t="shared" si="241"/>
        <v>0</v>
      </c>
      <c r="W677" s="560">
        <f t="shared" si="242"/>
        <v>0</v>
      </c>
    </row>
    <row r="678" spans="1:23" ht="21" customHeight="1">
      <c r="A678" s="316" t="str">
        <f t="shared" si="245"/>
        <v>10101</v>
      </c>
      <c r="B678" s="316" t="str">
        <f t="shared" si="246"/>
        <v>60</v>
      </c>
      <c r="C678" s="316">
        <f>IF(AND(F678&lt;&gt;"",G678&lt;&gt;""),COUNT($C$32:C677)+1,"")</f>
        <v>550</v>
      </c>
      <c r="D678" s="292" t="str">
        <f t="shared" si="247"/>
        <v>LN0550</v>
      </c>
      <c r="E678" s="292" t="str">
        <f t="shared" si="248"/>
        <v>1010104</v>
      </c>
      <c r="F678" s="316">
        <v>101010403</v>
      </c>
      <c r="G678" s="316">
        <v>60021</v>
      </c>
      <c r="H678" s="317" t="s">
        <v>1098</v>
      </c>
      <c r="I678" s="316" t="s">
        <v>445</v>
      </c>
      <c r="J678" s="318" t="s">
        <v>827</v>
      </c>
      <c r="K678" s="319">
        <v>7</v>
      </c>
      <c r="L678" s="292" t="s">
        <v>446</v>
      </c>
      <c r="M678" s="324">
        <v>18000</v>
      </c>
      <c r="N678" s="294">
        <f t="shared" si="244"/>
        <v>126000</v>
      </c>
      <c r="O678" s="319">
        <v>1</v>
      </c>
      <c r="P678" s="294">
        <f t="shared" si="243"/>
        <v>126000</v>
      </c>
      <c r="Q678" s="552"/>
      <c r="R678" s="551"/>
      <c r="S678" s="291"/>
      <c r="T678" t="str">
        <f t="shared" ref="T678:T739" si="249">IF(AND(F678&lt;&gt;"",G678&lt;&gt;""),"ok","-")</f>
        <v>ok</v>
      </c>
      <c r="U678" s="560">
        <f t="shared" ref="U678:U739" si="250">MOD(K678,1)</f>
        <v>0</v>
      </c>
      <c r="V678" s="560">
        <f t="shared" ref="V678:V739" si="251">MOD(M678,1)</f>
        <v>0</v>
      </c>
      <c r="W678" s="560">
        <f t="shared" ref="W678:W739" si="252">MOD(O678,1)</f>
        <v>0</v>
      </c>
    </row>
    <row r="679" spans="1:23" s="809" customFormat="1" ht="21" customHeight="1">
      <c r="A679" s="316" t="str">
        <f t="shared" si="245"/>
        <v>10101</v>
      </c>
      <c r="B679" s="316" t="str">
        <f t="shared" si="246"/>
        <v>60</v>
      </c>
      <c r="C679" s="316">
        <f>IF(AND(F679&lt;&gt;"",G679&lt;&gt;""),COUNT($C$32:C678)+1,"")</f>
        <v>551</v>
      </c>
      <c r="D679" s="292" t="str">
        <f t="shared" si="247"/>
        <v>LN0551</v>
      </c>
      <c r="E679" s="292" t="str">
        <f t="shared" si="248"/>
        <v>1010104</v>
      </c>
      <c r="F679" s="316">
        <v>101010403</v>
      </c>
      <c r="G679" s="316">
        <v>60023</v>
      </c>
      <c r="H679" s="317" t="s">
        <v>1099</v>
      </c>
      <c r="I679" s="316" t="s">
        <v>445</v>
      </c>
      <c r="J679" s="318" t="s">
        <v>827</v>
      </c>
      <c r="K679" s="319">
        <v>0</v>
      </c>
      <c r="L679" s="292" t="s">
        <v>446</v>
      </c>
      <c r="M679" s="324">
        <v>7000000</v>
      </c>
      <c r="N679" s="294">
        <f t="shared" si="244"/>
        <v>0</v>
      </c>
      <c r="O679" s="319">
        <v>1</v>
      </c>
      <c r="P679" s="294">
        <f t="shared" si="243"/>
        <v>0</v>
      </c>
      <c r="Q679" s="552"/>
      <c r="R679" s="551"/>
      <c r="S679" s="291"/>
      <c r="T679" s="809" t="str">
        <f t="shared" si="249"/>
        <v>ok</v>
      </c>
      <c r="U679" s="810">
        <f t="shared" si="250"/>
        <v>0</v>
      </c>
      <c r="V679" s="810">
        <f t="shared" si="251"/>
        <v>0</v>
      </c>
      <c r="W679" s="810">
        <f t="shared" si="252"/>
        <v>0</v>
      </c>
    </row>
    <row r="680" spans="1:23" ht="21" customHeight="1">
      <c r="A680" s="316" t="str">
        <f t="shared" si="245"/>
        <v>10101</v>
      </c>
      <c r="B680" s="316" t="str">
        <f t="shared" si="246"/>
        <v>60</v>
      </c>
      <c r="C680" s="316">
        <f>IF(AND(F680&lt;&gt;"",G680&lt;&gt;""),COUNT($C$32:C679)+1,"")</f>
        <v>552</v>
      </c>
      <c r="D680" s="292" t="str">
        <f t="shared" si="247"/>
        <v>LN0552</v>
      </c>
      <c r="E680" s="292" t="str">
        <f t="shared" si="248"/>
        <v>1010104</v>
      </c>
      <c r="F680" s="316">
        <v>101010403</v>
      </c>
      <c r="G680" s="316">
        <v>60037</v>
      </c>
      <c r="H680" s="317" t="s">
        <v>39</v>
      </c>
      <c r="I680" s="316" t="s">
        <v>445</v>
      </c>
      <c r="J680" s="318" t="s">
        <v>827</v>
      </c>
      <c r="K680" s="319">
        <v>1</v>
      </c>
      <c r="L680" s="292" t="s">
        <v>446</v>
      </c>
      <c r="M680" s="324">
        <v>2750000</v>
      </c>
      <c r="N680" s="294">
        <f t="shared" si="244"/>
        <v>2750000</v>
      </c>
      <c r="O680" s="319">
        <v>4</v>
      </c>
      <c r="P680" s="682">
        <f t="shared" ref="P680:P687" si="253">IF(AND(F680&lt;&gt;"",G680&lt;&gt;""),N680*O680,"")</f>
        <v>11000000</v>
      </c>
      <c r="Q680" s="552"/>
      <c r="R680" s="551"/>
      <c r="S680" s="291"/>
      <c r="T680" t="str">
        <f t="shared" si="249"/>
        <v>ok</v>
      </c>
      <c r="U680" s="560">
        <f t="shared" si="250"/>
        <v>0</v>
      </c>
      <c r="V680" s="560">
        <f t="shared" si="251"/>
        <v>0</v>
      </c>
      <c r="W680" s="560">
        <f t="shared" si="252"/>
        <v>0</v>
      </c>
    </row>
    <row r="681" spans="1:23" ht="21" customHeight="1">
      <c r="A681" s="316" t="str">
        <f t="shared" si="245"/>
        <v>10101</v>
      </c>
      <c r="B681" s="316" t="str">
        <f t="shared" si="246"/>
        <v>60</v>
      </c>
      <c r="C681" s="316">
        <f>IF(AND(F681&lt;&gt;"",G681&lt;&gt;""),COUNT($C$32:C680)+1,"")</f>
        <v>553</v>
      </c>
      <c r="D681" s="292" t="str">
        <f t="shared" si="247"/>
        <v>LN0553</v>
      </c>
      <c r="E681" s="292" t="str">
        <f t="shared" si="248"/>
        <v>1010104</v>
      </c>
      <c r="F681" s="316">
        <v>101010403</v>
      </c>
      <c r="G681" s="316">
        <v>60052</v>
      </c>
      <c r="H681" s="317" t="s">
        <v>48</v>
      </c>
      <c r="I681" s="681" t="s">
        <v>451</v>
      </c>
      <c r="J681" s="318" t="s">
        <v>827</v>
      </c>
      <c r="K681" s="319">
        <v>1</v>
      </c>
      <c r="L681" s="292" t="s">
        <v>446</v>
      </c>
      <c r="M681" s="324">
        <v>4000000</v>
      </c>
      <c r="N681" s="294">
        <f t="shared" si="244"/>
        <v>4000000</v>
      </c>
      <c r="O681" s="319">
        <v>2</v>
      </c>
      <c r="P681" s="294">
        <f t="shared" si="253"/>
        <v>8000000</v>
      </c>
      <c r="Q681" s="552"/>
      <c r="R681" s="551"/>
      <c r="S681" s="291"/>
      <c r="T681" t="str">
        <f t="shared" si="249"/>
        <v>ok</v>
      </c>
      <c r="U681" s="560">
        <f t="shared" si="250"/>
        <v>0</v>
      </c>
      <c r="V681" s="560">
        <f t="shared" si="251"/>
        <v>0</v>
      </c>
      <c r="W681" s="560">
        <f t="shared" si="252"/>
        <v>0</v>
      </c>
    </row>
    <row r="682" spans="1:23" ht="21" customHeight="1">
      <c r="A682" s="316" t="str">
        <f t="shared" si="245"/>
        <v>10101</v>
      </c>
      <c r="B682" s="316" t="str">
        <f t="shared" si="246"/>
        <v>60</v>
      </c>
      <c r="C682" s="316">
        <f>IF(AND(F682&lt;&gt;"",G682&lt;&gt;""),COUNT($C$32:C681)+1,"")</f>
        <v>554</v>
      </c>
      <c r="D682" s="292" t="str">
        <f t="shared" si="247"/>
        <v>LN0554</v>
      </c>
      <c r="E682" s="292" t="str">
        <f t="shared" si="248"/>
        <v>1010104</v>
      </c>
      <c r="F682" s="316">
        <v>101010403</v>
      </c>
      <c r="G682" s="316">
        <v>60053</v>
      </c>
      <c r="H682" s="317" t="s">
        <v>1100</v>
      </c>
      <c r="I682" s="316" t="s">
        <v>445</v>
      </c>
      <c r="J682" s="318" t="s">
        <v>827</v>
      </c>
      <c r="K682" s="319">
        <v>1</v>
      </c>
      <c r="L682" s="292" t="s">
        <v>446</v>
      </c>
      <c r="M682" s="324">
        <v>2000000</v>
      </c>
      <c r="N682" s="294">
        <f t="shared" ref="N682:N687" si="254">K682*M682</f>
        <v>2000000</v>
      </c>
      <c r="O682" s="319">
        <v>4</v>
      </c>
      <c r="P682" s="294">
        <f t="shared" si="253"/>
        <v>8000000</v>
      </c>
      <c r="Q682" s="552"/>
      <c r="R682" s="551"/>
      <c r="S682" s="291"/>
      <c r="T682" t="str">
        <f t="shared" si="249"/>
        <v>ok</v>
      </c>
      <c r="U682" s="560">
        <f t="shared" si="250"/>
        <v>0</v>
      </c>
      <c r="V682" s="560">
        <f t="shared" si="251"/>
        <v>0</v>
      </c>
      <c r="W682" s="560">
        <f t="shared" si="252"/>
        <v>0</v>
      </c>
    </row>
    <row r="683" spans="1:23" ht="21" customHeight="1">
      <c r="A683" s="316" t="str">
        <f t="shared" si="245"/>
        <v>10101</v>
      </c>
      <c r="B683" s="316" t="str">
        <f t="shared" si="246"/>
        <v>60</v>
      </c>
      <c r="C683" s="316">
        <f>IF(AND(F683&lt;&gt;"",G683&lt;&gt;""),COUNT($C$32:C682)+1,"")</f>
        <v>555</v>
      </c>
      <c r="D683" s="292" t="str">
        <f t="shared" si="247"/>
        <v>LN0555</v>
      </c>
      <c r="E683" s="292" t="str">
        <f t="shared" si="248"/>
        <v>1010104</v>
      </c>
      <c r="F683" s="316">
        <v>101010403</v>
      </c>
      <c r="G683" s="316">
        <v>60055</v>
      </c>
      <c r="H683" s="317" t="s">
        <v>1101</v>
      </c>
      <c r="I683" s="681" t="s">
        <v>451</v>
      </c>
      <c r="J683" s="318" t="s">
        <v>827</v>
      </c>
      <c r="K683" s="319">
        <v>1</v>
      </c>
      <c r="L683" s="292" t="s">
        <v>446</v>
      </c>
      <c r="M683" s="324">
        <v>4000000</v>
      </c>
      <c r="N683" s="294">
        <f t="shared" si="254"/>
        <v>4000000</v>
      </c>
      <c r="O683" s="319">
        <v>2</v>
      </c>
      <c r="P683" s="294">
        <f t="shared" si="253"/>
        <v>8000000</v>
      </c>
      <c r="Q683" s="552"/>
      <c r="R683" s="551"/>
      <c r="S683" s="291"/>
      <c r="T683" t="str">
        <f t="shared" si="249"/>
        <v>ok</v>
      </c>
      <c r="U683" s="560">
        <f t="shared" si="250"/>
        <v>0</v>
      </c>
      <c r="V683" s="560">
        <f t="shared" si="251"/>
        <v>0</v>
      </c>
      <c r="W683" s="560">
        <f t="shared" si="252"/>
        <v>0</v>
      </c>
    </row>
    <row r="684" spans="1:23" ht="21" customHeight="1">
      <c r="A684" s="316" t="str">
        <f t="shared" si="245"/>
        <v>10101</v>
      </c>
      <c r="B684" s="316" t="str">
        <f t="shared" si="246"/>
        <v>60</v>
      </c>
      <c r="C684" s="316">
        <f>IF(AND(F684&lt;&gt;"",G684&lt;&gt;""),COUNT($C$32:C683)+1,"")</f>
        <v>556</v>
      </c>
      <c r="D684" s="292" t="str">
        <f t="shared" si="247"/>
        <v>LN0556</v>
      </c>
      <c r="E684" s="292" t="str">
        <f t="shared" si="248"/>
        <v>1010104</v>
      </c>
      <c r="F684" s="316">
        <v>101010403</v>
      </c>
      <c r="G684" s="316">
        <v>60058</v>
      </c>
      <c r="H684" s="317" t="s">
        <v>52</v>
      </c>
      <c r="I684" s="316" t="s">
        <v>445</v>
      </c>
      <c r="J684" s="318" t="s">
        <v>827</v>
      </c>
      <c r="K684" s="319">
        <v>1</v>
      </c>
      <c r="L684" s="292" t="s">
        <v>446</v>
      </c>
      <c r="M684" s="324">
        <v>2000000</v>
      </c>
      <c r="N684" s="294">
        <f t="shared" si="254"/>
        <v>2000000</v>
      </c>
      <c r="O684" s="319">
        <v>4</v>
      </c>
      <c r="P684" s="294">
        <f t="shared" si="253"/>
        <v>8000000</v>
      </c>
      <c r="Q684" s="552"/>
      <c r="R684" s="551"/>
      <c r="S684" s="291"/>
      <c r="T684" t="str">
        <f t="shared" si="249"/>
        <v>ok</v>
      </c>
      <c r="U684" s="560">
        <f t="shared" si="250"/>
        <v>0</v>
      </c>
      <c r="V684" s="560">
        <f t="shared" si="251"/>
        <v>0</v>
      </c>
      <c r="W684" s="560">
        <f t="shared" si="252"/>
        <v>0</v>
      </c>
    </row>
    <row r="685" spans="1:23" ht="21" customHeight="1">
      <c r="A685" s="316" t="str">
        <f t="shared" si="245"/>
        <v>10101</v>
      </c>
      <c r="B685" s="316" t="str">
        <f t="shared" si="246"/>
        <v>61</v>
      </c>
      <c r="C685" s="316">
        <f>IF(AND(F685&lt;&gt;"",G685&lt;&gt;""),COUNT($C$32:C684)+1,"")</f>
        <v>557</v>
      </c>
      <c r="D685" s="292" t="str">
        <f t="shared" si="247"/>
        <v>LN0557</v>
      </c>
      <c r="E685" s="292" t="str">
        <f t="shared" si="248"/>
        <v>1010104</v>
      </c>
      <c r="F685" s="316">
        <v>101010403</v>
      </c>
      <c r="G685" s="316">
        <v>61056</v>
      </c>
      <c r="H685" s="317" t="s">
        <v>1102</v>
      </c>
      <c r="I685" s="316" t="s">
        <v>445</v>
      </c>
      <c r="J685" s="318" t="s">
        <v>827</v>
      </c>
      <c r="K685" s="319">
        <v>1</v>
      </c>
      <c r="L685" s="292" t="s">
        <v>446</v>
      </c>
      <c r="M685" s="324">
        <v>2500000</v>
      </c>
      <c r="N685" s="294">
        <f t="shared" si="254"/>
        <v>2500000</v>
      </c>
      <c r="O685" s="319">
        <v>4</v>
      </c>
      <c r="P685" s="294">
        <f t="shared" si="253"/>
        <v>10000000</v>
      </c>
      <c r="Q685" s="552"/>
      <c r="R685" s="551"/>
      <c r="S685" s="291"/>
      <c r="T685" t="str">
        <f t="shared" si="249"/>
        <v>ok</v>
      </c>
      <c r="U685" s="560">
        <f t="shared" si="250"/>
        <v>0</v>
      </c>
      <c r="V685" s="560">
        <f t="shared" si="251"/>
        <v>0</v>
      </c>
      <c r="W685" s="560">
        <f t="shared" si="252"/>
        <v>0</v>
      </c>
    </row>
    <row r="686" spans="1:23" ht="21" customHeight="1">
      <c r="A686" s="316" t="str">
        <f t="shared" si="245"/>
        <v>10101</v>
      </c>
      <c r="B686" s="316" t="str">
        <f t="shared" si="246"/>
        <v>61</v>
      </c>
      <c r="C686" s="316">
        <f>IF(AND(F686&lt;&gt;"",G686&lt;&gt;""),COUNT($C$32:C685)+1,"")</f>
        <v>558</v>
      </c>
      <c r="D686" s="292" t="str">
        <f t="shared" si="247"/>
        <v>LN0558</v>
      </c>
      <c r="E686" s="292" t="str">
        <f t="shared" si="248"/>
        <v>1010104</v>
      </c>
      <c r="F686" s="316">
        <v>101010403</v>
      </c>
      <c r="G686" s="316">
        <v>61057</v>
      </c>
      <c r="H686" s="317" t="s">
        <v>1103</v>
      </c>
      <c r="I686" s="316" t="s">
        <v>445</v>
      </c>
      <c r="J686" s="318" t="s">
        <v>827</v>
      </c>
      <c r="K686" s="319">
        <v>1</v>
      </c>
      <c r="L686" s="292" t="s">
        <v>446</v>
      </c>
      <c r="M686" s="324">
        <v>3000000</v>
      </c>
      <c r="N686" s="294">
        <f t="shared" si="254"/>
        <v>3000000</v>
      </c>
      <c r="O686" s="319">
        <v>4</v>
      </c>
      <c r="P686" s="294">
        <f t="shared" si="253"/>
        <v>12000000</v>
      </c>
      <c r="Q686" s="552"/>
      <c r="R686" s="551"/>
      <c r="S686" s="291"/>
      <c r="T686" t="str">
        <f t="shared" si="249"/>
        <v>ok</v>
      </c>
      <c r="U686" s="560">
        <f t="shared" si="250"/>
        <v>0</v>
      </c>
      <c r="V686" s="560">
        <f t="shared" si="251"/>
        <v>0</v>
      </c>
      <c r="W686" s="560">
        <f t="shared" si="252"/>
        <v>0</v>
      </c>
    </row>
    <row r="687" spans="1:23" ht="21" customHeight="1">
      <c r="A687" s="316" t="str">
        <f t="shared" si="245"/>
        <v/>
      </c>
      <c r="B687" s="316" t="str">
        <f t="shared" si="246"/>
        <v/>
      </c>
      <c r="C687" s="316" t="str">
        <f>IF(AND(F687&lt;&gt;"",G687&lt;&gt;""),COUNT($C$32:C686)+1,"")</f>
        <v/>
      </c>
      <c r="D687" s="292" t="str">
        <f t="shared" si="247"/>
        <v/>
      </c>
      <c r="E687" s="292" t="str">
        <f t="shared" si="248"/>
        <v/>
      </c>
      <c r="F687" s="316">
        <v>101010403</v>
      </c>
      <c r="G687" s="316"/>
      <c r="H687" s="683"/>
      <c r="I687" s="634" t="s">
        <v>445</v>
      </c>
      <c r="J687" s="684"/>
      <c r="K687" s="685"/>
      <c r="L687" s="635" t="s">
        <v>446</v>
      </c>
      <c r="M687" s="686"/>
      <c r="N687" s="636">
        <f t="shared" si="254"/>
        <v>0</v>
      </c>
      <c r="O687" s="685"/>
      <c r="P687" s="294" t="str">
        <f t="shared" si="253"/>
        <v/>
      </c>
      <c r="Q687" s="552"/>
      <c r="R687" s="551"/>
      <c r="S687" s="291"/>
      <c r="T687" t="str">
        <f t="shared" si="249"/>
        <v>-</v>
      </c>
      <c r="U687" s="560">
        <f t="shared" si="250"/>
        <v>0</v>
      </c>
      <c r="V687" s="560">
        <f t="shared" si="251"/>
        <v>0</v>
      </c>
      <c r="W687" s="560">
        <f t="shared" si="252"/>
        <v>0</v>
      </c>
    </row>
    <row r="688" spans="1:23" ht="21" customHeight="1">
      <c r="A688" s="316" t="str">
        <f t="shared" si="245"/>
        <v/>
      </c>
      <c r="B688" s="316" t="str">
        <f t="shared" si="246"/>
        <v/>
      </c>
      <c r="C688" s="316" t="str">
        <f>IF(AND(F688&lt;&gt;"",G688&lt;&gt;""),COUNT($C$32:C687)+1,"")</f>
        <v/>
      </c>
      <c r="D688" s="292" t="str">
        <f t="shared" si="247"/>
        <v/>
      </c>
      <c r="E688" s="292" t="str">
        <f t="shared" si="248"/>
        <v/>
      </c>
      <c r="F688" s="672">
        <v>101010404</v>
      </c>
      <c r="G688" s="316"/>
      <c r="H688" s="803" t="s">
        <v>1104</v>
      </c>
      <c r="I688" s="316"/>
      <c r="J688" s="318"/>
      <c r="K688" s="319"/>
      <c r="L688" s="316"/>
      <c r="M688" s="324"/>
      <c r="N688" s="324"/>
      <c r="O688" s="319"/>
      <c r="P688" s="701">
        <f>SUMIF($F689:$F$1454,F688,$P689:$P$1454)</f>
        <v>155300000</v>
      </c>
      <c r="Q688" s="552"/>
      <c r="R688" s="551"/>
      <c r="S688" s="291"/>
      <c r="T688" t="str">
        <f t="shared" si="249"/>
        <v>-</v>
      </c>
      <c r="U688" s="560">
        <f t="shared" si="250"/>
        <v>0</v>
      </c>
      <c r="V688" s="560">
        <f t="shared" si="251"/>
        <v>0</v>
      </c>
      <c r="W688" s="560">
        <f t="shared" si="252"/>
        <v>0</v>
      </c>
    </row>
    <row r="689" spans="1:23" ht="21" customHeight="1">
      <c r="A689" s="316" t="str">
        <f t="shared" si="245"/>
        <v/>
      </c>
      <c r="B689" s="316" t="str">
        <f t="shared" si="246"/>
        <v/>
      </c>
      <c r="C689" s="316" t="str">
        <f>IF(AND(F689&lt;&gt;"",G689&lt;&gt;""),COUNT($C$32:C688)+1,"")</f>
        <v/>
      </c>
      <c r="D689" s="292" t="str">
        <f t="shared" si="247"/>
        <v/>
      </c>
      <c r="E689" s="292" t="str">
        <f t="shared" si="248"/>
        <v/>
      </c>
      <c r="F689" s="316"/>
      <c r="G689" s="316"/>
      <c r="H689" s="880" t="s">
        <v>1105</v>
      </c>
      <c r="I689" s="681"/>
      <c r="J689" s="704"/>
      <c r="K689" s="666"/>
      <c r="L689" s="681"/>
      <c r="M689" s="682"/>
      <c r="N689" s="682"/>
      <c r="O689" s="666"/>
      <c r="P689" s="643">
        <f>SUM(P690:P714)</f>
        <v>113849000</v>
      </c>
      <c r="Q689" s="552"/>
      <c r="R689" s="551"/>
      <c r="S689" s="291"/>
      <c r="T689" t="str">
        <f t="shared" si="249"/>
        <v>-</v>
      </c>
      <c r="U689" s="560">
        <f t="shared" si="250"/>
        <v>0</v>
      </c>
      <c r="V689" s="560">
        <f t="shared" si="251"/>
        <v>0</v>
      </c>
      <c r="W689" s="560">
        <f t="shared" si="252"/>
        <v>0</v>
      </c>
    </row>
    <row r="690" spans="1:23" ht="21" customHeight="1">
      <c r="A690" s="316" t="str">
        <f t="shared" si="245"/>
        <v>10101</v>
      </c>
      <c r="B690" s="316" t="str">
        <f t="shared" si="246"/>
        <v>61</v>
      </c>
      <c r="C690" s="316">
        <f>IF(AND(F690&lt;&gt;"",G690&lt;&gt;""),COUNT($C$32:C689)+1,"")</f>
        <v>559</v>
      </c>
      <c r="D690" s="292" t="str">
        <f t="shared" si="247"/>
        <v>LN0559</v>
      </c>
      <c r="E690" s="292" t="str">
        <f t="shared" si="248"/>
        <v>1010104</v>
      </c>
      <c r="F690" s="316">
        <v>101010404</v>
      </c>
      <c r="G690" s="316">
        <v>61103</v>
      </c>
      <c r="H690" s="317" t="s">
        <v>1106</v>
      </c>
      <c r="I690" s="316" t="s">
        <v>445</v>
      </c>
      <c r="J690" s="318" t="s">
        <v>926</v>
      </c>
      <c r="K690" s="319">
        <v>25</v>
      </c>
      <c r="L690" s="292" t="s">
        <v>446</v>
      </c>
      <c r="M690" s="324">
        <v>73000</v>
      </c>
      <c r="N690" s="294">
        <f>K690*M690</f>
        <v>1825000</v>
      </c>
      <c r="O690" s="319">
        <v>1</v>
      </c>
      <c r="P690" s="294">
        <f t="shared" ref="P690:P714" si="255">IF(AND(F690&lt;&gt;"",G690&lt;&gt;""),N690*O690,"")</f>
        <v>1825000</v>
      </c>
      <c r="Q690" s="552"/>
      <c r="R690" s="551"/>
      <c r="S690" s="291"/>
      <c r="T690" t="str">
        <f t="shared" si="249"/>
        <v>ok</v>
      </c>
      <c r="U690" s="560">
        <f t="shared" si="250"/>
        <v>0</v>
      </c>
      <c r="V690" s="560">
        <f t="shared" si="251"/>
        <v>0</v>
      </c>
      <c r="W690" s="560">
        <f t="shared" si="252"/>
        <v>0</v>
      </c>
    </row>
    <row r="691" spans="1:23" ht="21" customHeight="1">
      <c r="A691" s="316" t="str">
        <f t="shared" si="245"/>
        <v>10101</v>
      </c>
      <c r="B691" s="316" t="str">
        <f t="shared" si="246"/>
        <v>61</v>
      </c>
      <c r="C691" s="316">
        <f>IF(AND(F691&lt;&gt;"",G691&lt;&gt;""),COUNT($C$32:C690)+1,"")</f>
        <v>560</v>
      </c>
      <c r="D691" s="292" t="str">
        <f t="shared" si="247"/>
        <v>LN0560</v>
      </c>
      <c r="E691" s="292" t="str">
        <f t="shared" si="248"/>
        <v>1010104</v>
      </c>
      <c r="F691" s="316">
        <v>101010404</v>
      </c>
      <c r="G691" s="316">
        <v>61103</v>
      </c>
      <c r="H691" s="317" t="s">
        <v>1107</v>
      </c>
      <c r="I691" s="316" t="s">
        <v>445</v>
      </c>
      <c r="J691" s="318" t="s">
        <v>816</v>
      </c>
      <c r="K691" s="319">
        <v>10</v>
      </c>
      <c r="L691" s="292" t="s">
        <v>446</v>
      </c>
      <c r="M691" s="324">
        <v>8000</v>
      </c>
      <c r="N691" s="294">
        <f t="shared" ref="N691:N714" si="256">K691*M691</f>
        <v>80000</v>
      </c>
      <c r="O691" s="319">
        <v>1</v>
      </c>
      <c r="P691" s="294">
        <f t="shared" si="255"/>
        <v>80000</v>
      </c>
      <c r="Q691" s="552"/>
      <c r="R691" s="551"/>
      <c r="S691" s="291"/>
      <c r="T691" t="str">
        <f t="shared" si="249"/>
        <v>ok</v>
      </c>
      <c r="U691" s="560">
        <f t="shared" si="250"/>
        <v>0</v>
      </c>
      <c r="V691" s="560">
        <f t="shared" si="251"/>
        <v>0</v>
      </c>
      <c r="W691" s="560">
        <f t="shared" si="252"/>
        <v>0</v>
      </c>
    </row>
    <row r="692" spans="1:23" ht="21" customHeight="1">
      <c r="A692" s="316" t="str">
        <f t="shared" si="245"/>
        <v>10101</v>
      </c>
      <c r="B692" s="316" t="str">
        <f t="shared" si="246"/>
        <v>61</v>
      </c>
      <c r="C692" s="316">
        <f>IF(AND(F692&lt;&gt;"",G692&lt;&gt;""),COUNT($C$32:C691)+1,"")</f>
        <v>561</v>
      </c>
      <c r="D692" s="292" t="str">
        <f t="shared" si="247"/>
        <v>LN0561</v>
      </c>
      <c r="E692" s="292" t="str">
        <f t="shared" si="248"/>
        <v>1010104</v>
      </c>
      <c r="F692" s="316">
        <v>101010404</v>
      </c>
      <c r="G692" s="316">
        <v>61103</v>
      </c>
      <c r="H692" s="317" t="s">
        <v>1108</v>
      </c>
      <c r="I692" s="316" t="s">
        <v>445</v>
      </c>
      <c r="J692" s="318" t="s">
        <v>800</v>
      </c>
      <c r="K692" s="319">
        <v>5</v>
      </c>
      <c r="L692" s="292" t="s">
        <v>446</v>
      </c>
      <c r="M692" s="324">
        <v>40000</v>
      </c>
      <c r="N692" s="294">
        <f t="shared" si="256"/>
        <v>200000</v>
      </c>
      <c r="O692" s="319">
        <v>1</v>
      </c>
      <c r="P692" s="294">
        <f t="shared" si="255"/>
        <v>200000</v>
      </c>
      <c r="Q692" s="552"/>
      <c r="R692" s="551"/>
      <c r="S692" s="291"/>
      <c r="T692" t="str">
        <f t="shared" si="249"/>
        <v>ok</v>
      </c>
      <c r="U692" s="560">
        <f t="shared" si="250"/>
        <v>0</v>
      </c>
      <c r="V692" s="560">
        <f t="shared" si="251"/>
        <v>0</v>
      </c>
      <c r="W692" s="560">
        <f t="shared" si="252"/>
        <v>0</v>
      </c>
    </row>
    <row r="693" spans="1:23" ht="21" customHeight="1">
      <c r="A693" s="316" t="str">
        <f t="shared" si="245"/>
        <v>10101</v>
      </c>
      <c r="B693" s="316" t="str">
        <f t="shared" si="246"/>
        <v>61</v>
      </c>
      <c r="C693" s="316">
        <f>IF(AND(F693&lt;&gt;"",G693&lt;&gt;""),COUNT($C$32:C692)+1,"")</f>
        <v>562</v>
      </c>
      <c r="D693" s="292" t="str">
        <f t="shared" si="247"/>
        <v>LN0562</v>
      </c>
      <c r="E693" s="292" t="str">
        <f t="shared" si="248"/>
        <v>1010104</v>
      </c>
      <c r="F693" s="316">
        <v>101010404</v>
      </c>
      <c r="G693" s="316">
        <v>61103</v>
      </c>
      <c r="H693" s="317" t="s">
        <v>837</v>
      </c>
      <c r="I693" s="316" t="s">
        <v>445</v>
      </c>
      <c r="J693" s="318" t="s">
        <v>820</v>
      </c>
      <c r="K693" s="319">
        <v>80</v>
      </c>
      <c r="L693" s="292" t="s">
        <v>446</v>
      </c>
      <c r="M693" s="324">
        <v>16000</v>
      </c>
      <c r="N693" s="294">
        <f t="shared" si="256"/>
        <v>1280000</v>
      </c>
      <c r="O693" s="319">
        <v>1</v>
      </c>
      <c r="P693" s="294">
        <f t="shared" si="255"/>
        <v>1280000</v>
      </c>
      <c r="Q693" s="552"/>
      <c r="R693" s="551"/>
      <c r="S693" s="291"/>
      <c r="T693" t="str">
        <f t="shared" si="249"/>
        <v>ok</v>
      </c>
      <c r="U693" s="560">
        <f t="shared" si="250"/>
        <v>0</v>
      </c>
      <c r="V693" s="560">
        <f t="shared" si="251"/>
        <v>0</v>
      </c>
      <c r="W693" s="560">
        <f t="shared" si="252"/>
        <v>0</v>
      </c>
    </row>
    <row r="694" spans="1:23" ht="21" customHeight="1">
      <c r="A694" s="316" t="str">
        <f t="shared" si="245"/>
        <v>10101</v>
      </c>
      <c r="B694" s="316" t="str">
        <f t="shared" si="246"/>
        <v>61</v>
      </c>
      <c r="C694" s="316">
        <f>IF(AND(F694&lt;&gt;"",G694&lt;&gt;""),COUNT($C$32:C693)+1,"")</f>
        <v>563</v>
      </c>
      <c r="D694" s="292" t="str">
        <f t="shared" si="247"/>
        <v>LN0563</v>
      </c>
      <c r="E694" s="292" t="str">
        <f t="shared" si="248"/>
        <v>1010104</v>
      </c>
      <c r="F694" s="316">
        <v>101010404</v>
      </c>
      <c r="G694" s="316">
        <v>61103</v>
      </c>
      <c r="H694" s="317" t="s">
        <v>799</v>
      </c>
      <c r="I694" s="316" t="s">
        <v>445</v>
      </c>
      <c r="J694" s="318" t="s">
        <v>800</v>
      </c>
      <c r="K694" s="319">
        <v>10</v>
      </c>
      <c r="L694" s="292" t="s">
        <v>446</v>
      </c>
      <c r="M694" s="324">
        <v>32000</v>
      </c>
      <c r="N694" s="294">
        <f t="shared" si="256"/>
        <v>320000</v>
      </c>
      <c r="O694" s="319">
        <v>1</v>
      </c>
      <c r="P694" s="294">
        <f t="shared" si="255"/>
        <v>320000</v>
      </c>
      <c r="Q694" s="552"/>
      <c r="R694" s="551"/>
      <c r="S694" s="291"/>
      <c r="T694" t="str">
        <f t="shared" si="249"/>
        <v>ok</v>
      </c>
      <c r="U694" s="560">
        <f t="shared" si="250"/>
        <v>0</v>
      </c>
      <c r="V694" s="560">
        <f t="shared" si="251"/>
        <v>0</v>
      </c>
      <c r="W694" s="560">
        <f t="shared" si="252"/>
        <v>0</v>
      </c>
    </row>
    <row r="695" spans="1:23" ht="21" customHeight="1">
      <c r="A695" s="316" t="str">
        <f t="shared" si="245"/>
        <v>10101</v>
      </c>
      <c r="B695" s="316" t="str">
        <f t="shared" si="246"/>
        <v>61</v>
      </c>
      <c r="C695" s="316">
        <f>IF(AND(F695&lt;&gt;"",G695&lt;&gt;""),COUNT($C$32:C694)+1,"")</f>
        <v>564</v>
      </c>
      <c r="D695" s="292" t="str">
        <f t="shared" si="247"/>
        <v>LN0564</v>
      </c>
      <c r="E695" s="292" t="str">
        <f t="shared" si="248"/>
        <v>1010104</v>
      </c>
      <c r="F695" s="316">
        <v>101010404</v>
      </c>
      <c r="G695" s="316">
        <v>61103</v>
      </c>
      <c r="H695" s="317" t="s">
        <v>1109</v>
      </c>
      <c r="I695" s="316" t="s">
        <v>445</v>
      </c>
      <c r="J695" s="318" t="s">
        <v>1049</v>
      </c>
      <c r="K695" s="319">
        <v>80</v>
      </c>
      <c r="L695" s="292" t="s">
        <v>446</v>
      </c>
      <c r="M695" s="324">
        <v>200</v>
      </c>
      <c r="N695" s="294">
        <f t="shared" si="256"/>
        <v>16000</v>
      </c>
      <c r="O695" s="319">
        <v>1</v>
      </c>
      <c r="P695" s="294">
        <f t="shared" si="255"/>
        <v>16000</v>
      </c>
      <c r="Q695" s="552"/>
      <c r="R695" s="551"/>
      <c r="S695" s="291"/>
      <c r="T695" t="str">
        <f t="shared" si="249"/>
        <v>ok</v>
      </c>
      <c r="U695" s="560">
        <f t="shared" si="250"/>
        <v>0</v>
      </c>
      <c r="V695" s="560">
        <f t="shared" si="251"/>
        <v>0</v>
      </c>
      <c r="W695" s="560">
        <f t="shared" si="252"/>
        <v>0</v>
      </c>
    </row>
    <row r="696" spans="1:23" ht="21" customHeight="1">
      <c r="A696" s="316" t="str">
        <f t="shared" si="245"/>
        <v>10101</v>
      </c>
      <c r="B696" s="316" t="str">
        <f t="shared" si="246"/>
        <v>61</v>
      </c>
      <c r="C696" s="316">
        <f>IF(AND(F696&lt;&gt;"",G696&lt;&gt;""),COUNT($C$32:C695)+1,"")</f>
        <v>565</v>
      </c>
      <c r="D696" s="292" t="str">
        <f t="shared" si="247"/>
        <v>LN0565</v>
      </c>
      <c r="E696" s="292" t="str">
        <f t="shared" si="248"/>
        <v>1010104</v>
      </c>
      <c r="F696" s="316">
        <v>101010404</v>
      </c>
      <c r="G696" s="316">
        <v>61103</v>
      </c>
      <c r="H696" s="317" t="s">
        <v>1110</v>
      </c>
      <c r="I696" s="316" t="s">
        <v>445</v>
      </c>
      <c r="J696" s="318" t="s">
        <v>1111</v>
      </c>
      <c r="K696" s="319">
        <v>80</v>
      </c>
      <c r="L696" s="292" t="s">
        <v>446</v>
      </c>
      <c r="M696" s="324">
        <v>8000</v>
      </c>
      <c r="N696" s="294">
        <f t="shared" si="256"/>
        <v>640000</v>
      </c>
      <c r="O696" s="319">
        <v>1</v>
      </c>
      <c r="P696" s="294">
        <f t="shared" si="255"/>
        <v>640000</v>
      </c>
      <c r="Q696" s="552"/>
      <c r="R696" s="551"/>
      <c r="S696" s="291"/>
      <c r="T696" t="str">
        <f t="shared" si="249"/>
        <v>ok</v>
      </c>
      <c r="U696" s="560">
        <f t="shared" si="250"/>
        <v>0</v>
      </c>
      <c r="V696" s="560">
        <f t="shared" si="251"/>
        <v>0</v>
      </c>
      <c r="W696" s="560">
        <f t="shared" si="252"/>
        <v>0</v>
      </c>
    </row>
    <row r="697" spans="1:23" ht="21" customHeight="1">
      <c r="A697" s="316" t="str">
        <f t="shared" si="245"/>
        <v>10101</v>
      </c>
      <c r="B697" s="316" t="str">
        <f t="shared" si="246"/>
        <v>61</v>
      </c>
      <c r="C697" s="316">
        <f>IF(AND(F697&lt;&gt;"",G697&lt;&gt;""),COUNT($C$32:C696)+1,"")</f>
        <v>566</v>
      </c>
      <c r="D697" s="292" t="str">
        <f t="shared" si="247"/>
        <v>LN0566</v>
      </c>
      <c r="E697" s="292" t="str">
        <f t="shared" si="248"/>
        <v>1010104</v>
      </c>
      <c r="F697" s="316">
        <v>101010404</v>
      </c>
      <c r="G697" s="316">
        <v>61103</v>
      </c>
      <c r="H697" s="317" t="s">
        <v>1112</v>
      </c>
      <c r="I697" s="316" t="s">
        <v>445</v>
      </c>
      <c r="J697" s="318" t="s">
        <v>839</v>
      </c>
      <c r="K697" s="319">
        <v>80</v>
      </c>
      <c r="L697" s="292" t="s">
        <v>446</v>
      </c>
      <c r="M697" s="324">
        <v>8000</v>
      </c>
      <c r="N697" s="294">
        <f t="shared" si="256"/>
        <v>640000</v>
      </c>
      <c r="O697" s="319">
        <v>1</v>
      </c>
      <c r="P697" s="294">
        <f t="shared" si="255"/>
        <v>640000</v>
      </c>
      <c r="Q697" s="552"/>
      <c r="R697" s="551"/>
      <c r="S697" s="291"/>
      <c r="T697" t="str">
        <f t="shared" si="249"/>
        <v>ok</v>
      </c>
      <c r="U697" s="560">
        <f t="shared" si="250"/>
        <v>0</v>
      </c>
      <c r="V697" s="560">
        <f t="shared" si="251"/>
        <v>0</v>
      </c>
      <c r="W697" s="560">
        <f t="shared" si="252"/>
        <v>0</v>
      </c>
    </row>
    <row r="698" spans="1:23" ht="21" customHeight="1">
      <c r="A698" s="316" t="str">
        <f t="shared" si="245"/>
        <v>10101</v>
      </c>
      <c r="B698" s="316" t="str">
        <f t="shared" si="246"/>
        <v>61</v>
      </c>
      <c r="C698" s="316">
        <f>IF(AND(F698&lt;&gt;"",G698&lt;&gt;""),COUNT($C$32:C697)+1,"")</f>
        <v>567</v>
      </c>
      <c r="D698" s="292" t="str">
        <f t="shared" si="247"/>
        <v>LN0567</v>
      </c>
      <c r="E698" s="292" t="str">
        <f t="shared" si="248"/>
        <v>1010104</v>
      </c>
      <c r="F698" s="316">
        <v>101010404</v>
      </c>
      <c r="G698" s="316">
        <v>61103</v>
      </c>
      <c r="H698" s="317" t="s">
        <v>1113</v>
      </c>
      <c r="I698" s="316" t="s">
        <v>445</v>
      </c>
      <c r="J698" s="318" t="s">
        <v>1049</v>
      </c>
      <c r="K698" s="319">
        <v>80</v>
      </c>
      <c r="L698" s="292" t="s">
        <v>446</v>
      </c>
      <c r="M698" s="324">
        <v>8000</v>
      </c>
      <c r="N698" s="294">
        <f t="shared" si="256"/>
        <v>640000</v>
      </c>
      <c r="O698" s="319">
        <v>1</v>
      </c>
      <c r="P698" s="294">
        <f t="shared" si="255"/>
        <v>640000</v>
      </c>
      <c r="Q698" s="552"/>
      <c r="R698" s="551"/>
      <c r="S698" s="291"/>
      <c r="T698" t="str">
        <f t="shared" si="249"/>
        <v>ok</v>
      </c>
      <c r="U698" s="560">
        <f t="shared" si="250"/>
        <v>0</v>
      </c>
      <c r="V698" s="560">
        <f t="shared" si="251"/>
        <v>0</v>
      </c>
      <c r="W698" s="560">
        <f t="shared" si="252"/>
        <v>0</v>
      </c>
    </row>
    <row r="699" spans="1:23" ht="21" customHeight="1">
      <c r="A699" s="316" t="str">
        <f t="shared" si="245"/>
        <v>10101</v>
      </c>
      <c r="B699" s="316" t="str">
        <f t="shared" si="246"/>
        <v>61</v>
      </c>
      <c r="C699" s="316">
        <f>IF(AND(F699&lt;&gt;"",G699&lt;&gt;""),COUNT($C$32:C698)+1,"")</f>
        <v>568</v>
      </c>
      <c r="D699" s="292" t="str">
        <f t="shared" si="247"/>
        <v>LN0568</v>
      </c>
      <c r="E699" s="292" t="str">
        <f t="shared" si="248"/>
        <v>1010104</v>
      </c>
      <c r="F699" s="316">
        <v>101010404</v>
      </c>
      <c r="G699" s="316">
        <v>61103</v>
      </c>
      <c r="H699" s="317" t="s">
        <v>1114</v>
      </c>
      <c r="I699" s="316" t="s">
        <v>445</v>
      </c>
      <c r="J699" s="318" t="s">
        <v>827</v>
      </c>
      <c r="K699" s="319">
        <v>2</v>
      </c>
      <c r="L699" s="292" t="s">
        <v>446</v>
      </c>
      <c r="M699" s="324">
        <v>48000</v>
      </c>
      <c r="N699" s="294">
        <f t="shared" si="256"/>
        <v>96000</v>
      </c>
      <c r="O699" s="319">
        <v>1</v>
      </c>
      <c r="P699" s="294">
        <f t="shared" si="255"/>
        <v>96000</v>
      </c>
      <c r="Q699" s="552"/>
      <c r="R699" s="551"/>
      <c r="S699" s="291"/>
      <c r="T699" t="str">
        <f t="shared" si="249"/>
        <v>ok</v>
      </c>
      <c r="U699" s="560">
        <f t="shared" si="250"/>
        <v>0</v>
      </c>
      <c r="V699" s="560">
        <f t="shared" si="251"/>
        <v>0</v>
      </c>
      <c r="W699" s="560">
        <f t="shared" si="252"/>
        <v>0</v>
      </c>
    </row>
    <row r="700" spans="1:23" ht="21" customHeight="1">
      <c r="A700" s="316" t="str">
        <f t="shared" si="245"/>
        <v>10101</v>
      </c>
      <c r="B700" s="316" t="str">
        <f t="shared" si="246"/>
        <v>61</v>
      </c>
      <c r="C700" s="316">
        <f>IF(AND(F700&lt;&gt;"",G700&lt;&gt;""),COUNT($C$32:C699)+1,"")</f>
        <v>569</v>
      </c>
      <c r="D700" s="292" t="str">
        <f t="shared" si="247"/>
        <v>LN0569</v>
      </c>
      <c r="E700" s="292" t="str">
        <f t="shared" si="248"/>
        <v>1010104</v>
      </c>
      <c r="F700" s="316">
        <v>101010404</v>
      </c>
      <c r="G700" s="316">
        <v>61103</v>
      </c>
      <c r="H700" s="317" t="s">
        <v>1115</v>
      </c>
      <c r="I700" s="316" t="s">
        <v>445</v>
      </c>
      <c r="J700" s="318" t="s">
        <v>1049</v>
      </c>
      <c r="K700" s="319">
        <v>80</v>
      </c>
      <c r="L700" s="292" t="s">
        <v>446</v>
      </c>
      <c r="M700" s="324">
        <v>400</v>
      </c>
      <c r="N700" s="294">
        <f t="shared" si="256"/>
        <v>32000</v>
      </c>
      <c r="O700" s="319">
        <v>1</v>
      </c>
      <c r="P700" s="294">
        <f t="shared" si="255"/>
        <v>32000</v>
      </c>
      <c r="Q700" s="552"/>
      <c r="R700" s="551"/>
      <c r="S700" s="291"/>
      <c r="T700" t="str">
        <f t="shared" si="249"/>
        <v>ok</v>
      </c>
      <c r="U700" s="560">
        <f t="shared" si="250"/>
        <v>0</v>
      </c>
      <c r="V700" s="560">
        <f t="shared" si="251"/>
        <v>0</v>
      </c>
      <c r="W700" s="560">
        <f t="shared" si="252"/>
        <v>0</v>
      </c>
    </row>
    <row r="701" spans="1:23" ht="21" customHeight="1">
      <c r="A701" s="316" t="str">
        <f t="shared" si="245"/>
        <v>10101</v>
      </c>
      <c r="B701" s="316" t="str">
        <f t="shared" si="246"/>
        <v>61</v>
      </c>
      <c r="C701" s="316">
        <f>IF(AND(F701&lt;&gt;"",G701&lt;&gt;""),COUNT($C$32:C700)+1,"")</f>
        <v>570</v>
      </c>
      <c r="D701" s="292" t="str">
        <f t="shared" si="247"/>
        <v>LN0570</v>
      </c>
      <c r="E701" s="292" t="str">
        <f t="shared" si="248"/>
        <v>1010104</v>
      </c>
      <c r="F701" s="316">
        <v>101010404</v>
      </c>
      <c r="G701" s="316">
        <v>61103</v>
      </c>
      <c r="H701" s="317" t="s">
        <v>1116</v>
      </c>
      <c r="I701" s="316" t="s">
        <v>445</v>
      </c>
      <c r="J701" s="318" t="s">
        <v>827</v>
      </c>
      <c r="K701" s="319">
        <v>1</v>
      </c>
      <c r="L701" s="292" t="s">
        <v>446</v>
      </c>
      <c r="M701" s="324">
        <v>320000</v>
      </c>
      <c r="N701" s="294">
        <f t="shared" si="256"/>
        <v>320000</v>
      </c>
      <c r="O701" s="319">
        <v>5</v>
      </c>
      <c r="P701" s="294">
        <f t="shared" si="255"/>
        <v>1600000</v>
      </c>
      <c r="Q701" s="552"/>
      <c r="R701" s="551"/>
      <c r="S701" s="291"/>
      <c r="T701" t="str">
        <f t="shared" si="249"/>
        <v>ok</v>
      </c>
      <c r="U701" s="560">
        <f t="shared" si="250"/>
        <v>0</v>
      </c>
      <c r="V701" s="560">
        <f t="shared" si="251"/>
        <v>0</v>
      </c>
      <c r="W701" s="560">
        <f t="shared" si="252"/>
        <v>0</v>
      </c>
    </row>
    <row r="702" spans="1:23" ht="21" customHeight="1">
      <c r="A702" s="316" t="str">
        <f t="shared" si="245"/>
        <v>10101</v>
      </c>
      <c r="B702" s="316" t="str">
        <f t="shared" si="246"/>
        <v>61</v>
      </c>
      <c r="C702" s="316">
        <f>IF(AND(F702&lt;&gt;"",G702&lt;&gt;""),COUNT($C$32:C701)+1,"")</f>
        <v>571</v>
      </c>
      <c r="D702" s="292" t="str">
        <f t="shared" si="247"/>
        <v>LN0571</v>
      </c>
      <c r="E702" s="292" t="str">
        <f t="shared" si="248"/>
        <v>1010104</v>
      </c>
      <c r="F702" s="316">
        <v>101010404</v>
      </c>
      <c r="G702" s="316">
        <v>61103</v>
      </c>
      <c r="H702" s="317" t="s">
        <v>1117</v>
      </c>
      <c r="I702" s="316" t="s">
        <v>445</v>
      </c>
      <c r="J702" s="318" t="s">
        <v>827</v>
      </c>
      <c r="K702" s="319">
        <v>1</v>
      </c>
      <c r="L702" s="292" t="s">
        <v>446</v>
      </c>
      <c r="M702" s="324">
        <v>320000</v>
      </c>
      <c r="N702" s="294">
        <f t="shared" si="256"/>
        <v>320000</v>
      </c>
      <c r="O702" s="319">
        <v>5</v>
      </c>
      <c r="P702" s="294">
        <f t="shared" si="255"/>
        <v>1600000</v>
      </c>
      <c r="Q702" s="552"/>
      <c r="R702" s="551"/>
      <c r="S702" s="291"/>
      <c r="T702" t="str">
        <f t="shared" si="249"/>
        <v>ok</v>
      </c>
      <c r="U702" s="560">
        <f t="shared" si="250"/>
        <v>0</v>
      </c>
      <c r="V702" s="560">
        <f t="shared" si="251"/>
        <v>0</v>
      </c>
      <c r="W702" s="560">
        <f t="shared" si="252"/>
        <v>0</v>
      </c>
    </row>
    <row r="703" spans="1:23" ht="21" customHeight="1">
      <c r="A703" s="316" t="str">
        <f t="shared" si="245"/>
        <v>10101</v>
      </c>
      <c r="B703" s="316" t="str">
        <f t="shared" si="246"/>
        <v>61</v>
      </c>
      <c r="C703" s="316">
        <f>IF(AND(F703&lt;&gt;"",G703&lt;&gt;""),COUNT($C$32:C702)+1,"")</f>
        <v>572</v>
      </c>
      <c r="D703" s="292" t="str">
        <f t="shared" si="247"/>
        <v>LN0572</v>
      </c>
      <c r="E703" s="292" t="str">
        <f t="shared" si="248"/>
        <v>1010104</v>
      </c>
      <c r="F703" s="316">
        <v>101010404</v>
      </c>
      <c r="G703" s="316">
        <v>61103</v>
      </c>
      <c r="H703" s="317" t="s">
        <v>1118</v>
      </c>
      <c r="I703" s="316" t="s">
        <v>445</v>
      </c>
      <c r="J703" s="318" t="s">
        <v>827</v>
      </c>
      <c r="K703" s="319">
        <v>1</v>
      </c>
      <c r="L703" s="292" t="s">
        <v>446</v>
      </c>
      <c r="M703" s="324">
        <v>360000</v>
      </c>
      <c r="N703" s="294">
        <f t="shared" si="256"/>
        <v>360000</v>
      </c>
      <c r="O703" s="319">
        <v>5</v>
      </c>
      <c r="P703" s="294">
        <f t="shared" si="255"/>
        <v>1800000</v>
      </c>
      <c r="Q703" s="552"/>
      <c r="R703" s="551"/>
      <c r="S703" s="291"/>
      <c r="T703" t="str">
        <f t="shared" si="249"/>
        <v>ok</v>
      </c>
      <c r="U703" s="560">
        <f t="shared" si="250"/>
        <v>0</v>
      </c>
      <c r="V703" s="560">
        <f t="shared" si="251"/>
        <v>0</v>
      </c>
      <c r="W703" s="560">
        <f t="shared" si="252"/>
        <v>0</v>
      </c>
    </row>
    <row r="704" spans="1:23" ht="21" customHeight="1">
      <c r="A704" s="316" t="str">
        <f t="shared" si="245"/>
        <v>10101</v>
      </c>
      <c r="B704" s="316" t="str">
        <f t="shared" si="246"/>
        <v>61</v>
      </c>
      <c r="C704" s="316">
        <f>IF(AND(F704&lt;&gt;"",G704&lt;&gt;""),COUNT($C$32:C703)+1,"")</f>
        <v>573</v>
      </c>
      <c r="D704" s="292" t="str">
        <f t="shared" si="247"/>
        <v>LN0573</v>
      </c>
      <c r="E704" s="292" t="str">
        <f t="shared" si="248"/>
        <v>1010104</v>
      </c>
      <c r="F704" s="316">
        <v>101010404</v>
      </c>
      <c r="G704" s="316">
        <v>61103</v>
      </c>
      <c r="H704" s="317" t="s">
        <v>1119</v>
      </c>
      <c r="I704" s="316" t="s">
        <v>445</v>
      </c>
      <c r="J704" s="318" t="s">
        <v>827</v>
      </c>
      <c r="K704" s="319">
        <v>2</v>
      </c>
      <c r="L704" s="292" t="s">
        <v>446</v>
      </c>
      <c r="M704" s="324">
        <v>600000</v>
      </c>
      <c r="N704" s="294">
        <f t="shared" si="256"/>
        <v>1200000</v>
      </c>
      <c r="O704" s="319">
        <v>5</v>
      </c>
      <c r="P704" s="294">
        <f t="shared" si="255"/>
        <v>6000000</v>
      </c>
      <c r="Q704" s="552"/>
      <c r="R704" s="551"/>
      <c r="S704" s="291"/>
      <c r="T704" t="str">
        <f t="shared" si="249"/>
        <v>ok</v>
      </c>
      <c r="U704" s="560">
        <f t="shared" si="250"/>
        <v>0</v>
      </c>
      <c r="V704" s="560">
        <f t="shared" si="251"/>
        <v>0</v>
      </c>
      <c r="W704" s="560">
        <f t="shared" si="252"/>
        <v>0</v>
      </c>
    </row>
    <row r="705" spans="1:23" ht="21" customHeight="1">
      <c r="A705" s="316" t="str">
        <f t="shared" si="245"/>
        <v>10101</v>
      </c>
      <c r="B705" s="316" t="str">
        <f t="shared" si="246"/>
        <v>61</v>
      </c>
      <c r="C705" s="316">
        <f>IF(AND(F705&lt;&gt;"",G705&lt;&gt;""),COUNT($C$32:C704)+1,"")</f>
        <v>574</v>
      </c>
      <c r="D705" s="292" t="str">
        <f t="shared" si="247"/>
        <v>LN0574</v>
      </c>
      <c r="E705" s="292" t="str">
        <f t="shared" si="248"/>
        <v>1010104</v>
      </c>
      <c r="F705" s="316">
        <v>101010404</v>
      </c>
      <c r="G705" s="316">
        <v>61103</v>
      </c>
      <c r="H705" s="317" t="s">
        <v>1120</v>
      </c>
      <c r="I705" s="316" t="s">
        <v>445</v>
      </c>
      <c r="J705" s="318" t="s">
        <v>827</v>
      </c>
      <c r="K705" s="319">
        <v>2</v>
      </c>
      <c r="L705" s="292" t="s">
        <v>446</v>
      </c>
      <c r="M705" s="324">
        <v>320000</v>
      </c>
      <c r="N705" s="294">
        <f t="shared" si="256"/>
        <v>640000</v>
      </c>
      <c r="O705" s="319">
        <v>5</v>
      </c>
      <c r="P705" s="294">
        <f t="shared" si="255"/>
        <v>3200000</v>
      </c>
      <c r="Q705" s="552"/>
      <c r="R705" s="551"/>
      <c r="S705" s="291"/>
      <c r="T705" t="str">
        <f t="shared" si="249"/>
        <v>ok</v>
      </c>
      <c r="U705" s="560">
        <f t="shared" si="250"/>
        <v>0</v>
      </c>
      <c r="V705" s="560">
        <f t="shared" si="251"/>
        <v>0</v>
      </c>
      <c r="W705" s="560">
        <f t="shared" si="252"/>
        <v>0</v>
      </c>
    </row>
    <row r="706" spans="1:23" ht="21" customHeight="1">
      <c r="A706" s="316" t="str">
        <f t="shared" si="245"/>
        <v>10101</v>
      </c>
      <c r="B706" s="316" t="str">
        <f t="shared" si="246"/>
        <v>61</v>
      </c>
      <c r="C706" s="316">
        <f>IF(AND(F706&lt;&gt;"",G706&lt;&gt;""),COUNT($C$32:C705)+1,"")</f>
        <v>575</v>
      </c>
      <c r="D706" s="292" t="str">
        <f t="shared" si="247"/>
        <v>LN0575</v>
      </c>
      <c r="E706" s="292" t="str">
        <f t="shared" si="248"/>
        <v>1010104</v>
      </c>
      <c r="F706" s="316">
        <v>101010404</v>
      </c>
      <c r="G706" s="316">
        <v>61103</v>
      </c>
      <c r="H706" s="317" t="s">
        <v>1121</v>
      </c>
      <c r="I706" s="316" t="s">
        <v>445</v>
      </c>
      <c r="J706" s="318" t="s">
        <v>827</v>
      </c>
      <c r="K706" s="319">
        <v>1</v>
      </c>
      <c r="L706" s="292" t="s">
        <v>446</v>
      </c>
      <c r="M706" s="324">
        <v>600000</v>
      </c>
      <c r="N706" s="294">
        <f t="shared" si="256"/>
        <v>600000</v>
      </c>
      <c r="O706" s="319">
        <v>5</v>
      </c>
      <c r="P706" s="294">
        <f t="shared" si="255"/>
        <v>3000000</v>
      </c>
      <c r="Q706" s="552"/>
      <c r="R706" s="551"/>
      <c r="S706" s="291"/>
      <c r="T706" t="str">
        <f t="shared" si="249"/>
        <v>ok</v>
      </c>
      <c r="U706" s="560">
        <f t="shared" si="250"/>
        <v>0</v>
      </c>
      <c r="V706" s="560">
        <f t="shared" si="251"/>
        <v>0</v>
      </c>
      <c r="W706" s="560">
        <f t="shared" si="252"/>
        <v>0</v>
      </c>
    </row>
    <row r="707" spans="1:23" ht="21" customHeight="1">
      <c r="A707" s="316" t="str">
        <f t="shared" si="245"/>
        <v>10101</v>
      </c>
      <c r="B707" s="316" t="str">
        <f t="shared" si="246"/>
        <v>61</v>
      </c>
      <c r="C707" s="316">
        <f>IF(AND(F707&lt;&gt;"",G707&lt;&gt;""),COUNT($C$32:C706)+1,"")</f>
        <v>576</v>
      </c>
      <c r="D707" s="292" t="str">
        <f t="shared" si="247"/>
        <v>LN0576</v>
      </c>
      <c r="E707" s="292" t="str">
        <f t="shared" si="248"/>
        <v>1010104</v>
      </c>
      <c r="F707" s="316">
        <v>101010404</v>
      </c>
      <c r="G707" s="316">
        <v>61103</v>
      </c>
      <c r="H707" s="317" t="s">
        <v>1122</v>
      </c>
      <c r="I707" s="316" t="s">
        <v>445</v>
      </c>
      <c r="J707" s="318" t="s">
        <v>827</v>
      </c>
      <c r="K707" s="319">
        <v>2</v>
      </c>
      <c r="L707" s="292" t="s">
        <v>446</v>
      </c>
      <c r="M707" s="324">
        <v>320000</v>
      </c>
      <c r="N707" s="294">
        <f t="shared" si="256"/>
        <v>640000</v>
      </c>
      <c r="O707" s="319">
        <v>5</v>
      </c>
      <c r="P707" s="294">
        <f t="shared" si="255"/>
        <v>3200000</v>
      </c>
      <c r="Q707" s="552"/>
      <c r="R707" s="551"/>
      <c r="S707" s="291"/>
      <c r="T707" t="str">
        <f t="shared" si="249"/>
        <v>ok</v>
      </c>
      <c r="U707" s="560">
        <f t="shared" si="250"/>
        <v>0</v>
      </c>
      <c r="V707" s="560">
        <f t="shared" si="251"/>
        <v>0</v>
      </c>
      <c r="W707" s="560">
        <f t="shared" si="252"/>
        <v>0</v>
      </c>
    </row>
    <row r="708" spans="1:23" ht="21" customHeight="1">
      <c r="A708" s="316" t="str">
        <f t="shared" si="245"/>
        <v>10101</v>
      </c>
      <c r="B708" s="316" t="str">
        <f t="shared" si="246"/>
        <v>61</v>
      </c>
      <c r="C708" s="316">
        <f>IF(AND(F708&lt;&gt;"",G708&lt;&gt;""),COUNT($C$32:C707)+1,"")</f>
        <v>577</v>
      </c>
      <c r="D708" s="292" t="str">
        <f t="shared" si="247"/>
        <v>LN0577</v>
      </c>
      <c r="E708" s="292" t="str">
        <f t="shared" si="248"/>
        <v>1010104</v>
      </c>
      <c r="F708" s="316">
        <v>101010404</v>
      </c>
      <c r="G708" s="316">
        <v>61103</v>
      </c>
      <c r="H708" s="317" t="s">
        <v>1123</v>
      </c>
      <c r="I708" s="316" t="s">
        <v>445</v>
      </c>
      <c r="J708" s="318" t="s">
        <v>827</v>
      </c>
      <c r="K708" s="319">
        <v>1</v>
      </c>
      <c r="L708" s="292" t="s">
        <v>446</v>
      </c>
      <c r="M708" s="324">
        <v>320000</v>
      </c>
      <c r="N708" s="294">
        <f t="shared" si="256"/>
        <v>320000</v>
      </c>
      <c r="O708" s="319">
        <v>5</v>
      </c>
      <c r="P708" s="294">
        <f t="shared" si="255"/>
        <v>1600000</v>
      </c>
      <c r="Q708" s="552"/>
      <c r="R708" s="551"/>
      <c r="S708" s="291"/>
      <c r="T708" t="str">
        <f t="shared" si="249"/>
        <v>ok</v>
      </c>
      <c r="U708" s="560">
        <f t="shared" si="250"/>
        <v>0</v>
      </c>
      <c r="V708" s="560">
        <f t="shared" si="251"/>
        <v>0</v>
      </c>
      <c r="W708" s="560">
        <f t="shared" si="252"/>
        <v>0</v>
      </c>
    </row>
    <row r="709" spans="1:23" ht="21" customHeight="1">
      <c r="A709" s="316" t="str">
        <f t="shared" si="245"/>
        <v>10101</v>
      </c>
      <c r="B709" s="316" t="str">
        <f t="shared" si="246"/>
        <v>61</v>
      </c>
      <c r="C709" s="316">
        <f>IF(AND(F709&lt;&gt;"",G709&lt;&gt;""),COUNT($C$32:C708)+1,"")</f>
        <v>578</v>
      </c>
      <c r="D709" s="292" t="str">
        <f t="shared" si="247"/>
        <v>LN0578</v>
      </c>
      <c r="E709" s="292" t="str">
        <f t="shared" si="248"/>
        <v>1010104</v>
      </c>
      <c r="F709" s="316">
        <v>101010404</v>
      </c>
      <c r="G709" s="316">
        <v>61103</v>
      </c>
      <c r="H709" s="317" t="s">
        <v>1124</v>
      </c>
      <c r="I709" s="316" t="s">
        <v>445</v>
      </c>
      <c r="J709" s="318" t="s">
        <v>824</v>
      </c>
      <c r="K709" s="319">
        <v>2</v>
      </c>
      <c r="L709" s="292" t="s">
        <v>446</v>
      </c>
      <c r="M709" s="324">
        <v>600000</v>
      </c>
      <c r="N709" s="294">
        <f t="shared" si="256"/>
        <v>1200000</v>
      </c>
      <c r="O709" s="319">
        <v>1</v>
      </c>
      <c r="P709" s="294">
        <f t="shared" si="255"/>
        <v>1200000</v>
      </c>
      <c r="Q709" s="552"/>
      <c r="R709" s="551"/>
      <c r="S709" s="291"/>
      <c r="T709" t="str">
        <f t="shared" si="249"/>
        <v>ok</v>
      </c>
      <c r="U709" s="560">
        <f t="shared" si="250"/>
        <v>0</v>
      </c>
      <c r="V709" s="560">
        <f t="shared" si="251"/>
        <v>0</v>
      </c>
      <c r="W709" s="560">
        <f t="shared" si="252"/>
        <v>0</v>
      </c>
    </row>
    <row r="710" spans="1:23" ht="21" customHeight="1">
      <c r="A710" s="316" t="str">
        <f t="shared" si="245"/>
        <v>10101</v>
      </c>
      <c r="B710" s="316" t="str">
        <f t="shared" si="246"/>
        <v>61</v>
      </c>
      <c r="C710" s="316">
        <f>IF(AND(F710&lt;&gt;"",G710&lt;&gt;""),COUNT($C$32:C709)+1,"")</f>
        <v>579</v>
      </c>
      <c r="D710" s="292" t="str">
        <f t="shared" si="247"/>
        <v>LN0579</v>
      </c>
      <c r="E710" s="292" t="str">
        <f t="shared" si="248"/>
        <v>1010104</v>
      </c>
      <c r="F710" s="316">
        <v>101010404</v>
      </c>
      <c r="G710" s="316">
        <v>61103</v>
      </c>
      <c r="H710" s="317" t="s">
        <v>1125</v>
      </c>
      <c r="I710" s="316" t="s">
        <v>445</v>
      </c>
      <c r="J710" s="318" t="s">
        <v>824</v>
      </c>
      <c r="K710" s="319">
        <v>1</v>
      </c>
      <c r="L710" s="292" t="s">
        <v>446</v>
      </c>
      <c r="M710" s="324">
        <v>480000</v>
      </c>
      <c r="N710" s="294">
        <f t="shared" si="256"/>
        <v>480000</v>
      </c>
      <c r="O710" s="319">
        <v>1</v>
      </c>
      <c r="P710" s="294">
        <f t="shared" si="255"/>
        <v>480000</v>
      </c>
      <c r="Q710" s="552"/>
      <c r="R710" s="551"/>
      <c r="S710" s="291"/>
      <c r="T710" t="str">
        <f t="shared" si="249"/>
        <v>ok</v>
      </c>
      <c r="U710" s="560">
        <f t="shared" si="250"/>
        <v>0</v>
      </c>
      <c r="V710" s="560">
        <f t="shared" si="251"/>
        <v>0</v>
      </c>
      <c r="W710" s="560">
        <f t="shared" si="252"/>
        <v>0</v>
      </c>
    </row>
    <row r="711" spans="1:23" ht="21" customHeight="1">
      <c r="A711" s="316" t="str">
        <f t="shared" si="245"/>
        <v>10101</v>
      </c>
      <c r="B711" s="316" t="str">
        <f t="shared" si="246"/>
        <v>61</v>
      </c>
      <c r="C711" s="316">
        <f>IF(AND(F711&lt;&gt;"",G711&lt;&gt;""),COUNT($C$32:C710)+1,"")</f>
        <v>580</v>
      </c>
      <c r="D711" s="292" t="str">
        <f t="shared" si="247"/>
        <v>LN0580</v>
      </c>
      <c r="E711" s="292" t="str">
        <f t="shared" si="248"/>
        <v>1010104</v>
      </c>
      <c r="F711" s="316">
        <v>101010404</v>
      </c>
      <c r="G711" s="316">
        <v>61103</v>
      </c>
      <c r="H711" s="317" t="s">
        <v>1126</v>
      </c>
      <c r="I711" s="316" t="s">
        <v>445</v>
      </c>
      <c r="J711" s="318" t="s">
        <v>824</v>
      </c>
      <c r="K711" s="319">
        <v>1</v>
      </c>
      <c r="L711" s="292" t="s">
        <v>446</v>
      </c>
      <c r="M711" s="324">
        <v>600000</v>
      </c>
      <c r="N711" s="294">
        <f t="shared" si="256"/>
        <v>600000</v>
      </c>
      <c r="O711" s="319">
        <v>5</v>
      </c>
      <c r="P711" s="294">
        <f t="shared" si="255"/>
        <v>3000000</v>
      </c>
      <c r="Q711" s="552"/>
      <c r="R711" s="551"/>
      <c r="S711" s="291"/>
      <c r="T711" t="str">
        <f t="shared" si="249"/>
        <v>ok</v>
      </c>
      <c r="U711" s="560">
        <f t="shared" si="250"/>
        <v>0</v>
      </c>
      <c r="V711" s="560">
        <f t="shared" si="251"/>
        <v>0</v>
      </c>
      <c r="W711" s="560">
        <f t="shared" si="252"/>
        <v>0</v>
      </c>
    </row>
    <row r="712" spans="1:23" ht="21" customHeight="1">
      <c r="A712" s="316" t="str">
        <f t="shared" si="245"/>
        <v>10101</v>
      </c>
      <c r="B712" s="316" t="str">
        <f t="shared" si="246"/>
        <v>61</v>
      </c>
      <c r="C712" s="316">
        <f>IF(AND(F712&lt;&gt;"",G712&lt;&gt;""),COUNT($C$32:C711)+1,"")</f>
        <v>581</v>
      </c>
      <c r="D712" s="292" t="str">
        <f t="shared" si="247"/>
        <v>LN0581</v>
      </c>
      <c r="E712" s="292" t="str">
        <f t="shared" si="248"/>
        <v>1010104</v>
      </c>
      <c r="F712" s="316">
        <v>101010404</v>
      </c>
      <c r="G712" s="316">
        <v>61103</v>
      </c>
      <c r="H712" s="317" t="s">
        <v>1127</v>
      </c>
      <c r="I712" s="316" t="s">
        <v>445</v>
      </c>
      <c r="J712" s="318" t="s">
        <v>789</v>
      </c>
      <c r="K712" s="319">
        <v>86</v>
      </c>
      <c r="L712" s="292" t="s">
        <v>446</v>
      </c>
      <c r="M712" s="324">
        <v>150000</v>
      </c>
      <c r="N712" s="294">
        <f t="shared" si="256"/>
        <v>12900000</v>
      </c>
      <c r="O712" s="319">
        <v>5</v>
      </c>
      <c r="P712" s="294">
        <f t="shared" si="255"/>
        <v>64500000</v>
      </c>
      <c r="Q712" s="552"/>
      <c r="R712" s="551"/>
      <c r="S712" s="291"/>
      <c r="T712" t="str">
        <f t="shared" si="249"/>
        <v>ok</v>
      </c>
      <c r="U712" s="560">
        <f t="shared" si="250"/>
        <v>0</v>
      </c>
      <c r="V712" s="560">
        <f t="shared" si="251"/>
        <v>0</v>
      </c>
      <c r="W712" s="560">
        <f t="shared" si="252"/>
        <v>0</v>
      </c>
    </row>
    <row r="713" spans="1:23" ht="21" customHeight="1">
      <c r="A713" s="316" t="str">
        <f t="shared" si="245"/>
        <v>10101</v>
      </c>
      <c r="B713" s="316" t="str">
        <f t="shared" si="246"/>
        <v>61</v>
      </c>
      <c r="C713" s="316">
        <f>IF(AND(F713&lt;&gt;"",G713&lt;&gt;""),COUNT($C$32:C712)+1,"")</f>
        <v>582</v>
      </c>
      <c r="D713" s="292" t="str">
        <f t="shared" si="247"/>
        <v>LN0582</v>
      </c>
      <c r="E713" s="292" t="str">
        <f t="shared" si="248"/>
        <v>1010104</v>
      </c>
      <c r="F713" s="316">
        <v>101010404</v>
      </c>
      <c r="G713" s="316">
        <v>61102</v>
      </c>
      <c r="H713" s="317" t="s">
        <v>1128</v>
      </c>
      <c r="I713" s="316" t="s">
        <v>445</v>
      </c>
      <c r="J713" s="318" t="s">
        <v>789</v>
      </c>
      <c r="K713" s="319">
        <v>86</v>
      </c>
      <c r="L713" s="292" t="s">
        <v>446</v>
      </c>
      <c r="M713" s="324">
        <v>150000</v>
      </c>
      <c r="N713" s="294">
        <f t="shared" si="256"/>
        <v>12900000</v>
      </c>
      <c r="O713" s="319">
        <v>1</v>
      </c>
      <c r="P713" s="294">
        <f t="shared" si="255"/>
        <v>12900000</v>
      </c>
      <c r="Q713" s="552"/>
      <c r="R713" s="551"/>
      <c r="S713" s="291"/>
      <c r="T713" t="str">
        <f t="shared" si="249"/>
        <v>ok</v>
      </c>
      <c r="U713" s="560">
        <f t="shared" si="250"/>
        <v>0</v>
      </c>
      <c r="V713" s="560">
        <f t="shared" si="251"/>
        <v>0</v>
      </c>
      <c r="W713" s="560">
        <f t="shared" si="252"/>
        <v>0</v>
      </c>
    </row>
    <row r="714" spans="1:23" ht="21" customHeight="1">
      <c r="A714" s="316" t="str">
        <f t="shared" si="245"/>
        <v>10101</v>
      </c>
      <c r="B714" s="316" t="str">
        <f t="shared" si="246"/>
        <v>61</v>
      </c>
      <c r="C714" s="316">
        <f>IF(AND(F714&lt;&gt;"",G714&lt;&gt;""),COUNT($C$32:C713)+1,"")</f>
        <v>583</v>
      </c>
      <c r="D714" s="292" t="str">
        <f t="shared" si="247"/>
        <v>LN0583</v>
      </c>
      <c r="E714" s="292" t="str">
        <f t="shared" si="248"/>
        <v>1010104</v>
      </c>
      <c r="F714" s="316">
        <v>101010404</v>
      </c>
      <c r="G714" s="316">
        <v>61021</v>
      </c>
      <c r="H714" s="317" t="s">
        <v>1129</v>
      </c>
      <c r="I714" s="316" t="s">
        <v>445</v>
      </c>
      <c r="J714" s="318" t="s">
        <v>827</v>
      </c>
      <c r="K714" s="319">
        <v>2</v>
      </c>
      <c r="L714" s="292" t="s">
        <v>446</v>
      </c>
      <c r="M714" s="324">
        <v>400000</v>
      </c>
      <c r="N714" s="294">
        <f t="shared" si="256"/>
        <v>800000</v>
      </c>
      <c r="O714" s="319">
        <v>5</v>
      </c>
      <c r="P714" s="294">
        <f t="shared" si="255"/>
        <v>4000000</v>
      </c>
      <c r="Q714" s="552"/>
      <c r="R714" s="551"/>
      <c r="S714" s="291"/>
      <c r="T714" t="str">
        <f t="shared" si="249"/>
        <v>ok</v>
      </c>
      <c r="U714" s="560">
        <f t="shared" si="250"/>
        <v>0</v>
      </c>
      <c r="V714" s="560">
        <f t="shared" si="251"/>
        <v>0</v>
      </c>
      <c r="W714" s="560">
        <f t="shared" si="252"/>
        <v>0</v>
      </c>
    </row>
    <row r="715" spans="1:23" ht="21" customHeight="1">
      <c r="A715" s="316" t="str">
        <f t="shared" si="245"/>
        <v/>
      </c>
      <c r="B715" s="316" t="str">
        <f t="shared" si="246"/>
        <v/>
      </c>
      <c r="C715" s="316" t="str">
        <f>IF(AND(F715&lt;&gt;"",G715&lt;&gt;""),COUNT($C$32:C714)+1,"")</f>
        <v/>
      </c>
      <c r="D715" s="292" t="str">
        <f t="shared" si="247"/>
        <v/>
      </c>
      <c r="E715" s="292" t="str">
        <f t="shared" si="248"/>
        <v/>
      </c>
      <c r="F715" s="316"/>
      <c r="G715" s="316"/>
      <c r="H715" s="880" t="s">
        <v>1130</v>
      </c>
      <c r="I715" s="681"/>
      <c r="J715" s="704"/>
      <c r="K715" s="666"/>
      <c r="L715" s="681"/>
      <c r="M715" s="682"/>
      <c r="N715" s="682" t="s">
        <v>1007</v>
      </c>
      <c r="O715" s="666"/>
      <c r="P715" s="643">
        <f>SUM(P716:P737)</f>
        <v>41426000</v>
      </c>
      <c r="Q715" s="552"/>
      <c r="R715" s="551"/>
      <c r="S715" s="291"/>
      <c r="T715" t="str">
        <f t="shared" si="249"/>
        <v>-</v>
      </c>
      <c r="U715" s="560">
        <f t="shared" si="250"/>
        <v>0</v>
      </c>
      <c r="V715" s="560">
        <f t="shared" si="251"/>
        <v>0</v>
      </c>
      <c r="W715" s="560">
        <f t="shared" si="252"/>
        <v>0</v>
      </c>
    </row>
    <row r="716" spans="1:23" ht="21" customHeight="1">
      <c r="A716" s="316" t="str">
        <f t="shared" si="245"/>
        <v>10101</v>
      </c>
      <c r="B716" s="316" t="str">
        <f t="shared" si="246"/>
        <v>61</v>
      </c>
      <c r="C716" s="316">
        <f>IF(AND(F716&lt;&gt;"",G716&lt;&gt;""),COUNT($C$32:C715)+1,"")</f>
        <v>584</v>
      </c>
      <c r="D716" s="292" t="str">
        <f t="shared" si="247"/>
        <v>LN0584</v>
      </c>
      <c r="E716" s="292" t="str">
        <f t="shared" si="248"/>
        <v>1010104</v>
      </c>
      <c r="F716" s="316">
        <v>101010404</v>
      </c>
      <c r="G716" s="316">
        <v>61103</v>
      </c>
      <c r="H716" s="317" t="s">
        <v>1106</v>
      </c>
      <c r="I716" s="316" t="s">
        <v>445</v>
      </c>
      <c r="J716" s="318" t="s">
        <v>926</v>
      </c>
      <c r="K716" s="319">
        <v>25</v>
      </c>
      <c r="L716" s="292" t="s">
        <v>446</v>
      </c>
      <c r="M716" s="324">
        <v>73000</v>
      </c>
      <c r="N716" s="294">
        <f t="shared" ref="N716:N736" si="257">K716*M716</f>
        <v>1825000</v>
      </c>
      <c r="O716" s="319">
        <v>1</v>
      </c>
      <c r="P716" s="294">
        <f t="shared" ref="P716:P737" si="258">IF(AND(F716&lt;&gt;"",G716&lt;&gt;""),N716*O716,"")</f>
        <v>1825000</v>
      </c>
      <c r="Q716" s="552"/>
      <c r="R716" s="551"/>
      <c r="S716" s="291"/>
      <c r="T716" t="str">
        <f t="shared" si="249"/>
        <v>ok</v>
      </c>
      <c r="U716" s="560">
        <f t="shared" si="250"/>
        <v>0</v>
      </c>
      <c r="V716" s="560">
        <f t="shared" si="251"/>
        <v>0</v>
      </c>
      <c r="W716" s="560">
        <f t="shared" si="252"/>
        <v>0</v>
      </c>
    </row>
    <row r="717" spans="1:23" ht="21" customHeight="1">
      <c r="A717" s="316" t="str">
        <f t="shared" si="245"/>
        <v>10101</v>
      </c>
      <c r="B717" s="316" t="str">
        <f t="shared" si="246"/>
        <v>61</v>
      </c>
      <c r="C717" s="316">
        <f>IF(AND(F717&lt;&gt;"",G717&lt;&gt;""),COUNT($C$32:C716)+1,"")</f>
        <v>585</v>
      </c>
      <c r="D717" s="292" t="str">
        <f t="shared" si="247"/>
        <v>LN0585</v>
      </c>
      <c r="E717" s="292" t="str">
        <f t="shared" si="248"/>
        <v>1010104</v>
      </c>
      <c r="F717" s="316">
        <v>101010404</v>
      </c>
      <c r="G717" s="316">
        <v>61103</v>
      </c>
      <c r="H717" s="317" t="s">
        <v>1107</v>
      </c>
      <c r="I717" s="316" t="s">
        <v>445</v>
      </c>
      <c r="J717" s="318" t="s">
        <v>816</v>
      </c>
      <c r="K717" s="319">
        <v>10</v>
      </c>
      <c r="L717" s="292" t="s">
        <v>446</v>
      </c>
      <c r="M717" s="324">
        <v>8000</v>
      </c>
      <c r="N717" s="294">
        <f t="shared" si="257"/>
        <v>80000</v>
      </c>
      <c r="O717" s="319">
        <v>1</v>
      </c>
      <c r="P717" s="294">
        <f t="shared" si="258"/>
        <v>80000</v>
      </c>
      <c r="Q717" s="552"/>
      <c r="R717" s="551"/>
      <c r="S717" s="291"/>
      <c r="T717" t="str">
        <f t="shared" si="249"/>
        <v>ok</v>
      </c>
      <c r="U717" s="560">
        <f t="shared" si="250"/>
        <v>0</v>
      </c>
      <c r="V717" s="560">
        <f t="shared" si="251"/>
        <v>0</v>
      </c>
      <c r="W717" s="560">
        <f t="shared" si="252"/>
        <v>0</v>
      </c>
    </row>
    <row r="718" spans="1:23" ht="21" customHeight="1">
      <c r="A718" s="316" t="str">
        <f t="shared" si="245"/>
        <v>10101</v>
      </c>
      <c r="B718" s="316" t="str">
        <f t="shared" si="246"/>
        <v>61</v>
      </c>
      <c r="C718" s="316">
        <f>IF(AND(F718&lt;&gt;"",G718&lt;&gt;""),COUNT($C$32:C717)+1,"")</f>
        <v>586</v>
      </c>
      <c r="D718" s="292" t="str">
        <f t="shared" si="247"/>
        <v>LN0586</v>
      </c>
      <c r="E718" s="292" t="str">
        <f t="shared" si="248"/>
        <v>1010104</v>
      </c>
      <c r="F718" s="316">
        <v>101010404</v>
      </c>
      <c r="G718" s="316">
        <v>61103</v>
      </c>
      <c r="H718" s="317" t="s">
        <v>1108</v>
      </c>
      <c r="I718" s="316" t="s">
        <v>445</v>
      </c>
      <c r="J718" s="318" t="s">
        <v>800</v>
      </c>
      <c r="K718" s="319">
        <v>5</v>
      </c>
      <c r="L718" s="292" t="s">
        <v>446</v>
      </c>
      <c r="M718" s="324">
        <v>80000</v>
      </c>
      <c r="N718" s="294">
        <f t="shared" si="257"/>
        <v>400000</v>
      </c>
      <c r="O718" s="319">
        <v>1</v>
      </c>
      <c r="P718" s="294">
        <f t="shared" si="258"/>
        <v>400000</v>
      </c>
      <c r="Q718" s="552"/>
      <c r="R718" s="551"/>
      <c r="S718" s="291"/>
      <c r="T718" t="str">
        <f t="shared" si="249"/>
        <v>ok</v>
      </c>
      <c r="U718" s="560">
        <f t="shared" si="250"/>
        <v>0</v>
      </c>
      <c r="V718" s="560">
        <f t="shared" si="251"/>
        <v>0</v>
      </c>
      <c r="W718" s="560">
        <f t="shared" si="252"/>
        <v>0</v>
      </c>
    </row>
    <row r="719" spans="1:23" ht="21" customHeight="1">
      <c r="A719" s="316" t="str">
        <f t="shared" si="245"/>
        <v>10101</v>
      </c>
      <c r="B719" s="316" t="str">
        <f t="shared" si="246"/>
        <v>61</v>
      </c>
      <c r="C719" s="316">
        <f>IF(AND(F719&lt;&gt;"",G719&lt;&gt;""),COUNT($C$32:C718)+1,"")</f>
        <v>587</v>
      </c>
      <c r="D719" s="292" t="str">
        <f t="shared" si="247"/>
        <v>LN0587</v>
      </c>
      <c r="E719" s="292" t="str">
        <f t="shared" si="248"/>
        <v>1010104</v>
      </c>
      <c r="F719" s="316">
        <v>101010404</v>
      </c>
      <c r="G719" s="316">
        <v>61103</v>
      </c>
      <c r="H719" s="317" t="s">
        <v>837</v>
      </c>
      <c r="I719" s="316" t="s">
        <v>445</v>
      </c>
      <c r="J719" s="318" t="s">
        <v>820</v>
      </c>
      <c r="K719" s="319">
        <v>75</v>
      </c>
      <c r="L719" s="292" t="s">
        <v>446</v>
      </c>
      <c r="M719" s="324">
        <v>16000</v>
      </c>
      <c r="N719" s="294">
        <f t="shared" si="257"/>
        <v>1200000</v>
      </c>
      <c r="O719" s="319">
        <v>1</v>
      </c>
      <c r="P719" s="294">
        <f t="shared" si="258"/>
        <v>1200000</v>
      </c>
      <c r="Q719" s="552"/>
      <c r="R719" s="551"/>
      <c r="S719" s="291"/>
      <c r="T719" t="str">
        <f t="shared" si="249"/>
        <v>ok</v>
      </c>
      <c r="U719" s="560">
        <f t="shared" si="250"/>
        <v>0</v>
      </c>
      <c r="V719" s="560">
        <f t="shared" si="251"/>
        <v>0</v>
      </c>
      <c r="W719" s="560">
        <f t="shared" si="252"/>
        <v>0</v>
      </c>
    </row>
    <row r="720" spans="1:23" ht="21" customHeight="1">
      <c r="A720" s="316" t="str">
        <f t="shared" si="245"/>
        <v>10101</v>
      </c>
      <c r="B720" s="316" t="str">
        <f t="shared" si="246"/>
        <v>61</v>
      </c>
      <c r="C720" s="316">
        <f>IF(AND(F720&lt;&gt;"",G720&lt;&gt;""),COUNT($C$32:C719)+1,"")</f>
        <v>588</v>
      </c>
      <c r="D720" s="292" t="str">
        <f t="shared" si="247"/>
        <v>LN0588</v>
      </c>
      <c r="E720" s="292" t="str">
        <f t="shared" si="248"/>
        <v>1010104</v>
      </c>
      <c r="F720" s="316">
        <v>101010404</v>
      </c>
      <c r="G720" s="316">
        <v>61103</v>
      </c>
      <c r="H720" s="317" t="s">
        <v>799</v>
      </c>
      <c r="I720" s="316" t="s">
        <v>445</v>
      </c>
      <c r="J720" s="318" t="s">
        <v>800</v>
      </c>
      <c r="K720" s="319">
        <v>10</v>
      </c>
      <c r="L720" s="292" t="s">
        <v>446</v>
      </c>
      <c r="M720" s="324">
        <v>32000</v>
      </c>
      <c r="N720" s="294">
        <f t="shared" si="257"/>
        <v>320000</v>
      </c>
      <c r="O720" s="319">
        <v>1</v>
      </c>
      <c r="P720" s="294">
        <f t="shared" si="258"/>
        <v>320000</v>
      </c>
      <c r="Q720" s="552"/>
      <c r="R720" s="551"/>
      <c r="S720" s="291"/>
      <c r="T720" t="str">
        <f t="shared" si="249"/>
        <v>ok</v>
      </c>
      <c r="U720" s="560">
        <f t="shared" si="250"/>
        <v>0</v>
      </c>
      <c r="V720" s="560">
        <f t="shared" si="251"/>
        <v>0</v>
      </c>
      <c r="W720" s="560">
        <f t="shared" si="252"/>
        <v>0</v>
      </c>
    </row>
    <row r="721" spans="1:23" ht="21" customHeight="1">
      <c r="A721" s="316" t="str">
        <f t="shared" si="245"/>
        <v>10101</v>
      </c>
      <c r="B721" s="316" t="str">
        <f t="shared" si="246"/>
        <v>61</v>
      </c>
      <c r="C721" s="316">
        <f>IF(AND(F721&lt;&gt;"",G721&lt;&gt;""),COUNT($C$32:C720)+1,"")</f>
        <v>589</v>
      </c>
      <c r="D721" s="292" t="str">
        <f t="shared" si="247"/>
        <v>LN0589</v>
      </c>
      <c r="E721" s="292" t="str">
        <f t="shared" si="248"/>
        <v>1010104</v>
      </c>
      <c r="F721" s="316">
        <v>101010404</v>
      </c>
      <c r="G721" s="316">
        <v>61103</v>
      </c>
      <c r="H721" s="317" t="s">
        <v>1109</v>
      </c>
      <c r="I721" s="316" t="s">
        <v>445</v>
      </c>
      <c r="J721" s="318" t="s">
        <v>1049</v>
      </c>
      <c r="K721" s="319">
        <v>75</v>
      </c>
      <c r="L721" s="292" t="s">
        <v>446</v>
      </c>
      <c r="M721" s="324">
        <v>200</v>
      </c>
      <c r="N721" s="294">
        <f t="shared" si="257"/>
        <v>15000</v>
      </c>
      <c r="O721" s="319">
        <v>1</v>
      </c>
      <c r="P721" s="294">
        <f t="shared" si="258"/>
        <v>15000</v>
      </c>
      <c r="Q721" s="552"/>
      <c r="R721" s="551"/>
      <c r="S721" s="291"/>
      <c r="T721" t="str">
        <f t="shared" si="249"/>
        <v>ok</v>
      </c>
      <c r="U721" s="560">
        <f t="shared" si="250"/>
        <v>0</v>
      </c>
      <c r="V721" s="560">
        <f t="shared" si="251"/>
        <v>0</v>
      </c>
      <c r="W721" s="560">
        <f t="shared" si="252"/>
        <v>0</v>
      </c>
    </row>
    <row r="722" spans="1:23" ht="21" customHeight="1">
      <c r="A722" s="316" t="str">
        <f t="shared" si="245"/>
        <v>10101</v>
      </c>
      <c r="B722" s="316" t="str">
        <f t="shared" si="246"/>
        <v>61</v>
      </c>
      <c r="C722" s="316">
        <f>IF(AND(F722&lt;&gt;"",G722&lt;&gt;""),COUNT($C$32:C721)+1,"")</f>
        <v>590</v>
      </c>
      <c r="D722" s="292" t="str">
        <f t="shared" si="247"/>
        <v>LN0590</v>
      </c>
      <c r="E722" s="292" t="str">
        <f t="shared" si="248"/>
        <v>1010104</v>
      </c>
      <c r="F722" s="316">
        <v>101010404</v>
      </c>
      <c r="G722" s="316">
        <v>61103</v>
      </c>
      <c r="H722" s="317" t="s">
        <v>1110</v>
      </c>
      <c r="I722" s="316" t="s">
        <v>445</v>
      </c>
      <c r="J722" s="318" t="s">
        <v>1111</v>
      </c>
      <c r="K722" s="319">
        <v>75</v>
      </c>
      <c r="L722" s="292" t="s">
        <v>446</v>
      </c>
      <c r="M722" s="324">
        <v>8000</v>
      </c>
      <c r="N722" s="294">
        <f t="shared" si="257"/>
        <v>600000</v>
      </c>
      <c r="O722" s="319">
        <v>1</v>
      </c>
      <c r="P722" s="294">
        <f t="shared" si="258"/>
        <v>600000</v>
      </c>
      <c r="Q722" s="552"/>
      <c r="R722" s="551"/>
      <c r="S722" s="291"/>
      <c r="T722" t="str">
        <f t="shared" si="249"/>
        <v>ok</v>
      </c>
      <c r="U722" s="560">
        <f t="shared" si="250"/>
        <v>0</v>
      </c>
      <c r="V722" s="560">
        <f t="shared" si="251"/>
        <v>0</v>
      </c>
      <c r="W722" s="560">
        <f t="shared" si="252"/>
        <v>0</v>
      </c>
    </row>
    <row r="723" spans="1:23" ht="21" customHeight="1">
      <c r="A723" s="316" t="str">
        <f t="shared" si="245"/>
        <v>10101</v>
      </c>
      <c r="B723" s="316" t="str">
        <f t="shared" si="246"/>
        <v>61</v>
      </c>
      <c r="C723" s="316">
        <f>IF(AND(F723&lt;&gt;"",G723&lt;&gt;""),COUNT($C$32:C722)+1,"")</f>
        <v>591</v>
      </c>
      <c r="D723" s="292" t="str">
        <f t="shared" si="247"/>
        <v>LN0591</v>
      </c>
      <c r="E723" s="292" t="str">
        <f t="shared" si="248"/>
        <v>1010104</v>
      </c>
      <c r="F723" s="316">
        <v>101010404</v>
      </c>
      <c r="G723" s="316">
        <v>61103</v>
      </c>
      <c r="H723" s="317" t="s">
        <v>1112</v>
      </c>
      <c r="I723" s="316" t="s">
        <v>445</v>
      </c>
      <c r="J723" s="318" t="s">
        <v>839</v>
      </c>
      <c r="K723" s="319">
        <v>75</v>
      </c>
      <c r="L723" s="292" t="s">
        <v>446</v>
      </c>
      <c r="M723" s="324">
        <v>20000</v>
      </c>
      <c r="N723" s="294">
        <f t="shared" si="257"/>
        <v>1500000</v>
      </c>
      <c r="O723" s="319">
        <v>1</v>
      </c>
      <c r="P723" s="294">
        <f t="shared" si="258"/>
        <v>1500000</v>
      </c>
      <c r="Q723" s="552"/>
      <c r="R723" s="551"/>
      <c r="S723" s="291"/>
      <c r="T723" t="str">
        <f t="shared" si="249"/>
        <v>ok</v>
      </c>
      <c r="U723" s="560">
        <f t="shared" si="250"/>
        <v>0</v>
      </c>
      <c r="V723" s="560">
        <f t="shared" si="251"/>
        <v>0</v>
      </c>
      <c r="W723" s="560">
        <f t="shared" si="252"/>
        <v>0</v>
      </c>
    </row>
    <row r="724" spans="1:23" ht="21" customHeight="1">
      <c r="A724" s="316" t="str">
        <f t="shared" si="245"/>
        <v>10101</v>
      </c>
      <c r="B724" s="316" t="str">
        <f t="shared" si="246"/>
        <v>61</v>
      </c>
      <c r="C724" s="316">
        <f>IF(AND(F724&lt;&gt;"",G724&lt;&gt;""),COUNT($C$32:C723)+1,"")</f>
        <v>592</v>
      </c>
      <c r="D724" s="292" t="str">
        <f t="shared" si="247"/>
        <v>LN0592</v>
      </c>
      <c r="E724" s="292" t="str">
        <f t="shared" si="248"/>
        <v>1010104</v>
      </c>
      <c r="F724" s="316">
        <v>101010404</v>
      </c>
      <c r="G724" s="316">
        <v>61103</v>
      </c>
      <c r="H724" s="317" t="s">
        <v>1113</v>
      </c>
      <c r="I724" s="316" t="s">
        <v>445</v>
      </c>
      <c r="J724" s="318" t="s">
        <v>1049</v>
      </c>
      <c r="K724" s="319">
        <v>75</v>
      </c>
      <c r="L724" s="292" t="s">
        <v>446</v>
      </c>
      <c r="M724" s="324">
        <v>20000</v>
      </c>
      <c r="N724" s="294">
        <f t="shared" si="257"/>
        <v>1500000</v>
      </c>
      <c r="O724" s="319">
        <v>1</v>
      </c>
      <c r="P724" s="294">
        <f t="shared" si="258"/>
        <v>1500000</v>
      </c>
      <c r="Q724" s="552"/>
      <c r="R724" s="551"/>
      <c r="S724" s="291"/>
      <c r="T724" t="str">
        <f t="shared" si="249"/>
        <v>ok</v>
      </c>
      <c r="U724" s="560">
        <f t="shared" si="250"/>
        <v>0</v>
      </c>
      <c r="V724" s="560">
        <f t="shared" si="251"/>
        <v>0</v>
      </c>
      <c r="W724" s="560">
        <f t="shared" si="252"/>
        <v>0</v>
      </c>
    </row>
    <row r="725" spans="1:23" ht="21" customHeight="1">
      <c r="A725" s="316" t="str">
        <f t="shared" si="245"/>
        <v>10101</v>
      </c>
      <c r="B725" s="316" t="str">
        <f t="shared" si="246"/>
        <v>61</v>
      </c>
      <c r="C725" s="316">
        <f>IF(AND(F725&lt;&gt;"",G725&lt;&gt;""),COUNT($C$32:C724)+1,"")</f>
        <v>593</v>
      </c>
      <c r="D725" s="292" t="str">
        <f t="shared" si="247"/>
        <v>LN0593</v>
      </c>
      <c r="E725" s="292" t="str">
        <f t="shared" si="248"/>
        <v>1010104</v>
      </c>
      <c r="F725" s="316">
        <v>101010404</v>
      </c>
      <c r="G725" s="316">
        <v>61103</v>
      </c>
      <c r="H725" s="317" t="s">
        <v>1114</v>
      </c>
      <c r="I725" s="316" t="s">
        <v>445</v>
      </c>
      <c r="J725" s="318" t="s">
        <v>827</v>
      </c>
      <c r="K725" s="319">
        <v>2</v>
      </c>
      <c r="L725" s="292" t="s">
        <v>446</v>
      </c>
      <c r="M725" s="324">
        <v>48000</v>
      </c>
      <c r="N725" s="294">
        <f t="shared" si="257"/>
        <v>96000</v>
      </c>
      <c r="O725" s="319">
        <v>1</v>
      </c>
      <c r="P725" s="294">
        <f t="shared" si="258"/>
        <v>96000</v>
      </c>
      <c r="Q725" s="552"/>
      <c r="R725" s="551"/>
      <c r="S725" s="291"/>
      <c r="T725" t="str">
        <f t="shared" si="249"/>
        <v>ok</v>
      </c>
      <c r="U725" s="560">
        <f t="shared" si="250"/>
        <v>0</v>
      </c>
      <c r="V725" s="560">
        <f t="shared" si="251"/>
        <v>0</v>
      </c>
      <c r="W725" s="560">
        <f t="shared" si="252"/>
        <v>0</v>
      </c>
    </row>
    <row r="726" spans="1:23" ht="21" customHeight="1">
      <c r="A726" s="316" t="str">
        <f t="shared" si="245"/>
        <v>10101</v>
      </c>
      <c r="B726" s="316" t="str">
        <f t="shared" si="246"/>
        <v>61</v>
      </c>
      <c r="C726" s="316">
        <f>IF(AND(F726&lt;&gt;"",G726&lt;&gt;""),COUNT($C$32:C725)+1,"")</f>
        <v>594</v>
      </c>
      <c r="D726" s="292" t="str">
        <f t="shared" si="247"/>
        <v>LN0594</v>
      </c>
      <c r="E726" s="292" t="str">
        <f t="shared" si="248"/>
        <v>1010104</v>
      </c>
      <c r="F726" s="316">
        <v>101010404</v>
      </c>
      <c r="G726" s="316">
        <v>61103</v>
      </c>
      <c r="H726" s="317" t="s">
        <v>1115</v>
      </c>
      <c r="I726" s="316" t="s">
        <v>445</v>
      </c>
      <c r="J726" s="318" t="s">
        <v>1049</v>
      </c>
      <c r="K726" s="319">
        <v>75</v>
      </c>
      <c r="L726" s="292" t="s">
        <v>446</v>
      </c>
      <c r="M726" s="324">
        <v>400</v>
      </c>
      <c r="N726" s="294">
        <f t="shared" si="257"/>
        <v>30000</v>
      </c>
      <c r="O726" s="319">
        <v>1</v>
      </c>
      <c r="P726" s="294">
        <f t="shared" si="258"/>
        <v>30000</v>
      </c>
      <c r="Q726" s="552"/>
      <c r="R726" s="551"/>
      <c r="S726" s="291"/>
      <c r="T726" t="str">
        <f t="shared" si="249"/>
        <v>ok</v>
      </c>
      <c r="U726" s="560">
        <f t="shared" si="250"/>
        <v>0</v>
      </c>
      <c r="V726" s="560">
        <f t="shared" si="251"/>
        <v>0</v>
      </c>
      <c r="W726" s="560">
        <f t="shared" si="252"/>
        <v>0</v>
      </c>
    </row>
    <row r="727" spans="1:23" ht="21" customHeight="1">
      <c r="A727" s="316" t="str">
        <f t="shared" si="245"/>
        <v>10101</v>
      </c>
      <c r="B727" s="316" t="str">
        <f t="shared" si="246"/>
        <v>61</v>
      </c>
      <c r="C727" s="316">
        <f>IF(AND(F727&lt;&gt;"",G727&lt;&gt;""),COUNT($C$32:C726)+1,"")</f>
        <v>595</v>
      </c>
      <c r="D727" s="292" t="str">
        <f t="shared" si="247"/>
        <v>LN0595</v>
      </c>
      <c r="E727" s="292" t="str">
        <f t="shared" si="248"/>
        <v>1010104</v>
      </c>
      <c r="F727" s="316">
        <v>101010404</v>
      </c>
      <c r="G727" s="316">
        <v>61103</v>
      </c>
      <c r="H727" s="317" t="s">
        <v>1116</v>
      </c>
      <c r="I727" s="316" t="s">
        <v>445</v>
      </c>
      <c r="J727" s="318" t="s">
        <v>827</v>
      </c>
      <c r="K727" s="319">
        <v>1</v>
      </c>
      <c r="L727" s="292" t="s">
        <v>446</v>
      </c>
      <c r="M727" s="324">
        <v>320000</v>
      </c>
      <c r="N727" s="294">
        <f t="shared" si="257"/>
        <v>320000</v>
      </c>
      <c r="O727" s="319">
        <v>2</v>
      </c>
      <c r="P727" s="294">
        <f t="shared" si="258"/>
        <v>640000</v>
      </c>
      <c r="Q727" s="552"/>
      <c r="R727" s="551"/>
      <c r="S727" s="291"/>
      <c r="T727" t="str">
        <f t="shared" si="249"/>
        <v>ok</v>
      </c>
      <c r="U727" s="560">
        <f t="shared" si="250"/>
        <v>0</v>
      </c>
      <c r="V727" s="560">
        <f t="shared" si="251"/>
        <v>0</v>
      </c>
      <c r="W727" s="560">
        <f t="shared" si="252"/>
        <v>0</v>
      </c>
    </row>
    <row r="728" spans="1:23" ht="21" customHeight="1">
      <c r="A728" s="316" t="str">
        <f t="shared" si="245"/>
        <v>10101</v>
      </c>
      <c r="B728" s="316" t="str">
        <f t="shared" si="246"/>
        <v>61</v>
      </c>
      <c r="C728" s="316">
        <f>IF(AND(F728&lt;&gt;"",G728&lt;&gt;""),COUNT($C$32:C727)+1,"")</f>
        <v>596</v>
      </c>
      <c r="D728" s="292" t="str">
        <f t="shared" si="247"/>
        <v>LN0596</v>
      </c>
      <c r="E728" s="292" t="str">
        <f t="shared" si="248"/>
        <v>1010104</v>
      </c>
      <c r="F728" s="316">
        <v>101010404</v>
      </c>
      <c r="G728" s="316">
        <v>61103</v>
      </c>
      <c r="H728" s="317" t="s">
        <v>1117</v>
      </c>
      <c r="I728" s="316" t="s">
        <v>445</v>
      </c>
      <c r="J728" s="318" t="s">
        <v>827</v>
      </c>
      <c r="K728" s="319">
        <v>1</v>
      </c>
      <c r="L728" s="292" t="s">
        <v>446</v>
      </c>
      <c r="M728" s="324">
        <v>320000</v>
      </c>
      <c r="N728" s="294">
        <f t="shared" si="257"/>
        <v>320000</v>
      </c>
      <c r="O728" s="319">
        <v>2</v>
      </c>
      <c r="P728" s="294">
        <f t="shared" si="258"/>
        <v>640000</v>
      </c>
      <c r="Q728" s="552"/>
      <c r="R728" s="551"/>
      <c r="S728" s="291"/>
      <c r="T728" t="str">
        <f t="shared" si="249"/>
        <v>ok</v>
      </c>
      <c r="U728" s="560">
        <f t="shared" si="250"/>
        <v>0</v>
      </c>
      <c r="V728" s="560">
        <f t="shared" si="251"/>
        <v>0</v>
      </c>
      <c r="W728" s="560">
        <f t="shared" si="252"/>
        <v>0</v>
      </c>
    </row>
    <row r="729" spans="1:23" ht="21" customHeight="1">
      <c r="A729" s="316" t="str">
        <f t="shared" si="245"/>
        <v>10101</v>
      </c>
      <c r="B729" s="316" t="str">
        <f t="shared" si="246"/>
        <v>61</v>
      </c>
      <c r="C729" s="316">
        <f>IF(AND(F729&lt;&gt;"",G729&lt;&gt;""),COUNT($C$32:C728)+1,"")</f>
        <v>597</v>
      </c>
      <c r="D729" s="292" t="str">
        <f t="shared" si="247"/>
        <v>LN0597</v>
      </c>
      <c r="E729" s="292" t="str">
        <f t="shared" si="248"/>
        <v>1010104</v>
      </c>
      <c r="F729" s="316">
        <v>101010404</v>
      </c>
      <c r="G729" s="316">
        <v>61103</v>
      </c>
      <c r="H729" s="317" t="s">
        <v>1118</v>
      </c>
      <c r="I729" s="316" t="s">
        <v>445</v>
      </c>
      <c r="J729" s="318" t="s">
        <v>827</v>
      </c>
      <c r="K729" s="319">
        <v>1</v>
      </c>
      <c r="L729" s="292" t="s">
        <v>446</v>
      </c>
      <c r="M729" s="324">
        <v>360000</v>
      </c>
      <c r="N729" s="294">
        <f t="shared" si="257"/>
        <v>360000</v>
      </c>
      <c r="O729" s="319">
        <v>2</v>
      </c>
      <c r="P729" s="294">
        <f t="shared" si="258"/>
        <v>720000</v>
      </c>
      <c r="Q729" s="552"/>
      <c r="R729" s="551"/>
      <c r="S729" s="291"/>
      <c r="T729" t="str">
        <f t="shared" si="249"/>
        <v>ok</v>
      </c>
      <c r="U729" s="560">
        <f t="shared" si="250"/>
        <v>0</v>
      </c>
      <c r="V729" s="560">
        <f t="shared" si="251"/>
        <v>0</v>
      </c>
      <c r="W729" s="560">
        <f t="shared" si="252"/>
        <v>0</v>
      </c>
    </row>
    <row r="730" spans="1:23" ht="21" customHeight="1">
      <c r="A730" s="316" t="str">
        <f t="shared" si="245"/>
        <v>10101</v>
      </c>
      <c r="B730" s="316" t="str">
        <f t="shared" si="246"/>
        <v>61</v>
      </c>
      <c r="C730" s="316">
        <f>IF(AND(F730&lt;&gt;"",G730&lt;&gt;""),COUNT($C$32:C729)+1,"")</f>
        <v>598</v>
      </c>
      <c r="D730" s="292" t="str">
        <f t="shared" si="247"/>
        <v>LN0598</v>
      </c>
      <c r="E730" s="292" t="str">
        <f t="shared" si="248"/>
        <v>1010104</v>
      </c>
      <c r="F730" s="316">
        <v>101010404</v>
      </c>
      <c r="G730" s="316">
        <v>61103</v>
      </c>
      <c r="H730" s="317" t="s">
        <v>1119</v>
      </c>
      <c r="I730" s="316" t="s">
        <v>445</v>
      </c>
      <c r="J730" s="318" t="s">
        <v>827</v>
      </c>
      <c r="K730" s="319">
        <v>2</v>
      </c>
      <c r="L730" s="292" t="s">
        <v>446</v>
      </c>
      <c r="M730" s="324">
        <v>600000</v>
      </c>
      <c r="N730" s="294">
        <f t="shared" si="257"/>
        <v>1200000</v>
      </c>
      <c r="O730" s="319">
        <v>2</v>
      </c>
      <c r="P730" s="294">
        <f t="shared" si="258"/>
        <v>2400000</v>
      </c>
      <c r="Q730" s="552"/>
      <c r="R730" s="551"/>
      <c r="S730" s="291"/>
      <c r="T730" t="str">
        <f t="shared" si="249"/>
        <v>ok</v>
      </c>
      <c r="U730" s="560">
        <f t="shared" si="250"/>
        <v>0</v>
      </c>
      <c r="V730" s="560">
        <f t="shared" si="251"/>
        <v>0</v>
      </c>
      <c r="W730" s="560">
        <f t="shared" si="252"/>
        <v>0</v>
      </c>
    </row>
    <row r="731" spans="1:23" ht="21" customHeight="1">
      <c r="A731" s="316" t="str">
        <f t="shared" ref="A731:A794" si="259">IF(AND(F731&lt;&gt;"",G731&lt;&gt;""),LEFT(E731,5),"")</f>
        <v>10101</v>
      </c>
      <c r="B731" s="316" t="str">
        <f t="shared" ref="B731:B794" si="260">IF(AND(F731&lt;&gt;"",G731&lt;&gt;""),LEFT(G731,2),"")</f>
        <v>61</v>
      </c>
      <c r="C731" s="316">
        <f>IF(AND(F731&lt;&gt;"",G731&lt;&gt;""),COUNT($C$32:C730)+1,"")</f>
        <v>599</v>
      </c>
      <c r="D731" s="292" t="str">
        <f t="shared" ref="D731:D794" si="261">IF(C731&lt;&gt;"","LN"&amp;TEXT(C731,"0000"),"")</f>
        <v>LN0599</v>
      </c>
      <c r="E731" s="292" t="str">
        <f t="shared" ref="E731:E794" si="262">IF(AND(F731&lt;&gt;"",G731&lt;&gt;""),LEFT(F731,7),"")</f>
        <v>1010104</v>
      </c>
      <c r="F731" s="316">
        <v>101010404</v>
      </c>
      <c r="G731" s="316">
        <v>61103</v>
      </c>
      <c r="H731" s="317" t="s">
        <v>1120</v>
      </c>
      <c r="I731" s="316" t="s">
        <v>445</v>
      </c>
      <c r="J731" s="318" t="s">
        <v>827</v>
      </c>
      <c r="K731" s="319">
        <v>2</v>
      </c>
      <c r="L731" s="292" t="s">
        <v>446</v>
      </c>
      <c r="M731" s="324">
        <v>320000</v>
      </c>
      <c r="N731" s="294">
        <f t="shared" si="257"/>
        <v>640000</v>
      </c>
      <c r="O731" s="319">
        <v>2</v>
      </c>
      <c r="P731" s="294">
        <f t="shared" si="258"/>
        <v>1280000</v>
      </c>
      <c r="Q731" s="552"/>
      <c r="R731" s="551"/>
      <c r="S731" s="291"/>
      <c r="T731" t="str">
        <f t="shared" si="249"/>
        <v>ok</v>
      </c>
      <c r="U731" s="560">
        <f t="shared" si="250"/>
        <v>0</v>
      </c>
      <c r="V731" s="560">
        <f t="shared" si="251"/>
        <v>0</v>
      </c>
      <c r="W731" s="560">
        <f t="shared" si="252"/>
        <v>0</v>
      </c>
    </row>
    <row r="732" spans="1:23" ht="21" customHeight="1">
      <c r="A732" s="316" t="str">
        <f t="shared" si="259"/>
        <v>10101</v>
      </c>
      <c r="B732" s="316" t="str">
        <f t="shared" si="260"/>
        <v>61</v>
      </c>
      <c r="C732" s="316">
        <f>IF(AND(F732&lt;&gt;"",G732&lt;&gt;""),COUNT($C$32:C731)+1,"")</f>
        <v>600</v>
      </c>
      <c r="D732" s="292" t="str">
        <f t="shared" si="261"/>
        <v>LN0600</v>
      </c>
      <c r="E732" s="292" t="str">
        <f t="shared" si="262"/>
        <v>1010104</v>
      </c>
      <c r="F732" s="316">
        <v>101010404</v>
      </c>
      <c r="G732" s="316">
        <v>61103</v>
      </c>
      <c r="H732" s="317" t="s">
        <v>1121</v>
      </c>
      <c r="I732" s="316" t="s">
        <v>445</v>
      </c>
      <c r="J732" s="318" t="s">
        <v>827</v>
      </c>
      <c r="K732" s="319">
        <v>1</v>
      </c>
      <c r="L732" s="292" t="s">
        <v>446</v>
      </c>
      <c r="M732" s="324">
        <v>600000</v>
      </c>
      <c r="N732" s="294">
        <f t="shared" si="257"/>
        <v>600000</v>
      </c>
      <c r="O732" s="319">
        <v>2</v>
      </c>
      <c r="P732" s="294">
        <f t="shared" si="258"/>
        <v>1200000</v>
      </c>
      <c r="Q732" s="552"/>
      <c r="R732" s="551"/>
      <c r="S732" s="291"/>
      <c r="T732" t="str">
        <f t="shared" si="249"/>
        <v>ok</v>
      </c>
      <c r="U732" s="560">
        <f t="shared" si="250"/>
        <v>0</v>
      </c>
      <c r="V732" s="560">
        <f t="shared" si="251"/>
        <v>0</v>
      </c>
      <c r="W732" s="560">
        <f t="shared" si="252"/>
        <v>0</v>
      </c>
    </row>
    <row r="733" spans="1:23" ht="21" customHeight="1">
      <c r="A733" s="316" t="str">
        <f t="shared" si="259"/>
        <v>10101</v>
      </c>
      <c r="B733" s="316" t="str">
        <f t="shared" si="260"/>
        <v>61</v>
      </c>
      <c r="C733" s="316">
        <f>IF(AND(F733&lt;&gt;"",G733&lt;&gt;""),COUNT($C$32:C732)+1,"")</f>
        <v>601</v>
      </c>
      <c r="D733" s="292" t="str">
        <f t="shared" si="261"/>
        <v>LN0601</v>
      </c>
      <c r="E733" s="292" t="str">
        <f t="shared" si="262"/>
        <v>1010104</v>
      </c>
      <c r="F733" s="316">
        <v>101010404</v>
      </c>
      <c r="G733" s="316">
        <v>61103</v>
      </c>
      <c r="H733" s="317" t="s">
        <v>1122</v>
      </c>
      <c r="I733" s="316" t="s">
        <v>445</v>
      </c>
      <c r="J733" s="318" t="s">
        <v>827</v>
      </c>
      <c r="K733" s="319">
        <v>2</v>
      </c>
      <c r="L733" s="292" t="s">
        <v>446</v>
      </c>
      <c r="M733" s="324">
        <v>320000</v>
      </c>
      <c r="N733" s="294">
        <f t="shared" si="257"/>
        <v>640000</v>
      </c>
      <c r="O733" s="319">
        <v>2</v>
      </c>
      <c r="P733" s="294">
        <f t="shared" si="258"/>
        <v>1280000</v>
      </c>
      <c r="Q733" s="552"/>
      <c r="R733" s="551"/>
      <c r="S733" s="291"/>
      <c r="T733" t="str">
        <f t="shared" si="249"/>
        <v>ok</v>
      </c>
      <c r="U733" s="560">
        <f t="shared" si="250"/>
        <v>0</v>
      </c>
      <c r="V733" s="560">
        <f t="shared" si="251"/>
        <v>0</v>
      </c>
      <c r="W733" s="560">
        <f t="shared" si="252"/>
        <v>0</v>
      </c>
    </row>
    <row r="734" spans="1:23" ht="21" customHeight="1">
      <c r="A734" s="316" t="str">
        <f t="shared" si="259"/>
        <v>10101</v>
      </c>
      <c r="B734" s="316" t="str">
        <f t="shared" si="260"/>
        <v>61</v>
      </c>
      <c r="C734" s="316">
        <f>IF(AND(F734&lt;&gt;"",G734&lt;&gt;""),COUNT($C$32:C733)+1,"")</f>
        <v>602</v>
      </c>
      <c r="D734" s="292" t="str">
        <f t="shared" si="261"/>
        <v>LN0602</v>
      </c>
      <c r="E734" s="292" t="str">
        <f t="shared" si="262"/>
        <v>1010104</v>
      </c>
      <c r="F734" s="316">
        <v>101010404</v>
      </c>
      <c r="G734" s="316">
        <v>61103</v>
      </c>
      <c r="H734" s="317" t="s">
        <v>1123</v>
      </c>
      <c r="I734" s="316" t="s">
        <v>445</v>
      </c>
      <c r="J734" s="318" t="s">
        <v>827</v>
      </c>
      <c r="K734" s="319">
        <v>1</v>
      </c>
      <c r="L734" s="292" t="s">
        <v>446</v>
      </c>
      <c r="M734" s="324">
        <v>160000</v>
      </c>
      <c r="N734" s="294">
        <f t="shared" si="257"/>
        <v>160000</v>
      </c>
      <c r="O734" s="319">
        <v>2</v>
      </c>
      <c r="P734" s="294">
        <f t="shared" si="258"/>
        <v>320000</v>
      </c>
      <c r="Q734" s="552"/>
      <c r="R734" s="551"/>
      <c r="S734" s="291"/>
      <c r="T734" t="str">
        <f t="shared" si="249"/>
        <v>ok</v>
      </c>
      <c r="U734" s="560">
        <f t="shared" si="250"/>
        <v>0</v>
      </c>
      <c r="V734" s="560">
        <f t="shared" si="251"/>
        <v>0</v>
      </c>
      <c r="W734" s="560">
        <f t="shared" si="252"/>
        <v>0</v>
      </c>
    </row>
    <row r="735" spans="1:23" ht="21" customHeight="1">
      <c r="A735" s="316" t="str">
        <f t="shared" si="259"/>
        <v>10101</v>
      </c>
      <c r="B735" s="316" t="str">
        <f t="shared" si="260"/>
        <v>61</v>
      </c>
      <c r="C735" s="316">
        <f>IF(AND(F735&lt;&gt;"",G735&lt;&gt;""),COUNT($C$32:C734)+1,"")</f>
        <v>603</v>
      </c>
      <c r="D735" s="292" t="str">
        <f t="shared" si="261"/>
        <v>LN0603</v>
      </c>
      <c r="E735" s="292" t="str">
        <f t="shared" si="262"/>
        <v>1010104</v>
      </c>
      <c r="F735" s="316">
        <v>101010404</v>
      </c>
      <c r="G735" s="316">
        <v>61103</v>
      </c>
      <c r="H735" s="317" t="s">
        <v>1124</v>
      </c>
      <c r="I735" s="316" t="s">
        <v>445</v>
      </c>
      <c r="J735" s="318" t="s">
        <v>824</v>
      </c>
      <c r="K735" s="319">
        <v>1</v>
      </c>
      <c r="L735" s="292" t="s">
        <v>446</v>
      </c>
      <c r="M735" s="324">
        <v>600000</v>
      </c>
      <c r="N735" s="294">
        <f t="shared" si="257"/>
        <v>600000</v>
      </c>
      <c r="O735" s="319">
        <v>1</v>
      </c>
      <c r="P735" s="294">
        <f t="shared" si="258"/>
        <v>600000</v>
      </c>
      <c r="Q735" s="552"/>
      <c r="R735" s="551"/>
      <c r="S735" s="291"/>
      <c r="T735" t="str">
        <f t="shared" si="249"/>
        <v>ok</v>
      </c>
      <c r="U735" s="560">
        <f t="shared" si="250"/>
        <v>0</v>
      </c>
      <c r="V735" s="560">
        <f t="shared" si="251"/>
        <v>0</v>
      </c>
      <c r="W735" s="560">
        <f t="shared" si="252"/>
        <v>0</v>
      </c>
    </row>
    <row r="736" spans="1:23" ht="21" customHeight="1">
      <c r="A736" s="316" t="str">
        <f t="shared" si="259"/>
        <v>10101</v>
      </c>
      <c r="B736" s="316" t="str">
        <f t="shared" si="260"/>
        <v>61</v>
      </c>
      <c r="C736" s="316">
        <f>IF(AND(F736&lt;&gt;"",G736&lt;&gt;""),COUNT($C$32:C735)+1,"")</f>
        <v>604</v>
      </c>
      <c r="D736" s="292" t="str">
        <f t="shared" si="261"/>
        <v>LN0604</v>
      </c>
      <c r="E736" s="292" t="str">
        <f t="shared" si="262"/>
        <v>1010104</v>
      </c>
      <c r="F736" s="316">
        <v>101010404</v>
      </c>
      <c r="G736" s="316">
        <v>61103</v>
      </c>
      <c r="H736" s="317" t="s">
        <v>1125</v>
      </c>
      <c r="I736" s="316" t="s">
        <v>445</v>
      </c>
      <c r="J736" s="318" t="s">
        <v>824</v>
      </c>
      <c r="K736" s="319">
        <v>1</v>
      </c>
      <c r="L736" s="292" t="s">
        <v>446</v>
      </c>
      <c r="M736" s="324">
        <v>480000</v>
      </c>
      <c r="N736" s="294">
        <f t="shared" si="257"/>
        <v>480000</v>
      </c>
      <c r="O736" s="319">
        <v>1</v>
      </c>
      <c r="P736" s="294">
        <f t="shared" si="258"/>
        <v>480000</v>
      </c>
      <c r="Q736" s="552"/>
      <c r="R736" s="551"/>
      <c r="S736" s="291"/>
      <c r="T736" t="str">
        <f t="shared" si="249"/>
        <v>ok</v>
      </c>
      <c r="U736" s="560">
        <f t="shared" si="250"/>
        <v>0</v>
      </c>
      <c r="V736" s="560">
        <f t="shared" si="251"/>
        <v>0</v>
      </c>
      <c r="W736" s="560">
        <f t="shared" si="252"/>
        <v>0</v>
      </c>
    </row>
    <row r="737" spans="1:23" ht="21" customHeight="1">
      <c r="A737" s="316" t="str">
        <f t="shared" si="259"/>
        <v>10101</v>
      </c>
      <c r="B737" s="316" t="str">
        <f t="shared" si="260"/>
        <v>61</v>
      </c>
      <c r="C737" s="316">
        <f>IF(AND(F737&lt;&gt;"",G737&lt;&gt;""),COUNT($C$32:C736)+1,"")</f>
        <v>605</v>
      </c>
      <c r="D737" s="292" t="str">
        <f t="shared" si="261"/>
        <v>LN0605</v>
      </c>
      <c r="E737" s="292" t="str">
        <f t="shared" si="262"/>
        <v>1010104</v>
      </c>
      <c r="F737" s="316">
        <v>101010404</v>
      </c>
      <c r="G737" s="316">
        <v>61103</v>
      </c>
      <c r="H737" s="317" t="s">
        <v>1131</v>
      </c>
      <c r="I737" s="316" t="s">
        <v>445</v>
      </c>
      <c r="J737" s="318" t="s">
        <v>789</v>
      </c>
      <c r="K737" s="319">
        <v>81</v>
      </c>
      <c r="L737" s="292" t="s">
        <v>446</v>
      </c>
      <c r="M737" s="324">
        <v>150000</v>
      </c>
      <c r="N737" s="294">
        <f>K737*M737</f>
        <v>12150000</v>
      </c>
      <c r="O737" s="319">
        <v>2</v>
      </c>
      <c r="P737" s="294">
        <f t="shared" si="258"/>
        <v>24300000</v>
      </c>
      <c r="Q737" s="552"/>
      <c r="R737" s="551"/>
      <c r="S737" s="291"/>
      <c r="T737" t="str">
        <f t="shared" si="249"/>
        <v>ok</v>
      </c>
      <c r="U737" s="560">
        <f t="shared" si="250"/>
        <v>0</v>
      </c>
      <c r="V737" s="560">
        <f t="shared" si="251"/>
        <v>0</v>
      </c>
      <c r="W737" s="560">
        <f t="shared" si="252"/>
        <v>0</v>
      </c>
    </row>
    <row r="738" spans="1:23" ht="21" customHeight="1">
      <c r="A738" s="316" t="str">
        <f t="shared" si="259"/>
        <v/>
      </c>
      <c r="B738" s="316" t="str">
        <f t="shared" si="260"/>
        <v/>
      </c>
      <c r="C738" s="316" t="str">
        <f>IF(AND(F738&lt;&gt;"",G738&lt;&gt;""),COUNT($C$32:C737)+1,"")</f>
        <v/>
      </c>
      <c r="D738" s="292" t="str">
        <f t="shared" si="261"/>
        <v/>
      </c>
      <c r="E738" s="292" t="str">
        <f t="shared" si="262"/>
        <v/>
      </c>
      <c r="F738" s="316"/>
      <c r="G738" s="316"/>
      <c r="H738" s="804"/>
      <c r="I738" s="316"/>
      <c r="J738" s="318"/>
      <c r="K738" s="319"/>
      <c r="L738" s="316"/>
      <c r="M738" s="324"/>
      <c r="N738" s="324" t="s">
        <v>1007</v>
      </c>
      <c r="O738" s="319"/>
      <c r="P738" s="702">
        <f>SUM(P739:P739)</f>
        <v>25000</v>
      </c>
      <c r="Q738" s="552"/>
      <c r="R738" s="551"/>
      <c r="S738" s="291"/>
      <c r="T738" t="str">
        <f t="shared" si="249"/>
        <v>-</v>
      </c>
      <c r="U738" s="560">
        <f t="shared" si="250"/>
        <v>0</v>
      </c>
      <c r="V738" s="560">
        <f t="shared" si="251"/>
        <v>0</v>
      </c>
      <c r="W738" s="560">
        <f t="shared" si="252"/>
        <v>0</v>
      </c>
    </row>
    <row r="739" spans="1:23" ht="21" customHeight="1">
      <c r="A739" s="316" t="str">
        <f t="shared" si="259"/>
        <v>10101</v>
      </c>
      <c r="B739" s="316" t="str">
        <f t="shared" si="260"/>
        <v>61</v>
      </c>
      <c r="C739" s="316">
        <f>IF(AND(F739&lt;&gt;"",G739&lt;&gt;""),COUNT($C$32:C738)+1,"")</f>
        <v>606</v>
      </c>
      <c r="D739" s="292" t="str">
        <f t="shared" si="261"/>
        <v>LN0606</v>
      </c>
      <c r="E739" s="292" t="str">
        <f t="shared" si="262"/>
        <v>1010104</v>
      </c>
      <c r="F739" s="316">
        <v>101010404</v>
      </c>
      <c r="G739" s="836">
        <v>61103</v>
      </c>
      <c r="H739" s="837" t="s">
        <v>1246</v>
      </c>
      <c r="I739" s="316" t="s">
        <v>445</v>
      </c>
      <c r="J739" s="318" t="s">
        <v>827</v>
      </c>
      <c r="K739" s="319">
        <v>1</v>
      </c>
      <c r="L739" s="292" t="s">
        <v>446</v>
      </c>
      <c r="M739" s="324">
        <f>-75000+100000</f>
        <v>25000</v>
      </c>
      <c r="N739" s="294">
        <f>K739*M739</f>
        <v>25000</v>
      </c>
      <c r="O739" s="319">
        <v>1</v>
      </c>
      <c r="P739" s="294">
        <f t="shared" ref="P739" si="263">IF(AND(F739&lt;&gt;"",G739&lt;&gt;""),N739*O739,"")</f>
        <v>25000</v>
      </c>
      <c r="Q739" s="552"/>
      <c r="R739" s="551"/>
      <c r="S739" s="291"/>
      <c r="T739" t="str">
        <f t="shared" si="249"/>
        <v>ok</v>
      </c>
      <c r="U739" s="560">
        <f t="shared" si="250"/>
        <v>0</v>
      </c>
      <c r="V739" s="560">
        <f t="shared" si="251"/>
        <v>0</v>
      </c>
      <c r="W739" s="560">
        <f t="shared" si="252"/>
        <v>0</v>
      </c>
    </row>
    <row r="740" spans="1:23" ht="21" customHeight="1">
      <c r="A740" s="316" t="str">
        <f t="shared" si="259"/>
        <v/>
      </c>
      <c r="B740" s="316" t="str">
        <f t="shared" si="260"/>
        <v/>
      </c>
      <c r="C740" s="316" t="str">
        <f>IF(AND(F740&lt;&gt;"",G740&lt;&gt;""),COUNT($C$32:C739)+1,"")</f>
        <v/>
      </c>
      <c r="D740" s="292" t="str">
        <f t="shared" si="261"/>
        <v/>
      </c>
      <c r="E740" s="292" t="str">
        <f t="shared" si="262"/>
        <v/>
      </c>
      <c r="F740" s="693">
        <v>1010105</v>
      </c>
      <c r="G740" s="316"/>
      <c r="H740" s="799" t="s">
        <v>1141</v>
      </c>
      <c r="I740" s="817"/>
      <c r="J740" s="817"/>
      <c r="K740" s="817"/>
      <c r="L740" s="316"/>
      <c r="M740" s="324"/>
      <c r="N740" s="324" t="str">
        <f t="shared" ref="N740" si="264">IF(AND(F740&lt;&gt;"",G740&lt;&gt;""),K740*M740,"")</f>
        <v/>
      </c>
      <c r="O740" s="319"/>
      <c r="P740" s="744">
        <f>SUMIF($E741:$E$1454,F740,$P741:$P$1454)</f>
        <v>149900000</v>
      </c>
      <c r="Q740" s="552"/>
      <c r="R740" s="551"/>
      <c r="S740" s="291"/>
      <c r="T740" t="str">
        <f t="shared" ref="T740:T765" si="265">IF(AND(F740&lt;&gt;"",G740&lt;&gt;""),"ok","-")</f>
        <v>-</v>
      </c>
      <c r="U740" s="560">
        <f t="shared" ref="U740:U765" si="266">MOD(K740,1)</f>
        <v>0</v>
      </c>
      <c r="V740" s="560">
        <f t="shared" ref="V740:V765" si="267">MOD(M740,1)</f>
        <v>0</v>
      </c>
      <c r="W740" s="560">
        <f t="shared" ref="W740:W765" si="268">MOD(O740,1)</f>
        <v>0</v>
      </c>
    </row>
    <row r="741" spans="1:23" ht="21" customHeight="1">
      <c r="A741" s="316" t="str">
        <f t="shared" si="259"/>
        <v/>
      </c>
      <c r="B741" s="316" t="str">
        <f t="shared" si="260"/>
        <v/>
      </c>
      <c r="C741" s="316" t="str">
        <f>IF(AND(F741&lt;&gt;"",G741&lt;&gt;""),COUNT($C$32:C740)+1,"")</f>
        <v/>
      </c>
      <c r="D741" s="292" t="str">
        <f t="shared" si="261"/>
        <v/>
      </c>
      <c r="E741" s="292" t="str">
        <f t="shared" si="262"/>
        <v/>
      </c>
      <c r="F741" s="672">
        <v>101010501</v>
      </c>
      <c r="G741" s="316"/>
      <c r="H741" s="863" t="s">
        <v>1209</v>
      </c>
      <c r="I741" s="814"/>
      <c r="J741" s="814"/>
      <c r="K741" s="814"/>
      <c r="L741" s="814"/>
      <c r="M741" s="814"/>
      <c r="N741" s="324"/>
      <c r="O741" s="319"/>
      <c r="P741" s="701">
        <f>SUMIF($F742:$F$1454,F741,$P742:$P$1454)</f>
        <v>26600000</v>
      </c>
      <c r="Q741" s="552"/>
      <c r="R741" s="551"/>
      <c r="S741" s="291"/>
      <c r="T741" t="str">
        <f t="shared" si="265"/>
        <v>-</v>
      </c>
      <c r="U741" s="560">
        <f t="shared" si="266"/>
        <v>0</v>
      </c>
      <c r="V741" s="560">
        <f t="shared" si="267"/>
        <v>0</v>
      </c>
      <c r="W741" s="560">
        <f t="shared" si="268"/>
        <v>0</v>
      </c>
    </row>
    <row r="742" spans="1:23" ht="21" customHeight="1">
      <c r="A742" s="316" t="str">
        <f t="shared" si="259"/>
        <v/>
      </c>
      <c r="B742" s="316" t="str">
        <f t="shared" si="260"/>
        <v/>
      </c>
      <c r="C742" s="316" t="str">
        <f>IF(AND(F742&lt;&gt;"",G742&lt;&gt;""),COUNT($C$32:C741)+1,"")</f>
        <v/>
      </c>
      <c r="D742" s="292" t="str">
        <f t="shared" si="261"/>
        <v/>
      </c>
      <c r="E742" s="292" t="str">
        <f t="shared" si="262"/>
        <v/>
      </c>
      <c r="F742" s="316"/>
      <c r="G742" s="316"/>
      <c r="H742" s="914" t="s">
        <v>1236</v>
      </c>
      <c r="I742" s="316"/>
      <c r="J742" s="316"/>
      <c r="K742" s="316"/>
      <c r="L742" s="316"/>
      <c r="M742" s="316"/>
      <c r="N742" s="316"/>
      <c r="O742" s="316"/>
      <c r="P742" s="702">
        <f>SUM(P743:P750)</f>
        <v>26600000</v>
      </c>
      <c r="Q742" s="552"/>
      <c r="R742" s="551"/>
      <c r="S742" s="291"/>
      <c r="T742" t="str">
        <f t="shared" si="265"/>
        <v>-</v>
      </c>
      <c r="U742" s="560">
        <f t="shared" si="266"/>
        <v>0</v>
      </c>
      <c r="V742" s="560">
        <f t="shared" si="267"/>
        <v>0</v>
      </c>
      <c r="W742" s="560">
        <f t="shared" si="268"/>
        <v>0</v>
      </c>
    </row>
    <row r="743" spans="1:23" ht="21" customHeight="1">
      <c r="A743" s="316" t="str">
        <f t="shared" si="259"/>
        <v>10101</v>
      </c>
      <c r="B743" s="316" t="str">
        <f t="shared" si="260"/>
        <v>61</v>
      </c>
      <c r="C743" s="316">
        <f>IF(AND(F743&lt;&gt;"",G743&lt;&gt;""),COUNT($C$32:C742)+1,"")</f>
        <v>607</v>
      </c>
      <c r="D743" s="292" t="str">
        <f t="shared" si="261"/>
        <v>LN0607</v>
      </c>
      <c r="E743" s="292" t="str">
        <f t="shared" si="262"/>
        <v>1010105</v>
      </c>
      <c r="F743" s="316">
        <v>101010501</v>
      </c>
      <c r="G743" s="668">
        <v>61121</v>
      </c>
      <c r="H743" s="715" t="s">
        <v>849</v>
      </c>
      <c r="I743" s="316" t="s">
        <v>445</v>
      </c>
      <c r="J743" s="654" t="s">
        <v>789</v>
      </c>
      <c r="K743" s="668">
        <v>3</v>
      </c>
      <c r="L743" s="292" t="s">
        <v>446</v>
      </c>
      <c r="M743" s="747">
        <f>220000-40000</f>
        <v>180000</v>
      </c>
      <c r="N743" s="294">
        <f t="shared" ref="N743:N750" si="269">K743*M743</f>
        <v>540000</v>
      </c>
      <c r="O743" s="642">
        <v>2</v>
      </c>
      <c r="P743" s="294">
        <f t="shared" ref="P743:P750" si="270">IF(AND(F743&lt;&gt;"",G743&lt;&gt;""),N743*O743,"")</f>
        <v>1080000</v>
      </c>
      <c r="Q743" s="552"/>
      <c r="R743" s="551"/>
      <c r="S743" s="291"/>
      <c r="T743" t="str">
        <f t="shared" si="265"/>
        <v>ok</v>
      </c>
      <c r="U743" s="560">
        <f t="shared" si="266"/>
        <v>0</v>
      </c>
      <c r="V743" s="560">
        <f t="shared" si="267"/>
        <v>0</v>
      </c>
      <c r="W743" s="560">
        <f t="shared" si="268"/>
        <v>0</v>
      </c>
    </row>
    <row r="744" spans="1:23" ht="21" customHeight="1">
      <c r="A744" s="316" t="str">
        <f t="shared" si="259"/>
        <v>10101</v>
      </c>
      <c r="B744" s="316" t="str">
        <f t="shared" si="260"/>
        <v>61</v>
      </c>
      <c r="C744" s="316">
        <f>IF(AND(F744&lt;&gt;"",G744&lt;&gt;""),COUNT($C$32:C743)+1,"")</f>
        <v>608</v>
      </c>
      <c r="D744" s="292" t="str">
        <f t="shared" si="261"/>
        <v>LN0608</v>
      </c>
      <c r="E744" s="292" t="str">
        <f t="shared" si="262"/>
        <v>1010105</v>
      </c>
      <c r="F744" s="316">
        <v>101010501</v>
      </c>
      <c r="G744" s="668">
        <v>61122</v>
      </c>
      <c r="H744" s="715" t="s">
        <v>972</v>
      </c>
      <c r="I744" s="316" t="s">
        <v>445</v>
      </c>
      <c r="J744" s="654" t="s">
        <v>789</v>
      </c>
      <c r="K744" s="668">
        <v>4</v>
      </c>
      <c r="L744" s="292" t="s">
        <v>446</v>
      </c>
      <c r="M744" s="747">
        <v>200000</v>
      </c>
      <c r="N744" s="294">
        <f t="shared" si="269"/>
        <v>800000</v>
      </c>
      <c r="O744" s="642">
        <v>2</v>
      </c>
      <c r="P744" s="294">
        <f t="shared" si="270"/>
        <v>1600000</v>
      </c>
      <c r="Q744" s="552"/>
      <c r="R744" s="551"/>
      <c r="S744" s="291"/>
      <c r="T744" t="str">
        <f t="shared" si="265"/>
        <v>ok</v>
      </c>
      <c r="U744" s="560">
        <f t="shared" si="266"/>
        <v>0</v>
      </c>
      <c r="V744" s="560">
        <f t="shared" si="267"/>
        <v>0</v>
      </c>
      <c r="W744" s="560">
        <f t="shared" si="268"/>
        <v>0</v>
      </c>
    </row>
    <row r="745" spans="1:23" ht="21" customHeight="1">
      <c r="A745" s="316" t="str">
        <f t="shared" si="259"/>
        <v>10101</v>
      </c>
      <c r="B745" s="316" t="str">
        <f t="shared" si="260"/>
        <v>61</v>
      </c>
      <c r="C745" s="316">
        <f>IF(AND(F745&lt;&gt;"",G745&lt;&gt;""),COUNT($C$32:C744)+1,"")</f>
        <v>609</v>
      </c>
      <c r="D745" s="292" t="str">
        <f t="shared" si="261"/>
        <v>LN0609</v>
      </c>
      <c r="E745" s="292" t="str">
        <f t="shared" si="262"/>
        <v>1010105</v>
      </c>
      <c r="F745" s="316">
        <v>101010501</v>
      </c>
      <c r="G745" s="668">
        <v>61123</v>
      </c>
      <c r="H745" s="715" t="s">
        <v>971</v>
      </c>
      <c r="I745" s="316" t="s">
        <v>445</v>
      </c>
      <c r="J745" s="654" t="s">
        <v>789</v>
      </c>
      <c r="K745" s="668">
        <v>4</v>
      </c>
      <c r="L745" s="292" t="s">
        <v>446</v>
      </c>
      <c r="M745" s="747">
        <v>1320000</v>
      </c>
      <c r="N745" s="294">
        <f t="shared" si="269"/>
        <v>5280000</v>
      </c>
      <c r="O745" s="642">
        <v>2</v>
      </c>
      <c r="P745" s="294">
        <f t="shared" si="270"/>
        <v>10560000</v>
      </c>
      <c r="Q745" s="552"/>
      <c r="R745" s="551"/>
      <c r="S745" s="291"/>
      <c r="T745" t="str">
        <f t="shared" si="265"/>
        <v>ok</v>
      </c>
      <c r="U745" s="560">
        <f t="shared" si="266"/>
        <v>0</v>
      </c>
      <c r="V745" s="560">
        <f t="shared" si="267"/>
        <v>0</v>
      </c>
      <c r="W745" s="560">
        <f t="shared" si="268"/>
        <v>0</v>
      </c>
    </row>
    <row r="746" spans="1:23" ht="21" customHeight="1">
      <c r="A746" s="316" t="str">
        <f t="shared" si="259"/>
        <v>10101</v>
      </c>
      <c r="B746" s="316" t="str">
        <f t="shared" si="260"/>
        <v>61</v>
      </c>
      <c r="C746" s="316">
        <f>IF(AND(F746&lt;&gt;"",G746&lt;&gt;""),COUNT($C$32:C745)+1,"")</f>
        <v>610</v>
      </c>
      <c r="D746" s="292" t="str">
        <f t="shared" si="261"/>
        <v>LN0610</v>
      </c>
      <c r="E746" s="292" t="str">
        <f t="shared" si="262"/>
        <v>1010105</v>
      </c>
      <c r="F746" s="316">
        <v>101010501</v>
      </c>
      <c r="G746" s="668">
        <v>61121</v>
      </c>
      <c r="H746" s="715" t="s">
        <v>849</v>
      </c>
      <c r="I746" s="316" t="s">
        <v>445</v>
      </c>
      <c r="J746" s="654" t="s">
        <v>789</v>
      </c>
      <c r="K746" s="668">
        <v>3</v>
      </c>
      <c r="L746" s="292" t="s">
        <v>446</v>
      </c>
      <c r="M746" s="747">
        <v>220000</v>
      </c>
      <c r="N746" s="294">
        <f t="shared" si="269"/>
        <v>660000</v>
      </c>
      <c r="O746" s="642">
        <v>2</v>
      </c>
      <c r="P746" s="294">
        <f t="shared" si="270"/>
        <v>1320000</v>
      </c>
      <c r="Q746" s="552"/>
      <c r="R746" s="551"/>
      <c r="S746" s="291"/>
      <c r="T746" t="str">
        <f t="shared" si="265"/>
        <v>ok</v>
      </c>
      <c r="U746" s="560">
        <f t="shared" si="266"/>
        <v>0</v>
      </c>
      <c r="V746" s="560">
        <f t="shared" si="267"/>
        <v>0</v>
      </c>
      <c r="W746" s="560">
        <f t="shared" si="268"/>
        <v>0</v>
      </c>
    </row>
    <row r="747" spans="1:23" ht="21" customHeight="1">
      <c r="A747" s="316" t="str">
        <f t="shared" si="259"/>
        <v>10101</v>
      </c>
      <c r="B747" s="316" t="str">
        <f t="shared" si="260"/>
        <v>61</v>
      </c>
      <c r="C747" s="316">
        <f>IF(AND(F747&lt;&gt;"",G747&lt;&gt;""),COUNT($C$32:C746)+1,"")</f>
        <v>611</v>
      </c>
      <c r="D747" s="292" t="str">
        <f t="shared" si="261"/>
        <v>LN0611</v>
      </c>
      <c r="E747" s="292" t="str">
        <f t="shared" si="262"/>
        <v>1010105</v>
      </c>
      <c r="F747" s="316">
        <v>101010501</v>
      </c>
      <c r="G747" s="668">
        <v>61122</v>
      </c>
      <c r="H747" s="715" t="s">
        <v>973</v>
      </c>
      <c r="I747" s="316" t="s">
        <v>445</v>
      </c>
      <c r="J747" s="654" t="s">
        <v>789</v>
      </c>
      <c r="K747" s="668">
        <v>4</v>
      </c>
      <c r="L747" s="292" t="s">
        <v>446</v>
      </c>
      <c r="M747" s="747">
        <v>160000</v>
      </c>
      <c r="N747" s="294">
        <f t="shared" si="269"/>
        <v>640000</v>
      </c>
      <c r="O747" s="642">
        <v>2</v>
      </c>
      <c r="P747" s="294">
        <f t="shared" si="270"/>
        <v>1280000</v>
      </c>
      <c r="Q747" s="552"/>
      <c r="R747" s="551"/>
      <c r="S747" s="291"/>
      <c r="T747" t="str">
        <f t="shared" si="265"/>
        <v>ok</v>
      </c>
      <c r="U747" s="560">
        <f t="shared" si="266"/>
        <v>0</v>
      </c>
      <c r="V747" s="560">
        <f t="shared" si="267"/>
        <v>0</v>
      </c>
      <c r="W747" s="560">
        <f t="shared" si="268"/>
        <v>0</v>
      </c>
    </row>
    <row r="748" spans="1:23" ht="21" customHeight="1">
      <c r="A748" s="316" t="str">
        <f t="shared" si="259"/>
        <v>10101</v>
      </c>
      <c r="B748" s="316" t="str">
        <f t="shared" si="260"/>
        <v>61</v>
      </c>
      <c r="C748" s="316">
        <f>IF(AND(F748&lt;&gt;"",G748&lt;&gt;""),COUNT($C$32:C747)+1,"")</f>
        <v>612</v>
      </c>
      <c r="D748" s="292" t="str">
        <f t="shared" si="261"/>
        <v>LN0612</v>
      </c>
      <c r="E748" s="292" t="str">
        <f t="shared" si="262"/>
        <v>1010105</v>
      </c>
      <c r="F748" s="316">
        <v>101010501</v>
      </c>
      <c r="G748" s="668">
        <v>61123</v>
      </c>
      <c r="H748" s="715" t="s">
        <v>971</v>
      </c>
      <c r="I748" s="316" t="s">
        <v>445</v>
      </c>
      <c r="J748" s="654" t="s">
        <v>789</v>
      </c>
      <c r="K748" s="668">
        <v>4</v>
      </c>
      <c r="L748" s="292" t="s">
        <v>446</v>
      </c>
      <c r="M748" s="747">
        <v>1310000</v>
      </c>
      <c r="N748" s="294">
        <f t="shared" si="269"/>
        <v>5240000</v>
      </c>
      <c r="O748" s="642">
        <v>2</v>
      </c>
      <c r="P748" s="294">
        <f t="shared" si="270"/>
        <v>10480000</v>
      </c>
      <c r="Q748" s="552"/>
      <c r="R748" s="551"/>
      <c r="S748" s="291"/>
      <c r="T748" t="str">
        <f t="shared" si="265"/>
        <v>ok</v>
      </c>
      <c r="U748" s="560">
        <f t="shared" si="266"/>
        <v>0</v>
      </c>
      <c r="V748" s="560">
        <f t="shared" si="267"/>
        <v>0</v>
      </c>
      <c r="W748" s="560">
        <f t="shared" si="268"/>
        <v>0</v>
      </c>
    </row>
    <row r="749" spans="1:23" ht="21" customHeight="1">
      <c r="A749" s="316" t="str">
        <f t="shared" si="259"/>
        <v>10101</v>
      </c>
      <c r="B749" s="316" t="str">
        <f t="shared" si="260"/>
        <v>61</v>
      </c>
      <c r="C749" s="316">
        <f>IF(AND(F749&lt;&gt;"",G749&lt;&gt;""),COUNT($C$32:C748)+1,"")</f>
        <v>613</v>
      </c>
      <c r="D749" s="292" t="str">
        <f t="shared" si="261"/>
        <v>LN0613</v>
      </c>
      <c r="E749" s="292" t="str">
        <f t="shared" si="262"/>
        <v>1010105</v>
      </c>
      <c r="F749" s="316">
        <v>101010501</v>
      </c>
      <c r="G749" s="845">
        <v>61122</v>
      </c>
      <c r="H749" s="844" t="s">
        <v>1159</v>
      </c>
      <c r="I749" s="316" t="s">
        <v>445</v>
      </c>
      <c r="J749" s="654" t="s">
        <v>789</v>
      </c>
      <c r="K749" s="668">
        <v>1</v>
      </c>
      <c r="L749" s="292" t="s">
        <v>446</v>
      </c>
      <c r="M749" s="747">
        <v>20000</v>
      </c>
      <c r="N749" s="294">
        <f t="shared" si="269"/>
        <v>20000</v>
      </c>
      <c r="O749" s="642">
        <v>1</v>
      </c>
      <c r="P749" s="294">
        <f t="shared" si="270"/>
        <v>20000</v>
      </c>
      <c r="Q749" s="552"/>
      <c r="R749" s="551"/>
      <c r="S749" s="291"/>
      <c r="T749" t="str">
        <f t="shared" si="265"/>
        <v>ok</v>
      </c>
      <c r="U749" s="560">
        <f t="shared" si="266"/>
        <v>0</v>
      </c>
      <c r="V749" s="560">
        <f t="shared" si="267"/>
        <v>0</v>
      </c>
      <c r="W749" s="560">
        <f t="shared" si="268"/>
        <v>0</v>
      </c>
    </row>
    <row r="750" spans="1:23" ht="21" customHeight="1">
      <c r="A750" s="316" t="str">
        <f t="shared" si="259"/>
        <v>10101</v>
      </c>
      <c r="B750" s="316" t="str">
        <f t="shared" si="260"/>
        <v>61</v>
      </c>
      <c r="C750" s="316">
        <f>IF(AND(F750&lt;&gt;"",G750&lt;&gt;""),COUNT($C$32:C749)+1,"")</f>
        <v>614</v>
      </c>
      <c r="D750" s="292" t="str">
        <f t="shared" si="261"/>
        <v>LN0614</v>
      </c>
      <c r="E750" s="292" t="str">
        <f t="shared" si="262"/>
        <v>1010105</v>
      </c>
      <c r="F750" s="316">
        <v>101010501</v>
      </c>
      <c r="G750" s="845">
        <v>61123</v>
      </c>
      <c r="H750" s="844" t="s">
        <v>1164</v>
      </c>
      <c r="I750" s="316" t="s">
        <v>445</v>
      </c>
      <c r="J750" s="654" t="s">
        <v>789</v>
      </c>
      <c r="K750" s="668">
        <v>1</v>
      </c>
      <c r="L750" s="292" t="s">
        <v>446</v>
      </c>
      <c r="M750" s="747">
        <f>60000+200000</f>
        <v>260000</v>
      </c>
      <c r="N750" s="294">
        <f t="shared" si="269"/>
        <v>260000</v>
      </c>
      <c r="O750" s="642">
        <v>1</v>
      </c>
      <c r="P750" s="294">
        <f t="shared" si="270"/>
        <v>260000</v>
      </c>
      <c r="Q750" s="552"/>
      <c r="R750" s="551"/>
      <c r="S750" s="291"/>
      <c r="T750" t="str">
        <f t="shared" si="265"/>
        <v>ok</v>
      </c>
      <c r="U750" s="560">
        <f t="shared" si="266"/>
        <v>0</v>
      </c>
      <c r="V750" s="560">
        <f t="shared" si="267"/>
        <v>0</v>
      </c>
      <c r="W750" s="560">
        <f t="shared" si="268"/>
        <v>0</v>
      </c>
    </row>
    <row r="751" spans="1:23" ht="21" customHeight="1">
      <c r="A751" s="316" t="str">
        <f t="shared" si="259"/>
        <v/>
      </c>
      <c r="B751" s="316" t="str">
        <f t="shared" si="260"/>
        <v/>
      </c>
      <c r="C751" s="316" t="str">
        <f>IF(AND(F751&lt;&gt;"",G751&lt;&gt;""),COUNT($C$32:C750)+1,"")</f>
        <v/>
      </c>
      <c r="D751" s="292" t="str">
        <f t="shared" si="261"/>
        <v/>
      </c>
      <c r="E751" s="292" t="str">
        <f t="shared" si="262"/>
        <v/>
      </c>
      <c r="F751" s="672">
        <v>101010502</v>
      </c>
      <c r="G751" s="316"/>
      <c r="H751" s="814" t="s">
        <v>1210</v>
      </c>
      <c r="I751" s="316"/>
      <c r="J751" s="645"/>
      <c r="K751" s="646"/>
      <c r="L751" s="644"/>
      <c r="M751" s="647"/>
      <c r="N751" s="647"/>
      <c r="O751" s="646"/>
      <c r="P751" s="701">
        <f>SUMIF($F752:$F$1454,F751,$P752:$P$1454)</f>
        <v>19600000</v>
      </c>
      <c r="Q751" s="552"/>
      <c r="R751" s="551"/>
      <c r="S751" s="291"/>
      <c r="T751" t="str">
        <f t="shared" si="265"/>
        <v>-</v>
      </c>
      <c r="U751" s="560">
        <f t="shared" si="266"/>
        <v>0</v>
      </c>
      <c r="V751" s="560">
        <f t="shared" si="267"/>
        <v>0</v>
      </c>
      <c r="W751" s="560">
        <f t="shared" si="268"/>
        <v>0</v>
      </c>
    </row>
    <row r="752" spans="1:23" ht="21" customHeight="1">
      <c r="A752" s="316" t="str">
        <f t="shared" si="259"/>
        <v/>
      </c>
      <c r="B752" s="316" t="str">
        <f t="shared" si="260"/>
        <v/>
      </c>
      <c r="C752" s="316" t="str">
        <f>IF(AND(F752&lt;&gt;"",G752&lt;&gt;""),COUNT($C$32:C751)+1,"")</f>
        <v/>
      </c>
      <c r="D752" s="292" t="str">
        <f t="shared" si="261"/>
        <v/>
      </c>
      <c r="E752" s="292" t="str">
        <f t="shared" si="262"/>
        <v/>
      </c>
      <c r="F752" s="316"/>
      <c r="G752" s="316"/>
      <c r="H752" s="915" t="s">
        <v>1234</v>
      </c>
      <c r="I752" s="318"/>
      <c r="J752" s="318"/>
      <c r="K752" s="319"/>
      <c r="L752" s="316"/>
      <c r="M752" s="324"/>
      <c r="N752" s="324"/>
      <c r="O752" s="319"/>
      <c r="P752" s="702">
        <f>SUM(P753:P755)</f>
        <v>19600000</v>
      </c>
      <c r="Q752" s="552"/>
      <c r="R752" s="551"/>
      <c r="S752" s="291"/>
      <c r="T752" t="str">
        <f t="shared" si="265"/>
        <v>-</v>
      </c>
      <c r="U752" s="560">
        <f t="shared" si="266"/>
        <v>0</v>
      </c>
      <c r="V752" s="560">
        <f t="shared" si="267"/>
        <v>0</v>
      </c>
      <c r="W752" s="560">
        <f t="shared" si="268"/>
        <v>0</v>
      </c>
    </row>
    <row r="753" spans="1:27" ht="21" customHeight="1">
      <c r="A753" s="316" t="str">
        <f t="shared" si="259"/>
        <v>10101</v>
      </c>
      <c r="B753" s="316" t="str">
        <f t="shared" si="260"/>
        <v>61</v>
      </c>
      <c r="C753" s="316">
        <f>IF(AND(F753&lt;&gt;"",G753&lt;&gt;""),COUNT($C$32:C752)+1,"")</f>
        <v>615</v>
      </c>
      <c r="D753" s="292" t="str">
        <f t="shared" si="261"/>
        <v>LN0615</v>
      </c>
      <c r="E753" s="292" t="str">
        <f t="shared" si="262"/>
        <v>1010105</v>
      </c>
      <c r="F753" s="316">
        <v>101010502</v>
      </c>
      <c r="G753" s="668">
        <v>61131</v>
      </c>
      <c r="H753" s="715" t="s">
        <v>95</v>
      </c>
      <c r="I753" s="316" t="s">
        <v>445</v>
      </c>
      <c r="J753" s="654" t="s">
        <v>789</v>
      </c>
      <c r="K753" s="853">
        <v>2</v>
      </c>
      <c r="L753" s="292" t="s">
        <v>446</v>
      </c>
      <c r="M753" s="855">
        <v>4000000</v>
      </c>
      <c r="N753" s="294">
        <f t="shared" ref="N753:N773" si="271">K753*M753</f>
        <v>8000000</v>
      </c>
      <c r="O753" s="319">
        <v>1</v>
      </c>
      <c r="P753" s="294">
        <f t="shared" ref="P753:P755" si="272">IF(AND(F753&lt;&gt;"",G753&lt;&gt;""),N753*O753,"")</f>
        <v>8000000</v>
      </c>
      <c r="Q753" s="552"/>
      <c r="R753" s="551"/>
      <c r="S753" s="291"/>
      <c r="T753" t="str">
        <f t="shared" si="265"/>
        <v>ok</v>
      </c>
      <c r="U753" s="560">
        <f t="shared" si="266"/>
        <v>0</v>
      </c>
      <c r="V753" s="560">
        <f t="shared" si="267"/>
        <v>0</v>
      </c>
      <c r="W753" s="560">
        <f t="shared" si="268"/>
        <v>0</v>
      </c>
    </row>
    <row r="754" spans="1:27" ht="21" customHeight="1">
      <c r="A754" s="316" t="str">
        <f t="shared" si="259"/>
        <v>10101</v>
      </c>
      <c r="B754" s="316" t="str">
        <f t="shared" si="260"/>
        <v>61</v>
      </c>
      <c r="C754" s="316">
        <f>IF(AND(F754&lt;&gt;"",G754&lt;&gt;""),COUNT($C$32:C753)+1,"")</f>
        <v>616</v>
      </c>
      <c r="D754" s="292" t="str">
        <f t="shared" si="261"/>
        <v>LN0616</v>
      </c>
      <c r="E754" s="292" t="str">
        <f t="shared" si="262"/>
        <v>1010105</v>
      </c>
      <c r="F754" s="316">
        <v>101010502</v>
      </c>
      <c r="G754" s="668">
        <v>61132</v>
      </c>
      <c r="H754" s="715" t="s">
        <v>119</v>
      </c>
      <c r="I754" s="316" t="s">
        <v>445</v>
      </c>
      <c r="J754" s="654" t="s">
        <v>789</v>
      </c>
      <c r="K754" s="853">
        <v>2</v>
      </c>
      <c r="L754" s="292" t="s">
        <v>446</v>
      </c>
      <c r="M754" s="855">
        <v>1000000</v>
      </c>
      <c r="N754" s="294">
        <f t="shared" si="271"/>
        <v>2000000</v>
      </c>
      <c r="O754" s="319">
        <v>1</v>
      </c>
      <c r="P754" s="294">
        <f t="shared" si="272"/>
        <v>2000000</v>
      </c>
      <c r="Q754" s="552"/>
      <c r="R754" s="551"/>
      <c r="S754" s="291"/>
      <c r="T754" t="str">
        <f t="shared" si="265"/>
        <v>ok</v>
      </c>
      <c r="U754" s="560">
        <f t="shared" si="266"/>
        <v>0</v>
      </c>
      <c r="V754" s="560">
        <f t="shared" si="267"/>
        <v>0</v>
      </c>
      <c r="W754" s="560">
        <f t="shared" si="268"/>
        <v>0</v>
      </c>
    </row>
    <row r="755" spans="1:27" ht="21" customHeight="1">
      <c r="A755" s="316" t="str">
        <f t="shared" si="259"/>
        <v>10101</v>
      </c>
      <c r="B755" s="316" t="str">
        <f t="shared" si="260"/>
        <v>61</v>
      </c>
      <c r="C755" s="316">
        <f>IF(AND(F755&lt;&gt;"",G755&lt;&gt;""),COUNT($C$32:C754)+1,"")</f>
        <v>617</v>
      </c>
      <c r="D755" s="292" t="str">
        <f t="shared" si="261"/>
        <v>LN0617</v>
      </c>
      <c r="E755" s="292" t="str">
        <f t="shared" si="262"/>
        <v>1010105</v>
      </c>
      <c r="F755" s="316">
        <v>101010502</v>
      </c>
      <c r="G755" s="668">
        <v>61133</v>
      </c>
      <c r="H755" s="715" t="s">
        <v>120</v>
      </c>
      <c r="I755" s="316" t="s">
        <v>445</v>
      </c>
      <c r="J755" s="654" t="s">
        <v>789</v>
      </c>
      <c r="K755" s="853">
        <v>2</v>
      </c>
      <c r="L755" s="292" t="s">
        <v>446</v>
      </c>
      <c r="M755" s="855">
        <v>4800000</v>
      </c>
      <c r="N755" s="294">
        <f t="shared" si="271"/>
        <v>9600000</v>
      </c>
      <c r="O755" s="319">
        <v>1</v>
      </c>
      <c r="P755" s="294">
        <f t="shared" si="272"/>
        <v>9600000</v>
      </c>
      <c r="Q755" s="552"/>
      <c r="R755" s="551"/>
      <c r="S755" s="291"/>
      <c r="T755" t="str">
        <f t="shared" si="265"/>
        <v>ok</v>
      </c>
      <c r="U755" s="560">
        <f t="shared" si="266"/>
        <v>0</v>
      </c>
      <c r="V755" s="560">
        <f t="shared" si="267"/>
        <v>0</v>
      </c>
      <c r="W755" s="560">
        <f t="shared" si="268"/>
        <v>0</v>
      </c>
    </row>
    <row r="756" spans="1:27" ht="21" customHeight="1">
      <c r="A756" s="316" t="str">
        <f t="shared" si="259"/>
        <v/>
      </c>
      <c r="B756" s="316" t="str">
        <f t="shared" si="260"/>
        <v/>
      </c>
      <c r="C756" s="316" t="str">
        <f>IF(AND(F756&lt;&gt;"",G756&lt;&gt;""),COUNT($C$32:C755)+1,"")</f>
        <v/>
      </c>
      <c r="D756" s="292" t="str">
        <f t="shared" si="261"/>
        <v/>
      </c>
      <c r="E756" s="292" t="str">
        <f t="shared" si="262"/>
        <v/>
      </c>
      <c r="F756" s="672">
        <v>101010503</v>
      </c>
      <c r="G756" s="316"/>
      <c r="H756" s="814" t="s">
        <v>1211</v>
      </c>
      <c r="I756" s="316"/>
      <c r="J756" s="645"/>
      <c r="K756" s="646"/>
      <c r="L756" s="644"/>
      <c r="M756" s="647"/>
      <c r="N756" s="647"/>
      <c r="O756" s="646"/>
      <c r="P756" s="701">
        <f>SUMIF($F757:$F$1454,F756,$P757:$P$1454)</f>
        <v>10700000</v>
      </c>
      <c r="Q756" s="552"/>
      <c r="R756" s="551"/>
      <c r="S756" s="291"/>
      <c r="T756" t="str">
        <f t="shared" si="265"/>
        <v>-</v>
      </c>
      <c r="U756" s="560">
        <f t="shared" si="266"/>
        <v>0</v>
      </c>
      <c r="V756" s="560">
        <f t="shared" si="267"/>
        <v>0</v>
      </c>
      <c r="W756" s="560">
        <f t="shared" si="268"/>
        <v>0</v>
      </c>
    </row>
    <row r="757" spans="1:27" ht="21" customHeight="1">
      <c r="A757" s="316" t="str">
        <f t="shared" si="259"/>
        <v/>
      </c>
      <c r="B757" s="316" t="str">
        <f t="shared" si="260"/>
        <v/>
      </c>
      <c r="C757" s="316" t="str">
        <f>IF(AND(F757&lt;&gt;"",G757&lt;&gt;""),COUNT($C$32:C756)+1,"")</f>
        <v/>
      </c>
      <c r="D757" s="292" t="str">
        <f t="shared" si="261"/>
        <v/>
      </c>
      <c r="E757" s="292" t="str">
        <f t="shared" si="262"/>
        <v/>
      </c>
      <c r="F757" s="316"/>
      <c r="G757" s="316"/>
      <c r="H757" s="792" t="s">
        <v>1235</v>
      </c>
      <c r="I757" s="681" t="s">
        <v>445</v>
      </c>
      <c r="J757" s="704"/>
      <c r="K757" s="666"/>
      <c r="L757" s="681"/>
      <c r="M757" s="682"/>
      <c r="N757" s="682"/>
      <c r="O757" s="666"/>
      <c r="P757" s="643">
        <f>SUM(P758:P764)</f>
        <v>10700000</v>
      </c>
      <c r="Q757" s="552"/>
      <c r="R757" s="551"/>
      <c r="S757" s="291"/>
      <c r="T757" t="str">
        <f t="shared" si="265"/>
        <v>-</v>
      </c>
      <c r="U757" s="560">
        <f t="shared" si="266"/>
        <v>0</v>
      </c>
      <c r="V757" s="560">
        <f t="shared" si="267"/>
        <v>0</v>
      </c>
      <c r="W757" s="560">
        <f t="shared" si="268"/>
        <v>0</v>
      </c>
    </row>
    <row r="758" spans="1:27" ht="21" customHeight="1">
      <c r="A758" s="316" t="str">
        <f t="shared" si="259"/>
        <v>10101</v>
      </c>
      <c r="B758" s="316" t="str">
        <f t="shared" si="260"/>
        <v>61</v>
      </c>
      <c r="C758" s="316">
        <f>IF(AND(F758&lt;&gt;"",G758&lt;&gt;""),COUNT($C$32:C757)+1,"")</f>
        <v>618</v>
      </c>
      <c r="D758" s="292" t="str">
        <f t="shared" si="261"/>
        <v>LN0618</v>
      </c>
      <c r="E758" s="292" t="str">
        <f t="shared" si="262"/>
        <v>1010105</v>
      </c>
      <c r="F758" s="316">
        <v>101010503</v>
      </c>
      <c r="G758" s="668">
        <v>61121</v>
      </c>
      <c r="H758" s="715" t="s">
        <v>95</v>
      </c>
      <c r="I758" s="316" t="s">
        <v>445</v>
      </c>
      <c r="J758" s="654" t="s">
        <v>789</v>
      </c>
      <c r="K758" s="818">
        <v>5</v>
      </c>
      <c r="L758" s="292" t="s">
        <v>446</v>
      </c>
      <c r="M758" s="857">
        <v>380000</v>
      </c>
      <c r="N758" s="294">
        <f t="shared" si="271"/>
        <v>1900000</v>
      </c>
      <c r="O758" s="319">
        <v>1</v>
      </c>
      <c r="P758" s="294">
        <f t="shared" ref="P758:P764" si="273">IF(AND(F758&lt;&gt;"",G758&lt;&gt;""),N758*O758,"")</f>
        <v>1900000</v>
      </c>
      <c r="Q758" s="552"/>
      <c r="R758" s="551"/>
      <c r="S758" s="291"/>
      <c r="T758" t="str">
        <f t="shared" si="265"/>
        <v>ok</v>
      </c>
      <c r="U758" s="560">
        <f t="shared" si="266"/>
        <v>0</v>
      </c>
      <c r="V758" s="560">
        <f t="shared" si="267"/>
        <v>0</v>
      </c>
      <c r="W758" s="560">
        <f t="shared" si="268"/>
        <v>0</v>
      </c>
    </row>
    <row r="759" spans="1:27" ht="21" customHeight="1">
      <c r="A759" s="316" t="str">
        <f t="shared" si="259"/>
        <v>10101</v>
      </c>
      <c r="B759" s="316" t="str">
        <f t="shared" si="260"/>
        <v>61</v>
      </c>
      <c r="C759" s="316">
        <f>IF(AND(F759&lt;&gt;"",G759&lt;&gt;""),COUNT($C$32:C758)+1,"")</f>
        <v>619</v>
      </c>
      <c r="D759" s="292" t="str">
        <f t="shared" si="261"/>
        <v>LN0619</v>
      </c>
      <c r="E759" s="292" t="str">
        <f t="shared" si="262"/>
        <v>1010105</v>
      </c>
      <c r="F759" s="316">
        <v>101010503</v>
      </c>
      <c r="G759" s="668">
        <v>61122</v>
      </c>
      <c r="H759" s="715" t="s">
        <v>874</v>
      </c>
      <c r="I759" s="316" t="s">
        <v>445</v>
      </c>
      <c r="J759" s="654" t="s">
        <v>789</v>
      </c>
      <c r="K759" s="818">
        <v>6</v>
      </c>
      <c r="L759" s="292" t="s">
        <v>446</v>
      </c>
      <c r="M759" s="857">
        <v>96000</v>
      </c>
      <c r="N759" s="294">
        <f t="shared" si="271"/>
        <v>576000</v>
      </c>
      <c r="O759" s="319">
        <v>2</v>
      </c>
      <c r="P759" s="294">
        <f t="shared" si="273"/>
        <v>1152000</v>
      </c>
      <c r="Q759" s="552"/>
      <c r="R759" s="551"/>
      <c r="S759" s="291"/>
      <c r="T759" t="str">
        <f t="shared" si="265"/>
        <v>ok</v>
      </c>
      <c r="U759" s="560">
        <f t="shared" si="266"/>
        <v>0</v>
      </c>
      <c r="V759" s="560">
        <f t="shared" si="267"/>
        <v>0</v>
      </c>
      <c r="W759" s="560">
        <f t="shared" si="268"/>
        <v>0</v>
      </c>
    </row>
    <row r="760" spans="1:27" ht="21" customHeight="1">
      <c r="A760" s="316" t="str">
        <f t="shared" si="259"/>
        <v>10101</v>
      </c>
      <c r="B760" s="316" t="str">
        <f t="shared" si="260"/>
        <v>61</v>
      </c>
      <c r="C760" s="316">
        <f>IF(AND(F760&lt;&gt;"",G760&lt;&gt;""),COUNT($C$32:C759)+1,"")</f>
        <v>620</v>
      </c>
      <c r="D760" s="292" t="str">
        <f t="shared" si="261"/>
        <v>LN0620</v>
      </c>
      <c r="E760" s="292" t="str">
        <f t="shared" si="262"/>
        <v>1010105</v>
      </c>
      <c r="F760" s="316">
        <v>101010503</v>
      </c>
      <c r="G760" s="668">
        <v>61123</v>
      </c>
      <c r="H760" s="715" t="s">
        <v>875</v>
      </c>
      <c r="I760" s="316" t="s">
        <v>445</v>
      </c>
      <c r="J760" s="654" t="s">
        <v>789</v>
      </c>
      <c r="K760" s="818">
        <v>6</v>
      </c>
      <c r="L760" s="292" t="s">
        <v>446</v>
      </c>
      <c r="M760" s="857">
        <v>400000</v>
      </c>
      <c r="N760" s="294">
        <f t="shared" si="271"/>
        <v>2400000</v>
      </c>
      <c r="O760" s="319">
        <v>2</v>
      </c>
      <c r="P760" s="294">
        <f t="shared" si="273"/>
        <v>4800000</v>
      </c>
      <c r="Q760" s="552"/>
      <c r="R760" s="551"/>
      <c r="S760" s="291"/>
      <c r="T760" t="str">
        <f t="shared" si="265"/>
        <v>ok</v>
      </c>
      <c r="U760" s="560">
        <f t="shared" si="266"/>
        <v>0</v>
      </c>
      <c r="V760" s="560">
        <f t="shared" si="267"/>
        <v>0</v>
      </c>
      <c r="W760" s="560">
        <f t="shared" si="268"/>
        <v>0</v>
      </c>
    </row>
    <row r="761" spans="1:27" ht="21" customHeight="1">
      <c r="A761" s="316" t="str">
        <f t="shared" si="259"/>
        <v>10101</v>
      </c>
      <c r="B761" s="316" t="str">
        <f t="shared" si="260"/>
        <v>61</v>
      </c>
      <c r="C761" s="316">
        <f>IF(AND(F761&lt;&gt;"",G761&lt;&gt;""),COUNT($C$32:C760)+1,"")</f>
        <v>621</v>
      </c>
      <c r="D761" s="292" t="str">
        <f t="shared" si="261"/>
        <v>LN0621</v>
      </c>
      <c r="E761" s="292" t="str">
        <f t="shared" si="262"/>
        <v>1010105</v>
      </c>
      <c r="F761" s="316">
        <v>101010503</v>
      </c>
      <c r="G761" s="668">
        <v>61123</v>
      </c>
      <c r="H761" s="715" t="s">
        <v>1142</v>
      </c>
      <c r="I761" s="316" t="s">
        <v>445</v>
      </c>
      <c r="J761" s="654" t="s">
        <v>789</v>
      </c>
      <c r="K761" s="818">
        <v>6</v>
      </c>
      <c r="L761" s="292" t="s">
        <v>446</v>
      </c>
      <c r="M761" s="858">
        <v>230000</v>
      </c>
      <c r="N761" s="294">
        <f t="shared" si="271"/>
        <v>1380000</v>
      </c>
      <c r="O761" s="319">
        <v>2</v>
      </c>
      <c r="P761" s="294">
        <f t="shared" si="273"/>
        <v>2760000</v>
      </c>
      <c r="Q761" s="552"/>
      <c r="R761" s="551"/>
      <c r="S761" s="291"/>
      <c r="T761" t="str">
        <f t="shared" si="265"/>
        <v>ok</v>
      </c>
      <c r="U761" s="560">
        <f t="shared" si="266"/>
        <v>0</v>
      </c>
      <c r="V761" s="560">
        <f t="shared" si="267"/>
        <v>0</v>
      </c>
      <c r="W761" s="560">
        <f t="shared" si="268"/>
        <v>0</v>
      </c>
    </row>
    <row r="762" spans="1:27" ht="21" customHeight="1">
      <c r="A762" s="316" t="str">
        <f t="shared" si="259"/>
        <v>10101</v>
      </c>
      <c r="B762" s="316" t="str">
        <f t="shared" si="260"/>
        <v>61</v>
      </c>
      <c r="C762" s="316">
        <f>IF(AND(F762&lt;&gt;"",G762&lt;&gt;""),COUNT($C$32:C761)+1,"")</f>
        <v>622</v>
      </c>
      <c r="D762" s="292" t="str">
        <f t="shared" si="261"/>
        <v>LN0622</v>
      </c>
      <c r="E762" s="292" t="str">
        <f t="shared" si="262"/>
        <v>1010105</v>
      </c>
      <c r="F762" s="316">
        <v>101010503</v>
      </c>
      <c r="G762" s="845">
        <v>61121</v>
      </c>
      <c r="H762" s="844" t="s">
        <v>1164</v>
      </c>
      <c r="I762" s="316" t="s">
        <v>445</v>
      </c>
      <c r="J762" s="654" t="s">
        <v>789</v>
      </c>
      <c r="K762" s="319"/>
      <c r="L762" s="292" t="s">
        <v>446</v>
      </c>
      <c r="M762" s="857"/>
      <c r="N762" s="294">
        <f t="shared" si="271"/>
        <v>0</v>
      </c>
      <c r="O762" s="319"/>
      <c r="P762" s="294">
        <f t="shared" si="273"/>
        <v>0</v>
      </c>
      <c r="Q762" s="552"/>
      <c r="R762" s="551"/>
      <c r="S762" s="291"/>
      <c r="T762" t="str">
        <f t="shared" si="265"/>
        <v>ok</v>
      </c>
      <c r="U762" s="560">
        <f t="shared" si="266"/>
        <v>0</v>
      </c>
      <c r="V762" s="560">
        <f t="shared" si="267"/>
        <v>0</v>
      </c>
      <c r="W762" s="560">
        <f t="shared" si="268"/>
        <v>0</v>
      </c>
    </row>
    <row r="763" spans="1:27" ht="21" customHeight="1">
      <c r="A763" s="316" t="str">
        <f t="shared" si="259"/>
        <v>10101</v>
      </c>
      <c r="B763" s="316" t="str">
        <f t="shared" si="260"/>
        <v>61</v>
      </c>
      <c r="C763" s="316">
        <f>IF(AND(F763&lt;&gt;"",G763&lt;&gt;""),COUNT($C$32:C762)+1,"")</f>
        <v>623</v>
      </c>
      <c r="D763" s="292" t="str">
        <f t="shared" si="261"/>
        <v>LN0623</v>
      </c>
      <c r="E763" s="292" t="str">
        <f t="shared" si="262"/>
        <v>1010105</v>
      </c>
      <c r="F763" s="316">
        <v>101010503</v>
      </c>
      <c r="G763" s="845">
        <v>61122</v>
      </c>
      <c r="H763" s="844" t="s">
        <v>1159</v>
      </c>
      <c r="I763" s="316" t="s">
        <v>445</v>
      </c>
      <c r="J763" s="654" t="s">
        <v>789</v>
      </c>
      <c r="K763" s="319">
        <v>1</v>
      </c>
      <c r="L763" s="292" t="s">
        <v>446</v>
      </c>
      <c r="M763" s="857">
        <f>24000+24000</f>
        <v>48000</v>
      </c>
      <c r="N763" s="294">
        <f t="shared" si="271"/>
        <v>48000</v>
      </c>
      <c r="O763" s="319">
        <v>1</v>
      </c>
      <c r="P763" s="294">
        <f t="shared" si="273"/>
        <v>48000</v>
      </c>
      <c r="Q763" s="552"/>
      <c r="R763" s="551"/>
      <c r="S763" s="291"/>
      <c r="T763" t="str">
        <f t="shared" si="265"/>
        <v>ok</v>
      </c>
      <c r="U763" s="560">
        <f t="shared" si="266"/>
        <v>0</v>
      </c>
      <c r="V763" s="560">
        <f t="shared" si="267"/>
        <v>0</v>
      </c>
      <c r="W763" s="560">
        <f t="shared" si="268"/>
        <v>0</v>
      </c>
    </row>
    <row r="764" spans="1:27" ht="21" customHeight="1">
      <c r="A764" s="316" t="str">
        <f t="shared" si="259"/>
        <v>10101</v>
      </c>
      <c r="B764" s="316" t="str">
        <f t="shared" si="260"/>
        <v>61</v>
      </c>
      <c r="C764" s="316">
        <f>IF(AND(F764&lt;&gt;"",G764&lt;&gt;""),COUNT($C$32:C763)+1,"")</f>
        <v>624</v>
      </c>
      <c r="D764" s="292" t="str">
        <f t="shared" si="261"/>
        <v>LN0624</v>
      </c>
      <c r="E764" s="292" t="str">
        <f t="shared" si="262"/>
        <v>1010105</v>
      </c>
      <c r="F764" s="316">
        <v>101010503</v>
      </c>
      <c r="G764" s="845">
        <v>61123</v>
      </c>
      <c r="H764" s="844" t="s">
        <v>1164</v>
      </c>
      <c r="I764" s="316" t="s">
        <v>445</v>
      </c>
      <c r="J764" s="654" t="s">
        <v>789</v>
      </c>
      <c r="K764" s="319">
        <v>1</v>
      </c>
      <c r="L764" s="292" t="s">
        <v>446</v>
      </c>
      <c r="M764" s="857">
        <f>20000+20000</f>
        <v>40000</v>
      </c>
      <c r="N764" s="294">
        <f t="shared" si="271"/>
        <v>40000</v>
      </c>
      <c r="O764" s="319">
        <v>1</v>
      </c>
      <c r="P764" s="294">
        <f t="shared" si="273"/>
        <v>40000</v>
      </c>
      <c r="Q764" s="552"/>
      <c r="R764" s="551"/>
      <c r="S764" s="291"/>
      <c r="T764" t="str">
        <f t="shared" si="265"/>
        <v>ok</v>
      </c>
      <c r="U764" s="560">
        <f t="shared" si="266"/>
        <v>0</v>
      </c>
      <c r="V764" s="560">
        <f t="shared" si="267"/>
        <v>0</v>
      </c>
      <c r="W764" s="560">
        <f t="shared" si="268"/>
        <v>0</v>
      </c>
    </row>
    <row r="765" spans="1:27" ht="21" customHeight="1">
      <c r="A765" s="316" t="str">
        <f t="shared" si="259"/>
        <v/>
      </c>
      <c r="B765" s="316" t="str">
        <f t="shared" si="260"/>
        <v/>
      </c>
      <c r="C765" s="316" t="str">
        <f>IF(AND(F765&lt;&gt;"",G765&lt;&gt;""),COUNT($C$32:C764)+1,"")</f>
        <v/>
      </c>
      <c r="D765" s="292" t="str">
        <f t="shared" si="261"/>
        <v/>
      </c>
      <c r="E765" s="292" t="str">
        <f t="shared" si="262"/>
        <v/>
      </c>
      <c r="F765" s="672">
        <v>101010504</v>
      </c>
      <c r="G765" s="316"/>
      <c r="H765" s="866" t="s">
        <v>1212</v>
      </c>
      <c r="I765" s="867"/>
      <c r="J765" s="868"/>
      <c r="K765" s="853"/>
      <c r="L765" s="644"/>
      <c r="M765" s="859"/>
      <c r="N765" s="647"/>
      <c r="O765" s="319"/>
      <c r="P765" s="701">
        <f>SUMIF($F766:$F$1454,F765,$P766:$P$1454)</f>
        <v>21300000</v>
      </c>
      <c r="Q765" s="552"/>
      <c r="R765" s="551"/>
      <c r="S765" s="291"/>
      <c r="T765" t="str">
        <f t="shared" si="265"/>
        <v>-</v>
      </c>
      <c r="U765" s="560">
        <f t="shared" si="266"/>
        <v>0</v>
      </c>
      <c r="V765" s="560">
        <f t="shared" si="267"/>
        <v>0</v>
      </c>
      <c r="W765" s="560">
        <f t="shared" si="268"/>
        <v>0</v>
      </c>
    </row>
    <row r="766" spans="1:27" ht="21" customHeight="1">
      <c r="A766" s="316" t="str">
        <f t="shared" si="259"/>
        <v/>
      </c>
      <c r="B766" s="316" t="str">
        <f t="shared" si="260"/>
        <v/>
      </c>
      <c r="C766" s="316" t="str">
        <f>IF(AND(F766&lt;&gt;"",G766&lt;&gt;""),COUNT($C$32:C765)+1,"")</f>
        <v/>
      </c>
      <c r="D766" s="292" t="str">
        <f t="shared" si="261"/>
        <v/>
      </c>
      <c r="E766" s="292" t="str">
        <f t="shared" si="262"/>
        <v/>
      </c>
      <c r="F766" s="316"/>
      <c r="G766" s="316"/>
      <c r="H766" s="914" t="s">
        <v>1143</v>
      </c>
      <c r="I766" s="316" t="s">
        <v>445</v>
      </c>
      <c r="J766" s="318"/>
      <c r="K766" s="319"/>
      <c r="L766" s="316"/>
      <c r="M766" s="324"/>
      <c r="N766" s="324"/>
      <c r="O766" s="319"/>
      <c r="P766" s="702">
        <f>SUM(P767:P769)</f>
        <v>21300000</v>
      </c>
      <c r="Q766" s="552"/>
      <c r="R766" s="551"/>
      <c r="S766" s="291"/>
      <c r="T766" t="str">
        <f t="shared" ref="T766:T829" si="274">IF(AND(F766&lt;&gt;"",G766&lt;&gt;""),"ok","-")</f>
        <v>-</v>
      </c>
      <c r="U766" s="560">
        <f t="shared" ref="U766:U829" si="275">MOD(K766,1)</f>
        <v>0</v>
      </c>
      <c r="V766" s="560">
        <f t="shared" ref="V766:V829" si="276">MOD(M766,1)</f>
        <v>0</v>
      </c>
      <c r="W766" s="560">
        <f t="shared" ref="W766:W829" si="277">MOD(O766,1)</f>
        <v>0</v>
      </c>
    </row>
    <row r="767" spans="1:27" ht="21" customHeight="1">
      <c r="A767" s="316" t="str">
        <f t="shared" si="259"/>
        <v>10101</v>
      </c>
      <c r="B767" s="316" t="str">
        <f t="shared" si="260"/>
        <v>61</v>
      </c>
      <c r="C767" s="316">
        <f>IF(AND(F767&lt;&gt;"",G767&lt;&gt;""),COUNT($C$32:C766)+1,"")</f>
        <v>625</v>
      </c>
      <c r="D767" s="292" t="str">
        <f t="shared" si="261"/>
        <v>LN0625</v>
      </c>
      <c r="E767" s="292" t="str">
        <f t="shared" si="262"/>
        <v>1010105</v>
      </c>
      <c r="F767" s="316">
        <v>101010504</v>
      </c>
      <c r="G767" s="668">
        <v>61131</v>
      </c>
      <c r="H767" s="715" t="s">
        <v>95</v>
      </c>
      <c r="I767" s="316" t="s">
        <v>445</v>
      </c>
      <c r="J767" s="654" t="s">
        <v>789</v>
      </c>
      <c r="K767" s="668">
        <v>2</v>
      </c>
      <c r="L767" s="292" t="s">
        <v>446</v>
      </c>
      <c r="M767" s="859">
        <v>5000000</v>
      </c>
      <c r="N767" s="294">
        <f t="shared" si="271"/>
        <v>10000000</v>
      </c>
      <c r="O767" s="642">
        <v>1</v>
      </c>
      <c r="P767" s="294">
        <f t="shared" ref="P767:P769" si="278">IF(AND(F767&lt;&gt;"",G767&lt;&gt;""),N767*O767,"")</f>
        <v>10000000</v>
      </c>
      <c r="Q767" s="552"/>
      <c r="R767" s="551"/>
      <c r="S767" s="291"/>
      <c r="T767" t="str">
        <f t="shared" si="274"/>
        <v>ok</v>
      </c>
      <c r="U767" s="560">
        <f t="shared" si="275"/>
        <v>0</v>
      </c>
      <c r="V767" s="560">
        <f t="shared" si="276"/>
        <v>0</v>
      </c>
      <c r="W767" s="560">
        <f t="shared" si="277"/>
        <v>0</v>
      </c>
      <c r="Y767" t="s">
        <v>1145</v>
      </c>
      <c r="Z767" t="s">
        <v>1146</v>
      </c>
      <c r="AA767" t="s">
        <v>1150</v>
      </c>
    </row>
    <row r="768" spans="1:27" s="811" customFormat="1" ht="21" customHeight="1">
      <c r="A768" s="316" t="str">
        <f t="shared" si="259"/>
        <v>10101</v>
      </c>
      <c r="B768" s="316" t="str">
        <f t="shared" si="260"/>
        <v>61</v>
      </c>
      <c r="C768" s="316">
        <f>IF(AND(F768&lt;&gt;"",G768&lt;&gt;""),COUNT($C$32:C767)+1,"")</f>
        <v>626</v>
      </c>
      <c r="D768" s="292" t="str">
        <f t="shared" si="261"/>
        <v>LN0626</v>
      </c>
      <c r="E768" s="292" t="str">
        <f t="shared" si="262"/>
        <v>1010105</v>
      </c>
      <c r="F768" s="316">
        <v>101010504</v>
      </c>
      <c r="G768" s="668">
        <v>61132</v>
      </c>
      <c r="H768" s="715" t="s">
        <v>119</v>
      </c>
      <c r="I768" s="316" t="s">
        <v>445</v>
      </c>
      <c r="J768" s="654" t="s">
        <v>789</v>
      </c>
      <c r="K768" s="668">
        <v>2</v>
      </c>
      <c r="L768" s="292" t="s">
        <v>446</v>
      </c>
      <c r="M768" s="859">
        <v>1000000</v>
      </c>
      <c r="N768" s="294">
        <f t="shared" si="271"/>
        <v>2000000</v>
      </c>
      <c r="O768" s="642">
        <v>1</v>
      </c>
      <c r="P768" s="294">
        <f t="shared" si="278"/>
        <v>2000000</v>
      </c>
      <c r="Q768" s="666"/>
      <c r="R768" s="820"/>
      <c r="S768" s="821"/>
      <c r="U768" s="822">
        <f t="shared" si="275"/>
        <v>0</v>
      </c>
      <c r="V768" s="822">
        <f t="shared" si="276"/>
        <v>0</v>
      </c>
      <c r="W768" s="822">
        <f t="shared" si="277"/>
        <v>0</v>
      </c>
      <c r="Y768" s="830"/>
      <c r="Z768" s="830"/>
      <c r="AA768" s="830">
        <f>SUM(AA872:AA873)</f>
        <v>1475000</v>
      </c>
    </row>
    <row r="769" spans="1:27" s="811" customFormat="1" ht="21" customHeight="1">
      <c r="A769" s="316" t="str">
        <f t="shared" si="259"/>
        <v>10101</v>
      </c>
      <c r="B769" s="316" t="str">
        <f t="shared" si="260"/>
        <v>61</v>
      </c>
      <c r="C769" s="316">
        <f>IF(AND(F769&lt;&gt;"",G769&lt;&gt;""),COUNT($C$32:C768)+1,"")</f>
        <v>627</v>
      </c>
      <c r="D769" s="292" t="str">
        <f t="shared" si="261"/>
        <v>LN0627</v>
      </c>
      <c r="E769" s="292" t="str">
        <f t="shared" si="262"/>
        <v>1010105</v>
      </c>
      <c r="F769" s="316">
        <v>101010504</v>
      </c>
      <c r="G769" s="668">
        <v>61133</v>
      </c>
      <c r="H769" s="904" t="s">
        <v>120</v>
      </c>
      <c r="I769" s="905" t="s">
        <v>445</v>
      </c>
      <c r="J769" s="906" t="s">
        <v>789</v>
      </c>
      <c r="K769" s="907">
        <v>2</v>
      </c>
      <c r="L769" s="908" t="s">
        <v>446</v>
      </c>
      <c r="M769" s="909">
        <v>4650000</v>
      </c>
      <c r="N769" s="769">
        <f t="shared" si="271"/>
        <v>9300000</v>
      </c>
      <c r="O769" s="910">
        <v>1</v>
      </c>
      <c r="P769" s="294">
        <f t="shared" si="278"/>
        <v>9300000</v>
      </c>
      <c r="Q769" s="666"/>
      <c r="R769" s="820"/>
      <c r="S769" s="821"/>
      <c r="U769" s="822">
        <f t="shared" si="275"/>
        <v>0</v>
      </c>
      <c r="V769" s="822">
        <f t="shared" si="276"/>
        <v>0</v>
      </c>
      <c r="W769" s="822">
        <f t="shared" si="277"/>
        <v>0</v>
      </c>
      <c r="Y769" s="830"/>
      <c r="Z769" s="830"/>
      <c r="AA769" s="830"/>
    </row>
    <row r="770" spans="1:27" s="811" customFormat="1" ht="21" customHeight="1">
      <c r="A770" s="316" t="str">
        <f t="shared" si="259"/>
        <v/>
      </c>
      <c r="B770" s="316" t="str">
        <f t="shared" si="260"/>
        <v/>
      </c>
      <c r="C770" s="316" t="str">
        <f>IF(AND(F770&lt;&gt;"",G770&lt;&gt;""),COUNT($C$32:C769)+1,"")</f>
        <v/>
      </c>
      <c r="D770" s="292" t="str">
        <f t="shared" si="261"/>
        <v/>
      </c>
      <c r="E770" s="292" t="str">
        <f t="shared" si="262"/>
        <v/>
      </c>
      <c r="F770" s="672">
        <v>101010505</v>
      </c>
      <c r="G770" s="316"/>
      <c r="H770" s="866" t="s">
        <v>1213</v>
      </c>
      <c r="I770" s="867"/>
      <c r="J770" s="867"/>
      <c r="K770" s="867"/>
      <c r="L770" s="868"/>
      <c r="M770" s="747"/>
      <c r="N770" s="747"/>
      <c r="O770" s="319"/>
      <c r="P770" s="701">
        <f>SUMIF($F771:$F$1454,F770,$P771:$P$1454)</f>
        <v>3300000</v>
      </c>
      <c r="Q770" s="666"/>
      <c r="R770" s="820"/>
      <c r="S770" s="821"/>
      <c r="U770" s="822">
        <f t="shared" ref="U770:U771" si="279">MOD(K770,1)</f>
        <v>0</v>
      </c>
      <c r="V770" s="822">
        <f t="shared" ref="V770:V771" si="280">MOD(M770,1)</f>
        <v>0</v>
      </c>
      <c r="W770" s="822">
        <f t="shared" ref="W770:W771" si="281">MOD(O770,1)</f>
        <v>0</v>
      </c>
      <c r="Y770" s="830"/>
      <c r="Z770" s="830"/>
      <c r="AA770" s="830">
        <f>SUM(AA874:AA875)</f>
        <v>0</v>
      </c>
    </row>
    <row r="771" spans="1:27" s="811" customFormat="1" ht="21" customHeight="1">
      <c r="A771" s="316" t="str">
        <f t="shared" si="259"/>
        <v>10101</v>
      </c>
      <c r="B771" s="316" t="str">
        <f t="shared" si="260"/>
        <v>61</v>
      </c>
      <c r="C771" s="316">
        <f>IF(AND(F771&lt;&gt;"",G771&lt;&gt;""),COUNT($C$32:C770)+1,"")</f>
        <v>628</v>
      </c>
      <c r="D771" s="292" t="str">
        <f t="shared" si="261"/>
        <v>LN0628</v>
      </c>
      <c r="E771" s="292" t="str">
        <f t="shared" si="262"/>
        <v>1010105</v>
      </c>
      <c r="F771" s="316">
        <v>101010505</v>
      </c>
      <c r="G771" s="668">
        <v>61121</v>
      </c>
      <c r="H771" s="815" t="s">
        <v>849</v>
      </c>
      <c r="I771" s="758" t="s">
        <v>445</v>
      </c>
      <c r="J771" s="650" t="s">
        <v>789</v>
      </c>
      <c r="K771" s="762">
        <v>5</v>
      </c>
      <c r="L771" s="912" t="s">
        <v>446</v>
      </c>
      <c r="M771" s="913">
        <v>160000</v>
      </c>
      <c r="N771" s="901">
        <f t="shared" si="271"/>
        <v>800000</v>
      </c>
      <c r="O771" s="633">
        <v>1</v>
      </c>
      <c r="P771" s="294">
        <f t="shared" ref="P771:P773" si="282">IF(AND(F771&lt;&gt;"",G771&lt;&gt;""),N771*O771,"")</f>
        <v>800000</v>
      </c>
      <c r="Q771" s="666"/>
      <c r="R771" s="820"/>
      <c r="S771" s="821"/>
      <c r="U771" s="822">
        <f t="shared" si="279"/>
        <v>0</v>
      </c>
      <c r="V771" s="822">
        <f t="shared" si="280"/>
        <v>0</v>
      </c>
      <c r="W771" s="822">
        <f t="shared" si="281"/>
        <v>0</v>
      </c>
      <c r="Y771" s="830"/>
      <c r="Z771" s="830"/>
      <c r="AA771" s="830"/>
    </row>
    <row r="772" spans="1:27" ht="21" customHeight="1">
      <c r="A772" s="316" t="str">
        <f t="shared" si="259"/>
        <v>10101</v>
      </c>
      <c r="B772" s="316" t="str">
        <f t="shared" si="260"/>
        <v>61</v>
      </c>
      <c r="C772" s="316">
        <f>IF(AND(F772&lt;&gt;"",G772&lt;&gt;""),COUNT($C$32:C771)+1,"")</f>
        <v>629</v>
      </c>
      <c r="D772" s="292" t="str">
        <f t="shared" si="261"/>
        <v>LN0629</v>
      </c>
      <c r="E772" s="292" t="str">
        <f t="shared" si="262"/>
        <v>1010105</v>
      </c>
      <c r="F772" s="316">
        <v>101010505</v>
      </c>
      <c r="G772" s="668">
        <v>61122</v>
      </c>
      <c r="H772" s="715" t="s">
        <v>847</v>
      </c>
      <c r="I772" s="316" t="s">
        <v>445</v>
      </c>
      <c r="J772" s="654" t="s">
        <v>789</v>
      </c>
      <c r="K772" s="668">
        <v>5</v>
      </c>
      <c r="L772" s="292" t="s">
        <v>446</v>
      </c>
      <c r="M772" s="857">
        <f>96000+4000</f>
        <v>100000</v>
      </c>
      <c r="N772" s="294">
        <f t="shared" si="271"/>
        <v>500000</v>
      </c>
      <c r="O772" s="642">
        <v>1</v>
      </c>
      <c r="P772" s="294">
        <f t="shared" si="282"/>
        <v>500000</v>
      </c>
      <c r="Q772" s="552"/>
      <c r="R772" s="551"/>
      <c r="S772" s="291"/>
      <c r="T772" t="str">
        <f t="shared" si="274"/>
        <v>ok</v>
      </c>
      <c r="U772" s="560">
        <f t="shared" si="275"/>
        <v>0</v>
      </c>
      <c r="V772" s="560">
        <f t="shared" si="276"/>
        <v>0</v>
      </c>
      <c r="W772" s="560">
        <f t="shared" si="277"/>
        <v>0</v>
      </c>
    </row>
    <row r="773" spans="1:27" ht="21" customHeight="1">
      <c r="A773" s="316" t="str">
        <f t="shared" si="259"/>
        <v>10101</v>
      </c>
      <c r="B773" s="316" t="str">
        <f t="shared" si="260"/>
        <v>61</v>
      </c>
      <c r="C773" s="316">
        <f>IF(AND(F773&lt;&gt;"",G773&lt;&gt;""),COUNT($C$32:C772)+1,"")</f>
        <v>630</v>
      </c>
      <c r="D773" s="292" t="str">
        <f t="shared" si="261"/>
        <v>LN0630</v>
      </c>
      <c r="E773" s="292" t="str">
        <f t="shared" si="262"/>
        <v>1010105</v>
      </c>
      <c r="F773" s="316">
        <v>101010505</v>
      </c>
      <c r="G773" s="668">
        <v>61123</v>
      </c>
      <c r="H773" s="715" t="s">
        <v>971</v>
      </c>
      <c r="I773" s="316" t="s">
        <v>445</v>
      </c>
      <c r="J773" s="654" t="s">
        <v>789</v>
      </c>
      <c r="K773" s="668">
        <v>5</v>
      </c>
      <c r="L773" s="292" t="s">
        <v>446</v>
      </c>
      <c r="M773" s="857">
        <v>400000</v>
      </c>
      <c r="N773" s="294">
        <f t="shared" si="271"/>
        <v>2000000</v>
      </c>
      <c r="O773" s="642">
        <v>1</v>
      </c>
      <c r="P773" s="294">
        <f t="shared" si="282"/>
        <v>2000000</v>
      </c>
      <c r="Q773" s="552"/>
      <c r="R773" s="551"/>
      <c r="S773" s="291"/>
      <c r="T773" t="str">
        <f t="shared" si="274"/>
        <v>ok</v>
      </c>
      <c r="U773" s="560">
        <f t="shared" si="275"/>
        <v>0</v>
      </c>
      <c r="V773" s="560">
        <f t="shared" si="276"/>
        <v>0</v>
      </c>
      <c r="W773" s="560">
        <f t="shared" si="277"/>
        <v>0</v>
      </c>
    </row>
    <row r="774" spans="1:27" ht="21" customHeight="1">
      <c r="A774" s="316" t="str">
        <f t="shared" si="259"/>
        <v/>
      </c>
      <c r="B774" s="316" t="str">
        <f t="shared" si="260"/>
        <v/>
      </c>
      <c r="C774" s="316" t="str">
        <f>IF(AND(F774&lt;&gt;"",G774&lt;&gt;""),COUNT($C$32:C773)+1,"")</f>
        <v/>
      </c>
      <c r="D774" s="292" t="str">
        <f t="shared" si="261"/>
        <v/>
      </c>
      <c r="E774" s="292" t="str">
        <f t="shared" si="262"/>
        <v/>
      </c>
      <c r="F774" s="672">
        <v>101010506</v>
      </c>
      <c r="G774" s="316"/>
      <c r="H774" s="863" t="s">
        <v>1214</v>
      </c>
      <c r="I774" s="864"/>
      <c r="J774" s="865"/>
      <c r="K774" s="911"/>
      <c r="L774" s="911"/>
      <c r="M774" s="911"/>
      <c r="N774" s="911" t="str">
        <f t="shared" ref="N774" si="283">IF(AND(F774&lt;&gt;"",G774&lt;&gt;""),K774*M774,"")</f>
        <v/>
      </c>
      <c r="O774" s="911"/>
      <c r="P774" s="701">
        <f>SUMIF($F775:$F$1454,F774,$P775:$P$1454)</f>
        <v>68400000</v>
      </c>
      <c r="Q774" s="552"/>
      <c r="R774" s="551"/>
      <c r="S774" s="291"/>
      <c r="T774" t="str">
        <f t="shared" si="274"/>
        <v>-</v>
      </c>
      <c r="U774" s="560">
        <f t="shared" si="275"/>
        <v>0</v>
      </c>
      <c r="V774" s="560">
        <f t="shared" si="276"/>
        <v>0</v>
      </c>
      <c r="W774" s="560">
        <f t="shared" si="277"/>
        <v>0</v>
      </c>
    </row>
    <row r="775" spans="1:27" ht="21" customHeight="1">
      <c r="A775" s="316" t="str">
        <f t="shared" si="259"/>
        <v/>
      </c>
      <c r="B775" s="316" t="str">
        <f t="shared" si="260"/>
        <v/>
      </c>
      <c r="C775" s="316" t="str">
        <f>IF(AND(F775&lt;&gt;"",G775&lt;&gt;""),COUNT($C$32:C774)+1,"")</f>
        <v/>
      </c>
      <c r="D775" s="292" t="str">
        <f t="shared" si="261"/>
        <v/>
      </c>
      <c r="E775" s="292" t="str">
        <f t="shared" si="262"/>
        <v/>
      </c>
      <c r="F775" s="316"/>
      <c r="G775" s="316"/>
      <c r="H775" s="916" t="s">
        <v>1136</v>
      </c>
      <c r="I775" s="316"/>
      <c r="J775" s="318"/>
      <c r="K775" s="319"/>
      <c r="L775" s="316"/>
      <c r="M775" s="324"/>
      <c r="N775" s="324"/>
      <c r="O775" s="319"/>
      <c r="P775" s="702">
        <f>SUM(P776:P808)</f>
        <v>68400000</v>
      </c>
      <c r="Q775" s="552"/>
      <c r="R775" s="551"/>
      <c r="S775" s="291"/>
      <c r="T775" t="str">
        <f t="shared" si="274"/>
        <v>-</v>
      </c>
      <c r="U775" s="560">
        <f t="shared" si="275"/>
        <v>0</v>
      </c>
      <c r="V775" s="560">
        <f t="shared" si="276"/>
        <v>0</v>
      </c>
      <c r="W775" s="560">
        <f t="shared" si="277"/>
        <v>0</v>
      </c>
    </row>
    <row r="776" spans="1:27" ht="21" customHeight="1">
      <c r="A776" s="316" t="str">
        <f t="shared" si="259"/>
        <v>10101</v>
      </c>
      <c r="B776" s="316" t="str">
        <f t="shared" si="260"/>
        <v>60</v>
      </c>
      <c r="C776" s="316">
        <f>IF(AND(F776&lt;&gt;"",G776&lt;&gt;""),COUNT($C$32:C775)+1,"")</f>
        <v>631</v>
      </c>
      <c r="D776" s="292" t="str">
        <f t="shared" si="261"/>
        <v>LN0631</v>
      </c>
      <c r="E776" s="292" t="str">
        <f t="shared" si="262"/>
        <v>1010105</v>
      </c>
      <c r="F776" s="316">
        <v>101010506</v>
      </c>
      <c r="G776" s="668">
        <v>60021</v>
      </c>
      <c r="H776" s="746" t="s">
        <v>953</v>
      </c>
      <c r="I776" s="758" t="s">
        <v>445</v>
      </c>
      <c r="J776" s="650" t="s">
        <v>800</v>
      </c>
      <c r="K776" s="762">
        <v>8</v>
      </c>
      <c r="L776" s="912" t="s">
        <v>446</v>
      </c>
      <c r="M776" s="903">
        <v>340000</v>
      </c>
      <c r="N776" s="901">
        <f>K776*M776</f>
        <v>2720000</v>
      </c>
      <c r="O776" s="642">
        <v>2</v>
      </c>
      <c r="P776" s="294">
        <f t="shared" ref="P776:P808" si="284">IF(AND(F776&lt;&gt;"",G776&lt;&gt;""),N776*O776,"")</f>
        <v>5440000</v>
      </c>
      <c r="Q776" s="552"/>
      <c r="R776" s="551"/>
      <c r="S776" s="291"/>
      <c r="T776" t="str">
        <f t="shared" si="274"/>
        <v>ok</v>
      </c>
      <c r="U776" s="560">
        <f t="shared" si="275"/>
        <v>0</v>
      </c>
      <c r="V776" s="560">
        <f t="shared" si="276"/>
        <v>0</v>
      </c>
      <c r="W776" s="560">
        <f t="shared" si="277"/>
        <v>0</v>
      </c>
    </row>
    <row r="777" spans="1:27" ht="21" customHeight="1">
      <c r="A777" s="316" t="str">
        <f t="shared" si="259"/>
        <v>10101</v>
      </c>
      <c r="B777" s="316" t="str">
        <f t="shared" si="260"/>
        <v>60</v>
      </c>
      <c r="C777" s="316">
        <f>IF(AND(F777&lt;&gt;"",G777&lt;&gt;""),COUNT($C$32:C776)+1,"")</f>
        <v>632</v>
      </c>
      <c r="D777" s="292" t="str">
        <f t="shared" si="261"/>
        <v>LN0632</v>
      </c>
      <c r="E777" s="292" t="str">
        <f t="shared" si="262"/>
        <v>1010105</v>
      </c>
      <c r="F777" s="316">
        <v>101010506</v>
      </c>
      <c r="G777" s="668">
        <v>60021</v>
      </c>
      <c r="H777" s="749" t="s">
        <v>955</v>
      </c>
      <c r="I777" s="316" t="s">
        <v>445</v>
      </c>
      <c r="J777" s="654" t="s">
        <v>798</v>
      </c>
      <c r="K777" s="668">
        <v>15</v>
      </c>
      <c r="L777" s="292" t="s">
        <v>446</v>
      </c>
      <c r="M777" s="747">
        <v>73000</v>
      </c>
      <c r="N777" s="294">
        <f t="shared" ref="N777:N808" si="285">K777*M777</f>
        <v>1095000</v>
      </c>
      <c r="O777" s="642">
        <v>2</v>
      </c>
      <c r="P777" s="294">
        <f t="shared" si="284"/>
        <v>2190000</v>
      </c>
      <c r="Q777" s="552"/>
      <c r="R777" s="551"/>
      <c r="S777" s="291"/>
      <c r="T777" t="str">
        <f t="shared" si="274"/>
        <v>ok</v>
      </c>
      <c r="U777" s="560">
        <f t="shared" si="275"/>
        <v>0</v>
      </c>
      <c r="V777" s="560">
        <f t="shared" si="276"/>
        <v>0</v>
      </c>
      <c r="W777" s="560">
        <f t="shared" si="277"/>
        <v>0</v>
      </c>
    </row>
    <row r="778" spans="1:27" ht="21" customHeight="1">
      <c r="A778" s="316" t="str">
        <f t="shared" si="259"/>
        <v>10101</v>
      </c>
      <c r="B778" s="316" t="str">
        <f t="shared" si="260"/>
        <v>60</v>
      </c>
      <c r="C778" s="316">
        <f>IF(AND(F778&lt;&gt;"",G778&lt;&gt;""),COUNT($C$32:C777)+1,"")</f>
        <v>633</v>
      </c>
      <c r="D778" s="292" t="str">
        <f t="shared" si="261"/>
        <v>LN0633</v>
      </c>
      <c r="E778" s="292" t="str">
        <f t="shared" si="262"/>
        <v>1010105</v>
      </c>
      <c r="F778" s="316">
        <v>101010506</v>
      </c>
      <c r="G778" s="668">
        <v>60021</v>
      </c>
      <c r="H778" s="749" t="s">
        <v>799</v>
      </c>
      <c r="I778" s="316" t="s">
        <v>445</v>
      </c>
      <c r="J778" s="654" t="s">
        <v>956</v>
      </c>
      <c r="K778" s="668">
        <v>14</v>
      </c>
      <c r="L778" s="292" t="s">
        <v>446</v>
      </c>
      <c r="M778" s="747">
        <v>33000</v>
      </c>
      <c r="N778" s="294">
        <f t="shared" si="285"/>
        <v>462000</v>
      </c>
      <c r="O778" s="642">
        <v>1</v>
      </c>
      <c r="P778" s="294">
        <f t="shared" si="284"/>
        <v>462000</v>
      </c>
      <c r="Q778" s="552"/>
      <c r="R778" s="551"/>
      <c r="S778" s="291"/>
      <c r="T778" t="str">
        <f t="shared" si="274"/>
        <v>ok</v>
      </c>
      <c r="U778" s="560">
        <f t="shared" si="275"/>
        <v>0</v>
      </c>
      <c r="V778" s="560">
        <f t="shared" si="276"/>
        <v>0</v>
      </c>
      <c r="W778" s="560">
        <f t="shared" si="277"/>
        <v>0</v>
      </c>
    </row>
    <row r="779" spans="1:27" ht="21" customHeight="1">
      <c r="A779" s="316" t="str">
        <f t="shared" si="259"/>
        <v>10101</v>
      </c>
      <c r="B779" s="316" t="str">
        <f t="shared" si="260"/>
        <v>60</v>
      </c>
      <c r="C779" s="316">
        <f>IF(AND(F779&lt;&gt;"",G779&lt;&gt;""),COUNT($C$32:C778)+1,"")</f>
        <v>634</v>
      </c>
      <c r="D779" s="292" t="str">
        <f t="shared" si="261"/>
        <v>LN0634</v>
      </c>
      <c r="E779" s="292" t="str">
        <f t="shared" si="262"/>
        <v>1010105</v>
      </c>
      <c r="F779" s="316">
        <v>101010506</v>
      </c>
      <c r="G779" s="668">
        <v>60021</v>
      </c>
      <c r="H779" s="749" t="s">
        <v>801</v>
      </c>
      <c r="I779" s="316" t="s">
        <v>445</v>
      </c>
      <c r="J779" s="654" t="s">
        <v>956</v>
      </c>
      <c r="K779" s="668">
        <v>10</v>
      </c>
      <c r="L779" s="292" t="s">
        <v>446</v>
      </c>
      <c r="M779" s="747">
        <v>32000</v>
      </c>
      <c r="N779" s="294">
        <f t="shared" si="285"/>
        <v>320000</v>
      </c>
      <c r="O779" s="642">
        <v>1</v>
      </c>
      <c r="P779" s="294">
        <f t="shared" si="284"/>
        <v>320000</v>
      </c>
      <c r="Q779" s="552"/>
      <c r="R779" s="551"/>
      <c r="S779" s="291"/>
      <c r="T779" t="str">
        <f t="shared" si="274"/>
        <v>ok</v>
      </c>
      <c r="U779" s="560">
        <f t="shared" si="275"/>
        <v>0</v>
      </c>
      <c r="V779" s="560">
        <f t="shared" si="276"/>
        <v>0</v>
      </c>
      <c r="W779" s="560">
        <f t="shared" si="277"/>
        <v>0</v>
      </c>
    </row>
    <row r="780" spans="1:27" ht="21" customHeight="1">
      <c r="A780" s="316" t="str">
        <f t="shared" si="259"/>
        <v>10101</v>
      </c>
      <c r="B780" s="316" t="str">
        <f t="shared" si="260"/>
        <v>60</v>
      </c>
      <c r="C780" s="316">
        <f>IF(AND(F780&lt;&gt;"",G780&lt;&gt;""),COUNT($C$32:C779)+1,"")</f>
        <v>635</v>
      </c>
      <c r="D780" s="292" t="str">
        <f t="shared" si="261"/>
        <v>LN0635</v>
      </c>
      <c r="E780" s="292" t="str">
        <f t="shared" si="262"/>
        <v>1010105</v>
      </c>
      <c r="F780" s="316">
        <v>101010506</v>
      </c>
      <c r="G780" s="668">
        <v>60021</v>
      </c>
      <c r="H780" s="749" t="s">
        <v>802</v>
      </c>
      <c r="I780" s="316" t="s">
        <v>445</v>
      </c>
      <c r="J780" s="654" t="s">
        <v>956</v>
      </c>
      <c r="K780" s="668">
        <v>15</v>
      </c>
      <c r="L780" s="292" t="s">
        <v>446</v>
      </c>
      <c r="M780" s="747">
        <v>3300</v>
      </c>
      <c r="N780" s="294">
        <f t="shared" si="285"/>
        <v>49500</v>
      </c>
      <c r="O780" s="642">
        <v>1</v>
      </c>
      <c r="P780" s="294">
        <f t="shared" si="284"/>
        <v>49500</v>
      </c>
      <c r="Q780" s="552"/>
      <c r="R780" s="551"/>
      <c r="S780" s="291"/>
      <c r="T780" t="str">
        <f t="shared" si="274"/>
        <v>ok</v>
      </c>
      <c r="U780" s="560">
        <f t="shared" si="275"/>
        <v>0</v>
      </c>
      <c r="V780" s="560">
        <f t="shared" si="276"/>
        <v>0</v>
      </c>
      <c r="W780" s="560">
        <f t="shared" si="277"/>
        <v>0</v>
      </c>
    </row>
    <row r="781" spans="1:27" ht="21" customHeight="1">
      <c r="A781" s="316" t="str">
        <f t="shared" si="259"/>
        <v>10101</v>
      </c>
      <c r="B781" s="316" t="str">
        <f t="shared" si="260"/>
        <v>60</v>
      </c>
      <c r="C781" s="316">
        <f>IF(AND(F781&lt;&gt;"",G781&lt;&gt;""),COUNT($C$32:C780)+1,"")</f>
        <v>636</v>
      </c>
      <c r="D781" s="292" t="str">
        <f t="shared" si="261"/>
        <v>LN0636</v>
      </c>
      <c r="E781" s="292" t="str">
        <f t="shared" si="262"/>
        <v>1010105</v>
      </c>
      <c r="F781" s="316">
        <v>101010506</v>
      </c>
      <c r="G781" s="668">
        <v>60021</v>
      </c>
      <c r="H781" s="749" t="s">
        <v>802</v>
      </c>
      <c r="I781" s="316" t="s">
        <v>445</v>
      </c>
      <c r="J781" s="654" t="s">
        <v>956</v>
      </c>
      <c r="K781" s="668">
        <v>1</v>
      </c>
      <c r="L781" s="292" t="s">
        <v>446</v>
      </c>
      <c r="M781" s="747">
        <v>500</v>
      </c>
      <c r="N781" s="294">
        <f t="shared" si="285"/>
        <v>500</v>
      </c>
      <c r="O781" s="642">
        <v>1</v>
      </c>
      <c r="P781" s="294">
        <f t="shared" si="284"/>
        <v>500</v>
      </c>
      <c r="Q781" s="552"/>
      <c r="R781" s="551"/>
      <c r="S781" s="291"/>
      <c r="T781" t="str">
        <f t="shared" si="274"/>
        <v>ok</v>
      </c>
      <c r="U781" s="560">
        <f t="shared" si="275"/>
        <v>0</v>
      </c>
      <c r="V781" s="560">
        <f t="shared" si="276"/>
        <v>0</v>
      </c>
      <c r="W781" s="560">
        <f t="shared" si="277"/>
        <v>0</v>
      </c>
    </row>
    <row r="782" spans="1:27" ht="21" customHeight="1">
      <c r="A782" s="316" t="str">
        <f t="shared" si="259"/>
        <v>10101</v>
      </c>
      <c r="B782" s="316" t="str">
        <f t="shared" si="260"/>
        <v>60</v>
      </c>
      <c r="C782" s="316">
        <f>IF(AND(F782&lt;&gt;"",G782&lt;&gt;""),COUNT($C$32:C781)+1,"")</f>
        <v>637</v>
      </c>
      <c r="D782" s="292" t="str">
        <f t="shared" si="261"/>
        <v>LN0637</v>
      </c>
      <c r="E782" s="292" t="str">
        <f t="shared" si="262"/>
        <v>1010105</v>
      </c>
      <c r="F782" s="316">
        <v>101010506</v>
      </c>
      <c r="G782" s="668">
        <v>60021</v>
      </c>
      <c r="H782" s="749" t="s">
        <v>803</v>
      </c>
      <c r="I782" s="316" t="s">
        <v>445</v>
      </c>
      <c r="J782" s="654" t="s">
        <v>956</v>
      </c>
      <c r="K782" s="668">
        <v>15</v>
      </c>
      <c r="L782" s="292" t="s">
        <v>446</v>
      </c>
      <c r="M782" s="747">
        <v>40000</v>
      </c>
      <c r="N782" s="294">
        <f t="shared" si="285"/>
        <v>600000</v>
      </c>
      <c r="O782" s="642">
        <v>2</v>
      </c>
      <c r="P782" s="294">
        <f t="shared" si="284"/>
        <v>1200000</v>
      </c>
      <c r="Q782" s="552"/>
      <c r="R782" s="551"/>
      <c r="S782" s="291"/>
      <c r="T782" t="str">
        <f t="shared" ref="T782:T783" si="286">IF(AND(F782&lt;&gt;"",G782&lt;&gt;""),"ok","-")</f>
        <v>ok</v>
      </c>
      <c r="U782" s="560">
        <f t="shared" ref="U782:U783" si="287">MOD(K782,1)</f>
        <v>0</v>
      </c>
      <c r="V782" s="560">
        <f t="shared" ref="V782:V783" si="288">MOD(M782,1)</f>
        <v>0</v>
      </c>
      <c r="W782" s="560">
        <f t="shared" ref="W782:W783" si="289">MOD(O782,1)</f>
        <v>0</v>
      </c>
    </row>
    <row r="783" spans="1:27" ht="21" customHeight="1">
      <c r="A783" s="316" t="str">
        <f t="shared" si="259"/>
        <v>10101</v>
      </c>
      <c r="B783" s="316" t="str">
        <f t="shared" si="260"/>
        <v>60</v>
      </c>
      <c r="C783" s="316">
        <f>IF(AND(F783&lt;&gt;"",G783&lt;&gt;""),COUNT($C$32:C782)+1,"")</f>
        <v>638</v>
      </c>
      <c r="D783" s="292" t="str">
        <f t="shared" si="261"/>
        <v>LN0638</v>
      </c>
      <c r="E783" s="292" t="str">
        <f t="shared" si="262"/>
        <v>1010105</v>
      </c>
      <c r="F783" s="316">
        <v>101010506</v>
      </c>
      <c r="G783" s="668">
        <v>60021</v>
      </c>
      <c r="H783" s="749" t="s">
        <v>957</v>
      </c>
      <c r="I783" s="316" t="s">
        <v>445</v>
      </c>
      <c r="J783" s="654" t="s">
        <v>958</v>
      </c>
      <c r="K783" s="668">
        <v>18</v>
      </c>
      <c r="L783" s="292" t="s">
        <v>446</v>
      </c>
      <c r="M783" s="747">
        <v>10000</v>
      </c>
      <c r="N783" s="294">
        <f t="shared" si="285"/>
        <v>180000</v>
      </c>
      <c r="O783" s="642">
        <v>2</v>
      </c>
      <c r="P783" s="294">
        <f t="shared" si="284"/>
        <v>360000</v>
      </c>
      <c r="Q783" s="552"/>
      <c r="R783" s="551"/>
      <c r="S783" s="291"/>
      <c r="T783" t="str">
        <f t="shared" si="286"/>
        <v>ok</v>
      </c>
      <c r="U783" s="560">
        <f t="shared" si="287"/>
        <v>0</v>
      </c>
      <c r="V783" s="560">
        <f t="shared" si="288"/>
        <v>0</v>
      </c>
      <c r="W783" s="560">
        <f t="shared" si="289"/>
        <v>0</v>
      </c>
    </row>
    <row r="784" spans="1:27" ht="21" customHeight="1">
      <c r="A784" s="316" t="str">
        <f t="shared" si="259"/>
        <v>10101</v>
      </c>
      <c r="B784" s="316" t="str">
        <f t="shared" si="260"/>
        <v>60</v>
      </c>
      <c r="C784" s="316">
        <f>IF(AND(F784&lt;&gt;"",G784&lt;&gt;""),COUNT($C$32:C783)+1,"")</f>
        <v>639</v>
      </c>
      <c r="D784" s="292" t="str">
        <f t="shared" si="261"/>
        <v>LN0639</v>
      </c>
      <c r="E784" s="292" t="str">
        <f t="shared" si="262"/>
        <v>1010105</v>
      </c>
      <c r="F784" s="316">
        <v>101010506</v>
      </c>
      <c r="G784" s="668">
        <v>60021</v>
      </c>
      <c r="H784" s="749" t="s">
        <v>805</v>
      </c>
      <c r="I784" s="316" t="s">
        <v>445</v>
      </c>
      <c r="J784" s="654" t="s">
        <v>806</v>
      </c>
      <c r="K784" s="668">
        <v>9</v>
      </c>
      <c r="L784" s="292" t="s">
        <v>446</v>
      </c>
      <c r="M784" s="747">
        <v>5000</v>
      </c>
      <c r="N784" s="294">
        <f t="shared" si="285"/>
        <v>45000</v>
      </c>
      <c r="O784" s="642">
        <v>2</v>
      </c>
      <c r="P784" s="294">
        <f t="shared" si="284"/>
        <v>90000</v>
      </c>
      <c r="Q784" s="552"/>
      <c r="R784" s="551"/>
      <c r="S784" s="291"/>
      <c r="T784" t="str">
        <f t="shared" ref="T784:T785" si="290">IF(AND(F784&lt;&gt;"",G784&lt;&gt;""),"ok","-")</f>
        <v>ok</v>
      </c>
      <c r="U784" s="560">
        <f t="shared" ref="U784:U785" si="291">MOD(K784,1)</f>
        <v>0</v>
      </c>
      <c r="V784" s="560">
        <f t="shared" ref="V784:V785" si="292">MOD(M784,1)</f>
        <v>0</v>
      </c>
      <c r="W784" s="560">
        <f t="shared" ref="W784:W785" si="293">MOD(O784,1)</f>
        <v>0</v>
      </c>
    </row>
    <row r="785" spans="1:23" ht="21" customHeight="1">
      <c r="A785" s="316" t="str">
        <f t="shared" si="259"/>
        <v>10101</v>
      </c>
      <c r="B785" s="316" t="str">
        <f t="shared" si="260"/>
        <v>60</v>
      </c>
      <c r="C785" s="316">
        <f>IF(AND(F785&lt;&gt;"",G785&lt;&gt;""),COUNT($C$32:C784)+1,"")</f>
        <v>640</v>
      </c>
      <c r="D785" s="292" t="str">
        <f t="shared" si="261"/>
        <v>LN0640</v>
      </c>
      <c r="E785" s="292" t="str">
        <f t="shared" si="262"/>
        <v>1010105</v>
      </c>
      <c r="F785" s="316">
        <v>101010506</v>
      </c>
      <c r="G785" s="668">
        <v>60021</v>
      </c>
      <c r="H785" s="749" t="s">
        <v>807</v>
      </c>
      <c r="I785" s="316" t="s">
        <v>445</v>
      </c>
      <c r="J785" s="654" t="s">
        <v>800</v>
      </c>
      <c r="K785" s="668">
        <v>10</v>
      </c>
      <c r="L785" s="292" t="s">
        <v>446</v>
      </c>
      <c r="M785" s="747">
        <v>10000</v>
      </c>
      <c r="N785" s="294">
        <f t="shared" si="285"/>
        <v>100000</v>
      </c>
      <c r="O785" s="642">
        <v>2</v>
      </c>
      <c r="P785" s="294">
        <f t="shared" si="284"/>
        <v>200000</v>
      </c>
      <c r="Q785" s="552"/>
      <c r="R785" s="551"/>
      <c r="S785" s="291"/>
      <c r="T785" t="str">
        <f t="shared" si="290"/>
        <v>ok</v>
      </c>
      <c r="U785" s="560">
        <f t="shared" si="291"/>
        <v>0</v>
      </c>
      <c r="V785" s="560">
        <f t="shared" si="292"/>
        <v>0</v>
      </c>
      <c r="W785" s="560">
        <f t="shared" si="293"/>
        <v>0</v>
      </c>
    </row>
    <row r="786" spans="1:23" ht="21" customHeight="1">
      <c r="A786" s="316" t="str">
        <f t="shared" si="259"/>
        <v>10101</v>
      </c>
      <c r="B786" s="316" t="str">
        <f t="shared" si="260"/>
        <v>60</v>
      </c>
      <c r="C786" s="316">
        <f>IF(AND(F786&lt;&gt;"",G786&lt;&gt;""),COUNT($C$32:C785)+1,"")</f>
        <v>641</v>
      </c>
      <c r="D786" s="292" t="str">
        <f t="shared" si="261"/>
        <v>LN0641</v>
      </c>
      <c r="E786" s="292" t="str">
        <f t="shared" si="262"/>
        <v>1010105</v>
      </c>
      <c r="F786" s="316">
        <v>101010506</v>
      </c>
      <c r="G786" s="668">
        <v>60021</v>
      </c>
      <c r="H786" s="749" t="s">
        <v>931</v>
      </c>
      <c r="I786" s="316" t="s">
        <v>445</v>
      </c>
      <c r="J786" s="654" t="s">
        <v>956</v>
      </c>
      <c r="K786" s="668">
        <v>10</v>
      </c>
      <c r="L786" s="292" t="s">
        <v>446</v>
      </c>
      <c r="M786" s="747">
        <v>70000</v>
      </c>
      <c r="N786" s="294">
        <f t="shared" si="285"/>
        <v>700000</v>
      </c>
      <c r="O786" s="642">
        <v>1</v>
      </c>
      <c r="P786" s="294">
        <f t="shared" si="284"/>
        <v>700000</v>
      </c>
      <c r="Q786" s="552"/>
      <c r="R786" s="551"/>
      <c r="S786" s="291"/>
      <c r="T786" t="str">
        <f t="shared" si="274"/>
        <v>ok</v>
      </c>
      <c r="U786" s="560">
        <f t="shared" si="275"/>
        <v>0</v>
      </c>
      <c r="V786" s="560">
        <f t="shared" si="276"/>
        <v>0</v>
      </c>
      <c r="W786" s="560">
        <f t="shared" si="277"/>
        <v>0</v>
      </c>
    </row>
    <row r="787" spans="1:23" ht="21" customHeight="1">
      <c r="A787" s="316" t="str">
        <f t="shared" si="259"/>
        <v>10101</v>
      </c>
      <c r="B787" s="316" t="str">
        <f t="shared" si="260"/>
        <v>60</v>
      </c>
      <c r="C787" s="316">
        <f>IF(AND(F787&lt;&gt;"",G787&lt;&gt;""),COUNT($C$32:C786)+1,"")</f>
        <v>642</v>
      </c>
      <c r="D787" s="292" t="str">
        <f t="shared" si="261"/>
        <v>LN0642</v>
      </c>
      <c r="E787" s="292" t="str">
        <f t="shared" si="262"/>
        <v>1010105</v>
      </c>
      <c r="F787" s="316">
        <v>101010506</v>
      </c>
      <c r="G787" s="668">
        <v>60021</v>
      </c>
      <c r="H787" s="749" t="s">
        <v>815</v>
      </c>
      <c r="I787" s="316" t="s">
        <v>445</v>
      </c>
      <c r="J787" s="654" t="s">
        <v>816</v>
      </c>
      <c r="K787" s="668">
        <v>10</v>
      </c>
      <c r="L787" s="292" t="s">
        <v>446</v>
      </c>
      <c r="M787" s="747">
        <v>4000</v>
      </c>
      <c r="N787" s="294">
        <f t="shared" si="285"/>
        <v>40000</v>
      </c>
      <c r="O787" s="642">
        <v>2</v>
      </c>
      <c r="P787" s="294">
        <f t="shared" si="284"/>
        <v>80000</v>
      </c>
      <c r="Q787" s="552"/>
      <c r="R787" s="551"/>
      <c r="S787" s="291"/>
      <c r="T787" t="str">
        <f t="shared" si="274"/>
        <v>ok</v>
      </c>
      <c r="U787" s="560">
        <f t="shared" si="275"/>
        <v>0</v>
      </c>
      <c r="V787" s="560">
        <f t="shared" si="276"/>
        <v>0</v>
      </c>
      <c r="W787" s="560">
        <f t="shared" si="277"/>
        <v>0</v>
      </c>
    </row>
    <row r="788" spans="1:23" ht="21" customHeight="1">
      <c r="A788" s="316" t="str">
        <f t="shared" si="259"/>
        <v>10101</v>
      </c>
      <c r="B788" s="316" t="str">
        <f t="shared" si="260"/>
        <v>60</v>
      </c>
      <c r="C788" s="316">
        <f>IF(AND(F788&lt;&gt;"",G788&lt;&gt;""),COUNT($C$32:C787)+1,"")</f>
        <v>643</v>
      </c>
      <c r="D788" s="292" t="str">
        <f t="shared" si="261"/>
        <v>LN0643</v>
      </c>
      <c r="E788" s="292" t="str">
        <f t="shared" si="262"/>
        <v>1010105</v>
      </c>
      <c r="F788" s="316">
        <v>101010506</v>
      </c>
      <c r="G788" s="668">
        <v>60021</v>
      </c>
      <c r="H788" s="749" t="s">
        <v>959</v>
      </c>
      <c r="I788" s="316" t="s">
        <v>445</v>
      </c>
      <c r="J788" s="654" t="s">
        <v>960</v>
      </c>
      <c r="K788" s="668">
        <v>16</v>
      </c>
      <c r="L788" s="292" t="s">
        <v>446</v>
      </c>
      <c r="M788" s="747">
        <v>100000</v>
      </c>
      <c r="N788" s="294">
        <f t="shared" si="285"/>
        <v>1600000</v>
      </c>
      <c r="O788" s="642">
        <v>2</v>
      </c>
      <c r="P788" s="294">
        <f t="shared" si="284"/>
        <v>3200000</v>
      </c>
      <c r="Q788" s="552"/>
      <c r="R788" s="551"/>
      <c r="S788" s="291"/>
      <c r="T788" t="str">
        <f t="shared" si="274"/>
        <v>ok</v>
      </c>
      <c r="U788" s="560">
        <f t="shared" si="275"/>
        <v>0</v>
      </c>
      <c r="V788" s="560">
        <f t="shared" si="276"/>
        <v>0</v>
      </c>
      <c r="W788" s="560">
        <f t="shared" si="277"/>
        <v>0</v>
      </c>
    </row>
    <row r="789" spans="1:23" ht="21" customHeight="1">
      <c r="A789" s="316" t="str">
        <f t="shared" si="259"/>
        <v>10101</v>
      </c>
      <c r="B789" s="316" t="str">
        <f t="shared" si="260"/>
        <v>60</v>
      </c>
      <c r="C789" s="316">
        <f>IF(AND(F789&lt;&gt;"",G789&lt;&gt;""),COUNT($C$32:C788)+1,"")</f>
        <v>644</v>
      </c>
      <c r="D789" s="292" t="str">
        <f t="shared" si="261"/>
        <v>LN0644</v>
      </c>
      <c r="E789" s="292" t="str">
        <f t="shared" si="262"/>
        <v>1010105</v>
      </c>
      <c r="F789" s="316">
        <v>101010506</v>
      </c>
      <c r="G789" s="668">
        <v>60021</v>
      </c>
      <c r="H789" s="749" t="s">
        <v>961</v>
      </c>
      <c r="I789" s="316" t="s">
        <v>445</v>
      </c>
      <c r="J789" s="654" t="s">
        <v>816</v>
      </c>
      <c r="K789" s="668">
        <v>16</v>
      </c>
      <c r="L789" s="292" t="s">
        <v>446</v>
      </c>
      <c r="M789" s="747">
        <v>13000</v>
      </c>
      <c r="N789" s="294">
        <f t="shared" si="285"/>
        <v>208000</v>
      </c>
      <c r="O789" s="642">
        <v>2</v>
      </c>
      <c r="P789" s="294">
        <f t="shared" si="284"/>
        <v>416000</v>
      </c>
      <c r="Q789" s="552"/>
      <c r="R789" s="551"/>
      <c r="S789" s="291"/>
      <c r="T789" t="str">
        <f t="shared" si="274"/>
        <v>ok</v>
      </c>
      <c r="U789" s="560">
        <f t="shared" si="275"/>
        <v>0</v>
      </c>
      <c r="V789" s="560">
        <f t="shared" si="276"/>
        <v>0</v>
      </c>
      <c r="W789" s="560">
        <f t="shared" si="277"/>
        <v>0</v>
      </c>
    </row>
    <row r="790" spans="1:23" ht="21" customHeight="1">
      <c r="A790" s="316" t="str">
        <f t="shared" si="259"/>
        <v>10101</v>
      </c>
      <c r="B790" s="316" t="str">
        <f t="shared" si="260"/>
        <v>60</v>
      </c>
      <c r="C790" s="316">
        <f>IF(AND(F790&lt;&gt;"",G790&lt;&gt;""),COUNT($C$32:C789)+1,"")</f>
        <v>645</v>
      </c>
      <c r="D790" s="292" t="str">
        <f t="shared" si="261"/>
        <v>LN0645</v>
      </c>
      <c r="E790" s="292" t="str">
        <f t="shared" si="262"/>
        <v>1010105</v>
      </c>
      <c r="F790" s="316">
        <v>101010506</v>
      </c>
      <c r="G790" s="668">
        <v>60021</v>
      </c>
      <c r="H790" s="749" t="s">
        <v>962</v>
      </c>
      <c r="I790" s="316" t="s">
        <v>445</v>
      </c>
      <c r="J790" s="654" t="s">
        <v>800</v>
      </c>
      <c r="K790" s="668">
        <v>16</v>
      </c>
      <c r="L790" s="292" t="s">
        <v>446</v>
      </c>
      <c r="M790" s="747">
        <v>6000</v>
      </c>
      <c r="N790" s="294">
        <f t="shared" si="285"/>
        <v>96000</v>
      </c>
      <c r="O790" s="642">
        <v>2</v>
      </c>
      <c r="P790" s="294">
        <f t="shared" si="284"/>
        <v>192000</v>
      </c>
      <c r="Q790" s="552"/>
      <c r="R790" s="551"/>
      <c r="S790" s="291"/>
      <c r="T790" t="str">
        <f t="shared" si="274"/>
        <v>ok</v>
      </c>
      <c r="U790" s="560">
        <f t="shared" si="275"/>
        <v>0</v>
      </c>
      <c r="V790" s="560">
        <f t="shared" si="276"/>
        <v>0</v>
      </c>
      <c r="W790" s="560">
        <f t="shared" si="277"/>
        <v>0</v>
      </c>
    </row>
    <row r="791" spans="1:23" ht="21" customHeight="1">
      <c r="A791" s="316" t="str">
        <f t="shared" si="259"/>
        <v>10101</v>
      </c>
      <c r="B791" s="316" t="str">
        <f t="shared" si="260"/>
        <v>60</v>
      </c>
      <c r="C791" s="316">
        <f>IF(AND(F791&lt;&gt;"",G791&lt;&gt;""),COUNT($C$32:C790)+1,"")</f>
        <v>646</v>
      </c>
      <c r="D791" s="292" t="str">
        <f t="shared" si="261"/>
        <v>LN0646</v>
      </c>
      <c r="E791" s="292" t="str">
        <f t="shared" si="262"/>
        <v>1010105</v>
      </c>
      <c r="F791" s="316">
        <v>101010506</v>
      </c>
      <c r="G791" s="845">
        <v>60021</v>
      </c>
      <c r="H791" s="854" t="s">
        <v>1162</v>
      </c>
      <c r="I791" s="316" t="s">
        <v>445</v>
      </c>
      <c r="J791" s="654" t="s">
        <v>816</v>
      </c>
      <c r="K791" s="668"/>
      <c r="L791" s="292" t="s">
        <v>446</v>
      </c>
      <c r="M791" s="747">
        <v>4000</v>
      </c>
      <c r="N791" s="294">
        <f t="shared" si="285"/>
        <v>0</v>
      </c>
      <c r="O791" s="642">
        <v>1</v>
      </c>
      <c r="P791" s="294">
        <f t="shared" si="284"/>
        <v>0</v>
      </c>
      <c r="Q791" s="552"/>
      <c r="R791" s="551"/>
      <c r="S791" s="291"/>
      <c r="T791" t="str">
        <f t="shared" si="274"/>
        <v>ok</v>
      </c>
      <c r="U791" s="560">
        <f t="shared" si="275"/>
        <v>0</v>
      </c>
      <c r="V791" s="560">
        <f t="shared" si="276"/>
        <v>0</v>
      </c>
      <c r="W791" s="560">
        <f t="shared" si="277"/>
        <v>0</v>
      </c>
    </row>
    <row r="792" spans="1:23" ht="21" customHeight="1">
      <c r="A792" s="316" t="str">
        <f t="shared" si="259"/>
        <v>10101</v>
      </c>
      <c r="B792" s="316" t="str">
        <f t="shared" si="260"/>
        <v>60</v>
      </c>
      <c r="C792" s="316">
        <f>IF(AND(F792&lt;&gt;"",G792&lt;&gt;""),COUNT($C$32:C791)+1,"")</f>
        <v>647</v>
      </c>
      <c r="D792" s="292" t="str">
        <f t="shared" si="261"/>
        <v>LN0647</v>
      </c>
      <c r="E792" s="292" t="str">
        <f t="shared" si="262"/>
        <v>1010105</v>
      </c>
      <c r="F792" s="316">
        <v>101010506</v>
      </c>
      <c r="G792" s="668">
        <v>60055</v>
      </c>
      <c r="H792" s="815" t="s">
        <v>1137</v>
      </c>
      <c r="I792" s="316" t="s">
        <v>451</v>
      </c>
      <c r="J792" s="654" t="s">
        <v>806</v>
      </c>
      <c r="K792" s="808">
        <v>1</v>
      </c>
      <c r="L792" s="292" t="s">
        <v>446</v>
      </c>
      <c r="M792" s="747">
        <v>4000000</v>
      </c>
      <c r="N792" s="294">
        <f t="shared" si="285"/>
        <v>4000000</v>
      </c>
      <c r="O792" s="642">
        <v>1</v>
      </c>
      <c r="P792" s="294">
        <f t="shared" si="284"/>
        <v>4000000</v>
      </c>
      <c r="Q792" s="552"/>
      <c r="R792" s="551"/>
      <c r="S792" s="291"/>
      <c r="T792" t="str">
        <f t="shared" si="274"/>
        <v>ok</v>
      </c>
      <c r="U792" s="560">
        <f t="shared" si="275"/>
        <v>0</v>
      </c>
      <c r="V792" s="560">
        <f t="shared" si="276"/>
        <v>0</v>
      </c>
      <c r="W792" s="560">
        <f t="shared" si="277"/>
        <v>0</v>
      </c>
    </row>
    <row r="793" spans="1:23" ht="21" customHeight="1">
      <c r="A793" s="316" t="str">
        <f t="shared" si="259"/>
        <v>10101</v>
      </c>
      <c r="B793" s="316" t="str">
        <f t="shared" si="260"/>
        <v>60</v>
      </c>
      <c r="C793" s="316">
        <f>IF(AND(F793&lt;&gt;"",G793&lt;&gt;""),COUNT($C$32:C792)+1,"")</f>
        <v>648</v>
      </c>
      <c r="D793" s="292" t="str">
        <f t="shared" si="261"/>
        <v>LN0648</v>
      </c>
      <c r="E793" s="292" t="str">
        <f t="shared" si="262"/>
        <v>1010105</v>
      </c>
      <c r="F793" s="316">
        <v>101010506</v>
      </c>
      <c r="G793" s="668">
        <v>60055</v>
      </c>
      <c r="H793" s="815" t="s">
        <v>1138</v>
      </c>
      <c r="I793" s="316" t="s">
        <v>451</v>
      </c>
      <c r="J793" s="654" t="s">
        <v>806</v>
      </c>
      <c r="K793" s="668">
        <v>1</v>
      </c>
      <c r="L793" s="292" t="s">
        <v>446</v>
      </c>
      <c r="M793" s="747">
        <v>4500000</v>
      </c>
      <c r="N793" s="294">
        <f t="shared" si="285"/>
        <v>4500000</v>
      </c>
      <c r="O793" s="642">
        <v>1</v>
      </c>
      <c r="P793" s="294">
        <f t="shared" si="284"/>
        <v>4500000</v>
      </c>
      <c r="Q793" s="552"/>
      <c r="R793" s="551"/>
      <c r="S793" s="291"/>
      <c r="T793" t="str">
        <f t="shared" si="274"/>
        <v>ok</v>
      </c>
      <c r="U793" s="560">
        <f t="shared" si="275"/>
        <v>0</v>
      </c>
      <c r="V793" s="560">
        <f t="shared" si="276"/>
        <v>0</v>
      </c>
      <c r="W793" s="560">
        <f t="shared" si="277"/>
        <v>0</v>
      </c>
    </row>
    <row r="794" spans="1:23" ht="21" customHeight="1">
      <c r="A794" s="316" t="str">
        <f t="shared" si="259"/>
        <v>10101</v>
      </c>
      <c r="B794" s="316" t="str">
        <f t="shared" si="260"/>
        <v>60</v>
      </c>
      <c r="C794" s="316">
        <f>IF(AND(F794&lt;&gt;"",G794&lt;&gt;""),COUNT($C$32:C793)+1,"")</f>
        <v>649</v>
      </c>
      <c r="D794" s="292" t="str">
        <f t="shared" si="261"/>
        <v>LN0649</v>
      </c>
      <c r="E794" s="292" t="str">
        <f t="shared" si="262"/>
        <v>1010105</v>
      </c>
      <c r="F794" s="316">
        <v>101010506</v>
      </c>
      <c r="G794" s="668">
        <v>60051</v>
      </c>
      <c r="H794" s="715" t="s">
        <v>964</v>
      </c>
      <c r="I794" s="316" t="s">
        <v>445</v>
      </c>
      <c r="J794" s="654" t="s">
        <v>806</v>
      </c>
      <c r="K794" s="668">
        <v>1</v>
      </c>
      <c r="L794" s="292" t="s">
        <v>446</v>
      </c>
      <c r="M794" s="747">
        <v>4000000</v>
      </c>
      <c r="N794" s="294">
        <f t="shared" si="285"/>
        <v>4000000</v>
      </c>
      <c r="O794" s="642">
        <v>1</v>
      </c>
      <c r="P794" s="294">
        <f t="shared" si="284"/>
        <v>4000000</v>
      </c>
      <c r="Q794" s="552"/>
      <c r="R794" s="551"/>
      <c r="S794" s="291"/>
      <c r="T794" t="str">
        <f t="shared" si="274"/>
        <v>ok</v>
      </c>
      <c r="U794" s="560">
        <f t="shared" si="275"/>
        <v>0</v>
      </c>
      <c r="V794" s="560">
        <f t="shared" si="276"/>
        <v>0</v>
      </c>
      <c r="W794" s="560">
        <f t="shared" si="277"/>
        <v>0</v>
      </c>
    </row>
    <row r="795" spans="1:23" ht="21" customHeight="1">
      <c r="A795" s="316" t="str">
        <f t="shared" ref="A795:A858" si="294">IF(AND(F795&lt;&gt;"",G795&lt;&gt;""),LEFT(E795,5),"")</f>
        <v>10101</v>
      </c>
      <c r="B795" s="316" t="str">
        <f t="shared" ref="B795:B858" si="295">IF(AND(F795&lt;&gt;"",G795&lt;&gt;""),LEFT(G795,2),"")</f>
        <v>60</v>
      </c>
      <c r="C795" s="316">
        <f>IF(AND(F795&lt;&gt;"",G795&lt;&gt;""),COUNT($C$32:C794)+1,"")</f>
        <v>650</v>
      </c>
      <c r="D795" s="292" t="str">
        <f t="shared" ref="D795:D858" si="296">IF(C795&lt;&gt;"","LN"&amp;TEXT(C795,"0000"),"")</f>
        <v>LN0650</v>
      </c>
      <c r="E795" s="292" t="str">
        <f t="shared" ref="E795:E858" si="297">IF(AND(F795&lt;&gt;"",G795&lt;&gt;""),LEFT(F795,7),"")</f>
        <v>1010105</v>
      </c>
      <c r="F795" s="316">
        <v>101010506</v>
      </c>
      <c r="G795" s="668">
        <v>60011</v>
      </c>
      <c r="H795" s="715" t="s">
        <v>942</v>
      </c>
      <c r="I795" s="316" t="s">
        <v>445</v>
      </c>
      <c r="J795" s="654" t="s">
        <v>824</v>
      </c>
      <c r="K795" s="668">
        <v>1</v>
      </c>
      <c r="L795" s="292" t="s">
        <v>446</v>
      </c>
      <c r="M795" s="780">
        <v>600000</v>
      </c>
      <c r="N795" s="294">
        <f t="shared" si="285"/>
        <v>600000</v>
      </c>
      <c r="O795" s="642">
        <v>12</v>
      </c>
      <c r="P795" s="294">
        <f t="shared" si="284"/>
        <v>7200000</v>
      </c>
      <c r="Q795" s="552"/>
      <c r="R795" s="551"/>
      <c r="S795" s="291"/>
      <c r="T795" t="str">
        <f t="shared" si="274"/>
        <v>ok</v>
      </c>
      <c r="U795" s="560">
        <f t="shared" si="275"/>
        <v>0</v>
      </c>
      <c r="V795" s="560">
        <f t="shared" si="276"/>
        <v>0</v>
      </c>
      <c r="W795" s="560">
        <f t="shared" si="277"/>
        <v>0</v>
      </c>
    </row>
    <row r="796" spans="1:23" ht="21" customHeight="1">
      <c r="A796" s="316" t="str">
        <f t="shared" si="294"/>
        <v>10101</v>
      </c>
      <c r="B796" s="316" t="str">
        <f t="shared" si="295"/>
        <v>60</v>
      </c>
      <c r="C796" s="316">
        <f>IF(AND(F796&lt;&gt;"",G796&lt;&gt;""),COUNT($C$32:C795)+1,"")</f>
        <v>651</v>
      </c>
      <c r="D796" s="292" t="str">
        <f t="shared" si="296"/>
        <v>LN0651</v>
      </c>
      <c r="E796" s="292" t="str">
        <f t="shared" si="297"/>
        <v>1010105</v>
      </c>
      <c r="F796" s="316">
        <v>101010506</v>
      </c>
      <c r="G796" s="668">
        <v>60052</v>
      </c>
      <c r="H796" s="715" t="s">
        <v>965</v>
      </c>
      <c r="I796" s="316" t="s">
        <v>451</v>
      </c>
      <c r="J796" s="654" t="s">
        <v>966</v>
      </c>
      <c r="K796" s="668">
        <v>5</v>
      </c>
      <c r="L796" s="292" t="s">
        <v>446</v>
      </c>
      <c r="M796" s="862">
        <v>716000</v>
      </c>
      <c r="N796" s="294">
        <f t="shared" si="285"/>
        <v>3580000</v>
      </c>
      <c r="O796" s="642">
        <v>1</v>
      </c>
      <c r="P796" s="294">
        <f t="shared" si="284"/>
        <v>3580000</v>
      </c>
      <c r="Q796" s="552"/>
      <c r="R796" s="551"/>
      <c r="S796" s="291"/>
      <c r="T796" t="str">
        <f t="shared" si="274"/>
        <v>ok</v>
      </c>
      <c r="U796" s="560">
        <f t="shared" si="275"/>
        <v>0</v>
      </c>
      <c r="V796" s="560">
        <f t="shared" si="276"/>
        <v>0</v>
      </c>
      <c r="W796" s="560">
        <f t="shared" si="277"/>
        <v>0</v>
      </c>
    </row>
    <row r="797" spans="1:23" ht="21" customHeight="1">
      <c r="A797" s="316" t="str">
        <f t="shared" si="294"/>
        <v>10101</v>
      </c>
      <c r="B797" s="316" t="str">
        <f t="shared" si="295"/>
        <v>60</v>
      </c>
      <c r="C797" s="316">
        <f>IF(AND(F797&lt;&gt;"",G797&lt;&gt;""),COUNT($C$32:C796)+1,"")</f>
        <v>652</v>
      </c>
      <c r="D797" s="292" t="str">
        <f t="shared" si="296"/>
        <v>LN0652</v>
      </c>
      <c r="E797" s="292" t="str">
        <f t="shared" si="297"/>
        <v>1010105</v>
      </c>
      <c r="F797" s="316">
        <v>101010506</v>
      </c>
      <c r="G797" s="668">
        <v>60052</v>
      </c>
      <c r="H797" s="715" t="s">
        <v>965</v>
      </c>
      <c r="I797" s="316" t="s">
        <v>451</v>
      </c>
      <c r="J797" s="654" t="s">
        <v>1140</v>
      </c>
      <c r="K797" s="668">
        <v>5</v>
      </c>
      <c r="L797" s="292" t="s">
        <v>446</v>
      </c>
      <c r="M797" s="862">
        <v>600000</v>
      </c>
      <c r="N797" s="294">
        <f t="shared" si="285"/>
        <v>3000000</v>
      </c>
      <c r="O797" s="642">
        <v>1</v>
      </c>
      <c r="P797" s="294">
        <f t="shared" si="284"/>
        <v>3000000</v>
      </c>
      <c r="Q797" s="552"/>
      <c r="R797" s="551"/>
      <c r="S797" s="291"/>
      <c r="T797" t="str">
        <f t="shared" ref="T797:T799" si="298">IF(AND(F797&lt;&gt;"",G797&lt;&gt;""),"ok","-")</f>
        <v>ok</v>
      </c>
      <c r="U797" s="560">
        <f t="shared" ref="U797:U799" si="299">MOD(K797,1)</f>
        <v>0</v>
      </c>
      <c r="V797" s="560">
        <f t="shared" ref="V797:V799" si="300">MOD(M797,1)</f>
        <v>0</v>
      </c>
      <c r="W797" s="560">
        <f t="shared" ref="W797:W799" si="301">MOD(O797,1)</f>
        <v>0</v>
      </c>
    </row>
    <row r="798" spans="1:23" ht="21" customHeight="1">
      <c r="A798" s="316" t="str">
        <f t="shared" si="294"/>
        <v>10101</v>
      </c>
      <c r="B798" s="316" t="str">
        <f t="shared" si="295"/>
        <v>61</v>
      </c>
      <c r="C798" s="316">
        <f>IF(AND(F798&lt;&gt;"",G798&lt;&gt;""),COUNT($C$32:C797)+1,"")</f>
        <v>653</v>
      </c>
      <c r="D798" s="292" t="str">
        <f t="shared" si="296"/>
        <v>LN0653</v>
      </c>
      <c r="E798" s="292" t="str">
        <f t="shared" si="297"/>
        <v>1010105</v>
      </c>
      <c r="F798" s="316">
        <v>101010506</v>
      </c>
      <c r="G798" s="668">
        <v>61141</v>
      </c>
      <c r="H798" s="715" t="s">
        <v>967</v>
      </c>
      <c r="I798" s="316" t="s">
        <v>445</v>
      </c>
      <c r="J798" s="654" t="s">
        <v>824</v>
      </c>
      <c r="K798" s="668">
        <v>1</v>
      </c>
      <c r="L798" s="292" t="s">
        <v>446</v>
      </c>
      <c r="M798" s="747">
        <v>250000</v>
      </c>
      <c r="N798" s="294">
        <f t="shared" si="285"/>
        <v>250000</v>
      </c>
      <c r="O798" s="642">
        <v>12</v>
      </c>
      <c r="P798" s="294">
        <f t="shared" si="284"/>
        <v>3000000</v>
      </c>
      <c r="Q798" s="552"/>
      <c r="R798" s="551"/>
      <c r="S798" s="291"/>
      <c r="T798" t="str">
        <f t="shared" si="298"/>
        <v>ok</v>
      </c>
      <c r="U798" s="560">
        <f t="shared" si="299"/>
        <v>0</v>
      </c>
      <c r="V798" s="560">
        <f t="shared" si="300"/>
        <v>0</v>
      </c>
      <c r="W798" s="560">
        <f t="shared" si="301"/>
        <v>0</v>
      </c>
    </row>
    <row r="799" spans="1:23" ht="21" customHeight="1">
      <c r="A799" s="316" t="str">
        <f t="shared" si="294"/>
        <v>10101</v>
      </c>
      <c r="B799" s="316" t="str">
        <f t="shared" si="295"/>
        <v>60</v>
      </c>
      <c r="C799" s="316">
        <f>IF(AND(F799&lt;&gt;"",G799&lt;&gt;""),COUNT($C$32:C798)+1,"")</f>
        <v>654</v>
      </c>
      <c r="D799" s="292" t="str">
        <f t="shared" si="296"/>
        <v>LN0654</v>
      </c>
      <c r="E799" s="292" t="str">
        <f t="shared" si="297"/>
        <v>1010105</v>
      </c>
      <c r="F799" s="316">
        <v>101010506</v>
      </c>
      <c r="G799" s="845">
        <v>60052</v>
      </c>
      <c r="H799" s="844" t="s">
        <v>1163</v>
      </c>
      <c r="I799" s="316" t="s">
        <v>451</v>
      </c>
      <c r="J799" s="654" t="s">
        <v>452</v>
      </c>
      <c r="K799" s="668">
        <v>1</v>
      </c>
      <c r="L799" s="292" t="s">
        <v>446</v>
      </c>
      <c r="M799" s="747">
        <v>20000</v>
      </c>
      <c r="N799" s="294">
        <f t="shared" si="285"/>
        <v>20000</v>
      </c>
      <c r="O799" s="642">
        <v>1</v>
      </c>
      <c r="P799" s="294">
        <f t="shared" si="284"/>
        <v>20000</v>
      </c>
      <c r="Q799" s="552"/>
      <c r="R799" s="551"/>
      <c r="S799" s="291"/>
      <c r="T799" t="str">
        <f t="shared" si="298"/>
        <v>ok</v>
      </c>
      <c r="U799" s="560">
        <f t="shared" si="299"/>
        <v>0</v>
      </c>
      <c r="V799" s="560">
        <f t="shared" si="300"/>
        <v>0</v>
      </c>
      <c r="W799" s="560">
        <f t="shared" si="301"/>
        <v>0</v>
      </c>
    </row>
    <row r="800" spans="1:23" ht="21" customHeight="1">
      <c r="A800" s="316" t="str">
        <f t="shared" si="294"/>
        <v>10101</v>
      </c>
      <c r="B800" s="316" t="str">
        <f t="shared" si="295"/>
        <v>60</v>
      </c>
      <c r="C800" s="316">
        <f>IF(AND(F800&lt;&gt;"",G800&lt;&gt;""),COUNT($C$32:C799)+1,"")</f>
        <v>655</v>
      </c>
      <c r="D800" s="292" t="str">
        <f t="shared" si="296"/>
        <v>LN0655</v>
      </c>
      <c r="E800" s="292" t="str">
        <f t="shared" si="297"/>
        <v>1010105</v>
      </c>
      <c r="F800" s="316">
        <v>101010506</v>
      </c>
      <c r="G800" s="668">
        <v>60037</v>
      </c>
      <c r="H800" s="715" t="s">
        <v>943</v>
      </c>
      <c r="I800" s="316" t="s">
        <v>445</v>
      </c>
      <c r="J800" s="654" t="s">
        <v>824</v>
      </c>
      <c r="K800" s="668">
        <v>1</v>
      </c>
      <c r="L800" s="292" t="s">
        <v>446</v>
      </c>
      <c r="M800" s="747">
        <v>625000</v>
      </c>
      <c r="N800" s="294">
        <f t="shared" si="285"/>
        <v>625000</v>
      </c>
      <c r="O800" s="642">
        <v>12</v>
      </c>
      <c r="P800" s="294">
        <f t="shared" si="284"/>
        <v>7500000</v>
      </c>
      <c r="Q800" s="552"/>
      <c r="R800" s="551"/>
      <c r="S800" s="291"/>
      <c r="T800" t="str">
        <f t="shared" si="274"/>
        <v>ok</v>
      </c>
      <c r="U800" s="560">
        <f t="shared" si="275"/>
        <v>0</v>
      </c>
      <c r="V800" s="560">
        <f t="shared" si="276"/>
        <v>0</v>
      </c>
      <c r="W800" s="560">
        <f t="shared" si="277"/>
        <v>0</v>
      </c>
    </row>
    <row r="801" spans="1:23" ht="21" customHeight="1">
      <c r="A801" s="316" t="str">
        <f t="shared" si="294"/>
        <v>10101</v>
      </c>
      <c r="B801" s="316" t="str">
        <f t="shared" si="295"/>
        <v>60</v>
      </c>
      <c r="C801" s="316">
        <f>IF(AND(F801&lt;&gt;"",G801&lt;&gt;""),COUNT($C$32:C800)+1,"")</f>
        <v>656</v>
      </c>
      <c r="D801" s="292" t="str">
        <f t="shared" si="296"/>
        <v>LN0656</v>
      </c>
      <c r="E801" s="292" t="str">
        <f t="shared" si="297"/>
        <v>1010105</v>
      </c>
      <c r="F801" s="316">
        <v>101010506</v>
      </c>
      <c r="G801" s="668">
        <v>60014</v>
      </c>
      <c r="H801" s="715" t="s">
        <v>793</v>
      </c>
      <c r="I801" s="316" t="s">
        <v>445</v>
      </c>
      <c r="J801" s="654" t="s">
        <v>794</v>
      </c>
      <c r="K801" s="668">
        <v>4</v>
      </c>
      <c r="L801" s="292" t="s">
        <v>446</v>
      </c>
      <c r="M801" s="747">
        <v>800000</v>
      </c>
      <c r="N801" s="294">
        <f t="shared" si="285"/>
        <v>3200000</v>
      </c>
      <c r="O801" s="642">
        <v>1</v>
      </c>
      <c r="P801" s="294">
        <f t="shared" si="284"/>
        <v>3200000</v>
      </c>
      <c r="Q801" s="552"/>
      <c r="R801" s="551"/>
      <c r="S801" s="291"/>
      <c r="T801" t="str">
        <f t="shared" si="274"/>
        <v>ok</v>
      </c>
      <c r="U801" s="560">
        <f t="shared" si="275"/>
        <v>0</v>
      </c>
      <c r="V801" s="560">
        <f t="shared" si="276"/>
        <v>0</v>
      </c>
      <c r="W801" s="560">
        <f t="shared" si="277"/>
        <v>0</v>
      </c>
    </row>
    <row r="802" spans="1:23" ht="21" customHeight="1">
      <c r="A802" s="316" t="str">
        <f t="shared" si="294"/>
        <v>10101</v>
      </c>
      <c r="B802" s="316" t="str">
        <f t="shared" si="295"/>
        <v>61</v>
      </c>
      <c r="C802" s="316">
        <f>IF(AND(F802&lt;&gt;"",G802&lt;&gt;""),COUNT($C$32:C801)+1,"")</f>
        <v>657</v>
      </c>
      <c r="D802" s="292" t="str">
        <f t="shared" si="296"/>
        <v>LN0657</v>
      </c>
      <c r="E802" s="292" t="str">
        <f t="shared" si="297"/>
        <v>1010105</v>
      </c>
      <c r="F802" s="316">
        <v>101010506</v>
      </c>
      <c r="G802" s="668">
        <v>61056</v>
      </c>
      <c r="H802" s="715" t="s">
        <v>833</v>
      </c>
      <c r="I802" s="316" t="s">
        <v>445</v>
      </c>
      <c r="J802" s="654" t="s">
        <v>921</v>
      </c>
      <c r="K802" s="668">
        <v>2</v>
      </c>
      <c r="L802" s="292" t="s">
        <v>446</v>
      </c>
      <c r="M802" s="747">
        <v>2500000</v>
      </c>
      <c r="N802" s="294">
        <f t="shared" si="285"/>
        <v>5000000</v>
      </c>
      <c r="O802" s="642">
        <v>1</v>
      </c>
      <c r="P802" s="294">
        <f t="shared" si="284"/>
        <v>5000000</v>
      </c>
      <c r="Q802" s="552"/>
      <c r="R802" s="551"/>
      <c r="S802" s="291"/>
      <c r="T802" t="str">
        <f t="shared" si="274"/>
        <v>ok</v>
      </c>
      <c r="U802" s="560">
        <f t="shared" si="275"/>
        <v>0</v>
      </c>
      <c r="V802" s="560">
        <f t="shared" si="276"/>
        <v>0</v>
      </c>
      <c r="W802" s="560">
        <f t="shared" si="277"/>
        <v>0</v>
      </c>
    </row>
    <row r="803" spans="1:23" ht="21" customHeight="1">
      <c r="A803" s="316" t="str">
        <f t="shared" si="294"/>
        <v>10101</v>
      </c>
      <c r="B803" s="316" t="str">
        <f t="shared" si="295"/>
        <v>61</v>
      </c>
      <c r="C803" s="316">
        <f>IF(AND(F803&lt;&gt;"",G803&lt;&gt;""),COUNT($C$32:C802)+1,"")</f>
        <v>658</v>
      </c>
      <c r="D803" s="292" t="str">
        <f t="shared" si="296"/>
        <v>LN0658</v>
      </c>
      <c r="E803" s="292" t="str">
        <f t="shared" si="297"/>
        <v>1010105</v>
      </c>
      <c r="F803" s="316">
        <v>101010506</v>
      </c>
      <c r="G803" s="668">
        <v>61111</v>
      </c>
      <c r="H803" s="715" t="s">
        <v>968</v>
      </c>
      <c r="I803" s="316" t="s">
        <v>445</v>
      </c>
      <c r="J803" s="654" t="s">
        <v>841</v>
      </c>
      <c r="K803" s="668">
        <v>1</v>
      </c>
      <c r="L803" s="292" t="s">
        <v>446</v>
      </c>
      <c r="M803" s="747">
        <v>450000</v>
      </c>
      <c r="N803" s="294">
        <f t="shared" si="285"/>
        <v>450000</v>
      </c>
      <c r="O803" s="642">
        <v>4</v>
      </c>
      <c r="P803" s="294">
        <f t="shared" si="284"/>
        <v>1800000</v>
      </c>
      <c r="Q803" s="552"/>
      <c r="R803" s="551"/>
      <c r="S803" s="291"/>
      <c r="T803" t="str">
        <f t="shared" si="274"/>
        <v>ok</v>
      </c>
      <c r="U803" s="560">
        <f t="shared" si="275"/>
        <v>0</v>
      </c>
      <c r="V803" s="560">
        <f t="shared" si="276"/>
        <v>0</v>
      </c>
      <c r="W803" s="560">
        <f t="shared" si="277"/>
        <v>0</v>
      </c>
    </row>
    <row r="804" spans="1:23" ht="21" customHeight="1">
      <c r="A804" s="316" t="str">
        <f t="shared" si="294"/>
        <v>10101</v>
      </c>
      <c r="B804" s="316" t="str">
        <f t="shared" si="295"/>
        <v>61</v>
      </c>
      <c r="C804" s="316">
        <f>IF(AND(F804&lt;&gt;"",G804&lt;&gt;""),COUNT($C$32:C803)+1,"")</f>
        <v>659</v>
      </c>
      <c r="D804" s="292" t="str">
        <f t="shared" si="296"/>
        <v>LN0659</v>
      </c>
      <c r="E804" s="292" t="str">
        <f t="shared" si="297"/>
        <v>1010105</v>
      </c>
      <c r="F804" s="316">
        <v>101010506</v>
      </c>
      <c r="G804" s="668">
        <v>61057</v>
      </c>
      <c r="H804" s="715" t="s">
        <v>1139</v>
      </c>
      <c r="I804" s="316" t="s">
        <v>445</v>
      </c>
      <c r="J804" s="654" t="s">
        <v>824</v>
      </c>
      <c r="K804" s="668">
        <v>1</v>
      </c>
      <c r="L804" s="292" t="s">
        <v>446</v>
      </c>
      <c r="M804" s="747">
        <v>1200000</v>
      </c>
      <c r="N804" s="294">
        <f t="shared" si="285"/>
        <v>1200000</v>
      </c>
      <c r="O804" s="642">
        <v>2</v>
      </c>
      <c r="P804" s="294">
        <f t="shared" si="284"/>
        <v>2400000</v>
      </c>
      <c r="Q804" s="552"/>
      <c r="R804" s="551"/>
      <c r="S804" s="291"/>
      <c r="T804" t="str">
        <f t="shared" si="274"/>
        <v>ok</v>
      </c>
      <c r="U804" s="560">
        <f t="shared" si="275"/>
        <v>0</v>
      </c>
      <c r="V804" s="560">
        <f t="shared" si="276"/>
        <v>0</v>
      </c>
      <c r="W804" s="560">
        <f t="shared" si="277"/>
        <v>0</v>
      </c>
    </row>
    <row r="805" spans="1:23" ht="21" customHeight="1">
      <c r="A805" s="316" t="str">
        <f t="shared" si="294"/>
        <v>10101</v>
      </c>
      <c r="B805" s="316" t="str">
        <f t="shared" si="295"/>
        <v>60</v>
      </c>
      <c r="C805" s="316">
        <f>IF(AND(F805&lt;&gt;"",G805&lt;&gt;""),COUNT($C$32:C804)+1,"")</f>
        <v>660</v>
      </c>
      <c r="D805" s="292" t="str">
        <f t="shared" si="296"/>
        <v>LN0660</v>
      </c>
      <c r="E805" s="292" t="str">
        <f t="shared" si="297"/>
        <v>1010105</v>
      </c>
      <c r="F805" s="316">
        <v>101010506</v>
      </c>
      <c r="G805" s="808">
        <v>60015</v>
      </c>
      <c r="H805" s="779" t="s">
        <v>1004</v>
      </c>
      <c r="I805" s="681" t="s">
        <v>445</v>
      </c>
      <c r="J805" s="825" t="s">
        <v>796</v>
      </c>
      <c r="K805" s="808">
        <f>500-31</f>
        <v>469</v>
      </c>
      <c r="L805" s="681" t="s">
        <v>446</v>
      </c>
      <c r="M805" s="780">
        <v>5500</v>
      </c>
      <c r="N805" s="682">
        <f t="shared" si="285"/>
        <v>2579500</v>
      </c>
      <c r="O805" s="819">
        <v>1</v>
      </c>
      <c r="P805" s="682">
        <f t="shared" si="284"/>
        <v>2579500</v>
      </c>
      <c r="Q805" s="552"/>
      <c r="R805" s="551"/>
      <c r="S805" s="291"/>
      <c r="T805" t="str">
        <f t="shared" si="274"/>
        <v>ok</v>
      </c>
      <c r="U805" s="560">
        <f t="shared" si="275"/>
        <v>0</v>
      </c>
      <c r="V805" s="560">
        <f t="shared" si="276"/>
        <v>0</v>
      </c>
      <c r="W805" s="560">
        <f t="shared" si="277"/>
        <v>0</v>
      </c>
    </row>
    <row r="806" spans="1:23" ht="21" customHeight="1">
      <c r="A806" s="316" t="str">
        <f t="shared" si="294"/>
        <v>10101</v>
      </c>
      <c r="B806" s="316" t="str">
        <f t="shared" si="295"/>
        <v>60</v>
      </c>
      <c r="C806" s="316">
        <f>IF(AND(F806&lt;&gt;"",G806&lt;&gt;""),COUNT($C$32:C805)+1,"")</f>
        <v>661</v>
      </c>
      <c r="D806" s="292" t="str">
        <f t="shared" si="296"/>
        <v>LN0661</v>
      </c>
      <c r="E806" s="292" t="str">
        <f t="shared" si="297"/>
        <v>1010105</v>
      </c>
      <c r="F806" s="316">
        <v>101010506</v>
      </c>
      <c r="G806" s="808">
        <v>60015</v>
      </c>
      <c r="H806" s="779" t="s">
        <v>1005</v>
      </c>
      <c r="I806" s="681" t="s">
        <v>445</v>
      </c>
      <c r="J806" s="825" t="s">
        <v>796</v>
      </c>
      <c r="K806" s="808">
        <v>220</v>
      </c>
      <c r="L806" s="681" t="s">
        <v>446</v>
      </c>
      <c r="M806" s="780">
        <v>5500</v>
      </c>
      <c r="N806" s="682">
        <f t="shared" si="285"/>
        <v>1210000</v>
      </c>
      <c r="O806" s="819">
        <v>1</v>
      </c>
      <c r="P806" s="682">
        <f t="shared" si="284"/>
        <v>1210000</v>
      </c>
      <c r="Q806" s="552"/>
      <c r="R806" s="551"/>
      <c r="S806" s="291"/>
      <c r="T806" t="str">
        <f t="shared" si="274"/>
        <v>ok</v>
      </c>
      <c r="U806" s="560">
        <f t="shared" si="275"/>
        <v>0</v>
      </c>
      <c r="V806" s="560">
        <f t="shared" si="276"/>
        <v>0</v>
      </c>
      <c r="W806" s="560">
        <f t="shared" si="277"/>
        <v>0</v>
      </c>
    </row>
    <row r="807" spans="1:23" ht="21" customHeight="1">
      <c r="A807" s="316" t="str">
        <f t="shared" si="294"/>
        <v>10101</v>
      </c>
      <c r="B807" s="316" t="str">
        <f t="shared" si="295"/>
        <v>60</v>
      </c>
      <c r="C807" s="316">
        <f>IF(AND(F807&lt;&gt;"",G807&lt;&gt;""),COUNT($C$32:C806)+1,"")</f>
        <v>662</v>
      </c>
      <c r="D807" s="292" t="str">
        <f t="shared" si="296"/>
        <v>LN0662</v>
      </c>
      <c r="E807" s="292" t="str">
        <f t="shared" si="297"/>
        <v>1010105</v>
      </c>
      <c r="F807" s="316">
        <v>101010506</v>
      </c>
      <c r="G807" s="846">
        <v>60015</v>
      </c>
      <c r="H807" s="844" t="s">
        <v>1161</v>
      </c>
      <c r="I807" s="681" t="s">
        <v>445</v>
      </c>
      <c r="J807" s="825" t="s">
        <v>796</v>
      </c>
      <c r="K807" s="808">
        <v>1</v>
      </c>
      <c r="L807" s="681" t="s">
        <v>446</v>
      </c>
      <c r="M807" s="780">
        <v>510500</v>
      </c>
      <c r="N807" s="682">
        <f t="shared" si="285"/>
        <v>510500</v>
      </c>
      <c r="O807" s="819">
        <v>1</v>
      </c>
      <c r="P807" s="682">
        <f t="shared" si="284"/>
        <v>510500</v>
      </c>
      <c r="Q807" s="552"/>
      <c r="R807" s="551"/>
      <c r="S807" s="291"/>
      <c r="T807" t="str">
        <f t="shared" si="274"/>
        <v>ok</v>
      </c>
      <c r="U807" s="560">
        <f t="shared" si="275"/>
        <v>0</v>
      </c>
      <c r="V807" s="560">
        <f t="shared" si="276"/>
        <v>0</v>
      </c>
      <c r="W807" s="560">
        <f t="shared" si="277"/>
        <v>0</v>
      </c>
    </row>
    <row r="808" spans="1:23" ht="21" customHeight="1">
      <c r="A808" s="316" t="str">
        <f t="shared" si="294"/>
        <v>10101</v>
      </c>
      <c r="B808" s="316" t="str">
        <f t="shared" si="295"/>
        <v>60</v>
      </c>
      <c r="C808" s="316">
        <f>IF(AND(F808&lt;&gt;"",G808&lt;&gt;""),COUNT($C$32:C807)+1,"")</f>
        <v>663</v>
      </c>
      <c r="D808" s="292" t="str">
        <f t="shared" si="296"/>
        <v>LN0663</v>
      </c>
      <c r="E808" s="292" t="str">
        <f t="shared" si="297"/>
        <v>1010105</v>
      </c>
      <c r="F808" s="316">
        <v>101010506</v>
      </c>
      <c r="G808" s="808">
        <v>60021</v>
      </c>
      <c r="H808" s="779"/>
      <c r="I808" s="681" t="s">
        <v>445</v>
      </c>
      <c r="J808" s="825"/>
      <c r="K808" s="808"/>
      <c r="L808" s="681" t="s">
        <v>446</v>
      </c>
      <c r="M808" s="780"/>
      <c r="N808" s="682">
        <f t="shared" si="285"/>
        <v>0</v>
      </c>
      <c r="O808" s="819">
        <v>1</v>
      </c>
      <c r="P808" s="682">
        <f t="shared" si="284"/>
        <v>0</v>
      </c>
      <c r="Q808" s="552"/>
      <c r="R808" s="551"/>
      <c r="S808" s="291"/>
      <c r="T808" t="str">
        <f t="shared" si="274"/>
        <v>ok</v>
      </c>
      <c r="U808" s="560">
        <f t="shared" si="275"/>
        <v>0</v>
      </c>
      <c r="V808" s="560">
        <f t="shared" si="276"/>
        <v>0</v>
      </c>
      <c r="W808" s="560">
        <f t="shared" si="277"/>
        <v>0</v>
      </c>
    </row>
    <row r="809" spans="1:23" ht="21" customHeight="1">
      <c r="A809" s="316" t="str">
        <f t="shared" si="294"/>
        <v/>
      </c>
      <c r="B809" s="316" t="str">
        <f t="shared" si="295"/>
        <v/>
      </c>
      <c r="C809" s="316" t="str">
        <f>IF(AND(F809&lt;&gt;"",G809&lt;&gt;""),COUNT($C$32:C808)+1,"")</f>
        <v/>
      </c>
      <c r="D809" s="292" t="str">
        <f t="shared" si="296"/>
        <v/>
      </c>
      <c r="E809" s="292" t="str">
        <f t="shared" si="297"/>
        <v/>
      </c>
      <c r="F809" s="693">
        <v>1010106</v>
      </c>
      <c r="G809" s="316"/>
      <c r="H809" s="799" t="s">
        <v>1144</v>
      </c>
      <c r="I809" s="817"/>
      <c r="J809" s="817"/>
      <c r="K809" s="817"/>
      <c r="L809" s="316"/>
      <c r="M809" s="324"/>
      <c r="N809" s="324"/>
      <c r="O809" s="319"/>
      <c r="P809" s="744">
        <f>SUMIF($E810:$E$1454,F809,$P810:$P$1454)</f>
        <v>149900000</v>
      </c>
      <c r="Q809" s="552"/>
      <c r="R809" s="551"/>
      <c r="S809" s="291"/>
      <c r="T809" t="str">
        <f t="shared" si="274"/>
        <v>-</v>
      </c>
      <c r="U809" s="560">
        <f t="shared" si="275"/>
        <v>0</v>
      </c>
      <c r="V809" s="560">
        <f t="shared" si="276"/>
        <v>0</v>
      </c>
      <c r="W809" s="560">
        <f t="shared" si="277"/>
        <v>0</v>
      </c>
    </row>
    <row r="810" spans="1:23" ht="21" customHeight="1">
      <c r="A810" s="316" t="str">
        <f t="shared" si="294"/>
        <v/>
      </c>
      <c r="B810" s="316" t="str">
        <f t="shared" si="295"/>
        <v/>
      </c>
      <c r="C810" s="316" t="str">
        <f>IF(AND(F810&lt;&gt;"",G810&lt;&gt;""),COUNT($C$32:C809)+1,"")</f>
        <v/>
      </c>
      <c r="D810" s="292" t="str">
        <f t="shared" si="296"/>
        <v/>
      </c>
      <c r="E810" s="292" t="str">
        <f t="shared" si="297"/>
        <v/>
      </c>
      <c r="F810" s="672">
        <v>101010601</v>
      </c>
      <c r="G810" s="316"/>
      <c r="H810" s="814" t="s">
        <v>1215</v>
      </c>
      <c r="I810" s="316"/>
      <c r="J810" s="318"/>
      <c r="K810" s="319"/>
      <c r="L810" s="316"/>
      <c r="M810" s="324"/>
      <c r="N810" s="324"/>
      <c r="O810" s="319"/>
      <c r="P810" s="701">
        <f>SUMIF($F811:$F$1454,F810,$P811:$P$1454)</f>
        <v>64400000</v>
      </c>
      <c r="Q810" s="552"/>
      <c r="R810" s="551"/>
      <c r="S810" s="291"/>
      <c r="T810" t="str">
        <f t="shared" si="274"/>
        <v>-</v>
      </c>
      <c r="U810" s="560">
        <f t="shared" si="275"/>
        <v>0</v>
      </c>
      <c r="V810" s="560">
        <f t="shared" si="276"/>
        <v>0</v>
      </c>
      <c r="W810" s="560">
        <f t="shared" si="277"/>
        <v>0</v>
      </c>
    </row>
    <row r="811" spans="1:23" ht="21" customHeight="1">
      <c r="A811" s="316" t="str">
        <f t="shared" si="294"/>
        <v/>
      </c>
      <c r="B811" s="316" t="str">
        <f t="shared" si="295"/>
        <v/>
      </c>
      <c r="C811" s="316" t="str">
        <f>IF(AND(F811&lt;&gt;"",G811&lt;&gt;""),COUNT($C$32:C810)+1,"")</f>
        <v/>
      </c>
      <c r="D811" s="292" t="str">
        <f t="shared" si="296"/>
        <v/>
      </c>
      <c r="E811" s="292" t="str">
        <f t="shared" si="297"/>
        <v/>
      </c>
      <c r="F811" s="316"/>
      <c r="G811" s="316"/>
      <c r="H811" s="916" t="s">
        <v>1136</v>
      </c>
      <c r="I811" s="316"/>
      <c r="J811" s="318"/>
      <c r="K811" s="319"/>
      <c r="L811" s="316"/>
      <c r="M811" s="324"/>
      <c r="N811" s="324"/>
      <c r="O811" s="319"/>
      <c r="P811" s="702">
        <f>SUM(P812:P840)</f>
        <v>64400000</v>
      </c>
      <c r="Q811" s="552"/>
      <c r="R811" s="551"/>
      <c r="S811" s="291"/>
      <c r="T811" t="str">
        <f t="shared" si="274"/>
        <v>-</v>
      </c>
      <c r="U811" s="560">
        <f t="shared" si="275"/>
        <v>0</v>
      </c>
      <c r="V811" s="560">
        <f t="shared" si="276"/>
        <v>0</v>
      </c>
      <c r="W811" s="560">
        <f t="shared" si="277"/>
        <v>0</v>
      </c>
    </row>
    <row r="812" spans="1:23" ht="21" customHeight="1">
      <c r="A812" s="316" t="str">
        <f t="shared" si="294"/>
        <v>10101</v>
      </c>
      <c r="B812" s="316" t="str">
        <f t="shared" si="295"/>
        <v>60</v>
      </c>
      <c r="C812" s="316">
        <f>IF(AND(F812&lt;&gt;"",G812&lt;&gt;""),COUNT($C$32:C811)+1,"")</f>
        <v>664</v>
      </c>
      <c r="D812" s="292" t="str">
        <f t="shared" si="296"/>
        <v>LN0664</v>
      </c>
      <c r="E812" s="292" t="str">
        <f t="shared" si="297"/>
        <v>1010106</v>
      </c>
      <c r="F812" s="316">
        <v>101010601</v>
      </c>
      <c r="G812" s="668">
        <v>60021</v>
      </c>
      <c r="H812" s="746" t="s">
        <v>953</v>
      </c>
      <c r="I812" s="848" t="s">
        <v>445</v>
      </c>
      <c r="J812" s="654" t="s">
        <v>800</v>
      </c>
      <c r="K812" s="668">
        <v>8</v>
      </c>
      <c r="L812" s="838" t="s">
        <v>446</v>
      </c>
      <c r="M812" s="857">
        <v>335000</v>
      </c>
      <c r="N812" s="294">
        <f>K812*M812</f>
        <v>2680000</v>
      </c>
      <c r="O812" s="642">
        <v>2</v>
      </c>
      <c r="P812" s="294">
        <f t="shared" ref="P812:P840" si="302">IF(AND(F812&lt;&gt;"",G812&lt;&gt;""),N812*O812,"")</f>
        <v>5360000</v>
      </c>
      <c r="Q812" s="552"/>
      <c r="R812" s="551"/>
      <c r="S812" s="291"/>
      <c r="T812" t="str">
        <f t="shared" si="274"/>
        <v>ok</v>
      </c>
      <c r="U812" s="560">
        <f t="shared" si="275"/>
        <v>0</v>
      </c>
      <c r="V812" s="560">
        <f t="shared" si="276"/>
        <v>0</v>
      </c>
      <c r="W812" s="560">
        <f t="shared" si="277"/>
        <v>0</v>
      </c>
    </row>
    <row r="813" spans="1:23" ht="21" customHeight="1">
      <c r="A813" s="316" t="str">
        <f t="shared" si="294"/>
        <v>10101</v>
      </c>
      <c r="B813" s="316" t="str">
        <f t="shared" si="295"/>
        <v>60</v>
      </c>
      <c r="C813" s="316">
        <f>IF(AND(F813&lt;&gt;"",G813&lt;&gt;""),COUNT($C$32:C812)+1,"")</f>
        <v>665</v>
      </c>
      <c r="D813" s="292" t="str">
        <f t="shared" si="296"/>
        <v>LN0665</v>
      </c>
      <c r="E813" s="292" t="str">
        <f t="shared" si="297"/>
        <v>1010106</v>
      </c>
      <c r="F813" s="316">
        <v>101010601</v>
      </c>
      <c r="G813" s="668">
        <v>60021</v>
      </c>
      <c r="H813" s="749" t="s">
        <v>955</v>
      </c>
      <c r="I813" s="848" t="s">
        <v>445</v>
      </c>
      <c r="J813" s="654" t="s">
        <v>798</v>
      </c>
      <c r="K813" s="668">
        <v>15</v>
      </c>
      <c r="L813" s="838" t="s">
        <v>446</v>
      </c>
      <c r="M813" s="857">
        <v>73000</v>
      </c>
      <c r="N813" s="294">
        <f t="shared" ref="N813:N840" si="303">K813*M813</f>
        <v>1095000</v>
      </c>
      <c r="O813" s="642">
        <v>2</v>
      </c>
      <c r="P813" s="294">
        <f t="shared" si="302"/>
        <v>2190000</v>
      </c>
      <c r="Q813" s="552"/>
      <c r="R813" s="551"/>
      <c r="S813" s="291"/>
      <c r="T813" t="str">
        <f t="shared" si="274"/>
        <v>ok</v>
      </c>
      <c r="U813" s="560">
        <f t="shared" si="275"/>
        <v>0</v>
      </c>
      <c r="V813" s="560">
        <f t="shared" si="276"/>
        <v>0</v>
      </c>
      <c r="W813" s="560">
        <f t="shared" si="277"/>
        <v>0</v>
      </c>
    </row>
    <row r="814" spans="1:23" ht="21" customHeight="1">
      <c r="A814" s="316" t="str">
        <f t="shared" si="294"/>
        <v>10101</v>
      </c>
      <c r="B814" s="316" t="str">
        <f t="shared" si="295"/>
        <v>60</v>
      </c>
      <c r="C814" s="316">
        <f>IF(AND(F814&lt;&gt;"",G814&lt;&gt;""),COUNT($C$32:C813)+1,"")</f>
        <v>666</v>
      </c>
      <c r="D814" s="292" t="str">
        <f t="shared" si="296"/>
        <v>LN0666</v>
      </c>
      <c r="E814" s="292" t="str">
        <f t="shared" si="297"/>
        <v>1010106</v>
      </c>
      <c r="F814" s="316">
        <v>101010601</v>
      </c>
      <c r="G814" s="668">
        <v>60021</v>
      </c>
      <c r="H814" s="749" t="s">
        <v>799</v>
      </c>
      <c r="I814" s="848" t="s">
        <v>445</v>
      </c>
      <c r="J814" s="654" t="s">
        <v>956</v>
      </c>
      <c r="K814" s="668">
        <v>10</v>
      </c>
      <c r="L814" s="838" t="s">
        <v>446</v>
      </c>
      <c r="M814" s="857">
        <v>33000</v>
      </c>
      <c r="N814" s="294">
        <f t="shared" si="303"/>
        <v>330000</v>
      </c>
      <c r="O814" s="642">
        <v>1</v>
      </c>
      <c r="P814" s="294">
        <f t="shared" si="302"/>
        <v>330000</v>
      </c>
      <c r="Q814" s="552"/>
      <c r="R814" s="551"/>
      <c r="S814" s="291"/>
      <c r="T814" t="str">
        <f t="shared" si="274"/>
        <v>ok</v>
      </c>
      <c r="U814" s="560">
        <f t="shared" si="275"/>
        <v>0</v>
      </c>
      <c r="V814" s="560">
        <f t="shared" si="276"/>
        <v>0</v>
      </c>
      <c r="W814" s="560">
        <f t="shared" si="277"/>
        <v>0</v>
      </c>
    </row>
    <row r="815" spans="1:23" ht="21" customHeight="1">
      <c r="A815" s="316" t="str">
        <f t="shared" si="294"/>
        <v>10101</v>
      </c>
      <c r="B815" s="316" t="str">
        <f t="shared" si="295"/>
        <v>60</v>
      </c>
      <c r="C815" s="316">
        <f>IF(AND(F815&lt;&gt;"",G815&lt;&gt;""),COUNT($C$32:C814)+1,"")</f>
        <v>667</v>
      </c>
      <c r="D815" s="292" t="str">
        <f t="shared" si="296"/>
        <v>LN0667</v>
      </c>
      <c r="E815" s="292" t="str">
        <f t="shared" si="297"/>
        <v>1010106</v>
      </c>
      <c r="F815" s="316">
        <v>101010601</v>
      </c>
      <c r="G815" s="668">
        <v>60021</v>
      </c>
      <c r="H815" s="749" t="s">
        <v>801</v>
      </c>
      <c r="I815" s="848" t="s">
        <v>445</v>
      </c>
      <c r="J815" s="654" t="s">
        <v>956</v>
      </c>
      <c r="K815" s="668">
        <v>10</v>
      </c>
      <c r="L815" s="838" t="s">
        <v>446</v>
      </c>
      <c r="M815" s="857">
        <v>32000</v>
      </c>
      <c r="N815" s="294">
        <f t="shared" si="303"/>
        <v>320000</v>
      </c>
      <c r="O815" s="642">
        <v>1</v>
      </c>
      <c r="P815" s="294">
        <f t="shared" si="302"/>
        <v>320000</v>
      </c>
      <c r="Q815" s="552"/>
      <c r="R815" s="551"/>
      <c r="S815" s="291"/>
      <c r="T815" t="str">
        <f t="shared" si="274"/>
        <v>ok</v>
      </c>
      <c r="U815" s="560">
        <f t="shared" si="275"/>
        <v>0</v>
      </c>
      <c r="V815" s="560">
        <f t="shared" si="276"/>
        <v>0</v>
      </c>
      <c r="W815" s="560">
        <f t="shared" si="277"/>
        <v>0</v>
      </c>
    </row>
    <row r="816" spans="1:23" ht="21" customHeight="1">
      <c r="A816" s="316" t="str">
        <f t="shared" si="294"/>
        <v>10101</v>
      </c>
      <c r="B816" s="316" t="str">
        <f t="shared" si="295"/>
        <v>60</v>
      </c>
      <c r="C816" s="316">
        <f>IF(AND(F816&lt;&gt;"",G816&lt;&gt;""),COUNT($C$32:C815)+1,"")</f>
        <v>668</v>
      </c>
      <c r="D816" s="292" t="str">
        <f t="shared" si="296"/>
        <v>LN0668</v>
      </c>
      <c r="E816" s="292" t="str">
        <f t="shared" si="297"/>
        <v>1010106</v>
      </c>
      <c r="F816" s="316">
        <v>101010601</v>
      </c>
      <c r="G816" s="668">
        <v>60021</v>
      </c>
      <c r="H816" s="749" t="s">
        <v>802</v>
      </c>
      <c r="I816" s="848" t="s">
        <v>445</v>
      </c>
      <c r="J816" s="654" t="s">
        <v>956</v>
      </c>
      <c r="K816" s="668">
        <v>10</v>
      </c>
      <c r="L816" s="838" t="s">
        <v>446</v>
      </c>
      <c r="M816" s="857">
        <v>3300</v>
      </c>
      <c r="N816" s="294">
        <f t="shared" si="303"/>
        <v>33000</v>
      </c>
      <c r="O816" s="642">
        <v>1</v>
      </c>
      <c r="P816" s="294">
        <f t="shared" si="302"/>
        <v>33000</v>
      </c>
      <c r="Q816" s="552"/>
      <c r="R816" s="551"/>
      <c r="S816" s="291"/>
      <c r="T816" t="str">
        <f t="shared" si="274"/>
        <v>ok</v>
      </c>
      <c r="U816" s="560">
        <f t="shared" si="275"/>
        <v>0</v>
      </c>
      <c r="V816" s="560">
        <f t="shared" si="276"/>
        <v>0</v>
      </c>
      <c r="W816" s="560">
        <f t="shared" si="277"/>
        <v>0</v>
      </c>
    </row>
    <row r="817" spans="1:23" ht="21" customHeight="1">
      <c r="A817" s="316" t="str">
        <f t="shared" si="294"/>
        <v>10101</v>
      </c>
      <c r="B817" s="316" t="str">
        <f t="shared" si="295"/>
        <v>60</v>
      </c>
      <c r="C817" s="316">
        <f>IF(AND(F817&lt;&gt;"",G817&lt;&gt;""),COUNT($C$32:C816)+1,"")</f>
        <v>669</v>
      </c>
      <c r="D817" s="292" t="str">
        <f t="shared" si="296"/>
        <v>LN0669</v>
      </c>
      <c r="E817" s="292" t="str">
        <f t="shared" si="297"/>
        <v>1010106</v>
      </c>
      <c r="F817" s="316">
        <v>101010601</v>
      </c>
      <c r="G817" s="668">
        <v>60021</v>
      </c>
      <c r="H817" s="749" t="s">
        <v>802</v>
      </c>
      <c r="I817" s="848" t="s">
        <v>445</v>
      </c>
      <c r="J817" s="654" t="s">
        <v>956</v>
      </c>
      <c r="K817" s="668">
        <v>1</v>
      </c>
      <c r="L817" s="838" t="s">
        <v>446</v>
      </c>
      <c r="M817" s="857">
        <v>500</v>
      </c>
      <c r="N817" s="294">
        <f t="shared" si="303"/>
        <v>500</v>
      </c>
      <c r="O817" s="642">
        <v>1</v>
      </c>
      <c r="P817" s="294">
        <f t="shared" si="302"/>
        <v>500</v>
      </c>
      <c r="Q817" s="552"/>
      <c r="R817" s="551"/>
      <c r="S817" s="291"/>
      <c r="T817" t="str">
        <f t="shared" si="274"/>
        <v>ok</v>
      </c>
      <c r="U817" s="560">
        <f t="shared" si="275"/>
        <v>0</v>
      </c>
      <c r="V817" s="560">
        <f t="shared" si="276"/>
        <v>0</v>
      </c>
      <c r="W817" s="560">
        <f t="shared" si="277"/>
        <v>0</v>
      </c>
    </row>
    <row r="818" spans="1:23" ht="21" customHeight="1">
      <c r="A818" s="316" t="str">
        <f t="shared" si="294"/>
        <v>10101</v>
      </c>
      <c r="B818" s="316" t="str">
        <f t="shared" si="295"/>
        <v>60</v>
      </c>
      <c r="C818" s="316">
        <f>IF(AND(F818&lt;&gt;"",G818&lt;&gt;""),COUNT($C$32:C817)+1,"")</f>
        <v>670</v>
      </c>
      <c r="D818" s="292" t="str">
        <f t="shared" si="296"/>
        <v>LN0670</v>
      </c>
      <c r="E818" s="292" t="str">
        <f t="shared" si="297"/>
        <v>1010106</v>
      </c>
      <c r="F818" s="316">
        <v>101010601</v>
      </c>
      <c r="G818" s="668">
        <v>60021</v>
      </c>
      <c r="H818" s="749" t="s">
        <v>803</v>
      </c>
      <c r="I818" s="848" t="s">
        <v>445</v>
      </c>
      <c r="J818" s="654" t="s">
        <v>956</v>
      </c>
      <c r="K818" s="668">
        <v>10</v>
      </c>
      <c r="L818" s="838" t="s">
        <v>446</v>
      </c>
      <c r="M818" s="857">
        <v>40000</v>
      </c>
      <c r="N818" s="294">
        <f t="shared" si="303"/>
        <v>400000</v>
      </c>
      <c r="O818" s="642">
        <v>2</v>
      </c>
      <c r="P818" s="294">
        <f t="shared" si="302"/>
        <v>800000</v>
      </c>
      <c r="Q818" s="552"/>
      <c r="R818" s="551"/>
      <c r="S818" s="291"/>
      <c r="T818" t="str">
        <f t="shared" si="274"/>
        <v>ok</v>
      </c>
      <c r="U818" s="560">
        <f t="shared" si="275"/>
        <v>0</v>
      </c>
      <c r="V818" s="560">
        <f t="shared" si="276"/>
        <v>0</v>
      </c>
      <c r="W818" s="560">
        <f t="shared" si="277"/>
        <v>0</v>
      </c>
    </row>
    <row r="819" spans="1:23" ht="21" customHeight="1">
      <c r="A819" s="316" t="str">
        <f t="shared" si="294"/>
        <v>10101</v>
      </c>
      <c r="B819" s="316" t="str">
        <f t="shared" si="295"/>
        <v>60</v>
      </c>
      <c r="C819" s="316">
        <f>IF(AND(F819&lt;&gt;"",G819&lt;&gt;""),COUNT($C$32:C818)+1,"")</f>
        <v>671</v>
      </c>
      <c r="D819" s="292" t="str">
        <f t="shared" si="296"/>
        <v>LN0671</v>
      </c>
      <c r="E819" s="292" t="str">
        <f t="shared" si="297"/>
        <v>1010106</v>
      </c>
      <c r="F819" s="316">
        <v>101010601</v>
      </c>
      <c r="G819" s="668">
        <v>60021</v>
      </c>
      <c r="H819" s="749" t="s">
        <v>957</v>
      </c>
      <c r="I819" s="848" t="s">
        <v>445</v>
      </c>
      <c r="J819" s="654" t="s">
        <v>958</v>
      </c>
      <c r="K819" s="668">
        <v>13</v>
      </c>
      <c r="L819" s="838" t="s">
        <v>446</v>
      </c>
      <c r="M819" s="857">
        <v>10000</v>
      </c>
      <c r="N819" s="294">
        <f t="shared" si="303"/>
        <v>130000</v>
      </c>
      <c r="O819" s="642">
        <v>2</v>
      </c>
      <c r="P819" s="294">
        <f t="shared" si="302"/>
        <v>260000</v>
      </c>
      <c r="Q819" s="552"/>
      <c r="R819" s="551"/>
      <c r="S819" s="291"/>
      <c r="T819" t="str">
        <f t="shared" si="274"/>
        <v>ok</v>
      </c>
      <c r="U819" s="560">
        <f t="shared" si="275"/>
        <v>0</v>
      </c>
      <c r="V819" s="560">
        <f t="shared" si="276"/>
        <v>0</v>
      </c>
      <c r="W819" s="560">
        <f t="shared" si="277"/>
        <v>0</v>
      </c>
    </row>
    <row r="820" spans="1:23" ht="21" customHeight="1">
      <c r="A820" s="316" t="str">
        <f t="shared" si="294"/>
        <v>10101</v>
      </c>
      <c r="B820" s="316" t="str">
        <f t="shared" si="295"/>
        <v>60</v>
      </c>
      <c r="C820" s="316">
        <f>IF(AND(F820&lt;&gt;"",G820&lt;&gt;""),COUNT($C$32:C819)+1,"")</f>
        <v>672</v>
      </c>
      <c r="D820" s="292" t="str">
        <f t="shared" si="296"/>
        <v>LN0672</v>
      </c>
      <c r="E820" s="292" t="str">
        <f t="shared" si="297"/>
        <v>1010106</v>
      </c>
      <c r="F820" s="316">
        <v>101010601</v>
      </c>
      <c r="G820" s="668">
        <v>60021</v>
      </c>
      <c r="H820" s="749" t="s">
        <v>805</v>
      </c>
      <c r="I820" s="848" t="s">
        <v>445</v>
      </c>
      <c r="J820" s="654" t="s">
        <v>806</v>
      </c>
      <c r="K820" s="668">
        <v>10</v>
      </c>
      <c r="L820" s="838" t="s">
        <v>446</v>
      </c>
      <c r="M820" s="857">
        <v>5000</v>
      </c>
      <c r="N820" s="294">
        <f t="shared" si="303"/>
        <v>50000</v>
      </c>
      <c r="O820" s="642">
        <v>2</v>
      </c>
      <c r="P820" s="294">
        <f t="shared" si="302"/>
        <v>100000</v>
      </c>
      <c r="Q820" s="552"/>
      <c r="R820" s="551"/>
      <c r="S820" s="291"/>
      <c r="T820" t="str">
        <f t="shared" si="274"/>
        <v>ok</v>
      </c>
      <c r="U820" s="560">
        <f t="shared" si="275"/>
        <v>0</v>
      </c>
      <c r="V820" s="560">
        <f t="shared" si="276"/>
        <v>0</v>
      </c>
      <c r="W820" s="560">
        <f t="shared" si="277"/>
        <v>0</v>
      </c>
    </row>
    <row r="821" spans="1:23" ht="21" customHeight="1">
      <c r="A821" s="316" t="str">
        <f t="shared" si="294"/>
        <v>10101</v>
      </c>
      <c r="B821" s="316" t="str">
        <f t="shared" si="295"/>
        <v>60</v>
      </c>
      <c r="C821" s="316">
        <f>IF(AND(F821&lt;&gt;"",G821&lt;&gt;""),COUNT($C$32:C820)+1,"")</f>
        <v>673</v>
      </c>
      <c r="D821" s="292" t="str">
        <f t="shared" si="296"/>
        <v>LN0673</v>
      </c>
      <c r="E821" s="292" t="str">
        <f t="shared" si="297"/>
        <v>1010106</v>
      </c>
      <c r="F821" s="316">
        <v>101010601</v>
      </c>
      <c r="G821" s="668">
        <v>60021</v>
      </c>
      <c r="H821" s="749" t="s">
        <v>807</v>
      </c>
      <c r="I821" s="316" t="s">
        <v>445</v>
      </c>
      <c r="J821" s="654" t="s">
        <v>800</v>
      </c>
      <c r="K821" s="668">
        <v>10</v>
      </c>
      <c r="L821" s="292" t="s">
        <v>446</v>
      </c>
      <c r="M821" s="857">
        <v>10000</v>
      </c>
      <c r="N821" s="294">
        <f t="shared" si="303"/>
        <v>100000</v>
      </c>
      <c r="O821" s="642">
        <v>2</v>
      </c>
      <c r="P821" s="294">
        <f t="shared" si="302"/>
        <v>200000</v>
      </c>
      <c r="Q821" s="552"/>
      <c r="R821" s="551"/>
      <c r="S821" s="291"/>
      <c r="T821" t="str">
        <f t="shared" si="274"/>
        <v>ok</v>
      </c>
      <c r="U821" s="560">
        <f t="shared" si="275"/>
        <v>0</v>
      </c>
      <c r="V821" s="560">
        <f t="shared" si="276"/>
        <v>0</v>
      </c>
      <c r="W821" s="560">
        <f t="shared" si="277"/>
        <v>0</v>
      </c>
    </row>
    <row r="822" spans="1:23" ht="21" customHeight="1">
      <c r="A822" s="316" t="str">
        <f t="shared" si="294"/>
        <v>10101</v>
      </c>
      <c r="B822" s="316" t="str">
        <f t="shared" si="295"/>
        <v>60</v>
      </c>
      <c r="C822" s="316">
        <f>IF(AND(F822&lt;&gt;"",G822&lt;&gt;""),COUNT($C$32:C821)+1,"")</f>
        <v>674</v>
      </c>
      <c r="D822" s="292" t="str">
        <f t="shared" si="296"/>
        <v>LN0674</v>
      </c>
      <c r="E822" s="292" t="str">
        <f t="shared" si="297"/>
        <v>1010106</v>
      </c>
      <c r="F822" s="316">
        <v>101010601</v>
      </c>
      <c r="G822" s="668">
        <v>60021</v>
      </c>
      <c r="H822" s="749" t="s">
        <v>931</v>
      </c>
      <c r="I822" s="316" t="s">
        <v>445</v>
      </c>
      <c r="J822" s="654" t="s">
        <v>956</v>
      </c>
      <c r="K822" s="668">
        <v>10</v>
      </c>
      <c r="L822" s="292" t="s">
        <v>446</v>
      </c>
      <c r="M822" s="857">
        <v>70000</v>
      </c>
      <c r="N822" s="294">
        <f t="shared" si="303"/>
        <v>700000</v>
      </c>
      <c r="O822" s="642">
        <v>1</v>
      </c>
      <c r="P822" s="294">
        <f t="shared" si="302"/>
        <v>700000</v>
      </c>
      <c r="Q822" s="552"/>
      <c r="R822" s="551"/>
      <c r="S822" s="291"/>
      <c r="T822" t="str">
        <f t="shared" si="274"/>
        <v>ok</v>
      </c>
      <c r="U822" s="560">
        <f t="shared" si="275"/>
        <v>0</v>
      </c>
      <c r="V822" s="560">
        <f t="shared" si="276"/>
        <v>0</v>
      </c>
      <c r="W822" s="560">
        <f t="shared" si="277"/>
        <v>0</v>
      </c>
    </row>
    <row r="823" spans="1:23" ht="21" customHeight="1">
      <c r="A823" s="316" t="str">
        <f t="shared" si="294"/>
        <v>10101</v>
      </c>
      <c r="B823" s="316" t="str">
        <f t="shared" si="295"/>
        <v>60</v>
      </c>
      <c r="C823" s="316">
        <f>IF(AND(F823&lt;&gt;"",G823&lt;&gt;""),COUNT($C$32:C822)+1,"")</f>
        <v>675</v>
      </c>
      <c r="D823" s="292" t="str">
        <f t="shared" si="296"/>
        <v>LN0675</v>
      </c>
      <c r="E823" s="292" t="str">
        <f t="shared" si="297"/>
        <v>1010106</v>
      </c>
      <c r="F823" s="316">
        <v>101010601</v>
      </c>
      <c r="G823" s="668">
        <v>60021</v>
      </c>
      <c r="H823" s="749" t="s">
        <v>815</v>
      </c>
      <c r="I823" s="316" t="s">
        <v>445</v>
      </c>
      <c r="J823" s="654" t="s">
        <v>816</v>
      </c>
      <c r="K823" s="668">
        <v>20</v>
      </c>
      <c r="L823" s="292" t="s">
        <v>446</v>
      </c>
      <c r="M823" s="857">
        <v>4000</v>
      </c>
      <c r="N823" s="294">
        <f t="shared" si="303"/>
        <v>80000</v>
      </c>
      <c r="O823" s="642">
        <v>2</v>
      </c>
      <c r="P823" s="294">
        <f t="shared" si="302"/>
        <v>160000</v>
      </c>
      <c r="Q823" s="552"/>
      <c r="R823" s="551"/>
      <c r="S823" s="291"/>
      <c r="T823" t="str">
        <f t="shared" si="274"/>
        <v>ok</v>
      </c>
      <c r="U823" s="560">
        <f t="shared" si="275"/>
        <v>0</v>
      </c>
      <c r="V823" s="560">
        <f t="shared" si="276"/>
        <v>0</v>
      </c>
      <c r="W823" s="560">
        <f t="shared" si="277"/>
        <v>0</v>
      </c>
    </row>
    <row r="824" spans="1:23" ht="21" customHeight="1">
      <c r="A824" s="316" t="str">
        <f t="shared" si="294"/>
        <v>10101</v>
      </c>
      <c r="B824" s="316" t="str">
        <f t="shared" si="295"/>
        <v>60</v>
      </c>
      <c r="C824" s="316">
        <f>IF(AND(F824&lt;&gt;"",G824&lt;&gt;""),COUNT($C$32:C823)+1,"")</f>
        <v>676</v>
      </c>
      <c r="D824" s="292" t="str">
        <f t="shared" si="296"/>
        <v>LN0676</v>
      </c>
      <c r="E824" s="292" t="str">
        <f t="shared" si="297"/>
        <v>1010106</v>
      </c>
      <c r="F824" s="316">
        <v>101010601</v>
      </c>
      <c r="G824" s="668">
        <v>60021</v>
      </c>
      <c r="H824" s="749" t="s">
        <v>959</v>
      </c>
      <c r="I824" s="316" t="s">
        <v>445</v>
      </c>
      <c r="J824" s="654" t="s">
        <v>960</v>
      </c>
      <c r="K824" s="808">
        <v>16</v>
      </c>
      <c r="L824" s="292" t="s">
        <v>446</v>
      </c>
      <c r="M824" s="857">
        <v>100000</v>
      </c>
      <c r="N824" s="294">
        <f t="shared" si="303"/>
        <v>1600000</v>
      </c>
      <c r="O824" s="642">
        <v>2</v>
      </c>
      <c r="P824" s="294">
        <f t="shared" si="302"/>
        <v>3200000</v>
      </c>
      <c r="Q824" s="552"/>
      <c r="R824" s="551"/>
      <c r="S824" s="291"/>
      <c r="T824" t="str">
        <f t="shared" si="274"/>
        <v>ok</v>
      </c>
      <c r="U824" s="560">
        <f t="shared" si="275"/>
        <v>0</v>
      </c>
      <c r="V824" s="560">
        <f t="shared" si="276"/>
        <v>0</v>
      </c>
      <c r="W824" s="560">
        <f t="shared" si="277"/>
        <v>0</v>
      </c>
    </row>
    <row r="825" spans="1:23" ht="21" customHeight="1">
      <c r="A825" s="316" t="str">
        <f t="shared" si="294"/>
        <v>10101</v>
      </c>
      <c r="B825" s="316" t="str">
        <f t="shared" si="295"/>
        <v>60</v>
      </c>
      <c r="C825" s="316">
        <f>IF(AND(F825&lt;&gt;"",G825&lt;&gt;""),COUNT($C$32:C824)+1,"")</f>
        <v>677</v>
      </c>
      <c r="D825" s="292" t="str">
        <f t="shared" si="296"/>
        <v>LN0677</v>
      </c>
      <c r="E825" s="292" t="str">
        <f t="shared" si="297"/>
        <v>1010106</v>
      </c>
      <c r="F825" s="316">
        <v>101010601</v>
      </c>
      <c r="G825" s="668">
        <v>60021</v>
      </c>
      <c r="H825" s="749" t="s">
        <v>961</v>
      </c>
      <c r="I825" s="316" t="s">
        <v>445</v>
      </c>
      <c r="J825" s="654" t="s">
        <v>816</v>
      </c>
      <c r="K825" s="668">
        <v>18</v>
      </c>
      <c r="L825" s="292" t="s">
        <v>446</v>
      </c>
      <c r="M825" s="857">
        <v>13000</v>
      </c>
      <c r="N825" s="294">
        <f t="shared" si="303"/>
        <v>234000</v>
      </c>
      <c r="O825" s="642">
        <v>2</v>
      </c>
      <c r="P825" s="294">
        <f t="shared" si="302"/>
        <v>468000</v>
      </c>
      <c r="Q825" s="552"/>
      <c r="R825" s="551"/>
      <c r="S825" s="291"/>
      <c r="T825" t="str">
        <f t="shared" si="274"/>
        <v>ok</v>
      </c>
      <c r="U825" s="560">
        <f t="shared" si="275"/>
        <v>0</v>
      </c>
      <c r="V825" s="560">
        <f t="shared" si="276"/>
        <v>0</v>
      </c>
      <c r="W825" s="560">
        <f t="shared" si="277"/>
        <v>0</v>
      </c>
    </row>
    <row r="826" spans="1:23" ht="21" customHeight="1">
      <c r="A826" s="316" t="str">
        <f t="shared" si="294"/>
        <v>10101</v>
      </c>
      <c r="B826" s="316" t="str">
        <f t="shared" si="295"/>
        <v>60</v>
      </c>
      <c r="C826" s="316">
        <f>IF(AND(F826&lt;&gt;"",G826&lt;&gt;""),COUNT($C$32:C825)+1,"")</f>
        <v>678</v>
      </c>
      <c r="D826" s="292" t="str">
        <f t="shared" si="296"/>
        <v>LN0678</v>
      </c>
      <c r="E826" s="292" t="str">
        <f t="shared" si="297"/>
        <v>1010106</v>
      </c>
      <c r="F826" s="316">
        <v>101010601</v>
      </c>
      <c r="G826" s="668">
        <v>60021</v>
      </c>
      <c r="H826" s="749" t="s">
        <v>962</v>
      </c>
      <c r="I826" s="316" t="s">
        <v>445</v>
      </c>
      <c r="J826" s="654" t="s">
        <v>800</v>
      </c>
      <c r="K826" s="668">
        <v>16</v>
      </c>
      <c r="L826" s="292" t="s">
        <v>446</v>
      </c>
      <c r="M826" s="857">
        <v>6000</v>
      </c>
      <c r="N826" s="294">
        <f t="shared" si="303"/>
        <v>96000</v>
      </c>
      <c r="O826" s="642">
        <v>2</v>
      </c>
      <c r="P826" s="294">
        <f t="shared" si="302"/>
        <v>192000</v>
      </c>
      <c r="Q826" s="552"/>
      <c r="R826" s="551"/>
      <c r="S826" s="291"/>
      <c r="T826" t="str">
        <f t="shared" si="274"/>
        <v>ok</v>
      </c>
      <c r="U826" s="560">
        <f t="shared" si="275"/>
        <v>0</v>
      </c>
      <c r="V826" s="560">
        <f t="shared" si="276"/>
        <v>0</v>
      </c>
      <c r="W826" s="560">
        <f t="shared" si="277"/>
        <v>0</v>
      </c>
    </row>
    <row r="827" spans="1:23" ht="21" customHeight="1">
      <c r="A827" s="316" t="str">
        <f t="shared" si="294"/>
        <v>10101</v>
      </c>
      <c r="B827" s="316" t="str">
        <f t="shared" si="295"/>
        <v>60</v>
      </c>
      <c r="C827" s="316">
        <f>IF(AND(F827&lt;&gt;"",G827&lt;&gt;""),COUNT($C$32:C826)+1,"")</f>
        <v>679</v>
      </c>
      <c r="D827" s="292" t="str">
        <f t="shared" si="296"/>
        <v>LN0679</v>
      </c>
      <c r="E827" s="292" t="str">
        <f t="shared" si="297"/>
        <v>1010106</v>
      </c>
      <c r="F827" s="316">
        <v>101010601</v>
      </c>
      <c r="G827" s="845">
        <v>60021</v>
      </c>
      <c r="H827" s="854" t="s">
        <v>1165</v>
      </c>
      <c r="I827" s="316" t="s">
        <v>445</v>
      </c>
      <c r="J827" s="654" t="s">
        <v>821</v>
      </c>
      <c r="K827" s="668">
        <v>1</v>
      </c>
      <c r="L827" s="292" t="s">
        <v>446</v>
      </c>
      <c r="M827" s="857">
        <v>86500</v>
      </c>
      <c r="N827" s="294">
        <f t="shared" si="303"/>
        <v>86500</v>
      </c>
      <c r="O827" s="642">
        <v>1</v>
      </c>
      <c r="P827" s="294">
        <f t="shared" si="302"/>
        <v>86500</v>
      </c>
      <c r="Q827" s="552"/>
      <c r="R827" s="551"/>
      <c r="S827" s="291"/>
      <c r="T827" t="str">
        <f t="shared" si="274"/>
        <v>ok</v>
      </c>
      <c r="U827" s="560">
        <f t="shared" si="275"/>
        <v>0</v>
      </c>
      <c r="V827" s="560">
        <f t="shared" si="276"/>
        <v>0</v>
      </c>
      <c r="W827" s="560">
        <f t="shared" si="277"/>
        <v>0</v>
      </c>
    </row>
    <row r="828" spans="1:23" ht="21" customHeight="1">
      <c r="A828" s="316" t="str">
        <f t="shared" si="294"/>
        <v>10101</v>
      </c>
      <c r="B828" s="316" t="str">
        <f t="shared" si="295"/>
        <v>60</v>
      </c>
      <c r="C828" s="316">
        <f>IF(AND(F828&lt;&gt;"",G828&lt;&gt;""),COUNT($C$32:C827)+1,"")</f>
        <v>680</v>
      </c>
      <c r="D828" s="292" t="str">
        <f t="shared" si="296"/>
        <v>LN0680</v>
      </c>
      <c r="E828" s="292" t="str">
        <f t="shared" si="297"/>
        <v>1010106</v>
      </c>
      <c r="F828" s="316">
        <v>101010601</v>
      </c>
      <c r="G828" s="668">
        <v>60055</v>
      </c>
      <c r="H828" s="815" t="s">
        <v>1137</v>
      </c>
      <c r="I828" s="316" t="s">
        <v>451</v>
      </c>
      <c r="J828" s="654" t="s">
        <v>806</v>
      </c>
      <c r="K828" s="808">
        <v>1</v>
      </c>
      <c r="L828" s="292" t="s">
        <v>446</v>
      </c>
      <c r="M828" s="857">
        <v>4000000</v>
      </c>
      <c r="N828" s="294">
        <f t="shared" si="303"/>
        <v>4000000</v>
      </c>
      <c r="O828" s="642">
        <v>1</v>
      </c>
      <c r="P828" s="294">
        <f t="shared" si="302"/>
        <v>4000000</v>
      </c>
      <c r="Q828" s="552"/>
      <c r="R828" s="551"/>
      <c r="S828" s="291"/>
      <c r="T828" t="str">
        <f t="shared" si="274"/>
        <v>ok</v>
      </c>
      <c r="U828" s="560">
        <f t="shared" si="275"/>
        <v>0</v>
      </c>
      <c r="V828" s="560">
        <f t="shared" si="276"/>
        <v>0</v>
      </c>
      <c r="W828" s="560">
        <f t="shared" si="277"/>
        <v>0</v>
      </c>
    </row>
    <row r="829" spans="1:23" ht="21" customHeight="1">
      <c r="A829" s="316" t="str">
        <f t="shared" si="294"/>
        <v>10101</v>
      </c>
      <c r="B829" s="316" t="str">
        <f t="shared" si="295"/>
        <v>60</v>
      </c>
      <c r="C829" s="316">
        <f>IF(AND(F829&lt;&gt;"",G829&lt;&gt;""),COUNT($C$32:C828)+1,"")</f>
        <v>681</v>
      </c>
      <c r="D829" s="292" t="str">
        <f t="shared" si="296"/>
        <v>LN0681</v>
      </c>
      <c r="E829" s="292" t="str">
        <f t="shared" si="297"/>
        <v>1010106</v>
      </c>
      <c r="F829" s="316">
        <v>101010601</v>
      </c>
      <c r="G829" s="668">
        <v>60055</v>
      </c>
      <c r="H829" s="815" t="s">
        <v>1138</v>
      </c>
      <c r="I829" s="316" t="s">
        <v>451</v>
      </c>
      <c r="J829" s="654" t="s">
        <v>806</v>
      </c>
      <c r="K829" s="668">
        <v>1</v>
      </c>
      <c r="L829" s="292" t="s">
        <v>446</v>
      </c>
      <c r="M829" s="857">
        <v>4500000</v>
      </c>
      <c r="N829" s="294">
        <f t="shared" si="303"/>
        <v>4500000</v>
      </c>
      <c r="O829" s="642">
        <v>1</v>
      </c>
      <c r="P829" s="294">
        <f t="shared" si="302"/>
        <v>4500000</v>
      </c>
      <c r="Q829" s="552"/>
      <c r="R829" s="551"/>
      <c r="S829" s="291"/>
      <c r="T829" t="str">
        <f t="shared" si="274"/>
        <v>ok</v>
      </c>
      <c r="U829" s="560">
        <f t="shared" si="275"/>
        <v>0</v>
      </c>
      <c r="V829" s="560">
        <f t="shared" si="276"/>
        <v>0</v>
      </c>
      <c r="W829" s="560">
        <f t="shared" si="277"/>
        <v>0</v>
      </c>
    </row>
    <row r="830" spans="1:23" ht="21" customHeight="1">
      <c r="A830" s="316" t="str">
        <f t="shared" si="294"/>
        <v>10101</v>
      </c>
      <c r="B830" s="316" t="str">
        <f t="shared" si="295"/>
        <v>60</v>
      </c>
      <c r="C830" s="316">
        <f>IF(AND(F830&lt;&gt;"",G830&lt;&gt;""),COUNT($C$32:C829)+1,"")</f>
        <v>682</v>
      </c>
      <c r="D830" s="292" t="str">
        <f t="shared" si="296"/>
        <v>LN0682</v>
      </c>
      <c r="E830" s="292" t="str">
        <f t="shared" si="297"/>
        <v>1010106</v>
      </c>
      <c r="F830" s="316">
        <v>101010601</v>
      </c>
      <c r="G830" s="668">
        <v>60051</v>
      </c>
      <c r="H830" s="715" t="s">
        <v>964</v>
      </c>
      <c r="I830" s="316" t="s">
        <v>445</v>
      </c>
      <c r="J830" s="654" t="s">
        <v>806</v>
      </c>
      <c r="K830" s="668">
        <v>1</v>
      </c>
      <c r="L830" s="292" t="s">
        <v>446</v>
      </c>
      <c r="M830" s="857">
        <v>4000000</v>
      </c>
      <c r="N830" s="294">
        <f t="shared" si="303"/>
        <v>4000000</v>
      </c>
      <c r="O830" s="642">
        <v>1</v>
      </c>
      <c r="P830" s="294">
        <f t="shared" si="302"/>
        <v>4000000</v>
      </c>
      <c r="Q830" s="552"/>
      <c r="R830" s="551"/>
      <c r="S830" s="291"/>
      <c r="T830" t="str">
        <f t="shared" ref="T830:T886" si="304">IF(AND(F830&lt;&gt;"",G830&lt;&gt;""),"ok","-")</f>
        <v>ok</v>
      </c>
      <c r="U830" s="560">
        <f t="shared" ref="U830:U886" si="305">MOD(K830,1)</f>
        <v>0</v>
      </c>
      <c r="V830" s="560">
        <f t="shared" ref="V830:V886" si="306">MOD(M830,1)</f>
        <v>0</v>
      </c>
      <c r="W830" s="560">
        <f t="shared" ref="W830:W886" si="307">MOD(O830,1)</f>
        <v>0</v>
      </c>
    </row>
    <row r="831" spans="1:23" ht="21" customHeight="1">
      <c r="A831" s="316" t="str">
        <f t="shared" si="294"/>
        <v>10101</v>
      </c>
      <c r="B831" s="316" t="str">
        <f t="shared" si="295"/>
        <v>60</v>
      </c>
      <c r="C831" s="316">
        <f>IF(AND(F831&lt;&gt;"",G831&lt;&gt;""),COUNT($C$32:C830)+1,"")</f>
        <v>683</v>
      </c>
      <c r="D831" s="292" t="str">
        <f t="shared" si="296"/>
        <v>LN0683</v>
      </c>
      <c r="E831" s="292" t="str">
        <f t="shared" si="297"/>
        <v>1010106</v>
      </c>
      <c r="F831" s="316">
        <v>101010601</v>
      </c>
      <c r="G831" s="668">
        <v>60011</v>
      </c>
      <c r="H831" s="715" t="s">
        <v>942</v>
      </c>
      <c r="I831" s="316" t="s">
        <v>445</v>
      </c>
      <c r="J831" s="654" t="s">
        <v>824</v>
      </c>
      <c r="K831" s="668">
        <v>1</v>
      </c>
      <c r="L831" s="292" t="s">
        <v>446</v>
      </c>
      <c r="M831" s="858">
        <v>600000</v>
      </c>
      <c r="N831" s="294">
        <f t="shared" si="303"/>
        <v>600000</v>
      </c>
      <c r="O831" s="642">
        <v>12</v>
      </c>
      <c r="P831" s="294">
        <f t="shared" si="302"/>
        <v>7200000</v>
      </c>
      <c r="Q831" s="552"/>
      <c r="R831" s="551"/>
      <c r="S831" s="291"/>
      <c r="T831" t="str">
        <f t="shared" si="304"/>
        <v>ok</v>
      </c>
      <c r="U831" s="560">
        <f t="shared" si="305"/>
        <v>0</v>
      </c>
      <c r="V831" s="560">
        <f t="shared" si="306"/>
        <v>0</v>
      </c>
      <c r="W831" s="560">
        <f t="shared" si="307"/>
        <v>0</v>
      </c>
    </row>
    <row r="832" spans="1:23" ht="21" customHeight="1">
      <c r="A832" s="316" t="str">
        <f t="shared" si="294"/>
        <v>10101</v>
      </c>
      <c r="B832" s="316" t="str">
        <f t="shared" si="295"/>
        <v>60</v>
      </c>
      <c r="C832" s="316">
        <f>IF(AND(F832&lt;&gt;"",G832&lt;&gt;""),COUNT($C$32:C831)+1,"")</f>
        <v>684</v>
      </c>
      <c r="D832" s="292" t="str">
        <f t="shared" si="296"/>
        <v>LN0684</v>
      </c>
      <c r="E832" s="292" t="str">
        <f t="shared" si="297"/>
        <v>1010106</v>
      </c>
      <c r="F832" s="316">
        <v>101010601</v>
      </c>
      <c r="G832" s="690">
        <v>60052</v>
      </c>
      <c r="H832" s="689" t="s">
        <v>965</v>
      </c>
      <c r="I832" s="316" t="s">
        <v>451</v>
      </c>
      <c r="J832" s="654" t="s">
        <v>966</v>
      </c>
      <c r="K832" s="690">
        <v>5</v>
      </c>
      <c r="L832" s="292" t="s">
        <v>446</v>
      </c>
      <c r="M832" s="862">
        <v>716000</v>
      </c>
      <c r="N832" s="294">
        <f t="shared" si="303"/>
        <v>3580000</v>
      </c>
      <c r="O832" s="642">
        <v>1</v>
      </c>
      <c r="P832" s="294">
        <f t="shared" si="302"/>
        <v>3580000</v>
      </c>
      <c r="Q832" s="552"/>
      <c r="R832" s="551"/>
      <c r="S832" s="291"/>
      <c r="T832" t="str">
        <f t="shared" si="304"/>
        <v>ok</v>
      </c>
      <c r="U832" s="560">
        <f t="shared" si="305"/>
        <v>0</v>
      </c>
      <c r="V832" s="560">
        <f t="shared" si="306"/>
        <v>0</v>
      </c>
      <c r="W832" s="560">
        <f t="shared" si="307"/>
        <v>0</v>
      </c>
    </row>
    <row r="833" spans="1:23" ht="21" customHeight="1">
      <c r="A833" s="316" t="str">
        <f t="shared" si="294"/>
        <v>10101</v>
      </c>
      <c r="B833" s="316" t="str">
        <f t="shared" si="295"/>
        <v>60</v>
      </c>
      <c r="C833" s="316">
        <f>IF(AND(F833&lt;&gt;"",G833&lt;&gt;""),COUNT($C$32:C832)+1,"")</f>
        <v>685</v>
      </c>
      <c r="D833" s="292" t="str">
        <f t="shared" si="296"/>
        <v>LN0685</v>
      </c>
      <c r="E833" s="292" t="str">
        <f t="shared" si="297"/>
        <v>1010106</v>
      </c>
      <c r="F833" s="316">
        <v>101010601</v>
      </c>
      <c r="G833" s="690">
        <v>60052</v>
      </c>
      <c r="H833" s="689" t="s">
        <v>965</v>
      </c>
      <c r="I833" s="316" t="s">
        <v>451</v>
      </c>
      <c r="J833" s="654" t="s">
        <v>1140</v>
      </c>
      <c r="K833" s="690">
        <v>5</v>
      </c>
      <c r="L833" s="292" t="s">
        <v>446</v>
      </c>
      <c r="M833" s="862">
        <v>600000</v>
      </c>
      <c r="N833" s="294">
        <f t="shared" si="303"/>
        <v>3000000</v>
      </c>
      <c r="O833" s="642">
        <v>1</v>
      </c>
      <c r="P833" s="294">
        <f t="shared" si="302"/>
        <v>3000000</v>
      </c>
      <c r="Q833" s="552"/>
      <c r="R833" s="551"/>
      <c r="S833" s="291"/>
      <c r="T833" t="str">
        <f t="shared" si="304"/>
        <v>ok</v>
      </c>
      <c r="U833" s="560">
        <f t="shared" si="305"/>
        <v>0</v>
      </c>
      <c r="V833" s="560">
        <f t="shared" si="306"/>
        <v>0</v>
      </c>
      <c r="W833" s="560">
        <f t="shared" si="307"/>
        <v>0</v>
      </c>
    </row>
    <row r="834" spans="1:23" ht="21" customHeight="1">
      <c r="A834" s="316" t="str">
        <f t="shared" si="294"/>
        <v>10101</v>
      </c>
      <c r="B834" s="316" t="str">
        <f t="shared" si="295"/>
        <v>61</v>
      </c>
      <c r="C834" s="316">
        <f>IF(AND(F834&lt;&gt;"",G834&lt;&gt;""),COUNT($C$32:C833)+1,"")</f>
        <v>686</v>
      </c>
      <c r="D834" s="292" t="str">
        <f t="shared" si="296"/>
        <v>LN0686</v>
      </c>
      <c r="E834" s="292" t="str">
        <f t="shared" si="297"/>
        <v>1010106</v>
      </c>
      <c r="F834" s="316">
        <v>101010601</v>
      </c>
      <c r="G834" s="668">
        <v>61141</v>
      </c>
      <c r="H834" s="715" t="s">
        <v>967</v>
      </c>
      <c r="I834" s="316" t="s">
        <v>445</v>
      </c>
      <c r="J834" s="654" t="s">
        <v>824</v>
      </c>
      <c r="K834" s="668">
        <v>1</v>
      </c>
      <c r="L834" s="292" t="s">
        <v>446</v>
      </c>
      <c r="M834" s="857">
        <v>250000</v>
      </c>
      <c r="N834" s="294">
        <f t="shared" si="303"/>
        <v>250000</v>
      </c>
      <c r="O834" s="642">
        <v>12</v>
      </c>
      <c r="P834" s="294">
        <f t="shared" si="302"/>
        <v>3000000</v>
      </c>
      <c r="Q834" s="552"/>
      <c r="R834" s="551"/>
      <c r="S834" s="291"/>
      <c r="T834" t="str">
        <f t="shared" si="304"/>
        <v>ok</v>
      </c>
      <c r="U834" s="560">
        <f t="shared" si="305"/>
        <v>0</v>
      </c>
      <c r="V834" s="560">
        <f t="shared" si="306"/>
        <v>0</v>
      </c>
      <c r="W834" s="560">
        <f t="shared" si="307"/>
        <v>0</v>
      </c>
    </row>
    <row r="835" spans="1:23" ht="21" customHeight="1">
      <c r="A835" s="316" t="str">
        <f t="shared" si="294"/>
        <v>10101</v>
      </c>
      <c r="B835" s="316" t="str">
        <f t="shared" si="295"/>
        <v>60</v>
      </c>
      <c r="C835" s="316">
        <f>IF(AND(F835&lt;&gt;"",G835&lt;&gt;""),COUNT($C$32:C834)+1,"")</f>
        <v>687</v>
      </c>
      <c r="D835" s="292" t="str">
        <f t="shared" si="296"/>
        <v>LN0687</v>
      </c>
      <c r="E835" s="292" t="str">
        <f t="shared" si="297"/>
        <v>1010106</v>
      </c>
      <c r="F835" s="316">
        <v>101010601</v>
      </c>
      <c r="G835" s="845">
        <v>60052</v>
      </c>
      <c r="H835" s="854" t="s">
        <v>965</v>
      </c>
      <c r="I835" s="316" t="s">
        <v>451</v>
      </c>
      <c r="J835" s="654" t="s">
        <v>452</v>
      </c>
      <c r="K835" s="668">
        <v>1</v>
      </c>
      <c r="L835" s="292" t="s">
        <v>446</v>
      </c>
      <c r="M835" s="857">
        <v>20000</v>
      </c>
      <c r="N835" s="294">
        <f t="shared" si="303"/>
        <v>20000</v>
      </c>
      <c r="O835" s="642">
        <v>1</v>
      </c>
      <c r="P835" s="294">
        <f t="shared" si="302"/>
        <v>20000</v>
      </c>
      <c r="Q835" s="552"/>
      <c r="R835" s="551"/>
      <c r="S835" s="291"/>
      <c r="T835" t="str">
        <f t="shared" si="304"/>
        <v>ok</v>
      </c>
      <c r="U835" s="560">
        <f t="shared" si="305"/>
        <v>0</v>
      </c>
      <c r="V835" s="560">
        <f t="shared" si="306"/>
        <v>0</v>
      </c>
      <c r="W835" s="560">
        <f t="shared" si="307"/>
        <v>0</v>
      </c>
    </row>
    <row r="836" spans="1:23" ht="21" customHeight="1">
      <c r="A836" s="316" t="str">
        <f t="shared" si="294"/>
        <v>10101</v>
      </c>
      <c r="B836" s="316" t="str">
        <f t="shared" si="295"/>
        <v>60</v>
      </c>
      <c r="C836" s="316">
        <f>IF(AND(F836&lt;&gt;"",G836&lt;&gt;""),COUNT($C$32:C835)+1,"")</f>
        <v>688</v>
      </c>
      <c r="D836" s="292" t="str">
        <f t="shared" si="296"/>
        <v>LN0688</v>
      </c>
      <c r="E836" s="292" t="str">
        <f t="shared" si="297"/>
        <v>1010106</v>
      </c>
      <c r="F836" s="316">
        <v>101010601</v>
      </c>
      <c r="G836" s="668">
        <v>60037</v>
      </c>
      <c r="H836" s="715" t="s">
        <v>1171</v>
      </c>
      <c r="I836" s="316" t="s">
        <v>445</v>
      </c>
      <c r="J836" s="654" t="s">
        <v>824</v>
      </c>
      <c r="K836" s="668">
        <v>1</v>
      </c>
      <c r="L836" s="292" t="s">
        <v>446</v>
      </c>
      <c r="M836" s="858">
        <v>625000</v>
      </c>
      <c r="N836" s="294">
        <f t="shared" si="303"/>
        <v>625000</v>
      </c>
      <c r="O836" s="642">
        <v>12</v>
      </c>
      <c r="P836" s="294">
        <f t="shared" si="302"/>
        <v>7500000</v>
      </c>
      <c r="Q836" s="552"/>
      <c r="R836" s="551"/>
      <c r="S836" s="291"/>
      <c r="T836" t="str">
        <f t="shared" si="304"/>
        <v>ok</v>
      </c>
      <c r="U836" s="560">
        <f t="shared" si="305"/>
        <v>0</v>
      </c>
      <c r="V836" s="560">
        <f t="shared" si="306"/>
        <v>0</v>
      </c>
      <c r="W836" s="560">
        <f t="shared" si="307"/>
        <v>0</v>
      </c>
    </row>
    <row r="837" spans="1:23" ht="21" customHeight="1">
      <c r="A837" s="316" t="str">
        <f t="shared" si="294"/>
        <v>10101</v>
      </c>
      <c r="B837" s="316" t="str">
        <f t="shared" si="295"/>
        <v>60</v>
      </c>
      <c r="C837" s="316">
        <f>IF(AND(F837&lt;&gt;"",G837&lt;&gt;""),COUNT($C$32:C836)+1,"")</f>
        <v>689</v>
      </c>
      <c r="D837" s="292" t="str">
        <f t="shared" si="296"/>
        <v>LN0689</v>
      </c>
      <c r="E837" s="292" t="str">
        <f t="shared" si="297"/>
        <v>1010106</v>
      </c>
      <c r="F837" s="316">
        <v>101010601</v>
      </c>
      <c r="G837" s="690">
        <v>60014</v>
      </c>
      <c r="H837" s="689" t="s">
        <v>793</v>
      </c>
      <c r="I837" s="316" t="s">
        <v>445</v>
      </c>
      <c r="J837" s="654" t="s">
        <v>794</v>
      </c>
      <c r="K837" s="690">
        <v>2</v>
      </c>
      <c r="L837" s="292" t="s">
        <v>446</v>
      </c>
      <c r="M837" s="862">
        <v>800000</v>
      </c>
      <c r="N837" s="294">
        <f t="shared" si="303"/>
        <v>1600000</v>
      </c>
      <c r="O837" s="642">
        <v>2</v>
      </c>
      <c r="P837" s="294">
        <f t="shared" si="302"/>
        <v>3200000</v>
      </c>
      <c r="Q837" s="552"/>
      <c r="R837" s="551"/>
      <c r="S837" s="291"/>
      <c r="T837" t="str">
        <f t="shared" si="304"/>
        <v>ok</v>
      </c>
      <c r="U837" s="560">
        <f t="shared" si="305"/>
        <v>0</v>
      </c>
      <c r="V837" s="560">
        <f t="shared" si="306"/>
        <v>0</v>
      </c>
      <c r="W837" s="560">
        <f t="shared" si="307"/>
        <v>0</v>
      </c>
    </row>
    <row r="838" spans="1:23" ht="21" customHeight="1">
      <c r="A838" s="316" t="str">
        <f t="shared" si="294"/>
        <v>10101</v>
      </c>
      <c r="B838" s="316" t="str">
        <f t="shared" si="295"/>
        <v>61</v>
      </c>
      <c r="C838" s="316">
        <f>IF(AND(F838&lt;&gt;"",G838&lt;&gt;""),COUNT($C$32:C837)+1,"")</f>
        <v>690</v>
      </c>
      <c r="D838" s="292" t="str">
        <f t="shared" si="296"/>
        <v>LN0690</v>
      </c>
      <c r="E838" s="292" t="str">
        <f t="shared" si="297"/>
        <v>1010106</v>
      </c>
      <c r="F838" s="316">
        <v>101010601</v>
      </c>
      <c r="G838" s="668">
        <v>61056</v>
      </c>
      <c r="H838" s="715" t="s">
        <v>833</v>
      </c>
      <c r="I838" s="316" t="s">
        <v>445</v>
      </c>
      <c r="J838" s="654" t="s">
        <v>921</v>
      </c>
      <c r="K838" s="668">
        <v>2</v>
      </c>
      <c r="L838" s="292" t="s">
        <v>446</v>
      </c>
      <c r="M838" s="857">
        <v>2500000</v>
      </c>
      <c r="N838" s="294">
        <f t="shared" si="303"/>
        <v>5000000</v>
      </c>
      <c r="O838" s="819">
        <v>1</v>
      </c>
      <c r="P838" s="294">
        <f t="shared" si="302"/>
        <v>5000000</v>
      </c>
      <c r="Q838" s="552"/>
      <c r="R838" s="551"/>
      <c r="S838" s="291"/>
      <c r="T838" t="str">
        <f t="shared" si="304"/>
        <v>ok</v>
      </c>
      <c r="U838" s="560">
        <f t="shared" si="305"/>
        <v>0</v>
      </c>
      <c r="V838" s="560">
        <f t="shared" si="306"/>
        <v>0</v>
      </c>
      <c r="W838" s="560">
        <f t="shared" si="307"/>
        <v>0</v>
      </c>
    </row>
    <row r="839" spans="1:23" ht="21" customHeight="1">
      <c r="A839" s="316" t="str">
        <f t="shared" si="294"/>
        <v>10101</v>
      </c>
      <c r="B839" s="316" t="str">
        <f t="shared" si="295"/>
        <v>61</v>
      </c>
      <c r="C839" s="316">
        <f>IF(AND(F839&lt;&gt;"",G839&lt;&gt;""),COUNT($C$32:C838)+1,"")</f>
        <v>691</v>
      </c>
      <c r="D839" s="292" t="str">
        <f t="shared" si="296"/>
        <v>LN0691</v>
      </c>
      <c r="E839" s="292" t="str">
        <f t="shared" si="297"/>
        <v>1010106</v>
      </c>
      <c r="F839" s="316">
        <v>101010601</v>
      </c>
      <c r="G839" s="668">
        <v>61111</v>
      </c>
      <c r="H839" s="715" t="s">
        <v>968</v>
      </c>
      <c r="I839" s="316" t="s">
        <v>445</v>
      </c>
      <c r="J839" s="654" t="s">
        <v>841</v>
      </c>
      <c r="K839" s="668">
        <v>1</v>
      </c>
      <c r="L839" s="292" t="s">
        <v>446</v>
      </c>
      <c r="M839" s="857">
        <v>450000</v>
      </c>
      <c r="N839" s="294">
        <f t="shared" si="303"/>
        <v>450000</v>
      </c>
      <c r="O839" s="642">
        <v>4</v>
      </c>
      <c r="P839" s="294">
        <f t="shared" si="302"/>
        <v>1800000</v>
      </c>
      <c r="Q839" s="552"/>
      <c r="R839" s="551"/>
      <c r="S839" s="291"/>
      <c r="T839" t="str">
        <f t="shared" si="304"/>
        <v>ok</v>
      </c>
      <c r="U839" s="560">
        <f t="shared" si="305"/>
        <v>0</v>
      </c>
      <c r="V839" s="560">
        <f t="shared" si="306"/>
        <v>0</v>
      </c>
      <c r="W839" s="560">
        <f t="shared" si="307"/>
        <v>0</v>
      </c>
    </row>
    <row r="840" spans="1:23" ht="21" customHeight="1">
      <c r="A840" s="316" t="str">
        <f t="shared" si="294"/>
        <v>10101</v>
      </c>
      <c r="B840" s="316" t="str">
        <f t="shared" si="295"/>
        <v>61</v>
      </c>
      <c r="C840" s="316">
        <f>IF(AND(F840&lt;&gt;"",G840&lt;&gt;""),COUNT($C$32:C839)+1,"")</f>
        <v>692</v>
      </c>
      <c r="D840" s="292" t="str">
        <f t="shared" si="296"/>
        <v>LN0692</v>
      </c>
      <c r="E840" s="292" t="str">
        <f t="shared" si="297"/>
        <v>1010106</v>
      </c>
      <c r="F840" s="316">
        <v>101010601</v>
      </c>
      <c r="G840" s="690">
        <v>61057</v>
      </c>
      <c r="H840" s="689" t="s">
        <v>1139</v>
      </c>
      <c r="I840" s="316" t="s">
        <v>445</v>
      </c>
      <c r="J840" s="654" t="s">
        <v>824</v>
      </c>
      <c r="K840" s="690">
        <v>1</v>
      </c>
      <c r="L840" s="292" t="s">
        <v>446</v>
      </c>
      <c r="M840" s="862">
        <v>800000</v>
      </c>
      <c r="N840" s="294">
        <f t="shared" si="303"/>
        <v>800000</v>
      </c>
      <c r="O840" s="642">
        <v>4</v>
      </c>
      <c r="P840" s="294">
        <f t="shared" si="302"/>
        <v>3200000</v>
      </c>
      <c r="Q840" s="552"/>
      <c r="R840" s="551"/>
      <c r="S840" s="291"/>
      <c r="T840" t="str">
        <f t="shared" si="304"/>
        <v>ok</v>
      </c>
      <c r="U840" s="560">
        <f t="shared" si="305"/>
        <v>0</v>
      </c>
      <c r="V840" s="560">
        <f t="shared" si="306"/>
        <v>0</v>
      </c>
      <c r="W840" s="560">
        <f t="shared" si="307"/>
        <v>0</v>
      </c>
    </row>
    <row r="841" spans="1:23" ht="21" customHeight="1">
      <c r="A841" s="316" t="str">
        <f t="shared" si="294"/>
        <v/>
      </c>
      <c r="B841" s="316" t="str">
        <f t="shared" si="295"/>
        <v/>
      </c>
      <c r="C841" s="316" t="str">
        <f>IF(AND(F841&lt;&gt;"",G841&lt;&gt;""),COUNT($C$32:C840)+1,"")</f>
        <v/>
      </c>
      <c r="D841" s="292" t="str">
        <f t="shared" si="296"/>
        <v/>
      </c>
      <c r="E841" s="292" t="str">
        <f t="shared" si="297"/>
        <v/>
      </c>
      <c r="F841" s="672">
        <v>101010602</v>
      </c>
      <c r="G841" s="316"/>
      <c r="H841" s="814" t="s">
        <v>1216</v>
      </c>
      <c r="I841" s="814"/>
      <c r="J841" s="814"/>
      <c r="K841" s="814"/>
      <c r="L841" s="814"/>
      <c r="M841" s="814"/>
      <c r="N841" s="324"/>
      <c r="O841" s="319"/>
      <c r="P841" s="701">
        <f>SUMIF($F842:$F$1454,F841,$P842:$P$1454)</f>
        <v>21200000</v>
      </c>
      <c r="Q841" s="552"/>
      <c r="R841" s="551"/>
      <c r="S841" s="291"/>
      <c r="T841" t="str">
        <f t="shared" si="304"/>
        <v>-</v>
      </c>
      <c r="U841" s="560">
        <f t="shared" si="305"/>
        <v>0</v>
      </c>
      <c r="V841" s="560">
        <f t="shared" si="306"/>
        <v>0</v>
      </c>
      <c r="W841" s="560">
        <f t="shared" si="307"/>
        <v>0</v>
      </c>
    </row>
    <row r="842" spans="1:23" ht="45" customHeight="1">
      <c r="A842" s="316" t="str">
        <f t="shared" si="294"/>
        <v/>
      </c>
      <c r="B842" s="316" t="str">
        <f t="shared" si="295"/>
        <v/>
      </c>
      <c r="C842" s="316" t="str">
        <f>IF(AND(F842&lt;&gt;"",G842&lt;&gt;""),COUNT($C$32:C841)+1,"")</f>
        <v/>
      </c>
      <c r="D842" s="292" t="str">
        <f t="shared" si="296"/>
        <v/>
      </c>
      <c r="E842" s="292" t="str">
        <f t="shared" si="297"/>
        <v/>
      </c>
      <c r="F842" s="316"/>
      <c r="G842" s="316"/>
      <c r="H842" s="980" t="s">
        <v>1232</v>
      </c>
      <c r="I842" s="981"/>
      <c r="J842" s="981"/>
      <c r="K842" s="981"/>
      <c r="L842" s="981"/>
      <c r="M842" s="981"/>
      <c r="N842" s="982"/>
      <c r="O842" s="319"/>
      <c r="P842" s="702">
        <f>SUM(P843:P852)</f>
        <v>21200000</v>
      </c>
      <c r="Q842" s="552"/>
      <c r="R842" s="551"/>
      <c r="S842" s="291"/>
      <c r="T842" t="str">
        <f t="shared" si="304"/>
        <v>-</v>
      </c>
      <c r="U842" s="560">
        <f t="shared" si="305"/>
        <v>0</v>
      </c>
      <c r="V842" s="560">
        <f t="shared" si="306"/>
        <v>0</v>
      </c>
      <c r="W842" s="560">
        <f t="shared" si="307"/>
        <v>0</v>
      </c>
    </row>
    <row r="843" spans="1:23" ht="21" customHeight="1">
      <c r="A843" s="316" t="str">
        <f t="shared" si="294"/>
        <v>10101</v>
      </c>
      <c r="B843" s="316" t="str">
        <f t="shared" si="295"/>
        <v>61</v>
      </c>
      <c r="C843" s="316">
        <f>IF(AND(F843&lt;&gt;"",G843&lt;&gt;""),COUNT($C$32:C842)+1,"")</f>
        <v>693</v>
      </c>
      <c r="D843" s="292" t="str">
        <f t="shared" si="296"/>
        <v>LN0693</v>
      </c>
      <c r="E843" s="292" t="str">
        <f t="shared" si="297"/>
        <v>1010106</v>
      </c>
      <c r="F843" s="316">
        <v>101010602</v>
      </c>
      <c r="G843" s="668">
        <v>61121</v>
      </c>
      <c r="H843" s="715" t="s">
        <v>849</v>
      </c>
      <c r="I843" s="316" t="s">
        <v>445</v>
      </c>
      <c r="J843" s="654" t="s">
        <v>789</v>
      </c>
      <c r="K843" s="690">
        <v>2</v>
      </c>
      <c r="L843" s="292" t="s">
        <v>446</v>
      </c>
      <c r="M843" s="686">
        <v>150000</v>
      </c>
      <c r="N843" s="294">
        <f t="shared" ref="N843:N851" si="308">K843*M843</f>
        <v>300000</v>
      </c>
      <c r="O843" s="642">
        <v>2</v>
      </c>
      <c r="P843" s="294">
        <f t="shared" ref="P843:P852" si="309">IF(AND(F843&lt;&gt;"",G843&lt;&gt;""),N843*O843,"")</f>
        <v>600000</v>
      </c>
      <c r="Q843" s="552"/>
      <c r="R843" s="551"/>
      <c r="S843" s="291"/>
      <c r="T843" t="str">
        <f t="shared" si="304"/>
        <v>ok</v>
      </c>
      <c r="U843" s="560">
        <f t="shared" si="305"/>
        <v>0</v>
      </c>
      <c r="V843" s="560">
        <f t="shared" si="306"/>
        <v>0</v>
      </c>
      <c r="W843" s="560">
        <f t="shared" si="307"/>
        <v>0</v>
      </c>
    </row>
    <row r="844" spans="1:23" ht="21" customHeight="1">
      <c r="A844" s="316" t="str">
        <f t="shared" si="294"/>
        <v>10101</v>
      </c>
      <c r="B844" s="316" t="str">
        <f t="shared" si="295"/>
        <v>61</v>
      </c>
      <c r="C844" s="316">
        <f>IF(AND(F844&lt;&gt;"",G844&lt;&gt;""),COUNT($C$32:C843)+1,"")</f>
        <v>694</v>
      </c>
      <c r="D844" s="292" t="str">
        <f t="shared" si="296"/>
        <v>LN0694</v>
      </c>
      <c r="E844" s="292" t="str">
        <f t="shared" si="297"/>
        <v>1010106</v>
      </c>
      <c r="F844" s="316">
        <v>101010602</v>
      </c>
      <c r="G844" s="668">
        <v>61122</v>
      </c>
      <c r="H844" s="715" t="s">
        <v>949</v>
      </c>
      <c r="I844" s="316" t="s">
        <v>445</v>
      </c>
      <c r="J844" s="654" t="s">
        <v>789</v>
      </c>
      <c r="K844" s="784">
        <v>2</v>
      </c>
      <c r="L844" s="292" t="s">
        <v>446</v>
      </c>
      <c r="M844" s="686">
        <v>240000</v>
      </c>
      <c r="N844" s="294">
        <f t="shared" si="308"/>
        <v>480000</v>
      </c>
      <c r="O844" s="642">
        <v>2</v>
      </c>
      <c r="P844" s="294">
        <f t="shared" si="309"/>
        <v>960000</v>
      </c>
      <c r="Q844" s="552"/>
      <c r="R844" s="551"/>
      <c r="S844" s="291"/>
      <c r="T844" t="str">
        <f t="shared" si="304"/>
        <v>ok</v>
      </c>
      <c r="U844" s="560">
        <f t="shared" si="305"/>
        <v>0</v>
      </c>
      <c r="V844" s="560">
        <f t="shared" si="306"/>
        <v>0</v>
      </c>
      <c r="W844" s="560">
        <f t="shared" si="307"/>
        <v>0</v>
      </c>
    </row>
    <row r="845" spans="1:23" ht="21" customHeight="1">
      <c r="A845" s="316" t="str">
        <f t="shared" si="294"/>
        <v>10101</v>
      </c>
      <c r="B845" s="316" t="str">
        <f t="shared" si="295"/>
        <v>61</v>
      </c>
      <c r="C845" s="316">
        <f>IF(AND(F845&lt;&gt;"",G845&lt;&gt;""),COUNT($C$32:C844)+1,"")</f>
        <v>695</v>
      </c>
      <c r="D845" s="292" t="str">
        <f t="shared" si="296"/>
        <v>LN0695</v>
      </c>
      <c r="E845" s="292" t="str">
        <f t="shared" si="297"/>
        <v>1010106</v>
      </c>
      <c r="F845" s="316">
        <v>101010602</v>
      </c>
      <c r="G845" s="668">
        <v>61123</v>
      </c>
      <c r="H845" s="715" t="s">
        <v>971</v>
      </c>
      <c r="I845" s="316" t="s">
        <v>445</v>
      </c>
      <c r="J845" s="654" t="s">
        <v>789</v>
      </c>
      <c r="K845" s="784">
        <v>2</v>
      </c>
      <c r="L845" s="292" t="s">
        <v>446</v>
      </c>
      <c r="M845" s="686">
        <v>1600000</v>
      </c>
      <c r="N845" s="294">
        <f t="shared" si="308"/>
        <v>3200000</v>
      </c>
      <c r="O845" s="642">
        <v>2</v>
      </c>
      <c r="P845" s="294">
        <f t="shared" si="309"/>
        <v>6400000</v>
      </c>
      <c r="Q845" s="552"/>
      <c r="R845" s="551"/>
      <c r="S845" s="291"/>
      <c r="T845" t="str">
        <f t="shared" si="304"/>
        <v>ok</v>
      </c>
      <c r="U845" s="560">
        <f t="shared" si="305"/>
        <v>0</v>
      </c>
      <c r="V845" s="560">
        <f t="shared" si="306"/>
        <v>0</v>
      </c>
      <c r="W845" s="560">
        <f t="shared" si="307"/>
        <v>0</v>
      </c>
    </row>
    <row r="846" spans="1:23" ht="21" customHeight="1">
      <c r="A846" s="316" t="str">
        <f t="shared" si="294"/>
        <v>10101</v>
      </c>
      <c r="B846" s="316" t="str">
        <f t="shared" si="295"/>
        <v>61</v>
      </c>
      <c r="C846" s="316">
        <f>IF(AND(F846&lt;&gt;"",G846&lt;&gt;""),COUNT($C$32:C845)+1,"")</f>
        <v>696</v>
      </c>
      <c r="D846" s="292" t="str">
        <f t="shared" si="296"/>
        <v>LN0696</v>
      </c>
      <c r="E846" s="292" t="str">
        <f t="shared" si="297"/>
        <v>1010106</v>
      </c>
      <c r="F846" s="316">
        <v>101010602</v>
      </c>
      <c r="G846" s="668">
        <v>61121</v>
      </c>
      <c r="H846" s="715" t="s">
        <v>849</v>
      </c>
      <c r="I846" s="316" t="s">
        <v>445</v>
      </c>
      <c r="J846" s="654" t="s">
        <v>789</v>
      </c>
      <c r="K846" s="784">
        <v>2</v>
      </c>
      <c r="L846" s="292" t="s">
        <v>446</v>
      </c>
      <c r="M846" s="686">
        <v>150000</v>
      </c>
      <c r="N846" s="294">
        <f t="shared" si="308"/>
        <v>300000</v>
      </c>
      <c r="O846" s="642">
        <v>2</v>
      </c>
      <c r="P846" s="294">
        <f t="shared" si="309"/>
        <v>600000</v>
      </c>
      <c r="Q846" s="552"/>
      <c r="R846" s="551"/>
      <c r="S846" s="291"/>
      <c r="T846" t="str">
        <f t="shared" si="304"/>
        <v>ok</v>
      </c>
      <c r="U846" s="560">
        <f t="shared" si="305"/>
        <v>0</v>
      </c>
      <c r="V846" s="560">
        <f t="shared" si="306"/>
        <v>0</v>
      </c>
      <c r="W846" s="560">
        <f t="shared" si="307"/>
        <v>0</v>
      </c>
    </row>
    <row r="847" spans="1:23" ht="21" customHeight="1">
      <c r="A847" s="316" t="str">
        <f t="shared" si="294"/>
        <v>10101</v>
      </c>
      <c r="B847" s="316" t="str">
        <f t="shared" si="295"/>
        <v>61</v>
      </c>
      <c r="C847" s="316">
        <f>IF(AND(F847&lt;&gt;"",G847&lt;&gt;""),COUNT($C$32:C846)+1,"")</f>
        <v>697</v>
      </c>
      <c r="D847" s="292" t="str">
        <f t="shared" si="296"/>
        <v>LN0697</v>
      </c>
      <c r="E847" s="292" t="str">
        <f t="shared" si="297"/>
        <v>1010106</v>
      </c>
      <c r="F847" s="316">
        <v>101010602</v>
      </c>
      <c r="G847" s="668">
        <v>61122</v>
      </c>
      <c r="H847" s="715" t="s">
        <v>972</v>
      </c>
      <c r="I847" s="316" t="s">
        <v>445</v>
      </c>
      <c r="J847" s="654" t="s">
        <v>789</v>
      </c>
      <c r="K847" s="784">
        <v>2</v>
      </c>
      <c r="L847" s="292" t="s">
        <v>446</v>
      </c>
      <c r="M847" s="686">
        <v>200000</v>
      </c>
      <c r="N847" s="294">
        <f t="shared" si="308"/>
        <v>400000</v>
      </c>
      <c r="O847" s="642">
        <v>2</v>
      </c>
      <c r="P847" s="294">
        <f t="shared" si="309"/>
        <v>800000</v>
      </c>
      <c r="Q847" s="552"/>
      <c r="R847" s="551"/>
      <c r="S847" s="291"/>
      <c r="T847" t="str">
        <f t="shared" si="304"/>
        <v>ok</v>
      </c>
      <c r="U847" s="560">
        <f t="shared" si="305"/>
        <v>0</v>
      </c>
      <c r="V847" s="560">
        <f t="shared" si="306"/>
        <v>0</v>
      </c>
      <c r="W847" s="560">
        <f t="shared" si="307"/>
        <v>0</v>
      </c>
    </row>
    <row r="848" spans="1:23" ht="21" customHeight="1">
      <c r="A848" s="316" t="str">
        <f t="shared" si="294"/>
        <v>10101</v>
      </c>
      <c r="B848" s="316" t="str">
        <f t="shared" si="295"/>
        <v>61</v>
      </c>
      <c r="C848" s="316">
        <f>IF(AND(F848&lt;&gt;"",G848&lt;&gt;""),COUNT($C$32:C847)+1,"")</f>
        <v>698</v>
      </c>
      <c r="D848" s="292" t="str">
        <f t="shared" si="296"/>
        <v>LN0698</v>
      </c>
      <c r="E848" s="292" t="str">
        <f t="shared" si="297"/>
        <v>1010106</v>
      </c>
      <c r="F848" s="316">
        <v>101010602</v>
      </c>
      <c r="G848" s="668">
        <v>61123</v>
      </c>
      <c r="H848" s="715" t="s">
        <v>971</v>
      </c>
      <c r="I848" s="316" t="s">
        <v>445</v>
      </c>
      <c r="J848" s="654" t="s">
        <v>789</v>
      </c>
      <c r="K848" s="784">
        <v>2</v>
      </c>
      <c r="L848" s="292" t="s">
        <v>446</v>
      </c>
      <c r="M848" s="686">
        <v>1320000</v>
      </c>
      <c r="N848" s="294">
        <f t="shared" si="308"/>
        <v>2640000</v>
      </c>
      <c r="O848" s="642">
        <v>2</v>
      </c>
      <c r="P848" s="294">
        <f t="shared" si="309"/>
        <v>5280000</v>
      </c>
      <c r="Q848" s="552"/>
      <c r="R848" s="551"/>
      <c r="S848" s="291"/>
      <c r="T848" t="str">
        <f t="shared" si="304"/>
        <v>ok</v>
      </c>
      <c r="U848" s="560">
        <f t="shared" si="305"/>
        <v>0</v>
      </c>
      <c r="V848" s="560">
        <f t="shared" si="306"/>
        <v>0</v>
      </c>
      <c r="W848" s="560">
        <f t="shared" si="307"/>
        <v>0</v>
      </c>
    </row>
    <row r="849" spans="1:25" ht="21" customHeight="1">
      <c r="A849" s="316" t="str">
        <f t="shared" si="294"/>
        <v>10101</v>
      </c>
      <c r="B849" s="316" t="str">
        <f t="shared" si="295"/>
        <v>61</v>
      </c>
      <c r="C849" s="316">
        <f>IF(AND(F849&lt;&gt;"",G849&lt;&gt;""),COUNT($C$32:C848)+1,"")</f>
        <v>699</v>
      </c>
      <c r="D849" s="292" t="str">
        <f t="shared" si="296"/>
        <v>LN0699</v>
      </c>
      <c r="E849" s="292" t="str">
        <f t="shared" si="297"/>
        <v>1010106</v>
      </c>
      <c r="F849" s="316">
        <v>101010602</v>
      </c>
      <c r="G849" s="668">
        <v>61121</v>
      </c>
      <c r="H849" s="715" t="s">
        <v>849</v>
      </c>
      <c r="I849" s="316" t="s">
        <v>445</v>
      </c>
      <c r="J849" s="654" t="s">
        <v>789</v>
      </c>
      <c r="K849" s="784">
        <v>2</v>
      </c>
      <c r="L849" s="292" t="s">
        <v>446</v>
      </c>
      <c r="M849" s="686">
        <v>150000</v>
      </c>
      <c r="N849" s="294">
        <f t="shared" si="308"/>
        <v>300000</v>
      </c>
      <c r="O849" s="642">
        <v>2</v>
      </c>
      <c r="P849" s="294">
        <f t="shared" si="309"/>
        <v>600000</v>
      </c>
      <c r="Q849" s="552"/>
      <c r="R849" s="551"/>
      <c r="S849" s="291"/>
      <c r="T849" t="str">
        <f t="shared" si="304"/>
        <v>ok</v>
      </c>
      <c r="U849" s="560">
        <f t="shared" si="305"/>
        <v>0</v>
      </c>
      <c r="V849" s="560">
        <f t="shared" si="306"/>
        <v>0</v>
      </c>
      <c r="W849" s="560">
        <f t="shared" si="307"/>
        <v>0</v>
      </c>
    </row>
    <row r="850" spans="1:25" ht="21" customHeight="1">
      <c r="A850" s="316" t="str">
        <f t="shared" si="294"/>
        <v>10101</v>
      </c>
      <c r="B850" s="316" t="str">
        <f t="shared" si="295"/>
        <v>61</v>
      </c>
      <c r="C850" s="316">
        <f>IF(AND(F850&lt;&gt;"",G850&lt;&gt;""),COUNT($C$32:C849)+1,"")</f>
        <v>700</v>
      </c>
      <c r="D850" s="292" t="str">
        <f t="shared" si="296"/>
        <v>LN0700</v>
      </c>
      <c r="E850" s="292" t="str">
        <f t="shared" si="297"/>
        <v>1010106</v>
      </c>
      <c r="F850" s="316">
        <v>101010602</v>
      </c>
      <c r="G850" s="668">
        <v>61122</v>
      </c>
      <c r="H850" s="715" t="s">
        <v>973</v>
      </c>
      <c r="I850" s="316" t="s">
        <v>445</v>
      </c>
      <c r="J850" s="654" t="s">
        <v>789</v>
      </c>
      <c r="K850" s="784">
        <v>2</v>
      </c>
      <c r="L850" s="292" t="s">
        <v>446</v>
      </c>
      <c r="M850" s="686">
        <v>160000</v>
      </c>
      <c r="N850" s="294">
        <f t="shared" si="308"/>
        <v>320000</v>
      </c>
      <c r="O850" s="642">
        <v>2</v>
      </c>
      <c r="P850" s="294">
        <f t="shared" si="309"/>
        <v>640000</v>
      </c>
      <c r="Q850" s="552"/>
      <c r="R850" s="551"/>
      <c r="S850" s="291"/>
      <c r="T850" t="str">
        <f t="shared" si="304"/>
        <v>ok</v>
      </c>
      <c r="U850" s="560">
        <f t="shared" si="305"/>
        <v>0</v>
      </c>
      <c r="V850" s="560">
        <f t="shared" si="306"/>
        <v>0</v>
      </c>
      <c r="W850" s="560">
        <f t="shared" si="307"/>
        <v>0</v>
      </c>
    </row>
    <row r="851" spans="1:25" ht="21" customHeight="1">
      <c r="A851" s="316" t="str">
        <f t="shared" si="294"/>
        <v>10101</v>
      </c>
      <c r="B851" s="316" t="str">
        <f t="shared" si="295"/>
        <v>61</v>
      </c>
      <c r="C851" s="316">
        <f>IF(AND(F851&lt;&gt;"",G851&lt;&gt;""),COUNT($C$32:C850)+1,"")</f>
        <v>701</v>
      </c>
      <c r="D851" s="292" t="str">
        <f t="shared" si="296"/>
        <v>LN0701</v>
      </c>
      <c r="E851" s="292" t="str">
        <f t="shared" si="297"/>
        <v>1010106</v>
      </c>
      <c r="F851" s="316">
        <v>101010602</v>
      </c>
      <c r="G851" s="668">
        <v>61123</v>
      </c>
      <c r="H851" s="715" t="s">
        <v>971</v>
      </c>
      <c r="I851" s="316" t="s">
        <v>445</v>
      </c>
      <c r="J851" s="654" t="s">
        <v>789</v>
      </c>
      <c r="K851" s="784">
        <v>2</v>
      </c>
      <c r="L851" s="292" t="s">
        <v>446</v>
      </c>
      <c r="M851" s="686">
        <v>1320000</v>
      </c>
      <c r="N851" s="294">
        <f t="shared" si="308"/>
        <v>2640000</v>
      </c>
      <c r="O851" s="642">
        <v>2</v>
      </c>
      <c r="P851" s="294">
        <f t="shared" si="309"/>
        <v>5280000</v>
      </c>
      <c r="Q851" s="552"/>
      <c r="R851" s="551"/>
      <c r="S851" s="291"/>
      <c r="T851" t="str">
        <f t="shared" si="304"/>
        <v>ok</v>
      </c>
      <c r="U851" s="560">
        <f t="shared" si="305"/>
        <v>0</v>
      </c>
      <c r="V851" s="560">
        <f t="shared" si="306"/>
        <v>0</v>
      </c>
      <c r="W851" s="560">
        <f t="shared" si="307"/>
        <v>0</v>
      </c>
    </row>
    <row r="852" spans="1:25" ht="21" customHeight="1">
      <c r="A852" s="316" t="str">
        <f t="shared" si="294"/>
        <v>10101</v>
      </c>
      <c r="B852" s="316" t="str">
        <f t="shared" si="295"/>
        <v>61</v>
      </c>
      <c r="C852" s="316">
        <f>IF(AND(F852&lt;&gt;"",G852&lt;&gt;""),COUNT($C$32:C851)+1,"")</f>
        <v>702</v>
      </c>
      <c r="D852" s="292" t="str">
        <f t="shared" si="296"/>
        <v>LN0702</v>
      </c>
      <c r="E852" s="292" t="str">
        <f t="shared" si="297"/>
        <v>1010106</v>
      </c>
      <c r="F852" s="316">
        <v>101010602</v>
      </c>
      <c r="G852" s="845">
        <v>61123</v>
      </c>
      <c r="H852" s="844" t="s">
        <v>1159</v>
      </c>
      <c r="I852" s="316" t="s">
        <v>445</v>
      </c>
      <c r="J852" s="654" t="s">
        <v>789</v>
      </c>
      <c r="K852" s="692">
        <v>1</v>
      </c>
      <c r="L852" s="292" t="s">
        <v>446</v>
      </c>
      <c r="M852" s="686">
        <v>40000</v>
      </c>
      <c r="N852" s="294">
        <f t="shared" ref="N852" si="310">K852*M852</f>
        <v>40000</v>
      </c>
      <c r="O852" s="668">
        <v>1</v>
      </c>
      <c r="P852" s="294">
        <f t="shared" si="309"/>
        <v>40000</v>
      </c>
      <c r="Q852" s="552"/>
      <c r="R852" s="551"/>
      <c r="S852" s="291"/>
      <c r="T852" t="str">
        <f t="shared" ref="T852" si="311">IF(AND(F852&lt;&gt;"",G852&lt;&gt;""),"ok","-")</f>
        <v>ok</v>
      </c>
      <c r="U852" s="560">
        <f t="shared" ref="U852" si="312">MOD(K852,1)</f>
        <v>0</v>
      </c>
      <c r="V852" s="560">
        <f t="shared" ref="V852" si="313">MOD(M852,1)</f>
        <v>0</v>
      </c>
      <c r="W852" s="560">
        <f t="shared" ref="W852" si="314">MOD(O852,1)</f>
        <v>0</v>
      </c>
    </row>
    <row r="853" spans="1:25" ht="21" customHeight="1">
      <c r="A853" s="316" t="str">
        <f t="shared" si="294"/>
        <v/>
      </c>
      <c r="B853" s="316" t="str">
        <f t="shared" si="295"/>
        <v/>
      </c>
      <c r="C853" s="316" t="str">
        <f>IF(AND(F853&lt;&gt;"",G853&lt;&gt;""),COUNT($C$32:C852)+1,"")</f>
        <v/>
      </c>
      <c r="D853" s="292" t="str">
        <f t="shared" si="296"/>
        <v/>
      </c>
      <c r="E853" s="292" t="str">
        <f t="shared" si="297"/>
        <v/>
      </c>
      <c r="F853" s="672">
        <v>101010603</v>
      </c>
      <c r="G853" s="316"/>
      <c r="H853" s="814" t="s">
        <v>1217</v>
      </c>
      <c r="I853" s="316"/>
      <c r="J853" s="318"/>
      <c r="K853" s="319"/>
      <c r="L853" s="644"/>
      <c r="M853" s="647"/>
      <c r="N853" s="647"/>
      <c r="O853" s="319"/>
      <c r="P853" s="701">
        <f>SUMIF($F854:$F$1454,F853,$P854:$P$1454)</f>
        <v>37700000</v>
      </c>
      <c r="Q853" s="552"/>
      <c r="R853" s="551"/>
      <c r="S853" s="291"/>
      <c r="T853" t="str">
        <f t="shared" si="304"/>
        <v>-</v>
      </c>
      <c r="U853" s="560">
        <f t="shared" si="305"/>
        <v>0</v>
      </c>
      <c r="V853" s="560">
        <f t="shared" si="306"/>
        <v>0</v>
      </c>
      <c r="W853" s="560">
        <f t="shared" si="307"/>
        <v>0</v>
      </c>
    </row>
    <row r="854" spans="1:25" ht="21" customHeight="1">
      <c r="A854" s="316" t="str">
        <f t="shared" si="294"/>
        <v/>
      </c>
      <c r="B854" s="316" t="str">
        <f t="shared" si="295"/>
        <v/>
      </c>
      <c r="C854" s="316" t="str">
        <f>IF(AND(F854&lt;&gt;"",G854&lt;&gt;""),COUNT($C$32:C853)+1,"")</f>
        <v/>
      </c>
      <c r="D854" s="292" t="str">
        <f t="shared" si="296"/>
        <v/>
      </c>
      <c r="E854" s="292" t="str">
        <f t="shared" si="297"/>
        <v/>
      </c>
      <c r="F854" s="316"/>
      <c r="G854" s="316"/>
      <c r="H854" s="977" t="s">
        <v>1233</v>
      </c>
      <c r="I854" s="978"/>
      <c r="J854" s="978"/>
      <c r="K854" s="978"/>
      <c r="L854" s="978"/>
      <c r="M854" s="978"/>
      <c r="N854" s="979"/>
      <c r="O854" s="319"/>
      <c r="P854" s="702">
        <f>SUM(P855:P857)</f>
        <v>37700000</v>
      </c>
      <c r="Q854" s="552"/>
      <c r="R854" s="551"/>
      <c r="S854" s="291"/>
      <c r="T854" t="str">
        <f t="shared" si="304"/>
        <v>-</v>
      </c>
      <c r="U854" s="560">
        <f t="shared" si="305"/>
        <v>0</v>
      </c>
      <c r="V854" s="560">
        <f t="shared" si="306"/>
        <v>0</v>
      </c>
      <c r="W854" s="560">
        <f t="shared" si="307"/>
        <v>0</v>
      </c>
    </row>
    <row r="855" spans="1:25" ht="21" customHeight="1">
      <c r="A855" s="316" t="str">
        <f t="shared" si="294"/>
        <v>10101</v>
      </c>
      <c r="B855" s="316" t="str">
        <f t="shared" si="295"/>
        <v>61</v>
      </c>
      <c r="C855" s="316">
        <f>IF(AND(F855&lt;&gt;"",G855&lt;&gt;""),COUNT($C$32:C854)+1,"")</f>
        <v>703</v>
      </c>
      <c r="D855" s="292" t="str">
        <f t="shared" si="296"/>
        <v>LN0703</v>
      </c>
      <c r="E855" s="292" t="str">
        <f t="shared" si="297"/>
        <v>1010106</v>
      </c>
      <c r="F855" s="316">
        <v>101010603</v>
      </c>
      <c r="G855" s="668">
        <v>61131</v>
      </c>
      <c r="H855" s="715" t="s">
        <v>95</v>
      </c>
      <c r="I855" s="316" t="s">
        <v>445</v>
      </c>
      <c r="J855" s="654" t="s">
        <v>789</v>
      </c>
      <c r="K855" s="690">
        <v>4</v>
      </c>
      <c r="L855" s="316" t="s">
        <v>446</v>
      </c>
      <c r="M855" s="686">
        <v>4000000</v>
      </c>
      <c r="N855" s="294">
        <f t="shared" ref="N855:N857" si="315">K855*M855</f>
        <v>16000000</v>
      </c>
      <c r="O855" s="319">
        <v>1</v>
      </c>
      <c r="P855" s="324">
        <f t="shared" ref="P855:P857" si="316">IF(AND(F855&lt;&gt;"",G855&lt;&gt;""),N855*O855,"")</f>
        <v>16000000</v>
      </c>
      <c r="Q855" s="552"/>
      <c r="R855" s="551"/>
      <c r="S855" s="291"/>
      <c r="T855" t="str">
        <f t="shared" si="304"/>
        <v>ok</v>
      </c>
      <c r="U855" s="560">
        <f t="shared" si="305"/>
        <v>0</v>
      </c>
      <c r="V855" s="560">
        <f t="shared" si="306"/>
        <v>0</v>
      </c>
      <c r="W855" s="560">
        <f t="shared" si="307"/>
        <v>0</v>
      </c>
    </row>
    <row r="856" spans="1:25" ht="21" customHeight="1">
      <c r="A856" s="316" t="str">
        <f t="shared" si="294"/>
        <v>10101</v>
      </c>
      <c r="B856" s="316" t="str">
        <f t="shared" si="295"/>
        <v>61</v>
      </c>
      <c r="C856" s="316">
        <f>IF(AND(F856&lt;&gt;"",G856&lt;&gt;""),COUNT($C$32:C855)+1,"")</f>
        <v>704</v>
      </c>
      <c r="D856" s="292" t="str">
        <f t="shared" si="296"/>
        <v>LN0704</v>
      </c>
      <c r="E856" s="292" t="str">
        <f t="shared" si="297"/>
        <v>1010106</v>
      </c>
      <c r="F856" s="316">
        <v>101010603</v>
      </c>
      <c r="G856" s="668">
        <v>61132</v>
      </c>
      <c r="H856" s="715" t="s">
        <v>119</v>
      </c>
      <c r="I856" s="316" t="s">
        <v>445</v>
      </c>
      <c r="J856" s="654" t="s">
        <v>789</v>
      </c>
      <c r="K856" s="690">
        <v>4</v>
      </c>
      <c r="L856" s="316" t="s">
        <v>446</v>
      </c>
      <c r="M856" s="686">
        <v>800000</v>
      </c>
      <c r="N856" s="294">
        <f t="shared" si="315"/>
        <v>3200000</v>
      </c>
      <c r="O856" s="319">
        <v>1</v>
      </c>
      <c r="P856" s="324">
        <f t="shared" si="316"/>
        <v>3200000</v>
      </c>
      <c r="Q856" s="552"/>
      <c r="R856" s="551"/>
      <c r="S856" s="291"/>
      <c r="T856" t="str">
        <f t="shared" si="304"/>
        <v>ok</v>
      </c>
      <c r="U856" s="560">
        <f t="shared" si="305"/>
        <v>0</v>
      </c>
      <c r="V856" s="560">
        <f t="shared" si="306"/>
        <v>0</v>
      </c>
      <c r="W856" s="560">
        <f t="shared" si="307"/>
        <v>0</v>
      </c>
    </row>
    <row r="857" spans="1:25" ht="21" customHeight="1">
      <c r="A857" s="316" t="str">
        <f t="shared" si="294"/>
        <v>10101</v>
      </c>
      <c r="B857" s="316" t="str">
        <f t="shared" si="295"/>
        <v>61</v>
      </c>
      <c r="C857" s="316">
        <f>IF(AND(F857&lt;&gt;"",G857&lt;&gt;""),COUNT($C$32:C856)+1,"")</f>
        <v>705</v>
      </c>
      <c r="D857" s="292" t="str">
        <f t="shared" si="296"/>
        <v>LN0705</v>
      </c>
      <c r="E857" s="292" t="str">
        <f t="shared" si="297"/>
        <v>1010106</v>
      </c>
      <c r="F857" s="316">
        <v>101010603</v>
      </c>
      <c r="G857" s="668">
        <v>61133</v>
      </c>
      <c r="H857" s="715" t="s">
        <v>120</v>
      </c>
      <c r="I857" s="316" t="s">
        <v>445</v>
      </c>
      <c r="J857" s="654" t="s">
        <v>789</v>
      </c>
      <c r="K857" s="690">
        <v>4</v>
      </c>
      <c r="L857" s="316" t="s">
        <v>446</v>
      </c>
      <c r="M857" s="686">
        <v>4625000</v>
      </c>
      <c r="N857" s="294">
        <f t="shared" si="315"/>
        <v>18500000</v>
      </c>
      <c r="O857" s="319">
        <v>1</v>
      </c>
      <c r="P857" s="324">
        <f t="shared" si="316"/>
        <v>18500000</v>
      </c>
      <c r="Q857" s="552"/>
      <c r="R857" s="551"/>
      <c r="S857" s="291"/>
      <c r="T857" t="str">
        <f t="shared" si="304"/>
        <v>ok</v>
      </c>
      <c r="U857" s="560">
        <f t="shared" si="305"/>
        <v>0</v>
      </c>
      <c r="V857" s="560">
        <f t="shared" si="306"/>
        <v>0</v>
      </c>
      <c r="W857" s="560">
        <f t="shared" si="307"/>
        <v>0</v>
      </c>
      <c r="X857" s="686">
        <v>4625000</v>
      </c>
      <c r="Y857" s="686">
        <v>18500000</v>
      </c>
    </row>
    <row r="858" spans="1:25" ht="21" customHeight="1">
      <c r="A858" s="316" t="str">
        <f t="shared" si="294"/>
        <v/>
      </c>
      <c r="B858" s="316" t="str">
        <f t="shared" si="295"/>
        <v/>
      </c>
      <c r="C858" s="316" t="str">
        <f>IF(AND(F858&lt;&gt;"",G858&lt;&gt;""),COUNT($C$32:C857)+1,"")</f>
        <v/>
      </c>
      <c r="D858" s="292" t="str">
        <f t="shared" si="296"/>
        <v/>
      </c>
      <c r="E858" s="292" t="str">
        <f t="shared" si="297"/>
        <v/>
      </c>
      <c r="F858" s="672">
        <v>101010604</v>
      </c>
      <c r="G858" s="316"/>
      <c r="H858" s="814" t="s">
        <v>1218</v>
      </c>
      <c r="I858" s="316"/>
      <c r="J858" s="318"/>
      <c r="K858" s="319"/>
      <c r="L858" s="316"/>
      <c r="M858" s="324"/>
      <c r="N858" s="324"/>
      <c r="O858" s="319"/>
      <c r="P858" s="701">
        <f>SUMIF($F859:$F$1454,F858,$P859:$P$1454)</f>
        <v>21700000</v>
      </c>
      <c r="Q858" s="552"/>
      <c r="R858" s="551"/>
      <c r="S858" s="291"/>
      <c r="T858" t="str">
        <f t="shared" si="304"/>
        <v>-</v>
      </c>
      <c r="U858" s="560">
        <f t="shared" si="305"/>
        <v>0</v>
      </c>
      <c r="V858" s="560">
        <f t="shared" si="306"/>
        <v>0</v>
      </c>
      <c r="W858" s="560">
        <f t="shared" si="307"/>
        <v>0</v>
      </c>
    </row>
    <row r="859" spans="1:25" ht="21" customHeight="1">
      <c r="A859" s="316" t="str">
        <f t="shared" ref="A859:A874" si="317">IF(AND(F859&lt;&gt;"",G859&lt;&gt;""),LEFT(E859,5),"")</f>
        <v/>
      </c>
      <c r="B859" s="316" t="str">
        <f t="shared" ref="B859:B874" si="318">IF(AND(F859&lt;&gt;"",G859&lt;&gt;""),LEFT(G859,2),"")</f>
        <v/>
      </c>
      <c r="C859" s="316" t="str">
        <f>IF(AND(F859&lt;&gt;"",G859&lt;&gt;""),COUNT($C$32:C858)+1,"")</f>
        <v/>
      </c>
      <c r="D859" s="292" t="str">
        <f t="shared" ref="D859:D874" si="319">IF(C859&lt;&gt;"","LN"&amp;TEXT(C859,"0000"),"")</f>
        <v/>
      </c>
      <c r="E859" s="292" t="str">
        <f t="shared" ref="E859:E874" si="320">IF(AND(F859&lt;&gt;"",G859&lt;&gt;""),LEFT(F859,7),"")</f>
        <v/>
      </c>
      <c r="F859" s="316"/>
      <c r="G859" s="316"/>
      <c r="H859" s="914" t="s">
        <v>1231</v>
      </c>
      <c r="I859" s="316" t="s">
        <v>445</v>
      </c>
      <c r="J859" s="318"/>
      <c r="K859" s="319"/>
      <c r="L859" s="316"/>
      <c r="M859" s="324"/>
      <c r="N859" s="324"/>
      <c r="O859" s="319"/>
      <c r="P859" s="702">
        <f>SUM(P860:P869)</f>
        <v>21700000</v>
      </c>
      <c r="Q859" s="552"/>
      <c r="R859" s="551"/>
      <c r="S859" s="291"/>
      <c r="T859" t="str">
        <f t="shared" si="304"/>
        <v>-</v>
      </c>
      <c r="U859" s="560">
        <f t="shared" si="305"/>
        <v>0</v>
      </c>
      <c r="V859" s="560">
        <f t="shared" si="306"/>
        <v>0</v>
      </c>
      <c r="W859" s="560">
        <f t="shared" si="307"/>
        <v>0</v>
      </c>
    </row>
    <row r="860" spans="1:25" ht="21" customHeight="1">
      <c r="A860" s="316" t="str">
        <f t="shared" si="317"/>
        <v>10101</v>
      </c>
      <c r="B860" s="316" t="str">
        <f t="shared" si="318"/>
        <v>61</v>
      </c>
      <c r="C860" s="316">
        <f>IF(AND(F860&lt;&gt;"",G860&lt;&gt;""),COUNT($C$32:C859)+1,"")</f>
        <v>706</v>
      </c>
      <c r="D860" s="292" t="str">
        <f t="shared" si="319"/>
        <v>LN0706</v>
      </c>
      <c r="E860" s="292" t="str">
        <f t="shared" si="320"/>
        <v>1010106</v>
      </c>
      <c r="F860" s="316">
        <v>101010604</v>
      </c>
      <c r="G860" s="668">
        <v>61121</v>
      </c>
      <c r="H860" s="715" t="s">
        <v>849</v>
      </c>
      <c r="I860" s="848" t="s">
        <v>445</v>
      </c>
      <c r="J860" s="654" t="s">
        <v>789</v>
      </c>
      <c r="K860" s="668">
        <v>2</v>
      </c>
      <c r="L860" s="838" t="s">
        <v>446</v>
      </c>
      <c r="M860" s="656">
        <v>210000</v>
      </c>
      <c r="N860" s="902">
        <f t="shared" ref="N860:N863" si="321">K860*M860</f>
        <v>420000</v>
      </c>
      <c r="O860" s="642">
        <v>2</v>
      </c>
      <c r="P860" s="294">
        <f t="shared" ref="P860:P869" si="322">IF(AND(F860&lt;&gt;"",G860&lt;&gt;""),N860*O860,"")</f>
        <v>840000</v>
      </c>
      <c r="Q860" s="552"/>
      <c r="R860" s="551"/>
      <c r="S860" s="291"/>
      <c r="T860" t="str">
        <f t="shared" si="304"/>
        <v>ok</v>
      </c>
      <c r="U860" s="560">
        <f t="shared" si="305"/>
        <v>0</v>
      </c>
      <c r="V860" s="560">
        <f t="shared" si="306"/>
        <v>0</v>
      </c>
      <c r="W860" s="560">
        <f t="shared" si="307"/>
        <v>0</v>
      </c>
    </row>
    <row r="861" spans="1:25" ht="21" customHeight="1">
      <c r="A861" s="316" t="str">
        <f t="shared" si="317"/>
        <v>10101</v>
      </c>
      <c r="B861" s="316" t="str">
        <f t="shared" si="318"/>
        <v>61</v>
      </c>
      <c r="C861" s="316">
        <f>IF(AND(F861&lt;&gt;"",G861&lt;&gt;""),COUNT($C$32:C860)+1,"")</f>
        <v>707</v>
      </c>
      <c r="D861" s="292" t="str">
        <f t="shared" si="319"/>
        <v>LN0707</v>
      </c>
      <c r="E861" s="292" t="str">
        <f t="shared" si="320"/>
        <v>1010106</v>
      </c>
      <c r="F861" s="316">
        <v>101010604</v>
      </c>
      <c r="G861" s="668">
        <v>61122</v>
      </c>
      <c r="H861" s="715" t="s">
        <v>949</v>
      </c>
      <c r="I861" s="848" t="s">
        <v>445</v>
      </c>
      <c r="J861" s="654" t="s">
        <v>789</v>
      </c>
      <c r="K861" s="668">
        <v>2</v>
      </c>
      <c r="L861" s="838" t="s">
        <v>446</v>
      </c>
      <c r="M861" s="656">
        <v>237500</v>
      </c>
      <c r="N861" s="902">
        <f t="shared" si="321"/>
        <v>475000</v>
      </c>
      <c r="O861" s="642">
        <v>2</v>
      </c>
      <c r="P861" s="294">
        <f t="shared" si="322"/>
        <v>950000</v>
      </c>
      <c r="Q861" s="552"/>
      <c r="R861" s="551"/>
      <c r="S861" s="291"/>
      <c r="T861" t="str">
        <f t="shared" si="304"/>
        <v>ok</v>
      </c>
      <c r="U861" s="560">
        <f t="shared" si="305"/>
        <v>0</v>
      </c>
      <c r="V861" s="560">
        <f t="shared" si="306"/>
        <v>0</v>
      </c>
      <c r="W861" s="560">
        <f t="shared" si="307"/>
        <v>0</v>
      </c>
    </row>
    <row r="862" spans="1:25" ht="21" customHeight="1">
      <c r="A862" s="316" t="str">
        <f t="shared" si="317"/>
        <v>10101</v>
      </c>
      <c r="B862" s="316" t="str">
        <f t="shared" si="318"/>
        <v>61</v>
      </c>
      <c r="C862" s="316">
        <f>IF(AND(F862&lt;&gt;"",G862&lt;&gt;""),COUNT($C$32:C861)+1,"")</f>
        <v>708</v>
      </c>
      <c r="D862" s="292" t="str">
        <f t="shared" si="319"/>
        <v>LN0708</v>
      </c>
      <c r="E862" s="292" t="str">
        <f t="shared" si="320"/>
        <v>1010106</v>
      </c>
      <c r="F862" s="316">
        <v>101010604</v>
      </c>
      <c r="G862" s="668">
        <v>61123</v>
      </c>
      <c r="H862" s="715" t="s">
        <v>971</v>
      </c>
      <c r="I862" s="848" t="s">
        <v>445</v>
      </c>
      <c r="J862" s="654" t="s">
        <v>789</v>
      </c>
      <c r="K862" s="668">
        <v>2</v>
      </c>
      <c r="L862" s="838" t="s">
        <v>446</v>
      </c>
      <c r="M862" s="656">
        <v>1560000</v>
      </c>
      <c r="N862" s="902">
        <f t="shared" si="321"/>
        <v>3120000</v>
      </c>
      <c r="O862" s="642">
        <v>2</v>
      </c>
      <c r="P862" s="294">
        <f t="shared" si="322"/>
        <v>6240000</v>
      </c>
      <c r="Q862" s="552"/>
      <c r="R862" s="551"/>
      <c r="S862" s="291"/>
      <c r="T862" t="str">
        <f t="shared" si="304"/>
        <v>ok</v>
      </c>
      <c r="U862" s="560">
        <f t="shared" si="305"/>
        <v>0</v>
      </c>
      <c r="V862" s="560">
        <f t="shared" si="306"/>
        <v>0</v>
      </c>
      <c r="W862" s="560">
        <f t="shared" si="307"/>
        <v>0</v>
      </c>
    </row>
    <row r="863" spans="1:25" ht="21" customHeight="1">
      <c r="A863" s="316" t="str">
        <f t="shared" si="317"/>
        <v>10101</v>
      </c>
      <c r="B863" s="316" t="str">
        <f t="shared" si="318"/>
        <v>61</v>
      </c>
      <c r="C863" s="316">
        <f>IF(AND(F863&lt;&gt;"",G863&lt;&gt;""),COUNT($C$32:C862)+1,"")</f>
        <v>709</v>
      </c>
      <c r="D863" s="292" t="str">
        <f t="shared" si="319"/>
        <v>LN0709</v>
      </c>
      <c r="E863" s="292" t="str">
        <f t="shared" si="320"/>
        <v>1010106</v>
      </c>
      <c r="F863" s="316">
        <v>101010604</v>
      </c>
      <c r="G863" s="668">
        <v>61121</v>
      </c>
      <c r="H863" s="715" t="s">
        <v>849</v>
      </c>
      <c r="I863" s="848" t="s">
        <v>445</v>
      </c>
      <c r="J863" s="654" t="s">
        <v>789</v>
      </c>
      <c r="K863" s="668">
        <v>2</v>
      </c>
      <c r="L863" s="838" t="s">
        <v>446</v>
      </c>
      <c r="M863" s="656">
        <v>220000</v>
      </c>
      <c r="N863" s="902">
        <f t="shared" si="321"/>
        <v>440000</v>
      </c>
      <c r="O863" s="642">
        <v>2</v>
      </c>
      <c r="P863" s="294">
        <f t="shared" si="322"/>
        <v>880000</v>
      </c>
      <c r="Q863" s="552"/>
      <c r="R863" s="551"/>
      <c r="S863" s="291"/>
      <c r="T863" t="str">
        <f t="shared" si="304"/>
        <v>ok</v>
      </c>
      <c r="U863" s="560">
        <f t="shared" si="305"/>
        <v>0</v>
      </c>
      <c r="V863" s="560">
        <f t="shared" si="306"/>
        <v>0</v>
      </c>
      <c r="W863" s="560">
        <f t="shared" si="307"/>
        <v>0</v>
      </c>
    </row>
    <row r="864" spans="1:25" ht="21" customHeight="1">
      <c r="A864" s="316" t="str">
        <f t="shared" si="317"/>
        <v>10101</v>
      </c>
      <c r="B864" s="316" t="str">
        <f t="shared" si="318"/>
        <v>61</v>
      </c>
      <c r="C864" s="316">
        <f>IF(AND(F864&lt;&gt;"",G864&lt;&gt;""),COUNT($C$32:C863)+1,"")</f>
        <v>710</v>
      </c>
      <c r="D864" s="292" t="str">
        <f t="shared" si="319"/>
        <v>LN0710</v>
      </c>
      <c r="E864" s="292" t="str">
        <f t="shared" si="320"/>
        <v>1010106</v>
      </c>
      <c r="F864" s="316">
        <v>101010604</v>
      </c>
      <c r="G864" s="668">
        <v>61122</v>
      </c>
      <c r="H864" s="715" t="s">
        <v>972</v>
      </c>
      <c r="I864" s="848" t="s">
        <v>445</v>
      </c>
      <c r="J864" s="654" t="s">
        <v>789</v>
      </c>
      <c r="K864" s="668">
        <v>2</v>
      </c>
      <c r="L864" s="838" t="s">
        <v>446</v>
      </c>
      <c r="M864" s="656">
        <v>200000</v>
      </c>
      <c r="N864" s="902">
        <f t="shared" ref="N864:N869" si="323">K864*M864</f>
        <v>400000</v>
      </c>
      <c r="O864" s="642">
        <v>2</v>
      </c>
      <c r="P864" s="294">
        <f t="shared" si="322"/>
        <v>800000</v>
      </c>
      <c r="Q864" s="552"/>
      <c r="R864" s="551"/>
      <c r="S864" s="291"/>
      <c r="T864" t="str">
        <f t="shared" ref="T864:T866" si="324">IF(AND(F864&lt;&gt;"",G864&lt;&gt;""),"ok","-")</f>
        <v>ok</v>
      </c>
      <c r="U864" s="560">
        <f t="shared" ref="U864:U866" si="325">MOD(K864,1)</f>
        <v>0</v>
      </c>
      <c r="V864" s="560">
        <f t="shared" ref="V864:V866" si="326">MOD(M864,1)</f>
        <v>0</v>
      </c>
      <c r="W864" s="560">
        <f t="shared" ref="W864:W866" si="327">MOD(O864,1)</f>
        <v>0</v>
      </c>
    </row>
    <row r="865" spans="1:27" ht="21" customHeight="1">
      <c r="A865" s="316" t="str">
        <f t="shared" si="317"/>
        <v>10101</v>
      </c>
      <c r="B865" s="316" t="str">
        <f t="shared" si="318"/>
        <v>61</v>
      </c>
      <c r="C865" s="316">
        <f>IF(AND(F865&lt;&gt;"",G865&lt;&gt;""),COUNT($C$32:C864)+1,"")</f>
        <v>711</v>
      </c>
      <c r="D865" s="292" t="str">
        <f t="shared" si="319"/>
        <v>LN0711</v>
      </c>
      <c r="E865" s="292" t="str">
        <f t="shared" si="320"/>
        <v>1010106</v>
      </c>
      <c r="F865" s="316">
        <v>101010604</v>
      </c>
      <c r="G865" s="668">
        <v>61123</v>
      </c>
      <c r="H865" s="715" t="s">
        <v>971</v>
      </c>
      <c r="I865" s="848" t="s">
        <v>445</v>
      </c>
      <c r="J865" s="654" t="s">
        <v>789</v>
      </c>
      <c r="K865" s="668">
        <v>2</v>
      </c>
      <c r="L865" s="838" t="s">
        <v>446</v>
      </c>
      <c r="M865" s="656">
        <v>1320000</v>
      </c>
      <c r="N865" s="902">
        <f t="shared" si="323"/>
        <v>2640000</v>
      </c>
      <c r="O865" s="642">
        <v>2</v>
      </c>
      <c r="P865" s="294">
        <f t="shared" si="322"/>
        <v>5280000</v>
      </c>
      <c r="Q865" s="552"/>
      <c r="R865" s="551"/>
      <c r="S865" s="291"/>
      <c r="T865" t="str">
        <f t="shared" si="324"/>
        <v>ok</v>
      </c>
      <c r="U865" s="560">
        <f t="shared" si="325"/>
        <v>0</v>
      </c>
      <c r="V865" s="560">
        <f t="shared" si="326"/>
        <v>0</v>
      </c>
      <c r="W865" s="560">
        <f t="shared" si="327"/>
        <v>0</v>
      </c>
    </row>
    <row r="866" spans="1:27" ht="21" customHeight="1">
      <c r="A866" s="316" t="str">
        <f t="shared" si="317"/>
        <v>10101</v>
      </c>
      <c r="B866" s="316" t="str">
        <f t="shared" si="318"/>
        <v>61</v>
      </c>
      <c r="C866" s="316">
        <f>IF(AND(F866&lt;&gt;"",G866&lt;&gt;""),COUNT($C$32:C865)+1,"")</f>
        <v>712</v>
      </c>
      <c r="D866" s="292" t="str">
        <f t="shared" si="319"/>
        <v>LN0712</v>
      </c>
      <c r="E866" s="292" t="str">
        <f t="shared" si="320"/>
        <v>1010106</v>
      </c>
      <c r="F866" s="316">
        <v>101010604</v>
      </c>
      <c r="G866" s="668">
        <v>61121</v>
      </c>
      <c r="H866" s="715" t="s">
        <v>849</v>
      </c>
      <c r="I866" s="848" t="s">
        <v>445</v>
      </c>
      <c r="J866" s="654" t="s">
        <v>789</v>
      </c>
      <c r="K866" s="668">
        <v>2</v>
      </c>
      <c r="L866" s="838" t="s">
        <v>446</v>
      </c>
      <c r="M866" s="656">
        <v>220000</v>
      </c>
      <c r="N866" s="902">
        <f t="shared" si="323"/>
        <v>440000</v>
      </c>
      <c r="O866" s="642">
        <v>2</v>
      </c>
      <c r="P866" s="294">
        <f t="shared" si="322"/>
        <v>880000</v>
      </c>
      <c r="Q866" s="552"/>
      <c r="R866" s="551"/>
      <c r="S866" s="291"/>
      <c r="T866" t="str">
        <f t="shared" si="324"/>
        <v>ok</v>
      </c>
      <c r="U866" s="560">
        <f t="shared" si="325"/>
        <v>0</v>
      </c>
      <c r="V866" s="560">
        <f t="shared" si="326"/>
        <v>0</v>
      </c>
      <c r="W866" s="560">
        <f t="shared" si="327"/>
        <v>0</v>
      </c>
    </row>
    <row r="867" spans="1:27" ht="21" customHeight="1">
      <c r="A867" s="316" t="str">
        <f t="shared" si="317"/>
        <v>10101</v>
      </c>
      <c r="B867" s="316" t="str">
        <f t="shared" si="318"/>
        <v>61</v>
      </c>
      <c r="C867" s="316">
        <f>IF(AND(F867&lt;&gt;"",G867&lt;&gt;""),COUNT($C$32:C866)+1,"")</f>
        <v>713</v>
      </c>
      <c r="D867" s="292" t="str">
        <f t="shared" si="319"/>
        <v>LN0713</v>
      </c>
      <c r="E867" s="292" t="str">
        <f t="shared" si="320"/>
        <v>1010106</v>
      </c>
      <c r="F867" s="316">
        <v>101010604</v>
      </c>
      <c r="G867" s="668">
        <v>61122</v>
      </c>
      <c r="H867" s="715" t="s">
        <v>973</v>
      </c>
      <c r="I867" s="848" t="s">
        <v>445</v>
      </c>
      <c r="J867" s="654" t="s">
        <v>789</v>
      </c>
      <c r="K867" s="668">
        <v>2</v>
      </c>
      <c r="L867" s="838" t="s">
        <v>446</v>
      </c>
      <c r="M867" s="656">
        <v>160000</v>
      </c>
      <c r="N867" s="902">
        <f t="shared" si="323"/>
        <v>320000</v>
      </c>
      <c r="O867" s="642">
        <v>2</v>
      </c>
      <c r="P867" s="294">
        <f t="shared" si="322"/>
        <v>640000</v>
      </c>
      <c r="Q867" s="552"/>
      <c r="R867" s="551"/>
      <c r="S867" s="291"/>
      <c r="T867" t="str">
        <f t="shared" ref="T867:T869" si="328">IF(AND(F867&lt;&gt;"",G867&lt;&gt;""),"ok","-")</f>
        <v>ok</v>
      </c>
      <c r="U867" s="560">
        <f t="shared" ref="U867:U869" si="329">MOD(K867,1)</f>
        <v>0</v>
      </c>
      <c r="V867" s="560">
        <f t="shared" ref="V867:V869" si="330">MOD(M867,1)</f>
        <v>0</v>
      </c>
      <c r="W867" s="560">
        <f t="shared" ref="W867:W869" si="331">MOD(O867,1)</f>
        <v>0</v>
      </c>
    </row>
    <row r="868" spans="1:27" ht="21" customHeight="1">
      <c r="A868" s="316" t="str">
        <f t="shared" si="317"/>
        <v>10101</v>
      </c>
      <c r="B868" s="316" t="str">
        <f t="shared" si="318"/>
        <v>61</v>
      </c>
      <c r="C868" s="316">
        <f>IF(AND(F868&lt;&gt;"",G868&lt;&gt;""),COUNT($C$32:C867)+1,"")</f>
        <v>714</v>
      </c>
      <c r="D868" s="292" t="str">
        <f t="shared" si="319"/>
        <v>LN0714</v>
      </c>
      <c r="E868" s="292" t="str">
        <f t="shared" si="320"/>
        <v>1010106</v>
      </c>
      <c r="F868" s="316">
        <v>101010604</v>
      </c>
      <c r="G868" s="668">
        <v>61123</v>
      </c>
      <c r="H868" s="715" t="s">
        <v>971</v>
      </c>
      <c r="I868" s="848" t="s">
        <v>445</v>
      </c>
      <c r="J868" s="654" t="s">
        <v>789</v>
      </c>
      <c r="K868" s="668">
        <v>2</v>
      </c>
      <c r="L868" s="838" t="s">
        <v>446</v>
      </c>
      <c r="M868" s="827">
        <v>1295000</v>
      </c>
      <c r="N868" s="902">
        <f t="shared" si="323"/>
        <v>2590000</v>
      </c>
      <c r="O868" s="642">
        <v>2</v>
      </c>
      <c r="P868" s="294">
        <f t="shared" si="322"/>
        <v>5180000</v>
      </c>
      <c r="Q868" s="552"/>
      <c r="R868" s="551"/>
      <c r="S868" s="291"/>
      <c r="T868" t="str">
        <f t="shared" si="328"/>
        <v>ok</v>
      </c>
      <c r="U868" s="560">
        <f t="shared" si="329"/>
        <v>0</v>
      </c>
      <c r="V868" s="560">
        <f t="shared" si="330"/>
        <v>0</v>
      </c>
      <c r="W868" s="560">
        <f t="shared" si="331"/>
        <v>0</v>
      </c>
    </row>
    <row r="869" spans="1:27" ht="21" customHeight="1">
      <c r="A869" s="316" t="str">
        <f t="shared" si="317"/>
        <v>10101</v>
      </c>
      <c r="B869" s="316" t="str">
        <f t="shared" si="318"/>
        <v>61</v>
      </c>
      <c r="C869" s="316">
        <f>IF(AND(F869&lt;&gt;"",G869&lt;&gt;""),COUNT($C$32:C868)+1,"")</f>
        <v>715</v>
      </c>
      <c r="D869" s="292" t="str">
        <f t="shared" si="319"/>
        <v>LN0715</v>
      </c>
      <c r="E869" s="292" t="str">
        <f t="shared" si="320"/>
        <v>1010106</v>
      </c>
      <c r="F869" s="316">
        <v>101010604</v>
      </c>
      <c r="G869" s="808">
        <v>61122</v>
      </c>
      <c r="H869" s="917" t="s">
        <v>1164</v>
      </c>
      <c r="I869" s="848" t="s">
        <v>445</v>
      </c>
      <c r="J869" s="654" t="s">
        <v>789</v>
      </c>
      <c r="K869" s="668">
        <v>1</v>
      </c>
      <c r="L869" s="838" t="s">
        <v>446</v>
      </c>
      <c r="M869" s="656">
        <v>10000</v>
      </c>
      <c r="N869" s="902">
        <f t="shared" si="323"/>
        <v>10000</v>
      </c>
      <c r="O869" s="668">
        <v>1</v>
      </c>
      <c r="P869" s="294">
        <f t="shared" si="322"/>
        <v>10000</v>
      </c>
      <c r="Q869" s="552"/>
      <c r="R869" s="551"/>
      <c r="S869" s="291"/>
      <c r="T869" t="str">
        <f t="shared" si="328"/>
        <v>ok</v>
      </c>
      <c r="U869" s="560">
        <f t="shared" si="329"/>
        <v>0</v>
      </c>
      <c r="V869" s="560">
        <f t="shared" si="330"/>
        <v>0</v>
      </c>
      <c r="W869" s="560">
        <f t="shared" si="331"/>
        <v>0</v>
      </c>
    </row>
    <row r="870" spans="1:27" ht="21" customHeight="1">
      <c r="A870" s="316" t="str">
        <f t="shared" si="317"/>
        <v/>
      </c>
      <c r="B870" s="316" t="str">
        <f t="shared" si="318"/>
        <v/>
      </c>
      <c r="C870" s="316" t="str">
        <f>IF(AND(F870&lt;&gt;"",G870&lt;&gt;""),COUNT($C$32:C869)+1,"")</f>
        <v/>
      </c>
      <c r="D870" s="292" t="str">
        <f t="shared" si="319"/>
        <v/>
      </c>
      <c r="E870" s="292" t="str">
        <f t="shared" si="320"/>
        <v/>
      </c>
      <c r="F870" s="672">
        <v>101010605</v>
      </c>
      <c r="G870" s="848"/>
      <c r="H870" s="918" t="s">
        <v>1219</v>
      </c>
      <c r="I870" s="848"/>
      <c r="J870" s="919"/>
      <c r="K870" s="668"/>
      <c r="L870" s="920"/>
      <c r="M870" s="928"/>
      <c r="N870" s="921"/>
      <c r="O870" s="922"/>
      <c r="P870" s="816">
        <f>SUMIF($F871:$F$1454,F870,$P871:$P$1454)</f>
        <v>4900000</v>
      </c>
      <c r="Q870" s="552"/>
      <c r="R870" s="551"/>
      <c r="S870" s="291"/>
      <c r="T870" t="str">
        <f t="shared" si="304"/>
        <v>-</v>
      </c>
      <c r="U870" s="560">
        <f t="shared" si="305"/>
        <v>0</v>
      </c>
      <c r="V870" s="560">
        <f t="shared" si="306"/>
        <v>0</v>
      </c>
      <c r="W870" s="560">
        <f t="shared" si="307"/>
        <v>0</v>
      </c>
    </row>
    <row r="871" spans="1:27" ht="21" customHeight="1">
      <c r="A871" s="316" t="str">
        <f t="shared" si="317"/>
        <v/>
      </c>
      <c r="B871" s="316" t="str">
        <f t="shared" si="318"/>
        <v/>
      </c>
      <c r="C871" s="316" t="str">
        <f>IF(AND(F871&lt;&gt;"",G871&lt;&gt;""),COUNT($C$32:C870)+1,"")</f>
        <v/>
      </c>
      <c r="D871" s="292" t="str">
        <f t="shared" si="319"/>
        <v/>
      </c>
      <c r="E871" s="292" t="str">
        <f t="shared" si="320"/>
        <v/>
      </c>
      <c r="F871" s="316"/>
      <c r="G871" s="848"/>
      <c r="H871" s="792" t="s">
        <v>1230</v>
      </c>
      <c r="I871" s="923" t="s">
        <v>445</v>
      </c>
      <c r="J871" s="924"/>
      <c r="K871" s="925"/>
      <c r="L871" s="923"/>
      <c r="M871" s="827"/>
      <c r="N871" s="926"/>
      <c r="O871" s="925"/>
      <c r="P871" s="643">
        <f>SUM(P872:P874)</f>
        <v>4900000</v>
      </c>
      <c r="Q871" s="552"/>
      <c r="R871" s="551"/>
      <c r="S871" s="291"/>
      <c r="T871" t="str">
        <f t="shared" si="304"/>
        <v>-</v>
      </c>
      <c r="U871" s="560">
        <f t="shared" si="305"/>
        <v>0</v>
      </c>
      <c r="V871" s="560">
        <f t="shared" si="306"/>
        <v>0</v>
      </c>
      <c r="W871" s="560">
        <f t="shared" si="307"/>
        <v>0</v>
      </c>
      <c r="Y871" t="s">
        <v>1145</v>
      </c>
      <c r="Z871" t="s">
        <v>1146</v>
      </c>
      <c r="AA871" t="s">
        <v>1147</v>
      </c>
    </row>
    <row r="872" spans="1:27" s="811" customFormat="1" ht="21" customHeight="1">
      <c r="A872" s="316" t="str">
        <f t="shared" si="317"/>
        <v>10101</v>
      </c>
      <c r="B872" s="316" t="str">
        <f t="shared" si="318"/>
        <v>60</v>
      </c>
      <c r="C872" s="316">
        <f>IF(AND(F872&lt;&gt;"",G872&lt;&gt;""),COUNT($C$32:C871)+1,"")</f>
        <v>716</v>
      </c>
      <c r="D872" s="292" t="str">
        <f t="shared" si="319"/>
        <v>LN0716</v>
      </c>
      <c r="E872" s="292" t="str">
        <f t="shared" si="320"/>
        <v>1010106</v>
      </c>
      <c r="F872" s="316">
        <v>101010605</v>
      </c>
      <c r="G872" s="668">
        <v>60015</v>
      </c>
      <c r="H872" s="715" t="s">
        <v>1004</v>
      </c>
      <c r="I872" s="848" t="s">
        <v>445</v>
      </c>
      <c r="J872" s="654" t="s">
        <v>796</v>
      </c>
      <c r="K872" s="922">
        <v>565</v>
      </c>
      <c r="L872" s="838" t="s">
        <v>446</v>
      </c>
      <c r="M872" s="656">
        <v>5500</v>
      </c>
      <c r="N872" s="902">
        <f t="shared" ref="N872:N874" si="332">K872*M872</f>
        <v>3107500</v>
      </c>
      <c r="O872" s="922">
        <v>1</v>
      </c>
      <c r="P872" s="294">
        <f t="shared" ref="P872:P874" si="333">IF(AND(F872&lt;&gt;"",G872&lt;&gt;""),N872*O872,"")</f>
        <v>3107500</v>
      </c>
      <c r="Q872" s="552"/>
      <c r="R872" s="551"/>
      <c r="S872" s="291"/>
      <c r="T872" s="811" t="str">
        <f t="shared" si="304"/>
        <v>ok</v>
      </c>
      <c r="U872" s="822">
        <f t="shared" si="305"/>
        <v>0</v>
      </c>
      <c r="V872" s="822">
        <f t="shared" si="306"/>
        <v>0</v>
      </c>
      <c r="W872" s="822">
        <f t="shared" si="307"/>
        <v>0</v>
      </c>
      <c r="Y872" s="830">
        <v>3600000</v>
      </c>
      <c r="Z872" s="830">
        <v>4400000</v>
      </c>
      <c r="AA872" s="830">
        <f>Z872-Y872</f>
        <v>800000</v>
      </c>
    </row>
    <row r="873" spans="1:27" s="811" customFormat="1" ht="21" customHeight="1">
      <c r="A873" s="316" t="str">
        <f t="shared" si="317"/>
        <v>10101</v>
      </c>
      <c r="B873" s="316" t="str">
        <f t="shared" si="318"/>
        <v>60</v>
      </c>
      <c r="C873" s="316">
        <f>IF(AND(F873&lt;&gt;"",G873&lt;&gt;""),COUNT($C$32:C872)+1,"")</f>
        <v>717</v>
      </c>
      <c r="D873" s="292" t="str">
        <f t="shared" si="319"/>
        <v>LN0717</v>
      </c>
      <c r="E873" s="292" t="str">
        <f t="shared" si="320"/>
        <v>1010106</v>
      </c>
      <c r="F873" s="316">
        <v>101010605</v>
      </c>
      <c r="G873" s="668">
        <v>60015</v>
      </c>
      <c r="H873" s="715" t="s">
        <v>1005</v>
      </c>
      <c r="I873" s="848" t="s">
        <v>445</v>
      </c>
      <c r="J873" s="654" t="s">
        <v>796</v>
      </c>
      <c r="K873" s="922">
        <v>300</v>
      </c>
      <c r="L873" s="838" t="s">
        <v>446</v>
      </c>
      <c r="M873" s="656">
        <v>5500</v>
      </c>
      <c r="N873" s="902">
        <f t="shared" si="332"/>
        <v>1650000</v>
      </c>
      <c r="O873" s="922">
        <v>1</v>
      </c>
      <c r="P873" s="294">
        <f t="shared" si="333"/>
        <v>1650000</v>
      </c>
      <c r="Q873" s="552"/>
      <c r="R873" s="551"/>
      <c r="S873" s="291"/>
      <c r="T873" s="811" t="str">
        <f t="shared" si="304"/>
        <v>ok</v>
      </c>
      <c r="U873" s="822">
        <f t="shared" si="305"/>
        <v>0</v>
      </c>
      <c r="V873" s="822">
        <f t="shared" si="306"/>
        <v>0</v>
      </c>
      <c r="W873" s="822">
        <f t="shared" si="307"/>
        <v>0</v>
      </c>
      <c r="Y873" s="830">
        <v>1800000</v>
      </c>
      <c r="Z873" s="830">
        <v>2475000</v>
      </c>
      <c r="AA873" s="830">
        <f>Z873-Y873</f>
        <v>675000</v>
      </c>
    </row>
    <row r="874" spans="1:27" ht="21" customHeight="1">
      <c r="A874" s="316" t="str">
        <f t="shared" si="317"/>
        <v>10101</v>
      </c>
      <c r="B874" s="316" t="str">
        <f t="shared" si="318"/>
        <v>60</v>
      </c>
      <c r="C874" s="316">
        <f>IF(AND(F874&lt;&gt;"",G874&lt;&gt;""),COUNT($C$32:C873)+1,"")</f>
        <v>718</v>
      </c>
      <c r="D874" s="292" t="str">
        <f t="shared" si="319"/>
        <v>LN0718</v>
      </c>
      <c r="E874" s="292" t="str">
        <f t="shared" si="320"/>
        <v>1010106</v>
      </c>
      <c r="F874" s="316">
        <v>101010605</v>
      </c>
      <c r="G874" s="808">
        <v>60015</v>
      </c>
      <c r="H874" s="917" t="s">
        <v>1160</v>
      </c>
      <c r="I874" s="848" t="s">
        <v>445</v>
      </c>
      <c r="J874" s="654" t="s">
        <v>796</v>
      </c>
      <c r="K874" s="668">
        <v>1</v>
      </c>
      <c r="L874" s="838" t="s">
        <v>446</v>
      </c>
      <c r="M874" s="656">
        <v>142500</v>
      </c>
      <c r="N874" s="902">
        <f t="shared" si="332"/>
        <v>142500</v>
      </c>
      <c r="O874" s="642">
        <v>1</v>
      </c>
      <c r="P874" s="294">
        <f t="shared" si="333"/>
        <v>142500</v>
      </c>
      <c r="Q874" s="552"/>
      <c r="R874" s="551"/>
      <c r="S874" s="291"/>
      <c r="T874" t="str">
        <f t="shared" si="304"/>
        <v>ok</v>
      </c>
      <c r="U874" s="560">
        <f t="shared" si="305"/>
        <v>0</v>
      </c>
      <c r="V874" s="560">
        <f t="shared" si="306"/>
        <v>0</v>
      </c>
      <c r="W874" s="560">
        <f t="shared" si="307"/>
        <v>0</v>
      </c>
    </row>
    <row r="875" spans="1:27" ht="21" customHeight="1">
      <c r="A875" s="316" t="str">
        <f t="shared" ref="A875:A886" si="334">IF(AND(F875&lt;&gt;"",G875&lt;&gt;""),LEFT(E875,5),"")</f>
        <v/>
      </c>
      <c r="B875" s="316" t="str">
        <f t="shared" ref="B875:B886" si="335">IF(AND(F875&lt;&gt;"",G875&lt;&gt;""),LEFT(G875,2),"")</f>
        <v/>
      </c>
      <c r="C875" s="316" t="str">
        <f>IF(AND(F875&lt;&gt;"",G875&lt;&gt;""),COUNT($C$32:C874)+1,"")</f>
        <v/>
      </c>
      <c r="D875" s="292" t="str">
        <f t="shared" ref="D875:D886" si="336">IF(C875&lt;&gt;"","LN"&amp;TEXT(C875,"0000"),"")</f>
        <v/>
      </c>
      <c r="E875" s="292" t="str">
        <f t="shared" ref="E875:E886" si="337">IF(AND(F875&lt;&gt;"",G875&lt;&gt;""),LEFT(F875,7),"")</f>
        <v/>
      </c>
      <c r="F875" s="316"/>
      <c r="G875" s="316"/>
      <c r="H875" s="317"/>
      <c r="I875" s="316" t="s">
        <v>445</v>
      </c>
      <c r="J875" s="318"/>
      <c r="K875" s="319"/>
      <c r="L875" s="292" t="s">
        <v>446</v>
      </c>
      <c r="M875" s="324"/>
      <c r="N875" s="294" t="str">
        <f t="shared" ref="N875:N886" si="338">IF(AND(F875&lt;&gt;"",G875&lt;&gt;""),K875*M875,"")</f>
        <v/>
      </c>
      <c r="O875" s="319"/>
      <c r="P875" s="296" t="str">
        <f t="shared" ref="P875:P886" si="339">IF(AND(F875&lt;&gt;"",G875&lt;&gt;""),N875*O875,"")</f>
        <v/>
      </c>
      <c r="Q875" s="552"/>
      <c r="R875" s="551"/>
      <c r="S875" s="291"/>
      <c r="T875" t="str">
        <f t="shared" si="304"/>
        <v>-</v>
      </c>
      <c r="U875" s="560">
        <f t="shared" si="305"/>
        <v>0</v>
      </c>
      <c r="V875" s="560">
        <f t="shared" si="306"/>
        <v>0</v>
      </c>
      <c r="W875" s="560">
        <f t="shared" si="307"/>
        <v>0</v>
      </c>
    </row>
    <row r="876" spans="1:27" ht="21" customHeight="1">
      <c r="A876" s="316" t="str">
        <f t="shared" si="334"/>
        <v/>
      </c>
      <c r="B876" s="316" t="str">
        <f t="shared" si="335"/>
        <v/>
      </c>
      <c r="C876" s="316" t="str">
        <f>IF(AND(F876&lt;&gt;"",G876&lt;&gt;""),COUNT($C$32:C875)+1,"")</f>
        <v/>
      </c>
      <c r="D876" s="292" t="str">
        <f t="shared" si="336"/>
        <v/>
      </c>
      <c r="E876" s="292" t="str">
        <f t="shared" si="337"/>
        <v/>
      </c>
      <c r="F876" s="316"/>
      <c r="G876" s="316"/>
      <c r="H876" s="317"/>
      <c r="I876" s="316" t="s">
        <v>445</v>
      </c>
      <c r="J876" s="318"/>
      <c r="K876" s="319"/>
      <c r="L876" s="292" t="s">
        <v>446</v>
      </c>
      <c r="M876" s="324"/>
      <c r="N876" s="294" t="str">
        <f t="shared" si="338"/>
        <v/>
      </c>
      <c r="O876" s="319"/>
      <c r="P876" s="296" t="str">
        <f t="shared" si="339"/>
        <v/>
      </c>
      <c r="Q876" s="552"/>
      <c r="R876" s="551"/>
      <c r="S876" s="291"/>
      <c r="T876" t="str">
        <f t="shared" si="304"/>
        <v>-</v>
      </c>
      <c r="U876" s="560">
        <f t="shared" si="305"/>
        <v>0</v>
      </c>
      <c r="V876" s="560">
        <f t="shared" si="306"/>
        <v>0</v>
      </c>
      <c r="W876" s="560">
        <f t="shared" si="307"/>
        <v>0</v>
      </c>
    </row>
    <row r="877" spans="1:27" ht="21" customHeight="1">
      <c r="A877" s="316" t="str">
        <f t="shared" si="334"/>
        <v/>
      </c>
      <c r="B877" s="316" t="str">
        <f t="shared" si="335"/>
        <v/>
      </c>
      <c r="C877" s="316" t="str">
        <f>IF(AND(F877&lt;&gt;"",G877&lt;&gt;""),COUNT($C$32:C876)+1,"")</f>
        <v/>
      </c>
      <c r="D877" s="292" t="str">
        <f t="shared" si="336"/>
        <v/>
      </c>
      <c r="E877" s="292" t="str">
        <f t="shared" si="337"/>
        <v/>
      </c>
      <c r="F877" s="316"/>
      <c r="G877" s="316"/>
      <c r="H877" s="317"/>
      <c r="I877" s="316" t="s">
        <v>445</v>
      </c>
      <c r="J877" s="318"/>
      <c r="K877" s="319"/>
      <c r="L877" s="292" t="s">
        <v>446</v>
      </c>
      <c r="M877" s="324"/>
      <c r="N877" s="294" t="str">
        <f t="shared" si="338"/>
        <v/>
      </c>
      <c r="O877" s="319"/>
      <c r="P877" s="296" t="str">
        <f t="shared" si="339"/>
        <v/>
      </c>
      <c r="Q877" s="552"/>
      <c r="R877" s="551"/>
      <c r="S877" s="291"/>
      <c r="T877" t="str">
        <f t="shared" si="304"/>
        <v>-</v>
      </c>
      <c r="U877" s="560">
        <f t="shared" si="305"/>
        <v>0</v>
      </c>
      <c r="V877" s="560">
        <f t="shared" si="306"/>
        <v>0</v>
      </c>
      <c r="W877" s="560">
        <f t="shared" si="307"/>
        <v>0</v>
      </c>
    </row>
    <row r="878" spans="1:27" ht="21" customHeight="1">
      <c r="A878" s="316" t="str">
        <f t="shared" si="334"/>
        <v/>
      </c>
      <c r="B878" s="316" t="str">
        <f t="shared" si="335"/>
        <v/>
      </c>
      <c r="C878" s="316" t="str">
        <f>IF(AND(F878&lt;&gt;"",G878&lt;&gt;""),COUNT($C$32:C877)+1,"")</f>
        <v/>
      </c>
      <c r="D878" s="292" t="str">
        <f t="shared" si="336"/>
        <v/>
      </c>
      <c r="E878" s="292" t="str">
        <f t="shared" si="337"/>
        <v/>
      </c>
      <c r="F878" s="316"/>
      <c r="G878" s="316"/>
      <c r="H878" s="317"/>
      <c r="I878" s="316" t="s">
        <v>445</v>
      </c>
      <c r="J878" s="318"/>
      <c r="K878" s="319"/>
      <c r="L878" s="292" t="s">
        <v>446</v>
      </c>
      <c r="M878" s="324"/>
      <c r="N878" s="294" t="str">
        <f t="shared" si="338"/>
        <v/>
      </c>
      <c r="O878" s="319"/>
      <c r="P878" s="296" t="str">
        <f t="shared" si="339"/>
        <v/>
      </c>
      <c r="Q878" s="552"/>
      <c r="R878" s="551"/>
      <c r="S878" s="291"/>
      <c r="T878" t="str">
        <f t="shared" si="304"/>
        <v>-</v>
      </c>
      <c r="U878" s="560">
        <f t="shared" si="305"/>
        <v>0</v>
      </c>
      <c r="V878" s="560">
        <f t="shared" si="306"/>
        <v>0</v>
      </c>
      <c r="W878" s="560">
        <f t="shared" si="307"/>
        <v>0</v>
      </c>
    </row>
    <row r="879" spans="1:27" ht="21" customHeight="1">
      <c r="A879" s="316" t="str">
        <f t="shared" si="334"/>
        <v/>
      </c>
      <c r="B879" s="316" t="str">
        <f t="shared" si="335"/>
        <v/>
      </c>
      <c r="C879" s="316" t="str">
        <f>IF(AND(F879&lt;&gt;"",G879&lt;&gt;""),COUNT($C$32:C878)+1,"")</f>
        <v/>
      </c>
      <c r="D879" s="292" t="str">
        <f t="shared" si="336"/>
        <v/>
      </c>
      <c r="E879" s="292" t="str">
        <f t="shared" si="337"/>
        <v/>
      </c>
      <c r="F879" s="316"/>
      <c r="G879" s="316"/>
      <c r="H879" s="317"/>
      <c r="I879" s="316" t="s">
        <v>445</v>
      </c>
      <c r="J879" s="318"/>
      <c r="K879" s="319"/>
      <c r="L879" s="292" t="s">
        <v>446</v>
      </c>
      <c r="M879" s="324"/>
      <c r="N879" s="294" t="str">
        <f t="shared" si="338"/>
        <v/>
      </c>
      <c r="O879" s="319"/>
      <c r="P879" s="296" t="str">
        <f t="shared" si="339"/>
        <v/>
      </c>
      <c r="Q879" s="552"/>
      <c r="R879" s="551"/>
      <c r="S879" s="291"/>
      <c r="T879" t="str">
        <f t="shared" si="304"/>
        <v>-</v>
      </c>
      <c r="U879" s="560">
        <f t="shared" si="305"/>
        <v>0</v>
      </c>
      <c r="V879" s="560">
        <f t="shared" si="306"/>
        <v>0</v>
      </c>
      <c r="W879" s="560">
        <f t="shared" si="307"/>
        <v>0</v>
      </c>
    </row>
    <row r="880" spans="1:27" ht="21" customHeight="1">
      <c r="A880" s="316" t="str">
        <f t="shared" si="334"/>
        <v/>
      </c>
      <c r="B880" s="316" t="str">
        <f t="shared" si="335"/>
        <v/>
      </c>
      <c r="C880" s="316" t="str">
        <f>IF(AND(F880&lt;&gt;"",G880&lt;&gt;""),COUNT($C$32:C879)+1,"")</f>
        <v/>
      </c>
      <c r="D880" s="292" t="str">
        <f t="shared" si="336"/>
        <v/>
      </c>
      <c r="E880" s="292" t="str">
        <f t="shared" si="337"/>
        <v/>
      </c>
      <c r="F880" s="316"/>
      <c r="G880" s="316"/>
      <c r="H880" s="317"/>
      <c r="I880" s="316" t="s">
        <v>445</v>
      </c>
      <c r="J880" s="318"/>
      <c r="K880" s="319"/>
      <c r="L880" s="292" t="s">
        <v>446</v>
      </c>
      <c r="M880" s="324"/>
      <c r="N880" s="294" t="str">
        <f t="shared" si="338"/>
        <v/>
      </c>
      <c r="O880" s="319"/>
      <c r="P880" s="296" t="str">
        <f t="shared" si="339"/>
        <v/>
      </c>
      <c r="Q880" s="552"/>
      <c r="R880" s="551"/>
      <c r="S880" s="291"/>
      <c r="T880" t="str">
        <f t="shared" si="304"/>
        <v>-</v>
      </c>
      <c r="U880" s="560">
        <f t="shared" si="305"/>
        <v>0</v>
      </c>
      <c r="V880" s="560">
        <f t="shared" si="306"/>
        <v>0</v>
      </c>
      <c r="W880" s="560">
        <f t="shared" si="307"/>
        <v>0</v>
      </c>
    </row>
    <row r="881" spans="1:23" ht="21" customHeight="1">
      <c r="A881" s="316" t="str">
        <f t="shared" si="334"/>
        <v/>
      </c>
      <c r="B881" s="316" t="str">
        <f t="shared" si="335"/>
        <v/>
      </c>
      <c r="C881" s="316" t="str">
        <f>IF(AND(F881&lt;&gt;"",G881&lt;&gt;""),COUNT($C$32:C880)+1,"")</f>
        <v/>
      </c>
      <c r="D881" s="292" t="str">
        <f t="shared" si="336"/>
        <v/>
      </c>
      <c r="E881" s="292" t="str">
        <f t="shared" si="337"/>
        <v/>
      </c>
      <c r="F881" s="316"/>
      <c r="G881" s="316"/>
      <c r="H881" s="317"/>
      <c r="I881" s="316" t="s">
        <v>445</v>
      </c>
      <c r="J881" s="318"/>
      <c r="K881" s="319"/>
      <c r="L881" s="292" t="s">
        <v>446</v>
      </c>
      <c r="M881" s="324"/>
      <c r="N881" s="294" t="str">
        <f t="shared" si="338"/>
        <v/>
      </c>
      <c r="O881" s="319"/>
      <c r="P881" s="296" t="str">
        <f t="shared" si="339"/>
        <v/>
      </c>
      <c r="Q881" s="552"/>
      <c r="R881" s="551"/>
      <c r="S881" s="291"/>
      <c r="T881" t="str">
        <f t="shared" si="304"/>
        <v>-</v>
      </c>
      <c r="U881" s="560">
        <f t="shared" si="305"/>
        <v>0</v>
      </c>
      <c r="V881" s="560">
        <f t="shared" si="306"/>
        <v>0</v>
      </c>
      <c r="W881" s="560">
        <f t="shared" si="307"/>
        <v>0</v>
      </c>
    </row>
    <row r="882" spans="1:23" ht="21" customHeight="1">
      <c r="A882" s="316" t="str">
        <f t="shared" si="334"/>
        <v/>
      </c>
      <c r="B882" s="316" t="str">
        <f t="shared" si="335"/>
        <v/>
      </c>
      <c r="C882" s="316" t="str">
        <f>IF(AND(F882&lt;&gt;"",G882&lt;&gt;""),COUNT($C$32:C881)+1,"")</f>
        <v/>
      </c>
      <c r="D882" s="292" t="str">
        <f t="shared" si="336"/>
        <v/>
      </c>
      <c r="E882" s="292" t="str">
        <f t="shared" si="337"/>
        <v/>
      </c>
      <c r="F882" s="316"/>
      <c r="G882" s="316"/>
      <c r="H882" s="317"/>
      <c r="I882" s="316" t="s">
        <v>445</v>
      </c>
      <c r="J882" s="318"/>
      <c r="K882" s="319"/>
      <c r="L882" s="292" t="s">
        <v>446</v>
      </c>
      <c r="M882" s="324"/>
      <c r="N882" s="294" t="str">
        <f t="shared" si="338"/>
        <v/>
      </c>
      <c r="O882" s="319"/>
      <c r="P882" s="296" t="str">
        <f t="shared" si="339"/>
        <v/>
      </c>
      <c r="Q882" s="552"/>
      <c r="R882" s="551"/>
      <c r="S882" s="291"/>
      <c r="T882" t="str">
        <f t="shared" si="304"/>
        <v>-</v>
      </c>
      <c r="U882" s="560">
        <f t="shared" si="305"/>
        <v>0</v>
      </c>
      <c r="V882" s="560">
        <f t="shared" si="306"/>
        <v>0</v>
      </c>
      <c r="W882" s="560">
        <f t="shared" si="307"/>
        <v>0</v>
      </c>
    </row>
    <row r="883" spans="1:23" ht="21" customHeight="1">
      <c r="A883" s="316" t="str">
        <f t="shared" si="334"/>
        <v/>
      </c>
      <c r="B883" s="316" t="str">
        <f t="shared" si="335"/>
        <v/>
      </c>
      <c r="C883" s="316" t="str">
        <f>IF(AND(F883&lt;&gt;"",G883&lt;&gt;""),COUNT($C$32:C882)+1,"")</f>
        <v/>
      </c>
      <c r="D883" s="292" t="str">
        <f t="shared" si="336"/>
        <v/>
      </c>
      <c r="E883" s="292" t="str">
        <f t="shared" si="337"/>
        <v/>
      </c>
      <c r="F883" s="316"/>
      <c r="G883" s="316"/>
      <c r="H883" s="317"/>
      <c r="I883" s="316" t="s">
        <v>445</v>
      </c>
      <c r="J883" s="318"/>
      <c r="K883" s="319"/>
      <c r="L883" s="292" t="s">
        <v>446</v>
      </c>
      <c r="M883" s="324"/>
      <c r="N883" s="294" t="str">
        <f t="shared" si="338"/>
        <v/>
      </c>
      <c r="O883" s="319"/>
      <c r="P883" s="296" t="str">
        <f t="shared" si="339"/>
        <v/>
      </c>
      <c r="Q883" s="552"/>
      <c r="R883" s="551"/>
      <c r="S883" s="291"/>
      <c r="T883" t="str">
        <f t="shared" si="304"/>
        <v>-</v>
      </c>
      <c r="U883" s="560">
        <f t="shared" si="305"/>
        <v>0</v>
      </c>
      <c r="V883" s="560">
        <f t="shared" si="306"/>
        <v>0</v>
      </c>
      <c r="W883" s="560">
        <f t="shared" si="307"/>
        <v>0</v>
      </c>
    </row>
    <row r="884" spans="1:23" ht="21" customHeight="1">
      <c r="A884" s="316" t="str">
        <f t="shared" si="334"/>
        <v/>
      </c>
      <c r="B884" s="316" t="str">
        <f t="shared" si="335"/>
        <v/>
      </c>
      <c r="C884" s="316" t="str">
        <f>IF(AND(F884&lt;&gt;"",G884&lt;&gt;""),COUNT($C$32:C883)+1,"")</f>
        <v/>
      </c>
      <c r="D884" s="292" t="str">
        <f t="shared" si="336"/>
        <v/>
      </c>
      <c r="E884" s="292" t="str">
        <f t="shared" si="337"/>
        <v/>
      </c>
      <c r="F884" s="316"/>
      <c r="G884" s="316"/>
      <c r="H884" s="317"/>
      <c r="I884" s="316" t="s">
        <v>445</v>
      </c>
      <c r="J884" s="318"/>
      <c r="K884" s="319"/>
      <c r="L884" s="292" t="s">
        <v>446</v>
      </c>
      <c r="M884" s="324"/>
      <c r="N884" s="294" t="str">
        <f t="shared" si="338"/>
        <v/>
      </c>
      <c r="O884" s="319"/>
      <c r="P884" s="296" t="str">
        <f t="shared" si="339"/>
        <v/>
      </c>
      <c r="Q884" s="552"/>
      <c r="R884" s="551"/>
      <c r="S884" s="291"/>
      <c r="T884" t="str">
        <f t="shared" si="304"/>
        <v>-</v>
      </c>
      <c r="U884" s="560">
        <f t="shared" si="305"/>
        <v>0</v>
      </c>
      <c r="V884" s="560">
        <f t="shared" si="306"/>
        <v>0</v>
      </c>
      <c r="W884" s="560">
        <f t="shared" si="307"/>
        <v>0</v>
      </c>
    </row>
    <row r="885" spans="1:23" ht="21" customHeight="1">
      <c r="A885" s="316" t="str">
        <f t="shared" si="334"/>
        <v/>
      </c>
      <c r="B885" s="316" t="str">
        <f t="shared" si="335"/>
        <v/>
      </c>
      <c r="C885" s="316" t="str">
        <f>IF(AND(F885&lt;&gt;"",G885&lt;&gt;""),COUNT($C$32:C884)+1,"")</f>
        <v/>
      </c>
      <c r="D885" s="292" t="str">
        <f t="shared" si="336"/>
        <v/>
      </c>
      <c r="E885" s="292" t="str">
        <f t="shared" si="337"/>
        <v/>
      </c>
      <c r="F885" s="316"/>
      <c r="G885" s="316"/>
      <c r="H885" s="317"/>
      <c r="I885" s="316" t="s">
        <v>445</v>
      </c>
      <c r="J885" s="318"/>
      <c r="K885" s="319"/>
      <c r="L885" s="292" t="s">
        <v>446</v>
      </c>
      <c r="M885" s="324"/>
      <c r="N885" s="294" t="str">
        <f t="shared" si="338"/>
        <v/>
      </c>
      <c r="O885" s="319"/>
      <c r="P885" s="296" t="str">
        <f t="shared" si="339"/>
        <v/>
      </c>
      <c r="Q885" s="552"/>
      <c r="R885" s="551"/>
      <c r="S885" s="291"/>
      <c r="T885" t="str">
        <f t="shared" si="304"/>
        <v>-</v>
      </c>
      <c r="U885" s="560">
        <f t="shared" si="305"/>
        <v>0</v>
      </c>
      <c r="V885" s="560">
        <f t="shared" si="306"/>
        <v>0</v>
      </c>
      <c r="W885" s="560">
        <f t="shared" si="307"/>
        <v>0</v>
      </c>
    </row>
    <row r="886" spans="1:23" ht="21" customHeight="1">
      <c r="A886" s="316" t="str">
        <f t="shared" si="334"/>
        <v/>
      </c>
      <c r="B886" s="316" t="str">
        <f t="shared" si="335"/>
        <v/>
      </c>
      <c r="C886" s="316" t="str">
        <f>IF(AND(F886&lt;&gt;"",G886&lt;&gt;""),COUNT($C$32:C885)+1,"")</f>
        <v/>
      </c>
      <c r="D886" s="292" t="str">
        <f t="shared" si="336"/>
        <v/>
      </c>
      <c r="E886" s="292" t="str">
        <f t="shared" si="337"/>
        <v/>
      </c>
      <c r="F886" s="316"/>
      <c r="G886" s="316"/>
      <c r="H886" s="317"/>
      <c r="I886" s="316" t="s">
        <v>445</v>
      </c>
      <c r="J886" s="318"/>
      <c r="K886" s="319"/>
      <c r="L886" s="292" t="s">
        <v>446</v>
      </c>
      <c r="M886" s="324"/>
      <c r="N886" s="294" t="str">
        <f t="shared" si="338"/>
        <v/>
      </c>
      <c r="O886" s="319"/>
      <c r="P886" s="296" t="str">
        <f t="shared" si="339"/>
        <v/>
      </c>
      <c r="Q886" s="552"/>
      <c r="R886" s="551"/>
      <c r="S886" s="291"/>
      <c r="T886" t="str">
        <f t="shared" si="304"/>
        <v>-</v>
      </c>
      <c r="U886" s="560">
        <f t="shared" si="305"/>
        <v>0</v>
      </c>
      <c r="V886" s="560">
        <f t="shared" si="306"/>
        <v>0</v>
      </c>
      <c r="W886" s="560">
        <f t="shared" si="307"/>
        <v>0</v>
      </c>
    </row>
    <row r="887" spans="1:23" ht="21" customHeight="1">
      <c r="A887" s="316" t="str">
        <f t="shared" ref="A887:A950" si="340">IF(AND(F887&lt;&gt;"",G887&lt;&gt;""),LEFT(E887,5),"")</f>
        <v/>
      </c>
      <c r="B887" s="316" t="str">
        <f t="shared" ref="B887:B950" si="341">IF(AND(F887&lt;&gt;"",G887&lt;&gt;""),LEFT(G887,2),"")</f>
        <v/>
      </c>
      <c r="C887" s="316" t="str">
        <f>IF(AND(F887&lt;&gt;"",G887&lt;&gt;""),COUNT($C$32:C886)+1,"")</f>
        <v/>
      </c>
      <c r="D887" s="292" t="str">
        <f t="shared" ref="D887:D950" si="342">IF(C887&lt;&gt;"","LN"&amp;TEXT(C887,"0000"),"")</f>
        <v/>
      </c>
      <c r="E887" s="292" t="str">
        <f t="shared" ref="E887:E950" si="343">IF(AND(F887&lt;&gt;"",G887&lt;&gt;""),LEFT(F887,7),"")</f>
        <v/>
      </c>
      <c r="F887" s="316"/>
      <c r="G887" s="316"/>
      <c r="H887" s="317"/>
      <c r="I887" s="316" t="s">
        <v>445</v>
      </c>
      <c r="J887" s="318"/>
      <c r="K887" s="319"/>
      <c r="L887" s="292" t="s">
        <v>446</v>
      </c>
      <c r="M887" s="324"/>
      <c r="N887" s="294" t="str">
        <f t="shared" ref="N887:N950" si="344">IF(AND(F887&lt;&gt;"",G887&lt;&gt;""),K887*M887,"")</f>
        <v/>
      </c>
      <c r="O887" s="319"/>
      <c r="P887" s="296" t="str">
        <f t="shared" ref="P887:P950" si="345">IF(AND(F887&lt;&gt;"",G887&lt;&gt;""),N887*O887,"")</f>
        <v/>
      </c>
      <c r="Q887" s="552"/>
      <c r="R887" s="551"/>
      <c r="S887" s="291"/>
      <c r="T887" t="str">
        <f t="shared" ref="T887:T950" si="346">IF(AND(F887&lt;&gt;"",G887&lt;&gt;""),"ok","-")</f>
        <v>-</v>
      </c>
      <c r="U887" s="560">
        <f t="shared" ref="U887:U950" si="347">MOD(K887,1)</f>
        <v>0</v>
      </c>
      <c r="V887" s="560">
        <f t="shared" ref="V887:V950" si="348">MOD(M887,1)</f>
        <v>0</v>
      </c>
      <c r="W887" s="560">
        <f t="shared" ref="W887:W950" si="349">MOD(O887,1)</f>
        <v>0</v>
      </c>
    </row>
    <row r="888" spans="1:23" ht="21" customHeight="1">
      <c r="A888" s="316" t="str">
        <f t="shared" si="340"/>
        <v/>
      </c>
      <c r="B888" s="316" t="str">
        <f t="shared" si="341"/>
        <v/>
      </c>
      <c r="C888" s="316" t="str">
        <f>IF(AND(F888&lt;&gt;"",G888&lt;&gt;""),COUNT($C$32:C887)+1,"")</f>
        <v/>
      </c>
      <c r="D888" s="292" t="str">
        <f t="shared" si="342"/>
        <v/>
      </c>
      <c r="E888" s="292" t="str">
        <f t="shared" si="343"/>
        <v/>
      </c>
      <c r="F888" s="316"/>
      <c r="G888" s="316"/>
      <c r="H888" s="317"/>
      <c r="I888" s="316" t="s">
        <v>445</v>
      </c>
      <c r="J888" s="318"/>
      <c r="K888" s="319"/>
      <c r="L888" s="292" t="s">
        <v>446</v>
      </c>
      <c r="M888" s="324"/>
      <c r="N888" s="294" t="str">
        <f t="shared" si="344"/>
        <v/>
      </c>
      <c r="O888" s="319"/>
      <c r="P888" s="296" t="str">
        <f t="shared" si="345"/>
        <v/>
      </c>
      <c r="Q888" s="552"/>
      <c r="R888" s="551"/>
      <c r="S888" s="291"/>
      <c r="T888" t="str">
        <f t="shared" si="346"/>
        <v>-</v>
      </c>
      <c r="U888" s="560">
        <f t="shared" si="347"/>
        <v>0</v>
      </c>
      <c r="V888" s="560">
        <f t="shared" si="348"/>
        <v>0</v>
      </c>
      <c r="W888" s="560">
        <f t="shared" si="349"/>
        <v>0</v>
      </c>
    </row>
    <row r="889" spans="1:23" ht="21" customHeight="1">
      <c r="A889" s="316" t="str">
        <f t="shared" si="340"/>
        <v/>
      </c>
      <c r="B889" s="316" t="str">
        <f t="shared" si="341"/>
        <v/>
      </c>
      <c r="C889" s="316" t="str">
        <f>IF(AND(F889&lt;&gt;"",G889&lt;&gt;""),COUNT($C$32:C888)+1,"")</f>
        <v/>
      </c>
      <c r="D889" s="292" t="str">
        <f t="shared" si="342"/>
        <v/>
      </c>
      <c r="E889" s="292" t="str">
        <f t="shared" si="343"/>
        <v/>
      </c>
      <c r="F889" s="316"/>
      <c r="G889" s="316"/>
      <c r="H889" s="317"/>
      <c r="I889" s="316" t="s">
        <v>445</v>
      </c>
      <c r="J889" s="318"/>
      <c r="K889" s="319"/>
      <c r="L889" s="292" t="s">
        <v>446</v>
      </c>
      <c r="M889" s="324"/>
      <c r="N889" s="294" t="str">
        <f t="shared" si="344"/>
        <v/>
      </c>
      <c r="O889" s="319"/>
      <c r="P889" s="296" t="str">
        <f t="shared" si="345"/>
        <v/>
      </c>
      <c r="Q889" s="552"/>
      <c r="R889" s="551"/>
      <c r="S889" s="291"/>
      <c r="T889" t="str">
        <f t="shared" si="346"/>
        <v>-</v>
      </c>
      <c r="U889" s="560">
        <f t="shared" si="347"/>
        <v>0</v>
      </c>
      <c r="V889" s="560">
        <f t="shared" si="348"/>
        <v>0</v>
      </c>
      <c r="W889" s="560">
        <f t="shared" si="349"/>
        <v>0</v>
      </c>
    </row>
    <row r="890" spans="1:23" ht="21" customHeight="1">
      <c r="A890" s="316" t="str">
        <f t="shared" si="340"/>
        <v/>
      </c>
      <c r="B890" s="316" t="str">
        <f t="shared" si="341"/>
        <v/>
      </c>
      <c r="C890" s="316" t="str">
        <f>IF(AND(F890&lt;&gt;"",G890&lt;&gt;""),COUNT($C$32:C889)+1,"")</f>
        <v/>
      </c>
      <c r="D890" s="292" t="str">
        <f t="shared" si="342"/>
        <v/>
      </c>
      <c r="E890" s="292" t="str">
        <f t="shared" si="343"/>
        <v/>
      </c>
      <c r="F890" s="316"/>
      <c r="G890" s="316"/>
      <c r="H890" s="317"/>
      <c r="I890" s="316" t="s">
        <v>445</v>
      </c>
      <c r="J890" s="318"/>
      <c r="K890" s="319"/>
      <c r="L890" s="292" t="s">
        <v>446</v>
      </c>
      <c r="M890" s="324"/>
      <c r="N890" s="294" t="str">
        <f t="shared" si="344"/>
        <v/>
      </c>
      <c r="O890" s="319"/>
      <c r="P890" s="296" t="str">
        <f t="shared" si="345"/>
        <v/>
      </c>
      <c r="Q890" s="552"/>
      <c r="R890" s="551"/>
      <c r="S890" s="291"/>
      <c r="T890" t="str">
        <f t="shared" si="346"/>
        <v>-</v>
      </c>
      <c r="U890" s="560">
        <f t="shared" si="347"/>
        <v>0</v>
      </c>
      <c r="V890" s="560">
        <f t="shared" si="348"/>
        <v>0</v>
      </c>
      <c r="W890" s="560">
        <f t="shared" si="349"/>
        <v>0</v>
      </c>
    </row>
    <row r="891" spans="1:23" ht="21" customHeight="1">
      <c r="A891" s="316" t="str">
        <f t="shared" si="340"/>
        <v/>
      </c>
      <c r="B891" s="316" t="str">
        <f t="shared" si="341"/>
        <v/>
      </c>
      <c r="C891" s="316" t="str">
        <f>IF(AND(F891&lt;&gt;"",G891&lt;&gt;""),COUNT($C$32:C890)+1,"")</f>
        <v/>
      </c>
      <c r="D891" s="292" t="str">
        <f t="shared" si="342"/>
        <v/>
      </c>
      <c r="E891" s="292" t="str">
        <f t="shared" si="343"/>
        <v/>
      </c>
      <c r="F891" s="316"/>
      <c r="G891" s="316"/>
      <c r="H891" s="317"/>
      <c r="I891" s="316" t="s">
        <v>445</v>
      </c>
      <c r="J891" s="318"/>
      <c r="K891" s="319"/>
      <c r="L891" s="292" t="s">
        <v>446</v>
      </c>
      <c r="M891" s="324"/>
      <c r="N891" s="294" t="str">
        <f t="shared" si="344"/>
        <v/>
      </c>
      <c r="O891" s="319"/>
      <c r="P891" s="296" t="str">
        <f t="shared" si="345"/>
        <v/>
      </c>
      <c r="Q891" s="552"/>
      <c r="R891" s="551"/>
      <c r="S891" s="291"/>
      <c r="T891" t="str">
        <f t="shared" si="346"/>
        <v>-</v>
      </c>
      <c r="U891" s="560">
        <f t="shared" si="347"/>
        <v>0</v>
      </c>
      <c r="V891" s="560">
        <f t="shared" si="348"/>
        <v>0</v>
      </c>
      <c r="W891" s="560">
        <f t="shared" si="349"/>
        <v>0</v>
      </c>
    </row>
    <row r="892" spans="1:23" ht="21" customHeight="1">
      <c r="A892" s="316" t="str">
        <f t="shared" si="340"/>
        <v/>
      </c>
      <c r="B892" s="316" t="str">
        <f t="shared" si="341"/>
        <v/>
      </c>
      <c r="C892" s="316" t="str">
        <f>IF(AND(F892&lt;&gt;"",G892&lt;&gt;""),COUNT($C$32:C891)+1,"")</f>
        <v/>
      </c>
      <c r="D892" s="292" t="str">
        <f t="shared" si="342"/>
        <v/>
      </c>
      <c r="E892" s="292" t="str">
        <f t="shared" si="343"/>
        <v/>
      </c>
      <c r="F892" s="316"/>
      <c r="G892" s="316"/>
      <c r="H892" s="317"/>
      <c r="I892" s="316" t="s">
        <v>445</v>
      </c>
      <c r="J892" s="318"/>
      <c r="K892" s="319"/>
      <c r="L892" s="292" t="s">
        <v>446</v>
      </c>
      <c r="M892" s="324"/>
      <c r="N892" s="294" t="str">
        <f t="shared" si="344"/>
        <v/>
      </c>
      <c r="O892" s="319"/>
      <c r="P892" s="296" t="str">
        <f t="shared" si="345"/>
        <v/>
      </c>
      <c r="Q892" s="552"/>
      <c r="R892" s="551"/>
      <c r="S892" s="291"/>
      <c r="T892" t="str">
        <f t="shared" si="346"/>
        <v>-</v>
      </c>
      <c r="U892" s="560">
        <f t="shared" si="347"/>
        <v>0</v>
      </c>
      <c r="V892" s="560">
        <f t="shared" si="348"/>
        <v>0</v>
      </c>
      <c r="W892" s="560">
        <f t="shared" si="349"/>
        <v>0</v>
      </c>
    </row>
    <row r="893" spans="1:23" ht="21" customHeight="1">
      <c r="A893" s="316" t="str">
        <f t="shared" si="340"/>
        <v/>
      </c>
      <c r="B893" s="316" t="str">
        <f t="shared" si="341"/>
        <v/>
      </c>
      <c r="C893" s="316" t="str">
        <f>IF(AND(F893&lt;&gt;"",G893&lt;&gt;""),COUNT($C$32:C892)+1,"")</f>
        <v/>
      </c>
      <c r="D893" s="292" t="str">
        <f t="shared" si="342"/>
        <v/>
      </c>
      <c r="E893" s="292" t="str">
        <f t="shared" si="343"/>
        <v/>
      </c>
      <c r="F893" s="316"/>
      <c r="G893" s="316"/>
      <c r="H893" s="317"/>
      <c r="I893" s="316" t="s">
        <v>445</v>
      </c>
      <c r="J893" s="318"/>
      <c r="K893" s="319"/>
      <c r="L893" s="292" t="s">
        <v>446</v>
      </c>
      <c r="M893" s="324"/>
      <c r="N893" s="294" t="str">
        <f t="shared" si="344"/>
        <v/>
      </c>
      <c r="O893" s="319"/>
      <c r="P893" s="296" t="str">
        <f t="shared" si="345"/>
        <v/>
      </c>
      <c r="Q893" s="552"/>
      <c r="R893" s="551"/>
      <c r="S893" s="291"/>
      <c r="T893" t="str">
        <f t="shared" si="346"/>
        <v>-</v>
      </c>
      <c r="U893" s="560">
        <f t="shared" si="347"/>
        <v>0</v>
      </c>
      <c r="V893" s="560">
        <f t="shared" si="348"/>
        <v>0</v>
      </c>
      <c r="W893" s="560">
        <f t="shared" si="349"/>
        <v>0</v>
      </c>
    </row>
    <row r="894" spans="1:23" ht="21" customHeight="1">
      <c r="A894" s="316" t="str">
        <f t="shared" si="340"/>
        <v/>
      </c>
      <c r="B894" s="316" t="str">
        <f t="shared" si="341"/>
        <v/>
      </c>
      <c r="C894" s="316" t="str">
        <f>IF(AND(F894&lt;&gt;"",G894&lt;&gt;""),COUNT($C$32:C893)+1,"")</f>
        <v/>
      </c>
      <c r="D894" s="292" t="str">
        <f t="shared" si="342"/>
        <v/>
      </c>
      <c r="E894" s="292" t="str">
        <f t="shared" si="343"/>
        <v/>
      </c>
      <c r="F894" s="316"/>
      <c r="G894" s="316"/>
      <c r="H894" s="317"/>
      <c r="I894" s="316" t="s">
        <v>445</v>
      </c>
      <c r="J894" s="318"/>
      <c r="K894" s="319"/>
      <c r="L894" s="292" t="s">
        <v>446</v>
      </c>
      <c r="M894" s="324"/>
      <c r="N894" s="294" t="str">
        <f t="shared" si="344"/>
        <v/>
      </c>
      <c r="O894" s="319"/>
      <c r="P894" s="296" t="str">
        <f t="shared" si="345"/>
        <v/>
      </c>
      <c r="Q894" s="552"/>
      <c r="R894" s="551"/>
      <c r="S894" s="291"/>
      <c r="T894" t="str">
        <f t="shared" si="346"/>
        <v>-</v>
      </c>
      <c r="U894" s="560">
        <f t="shared" si="347"/>
        <v>0</v>
      </c>
      <c r="V894" s="560">
        <f t="shared" si="348"/>
        <v>0</v>
      </c>
      <c r="W894" s="560">
        <f t="shared" si="349"/>
        <v>0</v>
      </c>
    </row>
    <row r="895" spans="1:23" ht="21" customHeight="1">
      <c r="A895" s="316" t="str">
        <f t="shared" si="340"/>
        <v/>
      </c>
      <c r="B895" s="316" t="str">
        <f t="shared" si="341"/>
        <v/>
      </c>
      <c r="C895" s="316" t="str">
        <f>IF(AND(F895&lt;&gt;"",G895&lt;&gt;""),COUNT($C$32:C894)+1,"")</f>
        <v/>
      </c>
      <c r="D895" s="292" t="str">
        <f t="shared" si="342"/>
        <v/>
      </c>
      <c r="E895" s="292" t="str">
        <f t="shared" si="343"/>
        <v/>
      </c>
      <c r="F895" s="316"/>
      <c r="G895" s="316"/>
      <c r="H895" s="317"/>
      <c r="I895" s="316" t="s">
        <v>445</v>
      </c>
      <c r="J895" s="318"/>
      <c r="K895" s="319"/>
      <c r="L895" s="292" t="s">
        <v>446</v>
      </c>
      <c r="M895" s="324"/>
      <c r="N895" s="294" t="str">
        <f t="shared" si="344"/>
        <v/>
      </c>
      <c r="O895" s="319"/>
      <c r="P895" s="296" t="str">
        <f t="shared" si="345"/>
        <v/>
      </c>
      <c r="Q895" s="552"/>
      <c r="R895" s="551"/>
      <c r="S895" s="291"/>
      <c r="T895" t="str">
        <f t="shared" si="346"/>
        <v>-</v>
      </c>
      <c r="U895" s="560">
        <f t="shared" si="347"/>
        <v>0</v>
      </c>
      <c r="V895" s="560">
        <f t="shared" si="348"/>
        <v>0</v>
      </c>
      <c r="W895" s="560">
        <f t="shared" si="349"/>
        <v>0</v>
      </c>
    </row>
    <row r="896" spans="1:23" ht="21" customHeight="1">
      <c r="A896" s="316" t="str">
        <f t="shared" si="340"/>
        <v/>
      </c>
      <c r="B896" s="316" t="str">
        <f t="shared" si="341"/>
        <v/>
      </c>
      <c r="C896" s="316" t="str">
        <f>IF(AND(F896&lt;&gt;"",G896&lt;&gt;""),COUNT($C$32:C895)+1,"")</f>
        <v/>
      </c>
      <c r="D896" s="292" t="str">
        <f t="shared" si="342"/>
        <v/>
      </c>
      <c r="E896" s="292" t="str">
        <f t="shared" si="343"/>
        <v/>
      </c>
      <c r="F896" s="316"/>
      <c r="G896" s="316"/>
      <c r="H896" s="317"/>
      <c r="I896" s="316" t="s">
        <v>445</v>
      </c>
      <c r="J896" s="318"/>
      <c r="K896" s="319"/>
      <c r="L896" s="292" t="s">
        <v>446</v>
      </c>
      <c r="M896" s="324"/>
      <c r="N896" s="294" t="str">
        <f t="shared" si="344"/>
        <v/>
      </c>
      <c r="O896" s="319"/>
      <c r="P896" s="296" t="str">
        <f t="shared" si="345"/>
        <v/>
      </c>
      <c r="Q896" s="552"/>
      <c r="R896" s="551"/>
      <c r="S896" s="291"/>
      <c r="T896" t="str">
        <f t="shared" si="346"/>
        <v>-</v>
      </c>
      <c r="U896" s="560">
        <f t="shared" si="347"/>
        <v>0</v>
      </c>
      <c r="V896" s="560">
        <f t="shared" si="348"/>
        <v>0</v>
      </c>
      <c r="W896" s="560">
        <f t="shared" si="349"/>
        <v>0</v>
      </c>
    </row>
    <row r="897" spans="1:23" ht="21" customHeight="1">
      <c r="A897" s="316" t="str">
        <f t="shared" si="340"/>
        <v/>
      </c>
      <c r="B897" s="316" t="str">
        <f t="shared" si="341"/>
        <v/>
      </c>
      <c r="C897" s="316" t="str">
        <f>IF(AND(F897&lt;&gt;"",G897&lt;&gt;""),COUNT($C$32:C896)+1,"")</f>
        <v/>
      </c>
      <c r="D897" s="292" t="str">
        <f t="shared" si="342"/>
        <v/>
      </c>
      <c r="E897" s="292" t="str">
        <f t="shared" si="343"/>
        <v/>
      </c>
      <c r="F897" s="316"/>
      <c r="G897" s="316"/>
      <c r="H897" s="317"/>
      <c r="I897" s="316" t="s">
        <v>445</v>
      </c>
      <c r="J897" s="318"/>
      <c r="K897" s="319"/>
      <c r="L897" s="292" t="s">
        <v>446</v>
      </c>
      <c r="M897" s="324"/>
      <c r="N897" s="294" t="str">
        <f t="shared" si="344"/>
        <v/>
      </c>
      <c r="O897" s="319"/>
      <c r="P897" s="296" t="str">
        <f t="shared" si="345"/>
        <v/>
      </c>
      <c r="Q897" s="552"/>
      <c r="R897" s="551"/>
      <c r="S897" s="291"/>
      <c r="T897" t="str">
        <f t="shared" si="346"/>
        <v>-</v>
      </c>
      <c r="U897" s="560">
        <f t="shared" si="347"/>
        <v>0</v>
      </c>
      <c r="V897" s="560">
        <f t="shared" si="348"/>
        <v>0</v>
      </c>
      <c r="W897" s="560">
        <f t="shared" si="349"/>
        <v>0</v>
      </c>
    </row>
    <row r="898" spans="1:23" ht="21" customHeight="1">
      <c r="A898" s="316" t="str">
        <f t="shared" si="340"/>
        <v/>
      </c>
      <c r="B898" s="316" t="str">
        <f t="shared" si="341"/>
        <v/>
      </c>
      <c r="C898" s="316" t="str">
        <f>IF(AND(F898&lt;&gt;"",G898&lt;&gt;""),COUNT($C$32:C897)+1,"")</f>
        <v/>
      </c>
      <c r="D898" s="292" t="str">
        <f t="shared" si="342"/>
        <v/>
      </c>
      <c r="E898" s="292" t="str">
        <f t="shared" si="343"/>
        <v/>
      </c>
      <c r="F898" s="316"/>
      <c r="G898" s="316"/>
      <c r="H898" s="317"/>
      <c r="I898" s="316" t="s">
        <v>445</v>
      </c>
      <c r="J898" s="318"/>
      <c r="K898" s="319"/>
      <c r="L898" s="292" t="s">
        <v>446</v>
      </c>
      <c r="M898" s="324"/>
      <c r="N898" s="294" t="str">
        <f t="shared" si="344"/>
        <v/>
      </c>
      <c r="O898" s="319"/>
      <c r="P898" s="296" t="str">
        <f t="shared" si="345"/>
        <v/>
      </c>
      <c r="Q898" s="552"/>
      <c r="R898" s="551"/>
      <c r="S898" s="291"/>
      <c r="T898" t="str">
        <f t="shared" si="346"/>
        <v>-</v>
      </c>
      <c r="U898" s="560">
        <f t="shared" si="347"/>
        <v>0</v>
      </c>
      <c r="V898" s="560">
        <f t="shared" si="348"/>
        <v>0</v>
      </c>
      <c r="W898" s="560">
        <f t="shared" si="349"/>
        <v>0</v>
      </c>
    </row>
    <row r="899" spans="1:23" ht="21" customHeight="1">
      <c r="A899" s="316" t="str">
        <f t="shared" si="340"/>
        <v/>
      </c>
      <c r="B899" s="316" t="str">
        <f t="shared" si="341"/>
        <v/>
      </c>
      <c r="C899" s="316" t="str">
        <f>IF(AND(F899&lt;&gt;"",G899&lt;&gt;""),COUNT($C$32:C898)+1,"")</f>
        <v/>
      </c>
      <c r="D899" s="292" t="str">
        <f t="shared" si="342"/>
        <v/>
      </c>
      <c r="E899" s="292" t="str">
        <f t="shared" si="343"/>
        <v/>
      </c>
      <c r="F899" s="316"/>
      <c r="G899" s="316"/>
      <c r="H899" s="317"/>
      <c r="I899" s="316" t="s">
        <v>445</v>
      </c>
      <c r="J899" s="318"/>
      <c r="K899" s="319"/>
      <c r="L899" s="292" t="s">
        <v>446</v>
      </c>
      <c r="M899" s="324"/>
      <c r="N899" s="294" t="str">
        <f t="shared" si="344"/>
        <v/>
      </c>
      <c r="O899" s="319"/>
      <c r="P899" s="296" t="str">
        <f t="shared" si="345"/>
        <v/>
      </c>
      <c r="Q899" s="552"/>
      <c r="R899" s="551"/>
      <c r="S899" s="291"/>
      <c r="T899" t="str">
        <f t="shared" si="346"/>
        <v>-</v>
      </c>
      <c r="U899" s="560">
        <f t="shared" si="347"/>
        <v>0</v>
      </c>
      <c r="V899" s="560">
        <f t="shared" si="348"/>
        <v>0</v>
      </c>
      <c r="W899" s="560">
        <f t="shared" si="349"/>
        <v>0</v>
      </c>
    </row>
    <row r="900" spans="1:23" ht="21" customHeight="1">
      <c r="A900" s="316" t="str">
        <f t="shared" si="340"/>
        <v/>
      </c>
      <c r="B900" s="316" t="str">
        <f t="shared" si="341"/>
        <v/>
      </c>
      <c r="C900" s="316" t="str">
        <f>IF(AND(F900&lt;&gt;"",G900&lt;&gt;""),COUNT($C$32:C899)+1,"")</f>
        <v/>
      </c>
      <c r="D900" s="292" t="str">
        <f t="shared" si="342"/>
        <v/>
      </c>
      <c r="E900" s="292" t="str">
        <f t="shared" si="343"/>
        <v/>
      </c>
      <c r="F900" s="316"/>
      <c r="G900" s="316"/>
      <c r="H900" s="317"/>
      <c r="I900" s="316" t="s">
        <v>445</v>
      </c>
      <c r="J900" s="318"/>
      <c r="K900" s="319"/>
      <c r="L900" s="292" t="s">
        <v>446</v>
      </c>
      <c r="M900" s="324"/>
      <c r="N900" s="294" t="str">
        <f t="shared" si="344"/>
        <v/>
      </c>
      <c r="O900" s="319"/>
      <c r="P900" s="296" t="str">
        <f t="shared" si="345"/>
        <v/>
      </c>
      <c r="Q900" s="552"/>
      <c r="R900" s="551"/>
      <c r="S900" s="291"/>
      <c r="T900" t="str">
        <f t="shared" si="346"/>
        <v>-</v>
      </c>
      <c r="U900" s="560">
        <f t="shared" si="347"/>
        <v>0</v>
      </c>
      <c r="V900" s="560">
        <f t="shared" si="348"/>
        <v>0</v>
      </c>
      <c r="W900" s="560">
        <f t="shared" si="349"/>
        <v>0</v>
      </c>
    </row>
    <row r="901" spans="1:23" ht="21" customHeight="1">
      <c r="A901" s="316" t="str">
        <f t="shared" si="340"/>
        <v/>
      </c>
      <c r="B901" s="316" t="str">
        <f t="shared" si="341"/>
        <v/>
      </c>
      <c r="C901" s="316" t="str">
        <f>IF(AND(F901&lt;&gt;"",G901&lt;&gt;""),COUNT($C$32:C900)+1,"")</f>
        <v/>
      </c>
      <c r="D901" s="292" t="str">
        <f t="shared" si="342"/>
        <v/>
      </c>
      <c r="E901" s="292" t="str">
        <f t="shared" si="343"/>
        <v/>
      </c>
      <c r="F901" s="316"/>
      <c r="G901" s="316"/>
      <c r="H901" s="317"/>
      <c r="I901" s="316" t="s">
        <v>445</v>
      </c>
      <c r="J901" s="318"/>
      <c r="K901" s="319"/>
      <c r="L901" s="292" t="s">
        <v>446</v>
      </c>
      <c r="M901" s="324"/>
      <c r="N901" s="294" t="str">
        <f t="shared" si="344"/>
        <v/>
      </c>
      <c r="O901" s="319"/>
      <c r="P901" s="296" t="str">
        <f t="shared" si="345"/>
        <v/>
      </c>
      <c r="Q901" s="552"/>
      <c r="R901" s="551"/>
      <c r="S901" s="291"/>
      <c r="T901" t="str">
        <f t="shared" si="346"/>
        <v>-</v>
      </c>
      <c r="U901" s="560">
        <f t="shared" si="347"/>
        <v>0</v>
      </c>
      <c r="V901" s="560">
        <f t="shared" si="348"/>
        <v>0</v>
      </c>
      <c r="W901" s="560">
        <f t="shared" si="349"/>
        <v>0</v>
      </c>
    </row>
    <row r="902" spans="1:23" ht="21" customHeight="1">
      <c r="A902" s="316" t="str">
        <f t="shared" si="340"/>
        <v/>
      </c>
      <c r="B902" s="316" t="str">
        <f t="shared" si="341"/>
        <v/>
      </c>
      <c r="C902" s="316" t="str">
        <f>IF(AND(F902&lt;&gt;"",G902&lt;&gt;""),COUNT($C$32:C901)+1,"")</f>
        <v/>
      </c>
      <c r="D902" s="292" t="str">
        <f t="shared" si="342"/>
        <v/>
      </c>
      <c r="E902" s="292" t="str">
        <f t="shared" si="343"/>
        <v/>
      </c>
      <c r="F902" s="316"/>
      <c r="G902" s="316"/>
      <c r="H902" s="317"/>
      <c r="I902" s="316" t="s">
        <v>445</v>
      </c>
      <c r="J902" s="318"/>
      <c r="K902" s="319"/>
      <c r="L902" s="292" t="s">
        <v>446</v>
      </c>
      <c r="M902" s="324"/>
      <c r="N902" s="294" t="str">
        <f t="shared" si="344"/>
        <v/>
      </c>
      <c r="O902" s="319"/>
      <c r="P902" s="296" t="str">
        <f t="shared" si="345"/>
        <v/>
      </c>
      <c r="Q902" s="552"/>
      <c r="R902" s="551"/>
      <c r="S902" s="291"/>
      <c r="T902" t="str">
        <f t="shared" si="346"/>
        <v>-</v>
      </c>
      <c r="U902" s="560">
        <f t="shared" si="347"/>
        <v>0</v>
      </c>
      <c r="V902" s="560">
        <f t="shared" si="348"/>
        <v>0</v>
      </c>
      <c r="W902" s="560">
        <f t="shared" si="349"/>
        <v>0</v>
      </c>
    </row>
    <row r="903" spans="1:23" ht="21" customHeight="1">
      <c r="A903" s="316" t="str">
        <f t="shared" si="340"/>
        <v/>
      </c>
      <c r="B903" s="316" t="str">
        <f t="shared" si="341"/>
        <v/>
      </c>
      <c r="C903" s="316" t="str">
        <f>IF(AND(F903&lt;&gt;"",G903&lt;&gt;""),COUNT($C$32:C902)+1,"")</f>
        <v/>
      </c>
      <c r="D903" s="292" t="str">
        <f t="shared" si="342"/>
        <v/>
      </c>
      <c r="E903" s="292" t="str">
        <f t="shared" si="343"/>
        <v/>
      </c>
      <c r="F903" s="316"/>
      <c r="G903" s="316"/>
      <c r="H903" s="317"/>
      <c r="I903" s="316" t="s">
        <v>445</v>
      </c>
      <c r="J903" s="318"/>
      <c r="K903" s="319"/>
      <c r="L903" s="292" t="s">
        <v>446</v>
      </c>
      <c r="M903" s="324"/>
      <c r="N903" s="294" t="str">
        <f t="shared" si="344"/>
        <v/>
      </c>
      <c r="O903" s="319"/>
      <c r="P903" s="296" t="str">
        <f t="shared" si="345"/>
        <v/>
      </c>
      <c r="Q903" s="552"/>
      <c r="R903" s="551"/>
      <c r="S903" s="291"/>
      <c r="T903" t="str">
        <f t="shared" si="346"/>
        <v>-</v>
      </c>
      <c r="U903" s="560">
        <f t="shared" si="347"/>
        <v>0</v>
      </c>
      <c r="V903" s="560">
        <f t="shared" si="348"/>
        <v>0</v>
      </c>
      <c r="W903" s="560">
        <f t="shared" si="349"/>
        <v>0</v>
      </c>
    </row>
    <row r="904" spans="1:23" ht="21" customHeight="1">
      <c r="A904" s="316" t="str">
        <f t="shared" si="340"/>
        <v/>
      </c>
      <c r="B904" s="316" t="str">
        <f t="shared" si="341"/>
        <v/>
      </c>
      <c r="C904" s="316" t="str">
        <f>IF(AND(F904&lt;&gt;"",G904&lt;&gt;""),COUNT($C$32:C903)+1,"")</f>
        <v/>
      </c>
      <c r="D904" s="292" t="str">
        <f t="shared" si="342"/>
        <v/>
      </c>
      <c r="E904" s="292" t="str">
        <f t="shared" si="343"/>
        <v/>
      </c>
      <c r="F904" s="316"/>
      <c r="G904" s="316"/>
      <c r="H904" s="317"/>
      <c r="I904" s="316" t="s">
        <v>445</v>
      </c>
      <c r="J904" s="318"/>
      <c r="K904" s="319"/>
      <c r="L904" s="292" t="s">
        <v>446</v>
      </c>
      <c r="M904" s="324"/>
      <c r="N904" s="294" t="str">
        <f t="shared" si="344"/>
        <v/>
      </c>
      <c r="O904" s="319"/>
      <c r="P904" s="296" t="str">
        <f t="shared" si="345"/>
        <v/>
      </c>
      <c r="Q904" s="552"/>
      <c r="R904" s="551"/>
      <c r="S904" s="291"/>
      <c r="T904" t="str">
        <f t="shared" si="346"/>
        <v>-</v>
      </c>
      <c r="U904" s="560">
        <f t="shared" si="347"/>
        <v>0</v>
      </c>
      <c r="V904" s="560">
        <f t="shared" si="348"/>
        <v>0</v>
      </c>
      <c r="W904" s="560">
        <f t="shared" si="349"/>
        <v>0</v>
      </c>
    </row>
    <row r="905" spans="1:23" ht="21" customHeight="1">
      <c r="A905" s="316" t="str">
        <f t="shared" si="340"/>
        <v/>
      </c>
      <c r="B905" s="316" t="str">
        <f t="shared" si="341"/>
        <v/>
      </c>
      <c r="C905" s="316" t="str">
        <f>IF(AND(F905&lt;&gt;"",G905&lt;&gt;""),COUNT($C$32:C904)+1,"")</f>
        <v/>
      </c>
      <c r="D905" s="292" t="str">
        <f t="shared" si="342"/>
        <v/>
      </c>
      <c r="E905" s="292" t="str">
        <f t="shared" si="343"/>
        <v/>
      </c>
      <c r="F905" s="316"/>
      <c r="G905" s="316"/>
      <c r="H905" s="317"/>
      <c r="I905" s="316" t="s">
        <v>445</v>
      </c>
      <c r="J905" s="318"/>
      <c r="K905" s="319"/>
      <c r="L905" s="292" t="s">
        <v>446</v>
      </c>
      <c r="M905" s="324"/>
      <c r="N905" s="294" t="str">
        <f t="shared" si="344"/>
        <v/>
      </c>
      <c r="O905" s="319"/>
      <c r="P905" s="296" t="str">
        <f t="shared" si="345"/>
        <v/>
      </c>
      <c r="Q905" s="552"/>
      <c r="R905" s="551"/>
      <c r="S905" s="291"/>
      <c r="T905" t="str">
        <f t="shared" si="346"/>
        <v>-</v>
      </c>
      <c r="U905" s="560">
        <f t="shared" si="347"/>
        <v>0</v>
      </c>
      <c r="V905" s="560">
        <f t="shared" si="348"/>
        <v>0</v>
      </c>
      <c r="W905" s="560">
        <f t="shared" si="349"/>
        <v>0</v>
      </c>
    </row>
    <row r="906" spans="1:23" ht="21" customHeight="1">
      <c r="A906" s="316" t="str">
        <f t="shared" si="340"/>
        <v/>
      </c>
      <c r="B906" s="316" t="str">
        <f t="shared" si="341"/>
        <v/>
      </c>
      <c r="C906" s="316" t="str">
        <f>IF(AND(F906&lt;&gt;"",G906&lt;&gt;""),COUNT($C$32:C905)+1,"")</f>
        <v/>
      </c>
      <c r="D906" s="292" t="str">
        <f t="shared" si="342"/>
        <v/>
      </c>
      <c r="E906" s="292" t="str">
        <f t="shared" si="343"/>
        <v/>
      </c>
      <c r="F906" s="316"/>
      <c r="G906" s="316"/>
      <c r="H906" s="317"/>
      <c r="I906" s="316" t="s">
        <v>445</v>
      </c>
      <c r="J906" s="318"/>
      <c r="K906" s="319"/>
      <c r="L906" s="292" t="s">
        <v>446</v>
      </c>
      <c r="M906" s="324"/>
      <c r="N906" s="294" t="str">
        <f t="shared" si="344"/>
        <v/>
      </c>
      <c r="O906" s="319"/>
      <c r="P906" s="296" t="str">
        <f t="shared" si="345"/>
        <v/>
      </c>
      <c r="Q906" s="552"/>
      <c r="R906" s="551"/>
      <c r="S906" s="291"/>
      <c r="T906" t="str">
        <f t="shared" si="346"/>
        <v>-</v>
      </c>
      <c r="U906" s="560">
        <f t="shared" si="347"/>
        <v>0</v>
      </c>
      <c r="V906" s="560">
        <f t="shared" si="348"/>
        <v>0</v>
      </c>
      <c r="W906" s="560">
        <f t="shared" si="349"/>
        <v>0</v>
      </c>
    </row>
    <row r="907" spans="1:23" ht="21" customHeight="1">
      <c r="A907" s="316" t="str">
        <f t="shared" si="340"/>
        <v/>
      </c>
      <c r="B907" s="316" t="str">
        <f t="shared" si="341"/>
        <v/>
      </c>
      <c r="C907" s="316" t="str">
        <f>IF(AND(F907&lt;&gt;"",G907&lt;&gt;""),COUNT($C$32:C906)+1,"")</f>
        <v/>
      </c>
      <c r="D907" s="292" t="str">
        <f t="shared" si="342"/>
        <v/>
      </c>
      <c r="E907" s="292" t="str">
        <f t="shared" si="343"/>
        <v/>
      </c>
      <c r="F907" s="316"/>
      <c r="G907" s="316"/>
      <c r="H907" s="317"/>
      <c r="I907" s="316" t="s">
        <v>445</v>
      </c>
      <c r="J907" s="318"/>
      <c r="K907" s="319"/>
      <c r="L907" s="292" t="s">
        <v>446</v>
      </c>
      <c r="M907" s="324"/>
      <c r="N907" s="294" t="str">
        <f t="shared" si="344"/>
        <v/>
      </c>
      <c r="O907" s="319"/>
      <c r="P907" s="296" t="str">
        <f t="shared" si="345"/>
        <v/>
      </c>
      <c r="Q907" s="552"/>
      <c r="R907" s="551"/>
      <c r="S907" s="291"/>
      <c r="T907" t="str">
        <f t="shared" si="346"/>
        <v>-</v>
      </c>
      <c r="U907" s="560">
        <f t="shared" si="347"/>
        <v>0</v>
      </c>
      <c r="V907" s="560">
        <f t="shared" si="348"/>
        <v>0</v>
      </c>
      <c r="W907" s="560">
        <f t="shared" si="349"/>
        <v>0</v>
      </c>
    </row>
    <row r="908" spans="1:23" ht="21" customHeight="1">
      <c r="A908" s="316" t="str">
        <f t="shared" si="340"/>
        <v/>
      </c>
      <c r="B908" s="316" t="str">
        <f t="shared" si="341"/>
        <v/>
      </c>
      <c r="C908" s="316" t="str">
        <f>IF(AND(F908&lt;&gt;"",G908&lt;&gt;""),COUNT($C$32:C907)+1,"")</f>
        <v/>
      </c>
      <c r="D908" s="292" t="str">
        <f t="shared" si="342"/>
        <v/>
      </c>
      <c r="E908" s="292" t="str">
        <f t="shared" si="343"/>
        <v/>
      </c>
      <c r="F908" s="316"/>
      <c r="G908" s="316"/>
      <c r="H908" s="317"/>
      <c r="I908" s="316" t="s">
        <v>445</v>
      </c>
      <c r="J908" s="318"/>
      <c r="K908" s="319"/>
      <c r="L908" s="292" t="s">
        <v>446</v>
      </c>
      <c r="M908" s="324"/>
      <c r="N908" s="294" t="str">
        <f t="shared" si="344"/>
        <v/>
      </c>
      <c r="O908" s="319"/>
      <c r="P908" s="296" t="str">
        <f t="shared" si="345"/>
        <v/>
      </c>
      <c r="Q908" s="552"/>
      <c r="R908" s="551"/>
      <c r="S908" s="291"/>
      <c r="T908" t="str">
        <f t="shared" si="346"/>
        <v>-</v>
      </c>
      <c r="U908" s="560">
        <f t="shared" si="347"/>
        <v>0</v>
      </c>
      <c r="V908" s="560">
        <f t="shared" si="348"/>
        <v>0</v>
      </c>
      <c r="W908" s="560">
        <f t="shared" si="349"/>
        <v>0</v>
      </c>
    </row>
    <row r="909" spans="1:23" ht="21" customHeight="1">
      <c r="A909" s="316" t="str">
        <f t="shared" si="340"/>
        <v/>
      </c>
      <c r="B909" s="316" t="str">
        <f t="shared" si="341"/>
        <v/>
      </c>
      <c r="C909" s="316" t="str">
        <f>IF(AND(F909&lt;&gt;"",G909&lt;&gt;""),COUNT($C$32:C908)+1,"")</f>
        <v/>
      </c>
      <c r="D909" s="292" t="str">
        <f t="shared" si="342"/>
        <v/>
      </c>
      <c r="E909" s="292" t="str">
        <f t="shared" si="343"/>
        <v/>
      </c>
      <c r="F909" s="316"/>
      <c r="G909" s="316"/>
      <c r="H909" s="317"/>
      <c r="I909" s="316" t="s">
        <v>445</v>
      </c>
      <c r="J909" s="318"/>
      <c r="K909" s="319"/>
      <c r="L909" s="292" t="s">
        <v>446</v>
      </c>
      <c r="M909" s="324"/>
      <c r="N909" s="294" t="str">
        <f t="shared" si="344"/>
        <v/>
      </c>
      <c r="O909" s="319"/>
      <c r="P909" s="296" t="str">
        <f t="shared" si="345"/>
        <v/>
      </c>
      <c r="Q909" s="552"/>
      <c r="R909" s="551"/>
      <c r="S909" s="291"/>
      <c r="T909" t="str">
        <f t="shared" si="346"/>
        <v>-</v>
      </c>
      <c r="U909" s="560">
        <f t="shared" si="347"/>
        <v>0</v>
      </c>
      <c r="V909" s="560">
        <f t="shared" si="348"/>
        <v>0</v>
      </c>
      <c r="W909" s="560">
        <f t="shared" si="349"/>
        <v>0</v>
      </c>
    </row>
    <row r="910" spans="1:23" ht="21" customHeight="1">
      <c r="A910" s="316" t="str">
        <f t="shared" si="340"/>
        <v/>
      </c>
      <c r="B910" s="316" t="str">
        <f t="shared" si="341"/>
        <v/>
      </c>
      <c r="C910" s="316" t="str">
        <f>IF(AND(F910&lt;&gt;"",G910&lt;&gt;""),COUNT($C$32:C909)+1,"")</f>
        <v/>
      </c>
      <c r="D910" s="292" t="str">
        <f t="shared" si="342"/>
        <v/>
      </c>
      <c r="E910" s="292" t="str">
        <f t="shared" si="343"/>
        <v/>
      </c>
      <c r="F910" s="316"/>
      <c r="G910" s="316"/>
      <c r="H910" s="317"/>
      <c r="I910" s="316" t="s">
        <v>445</v>
      </c>
      <c r="J910" s="318"/>
      <c r="K910" s="319"/>
      <c r="L910" s="292" t="s">
        <v>446</v>
      </c>
      <c r="M910" s="324"/>
      <c r="N910" s="294" t="str">
        <f t="shared" si="344"/>
        <v/>
      </c>
      <c r="O910" s="319"/>
      <c r="P910" s="296" t="str">
        <f t="shared" si="345"/>
        <v/>
      </c>
      <c r="Q910" s="552"/>
      <c r="R910" s="551"/>
      <c r="S910" s="291"/>
      <c r="T910" t="str">
        <f t="shared" si="346"/>
        <v>-</v>
      </c>
      <c r="U910" s="560">
        <f t="shared" si="347"/>
        <v>0</v>
      </c>
      <c r="V910" s="560">
        <f t="shared" si="348"/>
        <v>0</v>
      </c>
      <c r="W910" s="560">
        <f t="shared" si="349"/>
        <v>0</v>
      </c>
    </row>
    <row r="911" spans="1:23" ht="21" customHeight="1">
      <c r="A911" s="316" t="str">
        <f t="shared" si="340"/>
        <v/>
      </c>
      <c r="B911" s="316" t="str">
        <f t="shared" si="341"/>
        <v/>
      </c>
      <c r="C911" s="316" t="str">
        <f>IF(AND(F911&lt;&gt;"",G911&lt;&gt;""),COUNT($C$32:C910)+1,"")</f>
        <v/>
      </c>
      <c r="D911" s="292" t="str">
        <f t="shared" si="342"/>
        <v/>
      </c>
      <c r="E911" s="292" t="str">
        <f t="shared" si="343"/>
        <v/>
      </c>
      <c r="F911" s="316"/>
      <c r="G911" s="316"/>
      <c r="H911" s="317"/>
      <c r="I911" s="316" t="s">
        <v>445</v>
      </c>
      <c r="J911" s="318"/>
      <c r="K911" s="319"/>
      <c r="L911" s="292" t="s">
        <v>446</v>
      </c>
      <c r="M911" s="324"/>
      <c r="N911" s="294" t="str">
        <f t="shared" si="344"/>
        <v/>
      </c>
      <c r="O911" s="319"/>
      <c r="P911" s="296" t="str">
        <f t="shared" si="345"/>
        <v/>
      </c>
      <c r="Q911" s="552"/>
      <c r="R911" s="551"/>
      <c r="S911" s="291"/>
      <c r="T911" t="str">
        <f t="shared" si="346"/>
        <v>-</v>
      </c>
      <c r="U911" s="560">
        <f t="shared" si="347"/>
        <v>0</v>
      </c>
      <c r="V911" s="560">
        <f t="shared" si="348"/>
        <v>0</v>
      </c>
      <c r="W911" s="560">
        <f t="shared" si="349"/>
        <v>0</v>
      </c>
    </row>
    <row r="912" spans="1:23" ht="21" customHeight="1">
      <c r="A912" s="316" t="str">
        <f t="shared" si="340"/>
        <v/>
      </c>
      <c r="B912" s="316" t="str">
        <f t="shared" si="341"/>
        <v/>
      </c>
      <c r="C912" s="316" t="str">
        <f>IF(AND(F912&lt;&gt;"",G912&lt;&gt;""),COUNT($C$32:C911)+1,"")</f>
        <v/>
      </c>
      <c r="D912" s="292" t="str">
        <f t="shared" si="342"/>
        <v/>
      </c>
      <c r="E912" s="292" t="str">
        <f t="shared" si="343"/>
        <v/>
      </c>
      <c r="F912" s="316"/>
      <c r="G912" s="316"/>
      <c r="H912" s="317"/>
      <c r="I912" s="316" t="s">
        <v>445</v>
      </c>
      <c r="J912" s="318"/>
      <c r="K912" s="319"/>
      <c r="L912" s="292" t="s">
        <v>446</v>
      </c>
      <c r="M912" s="324"/>
      <c r="N912" s="294" t="str">
        <f t="shared" si="344"/>
        <v/>
      </c>
      <c r="O912" s="319"/>
      <c r="P912" s="296" t="str">
        <f t="shared" si="345"/>
        <v/>
      </c>
      <c r="Q912" s="552"/>
      <c r="R912" s="551"/>
      <c r="S912" s="291"/>
      <c r="T912" t="str">
        <f t="shared" si="346"/>
        <v>-</v>
      </c>
      <c r="U912" s="560">
        <f t="shared" si="347"/>
        <v>0</v>
      </c>
      <c r="V912" s="560">
        <f t="shared" si="348"/>
        <v>0</v>
      </c>
      <c r="W912" s="560">
        <f t="shared" si="349"/>
        <v>0</v>
      </c>
    </row>
    <row r="913" spans="1:23" ht="21" customHeight="1">
      <c r="A913" s="316" t="str">
        <f t="shared" si="340"/>
        <v/>
      </c>
      <c r="B913" s="316" t="str">
        <f t="shared" si="341"/>
        <v/>
      </c>
      <c r="C913" s="316" t="str">
        <f>IF(AND(F913&lt;&gt;"",G913&lt;&gt;""),COUNT($C$32:C912)+1,"")</f>
        <v/>
      </c>
      <c r="D913" s="292" t="str">
        <f t="shared" si="342"/>
        <v/>
      </c>
      <c r="E913" s="292" t="str">
        <f t="shared" si="343"/>
        <v/>
      </c>
      <c r="F913" s="316"/>
      <c r="G913" s="316"/>
      <c r="H913" s="317"/>
      <c r="I913" s="316" t="s">
        <v>445</v>
      </c>
      <c r="J913" s="318"/>
      <c r="K913" s="319"/>
      <c r="L913" s="292" t="s">
        <v>446</v>
      </c>
      <c r="M913" s="324"/>
      <c r="N913" s="294" t="str">
        <f t="shared" si="344"/>
        <v/>
      </c>
      <c r="O913" s="319"/>
      <c r="P913" s="296" t="str">
        <f t="shared" si="345"/>
        <v/>
      </c>
      <c r="Q913" s="552"/>
      <c r="R913" s="551"/>
      <c r="S913" s="291"/>
      <c r="T913" t="str">
        <f t="shared" si="346"/>
        <v>-</v>
      </c>
      <c r="U913" s="560">
        <f t="shared" si="347"/>
        <v>0</v>
      </c>
      <c r="V913" s="560">
        <f t="shared" si="348"/>
        <v>0</v>
      </c>
      <c r="W913" s="560">
        <f t="shared" si="349"/>
        <v>0</v>
      </c>
    </row>
    <row r="914" spans="1:23" ht="21" customHeight="1">
      <c r="A914" s="316" t="str">
        <f t="shared" si="340"/>
        <v/>
      </c>
      <c r="B914" s="316" t="str">
        <f t="shared" si="341"/>
        <v/>
      </c>
      <c r="C914" s="316" t="str">
        <f>IF(AND(F914&lt;&gt;"",G914&lt;&gt;""),COUNT($C$32:C913)+1,"")</f>
        <v/>
      </c>
      <c r="D914" s="292" t="str">
        <f t="shared" si="342"/>
        <v/>
      </c>
      <c r="E914" s="292" t="str">
        <f t="shared" si="343"/>
        <v/>
      </c>
      <c r="F914" s="316"/>
      <c r="G914" s="316"/>
      <c r="H914" s="317"/>
      <c r="I914" s="316" t="s">
        <v>445</v>
      </c>
      <c r="J914" s="318"/>
      <c r="K914" s="319"/>
      <c r="L914" s="292" t="s">
        <v>446</v>
      </c>
      <c r="M914" s="324"/>
      <c r="N914" s="294" t="str">
        <f t="shared" si="344"/>
        <v/>
      </c>
      <c r="O914" s="319"/>
      <c r="P914" s="296" t="str">
        <f t="shared" si="345"/>
        <v/>
      </c>
      <c r="Q914" s="552"/>
      <c r="R914" s="551"/>
      <c r="S914" s="291"/>
      <c r="T914" t="str">
        <f t="shared" si="346"/>
        <v>-</v>
      </c>
      <c r="U914" s="560">
        <f t="shared" si="347"/>
        <v>0</v>
      </c>
      <c r="V914" s="560">
        <f t="shared" si="348"/>
        <v>0</v>
      </c>
      <c r="W914" s="560">
        <f t="shared" si="349"/>
        <v>0</v>
      </c>
    </row>
    <row r="915" spans="1:23" ht="21" customHeight="1">
      <c r="A915" s="316" t="str">
        <f t="shared" si="340"/>
        <v/>
      </c>
      <c r="B915" s="316" t="str">
        <f t="shared" si="341"/>
        <v/>
      </c>
      <c r="C915" s="316" t="str">
        <f>IF(AND(F915&lt;&gt;"",G915&lt;&gt;""),COUNT($C$32:C914)+1,"")</f>
        <v/>
      </c>
      <c r="D915" s="292" t="str">
        <f t="shared" si="342"/>
        <v/>
      </c>
      <c r="E915" s="292" t="str">
        <f t="shared" si="343"/>
        <v/>
      </c>
      <c r="F915" s="316"/>
      <c r="G915" s="316"/>
      <c r="H915" s="317"/>
      <c r="I915" s="316" t="s">
        <v>445</v>
      </c>
      <c r="J915" s="318"/>
      <c r="K915" s="319"/>
      <c r="L915" s="292" t="s">
        <v>446</v>
      </c>
      <c r="M915" s="324"/>
      <c r="N915" s="294" t="str">
        <f t="shared" si="344"/>
        <v/>
      </c>
      <c r="O915" s="319"/>
      <c r="P915" s="296" t="str">
        <f t="shared" si="345"/>
        <v/>
      </c>
      <c r="Q915" s="552"/>
      <c r="R915" s="551"/>
      <c r="S915" s="291"/>
      <c r="T915" t="str">
        <f t="shared" si="346"/>
        <v>-</v>
      </c>
      <c r="U915" s="560">
        <f t="shared" si="347"/>
        <v>0</v>
      </c>
      <c r="V915" s="560">
        <f t="shared" si="348"/>
        <v>0</v>
      </c>
      <c r="W915" s="560">
        <f t="shared" si="349"/>
        <v>0</v>
      </c>
    </row>
    <row r="916" spans="1:23" ht="21" customHeight="1">
      <c r="A916" s="316" t="str">
        <f t="shared" si="340"/>
        <v/>
      </c>
      <c r="B916" s="316" t="str">
        <f t="shared" si="341"/>
        <v/>
      </c>
      <c r="C916" s="316" t="str">
        <f>IF(AND(F916&lt;&gt;"",G916&lt;&gt;""),COUNT($C$32:C915)+1,"")</f>
        <v/>
      </c>
      <c r="D916" s="292" t="str">
        <f t="shared" si="342"/>
        <v/>
      </c>
      <c r="E916" s="292" t="str">
        <f t="shared" si="343"/>
        <v/>
      </c>
      <c r="F916" s="316"/>
      <c r="G916" s="316"/>
      <c r="H916" s="317"/>
      <c r="I916" s="316" t="s">
        <v>445</v>
      </c>
      <c r="J916" s="318"/>
      <c r="K916" s="319"/>
      <c r="L916" s="292" t="s">
        <v>446</v>
      </c>
      <c r="M916" s="324"/>
      <c r="N916" s="294" t="str">
        <f t="shared" si="344"/>
        <v/>
      </c>
      <c r="O916" s="319"/>
      <c r="P916" s="296" t="str">
        <f t="shared" si="345"/>
        <v/>
      </c>
      <c r="Q916" s="552"/>
      <c r="R916" s="551"/>
      <c r="S916" s="291"/>
      <c r="T916" t="str">
        <f t="shared" si="346"/>
        <v>-</v>
      </c>
      <c r="U916" s="560">
        <f t="shared" si="347"/>
        <v>0</v>
      </c>
      <c r="V916" s="560">
        <f t="shared" si="348"/>
        <v>0</v>
      </c>
      <c r="W916" s="560">
        <f t="shared" si="349"/>
        <v>0</v>
      </c>
    </row>
    <row r="917" spans="1:23" ht="21" customHeight="1">
      <c r="A917" s="316" t="str">
        <f t="shared" si="340"/>
        <v/>
      </c>
      <c r="B917" s="316" t="str">
        <f t="shared" si="341"/>
        <v/>
      </c>
      <c r="C917" s="316" t="str">
        <f>IF(AND(F917&lt;&gt;"",G917&lt;&gt;""),COUNT($C$32:C916)+1,"")</f>
        <v/>
      </c>
      <c r="D917" s="292" t="str">
        <f t="shared" si="342"/>
        <v/>
      </c>
      <c r="E917" s="292" t="str">
        <f t="shared" si="343"/>
        <v/>
      </c>
      <c r="F917" s="316"/>
      <c r="G917" s="316"/>
      <c r="H917" s="317"/>
      <c r="I917" s="316" t="s">
        <v>445</v>
      </c>
      <c r="J917" s="318"/>
      <c r="K917" s="319"/>
      <c r="L917" s="292" t="s">
        <v>446</v>
      </c>
      <c r="M917" s="324"/>
      <c r="N917" s="294" t="str">
        <f t="shared" si="344"/>
        <v/>
      </c>
      <c r="O917" s="319"/>
      <c r="P917" s="296" t="str">
        <f t="shared" si="345"/>
        <v/>
      </c>
      <c r="Q917" s="552"/>
      <c r="R917" s="551"/>
      <c r="S917" s="291"/>
      <c r="T917" t="str">
        <f t="shared" si="346"/>
        <v>-</v>
      </c>
      <c r="U917" s="560">
        <f t="shared" si="347"/>
        <v>0</v>
      </c>
      <c r="V917" s="560">
        <f t="shared" si="348"/>
        <v>0</v>
      </c>
      <c r="W917" s="560">
        <f t="shared" si="349"/>
        <v>0</v>
      </c>
    </row>
    <row r="918" spans="1:23" ht="21" customHeight="1">
      <c r="A918" s="316" t="str">
        <f t="shared" si="340"/>
        <v/>
      </c>
      <c r="B918" s="316" t="str">
        <f t="shared" si="341"/>
        <v/>
      </c>
      <c r="C918" s="316" t="str">
        <f>IF(AND(F918&lt;&gt;"",G918&lt;&gt;""),COUNT($C$32:C917)+1,"")</f>
        <v/>
      </c>
      <c r="D918" s="292" t="str">
        <f t="shared" si="342"/>
        <v/>
      </c>
      <c r="E918" s="292" t="str">
        <f t="shared" si="343"/>
        <v/>
      </c>
      <c r="F918" s="316"/>
      <c r="G918" s="316"/>
      <c r="H918" s="317"/>
      <c r="I918" s="316" t="s">
        <v>445</v>
      </c>
      <c r="J918" s="318"/>
      <c r="K918" s="319"/>
      <c r="L918" s="292" t="s">
        <v>446</v>
      </c>
      <c r="M918" s="324"/>
      <c r="N918" s="294" t="str">
        <f t="shared" si="344"/>
        <v/>
      </c>
      <c r="O918" s="319"/>
      <c r="P918" s="296" t="str">
        <f t="shared" si="345"/>
        <v/>
      </c>
      <c r="Q918" s="552"/>
      <c r="R918" s="551"/>
      <c r="S918" s="291"/>
      <c r="T918" t="str">
        <f t="shared" si="346"/>
        <v>-</v>
      </c>
      <c r="U918" s="560">
        <f t="shared" si="347"/>
        <v>0</v>
      </c>
      <c r="V918" s="560">
        <f t="shared" si="348"/>
        <v>0</v>
      </c>
      <c r="W918" s="560">
        <f t="shared" si="349"/>
        <v>0</v>
      </c>
    </row>
    <row r="919" spans="1:23" ht="21" customHeight="1">
      <c r="A919" s="316" t="str">
        <f t="shared" si="340"/>
        <v/>
      </c>
      <c r="B919" s="316" t="str">
        <f t="shared" si="341"/>
        <v/>
      </c>
      <c r="C919" s="316" t="str">
        <f>IF(AND(F919&lt;&gt;"",G919&lt;&gt;""),COUNT($C$32:C918)+1,"")</f>
        <v/>
      </c>
      <c r="D919" s="292" t="str">
        <f t="shared" si="342"/>
        <v/>
      </c>
      <c r="E919" s="292" t="str">
        <f t="shared" si="343"/>
        <v/>
      </c>
      <c r="F919" s="316"/>
      <c r="G919" s="316"/>
      <c r="H919" s="317"/>
      <c r="I919" s="316" t="s">
        <v>445</v>
      </c>
      <c r="J919" s="318"/>
      <c r="K919" s="319"/>
      <c r="L919" s="292" t="s">
        <v>446</v>
      </c>
      <c r="M919" s="324"/>
      <c r="N919" s="294" t="str">
        <f t="shared" si="344"/>
        <v/>
      </c>
      <c r="O919" s="319"/>
      <c r="P919" s="296" t="str">
        <f t="shared" si="345"/>
        <v/>
      </c>
      <c r="Q919" s="552"/>
      <c r="R919" s="551"/>
      <c r="S919" s="291"/>
      <c r="T919" t="str">
        <f t="shared" si="346"/>
        <v>-</v>
      </c>
      <c r="U919" s="560">
        <f t="shared" si="347"/>
        <v>0</v>
      </c>
      <c r="V919" s="560">
        <f t="shared" si="348"/>
        <v>0</v>
      </c>
      <c r="W919" s="560">
        <f t="shared" si="349"/>
        <v>0</v>
      </c>
    </row>
    <row r="920" spans="1:23" ht="21" customHeight="1">
      <c r="A920" s="316" t="str">
        <f t="shared" si="340"/>
        <v/>
      </c>
      <c r="B920" s="316" t="str">
        <f t="shared" si="341"/>
        <v/>
      </c>
      <c r="C920" s="316" t="str">
        <f>IF(AND(F920&lt;&gt;"",G920&lt;&gt;""),COUNT($C$32:C919)+1,"")</f>
        <v/>
      </c>
      <c r="D920" s="292" t="str">
        <f t="shared" si="342"/>
        <v/>
      </c>
      <c r="E920" s="292" t="str">
        <f t="shared" si="343"/>
        <v/>
      </c>
      <c r="F920" s="316"/>
      <c r="G920" s="316"/>
      <c r="H920" s="317"/>
      <c r="I920" s="316" t="s">
        <v>445</v>
      </c>
      <c r="J920" s="318"/>
      <c r="K920" s="319"/>
      <c r="L920" s="292" t="s">
        <v>446</v>
      </c>
      <c r="M920" s="324"/>
      <c r="N920" s="294" t="str">
        <f t="shared" si="344"/>
        <v/>
      </c>
      <c r="O920" s="319"/>
      <c r="P920" s="296" t="str">
        <f t="shared" si="345"/>
        <v/>
      </c>
      <c r="Q920" s="552"/>
      <c r="R920" s="551"/>
      <c r="S920" s="291"/>
      <c r="T920" t="str">
        <f t="shared" si="346"/>
        <v>-</v>
      </c>
      <c r="U920" s="560">
        <f t="shared" si="347"/>
        <v>0</v>
      </c>
      <c r="V920" s="560">
        <f t="shared" si="348"/>
        <v>0</v>
      </c>
      <c r="W920" s="560">
        <f t="shared" si="349"/>
        <v>0</v>
      </c>
    </row>
    <row r="921" spans="1:23" ht="21" customHeight="1">
      <c r="A921" s="316" t="str">
        <f t="shared" si="340"/>
        <v/>
      </c>
      <c r="B921" s="316" t="str">
        <f t="shared" si="341"/>
        <v/>
      </c>
      <c r="C921" s="316" t="str">
        <f>IF(AND(F921&lt;&gt;"",G921&lt;&gt;""),COUNT($C$32:C920)+1,"")</f>
        <v/>
      </c>
      <c r="D921" s="292" t="str">
        <f t="shared" si="342"/>
        <v/>
      </c>
      <c r="E921" s="292" t="str">
        <f t="shared" si="343"/>
        <v/>
      </c>
      <c r="F921" s="316"/>
      <c r="G921" s="316"/>
      <c r="H921" s="317"/>
      <c r="I921" s="316" t="s">
        <v>445</v>
      </c>
      <c r="J921" s="318"/>
      <c r="K921" s="319"/>
      <c r="L921" s="292" t="s">
        <v>446</v>
      </c>
      <c r="M921" s="324"/>
      <c r="N921" s="294" t="str">
        <f t="shared" si="344"/>
        <v/>
      </c>
      <c r="O921" s="319"/>
      <c r="P921" s="296" t="str">
        <f t="shared" si="345"/>
        <v/>
      </c>
      <c r="Q921" s="552"/>
      <c r="R921" s="551"/>
      <c r="S921" s="291"/>
      <c r="T921" t="str">
        <f t="shared" si="346"/>
        <v>-</v>
      </c>
      <c r="U921" s="560">
        <f t="shared" si="347"/>
        <v>0</v>
      </c>
      <c r="V921" s="560">
        <f t="shared" si="348"/>
        <v>0</v>
      </c>
      <c r="W921" s="560">
        <f t="shared" si="349"/>
        <v>0</v>
      </c>
    </row>
    <row r="922" spans="1:23" ht="21" customHeight="1">
      <c r="A922" s="316" t="str">
        <f t="shared" si="340"/>
        <v/>
      </c>
      <c r="B922" s="316" t="str">
        <f t="shared" si="341"/>
        <v/>
      </c>
      <c r="C922" s="316" t="str">
        <f>IF(AND(F922&lt;&gt;"",G922&lt;&gt;""),COUNT($C$32:C921)+1,"")</f>
        <v/>
      </c>
      <c r="D922" s="292" t="str">
        <f t="shared" si="342"/>
        <v/>
      </c>
      <c r="E922" s="292" t="str">
        <f t="shared" si="343"/>
        <v/>
      </c>
      <c r="F922" s="316"/>
      <c r="G922" s="316"/>
      <c r="H922" s="317"/>
      <c r="I922" s="316" t="s">
        <v>445</v>
      </c>
      <c r="J922" s="318"/>
      <c r="K922" s="319"/>
      <c r="L922" s="292" t="s">
        <v>446</v>
      </c>
      <c r="M922" s="324"/>
      <c r="N922" s="294" t="str">
        <f t="shared" si="344"/>
        <v/>
      </c>
      <c r="O922" s="319"/>
      <c r="P922" s="296" t="str">
        <f t="shared" si="345"/>
        <v/>
      </c>
      <c r="Q922" s="552"/>
      <c r="R922" s="551"/>
      <c r="S922" s="291"/>
      <c r="T922" t="str">
        <f t="shared" si="346"/>
        <v>-</v>
      </c>
      <c r="U922" s="560">
        <f t="shared" si="347"/>
        <v>0</v>
      </c>
      <c r="V922" s="560">
        <f t="shared" si="348"/>
        <v>0</v>
      </c>
      <c r="W922" s="560">
        <f t="shared" si="349"/>
        <v>0</v>
      </c>
    </row>
    <row r="923" spans="1:23" ht="21" customHeight="1">
      <c r="A923" s="316" t="str">
        <f t="shared" si="340"/>
        <v/>
      </c>
      <c r="B923" s="316" t="str">
        <f t="shared" si="341"/>
        <v/>
      </c>
      <c r="C923" s="316" t="str">
        <f>IF(AND(F923&lt;&gt;"",G923&lt;&gt;""),COUNT($C$32:C922)+1,"")</f>
        <v/>
      </c>
      <c r="D923" s="292" t="str">
        <f t="shared" si="342"/>
        <v/>
      </c>
      <c r="E923" s="292" t="str">
        <f t="shared" si="343"/>
        <v/>
      </c>
      <c r="F923" s="316"/>
      <c r="G923" s="316"/>
      <c r="H923" s="317"/>
      <c r="I923" s="316" t="s">
        <v>445</v>
      </c>
      <c r="J923" s="318"/>
      <c r="K923" s="319"/>
      <c r="L923" s="292" t="s">
        <v>446</v>
      </c>
      <c r="M923" s="324"/>
      <c r="N923" s="294" t="str">
        <f t="shared" si="344"/>
        <v/>
      </c>
      <c r="O923" s="319"/>
      <c r="P923" s="296" t="str">
        <f t="shared" si="345"/>
        <v/>
      </c>
      <c r="Q923" s="552"/>
      <c r="R923" s="551"/>
      <c r="S923" s="291"/>
      <c r="T923" t="str">
        <f t="shared" si="346"/>
        <v>-</v>
      </c>
      <c r="U923" s="560">
        <f t="shared" si="347"/>
        <v>0</v>
      </c>
      <c r="V923" s="560">
        <f t="shared" si="348"/>
        <v>0</v>
      </c>
      <c r="W923" s="560">
        <f t="shared" si="349"/>
        <v>0</v>
      </c>
    </row>
    <row r="924" spans="1:23" ht="21" customHeight="1">
      <c r="A924" s="316" t="str">
        <f t="shared" si="340"/>
        <v/>
      </c>
      <c r="B924" s="316" t="str">
        <f t="shared" si="341"/>
        <v/>
      </c>
      <c r="C924" s="316" t="str">
        <f>IF(AND(F924&lt;&gt;"",G924&lt;&gt;""),COUNT($C$32:C923)+1,"")</f>
        <v/>
      </c>
      <c r="D924" s="292" t="str">
        <f t="shared" si="342"/>
        <v/>
      </c>
      <c r="E924" s="292" t="str">
        <f t="shared" si="343"/>
        <v/>
      </c>
      <c r="F924" s="316"/>
      <c r="G924" s="316"/>
      <c r="H924" s="317"/>
      <c r="I924" s="316" t="s">
        <v>445</v>
      </c>
      <c r="J924" s="318"/>
      <c r="K924" s="319"/>
      <c r="L924" s="292" t="s">
        <v>446</v>
      </c>
      <c r="M924" s="324"/>
      <c r="N924" s="294" t="str">
        <f t="shared" si="344"/>
        <v/>
      </c>
      <c r="O924" s="319"/>
      <c r="P924" s="296" t="str">
        <f t="shared" si="345"/>
        <v/>
      </c>
      <c r="Q924" s="552"/>
      <c r="R924" s="551"/>
      <c r="S924" s="291"/>
      <c r="T924" t="str">
        <f t="shared" si="346"/>
        <v>-</v>
      </c>
      <c r="U924" s="560">
        <f t="shared" si="347"/>
        <v>0</v>
      </c>
      <c r="V924" s="560">
        <f t="shared" si="348"/>
        <v>0</v>
      </c>
      <c r="W924" s="560">
        <f t="shared" si="349"/>
        <v>0</v>
      </c>
    </row>
    <row r="925" spans="1:23" ht="21" customHeight="1">
      <c r="A925" s="316" t="str">
        <f t="shared" si="340"/>
        <v/>
      </c>
      <c r="B925" s="316" t="str">
        <f t="shared" si="341"/>
        <v/>
      </c>
      <c r="C925" s="316" t="str">
        <f>IF(AND(F925&lt;&gt;"",G925&lt;&gt;""),COUNT($C$32:C924)+1,"")</f>
        <v/>
      </c>
      <c r="D925" s="292" t="str">
        <f t="shared" si="342"/>
        <v/>
      </c>
      <c r="E925" s="292" t="str">
        <f t="shared" si="343"/>
        <v/>
      </c>
      <c r="F925" s="316"/>
      <c r="G925" s="316"/>
      <c r="H925" s="317"/>
      <c r="I925" s="316" t="s">
        <v>445</v>
      </c>
      <c r="J925" s="318"/>
      <c r="K925" s="319"/>
      <c r="L925" s="292" t="s">
        <v>446</v>
      </c>
      <c r="M925" s="324"/>
      <c r="N925" s="294" t="str">
        <f t="shared" si="344"/>
        <v/>
      </c>
      <c r="O925" s="319"/>
      <c r="P925" s="296" t="str">
        <f t="shared" si="345"/>
        <v/>
      </c>
      <c r="Q925" s="552"/>
      <c r="R925" s="551"/>
      <c r="S925" s="291"/>
      <c r="T925" t="str">
        <f t="shared" si="346"/>
        <v>-</v>
      </c>
      <c r="U925" s="560">
        <f t="shared" si="347"/>
        <v>0</v>
      </c>
      <c r="V925" s="560">
        <f t="shared" si="348"/>
        <v>0</v>
      </c>
      <c r="W925" s="560">
        <f t="shared" si="349"/>
        <v>0</v>
      </c>
    </row>
    <row r="926" spans="1:23" ht="21" customHeight="1">
      <c r="A926" s="316" t="str">
        <f t="shared" si="340"/>
        <v/>
      </c>
      <c r="B926" s="316" t="str">
        <f t="shared" si="341"/>
        <v/>
      </c>
      <c r="C926" s="316" t="str">
        <f>IF(AND(F926&lt;&gt;"",G926&lt;&gt;""),COUNT($C$32:C925)+1,"")</f>
        <v/>
      </c>
      <c r="D926" s="292" t="str">
        <f t="shared" si="342"/>
        <v/>
      </c>
      <c r="E926" s="292" t="str">
        <f t="shared" si="343"/>
        <v/>
      </c>
      <c r="F926" s="316"/>
      <c r="G926" s="316"/>
      <c r="H926" s="317"/>
      <c r="I926" s="316" t="s">
        <v>445</v>
      </c>
      <c r="J926" s="318"/>
      <c r="K926" s="319"/>
      <c r="L926" s="292" t="s">
        <v>446</v>
      </c>
      <c r="M926" s="324"/>
      <c r="N926" s="294" t="str">
        <f t="shared" si="344"/>
        <v/>
      </c>
      <c r="O926" s="319"/>
      <c r="P926" s="296" t="str">
        <f t="shared" si="345"/>
        <v/>
      </c>
      <c r="Q926" s="552"/>
      <c r="R926" s="551"/>
      <c r="S926" s="291"/>
      <c r="T926" t="str">
        <f t="shared" si="346"/>
        <v>-</v>
      </c>
      <c r="U926" s="560">
        <f t="shared" si="347"/>
        <v>0</v>
      </c>
      <c r="V926" s="560">
        <f t="shared" si="348"/>
        <v>0</v>
      </c>
      <c r="W926" s="560">
        <f t="shared" si="349"/>
        <v>0</v>
      </c>
    </row>
    <row r="927" spans="1:23" ht="21" customHeight="1">
      <c r="A927" s="316" t="str">
        <f t="shared" si="340"/>
        <v/>
      </c>
      <c r="B927" s="316" t="str">
        <f t="shared" si="341"/>
        <v/>
      </c>
      <c r="C927" s="316" t="str">
        <f>IF(AND(F927&lt;&gt;"",G927&lt;&gt;""),COUNT($C$32:C926)+1,"")</f>
        <v/>
      </c>
      <c r="D927" s="292" t="str">
        <f t="shared" si="342"/>
        <v/>
      </c>
      <c r="E927" s="292" t="str">
        <f t="shared" si="343"/>
        <v/>
      </c>
      <c r="F927" s="316"/>
      <c r="G927" s="316"/>
      <c r="H927" s="317"/>
      <c r="I927" s="316" t="s">
        <v>445</v>
      </c>
      <c r="J927" s="318"/>
      <c r="K927" s="319"/>
      <c r="L927" s="292" t="s">
        <v>446</v>
      </c>
      <c r="M927" s="324"/>
      <c r="N927" s="294" t="str">
        <f t="shared" si="344"/>
        <v/>
      </c>
      <c r="O927" s="319"/>
      <c r="P927" s="296" t="str">
        <f t="shared" si="345"/>
        <v/>
      </c>
      <c r="Q927" s="552"/>
      <c r="R927" s="551"/>
      <c r="S927" s="291"/>
      <c r="T927" t="str">
        <f t="shared" si="346"/>
        <v>-</v>
      </c>
      <c r="U927" s="560">
        <f t="shared" si="347"/>
        <v>0</v>
      </c>
      <c r="V927" s="560">
        <f t="shared" si="348"/>
        <v>0</v>
      </c>
      <c r="W927" s="560">
        <f t="shared" si="349"/>
        <v>0</v>
      </c>
    </row>
    <row r="928" spans="1:23" ht="21" customHeight="1">
      <c r="A928" s="316" t="str">
        <f t="shared" si="340"/>
        <v/>
      </c>
      <c r="B928" s="316" t="str">
        <f t="shared" si="341"/>
        <v/>
      </c>
      <c r="C928" s="316" t="str">
        <f>IF(AND(F928&lt;&gt;"",G928&lt;&gt;""),COUNT($C$32:C927)+1,"")</f>
        <v/>
      </c>
      <c r="D928" s="292" t="str">
        <f t="shared" si="342"/>
        <v/>
      </c>
      <c r="E928" s="292" t="str">
        <f t="shared" si="343"/>
        <v/>
      </c>
      <c r="F928" s="316"/>
      <c r="G928" s="316"/>
      <c r="H928" s="317"/>
      <c r="I928" s="316" t="s">
        <v>445</v>
      </c>
      <c r="J928" s="318"/>
      <c r="K928" s="319"/>
      <c r="L928" s="292" t="s">
        <v>446</v>
      </c>
      <c r="M928" s="324"/>
      <c r="N928" s="294" t="str">
        <f t="shared" si="344"/>
        <v/>
      </c>
      <c r="O928" s="319"/>
      <c r="P928" s="296" t="str">
        <f t="shared" si="345"/>
        <v/>
      </c>
      <c r="Q928" s="552"/>
      <c r="R928" s="551"/>
      <c r="S928" s="291"/>
      <c r="T928" t="str">
        <f t="shared" si="346"/>
        <v>-</v>
      </c>
      <c r="U928" s="560">
        <f t="shared" si="347"/>
        <v>0</v>
      </c>
      <c r="V928" s="560">
        <f t="shared" si="348"/>
        <v>0</v>
      </c>
      <c r="W928" s="560">
        <f t="shared" si="349"/>
        <v>0</v>
      </c>
    </row>
    <row r="929" spans="1:23" ht="21" customHeight="1">
      <c r="A929" s="316" t="str">
        <f t="shared" si="340"/>
        <v/>
      </c>
      <c r="B929" s="316" t="str">
        <f t="shared" si="341"/>
        <v/>
      </c>
      <c r="C929" s="316" t="str">
        <f>IF(AND(F929&lt;&gt;"",G929&lt;&gt;""),COUNT($C$32:C928)+1,"")</f>
        <v/>
      </c>
      <c r="D929" s="292" t="str">
        <f t="shared" si="342"/>
        <v/>
      </c>
      <c r="E929" s="292" t="str">
        <f t="shared" si="343"/>
        <v/>
      </c>
      <c r="F929" s="316"/>
      <c r="G929" s="316"/>
      <c r="H929" s="317"/>
      <c r="I929" s="316" t="s">
        <v>445</v>
      </c>
      <c r="J929" s="318"/>
      <c r="K929" s="319"/>
      <c r="L929" s="292" t="s">
        <v>446</v>
      </c>
      <c r="M929" s="324"/>
      <c r="N929" s="294" t="str">
        <f t="shared" si="344"/>
        <v/>
      </c>
      <c r="O929" s="319"/>
      <c r="P929" s="296" t="str">
        <f t="shared" si="345"/>
        <v/>
      </c>
      <c r="Q929" s="552"/>
      <c r="R929" s="551"/>
      <c r="S929" s="291"/>
      <c r="T929" t="str">
        <f t="shared" si="346"/>
        <v>-</v>
      </c>
      <c r="U929" s="560">
        <f t="shared" si="347"/>
        <v>0</v>
      </c>
      <c r="V929" s="560">
        <f t="shared" si="348"/>
        <v>0</v>
      </c>
      <c r="W929" s="560">
        <f t="shared" si="349"/>
        <v>0</v>
      </c>
    </row>
    <row r="930" spans="1:23" ht="21" customHeight="1">
      <c r="A930" s="316" t="str">
        <f t="shared" si="340"/>
        <v/>
      </c>
      <c r="B930" s="316" t="str">
        <f t="shared" si="341"/>
        <v/>
      </c>
      <c r="C930" s="316" t="str">
        <f>IF(AND(F930&lt;&gt;"",G930&lt;&gt;""),COUNT($C$32:C929)+1,"")</f>
        <v/>
      </c>
      <c r="D930" s="292" t="str">
        <f t="shared" si="342"/>
        <v/>
      </c>
      <c r="E930" s="292" t="str">
        <f t="shared" si="343"/>
        <v/>
      </c>
      <c r="F930" s="316"/>
      <c r="G930" s="316"/>
      <c r="H930" s="317"/>
      <c r="I930" s="316" t="s">
        <v>445</v>
      </c>
      <c r="J930" s="318"/>
      <c r="K930" s="319"/>
      <c r="L930" s="292" t="s">
        <v>446</v>
      </c>
      <c r="M930" s="324"/>
      <c r="N930" s="294" t="str">
        <f t="shared" si="344"/>
        <v/>
      </c>
      <c r="O930" s="319"/>
      <c r="P930" s="296" t="str">
        <f t="shared" si="345"/>
        <v/>
      </c>
      <c r="Q930" s="552"/>
      <c r="R930" s="551"/>
      <c r="S930" s="291"/>
      <c r="T930" t="str">
        <f t="shared" si="346"/>
        <v>-</v>
      </c>
      <c r="U930" s="560">
        <f t="shared" si="347"/>
        <v>0</v>
      </c>
      <c r="V930" s="560">
        <f t="shared" si="348"/>
        <v>0</v>
      </c>
      <c r="W930" s="560">
        <f t="shared" si="349"/>
        <v>0</v>
      </c>
    </row>
    <row r="931" spans="1:23" ht="21" customHeight="1">
      <c r="A931" s="316" t="str">
        <f t="shared" si="340"/>
        <v/>
      </c>
      <c r="B931" s="316" t="str">
        <f t="shared" si="341"/>
        <v/>
      </c>
      <c r="C931" s="316" t="str">
        <f>IF(AND(F931&lt;&gt;"",G931&lt;&gt;""),COUNT($C$32:C930)+1,"")</f>
        <v/>
      </c>
      <c r="D931" s="292" t="str">
        <f t="shared" si="342"/>
        <v/>
      </c>
      <c r="E931" s="292" t="str">
        <f t="shared" si="343"/>
        <v/>
      </c>
      <c r="F931" s="316"/>
      <c r="G931" s="316"/>
      <c r="H931" s="317"/>
      <c r="I931" s="316" t="s">
        <v>445</v>
      </c>
      <c r="J931" s="318"/>
      <c r="K931" s="319"/>
      <c r="L931" s="292" t="s">
        <v>446</v>
      </c>
      <c r="M931" s="324"/>
      <c r="N931" s="294" t="str">
        <f t="shared" si="344"/>
        <v/>
      </c>
      <c r="O931" s="319"/>
      <c r="P931" s="296" t="str">
        <f t="shared" si="345"/>
        <v/>
      </c>
      <c r="Q931" s="552"/>
      <c r="R931" s="551"/>
      <c r="S931" s="291"/>
      <c r="T931" t="str">
        <f t="shared" si="346"/>
        <v>-</v>
      </c>
      <c r="U931" s="560">
        <f t="shared" si="347"/>
        <v>0</v>
      </c>
      <c r="V931" s="560">
        <f t="shared" si="348"/>
        <v>0</v>
      </c>
      <c r="W931" s="560">
        <f t="shared" si="349"/>
        <v>0</v>
      </c>
    </row>
    <row r="932" spans="1:23" ht="21" customHeight="1">
      <c r="A932" s="316" t="str">
        <f t="shared" si="340"/>
        <v/>
      </c>
      <c r="B932" s="316" t="str">
        <f t="shared" si="341"/>
        <v/>
      </c>
      <c r="C932" s="316" t="str">
        <f>IF(AND(F932&lt;&gt;"",G932&lt;&gt;""),COUNT($C$32:C931)+1,"")</f>
        <v/>
      </c>
      <c r="D932" s="292" t="str">
        <f t="shared" si="342"/>
        <v/>
      </c>
      <c r="E932" s="292" t="str">
        <f t="shared" si="343"/>
        <v/>
      </c>
      <c r="F932" s="316"/>
      <c r="G932" s="316"/>
      <c r="H932" s="317"/>
      <c r="I932" s="316" t="s">
        <v>445</v>
      </c>
      <c r="J932" s="318"/>
      <c r="K932" s="319"/>
      <c r="L932" s="292" t="s">
        <v>446</v>
      </c>
      <c r="M932" s="324"/>
      <c r="N932" s="294" t="str">
        <f t="shared" si="344"/>
        <v/>
      </c>
      <c r="O932" s="319"/>
      <c r="P932" s="296" t="str">
        <f t="shared" si="345"/>
        <v/>
      </c>
      <c r="Q932" s="552"/>
      <c r="R932" s="551"/>
      <c r="S932" s="291"/>
      <c r="T932" t="str">
        <f t="shared" si="346"/>
        <v>-</v>
      </c>
      <c r="U932" s="560">
        <f t="shared" si="347"/>
        <v>0</v>
      </c>
      <c r="V932" s="560">
        <f t="shared" si="348"/>
        <v>0</v>
      </c>
      <c r="W932" s="560">
        <f t="shared" si="349"/>
        <v>0</v>
      </c>
    </row>
    <row r="933" spans="1:23" ht="21" customHeight="1">
      <c r="A933" s="316" t="str">
        <f t="shared" si="340"/>
        <v/>
      </c>
      <c r="B933" s="316" t="str">
        <f t="shared" si="341"/>
        <v/>
      </c>
      <c r="C933" s="316" t="str">
        <f>IF(AND(F933&lt;&gt;"",G933&lt;&gt;""),COUNT($C$32:C932)+1,"")</f>
        <v/>
      </c>
      <c r="D933" s="292" t="str">
        <f t="shared" si="342"/>
        <v/>
      </c>
      <c r="E933" s="292" t="str">
        <f t="shared" si="343"/>
        <v/>
      </c>
      <c r="F933" s="316"/>
      <c r="G933" s="316"/>
      <c r="H933" s="317"/>
      <c r="I933" s="316" t="s">
        <v>445</v>
      </c>
      <c r="J933" s="318"/>
      <c r="K933" s="319"/>
      <c r="L933" s="292" t="s">
        <v>446</v>
      </c>
      <c r="M933" s="324"/>
      <c r="N933" s="294" t="str">
        <f t="shared" si="344"/>
        <v/>
      </c>
      <c r="O933" s="319"/>
      <c r="P933" s="296" t="str">
        <f t="shared" si="345"/>
        <v/>
      </c>
      <c r="Q933" s="552"/>
      <c r="R933" s="551"/>
      <c r="S933" s="291"/>
      <c r="T933" t="str">
        <f t="shared" si="346"/>
        <v>-</v>
      </c>
      <c r="U933" s="560">
        <f t="shared" si="347"/>
        <v>0</v>
      </c>
      <c r="V933" s="560">
        <f t="shared" si="348"/>
        <v>0</v>
      </c>
      <c r="W933" s="560">
        <f t="shared" si="349"/>
        <v>0</v>
      </c>
    </row>
    <row r="934" spans="1:23" ht="21" customHeight="1">
      <c r="A934" s="316" t="str">
        <f t="shared" si="340"/>
        <v/>
      </c>
      <c r="B934" s="316" t="str">
        <f t="shared" si="341"/>
        <v/>
      </c>
      <c r="C934" s="316" t="str">
        <f>IF(AND(F934&lt;&gt;"",G934&lt;&gt;""),COUNT($C$32:C933)+1,"")</f>
        <v/>
      </c>
      <c r="D934" s="292" t="str">
        <f t="shared" si="342"/>
        <v/>
      </c>
      <c r="E934" s="292" t="str">
        <f t="shared" si="343"/>
        <v/>
      </c>
      <c r="F934" s="316"/>
      <c r="G934" s="316"/>
      <c r="H934" s="317"/>
      <c r="I934" s="316" t="s">
        <v>445</v>
      </c>
      <c r="J934" s="318"/>
      <c r="K934" s="319"/>
      <c r="L934" s="292" t="s">
        <v>446</v>
      </c>
      <c r="M934" s="324"/>
      <c r="N934" s="294" t="str">
        <f t="shared" si="344"/>
        <v/>
      </c>
      <c r="O934" s="319"/>
      <c r="P934" s="296" t="str">
        <f t="shared" si="345"/>
        <v/>
      </c>
      <c r="Q934" s="552"/>
      <c r="R934" s="551"/>
      <c r="S934" s="291"/>
      <c r="T934" t="str">
        <f t="shared" si="346"/>
        <v>-</v>
      </c>
      <c r="U934" s="560">
        <f t="shared" si="347"/>
        <v>0</v>
      </c>
      <c r="V934" s="560">
        <f t="shared" si="348"/>
        <v>0</v>
      </c>
      <c r="W934" s="560">
        <f t="shared" si="349"/>
        <v>0</v>
      </c>
    </row>
    <row r="935" spans="1:23" ht="21" customHeight="1">
      <c r="A935" s="316" t="str">
        <f t="shared" si="340"/>
        <v/>
      </c>
      <c r="B935" s="316" t="str">
        <f t="shared" si="341"/>
        <v/>
      </c>
      <c r="C935" s="316" t="str">
        <f>IF(AND(F935&lt;&gt;"",G935&lt;&gt;""),COUNT($C$32:C934)+1,"")</f>
        <v/>
      </c>
      <c r="D935" s="292" t="str">
        <f t="shared" si="342"/>
        <v/>
      </c>
      <c r="E935" s="292" t="str">
        <f t="shared" si="343"/>
        <v/>
      </c>
      <c r="F935" s="316"/>
      <c r="G935" s="316"/>
      <c r="H935" s="317"/>
      <c r="I935" s="316" t="s">
        <v>445</v>
      </c>
      <c r="J935" s="318"/>
      <c r="K935" s="319"/>
      <c r="L935" s="292" t="s">
        <v>446</v>
      </c>
      <c r="M935" s="324"/>
      <c r="N935" s="294" t="str">
        <f t="shared" si="344"/>
        <v/>
      </c>
      <c r="O935" s="319"/>
      <c r="P935" s="296" t="str">
        <f t="shared" si="345"/>
        <v/>
      </c>
      <c r="Q935" s="552"/>
      <c r="R935" s="551"/>
      <c r="S935" s="291"/>
      <c r="T935" t="str">
        <f t="shared" si="346"/>
        <v>-</v>
      </c>
      <c r="U935" s="560">
        <f t="shared" si="347"/>
        <v>0</v>
      </c>
      <c r="V935" s="560">
        <f t="shared" si="348"/>
        <v>0</v>
      </c>
      <c r="W935" s="560">
        <f t="shared" si="349"/>
        <v>0</v>
      </c>
    </row>
    <row r="936" spans="1:23" ht="21" customHeight="1">
      <c r="A936" s="316" t="str">
        <f t="shared" si="340"/>
        <v/>
      </c>
      <c r="B936" s="316" t="str">
        <f t="shared" si="341"/>
        <v/>
      </c>
      <c r="C936" s="316" t="str">
        <f>IF(AND(F936&lt;&gt;"",G936&lt;&gt;""),COUNT($C$32:C935)+1,"")</f>
        <v/>
      </c>
      <c r="D936" s="292" t="str">
        <f t="shared" si="342"/>
        <v/>
      </c>
      <c r="E936" s="292" t="str">
        <f t="shared" si="343"/>
        <v/>
      </c>
      <c r="F936" s="316"/>
      <c r="G936" s="316"/>
      <c r="H936" s="317"/>
      <c r="I936" s="316" t="s">
        <v>445</v>
      </c>
      <c r="J936" s="318"/>
      <c r="K936" s="319"/>
      <c r="L936" s="292" t="s">
        <v>446</v>
      </c>
      <c r="M936" s="324"/>
      <c r="N936" s="294" t="str">
        <f t="shared" si="344"/>
        <v/>
      </c>
      <c r="O936" s="319"/>
      <c r="P936" s="296" t="str">
        <f t="shared" si="345"/>
        <v/>
      </c>
      <c r="Q936" s="552"/>
      <c r="R936" s="551"/>
      <c r="S936" s="291"/>
      <c r="T936" t="str">
        <f t="shared" si="346"/>
        <v>-</v>
      </c>
      <c r="U936" s="560">
        <f t="shared" si="347"/>
        <v>0</v>
      </c>
      <c r="V936" s="560">
        <f t="shared" si="348"/>
        <v>0</v>
      </c>
      <c r="W936" s="560">
        <f t="shared" si="349"/>
        <v>0</v>
      </c>
    </row>
    <row r="937" spans="1:23" ht="21" customHeight="1">
      <c r="A937" s="316" t="str">
        <f t="shared" si="340"/>
        <v/>
      </c>
      <c r="B937" s="316" t="str">
        <f t="shared" si="341"/>
        <v/>
      </c>
      <c r="C937" s="316" t="str">
        <f>IF(AND(F937&lt;&gt;"",G937&lt;&gt;""),COUNT($C$32:C936)+1,"")</f>
        <v/>
      </c>
      <c r="D937" s="292" t="str">
        <f t="shared" si="342"/>
        <v/>
      </c>
      <c r="E937" s="292" t="str">
        <f t="shared" si="343"/>
        <v/>
      </c>
      <c r="F937" s="316"/>
      <c r="G937" s="316"/>
      <c r="H937" s="317"/>
      <c r="I937" s="316" t="s">
        <v>445</v>
      </c>
      <c r="J937" s="318"/>
      <c r="K937" s="319"/>
      <c r="L937" s="292" t="s">
        <v>446</v>
      </c>
      <c r="M937" s="324"/>
      <c r="N937" s="294" t="str">
        <f t="shared" si="344"/>
        <v/>
      </c>
      <c r="O937" s="319"/>
      <c r="P937" s="296" t="str">
        <f t="shared" si="345"/>
        <v/>
      </c>
      <c r="Q937" s="552"/>
      <c r="R937" s="551"/>
      <c r="S937" s="291"/>
      <c r="T937" t="str">
        <f t="shared" si="346"/>
        <v>-</v>
      </c>
      <c r="U937" s="560">
        <f t="shared" si="347"/>
        <v>0</v>
      </c>
      <c r="V937" s="560">
        <f t="shared" si="348"/>
        <v>0</v>
      </c>
      <c r="W937" s="560">
        <f t="shared" si="349"/>
        <v>0</v>
      </c>
    </row>
    <row r="938" spans="1:23" ht="21" customHeight="1">
      <c r="A938" s="316" t="str">
        <f t="shared" si="340"/>
        <v/>
      </c>
      <c r="B938" s="316" t="str">
        <f t="shared" si="341"/>
        <v/>
      </c>
      <c r="C938" s="316" t="str">
        <f>IF(AND(F938&lt;&gt;"",G938&lt;&gt;""),COUNT($C$32:C937)+1,"")</f>
        <v/>
      </c>
      <c r="D938" s="292" t="str">
        <f t="shared" si="342"/>
        <v/>
      </c>
      <c r="E938" s="292" t="str">
        <f t="shared" si="343"/>
        <v/>
      </c>
      <c r="F938" s="316"/>
      <c r="G938" s="316"/>
      <c r="H938" s="317"/>
      <c r="I938" s="316" t="s">
        <v>445</v>
      </c>
      <c r="J938" s="318"/>
      <c r="K938" s="319"/>
      <c r="L938" s="292" t="s">
        <v>446</v>
      </c>
      <c r="M938" s="324"/>
      <c r="N938" s="294" t="str">
        <f t="shared" si="344"/>
        <v/>
      </c>
      <c r="O938" s="319"/>
      <c r="P938" s="296" t="str">
        <f t="shared" si="345"/>
        <v/>
      </c>
      <c r="Q938" s="552"/>
      <c r="R938" s="551"/>
      <c r="S938" s="291"/>
      <c r="T938" t="str">
        <f t="shared" si="346"/>
        <v>-</v>
      </c>
      <c r="U938" s="560">
        <f t="shared" si="347"/>
        <v>0</v>
      </c>
      <c r="V938" s="560">
        <f t="shared" si="348"/>
        <v>0</v>
      </c>
      <c r="W938" s="560">
        <f t="shared" si="349"/>
        <v>0</v>
      </c>
    </row>
    <row r="939" spans="1:23" ht="21" customHeight="1">
      <c r="A939" s="316" t="str">
        <f t="shared" si="340"/>
        <v/>
      </c>
      <c r="B939" s="316" t="str">
        <f t="shared" si="341"/>
        <v/>
      </c>
      <c r="C939" s="316" t="str">
        <f>IF(AND(F939&lt;&gt;"",G939&lt;&gt;""),COUNT($C$32:C938)+1,"")</f>
        <v/>
      </c>
      <c r="D939" s="292" t="str">
        <f t="shared" si="342"/>
        <v/>
      </c>
      <c r="E939" s="292" t="str">
        <f t="shared" si="343"/>
        <v/>
      </c>
      <c r="F939" s="316"/>
      <c r="G939" s="316"/>
      <c r="H939" s="317"/>
      <c r="I939" s="316" t="s">
        <v>445</v>
      </c>
      <c r="J939" s="318"/>
      <c r="K939" s="319"/>
      <c r="L939" s="292" t="s">
        <v>446</v>
      </c>
      <c r="M939" s="324"/>
      <c r="N939" s="294" t="str">
        <f t="shared" si="344"/>
        <v/>
      </c>
      <c r="O939" s="319"/>
      <c r="P939" s="296" t="str">
        <f t="shared" si="345"/>
        <v/>
      </c>
      <c r="Q939" s="552"/>
      <c r="R939" s="551"/>
      <c r="S939" s="291"/>
      <c r="T939" t="str">
        <f t="shared" si="346"/>
        <v>-</v>
      </c>
      <c r="U939" s="560">
        <f t="shared" si="347"/>
        <v>0</v>
      </c>
      <c r="V939" s="560">
        <f t="shared" si="348"/>
        <v>0</v>
      </c>
      <c r="W939" s="560">
        <f t="shared" si="349"/>
        <v>0</v>
      </c>
    </row>
    <row r="940" spans="1:23" ht="21" customHeight="1">
      <c r="A940" s="316" t="str">
        <f t="shared" si="340"/>
        <v/>
      </c>
      <c r="B940" s="316" t="str">
        <f t="shared" si="341"/>
        <v/>
      </c>
      <c r="C940" s="316" t="str">
        <f>IF(AND(F940&lt;&gt;"",G940&lt;&gt;""),COUNT($C$32:C939)+1,"")</f>
        <v/>
      </c>
      <c r="D940" s="292" t="str">
        <f t="shared" si="342"/>
        <v/>
      </c>
      <c r="E940" s="292" t="str">
        <f t="shared" si="343"/>
        <v/>
      </c>
      <c r="F940" s="316"/>
      <c r="G940" s="316"/>
      <c r="H940" s="317"/>
      <c r="I940" s="316" t="s">
        <v>445</v>
      </c>
      <c r="J940" s="318"/>
      <c r="K940" s="319"/>
      <c r="L940" s="292" t="s">
        <v>446</v>
      </c>
      <c r="M940" s="324"/>
      <c r="N940" s="294" t="str">
        <f t="shared" si="344"/>
        <v/>
      </c>
      <c r="O940" s="319"/>
      <c r="P940" s="296" t="str">
        <f t="shared" si="345"/>
        <v/>
      </c>
      <c r="Q940" s="552"/>
      <c r="R940" s="551"/>
      <c r="S940" s="291"/>
      <c r="T940" t="str">
        <f t="shared" si="346"/>
        <v>-</v>
      </c>
      <c r="U940" s="560">
        <f t="shared" si="347"/>
        <v>0</v>
      </c>
      <c r="V940" s="560">
        <f t="shared" si="348"/>
        <v>0</v>
      </c>
      <c r="W940" s="560">
        <f t="shared" si="349"/>
        <v>0</v>
      </c>
    </row>
    <row r="941" spans="1:23" ht="21" customHeight="1">
      <c r="A941" s="316" t="str">
        <f t="shared" si="340"/>
        <v/>
      </c>
      <c r="B941" s="316" t="str">
        <f t="shared" si="341"/>
        <v/>
      </c>
      <c r="C941" s="316" t="str">
        <f>IF(AND(F941&lt;&gt;"",G941&lt;&gt;""),COUNT($C$32:C940)+1,"")</f>
        <v/>
      </c>
      <c r="D941" s="292" t="str">
        <f t="shared" si="342"/>
        <v/>
      </c>
      <c r="E941" s="292" t="str">
        <f t="shared" si="343"/>
        <v/>
      </c>
      <c r="F941" s="316"/>
      <c r="G941" s="316"/>
      <c r="H941" s="317"/>
      <c r="I941" s="316" t="s">
        <v>445</v>
      </c>
      <c r="J941" s="318"/>
      <c r="K941" s="319"/>
      <c r="L941" s="292" t="s">
        <v>446</v>
      </c>
      <c r="M941" s="324"/>
      <c r="N941" s="294" t="str">
        <f t="shared" si="344"/>
        <v/>
      </c>
      <c r="O941" s="319"/>
      <c r="P941" s="296" t="str">
        <f t="shared" si="345"/>
        <v/>
      </c>
      <c r="Q941" s="552"/>
      <c r="R941" s="551"/>
      <c r="S941" s="291"/>
      <c r="T941" t="str">
        <f t="shared" si="346"/>
        <v>-</v>
      </c>
      <c r="U941" s="560">
        <f t="shared" si="347"/>
        <v>0</v>
      </c>
      <c r="V941" s="560">
        <f t="shared" si="348"/>
        <v>0</v>
      </c>
      <c r="W941" s="560">
        <f t="shared" si="349"/>
        <v>0</v>
      </c>
    </row>
    <row r="942" spans="1:23" ht="21" customHeight="1">
      <c r="A942" s="316" t="str">
        <f t="shared" si="340"/>
        <v/>
      </c>
      <c r="B942" s="316" t="str">
        <f t="shared" si="341"/>
        <v/>
      </c>
      <c r="C942" s="316" t="str">
        <f>IF(AND(F942&lt;&gt;"",G942&lt;&gt;""),COUNT($C$32:C941)+1,"")</f>
        <v/>
      </c>
      <c r="D942" s="292" t="str">
        <f t="shared" si="342"/>
        <v/>
      </c>
      <c r="E942" s="292" t="str">
        <f t="shared" si="343"/>
        <v/>
      </c>
      <c r="F942" s="316"/>
      <c r="G942" s="316"/>
      <c r="H942" s="317"/>
      <c r="I942" s="316" t="s">
        <v>445</v>
      </c>
      <c r="J942" s="318"/>
      <c r="K942" s="319"/>
      <c r="L942" s="292" t="s">
        <v>446</v>
      </c>
      <c r="M942" s="324"/>
      <c r="N942" s="294" t="str">
        <f t="shared" si="344"/>
        <v/>
      </c>
      <c r="O942" s="319"/>
      <c r="P942" s="296" t="str">
        <f t="shared" si="345"/>
        <v/>
      </c>
      <c r="Q942" s="552"/>
      <c r="R942" s="551"/>
      <c r="S942" s="291"/>
      <c r="T942" t="str">
        <f t="shared" si="346"/>
        <v>-</v>
      </c>
      <c r="U942" s="560">
        <f t="shared" si="347"/>
        <v>0</v>
      </c>
      <c r="V942" s="560">
        <f t="shared" si="348"/>
        <v>0</v>
      </c>
      <c r="W942" s="560">
        <f t="shared" si="349"/>
        <v>0</v>
      </c>
    </row>
    <row r="943" spans="1:23" ht="21" customHeight="1">
      <c r="A943" s="316" t="str">
        <f t="shared" si="340"/>
        <v/>
      </c>
      <c r="B943" s="316" t="str">
        <f t="shared" si="341"/>
        <v/>
      </c>
      <c r="C943" s="316" t="str">
        <f>IF(AND(F943&lt;&gt;"",G943&lt;&gt;""),COUNT($C$32:C942)+1,"")</f>
        <v/>
      </c>
      <c r="D943" s="292" t="str">
        <f t="shared" si="342"/>
        <v/>
      </c>
      <c r="E943" s="292" t="str">
        <f t="shared" si="343"/>
        <v/>
      </c>
      <c r="F943" s="316"/>
      <c r="G943" s="316"/>
      <c r="H943" s="317"/>
      <c r="I943" s="316" t="s">
        <v>445</v>
      </c>
      <c r="J943" s="318"/>
      <c r="K943" s="319"/>
      <c r="L943" s="292" t="s">
        <v>446</v>
      </c>
      <c r="M943" s="324"/>
      <c r="N943" s="294" t="str">
        <f t="shared" si="344"/>
        <v/>
      </c>
      <c r="O943" s="319"/>
      <c r="P943" s="296" t="str">
        <f t="shared" si="345"/>
        <v/>
      </c>
      <c r="Q943" s="552"/>
      <c r="R943" s="551"/>
      <c r="S943" s="291"/>
      <c r="T943" t="str">
        <f t="shared" si="346"/>
        <v>-</v>
      </c>
      <c r="U943" s="560">
        <f t="shared" si="347"/>
        <v>0</v>
      </c>
      <c r="V943" s="560">
        <f t="shared" si="348"/>
        <v>0</v>
      </c>
      <c r="W943" s="560">
        <f t="shared" si="349"/>
        <v>0</v>
      </c>
    </row>
    <row r="944" spans="1:23" ht="21" customHeight="1">
      <c r="A944" s="316" t="str">
        <f t="shared" si="340"/>
        <v/>
      </c>
      <c r="B944" s="316" t="str">
        <f t="shared" si="341"/>
        <v/>
      </c>
      <c r="C944" s="316" t="str">
        <f>IF(AND(F944&lt;&gt;"",G944&lt;&gt;""),COUNT($C$32:C943)+1,"")</f>
        <v/>
      </c>
      <c r="D944" s="292" t="str">
        <f t="shared" si="342"/>
        <v/>
      </c>
      <c r="E944" s="292" t="str">
        <f t="shared" si="343"/>
        <v/>
      </c>
      <c r="F944" s="316"/>
      <c r="G944" s="316"/>
      <c r="H944" s="317"/>
      <c r="I944" s="316" t="s">
        <v>445</v>
      </c>
      <c r="J944" s="318"/>
      <c r="K944" s="319"/>
      <c r="L944" s="292" t="s">
        <v>446</v>
      </c>
      <c r="M944" s="324"/>
      <c r="N944" s="294" t="str">
        <f t="shared" si="344"/>
        <v/>
      </c>
      <c r="O944" s="319"/>
      <c r="P944" s="296" t="str">
        <f t="shared" si="345"/>
        <v/>
      </c>
      <c r="Q944" s="552"/>
      <c r="R944" s="551"/>
      <c r="S944" s="291"/>
      <c r="T944" t="str">
        <f t="shared" si="346"/>
        <v>-</v>
      </c>
      <c r="U944" s="560">
        <f t="shared" si="347"/>
        <v>0</v>
      </c>
      <c r="V944" s="560">
        <f t="shared" si="348"/>
        <v>0</v>
      </c>
      <c r="W944" s="560">
        <f t="shared" si="349"/>
        <v>0</v>
      </c>
    </row>
    <row r="945" spans="1:23" ht="21" customHeight="1">
      <c r="A945" s="316" t="str">
        <f t="shared" si="340"/>
        <v/>
      </c>
      <c r="B945" s="316" t="str">
        <f t="shared" si="341"/>
        <v/>
      </c>
      <c r="C945" s="316" t="str">
        <f>IF(AND(F945&lt;&gt;"",G945&lt;&gt;""),COUNT($C$32:C944)+1,"")</f>
        <v/>
      </c>
      <c r="D945" s="292" t="str">
        <f t="shared" si="342"/>
        <v/>
      </c>
      <c r="E945" s="292" t="str">
        <f t="shared" si="343"/>
        <v/>
      </c>
      <c r="F945" s="316"/>
      <c r="G945" s="316"/>
      <c r="H945" s="317"/>
      <c r="I945" s="316" t="s">
        <v>445</v>
      </c>
      <c r="J945" s="318"/>
      <c r="K945" s="319"/>
      <c r="L945" s="292" t="s">
        <v>446</v>
      </c>
      <c r="M945" s="324"/>
      <c r="N945" s="294" t="str">
        <f t="shared" si="344"/>
        <v/>
      </c>
      <c r="O945" s="319"/>
      <c r="P945" s="296" t="str">
        <f t="shared" si="345"/>
        <v/>
      </c>
      <c r="Q945" s="552"/>
      <c r="R945" s="551"/>
      <c r="S945" s="291"/>
      <c r="T945" t="str">
        <f t="shared" si="346"/>
        <v>-</v>
      </c>
      <c r="U945" s="560">
        <f t="shared" si="347"/>
        <v>0</v>
      </c>
      <c r="V945" s="560">
        <f t="shared" si="348"/>
        <v>0</v>
      </c>
      <c r="W945" s="560">
        <f t="shared" si="349"/>
        <v>0</v>
      </c>
    </row>
    <row r="946" spans="1:23" ht="21" customHeight="1">
      <c r="A946" s="316" t="str">
        <f t="shared" si="340"/>
        <v/>
      </c>
      <c r="B946" s="316" t="str">
        <f t="shared" si="341"/>
        <v/>
      </c>
      <c r="C946" s="316" t="str">
        <f>IF(AND(F946&lt;&gt;"",G946&lt;&gt;""),COUNT($C$32:C945)+1,"")</f>
        <v/>
      </c>
      <c r="D946" s="292" t="str">
        <f t="shared" si="342"/>
        <v/>
      </c>
      <c r="E946" s="292" t="str">
        <f t="shared" si="343"/>
        <v/>
      </c>
      <c r="F946" s="316"/>
      <c r="G946" s="316"/>
      <c r="H946" s="317"/>
      <c r="I946" s="316" t="s">
        <v>445</v>
      </c>
      <c r="J946" s="318"/>
      <c r="K946" s="319"/>
      <c r="L946" s="292" t="s">
        <v>446</v>
      </c>
      <c r="M946" s="324"/>
      <c r="N946" s="294" t="str">
        <f t="shared" si="344"/>
        <v/>
      </c>
      <c r="O946" s="319"/>
      <c r="P946" s="296" t="str">
        <f t="shared" si="345"/>
        <v/>
      </c>
      <c r="Q946" s="552"/>
      <c r="R946" s="551"/>
      <c r="S946" s="291"/>
      <c r="T946" t="str">
        <f t="shared" si="346"/>
        <v>-</v>
      </c>
      <c r="U946" s="560">
        <f t="shared" si="347"/>
        <v>0</v>
      </c>
      <c r="V946" s="560">
        <f t="shared" si="348"/>
        <v>0</v>
      </c>
      <c r="W946" s="560">
        <f t="shared" si="349"/>
        <v>0</v>
      </c>
    </row>
    <row r="947" spans="1:23" ht="21" customHeight="1">
      <c r="A947" s="316" t="str">
        <f t="shared" si="340"/>
        <v/>
      </c>
      <c r="B947" s="316" t="str">
        <f t="shared" si="341"/>
        <v/>
      </c>
      <c r="C947" s="316" t="str">
        <f>IF(AND(F947&lt;&gt;"",G947&lt;&gt;""),COUNT($C$32:C946)+1,"")</f>
        <v/>
      </c>
      <c r="D947" s="292" t="str">
        <f t="shared" si="342"/>
        <v/>
      </c>
      <c r="E947" s="292" t="str">
        <f t="shared" si="343"/>
        <v/>
      </c>
      <c r="F947" s="316"/>
      <c r="G947" s="316"/>
      <c r="H947" s="317"/>
      <c r="I947" s="316" t="s">
        <v>445</v>
      </c>
      <c r="J947" s="318"/>
      <c r="K947" s="319"/>
      <c r="L947" s="292" t="s">
        <v>446</v>
      </c>
      <c r="M947" s="324"/>
      <c r="N947" s="294" t="str">
        <f t="shared" si="344"/>
        <v/>
      </c>
      <c r="O947" s="319"/>
      <c r="P947" s="296" t="str">
        <f t="shared" si="345"/>
        <v/>
      </c>
      <c r="Q947" s="552"/>
      <c r="R947" s="551"/>
      <c r="S947" s="291"/>
      <c r="T947" t="str">
        <f t="shared" si="346"/>
        <v>-</v>
      </c>
      <c r="U947" s="560">
        <f t="shared" si="347"/>
        <v>0</v>
      </c>
      <c r="V947" s="560">
        <f t="shared" si="348"/>
        <v>0</v>
      </c>
      <c r="W947" s="560">
        <f t="shared" si="349"/>
        <v>0</v>
      </c>
    </row>
    <row r="948" spans="1:23" ht="21" customHeight="1">
      <c r="A948" s="316" t="str">
        <f t="shared" si="340"/>
        <v/>
      </c>
      <c r="B948" s="316" t="str">
        <f t="shared" si="341"/>
        <v/>
      </c>
      <c r="C948" s="316" t="str">
        <f>IF(AND(F948&lt;&gt;"",G948&lt;&gt;""),COUNT($C$32:C947)+1,"")</f>
        <v/>
      </c>
      <c r="D948" s="292" t="str">
        <f t="shared" si="342"/>
        <v/>
      </c>
      <c r="E948" s="292" t="str">
        <f t="shared" si="343"/>
        <v/>
      </c>
      <c r="F948" s="316"/>
      <c r="G948" s="316"/>
      <c r="H948" s="317"/>
      <c r="I948" s="316" t="s">
        <v>445</v>
      </c>
      <c r="J948" s="318"/>
      <c r="K948" s="319"/>
      <c r="L948" s="292" t="s">
        <v>446</v>
      </c>
      <c r="M948" s="324"/>
      <c r="N948" s="294" t="str">
        <f t="shared" si="344"/>
        <v/>
      </c>
      <c r="O948" s="319"/>
      <c r="P948" s="296" t="str">
        <f t="shared" si="345"/>
        <v/>
      </c>
      <c r="Q948" s="552"/>
      <c r="R948" s="551"/>
      <c r="S948" s="291"/>
      <c r="T948" t="str">
        <f t="shared" si="346"/>
        <v>-</v>
      </c>
      <c r="U948" s="560">
        <f t="shared" si="347"/>
        <v>0</v>
      </c>
      <c r="V948" s="560">
        <f t="shared" si="348"/>
        <v>0</v>
      </c>
      <c r="W948" s="560">
        <f t="shared" si="349"/>
        <v>0</v>
      </c>
    </row>
    <row r="949" spans="1:23" ht="21" customHeight="1">
      <c r="A949" s="316" t="str">
        <f t="shared" si="340"/>
        <v/>
      </c>
      <c r="B949" s="316" t="str">
        <f t="shared" si="341"/>
        <v/>
      </c>
      <c r="C949" s="316" t="str">
        <f>IF(AND(F949&lt;&gt;"",G949&lt;&gt;""),COUNT($C$32:C948)+1,"")</f>
        <v/>
      </c>
      <c r="D949" s="292" t="str">
        <f t="shared" si="342"/>
        <v/>
      </c>
      <c r="E949" s="292" t="str">
        <f t="shared" si="343"/>
        <v/>
      </c>
      <c r="F949" s="316"/>
      <c r="G949" s="316"/>
      <c r="H949" s="317"/>
      <c r="I949" s="316" t="s">
        <v>445</v>
      </c>
      <c r="J949" s="318"/>
      <c r="K949" s="319"/>
      <c r="L949" s="292" t="s">
        <v>446</v>
      </c>
      <c r="M949" s="324"/>
      <c r="N949" s="294" t="str">
        <f t="shared" si="344"/>
        <v/>
      </c>
      <c r="O949" s="319"/>
      <c r="P949" s="296" t="str">
        <f t="shared" si="345"/>
        <v/>
      </c>
      <c r="Q949" s="552"/>
      <c r="R949" s="551"/>
      <c r="S949" s="291"/>
      <c r="T949" t="str">
        <f t="shared" si="346"/>
        <v>-</v>
      </c>
      <c r="U949" s="560">
        <f t="shared" si="347"/>
        <v>0</v>
      </c>
      <c r="V949" s="560">
        <f t="shared" si="348"/>
        <v>0</v>
      </c>
      <c r="W949" s="560">
        <f t="shared" si="349"/>
        <v>0</v>
      </c>
    </row>
    <row r="950" spans="1:23" ht="21" customHeight="1">
      <c r="A950" s="316" t="str">
        <f t="shared" si="340"/>
        <v/>
      </c>
      <c r="B950" s="316" t="str">
        <f t="shared" si="341"/>
        <v/>
      </c>
      <c r="C950" s="316" t="str">
        <f>IF(AND(F950&lt;&gt;"",G950&lt;&gt;""),COUNT($C$32:C949)+1,"")</f>
        <v/>
      </c>
      <c r="D950" s="292" t="str">
        <f t="shared" si="342"/>
        <v/>
      </c>
      <c r="E950" s="292" t="str">
        <f t="shared" si="343"/>
        <v/>
      </c>
      <c r="F950" s="316"/>
      <c r="G950" s="316"/>
      <c r="H950" s="317"/>
      <c r="I950" s="316" t="s">
        <v>445</v>
      </c>
      <c r="J950" s="318"/>
      <c r="K950" s="319"/>
      <c r="L950" s="292" t="s">
        <v>446</v>
      </c>
      <c r="M950" s="324"/>
      <c r="N950" s="294" t="str">
        <f t="shared" si="344"/>
        <v/>
      </c>
      <c r="O950" s="319"/>
      <c r="P950" s="296" t="str">
        <f t="shared" si="345"/>
        <v/>
      </c>
      <c r="Q950" s="552"/>
      <c r="R950" s="551"/>
      <c r="S950" s="291"/>
      <c r="T950" t="str">
        <f t="shared" si="346"/>
        <v>-</v>
      </c>
      <c r="U950" s="560">
        <f t="shared" si="347"/>
        <v>0</v>
      </c>
      <c r="V950" s="560">
        <f t="shared" si="348"/>
        <v>0</v>
      </c>
      <c r="W950" s="560">
        <f t="shared" si="349"/>
        <v>0</v>
      </c>
    </row>
    <row r="951" spans="1:23" ht="21" customHeight="1">
      <c r="A951" s="316" t="str">
        <f t="shared" ref="A951:A1014" si="350">IF(AND(F951&lt;&gt;"",G951&lt;&gt;""),LEFT(E951,5),"")</f>
        <v/>
      </c>
      <c r="B951" s="316" t="str">
        <f t="shared" ref="B951:B1014" si="351">IF(AND(F951&lt;&gt;"",G951&lt;&gt;""),LEFT(G951,2),"")</f>
        <v/>
      </c>
      <c r="C951" s="316" t="str">
        <f>IF(AND(F951&lt;&gt;"",G951&lt;&gt;""),COUNT($C$32:C950)+1,"")</f>
        <v/>
      </c>
      <c r="D951" s="292" t="str">
        <f t="shared" ref="D951:D1014" si="352">IF(C951&lt;&gt;"","LN"&amp;TEXT(C951,"0000"),"")</f>
        <v/>
      </c>
      <c r="E951" s="292" t="str">
        <f t="shared" ref="E951:E1014" si="353">IF(AND(F951&lt;&gt;"",G951&lt;&gt;""),LEFT(F951,7),"")</f>
        <v/>
      </c>
      <c r="F951" s="316"/>
      <c r="G951" s="316"/>
      <c r="H951" s="317"/>
      <c r="I951" s="316" t="s">
        <v>445</v>
      </c>
      <c r="J951" s="318"/>
      <c r="K951" s="319"/>
      <c r="L951" s="292" t="s">
        <v>446</v>
      </c>
      <c r="M951" s="324"/>
      <c r="N951" s="294" t="str">
        <f t="shared" ref="N951:N1014" si="354">IF(AND(F951&lt;&gt;"",G951&lt;&gt;""),K951*M951,"")</f>
        <v/>
      </c>
      <c r="O951" s="319"/>
      <c r="P951" s="296" t="str">
        <f t="shared" ref="P951:P1014" si="355">IF(AND(F951&lt;&gt;"",G951&lt;&gt;""),N951*O951,"")</f>
        <v/>
      </c>
      <c r="Q951" s="552"/>
      <c r="R951" s="551"/>
      <c r="S951" s="291"/>
      <c r="T951" t="str">
        <f t="shared" ref="T951:T1014" si="356">IF(AND(F951&lt;&gt;"",G951&lt;&gt;""),"ok","-")</f>
        <v>-</v>
      </c>
      <c r="U951" s="560">
        <f t="shared" ref="U951:U1014" si="357">MOD(K951,1)</f>
        <v>0</v>
      </c>
      <c r="V951" s="560">
        <f t="shared" ref="V951:V1014" si="358">MOD(M951,1)</f>
        <v>0</v>
      </c>
      <c r="W951" s="560">
        <f t="shared" ref="W951:W1014" si="359">MOD(O951,1)</f>
        <v>0</v>
      </c>
    </row>
    <row r="952" spans="1:23" ht="21" customHeight="1">
      <c r="A952" s="316" t="str">
        <f t="shared" si="350"/>
        <v/>
      </c>
      <c r="B952" s="316" t="str">
        <f t="shared" si="351"/>
        <v/>
      </c>
      <c r="C952" s="316" t="str">
        <f>IF(AND(F952&lt;&gt;"",G952&lt;&gt;""),COUNT($C$32:C951)+1,"")</f>
        <v/>
      </c>
      <c r="D952" s="292" t="str">
        <f t="shared" si="352"/>
        <v/>
      </c>
      <c r="E952" s="292" t="str">
        <f t="shared" si="353"/>
        <v/>
      </c>
      <c r="F952" s="316"/>
      <c r="G952" s="316"/>
      <c r="H952" s="317"/>
      <c r="I952" s="316" t="s">
        <v>445</v>
      </c>
      <c r="J952" s="318"/>
      <c r="K952" s="319"/>
      <c r="L952" s="292" t="s">
        <v>446</v>
      </c>
      <c r="M952" s="324"/>
      <c r="N952" s="294" t="str">
        <f t="shared" si="354"/>
        <v/>
      </c>
      <c r="O952" s="319"/>
      <c r="P952" s="296" t="str">
        <f t="shared" si="355"/>
        <v/>
      </c>
      <c r="Q952" s="552"/>
      <c r="R952" s="551"/>
      <c r="S952" s="291"/>
      <c r="T952" t="str">
        <f t="shared" si="356"/>
        <v>-</v>
      </c>
      <c r="U952" s="560">
        <f t="shared" si="357"/>
        <v>0</v>
      </c>
      <c r="V952" s="560">
        <f t="shared" si="358"/>
        <v>0</v>
      </c>
      <c r="W952" s="560">
        <f t="shared" si="359"/>
        <v>0</v>
      </c>
    </row>
    <row r="953" spans="1:23" ht="21" customHeight="1">
      <c r="A953" s="316" t="str">
        <f t="shared" si="350"/>
        <v/>
      </c>
      <c r="B953" s="316" t="str">
        <f t="shared" si="351"/>
        <v/>
      </c>
      <c r="C953" s="316" t="str">
        <f>IF(AND(F953&lt;&gt;"",G953&lt;&gt;""),COUNT($C$32:C952)+1,"")</f>
        <v/>
      </c>
      <c r="D953" s="292" t="str">
        <f t="shared" si="352"/>
        <v/>
      </c>
      <c r="E953" s="292" t="str">
        <f t="shared" si="353"/>
        <v/>
      </c>
      <c r="F953" s="316"/>
      <c r="G953" s="316"/>
      <c r="H953" s="317"/>
      <c r="I953" s="316" t="s">
        <v>445</v>
      </c>
      <c r="J953" s="318"/>
      <c r="K953" s="319"/>
      <c r="L953" s="292" t="s">
        <v>446</v>
      </c>
      <c r="M953" s="324"/>
      <c r="N953" s="294" t="str">
        <f t="shared" si="354"/>
        <v/>
      </c>
      <c r="O953" s="319"/>
      <c r="P953" s="296" t="str">
        <f t="shared" si="355"/>
        <v/>
      </c>
      <c r="Q953" s="552"/>
      <c r="R953" s="551"/>
      <c r="S953" s="291"/>
      <c r="T953" t="str">
        <f t="shared" si="356"/>
        <v>-</v>
      </c>
      <c r="U953" s="560">
        <f t="shared" si="357"/>
        <v>0</v>
      </c>
      <c r="V953" s="560">
        <f t="shared" si="358"/>
        <v>0</v>
      </c>
      <c r="W953" s="560">
        <f t="shared" si="359"/>
        <v>0</v>
      </c>
    </row>
    <row r="954" spans="1:23" ht="21" customHeight="1">
      <c r="A954" s="316" t="str">
        <f t="shared" si="350"/>
        <v/>
      </c>
      <c r="B954" s="316" t="str">
        <f t="shared" si="351"/>
        <v/>
      </c>
      <c r="C954" s="316" t="str">
        <f>IF(AND(F954&lt;&gt;"",G954&lt;&gt;""),COUNT($C$32:C953)+1,"")</f>
        <v/>
      </c>
      <c r="D954" s="292" t="str">
        <f t="shared" si="352"/>
        <v/>
      </c>
      <c r="E954" s="292" t="str">
        <f t="shared" si="353"/>
        <v/>
      </c>
      <c r="F954" s="316"/>
      <c r="G954" s="316"/>
      <c r="H954" s="317"/>
      <c r="I954" s="316" t="s">
        <v>445</v>
      </c>
      <c r="J954" s="318"/>
      <c r="K954" s="319"/>
      <c r="L954" s="292" t="s">
        <v>446</v>
      </c>
      <c r="M954" s="324"/>
      <c r="N954" s="294" t="str">
        <f t="shared" si="354"/>
        <v/>
      </c>
      <c r="O954" s="319"/>
      <c r="P954" s="296" t="str">
        <f t="shared" si="355"/>
        <v/>
      </c>
      <c r="Q954" s="552"/>
      <c r="R954" s="551"/>
      <c r="S954" s="291"/>
      <c r="T954" t="str">
        <f t="shared" si="356"/>
        <v>-</v>
      </c>
      <c r="U954" s="560">
        <f t="shared" si="357"/>
        <v>0</v>
      </c>
      <c r="V954" s="560">
        <f t="shared" si="358"/>
        <v>0</v>
      </c>
      <c r="W954" s="560">
        <f t="shared" si="359"/>
        <v>0</v>
      </c>
    </row>
    <row r="955" spans="1:23" ht="21" customHeight="1">
      <c r="A955" s="316" t="str">
        <f t="shared" si="350"/>
        <v/>
      </c>
      <c r="B955" s="316" t="str">
        <f t="shared" si="351"/>
        <v/>
      </c>
      <c r="C955" s="316" t="str">
        <f>IF(AND(F955&lt;&gt;"",G955&lt;&gt;""),COUNT($C$32:C954)+1,"")</f>
        <v/>
      </c>
      <c r="D955" s="292" t="str">
        <f t="shared" si="352"/>
        <v/>
      </c>
      <c r="E955" s="292" t="str">
        <f t="shared" si="353"/>
        <v/>
      </c>
      <c r="F955" s="316"/>
      <c r="G955" s="316"/>
      <c r="H955" s="317"/>
      <c r="I955" s="316" t="s">
        <v>445</v>
      </c>
      <c r="J955" s="318"/>
      <c r="K955" s="319"/>
      <c r="L955" s="292" t="s">
        <v>446</v>
      </c>
      <c r="M955" s="324"/>
      <c r="N955" s="294" t="str">
        <f t="shared" si="354"/>
        <v/>
      </c>
      <c r="O955" s="319"/>
      <c r="P955" s="296" t="str">
        <f t="shared" si="355"/>
        <v/>
      </c>
      <c r="Q955" s="552"/>
      <c r="R955" s="551"/>
      <c r="S955" s="291"/>
      <c r="T955" t="str">
        <f t="shared" si="356"/>
        <v>-</v>
      </c>
      <c r="U955" s="560">
        <f t="shared" si="357"/>
        <v>0</v>
      </c>
      <c r="V955" s="560">
        <f t="shared" si="358"/>
        <v>0</v>
      </c>
      <c r="W955" s="560">
        <f t="shared" si="359"/>
        <v>0</v>
      </c>
    </row>
    <row r="956" spans="1:23" ht="21" customHeight="1">
      <c r="A956" s="316" t="str">
        <f t="shared" si="350"/>
        <v/>
      </c>
      <c r="B956" s="316" t="str">
        <f t="shared" si="351"/>
        <v/>
      </c>
      <c r="C956" s="316" t="str">
        <f>IF(AND(F956&lt;&gt;"",G956&lt;&gt;""),COUNT($C$32:C955)+1,"")</f>
        <v/>
      </c>
      <c r="D956" s="292" t="str">
        <f t="shared" si="352"/>
        <v/>
      </c>
      <c r="E956" s="292" t="str">
        <f t="shared" si="353"/>
        <v/>
      </c>
      <c r="F956" s="316"/>
      <c r="G956" s="316"/>
      <c r="H956" s="317"/>
      <c r="I956" s="316" t="s">
        <v>445</v>
      </c>
      <c r="J956" s="318"/>
      <c r="K956" s="319"/>
      <c r="L956" s="292" t="s">
        <v>446</v>
      </c>
      <c r="M956" s="324"/>
      <c r="N956" s="294" t="str">
        <f t="shared" si="354"/>
        <v/>
      </c>
      <c r="O956" s="319"/>
      <c r="P956" s="296" t="str">
        <f t="shared" si="355"/>
        <v/>
      </c>
      <c r="Q956" s="552"/>
      <c r="R956" s="551"/>
      <c r="S956" s="291"/>
      <c r="T956" t="str">
        <f t="shared" si="356"/>
        <v>-</v>
      </c>
      <c r="U956" s="560">
        <f t="shared" si="357"/>
        <v>0</v>
      </c>
      <c r="V956" s="560">
        <f t="shared" si="358"/>
        <v>0</v>
      </c>
      <c r="W956" s="560">
        <f t="shared" si="359"/>
        <v>0</v>
      </c>
    </row>
    <row r="957" spans="1:23" ht="21" customHeight="1">
      <c r="A957" s="316" t="str">
        <f t="shared" si="350"/>
        <v/>
      </c>
      <c r="B957" s="316" t="str">
        <f t="shared" si="351"/>
        <v/>
      </c>
      <c r="C957" s="316" t="str">
        <f>IF(AND(F957&lt;&gt;"",G957&lt;&gt;""),COUNT($C$32:C956)+1,"")</f>
        <v/>
      </c>
      <c r="D957" s="292" t="str">
        <f t="shared" si="352"/>
        <v/>
      </c>
      <c r="E957" s="292" t="str">
        <f t="shared" si="353"/>
        <v/>
      </c>
      <c r="F957" s="316"/>
      <c r="G957" s="316"/>
      <c r="H957" s="317"/>
      <c r="I957" s="316" t="s">
        <v>445</v>
      </c>
      <c r="J957" s="318"/>
      <c r="K957" s="319"/>
      <c r="L957" s="292" t="s">
        <v>446</v>
      </c>
      <c r="M957" s="324"/>
      <c r="N957" s="294" t="str">
        <f t="shared" si="354"/>
        <v/>
      </c>
      <c r="O957" s="319"/>
      <c r="P957" s="296" t="str">
        <f t="shared" si="355"/>
        <v/>
      </c>
      <c r="Q957" s="552"/>
      <c r="R957" s="551"/>
      <c r="S957" s="291"/>
      <c r="T957" t="str">
        <f t="shared" si="356"/>
        <v>-</v>
      </c>
      <c r="U957" s="560">
        <f t="shared" si="357"/>
        <v>0</v>
      </c>
      <c r="V957" s="560">
        <f t="shared" si="358"/>
        <v>0</v>
      </c>
      <c r="W957" s="560">
        <f t="shared" si="359"/>
        <v>0</v>
      </c>
    </row>
    <row r="958" spans="1:23" ht="21" customHeight="1">
      <c r="A958" s="316" t="str">
        <f t="shared" si="350"/>
        <v/>
      </c>
      <c r="B958" s="316" t="str">
        <f t="shared" si="351"/>
        <v/>
      </c>
      <c r="C958" s="316" t="str">
        <f>IF(AND(F958&lt;&gt;"",G958&lt;&gt;""),COUNT($C$32:C957)+1,"")</f>
        <v/>
      </c>
      <c r="D958" s="292" t="str">
        <f t="shared" si="352"/>
        <v/>
      </c>
      <c r="E958" s="292" t="str">
        <f t="shared" si="353"/>
        <v/>
      </c>
      <c r="F958" s="316"/>
      <c r="G958" s="316"/>
      <c r="H958" s="317"/>
      <c r="I958" s="316" t="s">
        <v>445</v>
      </c>
      <c r="J958" s="318"/>
      <c r="K958" s="319"/>
      <c r="L958" s="292" t="s">
        <v>446</v>
      </c>
      <c r="M958" s="324"/>
      <c r="N958" s="294" t="str">
        <f t="shared" si="354"/>
        <v/>
      </c>
      <c r="O958" s="319"/>
      <c r="P958" s="296" t="str">
        <f t="shared" si="355"/>
        <v/>
      </c>
      <c r="Q958" s="552"/>
      <c r="R958" s="551"/>
      <c r="S958" s="291"/>
      <c r="T958" t="str">
        <f t="shared" si="356"/>
        <v>-</v>
      </c>
      <c r="U958" s="560">
        <f t="shared" si="357"/>
        <v>0</v>
      </c>
      <c r="V958" s="560">
        <f t="shared" si="358"/>
        <v>0</v>
      </c>
      <c r="W958" s="560">
        <f t="shared" si="359"/>
        <v>0</v>
      </c>
    </row>
    <row r="959" spans="1:23" ht="21" customHeight="1">
      <c r="A959" s="316" t="str">
        <f t="shared" si="350"/>
        <v/>
      </c>
      <c r="B959" s="316" t="str">
        <f t="shared" si="351"/>
        <v/>
      </c>
      <c r="C959" s="316" t="str">
        <f>IF(AND(F959&lt;&gt;"",G959&lt;&gt;""),COUNT($C$32:C958)+1,"")</f>
        <v/>
      </c>
      <c r="D959" s="292" t="str">
        <f t="shared" si="352"/>
        <v/>
      </c>
      <c r="E959" s="292" t="str">
        <f t="shared" si="353"/>
        <v/>
      </c>
      <c r="F959" s="316"/>
      <c r="G959" s="316"/>
      <c r="H959" s="317"/>
      <c r="I959" s="316" t="s">
        <v>445</v>
      </c>
      <c r="J959" s="318"/>
      <c r="K959" s="319"/>
      <c r="L959" s="292" t="s">
        <v>446</v>
      </c>
      <c r="M959" s="324"/>
      <c r="N959" s="294" t="str">
        <f t="shared" si="354"/>
        <v/>
      </c>
      <c r="O959" s="319"/>
      <c r="P959" s="296" t="str">
        <f t="shared" si="355"/>
        <v/>
      </c>
      <c r="Q959" s="552"/>
      <c r="R959" s="551"/>
      <c r="S959" s="291"/>
      <c r="T959" t="str">
        <f t="shared" si="356"/>
        <v>-</v>
      </c>
      <c r="U959" s="560">
        <f t="shared" si="357"/>
        <v>0</v>
      </c>
      <c r="V959" s="560">
        <f t="shared" si="358"/>
        <v>0</v>
      </c>
      <c r="W959" s="560">
        <f t="shared" si="359"/>
        <v>0</v>
      </c>
    </row>
    <row r="960" spans="1:23" ht="21" customHeight="1">
      <c r="A960" s="316" t="str">
        <f t="shared" si="350"/>
        <v/>
      </c>
      <c r="B960" s="316" t="str">
        <f t="shared" si="351"/>
        <v/>
      </c>
      <c r="C960" s="316" t="str">
        <f>IF(AND(F960&lt;&gt;"",G960&lt;&gt;""),COUNT($C$32:C959)+1,"")</f>
        <v/>
      </c>
      <c r="D960" s="292" t="str">
        <f t="shared" si="352"/>
        <v/>
      </c>
      <c r="E960" s="292" t="str">
        <f t="shared" si="353"/>
        <v/>
      </c>
      <c r="F960" s="316"/>
      <c r="G960" s="316"/>
      <c r="H960" s="317"/>
      <c r="I960" s="316" t="s">
        <v>445</v>
      </c>
      <c r="J960" s="318"/>
      <c r="K960" s="319"/>
      <c r="L960" s="292" t="s">
        <v>446</v>
      </c>
      <c r="M960" s="324"/>
      <c r="N960" s="294" t="str">
        <f t="shared" si="354"/>
        <v/>
      </c>
      <c r="O960" s="319"/>
      <c r="P960" s="296" t="str">
        <f t="shared" si="355"/>
        <v/>
      </c>
      <c r="Q960" s="552"/>
      <c r="R960" s="551"/>
      <c r="S960" s="291"/>
      <c r="T960" t="str">
        <f t="shared" si="356"/>
        <v>-</v>
      </c>
      <c r="U960" s="560">
        <f t="shared" si="357"/>
        <v>0</v>
      </c>
      <c r="V960" s="560">
        <f t="shared" si="358"/>
        <v>0</v>
      </c>
      <c r="W960" s="560">
        <f t="shared" si="359"/>
        <v>0</v>
      </c>
    </row>
    <row r="961" spans="1:23" ht="21" customHeight="1">
      <c r="A961" s="316" t="str">
        <f t="shared" si="350"/>
        <v/>
      </c>
      <c r="B961" s="316" t="str">
        <f t="shared" si="351"/>
        <v/>
      </c>
      <c r="C961" s="316" t="str">
        <f>IF(AND(F961&lt;&gt;"",G961&lt;&gt;""),COUNT($C$32:C960)+1,"")</f>
        <v/>
      </c>
      <c r="D961" s="292" t="str">
        <f t="shared" si="352"/>
        <v/>
      </c>
      <c r="E961" s="292" t="str">
        <f t="shared" si="353"/>
        <v/>
      </c>
      <c r="F961" s="316"/>
      <c r="G961" s="316"/>
      <c r="H961" s="317"/>
      <c r="I961" s="316" t="s">
        <v>445</v>
      </c>
      <c r="J961" s="318"/>
      <c r="K961" s="319"/>
      <c r="L961" s="292" t="s">
        <v>446</v>
      </c>
      <c r="M961" s="324"/>
      <c r="N961" s="294" t="str">
        <f t="shared" si="354"/>
        <v/>
      </c>
      <c r="O961" s="319"/>
      <c r="P961" s="296" t="str">
        <f t="shared" si="355"/>
        <v/>
      </c>
      <c r="Q961" s="552"/>
      <c r="R961" s="551"/>
      <c r="S961" s="291"/>
      <c r="T961" t="str">
        <f t="shared" si="356"/>
        <v>-</v>
      </c>
      <c r="U961" s="560">
        <f t="shared" si="357"/>
        <v>0</v>
      </c>
      <c r="V961" s="560">
        <f t="shared" si="358"/>
        <v>0</v>
      </c>
      <c r="W961" s="560">
        <f t="shared" si="359"/>
        <v>0</v>
      </c>
    </row>
    <row r="962" spans="1:23" ht="21" customHeight="1">
      <c r="A962" s="316" t="str">
        <f t="shared" si="350"/>
        <v/>
      </c>
      <c r="B962" s="316" t="str">
        <f t="shared" si="351"/>
        <v/>
      </c>
      <c r="C962" s="316" t="str">
        <f>IF(AND(F962&lt;&gt;"",G962&lt;&gt;""),COUNT($C$32:C961)+1,"")</f>
        <v/>
      </c>
      <c r="D962" s="292" t="str">
        <f t="shared" si="352"/>
        <v/>
      </c>
      <c r="E962" s="292" t="str">
        <f t="shared" si="353"/>
        <v/>
      </c>
      <c r="F962" s="316"/>
      <c r="G962" s="316"/>
      <c r="H962" s="317"/>
      <c r="I962" s="316" t="s">
        <v>445</v>
      </c>
      <c r="J962" s="318"/>
      <c r="K962" s="319"/>
      <c r="L962" s="292" t="s">
        <v>446</v>
      </c>
      <c r="M962" s="324"/>
      <c r="N962" s="294" t="str">
        <f t="shared" si="354"/>
        <v/>
      </c>
      <c r="O962" s="319"/>
      <c r="P962" s="296" t="str">
        <f t="shared" si="355"/>
        <v/>
      </c>
      <c r="Q962" s="552"/>
      <c r="R962" s="551"/>
      <c r="S962" s="291"/>
      <c r="T962" t="str">
        <f t="shared" si="356"/>
        <v>-</v>
      </c>
      <c r="U962" s="560">
        <f t="shared" si="357"/>
        <v>0</v>
      </c>
      <c r="V962" s="560">
        <f t="shared" si="358"/>
        <v>0</v>
      </c>
      <c r="W962" s="560">
        <f t="shared" si="359"/>
        <v>0</v>
      </c>
    </row>
    <row r="963" spans="1:23" ht="21" customHeight="1">
      <c r="A963" s="316" t="str">
        <f t="shared" si="350"/>
        <v/>
      </c>
      <c r="B963" s="316" t="str">
        <f t="shared" si="351"/>
        <v/>
      </c>
      <c r="C963" s="316" t="str">
        <f>IF(AND(F963&lt;&gt;"",G963&lt;&gt;""),COUNT($C$32:C962)+1,"")</f>
        <v/>
      </c>
      <c r="D963" s="292" t="str">
        <f t="shared" si="352"/>
        <v/>
      </c>
      <c r="E963" s="292" t="str">
        <f t="shared" si="353"/>
        <v/>
      </c>
      <c r="F963" s="316"/>
      <c r="G963" s="316"/>
      <c r="H963" s="317"/>
      <c r="I963" s="316" t="s">
        <v>445</v>
      </c>
      <c r="J963" s="318"/>
      <c r="K963" s="319"/>
      <c r="L963" s="292" t="s">
        <v>446</v>
      </c>
      <c r="M963" s="324"/>
      <c r="N963" s="294" t="str">
        <f t="shared" si="354"/>
        <v/>
      </c>
      <c r="O963" s="319"/>
      <c r="P963" s="296" t="str">
        <f t="shared" si="355"/>
        <v/>
      </c>
      <c r="Q963" s="552"/>
      <c r="R963" s="551"/>
      <c r="S963" s="291"/>
      <c r="T963" t="str">
        <f t="shared" si="356"/>
        <v>-</v>
      </c>
      <c r="U963" s="560">
        <f t="shared" si="357"/>
        <v>0</v>
      </c>
      <c r="V963" s="560">
        <f t="shared" si="358"/>
        <v>0</v>
      </c>
      <c r="W963" s="560">
        <f t="shared" si="359"/>
        <v>0</v>
      </c>
    </row>
    <row r="964" spans="1:23" ht="21" customHeight="1">
      <c r="A964" s="316" t="str">
        <f t="shared" si="350"/>
        <v/>
      </c>
      <c r="B964" s="316" t="str">
        <f t="shared" si="351"/>
        <v/>
      </c>
      <c r="C964" s="316" t="str">
        <f>IF(AND(F964&lt;&gt;"",G964&lt;&gt;""),COUNT($C$32:C963)+1,"")</f>
        <v/>
      </c>
      <c r="D964" s="292" t="str">
        <f t="shared" si="352"/>
        <v/>
      </c>
      <c r="E964" s="292" t="str">
        <f t="shared" si="353"/>
        <v/>
      </c>
      <c r="F964" s="316"/>
      <c r="G964" s="316"/>
      <c r="H964" s="317"/>
      <c r="I964" s="316" t="s">
        <v>445</v>
      </c>
      <c r="J964" s="318"/>
      <c r="K964" s="319"/>
      <c r="L964" s="292" t="s">
        <v>446</v>
      </c>
      <c r="M964" s="324"/>
      <c r="N964" s="294" t="str">
        <f t="shared" si="354"/>
        <v/>
      </c>
      <c r="O964" s="319"/>
      <c r="P964" s="296" t="str">
        <f t="shared" si="355"/>
        <v/>
      </c>
      <c r="Q964" s="552"/>
      <c r="R964" s="551"/>
      <c r="S964" s="291"/>
      <c r="T964" t="str">
        <f t="shared" si="356"/>
        <v>-</v>
      </c>
      <c r="U964" s="560">
        <f t="shared" si="357"/>
        <v>0</v>
      </c>
      <c r="V964" s="560">
        <f t="shared" si="358"/>
        <v>0</v>
      </c>
      <c r="W964" s="560">
        <f t="shared" si="359"/>
        <v>0</v>
      </c>
    </row>
    <row r="965" spans="1:23" ht="21" customHeight="1">
      <c r="A965" s="316" t="str">
        <f t="shared" si="350"/>
        <v/>
      </c>
      <c r="B965" s="316" t="str">
        <f t="shared" si="351"/>
        <v/>
      </c>
      <c r="C965" s="316" t="str">
        <f>IF(AND(F965&lt;&gt;"",G965&lt;&gt;""),COUNT($C$32:C964)+1,"")</f>
        <v/>
      </c>
      <c r="D965" s="292" t="str">
        <f t="shared" si="352"/>
        <v/>
      </c>
      <c r="E965" s="292" t="str">
        <f t="shared" si="353"/>
        <v/>
      </c>
      <c r="F965" s="316"/>
      <c r="G965" s="316"/>
      <c r="H965" s="317"/>
      <c r="I965" s="316" t="s">
        <v>445</v>
      </c>
      <c r="J965" s="318"/>
      <c r="K965" s="319"/>
      <c r="L965" s="292" t="s">
        <v>446</v>
      </c>
      <c r="M965" s="324"/>
      <c r="N965" s="294" t="str">
        <f t="shared" si="354"/>
        <v/>
      </c>
      <c r="O965" s="319"/>
      <c r="P965" s="296" t="str">
        <f t="shared" si="355"/>
        <v/>
      </c>
      <c r="Q965" s="552"/>
      <c r="R965" s="551"/>
      <c r="S965" s="291"/>
      <c r="T965" t="str">
        <f t="shared" si="356"/>
        <v>-</v>
      </c>
      <c r="U965" s="560">
        <f t="shared" si="357"/>
        <v>0</v>
      </c>
      <c r="V965" s="560">
        <f t="shared" si="358"/>
        <v>0</v>
      </c>
      <c r="W965" s="560">
        <f t="shared" si="359"/>
        <v>0</v>
      </c>
    </row>
    <row r="966" spans="1:23" ht="21" customHeight="1">
      <c r="A966" s="316" t="str">
        <f t="shared" si="350"/>
        <v/>
      </c>
      <c r="B966" s="316" t="str">
        <f t="shared" si="351"/>
        <v/>
      </c>
      <c r="C966" s="316" t="str">
        <f>IF(AND(F966&lt;&gt;"",G966&lt;&gt;""),COUNT($C$32:C965)+1,"")</f>
        <v/>
      </c>
      <c r="D966" s="292" t="str">
        <f t="shared" si="352"/>
        <v/>
      </c>
      <c r="E966" s="292" t="str">
        <f t="shared" si="353"/>
        <v/>
      </c>
      <c r="F966" s="316"/>
      <c r="G966" s="316"/>
      <c r="H966" s="317"/>
      <c r="I966" s="316" t="s">
        <v>445</v>
      </c>
      <c r="J966" s="318"/>
      <c r="K966" s="319"/>
      <c r="L966" s="292" t="s">
        <v>446</v>
      </c>
      <c r="M966" s="324"/>
      <c r="N966" s="294" t="str">
        <f t="shared" si="354"/>
        <v/>
      </c>
      <c r="O966" s="319"/>
      <c r="P966" s="296" t="str">
        <f t="shared" si="355"/>
        <v/>
      </c>
      <c r="Q966" s="552"/>
      <c r="R966" s="551"/>
      <c r="S966" s="291"/>
      <c r="T966" t="str">
        <f t="shared" si="356"/>
        <v>-</v>
      </c>
      <c r="U966" s="560">
        <f t="shared" si="357"/>
        <v>0</v>
      </c>
      <c r="V966" s="560">
        <f t="shared" si="358"/>
        <v>0</v>
      </c>
      <c r="W966" s="560">
        <f t="shared" si="359"/>
        <v>0</v>
      </c>
    </row>
    <row r="967" spans="1:23" ht="21" customHeight="1">
      <c r="A967" s="316" t="str">
        <f t="shared" si="350"/>
        <v/>
      </c>
      <c r="B967" s="316" t="str">
        <f t="shared" si="351"/>
        <v/>
      </c>
      <c r="C967" s="316" t="str">
        <f>IF(AND(F967&lt;&gt;"",G967&lt;&gt;""),COUNT($C$32:C966)+1,"")</f>
        <v/>
      </c>
      <c r="D967" s="292" t="str">
        <f t="shared" si="352"/>
        <v/>
      </c>
      <c r="E967" s="292" t="str">
        <f t="shared" si="353"/>
        <v/>
      </c>
      <c r="F967" s="316"/>
      <c r="G967" s="316"/>
      <c r="H967" s="317"/>
      <c r="I967" s="316" t="s">
        <v>445</v>
      </c>
      <c r="J967" s="318"/>
      <c r="K967" s="319"/>
      <c r="L967" s="292" t="s">
        <v>446</v>
      </c>
      <c r="M967" s="324"/>
      <c r="N967" s="294" t="str">
        <f t="shared" si="354"/>
        <v/>
      </c>
      <c r="O967" s="319"/>
      <c r="P967" s="296" t="str">
        <f t="shared" si="355"/>
        <v/>
      </c>
      <c r="Q967" s="552"/>
      <c r="R967" s="551"/>
      <c r="S967" s="291"/>
      <c r="T967" t="str">
        <f t="shared" si="356"/>
        <v>-</v>
      </c>
      <c r="U967" s="560">
        <f t="shared" si="357"/>
        <v>0</v>
      </c>
      <c r="V967" s="560">
        <f t="shared" si="358"/>
        <v>0</v>
      </c>
      <c r="W967" s="560">
        <f t="shared" si="359"/>
        <v>0</v>
      </c>
    </row>
    <row r="968" spans="1:23" ht="21" customHeight="1">
      <c r="A968" s="316" t="str">
        <f t="shared" si="350"/>
        <v/>
      </c>
      <c r="B968" s="316" t="str">
        <f t="shared" si="351"/>
        <v/>
      </c>
      <c r="C968" s="316" t="str">
        <f>IF(AND(F968&lt;&gt;"",G968&lt;&gt;""),COUNT($C$32:C967)+1,"")</f>
        <v/>
      </c>
      <c r="D968" s="292" t="str">
        <f t="shared" si="352"/>
        <v/>
      </c>
      <c r="E968" s="292" t="str">
        <f t="shared" si="353"/>
        <v/>
      </c>
      <c r="F968" s="316"/>
      <c r="G968" s="316"/>
      <c r="H968" s="317"/>
      <c r="I968" s="316" t="s">
        <v>445</v>
      </c>
      <c r="J968" s="318"/>
      <c r="K968" s="319"/>
      <c r="L968" s="292" t="s">
        <v>446</v>
      </c>
      <c r="M968" s="324"/>
      <c r="N968" s="294" t="str">
        <f t="shared" si="354"/>
        <v/>
      </c>
      <c r="O968" s="319"/>
      <c r="P968" s="296" t="str">
        <f t="shared" si="355"/>
        <v/>
      </c>
      <c r="Q968" s="552"/>
      <c r="R968" s="551"/>
      <c r="S968" s="291"/>
      <c r="T968" t="str">
        <f t="shared" si="356"/>
        <v>-</v>
      </c>
      <c r="U968" s="560">
        <f t="shared" si="357"/>
        <v>0</v>
      </c>
      <c r="V968" s="560">
        <f t="shared" si="358"/>
        <v>0</v>
      </c>
      <c r="W968" s="560">
        <f t="shared" si="359"/>
        <v>0</v>
      </c>
    </row>
    <row r="969" spans="1:23" ht="21" customHeight="1">
      <c r="A969" s="316" t="str">
        <f t="shared" si="350"/>
        <v/>
      </c>
      <c r="B969" s="316" t="str">
        <f t="shared" si="351"/>
        <v/>
      </c>
      <c r="C969" s="316" t="str">
        <f>IF(AND(F969&lt;&gt;"",G969&lt;&gt;""),COUNT($C$32:C968)+1,"")</f>
        <v/>
      </c>
      <c r="D969" s="292" t="str">
        <f t="shared" si="352"/>
        <v/>
      </c>
      <c r="E969" s="292" t="str">
        <f t="shared" si="353"/>
        <v/>
      </c>
      <c r="F969" s="316"/>
      <c r="G969" s="316"/>
      <c r="H969" s="317"/>
      <c r="I969" s="316" t="s">
        <v>445</v>
      </c>
      <c r="J969" s="318"/>
      <c r="K969" s="319"/>
      <c r="L969" s="292" t="s">
        <v>446</v>
      </c>
      <c r="M969" s="324"/>
      <c r="N969" s="294" t="str">
        <f t="shared" si="354"/>
        <v/>
      </c>
      <c r="O969" s="319"/>
      <c r="P969" s="296" t="str">
        <f t="shared" si="355"/>
        <v/>
      </c>
      <c r="Q969" s="552"/>
      <c r="R969" s="551"/>
      <c r="S969" s="291"/>
      <c r="T969" t="str">
        <f t="shared" si="356"/>
        <v>-</v>
      </c>
      <c r="U969" s="560">
        <f t="shared" si="357"/>
        <v>0</v>
      </c>
      <c r="V969" s="560">
        <f t="shared" si="358"/>
        <v>0</v>
      </c>
      <c r="W969" s="560">
        <f t="shared" si="359"/>
        <v>0</v>
      </c>
    </row>
    <row r="970" spans="1:23" ht="21" customHeight="1">
      <c r="A970" s="316" t="str">
        <f t="shared" si="350"/>
        <v/>
      </c>
      <c r="B970" s="316" t="str">
        <f t="shared" si="351"/>
        <v/>
      </c>
      <c r="C970" s="316" t="str">
        <f>IF(AND(F970&lt;&gt;"",G970&lt;&gt;""),COUNT($C$32:C969)+1,"")</f>
        <v/>
      </c>
      <c r="D970" s="292" t="str">
        <f t="shared" si="352"/>
        <v/>
      </c>
      <c r="E970" s="292" t="str">
        <f t="shared" si="353"/>
        <v/>
      </c>
      <c r="F970" s="316"/>
      <c r="G970" s="316"/>
      <c r="H970" s="317"/>
      <c r="I970" s="316" t="s">
        <v>445</v>
      </c>
      <c r="J970" s="318"/>
      <c r="K970" s="319"/>
      <c r="L970" s="292" t="s">
        <v>446</v>
      </c>
      <c r="M970" s="324"/>
      <c r="N970" s="294" t="str">
        <f t="shared" si="354"/>
        <v/>
      </c>
      <c r="O970" s="319"/>
      <c r="P970" s="296" t="str">
        <f t="shared" si="355"/>
        <v/>
      </c>
      <c r="Q970" s="552"/>
      <c r="R970" s="551"/>
      <c r="S970" s="291"/>
      <c r="T970" t="str">
        <f t="shared" si="356"/>
        <v>-</v>
      </c>
      <c r="U970" s="560">
        <f t="shared" si="357"/>
        <v>0</v>
      </c>
      <c r="V970" s="560">
        <f t="shared" si="358"/>
        <v>0</v>
      </c>
      <c r="W970" s="560">
        <f t="shared" si="359"/>
        <v>0</v>
      </c>
    </row>
    <row r="971" spans="1:23" ht="21" customHeight="1">
      <c r="A971" s="316" t="str">
        <f t="shared" si="350"/>
        <v/>
      </c>
      <c r="B971" s="316" t="str">
        <f t="shared" si="351"/>
        <v/>
      </c>
      <c r="C971" s="316" t="str">
        <f>IF(AND(F971&lt;&gt;"",G971&lt;&gt;""),COUNT($C$32:C970)+1,"")</f>
        <v/>
      </c>
      <c r="D971" s="292" t="str">
        <f t="shared" si="352"/>
        <v/>
      </c>
      <c r="E971" s="292" t="str">
        <f t="shared" si="353"/>
        <v/>
      </c>
      <c r="F971" s="316"/>
      <c r="G971" s="316"/>
      <c r="H971" s="317"/>
      <c r="I971" s="316" t="s">
        <v>445</v>
      </c>
      <c r="J971" s="318"/>
      <c r="K971" s="319"/>
      <c r="L971" s="292" t="s">
        <v>446</v>
      </c>
      <c r="M971" s="324"/>
      <c r="N971" s="294" t="str">
        <f t="shared" si="354"/>
        <v/>
      </c>
      <c r="O971" s="319"/>
      <c r="P971" s="296" t="str">
        <f t="shared" si="355"/>
        <v/>
      </c>
      <c r="Q971" s="552"/>
      <c r="R971" s="551"/>
      <c r="S971" s="291"/>
      <c r="T971" t="str">
        <f t="shared" si="356"/>
        <v>-</v>
      </c>
      <c r="U971" s="560">
        <f t="shared" si="357"/>
        <v>0</v>
      </c>
      <c r="V971" s="560">
        <f t="shared" si="358"/>
        <v>0</v>
      </c>
      <c r="W971" s="560">
        <f t="shared" si="359"/>
        <v>0</v>
      </c>
    </row>
    <row r="972" spans="1:23" ht="21" customHeight="1">
      <c r="A972" s="316" t="str">
        <f t="shared" si="350"/>
        <v/>
      </c>
      <c r="B972" s="316" t="str">
        <f t="shared" si="351"/>
        <v/>
      </c>
      <c r="C972" s="316" t="str">
        <f>IF(AND(F972&lt;&gt;"",G972&lt;&gt;""),COUNT($C$32:C971)+1,"")</f>
        <v/>
      </c>
      <c r="D972" s="292" t="str">
        <f t="shared" si="352"/>
        <v/>
      </c>
      <c r="E972" s="292" t="str">
        <f t="shared" si="353"/>
        <v/>
      </c>
      <c r="F972" s="316"/>
      <c r="G972" s="316"/>
      <c r="H972" s="317"/>
      <c r="I972" s="316" t="s">
        <v>445</v>
      </c>
      <c r="J972" s="318"/>
      <c r="K972" s="319"/>
      <c r="L972" s="292" t="s">
        <v>446</v>
      </c>
      <c r="M972" s="324"/>
      <c r="N972" s="294" t="str">
        <f t="shared" si="354"/>
        <v/>
      </c>
      <c r="O972" s="319"/>
      <c r="P972" s="296" t="str">
        <f t="shared" si="355"/>
        <v/>
      </c>
      <c r="Q972" s="552"/>
      <c r="R972" s="551"/>
      <c r="S972" s="291"/>
      <c r="T972" t="str">
        <f t="shared" si="356"/>
        <v>-</v>
      </c>
      <c r="U972" s="560">
        <f t="shared" si="357"/>
        <v>0</v>
      </c>
      <c r="V972" s="560">
        <f t="shared" si="358"/>
        <v>0</v>
      </c>
      <c r="W972" s="560">
        <f t="shared" si="359"/>
        <v>0</v>
      </c>
    </row>
    <row r="973" spans="1:23" ht="21" customHeight="1">
      <c r="A973" s="316" t="str">
        <f t="shared" si="350"/>
        <v/>
      </c>
      <c r="B973" s="316" t="str">
        <f t="shared" si="351"/>
        <v/>
      </c>
      <c r="C973" s="316" t="str">
        <f>IF(AND(F973&lt;&gt;"",G973&lt;&gt;""),COUNT($C$32:C972)+1,"")</f>
        <v/>
      </c>
      <c r="D973" s="292" t="str">
        <f t="shared" si="352"/>
        <v/>
      </c>
      <c r="E973" s="292" t="str">
        <f t="shared" si="353"/>
        <v/>
      </c>
      <c r="F973" s="316"/>
      <c r="G973" s="316"/>
      <c r="H973" s="317"/>
      <c r="I973" s="316" t="s">
        <v>445</v>
      </c>
      <c r="J973" s="318"/>
      <c r="K973" s="319"/>
      <c r="L973" s="292" t="s">
        <v>446</v>
      </c>
      <c r="M973" s="324"/>
      <c r="N973" s="294" t="str">
        <f t="shared" si="354"/>
        <v/>
      </c>
      <c r="O973" s="319"/>
      <c r="P973" s="296" t="str">
        <f t="shared" si="355"/>
        <v/>
      </c>
      <c r="Q973" s="552"/>
      <c r="R973" s="551"/>
      <c r="S973" s="291"/>
      <c r="T973" t="str">
        <f t="shared" si="356"/>
        <v>-</v>
      </c>
      <c r="U973" s="560">
        <f t="shared" si="357"/>
        <v>0</v>
      </c>
      <c r="V973" s="560">
        <f t="shared" si="358"/>
        <v>0</v>
      </c>
      <c r="W973" s="560">
        <f t="shared" si="359"/>
        <v>0</v>
      </c>
    </row>
    <row r="974" spans="1:23" ht="21" customHeight="1">
      <c r="A974" s="316" t="str">
        <f t="shared" si="350"/>
        <v/>
      </c>
      <c r="B974" s="316" t="str">
        <f t="shared" si="351"/>
        <v/>
      </c>
      <c r="C974" s="316" t="str">
        <f>IF(AND(F974&lt;&gt;"",G974&lt;&gt;""),COUNT($C$32:C973)+1,"")</f>
        <v/>
      </c>
      <c r="D974" s="292" t="str">
        <f t="shared" si="352"/>
        <v/>
      </c>
      <c r="E974" s="292" t="str">
        <f t="shared" si="353"/>
        <v/>
      </c>
      <c r="F974" s="316"/>
      <c r="G974" s="316"/>
      <c r="H974" s="317"/>
      <c r="I974" s="316" t="s">
        <v>445</v>
      </c>
      <c r="J974" s="318"/>
      <c r="K974" s="319"/>
      <c r="L974" s="292" t="s">
        <v>446</v>
      </c>
      <c r="M974" s="324"/>
      <c r="N974" s="294" t="str">
        <f t="shared" si="354"/>
        <v/>
      </c>
      <c r="O974" s="319"/>
      <c r="P974" s="296" t="str">
        <f t="shared" si="355"/>
        <v/>
      </c>
      <c r="Q974" s="552"/>
      <c r="R974" s="551"/>
      <c r="S974" s="291"/>
      <c r="T974" t="str">
        <f t="shared" si="356"/>
        <v>-</v>
      </c>
      <c r="U974" s="560">
        <f t="shared" si="357"/>
        <v>0</v>
      </c>
      <c r="V974" s="560">
        <f t="shared" si="358"/>
        <v>0</v>
      </c>
      <c r="W974" s="560">
        <f t="shared" si="359"/>
        <v>0</v>
      </c>
    </row>
    <row r="975" spans="1:23" ht="21" customHeight="1">
      <c r="A975" s="316" t="str">
        <f t="shared" si="350"/>
        <v/>
      </c>
      <c r="B975" s="316" t="str">
        <f t="shared" si="351"/>
        <v/>
      </c>
      <c r="C975" s="316" t="str">
        <f>IF(AND(F975&lt;&gt;"",G975&lt;&gt;""),COUNT($C$32:C974)+1,"")</f>
        <v/>
      </c>
      <c r="D975" s="292" t="str">
        <f t="shared" si="352"/>
        <v/>
      </c>
      <c r="E975" s="292" t="str">
        <f t="shared" si="353"/>
        <v/>
      </c>
      <c r="F975" s="316"/>
      <c r="G975" s="316"/>
      <c r="H975" s="317"/>
      <c r="I975" s="316" t="s">
        <v>445</v>
      </c>
      <c r="J975" s="318"/>
      <c r="K975" s="319"/>
      <c r="L975" s="292" t="s">
        <v>446</v>
      </c>
      <c r="M975" s="324"/>
      <c r="N975" s="294" t="str">
        <f t="shared" si="354"/>
        <v/>
      </c>
      <c r="O975" s="319"/>
      <c r="P975" s="296" t="str">
        <f t="shared" si="355"/>
        <v/>
      </c>
      <c r="Q975" s="552"/>
      <c r="R975" s="551"/>
      <c r="S975" s="291"/>
      <c r="T975" t="str">
        <f t="shared" si="356"/>
        <v>-</v>
      </c>
      <c r="U975" s="560">
        <f t="shared" si="357"/>
        <v>0</v>
      </c>
      <c r="V975" s="560">
        <f t="shared" si="358"/>
        <v>0</v>
      </c>
      <c r="W975" s="560">
        <f t="shared" si="359"/>
        <v>0</v>
      </c>
    </row>
    <row r="976" spans="1:23" ht="21" customHeight="1">
      <c r="A976" s="316" t="str">
        <f t="shared" si="350"/>
        <v/>
      </c>
      <c r="B976" s="316" t="str">
        <f t="shared" si="351"/>
        <v/>
      </c>
      <c r="C976" s="316" t="str">
        <f>IF(AND(F976&lt;&gt;"",G976&lt;&gt;""),COUNT($C$32:C975)+1,"")</f>
        <v/>
      </c>
      <c r="D976" s="292" t="str">
        <f t="shared" si="352"/>
        <v/>
      </c>
      <c r="E976" s="292" t="str">
        <f t="shared" si="353"/>
        <v/>
      </c>
      <c r="F976" s="316"/>
      <c r="G976" s="316"/>
      <c r="H976" s="317"/>
      <c r="I976" s="316" t="s">
        <v>445</v>
      </c>
      <c r="J976" s="318"/>
      <c r="K976" s="319"/>
      <c r="L976" s="292" t="s">
        <v>446</v>
      </c>
      <c r="M976" s="324"/>
      <c r="N976" s="294" t="str">
        <f t="shared" si="354"/>
        <v/>
      </c>
      <c r="O976" s="319"/>
      <c r="P976" s="296" t="str">
        <f t="shared" si="355"/>
        <v/>
      </c>
      <c r="Q976" s="552"/>
      <c r="R976" s="551"/>
      <c r="S976" s="291"/>
      <c r="T976" t="str">
        <f t="shared" si="356"/>
        <v>-</v>
      </c>
      <c r="U976" s="560">
        <f t="shared" si="357"/>
        <v>0</v>
      </c>
      <c r="V976" s="560">
        <f t="shared" si="358"/>
        <v>0</v>
      </c>
      <c r="W976" s="560">
        <f t="shared" si="359"/>
        <v>0</v>
      </c>
    </row>
    <row r="977" spans="1:23" ht="21" customHeight="1">
      <c r="A977" s="316" t="str">
        <f t="shared" si="350"/>
        <v/>
      </c>
      <c r="B977" s="316" t="str">
        <f t="shared" si="351"/>
        <v/>
      </c>
      <c r="C977" s="316" t="str">
        <f>IF(AND(F977&lt;&gt;"",G977&lt;&gt;""),COUNT($C$32:C976)+1,"")</f>
        <v/>
      </c>
      <c r="D977" s="292" t="str">
        <f t="shared" si="352"/>
        <v/>
      </c>
      <c r="E977" s="292" t="str">
        <f t="shared" si="353"/>
        <v/>
      </c>
      <c r="F977" s="316"/>
      <c r="G977" s="316"/>
      <c r="H977" s="317"/>
      <c r="I977" s="316" t="s">
        <v>445</v>
      </c>
      <c r="J977" s="318"/>
      <c r="K977" s="319"/>
      <c r="L977" s="292" t="s">
        <v>446</v>
      </c>
      <c r="M977" s="324"/>
      <c r="N977" s="294" t="str">
        <f t="shared" si="354"/>
        <v/>
      </c>
      <c r="O977" s="319"/>
      <c r="P977" s="296" t="str">
        <f t="shared" si="355"/>
        <v/>
      </c>
      <c r="Q977" s="552"/>
      <c r="R977" s="551"/>
      <c r="S977" s="291"/>
      <c r="T977" t="str">
        <f t="shared" si="356"/>
        <v>-</v>
      </c>
      <c r="U977" s="560">
        <f t="shared" si="357"/>
        <v>0</v>
      </c>
      <c r="V977" s="560">
        <f t="shared" si="358"/>
        <v>0</v>
      </c>
      <c r="W977" s="560">
        <f t="shared" si="359"/>
        <v>0</v>
      </c>
    </row>
    <row r="978" spans="1:23" ht="21" customHeight="1">
      <c r="A978" s="316" t="str">
        <f t="shared" si="350"/>
        <v/>
      </c>
      <c r="B978" s="316" t="str">
        <f t="shared" si="351"/>
        <v/>
      </c>
      <c r="C978" s="316" t="str">
        <f>IF(AND(F978&lt;&gt;"",G978&lt;&gt;""),COUNT($C$32:C977)+1,"")</f>
        <v/>
      </c>
      <c r="D978" s="292" t="str">
        <f t="shared" si="352"/>
        <v/>
      </c>
      <c r="E978" s="292" t="str">
        <f t="shared" si="353"/>
        <v/>
      </c>
      <c r="F978" s="316"/>
      <c r="G978" s="316"/>
      <c r="H978" s="317"/>
      <c r="I978" s="316" t="s">
        <v>445</v>
      </c>
      <c r="J978" s="318"/>
      <c r="K978" s="319"/>
      <c r="L978" s="292" t="s">
        <v>446</v>
      </c>
      <c r="M978" s="324"/>
      <c r="N978" s="294" t="str">
        <f t="shared" si="354"/>
        <v/>
      </c>
      <c r="O978" s="319"/>
      <c r="P978" s="296" t="str">
        <f t="shared" si="355"/>
        <v/>
      </c>
      <c r="Q978" s="552"/>
      <c r="R978" s="551"/>
      <c r="S978" s="291"/>
      <c r="T978" t="str">
        <f t="shared" si="356"/>
        <v>-</v>
      </c>
      <c r="U978" s="560">
        <f t="shared" si="357"/>
        <v>0</v>
      </c>
      <c r="V978" s="560">
        <f t="shared" si="358"/>
        <v>0</v>
      </c>
      <c r="W978" s="560">
        <f t="shared" si="359"/>
        <v>0</v>
      </c>
    </row>
    <row r="979" spans="1:23" ht="21" customHeight="1">
      <c r="A979" s="316" t="str">
        <f t="shared" si="350"/>
        <v/>
      </c>
      <c r="B979" s="316" t="str">
        <f t="shared" si="351"/>
        <v/>
      </c>
      <c r="C979" s="316" t="str">
        <f>IF(AND(F979&lt;&gt;"",G979&lt;&gt;""),COUNT($C$32:C978)+1,"")</f>
        <v/>
      </c>
      <c r="D979" s="292" t="str">
        <f t="shared" si="352"/>
        <v/>
      </c>
      <c r="E979" s="292" t="str">
        <f t="shared" si="353"/>
        <v/>
      </c>
      <c r="F979" s="316"/>
      <c r="G979" s="316"/>
      <c r="H979" s="317"/>
      <c r="I979" s="316" t="s">
        <v>445</v>
      </c>
      <c r="J979" s="318"/>
      <c r="K979" s="319"/>
      <c r="L979" s="292" t="s">
        <v>446</v>
      </c>
      <c r="M979" s="324"/>
      <c r="N979" s="294" t="str">
        <f t="shared" si="354"/>
        <v/>
      </c>
      <c r="O979" s="319"/>
      <c r="P979" s="296" t="str">
        <f t="shared" si="355"/>
        <v/>
      </c>
      <c r="Q979" s="552"/>
      <c r="R979" s="551"/>
      <c r="S979" s="291"/>
      <c r="T979" t="str">
        <f t="shared" si="356"/>
        <v>-</v>
      </c>
      <c r="U979" s="560">
        <f t="shared" si="357"/>
        <v>0</v>
      </c>
      <c r="V979" s="560">
        <f t="shared" si="358"/>
        <v>0</v>
      </c>
      <c r="W979" s="560">
        <f t="shared" si="359"/>
        <v>0</v>
      </c>
    </row>
    <row r="980" spans="1:23" ht="21" customHeight="1">
      <c r="A980" s="316" t="str">
        <f t="shared" si="350"/>
        <v/>
      </c>
      <c r="B980" s="316" t="str">
        <f t="shared" si="351"/>
        <v/>
      </c>
      <c r="C980" s="316" t="str">
        <f>IF(AND(F980&lt;&gt;"",G980&lt;&gt;""),COUNT($C$32:C979)+1,"")</f>
        <v/>
      </c>
      <c r="D980" s="292" t="str">
        <f t="shared" si="352"/>
        <v/>
      </c>
      <c r="E980" s="292" t="str">
        <f t="shared" si="353"/>
        <v/>
      </c>
      <c r="F980" s="316"/>
      <c r="G980" s="316"/>
      <c r="H980" s="317"/>
      <c r="I980" s="316" t="s">
        <v>445</v>
      </c>
      <c r="J980" s="318"/>
      <c r="K980" s="319"/>
      <c r="L980" s="292" t="s">
        <v>446</v>
      </c>
      <c r="M980" s="324"/>
      <c r="N980" s="294" t="str">
        <f t="shared" si="354"/>
        <v/>
      </c>
      <c r="O980" s="319"/>
      <c r="P980" s="296" t="str">
        <f t="shared" si="355"/>
        <v/>
      </c>
      <c r="Q980" s="552"/>
      <c r="R980" s="551"/>
      <c r="S980" s="291"/>
      <c r="T980" t="str">
        <f t="shared" si="356"/>
        <v>-</v>
      </c>
      <c r="U980" s="560">
        <f t="shared" si="357"/>
        <v>0</v>
      </c>
      <c r="V980" s="560">
        <f t="shared" si="358"/>
        <v>0</v>
      </c>
      <c r="W980" s="560">
        <f t="shared" si="359"/>
        <v>0</v>
      </c>
    </row>
    <row r="981" spans="1:23" ht="21" customHeight="1">
      <c r="A981" s="316" t="str">
        <f t="shared" si="350"/>
        <v/>
      </c>
      <c r="B981" s="316" t="str">
        <f t="shared" si="351"/>
        <v/>
      </c>
      <c r="C981" s="316" t="str">
        <f>IF(AND(F981&lt;&gt;"",G981&lt;&gt;""),COUNT($C$32:C980)+1,"")</f>
        <v/>
      </c>
      <c r="D981" s="292" t="str">
        <f t="shared" si="352"/>
        <v/>
      </c>
      <c r="E981" s="292" t="str">
        <f t="shared" si="353"/>
        <v/>
      </c>
      <c r="F981" s="316"/>
      <c r="G981" s="316"/>
      <c r="H981" s="317"/>
      <c r="I981" s="316" t="s">
        <v>445</v>
      </c>
      <c r="J981" s="318"/>
      <c r="K981" s="319"/>
      <c r="L981" s="292" t="s">
        <v>446</v>
      </c>
      <c r="M981" s="324"/>
      <c r="N981" s="294" t="str">
        <f t="shared" si="354"/>
        <v/>
      </c>
      <c r="O981" s="319"/>
      <c r="P981" s="296" t="str">
        <f t="shared" si="355"/>
        <v/>
      </c>
      <c r="Q981" s="552"/>
      <c r="R981" s="551"/>
      <c r="S981" s="291"/>
      <c r="T981" t="str">
        <f t="shared" si="356"/>
        <v>-</v>
      </c>
      <c r="U981" s="560">
        <f t="shared" si="357"/>
        <v>0</v>
      </c>
      <c r="V981" s="560">
        <f t="shared" si="358"/>
        <v>0</v>
      </c>
      <c r="W981" s="560">
        <f t="shared" si="359"/>
        <v>0</v>
      </c>
    </row>
    <row r="982" spans="1:23" ht="21" customHeight="1">
      <c r="A982" s="316" t="str">
        <f t="shared" si="350"/>
        <v/>
      </c>
      <c r="B982" s="316" t="str">
        <f t="shared" si="351"/>
        <v/>
      </c>
      <c r="C982" s="316" t="str">
        <f>IF(AND(F982&lt;&gt;"",G982&lt;&gt;""),COUNT($C$32:C981)+1,"")</f>
        <v/>
      </c>
      <c r="D982" s="292" t="str">
        <f t="shared" si="352"/>
        <v/>
      </c>
      <c r="E982" s="292" t="str">
        <f t="shared" si="353"/>
        <v/>
      </c>
      <c r="F982" s="316"/>
      <c r="G982" s="316"/>
      <c r="H982" s="317"/>
      <c r="I982" s="316" t="s">
        <v>445</v>
      </c>
      <c r="J982" s="318"/>
      <c r="K982" s="319"/>
      <c r="L982" s="292" t="s">
        <v>446</v>
      </c>
      <c r="M982" s="324"/>
      <c r="N982" s="294" t="str">
        <f t="shared" si="354"/>
        <v/>
      </c>
      <c r="O982" s="319"/>
      <c r="P982" s="296" t="str">
        <f t="shared" si="355"/>
        <v/>
      </c>
      <c r="Q982" s="552"/>
      <c r="R982" s="551"/>
      <c r="S982" s="291"/>
      <c r="T982" t="str">
        <f t="shared" si="356"/>
        <v>-</v>
      </c>
      <c r="U982" s="560">
        <f t="shared" si="357"/>
        <v>0</v>
      </c>
      <c r="V982" s="560">
        <f t="shared" si="358"/>
        <v>0</v>
      </c>
      <c r="W982" s="560">
        <f t="shared" si="359"/>
        <v>0</v>
      </c>
    </row>
    <row r="983" spans="1:23" ht="21" customHeight="1">
      <c r="A983" s="316" t="str">
        <f t="shared" si="350"/>
        <v/>
      </c>
      <c r="B983" s="316" t="str">
        <f t="shared" si="351"/>
        <v/>
      </c>
      <c r="C983" s="316" t="str">
        <f>IF(AND(F983&lt;&gt;"",G983&lt;&gt;""),COUNT($C$32:C982)+1,"")</f>
        <v/>
      </c>
      <c r="D983" s="292" t="str">
        <f t="shared" si="352"/>
        <v/>
      </c>
      <c r="E983" s="292" t="str">
        <f t="shared" si="353"/>
        <v/>
      </c>
      <c r="F983" s="316"/>
      <c r="G983" s="316"/>
      <c r="H983" s="317"/>
      <c r="I983" s="316" t="s">
        <v>445</v>
      </c>
      <c r="J983" s="318"/>
      <c r="K983" s="319"/>
      <c r="L983" s="292" t="s">
        <v>446</v>
      </c>
      <c r="M983" s="324"/>
      <c r="N983" s="294" t="str">
        <f t="shared" si="354"/>
        <v/>
      </c>
      <c r="O983" s="319"/>
      <c r="P983" s="296" t="str">
        <f t="shared" si="355"/>
        <v/>
      </c>
      <c r="Q983" s="552"/>
      <c r="R983" s="551"/>
      <c r="S983" s="291"/>
      <c r="T983" t="str">
        <f t="shared" si="356"/>
        <v>-</v>
      </c>
      <c r="U983" s="560">
        <f t="shared" si="357"/>
        <v>0</v>
      </c>
      <c r="V983" s="560">
        <f t="shared" si="358"/>
        <v>0</v>
      </c>
      <c r="W983" s="560">
        <f t="shared" si="359"/>
        <v>0</v>
      </c>
    </row>
    <row r="984" spans="1:23" ht="21" customHeight="1">
      <c r="A984" s="316" t="str">
        <f t="shared" si="350"/>
        <v/>
      </c>
      <c r="B984" s="316" t="str">
        <f t="shared" si="351"/>
        <v/>
      </c>
      <c r="C984" s="316" t="str">
        <f>IF(AND(F984&lt;&gt;"",G984&lt;&gt;""),COUNT($C$32:C983)+1,"")</f>
        <v/>
      </c>
      <c r="D984" s="292" t="str">
        <f t="shared" si="352"/>
        <v/>
      </c>
      <c r="E984" s="292" t="str">
        <f t="shared" si="353"/>
        <v/>
      </c>
      <c r="F984" s="316"/>
      <c r="G984" s="316"/>
      <c r="H984" s="317"/>
      <c r="I984" s="316" t="s">
        <v>445</v>
      </c>
      <c r="J984" s="318"/>
      <c r="K984" s="319"/>
      <c r="L984" s="292" t="s">
        <v>446</v>
      </c>
      <c r="M984" s="324"/>
      <c r="N984" s="294" t="str">
        <f t="shared" si="354"/>
        <v/>
      </c>
      <c r="O984" s="319"/>
      <c r="P984" s="296" t="str">
        <f t="shared" si="355"/>
        <v/>
      </c>
      <c r="Q984" s="552"/>
      <c r="R984" s="551"/>
      <c r="S984" s="291"/>
      <c r="T984" t="str">
        <f t="shared" si="356"/>
        <v>-</v>
      </c>
      <c r="U984" s="560">
        <f t="shared" si="357"/>
        <v>0</v>
      </c>
      <c r="V984" s="560">
        <f t="shared" si="358"/>
        <v>0</v>
      </c>
      <c r="W984" s="560">
        <f t="shared" si="359"/>
        <v>0</v>
      </c>
    </row>
    <row r="985" spans="1:23" ht="21" customHeight="1">
      <c r="A985" s="316" t="str">
        <f t="shared" si="350"/>
        <v/>
      </c>
      <c r="B985" s="316" t="str">
        <f t="shared" si="351"/>
        <v/>
      </c>
      <c r="C985" s="316" t="str">
        <f>IF(AND(F985&lt;&gt;"",G985&lt;&gt;""),COUNT($C$32:C984)+1,"")</f>
        <v/>
      </c>
      <c r="D985" s="292" t="str">
        <f t="shared" si="352"/>
        <v/>
      </c>
      <c r="E985" s="292" t="str">
        <f t="shared" si="353"/>
        <v/>
      </c>
      <c r="F985" s="316"/>
      <c r="G985" s="316"/>
      <c r="H985" s="317"/>
      <c r="I985" s="316" t="s">
        <v>445</v>
      </c>
      <c r="J985" s="318"/>
      <c r="K985" s="319"/>
      <c r="L985" s="292" t="s">
        <v>446</v>
      </c>
      <c r="M985" s="324"/>
      <c r="N985" s="294" t="str">
        <f t="shared" si="354"/>
        <v/>
      </c>
      <c r="O985" s="319"/>
      <c r="P985" s="296" t="str">
        <f t="shared" si="355"/>
        <v/>
      </c>
      <c r="Q985" s="552"/>
      <c r="R985" s="551"/>
      <c r="S985" s="291"/>
      <c r="T985" t="str">
        <f t="shared" si="356"/>
        <v>-</v>
      </c>
      <c r="U985" s="560">
        <f t="shared" si="357"/>
        <v>0</v>
      </c>
      <c r="V985" s="560">
        <f t="shared" si="358"/>
        <v>0</v>
      </c>
      <c r="W985" s="560">
        <f t="shared" si="359"/>
        <v>0</v>
      </c>
    </row>
    <row r="986" spans="1:23" ht="21" customHeight="1">
      <c r="A986" s="316" t="str">
        <f t="shared" si="350"/>
        <v/>
      </c>
      <c r="B986" s="316" t="str">
        <f t="shared" si="351"/>
        <v/>
      </c>
      <c r="C986" s="316" t="str">
        <f>IF(AND(F986&lt;&gt;"",G986&lt;&gt;""),COUNT($C$32:C985)+1,"")</f>
        <v/>
      </c>
      <c r="D986" s="292" t="str">
        <f t="shared" si="352"/>
        <v/>
      </c>
      <c r="E986" s="292" t="str">
        <f t="shared" si="353"/>
        <v/>
      </c>
      <c r="F986" s="316"/>
      <c r="G986" s="316"/>
      <c r="H986" s="317"/>
      <c r="I986" s="316" t="s">
        <v>445</v>
      </c>
      <c r="J986" s="318"/>
      <c r="K986" s="319"/>
      <c r="L986" s="292" t="s">
        <v>446</v>
      </c>
      <c r="M986" s="324"/>
      <c r="N986" s="294" t="str">
        <f t="shared" si="354"/>
        <v/>
      </c>
      <c r="O986" s="319"/>
      <c r="P986" s="296" t="str">
        <f t="shared" si="355"/>
        <v/>
      </c>
      <c r="Q986" s="552"/>
      <c r="R986" s="551"/>
      <c r="S986" s="291"/>
      <c r="T986" t="str">
        <f t="shared" si="356"/>
        <v>-</v>
      </c>
      <c r="U986" s="560">
        <f t="shared" si="357"/>
        <v>0</v>
      </c>
      <c r="V986" s="560">
        <f t="shared" si="358"/>
        <v>0</v>
      </c>
      <c r="W986" s="560">
        <f t="shared" si="359"/>
        <v>0</v>
      </c>
    </row>
    <row r="987" spans="1:23" ht="21" customHeight="1">
      <c r="A987" s="316" t="str">
        <f t="shared" si="350"/>
        <v/>
      </c>
      <c r="B987" s="316" t="str">
        <f t="shared" si="351"/>
        <v/>
      </c>
      <c r="C987" s="316" t="str">
        <f>IF(AND(F987&lt;&gt;"",G987&lt;&gt;""),COUNT($C$32:C986)+1,"")</f>
        <v/>
      </c>
      <c r="D987" s="292" t="str">
        <f t="shared" si="352"/>
        <v/>
      </c>
      <c r="E987" s="292" t="str">
        <f t="shared" si="353"/>
        <v/>
      </c>
      <c r="F987" s="316"/>
      <c r="G987" s="316"/>
      <c r="H987" s="317"/>
      <c r="I987" s="316" t="s">
        <v>445</v>
      </c>
      <c r="J987" s="318"/>
      <c r="K987" s="319"/>
      <c r="L987" s="292" t="s">
        <v>446</v>
      </c>
      <c r="M987" s="324"/>
      <c r="N987" s="294" t="str">
        <f t="shared" si="354"/>
        <v/>
      </c>
      <c r="O987" s="319"/>
      <c r="P987" s="296" t="str">
        <f t="shared" si="355"/>
        <v/>
      </c>
      <c r="Q987" s="552"/>
      <c r="R987" s="551"/>
      <c r="S987" s="291"/>
      <c r="T987" t="str">
        <f t="shared" si="356"/>
        <v>-</v>
      </c>
      <c r="U987" s="560">
        <f t="shared" si="357"/>
        <v>0</v>
      </c>
      <c r="V987" s="560">
        <f t="shared" si="358"/>
        <v>0</v>
      </c>
      <c r="W987" s="560">
        <f t="shared" si="359"/>
        <v>0</v>
      </c>
    </row>
    <row r="988" spans="1:23" ht="21" customHeight="1">
      <c r="A988" s="316" t="str">
        <f t="shared" si="350"/>
        <v/>
      </c>
      <c r="B988" s="316" t="str">
        <f t="shared" si="351"/>
        <v/>
      </c>
      <c r="C988" s="316" t="str">
        <f>IF(AND(F988&lt;&gt;"",G988&lt;&gt;""),COUNT($C$32:C987)+1,"")</f>
        <v/>
      </c>
      <c r="D988" s="292" t="str">
        <f t="shared" si="352"/>
        <v/>
      </c>
      <c r="E988" s="292" t="str">
        <f t="shared" si="353"/>
        <v/>
      </c>
      <c r="F988" s="316"/>
      <c r="G988" s="316"/>
      <c r="H988" s="317"/>
      <c r="I988" s="316" t="s">
        <v>445</v>
      </c>
      <c r="J988" s="318"/>
      <c r="K988" s="319"/>
      <c r="L988" s="292" t="s">
        <v>446</v>
      </c>
      <c r="M988" s="324"/>
      <c r="N988" s="294" t="str">
        <f t="shared" si="354"/>
        <v/>
      </c>
      <c r="O988" s="319"/>
      <c r="P988" s="296" t="str">
        <f t="shared" si="355"/>
        <v/>
      </c>
      <c r="Q988" s="552"/>
      <c r="R988" s="551"/>
      <c r="S988" s="291"/>
      <c r="T988" t="str">
        <f t="shared" si="356"/>
        <v>-</v>
      </c>
      <c r="U988" s="560">
        <f t="shared" si="357"/>
        <v>0</v>
      </c>
      <c r="V988" s="560">
        <f t="shared" si="358"/>
        <v>0</v>
      </c>
      <c r="W988" s="560">
        <f t="shared" si="359"/>
        <v>0</v>
      </c>
    </row>
    <row r="989" spans="1:23" ht="21" customHeight="1">
      <c r="A989" s="316" t="str">
        <f t="shared" si="350"/>
        <v/>
      </c>
      <c r="B989" s="316" t="str">
        <f t="shared" si="351"/>
        <v/>
      </c>
      <c r="C989" s="316" t="str">
        <f>IF(AND(F989&lt;&gt;"",G989&lt;&gt;""),COUNT($C$32:C988)+1,"")</f>
        <v/>
      </c>
      <c r="D989" s="292" t="str">
        <f t="shared" si="352"/>
        <v/>
      </c>
      <c r="E989" s="292" t="str">
        <f t="shared" si="353"/>
        <v/>
      </c>
      <c r="F989" s="316"/>
      <c r="G989" s="316"/>
      <c r="H989" s="317"/>
      <c r="I989" s="316" t="s">
        <v>445</v>
      </c>
      <c r="J989" s="318"/>
      <c r="K989" s="319"/>
      <c r="L989" s="292" t="s">
        <v>446</v>
      </c>
      <c r="M989" s="324"/>
      <c r="N989" s="294" t="str">
        <f t="shared" si="354"/>
        <v/>
      </c>
      <c r="O989" s="319"/>
      <c r="P989" s="296" t="str">
        <f t="shared" si="355"/>
        <v/>
      </c>
      <c r="Q989" s="552"/>
      <c r="R989" s="551"/>
      <c r="S989" s="291"/>
      <c r="T989" t="str">
        <f t="shared" si="356"/>
        <v>-</v>
      </c>
      <c r="U989" s="560">
        <f t="shared" si="357"/>
        <v>0</v>
      </c>
      <c r="V989" s="560">
        <f t="shared" si="358"/>
        <v>0</v>
      </c>
      <c r="W989" s="560">
        <f t="shared" si="359"/>
        <v>0</v>
      </c>
    </row>
    <row r="990" spans="1:23" ht="21" customHeight="1">
      <c r="A990" s="316" t="str">
        <f t="shared" si="350"/>
        <v/>
      </c>
      <c r="B990" s="316" t="str">
        <f t="shared" si="351"/>
        <v/>
      </c>
      <c r="C990" s="316" t="str">
        <f>IF(AND(F990&lt;&gt;"",G990&lt;&gt;""),COUNT($C$32:C989)+1,"")</f>
        <v/>
      </c>
      <c r="D990" s="292" t="str">
        <f t="shared" si="352"/>
        <v/>
      </c>
      <c r="E990" s="292" t="str">
        <f t="shared" si="353"/>
        <v/>
      </c>
      <c r="F990" s="316"/>
      <c r="G990" s="316"/>
      <c r="H990" s="317"/>
      <c r="I990" s="316" t="s">
        <v>445</v>
      </c>
      <c r="J990" s="318"/>
      <c r="K990" s="319"/>
      <c r="L990" s="292" t="s">
        <v>446</v>
      </c>
      <c r="M990" s="324"/>
      <c r="N990" s="294" t="str">
        <f t="shared" si="354"/>
        <v/>
      </c>
      <c r="O990" s="319"/>
      <c r="P990" s="296" t="str">
        <f t="shared" si="355"/>
        <v/>
      </c>
      <c r="Q990" s="552"/>
      <c r="R990" s="551"/>
      <c r="S990" s="291"/>
      <c r="T990" t="str">
        <f t="shared" si="356"/>
        <v>-</v>
      </c>
      <c r="U990" s="560">
        <f t="shared" si="357"/>
        <v>0</v>
      </c>
      <c r="V990" s="560">
        <f t="shared" si="358"/>
        <v>0</v>
      </c>
      <c r="W990" s="560">
        <f t="shared" si="359"/>
        <v>0</v>
      </c>
    </row>
    <row r="991" spans="1:23" ht="21" customHeight="1">
      <c r="A991" s="316" t="str">
        <f t="shared" si="350"/>
        <v/>
      </c>
      <c r="B991" s="316" t="str">
        <f t="shared" si="351"/>
        <v/>
      </c>
      <c r="C991" s="316" t="str">
        <f>IF(AND(F991&lt;&gt;"",G991&lt;&gt;""),COUNT($C$32:C990)+1,"")</f>
        <v/>
      </c>
      <c r="D991" s="292" t="str">
        <f t="shared" si="352"/>
        <v/>
      </c>
      <c r="E991" s="292" t="str">
        <f t="shared" si="353"/>
        <v/>
      </c>
      <c r="F991" s="316"/>
      <c r="G991" s="316"/>
      <c r="H991" s="317"/>
      <c r="I991" s="316" t="s">
        <v>445</v>
      </c>
      <c r="J991" s="318"/>
      <c r="K991" s="319"/>
      <c r="L991" s="292" t="s">
        <v>446</v>
      </c>
      <c r="M991" s="324"/>
      <c r="N991" s="294" t="str">
        <f t="shared" si="354"/>
        <v/>
      </c>
      <c r="O991" s="319"/>
      <c r="P991" s="296" t="str">
        <f t="shared" si="355"/>
        <v/>
      </c>
      <c r="Q991" s="552"/>
      <c r="R991" s="551"/>
      <c r="S991" s="291"/>
      <c r="T991" t="str">
        <f t="shared" si="356"/>
        <v>-</v>
      </c>
      <c r="U991" s="560">
        <f t="shared" si="357"/>
        <v>0</v>
      </c>
      <c r="V991" s="560">
        <f t="shared" si="358"/>
        <v>0</v>
      </c>
      <c r="W991" s="560">
        <f t="shared" si="359"/>
        <v>0</v>
      </c>
    </row>
    <row r="992" spans="1:23" ht="21" customHeight="1">
      <c r="A992" s="316" t="str">
        <f t="shared" si="350"/>
        <v/>
      </c>
      <c r="B992" s="316" t="str">
        <f t="shared" si="351"/>
        <v/>
      </c>
      <c r="C992" s="316" t="str">
        <f>IF(AND(F992&lt;&gt;"",G992&lt;&gt;""),COUNT($C$32:C991)+1,"")</f>
        <v/>
      </c>
      <c r="D992" s="292" t="str">
        <f t="shared" si="352"/>
        <v/>
      </c>
      <c r="E992" s="292" t="str">
        <f t="shared" si="353"/>
        <v/>
      </c>
      <c r="F992" s="316"/>
      <c r="G992" s="316"/>
      <c r="H992" s="317"/>
      <c r="I992" s="316" t="s">
        <v>445</v>
      </c>
      <c r="J992" s="318"/>
      <c r="K992" s="319"/>
      <c r="L992" s="292" t="s">
        <v>446</v>
      </c>
      <c r="M992" s="324"/>
      <c r="N992" s="294" t="str">
        <f t="shared" si="354"/>
        <v/>
      </c>
      <c r="O992" s="319"/>
      <c r="P992" s="296" t="str">
        <f t="shared" si="355"/>
        <v/>
      </c>
      <c r="Q992" s="552"/>
      <c r="R992" s="551"/>
      <c r="S992" s="291"/>
      <c r="T992" t="str">
        <f t="shared" si="356"/>
        <v>-</v>
      </c>
      <c r="U992" s="560">
        <f t="shared" si="357"/>
        <v>0</v>
      </c>
      <c r="V992" s="560">
        <f t="shared" si="358"/>
        <v>0</v>
      </c>
      <c r="W992" s="560">
        <f t="shared" si="359"/>
        <v>0</v>
      </c>
    </row>
    <row r="993" spans="1:23" ht="21" customHeight="1">
      <c r="A993" s="316" t="str">
        <f t="shared" si="350"/>
        <v/>
      </c>
      <c r="B993" s="316" t="str">
        <f t="shared" si="351"/>
        <v/>
      </c>
      <c r="C993" s="316" t="str">
        <f>IF(AND(F993&lt;&gt;"",G993&lt;&gt;""),COUNT($C$32:C992)+1,"")</f>
        <v/>
      </c>
      <c r="D993" s="292" t="str">
        <f t="shared" si="352"/>
        <v/>
      </c>
      <c r="E993" s="292" t="str">
        <f t="shared" si="353"/>
        <v/>
      </c>
      <c r="F993" s="316"/>
      <c r="G993" s="316"/>
      <c r="H993" s="317"/>
      <c r="I993" s="316" t="s">
        <v>445</v>
      </c>
      <c r="J993" s="318"/>
      <c r="K993" s="319"/>
      <c r="L993" s="292" t="s">
        <v>446</v>
      </c>
      <c r="M993" s="324"/>
      <c r="N993" s="294" t="str">
        <f t="shared" si="354"/>
        <v/>
      </c>
      <c r="O993" s="319"/>
      <c r="P993" s="296" t="str">
        <f t="shared" si="355"/>
        <v/>
      </c>
      <c r="Q993" s="552"/>
      <c r="R993" s="551"/>
      <c r="S993" s="291"/>
      <c r="T993" t="str">
        <f t="shared" si="356"/>
        <v>-</v>
      </c>
      <c r="U993" s="560">
        <f t="shared" si="357"/>
        <v>0</v>
      </c>
      <c r="V993" s="560">
        <f t="shared" si="358"/>
        <v>0</v>
      </c>
      <c r="W993" s="560">
        <f t="shared" si="359"/>
        <v>0</v>
      </c>
    </row>
    <row r="994" spans="1:23" ht="21" customHeight="1">
      <c r="A994" s="316" t="str">
        <f t="shared" si="350"/>
        <v/>
      </c>
      <c r="B994" s="316" t="str">
        <f t="shared" si="351"/>
        <v/>
      </c>
      <c r="C994" s="316" t="str">
        <f>IF(AND(F994&lt;&gt;"",G994&lt;&gt;""),COUNT($C$32:C993)+1,"")</f>
        <v/>
      </c>
      <c r="D994" s="292" t="str">
        <f t="shared" si="352"/>
        <v/>
      </c>
      <c r="E994" s="292" t="str">
        <f t="shared" si="353"/>
        <v/>
      </c>
      <c r="F994" s="316"/>
      <c r="G994" s="316"/>
      <c r="H994" s="317"/>
      <c r="I994" s="316" t="s">
        <v>445</v>
      </c>
      <c r="J994" s="318"/>
      <c r="K994" s="319"/>
      <c r="L994" s="292" t="s">
        <v>446</v>
      </c>
      <c r="M994" s="324"/>
      <c r="N994" s="294" t="str">
        <f t="shared" si="354"/>
        <v/>
      </c>
      <c r="O994" s="319"/>
      <c r="P994" s="296" t="str">
        <f t="shared" si="355"/>
        <v/>
      </c>
      <c r="Q994" s="552"/>
      <c r="R994" s="551"/>
      <c r="S994" s="291"/>
      <c r="T994" t="str">
        <f t="shared" si="356"/>
        <v>-</v>
      </c>
      <c r="U994" s="560">
        <f t="shared" si="357"/>
        <v>0</v>
      </c>
      <c r="V994" s="560">
        <f t="shared" si="358"/>
        <v>0</v>
      </c>
      <c r="W994" s="560">
        <f t="shared" si="359"/>
        <v>0</v>
      </c>
    </row>
    <row r="995" spans="1:23" ht="21" customHeight="1">
      <c r="A995" s="316" t="str">
        <f t="shared" si="350"/>
        <v/>
      </c>
      <c r="B995" s="316" t="str">
        <f t="shared" si="351"/>
        <v/>
      </c>
      <c r="C995" s="316" t="str">
        <f>IF(AND(F995&lt;&gt;"",G995&lt;&gt;""),COUNT($C$32:C994)+1,"")</f>
        <v/>
      </c>
      <c r="D995" s="292" t="str">
        <f t="shared" si="352"/>
        <v/>
      </c>
      <c r="E995" s="292" t="str">
        <f t="shared" si="353"/>
        <v/>
      </c>
      <c r="F995" s="316"/>
      <c r="G995" s="316"/>
      <c r="H995" s="317"/>
      <c r="I995" s="316" t="s">
        <v>445</v>
      </c>
      <c r="J995" s="318"/>
      <c r="K995" s="319"/>
      <c r="L995" s="292" t="s">
        <v>446</v>
      </c>
      <c r="M995" s="324"/>
      <c r="N995" s="294" t="str">
        <f t="shared" si="354"/>
        <v/>
      </c>
      <c r="O995" s="319"/>
      <c r="P995" s="296" t="str">
        <f t="shared" si="355"/>
        <v/>
      </c>
      <c r="Q995" s="552"/>
      <c r="R995" s="551"/>
      <c r="S995" s="291"/>
      <c r="T995" t="str">
        <f t="shared" si="356"/>
        <v>-</v>
      </c>
      <c r="U995" s="560">
        <f t="shared" si="357"/>
        <v>0</v>
      </c>
      <c r="V995" s="560">
        <f t="shared" si="358"/>
        <v>0</v>
      </c>
      <c r="W995" s="560">
        <f t="shared" si="359"/>
        <v>0</v>
      </c>
    </row>
    <row r="996" spans="1:23" ht="21" customHeight="1">
      <c r="A996" s="316" t="str">
        <f t="shared" si="350"/>
        <v/>
      </c>
      <c r="B996" s="316" t="str">
        <f t="shared" si="351"/>
        <v/>
      </c>
      <c r="C996" s="316" t="str">
        <f>IF(AND(F996&lt;&gt;"",G996&lt;&gt;""),COUNT($C$32:C995)+1,"")</f>
        <v/>
      </c>
      <c r="D996" s="292" t="str">
        <f t="shared" si="352"/>
        <v/>
      </c>
      <c r="E996" s="292" t="str">
        <f t="shared" si="353"/>
        <v/>
      </c>
      <c r="F996" s="316"/>
      <c r="G996" s="316"/>
      <c r="H996" s="317"/>
      <c r="I996" s="316" t="s">
        <v>445</v>
      </c>
      <c r="J996" s="318"/>
      <c r="K996" s="319"/>
      <c r="L996" s="292" t="s">
        <v>446</v>
      </c>
      <c r="M996" s="324"/>
      <c r="N996" s="294" t="str">
        <f t="shared" si="354"/>
        <v/>
      </c>
      <c r="O996" s="319"/>
      <c r="P996" s="296" t="str">
        <f t="shared" si="355"/>
        <v/>
      </c>
      <c r="Q996" s="552"/>
      <c r="R996" s="551"/>
      <c r="S996" s="291"/>
      <c r="T996" t="str">
        <f t="shared" si="356"/>
        <v>-</v>
      </c>
      <c r="U996" s="560">
        <f t="shared" si="357"/>
        <v>0</v>
      </c>
      <c r="V996" s="560">
        <f t="shared" si="358"/>
        <v>0</v>
      </c>
      <c r="W996" s="560">
        <f t="shared" si="359"/>
        <v>0</v>
      </c>
    </row>
    <row r="997" spans="1:23" ht="21" customHeight="1">
      <c r="A997" s="316" t="str">
        <f t="shared" si="350"/>
        <v/>
      </c>
      <c r="B997" s="316" t="str">
        <f t="shared" si="351"/>
        <v/>
      </c>
      <c r="C997" s="316" t="str">
        <f>IF(AND(F997&lt;&gt;"",G997&lt;&gt;""),COUNT($C$32:C996)+1,"")</f>
        <v/>
      </c>
      <c r="D997" s="292" t="str">
        <f t="shared" si="352"/>
        <v/>
      </c>
      <c r="E997" s="292" t="str">
        <f t="shared" si="353"/>
        <v/>
      </c>
      <c r="F997" s="316"/>
      <c r="G997" s="316"/>
      <c r="H997" s="317"/>
      <c r="I997" s="316" t="s">
        <v>445</v>
      </c>
      <c r="J997" s="318"/>
      <c r="K997" s="319"/>
      <c r="L997" s="292" t="s">
        <v>446</v>
      </c>
      <c r="M997" s="324"/>
      <c r="N997" s="294" t="str">
        <f t="shared" si="354"/>
        <v/>
      </c>
      <c r="O997" s="319"/>
      <c r="P997" s="296" t="str">
        <f t="shared" si="355"/>
        <v/>
      </c>
      <c r="Q997" s="552"/>
      <c r="R997" s="551"/>
      <c r="S997" s="291"/>
      <c r="T997" t="str">
        <f t="shared" si="356"/>
        <v>-</v>
      </c>
      <c r="U997" s="560">
        <f t="shared" si="357"/>
        <v>0</v>
      </c>
      <c r="V997" s="560">
        <f t="shared" si="358"/>
        <v>0</v>
      </c>
      <c r="W997" s="560">
        <f t="shared" si="359"/>
        <v>0</v>
      </c>
    </row>
    <row r="998" spans="1:23" ht="21" customHeight="1">
      <c r="A998" s="316" t="str">
        <f t="shared" si="350"/>
        <v/>
      </c>
      <c r="B998" s="316" t="str">
        <f t="shared" si="351"/>
        <v/>
      </c>
      <c r="C998" s="316" t="str">
        <f>IF(AND(F998&lt;&gt;"",G998&lt;&gt;""),COUNT($C$32:C997)+1,"")</f>
        <v/>
      </c>
      <c r="D998" s="292" t="str">
        <f t="shared" si="352"/>
        <v/>
      </c>
      <c r="E998" s="292" t="str">
        <f t="shared" si="353"/>
        <v/>
      </c>
      <c r="F998" s="316"/>
      <c r="G998" s="316"/>
      <c r="H998" s="317"/>
      <c r="I998" s="316" t="s">
        <v>445</v>
      </c>
      <c r="J998" s="318"/>
      <c r="K998" s="319"/>
      <c r="L998" s="292" t="s">
        <v>446</v>
      </c>
      <c r="M998" s="324"/>
      <c r="N998" s="294" t="str">
        <f t="shared" si="354"/>
        <v/>
      </c>
      <c r="O998" s="319"/>
      <c r="P998" s="296" t="str">
        <f t="shared" si="355"/>
        <v/>
      </c>
      <c r="Q998" s="552"/>
      <c r="R998" s="551"/>
      <c r="S998" s="291"/>
      <c r="T998" t="str">
        <f t="shared" si="356"/>
        <v>-</v>
      </c>
      <c r="U998" s="560">
        <f t="shared" si="357"/>
        <v>0</v>
      </c>
      <c r="V998" s="560">
        <f t="shared" si="358"/>
        <v>0</v>
      </c>
      <c r="W998" s="560">
        <f t="shared" si="359"/>
        <v>0</v>
      </c>
    </row>
    <row r="999" spans="1:23" ht="21" customHeight="1">
      <c r="A999" s="316" t="str">
        <f t="shared" si="350"/>
        <v/>
      </c>
      <c r="B999" s="316" t="str">
        <f t="shared" si="351"/>
        <v/>
      </c>
      <c r="C999" s="316" t="str">
        <f>IF(AND(F999&lt;&gt;"",G999&lt;&gt;""),COUNT($C$32:C998)+1,"")</f>
        <v/>
      </c>
      <c r="D999" s="292" t="str">
        <f t="shared" si="352"/>
        <v/>
      </c>
      <c r="E999" s="292" t="str">
        <f t="shared" si="353"/>
        <v/>
      </c>
      <c r="F999" s="316"/>
      <c r="G999" s="316"/>
      <c r="H999" s="317"/>
      <c r="I999" s="316" t="s">
        <v>445</v>
      </c>
      <c r="J999" s="318"/>
      <c r="K999" s="319"/>
      <c r="L999" s="292" t="s">
        <v>446</v>
      </c>
      <c r="M999" s="324"/>
      <c r="N999" s="294" t="str">
        <f t="shared" si="354"/>
        <v/>
      </c>
      <c r="O999" s="319"/>
      <c r="P999" s="296" t="str">
        <f t="shared" si="355"/>
        <v/>
      </c>
      <c r="Q999" s="552"/>
      <c r="R999" s="551"/>
      <c r="S999" s="291"/>
      <c r="T999" t="str">
        <f t="shared" si="356"/>
        <v>-</v>
      </c>
      <c r="U999" s="560">
        <f t="shared" si="357"/>
        <v>0</v>
      </c>
      <c r="V999" s="560">
        <f t="shared" si="358"/>
        <v>0</v>
      </c>
      <c r="W999" s="560">
        <f t="shared" si="359"/>
        <v>0</v>
      </c>
    </row>
    <row r="1000" spans="1:23" ht="21" customHeight="1">
      <c r="A1000" s="316" t="str">
        <f t="shared" si="350"/>
        <v/>
      </c>
      <c r="B1000" s="316" t="str">
        <f t="shared" si="351"/>
        <v/>
      </c>
      <c r="C1000" s="316" t="str">
        <f>IF(AND(F1000&lt;&gt;"",G1000&lt;&gt;""),COUNT($C$32:C999)+1,"")</f>
        <v/>
      </c>
      <c r="D1000" s="292" t="str">
        <f t="shared" si="352"/>
        <v/>
      </c>
      <c r="E1000" s="292" t="str">
        <f t="shared" si="353"/>
        <v/>
      </c>
      <c r="F1000" s="316"/>
      <c r="G1000" s="316"/>
      <c r="H1000" s="317"/>
      <c r="I1000" s="316" t="s">
        <v>445</v>
      </c>
      <c r="J1000" s="318"/>
      <c r="K1000" s="319"/>
      <c r="L1000" s="292" t="s">
        <v>446</v>
      </c>
      <c r="M1000" s="324"/>
      <c r="N1000" s="294" t="str">
        <f t="shared" si="354"/>
        <v/>
      </c>
      <c r="O1000" s="319"/>
      <c r="P1000" s="296" t="str">
        <f t="shared" si="355"/>
        <v/>
      </c>
      <c r="Q1000" s="552"/>
      <c r="R1000" s="551"/>
      <c r="S1000" s="291"/>
      <c r="T1000" t="str">
        <f t="shared" si="356"/>
        <v>-</v>
      </c>
      <c r="U1000" s="560">
        <f t="shared" si="357"/>
        <v>0</v>
      </c>
      <c r="V1000" s="560">
        <f t="shared" si="358"/>
        <v>0</v>
      </c>
      <c r="W1000" s="560">
        <f t="shared" si="359"/>
        <v>0</v>
      </c>
    </row>
    <row r="1001" spans="1:23" ht="21" customHeight="1">
      <c r="A1001" s="316" t="str">
        <f t="shared" si="350"/>
        <v/>
      </c>
      <c r="B1001" s="316" t="str">
        <f t="shared" si="351"/>
        <v/>
      </c>
      <c r="C1001" s="316" t="str">
        <f>IF(AND(F1001&lt;&gt;"",G1001&lt;&gt;""),COUNT($C$32:C1000)+1,"")</f>
        <v/>
      </c>
      <c r="D1001" s="292" t="str">
        <f t="shared" si="352"/>
        <v/>
      </c>
      <c r="E1001" s="292" t="str">
        <f t="shared" si="353"/>
        <v/>
      </c>
      <c r="F1001" s="316"/>
      <c r="G1001" s="316"/>
      <c r="H1001" s="317"/>
      <c r="I1001" s="316" t="s">
        <v>445</v>
      </c>
      <c r="J1001" s="318"/>
      <c r="K1001" s="319"/>
      <c r="L1001" s="292" t="s">
        <v>446</v>
      </c>
      <c r="M1001" s="324"/>
      <c r="N1001" s="294" t="str">
        <f t="shared" si="354"/>
        <v/>
      </c>
      <c r="O1001" s="319"/>
      <c r="P1001" s="296" t="str">
        <f t="shared" si="355"/>
        <v/>
      </c>
      <c r="Q1001" s="552"/>
      <c r="R1001" s="551"/>
      <c r="S1001" s="291"/>
      <c r="T1001" t="str">
        <f t="shared" si="356"/>
        <v>-</v>
      </c>
      <c r="U1001" s="560">
        <f t="shared" si="357"/>
        <v>0</v>
      </c>
      <c r="V1001" s="560">
        <f t="shared" si="358"/>
        <v>0</v>
      </c>
      <c r="W1001" s="560">
        <f t="shared" si="359"/>
        <v>0</v>
      </c>
    </row>
    <row r="1002" spans="1:23" ht="21" customHeight="1">
      <c r="A1002" s="316" t="str">
        <f t="shared" si="350"/>
        <v/>
      </c>
      <c r="B1002" s="316" t="str">
        <f t="shared" si="351"/>
        <v/>
      </c>
      <c r="C1002" s="316" t="str">
        <f>IF(AND(F1002&lt;&gt;"",G1002&lt;&gt;""),COUNT($C$32:C1001)+1,"")</f>
        <v/>
      </c>
      <c r="D1002" s="292" t="str">
        <f t="shared" si="352"/>
        <v/>
      </c>
      <c r="E1002" s="292" t="str">
        <f t="shared" si="353"/>
        <v/>
      </c>
      <c r="F1002" s="316"/>
      <c r="G1002" s="316"/>
      <c r="H1002" s="317"/>
      <c r="I1002" s="316" t="s">
        <v>445</v>
      </c>
      <c r="J1002" s="318"/>
      <c r="K1002" s="319"/>
      <c r="L1002" s="292" t="s">
        <v>446</v>
      </c>
      <c r="M1002" s="324"/>
      <c r="N1002" s="294" t="str">
        <f t="shared" si="354"/>
        <v/>
      </c>
      <c r="O1002" s="319"/>
      <c r="P1002" s="296" t="str">
        <f t="shared" si="355"/>
        <v/>
      </c>
      <c r="Q1002" s="552"/>
      <c r="R1002" s="551"/>
      <c r="S1002" s="291"/>
      <c r="T1002" t="str">
        <f t="shared" si="356"/>
        <v>-</v>
      </c>
      <c r="U1002" s="560">
        <f t="shared" si="357"/>
        <v>0</v>
      </c>
      <c r="V1002" s="560">
        <f t="shared" si="358"/>
        <v>0</v>
      </c>
      <c r="W1002" s="560">
        <f t="shared" si="359"/>
        <v>0</v>
      </c>
    </row>
    <row r="1003" spans="1:23" ht="21" customHeight="1">
      <c r="A1003" s="316" t="str">
        <f t="shared" si="350"/>
        <v/>
      </c>
      <c r="B1003" s="316" t="str">
        <f t="shared" si="351"/>
        <v/>
      </c>
      <c r="C1003" s="316" t="str">
        <f>IF(AND(F1003&lt;&gt;"",G1003&lt;&gt;""),COUNT($C$32:C1002)+1,"")</f>
        <v/>
      </c>
      <c r="D1003" s="292" t="str">
        <f t="shared" si="352"/>
        <v/>
      </c>
      <c r="E1003" s="292" t="str">
        <f t="shared" si="353"/>
        <v/>
      </c>
      <c r="F1003" s="316"/>
      <c r="G1003" s="316"/>
      <c r="H1003" s="317"/>
      <c r="I1003" s="316" t="s">
        <v>445</v>
      </c>
      <c r="J1003" s="318"/>
      <c r="K1003" s="319"/>
      <c r="L1003" s="292" t="s">
        <v>446</v>
      </c>
      <c r="M1003" s="324"/>
      <c r="N1003" s="294" t="str">
        <f t="shared" si="354"/>
        <v/>
      </c>
      <c r="O1003" s="319"/>
      <c r="P1003" s="296" t="str">
        <f t="shared" si="355"/>
        <v/>
      </c>
      <c r="Q1003" s="552"/>
      <c r="R1003" s="551"/>
      <c r="S1003" s="291"/>
      <c r="T1003" t="str">
        <f t="shared" si="356"/>
        <v>-</v>
      </c>
      <c r="U1003" s="560">
        <f t="shared" si="357"/>
        <v>0</v>
      </c>
      <c r="V1003" s="560">
        <f t="shared" si="358"/>
        <v>0</v>
      </c>
      <c r="W1003" s="560">
        <f t="shared" si="359"/>
        <v>0</v>
      </c>
    </row>
    <row r="1004" spans="1:23" ht="21" customHeight="1">
      <c r="A1004" s="316" t="str">
        <f t="shared" si="350"/>
        <v/>
      </c>
      <c r="B1004" s="316" t="str">
        <f t="shared" si="351"/>
        <v/>
      </c>
      <c r="C1004" s="316" t="str">
        <f>IF(AND(F1004&lt;&gt;"",G1004&lt;&gt;""),COUNT($C$32:C1003)+1,"")</f>
        <v/>
      </c>
      <c r="D1004" s="292" t="str">
        <f t="shared" si="352"/>
        <v/>
      </c>
      <c r="E1004" s="292" t="str">
        <f t="shared" si="353"/>
        <v/>
      </c>
      <c r="F1004" s="316"/>
      <c r="G1004" s="316"/>
      <c r="H1004" s="317"/>
      <c r="I1004" s="316" t="s">
        <v>445</v>
      </c>
      <c r="J1004" s="318"/>
      <c r="K1004" s="319"/>
      <c r="L1004" s="292" t="s">
        <v>446</v>
      </c>
      <c r="M1004" s="324"/>
      <c r="N1004" s="294" t="str">
        <f t="shared" si="354"/>
        <v/>
      </c>
      <c r="O1004" s="319"/>
      <c r="P1004" s="296" t="str">
        <f t="shared" si="355"/>
        <v/>
      </c>
      <c r="Q1004" s="552"/>
      <c r="R1004" s="551"/>
      <c r="S1004" s="291"/>
      <c r="T1004" t="str">
        <f t="shared" si="356"/>
        <v>-</v>
      </c>
      <c r="U1004" s="560">
        <f t="shared" si="357"/>
        <v>0</v>
      </c>
      <c r="V1004" s="560">
        <f t="shared" si="358"/>
        <v>0</v>
      </c>
      <c r="W1004" s="560">
        <f t="shared" si="359"/>
        <v>0</v>
      </c>
    </row>
    <row r="1005" spans="1:23" ht="21" customHeight="1">
      <c r="A1005" s="316" t="str">
        <f t="shared" si="350"/>
        <v/>
      </c>
      <c r="B1005" s="316" t="str">
        <f t="shared" si="351"/>
        <v/>
      </c>
      <c r="C1005" s="316" t="str">
        <f>IF(AND(F1005&lt;&gt;"",G1005&lt;&gt;""),COUNT($C$32:C1004)+1,"")</f>
        <v/>
      </c>
      <c r="D1005" s="292" t="str">
        <f t="shared" si="352"/>
        <v/>
      </c>
      <c r="E1005" s="292" t="str">
        <f t="shared" si="353"/>
        <v/>
      </c>
      <c r="F1005" s="316"/>
      <c r="G1005" s="316"/>
      <c r="H1005" s="317"/>
      <c r="I1005" s="316" t="s">
        <v>445</v>
      </c>
      <c r="J1005" s="318"/>
      <c r="K1005" s="319"/>
      <c r="L1005" s="292" t="s">
        <v>446</v>
      </c>
      <c r="M1005" s="324"/>
      <c r="N1005" s="294" t="str">
        <f t="shared" si="354"/>
        <v/>
      </c>
      <c r="O1005" s="319"/>
      <c r="P1005" s="296" t="str">
        <f t="shared" si="355"/>
        <v/>
      </c>
      <c r="Q1005" s="552"/>
      <c r="R1005" s="551"/>
      <c r="S1005" s="291"/>
      <c r="T1005" t="str">
        <f t="shared" si="356"/>
        <v>-</v>
      </c>
      <c r="U1005" s="560">
        <f t="shared" si="357"/>
        <v>0</v>
      </c>
      <c r="V1005" s="560">
        <f t="shared" si="358"/>
        <v>0</v>
      </c>
      <c r="W1005" s="560">
        <f t="shared" si="359"/>
        <v>0</v>
      </c>
    </row>
    <row r="1006" spans="1:23" ht="21" customHeight="1">
      <c r="A1006" s="316" t="str">
        <f t="shared" si="350"/>
        <v/>
      </c>
      <c r="B1006" s="316" t="str">
        <f t="shared" si="351"/>
        <v/>
      </c>
      <c r="C1006" s="316" t="str">
        <f>IF(AND(F1006&lt;&gt;"",G1006&lt;&gt;""),COUNT($C$32:C1005)+1,"")</f>
        <v/>
      </c>
      <c r="D1006" s="292" t="str">
        <f t="shared" si="352"/>
        <v/>
      </c>
      <c r="E1006" s="292" t="str">
        <f t="shared" si="353"/>
        <v/>
      </c>
      <c r="F1006" s="316"/>
      <c r="G1006" s="316"/>
      <c r="H1006" s="317"/>
      <c r="I1006" s="316" t="s">
        <v>445</v>
      </c>
      <c r="J1006" s="318"/>
      <c r="K1006" s="319"/>
      <c r="L1006" s="292" t="s">
        <v>446</v>
      </c>
      <c r="M1006" s="324"/>
      <c r="N1006" s="294" t="str">
        <f t="shared" si="354"/>
        <v/>
      </c>
      <c r="O1006" s="319"/>
      <c r="P1006" s="296" t="str">
        <f t="shared" si="355"/>
        <v/>
      </c>
      <c r="Q1006" s="552"/>
      <c r="R1006" s="551"/>
      <c r="S1006" s="291"/>
      <c r="T1006" t="str">
        <f t="shared" si="356"/>
        <v>-</v>
      </c>
      <c r="U1006" s="560">
        <f t="shared" si="357"/>
        <v>0</v>
      </c>
      <c r="V1006" s="560">
        <f t="shared" si="358"/>
        <v>0</v>
      </c>
      <c r="W1006" s="560">
        <f t="shared" si="359"/>
        <v>0</v>
      </c>
    </row>
    <row r="1007" spans="1:23" ht="21" customHeight="1">
      <c r="A1007" s="316" t="str">
        <f t="shared" si="350"/>
        <v/>
      </c>
      <c r="B1007" s="316" t="str">
        <f t="shared" si="351"/>
        <v/>
      </c>
      <c r="C1007" s="316" t="str">
        <f>IF(AND(F1007&lt;&gt;"",G1007&lt;&gt;""),COUNT($C$32:C1006)+1,"")</f>
        <v/>
      </c>
      <c r="D1007" s="292" t="str">
        <f t="shared" si="352"/>
        <v/>
      </c>
      <c r="E1007" s="292" t="str">
        <f t="shared" si="353"/>
        <v/>
      </c>
      <c r="F1007" s="316"/>
      <c r="G1007" s="316"/>
      <c r="H1007" s="317"/>
      <c r="I1007" s="316" t="s">
        <v>445</v>
      </c>
      <c r="J1007" s="318"/>
      <c r="K1007" s="319"/>
      <c r="L1007" s="292" t="s">
        <v>446</v>
      </c>
      <c r="M1007" s="324"/>
      <c r="N1007" s="294" t="str">
        <f t="shared" si="354"/>
        <v/>
      </c>
      <c r="O1007" s="319"/>
      <c r="P1007" s="296" t="str">
        <f t="shared" si="355"/>
        <v/>
      </c>
      <c r="Q1007" s="552"/>
      <c r="R1007" s="551"/>
      <c r="S1007" s="291"/>
      <c r="T1007" t="str">
        <f t="shared" si="356"/>
        <v>-</v>
      </c>
      <c r="U1007" s="560">
        <f t="shared" si="357"/>
        <v>0</v>
      </c>
      <c r="V1007" s="560">
        <f t="shared" si="358"/>
        <v>0</v>
      </c>
      <c r="W1007" s="560">
        <f t="shared" si="359"/>
        <v>0</v>
      </c>
    </row>
    <row r="1008" spans="1:23" ht="21" customHeight="1">
      <c r="A1008" s="316" t="str">
        <f t="shared" si="350"/>
        <v/>
      </c>
      <c r="B1008" s="316" t="str">
        <f t="shared" si="351"/>
        <v/>
      </c>
      <c r="C1008" s="316" t="str">
        <f>IF(AND(F1008&lt;&gt;"",G1008&lt;&gt;""),COUNT($C$32:C1007)+1,"")</f>
        <v/>
      </c>
      <c r="D1008" s="292" t="str">
        <f t="shared" si="352"/>
        <v/>
      </c>
      <c r="E1008" s="292" t="str">
        <f t="shared" si="353"/>
        <v/>
      </c>
      <c r="F1008" s="316"/>
      <c r="G1008" s="316"/>
      <c r="H1008" s="317"/>
      <c r="I1008" s="316" t="s">
        <v>445</v>
      </c>
      <c r="J1008" s="318"/>
      <c r="K1008" s="319"/>
      <c r="L1008" s="292" t="s">
        <v>446</v>
      </c>
      <c r="M1008" s="324"/>
      <c r="N1008" s="294" t="str">
        <f t="shared" si="354"/>
        <v/>
      </c>
      <c r="O1008" s="319"/>
      <c r="P1008" s="296" t="str">
        <f t="shared" si="355"/>
        <v/>
      </c>
      <c r="Q1008" s="552"/>
      <c r="R1008" s="551"/>
      <c r="S1008" s="291"/>
      <c r="T1008" t="str">
        <f t="shared" si="356"/>
        <v>-</v>
      </c>
      <c r="U1008" s="560">
        <f t="shared" si="357"/>
        <v>0</v>
      </c>
      <c r="V1008" s="560">
        <f t="shared" si="358"/>
        <v>0</v>
      </c>
      <c r="W1008" s="560">
        <f t="shared" si="359"/>
        <v>0</v>
      </c>
    </row>
    <row r="1009" spans="1:23" ht="21" customHeight="1">
      <c r="A1009" s="316" t="str">
        <f t="shared" si="350"/>
        <v/>
      </c>
      <c r="B1009" s="316" t="str">
        <f t="shared" si="351"/>
        <v/>
      </c>
      <c r="C1009" s="316" t="str">
        <f>IF(AND(F1009&lt;&gt;"",G1009&lt;&gt;""),COUNT($C$32:C1008)+1,"")</f>
        <v/>
      </c>
      <c r="D1009" s="292" t="str">
        <f t="shared" si="352"/>
        <v/>
      </c>
      <c r="E1009" s="292" t="str">
        <f t="shared" si="353"/>
        <v/>
      </c>
      <c r="F1009" s="316"/>
      <c r="G1009" s="316"/>
      <c r="H1009" s="317"/>
      <c r="I1009" s="316" t="s">
        <v>445</v>
      </c>
      <c r="J1009" s="318"/>
      <c r="K1009" s="319"/>
      <c r="L1009" s="292" t="s">
        <v>446</v>
      </c>
      <c r="M1009" s="324"/>
      <c r="N1009" s="294" t="str">
        <f t="shared" si="354"/>
        <v/>
      </c>
      <c r="O1009" s="319"/>
      <c r="P1009" s="296" t="str">
        <f t="shared" si="355"/>
        <v/>
      </c>
      <c r="Q1009" s="552"/>
      <c r="R1009" s="551"/>
      <c r="S1009" s="291"/>
      <c r="T1009" t="str">
        <f t="shared" si="356"/>
        <v>-</v>
      </c>
      <c r="U1009" s="560">
        <f t="shared" si="357"/>
        <v>0</v>
      </c>
      <c r="V1009" s="560">
        <f t="shared" si="358"/>
        <v>0</v>
      </c>
      <c r="W1009" s="560">
        <f t="shared" si="359"/>
        <v>0</v>
      </c>
    </row>
    <row r="1010" spans="1:23" ht="21" customHeight="1">
      <c r="A1010" s="316" t="str">
        <f t="shared" si="350"/>
        <v/>
      </c>
      <c r="B1010" s="316" t="str">
        <f t="shared" si="351"/>
        <v/>
      </c>
      <c r="C1010" s="316" t="str">
        <f>IF(AND(F1010&lt;&gt;"",G1010&lt;&gt;""),COUNT($C$32:C1009)+1,"")</f>
        <v/>
      </c>
      <c r="D1010" s="292" t="str">
        <f t="shared" si="352"/>
        <v/>
      </c>
      <c r="E1010" s="292" t="str">
        <f t="shared" si="353"/>
        <v/>
      </c>
      <c r="F1010" s="316"/>
      <c r="G1010" s="316"/>
      <c r="H1010" s="317"/>
      <c r="I1010" s="316" t="s">
        <v>445</v>
      </c>
      <c r="J1010" s="318"/>
      <c r="K1010" s="319"/>
      <c r="L1010" s="292" t="s">
        <v>446</v>
      </c>
      <c r="M1010" s="324"/>
      <c r="N1010" s="294" t="str">
        <f t="shared" si="354"/>
        <v/>
      </c>
      <c r="O1010" s="319"/>
      <c r="P1010" s="296" t="str">
        <f t="shared" si="355"/>
        <v/>
      </c>
      <c r="Q1010" s="552"/>
      <c r="R1010" s="551"/>
      <c r="S1010" s="291"/>
      <c r="T1010" t="str">
        <f t="shared" si="356"/>
        <v>-</v>
      </c>
      <c r="U1010" s="560">
        <f t="shared" si="357"/>
        <v>0</v>
      </c>
      <c r="V1010" s="560">
        <f t="shared" si="358"/>
        <v>0</v>
      </c>
      <c r="W1010" s="560">
        <f t="shared" si="359"/>
        <v>0</v>
      </c>
    </row>
    <row r="1011" spans="1:23" ht="21" customHeight="1">
      <c r="A1011" s="316" t="str">
        <f t="shared" si="350"/>
        <v/>
      </c>
      <c r="B1011" s="316" t="str">
        <f t="shared" si="351"/>
        <v/>
      </c>
      <c r="C1011" s="316" t="str">
        <f>IF(AND(F1011&lt;&gt;"",G1011&lt;&gt;""),COUNT($C$32:C1010)+1,"")</f>
        <v/>
      </c>
      <c r="D1011" s="292" t="str">
        <f t="shared" si="352"/>
        <v/>
      </c>
      <c r="E1011" s="292" t="str">
        <f t="shared" si="353"/>
        <v/>
      </c>
      <c r="F1011" s="316"/>
      <c r="G1011" s="316"/>
      <c r="H1011" s="317"/>
      <c r="I1011" s="316" t="s">
        <v>445</v>
      </c>
      <c r="J1011" s="318"/>
      <c r="K1011" s="319"/>
      <c r="L1011" s="292" t="s">
        <v>446</v>
      </c>
      <c r="M1011" s="324"/>
      <c r="N1011" s="294" t="str">
        <f t="shared" si="354"/>
        <v/>
      </c>
      <c r="O1011" s="319"/>
      <c r="P1011" s="296" t="str">
        <f t="shared" si="355"/>
        <v/>
      </c>
      <c r="Q1011" s="552"/>
      <c r="R1011" s="551"/>
      <c r="S1011" s="291"/>
      <c r="T1011" t="str">
        <f t="shared" si="356"/>
        <v>-</v>
      </c>
      <c r="U1011" s="560">
        <f t="shared" si="357"/>
        <v>0</v>
      </c>
      <c r="V1011" s="560">
        <f t="shared" si="358"/>
        <v>0</v>
      </c>
      <c r="W1011" s="560">
        <f t="shared" si="359"/>
        <v>0</v>
      </c>
    </row>
    <row r="1012" spans="1:23" ht="21" customHeight="1">
      <c r="A1012" s="316" t="str">
        <f t="shared" si="350"/>
        <v/>
      </c>
      <c r="B1012" s="316" t="str">
        <f t="shared" si="351"/>
        <v/>
      </c>
      <c r="C1012" s="316" t="str">
        <f>IF(AND(F1012&lt;&gt;"",G1012&lt;&gt;""),COUNT($C$32:C1011)+1,"")</f>
        <v/>
      </c>
      <c r="D1012" s="292" t="str">
        <f t="shared" si="352"/>
        <v/>
      </c>
      <c r="E1012" s="292" t="str">
        <f t="shared" si="353"/>
        <v/>
      </c>
      <c r="F1012" s="316"/>
      <c r="G1012" s="316"/>
      <c r="H1012" s="317"/>
      <c r="I1012" s="316" t="s">
        <v>445</v>
      </c>
      <c r="J1012" s="318"/>
      <c r="K1012" s="319"/>
      <c r="L1012" s="292" t="s">
        <v>446</v>
      </c>
      <c r="M1012" s="324"/>
      <c r="N1012" s="294" t="str">
        <f t="shared" si="354"/>
        <v/>
      </c>
      <c r="O1012" s="319"/>
      <c r="P1012" s="296" t="str">
        <f t="shared" si="355"/>
        <v/>
      </c>
      <c r="Q1012" s="552"/>
      <c r="R1012" s="551"/>
      <c r="S1012" s="291"/>
      <c r="T1012" t="str">
        <f t="shared" si="356"/>
        <v>-</v>
      </c>
      <c r="U1012" s="560">
        <f t="shared" si="357"/>
        <v>0</v>
      </c>
      <c r="V1012" s="560">
        <f t="shared" si="358"/>
        <v>0</v>
      </c>
      <c r="W1012" s="560">
        <f t="shared" si="359"/>
        <v>0</v>
      </c>
    </row>
    <row r="1013" spans="1:23" ht="21" customHeight="1">
      <c r="A1013" s="316" t="str">
        <f t="shared" si="350"/>
        <v/>
      </c>
      <c r="B1013" s="316" t="str">
        <f t="shared" si="351"/>
        <v/>
      </c>
      <c r="C1013" s="316" t="str">
        <f>IF(AND(F1013&lt;&gt;"",G1013&lt;&gt;""),COUNT($C$32:C1012)+1,"")</f>
        <v/>
      </c>
      <c r="D1013" s="292" t="str">
        <f t="shared" si="352"/>
        <v/>
      </c>
      <c r="E1013" s="292" t="str">
        <f t="shared" si="353"/>
        <v/>
      </c>
      <c r="F1013" s="316"/>
      <c r="G1013" s="316"/>
      <c r="H1013" s="317"/>
      <c r="I1013" s="316" t="s">
        <v>445</v>
      </c>
      <c r="J1013" s="318"/>
      <c r="K1013" s="319"/>
      <c r="L1013" s="292" t="s">
        <v>446</v>
      </c>
      <c r="M1013" s="324"/>
      <c r="N1013" s="294" t="str">
        <f t="shared" si="354"/>
        <v/>
      </c>
      <c r="O1013" s="319"/>
      <c r="P1013" s="296" t="str">
        <f t="shared" si="355"/>
        <v/>
      </c>
      <c r="Q1013" s="552"/>
      <c r="R1013" s="551"/>
      <c r="S1013" s="291"/>
      <c r="T1013" t="str">
        <f t="shared" si="356"/>
        <v>-</v>
      </c>
      <c r="U1013" s="560">
        <f t="shared" si="357"/>
        <v>0</v>
      </c>
      <c r="V1013" s="560">
        <f t="shared" si="358"/>
        <v>0</v>
      </c>
      <c r="W1013" s="560">
        <f t="shared" si="359"/>
        <v>0</v>
      </c>
    </row>
    <row r="1014" spans="1:23" ht="21" customHeight="1">
      <c r="A1014" s="316" t="str">
        <f t="shared" si="350"/>
        <v/>
      </c>
      <c r="B1014" s="316" t="str">
        <f t="shared" si="351"/>
        <v/>
      </c>
      <c r="C1014" s="316" t="str">
        <f>IF(AND(F1014&lt;&gt;"",G1014&lt;&gt;""),COUNT($C$32:C1013)+1,"")</f>
        <v/>
      </c>
      <c r="D1014" s="292" t="str">
        <f t="shared" si="352"/>
        <v/>
      </c>
      <c r="E1014" s="292" t="str">
        <f t="shared" si="353"/>
        <v/>
      </c>
      <c r="F1014" s="316"/>
      <c r="G1014" s="316"/>
      <c r="H1014" s="317"/>
      <c r="I1014" s="316" t="s">
        <v>445</v>
      </c>
      <c r="J1014" s="318"/>
      <c r="K1014" s="319"/>
      <c r="L1014" s="292" t="s">
        <v>446</v>
      </c>
      <c r="M1014" s="324"/>
      <c r="N1014" s="294" t="str">
        <f t="shared" si="354"/>
        <v/>
      </c>
      <c r="O1014" s="319"/>
      <c r="P1014" s="296" t="str">
        <f t="shared" si="355"/>
        <v/>
      </c>
      <c r="Q1014" s="552"/>
      <c r="R1014" s="551"/>
      <c r="S1014" s="291"/>
      <c r="T1014" t="str">
        <f t="shared" si="356"/>
        <v>-</v>
      </c>
      <c r="U1014" s="560">
        <f t="shared" si="357"/>
        <v>0</v>
      </c>
      <c r="V1014" s="560">
        <f t="shared" si="358"/>
        <v>0</v>
      </c>
      <c r="W1014" s="560">
        <f t="shared" si="359"/>
        <v>0</v>
      </c>
    </row>
    <row r="1015" spans="1:23" ht="21" customHeight="1">
      <c r="A1015" s="316" t="str">
        <f t="shared" ref="A1015:A1078" si="360">IF(AND(F1015&lt;&gt;"",G1015&lt;&gt;""),LEFT(E1015,5),"")</f>
        <v/>
      </c>
      <c r="B1015" s="316" t="str">
        <f t="shared" ref="B1015:B1078" si="361">IF(AND(F1015&lt;&gt;"",G1015&lt;&gt;""),LEFT(G1015,2),"")</f>
        <v/>
      </c>
      <c r="C1015" s="316" t="str">
        <f>IF(AND(F1015&lt;&gt;"",G1015&lt;&gt;""),COUNT($C$32:C1014)+1,"")</f>
        <v/>
      </c>
      <c r="D1015" s="292" t="str">
        <f t="shared" ref="D1015:D1078" si="362">IF(C1015&lt;&gt;"","LN"&amp;TEXT(C1015,"0000"),"")</f>
        <v/>
      </c>
      <c r="E1015" s="292" t="str">
        <f t="shared" ref="E1015:E1078" si="363">IF(AND(F1015&lt;&gt;"",G1015&lt;&gt;""),LEFT(F1015,7),"")</f>
        <v/>
      </c>
      <c r="F1015" s="316"/>
      <c r="G1015" s="316"/>
      <c r="H1015" s="317"/>
      <c r="I1015" s="316" t="s">
        <v>445</v>
      </c>
      <c r="J1015" s="318"/>
      <c r="K1015" s="319"/>
      <c r="L1015" s="292" t="s">
        <v>446</v>
      </c>
      <c r="M1015" s="324"/>
      <c r="N1015" s="294" t="str">
        <f t="shared" ref="N1015:N1078" si="364">IF(AND(F1015&lt;&gt;"",G1015&lt;&gt;""),K1015*M1015,"")</f>
        <v/>
      </c>
      <c r="O1015" s="319"/>
      <c r="P1015" s="296" t="str">
        <f t="shared" ref="P1015:P1078" si="365">IF(AND(F1015&lt;&gt;"",G1015&lt;&gt;""),N1015*O1015,"")</f>
        <v/>
      </c>
      <c r="Q1015" s="552"/>
      <c r="R1015" s="551"/>
      <c r="S1015" s="291"/>
      <c r="T1015" t="str">
        <f t="shared" ref="T1015:T1078" si="366">IF(AND(F1015&lt;&gt;"",G1015&lt;&gt;""),"ok","-")</f>
        <v>-</v>
      </c>
      <c r="U1015" s="560">
        <f t="shared" ref="U1015:U1078" si="367">MOD(K1015,1)</f>
        <v>0</v>
      </c>
      <c r="V1015" s="560">
        <f t="shared" ref="V1015:V1078" si="368">MOD(M1015,1)</f>
        <v>0</v>
      </c>
      <c r="W1015" s="560">
        <f t="shared" ref="W1015:W1078" si="369">MOD(O1015,1)</f>
        <v>0</v>
      </c>
    </row>
    <row r="1016" spans="1:23" ht="21" customHeight="1">
      <c r="A1016" s="316" t="str">
        <f t="shared" si="360"/>
        <v/>
      </c>
      <c r="B1016" s="316" t="str">
        <f t="shared" si="361"/>
        <v/>
      </c>
      <c r="C1016" s="316" t="str">
        <f>IF(AND(F1016&lt;&gt;"",G1016&lt;&gt;""),COUNT($C$32:C1015)+1,"")</f>
        <v/>
      </c>
      <c r="D1016" s="292" t="str">
        <f t="shared" si="362"/>
        <v/>
      </c>
      <c r="E1016" s="292" t="str">
        <f t="shared" si="363"/>
        <v/>
      </c>
      <c r="F1016" s="316"/>
      <c r="G1016" s="316"/>
      <c r="H1016" s="317"/>
      <c r="I1016" s="316" t="s">
        <v>445</v>
      </c>
      <c r="J1016" s="318"/>
      <c r="K1016" s="319"/>
      <c r="L1016" s="292" t="s">
        <v>446</v>
      </c>
      <c r="M1016" s="324"/>
      <c r="N1016" s="294" t="str">
        <f t="shared" si="364"/>
        <v/>
      </c>
      <c r="O1016" s="319"/>
      <c r="P1016" s="296" t="str">
        <f t="shared" si="365"/>
        <v/>
      </c>
      <c r="Q1016" s="552"/>
      <c r="R1016" s="551"/>
      <c r="S1016" s="291"/>
      <c r="T1016" t="str">
        <f t="shared" si="366"/>
        <v>-</v>
      </c>
      <c r="U1016" s="560">
        <f t="shared" si="367"/>
        <v>0</v>
      </c>
      <c r="V1016" s="560">
        <f t="shared" si="368"/>
        <v>0</v>
      </c>
      <c r="W1016" s="560">
        <f t="shared" si="369"/>
        <v>0</v>
      </c>
    </row>
    <row r="1017" spans="1:23" ht="21" customHeight="1">
      <c r="A1017" s="316" t="str">
        <f t="shared" si="360"/>
        <v/>
      </c>
      <c r="B1017" s="316" t="str">
        <f t="shared" si="361"/>
        <v/>
      </c>
      <c r="C1017" s="316" t="str">
        <f>IF(AND(F1017&lt;&gt;"",G1017&lt;&gt;""),COUNT($C$32:C1016)+1,"")</f>
        <v/>
      </c>
      <c r="D1017" s="292" t="str">
        <f t="shared" si="362"/>
        <v/>
      </c>
      <c r="E1017" s="292" t="str">
        <f t="shared" si="363"/>
        <v/>
      </c>
      <c r="F1017" s="316"/>
      <c r="G1017" s="316"/>
      <c r="H1017" s="317"/>
      <c r="I1017" s="316" t="s">
        <v>445</v>
      </c>
      <c r="J1017" s="318"/>
      <c r="K1017" s="319"/>
      <c r="L1017" s="292" t="s">
        <v>446</v>
      </c>
      <c r="M1017" s="324"/>
      <c r="N1017" s="294" t="str">
        <f t="shared" si="364"/>
        <v/>
      </c>
      <c r="O1017" s="319"/>
      <c r="P1017" s="296" t="str">
        <f t="shared" si="365"/>
        <v/>
      </c>
      <c r="Q1017" s="552"/>
      <c r="R1017" s="551"/>
      <c r="S1017" s="291"/>
      <c r="T1017" t="str">
        <f t="shared" si="366"/>
        <v>-</v>
      </c>
      <c r="U1017" s="560">
        <f t="shared" si="367"/>
        <v>0</v>
      </c>
      <c r="V1017" s="560">
        <f t="shared" si="368"/>
        <v>0</v>
      </c>
      <c r="W1017" s="560">
        <f t="shared" si="369"/>
        <v>0</v>
      </c>
    </row>
    <row r="1018" spans="1:23" ht="21" customHeight="1">
      <c r="A1018" s="316" t="str">
        <f t="shared" si="360"/>
        <v/>
      </c>
      <c r="B1018" s="316" t="str">
        <f t="shared" si="361"/>
        <v/>
      </c>
      <c r="C1018" s="316" t="str">
        <f>IF(AND(F1018&lt;&gt;"",G1018&lt;&gt;""),COUNT($C$32:C1017)+1,"")</f>
        <v/>
      </c>
      <c r="D1018" s="292" t="str">
        <f t="shared" si="362"/>
        <v/>
      </c>
      <c r="E1018" s="292" t="str">
        <f t="shared" si="363"/>
        <v/>
      </c>
      <c r="F1018" s="316"/>
      <c r="G1018" s="316"/>
      <c r="H1018" s="317"/>
      <c r="I1018" s="316" t="s">
        <v>445</v>
      </c>
      <c r="J1018" s="318"/>
      <c r="K1018" s="319"/>
      <c r="L1018" s="292" t="s">
        <v>446</v>
      </c>
      <c r="M1018" s="324"/>
      <c r="N1018" s="294" t="str">
        <f t="shared" si="364"/>
        <v/>
      </c>
      <c r="O1018" s="319"/>
      <c r="P1018" s="296" t="str">
        <f t="shared" si="365"/>
        <v/>
      </c>
      <c r="Q1018" s="552"/>
      <c r="R1018" s="551"/>
      <c r="S1018" s="291"/>
      <c r="T1018" t="str">
        <f t="shared" si="366"/>
        <v>-</v>
      </c>
      <c r="U1018" s="560">
        <f t="shared" si="367"/>
        <v>0</v>
      </c>
      <c r="V1018" s="560">
        <f t="shared" si="368"/>
        <v>0</v>
      </c>
      <c r="W1018" s="560">
        <f t="shared" si="369"/>
        <v>0</v>
      </c>
    </row>
    <row r="1019" spans="1:23" ht="21" customHeight="1">
      <c r="A1019" s="316" t="str">
        <f t="shared" si="360"/>
        <v/>
      </c>
      <c r="B1019" s="316" t="str">
        <f t="shared" si="361"/>
        <v/>
      </c>
      <c r="C1019" s="316" t="str">
        <f>IF(AND(F1019&lt;&gt;"",G1019&lt;&gt;""),COUNT($C$32:C1018)+1,"")</f>
        <v/>
      </c>
      <c r="D1019" s="292" t="str">
        <f t="shared" si="362"/>
        <v/>
      </c>
      <c r="E1019" s="292" t="str">
        <f t="shared" si="363"/>
        <v/>
      </c>
      <c r="F1019" s="316"/>
      <c r="G1019" s="316"/>
      <c r="H1019" s="317"/>
      <c r="I1019" s="316" t="s">
        <v>445</v>
      </c>
      <c r="J1019" s="318"/>
      <c r="K1019" s="319"/>
      <c r="L1019" s="292" t="s">
        <v>446</v>
      </c>
      <c r="M1019" s="324"/>
      <c r="N1019" s="294" t="str">
        <f t="shared" si="364"/>
        <v/>
      </c>
      <c r="O1019" s="319"/>
      <c r="P1019" s="296" t="str">
        <f t="shared" si="365"/>
        <v/>
      </c>
      <c r="Q1019" s="552"/>
      <c r="R1019" s="551"/>
      <c r="S1019" s="291"/>
      <c r="T1019" t="str">
        <f t="shared" si="366"/>
        <v>-</v>
      </c>
      <c r="U1019" s="560">
        <f t="shared" si="367"/>
        <v>0</v>
      </c>
      <c r="V1019" s="560">
        <f t="shared" si="368"/>
        <v>0</v>
      </c>
      <c r="W1019" s="560">
        <f t="shared" si="369"/>
        <v>0</v>
      </c>
    </row>
    <row r="1020" spans="1:23" ht="21" customHeight="1">
      <c r="A1020" s="316" t="str">
        <f t="shared" si="360"/>
        <v/>
      </c>
      <c r="B1020" s="316" t="str">
        <f t="shared" si="361"/>
        <v/>
      </c>
      <c r="C1020" s="316" t="str">
        <f>IF(AND(F1020&lt;&gt;"",G1020&lt;&gt;""),COUNT($C$32:C1019)+1,"")</f>
        <v/>
      </c>
      <c r="D1020" s="292" t="str">
        <f t="shared" si="362"/>
        <v/>
      </c>
      <c r="E1020" s="292" t="str">
        <f t="shared" si="363"/>
        <v/>
      </c>
      <c r="F1020" s="316"/>
      <c r="G1020" s="316"/>
      <c r="H1020" s="317"/>
      <c r="I1020" s="316" t="s">
        <v>445</v>
      </c>
      <c r="J1020" s="318"/>
      <c r="K1020" s="319"/>
      <c r="L1020" s="292" t="s">
        <v>446</v>
      </c>
      <c r="M1020" s="324"/>
      <c r="N1020" s="294" t="str">
        <f t="shared" si="364"/>
        <v/>
      </c>
      <c r="O1020" s="319"/>
      <c r="P1020" s="296" t="str">
        <f t="shared" si="365"/>
        <v/>
      </c>
      <c r="Q1020" s="552"/>
      <c r="R1020" s="551"/>
      <c r="S1020" s="291"/>
      <c r="T1020" t="str">
        <f t="shared" si="366"/>
        <v>-</v>
      </c>
      <c r="U1020" s="560">
        <f t="shared" si="367"/>
        <v>0</v>
      </c>
      <c r="V1020" s="560">
        <f t="shared" si="368"/>
        <v>0</v>
      </c>
      <c r="W1020" s="560">
        <f t="shared" si="369"/>
        <v>0</v>
      </c>
    </row>
    <row r="1021" spans="1:23" ht="21" customHeight="1">
      <c r="A1021" s="316" t="str">
        <f t="shared" si="360"/>
        <v/>
      </c>
      <c r="B1021" s="316" t="str">
        <f t="shared" si="361"/>
        <v/>
      </c>
      <c r="C1021" s="316" t="str">
        <f>IF(AND(F1021&lt;&gt;"",G1021&lt;&gt;""),COUNT($C$32:C1020)+1,"")</f>
        <v/>
      </c>
      <c r="D1021" s="292" t="str">
        <f t="shared" si="362"/>
        <v/>
      </c>
      <c r="E1021" s="292" t="str">
        <f t="shared" si="363"/>
        <v/>
      </c>
      <c r="F1021" s="316"/>
      <c r="G1021" s="316"/>
      <c r="H1021" s="317"/>
      <c r="I1021" s="316" t="s">
        <v>445</v>
      </c>
      <c r="J1021" s="318"/>
      <c r="K1021" s="319"/>
      <c r="L1021" s="292" t="s">
        <v>446</v>
      </c>
      <c r="M1021" s="324"/>
      <c r="N1021" s="294" t="str">
        <f t="shared" si="364"/>
        <v/>
      </c>
      <c r="O1021" s="319"/>
      <c r="P1021" s="296" t="str">
        <f t="shared" si="365"/>
        <v/>
      </c>
      <c r="Q1021" s="552"/>
      <c r="R1021" s="551"/>
      <c r="S1021" s="291"/>
      <c r="T1021" t="str">
        <f t="shared" si="366"/>
        <v>-</v>
      </c>
      <c r="U1021" s="560">
        <f t="shared" si="367"/>
        <v>0</v>
      </c>
      <c r="V1021" s="560">
        <f t="shared" si="368"/>
        <v>0</v>
      </c>
      <c r="W1021" s="560">
        <f t="shared" si="369"/>
        <v>0</v>
      </c>
    </row>
    <row r="1022" spans="1:23" ht="21" customHeight="1">
      <c r="A1022" s="316" t="str">
        <f t="shared" si="360"/>
        <v/>
      </c>
      <c r="B1022" s="316" t="str">
        <f t="shared" si="361"/>
        <v/>
      </c>
      <c r="C1022" s="316" t="str">
        <f>IF(AND(F1022&lt;&gt;"",G1022&lt;&gt;""),COUNT($C$32:C1021)+1,"")</f>
        <v/>
      </c>
      <c r="D1022" s="292" t="str">
        <f t="shared" si="362"/>
        <v/>
      </c>
      <c r="E1022" s="292" t="str">
        <f t="shared" si="363"/>
        <v/>
      </c>
      <c r="F1022" s="316"/>
      <c r="G1022" s="316"/>
      <c r="H1022" s="317"/>
      <c r="I1022" s="316" t="s">
        <v>445</v>
      </c>
      <c r="J1022" s="318"/>
      <c r="K1022" s="319"/>
      <c r="L1022" s="292" t="s">
        <v>446</v>
      </c>
      <c r="M1022" s="324"/>
      <c r="N1022" s="294" t="str">
        <f t="shared" si="364"/>
        <v/>
      </c>
      <c r="O1022" s="319"/>
      <c r="P1022" s="296" t="str">
        <f t="shared" si="365"/>
        <v/>
      </c>
      <c r="Q1022" s="552"/>
      <c r="R1022" s="551"/>
      <c r="S1022" s="291"/>
      <c r="T1022" t="str">
        <f t="shared" si="366"/>
        <v>-</v>
      </c>
      <c r="U1022" s="560">
        <f t="shared" si="367"/>
        <v>0</v>
      </c>
      <c r="V1022" s="560">
        <f t="shared" si="368"/>
        <v>0</v>
      </c>
      <c r="W1022" s="560">
        <f t="shared" si="369"/>
        <v>0</v>
      </c>
    </row>
    <row r="1023" spans="1:23" ht="21" customHeight="1">
      <c r="A1023" s="316" t="str">
        <f t="shared" si="360"/>
        <v/>
      </c>
      <c r="B1023" s="316" t="str">
        <f t="shared" si="361"/>
        <v/>
      </c>
      <c r="C1023" s="316" t="str">
        <f>IF(AND(F1023&lt;&gt;"",G1023&lt;&gt;""),COUNT($C$32:C1022)+1,"")</f>
        <v/>
      </c>
      <c r="D1023" s="292" t="str">
        <f t="shared" si="362"/>
        <v/>
      </c>
      <c r="E1023" s="292" t="str">
        <f t="shared" si="363"/>
        <v/>
      </c>
      <c r="F1023" s="316"/>
      <c r="G1023" s="316"/>
      <c r="H1023" s="317"/>
      <c r="I1023" s="316" t="s">
        <v>445</v>
      </c>
      <c r="J1023" s="318"/>
      <c r="K1023" s="319"/>
      <c r="L1023" s="292" t="s">
        <v>446</v>
      </c>
      <c r="M1023" s="324"/>
      <c r="N1023" s="294" t="str">
        <f t="shared" si="364"/>
        <v/>
      </c>
      <c r="O1023" s="319"/>
      <c r="P1023" s="296" t="str">
        <f t="shared" si="365"/>
        <v/>
      </c>
      <c r="Q1023" s="552"/>
      <c r="R1023" s="551"/>
      <c r="S1023" s="291"/>
      <c r="T1023" t="str">
        <f t="shared" si="366"/>
        <v>-</v>
      </c>
      <c r="U1023" s="560">
        <f t="shared" si="367"/>
        <v>0</v>
      </c>
      <c r="V1023" s="560">
        <f t="shared" si="368"/>
        <v>0</v>
      </c>
      <c r="W1023" s="560">
        <f t="shared" si="369"/>
        <v>0</v>
      </c>
    </row>
    <row r="1024" spans="1:23" ht="21" customHeight="1">
      <c r="A1024" s="316" t="str">
        <f t="shared" si="360"/>
        <v/>
      </c>
      <c r="B1024" s="316" t="str">
        <f t="shared" si="361"/>
        <v/>
      </c>
      <c r="C1024" s="316" t="str">
        <f>IF(AND(F1024&lt;&gt;"",G1024&lt;&gt;""),COUNT($C$32:C1023)+1,"")</f>
        <v/>
      </c>
      <c r="D1024" s="292" t="str">
        <f t="shared" si="362"/>
        <v/>
      </c>
      <c r="E1024" s="292" t="str">
        <f t="shared" si="363"/>
        <v/>
      </c>
      <c r="F1024" s="316"/>
      <c r="G1024" s="316"/>
      <c r="H1024" s="317"/>
      <c r="I1024" s="316" t="s">
        <v>445</v>
      </c>
      <c r="J1024" s="318"/>
      <c r="K1024" s="319"/>
      <c r="L1024" s="292" t="s">
        <v>446</v>
      </c>
      <c r="M1024" s="324"/>
      <c r="N1024" s="294" t="str">
        <f t="shared" si="364"/>
        <v/>
      </c>
      <c r="O1024" s="319"/>
      <c r="P1024" s="296" t="str">
        <f t="shared" si="365"/>
        <v/>
      </c>
      <c r="Q1024" s="552"/>
      <c r="R1024" s="551"/>
      <c r="S1024" s="291"/>
      <c r="T1024" t="str">
        <f t="shared" si="366"/>
        <v>-</v>
      </c>
      <c r="U1024" s="560">
        <f t="shared" si="367"/>
        <v>0</v>
      </c>
      <c r="V1024" s="560">
        <f t="shared" si="368"/>
        <v>0</v>
      </c>
      <c r="W1024" s="560">
        <f t="shared" si="369"/>
        <v>0</v>
      </c>
    </row>
    <row r="1025" spans="1:23" ht="21" customHeight="1">
      <c r="A1025" s="316" t="str">
        <f t="shared" si="360"/>
        <v/>
      </c>
      <c r="B1025" s="316" t="str">
        <f t="shared" si="361"/>
        <v/>
      </c>
      <c r="C1025" s="316" t="str">
        <f>IF(AND(F1025&lt;&gt;"",G1025&lt;&gt;""),COUNT($C$32:C1024)+1,"")</f>
        <v/>
      </c>
      <c r="D1025" s="292" t="str">
        <f t="shared" si="362"/>
        <v/>
      </c>
      <c r="E1025" s="292" t="str">
        <f t="shared" si="363"/>
        <v/>
      </c>
      <c r="F1025" s="316"/>
      <c r="G1025" s="316"/>
      <c r="H1025" s="317"/>
      <c r="I1025" s="316" t="s">
        <v>445</v>
      </c>
      <c r="J1025" s="318"/>
      <c r="K1025" s="319"/>
      <c r="L1025" s="292" t="s">
        <v>446</v>
      </c>
      <c r="M1025" s="324"/>
      <c r="N1025" s="294" t="str">
        <f t="shared" si="364"/>
        <v/>
      </c>
      <c r="O1025" s="319"/>
      <c r="P1025" s="296" t="str">
        <f t="shared" si="365"/>
        <v/>
      </c>
      <c r="Q1025" s="552"/>
      <c r="R1025" s="551"/>
      <c r="S1025" s="291"/>
      <c r="T1025" t="str">
        <f t="shared" si="366"/>
        <v>-</v>
      </c>
      <c r="U1025" s="560">
        <f t="shared" si="367"/>
        <v>0</v>
      </c>
      <c r="V1025" s="560">
        <f t="shared" si="368"/>
        <v>0</v>
      </c>
      <c r="W1025" s="560">
        <f t="shared" si="369"/>
        <v>0</v>
      </c>
    </row>
    <row r="1026" spans="1:23" ht="21" customHeight="1">
      <c r="A1026" s="316" t="str">
        <f t="shared" si="360"/>
        <v/>
      </c>
      <c r="B1026" s="316" t="str">
        <f t="shared" si="361"/>
        <v/>
      </c>
      <c r="C1026" s="316" t="str">
        <f>IF(AND(F1026&lt;&gt;"",G1026&lt;&gt;""),COUNT($C$32:C1025)+1,"")</f>
        <v/>
      </c>
      <c r="D1026" s="292" t="str">
        <f t="shared" si="362"/>
        <v/>
      </c>
      <c r="E1026" s="292" t="str">
        <f t="shared" si="363"/>
        <v/>
      </c>
      <c r="F1026" s="316"/>
      <c r="G1026" s="316"/>
      <c r="H1026" s="317"/>
      <c r="I1026" s="316" t="s">
        <v>445</v>
      </c>
      <c r="J1026" s="318"/>
      <c r="K1026" s="319"/>
      <c r="L1026" s="292" t="s">
        <v>446</v>
      </c>
      <c r="M1026" s="324"/>
      <c r="N1026" s="294" t="str">
        <f t="shared" si="364"/>
        <v/>
      </c>
      <c r="O1026" s="319"/>
      <c r="P1026" s="296" t="str">
        <f t="shared" si="365"/>
        <v/>
      </c>
      <c r="Q1026" s="552"/>
      <c r="R1026" s="551"/>
      <c r="S1026" s="291"/>
      <c r="T1026" t="str">
        <f t="shared" si="366"/>
        <v>-</v>
      </c>
      <c r="U1026" s="560">
        <f t="shared" si="367"/>
        <v>0</v>
      </c>
      <c r="V1026" s="560">
        <f t="shared" si="368"/>
        <v>0</v>
      </c>
      <c r="W1026" s="560">
        <f t="shared" si="369"/>
        <v>0</v>
      </c>
    </row>
    <row r="1027" spans="1:23" ht="21" customHeight="1">
      <c r="A1027" s="316" t="str">
        <f t="shared" si="360"/>
        <v/>
      </c>
      <c r="B1027" s="316" t="str">
        <f t="shared" si="361"/>
        <v/>
      </c>
      <c r="C1027" s="316" t="str">
        <f>IF(AND(F1027&lt;&gt;"",G1027&lt;&gt;""),COUNT($C$32:C1026)+1,"")</f>
        <v/>
      </c>
      <c r="D1027" s="292" t="str">
        <f t="shared" si="362"/>
        <v/>
      </c>
      <c r="E1027" s="292" t="str">
        <f t="shared" si="363"/>
        <v/>
      </c>
      <c r="F1027" s="316"/>
      <c r="G1027" s="316"/>
      <c r="H1027" s="317"/>
      <c r="I1027" s="316" t="s">
        <v>445</v>
      </c>
      <c r="J1027" s="318"/>
      <c r="K1027" s="319"/>
      <c r="L1027" s="292" t="s">
        <v>446</v>
      </c>
      <c r="M1027" s="324"/>
      <c r="N1027" s="294" t="str">
        <f t="shared" si="364"/>
        <v/>
      </c>
      <c r="O1027" s="319"/>
      <c r="P1027" s="296" t="str">
        <f t="shared" si="365"/>
        <v/>
      </c>
      <c r="Q1027" s="552"/>
      <c r="R1027" s="551"/>
      <c r="S1027" s="291"/>
      <c r="T1027" t="str">
        <f t="shared" si="366"/>
        <v>-</v>
      </c>
      <c r="U1027" s="560">
        <f t="shared" si="367"/>
        <v>0</v>
      </c>
      <c r="V1027" s="560">
        <f t="shared" si="368"/>
        <v>0</v>
      </c>
      <c r="W1027" s="560">
        <f t="shared" si="369"/>
        <v>0</v>
      </c>
    </row>
    <row r="1028" spans="1:23" ht="21" customHeight="1">
      <c r="A1028" s="316" t="str">
        <f t="shared" si="360"/>
        <v/>
      </c>
      <c r="B1028" s="316" t="str">
        <f t="shared" si="361"/>
        <v/>
      </c>
      <c r="C1028" s="316" t="str">
        <f>IF(AND(F1028&lt;&gt;"",G1028&lt;&gt;""),COUNT($C$32:C1027)+1,"")</f>
        <v/>
      </c>
      <c r="D1028" s="292" t="str">
        <f t="shared" si="362"/>
        <v/>
      </c>
      <c r="E1028" s="292" t="str">
        <f t="shared" si="363"/>
        <v/>
      </c>
      <c r="F1028" s="316"/>
      <c r="G1028" s="316"/>
      <c r="H1028" s="317"/>
      <c r="I1028" s="316" t="s">
        <v>445</v>
      </c>
      <c r="J1028" s="318"/>
      <c r="K1028" s="319"/>
      <c r="L1028" s="292" t="s">
        <v>446</v>
      </c>
      <c r="M1028" s="324"/>
      <c r="N1028" s="294" t="str">
        <f t="shared" si="364"/>
        <v/>
      </c>
      <c r="O1028" s="319"/>
      <c r="P1028" s="296" t="str">
        <f t="shared" si="365"/>
        <v/>
      </c>
      <c r="Q1028" s="552"/>
      <c r="R1028" s="551"/>
      <c r="S1028" s="291"/>
      <c r="T1028" t="str">
        <f t="shared" si="366"/>
        <v>-</v>
      </c>
      <c r="U1028" s="560">
        <f t="shared" si="367"/>
        <v>0</v>
      </c>
      <c r="V1028" s="560">
        <f t="shared" si="368"/>
        <v>0</v>
      </c>
      <c r="W1028" s="560">
        <f t="shared" si="369"/>
        <v>0</v>
      </c>
    </row>
    <row r="1029" spans="1:23" ht="21" customHeight="1">
      <c r="A1029" s="316" t="str">
        <f t="shared" si="360"/>
        <v/>
      </c>
      <c r="B1029" s="316" t="str">
        <f t="shared" si="361"/>
        <v/>
      </c>
      <c r="C1029" s="316" t="str">
        <f>IF(AND(F1029&lt;&gt;"",G1029&lt;&gt;""),COUNT($C$32:C1028)+1,"")</f>
        <v/>
      </c>
      <c r="D1029" s="292" t="str">
        <f t="shared" si="362"/>
        <v/>
      </c>
      <c r="E1029" s="292" t="str">
        <f t="shared" si="363"/>
        <v/>
      </c>
      <c r="F1029" s="316"/>
      <c r="G1029" s="316"/>
      <c r="H1029" s="317"/>
      <c r="I1029" s="316" t="s">
        <v>445</v>
      </c>
      <c r="J1029" s="318"/>
      <c r="K1029" s="319"/>
      <c r="L1029" s="292" t="s">
        <v>446</v>
      </c>
      <c r="M1029" s="324"/>
      <c r="N1029" s="294" t="str">
        <f t="shared" si="364"/>
        <v/>
      </c>
      <c r="O1029" s="319"/>
      <c r="P1029" s="296" t="str">
        <f t="shared" si="365"/>
        <v/>
      </c>
      <c r="Q1029" s="552"/>
      <c r="R1029" s="551"/>
      <c r="S1029" s="291"/>
      <c r="T1029" t="str">
        <f t="shared" si="366"/>
        <v>-</v>
      </c>
      <c r="U1029" s="560">
        <f t="shared" si="367"/>
        <v>0</v>
      </c>
      <c r="V1029" s="560">
        <f t="shared" si="368"/>
        <v>0</v>
      </c>
      <c r="W1029" s="560">
        <f t="shared" si="369"/>
        <v>0</v>
      </c>
    </row>
    <row r="1030" spans="1:23" ht="21" customHeight="1">
      <c r="A1030" s="316" t="str">
        <f t="shared" si="360"/>
        <v/>
      </c>
      <c r="B1030" s="316" t="str">
        <f t="shared" si="361"/>
        <v/>
      </c>
      <c r="C1030" s="316" t="str">
        <f>IF(AND(F1030&lt;&gt;"",G1030&lt;&gt;""),COUNT($C$32:C1029)+1,"")</f>
        <v/>
      </c>
      <c r="D1030" s="292" t="str">
        <f t="shared" si="362"/>
        <v/>
      </c>
      <c r="E1030" s="292" t="str">
        <f t="shared" si="363"/>
        <v/>
      </c>
      <c r="F1030" s="316"/>
      <c r="G1030" s="316"/>
      <c r="H1030" s="317"/>
      <c r="I1030" s="316" t="s">
        <v>445</v>
      </c>
      <c r="J1030" s="318"/>
      <c r="K1030" s="319"/>
      <c r="L1030" s="292" t="s">
        <v>446</v>
      </c>
      <c r="M1030" s="324"/>
      <c r="N1030" s="294" t="str">
        <f t="shared" si="364"/>
        <v/>
      </c>
      <c r="O1030" s="319"/>
      <c r="P1030" s="296" t="str">
        <f t="shared" si="365"/>
        <v/>
      </c>
      <c r="Q1030" s="552"/>
      <c r="R1030" s="551"/>
      <c r="S1030" s="291"/>
      <c r="T1030" t="str">
        <f t="shared" si="366"/>
        <v>-</v>
      </c>
      <c r="U1030" s="560">
        <f t="shared" si="367"/>
        <v>0</v>
      </c>
      <c r="V1030" s="560">
        <f t="shared" si="368"/>
        <v>0</v>
      </c>
      <c r="W1030" s="560">
        <f t="shared" si="369"/>
        <v>0</v>
      </c>
    </row>
    <row r="1031" spans="1:23" ht="21" customHeight="1">
      <c r="A1031" s="316" t="str">
        <f t="shared" si="360"/>
        <v/>
      </c>
      <c r="B1031" s="316" t="str">
        <f t="shared" si="361"/>
        <v/>
      </c>
      <c r="C1031" s="316" t="str">
        <f>IF(AND(F1031&lt;&gt;"",G1031&lt;&gt;""),COUNT($C$32:C1030)+1,"")</f>
        <v/>
      </c>
      <c r="D1031" s="292" t="str">
        <f t="shared" si="362"/>
        <v/>
      </c>
      <c r="E1031" s="292" t="str">
        <f t="shared" si="363"/>
        <v/>
      </c>
      <c r="F1031" s="316"/>
      <c r="G1031" s="316"/>
      <c r="H1031" s="317"/>
      <c r="I1031" s="316" t="s">
        <v>445</v>
      </c>
      <c r="J1031" s="318"/>
      <c r="K1031" s="319"/>
      <c r="L1031" s="292" t="s">
        <v>446</v>
      </c>
      <c r="M1031" s="324"/>
      <c r="N1031" s="294" t="str">
        <f t="shared" si="364"/>
        <v/>
      </c>
      <c r="O1031" s="319"/>
      <c r="P1031" s="296" t="str">
        <f t="shared" si="365"/>
        <v/>
      </c>
      <c r="Q1031" s="552"/>
      <c r="R1031" s="551"/>
      <c r="S1031" s="291"/>
      <c r="T1031" t="str">
        <f t="shared" si="366"/>
        <v>-</v>
      </c>
      <c r="U1031" s="560">
        <f t="shared" si="367"/>
        <v>0</v>
      </c>
      <c r="V1031" s="560">
        <f t="shared" si="368"/>
        <v>0</v>
      </c>
      <c r="W1031" s="560">
        <f t="shared" si="369"/>
        <v>0</v>
      </c>
    </row>
    <row r="1032" spans="1:23" ht="21" customHeight="1">
      <c r="A1032" s="316" t="str">
        <f t="shared" si="360"/>
        <v/>
      </c>
      <c r="B1032" s="316" t="str">
        <f t="shared" si="361"/>
        <v/>
      </c>
      <c r="C1032" s="316" t="str">
        <f>IF(AND(F1032&lt;&gt;"",G1032&lt;&gt;""),COUNT($C$32:C1031)+1,"")</f>
        <v/>
      </c>
      <c r="D1032" s="292" t="str">
        <f t="shared" si="362"/>
        <v/>
      </c>
      <c r="E1032" s="292" t="str">
        <f t="shared" si="363"/>
        <v/>
      </c>
      <c r="F1032" s="316"/>
      <c r="G1032" s="316"/>
      <c r="H1032" s="317"/>
      <c r="I1032" s="316" t="s">
        <v>445</v>
      </c>
      <c r="J1032" s="318"/>
      <c r="K1032" s="319"/>
      <c r="L1032" s="292" t="s">
        <v>446</v>
      </c>
      <c r="M1032" s="324"/>
      <c r="N1032" s="294" t="str">
        <f t="shared" si="364"/>
        <v/>
      </c>
      <c r="O1032" s="319"/>
      <c r="P1032" s="296" t="str">
        <f t="shared" si="365"/>
        <v/>
      </c>
      <c r="Q1032" s="552"/>
      <c r="R1032" s="551"/>
      <c r="S1032" s="291"/>
      <c r="T1032" t="str">
        <f t="shared" si="366"/>
        <v>-</v>
      </c>
      <c r="U1032" s="560">
        <f t="shared" si="367"/>
        <v>0</v>
      </c>
      <c r="V1032" s="560">
        <f t="shared" si="368"/>
        <v>0</v>
      </c>
      <c r="W1032" s="560">
        <f t="shared" si="369"/>
        <v>0</v>
      </c>
    </row>
    <row r="1033" spans="1:23" ht="21" customHeight="1">
      <c r="A1033" s="316" t="str">
        <f t="shared" si="360"/>
        <v/>
      </c>
      <c r="B1033" s="316" t="str">
        <f t="shared" si="361"/>
        <v/>
      </c>
      <c r="C1033" s="316" t="str">
        <f>IF(AND(F1033&lt;&gt;"",G1033&lt;&gt;""),COUNT($C$32:C1032)+1,"")</f>
        <v/>
      </c>
      <c r="D1033" s="292" t="str">
        <f t="shared" si="362"/>
        <v/>
      </c>
      <c r="E1033" s="292" t="str">
        <f t="shared" si="363"/>
        <v/>
      </c>
      <c r="F1033" s="316"/>
      <c r="G1033" s="316"/>
      <c r="H1033" s="317"/>
      <c r="I1033" s="316" t="s">
        <v>445</v>
      </c>
      <c r="J1033" s="318"/>
      <c r="K1033" s="319"/>
      <c r="L1033" s="292" t="s">
        <v>446</v>
      </c>
      <c r="M1033" s="324"/>
      <c r="N1033" s="294" t="str">
        <f t="shared" si="364"/>
        <v/>
      </c>
      <c r="O1033" s="319"/>
      <c r="P1033" s="296" t="str">
        <f t="shared" si="365"/>
        <v/>
      </c>
      <c r="Q1033" s="552"/>
      <c r="R1033" s="551"/>
      <c r="S1033" s="291"/>
      <c r="T1033" t="str">
        <f t="shared" si="366"/>
        <v>-</v>
      </c>
      <c r="U1033" s="560">
        <f t="shared" si="367"/>
        <v>0</v>
      </c>
      <c r="V1033" s="560">
        <f t="shared" si="368"/>
        <v>0</v>
      </c>
      <c r="W1033" s="560">
        <f t="shared" si="369"/>
        <v>0</v>
      </c>
    </row>
    <row r="1034" spans="1:23" ht="21" customHeight="1">
      <c r="A1034" s="316" t="str">
        <f t="shared" si="360"/>
        <v/>
      </c>
      <c r="B1034" s="316" t="str">
        <f t="shared" si="361"/>
        <v/>
      </c>
      <c r="C1034" s="316" t="str">
        <f>IF(AND(F1034&lt;&gt;"",G1034&lt;&gt;""),COUNT($C$32:C1033)+1,"")</f>
        <v/>
      </c>
      <c r="D1034" s="292" t="str">
        <f t="shared" si="362"/>
        <v/>
      </c>
      <c r="E1034" s="292" t="str">
        <f t="shared" si="363"/>
        <v/>
      </c>
      <c r="F1034" s="316"/>
      <c r="G1034" s="316"/>
      <c r="H1034" s="317"/>
      <c r="I1034" s="316" t="s">
        <v>445</v>
      </c>
      <c r="J1034" s="318"/>
      <c r="K1034" s="319"/>
      <c r="L1034" s="292" t="s">
        <v>446</v>
      </c>
      <c r="M1034" s="324"/>
      <c r="N1034" s="294" t="str">
        <f t="shared" si="364"/>
        <v/>
      </c>
      <c r="O1034" s="319"/>
      <c r="P1034" s="296" t="str">
        <f t="shared" si="365"/>
        <v/>
      </c>
      <c r="Q1034" s="552"/>
      <c r="R1034" s="551"/>
      <c r="S1034" s="291"/>
      <c r="T1034" t="str">
        <f t="shared" si="366"/>
        <v>-</v>
      </c>
      <c r="U1034" s="560">
        <f t="shared" si="367"/>
        <v>0</v>
      </c>
      <c r="V1034" s="560">
        <f t="shared" si="368"/>
        <v>0</v>
      </c>
      <c r="W1034" s="560">
        <f t="shared" si="369"/>
        <v>0</v>
      </c>
    </row>
    <row r="1035" spans="1:23" ht="21" customHeight="1">
      <c r="A1035" s="316" t="str">
        <f t="shared" si="360"/>
        <v/>
      </c>
      <c r="B1035" s="316" t="str">
        <f t="shared" si="361"/>
        <v/>
      </c>
      <c r="C1035" s="316" t="str">
        <f>IF(AND(F1035&lt;&gt;"",G1035&lt;&gt;""),COUNT($C$32:C1034)+1,"")</f>
        <v/>
      </c>
      <c r="D1035" s="292" t="str">
        <f t="shared" si="362"/>
        <v/>
      </c>
      <c r="E1035" s="292" t="str">
        <f t="shared" si="363"/>
        <v/>
      </c>
      <c r="F1035" s="316"/>
      <c r="G1035" s="316"/>
      <c r="H1035" s="317"/>
      <c r="I1035" s="316" t="s">
        <v>445</v>
      </c>
      <c r="J1035" s="318"/>
      <c r="K1035" s="319"/>
      <c r="L1035" s="292" t="s">
        <v>446</v>
      </c>
      <c r="M1035" s="324"/>
      <c r="N1035" s="294" t="str">
        <f t="shared" si="364"/>
        <v/>
      </c>
      <c r="O1035" s="319"/>
      <c r="P1035" s="296" t="str">
        <f t="shared" si="365"/>
        <v/>
      </c>
      <c r="Q1035" s="552"/>
      <c r="R1035" s="551"/>
      <c r="S1035" s="291"/>
      <c r="T1035" t="str">
        <f t="shared" si="366"/>
        <v>-</v>
      </c>
      <c r="U1035" s="560">
        <f t="shared" si="367"/>
        <v>0</v>
      </c>
      <c r="V1035" s="560">
        <f t="shared" si="368"/>
        <v>0</v>
      </c>
      <c r="W1035" s="560">
        <f t="shared" si="369"/>
        <v>0</v>
      </c>
    </row>
    <row r="1036" spans="1:23" ht="21" customHeight="1">
      <c r="A1036" s="316" t="str">
        <f t="shared" si="360"/>
        <v/>
      </c>
      <c r="B1036" s="316" t="str">
        <f t="shared" si="361"/>
        <v/>
      </c>
      <c r="C1036" s="316" t="str">
        <f>IF(AND(F1036&lt;&gt;"",G1036&lt;&gt;""),COUNT($C$32:C1035)+1,"")</f>
        <v/>
      </c>
      <c r="D1036" s="292" t="str">
        <f t="shared" si="362"/>
        <v/>
      </c>
      <c r="E1036" s="292" t="str">
        <f t="shared" si="363"/>
        <v/>
      </c>
      <c r="F1036" s="316"/>
      <c r="G1036" s="316"/>
      <c r="H1036" s="317"/>
      <c r="I1036" s="316" t="s">
        <v>445</v>
      </c>
      <c r="J1036" s="318"/>
      <c r="K1036" s="319"/>
      <c r="L1036" s="292" t="s">
        <v>446</v>
      </c>
      <c r="M1036" s="324"/>
      <c r="N1036" s="294" t="str">
        <f t="shared" si="364"/>
        <v/>
      </c>
      <c r="O1036" s="319"/>
      <c r="P1036" s="296" t="str">
        <f t="shared" si="365"/>
        <v/>
      </c>
      <c r="Q1036" s="552"/>
      <c r="R1036" s="551"/>
      <c r="S1036" s="291"/>
      <c r="T1036" t="str">
        <f t="shared" si="366"/>
        <v>-</v>
      </c>
      <c r="U1036" s="560">
        <f t="shared" si="367"/>
        <v>0</v>
      </c>
      <c r="V1036" s="560">
        <f t="shared" si="368"/>
        <v>0</v>
      </c>
      <c r="W1036" s="560">
        <f t="shared" si="369"/>
        <v>0</v>
      </c>
    </row>
    <row r="1037" spans="1:23" ht="21" customHeight="1">
      <c r="A1037" s="316" t="str">
        <f t="shared" si="360"/>
        <v/>
      </c>
      <c r="B1037" s="316" t="str">
        <f t="shared" si="361"/>
        <v/>
      </c>
      <c r="C1037" s="316" t="str">
        <f>IF(AND(F1037&lt;&gt;"",G1037&lt;&gt;""),COUNT($C$32:C1036)+1,"")</f>
        <v/>
      </c>
      <c r="D1037" s="292" t="str">
        <f t="shared" si="362"/>
        <v/>
      </c>
      <c r="E1037" s="292" t="str">
        <f t="shared" si="363"/>
        <v/>
      </c>
      <c r="F1037" s="316"/>
      <c r="G1037" s="316"/>
      <c r="H1037" s="317"/>
      <c r="I1037" s="316" t="s">
        <v>445</v>
      </c>
      <c r="J1037" s="318"/>
      <c r="K1037" s="319"/>
      <c r="L1037" s="292" t="s">
        <v>446</v>
      </c>
      <c r="M1037" s="324"/>
      <c r="N1037" s="294" t="str">
        <f t="shared" si="364"/>
        <v/>
      </c>
      <c r="O1037" s="319"/>
      <c r="P1037" s="296" t="str">
        <f t="shared" si="365"/>
        <v/>
      </c>
      <c r="Q1037" s="552"/>
      <c r="R1037" s="551"/>
      <c r="S1037" s="291"/>
      <c r="T1037" t="str">
        <f t="shared" si="366"/>
        <v>-</v>
      </c>
      <c r="U1037" s="560">
        <f t="shared" si="367"/>
        <v>0</v>
      </c>
      <c r="V1037" s="560">
        <f t="shared" si="368"/>
        <v>0</v>
      </c>
      <c r="W1037" s="560">
        <f t="shared" si="369"/>
        <v>0</v>
      </c>
    </row>
    <row r="1038" spans="1:23" ht="21" customHeight="1">
      <c r="A1038" s="316" t="str">
        <f t="shared" si="360"/>
        <v/>
      </c>
      <c r="B1038" s="316" t="str">
        <f t="shared" si="361"/>
        <v/>
      </c>
      <c r="C1038" s="316" t="str">
        <f>IF(AND(F1038&lt;&gt;"",G1038&lt;&gt;""),COUNT($C$32:C1037)+1,"")</f>
        <v/>
      </c>
      <c r="D1038" s="292" t="str">
        <f t="shared" si="362"/>
        <v/>
      </c>
      <c r="E1038" s="292" t="str">
        <f t="shared" si="363"/>
        <v/>
      </c>
      <c r="F1038" s="316"/>
      <c r="G1038" s="316"/>
      <c r="H1038" s="317"/>
      <c r="I1038" s="316" t="s">
        <v>445</v>
      </c>
      <c r="J1038" s="318"/>
      <c r="K1038" s="319"/>
      <c r="L1038" s="292" t="s">
        <v>446</v>
      </c>
      <c r="M1038" s="324"/>
      <c r="N1038" s="294" t="str">
        <f t="shared" si="364"/>
        <v/>
      </c>
      <c r="O1038" s="319"/>
      <c r="P1038" s="296" t="str">
        <f t="shared" si="365"/>
        <v/>
      </c>
      <c r="Q1038" s="552"/>
      <c r="R1038" s="551"/>
      <c r="S1038" s="291"/>
      <c r="T1038" t="str">
        <f t="shared" si="366"/>
        <v>-</v>
      </c>
      <c r="U1038" s="560">
        <f t="shared" si="367"/>
        <v>0</v>
      </c>
      <c r="V1038" s="560">
        <f t="shared" si="368"/>
        <v>0</v>
      </c>
      <c r="W1038" s="560">
        <f t="shared" si="369"/>
        <v>0</v>
      </c>
    </row>
    <row r="1039" spans="1:23" ht="21" customHeight="1">
      <c r="A1039" s="316" t="str">
        <f t="shared" si="360"/>
        <v/>
      </c>
      <c r="B1039" s="316" t="str">
        <f t="shared" si="361"/>
        <v/>
      </c>
      <c r="C1039" s="316" t="str">
        <f>IF(AND(F1039&lt;&gt;"",G1039&lt;&gt;""),COUNT($C$32:C1038)+1,"")</f>
        <v/>
      </c>
      <c r="D1039" s="292" t="str">
        <f t="shared" si="362"/>
        <v/>
      </c>
      <c r="E1039" s="292" t="str">
        <f t="shared" si="363"/>
        <v/>
      </c>
      <c r="F1039" s="316"/>
      <c r="G1039" s="316"/>
      <c r="H1039" s="317"/>
      <c r="I1039" s="316" t="s">
        <v>445</v>
      </c>
      <c r="J1039" s="318"/>
      <c r="K1039" s="319"/>
      <c r="L1039" s="292" t="s">
        <v>446</v>
      </c>
      <c r="M1039" s="324"/>
      <c r="N1039" s="294" t="str">
        <f t="shared" si="364"/>
        <v/>
      </c>
      <c r="O1039" s="319"/>
      <c r="P1039" s="296" t="str">
        <f t="shared" si="365"/>
        <v/>
      </c>
      <c r="Q1039" s="552"/>
      <c r="R1039" s="551"/>
      <c r="S1039" s="291"/>
      <c r="T1039" t="str">
        <f t="shared" si="366"/>
        <v>-</v>
      </c>
      <c r="U1039" s="560">
        <f t="shared" si="367"/>
        <v>0</v>
      </c>
      <c r="V1039" s="560">
        <f t="shared" si="368"/>
        <v>0</v>
      </c>
      <c r="W1039" s="560">
        <f t="shared" si="369"/>
        <v>0</v>
      </c>
    </row>
    <row r="1040" spans="1:23" ht="21" customHeight="1">
      <c r="A1040" s="316" t="str">
        <f t="shared" si="360"/>
        <v/>
      </c>
      <c r="B1040" s="316" t="str">
        <f t="shared" si="361"/>
        <v/>
      </c>
      <c r="C1040" s="316" t="str">
        <f>IF(AND(F1040&lt;&gt;"",G1040&lt;&gt;""),COUNT($C$32:C1039)+1,"")</f>
        <v/>
      </c>
      <c r="D1040" s="292" t="str">
        <f t="shared" si="362"/>
        <v/>
      </c>
      <c r="E1040" s="292" t="str">
        <f t="shared" si="363"/>
        <v/>
      </c>
      <c r="F1040" s="316"/>
      <c r="G1040" s="316"/>
      <c r="H1040" s="317"/>
      <c r="I1040" s="316" t="s">
        <v>445</v>
      </c>
      <c r="J1040" s="318"/>
      <c r="K1040" s="319"/>
      <c r="L1040" s="292" t="s">
        <v>446</v>
      </c>
      <c r="M1040" s="324"/>
      <c r="N1040" s="294" t="str">
        <f t="shared" si="364"/>
        <v/>
      </c>
      <c r="O1040" s="319"/>
      <c r="P1040" s="296" t="str">
        <f t="shared" si="365"/>
        <v/>
      </c>
      <c r="Q1040" s="552"/>
      <c r="R1040" s="551"/>
      <c r="S1040" s="291"/>
      <c r="T1040" t="str">
        <f t="shared" si="366"/>
        <v>-</v>
      </c>
      <c r="U1040" s="560">
        <f t="shared" si="367"/>
        <v>0</v>
      </c>
      <c r="V1040" s="560">
        <f t="shared" si="368"/>
        <v>0</v>
      </c>
      <c r="W1040" s="560">
        <f t="shared" si="369"/>
        <v>0</v>
      </c>
    </row>
    <row r="1041" spans="1:23" ht="21" customHeight="1">
      <c r="A1041" s="316" t="str">
        <f t="shared" si="360"/>
        <v/>
      </c>
      <c r="B1041" s="316" t="str">
        <f t="shared" si="361"/>
        <v/>
      </c>
      <c r="C1041" s="316" t="str">
        <f>IF(AND(F1041&lt;&gt;"",G1041&lt;&gt;""),COUNT($C$32:C1040)+1,"")</f>
        <v/>
      </c>
      <c r="D1041" s="292" t="str">
        <f t="shared" si="362"/>
        <v/>
      </c>
      <c r="E1041" s="292" t="str">
        <f t="shared" si="363"/>
        <v/>
      </c>
      <c r="F1041" s="316"/>
      <c r="G1041" s="316"/>
      <c r="H1041" s="317"/>
      <c r="I1041" s="316" t="s">
        <v>445</v>
      </c>
      <c r="J1041" s="318"/>
      <c r="K1041" s="319"/>
      <c r="L1041" s="292" t="s">
        <v>446</v>
      </c>
      <c r="M1041" s="324"/>
      <c r="N1041" s="294" t="str">
        <f t="shared" si="364"/>
        <v/>
      </c>
      <c r="O1041" s="319"/>
      <c r="P1041" s="296" t="str">
        <f t="shared" si="365"/>
        <v/>
      </c>
      <c r="Q1041" s="552"/>
      <c r="R1041" s="551"/>
      <c r="S1041" s="291"/>
      <c r="T1041" t="str">
        <f t="shared" si="366"/>
        <v>-</v>
      </c>
      <c r="U1041" s="560">
        <f t="shared" si="367"/>
        <v>0</v>
      </c>
      <c r="V1041" s="560">
        <f t="shared" si="368"/>
        <v>0</v>
      </c>
      <c r="W1041" s="560">
        <f t="shared" si="369"/>
        <v>0</v>
      </c>
    </row>
    <row r="1042" spans="1:23" ht="21" customHeight="1">
      <c r="A1042" s="316" t="str">
        <f t="shared" si="360"/>
        <v/>
      </c>
      <c r="B1042" s="316" t="str">
        <f t="shared" si="361"/>
        <v/>
      </c>
      <c r="C1042" s="316" t="str">
        <f>IF(AND(F1042&lt;&gt;"",G1042&lt;&gt;""),COUNT($C$32:C1041)+1,"")</f>
        <v/>
      </c>
      <c r="D1042" s="292" t="str">
        <f t="shared" si="362"/>
        <v/>
      </c>
      <c r="E1042" s="292" t="str">
        <f t="shared" si="363"/>
        <v/>
      </c>
      <c r="F1042" s="316"/>
      <c r="G1042" s="316"/>
      <c r="H1042" s="317"/>
      <c r="I1042" s="316" t="s">
        <v>445</v>
      </c>
      <c r="J1042" s="318"/>
      <c r="K1042" s="319"/>
      <c r="L1042" s="292" t="s">
        <v>446</v>
      </c>
      <c r="M1042" s="324"/>
      <c r="N1042" s="294" t="str">
        <f t="shared" si="364"/>
        <v/>
      </c>
      <c r="O1042" s="319"/>
      <c r="P1042" s="296" t="str">
        <f t="shared" si="365"/>
        <v/>
      </c>
      <c r="Q1042" s="552"/>
      <c r="R1042" s="551"/>
      <c r="S1042" s="291"/>
      <c r="T1042" t="str">
        <f t="shared" si="366"/>
        <v>-</v>
      </c>
      <c r="U1042" s="560">
        <f t="shared" si="367"/>
        <v>0</v>
      </c>
      <c r="V1042" s="560">
        <f t="shared" si="368"/>
        <v>0</v>
      </c>
      <c r="W1042" s="560">
        <f t="shared" si="369"/>
        <v>0</v>
      </c>
    </row>
    <row r="1043" spans="1:23" ht="21" customHeight="1">
      <c r="A1043" s="316" t="str">
        <f t="shared" si="360"/>
        <v/>
      </c>
      <c r="B1043" s="316" t="str">
        <f t="shared" si="361"/>
        <v/>
      </c>
      <c r="C1043" s="316" t="str">
        <f>IF(AND(F1043&lt;&gt;"",G1043&lt;&gt;""),COUNT($C$32:C1042)+1,"")</f>
        <v/>
      </c>
      <c r="D1043" s="292" t="str">
        <f t="shared" si="362"/>
        <v/>
      </c>
      <c r="E1043" s="292" t="str">
        <f t="shared" si="363"/>
        <v/>
      </c>
      <c r="F1043" s="316"/>
      <c r="G1043" s="316"/>
      <c r="H1043" s="317"/>
      <c r="I1043" s="316" t="s">
        <v>445</v>
      </c>
      <c r="J1043" s="318"/>
      <c r="K1043" s="319"/>
      <c r="L1043" s="292" t="s">
        <v>446</v>
      </c>
      <c r="M1043" s="324"/>
      <c r="N1043" s="294" t="str">
        <f t="shared" si="364"/>
        <v/>
      </c>
      <c r="O1043" s="319"/>
      <c r="P1043" s="296" t="str">
        <f t="shared" si="365"/>
        <v/>
      </c>
      <c r="Q1043" s="552"/>
      <c r="R1043" s="551"/>
      <c r="S1043" s="291"/>
      <c r="T1043" t="str">
        <f t="shared" si="366"/>
        <v>-</v>
      </c>
      <c r="U1043" s="560">
        <f t="shared" si="367"/>
        <v>0</v>
      </c>
      <c r="V1043" s="560">
        <f t="shared" si="368"/>
        <v>0</v>
      </c>
      <c r="W1043" s="560">
        <f t="shared" si="369"/>
        <v>0</v>
      </c>
    </row>
    <row r="1044" spans="1:23" ht="21" customHeight="1">
      <c r="A1044" s="316" t="str">
        <f t="shared" si="360"/>
        <v/>
      </c>
      <c r="B1044" s="316" t="str">
        <f t="shared" si="361"/>
        <v/>
      </c>
      <c r="C1044" s="316" t="str">
        <f>IF(AND(F1044&lt;&gt;"",G1044&lt;&gt;""),COUNT($C$32:C1043)+1,"")</f>
        <v/>
      </c>
      <c r="D1044" s="292" t="str">
        <f t="shared" si="362"/>
        <v/>
      </c>
      <c r="E1044" s="292" t="str">
        <f t="shared" si="363"/>
        <v/>
      </c>
      <c r="F1044" s="316"/>
      <c r="G1044" s="316"/>
      <c r="H1044" s="317"/>
      <c r="I1044" s="316" t="s">
        <v>445</v>
      </c>
      <c r="J1044" s="318"/>
      <c r="K1044" s="319"/>
      <c r="L1044" s="292" t="s">
        <v>446</v>
      </c>
      <c r="M1044" s="324"/>
      <c r="N1044" s="294" t="str">
        <f t="shared" si="364"/>
        <v/>
      </c>
      <c r="O1044" s="319"/>
      <c r="P1044" s="296" t="str">
        <f t="shared" si="365"/>
        <v/>
      </c>
      <c r="Q1044" s="552"/>
      <c r="R1044" s="551"/>
      <c r="S1044" s="291"/>
      <c r="T1044" t="str">
        <f t="shared" si="366"/>
        <v>-</v>
      </c>
      <c r="U1044" s="560">
        <f t="shared" si="367"/>
        <v>0</v>
      </c>
      <c r="V1044" s="560">
        <f t="shared" si="368"/>
        <v>0</v>
      </c>
      <c r="W1044" s="560">
        <f t="shared" si="369"/>
        <v>0</v>
      </c>
    </row>
    <row r="1045" spans="1:23" ht="21" customHeight="1">
      <c r="A1045" s="316" t="str">
        <f t="shared" si="360"/>
        <v/>
      </c>
      <c r="B1045" s="316" t="str">
        <f t="shared" si="361"/>
        <v/>
      </c>
      <c r="C1045" s="316" t="str">
        <f>IF(AND(F1045&lt;&gt;"",G1045&lt;&gt;""),COUNT($C$32:C1044)+1,"")</f>
        <v/>
      </c>
      <c r="D1045" s="292" t="str">
        <f t="shared" si="362"/>
        <v/>
      </c>
      <c r="E1045" s="292" t="str">
        <f t="shared" si="363"/>
        <v/>
      </c>
      <c r="F1045" s="316"/>
      <c r="G1045" s="316"/>
      <c r="H1045" s="317"/>
      <c r="I1045" s="316" t="s">
        <v>445</v>
      </c>
      <c r="J1045" s="318"/>
      <c r="K1045" s="319"/>
      <c r="L1045" s="292" t="s">
        <v>446</v>
      </c>
      <c r="M1045" s="324"/>
      <c r="N1045" s="294" t="str">
        <f t="shared" si="364"/>
        <v/>
      </c>
      <c r="O1045" s="319"/>
      <c r="P1045" s="296" t="str">
        <f t="shared" si="365"/>
        <v/>
      </c>
      <c r="Q1045" s="552"/>
      <c r="R1045" s="551"/>
      <c r="S1045" s="291"/>
      <c r="T1045" t="str">
        <f t="shared" si="366"/>
        <v>-</v>
      </c>
      <c r="U1045" s="560">
        <f t="shared" si="367"/>
        <v>0</v>
      </c>
      <c r="V1045" s="560">
        <f t="shared" si="368"/>
        <v>0</v>
      </c>
      <c r="W1045" s="560">
        <f t="shared" si="369"/>
        <v>0</v>
      </c>
    </row>
    <row r="1046" spans="1:23" ht="21" customHeight="1">
      <c r="A1046" s="316" t="str">
        <f t="shared" si="360"/>
        <v/>
      </c>
      <c r="B1046" s="316" t="str">
        <f t="shared" si="361"/>
        <v/>
      </c>
      <c r="C1046" s="316" t="str">
        <f>IF(AND(F1046&lt;&gt;"",G1046&lt;&gt;""),COUNT($C$32:C1045)+1,"")</f>
        <v/>
      </c>
      <c r="D1046" s="292" t="str">
        <f t="shared" si="362"/>
        <v/>
      </c>
      <c r="E1046" s="292" t="str">
        <f t="shared" si="363"/>
        <v/>
      </c>
      <c r="F1046" s="316"/>
      <c r="G1046" s="316"/>
      <c r="H1046" s="317"/>
      <c r="I1046" s="316" t="s">
        <v>445</v>
      </c>
      <c r="J1046" s="318"/>
      <c r="K1046" s="319"/>
      <c r="L1046" s="292" t="s">
        <v>446</v>
      </c>
      <c r="M1046" s="324"/>
      <c r="N1046" s="294" t="str">
        <f t="shared" si="364"/>
        <v/>
      </c>
      <c r="O1046" s="319"/>
      <c r="P1046" s="296" t="str">
        <f t="shared" si="365"/>
        <v/>
      </c>
      <c r="Q1046" s="552"/>
      <c r="R1046" s="551"/>
      <c r="S1046" s="291"/>
      <c r="T1046" t="str">
        <f t="shared" si="366"/>
        <v>-</v>
      </c>
      <c r="U1046" s="560">
        <f t="shared" si="367"/>
        <v>0</v>
      </c>
      <c r="V1046" s="560">
        <f t="shared" si="368"/>
        <v>0</v>
      </c>
      <c r="W1046" s="560">
        <f t="shared" si="369"/>
        <v>0</v>
      </c>
    </row>
    <row r="1047" spans="1:23" ht="21" customHeight="1">
      <c r="A1047" s="316" t="str">
        <f t="shared" si="360"/>
        <v/>
      </c>
      <c r="B1047" s="316" t="str">
        <f t="shared" si="361"/>
        <v/>
      </c>
      <c r="C1047" s="316" t="str">
        <f>IF(AND(F1047&lt;&gt;"",G1047&lt;&gt;""),COUNT($C$32:C1046)+1,"")</f>
        <v/>
      </c>
      <c r="D1047" s="292" t="str">
        <f t="shared" si="362"/>
        <v/>
      </c>
      <c r="E1047" s="292" t="str">
        <f t="shared" si="363"/>
        <v/>
      </c>
      <c r="F1047" s="316"/>
      <c r="G1047" s="316"/>
      <c r="H1047" s="317"/>
      <c r="I1047" s="316" t="s">
        <v>445</v>
      </c>
      <c r="J1047" s="318"/>
      <c r="K1047" s="319"/>
      <c r="L1047" s="292" t="s">
        <v>446</v>
      </c>
      <c r="M1047" s="324"/>
      <c r="N1047" s="294" t="str">
        <f t="shared" si="364"/>
        <v/>
      </c>
      <c r="O1047" s="319"/>
      <c r="P1047" s="296" t="str">
        <f t="shared" si="365"/>
        <v/>
      </c>
      <c r="Q1047" s="552"/>
      <c r="R1047" s="551"/>
      <c r="S1047" s="291"/>
      <c r="T1047" t="str">
        <f t="shared" si="366"/>
        <v>-</v>
      </c>
      <c r="U1047" s="560">
        <f t="shared" si="367"/>
        <v>0</v>
      </c>
      <c r="V1047" s="560">
        <f t="shared" si="368"/>
        <v>0</v>
      </c>
      <c r="W1047" s="560">
        <f t="shared" si="369"/>
        <v>0</v>
      </c>
    </row>
    <row r="1048" spans="1:23" ht="21" customHeight="1">
      <c r="A1048" s="316" t="str">
        <f t="shared" si="360"/>
        <v/>
      </c>
      <c r="B1048" s="316" t="str">
        <f t="shared" si="361"/>
        <v/>
      </c>
      <c r="C1048" s="316" t="str">
        <f>IF(AND(F1048&lt;&gt;"",G1048&lt;&gt;""),COUNT($C$32:C1047)+1,"")</f>
        <v/>
      </c>
      <c r="D1048" s="292" t="str">
        <f t="shared" si="362"/>
        <v/>
      </c>
      <c r="E1048" s="292" t="str">
        <f t="shared" si="363"/>
        <v/>
      </c>
      <c r="F1048" s="316"/>
      <c r="G1048" s="316"/>
      <c r="H1048" s="317"/>
      <c r="I1048" s="316" t="s">
        <v>445</v>
      </c>
      <c r="J1048" s="318"/>
      <c r="K1048" s="319"/>
      <c r="L1048" s="292" t="s">
        <v>446</v>
      </c>
      <c r="M1048" s="324"/>
      <c r="N1048" s="294" t="str">
        <f t="shared" si="364"/>
        <v/>
      </c>
      <c r="O1048" s="319"/>
      <c r="P1048" s="296" t="str">
        <f t="shared" si="365"/>
        <v/>
      </c>
      <c r="Q1048" s="552"/>
      <c r="R1048" s="551"/>
      <c r="S1048" s="291"/>
      <c r="T1048" t="str">
        <f t="shared" si="366"/>
        <v>-</v>
      </c>
      <c r="U1048" s="560">
        <f t="shared" si="367"/>
        <v>0</v>
      </c>
      <c r="V1048" s="560">
        <f t="shared" si="368"/>
        <v>0</v>
      </c>
      <c r="W1048" s="560">
        <f t="shared" si="369"/>
        <v>0</v>
      </c>
    </row>
    <row r="1049" spans="1:23" ht="21" customHeight="1">
      <c r="A1049" s="316" t="str">
        <f t="shared" si="360"/>
        <v/>
      </c>
      <c r="B1049" s="316" t="str">
        <f t="shared" si="361"/>
        <v/>
      </c>
      <c r="C1049" s="316" t="str">
        <f>IF(AND(F1049&lt;&gt;"",G1049&lt;&gt;""),COUNT($C$32:C1048)+1,"")</f>
        <v/>
      </c>
      <c r="D1049" s="292" t="str">
        <f t="shared" si="362"/>
        <v/>
      </c>
      <c r="E1049" s="292" t="str">
        <f t="shared" si="363"/>
        <v/>
      </c>
      <c r="F1049" s="316"/>
      <c r="G1049" s="316"/>
      <c r="H1049" s="317"/>
      <c r="I1049" s="316" t="s">
        <v>445</v>
      </c>
      <c r="J1049" s="318"/>
      <c r="K1049" s="319"/>
      <c r="L1049" s="292" t="s">
        <v>446</v>
      </c>
      <c r="M1049" s="324"/>
      <c r="N1049" s="294" t="str">
        <f t="shared" si="364"/>
        <v/>
      </c>
      <c r="O1049" s="319"/>
      <c r="P1049" s="296" t="str">
        <f t="shared" si="365"/>
        <v/>
      </c>
      <c r="Q1049" s="552"/>
      <c r="R1049" s="551"/>
      <c r="S1049" s="291"/>
      <c r="T1049" t="str">
        <f t="shared" si="366"/>
        <v>-</v>
      </c>
      <c r="U1049" s="560">
        <f t="shared" si="367"/>
        <v>0</v>
      </c>
      <c r="V1049" s="560">
        <f t="shared" si="368"/>
        <v>0</v>
      </c>
      <c r="W1049" s="560">
        <f t="shared" si="369"/>
        <v>0</v>
      </c>
    </row>
    <row r="1050" spans="1:23" ht="21" customHeight="1">
      <c r="A1050" s="316" t="str">
        <f t="shared" si="360"/>
        <v/>
      </c>
      <c r="B1050" s="316" t="str">
        <f t="shared" si="361"/>
        <v/>
      </c>
      <c r="C1050" s="316" t="str">
        <f>IF(AND(F1050&lt;&gt;"",G1050&lt;&gt;""),COUNT($C$32:C1049)+1,"")</f>
        <v/>
      </c>
      <c r="D1050" s="292" t="str">
        <f t="shared" si="362"/>
        <v/>
      </c>
      <c r="E1050" s="292" t="str">
        <f t="shared" si="363"/>
        <v/>
      </c>
      <c r="F1050" s="316"/>
      <c r="G1050" s="316"/>
      <c r="H1050" s="317"/>
      <c r="I1050" s="316" t="s">
        <v>445</v>
      </c>
      <c r="J1050" s="318"/>
      <c r="K1050" s="319"/>
      <c r="L1050" s="292" t="s">
        <v>446</v>
      </c>
      <c r="M1050" s="324"/>
      <c r="N1050" s="294" t="str">
        <f t="shared" si="364"/>
        <v/>
      </c>
      <c r="O1050" s="319"/>
      <c r="P1050" s="296" t="str">
        <f t="shared" si="365"/>
        <v/>
      </c>
      <c r="Q1050" s="552"/>
      <c r="R1050" s="551"/>
      <c r="S1050" s="291"/>
      <c r="T1050" t="str">
        <f t="shared" si="366"/>
        <v>-</v>
      </c>
      <c r="U1050" s="560">
        <f t="shared" si="367"/>
        <v>0</v>
      </c>
      <c r="V1050" s="560">
        <f t="shared" si="368"/>
        <v>0</v>
      </c>
      <c r="W1050" s="560">
        <f t="shared" si="369"/>
        <v>0</v>
      </c>
    </row>
    <row r="1051" spans="1:23" ht="21" customHeight="1">
      <c r="A1051" s="316" t="str">
        <f t="shared" si="360"/>
        <v/>
      </c>
      <c r="B1051" s="316" t="str">
        <f t="shared" si="361"/>
        <v/>
      </c>
      <c r="C1051" s="316" t="str">
        <f>IF(AND(F1051&lt;&gt;"",G1051&lt;&gt;""),COUNT($C$32:C1050)+1,"")</f>
        <v/>
      </c>
      <c r="D1051" s="292" t="str">
        <f t="shared" si="362"/>
        <v/>
      </c>
      <c r="E1051" s="292" t="str">
        <f t="shared" si="363"/>
        <v/>
      </c>
      <c r="F1051" s="316"/>
      <c r="G1051" s="316"/>
      <c r="H1051" s="317"/>
      <c r="I1051" s="316" t="s">
        <v>445</v>
      </c>
      <c r="J1051" s="318"/>
      <c r="K1051" s="319"/>
      <c r="L1051" s="292" t="s">
        <v>446</v>
      </c>
      <c r="M1051" s="324"/>
      <c r="N1051" s="294" t="str">
        <f t="shared" si="364"/>
        <v/>
      </c>
      <c r="O1051" s="319"/>
      <c r="P1051" s="296" t="str">
        <f t="shared" si="365"/>
        <v/>
      </c>
      <c r="Q1051" s="552"/>
      <c r="R1051" s="551"/>
      <c r="S1051" s="291"/>
      <c r="T1051" t="str">
        <f t="shared" si="366"/>
        <v>-</v>
      </c>
      <c r="U1051" s="560">
        <f t="shared" si="367"/>
        <v>0</v>
      </c>
      <c r="V1051" s="560">
        <f t="shared" si="368"/>
        <v>0</v>
      </c>
      <c r="W1051" s="560">
        <f t="shared" si="369"/>
        <v>0</v>
      </c>
    </row>
    <row r="1052" spans="1:23" ht="21" customHeight="1">
      <c r="A1052" s="316" t="str">
        <f t="shared" si="360"/>
        <v/>
      </c>
      <c r="B1052" s="316" t="str">
        <f t="shared" si="361"/>
        <v/>
      </c>
      <c r="C1052" s="316" t="str">
        <f>IF(AND(F1052&lt;&gt;"",G1052&lt;&gt;""),COUNT($C$32:C1051)+1,"")</f>
        <v/>
      </c>
      <c r="D1052" s="292" t="str">
        <f t="shared" si="362"/>
        <v/>
      </c>
      <c r="E1052" s="292" t="str">
        <f t="shared" si="363"/>
        <v/>
      </c>
      <c r="F1052" s="316"/>
      <c r="G1052" s="316"/>
      <c r="H1052" s="317"/>
      <c r="I1052" s="316" t="s">
        <v>445</v>
      </c>
      <c r="J1052" s="318"/>
      <c r="K1052" s="319"/>
      <c r="L1052" s="292" t="s">
        <v>446</v>
      </c>
      <c r="M1052" s="324"/>
      <c r="N1052" s="294" t="str">
        <f t="shared" si="364"/>
        <v/>
      </c>
      <c r="O1052" s="319"/>
      <c r="P1052" s="296" t="str">
        <f t="shared" si="365"/>
        <v/>
      </c>
      <c r="Q1052" s="552"/>
      <c r="R1052" s="551"/>
      <c r="S1052" s="291"/>
      <c r="T1052" t="str">
        <f t="shared" si="366"/>
        <v>-</v>
      </c>
      <c r="U1052" s="560">
        <f t="shared" si="367"/>
        <v>0</v>
      </c>
      <c r="V1052" s="560">
        <f t="shared" si="368"/>
        <v>0</v>
      </c>
      <c r="W1052" s="560">
        <f t="shared" si="369"/>
        <v>0</v>
      </c>
    </row>
    <row r="1053" spans="1:23" ht="21" customHeight="1">
      <c r="A1053" s="316" t="str">
        <f t="shared" si="360"/>
        <v/>
      </c>
      <c r="B1053" s="316" t="str">
        <f t="shared" si="361"/>
        <v/>
      </c>
      <c r="C1053" s="316" t="str">
        <f>IF(AND(F1053&lt;&gt;"",G1053&lt;&gt;""),COUNT($C$32:C1052)+1,"")</f>
        <v/>
      </c>
      <c r="D1053" s="292" t="str">
        <f t="shared" si="362"/>
        <v/>
      </c>
      <c r="E1053" s="292" t="str">
        <f t="shared" si="363"/>
        <v/>
      </c>
      <c r="F1053" s="316"/>
      <c r="G1053" s="316"/>
      <c r="H1053" s="317"/>
      <c r="I1053" s="316" t="s">
        <v>445</v>
      </c>
      <c r="J1053" s="318"/>
      <c r="K1053" s="319"/>
      <c r="L1053" s="292" t="s">
        <v>446</v>
      </c>
      <c r="M1053" s="324"/>
      <c r="N1053" s="294" t="str">
        <f t="shared" si="364"/>
        <v/>
      </c>
      <c r="O1053" s="319"/>
      <c r="P1053" s="296" t="str">
        <f t="shared" si="365"/>
        <v/>
      </c>
      <c r="Q1053" s="552"/>
      <c r="R1053" s="551"/>
      <c r="S1053" s="291"/>
      <c r="T1053" t="str">
        <f t="shared" si="366"/>
        <v>-</v>
      </c>
      <c r="U1053" s="560">
        <f t="shared" si="367"/>
        <v>0</v>
      </c>
      <c r="V1053" s="560">
        <f t="shared" si="368"/>
        <v>0</v>
      </c>
      <c r="W1053" s="560">
        <f t="shared" si="369"/>
        <v>0</v>
      </c>
    </row>
    <row r="1054" spans="1:23" ht="21" customHeight="1">
      <c r="A1054" s="316" t="str">
        <f t="shared" si="360"/>
        <v/>
      </c>
      <c r="B1054" s="316" t="str">
        <f t="shared" si="361"/>
        <v/>
      </c>
      <c r="C1054" s="316" t="str">
        <f>IF(AND(F1054&lt;&gt;"",G1054&lt;&gt;""),COUNT($C$32:C1053)+1,"")</f>
        <v/>
      </c>
      <c r="D1054" s="292" t="str">
        <f t="shared" si="362"/>
        <v/>
      </c>
      <c r="E1054" s="292" t="str">
        <f t="shared" si="363"/>
        <v/>
      </c>
      <c r="F1054" s="316"/>
      <c r="G1054" s="316"/>
      <c r="H1054" s="317"/>
      <c r="I1054" s="316" t="s">
        <v>445</v>
      </c>
      <c r="J1054" s="318"/>
      <c r="K1054" s="319"/>
      <c r="L1054" s="292" t="s">
        <v>446</v>
      </c>
      <c r="M1054" s="324"/>
      <c r="N1054" s="294" t="str">
        <f t="shared" si="364"/>
        <v/>
      </c>
      <c r="O1054" s="319"/>
      <c r="P1054" s="296" t="str">
        <f t="shared" si="365"/>
        <v/>
      </c>
      <c r="Q1054" s="552"/>
      <c r="R1054" s="551"/>
      <c r="S1054" s="291"/>
      <c r="T1054" t="str">
        <f t="shared" si="366"/>
        <v>-</v>
      </c>
      <c r="U1054" s="560">
        <f t="shared" si="367"/>
        <v>0</v>
      </c>
      <c r="V1054" s="560">
        <f t="shared" si="368"/>
        <v>0</v>
      </c>
      <c r="W1054" s="560">
        <f t="shared" si="369"/>
        <v>0</v>
      </c>
    </row>
    <row r="1055" spans="1:23" ht="21" customHeight="1">
      <c r="A1055" s="316" t="str">
        <f t="shared" si="360"/>
        <v/>
      </c>
      <c r="B1055" s="316" t="str">
        <f t="shared" si="361"/>
        <v/>
      </c>
      <c r="C1055" s="316" t="str">
        <f>IF(AND(F1055&lt;&gt;"",G1055&lt;&gt;""),COUNT($C$32:C1054)+1,"")</f>
        <v/>
      </c>
      <c r="D1055" s="292" t="str">
        <f t="shared" si="362"/>
        <v/>
      </c>
      <c r="E1055" s="292" t="str">
        <f t="shared" si="363"/>
        <v/>
      </c>
      <c r="F1055" s="316"/>
      <c r="G1055" s="316"/>
      <c r="H1055" s="317"/>
      <c r="I1055" s="316" t="s">
        <v>445</v>
      </c>
      <c r="J1055" s="318"/>
      <c r="K1055" s="319"/>
      <c r="L1055" s="292" t="s">
        <v>446</v>
      </c>
      <c r="M1055" s="324"/>
      <c r="N1055" s="294" t="str">
        <f t="shared" si="364"/>
        <v/>
      </c>
      <c r="O1055" s="319"/>
      <c r="P1055" s="296" t="str">
        <f t="shared" si="365"/>
        <v/>
      </c>
      <c r="Q1055" s="552"/>
      <c r="R1055" s="551"/>
      <c r="S1055" s="291"/>
      <c r="T1055" t="str">
        <f t="shared" si="366"/>
        <v>-</v>
      </c>
      <c r="U1055" s="560">
        <f t="shared" si="367"/>
        <v>0</v>
      </c>
      <c r="V1055" s="560">
        <f t="shared" si="368"/>
        <v>0</v>
      </c>
      <c r="W1055" s="560">
        <f t="shared" si="369"/>
        <v>0</v>
      </c>
    </row>
    <row r="1056" spans="1:23" ht="21" customHeight="1">
      <c r="A1056" s="316" t="str">
        <f t="shared" si="360"/>
        <v/>
      </c>
      <c r="B1056" s="316" t="str">
        <f t="shared" si="361"/>
        <v/>
      </c>
      <c r="C1056" s="316" t="str">
        <f>IF(AND(F1056&lt;&gt;"",G1056&lt;&gt;""),COUNT($C$32:C1055)+1,"")</f>
        <v/>
      </c>
      <c r="D1056" s="292" t="str">
        <f t="shared" si="362"/>
        <v/>
      </c>
      <c r="E1056" s="292" t="str">
        <f t="shared" si="363"/>
        <v/>
      </c>
      <c r="F1056" s="316"/>
      <c r="G1056" s="316"/>
      <c r="H1056" s="317"/>
      <c r="I1056" s="316" t="s">
        <v>445</v>
      </c>
      <c r="J1056" s="318"/>
      <c r="K1056" s="319"/>
      <c r="L1056" s="292" t="s">
        <v>446</v>
      </c>
      <c r="M1056" s="324"/>
      <c r="N1056" s="294" t="str">
        <f t="shared" si="364"/>
        <v/>
      </c>
      <c r="O1056" s="319"/>
      <c r="P1056" s="296" t="str">
        <f t="shared" si="365"/>
        <v/>
      </c>
      <c r="Q1056" s="552"/>
      <c r="R1056" s="551"/>
      <c r="S1056" s="291"/>
      <c r="T1056" t="str">
        <f t="shared" si="366"/>
        <v>-</v>
      </c>
      <c r="U1056" s="560">
        <f t="shared" si="367"/>
        <v>0</v>
      </c>
      <c r="V1056" s="560">
        <f t="shared" si="368"/>
        <v>0</v>
      </c>
      <c r="W1056" s="560">
        <f t="shared" si="369"/>
        <v>0</v>
      </c>
    </row>
    <row r="1057" spans="1:23" ht="21" customHeight="1">
      <c r="A1057" s="316" t="str">
        <f t="shared" si="360"/>
        <v/>
      </c>
      <c r="B1057" s="316" t="str">
        <f t="shared" si="361"/>
        <v/>
      </c>
      <c r="C1057" s="316" t="str">
        <f>IF(AND(F1057&lt;&gt;"",G1057&lt;&gt;""),COUNT($C$32:C1056)+1,"")</f>
        <v/>
      </c>
      <c r="D1057" s="292" t="str">
        <f t="shared" si="362"/>
        <v/>
      </c>
      <c r="E1057" s="292" t="str">
        <f t="shared" si="363"/>
        <v/>
      </c>
      <c r="F1057" s="316"/>
      <c r="G1057" s="316"/>
      <c r="H1057" s="317"/>
      <c r="I1057" s="316" t="s">
        <v>445</v>
      </c>
      <c r="J1057" s="318"/>
      <c r="K1057" s="319"/>
      <c r="L1057" s="292" t="s">
        <v>446</v>
      </c>
      <c r="M1057" s="324"/>
      <c r="N1057" s="294" t="str">
        <f t="shared" si="364"/>
        <v/>
      </c>
      <c r="O1057" s="319"/>
      <c r="P1057" s="296" t="str">
        <f t="shared" si="365"/>
        <v/>
      </c>
      <c r="Q1057" s="552"/>
      <c r="R1057" s="551"/>
      <c r="S1057" s="291"/>
      <c r="T1057" t="str">
        <f t="shared" si="366"/>
        <v>-</v>
      </c>
      <c r="U1057" s="560">
        <f t="shared" si="367"/>
        <v>0</v>
      </c>
      <c r="V1057" s="560">
        <f t="shared" si="368"/>
        <v>0</v>
      </c>
      <c r="W1057" s="560">
        <f t="shared" si="369"/>
        <v>0</v>
      </c>
    </row>
    <row r="1058" spans="1:23" ht="21" customHeight="1">
      <c r="A1058" s="316" t="str">
        <f t="shared" si="360"/>
        <v/>
      </c>
      <c r="B1058" s="316" t="str">
        <f t="shared" si="361"/>
        <v/>
      </c>
      <c r="C1058" s="316" t="str">
        <f>IF(AND(F1058&lt;&gt;"",G1058&lt;&gt;""),COUNT($C$32:C1057)+1,"")</f>
        <v/>
      </c>
      <c r="D1058" s="292" t="str">
        <f t="shared" si="362"/>
        <v/>
      </c>
      <c r="E1058" s="292" t="str">
        <f t="shared" si="363"/>
        <v/>
      </c>
      <c r="F1058" s="316"/>
      <c r="G1058" s="316"/>
      <c r="H1058" s="317"/>
      <c r="I1058" s="316" t="s">
        <v>445</v>
      </c>
      <c r="J1058" s="318"/>
      <c r="K1058" s="319"/>
      <c r="L1058" s="292" t="s">
        <v>446</v>
      </c>
      <c r="M1058" s="324"/>
      <c r="N1058" s="294" t="str">
        <f t="shared" si="364"/>
        <v/>
      </c>
      <c r="O1058" s="319"/>
      <c r="P1058" s="296" t="str">
        <f t="shared" si="365"/>
        <v/>
      </c>
      <c r="Q1058" s="552"/>
      <c r="R1058" s="551"/>
      <c r="S1058" s="291"/>
      <c r="T1058" t="str">
        <f t="shared" si="366"/>
        <v>-</v>
      </c>
      <c r="U1058" s="560">
        <f t="shared" si="367"/>
        <v>0</v>
      </c>
      <c r="V1058" s="560">
        <f t="shared" si="368"/>
        <v>0</v>
      </c>
      <c r="W1058" s="560">
        <f t="shared" si="369"/>
        <v>0</v>
      </c>
    </row>
    <row r="1059" spans="1:23" ht="21" customHeight="1">
      <c r="A1059" s="316" t="str">
        <f t="shared" si="360"/>
        <v/>
      </c>
      <c r="B1059" s="316" t="str">
        <f t="shared" si="361"/>
        <v/>
      </c>
      <c r="C1059" s="316" t="str">
        <f>IF(AND(F1059&lt;&gt;"",G1059&lt;&gt;""),COUNT($C$32:C1058)+1,"")</f>
        <v/>
      </c>
      <c r="D1059" s="292" t="str">
        <f t="shared" si="362"/>
        <v/>
      </c>
      <c r="E1059" s="292" t="str">
        <f t="shared" si="363"/>
        <v/>
      </c>
      <c r="F1059" s="316"/>
      <c r="G1059" s="316"/>
      <c r="H1059" s="317"/>
      <c r="I1059" s="316" t="s">
        <v>445</v>
      </c>
      <c r="J1059" s="318"/>
      <c r="K1059" s="319"/>
      <c r="L1059" s="292" t="s">
        <v>446</v>
      </c>
      <c r="M1059" s="324"/>
      <c r="N1059" s="294" t="str">
        <f t="shared" si="364"/>
        <v/>
      </c>
      <c r="O1059" s="319"/>
      <c r="P1059" s="296" t="str">
        <f t="shared" si="365"/>
        <v/>
      </c>
      <c r="Q1059" s="552"/>
      <c r="R1059" s="551"/>
      <c r="S1059" s="291"/>
      <c r="T1059" t="str">
        <f t="shared" si="366"/>
        <v>-</v>
      </c>
      <c r="U1059" s="560">
        <f t="shared" si="367"/>
        <v>0</v>
      </c>
      <c r="V1059" s="560">
        <f t="shared" si="368"/>
        <v>0</v>
      </c>
      <c r="W1059" s="560">
        <f t="shared" si="369"/>
        <v>0</v>
      </c>
    </row>
    <row r="1060" spans="1:23" ht="21" customHeight="1">
      <c r="A1060" s="316" t="str">
        <f t="shared" si="360"/>
        <v/>
      </c>
      <c r="B1060" s="316" t="str">
        <f t="shared" si="361"/>
        <v/>
      </c>
      <c r="C1060" s="316" t="str">
        <f>IF(AND(F1060&lt;&gt;"",G1060&lt;&gt;""),COUNT($C$32:C1059)+1,"")</f>
        <v/>
      </c>
      <c r="D1060" s="292" t="str">
        <f t="shared" si="362"/>
        <v/>
      </c>
      <c r="E1060" s="292" t="str">
        <f t="shared" si="363"/>
        <v/>
      </c>
      <c r="F1060" s="316"/>
      <c r="G1060" s="316"/>
      <c r="H1060" s="317"/>
      <c r="I1060" s="316" t="s">
        <v>445</v>
      </c>
      <c r="J1060" s="318"/>
      <c r="K1060" s="319"/>
      <c r="L1060" s="292" t="s">
        <v>446</v>
      </c>
      <c r="M1060" s="324"/>
      <c r="N1060" s="294" t="str">
        <f t="shared" si="364"/>
        <v/>
      </c>
      <c r="O1060" s="319"/>
      <c r="P1060" s="296" t="str">
        <f t="shared" si="365"/>
        <v/>
      </c>
      <c r="Q1060" s="552"/>
      <c r="R1060" s="551"/>
      <c r="S1060" s="291"/>
      <c r="T1060" t="str">
        <f t="shared" si="366"/>
        <v>-</v>
      </c>
      <c r="U1060" s="560">
        <f t="shared" si="367"/>
        <v>0</v>
      </c>
      <c r="V1060" s="560">
        <f t="shared" si="368"/>
        <v>0</v>
      </c>
      <c r="W1060" s="560">
        <f t="shared" si="369"/>
        <v>0</v>
      </c>
    </row>
    <row r="1061" spans="1:23" ht="21" customHeight="1">
      <c r="A1061" s="316" t="str">
        <f t="shared" si="360"/>
        <v/>
      </c>
      <c r="B1061" s="316" t="str">
        <f t="shared" si="361"/>
        <v/>
      </c>
      <c r="C1061" s="316" t="str">
        <f>IF(AND(F1061&lt;&gt;"",G1061&lt;&gt;""),COUNT($C$32:C1060)+1,"")</f>
        <v/>
      </c>
      <c r="D1061" s="292" t="str">
        <f t="shared" si="362"/>
        <v/>
      </c>
      <c r="E1061" s="292" t="str">
        <f t="shared" si="363"/>
        <v/>
      </c>
      <c r="F1061" s="316"/>
      <c r="G1061" s="316"/>
      <c r="H1061" s="317"/>
      <c r="I1061" s="316" t="s">
        <v>445</v>
      </c>
      <c r="J1061" s="318"/>
      <c r="K1061" s="319"/>
      <c r="L1061" s="292" t="s">
        <v>446</v>
      </c>
      <c r="M1061" s="324"/>
      <c r="N1061" s="294" t="str">
        <f t="shared" si="364"/>
        <v/>
      </c>
      <c r="O1061" s="319"/>
      <c r="P1061" s="296" t="str">
        <f t="shared" si="365"/>
        <v/>
      </c>
      <c r="Q1061" s="552"/>
      <c r="R1061" s="551"/>
      <c r="S1061" s="291"/>
      <c r="T1061" t="str">
        <f t="shared" si="366"/>
        <v>-</v>
      </c>
      <c r="U1061" s="560">
        <f t="shared" si="367"/>
        <v>0</v>
      </c>
      <c r="V1061" s="560">
        <f t="shared" si="368"/>
        <v>0</v>
      </c>
      <c r="W1061" s="560">
        <f t="shared" si="369"/>
        <v>0</v>
      </c>
    </row>
    <row r="1062" spans="1:23" ht="21" customHeight="1">
      <c r="A1062" s="316" t="str">
        <f t="shared" si="360"/>
        <v/>
      </c>
      <c r="B1062" s="316" t="str">
        <f t="shared" si="361"/>
        <v/>
      </c>
      <c r="C1062" s="316" t="str">
        <f>IF(AND(F1062&lt;&gt;"",G1062&lt;&gt;""),COUNT($C$32:C1061)+1,"")</f>
        <v/>
      </c>
      <c r="D1062" s="292" t="str">
        <f t="shared" si="362"/>
        <v/>
      </c>
      <c r="E1062" s="292" t="str">
        <f t="shared" si="363"/>
        <v/>
      </c>
      <c r="F1062" s="316"/>
      <c r="G1062" s="316"/>
      <c r="H1062" s="317"/>
      <c r="I1062" s="316" t="s">
        <v>445</v>
      </c>
      <c r="J1062" s="318"/>
      <c r="K1062" s="319"/>
      <c r="L1062" s="292" t="s">
        <v>446</v>
      </c>
      <c r="M1062" s="324"/>
      <c r="N1062" s="294" t="str">
        <f t="shared" si="364"/>
        <v/>
      </c>
      <c r="O1062" s="319"/>
      <c r="P1062" s="296" t="str">
        <f t="shared" si="365"/>
        <v/>
      </c>
      <c r="Q1062" s="552"/>
      <c r="R1062" s="551"/>
      <c r="S1062" s="291"/>
      <c r="T1062" t="str">
        <f t="shared" si="366"/>
        <v>-</v>
      </c>
      <c r="U1062" s="560">
        <f t="shared" si="367"/>
        <v>0</v>
      </c>
      <c r="V1062" s="560">
        <f t="shared" si="368"/>
        <v>0</v>
      </c>
      <c r="W1062" s="560">
        <f t="shared" si="369"/>
        <v>0</v>
      </c>
    </row>
    <row r="1063" spans="1:23" ht="21" customHeight="1">
      <c r="A1063" s="316" t="str">
        <f t="shared" si="360"/>
        <v/>
      </c>
      <c r="B1063" s="316" t="str">
        <f t="shared" si="361"/>
        <v/>
      </c>
      <c r="C1063" s="316" t="str">
        <f>IF(AND(F1063&lt;&gt;"",G1063&lt;&gt;""),COUNT($C$32:C1062)+1,"")</f>
        <v/>
      </c>
      <c r="D1063" s="292" t="str">
        <f t="shared" si="362"/>
        <v/>
      </c>
      <c r="E1063" s="292" t="str">
        <f t="shared" si="363"/>
        <v/>
      </c>
      <c r="F1063" s="316"/>
      <c r="G1063" s="316"/>
      <c r="H1063" s="317"/>
      <c r="I1063" s="316" t="s">
        <v>445</v>
      </c>
      <c r="J1063" s="318"/>
      <c r="K1063" s="319"/>
      <c r="L1063" s="292" t="s">
        <v>446</v>
      </c>
      <c r="M1063" s="324"/>
      <c r="N1063" s="294" t="str">
        <f t="shared" si="364"/>
        <v/>
      </c>
      <c r="O1063" s="319"/>
      <c r="P1063" s="296" t="str">
        <f t="shared" si="365"/>
        <v/>
      </c>
      <c r="Q1063" s="552"/>
      <c r="R1063" s="551"/>
      <c r="S1063" s="291"/>
      <c r="T1063" t="str">
        <f t="shared" si="366"/>
        <v>-</v>
      </c>
      <c r="U1063" s="560">
        <f t="shared" si="367"/>
        <v>0</v>
      </c>
      <c r="V1063" s="560">
        <f t="shared" si="368"/>
        <v>0</v>
      </c>
      <c r="W1063" s="560">
        <f t="shared" si="369"/>
        <v>0</v>
      </c>
    </row>
    <row r="1064" spans="1:23" ht="21" customHeight="1">
      <c r="A1064" s="316" t="str">
        <f t="shared" si="360"/>
        <v/>
      </c>
      <c r="B1064" s="316" t="str">
        <f t="shared" si="361"/>
        <v/>
      </c>
      <c r="C1064" s="316" t="str">
        <f>IF(AND(F1064&lt;&gt;"",G1064&lt;&gt;""),COUNT($C$32:C1063)+1,"")</f>
        <v/>
      </c>
      <c r="D1064" s="292" t="str">
        <f t="shared" si="362"/>
        <v/>
      </c>
      <c r="E1064" s="292" t="str">
        <f t="shared" si="363"/>
        <v/>
      </c>
      <c r="F1064" s="316"/>
      <c r="G1064" s="316"/>
      <c r="H1064" s="317"/>
      <c r="I1064" s="316" t="s">
        <v>445</v>
      </c>
      <c r="J1064" s="318"/>
      <c r="K1064" s="319"/>
      <c r="L1064" s="292" t="s">
        <v>446</v>
      </c>
      <c r="M1064" s="324"/>
      <c r="N1064" s="294" t="str">
        <f t="shared" si="364"/>
        <v/>
      </c>
      <c r="O1064" s="319"/>
      <c r="P1064" s="296" t="str">
        <f t="shared" si="365"/>
        <v/>
      </c>
      <c r="Q1064" s="552"/>
      <c r="R1064" s="551"/>
      <c r="S1064" s="291"/>
      <c r="T1064" t="str">
        <f t="shared" si="366"/>
        <v>-</v>
      </c>
      <c r="U1064" s="560">
        <f t="shared" si="367"/>
        <v>0</v>
      </c>
      <c r="V1064" s="560">
        <f t="shared" si="368"/>
        <v>0</v>
      </c>
      <c r="W1064" s="560">
        <f t="shared" si="369"/>
        <v>0</v>
      </c>
    </row>
    <row r="1065" spans="1:23" ht="21" customHeight="1">
      <c r="A1065" s="316" t="str">
        <f t="shared" si="360"/>
        <v/>
      </c>
      <c r="B1065" s="316" t="str">
        <f t="shared" si="361"/>
        <v/>
      </c>
      <c r="C1065" s="316" t="str">
        <f>IF(AND(F1065&lt;&gt;"",G1065&lt;&gt;""),COUNT($C$32:C1064)+1,"")</f>
        <v/>
      </c>
      <c r="D1065" s="292" t="str">
        <f t="shared" si="362"/>
        <v/>
      </c>
      <c r="E1065" s="292" t="str">
        <f t="shared" si="363"/>
        <v/>
      </c>
      <c r="F1065" s="316"/>
      <c r="G1065" s="316"/>
      <c r="H1065" s="317"/>
      <c r="I1065" s="316" t="s">
        <v>445</v>
      </c>
      <c r="J1065" s="318"/>
      <c r="K1065" s="319"/>
      <c r="L1065" s="292" t="s">
        <v>446</v>
      </c>
      <c r="M1065" s="324"/>
      <c r="N1065" s="294" t="str">
        <f t="shared" si="364"/>
        <v/>
      </c>
      <c r="O1065" s="319"/>
      <c r="P1065" s="296" t="str">
        <f t="shared" si="365"/>
        <v/>
      </c>
      <c r="Q1065" s="552"/>
      <c r="R1065" s="551"/>
      <c r="S1065" s="291"/>
      <c r="T1065" t="str">
        <f t="shared" si="366"/>
        <v>-</v>
      </c>
      <c r="U1065" s="560">
        <f t="shared" si="367"/>
        <v>0</v>
      </c>
      <c r="V1065" s="560">
        <f t="shared" si="368"/>
        <v>0</v>
      </c>
      <c r="W1065" s="560">
        <f t="shared" si="369"/>
        <v>0</v>
      </c>
    </row>
    <row r="1066" spans="1:23" ht="21" customHeight="1">
      <c r="A1066" s="316" t="str">
        <f t="shared" si="360"/>
        <v/>
      </c>
      <c r="B1066" s="316" t="str">
        <f t="shared" si="361"/>
        <v/>
      </c>
      <c r="C1066" s="316" t="str">
        <f>IF(AND(F1066&lt;&gt;"",G1066&lt;&gt;""),COUNT($C$32:C1065)+1,"")</f>
        <v/>
      </c>
      <c r="D1066" s="292" t="str">
        <f t="shared" si="362"/>
        <v/>
      </c>
      <c r="E1066" s="292" t="str">
        <f t="shared" si="363"/>
        <v/>
      </c>
      <c r="F1066" s="316"/>
      <c r="G1066" s="316"/>
      <c r="H1066" s="317"/>
      <c r="I1066" s="316" t="s">
        <v>445</v>
      </c>
      <c r="J1066" s="318"/>
      <c r="K1066" s="319"/>
      <c r="L1066" s="292" t="s">
        <v>446</v>
      </c>
      <c r="M1066" s="324"/>
      <c r="N1066" s="294" t="str">
        <f t="shared" si="364"/>
        <v/>
      </c>
      <c r="O1066" s="319"/>
      <c r="P1066" s="296" t="str">
        <f t="shared" si="365"/>
        <v/>
      </c>
      <c r="Q1066" s="552"/>
      <c r="R1066" s="551"/>
      <c r="S1066" s="291"/>
      <c r="T1066" t="str">
        <f t="shared" si="366"/>
        <v>-</v>
      </c>
      <c r="U1066" s="560">
        <f t="shared" si="367"/>
        <v>0</v>
      </c>
      <c r="V1066" s="560">
        <f t="shared" si="368"/>
        <v>0</v>
      </c>
      <c r="W1066" s="560">
        <f t="shared" si="369"/>
        <v>0</v>
      </c>
    </row>
    <row r="1067" spans="1:23" ht="21" customHeight="1">
      <c r="A1067" s="316" t="str">
        <f t="shared" si="360"/>
        <v/>
      </c>
      <c r="B1067" s="316" t="str">
        <f t="shared" si="361"/>
        <v/>
      </c>
      <c r="C1067" s="316" t="str">
        <f>IF(AND(F1067&lt;&gt;"",G1067&lt;&gt;""),COUNT($C$32:C1066)+1,"")</f>
        <v/>
      </c>
      <c r="D1067" s="292" t="str">
        <f t="shared" si="362"/>
        <v/>
      </c>
      <c r="E1067" s="292" t="str">
        <f t="shared" si="363"/>
        <v/>
      </c>
      <c r="F1067" s="316"/>
      <c r="G1067" s="316"/>
      <c r="H1067" s="317"/>
      <c r="I1067" s="316" t="s">
        <v>445</v>
      </c>
      <c r="J1067" s="318"/>
      <c r="K1067" s="319"/>
      <c r="L1067" s="292" t="s">
        <v>446</v>
      </c>
      <c r="M1067" s="324"/>
      <c r="N1067" s="294" t="str">
        <f t="shared" si="364"/>
        <v/>
      </c>
      <c r="O1067" s="319"/>
      <c r="P1067" s="296" t="str">
        <f t="shared" si="365"/>
        <v/>
      </c>
      <c r="Q1067" s="552"/>
      <c r="R1067" s="551"/>
      <c r="S1067" s="291"/>
      <c r="T1067" t="str">
        <f t="shared" si="366"/>
        <v>-</v>
      </c>
      <c r="U1067" s="560">
        <f t="shared" si="367"/>
        <v>0</v>
      </c>
      <c r="V1067" s="560">
        <f t="shared" si="368"/>
        <v>0</v>
      </c>
      <c r="W1067" s="560">
        <f t="shared" si="369"/>
        <v>0</v>
      </c>
    </row>
    <row r="1068" spans="1:23" ht="21" customHeight="1">
      <c r="A1068" s="316" t="str">
        <f t="shared" si="360"/>
        <v/>
      </c>
      <c r="B1068" s="316" t="str">
        <f t="shared" si="361"/>
        <v/>
      </c>
      <c r="C1068" s="316" t="str">
        <f>IF(AND(F1068&lt;&gt;"",G1068&lt;&gt;""),COUNT($C$32:C1067)+1,"")</f>
        <v/>
      </c>
      <c r="D1068" s="292" t="str">
        <f t="shared" si="362"/>
        <v/>
      </c>
      <c r="E1068" s="292" t="str">
        <f t="shared" si="363"/>
        <v/>
      </c>
      <c r="F1068" s="316"/>
      <c r="G1068" s="316"/>
      <c r="H1068" s="317"/>
      <c r="I1068" s="316" t="s">
        <v>445</v>
      </c>
      <c r="J1068" s="318"/>
      <c r="K1068" s="319"/>
      <c r="L1068" s="292" t="s">
        <v>446</v>
      </c>
      <c r="M1068" s="324"/>
      <c r="N1068" s="294" t="str">
        <f t="shared" si="364"/>
        <v/>
      </c>
      <c r="O1068" s="319"/>
      <c r="P1068" s="296" t="str">
        <f t="shared" si="365"/>
        <v/>
      </c>
      <c r="Q1068" s="552"/>
      <c r="R1068" s="551"/>
      <c r="S1068" s="291"/>
      <c r="T1068" t="str">
        <f t="shared" si="366"/>
        <v>-</v>
      </c>
      <c r="U1068" s="560">
        <f t="shared" si="367"/>
        <v>0</v>
      </c>
      <c r="V1068" s="560">
        <f t="shared" si="368"/>
        <v>0</v>
      </c>
      <c r="W1068" s="560">
        <f t="shared" si="369"/>
        <v>0</v>
      </c>
    </row>
    <row r="1069" spans="1:23" ht="21" customHeight="1">
      <c r="A1069" s="316" t="str">
        <f t="shared" si="360"/>
        <v/>
      </c>
      <c r="B1069" s="316" t="str">
        <f t="shared" si="361"/>
        <v/>
      </c>
      <c r="C1069" s="316" t="str">
        <f>IF(AND(F1069&lt;&gt;"",G1069&lt;&gt;""),COUNT($C$32:C1068)+1,"")</f>
        <v/>
      </c>
      <c r="D1069" s="292" t="str">
        <f t="shared" si="362"/>
        <v/>
      </c>
      <c r="E1069" s="292" t="str">
        <f t="shared" si="363"/>
        <v/>
      </c>
      <c r="F1069" s="316"/>
      <c r="G1069" s="316"/>
      <c r="H1069" s="317"/>
      <c r="I1069" s="316" t="s">
        <v>445</v>
      </c>
      <c r="J1069" s="318"/>
      <c r="K1069" s="319"/>
      <c r="L1069" s="292" t="s">
        <v>446</v>
      </c>
      <c r="M1069" s="324"/>
      <c r="N1069" s="294" t="str">
        <f t="shared" si="364"/>
        <v/>
      </c>
      <c r="O1069" s="319"/>
      <c r="P1069" s="296" t="str">
        <f t="shared" si="365"/>
        <v/>
      </c>
      <c r="Q1069" s="552"/>
      <c r="R1069" s="551"/>
      <c r="S1069" s="291"/>
      <c r="T1069" t="str">
        <f t="shared" si="366"/>
        <v>-</v>
      </c>
      <c r="U1069" s="560">
        <f t="shared" si="367"/>
        <v>0</v>
      </c>
      <c r="V1069" s="560">
        <f t="shared" si="368"/>
        <v>0</v>
      </c>
      <c r="W1069" s="560">
        <f t="shared" si="369"/>
        <v>0</v>
      </c>
    </row>
    <row r="1070" spans="1:23" ht="21" customHeight="1">
      <c r="A1070" s="316" t="str">
        <f t="shared" si="360"/>
        <v/>
      </c>
      <c r="B1070" s="316" t="str">
        <f t="shared" si="361"/>
        <v/>
      </c>
      <c r="C1070" s="316" t="str">
        <f>IF(AND(F1070&lt;&gt;"",G1070&lt;&gt;""),COUNT($C$32:C1069)+1,"")</f>
        <v/>
      </c>
      <c r="D1070" s="292" t="str">
        <f t="shared" si="362"/>
        <v/>
      </c>
      <c r="E1070" s="292" t="str">
        <f t="shared" si="363"/>
        <v/>
      </c>
      <c r="F1070" s="316"/>
      <c r="G1070" s="316"/>
      <c r="H1070" s="317"/>
      <c r="I1070" s="316" t="s">
        <v>445</v>
      </c>
      <c r="J1070" s="318"/>
      <c r="K1070" s="319"/>
      <c r="L1070" s="292" t="s">
        <v>446</v>
      </c>
      <c r="M1070" s="324"/>
      <c r="N1070" s="294" t="str">
        <f t="shared" si="364"/>
        <v/>
      </c>
      <c r="O1070" s="319"/>
      <c r="P1070" s="296" t="str">
        <f t="shared" si="365"/>
        <v/>
      </c>
      <c r="Q1070" s="552"/>
      <c r="R1070" s="551"/>
      <c r="S1070" s="291"/>
      <c r="T1070" t="str">
        <f t="shared" si="366"/>
        <v>-</v>
      </c>
      <c r="U1070" s="560">
        <f t="shared" si="367"/>
        <v>0</v>
      </c>
      <c r="V1070" s="560">
        <f t="shared" si="368"/>
        <v>0</v>
      </c>
      <c r="W1070" s="560">
        <f t="shared" si="369"/>
        <v>0</v>
      </c>
    </row>
    <row r="1071" spans="1:23" ht="21" customHeight="1">
      <c r="A1071" s="316" t="str">
        <f t="shared" si="360"/>
        <v/>
      </c>
      <c r="B1071" s="316" t="str">
        <f t="shared" si="361"/>
        <v/>
      </c>
      <c r="C1071" s="316" t="str">
        <f>IF(AND(F1071&lt;&gt;"",G1071&lt;&gt;""),COUNT($C$32:C1070)+1,"")</f>
        <v/>
      </c>
      <c r="D1071" s="292" t="str">
        <f t="shared" si="362"/>
        <v/>
      </c>
      <c r="E1071" s="292" t="str">
        <f t="shared" si="363"/>
        <v/>
      </c>
      <c r="F1071" s="316"/>
      <c r="G1071" s="316"/>
      <c r="H1071" s="317"/>
      <c r="I1071" s="316" t="s">
        <v>445</v>
      </c>
      <c r="J1071" s="318"/>
      <c r="K1071" s="319"/>
      <c r="L1071" s="292" t="s">
        <v>446</v>
      </c>
      <c r="M1071" s="324"/>
      <c r="N1071" s="294" t="str">
        <f t="shared" si="364"/>
        <v/>
      </c>
      <c r="O1071" s="319"/>
      <c r="P1071" s="296" t="str">
        <f t="shared" si="365"/>
        <v/>
      </c>
      <c r="Q1071" s="552"/>
      <c r="R1071" s="551"/>
      <c r="S1071" s="291"/>
      <c r="T1071" t="str">
        <f t="shared" si="366"/>
        <v>-</v>
      </c>
      <c r="U1071" s="560">
        <f t="shared" si="367"/>
        <v>0</v>
      </c>
      <c r="V1071" s="560">
        <f t="shared" si="368"/>
        <v>0</v>
      </c>
      <c r="W1071" s="560">
        <f t="shared" si="369"/>
        <v>0</v>
      </c>
    </row>
    <row r="1072" spans="1:23" ht="21" customHeight="1">
      <c r="A1072" s="316" t="str">
        <f t="shared" si="360"/>
        <v/>
      </c>
      <c r="B1072" s="316" t="str">
        <f t="shared" si="361"/>
        <v/>
      </c>
      <c r="C1072" s="316" t="str">
        <f>IF(AND(F1072&lt;&gt;"",G1072&lt;&gt;""),COUNT($C$32:C1071)+1,"")</f>
        <v/>
      </c>
      <c r="D1072" s="292" t="str">
        <f t="shared" si="362"/>
        <v/>
      </c>
      <c r="E1072" s="292" t="str">
        <f t="shared" si="363"/>
        <v/>
      </c>
      <c r="F1072" s="316"/>
      <c r="G1072" s="316"/>
      <c r="H1072" s="317"/>
      <c r="I1072" s="316" t="s">
        <v>445</v>
      </c>
      <c r="J1072" s="318"/>
      <c r="K1072" s="319"/>
      <c r="L1072" s="292" t="s">
        <v>446</v>
      </c>
      <c r="M1072" s="324"/>
      <c r="N1072" s="294" t="str">
        <f t="shared" si="364"/>
        <v/>
      </c>
      <c r="O1072" s="319"/>
      <c r="P1072" s="296" t="str">
        <f t="shared" si="365"/>
        <v/>
      </c>
      <c r="Q1072" s="552"/>
      <c r="R1072" s="551"/>
      <c r="S1072" s="291"/>
      <c r="T1072" t="str">
        <f t="shared" si="366"/>
        <v>-</v>
      </c>
      <c r="U1072" s="560">
        <f t="shared" si="367"/>
        <v>0</v>
      </c>
      <c r="V1072" s="560">
        <f t="shared" si="368"/>
        <v>0</v>
      </c>
      <c r="W1072" s="560">
        <f t="shared" si="369"/>
        <v>0</v>
      </c>
    </row>
    <row r="1073" spans="1:23" ht="21" customHeight="1">
      <c r="A1073" s="316" t="str">
        <f t="shared" si="360"/>
        <v/>
      </c>
      <c r="B1073" s="316" t="str">
        <f t="shared" si="361"/>
        <v/>
      </c>
      <c r="C1073" s="316" t="str">
        <f>IF(AND(F1073&lt;&gt;"",G1073&lt;&gt;""),COUNT($C$32:C1072)+1,"")</f>
        <v/>
      </c>
      <c r="D1073" s="292" t="str">
        <f t="shared" si="362"/>
        <v/>
      </c>
      <c r="E1073" s="292" t="str">
        <f t="shared" si="363"/>
        <v/>
      </c>
      <c r="F1073" s="316"/>
      <c r="G1073" s="316"/>
      <c r="H1073" s="317"/>
      <c r="I1073" s="316" t="s">
        <v>445</v>
      </c>
      <c r="J1073" s="318"/>
      <c r="K1073" s="319"/>
      <c r="L1073" s="292" t="s">
        <v>446</v>
      </c>
      <c r="M1073" s="324"/>
      <c r="N1073" s="294" t="str">
        <f t="shared" si="364"/>
        <v/>
      </c>
      <c r="O1073" s="319"/>
      <c r="P1073" s="296" t="str">
        <f t="shared" si="365"/>
        <v/>
      </c>
      <c r="Q1073" s="552"/>
      <c r="R1073" s="551"/>
      <c r="S1073" s="291"/>
      <c r="T1073" t="str">
        <f t="shared" si="366"/>
        <v>-</v>
      </c>
      <c r="U1073" s="560">
        <f t="shared" si="367"/>
        <v>0</v>
      </c>
      <c r="V1073" s="560">
        <f t="shared" si="368"/>
        <v>0</v>
      </c>
      <c r="W1073" s="560">
        <f t="shared" si="369"/>
        <v>0</v>
      </c>
    </row>
    <row r="1074" spans="1:23" ht="21" customHeight="1">
      <c r="A1074" s="316" t="str">
        <f t="shared" si="360"/>
        <v/>
      </c>
      <c r="B1074" s="316" t="str">
        <f t="shared" si="361"/>
        <v/>
      </c>
      <c r="C1074" s="316" t="str">
        <f>IF(AND(F1074&lt;&gt;"",G1074&lt;&gt;""),COUNT($C$32:C1073)+1,"")</f>
        <v/>
      </c>
      <c r="D1074" s="292" t="str">
        <f t="shared" si="362"/>
        <v/>
      </c>
      <c r="E1074" s="292" t="str">
        <f t="shared" si="363"/>
        <v/>
      </c>
      <c r="F1074" s="316"/>
      <c r="G1074" s="316"/>
      <c r="H1074" s="317"/>
      <c r="I1074" s="316" t="s">
        <v>445</v>
      </c>
      <c r="J1074" s="318"/>
      <c r="K1074" s="319"/>
      <c r="L1074" s="292" t="s">
        <v>446</v>
      </c>
      <c r="M1074" s="324"/>
      <c r="N1074" s="294" t="str">
        <f t="shared" si="364"/>
        <v/>
      </c>
      <c r="O1074" s="319"/>
      <c r="P1074" s="296" t="str">
        <f t="shared" si="365"/>
        <v/>
      </c>
      <c r="Q1074" s="552"/>
      <c r="R1074" s="551"/>
      <c r="S1074" s="291"/>
      <c r="T1074" t="str">
        <f t="shared" si="366"/>
        <v>-</v>
      </c>
      <c r="U1074" s="560">
        <f t="shared" si="367"/>
        <v>0</v>
      </c>
      <c r="V1074" s="560">
        <f t="shared" si="368"/>
        <v>0</v>
      </c>
      <c r="W1074" s="560">
        <f t="shared" si="369"/>
        <v>0</v>
      </c>
    </row>
    <row r="1075" spans="1:23" ht="21" customHeight="1">
      <c r="A1075" s="316" t="str">
        <f t="shared" si="360"/>
        <v/>
      </c>
      <c r="B1075" s="316" t="str">
        <f t="shared" si="361"/>
        <v/>
      </c>
      <c r="C1075" s="316" t="str">
        <f>IF(AND(F1075&lt;&gt;"",G1075&lt;&gt;""),COUNT($C$32:C1074)+1,"")</f>
        <v/>
      </c>
      <c r="D1075" s="292" t="str">
        <f t="shared" si="362"/>
        <v/>
      </c>
      <c r="E1075" s="292" t="str">
        <f t="shared" si="363"/>
        <v/>
      </c>
      <c r="F1075" s="316"/>
      <c r="G1075" s="316"/>
      <c r="H1075" s="317"/>
      <c r="I1075" s="316" t="s">
        <v>445</v>
      </c>
      <c r="J1075" s="318"/>
      <c r="K1075" s="319"/>
      <c r="L1075" s="292" t="s">
        <v>446</v>
      </c>
      <c r="M1075" s="324"/>
      <c r="N1075" s="294" t="str">
        <f t="shared" si="364"/>
        <v/>
      </c>
      <c r="O1075" s="319"/>
      <c r="P1075" s="296" t="str">
        <f t="shared" si="365"/>
        <v/>
      </c>
      <c r="Q1075" s="552"/>
      <c r="R1075" s="551"/>
      <c r="S1075" s="291"/>
      <c r="T1075" t="str">
        <f t="shared" si="366"/>
        <v>-</v>
      </c>
      <c r="U1075" s="560">
        <f t="shared" si="367"/>
        <v>0</v>
      </c>
      <c r="V1075" s="560">
        <f t="shared" si="368"/>
        <v>0</v>
      </c>
      <c r="W1075" s="560">
        <f t="shared" si="369"/>
        <v>0</v>
      </c>
    </row>
    <row r="1076" spans="1:23" ht="21" customHeight="1">
      <c r="A1076" s="316" t="str">
        <f t="shared" si="360"/>
        <v/>
      </c>
      <c r="B1076" s="316" t="str">
        <f t="shared" si="361"/>
        <v/>
      </c>
      <c r="C1076" s="316" t="str">
        <f>IF(AND(F1076&lt;&gt;"",G1076&lt;&gt;""),COUNT($C$32:C1075)+1,"")</f>
        <v/>
      </c>
      <c r="D1076" s="292" t="str">
        <f t="shared" si="362"/>
        <v/>
      </c>
      <c r="E1076" s="292" t="str">
        <f t="shared" si="363"/>
        <v/>
      </c>
      <c r="F1076" s="316"/>
      <c r="G1076" s="316"/>
      <c r="H1076" s="317"/>
      <c r="I1076" s="316" t="s">
        <v>445</v>
      </c>
      <c r="J1076" s="318"/>
      <c r="K1076" s="319"/>
      <c r="L1076" s="292" t="s">
        <v>446</v>
      </c>
      <c r="M1076" s="324"/>
      <c r="N1076" s="294" t="str">
        <f t="shared" si="364"/>
        <v/>
      </c>
      <c r="O1076" s="319"/>
      <c r="P1076" s="296" t="str">
        <f t="shared" si="365"/>
        <v/>
      </c>
      <c r="Q1076" s="552"/>
      <c r="R1076" s="551"/>
      <c r="S1076" s="291"/>
      <c r="T1076" t="str">
        <f t="shared" si="366"/>
        <v>-</v>
      </c>
      <c r="U1076" s="560">
        <f t="shared" si="367"/>
        <v>0</v>
      </c>
      <c r="V1076" s="560">
        <f t="shared" si="368"/>
        <v>0</v>
      </c>
      <c r="W1076" s="560">
        <f t="shared" si="369"/>
        <v>0</v>
      </c>
    </row>
    <row r="1077" spans="1:23" ht="21" customHeight="1">
      <c r="A1077" s="316" t="str">
        <f t="shared" si="360"/>
        <v/>
      </c>
      <c r="B1077" s="316" t="str">
        <f t="shared" si="361"/>
        <v/>
      </c>
      <c r="C1077" s="316" t="str">
        <f>IF(AND(F1077&lt;&gt;"",G1077&lt;&gt;""),COUNT($C$32:C1076)+1,"")</f>
        <v/>
      </c>
      <c r="D1077" s="292" t="str">
        <f t="shared" si="362"/>
        <v/>
      </c>
      <c r="E1077" s="292" t="str">
        <f t="shared" si="363"/>
        <v/>
      </c>
      <c r="F1077" s="316"/>
      <c r="G1077" s="316"/>
      <c r="H1077" s="317"/>
      <c r="I1077" s="316" t="s">
        <v>445</v>
      </c>
      <c r="J1077" s="318"/>
      <c r="K1077" s="319"/>
      <c r="L1077" s="292" t="s">
        <v>446</v>
      </c>
      <c r="M1077" s="324"/>
      <c r="N1077" s="294" t="str">
        <f t="shared" si="364"/>
        <v/>
      </c>
      <c r="O1077" s="319"/>
      <c r="P1077" s="296" t="str">
        <f t="shared" si="365"/>
        <v/>
      </c>
      <c r="Q1077" s="552"/>
      <c r="R1077" s="551"/>
      <c r="S1077" s="291"/>
      <c r="T1077" t="str">
        <f t="shared" si="366"/>
        <v>-</v>
      </c>
      <c r="U1077" s="560">
        <f t="shared" si="367"/>
        <v>0</v>
      </c>
      <c r="V1077" s="560">
        <f t="shared" si="368"/>
        <v>0</v>
      </c>
      <c r="W1077" s="560">
        <f t="shared" si="369"/>
        <v>0</v>
      </c>
    </row>
    <row r="1078" spans="1:23" ht="21" customHeight="1">
      <c r="A1078" s="316" t="str">
        <f t="shared" si="360"/>
        <v/>
      </c>
      <c r="B1078" s="316" t="str">
        <f t="shared" si="361"/>
        <v/>
      </c>
      <c r="C1078" s="316" t="str">
        <f>IF(AND(F1078&lt;&gt;"",G1078&lt;&gt;""),COUNT($C$32:C1077)+1,"")</f>
        <v/>
      </c>
      <c r="D1078" s="292" t="str">
        <f t="shared" si="362"/>
        <v/>
      </c>
      <c r="E1078" s="292" t="str">
        <f t="shared" si="363"/>
        <v/>
      </c>
      <c r="F1078" s="316"/>
      <c r="G1078" s="316"/>
      <c r="H1078" s="317"/>
      <c r="I1078" s="316" t="s">
        <v>445</v>
      </c>
      <c r="J1078" s="318"/>
      <c r="K1078" s="319"/>
      <c r="L1078" s="292" t="s">
        <v>446</v>
      </c>
      <c r="M1078" s="324"/>
      <c r="N1078" s="294" t="str">
        <f t="shared" si="364"/>
        <v/>
      </c>
      <c r="O1078" s="319"/>
      <c r="P1078" s="296" t="str">
        <f t="shared" si="365"/>
        <v/>
      </c>
      <c r="Q1078" s="552"/>
      <c r="R1078" s="551"/>
      <c r="S1078" s="291"/>
      <c r="T1078" t="str">
        <f t="shared" si="366"/>
        <v>-</v>
      </c>
      <c r="U1078" s="560">
        <f t="shared" si="367"/>
        <v>0</v>
      </c>
      <c r="V1078" s="560">
        <f t="shared" si="368"/>
        <v>0</v>
      </c>
      <c r="W1078" s="560">
        <f t="shared" si="369"/>
        <v>0</v>
      </c>
    </row>
    <row r="1079" spans="1:23" ht="21" customHeight="1">
      <c r="A1079" s="316" t="str">
        <f t="shared" ref="A1079:A1142" si="370">IF(AND(F1079&lt;&gt;"",G1079&lt;&gt;""),LEFT(E1079,5),"")</f>
        <v/>
      </c>
      <c r="B1079" s="316" t="str">
        <f t="shared" ref="B1079:B1142" si="371">IF(AND(F1079&lt;&gt;"",G1079&lt;&gt;""),LEFT(G1079,2),"")</f>
        <v/>
      </c>
      <c r="C1079" s="316" t="str">
        <f>IF(AND(F1079&lt;&gt;"",G1079&lt;&gt;""),COUNT($C$32:C1078)+1,"")</f>
        <v/>
      </c>
      <c r="D1079" s="292" t="str">
        <f t="shared" ref="D1079:D1142" si="372">IF(C1079&lt;&gt;"","LN"&amp;TEXT(C1079,"0000"),"")</f>
        <v/>
      </c>
      <c r="E1079" s="292" t="str">
        <f t="shared" ref="E1079:E1142" si="373">IF(AND(F1079&lt;&gt;"",G1079&lt;&gt;""),LEFT(F1079,7),"")</f>
        <v/>
      </c>
      <c r="F1079" s="316"/>
      <c r="G1079" s="316"/>
      <c r="H1079" s="317"/>
      <c r="I1079" s="316" t="s">
        <v>445</v>
      </c>
      <c r="J1079" s="318"/>
      <c r="K1079" s="319"/>
      <c r="L1079" s="292" t="s">
        <v>446</v>
      </c>
      <c r="M1079" s="324"/>
      <c r="N1079" s="294" t="str">
        <f t="shared" ref="N1079:N1142" si="374">IF(AND(F1079&lt;&gt;"",G1079&lt;&gt;""),K1079*M1079,"")</f>
        <v/>
      </c>
      <c r="O1079" s="319"/>
      <c r="P1079" s="296" t="str">
        <f t="shared" ref="P1079:P1142" si="375">IF(AND(F1079&lt;&gt;"",G1079&lt;&gt;""),N1079*O1079,"")</f>
        <v/>
      </c>
      <c r="Q1079" s="552"/>
      <c r="R1079" s="551"/>
      <c r="S1079" s="291"/>
      <c r="T1079" t="str">
        <f t="shared" ref="T1079:T1142" si="376">IF(AND(F1079&lt;&gt;"",G1079&lt;&gt;""),"ok","-")</f>
        <v>-</v>
      </c>
      <c r="U1079" s="560">
        <f t="shared" ref="U1079:U1142" si="377">MOD(K1079,1)</f>
        <v>0</v>
      </c>
      <c r="V1079" s="560">
        <f t="shared" ref="V1079:V1142" si="378">MOD(M1079,1)</f>
        <v>0</v>
      </c>
      <c r="W1079" s="560">
        <f t="shared" ref="W1079:W1142" si="379">MOD(O1079,1)</f>
        <v>0</v>
      </c>
    </row>
    <row r="1080" spans="1:23" ht="21" customHeight="1">
      <c r="A1080" s="316" t="str">
        <f t="shared" si="370"/>
        <v/>
      </c>
      <c r="B1080" s="316" t="str">
        <f t="shared" si="371"/>
        <v/>
      </c>
      <c r="C1080" s="316" t="str">
        <f>IF(AND(F1080&lt;&gt;"",G1080&lt;&gt;""),COUNT($C$32:C1079)+1,"")</f>
        <v/>
      </c>
      <c r="D1080" s="292" t="str">
        <f t="shared" si="372"/>
        <v/>
      </c>
      <c r="E1080" s="292" t="str">
        <f t="shared" si="373"/>
        <v/>
      </c>
      <c r="F1080" s="316"/>
      <c r="G1080" s="316"/>
      <c r="H1080" s="317"/>
      <c r="I1080" s="316" t="s">
        <v>445</v>
      </c>
      <c r="J1080" s="318"/>
      <c r="K1080" s="319"/>
      <c r="L1080" s="292" t="s">
        <v>446</v>
      </c>
      <c r="M1080" s="324"/>
      <c r="N1080" s="294" t="str">
        <f t="shared" si="374"/>
        <v/>
      </c>
      <c r="O1080" s="319"/>
      <c r="P1080" s="296" t="str">
        <f t="shared" si="375"/>
        <v/>
      </c>
      <c r="Q1080" s="552"/>
      <c r="R1080" s="551"/>
      <c r="S1080" s="291"/>
      <c r="T1080" t="str">
        <f t="shared" si="376"/>
        <v>-</v>
      </c>
      <c r="U1080" s="560">
        <f t="shared" si="377"/>
        <v>0</v>
      </c>
      <c r="V1080" s="560">
        <f t="shared" si="378"/>
        <v>0</v>
      </c>
      <c r="W1080" s="560">
        <f t="shared" si="379"/>
        <v>0</v>
      </c>
    </row>
    <row r="1081" spans="1:23" ht="21" customHeight="1">
      <c r="A1081" s="316" t="str">
        <f t="shared" si="370"/>
        <v/>
      </c>
      <c r="B1081" s="316" t="str">
        <f t="shared" si="371"/>
        <v/>
      </c>
      <c r="C1081" s="316" t="str">
        <f>IF(AND(F1081&lt;&gt;"",G1081&lt;&gt;""),COUNT($C$32:C1080)+1,"")</f>
        <v/>
      </c>
      <c r="D1081" s="292" t="str">
        <f t="shared" si="372"/>
        <v/>
      </c>
      <c r="E1081" s="292" t="str">
        <f t="shared" si="373"/>
        <v/>
      </c>
      <c r="F1081" s="316"/>
      <c r="G1081" s="316"/>
      <c r="H1081" s="317"/>
      <c r="I1081" s="316" t="s">
        <v>445</v>
      </c>
      <c r="J1081" s="318"/>
      <c r="K1081" s="319"/>
      <c r="L1081" s="292" t="s">
        <v>446</v>
      </c>
      <c r="M1081" s="324"/>
      <c r="N1081" s="294" t="str">
        <f t="shared" si="374"/>
        <v/>
      </c>
      <c r="O1081" s="319"/>
      <c r="P1081" s="296" t="str">
        <f t="shared" si="375"/>
        <v/>
      </c>
      <c r="Q1081" s="552"/>
      <c r="R1081" s="551"/>
      <c r="S1081" s="291"/>
      <c r="T1081" t="str">
        <f t="shared" si="376"/>
        <v>-</v>
      </c>
      <c r="U1081" s="560">
        <f t="shared" si="377"/>
        <v>0</v>
      </c>
      <c r="V1081" s="560">
        <f t="shared" si="378"/>
        <v>0</v>
      </c>
      <c r="W1081" s="560">
        <f t="shared" si="379"/>
        <v>0</v>
      </c>
    </row>
    <row r="1082" spans="1:23" ht="21" customHeight="1">
      <c r="A1082" s="316" t="str">
        <f t="shared" si="370"/>
        <v/>
      </c>
      <c r="B1082" s="316" t="str">
        <f t="shared" si="371"/>
        <v/>
      </c>
      <c r="C1082" s="316" t="str">
        <f>IF(AND(F1082&lt;&gt;"",G1082&lt;&gt;""),COUNT($C$32:C1081)+1,"")</f>
        <v/>
      </c>
      <c r="D1082" s="292" t="str">
        <f t="shared" si="372"/>
        <v/>
      </c>
      <c r="E1082" s="292" t="str">
        <f t="shared" si="373"/>
        <v/>
      </c>
      <c r="F1082" s="316"/>
      <c r="G1082" s="316"/>
      <c r="H1082" s="317"/>
      <c r="I1082" s="316" t="s">
        <v>445</v>
      </c>
      <c r="J1082" s="318"/>
      <c r="K1082" s="319"/>
      <c r="L1082" s="292" t="s">
        <v>446</v>
      </c>
      <c r="M1082" s="324"/>
      <c r="N1082" s="294" t="str">
        <f t="shared" si="374"/>
        <v/>
      </c>
      <c r="O1082" s="319"/>
      <c r="P1082" s="296" t="str">
        <f t="shared" si="375"/>
        <v/>
      </c>
      <c r="Q1082" s="552"/>
      <c r="R1082" s="551"/>
      <c r="S1082" s="291"/>
      <c r="T1082" t="str">
        <f t="shared" si="376"/>
        <v>-</v>
      </c>
      <c r="U1082" s="560">
        <f t="shared" si="377"/>
        <v>0</v>
      </c>
      <c r="V1082" s="560">
        <f t="shared" si="378"/>
        <v>0</v>
      </c>
      <c r="W1082" s="560">
        <f t="shared" si="379"/>
        <v>0</v>
      </c>
    </row>
    <row r="1083" spans="1:23" ht="21" customHeight="1">
      <c r="A1083" s="316" t="str">
        <f t="shared" si="370"/>
        <v/>
      </c>
      <c r="B1083" s="316" t="str">
        <f t="shared" si="371"/>
        <v/>
      </c>
      <c r="C1083" s="316" t="str">
        <f>IF(AND(F1083&lt;&gt;"",G1083&lt;&gt;""),COUNT($C$32:C1082)+1,"")</f>
        <v/>
      </c>
      <c r="D1083" s="292" t="str">
        <f t="shared" si="372"/>
        <v/>
      </c>
      <c r="E1083" s="292" t="str">
        <f t="shared" si="373"/>
        <v/>
      </c>
      <c r="F1083" s="316"/>
      <c r="G1083" s="316"/>
      <c r="H1083" s="317"/>
      <c r="I1083" s="316" t="s">
        <v>445</v>
      </c>
      <c r="J1083" s="318"/>
      <c r="K1083" s="319"/>
      <c r="L1083" s="292" t="s">
        <v>446</v>
      </c>
      <c r="M1083" s="324"/>
      <c r="N1083" s="294" t="str">
        <f t="shared" si="374"/>
        <v/>
      </c>
      <c r="O1083" s="319"/>
      <c r="P1083" s="296" t="str">
        <f t="shared" si="375"/>
        <v/>
      </c>
      <c r="Q1083" s="552"/>
      <c r="R1083" s="551"/>
      <c r="S1083" s="291"/>
      <c r="T1083" t="str">
        <f t="shared" si="376"/>
        <v>-</v>
      </c>
      <c r="U1083" s="560">
        <f t="shared" si="377"/>
        <v>0</v>
      </c>
      <c r="V1083" s="560">
        <f t="shared" si="378"/>
        <v>0</v>
      </c>
      <c r="W1083" s="560">
        <f t="shared" si="379"/>
        <v>0</v>
      </c>
    </row>
    <row r="1084" spans="1:23" ht="21" customHeight="1">
      <c r="A1084" s="316" t="str">
        <f t="shared" si="370"/>
        <v/>
      </c>
      <c r="B1084" s="316" t="str">
        <f t="shared" si="371"/>
        <v/>
      </c>
      <c r="C1084" s="316" t="str">
        <f>IF(AND(F1084&lt;&gt;"",G1084&lt;&gt;""),COUNT($C$32:C1083)+1,"")</f>
        <v/>
      </c>
      <c r="D1084" s="292" t="str">
        <f t="shared" si="372"/>
        <v/>
      </c>
      <c r="E1084" s="292" t="str">
        <f t="shared" si="373"/>
        <v/>
      </c>
      <c r="F1084" s="316"/>
      <c r="G1084" s="316"/>
      <c r="H1084" s="317"/>
      <c r="I1084" s="316" t="s">
        <v>445</v>
      </c>
      <c r="J1084" s="318"/>
      <c r="K1084" s="319"/>
      <c r="L1084" s="292" t="s">
        <v>446</v>
      </c>
      <c r="M1084" s="324"/>
      <c r="N1084" s="294" t="str">
        <f t="shared" si="374"/>
        <v/>
      </c>
      <c r="O1084" s="319"/>
      <c r="P1084" s="296" t="str">
        <f t="shared" si="375"/>
        <v/>
      </c>
      <c r="Q1084" s="552"/>
      <c r="R1084" s="551"/>
      <c r="S1084" s="291"/>
      <c r="T1084" t="str">
        <f t="shared" si="376"/>
        <v>-</v>
      </c>
      <c r="U1084" s="560">
        <f t="shared" si="377"/>
        <v>0</v>
      </c>
      <c r="V1084" s="560">
        <f t="shared" si="378"/>
        <v>0</v>
      </c>
      <c r="W1084" s="560">
        <f t="shared" si="379"/>
        <v>0</v>
      </c>
    </row>
    <row r="1085" spans="1:23" ht="21" customHeight="1">
      <c r="A1085" s="316" t="str">
        <f t="shared" si="370"/>
        <v/>
      </c>
      <c r="B1085" s="316" t="str">
        <f t="shared" si="371"/>
        <v/>
      </c>
      <c r="C1085" s="316" t="str">
        <f>IF(AND(F1085&lt;&gt;"",G1085&lt;&gt;""),COUNT($C$32:C1084)+1,"")</f>
        <v/>
      </c>
      <c r="D1085" s="292" t="str">
        <f t="shared" si="372"/>
        <v/>
      </c>
      <c r="E1085" s="292" t="str">
        <f t="shared" si="373"/>
        <v/>
      </c>
      <c r="F1085" s="316"/>
      <c r="G1085" s="316"/>
      <c r="H1085" s="317"/>
      <c r="I1085" s="316" t="s">
        <v>445</v>
      </c>
      <c r="J1085" s="318"/>
      <c r="K1085" s="319"/>
      <c r="L1085" s="292" t="s">
        <v>446</v>
      </c>
      <c r="M1085" s="324"/>
      <c r="N1085" s="294" t="str">
        <f t="shared" si="374"/>
        <v/>
      </c>
      <c r="O1085" s="319"/>
      <c r="P1085" s="296" t="str">
        <f t="shared" si="375"/>
        <v/>
      </c>
      <c r="Q1085" s="552"/>
      <c r="R1085" s="551"/>
      <c r="S1085" s="291"/>
      <c r="T1085" t="str">
        <f t="shared" si="376"/>
        <v>-</v>
      </c>
      <c r="U1085" s="560">
        <f t="shared" si="377"/>
        <v>0</v>
      </c>
      <c r="V1085" s="560">
        <f t="shared" si="378"/>
        <v>0</v>
      </c>
      <c r="W1085" s="560">
        <f t="shared" si="379"/>
        <v>0</v>
      </c>
    </row>
    <row r="1086" spans="1:23" ht="21" customHeight="1">
      <c r="A1086" s="316" t="str">
        <f t="shared" si="370"/>
        <v/>
      </c>
      <c r="B1086" s="316" t="str">
        <f t="shared" si="371"/>
        <v/>
      </c>
      <c r="C1086" s="316" t="str">
        <f>IF(AND(F1086&lt;&gt;"",G1086&lt;&gt;""),COUNT($C$32:C1085)+1,"")</f>
        <v/>
      </c>
      <c r="D1086" s="292" t="str">
        <f t="shared" si="372"/>
        <v/>
      </c>
      <c r="E1086" s="292" t="str">
        <f t="shared" si="373"/>
        <v/>
      </c>
      <c r="F1086" s="316"/>
      <c r="G1086" s="316"/>
      <c r="H1086" s="317"/>
      <c r="I1086" s="316" t="s">
        <v>445</v>
      </c>
      <c r="J1086" s="318"/>
      <c r="K1086" s="319"/>
      <c r="L1086" s="292" t="s">
        <v>446</v>
      </c>
      <c r="M1086" s="324"/>
      <c r="N1086" s="294" t="str">
        <f t="shared" si="374"/>
        <v/>
      </c>
      <c r="O1086" s="319"/>
      <c r="P1086" s="296" t="str">
        <f t="shared" si="375"/>
        <v/>
      </c>
      <c r="Q1086" s="552"/>
      <c r="R1086" s="551"/>
      <c r="S1086" s="291"/>
      <c r="T1086" t="str">
        <f t="shared" si="376"/>
        <v>-</v>
      </c>
      <c r="U1086" s="560">
        <f t="shared" si="377"/>
        <v>0</v>
      </c>
      <c r="V1086" s="560">
        <f t="shared" si="378"/>
        <v>0</v>
      </c>
      <c r="W1086" s="560">
        <f t="shared" si="379"/>
        <v>0</v>
      </c>
    </row>
    <row r="1087" spans="1:23" ht="21" customHeight="1">
      <c r="A1087" s="316" t="str">
        <f t="shared" si="370"/>
        <v/>
      </c>
      <c r="B1087" s="316" t="str">
        <f t="shared" si="371"/>
        <v/>
      </c>
      <c r="C1087" s="316" t="str">
        <f>IF(AND(F1087&lt;&gt;"",G1087&lt;&gt;""),COUNT($C$32:C1086)+1,"")</f>
        <v/>
      </c>
      <c r="D1087" s="292" t="str">
        <f t="shared" si="372"/>
        <v/>
      </c>
      <c r="E1087" s="292" t="str">
        <f t="shared" si="373"/>
        <v/>
      </c>
      <c r="F1087" s="316"/>
      <c r="G1087" s="316"/>
      <c r="H1087" s="317"/>
      <c r="I1087" s="316" t="s">
        <v>445</v>
      </c>
      <c r="J1087" s="318"/>
      <c r="K1087" s="319"/>
      <c r="L1087" s="292" t="s">
        <v>446</v>
      </c>
      <c r="M1087" s="324"/>
      <c r="N1087" s="294" t="str">
        <f t="shared" si="374"/>
        <v/>
      </c>
      <c r="O1087" s="319"/>
      <c r="P1087" s="296" t="str">
        <f t="shared" si="375"/>
        <v/>
      </c>
      <c r="Q1087" s="552"/>
      <c r="R1087" s="551"/>
      <c r="S1087" s="291"/>
      <c r="T1087" t="str">
        <f t="shared" si="376"/>
        <v>-</v>
      </c>
      <c r="U1087" s="560">
        <f t="shared" si="377"/>
        <v>0</v>
      </c>
      <c r="V1087" s="560">
        <f t="shared" si="378"/>
        <v>0</v>
      </c>
      <c r="W1087" s="560">
        <f t="shared" si="379"/>
        <v>0</v>
      </c>
    </row>
    <row r="1088" spans="1:23" ht="21" customHeight="1">
      <c r="A1088" s="316" t="str">
        <f t="shared" si="370"/>
        <v/>
      </c>
      <c r="B1088" s="316" t="str">
        <f t="shared" si="371"/>
        <v/>
      </c>
      <c r="C1088" s="316" t="str">
        <f>IF(AND(F1088&lt;&gt;"",G1088&lt;&gt;""),COUNT($C$32:C1087)+1,"")</f>
        <v/>
      </c>
      <c r="D1088" s="292" t="str">
        <f t="shared" si="372"/>
        <v/>
      </c>
      <c r="E1088" s="292" t="str">
        <f t="shared" si="373"/>
        <v/>
      </c>
      <c r="F1088" s="316"/>
      <c r="G1088" s="316"/>
      <c r="H1088" s="317"/>
      <c r="I1088" s="316" t="s">
        <v>445</v>
      </c>
      <c r="J1088" s="318"/>
      <c r="K1088" s="319"/>
      <c r="L1088" s="292" t="s">
        <v>446</v>
      </c>
      <c r="M1088" s="324"/>
      <c r="N1088" s="294" t="str">
        <f t="shared" si="374"/>
        <v/>
      </c>
      <c r="O1088" s="319"/>
      <c r="P1088" s="296" t="str">
        <f t="shared" si="375"/>
        <v/>
      </c>
      <c r="Q1088" s="552"/>
      <c r="R1088" s="551"/>
      <c r="S1088" s="291"/>
      <c r="T1088" t="str">
        <f t="shared" si="376"/>
        <v>-</v>
      </c>
      <c r="U1088" s="560">
        <f t="shared" si="377"/>
        <v>0</v>
      </c>
      <c r="V1088" s="560">
        <f t="shared" si="378"/>
        <v>0</v>
      </c>
      <c r="W1088" s="560">
        <f t="shared" si="379"/>
        <v>0</v>
      </c>
    </row>
    <row r="1089" spans="1:23" ht="21" customHeight="1">
      <c r="A1089" s="316" t="str">
        <f t="shared" si="370"/>
        <v/>
      </c>
      <c r="B1089" s="316" t="str">
        <f t="shared" si="371"/>
        <v/>
      </c>
      <c r="C1089" s="316" t="str">
        <f>IF(AND(F1089&lt;&gt;"",G1089&lt;&gt;""),COUNT($C$32:C1088)+1,"")</f>
        <v/>
      </c>
      <c r="D1089" s="292" t="str">
        <f t="shared" si="372"/>
        <v/>
      </c>
      <c r="E1089" s="292" t="str">
        <f t="shared" si="373"/>
        <v/>
      </c>
      <c r="F1089" s="316"/>
      <c r="G1089" s="316"/>
      <c r="H1089" s="317"/>
      <c r="I1089" s="316" t="s">
        <v>445</v>
      </c>
      <c r="J1089" s="318"/>
      <c r="K1089" s="319"/>
      <c r="L1089" s="292" t="s">
        <v>446</v>
      </c>
      <c r="M1089" s="324"/>
      <c r="N1089" s="294" t="str">
        <f t="shared" si="374"/>
        <v/>
      </c>
      <c r="O1089" s="319"/>
      <c r="P1089" s="296" t="str">
        <f t="shared" si="375"/>
        <v/>
      </c>
      <c r="Q1089" s="552"/>
      <c r="R1089" s="551"/>
      <c r="S1089" s="291"/>
      <c r="T1089" t="str">
        <f t="shared" si="376"/>
        <v>-</v>
      </c>
      <c r="U1089" s="560">
        <f t="shared" si="377"/>
        <v>0</v>
      </c>
      <c r="V1089" s="560">
        <f t="shared" si="378"/>
        <v>0</v>
      </c>
      <c r="W1089" s="560">
        <f t="shared" si="379"/>
        <v>0</v>
      </c>
    </row>
    <row r="1090" spans="1:23" ht="21" customHeight="1">
      <c r="A1090" s="316" t="str">
        <f t="shared" si="370"/>
        <v/>
      </c>
      <c r="B1090" s="316" t="str">
        <f t="shared" si="371"/>
        <v/>
      </c>
      <c r="C1090" s="316" t="str">
        <f>IF(AND(F1090&lt;&gt;"",G1090&lt;&gt;""),COUNT($C$32:C1089)+1,"")</f>
        <v/>
      </c>
      <c r="D1090" s="292" t="str">
        <f t="shared" si="372"/>
        <v/>
      </c>
      <c r="E1090" s="292" t="str">
        <f t="shared" si="373"/>
        <v/>
      </c>
      <c r="F1090" s="316"/>
      <c r="G1090" s="316"/>
      <c r="H1090" s="317"/>
      <c r="I1090" s="316" t="s">
        <v>445</v>
      </c>
      <c r="J1090" s="318"/>
      <c r="K1090" s="319"/>
      <c r="L1090" s="292" t="s">
        <v>446</v>
      </c>
      <c r="M1090" s="324"/>
      <c r="N1090" s="294" t="str">
        <f t="shared" si="374"/>
        <v/>
      </c>
      <c r="O1090" s="319"/>
      <c r="P1090" s="296" t="str">
        <f t="shared" si="375"/>
        <v/>
      </c>
      <c r="Q1090" s="552"/>
      <c r="R1090" s="551"/>
      <c r="S1090" s="291"/>
      <c r="T1090" t="str">
        <f t="shared" si="376"/>
        <v>-</v>
      </c>
      <c r="U1090" s="560">
        <f t="shared" si="377"/>
        <v>0</v>
      </c>
      <c r="V1090" s="560">
        <f t="shared" si="378"/>
        <v>0</v>
      </c>
      <c r="W1090" s="560">
        <f t="shared" si="379"/>
        <v>0</v>
      </c>
    </row>
    <row r="1091" spans="1:23" ht="21" customHeight="1">
      <c r="A1091" s="316" t="str">
        <f t="shared" si="370"/>
        <v/>
      </c>
      <c r="B1091" s="316" t="str">
        <f t="shared" si="371"/>
        <v/>
      </c>
      <c r="C1091" s="316" t="str">
        <f>IF(AND(F1091&lt;&gt;"",G1091&lt;&gt;""),COUNT($C$32:C1090)+1,"")</f>
        <v/>
      </c>
      <c r="D1091" s="292" t="str">
        <f t="shared" si="372"/>
        <v/>
      </c>
      <c r="E1091" s="292" t="str">
        <f t="shared" si="373"/>
        <v/>
      </c>
      <c r="F1091" s="316"/>
      <c r="G1091" s="316"/>
      <c r="H1091" s="317"/>
      <c r="I1091" s="316" t="s">
        <v>445</v>
      </c>
      <c r="J1091" s="318"/>
      <c r="K1091" s="319"/>
      <c r="L1091" s="292" t="s">
        <v>446</v>
      </c>
      <c r="M1091" s="324"/>
      <c r="N1091" s="294" t="str">
        <f t="shared" si="374"/>
        <v/>
      </c>
      <c r="O1091" s="319"/>
      <c r="P1091" s="296" t="str">
        <f t="shared" si="375"/>
        <v/>
      </c>
      <c r="Q1091" s="552"/>
      <c r="R1091" s="551"/>
      <c r="S1091" s="291"/>
      <c r="T1091" t="str">
        <f t="shared" si="376"/>
        <v>-</v>
      </c>
      <c r="U1091" s="560">
        <f t="shared" si="377"/>
        <v>0</v>
      </c>
      <c r="V1091" s="560">
        <f t="shared" si="378"/>
        <v>0</v>
      </c>
      <c r="W1091" s="560">
        <f t="shared" si="379"/>
        <v>0</v>
      </c>
    </row>
    <row r="1092" spans="1:23" ht="21" customHeight="1">
      <c r="A1092" s="316" t="str">
        <f t="shared" si="370"/>
        <v/>
      </c>
      <c r="B1092" s="316" t="str">
        <f t="shared" si="371"/>
        <v/>
      </c>
      <c r="C1092" s="316" t="str">
        <f>IF(AND(F1092&lt;&gt;"",G1092&lt;&gt;""),COUNT($C$32:C1091)+1,"")</f>
        <v/>
      </c>
      <c r="D1092" s="292" t="str">
        <f t="shared" si="372"/>
        <v/>
      </c>
      <c r="E1092" s="292" t="str">
        <f t="shared" si="373"/>
        <v/>
      </c>
      <c r="F1092" s="316"/>
      <c r="G1092" s="316"/>
      <c r="H1092" s="317"/>
      <c r="I1092" s="316" t="s">
        <v>445</v>
      </c>
      <c r="J1092" s="318"/>
      <c r="K1092" s="319"/>
      <c r="L1092" s="292" t="s">
        <v>446</v>
      </c>
      <c r="M1092" s="324"/>
      <c r="N1092" s="294" t="str">
        <f t="shared" si="374"/>
        <v/>
      </c>
      <c r="O1092" s="319"/>
      <c r="P1092" s="296" t="str">
        <f t="shared" si="375"/>
        <v/>
      </c>
      <c r="Q1092" s="552"/>
      <c r="R1092" s="551"/>
      <c r="S1092" s="291"/>
      <c r="T1092" t="str">
        <f t="shared" si="376"/>
        <v>-</v>
      </c>
      <c r="U1092" s="560">
        <f t="shared" si="377"/>
        <v>0</v>
      </c>
      <c r="V1092" s="560">
        <f t="shared" si="378"/>
        <v>0</v>
      </c>
      <c r="W1092" s="560">
        <f t="shared" si="379"/>
        <v>0</v>
      </c>
    </row>
    <row r="1093" spans="1:23" ht="21" customHeight="1">
      <c r="A1093" s="316" t="str">
        <f t="shared" si="370"/>
        <v/>
      </c>
      <c r="B1093" s="316" t="str">
        <f t="shared" si="371"/>
        <v/>
      </c>
      <c r="C1093" s="316" t="str">
        <f>IF(AND(F1093&lt;&gt;"",G1093&lt;&gt;""),COUNT($C$32:C1092)+1,"")</f>
        <v/>
      </c>
      <c r="D1093" s="292" t="str">
        <f t="shared" si="372"/>
        <v/>
      </c>
      <c r="E1093" s="292" t="str">
        <f t="shared" si="373"/>
        <v/>
      </c>
      <c r="F1093" s="316"/>
      <c r="G1093" s="316"/>
      <c r="H1093" s="317"/>
      <c r="I1093" s="316" t="s">
        <v>445</v>
      </c>
      <c r="J1093" s="318"/>
      <c r="K1093" s="319"/>
      <c r="L1093" s="292" t="s">
        <v>446</v>
      </c>
      <c r="M1093" s="324"/>
      <c r="N1093" s="294" t="str">
        <f t="shared" si="374"/>
        <v/>
      </c>
      <c r="O1093" s="319"/>
      <c r="P1093" s="296" t="str">
        <f t="shared" si="375"/>
        <v/>
      </c>
      <c r="Q1093" s="552"/>
      <c r="R1093" s="551"/>
      <c r="S1093" s="291"/>
      <c r="T1093" t="str">
        <f t="shared" si="376"/>
        <v>-</v>
      </c>
      <c r="U1093" s="560">
        <f t="shared" si="377"/>
        <v>0</v>
      </c>
      <c r="V1093" s="560">
        <f t="shared" si="378"/>
        <v>0</v>
      </c>
      <c r="W1093" s="560">
        <f t="shared" si="379"/>
        <v>0</v>
      </c>
    </row>
    <row r="1094" spans="1:23" ht="21" customHeight="1">
      <c r="A1094" s="316" t="str">
        <f t="shared" si="370"/>
        <v/>
      </c>
      <c r="B1094" s="316" t="str">
        <f t="shared" si="371"/>
        <v/>
      </c>
      <c r="C1094" s="316" t="str">
        <f>IF(AND(F1094&lt;&gt;"",G1094&lt;&gt;""),COUNT($C$32:C1093)+1,"")</f>
        <v/>
      </c>
      <c r="D1094" s="292" t="str">
        <f t="shared" si="372"/>
        <v/>
      </c>
      <c r="E1094" s="292" t="str">
        <f t="shared" si="373"/>
        <v/>
      </c>
      <c r="F1094" s="316"/>
      <c r="G1094" s="316"/>
      <c r="H1094" s="317"/>
      <c r="I1094" s="316" t="s">
        <v>445</v>
      </c>
      <c r="J1094" s="318"/>
      <c r="K1094" s="319"/>
      <c r="L1094" s="292" t="s">
        <v>446</v>
      </c>
      <c r="M1094" s="324"/>
      <c r="N1094" s="294" t="str">
        <f t="shared" si="374"/>
        <v/>
      </c>
      <c r="O1094" s="319"/>
      <c r="P1094" s="296" t="str">
        <f t="shared" si="375"/>
        <v/>
      </c>
      <c r="Q1094" s="552"/>
      <c r="R1094" s="551"/>
      <c r="S1094" s="291"/>
      <c r="T1094" t="str">
        <f t="shared" si="376"/>
        <v>-</v>
      </c>
      <c r="U1094" s="560">
        <f t="shared" si="377"/>
        <v>0</v>
      </c>
      <c r="V1094" s="560">
        <f t="shared" si="378"/>
        <v>0</v>
      </c>
      <c r="W1094" s="560">
        <f t="shared" si="379"/>
        <v>0</v>
      </c>
    </row>
    <row r="1095" spans="1:23" ht="21" customHeight="1">
      <c r="A1095" s="316" t="str">
        <f t="shared" si="370"/>
        <v/>
      </c>
      <c r="B1095" s="316" t="str">
        <f t="shared" si="371"/>
        <v/>
      </c>
      <c r="C1095" s="316" t="str">
        <f>IF(AND(F1095&lt;&gt;"",G1095&lt;&gt;""),COUNT($C$32:C1094)+1,"")</f>
        <v/>
      </c>
      <c r="D1095" s="292" t="str">
        <f t="shared" si="372"/>
        <v/>
      </c>
      <c r="E1095" s="292" t="str">
        <f t="shared" si="373"/>
        <v/>
      </c>
      <c r="F1095" s="316"/>
      <c r="G1095" s="316"/>
      <c r="H1095" s="317"/>
      <c r="I1095" s="316" t="s">
        <v>445</v>
      </c>
      <c r="J1095" s="318"/>
      <c r="K1095" s="319"/>
      <c r="L1095" s="292" t="s">
        <v>446</v>
      </c>
      <c r="M1095" s="324"/>
      <c r="N1095" s="294" t="str">
        <f t="shared" si="374"/>
        <v/>
      </c>
      <c r="O1095" s="319"/>
      <c r="P1095" s="296" t="str">
        <f t="shared" si="375"/>
        <v/>
      </c>
      <c r="Q1095" s="552"/>
      <c r="R1095" s="551"/>
      <c r="S1095" s="291"/>
      <c r="T1095" t="str">
        <f t="shared" si="376"/>
        <v>-</v>
      </c>
      <c r="U1095" s="560">
        <f t="shared" si="377"/>
        <v>0</v>
      </c>
      <c r="V1095" s="560">
        <f t="shared" si="378"/>
        <v>0</v>
      </c>
      <c r="W1095" s="560">
        <f t="shared" si="379"/>
        <v>0</v>
      </c>
    </row>
    <row r="1096" spans="1:23" ht="21" customHeight="1">
      <c r="A1096" s="316" t="str">
        <f t="shared" si="370"/>
        <v/>
      </c>
      <c r="B1096" s="316" t="str">
        <f t="shared" si="371"/>
        <v/>
      </c>
      <c r="C1096" s="316" t="str">
        <f>IF(AND(F1096&lt;&gt;"",G1096&lt;&gt;""),COUNT($C$32:C1095)+1,"")</f>
        <v/>
      </c>
      <c r="D1096" s="292" t="str">
        <f t="shared" si="372"/>
        <v/>
      </c>
      <c r="E1096" s="292" t="str">
        <f t="shared" si="373"/>
        <v/>
      </c>
      <c r="F1096" s="316"/>
      <c r="G1096" s="316"/>
      <c r="H1096" s="317"/>
      <c r="I1096" s="316" t="s">
        <v>445</v>
      </c>
      <c r="J1096" s="318"/>
      <c r="K1096" s="319"/>
      <c r="L1096" s="292" t="s">
        <v>446</v>
      </c>
      <c r="M1096" s="324"/>
      <c r="N1096" s="294" t="str">
        <f t="shared" si="374"/>
        <v/>
      </c>
      <c r="O1096" s="319"/>
      <c r="P1096" s="296" t="str">
        <f t="shared" si="375"/>
        <v/>
      </c>
      <c r="Q1096" s="552"/>
      <c r="R1096" s="551"/>
      <c r="S1096" s="291"/>
      <c r="T1096" t="str">
        <f t="shared" si="376"/>
        <v>-</v>
      </c>
      <c r="U1096" s="560">
        <f t="shared" si="377"/>
        <v>0</v>
      </c>
      <c r="V1096" s="560">
        <f t="shared" si="378"/>
        <v>0</v>
      </c>
      <c r="W1096" s="560">
        <f t="shared" si="379"/>
        <v>0</v>
      </c>
    </row>
    <row r="1097" spans="1:23" ht="21" customHeight="1">
      <c r="A1097" s="316" t="str">
        <f t="shared" si="370"/>
        <v/>
      </c>
      <c r="B1097" s="316" t="str">
        <f t="shared" si="371"/>
        <v/>
      </c>
      <c r="C1097" s="316" t="str">
        <f>IF(AND(F1097&lt;&gt;"",G1097&lt;&gt;""),COUNT($C$32:C1096)+1,"")</f>
        <v/>
      </c>
      <c r="D1097" s="292" t="str">
        <f t="shared" si="372"/>
        <v/>
      </c>
      <c r="E1097" s="292" t="str">
        <f t="shared" si="373"/>
        <v/>
      </c>
      <c r="F1097" s="316"/>
      <c r="G1097" s="316"/>
      <c r="H1097" s="317"/>
      <c r="I1097" s="316" t="s">
        <v>445</v>
      </c>
      <c r="J1097" s="318"/>
      <c r="K1097" s="319"/>
      <c r="L1097" s="292" t="s">
        <v>446</v>
      </c>
      <c r="M1097" s="324"/>
      <c r="N1097" s="294" t="str">
        <f t="shared" si="374"/>
        <v/>
      </c>
      <c r="O1097" s="319"/>
      <c r="P1097" s="296" t="str">
        <f t="shared" si="375"/>
        <v/>
      </c>
      <c r="Q1097" s="552"/>
      <c r="R1097" s="551"/>
      <c r="S1097" s="291"/>
      <c r="T1097" t="str">
        <f t="shared" si="376"/>
        <v>-</v>
      </c>
      <c r="U1097" s="560">
        <f t="shared" si="377"/>
        <v>0</v>
      </c>
      <c r="V1097" s="560">
        <f t="shared" si="378"/>
        <v>0</v>
      </c>
      <c r="W1097" s="560">
        <f t="shared" si="379"/>
        <v>0</v>
      </c>
    </row>
    <row r="1098" spans="1:23" ht="21" customHeight="1">
      <c r="A1098" s="316" t="str">
        <f t="shared" si="370"/>
        <v/>
      </c>
      <c r="B1098" s="316" t="str">
        <f t="shared" si="371"/>
        <v/>
      </c>
      <c r="C1098" s="316" t="str">
        <f>IF(AND(F1098&lt;&gt;"",G1098&lt;&gt;""),COUNT($C$32:C1097)+1,"")</f>
        <v/>
      </c>
      <c r="D1098" s="292" t="str">
        <f t="shared" si="372"/>
        <v/>
      </c>
      <c r="E1098" s="292" t="str">
        <f t="shared" si="373"/>
        <v/>
      </c>
      <c r="F1098" s="316"/>
      <c r="G1098" s="316"/>
      <c r="H1098" s="317"/>
      <c r="I1098" s="316" t="s">
        <v>445</v>
      </c>
      <c r="J1098" s="318"/>
      <c r="K1098" s="319"/>
      <c r="L1098" s="292" t="s">
        <v>446</v>
      </c>
      <c r="M1098" s="324"/>
      <c r="N1098" s="294" t="str">
        <f t="shared" si="374"/>
        <v/>
      </c>
      <c r="O1098" s="319"/>
      <c r="P1098" s="296" t="str">
        <f t="shared" si="375"/>
        <v/>
      </c>
      <c r="Q1098" s="552"/>
      <c r="R1098" s="551"/>
      <c r="S1098" s="291"/>
      <c r="T1098" t="str">
        <f t="shared" si="376"/>
        <v>-</v>
      </c>
      <c r="U1098" s="560">
        <f t="shared" si="377"/>
        <v>0</v>
      </c>
      <c r="V1098" s="560">
        <f t="shared" si="378"/>
        <v>0</v>
      </c>
      <c r="W1098" s="560">
        <f t="shared" si="379"/>
        <v>0</v>
      </c>
    </row>
    <row r="1099" spans="1:23" ht="21" customHeight="1">
      <c r="A1099" s="316" t="str">
        <f t="shared" si="370"/>
        <v/>
      </c>
      <c r="B1099" s="316" t="str">
        <f t="shared" si="371"/>
        <v/>
      </c>
      <c r="C1099" s="316" t="str">
        <f>IF(AND(F1099&lt;&gt;"",G1099&lt;&gt;""),COUNT($C$32:C1098)+1,"")</f>
        <v/>
      </c>
      <c r="D1099" s="292" t="str">
        <f t="shared" si="372"/>
        <v/>
      </c>
      <c r="E1099" s="292" t="str">
        <f t="shared" si="373"/>
        <v/>
      </c>
      <c r="F1099" s="316"/>
      <c r="G1099" s="316"/>
      <c r="H1099" s="317"/>
      <c r="I1099" s="316" t="s">
        <v>445</v>
      </c>
      <c r="J1099" s="318"/>
      <c r="K1099" s="319"/>
      <c r="L1099" s="292" t="s">
        <v>446</v>
      </c>
      <c r="M1099" s="324"/>
      <c r="N1099" s="294" t="str">
        <f t="shared" si="374"/>
        <v/>
      </c>
      <c r="O1099" s="319"/>
      <c r="P1099" s="296" t="str">
        <f t="shared" si="375"/>
        <v/>
      </c>
      <c r="Q1099" s="552"/>
      <c r="R1099" s="551"/>
      <c r="S1099" s="291"/>
      <c r="T1099" t="str">
        <f t="shared" si="376"/>
        <v>-</v>
      </c>
      <c r="U1099" s="560">
        <f t="shared" si="377"/>
        <v>0</v>
      </c>
      <c r="V1099" s="560">
        <f t="shared" si="378"/>
        <v>0</v>
      </c>
      <c r="W1099" s="560">
        <f t="shared" si="379"/>
        <v>0</v>
      </c>
    </row>
    <row r="1100" spans="1:23" ht="21" customHeight="1">
      <c r="A1100" s="316" t="str">
        <f t="shared" si="370"/>
        <v/>
      </c>
      <c r="B1100" s="316" t="str">
        <f t="shared" si="371"/>
        <v/>
      </c>
      <c r="C1100" s="316" t="str">
        <f>IF(AND(F1100&lt;&gt;"",G1100&lt;&gt;""),COUNT($C$32:C1099)+1,"")</f>
        <v/>
      </c>
      <c r="D1100" s="292" t="str">
        <f t="shared" si="372"/>
        <v/>
      </c>
      <c r="E1100" s="292" t="str">
        <f t="shared" si="373"/>
        <v/>
      </c>
      <c r="F1100" s="316"/>
      <c r="G1100" s="316"/>
      <c r="H1100" s="317"/>
      <c r="I1100" s="316" t="s">
        <v>445</v>
      </c>
      <c r="J1100" s="318"/>
      <c r="K1100" s="319"/>
      <c r="L1100" s="292" t="s">
        <v>446</v>
      </c>
      <c r="M1100" s="324"/>
      <c r="N1100" s="294" t="str">
        <f t="shared" si="374"/>
        <v/>
      </c>
      <c r="O1100" s="319"/>
      <c r="P1100" s="296" t="str">
        <f t="shared" si="375"/>
        <v/>
      </c>
      <c r="Q1100" s="552"/>
      <c r="R1100" s="551"/>
      <c r="S1100" s="291"/>
      <c r="T1100" t="str">
        <f t="shared" si="376"/>
        <v>-</v>
      </c>
      <c r="U1100" s="560">
        <f t="shared" si="377"/>
        <v>0</v>
      </c>
      <c r="V1100" s="560">
        <f t="shared" si="378"/>
        <v>0</v>
      </c>
      <c r="W1100" s="560">
        <f t="shared" si="379"/>
        <v>0</v>
      </c>
    </row>
    <row r="1101" spans="1:23" ht="21" customHeight="1">
      <c r="A1101" s="316" t="str">
        <f t="shared" si="370"/>
        <v/>
      </c>
      <c r="B1101" s="316" t="str">
        <f t="shared" si="371"/>
        <v/>
      </c>
      <c r="C1101" s="316" t="str">
        <f>IF(AND(F1101&lt;&gt;"",G1101&lt;&gt;""),COUNT($C$32:C1100)+1,"")</f>
        <v/>
      </c>
      <c r="D1101" s="292" t="str">
        <f t="shared" si="372"/>
        <v/>
      </c>
      <c r="E1101" s="292" t="str">
        <f t="shared" si="373"/>
        <v/>
      </c>
      <c r="F1101" s="316"/>
      <c r="G1101" s="316"/>
      <c r="H1101" s="317"/>
      <c r="I1101" s="316" t="s">
        <v>445</v>
      </c>
      <c r="J1101" s="318"/>
      <c r="K1101" s="319"/>
      <c r="L1101" s="292" t="s">
        <v>446</v>
      </c>
      <c r="M1101" s="324"/>
      <c r="N1101" s="294" t="str">
        <f t="shared" si="374"/>
        <v/>
      </c>
      <c r="O1101" s="319"/>
      <c r="P1101" s="296" t="str">
        <f t="shared" si="375"/>
        <v/>
      </c>
      <c r="Q1101" s="552"/>
      <c r="R1101" s="551"/>
      <c r="S1101" s="291"/>
      <c r="T1101" t="str">
        <f t="shared" si="376"/>
        <v>-</v>
      </c>
      <c r="U1101" s="560">
        <f t="shared" si="377"/>
        <v>0</v>
      </c>
      <c r="V1101" s="560">
        <f t="shared" si="378"/>
        <v>0</v>
      </c>
      <c r="W1101" s="560">
        <f t="shared" si="379"/>
        <v>0</v>
      </c>
    </row>
    <row r="1102" spans="1:23" ht="21" customHeight="1">
      <c r="A1102" s="316" t="str">
        <f t="shared" si="370"/>
        <v/>
      </c>
      <c r="B1102" s="316" t="str">
        <f t="shared" si="371"/>
        <v/>
      </c>
      <c r="C1102" s="316" t="str">
        <f>IF(AND(F1102&lt;&gt;"",G1102&lt;&gt;""),COUNT($C$32:C1101)+1,"")</f>
        <v/>
      </c>
      <c r="D1102" s="292" t="str">
        <f t="shared" si="372"/>
        <v/>
      </c>
      <c r="E1102" s="292" t="str">
        <f t="shared" si="373"/>
        <v/>
      </c>
      <c r="F1102" s="316"/>
      <c r="G1102" s="316"/>
      <c r="H1102" s="317"/>
      <c r="I1102" s="316" t="s">
        <v>445</v>
      </c>
      <c r="J1102" s="318"/>
      <c r="K1102" s="319"/>
      <c r="L1102" s="292" t="s">
        <v>446</v>
      </c>
      <c r="M1102" s="324"/>
      <c r="N1102" s="294" t="str">
        <f t="shared" si="374"/>
        <v/>
      </c>
      <c r="O1102" s="319"/>
      <c r="P1102" s="296" t="str">
        <f t="shared" si="375"/>
        <v/>
      </c>
      <c r="Q1102" s="552"/>
      <c r="R1102" s="551"/>
      <c r="S1102" s="291"/>
      <c r="T1102" t="str">
        <f t="shared" si="376"/>
        <v>-</v>
      </c>
      <c r="U1102" s="560">
        <f t="shared" si="377"/>
        <v>0</v>
      </c>
      <c r="V1102" s="560">
        <f t="shared" si="378"/>
        <v>0</v>
      </c>
      <c r="W1102" s="560">
        <f t="shared" si="379"/>
        <v>0</v>
      </c>
    </row>
    <row r="1103" spans="1:23" ht="21" customHeight="1">
      <c r="A1103" s="316" t="str">
        <f t="shared" si="370"/>
        <v/>
      </c>
      <c r="B1103" s="316" t="str">
        <f t="shared" si="371"/>
        <v/>
      </c>
      <c r="C1103" s="316" t="str">
        <f>IF(AND(F1103&lt;&gt;"",G1103&lt;&gt;""),COUNT($C$32:C1102)+1,"")</f>
        <v/>
      </c>
      <c r="D1103" s="292" t="str">
        <f t="shared" si="372"/>
        <v/>
      </c>
      <c r="E1103" s="292" t="str">
        <f t="shared" si="373"/>
        <v/>
      </c>
      <c r="F1103" s="316"/>
      <c r="G1103" s="316"/>
      <c r="H1103" s="317"/>
      <c r="I1103" s="316" t="s">
        <v>445</v>
      </c>
      <c r="J1103" s="318"/>
      <c r="K1103" s="319"/>
      <c r="L1103" s="292" t="s">
        <v>446</v>
      </c>
      <c r="M1103" s="324"/>
      <c r="N1103" s="294" t="str">
        <f t="shared" si="374"/>
        <v/>
      </c>
      <c r="O1103" s="319"/>
      <c r="P1103" s="296" t="str">
        <f t="shared" si="375"/>
        <v/>
      </c>
      <c r="Q1103" s="552"/>
      <c r="R1103" s="551"/>
      <c r="S1103" s="291"/>
      <c r="T1103" t="str">
        <f t="shared" si="376"/>
        <v>-</v>
      </c>
      <c r="U1103" s="560">
        <f t="shared" si="377"/>
        <v>0</v>
      </c>
      <c r="V1103" s="560">
        <f t="shared" si="378"/>
        <v>0</v>
      </c>
      <c r="W1103" s="560">
        <f t="shared" si="379"/>
        <v>0</v>
      </c>
    </row>
    <row r="1104" spans="1:23" ht="21" customHeight="1">
      <c r="A1104" s="316" t="str">
        <f t="shared" si="370"/>
        <v/>
      </c>
      <c r="B1104" s="316" t="str">
        <f t="shared" si="371"/>
        <v/>
      </c>
      <c r="C1104" s="316" t="str">
        <f>IF(AND(F1104&lt;&gt;"",G1104&lt;&gt;""),COUNT($C$32:C1103)+1,"")</f>
        <v/>
      </c>
      <c r="D1104" s="292" t="str">
        <f t="shared" si="372"/>
        <v/>
      </c>
      <c r="E1104" s="292" t="str">
        <f t="shared" si="373"/>
        <v/>
      </c>
      <c r="F1104" s="316"/>
      <c r="G1104" s="316"/>
      <c r="H1104" s="317"/>
      <c r="I1104" s="316" t="s">
        <v>445</v>
      </c>
      <c r="J1104" s="318"/>
      <c r="K1104" s="319"/>
      <c r="L1104" s="292" t="s">
        <v>446</v>
      </c>
      <c r="M1104" s="324"/>
      <c r="N1104" s="294" t="str">
        <f t="shared" si="374"/>
        <v/>
      </c>
      <c r="O1104" s="319"/>
      <c r="P1104" s="296" t="str">
        <f t="shared" si="375"/>
        <v/>
      </c>
      <c r="Q1104" s="552"/>
      <c r="R1104" s="551"/>
      <c r="S1104" s="291"/>
      <c r="T1104" t="str">
        <f t="shared" si="376"/>
        <v>-</v>
      </c>
      <c r="U1104" s="560">
        <f t="shared" si="377"/>
        <v>0</v>
      </c>
      <c r="V1104" s="560">
        <f t="shared" si="378"/>
        <v>0</v>
      </c>
      <c r="W1104" s="560">
        <f t="shared" si="379"/>
        <v>0</v>
      </c>
    </row>
    <row r="1105" spans="1:23" ht="21" customHeight="1">
      <c r="A1105" s="316" t="str">
        <f t="shared" si="370"/>
        <v/>
      </c>
      <c r="B1105" s="316" t="str">
        <f t="shared" si="371"/>
        <v/>
      </c>
      <c r="C1105" s="316" t="str">
        <f>IF(AND(F1105&lt;&gt;"",G1105&lt;&gt;""),COUNT($C$32:C1104)+1,"")</f>
        <v/>
      </c>
      <c r="D1105" s="292" t="str">
        <f t="shared" si="372"/>
        <v/>
      </c>
      <c r="E1105" s="292" t="str">
        <f t="shared" si="373"/>
        <v/>
      </c>
      <c r="F1105" s="316"/>
      <c r="G1105" s="316"/>
      <c r="H1105" s="317"/>
      <c r="I1105" s="316" t="s">
        <v>445</v>
      </c>
      <c r="J1105" s="318"/>
      <c r="K1105" s="319"/>
      <c r="L1105" s="292" t="s">
        <v>446</v>
      </c>
      <c r="M1105" s="324"/>
      <c r="N1105" s="294" t="str">
        <f t="shared" si="374"/>
        <v/>
      </c>
      <c r="O1105" s="319"/>
      <c r="P1105" s="296" t="str">
        <f t="shared" si="375"/>
        <v/>
      </c>
      <c r="Q1105" s="552"/>
      <c r="R1105" s="551"/>
      <c r="S1105" s="291"/>
      <c r="T1105" t="str">
        <f t="shared" si="376"/>
        <v>-</v>
      </c>
      <c r="U1105" s="560">
        <f t="shared" si="377"/>
        <v>0</v>
      </c>
      <c r="V1105" s="560">
        <f t="shared" si="378"/>
        <v>0</v>
      </c>
      <c r="W1105" s="560">
        <f t="shared" si="379"/>
        <v>0</v>
      </c>
    </row>
    <row r="1106" spans="1:23" ht="21" customHeight="1">
      <c r="A1106" s="316" t="str">
        <f t="shared" si="370"/>
        <v/>
      </c>
      <c r="B1106" s="316" t="str">
        <f t="shared" si="371"/>
        <v/>
      </c>
      <c r="C1106" s="316" t="str">
        <f>IF(AND(F1106&lt;&gt;"",G1106&lt;&gt;""),COUNT($C$32:C1105)+1,"")</f>
        <v/>
      </c>
      <c r="D1106" s="292" t="str">
        <f t="shared" si="372"/>
        <v/>
      </c>
      <c r="E1106" s="292" t="str">
        <f t="shared" si="373"/>
        <v/>
      </c>
      <c r="F1106" s="316"/>
      <c r="G1106" s="316"/>
      <c r="H1106" s="317"/>
      <c r="I1106" s="316" t="s">
        <v>445</v>
      </c>
      <c r="J1106" s="318"/>
      <c r="K1106" s="319"/>
      <c r="L1106" s="292" t="s">
        <v>446</v>
      </c>
      <c r="M1106" s="324"/>
      <c r="N1106" s="294" t="str">
        <f t="shared" si="374"/>
        <v/>
      </c>
      <c r="O1106" s="319"/>
      <c r="P1106" s="296" t="str">
        <f t="shared" si="375"/>
        <v/>
      </c>
      <c r="Q1106" s="552"/>
      <c r="R1106" s="551"/>
      <c r="S1106" s="291"/>
      <c r="T1106" t="str">
        <f t="shared" si="376"/>
        <v>-</v>
      </c>
      <c r="U1106" s="560">
        <f t="shared" si="377"/>
        <v>0</v>
      </c>
      <c r="V1106" s="560">
        <f t="shared" si="378"/>
        <v>0</v>
      </c>
      <c r="W1106" s="560">
        <f t="shared" si="379"/>
        <v>0</v>
      </c>
    </row>
    <row r="1107" spans="1:23" ht="21" customHeight="1">
      <c r="A1107" s="316" t="str">
        <f t="shared" si="370"/>
        <v/>
      </c>
      <c r="B1107" s="316" t="str">
        <f t="shared" si="371"/>
        <v/>
      </c>
      <c r="C1107" s="316" t="str">
        <f>IF(AND(F1107&lt;&gt;"",G1107&lt;&gt;""),COUNT($C$32:C1106)+1,"")</f>
        <v/>
      </c>
      <c r="D1107" s="292" t="str">
        <f t="shared" si="372"/>
        <v/>
      </c>
      <c r="E1107" s="292" t="str">
        <f t="shared" si="373"/>
        <v/>
      </c>
      <c r="F1107" s="316"/>
      <c r="G1107" s="316"/>
      <c r="H1107" s="317"/>
      <c r="I1107" s="316" t="s">
        <v>445</v>
      </c>
      <c r="J1107" s="318"/>
      <c r="K1107" s="319"/>
      <c r="L1107" s="292" t="s">
        <v>446</v>
      </c>
      <c r="M1107" s="324"/>
      <c r="N1107" s="294" t="str">
        <f t="shared" si="374"/>
        <v/>
      </c>
      <c r="O1107" s="319"/>
      <c r="P1107" s="296" t="str">
        <f t="shared" si="375"/>
        <v/>
      </c>
      <c r="Q1107" s="552"/>
      <c r="R1107" s="551"/>
      <c r="S1107" s="291"/>
      <c r="T1107" t="str">
        <f t="shared" si="376"/>
        <v>-</v>
      </c>
      <c r="U1107" s="560">
        <f t="shared" si="377"/>
        <v>0</v>
      </c>
      <c r="V1107" s="560">
        <f t="shared" si="378"/>
        <v>0</v>
      </c>
      <c r="W1107" s="560">
        <f t="shared" si="379"/>
        <v>0</v>
      </c>
    </row>
    <row r="1108" spans="1:23" ht="21" customHeight="1">
      <c r="A1108" s="316" t="str">
        <f t="shared" si="370"/>
        <v/>
      </c>
      <c r="B1108" s="316" t="str">
        <f t="shared" si="371"/>
        <v/>
      </c>
      <c r="C1108" s="316" t="str">
        <f>IF(AND(F1108&lt;&gt;"",G1108&lt;&gt;""),COUNT($C$32:C1107)+1,"")</f>
        <v/>
      </c>
      <c r="D1108" s="292" t="str">
        <f t="shared" si="372"/>
        <v/>
      </c>
      <c r="E1108" s="292" t="str">
        <f t="shared" si="373"/>
        <v/>
      </c>
      <c r="F1108" s="316"/>
      <c r="G1108" s="316"/>
      <c r="H1108" s="317"/>
      <c r="I1108" s="316" t="s">
        <v>445</v>
      </c>
      <c r="J1108" s="318"/>
      <c r="K1108" s="319"/>
      <c r="L1108" s="292" t="s">
        <v>446</v>
      </c>
      <c r="M1108" s="324"/>
      <c r="N1108" s="294" t="str">
        <f t="shared" si="374"/>
        <v/>
      </c>
      <c r="O1108" s="319"/>
      <c r="P1108" s="296" t="str">
        <f t="shared" si="375"/>
        <v/>
      </c>
      <c r="Q1108" s="552"/>
      <c r="R1108" s="551"/>
      <c r="S1108" s="291"/>
      <c r="T1108" t="str">
        <f t="shared" si="376"/>
        <v>-</v>
      </c>
      <c r="U1108" s="560">
        <f t="shared" si="377"/>
        <v>0</v>
      </c>
      <c r="V1108" s="560">
        <f t="shared" si="378"/>
        <v>0</v>
      </c>
      <c r="W1108" s="560">
        <f t="shared" si="379"/>
        <v>0</v>
      </c>
    </row>
    <row r="1109" spans="1:23" ht="21" customHeight="1">
      <c r="A1109" s="316" t="str">
        <f t="shared" si="370"/>
        <v/>
      </c>
      <c r="B1109" s="316" t="str">
        <f t="shared" si="371"/>
        <v/>
      </c>
      <c r="C1109" s="316" t="str">
        <f>IF(AND(F1109&lt;&gt;"",G1109&lt;&gt;""),COUNT($C$32:C1108)+1,"")</f>
        <v/>
      </c>
      <c r="D1109" s="292" t="str">
        <f t="shared" si="372"/>
        <v/>
      </c>
      <c r="E1109" s="292" t="str">
        <f t="shared" si="373"/>
        <v/>
      </c>
      <c r="F1109" s="316"/>
      <c r="G1109" s="316"/>
      <c r="H1109" s="317"/>
      <c r="I1109" s="316" t="s">
        <v>445</v>
      </c>
      <c r="J1109" s="318"/>
      <c r="K1109" s="319"/>
      <c r="L1109" s="292" t="s">
        <v>446</v>
      </c>
      <c r="M1109" s="324"/>
      <c r="N1109" s="294" t="str">
        <f t="shared" si="374"/>
        <v/>
      </c>
      <c r="O1109" s="319"/>
      <c r="P1109" s="296" t="str">
        <f t="shared" si="375"/>
        <v/>
      </c>
      <c r="Q1109" s="552"/>
      <c r="R1109" s="551"/>
      <c r="S1109" s="291"/>
      <c r="T1109" t="str">
        <f t="shared" si="376"/>
        <v>-</v>
      </c>
      <c r="U1109" s="560">
        <f t="shared" si="377"/>
        <v>0</v>
      </c>
      <c r="V1109" s="560">
        <f t="shared" si="378"/>
        <v>0</v>
      </c>
      <c r="W1109" s="560">
        <f t="shared" si="379"/>
        <v>0</v>
      </c>
    </row>
    <row r="1110" spans="1:23" ht="21" customHeight="1">
      <c r="A1110" s="316" t="str">
        <f t="shared" si="370"/>
        <v/>
      </c>
      <c r="B1110" s="316" t="str">
        <f t="shared" si="371"/>
        <v/>
      </c>
      <c r="C1110" s="316" t="str">
        <f>IF(AND(F1110&lt;&gt;"",G1110&lt;&gt;""),COUNT($C$32:C1109)+1,"")</f>
        <v/>
      </c>
      <c r="D1110" s="292" t="str">
        <f t="shared" si="372"/>
        <v/>
      </c>
      <c r="E1110" s="292" t="str">
        <f t="shared" si="373"/>
        <v/>
      </c>
      <c r="F1110" s="316"/>
      <c r="G1110" s="316"/>
      <c r="H1110" s="317"/>
      <c r="I1110" s="316" t="s">
        <v>445</v>
      </c>
      <c r="J1110" s="318"/>
      <c r="K1110" s="319"/>
      <c r="L1110" s="292" t="s">
        <v>446</v>
      </c>
      <c r="M1110" s="324"/>
      <c r="N1110" s="294" t="str">
        <f t="shared" si="374"/>
        <v/>
      </c>
      <c r="O1110" s="319"/>
      <c r="P1110" s="296" t="str">
        <f t="shared" si="375"/>
        <v/>
      </c>
      <c r="Q1110" s="552"/>
      <c r="R1110" s="551"/>
      <c r="S1110" s="291"/>
      <c r="T1110" t="str">
        <f t="shared" si="376"/>
        <v>-</v>
      </c>
      <c r="U1110" s="560">
        <f t="shared" si="377"/>
        <v>0</v>
      </c>
      <c r="V1110" s="560">
        <f t="shared" si="378"/>
        <v>0</v>
      </c>
      <c r="W1110" s="560">
        <f t="shared" si="379"/>
        <v>0</v>
      </c>
    </row>
    <row r="1111" spans="1:23" ht="21" customHeight="1">
      <c r="A1111" s="316" t="str">
        <f t="shared" si="370"/>
        <v/>
      </c>
      <c r="B1111" s="316" t="str">
        <f t="shared" si="371"/>
        <v/>
      </c>
      <c r="C1111" s="316" t="str">
        <f>IF(AND(F1111&lt;&gt;"",G1111&lt;&gt;""),COUNT($C$32:C1110)+1,"")</f>
        <v/>
      </c>
      <c r="D1111" s="292" t="str">
        <f t="shared" si="372"/>
        <v/>
      </c>
      <c r="E1111" s="292" t="str">
        <f t="shared" si="373"/>
        <v/>
      </c>
      <c r="F1111" s="316"/>
      <c r="G1111" s="316"/>
      <c r="H1111" s="317"/>
      <c r="I1111" s="316" t="s">
        <v>445</v>
      </c>
      <c r="J1111" s="318"/>
      <c r="K1111" s="319"/>
      <c r="L1111" s="292" t="s">
        <v>446</v>
      </c>
      <c r="M1111" s="324"/>
      <c r="N1111" s="294" t="str">
        <f t="shared" si="374"/>
        <v/>
      </c>
      <c r="O1111" s="319"/>
      <c r="P1111" s="296" t="str">
        <f t="shared" si="375"/>
        <v/>
      </c>
      <c r="Q1111" s="552"/>
      <c r="R1111" s="551"/>
      <c r="S1111" s="291"/>
      <c r="T1111" t="str">
        <f t="shared" si="376"/>
        <v>-</v>
      </c>
      <c r="U1111" s="560">
        <f t="shared" si="377"/>
        <v>0</v>
      </c>
      <c r="V1111" s="560">
        <f t="shared" si="378"/>
        <v>0</v>
      </c>
      <c r="W1111" s="560">
        <f t="shared" si="379"/>
        <v>0</v>
      </c>
    </row>
    <row r="1112" spans="1:23" ht="21" customHeight="1">
      <c r="A1112" s="316" t="str">
        <f t="shared" si="370"/>
        <v/>
      </c>
      <c r="B1112" s="316" t="str">
        <f t="shared" si="371"/>
        <v/>
      </c>
      <c r="C1112" s="316" t="str">
        <f>IF(AND(F1112&lt;&gt;"",G1112&lt;&gt;""),COUNT($C$32:C1111)+1,"")</f>
        <v/>
      </c>
      <c r="D1112" s="292" t="str">
        <f t="shared" si="372"/>
        <v/>
      </c>
      <c r="E1112" s="292" t="str">
        <f t="shared" si="373"/>
        <v/>
      </c>
      <c r="F1112" s="316"/>
      <c r="G1112" s="316"/>
      <c r="H1112" s="317"/>
      <c r="I1112" s="316" t="s">
        <v>445</v>
      </c>
      <c r="J1112" s="318"/>
      <c r="K1112" s="319"/>
      <c r="L1112" s="292" t="s">
        <v>446</v>
      </c>
      <c r="M1112" s="324"/>
      <c r="N1112" s="294" t="str">
        <f t="shared" si="374"/>
        <v/>
      </c>
      <c r="O1112" s="319"/>
      <c r="P1112" s="296" t="str">
        <f t="shared" si="375"/>
        <v/>
      </c>
      <c r="Q1112" s="552"/>
      <c r="R1112" s="551"/>
      <c r="S1112" s="291"/>
      <c r="T1112" t="str">
        <f t="shared" si="376"/>
        <v>-</v>
      </c>
      <c r="U1112" s="560">
        <f t="shared" si="377"/>
        <v>0</v>
      </c>
      <c r="V1112" s="560">
        <f t="shared" si="378"/>
        <v>0</v>
      </c>
      <c r="W1112" s="560">
        <f t="shared" si="379"/>
        <v>0</v>
      </c>
    </row>
    <row r="1113" spans="1:23" ht="21" customHeight="1">
      <c r="A1113" s="316" t="str">
        <f t="shared" si="370"/>
        <v/>
      </c>
      <c r="B1113" s="316" t="str">
        <f t="shared" si="371"/>
        <v/>
      </c>
      <c r="C1113" s="316" t="str">
        <f>IF(AND(F1113&lt;&gt;"",G1113&lt;&gt;""),COUNT($C$32:C1112)+1,"")</f>
        <v/>
      </c>
      <c r="D1113" s="292" t="str">
        <f t="shared" si="372"/>
        <v/>
      </c>
      <c r="E1113" s="292" t="str">
        <f t="shared" si="373"/>
        <v/>
      </c>
      <c r="F1113" s="316"/>
      <c r="G1113" s="316"/>
      <c r="H1113" s="317"/>
      <c r="I1113" s="316" t="s">
        <v>445</v>
      </c>
      <c r="J1113" s="318"/>
      <c r="K1113" s="319"/>
      <c r="L1113" s="292" t="s">
        <v>446</v>
      </c>
      <c r="M1113" s="324"/>
      <c r="N1113" s="294" t="str">
        <f t="shared" si="374"/>
        <v/>
      </c>
      <c r="O1113" s="319"/>
      <c r="P1113" s="296" t="str">
        <f t="shared" si="375"/>
        <v/>
      </c>
      <c r="Q1113" s="552"/>
      <c r="R1113" s="551"/>
      <c r="S1113" s="291"/>
      <c r="T1113" t="str">
        <f t="shared" si="376"/>
        <v>-</v>
      </c>
      <c r="U1113" s="560">
        <f t="shared" si="377"/>
        <v>0</v>
      </c>
      <c r="V1113" s="560">
        <f t="shared" si="378"/>
        <v>0</v>
      </c>
      <c r="W1113" s="560">
        <f t="shared" si="379"/>
        <v>0</v>
      </c>
    </row>
    <row r="1114" spans="1:23" ht="21" customHeight="1">
      <c r="A1114" s="316" t="str">
        <f t="shared" si="370"/>
        <v/>
      </c>
      <c r="B1114" s="316" t="str">
        <f t="shared" si="371"/>
        <v/>
      </c>
      <c r="C1114" s="316" t="str">
        <f>IF(AND(F1114&lt;&gt;"",G1114&lt;&gt;""),COUNT($C$32:C1113)+1,"")</f>
        <v/>
      </c>
      <c r="D1114" s="292" t="str">
        <f t="shared" si="372"/>
        <v/>
      </c>
      <c r="E1114" s="292" t="str">
        <f t="shared" si="373"/>
        <v/>
      </c>
      <c r="F1114" s="316"/>
      <c r="G1114" s="316"/>
      <c r="H1114" s="317"/>
      <c r="I1114" s="316" t="s">
        <v>445</v>
      </c>
      <c r="J1114" s="318"/>
      <c r="K1114" s="319"/>
      <c r="L1114" s="292" t="s">
        <v>446</v>
      </c>
      <c r="M1114" s="324"/>
      <c r="N1114" s="294" t="str">
        <f t="shared" si="374"/>
        <v/>
      </c>
      <c r="O1114" s="319"/>
      <c r="P1114" s="296" t="str">
        <f t="shared" si="375"/>
        <v/>
      </c>
      <c r="Q1114" s="552"/>
      <c r="R1114" s="551"/>
      <c r="S1114" s="291"/>
      <c r="T1114" t="str">
        <f t="shared" si="376"/>
        <v>-</v>
      </c>
      <c r="U1114" s="560">
        <f t="shared" si="377"/>
        <v>0</v>
      </c>
      <c r="V1114" s="560">
        <f t="shared" si="378"/>
        <v>0</v>
      </c>
      <c r="W1114" s="560">
        <f t="shared" si="379"/>
        <v>0</v>
      </c>
    </row>
    <row r="1115" spans="1:23" ht="21" customHeight="1">
      <c r="A1115" s="316" t="str">
        <f t="shared" si="370"/>
        <v/>
      </c>
      <c r="B1115" s="316" t="str">
        <f t="shared" si="371"/>
        <v/>
      </c>
      <c r="C1115" s="316" t="str">
        <f>IF(AND(F1115&lt;&gt;"",G1115&lt;&gt;""),COUNT($C$32:C1114)+1,"")</f>
        <v/>
      </c>
      <c r="D1115" s="292" t="str">
        <f t="shared" si="372"/>
        <v/>
      </c>
      <c r="E1115" s="292" t="str">
        <f t="shared" si="373"/>
        <v/>
      </c>
      <c r="F1115" s="316"/>
      <c r="G1115" s="316"/>
      <c r="H1115" s="317"/>
      <c r="I1115" s="316" t="s">
        <v>445</v>
      </c>
      <c r="J1115" s="318"/>
      <c r="K1115" s="319"/>
      <c r="L1115" s="292" t="s">
        <v>446</v>
      </c>
      <c r="M1115" s="324"/>
      <c r="N1115" s="294" t="str">
        <f t="shared" si="374"/>
        <v/>
      </c>
      <c r="O1115" s="319"/>
      <c r="P1115" s="296" t="str">
        <f t="shared" si="375"/>
        <v/>
      </c>
      <c r="Q1115" s="552"/>
      <c r="R1115" s="551"/>
      <c r="S1115" s="291"/>
      <c r="T1115" t="str">
        <f t="shared" si="376"/>
        <v>-</v>
      </c>
      <c r="U1115" s="560">
        <f t="shared" si="377"/>
        <v>0</v>
      </c>
      <c r="V1115" s="560">
        <f t="shared" si="378"/>
        <v>0</v>
      </c>
      <c r="W1115" s="560">
        <f t="shared" si="379"/>
        <v>0</v>
      </c>
    </row>
    <row r="1116" spans="1:23" ht="21" customHeight="1">
      <c r="A1116" s="316" t="str">
        <f t="shared" si="370"/>
        <v/>
      </c>
      <c r="B1116" s="316" t="str">
        <f t="shared" si="371"/>
        <v/>
      </c>
      <c r="C1116" s="316" t="str">
        <f>IF(AND(F1116&lt;&gt;"",G1116&lt;&gt;""),COUNT($C$32:C1115)+1,"")</f>
        <v/>
      </c>
      <c r="D1116" s="292" t="str">
        <f t="shared" si="372"/>
        <v/>
      </c>
      <c r="E1116" s="292" t="str">
        <f t="shared" si="373"/>
        <v/>
      </c>
      <c r="F1116" s="316"/>
      <c r="G1116" s="316"/>
      <c r="H1116" s="317"/>
      <c r="I1116" s="316" t="s">
        <v>445</v>
      </c>
      <c r="J1116" s="318"/>
      <c r="K1116" s="319"/>
      <c r="L1116" s="292" t="s">
        <v>446</v>
      </c>
      <c r="M1116" s="324"/>
      <c r="N1116" s="294" t="str">
        <f t="shared" si="374"/>
        <v/>
      </c>
      <c r="O1116" s="319"/>
      <c r="P1116" s="296" t="str">
        <f t="shared" si="375"/>
        <v/>
      </c>
      <c r="Q1116" s="552"/>
      <c r="R1116" s="551"/>
      <c r="S1116" s="291"/>
      <c r="T1116" t="str">
        <f t="shared" si="376"/>
        <v>-</v>
      </c>
      <c r="U1116" s="560">
        <f t="shared" si="377"/>
        <v>0</v>
      </c>
      <c r="V1116" s="560">
        <f t="shared" si="378"/>
        <v>0</v>
      </c>
      <c r="W1116" s="560">
        <f t="shared" si="379"/>
        <v>0</v>
      </c>
    </row>
    <row r="1117" spans="1:23" ht="21" customHeight="1">
      <c r="A1117" s="316" t="str">
        <f t="shared" si="370"/>
        <v/>
      </c>
      <c r="B1117" s="316" t="str">
        <f t="shared" si="371"/>
        <v/>
      </c>
      <c r="C1117" s="316" t="str">
        <f>IF(AND(F1117&lt;&gt;"",G1117&lt;&gt;""),COUNT($C$32:C1116)+1,"")</f>
        <v/>
      </c>
      <c r="D1117" s="292" t="str">
        <f t="shared" si="372"/>
        <v/>
      </c>
      <c r="E1117" s="292" t="str">
        <f t="shared" si="373"/>
        <v/>
      </c>
      <c r="F1117" s="316"/>
      <c r="G1117" s="316"/>
      <c r="H1117" s="317"/>
      <c r="I1117" s="316" t="s">
        <v>445</v>
      </c>
      <c r="J1117" s="318"/>
      <c r="K1117" s="319"/>
      <c r="L1117" s="292" t="s">
        <v>446</v>
      </c>
      <c r="M1117" s="324"/>
      <c r="N1117" s="294" t="str">
        <f t="shared" si="374"/>
        <v/>
      </c>
      <c r="O1117" s="319"/>
      <c r="P1117" s="296" t="str">
        <f t="shared" si="375"/>
        <v/>
      </c>
      <c r="Q1117" s="552"/>
      <c r="R1117" s="551"/>
      <c r="S1117" s="291"/>
      <c r="T1117" t="str">
        <f t="shared" si="376"/>
        <v>-</v>
      </c>
      <c r="U1117" s="560">
        <f t="shared" si="377"/>
        <v>0</v>
      </c>
      <c r="V1117" s="560">
        <f t="shared" si="378"/>
        <v>0</v>
      </c>
      <c r="W1117" s="560">
        <f t="shared" si="379"/>
        <v>0</v>
      </c>
    </row>
    <row r="1118" spans="1:23" ht="21" customHeight="1">
      <c r="A1118" s="316" t="str">
        <f t="shared" si="370"/>
        <v/>
      </c>
      <c r="B1118" s="316" t="str">
        <f t="shared" si="371"/>
        <v/>
      </c>
      <c r="C1118" s="316" t="str">
        <f>IF(AND(F1118&lt;&gt;"",G1118&lt;&gt;""),COUNT($C$32:C1117)+1,"")</f>
        <v/>
      </c>
      <c r="D1118" s="292" t="str">
        <f t="shared" si="372"/>
        <v/>
      </c>
      <c r="E1118" s="292" t="str">
        <f t="shared" si="373"/>
        <v/>
      </c>
      <c r="F1118" s="316"/>
      <c r="G1118" s="316"/>
      <c r="H1118" s="317"/>
      <c r="I1118" s="316" t="s">
        <v>445</v>
      </c>
      <c r="J1118" s="318"/>
      <c r="K1118" s="319"/>
      <c r="L1118" s="292" t="s">
        <v>446</v>
      </c>
      <c r="M1118" s="324"/>
      <c r="N1118" s="294" t="str">
        <f t="shared" si="374"/>
        <v/>
      </c>
      <c r="O1118" s="319"/>
      <c r="P1118" s="296" t="str">
        <f t="shared" si="375"/>
        <v/>
      </c>
      <c r="Q1118" s="552"/>
      <c r="R1118" s="551"/>
      <c r="S1118" s="291"/>
      <c r="T1118" t="str">
        <f t="shared" si="376"/>
        <v>-</v>
      </c>
      <c r="U1118" s="560">
        <f t="shared" si="377"/>
        <v>0</v>
      </c>
      <c r="V1118" s="560">
        <f t="shared" si="378"/>
        <v>0</v>
      </c>
      <c r="W1118" s="560">
        <f t="shared" si="379"/>
        <v>0</v>
      </c>
    </row>
    <row r="1119" spans="1:23" ht="21" customHeight="1">
      <c r="A1119" s="316" t="str">
        <f t="shared" si="370"/>
        <v/>
      </c>
      <c r="B1119" s="316" t="str">
        <f t="shared" si="371"/>
        <v/>
      </c>
      <c r="C1119" s="316" t="str">
        <f>IF(AND(F1119&lt;&gt;"",G1119&lt;&gt;""),COUNT($C$32:C1118)+1,"")</f>
        <v/>
      </c>
      <c r="D1119" s="292" t="str">
        <f t="shared" si="372"/>
        <v/>
      </c>
      <c r="E1119" s="292" t="str">
        <f t="shared" si="373"/>
        <v/>
      </c>
      <c r="F1119" s="316"/>
      <c r="G1119" s="316"/>
      <c r="H1119" s="317"/>
      <c r="I1119" s="316" t="s">
        <v>445</v>
      </c>
      <c r="J1119" s="318"/>
      <c r="K1119" s="319"/>
      <c r="L1119" s="292" t="s">
        <v>446</v>
      </c>
      <c r="M1119" s="324"/>
      <c r="N1119" s="294" t="str">
        <f t="shared" si="374"/>
        <v/>
      </c>
      <c r="O1119" s="319"/>
      <c r="P1119" s="296" t="str">
        <f t="shared" si="375"/>
        <v/>
      </c>
      <c r="Q1119" s="552"/>
      <c r="R1119" s="551"/>
      <c r="S1119" s="291"/>
      <c r="T1119" t="str">
        <f t="shared" si="376"/>
        <v>-</v>
      </c>
      <c r="U1119" s="560">
        <f t="shared" si="377"/>
        <v>0</v>
      </c>
      <c r="V1119" s="560">
        <f t="shared" si="378"/>
        <v>0</v>
      </c>
      <c r="W1119" s="560">
        <f t="shared" si="379"/>
        <v>0</v>
      </c>
    </row>
    <row r="1120" spans="1:23" ht="21" customHeight="1">
      <c r="A1120" s="316" t="str">
        <f t="shared" si="370"/>
        <v/>
      </c>
      <c r="B1120" s="316" t="str">
        <f t="shared" si="371"/>
        <v/>
      </c>
      <c r="C1120" s="316" t="str">
        <f>IF(AND(F1120&lt;&gt;"",G1120&lt;&gt;""),COUNT($C$32:C1119)+1,"")</f>
        <v/>
      </c>
      <c r="D1120" s="292" t="str">
        <f t="shared" si="372"/>
        <v/>
      </c>
      <c r="E1120" s="292" t="str">
        <f t="shared" si="373"/>
        <v/>
      </c>
      <c r="F1120" s="316"/>
      <c r="G1120" s="316"/>
      <c r="H1120" s="317"/>
      <c r="I1120" s="316" t="s">
        <v>445</v>
      </c>
      <c r="J1120" s="318"/>
      <c r="K1120" s="319"/>
      <c r="L1120" s="292" t="s">
        <v>446</v>
      </c>
      <c r="M1120" s="324"/>
      <c r="N1120" s="294" t="str">
        <f t="shared" si="374"/>
        <v/>
      </c>
      <c r="O1120" s="319"/>
      <c r="P1120" s="296" t="str">
        <f t="shared" si="375"/>
        <v/>
      </c>
      <c r="Q1120" s="552"/>
      <c r="R1120" s="551"/>
      <c r="S1120" s="291"/>
      <c r="T1120" t="str">
        <f t="shared" si="376"/>
        <v>-</v>
      </c>
      <c r="U1120" s="560">
        <f t="shared" si="377"/>
        <v>0</v>
      </c>
      <c r="V1120" s="560">
        <f t="shared" si="378"/>
        <v>0</v>
      </c>
      <c r="W1120" s="560">
        <f t="shared" si="379"/>
        <v>0</v>
      </c>
    </row>
    <row r="1121" spans="1:23" ht="21" customHeight="1">
      <c r="A1121" s="316" t="str">
        <f t="shared" si="370"/>
        <v/>
      </c>
      <c r="B1121" s="316" t="str">
        <f t="shared" si="371"/>
        <v/>
      </c>
      <c r="C1121" s="316" t="str">
        <f>IF(AND(F1121&lt;&gt;"",G1121&lt;&gt;""),COUNT($C$32:C1120)+1,"")</f>
        <v/>
      </c>
      <c r="D1121" s="292" t="str">
        <f t="shared" si="372"/>
        <v/>
      </c>
      <c r="E1121" s="292" t="str">
        <f t="shared" si="373"/>
        <v/>
      </c>
      <c r="F1121" s="316"/>
      <c r="G1121" s="316"/>
      <c r="H1121" s="317"/>
      <c r="I1121" s="316" t="s">
        <v>445</v>
      </c>
      <c r="J1121" s="318"/>
      <c r="K1121" s="319"/>
      <c r="L1121" s="292" t="s">
        <v>446</v>
      </c>
      <c r="M1121" s="324"/>
      <c r="N1121" s="294" t="str">
        <f t="shared" si="374"/>
        <v/>
      </c>
      <c r="O1121" s="319"/>
      <c r="P1121" s="296" t="str">
        <f t="shared" si="375"/>
        <v/>
      </c>
      <c r="Q1121" s="552"/>
      <c r="R1121" s="551"/>
      <c r="S1121" s="291"/>
      <c r="T1121" t="str">
        <f t="shared" si="376"/>
        <v>-</v>
      </c>
      <c r="U1121" s="560">
        <f t="shared" si="377"/>
        <v>0</v>
      </c>
      <c r="V1121" s="560">
        <f t="shared" si="378"/>
        <v>0</v>
      </c>
      <c r="W1121" s="560">
        <f t="shared" si="379"/>
        <v>0</v>
      </c>
    </row>
    <row r="1122" spans="1:23" ht="21" customHeight="1">
      <c r="A1122" s="316" t="str">
        <f t="shared" si="370"/>
        <v/>
      </c>
      <c r="B1122" s="316" t="str">
        <f t="shared" si="371"/>
        <v/>
      </c>
      <c r="C1122" s="316" t="str">
        <f>IF(AND(F1122&lt;&gt;"",G1122&lt;&gt;""),COUNT($C$32:C1121)+1,"")</f>
        <v/>
      </c>
      <c r="D1122" s="292" t="str">
        <f t="shared" si="372"/>
        <v/>
      </c>
      <c r="E1122" s="292" t="str">
        <f t="shared" si="373"/>
        <v/>
      </c>
      <c r="F1122" s="316"/>
      <c r="G1122" s="316"/>
      <c r="H1122" s="317"/>
      <c r="I1122" s="316" t="s">
        <v>445</v>
      </c>
      <c r="J1122" s="318"/>
      <c r="K1122" s="319"/>
      <c r="L1122" s="292" t="s">
        <v>446</v>
      </c>
      <c r="M1122" s="324"/>
      <c r="N1122" s="294" t="str">
        <f t="shared" si="374"/>
        <v/>
      </c>
      <c r="O1122" s="319"/>
      <c r="P1122" s="296" t="str">
        <f t="shared" si="375"/>
        <v/>
      </c>
      <c r="Q1122" s="552"/>
      <c r="R1122" s="551"/>
      <c r="S1122" s="291"/>
      <c r="T1122" t="str">
        <f t="shared" si="376"/>
        <v>-</v>
      </c>
      <c r="U1122" s="560">
        <f t="shared" si="377"/>
        <v>0</v>
      </c>
      <c r="V1122" s="560">
        <f t="shared" si="378"/>
        <v>0</v>
      </c>
      <c r="W1122" s="560">
        <f t="shared" si="379"/>
        <v>0</v>
      </c>
    </row>
    <row r="1123" spans="1:23" ht="21" customHeight="1">
      <c r="A1123" s="316" t="str">
        <f t="shared" si="370"/>
        <v/>
      </c>
      <c r="B1123" s="316" t="str">
        <f t="shared" si="371"/>
        <v/>
      </c>
      <c r="C1123" s="316" t="str">
        <f>IF(AND(F1123&lt;&gt;"",G1123&lt;&gt;""),COUNT($C$32:C1122)+1,"")</f>
        <v/>
      </c>
      <c r="D1123" s="292" t="str">
        <f t="shared" si="372"/>
        <v/>
      </c>
      <c r="E1123" s="292" t="str">
        <f t="shared" si="373"/>
        <v/>
      </c>
      <c r="F1123" s="316"/>
      <c r="G1123" s="316"/>
      <c r="H1123" s="317"/>
      <c r="I1123" s="316" t="s">
        <v>445</v>
      </c>
      <c r="J1123" s="318"/>
      <c r="K1123" s="319"/>
      <c r="L1123" s="292" t="s">
        <v>446</v>
      </c>
      <c r="M1123" s="324"/>
      <c r="N1123" s="294" t="str">
        <f t="shared" si="374"/>
        <v/>
      </c>
      <c r="O1123" s="319"/>
      <c r="P1123" s="296" t="str">
        <f t="shared" si="375"/>
        <v/>
      </c>
      <c r="Q1123" s="552"/>
      <c r="R1123" s="551"/>
      <c r="S1123" s="291"/>
      <c r="T1123" t="str">
        <f t="shared" si="376"/>
        <v>-</v>
      </c>
      <c r="U1123" s="560">
        <f t="shared" si="377"/>
        <v>0</v>
      </c>
      <c r="V1123" s="560">
        <f t="shared" si="378"/>
        <v>0</v>
      </c>
      <c r="W1123" s="560">
        <f t="shared" si="379"/>
        <v>0</v>
      </c>
    </row>
    <row r="1124" spans="1:23" ht="21" customHeight="1">
      <c r="A1124" s="316" t="str">
        <f t="shared" si="370"/>
        <v/>
      </c>
      <c r="B1124" s="316" t="str">
        <f t="shared" si="371"/>
        <v/>
      </c>
      <c r="C1124" s="316" t="str">
        <f>IF(AND(F1124&lt;&gt;"",G1124&lt;&gt;""),COUNT($C$32:C1123)+1,"")</f>
        <v/>
      </c>
      <c r="D1124" s="292" t="str">
        <f t="shared" si="372"/>
        <v/>
      </c>
      <c r="E1124" s="292" t="str">
        <f t="shared" si="373"/>
        <v/>
      </c>
      <c r="F1124" s="316"/>
      <c r="G1124" s="316"/>
      <c r="H1124" s="317"/>
      <c r="I1124" s="316" t="s">
        <v>445</v>
      </c>
      <c r="J1124" s="318"/>
      <c r="K1124" s="319"/>
      <c r="L1124" s="292" t="s">
        <v>446</v>
      </c>
      <c r="M1124" s="324"/>
      <c r="N1124" s="294" t="str">
        <f t="shared" si="374"/>
        <v/>
      </c>
      <c r="O1124" s="319"/>
      <c r="P1124" s="296" t="str">
        <f t="shared" si="375"/>
        <v/>
      </c>
      <c r="Q1124" s="552"/>
      <c r="R1124" s="551"/>
      <c r="S1124" s="291"/>
      <c r="T1124" t="str">
        <f t="shared" si="376"/>
        <v>-</v>
      </c>
      <c r="U1124" s="560">
        <f t="shared" si="377"/>
        <v>0</v>
      </c>
      <c r="V1124" s="560">
        <f t="shared" si="378"/>
        <v>0</v>
      </c>
      <c r="W1124" s="560">
        <f t="shared" si="379"/>
        <v>0</v>
      </c>
    </row>
    <row r="1125" spans="1:23" ht="21" customHeight="1">
      <c r="A1125" s="316" t="str">
        <f t="shared" si="370"/>
        <v/>
      </c>
      <c r="B1125" s="316" t="str">
        <f t="shared" si="371"/>
        <v/>
      </c>
      <c r="C1125" s="316" t="str">
        <f>IF(AND(F1125&lt;&gt;"",G1125&lt;&gt;""),COUNT($C$32:C1124)+1,"")</f>
        <v/>
      </c>
      <c r="D1125" s="292" t="str">
        <f t="shared" si="372"/>
        <v/>
      </c>
      <c r="E1125" s="292" t="str">
        <f t="shared" si="373"/>
        <v/>
      </c>
      <c r="F1125" s="316"/>
      <c r="G1125" s="316"/>
      <c r="H1125" s="317"/>
      <c r="I1125" s="316" t="s">
        <v>445</v>
      </c>
      <c r="J1125" s="318"/>
      <c r="K1125" s="319"/>
      <c r="L1125" s="292" t="s">
        <v>446</v>
      </c>
      <c r="M1125" s="324"/>
      <c r="N1125" s="294" t="str">
        <f t="shared" si="374"/>
        <v/>
      </c>
      <c r="O1125" s="319"/>
      <c r="P1125" s="296" t="str">
        <f t="shared" si="375"/>
        <v/>
      </c>
      <c r="Q1125" s="552"/>
      <c r="R1125" s="551"/>
      <c r="S1125" s="291"/>
      <c r="T1125" t="str">
        <f t="shared" si="376"/>
        <v>-</v>
      </c>
      <c r="U1125" s="560">
        <f t="shared" si="377"/>
        <v>0</v>
      </c>
      <c r="V1125" s="560">
        <f t="shared" si="378"/>
        <v>0</v>
      </c>
      <c r="W1125" s="560">
        <f t="shared" si="379"/>
        <v>0</v>
      </c>
    </row>
    <row r="1126" spans="1:23" ht="21" customHeight="1">
      <c r="A1126" s="316" t="str">
        <f t="shared" si="370"/>
        <v/>
      </c>
      <c r="B1126" s="316" t="str">
        <f t="shared" si="371"/>
        <v/>
      </c>
      <c r="C1126" s="316" t="str">
        <f>IF(AND(F1126&lt;&gt;"",G1126&lt;&gt;""),COUNT($C$32:C1125)+1,"")</f>
        <v/>
      </c>
      <c r="D1126" s="292" t="str">
        <f t="shared" si="372"/>
        <v/>
      </c>
      <c r="E1126" s="292" t="str">
        <f t="shared" si="373"/>
        <v/>
      </c>
      <c r="F1126" s="316"/>
      <c r="G1126" s="316"/>
      <c r="H1126" s="317"/>
      <c r="I1126" s="316" t="s">
        <v>445</v>
      </c>
      <c r="J1126" s="318"/>
      <c r="K1126" s="319"/>
      <c r="L1126" s="292" t="s">
        <v>446</v>
      </c>
      <c r="M1126" s="324"/>
      <c r="N1126" s="294" t="str">
        <f t="shared" si="374"/>
        <v/>
      </c>
      <c r="O1126" s="319"/>
      <c r="P1126" s="296" t="str">
        <f t="shared" si="375"/>
        <v/>
      </c>
      <c r="Q1126" s="552"/>
      <c r="R1126" s="551"/>
      <c r="S1126" s="291"/>
      <c r="T1126" t="str">
        <f t="shared" si="376"/>
        <v>-</v>
      </c>
      <c r="U1126" s="560">
        <f t="shared" si="377"/>
        <v>0</v>
      </c>
      <c r="V1126" s="560">
        <f t="shared" si="378"/>
        <v>0</v>
      </c>
      <c r="W1126" s="560">
        <f t="shared" si="379"/>
        <v>0</v>
      </c>
    </row>
    <row r="1127" spans="1:23" ht="21" customHeight="1">
      <c r="A1127" s="316" t="str">
        <f t="shared" si="370"/>
        <v/>
      </c>
      <c r="B1127" s="316" t="str">
        <f t="shared" si="371"/>
        <v/>
      </c>
      <c r="C1127" s="316" t="str">
        <f>IF(AND(F1127&lt;&gt;"",G1127&lt;&gt;""),COUNT($C$32:C1126)+1,"")</f>
        <v/>
      </c>
      <c r="D1127" s="292" t="str">
        <f t="shared" si="372"/>
        <v/>
      </c>
      <c r="E1127" s="292" t="str">
        <f t="shared" si="373"/>
        <v/>
      </c>
      <c r="F1127" s="316"/>
      <c r="G1127" s="316"/>
      <c r="H1127" s="317"/>
      <c r="I1127" s="316" t="s">
        <v>445</v>
      </c>
      <c r="J1127" s="318"/>
      <c r="K1127" s="319"/>
      <c r="L1127" s="292" t="s">
        <v>446</v>
      </c>
      <c r="M1127" s="324"/>
      <c r="N1127" s="294" t="str">
        <f t="shared" si="374"/>
        <v/>
      </c>
      <c r="O1127" s="319"/>
      <c r="P1127" s="296" t="str">
        <f t="shared" si="375"/>
        <v/>
      </c>
      <c r="Q1127" s="552"/>
      <c r="R1127" s="551"/>
      <c r="S1127" s="291"/>
      <c r="T1127" t="str">
        <f t="shared" si="376"/>
        <v>-</v>
      </c>
      <c r="U1127" s="560">
        <f t="shared" si="377"/>
        <v>0</v>
      </c>
      <c r="V1127" s="560">
        <f t="shared" si="378"/>
        <v>0</v>
      </c>
      <c r="W1127" s="560">
        <f t="shared" si="379"/>
        <v>0</v>
      </c>
    </row>
    <row r="1128" spans="1:23" ht="21" customHeight="1">
      <c r="A1128" s="316" t="str">
        <f t="shared" si="370"/>
        <v/>
      </c>
      <c r="B1128" s="316" t="str">
        <f t="shared" si="371"/>
        <v/>
      </c>
      <c r="C1128" s="316" t="str">
        <f>IF(AND(F1128&lt;&gt;"",G1128&lt;&gt;""),COUNT($C$32:C1127)+1,"")</f>
        <v/>
      </c>
      <c r="D1128" s="292" t="str">
        <f t="shared" si="372"/>
        <v/>
      </c>
      <c r="E1128" s="292" t="str">
        <f t="shared" si="373"/>
        <v/>
      </c>
      <c r="F1128" s="316"/>
      <c r="G1128" s="316"/>
      <c r="H1128" s="317"/>
      <c r="I1128" s="316" t="s">
        <v>445</v>
      </c>
      <c r="J1128" s="318"/>
      <c r="K1128" s="319"/>
      <c r="L1128" s="292" t="s">
        <v>446</v>
      </c>
      <c r="M1128" s="324"/>
      <c r="N1128" s="294" t="str">
        <f t="shared" si="374"/>
        <v/>
      </c>
      <c r="O1128" s="319"/>
      <c r="P1128" s="296" t="str">
        <f t="shared" si="375"/>
        <v/>
      </c>
      <c r="Q1128" s="552"/>
      <c r="R1128" s="551"/>
      <c r="S1128" s="291"/>
      <c r="T1128" t="str">
        <f t="shared" si="376"/>
        <v>-</v>
      </c>
      <c r="U1128" s="560">
        <f t="shared" si="377"/>
        <v>0</v>
      </c>
      <c r="V1128" s="560">
        <f t="shared" si="378"/>
        <v>0</v>
      </c>
      <c r="W1128" s="560">
        <f t="shared" si="379"/>
        <v>0</v>
      </c>
    </row>
    <row r="1129" spans="1:23" ht="21" customHeight="1">
      <c r="A1129" s="316" t="str">
        <f t="shared" si="370"/>
        <v/>
      </c>
      <c r="B1129" s="316" t="str">
        <f t="shared" si="371"/>
        <v/>
      </c>
      <c r="C1129" s="316" t="str">
        <f>IF(AND(F1129&lt;&gt;"",G1129&lt;&gt;""),COUNT($C$32:C1128)+1,"")</f>
        <v/>
      </c>
      <c r="D1129" s="292" t="str">
        <f t="shared" si="372"/>
        <v/>
      </c>
      <c r="E1129" s="292" t="str">
        <f t="shared" si="373"/>
        <v/>
      </c>
      <c r="F1129" s="316"/>
      <c r="G1129" s="316"/>
      <c r="H1129" s="317"/>
      <c r="I1129" s="316" t="s">
        <v>445</v>
      </c>
      <c r="J1129" s="318"/>
      <c r="K1129" s="319"/>
      <c r="L1129" s="292" t="s">
        <v>446</v>
      </c>
      <c r="M1129" s="324"/>
      <c r="N1129" s="294" t="str">
        <f t="shared" si="374"/>
        <v/>
      </c>
      <c r="O1129" s="319"/>
      <c r="P1129" s="296" t="str">
        <f t="shared" si="375"/>
        <v/>
      </c>
      <c r="Q1129" s="552"/>
      <c r="R1129" s="551"/>
      <c r="S1129" s="291"/>
      <c r="T1129" t="str">
        <f t="shared" si="376"/>
        <v>-</v>
      </c>
      <c r="U1129" s="560">
        <f t="shared" si="377"/>
        <v>0</v>
      </c>
      <c r="V1129" s="560">
        <f t="shared" si="378"/>
        <v>0</v>
      </c>
      <c r="W1129" s="560">
        <f t="shared" si="379"/>
        <v>0</v>
      </c>
    </row>
    <row r="1130" spans="1:23" ht="21" customHeight="1">
      <c r="A1130" s="316" t="str">
        <f t="shared" si="370"/>
        <v/>
      </c>
      <c r="B1130" s="316" t="str">
        <f t="shared" si="371"/>
        <v/>
      </c>
      <c r="C1130" s="316" t="str">
        <f>IF(AND(F1130&lt;&gt;"",G1130&lt;&gt;""),COUNT($C$32:C1129)+1,"")</f>
        <v/>
      </c>
      <c r="D1130" s="292" t="str">
        <f t="shared" si="372"/>
        <v/>
      </c>
      <c r="E1130" s="292" t="str">
        <f t="shared" si="373"/>
        <v/>
      </c>
      <c r="F1130" s="316"/>
      <c r="G1130" s="316"/>
      <c r="H1130" s="317"/>
      <c r="I1130" s="316" t="s">
        <v>445</v>
      </c>
      <c r="J1130" s="318"/>
      <c r="K1130" s="319"/>
      <c r="L1130" s="292" t="s">
        <v>446</v>
      </c>
      <c r="M1130" s="324"/>
      <c r="N1130" s="294" t="str">
        <f t="shared" si="374"/>
        <v/>
      </c>
      <c r="O1130" s="319"/>
      <c r="P1130" s="296" t="str">
        <f t="shared" si="375"/>
        <v/>
      </c>
      <c r="Q1130" s="552"/>
      <c r="R1130" s="551"/>
      <c r="S1130" s="291"/>
      <c r="T1130" t="str">
        <f t="shared" si="376"/>
        <v>-</v>
      </c>
      <c r="U1130" s="560">
        <f t="shared" si="377"/>
        <v>0</v>
      </c>
      <c r="V1130" s="560">
        <f t="shared" si="378"/>
        <v>0</v>
      </c>
      <c r="W1130" s="560">
        <f t="shared" si="379"/>
        <v>0</v>
      </c>
    </row>
    <row r="1131" spans="1:23" ht="21" customHeight="1">
      <c r="A1131" s="316" t="str">
        <f t="shared" si="370"/>
        <v/>
      </c>
      <c r="B1131" s="316" t="str">
        <f t="shared" si="371"/>
        <v/>
      </c>
      <c r="C1131" s="316" t="str">
        <f>IF(AND(F1131&lt;&gt;"",G1131&lt;&gt;""),COUNT($C$32:C1130)+1,"")</f>
        <v/>
      </c>
      <c r="D1131" s="292" t="str">
        <f t="shared" si="372"/>
        <v/>
      </c>
      <c r="E1131" s="292" t="str">
        <f t="shared" si="373"/>
        <v/>
      </c>
      <c r="F1131" s="316"/>
      <c r="G1131" s="316"/>
      <c r="H1131" s="317"/>
      <c r="I1131" s="316" t="s">
        <v>445</v>
      </c>
      <c r="J1131" s="318"/>
      <c r="K1131" s="319"/>
      <c r="L1131" s="292" t="s">
        <v>446</v>
      </c>
      <c r="M1131" s="324"/>
      <c r="N1131" s="294" t="str">
        <f t="shared" si="374"/>
        <v/>
      </c>
      <c r="O1131" s="319"/>
      <c r="P1131" s="296" t="str">
        <f t="shared" si="375"/>
        <v/>
      </c>
      <c r="Q1131" s="552"/>
      <c r="R1131" s="551"/>
      <c r="S1131" s="291"/>
      <c r="T1131" t="str">
        <f t="shared" si="376"/>
        <v>-</v>
      </c>
      <c r="U1131" s="560">
        <f t="shared" si="377"/>
        <v>0</v>
      </c>
      <c r="V1131" s="560">
        <f t="shared" si="378"/>
        <v>0</v>
      </c>
      <c r="W1131" s="560">
        <f t="shared" si="379"/>
        <v>0</v>
      </c>
    </row>
    <row r="1132" spans="1:23" ht="21" customHeight="1">
      <c r="A1132" s="316" t="str">
        <f t="shared" si="370"/>
        <v/>
      </c>
      <c r="B1132" s="316" t="str">
        <f t="shared" si="371"/>
        <v/>
      </c>
      <c r="C1132" s="316" t="str">
        <f>IF(AND(F1132&lt;&gt;"",G1132&lt;&gt;""),COUNT($C$32:C1131)+1,"")</f>
        <v/>
      </c>
      <c r="D1132" s="292" t="str">
        <f t="shared" si="372"/>
        <v/>
      </c>
      <c r="E1132" s="292" t="str">
        <f t="shared" si="373"/>
        <v/>
      </c>
      <c r="F1132" s="316"/>
      <c r="G1132" s="316"/>
      <c r="H1132" s="317"/>
      <c r="I1132" s="316" t="s">
        <v>445</v>
      </c>
      <c r="J1132" s="318"/>
      <c r="K1132" s="319"/>
      <c r="L1132" s="292" t="s">
        <v>446</v>
      </c>
      <c r="M1132" s="324"/>
      <c r="N1132" s="294" t="str">
        <f t="shared" si="374"/>
        <v/>
      </c>
      <c r="O1132" s="319"/>
      <c r="P1132" s="296" t="str">
        <f t="shared" si="375"/>
        <v/>
      </c>
      <c r="Q1132" s="552"/>
      <c r="R1132" s="551"/>
      <c r="S1132" s="291"/>
      <c r="T1132" t="str">
        <f t="shared" si="376"/>
        <v>-</v>
      </c>
      <c r="U1132" s="560">
        <f t="shared" si="377"/>
        <v>0</v>
      </c>
      <c r="V1132" s="560">
        <f t="shared" si="378"/>
        <v>0</v>
      </c>
      <c r="W1132" s="560">
        <f t="shared" si="379"/>
        <v>0</v>
      </c>
    </row>
    <row r="1133" spans="1:23" ht="21" customHeight="1">
      <c r="A1133" s="316" t="str">
        <f t="shared" si="370"/>
        <v/>
      </c>
      <c r="B1133" s="316" t="str">
        <f t="shared" si="371"/>
        <v/>
      </c>
      <c r="C1133" s="316" t="str">
        <f>IF(AND(F1133&lt;&gt;"",G1133&lt;&gt;""),COUNT($C$32:C1132)+1,"")</f>
        <v/>
      </c>
      <c r="D1133" s="292" t="str">
        <f t="shared" si="372"/>
        <v/>
      </c>
      <c r="E1133" s="292" t="str">
        <f t="shared" si="373"/>
        <v/>
      </c>
      <c r="F1133" s="316"/>
      <c r="G1133" s="316"/>
      <c r="H1133" s="317"/>
      <c r="I1133" s="316" t="s">
        <v>445</v>
      </c>
      <c r="J1133" s="318"/>
      <c r="K1133" s="319"/>
      <c r="L1133" s="292" t="s">
        <v>446</v>
      </c>
      <c r="M1133" s="324"/>
      <c r="N1133" s="294" t="str">
        <f t="shared" si="374"/>
        <v/>
      </c>
      <c r="O1133" s="319"/>
      <c r="P1133" s="296" t="str">
        <f t="shared" si="375"/>
        <v/>
      </c>
      <c r="Q1133" s="552"/>
      <c r="R1133" s="551"/>
      <c r="S1133" s="291"/>
      <c r="T1133" t="str">
        <f t="shared" si="376"/>
        <v>-</v>
      </c>
      <c r="U1133" s="560">
        <f t="shared" si="377"/>
        <v>0</v>
      </c>
      <c r="V1133" s="560">
        <f t="shared" si="378"/>
        <v>0</v>
      </c>
      <c r="W1133" s="560">
        <f t="shared" si="379"/>
        <v>0</v>
      </c>
    </row>
    <row r="1134" spans="1:23" ht="21" customHeight="1">
      <c r="A1134" s="316" t="str">
        <f t="shared" si="370"/>
        <v/>
      </c>
      <c r="B1134" s="316" t="str">
        <f t="shared" si="371"/>
        <v/>
      </c>
      <c r="C1134" s="316" t="str">
        <f>IF(AND(F1134&lt;&gt;"",G1134&lt;&gt;""),COUNT($C$32:C1133)+1,"")</f>
        <v/>
      </c>
      <c r="D1134" s="292" t="str">
        <f t="shared" si="372"/>
        <v/>
      </c>
      <c r="E1134" s="292" t="str">
        <f t="shared" si="373"/>
        <v/>
      </c>
      <c r="F1134" s="316"/>
      <c r="G1134" s="316"/>
      <c r="H1134" s="317"/>
      <c r="I1134" s="316" t="s">
        <v>445</v>
      </c>
      <c r="J1134" s="318"/>
      <c r="K1134" s="319"/>
      <c r="L1134" s="292" t="s">
        <v>446</v>
      </c>
      <c r="M1134" s="324"/>
      <c r="N1134" s="294" t="str">
        <f t="shared" si="374"/>
        <v/>
      </c>
      <c r="O1134" s="319"/>
      <c r="P1134" s="296" t="str">
        <f t="shared" si="375"/>
        <v/>
      </c>
      <c r="Q1134" s="552"/>
      <c r="R1134" s="551"/>
      <c r="S1134" s="291"/>
      <c r="T1134" t="str">
        <f t="shared" si="376"/>
        <v>-</v>
      </c>
      <c r="U1134" s="560">
        <f t="shared" si="377"/>
        <v>0</v>
      </c>
      <c r="V1134" s="560">
        <f t="shared" si="378"/>
        <v>0</v>
      </c>
      <c r="W1134" s="560">
        <f t="shared" si="379"/>
        <v>0</v>
      </c>
    </row>
    <row r="1135" spans="1:23" ht="21" customHeight="1">
      <c r="A1135" s="316" t="str">
        <f t="shared" si="370"/>
        <v/>
      </c>
      <c r="B1135" s="316" t="str">
        <f t="shared" si="371"/>
        <v/>
      </c>
      <c r="C1135" s="316" t="str">
        <f>IF(AND(F1135&lt;&gt;"",G1135&lt;&gt;""),COUNT($C$32:C1134)+1,"")</f>
        <v/>
      </c>
      <c r="D1135" s="292" t="str">
        <f t="shared" si="372"/>
        <v/>
      </c>
      <c r="E1135" s="292" t="str">
        <f t="shared" si="373"/>
        <v/>
      </c>
      <c r="F1135" s="316"/>
      <c r="G1135" s="316"/>
      <c r="H1135" s="317"/>
      <c r="I1135" s="316" t="s">
        <v>445</v>
      </c>
      <c r="J1135" s="318"/>
      <c r="K1135" s="319"/>
      <c r="L1135" s="292" t="s">
        <v>446</v>
      </c>
      <c r="M1135" s="324"/>
      <c r="N1135" s="294" t="str">
        <f t="shared" si="374"/>
        <v/>
      </c>
      <c r="O1135" s="319"/>
      <c r="P1135" s="296" t="str">
        <f t="shared" si="375"/>
        <v/>
      </c>
      <c r="Q1135" s="552"/>
      <c r="R1135" s="551"/>
      <c r="S1135" s="291"/>
      <c r="T1135" t="str">
        <f t="shared" si="376"/>
        <v>-</v>
      </c>
      <c r="U1135" s="560">
        <f t="shared" si="377"/>
        <v>0</v>
      </c>
      <c r="V1135" s="560">
        <f t="shared" si="378"/>
        <v>0</v>
      </c>
      <c r="W1135" s="560">
        <f t="shared" si="379"/>
        <v>0</v>
      </c>
    </row>
    <row r="1136" spans="1:23" ht="21" customHeight="1">
      <c r="A1136" s="316" t="str">
        <f t="shared" si="370"/>
        <v/>
      </c>
      <c r="B1136" s="316" t="str">
        <f t="shared" si="371"/>
        <v/>
      </c>
      <c r="C1136" s="316" t="str">
        <f>IF(AND(F1136&lt;&gt;"",G1136&lt;&gt;""),COUNT($C$32:C1135)+1,"")</f>
        <v/>
      </c>
      <c r="D1136" s="292" t="str">
        <f t="shared" si="372"/>
        <v/>
      </c>
      <c r="E1136" s="292" t="str">
        <f t="shared" si="373"/>
        <v/>
      </c>
      <c r="F1136" s="316"/>
      <c r="G1136" s="316"/>
      <c r="H1136" s="317"/>
      <c r="I1136" s="316" t="s">
        <v>445</v>
      </c>
      <c r="J1136" s="318"/>
      <c r="K1136" s="319"/>
      <c r="L1136" s="292" t="s">
        <v>446</v>
      </c>
      <c r="M1136" s="324"/>
      <c r="N1136" s="294" t="str">
        <f t="shared" si="374"/>
        <v/>
      </c>
      <c r="O1136" s="319"/>
      <c r="P1136" s="296" t="str">
        <f t="shared" si="375"/>
        <v/>
      </c>
      <c r="Q1136" s="552"/>
      <c r="R1136" s="551"/>
      <c r="S1136" s="291"/>
      <c r="T1136" t="str">
        <f t="shared" si="376"/>
        <v>-</v>
      </c>
      <c r="U1136" s="560">
        <f t="shared" si="377"/>
        <v>0</v>
      </c>
      <c r="V1136" s="560">
        <f t="shared" si="378"/>
        <v>0</v>
      </c>
      <c r="W1136" s="560">
        <f t="shared" si="379"/>
        <v>0</v>
      </c>
    </row>
    <row r="1137" spans="1:23" ht="21" customHeight="1">
      <c r="A1137" s="316" t="str">
        <f t="shared" si="370"/>
        <v/>
      </c>
      <c r="B1137" s="316" t="str">
        <f t="shared" si="371"/>
        <v/>
      </c>
      <c r="C1137" s="316" t="str">
        <f>IF(AND(F1137&lt;&gt;"",G1137&lt;&gt;""),COUNT($C$32:C1136)+1,"")</f>
        <v/>
      </c>
      <c r="D1137" s="292" t="str">
        <f t="shared" si="372"/>
        <v/>
      </c>
      <c r="E1137" s="292" t="str">
        <f t="shared" si="373"/>
        <v/>
      </c>
      <c r="F1137" s="316"/>
      <c r="G1137" s="316"/>
      <c r="H1137" s="317"/>
      <c r="I1137" s="316" t="s">
        <v>445</v>
      </c>
      <c r="J1137" s="318"/>
      <c r="K1137" s="319"/>
      <c r="L1137" s="292" t="s">
        <v>446</v>
      </c>
      <c r="M1137" s="324"/>
      <c r="N1137" s="294" t="str">
        <f t="shared" si="374"/>
        <v/>
      </c>
      <c r="O1137" s="319"/>
      <c r="P1137" s="296" t="str">
        <f t="shared" si="375"/>
        <v/>
      </c>
      <c r="Q1137" s="552"/>
      <c r="R1137" s="551"/>
      <c r="S1137" s="291"/>
      <c r="T1137" t="str">
        <f t="shared" si="376"/>
        <v>-</v>
      </c>
      <c r="U1137" s="560">
        <f t="shared" si="377"/>
        <v>0</v>
      </c>
      <c r="V1137" s="560">
        <f t="shared" si="378"/>
        <v>0</v>
      </c>
      <c r="W1137" s="560">
        <f t="shared" si="379"/>
        <v>0</v>
      </c>
    </row>
    <row r="1138" spans="1:23" ht="21" customHeight="1">
      <c r="A1138" s="316" t="str">
        <f t="shared" si="370"/>
        <v/>
      </c>
      <c r="B1138" s="316" t="str">
        <f t="shared" si="371"/>
        <v/>
      </c>
      <c r="C1138" s="316" t="str">
        <f>IF(AND(F1138&lt;&gt;"",G1138&lt;&gt;""),COUNT($C$32:C1137)+1,"")</f>
        <v/>
      </c>
      <c r="D1138" s="292" t="str">
        <f t="shared" si="372"/>
        <v/>
      </c>
      <c r="E1138" s="292" t="str">
        <f t="shared" si="373"/>
        <v/>
      </c>
      <c r="F1138" s="316"/>
      <c r="G1138" s="316"/>
      <c r="H1138" s="317"/>
      <c r="I1138" s="316" t="s">
        <v>445</v>
      </c>
      <c r="J1138" s="318"/>
      <c r="K1138" s="319"/>
      <c r="L1138" s="292" t="s">
        <v>446</v>
      </c>
      <c r="M1138" s="324"/>
      <c r="N1138" s="294" t="str">
        <f t="shared" si="374"/>
        <v/>
      </c>
      <c r="O1138" s="319"/>
      <c r="P1138" s="296" t="str">
        <f t="shared" si="375"/>
        <v/>
      </c>
      <c r="Q1138" s="552"/>
      <c r="R1138" s="551"/>
      <c r="S1138" s="291"/>
      <c r="T1138" t="str">
        <f t="shared" si="376"/>
        <v>-</v>
      </c>
      <c r="U1138" s="560">
        <f t="shared" si="377"/>
        <v>0</v>
      </c>
      <c r="V1138" s="560">
        <f t="shared" si="378"/>
        <v>0</v>
      </c>
      <c r="W1138" s="560">
        <f t="shared" si="379"/>
        <v>0</v>
      </c>
    </row>
    <row r="1139" spans="1:23" ht="21" customHeight="1">
      <c r="A1139" s="316" t="str">
        <f t="shared" si="370"/>
        <v/>
      </c>
      <c r="B1139" s="316" t="str">
        <f t="shared" si="371"/>
        <v/>
      </c>
      <c r="C1139" s="316" t="str">
        <f>IF(AND(F1139&lt;&gt;"",G1139&lt;&gt;""),COUNT($C$32:C1138)+1,"")</f>
        <v/>
      </c>
      <c r="D1139" s="292" t="str">
        <f t="shared" si="372"/>
        <v/>
      </c>
      <c r="E1139" s="292" t="str">
        <f t="shared" si="373"/>
        <v/>
      </c>
      <c r="F1139" s="316"/>
      <c r="G1139" s="316"/>
      <c r="H1139" s="317"/>
      <c r="I1139" s="316" t="s">
        <v>445</v>
      </c>
      <c r="J1139" s="318"/>
      <c r="K1139" s="319"/>
      <c r="L1139" s="292" t="s">
        <v>446</v>
      </c>
      <c r="M1139" s="324"/>
      <c r="N1139" s="294" t="str">
        <f t="shared" si="374"/>
        <v/>
      </c>
      <c r="O1139" s="319"/>
      <c r="P1139" s="296" t="str">
        <f t="shared" si="375"/>
        <v/>
      </c>
      <c r="Q1139" s="552"/>
      <c r="R1139" s="551"/>
      <c r="S1139" s="291"/>
      <c r="T1139" t="str">
        <f t="shared" si="376"/>
        <v>-</v>
      </c>
      <c r="U1139" s="560">
        <f t="shared" si="377"/>
        <v>0</v>
      </c>
      <c r="V1139" s="560">
        <f t="shared" si="378"/>
        <v>0</v>
      </c>
      <c r="W1139" s="560">
        <f t="shared" si="379"/>
        <v>0</v>
      </c>
    </row>
    <row r="1140" spans="1:23" ht="21" customHeight="1">
      <c r="A1140" s="316" t="str">
        <f t="shared" si="370"/>
        <v/>
      </c>
      <c r="B1140" s="316" t="str">
        <f t="shared" si="371"/>
        <v/>
      </c>
      <c r="C1140" s="316" t="str">
        <f>IF(AND(F1140&lt;&gt;"",G1140&lt;&gt;""),COUNT($C$32:C1139)+1,"")</f>
        <v/>
      </c>
      <c r="D1140" s="292" t="str">
        <f t="shared" si="372"/>
        <v/>
      </c>
      <c r="E1140" s="292" t="str">
        <f t="shared" si="373"/>
        <v/>
      </c>
      <c r="F1140" s="316"/>
      <c r="G1140" s="316"/>
      <c r="H1140" s="317"/>
      <c r="I1140" s="316" t="s">
        <v>445</v>
      </c>
      <c r="J1140" s="318"/>
      <c r="K1140" s="319"/>
      <c r="L1140" s="292" t="s">
        <v>446</v>
      </c>
      <c r="M1140" s="324"/>
      <c r="N1140" s="294" t="str">
        <f t="shared" si="374"/>
        <v/>
      </c>
      <c r="O1140" s="319"/>
      <c r="P1140" s="296" t="str">
        <f t="shared" si="375"/>
        <v/>
      </c>
      <c r="Q1140" s="552"/>
      <c r="R1140" s="551"/>
      <c r="S1140" s="291"/>
      <c r="T1140" t="str">
        <f t="shared" si="376"/>
        <v>-</v>
      </c>
      <c r="U1140" s="560">
        <f t="shared" si="377"/>
        <v>0</v>
      </c>
      <c r="V1140" s="560">
        <f t="shared" si="378"/>
        <v>0</v>
      </c>
      <c r="W1140" s="560">
        <f t="shared" si="379"/>
        <v>0</v>
      </c>
    </row>
    <row r="1141" spans="1:23" ht="21" customHeight="1">
      <c r="A1141" s="316" t="str">
        <f t="shared" si="370"/>
        <v/>
      </c>
      <c r="B1141" s="316" t="str">
        <f t="shared" si="371"/>
        <v/>
      </c>
      <c r="C1141" s="316" t="str">
        <f>IF(AND(F1141&lt;&gt;"",G1141&lt;&gt;""),COUNT($C$32:C1140)+1,"")</f>
        <v/>
      </c>
      <c r="D1141" s="292" t="str">
        <f t="shared" si="372"/>
        <v/>
      </c>
      <c r="E1141" s="292" t="str">
        <f t="shared" si="373"/>
        <v/>
      </c>
      <c r="F1141" s="316"/>
      <c r="G1141" s="316"/>
      <c r="H1141" s="317"/>
      <c r="I1141" s="316" t="s">
        <v>445</v>
      </c>
      <c r="J1141" s="318"/>
      <c r="K1141" s="319"/>
      <c r="L1141" s="292" t="s">
        <v>446</v>
      </c>
      <c r="M1141" s="324"/>
      <c r="N1141" s="294" t="str">
        <f t="shared" si="374"/>
        <v/>
      </c>
      <c r="O1141" s="319"/>
      <c r="P1141" s="296" t="str">
        <f t="shared" si="375"/>
        <v/>
      </c>
      <c r="Q1141" s="552"/>
      <c r="R1141" s="551"/>
      <c r="S1141" s="291"/>
      <c r="T1141" t="str">
        <f t="shared" si="376"/>
        <v>-</v>
      </c>
      <c r="U1141" s="560">
        <f t="shared" si="377"/>
        <v>0</v>
      </c>
      <c r="V1141" s="560">
        <f t="shared" si="378"/>
        <v>0</v>
      </c>
      <c r="W1141" s="560">
        <f t="shared" si="379"/>
        <v>0</v>
      </c>
    </row>
    <row r="1142" spans="1:23" ht="21" customHeight="1">
      <c r="A1142" s="316" t="str">
        <f t="shared" si="370"/>
        <v/>
      </c>
      <c r="B1142" s="316" t="str">
        <f t="shared" si="371"/>
        <v/>
      </c>
      <c r="C1142" s="316" t="str">
        <f>IF(AND(F1142&lt;&gt;"",G1142&lt;&gt;""),COUNT($C$32:C1141)+1,"")</f>
        <v/>
      </c>
      <c r="D1142" s="292" t="str">
        <f t="shared" si="372"/>
        <v/>
      </c>
      <c r="E1142" s="292" t="str">
        <f t="shared" si="373"/>
        <v/>
      </c>
      <c r="F1142" s="316"/>
      <c r="G1142" s="316"/>
      <c r="H1142" s="317"/>
      <c r="I1142" s="316" t="s">
        <v>445</v>
      </c>
      <c r="J1142" s="318"/>
      <c r="K1142" s="319"/>
      <c r="L1142" s="292" t="s">
        <v>446</v>
      </c>
      <c r="M1142" s="324"/>
      <c r="N1142" s="294" t="str">
        <f t="shared" si="374"/>
        <v/>
      </c>
      <c r="O1142" s="319"/>
      <c r="P1142" s="296" t="str">
        <f t="shared" si="375"/>
        <v/>
      </c>
      <c r="Q1142" s="552"/>
      <c r="R1142" s="551"/>
      <c r="S1142" s="291"/>
      <c r="T1142" t="str">
        <f t="shared" si="376"/>
        <v>-</v>
      </c>
      <c r="U1142" s="560">
        <f t="shared" si="377"/>
        <v>0</v>
      </c>
      <c r="V1142" s="560">
        <f t="shared" si="378"/>
        <v>0</v>
      </c>
      <c r="W1142" s="560">
        <f t="shared" si="379"/>
        <v>0</v>
      </c>
    </row>
    <row r="1143" spans="1:23" ht="21" customHeight="1">
      <c r="A1143" s="316" t="str">
        <f t="shared" ref="A1143:A1206" si="380">IF(AND(F1143&lt;&gt;"",G1143&lt;&gt;""),LEFT(E1143,5),"")</f>
        <v/>
      </c>
      <c r="B1143" s="316" t="str">
        <f t="shared" ref="B1143:B1206" si="381">IF(AND(F1143&lt;&gt;"",G1143&lt;&gt;""),LEFT(G1143,2),"")</f>
        <v/>
      </c>
      <c r="C1143" s="316" t="str">
        <f>IF(AND(F1143&lt;&gt;"",G1143&lt;&gt;""),COUNT($C$32:C1142)+1,"")</f>
        <v/>
      </c>
      <c r="D1143" s="292" t="str">
        <f t="shared" ref="D1143:D1206" si="382">IF(C1143&lt;&gt;"","LN"&amp;TEXT(C1143,"0000"),"")</f>
        <v/>
      </c>
      <c r="E1143" s="292" t="str">
        <f t="shared" ref="E1143:E1206" si="383">IF(AND(F1143&lt;&gt;"",G1143&lt;&gt;""),LEFT(F1143,7),"")</f>
        <v/>
      </c>
      <c r="F1143" s="316"/>
      <c r="G1143" s="316"/>
      <c r="H1143" s="317"/>
      <c r="I1143" s="316" t="s">
        <v>445</v>
      </c>
      <c r="J1143" s="318"/>
      <c r="K1143" s="319"/>
      <c r="L1143" s="292" t="s">
        <v>446</v>
      </c>
      <c r="M1143" s="324"/>
      <c r="N1143" s="294" t="str">
        <f t="shared" ref="N1143:N1206" si="384">IF(AND(F1143&lt;&gt;"",G1143&lt;&gt;""),K1143*M1143,"")</f>
        <v/>
      </c>
      <c r="O1143" s="319"/>
      <c r="P1143" s="296" t="str">
        <f t="shared" ref="P1143:P1206" si="385">IF(AND(F1143&lt;&gt;"",G1143&lt;&gt;""),N1143*O1143,"")</f>
        <v/>
      </c>
      <c r="Q1143" s="552"/>
      <c r="R1143" s="551"/>
      <c r="S1143" s="291"/>
      <c r="T1143" t="str">
        <f t="shared" ref="T1143:T1206" si="386">IF(AND(F1143&lt;&gt;"",G1143&lt;&gt;""),"ok","-")</f>
        <v>-</v>
      </c>
      <c r="U1143" s="560">
        <f t="shared" ref="U1143:U1206" si="387">MOD(K1143,1)</f>
        <v>0</v>
      </c>
      <c r="V1143" s="560">
        <f t="shared" ref="V1143:V1206" si="388">MOD(M1143,1)</f>
        <v>0</v>
      </c>
      <c r="W1143" s="560">
        <f t="shared" ref="W1143:W1206" si="389">MOD(O1143,1)</f>
        <v>0</v>
      </c>
    </row>
    <row r="1144" spans="1:23" ht="21" customHeight="1">
      <c r="A1144" s="316" t="str">
        <f t="shared" si="380"/>
        <v/>
      </c>
      <c r="B1144" s="316" t="str">
        <f t="shared" si="381"/>
        <v/>
      </c>
      <c r="C1144" s="316" t="str">
        <f>IF(AND(F1144&lt;&gt;"",G1144&lt;&gt;""),COUNT($C$32:C1143)+1,"")</f>
        <v/>
      </c>
      <c r="D1144" s="292" t="str">
        <f t="shared" si="382"/>
        <v/>
      </c>
      <c r="E1144" s="292" t="str">
        <f t="shared" si="383"/>
        <v/>
      </c>
      <c r="F1144" s="316"/>
      <c r="G1144" s="316"/>
      <c r="H1144" s="317"/>
      <c r="I1144" s="316" t="s">
        <v>445</v>
      </c>
      <c r="J1144" s="318"/>
      <c r="K1144" s="319"/>
      <c r="L1144" s="292" t="s">
        <v>446</v>
      </c>
      <c r="M1144" s="324"/>
      <c r="N1144" s="294" t="str">
        <f t="shared" si="384"/>
        <v/>
      </c>
      <c r="O1144" s="319"/>
      <c r="P1144" s="296" t="str">
        <f t="shared" si="385"/>
        <v/>
      </c>
      <c r="Q1144" s="552"/>
      <c r="R1144" s="551"/>
      <c r="S1144" s="291"/>
      <c r="T1144" t="str">
        <f t="shared" si="386"/>
        <v>-</v>
      </c>
      <c r="U1144" s="560">
        <f t="shared" si="387"/>
        <v>0</v>
      </c>
      <c r="V1144" s="560">
        <f t="shared" si="388"/>
        <v>0</v>
      </c>
      <c r="W1144" s="560">
        <f t="shared" si="389"/>
        <v>0</v>
      </c>
    </row>
    <row r="1145" spans="1:23" ht="21" customHeight="1">
      <c r="A1145" s="316" t="str">
        <f t="shared" si="380"/>
        <v/>
      </c>
      <c r="B1145" s="316" t="str">
        <f t="shared" si="381"/>
        <v/>
      </c>
      <c r="C1145" s="316" t="str">
        <f>IF(AND(F1145&lt;&gt;"",G1145&lt;&gt;""),COUNT($C$32:C1144)+1,"")</f>
        <v/>
      </c>
      <c r="D1145" s="292" t="str">
        <f t="shared" si="382"/>
        <v/>
      </c>
      <c r="E1145" s="292" t="str">
        <f t="shared" si="383"/>
        <v/>
      </c>
      <c r="F1145" s="316"/>
      <c r="G1145" s="316"/>
      <c r="H1145" s="317"/>
      <c r="I1145" s="316" t="s">
        <v>445</v>
      </c>
      <c r="J1145" s="318"/>
      <c r="K1145" s="319"/>
      <c r="L1145" s="292" t="s">
        <v>446</v>
      </c>
      <c r="M1145" s="324"/>
      <c r="N1145" s="294" t="str">
        <f t="shared" si="384"/>
        <v/>
      </c>
      <c r="O1145" s="319"/>
      <c r="P1145" s="296" t="str">
        <f t="shared" si="385"/>
        <v/>
      </c>
      <c r="Q1145" s="552"/>
      <c r="R1145" s="551"/>
      <c r="S1145" s="291"/>
      <c r="T1145" t="str">
        <f t="shared" si="386"/>
        <v>-</v>
      </c>
      <c r="U1145" s="560">
        <f t="shared" si="387"/>
        <v>0</v>
      </c>
      <c r="V1145" s="560">
        <f t="shared" si="388"/>
        <v>0</v>
      </c>
      <c r="W1145" s="560">
        <f t="shared" si="389"/>
        <v>0</v>
      </c>
    </row>
    <row r="1146" spans="1:23" ht="21" customHeight="1">
      <c r="A1146" s="316" t="str">
        <f t="shared" si="380"/>
        <v/>
      </c>
      <c r="B1146" s="316" t="str">
        <f t="shared" si="381"/>
        <v/>
      </c>
      <c r="C1146" s="316" t="str">
        <f>IF(AND(F1146&lt;&gt;"",G1146&lt;&gt;""),COUNT($C$32:C1145)+1,"")</f>
        <v/>
      </c>
      <c r="D1146" s="292" t="str">
        <f t="shared" si="382"/>
        <v/>
      </c>
      <c r="E1146" s="292" t="str">
        <f t="shared" si="383"/>
        <v/>
      </c>
      <c r="F1146" s="316"/>
      <c r="G1146" s="316"/>
      <c r="H1146" s="317"/>
      <c r="I1146" s="316" t="s">
        <v>445</v>
      </c>
      <c r="J1146" s="318"/>
      <c r="K1146" s="319"/>
      <c r="L1146" s="292" t="s">
        <v>446</v>
      </c>
      <c r="M1146" s="324"/>
      <c r="N1146" s="294" t="str">
        <f t="shared" si="384"/>
        <v/>
      </c>
      <c r="O1146" s="319"/>
      <c r="P1146" s="296" t="str">
        <f t="shared" si="385"/>
        <v/>
      </c>
      <c r="Q1146" s="552"/>
      <c r="R1146" s="551"/>
      <c r="S1146" s="291"/>
      <c r="T1146" t="str">
        <f t="shared" si="386"/>
        <v>-</v>
      </c>
      <c r="U1146" s="560">
        <f t="shared" si="387"/>
        <v>0</v>
      </c>
      <c r="V1146" s="560">
        <f t="shared" si="388"/>
        <v>0</v>
      </c>
      <c r="W1146" s="560">
        <f t="shared" si="389"/>
        <v>0</v>
      </c>
    </row>
    <row r="1147" spans="1:23" ht="21" customHeight="1">
      <c r="A1147" s="316" t="str">
        <f t="shared" si="380"/>
        <v/>
      </c>
      <c r="B1147" s="316" t="str">
        <f t="shared" si="381"/>
        <v/>
      </c>
      <c r="C1147" s="316" t="str">
        <f>IF(AND(F1147&lt;&gt;"",G1147&lt;&gt;""),COUNT($C$32:C1146)+1,"")</f>
        <v/>
      </c>
      <c r="D1147" s="292" t="str">
        <f t="shared" si="382"/>
        <v/>
      </c>
      <c r="E1147" s="292" t="str">
        <f t="shared" si="383"/>
        <v/>
      </c>
      <c r="F1147" s="316"/>
      <c r="G1147" s="316"/>
      <c r="H1147" s="317"/>
      <c r="I1147" s="316" t="s">
        <v>445</v>
      </c>
      <c r="J1147" s="318"/>
      <c r="K1147" s="319"/>
      <c r="L1147" s="292" t="s">
        <v>446</v>
      </c>
      <c r="M1147" s="324"/>
      <c r="N1147" s="294" t="str">
        <f t="shared" si="384"/>
        <v/>
      </c>
      <c r="O1147" s="319"/>
      <c r="P1147" s="296" t="str">
        <f t="shared" si="385"/>
        <v/>
      </c>
      <c r="Q1147" s="552"/>
      <c r="R1147" s="551"/>
      <c r="S1147" s="291"/>
      <c r="T1147" t="str">
        <f t="shared" si="386"/>
        <v>-</v>
      </c>
      <c r="U1147" s="560">
        <f t="shared" si="387"/>
        <v>0</v>
      </c>
      <c r="V1147" s="560">
        <f t="shared" si="388"/>
        <v>0</v>
      </c>
      <c r="W1147" s="560">
        <f t="shared" si="389"/>
        <v>0</v>
      </c>
    </row>
    <row r="1148" spans="1:23" ht="21" customHeight="1">
      <c r="A1148" s="316" t="str">
        <f t="shared" si="380"/>
        <v/>
      </c>
      <c r="B1148" s="316" t="str">
        <f t="shared" si="381"/>
        <v/>
      </c>
      <c r="C1148" s="316" t="str">
        <f>IF(AND(F1148&lt;&gt;"",G1148&lt;&gt;""),COUNT($C$32:C1147)+1,"")</f>
        <v/>
      </c>
      <c r="D1148" s="292" t="str">
        <f t="shared" si="382"/>
        <v/>
      </c>
      <c r="E1148" s="292" t="str">
        <f t="shared" si="383"/>
        <v/>
      </c>
      <c r="F1148" s="316"/>
      <c r="G1148" s="316"/>
      <c r="H1148" s="317"/>
      <c r="I1148" s="316" t="s">
        <v>445</v>
      </c>
      <c r="J1148" s="318"/>
      <c r="K1148" s="319"/>
      <c r="L1148" s="292" t="s">
        <v>446</v>
      </c>
      <c r="M1148" s="324"/>
      <c r="N1148" s="294" t="str">
        <f t="shared" si="384"/>
        <v/>
      </c>
      <c r="O1148" s="319"/>
      <c r="P1148" s="296" t="str">
        <f t="shared" si="385"/>
        <v/>
      </c>
      <c r="Q1148" s="552"/>
      <c r="R1148" s="551"/>
      <c r="S1148" s="291"/>
      <c r="T1148" t="str">
        <f t="shared" si="386"/>
        <v>-</v>
      </c>
      <c r="U1148" s="560">
        <f t="shared" si="387"/>
        <v>0</v>
      </c>
      <c r="V1148" s="560">
        <f t="shared" si="388"/>
        <v>0</v>
      </c>
      <c r="W1148" s="560">
        <f t="shared" si="389"/>
        <v>0</v>
      </c>
    </row>
    <row r="1149" spans="1:23" ht="21" customHeight="1">
      <c r="A1149" s="316" t="str">
        <f t="shared" si="380"/>
        <v/>
      </c>
      <c r="B1149" s="316" t="str">
        <f t="shared" si="381"/>
        <v/>
      </c>
      <c r="C1149" s="316" t="str">
        <f>IF(AND(F1149&lt;&gt;"",G1149&lt;&gt;""),COUNT($C$32:C1148)+1,"")</f>
        <v/>
      </c>
      <c r="D1149" s="292" t="str">
        <f t="shared" si="382"/>
        <v/>
      </c>
      <c r="E1149" s="292" t="str">
        <f t="shared" si="383"/>
        <v/>
      </c>
      <c r="F1149" s="316"/>
      <c r="G1149" s="316"/>
      <c r="H1149" s="317"/>
      <c r="I1149" s="316" t="s">
        <v>445</v>
      </c>
      <c r="J1149" s="318"/>
      <c r="K1149" s="319"/>
      <c r="L1149" s="292" t="s">
        <v>446</v>
      </c>
      <c r="M1149" s="324"/>
      <c r="N1149" s="294" t="str">
        <f t="shared" si="384"/>
        <v/>
      </c>
      <c r="O1149" s="319"/>
      <c r="P1149" s="296" t="str">
        <f t="shared" si="385"/>
        <v/>
      </c>
      <c r="Q1149" s="552"/>
      <c r="R1149" s="551"/>
      <c r="S1149" s="291"/>
      <c r="T1149" t="str">
        <f t="shared" si="386"/>
        <v>-</v>
      </c>
      <c r="U1149" s="560">
        <f t="shared" si="387"/>
        <v>0</v>
      </c>
      <c r="V1149" s="560">
        <f t="shared" si="388"/>
        <v>0</v>
      </c>
      <c r="W1149" s="560">
        <f t="shared" si="389"/>
        <v>0</v>
      </c>
    </row>
    <row r="1150" spans="1:23" ht="21" customHeight="1">
      <c r="A1150" s="316" t="str">
        <f t="shared" si="380"/>
        <v/>
      </c>
      <c r="B1150" s="316" t="str">
        <f t="shared" si="381"/>
        <v/>
      </c>
      <c r="C1150" s="316" t="str">
        <f>IF(AND(F1150&lt;&gt;"",G1150&lt;&gt;""),COUNT($C$32:C1149)+1,"")</f>
        <v/>
      </c>
      <c r="D1150" s="292" t="str">
        <f t="shared" si="382"/>
        <v/>
      </c>
      <c r="E1150" s="292" t="str">
        <f t="shared" si="383"/>
        <v/>
      </c>
      <c r="F1150" s="316"/>
      <c r="G1150" s="316"/>
      <c r="H1150" s="317"/>
      <c r="I1150" s="316" t="s">
        <v>445</v>
      </c>
      <c r="J1150" s="318"/>
      <c r="K1150" s="319"/>
      <c r="L1150" s="292" t="s">
        <v>446</v>
      </c>
      <c r="M1150" s="324"/>
      <c r="N1150" s="294" t="str">
        <f t="shared" si="384"/>
        <v/>
      </c>
      <c r="O1150" s="319"/>
      <c r="P1150" s="296" t="str">
        <f t="shared" si="385"/>
        <v/>
      </c>
      <c r="Q1150" s="552"/>
      <c r="R1150" s="551"/>
      <c r="S1150" s="291"/>
      <c r="T1150" t="str">
        <f t="shared" si="386"/>
        <v>-</v>
      </c>
      <c r="U1150" s="560">
        <f t="shared" si="387"/>
        <v>0</v>
      </c>
      <c r="V1150" s="560">
        <f t="shared" si="388"/>
        <v>0</v>
      </c>
      <c r="W1150" s="560">
        <f t="shared" si="389"/>
        <v>0</v>
      </c>
    </row>
    <row r="1151" spans="1:23" ht="21" customHeight="1">
      <c r="A1151" s="316" t="str">
        <f t="shared" si="380"/>
        <v/>
      </c>
      <c r="B1151" s="316" t="str">
        <f t="shared" si="381"/>
        <v/>
      </c>
      <c r="C1151" s="316" t="str">
        <f>IF(AND(F1151&lt;&gt;"",G1151&lt;&gt;""),COUNT($C$32:C1150)+1,"")</f>
        <v/>
      </c>
      <c r="D1151" s="292" t="str">
        <f t="shared" si="382"/>
        <v/>
      </c>
      <c r="E1151" s="292" t="str">
        <f t="shared" si="383"/>
        <v/>
      </c>
      <c r="F1151" s="316"/>
      <c r="G1151" s="316"/>
      <c r="H1151" s="317"/>
      <c r="I1151" s="316" t="s">
        <v>445</v>
      </c>
      <c r="J1151" s="318"/>
      <c r="K1151" s="319"/>
      <c r="L1151" s="292" t="s">
        <v>446</v>
      </c>
      <c r="M1151" s="324"/>
      <c r="N1151" s="294" t="str">
        <f t="shared" si="384"/>
        <v/>
      </c>
      <c r="O1151" s="319"/>
      <c r="P1151" s="296" t="str">
        <f t="shared" si="385"/>
        <v/>
      </c>
      <c r="Q1151" s="552"/>
      <c r="R1151" s="551"/>
      <c r="S1151" s="291"/>
      <c r="T1151" t="str">
        <f t="shared" si="386"/>
        <v>-</v>
      </c>
      <c r="U1151" s="560">
        <f t="shared" si="387"/>
        <v>0</v>
      </c>
      <c r="V1151" s="560">
        <f t="shared" si="388"/>
        <v>0</v>
      </c>
      <c r="W1151" s="560">
        <f t="shared" si="389"/>
        <v>0</v>
      </c>
    </row>
    <row r="1152" spans="1:23" ht="21" customHeight="1">
      <c r="A1152" s="316" t="str">
        <f t="shared" si="380"/>
        <v/>
      </c>
      <c r="B1152" s="316" t="str">
        <f t="shared" si="381"/>
        <v/>
      </c>
      <c r="C1152" s="316" t="str">
        <f>IF(AND(F1152&lt;&gt;"",G1152&lt;&gt;""),COUNT($C$32:C1151)+1,"")</f>
        <v/>
      </c>
      <c r="D1152" s="292" t="str">
        <f t="shared" si="382"/>
        <v/>
      </c>
      <c r="E1152" s="292" t="str">
        <f t="shared" si="383"/>
        <v/>
      </c>
      <c r="F1152" s="316"/>
      <c r="G1152" s="316"/>
      <c r="H1152" s="317"/>
      <c r="I1152" s="316" t="s">
        <v>445</v>
      </c>
      <c r="J1152" s="318"/>
      <c r="K1152" s="319"/>
      <c r="L1152" s="292" t="s">
        <v>446</v>
      </c>
      <c r="M1152" s="324"/>
      <c r="N1152" s="294" t="str">
        <f t="shared" si="384"/>
        <v/>
      </c>
      <c r="O1152" s="319"/>
      <c r="P1152" s="296" t="str">
        <f t="shared" si="385"/>
        <v/>
      </c>
      <c r="Q1152" s="552"/>
      <c r="R1152" s="551"/>
      <c r="S1152" s="291"/>
      <c r="T1152" t="str">
        <f t="shared" si="386"/>
        <v>-</v>
      </c>
      <c r="U1152" s="560">
        <f t="shared" si="387"/>
        <v>0</v>
      </c>
      <c r="V1152" s="560">
        <f t="shared" si="388"/>
        <v>0</v>
      </c>
      <c r="W1152" s="560">
        <f t="shared" si="389"/>
        <v>0</v>
      </c>
    </row>
    <row r="1153" spans="1:23" ht="21" customHeight="1">
      <c r="A1153" s="316" t="str">
        <f t="shared" si="380"/>
        <v/>
      </c>
      <c r="B1153" s="316" t="str">
        <f t="shared" si="381"/>
        <v/>
      </c>
      <c r="C1153" s="316" t="str">
        <f>IF(AND(F1153&lt;&gt;"",G1153&lt;&gt;""),COUNT($C$32:C1152)+1,"")</f>
        <v/>
      </c>
      <c r="D1153" s="292" t="str">
        <f t="shared" si="382"/>
        <v/>
      </c>
      <c r="E1153" s="292" t="str">
        <f t="shared" si="383"/>
        <v/>
      </c>
      <c r="F1153" s="316"/>
      <c r="G1153" s="316"/>
      <c r="H1153" s="317"/>
      <c r="I1153" s="316" t="s">
        <v>445</v>
      </c>
      <c r="J1153" s="318"/>
      <c r="K1153" s="319"/>
      <c r="L1153" s="292" t="s">
        <v>446</v>
      </c>
      <c r="M1153" s="324"/>
      <c r="N1153" s="294" t="str">
        <f t="shared" si="384"/>
        <v/>
      </c>
      <c r="O1153" s="319"/>
      <c r="P1153" s="296" t="str">
        <f t="shared" si="385"/>
        <v/>
      </c>
      <c r="Q1153" s="552"/>
      <c r="R1153" s="551"/>
      <c r="S1153" s="291"/>
      <c r="T1153" t="str">
        <f t="shared" si="386"/>
        <v>-</v>
      </c>
      <c r="U1153" s="560">
        <f t="shared" si="387"/>
        <v>0</v>
      </c>
      <c r="V1153" s="560">
        <f t="shared" si="388"/>
        <v>0</v>
      </c>
      <c r="W1153" s="560">
        <f t="shared" si="389"/>
        <v>0</v>
      </c>
    </row>
    <row r="1154" spans="1:23" ht="21" customHeight="1">
      <c r="A1154" s="316" t="str">
        <f t="shared" si="380"/>
        <v/>
      </c>
      <c r="B1154" s="316" t="str">
        <f t="shared" si="381"/>
        <v/>
      </c>
      <c r="C1154" s="316" t="str">
        <f>IF(AND(F1154&lt;&gt;"",G1154&lt;&gt;""),COUNT($C$32:C1153)+1,"")</f>
        <v/>
      </c>
      <c r="D1154" s="292" t="str">
        <f t="shared" si="382"/>
        <v/>
      </c>
      <c r="E1154" s="292" t="str">
        <f t="shared" si="383"/>
        <v/>
      </c>
      <c r="F1154" s="316"/>
      <c r="G1154" s="316"/>
      <c r="H1154" s="317"/>
      <c r="I1154" s="316" t="s">
        <v>445</v>
      </c>
      <c r="J1154" s="318"/>
      <c r="K1154" s="319"/>
      <c r="L1154" s="292" t="s">
        <v>446</v>
      </c>
      <c r="M1154" s="324"/>
      <c r="N1154" s="294" t="str">
        <f t="shared" si="384"/>
        <v/>
      </c>
      <c r="O1154" s="319"/>
      <c r="P1154" s="296" t="str">
        <f t="shared" si="385"/>
        <v/>
      </c>
      <c r="Q1154" s="552"/>
      <c r="R1154" s="551"/>
      <c r="S1154" s="291"/>
      <c r="T1154" t="str">
        <f t="shared" si="386"/>
        <v>-</v>
      </c>
      <c r="U1154" s="560">
        <f t="shared" si="387"/>
        <v>0</v>
      </c>
      <c r="V1154" s="560">
        <f t="shared" si="388"/>
        <v>0</v>
      </c>
      <c r="W1154" s="560">
        <f t="shared" si="389"/>
        <v>0</v>
      </c>
    </row>
    <row r="1155" spans="1:23" ht="21" customHeight="1">
      <c r="A1155" s="316" t="str">
        <f t="shared" si="380"/>
        <v/>
      </c>
      <c r="B1155" s="316" t="str">
        <f t="shared" si="381"/>
        <v/>
      </c>
      <c r="C1155" s="316" t="str">
        <f>IF(AND(F1155&lt;&gt;"",G1155&lt;&gt;""),COUNT($C$32:C1154)+1,"")</f>
        <v/>
      </c>
      <c r="D1155" s="292" t="str">
        <f t="shared" si="382"/>
        <v/>
      </c>
      <c r="E1155" s="292" t="str">
        <f t="shared" si="383"/>
        <v/>
      </c>
      <c r="F1155" s="316"/>
      <c r="G1155" s="316"/>
      <c r="H1155" s="317"/>
      <c r="I1155" s="316" t="s">
        <v>445</v>
      </c>
      <c r="J1155" s="318"/>
      <c r="K1155" s="319"/>
      <c r="L1155" s="292" t="s">
        <v>446</v>
      </c>
      <c r="M1155" s="324"/>
      <c r="N1155" s="294" t="str">
        <f t="shared" si="384"/>
        <v/>
      </c>
      <c r="O1155" s="319"/>
      <c r="P1155" s="296" t="str">
        <f t="shared" si="385"/>
        <v/>
      </c>
      <c r="Q1155" s="552"/>
      <c r="R1155" s="551"/>
      <c r="S1155" s="291"/>
      <c r="T1155" t="str">
        <f t="shared" si="386"/>
        <v>-</v>
      </c>
      <c r="U1155" s="560">
        <f t="shared" si="387"/>
        <v>0</v>
      </c>
      <c r="V1155" s="560">
        <f t="shared" si="388"/>
        <v>0</v>
      </c>
      <c r="W1155" s="560">
        <f t="shared" si="389"/>
        <v>0</v>
      </c>
    </row>
    <row r="1156" spans="1:23" ht="21" customHeight="1">
      <c r="A1156" s="316" t="str">
        <f t="shared" si="380"/>
        <v/>
      </c>
      <c r="B1156" s="316" t="str">
        <f t="shared" si="381"/>
        <v/>
      </c>
      <c r="C1156" s="316" t="str">
        <f>IF(AND(F1156&lt;&gt;"",G1156&lt;&gt;""),COUNT($C$32:C1155)+1,"")</f>
        <v/>
      </c>
      <c r="D1156" s="292" t="str">
        <f t="shared" si="382"/>
        <v/>
      </c>
      <c r="E1156" s="292" t="str">
        <f t="shared" si="383"/>
        <v/>
      </c>
      <c r="F1156" s="316"/>
      <c r="G1156" s="316"/>
      <c r="H1156" s="317"/>
      <c r="I1156" s="316" t="s">
        <v>445</v>
      </c>
      <c r="J1156" s="318"/>
      <c r="K1156" s="319"/>
      <c r="L1156" s="292" t="s">
        <v>446</v>
      </c>
      <c r="M1156" s="324"/>
      <c r="N1156" s="294" t="str">
        <f t="shared" si="384"/>
        <v/>
      </c>
      <c r="O1156" s="319"/>
      <c r="P1156" s="296" t="str">
        <f t="shared" si="385"/>
        <v/>
      </c>
      <c r="Q1156" s="552"/>
      <c r="R1156" s="551"/>
      <c r="S1156" s="291"/>
      <c r="T1156" t="str">
        <f t="shared" si="386"/>
        <v>-</v>
      </c>
      <c r="U1156" s="560">
        <f t="shared" si="387"/>
        <v>0</v>
      </c>
      <c r="V1156" s="560">
        <f t="shared" si="388"/>
        <v>0</v>
      </c>
      <c r="W1156" s="560">
        <f t="shared" si="389"/>
        <v>0</v>
      </c>
    </row>
    <row r="1157" spans="1:23" ht="21" customHeight="1">
      <c r="A1157" s="316" t="str">
        <f t="shared" si="380"/>
        <v/>
      </c>
      <c r="B1157" s="316" t="str">
        <f t="shared" si="381"/>
        <v/>
      </c>
      <c r="C1157" s="316" t="str">
        <f>IF(AND(F1157&lt;&gt;"",G1157&lt;&gt;""),COUNT($C$32:C1156)+1,"")</f>
        <v/>
      </c>
      <c r="D1157" s="292" t="str">
        <f t="shared" si="382"/>
        <v/>
      </c>
      <c r="E1157" s="292" t="str">
        <f t="shared" si="383"/>
        <v/>
      </c>
      <c r="F1157" s="316"/>
      <c r="G1157" s="316"/>
      <c r="H1157" s="317"/>
      <c r="I1157" s="316" t="s">
        <v>445</v>
      </c>
      <c r="J1157" s="318"/>
      <c r="K1157" s="319"/>
      <c r="L1157" s="292" t="s">
        <v>446</v>
      </c>
      <c r="M1157" s="324"/>
      <c r="N1157" s="294" t="str">
        <f t="shared" si="384"/>
        <v/>
      </c>
      <c r="O1157" s="319"/>
      <c r="P1157" s="296" t="str">
        <f t="shared" si="385"/>
        <v/>
      </c>
      <c r="Q1157" s="552"/>
      <c r="R1157" s="551"/>
      <c r="S1157" s="291"/>
      <c r="T1157" t="str">
        <f t="shared" si="386"/>
        <v>-</v>
      </c>
      <c r="U1157" s="560">
        <f t="shared" si="387"/>
        <v>0</v>
      </c>
      <c r="V1157" s="560">
        <f t="shared" si="388"/>
        <v>0</v>
      </c>
      <c r="W1157" s="560">
        <f t="shared" si="389"/>
        <v>0</v>
      </c>
    </row>
    <row r="1158" spans="1:23" ht="21" customHeight="1">
      <c r="A1158" s="316" t="str">
        <f t="shared" si="380"/>
        <v/>
      </c>
      <c r="B1158" s="316" t="str">
        <f t="shared" si="381"/>
        <v/>
      </c>
      <c r="C1158" s="316" t="str">
        <f>IF(AND(F1158&lt;&gt;"",G1158&lt;&gt;""),COUNT($C$32:C1157)+1,"")</f>
        <v/>
      </c>
      <c r="D1158" s="292" t="str">
        <f t="shared" si="382"/>
        <v/>
      </c>
      <c r="E1158" s="292" t="str">
        <f t="shared" si="383"/>
        <v/>
      </c>
      <c r="F1158" s="316"/>
      <c r="G1158" s="316"/>
      <c r="H1158" s="317"/>
      <c r="I1158" s="316" t="s">
        <v>445</v>
      </c>
      <c r="J1158" s="318"/>
      <c r="K1158" s="319"/>
      <c r="L1158" s="292" t="s">
        <v>446</v>
      </c>
      <c r="M1158" s="324"/>
      <c r="N1158" s="294" t="str">
        <f t="shared" si="384"/>
        <v/>
      </c>
      <c r="O1158" s="319"/>
      <c r="P1158" s="296" t="str">
        <f t="shared" si="385"/>
        <v/>
      </c>
      <c r="Q1158" s="552"/>
      <c r="R1158" s="551"/>
      <c r="S1158" s="291"/>
      <c r="T1158" t="str">
        <f t="shared" si="386"/>
        <v>-</v>
      </c>
      <c r="U1158" s="560">
        <f t="shared" si="387"/>
        <v>0</v>
      </c>
      <c r="V1158" s="560">
        <f t="shared" si="388"/>
        <v>0</v>
      </c>
      <c r="W1158" s="560">
        <f t="shared" si="389"/>
        <v>0</v>
      </c>
    </row>
    <row r="1159" spans="1:23" ht="21" customHeight="1">
      <c r="A1159" s="316" t="str">
        <f t="shared" si="380"/>
        <v/>
      </c>
      <c r="B1159" s="316" t="str">
        <f t="shared" si="381"/>
        <v/>
      </c>
      <c r="C1159" s="316" t="str">
        <f>IF(AND(F1159&lt;&gt;"",G1159&lt;&gt;""),COUNT($C$32:C1158)+1,"")</f>
        <v/>
      </c>
      <c r="D1159" s="292" t="str">
        <f t="shared" si="382"/>
        <v/>
      </c>
      <c r="E1159" s="292" t="str">
        <f t="shared" si="383"/>
        <v/>
      </c>
      <c r="F1159" s="316"/>
      <c r="G1159" s="316"/>
      <c r="H1159" s="317"/>
      <c r="I1159" s="316" t="s">
        <v>445</v>
      </c>
      <c r="J1159" s="318"/>
      <c r="K1159" s="319"/>
      <c r="L1159" s="292" t="s">
        <v>446</v>
      </c>
      <c r="M1159" s="324"/>
      <c r="N1159" s="294" t="str">
        <f t="shared" si="384"/>
        <v/>
      </c>
      <c r="O1159" s="319"/>
      <c r="P1159" s="296" t="str">
        <f t="shared" si="385"/>
        <v/>
      </c>
      <c r="Q1159" s="552"/>
      <c r="R1159" s="551"/>
      <c r="S1159" s="291"/>
      <c r="T1159" t="str">
        <f t="shared" si="386"/>
        <v>-</v>
      </c>
      <c r="U1159" s="560">
        <f t="shared" si="387"/>
        <v>0</v>
      </c>
      <c r="V1159" s="560">
        <f t="shared" si="388"/>
        <v>0</v>
      </c>
      <c r="W1159" s="560">
        <f t="shared" si="389"/>
        <v>0</v>
      </c>
    </row>
    <row r="1160" spans="1:23" ht="21" customHeight="1">
      <c r="A1160" s="316" t="str">
        <f t="shared" si="380"/>
        <v/>
      </c>
      <c r="B1160" s="316" t="str">
        <f t="shared" si="381"/>
        <v/>
      </c>
      <c r="C1160" s="316" t="str">
        <f>IF(AND(F1160&lt;&gt;"",G1160&lt;&gt;""),COUNT($C$32:C1159)+1,"")</f>
        <v/>
      </c>
      <c r="D1160" s="292" t="str">
        <f t="shared" si="382"/>
        <v/>
      </c>
      <c r="E1160" s="292" t="str">
        <f t="shared" si="383"/>
        <v/>
      </c>
      <c r="F1160" s="316"/>
      <c r="G1160" s="316"/>
      <c r="H1160" s="317"/>
      <c r="I1160" s="316" t="s">
        <v>445</v>
      </c>
      <c r="J1160" s="318"/>
      <c r="K1160" s="319"/>
      <c r="L1160" s="292" t="s">
        <v>446</v>
      </c>
      <c r="M1160" s="324"/>
      <c r="N1160" s="294" t="str">
        <f t="shared" si="384"/>
        <v/>
      </c>
      <c r="O1160" s="319"/>
      <c r="P1160" s="296" t="str">
        <f t="shared" si="385"/>
        <v/>
      </c>
      <c r="Q1160" s="552"/>
      <c r="R1160" s="551"/>
      <c r="S1160" s="291"/>
      <c r="T1160" t="str">
        <f t="shared" si="386"/>
        <v>-</v>
      </c>
      <c r="U1160" s="560">
        <f t="shared" si="387"/>
        <v>0</v>
      </c>
      <c r="V1160" s="560">
        <f t="shared" si="388"/>
        <v>0</v>
      </c>
      <c r="W1160" s="560">
        <f t="shared" si="389"/>
        <v>0</v>
      </c>
    </row>
    <row r="1161" spans="1:23" ht="21" customHeight="1">
      <c r="A1161" s="316" t="str">
        <f t="shared" si="380"/>
        <v/>
      </c>
      <c r="B1161" s="316" t="str">
        <f t="shared" si="381"/>
        <v/>
      </c>
      <c r="C1161" s="316" t="str">
        <f>IF(AND(F1161&lt;&gt;"",G1161&lt;&gt;""),COUNT($C$32:C1160)+1,"")</f>
        <v/>
      </c>
      <c r="D1161" s="292" t="str">
        <f t="shared" si="382"/>
        <v/>
      </c>
      <c r="E1161" s="292" t="str">
        <f t="shared" si="383"/>
        <v/>
      </c>
      <c r="F1161" s="316"/>
      <c r="G1161" s="316"/>
      <c r="H1161" s="317"/>
      <c r="I1161" s="316" t="s">
        <v>445</v>
      </c>
      <c r="J1161" s="318"/>
      <c r="K1161" s="319"/>
      <c r="L1161" s="292" t="s">
        <v>446</v>
      </c>
      <c r="M1161" s="324"/>
      <c r="N1161" s="294" t="str">
        <f t="shared" si="384"/>
        <v/>
      </c>
      <c r="O1161" s="319"/>
      <c r="P1161" s="296" t="str">
        <f t="shared" si="385"/>
        <v/>
      </c>
      <c r="Q1161" s="552"/>
      <c r="R1161" s="551"/>
      <c r="S1161" s="291"/>
      <c r="T1161" t="str">
        <f t="shared" si="386"/>
        <v>-</v>
      </c>
      <c r="U1161" s="560">
        <f t="shared" si="387"/>
        <v>0</v>
      </c>
      <c r="V1161" s="560">
        <f t="shared" si="388"/>
        <v>0</v>
      </c>
      <c r="W1161" s="560">
        <f t="shared" si="389"/>
        <v>0</v>
      </c>
    </row>
    <row r="1162" spans="1:23" ht="21" customHeight="1">
      <c r="A1162" s="316" t="str">
        <f t="shared" si="380"/>
        <v/>
      </c>
      <c r="B1162" s="316" t="str">
        <f t="shared" si="381"/>
        <v/>
      </c>
      <c r="C1162" s="316" t="str">
        <f>IF(AND(F1162&lt;&gt;"",G1162&lt;&gt;""),COUNT($C$32:C1161)+1,"")</f>
        <v/>
      </c>
      <c r="D1162" s="292" t="str">
        <f t="shared" si="382"/>
        <v/>
      </c>
      <c r="E1162" s="292" t="str">
        <f t="shared" si="383"/>
        <v/>
      </c>
      <c r="F1162" s="316"/>
      <c r="G1162" s="316"/>
      <c r="H1162" s="317"/>
      <c r="I1162" s="316" t="s">
        <v>445</v>
      </c>
      <c r="J1162" s="318"/>
      <c r="K1162" s="319"/>
      <c r="L1162" s="292" t="s">
        <v>446</v>
      </c>
      <c r="M1162" s="324"/>
      <c r="N1162" s="294" t="str">
        <f t="shared" si="384"/>
        <v/>
      </c>
      <c r="O1162" s="319"/>
      <c r="P1162" s="296" t="str">
        <f t="shared" si="385"/>
        <v/>
      </c>
      <c r="Q1162" s="552"/>
      <c r="R1162" s="551"/>
      <c r="S1162" s="291"/>
      <c r="T1162" t="str">
        <f t="shared" si="386"/>
        <v>-</v>
      </c>
      <c r="U1162" s="560">
        <f t="shared" si="387"/>
        <v>0</v>
      </c>
      <c r="V1162" s="560">
        <f t="shared" si="388"/>
        <v>0</v>
      </c>
      <c r="W1162" s="560">
        <f t="shared" si="389"/>
        <v>0</v>
      </c>
    </row>
    <row r="1163" spans="1:23" ht="21" customHeight="1">
      <c r="A1163" s="316" t="str">
        <f t="shared" si="380"/>
        <v/>
      </c>
      <c r="B1163" s="316" t="str">
        <f t="shared" si="381"/>
        <v/>
      </c>
      <c r="C1163" s="316" t="str">
        <f>IF(AND(F1163&lt;&gt;"",G1163&lt;&gt;""),COUNT($C$32:C1162)+1,"")</f>
        <v/>
      </c>
      <c r="D1163" s="292" t="str">
        <f t="shared" si="382"/>
        <v/>
      </c>
      <c r="E1163" s="292" t="str">
        <f t="shared" si="383"/>
        <v/>
      </c>
      <c r="F1163" s="316"/>
      <c r="G1163" s="316"/>
      <c r="H1163" s="317"/>
      <c r="I1163" s="316" t="s">
        <v>445</v>
      </c>
      <c r="J1163" s="318"/>
      <c r="K1163" s="319"/>
      <c r="L1163" s="292" t="s">
        <v>446</v>
      </c>
      <c r="M1163" s="324"/>
      <c r="N1163" s="294" t="str">
        <f t="shared" si="384"/>
        <v/>
      </c>
      <c r="O1163" s="319"/>
      <c r="P1163" s="296" t="str">
        <f t="shared" si="385"/>
        <v/>
      </c>
      <c r="Q1163" s="552"/>
      <c r="R1163" s="551"/>
      <c r="S1163" s="291"/>
      <c r="T1163" t="str">
        <f t="shared" si="386"/>
        <v>-</v>
      </c>
      <c r="U1163" s="560">
        <f t="shared" si="387"/>
        <v>0</v>
      </c>
      <c r="V1163" s="560">
        <f t="shared" si="388"/>
        <v>0</v>
      </c>
      <c r="W1163" s="560">
        <f t="shared" si="389"/>
        <v>0</v>
      </c>
    </row>
    <row r="1164" spans="1:23" ht="21" customHeight="1">
      <c r="A1164" s="316" t="str">
        <f t="shared" si="380"/>
        <v/>
      </c>
      <c r="B1164" s="316" t="str">
        <f t="shared" si="381"/>
        <v/>
      </c>
      <c r="C1164" s="316" t="str">
        <f>IF(AND(F1164&lt;&gt;"",G1164&lt;&gt;""),COUNT($C$32:C1163)+1,"")</f>
        <v/>
      </c>
      <c r="D1164" s="292" t="str">
        <f t="shared" si="382"/>
        <v/>
      </c>
      <c r="E1164" s="292" t="str">
        <f t="shared" si="383"/>
        <v/>
      </c>
      <c r="F1164" s="316"/>
      <c r="G1164" s="316"/>
      <c r="H1164" s="317"/>
      <c r="I1164" s="316" t="s">
        <v>445</v>
      </c>
      <c r="J1164" s="318"/>
      <c r="K1164" s="319"/>
      <c r="L1164" s="292" t="s">
        <v>446</v>
      </c>
      <c r="M1164" s="324"/>
      <c r="N1164" s="294" t="str">
        <f t="shared" si="384"/>
        <v/>
      </c>
      <c r="O1164" s="319"/>
      <c r="P1164" s="296" t="str">
        <f t="shared" si="385"/>
        <v/>
      </c>
      <c r="Q1164" s="552"/>
      <c r="R1164" s="551"/>
      <c r="S1164" s="291"/>
      <c r="T1164" t="str">
        <f t="shared" si="386"/>
        <v>-</v>
      </c>
      <c r="U1164" s="560">
        <f t="shared" si="387"/>
        <v>0</v>
      </c>
      <c r="V1164" s="560">
        <f t="shared" si="388"/>
        <v>0</v>
      </c>
      <c r="W1164" s="560">
        <f t="shared" si="389"/>
        <v>0</v>
      </c>
    </row>
    <row r="1165" spans="1:23" ht="21" customHeight="1">
      <c r="A1165" s="316" t="str">
        <f t="shared" si="380"/>
        <v/>
      </c>
      <c r="B1165" s="316" t="str">
        <f t="shared" si="381"/>
        <v/>
      </c>
      <c r="C1165" s="316" t="str">
        <f>IF(AND(F1165&lt;&gt;"",G1165&lt;&gt;""),COUNT($C$32:C1164)+1,"")</f>
        <v/>
      </c>
      <c r="D1165" s="292" t="str">
        <f t="shared" si="382"/>
        <v/>
      </c>
      <c r="E1165" s="292" t="str">
        <f t="shared" si="383"/>
        <v/>
      </c>
      <c r="F1165" s="316"/>
      <c r="G1165" s="316"/>
      <c r="H1165" s="317"/>
      <c r="I1165" s="316" t="s">
        <v>445</v>
      </c>
      <c r="J1165" s="318"/>
      <c r="K1165" s="319"/>
      <c r="L1165" s="292" t="s">
        <v>446</v>
      </c>
      <c r="M1165" s="324"/>
      <c r="N1165" s="294" t="str">
        <f t="shared" si="384"/>
        <v/>
      </c>
      <c r="O1165" s="319"/>
      <c r="P1165" s="296" t="str">
        <f t="shared" si="385"/>
        <v/>
      </c>
      <c r="Q1165" s="552"/>
      <c r="R1165" s="551"/>
      <c r="S1165" s="291"/>
      <c r="T1165" t="str">
        <f t="shared" si="386"/>
        <v>-</v>
      </c>
      <c r="U1165" s="560">
        <f t="shared" si="387"/>
        <v>0</v>
      </c>
      <c r="V1165" s="560">
        <f t="shared" si="388"/>
        <v>0</v>
      </c>
      <c r="W1165" s="560">
        <f t="shared" si="389"/>
        <v>0</v>
      </c>
    </row>
    <row r="1166" spans="1:23" ht="21" customHeight="1">
      <c r="A1166" s="316" t="str">
        <f t="shared" si="380"/>
        <v/>
      </c>
      <c r="B1166" s="316" t="str">
        <f t="shared" si="381"/>
        <v/>
      </c>
      <c r="C1166" s="316" t="str">
        <f>IF(AND(F1166&lt;&gt;"",G1166&lt;&gt;""),COUNT($C$32:C1165)+1,"")</f>
        <v/>
      </c>
      <c r="D1166" s="292" t="str">
        <f t="shared" si="382"/>
        <v/>
      </c>
      <c r="E1166" s="292" t="str">
        <f t="shared" si="383"/>
        <v/>
      </c>
      <c r="F1166" s="316"/>
      <c r="G1166" s="316"/>
      <c r="H1166" s="317"/>
      <c r="I1166" s="316" t="s">
        <v>445</v>
      </c>
      <c r="J1166" s="318"/>
      <c r="K1166" s="319"/>
      <c r="L1166" s="292" t="s">
        <v>446</v>
      </c>
      <c r="M1166" s="324"/>
      <c r="N1166" s="294" t="str">
        <f t="shared" si="384"/>
        <v/>
      </c>
      <c r="O1166" s="319"/>
      <c r="P1166" s="296" t="str">
        <f t="shared" si="385"/>
        <v/>
      </c>
      <c r="Q1166" s="552"/>
      <c r="R1166" s="551"/>
      <c r="S1166" s="291"/>
      <c r="T1166" t="str">
        <f t="shared" si="386"/>
        <v>-</v>
      </c>
      <c r="U1166" s="560">
        <f t="shared" si="387"/>
        <v>0</v>
      </c>
      <c r="V1166" s="560">
        <f t="shared" si="388"/>
        <v>0</v>
      </c>
      <c r="W1166" s="560">
        <f t="shared" si="389"/>
        <v>0</v>
      </c>
    </row>
    <row r="1167" spans="1:23" ht="21" customHeight="1">
      <c r="A1167" s="316" t="str">
        <f t="shared" si="380"/>
        <v/>
      </c>
      <c r="B1167" s="316" t="str">
        <f t="shared" si="381"/>
        <v/>
      </c>
      <c r="C1167" s="316" t="str">
        <f>IF(AND(F1167&lt;&gt;"",G1167&lt;&gt;""),COUNT($C$32:C1166)+1,"")</f>
        <v/>
      </c>
      <c r="D1167" s="292" t="str">
        <f t="shared" si="382"/>
        <v/>
      </c>
      <c r="E1167" s="292" t="str">
        <f t="shared" si="383"/>
        <v/>
      </c>
      <c r="F1167" s="316"/>
      <c r="G1167" s="316"/>
      <c r="H1167" s="317"/>
      <c r="I1167" s="316" t="s">
        <v>445</v>
      </c>
      <c r="J1167" s="318"/>
      <c r="K1167" s="319"/>
      <c r="L1167" s="292" t="s">
        <v>446</v>
      </c>
      <c r="M1167" s="324"/>
      <c r="N1167" s="294" t="str">
        <f t="shared" si="384"/>
        <v/>
      </c>
      <c r="O1167" s="319"/>
      <c r="P1167" s="296" t="str">
        <f t="shared" si="385"/>
        <v/>
      </c>
      <c r="Q1167" s="552"/>
      <c r="R1167" s="551"/>
      <c r="S1167" s="291"/>
      <c r="T1167" t="str">
        <f t="shared" si="386"/>
        <v>-</v>
      </c>
      <c r="U1167" s="560">
        <f t="shared" si="387"/>
        <v>0</v>
      </c>
      <c r="V1167" s="560">
        <f t="shared" si="388"/>
        <v>0</v>
      </c>
      <c r="W1167" s="560">
        <f t="shared" si="389"/>
        <v>0</v>
      </c>
    </row>
    <row r="1168" spans="1:23" ht="21" customHeight="1">
      <c r="A1168" s="316" t="str">
        <f t="shared" si="380"/>
        <v/>
      </c>
      <c r="B1168" s="316" t="str">
        <f t="shared" si="381"/>
        <v/>
      </c>
      <c r="C1168" s="316" t="str">
        <f>IF(AND(F1168&lt;&gt;"",G1168&lt;&gt;""),COUNT($C$32:C1167)+1,"")</f>
        <v/>
      </c>
      <c r="D1168" s="292" t="str">
        <f t="shared" si="382"/>
        <v/>
      </c>
      <c r="E1168" s="292" t="str">
        <f t="shared" si="383"/>
        <v/>
      </c>
      <c r="F1168" s="316"/>
      <c r="G1168" s="316"/>
      <c r="H1168" s="317"/>
      <c r="I1168" s="316" t="s">
        <v>445</v>
      </c>
      <c r="J1168" s="318"/>
      <c r="K1168" s="319"/>
      <c r="L1168" s="292" t="s">
        <v>446</v>
      </c>
      <c r="M1168" s="324"/>
      <c r="N1168" s="294" t="str">
        <f t="shared" si="384"/>
        <v/>
      </c>
      <c r="O1168" s="319"/>
      <c r="P1168" s="296" t="str">
        <f t="shared" si="385"/>
        <v/>
      </c>
      <c r="Q1168" s="552"/>
      <c r="R1168" s="551"/>
      <c r="S1168" s="291"/>
      <c r="T1168" t="str">
        <f t="shared" si="386"/>
        <v>-</v>
      </c>
      <c r="U1168" s="560">
        <f t="shared" si="387"/>
        <v>0</v>
      </c>
      <c r="V1168" s="560">
        <f t="shared" si="388"/>
        <v>0</v>
      </c>
      <c r="W1168" s="560">
        <f t="shared" si="389"/>
        <v>0</v>
      </c>
    </row>
    <row r="1169" spans="1:23" ht="21" customHeight="1">
      <c r="A1169" s="316" t="str">
        <f t="shared" si="380"/>
        <v/>
      </c>
      <c r="B1169" s="316" t="str">
        <f t="shared" si="381"/>
        <v/>
      </c>
      <c r="C1169" s="316" t="str">
        <f>IF(AND(F1169&lt;&gt;"",G1169&lt;&gt;""),COUNT($C$32:C1168)+1,"")</f>
        <v/>
      </c>
      <c r="D1169" s="292" t="str">
        <f t="shared" si="382"/>
        <v/>
      </c>
      <c r="E1169" s="292" t="str">
        <f t="shared" si="383"/>
        <v/>
      </c>
      <c r="F1169" s="316"/>
      <c r="G1169" s="316"/>
      <c r="H1169" s="317"/>
      <c r="I1169" s="316" t="s">
        <v>445</v>
      </c>
      <c r="J1169" s="318"/>
      <c r="K1169" s="319"/>
      <c r="L1169" s="292" t="s">
        <v>446</v>
      </c>
      <c r="M1169" s="324"/>
      <c r="N1169" s="294" t="str">
        <f t="shared" si="384"/>
        <v/>
      </c>
      <c r="O1169" s="319"/>
      <c r="P1169" s="296" t="str">
        <f t="shared" si="385"/>
        <v/>
      </c>
      <c r="Q1169" s="552"/>
      <c r="R1169" s="551"/>
      <c r="S1169" s="291"/>
      <c r="T1169" t="str">
        <f t="shared" si="386"/>
        <v>-</v>
      </c>
      <c r="U1169" s="560">
        <f t="shared" si="387"/>
        <v>0</v>
      </c>
      <c r="V1169" s="560">
        <f t="shared" si="388"/>
        <v>0</v>
      </c>
      <c r="W1169" s="560">
        <f t="shared" si="389"/>
        <v>0</v>
      </c>
    </row>
    <row r="1170" spans="1:23" ht="21" customHeight="1">
      <c r="A1170" s="316" t="str">
        <f t="shared" si="380"/>
        <v/>
      </c>
      <c r="B1170" s="316" t="str">
        <f t="shared" si="381"/>
        <v/>
      </c>
      <c r="C1170" s="316" t="str">
        <f>IF(AND(F1170&lt;&gt;"",G1170&lt;&gt;""),COUNT($C$32:C1169)+1,"")</f>
        <v/>
      </c>
      <c r="D1170" s="292" t="str">
        <f t="shared" si="382"/>
        <v/>
      </c>
      <c r="E1170" s="292" t="str">
        <f t="shared" si="383"/>
        <v/>
      </c>
      <c r="F1170" s="316"/>
      <c r="G1170" s="316"/>
      <c r="H1170" s="317"/>
      <c r="I1170" s="316" t="s">
        <v>445</v>
      </c>
      <c r="J1170" s="318"/>
      <c r="K1170" s="319"/>
      <c r="L1170" s="292" t="s">
        <v>446</v>
      </c>
      <c r="M1170" s="324"/>
      <c r="N1170" s="294" t="str">
        <f t="shared" si="384"/>
        <v/>
      </c>
      <c r="O1170" s="319"/>
      <c r="P1170" s="296" t="str">
        <f t="shared" si="385"/>
        <v/>
      </c>
      <c r="Q1170" s="552"/>
      <c r="R1170" s="551"/>
      <c r="S1170" s="291"/>
      <c r="T1170" t="str">
        <f t="shared" si="386"/>
        <v>-</v>
      </c>
      <c r="U1170" s="560">
        <f t="shared" si="387"/>
        <v>0</v>
      </c>
      <c r="V1170" s="560">
        <f t="shared" si="388"/>
        <v>0</v>
      </c>
      <c r="W1170" s="560">
        <f t="shared" si="389"/>
        <v>0</v>
      </c>
    </row>
    <row r="1171" spans="1:23" ht="21" customHeight="1">
      <c r="A1171" s="316" t="str">
        <f t="shared" si="380"/>
        <v/>
      </c>
      <c r="B1171" s="316" t="str">
        <f t="shared" si="381"/>
        <v/>
      </c>
      <c r="C1171" s="316" t="str">
        <f>IF(AND(F1171&lt;&gt;"",G1171&lt;&gt;""),COUNT($C$32:C1170)+1,"")</f>
        <v/>
      </c>
      <c r="D1171" s="292" t="str">
        <f t="shared" si="382"/>
        <v/>
      </c>
      <c r="E1171" s="292" t="str">
        <f t="shared" si="383"/>
        <v/>
      </c>
      <c r="F1171" s="316"/>
      <c r="G1171" s="316"/>
      <c r="H1171" s="317"/>
      <c r="I1171" s="316" t="s">
        <v>445</v>
      </c>
      <c r="J1171" s="318"/>
      <c r="K1171" s="319"/>
      <c r="L1171" s="292" t="s">
        <v>446</v>
      </c>
      <c r="M1171" s="324"/>
      <c r="N1171" s="294" t="str">
        <f t="shared" si="384"/>
        <v/>
      </c>
      <c r="O1171" s="319"/>
      <c r="P1171" s="296" t="str">
        <f t="shared" si="385"/>
        <v/>
      </c>
      <c r="Q1171" s="552"/>
      <c r="R1171" s="551"/>
      <c r="S1171" s="291"/>
      <c r="T1171" t="str">
        <f t="shared" si="386"/>
        <v>-</v>
      </c>
      <c r="U1171" s="560">
        <f t="shared" si="387"/>
        <v>0</v>
      </c>
      <c r="V1171" s="560">
        <f t="shared" si="388"/>
        <v>0</v>
      </c>
      <c r="W1171" s="560">
        <f t="shared" si="389"/>
        <v>0</v>
      </c>
    </row>
    <row r="1172" spans="1:23" ht="21" customHeight="1">
      <c r="A1172" s="316" t="str">
        <f t="shared" si="380"/>
        <v/>
      </c>
      <c r="B1172" s="316" t="str">
        <f t="shared" si="381"/>
        <v/>
      </c>
      <c r="C1172" s="316" t="str">
        <f>IF(AND(F1172&lt;&gt;"",G1172&lt;&gt;""),COUNT($C$32:C1171)+1,"")</f>
        <v/>
      </c>
      <c r="D1172" s="292" t="str">
        <f t="shared" si="382"/>
        <v/>
      </c>
      <c r="E1172" s="292" t="str">
        <f t="shared" si="383"/>
        <v/>
      </c>
      <c r="F1172" s="316"/>
      <c r="G1172" s="316"/>
      <c r="H1172" s="317"/>
      <c r="I1172" s="316" t="s">
        <v>445</v>
      </c>
      <c r="J1172" s="318"/>
      <c r="K1172" s="319"/>
      <c r="L1172" s="292" t="s">
        <v>446</v>
      </c>
      <c r="M1172" s="324"/>
      <c r="N1172" s="294" t="str">
        <f t="shared" si="384"/>
        <v/>
      </c>
      <c r="O1172" s="319"/>
      <c r="P1172" s="296" t="str">
        <f t="shared" si="385"/>
        <v/>
      </c>
      <c r="Q1172" s="552"/>
      <c r="R1172" s="551"/>
      <c r="S1172" s="291"/>
      <c r="T1172" t="str">
        <f t="shared" si="386"/>
        <v>-</v>
      </c>
      <c r="U1172" s="560">
        <f t="shared" si="387"/>
        <v>0</v>
      </c>
      <c r="V1172" s="560">
        <f t="shared" si="388"/>
        <v>0</v>
      </c>
      <c r="W1172" s="560">
        <f t="shared" si="389"/>
        <v>0</v>
      </c>
    </row>
    <row r="1173" spans="1:23" ht="21" customHeight="1">
      <c r="A1173" s="316" t="str">
        <f t="shared" si="380"/>
        <v/>
      </c>
      <c r="B1173" s="316" t="str">
        <f t="shared" si="381"/>
        <v/>
      </c>
      <c r="C1173" s="316" t="str">
        <f>IF(AND(F1173&lt;&gt;"",G1173&lt;&gt;""),COUNT($C$32:C1172)+1,"")</f>
        <v/>
      </c>
      <c r="D1173" s="292" t="str">
        <f t="shared" si="382"/>
        <v/>
      </c>
      <c r="E1173" s="292" t="str">
        <f t="shared" si="383"/>
        <v/>
      </c>
      <c r="F1173" s="316"/>
      <c r="G1173" s="316"/>
      <c r="H1173" s="317"/>
      <c r="I1173" s="316" t="s">
        <v>445</v>
      </c>
      <c r="J1173" s="318"/>
      <c r="K1173" s="319"/>
      <c r="L1173" s="292" t="s">
        <v>446</v>
      </c>
      <c r="M1173" s="324"/>
      <c r="N1173" s="294" t="str">
        <f t="shared" si="384"/>
        <v/>
      </c>
      <c r="O1173" s="319"/>
      <c r="P1173" s="296" t="str">
        <f t="shared" si="385"/>
        <v/>
      </c>
      <c r="Q1173" s="552"/>
      <c r="R1173" s="551"/>
      <c r="S1173" s="291"/>
      <c r="T1173" t="str">
        <f t="shared" si="386"/>
        <v>-</v>
      </c>
      <c r="U1173" s="560">
        <f t="shared" si="387"/>
        <v>0</v>
      </c>
      <c r="V1173" s="560">
        <f t="shared" si="388"/>
        <v>0</v>
      </c>
      <c r="W1173" s="560">
        <f t="shared" si="389"/>
        <v>0</v>
      </c>
    </row>
    <row r="1174" spans="1:23" ht="21" customHeight="1">
      <c r="A1174" s="316" t="str">
        <f t="shared" si="380"/>
        <v/>
      </c>
      <c r="B1174" s="316" t="str">
        <f t="shared" si="381"/>
        <v/>
      </c>
      <c r="C1174" s="316" t="str">
        <f>IF(AND(F1174&lt;&gt;"",G1174&lt;&gt;""),COUNT($C$32:C1173)+1,"")</f>
        <v/>
      </c>
      <c r="D1174" s="292" t="str">
        <f t="shared" si="382"/>
        <v/>
      </c>
      <c r="E1174" s="292" t="str">
        <f t="shared" si="383"/>
        <v/>
      </c>
      <c r="F1174" s="316"/>
      <c r="G1174" s="316"/>
      <c r="H1174" s="317"/>
      <c r="I1174" s="316" t="s">
        <v>445</v>
      </c>
      <c r="J1174" s="318"/>
      <c r="K1174" s="319"/>
      <c r="L1174" s="292" t="s">
        <v>446</v>
      </c>
      <c r="M1174" s="324"/>
      <c r="N1174" s="294" t="str">
        <f t="shared" si="384"/>
        <v/>
      </c>
      <c r="O1174" s="319"/>
      <c r="P1174" s="296" t="str">
        <f t="shared" si="385"/>
        <v/>
      </c>
      <c r="Q1174" s="552"/>
      <c r="R1174" s="551"/>
      <c r="S1174" s="291"/>
      <c r="T1174" t="str">
        <f t="shared" si="386"/>
        <v>-</v>
      </c>
      <c r="U1174" s="560">
        <f t="shared" si="387"/>
        <v>0</v>
      </c>
      <c r="V1174" s="560">
        <f t="shared" si="388"/>
        <v>0</v>
      </c>
      <c r="W1174" s="560">
        <f t="shared" si="389"/>
        <v>0</v>
      </c>
    </row>
    <row r="1175" spans="1:23" ht="21" customHeight="1">
      <c r="A1175" s="316" t="str">
        <f t="shared" si="380"/>
        <v/>
      </c>
      <c r="B1175" s="316" t="str">
        <f t="shared" si="381"/>
        <v/>
      </c>
      <c r="C1175" s="316" t="str">
        <f>IF(AND(F1175&lt;&gt;"",G1175&lt;&gt;""),COUNT($C$32:C1174)+1,"")</f>
        <v/>
      </c>
      <c r="D1175" s="292" t="str">
        <f t="shared" si="382"/>
        <v/>
      </c>
      <c r="E1175" s="292" t="str">
        <f t="shared" si="383"/>
        <v/>
      </c>
      <c r="F1175" s="316"/>
      <c r="G1175" s="316"/>
      <c r="H1175" s="317"/>
      <c r="I1175" s="316" t="s">
        <v>445</v>
      </c>
      <c r="J1175" s="318"/>
      <c r="K1175" s="319"/>
      <c r="L1175" s="292" t="s">
        <v>446</v>
      </c>
      <c r="M1175" s="324"/>
      <c r="N1175" s="294" t="str">
        <f t="shared" si="384"/>
        <v/>
      </c>
      <c r="O1175" s="319"/>
      <c r="P1175" s="296" t="str">
        <f t="shared" si="385"/>
        <v/>
      </c>
      <c r="Q1175" s="552"/>
      <c r="R1175" s="551"/>
      <c r="S1175" s="291"/>
      <c r="T1175" t="str">
        <f t="shared" si="386"/>
        <v>-</v>
      </c>
      <c r="U1175" s="560">
        <f t="shared" si="387"/>
        <v>0</v>
      </c>
      <c r="V1175" s="560">
        <f t="shared" si="388"/>
        <v>0</v>
      </c>
      <c r="W1175" s="560">
        <f t="shared" si="389"/>
        <v>0</v>
      </c>
    </row>
    <row r="1176" spans="1:23" ht="21" customHeight="1">
      <c r="A1176" s="316" t="str">
        <f t="shared" si="380"/>
        <v/>
      </c>
      <c r="B1176" s="316" t="str">
        <f t="shared" si="381"/>
        <v/>
      </c>
      <c r="C1176" s="316" t="str">
        <f>IF(AND(F1176&lt;&gt;"",G1176&lt;&gt;""),COUNT($C$32:C1175)+1,"")</f>
        <v/>
      </c>
      <c r="D1176" s="292" t="str">
        <f t="shared" si="382"/>
        <v/>
      </c>
      <c r="E1176" s="292" t="str">
        <f t="shared" si="383"/>
        <v/>
      </c>
      <c r="F1176" s="316"/>
      <c r="G1176" s="316"/>
      <c r="H1176" s="317"/>
      <c r="I1176" s="316" t="s">
        <v>445</v>
      </c>
      <c r="J1176" s="318"/>
      <c r="K1176" s="319"/>
      <c r="L1176" s="292" t="s">
        <v>446</v>
      </c>
      <c r="M1176" s="324"/>
      <c r="N1176" s="294" t="str">
        <f t="shared" si="384"/>
        <v/>
      </c>
      <c r="O1176" s="319"/>
      <c r="P1176" s="296" t="str">
        <f t="shared" si="385"/>
        <v/>
      </c>
      <c r="Q1176" s="552"/>
      <c r="R1176" s="551"/>
      <c r="S1176" s="291"/>
      <c r="T1176" t="str">
        <f t="shared" si="386"/>
        <v>-</v>
      </c>
      <c r="U1176" s="560">
        <f t="shared" si="387"/>
        <v>0</v>
      </c>
      <c r="V1176" s="560">
        <f t="shared" si="388"/>
        <v>0</v>
      </c>
      <c r="W1176" s="560">
        <f t="shared" si="389"/>
        <v>0</v>
      </c>
    </row>
    <row r="1177" spans="1:23" ht="21" customHeight="1">
      <c r="A1177" s="316" t="str">
        <f t="shared" si="380"/>
        <v/>
      </c>
      <c r="B1177" s="316" t="str">
        <f t="shared" si="381"/>
        <v/>
      </c>
      <c r="C1177" s="316" t="str">
        <f>IF(AND(F1177&lt;&gt;"",G1177&lt;&gt;""),COUNT($C$32:C1176)+1,"")</f>
        <v/>
      </c>
      <c r="D1177" s="292" t="str">
        <f t="shared" si="382"/>
        <v/>
      </c>
      <c r="E1177" s="292" t="str">
        <f t="shared" si="383"/>
        <v/>
      </c>
      <c r="F1177" s="316"/>
      <c r="G1177" s="316"/>
      <c r="H1177" s="317"/>
      <c r="I1177" s="316" t="s">
        <v>445</v>
      </c>
      <c r="J1177" s="318"/>
      <c r="K1177" s="319"/>
      <c r="L1177" s="292" t="s">
        <v>446</v>
      </c>
      <c r="M1177" s="324"/>
      <c r="N1177" s="294" t="str">
        <f t="shared" si="384"/>
        <v/>
      </c>
      <c r="O1177" s="319"/>
      <c r="P1177" s="296" t="str">
        <f t="shared" si="385"/>
        <v/>
      </c>
      <c r="Q1177" s="552"/>
      <c r="R1177" s="551"/>
      <c r="S1177" s="291"/>
      <c r="T1177" t="str">
        <f t="shared" si="386"/>
        <v>-</v>
      </c>
      <c r="U1177" s="560">
        <f t="shared" si="387"/>
        <v>0</v>
      </c>
      <c r="V1177" s="560">
        <f t="shared" si="388"/>
        <v>0</v>
      </c>
      <c r="W1177" s="560">
        <f t="shared" si="389"/>
        <v>0</v>
      </c>
    </row>
    <row r="1178" spans="1:23" ht="21" customHeight="1">
      <c r="A1178" s="316" t="str">
        <f t="shared" si="380"/>
        <v/>
      </c>
      <c r="B1178" s="316" t="str">
        <f t="shared" si="381"/>
        <v/>
      </c>
      <c r="C1178" s="316" t="str">
        <f>IF(AND(F1178&lt;&gt;"",G1178&lt;&gt;""),COUNT($C$32:C1177)+1,"")</f>
        <v/>
      </c>
      <c r="D1178" s="292" t="str">
        <f t="shared" si="382"/>
        <v/>
      </c>
      <c r="E1178" s="292" t="str">
        <f t="shared" si="383"/>
        <v/>
      </c>
      <c r="F1178" s="316"/>
      <c r="G1178" s="316"/>
      <c r="H1178" s="317"/>
      <c r="I1178" s="316" t="s">
        <v>445</v>
      </c>
      <c r="J1178" s="318"/>
      <c r="K1178" s="319"/>
      <c r="L1178" s="292" t="s">
        <v>446</v>
      </c>
      <c r="M1178" s="324"/>
      <c r="N1178" s="294" t="str">
        <f t="shared" si="384"/>
        <v/>
      </c>
      <c r="O1178" s="319"/>
      <c r="P1178" s="296" t="str">
        <f t="shared" si="385"/>
        <v/>
      </c>
      <c r="Q1178" s="552"/>
      <c r="R1178" s="551"/>
      <c r="S1178" s="291"/>
      <c r="T1178" t="str">
        <f t="shared" si="386"/>
        <v>-</v>
      </c>
      <c r="U1178" s="560">
        <f t="shared" si="387"/>
        <v>0</v>
      </c>
      <c r="V1178" s="560">
        <f t="shared" si="388"/>
        <v>0</v>
      </c>
      <c r="W1178" s="560">
        <f t="shared" si="389"/>
        <v>0</v>
      </c>
    </row>
    <row r="1179" spans="1:23" ht="21" customHeight="1">
      <c r="A1179" s="316" t="str">
        <f t="shared" si="380"/>
        <v/>
      </c>
      <c r="B1179" s="316" t="str">
        <f t="shared" si="381"/>
        <v/>
      </c>
      <c r="C1179" s="316" t="str">
        <f>IF(AND(F1179&lt;&gt;"",G1179&lt;&gt;""),COUNT($C$32:C1178)+1,"")</f>
        <v/>
      </c>
      <c r="D1179" s="292" t="str">
        <f t="shared" si="382"/>
        <v/>
      </c>
      <c r="E1179" s="292" t="str">
        <f t="shared" si="383"/>
        <v/>
      </c>
      <c r="F1179" s="316"/>
      <c r="G1179" s="316"/>
      <c r="H1179" s="317"/>
      <c r="I1179" s="316" t="s">
        <v>445</v>
      </c>
      <c r="J1179" s="318"/>
      <c r="K1179" s="319"/>
      <c r="L1179" s="292" t="s">
        <v>446</v>
      </c>
      <c r="M1179" s="324"/>
      <c r="N1179" s="294" t="str">
        <f t="shared" si="384"/>
        <v/>
      </c>
      <c r="O1179" s="319"/>
      <c r="P1179" s="296" t="str">
        <f t="shared" si="385"/>
        <v/>
      </c>
      <c r="Q1179" s="552"/>
      <c r="R1179" s="551"/>
      <c r="S1179" s="291"/>
      <c r="T1179" t="str">
        <f t="shared" si="386"/>
        <v>-</v>
      </c>
      <c r="U1179" s="560">
        <f t="shared" si="387"/>
        <v>0</v>
      </c>
      <c r="V1179" s="560">
        <f t="shared" si="388"/>
        <v>0</v>
      </c>
      <c r="W1179" s="560">
        <f t="shared" si="389"/>
        <v>0</v>
      </c>
    </row>
    <row r="1180" spans="1:23" ht="21" customHeight="1">
      <c r="A1180" s="316" t="str">
        <f t="shared" si="380"/>
        <v/>
      </c>
      <c r="B1180" s="316" t="str">
        <f t="shared" si="381"/>
        <v/>
      </c>
      <c r="C1180" s="316" t="str">
        <f>IF(AND(F1180&lt;&gt;"",G1180&lt;&gt;""),COUNT($C$32:C1179)+1,"")</f>
        <v/>
      </c>
      <c r="D1180" s="292" t="str">
        <f t="shared" si="382"/>
        <v/>
      </c>
      <c r="E1180" s="292" t="str">
        <f t="shared" si="383"/>
        <v/>
      </c>
      <c r="F1180" s="316"/>
      <c r="G1180" s="316"/>
      <c r="H1180" s="317"/>
      <c r="I1180" s="316" t="s">
        <v>445</v>
      </c>
      <c r="J1180" s="318"/>
      <c r="K1180" s="319"/>
      <c r="L1180" s="292" t="s">
        <v>446</v>
      </c>
      <c r="M1180" s="324"/>
      <c r="N1180" s="294" t="str">
        <f t="shared" si="384"/>
        <v/>
      </c>
      <c r="O1180" s="319"/>
      <c r="P1180" s="296" t="str">
        <f t="shared" si="385"/>
        <v/>
      </c>
      <c r="Q1180" s="552"/>
      <c r="R1180" s="551"/>
      <c r="S1180" s="291"/>
      <c r="T1180" t="str">
        <f t="shared" si="386"/>
        <v>-</v>
      </c>
      <c r="U1180" s="560">
        <f t="shared" si="387"/>
        <v>0</v>
      </c>
      <c r="V1180" s="560">
        <f t="shared" si="388"/>
        <v>0</v>
      </c>
      <c r="W1180" s="560">
        <f t="shared" si="389"/>
        <v>0</v>
      </c>
    </row>
    <row r="1181" spans="1:23" ht="21" customHeight="1">
      <c r="A1181" s="316" t="str">
        <f t="shared" si="380"/>
        <v/>
      </c>
      <c r="B1181" s="316" t="str">
        <f t="shared" si="381"/>
        <v/>
      </c>
      <c r="C1181" s="316" t="str">
        <f>IF(AND(F1181&lt;&gt;"",G1181&lt;&gt;""),COUNT($C$32:C1180)+1,"")</f>
        <v/>
      </c>
      <c r="D1181" s="292" t="str">
        <f t="shared" si="382"/>
        <v/>
      </c>
      <c r="E1181" s="292" t="str">
        <f t="shared" si="383"/>
        <v/>
      </c>
      <c r="F1181" s="316"/>
      <c r="G1181" s="316"/>
      <c r="H1181" s="317"/>
      <c r="I1181" s="316" t="s">
        <v>445</v>
      </c>
      <c r="J1181" s="318"/>
      <c r="K1181" s="319"/>
      <c r="L1181" s="292" t="s">
        <v>446</v>
      </c>
      <c r="M1181" s="324"/>
      <c r="N1181" s="294" t="str">
        <f t="shared" si="384"/>
        <v/>
      </c>
      <c r="O1181" s="319"/>
      <c r="P1181" s="296" t="str">
        <f t="shared" si="385"/>
        <v/>
      </c>
      <c r="Q1181" s="552"/>
      <c r="R1181" s="551"/>
      <c r="S1181" s="291"/>
      <c r="T1181" t="str">
        <f t="shared" si="386"/>
        <v>-</v>
      </c>
      <c r="U1181" s="560">
        <f t="shared" si="387"/>
        <v>0</v>
      </c>
      <c r="V1181" s="560">
        <f t="shared" si="388"/>
        <v>0</v>
      </c>
      <c r="W1181" s="560">
        <f t="shared" si="389"/>
        <v>0</v>
      </c>
    </row>
    <row r="1182" spans="1:23" ht="21" customHeight="1">
      <c r="A1182" s="316" t="str">
        <f t="shared" si="380"/>
        <v/>
      </c>
      <c r="B1182" s="316" t="str">
        <f t="shared" si="381"/>
        <v/>
      </c>
      <c r="C1182" s="316" t="str">
        <f>IF(AND(F1182&lt;&gt;"",G1182&lt;&gt;""),COUNT($C$32:C1181)+1,"")</f>
        <v/>
      </c>
      <c r="D1182" s="292" t="str">
        <f t="shared" si="382"/>
        <v/>
      </c>
      <c r="E1182" s="292" t="str">
        <f t="shared" si="383"/>
        <v/>
      </c>
      <c r="F1182" s="316"/>
      <c r="G1182" s="316"/>
      <c r="H1182" s="317"/>
      <c r="I1182" s="316" t="s">
        <v>445</v>
      </c>
      <c r="J1182" s="318"/>
      <c r="K1182" s="319"/>
      <c r="L1182" s="292" t="s">
        <v>446</v>
      </c>
      <c r="M1182" s="324"/>
      <c r="N1182" s="294" t="str">
        <f t="shared" si="384"/>
        <v/>
      </c>
      <c r="O1182" s="319"/>
      <c r="P1182" s="296" t="str">
        <f t="shared" si="385"/>
        <v/>
      </c>
      <c r="Q1182" s="552"/>
      <c r="R1182" s="551"/>
      <c r="S1182" s="291"/>
      <c r="T1182" t="str">
        <f t="shared" si="386"/>
        <v>-</v>
      </c>
      <c r="U1182" s="560">
        <f t="shared" si="387"/>
        <v>0</v>
      </c>
      <c r="V1182" s="560">
        <f t="shared" si="388"/>
        <v>0</v>
      </c>
      <c r="W1182" s="560">
        <f t="shared" si="389"/>
        <v>0</v>
      </c>
    </row>
    <row r="1183" spans="1:23" ht="21" customHeight="1">
      <c r="A1183" s="316" t="str">
        <f t="shared" si="380"/>
        <v/>
      </c>
      <c r="B1183" s="316" t="str">
        <f t="shared" si="381"/>
        <v/>
      </c>
      <c r="C1183" s="316" t="str">
        <f>IF(AND(F1183&lt;&gt;"",G1183&lt;&gt;""),COUNT($C$32:C1182)+1,"")</f>
        <v/>
      </c>
      <c r="D1183" s="292" t="str">
        <f t="shared" si="382"/>
        <v/>
      </c>
      <c r="E1183" s="292" t="str">
        <f t="shared" si="383"/>
        <v/>
      </c>
      <c r="F1183" s="316"/>
      <c r="G1183" s="316"/>
      <c r="H1183" s="317"/>
      <c r="I1183" s="316" t="s">
        <v>445</v>
      </c>
      <c r="J1183" s="318"/>
      <c r="K1183" s="319"/>
      <c r="L1183" s="292" t="s">
        <v>446</v>
      </c>
      <c r="M1183" s="324"/>
      <c r="N1183" s="294" t="str">
        <f t="shared" si="384"/>
        <v/>
      </c>
      <c r="O1183" s="319"/>
      <c r="P1183" s="296" t="str">
        <f t="shared" si="385"/>
        <v/>
      </c>
      <c r="Q1183" s="552"/>
      <c r="R1183" s="551"/>
      <c r="S1183" s="291"/>
      <c r="T1183" t="str">
        <f t="shared" si="386"/>
        <v>-</v>
      </c>
      <c r="U1183" s="560">
        <f t="shared" si="387"/>
        <v>0</v>
      </c>
      <c r="V1183" s="560">
        <f t="shared" si="388"/>
        <v>0</v>
      </c>
      <c r="W1183" s="560">
        <f t="shared" si="389"/>
        <v>0</v>
      </c>
    </row>
    <row r="1184" spans="1:23" ht="21" customHeight="1">
      <c r="A1184" s="316" t="str">
        <f t="shared" si="380"/>
        <v/>
      </c>
      <c r="B1184" s="316" t="str">
        <f t="shared" si="381"/>
        <v/>
      </c>
      <c r="C1184" s="316" t="str">
        <f>IF(AND(F1184&lt;&gt;"",G1184&lt;&gt;""),COUNT($C$32:C1183)+1,"")</f>
        <v/>
      </c>
      <c r="D1184" s="292" t="str">
        <f t="shared" si="382"/>
        <v/>
      </c>
      <c r="E1184" s="292" t="str">
        <f t="shared" si="383"/>
        <v/>
      </c>
      <c r="F1184" s="316"/>
      <c r="G1184" s="316"/>
      <c r="H1184" s="317"/>
      <c r="I1184" s="316" t="s">
        <v>445</v>
      </c>
      <c r="J1184" s="318"/>
      <c r="K1184" s="319"/>
      <c r="L1184" s="292" t="s">
        <v>446</v>
      </c>
      <c r="M1184" s="324"/>
      <c r="N1184" s="294" t="str">
        <f t="shared" si="384"/>
        <v/>
      </c>
      <c r="O1184" s="319"/>
      <c r="P1184" s="296" t="str">
        <f t="shared" si="385"/>
        <v/>
      </c>
      <c r="Q1184" s="552"/>
      <c r="R1184" s="551"/>
      <c r="S1184" s="291"/>
      <c r="T1184" t="str">
        <f t="shared" si="386"/>
        <v>-</v>
      </c>
      <c r="U1184" s="560">
        <f t="shared" si="387"/>
        <v>0</v>
      </c>
      <c r="V1184" s="560">
        <f t="shared" si="388"/>
        <v>0</v>
      </c>
      <c r="W1184" s="560">
        <f t="shared" si="389"/>
        <v>0</v>
      </c>
    </row>
    <row r="1185" spans="1:23" ht="21" customHeight="1">
      <c r="A1185" s="316" t="str">
        <f t="shared" si="380"/>
        <v/>
      </c>
      <c r="B1185" s="316" t="str">
        <f t="shared" si="381"/>
        <v/>
      </c>
      <c r="C1185" s="316" t="str">
        <f>IF(AND(F1185&lt;&gt;"",G1185&lt;&gt;""),COUNT($C$32:C1184)+1,"")</f>
        <v/>
      </c>
      <c r="D1185" s="292" t="str">
        <f t="shared" si="382"/>
        <v/>
      </c>
      <c r="E1185" s="292" t="str">
        <f t="shared" si="383"/>
        <v/>
      </c>
      <c r="F1185" s="316"/>
      <c r="G1185" s="316"/>
      <c r="H1185" s="317"/>
      <c r="I1185" s="316" t="s">
        <v>445</v>
      </c>
      <c r="J1185" s="318"/>
      <c r="K1185" s="319"/>
      <c r="L1185" s="292" t="s">
        <v>446</v>
      </c>
      <c r="M1185" s="324"/>
      <c r="N1185" s="294" t="str">
        <f t="shared" si="384"/>
        <v/>
      </c>
      <c r="O1185" s="319"/>
      <c r="P1185" s="296" t="str">
        <f t="shared" si="385"/>
        <v/>
      </c>
      <c r="Q1185" s="552"/>
      <c r="R1185" s="551"/>
      <c r="S1185" s="291"/>
      <c r="T1185" t="str">
        <f t="shared" si="386"/>
        <v>-</v>
      </c>
      <c r="U1185" s="560">
        <f t="shared" si="387"/>
        <v>0</v>
      </c>
      <c r="V1185" s="560">
        <f t="shared" si="388"/>
        <v>0</v>
      </c>
      <c r="W1185" s="560">
        <f t="shared" si="389"/>
        <v>0</v>
      </c>
    </row>
    <row r="1186" spans="1:23" ht="21" customHeight="1">
      <c r="A1186" s="316" t="str">
        <f t="shared" si="380"/>
        <v/>
      </c>
      <c r="B1186" s="316" t="str">
        <f t="shared" si="381"/>
        <v/>
      </c>
      <c r="C1186" s="316" t="str">
        <f>IF(AND(F1186&lt;&gt;"",G1186&lt;&gt;""),COUNT($C$32:C1185)+1,"")</f>
        <v/>
      </c>
      <c r="D1186" s="292" t="str">
        <f t="shared" si="382"/>
        <v/>
      </c>
      <c r="E1186" s="292" t="str">
        <f t="shared" si="383"/>
        <v/>
      </c>
      <c r="F1186" s="316"/>
      <c r="G1186" s="316"/>
      <c r="H1186" s="317"/>
      <c r="I1186" s="316" t="s">
        <v>445</v>
      </c>
      <c r="J1186" s="318"/>
      <c r="K1186" s="319"/>
      <c r="L1186" s="292" t="s">
        <v>446</v>
      </c>
      <c r="M1186" s="324"/>
      <c r="N1186" s="294" t="str">
        <f t="shared" si="384"/>
        <v/>
      </c>
      <c r="O1186" s="319"/>
      <c r="P1186" s="296" t="str">
        <f t="shared" si="385"/>
        <v/>
      </c>
      <c r="Q1186" s="552"/>
      <c r="R1186" s="551"/>
      <c r="S1186" s="291"/>
      <c r="T1186" t="str">
        <f t="shared" si="386"/>
        <v>-</v>
      </c>
      <c r="U1186" s="560">
        <f t="shared" si="387"/>
        <v>0</v>
      </c>
      <c r="V1186" s="560">
        <f t="shared" si="388"/>
        <v>0</v>
      </c>
      <c r="W1186" s="560">
        <f t="shared" si="389"/>
        <v>0</v>
      </c>
    </row>
    <row r="1187" spans="1:23" ht="21" customHeight="1">
      <c r="A1187" s="316" t="str">
        <f t="shared" si="380"/>
        <v/>
      </c>
      <c r="B1187" s="316" t="str">
        <f t="shared" si="381"/>
        <v/>
      </c>
      <c r="C1187" s="316" t="str">
        <f>IF(AND(F1187&lt;&gt;"",G1187&lt;&gt;""),COUNT($C$32:C1186)+1,"")</f>
        <v/>
      </c>
      <c r="D1187" s="292" t="str">
        <f t="shared" si="382"/>
        <v/>
      </c>
      <c r="E1187" s="292" t="str">
        <f t="shared" si="383"/>
        <v/>
      </c>
      <c r="F1187" s="316"/>
      <c r="G1187" s="316"/>
      <c r="H1187" s="317"/>
      <c r="I1187" s="316" t="s">
        <v>445</v>
      </c>
      <c r="J1187" s="318"/>
      <c r="K1187" s="319"/>
      <c r="L1187" s="292" t="s">
        <v>446</v>
      </c>
      <c r="M1187" s="324"/>
      <c r="N1187" s="294" t="str">
        <f t="shared" si="384"/>
        <v/>
      </c>
      <c r="O1187" s="319"/>
      <c r="P1187" s="296" t="str">
        <f t="shared" si="385"/>
        <v/>
      </c>
      <c r="Q1187" s="552"/>
      <c r="R1187" s="551"/>
      <c r="S1187" s="291"/>
      <c r="T1187" t="str">
        <f t="shared" si="386"/>
        <v>-</v>
      </c>
      <c r="U1187" s="560">
        <f t="shared" si="387"/>
        <v>0</v>
      </c>
      <c r="V1187" s="560">
        <f t="shared" si="388"/>
        <v>0</v>
      </c>
      <c r="W1187" s="560">
        <f t="shared" si="389"/>
        <v>0</v>
      </c>
    </row>
    <row r="1188" spans="1:23" ht="21" customHeight="1">
      <c r="A1188" s="316" t="str">
        <f t="shared" si="380"/>
        <v/>
      </c>
      <c r="B1188" s="316" t="str">
        <f t="shared" si="381"/>
        <v/>
      </c>
      <c r="C1188" s="316" t="str">
        <f>IF(AND(F1188&lt;&gt;"",G1188&lt;&gt;""),COUNT($C$32:C1187)+1,"")</f>
        <v/>
      </c>
      <c r="D1188" s="292" t="str">
        <f t="shared" si="382"/>
        <v/>
      </c>
      <c r="E1188" s="292" t="str">
        <f t="shared" si="383"/>
        <v/>
      </c>
      <c r="F1188" s="316"/>
      <c r="G1188" s="316"/>
      <c r="H1188" s="317"/>
      <c r="I1188" s="316" t="s">
        <v>445</v>
      </c>
      <c r="J1188" s="318"/>
      <c r="K1188" s="319"/>
      <c r="L1188" s="292" t="s">
        <v>446</v>
      </c>
      <c r="M1188" s="324"/>
      <c r="N1188" s="294" t="str">
        <f t="shared" si="384"/>
        <v/>
      </c>
      <c r="O1188" s="319"/>
      <c r="P1188" s="296" t="str">
        <f t="shared" si="385"/>
        <v/>
      </c>
      <c r="Q1188" s="552"/>
      <c r="R1188" s="551"/>
      <c r="S1188" s="291"/>
      <c r="T1188" t="str">
        <f t="shared" si="386"/>
        <v>-</v>
      </c>
      <c r="U1188" s="560">
        <f t="shared" si="387"/>
        <v>0</v>
      </c>
      <c r="V1188" s="560">
        <f t="shared" si="388"/>
        <v>0</v>
      </c>
      <c r="W1188" s="560">
        <f t="shared" si="389"/>
        <v>0</v>
      </c>
    </row>
    <row r="1189" spans="1:23" ht="21" customHeight="1">
      <c r="A1189" s="316" t="str">
        <f t="shared" si="380"/>
        <v/>
      </c>
      <c r="B1189" s="316" t="str">
        <f t="shared" si="381"/>
        <v/>
      </c>
      <c r="C1189" s="316" t="str">
        <f>IF(AND(F1189&lt;&gt;"",G1189&lt;&gt;""),COUNT($C$32:C1188)+1,"")</f>
        <v/>
      </c>
      <c r="D1189" s="292" t="str">
        <f t="shared" si="382"/>
        <v/>
      </c>
      <c r="E1189" s="292" t="str">
        <f t="shared" si="383"/>
        <v/>
      </c>
      <c r="F1189" s="316"/>
      <c r="G1189" s="316"/>
      <c r="H1189" s="317"/>
      <c r="I1189" s="316" t="s">
        <v>445</v>
      </c>
      <c r="J1189" s="318"/>
      <c r="K1189" s="319"/>
      <c r="L1189" s="292" t="s">
        <v>446</v>
      </c>
      <c r="M1189" s="324"/>
      <c r="N1189" s="294" t="str">
        <f t="shared" si="384"/>
        <v/>
      </c>
      <c r="O1189" s="319"/>
      <c r="P1189" s="296" t="str">
        <f t="shared" si="385"/>
        <v/>
      </c>
      <c r="Q1189" s="552"/>
      <c r="R1189" s="551"/>
      <c r="S1189" s="291"/>
      <c r="T1189" t="str">
        <f t="shared" si="386"/>
        <v>-</v>
      </c>
      <c r="U1189" s="560">
        <f t="shared" si="387"/>
        <v>0</v>
      </c>
      <c r="V1189" s="560">
        <f t="shared" si="388"/>
        <v>0</v>
      </c>
      <c r="W1189" s="560">
        <f t="shared" si="389"/>
        <v>0</v>
      </c>
    </row>
    <row r="1190" spans="1:23" ht="21" customHeight="1">
      <c r="A1190" s="316" t="str">
        <f t="shared" si="380"/>
        <v/>
      </c>
      <c r="B1190" s="316" t="str">
        <f t="shared" si="381"/>
        <v/>
      </c>
      <c r="C1190" s="316" t="str">
        <f>IF(AND(F1190&lt;&gt;"",G1190&lt;&gt;""),COUNT($C$32:C1189)+1,"")</f>
        <v/>
      </c>
      <c r="D1190" s="292" t="str">
        <f t="shared" si="382"/>
        <v/>
      </c>
      <c r="E1190" s="292" t="str">
        <f t="shared" si="383"/>
        <v/>
      </c>
      <c r="F1190" s="316"/>
      <c r="G1190" s="316"/>
      <c r="H1190" s="317"/>
      <c r="I1190" s="316" t="s">
        <v>445</v>
      </c>
      <c r="J1190" s="318"/>
      <c r="K1190" s="319"/>
      <c r="L1190" s="292" t="s">
        <v>446</v>
      </c>
      <c r="M1190" s="324"/>
      <c r="N1190" s="294" t="str">
        <f t="shared" si="384"/>
        <v/>
      </c>
      <c r="O1190" s="319"/>
      <c r="P1190" s="296" t="str">
        <f t="shared" si="385"/>
        <v/>
      </c>
      <c r="Q1190" s="552"/>
      <c r="R1190" s="551"/>
      <c r="S1190" s="291"/>
      <c r="T1190" t="str">
        <f t="shared" si="386"/>
        <v>-</v>
      </c>
      <c r="U1190" s="560">
        <f t="shared" si="387"/>
        <v>0</v>
      </c>
      <c r="V1190" s="560">
        <f t="shared" si="388"/>
        <v>0</v>
      </c>
      <c r="W1190" s="560">
        <f t="shared" si="389"/>
        <v>0</v>
      </c>
    </row>
    <row r="1191" spans="1:23" ht="21" customHeight="1">
      <c r="A1191" s="316" t="str">
        <f t="shared" si="380"/>
        <v/>
      </c>
      <c r="B1191" s="316" t="str">
        <f t="shared" si="381"/>
        <v/>
      </c>
      <c r="C1191" s="316" t="str">
        <f>IF(AND(F1191&lt;&gt;"",G1191&lt;&gt;""),COUNT($C$32:C1190)+1,"")</f>
        <v/>
      </c>
      <c r="D1191" s="292" t="str">
        <f t="shared" si="382"/>
        <v/>
      </c>
      <c r="E1191" s="292" t="str">
        <f t="shared" si="383"/>
        <v/>
      </c>
      <c r="F1191" s="316"/>
      <c r="G1191" s="316"/>
      <c r="H1191" s="317"/>
      <c r="I1191" s="316" t="s">
        <v>445</v>
      </c>
      <c r="J1191" s="318"/>
      <c r="K1191" s="319"/>
      <c r="L1191" s="292" t="s">
        <v>446</v>
      </c>
      <c r="M1191" s="324"/>
      <c r="N1191" s="294" t="str">
        <f t="shared" si="384"/>
        <v/>
      </c>
      <c r="O1191" s="319"/>
      <c r="P1191" s="296" t="str">
        <f t="shared" si="385"/>
        <v/>
      </c>
      <c r="Q1191" s="552"/>
      <c r="R1191" s="551"/>
      <c r="S1191" s="291"/>
      <c r="T1191" t="str">
        <f t="shared" si="386"/>
        <v>-</v>
      </c>
      <c r="U1191" s="560">
        <f t="shared" si="387"/>
        <v>0</v>
      </c>
      <c r="V1191" s="560">
        <f t="shared" si="388"/>
        <v>0</v>
      </c>
      <c r="W1191" s="560">
        <f t="shared" si="389"/>
        <v>0</v>
      </c>
    </row>
    <row r="1192" spans="1:23" ht="21" customHeight="1">
      <c r="A1192" s="316" t="str">
        <f t="shared" si="380"/>
        <v/>
      </c>
      <c r="B1192" s="316" t="str">
        <f t="shared" si="381"/>
        <v/>
      </c>
      <c r="C1192" s="316" t="str">
        <f>IF(AND(F1192&lt;&gt;"",G1192&lt;&gt;""),COUNT($C$32:C1191)+1,"")</f>
        <v/>
      </c>
      <c r="D1192" s="292" t="str">
        <f t="shared" si="382"/>
        <v/>
      </c>
      <c r="E1192" s="292" t="str">
        <f t="shared" si="383"/>
        <v/>
      </c>
      <c r="F1192" s="316"/>
      <c r="G1192" s="316"/>
      <c r="H1192" s="317"/>
      <c r="I1192" s="316" t="s">
        <v>445</v>
      </c>
      <c r="J1192" s="318"/>
      <c r="K1192" s="319"/>
      <c r="L1192" s="292" t="s">
        <v>446</v>
      </c>
      <c r="M1192" s="324"/>
      <c r="N1192" s="294" t="str">
        <f t="shared" si="384"/>
        <v/>
      </c>
      <c r="O1192" s="319"/>
      <c r="P1192" s="296" t="str">
        <f t="shared" si="385"/>
        <v/>
      </c>
      <c r="Q1192" s="552"/>
      <c r="R1192" s="551"/>
      <c r="S1192" s="291"/>
      <c r="T1192" t="str">
        <f t="shared" si="386"/>
        <v>-</v>
      </c>
      <c r="U1192" s="560">
        <f t="shared" si="387"/>
        <v>0</v>
      </c>
      <c r="V1192" s="560">
        <f t="shared" si="388"/>
        <v>0</v>
      </c>
      <c r="W1192" s="560">
        <f t="shared" si="389"/>
        <v>0</v>
      </c>
    </row>
    <row r="1193" spans="1:23" ht="21" customHeight="1">
      <c r="A1193" s="316" t="str">
        <f t="shared" si="380"/>
        <v/>
      </c>
      <c r="B1193" s="316" t="str">
        <f t="shared" si="381"/>
        <v/>
      </c>
      <c r="C1193" s="316" t="str">
        <f>IF(AND(F1193&lt;&gt;"",G1193&lt;&gt;""),COUNT($C$32:C1192)+1,"")</f>
        <v/>
      </c>
      <c r="D1193" s="292" t="str">
        <f t="shared" si="382"/>
        <v/>
      </c>
      <c r="E1193" s="292" t="str">
        <f t="shared" si="383"/>
        <v/>
      </c>
      <c r="F1193" s="316"/>
      <c r="G1193" s="316"/>
      <c r="H1193" s="317"/>
      <c r="I1193" s="316" t="s">
        <v>445</v>
      </c>
      <c r="J1193" s="318"/>
      <c r="K1193" s="319"/>
      <c r="L1193" s="292" t="s">
        <v>446</v>
      </c>
      <c r="M1193" s="324"/>
      <c r="N1193" s="294" t="str">
        <f t="shared" si="384"/>
        <v/>
      </c>
      <c r="O1193" s="319"/>
      <c r="P1193" s="296" t="str">
        <f t="shared" si="385"/>
        <v/>
      </c>
      <c r="Q1193" s="552"/>
      <c r="R1193" s="551"/>
      <c r="S1193" s="291"/>
      <c r="T1193" t="str">
        <f t="shared" si="386"/>
        <v>-</v>
      </c>
      <c r="U1193" s="560">
        <f t="shared" si="387"/>
        <v>0</v>
      </c>
      <c r="V1193" s="560">
        <f t="shared" si="388"/>
        <v>0</v>
      </c>
      <c r="W1193" s="560">
        <f t="shared" si="389"/>
        <v>0</v>
      </c>
    </row>
    <row r="1194" spans="1:23" ht="21" customHeight="1">
      <c r="A1194" s="316" t="str">
        <f t="shared" si="380"/>
        <v/>
      </c>
      <c r="B1194" s="316" t="str">
        <f t="shared" si="381"/>
        <v/>
      </c>
      <c r="C1194" s="316" t="str">
        <f>IF(AND(F1194&lt;&gt;"",G1194&lt;&gt;""),COUNT($C$32:C1193)+1,"")</f>
        <v/>
      </c>
      <c r="D1194" s="292" t="str">
        <f t="shared" si="382"/>
        <v/>
      </c>
      <c r="E1194" s="292" t="str">
        <f t="shared" si="383"/>
        <v/>
      </c>
      <c r="F1194" s="316"/>
      <c r="G1194" s="316"/>
      <c r="H1194" s="317"/>
      <c r="I1194" s="316" t="s">
        <v>445</v>
      </c>
      <c r="J1194" s="318"/>
      <c r="K1194" s="319"/>
      <c r="L1194" s="292" t="s">
        <v>446</v>
      </c>
      <c r="M1194" s="324"/>
      <c r="N1194" s="294" t="str">
        <f t="shared" si="384"/>
        <v/>
      </c>
      <c r="O1194" s="319"/>
      <c r="P1194" s="296" t="str">
        <f t="shared" si="385"/>
        <v/>
      </c>
      <c r="Q1194" s="552"/>
      <c r="R1194" s="551"/>
      <c r="S1194" s="291"/>
      <c r="T1194" t="str">
        <f t="shared" si="386"/>
        <v>-</v>
      </c>
      <c r="U1194" s="560">
        <f t="shared" si="387"/>
        <v>0</v>
      </c>
      <c r="V1194" s="560">
        <f t="shared" si="388"/>
        <v>0</v>
      </c>
      <c r="W1194" s="560">
        <f t="shared" si="389"/>
        <v>0</v>
      </c>
    </row>
    <row r="1195" spans="1:23" ht="21" customHeight="1">
      <c r="A1195" s="316" t="str">
        <f t="shared" si="380"/>
        <v/>
      </c>
      <c r="B1195" s="316" t="str">
        <f t="shared" si="381"/>
        <v/>
      </c>
      <c r="C1195" s="316" t="str">
        <f>IF(AND(F1195&lt;&gt;"",G1195&lt;&gt;""),COUNT($C$32:C1194)+1,"")</f>
        <v/>
      </c>
      <c r="D1195" s="292" t="str">
        <f t="shared" si="382"/>
        <v/>
      </c>
      <c r="E1195" s="292" t="str">
        <f t="shared" si="383"/>
        <v/>
      </c>
      <c r="F1195" s="316"/>
      <c r="G1195" s="316"/>
      <c r="H1195" s="317"/>
      <c r="I1195" s="316" t="s">
        <v>445</v>
      </c>
      <c r="J1195" s="318"/>
      <c r="K1195" s="319"/>
      <c r="L1195" s="292" t="s">
        <v>446</v>
      </c>
      <c r="M1195" s="324"/>
      <c r="N1195" s="294" t="str">
        <f t="shared" si="384"/>
        <v/>
      </c>
      <c r="O1195" s="319"/>
      <c r="P1195" s="296" t="str">
        <f t="shared" si="385"/>
        <v/>
      </c>
      <c r="Q1195" s="552"/>
      <c r="R1195" s="551"/>
      <c r="S1195" s="291"/>
      <c r="T1195" t="str">
        <f t="shared" si="386"/>
        <v>-</v>
      </c>
      <c r="U1195" s="560">
        <f t="shared" si="387"/>
        <v>0</v>
      </c>
      <c r="V1195" s="560">
        <f t="shared" si="388"/>
        <v>0</v>
      </c>
      <c r="W1195" s="560">
        <f t="shared" si="389"/>
        <v>0</v>
      </c>
    </row>
    <row r="1196" spans="1:23" ht="21" customHeight="1">
      <c r="A1196" s="316" t="str">
        <f t="shared" si="380"/>
        <v/>
      </c>
      <c r="B1196" s="316" t="str">
        <f t="shared" si="381"/>
        <v/>
      </c>
      <c r="C1196" s="316" t="str">
        <f>IF(AND(F1196&lt;&gt;"",G1196&lt;&gt;""),COUNT($C$32:C1195)+1,"")</f>
        <v/>
      </c>
      <c r="D1196" s="292" t="str">
        <f t="shared" si="382"/>
        <v/>
      </c>
      <c r="E1196" s="292" t="str">
        <f t="shared" si="383"/>
        <v/>
      </c>
      <c r="F1196" s="316"/>
      <c r="G1196" s="316"/>
      <c r="H1196" s="317"/>
      <c r="I1196" s="316" t="s">
        <v>445</v>
      </c>
      <c r="J1196" s="318"/>
      <c r="K1196" s="319"/>
      <c r="L1196" s="292" t="s">
        <v>446</v>
      </c>
      <c r="M1196" s="324"/>
      <c r="N1196" s="294" t="str">
        <f t="shared" si="384"/>
        <v/>
      </c>
      <c r="O1196" s="319"/>
      <c r="P1196" s="296" t="str">
        <f t="shared" si="385"/>
        <v/>
      </c>
      <c r="Q1196" s="552"/>
      <c r="R1196" s="551"/>
      <c r="S1196" s="291"/>
      <c r="T1196" t="str">
        <f t="shared" si="386"/>
        <v>-</v>
      </c>
      <c r="U1196" s="560">
        <f t="shared" si="387"/>
        <v>0</v>
      </c>
      <c r="V1196" s="560">
        <f t="shared" si="388"/>
        <v>0</v>
      </c>
      <c r="W1196" s="560">
        <f t="shared" si="389"/>
        <v>0</v>
      </c>
    </row>
    <row r="1197" spans="1:23" ht="21" customHeight="1">
      <c r="A1197" s="316" t="str">
        <f t="shared" si="380"/>
        <v/>
      </c>
      <c r="B1197" s="316" t="str">
        <f t="shared" si="381"/>
        <v/>
      </c>
      <c r="C1197" s="316" t="str">
        <f>IF(AND(F1197&lt;&gt;"",G1197&lt;&gt;""),COUNT($C$32:C1196)+1,"")</f>
        <v/>
      </c>
      <c r="D1197" s="292" t="str">
        <f t="shared" si="382"/>
        <v/>
      </c>
      <c r="E1197" s="292" t="str">
        <f t="shared" si="383"/>
        <v/>
      </c>
      <c r="F1197" s="316"/>
      <c r="G1197" s="316"/>
      <c r="H1197" s="317"/>
      <c r="I1197" s="316" t="s">
        <v>445</v>
      </c>
      <c r="J1197" s="318"/>
      <c r="K1197" s="319"/>
      <c r="L1197" s="292" t="s">
        <v>446</v>
      </c>
      <c r="M1197" s="324"/>
      <c r="N1197" s="294" t="str">
        <f t="shared" si="384"/>
        <v/>
      </c>
      <c r="O1197" s="319"/>
      <c r="P1197" s="296" t="str">
        <f t="shared" si="385"/>
        <v/>
      </c>
      <c r="Q1197" s="552"/>
      <c r="R1197" s="551"/>
      <c r="S1197" s="291"/>
      <c r="T1197" t="str">
        <f t="shared" si="386"/>
        <v>-</v>
      </c>
      <c r="U1197" s="560">
        <f t="shared" si="387"/>
        <v>0</v>
      </c>
      <c r="V1197" s="560">
        <f t="shared" si="388"/>
        <v>0</v>
      </c>
      <c r="W1197" s="560">
        <f t="shared" si="389"/>
        <v>0</v>
      </c>
    </row>
    <row r="1198" spans="1:23" ht="21" customHeight="1">
      <c r="A1198" s="316" t="str">
        <f t="shared" si="380"/>
        <v/>
      </c>
      <c r="B1198" s="316" t="str">
        <f t="shared" si="381"/>
        <v/>
      </c>
      <c r="C1198" s="316" t="str">
        <f>IF(AND(F1198&lt;&gt;"",G1198&lt;&gt;""),COUNT($C$32:C1197)+1,"")</f>
        <v/>
      </c>
      <c r="D1198" s="292" t="str">
        <f t="shared" si="382"/>
        <v/>
      </c>
      <c r="E1198" s="292" t="str">
        <f t="shared" si="383"/>
        <v/>
      </c>
      <c r="F1198" s="316"/>
      <c r="G1198" s="316"/>
      <c r="H1198" s="317"/>
      <c r="I1198" s="316" t="s">
        <v>445</v>
      </c>
      <c r="J1198" s="318"/>
      <c r="K1198" s="319"/>
      <c r="L1198" s="292" t="s">
        <v>446</v>
      </c>
      <c r="M1198" s="324"/>
      <c r="N1198" s="294" t="str">
        <f t="shared" si="384"/>
        <v/>
      </c>
      <c r="O1198" s="319"/>
      <c r="P1198" s="296" t="str">
        <f t="shared" si="385"/>
        <v/>
      </c>
      <c r="Q1198" s="552"/>
      <c r="R1198" s="551"/>
      <c r="S1198" s="291"/>
      <c r="T1198" t="str">
        <f t="shared" si="386"/>
        <v>-</v>
      </c>
      <c r="U1198" s="560">
        <f t="shared" si="387"/>
        <v>0</v>
      </c>
      <c r="V1198" s="560">
        <f t="shared" si="388"/>
        <v>0</v>
      </c>
      <c r="W1198" s="560">
        <f t="shared" si="389"/>
        <v>0</v>
      </c>
    </row>
    <row r="1199" spans="1:23" ht="21" customHeight="1">
      <c r="A1199" s="316" t="str">
        <f t="shared" si="380"/>
        <v/>
      </c>
      <c r="B1199" s="316" t="str">
        <f t="shared" si="381"/>
        <v/>
      </c>
      <c r="C1199" s="316" t="str">
        <f>IF(AND(F1199&lt;&gt;"",G1199&lt;&gt;""),COUNT($C$32:C1198)+1,"")</f>
        <v/>
      </c>
      <c r="D1199" s="292" t="str">
        <f t="shared" si="382"/>
        <v/>
      </c>
      <c r="E1199" s="292" t="str">
        <f t="shared" si="383"/>
        <v/>
      </c>
      <c r="F1199" s="316"/>
      <c r="G1199" s="316"/>
      <c r="H1199" s="317"/>
      <c r="I1199" s="316" t="s">
        <v>445</v>
      </c>
      <c r="J1199" s="318"/>
      <c r="K1199" s="319"/>
      <c r="L1199" s="292" t="s">
        <v>446</v>
      </c>
      <c r="M1199" s="324"/>
      <c r="N1199" s="294" t="str">
        <f t="shared" si="384"/>
        <v/>
      </c>
      <c r="O1199" s="319"/>
      <c r="P1199" s="296" t="str">
        <f t="shared" si="385"/>
        <v/>
      </c>
      <c r="Q1199" s="552"/>
      <c r="R1199" s="551"/>
      <c r="S1199" s="291"/>
      <c r="T1199" t="str">
        <f t="shared" si="386"/>
        <v>-</v>
      </c>
      <c r="U1199" s="560">
        <f t="shared" si="387"/>
        <v>0</v>
      </c>
      <c r="V1199" s="560">
        <f t="shared" si="388"/>
        <v>0</v>
      </c>
      <c r="W1199" s="560">
        <f t="shared" si="389"/>
        <v>0</v>
      </c>
    </row>
    <row r="1200" spans="1:23" ht="21" customHeight="1">
      <c r="A1200" s="316" t="str">
        <f t="shared" si="380"/>
        <v/>
      </c>
      <c r="B1200" s="316" t="str">
        <f t="shared" si="381"/>
        <v/>
      </c>
      <c r="C1200" s="316" t="str">
        <f>IF(AND(F1200&lt;&gt;"",G1200&lt;&gt;""),COUNT($C$32:C1199)+1,"")</f>
        <v/>
      </c>
      <c r="D1200" s="292" t="str">
        <f t="shared" si="382"/>
        <v/>
      </c>
      <c r="E1200" s="292" t="str">
        <f t="shared" si="383"/>
        <v/>
      </c>
      <c r="F1200" s="316"/>
      <c r="G1200" s="316"/>
      <c r="H1200" s="317"/>
      <c r="I1200" s="316" t="s">
        <v>445</v>
      </c>
      <c r="J1200" s="318"/>
      <c r="K1200" s="319"/>
      <c r="L1200" s="292" t="s">
        <v>446</v>
      </c>
      <c r="M1200" s="324"/>
      <c r="N1200" s="294" t="str">
        <f t="shared" si="384"/>
        <v/>
      </c>
      <c r="O1200" s="319"/>
      <c r="P1200" s="296" t="str">
        <f t="shared" si="385"/>
        <v/>
      </c>
      <c r="Q1200" s="552"/>
      <c r="R1200" s="551"/>
      <c r="S1200" s="291"/>
      <c r="T1200" t="str">
        <f t="shared" si="386"/>
        <v>-</v>
      </c>
      <c r="U1200" s="560">
        <f t="shared" si="387"/>
        <v>0</v>
      </c>
      <c r="V1200" s="560">
        <f t="shared" si="388"/>
        <v>0</v>
      </c>
      <c r="W1200" s="560">
        <f t="shared" si="389"/>
        <v>0</v>
      </c>
    </row>
    <row r="1201" spans="1:23" ht="21" customHeight="1">
      <c r="A1201" s="316" t="str">
        <f t="shared" si="380"/>
        <v/>
      </c>
      <c r="B1201" s="316" t="str">
        <f t="shared" si="381"/>
        <v/>
      </c>
      <c r="C1201" s="316" t="str">
        <f>IF(AND(F1201&lt;&gt;"",G1201&lt;&gt;""),COUNT($C$32:C1200)+1,"")</f>
        <v/>
      </c>
      <c r="D1201" s="292" t="str">
        <f t="shared" si="382"/>
        <v/>
      </c>
      <c r="E1201" s="292" t="str">
        <f t="shared" si="383"/>
        <v/>
      </c>
      <c r="F1201" s="316"/>
      <c r="G1201" s="316"/>
      <c r="H1201" s="317"/>
      <c r="I1201" s="316" t="s">
        <v>445</v>
      </c>
      <c r="J1201" s="318"/>
      <c r="K1201" s="319"/>
      <c r="L1201" s="292" t="s">
        <v>446</v>
      </c>
      <c r="M1201" s="324"/>
      <c r="N1201" s="294" t="str">
        <f t="shared" si="384"/>
        <v/>
      </c>
      <c r="O1201" s="319"/>
      <c r="P1201" s="296" t="str">
        <f t="shared" si="385"/>
        <v/>
      </c>
      <c r="Q1201" s="552"/>
      <c r="R1201" s="551"/>
      <c r="S1201" s="291"/>
      <c r="T1201" t="str">
        <f t="shared" si="386"/>
        <v>-</v>
      </c>
      <c r="U1201" s="560">
        <f t="shared" si="387"/>
        <v>0</v>
      </c>
      <c r="V1201" s="560">
        <f t="shared" si="388"/>
        <v>0</v>
      </c>
      <c r="W1201" s="560">
        <f t="shared" si="389"/>
        <v>0</v>
      </c>
    </row>
    <row r="1202" spans="1:23" ht="21" customHeight="1">
      <c r="A1202" s="316" t="str">
        <f t="shared" si="380"/>
        <v/>
      </c>
      <c r="B1202" s="316" t="str">
        <f t="shared" si="381"/>
        <v/>
      </c>
      <c r="C1202" s="316" t="str">
        <f>IF(AND(F1202&lt;&gt;"",G1202&lt;&gt;""),COUNT($C$32:C1201)+1,"")</f>
        <v/>
      </c>
      <c r="D1202" s="292" t="str">
        <f t="shared" si="382"/>
        <v/>
      </c>
      <c r="E1202" s="292" t="str">
        <f t="shared" si="383"/>
        <v/>
      </c>
      <c r="F1202" s="316"/>
      <c r="G1202" s="316"/>
      <c r="H1202" s="317"/>
      <c r="I1202" s="316" t="s">
        <v>445</v>
      </c>
      <c r="J1202" s="318"/>
      <c r="K1202" s="319"/>
      <c r="L1202" s="292" t="s">
        <v>446</v>
      </c>
      <c r="M1202" s="324"/>
      <c r="N1202" s="294" t="str">
        <f t="shared" si="384"/>
        <v/>
      </c>
      <c r="O1202" s="319"/>
      <c r="P1202" s="296" t="str">
        <f t="shared" si="385"/>
        <v/>
      </c>
      <c r="Q1202" s="552"/>
      <c r="R1202" s="551"/>
      <c r="S1202" s="291"/>
      <c r="T1202" t="str">
        <f t="shared" si="386"/>
        <v>-</v>
      </c>
      <c r="U1202" s="560">
        <f t="shared" si="387"/>
        <v>0</v>
      </c>
      <c r="V1202" s="560">
        <f t="shared" si="388"/>
        <v>0</v>
      </c>
      <c r="W1202" s="560">
        <f t="shared" si="389"/>
        <v>0</v>
      </c>
    </row>
    <row r="1203" spans="1:23" ht="21" customHeight="1">
      <c r="A1203" s="316" t="str">
        <f t="shared" si="380"/>
        <v/>
      </c>
      <c r="B1203" s="316" t="str">
        <f t="shared" si="381"/>
        <v/>
      </c>
      <c r="C1203" s="316" t="str">
        <f>IF(AND(F1203&lt;&gt;"",G1203&lt;&gt;""),COUNT($C$32:C1202)+1,"")</f>
        <v/>
      </c>
      <c r="D1203" s="292" t="str">
        <f t="shared" si="382"/>
        <v/>
      </c>
      <c r="E1203" s="292" t="str">
        <f t="shared" si="383"/>
        <v/>
      </c>
      <c r="F1203" s="316"/>
      <c r="G1203" s="316"/>
      <c r="H1203" s="317"/>
      <c r="I1203" s="316" t="s">
        <v>445</v>
      </c>
      <c r="J1203" s="318"/>
      <c r="K1203" s="319"/>
      <c r="L1203" s="292" t="s">
        <v>446</v>
      </c>
      <c r="M1203" s="324"/>
      <c r="N1203" s="294" t="str">
        <f t="shared" si="384"/>
        <v/>
      </c>
      <c r="O1203" s="319"/>
      <c r="P1203" s="296" t="str">
        <f t="shared" si="385"/>
        <v/>
      </c>
      <c r="Q1203" s="552"/>
      <c r="R1203" s="551"/>
      <c r="S1203" s="291"/>
      <c r="T1203" t="str">
        <f t="shared" si="386"/>
        <v>-</v>
      </c>
      <c r="U1203" s="560">
        <f t="shared" si="387"/>
        <v>0</v>
      </c>
      <c r="V1203" s="560">
        <f t="shared" si="388"/>
        <v>0</v>
      </c>
      <c r="W1203" s="560">
        <f t="shared" si="389"/>
        <v>0</v>
      </c>
    </row>
    <row r="1204" spans="1:23" ht="21" customHeight="1">
      <c r="A1204" s="316" t="str">
        <f t="shared" si="380"/>
        <v/>
      </c>
      <c r="B1204" s="316" t="str">
        <f t="shared" si="381"/>
        <v/>
      </c>
      <c r="C1204" s="316" t="str">
        <f>IF(AND(F1204&lt;&gt;"",G1204&lt;&gt;""),COUNT($C$32:C1203)+1,"")</f>
        <v/>
      </c>
      <c r="D1204" s="292" t="str">
        <f t="shared" si="382"/>
        <v/>
      </c>
      <c r="E1204" s="292" t="str">
        <f t="shared" si="383"/>
        <v/>
      </c>
      <c r="F1204" s="316"/>
      <c r="G1204" s="316"/>
      <c r="H1204" s="317"/>
      <c r="I1204" s="316" t="s">
        <v>445</v>
      </c>
      <c r="J1204" s="318"/>
      <c r="K1204" s="319"/>
      <c r="L1204" s="292" t="s">
        <v>446</v>
      </c>
      <c r="M1204" s="324"/>
      <c r="N1204" s="294" t="str">
        <f t="shared" si="384"/>
        <v/>
      </c>
      <c r="O1204" s="319"/>
      <c r="P1204" s="296" t="str">
        <f t="shared" si="385"/>
        <v/>
      </c>
      <c r="Q1204" s="552"/>
      <c r="R1204" s="551"/>
      <c r="S1204" s="291"/>
      <c r="T1204" t="str">
        <f t="shared" si="386"/>
        <v>-</v>
      </c>
      <c r="U1204" s="560">
        <f t="shared" si="387"/>
        <v>0</v>
      </c>
      <c r="V1204" s="560">
        <f t="shared" si="388"/>
        <v>0</v>
      </c>
      <c r="W1204" s="560">
        <f t="shared" si="389"/>
        <v>0</v>
      </c>
    </row>
    <row r="1205" spans="1:23" ht="21" customHeight="1">
      <c r="A1205" s="316" t="str">
        <f t="shared" si="380"/>
        <v/>
      </c>
      <c r="B1205" s="316" t="str">
        <f t="shared" si="381"/>
        <v/>
      </c>
      <c r="C1205" s="316" t="str">
        <f>IF(AND(F1205&lt;&gt;"",G1205&lt;&gt;""),COUNT($C$32:C1204)+1,"")</f>
        <v/>
      </c>
      <c r="D1205" s="292" t="str">
        <f t="shared" si="382"/>
        <v/>
      </c>
      <c r="E1205" s="292" t="str">
        <f t="shared" si="383"/>
        <v/>
      </c>
      <c r="F1205" s="316"/>
      <c r="G1205" s="316"/>
      <c r="H1205" s="317"/>
      <c r="I1205" s="316" t="s">
        <v>445</v>
      </c>
      <c r="J1205" s="318"/>
      <c r="K1205" s="319"/>
      <c r="L1205" s="292" t="s">
        <v>446</v>
      </c>
      <c r="M1205" s="324"/>
      <c r="N1205" s="294" t="str">
        <f t="shared" si="384"/>
        <v/>
      </c>
      <c r="O1205" s="319"/>
      <c r="P1205" s="296" t="str">
        <f t="shared" si="385"/>
        <v/>
      </c>
      <c r="Q1205" s="552"/>
      <c r="R1205" s="551"/>
      <c r="S1205" s="291"/>
      <c r="T1205" t="str">
        <f t="shared" si="386"/>
        <v>-</v>
      </c>
      <c r="U1205" s="560">
        <f t="shared" si="387"/>
        <v>0</v>
      </c>
      <c r="V1205" s="560">
        <f t="shared" si="388"/>
        <v>0</v>
      </c>
      <c r="W1205" s="560">
        <f t="shared" si="389"/>
        <v>0</v>
      </c>
    </row>
    <row r="1206" spans="1:23" ht="21" customHeight="1">
      <c r="A1206" s="316" t="str">
        <f t="shared" si="380"/>
        <v/>
      </c>
      <c r="B1206" s="316" t="str">
        <f t="shared" si="381"/>
        <v/>
      </c>
      <c r="C1206" s="316" t="str">
        <f>IF(AND(F1206&lt;&gt;"",G1206&lt;&gt;""),COUNT($C$32:C1205)+1,"")</f>
        <v/>
      </c>
      <c r="D1206" s="292" t="str">
        <f t="shared" si="382"/>
        <v/>
      </c>
      <c r="E1206" s="292" t="str">
        <f t="shared" si="383"/>
        <v/>
      </c>
      <c r="F1206" s="316"/>
      <c r="G1206" s="316"/>
      <c r="H1206" s="317"/>
      <c r="I1206" s="316" t="s">
        <v>445</v>
      </c>
      <c r="J1206" s="318"/>
      <c r="K1206" s="319"/>
      <c r="L1206" s="292" t="s">
        <v>446</v>
      </c>
      <c r="M1206" s="324"/>
      <c r="N1206" s="294" t="str">
        <f t="shared" si="384"/>
        <v/>
      </c>
      <c r="O1206" s="319"/>
      <c r="P1206" s="296" t="str">
        <f t="shared" si="385"/>
        <v/>
      </c>
      <c r="Q1206" s="552"/>
      <c r="R1206" s="551"/>
      <c r="S1206" s="291"/>
      <c r="T1206" t="str">
        <f t="shared" si="386"/>
        <v>-</v>
      </c>
      <c r="U1206" s="560">
        <f t="shared" si="387"/>
        <v>0</v>
      </c>
      <c r="V1206" s="560">
        <f t="shared" si="388"/>
        <v>0</v>
      </c>
      <c r="W1206" s="560">
        <f t="shared" si="389"/>
        <v>0</v>
      </c>
    </row>
    <row r="1207" spans="1:23" ht="21" customHeight="1">
      <c r="A1207" s="316" t="str">
        <f t="shared" ref="A1207:A1270" si="390">IF(AND(F1207&lt;&gt;"",G1207&lt;&gt;""),LEFT(E1207,5),"")</f>
        <v/>
      </c>
      <c r="B1207" s="316" t="str">
        <f t="shared" ref="B1207:B1270" si="391">IF(AND(F1207&lt;&gt;"",G1207&lt;&gt;""),LEFT(G1207,2),"")</f>
        <v/>
      </c>
      <c r="C1207" s="316" t="str">
        <f>IF(AND(F1207&lt;&gt;"",G1207&lt;&gt;""),COUNT($C$32:C1206)+1,"")</f>
        <v/>
      </c>
      <c r="D1207" s="292" t="str">
        <f t="shared" ref="D1207:D1270" si="392">IF(C1207&lt;&gt;"","LN"&amp;TEXT(C1207,"0000"),"")</f>
        <v/>
      </c>
      <c r="E1207" s="292" t="str">
        <f t="shared" ref="E1207:E1270" si="393">IF(AND(F1207&lt;&gt;"",G1207&lt;&gt;""),LEFT(F1207,7),"")</f>
        <v/>
      </c>
      <c r="F1207" s="316"/>
      <c r="G1207" s="316"/>
      <c r="H1207" s="317"/>
      <c r="I1207" s="316" t="s">
        <v>445</v>
      </c>
      <c r="J1207" s="318"/>
      <c r="K1207" s="319"/>
      <c r="L1207" s="292" t="s">
        <v>446</v>
      </c>
      <c r="M1207" s="324"/>
      <c r="N1207" s="294" t="str">
        <f t="shared" ref="N1207:N1270" si="394">IF(AND(F1207&lt;&gt;"",G1207&lt;&gt;""),K1207*M1207,"")</f>
        <v/>
      </c>
      <c r="O1207" s="319"/>
      <c r="P1207" s="296" t="str">
        <f t="shared" ref="P1207:P1270" si="395">IF(AND(F1207&lt;&gt;"",G1207&lt;&gt;""),N1207*O1207,"")</f>
        <v/>
      </c>
      <c r="Q1207" s="552"/>
      <c r="R1207" s="551"/>
      <c r="S1207" s="291"/>
      <c r="T1207" t="str">
        <f t="shared" ref="T1207:T1270" si="396">IF(AND(F1207&lt;&gt;"",G1207&lt;&gt;""),"ok","-")</f>
        <v>-</v>
      </c>
      <c r="U1207" s="560">
        <f t="shared" ref="U1207:U1270" si="397">MOD(K1207,1)</f>
        <v>0</v>
      </c>
      <c r="V1207" s="560">
        <f t="shared" ref="V1207:V1270" si="398">MOD(M1207,1)</f>
        <v>0</v>
      </c>
      <c r="W1207" s="560">
        <f t="shared" ref="W1207:W1270" si="399">MOD(O1207,1)</f>
        <v>0</v>
      </c>
    </row>
    <row r="1208" spans="1:23" ht="21" customHeight="1">
      <c r="A1208" s="316" t="str">
        <f t="shared" si="390"/>
        <v/>
      </c>
      <c r="B1208" s="316" t="str">
        <f t="shared" si="391"/>
        <v/>
      </c>
      <c r="C1208" s="316" t="str">
        <f>IF(AND(F1208&lt;&gt;"",G1208&lt;&gt;""),COUNT($C$32:C1207)+1,"")</f>
        <v/>
      </c>
      <c r="D1208" s="292" t="str">
        <f t="shared" si="392"/>
        <v/>
      </c>
      <c r="E1208" s="292" t="str">
        <f t="shared" si="393"/>
        <v/>
      </c>
      <c r="F1208" s="316"/>
      <c r="G1208" s="316"/>
      <c r="H1208" s="317"/>
      <c r="I1208" s="316" t="s">
        <v>445</v>
      </c>
      <c r="J1208" s="318"/>
      <c r="K1208" s="319"/>
      <c r="L1208" s="292" t="s">
        <v>446</v>
      </c>
      <c r="M1208" s="324"/>
      <c r="N1208" s="294" t="str">
        <f t="shared" si="394"/>
        <v/>
      </c>
      <c r="O1208" s="319"/>
      <c r="P1208" s="296" t="str">
        <f t="shared" si="395"/>
        <v/>
      </c>
      <c r="Q1208" s="552"/>
      <c r="R1208" s="551"/>
      <c r="S1208" s="291"/>
      <c r="T1208" t="str">
        <f t="shared" si="396"/>
        <v>-</v>
      </c>
      <c r="U1208" s="560">
        <f t="shared" si="397"/>
        <v>0</v>
      </c>
      <c r="V1208" s="560">
        <f t="shared" si="398"/>
        <v>0</v>
      </c>
      <c r="W1208" s="560">
        <f t="shared" si="399"/>
        <v>0</v>
      </c>
    </row>
    <row r="1209" spans="1:23" ht="21" customHeight="1">
      <c r="A1209" s="316" t="str">
        <f t="shared" si="390"/>
        <v/>
      </c>
      <c r="B1209" s="316" t="str">
        <f t="shared" si="391"/>
        <v/>
      </c>
      <c r="C1209" s="316" t="str">
        <f>IF(AND(F1209&lt;&gt;"",G1209&lt;&gt;""),COUNT($C$32:C1208)+1,"")</f>
        <v/>
      </c>
      <c r="D1209" s="292" t="str">
        <f t="shared" si="392"/>
        <v/>
      </c>
      <c r="E1209" s="292" t="str">
        <f t="shared" si="393"/>
        <v/>
      </c>
      <c r="F1209" s="316"/>
      <c r="G1209" s="316"/>
      <c r="H1209" s="317"/>
      <c r="I1209" s="316" t="s">
        <v>445</v>
      </c>
      <c r="J1209" s="318"/>
      <c r="K1209" s="319"/>
      <c r="L1209" s="292" t="s">
        <v>446</v>
      </c>
      <c r="M1209" s="324"/>
      <c r="N1209" s="294" t="str">
        <f t="shared" si="394"/>
        <v/>
      </c>
      <c r="O1209" s="319"/>
      <c r="P1209" s="296" t="str">
        <f t="shared" si="395"/>
        <v/>
      </c>
      <c r="Q1209" s="552"/>
      <c r="R1209" s="551"/>
      <c r="S1209" s="291"/>
      <c r="T1209" t="str">
        <f t="shared" si="396"/>
        <v>-</v>
      </c>
      <c r="U1209" s="560">
        <f t="shared" si="397"/>
        <v>0</v>
      </c>
      <c r="V1209" s="560">
        <f t="shared" si="398"/>
        <v>0</v>
      </c>
      <c r="W1209" s="560">
        <f t="shared" si="399"/>
        <v>0</v>
      </c>
    </row>
    <row r="1210" spans="1:23" ht="21" customHeight="1">
      <c r="A1210" s="316" t="str">
        <f t="shared" si="390"/>
        <v/>
      </c>
      <c r="B1210" s="316" t="str">
        <f t="shared" si="391"/>
        <v/>
      </c>
      <c r="C1210" s="316" t="str">
        <f>IF(AND(F1210&lt;&gt;"",G1210&lt;&gt;""),COUNT($C$32:C1209)+1,"")</f>
        <v/>
      </c>
      <c r="D1210" s="292" t="str">
        <f t="shared" si="392"/>
        <v/>
      </c>
      <c r="E1210" s="292" t="str">
        <f t="shared" si="393"/>
        <v/>
      </c>
      <c r="F1210" s="316"/>
      <c r="G1210" s="316"/>
      <c r="H1210" s="317"/>
      <c r="I1210" s="316" t="s">
        <v>445</v>
      </c>
      <c r="J1210" s="318"/>
      <c r="K1210" s="319"/>
      <c r="L1210" s="292" t="s">
        <v>446</v>
      </c>
      <c r="M1210" s="324"/>
      <c r="N1210" s="294" t="str">
        <f t="shared" si="394"/>
        <v/>
      </c>
      <c r="O1210" s="319"/>
      <c r="P1210" s="296" t="str">
        <f t="shared" si="395"/>
        <v/>
      </c>
      <c r="Q1210" s="552"/>
      <c r="R1210" s="551"/>
      <c r="S1210" s="291"/>
      <c r="T1210" t="str">
        <f t="shared" si="396"/>
        <v>-</v>
      </c>
      <c r="U1210" s="560">
        <f t="shared" si="397"/>
        <v>0</v>
      </c>
      <c r="V1210" s="560">
        <f t="shared" si="398"/>
        <v>0</v>
      </c>
      <c r="W1210" s="560">
        <f t="shared" si="399"/>
        <v>0</v>
      </c>
    </row>
    <row r="1211" spans="1:23" ht="21" customHeight="1">
      <c r="A1211" s="316" t="str">
        <f t="shared" si="390"/>
        <v/>
      </c>
      <c r="B1211" s="316" t="str">
        <f t="shared" si="391"/>
        <v/>
      </c>
      <c r="C1211" s="316" t="str">
        <f>IF(AND(F1211&lt;&gt;"",G1211&lt;&gt;""),COUNT($C$32:C1210)+1,"")</f>
        <v/>
      </c>
      <c r="D1211" s="292" t="str">
        <f t="shared" si="392"/>
        <v/>
      </c>
      <c r="E1211" s="292" t="str">
        <f t="shared" si="393"/>
        <v/>
      </c>
      <c r="F1211" s="316"/>
      <c r="G1211" s="316"/>
      <c r="H1211" s="317"/>
      <c r="I1211" s="316" t="s">
        <v>445</v>
      </c>
      <c r="J1211" s="318"/>
      <c r="K1211" s="319"/>
      <c r="L1211" s="292" t="s">
        <v>446</v>
      </c>
      <c r="M1211" s="324"/>
      <c r="N1211" s="294" t="str">
        <f t="shared" si="394"/>
        <v/>
      </c>
      <c r="O1211" s="319"/>
      <c r="P1211" s="296" t="str">
        <f t="shared" si="395"/>
        <v/>
      </c>
      <c r="Q1211" s="552"/>
      <c r="R1211" s="551"/>
      <c r="S1211" s="291"/>
      <c r="T1211" t="str">
        <f t="shared" si="396"/>
        <v>-</v>
      </c>
      <c r="U1211" s="560">
        <f t="shared" si="397"/>
        <v>0</v>
      </c>
      <c r="V1211" s="560">
        <f t="shared" si="398"/>
        <v>0</v>
      </c>
      <c r="W1211" s="560">
        <f t="shared" si="399"/>
        <v>0</v>
      </c>
    </row>
    <row r="1212" spans="1:23" ht="21" customHeight="1">
      <c r="A1212" s="316" t="str">
        <f t="shared" si="390"/>
        <v/>
      </c>
      <c r="B1212" s="316" t="str">
        <f t="shared" si="391"/>
        <v/>
      </c>
      <c r="C1212" s="316" t="str">
        <f>IF(AND(F1212&lt;&gt;"",G1212&lt;&gt;""),COUNT($C$32:C1211)+1,"")</f>
        <v/>
      </c>
      <c r="D1212" s="292" t="str">
        <f t="shared" si="392"/>
        <v/>
      </c>
      <c r="E1212" s="292" t="str">
        <f t="shared" si="393"/>
        <v/>
      </c>
      <c r="F1212" s="316"/>
      <c r="G1212" s="316"/>
      <c r="H1212" s="317"/>
      <c r="I1212" s="316" t="s">
        <v>445</v>
      </c>
      <c r="J1212" s="318"/>
      <c r="K1212" s="319"/>
      <c r="L1212" s="292" t="s">
        <v>446</v>
      </c>
      <c r="M1212" s="324"/>
      <c r="N1212" s="294" t="str">
        <f t="shared" si="394"/>
        <v/>
      </c>
      <c r="O1212" s="319"/>
      <c r="P1212" s="296" t="str">
        <f t="shared" si="395"/>
        <v/>
      </c>
      <c r="Q1212" s="552"/>
      <c r="R1212" s="551"/>
      <c r="S1212" s="291"/>
      <c r="T1212" t="str">
        <f t="shared" si="396"/>
        <v>-</v>
      </c>
      <c r="U1212" s="560">
        <f t="shared" si="397"/>
        <v>0</v>
      </c>
      <c r="V1212" s="560">
        <f t="shared" si="398"/>
        <v>0</v>
      </c>
      <c r="W1212" s="560">
        <f t="shared" si="399"/>
        <v>0</v>
      </c>
    </row>
    <row r="1213" spans="1:23" ht="21" customHeight="1">
      <c r="A1213" s="316" t="str">
        <f t="shared" si="390"/>
        <v/>
      </c>
      <c r="B1213" s="316" t="str">
        <f t="shared" si="391"/>
        <v/>
      </c>
      <c r="C1213" s="316" t="str">
        <f>IF(AND(F1213&lt;&gt;"",G1213&lt;&gt;""),COUNT($C$32:C1212)+1,"")</f>
        <v/>
      </c>
      <c r="D1213" s="292" t="str">
        <f t="shared" si="392"/>
        <v/>
      </c>
      <c r="E1213" s="292" t="str">
        <f t="shared" si="393"/>
        <v/>
      </c>
      <c r="F1213" s="316"/>
      <c r="G1213" s="316"/>
      <c r="H1213" s="317"/>
      <c r="I1213" s="316" t="s">
        <v>445</v>
      </c>
      <c r="J1213" s="318"/>
      <c r="K1213" s="319"/>
      <c r="L1213" s="292" t="s">
        <v>446</v>
      </c>
      <c r="M1213" s="324"/>
      <c r="N1213" s="294" t="str">
        <f t="shared" si="394"/>
        <v/>
      </c>
      <c r="O1213" s="319"/>
      <c r="P1213" s="296" t="str">
        <f t="shared" si="395"/>
        <v/>
      </c>
      <c r="Q1213" s="552"/>
      <c r="R1213" s="551"/>
      <c r="S1213" s="291"/>
      <c r="T1213" t="str">
        <f t="shared" si="396"/>
        <v>-</v>
      </c>
      <c r="U1213" s="560">
        <f t="shared" si="397"/>
        <v>0</v>
      </c>
      <c r="V1213" s="560">
        <f t="shared" si="398"/>
        <v>0</v>
      </c>
      <c r="W1213" s="560">
        <f t="shared" si="399"/>
        <v>0</v>
      </c>
    </row>
    <row r="1214" spans="1:23" ht="21" customHeight="1">
      <c r="A1214" s="316" t="str">
        <f t="shared" si="390"/>
        <v/>
      </c>
      <c r="B1214" s="316" t="str">
        <f t="shared" si="391"/>
        <v/>
      </c>
      <c r="C1214" s="316" t="str">
        <f>IF(AND(F1214&lt;&gt;"",G1214&lt;&gt;""),COUNT($C$32:C1213)+1,"")</f>
        <v/>
      </c>
      <c r="D1214" s="292" t="str">
        <f t="shared" si="392"/>
        <v/>
      </c>
      <c r="E1214" s="292" t="str">
        <f t="shared" si="393"/>
        <v/>
      </c>
      <c r="F1214" s="316"/>
      <c r="G1214" s="316"/>
      <c r="H1214" s="317"/>
      <c r="I1214" s="316" t="s">
        <v>445</v>
      </c>
      <c r="J1214" s="318"/>
      <c r="K1214" s="319"/>
      <c r="L1214" s="292" t="s">
        <v>446</v>
      </c>
      <c r="M1214" s="324"/>
      <c r="N1214" s="294" t="str">
        <f t="shared" si="394"/>
        <v/>
      </c>
      <c r="O1214" s="319"/>
      <c r="P1214" s="296" t="str">
        <f t="shared" si="395"/>
        <v/>
      </c>
      <c r="Q1214" s="552"/>
      <c r="R1214" s="551"/>
      <c r="S1214" s="291"/>
      <c r="T1214" t="str">
        <f t="shared" si="396"/>
        <v>-</v>
      </c>
      <c r="U1214" s="560">
        <f t="shared" si="397"/>
        <v>0</v>
      </c>
      <c r="V1214" s="560">
        <f t="shared" si="398"/>
        <v>0</v>
      </c>
      <c r="W1214" s="560">
        <f t="shared" si="399"/>
        <v>0</v>
      </c>
    </row>
    <row r="1215" spans="1:23" ht="21" customHeight="1">
      <c r="A1215" s="316" t="str">
        <f t="shared" si="390"/>
        <v/>
      </c>
      <c r="B1215" s="316" t="str">
        <f t="shared" si="391"/>
        <v/>
      </c>
      <c r="C1215" s="316" t="str">
        <f>IF(AND(F1215&lt;&gt;"",G1215&lt;&gt;""),COUNT($C$32:C1214)+1,"")</f>
        <v/>
      </c>
      <c r="D1215" s="292" t="str">
        <f t="shared" si="392"/>
        <v/>
      </c>
      <c r="E1215" s="292" t="str">
        <f t="shared" si="393"/>
        <v/>
      </c>
      <c r="F1215" s="316"/>
      <c r="G1215" s="316"/>
      <c r="H1215" s="317"/>
      <c r="I1215" s="316" t="s">
        <v>445</v>
      </c>
      <c r="J1215" s="318"/>
      <c r="K1215" s="319"/>
      <c r="L1215" s="292" t="s">
        <v>446</v>
      </c>
      <c r="M1215" s="324"/>
      <c r="N1215" s="294" t="str">
        <f t="shared" si="394"/>
        <v/>
      </c>
      <c r="O1215" s="319"/>
      <c r="P1215" s="296" t="str">
        <f t="shared" si="395"/>
        <v/>
      </c>
      <c r="Q1215" s="552"/>
      <c r="R1215" s="551"/>
      <c r="S1215" s="291"/>
      <c r="T1215" t="str">
        <f t="shared" si="396"/>
        <v>-</v>
      </c>
      <c r="U1215" s="560">
        <f t="shared" si="397"/>
        <v>0</v>
      </c>
      <c r="V1215" s="560">
        <f t="shared" si="398"/>
        <v>0</v>
      </c>
      <c r="W1215" s="560">
        <f t="shared" si="399"/>
        <v>0</v>
      </c>
    </row>
    <row r="1216" spans="1:23" ht="21" customHeight="1">
      <c r="A1216" s="316" t="str">
        <f t="shared" si="390"/>
        <v/>
      </c>
      <c r="B1216" s="316" t="str">
        <f t="shared" si="391"/>
        <v/>
      </c>
      <c r="C1216" s="316" t="str">
        <f>IF(AND(F1216&lt;&gt;"",G1216&lt;&gt;""),COUNT($C$32:C1215)+1,"")</f>
        <v/>
      </c>
      <c r="D1216" s="292" t="str">
        <f t="shared" si="392"/>
        <v/>
      </c>
      <c r="E1216" s="292" t="str">
        <f t="shared" si="393"/>
        <v/>
      </c>
      <c r="F1216" s="316"/>
      <c r="G1216" s="316"/>
      <c r="H1216" s="317"/>
      <c r="I1216" s="316" t="s">
        <v>445</v>
      </c>
      <c r="J1216" s="318"/>
      <c r="K1216" s="319"/>
      <c r="L1216" s="292" t="s">
        <v>446</v>
      </c>
      <c r="M1216" s="324"/>
      <c r="N1216" s="294" t="str">
        <f t="shared" si="394"/>
        <v/>
      </c>
      <c r="O1216" s="319"/>
      <c r="P1216" s="296" t="str">
        <f t="shared" si="395"/>
        <v/>
      </c>
      <c r="Q1216" s="552"/>
      <c r="R1216" s="551"/>
      <c r="S1216" s="291"/>
      <c r="T1216" t="str">
        <f t="shared" si="396"/>
        <v>-</v>
      </c>
      <c r="U1216" s="560">
        <f t="shared" si="397"/>
        <v>0</v>
      </c>
      <c r="V1216" s="560">
        <f t="shared" si="398"/>
        <v>0</v>
      </c>
      <c r="W1216" s="560">
        <f t="shared" si="399"/>
        <v>0</v>
      </c>
    </row>
    <row r="1217" spans="1:23" ht="21" customHeight="1">
      <c r="A1217" s="316" t="str">
        <f t="shared" si="390"/>
        <v/>
      </c>
      <c r="B1217" s="316" t="str">
        <f t="shared" si="391"/>
        <v/>
      </c>
      <c r="C1217" s="316" t="str">
        <f>IF(AND(F1217&lt;&gt;"",G1217&lt;&gt;""),COUNT($C$32:C1216)+1,"")</f>
        <v/>
      </c>
      <c r="D1217" s="292" t="str">
        <f t="shared" si="392"/>
        <v/>
      </c>
      <c r="E1217" s="292" t="str">
        <f t="shared" si="393"/>
        <v/>
      </c>
      <c r="F1217" s="316"/>
      <c r="G1217" s="316"/>
      <c r="H1217" s="317"/>
      <c r="I1217" s="316" t="s">
        <v>445</v>
      </c>
      <c r="J1217" s="318"/>
      <c r="K1217" s="319"/>
      <c r="L1217" s="292" t="s">
        <v>446</v>
      </c>
      <c r="M1217" s="324"/>
      <c r="N1217" s="294" t="str">
        <f t="shared" si="394"/>
        <v/>
      </c>
      <c r="O1217" s="319"/>
      <c r="P1217" s="296" t="str">
        <f t="shared" si="395"/>
        <v/>
      </c>
      <c r="Q1217" s="552"/>
      <c r="R1217" s="551"/>
      <c r="S1217" s="291"/>
      <c r="T1217" t="str">
        <f t="shared" si="396"/>
        <v>-</v>
      </c>
      <c r="U1217" s="560">
        <f t="shared" si="397"/>
        <v>0</v>
      </c>
      <c r="V1217" s="560">
        <f t="shared" si="398"/>
        <v>0</v>
      </c>
      <c r="W1217" s="560">
        <f t="shared" si="399"/>
        <v>0</v>
      </c>
    </row>
    <row r="1218" spans="1:23" ht="21" customHeight="1">
      <c r="A1218" s="316" t="str">
        <f t="shared" si="390"/>
        <v/>
      </c>
      <c r="B1218" s="316" t="str">
        <f t="shared" si="391"/>
        <v/>
      </c>
      <c r="C1218" s="316" t="str">
        <f>IF(AND(F1218&lt;&gt;"",G1218&lt;&gt;""),COUNT($C$32:C1217)+1,"")</f>
        <v/>
      </c>
      <c r="D1218" s="292" t="str">
        <f t="shared" si="392"/>
        <v/>
      </c>
      <c r="E1218" s="292" t="str">
        <f t="shared" si="393"/>
        <v/>
      </c>
      <c r="F1218" s="316"/>
      <c r="G1218" s="316"/>
      <c r="H1218" s="317"/>
      <c r="I1218" s="316" t="s">
        <v>445</v>
      </c>
      <c r="J1218" s="318"/>
      <c r="K1218" s="319"/>
      <c r="L1218" s="292" t="s">
        <v>446</v>
      </c>
      <c r="M1218" s="324"/>
      <c r="N1218" s="294" t="str">
        <f t="shared" si="394"/>
        <v/>
      </c>
      <c r="O1218" s="319"/>
      <c r="P1218" s="296" t="str">
        <f t="shared" si="395"/>
        <v/>
      </c>
      <c r="Q1218" s="552"/>
      <c r="R1218" s="551"/>
      <c r="S1218" s="291"/>
      <c r="T1218" t="str">
        <f t="shared" si="396"/>
        <v>-</v>
      </c>
      <c r="U1218" s="560">
        <f t="shared" si="397"/>
        <v>0</v>
      </c>
      <c r="V1218" s="560">
        <f t="shared" si="398"/>
        <v>0</v>
      </c>
      <c r="W1218" s="560">
        <f t="shared" si="399"/>
        <v>0</v>
      </c>
    </row>
    <row r="1219" spans="1:23" ht="21" customHeight="1">
      <c r="A1219" s="316" t="str">
        <f t="shared" si="390"/>
        <v/>
      </c>
      <c r="B1219" s="316" t="str">
        <f t="shared" si="391"/>
        <v/>
      </c>
      <c r="C1219" s="316" t="str">
        <f>IF(AND(F1219&lt;&gt;"",G1219&lt;&gt;""),COUNT($C$32:C1218)+1,"")</f>
        <v/>
      </c>
      <c r="D1219" s="292" t="str">
        <f t="shared" si="392"/>
        <v/>
      </c>
      <c r="E1219" s="292" t="str">
        <f t="shared" si="393"/>
        <v/>
      </c>
      <c r="F1219" s="316"/>
      <c r="G1219" s="316"/>
      <c r="H1219" s="317"/>
      <c r="I1219" s="316" t="s">
        <v>445</v>
      </c>
      <c r="J1219" s="318"/>
      <c r="K1219" s="319"/>
      <c r="L1219" s="292" t="s">
        <v>446</v>
      </c>
      <c r="M1219" s="324"/>
      <c r="N1219" s="294" t="str">
        <f t="shared" si="394"/>
        <v/>
      </c>
      <c r="O1219" s="319"/>
      <c r="P1219" s="296" t="str">
        <f t="shared" si="395"/>
        <v/>
      </c>
      <c r="Q1219" s="552"/>
      <c r="R1219" s="551"/>
      <c r="S1219" s="291"/>
      <c r="T1219" t="str">
        <f t="shared" si="396"/>
        <v>-</v>
      </c>
      <c r="U1219" s="560">
        <f t="shared" si="397"/>
        <v>0</v>
      </c>
      <c r="V1219" s="560">
        <f t="shared" si="398"/>
        <v>0</v>
      </c>
      <c r="W1219" s="560">
        <f t="shared" si="399"/>
        <v>0</v>
      </c>
    </row>
    <row r="1220" spans="1:23" ht="21" customHeight="1">
      <c r="A1220" s="316" t="str">
        <f t="shared" si="390"/>
        <v/>
      </c>
      <c r="B1220" s="316" t="str">
        <f t="shared" si="391"/>
        <v/>
      </c>
      <c r="C1220" s="316" t="str">
        <f>IF(AND(F1220&lt;&gt;"",G1220&lt;&gt;""),COUNT($C$32:C1219)+1,"")</f>
        <v/>
      </c>
      <c r="D1220" s="292" t="str">
        <f t="shared" si="392"/>
        <v/>
      </c>
      <c r="E1220" s="292" t="str">
        <f t="shared" si="393"/>
        <v/>
      </c>
      <c r="F1220" s="316"/>
      <c r="G1220" s="316"/>
      <c r="H1220" s="317"/>
      <c r="I1220" s="316" t="s">
        <v>445</v>
      </c>
      <c r="J1220" s="318"/>
      <c r="K1220" s="319"/>
      <c r="L1220" s="292" t="s">
        <v>446</v>
      </c>
      <c r="M1220" s="324"/>
      <c r="N1220" s="294" t="str">
        <f t="shared" si="394"/>
        <v/>
      </c>
      <c r="O1220" s="319"/>
      <c r="P1220" s="296" t="str">
        <f t="shared" si="395"/>
        <v/>
      </c>
      <c r="Q1220" s="552"/>
      <c r="R1220" s="551"/>
      <c r="S1220" s="291"/>
      <c r="T1220" t="str">
        <f t="shared" si="396"/>
        <v>-</v>
      </c>
      <c r="U1220" s="560">
        <f t="shared" si="397"/>
        <v>0</v>
      </c>
      <c r="V1220" s="560">
        <f t="shared" si="398"/>
        <v>0</v>
      </c>
      <c r="W1220" s="560">
        <f t="shared" si="399"/>
        <v>0</v>
      </c>
    </row>
    <row r="1221" spans="1:23" ht="21" customHeight="1">
      <c r="A1221" s="316" t="str">
        <f t="shared" si="390"/>
        <v/>
      </c>
      <c r="B1221" s="316" t="str">
        <f t="shared" si="391"/>
        <v/>
      </c>
      <c r="C1221" s="316" t="str">
        <f>IF(AND(F1221&lt;&gt;"",G1221&lt;&gt;""),COUNT($C$32:C1220)+1,"")</f>
        <v/>
      </c>
      <c r="D1221" s="292" t="str">
        <f t="shared" si="392"/>
        <v/>
      </c>
      <c r="E1221" s="292" t="str">
        <f t="shared" si="393"/>
        <v/>
      </c>
      <c r="F1221" s="316"/>
      <c r="G1221" s="316"/>
      <c r="H1221" s="317"/>
      <c r="I1221" s="316" t="s">
        <v>445</v>
      </c>
      <c r="J1221" s="318"/>
      <c r="K1221" s="319"/>
      <c r="L1221" s="292" t="s">
        <v>446</v>
      </c>
      <c r="M1221" s="324"/>
      <c r="N1221" s="294" t="str">
        <f t="shared" si="394"/>
        <v/>
      </c>
      <c r="O1221" s="319"/>
      <c r="P1221" s="296" t="str">
        <f t="shared" si="395"/>
        <v/>
      </c>
      <c r="Q1221" s="552"/>
      <c r="R1221" s="551"/>
      <c r="S1221" s="291"/>
      <c r="T1221" t="str">
        <f t="shared" si="396"/>
        <v>-</v>
      </c>
      <c r="U1221" s="560">
        <f t="shared" si="397"/>
        <v>0</v>
      </c>
      <c r="V1221" s="560">
        <f t="shared" si="398"/>
        <v>0</v>
      </c>
      <c r="W1221" s="560">
        <f t="shared" si="399"/>
        <v>0</v>
      </c>
    </row>
    <row r="1222" spans="1:23" ht="21" customHeight="1">
      <c r="A1222" s="316" t="str">
        <f t="shared" si="390"/>
        <v/>
      </c>
      <c r="B1222" s="316" t="str">
        <f t="shared" si="391"/>
        <v/>
      </c>
      <c r="C1222" s="316" t="str">
        <f>IF(AND(F1222&lt;&gt;"",G1222&lt;&gt;""),COUNT($C$32:C1221)+1,"")</f>
        <v/>
      </c>
      <c r="D1222" s="292" t="str">
        <f t="shared" si="392"/>
        <v/>
      </c>
      <c r="E1222" s="292" t="str">
        <f t="shared" si="393"/>
        <v/>
      </c>
      <c r="F1222" s="316"/>
      <c r="G1222" s="316"/>
      <c r="H1222" s="317"/>
      <c r="I1222" s="316" t="s">
        <v>445</v>
      </c>
      <c r="J1222" s="318"/>
      <c r="K1222" s="319"/>
      <c r="L1222" s="292" t="s">
        <v>446</v>
      </c>
      <c r="M1222" s="324"/>
      <c r="N1222" s="294" t="str">
        <f t="shared" si="394"/>
        <v/>
      </c>
      <c r="O1222" s="319"/>
      <c r="P1222" s="296" t="str">
        <f t="shared" si="395"/>
        <v/>
      </c>
      <c r="Q1222" s="552"/>
      <c r="R1222" s="551"/>
      <c r="S1222" s="291"/>
      <c r="T1222" t="str">
        <f t="shared" si="396"/>
        <v>-</v>
      </c>
      <c r="U1222" s="560">
        <f t="shared" si="397"/>
        <v>0</v>
      </c>
      <c r="V1222" s="560">
        <f t="shared" si="398"/>
        <v>0</v>
      </c>
      <c r="W1222" s="560">
        <f t="shared" si="399"/>
        <v>0</v>
      </c>
    </row>
    <row r="1223" spans="1:23" ht="21" customHeight="1">
      <c r="A1223" s="316" t="str">
        <f t="shared" si="390"/>
        <v/>
      </c>
      <c r="B1223" s="316" t="str">
        <f t="shared" si="391"/>
        <v/>
      </c>
      <c r="C1223" s="316" t="str">
        <f>IF(AND(F1223&lt;&gt;"",G1223&lt;&gt;""),COUNT($C$32:C1222)+1,"")</f>
        <v/>
      </c>
      <c r="D1223" s="292" t="str">
        <f t="shared" si="392"/>
        <v/>
      </c>
      <c r="E1223" s="292" t="str">
        <f t="shared" si="393"/>
        <v/>
      </c>
      <c r="F1223" s="316"/>
      <c r="G1223" s="316"/>
      <c r="H1223" s="317"/>
      <c r="I1223" s="316" t="s">
        <v>445</v>
      </c>
      <c r="J1223" s="318"/>
      <c r="K1223" s="319"/>
      <c r="L1223" s="292" t="s">
        <v>446</v>
      </c>
      <c r="M1223" s="324"/>
      <c r="N1223" s="294" t="str">
        <f t="shared" si="394"/>
        <v/>
      </c>
      <c r="O1223" s="319"/>
      <c r="P1223" s="296" t="str">
        <f t="shared" si="395"/>
        <v/>
      </c>
      <c r="Q1223" s="552"/>
      <c r="R1223" s="551"/>
      <c r="S1223" s="291"/>
      <c r="T1223" t="str">
        <f t="shared" si="396"/>
        <v>-</v>
      </c>
      <c r="U1223" s="560">
        <f t="shared" si="397"/>
        <v>0</v>
      </c>
      <c r="V1223" s="560">
        <f t="shared" si="398"/>
        <v>0</v>
      </c>
      <c r="W1223" s="560">
        <f t="shared" si="399"/>
        <v>0</v>
      </c>
    </row>
    <row r="1224" spans="1:23" ht="21" customHeight="1">
      <c r="A1224" s="316" t="str">
        <f t="shared" si="390"/>
        <v/>
      </c>
      <c r="B1224" s="316" t="str">
        <f t="shared" si="391"/>
        <v/>
      </c>
      <c r="C1224" s="316" t="str">
        <f>IF(AND(F1224&lt;&gt;"",G1224&lt;&gt;""),COUNT($C$32:C1223)+1,"")</f>
        <v/>
      </c>
      <c r="D1224" s="292" t="str">
        <f t="shared" si="392"/>
        <v/>
      </c>
      <c r="E1224" s="292" t="str">
        <f t="shared" si="393"/>
        <v/>
      </c>
      <c r="F1224" s="316"/>
      <c r="G1224" s="316"/>
      <c r="H1224" s="317"/>
      <c r="I1224" s="316" t="s">
        <v>445</v>
      </c>
      <c r="J1224" s="318"/>
      <c r="K1224" s="319"/>
      <c r="L1224" s="292" t="s">
        <v>446</v>
      </c>
      <c r="M1224" s="324"/>
      <c r="N1224" s="294" t="str">
        <f t="shared" si="394"/>
        <v/>
      </c>
      <c r="O1224" s="319"/>
      <c r="P1224" s="296" t="str">
        <f t="shared" si="395"/>
        <v/>
      </c>
      <c r="Q1224" s="552"/>
      <c r="R1224" s="551"/>
      <c r="S1224" s="291"/>
      <c r="T1224" t="str">
        <f t="shared" si="396"/>
        <v>-</v>
      </c>
      <c r="U1224" s="560">
        <f t="shared" si="397"/>
        <v>0</v>
      </c>
      <c r="V1224" s="560">
        <f t="shared" si="398"/>
        <v>0</v>
      </c>
      <c r="W1224" s="560">
        <f t="shared" si="399"/>
        <v>0</v>
      </c>
    </row>
    <row r="1225" spans="1:23" ht="21" customHeight="1">
      <c r="A1225" s="316" t="str">
        <f t="shared" si="390"/>
        <v/>
      </c>
      <c r="B1225" s="316" t="str">
        <f t="shared" si="391"/>
        <v/>
      </c>
      <c r="C1225" s="316" t="str">
        <f>IF(AND(F1225&lt;&gt;"",G1225&lt;&gt;""),COUNT($C$32:C1224)+1,"")</f>
        <v/>
      </c>
      <c r="D1225" s="292" t="str">
        <f t="shared" si="392"/>
        <v/>
      </c>
      <c r="E1225" s="292" t="str">
        <f t="shared" si="393"/>
        <v/>
      </c>
      <c r="F1225" s="316"/>
      <c r="G1225" s="316"/>
      <c r="H1225" s="317"/>
      <c r="I1225" s="316" t="s">
        <v>445</v>
      </c>
      <c r="J1225" s="318"/>
      <c r="K1225" s="319"/>
      <c r="L1225" s="292" t="s">
        <v>446</v>
      </c>
      <c r="M1225" s="324"/>
      <c r="N1225" s="294" t="str">
        <f t="shared" si="394"/>
        <v/>
      </c>
      <c r="O1225" s="319"/>
      <c r="P1225" s="296" t="str">
        <f t="shared" si="395"/>
        <v/>
      </c>
      <c r="Q1225" s="552"/>
      <c r="R1225" s="551"/>
      <c r="S1225" s="291"/>
      <c r="T1225" t="str">
        <f t="shared" si="396"/>
        <v>-</v>
      </c>
      <c r="U1225" s="560">
        <f t="shared" si="397"/>
        <v>0</v>
      </c>
      <c r="V1225" s="560">
        <f t="shared" si="398"/>
        <v>0</v>
      </c>
      <c r="W1225" s="560">
        <f t="shared" si="399"/>
        <v>0</v>
      </c>
    </row>
    <row r="1226" spans="1:23" ht="21" customHeight="1">
      <c r="A1226" s="316" t="str">
        <f t="shared" si="390"/>
        <v/>
      </c>
      <c r="B1226" s="316" t="str">
        <f t="shared" si="391"/>
        <v/>
      </c>
      <c r="C1226" s="316" t="str">
        <f>IF(AND(F1226&lt;&gt;"",G1226&lt;&gt;""),COUNT($C$32:C1225)+1,"")</f>
        <v/>
      </c>
      <c r="D1226" s="292" t="str">
        <f t="shared" si="392"/>
        <v/>
      </c>
      <c r="E1226" s="292" t="str">
        <f t="shared" si="393"/>
        <v/>
      </c>
      <c r="F1226" s="316"/>
      <c r="G1226" s="316"/>
      <c r="H1226" s="317"/>
      <c r="I1226" s="316" t="s">
        <v>445</v>
      </c>
      <c r="J1226" s="318"/>
      <c r="K1226" s="319"/>
      <c r="L1226" s="292" t="s">
        <v>446</v>
      </c>
      <c r="M1226" s="324"/>
      <c r="N1226" s="294" t="str">
        <f t="shared" si="394"/>
        <v/>
      </c>
      <c r="O1226" s="319"/>
      <c r="P1226" s="296" t="str">
        <f t="shared" si="395"/>
        <v/>
      </c>
      <c r="Q1226" s="552"/>
      <c r="R1226" s="551"/>
      <c r="S1226" s="291"/>
      <c r="T1226" t="str">
        <f t="shared" si="396"/>
        <v>-</v>
      </c>
      <c r="U1226" s="560">
        <f t="shared" si="397"/>
        <v>0</v>
      </c>
      <c r="V1226" s="560">
        <f t="shared" si="398"/>
        <v>0</v>
      </c>
      <c r="W1226" s="560">
        <f t="shared" si="399"/>
        <v>0</v>
      </c>
    </row>
    <row r="1227" spans="1:23" ht="21" customHeight="1">
      <c r="A1227" s="316" t="str">
        <f t="shared" si="390"/>
        <v/>
      </c>
      <c r="B1227" s="316" t="str">
        <f t="shared" si="391"/>
        <v/>
      </c>
      <c r="C1227" s="316" t="str">
        <f>IF(AND(F1227&lt;&gt;"",G1227&lt;&gt;""),COUNT($C$32:C1226)+1,"")</f>
        <v/>
      </c>
      <c r="D1227" s="292" t="str">
        <f t="shared" si="392"/>
        <v/>
      </c>
      <c r="E1227" s="292" t="str">
        <f t="shared" si="393"/>
        <v/>
      </c>
      <c r="F1227" s="316"/>
      <c r="G1227" s="316"/>
      <c r="H1227" s="317"/>
      <c r="I1227" s="316" t="s">
        <v>445</v>
      </c>
      <c r="J1227" s="318"/>
      <c r="K1227" s="319"/>
      <c r="L1227" s="292" t="s">
        <v>446</v>
      </c>
      <c r="M1227" s="324"/>
      <c r="N1227" s="294" t="str">
        <f t="shared" si="394"/>
        <v/>
      </c>
      <c r="O1227" s="319"/>
      <c r="P1227" s="296" t="str">
        <f t="shared" si="395"/>
        <v/>
      </c>
      <c r="Q1227" s="552"/>
      <c r="R1227" s="551"/>
      <c r="S1227" s="291"/>
      <c r="T1227" t="str">
        <f t="shared" si="396"/>
        <v>-</v>
      </c>
      <c r="U1227" s="560">
        <f t="shared" si="397"/>
        <v>0</v>
      </c>
      <c r="V1227" s="560">
        <f t="shared" si="398"/>
        <v>0</v>
      </c>
      <c r="W1227" s="560">
        <f t="shared" si="399"/>
        <v>0</v>
      </c>
    </row>
    <row r="1228" spans="1:23" ht="21" customHeight="1">
      <c r="A1228" s="316" t="str">
        <f t="shared" si="390"/>
        <v/>
      </c>
      <c r="B1228" s="316" t="str">
        <f t="shared" si="391"/>
        <v/>
      </c>
      <c r="C1228" s="316" t="str">
        <f>IF(AND(F1228&lt;&gt;"",G1228&lt;&gt;""),COUNT($C$32:C1227)+1,"")</f>
        <v/>
      </c>
      <c r="D1228" s="292" t="str">
        <f t="shared" si="392"/>
        <v/>
      </c>
      <c r="E1228" s="292" t="str">
        <f t="shared" si="393"/>
        <v/>
      </c>
      <c r="F1228" s="316"/>
      <c r="G1228" s="316"/>
      <c r="H1228" s="317"/>
      <c r="I1228" s="316" t="s">
        <v>445</v>
      </c>
      <c r="J1228" s="318"/>
      <c r="K1228" s="319"/>
      <c r="L1228" s="292" t="s">
        <v>446</v>
      </c>
      <c r="M1228" s="324"/>
      <c r="N1228" s="294" t="str">
        <f t="shared" si="394"/>
        <v/>
      </c>
      <c r="O1228" s="319"/>
      <c r="P1228" s="296" t="str">
        <f t="shared" si="395"/>
        <v/>
      </c>
      <c r="Q1228" s="552"/>
      <c r="R1228" s="551"/>
      <c r="S1228" s="291"/>
      <c r="T1228" t="str">
        <f t="shared" si="396"/>
        <v>-</v>
      </c>
      <c r="U1228" s="560">
        <f t="shared" si="397"/>
        <v>0</v>
      </c>
      <c r="V1228" s="560">
        <f t="shared" si="398"/>
        <v>0</v>
      </c>
      <c r="W1228" s="560">
        <f t="shared" si="399"/>
        <v>0</v>
      </c>
    </row>
    <row r="1229" spans="1:23" ht="21" customHeight="1">
      <c r="A1229" s="316" t="str">
        <f t="shared" si="390"/>
        <v/>
      </c>
      <c r="B1229" s="316" t="str">
        <f t="shared" si="391"/>
        <v/>
      </c>
      <c r="C1229" s="316" t="str">
        <f>IF(AND(F1229&lt;&gt;"",G1229&lt;&gt;""),COUNT($C$32:C1228)+1,"")</f>
        <v/>
      </c>
      <c r="D1229" s="292" t="str">
        <f t="shared" si="392"/>
        <v/>
      </c>
      <c r="E1229" s="292" t="str">
        <f t="shared" si="393"/>
        <v/>
      </c>
      <c r="F1229" s="316"/>
      <c r="G1229" s="316"/>
      <c r="H1229" s="317"/>
      <c r="I1229" s="316" t="s">
        <v>445</v>
      </c>
      <c r="J1229" s="318"/>
      <c r="K1229" s="319"/>
      <c r="L1229" s="292" t="s">
        <v>446</v>
      </c>
      <c r="M1229" s="324"/>
      <c r="N1229" s="294" t="str">
        <f t="shared" si="394"/>
        <v/>
      </c>
      <c r="O1229" s="319"/>
      <c r="P1229" s="296" t="str">
        <f t="shared" si="395"/>
        <v/>
      </c>
      <c r="Q1229" s="552"/>
      <c r="R1229" s="551"/>
      <c r="S1229" s="291"/>
      <c r="T1229" t="str">
        <f t="shared" si="396"/>
        <v>-</v>
      </c>
      <c r="U1229" s="560">
        <f t="shared" si="397"/>
        <v>0</v>
      </c>
      <c r="V1229" s="560">
        <f t="shared" si="398"/>
        <v>0</v>
      </c>
      <c r="W1229" s="560">
        <f t="shared" si="399"/>
        <v>0</v>
      </c>
    </row>
    <row r="1230" spans="1:23" ht="21" customHeight="1">
      <c r="A1230" s="316" t="str">
        <f t="shared" si="390"/>
        <v/>
      </c>
      <c r="B1230" s="316" t="str">
        <f t="shared" si="391"/>
        <v/>
      </c>
      <c r="C1230" s="316" t="str">
        <f>IF(AND(F1230&lt;&gt;"",G1230&lt;&gt;""),COUNT($C$32:C1229)+1,"")</f>
        <v/>
      </c>
      <c r="D1230" s="292" t="str">
        <f t="shared" si="392"/>
        <v/>
      </c>
      <c r="E1230" s="292" t="str">
        <f t="shared" si="393"/>
        <v/>
      </c>
      <c r="F1230" s="316"/>
      <c r="G1230" s="316"/>
      <c r="H1230" s="317"/>
      <c r="I1230" s="316" t="s">
        <v>445</v>
      </c>
      <c r="J1230" s="318"/>
      <c r="K1230" s="319"/>
      <c r="L1230" s="292" t="s">
        <v>446</v>
      </c>
      <c r="M1230" s="324"/>
      <c r="N1230" s="294" t="str">
        <f t="shared" si="394"/>
        <v/>
      </c>
      <c r="O1230" s="319"/>
      <c r="P1230" s="296" t="str">
        <f t="shared" si="395"/>
        <v/>
      </c>
      <c r="Q1230" s="552"/>
      <c r="R1230" s="551"/>
      <c r="S1230" s="291"/>
      <c r="T1230" t="str">
        <f t="shared" si="396"/>
        <v>-</v>
      </c>
      <c r="U1230" s="560">
        <f t="shared" si="397"/>
        <v>0</v>
      </c>
      <c r="V1230" s="560">
        <f t="shared" si="398"/>
        <v>0</v>
      </c>
      <c r="W1230" s="560">
        <f t="shared" si="399"/>
        <v>0</v>
      </c>
    </row>
    <row r="1231" spans="1:23" ht="21" customHeight="1">
      <c r="A1231" s="316" t="str">
        <f t="shared" si="390"/>
        <v/>
      </c>
      <c r="B1231" s="316" t="str">
        <f t="shared" si="391"/>
        <v/>
      </c>
      <c r="C1231" s="316" t="str">
        <f>IF(AND(F1231&lt;&gt;"",G1231&lt;&gt;""),COUNT($C$32:C1230)+1,"")</f>
        <v/>
      </c>
      <c r="D1231" s="292" t="str">
        <f t="shared" si="392"/>
        <v/>
      </c>
      <c r="E1231" s="292" t="str">
        <f t="shared" si="393"/>
        <v/>
      </c>
      <c r="F1231" s="316"/>
      <c r="G1231" s="316"/>
      <c r="H1231" s="317"/>
      <c r="I1231" s="316" t="s">
        <v>445</v>
      </c>
      <c r="J1231" s="318"/>
      <c r="K1231" s="319"/>
      <c r="L1231" s="292" t="s">
        <v>446</v>
      </c>
      <c r="M1231" s="324"/>
      <c r="N1231" s="294" t="str">
        <f t="shared" si="394"/>
        <v/>
      </c>
      <c r="O1231" s="319"/>
      <c r="P1231" s="296" t="str">
        <f t="shared" si="395"/>
        <v/>
      </c>
      <c r="Q1231" s="552"/>
      <c r="R1231" s="551"/>
      <c r="S1231" s="291"/>
      <c r="T1231" t="str">
        <f t="shared" si="396"/>
        <v>-</v>
      </c>
      <c r="U1231" s="560">
        <f t="shared" si="397"/>
        <v>0</v>
      </c>
      <c r="V1231" s="560">
        <f t="shared" si="398"/>
        <v>0</v>
      </c>
      <c r="W1231" s="560">
        <f t="shared" si="399"/>
        <v>0</v>
      </c>
    </row>
    <row r="1232" spans="1:23" ht="21" customHeight="1">
      <c r="A1232" s="316" t="str">
        <f t="shared" si="390"/>
        <v/>
      </c>
      <c r="B1232" s="316" t="str">
        <f t="shared" si="391"/>
        <v/>
      </c>
      <c r="C1232" s="316" t="str">
        <f>IF(AND(F1232&lt;&gt;"",G1232&lt;&gt;""),COUNT($C$32:C1231)+1,"")</f>
        <v/>
      </c>
      <c r="D1232" s="292" t="str">
        <f t="shared" si="392"/>
        <v/>
      </c>
      <c r="E1232" s="292" t="str">
        <f t="shared" si="393"/>
        <v/>
      </c>
      <c r="F1232" s="316"/>
      <c r="G1232" s="316"/>
      <c r="H1232" s="317"/>
      <c r="I1232" s="316" t="s">
        <v>445</v>
      </c>
      <c r="J1232" s="318"/>
      <c r="K1232" s="319"/>
      <c r="L1232" s="292" t="s">
        <v>446</v>
      </c>
      <c r="M1232" s="324"/>
      <c r="N1232" s="294" t="str">
        <f t="shared" si="394"/>
        <v/>
      </c>
      <c r="O1232" s="319"/>
      <c r="P1232" s="296" t="str">
        <f t="shared" si="395"/>
        <v/>
      </c>
      <c r="Q1232" s="552"/>
      <c r="R1232" s="551"/>
      <c r="S1232" s="291"/>
      <c r="T1232" t="str">
        <f t="shared" si="396"/>
        <v>-</v>
      </c>
      <c r="U1232" s="560">
        <f t="shared" si="397"/>
        <v>0</v>
      </c>
      <c r="V1232" s="560">
        <f t="shared" si="398"/>
        <v>0</v>
      </c>
      <c r="W1232" s="560">
        <f t="shared" si="399"/>
        <v>0</v>
      </c>
    </row>
    <row r="1233" spans="1:23" ht="21" customHeight="1">
      <c r="A1233" s="316" t="str">
        <f t="shared" si="390"/>
        <v/>
      </c>
      <c r="B1233" s="316" t="str">
        <f t="shared" si="391"/>
        <v/>
      </c>
      <c r="C1233" s="316" t="str">
        <f>IF(AND(F1233&lt;&gt;"",G1233&lt;&gt;""),COUNT($C$32:C1232)+1,"")</f>
        <v/>
      </c>
      <c r="D1233" s="292" t="str">
        <f t="shared" si="392"/>
        <v/>
      </c>
      <c r="E1233" s="292" t="str">
        <f t="shared" si="393"/>
        <v/>
      </c>
      <c r="F1233" s="316"/>
      <c r="G1233" s="316"/>
      <c r="H1233" s="317"/>
      <c r="I1233" s="316" t="s">
        <v>445</v>
      </c>
      <c r="J1233" s="318"/>
      <c r="K1233" s="319"/>
      <c r="L1233" s="292" t="s">
        <v>446</v>
      </c>
      <c r="M1233" s="324"/>
      <c r="N1233" s="294" t="str">
        <f t="shared" si="394"/>
        <v/>
      </c>
      <c r="O1233" s="319"/>
      <c r="P1233" s="296" t="str">
        <f t="shared" si="395"/>
        <v/>
      </c>
      <c r="Q1233" s="552"/>
      <c r="R1233" s="551"/>
      <c r="S1233" s="291"/>
      <c r="T1233" t="str">
        <f t="shared" si="396"/>
        <v>-</v>
      </c>
      <c r="U1233" s="560">
        <f t="shared" si="397"/>
        <v>0</v>
      </c>
      <c r="V1233" s="560">
        <f t="shared" si="398"/>
        <v>0</v>
      </c>
      <c r="W1233" s="560">
        <f t="shared" si="399"/>
        <v>0</v>
      </c>
    </row>
    <row r="1234" spans="1:23" ht="21" customHeight="1">
      <c r="A1234" s="316" t="str">
        <f t="shared" si="390"/>
        <v/>
      </c>
      <c r="B1234" s="316" t="str">
        <f t="shared" si="391"/>
        <v/>
      </c>
      <c r="C1234" s="316" t="str">
        <f>IF(AND(F1234&lt;&gt;"",G1234&lt;&gt;""),COUNT($C$32:C1233)+1,"")</f>
        <v/>
      </c>
      <c r="D1234" s="292" t="str">
        <f t="shared" si="392"/>
        <v/>
      </c>
      <c r="E1234" s="292" t="str">
        <f t="shared" si="393"/>
        <v/>
      </c>
      <c r="F1234" s="316"/>
      <c r="G1234" s="316"/>
      <c r="H1234" s="317"/>
      <c r="I1234" s="316" t="s">
        <v>445</v>
      </c>
      <c r="J1234" s="318"/>
      <c r="K1234" s="319"/>
      <c r="L1234" s="292" t="s">
        <v>446</v>
      </c>
      <c r="M1234" s="324"/>
      <c r="N1234" s="294" t="str">
        <f t="shared" si="394"/>
        <v/>
      </c>
      <c r="O1234" s="319"/>
      <c r="P1234" s="296" t="str">
        <f t="shared" si="395"/>
        <v/>
      </c>
      <c r="Q1234" s="552"/>
      <c r="R1234" s="551"/>
      <c r="S1234" s="291"/>
      <c r="T1234" t="str">
        <f t="shared" si="396"/>
        <v>-</v>
      </c>
      <c r="U1234" s="560">
        <f t="shared" si="397"/>
        <v>0</v>
      </c>
      <c r="V1234" s="560">
        <f t="shared" si="398"/>
        <v>0</v>
      </c>
      <c r="W1234" s="560">
        <f t="shared" si="399"/>
        <v>0</v>
      </c>
    </row>
    <row r="1235" spans="1:23" ht="21" customHeight="1">
      <c r="A1235" s="316" t="str">
        <f t="shared" si="390"/>
        <v/>
      </c>
      <c r="B1235" s="316" t="str">
        <f t="shared" si="391"/>
        <v/>
      </c>
      <c r="C1235" s="316" t="str">
        <f>IF(AND(F1235&lt;&gt;"",G1235&lt;&gt;""),COUNT($C$32:C1234)+1,"")</f>
        <v/>
      </c>
      <c r="D1235" s="292" t="str">
        <f t="shared" si="392"/>
        <v/>
      </c>
      <c r="E1235" s="292" t="str">
        <f t="shared" si="393"/>
        <v/>
      </c>
      <c r="F1235" s="316"/>
      <c r="G1235" s="316"/>
      <c r="H1235" s="317"/>
      <c r="I1235" s="316" t="s">
        <v>445</v>
      </c>
      <c r="J1235" s="318"/>
      <c r="K1235" s="319"/>
      <c r="L1235" s="292" t="s">
        <v>446</v>
      </c>
      <c r="M1235" s="324"/>
      <c r="N1235" s="294" t="str">
        <f t="shared" si="394"/>
        <v/>
      </c>
      <c r="O1235" s="319"/>
      <c r="P1235" s="296" t="str">
        <f t="shared" si="395"/>
        <v/>
      </c>
      <c r="Q1235" s="552"/>
      <c r="R1235" s="551"/>
      <c r="S1235" s="291"/>
      <c r="T1235" t="str">
        <f t="shared" si="396"/>
        <v>-</v>
      </c>
      <c r="U1235" s="560">
        <f t="shared" si="397"/>
        <v>0</v>
      </c>
      <c r="V1235" s="560">
        <f t="shared" si="398"/>
        <v>0</v>
      </c>
      <c r="W1235" s="560">
        <f t="shared" si="399"/>
        <v>0</v>
      </c>
    </row>
    <row r="1236" spans="1:23" ht="21" customHeight="1">
      <c r="A1236" s="316" t="str">
        <f t="shared" si="390"/>
        <v/>
      </c>
      <c r="B1236" s="316" t="str">
        <f t="shared" si="391"/>
        <v/>
      </c>
      <c r="C1236" s="316" t="str">
        <f>IF(AND(F1236&lt;&gt;"",G1236&lt;&gt;""),COUNT($C$32:C1235)+1,"")</f>
        <v/>
      </c>
      <c r="D1236" s="292" t="str">
        <f t="shared" si="392"/>
        <v/>
      </c>
      <c r="E1236" s="292" t="str">
        <f t="shared" si="393"/>
        <v/>
      </c>
      <c r="F1236" s="316"/>
      <c r="G1236" s="316"/>
      <c r="H1236" s="317"/>
      <c r="I1236" s="316" t="s">
        <v>445</v>
      </c>
      <c r="J1236" s="318"/>
      <c r="K1236" s="319"/>
      <c r="L1236" s="292" t="s">
        <v>446</v>
      </c>
      <c r="M1236" s="324"/>
      <c r="N1236" s="294" t="str">
        <f t="shared" si="394"/>
        <v/>
      </c>
      <c r="O1236" s="319"/>
      <c r="P1236" s="296" t="str">
        <f t="shared" si="395"/>
        <v/>
      </c>
      <c r="Q1236" s="552"/>
      <c r="R1236" s="551"/>
      <c r="S1236" s="291"/>
      <c r="T1236" t="str">
        <f t="shared" si="396"/>
        <v>-</v>
      </c>
      <c r="U1236" s="560">
        <f t="shared" si="397"/>
        <v>0</v>
      </c>
      <c r="V1236" s="560">
        <f t="shared" si="398"/>
        <v>0</v>
      </c>
      <c r="W1236" s="560">
        <f t="shared" si="399"/>
        <v>0</v>
      </c>
    </row>
    <row r="1237" spans="1:23" ht="21" customHeight="1">
      <c r="A1237" s="316" t="str">
        <f t="shared" si="390"/>
        <v/>
      </c>
      <c r="B1237" s="316" t="str">
        <f t="shared" si="391"/>
        <v/>
      </c>
      <c r="C1237" s="316" t="str">
        <f>IF(AND(F1237&lt;&gt;"",G1237&lt;&gt;""),COUNT($C$32:C1236)+1,"")</f>
        <v/>
      </c>
      <c r="D1237" s="292" t="str">
        <f t="shared" si="392"/>
        <v/>
      </c>
      <c r="E1237" s="292" t="str">
        <f t="shared" si="393"/>
        <v/>
      </c>
      <c r="F1237" s="316"/>
      <c r="G1237" s="316"/>
      <c r="H1237" s="317"/>
      <c r="I1237" s="316" t="s">
        <v>445</v>
      </c>
      <c r="J1237" s="318"/>
      <c r="K1237" s="319"/>
      <c r="L1237" s="292" t="s">
        <v>446</v>
      </c>
      <c r="M1237" s="324"/>
      <c r="N1237" s="294" t="str">
        <f t="shared" si="394"/>
        <v/>
      </c>
      <c r="O1237" s="319"/>
      <c r="P1237" s="296" t="str">
        <f t="shared" si="395"/>
        <v/>
      </c>
      <c r="Q1237" s="552"/>
      <c r="R1237" s="551"/>
      <c r="S1237" s="291"/>
      <c r="T1237" t="str">
        <f t="shared" si="396"/>
        <v>-</v>
      </c>
      <c r="U1237" s="560">
        <f t="shared" si="397"/>
        <v>0</v>
      </c>
      <c r="V1237" s="560">
        <f t="shared" si="398"/>
        <v>0</v>
      </c>
      <c r="W1237" s="560">
        <f t="shared" si="399"/>
        <v>0</v>
      </c>
    </row>
    <row r="1238" spans="1:23" ht="21" customHeight="1">
      <c r="A1238" s="316" t="str">
        <f t="shared" si="390"/>
        <v/>
      </c>
      <c r="B1238" s="316" t="str">
        <f t="shared" si="391"/>
        <v/>
      </c>
      <c r="C1238" s="316" t="str">
        <f>IF(AND(F1238&lt;&gt;"",G1238&lt;&gt;""),COUNT($C$32:C1237)+1,"")</f>
        <v/>
      </c>
      <c r="D1238" s="292" t="str">
        <f t="shared" si="392"/>
        <v/>
      </c>
      <c r="E1238" s="292" t="str">
        <f t="shared" si="393"/>
        <v/>
      </c>
      <c r="F1238" s="316"/>
      <c r="G1238" s="316"/>
      <c r="H1238" s="317"/>
      <c r="I1238" s="316" t="s">
        <v>445</v>
      </c>
      <c r="J1238" s="318"/>
      <c r="K1238" s="319"/>
      <c r="L1238" s="292" t="s">
        <v>446</v>
      </c>
      <c r="M1238" s="324"/>
      <c r="N1238" s="294" t="str">
        <f t="shared" si="394"/>
        <v/>
      </c>
      <c r="O1238" s="319"/>
      <c r="P1238" s="296" t="str">
        <f t="shared" si="395"/>
        <v/>
      </c>
      <c r="Q1238" s="552"/>
      <c r="R1238" s="551"/>
      <c r="S1238" s="291"/>
      <c r="T1238" t="str">
        <f t="shared" si="396"/>
        <v>-</v>
      </c>
      <c r="U1238" s="560">
        <f t="shared" si="397"/>
        <v>0</v>
      </c>
      <c r="V1238" s="560">
        <f t="shared" si="398"/>
        <v>0</v>
      </c>
      <c r="W1238" s="560">
        <f t="shared" si="399"/>
        <v>0</v>
      </c>
    </row>
    <row r="1239" spans="1:23" ht="21" customHeight="1">
      <c r="A1239" s="316" t="str">
        <f t="shared" si="390"/>
        <v/>
      </c>
      <c r="B1239" s="316" t="str">
        <f t="shared" si="391"/>
        <v/>
      </c>
      <c r="C1239" s="316" t="str">
        <f>IF(AND(F1239&lt;&gt;"",G1239&lt;&gt;""),COUNT($C$32:C1238)+1,"")</f>
        <v/>
      </c>
      <c r="D1239" s="292" t="str">
        <f t="shared" si="392"/>
        <v/>
      </c>
      <c r="E1239" s="292" t="str">
        <f t="shared" si="393"/>
        <v/>
      </c>
      <c r="F1239" s="316"/>
      <c r="G1239" s="316"/>
      <c r="H1239" s="317"/>
      <c r="I1239" s="316" t="s">
        <v>445</v>
      </c>
      <c r="J1239" s="318"/>
      <c r="K1239" s="319"/>
      <c r="L1239" s="292" t="s">
        <v>446</v>
      </c>
      <c r="M1239" s="324"/>
      <c r="N1239" s="294" t="str">
        <f t="shared" si="394"/>
        <v/>
      </c>
      <c r="O1239" s="319"/>
      <c r="P1239" s="296" t="str">
        <f t="shared" si="395"/>
        <v/>
      </c>
      <c r="Q1239" s="552"/>
      <c r="R1239" s="551"/>
      <c r="S1239" s="291"/>
      <c r="T1239" t="str">
        <f t="shared" si="396"/>
        <v>-</v>
      </c>
      <c r="U1239" s="560">
        <f t="shared" si="397"/>
        <v>0</v>
      </c>
      <c r="V1239" s="560">
        <f t="shared" si="398"/>
        <v>0</v>
      </c>
      <c r="W1239" s="560">
        <f t="shared" si="399"/>
        <v>0</v>
      </c>
    </row>
    <row r="1240" spans="1:23" ht="21" customHeight="1">
      <c r="A1240" s="316" t="str">
        <f t="shared" si="390"/>
        <v/>
      </c>
      <c r="B1240" s="316" t="str">
        <f t="shared" si="391"/>
        <v/>
      </c>
      <c r="C1240" s="316" t="str">
        <f>IF(AND(F1240&lt;&gt;"",G1240&lt;&gt;""),COUNT($C$32:C1239)+1,"")</f>
        <v/>
      </c>
      <c r="D1240" s="292" t="str">
        <f t="shared" si="392"/>
        <v/>
      </c>
      <c r="E1240" s="292" t="str">
        <f t="shared" si="393"/>
        <v/>
      </c>
      <c r="F1240" s="316"/>
      <c r="G1240" s="316"/>
      <c r="H1240" s="317"/>
      <c r="I1240" s="316" t="s">
        <v>445</v>
      </c>
      <c r="J1240" s="318"/>
      <c r="K1240" s="319"/>
      <c r="L1240" s="292" t="s">
        <v>446</v>
      </c>
      <c r="M1240" s="324"/>
      <c r="N1240" s="294" t="str">
        <f t="shared" si="394"/>
        <v/>
      </c>
      <c r="O1240" s="319"/>
      <c r="P1240" s="296" t="str">
        <f t="shared" si="395"/>
        <v/>
      </c>
      <c r="Q1240" s="552"/>
      <c r="R1240" s="551"/>
      <c r="S1240" s="291"/>
      <c r="T1240" t="str">
        <f t="shared" si="396"/>
        <v>-</v>
      </c>
      <c r="U1240" s="560">
        <f t="shared" si="397"/>
        <v>0</v>
      </c>
      <c r="V1240" s="560">
        <f t="shared" si="398"/>
        <v>0</v>
      </c>
      <c r="W1240" s="560">
        <f t="shared" si="399"/>
        <v>0</v>
      </c>
    </row>
    <row r="1241" spans="1:23" ht="21" customHeight="1">
      <c r="A1241" s="316" t="str">
        <f t="shared" si="390"/>
        <v/>
      </c>
      <c r="B1241" s="316" t="str">
        <f t="shared" si="391"/>
        <v/>
      </c>
      <c r="C1241" s="316" t="str">
        <f>IF(AND(F1241&lt;&gt;"",G1241&lt;&gt;""),COUNT($C$32:C1240)+1,"")</f>
        <v/>
      </c>
      <c r="D1241" s="292" t="str">
        <f t="shared" si="392"/>
        <v/>
      </c>
      <c r="E1241" s="292" t="str">
        <f t="shared" si="393"/>
        <v/>
      </c>
      <c r="F1241" s="316"/>
      <c r="G1241" s="316"/>
      <c r="H1241" s="317"/>
      <c r="I1241" s="316" t="s">
        <v>445</v>
      </c>
      <c r="J1241" s="318"/>
      <c r="K1241" s="319"/>
      <c r="L1241" s="292" t="s">
        <v>446</v>
      </c>
      <c r="M1241" s="324"/>
      <c r="N1241" s="294" t="str">
        <f t="shared" si="394"/>
        <v/>
      </c>
      <c r="O1241" s="319"/>
      <c r="P1241" s="296" t="str">
        <f t="shared" si="395"/>
        <v/>
      </c>
      <c r="Q1241" s="552"/>
      <c r="R1241" s="551"/>
      <c r="S1241" s="291"/>
      <c r="T1241" t="str">
        <f t="shared" si="396"/>
        <v>-</v>
      </c>
      <c r="U1241" s="560">
        <f t="shared" si="397"/>
        <v>0</v>
      </c>
      <c r="V1241" s="560">
        <f t="shared" si="398"/>
        <v>0</v>
      </c>
      <c r="W1241" s="560">
        <f t="shared" si="399"/>
        <v>0</v>
      </c>
    </row>
    <row r="1242" spans="1:23" ht="21" customHeight="1">
      <c r="A1242" s="316" t="str">
        <f t="shared" si="390"/>
        <v/>
      </c>
      <c r="B1242" s="316" t="str">
        <f t="shared" si="391"/>
        <v/>
      </c>
      <c r="C1242" s="316" t="str">
        <f>IF(AND(F1242&lt;&gt;"",G1242&lt;&gt;""),COUNT($C$32:C1241)+1,"")</f>
        <v/>
      </c>
      <c r="D1242" s="292" t="str">
        <f t="shared" si="392"/>
        <v/>
      </c>
      <c r="E1242" s="292" t="str">
        <f t="shared" si="393"/>
        <v/>
      </c>
      <c r="F1242" s="316"/>
      <c r="G1242" s="316"/>
      <c r="H1242" s="317"/>
      <c r="I1242" s="316" t="s">
        <v>445</v>
      </c>
      <c r="J1242" s="318"/>
      <c r="K1242" s="319"/>
      <c r="L1242" s="292" t="s">
        <v>446</v>
      </c>
      <c r="M1242" s="324"/>
      <c r="N1242" s="294" t="str">
        <f t="shared" si="394"/>
        <v/>
      </c>
      <c r="O1242" s="319"/>
      <c r="P1242" s="296" t="str">
        <f t="shared" si="395"/>
        <v/>
      </c>
      <c r="Q1242" s="552"/>
      <c r="R1242" s="551"/>
      <c r="S1242" s="291"/>
      <c r="T1242" t="str">
        <f t="shared" si="396"/>
        <v>-</v>
      </c>
      <c r="U1242" s="560">
        <f t="shared" si="397"/>
        <v>0</v>
      </c>
      <c r="V1242" s="560">
        <f t="shared" si="398"/>
        <v>0</v>
      </c>
      <c r="W1242" s="560">
        <f t="shared" si="399"/>
        <v>0</v>
      </c>
    </row>
    <row r="1243" spans="1:23" ht="21" customHeight="1">
      <c r="A1243" s="316" t="str">
        <f t="shared" si="390"/>
        <v/>
      </c>
      <c r="B1243" s="316" t="str">
        <f t="shared" si="391"/>
        <v/>
      </c>
      <c r="C1243" s="316" t="str">
        <f>IF(AND(F1243&lt;&gt;"",G1243&lt;&gt;""),COUNT($C$32:C1242)+1,"")</f>
        <v/>
      </c>
      <c r="D1243" s="292" t="str">
        <f t="shared" si="392"/>
        <v/>
      </c>
      <c r="E1243" s="292" t="str">
        <f t="shared" si="393"/>
        <v/>
      </c>
      <c r="F1243" s="316"/>
      <c r="G1243" s="316"/>
      <c r="H1243" s="317"/>
      <c r="I1243" s="316" t="s">
        <v>445</v>
      </c>
      <c r="J1243" s="318"/>
      <c r="K1243" s="319"/>
      <c r="L1243" s="292" t="s">
        <v>446</v>
      </c>
      <c r="M1243" s="324"/>
      <c r="N1243" s="294" t="str">
        <f t="shared" si="394"/>
        <v/>
      </c>
      <c r="O1243" s="319"/>
      <c r="P1243" s="296" t="str">
        <f t="shared" si="395"/>
        <v/>
      </c>
      <c r="Q1243" s="552"/>
      <c r="R1243" s="551"/>
      <c r="S1243" s="291"/>
      <c r="T1243" t="str">
        <f t="shared" si="396"/>
        <v>-</v>
      </c>
      <c r="U1243" s="560">
        <f t="shared" si="397"/>
        <v>0</v>
      </c>
      <c r="V1243" s="560">
        <f t="shared" si="398"/>
        <v>0</v>
      </c>
      <c r="W1243" s="560">
        <f t="shared" si="399"/>
        <v>0</v>
      </c>
    </row>
    <row r="1244" spans="1:23" ht="21" customHeight="1">
      <c r="A1244" s="316" t="str">
        <f t="shared" si="390"/>
        <v/>
      </c>
      <c r="B1244" s="316" t="str">
        <f t="shared" si="391"/>
        <v/>
      </c>
      <c r="C1244" s="316" t="str">
        <f>IF(AND(F1244&lt;&gt;"",G1244&lt;&gt;""),COUNT($C$32:C1243)+1,"")</f>
        <v/>
      </c>
      <c r="D1244" s="292" t="str">
        <f t="shared" si="392"/>
        <v/>
      </c>
      <c r="E1244" s="292" t="str">
        <f t="shared" si="393"/>
        <v/>
      </c>
      <c r="F1244" s="316"/>
      <c r="G1244" s="316"/>
      <c r="H1244" s="317"/>
      <c r="I1244" s="316" t="s">
        <v>445</v>
      </c>
      <c r="J1244" s="318"/>
      <c r="K1244" s="319"/>
      <c r="L1244" s="292" t="s">
        <v>446</v>
      </c>
      <c r="M1244" s="324"/>
      <c r="N1244" s="294" t="str">
        <f t="shared" si="394"/>
        <v/>
      </c>
      <c r="O1244" s="319"/>
      <c r="P1244" s="296" t="str">
        <f t="shared" si="395"/>
        <v/>
      </c>
      <c r="Q1244" s="552"/>
      <c r="R1244" s="551"/>
      <c r="S1244" s="291"/>
      <c r="T1244" t="str">
        <f t="shared" si="396"/>
        <v>-</v>
      </c>
      <c r="U1244" s="560">
        <f t="shared" si="397"/>
        <v>0</v>
      </c>
      <c r="V1244" s="560">
        <f t="shared" si="398"/>
        <v>0</v>
      </c>
      <c r="W1244" s="560">
        <f t="shared" si="399"/>
        <v>0</v>
      </c>
    </row>
    <row r="1245" spans="1:23" ht="21" customHeight="1">
      <c r="A1245" s="316" t="str">
        <f t="shared" si="390"/>
        <v/>
      </c>
      <c r="B1245" s="316" t="str">
        <f t="shared" si="391"/>
        <v/>
      </c>
      <c r="C1245" s="316" t="str">
        <f>IF(AND(F1245&lt;&gt;"",G1245&lt;&gt;""),COUNT($C$32:C1244)+1,"")</f>
        <v/>
      </c>
      <c r="D1245" s="292" t="str">
        <f t="shared" si="392"/>
        <v/>
      </c>
      <c r="E1245" s="292" t="str">
        <f t="shared" si="393"/>
        <v/>
      </c>
      <c r="F1245" s="316"/>
      <c r="G1245" s="316"/>
      <c r="H1245" s="317"/>
      <c r="I1245" s="316" t="s">
        <v>445</v>
      </c>
      <c r="J1245" s="318"/>
      <c r="K1245" s="319"/>
      <c r="L1245" s="292" t="s">
        <v>446</v>
      </c>
      <c r="M1245" s="324"/>
      <c r="N1245" s="294" t="str">
        <f t="shared" si="394"/>
        <v/>
      </c>
      <c r="O1245" s="319"/>
      <c r="P1245" s="296" t="str">
        <f t="shared" si="395"/>
        <v/>
      </c>
      <c r="Q1245" s="552"/>
      <c r="R1245" s="551"/>
      <c r="S1245" s="291"/>
      <c r="T1245" t="str">
        <f t="shared" si="396"/>
        <v>-</v>
      </c>
      <c r="U1245" s="560">
        <f t="shared" si="397"/>
        <v>0</v>
      </c>
      <c r="V1245" s="560">
        <f t="shared" si="398"/>
        <v>0</v>
      </c>
      <c r="W1245" s="560">
        <f t="shared" si="399"/>
        <v>0</v>
      </c>
    </row>
    <row r="1246" spans="1:23" ht="21" customHeight="1">
      <c r="A1246" s="316" t="str">
        <f t="shared" si="390"/>
        <v/>
      </c>
      <c r="B1246" s="316" t="str">
        <f t="shared" si="391"/>
        <v/>
      </c>
      <c r="C1246" s="316" t="str">
        <f>IF(AND(F1246&lt;&gt;"",G1246&lt;&gt;""),COUNT($C$32:C1245)+1,"")</f>
        <v/>
      </c>
      <c r="D1246" s="292" t="str">
        <f t="shared" si="392"/>
        <v/>
      </c>
      <c r="E1246" s="292" t="str">
        <f t="shared" si="393"/>
        <v/>
      </c>
      <c r="F1246" s="316"/>
      <c r="G1246" s="316"/>
      <c r="H1246" s="317"/>
      <c r="I1246" s="316" t="s">
        <v>445</v>
      </c>
      <c r="J1246" s="318"/>
      <c r="K1246" s="319"/>
      <c r="L1246" s="292" t="s">
        <v>446</v>
      </c>
      <c r="M1246" s="324"/>
      <c r="N1246" s="294" t="str">
        <f t="shared" si="394"/>
        <v/>
      </c>
      <c r="O1246" s="319"/>
      <c r="P1246" s="296" t="str">
        <f t="shared" si="395"/>
        <v/>
      </c>
      <c r="Q1246" s="552"/>
      <c r="R1246" s="551"/>
      <c r="S1246" s="291"/>
      <c r="T1246" t="str">
        <f t="shared" si="396"/>
        <v>-</v>
      </c>
      <c r="U1246" s="560">
        <f t="shared" si="397"/>
        <v>0</v>
      </c>
      <c r="V1246" s="560">
        <f t="shared" si="398"/>
        <v>0</v>
      </c>
      <c r="W1246" s="560">
        <f t="shared" si="399"/>
        <v>0</v>
      </c>
    </row>
    <row r="1247" spans="1:23" ht="21" customHeight="1">
      <c r="A1247" s="316" t="str">
        <f t="shared" si="390"/>
        <v/>
      </c>
      <c r="B1247" s="316" t="str">
        <f t="shared" si="391"/>
        <v/>
      </c>
      <c r="C1247" s="316" t="str">
        <f>IF(AND(F1247&lt;&gt;"",G1247&lt;&gt;""),COUNT($C$32:C1246)+1,"")</f>
        <v/>
      </c>
      <c r="D1247" s="292" t="str">
        <f t="shared" si="392"/>
        <v/>
      </c>
      <c r="E1247" s="292" t="str">
        <f t="shared" si="393"/>
        <v/>
      </c>
      <c r="F1247" s="316"/>
      <c r="G1247" s="316"/>
      <c r="H1247" s="317"/>
      <c r="I1247" s="316" t="s">
        <v>445</v>
      </c>
      <c r="J1247" s="318"/>
      <c r="K1247" s="319"/>
      <c r="L1247" s="292" t="s">
        <v>446</v>
      </c>
      <c r="M1247" s="324"/>
      <c r="N1247" s="294" t="str">
        <f t="shared" si="394"/>
        <v/>
      </c>
      <c r="O1247" s="319"/>
      <c r="P1247" s="296" t="str">
        <f t="shared" si="395"/>
        <v/>
      </c>
      <c r="Q1247" s="552"/>
      <c r="R1247" s="551"/>
      <c r="S1247" s="291"/>
      <c r="T1247" t="str">
        <f t="shared" si="396"/>
        <v>-</v>
      </c>
      <c r="U1247" s="560">
        <f t="shared" si="397"/>
        <v>0</v>
      </c>
      <c r="V1247" s="560">
        <f t="shared" si="398"/>
        <v>0</v>
      </c>
      <c r="W1247" s="560">
        <f t="shared" si="399"/>
        <v>0</v>
      </c>
    </row>
    <row r="1248" spans="1:23" ht="21" customHeight="1">
      <c r="A1248" s="316" t="str">
        <f t="shared" si="390"/>
        <v/>
      </c>
      <c r="B1248" s="316" t="str">
        <f t="shared" si="391"/>
        <v/>
      </c>
      <c r="C1248" s="316" t="str">
        <f>IF(AND(F1248&lt;&gt;"",G1248&lt;&gt;""),COUNT($C$32:C1247)+1,"")</f>
        <v/>
      </c>
      <c r="D1248" s="292" t="str">
        <f t="shared" si="392"/>
        <v/>
      </c>
      <c r="E1248" s="292" t="str">
        <f t="shared" si="393"/>
        <v/>
      </c>
      <c r="F1248" s="316"/>
      <c r="G1248" s="316"/>
      <c r="H1248" s="317"/>
      <c r="I1248" s="316" t="s">
        <v>445</v>
      </c>
      <c r="J1248" s="318"/>
      <c r="K1248" s="319"/>
      <c r="L1248" s="292" t="s">
        <v>446</v>
      </c>
      <c r="M1248" s="324"/>
      <c r="N1248" s="294" t="str">
        <f t="shared" si="394"/>
        <v/>
      </c>
      <c r="O1248" s="319"/>
      <c r="P1248" s="296" t="str">
        <f t="shared" si="395"/>
        <v/>
      </c>
      <c r="Q1248" s="552"/>
      <c r="R1248" s="551"/>
      <c r="S1248" s="291"/>
      <c r="T1248" t="str">
        <f t="shared" si="396"/>
        <v>-</v>
      </c>
      <c r="U1248" s="560">
        <f t="shared" si="397"/>
        <v>0</v>
      </c>
      <c r="V1248" s="560">
        <f t="shared" si="398"/>
        <v>0</v>
      </c>
      <c r="W1248" s="560">
        <f t="shared" si="399"/>
        <v>0</v>
      </c>
    </row>
    <row r="1249" spans="1:23" ht="21" customHeight="1">
      <c r="A1249" s="316" t="str">
        <f t="shared" si="390"/>
        <v/>
      </c>
      <c r="B1249" s="316" t="str">
        <f t="shared" si="391"/>
        <v/>
      </c>
      <c r="C1249" s="316" t="str">
        <f>IF(AND(F1249&lt;&gt;"",G1249&lt;&gt;""),COUNT($C$32:C1248)+1,"")</f>
        <v/>
      </c>
      <c r="D1249" s="292" t="str">
        <f t="shared" si="392"/>
        <v/>
      </c>
      <c r="E1249" s="292" t="str">
        <f t="shared" si="393"/>
        <v/>
      </c>
      <c r="F1249" s="316"/>
      <c r="G1249" s="316"/>
      <c r="H1249" s="317"/>
      <c r="I1249" s="316" t="s">
        <v>445</v>
      </c>
      <c r="J1249" s="318"/>
      <c r="K1249" s="319"/>
      <c r="L1249" s="292" t="s">
        <v>446</v>
      </c>
      <c r="M1249" s="324"/>
      <c r="N1249" s="294" t="str">
        <f t="shared" si="394"/>
        <v/>
      </c>
      <c r="O1249" s="319"/>
      <c r="P1249" s="296" t="str">
        <f t="shared" si="395"/>
        <v/>
      </c>
      <c r="Q1249" s="552"/>
      <c r="R1249" s="551"/>
      <c r="S1249" s="291"/>
      <c r="T1249" t="str">
        <f t="shared" si="396"/>
        <v>-</v>
      </c>
      <c r="U1249" s="560">
        <f t="shared" si="397"/>
        <v>0</v>
      </c>
      <c r="V1249" s="560">
        <f t="shared" si="398"/>
        <v>0</v>
      </c>
      <c r="W1249" s="560">
        <f t="shared" si="399"/>
        <v>0</v>
      </c>
    </row>
    <row r="1250" spans="1:23" ht="21" customHeight="1">
      <c r="A1250" s="316" t="str">
        <f t="shared" si="390"/>
        <v/>
      </c>
      <c r="B1250" s="316" t="str">
        <f t="shared" si="391"/>
        <v/>
      </c>
      <c r="C1250" s="316" t="str">
        <f>IF(AND(F1250&lt;&gt;"",G1250&lt;&gt;""),COUNT($C$32:C1249)+1,"")</f>
        <v/>
      </c>
      <c r="D1250" s="292" t="str">
        <f t="shared" si="392"/>
        <v/>
      </c>
      <c r="E1250" s="292" t="str">
        <f t="shared" si="393"/>
        <v/>
      </c>
      <c r="F1250" s="316"/>
      <c r="G1250" s="316"/>
      <c r="H1250" s="317"/>
      <c r="I1250" s="316" t="s">
        <v>445</v>
      </c>
      <c r="J1250" s="318"/>
      <c r="K1250" s="319"/>
      <c r="L1250" s="292" t="s">
        <v>446</v>
      </c>
      <c r="M1250" s="324"/>
      <c r="N1250" s="294" t="str">
        <f t="shared" si="394"/>
        <v/>
      </c>
      <c r="O1250" s="319"/>
      <c r="P1250" s="296" t="str">
        <f t="shared" si="395"/>
        <v/>
      </c>
      <c r="Q1250" s="552"/>
      <c r="R1250" s="551"/>
      <c r="S1250" s="291"/>
      <c r="T1250" t="str">
        <f t="shared" si="396"/>
        <v>-</v>
      </c>
      <c r="U1250" s="560">
        <f t="shared" si="397"/>
        <v>0</v>
      </c>
      <c r="V1250" s="560">
        <f t="shared" si="398"/>
        <v>0</v>
      </c>
      <c r="W1250" s="560">
        <f t="shared" si="399"/>
        <v>0</v>
      </c>
    </row>
    <row r="1251" spans="1:23" ht="21" customHeight="1">
      <c r="A1251" s="316" t="str">
        <f t="shared" si="390"/>
        <v/>
      </c>
      <c r="B1251" s="316" t="str">
        <f t="shared" si="391"/>
        <v/>
      </c>
      <c r="C1251" s="316" t="str">
        <f>IF(AND(F1251&lt;&gt;"",G1251&lt;&gt;""),COUNT($C$32:C1250)+1,"")</f>
        <v/>
      </c>
      <c r="D1251" s="292" t="str">
        <f t="shared" si="392"/>
        <v/>
      </c>
      <c r="E1251" s="292" t="str">
        <f t="shared" si="393"/>
        <v/>
      </c>
      <c r="F1251" s="316"/>
      <c r="G1251" s="316"/>
      <c r="H1251" s="317"/>
      <c r="I1251" s="316" t="s">
        <v>445</v>
      </c>
      <c r="J1251" s="318"/>
      <c r="K1251" s="319"/>
      <c r="L1251" s="292" t="s">
        <v>446</v>
      </c>
      <c r="M1251" s="324"/>
      <c r="N1251" s="294" t="str">
        <f t="shared" si="394"/>
        <v/>
      </c>
      <c r="O1251" s="319"/>
      <c r="P1251" s="296" t="str">
        <f t="shared" si="395"/>
        <v/>
      </c>
      <c r="Q1251" s="552"/>
      <c r="R1251" s="551"/>
      <c r="S1251" s="291"/>
      <c r="T1251" t="str">
        <f t="shared" si="396"/>
        <v>-</v>
      </c>
      <c r="U1251" s="560">
        <f t="shared" si="397"/>
        <v>0</v>
      </c>
      <c r="V1251" s="560">
        <f t="shared" si="398"/>
        <v>0</v>
      </c>
      <c r="W1251" s="560">
        <f t="shared" si="399"/>
        <v>0</v>
      </c>
    </row>
    <row r="1252" spans="1:23" ht="21" customHeight="1">
      <c r="A1252" s="316" t="str">
        <f t="shared" si="390"/>
        <v/>
      </c>
      <c r="B1252" s="316" t="str">
        <f t="shared" si="391"/>
        <v/>
      </c>
      <c r="C1252" s="316" t="str">
        <f>IF(AND(F1252&lt;&gt;"",G1252&lt;&gt;""),COUNT($C$32:C1251)+1,"")</f>
        <v/>
      </c>
      <c r="D1252" s="292" t="str">
        <f t="shared" si="392"/>
        <v/>
      </c>
      <c r="E1252" s="292" t="str">
        <f t="shared" si="393"/>
        <v/>
      </c>
      <c r="F1252" s="316"/>
      <c r="G1252" s="316"/>
      <c r="H1252" s="317"/>
      <c r="I1252" s="316" t="s">
        <v>445</v>
      </c>
      <c r="J1252" s="318"/>
      <c r="K1252" s="319"/>
      <c r="L1252" s="292" t="s">
        <v>446</v>
      </c>
      <c r="M1252" s="324"/>
      <c r="N1252" s="294" t="str">
        <f t="shared" si="394"/>
        <v/>
      </c>
      <c r="O1252" s="319"/>
      <c r="P1252" s="296" t="str">
        <f t="shared" si="395"/>
        <v/>
      </c>
      <c r="Q1252" s="552"/>
      <c r="R1252" s="551"/>
      <c r="S1252" s="291"/>
      <c r="T1252" t="str">
        <f t="shared" si="396"/>
        <v>-</v>
      </c>
      <c r="U1252" s="560">
        <f t="shared" si="397"/>
        <v>0</v>
      </c>
      <c r="V1252" s="560">
        <f t="shared" si="398"/>
        <v>0</v>
      </c>
      <c r="W1252" s="560">
        <f t="shared" si="399"/>
        <v>0</v>
      </c>
    </row>
    <row r="1253" spans="1:23" ht="21" customHeight="1">
      <c r="A1253" s="316" t="str">
        <f t="shared" si="390"/>
        <v/>
      </c>
      <c r="B1253" s="316" t="str">
        <f t="shared" si="391"/>
        <v/>
      </c>
      <c r="C1253" s="316" t="str">
        <f>IF(AND(F1253&lt;&gt;"",G1253&lt;&gt;""),COUNT($C$32:C1252)+1,"")</f>
        <v/>
      </c>
      <c r="D1253" s="292" t="str">
        <f t="shared" si="392"/>
        <v/>
      </c>
      <c r="E1253" s="292" t="str">
        <f t="shared" si="393"/>
        <v/>
      </c>
      <c r="F1253" s="316"/>
      <c r="G1253" s="316"/>
      <c r="H1253" s="317"/>
      <c r="I1253" s="316" t="s">
        <v>445</v>
      </c>
      <c r="J1253" s="318"/>
      <c r="K1253" s="319"/>
      <c r="L1253" s="292" t="s">
        <v>446</v>
      </c>
      <c r="M1253" s="324"/>
      <c r="N1253" s="294" t="str">
        <f t="shared" si="394"/>
        <v/>
      </c>
      <c r="O1253" s="319"/>
      <c r="P1253" s="296" t="str">
        <f t="shared" si="395"/>
        <v/>
      </c>
      <c r="Q1253" s="552"/>
      <c r="R1253" s="551"/>
      <c r="S1253" s="291"/>
      <c r="T1253" t="str">
        <f t="shared" si="396"/>
        <v>-</v>
      </c>
      <c r="U1253" s="560">
        <f t="shared" si="397"/>
        <v>0</v>
      </c>
      <c r="V1253" s="560">
        <f t="shared" si="398"/>
        <v>0</v>
      </c>
      <c r="W1253" s="560">
        <f t="shared" si="399"/>
        <v>0</v>
      </c>
    </row>
    <row r="1254" spans="1:23" ht="21" customHeight="1">
      <c r="A1254" s="316" t="str">
        <f t="shared" si="390"/>
        <v/>
      </c>
      <c r="B1254" s="316" t="str">
        <f t="shared" si="391"/>
        <v/>
      </c>
      <c r="C1254" s="316" t="str">
        <f>IF(AND(F1254&lt;&gt;"",G1254&lt;&gt;""),COUNT($C$32:C1253)+1,"")</f>
        <v/>
      </c>
      <c r="D1254" s="292" t="str">
        <f t="shared" si="392"/>
        <v/>
      </c>
      <c r="E1254" s="292" t="str">
        <f t="shared" si="393"/>
        <v/>
      </c>
      <c r="F1254" s="316"/>
      <c r="G1254" s="316"/>
      <c r="H1254" s="317"/>
      <c r="I1254" s="316" t="s">
        <v>445</v>
      </c>
      <c r="J1254" s="318"/>
      <c r="K1254" s="319"/>
      <c r="L1254" s="292" t="s">
        <v>446</v>
      </c>
      <c r="M1254" s="324"/>
      <c r="N1254" s="294" t="str">
        <f t="shared" si="394"/>
        <v/>
      </c>
      <c r="O1254" s="319"/>
      <c r="P1254" s="296" t="str">
        <f t="shared" si="395"/>
        <v/>
      </c>
      <c r="Q1254" s="552"/>
      <c r="R1254" s="551"/>
      <c r="S1254" s="291"/>
      <c r="T1254" t="str">
        <f t="shared" si="396"/>
        <v>-</v>
      </c>
      <c r="U1254" s="560">
        <f t="shared" si="397"/>
        <v>0</v>
      </c>
      <c r="V1254" s="560">
        <f t="shared" si="398"/>
        <v>0</v>
      </c>
      <c r="W1254" s="560">
        <f t="shared" si="399"/>
        <v>0</v>
      </c>
    </row>
    <row r="1255" spans="1:23" ht="21" customHeight="1">
      <c r="A1255" s="316" t="str">
        <f t="shared" si="390"/>
        <v/>
      </c>
      <c r="B1255" s="316" t="str">
        <f t="shared" si="391"/>
        <v/>
      </c>
      <c r="C1255" s="316" t="str">
        <f>IF(AND(F1255&lt;&gt;"",G1255&lt;&gt;""),COUNT($C$32:C1254)+1,"")</f>
        <v/>
      </c>
      <c r="D1255" s="292" t="str">
        <f t="shared" si="392"/>
        <v/>
      </c>
      <c r="E1255" s="292" t="str">
        <f t="shared" si="393"/>
        <v/>
      </c>
      <c r="F1255" s="316"/>
      <c r="G1255" s="316"/>
      <c r="H1255" s="317"/>
      <c r="I1255" s="316" t="s">
        <v>445</v>
      </c>
      <c r="J1255" s="318"/>
      <c r="K1255" s="319"/>
      <c r="L1255" s="292" t="s">
        <v>446</v>
      </c>
      <c r="M1255" s="324"/>
      <c r="N1255" s="294" t="str">
        <f t="shared" si="394"/>
        <v/>
      </c>
      <c r="O1255" s="319"/>
      <c r="P1255" s="296" t="str">
        <f t="shared" si="395"/>
        <v/>
      </c>
      <c r="Q1255" s="552"/>
      <c r="R1255" s="551"/>
      <c r="S1255" s="291"/>
      <c r="T1255" t="str">
        <f t="shared" si="396"/>
        <v>-</v>
      </c>
      <c r="U1255" s="560">
        <f t="shared" si="397"/>
        <v>0</v>
      </c>
      <c r="V1255" s="560">
        <f t="shared" si="398"/>
        <v>0</v>
      </c>
      <c r="W1255" s="560">
        <f t="shared" si="399"/>
        <v>0</v>
      </c>
    </row>
    <row r="1256" spans="1:23" ht="21" customHeight="1">
      <c r="A1256" s="316" t="str">
        <f t="shared" si="390"/>
        <v/>
      </c>
      <c r="B1256" s="316" t="str">
        <f t="shared" si="391"/>
        <v/>
      </c>
      <c r="C1256" s="316" t="str">
        <f>IF(AND(F1256&lt;&gt;"",G1256&lt;&gt;""),COUNT($C$32:C1255)+1,"")</f>
        <v/>
      </c>
      <c r="D1256" s="292" t="str">
        <f t="shared" si="392"/>
        <v/>
      </c>
      <c r="E1256" s="292" t="str">
        <f t="shared" si="393"/>
        <v/>
      </c>
      <c r="F1256" s="316"/>
      <c r="G1256" s="316"/>
      <c r="H1256" s="317"/>
      <c r="I1256" s="316" t="s">
        <v>445</v>
      </c>
      <c r="J1256" s="318"/>
      <c r="K1256" s="319"/>
      <c r="L1256" s="292" t="s">
        <v>446</v>
      </c>
      <c r="M1256" s="324"/>
      <c r="N1256" s="294" t="str">
        <f t="shared" si="394"/>
        <v/>
      </c>
      <c r="O1256" s="319"/>
      <c r="P1256" s="296" t="str">
        <f t="shared" si="395"/>
        <v/>
      </c>
      <c r="Q1256" s="552"/>
      <c r="R1256" s="551"/>
      <c r="S1256" s="291"/>
      <c r="T1256" t="str">
        <f t="shared" si="396"/>
        <v>-</v>
      </c>
      <c r="U1256" s="560">
        <f t="shared" si="397"/>
        <v>0</v>
      </c>
      <c r="V1256" s="560">
        <f t="shared" si="398"/>
        <v>0</v>
      </c>
      <c r="W1256" s="560">
        <f t="shared" si="399"/>
        <v>0</v>
      </c>
    </row>
    <row r="1257" spans="1:23" ht="21" customHeight="1">
      <c r="A1257" s="316" t="str">
        <f t="shared" si="390"/>
        <v/>
      </c>
      <c r="B1257" s="316" t="str">
        <f t="shared" si="391"/>
        <v/>
      </c>
      <c r="C1257" s="316" t="str">
        <f>IF(AND(F1257&lt;&gt;"",G1257&lt;&gt;""),COUNT($C$32:C1256)+1,"")</f>
        <v/>
      </c>
      <c r="D1257" s="292" t="str">
        <f t="shared" si="392"/>
        <v/>
      </c>
      <c r="E1257" s="292" t="str">
        <f t="shared" si="393"/>
        <v/>
      </c>
      <c r="F1257" s="316"/>
      <c r="G1257" s="316"/>
      <c r="H1257" s="317"/>
      <c r="I1257" s="316" t="s">
        <v>445</v>
      </c>
      <c r="J1257" s="318"/>
      <c r="K1257" s="319"/>
      <c r="L1257" s="292" t="s">
        <v>446</v>
      </c>
      <c r="M1257" s="324"/>
      <c r="N1257" s="294" t="str">
        <f t="shared" si="394"/>
        <v/>
      </c>
      <c r="O1257" s="319"/>
      <c r="P1257" s="296" t="str">
        <f t="shared" si="395"/>
        <v/>
      </c>
      <c r="Q1257" s="552"/>
      <c r="R1257" s="551"/>
      <c r="S1257" s="291"/>
      <c r="T1257" t="str">
        <f t="shared" si="396"/>
        <v>-</v>
      </c>
      <c r="U1257" s="560">
        <f t="shared" si="397"/>
        <v>0</v>
      </c>
      <c r="V1257" s="560">
        <f t="shared" si="398"/>
        <v>0</v>
      </c>
      <c r="W1257" s="560">
        <f t="shared" si="399"/>
        <v>0</v>
      </c>
    </row>
    <row r="1258" spans="1:23" ht="21" customHeight="1">
      <c r="A1258" s="316" t="str">
        <f t="shared" si="390"/>
        <v/>
      </c>
      <c r="B1258" s="316" t="str">
        <f t="shared" si="391"/>
        <v/>
      </c>
      <c r="C1258" s="316" t="str">
        <f>IF(AND(F1258&lt;&gt;"",G1258&lt;&gt;""),COUNT($C$32:C1257)+1,"")</f>
        <v/>
      </c>
      <c r="D1258" s="292" t="str">
        <f t="shared" si="392"/>
        <v/>
      </c>
      <c r="E1258" s="292" t="str">
        <f t="shared" si="393"/>
        <v/>
      </c>
      <c r="F1258" s="316"/>
      <c r="G1258" s="316"/>
      <c r="H1258" s="317"/>
      <c r="I1258" s="316" t="s">
        <v>445</v>
      </c>
      <c r="J1258" s="318"/>
      <c r="K1258" s="319"/>
      <c r="L1258" s="292" t="s">
        <v>446</v>
      </c>
      <c r="M1258" s="324"/>
      <c r="N1258" s="294" t="str">
        <f t="shared" si="394"/>
        <v/>
      </c>
      <c r="O1258" s="319"/>
      <c r="P1258" s="296" t="str">
        <f t="shared" si="395"/>
        <v/>
      </c>
      <c r="Q1258" s="552"/>
      <c r="R1258" s="551"/>
      <c r="S1258" s="291"/>
      <c r="T1258" t="str">
        <f t="shared" si="396"/>
        <v>-</v>
      </c>
      <c r="U1258" s="560">
        <f t="shared" si="397"/>
        <v>0</v>
      </c>
      <c r="V1258" s="560">
        <f t="shared" si="398"/>
        <v>0</v>
      </c>
      <c r="W1258" s="560">
        <f t="shared" si="399"/>
        <v>0</v>
      </c>
    </row>
    <row r="1259" spans="1:23" ht="21" customHeight="1">
      <c r="A1259" s="316" t="str">
        <f t="shared" si="390"/>
        <v/>
      </c>
      <c r="B1259" s="316" t="str">
        <f t="shared" si="391"/>
        <v/>
      </c>
      <c r="C1259" s="316" t="str">
        <f>IF(AND(F1259&lt;&gt;"",G1259&lt;&gt;""),COUNT($C$32:C1258)+1,"")</f>
        <v/>
      </c>
      <c r="D1259" s="292" t="str">
        <f t="shared" si="392"/>
        <v/>
      </c>
      <c r="E1259" s="292" t="str">
        <f t="shared" si="393"/>
        <v/>
      </c>
      <c r="F1259" s="316"/>
      <c r="G1259" s="316"/>
      <c r="H1259" s="317"/>
      <c r="I1259" s="316" t="s">
        <v>445</v>
      </c>
      <c r="J1259" s="318"/>
      <c r="K1259" s="319"/>
      <c r="L1259" s="292" t="s">
        <v>446</v>
      </c>
      <c r="M1259" s="324"/>
      <c r="N1259" s="294" t="str">
        <f t="shared" si="394"/>
        <v/>
      </c>
      <c r="O1259" s="319"/>
      <c r="P1259" s="296" t="str">
        <f t="shared" si="395"/>
        <v/>
      </c>
      <c r="Q1259" s="552"/>
      <c r="R1259" s="551"/>
      <c r="S1259" s="291"/>
      <c r="T1259" t="str">
        <f t="shared" si="396"/>
        <v>-</v>
      </c>
      <c r="U1259" s="560">
        <f t="shared" si="397"/>
        <v>0</v>
      </c>
      <c r="V1259" s="560">
        <f t="shared" si="398"/>
        <v>0</v>
      </c>
      <c r="W1259" s="560">
        <f t="shared" si="399"/>
        <v>0</v>
      </c>
    </row>
    <row r="1260" spans="1:23" ht="21" customHeight="1">
      <c r="A1260" s="316" t="str">
        <f t="shared" si="390"/>
        <v/>
      </c>
      <c r="B1260" s="316" t="str">
        <f t="shared" si="391"/>
        <v/>
      </c>
      <c r="C1260" s="316" t="str">
        <f>IF(AND(F1260&lt;&gt;"",G1260&lt;&gt;""),COUNT($C$32:C1259)+1,"")</f>
        <v/>
      </c>
      <c r="D1260" s="292" t="str">
        <f t="shared" si="392"/>
        <v/>
      </c>
      <c r="E1260" s="292" t="str">
        <f t="shared" si="393"/>
        <v/>
      </c>
      <c r="F1260" s="316"/>
      <c r="G1260" s="316"/>
      <c r="H1260" s="317"/>
      <c r="I1260" s="316" t="s">
        <v>445</v>
      </c>
      <c r="J1260" s="318"/>
      <c r="K1260" s="319"/>
      <c r="L1260" s="292" t="s">
        <v>446</v>
      </c>
      <c r="M1260" s="324"/>
      <c r="N1260" s="294" t="str">
        <f t="shared" si="394"/>
        <v/>
      </c>
      <c r="O1260" s="319"/>
      <c r="P1260" s="296" t="str">
        <f t="shared" si="395"/>
        <v/>
      </c>
      <c r="Q1260" s="552"/>
      <c r="R1260" s="551"/>
      <c r="S1260" s="291"/>
      <c r="T1260" t="str">
        <f t="shared" si="396"/>
        <v>-</v>
      </c>
      <c r="U1260" s="560">
        <f t="shared" si="397"/>
        <v>0</v>
      </c>
      <c r="V1260" s="560">
        <f t="shared" si="398"/>
        <v>0</v>
      </c>
      <c r="W1260" s="560">
        <f t="shared" si="399"/>
        <v>0</v>
      </c>
    </row>
    <row r="1261" spans="1:23" ht="21" customHeight="1">
      <c r="A1261" s="316" t="str">
        <f t="shared" si="390"/>
        <v/>
      </c>
      <c r="B1261" s="316" t="str">
        <f t="shared" si="391"/>
        <v/>
      </c>
      <c r="C1261" s="316" t="str">
        <f>IF(AND(F1261&lt;&gt;"",G1261&lt;&gt;""),COUNT($C$32:C1260)+1,"")</f>
        <v/>
      </c>
      <c r="D1261" s="292" t="str">
        <f t="shared" si="392"/>
        <v/>
      </c>
      <c r="E1261" s="292" t="str">
        <f t="shared" si="393"/>
        <v/>
      </c>
      <c r="F1261" s="316"/>
      <c r="G1261" s="316"/>
      <c r="H1261" s="317"/>
      <c r="I1261" s="316" t="s">
        <v>445</v>
      </c>
      <c r="J1261" s="318"/>
      <c r="K1261" s="319"/>
      <c r="L1261" s="292" t="s">
        <v>446</v>
      </c>
      <c r="M1261" s="324"/>
      <c r="N1261" s="294" t="str">
        <f t="shared" si="394"/>
        <v/>
      </c>
      <c r="O1261" s="319"/>
      <c r="P1261" s="296" t="str">
        <f t="shared" si="395"/>
        <v/>
      </c>
      <c r="Q1261" s="552"/>
      <c r="R1261" s="551"/>
      <c r="S1261" s="291"/>
      <c r="T1261" t="str">
        <f t="shared" si="396"/>
        <v>-</v>
      </c>
      <c r="U1261" s="560">
        <f t="shared" si="397"/>
        <v>0</v>
      </c>
      <c r="V1261" s="560">
        <f t="shared" si="398"/>
        <v>0</v>
      </c>
      <c r="W1261" s="560">
        <f t="shared" si="399"/>
        <v>0</v>
      </c>
    </row>
    <row r="1262" spans="1:23" ht="21" customHeight="1">
      <c r="A1262" s="316" t="str">
        <f t="shared" si="390"/>
        <v/>
      </c>
      <c r="B1262" s="316" t="str">
        <f t="shared" si="391"/>
        <v/>
      </c>
      <c r="C1262" s="316" t="str">
        <f>IF(AND(F1262&lt;&gt;"",G1262&lt;&gt;""),COUNT($C$32:C1261)+1,"")</f>
        <v/>
      </c>
      <c r="D1262" s="292" t="str">
        <f t="shared" si="392"/>
        <v/>
      </c>
      <c r="E1262" s="292" t="str">
        <f t="shared" si="393"/>
        <v/>
      </c>
      <c r="F1262" s="316"/>
      <c r="G1262" s="316"/>
      <c r="H1262" s="317"/>
      <c r="I1262" s="316" t="s">
        <v>445</v>
      </c>
      <c r="J1262" s="318"/>
      <c r="K1262" s="319"/>
      <c r="L1262" s="292" t="s">
        <v>446</v>
      </c>
      <c r="M1262" s="324"/>
      <c r="N1262" s="294" t="str">
        <f t="shared" si="394"/>
        <v/>
      </c>
      <c r="O1262" s="319"/>
      <c r="P1262" s="296" t="str">
        <f t="shared" si="395"/>
        <v/>
      </c>
      <c r="Q1262" s="552"/>
      <c r="R1262" s="551"/>
      <c r="S1262" s="291"/>
      <c r="T1262" t="str">
        <f t="shared" si="396"/>
        <v>-</v>
      </c>
      <c r="U1262" s="560">
        <f t="shared" si="397"/>
        <v>0</v>
      </c>
      <c r="V1262" s="560">
        <f t="shared" si="398"/>
        <v>0</v>
      </c>
      <c r="W1262" s="560">
        <f t="shared" si="399"/>
        <v>0</v>
      </c>
    </row>
    <row r="1263" spans="1:23" ht="21" customHeight="1">
      <c r="A1263" s="316" t="str">
        <f t="shared" si="390"/>
        <v/>
      </c>
      <c r="B1263" s="316" t="str">
        <f t="shared" si="391"/>
        <v/>
      </c>
      <c r="C1263" s="316" t="str">
        <f>IF(AND(F1263&lt;&gt;"",G1263&lt;&gt;""),COUNT($C$32:C1262)+1,"")</f>
        <v/>
      </c>
      <c r="D1263" s="292" t="str">
        <f t="shared" si="392"/>
        <v/>
      </c>
      <c r="E1263" s="292" t="str">
        <f t="shared" si="393"/>
        <v/>
      </c>
      <c r="F1263" s="316"/>
      <c r="G1263" s="316"/>
      <c r="H1263" s="317"/>
      <c r="I1263" s="316" t="s">
        <v>445</v>
      </c>
      <c r="J1263" s="318"/>
      <c r="K1263" s="319"/>
      <c r="L1263" s="292" t="s">
        <v>446</v>
      </c>
      <c r="M1263" s="324"/>
      <c r="N1263" s="294" t="str">
        <f t="shared" si="394"/>
        <v/>
      </c>
      <c r="O1263" s="319"/>
      <c r="P1263" s="296" t="str">
        <f t="shared" si="395"/>
        <v/>
      </c>
      <c r="Q1263" s="552"/>
      <c r="R1263" s="551"/>
      <c r="S1263" s="291"/>
      <c r="T1263" t="str">
        <f t="shared" si="396"/>
        <v>-</v>
      </c>
      <c r="U1263" s="560">
        <f t="shared" si="397"/>
        <v>0</v>
      </c>
      <c r="V1263" s="560">
        <f t="shared" si="398"/>
        <v>0</v>
      </c>
      <c r="W1263" s="560">
        <f t="shared" si="399"/>
        <v>0</v>
      </c>
    </row>
    <row r="1264" spans="1:23" ht="21" customHeight="1">
      <c r="A1264" s="316" t="str">
        <f t="shared" si="390"/>
        <v/>
      </c>
      <c r="B1264" s="316" t="str">
        <f t="shared" si="391"/>
        <v/>
      </c>
      <c r="C1264" s="316" t="str">
        <f>IF(AND(F1264&lt;&gt;"",G1264&lt;&gt;""),COUNT($C$32:C1263)+1,"")</f>
        <v/>
      </c>
      <c r="D1264" s="292" t="str">
        <f t="shared" si="392"/>
        <v/>
      </c>
      <c r="E1264" s="292" t="str">
        <f t="shared" si="393"/>
        <v/>
      </c>
      <c r="F1264" s="316"/>
      <c r="G1264" s="316"/>
      <c r="H1264" s="317"/>
      <c r="I1264" s="316" t="s">
        <v>445</v>
      </c>
      <c r="J1264" s="318"/>
      <c r="K1264" s="319"/>
      <c r="L1264" s="292" t="s">
        <v>446</v>
      </c>
      <c r="M1264" s="324"/>
      <c r="N1264" s="294" t="str">
        <f t="shared" si="394"/>
        <v/>
      </c>
      <c r="O1264" s="319"/>
      <c r="P1264" s="296" t="str">
        <f t="shared" si="395"/>
        <v/>
      </c>
      <c r="Q1264" s="552"/>
      <c r="R1264" s="551"/>
      <c r="S1264" s="291"/>
      <c r="T1264" t="str">
        <f t="shared" si="396"/>
        <v>-</v>
      </c>
      <c r="U1264" s="560">
        <f t="shared" si="397"/>
        <v>0</v>
      </c>
      <c r="V1264" s="560">
        <f t="shared" si="398"/>
        <v>0</v>
      </c>
      <c r="W1264" s="560">
        <f t="shared" si="399"/>
        <v>0</v>
      </c>
    </row>
    <row r="1265" spans="1:23" ht="21" customHeight="1">
      <c r="A1265" s="316" t="str">
        <f t="shared" si="390"/>
        <v/>
      </c>
      <c r="B1265" s="316" t="str">
        <f t="shared" si="391"/>
        <v/>
      </c>
      <c r="C1265" s="316" t="str">
        <f>IF(AND(F1265&lt;&gt;"",G1265&lt;&gt;""),COUNT($C$32:C1264)+1,"")</f>
        <v/>
      </c>
      <c r="D1265" s="292" t="str">
        <f t="shared" si="392"/>
        <v/>
      </c>
      <c r="E1265" s="292" t="str">
        <f t="shared" si="393"/>
        <v/>
      </c>
      <c r="F1265" s="316"/>
      <c r="G1265" s="316"/>
      <c r="H1265" s="317"/>
      <c r="I1265" s="316" t="s">
        <v>445</v>
      </c>
      <c r="J1265" s="318"/>
      <c r="K1265" s="319"/>
      <c r="L1265" s="292" t="s">
        <v>446</v>
      </c>
      <c r="M1265" s="324"/>
      <c r="N1265" s="294" t="str">
        <f t="shared" si="394"/>
        <v/>
      </c>
      <c r="O1265" s="319"/>
      <c r="P1265" s="296" t="str">
        <f t="shared" si="395"/>
        <v/>
      </c>
      <c r="Q1265" s="552"/>
      <c r="R1265" s="551"/>
      <c r="S1265" s="291"/>
      <c r="T1265" t="str">
        <f t="shared" si="396"/>
        <v>-</v>
      </c>
      <c r="U1265" s="560">
        <f t="shared" si="397"/>
        <v>0</v>
      </c>
      <c r="V1265" s="560">
        <f t="shared" si="398"/>
        <v>0</v>
      </c>
      <c r="W1265" s="560">
        <f t="shared" si="399"/>
        <v>0</v>
      </c>
    </row>
    <row r="1266" spans="1:23" ht="21" customHeight="1">
      <c r="A1266" s="316" t="str">
        <f t="shared" si="390"/>
        <v/>
      </c>
      <c r="B1266" s="316" t="str">
        <f t="shared" si="391"/>
        <v/>
      </c>
      <c r="C1266" s="316" t="str">
        <f>IF(AND(F1266&lt;&gt;"",G1266&lt;&gt;""),COUNT($C$32:C1265)+1,"")</f>
        <v/>
      </c>
      <c r="D1266" s="292" t="str">
        <f t="shared" si="392"/>
        <v/>
      </c>
      <c r="E1266" s="292" t="str">
        <f t="shared" si="393"/>
        <v/>
      </c>
      <c r="F1266" s="316"/>
      <c r="G1266" s="316"/>
      <c r="H1266" s="317"/>
      <c r="I1266" s="316" t="s">
        <v>445</v>
      </c>
      <c r="J1266" s="318"/>
      <c r="K1266" s="319"/>
      <c r="L1266" s="292" t="s">
        <v>446</v>
      </c>
      <c r="M1266" s="324"/>
      <c r="N1266" s="294" t="str">
        <f t="shared" si="394"/>
        <v/>
      </c>
      <c r="O1266" s="319"/>
      <c r="P1266" s="296" t="str">
        <f t="shared" si="395"/>
        <v/>
      </c>
      <c r="Q1266" s="552"/>
      <c r="R1266" s="551"/>
      <c r="S1266" s="291"/>
      <c r="T1266" t="str">
        <f t="shared" si="396"/>
        <v>-</v>
      </c>
      <c r="U1266" s="560">
        <f t="shared" si="397"/>
        <v>0</v>
      </c>
      <c r="V1266" s="560">
        <f t="shared" si="398"/>
        <v>0</v>
      </c>
      <c r="W1266" s="560">
        <f t="shared" si="399"/>
        <v>0</v>
      </c>
    </row>
    <row r="1267" spans="1:23" ht="21" customHeight="1">
      <c r="A1267" s="316" t="str">
        <f t="shared" si="390"/>
        <v/>
      </c>
      <c r="B1267" s="316" t="str">
        <f t="shared" si="391"/>
        <v/>
      </c>
      <c r="C1267" s="316" t="str">
        <f>IF(AND(F1267&lt;&gt;"",G1267&lt;&gt;""),COUNT($C$32:C1266)+1,"")</f>
        <v/>
      </c>
      <c r="D1267" s="292" t="str">
        <f t="shared" si="392"/>
        <v/>
      </c>
      <c r="E1267" s="292" t="str">
        <f t="shared" si="393"/>
        <v/>
      </c>
      <c r="F1267" s="316"/>
      <c r="G1267" s="316"/>
      <c r="H1267" s="317"/>
      <c r="I1267" s="316" t="s">
        <v>445</v>
      </c>
      <c r="J1267" s="318"/>
      <c r="K1267" s="319"/>
      <c r="L1267" s="292" t="s">
        <v>446</v>
      </c>
      <c r="M1267" s="324"/>
      <c r="N1267" s="294" t="str">
        <f t="shared" si="394"/>
        <v/>
      </c>
      <c r="O1267" s="319"/>
      <c r="P1267" s="296" t="str">
        <f t="shared" si="395"/>
        <v/>
      </c>
      <c r="Q1267" s="552"/>
      <c r="R1267" s="551"/>
      <c r="S1267" s="291"/>
      <c r="T1267" t="str">
        <f t="shared" si="396"/>
        <v>-</v>
      </c>
      <c r="U1267" s="560">
        <f t="shared" si="397"/>
        <v>0</v>
      </c>
      <c r="V1267" s="560">
        <f t="shared" si="398"/>
        <v>0</v>
      </c>
      <c r="W1267" s="560">
        <f t="shared" si="399"/>
        <v>0</v>
      </c>
    </row>
    <row r="1268" spans="1:23" ht="21" customHeight="1">
      <c r="A1268" s="316" t="str">
        <f t="shared" si="390"/>
        <v/>
      </c>
      <c r="B1268" s="316" t="str">
        <f t="shared" si="391"/>
        <v/>
      </c>
      <c r="C1268" s="316" t="str">
        <f>IF(AND(F1268&lt;&gt;"",G1268&lt;&gt;""),COUNT($C$32:C1267)+1,"")</f>
        <v/>
      </c>
      <c r="D1268" s="292" t="str">
        <f t="shared" si="392"/>
        <v/>
      </c>
      <c r="E1268" s="292" t="str">
        <f t="shared" si="393"/>
        <v/>
      </c>
      <c r="F1268" s="316"/>
      <c r="G1268" s="316"/>
      <c r="H1268" s="317"/>
      <c r="I1268" s="316" t="s">
        <v>445</v>
      </c>
      <c r="J1268" s="318"/>
      <c r="K1268" s="319"/>
      <c r="L1268" s="292" t="s">
        <v>446</v>
      </c>
      <c r="M1268" s="324"/>
      <c r="N1268" s="294" t="str">
        <f t="shared" si="394"/>
        <v/>
      </c>
      <c r="O1268" s="319"/>
      <c r="P1268" s="296" t="str">
        <f t="shared" si="395"/>
        <v/>
      </c>
      <c r="Q1268" s="552"/>
      <c r="R1268" s="551"/>
      <c r="S1268" s="291"/>
      <c r="T1268" t="str">
        <f t="shared" si="396"/>
        <v>-</v>
      </c>
      <c r="U1268" s="560">
        <f t="shared" si="397"/>
        <v>0</v>
      </c>
      <c r="V1268" s="560">
        <f t="shared" si="398"/>
        <v>0</v>
      </c>
      <c r="W1268" s="560">
        <f t="shared" si="399"/>
        <v>0</v>
      </c>
    </row>
    <row r="1269" spans="1:23" ht="21" customHeight="1">
      <c r="A1269" s="316" t="str">
        <f t="shared" si="390"/>
        <v/>
      </c>
      <c r="B1269" s="316" t="str">
        <f t="shared" si="391"/>
        <v/>
      </c>
      <c r="C1269" s="316" t="str">
        <f>IF(AND(F1269&lt;&gt;"",G1269&lt;&gt;""),COUNT($C$32:C1268)+1,"")</f>
        <v/>
      </c>
      <c r="D1269" s="292" t="str">
        <f t="shared" si="392"/>
        <v/>
      </c>
      <c r="E1269" s="292" t="str">
        <f t="shared" si="393"/>
        <v/>
      </c>
      <c r="F1269" s="316"/>
      <c r="G1269" s="316"/>
      <c r="H1269" s="317"/>
      <c r="I1269" s="316" t="s">
        <v>445</v>
      </c>
      <c r="J1269" s="318"/>
      <c r="K1269" s="319"/>
      <c r="L1269" s="292" t="s">
        <v>446</v>
      </c>
      <c r="M1269" s="324"/>
      <c r="N1269" s="294" t="str">
        <f t="shared" si="394"/>
        <v/>
      </c>
      <c r="O1269" s="319"/>
      <c r="P1269" s="296" t="str">
        <f t="shared" si="395"/>
        <v/>
      </c>
      <c r="Q1269" s="552"/>
      <c r="R1269" s="551"/>
      <c r="S1269" s="291"/>
      <c r="T1269" t="str">
        <f t="shared" si="396"/>
        <v>-</v>
      </c>
      <c r="U1269" s="560">
        <f t="shared" si="397"/>
        <v>0</v>
      </c>
      <c r="V1269" s="560">
        <f t="shared" si="398"/>
        <v>0</v>
      </c>
      <c r="W1269" s="560">
        <f t="shared" si="399"/>
        <v>0</v>
      </c>
    </row>
    <row r="1270" spans="1:23" ht="21" customHeight="1">
      <c r="A1270" s="316" t="str">
        <f t="shared" si="390"/>
        <v/>
      </c>
      <c r="B1270" s="316" t="str">
        <f t="shared" si="391"/>
        <v/>
      </c>
      <c r="C1270" s="316" t="str">
        <f>IF(AND(F1270&lt;&gt;"",G1270&lt;&gt;""),COUNT($C$32:C1269)+1,"")</f>
        <v/>
      </c>
      <c r="D1270" s="292" t="str">
        <f t="shared" si="392"/>
        <v/>
      </c>
      <c r="E1270" s="292" t="str">
        <f t="shared" si="393"/>
        <v/>
      </c>
      <c r="F1270" s="316"/>
      <c r="G1270" s="316"/>
      <c r="H1270" s="317"/>
      <c r="I1270" s="316" t="s">
        <v>445</v>
      </c>
      <c r="J1270" s="318"/>
      <c r="K1270" s="319"/>
      <c r="L1270" s="292" t="s">
        <v>446</v>
      </c>
      <c r="M1270" s="324"/>
      <c r="N1270" s="294" t="str">
        <f t="shared" si="394"/>
        <v/>
      </c>
      <c r="O1270" s="319"/>
      <c r="P1270" s="296" t="str">
        <f t="shared" si="395"/>
        <v/>
      </c>
      <c r="Q1270" s="552"/>
      <c r="R1270" s="551"/>
      <c r="S1270" s="291"/>
      <c r="T1270" t="str">
        <f t="shared" si="396"/>
        <v>-</v>
      </c>
      <c r="U1270" s="560">
        <f t="shared" si="397"/>
        <v>0</v>
      </c>
      <c r="V1270" s="560">
        <f t="shared" si="398"/>
        <v>0</v>
      </c>
      <c r="W1270" s="560">
        <f t="shared" si="399"/>
        <v>0</v>
      </c>
    </row>
    <row r="1271" spans="1:23" ht="21" customHeight="1">
      <c r="A1271" s="316" t="str">
        <f t="shared" ref="A1271:A1334" si="400">IF(AND(F1271&lt;&gt;"",G1271&lt;&gt;""),LEFT(E1271,5),"")</f>
        <v/>
      </c>
      <c r="B1271" s="316" t="str">
        <f t="shared" ref="B1271:B1334" si="401">IF(AND(F1271&lt;&gt;"",G1271&lt;&gt;""),LEFT(G1271,2),"")</f>
        <v/>
      </c>
      <c r="C1271" s="316" t="str">
        <f>IF(AND(F1271&lt;&gt;"",G1271&lt;&gt;""),COUNT($C$32:C1270)+1,"")</f>
        <v/>
      </c>
      <c r="D1271" s="292" t="str">
        <f t="shared" ref="D1271:D1334" si="402">IF(C1271&lt;&gt;"","LN"&amp;TEXT(C1271,"0000"),"")</f>
        <v/>
      </c>
      <c r="E1271" s="292" t="str">
        <f t="shared" ref="E1271:E1334" si="403">IF(AND(F1271&lt;&gt;"",G1271&lt;&gt;""),LEFT(F1271,7),"")</f>
        <v/>
      </c>
      <c r="F1271" s="316"/>
      <c r="G1271" s="316"/>
      <c r="H1271" s="317"/>
      <c r="I1271" s="316" t="s">
        <v>445</v>
      </c>
      <c r="J1271" s="318"/>
      <c r="K1271" s="319"/>
      <c r="L1271" s="292" t="s">
        <v>446</v>
      </c>
      <c r="M1271" s="324"/>
      <c r="N1271" s="294" t="str">
        <f t="shared" ref="N1271:N1334" si="404">IF(AND(F1271&lt;&gt;"",G1271&lt;&gt;""),K1271*M1271,"")</f>
        <v/>
      </c>
      <c r="O1271" s="319"/>
      <c r="P1271" s="296" t="str">
        <f t="shared" ref="P1271:P1334" si="405">IF(AND(F1271&lt;&gt;"",G1271&lt;&gt;""),N1271*O1271,"")</f>
        <v/>
      </c>
      <c r="Q1271" s="552"/>
      <c r="R1271" s="551"/>
      <c r="S1271" s="291"/>
      <c r="T1271" t="str">
        <f t="shared" ref="T1271:T1334" si="406">IF(AND(F1271&lt;&gt;"",G1271&lt;&gt;""),"ok","-")</f>
        <v>-</v>
      </c>
      <c r="U1271" s="560">
        <f t="shared" ref="U1271:U1334" si="407">MOD(K1271,1)</f>
        <v>0</v>
      </c>
      <c r="V1271" s="560">
        <f t="shared" ref="V1271:V1334" si="408">MOD(M1271,1)</f>
        <v>0</v>
      </c>
      <c r="W1271" s="560">
        <f t="shared" ref="W1271:W1334" si="409">MOD(O1271,1)</f>
        <v>0</v>
      </c>
    </row>
    <row r="1272" spans="1:23" ht="21" customHeight="1">
      <c r="A1272" s="316" t="str">
        <f t="shared" si="400"/>
        <v/>
      </c>
      <c r="B1272" s="316" t="str">
        <f t="shared" si="401"/>
        <v/>
      </c>
      <c r="C1272" s="316" t="str">
        <f>IF(AND(F1272&lt;&gt;"",G1272&lt;&gt;""),COUNT($C$32:C1271)+1,"")</f>
        <v/>
      </c>
      <c r="D1272" s="292" t="str">
        <f t="shared" si="402"/>
        <v/>
      </c>
      <c r="E1272" s="292" t="str">
        <f t="shared" si="403"/>
        <v/>
      </c>
      <c r="F1272" s="316"/>
      <c r="G1272" s="316"/>
      <c r="H1272" s="317"/>
      <c r="I1272" s="316" t="s">
        <v>445</v>
      </c>
      <c r="J1272" s="318"/>
      <c r="K1272" s="319"/>
      <c r="L1272" s="292" t="s">
        <v>446</v>
      </c>
      <c r="M1272" s="324"/>
      <c r="N1272" s="294" t="str">
        <f t="shared" si="404"/>
        <v/>
      </c>
      <c r="O1272" s="319"/>
      <c r="P1272" s="296" t="str">
        <f t="shared" si="405"/>
        <v/>
      </c>
      <c r="Q1272" s="552"/>
      <c r="R1272" s="551"/>
      <c r="S1272" s="291"/>
      <c r="T1272" t="str">
        <f t="shared" si="406"/>
        <v>-</v>
      </c>
      <c r="U1272" s="560">
        <f t="shared" si="407"/>
        <v>0</v>
      </c>
      <c r="V1272" s="560">
        <f t="shared" si="408"/>
        <v>0</v>
      </c>
      <c r="W1272" s="560">
        <f t="shared" si="409"/>
        <v>0</v>
      </c>
    </row>
    <row r="1273" spans="1:23" ht="21" customHeight="1">
      <c r="A1273" s="316" t="str">
        <f t="shared" si="400"/>
        <v/>
      </c>
      <c r="B1273" s="316" t="str">
        <f t="shared" si="401"/>
        <v/>
      </c>
      <c r="C1273" s="316" t="str">
        <f>IF(AND(F1273&lt;&gt;"",G1273&lt;&gt;""),COUNT($C$32:C1272)+1,"")</f>
        <v/>
      </c>
      <c r="D1273" s="292" t="str">
        <f t="shared" si="402"/>
        <v/>
      </c>
      <c r="E1273" s="292" t="str">
        <f t="shared" si="403"/>
        <v/>
      </c>
      <c r="F1273" s="316"/>
      <c r="G1273" s="316"/>
      <c r="H1273" s="317"/>
      <c r="I1273" s="316" t="s">
        <v>445</v>
      </c>
      <c r="J1273" s="318"/>
      <c r="K1273" s="319"/>
      <c r="L1273" s="292" t="s">
        <v>446</v>
      </c>
      <c r="M1273" s="324"/>
      <c r="N1273" s="294" t="str">
        <f t="shared" si="404"/>
        <v/>
      </c>
      <c r="O1273" s="319"/>
      <c r="P1273" s="296" t="str">
        <f t="shared" si="405"/>
        <v/>
      </c>
      <c r="Q1273" s="552"/>
      <c r="R1273" s="551"/>
      <c r="S1273" s="291"/>
      <c r="T1273" t="str">
        <f t="shared" si="406"/>
        <v>-</v>
      </c>
      <c r="U1273" s="560">
        <f t="shared" si="407"/>
        <v>0</v>
      </c>
      <c r="V1273" s="560">
        <f t="shared" si="408"/>
        <v>0</v>
      </c>
      <c r="W1273" s="560">
        <f t="shared" si="409"/>
        <v>0</v>
      </c>
    </row>
    <row r="1274" spans="1:23" ht="21" customHeight="1">
      <c r="A1274" s="316" t="str">
        <f t="shared" si="400"/>
        <v/>
      </c>
      <c r="B1274" s="316" t="str">
        <f t="shared" si="401"/>
        <v/>
      </c>
      <c r="C1274" s="316" t="str">
        <f>IF(AND(F1274&lt;&gt;"",G1274&lt;&gt;""),COUNT($C$32:C1273)+1,"")</f>
        <v/>
      </c>
      <c r="D1274" s="292" t="str">
        <f t="shared" si="402"/>
        <v/>
      </c>
      <c r="E1274" s="292" t="str">
        <f t="shared" si="403"/>
        <v/>
      </c>
      <c r="F1274" s="316"/>
      <c r="G1274" s="316"/>
      <c r="H1274" s="317"/>
      <c r="I1274" s="316" t="s">
        <v>445</v>
      </c>
      <c r="J1274" s="318"/>
      <c r="K1274" s="319"/>
      <c r="L1274" s="292" t="s">
        <v>446</v>
      </c>
      <c r="M1274" s="324"/>
      <c r="N1274" s="294" t="str">
        <f t="shared" si="404"/>
        <v/>
      </c>
      <c r="O1274" s="319"/>
      <c r="P1274" s="296" t="str">
        <f t="shared" si="405"/>
        <v/>
      </c>
      <c r="Q1274" s="552"/>
      <c r="R1274" s="551"/>
      <c r="S1274" s="291"/>
      <c r="T1274" t="str">
        <f t="shared" si="406"/>
        <v>-</v>
      </c>
      <c r="U1274" s="560">
        <f t="shared" si="407"/>
        <v>0</v>
      </c>
      <c r="V1274" s="560">
        <f t="shared" si="408"/>
        <v>0</v>
      </c>
      <c r="W1274" s="560">
        <f t="shared" si="409"/>
        <v>0</v>
      </c>
    </row>
    <row r="1275" spans="1:23" ht="21" customHeight="1">
      <c r="A1275" s="316" t="str">
        <f t="shared" si="400"/>
        <v/>
      </c>
      <c r="B1275" s="316" t="str">
        <f t="shared" si="401"/>
        <v/>
      </c>
      <c r="C1275" s="316" t="str">
        <f>IF(AND(F1275&lt;&gt;"",G1275&lt;&gt;""),COUNT($C$32:C1274)+1,"")</f>
        <v/>
      </c>
      <c r="D1275" s="292" t="str">
        <f t="shared" si="402"/>
        <v/>
      </c>
      <c r="E1275" s="292" t="str">
        <f t="shared" si="403"/>
        <v/>
      </c>
      <c r="F1275" s="316"/>
      <c r="G1275" s="316"/>
      <c r="H1275" s="317"/>
      <c r="I1275" s="316" t="s">
        <v>445</v>
      </c>
      <c r="J1275" s="318"/>
      <c r="K1275" s="319"/>
      <c r="L1275" s="292" t="s">
        <v>446</v>
      </c>
      <c r="M1275" s="324"/>
      <c r="N1275" s="294" t="str">
        <f t="shared" si="404"/>
        <v/>
      </c>
      <c r="O1275" s="319"/>
      <c r="P1275" s="296" t="str">
        <f t="shared" si="405"/>
        <v/>
      </c>
      <c r="Q1275" s="552"/>
      <c r="R1275" s="551"/>
      <c r="S1275" s="291"/>
      <c r="T1275" t="str">
        <f t="shared" si="406"/>
        <v>-</v>
      </c>
      <c r="U1275" s="560">
        <f t="shared" si="407"/>
        <v>0</v>
      </c>
      <c r="V1275" s="560">
        <f t="shared" si="408"/>
        <v>0</v>
      </c>
      <c r="W1275" s="560">
        <f t="shared" si="409"/>
        <v>0</v>
      </c>
    </row>
    <row r="1276" spans="1:23" ht="21" customHeight="1">
      <c r="A1276" s="316" t="str">
        <f t="shared" si="400"/>
        <v/>
      </c>
      <c r="B1276" s="316" t="str">
        <f t="shared" si="401"/>
        <v/>
      </c>
      <c r="C1276" s="316" t="str">
        <f>IF(AND(F1276&lt;&gt;"",G1276&lt;&gt;""),COUNT($C$32:C1275)+1,"")</f>
        <v/>
      </c>
      <c r="D1276" s="292" t="str">
        <f t="shared" si="402"/>
        <v/>
      </c>
      <c r="E1276" s="292" t="str">
        <f t="shared" si="403"/>
        <v/>
      </c>
      <c r="F1276" s="316"/>
      <c r="G1276" s="316"/>
      <c r="H1276" s="317"/>
      <c r="I1276" s="316" t="s">
        <v>445</v>
      </c>
      <c r="J1276" s="318"/>
      <c r="K1276" s="319"/>
      <c r="L1276" s="292" t="s">
        <v>446</v>
      </c>
      <c r="M1276" s="324"/>
      <c r="N1276" s="294" t="str">
        <f t="shared" si="404"/>
        <v/>
      </c>
      <c r="O1276" s="319"/>
      <c r="P1276" s="296" t="str">
        <f t="shared" si="405"/>
        <v/>
      </c>
      <c r="Q1276" s="552"/>
      <c r="R1276" s="551"/>
      <c r="S1276" s="291"/>
      <c r="T1276" t="str">
        <f t="shared" si="406"/>
        <v>-</v>
      </c>
      <c r="U1276" s="560">
        <f t="shared" si="407"/>
        <v>0</v>
      </c>
      <c r="V1276" s="560">
        <f t="shared" si="408"/>
        <v>0</v>
      </c>
      <c r="W1276" s="560">
        <f t="shared" si="409"/>
        <v>0</v>
      </c>
    </row>
    <row r="1277" spans="1:23" ht="21" customHeight="1">
      <c r="A1277" s="316" t="str">
        <f t="shared" si="400"/>
        <v/>
      </c>
      <c r="B1277" s="316" t="str">
        <f t="shared" si="401"/>
        <v/>
      </c>
      <c r="C1277" s="316" t="str">
        <f>IF(AND(F1277&lt;&gt;"",G1277&lt;&gt;""),COUNT($C$32:C1276)+1,"")</f>
        <v/>
      </c>
      <c r="D1277" s="292" t="str">
        <f t="shared" si="402"/>
        <v/>
      </c>
      <c r="E1277" s="292" t="str">
        <f t="shared" si="403"/>
        <v/>
      </c>
      <c r="F1277" s="316"/>
      <c r="G1277" s="316"/>
      <c r="H1277" s="317"/>
      <c r="I1277" s="316" t="s">
        <v>445</v>
      </c>
      <c r="J1277" s="318"/>
      <c r="K1277" s="319"/>
      <c r="L1277" s="292" t="s">
        <v>446</v>
      </c>
      <c r="M1277" s="324"/>
      <c r="N1277" s="294" t="str">
        <f t="shared" si="404"/>
        <v/>
      </c>
      <c r="O1277" s="319"/>
      <c r="P1277" s="296" t="str">
        <f t="shared" si="405"/>
        <v/>
      </c>
      <c r="Q1277" s="552"/>
      <c r="R1277" s="551"/>
      <c r="S1277" s="291"/>
      <c r="T1277" t="str">
        <f t="shared" si="406"/>
        <v>-</v>
      </c>
      <c r="U1277" s="560">
        <f t="shared" si="407"/>
        <v>0</v>
      </c>
      <c r="V1277" s="560">
        <f t="shared" si="408"/>
        <v>0</v>
      </c>
      <c r="W1277" s="560">
        <f t="shared" si="409"/>
        <v>0</v>
      </c>
    </row>
    <row r="1278" spans="1:23" ht="21" customHeight="1">
      <c r="A1278" s="316" t="str">
        <f t="shared" si="400"/>
        <v/>
      </c>
      <c r="B1278" s="316" t="str">
        <f t="shared" si="401"/>
        <v/>
      </c>
      <c r="C1278" s="316" t="str">
        <f>IF(AND(F1278&lt;&gt;"",G1278&lt;&gt;""),COUNT($C$32:C1277)+1,"")</f>
        <v/>
      </c>
      <c r="D1278" s="292" t="str">
        <f t="shared" si="402"/>
        <v/>
      </c>
      <c r="E1278" s="292" t="str">
        <f t="shared" si="403"/>
        <v/>
      </c>
      <c r="F1278" s="316"/>
      <c r="G1278" s="316"/>
      <c r="H1278" s="317"/>
      <c r="I1278" s="316" t="s">
        <v>445</v>
      </c>
      <c r="J1278" s="318"/>
      <c r="K1278" s="319"/>
      <c r="L1278" s="292" t="s">
        <v>446</v>
      </c>
      <c r="M1278" s="324"/>
      <c r="N1278" s="294" t="str">
        <f t="shared" si="404"/>
        <v/>
      </c>
      <c r="O1278" s="319"/>
      <c r="P1278" s="296" t="str">
        <f t="shared" si="405"/>
        <v/>
      </c>
      <c r="Q1278" s="552"/>
      <c r="R1278" s="551"/>
      <c r="S1278" s="291"/>
      <c r="T1278" t="str">
        <f t="shared" si="406"/>
        <v>-</v>
      </c>
      <c r="U1278" s="560">
        <f t="shared" si="407"/>
        <v>0</v>
      </c>
      <c r="V1278" s="560">
        <f t="shared" si="408"/>
        <v>0</v>
      </c>
      <c r="W1278" s="560">
        <f t="shared" si="409"/>
        <v>0</v>
      </c>
    </row>
    <row r="1279" spans="1:23" ht="21" customHeight="1">
      <c r="A1279" s="316" t="str">
        <f t="shared" si="400"/>
        <v/>
      </c>
      <c r="B1279" s="316" t="str">
        <f t="shared" si="401"/>
        <v/>
      </c>
      <c r="C1279" s="316" t="str">
        <f>IF(AND(F1279&lt;&gt;"",G1279&lt;&gt;""),COUNT($C$32:C1278)+1,"")</f>
        <v/>
      </c>
      <c r="D1279" s="292" t="str">
        <f t="shared" si="402"/>
        <v/>
      </c>
      <c r="E1279" s="292" t="str">
        <f t="shared" si="403"/>
        <v/>
      </c>
      <c r="F1279" s="316"/>
      <c r="G1279" s="316"/>
      <c r="H1279" s="317"/>
      <c r="I1279" s="316" t="s">
        <v>445</v>
      </c>
      <c r="J1279" s="318"/>
      <c r="K1279" s="319"/>
      <c r="L1279" s="292" t="s">
        <v>446</v>
      </c>
      <c r="M1279" s="324"/>
      <c r="N1279" s="294" t="str">
        <f t="shared" si="404"/>
        <v/>
      </c>
      <c r="O1279" s="319"/>
      <c r="P1279" s="296" t="str">
        <f t="shared" si="405"/>
        <v/>
      </c>
      <c r="Q1279" s="552"/>
      <c r="R1279" s="551"/>
      <c r="S1279" s="291"/>
      <c r="T1279" t="str">
        <f t="shared" si="406"/>
        <v>-</v>
      </c>
      <c r="U1279" s="560">
        <f t="shared" si="407"/>
        <v>0</v>
      </c>
      <c r="V1279" s="560">
        <f t="shared" si="408"/>
        <v>0</v>
      </c>
      <c r="W1279" s="560">
        <f t="shared" si="409"/>
        <v>0</v>
      </c>
    </row>
    <row r="1280" spans="1:23" ht="21" customHeight="1">
      <c r="A1280" s="316" t="str">
        <f t="shared" si="400"/>
        <v/>
      </c>
      <c r="B1280" s="316" t="str">
        <f t="shared" si="401"/>
        <v/>
      </c>
      <c r="C1280" s="316" t="str">
        <f>IF(AND(F1280&lt;&gt;"",G1280&lt;&gt;""),COUNT($C$32:C1279)+1,"")</f>
        <v/>
      </c>
      <c r="D1280" s="292" t="str">
        <f t="shared" si="402"/>
        <v/>
      </c>
      <c r="E1280" s="292" t="str">
        <f t="shared" si="403"/>
        <v/>
      </c>
      <c r="F1280" s="316"/>
      <c r="G1280" s="316"/>
      <c r="H1280" s="317"/>
      <c r="I1280" s="316" t="s">
        <v>445</v>
      </c>
      <c r="J1280" s="318"/>
      <c r="K1280" s="319"/>
      <c r="L1280" s="292" t="s">
        <v>446</v>
      </c>
      <c r="M1280" s="324"/>
      <c r="N1280" s="294" t="str">
        <f t="shared" si="404"/>
        <v/>
      </c>
      <c r="O1280" s="319"/>
      <c r="P1280" s="296" t="str">
        <f t="shared" si="405"/>
        <v/>
      </c>
      <c r="Q1280" s="552"/>
      <c r="R1280" s="551"/>
      <c r="S1280" s="291"/>
      <c r="T1280" t="str">
        <f t="shared" si="406"/>
        <v>-</v>
      </c>
      <c r="U1280" s="560">
        <f t="shared" si="407"/>
        <v>0</v>
      </c>
      <c r="V1280" s="560">
        <f t="shared" si="408"/>
        <v>0</v>
      </c>
      <c r="W1280" s="560">
        <f t="shared" si="409"/>
        <v>0</v>
      </c>
    </row>
    <row r="1281" spans="1:23" ht="21" customHeight="1">
      <c r="A1281" s="316" t="str">
        <f t="shared" si="400"/>
        <v/>
      </c>
      <c r="B1281" s="316" t="str">
        <f t="shared" si="401"/>
        <v/>
      </c>
      <c r="C1281" s="316" t="str">
        <f>IF(AND(F1281&lt;&gt;"",G1281&lt;&gt;""),COUNT($C$32:C1280)+1,"")</f>
        <v/>
      </c>
      <c r="D1281" s="292" t="str">
        <f t="shared" si="402"/>
        <v/>
      </c>
      <c r="E1281" s="292" t="str">
        <f t="shared" si="403"/>
        <v/>
      </c>
      <c r="F1281" s="316"/>
      <c r="G1281" s="316"/>
      <c r="H1281" s="317"/>
      <c r="I1281" s="316" t="s">
        <v>445</v>
      </c>
      <c r="J1281" s="318"/>
      <c r="K1281" s="319"/>
      <c r="L1281" s="292" t="s">
        <v>446</v>
      </c>
      <c r="M1281" s="324"/>
      <c r="N1281" s="294" t="str">
        <f t="shared" si="404"/>
        <v/>
      </c>
      <c r="O1281" s="319"/>
      <c r="P1281" s="296" t="str">
        <f t="shared" si="405"/>
        <v/>
      </c>
      <c r="Q1281" s="552"/>
      <c r="R1281" s="551"/>
      <c r="S1281" s="291"/>
      <c r="T1281" t="str">
        <f t="shared" si="406"/>
        <v>-</v>
      </c>
      <c r="U1281" s="560">
        <f t="shared" si="407"/>
        <v>0</v>
      </c>
      <c r="V1281" s="560">
        <f t="shared" si="408"/>
        <v>0</v>
      </c>
      <c r="W1281" s="560">
        <f t="shared" si="409"/>
        <v>0</v>
      </c>
    </row>
    <row r="1282" spans="1:23" ht="21" customHeight="1">
      <c r="A1282" s="316" t="str">
        <f t="shared" si="400"/>
        <v/>
      </c>
      <c r="B1282" s="316" t="str">
        <f t="shared" si="401"/>
        <v/>
      </c>
      <c r="C1282" s="316" t="str">
        <f>IF(AND(F1282&lt;&gt;"",G1282&lt;&gt;""),COUNT($C$32:C1281)+1,"")</f>
        <v/>
      </c>
      <c r="D1282" s="292" t="str">
        <f t="shared" si="402"/>
        <v/>
      </c>
      <c r="E1282" s="292" t="str">
        <f t="shared" si="403"/>
        <v/>
      </c>
      <c r="F1282" s="316"/>
      <c r="G1282" s="316"/>
      <c r="H1282" s="317"/>
      <c r="I1282" s="316" t="s">
        <v>445</v>
      </c>
      <c r="J1282" s="318"/>
      <c r="K1282" s="319"/>
      <c r="L1282" s="292" t="s">
        <v>446</v>
      </c>
      <c r="M1282" s="324"/>
      <c r="N1282" s="294" t="str">
        <f t="shared" si="404"/>
        <v/>
      </c>
      <c r="O1282" s="319"/>
      <c r="P1282" s="296" t="str">
        <f t="shared" si="405"/>
        <v/>
      </c>
      <c r="Q1282" s="552"/>
      <c r="R1282" s="551"/>
      <c r="S1282" s="291"/>
      <c r="T1282" t="str">
        <f t="shared" si="406"/>
        <v>-</v>
      </c>
      <c r="U1282" s="560">
        <f t="shared" si="407"/>
        <v>0</v>
      </c>
      <c r="V1282" s="560">
        <f t="shared" si="408"/>
        <v>0</v>
      </c>
      <c r="W1282" s="560">
        <f t="shared" si="409"/>
        <v>0</v>
      </c>
    </row>
    <row r="1283" spans="1:23" ht="21" customHeight="1">
      <c r="A1283" s="316" t="str">
        <f t="shared" si="400"/>
        <v/>
      </c>
      <c r="B1283" s="316" t="str">
        <f t="shared" si="401"/>
        <v/>
      </c>
      <c r="C1283" s="316" t="str">
        <f>IF(AND(F1283&lt;&gt;"",G1283&lt;&gt;""),COUNT($C$32:C1282)+1,"")</f>
        <v/>
      </c>
      <c r="D1283" s="292" t="str">
        <f t="shared" si="402"/>
        <v/>
      </c>
      <c r="E1283" s="292" t="str">
        <f t="shared" si="403"/>
        <v/>
      </c>
      <c r="F1283" s="316"/>
      <c r="G1283" s="316"/>
      <c r="H1283" s="317"/>
      <c r="I1283" s="316" t="s">
        <v>445</v>
      </c>
      <c r="J1283" s="318"/>
      <c r="K1283" s="319"/>
      <c r="L1283" s="292" t="s">
        <v>446</v>
      </c>
      <c r="M1283" s="324"/>
      <c r="N1283" s="294" t="str">
        <f t="shared" si="404"/>
        <v/>
      </c>
      <c r="O1283" s="319"/>
      <c r="P1283" s="296" t="str">
        <f t="shared" si="405"/>
        <v/>
      </c>
      <c r="Q1283" s="552"/>
      <c r="R1283" s="551"/>
      <c r="S1283" s="291"/>
      <c r="T1283" t="str">
        <f t="shared" si="406"/>
        <v>-</v>
      </c>
      <c r="U1283" s="560">
        <f t="shared" si="407"/>
        <v>0</v>
      </c>
      <c r="V1283" s="560">
        <f t="shared" si="408"/>
        <v>0</v>
      </c>
      <c r="W1283" s="560">
        <f t="shared" si="409"/>
        <v>0</v>
      </c>
    </row>
    <row r="1284" spans="1:23" ht="21" customHeight="1">
      <c r="A1284" s="316" t="str">
        <f t="shared" si="400"/>
        <v/>
      </c>
      <c r="B1284" s="316" t="str">
        <f t="shared" si="401"/>
        <v/>
      </c>
      <c r="C1284" s="316" t="str">
        <f>IF(AND(F1284&lt;&gt;"",G1284&lt;&gt;""),COUNT($C$32:C1283)+1,"")</f>
        <v/>
      </c>
      <c r="D1284" s="292" t="str">
        <f t="shared" si="402"/>
        <v/>
      </c>
      <c r="E1284" s="292" t="str">
        <f t="shared" si="403"/>
        <v/>
      </c>
      <c r="F1284" s="316"/>
      <c r="G1284" s="316"/>
      <c r="H1284" s="317"/>
      <c r="I1284" s="316" t="s">
        <v>445</v>
      </c>
      <c r="J1284" s="318"/>
      <c r="K1284" s="319"/>
      <c r="L1284" s="292" t="s">
        <v>446</v>
      </c>
      <c r="M1284" s="324"/>
      <c r="N1284" s="294" t="str">
        <f t="shared" si="404"/>
        <v/>
      </c>
      <c r="O1284" s="319"/>
      <c r="P1284" s="296" t="str">
        <f t="shared" si="405"/>
        <v/>
      </c>
      <c r="Q1284" s="552"/>
      <c r="R1284" s="551"/>
      <c r="S1284" s="291"/>
      <c r="T1284" t="str">
        <f t="shared" si="406"/>
        <v>-</v>
      </c>
      <c r="U1284" s="560">
        <f t="shared" si="407"/>
        <v>0</v>
      </c>
      <c r="V1284" s="560">
        <f t="shared" si="408"/>
        <v>0</v>
      </c>
      <c r="W1284" s="560">
        <f t="shared" si="409"/>
        <v>0</v>
      </c>
    </row>
    <row r="1285" spans="1:23" ht="21" customHeight="1">
      <c r="A1285" s="316" t="str">
        <f t="shared" si="400"/>
        <v/>
      </c>
      <c r="B1285" s="316" t="str">
        <f t="shared" si="401"/>
        <v/>
      </c>
      <c r="C1285" s="316" t="str">
        <f>IF(AND(F1285&lt;&gt;"",G1285&lt;&gt;""),COUNT($C$32:C1284)+1,"")</f>
        <v/>
      </c>
      <c r="D1285" s="292" t="str">
        <f t="shared" si="402"/>
        <v/>
      </c>
      <c r="E1285" s="292" t="str">
        <f t="shared" si="403"/>
        <v/>
      </c>
      <c r="F1285" s="316"/>
      <c r="G1285" s="316"/>
      <c r="H1285" s="317"/>
      <c r="I1285" s="316" t="s">
        <v>445</v>
      </c>
      <c r="J1285" s="318"/>
      <c r="K1285" s="319"/>
      <c r="L1285" s="292" t="s">
        <v>446</v>
      </c>
      <c r="M1285" s="324"/>
      <c r="N1285" s="294" t="str">
        <f t="shared" si="404"/>
        <v/>
      </c>
      <c r="O1285" s="319"/>
      <c r="P1285" s="296" t="str">
        <f t="shared" si="405"/>
        <v/>
      </c>
      <c r="Q1285" s="552"/>
      <c r="R1285" s="551"/>
      <c r="S1285" s="291"/>
      <c r="T1285" t="str">
        <f t="shared" si="406"/>
        <v>-</v>
      </c>
      <c r="U1285" s="560">
        <f t="shared" si="407"/>
        <v>0</v>
      </c>
      <c r="V1285" s="560">
        <f t="shared" si="408"/>
        <v>0</v>
      </c>
      <c r="W1285" s="560">
        <f t="shared" si="409"/>
        <v>0</v>
      </c>
    </row>
    <row r="1286" spans="1:23" ht="21" customHeight="1">
      <c r="A1286" s="316" t="str">
        <f t="shared" si="400"/>
        <v/>
      </c>
      <c r="B1286" s="316" t="str">
        <f t="shared" si="401"/>
        <v/>
      </c>
      <c r="C1286" s="316" t="str">
        <f>IF(AND(F1286&lt;&gt;"",G1286&lt;&gt;""),COUNT($C$32:C1285)+1,"")</f>
        <v/>
      </c>
      <c r="D1286" s="292" t="str">
        <f t="shared" si="402"/>
        <v/>
      </c>
      <c r="E1286" s="292" t="str">
        <f t="shared" si="403"/>
        <v/>
      </c>
      <c r="F1286" s="316"/>
      <c r="G1286" s="316"/>
      <c r="H1286" s="317"/>
      <c r="I1286" s="316" t="s">
        <v>445</v>
      </c>
      <c r="J1286" s="318"/>
      <c r="K1286" s="319"/>
      <c r="L1286" s="292" t="s">
        <v>446</v>
      </c>
      <c r="M1286" s="324"/>
      <c r="N1286" s="294" t="str">
        <f t="shared" si="404"/>
        <v/>
      </c>
      <c r="O1286" s="319"/>
      <c r="P1286" s="296" t="str">
        <f t="shared" si="405"/>
        <v/>
      </c>
      <c r="Q1286" s="552"/>
      <c r="R1286" s="551"/>
      <c r="S1286" s="291"/>
      <c r="T1286" t="str">
        <f t="shared" si="406"/>
        <v>-</v>
      </c>
      <c r="U1286" s="560">
        <f t="shared" si="407"/>
        <v>0</v>
      </c>
      <c r="V1286" s="560">
        <f t="shared" si="408"/>
        <v>0</v>
      </c>
      <c r="W1286" s="560">
        <f t="shared" si="409"/>
        <v>0</v>
      </c>
    </row>
    <row r="1287" spans="1:23" ht="21" customHeight="1">
      <c r="A1287" s="316" t="str">
        <f t="shared" si="400"/>
        <v/>
      </c>
      <c r="B1287" s="316" t="str">
        <f t="shared" si="401"/>
        <v/>
      </c>
      <c r="C1287" s="316" t="str">
        <f>IF(AND(F1287&lt;&gt;"",G1287&lt;&gt;""),COUNT($C$32:C1286)+1,"")</f>
        <v/>
      </c>
      <c r="D1287" s="292" t="str">
        <f t="shared" si="402"/>
        <v/>
      </c>
      <c r="E1287" s="292" t="str">
        <f t="shared" si="403"/>
        <v/>
      </c>
      <c r="F1287" s="316"/>
      <c r="G1287" s="316"/>
      <c r="H1287" s="317"/>
      <c r="I1287" s="316" t="s">
        <v>445</v>
      </c>
      <c r="J1287" s="318"/>
      <c r="K1287" s="319"/>
      <c r="L1287" s="292" t="s">
        <v>446</v>
      </c>
      <c r="M1287" s="324"/>
      <c r="N1287" s="294" t="str">
        <f t="shared" si="404"/>
        <v/>
      </c>
      <c r="O1287" s="319"/>
      <c r="P1287" s="296" t="str">
        <f t="shared" si="405"/>
        <v/>
      </c>
      <c r="Q1287" s="552"/>
      <c r="R1287" s="551"/>
      <c r="S1287" s="291"/>
      <c r="T1287" t="str">
        <f t="shared" si="406"/>
        <v>-</v>
      </c>
      <c r="U1287" s="560">
        <f t="shared" si="407"/>
        <v>0</v>
      </c>
      <c r="V1287" s="560">
        <f t="shared" si="408"/>
        <v>0</v>
      </c>
      <c r="W1287" s="560">
        <f t="shared" si="409"/>
        <v>0</v>
      </c>
    </row>
    <row r="1288" spans="1:23" ht="21" customHeight="1">
      <c r="A1288" s="316" t="str">
        <f t="shared" si="400"/>
        <v/>
      </c>
      <c r="B1288" s="316" t="str">
        <f t="shared" si="401"/>
        <v/>
      </c>
      <c r="C1288" s="316" t="str">
        <f>IF(AND(F1288&lt;&gt;"",G1288&lt;&gt;""),COUNT($C$32:C1287)+1,"")</f>
        <v/>
      </c>
      <c r="D1288" s="292" t="str">
        <f t="shared" si="402"/>
        <v/>
      </c>
      <c r="E1288" s="292" t="str">
        <f t="shared" si="403"/>
        <v/>
      </c>
      <c r="F1288" s="316"/>
      <c r="G1288" s="316"/>
      <c r="H1288" s="317"/>
      <c r="I1288" s="316" t="s">
        <v>445</v>
      </c>
      <c r="J1288" s="318"/>
      <c r="K1288" s="319"/>
      <c r="L1288" s="292" t="s">
        <v>446</v>
      </c>
      <c r="M1288" s="324"/>
      <c r="N1288" s="294" t="str">
        <f t="shared" si="404"/>
        <v/>
      </c>
      <c r="O1288" s="319"/>
      <c r="P1288" s="296" t="str">
        <f t="shared" si="405"/>
        <v/>
      </c>
      <c r="Q1288" s="552"/>
      <c r="R1288" s="551"/>
      <c r="S1288" s="291"/>
      <c r="T1288" t="str">
        <f t="shared" si="406"/>
        <v>-</v>
      </c>
      <c r="U1288" s="560">
        <f t="shared" si="407"/>
        <v>0</v>
      </c>
      <c r="V1288" s="560">
        <f t="shared" si="408"/>
        <v>0</v>
      </c>
      <c r="W1288" s="560">
        <f t="shared" si="409"/>
        <v>0</v>
      </c>
    </row>
    <row r="1289" spans="1:23" ht="21" customHeight="1">
      <c r="A1289" s="316" t="str">
        <f t="shared" si="400"/>
        <v/>
      </c>
      <c r="B1289" s="316" t="str">
        <f t="shared" si="401"/>
        <v/>
      </c>
      <c r="C1289" s="316" t="str">
        <f>IF(AND(F1289&lt;&gt;"",G1289&lt;&gt;""),COUNT($C$32:C1288)+1,"")</f>
        <v/>
      </c>
      <c r="D1289" s="292" t="str">
        <f t="shared" si="402"/>
        <v/>
      </c>
      <c r="E1289" s="292" t="str">
        <f t="shared" si="403"/>
        <v/>
      </c>
      <c r="F1289" s="316"/>
      <c r="G1289" s="316"/>
      <c r="H1289" s="317"/>
      <c r="I1289" s="316" t="s">
        <v>445</v>
      </c>
      <c r="J1289" s="318"/>
      <c r="K1289" s="319"/>
      <c r="L1289" s="292" t="s">
        <v>446</v>
      </c>
      <c r="M1289" s="324"/>
      <c r="N1289" s="294" t="str">
        <f t="shared" si="404"/>
        <v/>
      </c>
      <c r="O1289" s="319"/>
      <c r="P1289" s="296" t="str">
        <f t="shared" si="405"/>
        <v/>
      </c>
      <c r="Q1289" s="552"/>
      <c r="R1289" s="551"/>
      <c r="S1289" s="291"/>
      <c r="T1289" t="str">
        <f t="shared" si="406"/>
        <v>-</v>
      </c>
      <c r="U1289" s="560">
        <f t="shared" si="407"/>
        <v>0</v>
      </c>
      <c r="V1289" s="560">
        <f t="shared" si="408"/>
        <v>0</v>
      </c>
      <c r="W1289" s="560">
        <f t="shared" si="409"/>
        <v>0</v>
      </c>
    </row>
    <row r="1290" spans="1:23" ht="21" customHeight="1">
      <c r="A1290" s="316" t="str">
        <f t="shared" si="400"/>
        <v/>
      </c>
      <c r="B1290" s="316" t="str">
        <f t="shared" si="401"/>
        <v/>
      </c>
      <c r="C1290" s="316" t="str">
        <f>IF(AND(F1290&lt;&gt;"",G1290&lt;&gt;""),COUNT($C$32:C1289)+1,"")</f>
        <v/>
      </c>
      <c r="D1290" s="292" t="str">
        <f t="shared" si="402"/>
        <v/>
      </c>
      <c r="E1290" s="292" t="str">
        <f t="shared" si="403"/>
        <v/>
      </c>
      <c r="F1290" s="316"/>
      <c r="G1290" s="316"/>
      <c r="H1290" s="317"/>
      <c r="I1290" s="316" t="s">
        <v>445</v>
      </c>
      <c r="J1290" s="318"/>
      <c r="K1290" s="319"/>
      <c r="L1290" s="292" t="s">
        <v>446</v>
      </c>
      <c r="M1290" s="324"/>
      <c r="N1290" s="294" t="str">
        <f t="shared" si="404"/>
        <v/>
      </c>
      <c r="O1290" s="319"/>
      <c r="P1290" s="296" t="str">
        <f t="shared" si="405"/>
        <v/>
      </c>
      <c r="Q1290" s="552"/>
      <c r="R1290" s="551"/>
      <c r="S1290" s="291"/>
      <c r="T1290" t="str">
        <f t="shared" si="406"/>
        <v>-</v>
      </c>
      <c r="U1290" s="560">
        <f t="shared" si="407"/>
        <v>0</v>
      </c>
      <c r="V1290" s="560">
        <f t="shared" si="408"/>
        <v>0</v>
      </c>
      <c r="W1290" s="560">
        <f t="shared" si="409"/>
        <v>0</v>
      </c>
    </row>
    <row r="1291" spans="1:23" ht="21" customHeight="1">
      <c r="A1291" s="316" t="str">
        <f t="shared" si="400"/>
        <v/>
      </c>
      <c r="B1291" s="316" t="str">
        <f t="shared" si="401"/>
        <v/>
      </c>
      <c r="C1291" s="316" t="str">
        <f>IF(AND(F1291&lt;&gt;"",G1291&lt;&gt;""),COUNT($C$32:C1290)+1,"")</f>
        <v/>
      </c>
      <c r="D1291" s="292" t="str">
        <f t="shared" si="402"/>
        <v/>
      </c>
      <c r="E1291" s="292" t="str">
        <f t="shared" si="403"/>
        <v/>
      </c>
      <c r="F1291" s="316"/>
      <c r="G1291" s="316"/>
      <c r="H1291" s="317"/>
      <c r="I1291" s="316" t="s">
        <v>445</v>
      </c>
      <c r="J1291" s="318"/>
      <c r="K1291" s="319"/>
      <c r="L1291" s="292" t="s">
        <v>446</v>
      </c>
      <c r="M1291" s="324"/>
      <c r="N1291" s="294" t="str">
        <f t="shared" si="404"/>
        <v/>
      </c>
      <c r="O1291" s="319"/>
      <c r="P1291" s="296" t="str">
        <f t="shared" si="405"/>
        <v/>
      </c>
      <c r="Q1291" s="552"/>
      <c r="R1291" s="551"/>
      <c r="S1291" s="291"/>
      <c r="T1291" t="str">
        <f t="shared" si="406"/>
        <v>-</v>
      </c>
      <c r="U1291" s="560">
        <f t="shared" si="407"/>
        <v>0</v>
      </c>
      <c r="V1291" s="560">
        <f t="shared" si="408"/>
        <v>0</v>
      </c>
      <c r="W1291" s="560">
        <f t="shared" si="409"/>
        <v>0</v>
      </c>
    </row>
    <row r="1292" spans="1:23" ht="21" customHeight="1">
      <c r="A1292" s="316" t="str">
        <f t="shared" si="400"/>
        <v/>
      </c>
      <c r="B1292" s="316" t="str">
        <f t="shared" si="401"/>
        <v/>
      </c>
      <c r="C1292" s="316" t="str">
        <f>IF(AND(F1292&lt;&gt;"",G1292&lt;&gt;""),COUNT($C$32:C1291)+1,"")</f>
        <v/>
      </c>
      <c r="D1292" s="292" t="str">
        <f t="shared" si="402"/>
        <v/>
      </c>
      <c r="E1292" s="292" t="str">
        <f t="shared" si="403"/>
        <v/>
      </c>
      <c r="F1292" s="316"/>
      <c r="G1292" s="316"/>
      <c r="H1292" s="317"/>
      <c r="I1292" s="316" t="s">
        <v>445</v>
      </c>
      <c r="J1292" s="318"/>
      <c r="K1292" s="319"/>
      <c r="L1292" s="292" t="s">
        <v>446</v>
      </c>
      <c r="M1292" s="324"/>
      <c r="N1292" s="294" t="str">
        <f t="shared" si="404"/>
        <v/>
      </c>
      <c r="O1292" s="319"/>
      <c r="P1292" s="296" t="str">
        <f t="shared" si="405"/>
        <v/>
      </c>
      <c r="Q1292" s="552"/>
      <c r="R1292" s="551"/>
      <c r="S1292" s="291"/>
      <c r="T1292" t="str">
        <f t="shared" si="406"/>
        <v>-</v>
      </c>
      <c r="U1292" s="560">
        <f t="shared" si="407"/>
        <v>0</v>
      </c>
      <c r="V1292" s="560">
        <f t="shared" si="408"/>
        <v>0</v>
      </c>
      <c r="W1292" s="560">
        <f t="shared" si="409"/>
        <v>0</v>
      </c>
    </row>
    <row r="1293" spans="1:23" ht="21" customHeight="1">
      <c r="A1293" s="316" t="str">
        <f t="shared" si="400"/>
        <v/>
      </c>
      <c r="B1293" s="316" t="str">
        <f t="shared" si="401"/>
        <v/>
      </c>
      <c r="C1293" s="316" t="str">
        <f>IF(AND(F1293&lt;&gt;"",G1293&lt;&gt;""),COUNT($C$32:C1292)+1,"")</f>
        <v/>
      </c>
      <c r="D1293" s="292" t="str">
        <f t="shared" si="402"/>
        <v/>
      </c>
      <c r="E1293" s="292" t="str">
        <f t="shared" si="403"/>
        <v/>
      </c>
      <c r="F1293" s="316"/>
      <c r="G1293" s="316"/>
      <c r="H1293" s="317"/>
      <c r="I1293" s="316" t="s">
        <v>445</v>
      </c>
      <c r="J1293" s="318"/>
      <c r="K1293" s="319"/>
      <c r="L1293" s="292" t="s">
        <v>446</v>
      </c>
      <c r="M1293" s="324"/>
      <c r="N1293" s="294" t="str">
        <f t="shared" si="404"/>
        <v/>
      </c>
      <c r="O1293" s="319"/>
      <c r="P1293" s="296" t="str">
        <f t="shared" si="405"/>
        <v/>
      </c>
      <c r="Q1293" s="552"/>
      <c r="R1293" s="551"/>
      <c r="S1293" s="291"/>
      <c r="T1293" t="str">
        <f t="shared" si="406"/>
        <v>-</v>
      </c>
      <c r="U1293" s="560">
        <f t="shared" si="407"/>
        <v>0</v>
      </c>
      <c r="V1293" s="560">
        <f t="shared" si="408"/>
        <v>0</v>
      </c>
      <c r="W1293" s="560">
        <f t="shared" si="409"/>
        <v>0</v>
      </c>
    </row>
    <row r="1294" spans="1:23" ht="21" customHeight="1">
      <c r="A1294" s="316" t="str">
        <f t="shared" si="400"/>
        <v/>
      </c>
      <c r="B1294" s="316" t="str">
        <f t="shared" si="401"/>
        <v/>
      </c>
      <c r="C1294" s="316" t="str">
        <f>IF(AND(F1294&lt;&gt;"",G1294&lt;&gt;""),COUNT($C$32:C1293)+1,"")</f>
        <v/>
      </c>
      <c r="D1294" s="292" t="str">
        <f t="shared" si="402"/>
        <v/>
      </c>
      <c r="E1294" s="292" t="str">
        <f t="shared" si="403"/>
        <v/>
      </c>
      <c r="F1294" s="316"/>
      <c r="G1294" s="316"/>
      <c r="H1294" s="317"/>
      <c r="I1294" s="316" t="s">
        <v>445</v>
      </c>
      <c r="J1294" s="318"/>
      <c r="K1294" s="319"/>
      <c r="L1294" s="292" t="s">
        <v>446</v>
      </c>
      <c r="M1294" s="324"/>
      <c r="N1294" s="294" t="str">
        <f t="shared" si="404"/>
        <v/>
      </c>
      <c r="O1294" s="319"/>
      <c r="P1294" s="296" t="str">
        <f t="shared" si="405"/>
        <v/>
      </c>
      <c r="Q1294" s="552"/>
      <c r="R1294" s="551"/>
      <c r="S1294" s="291"/>
      <c r="T1294" t="str">
        <f t="shared" si="406"/>
        <v>-</v>
      </c>
      <c r="U1294" s="560">
        <f t="shared" si="407"/>
        <v>0</v>
      </c>
      <c r="V1294" s="560">
        <f t="shared" si="408"/>
        <v>0</v>
      </c>
      <c r="W1294" s="560">
        <f t="shared" si="409"/>
        <v>0</v>
      </c>
    </row>
    <row r="1295" spans="1:23" ht="21" customHeight="1">
      <c r="A1295" s="316" t="str">
        <f t="shared" si="400"/>
        <v/>
      </c>
      <c r="B1295" s="316" t="str">
        <f t="shared" si="401"/>
        <v/>
      </c>
      <c r="C1295" s="316" t="str">
        <f>IF(AND(F1295&lt;&gt;"",G1295&lt;&gt;""),COUNT($C$32:C1294)+1,"")</f>
        <v/>
      </c>
      <c r="D1295" s="292" t="str">
        <f t="shared" si="402"/>
        <v/>
      </c>
      <c r="E1295" s="292" t="str">
        <f t="shared" si="403"/>
        <v/>
      </c>
      <c r="F1295" s="316"/>
      <c r="G1295" s="316"/>
      <c r="H1295" s="317"/>
      <c r="I1295" s="316" t="s">
        <v>445</v>
      </c>
      <c r="J1295" s="318"/>
      <c r="K1295" s="319"/>
      <c r="L1295" s="292" t="s">
        <v>446</v>
      </c>
      <c r="M1295" s="324"/>
      <c r="N1295" s="294" t="str">
        <f t="shared" si="404"/>
        <v/>
      </c>
      <c r="O1295" s="319"/>
      <c r="P1295" s="296" t="str">
        <f t="shared" si="405"/>
        <v/>
      </c>
      <c r="Q1295" s="552"/>
      <c r="R1295" s="551"/>
      <c r="S1295" s="291"/>
      <c r="T1295" t="str">
        <f t="shared" si="406"/>
        <v>-</v>
      </c>
      <c r="U1295" s="560">
        <f t="shared" si="407"/>
        <v>0</v>
      </c>
      <c r="V1295" s="560">
        <f t="shared" si="408"/>
        <v>0</v>
      </c>
      <c r="W1295" s="560">
        <f t="shared" si="409"/>
        <v>0</v>
      </c>
    </row>
    <row r="1296" spans="1:23" ht="21" customHeight="1">
      <c r="A1296" s="316" t="str">
        <f t="shared" si="400"/>
        <v/>
      </c>
      <c r="B1296" s="316" t="str">
        <f t="shared" si="401"/>
        <v/>
      </c>
      <c r="C1296" s="316" t="str">
        <f>IF(AND(F1296&lt;&gt;"",G1296&lt;&gt;""),COUNT($C$32:C1295)+1,"")</f>
        <v/>
      </c>
      <c r="D1296" s="292" t="str">
        <f t="shared" si="402"/>
        <v/>
      </c>
      <c r="E1296" s="292" t="str">
        <f t="shared" si="403"/>
        <v/>
      </c>
      <c r="F1296" s="316"/>
      <c r="G1296" s="316"/>
      <c r="H1296" s="317"/>
      <c r="I1296" s="316" t="s">
        <v>445</v>
      </c>
      <c r="J1296" s="318"/>
      <c r="K1296" s="319"/>
      <c r="L1296" s="292" t="s">
        <v>446</v>
      </c>
      <c r="M1296" s="324"/>
      <c r="N1296" s="294" t="str">
        <f t="shared" si="404"/>
        <v/>
      </c>
      <c r="O1296" s="319"/>
      <c r="P1296" s="296" t="str">
        <f t="shared" si="405"/>
        <v/>
      </c>
      <c r="Q1296" s="552"/>
      <c r="R1296" s="551"/>
      <c r="S1296" s="291"/>
      <c r="T1296" t="str">
        <f t="shared" si="406"/>
        <v>-</v>
      </c>
      <c r="U1296" s="560">
        <f t="shared" si="407"/>
        <v>0</v>
      </c>
      <c r="V1296" s="560">
        <f t="shared" si="408"/>
        <v>0</v>
      </c>
      <c r="W1296" s="560">
        <f t="shared" si="409"/>
        <v>0</v>
      </c>
    </row>
    <row r="1297" spans="1:23" ht="21" customHeight="1">
      <c r="A1297" s="316" t="str">
        <f t="shared" si="400"/>
        <v/>
      </c>
      <c r="B1297" s="316" t="str">
        <f t="shared" si="401"/>
        <v/>
      </c>
      <c r="C1297" s="316" t="str">
        <f>IF(AND(F1297&lt;&gt;"",G1297&lt;&gt;""),COUNT($C$32:C1296)+1,"")</f>
        <v/>
      </c>
      <c r="D1297" s="292" t="str">
        <f t="shared" si="402"/>
        <v/>
      </c>
      <c r="E1297" s="292" t="str">
        <f t="shared" si="403"/>
        <v/>
      </c>
      <c r="F1297" s="316"/>
      <c r="G1297" s="316"/>
      <c r="H1297" s="317"/>
      <c r="I1297" s="316" t="s">
        <v>445</v>
      </c>
      <c r="J1297" s="318"/>
      <c r="K1297" s="319"/>
      <c r="L1297" s="292" t="s">
        <v>446</v>
      </c>
      <c r="M1297" s="324"/>
      <c r="N1297" s="294" t="str">
        <f t="shared" si="404"/>
        <v/>
      </c>
      <c r="O1297" s="319"/>
      <c r="P1297" s="296" t="str">
        <f t="shared" si="405"/>
        <v/>
      </c>
      <c r="Q1297" s="552"/>
      <c r="R1297" s="551"/>
      <c r="S1297" s="291"/>
      <c r="T1297" t="str">
        <f t="shared" si="406"/>
        <v>-</v>
      </c>
      <c r="U1297" s="560">
        <f t="shared" si="407"/>
        <v>0</v>
      </c>
      <c r="V1297" s="560">
        <f t="shared" si="408"/>
        <v>0</v>
      </c>
      <c r="W1297" s="560">
        <f t="shared" si="409"/>
        <v>0</v>
      </c>
    </row>
    <row r="1298" spans="1:23" ht="21" customHeight="1">
      <c r="A1298" s="316" t="str">
        <f t="shared" si="400"/>
        <v/>
      </c>
      <c r="B1298" s="316" t="str">
        <f t="shared" si="401"/>
        <v/>
      </c>
      <c r="C1298" s="316" t="str">
        <f>IF(AND(F1298&lt;&gt;"",G1298&lt;&gt;""),COUNT($C$32:C1297)+1,"")</f>
        <v/>
      </c>
      <c r="D1298" s="292" t="str">
        <f t="shared" si="402"/>
        <v/>
      </c>
      <c r="E1298" s="292" t="str">
        <f t="shared" si="403"/>
        <v/>
      </c>
      <c r="F1298" s="316"/>
      <c r="G1298" s="316"/>
      <c r="H1298" s="317"/>
      <c r="I1298" s="316" t="s">
        <v>445</v>
      </c>
      <c r="J1298" s="318"/>
      <c r="K1298" s="319"/>
      <c r="L1298" s="292" t="s">
        <v>446</v>
      </c>
      <c r="M1298" s="324"/>
      <c r="N1298" s="294" t="str">
        <f t="shared" si="404"/>
        <v/>
      </c>
      <c r="O1298" s="319"/>
      <c r="P1298" s="296" t="str">
        <f t="shared" si="405"/>
        <v/>
      </c>
      <c r="Q1298" s="552"/>
      <c r="R1298" s="551"/>
      <c r="S1298" s="291"/>
      <c r="T1298" t="str">
        <f t="shared" si="406"/>
        <v>-</v>
      </c>
      <c r="U1298" s="560">
        <f t="shared" si="407"/>
        <v>0</v>
      </c>
      <c r="V1298" s="560">
        <f t="shared" si="408"/>
        <v>0</v>
      </c>
      <c r="W1298" s="560">
        <f t="shared" si="409"/>
        <v>0</v>
      </c>
    </row>
    <row r="1299" spans="1:23" ht="21" customHeight="1">
      <c r="A1299" s="316" t="str">
        <f t="shared" si="400"/>
        <v/>
      </c>
      <c r="B1299" s="316" t="str">
        <f t="shared" si="401"/>
        <v/>
      </c>
      <c r="C1299" s="316" t="str">
        <f>IF(AND(F1299&lt;&gt;"",G1299&lt;&gt;""),COUNT($C$32:C1298)+1,"")</f>
        <v/>
      </c>
      <c r="D1299" s="292" t="str">
        <f t="shared" si="402"/>
        <v/>
      </c>
      <c r="E1299" s="292" t="str">
        <f t="shared" si="403"/>
        <v/>
      </c>
      <c r="F1299" s="316"/>
      <c r="G1299" s="316"/>
      <c r="H1299" s="317"/>
      <c r="I1299" s="316" t="s">
        <v>445</v>
      </c>
      <c r="J1299" s="318"/>
      <c r="K1299" s="319"/>
      <c r="L1299" s="292" t="s">
        <v>446</v>
      </c>
      <c r="M1299" s="324"/>
      <c r="N1299" s="294" t="str">
        <f t="shared" si="404"/>
        <v/>
      </c>
      <c r="O1299" s="319"/>
      <c r="P1299" s="296" t="str">
        <f t="shared" si="405"/>
        <v/>
      </c>
      <c r="Q1299" s="552"/>
      <c r="R1299" s="551"/>
      <c r="S1299" s="291"/>
      <c r="T1299" t="str">
        <f t="shared" si="406"/>
        <v>-</v>
      </c>
      <c r="U1299" s="560">
        <f t="shared" si="407"/>
        <v>0</v>
      </c>
      <c r="V1299" s="560">
        <f t="shared" si="408"/>
        <v>0</v>
      </c>
      <c r="W1299" s="560">
        <f t="shared" si="409"/>
        <v>0</v>
      </c>
    </row>
    <row r="1300" spans="1:23" ht="21" customHeight="1">
      <c r="A1300" s="316" t="str">
        <f t="shared" si="400"/>
        <v/>
      </c>
      <c r="B1300" s="316" t="str">
        <f t="shared" si="401"/>
        <v/>
      </c>
      <c r="C1300" s="316" t="str">
        <f>IF(AND(F1300&lt;&gt;"",G1300&lt;&gt;""),COUNT($C$32:C1299)+1,"")</f>
        <v/>
      </c>
      <c r="D1300" s="292" t="str">
        <f t="shared" si="402"/>
        <v/>
      </c>
      <c r="E1300" s="292" t="str">
        <f t="shared" si="403"/>
        <v/>
      </c>
      <c r="F1300" s="316"/>
      <c r="G1300" s="316"/>
      <c r="H1300" s="317"/>
      <c r="I1300" s="316" t="s">
        <v>445</v>
      </c>
      <c r="J1300" s="318"/>
      <c r="K1300" s="319"/>
      <c r="L1300" s="292" t="s">
        <v>446</v>
      </c>
      <c r="M1300" s="324"/>
      <c r="N1300" s="294" t="str">
        <f t="shared" si="404"/>
        <v/>
      </c>
      <c r="O1300" s="319"/>
      <c r="P1300" s="296" t="str">
        <f t="shared" si="405"/>
        <v/>
      </c>
      <c r="Q1300" s="552"/>
      <c r="R1300" s="551"/>
      <c r="S1300" s="291"/>
      <c r="T1300" t="str">
        <f t="shared" si="406"/>
        <v>-</v>
      </c>
      <c r="U1300" s="560">
        <f t="shared" si="407"/>
        <v>0</v>
      </c>
      <c r="V1300" s="560">
        <f t="shared" si="408"/>
        <v>0</v>
      </c>
      <c r="W1300" s="560">
        <f t="shared" si="409"/>
        <v>0</v>
      </c>
    </row>
    <row r="1301" spans="1:23" ht="21" customHeight="1">
      <c r="A1301" s="316" t="str">
        <f t="shared" si="400"/>
        <v/>
      </c>
      <c r="B1301" s="316" t="str">
        <f t="shared" si="401"/>
        <v/>
      </c>
      <c r="C1301" s="316" t="str">
        <f>IF(AND(F1301&lt;&gt;"",G1301&lt;&gt;""),COUNT($C$32:C1300)+1,"")</f>
        <v/>
      </c>
      <c r="D1301" s="292" t="str">
        <f t="shared" si="402"/>
        <v/>
      </c>
      <c r="E1301" s="292" t="str">
        <f t="shared" si="403"/>
        <v/>
      </c>
      <c r="F1301" s="316"/>
      <c r="G1301" s="316"/>
      <c r="H1301" s="317"/>
      <c r="I1301" s="316" t="s">
        <v>445</v>
      </c>
      <c r="J1301" s="318"/>
      <c r="K1301" s="319"/>
      <c r="L1301" s="292" t="s">
        <v>446</v>
      </c>
      <c r="M1301" s="324"/>
      <c r="N1301" s="294" t="str">
        <f t="shared" si="404"/>
        <v/>
      </c>
      <c r="O1301" s="319"/>
      <c r="P1301" s="296" t="str">
        <f t="shared" si="405"/>
        <v/>
      </c>
      <c r="Q1301" s="552"/>
      <c r="R1301" s="551"/>
      <c r="S1301" s="291"/>
      <c r="T1301" t="str">
        <f t="shared" si="406"/>
        <v>-</v>
      </c>
      <c r="U1301" s="560">
        <f t="shared" si="407"/>
        <v>0</v>
      </c>
      <c r="V1301" s="560">
        <f t="shared" si="408"/>
        <v>0</v>
      </c>
      <c r="W1301" s="560">
        <f t="shared" si="409"/>
        <v>0</v>
      </c>
    </row>
    <row r="1302" spans="1:23" ht="21" customHeight="1">
      <c r="A1302" s="316" t="str">
        <f t="shared" si="400"/>
        <v/>
      </c>
      <c r="B1302" s="316" t="str">
        <f t="shared" si="401"/>
        <v/>
      </c>
      <c r="C1302" s="316" t="str">
        <f>IF(AND(F1302&lt;&gt;"",G1302&lt;&gt;""),COUNT($C$32:C1301)+1,"")</f>
        <v/>
      </c>
      <c r="D1302" s="292" t="str">
        <f t="shared" si="402"/>
        <v/>
      </c>
      <c r="E1302" s="292" t="str">
        <f t="shared" si="403"/>
        <v/>
      </c>
      <c r="F1302" s="316"/>
      <c r="G1302" s="316"/>
      <c r="H1302" s="317"/>
      <c r="I1302" s="316" t="s">
        <v>445</v>
      </c>
      <c r="J1302" s="318"/>
      <c r="K1302" s="319"/>
      <c r="L1302" s="292" t="s">
        <v>446</v>
      </c>
      <c r="M1302" s="324"/>
      <c r="N1302" s="294" t="str">
        <f t="shared" si="404"/>
        <v/>
      </c>
      <c r="O1302" s="319"/>
      <c r="P1302" s="296" t="str">
        <f t="shared" si="405"/>
        <v/>
      </c>
      <c r="Q1302" s="552"/>
      <c r="R1302" s="551"/>
      <c r="S1302" s="291"/>
      <c r="T1302" t="str">
        <f t="shared" si="406"/>
        <v>-</v>
      </c>
      <c r="U1302" s="560">
        <f t="shared" si="407"/>
        <v>0</v>
      </c>
      <c r="V1302" s="560">
        <f t="shared" si="408"/>
        <v>0</v>
      </c>
      <c r="W1302" s="560">
        <f t="shared" si="409"/>
        <v>0</v>
      </c>
    </row>
    <row r="1303" spans="1:23" ht="21" customHeight="1">
      <c r="A1303" s="316" t="str">
        <f t="shared" si="400"/>
        <v/>
      </c>
      <c r="B1303" s="316" t="str">
        <f t="shared" si="401"/>
        <v/>
      </c>
      <c r="C1303" s="316" t="str">
        <f>IF(AND(F1303&lt;&gt;"",G1303&lt;&gt;""),COUNT($C$32:C1302)+1,"")</f>
        <v/>
      </c>
      <c r="D1303" s="292" t="str">
        <f t="shared" si="402"/>
        <v/>
      </c>
      <c r="E1303" s="292" t="str">
        <f t="shared" si="403"/>
        <v/>
      </c>
      <c r="F1303" s="316"/>
      <c r="G1303" s="316"/>
      <c r="H1303" s="317"/>
      <c r="I1303" s="316" t="s">
        <v>445</v>
      </c>
      <c r="J1303" s="318"/>
      <c r="K1303" s="319"/>
      <c r="L1303" s="292" t="s">
        <v>446</v>
      </c>
      <c r="M1303" s="324"/>
      <c r="N1303" s="294" t="str">
        <f t="shared" si="404"/>
        <v/>
      </c>
      <c r="O1303" s="319"/>
      <c r="P1303" s="296" t="str">
        <f t="shared" si="405"/>
        <v/>
      </c>
      <c r="Q1303" s="552"/>
      <c r="R1303" s="551"/>
      <c r="S1303" s="291"/>
      <c r="T1303" t="str">
        <f t="shared" si="406"/>
        <v>-</v>
      </c>
      <c r="U1303" s="560">
        <f t="shared" si="407"/>
        <v>0</v>
      </c>
      <c r="V1303" s="560">
        <f t="shared" si="408"/>
        <v>0</v>
      </c>
      <c r="W1303" s="560">
        <f t="shared" si="409"/>
        <v>0</v>
      </c>
    </row>
    <row r="1304" spans="1:23" ht="21" customHeight="1">
      <c r="A1304" s="316" t="str">
        <f t="shared" si="400"/>
        <v/>
      </c>
      <c r="B1304" s="316" t="str">
        <f t="shared" si="401"/>
        <v/>
      </c>
      <c r="C1304" s="316" t="str">
        <f>IF(AND(F1304&lt;&gt;"",G1304&lt;&gt;""),COUNT($C$32:C1303)+1,"")</f>
        <v/>
      </c>
      <c r="D1304" s="292" t="str">
        <f t="shared" si="402"/>
        <v/>
      </c>
      <c r="E1304" s="292" t="str">
        <f t="shared" si="403"/>
        <v/>
      </c>
      <c r="F1304" s="316"/>
      <c r="G1304" s="316"/>
      <c r="H1304" s="317"/>
      <c r="I1304" s="316" t="s">
        <v>445</v>
      </c>
      <c r="J1304" s="318"/>
      <c r="K1304" s="319"/>
      <c r="L1304" s="292" t="s">
        <v>446</v>
      </c>
      <c r="M1304" s="324"/>
      <c r="N1304" s="294" t="str">
        <f t="shared" si="404"/>
        <v/>
      </c>
      <c r="O1304" s="319"/>
      <c r="P1304" s="296" t="str">
        <f t="shared" si="405"/>
        <v/>
      </c>
      <c r="Q1304" s="552"/>
      <c r="R1304" s="551"/>
      <c r="S1304" s="291"/>
      <c r="T1304" t="str">
        <f t="shared" si="406"/>
        <v>-</v>
      </c>
      <c r="U1304" s="560">
        <f t="shared" si="407"/>
        <v>0</v>
      </c>
      <c r="V1304" s="560">
        <f t="shared" si="408"/>
        <v>0</v>
      </c>
      <c r="W1304" s="560">
        <f t="shared" si="409"/>
        <v>0</v>
      </c>
    </row>
    <row r="1305" spans="1:23" ht="21" customHeight="1">
      <c r="A1305" s="316" t="str">
        <f t="shared" si="400"/>
        <v/>
      </c>
      <c r="B1305" s="316" t="str">
        <f t="shared" si="401"/>
        <v/>
      </c>
      <c r="C1305" s="316" t="str">
        <f>IF(AND(F1305&lt;&gt;"",G1305&lt;&gt;""),COUNT($C$32:C1304)+1,"")</f>
        <v/>
      </c>
      <c r="D1305" s="292" t="str">
        <f t="shared" si="402"/>
        <v/>
      </c>
      <c r="E1305" s="292" t="str">
        <f t="shared" si="403"/>
        <v/>
      </c>
      <c r="F1305" s="316"/>
      <c r="G1305" s="316"/>
      <c r="H1305" s="317"/>
      <c r="I1305" s="316" t="s">
        <v>445</v>
      </c>
      <c r="J1305" s="318"/>
      <c r="K1305" s="319"/>
      <c r="L1305" s="292" t="s">
        <v>446</v>
      </c>
      <c r="M1305" s="324"/>
      <c r="N1305" s="294" t="str">
        <f t="shared" si="404"/>
        <v/>
      </c>
      <c r="O1305" s="319"/>
      <c r="P1305" s="296" t="str">
        <f t="shared" si="405"/>
        <v/>
      </c>
      <c r="Q1305" s="552"/>
      <c r="R1305" s="551"/>
      <c r="S1305" s="291"/>
      <c r="T1305" t="str">
        <f t="shared" si="406"/>
        <v>-</v>
      </c>
      <c r="U1305" s="560">
        <f t="shared" si="407"/>
        <v>0</v>
      </c>
      <c r="V1305" s="560">
        <f t="shared" si="408"/>
        <v>0</v>
      </c>
      <c r="W1305" s="560">
        <f t="shared" si="409"/>
        <v>0</v>
      </c>
    </row>
    <row r="1306" spans="1:23" ht="21" customHeight="1">
      <c r="A1306" s="316" t="str">
        <f t="shared" si="400"/>
        <v/>
      </c>
      <c r="B1306" s="316" t="str">
        <f t="shared" si="401"/>
        <v/>
      </c>
      <c r="C1306" s="316" t="str">
        <f>IF(AND(F1306&lt;&gt;"",G1306&lt;&gt;""),COUNT($C$32:C1305)+1,"")</f>
        <v/>
      </c>
      <c r="D1306" s="292" t="str">
        <f t="shared" si="402"/>
        <v/>
      </c>
      <c r="E1306" s="292" t="str">
        <f t="shared" si="403"/>
        <v/>
      </c>
      <c r="F1306" s="316"/>
      <c r="G1306" s="316"/>
      <c r="H1306" s="317"/>
      <c r="I1306" s="316" t="s">
        <v>445</v>
      </c>
      <c r="J1306" s="318"/>
      <c r="K1306" s="319"/>
      <c r="L1306" s="292" t="s">
        <v>446</v>
      </c>
      <c r="M1306" s="324"/>
      <c r="N1306" s="294" t="str">
        <f t="shared" si="404"/>
        <v/>
      </c>
      <c r="O1306" s="319"/>
      <c r="P1306" s="296" t="str">
        <f t="shared" si="405"/>
        <v/>
      </c>
      <c r="Q1306" s="552"/>
      <c r="R1306" s="551"/>
      <c r="S1306" s="291"/>
      <c r="T1306" t="str">
        <f t="shared" si="406"/>
        <v>-</v>
      </c>
      <c r="U1306" s="560">
        <f t="shared" si="407"/>
        <v>0</v>
      </c>
      <c r="V1306" s="560">
        <f t="shared" si="408"/>
        <v>0</v>
      </c>
      <c r="W1306" s="560">
        <f t="shared" si="409"/>
        <v>0</v>
      </c>
    </row>
    <row r="1307" spans="1:23" ht="21" customHeight="1">
      <c r="A1307" s="316" t="str">
        <f t="shared" si="400"/>
        <v/>
      </c>
      <c r="B1307" s="316" t="str">
        <f t="shared" si="401"/>
        <v/>
      </c>
      <c r="C1307" s="316" t="str">
        <f>IF(AND(F1307&lt;&gt;"",G1307&lt;&gt;""),COUNT($C$32:C1306)+1,"")</f>
        <v/>
      </c>
      <c r="D1307" s="292" t="str">
        <f t="shared" si="402"/>
        <v/>
      </c>
      <c r="E1307" s="292" t="str">
        <f t="shared" si="403"/>
        <v/>
      </c>
      <c r="F1307" s="316"/>
      <c r="G1307" s="316"/>
      <c r="H1307" s="317"/>
      <c r="I1307" s="316" t="s">
        <v>445</v>
      </c>
      <c r="J1307" s="318"/>
      <c r="K1307" s="319"/>
      <c r="L1307" s="292" t="s">
        <v>446</v>
      </c>
      <c r="M1307" s="324"/>
      <c r="N1307" s="294" t="str">
        <f t="shared" si="404"/>
        <v/>
      </c>
      <c r="O1307" s="319"/>
      <c r="P1307" s="296" t="str">
        <f t="shared" si="405"/>
        <v/>
      </c>
      <c r="Q1307" s="552"/>
      <c r="R1307" s="551"/>
      <c r="S1307" s="291"/>
      <c r="T1307" t="str">
        <f t="shared" si="406"/>
        <v>-</v>
      </c>
      <c r="U1307" s="560">
        <f t="shared" si="407"/>
        <v>0</v>
      </c>
      <c r="V1307" s="560">
        <f t="shared" si="408"/>
        <v>0</v>
      </c>
      <c r="W1307" s="560">
        <f t="shared" si="409"/>
        <v>0</v>
      </c>
    </row>
    <row r="1308" spans="1:23" ht="21" customHeight="1">
      <c r="A1308" s="316" t="str">
        <f t="shared" si="400"/>
        <v/>
      </c>
      <c r="B1308" s="316" t="str">
        <f t="shared" si="401"/>
        <v/>
      </c>
      <c r="C1308" s="316" t="str">
        <f>IF(AND(F1308&lt;&gt;"",G1308&lt;&gt;""),COUNT($C$32:C1307)+1,"")</f>
        <v/>
      </c>
      <c r="D1308" s="292" t="str">
        <f t="shared" si="402"/>
        <v/>
      </c>
      <c r="E1308" s="292" t="str">
        <f t="shared" si="403"/>
        <v/>
      </c>
      <c r="F1308" s="316"/>
      <c r="G1308" s="316"/>
      <c r="H1308" s="317"/>
      <c r="I1308" s="316" t="s">
        <v>445</v>
      </c>
      <c r="J1308" s="318"/>
      <c r="K1308" s="319"/>
      <c r="L1308" s="292" t="s">
        <v>446</v>
      </c>
      <c r="M1308" s="324"/>
      <c r="N1308" s="294" t="str">
        <f t="shared" si="404"/>
        <v/>
      </c>
      <c r="O1308" s="319"/>
      <c r="P1308" s="296" t="str">
        <f t="shared" si="405"/>
        <v/>
      </c>
      <c r="Q1308" s="552"/>
      <c r="R1308" s="551"/>
      <c r="S1308" s="291"/>
      <c r="T1308" t="str">
        <f t="shared" si="406"/>
        <v>-</v>
      </c>
      <c r="U1308" s="560">
        <f t="shared" si="407"/>
        <v>0</v>
      </c>
      <c r="V1308" s="560">
        <f t="shared" si="408"/>
        <v>0</v>
      </c>
      <c r="W1308" s="560">
        <f t="shared" si="409"/>
        <v>0</v>
      </c>
    </row>
    <row r="1309" spans="1:23" ht="21" customHeight="1">
      <c r="A1309" s="316" t="str">
        <f t="shared" si="400"/>
        <v/>
      </c>
      <c r="B1309" s="316" t="str">
        <f t="shared" si="401"/>
        <v/>
      </c>
      <c r="C1309" s="316" t="str">
        <f>IF(AND(F1309&lt;&gt;"",G1309&lt;&gt;""),COUNT($C$32:C1308)+1,"")</f>
        <v/>
      </c>
      <c r="D1309" s="292" t="str">
        <f t="shared" si="402"/>
        <v/>
      </c>
      <c r="E1309" s="292" t="str">
        <f t="shared" si="403"/>
        <v/>
      </c>
      <c r="F1309" s="316"/>
      <c r="G1309" s="316"/>
      <c r="H1309" s="317"/>
      <c r="I1309" s="316" t="s">
        <v>445</v>
      </c>
      <c r="J1309" s="318"/>
      <c r="K1309" s="319"/>
      <c r="L1309" s="292" t="s">
        <v>446</v>
      </c>
      <c r="M1309" s="324"/>
      <c r="N1309" s="294" t="str">
        <f t="shared" si="404"/>
        <v/>
      </c>
      <c r="O1309" s="319"/>
      <c r="P1309" s="296" t="str">
        <f t="shared" si="405"/>
        <v/>
      </c>
      <c r="Q1309" s="552"/>
      <c r="R1309" s="551"/>
      <c r="S1309" s="291"/>
      <c r="T1309" t="str">
        <f t="shared" si="406"/>
        <v>-</v>
      </c>
      <c r="U1309" s="560">
        <f t="shared" si="407"/>
        <v>0</v>
      </c>
      <c r="V1309" s="560">
        <f t="shared" si="408"/>
        <v>0</v>
      </c>
      <c r="W1309" s="560">
        <f t="shared" si="409"/>
        <v>0</v>
      </c>
    </row>
    <row r="1310" spans="1:23" ht="21" customHeight="1">
      <c r="A1310" s="316" t="str">
        <f t="shared" si="400"/>
        <v/>
      </c>
      <c r="B1310" s="316" t="str">
        <f t="shared" si="401"/>
        <v/>
      </c>
      <c r="C1310" s="316" t="str">
        <f>IF(AND(F1310&lt;&gt;"",G1310&lt;&gt;""),COUNT($C$32:C1309)+1,"")</f>
        <v/>
      </c>
      <c r="D1310" s="292" t="str">
        <f t="shared" si="402"/>
        <v/>
      </c>
      <c r="E1310" s="292" t="str">
        <f t="shared" si="403"/>
        <v/>
      </c>
      <c r="F1310" s="316"/>
      <c r="G1310" s="316"/>
      <c r="H1310" s="317"/>
      <c r="I1310" s="316" t="s">
        <v>445</v>
      </c>
      <c r="J1310" s="318"/>
      <c r="K1310" s="319"/>
      <c r="L1310" s="292" t="s">
        <v>446</v>
      </c>
      <c r="M1310" s="324"/>
      <c r="N1310" s="294" t="str">
        <f t="shared" si="404"/>
        <v/>
      </c>
      <c r="O1310" s="319"/>
      <c r="P1310" s="296" t="str">
        <f t="shared" si="405"/>
        <v/>
      </c>
      <c r="Q1310" s="552"/>
      <c r="R1310" s="551"/>
      <c r="S1310" s="291"/>
      <c r="T1310" t="str">
        <f t="shared" si="406"/>
        <v>-</v>
      </c>
      <c r="U1310" s="560">
        <f t="shared" si="407"/>
        <v>0</v>
      </c>
      <c r="V1310" s="560">
        <f t="shared" si="408"/>
        <v>0</v>
      </c>
      <c r="W1310" s="560">
        <f t="shared" si="409"/>
        <v>0</v>
      </c>
    </row>
    <row r="1311" spans="1:23" ht="21" customHeight="1">
      <c r="A1311" s="316" t="str">
        <f t="shared" si="400"/>
        <v/>
      </c>
      <c r="B1311" s="316" t="str">
        <f t="shared" si="401"/>
        <v/>
      </c>
      <c r="C1311" s="316" t="str">
        <f>IF(AND(F1311&lt;&gt;"",G1311&lt;&gt;""),COUNT($C$32:C1310)+1,"")</f>
        <v/>
      </c>
      <c r="D1311" s="292" t="str">
        <f t="shared" si="402"/>
        <v/>
      </c>
      <c r="E1311" s="292" t="str">
        <f t="shared" si="403"/>
        <v/>
      </c>
      <c r="F1311" s="316"/>
      <c r="G1311" s="316"/>
      <c r="H1311" s="317"/>
      <c r="I1311" s="316" t="s">
        <v>445</v>
      </c>
      <c r="J1311" s="318"/>
      <c r="K1311" s="319"/>
      <c r="L1311" s="292" t="s">
        <v>446</v>
      </c>
      <c r="M1311" s="324"/>
      <c r="N1311" s="294" t="str">
        <f t="shared" si="404"/>
        <v/>
      </c>
      <c r="O1311" s="319"/>
      <c r="P1311" s="296" t="str">
        <f t="shared" si="405"/>
        <v/>
      </c>
      <c r="Q1311" s="552"/>
      <c r="R1311" s="551"/>
      <c r="S1311" s="291"/>
      <c r="T1311" t="str">
        <f t="shared" si="406"/>
        <v>-</v>
      </c>
      <c r="U1311" s="560">
        <f t="shared" si="407"/>
        <v>0</v>
      </c>
      <c r="V1311" s="560">
        <f t="shared" si="408"/>
        <v>0</v>
      </c>
      <c r="W1311" s="560">
        <f t="shared" si="409"/>
        <v>0</v>
      </c>
    </row>
    <row r="1312" spans="1:23" ht="21" customHeight="1">
      <c r="A1312" s="316" t="str">
        <f t="shared" si="400"/>
        <v/>
      </c>
      <c r="B1312" s="316" t="str">
        <f t="shared" si="401"/>
        <v/>
      </c>
      <c r="C1312" s="316" t="str">
        <f>IF(AND(F1312&lt;&gt;"",G1312&lt;&gt;""),COUNT($C$32:C1311)+1,"")</f>
        <v/>
      </c>
      <c r="D1312" s="292" t="str">
        <f t="shared" si="402"/>
        <v/>
      </c>
      <c r="E1312" s="292" t="str">
        <f t="shared" si="403"/>
        <v/>
      </c>
      <c r="F1312" s="316"/>
      <c r="G1312" s="316"/>
      <c r="H1312" s="317"/>
      <c r="I1312" s="316" t="s">
        <v>445</v>
      </c>
      <c r="J1312" s="318"/>
      <c r="K1312" s="319"/>
      <c r="L1312" s="292" t="s">
        <v>446</v>
      </c>
      <c r="M1312" s="324"/>
      <c r="N1312" s="294" t="str">
        <f t="shared" si="404"/>
        <v/>
      </c>
      <c r="O1312" s="319"/>
      <c r="P1312" s="296" t="str">
        <f t="shared" si="405"/>
        <v/>
      </c>
      <c r="Q1312" s="552"/>
      <c r="R1312" s="551"/>
      <c r="S1312" s="291"/>
      <c r="T1312" t="str">
        <f t="shared" si="406"/>
        <v>-</v>
      </c>
      <c r="U1312" s="560">
        <f t="shared" si="407"/>
        <v>0</v>
      </c>
      <c r="V1312" s="560">
        <f t="shared" si="408"/>
        <v>0</v>
      </c>
      <c r="W1312" s="560">
        <f t="shared" si="409"/>
        <v>0</v>
      </c>
    </row>
    <row r="1313" spans="1:23" ht="21" customHeight="1">
      <c r="A1313" s="316" t="str">
        <f t="shared" si="400"/>
        <v/>
      </c>
      <c r="B1313" s="316" t="str">
        <f t="shared" si="401"/>
        <v/>
      </c>
      <c r="C1313" s="316" t="str">
        <f>IF(AND(F1313&lt;&gt;"",G1313&lt;&gt;""),COUNT($C$32:C1312)+1,"")</f>
        <v/>
      </c>
      <c r="D1313" s="292" t="str">
        <f t="shared" si="402"/>
        <v/>
      </c>
      <c r="E1313" s="292" t="str">
        <f t="shared" si="403"/>
        <v/>
      </c>
      <c r="F1313" s="316"/>
      <c r="G1313" s="316"/>
      <c r="H1313" s="317"/>
      <c r="I1313" s="316" t="s">
        <v>445</v>
      </c>
      <c r="J1313" s="318"/>
      <c r="K1313" s="319"/>
      <c r="L1313" s="292" t="s">
        <v>446</v>
      </c>
      <c r="M1313" s="324"/>
      <c r="N1313" s="294" t="str">
        <f t="shared" si="404"/>
        <v/>
      </c>
      <c r="O1313" s="319"/>
      <c r="P1313" s="296" t="str">
        <f t="shared" si="405"/>
        <v/>
      </c>
      <c r="Q1313" s="552"/>
      <c r="R1313" s="551"/>
      <c r="S1313" s="291"/>
      <c r="T1313" t="str">
        <f t="shared" si="406"/>
        <v>-</v>
      </c>
      <c r="U1313" s="560">
        <f t="shared" si="407"/>
        <v>0</v>
      </c>
      <c r="V1313" s="560">
        <f t="shared" si="408"/>
        <v>0</v>
      </c>
      <c r="W1313" s="560">
        <f t="shared" si="409"/>
        <v>0</v>
      </c>
    </row>
    <row r="1314" spans="1:23" ht="21" customHeight="1">
      <c r="A1314" s="316" t="str">
        <f t="shared" si="400"/>
        <v/>
      </c>
      <c r="B1314" s="316" t="str">
        <f t="shared" si="401"/>
        <v/>
      </c>
      <c r="C1314" s="316" t="str">
        <f>IF(AND(F1314&lt;&gt;"",G1314&lt;&gt;""),COUNT($C$32:C1313)+1,"")</f>
        <v/>
      </c>
      <c r="D1314" s="292" t="str">
        <f t="shared" si="402"/>
        <v/>
      </c>
      <c r="E1314" s="292" t="str">
        <f t="shared" si="403"/>
        <v/>
      </c>
      <c r="F1314" s="316"/>
      <c r="G1314" s="316"/>
      <c r="H1314" s="317"/>
      <c r="I1314" s="316" t="s">
        <v>445</v>
      </c>
      <c r="J1314" s="318"/>
      <c r="K1314" s="319"/>
      <c r="L1314" s="292" t="s">
        <v>446</v>
      </c>
      <c r="M1314" s="324"/>
      <c r="N1314" s="294" t="str">
        <f t="shared" si="404"/>
        <v/>
      </c>
      <c r="O1314" s="319"/>
      <c r="P1314" s="296" t="str">
        <f t="shared" si="405"/>
        <v/>
      </c>
      <c r="Q1314" s="552"/>
      <c r="R1314" s="551"/>
      <c r="S1314" s="291"/>
      <c r="T1314" t="str">
        <f t="shared" si="406"/>
        <v>-</v>
      </c>
      <c r="U1314" s="560">
        <f t="shared" si="407"/>
        <v>0</v>
      </c>
      <c r="V1314" s="560">
        <f t="shared" si="408"/>
        <v>0</v>
      </c>
      <c r="W1314" s="560">
        <f t="shared" si="409"/>
        <v>0</v>
      </c>
    </row>
    <row r="1315" spans="1:23" ht="21" customHeight="1">
      <c r="A1315" s="316" t="str">
        <f t="shared" si="400"/>
        <v/>
      </c>
      <c r="B1315" s="316" t="str">
        <f t="shared" si="401"/>
        <v/>
      </c>
      <c r="C1315" s="316" t="str">
        <f>IF(AND(F1315&lt;&gt;"",G1315&lt;&gt;""),COUNT($C$32:C1314)+1,"")</f>
        <v/>
      </c>
      <c r="D1315" s="292" t="str">
        <f t="shared" si="402"/>
        <v/>
      </c>
      <c r="E1315" s="292" t="str">
        <f t="shared" si="403"/>
        <v/>
      </c>
      <c r="F1315" s="316"/>
      <c r="G1315" s="316"/>
      <c r="H1315" s="317"/>
      <c r="I1315" s="316" t="s">
        <v>445</v>
      </c>
      <c r="J1315" s="318"/>
      <c r="K1315" s="319"/>
      <c r="L1315" s="292" t="s">
        <v>446</v>
      </c>
      <c r="M1315" s="324"/>
      <c r="N1315" s="294" t="str">
        <f t="shared" si="404"/>
        <v/>
      </c>
      <c r="O1315" s="319"/>
      <c r="P1315" s="296" t="str">
        <f t="shared" si="405"/>
        <v/>
      </c>
      <c r="Q1315" s="552"/>
      <c r="R1315" s="551"/>
      <c r="S1315" s="291"/>
      <c r="T1315" t="str">
        <f t="shared" si="406"/>
        <v>-</v>
      </c>
      <c r="U1315" s="560">
        <f t="shared" si="407"/>
        <v>0</v>
      </c>
      <c r="V1315" s="560">
        <f t="shared" si="408"/>
        <v>0</v>
      </c>
      <c r="W1315" s="560">
        <f t="shared" si="409"/>
        <v>0</v>
      </c>
    </row>
    <row r="1316" spans="1:23" ht="21" customHeight="1">
      <c r="A1316" s="316" t="str">
        <f t="shared" si="400"/>
        <v/>
      </c>
      <c r="B1316" s="316" t="str">
        <f t="shared" si="401"/>
        <v/>
      </c>
      <c r="C1316" s="316" t="str">
        <f>IF(AND(F1316&lt;&gt;"",G1316&lt;&gt;""),COUNT($C$32:C1315)+1,"")</f>
        <v/>
      </c>
      <c r="D1316" s="292" t="str">
        <f t="shared" si="402"/>
        <v/>
      </c>
      <c r="E1316" s="292" t="str">
        <f t="shared" si="403"/>
        <v/>
      </c>
      <c r="F1316" s="316"/>
      <c r="G1316" s="316"/>
      <c r="H1316" s="317"/>
      <c r="I1316" s="316" t="s">
        <v>445</v>
      </c>
      <c r="J1316" s="318"/>
      <c r="K1316" s="319"/>
      <c r="L1316" s="292" t="s">
        <v>446</v>
      </c>
      <c r="M1316" s="324"/>
      <c r="N1316" s="294" t="str">
        <f t="shared" si="404"/>
        <v/>
      </c>
      <c r="O1316" s="319"/>
      <c r="P1316" s="296" t="str">
        <f t="shared" si="405"/>
        <v/>
      </c>
      <c r="Q1316" s="552"/>
      <c r="R1316" s="551"/>
      <c r="S1316" s="291"/>
      <c r="T1316" t="str">
        <f t="shared" si="406"/>
        <v>-</v>
      </c>
      <c r="U1316" s="560">
        <f t="shared" si="407"/>
        <v>0</v>
      </c>
      <c r="V1316" s="560">
        <f t="shared" si="408"/>
        <v>0</v>
      </c>
      <c r="W1316" s="560">
        <f t="shared" si="409"/>
        <v>0</v>
      </c>
    </row>
    <row r="1317" spans="1:23" ht="21" customHeight="1">
      <c r="A1317" s="316" t="str">
        <f t="shared" si="400"/>
        <v/>
      </c>
      <c r="B1317" s="316" t="str">
        <f t="shared" si="401"/>
        <v/>
      </c>
      <c r="C1317" s="316" t="str">
        <f>IF(AND(F1317&lt;&gt;"",G1317&lt;&gt;""),COUNT($C$32:C1316)+1,"")</f>
        <v/>
      </c>
      <c r="D1317" s="292" t="str">
        <f t="shared" si="402"/>
        <v/>
      </c>
      <c r="E1317" s="292" t="str">
        <f t="shared" si="403"/>
        <v/>
      </c>
      <c r="F1317" s="316"/>
      <c r="G1317" s="316"/>
      <c r="H1317" s="317"/>
      <c r="I1317" s="316" t="s">
        <v>445</v>
      </c>
      <c r="J1317" s="318"/>
      <c r="K1317" s="319"/>
      <c r="L1317" s="292" t="s">
        <v>446</v>
      </c>
      <c r="M1317" s="324"/>
      <c r="N1317" s="294" t="str">
        <f t="shared" si="404"/>
        <v/>
      </c>
      <c r="O1317" s="319"/>
      <c r="P1317" s="296" t="str">
        <f t="shared" si="405"/>
        <v/>
      </c>
      <c r="Q1317" s="552"/>
      <c r="R1317" s="551"/>
      <c r="S1317" s="291"/>
      <c r="T1317" t="str">
        <f t="shared" si="406"/>
        <v>-</v>
      </c>
      <c r="U1317" s="560">
        <f t="shared" si="407"/>
        <v>0</v>
      </c>
      <c r="V1317" s="560">
        <f t="shared" si="408"/>
        <v>0</v>
      </c>
      <c r="W1317" s="560">
        <f t="shared" si="409"/>
        <v>0</v>
      </c>
    </row>
    <row r="1318" spans="1:23" ht="21" customHeight="1">
      <c r="A1318" s="316" t="str">
        <f t="shared" si="400"/>
        <v/>
      </c>
      <c r="B1318" s="316" t="str">
        <f t="shared" si="401"/>
        <v/>
      </c>
      <c r="C1318" s="316" t="str">
        <f>IF(AND(F1318&lt;&gt;"",G1318&lt;&gt;""),COUNT($C$32:C1317)+1,"")</f>
        <v/>
      </c>
      <c r="D1318" s="292" t="str">
        <f t="shared" si="402"/>
        <v/>
      </c>
      <c r="E1318" s="292" t="str">
        <f t="shared" si="403"/>
        <v/>
      </c>
      <c r="F1318" s="316"/>
      <c r="G1318" s="316"/>
      <c r="H1318" s="317"/>
      <c r="I1318" s="316" t="s">
        <v>445</v>
      </c>
      <c r="J1318" s="318"/>
      <c r="K1318" s="319"/>
      <c r="L1318" s="292" t="s">
        <v>446</v>
      </c>
      <c r="M1318" s="324"/>
      <c r="N1318" s="294" t="str">
        <f t="shared" si="404"/>
        <v/>
      </c>
      <c r="O1318" s="319"/>
      <c r="P1318" s="296" t="str">
        <f t="shared" si="405"/>
        <v/>
      </c>
      <c r="Q1318" s="552"/>
      <c r="R1318" s="551"/>
      <c r="S1318" s="291"/>
      <c r="T1318" t="str">
        <f t="shared" si="406"/>
        <v>-</v>
      </c>
      <c r="U1318" s="560">
        <f t="shared" si="407"/>
        <v>0</v>
      </c>
      <c r="V1318" s="560">
        <f t="shared" si="408"/>
        <v>0</v>
      </c>
      <c r="W1318" s="560">
        <f t="shared" si="409"/>
        <v>0</v>
      </c>
    </row>
    <row r="1319" spans="1:23" ht="21" customHeight="1">
      <c r="A1319" s="316" t="str">
        <f t="shared" si="400"/>
        <v/>
      </c>
      <c r="B1319" s="316" t="str">
        <f t="shared" si="401"/>
        <v/>
      </c>
      <c r="C1319" s="316" t="str">
        <f>IF(AND(F1319&lt;&gt;"",G1319&lt;&gt;""),COUNT($C$32:C1318)+1,"")</f>
        <v/>
      </c>
      <c r="D1319" s="292" t="str">
        <f t="shared" si="402"/>
        <v/>
      </c>
      <c r="E1319" s="292" t="str">
        <f t="shared" si="403"/>
        <v/>
      </c>
      <c r="F1319" s="316"/>
      <c r="G1319" s="316"/>
      <c r="H1319" s="317"/>
      <c r="I1319" s="316" t="s">
        <v>445</v>
      </c>
      <c r="J1319" s="318"/>
      <c r="K1319" s="319"/>
      <c r="L1319" s="292" t="s">
        <v>446</v>
      </c>
      <c r="M1319" s="324"/>
      <c r="N1319" s="294" t="str">
        <f t="shared" si="404"/>
        <v/>
      </c>
      <c r="O1319" s="319"/>
      <c r="P1319" s="296" t="str">
        <f t="shared" si="405"/>
        <v/>
      </c>
      <c r="Q1319" s="552"/>
      <c r="R1319" s="551"/>
      <c r="S1319" s="291"/>
      <c r="T1319" t="str">
        <f t="shared" si="406"/>
        <v>-</v>
      </c>
      <c r="U1319" s="560">
        <f t="shared" si="407"/>
        <v>0</v>
      </c>
      <c r="V1319" s="560">
        <f t="shared" si="408"/>
        <v>0</v>
      </c>
      <c r="W1319" s="560">
        <f t="shared" si="409"/>
        <v>0</v>
      </c>
    </row>
    <row r="1320" spans="1:23" ht="21" customHeight="1">
      <c r="A1320" s="316" t="str">
        <f t="shared" si="400"/>
        <v/>
      </c>
      <c r="B1320" s="316" t="str">
        <f t="shared" si="401"/>
        <v/>
      </c>
      <c r="C1320" s="316" t="str">
        <f>IF(AND(F1320&lt;&gt;"",G1320&lt;&gt;""),COUNT($C$32:C1319)+1,"")</f>
        <v/>
      </c>
      <c r="D1320" s="292" t="str">
        <f t="shared" si="402"/>
        <v/>
      </c>
      <c r="E1320" s="292" t="str">
        <f t="shared" si="403"/>
        <v/>
      </c>
      <c r="F1320" s="316"/>
      <c r="G1320" s="316"/>
      <c r="H1320" s="317"/>
      <c r="I1320" s="316" t="s">
        <v>445</v>
      </c>
      <c r="J1320" s="318"/>
      <c r="K1320" s="319"/>
      <c r="L1320" s="292" t="s">
        <v>446</v>
      </c>
      <c r="M1320" s="324"/>
      <c r="N1320" s="294" t="str">
        <f t="shared" si="404"/>
        <v/>
      </c>
      <c r="O1320" s="319"/>
      <c r="P1320" s="296" t="str">
        <f t="shared" si="405"/>
        <v/>
      </c>
      <c r="Q1320" s="552"/>
      <c r="R1320" s="551"/>
      <c r="S1320" s="291"/>
      <c r="T1320" t="str">
        <f t="shared" si="406"/>
        <v>-</v>
      </c>
      <c r="U1320" s="560">
        <f t="shared" si="407"/>
        <v>0</v>
      </c>
      <c r="V1320" s="560">
        <f t="shared" si="408"/>
        <v>0</v>
      </c>
      <c r="W1320" s="560">
        <f t="shared" si="409"/>
        <v>0</v>
      </c>
    </row>
    <row r="1321" spans="1:23" ht="21" customHeight="1">
      <c r="A1321" s="316" t="str">
        <f t="shared" si="400"/>
        <v/>
      </c>
      <c r="B1321" s="316" t="str">
        <f t="shared" si="401"/>
        <v/>
      </c>
      <c r="C1321" s="316" t="str">
        <f>IF(AND(F1321&lt;&gt;"",G1321&lt;&gt;""),COUNT($C$32:C1320)+1,"")</f>
        <v/>
      </c>
      <c r="D1321" s="292" t="str">
        <f t="shared" si="402"/>
        <v/>
      </c>
      <c r="E1321" s="292" t="str">
        <f t="shared" si="403"/>
        <v/>
      </c>
      <c r="F1321" s="316"/>
      <c r="G1321" s="316"/>
      <c r="H1321" s="317"/>
      <c r="I1321" s="316" t="s">
        <v>445</v>
      </c>
      <c r="J1321" s="318"/>
      <c r="K1321" s="319"/>
      <c r="L1321" s="292" t="s">
        <v>446</v>
      </c>
      <c r="M1321" s="324"/>
      <c r="N1321" s="294" t="str">
        <f t="shared" si="404"/>
        <v/>
      </c>
      <c r="O1321" s="319"/>
      <c r="P1321" s="296" t="str">
        <f t="shared" si="405"/>
        <v/>
      </c>
      <c r="Q1321" s="552"/>
      <c r="R1321" s="551"/>
      <c r="S1321" s="291"/>
      <c r="T1321" t="str">
        <f t="shared" si="406"/>
        <v>-</v>
      </c>
      <c r="U1321" s="560">
        <f t="shared" si="407"/>
        <v>0</v>
      </c>
      <c r="V1321" s="560">
        <f t="shared" si="408"/>
        <v>0</v>
      </c>
      <c r="W1321" s="560">
        <f t="shared" si="409"/>
        <v>0</v>
      </c>
    </row>
    <row r="1322" spans="1:23" ht="21" customHeight="1">
      <c r="A1322" s="316" t="str">
        <f t="shared" si="400"/>
        <v/>
      </c>
      <c r="B1322" s="316" t="str">
        <f t="shared" si="401"/>
        <v/>
      </c>
      <c r="C1322" s="316" t="str">
        <f>IF(AND(F1322&lt;&gt;"",G1322&lt;&gt;""),COUNT($C$32:C1321)+1,"")</f>
        <v/>
      </c>
      <c r="D1322" s="292" t="str">
        <f t="shared" si="402"/>
        <v/>
      </c>
      <c r="E1322" s="292" t="str">
        <f t="shared" si="403"/>
        <v/>
      </c>
      <c r="F1322" s="316"/>
      <c r="G1322" s="316"/>
      <c r="H1322" s="317"/>
      <c r="I1322" s="316" t="s">
        <v>445</v>
      </c>
      <c r="J1322" s="318"/>
      <c r="K1322" s="319"/>
      <c r="L1322" s="292" t="s">
        <v>446</v>
      </c>
      <c r="M1322" s="324"/>
      <c r="N1322" s="294" t="str">
        <f t="shared" si="404"/>
        <v/>
      </c>
      <c r="O1322" s="319"/>
      <c r="P1322" s="296" t="str">
        <f t="shared" si="405"/>
        <v/>
      </c>
      <c r="Q1322" s="552"/>
      <c r="R1322" s="551"/>
      <c r="S1322" s="291"/>
      <c r="T1322" t="str">
        <f t="shared" si="406"/>
        <v>-</v>
      </c>
      <c r="U1322" s="560">
        <f t="shared" si="407"/>
        <v>0</v>
      </c>
      <c r="V1322" s="560">
        <f t="shared" si="408"/>
        <v>0</v>
      </c>
      <c r="W1322" s="560">
        <f t="shared" si="409"/>
        <v>0</v>
      </c>
    </row>
    <row r="1323" spans="1:23" ht="21" customHeight="1">
      <c r="A1323" s="316" t="str">
        <f t="shared" si="400"/>
        <v/>
      </c>
      <c r="B1323" s="316" t="str">
        <f t="shared" si="401"/>
        <v/>
      </c>
      <c r="C1323" s="316" t="str">
        <f>IF(AND(F1323&lt;&gt;"",G1323&lt;&gt;""),COUNT($C$32:C1322)+1,"")</f>
        <v/>
      </c>
      <c r="D1323" s="292" t="str">
        <f t="shared" si="402"/>
        <v/>
      </c>
      <c r="E1323" s="292" t="str">
        <f t="shared" si="403"/>
        <v/>
      </c>
      <c r="F1323" s="316"/>
      <c r="G1323" s="316"/>
      <c r="H1323" s="317"/>
      <c r="I1323" s="316" t="s">
        <v>445</v>
      </c>
      <c r="J1323" s="318"/>
      <c r="K1323" s="319"/>
      <c r="L1323" s="292" t="s">
        <v>446</v>
      </c>
      <c r="M1323" s="324"/>
      <c r="N1323" s="294" t="str">
        <f t="shared" si="404"/>
        <v/>
      </c>
      <c r="O1323" s="319"/>
      <c r="P1323" s="296" t="str">
        <f t="shared" si="405"/>
        <v/>
      </c>
      <c r="Q1323" s="552"/>
      <c r="R1323" s="551"/>
      <c r="S1323" s="291"/>
      <c r="T1323" t="str">
        <f t="shared" si="406"/>
        <v>-</v>
      </c>
      <c r="U1323" s="560">
        <f t="shared" si="407"/>
        <v>0</v>
      </c>
      <c r="V1323" s="560">
        <f t="shared" si="408"/>
        <v>0</v>
      </c>
      <c r="W1323" s="560">
        <f t="shared" si="409"/>
        <v>0</v>
      </c>
    </row>
    <row r="1324" spans="1:23" ht="21" customHeight="1">
      <c r="A1324" s="316" t="str">
        <f t="shared" si="400"/>
        <v/>
      </c>
      <c r="B1324" s="316" t="str">
        <f t="shared" si="401"/>
        <v/>
      </c>
      <c r="C1324" s="316" t="str">
        <f>IF(AND(F1324&lt;&gt;"",G1324&lt;&gt;""),COUNT($C$32:C1323)+1,"")</f>
        <v/>
      </c>
      <c r="D1324" s="292" t="str">
        <f t="shared" si="402"/>
        <v/>
      </c>
      <c r="E1324" s="292" t="str">
        <f t="shared" si="403"/>
        <v/>
      </c>
      <c r="F1324" s="316"/>
      <c r="G1324" s="316"/>
      <c r="H1324" s="317"/>
      <c r="I1324" s="316" t="s">
        <v>445</v>
      </c>
      <c r="J1324" s="318"/>
      <c r="K1324" s="319"/>
      <c r="L1324" s="292" t="s">
        <v>446</v>
      </c>
      <c r="M1324" s="324"/>
      <c r="N1324" s="294" t="str">
        <f t="shared" si="404"/>
        <v/>
      </c>
      <c r="O1324" s="319"/>
      <c r="P1324" s="296" t="str">
        <f t="shared" si="405"/>
        <v/>
      </c>
      <c r="Q1324" s="552"/>
      <c r="R1324" s="551"/>
      <c r="S1324" s="291"/>
      <c r="T1324" t="str">
        <f t="shared" si="406"/>
        <v>-</v>
      </c>
      <c r="U1324" s="560">
        <f t="shared" si="407"/>
        <v>0</v>
      </c>
      <c r="V1324" s="560">
        <f t="shared" si="408"/>
        <v>0</v>
      </c>
      <c r="W1324" s="560">
        <f t="shared" si="409"/>
        <v>0</v>
      </c>
    </row>
    <row r="1325" spans="1:23" ht="21" customHeight="1">
      <c r="A1325" s="316" t="str">
        <f t="shared" si="400"/>
        <v/>
      </c>
      <c r="B1325" s="316" t="str">
        <f t="shared" si="401"/>
        <v/>
      </c>
      <c r="C1325" s="316" t="str">
        <f>IF(AND(F1325&lt;&gt;"",G1325&lt;&gt;""),COUNT($C$32:C1324)+1,"")</f>
        <v/>
      </c>
      <c r="D1325" s="292" t="str">
        <f t="shared" si="402"/>
        <v/>
      </c>
      <c r="E1325" s="292" t="str">
        <f t="shared" si="403"/>
        <v/>
      </c>
      <c r="F1325" s="316"/>
      <c r="G1325" s="316"/>
      <c r="H1325" s="317"/>
      <c r="I1325" s="316" t="s">
        <v>445</v>
      </c>
      <c r="J1325" s="318"/>
      <c r="K1325" s="319"/>
      <c r="L1325" s="292" t="s">
        <v>446</v>
      </c>
      <c r="M1325" s="324"/>
      <c r="N1325" s="294" t="str">
        <f t="shared" si="404"/>
        <v/>
      </c>
      <c r="O1325" s="319"/>
      <c r="P1325" s="296" t="str">
        <f t="shared" si="405"/>
        <v/>
      </c>
      <c r="Q1325" s="552"/>
      <c r="R1325" s="551"/>
      <c r="S1325" s="291"/>
      <c r="T1325" t="str">
        <f t="shared" si="406"/>
        <v>-</v>
      </c>
      <c r="U1325" s="560">
        <f t="shared" si="407"/>
        <v>0</v>
      </c>
      <c r="V1325" s="560">
        <f t="shared" si="408"/>
        <v>0</v>
      </c>
      <c r="W1325" s="560">
        <f t="shared" si="409"/>
        <v>0</v>
      </c>
    </row>
    <row r="1326" spans="1:23" ht="21" customHeight="1">
      <c r="A1326" s="316" t="str">
        <f t="shared" si="400"/>
        <v/>
      </c>
      <c r="B1326" s="316" t="str">
        <f t="shared" si="401"/>
        <v/>
      </c>
      <c r="C1326" s="316" t="str">
        <f>IF(AND(F1326&lt;&gt;"",G1326&lt;&gt;""),COUNT($C$32:C1325)+1,"")</f>
        <v/>
      </c>
      <c r="D1326" s="292" t="str">
        <f t="shared" si="402"/>
        <v/>
      </c>
      <c r="E1326" s="292" t="str">
        <f t="shared" si="403"/>
        <v/>
      </c>
      <c r="F1326" s="316"/>
      <c r="G1326" s="316"/>
      <c r="H1326" s="317"/>
      <c r="I1326" s="316" t="s">
        <v>445</v>
      </c>
      <c r="J1326" s="318"/>
      <c r="K1326" s="319"/>
      <c r="L1326" s="292" t="s">
        <v>446</v>
      </c>
      <c r="M1326" s="324"/>
      <c r="N1326" s="294" t="str">
        <f t="shared" si="404"/>
        <v/>
      </c>
      <c r="O1326" s="319"/>
      <c r="P1326" s="296" t="str">
        <f t="shared" si="405"/>
        <v/>
      </c>
      <c r="Q1326" s="552"/>
      <c r="R1326" s="551"/>
      <c r="S1326" s="291"/>
      <c r="T1326" t="str">
        <f t="shared" si="406"/>
        <v>-</v>
      </c>
      <c r="U1326" s="560">
        <f t="shared" si="407"/>
        <v>0</v>
      </c>
      <c r="V1326" s="560">
        <f t="shared" si="408"/>
        <v>0</v>
      </c>
      <c r="W1326" s="560">
        <f t="shared" si="409"/>
        <v>0</v>
      </c>
    </row>
    <row r="1327" spans="1:23" ht="21" customHeight="1">
      <c r="A1327" s="316" t="str">
        <f t="shared" si="400"/>
        <v/>
      </c>
      <c r="B1327" s="316" t="str">
        <f t="shared" si="401"/>
        <v/>
      </c>
      <c r="C1327" s="316" t="str">
        <f>IF(AND(F1327&lt;&gt;"",G1327&lt;&gt;""),COUNT($C$32:C1326)+1,"")</f>
        <v/>
      </c>
      <c r="D1327" s="292" t="str">
        <f t="shared" si="402"/>
        <v/>
      </c>
      <c r="E1327" s="292" t="str">
        <f t="shared" si="403"/>
        <v/>
      </c>
      <c r="F1327" s="316"/>
      <c r="G1327" s="316"/>
      <c r="H1327" s="317"/>
      <c r="I1327" s="316" t="s">
        <v>445</v>
      </c>
      <c r="J1327" s="318"/>
      <c r="K1327" s="319"/>
      <c r="L1327" s="292" t="s">
        <v>446</v>
      </c>
      <c r="M1327" s="324"/>
      <c r="N1327" s="294" t="str">
        <f t="shared" si="404"/>
        <v/>
      </c>
      <c r="O1327" s="319"/>
      <c r="P1327" s="296" t="str">
        <f t="shared" si="405"/>
        <v/>
      </c>
      <c r="Q1327" s="552"/>
      <c r="R1327" s="551"/>
      <c r="S1327" s="291"/>
      <c r="T1327" t="str">
        <f t="shared" si="406"/>
        <v>-</v>
      </c>
      <c r="U1327" s="560">
        <f t="shared" si="407"/>
        <v>0</v>
      </c>
      <c r="V1327" s="560">
        <f t="shared" si="408"/>
        <v>0</v>
      </c>
      <c r="W1327" s="560">
        <f t="shared" si="409"/>
        <v>0</v>
      </c>
    </row>
    <row r="1328" spans="1:23" ht="21" customHeight="1">
      <c r="A1328" s="316" t="str">
        <f t="shared" si="400"/>
        <v/>
      </c>
      <c r="B1328" s="316" t="str">
        <f t="shared" si="401"/>
        <v/>
      </c>
      <c r="C1328" s="316" t="str">
        <f>IF(AND(F1328&lt;&gt;"",G1328&lt;&gt;""),COUNT($C$32:C1327)+1,"")</f>
        <v/>
      </c>
      <c r="D1328" s="292" t="str">
        <f t="shared" si="402"/>
        <v/>
      </c>
      <c r="E1328" s="292" t="str">
        <f t="shared" si="403"/>
        <v/>
      </c>
      <c r="F1328" s="316"/>
      <c r="G1328" s="316"/>
      <c r="H1328" s="317"/>
      <c r="I1328" s="316" t="s">
        <v>445</v>
      </c>
      <c r="J1328" s="318"/>
      <c r="K1328" s="319"/>
      <c r="L1328" s="292" t="s">
        <v>446</v>
      </c>
      <c r="M1328" s="324"/>
      <c r="N1328" s="294" t="str">
        <f t="shared" si="404"/>
        <v/>
      </c>
      <c r="O1328" s="319"/>
      <c r="P1328" s="296" t="str">
        <f t="shared" si="405"/>
        <v/>
      </c>
      <c r="Q1328" s="552"/>
      <c r="R1328" s="551"/>
      <c r="S1328" s="291"/>
      <c r="T1328" t="str">
        <f t="shared" si="406"/>
        <v>-</v>
      </c>
      <c r="U1328" s="560">
        <f t="shared" si="407"/>
        <v>0</v>
      </c>
      <c r="V1328" s="560">
        <f t="shared" si="408"/>
        <v>0</v>
      </c>
      <c r="W1328" s="560">
        <f t="shared" si="409"/>
        <v>0</v>
      </c>
    </row>
    <row r="1329" spans="1:23" ht="21" customHeight="1">
      <c r="A1329" s="316" t="str">
        <f t="shared" si="400"/>
        <v/>
      </c>
      <c r="B1329" s="316" t="str">
        <f t="shared" si="401"/>
        <v/>
      </c>
      <c r="C1329" s="316" t="str">
        <f>IF(AND(F1329&lt;&gt;"",G1329&lt;&gt;""),COUNT($C$32:C1328)+1,"")</f>
        <v/>
      </c>
      <c r="D1329" s="292" t="str">
        <f t="shared" si="402"/>
        <v/>
      </c>
      <c r="E1329" s="292" t="str">
        <f t="shared" si="403"/>
        <v/>
      </c>
      <c r="F1329" s="316"/>
      <c r="G1329" s="316"/>
      <c r="H1329" s="317"/>
      <c r="I1329" s="316" t="s">
        <v>445</v>
      </c>
      <c r="J1329" s="318"/>
      <c r="K1329" s="319"/>
      <c r="L1329" s="292" t="s">
        <v>446</v>
      </c>
      <c r="M1329" s="324"/>
      <c r="N1329" s="294" t="str">
        <f t="shared" si="404"/>
        <v/>
      </c>
      <c r="O1329" s="319"/>
      <c r="P1329" s="296" t="str">
        <f t="shared" si="405"/>
        <v/>
      </c>
      <c r="Q1329" s="552"/>
      <c r="R1329" s="551"/>
      <c r="S1329" s="291"/>
      <c r="T1329" t="str">
        <f t="shared" si="406"/>
        <v>-</v>
      </c>
      <c r="U1329" s="560">
        <f t="shared" si="407"/>
        <v>0</v>
      </c>
      <c r="V1329" s="560">
        <f t="shared" si="408"/>
        <v>0</v>
      </c>
      <c r="W1329" s="560">
        <f t="shared" si="409"/>
        <v>0</v>
      </c>
    </row>
    <row r="1330" spans="1:23" ht="21" customHeight="1">
      <c r="A1330" s="316" t="str">
        <f t="shared" si="400"/>
        <v/>
      </c>
      <c r="B1330" s="316" t="str">
        <f t="shared" si="401"/>
        <v/>
      </c>
      <c r="C1330" s="316" t="str">
        <f>IF(AND(F1330&lt;&gt;"",G1330&lt;&gt;""),COUNT($C$32:C1329)+1,"")</f>
        <v/>
      </c>
      <c r="D1330" s="292" t="str">
        <f t="shared" si="402"/>
        <v/>
      </c>
      <c r="E1330" s="292" t="str">
        <f t="shared" si="403"/>
        <v/>
      </c>
      <c r="F1330" s="316"/>
      <c r="G1330" s="316"/>
      <c r="H1330" s="317"/>
      <c r="I1330" s="316" t="s">
        <v>445</v>
      </c>
      <c r="J1330" s="318"/>
      <c r="K1330" s="319"/>
      <c r="L1330" s="292" t="s">
        <v>446</v>
      </c>
      <c r="M1330" s="324"/>
      <c r="N1330" s="294" t="str">
        <f t="shared" si="404"/>
        <v/>
      </c>
      <c r="O1330" s="319"/>
      <c r="P1330" s="296" t="str">
        <f t="shared" si="405"/>
        <v/>
      </c>
      <c r="Q1330" s="552"/>
      <c r="R1330" s="551"/>
      <c r="S1330" s="291"/>
      <c r="T1330" t="str">
        <f t="shared" si="406"/>
        <v>-</v>
      </c>
      <c r="U1330" s="560">
        <f t="shared" si="407"/>
        <v>0</v>
      </c>
      <c r="V1330" s="560">
        <f t="shared" si="408"/>
        <v>0</v>
      </c>
      <c r="W1330" s="560">
        <f t="shared" si="409"/>
        <v>0</v>
      </c>
    </row>
    <row r="1331" spans="1:23" ht="21" customHeight="1">
      <c r="A1331" s="316" t="str">
        <f t="shared" si="400"/>
        <v/>
      </c>
      <c r="B1331" s="316" t="str">
        <f t="shared" si="401"/>
        <v/>
      </c>
      <c r="C1331" s="316" t="str">
        <f>IF(AND(F1331&lt;&gt;"",G1331&lt;&gt;""),COUNT($C$32:C1330)+1,"")</f>
        <v/>
      </c>
      <c r="D1331" s="292" t="str">
        <f t="shared" si="402"/>
        <v/>
      </c>
      <c r="E1331" s="292" t="str">
        <f t="shared" si="403"/>
        <v/>
      </c>
      <c r="F1331" s="316"/>
      <c r="G1331" s="316"/>
      <c r="H1331" s="317"/>
      <c r="I1331" s="316" t="s">
        <v>445</v>
      </c>
      <c r="J1331" s="318"/>
      <c r="K1331" s="319"/>
      <c r="L1331" s="292" t="s">
        <v>446</v>
      </c>
      <c r="M1331" s="324"/>
      <c r="N1331" s="294" t="str">
        <f t="shared" si="404"/>
        <v/>
      </c>
      <c r="O1331" s="319"/>
      <c r="P1331" s="296" t="str">
        <f t="shared" si="405"/>
        <v/>
      </c>
      <c r="Q1331" s="552"/>
      <c r="R1331" s="551"/>
      <c r="S1331" s="291"/>
      <c r="T1331" t="str">
        <f t="shared" si="406"/>
        <v>-</v>
      </c>
      <c r="U1331" s="560">
        <f t="shared" si="407"/>
        <v>0</v>
      </c>
      <c r="V1331" s="560">
        <f t="shared" si="408"/>
        <v>0</v>
      </c>
      <c r="W1331" s="560">
        <f t="shared" si="409"/>
        <v>0</v>
      </c>
    </row>
    <row r="1332" spans="1:23" ht="21" customHeight="1">
      <c r="A1332" s="316" t="str">
        <f t="shared" si="400"/>
        <v/>
      </c>
      <c r="B1332" s="316" t="str">
        <f t="shared" si="401"/>
        <v/>
      </c>
      <c r="C1332" s="316" t="str">
        <f>IF(AND(F1332&lt;&gt;"",G1332&lt;&gt;""),COUNT($C$32:C1331)+1,"")</f>
        <v/>
      </c>
      <c r="D1332" s="292" t="str">
        <f t="shared" si="402"/>
        <v/>
      </c>
      <c r="E1332" s="292" t="str">
        <f t="shared" si="403"/>
        <v/>
      </c>
      <c r="F1332" s="316"/>
      <c r="G1332" s="316"/>
      <c r="H1332" s="317"/>
      <c r="I1332" s="316" t="s">
        <v>445</v>
      </c>
      <c r="J1332" s="318"/>
      <c r="K1332" s="319"/>
      <c r="L1332" s="292" t="s">
        <v>446</v>
      </c>
      <c r="M1332" s="324"/>
      <c r="N1332" s="294" t="str">
        <f t="shared" si="404"/>
        <v/>
      </c>
      <c r="O1332" s="319"/>
      <c r="P1332" s="296" t="str">
        <f t="shared" si="405"/>
        <v/>
      </c>
      <c r="Q1332" s="552"/>
      <c r="R1332" s="551"/>
      <c r="S1332" s="291"/>
      <c r="T1332" t="str">
        <f t="shared" si="406"/>
        <v>-</v>
      </c>
      <c r="U1332" s="560">
        <f t="shared" si="407"/>
        <v>0</v>
      </c>
      <c r="V1332" s="560">
        <f t="shared" si="408"/>
        <v>0</v>
      </c>
      <c r="W1332" s="560">
        <f t="shared" si="409"/>
        <v>0</v>
      </c>
    </row>
    <row r="1333" spans="1:23" ht="21" customHeight="1">
      <c r="A1333" s="316" t="str">
        <f t="shared" si="400"/>
        <v/>
      </c>
      <c r="B1333" s="316" t="str">
        <f t="shared" si="401"/>
        <v/>
      </c>
      <c r="C1333" s="316" t="str">
        <f>IF(AND(F1333&lt;&gt;"",G1333&lt;&gt;""),COUNT($C$32:C1332)+1,"")</f>
        <v/>
      </c>
      <c r="D1333" s="292" t="str">
        <f t="shared" si="402"/>
        <v/>
      </c>
      <c r="E1333" s="292" t="str">
        <f t="shared" si="403"/>
        <v/>
      </c>
      <c r="F1333" s="316"/>
      <c r="G1333" s="316"/>
      <c r="H1333" s="317"/>
      <c r="I1333" s="316" t="s">
        <v>445</v>
      </c>
      <c r="J1333" s="318"/>
      <c r="K1333" s="319"/>
      <c r="L1333" s="292" t="s">
        <v>446</v>
      </c>
      <c r="M1333" s="324"/>
      <c r="N1333" s="294" t="str">
        <f t="shared" si="404"/>
        <v/>
      </c>
      <c r="O1333" s="319"/>
      <c r="P1333" s="296" t="str">
        <f t="shared" si="405"/>
        <v/>
      </c>
      <c r="Q1333" s="552"/>
      <c r="R1333" s="551"/>
      <c r="S1333" s="291"/>
      <c r="T1333" t="str">
        <f t="shared" si="406"/>
        <v>-</v>
      </c>
      <c r="U1333" s="560">
        <f t="shared" si="407"/>
        <v>0</v>
      </c>
      <c r="V1333" s="560">
        <f t="shared" si="408"/>
        <v>0</v>
      </c>
      <c r="W1333" s="560">
        <f t="shared" si="409"/>
        <v>0</v>
      </c>
    </row>
    <row r="1334" spans="1:23" ht="21" customHeight="1">
      <c r="A1334" s="316" t="str">
        <f t="shared" si="400"/>
        <v/>
      </c>
      <c r="B1334" s="316" t="str">
        <f t="shared" si="401"/>
        <v/>
      </c>
      <c r="C1334" s="316" t="str">
        <f>IF(AND(F1334&lt;&gt;"",G1334&lt;&gt;""),COUNT($C$32:C1333)+1,"")</f>
        <v/>
      </c>
      <c r="D1334" s="292" t="str">
        <f t="shared" si="402"/>
        <v/>
      </c>
      <c r="E1334" s="292" t="str">
        <f t="shared" si="403"/>
        <v/>
      </c>
      <c r="F1334" s="316"/>
      <c r="G1334" s="316"/>
      <c r="H1334" s="317"/>
      <c r="I1334" s="316" t="s">
        <v>445</v>
      </c>
      <c r="J1334" s="318"/>
      <c r="K1334" s="319"/>
      <c r="L1334" s="292" t="s">
        <v>446</v>
      </c>
      <c r="M1334" s="324"/>
      <c r="N1334" s="294" t="str">
        <f t="shared" si="404"/>
        <v/>
      </c>
      <c r="O1334" s="319"/>
      <c r="P1334" s="296" t="str">
        <f t="shared" si="405"/>
        <v/>
      </c>
      <c r="Q1334" s="552"/>
      <c r="R1334" s="551"/>
      <c r="S1334" s="291"/>
      <c r="T1334" t="str">
        <f t="shared" si="406"/>
        <v>-</v>
      </c>
      <c r="U1334" s="560">
        <f t="shared" si="407"/>
        <v>0</v>
      </c>
      <c r="V1334" s="560">
        <f t="shared" si="408"/>
        <v>0</v>
      </c>
      <c r="W1334" s="560">
        <f t="shared" si="409"/>
        <v>0</v>
      </c>
    </row>
    <row r="1335" spans="1:23" ht="21" customHeight="1">
      <c r="A1335" s="316" t="str">
        <f t="shared" ref="A1335:A1398" si="410">IF(AND(F1335&lt;&gt;"",G1335&lt;&gt;""),LEFT(E1335,5),"")</f>
        <v/>
      </c>
      <c r="B1335" s="316" t="str">
        <f t="shared" ref="B1335:B1398" si="411">IF(AND(F1335&lt;&gt;"",G1335&lt;&gt;""),LEFT(G1335,2),"")</f>
        <v/>
      </c>
      <c r="C1335" s="316" t="str">
        <f>IF(AND(F1335&lt;&gt;"",G1335&lt;&gt;""),COUNT($C$32:C1334)+1,"")</f>
        <v/>
      </c>
      <c r="D1335" s="292" t="str">
        <f t="shared" ref="D1335:D1398" si="412">IF(C1335&lt;&gt;"","LN"&amp;TEXT(C1335,"0000"),"")</f>
        <v/>
      </c>
      <c r="E1335" s="292" t="str">
        <f t="shared" ref="E1335:E1398" si="413">IF(AND(F1335&lt;&gt;"",G1335&lt;&gt;""),LEFT(F1335,7),"")</f>
        <v/>
      </c>
      <c r="F1335" s="316"/>
      <c r="G1335" s="316"/>
      <c r="H1335" s="317"/>
      <c r="I1335" s="316" t="s">
        <v>445</v>
      </c>
      <c r="J1335" s="318"/>
      <c r="K1335" s="319"/>
      <c r="L1335" s="292" t="s">
        <v>446</v>
      </c>
      <c r="M1335" s="324"/>
      <c r="N1335" s="294" t="str">
        <f t="shared" ref="N1335:N1398" si="414">IF(AND(F1335&lt;&gt;"",G1335&lt;&gt;""),K1335*M1335,"")</f>
        <v/>
      </c>
      <c r="O1335" s="319"/>
      <c r="P1335" s="296" t="str">
        <f t="shared" ref="P1335:P1398" si="415">IF(AND(F1335&lt;&gt;"",G1335&lt;&gt;""),N1335*O1335,"")</f>
        <v/>
      </c>
      <c r="Q1335" s="552"/>
      <c r="R1335" s="551"/>
      <c r="S1335" s="291"/>
      <c r="T1335" t="str">
        <f t="shared" ref="T1335:T1398" si="416">IF(AND(F1335&lt;&gt;"",G1335&lt;&gt;""),"ok","-")</f>
        <v>-</v>
      </c>
      <c r="U1335" s="560">
        <f t="shared" ref="U1335:U1398" si="417">MOD(K1335,1)</f>
        <v>0</v>
      </c>
      <c r="V1335" s="560">
        <f t="shared" ref="V1335:V1398" si="418">MOD(M1335,1)</f>
        <v>0</v>
      </c>
      <c r="W1335" s="560">
        <f t="shared" ref="W1335:W1398" si="419">MOD(O1335,1)</f>
        <v>0</v>
      </c>
    </row>
    <row r="1336" spans="1:23" ht="21" customHeight="1">
      <c r="A1336" s="316" t="str">
        <f t="shared" si="410"/>
        <v/>
      </c>
      <c r="B1336" s="316" t="str">
        <f t="shared" si="411"/>
        <v/>
      </c>
      <c r="C1336" s="316" t="str">
        <f>IF(AND(F1336&lt;&gt;"",G1336&lt;&gt;""),COUNT($C$32:C1335)+1,"")</f>
        <v/>
      </c>
      <c r="D1336" s="292" t="str">
        <f t="shared" si="412"/>
        <v/>
      </c>
      <c r="E1336" s="292" t="str">
        <f t="shared" si="413"/>
        <v/>
      </c>
      <c r="F1336" s="316"/>
      <c r="G1336" s="316"/>
      <c r="H1336" s="317"/>
      <c r="I1336" s="316" t="s">
        <v>445</v>
      </c>
      <c r="J1336" s="318"/>
      <c r="K1336" s="319"/>
      <c r="L1336" s="292" t="s">
        <v>446</v>
      </c>
      <c r="M1336" s="324"/>
      <c r="N1336" s="294" t="str">
        <f t="shared" si="414"/>
        <v/>
      </c>
      <c r="O1336" s="319"/>
      <c r="P1336" s="296" t="str">
        <f t="shared" si="415"/>
        <v/>
      </c>
      <c r="Q1336" s="552"/>
      <c r="R1336" s="551"/>
      <c r="S1336" s="291"/>
      <c r="T1336" t="str">
        <f t="shared" si="416"/>
        <v>-</v>
      </c>
      <c r="U1336" s="560">
        <f t="shared" si="417"/>
        <v>0</v>
      </c>
      <c r="V1336" s="560">
        <f t="shared" si="418"/>
        <v>0</v>
      </c>
      <c r="W1336" s="560">
        <f t="shared" si="419"/>
        <v>0</v>
      </c>
    </row>
    <row r="1337" spans="1:23" ht="21" customHeight="1">
      <c r="A1337" s="316" t="str">
        <f t="shared" si="410"/>
        <v/>
      </c>
      <c r="B1337" s="316" t="str">
        <f t="shared" si="411"/>
        <v/>
      </c>
      <c r="C1337" s="316" t="str">
        <f>IF(AND(F1337&lt;&gt;"",G1337&lt;&gt;""),COUNT($C$32:C1336)+1,"")</f>
        <v/>
      </c>
      <c r="D1337" s="292" t="str">
        <f t="shared" si="412"/>
        <v/>
      </c>
      <c r="E1337" s="292" t="str">
        <f t="shared" si="413"/>
        <v/>
      </c>
      <c r="F1337" s="316"/>
      <c r="G1337" s="316"/>
      <c r="H1337" s="317"/>
      <c r="I1337" s="316" t="s">
        <v>445</v>
      </c>
      <c r="J1337" s="318"/>
      <c r="K1337" s="319"/>
      <c r="L1337" s="292" t="s">
        <v>446</v>
      </c>
      <c r="M1337" s="324"/>
      <c r="N1337" s="294" t="str">
        <f t="shared" si="414"/>
        <v/>
      </c>
      <c r="O1337" s="319"/>
      <c r="P1337" s="296" t="str">
        <f t="shared" si="415"/>
        <v/>
      </c>
      <c r="Q1337" s="552"/>
      <c r="R1337" s="551"/>
      <c r="S1337" s="291"/>
      <c r="T1337" t="str">
        <f t="shared" si="416"/>
        <v>-</v>
      </c>
      <c r="U1337" s="560">
        <f t="shared" si="417"/>
        <v>0</v>
      </c>
      <c r="V1337" s="560">
        <f t="shared" si="418"/>
        <v>0</v>
      </c>
      <c r="W1337" s="560">
        <f t="shared" si="419"/>
        <v>0</v>
      </c>
    </row>
    <row r="1338" spans="1:23" ht="21" customHeight="1">
      <c r="A1338" s="316" t="str">
        <f t="shared" si="410"/>
        <v/>
      </c>
      <c r="B1338" s="316" t="str">
        <f t="shared" si="411"/>
        <v/>
      </c>
      <c r="C1338" s="316" t="str">
        <f>IF(AND(F1338&lt;&gt;"",G1338&lt;&gt;""),COUNT($C$32:C1337)+1,"")</f>
        <v/>
      </c>
      <c r="D1338" s="292" t="str">
        <f t="shared" si="412"/>
        <v/>
      </c>
      <c r="E1338" s="292" t="str">
        <f t="shared" si="413"/>
        <v/>
      </c>
      <c r="F1338" s="316"/>
      <c r="G1338" s="316"/>
      <c r="H1338" s="317"/>
      <c r="I1338" s="316" t="s">
        <v>445</v>
      </c>
      <c r="J1338" s="318"/>
      <c r="K1338" s="319"/>
      <c r="L1338" s="292" t="s">
        <v>446</v>
      </c>
      <c r="M1338" s="324"/>
      <c r="N1338" s="294" t="str">
        <f t="shared" si="414"/>
        <v/>
      </c>
      <c r="O1338" s="319"/>
      <c r="P1338" s="296" t="str">
        <f t="shared" si="415"/>
        <v/>
      </c>
      <c r="Q1338" s="552"/>
      <c r="R1338" s="551"/>
      <c r="S1338" s="291"/>
      <c r="T1338" t="str">
        <f t="shared" si="416"/>
        <v>-</v>
      </c>
      <c r="U1338" s="560">
        <f t="shared" si="417"/>
        <v>0</v>
      </c>
      <c r="V1338" s="560">
        <f t="shared" si="418"/>
        <v>0</v>
      </c>
      <c r="W1338" s="560">
        <f t="shared" si="419"/>
        <v>0</v>
      </c>
    </row>
    <row r="1339" spans="1:23" ht="21" customHeight="1">
      <c r="A1339" s="316" t="str">
        <f t="shared" si="410"/>
        <v/>
      </c>
      <c r="B1339" s="316" t="str">
        <f t="shared" si="411"/>
        <v/>
      </c>
      <c r="C1339" s="316" t="str">
        <f>IF(AND(F1339&lt;&gt;"",G1339&lt;&gt;""),COUNT($C$32:C1338)+1,"")</f>
        <v/>
      </c>
      <c r="D1339" s="292" t="str">
        <f t="shared" si="412"/>
        <v/>
      </c>
      <c r="E1339" s="292" t="str">
        <f t="shared" si="413"/>
        <v/>
      </c>
      <c r="F1339" s="316"/>
      <c r="G1339" s="316"/>
      <c r="H1339" s="317"/>
      <c r="I1339" s="316" t="s">
        <v>445</v>
      </c>
      <c r="J1339" s="318"/>
      <c r="K1339" s="319"/>
      <c r="L1339" s="292" t="s">
        <v>446</v>
      </c>
      <c r="M1339" s="324"/>
      <c r="N1339" s="294" t="str">
        <f t="shared" si="414"/>
        <v/>
      </c>
      <c r="O1339" s="319"/>
      <c r="P1339" s="296" t="str">
        <f t="shared" si="415"/>
        <v/>
      </c>
      <c r="Q1339" s="552"/>
      <c r="R1339" s="551"/>
      <c r="S1339" s="291"/>
      <c r="T1339" t="str">
        <f t="shared" si="416"/>
        <v>-</v>
      </c>
      <c r="U1339" s="560">
        <f t="shared" si="417"/>
        <v>0</v>
      </c>
      <c r="V1339" s="560">
        <f t="shared" si="418"/>
        <v>0</v>
      </c>
      <c r="W1339" s="560">
        <f t="shared" si="419"/>
        <v>0</v>
      </c>
    </row>
    <row r="1340" spans="1:23" ht="21" customHeight="1">
      <c r="A1340" s="316" t="str">
        <f t="shared" si="410"/>
        <v/>
      </c>
      <c r="B1340" s="316" t="str">
        <f t="shared" si="411"/>
        <v/>
      </c>
      <c r="C1340" s="316" t="str">
        <f>IF(AND(F1340&lt;&gt;"",G1340&lt;&gt;""),COUNT($C$32:C1339)+1,"")</f>
        <v/>
      </c>
      <c r="D1340" s="292" t="str">
        <f t="shared" si="412"/>
        <v/>
      </c>
      <c r="E1340" s="292" t="str">
        <f t="shared" si="413"/>
        <v/>
      </c>
      <c r="F1340" s="316"/>
      <c r="G1340" s="316"/>
      <c r="H1340" s="317"/>
      <c r="I1340" s="316" t="s">
        <v>445</v>
      </c>
      <c r="J1340" s="318"/>
      <c r="K1340" s="319"/>
      <c r="L1340" s="292" t="s">
        <v>446</v>
      </c>
      <c r="M1340" s="324"/>
      <c r="N1340" s="294" t="str">
        <f t="shared" si="414"/>
        <v/>
      </c>
      <c r="O1340" s="319"/>
      <c r="P1340" s="296" t="str">
        <f t="shared" si="415"/>
        <v/>
      </c>
      <c r="Q1340" s="552"/>
      <c r="R1340" s="551"/>
      <c r="S1340" s="291"/>
      <c r="T1340" t="str">
        <f t="shared" si="416"/>
        <v>-</v>
      </c>
      <c r="U1340" s="560">
        <f t="shared" si="417"/>
        <v>0</v>
      </c>
      <c r="V1340" s="560">
        <f t="shared" si="418"/>
        <v>0</v>
      </c>
      <c r="W1340" s="560">
        <f t="shared" si="419"/>
        <v>0</v>
      </c>
    </row>
    <row r="1341" spans="1:23" ht="21" customHeight="1">
      <c r="A1341" s="316" t="str">
        <f t="shared" si="410"/>
        <v/>
      </c>
      <c r="B1341" s="316" t="str">
        <f t="shared" si="411"/>
        <v/>
      </c>
      <c r="C1341" s="316" t="str">
        <f>IF(AND(F1341&lt;&gt;"",G1341&lt;&gt;""),COUNT($C$32:C1340)+1,"")</f>
        <v/>
      </c>
      <c r="D1341" s="292" t="str">
        <f t="shared" si="412"/>
        <v/>
      </c>
      <c r="E1341" s="292" t="str">
        <f t="shared" si="413"/>
        <v/>
      </c>
      <c r="F1341" s="316"/>
      <c r="G1341" s="316"/>
      <c r="H1341" s="317"/>
      <c r="I1341" s="316" t="s">
        <v>445</v>
      </c>
      <c r="J1341" s="318"/>
      <c r="K1341" s="319"/>
      <c r="L1341" s="292" t="s">
        <v>446</v>
      </c>
      <c r="M1341" s="324"/>
      <c r="N1341" s="294" t="str">
        <f t="shared" si="414"/>
        <v/>
      </c>
      <c r="O1341" s="319"/>
      <c r="P1341" s="296" t="str">
        <f t="shared" si="415"/>
        <v/>
      </c>
      <c r="Q1341" s="552"/>
      <c r="R1341" s="551"/>
      <c r="S1341" s="291"/>
      <c r="T1341" t="str">
        <f t="shared" si="416"/>
        <v>-</v>
      </c>
      <c r="U1341" s="560">
        <f t="shared" si="417"/>
        <v>0</v>
      </c>
      <c r="V1341" s="560">
        <f t="shared" si="418"/>
        <v>0</v>
      </c>
      <c r="W1341" s="560">
        <f t="shared" si="419"/>
        <v>0</v>
      </c>
    </row>
    <row r="1342" spans="1:23" ht="21" customHeight="1">
      <c r="A1342" s="316" t="str">
        <f t="shared" si="410"/>
        <v/>
      </c>
      <c r="B1342" s="316" t="str">
        <f t="shared" si="411"/>
        <v/>
      </c>
      <c r="C1342" s="316" t="str">
        <f>IF(AND(F1342&lt;&gt;"",G1342&lt;&gt;""),COUNT($C$32:C1341)+1,"")</f>
        <v/>
      </c>
      <c r="D1342" s="292" t="str">
        <f t="shared" si="412"/>
        <v/>
      </c>
      <c r="E1342" s="292" t="str">
        <f t="shared" si="413"/>
        <v/>
      </c>
      <c r="F1342" s="316"/>
      <c r="G1342" s="316"/>
      <c r="H1342" s="317"/>
      <c r="I1342" s="316" t="s">
        <v>445</v>
      </c>
      <c r="J1342" s="318"/>
      <c r="K1342" s="319"/>
      <c r="L1342" s="292" t="s">
        <v>446</v>
      </c>
      <c r="M1342" s="324"/>
      <c r="N1342" s="294" t="str">
        <f t="shared" si="414"/>
        <v/>
      </c>
      <c r="O1342" s="319"/>
      <c r="P1342" s="296" t="str">
        <f t="shared" si="415"/>
        <v/>
      </c>
      <c r="Q1342" s="552"/>
      <c r="R1342" s="551"/>
      <c r="S1342" s="291"/>
      <c r="T1342" t="str">
        <f t="shared" si="416"/>
        <v>-</v>
      </c>
      <c r="U1342" s="560">
        <f t="shared" si="417"/>
        <v>0</v>
      </c>
      <c r="V1342" s="560">
        <f t="shared" si="418"/>
        <v>0</v>
      </c>
      <c r="W1342" s="560">
        <f t="shared" si="419"/>
        <v>0</v>
      </c>
    </row>
    <row r="1343" spans="1:23" ht="21" customHeight="1">
      <c r="A1343" s="316" t="str">
        <f t="shared" si="410"/>
        <v/>
      </c>
      <c r="B1343" s="316" t="str">
        <f t="shared" si="411"/>
        <v/>
      </c>
      <c r="C1343" s="316" t="str">
        <f>IF(AND(F1343&lt;&gt;"",G1343&lt;&gt;""),COUNT($C$32:C1342)+1,"")</f>
        <v/>
      </c>
      <c r="D1343" s="292" t="str">
        <f t="shared" si="412"/>
        <v/>
      </c>
      <c r="E1343" s="292" t="str">
        <f t="shared" si="413"/>
        <v/>
      </c>
      <c r="F1343" s="316"/>
      <c r="G1343" s="316"/>
      <c r="H1343" s="317"/>
      <c r="I1343" s="316" t="s">
        <v>445</v>
      </c>
      <c r="J1343" s="318"/>
      <c r="K1343" s="319"/>
      <c r="L1343" s="292" t="s">
        <v>446</v>
      </c>
      <c r="M1343" s="324"/>
      <c r="N1343" s="294" t="str">
        <f t="shared" si="414"/>
        <v/>
      </c>
      <c r="O1343" s="319"/>
      <c r="P1343" s="296" t="str">
        <f t="shared" si="415"/>
        <v/>
      </c>
      <c r="Q1343" s="552"/>
      <c r="R1343" s="551"/>
      <c r="S1343" s="291"/>
      <c r="T1343" t="str">
        <f t="shared" si="416"/>
        <v>-</v>
      </c>
      <c r="U1343" s="560">
        <f t="shared" si="417"/>
        <v>0</v>
      </c>
      <c r="V1343" s="560">
        <f t="shared" si="418"/>
        <v>0</v>
      </c>
      <c r="W1343" s="560">
        <f t="shared" si="419"/>
        <v>0</v>
      </c>
    </row>
    <row r="1344" spans="1:23" ht="21" customHeight="1">
      <c r="A1344" s="316" t="str">
        <f t="shared" si="410"/>
        <v/>
      </c>
      <c r="B1344" s="316" t="str">
        <f t="shared" si="411"/>
        <v/>
      </c>
      <c r="C1344" s="316" t="str">
        <f>IF(AND(F1344&lt;&gt;"",G1344&lt;&gt;""),COUNT($C$32:C1343)+1,"")</f>
        <v/>
      </c>
      <c r="D1344" s="292" t="str">
        <f t="shared" si="412"/>
        <v/>
      </c>
      <c r="E1344" s="292" t="str">
        <f t="shared" si="413"/>
        <v/>
      </c>
      <c r="F1344" s="316"/>
      <c r="G1344" s="316"/>
      <c r="H1344" s="317"/>
      <c r="I1344" s="316" t="s">
        <v>445</v>
      </c>
      <c r="J1344" s="318"/>
      <c r="K1344" s="319"/>
      <c r="L1344" s="292" t="s">
        <v>446</v>
      </c>
      <c r="M1344" s="324"/>
      <c r="N1344" s="294" t="str">
        <f t="shared" si="414"/>
        <v/>
      </c>
      <c r="O1344" s="319"/>
      <c r="P1344" s="296" t="str">
        <f t="shared" si="415"/>
        <v/>
      </c>
      <c r="Q1344" s="552"/>
      <c r="R1344" s="551"/>
      <c r="S1344" s="291"/>
      <c r="T1344" t="str">
        <f t="shared" si="416"/>
        <v>-</v>
      </c>
      <c r="U1344" s="560">
        <f t="shared" si="417"/>
        <v>0</v>
      </c>
      <c r="V1344" s="560">
        <f t="shared" si="418"/>
        <v>0</v>
      </c>
      <c r="W1344" s="560">
        <f t="shared" si="419"/>
        <v>0</v>
      </c>
    </row>
    <row r="1345" spans="1:23" ht="21" customHeight="1">
      <c r="A1345" s="316" t="str">
        <f t="shared" si="410"/>
        <v/>
      </c>
      <c r="B1345" s="316" t="str">
        <f t="shared" si="411"/>
        <v/>
      </c>
      <c r="C1345" s="316" t="str">
        <f>IF(AND(F1345&lt;&gt;"",G1345&lt;&gt;""),COUNT($C$32:C1344)+1,"")</f>
        <v/>
      </c>
      <c r="D1345" s="292" t="str">
        <f t="shared" si="412"/>
        <v/>
      </c>
      <c r="E1345" s="292" t="str">
        <f t="shared" si="413"/>
        <v/>
      </c>
      <c r="F1345" s="316"/>
      <c r="G1345" s="316"/>
      <c r="H1345" s="317"/>
      <c r="I1345" s="316" t="s">
        <v>445</v>
      </c>
      <c r="J1345" s="318"/>
      <c r="K1345" s="319"/>
      <c r="L1345" s="292" t="s">
        <v>446</v>
      </c>
      <c r="M1345" s="324"/>
      <c r="N1345" s="294" t="str">
        <f t="shared" si="414"/>
        <v/>
      </c>
      <c r="O1345" s="319"/>
      <c r="P1345" s="296" t="str">
        <f t="shared" si="415"/>
        <v/>
      </c>
      <c r="Q1345" s="552"/>
      <c r="R1345" s="551"/>
      <c r="S1345" s="291"/>
      <c r="T1345" t="str">
        <f t="shared" si="416"/>
        <v>-</v>
      </c>
      <c r="U1345" s="560">
        <f t="shared" si="417"/>
        <v>0</v>
      </c>
      <c r="V1345" s="560">
        <f t="shared" si="418"/>
        <v>0</v>
      </c>
      <c r="W1345" s="560">
        <f t="shared" si="419"/>
        <v>0</v>
      </c>
    </row>
    <row r="1346" spans="1:23" ht="21" customHeight="1">
      <c r="A1346" s="316" t="str">
        <f t="shared" si="410"/>
        <v/>
      </c>
      <c r="B1346" s="316" t="str">
        <f t="shared" si="411"/>
        <v/>
      </c>
      <c r="C1346" s="316" t="str">
        <f>IF(AND(F1346&lt;&gt;"",G1346&lt;&gt;""),COUNT($C$32:C1345)+1,"")</f>
        <v/>
      </c>
      <c r="D1346" s="292" t="str">
        <f t="shared" si="412"/>
        <v/>
      </c>
      <c r="E1346" s="292" t="str">
        <f t="shared" si="413"/>
        <v/>
      </c>
      <c r="F1346" s="316"/>
      <c r="G1346" s="316"/>
      <c r="H1346" s="317"/>
      <c r="I1346" s="316" t="s">
        <v>445</v>
      </c>
      <c r="J1346" s="318"/>
      <c r="K1346" s="319"/>
      <c r="L1346" s="292" t="s">
        <v>446</v>
      </c>
      <c r="M1346" s="324"/>
      <c r="N1346" s="294" t="str">
        <f t="shared" si="414"/>
        <v/>
      </c>
      <c r="O1346" s="319"/>
      <c r="P1346" s="296" t="str">
        <f t="shared" si="415"/>
        <v/>
      </c>
      <c r="Q1346" s="552"/>
      <c r="R1346" s="551"/>
      <c r="S1346" s="291"/>
      <c r="T1346" t="str">
        <f t="shared" si="416"/>
        <v>-</v>
      </c>
      <c r="U1346" s="560">
        <f t="shared" si="417"/>
        <v>0</v>
      </c>
      <c r="V1346" s="560">
        <f t="shared" si="418"/>
        <v>0</v>
      </c>
      <c r="W1346" s="560">
        <f t="shared" si="419"/>
        <v>0</v>
      </c>
    </row>
    <row r="1347" spans="1:23" ht="21" customHeight="1">
      <c r="A1347" s="316" t="str">
        <f t="shared" si="410"/>
        <v/>
      </c>
      <c r="B1347" s="316" t="str">
        <f t="shared" si="411"/>
        <v/>
      </c>
      <c r="C1347" s="316" t="str">
        <f>IF(AND(F1347&lt;&gt;"",G1347&lt;&gt;""),COUNT($C$32:C1346)+1,"")</f>
        <v/>
      </c>
      <c r="D1347" s="292" t="str">
        <f t="shared" si="412"/>
        <v/>
      </c>
      <c r="E1347" s="292" t="str">
        <f t="shared" si="413"/>
        <v/>
      </c>
      <c r="F1347" s="316"/>
      <c r="G1347" s="316"/>
      <c r="H1347" s="317"/>
      <c r="I1347" s="316" t="s">
        <v>445</v>
      </c>
      <c r="J1347" s="318"/>
      <c r="K1347" s="319"/>
      <c r="L1347" s="292" t="s">
        <v>446</v>
      </c>
      <c r="M1347" s="324"/>
      <c r="N1347" s="294" t="str">
        <f t="shared" si="414"/>
        <v/>
      </c>
      <c r="O1347" s="319"/>
      <c r="P1347" s="296" t="str">
        <f t="shared" si="415"/>
        <v/>
      </c>
      <c r="Q1347" s="552"/>
      <c r="R1347" s="551"/>
      <c r="S1347" s="291"/>
      <c r="T1347" t="str">
        <f t="shared" si="416"/>
        <v>-</v>
      </c>
      <c r="U1347" s="560">
        <f t="shared" si="417"/>
        <v>0</v>
      </c>
      <c r="V1347" s="560">
        <f t="shared" si="418"/>
        <v>0</v>
      </c>
      <c r="W1347" s="560">
        <f t="shared" si="419"/>
        <v>0</v>
      </c>
    </row>
    <row r="1348" spans="1:23" ht="21" customHeight="1">
      <c r="A1348" s="316" t="str">
        <f t="shared" si="410"/>
        <v/>
      </c>
      <c r="B1348" s="316" t="str">
        <f t="shared" si="411"/>
        <v/>
      </c>
      <c r="C1348" s="316" t="str">
        <f>IF(AND(F1348&lt;&gt;"",G1348&lt;&gt;""),COUNT($C$32:C1347)+1,"")</f>
        <v/>
      </c>
      <c r="D1348" s="292" t="str">
        <f t="shared" si="412"/>
        <v/>
      </c>
      <c r="E1348" s="292" t="str">
        <f t="shared" si="413"/>
        <v/>
      </c>
      <c r="F1348" s="316"/>
      <c r="G1348" s="316"/>
      <c r="H1348" s="317"/>
      <c r="I1348" s="316" t="s">
        <v>445</v>
      </c>
      <c r="J1348" s="318"/>
      <c r="K1348" s="319"/>
      <c r="L1348" s="292" t="s">
        <v>446</v>
      </c>
      <c r="M1348" s="324"/>
      <c r="N1348" s="294" t="str">
        <f t="shared" si="414"/>
        <v/>
      </c>
      <c r="O1348" s="319"/>
      <c r="P1348" s="296" t="str">
        <f t="shared" si="415"/>
        <v/>
      </c>
      <c r="Q1348" s="552"/>
      <c r="R1348" s="551"/>
      <c r="S1348" s="291"/>
      <c r="T1348" t="str">
        <f t="shared" si="416"/>
        <v>-</v>
      </c>
      <c r="U1348" s="560">
        <f t="shared" si="417"/>
        <v>0</v>
      </c>
      <c r="V1348" s="560">
        <f t="shared" si="418"/>
        <v>0</v>
      </c>
      <c r="W1348" s="560">
        <f t="shared" si="419"/>
        <v>0</v>
      </c>
    </row>
    <row r="1349" spans="1:23" ht="21" customHeight="1">
      <c r="A1349" s="316" t="str">
        <f t="shared" si="410"/>
        <v/>
      </c>
      <c r="B1349" s="316" t="str">
        <f t="shared" si="411"/>
        <v/>
      </c>
      <c r="C1349" s="316" t="str">
        <f>IF(AND(F1349&lt;&gt;"",G1349&lt;&gt;""),COUNT($C$32:C1348)+1,"")</f>
        <v/>
      </c>
      <c r="D1349" s="292" t="str">
        <f t="shared" si="412"/>
        <v/>
      </c>
      <c r="E1349" s="292" t="str">
        <f t="shared" si="413"/>
        <v/>
      </c>
      <c r="F1349" s="316"/>
      <c r="G1349" s="316"/>
      <c r="H1349" s="317"/>
      <c r="I1349" s="316" t="s">
        <v>445</v>
      </c>
      <c r="J1349" s="318"/>
      <c r="K1349" s="319"/>
      <c r="L1349" s="292" t="s">
        <v>446</v>
      </c>
      <c r="M1349" s="324"/>
      <c r="N1349" s="294" t="str">
        <f t="shared" si="414"/>
        <v/>
      </c>
      <c r="O1349" s="319"/>
      <c r="P1349" s="296" t="str">
        <f t="shared" si="415"/>
        <v/>
      </c>
      <c r="Q1349" s="552"/>
      <c r="R1349" s="551"/>
      <c r="S1349" s="291"/>
      <c r="T1349" t="str">
        <f t="shared" si="416"/>
        <v>-</v>
      </c>
      <c r="U1349" s="560">
        <f t="shared" si="417"/>
        <v>0</v>
      </c>
      <c r="V1349" s="560">
        <f t="shared" si="418"/>
        <v>0</v>
      </c>
      <c r="W1349" s="560">
        <f t="shared" si="419"/>
        <v>0</v>
      </c>
    </row>
    <row r="1350" spans="1:23" ht="21" customHeight="1">
      <c r="A1350" s="316" t="str">
        <f t="shared" si="410"/>
        <v/>
      </c>
      <c r="B1350" s="316" t="str">
        <f t="shared" si="411"/>
        <v/>
      </c>
      <c r="C1350" s="316" t="str">
        <f>IF(AND(F1350&lt;&gt;"",G1350&lt;&gt;""),COUNT($C$32:C1349)+1,"")</f>
        <v/>
      </c>
      <c r="D1350" s="292" t="str">
        <f t="shared" si="412"/>
        <v/>
      </c>
      <c r="E1350" s="292" t="str">
        <f t="shared" si="413"/>
        <v/>
      </c>
      <c r="F1350" s="316"/>
      <c r="G1350" s="316"/>
      <c r="H1350" s="317"/>
      <c r="I1350" s="316" t="s">
        <v>445</v>
      </c>
      <c r="J1350" s="318"/>
      <c r="K1350" s="319"/>
      <c r="L1350" s="292" t="s">
        <v>446</v>
      </c>
      <c r="M1350" s="324"/>
      <c r="N1350" s="294" t="str">
        <f t="shared" si="414"/>
        <v/>
      </c>
      <c r="O1350" s="319"/>
      <c r="P1350" s="296" t="str">
        <f t="shared" si="415"/>
        <v/>
      </c>
      <c r="Q1350" s="552"/>
      <c r="R1350" s="551"/>
      <c r="S1350" s="291"/>
      <c r="T1350" t="str">
        <f t="shared" si="416"/>
        <v>-</v>
      </c>
      <c r="U1350" s="560">
        <f t="shared" si="417"/>
        <v>0</v>
      </c>
      <c r="V1350" s="560">
        <f t="shared" si="418"/>
        <v>0</v>
      </c>
      <c r="W1350" s="560">
        <f t="shared" si="419"/>
        <v>0</v>
      </c>
    </row>
    <row r="1351" spans="1:23" ht="21" customHeight="1">
      <c r="A1351" s="316" t="str">
        <f t="shared" si="410"/>
        <v/>
      </c>
      <c r="B1351" s="316" t="str">
        <f t="shared" si="411"/>
        <v/>
      </c>
      <c r="C1351" s="316" t="str">
        <f>IF(AND(F1351&lt;&gt;"",G1351&lt;&gt;""),COUNT($C$32:C1350)+1,"")</f>
        <v/>
      </c>
      <c r="D1351" s="292" t="str">
        <f t="shared" si="412"/>
        <v/>
      </c>
      <c r="E1351" s="292" t="str">
        <f t="shared" si="413"/>
        <v/>
      </c>
      <c r="F1351" s="316"/>
      <c r="G1351" s="316"/>
      <c r="H1351" s="317"/>
      <c r="I1351" s="316" t="s">
        <v>445</v>
      </c>
      <c r="J1351" s="318"/>
      <c r="K1351" s="319"/>
      <c r="L1351" s="292" t="s">
        <v>446</v>
      </c>
      <c r="M1351" s="324"/>
      <c r="N1351" s="294" t="str">
        <f t="shared" si="414"/>
        <v/>
      </c>
      <c r="O1351" s="319"/>
      <c r="P1351" s="296" t="str">
        <f t="shared" si="415"/>
        <v/>
      </c>
      <c r="Q1351" s="552"/>
      <c r="R1351" s="551"/>
      <c r="S1351" s="291"/>
      <c r="T1351" t="str">
        <f t="shared" si="416"/>
        <v>-</v>
      </c>
      <c r="U1351" s="560">
        <f t="shared" si="417"/>
        <v>0</v>
      </c>
      <c r="V1351" s="560">
        <f t="shared" si="418"/>
        <v>0</v>
      </c>
      <c r="W1351" s="560">
        <f t="shared" si="419"/>
        <v>0</v>
      </c>
    </row>
    <row r="1352" spans="1:23" ht="21" customHeight="1">
      <c r="A1352" s="316" t="str">
        <f t="shared" si="410"/>
        <v/>
      </c>
      <c r="B1352" s="316" t="str">
        <f t="shared" si="411"/>
        <v/>
      </c>
      <c r="C1352" s="316" t="str">
        <f>IF(AND(F1352&lt;&gt;"",G1352&lt;&gt;""),COUNT($C$32:C1351)+1,"")</f>
        <v/>
      </c>
      <c r="D1352" s="292" t="str">
        <f t="shared" si="412"/>
        <v/>
      </c>
      <c r="E1352" s="292" t="str">
        <f t="shared" si="413"/>
        <v/>
      </c>
      <c r="F1352" s="316"/>
      <c r="G1352" s="316"/>
      <c r="H1352" s="317"/>
      <c r="I1352" s="316" t="s">
        <v>445</v>
      </c>
      <c r="J1352" s="318"/>
      <c r="K1352" s="319"/>
      <c r="L1352" s="292" t="s">
        <v>446</v>
      </c>
      <c r="M1352" s="324"/>
      <c r="N1352" s="294" t="str">
        <f t="shared" si="414"/>
        <v/>
      </c>
      <c r="O1352" s="319"/>
      <c r="P1352" s="296" t="str">
        <f t="shared" si="415"/>
        <v/>
      </c>
      <c r="Q1352" s="552"/>
      <c r="R1352" s="551"/>
      <c r="S1352" s="291"/>
      <c r="T1352" t="str">
        <f t="shared" si="416"/>
        <v>-</v>
      </c>
      <c r="U1352" s="560">
        <f t="shared" si="417"/>
        <v>0</v>
      </c>
      <c r="V1352" s="560">
        <f t="shared" si="418"/>
        <v>0</v>
      </c>
      <c r="W1352" s="560">
        <f t="shared" si="419"/>
        <v>0</v>
      </c>
    </row>
    <row r="1353" spans="1:23" ht="21" customHeight="1">
      <c r="A1353" s="316" t="str">
        <f t="shared" si="410"/>
        <v/>
      </c>
      <c r="B1353" s="316" t="str">
        <f t="shared" si="411"/>
        <v/>
      </c>
      <c r="C1353" s="316" t="str">
        <f>IF(AND(F1353&lt;&gt;"",G1353&lt;&gt;""),COUNT($C$32:C1352)+1,"")</f>
        <v/>
      </c>
      <c r="D1353" s="292" t="str">
        <f t="shared" si="412"/>
        <v/>
      </c>
      <c r="E1353" s="292" t="str">
        <f t="shared" si="413"/>
        <v/>
      </c>
      <c r="F1353" s="316"/>
      <c r="G1353" s="316"/>
      <c r="H1353" s="317"/>
      <c r="I1353" s="316" t="s">
        <v>445</v>
      </c>
      <c r="J1353" s="318"/>
      <c r="K1353" s="319"/>
      <c r="L1353" s="292" t="s">
        <v>446</v>
      </c>
      <c r="M1353" s="324"/>
      <c r="N1353" s="294" t="str">
        <f t="shared" si="414"/>
        <v/>
      </c>
      <c r="O1353" s="319"/>
      <c r="P1353" s="296" t="str">
        <f t="shared" si="415"/>
        <v/>
      </c>
      <c r="Q1353" s="552"/>
      <c r="R1353" s="551"/>
      <c r="S1353" s="291"/>
      <c r="T1353" t="str">
        <f t="shared" si="416"/>
        <v>-</v>
      </c>
      <c r="U1353" s="560">
        <f t="shared" si="417"/>
        <v>0</v>
      </c>
      <c r="V1353" s="560">
        <f t="shared" si="418"/>
        <v>0</v>
      </c>
      <c r="W1353" s="560">
        <f t="shared" si="419"/>
        <v>0</v>
      </c>
    </row>
    <row r="1354" spans="1:23" ht="21" customHeight="1">
      <c r="A1354" s="316" t="str">
        <f t="shared" si="410"/>
        <v/>
      </c>
      <c r="B1354" s="316" t="str">
        <f t="shared" si="411"/>
        <v/>
      </c>
      <c r="C1354" s="316" t="str">
        <f>IF(AND(F1354&lt;&gt;"",G1354&lt;&gt;""),COUNT($C$32:C1353)+1,"")</f>
        <v/>
      </c>
      <c r="D1354" s="292" t="str">
        <f t="shared" si="412"/>
        <v/>
      </c>
      <c r="E1354" s="292" t="str">
        <f t="shared" si="413"/>
        <v/>
      </c>
      <c r="F1354" s="316"/>
      <c r="G1354" s="316"/>
      <c r="H1354" s="317"/>
      <c r="I1354" s="316" t="s">
        <v>445</v>
      </c>
      <c r="J1354" s="318"/>
      <c r="K1354" s="319"/>
      <c r="L1354" s="292" t="s">
        <v>446</v>
      </c>
      <c r="M1354" s="324"/>
      <c r="N1354" s="294" t="str">
        <f t="shared" si="414"/>
        <v/>
      </c>
      <c r="O1354" s="319"/>
      <c r="P1354" s="296" t="str">
        <f t="shared" si="415"/>
        <v/>
      </c>
      <c r="Q1354" s="552"/>
      <c r="R1354" s="551"/>
      <c r="S1354" s="291"/>
      <c r="T1354" t="str">
        <f t="shared" si="416"/>
        <v>-</v>
      </c>
      <c r="U1354" s="560">
        <f t="shared" si="417"/>
        <v>0</v>
      </c>
      <c r="V1354" s="560">
        <f t="shared" si="418"/>
        <v>0</v>
      </c>
      <c r="W1354" s="560">
        <f t="shared" si="419"/>
        <v>0</v>
      </c>
    </row>
    <row r="1355" spans="1:23" ht="21" customHeight="1">
      <c r="A1355" s="316" t="str">
        <f t="shared" si="410"/>
        <v/>
      </c>
      <c r="B1355" s="316" t="str">
        <f t="shared" si="411"/>
        <v/>
      </c>
      <c r="C1355" s="316" t="str">
        <f>IF(AND(F1355&lt;&gt;"",G1355&lt;&gt;""),COUNT($C$32:C1354)+1,"")</f>
        <v/>
      </c>
      <c r="D1355" s="292" t="str">
        <f t="shared" si="412"/>
        <v/>
      </c>
      <c r="E1355" s="292" t="str">
        <f t="shared" si="413"/>
        <v/>
      </c>
      <c r="F1355" s="316"/>
      <c r="G1355" s="316"/>
      <c r="H1355" s="317"/>
      <c r="I1355" s="316" t="s">
        <v>445</v>
      </c>
      <c r="J1355" s="318"/>
      <c r="K1355" s="319"/>
      <c r="L1355" s="292" t="s">
        <v>446</v>
      </c>
      <c r="M1355" s="324"/>
      <c r="N1355" s="294" t="str">
        <f t="shared" si="414"/>
        <v/>
      </c>
      <c r="O1355" s="319"/>
      <c r="P1355" s="296" t="str">
        <f t="shared" si="415"/>
        <v/>
      </c>
      <c r="Q1355" s="552"/>
      <c r="R1355" s="551"/>
      <c r="S1355" s="291"/>
      <c r="T1355" t="str">
        <f t="shared" si="416"/>
        <v>-</v>
      </c>
      <c r="U1355" s="560">
        <f t="shared" si="417"/>
        <v>0</v>
      </c>
      <c r="V1355" s="560">
        <f t="shared" si="418"/>
        <v>0</v>
      </c>
      <c r="W1355" s="560">
        <f t="shared" si="419"/>
        <v>0</v>
      </c>
    </row>
    <row r="1356" spans="1:23" ht="21" customHeight="1">
      <c r="A1356" s="316" t="str">
        <f t="shared" si="410"/>
        <v/>
      </c>
      <c r="B1356" s="316" t="str">
        <f t="shared" si="411"/>
        <v/>
      </c>
      <c r="C1356" s="316" t="str">
        <f>IF(AND(F1356&lt;&gt;"",G1356&lt;&gt;""),COUNT($C$32:C1355)+1,"")</f>
        <v/>
      </c>
      <c r="D1356" s="292" t="str">
        <f t="shared" si="412"/>
        <v/>
      </c>
      <c r="E1356" s="292" t="str">
        <f t="shared" si="413"/>
        <v/>
      </c>
      <c r="F1356" s="316"/>
      <c r="G1356" s="316"/>
      <c r="H1356" s="317"/>
      <c r="I1356" s="316" t="s">
        <v>445</v>
      </c>
      <c r="J1356" s="318"/>
      <c r="K1356" s="319"/>
      <c r="L1356" s="292" t="s">
        <v>446</v>
      </c>
      <c r="M1356" s="324"/>
      <c r="N1356" s="294" t="str">
        <f t="shared" si="414"/>
        <v/>
      </c>
      <c r="O1356" s="319"/>
      <c r="P1356" s="296" t="str">
        <f t="shared" si="415"/>
        <v/>
      </c>
      <c r="Q1356" s="552"/>
      <c r="R1356" s="551"/>
      <c r="S1356" s="291"/>
      <c r="T1356" t="str">
        <f t="shared" si="416"/>
        <v>-</v>
      </c>
      <c r="U1356" s="560">
        <f t="shared" si="417"/>
        <v>0</v>
      </c>
      <c r="V1356" s="560">
        <f t="shared" si="418"/>
        <v>0</v>
      </c>
      <c r="W1356" s="560">
        <f t="shared" si="419"/>
        <v>0</v>
      </c>
    </row>
    <row r="1357" spans="1:23" ht="21" customHeight="1">
      <c r="A1357" s="316" t="str">
        <f t="shared" si="410"/>
        <v/>
      </c>
      <c r="B1357" s="316" t="str">
        <f t="shared" si="411"/>
        <v/>
      </c>
      <c r="C1357" s="316" t="str">
        <f>IF(AND(F1357&lt;&gt;"",G1357&lt;&gt;""),COUNT($C$32:C1356)+1,"")</f>
        <v/>
      </c>
      <c r="D1357" s="292" t="str">
        <f t="shared" si="412"/>
        <v/>
      </c>
      <c r="E1357" s="292" t="str">
        <f t="shared" si="413"/>
        <v/>
      </c>
      <c r="F1357" s="316"/>
      <c r="G1357" s="316"/>
      <c r="H1357" s="317"/>
      <c r="I1357" s="316" t="s">
        <v>445</v>
      </c>
      <c r="J1357" s="318"/>
      <c r="K1357" s="319"/>
      <c r="L1357" s="292" t="s">
        <v>446</v>
      </c>
      <c r="M1357" s="324"/>
      <c r="N1357" s="294" t="str">
        <f t="shared" si="414"/>
        <v/>
      </c>
      <c r="O1357" s="319"/>
      <c r="P1357" s="296" t="str">
        <f t="shared" si="415"/>
        <v/>
      </c>
      <c r="Q1357" s="552"/>
      <c r="R1357" s="551"/>
      <c r="S1357" s="291"/>
      <c r="T1357" t="str">
        <f t="shared" si="416"/>
        <v>-</v>
      </c>
      <c r="U1357" s="560">
        <f t="shared" si="417"/>
        <v>0</v>
      </c>
      <c r="V1357" s="560">
        <f t="shared" si="418"/>
        <v>0</v>
      </c>
      <c r="W1357" s="560">
        <f t="shared" si="419"/>
        <v>0</v>
      </c>
    </row>
    <row r="1358" spans="1:23" ht="21" customHeight="1">
      <c r="A1358" s="316" t="str">
        <f t="shared" si="410"/>
        <v/>
      </c>
      <c r="B1358" s="316" t="str">
        <f t="shared" si="411"/>
        <v/>
      </c>
      <c r="C1358" s="316" t="str">
        <f>IF(AND(F1358&lt;&gt;"",G1358&lt;&gt;""),COUNT($C$32:C1357)+1,"")</f>
        <v/>
      </c>
      <c r="D1358" s="292" t="str">
        <f t="shared" si="412"/>
        <v/>
      </c>
      <c r="E1358" s="292" t="str">
        <f t="shared" si="413"/>
        <v/>
      </c>
      <c r="F1358" s="316"/>
      <c r="G1358" s="316"/>
      <c r="H1358" s="317"/>
      <c r="I1358" s="316" t="s">
        <v>445</v>
      </c>
      <c r="J1358" s="318"/>
      <c r="K1358" s="319"/>
      <c r="L1358" s="292" t="s">
        <v>446</v>
      </c>
      <c r="M1358" s="324"/>
      <c r="N1358" s="294" t="str">
        <f t="shared" si="414"/>
        <v/>
      </c>
      <c r="O1358" s="319"/>
      <c r="P1358" s="296" t="str">
        <f t="shared" si="415"/>
        <v/>
      </c>
      <c r="Q1358" s="552"/>
      <c r="R1358" s="551"/>
      <c r="S1358" s="291"/>
      <c r="T1358" t="str">
        <f t="shared" si="416"/>
        <v>-</v>
      </c>
      <c r="U1358" s="560">
        <f t="shared" si="417"/>
        <v>0</v>
      </c>
      <c r="V1358" s="560">
        <f t="shared" si="418"/>
        <v>0</v>
      </c>
      <c r="W1358" s="560">
        <f t="shared" si="419"/>
        <v>0</v>
      </c>
    </row>
    <row r="1359" spans="1:23" ht="21" customHeight="1">
      <c r="A1359" s="316" t="str">
        <f t="shared" si="410"/>
        <v/>
      </c>
      <c r="B1359" s="316" t="str">
        <f t="shared" si="411"/>
        <v/>
      </c>
      <c r="C1359" s="316" t="str">
        <f>IF(AND(F1359&lt;&gt;"",G1359&lt;&gt;""),COUNT($C$32:C1358)+1,"")</f>
        <v/>
      </c>
      <c r="D1359" s="292" t="str">
        <f t="shared" si="412"/>
        <v/>
      </c>
      <c r="E1359" s="292" t="str">
        <f t="shared" si="413"/>
        <v/>
      </c>
      <c r="F1359" s="316"/>
      <c r="G1359" s="316"/>
      <c r="H1359" s="317"/>
      <c r="I1359" s="316" t="s">
        <v>445</v>
      </c>
      <c r="J1359" s="318"/>
      <c r="K1359" s="319"/>
      <c r="L1359" s="292" t="s">
        <v>446</v>
      </c>
      <c r="M1359" s="324"/>
      <c r="N1359" s="294" t="str">
        <f t="shared" si="414"/>
        <v/>
      </c>
      <c r="O1359" s="319"/>
      <c r="P1359" s="296" t="str">
        <f t="shared" si="415"/>
        <v/>
      </c>
      <c r="Q1359" s="552"/>
      <c r="R1359" s="551"/>
      <c r="S1359" s="291"/>
      <c r="T1359" t="str">
        <f t="shared" si="416"/>
        <v>-</v>
      </c>
      <c r="U1359" s="560">
        <f t="shared" si="417"/>
        <v>0</v>
      </c>
      <c r="V1359" s="560">
        <f t="shared" si="418"/>
        <v>0</v>
      </c>
      <c r="W1359" s="560">
        <f t="shared" si="419"/>
        <v>0</v>
      </c>
    </row>
    <row r="1360" spans="1:23" ht="21" customHeight="1">
      <c r="A1360" s="316" t="str">
        <f t="shared" si="410"/>
        <v/>
      </c>
      <c r="B1360" s="316" t="str">
        <f t="shared" si="411"/>
        <v/>
      </c>
      <c r="C1360" s="316" t="str">
        <f>IF(AND(F1360&lt;&gt;"",G1360&lt;&gt;""),COUNT($C$32:C1359)+1,"")</f>
        <v/>
      </c>
      <c r="D1360" s="292" t="str">
        <f t="shared" si="412"/>
        <v/>
      </c>
      <c r="E1360" s="292" t="str">
        <f t="shared" si="413"/>
        <v/>
      </c>
      <c r="F1360" s="316"/>
      <c r="G1360" s="316"/>
      <c r="H1360" s="317"/>
      <c r="I1360" s="316" t="s">
        <v>445</v>
      </c>
      <c r="J1360" s="318"/>
      <c r="K1360" s="319"/>
      <c r="L1360" s="292" t="s">
        <v>446</v>
      </c>
      <c r="M1360" s="324"/>
      <c r="N1360" s="294" t="str">
        <f t="shared" si="414"/>
        <v/>
      </c>
      <c r="O1360" s="319"/>
      <c r="P1360" s="296" t="str">
        <f t="shared" si="415"/>
        <v/>
      </c>
      <c r="Q1360" s="552"/>
      <c r="R1360" s="551"/>
      <c r="S1360" s="291"/>
      <c r="T1360" t="str">
        <f t="shared" si="416"/>
        <v>-</v>
      </c>
      <c r="U1360" s="560">
        <f t="shared" si="417"/>
        <v>0</v>
      </c>
      <c r="V1360" s="560">
        <f t="shared" si="418"/>
        <v>0</v>
      </c>
      <c r="W1360" s="560">
        <f t="shared" si="419"/>
        <v>0</v>
      </c>
    </row>
    <row r="1361" spans="1:23" ht="21" customHeight="1">
      <c r="A1361" s="316" t="str">
        <f t="shared" si="410"/>
        <v/>
      </c>
      <c r="B1361" s="316" t="str">
        <f t="shared" si="411"/>
        <v/>
      </c>
      <c r="C1361" s="316" t="str">
        <f>IF(AND(F1361&lt;&gt;"",G1361&lt;&gt;""),COUNT($C$32:C1360)+1,"")</f>
        <v/>
      </c>
      <c r="D1361" s="292" t="str">
        <f t="shared" si="412"/>
        <v/>
      </c>
      <c r="E1361" s="292" t="str">
        <f t="shared" si="413"/>
        <v/>
      </c>
      <c r="F1361" s="316"/>
      <c r="G1361" s="316"/>
      <c r="H1361" s="317"/>
      <c r="I1361" s="316" t="s">
        <v>445</v>
      </c>
      <c r="J1361" s="318"/>
      <c r="K1361" s="319"/>
      <c r="L1361" s="292" t="s">
        <v>446</v>
      </c>
      <c r="M1361" s="324"/>
      <c r="N1361" s="294" t="str">
        <f t="shared" si="414"/>
        <v/>
      </c>
      <c r="O1361" s="319"/>
      <c r="P1361" s="296" t="str">
        <f t="shared" si="415"/>
        <v/>
      </c>
      <c r="Q1361" s="552"/>
      <c r="R1361" s="551"/>
      <c r="S1361" s="291"/>
      <c r="T1361" t="str">
        <f t="shared" si="416"/>
        <v>-</v>
      </c>
      <c r="U1361" s="560">
        <f t="shared" si="417"/>
        <v>0</v>
      </c>
      <c r="V1361" s="560">
        <f t="shared" si="418"/>
        <v>0</v>
      </c>
      <c r="W1361" s="560">
        <f t="shared" si="419"/>
        <v>0</v>
      </c>
    </row>
    <row r="1362" spans="1:23" ht="21" customHeight="1">
      <c r="A1362" s="316" t="str">
        <f t="shared" si="410"/>
        <v/>
      </c>
      <c r="B1362" s="316" t="str">
        <f t="shared" si="411"/>
        <v/>
      </c>
      <c r="C1362" s="316" t="str">
        <f>IF(AND(F1362&lt;&gt;"",G1362&lt;&gt;""),COUNT($C$32:C1361)+1,"")</f>
        <v/>
      </c>
      <c r="D1362" s="292" t="str">
        <f t="shared" si="412"/>
        <v/>
      </c>
      <c r="E1362" s="292" t="str">
        <f t="shared" si="413"/>
        <v/>
      </c>
      <c r="F1362" s="316"/>
      <c r="G1362" s="316"/>
      <c r="H1362" s="317"/>
      <c r="I1362" s="316" t="s">
        <v>445</v>
      </c>
      <c r="J1362" s="318"/>
      <c r="K1362" s="319"/>
      <c r="L1362" s="292" t="s">
        <v>446</v>
      </c>
      <c r="M1362" s="324"/>
      <c r="N1362" s="294" t="str">
        <f t="shared" si="414"/>
        <v/>
      </c>
      <c r="O1362" s="319"/>
      <c r="P1362" s="296" t="str">
        <f t="shared" si="415"/>
        <v/>
      </c>
      <c r="Q1362" s="552"/>
      <c r="R1362" s="551"/>
      <c r="S1362" s="291"/>
      <c r="T1362" t="str">
        <f t="shared" si="416"/>
        <v>-</v>
      </c>
      <c r="U1362" s="560">
        <f t="shared" si="417"/>
        <v>0</v>
      </c>
      <c r="V1362" s="560">
        <f t="shared" si="418"/>
        <v>0</v>
      </c>
      <c r="W1362" s="560">
        <f t="shared" si="419"/>
        <v>0</v>
      </c>
    </row>
    <row r="1363" spans="1:23" ht="21" customHeight="1">
      <c r="A1363" s="316" t="str">
        <f t="shared" si="410"/>
        <v/>
      </c>
      <c r="B1363" s="316" t="str">
        <f t="shared" si="411"/>
        <v/>
      </c>
      <c r="C1363" s="316" t="str">
        <f>IF(AND(F1363&lt;&gt;"",G1363&lt;&gt;""),COUNT($C$32:C1362)+1,"")</f>
        <v/>
      </c>
      <c r="D1363" s="292" t="str">
        <f t="shared" si="412"/>
        <v/>
      </c>
      <c r="E1363" s="292" t="str">
        <f t="shared" si="413"/>
        <v/>
      </c>
      <c r="F1363" s="316"/>
      <c r="G1363" s="316"/>
      <c r="H1363" s="317"/>
      <c r="I1363" s="316" t="s">
        <v>445</v>
      </c>
      <c r="J1363" s="318"/>
      <c r="K1363" s="319"/>
      <c r="L1363" s="292" t="s">
        <v>446</v>
      </c>
      <c r="M1363" s="324"/>
      <c r="N1363" s="294" t="str">
        <f t="shared" si="414"/>
        <v/>
      </c>
      <c r="O1363" s="319"/>
      <c r="P1363" s="296" t="str">
        <f t="shared" si="415"/>
        <v/>
      </c>
      <c r="Q1363" s="552"/>
      <c r="R1363" s="551"/>
      <c r="S1363" s="291"/>
      <c r="T1363" t="str">
        <f t="shared" si="416"/>
        <v>-</v>
      </c>
      <c r="U1363" s="560">
        <f t="shared" si="417"/>
        <v>0</v>
      </c>
      <c r="V1363" s="560">
        <f t="shared" si="418"/>
        <v>0</v>
      </c>
      <c r="W1363" s="560">
        <f t="shared" si="419"/>
        <v>0</v>
      </c>
    </row>
    <row r="1364" spans="1:23" ht="21" customHeight="1">
      <c r="A1364" s="316" t="str">
        <f t="shared" si="410"/>
        <v/>
      </c>
      <c r="B1364" s="316" t="str">
        <f t="shared" si="411"/>
        <v/>
      </c>
      <c r="C1364" s="316" t="str">
        <f>IF(AND(F1364&lt;&gt;"",G1364&lt;&gt;""),COUNT($C$32:C1363)+1,"")</f>
        <v/>
      </c>
      <c r="D1364" s="292" t="str">
        <f t="shared" si="412"/>
        <v/>
      </c>
      <c r="E1364" s="292" t="str">
        <f t="shared" si="413"/>
        <v/>
      </c>
      <c r="F1364" s="316"/>
      <c r="G1364" s="316"/>
      <c r="H1364" s="317"/>
      <c r="I1364" s="316" t="s">
        <v>445</v>
      </c>
      <c r="J1364" s="318"/>
      <c r="K1364" s="319"/>
      <c r="L1364" s="292" t="s">
        <v>446</v>
      </c>
      <c r="M1364" s="324"/>
      <c r="N1364" s="294" t="str">
        <f t="shared" si="414"/>
        <v/>
      </c>
      <c r="O1364" s="319"/>
      <c r="P1364" s="296" t="str">
        <f t="shared" si="415"/>
        <v/>
      </c>
      <c r="Q1364" s="552"/>
      <c r="R1364" s="551"/>
      <c r="S1364" s="291"/>
      <c r="T1364" t="str">
        <f t="shared" si="416"/>
        <v>-</v>
      </c>
      <c r="U1364" s="560">
        <f t="shared" si="417"/>
        <v>0</v>
      </c>
      <c r="V1364" s="560">
        <f t="shared" si="418"/>
        <v>0</v>
      </c>
      <c r="W1364" s="560">
        <f t="shared" si="419"/>
        <v>0</v>
      </c>
    </row>
    <row r="1365" spans="1:23" ht="21" customHeight="1">
      <c r="A1365" s="316" t="str">
        <f t="shared" si="410"/>
        <v/>
      </c>
      <c r="B1365" s="316" t="str">
        <f t="shared" si="411"/>
        <v/>
      </c>
      <c r="C1365" s="316" t="str">
        <f>IF(AND(F1365&lt;&gt;"",G1365&lt;&gt;""),COUNT($C$32:C1364)+1,"")</f>
        <v/>
      </c>
      <c r="D1365" s="292" t="str">
        <f t="shared" si="412"/>
        <v/>
      </c>
      <c r="E1365" s="292" t="str">
        <f t="shared" si="413"/>
        <v/>
      </c>
      <c r="F1365" s="316"/>
      <c r="G1365" s="316"/>
      <c r="H1365" s="317"/>
      <c r="I1365" s="316" t="s">
        <v>445</v>
      </c>
      <c r="J1365" s="318"/>
      <c r="K1365" s="319"/>
      <c r="L1365" s="292" t="s">
        <v>446</v>
      </c>
      <c r="M1365" s="324"/>
      <c r="N1365" s="294" t="str">
        <f t="shared" si="414"/>
        <v/>
      </c>
      <c r="O1365" s="319"/>
      <c r="P1365" s="296" t="str">
        <f t="shared" si="415"/>
        <v/>
      </c>
      <c r="Q1365" s="552"/>
      <c r="R1365" s="551"/>
      <c r="S1365" s="291"/>
      <c r="T1365" t="str">
        <f t="shared" si="416"/>
        <v>-</v>
      </c>
      <c r="U1365" s="560">
        <f t="shared" si="417"/>
        <v>0</v>
      </c>
      <c r="V1365" s="560">
        <f t="shared" si="418"/>
        <v>0</v>
      </c>
      <c r="W1365" s="560">
        <f t="shared" si="419"/>
        <v>0</v>
      </c>
    </row>
    <row r="1366" spans="1:23" ht="21" customHeight="1">
      <c r="A1366" s="316" t="str">
        <f t="shared" si="410"/>
        <v/>
      </c>
      <c r="B1366" s="316" t="str">
        <f t="shared" si="411"/>
        <v/>
      </c>
      <c r="C1366" s="316" t="str">
        <f>IF(AND(F1366&lt;&gt;"",G1366&lt;&gt;""),COUNT($C$32:C1365)+1,"")</f>
        <v/>
      </c>
      <c r="D1366" s="292" t="str">
        <f t="shared" si="412"/>
        <v/>
      </c>
      <c r="E1366" s="292" t="str">
        <f t="shared" si="413"/>
        <v/>
      </c>
      <c r="F1366" s="316"/>
      <c r="G1366" s="316"/>
      <c r="H1366" s="317"/>
      <c r="I1366" s="316" t="s">
        <v>445</v>
      </c>
      <c r="J1366" s="318"/>
      <c r="K1366" s="319"/>
      <c r="L1366" s="292" t="s">
        <v>446</v>
      </c>
      <c r="M1366" s="324"/>
      <c r="N1366" s="294" t="str">
        <f t="shared" si="414"/>
        <v/>
      </c>
      <c r="O1366" s="319"/>
      <c r="P1366" s="296" t="str">
        <f t="shared" si="415"/>
        <v/>
      </c>
      <c r="Q1366" s="552"/>
      <c r="R1366" s="551"/>
      <c r="S1366" s="291"/>
      <c r="T1366" t="str">
        <f t="shared" si="416"/>
        <v>-</v>
      </c>
      <c r="U1366" s="560">
        <f t="shared" si="417"/>
        <v>0</v>
      </c>
      <c r="V1366" s="560">
        <f t="shared" si="418"/>
        <v>0</v>
      </c>
      <c r="W1366" s="560">
        <f t="shared" si="419"/>
        <v>0</v>
      </c>
    </row>
    <row r="1367" spans="1:23" ht="21" customHeight="1">
      <c r="A1367" s="316" t="str">
        <f t="shared" si="410"/>
        <v/>
      </c>
      <c r="B1367" s="316" t="str">
        <f t="shared" si="411"/>
        <v/>
      </c>
      <c r="C1367" s="316" t="str">
        <f>IF(AND(F1367&lt;&gt;"",G1367&lt;&gt;""),COUNT($C$32:C1366)+1,"")</f>
        <v/>
      </c>
      <c r="D1367" s="292" t="str">
        <f t="shared" si="412"/>
        <v/>
      </c>
      <c r="E1367" s="292" t="str">
        <f t="shared" si="413"/>
        <v/>
      </c>
      <c r="F1367" s="316"/>
      <c r="G1367" s="316"/>
      <c r="H1367" s="317"/>
      <c r="I1367" s="316" t="s">
        <v>445</v>
      </c>
      <c r="J1367" s="318"/>
      <c r="K1367" s="319"/>
      <c r="L1367" s="292" t="s">
        <v>446</v>
      </c>
      <c r="M1367" s="324"/>
      <c r="N1367" s="294" t="str">
        <f t="shared" si="414"/>
        <v/>
      </c>
      <c r="O1367" s="319"/>
      <c r="P1367" s="296" t="str">
        <f t="shared" si="415"/>
        <v/>
      </c>
      <c r="Q1367" s="552"/>
      <c r="R1367" s="551"/>
      <c r="S1367" s="291"/>
      <c r="T1367" t="str">
        <f t="shared" si="416"/>
        <v>-</v>
      </c>
      <c r="U1367" s="560">
        <f t="shared" si="417"/>
        <v>0</v>
      </c>
      <c r="V1367" s="560">
        <f t="shared" si="418"/>
        <v>0</v>
      </c>
      <c r="W1367" s="560">
        <f t="shared" si="419"/>
        <v>0</v>
      </c>
    </row>
    <row r="1368" spans="1:23" ht="21" customHeight="1">
      <c r="A1368" s="316" t="str">
        <f t="shared" si="410"/>
        <v/>
      </c>
      <c r="B1368" s="316" t="str">
        <f t="shared" si="411"/>
        <v/>
      </c>
      <c r="C1368" s="316" t="str">
        <f>IF(AND(F1368&lt;&gt;"",G1368&lt;&gt;""),COUNT($C$32:C1367)+1,"")</f>
        <v/>
      </c>
      <c r="D1368" s="292" t="str">
        <f t="shared" si="412"/>
        <v/>
      </c>
      <c r="E1368" s="292" t="str">
        <f t="shared" si="413"/>
        <v/>
      </c>
      <c r="F1368" s="316"/>
      <c r="G1368" s="316"/>
      <c r="H1368" s="317"/>
      <c r="I1368" s="316" t="s">
        <v>445</v>
      </c>
      <c r="J1368" s="318"/>
      <c r="K1368" s="319"/>
      <c r="L1368" s="292" t="s">
        <v>446</v>
      </c>
      <c r="M1368" s="324"/>
      <c r="N1368" s="294" t="str">
        <f t="shared" si="414"/>
        <v/>
      </c>
      <c r="O1368" s="319"/>
      <c r="P1368" s="296" t="str">
        <f t="shared" si="415"/>
        <v/>
      </c>
      <c r="Q1368" s="552"/>
      <c r="R1368" s="551"/>
      <c r="S1368" s="291"/>
      <c r="T1368" t="str">
        <f t="shared" si="416"/>
        <v>-</v>
      </c>
      <c r="U1368" s="560">
        <f t="shared" si="417"/>
        <v>0</v>
      </c>
      <c r="V1368" s="560">
        <f t="shared" si="418"/>
        <v>0</v>
      </c>
      <c r="W1368" s="560">
        <f t="shared" si="419"/>
        <v>0</v>
      </c>
    </row>
    <row r="1369" spans="1:23" ht="21" customHeight="1">
      <c r="A1369" s="316" t="str">
        <f t="shared" si="410"/>
        <v/>
      </c>
      <c r="B1369" s="316" t="str">
        <f t="shared" si="411"/>
        <v/>
      </c>
      <c r="C1369" s="316" t="str">
        <f>IF(AND(F1369&lt;&gt;"",G1369&lt;&gt;""),COUNT($C$32:C1368)+1,"")</f>
        <v/>
      </c>
      <c r="D1369" s="292" t="str">
        <f t="shared" si="412"/>
        <v/>
      </c>
      <c r="E1369" s="292" t="str">
        <f t="shared" si="413"/>
        <v/>
      </c>
      <c r="F1369" s="316"/>
      <c r="G1369" s="316"/>
      <c r="H1369" s="317"/>
      <c r="I1369" s="316" t="s">
        <v>445</v>
      </c>
      <c r="J1369" s="318"/>
      <c r="K1369" s="319"/>
      <c r="L1369" s="292" t="s">
        <v>446</v>
      </c>
      <c r="M1369" s="324"/>
      <c r="N1369" s="294" t="str">
        <f t="shared" si="414"/>
        <v/>
      </c>
      <c r="O1369" s="319"/>
      <c r="P1369" s="296" t="str">
        <f t="shared" si="415"/>
        <v/>
      </c>
      <c r="Q1369" s="552"/>
      <c r="R1369" s="551"/>
      <c r="S1369" s="291"/>
      <c r="T1369" t="str">
        <f t="shared" si="416"/>
        <v>-</v>
      </c>
      <c r="U1369" s="560">
        <f t="shared" si="417"/>
        <v>0</v>
      </c>
      <c r="V1369" s="560">
        <f t="shared" si="418"/>
        <v>0</v>
      </c>
      <c r="W1369" s="560">
        <f t="shared" si="419"/>
        <v>0</v>
      </c>
    </row>
    <row r="1370" spans="1:23" ht="21" customHeight="1">
      <c r="A1370" s="316" t="str">
        <f t="shared" si="410"/>
        <v/>
      </c>
      <c r="B1370" s="316" t="str">
        <f t="shared" si="411"/>
        <v/>
      </c>
      <c r="C1370" s="316" t="str">
        <f>IF(AND(F1370&lt;&gt;"",G1370&lt;&gt;""),COUNT($C$32:C1369)+1,"")</f>
        <v/>
      </c>
      <c r="D1370" s="292" t="str">
        <f t="shared" si="412"/>
        <v/>
      </c>
      <c r="E1370" s="292" t="str">
        <f t="shared" si="413"/>
        <v/>
      </c>
      <c r="F1370" s="316"/>
      <c r="G1370" s="316"/>
      <c r="H1370" s="317"/>
      <c r="I1370" s="316" t="s">
        <v>445</v>
      </c>
      <c r="J1370" s="318"/>
      <c r="K1370" s="319"/>
      <c r="L1370" s="292" t="s">
        <v>446</v>
      </c>
      <c r="M1370" s="324"/>
      <c r="N1370" s="294" t="str">
        <f t="shared" si="414"/>
        <v/>
      </c>
      <c r="O1370" s="319"/>
      <c r="P1370" s="296" t="str">
        <f t="shared" si="415"/>
        <v/>
      </c>
      <c r="Q1370" s="552"/>
      <c r="R1370" s="551"/>
      <c r="S1370" s="291"/>
      <c r="T1370" t="str">
        <f t="shared" si="416"/>
        <v>-</v>
      </c>
      <c r="U1370" s="560">
        <f t="shared" si="417"/>
        <v>0</v>
      </c>
      <c r="V1370" s="560">
        <f t="shared" si="418"/>
        <v>0</v>
      </c>
      <c r="W1370" s="560">
        <f t="shared" si="419"/>
        <v>0</v>
      </c>
    </row>
    <row r="1371" spans="1:23" ht="21" customHeight="1">
      <c r="A1371" s="316" t="str">
        <f t="shared" si="410"/>
        <v/>
      </c>
      <c r="B1371" s="316" t="str">
        <f t="shared" si="411"/>
        <v/>
      </c>
      <c r="C1371" s="316" t="str">
        <f>IF(AND(F1371&lt;&gt;"",G1371&lt;&gt;""),COUNT($C$32:C1370)+1,"")</f>
        <v/>
      </c>
      <c r="D1371" s="292" t="str">
        <f t="shared" si="412"/>
        <v/>
      </c>
      <c r="E1371" s="292" t="str">
        <f t="shared" si="413"/>
        <v/>
      </c>
      <c r="F1371" s="316"/>
      <c r="G1371" s="316"/>
      <c r="H1371" s="317"/>
      <c r="I1371" s="316" t="s">
        <v>445</v>
      </c>
      <c r="J1371" s="318"/>
      <c r="K1371" s="319"/>
      <c r="L1371" s="292" t="s">
        <v>446</v>
      </c>
      <c r="M1371" s="324"/>
      <c r="N1371" s="294" t="str">
        <f t="shared" si="414"/>
        <v/>
      </c>
      <c r="O1371" s="319"/>
      <c r="P1371" s="296" t="str">
        <f t="shared" si="415"/>
        <v/>
      </c>
      <c r="Q1371" s="552"/>
      <c r="R1371" s="551"/>
      <c r="S1371" s="291"/>
      <c r="T1371" t="str">
        <f t="shared" si="416"/>
        <v>-</v>
      </c>
      <c r="U1371" s="560">
        <f t="shared" si="417"/>
        <v>0</v>
      </c>
      <c r="V1371" s="560">
        <f t="shared" si="418"/>
        <v>0</v>
      </c>
      <c r="W1371" s="560">
        <f t="shared" si="419"/>
        <v>0</v>
      </c>
    </row>
    <row r="1372" spans="1:23" ht="21" customHeight="1">
      <c r="A1372" s="316" t="str">
        <f t="shared" si="410"/>
        <v/>
      </c>
      <c r="B1372" s="316" t="str">
        <f t="shared" si="411"/>
        <v/>
      </c>
      <c r="C1372" s="316" t="str">
        <f>IF(AND(F1372&lt;&gt;"",G1372&lt;&gt;""),COUNT($C$32:C1371)+1,"")</f>
        <v/>
      </c>
      <c r="D1372" s="292" t="str">
        <f t="shared" si="412"/>
        <v/>
      </c>
      <c r="E1372" s="292" t="str">
        <f t="shared" si="413"/>
        <v/>
      </c>
      <c r="F1372" s="316"/>
      <c r="G1372" s="316"/>
      <c r="H1372" s="317"/>
      <c r="I1372" s="316" t="s">
        <v>445</v>
      </c>
      <c r="J1372" s="318"/>
      <c r="K1372" s="319"/>
      <c r="L1372" s="292" t="s">
        <v>446</v>
      </c>
      <c r="M1372" s="324"/>
      <c r="N1372" s="294" t="str">
        <f t="shared" si="414"/>
        <v/>
      </c>
      <c r="O1372" s="319"/>
      <c r="P1372" s="296" t="str">
        <f t="shared" si="415"/>
        <v/>
      </c>
      <c r="Q1372" s="552"/>
      <c r="R1372" s="551"/>
      <c r="S1372" s="291"/>
      <c r="T1372" t="str">
        <f t="shared" si="416"/>
        <v>-</v>
      </c>
      <c r="U1372" s="560">
        <f t="shared" si="417"/>
        <v>0</v>
      </c>
      <c r="V1372" s="560">
        <f t="shared" si="418"/>
        <v>0</v>
      </c>
      <c r="W1372" s="560">
        <f t="shared" si="419"/>
        <v>0</v>
      </c>
    </row>
    <row r="1373" spans="1:23" ht="21" customHeight="1">
      <c r="A1373" s="316" t="str">
        <f t="shared" si="410"/>
        <v/>
      </c>
      <c r="B1373" s="316" t="str">
        <f t="shared" si="411"/>
        <v/>
      </c>
      <c r="C1373" s="316" t="str">
        <f>IF(AND(F1373&lt;&gt;"",G1373&lt;&gt;""),COUNT($C$32:C1372)+1,"")</f>
        <v/>
      </c>
      <c r="D1373" s="292" t="str">
        <f t="shared" si="412"/>
        <v/>
      </c>
      <c r="E1373" s="292" t="str">
        <f t="shared" si="413"/>
        <v/>
      </c>
      <c r="F1373" s="316"/>
      <c r="G1373" s="316"/>
      <c r="H1373" s="317"/>
      <c r="I1373" s="316" t="s">
        <v>445</v>
      </c>
      <c r="J1373" s="318"/>
      <c r="K1373" s="319"/>
      <c r="L1373" s="292" t="s">
        <v>446</v>
      </c>
      <c r="M1373" s="324"/>
      <c r="N1373" s="294" t="str">
        <f t="shared" si="414"/>
        <v/>
      </c>
      <c r="O1373" s="319"/>
      <c r="P1373" s="296" t="str">
        <f t="shared" si="415"/>
        <v/>
      </c>
      <c r="Q1373" s="552"/>
      <c r="R1373" s="551"/>
      <c r="S1373" s="291"/>
      <c r="T1373" t="str">
        <f t="shared" si="416"/>
        <v>-</v>
      </c>
      <c r="U1373" s="560">
        <f t="shared" si="417"/>
        <v>0</v>
      </c>
      <c r="V1373" s="560">
        <f t="shared" si="418"/>
        <v>0</v>
      </c>
      <c r="W1373" s="560">
        <f t="shared" si="419"/>
        <v>0</v>
      </c>
    </row>
    <row r="1374" spans="1:23" ht="21" customHeight="1">
      <c r="A1374" s="316" t="str">
        <f t="shared" si="410"/>
        <v/>
      </c>
      <c r="B1374" s="316" t="str">
        <f t="shared" si="411"/>
        <v/>
      </c>
      <c r="C1374" s="316" t="str">
        <f>IF(AND(F1374&lt;&gt;"",G1374&lt;&gt;""),COUNT($C$32:C1373)+1,"")</f>
        <v/>
      </c>
      <c r="D1374" s="292" t="str">
        <f t="shared" si="412"/>
        <v/>
      </c>
      <c r="E1374" s="292" t="str">
        <f t="shared" si="413"/>
        <v/>
      </c>
      <c r="F1374" s="316"/>
      <c r="G1374" s="316"/>
      <c r="H1374" s="317"/>
      <c r="I1374" s="316" t="s">
        <v>445</v>
      </c>
      <c r="J1374" s="318"/>
      <c r="K1374" s="319"/>
      <c r="L1374" s="292" t="s">
        <v>446</v>
      </c>
      <c r="M1374" s="324"/>
      <c r="N1374" s="294" t="str">
        <f t="shared" si="414"/>
        <v/>
      </c>
      <c r="O1374" s="319"/>
      <c r="P1374" s="296" t="str">
        <f t="shared" si="415"/>
        <v/>
      </c>
      <c r="Q1374" s="552"/>
      <c r="R1374" s="551"/>
      <c r="S1374" s="291"/>
      <c r="T1374" t="str">
        <f t="shared" si="416"/>
        <v>-</v>
      </c>
      <c r="U1374" s="560">
        <f t="shared" si="417"/>
        <v>0</v>
      </c>
      <c r="V1374" s="560">
        <f t="shared" si="418"/>
        <v>0</v>
      </c>
      <c r="W1374" s="560">
        <f t="shared" si="419"/>
        <v>0</v>
      </c>
    </row>
    <row r="1375" spans="1:23" ht="21" customHeight="1">
      <c r="A1375" s="316" t="str">
        <f t="shared" si="410"/>
        <v/>
      </c>
      <c r="B1375" s="316" t="str">
        <f t="shared" si="411"/>
        <v/>
      </c>
      <c r="C1375" s="316" t="str">
        <f>IF(AND(F1375&lt;&gt;"",G1375&lt;&gt;""),COUNT($C$32:C1374)+1,"")</f>
        <v/>
      </c>
      <c r="D1375" s="292" t="str">
        <f t="shared" si="412"/>
        <v/>
      </c>
      <c r="E1375" s="292" t="str">
        <f t="shared" si="413"/>
        <v/>
      </c>
      <c r="F1375" s="316"/>
      <c r="G1375" s="316"/>
      <c r="H1375" s="317"/>
      <c r="I1375" s="316" t="s">
        <v>445</v>
      </c>
      <c r="J1375" s="318"/>
      <c r="K1375" s="319"/>
      <c r="L1375" s="292" t="s">
        <v>446</v>
      </c>
      <c r="M1375" s="324"/>
      <c r="N1375" s="294" t="str">
        <f t="shared" si="414"/>
        <v/>
      </c>
      <c r="O1375" s="319"/>
      <c r="P1375" s="296" t="str">
        <f t="shared" si="415"/>
        <v/>
      </c>
      <c r="Q1375" s="552"/>
      <c r="R1375" s="551"/>
      <c r="S1375" s="291"/>
      <c r="T1375" t="str">
        <f t="shared" si="416"/>
        <v>-</v>
      </c>
      <c r="U1375" s="560">
        <f t="shared" si="417"/>
        <v>0</v>
      </c>
      <c r="V1375" s="560">
        <f t="shared" si="418"/>
        <v>0</v>
      </c>
      <c r="W1375" s="560">
        <f t="shared" si="419"/>
        <v>0</v>
      </c>
    </row>
    <row r="1376" spans="1:23" ht="21" customHeight="1">
      <c r="A1376" s="316" t="str">
        <f t="shared" si="410"/>
        <v/>
      </c>
      <c r="B1376" s="316" t="str">
        <f t="shared" si="411"/>
        <v/>
      </c>
      <c r="C1376" s="316" t="str">
        <f>IF(AND(F1376&lt;&gt;"",G1376&lt;&gt;""),COUNT($C$32:C1375)+1,"")</f>
        <v/>
      </c>
      <c r="D1376" s="292" t="str">
        <f t="shared" si="412"/>
        <v/>
      </c>
      <c r="E1376" s="292" t="str">
        <f t="shared" si="413"/>
        <v/>
      </c>
      <c r="F1376" s="316"/>
      <c r="G1376" s="316"/>
      <c r="H1376" s="317"/>
      <c r="I1376" s="316" t="s">
        <v>445</v>
      </c>
      <c r="J1376" s="318"/>
      <c r="K1376" s="319"/>
      <c r="L1376" s="292" t="s">
        <v>446</v>
      </c>
      <c r="M1376" s="324"/>
      <c r="N1376" s="294" t="str">
        <f t="shared" si="414"/>
        <v/>
      </c>
      <c r="O1376" s="319"/>
      <c r="P1376" s="296" t="str">
        <f t="shared" si="415"/>
        <v/>
      </c>
      <c r="Q1376" s="552"/>
      <c r="R1376" s="551"/>
      <c r="S1376" s="291"/>
      <c r="T1376" t="str">
        <f t="shared" si="416"/>
        <v>-</v>
      </c>
      <c r="U1376" s="560">
        <f t="shared" si="417"/>
        <v>0</v>
      </c>
      <c r="V1376" s="560">
        <f t="shared" si="418"/>
        <v>0</v>
      </c>
      <c r="W1376" s="560">
        <f t="shared" si="419"/>
        <v>0</v>
      </c>
    </row>
    <row r="1377" spans="1:23" ht="21" customHeight="1">
      <c r="A1377" s="316" t="str">
        <f t="shared" si="410"/>
        <v/>
      </c>
      <c r="B1377" s="316" t="str">
        <f t="shared" si="411"/>
        <v/>
      </c>
      <c r="C1377" s="316" t="str">
        <f>IF(AND(F1377&lt;&gt;"",G1377&lt;&gt;""),COUNT($C$32:C1376)+1,"")</f>
        <v/>
      </c>
      <c r="D1377" s="292" t="str">
        <f t="shared" si="412"/>
        <v/>
      </c>
      <c r="E1377" s="292" t="str">
        <f t="shared" si="413"/>
        <v/>
      </c>
      <c r="F1377" s="316"/>
      <c r="G1377" s="316"/>
      <c r="H1377" s="317"/>
      <c r="I1377" s="316" t="s">
        <v>445</v>
      </c>
      <c r="J1377" s="318"/>
      <c r="K1377" s="319"/>
      <c r="L1377" s="292" t="s">
        <v>446</v>
      </c>
      <c r="M1377" s="324"/>
      <c r="N1377" s="294" t="str">
        <f t="shared" si="414"/>
        <v/>
      </c>
      <c r="O1377" s="319"/>
      <c r="P1377" s="296" t="str">
        <f t="shared" si="415"/>
        <v/>
      </c>
      <c r="Q1377" s="552"/>
      <c r="R1377" s="551"/>
      <c r="S1377" s="291"/>
      <c r="T1377" t="str">
        <f t="shared" si="416"/>
        <v>-</v>
      </c>
      <c r="U1377" s="560">
        <f t="shared" si="417"/>
        <v>0</v>
      </c>
      <c r="V1377" s="560">
        <f t="shared" si="418"/>
        <v>0</v>
      </c>
      <c r="W1377" s="560">
        <f t="shared" si="419"/>
        <v>0</v>
      </c>
    </row>
    <row r="1378" spans="1:23" ht="21" customHeight="1">
      <c r="A1378" s="316" t="str">
        <f t="shared" si="410"/>
        <v/>
      </c>
      <c r="B1378" s="316" t="str">
        <f t="shared" si="411"/>
        <v/>
      </c>
      <c r="C1378" s="316" t="str">
        <f>IF(AND(F1378&lt;&gt;"",G1378&lt;&gt;""),COUNT($C$32:C1377)+1,"")</f>
        <v/>
      </c>
      <c r="D1378" s="292" t="str">
        <f t="shared" si="412"/>
        <v/>
      </c>
      <c r="E1378" s="292" t="str">
        <f t="shared" si="413"/>
        <v/>
      </c>
      <c r="F1378" s="316"/>
      <c r="G1378" s="316"/>
      <c r="H1378" s="317"/>
      <c r="I1378" s="316" t="s">
        <v>445</v>
      </c>
      <c r="J1378" s="318"/>
      <c r="K1378" s="319"/>
      <c r="L1378" s="292" t="s">
        <v>446</v>
      </c>
      <c r="M1378" s="324"/>
      <c r="N1378" s="294" t="str">
        <f t="shared" si="414"/>
        <v/>
      </c>
      <c r="O1378" s="319"/>
      <c r="P1378" s="296" t="str">
        <f t="shared" si="415"/>
        <v/>
      </c>
      <c r="Q1378" s="552"/>
      <c r="R1378" s="551"/>
      <c r="S1378" s="291"/>
      <c r="T1378" t="str">
        <f t="shared" si="416"/>
        <v>-</v>
      </c>
      <c r="U1378" s="560">
        <f t="shared" si="417"/>
        <v>0</v>
      </c>
      <c r="V1378" s="560">
        <f t="shared" si="418"/>
        <v>0</v>
      </c>
      <c r="W1378" s="560">
        <f t="shared" si="419"/>
        <v>0</v>
      </c>
    </row>
    <row r="1379" spans="1:23" ht="21" customHeight="1">
      <c r="A1379" s="316" t="str">
        <f t="shared" si="410"/>
        <v/>
      </c>
      <c r="B1379" s="316" t="str">
        <f t="shared" si="411"/>
        <v/>
      </c>
      <c r="C1379" s="316" t="str">
        <f>IF(AND(F1379&lt;&gt;"",G1379&lt;&gt;""),COUNT($C$32:C1378)+1,"")</f>
        <v/>
      </c>
      <c r="D1379" s="292" t="str">
        <f t="shared" si="412"/>
        <v/>
      </c>
      <c r="E1379" s="292" t="str">
        <f t="shared" si="413"/>
        <v/>
      </c>
      <c r="F1379" s="316"/>
      <c r="G1379" s="316"/>
      <c r="H1379" s="317"/>
      <c r="I1379" s="316" t="s">
        <v>445</v>
      </c>
      <c r="J1379" s="318"/>
      <c r="K1379" s="319"/>
      <c r="L1379" s="292" t="s">
        <v>446</v>
      </c>
      <c r="M1379" s="324"/>
      <c r="N1379" s="294" t="str">
        <f t="shared" si="414"/>
        <v/>
      </c>
      <c r="O1379" s="319"/>
      <c r="P1379" s="296" t="str">
        <f t="shared" si="415"/>
        <v/>
      </c>
      <c r="Q1379" s="552"/>
      <c r="R1379" s="551"/>
      <c r="S1379" s="291"/>
      <c r="T1379" t="str">
        <f t="shared" si="416"/>
        <v>-</v>
      </c>
      <c r="U1379" s="560">
        <f t="shared" si="417"/>
        <v>0</v>
      </c>
      <c r="V1379" s="560">
        <f t="shared" si="418"/>
        <v>0</v>
      </c>
      <c r="W1379" s="560">
        <f t="shared" si="419"/>
        <v>0</v>
      </c>
    </row>
    <row r="1380" spans="1:23" ht="21" customHeight="1">
      <c r="A1380" s="316" t="str">
        <f t="shared" si="410"/>
        <v/>
      </c>
      <c r="B1380" s="316" t="str">
        <f t="shared" si="411"/>
        <v/>
      </c>
      <c r="C1380" s="316" t="str">
        <f>IF(AND(F1380&lt;&gt;"",G1380&lt;&gt;""),COUNT($C$32:C1379)+1,"")</f>
        <v/>
      </c>
      <c r="D1380" s="292" t="str">
        <f t="shared" si="412"/>
        <v/>
      </c>
      <c r="E1380" s="292" t="str">
        <f t="shared" si="413"/>
        <v/>
      </c>
      <c r="F1380" s="316"/>
      <c r="G1380" s="316"/>
      <c r="H1380" s="317"/>
      <c r="I1380" s="316" t="s">
        <v>445</v>
      </c>
      <c r="J1380" s="318"/>
      <c r="K1380" s="319"/>
      <c r="L1380" s="292" t="s">
        <v>446</v>
      </c>
      <c r="M1380" s="324"/>
      <c r="N1380" s="294" t="str">
        <f t="shared" si="414"/>
        <v/>
      </c>
      <c r="O1380" s="319"/>
      <c r="P1380" s="296" t="str">
        <f t="shared" si="415"/>
        <v/>
      </c>
      <c r="Q1380" s="552"/>
      <c r="R1380" s="551"/>
      <c r="S1380" s="291"/>
      <c r="T1380" t="str">
        <f t="shared" si="416"/>
        <v>-</v>
      </c>
      <c r="U1380" s="560">
        <f t="shared" si="417"/>
        <v>0</v>
      </c>
      <c r="V1380" s="560">
        <f t="shared" si="418"/>
        <v>0</v>
      </c>
      <c r="W1380" s="560">
        <f t="shared" si="419"/>
        <v>0</v>
      </c>
    </row>
    <row r="1381" spans="1:23" ht="21" customHeight="1">
      <c r="A1381" s="316" t="str">
        <f t="shared" si="410"/>
        <v/>
      </c>
      <c r="B1381" s="316" t="str">
        <f t="shared" si="411"/>
        <v/>
      </c>
      <c r="C1381" s="316" t="str">
        <f>IF(AND(F1381&lt;&gt;"",G1381&lt;&gt;""),COUNT($C$32:C1380)+1,"")</f>
        <v/>
      </c>
      <c r="D1381" s="292" t="str">
        <f t="shared" si="412"/>
        <v/>
      </c>
      <c r="E1381" s="292" t="str">
        <f t="shared" si="413"/>
        <v/>
      </c>
      <c r="F1381" s="316"/>
      <c r="G1381" s="316"/>
      <c r="H1381" s="317"/>
      <c r="I1381" s="316" t="s">
        <v>445</v>
      </c>
      <c r="J1381" s="318"/>
      <c r="K1381" s="319"/>
      <c r="L1381" s="292" t="s">
        <v>446</v>
      </c>
      <c r="M1381" s="324"/>
      <c r="N1381" s="294" t="str">
        <f t="shared" si="414"/>
        <v/>
      </c>
      <c r="O1381" s="319"/>
      <c r="P1381" s="296" t="str">
        <f t="shared" si="415"/>
        <v/>
      </c>
      <c r="Q1381" s="552"/>
      <c r="R1381" s="551"/>
      <c r="S1381" s="291"/>
      <c r="T1381" t="str">
        <f t="shared" si="416"/>
        <v>-</v>
      </c>
      <c r="U1381" s="560">
        <f t="shared" si="417"/>
        <v>0</v>
      </c>
      <c r="V1381" s="560">
        <f t="shared" si="418"/>
        <v>0</v>
      </c>
      <c r="W1381" s="560">
        <f t="shared" si="419"/>
        <v>0</v>
      </c>
    </row>
    <row r="1382" spans="1:23" ht="21" customHeight="1">
      <c r="A1382" s="316" t="str">
        <f t="shared" si="410"/>
        <v/>
      </c>
      <c r="B1382" s="316" t="str">
        <f t="shared" si="411"/>
        <v/>
      </c>
      <c r="C1382" s="316" t="str">
        <f>IF(AND(F1382&lt;&gt;"",G1382&lt;&gt;""),COUNT($C$32:C1381)+1,"")</f>
        <v/>
      </c>
      <c r="D1382" s="292" t="str">
        <f t="shared" si="412"/>
        <v/>
      </c>
      <c r="E1382" s="292" t="str">
        <f t="shared" si="413"/>
        <v/>
      </c>
      <c r="F1382" s="316"/>
      <c r="G1382" s="316"/>
      <c r="H1382" s="317"/>
      <c r="I1382" s="316" t="s">
        <v>445</v>
      </c>
      <c r="J1382" s="318"/>
      <c r="K1382" s="319"/>
      <c r="L1382" s="292" t="s">
        <v>446</v>
      </c>
      <c r="M1382" s="324"/>
      <c r="N1382" s="294" t="str">
        <f t="shared" si="414"/>
        <v/>
      </c>
      <c r="O1382" s="319"/>
      <c r="P1382" s="296" t="str">
        <f t="shared" si="415"/>
        <v/>
      </c>
      <c r="Q1382" s="552"/>
      <c r="R1382" s="551"/>
      <c r="S1382" s="291"/>
      <c r="T1382" t="str">
        <f t="shared" si="416"/>
        <v>-</v>
      </c>
      <c r="U1382" s="560">
        <f t="shared" si="417"/>
        <v>0</v>
      </c>
      <c r="V1382" s="560">
        <f t="shared" si="418"/>
        <v>0</v>
      </c>
      <c r="W1382" s="560">
        <f t="shared" si="419"/>
        <v>0</v>
      </c>
    </row>
    <row r="1383" spans="1:23" ht="21" customHeight="1">
      <c r="A1383" s="316" t="str">
        <f t="shared" si="410"/>
        <v/>
      </c>
      <c r="B1383" s="316" t="str">
        <f t="shared" si="411"/>
        <v/>
      </c>
      <c r="C1383" s="316" t="str">
        <f>IF(AND(F1383&lt;&gt;"",G1383&lt;&gt;""),COUNT($C$32:C1382)+1,"")</f>
        <v/>
      </c>
      <c r="D1383" s="292" t="str">
        <f t="shared" si="412"/>
        <v/>
      </c>
      <c r="E1383" s="292" t="str">
        <f t="shared" si="413"/>
        <v/>
      </c>
      <c r="F1383" s="316"/>
      <c r="G1383" s="316"/>
      <c r="H1383" s="317"/>
      <c r="I1383" s="316" t="s">
        <v>445</v>
      </c>
      <c r="J1383" s="318"/>
      <c r="K1383" s="319"/>
      <c r="L1383" s="292" t="s">
        <v>446</v>
      </c>
      <c r="M1383" s="324"/>
      <c r="N1383" s="294" t="str">
        <f t="shared" si="414"/>
        <v/>
      </c>
      <c r="O1383" s="319"/>
      <c r="P1383" s="296" t="str">
        <f t="shared" si="415"/>
        <v/>
      </c>
      <c r="Q1383" s="552"/>
      <c r="R1383" s="551"/>
      <c r="S1383" s="291"/>
      <c r="T1383" t="str">
        <f t="shared" si="416"/>
        <v>-</v>
      </c>
      <c r="U1383" s="560">
        <f t="shared" si="417"/>
        <v>0</v>
      </c>
      <c r="V1383" s="560">
        <f t="shared" si="418"/>
        <v>0</v>
      </c>
      <c r="W1383" s="560">
        <f t="shared" si="419"/>
        <v>0</v>
      </c>
    </row>
    <row r="1384" spans="1:23" ht="21" customHeight="1">
      <c r="A1384" s="316" t="str">
        <f t="shared" si="410"/>
        <v/>
      </c>
      <c r="B1384" s="316" t="str">
        <f t="shared" si="411"/>
        <v/>
      </c>
      <c r="C1384" s="316" t="str">
        <f>IF(AND(F1384&lt;&gt;"",G1384&lt;&gt;""),COUNT($C$32:C1383)+1,"")</f>
        <v/>
      </c>
      <c r="D1384" s="292" t="str">
        <f t="shared" si="412"/>
        <v/>
      </c>
      <c r="E1384" s="292" t="str">
        <f t="shared" si="413"/>
        <v/>
      </c>
      <c r="F1384" s="316"/>
      <c r="G1384" s="316"/>
      <c r="H1384" s="317"/>
      <c r="I1384" s="316" t="s">
        <v>445</v>
      </c>
      <c r="J1384" s="318"/>
      <c r="K1384" s="319"/>
      <c r="L1384" s="292" t="s">
        <v>446</v>
      </c>
      <c r="M1384" s="324"/>
      <c r="N1384" s="294" t="str">
        <f t="shared" si="414"/>
        <v/>
      </c>
      <c r="O1384" s="319"/>
      <c r="P1384" s="296" t="str">
        <f t="shared" si="415"/>
        <v/>
      </c>
      <c r="Q1384" s="552"/>
      <c r="R1384" s="551"/>
      <c r="S1384" s="291"/>
      <c r="T1384" t="str">
        <f t="shared" si="416"/>
        <v>-</v>
      </c>
      <c r="U1384" s="560">
        <f t="shared" si="417"/>
        <v>0</v>
      </c>
      <c r="V1384" s="560">
        <f t="shared" si="418"/>
        <v>0</v>
      </c>
      <c r="W1384" s="560">
        <f t="shared" si="419"/>
        <v>0</v>
      </c>
    </row>
    <row r="1385" spans="1:23" ht="21" customHeight="1">
      <c r="A1385" s="316" t="str">
        <f t="shared" si="410"/>
        <v/>
      </c>
      <c r="B1385" s="316" t="str">
        <f t="shared" si="411"/>
        <v/>
      </c>
      <c r="C1385" s="316" t="str">
        <f>IF(AND(F1385&lt;&gt;"",G1385&lt;&gt;""),COUNT($C$32:C1384)+1,"")</f>
        <v/>
      </c>
      <c r="D1385" s="292" t="str">
        <f t="shared" si="412"/>
        <v/>
      </c>
      <c r="E1385" s="292" t="str">
        <f t="shared" si="413"/>
        <v/>
      </c>
      <c r="F1385" s="316"/>
      <c r="G1385" s="316"/>
      <c r="H1385" s="317"/>
      <c r="I1385" s="316" t="s">
        <v>445</v>
      </c>
      <c r="J1385" s="318"/>
      <c r="K1385" s="319"/>
      <c r="L1385" s="292" t="s">
        <v>446</v>
      </c>
      <c r="M1385" s="324"/>
      <c r="N1385" s="294" t="str">
        <f t="shared" si="414"/>
        <v/>
      </c>
      <c r="O1385" s="319"/>
      <c r="P1385" s="296" t="str">
        <f t="shared" si="415"/>
        <v/>
      </c>
      <c r="Q1385" s="552"/>
      <c r="R1385" s="551"/>
      <c r="S1385" s="291"/>
      <c r="T1385" t="str">
        <f t="shared" si="416"/>
        <v>-</v>
      </c>
      <c r="U1385" s="560">
        <f t="shared" si="417"/>
        <v>0</v>
      </c>
      <c r="V1385" s="560">
        <f t="shared" si="418"/>
        <v>0</v>
      </c>
      <c r="W1385" s="560">
        <f t="shared" si="419"/>
        <v>0</v>
      </c>
    </row>
    <row r="1386" spans="1:23" ht="21" customHeight="1">
      <c r="A1386" s="316" t="str">
        <f t="shared" si="410"/>
        <v/>
      </c>
      <c r="B1386" s="316" t="str">
        <f t="shared" si="411"/>
        <v/>
      </c>
      <c r="C1386" s="316" t="str">
        <f>IF(AND(F1386&lt;&gt;"",G1386&lt;&gt;""),COUNT($C$32:C1385)+1,"")</f>
        <v/>
      </c>
      <c r="D1386" s="292" t="str">
        <f t="shared" si="412"/>
        <v/>
      </c>
      <c r="E1386" s="292" t="str">
        <f t="shared" si="413"/>
        <v/>
      </c>
      <c r="F1386" s="316"/>
      <c r="G1386" s="316"/>
      <c r="H1386" s="317"/>
      <c r="I1386" s="316" t="s">
        <v>445</v>
      </c>
      <c r="J1386" s="318"/>
      <c r="K1386" s="319"/>
      <c r="L1386" s="292" t="s">
        <v>446</v>
      </c>
      <c r="M1386" s="324"/>
      <c r="N1386" s="294" t="str">
        <f t="shared" si="414"/>
        <v/>
      </c>
      <c r="O1386" s="319"/>
      <c r="P1386" s="296" t="str">
        <f t="shared" si="415"/>
        <v/>
      </c>
      <c r="Q1386" s="552"/>
      <c r="R1386" s="551"/>
      <c r="S1386" s="291"/>
      <c r="T1386" t="str">
        <f t="shared" si="416"/>
        <v>-</v>
      </c>
      <c r="U1386" s="560">
        <f t="shared" si="417"/>
        <v>0</v>
      </c>
      <c r="V1386" s="560">
        <f t="shared" si="418"/>
        <v>0</v>
      </c>
      <c r="W1386" s="560">
        <f t="shared" si="419"/>
        <v>0</v>
      </c>
    </row>
    <row r="1387" spans="1:23" ht="21" customHeight="1">
      <c r="A1387" s="316" t="str">
        <f t="shared" si="410"/>
        <v/>
      </c>
      <c r="B1387" s="316" t="str">
        <f t="shared" si="411"/>
        <v/>
      </c>
      <c r="C1387" s="316" t="str">
        <f>IF(AND(F1387&lt;&gt;"",G1387&lt;&gt;""),COUNT($C$32:C1386)+1,"")</f>
        <v/>
      </c>
      <c r="D1387" s="292" t="str">
        <f t="shared" si="412"/>
        <v/>
      </c>
      <c r="E1387" s="292" t="str">
        <f t="shared" si="413"/>
        <v/>
      </c>
      <c r="F1387" s="316"/>
      <c r="G1387" s="316"/>
      <c r="H1387" s="317"/>
      <c r="I1387" s="316" t="s">
        <v>445</v>
      </c>
      <c r="J1387" s="318"/>
      <c r="K1387" s="319"/>
      <c r="L1387" s="292" t="s">
        <v>446</v>
      </c>
      <c r="M1387" s="324"/>
      <c r="N1387" s="294" t="str">
        <f t="shared" si="414"/>
        <v/>
      </c>
      <c r="O1387" s="319"/>
      <c r="P1387" s="296" t="str">
        <f t="shared" si="415"/>
        <v/>
      </c>
      <c r="Q1387" s="552"/>
      <c r="R1387" s="551"/>
      <c r="S1387" s="291"/>
      <c r="T1387" t="str">
        <f t="shared" si="416"/>
        <v>-</v>
      </c>
      <c r="U1387" s="560">
        <f t="shared" si="417"/>
        <v>0</v>
      </c>
      <c r="V1387" s="560">
        <f t="shared" si="418"/>
        <v>0</v>
      </c>
      <c r="W1387" s="560">
        <f t="shared" si="419"/>
        <v>0</v>
      </c>
    </row>
    <row r="1388" spans="1:23" ht="21" customHeight="1">
      <c r="A1388" s="316" t="str">
        <f t="shared" si="410"/>
        <v/>
      </c>
      <c r="B1388" s="316" t="str">
        <f t="shared" si="411"/>
        <v/>
      </c>
      <c r="C1388" s="316" t="str">
        <f>IF(AND(F1388&lt;&gt;"",G1388&lt;&gt;""),COUNT($C$32:C1387)+1,"")</f>
        <v/>
      </c>
      <c r="D1388" s="292" t="str">
        <f t="shared" si="412"/>
        <v/>
      </c>
      <c r="E1388" s="292" t="str">
        <f t="shared" si="413"/>
        <v/>
      </c>
      <c r="F1388" s="316"/>
      <c r="G1388" s="316"/>
      <c r="H1388" s="317"/>
      <c r="I1388" s="316" t="s">
        <v>445</v>
      </c>
      <c r="J1388" s="318"/>
      <c r="K1388" s="319"/>
      <c r="L1388" s="292" t="s">
        <v>446</v>
      </c>
      <c r="M1388" s="324"/>
      <c r="N1388" s="294" t="str">
        <f t="shared" si="414"/>
        <v/>
      </c>
      <c r="O1388" s="319"/>
      <c r="P1388" s="296" t="str">
        <f t="shared" si="415"/>
        <v/>
      </c>
      <c r="Q1388" s="552"/>
      <c r="R1388" s="551"/>
      <c r="S1388" s="291"/>
      <c r="T1388" t="str">
        <f t="shared" si="416"/>
        <v>-</v>
      </c>
      <c r="U1388" s="560">
        <f t="shared" si="417"/>
        <v>0</v>
      </c>
      <c r="V1388" s="560">
        <f t="shared" si="418"/>
        <v>0</v>
      </c>
      <c r="W1388" s="560">
        <f t="shared" si="419"/>
        <v>0</v>
      </c>
    </row>
    <row r="1389" spans="1:23" ht="21" customHeight="1">
      <c r="A1389" s="316" t="str">
        <f t="shared" si="410"/>
        <v/>
      </c>
      <c r="B1389" s="316" t="str">
        <f t="shared" si="411"/>
        <v/>
      </c>
      <c r="C1389" s="316" t="str">
        <f>IF(AND(F1389&lt;&gt;"",G1389&lt;&gt;""),COUNT($C$32:C1388)+1,"")</f>
        <v/>
      </c>
      <c r="D1389" s="292" t="str">
        <f t="shared" si="412"/>
        <v/>
      </c>
      <c r="E1389" s="292" t="str">
        <f t="shared" si="413"/>
        <v/>
      </c>
      <c r="F1389" s="316"/>
      <c r="G1389" s="316"/>
      <c r="H1389" s="317"/>
      <c r="I1389" s="316" t="s">
        <v>445</v>
      </c>
      <c r="J1389" s="318"/>
      <c r="K1389" s="319"/>
      <c r="L1389" s="292" t="s">
        <v>446</v>
      </c>
      <c r="M1389" s="324"/>
      <c r="N1389" s="294" t="str">
        <f t="shared" si="414"/>
        <v/>
      </c>
      <c r="O1389" s="319"/>
      <c r="P1389" s="296" t="str">
        <f t="shared" si="415"/>
        <v/>
      </c>
      <c r="Q1389" s="552"/>
      <c r="R1389" s="551"/>
      <c r="S1389" s="291"/>
      <c r="T1389" t="str">
        <f t="shared" si="416"/>
        <v>-</v>
      </c>
      <c r="U1389" s="560">
        <f t="shared" si="417"/>
        <v>0</v>
      </c>
      <c r="V1389" s="560">
        <f t="shared" si="418"/>
        <v>0</v>
      </c>
      <c r="W1389" s="560">
        <f t="shared" si="419"/>
        <v>0</v>
      </c>
    </row>
    <row r="1390" spans="1:23" ht="21" customHeight="1">
      <c r="A1390" s="316" t="str">
        <f t="shared" si="410"/>
        <v/>
      </c>
      <c r="B1390" s="316" t="str">
        <f t="shared" si="411"/>
        <v/>
      </c>
      <c r="C1390" s="316" t="str">
        <f>IF(AND(F1390&lt;&gt;"",G1390&lt;&gt;""),COUNT($C$32:C1389)+1,"")</f>
        <v/>
      </c>
      <c r="D1390" s="292" t="str">
        <f t="shared" si="412"/>
        <v/>
      </c>
      <c r="E1390" s="292" t="str">
        <f t="shared" si="413"/>
        <v/>
      </c>
      <c r="F1390" s="316"/>
      <c r="G1390" s="316"/>
      <c r="H1390" s="317"/>
      <c r="I1390" s="316" t="s">
        <v>445</v>
      </c>
      <c r="J1390" s="318"/>
      <c r="K1390" s="319"/>
      <c r="L1390" s="292" t="s">
        <v>446</v>
      </c>
      <c r="M1390" s="324"/>
      <c r="N1390" s="294" t="str">
        <f t="shared" si="414"/>
        <v/>
      </c>
      <c r="O1390" s="319"/>
      <c r="P1390" s="296" t="str">
        <f t="shared" si="415"/>
        <v/>
      </c>
      <c r="Q1390" s="552"/>
      <c r="R1390" s="551"/>
      <c r="S1390" s="291"/>
      <c r="T1390" t="str">
        <f t="shared" si="416"/>
        <v>-</v>
      </c>
      <c r="U1390" s="560">
        <f t="shared" si="417"/>
        <v>0</v>
      </c>
      <c r="V1390" s="560">
        <f t="shared" si="418"/>
        <v>0</v>
      </c>
      <c r="W1390" s="560">
        <f t="shared" si="419"/>
        <v>0</v>
      </c>
    </row>
    <row r="1391" spans="1:23" ht="21" customHeight="1">
      <c r="A1391" s="316" t="str">
        <f t="shared" si="410"/>
        <v/>
      </c>
      <c r="B1391" s="316" t="str">
        <f t="shared" si="411"/>
        <v/>
      </c>
      <c r="C1391" s="316" t="str">
        <f>IF(AND(F1391&lt;&gt;"",G1391&lt;&gt;""),COUNT($C$32:C1390)+1,"")</f>
        <v/>
      </c>
      <c r="D1391" s="292" t="str">
        <f t="shared" si="412"/>
        <v/>
      </c>
      <c r="E1391" s="292" t="str">
        <f t="shared" si="413"/>
        <v/>
      </c>
      <c r="F1391" s="316"/>
      <c r="G1391" s="316"/>
      <c r="H1391" s="317"/>
      <c r="I1391" s="316" t="s">
        <v>445</v>
      </c>
      <c r="J1391" s="318"/>
      <c r="K1391" s="319"/>
      <c r="L1391" s="292" t="s">
        <v>446</v>
      </c>
      <c r="M1391" s="324"/>
      <c r="N1391" s="294" t="str">
        <f t="shared" si="414"/>
        <v/>
      </c>
      <c r="O1391" s="319"/>
      <c r="P1391" s="296" t="str">
        <f t="shared" si="415"/>
        <v/>
      </c>
      <c r="Q1391" s="552"/>
      <c r="R1391" s="551"/>
      <c r="S1391" s="291"/>
      <c r="T1391" t="str">
        <f t="shared" si="416"/>
        <v>-</v>
      </c>
      <c r="U1391" s="560">
        <f t="shared" si="417"/>
        <v>0</v>
      </c>
      <c r="V1391" s="560">
        <f t="shared" si="418"/>
        <v>0</v>
      </c>
      <c r="W1391" s="560">
        <f t="shared" si="419"/>
        <v>0</v>
      </c>
    </row>
    <row r="1392" spans="1:23" ht="21" customHeight="1">
      <c r="A1392" s="316" t="str">
        <f t="shared" si="410"/>
        <v/>
      </c>
      <c r="B1392" s="316" t="str">
        <f t="shared" si="411"/>
        <v/>
      </c>
      <c r="C1392" s="316" t="str">
        <f>IF(AND(F1392&lt;&gt;"",G1392&lt;&gt;""),COUNT($C$32:C1391)+1,"")</f>
        <v/>
      </c>
      <c r="D1392" s="292" t="str">
        <f t="shared" si="412"/>
        <v/>
      </c>
      <c r="E1392" s="292" t="str">
        <f t="shared" si="413"/>
        <v/>
      </c>
      <c r="F1392" s="316"/>
      <c r="G1392" s="316"/>
      <c r="H1392" s="317"/>
      <c r="I1392" s="316" t="s">
        <v>445</v>
      </c>
      <c r="J1392" s="318"/>
      <c r="K1392" s="319"/>
      <c r="L1392" s="292" t="s">
        <v>446</v>
      </c>
      <c r="M1392" s="324"/>
      <c r="N1392" s="294" t="str">
        <f t="shared" si="414"/>
        <v/>
      </c>
      <c r="O1392" s="319"/>
      <c r="P1392" s="296" t="str">
        <f t="shared" si="415"/>
        <v/>
      </c>
      <c r="Q1392" s="552"/>
      <c r="R1392" s="551"/>
      <c r="S1392" s="291"/>
      <c r="T1392" t="str">
        <f t="shared" si="416"/>
        <v>-</v>
      </c>
      <c r="U1392" s="560">
        <f t="shared" si="417"/>
        <v>0</v>
      </c>
      <c r="V1392" s="560">
        <f t="shared" si="418"/>
        <v>0</v>
      </c>
      <c r="W1392" s="560">
        <f t="shared" si="419"/>
        <v>0</v>
      </c>
    </row>
    <row r="1393" spans="1:23" ht="21" customHeight="1">
      <c r="A1393" s="316" t="str">
        <f t="shared" si="410"/>
        <v/>
      </c>
      <c r="B1393" s="316" t="str">
        <f t="shared" si="411"/>
        <v/>
      </c>
      <c r="C1393" s="316" t="str">
        <f>IF(AND(F1393&lt;&gt;"",G1393&lt;&gt;""),COUNT($C$32:C1392)+1,"")</f>
        <v/>
      </c>
      <c r="D1393" s="292" t="str">
        <f t="shared" si="412"/>
        <v/>
      </c>
      <c r="E1393" s="292" t="str">
        <f t="shared" si="413"/>
        <v/>
      </c>
      <c r="F1393" s="316"/>
      <c r="G1393" s="316"/>
      <c r="H1393" s="317"/>
      <c r="I1393" s="316" t="s">
        <v>445</v>
      </c>
      <c r="J1393" s="318"/>
      <c r="K1393" s="319"/>
      <c r="L1393" s="292" t="s">
        <v>446</v>
      </c>
      <c r="M1393" s="324"/>
      <c r="N1393" s="294" t="str">
        <f t="shared" si="414"/>
        <v/>
      </c>
      <c r="O1393" s="319"/>
      <c r="P1393" s="296" t="str">
        <f t="shared" si="415"/>
        <v/>
      </c>
      <c r="Q1393" s="552"/>
      <c r="R1393" s="551"/>
      <c r="S1393" s="291"/>
      <c r="T1393" t="str">
        <f t="shared" si="416"/>
        <v>-</v>
      </c>
      <c r="U1393" s="560">
        <f t="shared" si="417"/>
        <v>0</v>
      </c>
      <c r="V1393" s="560">
        <f t="shared" si="418"/>
        <v>0</v>
      </c>
      <c r="W1393" s="560">
        <f t="shared" si="419"/>
        <v>0</v>
      </c>
    </row>
    <row r="1394" spans="1:23" ht="21" customHeight="1">
      <c r="A1394" s="316" t="str">
        <f t="shared" si="410"/>
        <v/>
      </c>
      <c r="B1394" s="316" t="str">
        <f t="shared" si="411"/>
        <v/>
      </c>
      <c r="C1394" s="316" t="str">
        <f>IF(AND(F1394&lt;&gt;"",G1394&lt;&gt;""),COUNT($C$32:C1393)+1,"")</f>
        <v/>
      </c>
      <c r="D1394" s="292" t="str">
        <f t="shared" si="412"/>
        <v/>
      </c>
      <c r="E1394" s="292" t="str">
        <f t="shared" si="413"/>
        <v/>
      </c>
      <c r="F1394" s="316"/>
      <c r="G1394" s="316"/>
      <c r="H1394" s="317"/>
      <c r="I1394" s="316" t="s">
        <v>445</v>
      </c>
      <c r="J1394" s="318"/>
      <c r="K1394" s="319"/>
      <c r="L1394" s="292" t="s">
        <v>446</v>
      </c>
      <c r="M1394" s="324"/>
      <c r="N1394" s="294" t="str">
        <f t="shared" si="414"/>
        <v/>
      </c>
      <c r="O1394" s="319"/>
      <c r="P1394" s="296" t="str">
        <f t="shared" si="415"/>
        <v/>
      </c>
      <c r="Q1394" s="552"/>
      <c r="R1394" s="551"/>
      <c r="S1394" s="291"/>
      <c r="T1394" t="str">
        <f t="shared" si="416"/>
        <v>-</v>
      </c>
      <c r="U1394" s="560">
        <f t="shared" si="417"/>
        <v>0</v>
      </c>
      <c r="V1394" s="560">
        <f t="shared" si="418"/>
        <v>0</v>
      </c>
      <c r="W1394" s="560">
        <f t="shared" si="419"/>
        <v>0</v>
      </c>
    </row>
    <row r="1395" spans="1:23" ht="21" customHeight="1">
      <c r="A1395" s="316" t="str">
        <f t="shared" si="410"/>
        <v/>
      </c>
      <c r="B1395" s="316" t="str">
        <f t="shared" si="411"/>
        <v/>
      </c>
      <c r="C1395" s="316" t="str">
        <f>IF(AND(F1395&lt;&gt;"",G1395&lt;&gt;""),COUNT($C$32:C1394)+1,"")</f>
        <v/>
      </c>
      <c r="D1395" s="292" t="str">
        <f t="shared" si="412"/>
        <v/>
      </c>
      <c r="E1395" s="292" t="str">
        <f t="shared" si="413"/>
        <v/>
      </c>
      <c r="F1395" s="316"/>
      <c r="G1395" s="316"/>
      <c r="H1395" s="317"/>
      <c r="I1395" s="316" t="s">
        <v>445</v>
      </c>
      <c r="J1395" s="318"/>
      <c r="K1395" s="319"/>
      <c r="L1395" s="292" t="s">
        <v>446</v>
      </c>
      <c r="M1395" s="324"/>
      <c r="N1395" s="294" t="str">
        <f t="shared" si="414"/>
        <v/>
      </c>
      <c r="O1395" s="319"/>
      <c r="P1395" s="296" t="str">
        <f t="shared" si="415"/>
        <v/>
      </c>
      <c r="Q1395" s="552"/>
      <c r="R1395" s="551"/>
      <c r="S1395" s="291"/>
      <c r="T1395" t="str">
        <f t="shared" si="416"/>
        <v>-</v>
      </c>
      <c r="U1395" s="560">
        <f t="shared" si="417"/>
        <v>0</v>
      </c>
      <c r="V1395" s="560">
        <f t="shared" si="418"/>
        <v>0</v>
      </c>
      <c r="W1395" s="560">
        <f t="shared" si="419"/>
        <v>0</v>
      </c>
    </row>
    <row r="1396" spans="1:23" ht="21" customHeight="1">
      <c r="A1396" s="316" t="str">
        <f t="shared" si="410"/>
        <v/>
      </c>
      <c r="B1396" s="316" t="str">
        <f t="shared" si="411"/>
        <v/>
      </c>
      <c r="C1396" s="316" t="str">
        <f>IF(AND(F1396&lt;&gt;"",G1396&lt;&gt;""),COUNT($C$32:C1395)+1,"")</f>
        <v/>
      </c>
      <c r="D1396" s="292" t="str">
        <f t="shared" si="412"/>
        <v/>
      </c>
      <c r="E1396" s="292" t="str">
        <f t="shared" si="413"/>
        <v/>
      </c>
      <c r="F1396" s="316"/>
      <c r="G1396" s="316"/>
      <c r="H1396" s="317"/>
      <c r="I1396" s="316" t="s">
        <v>445</v>
      </c>
      <c r="J1396" s="318"/>
      <c r="K1396" s="319"/>
      <c r="L1396" s="292" t="s">
        <v>446</v>
      </c>
      <c r="M1396" s="324"/>
      <c r="N1396" s="294" t="str">
        <f t="shared" si="414"/>
        <v/>
      </c>
      <c r="O1396" s="319"/>
      <c r="P1396" s="296" t="str">
        <f t="shared" si="415"/>
        <v/>
      </c>
      <c r="Q1396" s="552"/>
      <c r="R1396" s="551"/>
      <c r="S1396" s="291"/>
      <c r="T1396" t="str">
        <f t="shared" si="416"/>
        <v>-</v>
      </c>
      <c r="U1396" s="560">
        <f t="shared" si="417"/>
        <v>0</v>
      </c>
      <c r="V1396" s="560">
        <f t="shared" si="418"/>
        <v>0</v>
      </c>
      <c r="W1396" s="560">
        <f t="shared" si="419"/>
        <v>0</v>
      </c>
    </row>
    <row r="1397" spans="1:23" ht="21" customHeight="1">
      <c r="A1397" s="316" t="str">
        <f t="shared" si="410"/>
        <v/>
      </c>
      <c r="B1397" s="316" t="str">
        <f t="shared" si="411"/>
        <v/>
      </c>
      <c r="C1397" s="316" t="str">
        <f>IF(AND(F1397&lt;&gt;"",G1397&lt;&gt;""),COUNT($C$32:C1396)+1,"")</f>
        <v/>
      </c>
      <c r="D1397" s="292" t="str">
        <f t="shared" si="412"/>
        <v/>
      </c>
      <c r="E1397" s="292" t="str">
        <f t="shared" si="413"/>
        <v/>
      </c>
      <c r="F1397" s="316"/>
      <c r="G1397" s="316"/>
      <c r="H1397" s="317"/>
      <c r="I1397" s="316" t="s">
        <v>445</v>
      </c>
      <c r="J1397" s="318"/>
      <c r="K1397" s="319"/>
      <c r="L1397" s="292" t="s">
        <v>446</v>
      </c>
      <c r="M1397" s="324"/>
      <c r="N1397" s="294" t="str">
        <f t="shared" si="414"/>
        <v/>
      </c>
      <c r="O1397" s="319"/>
      <c r="P1397" s="296" t="str">
        <f t="shared" si="415"/>
        <v/>
      </c>
      <c r="Q1397" s="552"/>
      <c r="R1397" s="551"/>
      <c r="S1397" s="291"/>
      <c r="T1397" t="str">
        <f t="shared" si="416"/>
        <v>-</v>
      </c>
      <c r="U1397" s="560">
        <f t="shared" si="417"/>
        <v>0</v>
      </c>
      <c r="V1397" s="560">
        <f t="shared" si="418"/>
        <v>0</v>
      </c>
      <c r="W1397" s="560">
        <f t="shared" si="419"/>
        <v>0</v>
      </c>
    </row>
    <row r="1398" spans="1:23" ht="21" customHeight="1">
      <c r="A1398" s="316" t="str">
        <f t="shared" si="410"/>
        <v/>
      </c>
      <c r="B1398" s="316" t="str">
        <f t="shared" si="411"/>
        <v/>
      </c>
      <c r="C1398" s="316" t="str">
        <f>IF(AND(F1398&lt;&gt;"",G1398&lt;&gt;""),COUNT($C$32:C1397)+1,"")</f>
        <v/>
      </c>
      <c r="D1398" s="292" t="str">
        <f t="shared" si="412"/>
        <v/>
      </c>
      <c r="E1398" s="292" t="str">
        <f t="shared" si="413"/>
        <v/>
      </c>
      <c r="F1398" s="316"/>
      <c r="G1398" s="316"/>
      <c r="H1398" s="317"/>
      <c r="I1398" s="316" t="s">
        <v>445</v>
      </c>
      <c r="J1398" s="318"/>
      <c r="K1398" s="319"/>
      <c r="L1398" s="292" t="s">
        <v>446</v>
      </c>
      <c r="M1398" s="324"/>
      <c r="N1398" s="294" t="str">
        <f t="shared" si="414"/>
        <v/>
      </c>
      <c r="O1398" s="319"/>
      <c r="P1398" s="296" t="str">
        <f t="shared" si="415"/>
        <v/>
      </c>
      <c r="Q1398" s="552"/>
      <c r="R1398" s="551"/>
      <c r="S1398" s="291"/>
      <c r="T1398" t="str">
        <f t="shared" si="416"/>
        <v>-</v>
      </c>
      <c r="U1398" s="560">
        <f t="shared" si="417"/>
        <v>0</v>
      </c>
      <c r="V1398" s="560">
        <f t="shared" si="418"/>
        <v>0</v>
      </c>
      <c r="W1398" s="560">
        <f t="shared" si="419"/>
        <v>0</v>
      </c>
    </row>
    <row r="1399" spans="1:23" ht="21" customHeight="1">
      <c r="A1399" s="316" t="str">
        <f t="shared" ref="A1399:A1462" si="420">IF(AND(F1399&lt;&gt;"",G1399&lt;&gt;""),LEFT(E1399,5),"")</f>
        <v/>
      </c>
      <c r="B1399" s="316" t="str">
        <f t="shared" ref="B1399:B1462" si="421">IF(AND(F1399&lt;&gt;"",G1399&lt;&gt;""),LEFT(G1399,2),"")</f>
        <v/>
      </c>
      <c r="C1399" s="316" t="str">
        <f>IF(AND(F1399&lt;&gt;"",G1399&lt;&gt;""),COUNT($C$32:C1398)+1,"")</f>
        <v/>
      </c>
      <c r="D1399" s="292" t="str">
        <f t="shared" ref="D1399:D1462" si="422">IF(C1399&lt;&gt;"","LN"&amp;TEXT(C1399,"0000"),"")</f>
        <v/>
      </c>
      <c r="E1399" s="292" t="str">
        <f t="shared" ref="E1399:E1462" si="423">IF(AND(F1399&lt;&gt;"",G1399&lt;&gt;""),LEFT(F1399,7),"")</f>
        <v/>
      </c>
      <c r="F1399" s="316"/>
      <c r="G1399" s="316"/>
      <c r="H1399" s="317"/>
      <c r="I1399" s="316" t="s">
        <v>445</v>
      </c>
      <c r="J1399" s="318"/>
      <c r="K1399" s="319"/>
      <c r="L1399" s="292" t="s">
        <v>446</v>
      </c>
      <c r="M1399" s="324"/>
      <c r="N1399" s="294" t="str">
        <f t="shared" ref="N1399:N1462" si="424">IF(AND(F1399&lt;&gt;"",G1399&lt;&gt;""),K1399*M1399,"")</f>
        <v/>
      </c>
      <c r="O1399" s="319"/>
      <c r="P1399" s="296" t="str">
        <f t="shared" ref="P1399:P1462" si="425">IF(AND(F1399&lt;&gt;"",G1399&lt;&gt;""),N1399*O1399,"")</f>
        <v/>
      </c>
      <c r="Q1399" s="552"/>
      <c r="R1399" s="551"/>
      <c r="S1399" s="291"/>
      <c r="T1399" t="str">
        <f t="shared" ref="T1399:T1462" si="426">IF(AND(F1399&lt;&gt;"",G1399&lt;&gt;""),"ok","-")</f>
        <v>-</v>
      </c>
      <c r="U1399" s="560">
        <f t="shared" ref="U1399:U1462" si="427">MOD(K1399,1)</f>
        <v>0</v>
      </c>
      <c r="V1399" s="560">
        <f t="shared" ref="V1399:V1462" si="428">MOD(M1399,1)</f>
        <v>0</v>
      </c>
      <c r="W1399" s="560">
        <f t="shared" ref="W1399:W1462" si="429">MOD(O1399,1)</f>
        <v>0</v>
      </c>
    </row>
    <row r="1400" spans="1:23" ht="21" customHeight="1">
      <c r="A1400" s="316" t="str">
        <f t="shared" si="420"/>
        <v/>
      </c>
      <c r="B1400" s="316" t="str">
        <f t="shared" si="421"/>
        <v/>
      </c>
      <c r="C1400" s="316" t="str">
        <f>IF(AND(F1400&lt;&gt;"",G1400&lt;&gt;""),COUNT($C$32:C1399)+1,"")</f>
        <v/>
      </c>
      <c r="D1400" s="292" t="str">
        <f t="shared" si="422"/>
        <v/>
      </c>
      <c r="E1400" s="292" t="str">
        <f t="shared" si="423"/>
        <v/>
      </c>
      <c r="F1400" s="316"/>
      <c r="G1400" s="316"/>
      <c r="H1400" s="317"/>
      <c r="I1400" s="316" t="s">
        <v>445</v>
      </c>
      <c r="J1400" s="318"/>
      <c r="K1400" s="319"/>
      <c r="L1400" s="292" t="s">
        <v>446</v>
      </c>
      <c r="M1400" s="324"/>
      <c r="N1400" s="294" t="str">
        <f t="shared" si="424"/>
        <v/>
      </c>
      <c r="O1400" s="319"/>
      <c r="P1400" s="296" t="str">
        <f t="shared" si="425"/>
        <v/>
      </c>
      <c r="Q1400" s="552"/>
      <c r="R1400" s="551"/>
      <c r="S1400" s="291"/>
      <c r="T1400" t="str">
        <f t="shared" si="426"/>
        <v>-</v>
      </c>
      <c r="U1400" s="560">
        <f t="shared" si="427"/>
        <v>0</v>
      </c>
      <c r="V1400" s="560">
        <f t="shared" si="428"/>
        <v>0</v>
      </c>
      <c r="W1400" s="560">
        <f t="shared" si="429"/>
        <v>0</v>
      </c>
    </row>
    <row r="1401" spans="1:23" ht="21" customHeight="1">
      <c r="A1401" s="316" t="str">
        <f t="shared" si="420"/>
        <v/>
      </c>
      <c r="B1401" s="316" t="str">
        <f t="shared" si="421"/>
        <v/>
      </c>
      <c r="C1401" s="316" t="str">
        <f>IF(AND(F1401&lt;&gt;"",G1401&lt;&gt;""),COUNT($C$32:C1400)+1,"")</f>
        <v/>
      </c>
      <c r="D1401" s="292" t="str">
        <f t="shared" si="422"/>
        <v/>
      </c>
      <c r="E1401" s="292" t="str">
        <f t="shared" si="423"/>
        <v/>
      </c>
      <c r="F1401" s="316"/>
      <c r="G1401" s="316"/>
      <c r="H1401" s="317"/>
      <c r="I1401" s="316" t="s">
        <v>445</v>
      </c>
      <c r="J1401" s="318"/>
      <c r="K1401" s="319"/>
      <c r="L1401" s="292" t="s">
        <v>446</v>
      </c>
      <c r="M1401" s="324"/>
      <c r="N1401" s="294" t="str">
        <f t="shared" si="424"/>
        <v/>
      </c>
      <c r="O1401" s="319"/>
      <c r="P1401" s="296" t="str">
        <f t="shared" si="425"/>
        <v/>
      </c>
      <c r="Q1401" s="552"/>
      <c r="R1401" s="551"/>
      <c r="S1401" s="291"/>
      <c r="T1401" t="str">
        <f t="shared" si="426"/>
        <v>-</v>
      </c>
      <c r="U1401" s="560">
        <f t="shared" si="427"/>
        <v>0</v>
      </c>
      <c r="V1401" s="560">
        <f t="shared" si="428"/>
        <v>0</v>
      </c>
      <c r="W1401" s="560">
        <f t="shared" si="429"/>
        <v>0</v>
      </c>
    </row>
    <row r="1402" spans="1:23" ht="21" customHeight="1">
      <c r="A1402" s="316" t="str">
        <f t="shared" si="420"/>
        <v/>
      </c>
      <c r="B1402" s="316" t="str">
        <f t="shared" si="421"/>
        <v/>
      </c>
      <c r="C1402" s="316" t="str">
        <f>IF(AND(F1402&lt;&gt;"",G1402&lt;&gt;""),COUNT($C$32:C1401)+1,"")</f>
        <v/>
      </c>
      <c r="D1402" s="292" t="str">
        <f t="shared" si="422"/>
        <v/>
      </c>
      <c r="E1402" s="292" t="str">
        <f t="shared" si="423"/>
        <v/>
      </c>
      <c r="F1402" s="316"/>
      <c r="G1402" s="316"/>
      <c r="H1402" s="317"/>
      <c r="I1402" s="316" t="s">
        <v>445</v>
      </c>
      <c r="J1402" s="318"/>
      <c r="K1402" s="319"/>
      <c r="L1402" s="292" t="s">
        <v>446</v>
      </c>
      <c r="M1402" s="324"/>
      <c r="N1402" s="294" t="str">
        <f t="shared" si="424"/>
        <v/>
      </c>
      <c r="O1402" s="319"/>
      <c r="P1402" s="296" t="str">
        <f t="shared" si="425"/>
        <v/>
      </c>
      <c r="Q1402" s="552"/>
      <c r="R1402" s="551"/>
      <c r="S1402" s="291"/>
      <c r="T1402" t="str">
        <f t="shared" si="426"/>
        <v>-</v>
      </c>
      <c r="U1402" s="560">
        <f t="shared" si="427"/>
        <v>0</v>
      </c>
      <c r="V1402" s="560">
        <f t="shared" si="428"/>
        <v>0</v>
      </c>
      <c r="W1402" s="560">
        <f t="shared" si="429"/>
        <v>0</v>
      </c>
    </row>
    <row r="1403" spans="1:23" ht="21" customHeight="1">
      <c r="A1403" s="316" t="str">
        <f t="shared" si="420"/>
        <v/>
      </c>
      <c r="B1403" s="316" t="str">
        <f t="shared" si="421"/>
        <v/>
      </c>
      <c r="C1403" s="316" t="str">
        <f>IF(AND(F1403&lt;&gt;"",G1403&lt;&gt;""),COUNT($C$32:C1402)+1,"")</f>
        <v/>
      </c>
      <c r="D1403" s="292" t="str">
        <f t="shared" si="422"/>
        <v/>
      </c>
      <c r="E1403" s="292" t="str">
        <f t="shared" si="423"/>
        <v/>
      </c>
      <c r="F1403" s="316"/>
      <c r="G1403" s="316"/>
      <c r="H1403" s="317"/>
      <c r="I1403" s="316" t="s">
        <v>445</v>
      </c>
      <c r="J1403" s="318"/>
      <c r="K1403" s="319"/>
      <c r="L1403" s="292" t="s">
        <v>446</v>
      </c>
      <c r="M1403" s="324"/>
      <c r="N1403" s="294" t="str">
        <f t="shared" si="424"/>
        <v/>
      </c>
      <c r="O1403" s="319"/>
      <c r="P1403" s="296" t="str">
        <f t="shared" si="425"/>
        <v/>
      </c>
      <c r="Q1403" s="552"/>
      <c r="R1403" s="551"/>
      <c r="S1403" s="291"/>
      <c r="T1403" t="str">
        <f t="shared" si="426"/>
        <v>-</v>
      </c>
      <c r="U1403" s="560">
        <f t="shared" si="427"/>
        <v>0</v>
      </c>
      <c r="V1403" s="560">
        <f t="shared" si="428"/>
        <v>0</v>
      </c>
      <c r="W1403" s="560">
        <f t="shared" si="429"/>
        <v>0</v>
      </c>
    </row>
    <row r="1404" spans="1:23" ht="21" customHeight="1">
      <c r="A1404" s="316" t="str">
        <f t="shared" si="420"/>
        <v/>
      </c>
      <c r="B1404" s="316" t="str">
        <f t="shared" si="421"/>
        <v/>
      </c>
      <c r="C1404" s="316" t="str">
        <f>IF(AND(F1404&lt;&gt;"",G1404&lt;&gt;""),COUNT($C$32:C1403)+1,"")</f>
        <v/>
      </c>
      <c r="D1404" s="292" t="str">
        <f t="shared" si="422"/>
        <v/>
      </c>
      <c r="E1404" s="292" t="str">
        <f t="shared" si="423"/>
        <v/>
      </c>
      <c r="F1404" s="316"/>
      <c r="G1404" s="316"/>
      <c r="H1404" s="317"/>
      <c r="I1404" s="316" t="s">
        <v>445</v>
      </c>
      <c r="J1404" s="318"/>
      <c r="K1404" s="319"/>
      <c r="L1404" s="292" t="s">
        <v>446</v>
      </c>
      <c r="M1404" s="324"/>
      <c r="N1404" s="294" t="str">
        <f t="shared" si="424"/>
        <v/>
      </c>
      <c r="O1404" s="319"/>
      <c r="P1404" s="296" t="str">
        <f t="shared" si="425"/>
        <v/>
      </c>
      <c r="Q1404" s="552"/>
      <c r="R1404" s="551"/>
      <c r="S1404" s="291"/>
      <c r="T1404" t="str">
        <f t="shared" si="426"/>
        <v>-</v>
      </c>
      <c r="U1404" s="560">
        <f t="shared" si="427"/>
        <v>0</v>
      </c>
      <c r="V1404" s="560">
        <f t="shared" si="428"/>
        <v>0</v>
      </c>
      <c r="W1404" s="560">
        <f t="shared" si="429"/>
        <v>0</v>
      </c>
    </row>
    <row r="1405" spans="1:23" ht="21" customHeight="1">
      <c r="A1405" s="316" t="str">
        <f t="shared" si="420"/>
        <v/>
      </c>
      <c r="B1405" s="316" t="str">
        <f t="shared" si="421"/>
        <v/>
      </c>
      <c r="C1405" s="316" t="str">
        <f>IF(AND(F1405&lt;&gt;"",G1405&lt;&gt;""),COUNT($C$32:C1404)+1,"")</f>
        <v/>
      </c>
      <c r="D1405" s="292" t="str">
        <f t="shared" si="422"/>
        <v/>
      </c>
      <c r="E1405" s="292" t="str">
        <f t="shared" si="423"/>
        <v/>
      </c>
      <c r="F1405" s="316"/>
      <c r="G1405" s="316"/>
      <c r="H1405" s="317"/>
      <c r="I1405" s="316" t="s">
        <v>445</v>
      </c>
      <c r="J1405" s="318"/>
      <c r="K1405" s="319"/>
      <c r="L1405" s="292" t="s">
        <v>446</v>
      </c>
      <c r="M1405" s="324"/>
      <c r="N1405" s="294" t="str">
        <f t="shared" si="424"/>
        <v/>
      </c>
      <c r="O1405" s="319"/>
      <c r="P1405" s="296" t="str">
        <f t="shared" si="425"/>
        <v/>
      </c>
      <c r="Q1405" s="552"/>
      <c r="R1405" s="551"/>
      <c r="S1405" s="291"/>
      <c r="T1405" t="str">
        <f t="shared" si="426"/>
        <v>-</v>
      </c>
      <c r="U1405" s="560">
        <f t="shared" si="427"/>
        <v>0</v>
      </c>
      <c r="V1405" s="560">
        <f t="shared" si="428"/>
        <v>0</v>
      </c>
      <c r="W1405" s="560">
        <f t="shared" si="429"/>
        <v>0</v>
      </c>
    </row>
    <row r="1406" spans="1:23" ht="21" customHeight="1">
      <c r="A1406" s="316" t="str">
        <f t="shared" si="420"/>
        <v/>
      </c>
      <c r="B1406" s="316" t="str">
        <f t="shared" si="421"/>
        <v/>
      </c>
      <c r="C1406" s="316" t="str">
        <f>IF(AND(F1406&lt;&gt;"",G1406&lt;&gt;""),COUNT($C$32:C1405)+1,"")</f>
        <v/>
      </c>
      <c r="D1406" s="292" t="str">
        <f t="shared" si="422"/>
        <v/>
      </c>
      <c r="E1406" s="292" t="str">
        <f t="shared" si="423"/>
        <v/>
      </c>
      <c r="F1406" s="316"/>
      <c r="G1406" s="316"/>
      <c r="H1406" s="317"/>
      <c r="I1406" s="316" t="s">
        <v>445</v>
      </c>
      <c r="J1406" s="318"/>
      <c r="K1406" s="319"/>
      <c r="L1406" s="292" t="s">
        <v>446</v>
      </c>
      <c r="M1406" s="324"/>
      <c r="N1406" s="294" t="str">
        <f t="shared" si="424"/>
        <v/>
      </c>
      <c r="O1406" s="319"/>
      <c r="P1406" s="296" t="str">
        <f t="shared" si="425"/>
        <v/>
      </c>
      <c r="Q1406" s="552"/>
      <c r="R1406" s="551"/>
      <c r="S1406" s="291"/>
      <c r="T1406" t="str">
        <f t="shared" si="426"/>
        <v>-</v>
      </c>
      <c r="U1406" s="560">
        <f t="shared" si="427"/>
        <v>0</v>
      </c>
      <c r="V1406" s="560">
        <f t="shared" si="428"/>
        <v>0</v>
      </c>
      <c r="W1406" s="560">
        <f t="shared" si="429"/>
        <v>0</v>
      </c>
    </row>
    <row r="1407" spans="1:23" ht="21" customHeight="1">
      <c r="A1407" s="316" t="str">
        <f t="shared" si="420"/>
        <v/>
      </c>
      <c r="B1407" s="316" t="str">
        <f t="shared" si="421"/>
        <v/>
      </c>
      <c r="C1407" s="316" t="str">
        <f>IF(AND(F1407&lt;&gt;"",G1407&lt;&gt;""),COUNT($C$32:C1406)+1,"")</f>
        <v/>
      </c>
      <c r="D1407" s="292" t="str">
        <f t="shared" si="422"/>
        <v/>
      </c>
      <c r="E1407" s="292" t="str">
        <f t="shared" si="423"/>
        <v/>
      </c>
      <c r="F1407" s="316"/>
      <c r="G1407" s="316"/>
      <c r="H1407" s="317"/>
      <c r="I1407" s="316" t="s">
        <v>445</v>
      </c>
      <c r="J1407" s="318"/>
      <c r="K1407" s="319"/>
      <c r="L1407" s="292" t="s">
        <v>446</v>
      </c>
      <c r="M1407" s="324"/>
      <c r="N1407" s="294" t="str">
        <f t="shared" si="424"/>
        <v/>
      </c>
      <c r="O1407" s="319"/>
      <c r="P1407" s="296" t="str">
        <f t="shared" si="425"/>
        <v/>
      </c>
      <c r="Q1407" s="552"/>
      <c r="R1407" s="551"/>
      <c r="S1407" s="291"/>
      <c r="T1407" t="str">
        <f t="shared" si="426"/>
        <v>-</v>
      </c>
      <c r="U1407" s="560">
        <f t="shared" si="427"/>
        <v>0</v>
      </c>
      <c r="V1407" s="560">
        <f t="shared" si="428"/>
        <v>0</v>
      </c>
      <c r="W1407" s="560">
        <f t="shared" si="429"/>
        <v>0</v>
      </c>
    </row>
    <row r="1408" spans="1:23" ht="21" customHeight="1">
      <c r="A1408" s="316" t="str">
        <f t="shared" si="420"/>
        <v/>
      </c>
      <c r="B1408" s="316" t="str">
        <f t="shared" si="421"/>
        <v/>
      </c>
      <c r="C1408" s="316" t="str">
        <f>IF(AND(F1408&lt;&gt;"",G1408&lt;&gt;""),COUNT($C$32:C1407)+1,"")</f>
        <v/>
      </c>
      <c r="D1408" s="292" t="str">
        <f t="shared" si="422"/>
        <v/>
      </c>
      <c r="E1408" s="292" t="str">
        <f t="shared" si="423"/>
        <v/>
      </c>
      <c r="F1408" s="316"/>
      <c r="G1408" s="316"/>
      <c r="H1408" s="317"/>
      <c r="I1408" s="316" t="s">
        <v>445</v>
      </c>
      <c r="J1408" s="318"/>
      <c r="K1408" s="319"/>
      <c r="L1408" s="292" t="s">
        <v>446</v>
      </c>
      <c r="M1408" s="324"/>
      <c r="N1408" s="294" t="str">
        <f t="shared" si="424"/>
        <v/>
      </c>
      <c r="O1408" s="319"/>
      <c r="P1408" s="296" t="str">
        <f t="shared" si="425"/>
        <v/>
      </c>
      <c r="Q1408" s="552"/>
      <c r="R1408" s="551"/>
      <c r="S1408" s="291"/>
      <c r="T1408" t="str">
        <f t="shared" si="426"/>
        <v>-</v>
      </c>
      <c r="U1408" s="560">
        <f t="shared" si="427"/>
        <v>0</v>
      </c>
      <c r="V1408" s="560">
        <f t="shared" si="428"/>
        <v>0</v>
      </c>
      <c r="W1408" s="560">
        <f t="shared" si="429"/>
        <v>0</v>
      </c>
    </row>
    <row r="1409" spans="1:23" ht="21" customHeight="1">
      <c r="A1409" s="316" t="str">
        <f t="shared" si="420"/>
        <v/>
      </c>
      <c r="B1409" s="316" t="str">
        <f t="shared" si="421"/>
        <v/>
      </c>
      <c r="C1409" s="316" t="str">
        <f>IF(AND(F1409&lt;&gt;"",G1409&lt;&gt;""),COUNT($C$32:C1408)+1,"")</f>
        <v/>
      </c>
      <c r="D1409" s="292" t="str">
        <f t="shared" si="422"/>
        <v/>
      </c>
      <c r="E1409" s="292" t="str">
        <f t="shared" si="423"/>
        <v/>
      </c>
      <c r="F1409" s="316"/>
      <c r="G1409" s="316"/>
      <c r="H1409" s="317"/>
      <c r="I1409" s="316" t="s">
        <v>445</v>
      </c>
      <c r="J1409" s="318"/>
      <c r="K1409" s="319"/>
      <c r="L1409" s="292" t="s">
        <v>446</v>
      </c>
      <c r="M1409" s="324"/>
      <c r="N1409" s="294" t="str">
        <f t="shared" si="424"/>
        <v/>
      </c>
      <c r="O1409" s="319"/>
      <c r="P1409" s="296" t="str">
        <f t="shared" si="425"/>
        <v/>
      </c>
      <c r="Q1409" s="552"/>
      <c r="R1409" s="551"/>
      <c r="S1409" s="291"/>
      <c r="T1409" t="str">
        <f t="shared" si="426"/>
        <v>-</v>
      </c>
      <c r="U1409" s="560">
        <f t="shared" si="427"/>
        <v>0</v>
      </c>
      <c r="V1409" s="560">
        <f t="shared" si="428"/>
        <v>0</v>
      </c>
      <c r="W1409" s="560">
        <f t="shared" si="429"/>
        <v>0</v>
      </c>
    </row>
    <row r="1410" spans="1:23" ht="21" customHeight="1">
      <c r="A1410" s="316" t="str">
        <f t="shared" si="420"/>
        <v/>
      </c>
      <c r="B1410" s="316" t="str">
        <f t="shared" si="421"/>
        <v/>
      </c>
      <c r="C1410" s="316" t="str">
        <f>IF(AND(F1410&lt;&gt;"",G1410&lt;&gt;""),COUNT($C$32:C1409)+1,"")</f>
        <v/>
      </c>
      <c r="D1410" s="292" t="str">
        <f t="shared" si="422"/>
        <v/>
      </c>
      <c r="E1410" s="292" t="str">
        <f t="shared" si="423"/>
        <v/>
      </c>
      <c r="F1410" s="316"/>
      <c r="G1410" s="316"/>
      <c r="H1410" s="317"/>
      <c r="I1410" s="316" t="s">
        <v>445</v>
      </c>
      <c r="J1410" s="318"/>
      <c r="K1410" s="319"/>
      <c r="L1410" s="292" t="s">
        <v>446</v>
      </c>
      <c r="M1410" s="324"/>
      <c r="N1410" s="294" t="str">
        <f t="shared" si="424"/>
        <v/>
      </c>
      <c r="O1410" s="319"/>
      <c r="P1410" s="296" t="str">
        <f t="shared" si="425"/>
        <v/>
      </c>
      <c r="Q1410" s="552"/>
      <c r="R1410" s="551"/>
      <c r="S1410" s="291"/>
      <c r="T1410" t="str">
        <f t="shared" si="426"/>
        <v>-</v>
      </c>
      <c r="U1410" s="560">
        <f t="shared" si="427"/>
        <v>0</v>
      </c>
      <c r="V1410" s="560">
        <f t="shared" si="428"/>
        <v>0</v>
      </c>
      <c r="W1410" s="560">
        <f t="shared" si="429"/>
        <v>0</v>
      </c>
    </row>
    <row r="1411" spans="1:23" ht="21" customHeight="1">
      <c r="A1411" s="316" t="str">
        <f t="shared" si="420"/>
        <v/>
      </c>
      <c r="B1411" s="316" t="str">
        <f t="shared" si="421"/>
        <v/>
      </c>
      <c r="C1411" s="316" t="str">
        <f>IF(AND(F1411&lt;&gt;"",G1411&lt;&gt;""),COUNT($C$32:C1410)+1,"")</f>
        <v/>
      </c>
      <c r="D1411" s="292" t="str">
        <f t="shared" si="422"/>
        <v/>
      </c>
      <c r="E1411" s="292" t="str">
        <f t="shared" si="423"/>
        <v/>
      </c>
      <c r="F1411" s="316"/>
      <c r="G1411" s="316"/>
      <c r="H1411" s="317"/>
      <c r="I1411" s="316" t="s">
        <v>445</v>
      </c>
      <c r="J1411" s="318"/>
      <c r="K1411" s="319"/>
      <c r="L1411" s="292" t="s">
        <v>446</v>
      </c>
      <c r="M1411" s="324"/>
      <c r="N1411" s="294" t="str">
        <f t="shared" si="424"/>
        <v/>
      </c>
      <c r="O1411" s="319"/>
      <c r="P1411" s="296" t="str">
        <f t="shared" si="425"/>
        <v/>
      </c>
      <c r="Q1411" s="552"/>
      <c r="R1411" s="551"/>
      <c r="S1411" s="291"/>
      <c r="T1411" t="str">
        <f t="shared" si="426"/>
        <v>-</v>
      </c>
      <c r="U1411" s="560">
        <f t="shared" si="427"/>
        <v>0</v>
      </c>
      <c r="V1411" s="560">
        <f t="shared" si="428"/>
        <v>0</v>
      </c>
      <c r="W1411" s="560">
        <f t="shared" si="429"/>
        <v>0</v>
      </c>
    </row>
    <row r="1412" spans="1:23" ht="21" customHeight="1">
      <c r="A1412" s="316" t="str">
        <f t="shared" si="420"/>
        <v/>
      </c>
      <c r="B1412" s="316" t="str">
        <f t="shared" si="421"/>
        <v/>
      </c>
      <c r="C1412" s="316" t="str">
        <f>IF(AND(F1412&lt;&gt;"",G1412&lt;&gt;""),COUNT($C$32:C1411)+1,"")</f>
        <v/>
      </c>
      <c r="D1412" s="292" t="str">
        <f t="shared" si="422"/>
        <v/>
      </c>
      <c r="E1412" s="292" t="str">
        <f t="shared" si="423"/>
        <v/>
      </c>
      <c r="F1412" s="316"/>
      <c r="G1412" s="316"/>
      <c r="H1412" s="317"/>
      <c r="I1412" s="316" t="s">
        <v>445</v>
      </c>
      <c r="J1412" s="318"/>
      <c r="K1412" s="319"/>
      <c r="L1412" s="292" t="s">
        <v>446</v>
      </c>
      <c r="M1412" s="324"/>
      <c r="N1412" s="294" t="str">
        <f t="shared" si="424"/>
        <v/>
      </c>
      <c r="O1412" s="319"/>
      <c r="P1412" s="296" t="str">
        <f t="shared" si="425"/>
        <v/>
      </c>
      <c r="Q1412" s="552"/>
      <c r="R1412" s="551"/>
      <c r="S1412" s="291"/>
      <c r="T1412" t="str">
        <f t="shared" si="426"/>
        <v>-</v>
      </c>
      <c r="U1412" s="560">
        <f t="shared" si="427"/>
        <v>0</v>
      </c>
      <c r="V1412" s="560">
        <f t="shared" si="428"/>
        <v>0</v>
      </c>
      <c r="W1412" s="560">
        <f t="shared" si="429"/>
        <v>0</v>
      </c>
    </row>
    <row r="1413" spans="1:23" ht="21" customHeight="1">
      <c r="A1413" s="316" t="str">
        <f t="shared" si="420"/>
        <v/>
      </c>
      <c r="B1413" s="316" t="str">
        <f t="shared" si="421"/>
        <v/>
      </c>
      <c r="C1413" s="316" t="str">
        <f>IF(AND(F1413&lt;&gt;"",G1413&lt;&gt;""),COUNT($C$32:C1412)+1,"")</f>
        <v/>
      </c>
      <c r="D1413" s="292" t="str">
        <f t="shared" si="422"/>
        <v/>
      </c>
      <c r="E1413" s="292" t="str">
        <f t="shared" si="423"/>
        <v/>
      </c>
      <c r="F1413" s="316"/>
      <c r="G1413" s="316"/>
      <c r="H1413" s="317"/>
      <c r="I1413" s="316" t="s">
        <v>445</v>
      </c>
      <c r="J1413" s="318"/>
      <c r="K1413" s="319"/>
      <c r="L1413" s="292" t="s">
        <v>446</v>
      </c>
      <c r="M1413" s="324"/>
      <c r="N1413" s="294" t="str">
        <f t="shared" si="424"/>
        <v/>
      </c>
      <c r="O1413" s="319"/>
      <c r="P1413" s="296" t="str">
        <f t="shared" si="425"/>
        <v/>
      </c>
      <c r="Q1413" s="552"/>
      <c r="R1413" s="551"/>
      <c r="S1413" s="291"/>
      <c r="T1413" t="str">
        <f t="shared" si="426"/>
        <v>-</v>
      </c>
      <c r="U1413" s="560">
        <f t="shared" si="427"/>
        <v>0</v>
      </c>
      <c r="V1413" s="560">
        <f t="shared" si="428"/>
        <v>0</v>
      </c>
      <c r="W1413" s="560">
        <f t="shared" si="429"/>
        <v>0</v>
      </c>
    </row>
    <row r="1414" spans="1:23" ht="21" customHeight="1">
      <c r="A1414" s="316" t="str">
        <f t="shared" si="420"/>
        <v/>
      </c>
      <c r="B1414" s="316" t="str">
        <f t="shared" si="421"/>
        <v/>
      </c>
      <c r="C1414" s="316" t="str">
        <f>IF(AND(F1414&lt;&gt;"",G1414&lt;&gt;""),COUNT($C$32:C1413)+1,"")</f>
        <v/>
      </c>
      <c r="D1414" s="292" t="str">
        <f t="shared" si="422"/>
        <v/>
      </c>
      <c r="E1414" s="292" t="str">
        <f t="shared" si="423"/>
        <v/>
      </c>
      <c r="F1414" s="316"/>
      <c r="G1414" s="316"/>
      <c r="H1414" s="317"/>
      <c r="I1414" s="316" t="s">
        <v>445</v>
      </c>
      <c r="J1414" s="318"/>
      <c r="K1414" s="319"/>
      <c r="L1414" s="292" t="s">
        <v>446</v>
      </c>
      <c r="M1414" s="324"/>
      <c r="N1414" s="294" t="str">
        <f t="shared" si="424"/>
        <v/>
      </c>
      <c r="O1414" s="319"/>
      <c r="P1414" s="296" t="str">
        <f t="shared" si="425"/>
        <v/>
      </c>
      <c r="Q1414" s="552"/>
      <c r="R1414" s="551"/>
      <c r="S1414" s="291"/>
      <c r="T1414" t="str">
        <f t="shared" si="426"/>
        <v>-</v>
      </c>
      <c r="U1414" s="560">
        <f t="shared" si="427"/>
        <v>0</v>
      </c>
      <c r="V1414" s="560">
        <f t="shared" si="428"/>
        <v>0</v>
      </c>
      <c r="W1414" s="560">
        <f t="shared" si="429"/>
        <v>0</v>
      </c>
    </row>
    <row r="1415" spans="1:23" ht="21" customHeight="1">
      <c r="A1415" s="316" t="str">
        <f t="shared" si="420"/>
        <v/>
      </c>
      <c r="B1415" s="316" t="str">
        <f t="shared" si="421"/>
        <v/>
      </c>
      <c r="C1415" s="316" t="str">
        <f>IF(AND(F1415&lt;&gt;"",G1415&lt;&gt;""),COUNT($C$32:C1414)+1,"")</f>
        <v/>
      </c>
      <c r="D1415" s="292" t="str">
        <f t="shared" si="422"/>
        <v/>
      </c>
      <c r="E1415" s="292" t="str">
        <f t="shared" si="423"/>
        <v/>
      </c>
      <c r="F1415" s="316"/>
      <c r="G1415" s="316"/>
      <c r="H1415" s="317"/>
      <c r="I1415" s="316" t="s">
        <v>445</v>
      </c>
      <c r="J1415" s="318"/>
      <c r="K1415" s="319"/>
      <c r="L1415" s="292" t="s">
        <v>446</v>
      </c>
      <c r="M1415" s="324"/>
      <c r="N1415" s="294" t="str">
        <f t="shared" si="424"/>
        <v/>
      </c>
      <c r="O1415" s="319"/>
      <c r="P1415" s="296" t="str">
        <f t="shared" si="425"/>
        <v/>
      </c>
      <c r="Q1415" s="552"/>
      <c r="R1415" s="551"/>
      <c r="S1415" s="291"/>
      <c r="T1415" t="str">
        <f t="shared" si="426"/>
        <v>-</v>
      </c>
      <c r="U1415" s="560">
        <f t="shared" si="427"/>
        <v>0</v>
      </c>
      <c r="V1415" s="560">
        <f t="shared" si="428"/>
        <v>0</v>
      </c>
      <c r="W1415" s="560">
        <f t="shared" si="429"/>
        <v>0</v>
      </c>
    </row>
    <row r="1416" spans="1:23" ht="21" customHeight="1">
      <c r="A1416" s="316" t="str">
        <f t="shared" si="420"/>
        <v/>
      </c>
      <c r="B1416" s="316" t="str">
        <f t="shared" si="421"/>
        <v/>
      </c>
      <c r="C1416" s="316" t="str">
        <f>IF(AND(F1416&lt;&gt;"",G1416&lt;&gt;""),COUNT($C$32:C1415)+1,"")</f>
        <v/>
      </c>
      <c r="D1416" s="292" t="str">
        <f t="shared" si="422"/>
        <v/>
      </c>
      <c r="E1416" s="292" t="str">
        <f t="shared" si="423"/>
        <v/>
      </c>
      <c r="F1416" s="316"/>
      <c r="G1416" s="316"/>
      <c r="H1416" s="317"/>
      <c r="I1416" s="316" t="s">
        <v>445</v>
      </c>
      <c r="J1416" s="318"/>
      <c r="K1416" s="319"/>
      <c r="L1416" s="292" t="s">
        <v>446</v>
      </c>
      <c r="M1416" s="324"/>
      <c r="N1416" s="294" t="str">
        <f t="shared" si="424"/>
        <v/>
      </c>
      <c r="O1416" s="319"/>
      <c r="P1416" s="296" t="str">
        <f t="shared" si="425"/>
        <v/>
      </c>
      <c r="Q1416" s="552"/>
      <c r="R1416" s="551"/>
      <c r="S1416" s="291"/>
      <c r="T1416" t="str">
        <f t="shared" si="426"/>
        <v>-</v>
      </c>
      <c r="U1416" s="560">
        <f t="shared" si="427"/>
        <v>0</v>
      </c>
      <c r="V1416" s="560">
        <f t="shared" si="428"/>
        <v>0</v>
      </c>
      <c r="W1416" s="560">
        <f t="shared" si="429"/>
        <v>0</v>
      </c>
    </row>
    <row r="1417" spans="1:23" ht="21" customHeight="1">
      <c r="A1417" s="316" t="str">
        <f t="shared" si="420"/>
        <v/>
      </c>
      <c r="B1417" s="316" t="str">
        <f t="shared" si="421"/>
        <v/>
      </c>
      <c r="C1417" s="316" t="str">
        <f>IF(AND(F1417&lt;&gt;"",G1417&lt;&gt;""),COUNT($C$32:C1416)+1,"")</f>
        <v/>
      </c>
      <c r="D1417" s="292" t="str">
        <f t="shared" si="422"/>
        <v/>
      </c>
      <c r="E1417" s="292" t="str">
        <f t="shared" si="423"/>
        <v/>
      </c>
      <c r="F1417" s="316"/>
      <c r="G1417" s="316"/>
      <c r="H1417" s="317"/>
      <c r="I1417" s="316" t="s">
        <v>445</v>
      </c>
      <c r="J1417" s="318"/>
      <c r="K1417" s="319"/>
      <c r="L1417" s="292" t="s">
        <v>446</v>
      </c>
      <c r="M1417" s="324"/>
      <c r="N1417" s="294" t="str">
        <f t="shared" si="424"/>
        <v/>
      </c>
      <c r="O1417" s="319"/>
      <c r="P1417" s="296" t="str">
        <f t="shared" si="425"/>
        <v/>
      </c>
      <c r="Q1417" s="552"/>
      <c r="R1417" s="551"/>
      <c r="S1417" s="291"/>
      <c r="T1417" t="str">
        <f t="shared" si="426"/>
        <v>-</v>
      </c>
      <c r="U1417" s="560">
        <f t="shared" si="427"/>
        <v>0</v>
      </c>
      <c r="V1417" s="560">
        <f t="shared" si="428"/>
        <v>0</v>
      </c>
      <c r="W1417" s="560">
        <f t="shared" si="429"/>
        <v>0</v>
      </c>
    </row>
    <row r="1418" spans="1:23" ht="21" customHeight="1">
      <c r="A1418" s="316" t="str">
        <f t="shared" si="420"/>
        <v/>
      </c>
      <c r="B1418" s="316" t="str">
        <f t="shared" si="421"/>
        <v/>
      </c>
      <c r="C1418" s="316" t="str">
        <f>IF(AND(F1418&lt;&gt;"",G1418&lt;&gt;""),COUNT($C$32:C1417)+1,"")</f>
        <v/>
      </c>
      <c r="D1418" s="292" t="str">
        <f t="shared" si="422"/>
        <v/>
      </c>
      <c r="E1418" s="292" t="str">
        <f t="shared" si="423"/>
        <v/>
      </c>
      <c r="F1418" s="316"/>
      <c r="G1418" s="316"/>
      <c r="H1418" s="317"/>
      <c r="I1418" s="316" t="s">
        <v>445</v>
      </c>
      <c r="J1418" s="318"/>
      <c r="K1418" s="319"/>
      <c r="L1418" s="292" t="s">
        <v>446</v>
      </c>
      <c r="M1418" s="324"/>
      <c r="N1418" s="294" t="str">
        <f t="shared" si="424"/>
        <v/>
      </c>
      <c r="O1418" s="319"/>
      <c r="P1418" s="296" t="str">
        <f t="shared" si="425"/>
        <v/>
      </c>
      <c r="Q1418" s="552"/>
      <c r="R1418" s="551"/>
      <c r="S1418" s="291"/>
      <c r="T1418" t="str">
        <f t="shared" si="426"/>
        <v>-</v>
      </c>
      <c r="U1418" s="560">
        <f t="shared" si="427"/>
        <v>0</v>
      </c>
      <c r="V1418" s="560">
        <f t="shared" si="428"/>
        <v>0</v>
      </c>
      <c r="W1418" s="560">
        <f t="shared" si="429"/>
        <v>0</v>
      </c>
    </row>
    <row r="1419" spans="1:23" ht="21" customHeight="1">
      <c r="A1419" s="316" t="str">
        <f t="shared" si="420"/>
        <v/>
      </c>
      <c r="B1419" s="316" t="str">
        <f t="shared" si="421"/>
        <v/>
      </c>
      <c r="C1419" s="316" t="str">
        <f>IF(AND(F1419&lt;&gt;"",G1419&lt;&gt;""),COUNT($C$32:C1418)+1,"")</f>
        <v/>
      </c>
      <c r="D1419" s="292" t="str">
        <f t="shared" si="422"/>
        <v/>
      </c>
      <c r="E1419" s="292" t="str">
        <f t="shared" si="423"/>
        <v/>
      </c>
      <c r="F1419" s="316"/>
      <c r="G1419" s="316"/>
      <c r="H1419" s="317"/>
      <c r="I1419" s="316" t="s">
        <v>445</v>
      </c>
      <c r="J1419" s="318"/>
      <c r="K1419" s="319"/>
      <c r="L1419" s="292" t="s">
        <v>446</v>
      </c>
      <c r="M1419" s="324"/>
      <c r="N1419" s="294" t="str">
        <f t="shared" si="424"/>
        <v/>
      </c>
      <c r="O1419" s="319"/>
      <c r="P1419" s="296" t="str">
        <f t="shared" si="425"/>
        <v/>
      </c>
      <c r="Q1419" s="552"/>
      <c r="R1419" s="551"/>
      <c r="S1419" s="291"/>
      <c r="T1419" t="str">
        <f t="shared" si="426"/>
        <v>-</v>
      </c>
      <c r="U1419" s="560">
        <f t="shared" si="427"/>
        <v>0</v>
      </c>
      <c r="V1419" s="560">
        <f t="shared" si="428"/>
        <v>0</v>
      </c>
      <c r="W1419" s="560">
        <f t="shared" si="429"/>
        <v>0</v>
      </c>
    </row>
    <row r="1420" spans="1:23" ht="21" customHeight="1">
      <c r="A1420" s="316" t="str">
        <f t="shared" si="420"/>
        <v/>
      </c>
      <c r="B1420" s="316" t="str">
        <f t="shared" si="421"/>
        <v/>
      </c>
      <c r="C1420" s="316" t="str">
        <f>IF(AND(F1420&lt;&gt;"",G1420&lt;&gt;""),COUNT($C$32:C1419)+1,"")</f>
        <v/>
      </c>
      <c r="D1420" s="292" t="str">
        <f t="shared" si="422"/>
        <v/>
      </c>
      <c r="E1420" s="292" t="str">
        <f t="shared" si="423"/>
        <v/>
      </c>
      <c r="F1420" s="316"/>
      <c r="G1420" s="316"/>
      <c r="H1420" s="317"/>
      <c r="I1420" s="316" t="s">
        <v>445</v>
      </c>
      <c r="J1420" s="318"/>
      <c r="K1420" s="319"/>
      <c r="L1420" s="292" t="s">
        <v>446</v>
      </c>
      <c r="M1420" s="324"/>
      <c r="N1420" s="294" t="str">
        <f t="shared" si="424"/>
        <v/>
      </c>
      <c r="O1420" s="319"/>
      <c r="P1420" s="296" t="str">
        <f t="shared" si="425"/>
        <v/>
      </c>
      <c r="Q1420" s="552"/>
      <c r="R1420" s="551"/>
      <c r="S1420" s="291"/>
      <c r="T1420" t="str">
        <f t="shared" si="426"/>
        <v>-</v>
      </c>
      <c r="U1420" s="560">
        <f t="shared" si="427"/>
        <v>0</v>
      </c>
      <c r="V1420" s="560">
        <f t="shared" si="428"/>
        <v>0</v>
      </c>
      <c r="W1420" s="560">
        <f t="shared" si="429"/>
        <v>0</v>
      </c>
    </row>
    <row r="1421" spans="1:23" ht="21" customHeight="1">
      <c r="A1421" s="316" t="str">
        <f t="shared" si="420"/>
        <v/>
      </c>
      <c r="B1421" s="316" t="str">
        <f t="shared" si="421"/>
        <v/>
      </c>
      <c r="C1421" s="316" t="str">
        <f>IF(AND(F1421&lt;&gt;"",G1421&lt;&gt;""),COUNT($C$32:C1420)+1,"")</f>
        <v/>
      </c>
      <c r="D1421" s="292" t="str">
        <f t="shared" si="422"/>
        <v/>
      </c>
      <c r="E1421" s="292" t="str">
        <f t="shared" si="423"/>
        <v/>
      </c>
      <c r="F1421" s="316"/>
      <c r="G1421" s="316"/>
      <c r="H1421" s="317"/>
      <c r="I1421" s="316" t="s">
        <v>445</v>
      </c>
      <c r="J1421" s="318"/>
      <c r="K1421" s="319"/>
      <c r="L1421" s="292" t="s">
        <v>446</v>
      </c>
      <c r="M1421" s="324"/>
      <c r="N1421" s="294" t="str">
        <f t="shared" si="424"/>
        <v/>
      </c>
      <c r="O1421" s="319"/>
      <c r="P1421" s="296" t="str">
        <f t="shared" si="425"/>
        <v/>
      </c>
      <c r="Q1421" s="552"/>
      <c r="R1421" s="551"/>
      <c r="S1421" s="291"/>
      <c r="T1421" t="str">
        <f t="shared" si="426"/>
        <v>-</v>
      </c>
      <c r="U1421" s="560">
        <f t="shared" si="427"/>
        <v>0</v>
      </c>
      <c r="V1421" s="560">
        <f t="shared" si="428"/>
        <v>0</v>
      </c>
      <c r="W1421" s="560">
        <f t="shared" si="429"/>
        <v>0</v>
      </c>
    </row>
    <row r="1422" spans="1:23" ht="21" customHeight="1">
      <c r="A1422" s="316" t="str">
        <f t="shared" si="420"/>
        <v/>
      </c>
      <c r="B1422" s="316" t="str">
        <f t="shared" si="421"/>
        <v/>
      </c>
      <c r="C1422" s="316" t="str">
        <f>IF(AND(F1422&lt;&gt;"",G1422&lt;&gt;""),COUNT($C$32:C1421)+1,"")</f>
        <v/>
      </c>
      <c r="D1422" s="292" t="str">
        <f t="shared" si="422"/>
        <v/>
      </c>
      <c r="E1422" s="292" t="str">
        <f t="shared" si="423"/>
        <v/>
      </c>
      <c r="F1422" s="316"/>
      <c r="G1422" s="316"/>
      <c r="H1422" s="317"/>
      <c r="I1422" s="316" t="s">
        <v>445</v>
      </c>
      <c r="J1422" s="318"/>
      <c r="K1422" s="319"/>
      <c r="L1422" s="292" t="s">
        <v>446</v>
      </c>
      <c r="M1422" s="324"/>
      <c r="N1422" s="294" t="str">
        <f t="shared" si="424"/>
        <v/>
      </c>
      <c r="O1422" s="319"/>
      <c r="P1422" s="296" t="str">
        <f t="shared" si="425"/>
        <v/>
      </c>
      <c r="Q1422" s="552"/>
      <c r="R1422" s="551"/>
      <c r="S1422" s="291"/>
      <c r="T1422" t="str">
        <f t="shared" si="426"/>
        <v>-</v>
      </c>
      <c r="U1422" s="560">
        <f t="shared" si="427"/>
        <v>0</v>
      </c>
      <c r="V1422" s="560">
        <f t="shared" si="428"/>
        <v>0</v>
      </c>
      <c r="W1422" s="560">
        <f t="shared" si="429"/>
        <v>0</v>
      </c>
    </row>
    <row r="1423" spans="1:23" ht="21" customHeight="1">
      <c r="A1423" s="316" t="str">
        <f t="shared" si="420"/>
        <v/>
      </c>
      <c r="B1423" s="316" t="str">
        <f t="shared" si="421"/>
        <v/>
      </c>
      <c r="C1423" s="316" t="str">
        <f>IF(AND(F1423&lt;&gt;"",G1423&lt;&gt;""),COUNT($C$32:C1422)+1,"")</f>
        <v/>
      </c>
      <c r="D1423" s="292" t="str">
        <f t="shared" si="422"/>
        <v/>
      </c>
      <c r="E1423" s="292" t="str">
        <f t="shared" si="423"/>
        <v/>
      </c>
      <c r="F1423" s="316"/>
      <c r="G1423" s="316"/>
      <c r="H1423" s="317"/>
      <c r="I1423" s="316" t="s">
        <v>445</v>
      </c>
      <c r="J1423" s="318"/>
      <c r="K1423" s="319"/>
      <c r="L1423" s="292" t="s">
        <v>446</v>
      </c>
      <c r="M1423" s="324"/>
      <c r="N1423" s="294" t="str">
        <f t="shared" si="424"/>
        <v/>
      </c>
      <c r="O1423" s="319"/>
      <c r="P1423" s="296" t="str">
        <f t="shared" si="425"/>
        <v/>
      </c>
      <c r="Q1423" s="552"/>
      <c r="R1423" s="551"/>
      <c r="S1423" s="291"/>
      <c r="T1423" t="str">
        <f t="shared" si="426"/>
        <v>-</v>
      </c>
      <c r="U1423" s="560">
        <f t="shared" si="427"/>
        <v>0</v>
      </c>
      <c r="V1423" s="560">
        <f t="shared" si="428"/>
        <v>0</v>
      </c>
      <c r="W1423" s="560">
        <f t="shared" si="429"/>
        <v>0</v>
      </c>
    </row>
    <row r="1424" spans="1:23" ht="21" customHeight="1">
      <c r="A1424" s="316" t="str">
        <f t="shared" si="420"/>
        <v/>
      </c>
      <c r="B1424" s="316" t="str">
        <f t="shared" si="421"/>
        <v/>
      </c>
      <c r="C1424" s="316" t="str">
        <f>IF(AND(F1424&lt;&gt;"",G1424&lt;&gt;""),COUNT($C$32:C1423)+1,"")</f>
        <v/>
      </c>
      <c r="D1424" s="292" t="str">
        <f t="shared" si="422"/>
        <v/>
      </c>
      <c r="E1424" s="292" t="str">
        <f t="shared" si="423"/>
        <v/>
      </c>
      <c r="F1424" s="316"/>
      <c r="G1424" s="316"/>
      <c r="H1424" s="317"/>
      <c r="I1424" s="316" t="s">
        <v>445</v>
      </c>
      <c r="J1424" s="318"/>
      <c r="K1424" s="319"/>
      <c r="L1424" s="292" t="s">
        <v>446</v>
      </c>
      <c r="M1424" s="324"/>
      <c r="N1424" s="294" t="str">
        <f t="shared" si="424"/>
        <v/>
      </c>
      <c r="O1424" s="319"/>
      <c r="P1424" s="296" t="str">
        <f t="shared" si="425"/>
        <v/>
      </c>
      <c r="Q1424" s="552"/>
      <c r="R1424" s="551"/>
      <c r="S1424" s="291"/>
      <c r="T1424" t="str">
        <f t="shared" si="426"/>
        <v>-</v>
      </c>
      <c r="U1424" s="560">
        <f t="shared" si="427"/>
        <v>0</v>
      </c>
      <c r="V1424" s="560">
        <f t="shared" si="428"/>
        <v>0</v>
      </c>
      <c r="W1424" s="560">
        <f t="shared" si="429"/>
        <v>0</v>
      </c>
    </row>
    <row r="1425" spans="1:23" ht="21" customHeight="1">
      <c r="A1425" s="316" t="str">
        <f t="shared" si="420"/>
        <v/>
      </c>
      <c r="B1425" s="316" t="str">
        <f t="shared" si="421"/>
        <v/>
      </c>
      <c r="C1425" s="316" t="str">
        <f>IF(AND(F1425&lt;&gt;"",G1425&lt;&gt;""),COUNT($C$32:C1424)+1,"")</f>
        <v/>
      </c>
      <c r="D1425" s="292" t="str">
        <f t="shared" si="422"/>
        <v/>
      </c>
      <c r="E1425" s="292" t="str">
        <f t="shared" si="423"/>
        <v/>
      </c>
      <c r="F1425" s="316"/>
      <c r="G1425" s="316"/>
      <c r="H1425" s="317"/>
      <c r="I1425" s="316" t="s">
        <v>445</v>
      </c>
      <c r="J1425" s="318"/>
      <c r="K1425" s="319"/>
      <c r="L1425" s="292" t="s">
        <v>446</v>
      </c>
      <c r="M1425" s="324"/>
      <c r="N1425" s="294" t="str">
        <f t="shared" si="424"/>
        <v/>
      </c>
      <c r="O1425" s="319"/>
      <c r="P1425" s="296" t="str">
        <f t="shared" si="425"/>
        <v/>
      </c>
      <c r="Q1425" s="552"/>
      <c r="R1425" s="551"/>
      <c r="S1425" s="291"/>
      <c r="T1425" t="str">
        <f t="shared" si="426"/>
        <v>-</v>
      </c>
      <c r="U1425" s="560">
        <f t="shared" si="427"/>
        <v>0</v>
      </c>
      <c r="V1425" s="560">
        <f t="shared" si="428"/>
        <v>0</v>
      </c>
      <c r="W1425" s="560">
        <f t="shared" si="429"/>
        <v>0</v>
      </c>
    </row>
    <row r="1426" spans="1:23" ht="21" customHeight="1">
      <c r="A1426" s="316" t="str">
        <f t="shared" si="420"/>
        <v/>
      </c>
      <c r="B1426" s="316" t="str">
        <f t="shared" si="421"/>
        <v/>
      </c>
      <c r="C1426" s="316" t="str">
        <f>IF(AND(F1426&lt;&gt;"",G1426&lt;&gt;""),COUNT($C$32:C1425)+1,"")</f>
        <v/>
      </c>
      <c r="D1426" s="292" t="str">
        <f t="shared" si="422"/>
        <v/>
      </c>
      <c r="E1426" s="292" t="str">
        <f t="shared" si="423"/>
        <v/>
      </c>
      <c r="F1426" s="316"/>
      <c r="G1426" s="316"/>
      <c r="H1426" s="317"/>
      <c r="I1426" s="316" t="s">
        <v>445</v>
      </c>
      <c r="J1426" s="318"/>
      <c r="K1426" s="319"/>
      <c r="L1426" s="292" t="s">
        <v>446</v>
      </c>
      <c r="M1426" s="324"/>
      <c r="N1426" s="294" t="str">
        <f t="shared" si="424"/>
        <v/>
      </c>
      <c r="O1426" s="319"/>
      <c r="P1426" s="296" t="str">
        <f t="shared" si="425"/>
        <v/>
      </c>
      <c r="Q1426" s="552"/>
      <c r="R1426" s="551"/>
      <c r="S1426" s="291"/>
      <c r="T1426" t="str">
        <f t="shared" si="426"/>
        <v>-</v>
      </c>
      <c r="U1426" s="560">
        <f t="shared" si="427"/>
        <v>0</v>
      </c>
      <c r="V1426" s="560">
        <f t="shared" si="428"/>
        <v>0</v>
      </c>
      <c r="W1426" s="560">
        <f t="shared" si="429"/>
        <v>0</v>
      </c>
    </row>
    <row r="1427" spans="1:23" ht="21" customHeight="1">
      <c r="A1427" s="316" t="str">
        <f t="shared" si="420"/>
        <v/>
      </c>
      <c r="B1427" s="316" t="str">
        <f t="shared" si="421"/>
        <v/>
      </c>
      <c r="C1427" s="316" t="str">
        <f>IF(AND(F1427&lt;&gt;"",G1427&lt;&gt;""),COUNT($C$32:C1426)+1,"")</f>
        <v/>
      </c>
      <c r="D1427" s="292" t="str">
        <f t="shared" si="422"/>
        <v/>
      </c>
      <c r="E1427" s="292" t="str">
        <f t="shared" si="423"/>
        <v/>
      </c>
      <c r="F1427" s="316"/>
      <c r="G1427" s="316"/>
      <c r="H1427" s="317"/>
      <c r="I1427" s="316" t="s">
        <v>445</v>
      </c>
      <c r="J1427" s="318"/>
      <c r="K1427" s="319"/>
      <c r="L1427" s="292" t="s">
        <v>446</v>
      </c>
      <c r="M1427" s="324"/>
      <c r="N1427" s="294" t="str">
        <f t="shared" si="424"/>
        <v/>
      </c>
      <c r="O1427" s="319"/>
      <c r="P1427" s="296" t="str">
        <f t="shared" si="425"/>
        <v/>
      </c>
      <c r="Q1427" s="552"/>
      <c r="R1427" s="551"/>
      <c r="S1427" s="291"/>
      <c r="T1427" t="str">
        <f t="shared" si="426"/>
        <v>-</v>
      </c>
      <c r="U1427" s="560">
        <f t="shared" si="427"/>
        <v>0</v>
      </c>
      <c r="V1427" s="560">
        <f t="shared" si="428"/>
        <v>0</v>
      </c>
      <c r="W1427" s="560">
        <f t="shared" si="429"/>
        <v>0</v>
      </c>
    </row>
    <row r="1428" spans="1:23" ht="21" customHeight="1">
      <c r="A1428" s="316" t="str">
        <f t="shared" si="420"/>
        <v/>
      </c>
      <c r="B1428" s="316" t="str">
        <f t="shared" si="421"/>
        <v/>
      </c>
      <c r="C1428" s="316" t="str">
        <f>IF(AND(F1428&lt;&gt;"",G1428&lt;&gt;""),COUNT($C$32:C1427)+1,"")</f>
        <v/>
      </c>
      <c r="D1428" s="292" t="str">
        <f t="shared" si="422"/>
        <v/>
      </c>
      <c r="E1428" s="292" t="str">
        <f t="shared" si="423"/>
        <v/>
      </c>
      <c r="F1428" s="316"/>
      <c r="G1428" s="316"/>
      <c r="H1428" s="317"/>
      <c r="I1428" s="316" t="s">
        <v>445</v>
      </c>
      <c r="J1428" s="318"/>
      <c r="K1428" s="319"/>
      <c r="L1428" s="292" t="s">
        <v>446</v>
      </c>
      <c r="M1428" s="324"/>
      <c r="N1428" s="294" t="str">
        <f t="shared" si="424"/>
        <v/>
      </c>
      <c r="O1428" s="319"/>
      <c r="P1428" s="296" t="str">
        <f t="shared" si="425"/>
        <v/>
      </c>
      <c r="Q1428" s="552"/>
      <c r="R1428" s="551"/>
      <c r="S1428" s="291"/>
      <c r="T1428" t="str">
        <f t="shared" si="426"/>
        <v>-</v>
      </c>
      <c r="U1428" s="560">
        <f t="shared" si="427"/>
        <v>0</v>
      </c>
      <c r="V1428" s="560">
        <f t="shared" si="428"/>
        <v>0</v>
      </c>
      <c r="W1428" s="560">
        <f t="shared" si="429"/>
        <v>0</v>
      </c>
    </row>
    <row r="1429" spans="1:23" ht="21" customHeight="1">
      <c r="A1429" s="316" t="str">
        <f t="shared" si="420"/>
        <v/>
      </c>
      <c r="B1429" s="316" t="str">
        <f t="shared" si="421"/>
        <v/>
      </c>
      <c r="C1429" s="316" t="str">
        <f>IF(AND(F1429&lt;&gt;"",G1429&lt;&gt;""),COUNT($C$32:C1428)+1,"")</f>
        <v/>
      </c>
      <c r="D1429" s="292" t="str">
        <f t="shared" si="422"/>
        <v/>
      </c>
      <c r="E1429" s="292" t="str">
        <f t="shared" si="423"/>
        <v/>
      </c>
      <c r="F1429" s="316"/>
      <c r="G1429" s="316"/>
      <c r="H1429" s="317"/>
      <c r="I1429" s="316" t="s">
        <v>445</v>
      </c>
      <c r="J1429" s="318"/>
      <c r="K1429" s="319"/>
      <c r="L1429" s="292" t="s">
        <v>446</v>
      </c>
      <c r="M1429" s="324"/>
      <c r="N1429" s="294" t="str">
        <f t="shared" si="424"/>
        <v/>
      </c>
      <c r="O1429" s="319"/>
      <c r="P1429" s="296" t="str">
        <f t="shared" si="425"/>
        <v/>
      </c>
      <c r="Q1429" s="552"/>
      <c r="R1429" s="551"/>
      <c r="S1429" s="291"/>
      <c r="T1429" t="str">
        <f t="shared" si="426"/>
        <v>-</v>
      </c>
      <c r="U1429" s="560">
        <f t="shared" si="427"/>
        <v>0</v>
      </c>
      <c r="V1429" s="560">
        <f t="shared" si="428"/>
        <v>0</v>
      </c>
      <c r="W1429" s="560">
        <f t="shared" si="429"/>
        <v>0</v>
      </c>
    </row>
    <row r="1430" spans="1:23" ht="21" customHeight="1">
      <c r="A1430" s="316" t="str">
        <f t="shared" si="420"/>
        <v/>
      </c>
      <c r="B1430" s="316" t="str">
        <f t="shared" si="421"/>
        <v/>
      </c>
      <c r="C1430" s="316" t="str">
        <f>IF(AND(F1430&lt;&gt;"",G1430&lt;&gt;""),COUNT($C$32:C1429)+1,"")</f>
        <v/>
      </c>
      <c r="D1430" s="292" t="str">
        <f t="shared" si="422"/>
        <v/>
      </c>
      <c r="E1430" s="292" t="str">
        <f t="shared" si="423"/>
        <v/>
      </c>
      <c r="F1430" s="316"/>
      <c r="G1430" s="316"/>
      <c r="H1430" s="317"/>
      <c r="I1430" s="316" t="s">
        <v>445</v>
      </c>
      <c r="J1430" s="318"/>
      <c r="K1430" s="319"/>
      <c r="L1430" s="292" t="s">
        <v>446</v>
      </c>
      <c r="M1430" s="324"/>
      <c r="N1430" s="294" t="str">
        <f t="shared" si="424"/>
        <v/>
      </c>
      <c r="O1430" s="319"/>
      <c r="P1430" s="296" t="str">
        <f t="shared" si="425"/>
        <v/>
      </c>
      <c r="Q1430" s="552"/>
      <c r="R1430" s="551"/>
      <c r="S1430" s="291"/>
      <c r="T1430" t="str">
        <f t="shared" si="426"/>
        <v>-</v>
      </c>
      <c r="U1430" s="560">
        <f t="shared" si="427"/>
        <v>0</v>
      </c>
      <c r="V1430" s="560">
        <f t="shared" si="428"/>
        <v>0</v>
      </c>
      <c r="W1430" s="560">
        <f t="shared" si="429"/>
        <v>0</v>
      </c>
    </row>
    <row r="1431" spans="1:23" ht="21" customHeight="1">
      <c r="A1431" s="316" t="str">
        <f t="shared" si="420"/>
        <v/>
      </c>
      <c r="B1431" s="316" t="str">
        <f t="shared" si="421"/>
        <v/>
      </c>
      <c r="C1431" s="316" t="str">
        <f>IF(AND(F1431&lt;&gt;"",G1431&lt;&gt;""),COUNT($C$32:C1430)+1,"")</f>
        <v/>
      </c>
      <c r="D1431" s="292" t="str">
        <f t="shared" si="422"/>
        <v/>
      </c>
      <c r="E1431" s="292" t="str">
        <f t="shared" si="423"/>
        <v/>
      </c>
      <c r="F1431" s="316"/>
      <c r="G1431" s="316"/>
      <c r="H1431" s="317"/>
      <c r="I1431" s="316" t="s">
        <v>445</v>
      </c>
      <c r="J1431" s="318"/>
      <c r="K1431" s="319"/>
      <c r="L1431" s="292" t="s">
        <v>446</v>
      </c>
      <c r="M1431" s="324"/>
      <c r="N1431" s="294" t="str">
        <f t="shared" si="424"/>
        <v/>
      </c>
      <c r="O1431" s="319"/>
      <c r="P1431" s="296" t="str">
        <f t="shared" si="425"/>
        <v/>
      </c>
      <c r="Q1431" s="552"/>
      <c r="R1431" s="551"/>
      <c r="S1431" s="291"/>
      <c r="T1431" t="str">
        <f t="shared" si="426"/>
        <v>-</v>
      </c>
      <c r="U1431" s="560">
        <f t="shared" si="427"/>
        <v>0</v>
      </c>
      <c r="V1431" s="560">
        <f t="shared" si="428"/>
        <v>0</v>
      </c>
      <c r="W1431" s="560">
        <f t="shared" si="429"/>
        <v>0</v>
      </c>
    </row>
    <row r="1432" spans="1:23" ht="21" customHeight="1">
      <c r="A1432" s="316" t="str">
        <f t="shared" si="420"/>
        <v/>
      </c>
      <c r="B1432" s="316" t="str">
        <f t="shared" si="421"/>
        <v/>
      </c>
      <c r="C1432" s="316" t="str">
        <f>IF(AND(F1432&lt;&gt;"",G1432&lt;&gt;""),COUNT($C$32:C1431)+1,"")</f>
        <v/>
      </c>
      <c r="D1432" s="292" t="str">
        <f t="shared" si="422"/>
        <v/>
      </c>
      <c r="E1432" s="292" t="str">
        <f t="shared" si="423"/>
        <v/>
      </c>
      <c r="F1432" s="316"/>
      <c r="G1432" s="316"/>
      <c r="H1432" s="317"/>
      <c r="I1432" s="316" t="s">
        <v>445</v>
      </c>
      <c r="J1432" s="318"/>
      <c r="K1432" s="319"/>
      <c r="L1432" s="292" t="s">
        <v>446</v>
      </c>
      <c r="M1432" s="324"/>
      <c r="N1432" s="294" t="str">
        <f t="shared" si="424"/>
        <v/>
      </c>
      <c r="O1432" s="319"/>
      <c r="P1432" s="296" t="str">
        <f t="shared" si="425"/>
        <v/>
      </c>
      <c r="Q1432" s="552"/>
      <c r="R1432" s="551"/>
      <c r="S1432" s="291"/>
      <c r="T1432" t="str">
        <f t="shared" si="426"/>
        <v>-</v>
      </c>
      <c r="U1432" s="560">
        <f t="shared" si="427"/>
        <v>0</v>
      </c>
      <c r="V1432" s="560">
        <f t="shared" si="428"/>
        <v>0</v>
      </c>
      <c r="W1432" s="560">
        <f t="shared" si="429"/>
        <v>0</v>
      </c>
    </row>
    <row r="1433" spans="1:23" ht="21" customHeight="1">
      <c r="A1433" s="316" t="str">
        <f t="shared" si="420"/>
        <v/>
      </c>
      <c r="B1433" s="316" t="str">
        <f t="shared" si="421"/>
        <v/>
      </c>
      <c r="C1433" s="316" t="str">
        <f>IF(AND(F1433&lt;&gt;"",G1433&lt;&gt;""),COUNT($C$32:C1432)+1,"")</f>
        <v/>
      </c>
      <c r="D1433" s="292" t="str">
        <f t="shared" si="422"/>
        <v/>
      </c>
      <c r="E1433" s="292" t="str">
        <f t="shared" si="423"/>
        <v/>
      </c>
      <c r="F1433" s="316"/>
      <c r="G1433" s="316"/>
      <c r="H1433" s="317"/>
      <c r="I1433" s="316" t="s">
        <v>445</v>
      </c>
      <c r="J1433" s="318"/>
      <c r="K1433" s="319"/>
      <c r="L1433" s="292" t="s">
        <v>446</v>
      </c>
      <c r="M1433" s="324"/>
      <c r="N1433" s="294" t="str">
        <f t="shared" si="424"/>
        <v/>
      </c>
      <c r="O1433" s="319"/>
      <c r="P1433" s="296" t="str">
        <f t="shared" si="425"/>
        <v/>
      </c>
      <c r="Q1433" s="552"/>
      <c r="R1433" s="551"/>
      <c r="S1433" s="291"/>
      <c r="T1433" t="str">
        <f t="shared" si="426"/>
        <v>-</v>
      </c>
      <c r="U1433" s="560">
        <f t="shared" si="427"/>
        <v>0</v>
      </c>
      <c r="V1433" s="560">
        <f t="shared" si="428"/>
        <v>0</v>
      </c>
      <c r="W1433" s="560">
        <f t="shared" si="429"/>
        <v>0</v>
      </c>
    </row>
    <row r="1434" spans="1:23" ht="21" customHeight="1">
      <c r="A1434" s="316" t="str">
        <f t="shared" si="420"/>
        <v/>
      </c>
      <c r="B1434" s="316" t="str">
        <f t="shared" si="421"/>
        <v/>
      </c>
      <c r="C1434" s="316" t="str">
        <f>IF(AND(F1434&lt;&gt;"",G1434&lt;&gt;""),COUNT($C$32:C1433)+1,"")</f>
        <v/>
      </c>
      <c r="D1434" s="292" t="str">
        <f t="shared" si="422"/>
        <v/>
      </c>
      <c r="E1434" s="292" t="str">
        <f t="shared" si="423"/>
        <v/>
      </c>
      <c r="F1434" s="316"/>
      <c r="G1434" s="316"/>
      <c r="H1434" s="317"/>
      <c r="I1434" s="316" t="s">
        <v>445</v>
      </c>
      <c r="J1434" s="318"/>
      <c r="K1434" s="319"/>
      <c r="L1434" s="292" t="s">
        <v>446</v>
      </c>
      <c r="M1434" s="324"/>
      <c r="N1434" s="294" t="str">
        <f t="shared" si="424"/>
        <v/>
      </c>
      <c r="O1434" s="319"/>
      <c r="P1434" s="296" t="str">
        <f t="shared" si="425"/>
        <v/>
      </c>
      <c r="Q1434" s="552"/>
      <c r="R1434" s="551"/>
      <c r="S1434" s="291"/>
      <c r="T1434" t="str">
        <f t="shared" si="426"/>
        <v>-</v>
      </c>
      <c r="U1434" s="560">
        <f t="shared" si="427"/>
        <v>0</v>
      </c>
      <c r="V1434" s="560">
        <f t="shared" si="428"/>
        <v>0</v>
      </c>
      <c r="W1434" s="560">
        <f t="shared" si="429"/>
        <v>0</v>
      </c>
    </row>
    <row r="1435" spans="1:23" ht="21" customHeight="1">
      <c r="A1435" s="316" t="str">
        <f t="shared" si="420"/>
        <v/>
      </c>
      <c r="B1435" s="316" t="str">
        <f t="shared" si="421"/>
        <v/>
      </c>
      <c r="C1435" s="316" t="str">
        <f>IF(AND(F1435&lt;&gt;"",G1435&lt;&gt;""),COUNT($C$32:C1434)+1,"")</f>
        <v/>
      </c>
      <c r="D1435" s="292" t="str">
        <f t="shared" si="422"/>
        <v/>
      </c>
      <c r="E1435" s="292" t="str">
        <f t="shared" si="423"/>
        <v/>
      </c>
      <c r="F1435" s="316"/>
      <c r="G1435" s="316"/>
      <c r="H1435" s="317"/>
      <c r="I1435" s="316" t="s">
        <v>445</v>
      </c>
      <c r="J1435" s="318"/>
      <c r="K1435" s="319"/>
      <c r="L1435" s="292" t="s">
        <v>446</v>
      </c>
      <c r="M1435" s="324"/>
      <c r="N1435" s="294" t="str">
        <f t="shared" si="424"/>
        <v/>
      </c>
      <c r="O1435" s="319"/>
      <c r="P1435" s="296" t="str">
        <f t="shared" si="425"/>
        <v/>
      </c>
      <c r="Q1435" s="552"/>
      <c r="R1435" s="551"/>
      <c r="S1435" s="291"/>
      <c r="T1435" t="str">
        <f t="shared" si="426"/>
        <v>-</v>
      </c>
      <c r="U1435" s="560">
        <f t="shared" si="427"/>
        <v>0</v>
      </c>
      <c r="V1435" s="560">
        <f t="shared" si="428"/>
        <v>0</v>
      </c>
      <c r="W1435" s="560">
        <f t="shared" si="429"/>
        <v>0</v>
      </c>
    </row>
    <row r="1436" spans="1:23" ht="21" customHeight="1">
      <c r="A1436" s="316" t="str">
        <f t="shared" si="420"/>
        <v/>
      </c>
      <c r="B1436" s="316" t="str">
        <f t="shared" si="421"/>
        <v/>
      </c>
      <c r="C1436" s="316" t="str">
        <f>IF(AND(F1436&lt;&gt;"",G1436&lt;&gt;""),COUNT($C$32:C1435)+1,"")</f>
        <v/>
      </c>
      <c r="D1436" s="292" t="str">
        <f t="shared" si="422"/>
        <v/>
      </c>
      <c r="E1436" s="292" t="str">
        <f t="shared" si="423"/>
        <v/>
      </c>
      <c r="F1436" s="316"/>
      <c r="G1436" s="316"/>
      <c r="H1436" s="317"/>
      <c r="I1436" s="316" t="s">
        <v>445</v>
      </c>
      <c r="J1436" s="318"/>
      <c r="K1436" s="319"/>
      <c r="L1436" s="292" t="s">
        <v>446</v>
      </c>
      <c r="M1436" s="324"/>
      <c r="N1436" s="294" t="str">
        <f t="shared" si="424"/>
        <v/>
      </c>
      <c r="O1436" s="319"/>
      <c r="P1436" s="296" t="str">
        <f t="shared" si="425"/>
        <v/>
      </c>
      <c r="Q1436" s="552"/>
      <c r="R1436" s="551"/>
      <c r="S1436" s="291"/>
      <c r="T1436" t="str">
        <f t="shared" si="426"/>
        <v>-</v>
      </c>
      <c r="U1436" s="560">
        <f t="shared" si="427"/>
        <v>0</v>
      </c>
      <c r="V1436" s="560">
        <f t="shared" si="428"/>
        <v>0</v>
      </c>
      <c r="W1436" s="560">
        <f t="shared" si="429"/>
        <v>0</v>
      </c>
    </row>
    <row r="1437" spans="1:23" ht="21" customHeight="1">
      <c r="A1437" s="316" t="str">
        <f t="shared" si="420"/>
        <v/>
      </c>
      <c r="B1437" s="316" t="str">
        <f t="shared" si="421"/>
        <v/>
      </c>
      <c r="C1437" s="316" t="str">
        <f>IF(AND(F1437&lt;&gt;"",G1437&lt;&gt;""),COUNT($C$32:C1436)+1,"")</f>
        <v/>
      </c>
      <c r="D1437" s="292" t="str">
        <f t="shared" si="422"/>
        <v/>
      </c>
      <c r="E1437" s="292" t="str">
        <f t="shared" si="423"/>
        <v/>
      </c>
      <c r="F1437" s="316"/>
      <c r="G1437" s="316"/>
      <c r="H1437" s="317"/>
      <c r="I1437" s="316" t="s">
        <v>445</v>
      </c>
      <c r="J1437" s="318"/>
      <c r="K1437" s="319"/>
      <c r="L1437" s="292" t="s">
        <v>446</v>
      </c>
      <c r="M1437" s="324"/>
      <c r="N1437" s="294" t="str">
        <f t="shared" si="424"/>
        <v/>
      </c>
      <c r="O1437" s="319"/>
      <c r="P1437" s="296" t="str">
        <f t="shared" si="425"/>
        <v/>
      </c>
      <c r="Q1437" s="552"/>
      <c r="R1437" s="551"/>
      <c r="S1437" s="291"/>
      <c r="T1437" t="str">
        <f t="shared" si="426"/>
        <v>-</v>
      </c>
      <c r="U1437" s="560">
        <f t="shared" si="427"/>
        <v>0</v>
      </c>
      <c r="V1437" s="560">
        <f t="shared" si="428"/>
        <v>0</v>
      </c>
      <c r="W1437" s="560">
        <f t="shared" si="429"/>
        <v>0</v>
      </c>
    </row>
    <row r="1438" spans="1:23" ht="21" customHeight="1">
      <c r="A1438" s="316" t="str">
        <f t="shared" si="420"/>
        <v/>
      </c>
      <c r="B1438" s="316" t="str">
        <f t="shared" si="421"/>
        <v/>
      </c>
      <c r="C1438" s="316" t="str">
        <f>IF(AND(F1438&lt;&gt;"",G1438&lt;&gt;""),COUNT($C$32:C1437)+1,"")</f>
        <v/>
      </c>
      <c r="D1438" s="292" t="str">
        <f t="shared" si="422"/>
        <v/>
      </c>
      <c r="E1438" s="292" t="str">
        <f t="shared" si="423"/>
        <v/>
      </c>
      <c r="F1438" s="316"/>
      <c r="G1438" s="316"/>
      <c r="H1438" s="317"/>
      <c r="I1438" s="316" t="s">
        <v>445</v>
      </c>
      <c r="J1438" s="318"/>
      <c r="K1438" s="319"/>
      <c r="L1438" s="292" t="s">
        <v>446</v>
      </c>
      <c r="M1438" s="324"/>
      <c r="N1438" s="294" t="str">
        <f t="shared" si="424"/>
        <v/>
      </c>
      <c r="O1438" s="319"/>
      <c r="P1438" s="296" t="str">
        <f t="shared" si="425"/>
        <v/>
      </c>
      <c r="Q1438" s="552"/>
      <c r="R1438" s="551"/>
      <c r="S1438" s="291"/>
      <c r="T1438" t="str">
        <f t="shared" si="426"/>
        <v>-</v>
      </c>
      <c r="U1438" s="560">
        <f t="shared" si="427"/>
        <v>0</v>
      </c>
      <c r="V1438" s="560">
        <f t="shared" si="428"/>
        <v>0</v>
      </c>
      <c r="W1438" s="560">
        <f t="shared" si="429"/>
        <v>0</v>
      </c>
    </row>
    <row r="1439" spans="1:23" ht="21" customHeight="1">
      <c r="A1439" s="316" t="str">
        <f t="shared" si="420"/>
        <v/>
      </c>
      <c r="B1439" s="316" t="str">
        <f t="shared" si="421"/>
        <v/>
      </c>
      <c r="C1439" s="316" t="str">
        <f>IF(AND(F1439&lt;&gt;"",G1439&lt;&gt;""),COUNT($C$32:C1438)+1,"")</f>
        <v/>
      </c>
      <c r="D1439" s="292" t="str">
        <f t="shared" si="422"/>
        <v/>
      </c>
      <c r="E1439" s="292" t="str">
        <f t="shared" si="423"/>
        <v/>
      </c>
      <c r="F1439" s="316"/>
      <c r="G1439" s="316"/>
      <c r="H1439" s="317"/>
      <c r="I1439" s="316" t="s">
        <v>445</v>
      </c>
      <c r="J1439" s="318"/>
      <c r="K1439" s="319"/>
      <c r="L1439" s="292" t="s">
        <v>446</v>
      </c>
      <c r="M1439" s="324"/>
      <c r="N1439" s="294" t="str">
        <f t="shared" si="424"/>
        <v/>
      </c>
      <c r="O1439" s="319"/>
      <c r="P1439" s="296" t="str">
        <f t="shared" si="425"/>
        <v/>
      </c>
      <c r="Q1439" s="552"/>
      <c r="R1439" s="551"/>
      <c r="S1439" s="291"/>
      <c r="T1439" t="str">
        <f t="shared" si="426"/>
        <v>-</v>
      </c>
      <c r="U1439" s="560">
        <f t="shared" si="427"/>
        <v>0</v>
      </c>
      <c r="V1439" s="560">
        <f t="shared" si="428"/>
        <v>0</v>
      </c>
      <c r="W1439" s="560">
        <f t="shared" si="429"/>
        <v>0</v>
      </c>
    </row>
    <row r="1440" spans="1:23" ht="21" customHeight="1">
      <c r="A1440" s="316" t="str">
        <f t="shared" si="420"/>
        <v/>
      </c>
      <c r="B1440" s="316" t="str">
        <f t="shared" si="421"/>
        <v/>
      </c>
      <c r="C1440" s="316" t="str">
        <f>IF(AND(F1440&lt;&gt;"",G1440&lt;&gt;""),COUNT($C$32:C1439)+1,"")</f>
        <v/>
      </c>
      <c r="D1440" s="292" t="str">
        <f t="shared" si="422"/>
        <v/>
      </c>
      <c r="E1440" s="292" t="str">
        <f t="shared" si="423"/>
        <v/>
      </c>
      <c r="F1440" s="316"/>
      <c r="G1440" s="316"/>
      <c r="H1440" s="317"/>
      <c r="I1440" s="316" t="s">
        <v>445</v>
      </c>
      <c r="J1440" s="318"/>
      <c r="K1440" s="319"/>
      <c r="L1440" s="292" t="s">
        <v>446</v>
      </c>
      <c r="M1440" s="324"/>
      <c r="N1440" s="294" t="str">
        <f t="shared" si="424"/>
        <v/>
      </c>
      <c r="O1440" s="319"/>
      <c r="P1440" s="296" t="str">
        <f t="shared" si="425"/>
        <v/>
      </c>
      <c r="Q1440" s="552"/>
      <c r="R1440" s="551"/>
      <c r="S1440" s="291"/>
      <c r="T1440" t="str">
        <f t="shared" si="426"/>
        <v>-</v>
      </c>
      <c r="U1440" s="560">
        <f t="shared" si="427"/>
        <v>0</v>
      </c>
      <c r="V1440" s="560">
        <f t="shared" si="428"/>
        <v>0</v>
      </c>
      <c r="W1440" s="560">
        <f t="shared" si="429"/>
        <v>0</v>
      </c>
    </row>
    <row r="1441" spans="1:23" ht="21" customHeight="1">
      <c r="A1441" s="316" t="str">
        <f t="shared" si="420"/>
        <v/>
      </c>
      <c r="B1441" s="316" t="str">
        <f t="shared" si="421"/>
        <v/>
      </c>
      <c r="C1441" s="316" t="str">
        <f>IF(AND(F1441&lt;&gt;"",G1441&lt;&gt;""),COUNT($C$32:C1440)+1,"")</f>
        <v/>
      </c>
      <c r="D1441" s="292" t="str">
        <f t="shared" si="422"/>
        <v/>
      </c>
      <c r="E1441" s="292" t="str">
        <f t="shared" si="423"/>
        <v/>
      </c>
      <c r="F1441" s="316"/>
      <c r="G1441" s="316"/>
      <c r="H1441" s="317"/>
      <c r="I1441" s="316" t="s">
        <v>445</v>
      </c>
      <c r="J1441" s="318"/>
      <c r="K1441" s="319"/>
      <c r="L1441" s="292" t="s">
        <v>446</v>
      </c>
      <c r="M1441" s="324"/>
      <c r="N1441" s="294" t="str">
        <f t="shared" si="424"/>
        <v/>
      </c>
      <c r="O1441" s="319"/>
      <c r="P1441" s="296" t="str">
        <f t="shared" si="425"/>
        <v/>
      </c>
      <c r="Q1441" s="552"/>
      <c r="R1441" s="551"/>
      <c r="S1441" s="291"/>
      <c r="T1441" t="str">
        <f t="shared" si="426"/>
        <v>-</v>
      </c>
      <c r="U1441" s="560">
        <f t="shared" si="427"/>
        <v>0</v>
      </c>
      <c r="V1441" s="560">
        <f t="shared" si="428"/>
        <v>0</v>
      </c>
      <c r="W1441" s="560">
        <f t="shared" si="429"/>
        <v>0</v>
      </c>
    </row>
    <row r="1442" spans="1:23" ht="21" customHeight="1">
      <c r="A1442" s="316" t="str">
        <f t="shared" si="420"/>
        <v/>
      </c>
      <c r="B1442" s="316" t="str">
        <f t="shared" si="421"/>
        <v/>
      </c>
      <c r="C1442" s="316" t="str">
        <f>IF(AND(F1442&lt;&gt;"",G1442&lt;&gt;""),COUNT($C$32:C1441)+1,"")</f>
        <v/>
      </c>
      <c r="D1442" s="292" t="str">
        <f t="shared" si="422"/>
        <v/>
      </c>
      <c r="E1442" s="292" t="str">
        <f t="shared" si="423"/>
        <v/>
      </c>
      <c r="F1442" s="316"/>
      <c r="G1442" s="316"/>
      <c r="H1442" s="317"/>
      <c r="I1442" s="316" t="s">
        <v>445</v>
      </c>
      <c r="J1442" s="318"/>
      <c r="K1442" s="319"/>
      <c r="L1442" s="292" t="s">
        <v>446</v>
      </c>
      <c r="M1442" s="324"/>
      <c r="N1442" s="294" t="str">
        <f t="shared" si="424"/>
        <v/>
      </c>
      <c r="O1442" s="319"/>
      <c r="P1442" s="296" t="str">
        <f t="shared" si="425"/>
        <v/>
      </c>
      <c r="Q1442" s="552"/>
      <c r="R1442" s="551"/>
      <c r="S1442" s="291"/>
      <c r="T1442" t="str">
        <f t="shared" si="426"/>
        <v>-</v>
      </c>
      <c r="U1442" s="560">
        <f t="shared" si="427"/>
        <v>0</v>
      </c>
      <c r="V1442" s="560">
        <f t="shared" si="428"/>
        <v>0</v>
      </c>
      <c r="W1442" s="560">
        <f t="shared" si="429"/>
        <v>0</v>
      </c>
    </row>
    <row r="1443" spans="1:23" ht="21" customHeight="1">
      <c r="A1443" s="316" t="str">
        <f t="shared" si="420"/>
        <v/>
      </c>
      <c r="B1443" s="316" t="str">
        <f t="shared" si="421"/>
        <v/>
      </c>
      <c r="C1443" s="316" t="str">
        <f>IF(AND(F1443&lt;&gt;"",G1443&lt;&gt;""),COUNT($C$32:C1442)+1,"")</f>
        <v/>
      </c>
      <c r="D1443" s="292" t="str">
        <f t="shared" si="422"/>
        <v/>
      </c>
      <c r="E1443" s="292" t="str">
        <f t="shared" si="423"/>
        <v/>
      </c>
      <c r="F1443" s="316"/>
      <c r="G1443" s="316"/>
      <c r="H1443" s="317"/>
      <c r="I1443" s="316" t="s">
        <v>445</v>
      </c>
      <c r="J1443" s="318"/>
      <c r="K1443" s="319"/>
      <c r="L1443" s="292" t="s">
        <v>446</v>
      </c>
      <c r="M1443" s="324"/>
      <c r="N1443" s="294" t="str">
        <f t="shared" si="424"/>
        <v/>
      </c>
      <c r="O1443" s="319"/>
      <c r="P1443" s="296" t="str">
        <f t="shared" si="425"/>
        <v/>
      </c>
      <c r="Q1443" s="552"/>
      <c r="R1443" s="551"/>
      <c r="S1443" s="291"/>
      <c r="T1443" t="str">
        <f t="shared" si="426"/>
        <v>-</v>
      </c>
      <c r="U1443" s="560">
        <f t="shared" si="427"/>
        <v>0</v>
      </c>
      <c r="V1443" s="560">
        <f t="shared" si="428"/>
        <v>0</v>
      </c>
      <c r="W1443" s="560">
        <f t="shared" si="429"/>
        <v>0</v>
      </c>
    </row>
    <row r="1444" spans="1:23" ht="21" customHeight="1">
      <c r="A1444" s="316" t="str">
        <f t="shared" si="420"/>
        <v/>
      </c>
      <c r="B1444" s="316" t="str">
        <f t="shared" si="421"/>
        <v/>
      </c>
      <c r="C1444" s="316" t="str">
        <f>IF(AND(F1444&lt;&gt;"",G1444&lt;&gt;""),COUNT($C$32:C1443)+1,"")</f>
        <v/>
      </c>
      <c r="D1444" s="292" t="str">
        <f t="shared" si="422"/>
        <v/>
      </c>
      <c r="E1444" s="292" t="str">
        <f t="shared" si="423"/>
        <v/>
      </c>
      <c r="F1444" s="316"/>
      <c r="G1444" s="316"/>
      <c r="H1444" s="317"/>
      <c r="I1444" s="316" t="s">
        <v>445</v>
      </c>
      <c r="J1444" s="318"/>
      <c r="K1444" s="319"/>
      <c r="L1444" s="292" t="s">
        <v>446</v>
      </c>
      <c r="M1444" s="324"/>
      <c r="N1444" s="294" t="str">
        <f t="shared" si="424"/>
        <v/>
      </c>
      <c r="O1444" s="319"/>
      <c r="P1444" s="296" t="str">
        <f t="shared" si="425"/>
        <v/>
      </c>
      <c r="Q1444" s="552"/>
      <c r="R1444" s="551"/>
      <c r="S1444" s="291"/>
      <c r="T1444" t="str">
        <f t="shared" si="426"/>
        <v>-</v>
      </c>
      <c r="U1444" s="560">
        <f t="shared" si="427"/>
        <v>0</v>
      </c>
      <c r="V1444" s="560">
        <f t="shared" si="428"/>
        <v>0</v>
      </c>
      <c r="W1444" s="560">
        <f t="shared" si="429"/>
        <v>0</v>
      </c>
    </row>
    <row r="1445" spans="1:23" ht="21" customHeight="1">
      <c r="A1445" s="316" t="str">
        <f t="shared" si="420"/>
        <v/>
      </c>
      <c r="B1445" s="316" t="str">
        <f t="shared" si="421"/>
        <v/>
      </c>
      <c r="C1445" s="316" t="str">
        <f>IF(AND(F1445&lt;&gt;"",G1445&lt;&gt;""),COUNT($C$32:C1444)+1,"")</f>
        <v/>
      </c>
      <c r="D1445" s="292" t="str">
        <f t="shared" si="422"/>
        <v/>
      </c>
      <c r="E1445" s="292" t="str">
        <f t="shared" si="423"/>
        <v/>
      </c>
      <c r="F1445" s="316"/>
      <c r="G1445" s="316"/>
      <c r="H1445" s="317"/>
      <c r="I1445" s="316" t="s">
        <v>445</v>
      </c>
      <c r="J1445" s="318"/>
      <c r="K1445" s="319"/>
      <c r="L1445" s="292" t="s">
        <v>446</v>
      </c>
      <c r="M1445" s="324"/>
      <c r="N1445" s="294" t="str">
        <f t="shared" si="424"/>
        <v/>
      </c>
      <c r="O1445" s="319"/>
      <c r="P1445" s="296" t="str">
        <f t="shared" si="425"/>
        <v/>
      </c>
      <c r="Q1445" s="552"/>
      <c r="R1445" s="551"/>
      <c r="S1445" s="291"/>
      <c r="T1445" t="str">
        <f t="shared" si="426"/>
        <v>-</v>
      </c>
      <c r="U1445" s="560">
        <f t="shared" si="427"/>
        <v>0</v>
      </c>
      <c r="V1445" s="560">
        <f t="shared" si="428"/>
        <v>0</v>
      </c>
      <c r="W1445" s="560">
        <f t="shared" si="429"/>
        <v>0</v>
      </c>
    </row>
    <row r="1446" spans="1:23" ht="21" customHeight="1">
      <c r="A1446" s="316" t="str">
        <f t="shared" si="420"/>
        <v/>
      </c>
      <c r="B1446" s="316" t="str">
        <f t="shared" si="421"/>
        <v/>
      </c>
      <c r="C1446" s="316" t="str">
        <f>IF(AND(F1446&lt;&gt;"",G1446&lt;&gt;""),COUNT($C$32:C1445)+1,"")</f>
        <v/>
      </c>
      <c r="D1446" s="292" t="str">
        <f t="shared" si="422"/>
        <v/>
      </c>
      <c r="E1446" s="292" t="str">
        <f t="shared" si="423"/>
        <v/>
      </c>
      <c r="F1446" s="316"/>
      <c r="G1446" s="316"/>
      <c r="H1446" s="317"/>
      <c r="I1446" s="316" t="s">
        <v>445</v>
      </c>
      <c r="J1446" s="318"/>
      <c r="K1446" s="319"/>
      <c r="L1446" s="292" t="s">
        <v>446</v>
      </c>
      <c r="M1446" s="324"/>
      <c r="N1446" s="294" t="str">
        <f t="shared" si="424"/>
        <v/>
      </c>
      <c r="O1446" s="319"/>
      <c r="P1446" s="296" t="str">
        <f t="shared" si="425"/>
        <v/>
      </c>
      <c r="Q1446" s="552"/>
      <c r="R1446" s="551"/>
      <c r="S1446" s="291"/>
      <c r="T1446" t="str">
        <f t="shared" si="426"/>
        <v>-</v>
      </c>
      <c r="U1446" s="560">
        <f t="shared" si="427"/>
        <v>0</v>
      </c>
      <c r="V1446" s="560">
        <f t="shared" si="428"/>
        <v>0</v>
      </c>
      <c r="W1446" s="560">
        <f t="shared" si="429"/>
        <v>0</v>
      </c>
    </row>
    <row r="1447" spans="1:23" ht="21" customHeight="1">
      <c r="A1447" s="316" t="str">
        <f t="shared" si="420"/>
        <v/>
      </c>
      <c r="B1447" s="316" t="str">
        <f t="shared" si="421"/>
        <v/>
      </c>
      <c r="C1447" s="316" t="str">
        <f>IF(AND(F1447&lt;&gt;"",G1447&lt;&gt;""),COUNT($C$32:C1446)+1,"")</f>
        <v/>
      </c>
      <c r="D1447" s="292" t="str">
        <f t="shared" si="422"/>
        <v/>
      </c>
      <c r="E1447" s="292" t="str">
        <f t="shared" si="423"/>
        <v/>
      </c>
      <c r="F1447" s="316"/>
      <c r="G1447" s="316"/>
      <c r="H1447" s="317"/>
      <c r="I1447" s="316" t="s">
        <v>445</v>
      </c>
      <c r="J1447" s="318"/>
      <c r="K1447" s="319"/>
      <c r="L1447" s="292" t="s">
        <v>446</v>
      </c>
      <c r="M1447" s="324"/>
      <c r="N1447" s="294" t="str">
        <f t="shared" si="424"/>
        <v/>
      </c>
      <c r="O1447" s="319"/>
      <c r="P1447" s="296" t="str">
        <f t="shared" si="425"/>
        <v/>
      </c>
      <c r="Q1447" s="552"/>
      <c r="R1447" s="551"/>
      <c r="S1447" s="291"/>
      <c r="T1447" t="str">
        <f t="shared" si="426"/>
        <v>-</v>
      </c>
      <c r="U1447" s="560">
        <f t="shared" si="427"/>
        <v>0</v>
      </c>
      <c r="V1447" s="560">
        <f t="shared" si="428"/>
        <v>0</v>
      </c>
      <c r="W1447" s="560">
        <f t="shared" si="429"/>
        <v>0</v>
      </c>
    </row>
    <row r="1448" spans="1:23" ht="21" customHeight="1">
      <c r="A1448" s="316" t="str">
        <f t="shared" si="420"/>
        <v/>
      </c>
      <c r="B1448" s="316" t="str">
        <f t="shared" si="421"/>
        <v/>
      </c>
      <c r="C1448" s="316" t="str">
        <f>IF(AND(F1448&lt;&gt;"",G1448&lt;&gt;""),COUNT($C$32:C1447)+1,"")</f>
        <v/>
      </c>
      <c r="D1448" s="292" t="str">
        <f t="shared" si="422"/>
        <v/>
      </c>
      <c r="E1448" s="292" t="str">
        <f t="shared" si="423"/>
        <v/>
      </c>
      <c r="F1448" s="316"/>
      <c r="G1448" s="316"/>
      <c r="H1448" s="317"/>
      <c r="I1448" s="316" t="s">
        <v>445</v>
      </c>
      <c r="J1448" s="318"/>
      <c r="K1448" s="319"/>
      <c r="L1448" s="292" t="s">
        <v>446</v>
      </c>
      <c r="M1448" s="324"/>
      <c r="N1448" s="294" t="str">
        <f t="shared" si="424"/>
        <v/>
      </c>
      <c r="O1448" s="319"/>
      <c r="P1448" s="296" t="str">
        <f t="shared" si="425"/>
        <v/>
      </c>
      <c r="Q1448" s="552"/>
      <c r="R1448" s="551"/>
      <c r="S1448" s="291"/>
      <c r="T1448" t="str">
        <f t="shared" si="426"/>
        <v>-</v>
      </c>
      <c r="U1448" s="560">
        <f t="shared" si="427"/>
        <v>0</v>
      </c>
      <c r="V1448" s="560">
        <f t="shared" si="428"/>
        <v>0</v>
      </c>
      <c r="W1448" s="560">
        <f t="shared" si="429"/>
        <v>0</v>
      </c>
    </row>
    <row r="1449" spans="1:23" ht="21" customHeight="1">
      <c r="A1449" s="316" t="str">
        <f t="shared" si="420"/>
        <v/>
      </c>
      <c r="B1449" s="316" t="str">
        <f t="shared" si="421"/>
        <v/>
      </c>
      <c r="C1449" s="316" t="str">
        <f>IF(AND(F1449&lt;&gt;"",G1449&lt;&gt;""),COUNT($C$32:C1448)+1,"")</f>
        <v/>
      </c>
      <c r="D1449" s="292" t="str">
        <f t="shared" si="422"/>
        <v/>
      </c>
      <c r="E1449" s="292" t="str">
        <f t="shared" si="423"/>
        <v/>
      </c>
      <c r="F1449" s="316"/>
      <c r="G1449" s="316"/>
      <c r="H1449" s="317"/>
      <c r="I1449" s="316" t="s">
        <v>445</v>
      </c>
      <c r="J1449" s="318"/>
      <c r="K1449" s="319"/>
      <c r="L1449" s="292" t="s">
        <v>446</v>
      </c>
      <c r="M1449" s="324"/>
      <c r="N1449" s="294" t="str">
        <f t="shared" si="424"/>
        <v/>
      </c>
      <c r="O1449" s="319"/>
      <c r="P1449" s="296" t="str">
        <f t="shared" si="425"/>
        <v/>
      </c>
      <c r="Q1449" s="552"/>
      <c r="R1449" s="551"/>
      <c r="S1449" s="291"/>
      <c r="T1449" t="str">
        <f t="shared" si="426"/>
        <v>-</v>
      </c>
      <c r="U1449" s="560">
        <f t="shared" si="427"/>
        <v>0</v>
      </c>
      <c r="V1449" s="560">
        <f t="shared" si="428"/>
        <v>0</v>
      </c>
      <c r="W1449" s="560">
        <f t="shared" si="429"/>
        <v>0</v>
      </c>
    </row>
    <row r="1450" spans="1:23" ht="21" customHeight="1">
      <c r="A1450" s="316" t="str">
        <f t="shared" si="420"/>
        <v/>
      </c>
      <c r="B1450" s="316" t="str">
        <f t="shared" si="421"/>
        <v/>
      </c>
      <c r="C1450" s="316" t="str">
        <f>IF(AND(F1450&lt;&gt;"",G1450&lt;&gt;""),COUNT($C$32:C1449)+1,"")</f>
        <v/>
      </c>
      <c r="D1450" s="292" t="str">
        <f t="shared" si="422"/>
        <v/>
      </c>
      <c r="E1450" s="292" t="str">
        <f t="shared" si="423"/>
        <v/>
      </c>
      <c r="F1450" s="316"/>
      <c r="G1450" s="316"/>
      <c r="H1450" s="317"/>
      <c r="I1450" s="316" t="s">
        <v>445</v>
      </c>
      <c r="J1450" s="318"/>
      <c r="K1450" s="319"/>
      <c r="L1450" s="292" t="s">
        <v>446</v>
      </c>
      <c r="M1450" s="324"/>
      <c r="N1450" s="294" t="str">
        <f t="shared" si="424"/>
        <v/>
      </c>
      <c r="O1450" s="319"/>
      <c r="P1450" s="296" t="str">
        <f t="shared" si="425"/>
        <v/>
      </c>
      <c r="Q1450" s="552"/>
      <c r="R1450" s="551"/>
      <c r="S1450" s="291"/>
      <c r="T1450" t="str">
        <f t="shared" si="426"/>
        <v>-</v>
      </c>
      <c r="U1450" s="560">
        <f t="shared" si="427"/>
        <v>0</v>
      </c>
      <c r="V1450" s="560">
        <f t="shared" si="428"/>
        <v>0</v>
      </c>
      <c r="W1450" s="560">
        <f t="shared" si="429"/>
        <v>0</v>
      </c>
    </row>
    <row r="1451" spans="1:23" ht="21" customHeight="1">
      <c r="A1451" s="316" t="str">
        <f t="shared" si="420"/>
        <v/>
      </c>
      <c r="B1451" s="316" t="str">
        <f t="shared" si="421"/>
        <v/>
      </c>
      <c r="C1451" s="316" t="str">
        <f>IF(AND(F1451&lt;&gt;"",G1451&lt;&gt;""),COUNT($C$32:C1450)+1,"")</f>
        <v/>
      </c>
      <c r="D1451" s="292" t="str">
        <f t="shared" si="422"/>
        <v/>
      </c>
      <c r="E1451" s="292" t="str">
        <f t="shared" si="423"/>
        <v/>
      </c>
      <c r="F1451" s="316"/>
      <c r="G1451" s="316"/>
      <c r="H1451" s="317"/>
      <c r="I1451" s="316" t="s">
        <v>445</v>
      </c>
      <c r="J1451" s="318"/>
      <c r="K1451" s="319"/>
      <c r="L1451" s="292" t="s">
        <v>446</v>
      </c>
      <c r="M1451" s="324"/>
      <c r="N1451" s="294" t="str">
        <f t="shared" si="424"/>
        <v/>
      </c>
      <c r="O1451" s="319"/>
      <c r="P1451" s="296" t="str">
        <f t="shared" si="425"/>
        <v/>
      </c>
      <c r="Q1451" s="552"/>
      <c r="R1451" s="551"/>
      <c r="S1451" s="291"/>
      <c r="T1451" t="str">
        <f t="shared" si="426"/>
        <v>-</v>
      </c>
      <c r="U1451" s="560">
        <f t="shared" si="427"/>
        <v>0</v>
      </c>
      <c r="V1451" s="560">
        <f t="shared" si="428"/>
        <v>0</v>
      </c>
      <c r="W1451" s="560">
        <f t="shared" si="429"/>
        <v>0</v>
      </c>
    </row>
    <row r="1452" spans="1:23" ht="21" customHeight="1">
      <c r="A1452" s="316" t="str">
        <f t="shared" si="420"/>
        <v/>
      </c>
      <c r="B1452" s="316" t="str">
        <f t="shared" si="421"/>
        <v/>
      </c>
      <c r="C1452" s="316" t="str">
        <f>IF(AND(F1452&lt;&gt;"",G1452&lt;&gt;""),COUNT($C$32:C1451)+1,"")</f>
        <v/>
      </c>
      <c r="D1452" s="292" t="str">
        <f t="shared" si="422"/>
        <v/>
      </c>
      <c r="E1452" s="292" t="str">
        <f t="shared" si="423"/>
        <v/>
      </c>
      <c r="F1452" s="316"/>
      <c r="G1452" s="316"/>
      <c r="H1452" s="317"/>
      <c r="I1452" s="316" t="s">
        <v>445</v>
      </c>
      <c r="J1452" s="318"/>
      <c r="K1452" s="319"/>
      <c r="L1452" s="292" t="s">
        <v>446</v>
      </c>
      <c r="M1452" s="324"/>
      <c r="N1452" s="294" t="str">
        <f t="shared" si="424"/>
        <v/>
      </c>
      <c r="O1452" s="319"/>
      <c r="P1452" s="296" t="str">
        <f t="shared" si="425"/>
        <v/>
      </c>
      <c r="Q1452" s="552"/>
      <c r="R1452" s="551"/>
      <c r="S1452" s="291"/>
      <c r="T1452" t="str">
        <f t="shared" si="426"/>
        <v>-</v>
      </c>
      <c r="U1452" s="560">
        <f t="shared" si="427"/>
        <v>0</v>
      </c>
      <c r="V1452" s="560">
        <f t="shared" si="428"/>
        <v>0</v>
      </c>
      <c r="W1452" s="560">
        <f t="shared" si="429"/>
        <v>0</v>
      </c>
    </row>
    <row r="1453" spans="1:23" ht="21" customHeight="1">
      <c r="A1453" s="316" t="str">
        <f t="shared" si="420"/>
        <v/>
      </c>
      <c r="B1453" s="316" t="str">
        <f t="shared" si="421"/>
        <v/>
      </c>
      <c r="C1453" s="316" t="str">
        <f>IF(AND(F1453&lt;&gt;"",G1453&lt;&gt;""),COUNT($C$32:C1452)+1,"")</f>
        <v/>
      </c>
      <c r="D1453" s="292" t="str">
        <f t="shared" si="422"/>
        <v/>
      </c>
      <c r="E1453" s="292" t="str">
        <f t="shared" si="423"/>
        <v/>
      </c>
      <c r="F1453" s="316"/>
      <c r="G1453" s="316"/>
      <c r="H1453" s="317"/>
      <c r="I1453" s="316" t="s">
        <v>445</v>
      </c>
      <c r="J1453" s="318"/>
      <c r="K1453" s="319"/>
      <c r="L1453" s="292" t="s">
        <v>446</v>
      </c>
      <c r="M1453" s="324"/>
      <c r="N1453" s="294" t="str">
        <f t="shared" si="424"/>
        <v/>
      </c>
      <c r="O1453" s="319"/>
      <c r="P1453" s="296" t="str">
        <f t="shared" si="425"/>
        <v/>
      </c>
      <c r="Q1453" s="552"/>
      <c r="R1453" s="551"/>
      <c r="S1453" s="291"/>
      <c r="T1453" t="str">
        <f t="shared" si="426"/>
        <v>-</v>
      </c>
      <c r="U1453" s="560">
        <f t="shared" si="427"/>
        <v>0</v>
      </c>
      <c r="V1453" s="560">
        <f t="shared" si="428"/>
        <v>0</v>
      </c>
      <c r="W1453" s="560">
        <f t="shared" si="429"/>
        <v>0</v>
      </c>
    </row>
    <row r="1454" spans="1:23" ht="21" customHeight="1">
      <c r="A1454" s="316" t="str">
        <f t="shared" si="420"/>
        <v/>
      </c>
      <c r="B1454" s="316" t="str">
        <f t="shared" si="421"/>
        <v/>
      </c>
      <c r="C1454" s="316" t="str">
        <f>IF(AND(F1454&lt;&gt;"",G1454&lt;&gt;""),COUNT($C$32:C1453)+1,"")</f>
        <v/>
      </c>
      <c r="D1454" s="292" t="str">
        <f t="shared" si="422"/>
        <v/>
      </c>
      <c r="E1454" s="292" t="str">
        <f t="shared" si="423"/>
        <v/>
      </c>
      <c r="F1454" s="316"/>
      <c r="G1454" s="316"/>
      <c r="H1454" s="317"/>
      <c r="I1454" s="316" t="s">
        <v>445</v>
      </c>
      <c r="J1454" s="318"/>
      <c r="K1454" s="319"/>
      <c r="L1454" s="292" t="s">
        <v>446</v>
      </c>
      <c r="M1454" s="324"/>
      <c r="N1454" s="294" t="str">
        <f t="shared" si="424"/>
        <v/>
      </c>
      <c r="O1454" s="319"/>
      <c r="P1454" s="296" t="str">
        <f t="shared" si="425"/>
        <v/>
      </c>
      <c r="Q1454" s="552"/>
      <c r="R1454" s="551"/>
      <c r="S1454" s="291"/>
      <c r="T1454" t="str">
        <f t="shared" si="426"/>
        <v>-</v>
      </c>
      <c r="U1454" s="560">
        <f t="shared" si="427"/>
        <v>0</v>
      </c>
      <c r="V1454" s="560">
        <f t="shared" si="428"/>
        <v>0</v>
      </c>
      <c r="W1454" s="560">
        <f t="shared" si="429"/>
        <v>0</v>
      </c>
    </row>
    <row r="1455" spans="1:23" ht="21" customHeight="1">
      <c r="A1455" s="316" t="str">
        <f t="shared" si="420"/>
        <v/>
      </c>
      <c r="B1455" s="316" t="str">
        <f t="shared" si="421"/>
        <v/>
      </c>
      <c r="C1455" s="316" t="str">
        <f>IF(AND(F1455&lt;&gt;"",G1455&lt;&gt;""),COUNT($C$32:C1454)+1,"")</f>
        <v/>
      </c>
      <c r="D1455" s="292" t="str">
        <f t="shared" si="422"/>
        <v/>
      </c>
      <c r="E1455" s="292" t="str">
        <f t="shared" si="423"/>
        <v/>
      </c>
      <c r="F1455" s="316"/>
      <c r="G1455" s="316"/>
      <c r="H1455" s="317"/>
      <c r="I1455" s="316" t="s">
        <v>445</v>
      </c>
      <c r="J1455" s="318"/>
      <c r="K1455" s="319"/>
      <c r="L1455" s="292" t="s">
        <v>446</v>
      </c>
      <c r="M1455" s="324"/>
      <c r="N1455" s="294" t="str">
        <f t="shared" si="424"/>
        <v/>
      </c>
      <c r="O1455" s="319"/>
      <c r="P1455" s="296" t="str">
        <f t="shared" si="425"/>
        <v/>
      </c>
      <c r="Q1455" s="552"/>
      <c r="R1455" s="551"/>
      <c r="S1455" s="291"/>
      <c r="T1455" t="str">
        <f t="shared" si="426"/>
        <v>-</v>
      </c>
      <c r="U1455" s="560">
        <f t="shared" si="427"/>
        <v>0</v>
      </c>
      <c r="V1455" s="560">
        <f t="shared" si="428"/>
        <v>0</v>
      </c>
      <c r="W1455" s="560">
        <f t="shared" si="429"/>
        <v>0</v>
      </c>
    </row>
    <row r="1456" spans="1:23" ht="21" customHeight="1">
      <c r="A1456" s="316" t="str">
        <f t="shared" si="420"/>
        <v/>
      </c>
      <c r="B1456" s="316" t="str">
        <f t="shared" si="421"/>
        <v/>
      </c>
      <c r="C1456" s="316" t="str">
        <f>IF(AND(F1456&lt;&gt;"",G1456&lt;&gt;""),COUNT($C$32:C1455)+1,"")</f>
        <v/>
      </c>
      <c r="D1456" s="292" t="str">
        <f t="shared" si="422"/>
        <v/>
      </c>
      <c r="E1456" s="292" t="str">
        <f t="shared" si="423"/>
        <v/>
      </c>
      <c r="F1456" s="316"/>
      <c r="G1456" s="316"/>
      <c r="H1456" s="317"/>
      <c r="I1456" s="316" t="s">
        <v>445</v>
      </c>
      <c r="J1456" s="318"/>
      <c r="K1456" s="319"/>
      <c r="L1456" s="292" t="s">
        <v>446</v>
      </c>
      <c r="M1456" s="324"/>
      <c r="N1456" s="294" t="str">
        <f t="shared" si="424"/>
        <v/>
      </c>
      <c r="O1456" s="319"/>
      <c r="P1456" s="296" t="str">
        <f t="shared" si="425"/>
        <v/>
      </c>
      <c r="Q1456" s="552"/>
      <c r="R1456" s="551"/>
      <c r="S1456" s="291"/>
      <c r="T1456" t="str">
        <f t="shared" si="426"/>
        <v>-</v>
      </c>
      <c r="U1456" s="560">
        <f t="shared" si="427"/>
        <v>0</v>
      </c>
      <c r="V1456" s="560">
        <f t="shared" si="428"/>
        <v>0</v>
      </c>
      <c r="W1456" s="560">
        <f t="shared" si="429"/>
        <v>0</v>
      </c>
    </row>
    <row r="1457" spans="1:23" ht="21" customHeight="1">
      <c r="A1457" s="316" t="str">
        <f t="shared" si="420"/>
        <v/>
      </c>
      <c r="B1457" s="316" t="str">
        <f t="shared" si="421"/>
        <v/>
      </c>
      <c r="C1457" s="316" t="str">
        <f>IF(AND(F1457&lt;&gt;"",G1457&lt;&gt;""),COUNT($C$32:C1456)+1,"")</f>
        <v/>
      </c>
      <c r="D1457" s="292" t="str">
        <f t="shared" si="422"/>
        <v/>
      </c>
      <c r="E1457" s="292" t="str">
        <f t="shared" si="423"/>
        <v/>
      </c>
      <c r="F1457" s="316"/>
      <c r="G1457" s="316"/>
      <c r="H1457" s="317"/>
      <c r="I1457" s="316" t="s">
        <v>445</v>
      </c>
      <c r="J1457" s="318"/>
      <c r="K1457" s="319"/>
      <c r="L1457" s="292" t="s">
        <v>446</v>
      </c>
      <c r="M1457" s="324"/>
      <c r="N1457" s="294" t="str">
        <f t="shared" si="424"/>
        <v/>
      </c>
      <c r="O1457" s="319"/>
      <c r="P1457" s="296" t="str">
        <f t="shared" si="425"/>
        <v/>
      </c>
      <c r="Q1457" s="552"/>
      <c r="R1457" s="551"/>
      <c r="S1457" s="291"/>
      <c r="T1457" t="str">
        <f t="shared" si="426"/>
        <v>-</v>
      </c>
      <c r="U1457" s="560">
        <f t="shared" si="427"/>
        <v>0</v>
      </c>
      <c r="V1457" s="560">
        <f t="shared" si="428"/>
        <v>0</v>
      </c>
      <c r="W1457" s="560">
        <f t="shared" si="429"/>
        <v>0</v>
      </c>
    </row>
    <row r="1458" spans="1:23" ht="21" customHeight="1">
      <c r="A1458" s="316" t="str">
        <f t="shared" si="420"/>
        <v/>
      </c>
      <c r="B1458" s="316" t="str">
        <f t="shared" si="421"/>
        <v/>
      </c>
      <c r="C1458" s="316" t="str">
        <f>IF(AND(F1458&lt;&gt;"",G1458&lt;&gt;""),COUNT($C$32:C1457)+1,"")</f>
        <v/>
      </c>
      <c r="D1458" s="292" t="str">
        <f t="shared" si="422"/>
        <v/>
      </c>
      <c r="E1458" s="292" t="str">
        <f t="shared" si="423"/>
        <v/>
      </c>
      <c r="F1458" s="316"/>
      <c r="G1458" s="316"/>
      <c r="H1458" s="317"/>
      <c r="I1458" s="316" t="s">
        <v>445</v>
      </c>
      <c r="J1458" s="318"/>
      <c r="K1458" s="319"/>
      <c r="L1458" s="292" t="s">
        <v>446</v>
      </c>
      <c r="M1458" s="324"/>
      <c r="N1458" s="294" t="str">
        <f t="shared" si="424"/>
        <v/>
      </c>
      <c r="O1458" s="319"/>
      <c r="P1458" s="296" t="str">
        <f t="shared" si="425"/>
        <v/>
      </c>
      <c r="Q1458" s="552"/>
      <c r="R1458" s="551"/>
      <c r="S1458" s="291"/>
      <c r="T1458" t="str">
        <f t="shared" si="426"/>
        <v>-</v>
      </c>
      <c r="U1458" s="560">
        <f t="shared" si="427"/>
        <v>0</v>
      </c>
      <c r="V1458" s="560">
        <f t="shared" si="428"/>
        <v>0</v>
      </c>
      <c r="W1458" s="560">
        <f t="shared" si="429"/>
        <v>0</v>
      </c>
    </row>
    <row r="1459" spans="1:23" ht="21" customHeight="1">
      <c r="A1459" s="316" t="str">
        <f t="shared" si="420"/>
        <v/>
      </c>
      <c r="B1459" s="316" t="str">
        <f t="shared" si="421"/>
        <v/>
      </c>
      <c r="C1459" s="316" t="str">
        <f>IF(AND(F1459&lt;&gt;"",G1459&lt;&gt;""),COUNT($C$32:C1458)+1,"")</f>
        <v/>
      </c>
      <c r="D1459" s="292" t="str">
        <f t="shared" si="422"/>
        <v/>
      </c>
      <c r="E1459" s="292" t="str">
        <f t="shared" si="423"/>
        <v/>
      </c>
      <c r="F1459" s="316"/>
      <c r="G1459" s="316"/>
      <c r="H1459" s="317"/>
      <c r="I1459" s="316" t="s">
        <v>445</v>
      </c>
      <c r="J1459" s="318"/>
      <c r="K1459" s="319"/>
      <c r="L1459" s="292" t="s">
        <v>446</v>
      </c>
      <c r="M1459" s="324"/>
      <c r="N1459" s="294" t="str">
        <f t="shared" si="424"/>
        <v/>
      </c>
      <c r="O1459" s="319"/>
      <c r="P1459" s="296" t="str">
        <f t="shared" si="425"/>
        <v/>
      </c>
      <c r="Q1459" s="552"/>
      <c r="R1459" s="551"/>
      <c r="S1459" s="291"/>
      <c r="T1459" t="str">
        <f t="shared" si="426"/>
        <v>-</v>
      </c>
      <c r="U1459" s="560">
        <f t="shared" si="427"/>
        <v>0</v>
      </c>
      <c r="V1459" s="560">
        <f t="shared" si="428"/>
        <v>0</v>
      </c>
      <c r="W1459" s="560">
        <f t="shared" si="429"/>
        <v>0</v>
      </c>
    </row>
    <row r="1460" spans="1:23" ht="21" customHeight="1">
      <c r="A1460" s="316" t="str">
        <f t="shared" si="420"/>
        <v/>
      </c>
      <c r="B1460" s="316" t="str">
        <f t="shared" si="421"/>
        <v/>
      </c>
      <c r="C1460" s="316" t="str">
        <f>IF(AND(F1460&lt;&gt;"",G1460&lt;&gt;""),COUNT($C$32:C1459)+1,"")</f>
        <v/>
      </c>
      <c r="D1460" s="292" t="str">
        <f t="shared" si="422"/>
        <v/>
      </c>
      <c r="E1460" s="292" t="str">
        <f t="shared" si="423"/>
        <v/>
      </c>
      <c r="F1460" s="316"/>
      <c r="G1460" s="316"/>
      <c r="H1460" s="317"/>
      <c r="I1460" s="316" t="s">
        <v>445</v>
      </c>
      <c r="J1460" s="318"/>
      <c r="K1460" s="319"/>
      <c r="L1460" s="292" t="s">
        <v>446</v>
      </c>
      <c r="M1460" s="324"/>
      <c r="N1460" s="294" t="str">
        <f t="shared" si="424"/>
        <v/>
      </c>
      <c r="O1460" s="319"/>
      <c r="P1460" s="296" t="str">
        <f t="shared" si="425"/>
        <v/>
      </c>
      <c r="Q1460" s="552"/>
      <c r="R1460" s="551"/>
      <c r="S1460" s="291"/>
      <c r="T1460" t="str">
        <f t="shared" si="426"/>
        <v>-</v>
      </c>
      <c r="U1460" s="560">
        <f t="shared" si="427"/>
        <v>0</v>
      </c>
      <c r="V1460" s="560">
        <f t="shared" si="428"/>
        <v>0</v>
      </c>
      <c r="W1460" s="560">
        <f t="shared" si="429"/>
        <v>0</v>
      </c>
    </row>
    <row r="1461" spans="1:23" ht="21" customHeight="1">
      <c r="A1461" s="316" t="str">
        <f t="shared" si="420"/>
        <v/>
      </c>
      <c r="B1461" s="316" t="str">
        <f t="shared" si="421"/>
        <v/>
      </c>
      <c r="C1461" s="316" t="str">
        <f>IF(AND(F1461&lt;&gt;"",G1461&lt;&gt;""),COUNT($C$32:C1460)+1,"")</f>
        <v/>
      </c>
      <c r="D1461" s="292" t="str">
        <f t="shared" si="422"/>
        <v/>
      </c>
      <c r="E1461" s="292" t="str">
        <f t="shared" si="423"/>
        <v/>
      </c>
      <c r="F1461" s="316"/>
      <c r="G1461" s="316"/>
      <c r="H1461" s="317"/>
      <c r="I1461" s="316" t="s">
        <v>445</v>
      </c>
      <c r="J1461" s="318"/>
      <c r="K1461" s="319"/>
      <c r="L1461" s="292" t="s">
        <v>446</v>
      </c>
      <c r="M1461" s="324"/>
      <c r="N1461" s="294" t="str">
        <f t="shared" si="424"/>
        <v/>
      </c>
      <c r="O1461" s="319"/>
      <c r="P1461" s="296" t="str">
        <f t="shared" si="425"/>
        <v/>
      </c>
      <c r="Q1461" s="552"/>
      <c r="R1461" s="551"/>
      <c r="S1461" s="291"/>
      <c r="T1461" t="str">
        <f t="shared" si="426"/>
        <v>-</v>
      </c>
      <c r="U1461" s="560">
        <f t="shared" si="427"/>
        <v>0</v>
      </c>
      <c r="V1461" s="560">
        <f t="shared" si="428"/>
        <v>0</v>
      </c>
      <c r="W1461" s="560">
        <f t="shared" si="429"/>
        <v>0</v>
      </c>
    </row>
    <row r="1462" spans="1:23" ht="21" customHeight="1">
      <c r="A1462" s="316" t="str">
        <f t="shared" si="420"/>
        <v/>
      </c>
      <c r="B1462" s="316" t="str">
        <f t="shared" si="421"/>
        <v/>
      </c>
      <c r="C1462" s="316" t="str">
        <f>IF(AND(F1462&lt;&gt;"",G1462&lt;&gt;""),COUNT($C$32:C1461)+1,"")</f>
        <v/>
      </c>
      <c r="D1462" s="292" t="str">
        <f t="shared" si="422"/>
        <v/>
      </c>
      <c r="E1462" s="292" t="str">
        <f t="shared" si="423"/>
        <v/>
      </c>
      <c r="F1462" s="316"/>
      <c r="G1462" s="316"/>
      <c r="H1462" s="317"/>
      <c r="I1462" s="316" t="s">
        <v>445</v>
      </c>
      <c r="J1462" s="318"/>
      <c r="K1462" s="319"/>
      <c r="L1462" s="292" t="s">
        <v>446</v>
      </c>
      <c r="M1462" s="324"/>
      <c r="N1462" s="294" t="str">
        <f t="shared" si="424"/>
        <v/>
      </c>
      <c r="O1462" s="319"/>
      <c r="P1462" s="296" t="str">
        <f t="shared" si="425"/>
        <v/>
      </c>
      <c r="Q1462" s="552"/>
      <c r="R1462" s="551"/>
      <c r="S1462" s="291"/>
      <c r="T1462" t="str">
        <f t="shared" si="426"/>
        <v>-</v>
      </c>
      <c r="U1462" s="560">
        <f t="shared" si="427"/>
        <v>0</v>
      </c>
      <c r="V1462" s="560">
        <f t="shared" si="428"/>
        <v>0</v>
      </c>
      <c r="W1462" s="560">
        <f t="shared" si="429"/>
        <v>0</v>
      </c>
    </row>
    <row r="1463" spans="1:23" ht="21" customHeight="1">
      <c r="A1463" s="316" t="str">
        <f t="shared" ref="A1463:A1526" si="430">IF(AND(F1463&lt;&gt;"",G1463&lt;&gt;""),LEFT(E1463,5),"")</f>
        <v/>
      </c>
      <c r="B1463" s="316" t="str">
        <f t="shared" ref="B1463:B1526" si="431">IF(AND(F1463&lt;&gt;"",G1463&lt;&gt;""),LEFT(G1463,2),"")</f>
        <v/>
      </c>
      <c r="C1463" s="316" t="str">
        <f>IF(AND(F1463&lt;&gt;"",G1463&lt;&gt;""),COUNT($C$32:C1462)+1,"")</f>
        <v/>
      </c>
      <c r="D1463" s="292" t="str">
        <f t="shared" ref="D1463:D1526" si="432">IF(C1463&lt;&gt;"","LN"&amp;TEXT(C1463,"0000"),"")</f>
        <v/>
      </c>
      <c r="E1463" s="292" t="str">
        <f t="shared" ref="E1463:E1526" si="433">IF(AND(F1463&lt;&gt;"",G1463&lt;&gt;""),LEFT(F1463,7),"")</f>
        <v/>
      </c>
      <c r="F1463" s="316"/>
      <c r="G1463" s="316"/>
      <c r="H1463" s="317"/>
      <c r="I1463" s="316" t="s">
        <v>445</v>
      </c>
      <c r="J1463" s="318"/>
      <c r="K1463" s="319"/>
      <c r="L1463" s="292" t="s">
        <v>446</v>
      </c>
      <c r="M1463" s="324"/>
      <c r="N1463" s="294" t="str">
        <f t="shared" ref="N1463:N1526" si="434">IF(AND(F1463&lt;&gt;"",G1463&lt;&gt;""),K1463*M1463,"")</f>
        <v/>
      </c>
      <c r="O1463" s="319"/>
      <c r="P1463" s="296" t="str">
        <f t="shared" ref="P1463:P1526" si="435">IF(AND(F1463&lt;&gt;"",G1463&lt;&gt;""),N1463*O1463,"")</f>
        <v/>
      </c>
      <c r="Q1463" s="552"/>
      <c r="R1463" s="551"/>
      <c r="S1463" s="291"/>
      <c r="T1463" t="str">
        <f t="shared" ref="T1463:T1526" si="436">IF(AND(F1463&lt;&gt;"",G1463&lt;&gt;""),"ok","-")</f>
        <v>-</v>
      </c>
      <c r="U1463" s="560">
        <f t="shared" ref="U1463:U1526" si="437">MOD(K1463,1)</f>
        <v>0</v>
      </c>
      <c r="V1463" s="560">
        <f t="shared" ref="V1463:V1526" si="438">MOD(M1463,1)</f>
        <v>0</v>
      </c>
      <c r="W1463" s="560">
        <f t="shared" ref="W1463:W1526" si="439">MOD(O1463,1)</f>
        <v>0</v>
      </c>
    </row>
    <row r="1464" spans="1:23" ht="21" customHeight="1">
      <c r="A1464" s="316" t="str">
        <f t="shared" si="430"/>
        <v/>
      </c>
      <c r="B1464" s="316" t="str">
        <f t="shared" si="431"/>
        <v/>
      </c>
      <c r="C1464" s="316" t="str">
        <f>IF(AND(F1464&lt;&gt;"",G1464&lt;&gt;""),COUNT($C$32:C1463)+1,"")</f>
        <v/>
      </c>
      <c r="D1464" s="292" t="str">
        <f t="shared" si="432"/>
        <v/>
      </c>
      <c r="E1464" s="292" t="str">
        <f t="shared" si="433"/>
        <v/>
      </c>
      <c r="F1464" s="316"/>
      <c r="G1464" s="316"/>
      <c r="H1464" s="317"/>
      <c r="I1464" s="316" t="s">
        <v>445</v>
      </c>
      <c r="J1464" s="318"/>
      <c r="K1464" s="319"/>
      <c r="L1464" s="292" t="s">
        <v>446</v>
      </c>
      <c r="M1464" s="324"/>
      <c r="N1464" s="294" t="str">
        <f t="shared" si="434"/>
        <v/>
      </c>
      <c r="O1464" s="319"/>
      <c r="P1464" s="296" t="str">
        <f t="shared" si="435"/>
        <v/>
      </c>
      <c r="Q1464" s="552"/>
      <c r="R1464" s="551"/>
      <c r="S1464" s="291"/>
      <c r="T1464" t="str">
        <f t="shared" si="436"/>
        <v>-</v>
      </c>
      <c r="U1464" s="560">
        <f t="shared" si="437"/>
        <v>0</v>
      </c>
      <c r="V1464" s="560">
        <f t="shared" si="438"/>
        <v>0</v>
      </c>
      <c r="W1464" s="560">
        <f t="shared" si="439"/>
        <v>0</v>
      </c>
    </row>
    <row r="1465" spans="1:23" ht="21" customHeight="1">
      <c r="A1465" s="316" t="str">
        <f t="shared" si="430"/>
        <v/>
      </c>
      <c r="B1465" s="316" t="str">
        <f t="shared" si="431"/>
        <v/>
      </c>
      <c r="C1465" s="316" t="str">
        <f>IF(AND(F1465&lt;&gt;"",G1465&lt;&gt;""),COUNT($C$32:C1464)+1,"")</f>
        <v/>
      </c>
      <c r="D1465" s="292" t="str">
        <f t="shared" si="432"/>
        <v/>
      </c>
      <c r="E1465" s="292" t="str">
        <f t="shared" si="433"/>
        <v/>
      </c>
      <c r="F1465" s="316"/>
      <c r="G1465" s="316"/>
      <c r="H1465" s="317"/>
      <c r="I1465" s="316" t="s">
        <v>445</v>
      </c>
      <c r="J1465" s="318"/>
      <c r="K1465" s="319"/>
      <c r="L1465" s="292" t="s">
        <v>446</v>
      </c>
      <c r="M1465" s="324"/>
      <c r="N1465" s="294" t="str">
        <f t="shared" si="434"/>
        <v/>
      </c>
      <c r="O1465" s="319"/>
      <c r="P1465" s="296" t="str">
        <f t="shared" si="435"/>
        <v/>
      </c>
      <c r="Q1465" s="552"/>
      <c r="R1465" s="551"/>
      <c r="S1465" s="291"/>
      <c r="T1465" t="str">
        <f t="shared" si="436"/>
        <v>-</v>
      </c>
      <c r="U1465" s="560">
        <f t="shared" si="437"/>
        <v>0</v>
      </c>
      <c r="V1465" s="560">
        <f t="shared" si="438"/>
        <v>0</v>
      </c>
      <c r="W1465" s="560">
        <f t="shared" si="439"/>
        <v>0</v>
      </c>
    </row>
    <row r="1466" spans="1:23" ht="21" customHeight="1">
      <c r="A1466" s="316" t="str">
        <f t="shared" si="430"/>
        <v/>
      </c>
      <c r="B1466" s="316" t="str">
        <f t="shared" si="431"/>
        <v/>
      </c>
      <c r="C1466" s="316" t="str">
        <f>IF(AND(F1466&lt;&gt;"",G1466&lt;&gt;""),COUNT($C$32:C1465)+1,"")</f>
        <v/>
      </c>
      <c r="D1466" s="292" t="str">
        <f t="shared" si="432"/>
        <v/>
      </c>
      <c r="E1466" s="292" t="str">
        <f t="shared" si="433"/>
        <v/>
      </c>
      <c r="F1466" s="316"/>
      <c r="G1466" s="316"/>
      <c r="H1466" s="317"/>
      <c r="I1466" s="316" t="s">
        <v>445</v>
      </c>
      <c r="J1466" s="318"/>
      <c r="K1466" s="319"/>
      <c r="L1466" s="292" t="s">
        <v>446</v>
      </c>
      <c r="M1466" s="324"/>
      <c r="N1466" s="294" t="str">
        <f t="shared" si="434"/>
        <v/>
      </c>
      <c r="O1466" s="319"/>
      <c r="P1466" s="296" t="str">
        <f t="shared" si="435"/>
        <v/>
      </c>
      <c r="Q1466" s="552"/>
      <c r="R1466" s="551"/>
      <c r="S1466" s="291"/>
      <c r="T1466" t="str">
        <f t="shared" si="436"/>
        <v>-</v>
      </c>
      <c r="U1466" s="560">
        <f t="shared" si="437"/>
        <v>0</v>
      </c>
      <c r="V1466" s="560">
        <f t="shared" si="438"/>
        <v>0</v>
      </c>
      <c r="W1466" s="560">
        <f t="shared" si="439"/>
        <v>0</v>
      </c>
    </row>
    <row r="1467" spans="1:23" ht="21" customHeight="1">
      <c r="A1467" s="316" t="str">
        <f t="shared" si="430"/>
        <v/>
      </c>
      <c r="B1467" s="316" t="str">
        <f t="shared" si="431"/>
        <v/>
      </c>
      <c r="C1467" s="316" t="str">
        <f>IF(AND(F1467&lt;&gt;"",G1467&lt;&gt;""),COUNT($C$32:C1466)+1,"")</f>
        <v/>
      </c>
      <c r="D1467" s="292" t="str">
        <f t="shared" si="432"/>
        <v/>
      </c>
      <c r="E1467" s="292" t="str">
        <f t="shared" si="433"/>
        <v/>
      </c>
      <c r="F1467" s="316"/>
      <c r="G1467" s="316"/>
      <c r="H1467" s="317"/>
      <c r="I1467" s="316" t="s">
        <v>445</v>
      </c>
      <c r="J1467" s="318"/>
      <c r="K1467" s="319"/>
      <c r="L1467" s="292" t="s">
        <v>446</v>
      </c>
      <c r="M1467" s="324"/>
      <c r="N1467" s="294" t="str">
        <f t="shared" si="434"/>
        <v/>
      </c>
      <c r="O1467" s="319"/>
      <c r="P1467" s="296" t="str">
        <f t="shared" si="435"/>
        <v/>
      </c>
      <c r="Q1467" s="552"/>
      <c r="R1467" s="551"/>
      <c r="S1467" s="291"/>
      <c r="T1467" t="str">
        <f t="shared" si="436"/>
        <v>-</v>
      </c>
      <c r="U1467" s="560">
        <f t="shared" si="437"/>
        <v>0</v>
      </c>
      <c r="V1467" s="560">
        <f t="shared" si="438"/>
        <v>0</v>
      </c>
      <c r="W1467" s="560">
        <f t="shared" si="439"/>
        <v>0</v>
      </c>
    </row>
    <row r="1468" spans="1:23" ht="21" customHeight="1">
      <c r="A1468" s="316" t="str">
        <f t="shared" si="430"/>
        <v/>
      </c>
      <c r="B1468" s="316" t="str">
        <f t="shared" si="431"/>
        <v/>
      </c>
      <c r="C1468" s="316" t="str">
        <f>IF(AND(F1468&lt;&gt;"",G1468&lt;&gt;""),COUNT($C$32:C1467)+1,"")</f>
        <v/>
      </c>
      <c r="D1468" s="292" t="str">
        <f t="shared" si="432"/>
        <v/>
      </c>
      <c r="E1468" s="292" t="str">
        <f t="shared" si="433"/>
        <v/>
      </c>
      <c r="F1468" s="316"/>
      <c r="G1468" s="316"/>
      <c r="H1468" s="317"/>
      <c r="I1468" s="316" t="s">
        <v>445</v>
      </c>
      <c r="J1468" s="318"/>
      <c r="K1468" s="319"/>
      <c r="L1468" s="292" t="s">
        <v>446</v>
      </c>
      <c r="M1468" s="324"/>
      <c r="N1468" s="294" t="str">
        <f t="shared" si="434"/>
        <v/>
      </c>
      <c r="O1468" s="319"/>
      <c r="P1468" s="296" t="str">
        <f t="shared" si="435"/>
        <v/>
      </c>
      <c r="Q1468" s="552"/>
      <c r="R1468" s="551"/>
      <c r="S1468" s="291"/>
      <c r="T1468" t="str">
        <f t="shared" si="436"/>
        <v>-</v>
      </c>
      <c r="U1468" s="560">
        <f t="shared" si="437"/>
        <v>0</v>
      </c>
      <c r="V1468" s="560">
        <f t="shared" si="438"/>
        <v>0</v>
      </c>
      <c r="W1468" s="560">
        <f t="shared" si="439"/>
        <v>0</v>
      </c>
    </row>
    <row r="1469" spans="1:23" ht="21" customHeight="1">
      <c r="A1469" s="316" t="str">
        <f t="shared" si="430"/>
        <v/>
      </c>
      <c r="B1469" s="316" t="str">
        <f t="shared" si="431"/>
        <v/>
      </c>
      <c r="C1469" s="316" t="str">
        <f>IF(AND(F1469&lt;&gt;"",G1469&lt;&gt;""),COUNT($C$32:C1468)+1,"")</f>
        <v/>
      </c>
      <c r="D1469" s="292" t="str">
        <f t="shared" si="432"/>
        <v/>
      </c>
      <c r="E1469" s="292" t="str">
        <f t="shared" si="433"/>
        <v/>
      </c>
      <c r="F1469" s="316"/>
      <c r="G1469" s="316"/>
      <c r="H1469" s="317"/>
      <c r="I1469" s="316" t="s">
        <v>445</v>
      </c>
      <c r="J1469" s="318"/>
      <c r="K1469" s="319"/>
      <c r="L1469" s="292" t="s">
        <v>446</v>
      </c>
      <c r="M1469" s="324"/>
      <c r="N1469" s="294" t="str">
        <f t="shared" si="434"/>
        <v/>
      </c>
      <c r="O1469" s="319"/>
      <c r="P1469" s="296" t="str">
        <f t="shared" si="435"/>
        <v/>
      </c>
      <c r="Q1469" s="552"/>
      <c r="R1469" s="551"/>
      <c r="S1469" s="291"/>
      <c r="T1469" t="str">
        <f t="shared" si="436"/>
        <v>-</v>
      </c>
      <c r="U1469" s="560">
        <f t="shared" si="437"/>
        <v>0</v>
      </c>
      <c r="V1469" s="560">
        <f t="shared" si="438"/>
        <v>0</v>
      </c>
      <c r="W1469" s="560">
        <f t="shared" si="439"/>
        <v>0</v>
      </c>
    </row>
    <row r="1470" spans="1:23" ht="21" customHeight="1">
      <c r="A1470" s="316" t="str">
        <f t="shared" si="430"/>
        <v/>
      </c>
      <c r="B1470" s="316" t="str">
        <f t="shared" si="431"/>
        <v/>
      </c>
      <c r="C1470" s="316" t="str">
        <f>IF(AND(F1470&lt;&gt;"",G1470&lt;&gt;""),COUNT($C$32:C1469)+1,"")</f>
        <v/>
      </c>
      <c r="D1470" s="292" t="str">
        <f t="shared" si="432"/>
        <v/>
      </c>
      <c r="E1470" s="292" t="str">
        <f t="shared" si="433"/>
        <v/>
      </c>
      <c r="F1470" s="316"/>
      <c r="G1470" s="316"/>
      <c r="H1470" s="317"/>
      <c r="I1470" s="316" t="s">
        <v>445</v>
      </c>
      <c r="J1470" s="318"/>
      <c r="K1470" s="319"/>
      <c r="L1470" s="292" t="s">
        <v>446</v>
      </c>
      <c r="M1470" s="324"/>
      <c r="N1470" s="294" t="str">
        <f t="shared" si="434"/>
        <v/>
      </c>
      <c r="O1470" s="319"/>
      <c r="P1470" s="296" t="str">
        <f t="shared" si="435"/>
        <v/>
      </c>
      <c r="Q1470" s="552"/>
      <c r="R1470" s="551"/>
      <c r="S1470" s="291"/>
      <c r="T1470" t="str">
        <f t="shared" si="436"/>
        <v>-</v>
      </c>
      <c r="U1470" s="560">
        <f t="shared" si="437"/>
        <v>0</v>
      </c>
      <c r="V1470" s="560">
        <f t="shared" si="438"/>
        <v>0</v>
      </c>
      <c r="W1470" s="560">
        <f t="shared" si="439"/>
        <v>0</v>
      </c>
    </row>
    <row r="1471" spans="1:23" ht="21" customHeight="1">
      <c r="A1471" s="316" t="str">
        <f t="shared" si="430"/>
        <v/>
      </c>
      <c r="B1471" s="316" t="str">
        <f t="shared" si="431"/>
        <v/>
      </c>
      <c r="C1471" s="316" t="str">
        <f>IF(AND(F1471&lt;&gt;"",G1471&lt;&gt;""),COUNT($C$32:C1470)+1,"")</f>
        <v/>
      </c>
      <c r="D1471" s="292" t="str">
        <f t="shared" si="432"/>
        <v/>
      </c>
      <c r="E1471" s="292" t="str">
        <f t="shared" si="433"/>
        <v/>
      </c>
      <c r="F1471" s="316"/>
      <c r="G1471" s="316"/>
      <c r="H1471" s="317"/>
      <c r="I1471" s="316" t="s">
        <v>445</v>
      </c>
      <c r="J1471" s="318"/>
      <c r="K1471" s="319"/>
      <c r="L1471" s="292" t="s">
        <v>446</v>
      </c>
      <c r="M1471" s="324"/>
      <c r="N1471" s="294" t="str">
        <f t="shared" si="434"/>
        <v/>
      </c>
      <c r="O1471" s="319"/>
      <c r="P1471" s="296" t="str">
        <f t="shared" si="435"/>
        <v/>
      </c>
      <c r="Q1471" s="552"/>
      <c r="R1471" s="551"/>
      <c r="S1471" s="291"/>
      <c r="T1471" t="str">
        <f t="shared" si="436"/>
        <v>-</v>
      </c>
      <c r="U1471" s="560">
        <f t="shared" si="437"/>
        <v>0</v>
      </c>
      <c r="V1471" s="560">
        <f t="shared" si="438"/>
        <v>0</v>
      </c>
      <c r="W1471" s="560">
        <f t="shared" si="439"/>
        <v>0</v>
      </c>
    </row>
    <row r="1472" spans="1:23" ht="21" customHeight="1">
      <c r="A1472" s="316" t="str">
        <f t="shared" si="430"/>
        <v/>
      </c>
      <c r="B1472" s="316" t="str">
        <f t="shared" si="431"/>
        <v/>
      </c>
      <c r="C1472" s="316" t="str">
        <f>IF(AND(F1472&lt;&gt;"",G1472&lt;&gt;""),COUNT($C$32:C1471)+1,"")</f>
        <v/>
      </c>
      <c r="D1472" s="292" t="str">
        <f t="shared" si="432"/>
        <v/>
      </c>
      <c r="E1472" s="292" t="str">
        <f t="shared" si="433"/>
        <v/>
      </c>
      <c r="F1472" s="316"/>
      <c r="G1472" s="316"/>
      <c r="H1472" s="317"/>
      <c r="I1472" s="316" t="s">
        <v>445</v>
      </c>
      <c r="J1472" s="318"/>
      <c r="K1472" s="319"/>
      <c r="L1472" s="292" t="s">
        <v>446</v>
      </c>
      <c r="M1472" s="324"/>
      <c r="N1472" s="294" t="str">
        <f t="shared" si="434"/>
        <v/>
      </c>
      <c r="O1472" s="319"/>
      <c r="P1472" s="296" t="str">
        <f t="shared" si="435"/>
        <v/>
      </c>
      <c r="Q1472" s="552"/>
      <c r="R1472" s="551"/>
      <c r="S1472" s="291"/>
      <c r="T1472" t="str">
        <f t="shared" si="436"/>
        <v>-</v>
      </c>
      <c r="U1472" s="560">
        <f t="shared" si="437"/>
        <v>0</v>
      </c>
      <c r="V1472" s="560">
        <f t="shared" si="438"/>
        <v>0</v>
      </c>
      <c r="W1472" s="560">
        <f t="shared" si="439"/>
        <v>0</v>
      </c>
    </row>
    <row r="1473" spans="1:23" ht="21" customHeight="1">
      <c r="A1473" s="316" t="str">
        <f t="shared" si="430"/>
        <v/>
      </c>
      <c r="B1473" s="316" t="str">
        <f t="shared" si="431"/>
        <v/>
      </c>
      <c r="C1473" s="316" t="str">
        <f>IF(AND(F1473&lt;&gt;"",G1473&lt;&gt;""),COUNT($C$32:C1472)+1,"")</f>
        <v/>
      </c>
      <c r="D1473" s="292" t="str">
        <f t="shared" si="432"/>
        <v/>
      </c>
      <c r="E1473" s="292" t="str">
        <f t="shared" si="433"/>
        <v/>
      </c>
      <c r="F1473" s="316"/>
      <c r="G1473" s="316"/>
      <c r="H1473" s="317"/>
      <c r="I1473" s="316" t="s">
        <v>445</v>
      </c>
      <c r="J1473" s="318"/>
      <c r="K1473" s="319"/>
      <c r="L1473" s="292" t="s">
        <v>446</v>
      </c>
      <c r="M1473" s="324"/>
      <c r="N1473" s="294" t="str">
        <f t="shared" si="434"/>
        <v/>
      </c>
      <c r="O1473" s="319"/>
      <c r="P1473" s="296" t="str">
        <f t="shared" si="435"/>
        <v/>
      </c>
      <c r="Q1473" s="552"/>
      <c r="R1473" s="551"/>
      <c r="S1473" s="291"/>
      <c r="T1473" t="str">
        <f t="shared" si="436"/>
        <v>-</v>
      </c>
      <c r="U1473" s="560">
        <f t="shared" si="437"/>
        <v>0</v>
      </c>
      <c r="V1473" s="560">
        <f t="shared" si="438"/>
        <v>0</v>
      </c>
      <c r="W1473" s="560">
        <f t="shared" si="439"/>
        <v>0</v>
      </c>
    </row>
    <row r="1474" spans="1:23" ht="21" customHeight="1">
      <c r="A1474" s="316" t="str">
        <f t="shared" si="430"/>
        <v/>
      </c>
      <c r="B1474" s="316" t="str">
        <f t="shared" si="431"/>
        <v/>
      </c>
      <c r="C1474" s="316" t="str">
        <f>IF(AND(F1474&lt;&gt;"",G1474&lt;&gt;""),COUNT($C$32:C1473)+1,"")</f>
        <v/>
      </c>
      <c r="D1474" s="292" t="str">
        <f t="shared" si="432"/>
        <v/>
      </c>
      <c r="E1474" s="292" t="str">
        <f t="shared" si="433"/>
        <v/>
      </c>
      <c r="F1474" s="316"/>
      <c r="G1474" s="316"/>
      <c r="H1474" s="317"/>
      <c r="I1474" s="316" t="s">
        <v>445</v>
      </c>
      <c r="J1474" s="318"/>
      <c r="K1474" s="319"/>
      <c r="L1474" s="292" t="s">
        <v>446</v>
      </c>
      <c r="M1474" s="324"/>
      <c r="N1474" s="294" t="str">
        <f t="shared" si="434"/>
        <v/>
      </c>
      <c r="O1474" s="319"/>
      <c r="P1474" s="296" t="str">
        <f t="shared" si="435"/>
        <v/>
      </c>
      <c r="Q1474" s="552"/>
      <c r="R1474" s="551"/>
      <c r="S1474" s="291"/>
      <c r="T1474" t="str">
        <f t="shared" si="436"/>
        <v>-</v>
      </c>
      <c r="U1474" s="560">
        <f t="shared" si="437"/>
        <v>0</v>
      </c>
      <c r="V1474" s="560">
        <f t="shared" si="438"/>
        <v>0</v>
      </c>
      <c r="W1474" s="560">
        <f t="shared" si="439"/>
        <v>0</v>
      </c>
    </row>
    <row r="1475" spans="1:23" ht="21" customHeight="1">
      <c r="A1475" s="316" t="str">
        <f t="shared" si="430"/>
        <v/>
      </c>
      <c r="B1475" s="316" t="str">
        <f t="shared" si="431"/>
        <v/>
      </c>
      <c r="C1475" s="316" t="str">
        <f>IF(AND(F1475&lt;&gt;"",G1475&lt;&gt;""),COUNT($C$32:C1474)+1,"")</f>
        <v/>
      </c>
      <c r="D1475" s="292" t="str">
        <f t="shared" si="432"/>
        <v/>
      </c>
      <c r="E1475" s="292" t="str">
        <f t="shared" si="433"/>
        <v/>
      </c>
      <c r="F1475" s="316"/>
      <c r="G1475" s="316"/>
      <c r="H1475" s="317"/>
      <c r="I1475" s="316" t="s">
        <v>445</v>
      </c>
      <c r="J1475" s="318"/>
      <c r="K1475" s="319"/>
      <c r="L1475" s="292" t="s">
        <v>446</v>
      </c>
      <c r="M1475" s="324"/>
      <c r="N1475" s="294" t="str">
        <f t="shared" si="434"/>
        <v/>
      </c>
      <c r="O1475" s="319"/>
      <c r="P1475" s="296" t="str">
        <f t="shared" si="435"/>
        <v/>
      </c>
      <c r="Q1475" s="552"/>
      <c r="R1475" s="551"/>
      <c r="S1475" s="291"/>
      <c r="T1475" t="str">
        <f t="shared" si="436"/>
        <v>-</v>
      </c>
      <c r="U1475" s="560">
        <f t="shared" si="437"/>
        <v>0</v>
      </c>
      <c r="V1475" s="560">
        <f t="shared" si="438"/>
        <v>0</v>
      </c>
      <c r="W1475" s="560">
        <f t="shared" si="439"/>
        <v>0</v>
      </c>
    </row>
    <row r="1476" spans="1:23" ht="21" customHeight="1">
      <c r="A1476" s="316" t="str">
        <f t="shared" si="430"/>
        <v/>
      </c>
      <c r="B1476" s="316" t="str">
        <f t="shared" si="431"/>
        <v/>
      </c>
      <c r="C1476" s="316" t="str">
        <f>IF(AND(F1476&lt;&gt;"",G1476&lt;&gt;""),COUNT($C$32:C1475)+1,"")</f>
        <v/>
      </c>
      <c r="D1476" s="292" t="str">
        <f t="shared" si="432"/>
        <v/>
      </c>
      <c r="E1476" s="292" t="str">
        <f t="shared" si="433"/>
        <v/>
      </c>
      <c r="F1476" s="316"/>
      <c r="G1476" s="316"/>
      <c r="H1476" s="317"/>
      <c r="I1476" s="316" t="s">
        <v>445</v>
      </c>
      <c r="J1476" s="318"/>
      <c r="K1476" s="319"/>
      <c r="L1476" s="292" t="s">
        <v>446</v>
      </c>
      <c r="M1476" s="324"/>
      <c r="N1476" s="294" t="str">
        <f t="shared" si="434"/>
        <v/>
      </c>
      <c r="O1476" s="319"/>
      <c r="P1476" s="296" t="str">
        <f t="shared" si="435"/>
        <v/>
      </c>
      <c r="Q1476" s="552"/>
      <c r="R1476" s="551"/>
      <c r="S1476" s="291"/>
      <c r="T1476" t="str">
        <f t="shared" si="436"/>
        <v>-</v>
      </c>
      <c r="U1476" s="560">
        <f t="shared" si="437"/>
        <v>0</v>
      </c>
      <c r="V1476" s="560">
        <f t="shared" si="438"/>
        <v>0</v>
      </c>
      <c r="W1476" s="560">
        <f t="shared" si="439"/>
        <v>0</v>
      </c>
    </row>
    <row r="1477" spans="1:23" ht="21" customHeight="1">
      <c r="A1477" s="316" t="str">
        <f t="shared" si="430"/>
        <v/>
      </c>
      <c r="B1477" s="316" t="str">
        <f t="shared" si="431"/>
        <v/>
      </c>
      <c r="C1477" s="316" t="str">
        <f>IF(AND(F1477&lt;&gt;"",G1477&lt;&gt;""),COUNT($C$32:C1476)+1,"")</f>
        <v/>
      </c>
      <c r="D1477" s="292" t="str">
        <f t="shared" si="432"/>
        <v/>
      </c>
      <c r="E1477" s="292" t="str">
        <f t="shared" si="433"/>
        <v/>
      </c>
      <c r="F1477" s="316"/>
      <c r="G1477" s="316"/>
      <c r="H1477" s="317"/>
      <c r="I1477" s="316" t="s">
        <v>445</v>
      </c>
      <c r="J1477" s="318"/>
      <c r="K1477" s="319"/>
      <c r="L1477" s="292" t="s">
        <v>446</v>
      </c>
      <c r="M1477" s="324"/>
      <c r="N1477" s="294" t="str">
        <f t="shared" si="434"/>
        <v/>
      </c>
      <c r="O1477" s="319"/>
      <c r="P1477" s="296" t="str">
        <f t="shared" si="435"/>
        <v/>
      </c>
      <c r="Q1477" s="552"/>
      <c r="R1477" s="551"/>
      <c r="S1477" s="291"/>
      <c r="T1477" t="str">
        <f t="shared" si="436"/>
        <v>-</v>
      </c>
      <c r="U1477" s="560">
        <f t="shared" si="437"/>
        <v>0</v>
      </c>
      <c r="V1477" s="560">
        <f t="shared" si="438"/>
        <v>0</v>
      </c>
      <c r="W1477" s="560">
        <f t="shared" si="439"/>
        <v>0</v>
      </c>
    </row>
    <row r="1478" spans="1:23" ht="21" customHeight="1">
      <c r="A1478" s="316" t="str">
        <f t="shared" si="430"/>
        <v/>
      </c>
      <c r="B1478" s="316" t="str">
        <f t="shared" si="431"/>
        <v/>
      </c>
      <c r="C1478" s="316" t="str">
        <f>IF(AND(F1478&lt;&gt;"",G1478&lt;&gt;""),COUNT($C$32:C1477)+1,"")</f>
        <v/>
      </c>
      <c r="D1478" s="292" t="str">
        <f t="shared" si="432"/>
        <v/>
      </c>
      <c r="E1478" s="292" t="str">
        <f t="shared" si="433"/>
        <v/>
      </c>
      <c r="F1478" s="316"/>
      <c r="G1478" s="316"/>
      <c r="H1478" s="317"/>
      <c r="I1478" s="316" t="s">
        <v>445</v>
      </c>
      <c r="J1478" s="318"/>
      <c r="K1478" s="319"/>
      <c r="L1478" s="292" t="s">
        <v>446</v>
      </c>
      <c r="M1478" s="324"/>
      <c r="N1478" s="294" t="str">
        <f t="shared" si="434"/>
        <v/>
      </c>
      <c r="O1478" s="319"/>
      <c r="P1478" s="296" t="str">
        <f t="shared" si="435"/>
        <v/>
      </c>
      <c r="Q1478" s="552"/>
      <c r="R1478" s="551"/>
      <c r="S1478" s="291"/>
      <c r="T1478" t="str">
        <f t="shared" si="436"/>
        <v>-</v>
      </c>
      <c r="U1478" s="560">
        <f t="shared" si="437"/>
        <v>0</v>
      </c>
      <c r="V1478" s="560">
        <f t="shared" si="438"/>
        <v>0</v>
      </c>
      <c r="W1478" s="560">
        <f t="shared" si="439"/>
        <v>0</v>
      </c>
    </row>
    <row r="1479" spans="1:23" ht="21" customHeight="1">
      <c r="A1479" s="316" t="str">
        <f t="shared" si="430"/>
        <v/>
      </c>
      <c r="B1479" s="316" t="str">
        <f t="shared" si="431"/>
        <v/>
      </c>
      <c r="C1479" s="316" t="str">
        <f>IF(AND(F1479&lt;&gt;"",G1479&lt;&gt;""),COUNT($C$32:C1478)+1,"")</f>
        <v/>
      </c>
      <c r="D1479" s="292" t="str">
        <f t="shared" si="432"/>
        <v/>
      </c>
      <c r="E1479" s="292" t="str">
        <f t="shared" si="433"/>
        <v/>
      </c>
      <c r="F1479" s="316"/>
      <c r="G1479" s="316"/>
      <c r="H1479" s="317"/>
      <c r="I1479" s="316" t="s">
        <v>445</v>
      </c>
      <c r="J1479" s="318"/>
      <c r="K1479" s="319"/>
      <c r="L1479" s="292" t="s">
        <v>446</v>
      </c>
      <c r="M1479" s="324"/>
      <c r="N1479" s="294" t="str">
        <f t="shared" si="434"/>
        <v/>
      </c>
      <c r="O1479" s="319"/>
      <c r="P1479" s="296" t="str">
        <f t="shared" si="435"/>
        <v/>
      </c>
      <c r="Q1479" s="552"/>
      <c r="R1479" s="551"/>
      <c r="S1479" s="291"/>
      <c r="T1479" t="str">
        <f t="shared" si="436"/>
        <v>-</v>
      </c>
      <c r="U1479" s="560">
        <f t="shared" si="437"/>
        <v>0</v>
      </c>
      <c r="V1479" s="560">
        <f t="shared" si="438"/>
        <v>0</v>
      </c>
      <c r="W1479" s="560">
        <f t="shared" si="439"/>
        <v>0</v>
      </c>
    </row>
    <row r="1480" spans="1:23" ht="21" customHeight="1">
      <c r="A1480" s="316" t="str">
        <f t="shared" si="430"/>
        <v/>
      </c>
      <c r="B1480" s="316" t="str">
        <f t="shared" si="431"/>
        <v/>
      </c>
      <c r="C1480" s="316" t="str">
        <f>IF(AND(F1480&lt;&gt;"",G1480&lt;&gt;""),COUNT($C$32:C1479)+1,"")</f>
        <v/>
      </c>
      <c r="D1480" s="292" t="str">
        <f t="shared" si="432"/>
        <v/>
      </c>
      <c r="E1480" s="292" t="str">
        <f t="shared" si="433"/>
        <v/>
      </c>
      <c r="F1480" s="316"/>
      <c r="G1480" s="316"/>
      <c r="H1480" s="317"/>
      <c r="I1480" s="316" t="s">
        <v>445</v>
      </c>
      <c r="J1480" s="318"/>
      <c r="K1480" s="319"/>
      <c r="L1480" s="292" t="s">
        <v>446</v>
      </c>
      <c r="M1480" s="324"/>
      <c r="N1480" s="294" t="str">
        <f t="shared" si="434"/>
        <v/>
      </c>
      <c r="O1480" s="319"/>
      <c r="P1480" s="296" t="str">
        <f t="shared" si="435"/>
        <v/>
      </c>
      <c r="Q1480" s="552"/>
      <c r="R1480" s="551"/>
      <c r="S1480" s="291"/>
      <c r="T1480" t="str">
        <f t="shared" si="436"/>
        <v>-</v>
      </c>
      <c r="U1480" s="560">
        <f t="shared" si="437"/>
        <v>0</v>
      </c>
      <c r="V1480" s="560">
        <f t="shared" si="438"/>
        <v>0</v>
      </c>
      <c r="W1480" s="560">
        <f t="shared" si="439"/>
        <v>0</v>
      </c>
    </row>
    <row r="1481" spans="1:23" ht="21" customHeight="1">
      <c r="A1481" s="316" t="str">
        <f t="shared" si="430"/>
        <v/>
      </c>
      <c r="B1481" s="316" t="str">
        <f t="shared" si="431"/>
        <v/>
      </c>
      <c r="C1481" s="316" t="str">
        <f>IF(AND(F1481&lt;&gt;"",G1481&lt;&gt;""),COUNT($C$32:C1480)+1,"")</f>
        <v/>
      </c>
      <c r="D1481" s="292" t="str">
        <f t="shared" si="432"/>
        <v/>
      </c>
      <c r="E1481" s="292" t="str">
        <f t="shared" si="433"/>
        <v/>
      </c>
      <c r="F1481" s="316"/>
      <c r="G1481" s="316"/>
      <c r="H1481" s="317"/>
      <c r="I1481" s="316" t="s">
        <v>445</v>
      </c>
      <c r="J1481" s="318"/>
      <c r="K1481" s="319"/>
      <c r="L1481" s="292" t="s">
        <v>446</v>
      </c>
      <c r="M1481" s="324"/>
      <c r="N1481" s="294" t="str">
        <f t="shared" si="434"/>
        <v/>
      </c>
      <c r="O1481" s="319"/>
      <c r="P1481" s="296" t="str">
        <f t="shared" si="435"/>
        <v/>
      </c>
      <c r="Q1481" s="552"/>
      <c r="R1481" s="551"/>
      <c r="S1481" s="291"/>
      <c r="T1481" t="str">
        <f t="shared" si="436"/>
        <v>-</v>
      </c>
      <c r="U1481" s="560">
        <f t="shared" si="437"/>
        <v>0</v>
      </c>
      <c r="V1481" s="560">
        <f t="shared" si="438"/>
        <v>0</v>
      </c>
      <c r="W1481" s="560">
        <f t="shared" si="439"/>
        <v>0</v>
      </c>
    </row>
    <row r="1482" spans="1:23" ht="21" customHeight="1">
      <c r="A1482" s="316" t="str">
        <f t="shared" si="430"/>
        <v/>
      </c>
      <c r="B1482" s="316" t="str">
        <f t="shared" si="431"/>
        <v/>
      </c>
      <c r="C1482" s="316" t="str">
        <f>IF(AND(F1482&lt;&gt;"",G1482&lt;&gt;""),COUNT($C$32:C1481)+1,"")</f>
        <v/>
      </c>
      <c r="D1482" s="292" t="str">
        <f t="shared" si="432"/>
        <v/>
      </c>
      <c r="E1482" s="292" t="str">
        <f t="shared" si="433"/>
        <v/>
      </c>
      <c r="F1482" s="316"/>
      <c r="G1482" s="316"/>
      <c r="H1482" s="317"/>
      <c r="I1482" s="316" t="s">
        <v>445</v>
      </c>
      <c r="J1482" s="318"/>
      <c r="K1482" s="319"/>
      <c r="L1482" s="292" t="s">
        <v>446</v>
      </c>
      <c r="M1482" s="324"/>
      <c r="N1482" s="294" t="str">
        <f t="shared" si="434"/>
        <v/>
      </c>
      <c r="O1482" s="319"/>
      <c r="P1482" s="296" t="str">
        <f t="shared" si="435"/>
        <v/>
      </c>
      <c r="Q1482" s="552"/>
      <c r="R1482" s="551"/>
      <c r="S1482" s="291"/>
      <c r="T1482" t="str">
        <f t="shared" si="436"/>
        <v>-</v>
      </c>
      <c r="U1482" s="560">
        <f t="shared" si="437"/>
        <v>0</v>
      </c>
      <c r="V1482" s="560">
        <f t="shared" si="438"/>
        <v>0</v>
      </c>
      <c r="W1482" s="560">
        <f t="shared" si="439"/>
        <v>0</v>
      </c>
    </row>
    <row r="1483" spans="1:23" ht="21" customHeight="1">
      <c r="A1483" s="316" t="str">
        <f t="shared" si="430"/>
        <v/>
      </c>
      <c r="B1483" s="316" t="str">
        <f t="shared" si="431"/>
        <v/>
      </c>
      <c r="C1483" s="316" t="str">
        <f>IF(AND(F1483&lt;&gt;"",G1483&lt;&gt;""),COUNT($C$32:C1482)+1,"")</f>
        <v/>
      </c>
      <c r="D1483" s="292" t="str">
        <f t="shared" si="432"/>
        <v/>
      </c>
      <c r="E1483" s="292" t="str">
        <f t="shared" si="433"/>
        <v/>
      </c>
      <c r="F1483" s="316"/>
      <c r="G1483" s="316"/>
      <c r="H1483" s="317"/>
      <c r="I1483" s="316" t="s">
        <v>445</v>
      </c>
      <c r="J1483" s="318"/>
      <c r="K1483" s="319"/>
      <c r="L1483" s="292" t="s">
        <v>446</v>
      </c>
      <c r="M1483" s="324"/>
      <c r="N1483" s="294" t="str">
        <f t="shared" si="434"/>
        <v/>
      </c>
      <c r="O1483" s="319"/>
      <c r="P1483" s="296" t="str">
        <f t="shared" si="435"/>
        <v/>
      </c>
      <c r="Q1483" s="552"/>
      <c r="R1483" s="551"/>
      <c r="S1483" s="291"/>
      <c r="T1483" t="str">
        <f t="shared" si="436"/>
        <v>-</v>
      </c>
      <c r="U1483" s="560">
        <f t="shared" si="437"/>
        <v>0</v>
      </c>
      <c r="V1483" s="560">
        <f t="shared" si="438"/>
        <v>0</v>
      </c>
      <c r="W1483" s="560">
        <f t="shared" si="439"/>
        <v>0</v>
      </c>
    </row>
    <row r="1484" spans="1:23" ht="21" customHeight="1">
      <c r="A1484" s="316" t="str">
        <f t="shared" si="430"/>
        <v/>
      </c>
      <c r="B1484" s="316" t="str">
        <f t="shared" si="431"/>
        <v/>
      </c>
      <c r="C1484" s="316" t="str">
        <f>IF(AND(F1484&lt;&gt;"",G1484&lt;&gt;""),COUNT($C$32:C1483)+1,"")</f>
        <v/>
      </c>
      <c r="D1484" s="292" t="str">
        <f t="shared" si="432"/>
        <v/>
      </c>
      <c r="E1484" s="292" t="str">
        <f t="shared" si="433"/>
        <v/>
      </c>
      <c r="F1484" s="316"/>
      <c r="G1484" s="316"/>
      <c r="H1484" s="317"/>
      <c r="I1484" s="316" t="s">
        <v>445</v>
      </c>
      <c r="J1484" s="318"/>
      <c r="K1484" s="319"/>
      <c r="L1484" s="292" t="s">
        <v>446</v>
      </c>
      <c r="M1484" s="324"/>
      <c r="N1484" s="294" t="str">
        <f t="shared" si="434"/>
        <v/>
      </c>
      <c r="O1484" s="319"/>
      <c r="P1484" s="296" t="str">
        <f t="shared" si="435"/>
        <v/>
      </c>
      <c r="Q1484" s="552"/>
      <c r="R1484" s="551"/>
      <c r="S1484" s="291"/>
      <c r="T1484" t="str">
        <f t="shared" si="436"/>
        <v>-</v>
      </c>
      <c r="U1484" s="560">
        <f t="shared" si="437"/>
        <v>0</v>
      </c>
      <c r="V1484" s="560">
        <f t="shared" si="438"/>
        <v>0</v>
      </c>
      <c r="W1484" s="560">
        <f t="shared" si="439"/>
        <v>0</v>
      </c>
    </row>
    <row r="1485" spans="1:23" ht="21" customHeight="1">
      <c r="A1485" s="316" t="str">
        <f t="shared" si="430"/>
        <v/>
      </c>
      <c r="B1485" s="316" t="str">
        <f t="shared" si="431"/>
        <v/>
      </c>
      <c r="C1485" s="316" t="str">
        <f>IF(AND(F1485&lt;&gt;"",G1485&lt;&gt;""),COUNT($C$32:C1484)+1,"")</f>
        <v/>
      </c>
      <c r="D1485" s="292" t="str">
        <f t="shared" si="432"/>
        <v/>
      </c>
      <c r="E1485" s="292" t="str">
        <f t="shared" si="433"/>
        <v/>
      </c>
      <c r="F1485" s="316"/>
      <c r="G1485" s="316"/>
      <c r="H1485" s="317"/>
      <c r="I1485" s="316" t="s">
        <v>445</v>
      </c>
      <c r="J1485" s="318"/>
      <c r="K1485" s="319"/>
      <c r="L1485" s="292" t="s">
        <v>446</v>
      </c>
      <c r="M1485" s="324"/>
      <c r="N1485" s="294" t="str">
        <f t="shared" si="434"/>
        <v/>
      </c>
      <c r="O1485" s="319"/>
      <c r="P1485" s="296" t="str">
        <f t="shared" si="435"/>
        <v/>
      </c>
      <c r="Q1485" s="552"/>
      <c r="R1485" s="551"/>
      <c r="S1485" s="291"/>
      <c r="T1485" t="str">
        <f t="shared" si="436"/>
        <v>-</v>
      </c>
      <c r="U1485" s="560">
        <f t="shared" si="437"/>
        <v>0</v>
      </c>
      <c r="V1485" s="560">
        <f t="shared" si="438"/>
        <v>0</v>
      </c>
      <c r="W1485" s="560">
        <f t="shared" si="439"/>
        <v>0</v>
      </c>
    </row>
    <row r="1486" spans="1:23" ht="21" customHeight="1">
      <c r="A1486" s="316" t="str">
        <f t="shared" si="430"/>
        <v/>
      </c>
      <c r="B1486" s="316" t="str">
        <f t="shared" si="431"/>
        <v/>
      </c>
      <c r="C1486" s="316" t="str">
        <f>IF(AND(F1486&lt;&gt;"",G1486&lt;&gt;""),COUNT($C$32:C1485)+1,"")</f>
        <v/>
      </c>
      <c r="D1486" s="292" t="str">
        <f t="shared" si="432"/>
        <v/>
      </c>
      <c r="E1486" s="292" t="str">
        <f t="shared" si="433"/>
        <v/>
      </c>
      <c r="F1486" s="316"/>
      <c r="G1486" s="316"/>
      <c r="H1486" s="317"/>
      <c r="I1486" s="316" t="s">
        <v>445</v>
      </c>
      <c r="J1486" s="318"/>
      <c r="K1486" s="319"/>
      <c r="L1486" s="292" t="s">
        <v>446</v>
      </c>
      <c r="M1486" s="324"/>
      <c r="N1486" s="294" t="str">
        <f t="shared" si="434"/>
        <v/>
      </c>
      <c r="O1486" s="319"/>
      <c r="P1486" s="296" t="str">
        <f t="shared" si="435"/>
        <v/>
      </c>
      <c r="Q1486" s="552"/>
      <c r="R1486" s="551"/>
      <c r="S1486" s="291"/>
      <c r="T1486" t="str">
        <f t="shared" si="436"/>
        <v>-</v>
      </c>
      <c r="U1486" s="560">
        <f t="shared" si="437"/>
        <v>0</v>
      </c>
      <c r="V1486" s="560">
        <f t="shared" si="438"/>
        <v>0</v>
      </c>
      <c r="W1486" s="560">
        <f t="shared" si="439"/>
        <v>0</v>
      </c>
    </row>
    <row r="1487" spans="1:23" ht="21" customHeight="1">
      <c r="A1487" s="316" t="str">
        <f t="shared" si="430"/>
        <v/>
      </c>
      <c r="B1487" s="316" t="str">
        <f t="shared" si="431"/>
        <v/>
      </c>
      <c r="C1487" s="316" t="str">
        <f>IF(AND(F1487&lt;&gt;"",G1487&lt;&gt;""),COUNT($C$32:C1486)+1,"")</f>
        <v/>
      </c>
      <c r="D1487" s="292" t="str">
        <f t="shared" si="432"/>
        <v/>
      </c>
      <c r="E1487" s="292" t="str">
        <f t="shared" si="433"/>
        <v/>
      </c>
      <c r="F1487" s="316"/>
      <c r="G1487" s="316"/>
      <c r="H1487" s="317"/>
      <c r="I1487" s="316" t="s">
        <v>445</v>
      </c>
      <c r="J1487" s="318"/>
      <c r="K1487" s="319"/>
      <c r="L1487" s="292" t="s">
        <v>446</v>
      </c>
      <c r="M1487" s="324"/>
      <c r="N1487" s="294" t="str">
        <f t="shared" si="434"/>
        <v/>
      </c>
      <c r="O1487" s="319"/>
      <c r="P1487" s="296" t="str">
        <f t="shared" si="435"/>
        <v/>
      </c>
      <c r="Q1487" s="552"/>
      <c r="R1487" s="551"/>
      <c r="S1487" s="291"/>
      <c r="T1487" t="str">
        <f t="shared" si="436"/>
        <v>-</v>
      </c>
      <c r="U1487" s="560">
        <f t="shared" si="437"/>
        <v>0</v>
      </c>
      <c r="V1487" s="560">
        <f t="shared" si="438"/>
        <v>0</v>
      </c>
      <c r="W1487" s="560">
        <f t="shared" si="439"/>
        <v>0</v>
      </c>
    </row>
    <row r="1488" spans="1:23" ht="21" customHeight="1">
      <c r="A1488" s="316" t="str">
        <f t="shared" si="430"/>
        <v/>
      </c>
      <c r="B1488" s="316" t="str">
        <f t="shared" si="431"/>
        <v/>
      </c>
      <c r="C1488" s="316" t="str">
        <f>IF(AND(F1488&lt;&gt;"",G1488&lt;&gt;""),COUNT($C$32:C1487)+1,"")</f>
        <v/>
      </c>
      <c r="D1488" s="292" t="str">
        <f t="shared" si="432"/>
        <v/>
      </c>
      <c r="E1488" s="292" t="str">
        <f t="shared" si="433"/>
        <v/>
      </c>
      <c r="F1488" s="316"/>
      <c r="G1488" s="316"/>
      <c r="H1488" s="317"/>
      <c r="I1488" s="316" t="s">
        <v>445</v>
      </c>
      <c r="J1488" s="318"/>
      <c r="K1488" s="319"/>
      <c r="L1488" s="292" t="s">
        <v>446</v>
      </c>
      <c r="M1488" s="324"/>
      <c r="N1488" s="294" t="str">
        <f t="shared" si="434"/>
        <v/>
      </c>
      <c r="O1488" s="319"/>
      <c r="P1488" s="296" t="str">
        <f t="shared" si="435"/>
        <v/>
      </c>
      <c r="Q1488" s="552"/>
      <c r="R1488" s="551"/>
      <c r="S1488" s="291"/>
      <c r="T1488" t="str">
        <f t="shared" si="436"/>
        <v>-</v>
      </c>
      <c r="U1488" s="560">
        <f t="shared" si="437"/>
        <v>0</v>
      </c>
      <c r="V1488" s="560">
        <f t="shared" si="438"/>
        <v>0</v>
      </c>
      <c r="W1488" s="560">
        <f t="shared" si="439"/>
        <v>0</v>
      </c>
    </row>
    <row r="1489" spans="1:23" ht="21" customHeight="1">
      <c r="A1489" s="316" t="str">
        <f t="shared" si="430"/>
        <v/>
      </c>
      <c r="B1489" s="316" t="str">
        <f t="shared" si="431"/>
        <v/>
      </c>
      <c r="C1489" s="316" t="str">
        <f>IF(AND(F1489&lt;&gt;"",G1489&lt;&gt;""),COUNT($C$32:C1488)+1,"")</f>
        <v/>
      </c>
      <c r="D1489" s="292" t="str">
        <f t="shared" si="432"/>
        <v/>
      </c>
      <c r="E1489" s="292" t="str">
        <f t="shared" si="433"/>
        <v/>
      </c>
      <c r="F1489" s="316"/>
      <c r="G1489" s="316"/>
      <c r="H1489" s="317"/>
      <c r="I1489" s="316" t="s">
        <v>445</v>
      </c>
      <c r="J1489" s="318"/>
      <c r="K1489" s="319"/>
      <c r="L1489" s="292" t="s">
        <v>446</v>
      </c>
      <c r="M1489" s="324"/>
      <c r="N1489" s="294" t="str">
        <f t="shared" si="434"/>
        <v/>
      </c>
      <c r="O1489" s="319"/>
      <c r="P1489" s="296" t="str">
        <f t="shared" si="435"/>
        <v/>
      </c>
      <c r="Q1489" s="552"/>
      <c r="R1489" s="551"/>
      <c r="S1489" s="291"/>
      <c r="T1489" t="str">
        <f t="shared" si="436"/>
        <v>-</v>
      </c>
      <c r="U1489" s="560">
        <f t="shared" si="437"/>
        <v>0</v>
      </c>
      <c r="V1489" s="560">
        <f t="shared" si="438"/>
        <v>0</v>
      </c>
      <c r="W1489" s="560">
        <f t="shared" si="439"/>
        <v>0</v>
      </c>
    </row>
    <row r="1490" spans="1:23" ht="21" customHeight="1">
      <c r="A1490" s="316" t="str">
        <f t="shared" si="430"/>
        <v/>
      </c>
      <c r="B1490" s="316" t="str">
        <f t="shared" si="431"/>
        <v/>
      </c>
      <c r="C1490" s="316" t="str">
        <f>IF(AND(F1490&lt;&gt;"",G1490&lt;&gt;""),COUNT($C$32:C1489)+1,"")</f>
        <v/>
      </c>
      <c r="D1490" s="292" t="str">
        <f t="shared" si="432"/>
        <v/>
      </c>
      <c r="E1490" s="292" t="str">
        <f t="shared" si="433"/>
        <v/>
      </c>
      <c r="F1490" s="316"/>
      <c r="G1490" s="316"/>
      <c r="H1490" s="317"/>
      <c r="I1490" s="316" t="s">
        <v>445</v>
      </c>
      <c r="J1490" s="318"/>
      <c r="K1490" s="319"/>
      <c r="L1490" s="292" t="s">
        <v>446</v>
      </c>
      <c r="M1490" s="324"/>
      <c r="N1490" s="294" t="str">
        <f t="shared" si="434"/>
        <v/>
      </c>
      <c r="O1490" s="319"/>
      <c r="P1490" s="296" t="str">
        <f t="shared" si="435"/>
        <v/>
      </c>
      <c r="Q1490" s="552"/>
      <c r="R1490" s="551"/>
      <c r="S1490" s="291"/>
      <c r="T1490" t="str">
        <f t="shared" si="436"/>
        <v>-</v>
      </c>
      <c r="U1490" s="560">
        <f t="shared" si="437"/>
        <v>0</v>
      </c>
      <c r="V1490" s="560">
        <f t="shared" si="438"/>
        <v>0</v>
      </c>
      <c r="W1490" s="560">
        <f t="shared" si="439"/>
        <v>0</v>
      </c>
    </row>
    <row r="1491" spans="1:23" ht="21" customHeight="1">
      <c r="A1491" s="316" t="str">
        <f t="shared" si="430"/>
        <v/>
      </c>
      <c r="B1491" s="316" t="str">
        <f t="shared" si="431"/>
        <v/>
      </c>
      <c r="C1491" s="316" t="str">
        <f>IF(AND(F1491&lt;&gt;"",G1491&lt;&gt;""),COUNT($C$32:C1490)+1,"")</f>
        <v/>
      </c>
      <c r="D1491" s="292" t="str">
        <f t="shared" si="432"/>
        <v/>
      </c>
      <c r="E1491" s="292" t="str">
        <f t="shared" si="433"/>
        <v/>
      </c>
      <c r="F1491" s="316"/>
      <c r="G1491" s="316"/>
      <c r="H1491" s="317"/>
      <c r="I1491" s="316" t="s">
        <v>445</v>
      </c>
      <c r="J1491" s="318"/>
      <c r="K1491" s="319"/>
      <c r="L1491" s="292" t="s">
        <v>446</v>
      </c>
      <c r="M1491" s="324"/>
      <c r="N1491" s="294" t="str">
        <f t="shared" si="434"/>
        <v/>
      </c>
      <c r="O1491" s="319"/>
      <c r="P1491" s="296" t="str">
        <f t="shared" si="435"/>
        <v/>
      </c>
      <c r="Q1491" s="552"/>
      <c r="R1491" s="551"/>
      <c r="S1491" s="291"/>
      <c r="T1491" t="str">
        <f t="shared" si="436"/>
        <v>-</v>
      </c>
      <c r="U1491" s="560">
        <f t="shared" si="437"/>
        <v>0</v>
      </c>
      <c r="V1491" s="560">
        <f t="shared" si="438"/>
        <v>0</v>
      </c>
      <c r="W1491" s="560">
        <f t="shared" si="439"/>
        <v>0</v>
      </c>
    </row>
    <row r="1492" spans="1:23" ht="21" customHeight="1">
      <c r="A1492" s="316" t="str">
        <f t="shared" si="430"/>
        <v/>
      </c>
      <c r="B1492" s="316" t="str">
        <f t="shared" si="431"/>
        <v/>
      </c>
      <c r="C1492" s="316" t="str">
        <f>IF(AND(F1492&lt;&gt;"",G1492&lt;&gt;""),COUNT($C$32:C1491)+1,"")</f>
        <v/>
      </c>
      <c r="D1492" s="292" t="str">
        <f t="shared" si="432"/>
        <v/>
      </c>
      <c r="E1492" s="292" t="str">
        <f t="shared" si="433"/>
        <v/>
      </c>
      <c r="F1492" s="316"/>
      <c r="G1492" s="316"/>
      <c r="H1492" s="317"/>
      <c r="I1492" s="316" t="s">
        <v>445</v>
      </c>
      <c r="J1492" s="318"/>
      <c r="K1492" s="319"/>
      <c r="L1492" s="292" t="s">
        <v>446</v>
      </c>
      <c r="M1492" s="324"/>
      <c r="N1492" s="294" t="str">
        <f t="shared" si="434"/>
        <v/>
      </c>
      <c r="O1492" s="319"/>
      <c r="P1492" s="296" t="str">
        <f t="shared" si="435"/>
        <v/>
      </c>
      <c r="Q1492" s="552"/>
      <c r="R1492" s="551"/>
      <c r="S1492" s="291"/>
      <c r="T1492" t="str">
        <f t="shared" si="436"/>
        <v>-</v>
      </c>
      <c r="U1492" s="560">
        <f t="shared" si="437"/>
        <v>0</v>
      </c>
      <c r="V1492" s="560">
        <f t="shared" si="438"/>
        <v>0</v>
      </c>
      <c r="W1492" s="560">
        <f t="shared" si="439"/>
        <v>0</v>
      </c>
    </row>
    <row r="1493" spans="1:23" ht="21" customHeight="1">
      <c r="A1493" s="316" t="str">
        <f t="shared" si="430"/>
        <v/>
      </c>
      <c r="B1493" s="316" t="str">
        <f t="shared" si="431"/>
        <v/>
      </c>
      <c r="C1493" s="316" t="str">
        <f>IF(AND(F1493&lt;&gt;"",G1493&lt;&gt;""),COUNT($C$32:C1492)+1,"")</f>
        <v/>
      </c>
      <c r="D1493" s="292" t="str">
        <f t="shared" si="432"/>
        <v/>
      </c>
      <c r="E1493" s="292" t="str">
        <f t="shared" si="433"/>
        <v/>
      </c>
      <c r="F1493" s="316"/>
      <c r="G1493" s="316"/>
      <c r="H1493" s="317"/>
      <c r="I1493" s="316" t="s">
        <v>445</v>
      </c>
      <c r="J1493" s="318"/>
      <c r="K1493" s="319"/>
      <c r="L1493" s="292" t="s">
        <v>446</v>
      </c>
      <c r="M1493" s="324"/>
      <c r="N1493" s="294" t="str">
        <f t="shared" si="434"/>
        <v/>
      </c>
      <c r="O1493" s="319"/>
      <c r="P1493" s="296" t="str">
        <f t="shared" si="435"/>
        <v/>
      </c>
      <c r="Q1493" s="552"/>
      <c r="R1493" s="551"/>
      <c r="S1493" s="291"/>
      <c r="T1493" t="str">
        <f t="shared" si="436"/>
        <v>-</v>
      </c>
      <c r="U1493" s="560">
        <f t="shared" si="437"/>
        <v>0</v>
      </c>
      <c r="V1493" s="560">
        <f t="shared" si="438"/>
        <v>0</v>
      </c>
      <c r="W1493" s="560">
        <f t="shared" si="439"/>
        <v>0</v>
      </c>
    </row>
    <row r="1494" spans="1:23" ht="21" customHeight="1">
      <c r="A1494" s="316" t="str">
        <f t="shared" si="430"/>
        <v/>
      </c>
      <c r="B1494" s="316" t="str">
        <f t="shared" si="431"/>
        <v/>
      </c>
      <c r="C1494" s="316" t="str">
        <f>IF(AND(F1494&lt;&gt;"",G1494&lt;&gt;""),COUNT($C$32:C1493)+1,"")</f>
        <v/>
      </c>
      <c r="D1494" s="292" t="str">
        <f t="shared" si="432"/>
        <v/>
      </c>
      <c r="E1494" s="292" t="str">
        <f t="shared" si="433"/>
        <v/>
      </c>
      <c r="F1494" s="316"/>
      <c r="G1494" s="316"/>
      <c r="H1494" s="317"/>
      <c r="I1494" s="316" t="s">
        <v>445</v>
      </c>
      <c r="J1494" s="318"/>
      <c r="K1494" s="319"/>
      <c r="L1494" s="292" t="s">
        <v>446</v>
      </c>
      <c r="M1494" s="324"/>
      <c r="N1494" s="294" t="str">
        <f t="shared" si="434"/>
        <v/>
      </c>
      <c r="O1494" s="319"/>
      <c r="P1494" s="296" t="str">
        <f t="shared" si="435"/>
        <v/>
      </c>
      <c r="Q1494" s="552"/>
      <c r="R1494" s="551"/>
      <c r="S1494" s="291"/>
      <c r="T1494" t="str">
        <f t="shared" si="436"/>
        <v>-</v>
      </c>
      <c r="U1494" s="560">
        <f t="shared" si="437"/>
        <v>0</v>
      </c>
      <c r="V1494" s="560">
        <f t="shared" si="438"/>
        <v>0</v>
      </c>
      <c r="W1494" s="560">
        <f t="shared" si="439"/>
        <v>0</v>
      </c>
    </row>
    <row r="1495" spans="1:23" ht="21" customHeight="1">
      <c r="A1495" s="316" t="str">
        <f t="shared" si="430"/>
        <v/>
      </c>
      <c r="B1495" s="316" t="str">
        <f t="shared" si="431"/>
        <v/>
      </c>
      <c r="C1495" s="316" t="str">
        <f>IF(AND(F1495&lt;&gt;"",G1495&lt;&gt;""),COUNT($C$32:C1494)+1,"")</f>
        <v/>
      </c>
      <c r="D1495" s="292" t="str">
        <f t="shared" si="432"/>
        <v/>
      </c>
      <c r="E1495" s="292" t="str">
        <f t="shared" si="433"/>
        <v/>
      </c>
      <c r="F1495" s="316"/>
      <c r="G1495" s="316"/>
      <c r="H1495" s="317"/>
      <c r="I1495" s="316" t="s">
        <v>445</v>
      </c>
      <c r="J1495" s="318"/>
      <c r="K1495" s="319"/>
      <c r="L1495" s="292" t="s">
        <v>446</v>
      </c>
      <c r="M1495" s="324"/>
      <c r="N1495" s="294" t="str">
        <f t="shared" si="434"/>
        <v/>
      </c>
      <c r="O1495" s="319"/>
      <c r="P1495" s="296" t="str">
        <f t="shared" si="435"/>
        <v/>
      </c>
      <c r="Q1495" s="552"/>
      <c r="R1495" s="551"/>
      <c r="S1495" s="291"/>
      <c r="T1495" t="str">
        <f t="shared" si="436"/>
        <v>-</v>
      </c>
      <c r="U1495" s="560">
        <f t="shared" si="437"/>
        <v>0</v>
      </c>
      <c r="V1495" s="560">
        <f t="shared" si="438"/>
        <v>0</v>
      </c>
      <c r="W1495" s="560">
        <f t="shared" si="439"/>
        <v>0</v>
      </c>
    </row>
    <row r="1496" spans="1:23" ht="21" customHeight="1">
      <c r="A1496" s="316" t="str">
        <f t="shared" si="430"/>
        <v/>
      </c>
      <c r="B1496" s="316" t="str">
        <f t="shared" si="431"/>
        <v/>
      </c>
      <c r="C1496" s="316" t="str">
        <f>IF(AND(F1496&lt;&gt;"",G1496&lt;&gt;""),COUNT($C$32:C1495)+1,"")</f>
        <v/>
      </c>
      <c r="D1496" s="292" t="str">
        <f t="shared" si="432"/>
        <v/>
      </c>
      <c r="E1496" s="292" t="str">
        <f t="shared" si="433"/>
        <v/>
      </c>
      <c r="F1496" s="316"/>
      <c r="G1496" s="316"/>
      <c r="H1496" s="317"/>
      <c r="I1496" s="316" t="s">
        <v>445</v>
      </c>
      <c r="J1496" s="318"/>
      <c r="K1496" s="319"/>
      <c r="L1496" s="292" t="s">
        <v>446</v>
      </c>
      <c r="M1496" s="324"/>
      <c r="N1496" s="294" t="str">
        <f t="shared" si="434"/>
        <v/>
      </c>
      <c r="O1496" s="319"/>
      <c r="P1496" s="296" t="str">
        <f t="shared" si="435"/>
        <v/>
      </c>
      <c r="Q1496" s="552"/>
      <c r="R1496" s="551"/>
      <c r="S1496" s="291"/>
      <c r="T1496" t="str">
        <f t="shared" si="436"/>
        <v>-</v>
      </c>
      <c r="U1496" s="560">
        <f t="shared" si="437"/>
        <v>0</v>
      </c>
      <c r="V1496" s="560">
        <f t="shared" si="438"/>
        <v>0</v>
      </c>
      <c r="W1496" s="560">
        <f t="shared" si="439"/>
        <v>0</v>
      </c>
    </row>
    <row r="1497" spans="1:23" ht="21" customHeight="1">
      <c r="A1497" s="316" t="str">
        <f t="shared" si="430"/>
        <v/>
      </c>
      <c r="B1497" s="316" t="str">
        <f t="shared" si="431"/>
        <v/>
      </c>
      <c r="C1497" s="316" t="str">
        <f>IF(AND(F1497&lt;&gt;"",G1497&lt;&gt;""),COUNT($C$32:C1496)+1,"")</f>
        <v/>
      </c>
      <c r="D1497" s="292" t="str">
        <f t="shared" si="432"/>
        <v/>
      </c>
      <c r="E1497" s="292" t="str">
        <f t="shared" si="433"/>
        <v/>
      </c>
      <c r="F1497" s="316"/>
      <c r="G1497" s="316"/>
      <c r="H1497" s="317"/>
      <c r="I1497" s="316" t="s">
        <v>445</v>
      </c>
      <c r="J1497" s="318"/>
      <c r="K1497" s="319"/>
      <c r="L1497" s="292" t="s">
        <v>446</v>
      </c>
      <c r="M1497" s="324"/>
      <c r="N1497" s="294" t="str">
        <f t="shared" si="434"/>
        <v/>
      </c>
      <c r="O1497" s="319"/>
      <c r="P1497" s="296" t="str">
        <f t="shared" si="435"/>
        <v/>
      </c>
      <c r="Q1497" s="552"/>
      <c r="R1497" s="551"/>
      <c r="S1497" s="291"/>
      <c r="T1497" t="str">
        <f t="shared" si="436"/>
        <v>-</v>
      </c>
      <c r="U1497" s="560">
        <f t="shared" si="437"/>
        <v>0</v>
      </c>
      <c r="V1497" s="560">
        <f t="shared" si="438"/>
        <v>0</v>
      </c>
      <c r="W1497" s="560">
        <f t="shared" si="439"/>
        <v>0</v>
      </c>
    </row>
    <row r="1498" spans="1:23" ht="21" customHeight="1">
      <c r="A1498" s="316" t="str">
        <f t="shared" si="430"/>
        <v/>
      </c>
      <c r="B1498" s="316" t="str">
        <f t="shared" si="431"/>
        <v/>
      </c>
      <c r="C1498" s="316" t="str">
        <f>IF(AND(F1498&lt;&gt;"",G1498&lt;&gt;""),COUNT($C$32:C1497)+1,"")</f>
        <v/>
      </c>
      <c r="D1498" s="292" t="str">
        <f t="shared" si="432"/>
        <v/>
      </c>
      <c r="E1498" s="292" t="str">
        <f t="shared" si="433"/>
        <v/>
      </c>
      <c r="F1498" s="316"/>
      <c r="G1498" s="316"/>
      <c r="H1498" s="317"/>
      <c r="I1498" s="316" t="s">
        <v>445</v>
      </c>
      <c r="J1498" s="318"/>
      <c r="K1498" s="319"/>
      <c r="L1498" s="292" t="s">
        <v>446</v>
      </c>
      <c r="M1498" s="324"/>
      <c r="N1498" s="294" t="str">
        <f t="shared" si="434"/>
        <v/>
      </c>
      <c r="O1498" s="319"/>
      <c r="P1498" s="296" t="str">
        <f t="shared" si="435"/>
        <v/>
      </c>
      <c r="Q1498" s="552"/>
      <c r="R1498" s="551"/>
      <c r="S1498" s="291"/>
      <c r="T1498" t="str">
        <f t="shared" si="436"/>
        <v>-</v>
      </c>
      <c r="U1498" s="560">
        <f t="shared" si="437"/>
        <v>0</v>
      </c>
      <c r="V1498" s="560">
        <f t="shared" si="438"/>
        <v>0</v>
      </c>
      <c r="W1498" s="560">
        <f t="shared" si="439"/>
        <v>0</v>
      </c>
    </row>
    <row r="1499" spans="1:23" ht="21" customHeight="1">
      <c r="A1499" s="316" t="str">
        <f t="shared" si="430"/>
        <v/>
      </c>
      <c r="B1499" s="316" t="str">
        <f t="shared" si="431"/>
        <v/>
      </c>
      <c r="C1499" s="316" t="str">
        <f>IF(AND(F1499&lt;&gt;"",G1499&lt;&gt;""),COUNT($C$32:C1498)+1,"")</f>
        <v/>
      </c>
      <c r="D1499" s="292" t="str">
        <f t="shared" si="432"/>
        <v/>
      </c>
      <c r="E1499" s="292" t="str">
        <f t="shared" si="433"/>
        <v/>
      </c>
      <c r="F1499" s="316"/>
      <c r="G1499" s="316"/>
      <c r="H1499" s="317"/>
      <c r="I1499" s="316" t="s">
        <v>445</v>
      </c>
      <c r="J1499" s="318"/>
      <c r="K1499" s="319"/>
      <c r="L1499" s="292" t="s">
        <v>446</v>
      </c>
      <c r="M1499" s="324"/>
      <c r="N1499" s="294" t="str">
        <f t="shared" si="434"/>
        <v/>
      </c>
      <c r="O1499" s="319"/>
      <c r="P1499" s="296" t="str">
        <f t="shared" si="435"/>
        <v/>
      </c>
      <c r="Q1499" s="552"/>
      <c r="R1499" s="551"/>
      <c r="S1499" s="291"/>
      <c r="T1499" t="str">
        <f t="shared" si="436"/>
        <v>-</v>
      </c>
      <c r="U1499" s="560">
        <f t="shared" si="437"/>
        <v>0</v>
      </c>
      <c r="V1499" s="560">
        <f t="shared" si="438"/>
        <v>0</v>
      </c>
      <c r="W1499" s="560">
        <f t="shared" si="439"/>
        <v>0</v>
      </c>
    </row>
    <row r="1500" spans="1:23" ht="21" customHeight="1">
      <c r="A1500" s="316" t="str">
        <f t="shared" si="430"/>
        <v/>
      </c>
      <c r="B1500" s="316" t="str">
        <f t="shared" si="431"/>
        <v/>
      </c>
      <c r="C1500" s="316" t="str">
        <f>IF(AND(F1500&lt;&gt;"",G1500&lt;&gt;""),COUNT($C$32:C1499)+1,"")</f>
        <v/>
      </c>
      <c r="D1500" s="292" t="str">
        <f t="shared" si="432"/>
        <v/>
      </c>
      <c r="E1500" s="292" t="str">
        <f t="shared" si="433"/>
        <v/>
      </c>
      <c r="F1500" s="316"/>
      <c r="G1500" s="316"/>
      <c r="H1500" s="317"/>
      <c r="I1500" s="316" t="s">
        <v>445</v>
      </c>
      <c r="J1500" s="318"/>
      <c r="K1500" s="319"/>
      <c r="L1500" s="292" t="s">
        <v>446</v>
      </c>
      <c r="M1500" s="324"/>
      <c r="N1500" s="294" t="str">
        <f t="shared" si="434"/>
        <v/>
      </c>
      <c r="O1500" s="319"/>
      <c r="P1500" s="296" t="str">
        <f t="shared" si="435"/>
        <v/>
      </c>
      <c r="Q1500" s="552"/>
      <c r="R1500" s="551"/>
      <c r="S1500" s="291"/>
      <c r="T1500" t="str">
        <f t="shared" si="436"/>
        <v>-</v>
      </c>
      <c r="U1500" s="560">
        <f t="shared" si="437"/>
        <v>0</v>
      </c>
      <c r="V1500" s="560">
        <f t="shared" si="438"/>
        <v>0</v>
      </c>
      <c r="W1500" s="560">
        <f t="shared" si="439"/>
        <v>0</v>
      </c>
    </row>
    <row r="1501" spans="1:23" ht="21" customHeight="1">
      <c r="A1501" s="316" t="str">
        <f t="shared" si="430"/>
        <v/>
      </c>
      <c r="B1501" s="316" t="str">
        <f t="shared" si="431"/>
        <v/>
      </c>
      <c r="C1501" s="316" t="str">
        <f>IF(AND(F1501&lt;&gt;"",G1501&lt;&gt;""),COUNT($C$32:C1500)+1,"")</f>
        <v/>
      </c>
      <c r="D1501" s="292" t="str">
        <f t="shared" si="432"/>
        <v/>
      </c>
      <c r="E1501" s="292" t="str">
        <f t="shared" si="433"/>
        <v/>
      </c>
      <c r="F1501" s="316"/>
      <c r="G1501" s="316"/>
      <c r="H1501" s="317"/>
      <c r="I1501" s="316" t="s">
        <v>445</v>
      </c>
      <c r="J1501" s="318"/>
      <c r="K1501" s="319"/>
      <c r="L1501" s="292" t="s">
        <v>446</v>
      </c>
      <c r="M1501" s="324"/>
      <c r="N1501" s="294" t="str">
        <f t="shared" si="434"/>
        <v/>
      </c>
      <c r="O1501" s="319"/>
      <c r="P1501" s="296" t="str">
        <f t="shared" si="435"/>
        <v/>
      </c>
      <c r="Q1501" s="552"/>
      <c r="R1501" s="551"/>
      <c r="S1501" s="291"/>
      <c r="T1501" t="str">
        <f t="shared" si="436"/>
        <v>-</v>
      </c>
      <c r="U1501" s="560">
        <f t="shared" si="437"/>
        <v>0</v>
      </c>
      <c r="V1501" s="560">
        <f t="shared" si="438"/>
        <v>0</v>
      </c>
      <c r="W1501" s="560">
        <f t="shared" si="439"/>
        <v>0</v>
      </c>
    </row>
    <row r="1502" spans="1:23" ht="21" customHeight="1">
      <c r="A1502" s="316" t="str">
        <f t="shared" si="430"/>
        <v/>
      </c>
      <c r="B1502" s="316" t="str">
        <f t="shared" si="431"/>
        <v/>
      </c>
      <c r="C1502" s="316" t="str">
        <f>IF(AND(F1502&lt;&gt;"",G1502&lt;&gt;""),COUNT($C$32:C1501)+1,"")</f>
        <v/>
      </c>
      <c r="D1502" s="292" t="str">
        <f t="shared" si="432"/>
        <v/>
      </c>
      <c r="E1502" s="292" t="str">
        <f t="shared" si="433"/>
        <v/>
      </c>
      <c r="F1502" s="316"/>
      <c r="G1502" s="316"/>
      <c r="H1502" s="317"/>
      <c r="I1502" s="316" t="s">
        <v>445</v>
      </c>
      <c r="J1502" s="318"/>
      <c r="K1502" s="319"/>
      <c r="L1502" s="292" t="s">
        <v>446</v>
      </c>
      <c r="M1502" s="324"/>
      <c r="N1502" s="294" t="str">
        <f t="shared" si="434"/>
        <v/>
      </c>
      <c r="O1502" s="319"/>
      <c r="P1502" s="296" t="str">
        <f t="shared" si="435"/>
        <v/>
      </c>
      <c r="Q1502" s="552"/>
      <c r="R1502" s="551"/>
      <c r="S1502" s="291"/>
      <c r="T1502" t="str">
        <f t="shared" si="436"/>
        <v>-</v>
      </c>
      <c r="U1502" s="560">
        <f t="shared" si="437"/>
        <v>0</v>
      </c>
      <c r="V1502" s="560">
        <f t="shared" si="438"/>
        <v>0</v>
      </c>
      <c r="W1502" s="560">
        <f t="shared" si="439"/>
        <v>0</v>
      </c>
    </row>
    <row r="1503" spans="1:23" ht="21" customHeight="1">
      <c r="A1503" s="316" t="str">
        <f t="shared" si="430"/>
        <v/>
      </c>
      <c r="B1503" s="316" t="str">
        <f t="shared" si="431"/>
        <v/>
      </c>
      <c r="C1503" s="316" t="str">
        <f>IF(AND(F1503&lt;&gt;"",G1503&lt;&gt;""),COUNT($C$32:C1502)+1,"")</f>
        <v/>
      </c>
      <c r="D1503" s="292" t="str">
        <f t="shared" si="432"/>
        <v/>
      </c>
      <c r="E1503" s="292" t="str">
        <f t="shared" si="433"/>
        <v/>
      </c>
      <c r="F1503" s="316"/>
      <c r="G1503" s="316"/>
      <c r="H1503" s="317"/>
      <c r="I1503" s="316" t="s">
        <v>445</v>
      </c>
      <c r="J1503" s="318"/>
      <c r="K1503" s="319"/>
      <c r="L1503" s="292" t="s">
        <v>446</v>
      </c>
      <c r="M1503" s="324"/>
      <c r="N1503" s="294" t="str">
        <f t="shared" si="434"/>
        <v/>
      </c>
      <c r="O1503" s="319"/>
      <c r="P1503" s="296" t="str">
        <f t="shared" si="435"/>
        <v/>
      </c>
      <c r="Q1503" s="552"/>
      <c r="R1503" s="551"/>
      <c r="S1503" s="291"/>
      <c r="T1503" t="str">
        <f t="shared" si="436"/>
        <v>-</v>
      </c>
      <c r="U1503" s="560">
        <f t="shared" si="437"/>
        <v>0</v>
      </c>
      <c r="V1503" s="560">
        <f t="shared" si="438"/>
        <v>0</v>
      </c>
      <c r="W1503" s="560">
        <f t="shared" si="439"/>
        <v>0</v>
      </c>
    </row>
    <row r="1504" spans="1:23" ht="21" customHeight="1">
      <c r="A1504" s="316" t="str">
        <f t="shared" si="430"/>
        <v/>
      </c>
      <c r="B1504" s="316" t="str">
        <f t="shared" si="431"/>
        <v/>
      </c>
      <c r="C1504" s="316" t="str">
        <f>IF(AND(F1504&lt;&gt;"",G1504&lt;&gt;""),COUNT($C$32:C1503)+1,"")</f>
        <v/>
      </c>
      <c r="D1504" s="292" t="str">
        <f t="shared" si="432"/>
        <v/>
      </c>
      <c r="E1504" s="292" t="str">
        <f t="shared" si="433"/>
        <v/>
      </c>
      <c r="F1504" s="316"/>
      <c r="G1504" s="316"/>
      <c r="H1504" s="317"/>
      <c r="I1504" s="316" t="s">
        <v>445</v>
      </c>
      <c r="J1504" s="318"/>
      <c r="K1504" s="319"/>
      <c r="L1504" s="292" t="s">
        <v>446</v>
      </c>
      <c r="M1504" s="324"/>
      <c r="N1504" s="294" t="str">
        <f t="shared" si="434"/>
        <v/>
      </c>
      <c r="O1504" s="319"/>
      <c r="P1504" s="296" t="str">
        <f t="shared" si="435"/>
        <v/>
      </c>
      <c r="Q1504" s="552"/>
      <c r="R1504" s="551"/>
      <c r="S1504" s="291"/>
      <c r="T1504" t="str">
        <f t="shared" si="436"/>
        <v>-</v>
      </c>
      <c r="U1504" s="560">
        <f t="shared" si="437"/>
        <v>0</v>
      </c>
      <c r="V1504" s="560">
        <f t="shared" si="438"/>
        <v>0</v>
      </c>
      <c r="W1504" s="560">
        <f t="shared" si="439"/>
        <v>0</v>
      </c>
    </row>
    <row r="1505" spans="1:23" ht="21" customHeight="1">
      <c r="A1505" s="316" t="str">
        <f t="shared" si="430"/>
        <v/>
      </c>
      <c r="B1505" s="316" t="str">
        <f t="shared" si="431"/>
        <v/>
      </c>
      <c r="C1505" s="316" t="str">
        <f>IF(AND(F1505&lt;&gt;"",G1505&lt;&gt;""),COUNT($C$32:C1504)+1,"")</f>
        <v/>
      </c>
      <c r="D1505" s="292" t="str">
        <f t="shared" si="432"/>
        <v/>
      </c>
      <c r="E1505" s="292" t="str">
        <f t="shared" si="433"/>
        <v/>
      </c>
      <c r="F1505" s="316"/>
      <c r="G1505" s="316"/>
      <c r="H1505" s="317"/>
      <c r="I1505" s="316" t="s">
        <v>445</v>
      </c>
      <c r="J1505" s="318"/>
      <c r="K1505" s="319"/>
      <c r="L1505" s="292" t="s">
        <v>446</v>
      </c>
      <c r="M1505" s="324"/>
      <c r="N1505" s="294" t="str">
        <f t="shared" si="434"/>
        <v/>
      </c>
      <c r="O1505" s="319"/>
      <c r="P1505" s="296" t="str">
        <f t="shared" si="435"/>
        <v/>
      </c>
      <c r="Q1505" s="552"/>
      <c r="R1505" s="551"/>
      <c r="S1505" s="291"/>
      <c r="T1505" t="str">
        <f t="shared" si="436"/>
        <v>-</v>
      </c>
      <c r="U1505" s="560">
        <f t="shared" si="437"/>
        <v>0</v>
      </c>
      <c r="V1505" s="560">
        <f t="shared" si="438"/>
        <v>0</v>
      </c>
      <c r="W1505" s="560">
        <f t="shared" si="439"/>
        <v>0</v>
      </c>
    </row>
    <row r="1506" spans="1:23" ht="21" customHeight="1">
      <c r="A1506" s="316" t="str">
        <f t="shared" si="430"/>
        <v/>
      </c>
      <c r="B1506" s="316" t="str">
        <f t="shared" si="431"/>
        <v/>
      </c>
      <c r="C1506" s="316" t="str">
        <f>IF(AND(F1506&lt;&gt;"",G1506&lt;&gt;""),COUNT($C$32:C1505)+1,"")</f>
        <v/>
      </c>
      <c r="D1506" s="292" t="str">
        <f t="shared" si="432"/>
        <v/>
      </c>
      <c r="E1506" s="292" t="str">
        <f t="shared" si="433"/>
        <v/>
      </c>
      <c r="F1506" s="316"/>
      <c r="G1506" s="316"/>
      <c r="H1506" s="317"/>
      <c r="I1506" s="316" t="s">
        <v>445</v>
      </c>
      <c r="J1506" s="318"/>
      <c r="K1506" s="319"/>
      <c r="L1506" s="292" t="s">
        <v>446</v>
      </c>
      <c r="M1506" s="324"/>
      <c r="N1506" s="294" t="str">
        <f t="shared" si="434"/>
        <v/>
      </c>
      <c r="O1506" s="319"/>
      <c r="P1506" s="296" t="str">
        <f t="shared" si="435"/>
        <v/>
      </c>
      <c r="Q1506" s="552"/>
      <c r="R1506" s="551"/>
      <c r="S1506" s="291"/>
      <c r="T1506" t="str">
        <f t="shared" si="436"/>
        <v>-</v>
      </c>
      <c r="U1506" s="560">
        <f t="shared" si="437"/>
        <v>0</v>
      </c>
      <c r="V1506" s="560">
        <f t="shared" si="438"/>
        <v>0</v>
      </c>
      <c r="W1506" s="560">
        <f t="shared" si="439"/>
        <v>0</v>
      </c>
    </row>
    <row r="1507" spans="1:23" ht="21" customHeight="1">
      <c r="A1507" s="316" t="str">
        <f t="shared" si="430"/>
        <v/>
      </c>
      <c r="B1507" s="316" t="str">
        <f t="shared" si="431"/>
        <v/>
      </c>
      <c r="C1507" s="316" t="str">
        <f>IF(AND(F1507&lt;&gt;"",G1507&lt;&gt;""),COUNT($C$32:C1506)+1,"")</f>
        <v/>
      </c>
      <c r="D1507" s="292" t="str">
        <f t="shared" si="432"/>
        <v/>
      </c>
      <c r="E1507" s="292" t="str">
        <f t="shared" si="433"/>
        <v/>
      </c>
      <c r="F1507" s="316"/>
      <c r="G1507" s="316"/>
      <c r="H1507" s="317"/>
      <c r="I1507" s="316" t="s">
        <v>445</v>
      </c>
      <c r="J1507" s="318"/>
      <c r="K1507" s="319"/>
      <c r="L1507" s="292" t="s">
        <v>446</v>
      </c>
      <c r="M1507" s="324"/>
      <c r="N1507" s="294" t="str">
        <f t="shared" si="434"/>
        <v/>
      </c>
      <c r="O1507" s="319"/>
      <c r="P1507" s="296" t="str">
        <f t="shared" si="435"/>
        <v/>
      </c>
      <c r="Q1507" s="552"/>
      <c r="R1507" s="551"/>
      <c r="S1507" s="291"/>
      <c r="T1507" t="str">
        <f t="shared" si="436"/>
        <v>-</v>
      </c>
      <c r="U1507" s="560">
        <f t="shared" si="437"/>
        <v>0</v>
      </c>
      <c r="V1507" s="560">
        <f t="shared" si="438"/>
        <v>0</v>
      </c>
      <c r="W1507" s="560">
        <f t="shared" si="439"/>
        <v>0</v>
      </c>
    </row>
    <row r="1508" spans="1:23" ht="21" customHeight="1">
      <c r="A1508" s="316" t="str">
        <f t="shared" si="430"/>
        <v/>
      </c>
      <c r="B1508" s="316" t="str">
        <f t="shared" si="431"/>
        <v/>
      </c>
      <c r="C1508" s="316" t="str">
        <f>IF(AND(F1508&lt;&gt;"",G1508&lt;&gt;""),COUNT($C$32:C1507)+1,"")</f>
        <v/>
      </c>
      <c r="D1508" s="292" t="str">
        <f t="shared" si="432"/>
        <v/>
      </c>
      <c r="E1508" s="292" t="str">
        <f t="shared" si="433"/>
        <v/>
      </c>
      <c r="F1508" s="316"/>
      <c r="G1508" s="316"/>
      <c r="H1508" s="317"/>
      <c r="I1508" s="316" t="s">
        <v>445</v>
      </c>
      <c r="J1508" s="318"/>
      <c r="K1508" s="319"/>
      <c r="L1508" s="292" t="s">
        <v>446</v>
      </c>
      <c r="M1508" s="324"/>
      <c r="N1508" s="294" t="str">
        <f t="shared" si="434"/>
        <v/>
      </c>
      <c r="O1508" s="319"/>
      <c r="P1508" s="296" t="str">
        <f t="shared" si="435"/>
        <v/>
      </c>
      <c r="Q1508" s="552"/>
      <c r="R1508" s="551"/>
      <c r="S1508" s="291"/>
      <c r="T1508" t="str">
        <f t="shared" si="436"/>
        <v>-</v>
      </c>
      <c r="U1508" s="560">
        <f t="shared" si="437"/>
        <v>0</v>
      </c>
      <c r="V1508" s="560">
        <f t="shared" si="438"/>
        <v>0</v>
      </c>
      <c r="W1508" s="560">
        <f t="shared" si="439"/>
        <v>0</v>
      </c>
    </row>
    <row r="1509" spans="1:23" ht="21" customHeight="1">
      <c r="A1509" s="316" t="str">
        <f t="shared" si="430"/>
        <v/>
      </c>
      <c r="B1509" s="316" t="str">
        <f t="shared" si="431"/>
        <v/>
      </c>
      <c r="C1509" s="316" t="str">
        <f>IF(AND(F1509&lt;&gt;"",G1509&lt;&gt;""),COUNT($C$32:C1508)+1,"")</f>
        <v/>
      </c>
      <c r="D1509" s="292" t="str">
        <f t="shared" si="432"/>
        <v/>
      </c>
      <c r="E1509" s="292" t="str">
        <f t="shared" si="433"/>
        <v/>
      </c>
      <c r="F1509" s="316"/>
      <c r="G1509" s="316"/>
      <c r="H1509" s="317"/>
      <c r="I1509" s="316" t="s">
        <v>445</v>
      </c>
      <c r="J1509" s="318"/>
      <c r="K1509" s="319"/>
      <c r="L1509" s="292" t="s">
        <v>446</v>
      </c>
      <c r="M1509" s="324"/>
      <c r="N1509" s="294" t="str">
        <f t="shared" si="434"/>
        <v/>
      </c>
      <c r="O1509" s="319"/>
      <c r="P1509" s="296" t="str">
        <f t="shared" si="435"/>
        <v/>
      </c>
      <c r="Q1509" s="552"/>
      <c r="R1509" s="551"/>
      <c r="S1509" s="291"/>
      <c r="T1509" t="str">
        <f t="shared" si="436"/>
        <v>-</v>
      </c>
      <c r="U1509" s="560">
        <f t="shared" si="437"/>
        <v>0</v>
      </c>
      <c r="V1509" s="560">
        <f t="shared" si="438"/>
        <v>0</v>
      </c>
      <c r="W1509" s="560">
        <f t="shared" si="439"/>
        <v>0</v>
      </c>
    </row>
    <row r="1510" spans="1:23" ht="21" customHeight="1">
      <c r="A1510" s="316" t="str">
        <f t="shared" si="430"/>
        <v/>
      </c>
      <c r="B1510" s="316" t="str">
        <f t="shared" si="431"/>
        <v/>
      </c>
      <c r="C1510" s="316" t="str">
        <f>IF(AND(F1510&lt;&gt;"",G1510&lt;&gt;""),COUNT($C$32:C1509)+1,"")</f>
        <v/>
      </c>
      <c r="D1510" s="292" t="str">
        <f t="shared" si="432"/>
        <v/>
      </c>
      <c r="E1510" s="292" t="str">
        <f t="shared" si="433"/>
        <v/>
      </c>
      <c r="F1510" s="316"/>
      <c r="G1510" s="316"/>
      <c r="H1510" s="317"/>
      <c r="I1510" s="316" t="s">
        <v>445</v>
      </c>
      <c r="J1510" s="318"/>
      <c r="K1510" s="319"/>
      <c r="L1510" s="292" t="s">
        <v>446</v>
      </c>
      <c r="M1510" s="324"/>
      <c r="N1510" s="294" t="str">
        <f t="shared" si="434"/>
        <v/>
      </c>
      <c r="O1510" s="319"/>
      <c r="P1510" s="296" t="str">
        <f t="shared" si="435"/>
        <v/>
      </c>
      <c r="Q1510" s="552"/>
      <c r="R1510" s="551"/>
      <c r="S1510" s="291"/>
      <c r="T1510" t="str">
        <f t="shared" si="436"/>
        <v>-</v>
      </c>
      <c r="U1510" s="560">
        <f t="shared" si="437"/>
        <v>0</v>
      </c>
      <c r="V1510" s="560">
        <f t="shared" si="438"/>
        <v>0</v>
      </c>
      <c r="W1510" s="560">
        <f t="shared" si="439"/>
        <v>0</v>
      </c>
    </row>
    <row r="1511" spans="1:23" ht="21" customHeight="1">
      <c r="A1511" s="316" t="str">
        <f t="shared" si="430"/>
        <v/>
      </c>
      <c r="B1511" s="316" t="str">
        <f t="shared" si="431"/>
        <v/>
      </c>
      <c r="C1511" s="316" t="str">
        <f>IF(AND(F1511&lt;&gt;"",G1511&lt;&gt;""),COUNT($C$32:C1510)+1,"")</f>
        <v/>
      </c>
      <c r="D1511" s="292" t="str">
        <f t="shared" si="432"/>
        <v/>
      </c>
      <c r="E1511" s="292" t="str">
        <f t="shared" si="433"/>
        <v/>
      </c>
      <c r="F1511" s="316"/>
      <c r="G1511" s="316"/>
      <c r="H1511" s="317"/>
      <c r="I1511" s="316" t="s">
        <v>445</v>
      </c>
      <c r="J1511" s="318"/>
      <c r="K1511" s="319"/>
      <c r="L1511" s="292" t="s">
        <v>446</v>
      </c>
      <c r="M1511" s="324"/>
      <c r="N1511" s="294" t="str">
        <f t="shared" si="434"/>
        <v/>
      </c>
      <c r="O1511" s="319"/>
      <c r="P1511" s="296" t="str">
        <f t="shared" si="435"/>
        <v/>
      </c>
      <c r="Q1511" s="552"/>
      <c r="R1511" s="551"/>
      <c r="S1511" s="291"/>
      <c r="T1511" t="str">
        <f t="shared" si="436"/>
        <v>-</v>
      </c>
      <c r="U1511" s="560">
        <f t="shared" si="437"/>
        <v>0</v>
      </c>
      <c r="V1511" s="560">
        <f t="shared" si="438"/>
        <v>0</v>
      </c>
      <c r="W1511" s="560">
        <f t="shared" si="439"/>
        <v>0</v>
      </c>
    </row>
    <row r="1512" spans="1:23" ht="21" customHeight="1">
      <c r="A1512" s="316" t="str">
        <f t="shared" si="430"/>
        <v/>
      </c>
      <c r="B1512" s="316" t="str">
        <f t="shared" si="431"/>
        <v/>
      </c>
      <c r="C1512" s="316" t="str">
        <f>IF(AND(F1512&lt;&gt;"",G1512&lt;&gt;""),COUNT($C$32:C1511)+1,"")</f>
        <v/>
      </c>
      <c r="D1512" s="292" t="str">
        <f t="shared" si="432"/>
        <v/>
      </c>
      <c r="E1512" s="292" t="str">
        <f t="shared" si="433"/>
        <v/>
      </c>
      <c r="F1512" s="316"/>
      <c r="G1512" s="316"/>
      <c r="H1512" s="317"/>
      <c r="I1512" s="316" t="s">
        <v>445</v>
      </c>
      <c r="J1512" s="318"/>
      <c r="K1512" s="319"/>
      <c r="L1512" s="292" t="s">
        <v>446</v>
      </c>
      <c r="M1512" s="324"/>
      <c r="N1512" s="294" t="str">
        <f t="shared" si="434"/>
        <v/>
      </c>
      <c r="O1512" s="319"/>
      <c r="P1512" s="296" t="str">
        <f t="shared" si="435"/>
        <v/>
      </c>
      <c r="Q1512" s="552"/>
      <c r="R1512" s="551"/>
      <c r="S1512" s="291"/>
      <c r="T1512" t="str">
        <f t="shared" si="436"/>
        <v>-</v>
      </c>
      <c r="U1512" s="560">
        <f t="shared" si="437"/>
        <v>0</v>
      </c>
      <c r="V1512" s="560">
        <f t="shared" si="438"/>
        <v>0</v>
      </c>
      <c r="W1512" s="560">
        <f t="shared" si="439"/>
        <v>0</v>
      </c>
    </row>
    <row r="1513" spans="1:23" ht="21" customHeight="1">
      <c r="A1513" s="316" t="str">
        <f t="shared" si="430"/>
        <v/>
      </c>
      <c r="B1513" s="316" t="str">
        <f t="shared" si="431"/>
        <v/>
      </c>
      <c r="C1513" s="316" t="str">
        <f>IF(AND(F1513&lt;&gt;"",G1513&lt;&gt;""),COUNT($C$32:C1512)+1,"")</f>
        <v/>
      </c>
      <c r="D1513" s="292" t="str">
        <f t="shared" si="432"/>
        <v/>
      </c>
      <c r="E1513" s="292" t="str">
        <f t="shared" si="433"/>
        <v/>
      </c>
      <c r="F1513" s="316"/>
      <c r="G1513" s="316"/>
      <c r="H1513" s="317"/>
      <c r="I1513" s="316" t="s">
        <v>445</v>
      </c>
      <c r="J1513" s="318"/>
      <c r="K1513" s="319"/>
      <c r="L1513" s="292" t="s">
        <v>446</v>
      </c>
      <c r="M1513" s="324"/>
      <c r="N1513" s="294" t="str">
        <f t="shared" si="434"/>
        <v/>
      </c>
      <c r="O1513" s="319"/>
      <c r="P1513" s="296" t="str">
        <f t="shared" si="435"/>
        <v/>
      </c>
      <c r="Q1513" s="552"/>
      <c r="R1513" s="551"/>
      <c r="S1513" s="291"/>
      <c r="T1513" t="str">
        <f t="shared" si="436"/>
        <v>-</v>
      </c>
      <c r="U1513" s="560">
        <f t="shared" si="437"/>
        <v>0</v>
      </c>
      <c r="V1513" s="560">
        <f t="shared" si="438"/>
        <v>0</v>
      </c>
      <c r="W1513" s="560">
        <f t="shared" si="439"/>
        <v>0</v>
      </c>
    </row>
    <row r="1514" spans="1:23" ht="21" customHeight="1">
      <c r="A1514" s="316" t="str">
        <f t="shared" si="430"/>
        <v/>
      </c>
      <c r="B1514" s="316" t="str">
        <f t="shared" si="431"/>
        <v/>
      </c>
      <c r="C1514" s="316" t="str">
        <f>IF(AND(F1514&lt;&gt;"",G1514&lt;&gt;""),COUNT($C$32:C1513)+1,"")</f>
        <v/>
      </c>
      <c r="D1514" s="292" t="str">
        <f t="shared" si="432"/>
        <v/>
      </c>
      <c r="E1514" s="292" t="str">
        <f t="shared" si="433"/>
        <v/>
      </c>
      <c r="F1514" s="316"/>
      <c r="G1514" s="316"/>
      <c r="H1514" s="317"/>
      <c r="I1514" s="316" t="s">
        <v>445</v>
      </c>
      <c r="J1514" s="318"/>
      <c r="K1514" s="319"/>
      <c r="L1514" s="292" t="s">
        <v>446</v>
      </c>
      <c r="M1514" s="324"/>
      <c r="N1514" s="294" t="str">
        <f t="shared" si="434"/>
        <v/>
      </c>
      <c r="O1514" s="319"/>
      <c r="P1514" s="296" t="str">
        <f t="shared" si="435"/>
        <v/>
      </c>
      <c r="Q1514" s="552"/>
      <c r="R1514" s="551"/>
      <c r="S1514" s="291"/>
      <c r="T1514" t="str">
        <f t="shared" si="436"/>
        <v>-</v>
      </c>
      <c r="U1514" s="560">
        <f t="shared" si="437"/>
        <v>0</v>
      </c>
      <c r="V1514" s="560">
        <f t="shared" si="438"/>
        <v>0</v>
      </c>
      <c r="W1514" s="560">
        <f t="shared" si="439"/>
        <v>0</v>
      </c>
    </row>
    <row r="1515" spans="1:23" ht="21" customHeight="1">
      <c r="A1515" s="316" t="str">
        <f t="shared" si="430"/>
        <v/>
      </c>
      <c r="B1515" s="316" t="str">
        <f t="shared" si="431"/>
        <v/>
      </c>
      <c r="C1515" s="316" t="str">
        <f>IF(AND(F1515&lt;&gt;"",G1515&lt;&gt;""),COUNT($C$32:C1514)+1,"")</f>
        <v/>
      </c>
      <c r="D1515" s="292" t="str">
        <f t="shared" si="432"/>
        <v/>
      </c>
      <c r="E1515" s="292" t="str">
        <f t="shared" si="433"/>
        <v/>
      </c>
      <c r="F1515" s="316"/>
      <c r="G1515" s="316"/>
      <c r="H1515" s="317"/>
      <c r="I1515" s="316" t="s">
        <v>445</v>
      </c>
      <c r="J1515" s="318"/>
      <c r="K1515" s="319"/>
      <c r="L1515" s="292" t="s">
        <v>446</v>
      </c>
      <c r="M1515" s="324"/>
      <c r="N1515" s="294" t="str">
        <f t="shared" si="434"/>
        <v/>
      </c>
      <c r="O1515" s="319"/>
      <c r="P1515" s="296" t="str">
        <f t="shared" si="435"/>
        <v/>
      </c>
      <c r="Q1515" s="552"/>
      <c r="R1515" s="551"/>
      <c r="S1515" s="291"/>
      <c r="T1515" t="str">
        <f t="shared" si="436"/>
        <v>-</v>
      </c>
      <c r="U1515" s="560">
        <f t="shared" si="437"/>
        <v>0</v>
      </c>
      <c r="V1515" s="560">
        <f t="shared" si="438"/>
        <v>0</v>
      </c>
      <c r="W1515" s="560">
        <f t="shared" si="439"/>
        <v>0</v>
      </c>
    </row>
    <row r="1516" spans="1:23" ht="21" customHeight="1">
      <c r="A1516" s="316" t="str">
        <f t="shared" si="430"/>
        <v/>
      </c>
      <c r="B1516" s="316" t="str">
        <f t="shared" si="431"/>
        <v/>
      </c>
      <c r="C1516" s="316" t="str">
        <f>IF(AND(F1516&lt;&gt;"",G1516&lt;&gt;""),COUNT($C$32:C1515)+1,"")</f>
        <v/>
      </c>
      <c r="D1516" s="292" t="str">
        <f t="shared" si="432"/>
        <v/>
      </c>
      <c r="E1516" s="292" t="str">
        <f t="shared" si="433"/>
        <v/>
      </c>
      <c r="F1516" s="316"/>
      <c r="G1516" s="316"/>
      <c r="H1516" s="317"/>
      <c r="I1516" s="316" t="s">
        <v>445</v>
      </c>
      <c r="J1516" s="318"/>
      <c r="K1516" s="319"/>
      <c r="L1516" s="292" t="s">
        <v>446</v>
      </c>
      <c r="M1516" s="324"/>
      <c r="N1516" s="294" t="str">
        <f t="shared" si="434"/>
        <v/>
      </c>
      <c r="O1516" s="319"/>
      <c r="P1516" s="296" t="str">
        <f t="shared" si="435"/>
        <v/>
      </c>
      <c r="Q1516" s="552"/>
      <c r="R1516" s="551"/>
      <c r="S1516" s="291"/>
      <c r="T1516" t="str">
        <f t="shared" si="436"/>
        <v>-</v>
      </c>
      <c r="U1516" s="560">
        <f t="shared" si="437"/>
        <v>0</v>
      </c>
      <c r="V1516" s="560">
        <f t="shared" si="438"/>
        <v>0</v>
      </c>
      <c r="W1516" s="560">
        <f t="shared" si="439"/>
        <v>0</v>
      </c>
    </row>
    <row r="1517" spans="1:23" ht="21" customHeight="1">
      <c r="A1517" s="316" t="str">
        <f t="shared" si="430"/>
        <v/>
      </c>
      <c r="B1517" s="316" t="str">
        <f t="shared" si="431"/>
        <v/>
      </c>
      <c r="C1517" s="316" t="str">
        <f>IF(AND(F1517&lt;&gt;"",G1517&lt;&gt;""),COUNT($C$32:C1516)+1,"")</f>
        <v/>
      </c>
      <c r="D1517" s="292" t="str">
        <f t="shared" si="432"/>
        <v/>
      </c>
      <c r="E1517" s="292" t="str">
        <f t="shared" si="433"/>
        <v/>
      </c>
      <c r="F1517" s="316"/>
      <c r="G1517" s="316"/>
      <c r="H1517" s="317"/>
      <c r="I1517" s="316" t="s">
        <v>445</v>
      </c>
      <c r="J1517" s="318"/>
      <c r="K1517" s="319"/>
      <c r="L1517" s="292" t="s">
        <v>446</v>
      </c>
      <c r="M1517" s="324"/>
      <c r="N1517" s="294" t="str">
        <f t="shared" si="434"/>
        <v/>
      </c>
      <c r="O1517" s="319"/>
      <c r="P1517" s="296" t="str">
        <f t="shared" si="435"/>
        <v/>
      </c>
      <c r="Q1517" s="552"/>
      <c r="R1517" s="551"/>
      <c r="S1517" s="291"/>
      <c r="T1517" t="str">
        <f t="shared" si="436"/>
        <v>-</v>
      </c>
      <c r="U1517" s="560">
        <f t="shared" si="437"/>
        <v>0</v>
      </c>
      <c r="V1517" s="560">
        <f t="shared" si="438"/>
        <v>0</v>
      </c>
      <c r="W1517" s="560">
        <f t="shared" si="439"/>
        <v>0</v>
      </c>
    </row>
    <row r="1518" spans="1:23" ht="21" customHeight="1">
      <c r="A1518" s="316" t="str">
        <f t="shared" si="430"/>
        <v/>
      </c>
      <c r="B1518" s="316" t="str">
        <f t="shared" si="431"/>
        <v/>
      </c>
      <c r="C1518" s="316" t="str">
        <f>IF(AND(F1518&lt;&gt;"",G1518&lt;&gt;""),COUNT($C$32:C1517)+1,"")</f>
        <v/>
      </c>
      <c r="D1518" s="292" t="str">
        <f t="shared" si="432"/>
        <v/>
      </c>
      <c r="E1518" s="292" t="str">
        <f t="shared" si="433"/>
        <v/>
      </c>
      <c r="F1518" s="316"/>
      <c r="G1518" s="316"/>
      <c r="H1518" s="317"/>
      <c r="I1518" s="316" t="s">
        <v>445</v>
      </c>
      <c r="J1518" s="318"/>
      <c r="K1518" s="319"/>
      <c r="L1518" s="292" t="s">
        <v>446</v>
      </c>
      <c r="M1518" s="324"/>
      <c r="N1518" s="294" t="str">
        <f t="shared" si="434"/>
        <v/>
      </c>
      <c r="O1518" s="319"/>
      <c r="P1518" s="296" t="str">
        <f t="shared" si="435"/>
        <v/>
      </c>
      <c r="Q1518" s="552"/>
      <c r="R1518" s="551"/>
      <c r="S1518" s="291"/>
      <c r="T1518" t="str">
        <f t="shared" si="436"/>
        <v>-</v>
      </c>
      <c r="U1518" s="560">
        <f t="shared" si="437"/>
        <v>0</v>
      </c>
      <c r="V1518" s="560">
        <f t="shared" si="438"/>
        <v>0</v>
      </c>
      <c r="W1518" s="560">
        <f t="shared" si="439"/>
        <v>0</v>
      </c>
    </row>
    <row r="1519" spans="1:23" ht="21" customHeight="1">
      <c r="A1519" s="316" t="str">
        <f t="shared" si="430"/>
        <v/>
      </c>
      <c r="B1519" s="316" t="str">
        <f t="shared" si="431"/>
        <v/>
      </c>
      <c r="C1519" s="316" t="str">
        <f>IF(AND(F1519&lt;&gt;"",G1519&lt;&gt;""),COUNT($C$32:C1518)+1,"")</f>
        <v/>
      </c>
      <c r="D1519" s="292" t="str">
        <f t="shared" si="432"/>
        <v/>
      </c>
      <c r="E1519" s="292" t="str">
        <f t="shared" si="433"/>
        <v/>
      </c>
      <c r="F1519" s="316"/>
      <c r="G1519" s="316"/>
      <c r="H1519" s="317"/>
      <c r="I1519" s="316" t="s">
        <v>445</v>
      </c>
      <c r="J1519" s="318"/>
      <c r="K1519" s="319"/>
      <c r="L1519" s="292" t="s">
        <v>446</v>
      </c>
      <c r="M1519" s="324"/>
      <c r="N1519" s="294" t="str">
        <f t="shared" si="434"/>
        <v/>
      </c>
      <c r="O1519" s="319"/>
      <c r="P1519" s="296" t="str">
        <f t="shared" si="435"/>
        <v/>
      </c>
      <c r="Q1519" s="552"/>
      <c r="R1519" s="551"/>
      <c r="S1519" s="291"/>
      <c r="T1519" t="str">
        <f t="shared" si="436"/>
        <v>-</v>
      </c>
      <c r="U1519" s="560">
        <f t="shared" si="437"/>
        <v>0</v>
      </c>
      <c r="V1519" s="560">
        <f t="shared" si="438"/>
        <v>0</v>
      </c>
      <c r="W1519" s="560">
        <f t="shared" si="439"/>
        <v>0</v>
      </c>
    </row>
    <row r="1520" spans="1:23" ht="21" customHeight="1">
      <c r="A1520" s="316" t="str">
        <f t="shared" si="430"/>
        <v/>
      </c>
      <c r="B1520" s="316" t="str">
        <f t="shared" si="431"/>
        <v/>
      </c>
      <c r="C1520" s="316" t="str">
        <f>IF(AND(F1520&lt;&gt;"",G1520&lt;&gt;""),COUNT($C$32:C1519)+1,"")</f>
        <v/>
      </c>
      <c r="D1520" s="292" t="str">
        <f t="shared" si="432"/>
        <v/>
      </c>
      <c r="E1520" s="292" t="str">
        <f t="shared" si="433"/>
        <v/>
      </c>
      <c r="F1520" s="316"/>
      <c r="G1520" s="316"/>
      <c r="H1520" s="317"/>
      <c r="I1520" s="316" t="s">
        <v>445</v>
      </c>
      <c r="J1520" s="318"/>
      <c r="K1520" s="319"/>
      <c r="L1520" s="292" t="s">
        <v>446</v>
      </c>
      <c r="M1520" s="324"/>
      <c r="N1520" s="294" t="str">
        <f t="shared" si="434"/>
        <v/>
      </c>
      <c r="O1520" s="319"/>
      <c r="P1520" s="296" t="str">
        <f t="shared" si="435"/>
        <v/>
      </c>
      <c r="Q1520" s="552"/>
      <c r="R1520" s="551"/>
      <c r="S1520" s="291"/>
      <c r="T1520" t="str">
        <f t="shared" si="436"/>
        <v>-</v>
      </c>
      <c r="U1520" s="560">
        <f t="shared" si="437"/>
        <v>0</v>
      </c>
      <c r="V1520" s="560">
        <f t="shared" si="438"/>
        <v>0</v>
      </c>
      <c r="W1520" s="560">
        <f t="shared" si="439"/>
        <v>0</v>
      </c>
    </row>
    <row r="1521" spans="1:23" ht="21" customHeight="1">
      <c r="A1521" s="316" t="str">
        <f t="shared" si="430"/>
        <v/>
      </c>
      <c r="B1521" s="316" t="str">
        <f t="shared" si="431"/>
        <v/>
      </c>
      <c r="C1521" s="316" t="str">
        <f>IF(AND(F1521&lt;&gt;"",G1521&lt;&gt;""),COUNT($C$32:C1520)+1,"")</f>
        <v/>
      </c>
      <c r="D1521" s="292" t="str">
        <f t="shared" si="432"/>
        <v/>
      </c>
      <c r="E1521" s="292" t="str">
        <f t="shared" si="433"/>
        <v/>
      </c>
      <c r="F1521" s="316"/>
      <c r="G1521" s="316"/>
      <c r="H1521" s="317"/>
      <c r="I1521" s="316" t="s">
        <v>445</v>
      </c>
      <c r="J1521" s="318"/>
      <c r="K1521" s="319"/>
      <c r="L1521" s="292" t="s">
        <v>446</v>
      </c>
      <c r="M1521" s="324"/>
      <c r="N1521" s="294" t="str">
        <f t="shared" si="434"/>
        <v/>
      </c>
      <c r="O1521" s="319"/>
      <c r="P1521" s="296" t="str">
        <f t="shared" si="435"/>
        <v/>
      </c>
      <c r="Q1521" s="552"/>
      <c r="R1521" s="551"/>
      <c r="S1521" s="291"/>
      <c r="T1521" t="str">
        <f t="shared" si="436"/>
        <v>-</v>
      </c>
      <c r="U1521" s="560">
        <f t="shared" si="437"/>
        <v>0</v>
      </c>
      <c r="V1521" s="560">
        <f t="shared" si="438"/>
        <v>0</v>
      </c>
      <c r="W1521" s="560">
        <f t="shared" si="439"/>
        <v>0</v>
      </c>
    </row>
    <row r="1522" spans="1:23" ht="21" customHeight="1">
      <c r="A1522" s="316" t="str">
        <f t="shared" si="430"/>
        <v/>
      </c>
      <c r="B1522" s="316" t="str">
        <f t="shared" si="431"/>
        <v/>
      </c>
      <c r="C1522" s="316" t="str">
        <f>IF(AND(F1522&lt;&gt;"",G1522&lt;&gt;""),COUNT($C$32:C1521)+1,"")</f>
        <v/>
      </c>
      <c r="D1522" s="292" t="str">
        <f t="shared" si="432"/>
        <v/>
      </c>
      <c r="E1522" s="292" t="str">
        <f t="shared" si="433"/>
        <v/>
      </c>
      <c r="F1522" s="316"/>
      <c r="G1522" s="316"/>
      <c r="H1522" s="317"/>
      <c r="I1522" s="316" t="s">
        <v>445</v>
      </c>
      <c r="J1522" s="318"/>
      <c r="K1522" s="319"/>
      <c r="L1522" s="292" t="s">
        <v>446</v>
      </c>
      <c r="M1522" s="324"/>
      <c r="N1522" s="294" t="str">
        <f t="shared" si="434"/>
        <v/>
      </c>
      <c r="O1522" s="319"/>
      <c r="P1522" s="296" t="str">
        <f t="shared" si="435"/>
        <v/>
      </c>
      <c r="Q1522" s="552"/>
      <c r="R1522" s="551"/>
      <c r="S1522" s="291"/>
      <c r="T1522" t="str">
        <f t="shared" si="436"/>
        <v>-</v>
      </c>
      <c r="U1522" s="560">
        <f t="shared" si="437"/>
        <v>0</v>
      </c>
      <c r="V1522" s="560">
        <f t="shared" si="438"/>
        <v>0</v>
      </c>
      <c r="W1522" s="560">
        <f t="shared" si="439"/>
        <v>0</v>
      </c>
    </row>
    <row r="1523" spans="1:23" ht="21" customHeight="1">
      <c r="A1523" s="316" t="str">
        <f t="shared" si="430"/>
        <v/>
      </c>
      <c r="B1523" s="316" t="str">
        <f t="shared" si="431"/>
        <v/>
      </c>
      <c r="C1523" s="316" t="str">
        <f>IF(AND(F1523&lt;&gt;"",G1523&lt;&gt;""),COUNT($C$32:C1522)+1,"")</f>
        <v/>
      </c>
      <c r="D1523" s="292" t="str">
        <f t="shared" si="432"/>
        <v/>
      </c>
      <c r="E1523" s="292" t="str">
        <f t="shared" si="433"/>
        <v/>
      </c>
      <c r="F1523" s="316"/>
      <c r="G1523" s="316"/>
      <c r="H1523" s="317"/>
      <c r="I1523" s="316" t="s">
        <v>445</v>
      </c>
      <c r="J1523" s="318"/>
      <c r="K1523" s="319"/>
      <c r="L1523" s="292" t="s">
        <v>446</v>
      </c>
      <c r="M1523" s="324"/>
      <c r="N1523" s="294" t="str">
        <f t="shared" si="434"/>
        <v/>
      </c>
      <c r="O1523" s="319"/>
      <c r="P1523" s="296" t="str">
        <f t="shared" si="435"/>
        <v/>
      </c>
      <c r="Q1523" s="552"/>
      <c r="R1523" s="551"/>
      <c r="S1523" s="291"/>
      <c r="T1523" t="str">
        <f t="shared" si="436"/>
        <v>-</v>
      </c>
      <c r="U1523" s="560">
        <f t="shared" si="437"/>
        <v>0</v>
      </c>
      <c r="V1523" s="560">
        <f t="shared" si="438"/>
        <v>0</v>
      </c>
      <c r="W1523" s="560">
        <f t="shared" si="439"/>
        <v>0</v>
      </c>
    </row>
    <row r="1524" spans="1:23" ht="21" customHeight="1">
      <c r="A1524" s="316" t="str">
        <f t="shared" si="430"/>
        <v/>
      </c>
      <c r="B1524" s="316" t="str">
        <f t="shared" si="431"/>
        <v/>
      </c>
      <c r="C1524" s="316" t="str">
        <f>IF(AND(F1524&lt;&gt;"",G1524&lt;&gt;""),COUNT($C$32:C1523)+1,"")</f>
        <v/>
      </c>
      <c r="D1524" s="292" t="str">
        <f t="shared" si="432"/>
        <v/>
      </c>
      <c r="E1524" s="292" t="str">
        <f t="shared" si="433"/>
        <v/>
      </c>
      <c r="F1524" s="316"/>
      <c r="G1524" s="316"/>
      <c r="H1524" s="317"/>
      <c r="I1524" s="316" t="s">
        <v>445</v>
      </c>
      <c r="J1524" s="318"/>
      <c r="K1524" s="319"/>
      <c r="L1524" s="292" t="s">
        <v>446</v>
      </c>
      <c r="M1524" s="324"/>
      <c r="N1524" s="294" t="str">
        <f t="shared" si="434"/>
        <v/>
      </c>
      <c r="O1524" s="319"/>
      <c r="P1524" s="296" t="str">
        <f t="shared" si="435"/>
        <v/>
      </c>
      <c r="Q1524" s="552"/>
      <c r="R1524" s="551"/>
      <c r="S1524" s="291"/>
      <c r="T1524" t="str">
        <f t="shared" si="436"/>
        <v>-</v>
      </c>
      <c r="U1524" s="560">
        <f t="shared" si="437"/>
        <v>0</v>
      </c>
      <c r="V1524" s="560">
        <f t="shared" si="438"/>
        <v>0</v>
      </c>
      <c r="W1524" s="560">
        <f t="shared" si="439"/>
        <v>0</v>
      </c>
    </row>
    <row r="1525" spans="1:23" ht="21" customHeight="1">
      <c r="A1525" s="316" t="str">
        <f t="shared" si="430"/>
        <v/>
      </c>
      <c r="B1525" s="316" t="str">
        <f t="shared" si="431"/>
        <v/>
      </c>
      <c r="C1525" s="316" t="str">
        <f>IF(AND(F1525&lt;&gt;"",G1525&lt;&gt;""),COUNT($C$32:C1524)+1,"")</f>
        <v/>
      </c>
      <c r="D1525" s="292" t="str">
        <f t="shared" si="432"/>
        <v/>
      </c>
      <c r="E1525" s="292" t="str">
        <f t="shared" si="433"/>
        <v/>
      </c>
      <c r="F1525" s="316"/>
      <c r="G1525" s="316"/>
      <c r="H1525" s="317"/>
      <c r="I1525" s="316" t="s">
        <v>445</v>
      </c>
      <c r="J1525" s="318"/>
      <c r="K1525" s="319"/>
      <c r="L1525" s="292" t="s">
        <v>446</v>
      </c>
      <c r="M1525" s="324"/>
      <c r="N1525" s="294" t="str">
        <f t="shared" si="434"/>
        <v/>
      </c>
      <c r="O1525" s="319"/>
      <c r="P1525" s="296" t="str">
        <f t="shared" si="435"/>
        <v/>
      </c>
      <c r="Q1525" s="552"/>
      <c r="R1525" s="551"/>
      <c r="S1525" s="291"/>
      <c r="T1525" t="str">
        <f t="shared" si="436"/>
        <v>-</v>
      </c>
      <c r="U1525" s="560">
        <f t="shared" si="437"/>
        <v>0</v>
      </c>
      <c r="V1525" s="560">
        <f t="shared" si="438"/>
        <v>0</v>
      </c>
      <c r="W1525" s="560">
        <f t="shared" si="439"/>
        <v>0</v>
      </c>
    </row>
    <row r="1526" spans="1:23" ht="21" customHeight="1">
      <c r="A1526" s="316" t="str">
        <f t="shared" si="430"/>
        <v/>
      </c>
      <c r="B1526" s="316" t="str">
        <f t="shared" si="431"/>
        <v/>
      </c>
      <c r="C1526" s="316" t="str">
        <f>IF(AND(F1526&lt;&gt;"",G1526&lt;&gt;""),COUNT($C$32:C1525)+1,"")</f>
        <v/>
      </c>
      <c r="D1526" s="292" t="str">
        <f t="shared" si="432"/>
        <v/>
      </c>
      <c r="E1526" s="292" t="str">
        <f t="shared" si="433"/>
        <v/>
      </c>
      <c r="F1526" s="316"/>
      <c r="G1526" s="316"/>
      <c r="H1526" s="317"/>
      <c r="I1526" s="316" t="s">
        <v>445</v>
      </c>
      <c r="J1526" s="318"/>
      <c r="K1526" s="319"/>
      <c r="L1526" s="292" t="s">
        <v>446</v>
      </c>
      <c r="M1526" s="324"/>
      <c r="N1526" s="294" t="str">
        <f t="shared" si="434"/>
        <v/>
      </c>
      <c r="O1526" s="319"/>
      <c r="P1526" s="296" t="str">
        <f t="shared" si="435"/>
        <v/>
      </c>
      <c r="Q1526" s="552"/>
      <c r="R1526" s="551"/>
      <c r="S1526" s="291"/>
      <c r="T1526" t="str">
        <f t="shared" si="436"/>
        <v>-</v>
      </c>
      <c r="U1526" s="560">
        <f t="shared" si="437"/>
        <v>0</v>
      </c>
      <c r="V1526" s="560">
        <f t="shared" si="438"/>
        <v>0</v>
      </c>
      <c r="W1526" s="560">
        <f t="shared" si="439"/>
        <v>0</v>
      </c>
    </row>
    <row r="1527" spans="1:23" ht="21" customHeight="1">
      <c r="A1527" s="316" t="str">
        <f t="shared" ref="A1527:A1590" si="440">IF(AND(F1527&lt;&gt;"",G1527&lt;&gt;""),LEFT(E1527,5),"")</f>
        <v/>
      </c>
      <c r="B1527" s="316" t="str">
        <f t="shared" ref="B1527:B1590" si="441">IF(AND(F1527&lt;&gt;"",G1527&lt;&gt;""),LEFT(G1527,2),"")</f>
        <v/>
      </c>
      <c r="C1527" s="316" t="str">
        <f>IF(AND(F1527&lt;&gt;"",G1527&lt;&gt;""),COUNT($C$32:C1526)+1,"")</f>
        <v/>
      </c>
      <c r="D1527" s="292" t="str">
        <f t="shared" ref="D1527:D1590" si="442">IF(C1527&lt;&gt;"","LN"&amp;TEXT(C1527,"0000"),"")</f>
        <v/>
      </c>
      <c r="E1527" s="292" t="str">
        <f t="shared" ref="E1527:E1590" si="443">IF(AND(F1527&lt;&gt;"",G1527&lt;&gt;""),LEFT(F1527,7),"")</f>
        <v/>
      </c>
      <c r="F1527" s="316"/>
      <c r="G1527" s="316"/>
      <c r="H1527" s="317"/>
      <c r="I1527" s="316" t="s">
        <v>445</v>
      </c>
      <c r="J1527" s="318"/>
      <c r="K1527" s="319"/>
      <c r="L1527" s="292" t="s">
        <v>446</v>
      </c>
      <c r="M1527" s="324"/>
      <c r="N1527" s="294" t="str">
        <f t="shared" ref="N1527:N1590" si="444">IF(AND(F1527&lt;&gt;"",G1527&lt;&gt;""),K1527*M1527,"")</f>
        <v/>
      </c>
      <c r="O1527" s="319"/>
      <c r="P1527" s="296" t="str">
        <f t="shared" ref="P1527:P1590" si="445">IF(AND(F1527&lt;&gt;"",G1527&lt;&gt;""),N1527*O1527,"")</f>
        <v/>
      </c>
      <c r="Q1527" s="552"/>
      <c r="R1527" s="551"/>
      <c r="S1527" s="291"/>
      <c r="T1527" t="str">
        <f t="shared" ref="T1527:T1590" si="446">IF(AND(F1527&lt;&gt;"",G1527&lt;&gt;""),"ok","-")</f>
        <v>-</v>
      </c>
      <c r="U1527" s="560">
        <f t="shared" ref="U1527:U1590" si="447">MOD(K1527,1)</f>
        <v>0</v>
      </c>
      <c r="V1527" s="560">
        <f t="shared" ref="V1527:V1590" si="448">MOD(M1527,1)</f>
        <v>0</v>
      </c>
      <c r="W1527" s="560">
        <f t="shared" ref="W1527:W1590" si="449">MOD(O1527,1)</f>
        <v>0</v>
      </c>
    </row>
    <row r="1528" spans="1:23" ht="21" customHeight="1">
      <c r="A1528" s="316" t="str">
        <f t="shared" si="440"/>
        <v/>
      </c>
      <c r="B1528" s="316" t="str">
        <f t="shared" si="441"/>
        <v/>
      </c>
      <c r="C1528" s="316" t="str">
        <f>IF(AND(F1528&lt;&gt;"",G1528&lt;&gt;""),COUNT($C$32:C1527)+1,"")</f>
        <v/>
      </c>
      <c r="D1528" s="292" t="str">
        <f t="shared" si="442"/>
        <v/>
      </c>
      <c r="E1528" s="292" t="str">
        <f t="shared" si="443"/>
        <v/>
      </c>
      <c r="F1528" s="316"/>
      <c r="G1528" s="316"/>
      <c r="H1528" s="317"/>
      <c r="I1528" s="316" t="s">
        <v>445</v>
      </c>
      <c r="J1528" s="318"/>
      <c r="K1528" s="319"/>
      <c r="L1528" s="292" t="s">
        <v>446</v>
      </c>
      <c r="M1528" s="324"/>
      <c r="N1528" s="294" t="str">
        <f t="shared" si="444"/>
        <v/>
      </c>
      <c r="O1528" s="319"/>
      <c r="P1528" s="296" t="str">
        <f t="shared" si="445"/>
        <v/>
      </c>
      <c r="Q1528" s="552"/>
      <c r="R1528" s="551"/>
      <c r="S1528" s="291"/>
      <c r="T1528" t="str">
        <f t="shared" si="446"/>
        <v>-</v>
      </c>
      <c r="U1528" s="560">
        <f t="shared" si="447"/>
        <v>0</v>
      </c>
      <c r="V1528" s="560">
        <f t="shared" si="448"/>
        <v>0</v>
      </c>
      <c r="W1528" s="560">
        <f t="shared" si="449"/>
        <v>0</v>
      </c>
    </row>
    <row r="1529" spans="1:23" ht="21" customHeight="1">
      <c r="A1529" s="316" t="str">
        <f t="shared" si="440"/>
        <v/>
      </c>
      <c r="B1529" s="316" t="str">
        <f t="shared" si="441"/>
        <v/>
      </c>
      <c r="C1529" s="316" t="str">
        <f>IF(AND(F1529&lt;&gt;"",G1529&lt;&gt;""),COUNT($C$32:C1528)+1,"")</f>
        <v/>
      </c>
      <c r="D1529" s="292" t="str">
        <f t="shared" si="442"/>
        <v/>
      </c>
      <c r="E1529" s="292" t="str">
        <f t="shared" si="443"/>
        <v/>
      </c>
      <c r="F1529" s="316"/>
      <c r="G1529" s="316"/>
      <c r="H1529" s="317"/>
      <c r="I1529" s="316" t="s">
        <v>445</v>
      </c>
      <c r="J1529" s="318"/>
      <c r="K1529" s="319"/>
      <c r="L1529" s="292" t="s">
        <v>446</v>
      </c>
      <c r="M1529" s="324"/>
      <c r="N1529" s="294" t="str">
        <f t="shared" si="444"/>
        <v/>
      </c>
      <c r="O1529" s="319"/>
      <c r="P1529" s="296" t="str">
        <f t="shared" si="445"/>
        <v/>
      </c>
      <c r="Q1529" s="552"/>
      <c r="R1529" s="551"/>
      <c r="S1529" s="291"/>
      <c r="T1529" t="str">
        <f t="shared" si="446"/>
        <v>-</v>
      </c>
      <c r="U1529" s="560">
        <f t="shared" si="447"/>
        <v>0</v>
      </c>
      <c r="V1529" s="560">
        <f t="shared" si="448"/>
        <v>0</v>
      </c>
      <c r="W1529" s="560">
        <f t="shared" si="449"/>
        <v>0</v>
      </c>
    </row>
    <row r="1530" spans="1:23" ht="21" customHeight="1">
      <c r="A1530" s="316" t="str">
        <f t="shared" si="440"/>
        <v/>
      </c>
      <c r="B1530" s="316" t="str">
        <f t="shared" si="441"/>
        <v/>
      </c>
      <c r="C1530" s="316" t="str">
        <f>IF(AND(F1530&lt;&gt;"",G1530&lt;&gt;""),COUNT($C$32:C1529)+1,"")</f>
        <v/>
      </c>
      <c r="D1530" s="292" t="str">
        <f t="shared" si="442"/>
        <v/>
      </c>
      <c r="E1530" s="292" t="str">
        <f t="shared" si="443"/>
        <v/>
      </c>
      <c r="F1530" s="316"/>
      <c r="G1530" s="316"/>
      <c r="H1530" s="317"/>
      <c r="I1530" s="316" t="s">
        <v>445</v>
      </c>
      <c r="J1530" s="318"/>
      <c r="K1530" s="319"/>
      <c r="L1530" s="292" t="s">
        <v>446</v>
      </c>
      <c r="M1530" s="324"/>
      <c r="N1530" s="294" t="str">
        <f t="shared" si="444"/>
        <v/>
      </c>
      <c r="O1530" s="319"/>
      <c r="P1530" s="296" t="str">
        <f t="shared" si="445"/>
        <v/>
      </c>
      <c r="Q1530" s="552"/>
      <c r="R1530" s="551"/>
      <c r="S1530" s="291"/>
      <c r="T1530" t="str">
        <f t="shared" si="446"/>
        <v>-</v>
      </c>
      <c r="U1530" s="560">
        <f t="shared" si="447"/>
        <v>0</v>
      </c>
      <c r="V1530" s="560">
        <f t="shared" si="448"/>
        <v>0</v>
      </c>
      <c r="W1530" s="560">
        <f t="shared" si="449"/>
        <v>0</v>
      </c>
    </row>
    <row r="1531" spans="1:23" ht="21" customHeight="1">
      <c r="A1531" s="316" t="str">
        <f t="shared" si="440"/>
        <v/>
      </c>
      <c r="B1531" s="316" t="str">
        <f t="shared" si="441"/>
        <v/>
      </c>
      <c r="C1531" s="316" t="str">
        <f>IF(AND(F1531&lt;&gt;"",G1531&lt;&gt;""),COUNT($C$32:C1530)+1,"")</f>
        <v/>
      </c>
      <c r="D1531" s="292" t="str">
        <f t="shared" si="442"/>
        <v/>
      </c>
      <c r="E1531" s="292" t="str">
        <f t="shared" si="443"/>
        <v/>
      </c>
      <c r="F1531" s="316"/>
      <c r="G1531" s="316"/>
      <c r="H1531" s="317"/>
      <c r="I1531" s="316" t="s">
        <v>445</v>
      </c>
      <c r="J1531" s="318"/>
      <c r="K1531" s="319"/>
      <c r="L1531" s="292" t="s">
        <v>446</v>
      </c>
      <c r="M1531" s="324"/>
      <c r="N1531" s="294" t="str">
        <f t="shared" si="444"/>
        <v/>
      </c>
      <c r="O1531" s="319"/>
      <c r="P1531" s="296" t="str">
        <f t="shared" si="445"/>
        <v/>
      </c>
      <c r="Q1531" s="552"/>
      <c r="R1531" s="551"/>
      <c r="S1531" s="291"/>
      <c r="T1531" t="str">
        <f t="shared" si="446"/>
        <v>-</v>
      </c>
      <c r="U1531" s="560">
        <f t="shared" si="447"/>
        <v>0</v>
      </c>
      <c r="V1531" s="560">
        <f t="shared" si="448"/>
        <v>0</v>
      </c>
      <c r="W1531" s="560">
        <f t="shared" si="449"/>
        <v>0</v>
      </c>
    </row>
    <row r="1532" spans="1:23" ht="21" customHeight="1">
      <c r="A1532" s="316" t="str">
        <f t="shared" si="440"/>
        <v/>
      </c>
      <c r="B1532" s="316" t="str">
        <f t="shared" si="441"/>
        <v/>
      </c>
      <c r="C1532" s="316" t="str">
        <f>IF(AND(F1532&lt;&gt;"",G1532&lt;&gt;""),COUNT($C$32:C1531)+1,"")</f>
        <v/>
      </c>
      <c r="D1532" s="292" t="str">
        <f t="shared" si="442"/>
        <v/>
      </c>
      <c r="E1532" s="292" t="str">
        <f t="shared" si="443"/>
        <v/>
      </c>
      <c r="F1532" s="316"/>
      <c r="G1532" s="316"/>
      <c r="H1532" s="317"/>
      <c r="I1532" s="316" t="s">
        <v>445</v>
      </c>
      <c r="J1532" s="318"/>
      <c r="K1532" s="319"/>
      <c r="L1532" s="292" t="s">
        <v>446</v>
      </c>
      <c r="M1532" s="324"/>
      <c r="N1532" s="294" t="str">
        <f t="shared" si="444"/>
        <v/>
      </c>
      <c r="O1532" s="319"/>
      <c r="P1532" s="296" t="str">
        <f t="shared" si="445"/>
        <v/>
      </c>
      <c r="Q1532" s="552"/>
      <c r="R1532" s="551"/>
      <c r="S1532" s="291"/>
      <c r="T1532" t="str">
        <f t="shared" si="446"/>
        <v>-</v>
      </c>
      <c r="U1532" s="560">
        <f t="shared" si="447"/>
        <v>0</v>
      </c>
      <c r="V1532" s="560">
        <f t="shared" si="448"/>
        <v>0</v>
      </c>
      <c r="W1532" s="560">
        <f t="shared" si="449"/>
        <v>0</v>
      </c>
    </row>
    <row r="1533" spans="1:23" ht="21" customHeight="1">
      <c r="A1533" s="316" t="str">
        <f t="shared" si="440"/>
        <v/>
      </c>
      <c r="B1533" s="316" t="str">
        <f t="shared" si="441"/>
        <v/>
      </c>
      <c r="C1533" s="316" t="str">
        <f>IF(AND(F1533&lt;&gt;"",G1533&lt;&gt;""),COUNT($C$32:C1532)+1,"")</f>
        <v/>
      </c>
      <c r="D1533" s="292" t="str">
        <f t="shared" si="442"/>
        <v/>
      </c>
      <c r="E1533" s="292" t="str">
        <f t="shared" si="443"/>
        <v/>
      </c>
      <c r="F1533" s="316"/>
      <c r="G1533" s="316"/>
      <c r="H1533" s="317"/>
      <c r="I1533" s="316" t="s">
        <v>445</v>
      </c>
      <c r="J1533" s="318"/>
      <c r="K1533" s="319"/>
      <c r="L1533" s="292" t="s">
        <v>446</v>
      </c>
      <c r="M1533" s="324"/>
      <c r="N1533" s="294" t="str">
        <f t="shared" si="444"/>
        <v/>
      </c>
      <c r="O1533" s="319"/>
      <c r="P1533" s="296" t="str">
        <f t="shared" si="445"/>
        <v/>
      </c>
      <c r="Q1533" s="552"/>
      <c r="R1533" s="551"/>
      <c r="S1533" s="291"/>
      <c r="T1533" t="str">
        <f t="shared" si="446"/>
        <v>-</v>
      </c>
      <c r="U1533" s="560">
        <f t="shared" si="447"/>
        <v>0</v>
      </c>
      <c r="V1533" s="560">
        <f t="shared" si="448"/>
        <v>0</v>
      </c>
      <c r="W1533" s="560">
        <f t="shared" si="449"/>
        <v>0</v>
      </c>
    </row>
    <row r="1534" spans="1:23" ht="21" customHeight="1">
      <c r="A1534" s="316" t="str">
        <f t="shared" si="440"/>
        <v/>
      </c>
      <c r="B1534" s="316" t="str">
        <f t="shared" si="441"/>
        <v/>
      </c>
      <c r="C1534" s="316" t="str">
        <f>IF(AND(F1534&lt;&gt;"",G1534&lt;&gt;""),COUNT($C$32:C1533)+1,"")</f>
        <v/>
      </c>
      <c r="D1534" s="292" t="str">
        <f t="shared" si="442"/>
        <v/>
      </c>
      <c r="E1534" s="292" t="str">
        <f t="shared" si="443"/>
        <v/>
      </c>
      <c r="F1534" s="316"/>
      <c r="G1534" s="316"/>
      <c r="H1534" s="317"/>
      <c r="I1534" s="316" t="s">
        <v>445</v>
      </c>
      <c r="J1534" s="318"/>
      <c r="K1534" s="319"/>
      <c r="L1534" s="292" t="s">
        <v>446</v>
      </c>
      <c r="M1534" s="324"/>
      <c r="N1534" s="294" t="str">
        <f t="shared" si="444"/>
        <v/>
      </c>
      <c r="O1534" s="319"/>
      <c r="P1534" s="296" t="str">
        <f t="shared" si="445"/>
        <v/>
      </c>
      <c r="Q1534" s="552"/>
      <c r="R1534" s="551"/>
      <c r="S1534" s="291"/>
      <c r="T1534" t="str">
        <f t="shared" si="446"/>
        <v>-</v>
      </c>
      <c r="U1534" s="560">
        <f t="shared" si="447"/>
        <v>0</v>
      </c>
      <c r="V1534" s="560">
        <f t="shared" si="448"/>
        <v>0</v>
      </c>
      <c r="W1534" s="560">
        <f t="shared" si="449"/>
        <v>0</v>
      </c>
    </row>
    <row r="1535" spans="1:23" ht="21" customHeight="1">
      <c r="A1535" s="316" t="str">
        <f t="shared" si="440"/>
        <v/>
      </c>
      <c r="B1535" s="316" t="str">
        <f t="shared" si="441"/>
        <v/>
      </c>
      <c r="C1535" s="316" t="str">
        <f>IF(AND(F1535&lt;&gt;"",G1535&lt;&gt;""),COUNT($C$32:C1534)+1,"")</f>
        <v/>
      </c>
      <c r="D1535" s="292" t="str">
        <f t="shared" si="442"/>
        <v/>
      </c>
      <c r="E1535" s="292" t="str">
        <f t="shared" si="443"/>
        <v/>
      </c>
      <c r="F1535" s="316"/>
      <c r="G1535" s="316"/>
      <c r="H1535" s="317"/>
      <c r="I1535" s="316" t="s">
        <v>445</v>
      </c>
      <c r="J1535" s="318"/>
      <c r="K1535" s="319"/>
      <c r="L1535" s="292" t="s">
        <v>446</v>
      </c>
      <c r="M1535" s="324"/>
      <c r="N1535" s="294" t="str">
        <f t="shared" si="444"/>
        <v/>
      </c>
      <c r="O1535" s="319"/>
      <c r="P1535" s="296" t="str">
        <f t="shared" si="445"/>
        <v/>
      </c>
      <c r="Q1535" s="552"/>
      <c r="R1535" s="551"/>
      <c r="S1535" s="291"/>
      <c r="T1535" t="str">
        <f t="shared" si="446"/>
        <v>-</v>
      </c>
      <c r="U1535" s="560">
        <f t="shared" si="447"/>
        <v>0</v>
      </c>
      <c r="V1535" s="560">
        <f t="shared" si="448"/>
        <v>0</v>
      </c>
      <c r="W1535" s="560">
        <f t="shared" si="449"/>
        <v>0</v>
      </c>
    </row>
    <row r="1536" spans="1:23" ht="21" customHeight="1">
      <c r="A1536" s="316" t="str">
        <f t="shared" si="440"/>
        <v/>
      </c>
      <c r="B1536" s="316" t="str">
        <f t="shared" si="441"/>
        <v/>
      </c>
      <c r="C1536" s="316" t="str">
        <f>IF(AND(F1536&lt;&gt;"",G1536&lt;&gt;""),COUNT($C$32:C1535)+1,"")</f>
        <v/>
      </c>
      <c r="D1536" s="292" t="str">
        <f t="shared" si="442"/>
        <v/>
      </c>
      <c r="E1536" s="292" t="str">
        <f t="shared" si="443"/>
        <v/>
      </c>
      <c r="F1536" s="316"/>
      <c r="G1536" s="316"/>
      <c r="H1536" s="317"/>
      <c r="I1536" s="316" t="s">
        <v>445</v>
      </c>
      <c r="J1536" s="318"/>
      <c r="K1536" s="319"/>
      <c r="L1536" s="292" t="s">
        <v>446</v>
      </c>
      <c r="M1536" s="324"/>
      <c r="N1536" s="294" t="str">
        <f t="shared" si="444"/>
        <v/>
      </c>
      <c r="O1536" s="319"/>
      <c r="P1536" s="296" t="str">
        <f t="shared" si="445"/>
        <v/>
      </c>
      <c r="Q1536" s="552"/>
      <c r="R1536" s="551"/>
      <c r="S1536" s="291"/>
      <c r="T1536" t="str">
        <f t="shared" si="446"/>
        <v>-</v>
      </c>
      <c r="U1536" s="560">
        <f t="shared" si="447"/>
        <v>0</v>
      </c>
      <c r="V1536" s="560">
        <f t="shared" si="448"/>
        <v>0</v>
      </c>
      <c r="W1536" s="560">
        <f t="shared" si="449"/>
        <v>0</v>
      </c>
    </row>
    <row r="1537" spans="1:23" ht="21" customHeight="1">
      <c r="A1537" s="316" t="str">
        <f t="shared" si="440"/>
        <v/>
      </c>
      <c r="B1537" s="316" t="str">
        <f t="shared" si="441"/>
        <v/>
      </c>
      <c r="C1537" s="316" t="str">
        <f>IF(AND(F1537&lt;&gt;"",G1537&lt;&gt;""),COUNT($C$32:C1536)+1,"")</f>
        <v/>
      </c>
      <c r="D1537" s="292" t="str">
        <f t="shared" si="442"/>
        <v/>
      </c>
      <c r="E1537" s="292" t="str">
        <f t="shared" si="443"/>
        <v/>
      </c>
      <c r="F1537" s="316"/>
      <c r="G1537" s="316"/>
      <c r="H1537" s="317"/>
      <c r="I1537" s="316" t="s">
        <v>445</v>
      </c>
      <c r="J1537" s="318"/>
      <c r="K1537" s="319"/>
      <c r="L1537" s="292" t="s">
        <v>446</v>
      </c>
      <c r="M1537" s="324"/>
      <c r="N1537" s="294" t="str">
        <f t="shared" si="444"/>
        <v/>
      </c>
      <c r="O1537" s="319"/>
      <c r="P1537" s="296" t="str">
        <f t="shared" si="445"/>
        <v/>
      </c>
      <c r="Q1537" s="552"/>
      <c r="R1537" s="551"/>
      <c r="S1537" s="291"/>
      <c r="T1537" t="str">
        <f t="shared" si="446"/>
        <v>-</v>
      </c>
      <c r="U1537" s="560">
        <f t="shared" si="447"/>
        <v>0</v>
      </c>
      <c r="V1537" s="560">
        <f t="shared" si="448"/>
        <v>0</v>
      </c>
      <c r="W1537" s="560">
        <f t="shared" si="449"/>
        <v>0</v>
      </c>
    </row>
    <row r="1538" spans="1:23" ht="21" customHeight="1">
      <c r="A1538" s="316" t="str">
        <f t="shared" si="440"/>
        <v/>
      </c>
      <c r="B1538" s="316" t="str">
        <f t="shared" si="441"/>
        <v/>
      </c>
      <c r="C1538" s="316" t="str">
        <f>IF(AND(F1538&lt;&gt;"",G1538&lt;&gt;""),COUNT($C$32:C1537)+1,"")</f>
        <v/>
      </c>
      <c r="D1538" s="292" t="str">
        <f t="shared" si="442"/>
        <v/>
      </c>
      <c r="E1538" s="292" t="str">
        <f t="shared" si="443"/>
        <v/>
      </c>
      <c r="F1538" s="316"/>
      <c r="G1538" s="316"/>
      <c r="H1538" s="317"/>
      <c r="I1538" s="316" t="s">
        <v>445</v>
      </c>
      <c r="J1538" s="318"/>
      <c r="K1538" s="319"/>
      <c r="L1538" s="292" t="s">
        <v>446</v>
      </c>
      <c r="M1538" s="324"/>
      <c r="N1538" s="294" t="str">
        <f t="shared" si="444"/>
        <v/>
      </c>
      <c r="O1538" s="319"/>
      <c r="P1538" s="296" t="str">
        <f t="shared" si="445"/>
        <v/>
      </c>
      <c r="Q1538" s="552"/>
      <c r="R1538" s="551"/>
      <c r="S1538" s="291"/>
      <c r="T1538" t="str">
        <f t="shared" si="446"/>
        <v>-</v>
      </c>
      <c r="U1538" s="560">
        <f t="shared" si="447"/>
        <v>0</v>
      </c>
      <c r="V1538" s="560">
        <f t="shared" si="448"/>
        <v>0</v>
      </c>
      <c r="W1538" s="560">
        <f t="shared" si="449"/>
        <v>0</v>
      </c>
    </row>
    <row r="1539" spans="1:23" ht="21" customHeight="1">
      <c r="A1539" s="316" t="str">
        <f t="shared" si="440"/>
        <v/>
      </c>
      <c r="B1539" s="316" t="str">
        <f t="shared" si="441"/>
        <v/>
      </c>
      <c r="C1539" s="316" t="str">
        <f>IF(AND(F1539&lt;&gt;"",G1539&lt;&gt;""),COUNT($C$32:C1538)+1,"")</f>
        <v/>
      </c>
      <c r="D1539" s="292" t="str">
        <f t="shared" si="442"/>
        <v/>
      </c>
      <c r="E1539" s="292" t="str">
        <f t="shared" si="443"/>
        <v/>
      </c>
      <c r="F1539" s="316"/>
      <c r="G1539" s="316"/>
      <c r="H1539" s="317"/>
      <c r="I1539" s="316" t="s">
        <v>445</v>
      </c>
      <c r="J1539" s="318"/>
      <c r="K1539" s="319"/>
      <c r="L1539" s="292" t="s">
        <v>446</v>
      </c>
      <c r="M1539" s="324"/>
      <c r="N1539" s="294" t="str">
        <f t="shared" si="444"/>
        <v/>
      </c>
      <c r="O1539" s="319"/>
      <c r="P1539" s="296" t="str">
        <f t="shared" si="445"/>
        <v/>
      </c>
      <c r="Q1539" s="552"/>
      <c r="R1539" s="551"/>
      <c r="S1539" s="291"/>
      <c r="T1539" t="str">
        <f t="shared" si="446"/>
        <v>-</v>
      </c>
      <c r="U1539" s="560">
        <f t="shared" si="447"/>
        <v>0</v>
      </c>
      <c r="V1539" s="560">
        <f t="shared" si="448"/>
        <v>0</v>
      </c>
      <c r="W1539" s="560">
        <f t="shared" si="449"/>
        <v>0</v>
      </c>
    </row>
    <row r="1540" spans="1:23" ht="21" customHeight="1">
      <c r="A1540" s="316" t="str">
        <f t="shared" si="440"/>
        <v/>
      </c>
      <c r="B1540" s="316" t="str">
        <f t="shared" si="441"/>
        <v/>
      </c>
      <c r="C1540" s="316" t="str">
        <f>IF(AND(F1540&lt;&gt;"",G1540&lt;&gt;""),COUNT($C$32:C1539)+1,"")</f>
        <v/>
      </c>
      <c r="D1540" s="292" t="str">
        <f t="shared" si="442"/>
        <v/>
      </c>
      <c r="E1540" s="292" t="str">
        <f t="shared" si="443"/>
        <v/>
      </c>
      <c r="F1540" s="316"/>
      <c r="G1540" s="316"/>
      <c r="H1540" s="317"/>
      <c r="I1540" s="316" t="s">
        <v>445</v>
      </c>
      <c r="J1540" s="318"/>
      <c r="K1540" s="319"/>
      <c r="L1540" s="292" t="s">
        <v>446</v>
      </c>
      <c r="M1540" s="324"/>
      <c r="N1540" s="294" t="str">
        <f t="shared" si="444"/>
        <v/>
      </c>
      <c r="O1540" s="319"/>
      <c r="P1540" s="296" t="str">
        <f t="shared" si="445"/>
        <v/>
      </c>
      <c r="Q1540" s="552"/>
      <c r="R1540" s="551"/>
      <c r="S1540" s="291"/>
      <c r="T1540" t="str">
        <f t="shared" si="446"/>
        <v>-</v>
      </c>
      <c r="U1540" s="560">
        <f t="shared" si="447"/>
        <v>0</v>
      </c>
      <c r="V1540" s="560">
        <f t="shared" si="448"/>
        <v>0</v>
      </c>
      <c r="W1540" s="560">
        <f t="shared" si="449"/>
        <v>0</v>
      </c>
    </row>
    <row r="1541" spans="1:23" ht="21" customHeight="1">
      <c r="A1541" s="316" t="str">
        <f t="shared" si="440"/>
        <v/>
      </c>
      <c r="B1541" s="316" t="str">
        <f t="shared" si="441"/>
        <v/>
      </c>
      <c r="C1541" s="316" t="str">
        <f>IF(AND(F1541&lt;&gt;"",G1541&lt;&gt;""),COUNT($C$32:C1540)+1,"")</f>
        <v/>
      </c>
      <c r="D1541" s="292" t="str">
        <f t="shared" si="442"/>
        <v/>
      </c>
      <c r="E1541" s="292" t="str">
        <f t="shared" si="443"/>
        <v/>
      </c>
      <c r="F1541" s="316"/>
      <c r="G1541" s="316"/>
      <c r="H1541" s="317"/>
      <c r="I1541" s="316" t="s">
        <v>445</v>
      </c>
      <c r="J1541" s="318"/>
      <c r="K1541" s="319"/>
      <c r="L1541" s="292" t="s">
        <v>446</v>
      </c>
      <c r="M1541" s="324"/>
      <c r="N1541" s="294" t="str">
        <f t="shared" si="444"/>
        <v/>
      </c>
      <c r="O1541" s="319"/>
      <c r="P1541" s="296" t="str">
        <f t="shared" si="445"/>
        <v/>
      </c>
      <c r="Q1541" s="552"/>
      <c r="R1541" s="551"/>
      <c r="S1541" s="291"/>
      <c r="T1541" t="str">
        <f t="shared" si="446"/>
        <v>-</v>
      </c>
      <c r="U1541" s="560">
        <f t="shared" si="447"/>
        <v>0</v>
      </c>
      <c r="V1541" s="560">
        <f t="shared" si="448"/>
        <v>0</v>
      </c>
      <c r="W1541" s="560">
        <f t="shared" si="449"/>
        <v>0</v>
      </c>
    </row>
    <row r="1542" spans="1:23" ht="21" customHeight="1">
      <c r="A1542" s="316" t="str">
        <f t="shared" si="440"/>
        <v/>
      </c>
      <c r="B1542" s="316" t="str">
        <f t="shared" si="441"/>
        <v/>
      </c>
      <c r="C1542" s="316" t="str">
        <f>IF(AND(F1542&lt;&gt;"",G1542&lt;&gt;""),COUNT($C$32:C1541)+1,"")</f>
        <v/>
      </c>
      <c r="D1542" s="292" t="str">
        <f t="shared" si="442"/>
        <v/>
      </c>
      <c r="E1542" s="292" t="str">
        <f t="shared" si="443"/>
        <v/>
      </c>
      <c r="F1542" s="316"/>
      <c r="G1542" s="316"/>
      <c r="H1542" s="317"/>
      <c r="I1542" s="316" t="s">
        <v>445</v>
      </c>
      <c r="J1542" s="318"/>
      <c r="K1542" s="319"/>
      <c r="L1542" s="292" t="s">
        <v>446</v>
      </c>
      <c r="M1542" s="324"/>
      <c r="N1542" s="294" t="str">
        <f t="shared" si="444"/>
        <v/>
      </c>
      <c r="O1542" s="319"/>
      <c r="P1542" s="296" t="str">
        <f t="shared" si="445"/>
        <v/>
      </c>
      <c r="Q1542" s="552"/>
      <c r="R1542" s="551"/>
      <c r="S1542" s="291"/>
      <c r="T1542" t="str">
        <f t="shared" si="446"/>
        <v>-</v>
      </c>
      <c r="U1542" s="560">
        <f t="shared" si="447"/>
        <v>0</v>
      </c>
      <c r="V1542" s="560">
        <f t="shared" si="448"/>
        <v>0</v>
      </c>
      <c r="W1542" s="560">
        <f t="shared" si="449"/>
        <v>0</v>
      </c>
    </row>
    <row r="1543" spans="1:23" ht="21" customHeight="1">
      <c r="A1543" s="316" t="str">
        <f t="shared" si="440"/>
        <v/>
      </c>
      <c r="B1543" s="316" t="str">
        <f t="shared" si="441"/>
        <v/>
      </c>
      <c r="C1543" s="316" t="str">
        <f>IF(AND(F1543&lt;&gt;"",G1543&lt;&gt;""),COUNT($C$32:C1542)+1,"")</f>
        <v/>
      </c>
      <c r="D1543" s="292" t="str">
        <f t="shared" si="442"/>
        <v/>
      </c>
      <c r="E1543" s="292" t="str">
        <f t="shared" si="443"/>
        <v/>
      </c>
      <c r="F1543" s="316"/>
      <c r="G1543" s="316"/>
      <c r="H1543" s="317"/>
      <c r="I1543" s="316" t="s">
        <v>445</v>
      </c>
      <c r="J1543" s="318"/>
      <c r="K1543" s="319"/>
      <c r="L1543" s="292" t="s">
        <v>446</v>
      </c>
      <c r="M1543" s="324"/>
      <c r="N1543" s="294" t="str">
        <f t="shared" si="444"/>
        <v/>
      </c>
      <c r="O1543" s="319"/>
      <c r="P1543" s="296" t="str">
        <f t="shared" si="445"/>
        <v/>
      </c>
      <c r="Q1543" s="552"/>
      <c r="R1543" s="551"/>
      <c r="S1543" s="291"/>
      <c r="T1543" t="str">
        <f t="shared" si="446"/>
        <v>-</v>
      </c>
      <c r="U1543" s="560">
        <f t="shared" si="447"/>
        <v>0</v>
      </c>
      <c r="V1543" s="560">
        <f t="shared" si="448"/>
        <v>0</v>
      </c>
      <c r="W1543" s="560">
        <f t="shared" si="449"/>
        <v>0</v>
      </c>
    </row>
    <row r="1544" spans="1:23" ht="21" customHeight="1">
      <c r="A1544" s="316" t="str">
        <f t="shared" si="440"/>
        <v/>
      </c>
      <c r="B1544" s="316" t="str">
        <f t="shared" si="441"/>
        <v/>
      </c>
      <c r="C1544" s="316" t="str">
        <f>IF(AND(F1544&lt;&gt;"",G1544&lt;&gt;""),COUNT($C$32:C1543)+1,"")</f>
        <v/>
      </c>
      <c r="D1544" s="292" t="str">
        <f t="shared" si="442"/>
        <v/>
      </c>
      <c r="E1544" s="292" t="str">
        <f t="shared" si="443"/>
        <v/>
      </c>
      <c r="F1544" s="316"/>
      <c r="G1544" s="316"/>
      <c r="H1544" s="317"/>
      <c r="I1544" s="316" t="s">
        <v>445</v>
      </c>
      <c r="J1544" s="318"/>
      <c r="K1544" s="319"/>
      <c r="L1544" s="292" t="s">
        <v>446</v>
      </c>
      <c r="M1544" s="324"/>
      <c r="N1544" s="294" t="str">
        <f t="shared" si="444"/>
        <v/>
      </c>
      <c r="O1544" s="319"/>
      <c r="P1544" s="296" t="str">
        <f t="shared" si="445"/>
        <v/>
      </c>
      <c r="Q1544" s="552"/>
      <c r="R1544" s="551"/>
      <c r="S1544" s="291"/>
      <c r="T1544" t="str">
        <f t="shared" si="446"/>
        <v>-</v>
      </c>
      <c r="U1544" s="560">
        <f t="shared" si="447"/>
        <v>0</v>
      </c>
      <c r="V1544" s="560">
        <f t="shared" si="448"/>
        <v>0</v>
      </c>
      <c r="W1544" s="560">
        <f t="shared" si="449"/>
        <v>0</v>
      </c>
    </row>
    <row r="1545" spans="1:23" ht="21" customHeight="1">
      <c r="A1545" s="316" t="str">
        <f t="shared" si="440"/>
        <v/>
      </c>
      <c r="B1545" s="316" t="str">
        <f t="shared" si="441"/>
        <v/>
      </c>
      <c r="C1545" s="316" t="str">
        <f>IF(AND(F1545&lt;&gt;"",G1545&lt;&gt;""),COUNT($C$32:C1544)+1,"")</f>
        <v/>
      </c>
      <c r="D1545" s="292" t="str">
        <f t="shared" si="442"/>
        <v/>
      </c>
      <c r="E1545" s="292" t="str">
        <f t="shared" si="443"/>
        <v/>
      </c>
      <c r="F1545" s="316"/>
      <c r="G1545" s="316"/>
      <c r="H1545" s="317"/>
      <c r="I1545" s="316" t="s">
        <v>445</v>
      </c>
      <c r="J1545" s="318"/>
      <c r="K1545" s="319"/>
      <c r="L1545" s="292" t="s">
        <v>446</v>
      </c>
      <c r="M1545" s="324"/>
      <c r="N1545" s="294" t="str">
        <f t="shared" si="444"/>
        <v/>
      </c>
      <c r="O1545" s="319"/>
      <c r="P1545" s="296" t="str">
        <f t="shared" si="445"/>
        <v/>
      </c>
      <c r="Q1545" s="552"/>
      <c r="R1545" s="551"/>
      <c r="S1545" s="291"/>
      <c r="T1545" t="str">
        <f t="shared" si="446"/>
        <v>-</v>
      </c>
      <c r="U1545" s="560">
        <f t="shared" si="447"/>
        <v>0</v>
      </c>
      <c r="V1545" s="560">
        <f t="shared" si="448"/>
        <v>0</v>
      </c>
      <c r="W1545" s="560">
        <f t="shared" si="449"/>
        <v>0</v>
      </c>
    </row>
    <row r="1546" spans="1:23" ht="21" customHeight="1">
      <c r="A1546" s="316" t="str">
        <f t="shared" si="440"/>
        <v/>
      </c>
      <c r="B1546" s="316" t="str">
        <f t="shared" si="441"/>
        <v/>
      </c>
      <c r="C1546" s="316" t="str">
        <f>IF(AND(F1546&lt;&gt;"",G1546&lt;&gt;""),COUNT($C$32:C1545)+1,"")</f>
        <v/>
      </c>
      <c r="D1546" s="292" t="str">
        <f t="shared" si="442"/>
        <v/>
      </c>
      <c r="E1546" s="292" t="str">
        <f t="shared" si="443"/>
        <v/>
      </c>
      <c r="F1546" s="316"/>
      <c r="G1546" s="316"/>
      <c r="H1546" s="317"/>
      <c r="I1546" s="316" t="s">
        <v>445</v>
      </c>
      <c r="J1546" s="318"/>
      <c r="K1546" s="319"/>
      <c r="L1546" s="292" t="s">
        <v>446</v>
      </c>
      <c r="M1546" s="324"/>
      <c r="N1546" s="294" t="str">
        <f t="shared" si="444"/>
        <v/>
      </c>
      <c r="O1546" s="319"/>
      <c r="P1546" s="296" t="str">
        <f t="shared" si="445"/>
        <v/>
      </c>
      <c r="Q1546" s="552"/>
      <c r="R1546" s="551"/>
      <c r="S1546" s="291"/>
      <c r="T1546" t="str">
        <f t="shared" si="446"/>
        <v>-</v>
      </c>
      <c r="U1546" s="560">
        <f t="shared" si="447"/>
        <v>0</v>
      </c>
      <c r="V1546" s="560">
        <f t="shared" si="448"/>
        <v>0</v>
      </c>
      <c r="W1546" s="560">
        <f t="shared" si="449"/>
        <v>0</v>
      </c>
    </row>
    <row r="1547" spans="1:23" ht="21" customHeight="1">
      <c r="A1547" s="316" t="str">
        <f t="shared" si="440"/>
        <v/>
      </c>
      <c r="B1547" s="316" t="str">
        <f t="shared" si="441"/>
        <v/>
      </c>
      <c r="C1547" s="316" t="str">
        <f>IF(AND(F1547&lt;&gt;"",G1547&lt;&gt;""),COUNT($C$32:C1546)+1,"")</f>
        <v/>
      </c>
      <c r="D1547" s="292" t="str">
        <f t="shared" si="442"/>
        <v/>
      </c>
      <c r="E1547" s="292" t="str">
        <f t="shared" si="443"/>
        <v/>
      </c>
      <c r="F1547" s="316"/>
      <c r="G1547" s="316"/>
      <c r="H1547" s="317"/>
      <c r="I1547" s="316" t="s">
        <v>445</v>
      </c>
      <c r="J1547" s="318"/>
      <c r="K1547" s="319"/>
      <c r="L1547" s="292" t="s">
        <v>446</v>
      </c>
      <c r="M1547" s="324"/>
      <c r="N1547" s="294" t="str">
        <f t="shared" si="444"/>
        <v/>
      </c>
      <c r="O1547" s="319"/>
      <c r="P1547" s="296" t="str">
        <f t="shared" si="445"/>
        <v/>
      </c>
      <c r="Q1547" s="552"/>
      <c r="R1547" s="551"/>
      <c r="S1547" s="291"/>
      <c r="T1547" t="str">
        <f t="shared" si="446"/>
        <v>-</v>
      </c>
      <c r="U1547" s="560">
        <f t="shared" si="447"/>
        <v>0</v>
      </c>
      <c r="V1547" s="560">
        <f t="shared" si="448"/>
        <v>0</v>
      </c>
      <c r="W1547" s="560">
        <f t="shared" si="449"/>
        <v>0</v>
      </c>
    </row>
    <row r="1548" spans="1:23" ht="21" customHeight="1">
      <c r="A1548" s="316" t="str">
        <f t="shared" si="440"/>
        <v/>
      </c>
      <c r="B1548" s="316" t="str">
        <f t="shared" si="441"/>
        <v/>
      </c>
      <c r="C1548" s="316" t="str">
        <f>IF(AND(F1548&lt;&gt;"",G1548&lt;&gt;""),COUNT($C$32:C1547)+1,"")</f>
        <v/>
      </c>
      <c r="D1548" s="292" t="str">
        <f t="shared" si="442"/>
        <v/>
      </c>
      <c r="E1548" s="292" t="str">
        <f t="shared" si="443"/>
        <v/>
      </c>
      <c r="F1548" s="316"/>
      <c r="G1548" s="316"/>
      <c r="H1548" s="317"/>
      <c r="I1548" s="316" t="s">
        <v>445</v>
      </c>
      <c r="J1548" s="318"/>
      <c r="K1548" s="319"/>
      <c r="L1548" s="292" t="s">
        <v>446</v>
      </c>
      <c r="M1548" s="324"/>
      <c r="N1548" s="294" t="str">
        <f t="shared" si="444"/>
        <v/>
      </c>
      <c r="O1548" s="319"/>
      <c r="P1548" s="296" t="str">
        <f t="shared" si="445"/>
        <v/>
      </c>
      <c r="Q1548" s="552"/>
      <c r="R1548" s="551"/>
      <c r="S1548" s="291"/>
      <c r="T1548" t="str">
        <f t="shared" si="446"/>
        <v>-</v>
      </c>
      <c r="U1548" s="560">
        <f t="shared" si="447"/>
        <v>0</v>
      </c>
      <c r="V1548" s="560">
        <f t="shared" si="448"/>
        <v>0</v>
      </c>
      <c r="W1548" s="560">
        <f t="shared" si="449"/>
        <v>0</v>
      </c>
    </row>
    <row r="1549" spans="1:23" ht="21" customHeight="1">
      <c r="A1549" s="316" t="str">
        <f t="shared" si="440"/>
        <v/>
      </c>
      <c r="B1549" s="316" t="str">
        <f t="shared" si="441"/>
        <v/>
      </c>
      <c r="C1549" s="316" t="str">
        <f>IF(AND(F1549&lt;&gt;"",G1549&lt;&gt;""),COUNT($C$32:C1548)+1,"")</f>
        <v/>
      </c>
      <c r="D1549" s="292" t="str">
        <f t="shared" si="442"/>
        <v/>
      </c>
      <c r="E1549" s="292" t="str">
        <f t="shared" si="443"/>
        <v/>
      </c>
      <c r="F1549" s="316"/>
      <c r="G1549" s="316"/>
      <c r="H1549" s="317"/>
      <c r="I1549" s="316" t="s">
        <v>445</v>
      </c>
      <c r="J1549" s="318"/>
      <c r="K1549" s="319"/>
      <c r="L1549" s="292" t="s">
        <v>446</v>
      </c>
      <c r="M1549" s="324"/>
      <c r="N1549" s="294" t="str">
        <f t="shared" si="444"/>
        <v/>
      </c>
      <c r="O1549" s="319"/>
      <c r="P1549" s="296" t="str">
        <f t="shared" si="445"/>
        <v/>
      </c>
      <c r="Q1549" s="552"/>
      <c r="R1549" s="551"/>
      <c r="S1549" s="291"/>
      <c r="T1549" t="str">
        <f t="shared" si="446"/>
        <v>-</v>
      </c>
      <c r="U1549" s="560">
        <f t="shared" si="447"/>
        <v>0</v>
      </c>
      <c r="V1549" s="560">
        <f t="shared" si="448"/>
        <v>0</v>
      </c>
      <c r="W1549" s="560">
        <f t="shared" si="449"/>
        <v>0</v>
      </c>
    </row>
    <row r="1550" spans="1:23" ht="21" customHeight="1">
      <c r="A1550" s="316" t="str">
        <f t="shared" si="440"/>
        <v/>
      </c>
      <c r="B1550" s="316" t="str">
        <f t="shared" si="441"/>
        <v/>
      </c>
      <c r="C1550" s="316" t="str">
        <f>IF(AND(F1550&lt;&gt;"",G1550&lt;&gt;""),COUNT($C$32:C1549)+1,"")</f>
        <v/>
      </c>
      <c r="D1550" s="292" t="str">
        <f t="shared" si="442"/>
        <v/>
      </c>
      <c r="E1550" s="292" t="str">
        <f t="shared" si="443"/>
        <v/>
      </c>
      <c r="F1550" s="316"/>
      <c r="G1550" s="316"/>
      <c r="H1550" s="317"/>
      <c r="I1550" s="316" t="s">
        <v>445</v>
      </c>
      <c r="J1550" s="318"/>
      <c r="K1550" s="319"/>
      <c r="L1550" s="292" t="s">
        <v>446</v>
      </c>
      <c r="M1550" s="324"/>
      <c r="N1550" s="294" t="str">
        <f t="shared" si="444"/>
        <v/>
      </c>
      <c r="O1550" s="319"/>
      <c r="P1550" s="296" t="str">
        <f t="shared" si="445"/>
        <v/>
      </c>
      <c r="Q1550" s="552"/>
      <c r="R1550" s="551"/>
      <c r="S1550" s="291"/>
      <c r="T1550" t="str">
        <f t="shared" si="446"/>
        <v>-</v>
      </c>
      <c r="U1550" s="560">
        <f t="shared" si="447"/>
        <v>0</v>
      </c>
      <c r="V1550" s="560">
        <f t="shared" si="448"/>
        <v>0</v>
      </c>
      <c r="W1550" s="560">
        <f t="shared" si="449"/>
        <v>0</v>
      </c>
    </row>
    <row r="1551" spans="1:23" ht="21" customHeight="1">
      <c r="A1551" s="316" t="str">
        <f t="shared" si="440"/>
        <v/>
      </c>
      <c r="B1551" s="316" t="str">
        <f t="shared" si="441"/>
        <v/>
      </c>
      <c r="C1551" s="316" t="str">
        <f>IF(AND(F1551&lt;&gt;"",G1551&lt;&gt;""),COUNT($C$32:C1550)+1,"")</f>
        <v/>
      </c>
      <c r="D1551" s="292" t="str">
        <f t="shared" si="442"/>
        <v/>
      </c>
      <c r="E1551" s="292" t="str">
        <f t="shared" si="443"/>
        <v/>
      </c>
      <c r="F1551" s="316"/>
      <c r="G1551" s="316"/>
      <c r="H1551" s="317"/>
      <c r="I1551" s="316" t="s">
        <v>445</v>
      </c>
      <c r="J1551" s="318"/>
      <c r="K1551" s="319"/>
      <c r="L1551" s="292" t="s">
        <v>446</v>
      </c>
      <c r="M1551" s="324"/>
      <c r="N1551" s="294" t="str">
        <f t="shared" si="444"/>
        <v/>
      </c>
      <c r="O1551" s="319"/>
      <c r="P1551" s="296" t="str">
        <f t="shared" si="445"/>
        <v/>
      </c>
      <c r="Q1551" s="552"/>
      <c r="R1551" s="551"/>
      <c r="S1551" s="291"/>
      <c r="T1551" t="str">
        <f t="shared" si="446"/>
        <v>-</v>
      </c>
      <c r="U1551" s="560">
        <f t="shared" si="447"/>
        <v>0</v>
      </c>
      <c r="V1551" s="560">
        <f t="shared" si="448"/>
        <v>0</v>
      </c>
      <c r="W1551" s="560">
        <f t="shared" si="449"/>
        <v>0</v>
      </c>
    </row>
    <row r="1552" spans="1:23" ht="21" customHeight="1">
      <c r="A1552" s="316" t="str">
        <f t="shared" si="440"/>
        <v/>
      </c>
      <c r="B1552" s="316" t="str">
        <f t="shared" si="441"/>
        <v/>
      </c>
      <c r="C1552" s="316" t="str">
        <f>IF(AND(F1552&lt;&gt;"",G1552&lt;&gt;""),COUNT($C$32:C1551)+1,"")</f>
        <v/>
      </c>
      <c r="D1552" s="292" t="str">
        <f t="shared" si="442"/>
        <v/>
      </c>
      <c r="E1552" s="292" t="str">
        <f t="shared" si="443"/>
        <v/>
      </c>
      <c r="F1552" s="316"/>
      <c r="G1552" s="316"/>
      <c r="H1552" s="317"/>
      <c r="I1552" s="316" t="s">
        <v>445</v>
      </c>
      <c r="J1552" s="318"/>
      <c r="K1552" s="319"/>
      <c r="L1552" s="292" t="s">
        <v>446</v>
      </c>
      <c r="M1552" s="324"/>
      <c r="N1552" s="294" t="str">
        <f t="shared" si="444"/>
        <v/>
      </c>
      <c r="O1552" s="319"/>
      <c r="P1552" s="296" t="str">
        <f t="shared" si="445"/>
        <v/>
      </c>
      <c r="Q1552" s="552"/>
      <c r="R1552" s="551"/>
      <c r="S1552" s="291"/>
      <c r="T1552" t="str">
        <f t="shared" si="446"/>
        <v>-</v>
      </c>
      <c r="U1552" s="560">
        <f t="shared" si="447"/>
        <v>0</v>
      </c>
      <c r="V1552" s="560">
        <f t="shared" si="448"/>
        <v>0</v>
      </c>
      <c r="W1552" s="560">
        <f t="shared" si="449"/>
        <v>0</v>
      </c>
    </row>
    <row r="1553" spans="1:23" ht="21" customHeight="1">
      <c r="A1553" s="316" t="str">
        <f t="shared" si="440"/>
        <v/>
      </c>
      <c r="B1553" s="316" t="str">
        <f t="shared" si="441"/>
        <v/>
      </c>
      <c r="C1553" s="316" t="str">
        <f>IF(AND(F1553&lt;&gt;"",G1553&lt;&gt;""),COUNT($C$32:C1552)+1,"")</f>
        <v/>
      </c>
      <c r="D1553" s="292" t="str">
        <f t="shared" si="442"/>
        <v/>
      </c>
      <c r="E1553" s="292" t="str">
        <f t="shared" si="443"/>
        <v/>
      </c>
      <c r="F1553" s="316"/>
      <c r="G1553" s="316"/>
      <c r="H1553" s="317"/>
      <c r="I1553" s="316" t="s">
        <v>445</v>
      </c>
      <c r="J1553" s="318"/>
      <c r="K1553" s="319"/>
      <c r="L1553" s="292" t="s">
        <v>446</v>
      </c>
      <c r="M1553" s="324"/>
      <c r="N1553" s="294" t="str">
        <f t="shared" si="444"/>
        <v/>
      </c>
      <c r="O1553" s="319"/>
      <c r="P1553" s="296" t="str">
        <f t="shared" si="445"/>
        <v/>
      </c>
      <c r="Q1553" s="552"/>
      <c r="R1553" s="551"/>
      <c r="S1553" s="291"/>
      <c r="T1553" t="str">
        <f t="shared" si="446"/>
        <v>-</v>
      </c>
      <c r="U1553" s="560">
        <f t="shared" si="447"/>
        <v>0</v>
      </c>
      <c r="V1553" s="560">
        <f t="shared" si="448"/>
        <v>0</v>
      </c>
      <c r="W1553" s="560">
        <f t="shared" si="449"/>
        <v>0</v>
      </c>
    </row>
    <row r="1554" spans="1:23" ht="21" customHeight="1">
      <c r="A1554" s="316" t="str">
        <f t="shared" si="440"/>
        <v/>
      </c>
      <c r="B1554" s="316" t="str">
        <f t="shared" si="441"/>
        <v/>
      </c>
      <c r="C1554" s="316" t="str">
        <f>IF(AND(F1554&lt;&gt;"",G1554&lt;&gt;""),COUNT($C$32:C1553)+1,"")</f>
        <v/>
      </c>
      <c r="D1554" s="292" t="str">
        <f t="shared" si="442"/>
        <v/>
      </c>
      <c r="E1554" s="292" t="str">
        <f t="shared" si="443"/>
        <v/>
      </c>
      <c r="F1554" s="316"/>
      <c r="G1554" s="316"/>
      <c r="H1554" s="317"/>
      <c r="I1554" s="316" t="s">
        <v>445</v>
      </c>
      <c r="J1554" s="318"/>
      <c r="K1554" s="319"/>
      <c r="L1554" s="292" t="s">
        <v>446</v>
      </c>
      <c r="M1554" s="324"/>
      <c r="N1554" s="294" t="str">
        <f t="shared" si="444"/>
        <v/>
      </c>
      <c r="O1554" s="319"/>
      <c r="P1554" s="296" t="str">
        <f t="shared" si="445"/>
        <v/>
      </c>
      <c r="Q1554" s="552"/>
      <c r="R1554" s="551"/>
      <c r="S1554" s="291"/>
      <c r="T1554" t="str">
        <f t="shared" si="446"/>
        <v>-</v>
      </c>
      <c r="U1554" s="560">
        <f t="shared" si="447"/>
        <v>0</v>
      </c>
      <c r="V1554" s="560">
        <f t="shared" si="448"/>
        <v>0</v>
      </c>
      <c r="W1554" s="560">
        <f t="shared" si="449"/>
        <v>0</v>
      </c>
    </row>
    <row r="1555" spans="1:23" ht="21" customHeight="1">
      <c r="A1555" s="316" t="str">
        <f t="shared" si="440"/>
        <v/>
      </c>
      <c r="B1555" s="316" t="str">
        <f t="shared" si="441"/>
        <v/>
      </c>
      <c r="C1555" s="316" t="str">
        <f>IF(AND(F1555&lt;&gt;"",G1555&lt;&gt;""),COUNT($C$32:C1554)+1,"")</f>
        <v/>
      </c>
      <c r="D1555" s="292" t="str">
        <f t="shared" si="442"/>
        <v/>
      </c>
      <c r="E1555" s="292" t="str">
        <f t="shared" si="443"/>
        <v/>
      </c>
      <c r="F1555" s="316"/>
      <c r="G1555" s="316"/>
      <c r="H1555" s="317"/>
      <c r="I1555" s="316" t="s">
        <v>445</v>
      </c>
      <c r="J1555" s="318"/>
      <c r="K1555" s="319"/>
      <c r="L1555" s="292" t="s">
        <v>446</v>
      </c>
      <c r="M1555" s="324"/>
      <c r="N1555" s="294" t="str">
        <f t="shared" si="444"/>
        <v/>
      </c>
      <c r="O1555" s="319"/>
      <c r="P1555" s="296" t="str">
        <f t="shared" si="445"/>
        <v/>
      </c>
      <c r="Q1555" s="552"/>
      <c r="R1555" s="551"/>
      <c r="S1555" s="291"/>
      <c r="T1555" t="str">
        <f t="shared" si="446"/>
        <v>-</v>
      </c>
      <c r="U1555" s="560">
        <f t="shared" si="447"/>
        <v>0</v>
      </c>
      <c r="V1555" s="560">
        <f t="shared" si="448"/>
        <v>0</v>
      </c>
      <c r="W1555" s="560">
        <f t="shared" si="449"/>
        <v>0</v>
      </c>
    </row>
    <row r="1556" spans="1:23" ht="21" customHeight="1">
      <c r="A1556" s="316" t="str">
        <f t="shared" si="440"/>
        <v/>
      </c>
      <c r="B1556" s="316" t="str">
        <f t="shared" si="441"/>
        <v/>
      </c>
      <c r="C1556" s="316" t="str">
        <f>IF(AND(F1556&lt;&gt;"",G1556&lt;&gt;""),COUNT($C$32:C1555)+1,"")</f>
        <v/>
      </c>
      <c r="D1556" s="292" t="str">
        <f t="shared" si="442"/>
        <v/>
      </c>
      <c r="E1556" s="292" t="str">
        <f t="shared" si="443"/>
        <v/>
      </c>
      <c r="F1556" s="316"/>
      <c r="G1556" s="316"/>
      <c r="H1556" s="317"/>
      <c r="I1556" s="316" t="s">
        <v>445</v>
      </c>
      <c r="J1556" s="318"/>
      <c r="K1556" s="319"/>
      <c r="L1556" s="292" t="s">
        <v>446</v>
      </c>
      <c r="M1556" s="324"/>
      <c r="N1556" s="294" t="str">
        <f t="shared" si="444"/>
        <v/>
      </c>
      <c r="O1556" s="319"/>
      <c r="P1556" s="296" t="str">
        <f t="shared" si="445"/>
        <v/>
      </c>
      <c r="Q1556" s="552"/>
      <c r="R1556" s="551"/>
      <c r="S1556" s="291"/>
      <c r="T1556" t="str">
        <f t="shared" si="446"/>
        <v>-</v>
      </c>
      <c r="U1556" s="560">
        <f t="shared" si="447"/>
        <v>0</v>
      </c>
      <c r="V1556" s="560">
        <f t="shared" si="448"/>
        <v>0</v>
      </c>
      <c r="W1556" s="560">
        <f t="shared" si="449"/>
        <v>0</v>
      </c>
    </row>
    <row r="1557" spans="1:23" ht="21" customHeight="1">
      <c r="A1557" s="316" t="str">
        <f t="shared" si="440"/>
        <v/>
      </c>
      <c r="B1557" s="316" t="str">
        <f t="shared" si="441"/>
        <v/>
      </c>
      <c r="C1557" s="316" t="str">
        <f>IF(AND(F1557&lt;&gt;"",G1557&lt;&gt;""),COUNT($C$32:C1556)+1,"")</f>
        <v/>
      </c>
      <c r="D1557" s="292" t="str">
        <f t="shared" si="442"/>
        <v/>
      </c>
      <c r="E1557" s="292" t="str">
        <f t="shared" si="443"/>
        <v/>
      </c>
      <c r="F1557" s="316"/>
      <c r="G1557" s="316"/>
      <c r="H1557" s="317"/>
      <c r="I1557" s="316" t="s">
        <v>445</v>
      </c>
      <c r="J1557" s="318"/>
      <c r="K1557" s="319"/>
      <c r="L1557" s="292" t="s">
        <v>446</v>
      </c>
      <c r="M1557" s="324"/>
      <c r="N1557" s="294" t="str">
        <f t="shared" si="444"/>
        <v/>
      </c>
      <c r="O1557" s="319"/>
      <c r="P1557" s="296" t="str">
        <f t="shared" si="445"/>
        <v/>
      </c>
      <c r="Q1557" s="552"/>
      <c r="R1557" s="551"/>
      <c r="S1557" s="291"/>
      <c r="T1557" t="str">
        <f t="shared" si="446"/>
        <v>-</v>
      </c>
      <c r="U1557" s="560">
        <f t="shared" si="447"/>
        <v>0</v>
      </c>
      <c r="V1557" s="560">
        <f t="shared" si="448"/>
        <v>0</v>
      </c>
      <c r="W1557" s="560">
        <f t="shared" si="449"/>
        <v>0</v>
      </c>
    </row>
    <row r="1558" spans="1:23" ht="21" customHeight="1">
      <c r="A1558" s="316" t="str">
        <f t="shared" si="440"/>
        <v/>
      </c>
      <c r="B1558" s="316" t="str">
        <f t="shared" si="441"/>
        <v/>
      </c>
      <c r="C1558" s="316" t="str">
        <f>IF(AND(F1558&lt;&gt;"",G1558&lt;&gt;""),COUNT($C$32:C1557)+1,"")</f>
        <v/>
      </c>
      <c r="D1558" s="292" t="str">
        <f t="shared" si="442"/>
        <v/>
      </c>
      <c r="E1558" s="292" t="str">
        <f t="shared" si="443"/>
        <v/>
      </c>
      <c r="F1558" s="316"/>
      <c r="G1558" s="316"/>
      <c r="H1558" s="317"/>
      <c r="I1558" s="316" t="s">
        <v>445</v>
      </c>
      <c r="J1558" s="318"/>
      <c r="K1558" s="319"/>
      <c r="L1558" s="292" t="s">
        <v>446</v>
      </c>
      <c r="M1558" s="324"/>
      <c r="N1558" s="294" t="str">
        <f t="shared" si="444"/>
        <v/>
      </c>
      <c r="O1558" s="319"/>
      <c r="P1558" s="296" t="str">
        <f t="shared" si="445"/>
        <v/>
      </c>
      <c r="Q1558" s="552"/>
      <c r="R1558" s="551"/>
      <c r="S1558" s="291"/>
      <c r="T1558" t="str">
        <f t="shared" si="446"/>
        <v>-</v>
      </c>
      <c r="U1558" s="560">
        <f t="shared" si="447"/>
        <v>0</v>
      </c>
      <c r="V1558" s="560">
        <f t="shared" si="448"/>
        <v>0</v>
      </c>
      <c r="W1558" s="560">
        <f t="shared" si="449"/>
        <v>0</v>
      </c>
    </row>
    <row r="1559" spans="1:23" ht="21" customHeight="1">
      <c r="A1559" s="316" t="str">
        <f t="shared" si="440"/>
        <v/>
      </c>
      <c r="B1559" s="316" t="str">
        <f t="shared" si="441"/>
        <v/>
      </c>
      <c r="C1559" s="316" t="str">
        <f>IF(AND(F1559&lt;&gt;"",G1559&lt;&gt;""),COUNT($C$32:C1558)+1,"")</f>
        <v/>
      </c>
      <c r="D1559" s="292" t="str">
        <f t="shared" si="442"/>
        <v/>
      </c>
      <c r="E1559" s="292" t="str">
        <f t="shared" si="443"/>
        <v/>
      </c>
      <c r="F1559" s="316"/>
      <c r="G1559" s="316"/>
      <c r="H1559" s="317"/>
      <c r="I1559" s="316" t="s">
        <v>445</v>
      </c>
      <c r="J1559" s="318"/>
      <c r="K1559" s="319"/>
      <c r="L1559" s="292" t="s">
        <v>446</v>
      </c>
      <c r="M1559" s="324"/>
      <c r="N1559" s="294" t="str">
        <f t="shared" si="444"/>
        <v/>
      </c>
      <c r="O1559" s="319"/>
      <c r="P1559" s="296" t="str">
        <f t="shared" si="445"/>
        <v/>
      </c>
      <c r="Q1559" s="552"/>
      <c r="R1559" s="551"/>
      <c r="S1559" s="291"/>
      <c r="T1559" t="str">
        <f t="shared" si="446"/>
        <v>-</v>
      </c>
      <c r="U1559" s="560">
        <f t="shared" si="447"/>
        <v>0</v>
      </c>
      <c r="V1559" s="560">
        <f t="shared" si="448"/>
        <v>0</v>
      </c>
      <c r="W1559" s="560">
        <f t="shared" si="449"/>
        <v>0</v>
      </c>
    </row>
    <row r="1560" spans="1:23" ht="21" customHeight="1">
      <c r="A1560" s="316" t="str">
        <f t="shared" si="440"/>
        <v/>
      </c>
      <c r="B1560" s="316" t="str">
        <f t="shared" si="441"/>
        <v/>
      </c>
      <c r="C1560" s="316" t="str">
        <f>IF(AND(F1560&lt;&gt;"",G1560&lt;&gt;""),COUNT($C$32:C1559)+1,"")</f>
        <v/>
      </c>
      <c r="D1560" s="292" t="str">
        <f t="shared" si="442"/>
        <v/>
      </c>
      <c r="E1560" s="292" t="str">
        <f t="shared" si="443"/>
        <v/>
      </c>
      <c r="F1560" s="316"/>
      <c r="G1560" s="316"/>
      <c r="H1560" s="317"/>
      <c r="I1560" s="316" t="s">
        <v>445</v>
      </c>
      <c r="J1560" s="318"/>
      <c r="K1560" s="319"/>
      <c r="L1560" s="292" t="s">
        <v>446</v>
      </c>
      <c r="M1560" s="324"/>
      <c r="N1560" s="294" t="str">
        <f t="shared" si="444"/>
        <v/>
      </c>
      <c r="O1560" s="319"/>
      <c r="P1560" s="296" t="str">
        <f t="shared" si="445"/>
        <v/>
      </c>
      <c r="Q1560" s="552"/>
      <c r="R1560" s="551"/>
      <c r="S1560" s="291"/>
      <c r="T1560" t="str">
        <f t="shared" si="446"/>
        <v>-</v>
      </c>
      <c r="U1560" s="560">
        <f t="shared" si="447"/>
        <v>0</v>
      </c>
      <c r="V1560" s="560">
        <f t="shared" si="448"/>
        <v>0</v>
      </c>
      <c r="W1560" s="560">
        <f t="shared" si="449"/>
        <v>0</v>
      </c>
    </row>
    <row r="1561" spans="1:23" ht="21" customHeight="1">
      <c r="A1561" s="316" t="str">
        <f t="shared" si="440"/>
        <v/>
      </c>
      <c r="B1561" s="316" t="str">
        <f t="shared" si="441"/>
        <v/>
      </c>
      <c r="C1561" s="316" t="str">
        <f>IF(AND(F1561&lt;&gt;"",G1561&lt;&gt;""),COUNT($C$32:C1560)+1,"")</f>
        <v/>
      </c>
      <c r="D1561" s="292" t="str">
        <f t="shared" si="442"/>
        <v/>
      </c>
      <c r="E1561" s="292" t="str">
        <f t="shared" si="443"/>
        <v/>
      </c>
      <c r="F1561" s="316"/>
      <c r="G1561" s="316"/>
      <c r="H1561" s="317"/>
      <c r="I1561" s="316" t="s">
        <v>445</v>
      </c>
      <c r="J1561" s="318"/>
      <c r="K1561" s="319"/>
      <c r="L1561" s="292" t="s">
        <v>446</v>
      </c>
      <c r="M1561" s="324"/>
      <c r="N1561" s="294" t="str">
        <f t="shared" si="444"/>
        <v/>
      </c>
      <c r="O1561" s="319"/>
      <c r="P1561" s="296" t="str">
        <f t="shared" si="445"/>
        <v/>
      </c>
      <c r="Q1561" s="552"/>
      <c r="R1561" s="551"/>
      <c r="S1561" s="291"/>
      <c r="T1561" t="str">
        <f t="shared" si="446"/>
        <v>-</v>
      </c>
      <c r="U1561" s="560">
        <f t="shared" si="447"/>
        <v>0</v>
      </c>
      <c r="V1561" s="560">
        <f t="shared" si="448"/>
        <v>0</v>
      </c>
      <c r="W1561" s="560">
        <f t="shared" si="449"/>
        <v>0</v>
      </c>
    </row>
    <row r="1562" spans="1:23" ht="21" customHeight="1">
      <c r="A1562" s="316" t="str">
        <f t="shared" si="440"/>
        <v/>
      </c>
      <c r="B1562" s="316" t="str">
        <f t="shared" si="441"/>
        <v/>
      </c>
      <c r="C1562" s="316" t="str">
        <f>IF(AND(F1562&lt;&gt;"",G1562&lt;&gt;""),COUNT($C$32:C1561)+1,"")</f>
        <v/>
      </c>
      <c r="D1562" s="292" t="str">
        <f t="shared" si="442"/>
        <v/>
      </c>
      <c r="E1562" s="292" t="str">
        <f t="shared" si="443"/>
        <v/>
      </c>
      <c r="F1562" s="316"/>
      <c r="G1562" s="316"/>
      <c r="H1562" s="317"/>
      <c r="I1562" s="316" t="s">
        <v>445</v>
      </c>
      <c r="J1562" s="318"/>
      <c r="K1562" s="319"/>
      <c r="L1562" s="292" t="s">
        <v>446</v>
      </c>
      <c r="M1562" s="324"/>
      <c r="N1562" s="294" t="str">
        <f t="shared" si="444"/>
        <v/>
      </c>
      <c r="O1562" s="319"/>
      <c r="P1562" s="296" t="str">
        <f t="shared" si="445"/>
        <v/>
      </c>
      <c r="Q1562" s="552"/>
      <c r="R1562" s="551"/>
      <c r="S1562" s="291"/>
      <c r="T1562" t="str">
        <f t="shared" si="446"/>
        <v>-</v>
      </c>
      <c r="U1562" s="560">
        <f t="shared" si="447"/>
        <v>0</v>
      </c>
      <c r="V1562" s="560">
        <f t="shared" si="448"/>
        <v>0</v>
      </c>
      <c r="W1562" s="560">
        <f t="shared" si="449"/>
        <v>0</v>
      </c>
    </row>
    <row r="1563" spans="1:23" ht="21" customHeight="1">
      <c r="A1563" s="316" t="str">
        <f t="shared" si="440"/>
        <v/>
      </c>
      <c r="B1563" s="316" t="str">
        <f t="shared" si="441"/>
        <v/>
      </c>
      <c r="C1563" s="316" t="str">
        <f>IF(AND(F1563&lt;&gt;"",G1563&lt;&gt;""),COUNT($C$32:C1562)+1,"")</f>
        <v/>
      </c>
      <c r="D1563" s="292" t="str">
        <f t="shared" si="442"/>
        <v/>
      </c>
      <c r="E1563" s="292" t="str">
        <f t="shared" si="443"/>
        <v/>
      </c>
      <c r="F1563" s="316"/>
      <c r="G1563" s="316"/>
      <c r="H1563" s="317"/>
      <c r="I1563" s="316" t="s">
        <v>445</v>
      </c>
      <c r="J1563" s="318"/>
      <c r="K1563" s="319"/>
      <c r="L1563" s="292" t="s">
        <v>446</v>
      </c>
      <c r="M1563" s="324"/>
      <c r="N1563" s="294" t="str">
        <f t="shared" si="444"/>
        <v/>
      </c>
      <c r="O1563" s="319"/>
      <c r="P1563" s="296" t="str">
        <f t="shared" si="445"/>
        <v/>
      </c>
      <c r="Q1563" s="552"/>
      <c r="R1563" s="551"/>
      <c r="S1563" s="291"/>
      <c r="T1563" t="str">
        <f t="shared" si="446"/>
        <v>-</v>
      </c>
      <c r="U1563" s="560">
        <f t="shared" si="447"/>
        <v>0</v>
      </c>
      <c r="V1563" s="560">
        <f t="shared" si="448"/>
        <v>0</v>
      </c>
      <c r="W1563" s="560">
        <f t="shared" si="449"/>
        <v>0</v>
      </c>
    </row>
    <row r="1564" spans="1:23" ht="21" customHeight="1">
      <c r="A1564" s="316" t="str">
        <f t="shared" si="440"/>
        <v/>
      </c>
      <c r="B1564" s="316" t="str">
        <f t="shared" si="441"/>
        <v/>
      </c>
      <c r="C1564" s="316" t="str">
        <f>IF(AND(F1564&lt;&gt;"",G1564&lt;&gt;""),COUNT($C$32:C1563)+1,"")</f>
        <v/>
      </c>
      <c r="D1564" s="292" t="str">
        <f t="shared" si="442"/>
        <v/>
      </c>
      <c r="E1564" s="292" t="str">
        <f t="shared" si="443"/>
        <v/>
      </c>
      <c r="F1564" s="316"/>
      <c r="G1564" s="316"/>
      <c r="H1564" s="317"/>
      <c r="I1564" s="316" t="s">
        <v>445</v>
      </c>
      <c r="J1564" s="318"/>
      <c r="K1564" s="319"/>
      <c r="L1564" s="292" t="s">
        <v>446</v>
      </c>
      <c r="M1564" s="324"/>
      <c r="N1564" s="294" t="str">
        <f t="shared" si="444"/>
        <v/>
      </c>
      <c r="O1564" s="319"/>
      <c r="P1564" s="296" t="str">
        <f t="shared" si="445"/>
        <v/>
      </c>
      <c r="Q1564" s="552"/>
      <c r="R1564" s="551"/>
      <c r="S1564" s="291"/>
      <c r="T1564" t="str">
        <f t="shared" si="446"/>
        <v>-</v>
      </c>
      <c r="U1564" s="560">
        <f t="shared" si="447"/>
        <v>0</v>
      </c>
      <c r="V1564" s="560">
        <f t="shared" si="448"/>
        <v>0</v>
      </c>
      <c r="W1564" s="560">
        <f t="shared" si="449"/>
        <v>0</v>
      </c>
    </row>
    <row r="1565" spans="1:23" ht="21" customHeight="1">
      <c r="A1565" s="316" t="str">
        <f t="shared" si="440"/>
        <v/>
      </c>
      <c r="B1565" s="316" t="str">
        <f t="shared" si="441"/>
        <v/>
      </c>
      <c r="C1565" s="316" t="str">
        <f>IF(AND(F1565&lt;&gt;"",G1565&lt;&gt;""),COUNT($C$32:C1564)+1,"")</f>
        <v/>
      </c>
      <c r="D1565" s="292" t="str">
        <f t="shared" si="442"/>
        <v/>
      </c>
      <c r="E1565" s="292" t="str">
        <f t="shared" si="443"/>
        <v/>
      </c>
      <c r="F1565" s="316"/>
      <c r="G1565" s="316"/>
      <c r="H1565" s="317"/>
      <c r="I1565" s="316" t="s">
        <v>445</v>
      </c>
      <c r="J1565" s="318"/>
      <c r="K1565" s="319"/>
      <c r="L1565" s="292" t="s">
        <v>446</v>
      </c>
      <c r="M1565" s="324"/>
      <c r="N1565" s="294" t="str">
        <f t="shared" si="444"/>
        <v/>
      </c>
      <c r="O1565" s="319"/>
      <c r="P1565" s="296" t="str">
        <f t="shared" si="445"/>
        <v/>
      </c>
      <c r="Q1565" s="552"/>
      <c r="R1565" s="551"/>
      <c r="S1565" s="291"/>
      <c r="T1565" t="str">
        <f t="shared" si="446"/>
        <v>-</v>
      </c>
      <c r="U1565" s="560">
        <f t="shared" si="447"/>
        <v>0</v>
      </c>
      <c r="V1565" s="560">
        <f t="shared" si="448"/>
        <v>0</v>
      </c>
      <c r="W1565" s="560">
        <f t="shared" si="449"/>
        <v>0</v>
      </c>
    </row>
    <row r="1566" spans="1:23" ht="21" customHeight="1">
      <c r="A1566" s="316" t="str">
        <f t="shared" si="440"/>
        <v/>
      </c>
      <c r="B1566" s="316" t="str">
        <f t="shared" si="441"/>
        <v/>
      </c>
      <c r="C1566" s="316" t="str">
        <f>IF(AND(F1566&lt;&gt;"",G1566&lt;&gt;""),COUNT($C$32:C1565)+1,"")</f>
        <v/>
      </c>
      <c r="D1566" s="292" t="str">
        <f t="shared" si="442"/>
        <v/>
      </c>
      <c r="E1566" s="292" t="str">
        <f t="shared" si="443"/>
        <v/>
      </c>
      <c r="F1566" s="316"/>
      <c r="G1566" s="316"/>
      <c r="H1566" s="317"/>
      <c r="I1566" s="316" t="s">
        <v>445</v>
      </c>
      <c r="J1566" s="318"/>
      <c r="K1566" s="319"/>
      <c r="L1566" s="292" t="s">
        <v>446</v>
      </c>
      <c r="M1566" s="324"/>
      <c r="N1566" s="294" t="str">
        <f t="shared" si="444"/>
        <v/>
      </c>
      <c r="O1566" s="319"/>
      <c r="P1566" s="296" t="str">
        <f t="shared" si="445"/>
        <v/>
      </c>
      <c r="Q1566" s="552"/>
      <c r="R1566" s="551"/>
      <c r="S1566" s="291"/>
      <c r="T1566" t="str">
        <f t="shared" si="446"/>
        <v>-</v>
      </c>
      <c r="U1566" s="560">
        <f t="shared" si="447"/>
        <v>0</v>
      </c>
      <c r="V1566" s="560">
        <f t="shared" si="448"/>
        <v>0</v>
      </c>
      <c r="W1566" s="560">
        <f t="shared" si="449"/>
        <v>0</v>
      </c>
    </row>
    <row r="1567" spans="1:23" ht="21" customHeight="1">
      <c r="A1567" s="316" t="str">
        <f t="shared" si="440"/>
        <v/>
      </c>
      <c r="B1567" s="316" t="str">
        <f t="shared" si="441"/>
        <v/>
      </c>
      <c r="C1567" s="316" t="str">
        <f>IF(AND(F1567&lt;&gt;"",G1567&lt;&gt;""),COUNT($C$32:C1566)+1,"")</f>
        <v/>
      </c>
      <c r="D1567" s="292" t="str">
        <f t="shared" si="442"/>
        <v/>
      </c>
      <c r="E1567" s="292" t="str">
        <f t="shared" si="443"/>
        <v/>
      </c>
      <c r="F1567" s="316"/>
      <c r="G1567" s="316"/>
      <c r="H1567" s="317"/>
      <c r="I1567" s="316" t="s">
        <v>445</v>
      </c>
      <c r="J1567" s="318"/>
      <c r="K1567" s="319"/>
      <c r="L1567" s="292" t="s">
        <v>446</v>
      </c>
      <c r="M1567" s="324"/>
      <c r="N1567" s="294" t="str">
        <f t="shared" si="444"/>
        <v/>
      </c>
      <c r="O1567" s="319"/>
      <c r="P1567" s="296" t="str">
        <f t="shared" si="445"/>
        <v/>
      </c>
      <c r="Q1567" s="552"/>
      <c r="R1567" s="551"/>
      <c r="S1567" s="291"/>
      <c r="T1567" t="str">
        <f t="shared" si="446"/>
        <v>-</v>
      </c>
      <c r="U1567" s="560">
        <f t="shared" si="447"/>
        <v>0</v>
      </c>
      <c r="V1567" s="560">
        <f t="shared" si="448"/>
        <v>0</v>
      </c>
      <c r="W1567" s="560">
        <f t="shared" si="449"/>
        <v>0</v>
      </c>
    </row>
    <row r="1568" spans="1:23" ht="21" customHeight="1">
      <c r="A1568" s="316" t="str">
        <f t="shared" si="440"/>
        <v/>
      </c>
      <c r="B1568" s="316" t="str">
        <f t="shared" si="441"/>
        <v/>
      </c>
      <c r="C1568" s="316" t="str">
        <f>IF(AND(F1568&lt;&gt;"",G1568&lt;&gt;""),COUNT($C$32:C1567)+1,"")</f>
        <v/>
      </c>
      <c r="D1568" s="292" t="str">
        <f t="shared" si="442"/>
        <v/>
      </c>
      <c r="E1568" s="292" t="str">
        <f t="shared" si="443"/>
        <v/>
      </c>
      <c r="F1568" s="316"/>
      <c r="G1568" s="316"/>
      <c r="H1568" s="317"/>
      <c r="I1568" s="316" t="s">
        <v>445</v>
      </c>
      <c r="J1568" s="318"/>
      <c r="K1568" s="319"/>
      <c r="L1568" s="292" t="s">
        <v>446</v>
      </c>
      <c r="M1568" s="324"/>
      <c r="N1568" s="294" t="str">
        <f t="shared" si="444"/>
        <v/>
      </c>
      <c r="O1568" s="319"/>
      <c r="P1568" s="296" t="str">
        <f t="shared" si="445"/>
        <v/>
      </c>
      <c r="Q1568" s="552"/>
      <c r="R1568" s="551"/>
      <c r="S1568" s="291"/>
      <c r="T1568" t="str">
        <f t="shared" si="446"/>
        <v>-</v>
      </c>
      <c r="U1568" s="560">
        <f t="shared" si="447"/>
        <v>0</v>
      </c>
      <c r="V1568" s="560">
        <f t="shared" si="448"/>
        <v>0</v>
      </c>
      <c r="W1568" s="560">
        <f t="shared" si="449"/>
        <v>0</v>
      </c>
    </row>
    <row r="1569" spans="1:23" ht="21" customHeight="1">
      <c r="A1569" s="316" t="str">
        <f t="shared" si="440"/>
        <v/>
      </c>
      <c r="B1569" s="316" t="str">
        <f t="shared" si="441"/>
        <v/>
      </c>
      <c r="C1569" s="316" t="str">
        <f>IF(AND(F1569&lt;&gt;"",G1569&lt;&gt;""),COUNT($C$32:C1568)+1,"")</f>
        <v/>
      </c>
      <c r="D1569" s="292" t="str">
        <f t="shared" si="442"/>
        <v/>
      </c>
      <c r="E1569" s="292" t="str">
        <f t="shared" si="443"/>
        <v/>
      </c>
      <c r="F1569" s="316"/>
      <c r="G1569" s="316"/>
      <c r="H1569" s="317"/>
      <c r="I1569" s="316" t="s">
        <v>445</v>
      </c>
      <c r="J1569" s="318"/>
      <c r="K1569" s="319"/>
      <c r="L1569" s="292" t="s">
        <v>446</v>
      </c>
      <c r="M1569" s="324"/>
      <c r="N1569" s="294" t="str">
        <f t="shared" si="444"/>
        <v/>
      </c>
      <c r="O1569" s="319"/>
      <c r="P1569" s="296" t="str">
        <f t="shared" si="445"/>
        <v/>
      </c>
      <c r="Q1569" s="552"/>
      <c r="R1569" s="551"/>
      <c r="S1569" s="291"/>
      <c r="T1569" t="str">
        <f t="shared" si="446"/>
        <v>-</v>
      </c>
      <c r="U1569" s="560">
        <f t="shared" si="447"/>
        <v>0</v>
      </c>
      <c r="V1569" s="560">
        <f t="shared" si="448"/>
        <v>0</v>
      </c>
      <c r="W1569" s="560">
        <f t="shared" si="449"/>
        <v>0</v>
      </c>
    </row>
    <row r="1570" spans="1:23" ht="21" customHeight="1">
      <c r="A1570" s="316" t="str">
        <f t="shared" si="440"/>
        <v/>
      </c>
      <c r="B1570" s="316" t="str">
        <f t="shared" si="441"/>
        <v/>
      </c>
      <c r="C1570" s="316" t="str">
        <f>IF(AND(F1570&lt;&gt;"",G1570&lt;&gt;""),COUNT($C$32:C1569)+1,"")</f>
        <v/>
      </c>
      <c r="D1570" s="292" t="str">
        <f t="shared" si="442"/>
        <v/>
      </c>
      <c r="E1570" s="292" t="str">
        <f t="shared" si="443"/>
        <v/>
      </c>
      <c r="F1570" s="316"/>
      <c r="G1570" s="316"/>
      <c r="H1570" s="317"/>
      <c r="I1570" s="316" t="s">
        <v>445</v>
      </c>
      <c r="J1570" s="318"/>
      <c r="K1570" s="319"/>
      <c r="L1570" s="292" t="s">
        <v>446</v>
      </c>
      <c r="M1570" s="324"/>
      <c r="N1570" s="294" t="str">
        <f t="shared" si="444"/>
        <v/>
      </c>
      <c r="O1570" s="319"/>
      <c r="P1570" s="296" t="str">
        <f t="shared" si="445"/>
        <v/>
      </c>
      <c r="Q1570" s="552"/>
      <c r="R1570" s="551"/>
      <c r="S1570" s="291"/>
      <c r="T1570" t="str">
        <f t="shared" si="446"/>
        <v>-</v>
      </c>
      <c r="U1570" s="560">
        <f t="shared" si="447"/>
        <v>0</v>
      </c>
      <c r="V1570" s="560">
        <f t="shared" si="448"/>
        <v>0</v>
      </c>
      <c r="W1570" s="560">
        <f t="shared" si="449"/>
        <v>0</v>
      </c>
    </row>
    <row r="1571" spans="1:23" ht="21" customHeight="1">
      <c r="A1571" s="316" t="str">
        <f t="shared" si="440"/>
        <v/>
      </c>
      <c r="B1571" s="316" t="str">
        <f t="shared" si="441"/>
        <v/>
      </c>
      <c r="C1571" s="316" t="str">
        <f>IF(AND(F1571&lt;&gt;"",G1571&lt;&gt;""),COUNT($C$32:C1570)+1,"")</f>
        <v/>
      </c>
      <c r="D1571" s="292" t="str">
        <f t="shared" si="442"/>
        <v/>
      </c>
      <c r="E1571" s="292" t="str">
        <f t="shared" si="443"/>
        <v/>
      </c>
      <c r="F1571" s="316"/>
      <c r="G1571" s="316"/>
      <c r="H1571" s="317"/>
      <c r="I1571" s="316" t="s">
        <v>445</v>
      </c>
      <c r="J1571" s="318"/>
      <c r="K1571" s="319"/>
      <c r="L1571" s="292" t="s">
        <v>446</v>
      </c>
      <c r="M1571" s="324"/>
      <c r="N1571" s="294" t="str">
        <f t="shared" si="444"/>
        <v/>
      </c>
      <c r="O1571" s="319"/>
      <c r="P1571" s="296" t="str">
        <f t="shared" si="445"/>
        <v/>
      </c>
      <c r="Q1571" s="552"/>
      <c r="R1571" s="551"/>
      <c r="S1571" s="291"/>
      <c r="T1571" t="str">
        <f t="shared" si="446"/>
        <v>-</v>
      </c>
      <c r="U1571" s="560">
        <f t="shared" si="447"/>
        <v>0</v>
      </c>
      <c r="V1571" s="560">
        <f t="shared" si="448"/>
        <v>0</v>
      </c>
      <c r="W1571" s="560">
        <f t="shared" si="449"/>
        <v>0</v>
      </c>
    </row>
    <row r="1572" spans="1:23" ht="21" customHeight="1">
      <c r="A1572" s="316" t="str">
        <f t="shared" si="440"/>
        <v/>
      </c>
      <c r="B1572" s="316" t="str">
        <f t="shared" si="441"/>
        <v/>
      </c>
      <c r="C1572" s="316" t="str">
        <f>IF(AND(F1572&lt;&gt;"",G1572&lt;&gt;""),COUNT($C$32:C1571)+1,"")</f>
        <v/>
      </c>
      <c r="D1572" s="292" t="str">
        <f t="shared" si="442"/>
        <v/>
      </c>
      <c r="E1572" s="292" t="str">
        <f t="shared" si="443"/>
        <v/>
      </c>
      <c r="F1572" s="316"/>
      <c r="G1572" s="316"/>
      <c r="H1572" s="317"/>
      <c r="I1572" s="316" t="s">
        <v>445</v>
      </c>
      <c r="J1572" s="318"/>
      <c r="K1572" s="319"/>
      <c r="L1572" s="292" t="s">
        <v>446</v>
      </c>
      <c r="M1572" s="324"/>
      <c r="N1572" s="294" t="str">
        <f t="shared" si="444"/>
        <v/>
      </c>
      <c r="O1572" s="319"/>
      <c r="P1572" s="296" t="str">
        <f t="shared" si="445"/>
        <v/>
      </c>
      <c r="Q1572" s="552"/>
      <c r="R1572" s="551"/>
      <c r="S1572" s="291"/>
      <c r="T1572" t="str">
        <f t="shared" si="446"/>
        <v>-</v>
      </c>
      <c r="U1572" s="560">
        <f t="shared" si="447"/>
        <v>0</v>
      </c>
      <c r="V1572" s="560">
        <f t="shared" si="448"/>
        <v>0</v>
      </c>
      <c r="W1572" s="560">
        <f t="shared" si="449"/>
        <v>0</v>
      </c>
    </row>
    <row r="1573" spans="1:23" ht="21" customHeight="1">
      <c r="A1573" s="316" t="str">
        <f t="shared" si="440"/>
        <v/>
      </c>
      <c r="B1573" s="316" t="str">
        <f t="shared" si="441"/>
        <v/>
      </c>
      <c r="C1573" s="316" t="str">
        <f>IF(AND(F1573&lt;&gt;"",G1573&lt;&gt;""),COUNT($C$32:C1572)+1,"")</f>
        <v/>
      </c>
      <c r="D1573" s="292" t="str">
        <f t="shared" si="442"/>
        <v/>
      </c>
      <c r="E1573" s="292" t="str">
        <f t="shared" si="443"/>
        <v/>
      </c>
      <c r="F1573" s="316"/>
      <c r="G1573" s="316"/>
      <c r="H1573" s="317"/>
      <c r="I1573" s="316" t="s">
        <v>445</v>
      </c>
      <c r="J1573" s="318"/>
      <c r="K1573" s="319"/>
      <c r="L1573" s="292" t="s">
        <v>446</v>
      </c>
      <c r="M1573" s="324"/>
      <c r="N1573" s="294" t="str">
        <f t="shared" si="444"/>
        <v/>
      </c>
      <c r="O1573" s="319"/>
      <c r="P1573" s="296" t="str">
        <f t="shared" si="445"/>
        <v/>
      </c>
      <c r="Q1573" s="552"/>
      <c r="R1573" s="551"/>
      <c r="S1573" s="291"/>
      <c r="T1573" t="str">
        <f t="shared" si="446"/>
        <v>-</v>
      </c>
      <c r="U1573" s="560">
        <f t="shared" si="447"/>
        <v>0</v>
      </c>
      <c r="V1573" s="560">
        <f t="shared" si="448"/>
        <v>0</v>
      </c>
      <c r="W1573" s="560">
        <f t="shared" si="449"/>
        <v>0</v>
      </c>
    </row>
    <row r="1574" spans="1:23" ht="21" customHeight="1">
      <c r="A1574" s="316" t="str">
        <f t="shared" si="440"/>
        <v/>
      </c>
      <c r="B1574" s="316" t="str">
        <f t="shared" si="441"/>
        <v/>
      </c>
      <c r="C1574" s="316" t="str">
        <f>IF(AND(F1574&lt;&gt;"",G1574&lt;&gt;""),COUNT($C$32:C1573)+1,"")</f>
        <v/>
      </c>
      <c r="D1574" s="292" t="str">
        <f t="shared" si="442"/>
        <v/>
      </c>
      <c r="E1574" s="292" t="str">
        <f t="shared" si="443"/>
        <v/>
      </c>
      <c r="F1574" s="316"/>
      <c r="G1574" s="316"/>
      <c r="H1574" s="317"/>
      <c r="I1574" s="316" t="s">
        <v>445</v>
      </c>
      <c r="J1574" s="318"/>
      <c r="K1574" s="319"/>
      <c r="L1574" s="292" t="s">
        <v>446</v>
      </c>
      <c r="M1574" s="324"/>
      <c r="N1574" s="294" t="str">
        <f t="shared" si="444"/>
        <v/>
      </c>
      <c r="O1574" s="319"/>
      <c r="P1574" s="296" t="str">
        <f t="shared" si="445"/>
        <v/>
      </c>
      <c r="Q1574" s="552"/>
      <c r="R1574" s="551"/>
      <c r="S1574" s="291"/>
      <c r="T1574" t="str">
        <f t="shared" si="446"/>
        <v>-</v>
      </c>
      <c r="U1574" s="560">
        <f t="shared" si="447"/>
        <v>0</v>
      </c>
      <c r="V1574" s="560">
        <f t="shared" si="448"/>
        <v>0</v>
      </c>
      <c r="W1574" s="560">
        <f t="shared" si="449"/>
        <v>0</v>
      </c>
    </row>
    <row r="1575" spans="1:23" ht="21" customHeight="1">
      <c r="A1575" s="316" t="str">
        <f t="shared" si="440"/>
        <v/>
      </c>
      <c r="B1575" s="316" t="str">
        <f t="shared" si="441"/>
        <v/>
      </c>
      <c r="C1575" s="316" t="str">
        <f>IF(AND(F1575&lt;&gt;"",G1575&lt;&gt;""),COUNT($C$32:C1574)+1,"")</f>
        <v/>
      </c>
      <c r="D1575" s="292" t="str">
        <f t="shared" si="442"/>
        <v/>
      </c>
      <c r="E1575" s="292" t="str">
        <f t="shared" si="443"/>
        <v/>
      </c>
      <c r="F1575" s="316"/>
      <c r="G1575" s="316"/>
      <c r="H1575" s="317"/>
      <c r="I1575" s="316" t="s">
        <v>445</v>
      </c>
      <c r="J1575" s="318"/>
      <c r="K1575" s="319"/>
      <c r="L1575" s="292" t="s">
        <v>446</v>
      </c>
      <c r="M1575" s="324"/>
      <c r="N1575" s="294" t="str">
        <f t="shared" si="444"/>
        <v/>
      </c>
      <c r="O1575" s="319"/>
      <c r="P1575" s="296" t="str">
        <f t="shared" si="445"/>
        <v/>
      </c>
      <c r="Q1575" s="552"/>
      <c r="R1575" s="551"/>
      <c r="S1575" s="291"/>
      <c r="T1575" t="str">
        <f t="shared" si="446"/>
        <v>-</v>
      </c>
      <c r="U1575" s="560">
        <f t="shared" si="447"/>
        <v>0</v>
      </c>
      <c r="V1575" s="560">
        <f t="shared" si="448"/>
        <v>0</v>
      </c>
      <c r="W1575" s="560">
        <f t="shared" si="449"/>
        <v>0</v>
      </c>
    </row>
    <row r="1576" spans="1:23" ht="21" customHeight="1">
      <c r="A1576" s="316" t="str">
        <f t="shared" si="440"/>
        <v/>
      </c>
      <c r="B1576" s="316" t="str">
        <f t="shared" si="441"/>
        <v/>
      </c>
      <c r="C1576" s="316" t="str">
        <f>IF(AND(F1576&lt;&gt;"",G1576&lt;&gt;""),COUNT($C$32:C1575)+1,"")</f>
        <v/>
      </c>
      <c r="D1576" s="292" t="str">
        <f t="shared" si="442"/>
        <v/>
      </c>
      <c r="E1576" s="292" t="str">
        <f t="shared" si="443"/>
        <v/>
      </c>
      <c r="F1576" s="316"/>
      <c r="G1576" s="316"/>
      <c r="H1576" s="317"/>
      <c r="I1576" s="316" t="s">
        <v>445</v>
      </c>
      <c r="J1576" s="318"/>
      <c r="K1576" s="319"/>
      <c r="L1576" s="292" t="s">
        <v>446</v>
      </c>
      <c r="M1576" s="324"/>
      <c r="N1576" s="294" t="str">
        <f t="shared" si="444"/>
        <v/>
      </c>
      <c r="O1576" s="319"/>
      <c r="P1576" s="296" t="str">
        <f t="shared" si="445"/>
        <v/>
      </c>
      <c r="Q1576" s="552"/>
      <c r="R1576" s="551"/>
      <c r="S1576" s="291"/>
      <c r="T1576" t="str">
        <f t="shared" si="446"/>
        <v>-</v>
      </c>
      <c r="U1576" s="560">
        <f t="shared" si="447"/>
        <v>0</v>
      </c>
      <c r="V1576" s="560">
        <f t="shared" si="448"/>
        <v>0</v>
      </c>
      <c r="W1576" s="560">
        <f t="shared" si="449"/>
        <v>0</v>
      </c>
    </row>
    <row r="1577" spans="1:23" ht="21" customHeight="1">
      <c r="A1577" s="316" t="str">
        <f t="shared" si="440"/>
        <v/>
      </c>
      <c r="B1577" s="316" t="str">
        <f t="shared" si="441"/>
        <v/>
      </c>
      <c r="C1577" s="316" t="str">
        <f>IF(AND(F1577&lt;&gt;"",G1577&lt;&gt;""),COUNT($C$32:C1576)+1,"")</f>
        <v/>
      </c>
      <c r="D1577" s="292" t="str">
        <f t="shared" si="442"/>
        <v/>
      </c>
      <c r="E1577" s="292" t="str">
        <f t="shared" si="443"/>
        <v/>
      </c>
      <c r="F1577" s="316"/>
      <c r="G1577" s="316"/>
      <c r="H1577" s="317"/>
      <c r="I1577" s="316" t="s">
        <v>445</v>
      </c>
      <c r="J1577" s="318"/>
      <c r="K1577" s="319"/>
      <c r="L1577" s="292" t="s">
        <v>446</v>
      </c>
      <c r="M1577" s="324"/>
      <c r="N1577" s="294" t="str">
        <f t="shared" si="444"/>
        <v/>
      </c>
      <c r="O1577" s="319"/>
      <c r="P1577" s="296" t="str">
        <f t="shared" si="445"/>
        <v/>
      </c>
      <c r="Q1577" s="552"/>
      <c r="R1577" s="551"/>
      <c r="S1577" s="291"/>
      <c r="T1577" t="str">
        <f t="shared" si="446"/>
        <v>-</v>
      </c>
      <c r="U1577" s="560">
        <f t="shared" si="447"/>
        <v>0</v>
      </c>
      <c r="V1577" s="560">
        <f t="shared" si="448"/>
        <v>0</v>
      </c>
      <c r="W1577" s="560">
        <f t="shared" si="449"/>
        <v>0</v>
      </c>
    </row>
    <row r="1578" spans="1:23" ht="21" customHeight="1">
      <c r="A1578" s="316" t="str">
        <f t="shared" si="440"/>
        <v/>
      </c>
      <c r="B1578" s="316" t="str">
        <f t="shared" si="441"/>
        <v/>
      </c>
      <c r="C1578" s="316" t="str">
        <f>IF(AND(F1578&lt;&gt;"",G1578&lt;&gt;""),COUNT($C$32:C1577)+1,"")</f>
        <v/>
      </c>
      <c r="D1578" s="292" t="str">
        <f t="shared" si="442"/>
        <v/>
      </c>
      <c r="E1578" s="292" t="str">
        <f t="shared" si="443"/>
        <v/>
      </c>
      <c r="F1578" s="316"/>
      <c r="G1578" s="316"/>
      <c r="H1578" s="317"/>
      <c r="I1578" s="316" t="s">
        <v>445</v>
      </c>
      <c r="J1578" s="318"/>
      <c r="K1578" s="319"/>
      <c r="L1578" s="292" t="s">
        <v>446</v>
      </c>
      <c r="M1578" s="324"/>
      <c r="N1578" s="294" t="str">
        <f t="shared" si="444"/>
        <v/>
      </c>
      <c r="O1578" s="319"/>
      <c r="P1578" s="296" t="str">
        <f t="shared" si="445"/>
        <v/>
      </c>
      <c r="Q1578" s="552"/>
      <c r="R1578" s="551"/>
      <c r="S1578" s="291"/>
      <c r="T1578" t="str">
        <f t="shared" si="446"/>
        <v>-</v>
      </c>
      <c r="U1578" s="560">
        <f t="shared" si="447"/>
        <v>0</v>
      </c>
      <c r="V1578" s="560">
        <f t="shared" si="448"/>
        <v>0</v>
      </c>
      <c r="W1578" s="560">
        <f t="shared" si="449"/>
        <v>0</v>
      </c>
    </row>
    <row r="1579" spans="1:23" ht="21" customHeight="1">
      <c r="A1579" s="316" t="str">
        <f t="shared" si="440"/>
        <v/>
      </c>
      <c r="B1579" s="316" t="str">
        <f t="shared" si="441"/>
        <v/>
      </c>
      <c r="C1579" s="316" t="str">
        <f>IF(AND(F1579&lt;&gt;"",G1579&lt;&gt;""),COUNT($C$32:C1578)+1,"")</f>
        <v/>
      </c>
      <c r="D1579" s="292" t="str">
        <f t="shared" si="442"/>
        <v/>
      </c>
      <c r="E1579" s="292" t="str">
        <f t="shared" si="443"/>
        <v/>
      </c>
      <c r="F1579" s="316"/>
      <c r="G1579" s="316"/>
      <c r="H1579" s="317"/>
      <c r="I1579" s="316" t="s">
        <v>445</v>
      </c>
      <c r="J1579" s="318"/>
      <c r="K1579" s="319"/>
      <c r="L1579" s="292" t="s">
        <v>446</v>
      </c>
      <c r="M1579" s="324"/>
      <c r="N1579" s="294" t="str">
        <f t="shared" si="444"/>
        <v/>
      </c>
      <c r="O1579" s="319"/>
      <c r="P1579" s="296" t="str">
        <f t="shared" si="445"/>
        <v/>
      </c>
      <c r="Q1579" s="552"/>
      <c r="R1579" s="551"/>
      <c r="S1579" s="291"/>
      <c r="T1579" t="str">
        <f t="shared" si="446"/>
        <v>-</v>
      </c>
      <c r="U1579" s="560">
        <f t="shared" si="447"/>
        <v>0</v>
      </c>
      <c r="V1579" s="560">
        <f t="shared" si="448"/>
        <v>0</v>
      </c>
      <c r="W1579" s="560">
        <f t="shared" si="449"/>
        <v>0</v>
      </c>
    </row>
    <row r="1580" spans="1:23" ht="21" customHeight="1">
      <c r="A1580" s="316" t="str">
        <f t="shared" si="440"/>
        <v/>
      </c>
      <c r="B1580" s="316" t="str">
        <f t="shared" si="441"/>
        <v/>
      </c>
      <c r="C1580" s="316" t="str">
        <f>IF(AND(F1580&lt;&gt;"",G1580&lt;&gt;""),COUNT($C$32:C1579)+1,"")</f>
        <v/>
      </c>
      <c r="D1580" s="292" t="str">
        <f t="shared" si="442"/>
        <v/>
      </c>
      <c r="E1580" s="292" t="str">
        <f t="shared" si="443"/>
        <v/>
      </c>
      <c r="F1580" s="316"/>
      <c r="G1580" s="316"/>
      <c r="H1580" s="317"/>
      <c r="I1580" s="316" t="s">
        <v>445</v>
      </c>
      <c r="J1580" s="318"/>
      <c r="K1580" s="319"/>
      <c r="L1580" s="292" t="s">
        <v>446</v>
      </c>
      <c r="M1580" s="324"/>
      <c r="N1580" s="294" t="str">
        <f t="shared" si="444"/>
        <v/>
      </c>
      <c r="O1580" s="319"/>
      <c r="P1580" s="296" t="str">
        <f t="shared" si="445"/>
        <v/>
      </c>
      <c r="Q1580" s="552"/>
      <c r="R1580" s="551"/>
      <c r="S1580" s="291"/>
      <c r="T1580" t="str">
        <f t="shared" si="446"/>
        <v>-</v>
      </c>
      <c r="U1580" s="560">
        <f t="shared" si="447"/>
        <v>0</v>
      </c>
      <c r="V1580" s="560">
        <f t="shared" si="448"/>
        <v>0</v>
      </c>
      <c r="W1580" s="560">
        <f t="shared" si="449"/>
        <v>0</v>
      </c>
    </row>
    <row r="1581" spans="1:23" ht="21" customHeight="1">
      <c r="A1581" s="316" t="str">
        <f t="shared" si="440"/>
        <v/>
      </c>
      <c r="B1581" s="316" t="str">
        <f t="shared" si="441"/>
        <v/>
      </c>
      <c r="C1581" s="316" t="str">
        <f>IF(AND(F1581&lt;&gt;"",G1581&lt;&gt;""),COUNT($C$32:C1580)+1,"")</f>
        <v/>
      </c>
      <c r="D1581" s="292" t="str">
        <f t="shared" si="442"/>
        <v/>
      </c>
      <c r="E1581" s="292" t="str">
        <f t="shared" si="443"/>
        <v/>
      </c>
      <c r="F1581" s="316"/>
      <c r="G1581" s="316"/>
      <c r="H1581" s="317"/>
      <c r="I1581" s="316" t="s">
        <v>445</v>
      </c>
      <c r="J1581" s="318"/>
      <c r="K1581" s="319"/>
      <c r="L1581" s="292" t="s">
        <v>446</v>
      </c>
      <c r="M1581" s="324"/>
      <c r="N1581" s="294" t="str">
        <f t="shared" si="444"/>
        <v/>
      </c>
      <c r="O1581" s="319"/>
      <c r="P1581" s="296" t="str">
        <f t="shared" si="445"/>
        <v/>
      </c>
      <c r="Q1581" s="552"/>
      <c r="R1581" s="551"/>
      <c r="S1581" s="291"/>
      <c r="T1581" t="str">
        <f t="shared" si="446"/>
        <v>-</v>
      </c>
      <c r="U1581" s="560">
        <f t="shared" si="447"/>
        <v>0</v>
      </c>
      <c r="V1581" s="560">
        <f t="shared" si="448"/>
        <v>0</v>
      </c>
      <c r="W1581" s="560">
        <f t="shared" si="449"/>
        <v>0</v>
      </c>
    </row>
    <row r="1582" spans="1:23" ht="21" customHeight="1">
      <c r="A1582" s="316" t="str">
        <f t="shared" si="440"/>
        <v/>
      </c>
      <c r="B1582" s="316" t="str">
        <f t="shared" si="441"/>
        <v/>
      </c>
      <c r="C1582" s="316" t="str">
        <f>IF(AND(F1582&lt;&gt;"",G1582&lt;&gt;""),COUNT($C$32:C1581)+1,"")</f>
        <v/>
      </c>
      <c r="D1582" s="292" t="str">
        <f t="shared" si="442"/>
        <v/>
      </c>
      <c r="E1582" s="292" t="str">
        <f t="shared" si="443"/>
        <v/>
      </c>
      <c r="F1582" s="316"/>
      <c r="G1582" s="316"/>
      <c r="H1582" s="317"/>
      <c r="I1582" s="316" t="s">
        <v>445</v>
      </c>
      <c r="J1582" s="318"/>
      <c r="K1582" s="319"/>
      <c r="L1582" s="292" t="s">
        <v>446</v>
      </c>
      <c r="M1582" s="324"/>
      <c r="N1582" s="294" t="str">
        <f t="shared" si="444"/>
        <v/>
      </c>
      <c r="O1582" s="319"/>
      <c r="P1582" s="296" t="str">
        <f t="shared" si="445"/>
        <v/>
      </c>
      <c r="Q1582" s="552"/>
      <c r="R1582" s="551"/>
      <c r="S1582" s="291"/>
      <c r="T1582" t="str">
        <f t="shared" si="446"/>
        <v>-</v>
      </c>
      <c r="U1582" s="560">
        <f t="shared" si="447"/>
        <v>0</v>
      </c>
      <c r="V1582" s="560">
        <f t="shared" si="448"/>
        <v>0</v>
      </c>
      <c r="W1582" s="560">
        <f t="shared" si="449"/>
        <v>0</v>
      </c>
    </row>
    <row r="1583" spans="1:23" ht="21" customHeight="1">
      <c r="A1583" s="316" t="str">
        <f t="shared" si="440"/>
        <v/>
      </c>
      <c r="B1583" s="316" t="str">
        <f t="shared" si="441"/>
        <v/>
      </c>
      <c r="C1583" s="316" t="str">
        <f>IF(AND(F1583&lt;&gt;"",G1583&lt;&gt;""),COUNT($C$32:C1582)+1,"")</f>
        <v/>
      </c>
      <c r="D1583" s="292" t="str">
        <f t="shared" si="442"/>
        <v/>
      </c>
      <c r="E1583" s="292" t="str">
        <f t="shared" si="443"/>
        <v/>
      </c>
      <c r="F1583" s="316"/>
      <c r="G1583" s="316"/>
      <c r="H1583" s="317"/>
      <c r="I1583" s="316" t="s">
        <v>445</v>
      </c>
      <c r="J1583" s="318"/>
      <c r="K1583" s="319"/>
      <c r="L1583" s="292" t="s">
        <v>446</v>
      </c>
      <c r="M1583" s="324"/>
      <c r="N1583" s="294" t="str">
        <f t="shared" si="444"/>
        <v/>
      </c>
      <c r="O1583" s="319"/>
      <c r="P1583" s="296" t="str">
        <f t="shared" si="445"/>
        <v/>
      </c>
      <c r="Q1583" s="552"/>
      <c r="R1583" s="551"/>
      <c r="S1583" s="291"/>
      <c r="T1583" t="str">
        <f t="shared" si="446"/>
        <v>-</v>
      </c>
      <c r="U1583" s="560">
        <f t="shared" si="447"/>
        <v>0</v>
      </c>
      <c r="V1583" s="560">
        <f t="shared" si="448"/>
        <v>0</v>
      </c>
      <c r="W1583" s="560">
        <f t="shared" si="449"/>
        <v>0</v>
      </c>
    </row>
    <row r="1584" spans="1:23" ht="21" customHeight="1">
      <c r="A1584" s="316" t="str">
        <f t="shared" si="440"/>
        <v/>
      </c>
      <c r="B1584" s="316" t="str">
        <f t="shared" si="441"/>
        <v/>
      </c>
      <c r="C1584" s="316" t="str">
        <f>IF(AND(F1584&lt;&gt;"",G1584&lt;&gt;""),COUNT($C$32:C1583)+1,"")</f>
        <v/>
      </c>
      <c r="D1584" s="292" t="str">
        <f t="shared" si="442"/>
        <v/>
      </c>
      <c r="E1584" s="292" t="str">
        <f t="shared" si="443"/>
        <v/>
      </c>
      <c r="F1584" s="316"/>
      <c r="G1584" s="316"/>
      <c r="H1584" s="317"/>
      <c r="I1584" s="316" t="s">
        <v>445</v>
      </c>
      <c r="J1584" s="318"/>
      <c r="K1584" s="319"/>
      <c r="L1584" s="292" t="s">
        <v>446</v>
      </c>
      <c r="M1584" s="324"/>
      <c r="N1584" s="294" t="str">
        <f t="shared" si="444"/>
        <v/>
      </c>
      <c r="O1584" s="319"/>
      <c r="P1584" s="296" t="str">
        <f t="shared" si="445"/>
        <v/>
      </c>
      <c r="Q1584" s="552"/>
      <c r="R1584" s="551"/>
      <c r="S1584" s="291"/>
      <c r="T1584" t="str">
        <f t="shared" si="446"/>
        <v>-</v>
      </c>
      <c r="U1584" s="560">
        <f t="shared" si="447"/>
        <v>0</v>
      </c>
      <c r="V1584" s="560">
        <f t="shared" si="448"/>
        <v>0</v>
      </c>
      <c r="W1584" s="560">
        <f t="shared" si="449"/>
        <v>0</v>
      </c>
    </row>
    <row r="1585" spans="1:23" ht="21" customHeight="1">
      <c r="A1585" s="316" t="str">
        <f t="shared" si="440"/>
        <v/>
      </c>
      <c r="B1585" s="316" t="str">
        <f t="shared" si="441"/>
        <v/>
      </c>
      <c r="C1585" s="316" t="str">
        <f>IF(AND(F1585&lt;&gt;"",G1585&lt;&gt;""),COUNT($C$32:C1584)+1,"")</f>
        <v/>
      </c>
      <c r="D1585" s="292" t="str">
        <f t="shared" si="442"/>
        <v/>
      </c>
      <c r="E1585" s="292" t="str">
        <f t="shared" si="443"/>
        <v/>
      </c>
      <c r="F1585" s="316"/>
      <c r="G1585" s="316"/>
      <c r="H1585" s="317"/>
      <c r="I1585" s="316" t="s">
        <v>445</v>
      </c>
      <c r="J1585" s="318"/>
      <c r="K1585" s="319"/>
      <c r="L1585" s="292" t="s">
        <v>446</v>
      </c>
      <c r="M1585" s="324"/>
      <c r="N1585" s="294" t="str">
        <f t="shared" si="444"/>
        <v/>
      </c>
      <c r="O1585" s="319"/>
      <c r="P1585" s="296" t="str">
        <f t="shared" si="445"/>
        <v/>
      </c>
      <c r="Q1585" s="552"/>
      <c r="R1585" s="551"/>
      <c r="S1585" s="291"/>
      <c r="T1585" t="str">
        <f t="shared" si="446"/>
        <v>-</v>
      </c>
      <c r="U1585" s="560">
        <f t="shared" si="447"/>
        <v>0</v>
      </c>
      <c r="V1585" s="560">
        <f t="shared" si="448"/>
        <v>0</v>
      </c>
      <c r="W1585" s="560">
        <f t="shared" si="449"/>
        <v>0</v>
      </c>
    </row>
    <row r="1586" spans="1:23" ht="21" customHeight="1">
      <c r="A1586" s="316" t="str">
        <f t="shared" si="440"/>
        <v/>
      </c>
      <c r="B1586" s="316" t="str">
        <f t="shared" si="441"/>
        <v/>
      </c>
      <c r="C1586" s="316" t="str">
        <f>IF(AND(F1586&lt;&gt;"",G1586&lt;&gt;""),COUNT($C$32:C1585)+1,"")</f>
        <v/>
      </c>
      <c r="D1586" s="292" t="str">
        <f t="shared" si="442"/>
        <v/>
      </c>
      <c r="E1586" s="292" t="str">
        <f t="shared" si="443"/>
        <v/>
      </c>
      <c r="F1586" s="316"/>
      <c r="G1586" s="316"/>
      <c r="H1586" s="317"/>
      <c r="I1586" s="316" t="s">
        <v>445</v>
      </c>
      <c r="J1586" s="318"/>
      <c r="K1586" s="319"/>
      <c r="L1586" s="292" t="s">
        <v>446</v>
      </c>
      <c r="M1586" s="324"/>
      <c r="N1586" s="294" t="str">
        <f t="shared" si="444"/>
        <v/>
      </c>
      <c r="O1586" s="319"/>
      <c r="P1586" s="296" t="str">
        <f t="shared" si="445"/>
        <v/>
      </c>
      <c r="Q1586" s="552"/>
      <c r="R1586" s="551"/>
      <c r="S1586" s="291"/>
      <c r="T1586" t="str">
        <f t="shared" si="446"/>
        <v>-</v>
      </c>
      <c r="U1586" s="560">
        <f t="shared" si="447"/>
        <v>0</v>
      </c>
      <c r="V1586" s="560">
        <f t="shared" si="448"/>
        <v>0</v>
      </c>
      <c r="W1586" s="560">
        <f t="shared" si="449"/>
        <v>0</v>
      </c>
    </row>
    <row r="1587" spans="1:23" ht="21" customHeight="1">
      <c r="A1587" s="316" t="str">
        <f t="shared" si="440"/>
        <v/>
      </c>
      <c r="B1587" s="316" t="str">
        <f t="shared" si="441"/>
        <v/>
      </c>
      <c r="C1587" s="316" t="str">
        <f>IF(AND(F1587&lt;&gt;"",G1587&lt;&gt;""),COUNT($C$32:C1586)+1,"")</f>
        <v/>
      </c>
      <c r="D1587" s="292" t="str">
        <f t="shared" si="442"/>
        <v/>
      </c>
      <c r="E1587" s="292" t="str">
        <f t="shared" si="443"/>
        <v/>
      </c>
      <c r="F1587" s="316"/>
      <c r="G1587" s="316"/>
      <c r="H1587" s="317"/>
      <c r="I1587" s="316" t="s">
        <v>445</v>
      </c>
      <c r="J1587" s="318"/>
      <c r="K1587" s="319"/>
      <c r="L1587" s="292" t="s">
        <v>446</v>
      </c>
      <c r="M1587" s="324"/>
      <c r="N1587" s="294" t="str">
        <f t="shared" si="444"/>
        <v/>
      </c>
      <c r="O1587" s="319"/>
      <c r="P1587" s="296" t="str">
        <f t="shared" si="445"/>
        <v/>
      </c>
      <c r="Q1587" s="552"/>
      <c r="R1587" s="551"/>
      <c r="S1587" s="291"/>
      <c r="T1587" t="str">
        <f t="shared" si="446"/>
        <v>-</v>
      </c>
      <c r="U1587" s="560">
        <f t="shared" si="447"/>
        <v>0</v>
      </c>
      <c r="V1587" s="560">
        <f t="shared" si="448"/>
        <v>0</v>
      </c>
      <c r="W1587" s="560">
        <f t="shared" si="449"/>
        <v>0</v>
      </c>
    </row>
    <row r="1588" spans="1:23" ht="21" customHeight="1">
      <c r="A1588" s="316" t="str">
        <f t="shared" si="440"/>
        <v/>
      </c>
      <c r="B1588" s="316" t="str">
        <f t="shared" si="441"/>
        <v/>
      </c>
      <c r="C1588" s="316" t="str">
        <f>IF(AND(F1588&lt;&gt;"",G1588&lt;&gt;""),COUNT($C$32:C1587)+1,"")</f>
        <v/>
      </c>
      <c r="D1588" s="292" t="str">
        <f t="shared" si="442"/>
        <v/>
      </c>
      <c r="E1588" s="292" t="str">
        <f t="shared" si="443"/>
        <v/>
      </c>
      <c r="F1588" s="316"/>
      <c r="G1588" s="316"/>
      <c r="H1588" s="317"/>
      <c r="I1588" s="316" t="s">
        <v>445</v>
      </c>
      <c r="J1588" s="318"/>
      <c r="K1588" s="319"/>
      <c r="L1588" s="292" t="s">
        <v>446</v>
      </c>
      <c r="M1588" s="324"/>
      <c r="N1588" s="294" t="str">
        <f t="shared" si="444"/>
        <v/>
      </c>
      <c r="O1588" s="319"/>
      <c r="P1588" s="296" t="str">
        <f t="shared" si="445"/>
        <v/>
      </c>
      <c r="Q1588" s="552"/>
      <c r="R1588" s="551"/>
      <c r="S1588" s="291"/>
      <c r="T1588" t="str">
        <f t="shared" si="446"/>
        <v>-</v>
      </c>
      <c r="U1588" s="560">
        <f t="shared" si="447"/>
        <v>0</v>
      </c>
      <c r="V1588" s="560">
        <f t="shared" si="448"/>
        <v>0</v>
      </c>
      <c r="W1588" s="560">
        <f t="shared" si="449"/>
        <v>0</v>
      </c>
    </row>
    <row r="1589" spans="1:23" ht="21" customHeight="1">
      <c r="A1589" s="316" t="str">
        <f t="shared" si="440"/>
        <v/>
      </c>
      <c r="B1589" s="316" t="str">
        <f t="shared" si="441"/>
        <v/>
      </c>
      <c r="C1589" s="316" t="str">
        <f>IF(AND(F1589&lt;&gt;"",G1589&lt;&gt;""),COUNT($C$32:C1588)+1,"")</f>
        <v/>
      </c>
      <c r="D1589" s="292" t="str">
        <f t="shared" si="442"/>
        <v/>
      </c>
      <c r="E1589" s="292" t="str">
        <f t="shared" si="443"/>
        <v/>
      </c>
      <c r="F1589" s="316"/>
      <c r="G1589" s="316"/>
      <c r="H1589" s="317"/>
      <c r="I1589" s="316" t="s">
        <v>445</v>
      </c>
      <c r="J1589" s="318"/>
      <c r="K1589" s="319"/>
      <c r="L1589" s="292" t="s">
        <v>446</v>
      </c>
      <c r="M1589" s="324"/>
      <c r="N1589" s="294" t="str">
        <f t="shared" si="444"/>
        <v/>
      </c>
      <c r="O1589" s="319"/>
      <c r="P1589" s="296" t="str">
        <f t="shared" si="445"/>
        <v/>
      </c>
      <c r="Q1589" s="552"/>
      <c r="R1589" s="551"/>
      <c r="S1589" s="291"/>
      <c r="T1589" t="str">
        <f t="shared" si="446"/>
        <v>-</v>
      </c>
      <c r="U1589" s="560">
        <f t="shared" si="447"/>
        <v>0</v>
      </c>
      <c r="V1589" s="560">
        <f t="shared" si="448"/>
        <v>0</v>
      </c>
      <c r="W1589" s="560">
        <f t="shared" si="449"/>
        <v>0</v>
      </c>
    </row>
    <row r="1590" spans="1:23" ht="21" customHeight="1">
      <c r="A1590" s="316" t="str">
        <f t="shared" si="440"/>
        <v/>
      </c>
      <c r="B1590" s="316" t="str">
        <f t="shared" si="441"/>
        <v/>
      </c>
      <c r="C1590" s="316" t="str">
        <f>IF(AND(F1590&lt;&gt;"",G1590&lt;&gt;""),COUNT($C$32:C1589)+1,"")</f>
        <v/>
      </c>
      <c r="D1590" s="292" t="str">
        <f t="shared" si="442"/>
        <v/>
      </c>
      <c r="E1590" s="292" t="str">
        <f t="shared" si="443"/>
        <v/>
      </c>
      <c r="F1590" s="316"/>
      <c r="G1590" s="316"/>
      <c r="H1590" s="317"/>
      <c r="I1590" s="316" t="s">
        <v>445</v>
      </c>
      <c r="J1590" s="318"/>
      <c r="K1590" s="319"/>
      <c r="L1590" s="292" t="s">
        <v>446</v>
      </c>
      <c r="M1590" s="324"/>
      <c r="N1590" s="294" t="str">
        <f t="shared" si="444"/>
        <v/>
      </c>
      <c r="O1590" s="319"/>
      <c r="P1590" s="296" t="str">
        <f t="shared" si="445"/>
        <v/>
      </c>
      <c r="Q1590" s="552"/>
      <c r="R1590" s="551"/>
      <c r="S1590" s="291"/>
      <c r="T1590" t="str">
        <f t="shared" si="446"/>
        <v>-</v>
      </c>
      <c r="U1590" s="560">
        <f t="shared" si="447"/>
        <v>0</v>
      </c>
      <c r="V1590" s="560">
        <f t="shared" si="448"/>
        <v>0</v>
      </c>
      <c r="W1590" s="560">
        <f t="shared" si="449"/>
        <v>0</v>
      </c>
    </row>
    <row r="1591" spans="1:23" ht="21" customHeight="1">
      <c r="A1591" s="316" t="str">
        <f t="shared" ref="A1591:A1654" si="450">IF(AND(F1591&lt;&gt;"",G1591&lt;&gt;""),LEFT(E1591,5),"")</f>
        <v/>
      </c>
      <c r="B1591" s="316" t="str">
        <f t="shared" ref="B1591:B1654" si="451">IF(AND(F1591&lt;&gt;"",G1591&lt;&gt;""),LEFT(G1591,2),"")</f>
        <v/>
      </c>
      <c r="C1591" s="316" t="str">
        <f>IF(AND(F1591&lt;&gt;"",G1591&lt;&gt;""),COUNT($C$32:C1590)+1,"")</f>
        <v/>
      </c>
      <c r="D1591" s="292" t="str">
        <f t="shared" ref="D1591:D1654" si="452">IF(C1591&lt;&gt;"","LN"&amp;TEXT(C1591,"0000"),"")</f>
        <v/>
      </c>
      <c r="E1591" s="292" t="str">
        <f t="shared" ref="E1591:E1654" si="453">IF(AND(F1591&lt;&gt;"",G1591&lt;&gt;""),LEFT(F1591,7),"")</f>
        <v/>
      </c>
      <c r="F1591" s="316"/>
      <c r="G1591" s="316"/>
      <c r="H1591" s="317"/>
      <c r="I1591" s="316" t="s">
        <v>445</v>
      </c>
      <c r="J1591" s="318"/>
      <c r="K1591" s="319"/>
      <c r="L1591" s="292" t="s">
        <v>446</v>
      </c>
      <c r="M1591" s="324"/>
      <c r="N1591" s="294" t="str">
        <f t="shared" ref="N1591:N1654" si="454">IF(AND(F1591&lt;&gt;"",G1591&lt;&gt;""),K1591*M1591,"")</f>
        <v/>
      </c>
      <c r="O1591" s="319"/>
      <c r="P1591" s="296" t="str">
        <f t="shared" ref="P1591:P1654" si="455">IF(AND(F1591&lt;&gt;"",G1591&lt;&gt;""),N1591*O1591,"")</f>
        <v/>
      </c>
      <c r="Q1591" s="552"/>
      <c r="R1591" s="551"/>
      <c r="S1591" s="291"/>
      <c r="T1591" t="str">
        <f t="shared" ref="T1591:T1654" si="456">IF(AND(F1591&lt;&gt;"",G1591&lt;&gt;""),"ok","-")</f>
        <v>-</v>
      </c>
      <c r="U1591" s="560">
        <f t="shared" ref="U1591:U1654" si="457">MOD(K1591,1)</f>
        <v>0</v>
      </c>
      <c r="V1591" s="560">
        <f t="shared" ref="V1591:V1654" si="458">MOD(M1591,1)</f>
        <v>0</v>
      </c>
      <c r="W1591" s="560">
        <f t="shared" ref="W1591:W1654" si="459">MOD(O1591,1)</f>
        <v>0</v>
      </c>
    </row>
    <row r="1592" spans="1:23" ht="21" customHeight="1">
      <c r="A1592" s="316" t="str">
        <f t="shared" si="450"/>
        <v/>
      </c>
      <c r="B1592" s="316" t="str">
        <f t="shared" si="451"/>
        <v/>
      </c>
      <c r="C1592" s="316" t="str">
        <f>IF(AND(F1592&lt;&gt;"",G1592&lt;&gt;""),COUNT($C$32:C1591)+1,"")</f>
        <v/>
      </c>
      <c r="D1592" s="292" t="str">
        <f t="shared" si="452"/>
        <v/>
      </c>
      <c r="E1592" s="292" t="str">
        <f t="shared" si="453"/>
        <v/>
      </c>
      <c r="F1592" s="316"/>
      <c r="G1592" s="316"/>
      <c r="H1592" s="317"/>
      <c r="I1592" s="316" t="s">
        <v>445</v>
      </c>
      <c r="J1592" s="318"/>
      <c r="K1592" s="319"/>
      <c r="L1592" s="292" t="s">
        <v>446</v>
      </c>
      <c r="M1592" s="324"/>
      <c r="N1592" s="294" t="str">
        <f t="shared" si="454"/>
        <v/>
      </c>
      <c r="O1592" s="319"/>
      <c r="P1592" s="296" t="str">
        <f t="shared" si="455"/>
        <v/>
      </c>
      <c r="Q1592" s="552"/>
      <c r="R1592" s="551"/>
      <c r="S1592" s="291"/>
      <c r="T1592" t="str">
        <f t="shared" si="456"/>
        <v>-</v>
      </c>
      <c r="U1592" s="560">
        <f t="shared" si="457"/>
        <v>0</v>
      </c>
      <c r="V1592" s="560">
        <f t="shared" si="458"/>
        <v>0</v>
      </c>
      <c r="W1592" s="560">
        <f t="shared" si="459"/>
        <v>0</v>
      </c>
    </row>
    <row r="1593" spans="1:23" ht="21" customHeight="1">
      <c r="A1593" s="316" t="str">
        <f t="shared" si="450"/>
        <v/>
      </c>
      <c r="B1593" s="316" t="str">
        <f t="shared" si="451"/>
        <v/>
      </c>
      <c r="C1593" s="316" t="str">
        <f>IF(AND(F1593&lt;&gt;"",G1593&lt;&gt;""),COUNT($C$32:C1592)+1,"")</f>
        <v/>
      </c>
      <c r="D1593" s="292" t="str">
        <f t="shared" si="452"/>
        <v/>
      </c>
      <c r="E1593" s="292" t="str">
        <f t="shared" si="453"/>
        <v/>
      </c>
      <c r="F1593" s="316"/>
      <c r="G1593" s="316"/>
      <c r="H1593" s="317"/>
      <c r="I1593" s="316" t="s">
        <v>445</v>
      </c>
      <c r="J1593" s="318"/>
      <c r="K1593" s="319"/>
      <c r="L1593" s="292" t="s">
        <v>446</v>
      </c>
      <c r="M1593" s="324"/>
      <c r="N1593" s="294" t="str">
        <f t="shared" si="454"/>
        <v/>
      </c>
      <c r="O1593" s="319"/>
      <c r="P1593" s="296" t="str">
        <f t="shared" si="455"/>
        <v/>
      </c>
      <c r="Q1593" s="552"/>
      <c r="R1593" s="551"/>
      <c r="S1593" s="291"/>
      <c r="T1593" t="str">
        <f t="shared" si="456"/>
        <v>-</v>
      </c>
      <c r="U1593" s="560">
        <f t="shared" si="457"/>
        <v>0</v>
      </c>
      <c r="V1593" s="560">
        <f t="shared" si="458"/>
        <v>0</v>
      </c>
      <c r="W1593" s="560">
        <f t="shared" si="459"/>
        <v>0</v>
      </c>
    </row>
    <row r="1594" spans="1:23" ht="21" customHeight="1">
      <c r="A1594" s="316" t="str">
        <f t="shared" si="450"/>
        <v/>
      </c>
      <c r="B1594" s="316" t="str">
        <f t="shared" si="451"/>
        <v/>
      </c>
      <c r="C1594" s="316" t="str">
        <f>IF(AND(F1594&lt;&gt;"",G1594&lt;&gt;""),COUNT($C$32:C1593)+1,"")</f>
        <v/>
      </c>
      <c r="D1594" s="292" t="str">
        <f t="shared" si="452"/>
        <v/>
      </c>
      <c r="E1594" s="292" t="str">
        <f t="shared" si="453"/>
        <v/>
      </c>
      <c r="F1594" s="316"/>
      <c r="G1594" s="316"/>
      <c r="H1594" s="317"/>
      <c r="I1594" s="316" t="s">
        <v>445</v>
      </c>
      <c r="J1594" s="318"/>
      <c r="K1594" s="319"/>
      <c r="L1594" s="292" t="s">
        <v>446</v>
      </c>
      <c r="M1594" s="324"/>
      <c r="N1594" s="294" t="str">
        <f t="shared" si="454"/>
        <v/>
      </c>
      <c r="O1594" s="319"/>
      <c r="P1594" s="296" t="str">
        <f t="shared" si="455"/>
        <v/>
      </c>
      <c r="Q1594" s="552"/>
      <c r="R1594" s="551"/>
      <c r="S1594" s="291"/>
      <c r="T1594" t="str">
        <f t="shared" si="456"/>
        <v>-</v>
      </c>
      <c r="U1594" s="560">
        <f t="shared" si="457"/>
        <v>0</v>
      </c>
      <c r="V1594" s="560">
        <f t="shared" si="458"/>
        <v>0</v>
      </c>
      <c r="W1594" s="560">
        <f t="shared" si="459"/>
        <v>0</v>
      </c>
    </row>
    <row r="1595" spans="1:23" ht="21" customHeight="1">
      <c r="A1595" s="316" t="str">
        <f t="shared" si="450"/>
        <v/>
      </c>
      <c r="B1595" s="316" t="str">
        <f t="shared" si="451"/>
        <v/>
      </c>
      <c r="C1595" s="316" t="str">
        <f>IF(AND(F1595&lt;&gt;"",G1595&lt;&gt;""),COUNT($C$32:C1594)+1,"")</f>
        <v/>
      </c>
      <c r="D1595" s="292" t="str">
        <f t="shared" si="452"/>
        <v/>
      </c>
      <c r="E1595" s="292" t="str">
        <f t="shared" si="453"/>
        <v/>
      </c>
      <c r="F1595" s="316"/>
      <c r="G1595" s="316"/>
      <c r="H1595" s="317"/>
      <c r="I1595" s="316" t="s">
        <v>445</v>
      </c>
      <c r="J1595" s="318"/>
      <c r="K1595" s="319"/>
      <c r="L1595" s="292" t="s">
        <v>446</v>
      </c>
      <c r="M1595" s="324"/>
      <c r="N1595" s="294" t="str">
        <f t="shared" si="454"/>
        <v/>
      </c>
      <c r="O1595" s="319"/>
      <c r="P1595" s="296" t="str">
        <f t="shared" si="455"/>
        <v/>
      </c>
      <c r="Q1595" s="552"/>
      <c r="R1595" s="551"/>
      <c r="S1595" s="291"/>
      <c r="T1595" t="str">
        <f t="shared" si="456"/>
        <v>-</v>
      </c>
      <c r="U1595" s="560">
        <f t="shared" si="457"/>
        <v>0</v>
      </c>
      <c r="V1595" s="560">
        <f t="shared" si="458"/>
        <v>0</v>
      </c>
      <c r="W1595" s="560">
        <f t="shared" si="459"/>
        <v>0</v>
      </c>
    </row>
    <row r="1596" spans="1:23" ht="21" customHeight="1">
      <c r="A1596" s="316" t="str">
        <f t="shared" si="450"/>
        <v/>
      </c>
      <c r="B1596" s="316" t="str">
        <f t="shared" si="451"/>
        <v/>
      </c>
      <c r="C1596" s="316" t="str">
        <f>IF(AND(F1596&lt;&gt;"",G1596&lt;&gt;""),COUNT($C$32:C1595)+1,"")</f>
        <v/>
      </c>
      <c r="D1596" s="292" t="str">
        <f t="shared" si="452"/>
        <v/>
      </c>
      <c r="E1596" s="292" t="str">
        <f t="shared" si="453"/>
        <v/>
      </c>
      <c r="F1596" s="316"/>
      <c r="G1596" s="316"/>
      <c r="H1596" s="317"/>
      <c r="I1596" s="316" t="s">
        <v>445</v>
      </c>
      <c r="J1596" s="318"/>
      <c r="K1596" s="319"/>
      <c r="L1596" s="292" t="s">
        <v>446</v>
      </c>
      <c r="M1596" s="324"/>
      <c r="N1596" s="294" t="str">
        <f t="shared" si="454"/>
        <v/>
      </c>
      <c r="O1596" s="319"/>
      <c r="P1596" s="296" t="str">
        <f t="shared" si="455"/>
        <v/>
      </c>
      <c r="Q1596" s="552"/>
      <c r="R1596" s="551"/>
      <c r="S1596" s="291"/>
      <c r="T1596" t="str">
        <f t="shared" si="456"/>
        <v>-</v>
      </c>
      <c r="U1596" s="560">
        <f t="shared" si="457"/>
        <v>0</v>
      </c>
      <c r="V1596" s="560">
        <f t="shared" si="458"/>
        <v>0</v>
      </c>
      <c r="W1596" s="560">
        <f t="shared" si="459"/>
        <v>0</v>
      </c>
    </row>
    <row r="1597" spans="1:23" ht="21" customHeight="1">
      <c r="A1597" s="316" t="str">
        <f t="shared" si="450"/>
        <v/>
      </c>
      <c r="B1597" s="316" t="str">
        <f t="shared" si="451"/>
        <v/>
      </c>
      <c r="C1597" s="316" t="str">
        <f>IF(AND(F1597&lt;&gt;"",G1597&lt;&gt;""),COUNT($C$32:C1596)+1,"")</f>
        <v/>
      </c>
      <c r="D1597" s="292" t="str">
        <f t="shared" si="452"/>
        <v/>
      </c>
      <c r="E1597" s="292" t="str">
        <f t="shared" si="453"/>
        <v/>
      </c>
      <c r="F1597" s="316"/>
      <c r="G1597" s="316"/>
      <c r="H1597" s="317"/>
      <c r="I1597" s="316" t="s">
        <v>445</v>
      </c>
      <c r="J1597" s="318"/>
      <c r="K1597" s="319"/>
      <c r="L1597" s="292" t="s">
        <v>446</v>
      </c>
      <c r="M1597" s="324"/>
      <c r="N1597" s="294" t="str">
        <f t="shared" si="454"/>
        <v/>
      </c>
      <c r="O1597" s="319"/>
      <c r="P1597" s="296" t="str">
        <f t="shared" si="455"/>
        <v/>
      </c>
      <c r="Q1597" s="552"/>
      <c r="R1597" s="551"/>
      <c r="S1597" s="291"/>
      <c r="T1597" t="str">
        <f t="shared" si="456"/>
        <v>-</v>
      </c>
      <c r="U1597" s="560">
        <f t="shared" si="457"/>
        <v>0</v>
      </c>
      <c r="V1597" s="560">
        <f t="shared" si="458"/>
        <v>0</v>
      </c>
      <c r="W1597" s="560">
        <f t="shared" si="459"/>
        <v>0</v>
      </c>
    </row>
    <row r="1598" spans="1:23" ht="21" customHeight="1">
      <c r="A1598" s="316" t="str">
        <f t="shared" si="450"/>
        <v/>
      </c>
      <c r="B1598" s="316" t="str">
        <f t="shared" si="451"/>
        <v/>
      </c>
      <c r="C1598" s="316" t="str">
        <f>IF(AND(F1598&lt;&gt;"",G1598&lt;&gt;""),COUNT($C$32:C1597)+1,"")</f>
        <v/>
      </c>
      <c r="D1598" s="292" t="str">
        <f t="shared" si="452"/>
        <v/>
      </c>
      <c r="E1598" s="292" t="str">
        <f t="shared" si="453"/>
        <v/>
      </c>
      <c r="F1598" s="316"/>
      <c r="G1598" s="316"/>
      <c r="H1598" s="317"/>
      <c r="I1598" s="316" t="s">
        <v>445</v>
      </c>
      <c r="J1598" s="318"/>
      <c r="K1598" s="319"/>
      <c r="L1598" s="292" t="s">
        <v>446</v>
      </c>
      <c r="M1598" s="324"/>
      <c r="N1598" s="294" t="str">
        <f t="shared" si="454"/>
        <v/>
      </c>
      <c r="O1598" s="319"/>
      <c r="P1598" s="296" t="str">
        <f t="shared" si="455"/>
        <v/>
      </c>
      <c r="Q1598" s="552"/>
      <c r="R1598" s="551"/>
      <c r="S1598" s="291"/>
      <c r="T1598" t="str">
        <f t="shared" si="456"/>
        <v>-</v>
      </c>
      <c r="U1598" s="560">
        <f t="shared" si="457"/>
        <v>0</v>
      </c>
      <c r="V1598" s="560">
        <f t="shared" si="458"/>
        <v>0</v>
      </c>
      <c r="W1598" s="560">
        <f t="shared" si="459"/>
        <v>0</v>
      </c>
    </row>
    <row r="1599" spans="1:23" ht="21" customHeight="1">
      <c r="A1599" s="316" t="str">
        <f t="shared" si="450"/>
        <v/>
      </c>
      <c r="B1599" s="316" t="str">
        <f t="shared" si="451"/>
        <v/>
      </c>
      <c r="C1599" s="316" t="str">
        <f>IF(AND(F1599&lt;&gt;"",G1599&lt;&gt;""),COUNT($C$32:C1598)+1,"")</f>
        <v/>
      </c>
      <c r="D1599" s="292" t="str">
        <f t="shared" si="452"/>
        <v/>
      </c>
      <c r="E1599" s="292" t="str">
        <f t="shared" si="453"/>
        <v/>
      </c>
      <c r="F1599" s="316"/>
      <c r="G1599" s="316"/>
      <c r="H1599" s="317"/>
      <c r="I1599" s="316" t="s">
        <v>445</v>
      </c>
      <c r="J1599" s="318"/>
      <c r="K1599" s="319"/>
      <c r="L1599" s="292" t="s">
        <v>446</v>
      </c>
      <c r="M1599" s="324"/>
      <c r="N1599" s="294" t="str">
        <f t="shared" si="454"/>
        <v/>
      </c>
      <c r="O1599" s="319"/>
      <c r="P1599" s="296" t="str">
        <f t="shared" si="455"/>
        <v/>
      </c>
      <c r="Q1599" s="552"/>
      <c r="R1599" s="551"/>
      <c r="S1599" s="291"/>
      <c r="T1599" t="str">
        <f t="shared" si="456"/>
        <v>-</v>
      </c>
      <c r="U1599" s="560">
        <f t="shared" si="457"/>
        <v>0</v>
      </c>
      <c r="V1599" s="560">
        <f t="shared" si="458"/>
        <v>0</v>
      </c>
      <c r="W1599" s="560">
        <f t="shared" si="459"/>
        <v>0</v>
      </c>
    </row>
    <row r="1600" spans="1:23" ht="21" customHeight="1">
      <c r="A1600" s="316" t="str">
        <f t="shared" si="450"/>
        <v/>
      </c>
      <c r="B1600" s="316" t="str">
        <f t="shared" si="451"/>
        <v/>
      </c>
      <c r="C1600" s="316" t="str">
        <f>IF(AND(F1600&lt;&gt;"",G1600&lt;&gt;""),COUNT($C$32:C1599)+1,"")</f>
        <v/>
      </c>
      <c r="D1600" s="292" t="str">
        <f t="shared" si="452"/>
        <v/>
      </c>
      <c r="E1600" s="292" t="str">
        <f t="shared" si="453"/>
        <v/>
      </c>
      <c r="F1600" s="316"/>
      <c r="G1600" s="316"/>
      <c r="H1600" s="317"/>
      <c r="I1600" s="316" t="s">
        <v>445</v>
      </c>
      <c r="J1600" s="318"/>
      <c r="K1600" s="319"/>
      <c r="L1600" s="292" t="s">
        <v>446</v>
      </c>
      <c r="M1600" s="324"/>
      <c r="N1600" s="294" t="str">
        <f t="shared" si="454"/>
        <v/>
      </c>
      <c r="O1600" s="319"/>
      <c r="P1600" s="296" t="str">
        <f t="shared" si="455"/>
        <v/>
      </c>
      <c r="Q1600" s="552"/>
      <c r="R1600" s="551"/>
      <c r="S1600" s="291"/>
      <c r="T1600" t="str">
        <f t="shared" si="456"/>
        <v>-</v>
      </c>
      <c r="U1600" s="560">
        <f t="shared" si="457"/>
        <v>0</v>
      </c>
      <c r="V1600" s="560">
        <f t="shared" si="458"/>
        <v>0</v>
      </c>
      <c r="W1600" s="560">
        <f t="shared" si="459"/>
        <v>0</v>
      </c>
    </row>
    <row r="1601" spans="1:23" ht="21" customHeight="1">
      <c r="A1601" s="316" t="str">
        <f t="shared" si="450"/>
        <v/>
      </c>
      <c r="B1601" s="316" t="str">
        <f t="shared" si="451"/>
        <v/>
      </c>
      <c r="C1601" s="316" t="str">
        <f>IF(AND(F1601&lt;&gt;"",G1601&lt;&gt;""),COUNT($C$32:C1600)+1,"")</f>
        <v/>
      </c>
      <c r="D1601" s="292" t="str">
        <f t="shared" si="452"/>
        <v/>
      </c>
      <c r="E1601" s="292" t="str">
        <f t="shared" si="453"/>
        <v/>
      </c>
      <c r="F1601" s="316"/>
      <c r="G1601" s="316"/>
      <c r="H1601" s="317"/>
      <c r="I1601" s="316" t="s">
        <v>445</v>
      </c>
      <c r="J1601" s="318"/>
      <c r="K1601" s="319"/>
      <c r="L1601" s="292" t="s">
        <v>446</v>
      </c>
      <c r="M1601" s="324"/>
      <c r="N1601" s="294" t="str">
        <f t="shared" si="454"/>
        <v/>
      </c>
      <c r="O1601" s="319"/>
      <c r="P1601" s="296" t="str">
        <f t="shared" si="455"/>
        <v/>
      </c>
      <c r="Q1601" s="552"/>
      <c r="R1601" s="551"/>
      <c r="S1601" s="291"/>
      <c r="T1601" t="str">
        <f t="shared" si="456"/>
        <v>-</v>
      </c>
      <c r="U1601" s="560">
        <f t="shared" si="457"/>
        <v>0</v>
      </c>
      <c r="V1601" s="560">
        <f t="shared" si="458"/>
        <v>0</v>
      </c>
      <c r="W1601" s="560">
        <f t="shared" si="459"/>
        <v>0</v>
      </c>
    </row>
    <row r="1602" spans="1:23" ht="21" customHeight="1">
      <c r="A1602" s="316" t="str">
        <f t="shared" si="450"/>
        <v/>
      </c>
      <c r="B1602" s="316" t="str">
        <f t="shared" si="451"/>
        <v/>
      </c>
      <c r="C1602" s="316" t="str">
        <f>IF(AND(F1602&lt;&gt;"",G1602&lt;&gt;""),COUNT($C$32:C1601)+1,"")</f>
        <v/>
      </c>
      <c r="D1602" s="292" t="str">
        <f t="shared" si="452"/>
        <v/>
      </c>
      <c r="E1602" s="292" t="str">
        <f t="shared" si="453"/>
        <v/>
      </c>
      <c r="F1602" s="316"/>
      <c r="G1602" s="316"/>
      <c r="H1602" s="317"/>
      <c r="I1602" s="316" t="s">
        <v>445</v>
      </c>
      <c r="J1602" s="318"/>
      <c r="K1602" s="319"/>
      <c r="L1602" s="292" t="s">
        <v>446</v>
      </c>
      <c r="M1602" s="324"/>
      <c r="N1602" s="294" t="str">
        <f t="shared" si="454"/>
        <v/>
      </c>
      <c r="O1602" s="319"/>
      <c r="P1602" s="296" t="str">
        <f t="shared" si="455"/>
        <v/>
      </c>
      <c r="Q1602" s="552"/>
      <c r="R1602" s="551"/>
      <c r="S1602" s="291"/>
      <c r="T1602" t="str">
        <f t="shared" si="456"/>
        <v>-</v>
      </c>
      <c r="U1602" s="560">
        <f t="shared" si="457"/>
        <v>0</v>
      </c>
      <c r="V1602" s="560">
        <f t="shared" si="458"/>
        <v>0</v>
      </c>
      <c r="W1602" s="560">
        <f t="shared" si="459"/>
        <v>0</v>
      </c>
    </row>
    <row r="1603" spans="1:23" ht="21" customHeight="1">
      <c r="A1603" s="316" t="str">
        <f t="shared" si="450"/>
        <v/>
      </c>
      <c r="B1603" s="316" t="str">
        <f t="shared" si="451"/>
        <v/>
      </c>
      <c r="C1603" s="316" t="str">
        <f>IF(AND(F1603&lt;&gt;"",G1603&lt;&gt;""),COUNT($C$32:C1602)+1,"")</f>
        <v/>
      </c>
      <c r="D1603" s="292" t="str">
        <f t="shared" si="452"/>
        <v/>
      </c>
      <c r="E1603" s="292" t="str">
        <f t="shared" si="453"/>
        <v/>
      </c>
      <c r="F1603" s="316"/>
      <c r="G1603" s="316"/>
      <c r="H1603" s="317"/>
      <c r="I1603" s="316" t="s">
        <v>445</v>
      </c>
      <c r="J1603" s="318"/>
      <c r="K1603" s="319"/>
      <c r="L1603" s="292" t="s">
        <v>446</v>
      </c>
      <c r="M1603" s="324"/>
      <c r="N1603" s="294" t="str">
        <f t="shared" si="454"/>
        <v/>
      </c>
      <c r="O1603" s="319"/>
      <c r="P1603" s="296" t="str">
        <f t="shared" si="455"/>
        <v/>
      </c>
      <c r="Q1603" s="552"/>
      <c r="R1603" s="551"/>
      <c r="S1603" s="291"/>
      <c r="T1603" t="str">
        <f t="shared" si="456"/>
        <v>-</v>
      </c>
      <c r="U1603" s="560">
        <f t="shared" si="457"/>
        <v>0</v>
      </c>
      <c r="V1603" s="560">
        <f t="shared" si="458"/>
        <v>0</v>
      </c>
      <c r="W1603" s="560">
        <f t="shared" si="459"/>
        <v>0</v>
      </c>
    </row>
    <row r="1604" spans="1:23" ht="21" customHeight="1">
      <c r="A1604" s="316" t="str">
        <f t="shared" si="450"/>
        <v/>
      </c>
      <c r="B1604" s="316" t="str">
        <f t="shared" si="451"/>
        <v/>
      </c>
      <c r="C1604" s="316" t="str">
        <f>IF(AND(F1604&lt;&gt;"",G1604&lt;&gt;""),COUNT($C$32:C1603)+1,"")</f>
        <v/>
      </c>
      <c r="D1604" s="292" t="str">
        <f t="shared" si="452"/>
        <v/>
      </c>
      <c r="E1604" s="292" t="str">
        <f t="shared" si="453"/>
        <v/>
      </c>
      <c r="F1604" s="316"/>
      <c r="G1604" s="316"/>
      <c r="H1604" s="317"/>
      <c r="I1604" s="316" t="s">
        <v>445</v>
      </c>
      <c r="J1604" s="318"/>
      <c r="K1604" s="319"/>
      <c r="L1604" s="292" t="s">
        <v>446</v>
      </c>
      <c r="M1604" s="324"/>
      <c r="N1604" s="294" t="str">
        <f t="shared" si="454"/>
        <v/>
      </c>
      <c r="O1604" s="319"/>
      <c r="P1604" s="296" t="str">
        <f t="shared" si="455"/>
        <v/>
      </c>
      <c r="Q1604" s="552"/>
      <c r="R1604" s="551"/>
      <c r="S1604" s="291"/>
      <c r="T1604" t="str">
        <f t="shared" si="456"/>
        <v>-</v>
      </c>
      <c r="U1604" s="560">
        <f t="shared" si="457"/>
        <v>0</v>
      </c>
      <c r="V1604" s="560">
        <f t="shared" si="458"/>
        <v>0</v>
      </c>
      <c r="W1604" s="560">
        <f t="shared" si="459"/>
        <v>0</v>
      </c>
    </row>
    <row r="1605" spans="1:23" ht="21" customHeight="1">
      <c r="A1605" s="316" t="str">
        <f t="shared" si="450"/>
        <v/>
      </c>
      <c r="B1605" s="316" t="str">
        <f t="shared" si="451"/>
        <v/>
      </c>
      <c r="C1605" s="316" t="str">
        <f>IF(AND(F1605&lt;&gt;"",G1605&lt;&gt;""),COUNT($C$32:C1604)+1,"")</f>
        <v/>
      </c>
      <c r="D1605" s="292" t="str">
        <f t="shared" si="452"/>
        <v/>
      </c>
      <c r="E1605" s="292" t="str">
        <f t="shared" si="453"/>
        <v/>
      </c>
      <c r="F1605" s="316"/>
      <c r="G1605" s="316"/>
      <c r="H1605" s="317"/>
      <c r="I1605" s="316" t="s">
        <v>445</v>
      </c>
      <c r="J1605" s="318"/>
      <c r="K1605" s="319"/>
      <c r="L1605" s="292" t="s">
        <v>446</v>
      </c>
      <c r="M1605" s="324"/>
      <c r="N1605" s="294" t="str">
        <f t="shared" si="454"/>
        <v/>
      </c>
      <c r="O1605" s="319"/>
      <c r="P1605" s="296" t="str">
        <f t="shared" si="455"/>
        <v/>
      </c>
      <c r="Q1605" s="552"/>
      <c r="R1605" s="551"/>
      <c r="S1605" s="291"/>
      <c r="T1605" t="str">
        <f t="shared" si="456"/>
        <v>-</v>
      </c>
      <c r="U1605" s="560">
        <f t="shared" si="457"/>
        <v>0</v>
      </c>
      <c r="V1605" s="560">
        <f t="shared" si="458"/>
        <v>0</v>
      </c>
      <c r="W1605" s="560">
        <f t="shared" si="459"/>
        <v>0</v>
      </c>
    </row>
    <row r="1606" spans="1:23" ht="21" customHeight="1">
      <c r="A1606" s="316" t="str">
        <f t="shared" si="450"/>
        <v/>
      </c>
      <c r="B1606" s="316" t="str">
        <f t="shared" si="451"/>
        <v/>
      </c>
      <c r="C1606" s="316" t="str">
        <f>IF(AND(F1606&lt;&gt;"",G1606&lt;&gt;""),COUNT($C$32:C1605)+1,"")</f>
        <v/>
      </c>
      <c r="D1606" s="292" t="str">
        <f t="shared" si="452"/>
        <v/>
      </c>
      <c r="E1606" s="292" t="str">
        <f t="shared" si="453"/>
        <v/>
      </c>
      <c r="F1606" s="316"/>
      <c r="G1606" s="316"/>
      <c r="H1606" s="317"/>
      <c r="I1606" s="316" t="s">
        <v>445</v>
      </c>
      <c r="J1606" s="318"/>
      <c r="K1606" s="319"/>
      <c r="L1606" s="292" t="s">
        <v>446</v>
      </c>
      <c r="M1606" s="324"/>
      <c r="N1606" s="294" t="str">
        <f t="shared" si="454"/>
        <v/>
      </c>
      <c r="O1606" s="319"/>
      <c r="P1606" s="296" t="str">
        <f t="shared" si="455"/>
        <v/>
      </c>
      <c r="Q1606" s="552"/>
      <c r="R1606" s="551"/>
      <c r="S1606" s="291"/>
      <c r="T1606" t="str">
        <f t="shared" si="456"/>
        <v>-</v>
      </c>
      <c r="U1606" s="560">
        <f t="shared" si="457"/>
        <v>0</v>
      </c>
      <c r="V1606" s="560">
        <f t="shared" si="458"/>
        <v>0</v>
      </c>
      <c r="W1606" s="560">
        <f t="shared" si="459"/>
        <v>0</v>
      </c>
    </row>
    <row r="1607" spans="1:23" ht="21" customHeight="1">
      <c r="A1607" s="316" t="str">
        <f t="shared" si="450"/>
        <v/>
      </c>
      <c r="B1607" s="316" t="str">
        <f t="shared" si="451"/>
        <v/>
      </c>
      <c r="C1607" s="316" t="str">
        <f>IF(AND(F1607&lt;&gt;"",G1607&lt;&gt;""),COUNT($C$32:C1606)+1,"")</f>
        <v/>
      </c>
      <c r="D1607" s="292" t="str">
        <f t="shared" si="452"/>
        <v/>
      </c>
      <c r="E1607" s="292" t="str">
        <f t="shared" si="453"/>
        <v/>
      </c>
      <c r="F1607" s="316"/>
      <c r="G1607" s="316"/>
      <c r="H1607" s="317"/>
      <c r="I1607" s="316" t="s">
        <v>445</v>
      </c>
      <c r="J1607" s="318"/>
      <c r="K1607" s="319"/>
      <c r="L1607" s="292" t="s">
        <v>446</v>
      </c>
      <c r="M1607" s="324"/>
      <c r="N1607" s="294" t="str">
        <f t="shared" si="454"/>
        <v/>
      </c>
      <c r="O1607" s="319"/>
      <c r="P1607" s="296" t="str">
        <f t="shared" si="455"/>
        <v/>
      </c>
      <c r="Q1607" s="552"/>
      <c r="R1607" s="551"/>
      <c r="S1607" s="291"/>
      <c r="T1607" t="str">
        <f t="shared" si="456"/>
        <v>-</v>
      </c>
      <c r="U1607" s="560">
        <f t="shared" si="457"/>
        <v>0</v>
      </c>
      <c r="V1607" s="560">
        <f t="shared" si="458"/>
        <v>0</v>
      </c>
      <c r="W1607" s="560">
        <f t="shared" si="459"/>
        <v>0</v>
      </c>
    </row>
    <row r="1608" spans="1:23" ht="21" customHeight="1">
      <c r="A1608" s="316" t="str">
        <f t="shared" si="450"/>
        <v/>
      </c>
      <c r="B1608" s="316" t="str">
        <f t="shared" si="451"/>
        <v/>
      </c>
      <c r="C1608" s="316" t="str">
        <f>IF(AND(F1608&lt;&gt;"",G1608&lt;&gt;""),COUNT($C$32:C1607)+1,"")</f>
        <v/>
      </c>
      <c r="D1608" s="292" t="str">
        <f t="shared" si="452"/>
        <v/>
      </c>
      <c r="E1608" s="292" t="str">
        <f t="shared" si="453"/>
        <v/>
      </c>
      <c r="F1608" s="316"/>
      <c r="G1608" s="316"/>
      <c r="H1608" s="317"/>
      <c r="I1608" s="316" t="s">
        <v>445</v>
      </c>
      <c r="J1608" s="318"/>
      <c r="K1608" s="319"/>
      <c r="L1608" s="292" t="s">
        <v>446</v>
      </c>
      <c r="M1608" s="324"/>
      <c r="N1608" s="294" t="str">
        <f t="shared" si="454"/>
        <v/>
      </c>
      <c r="O1608" s="319"/>
      <c r="P1608" s="296" t="str">
        <f t="shared" si="455"/>
        <v/>
      </c>
      <c r="Q1608" s="552"/>
      <c r="R1608" s="551"/>
      <c r="S1608" s="291"/>
      <c r="T1608" t="str">
        <f t="shared" si="456"/>
        <v>-</v>
      </c>
      <c r="U1608" s="560">
        <f t="shared" si="457"/>
        <v>0</v>
      </c>
      <c r="V1608" s="560">
        <f t="shared" si="458"/>
        <v>0</v>
      </c>
      <c r="W1608" s="560">
        <f t="shared" si="459"/>
        <v>0</v>
      </c>
    </row>
    <row r="1609" spans="1:23" ht="21" customHeight="1">
      <c r="A1609" s="316" t="str">
        <f t="shared" si="450"/>
        <v/>
      </c>
      <c r="B1609" s="316" t="str">
        <f t="shared" si="451"/>
        <v/>
      </c>
      <c r="C1609" s="316" t="str">
        <f>IF(AND(F1609&lt;&gt;"",G1609&lt;&gt;""),COUNT($C$32:C1608)+1,"")</f>
        <v/>
      </c>
      <c r="D1609" s="292" t="str">
        <f t="shared" si="452"/>
        <v/>
      </c>
      <c r="E1609" s="292" t="str">
        <f t="shared" si="453"/>
        <v/>
      </c>
      <c r="F1609" s="316"/>
      <c r="G1609" s="316"/>
      <c r="H1609" s="317"/>
      <c r="I1609" s="316" t="s">
        <v>445</v>
      </c>
      <c r="J1609" s="318"/>
      <c r="K1609" s="319"/>
      <c r="L1609" s="292" t="s">
        <v>446</v>
      </c>
      <c r="M1609" s="324"/>
      <c r="N1609" s="294" t="str">
        <f t="shared" si="454"/>
        <v/>
      </c>
      <c r="O1609" s="319"/>
      <c r="P1609" s="296" t="str">
        <f t="shared" si="455"/>
        <v/>
      </c>
      <c r="Q1609" s="552"/>
      <c r="R1609" s="551"/>
      <c r="S1609" s="291"/>
      <c r="T1609" t="str">
        <f t="shared" si="456"/>
        <v>-</v>
      </c>
      <c r="U1609" s="560">
        <f t="shared" si="457"/>
        <v>0</v>
      </c>
      <c r="V1609" s="560">
        <f t="shared" si="458"/>
        <v>0</v>
      </c>
      <c r="W1609" s="560">
        <f t="shared" si="459"/>
        <v>0</v>
      </c>
    </row>
    <row r="1610" spans="1:23" ht="21" customHeight="1">
      <c r="A1610" s="316" t="str">
        <f t="shared" si="450"/>
        <v/>
      </c>
      <c r="B1610" s="316" t="str">
        <f t="shared" si="451"/>
        <v/>
      </c>
      <c r="C1610" s="316" t="str">
        <f>IF(AND(F1610&lt;&gt;"",G1610&lt;&gt;""),COUNT($C$32:C1609)+1,"")</f>
        <v/>
      </c>
      <c r="D1610" s="292" t="str">
        <f t="shared" si="452"/>
        <v/>
      </c>
      <c r="E1610" s="292" t="str">
        <f t="shared" si="453"/>
        <v/>
      </c>
      <c r="F1610" s="316"/>
      <c r="G1610" s="316"/>
      <c r="H1610" s="317"/>
      <c r="I1610" s="316" t="s">
        <v>445</v>
      </c>
      <c r="J1610" s="318"/>
      <c r="K1610" s="319"/>
      <c r="L1610" s="292" t="s">
        <v>446</v>
      </c>
      <c r="M1610" s="324"/>
      <c r="N1610" s="294" t="str">
        <f t="shared" si="454"/>
        <v/>
      </c>
      <c r="O1610" s="319"/>
      <c r="P1610" s="296" t="str">
        <f t="shared" si="455"/>
        <v/>
      </c>
      <c r="Q1610" s="552"/>
      <c r="R1610" s="551"/>
      <c r="S1610" s="291"/>
      <c r="T1610" t="str">
        <f t="shared" si="456"/>
        <v>-</v>
      </c>
      <c r="U1610" s="560">
        <f t="shared" si="457"/>
        <v>0</v>
      </c>
      <c r="V1610" s="560">
        <f t="shared" si="458"/>
        <v>0</v>
      </c>
      <c r="W1610" s="560">
        <f t="shared" si="459"/>
        <v>0</v>
      </c>
    </row>
    <row r="1611" spans="1:23" ht="21" customHeight="1">
      <c r="A1611" s="316" t="str">
        <f t="shared" si="450"/>
        <v/>
      </c>
      <c r="B1611" s="316" t="str">
        <f t="shared" si="451"/>
        <v/>
      </c>
      <c r="C1611" s="316" t="str">
        <f>IF(AND(F1611&lt;&gt;"",G1611&lt;&gt;""),COUNT($C$32:C1610)+1,"")</f>
        <v/>
      </c>
      <c r="D1611" s="292" t="str">
        <f t="shared" si="452"/>
        <v/>
      </c>
      <c r="E1611" s="292" t="str">
        <f t="shared" si="453"/>
        <v/>
      </c>
      <c r="F1611" s="316"/>
      <c r="G1611" s="316"/>
      <c r="H1611" s="317"/>
      <c r="I1611" s="316" t="s">
        <v>445</v>
      </c>
      <c r="J1611" s="318"/>
      <c r="K1611" s="319"/>
      <c r="L1611" s="292" t="s">
        <v>446</v>
      </c>
      <c r="M1611" s="324"/>
      <c r="N1611" s="294" t="str">
        <f t="shared" si="454"/>
        <v/>
      </c>
      <c r="O1611" s="319"/>
      <c r="P1611" s="296" t="str">
        <f t="shared" si="455"/>
        <v/>
      </c>
      <c r="Q1611" s="552"/>
      <c r="R1611" s="551"/>
      <c r="S1611" s="291"/>
      <c r="T1611" t="str">
        <f t="shared" si="456"/>
        <v>-</v>
      </c>
      <c r="U1611" s="560">
        <f t="shared" si="457"/>
        <v>0</v>
      </c>
      <c r="V1611" s="560">
        <f t="shared" si="458"/>
        <v>0</v>
      </c>
      <c r="W1611" s="560">
        <f t="shared" si="459"/>
        <v>0</v>
      </c>
    </row>
    <row r="1612" spans="1:23" ht="21" customHeight="1">
      <c r="A1612" s="316" t="str">
        <f t="shared" si="450"/>
        <v/>
      </c>
      <c r="B1612" s="316" t="str">
        <f t="shared" si="451"/>
        <v/>
      </c>
      <c r="C1612" s="316" t="str">
        <f>IF(AND(F1612&lt;&gt;"",G1612&lt;&gt;""),COUNT($C$32:C1611)+1,"")</f>
        <v/>
      </c>
      <c r="D1612" s="292" t="str">
        <f t="shared" si="452"/>
        <v/>
      </c>
      <c r="E1612" s="292" t="str">
        <f t="shared" si="453"/>
        <v/>
      </c>
      <c r="F1612" s="316"/>
      <c r="G1612" s="316"/>
      <c r="H1612" s="317"/>
      <c r="I1612" s="316" t="s">
        <v>445</v>
      </c>
      <c r="J1612" s="318"/>
      <c r="K1612" s="319"/>
      <c r="L1612" s="292" t="s">
        <v>446</v>
      </c>
      <c r="M1612" s="324"/>
      <c r="N1612" s="294" t="str">
        <f t="shared" si="454"/>
        <v/>
      </c>
      <c r="O1612" s="319"/>
      <c r="P1612" s="296" t="str">
        <f t="shared" si="455"/>
        <v/>
      </c>
      <c r="Q1612" s="552"/>
      <c r="R1612" s="551"/>
      <c r="S1612" s="291"/>
      <c r="T1612" t="str">
        <f t="shared" si="456"/>
        <v>-</v>
      </c>
      <c r="U1612" s="560">
        <f t="shared" si="457"/>
        <v>0</v>
      </c>
      <c r="V1612" s="560">
        <f t="shared" si="458"/>
        <v>0</v>
      </c>
      <c r="W1612" s="560">
        <f t="shared" si="459"/>
        <v>0</v>
      </c>
    </row>
    <row r="1613" spans="1:23" ht="21" customHeight="1">
      <c r="A1613" s="316" t="str">
        <f t="shared" si="450"/>
        <v/>
      </c>
      <c r="B1613" s="316" t="str">
        <f t="shared" si="451"/>
        <v/>
      </c>
      <c r="C1613" s="316" t="str">
        <f>IF(AND(F1613&lt;&gt;"",G1613&lt;&gt;""),COUNT($C$32:C1612)+1,"")</f>
        <v/>
      </c>
      <c r="D1613" s="292" t="str">
        <f t="shared" si="452"/>
        <v/>
      </c>
      <c r="E1613" s="292" t="str">
        <f t="shared" si="453"/>
        <v/>
      </c>
      <c r="F1613" s="316"/>
      <c r="G1613" s="316"/>
      <c r="H1613" s="317"/>
      <c r="I1613" s="316" t="s">
        <v>445</v>
      </c>
      <c r="J1613" s="318"/>
      <c r="K1613" s="319"/>
      <c r="L1613" s="292" t="s">
        <v>446</v>
      </c>
      <c r="M1613" s="324"/>
      <c r="N1613" s="294" t="str">
        <f t="shared" si="454"/>
        <v/>
      </c>
      <c r="O1613" s="319"/>
      <c r="P1613" s="296" t="str">
        <f t="shared" si="455"/>
        <v/>
      </c>
      <c r="Q1613" s="552"/>
      <c r="R1613" s="551"/>
      <c r="S1613" s="291"/>
      <c r="T1613" t="str">
        <f t="shared" si="456"/>
        <v>-</v>
      </c>
      <c r="U1613" s="560">
        <f t="shared" si="457"/>
        <v>0</v>
      </c>
      <c r="V1613" s="560">
        <f t="shared" si="458"/>
        <v>0</v>
      </c>
      <c r="W1613" s="560">
        <f t="shared" si="459"/>
        <v>0</v>
      </c>
    </row>
    <row r="1614" spans="1:23" ht="21" customHeight="1">
      <c r="A1614" s="316" t="str">
        <f t="shared" si="450"/>
        <v/>
      </c>
      <c r="B1614" s="316" t="str">
        <f t="shared" si="451"/>
        <v/>
      </c>
      <c r="C1614" s="316" t="str">
        <f>IF(AND(F1614&lt;&gt;"",G1614&lt;&gt;""),COUNT($C$32:C1613)+1,"")</f>
        <v/>
      </c>
      <c r="D1614" s="292" t="str">
        <f t="shared" si="452"/>
        <v/>
      </c>
      <c r="E1614" s="292" t="str">
        <f t="shared" si="453"/>
        <v/>
      </c>
      <c r="F1614" s="316"/>
      <c r="G1614" s="316"/>
      <c r="H1614" s="317"/>
      <c r="I1614" s="316" t="s">
        <v>445</v>
      </c>
      <c r="J1614" s="318"/>
      <c r="K1614" s="319"/>
      <c r="L1614" s="292" t="s">
        <v>446</v>
      </c>
      <c r="M1614" s="324"/>
      <c r="N1614" s="294" t="str">
        <f t="shared" si="454"/>
        <v/>
      </c>
      <c r="O1614" s="319"/>
      <c r="P1614" s="296" t="str">
        <f t="shared" si="455"/>
        <v/>
      </c>
      <c r="Q1614" s="552"/>
      <c r="R1614" s="551"/>
      <c r="S1614" s="291"/>
      <c r="T1614" t="str">
        <f t="shared" si="456"/>
        <v>-</v>
      </c>
      <c r="U1614" s="560">
        <f t="shared" si="457"/>
        <v>0</v>
      </c>
      <c r="V1614" s="560">
        <f t="shared" si="458"/>
        <v>0</v>
      </c>
      <c r="W1614" s="560">
        <f t="shared" si="459"/>
        <v>0</v>
      </c>
    </row>
    <row r="1615" spans="1:23" ht="21" customHeight="1">
      <c r="A1615" s="316" t="str">
        <f t="shared" si="450"/>
        <v/>
      </c>
      <c r="B1615" s="316" t="str">
        <f t="shared" si="451"/>
        <v/>
      </c>
      <c r="C1615" s="316" t="str">
        <f>IF(AND(F1615&lt;&gt;"",G1615&lt;&gt;""),COUNT($C$32:C1614)+1,"")</f>
        <v/>
      </c>
      <c r="D1615" s="292" t="str">
        <f t="shared" si="452"/>
        <v/>
      </c>
      <c r="E1615" s="292" t="str">
        <f t="shared" si="453"/>
        <v/>
      </c>
      <c r="F1615" s="316"/>
      <c r="G1615" s="316"/>
      <c r="H1615" s="317"/>
      <c r="I1615" s="316" t="s">
        <v>445</v>
      </c>
      <c r="J1615" s="318"/>
      <c r="K1615" s="319"/>
      <c r="L1615" s="292" t="s">
        <v>446</v>
      </c>
      <c r="M1615" s="324"/>
      <c r="N1615" s="294" t="str">
        <f t="shared" si="454"/>
        <v/>
      </c>
      <c r="O1615" s="319"/>
      <c r="P1615" s="296" t="str">
        <f t="shared" si="455"/>
        <v/>
      </c>
      <c r="Q1615" s="552"/>
      <c r="R1615" s="551"/>
      <c r="S1615" s="291"/>
      <c r="T1615" t="str">
        <f t="shared" si="456"/>
        <v>-</v>
      </c>
      <c r="U1615" s="560">
        <f t="shared" si="457"/>
        <v>0</v>
      </c>
      <c r="V1615" s="560">
        <f t="shared" si="458"/>
        <v>0</v>
      </c>
      <c r="W1615" s="560">
        <f t="shared" si="459"/>
        <v>0</v>
      </c>
    </row>
    <row r="1616" spans="1:23" ht="21" customHeight="1">
      <c r="A1616" s="316" t="str">
        <f t="shared" si="450"/>
        <v/>
      </c>
      <c r="B1616" s="316" t="str">
        <f t="shared" si="451"/>
        <v/>
      </c>
      <c r="C1616" s="316" t="str">
        <f>IF(AND(F1616&lt;&gt;"",G1616&lt;&gt;""),COUNT($C$32:C1615)+1,"")</f>
        <v/>
      </c>
      <c r="D1616" s="292" t="str">
        <f t="shared" si="452"/>
        <v/>
      </c>
      <c r="E1616" s="292" t="str">
        <f t="shared" si="453"/>
        <v/>
      </c>
      <c r="F1616" s="316"/>
      <c r="G1616" s="316"/>
      <c r="H1616" s="317"/>
      <c r="I1616" s="316" t="s">
        <v>445</v>
      </c>
      <c r="J1616" s="318"/>
      <c r="K1616" s="319"/>
      <c r="L1616" s="292" t="s">
        <v>446</v>
      </c>
      <c r="M1616" s="324"/>
      <c r="N1616" s="294" t="str">
        <f t="shared" si="454"/>
        <v/>
      </c>
      <c r="O1616" s="319"/>
      <c r="P1616" s="296" t="str">
        <f t="shared" si="455"/>
        <v/>
      </c>
      <c r="Q1616" s="552"/>
      <c r="R1616" s="551"/>
      <c r="S1616" s="291"/>
      <c r="T1616" t="str">
        <f t="shared" si="456"/>
        <v>-</v>
      </c>
      <c r="U1616" s="560">
        <f t="shared" si="457"/>
        <v>0</v>
      </c>
      <c r="V1616" s="560">
        <f t="shared" si="458"/>
        <v>0</v>
      </c>
      <c r="W1616" s="560">
        <f t="shared" si="459"/>
        <v>0</v>
      </c>
    </row>
    <row r="1617" spans="1:23" ht="21" customHeight="1">
      <c r="A1617" s="316" t="str">
        <f t="shared" si="450"/>
        <v/>
      </c>
      <c r="B1617" s="316" t="str">
        <f t="shared" si="451"/>
        <v/>
      </c>
      <c r="C1617" s="316" t="str">
        <f>IF(AND(F1617&lt;&gt;"",G1617&lt;&gt;""),COUNT($C$32:C1616)+1,"")</f>
        <v/>
      </c>
      <c r="D1617" s="292" t="str">
        <f t="shared" si="452"/>
        <v/>
      </c>
      <c r="E1617" s="292" t="str">
        <f t="shared" si="453"/>
        <v/>
      </c>
      <c r="F1617" s="316"/>
      <c r="G1617" s="316"/>
      <c r="H1617" s="317"/>
      <c r="I1617" s="316" t="s">
        <v>445</v>
      </c>
      <c r="J1617" s="318"/>
      <c r="K1617" s="319"/>
      <c r="L1617" s="292" t="s">
        <v>446</v>
      </c>
      <c r="M1617" s="324"/>
      <c r="N1617" s="294" t="str">
        <f t="shared" si="454"/>
        <v/>
      </c>
      <c r="O1617" s="319"/>
      <c r="P1617" s="296" t="str">
        <f t="shared" si="455"/>
        <v/>
      </c>
      <c r="Q1617" s="552"/>
      <c r="R1617" s="551"/>
      <c r="S1617" s="291"/>
      <c r="T1617" t="str">
        <f t="shared" si="456"/>
        <v>-</v>
      </c>
      <c r="U1617" s="560">
        <f t="shared" si="457"/>
        <v>0</v>
      </c>
      <c r="V1617" s="560">
        <f t="shared" si="458"/>
        <v>0</v>
      </c>
      <c r="W1617" s="560">
        <f t="shared" si="459"/>
        <v>0</v>
      </c>
    </row>
    <row r="1618" spans="1:23" ht="21" customHeight="1">
      <c r="A1618" s="316" t="str">
        <f t="shared" si="450"/>
        <v/>
      </c>
      <c r="B1618" s="316" t="str">
        <f t="shared" si="451"/>
        <v/>
      </c>
      <c r="C1618" s="316" t="str">
        <f>IF(AND(F1618&lt;&gt;"",G1618&lt;&gt;""),COUNT($C$32:C1617)+1,"")</f>
        <v/>
      </c>
      <c r="D1618" s="292" t="str">
        <f t="shared" si="452"/>
        <v/>
      </c>
      <c r="E1618" s="292" t="str">
        <f t="shared" si="453"/>
        <v/>
      </c>
      <c r="F1618" s="316"/>
      <c r="G1618" s="316"/>
      <c r="H1618" s="317"/>
      <c r="I1618" s="316" t="s">
        <v>445</v>
      </c>
      <c r="J1618" s="318"/>
      <c r="K1618" s="319"/>
      <c r="L1618" s="292" t="s">
        <v>446</v>
      </c>
      <c r="M1618" s="324"/>
      <c r="N1618" s="294" t="str">
        <f t="shared" si="454"/>
        <v/>
      </c>
      <c r="O1618" s="319"/>
      <c r="P1618" s="296" t="str">
        <f t="shared" si="455"/>
        <v/>
      </c>
      <c r="Q1618" s="552"/>
      <c r="R1618" s="551"/>
      <c r="S1618" s="291"/>
      <c r="T1618" t="str">
        <f t="shared" si="456"/>
        <v>-</v>
      </c>
      <c r="U1618" s="560">
        <f t="shared" si="457"/>
        <v>0</v>
      </c>
      <c r="V1618" s="560">
        <f t="shared" si="458"/>
        <v>0</v>
      </c>
      <c r="W1618" s="560">
        <f t="shared" si="459"/>
        <v>0</v>
      </c>
    </row>
    <row r="1619" spans="1:23" ht="21" customHeight="1">
      <c r="A1619" s="316" t="str">
        <f t="shared" si="450"/>
        <v/>
      </c>
      <c r="B1619" s="316" t="str">
        <f t="shared" si="451"/>
        <v/>
      </c>
      <c r="C1619" s="316" t="str">
        <f>IF(AND(F1619&lt;&gt;"",G1619&lt;&gt;""),COUNT($C$32:C1618)+1,"")</f>
        <v/>
      </c>
      <c r="D1619" s="292" t="str">
        <f t="shared" si="452"/>
        <v/>
      </c>
      <c r="E1619" s="292" t="str">
        <f t="shared" si="453"/>
        <v/>
      </c>
      <c r="F1619" s="316"/>
      <c r="G1619" s="316"/>
      <c r="H1619" s="317"/>
      <c r="I1619" s="316" t="s">
        <v>445</v>
      </c>
      <c r="J1619" s="318"/>
      <c r="K1619" s="319"/>
      <c r="L1619" s="292" t="s">
        <v>446</v>
      </c>
      <c r="M1619" s="324"/>
      <c r="N1619" s="294" t="str">
        <f t="shared" si="454"/>
        <v/>
      </c>
      <c r="O1619" s="319"/>
      <c r="P1619" s="296" t="str">
        <f t="shared" si="455"/>
        <v/>
      </c>
      <c r="Q1619" s="552"/>
      <c r="R1619" s="551"/>
      <c r="S1619" s="291"/>
      <c r="T1619" t="str">
        <f t="shared" si="456"/>
        <v>-</v>
      </c>
      <c r="U1619" s="560">
        <f t="shared" si="457"/>
        <v>0</v>
      </c>
      <c r="V1619" s="560">
        <f t="shared" si="458"/>
        <v>0</v>
      </c>
      <c r="W1619" s="560">
        <f t="shared" si="459"/>
        <v>0</v>
      </c>
    </row>
    <row r="1620" spans="1:23" ht="21" customHeight="1">
      <c r="A1620" s="316" t="str">
        <f t="shared" si="450"/>
        <v/>
      </c>
      <c r="B1620" s="316" t="str">
        <f t="shared" si="451"/>
        <v/>
      </c>
      <c r="C1620" s="316" t="str">
        <f>IF(AND(F1620&lt;&gt;"",G1620&lt;&gt;""),COUNT($C$32:C1619)+1,"")</f>
        <v/>
      </c>
      <c r="D1620" s="292" t="str">
        <f t="shared" si="452"/>
        <v/>
      </c>
      <c r="E1620" s="292" t="str">
        <f t="shared" si="453"/>
        <v/>
      </c>
      <c r="F1620" s="316"/>
      <c r="G1620" s="316"/>
      <c r="H1620" s="317"/>
      <c r="I1620" s="316" t="s">
        <v>445</v>
      </c>
      <c r="J1620" s="318"/>
      <c r="K1620" s="319"/>
      <c r="L1620" s="292" t="s">
        <v>446</v>
      </c>
      <c r="M1620" s="324"/>
      <c r="N1620" s="294" t="str">
        <f t="shared" si="454"/>
        <v/>
      </c>
      <c r="O1620" s="319"/>
      <c r="P1620" s="296" t="str">
        <f t="shared" si="455"/>
        <v/>
      </c>
      <c r="Q1620" s="552"/>
      <c r="R1620" s="551"/>
      <c r="S1620" s="291"/>
      <c r="T1620" t="str">
        <f t="shared" si="456"/>
        <v>-</v>
      </c>
      <c r="U1620" s="560">
        <f t="shared" si="457"/>
        <v>0</v>
      </c>
      <c r="V1620" s="560">
        <f t="shared" si="458"/>
        <v>0</v>
      </c>
      <c r="W1620" s="560">
        <f t="shared" si="459"/>
        <v>0</v>
      </c>
    </row>
    <row r="1621" spans="1:23" ht="21" customHeight="1">
      <c r="A1621" s="316" t="str">
        <f t="shared" si="450"/>
        <v/>
      </c>
      <c r="B1621" s="316" t="str">
        <f t="shared" si="451"/>
        <v/>
      </c>
      <c r="C1621" s="316" t="str">
        <f>IF(AND(F1621&lt;&gt;"",G1621&lt;&gt;""),COUNT($C$32:C1620)+1,"")</f>
        <v/>
      </c>
      <c r="D1621" s="292" t="str">
        <f t="shared" si="452"/>
        <v/>
      </c>
      <c r="E1621" s="292" t="str">
        <f t="shared" si="453"/>
        <v/>
      </c>
      <c r="F1621" s="316"/>
      <c r="G1621" s="316"/>
      <c r="H1621" s="317"/>
      <c r="I1621" s="316" t="s">
        <v>445</v>
      </c>
      <c r="J1621" s="318"/>
      <c r="K1621" s="319"/>
      <c r="L1621" s="292" t="s">
        <v>446</v>
      </c>
      <c r="M1621" s="324"/>
      <c r="N1621" s="294" t="str">
        <f t="shared" si="454"/>
        <v/>
      </c>
      <c r="O1621" s="319"/>
      <c r="P1621" s="296" t="str">
        <f t="shared" si="455"/>
        <v/>
      </c>
      <c r="Q1621" s="552"/>
      <c r="R1621" s="551"/>
      <c r="S1621" s="291"/>
      <c r="T1621" t="str">
        <f t="shared" si="456"/>
        <v>-</v>
      </c>
      <c r="U1621" s="560">
        <f t="shared" si="457"/>
        <v>0</v>
      </c>
      <c r="V1621" s="560">
        <f t="shared" si="458"/>
        <v>0</v>
      </c>
      <c r="W1621" s="560">
        <f t="shared" si="459"/>
        <v>0</v>
      </c>
    </row>
    <row r="1622" spans="1:23" ht="21" customHeight="1">
      <c r="A1622" s="316" t="str">
        <f t="shared" si="450"/>
        <v/>
      </c>
      <c r="B1622" s="316" t="str">
        <f t="shared" si="451"/>
        <v/>
      </c>
      <c r="C1622" s="316" t="str">
        <f>IF(AND(F1622&lt;&gt;"",G1622&lt;&gt;""),COUNT($C$32:C1621)+1,"")</f>
        <v/>
      </c>
      <c r="D1622" s="292" t="str">
        <f t="shared" si="452"/>
        <v/>
      </c>
      <c r="E1622" s="292" t="str">
        <f t="shared" si="453"/>
        <v/>
      </c>
      <c r="F1622" s="316"/>
      <c r="G1622" s="316"/>
      <c r="H1622" s="317"/>
      <c r="I1622" s="316" t="s">
        <v>445</v>
      </c>
      <c r="J1622" s="318"/>
      <c r="K1622" s="319"/>
      <c r="L1622" s="292" t="s">
        <v>446</v>
      </c>
      <c r="M1622" s="324"/>
      <c r="N1622" s="294" t="str">
        <f t="shared" si="454"/>
        <v/>
      </c>
      <c r="O1622" s="319"/>
      <c r="P1622" s="296" t="str">
        <f t="shared" si="455"/>
        <v/>
      </c>
      <c r="Q1622" s="552"/>
      <c r="R1622" s="551"/>
      <c r="S1622" s="291"/>
      <c r="T1622" t="str">
        <f t="shared" si="456"/>
        <v>-</v>
      </c>
      <c r="U1622" s="560">
        <f t="shared" si="457"/>
        <v>0</v>
      </c>
      <c r="V1622" s="560">
        <f t="shared" si="458"/>
        <v>0</v>
      </c>
      <c r="W1622" s="560">
        <f t="shared" si="459"/>
        <v>0</v>
      </c>
    </row>
    <row r="1623" spans="1:23" ht="21" customHeight="1">
      <c r="A1623" s="316" t="str">
        <f t="shared" si="450"/>
        <v/>
      </c>
      <c r="B1623" s="316" t="str">
        <f t="shared" si="451"/>
        <v/>
      </c>
      <c r="C1623" s="316" t="str">
        <f>IF(AND(F1623&lt;&gt;"",G1623&lt;&gt;""),COUNT($C$32:C1622)+1,"")</f>
        <v/>
      </c>
      <c r="D1623" s="292" t="str">
        <f t="shared" si="452"/>
        <v/>
      </c>
      <c r="E1623" s="292" t="str">
        <f t="shared" si="453"/>
        <v/>
      </c>
      <c r="F1623" s="316"/>
      <c r="G1623" s="316"/>
      <c r="H1623" s="317"/>
      <c r="I1623" s="316" t="s">
        <v>445</v>
      </c>
      <c r="J1623" s="318"/>
      <c r="K1623" s="319"/>
      <c r="L1623" s="292" t="s">
        <v>446</v>
      </c>
      <c r="M1623" s="324"/>
      <c r="N1623" s="294" t="str">
        <f t="shared" si="454"/>
        <v/>
      </c>
      <c r="O1623" s="319"/>
      <c r="P1623" s="296" t="str">
        <f t="shared" si="455"/>
        <v/>
      </c>
      <c r="Q1623" s="552"/>
      <c r="R1623" s="551"/>
      <c r="S1623" s="291"/>
      <c r="T1623" t="str">
        <f t="shared" si="456"/>
        <v>-</v>
      </c>
      <c r="U1623" s="560">
        <f t="shared" si="457"/>
        <v>0</v>
      </c>
      <c r="V1623" s="560">
        <f t="shared" si="458"/>
        <v>0</v>
      </c>
      <c r="W1623" s="560">
        <f t="shared" si="459"/>
        <v>0</v>
      </c>
    </row>
    <row r="1624" spans="1:23" ht="21" customHeight="1">
      <c r="A1624" s="316" t="str">
        <f t="shared" si="450"/>
        <v/>
      </c>
      <c r="B1624" s="316" t="str">
        <f t="shared" si="451"/>
        <v/>
      </c>
      <c r="C1624" s="316" t="str">
        <f>IF(AND(F1624&lt;&gt;"",G1624&lt;&gt;""),COUNT($C$32:C1623)+1,"")</f>
        <v/>
      </c>
      <c r="D1624" s="292" t="str">
        <f t="shared" si="452"/>
        <v/>
      </c>
      <c r="E1624" s="292" t="str">
        <f t="shared" si="453"/>
        <v/>
      </c>
      <c r="F1624" s="316"/>
      <c r="G1624" s="316"/>
      <c r="H1624" s="317"/>
      <c r="I1624" s="316" t="s">
        <v>445</v>
      </c>
      <c r="J1624" s="318"/>
      <c r="K1624" s="319"/>
      <c r="L1624" s="292" t="s">
        <v>446</v>
      </c>
      <c r="M1624" s="324"/>
      <c r="N1624" s="294" t="str">
        <f t="shared" si="454"/>
        <v/>
      </c>
      <c r="O1624" s="319"/>
      <c r="P1624" s="296" t="str">
        <f t="shared" si="455"/>
        <v/>
      </c>
      <c r="Q1624" s="552"/>
      <c r="R1624" s="551"/>
      <c r="S1624" s="291"/>
      <c r="T1624" t="str">
        <f t="shared" si="456"/>
        <v>-</v>
      </c>
      <c r="U1624" s="560">
        <f t="shared" si="457"/>
        <v>0</v>
      </c>
      <c r="V1624" s="560">
        <f t="shared" si="458"/>
        <v>0</v>
      </c>
      <c r="W1624" s="560">
        <f t="shared" si="459"/>
        <v>0</v>
      </c>
    </row>
    <row r="1625" spans="1:23" ht="21" customHeight="1">
      <c r="A1625" s="316" t="str">
        <f t="shared" si="450"/>
        <v/>
      </c>
      <c r="B1625" s="316" t="str">
        <f t="shared" si="451"/>
        <v/>
      </c>
      <c r="C1625" s="316" t="str">
        <f>IF(AND(F1625&lt;&gt;"",G1625&lt;&gt;""),COUNT($C$32:C1624)+1,"")</f>
        <v/>
      </c>
      <c r="D1625" s="292" t="str">
        <f t="shared" si="452"/>
        <v/>
      </c>
      <c r="E1625" s="292" t="str">
        <f t="shared" si="453"/>
        <v/>
      </c>
      <c r="F1625" s="316"/>
      <c r="G1625" s="316"/>
      <c r="H1625" s="317"/>
      <c r="I1625" s="316" t="s">
        <v>445</v>
      </c>
      <c r="J1625" s="318"/>
      <c r="K1625" s="319"/>
      <c r="L1625" s="292" t="s">
        <v>446</v>
      </c>
      <c r="M1625" s="324"/>
      <c r="N1625" s="294" t="str">
        <f t="shared" si="454"/>
        <v/>
      </c>
      <c r="O1625" s="319"/>
      <c r="P1625" s="296" t="str">
        <f t="shared" si="455"/>
        <v/>
      </c>
      <c r="Q1625" s="552"/>
      <c r="R1625" s="551"/>
      <c r="S1625" s="291"/>
      <c r="T1625" t="str">
        <f t="shared" si="456"/>
        <v>-</v>
      </c>
      <c r="U1625" s="560">
        <f t="shared" si="457"/>
        <v>0</v>
      </c>
      <c r="V1625" s="560">
        <f t="shared" si="458"/>
        <v>0</v>
      </c>
      <c r="W1625" s="560">
        <f t="shared" si="459"/>
        <v>0</v>
      </c>
    </row>
    <row r="1626" spans="1:23" ht="21" customHeight="1">
      <c r="A1626" s="316" t="str">
        <f t="shared" si="450"/>
        <v/>
      </c>
      <c r="B1626" s="316" t="str">
        <f t="shared" si="451"/>
        <v/>
      </c>
      <c r="C1626" s="316" t="str">
        <f>IF(AND(F1626&lt;&gt;"",G1626&lt;&gt;""),COUNT($C$32:C1625)+1,"")</f>
        <v/>
      </c>
      <c r="D1626" s="292" t="str">
        <f t="shared" si="452"/>
        <v/>
      </c>
      <c r="E1626" s="292" t="str">
        <f t="shared" si="453"/>
        <v/>
      </c>
      <c r="F1626" s="316"/>
      <c r="G1626" s="316"/>
      <c r="H1626" s="317"/>
      <c r="I1626" s="316" t="s">
        <v>445</v>
      </c>
      <c r="J1626" s="318"/>
      <c r="K1626" s="319"/>
      <c r="L1626" s="292" t="s">
        <v>446</v>
      </c>
      <c r="M1626" s="324"/>
      <c r="N1626" s="294" t="str">
        <f t="shared" si="454"/>
        <v/>
      </c>
      <c r="O1626" s="319"/>
      <c r="P1626" s="296" t="str">
        <f t="shared" si="455"/>
        <v/>
      </c>
      <c r="Q1626" s="552"/>
      <c r="R1626" s="551"/>
      <c r="S1626" s="291"/>
      <c r="T1626" t="str">
        <f t="shared" si="456"/>
        <v>-</v>
      </c>
      <c r="U1626" s="560">
        <f t="shared" si="457"/>
        <v>0</v>
      </c>
      <c r="V1626" s="560">
        <f t="shared" si="458"/>
        <v>0</v>
      </c>
      <c r="W1626" s="560">
        <f t="shared" si="459"/>
        <v>0</v>
      </c>
    </row>
    <row r="1627" spans="1:23" ht="21" customHeight="1">
      <c r="A1627" s="316" t="str">
        <f t="shared" si="450"/>
        <v/>
      </c>
      <c r="B1627" s="316" t="str">
        <f t="shared" si="451"/>
        <v/>
      </c>
      <c r="C1627" s="316" t="str">
        <f>IF(AND(F1627&lt;&gt;"",G1627&lt;&gt;""),COUNT($C$32:C1626)+1,"")</f>
        <v/>
      </c>
      <c r="D1627" s="292" t="str">
        <f t="shared" si="452"/>
        <v/>
      </c>
      <c r="E1627" s="292" t="str">
        <f t="shared" si="453"/>
        <v/>
      </c>
      <c r="F1627" s="316"/>
      <c r="G1627" s="316"/>
      <c r="H1627" s="317"/>
      <c r="I1627" s="316" t="s">
        <v>445</v>
      </c>
      <c r="J1627" s="318"/>
      <c r="K1627" s="319"/>
      <c r="L1627" s="292" t="s">
        <v>446</v>
      </c>
      <c r="M1627" s="324"/>
      <c r="N1627" s="294" t="str">
        <f t="shared" si="454"/>
        <v/>
      </c>
      <c r="O1627" s="319"/>
      <c r="P1627" s="296" t="str">
        <f t="shared" si="455"/>
        <v/>
      </c>
      <c r="Q1627" s="552"/>
      <c r="R1627" s="551"/>
      <c r="S1627" s="291"/>
      <c r="T1627" t="str">
        <f t="shared" si="456"/>
        <v>-</v>
      </c>
      <c r="U1627" s="560">
        <f t="shared" si="457"/>
        <v>0</v>
      </c>
      <c r="V1627" s="560">
        <f t="shared" si="458"/>
        <v>0</v>
      </c>
      <c r="W1627" s="560">
        <f t="shared" si="459"/>
        <v>0</v>
      </c>
    </row>
    <row r="1628" spans="1:23" ht="21" customHeight="1">
      <c r="A1628" s="316" t="str">
        <f t="shared" si="450"/>
        <v/>
      </c>
      <c r="B1628" s="316" t="str">
        <f t="shared" si="451"/>
        <v/>
      </c>
      <c r="C1628" s="316" t="str">
        <f>IF(AND(F1628&lt;&gt;"",G1628&lt;&gt;""),COUNT($C$32:C1627)+1,"")</f>
        <v/>
      </c>
      <c r="D1628" s="292" t="str">
        <f t="shared" si="452"/>
        <v/>
      </c>
      <c r="E1628" s="292" t="str">
        <f t="shared" si="453"/>
        <v/>
      </c>
      <c r="F1628" s="316"/>
      <c r="G1628" s="316"/>
      <c r="H1628" s="317"/>
      <c r="I1628" s="316" t="s">
        <v>445</v>
      </c>
      <c r="J1628" s="318"/>
      <c r="K1628" s="319"/>
      <c r="L1628" s="292" t="s">
        <v>446</v>
      </c>
      <c r="M1628" s="324"/>
      <c r="N1628" s="294" t="str">
        <f t="shared" si="454"/>
        <v/>
      </c>
      <c r="O1628" s="319"/>
      <c r="P1628" s="296" t="str">
        <f t="shared" si="455"/>
        <v/>
      </c>
      <c r="Q1628" s="552"/>
      <c r="R1628" s="551"/>
      <c r="S1628" s="291"/>
      <c r="T1628" t="str">
        <f t="shared" si="456"/>
        <v>-</v>
      </c>
      <c r="U1628" s="560">
        <f t="shared" si="457"/>
        <v>0</v>
      </c>
      <c r="V1628" s="560">
        <f t="shared" si="458"/>
        <v>0</v>
      </c>
      <c r="W1628" s="560">
        <f t="shared" si="459"/>
        <v>0</v>
      </c>
    </row>
    <row r="1629" spans="1:23" ht="21" customHeight="1">
      <c r="A1629" s="316" t="str">
        <f t="shared" si="450"/>
        <v/>
      </c>
      <c r="B1629" s="316" t="str">
        <f t="shared" si="451"/>
        <v/>
      </c>
      <c r="C1629" s="316" t="str">
        <f>IF(AND(F1629&lt;&gt;"",G1629&lt;&gt;""),COUNT($C$32:C1628)+1,"")</f>
        <v/>
      </c>
      <c r="D1629" s="292" t="str">
        <f t="shared" si="452"/>
        <v/>
      </c>
      <c r="E1629" s="292" t="str">
        <f t="shared" si="453"/>
        <v/>
      </c>
      <c r="F1629" s="316"/>
      <c r="G1629" s="316"/>
      <c r="H1629" s="317"/>
      <c r="I1629" s="316" t="s">
        <v>445</v>
      </c>
      <c r="J1629" s="318"/>
      <c r="K1629" s="319"/>
      <c r="L1629" s="292" t="s">
        <v>446</v>
      </c>
      <c r="M1629" s="324"/>
      <c r="N1629" s="294" t="str">
        <f t="shared" si="454"/>
        <v/>
      </c>
      <c r="O1629" s="319"/>
      <c r="P1629" s="296" t="str">
        <f t="shared" si="455"/>
        <v/>
      </c>
      <c r="Q1629" s="552"/>
      <c r="R1629" s="551"/>
      <c r="S1629" s="291"/>
      <c r="T1629" t="str">
        <f t="shared" si="456"/>
        <v>-</v>
      </c>
      <c r="U1629" s="560">
        <f t="shared" si="457"/>
        <v>0</v>
      </c>
      <c r="V1629" s="560">
        <f t="shared" si="458"/>
        <v>0</v>
      </c>
      <c r="W1629" s="560">
        <f t="shared" si="459"/>
        <v>0</v>
      </c>
    </row>
    <row r="1630" spans="1:23" ht="21" customHeight="1">
      <c r="A1630" s="316" t="str">
        <f t="shared" si="450"/>
        <v/>
      </c>
      <c r="B1630" s="316" t="str">
        <f t="shared" si="451"/>
        <v/>
      </c>
      <c r="C1630" s="316" t="str">
        <f>IF(AND(F1630&lt;&gt;"",G1630&lt;&gt;""),COUNT($C$32:C1629)+1,"")</f>
        <v/>
      </c>
      <c r="D1630" s="292" t="str">
        <f t="shared" si="452"/>
        <v/>
      </c>
      <c r="E1630" s="292" t="str">
        <f t="shared" si="453"/>
        <v/>
      </c>
      <c r="F1630" s="316"/>
      <c r="G1630" s="316"/>
      <c r="H1630" s="317"/>
      <c r="I1630" s="316" t="s">
        <v>445</v>
      </c>
      <c r="J1630" s="318"/>
      <c r="K1630" s="319"/>
      <c r="L1630" s="292" t="s">
        <v>446</v>
      </c>
      <c r="M1630" s="324"/>
      <c r="N1630" s="294" t="str">
        <f t="shared" si="454"/>
        <v/>
      </c>
      <c r="O1630" s="319"/>
      <c r="P1630" s="296" t="str">
        <f t="shared" si="455"/>
        <v/>
      </c>
      <c r="Q1630" s="552"/>
      <c r="R1630" s="551"/>
      <c r="S1630" s="291"/>
      <c r="T1630" t="str">
        <f t="shared" si="456"/>
        <v>-</v>
      </c>
      <c r="U1630" s="560">
        <f t="shared" si="457"/>
        <v>0</v>
      </c>
      <c r="V1630" s="560">
        <f t="shared" si="458"/>
        <v>0</v>
      </c>
      <c r="W1630" s="560">
        <f t="shared" si="459"/>
        <v>0</v>
      </c>
    </row>
    <row r="1631" spans="1:23" ht="21" customHeight="1">
      <c r="A1631" s="316" t="str">
        <f t="shared" si="450"/>
        <v/>
      </c>
      <c r="B1631" s="316" t="str">
        <f t="shared" si="451"/>
        <v/>
      </c>
      <c r="C1631" s="316" t="str">
        <f>IF(AND(F1631&lt;&gt;"",G1631&lt;&gt;""),COUNT($C$32:C1630)+1,"")</f>
        <v/>
      </c>
      <c r="D1631" s="292" t="str">
        <f t="shared" si="452"/>
        <v/>
      </c>
      <c r="E1631" s="292" t="str">
        <f t="shared" si="453"/>
        <v/>
      </c>
      <c r="F1631" s="316"/>
      <c r="G1631" s="316"/>
      <c r="H1631" s="317"/>
      <c r="I1631" s="316" t="s">
        <v>445</v>
      </c>
      <c r="J1631" s="318"/>
      <c r="K1631" s="319"/>
      <c r="L1631" s="292" t="s">
        <v>446</v>
      </c>
      <c r="M1631" s="324"/>
      <c r="N1631" s="294" t="str">
        <f t="shared" si="454"/>
        <v/>
      </c>
      <c r="O1631" s="319"/>
      <c r="P1631" s="296" t="str">
        <f t="shared" si="455"/>
        <v/>
      </c>
      <c r="Q1631" s="552"/>
      <c r="R1631" s="551"/>
      <c r="S1631" s="291"/>
      <c r="T1631" t="str">
        <f t="shared" si="456"/>
        <v>-</v>
      </c>
      <c r="U1631" s="560">
        <f t="shared" si="457"/>
        <v>0</v>
      </c>
      <c r="V1631" s="560">
        <f t="shared" si="458"/>
        <v>0</v>
      </c>
      <c r="W1631" s="560">
        <f t="shared" si="459"/>
        <v>0</v>
      </c>
    </row>
    <row r="1632" spans="1:23" ht="21" customHeight="1">
      <c r="A1632" s="316" t="str">
        <f t="shared" si="450"/>
        <v/>
      </c>
      <c r="B1632" s="316" t="str">
        <f t="shared" si="451"/>
        <v/>
      </c>
      <c r="C1632" s="316" t="str">
        <f>IF(AND(F1632&lt;&gt;"",G1632&lt;&gt;""),COUNT($C$32:C1631)+1,"")</f>
        <v/>
      </c>
      <c r="D1632" s="292" t="str">
        <f t="shared" si="452"/>
        <v/>
      </c>
      <c r="E1632" s="292" t="str">
        <f t="shared" si="453"/>
        <v/>
      </c>
      <c r="F1632" s="316"/>
      <c r="G1632" s="316"/>
      <c r="H1632" s="317"/>
      <c r="I1632" s="316" t="s">
        <v>445</v>
      </c>
      <c r="J1632" s="318"/>
      <c r="K1632" s="319"/>
      <c r="L1632" s="292" t="s">
        <v>446</v>
      </c>
      <c r="M1632" s="324"/>
      <c r="N1632" s="294" t="str">
        <f t="shared" si="454"/>
        <v/>
      </c>
      <c r="O1632" s="319"/>
      <c r="P1632" s="296" t="str">
        <f t="shared" si="455"/>
        <v/>
      </c>
      <c r="Q1632" s="552"/>
      <c r="R1632" s="551"/>
      <c r="S1632" s="291"/>
      <c r="T1632" t="str">
        <f t="shared" si="456"/>
        <v>-</v>
      </c>
      <c r="U1632" s="560">
        <f t="shared" si="457"/>
        <v>0</v>
      </c>
      <c r="V1632" s="560">
        <f t="shared" si="458"/>
        <v>0</v>
      </c>
      <c r="W1632" s="560">
        <f t="shared" si="459"/>
        <v>0</v>
      </c>
    </row>
    <row r="1633" spans="1:23" ht="21" customHeight="1">
      <c r="A1633" s="316" t="str">
        <f t="shared" si="450"/>
        <v/>
      </c>
      <c r="B1633" s="316" t="str">
        <f t="shared" si="451"/>
        <v/>
      </c>
      <c r="C1633" s="316" t="str">
        <f>IF(AND(F1633&lt;&gt;"",G1633&lt;&gt;""),COUNT($C$32:C1632)+1,"")</f>
        <v/>
      </c>
      <c r="D1633" s="292" t="str">
        <f t="shared" si="452"/>
        <v/>
      </c>
      <c r="E1633" s="292" t="str">
        <f t="shared" si="453"/>
        <v/>
      </c>
      <c r="F1633" s="316"/>
      <c r="G1633" s="316"/>
      <c r="H1633" s="317"/>
      <c r="I1633" s="316" t="s">
        <v>445</v>
      </c>
      <c r="J1633" s="318"/>
      <c r="K1633" s="319"/>
      <c r="L1633" s="292" t="s">
        <v>446</v>
      </c>
      <c r="M1633" s="324"/>
      <c r="N1633" s="294" t="str">
        <f t="shared" si="454"/>
        <v/>
      </c>
      <c r="O1633" s="319"/>
      <c r="P1633" s="296" t="str">
        <f t="shared" si="455"/>
        <v/>
      </c>
      <c r="Q1633" s="552"/>
      <c r="R1633" s="551"/>
      <c r="S1633" s="291"/>
      <c r="T1633" t="str">
        <f t="shared" si="456"/>
        <v>-</v>
      </c>
      <c r="U1633" s="560">
        <f t="shared" si="457"/>
        <v>0</v>
      </c>
      <c r="V1633" s="560">
        <f t="shared" si="458"/>
        <v>0</v>
      </c>
      <c r="W1633" s="560">
        <f t="shared" si="459"/>
        <v>0</v>
      </c>
    </row>
    <row r="1634" spans="1:23" ht="21" customHeight="1">
      <c r="A1634" s="316" t="str">
        <f t="shared" si="450"/>
        <v/>
      </c>
      <c r="B1634" s="316" t="str">
        <f t="shared" si="451"/>
        <v/>
      </c>
      <c r="C1634" s="316" t="str">
        <f>IF(AND(F1634&lt;&gt;"",G1634&lt;&gt;""),COUNT($C$32:C1633)+1,"")</f>
        <v/>
      </c>
      <c r="D1634" s="292" t="str">
        <f t="shared" si="452"/>
        <v/>
      </c>
      <c r="E1634" s="292" t="str">
        <f t="shared" si="453"/>
        <v/>
      </c>
      <c r="F1634" s="316"/>
      <c r="G1634" s="316"/>
      <c r="H1634" s="317"/>
      <c r="I1634" s="316" t="s">
        <v>445</v>
      </c>
      <c r="J1634" s="318"/>
      <c r="K1634" s="319"/>
      <c r="L1634" s="292" t="s">
        <v>446</v>
      </c>
      <c r="M1634" s="324"/>
      <c r="N1634" s="294" t="str">
        <f t="shared" si="454"/>
        <v/>
      </c>
      <c r="O1634" s="319"/>
      <c r="P1634" s="296" t="str">
        <f t="shared" si="455"/>
        <v/>
      </c>
      <c r="Q1634" s="552"/>
      <c r="R1634" s="551"/>
      <c r="S1634" s="291"/>
      <c r="T1634" t="str">
        <f t="shared" si="456"/>
        <v>-</v>
      </c>
      <c r="U1634" s="560">
        <f t="shared" si="457"/>
        <v>0</v>
      </c>
      <c r="V1634" s="560">
        <f t="shared" si="458"/>
        <v>0</v>
      </c>
      <c r="W1634" s="560">
        <f t="shared" si="459"/>
        <v>0</v>
      </c>
    </row>
    <row r="1635" spans="1:23" ht="21" customHeight="1">
      <c r="A1635" s="316" t="str">
        <f t="shared" si="450"/>
        <v/>
      </c>
      <c r="B1635" s="316" t="str">
        <f t="shared" si="451"/>
        <v/>
      </c>
      <c r="C1635" s="316" t="str">
        <f>IF(AND(F1635&lt;&gt;"",G1635&lt;&gt;""),COUNT($C$32:C1634)+1,"")</f>
        <v/>
      </c>
      <c r="D1635" s="292" t="str">
        <f t="shared" si="452"/>
        <v/>
      </c>
      <c r="E1635" s="292" t="str">
        <f t="shared" si="453"/>
        <v/>
      </c>
      <c r="F1635" s="316"/>
      <c r="G1635" s="316"/>
      <c r="H1635" s="317"/>
      <c r="I1635" s="316" t="s">
        <v>445</v>
      </c>
      <c r="J1635" s="318"/>
      <c r="K1635" s="319"/>
      <c r="L1635" s="292" t="s">
        <v>446</v>
      </c>
      <c r="M1635" s="324"/>
      <c r="N1635" s="294" t="str">
        <f t="shared" si="454"/>
        <v/>
      </c>
      <c r="O1635" s="319"/>
      <c r="P1635" s="296" t="str">
        <f t="shared" si="455"/>
        <v/>
      </c>
      <c r="Q1635" s="552"/>
      <c r="R1635" s="551"/>
      <c r="S1635" s="291"/>
      <c r="T1635" t="str">
        <f t="shared" si="456"/>
        <v>-</v>
      </c>
      <c r="U1635" s="560">
        <f t="shared" si="457"/>
        <v>0</v>
      </c>
      <c r="V1635" s="560">
        <f t="shared" si="458"/>
        <v>0</v>
      </c>
      <c r="W1635" s="560">
        <f t="shared" si="459"/>
        <v>0</v>
      </c>
    </row>
    <row r="1636" spans="1:23" ht="21" customHeight="1">
      <c r="A1636" s="316" t="str">
        <f t="shared" si="450"/>
        <v/>
      </c>
      <c r="B1636" s="316" t="str">
        <f t="shared" si="451"/>
        <v/>
      </c>
      <c r="C1636" s="316" t="str">
        <f>IF(AND(F1636&lt;&gt;"",G1636&lt;&gt;""),COUNT($C$32:C1635)+1,"")</f>
        <v/>
      </c>
      <c r="D1636" s="292" t="str">
        <f t="shared" si="452"/>
        <v/>
      </c>
      <c r="E1636" s="292" t="str">
        <f t="shared" si="453"/>
        <v/>
      </c>
      <c r="F1636" s="316"/>
      <c r="G1636" s="316"/>
      <c r="H1636" s="317"/>
      <c r="I1636" s="316" t="s">
        <v>445</v>
      </c>
      <c r="J1636" s="318"/>
      <c r="K1636" s="319"/>
      <c r="L1636" s="292" t="s">
        <v>446</v>
      </c>
      <c r="M1636" s="324"/>
      <c r="N1636" s="294" t="str">
        <f t="shared" si="454"/>
        <v/>
      </c>
      <c r="O1636" s="319"/>
      <c r="P1636" s="296" t="str">
        <f t="shared" si="455"/>
        <v/>
      </c>
      <c r="Q1636" s="552"/>
      <c r="R1636" s="551"/>
      <c r="S1636" s="291"/>
      <c r="T1636" t="str">
        <f t="shared" si="456"/>
        <v>-</v>
      </c>
      <c r="U1636" s="560">
        <f t="shared" si="457"/>
        <v>0</v>
      </c>
      <c r="V1636" s="560">
        <f t="shared" si="458"/>
        <v>0</v>
      </c>
      <c r="W1636" s="560">
        <f t="shared" si="459"/>
        <v>0</v>
      </c>
    </row>
    <row r="1637" spans="1:23" ht="21" customHeight="1">
      <c r="A1637" s="316" t="str">
        <f t="shared" si="450"/>
        <v/>
      </c>
      <c r="B1637" s="316" t="str">
        <f t="shared" si="451"/>
        <v/>
      </c>
      <c r="C1637" s="316" t="str">
        <f>IF(AND(F1637&lt;&gt;"",G1637&lt;&gt;""),COUNT($C$32:C1636)+1,"")</f>
        <v/>
      </c>
      <c r="D1637" s="292" t="str">
        <f t="shared" si="452"/>
        <v/>
      </c>
      <c r="E1637" s="292" t="str">
        <f t="shared" si="453"/>
        <v/>
      </c>
      <c r="F1637" s="316"/>
      <c r="G1637" s="316"/>
      <c r="H1637" s="317"/>
      <c r="I1637" s="316" t="s">
        <v>445</v>
      </c>
      <c r="J1637" s="318"/>
      <c r="K1637" s="319"/>
      <c r="L1637" s="292" t="s">
        <v>446</v>
      </c>
      <c r="M1637" s="324"/>
      <c r="N1637" s="294" t="str">
        <f t="shared" si="454"/>
        <v/>
      </c>
      <c r="O1637" s="319"/>
      <c r="P1637" s="296" t="str">
        <f t="shared" si="455"/>
        <v/>
      </c>
      <c r="Q1637" s="552"/>
      <c r="R1637" s="551"/>
      <c r="S1637" s="291"/>
      <c r="T1637" t="str">
        <f t="shared" si="456"/>
        <v>-</v>
      </c>
      <c r="U1637" s="560">
        <f t="shared" si="457"/>
        <v>0</v>
      </c>
      <c r="V1637" s="560">
        <f t="shared" si="458"/>
        <v>0</v>
      </c>
      <c r="W1637" s="560">
        <f t="shared" si="459"/>
        <v>0</v>
      </c>
    </row>
    <row r="1638" spans="1:23" ht="21" customHeight="1">
      <c r="A1638" s="316" t="str">
        <f t="shared" si="450"/>
        <v/>
      </c>
      <c r="B1638" s="316" t="str">
        <f t="shared" si="451"/>
        <v/>
      </c>
      <c r="C1638" s="316" t="str">
        <f>IF(AND(F1638&lt;&gt;"",G1638&lt;&gt;""),COUNT($C$32:C1637)+1,"")</f>
        <v/>
      </c>
      <c r="D1638" s="292" t="str">
        <f t="shared" si="452"/>
        <v/>
      </c>
      <c r="E1638" s="292" t="str">
        <f t="shared" si="453"/>
        <v/>
      </c>
      <c r="F1638" s="316"/>
      <c r="G1638" s="316"/>
      <c r="H1638" s="317"/>
      <c r="I1638" s="316" t="s">
        <v>445</v>
      </c>
      <c r="J1638" s="318"/>
      <c r="K1638" s="319"/>
      <c r="L1638" s="292" t="s">
        <v>446</v>
      </c>
      <c r="M1638" s="324"/>
      <c r="N1638" s="294" t="str">
        <f t="shared" si="454"/>
        <v/>
      </c>
      <c r="O1638" s="319"/>
      <c r="P1638" s="296" t="str">
        <f t="shared" si="455"/>
        <v/>
      </c>
      <c r="Q1638" s="552"/>
      <c r="R1638" s="551"/>
      <c r="S1638" s="291"/>
      <c r="T1638" t="str">
        <f t="shared" si="456"/>
        <v>-</v>
      </c>
      <c r="U1638" s="560">
        <f t="shared" si="457"/>
        <v>0</v>
      </c>
      <c r="V1638" s="560">
        <f t="shared" si="458"/>
        <v>0</v>
      </c>
      <c r="W1638" s="560">
        <f t="shared" si="459"/>
        <v>0</v>
      </c>
    </row>
    <row r="1639" spans="1:23" ht="21" customHeight="1">
      <c r="A1639" s="316" t="str">
        <f t="shared" si="450"/>
        <v/>
      </c>
      <c r="B1639" s="316" t="str">
        <f t="shared" si="451"/>
        <v/>
      </c>
      <c r="C1639" s="316" t="str">
        <f>IF(AND(F1639&lt;&gt;"",G1639&lt;&gt;""),COUNT($C$32:C1638)+1,"")</f>
        <v/>
      </c>
      <c r="D1639" s="292" t="str">
        <f t="shared" si="452"/>
        <v/>
      </c>
      <c r="E1639" s="292" t="str">
        <f t="shared" si="453"/>
        <v/>
      </c>
      <c r="F1639" s="316"/>
      <c r="G1639" s="316"/>
      <c r="H1639" s="317"/>
      <c r="I1639" s="316" t="s">
        <v>445</v>
      </c>
      <c r="J1639" s="318"/>
      <c r="K1639" s="319"/>
      <c r="L1639" s="292" t="s">
        <v>446</v>
      </c>
      <c r="M1639" s="324"/>
      <c r="N1639" s="294" t="str">
        <f t="shared" si="454"/>
        <v/>
      </c>
      <c r="O1639" s="319"/>
      <c r="P1639" s="296" t="str">
        <f t="shared" si="455"/>
        <v/>
      </c>
      <c r="Q1639" s="552"/>
      <c r="R1639" s="551"/>
      <c r="S1639" s="291"/>
      <c r="T1639" t="str">
        <f t="shared" si="456"/>
        <v>-</v>
      </c>
      <c r="U1639" s="560">
        <f t="shared" si="457"/>
        <v>0</v>
      </c>
      <c r="V1639" s="560">
        <f t="shared" si="458"/>
        <v>0</v>
      </c>
      <c r="W1639" s="560">
        <f t="shared" si="459"/>
        <v>0</v>
      </c>
    </row>
    <row r="1640" spans="1:23" ht="21" customHeight="1">
      <c r="A1640" s="316" t="str">
        <f t="shared" si="450"/>
        <v/>
      </c>
      <c r="B1640" s="316" t="str">
        <f t="shared" si="451"/>
        <v/>
      </c>
      <c r="C1640" s="316" t="str">
        <f>IF(AND(F1640&lt;&gt;"",G1640&lt;&gt;""),COUNT($C$32:C1639)+1,"")</f>
        <v/>
      </c>
      <c r="D1640" s="292" t="str">
        <f t="shared" si="452"/>
        <v/>
      </c>
      <c r="E1640" s="292" t="str">
        <f t="shared" si="453"/>
        <v/>
      </c>
      <c r="F1640" s="316"/>
      <c r="G1640" s="316"/>
      <c r="H1640" s="317"/>
      <c r="I1640" s="316" t="s">
        <v>445</v>
      </c>
      <c r="J1640" s="318"/>
      <c r="K1640" s="319"/>
      <c r="L1640" s="292" t="s">
        <v>446</v>
      </c>
      <c r="M1640" s="324"/>
      <c r="N1640" s="294" t="str">
        <f t="shared" si="454"/>
        <v/>
      </c>
      <c r="O1640" s="319"/>
      <c r="P1640" s="296" t="str">
        <f t="shared" si="455"/>
        <v/>
      </c>
      <c r="Q1640" s="552"/>
      <c r="R1640" s="551"/>
      <c r="S1640" s="291"/>
      <c r="T1640" t="str">
        <f t="shared" si="456"/>
        <v>-</v>
      </c>
      <c r="U1640" s="560">
        <f t="shared" si="457"/>
        <v>0</v>
      </c>
      <c r="V1640" s="560">
        <f t="shared" si="458"/>
        <v>0</v>
      </c>
      <c r="W1640" s="560">
        <f t="shared" si="459"/>
        <v>0</v>
      </c>
    </row>
    <row r="1641" spans="1:23" ht="21" customHeight="1">
      <c r="A1641" s="316" t="str">
        <f t="shared" si="450"/>
        <v/>
      </c>
      <c r="B1641" s="316" t="str">
        <f t="shared" si="451"/>
        <v/>
      </c>
      <c r="C1641" s="316" t="str">
        <f>IF(AND(F1641&lt;&gt;"",G1641&lt;&gt;""),COUNT($C$32:C1640)+1,"")</f>
        <v/>
      </c>
      <c r="D1641" s="292" t="str">
        <f t="shared" si="452"/>
        <v/>
      </c>
      <c r="E1641" s="292" t="str">
        <f t="shared" si="453"/>
        <v/>
      </c>
      <c r="F1641" s="316"/>
      <c r="G1641" s="316"/>
      <c r="H1641" s="317"/>
      <c r="I1641" s="316" t="s">
        <v>445</v>
      </c>
      <c r="J1641" s="318"/>
      <c r="K1641" s="319"/>
      <c r="L1641" s="292" t="s">
        <v>446</v>
      </c>
      <c r="M1641" s="324"/>
      <c r="N1641" s="294" t="str">
        <f t="shared" si="454"/>
        <v/>
      </c>
      <c r="O1641" s="319"/>
      <c r="P1641" s="296" t="str">
        <f t="shared" si="455"/>
        <v/>
      </c>
      <c r="Q1641" s="552"/>
      <c r="R1641" s="551"/>
      <c r="S1641" s="291"/>
      <c r="T1641" t="str">
        <f t="shared" si="456"/>
        <v>-</v>
      </c>
      <c r="U1641" s="560">
        <f t="shared" si="457"/>
        <v>0</v>
      </c>
      <c r="V1641" s="560">
        <f t="shared" si="458"/>
        <v>0</v>
      </c>
      <c r="W1641" s="560">
        <f t="shared" si="459"/>
        <v>0</v>
      </c>
    </row>
    <row r="1642" spans="1:23" ht="21" customHeight="1">
      <c r="A1642" s="316" t="str">
        <f t="shared" si="450"/>
        <v/>
      </c>
      <c r="B1642" s="316" t="str">
        <f t="shared" si="451"/>
        <v/>
      </c>
      <c r="C1642" s="316" t="str">
        <f>IF(AND(F1642&lt;&gt;"",G1642&lt;&gt;""),COUNT($C$32:C1641)+1,"")</f>
        <v/>
      </c>
      <c r="D1642" s="292" t="str">
        <f t="shared" si="452"/>
        <v/>
      </c>
      <c r="E1642" s="292" t="str">
        <f t="shared" si="453"/>
        <v/>
      </c>
      <c r="F1642" s="316"/>
      <c r="G1642" s="316"/>
      <c r="H1642" s="317"/>
      <c r="I1642" s="316" t="s">
        <v>445</v>
      </c>
      <c r="J1642" s="318"/>
      <c r="K1642" s="319"/>
      <c r="L1642" s="292" t="s">
        <v>446</v>
      </c>
      <c r="M1642" s="324"/>
      <c r="N1642" s="294" t="str">
        <f t="shared" si="454"/>
        <v/>
      </c>
      <c r="O1642" s="319"/>
      <c r="P1642" s="296" t="str">
        <f t="shared" si="455"/>
        <v/>
      </c>
      <c r="Q1642" s="552"/>
      <c r="R1642" s="551"/>
      <c r="S1642" s="291"/>
      <c r="T1642" t="str">
        <f t="shared" si="456"/>
        <v>-</v>
      </c>
      <c r="U1642" s="560">
        <f t="shared" si="457"/>
        <v>0</v>
      </c>
      <c r="V1642" s="560">
        <f t="shared" si="458"/>
        <v>0</v>
      </c>
      <c r="W1642" s="560">
        <f t="shared" si="459"/>
        <v>0</v>
      </c>
    </row>
    <row r="1643" spans="1:23" ht="21" customHeight="1">
      <c r="A1643" s="316" t="str">
        <f t="shared" si="450"/>
        <v/>
      </c>
      <c r="B1643" s="316" t="str">
        <f t="shared" si="451"/>
        <v/>
      </c>
      <c r="C1643" s="316" t="str">
        <f>IF(AND(F1643&lt;&gt;"",G1643&lt;&gt;""),COUNT($C$32:C1642)+1,"")</f>
        <v/>
      </c>
      <c r="D1643" s="292" t="str">
        <f t="shared" si="452"/>
        <v/>
      </c>
      <c r="E1643" s="292" t="str">
        <f t="shared" si="453"/>
        <v/>
      </c>
      <c r="F1643" s="316"/>
      <c r="G1643" s="316"/>
      <c r="H1643" s="317"/>
      <c r="I1643" s="316" t="s">
        <v>445</v>
      </c>
      <c r="J1643" s="318"/>
      <c r="K1643" s="319"/>
      <c r="L1643" s="292" t="s">
        <v>446</v>
      </c>
      <c r="M1643" s="324"/>
      <c r="N1643" s="294" t="str">
        <f t="shared" si="454"/>
        <v/>
      </c>
      <c r="O1643" s="319"/>
      <c r="P1643" s="296" t="str">
        <f t="shared" si="455"/>
        <v/>
      </c>
      <c r="Q1643" s="552"/>
      <c r="R1643" s="551"/>
      <c r="S1643" s="291"/>
      <c r="T1643" t="str">
        <f t="shared" si="456"/>
        <v>-</v>
      </c>
      <c r="U1643" s="560">
        <f t="shared" si="457"/>
        <v>0</v>
      </c>
      <c r="V1643" s="560">
        <f t="shared" si="458"/>
        <v>0</v>
      </c>
      <c r="W1643" s="560">
        <f t="shared" si="459"/>
        <v>0</v>
      </c>
    </row>
    <row r="1644" spans="1:23" ht="21" customHeight="1">
      <c r="A1644" s="316" t="str">
        <f t="shared" si="450"/>
        <v/>
      </c>
      <c r="B1644" s="316" t="str">
        <f t="shared" si="451"/>
        <v/>
      </c>
      <c r="C1644" s="316" t="str">
        <f>IF(AND(F1644&lt;&gt;"",G1644&lt;&gt;""),COUNT($C$32:C1643)+1,"")</f>
        <v/>
      </c>
      <c r="D1644" s="292" t="str">
        <f t="shared" si="452"/>
        <v/>
      </c>
      <c r="E1644" s="292" t="str">
        <f t="shared" si="453"/>
        <v/>
      </c>
      <c r="F1644" s="316"/>
      <c r="G1644" s="316"/>
      <c r="H1644" s="317"/>
      <c r="I1644" s="316" t="s">
        <v>445</v>
      </c>
      <c r="J1644" s="318"/>
      <c r="K1644" s="319"/>
      <c r="L1644" s="292" t="s">
        <v>446</v>
      </c>
      <c r="M1644" s="324"/>
      <c r="N1644" s="294" t="str">
        <f t="shared" si="454"/>
        <v/>
      </c>
      <c r="O1644" s="319"/>
      <c r="P1644" s="296" t="str">
        <f t="shared" si="455"/>
        <v/>
      </c>
      <c r="Q1644" s="552"/>
      <c r="R1644" s="551"/>
      <c r="S1644" s="291"/>
      <c r="T1644" t="str">
        <f t="shared" si="456"/>
        <v>-</v>
      </c>
      <c r="U1644" s="560">
        <f t="shared" si="457"/>
        <v>0</v>
      </c>
      <c r="V1644" s="560">
        <f t="shared" si="458"/>
        <v>0</v>
      </c>
      <c r="W1644" s="560">
        <f t="shared" si="459"/>
        <v>0</v>
      </c>
    </row>
    <row r="1645" spans="1:23" ht="21" customHeight="1">
      <c r="A1645" s="316" t="str">
        <f t="shared" si="450"/>
        <v/>
      </c>
      <c r="B1645" s="316" t="str">
        <f t="shared" si="451"/>
        <v/>
      </c>
      <c r="C1645" s="316" t="str">
        <f>IF(AND(F1645&lt;&gt;"",G1645&lt;&gt;""),COUNT($C$32:C1644)+1,"")</f>
        <v/>
      </c>
      <c r="D1645" s="292" t="str">
        <f t="shared" si="452"/>
        <v/>
      </c>
      <c r="E1645" s="292" t="str">
        <f t="shared" si="453"/>
        <v/>
      </c>
      <c r="F1645" s="316"/>
      <c r="G1645" s="316"/>
      <c r="H1645" s="317"/>
      <c r="I1645" s="316" t="s">
        <v>445</v>
      </c>
      <c r="J1645" s="318"/>
      <c r="K1645" s="319"/>
      <c r="L1645" s="292" t="s">
        <v>446</v>
      </c>
      <c r="M1645" s="324"/>
      <c r="N1645" s="294" t="str">
        <f t="shared" si="454"/>
        <v/>
      </c>
      <c r="O1645" s="319"/>
      <c r="P1645" s="296" t="str">
        <f t="shared" si="455"/>
        <v/>
      </c>
      <c r="Q1645" s="552"/>
      <c r="R1645" s="551"/>
      <c r="S1645" s="291"/>
      <c r="T1645" t="str">
        <f t="shared" si="456"/>
        <v>-</v>
      </c>
      <c r="U1645" s="560">
        <f t="shared" si="457"/>
        <v>0</v>
      </c>
      <c r="V1645" s="560">
        <f t="shared" si="458"/>
        <v>0</v>
      </c>
      <c r="W1645" s="560">
        <f t="shared" si="459"/>
        <v>0</v>
      </c>
    </row>
    <row r="1646" spans="1:23" ht="21" customHeight="1">
      <c r="A1646" s="316" t="str">
        <f t="shared" si="450"/>
        <v/>
      </c>
      <c r="B1646" s="316" t="str">
        <f t="shared" si="451"/>
        <v/>
      </c>
      <c r="C1646" s="316" t="str">
        <f>IF(AND(F1646&lt;&gt;"",G1646&lt;&gt;""),COUNT($C$32:C1645)+1,"")</f>
        <v/>
      </c>
      <c r="D1646" s="292" t="str">
        <f t="shared" si="452"/>
        <v/>
      </c>
      <c r="E1646" s="292" t="str">
        <f t="shared" si="453"/>
        <v/>
      </c>
      <c r="F1646" s="316"/>
      <c r="G1646" s="316"/>
      <c r="H1646" s="317"/>
      <c r="I1646" s="316" t="s">
        <v>445</v>
      </c>
      <c r="J1646" s="318"/>
      <c r="K1646" s="319"/>
      <c r="L1646" s="292" t="s">
        <v>446</v>
      </c>
      <c r="M1646" s="324"/>
      <c r="N1646" s="294" t="str">
        <f t="shared" si="454"/>
        <v/>
      </c>
      <c r="O1646" s="319"/>
      <c r="P1646" s="296" t="str">
        <f t="shared" si="455"/>
        <v/>
      </c>
      <c r="Q1646" s="552"/>
      <c r="R1646" s="551"/>
      <c r="S1646" s="291"/>
      <c r="T1646" t="str">
        <f t="shared" si="456"/>
        <v>-</v>
      </c>
      <c r="U1646" s="560">
        <f t="shared" si="457"/>
        <v>0</v>
      </c>
      <c r="V1646" s="560">
        <f t="shared" si="458"/>
        <v>0</v>
      </c>
      <c r="W1646" s="560">
        <f t="shared" si="459"/>
        <v>0</v>
      </c>
    </row>
    <row r="1647" spans="1:23" ht="21" customHeight="1">
      <c r="A1647" s="316" t="str">
        <f t="shared" si="450"/>
        <v/>
      </c>
      <c r="B1647" s="316" t="str">
        <f t="shared" si="451"/>
        <v/>
      </c>
      <c r="C1647" s="316" t="str">
        <f>IF(AND(F1647&lt;&gt;"",G1647&lt;&gt;""),COUNT($C$32:C1646)+1,"")</f>
        <v/>
      </c>
      <c r="D1647" s="292" t="str">
        <f t="shared" si="452"/>
        <v/>
      </c>
      <c r="E1647" s="292" t="str">
        <f t="shared" si="453"/>
        <v/>
      </c>
      <c r="F1647" s="316"/>
      <c r="G1647" s="316"/>
      <c r="H1647" s="317"/>
      <c r="I1647" s="316" t="s">
        <v>445</v>
      </c>
      <c r="J1647" s="318"/>
      <c r="K1647" s="319"/>
      <c r="L1647" s="292" t="s">
        <v>446</v>
      </c>
      <c r="M1647" s="324"/>
      <c r="N1647" s="294" t="str">
        <f t="shared" si="454"/>
        <v/>
      </c>
      <c r="O1647" s="319"/>
      <c r="P1647" s="296" t="str">
        <f t="shared" si="455"/>
        <v/>
      </c>
      <c r="Q1647" s="552"/>
      <c r="R1647" s="551"/>
      <c r="S1647" s="291"/>
      <c r="T1647" t="str">
        <f t="shared" si="456"/>
        <v>-</v>
      </c>
      <c r="U1647" s="560">
        <f t="shared" si="457"/>
        <v>0</v>
      </c>
      <c r="V1647" s="560">
        <f t="shared" si="458"/>
        <v>0</v>
      </c>
      <c r="W1647" s="560">
        <f t="shared" si="459"/>
        <v>0</v>
      </c>
    </row>
    <row r="1648" spans="1:23" ht="21" customHeight="1">
      <c r="A1648" s="316" t="str">
        <f t="shared" si="450"/>
        <v/>
      </c>
      <c r="B1648" s="316" t="str">
        <f t="shared" si="451"/>
        <v/>
      </c>
      <c r="C1648" s="316" t="str">
        <f>IF(AND(F1648&lt;&gt;"",G1648&lt;&gt;""),COUNT($C$32:C1647)+1,"")</f>
        <v/>
      </c>
      <c r="D1648" s="292" t="str">
        <f t="shared" si="452"/>
        <v/>
      </c>
      <c r="E1648" s="292" t="str">
        <f t="shared" si="453"/>
        <v/>
      </c>
      <c r="F1648" s="316"/>
      <c r="G1648" s="316"/>
      <c r="H1648" s="317"/>
      <c r="I1648" s="316" t="s">
        <v>445</v>
      </c>
      <c r="J1648" s="318"/>
      <c r="K1648" s="319"/>
      <c r="L1648" s="292" t="s">
        <v>446</v>
      </c>
      <c r="M1648" s="324"/>
      <c r="N1648" s="294" t="str">
        <f t="shared" si="454"/>
        <v/>
      </c>
      <c r="O1648" s="319"/>
      <c r="P1648" s="296" t="str">
        <f t="shared" si="455"/>
        <v/>
      </c>
      <c r="Q1648" s="552"/>
      <c r="R1648" s="551"/>
      <c r="S1648" s="291"/>
      <c r="T1648" t="str">
        <f t="shared" si="456"/>
        <v>-</v>
      </c>
      <c r="U1648" s="560">
        <f t="shared" si="457"/>
        <v>0</v>
      </c>
      <c r="V1648" s="560">
        <f t="shared" si="458"/>
        <v>0</v>
      </c>
      <c r="W1648" s="560">
        <f t="shared" si="459"/>
        <v>0</v>
      </c>
    </row>
    <row r="1649" spans="1:23" ht="21" customHeight="1">
      <c r="A1649" s="316" t="str">
        <f t="shared" si="450"/>
        <v/>
      </c>
      <c r="B1649" s="316" t="str">
        <f t="shared" si="451"/>
        <v/>
      </c>
      <c r="C1649" s="316" t="str">
        <f>IF(AND(F1649&lt;&gt;"",G1649&lt;&gt;""),COUNT($C$32:C1648)+1,"")</f>
        <v/>
      </c>
      <c r="D1649" s="292" t="str">
        <f t="shared" si="452"/>
        <v/>
      </c>
      <c r="E1649" s="292" t="str">
        <f t="shared" si="453"/>
        <v/>
      </c>
      <c r="F1649" s="316"/>
      <c r="G1649" s="316"/>
      <c r="H1649" s="317"/>
      <c r="I1649" s="316" t="s">
        <v>445</v>
      </c>
      <c r="J1649" s="318"/>
      <c r="K1649" s="319"/>
      <c r="L1649" s="292" t="s">
        <v>446</v>
      </c>
      <c r="M1649" s="324"/>
      <c r="N1649" s="294" t="str">
        <f t="shared" si="454"/>
        <v/>
      </c>
      <c r="O1649" s="319"/>
      <c r="P1649" s="296" t="str">
        <f t="shared" si="455"/>
        <v/>
      </c>
      <c r="Q1649" s="552"/>
      <c r="R1649" s="551"/>
      <c r="S1649" s="291"/>
      <c r="T1649" t="str">
        <f t="shared" si="456"/>
        <v>-</v>
      </c>
      <c r="U1649" s="560">
        <f t="shared" si="457"/>
        <v>0</v>
      </c>
      <c r="V1649" s="560">
        <f t="shared" si="458"/>
        <v>0</v>
      </c>
      <c r="W1649" s="560">
        <f t="shared" si="459"/>
        <v>0</v>
      </c>
    </row>
    <row r="1650" spans="1:23" ht="21" customHeight="1">
      <c r="A1650" s="316" t="str">
        <f t="shared" si="450"/>
        <v/>
      </c>
      <c r="B1650" s="316" t="str">
        <f t="shared" si="451"/>
        <v/>
      </c>
      <c r="C1650" s="316" t="str">
        <f>IF(AND(F1650&lt;&gt;"",G1650&lt;&gt;""),COUNT($C$32:C1649)+1,"")</f>
        <v/>
      </c>
      <c r="D1650" s="292" t="str">
        <f t="shared" si="452"/>
        <v/>
      </c>
      <c r="E1650" s="292" t="str">
        <f t="shared" si="453"/>
        <v/>
      </c>
      <c r="F1650" s="316"/>
      <c r="G1650" s="316"/>
      <c r="H1650" s="317"/>
      <c r="I1650" s="316" t="s">
        <v>445</v>
      </c>
      <c r="J1650" s="318"/>
      <c r="K1650" s="319"/>
      <c r="L1650" s="292" t="s">
        <v>446</v>
      </c>
      <c r="M1650" s="324"/>
      <c r="N1650" s="294" t="str">
        <f t="shared" si="454"/>
        <v/>
      </c>
      <c r="O1650" s="319"/>
      <c r="P1650" s="296" t="str">
        <f t="shared" si="455"/>
        <v/>
      </c>
      <c r="Q1650" s="552"/>
      <c r="R1650" s="551"/>
      <c r="S1650" s="291"/>
      <c r="T1650" t="str">
        <f t="shared" si="456"/>
        <v>-</v>
      </c>
      <c r="U1650" s="560">
        <f t="shared" si="457"/>
        <v>0</v>
      </c>
      <c r="V1650" s="560">
        <f t="shared" si="458"/>
        <v>0</v>
      </c>
      <c r="W1650" s="560">
        <f t="shared" si="459"/>
        <v>0</v>
      </c>
    </row>
    <row r="1651" spans="1:23" ht="21" customHeight="1">
      <c r="A1651" s="316" t="str">
        <f t="shared" si="450"/>
        <v/>
      </c>
      <c r="B1651" s="316" t="str">
        <f t="shared" si="451"/>
        <v/>
      </c>
      <c r="C1651" s="316" t="str">
        <f>IF(AND(F1651&lt;&gt;"",G1651&lt;&gt;""),COUNT($C$32:C1650)+1,"")</f>
        <v/>
      </c>
      <c r="D1651" s="292" t="str">
        <f t="shared" si="452"/>
        <v/>
      </c>
      <c r="E1651" s="292" t="str">
        <f t="shared" si="453"/>
        <v/>
      </c>
      <c r="F1651" s="316"/>
      <c r="G1651" s="316"/>
      <c r="H1651" s="317"/>
      <c r="I1651" s="316" t="s">
        <v>445</v>
      </c>
      <c r="J1651" s="318"/>
      <c r="K1651" s="319"/>
      <c r="L1651" s="292" t="s">
        <v>446</v>
      </c>
      <c r="M1651" s="324"/>
      <c r="N1651" s="294" t="str">
        <f t="shared" si="454"/>
        <v/>
      </c>
      <c r="O1651" s="319"/>
      <c r="P1651" s="296" t="str">
        <f t="shared" si="455"/>
        <v/>
      </c>
      <c r="Q1651" s="552"/>
      <c r="R1651" s="551"/>
      <c r="S1651" s="291"/>
      <c r="T1651" t="str">
        <f t="shared" si="456"/>
        <v>-</v>
      </c>
      <c r="U1651" s="560">
        <f t="shared" si="457"/>
        <v>0</v>
      </c>
      <c r="V1651" s="560">
        <f t="shared" si="458"/>
        <v>0</v>
      </c>
      <c r="W1651" s="560">
        <f t="shared" si="459"/>
        <v>0</v>
      </c>
    </row>
    <row r="1652" spans="1:23" ht="21" customHeight="1">
      <c r="A1652" s="316" t="str">
        <f t="shared" si="450"/>
        <v/>
      </c>
      <c r="B1652" s="316" t="str">
        <f t="shared" si="451"/>
        <v/>
      </c>
      <c r="C1652" s="316" t="str">
        <f>IF(AND(F1652&lt;&gt;"",G1652&lt;&gt;""),COUNT($C$32:C1651)+1,"")</f>
        <v/>
      </c>
      <c r="D1652" s="292" t="str">
        <f t="shared" si="452"/>
        <v/>
      </c>
      <c r="E1652" s="292" t="str">
        <f t="shared" si="453"/>
        <v/>
      </c>
      <c r="F1652" s="316"/>
      <c r="G1652" s="316"/>
      <c r="H1652" s="317"/>
      <c r="I1652" s="316" t="s">
        <v>445</v>
      </c>
      <c r="J1652" s="318"/>
      <c r="K1652" s="319"/>
      <c r="L1652" s="292" t="s">
        <v>446</v>
      </c>
      <c r="M1652" s="324"/>
      <c r="N1652" s="294" t="str">
        <f t="shared" si="454"/>
        <v/>
      </c>
      <c r="O1652" s="319"/>
      <c r="P1652" s="296" t="str">
        <f t="shared" si="455"/>
        <v/>
      </c>
      <c r="Q1652" s="552"/>
      <c r="R1652" s="551"/>
      <c r="S1652" s="291"/>
      <c r="T1652" t="str">
        <f t="shared" si="456"/>
        <v>-</v>
      </c>
      <c r="U1652" s="560">
        <f t="shared" si="457"/>
        <v>0</v>
      </c>
      <c r="V1652" s="560">
        <f t="shared" si="458"/>
        <v>0</v>
      </c>
      <c r="W1652" s="560">
        <f t="shared" si="459"/>
        <v>0</v>
      </c>
    </row>
    <row r="1653" spans="1:23" ht="21" customHeight="1">
      <c r="A1653" s="316" t="str">
        <f t="shared" si="450"/>
        <v/>
      </c>
      <c r="B1653" s="316" t="str">
        <f t="shared" si="451"/>
        <v/>
      </c>
      <c r="C1653" s="316" t="str">
        <f>IF(AND(F1653&lt;&gt;"",G1653&lt;&gt;""),COUNT($C$32:C1652)+1,"")</f>
        <v/>
      </c>
      <c r="D1653" s="292" t="str">
        <f t="shared" si="452"/>
        <v/>
      </c>
      <c r="E1653" s="292" t="str">
        <f t="shared" si="453"/>
        <v/>
      </c>
      <c r="F1653" s="316"/>
      <c r="G1653" s="316"/>
      <c r="H1653" s="317"/>
      <c r="I1653" s="316" t="s">
        <v>445</v>
      </c>
      <c r="J1653" s="318"/>
      <c r="K1653" s="319"/>
      <c r="L1653" s="292" t="s">
        <v>446</v>
      </c>
      <c r="M1653" s="324"/>
      <c r="N1653" s="294" t="str">
        <f t="shared" si="454"/>
        <v/>
      </c>
      <c r="O1653" s="319"/>
      <c r="P1653" s="296" t="str">
        <f t="shared" si="455"/>
        <v/>
      </c>
      <c r="Q1653" s="552"/>
      <c r="R1653" s="551"/>
      <c r="S1653" s="291"/>
      <c r="T1653" t="str">
        <f t="shared" si="456"/>
        <v>-</v>
      </c>
      <c r="U1653" s="560">
        <f t="shared" si="457"/>
        <v>0</v>
      </c>
      <c r="V1653" s="560">
        <f t="shared" si="458"/>
        <v>0</v>
      </c>
      <c r="W1653" s="560">
        <f t="shared" si="459"/>
        <v>0</v>
      </c>
    </row>
    <row r="1654" spans="1:23" ht="21" customHeight="1">
      <c r="A1654" s="316" t="str">
        <f t="shared" si="450"/>
        <v/>
      </c>
      <c r="B1654" s="316" t="str">
        <f t="shared" si="451"/>
        <v/>
      </c>
      <c r="C1654" s="316" t="str">
        <f>IF(AND(F1654&lt;&gt;"",G1654&lt;&gt;""),COUNT($C$32:C1653)+1,"")</f>
        <v/>
      </c>
      <c r="D1654" s="292" t="str">
        <f t="shared" si="452"/>
        <v/>
      </c>
      <c r="E1654" s="292" t="str">
        <f t="shared" si="453"/>
        <v/>
      </c>
      <c r="F1654" s="316"/>
      <c r="G1654" s="316"/>
      <c r="H1654" s="317"/>
      <c r="I1654" s="316" t="s">
        <v>445</v>
      </c>
      <c r="J1654" s="318"/>
      <c r="K1654" s="319"/>
      <c r="L1654" s="292" t="s">
        <v>446</v>
      </c>
      <c r="M1654" s="324"/>
      <c r="N1654" s="294" t="str">
        <f t="shared" si="454"/>
        <v/>
      </c>
      <c r="O1654" s="319"/>
      <c r="P1654" s="296" t="str">
        <f t="shared" si="455"/>
        <v/>
      </c>
      <c r="Q1654" s="552"/>
      <c r="R1654" s="551"/>
      <c r="S1654" s="291"/>
      <c r="T1654" t="str">
        <f t="shared" si="456"/>
        <v>-</v>
      </c>
      <c r="U1654" s="560">
        <f t="shared" si="457"/>
        <v>0</v>
      </c>
      <c r="V1654" s="560">
        <f t="shared" si="458"/>
        <v>0</v>
      </c>
      <c r="W1654" s="560">
        <f t="shared" si="459"/>
        <v>0</v>
      </c>
    </row>
    <row r="1655" spans="1:23" ht="21" customHeight="1">
      <c r="A1655" s="316" t="str">
        <f t="shared" ref="A1655:A1718" si="460">IF(AND(F1655&lt;&gt;"",G1655&lt;&gt;""),LEFT(E1655,5),"")</f>
        <v/>
      </c>
      <c r="B1655" s="316" t="str">
        <f t="shared" ref="B1655:B1718" si="461">IF(AND(F1655&lt;&gt;"",G1655&lt;&gt;""),LEFT(G1655,2),"")</f>
        <v/>
      </c>
      <c r="C1655" s="316" t="str">
        <f>IF(AND(F1655&lt;&gt;"",G1655&lt;&gt;""),COUNT($C$32:C1654)+1,"")</f>
        <v/>
      </c>
      <c r="D1655" s="292" t="str">
        <f t="shared" ref="D1655:D1718" si="462">IF(C1655&lt;&gt;"","LN"&amp;TEXT(C1655,"0000"),"")</f>
        <v/>
      </c>
      <c r="E1655" s="292" t="str">
        <f t="shared" ref="E1655:E1718" si="463">IF(AND(F1655&lt;&gt;"",G1655&lt;&gt;""),LEFT(F1655,7),"")</f>
        <v/>
      </c>
      <c r="F1655" s="316"/>
      <c r="G1655" s="316"/>
      <c r="H1655" s="317"/>
      <c r="I1655" s="316" t="s">
        <v>445</v>
      </c>
      <c r="J1655" s="318"/>
      <c r="K1655" s="319"/>
      <c r="L1655" s="292" t="s">
        <v>446</v>
      </c>
      <c r="M1655" s="324"/>
      <c r="N1655" s="294" t="str">
        <f t="shared" ref="N1655:N1718" si="464">IF(AND(F1655&lt;&gt;"",G1655&lt;&gt;""),K1655*M1655,"")</f>
        <v/>
      </c>
      <c r="O1655" s="319"/>
      <c r="P1655" s="296" t="str">
        <f t="shared" ref="P1655:P1718" si="465">IF(AND(F1655&lt;&gt;"",G1655&lt;&gt;""),N1655*O1655,"")</f>
        <v/>
      </c>
      <c r="Q1655" s="552"/>
      <c r="R1655" s="551"/>
      <c r="S1655" s="291"/>
      <c r="T1655" t="str">
        <f t="shared" ref="T1655:T1718" si="466">IF(AND(F1655&lt;&gt;"",G1655&lt;&gt;""),"ok","-")</f>
        <v>-</v>
      </c>
      <c r="U1655" s="560">
        <f t="shared" ref="U1655:U1718" si="467">MOD(K1655,1)</f>
        <v>0</v>
      </c>
      <c r="V1655" s="560">
        <f t="shared" ref="V1655:V1718" si="468">MOD(M1655,1)</f>
        <v>0</v>
      </c>
      <c r="W1655" s="560">
        <f t="shared" ref="W1655:W1718" si="469">MOD(O1655,1)</f>
        <v>0</v>
      </c>
    </row>
    <row r="1656" spans="1:23" ht="21" customHeight="1">
      <c r="A1656" s="316" t="str">
        <f t="shared" si="460"/>
        <v/>
      </c>
      <c r="B1656" s="316" t="str">
        <f t="shared" si="461"/>
        <v/>
      </c>
      <c r="C1656" s="316" t="str">
        <f>IF(AND(F1656&lt;&gt;"",G1656&lt;&gt;""),COUNT($C$32:C1655)+1,"")</f>
        <v/>
      </c>
      <c r="D1656" s="292" t="str">
        <f t="shared" si="462"/>
        <v/>
      </c>
      <c r="E1656" s="292" t="str">
        <f t="shared" si="463"/>
        <v/>
      </c>
      <c r="F1656" s="316"/>
      <c r="G1656" s="316"/>
      <c r="H1656" s="317"/>
      <c r="I1656" s="316" t="s">
        <v>445</v>
      </c>
      <c r="J1656" s="318"/>
      <c r="K1656" s="319"/>
      <c r="L1656" s="292" t="s">
        <v>446</v>
      </c>
      <c r="M1656" s="324"/>
      <c r="N1656" s="294" t="str">
        <f t="shared" si="464"/>
        <v/>
      </c>
      <c r="O1656" s="319"/>
      <c r="P1656" s="296" t="str">
        <f t="shared" si="465"/>
        <v/>
      </c>
      <c r="Q1656" s="552"/>
      <c r="R1656" s="551"/>
      <c r="S1656" s="291"/>
      <c r="T1656" t="str">
        <f t="shared" si="466"/>
        <v>-</v>
      </c>
      <c r="U1656" s="560">
        <f t="shared" si="467"/>
        <v>0</v>
      </c>
      <c r="V1656" s="560">
        <f t="shared" si="468"/>
        <v>0</v>
      </c>
      <c r="W1656" s="560">
        <f t="shared" si="469"/>
        <v>0</v>
      </c>
    </row>
    <row r="1657" spans="1:23" ht="21" customHeight="1">
      <c r="A1657" s="316" t="str">
        <f t="shared" si="460"/>
        <v/>
      </c>
      <c r="B1657" s="316" t="str">
        <f t="shared" si="461"/>
        <v/>
      </c>
      <c r="C1657" s="316" t="str">
        <f>IF(AND(F1657&lt;&gt;"",G1657&lt;&gt;""),COUNT($C$32:C1656)+1,"")</f>
        <v/>
      </c>
      <c r="D1657" s="292" t="str">
        <f t="shared" si="462"/>
        <v/>
      </c>
      <c r="E1657" s="292" t="str">
        <f t="shared" si="463"/>
        <v/>
      </c>
      <c r="F1657" s="316"/>
      <c r="G1657" s="316"/>
      <c r="H1657" s="317"/>
      <c r="I1657" s="316" t="s">
        <v>445</v>
      </c>
      <c r="J1657" s="318"/>
      <c r="K1657" s="319"/>
      <c r="L1657" s="292" t="s">
        <v>446</v>
      </c>
      <c r="M1657" s="324"/>
      <c r="N1657" s="294" t="str">
        <f t="shared" si="464"/>
        <v/>
      </c>
      <c r="O1657" s="319"/>
      <c r="P1657" s="296" t="str">
        <f t="shared" si="465"/>
        <v/>
      </c>
      <c r="Q1657" s="552"/>
      <c r="R1657" s="551"/>
      <c r="S1657" s="291"/>
      <c r="T1657" t="str">
        <f t="shared" si="466"/>
        <v>-</v>
      </c>
      <c r="U1657" s="560">
        <f t="shared" si="467"/>
        <v>0</v>
      </c>
      <c r="V1657" s="560">
        <f t="shared" si="468"/>
        <v>0</v>
      </c>
      <c r="W1657" s="560">
        <f t="shared" si="469"/>
        <v>0</v>
      </c>
    </row>
    <row r="1658" spans="1:23" ht="21" customHeight="1">
      <c r="A1658" s="316" t="str">
        <f t="shared" si="460"/>
        <v/>
      </c>
      <c r="B1658" s="316" t="str">
        <f t="shared" si="461"/>
        <v/>
      </c>
      <c r="C1658" s="316" t="str">
        <f>IF(AND(F1658&lt;&gt;"",G1658&lt;&gt;""),COUNT($C$32:C1657)+1,"")</f>
        <v/>
      </c>
      <c r="D1658" s="292" t="str">
        <f t="shared" si="462"/>
        <v/>
      </c>
      <c r="E1658" s="292" t="str">
        <f t="shared" si="463"/>
        <v/>
      </c>
      <c r="F1658" s="316"/>
      <c r="G1658" s="316"/>
      <c r="H1658" s="317"/>
      <c r="I1658" s="316" t="s">
        <v>445</v>
      </c>
      <c r="J1658" s="318"/>
      <c r="K1658" s="319"/>
      <c r="L1658" s="292" t="s">
        <v>446</v>
      </c>
      <c r="M1658" s="324"/>
      <c r="N1658" s="294" t="str">
        <f t="shared" si="464"/>
        <v/>
      </c>
      <c r="O1658" s="319"/>
      <c r="P1658" s="296" t="str">
        <f t="shared" si="465"/>
        <v/>
      </c>
      <c r="Q1658" s="552"/>
      <c r="R1658" s="551"/>
      <c r="S1658" s="291"/>
      <c r="T1658" t="str">
        <f t="shared" si="466"/>
        <v>-</v>
      </c>
      <c r="U1658" s="560">
        <f t="shared" si="467"/>
        <v>0</v>
      </c>
      <c r="V1658" s="560">
        <f t="shared" si="468"/>
        <v>0</v>
      </c>
      <c r="W1658" s="560">
        <f t="shared" si="469"/>
        <v>0</v>
      </c>
    </row>
    <row r="1659" spans="1:23" ht="21" customHeight="1">
      <c r="A1659" s="316" t="str">
        <f t="shared" si="460"/>
        <v/>
      </c>
      <c r="B1659" s="316" t="str">
        <f t="shared" si="461"/>
        <v/>
      </c>
      <c r="C1659" s="316" t="str">
        <f>IF(AND(F1659&lt;&gt;"",G1659&lt;&gt;""),COUNT($C$32:C1658)+1,"")</f>
        <v/>
      </c>
      <c r="D1659" s="292" t="str">
        <f t="shared" si="462"/>
        <v/>
      </c>
      <c r="E1659" s="292" t="str">
        <f t="shared" si="463"/>
        <v/>
      </c>
      <c r="F1659" s="316"/>
      <c r="G1659" s="316"/>
      <c r="H1659" s="317"/>
      <c r="I1659" s="316" t="s">
        <v>445</v>
      </c>
      <c r="J1659" s="318"/>
      <c r="K1659" s="319"/>
      <c r="L1659" s="292" t="s">
        <v>446</v>
      </c>
      <c r="M1659" s="324"/>
      <c r="N1659" s="294" t="str">
        <f t="shared" si="464"/>
        <v/>
      </c>
      <c r="O1659" s="319"/>
      <c r="P1659" s="296" t="str">
        <f t="shared" si="465"/>
        <v/>
      </c>
      <c r="Q1659" s="552"/>
      <c r="R1659" s="551"/>
      <c r="S1659" s="291"/>
      <c r="T1659" t="str">
        <f t="shared" si="466"/>
        <v>-</v>
      </c>
      <c r="U1659" s="560">
        <f t="shared" si="467"/>
        <v>0</v>
      </c>
      <c r="V1659" s="560">
        <f t="shared" si="468"/>
        <v>0</v>
      </c>
      <c r="W1659" s="560">
        <f t="shared" si="469"/>
        <v>0</v>
      </c>
    </row>
    <row r="1660" spans="1:23" ht="21" customHeight="1">
      <c r="A1660" s="316" t="str">
        <f t="shared" si="460"/>
        <v/>
      </c>
      <c r="B1660" s="316" t="str">
        <f t="shared" si="461"/>
        <v/>
      </c>
      <c r="C1660" s="316" t="str">
        <f>IF(AND(F1660&lt;&gt;"",G1660&lt;&gt;""),COUNT($C$32:C1659)+1,"")</f>
        <v/>
      </c>
      <c r="D1660" s="292" t="str">
        <f t="shared" si="462"/>
        <v/>
      </c>
      <c r="E1660" s="292" t="str">
        <f t="shared" si="463"/>
        <v/>
      </c>
      <c r="F1660" s="316"/>
      <c r="G1660" s="316"/>
      <c r="H1660" s="317"/>
      <c r="I1660" s="316" t="s">
        <v>445</v>
      </c>
      <c r="J1660" s="318"/>
      <c r="K1660" s="319"/>
      <c r="L1660" s="292" t="s">
        <v>446</v>
      </c>
      <c r="M1660" s="324"/>
      <c r="N1660" s="294" t="str">
        <f t="shared" si="464"/>
        <v/>
      </c>
      <c r="O1660" s="319"/>
      <c r="P1660" s="296" t="str">
        <f t="shared" si="465"/>
        <v/>
      </c>
      <c r="Q1660" s="552"/>
      <c r="R1660" s="551"/>
      <c r="S1660" s="291"/>
      <c r="T1660" t="str">
        <f t="shared" si="466"/>
        <v>-</v>
      </c>
      <c r="U1660" s="560">
        <f t="shared" si="467"/>
        <v>0</v>
      </c>
      <c r="V1660" s="560">
        <f t="shared" si="468"/>
        <v>0</v>
      </c>
      <c r="W1660" s="560">
        <f t="shared" si="469"/>
        <v>0</v>
      </c>
    </row>
    <row r="1661" spans="1:23" ht="21" customHeight="1">
      <c r="A1661" s="316" t="str">
        <f t="shared" si="460"/>
        <v/>
      </c>
      <c r="B1661" s="316" t="str">
        <f t="shared" si="461"/>
        <v/>
      </c>
      <c r="C1661" s="316" t="str">
        <f>IF(AND(F1661&lt;&gt;"",G1661&lt;&gt;""),COUNT($C$32:C1660)+1,"")</f>
        <v/>
      </c>
      <c r="D1661" s="292" t="str">
        <f t="shared" si="462"/>
        <v/>
      </c>
      <c r="E1661" s="292" t="str">
        <f t="shared" si="463"/>
        <v/>
      </c>
      <c r="F1661" s="316"/>
      <c r="G1661" s="316"/>
      <c r="H1661" s="317"/>
      <c r="I1661" s="316" t="s">
        <v>445</v>
      </c>
      <c r="J1661" s="318"/>
      <c r="K1661" s="319"/>
      <c r="L1661" s="292" t="s">
        <v>446</v>
      </c>
      <c r="M1661" s="324"/>
      <c r="N1661" s="294" t="str">
        <f t="shared" si="464"/>
        <v/>
      </c>
      <c r="O1661" s="319"/>
      <c r="P1661" s="296" t="str">
        <f t="shared" si="465"/>
        <v/>
      </c>
      <c r="Q1661" s="552"/>
      <c r="R1661" s="551"/>
      <c r="S1661" s="291"/>
      <c r="T1661" t="str">
        <f t="shared" si="466"/>
        <v>-</v>
      </c>
      <c r="U1661" s="560">
        <f t="shared" si="467"/>
        <v>0</v>
      </c>
      <c r="V1661" s="560">
        <f t="shared" si="468"/>
        <v>0</v>
      </c>
      <c r="W1661" s="560">
        <f t="shared" si="469"/>
        <v>0</v>
      </c>
    </row>
    <row r="1662" spans="1:23" ht="21" customHeight="1">
      <c r="A1662" s="316" t="str">
        <f t="shared" si="460"/>
        <v/>
      </c>
      <c r="B1662" s="316" t="str">
        <f t="shared" si="461"/>
        <v/>
      </c>
      <c r="C1662" s="316" t="str">
        <f>IF(AND(F1662&lt;&gt;"",G1662&lt;&gt;""),COUNT($C$32:C1661)+1,"")</f>
        <v/>
      </c>
      <c r="D1662" s="292" t="str">
        <f t="shared" si="462"/>
        <v/>
      </c>
      <c r="E1662" s="292" t="str">
        <f t="shared" si="463"/>
        <v/>
      </c>
      <c r="F1662" s="316"/>
      <c r="G1662" s="316"/>
      <c r="H1662" s="317"/>
      <c r="I1662" s="316" t="s">
        <v>445</v>
      </c>
      <c r="J1662" s="318"/>
      <c r="K1662" s="319"/>
      <c r="L1662" s="292" t="s">
        <v>446</v>
      </c>
      <c r="M1662" s="324"/>
      <c r="N1662" s="294" t="str">
        <f t="shared" si="464"/>
        <v/>
      </c>
      <c r="O1662" s="319"/>
      <c r="P1662" s="296" t="str">
        <f t="shared" si="465"/>
        <v/>
      </c>
      <c r="Q1662" s="552"/>
      <c r="R1662" s="551"/>
      <c r="S1662" s="291"/>
      <c r="T1662" t="str">
        <f t="shared" si="466"/>
        <v>-</v>
      </c>
      <c r="U1662" s="560">
        <f t="shared" si="467"/>
        <v>0</v>
      </c>
      <c r="V1662" s="560">
        <f t="shared" si="468"/>
        <v>0</v>
      </c>
      <c r="W1662" s="560">
        <f t="shared" si="469"/>
        <v>0</v>
      </c>
    </row>
    <row r="1663" spans="1:23" ht="21" customHeight="1">
      <c r="A1663" s="316" t="str">
        <f t="shared" si="460"/>
        <v/>
      </c>
      <c r="B1663" s="316" t="str">
        <f t="shared" si="461"/>
        <v/>
      </c>
      <c r="C1663" s="316" t="str">
        <f>IF(AND(F1663&lt;&gt;"",G1663&lt;&gt;""),COUNT($C$32:C1662)+1,"")</f>
        <v/>
      </c>
      <c r="D1663" s="292" t="str">
        <f t="shared" si="462"/>
        <v/>
      </c>
      <c r="E1663" s="292" t="str">
        <f t="shared" si="463"/>
        <v/>
      </c>
      <c r="F1663" s="316"/>
      <c r="G1663" s="316"/>
      <c r="H1663" s="317"/>
      <c r="I1663" s="316" t="s">
        <v>445</v>
      </c>
      <c r="J1663" s="318"/>
      <c r="K1663" s="319"/>
      <c r="L1663" s="292" t="s">
        <v>446</v>
      </c>
      <c r="M1663" s="324"/>
      <c r="N1663" s="294" t="str">
        <f t="shared" si="464"/>
        <v/>
      </c>
      <c r="O1663" s="319"/>
      <c r="P1663" s="296" t="str">
        <f t="shared" si="465"/>
        <v/>
      </c>
      <c r="Q1663" s="552"/>
      <c r="R1663" s="551"/>
      <c r="S1663" s="291"/>
      <c r="T1663" t="str">
        <f t="shared" si="466"/>
        <v>-</v>
      </c>
      <c r="U1663" s="560">
        <f t="shared" si="467"/>
        <v>0</v>
      </c>
      <c r="V1663" s="560">
        <f t="shared" si="468"/>
        <v>0</v>
      </c>
      <c r="W1663" s="560">
        <f t="shared" si="469"/>
        <v>0</v>
      </c>
    </row>
    <row r="1664" spans="1:23" ht="21" customHeight="1">
      <c r="A1664" s="316" t="str">
        <f t="shared" si="460"/>
        <v/>
      </c>
      <c r="B1664" s="316" t="str">
        <f t="shared" si="461"/>
        <v/>
      </c>
      <c r="C1664" s="316" t="str">
        <f>IF(AND(F1664&lt;&gt;"",G1664&lt;&gt;""),COUNT($C$32:C1663)+1,"")</f>
        <v/>
      </c>
      <c r="D1664" s="292" t="str">
        <f t="shared" si="462"/>
        <v/>
      </c>
      <c r="E1664" s="292" t="str">
        <f t="shared" si="463"/>
        <v/>
      </c>
      <c r="F1664" s="316"/>
      <c r="G1664" s="316"/>
      <c r="H1664" s="317"/>
      <c r="I1664" s="316" t="s">
        <v>445</v>
      </c>
      <c r="J1664" s="318"/>
      <c r="K1664" s="319"/>
      <c r="L1664" s="292" t="s">
        <v>446</v>
      </c>
      <c r="M1664" s="324"/>
      <c r="N1664" s="294" t="str">
        <f t="shared" si="464"/>
        <v/>
      </c>
      <c r="O1664" s="319"/>
      <c r="P1664" s="296" t="str">
        <f t="shared" si="465"/>
        <v/>
      </c>
      <c r="Q1664" s="552"/>
      <c r="R1664" s="551"/>
      <c r="S1664" s="291"/>
      <c r="T1664" t="str">
        <f t="shared" si="466"/>
        <v>-</v>
      </c>
      <c r="U1664" s="560">
        <f t="shared" si="467"/>
        <v>0</v>
      </c>
      <c r="V1664" s="560">
        <f t="shared" si="468"/>
        <v>0</v>
      </c>
      <c r="W1664" s="560">
        <f t="shared" si="469"/>
        <v>0</v>
      </c>
    </row>
    <row r="1665" spans="1:23" ht="21" customHeight="1">
      <c r="A1665" s="316" t="str">
        <f t="shared" si="460"/>
        <v/>
      </c>
      <c r="B1665" s="316" t="str">
        <f t="shared" si="461"/>
        <v/>
      </c>
      <c r="C1665" s="316" t="str">
        <f>IF(AND(F1665&lt;&gt;"",G1665&lt;&gt;""),COUNT($C$32:C1664)+1,"")</f>
        <v/>
      </c>
      <c r="D1665" s="292" t="str">
        <f t="shared" si="462"/>
        <v/>
      </c>
      <c r="E1665" s="292" t="str">
        <f t="shared" si="463"/>
        <v/>
      </c>
      <c r="F1665" s="316"/>
      <c r="G1665" s="316"/>
      <c r="H1665" s="317"/>
      <c r="I1665" s="316" t="s">
        <v>445</v>
      </c>
      <c r="J1665" s="318"/>
      <c r="K1665" s="319"/>
      <c r="L1665" s="292" t="s">
        <v>446</v>
      </c>
      <c r="M1665" s="324"/>
      <c r="N1665" s="294" t="str">
        <f t="shared" si="464"/>
        <v/>
      </c>
      <c r="O1665" s="319"/>
      <c r="P1665" s="296" t="str">
        <f t="shared" si="465"/>
        <v/>
      </c>
      <c r="Q1665" s="552"/>
      <c r="R1665" s="551"/>
      <c r="S1665" s="291"/>
      <c r="T1665" t="str">
        <f t="shared" si="466"/>
        <v>-</v>
      </c>
      <c r="U1665" s="560">
        <f t="shared" si="467"/>
        <v>0</v>
      </c>
      <c r="V1665" s="560">
        <f t="shared" si="468"/>
        <v>0</v>
      </c>
      <c r="W1665" s="560">
        <f t="shared" si="469"/>
        <v>0</v>
      </c>
    </row>
    <row r="1666" spans="1:23" ht="21" customHeight="1">
      <c r="A1666" s="316" t="str">
        <f t="shared" si="460"/>
        <v/>
      </c>
      <c r="B1666" s="316" t="str">
        <f t="shared" si="461"/>
        <v/>
      </c>
      <c r="C1666" s="316" t="str">
        <f>IF(AND(F1666&lt;&gt;"",G1666&lt;&gt;""),COUNT($C$32:C1665)+1,"")</f>
        <v/>
      </c>
      <c r="D1666" s="292" t="str">
        <f t="shared" si="462"/>
        <v/>
      </c>
      <c r="E1666" s="292" t="str">
        <f t="shared" si="463"/>
        <v/>
      </c>
      <c r="F1666" s="316"/>
      <c r="G1666" s="316"/>
      <c r="H1666" s="317"/>
      <c r="I1666" s="316" t="s">
        <v>445</v>
      </c>
      <c r="J1666" s="318"/>
      <c r="K1666" s="319"/>
      <c r="L1666" s="292" t="s">
        <v>446</v>
      </c>
      <c r="M1666" s="324"/>
      <c r="N1666" s="294" t="str">
        <f t="shared" si="464"/>
        <v/>
      </c>
      <c r="O1666" s="319"/>
      <c r="P1666" s="296" t="str">
        <f t="shared" si="465"/>
        <v/>
      </c>
      <c r="Q1666" s="552"/>
      <c r="R1666" s="551"/>
      <c r="S1666" s="291"/>
      <c r="T1666" t="str">
        <f t="shared" si="466"/>
        <v>-</v>
      </c>
      <c r="U1666" s="560">
        <f t="shared" si="467"/>
        <v>0</v>
      </c>
      <c r="V1666" s="560">
        <f t="shared" si="468"/>
        <v>0</v>
      </c>
      <c r="W1666" s="560">
        <f t="shared" si="469"/>
        <v>0</v>
      </c>
    </row>
    <row r="1667" spans="1:23" ht="21" customHeight="1">
      <c r="A1667" s="316" t="str">
        <f t="shared" si="460"/>
        <v/>
      </c>
      <c r="B1667" s="316" t="str">
        <f t="shared" si="461"/>
        <v/>
      </c>
      <c r="C1667" s="316" t="str">
        <f>IF(AND(F1667&lt;&gt;"",G1667&lt;&gt;""),COUNT($C$32:C1666)+1,"")</f>
        <v/>
      </c>
      <c r="D1667" s="292" t="str">
        <f t="shared" si="462"/>
        <v/>
      </c>
      <c r="E1667" s="292" t="str">
        <f t="shared" si="463"/>
        <v/>
      </c>
      <c r="F1667" s="316"/>
      <c r="G1667" s="316"/>
      <c r="H1667" s="317"/>
      <c r="I1667" s="316" t="s">
        <v>445</v>
      </c>
      <c r="J1667" s="318"/>
      <c r="K1667" s="319"/>
      <c r="L1667" s="292" t="s">
        <v>446</v>
      </c>
      <c r="M1667" s="324"/>
      <c r="N1667" s="294" t="str">
        <f t="shared" si="464"/>
        <v/>
      </c>
      <c r="O1667" s="319"/>
      <c r="P1667" s="296" t="str">
        <f t="shared" si="465"/>
        <v/>
      </c>
      <c r="Q1667" s="552"/>
      <c r="R1667" s="551"/>
      <c r="S1667" s="291"/>
      <c r="T1667" t="str">
        <f t="shared" si="466"/>
        <v>-</v>
      </c>
      <c r="U1667" s="560">
        <f t="shared" si="467"/>
        <v>0</v>
      </c>
      <c r="V1667" s="560">
        <f t="shared" si="468"/>
        <v>0</v>
      </c>
      <c r="W1667" s="560">
        <f t="shared" si="469"/>
        <v>0</v>
      </c>
    </row>
    <row r="1668" spans="1:23" ht="21" customHeight="1">
      <c r="A1668" s="316" t="str">
        <f t="shared" si="460"/>
        <v/>
      </c>
      <c r="B1668" s="316" t="str">
        <f t="shared" si="461"/>
        <v/>
      </c>
      <c r="C1668" s="316" t="str">
        <f>IF(AND(F1668&lt;&gt;"",G1668&lt;&gt;""),COUNT($C$32:C1667)+1,"")</f>
        <v/>
      </c>
      <c r="D1668" s="292" t="str">
        <f t="shared" si="462"/>
        <v/>
      </c>
      <c r="E1668" s="292" t="str">
        <f t="shared" si="463"/>
        <v/>
      </c>
      <c r="F1668" s="316"/>
      <c r="G1668" s="316"/>
      <c r="H1668" s="317"/>
      <c r="I1668" s="316" t="s">
        <v>445</v>
      </c>
      <c r="J1668" s="318"/>
      <c r="K1668" s="319"/>
      <c r="L1668" s="292" t="s">
        <v>446</v>
      </c>
      <c r="M1668" s="324"/>
      <c r="N1668" s="294" t="str">
        <f t="shared" si="464"/>
        <v/>
      </c>
      <c r="O1668" s="319"/>
      <c r="P1668" s="296" t="str">
        <f t="shared" si="465"/>
        <v/>
      </c>
      <c r="Q1668" s="552"/>
      <c r="R1668" s="551"/>
      <c r="S1668" s="291"/>
      <c r="T1668" t="str">
        <f t="shared" si="466"/>
        <v>-</v>
      </c>
      <c r="U1668" s="560">
        <f t="shared" si="467"/>
        <v>0</v>
      </c>
      <c r="V1668" s="560">
        <f t="shared" si="468"/>
        <v>0</v>
      </c>
      <c r="W1668" s="560">
        <f t="shared" si="469"/>
        <v>0</v>
      </c>
    </row>
    <row r="1669" spans="1:23" ht="21" customHeight="1">
      <c r="A1669" s="316" t="str">
        <f t="shared" si="460"/>
        <v/>
      </c>
      <c r="B1669" s="316" t="str">
        <f t="shared" si="461"/>
        <v/>
      </c>
      <c r="C1669" s="316" t="str">
        <f>IF(AND(F1669&lt;&gt;"",G1669&lt;&gt;""),COUNT($C$32:C1668)+1,"")</f>
        <v/>
      </c>
      <c r="D1669" s="292" t="str">
        <f t="shared" si="462"/>
        <v/>
      </c>
      <c r="E1669" s="292" t="str">
        <f t="shared" si="463"/>
        <v/>
      </c>
      <c r="F1669" s="316"/>
      <c r="G1669" s="316"/>
      <c r="H1669" s="317"/>
      <c r="I1669" s="316" t="s">
        <v>445</v>
      </c>
      <c r="J1669" s="318"/>
      <c r="K1669" s="319"/>
      <c r="L1669" s="292" t="s">
        <v>446</v>
      </c>
      <c r="M1669" s="324"/>
      <c r="N1669" s="294" t="str">
        <f t="shared" si="464"/>
        <v/>
      </c>
      <c r="O1669" s="319"/>
      <c r="P1669" s="296" t="str">
        <f t="shared" si="465"/>
        <v/>
      </c>
      <c r="Q1669" s="552"/>
      <c r="R1669" s="551"/>
      <c r="S1669" s="291"/>
      <c r="T1669" t="str">
        <f t="shared" si="466"/>
        <v>-</v>
      </c>
      <c r="U1669" s="560">
        <f t="shared" si="467"/>
        <v>0</v>
      </c>
      <c r="V1669" s="560">
        <f t="shared" si="468"/>
        <v>0</v>
      </c>
      <c r="W1669" s="560">
        <f t="shared" si="469"/>
        <v>0</v>
      </c>
    </row>
    <row r="1670" spans="1:23" ht="21" customHeight="1">
      <c r="A1670" s="316" t="str">
        <f t="shared" si="460"/>
        <v/>
      </c>
      <c r="B1670" s="316" t="str">
        <f t="shared" si="461"/>
        <v/>
      </c>
      <c r="C1670" s="316" t="str">
        <f>IF(AND(F1670&lt;&gt;"",G1670&lt;&gt;""),COUNT($C$32:C1669)+1,"")</f>
        <v/>
      </c>
      <c r="D1670" s="292" t="str">
        <f t="shared" si="462"/>
        <v/>
      </c>
      <c r="E1670" s="292" t="str">
        <f t="shared" si="463"/>
        <v/>
      </c>
      <c r="F1670" s="316"/>
      <c r="G1670" s="316"/>
      <c r="H1670" s="317"/>
      <c r="I1670" s="316" t="s">
        <v>445</v>
      </c>
      <c r="J1670" s="318"/>
      <c r="K1670" s="319"/>
      <c r="L1670" s="292" t="s">
        <v>446</v>
      </c>
      <c r="M1670" s="324"/>
      <c r="N1670" s="294" t="str">
        <f t="shared" si="464"/>
        <v/>
      </c>
      <c r="O1670" s="319"/>
      <c r="P1670" s="296" t="str">
        <f t="shared" si="465"/>
        <v/>
      </c>
      <c r="Q1670" s="552"/>
      <c r="R1670" s="551"/>
      <c r="S1670" s="291"/>
      <c r="T1670" t="str">
        <f t="shared" si="466"/>
        <v>-</v>
      </c>
      <c r="U1670" s="560">
        <f t="shared" si="467"/>
        <v>0</v>
      </c>
      <c r="V1670" s="560">
        <f t="shared" si="468"/>
        <v>0</v>
      </c>
      <c r="W1670" s="560">
        <f t="shared" si="469"/>
        <v>0</v>
      </c>
    </row>
    <row r="1671" spans="1:23" ht="21" customHeight="1">
      <c r="A1671" s="316" t="str">
        <f t="shared" si="460"/>
        <v/>
      </c>
      <c r="B1671" s="316" t="str">
        <f t="shared" si="461"/>
        <v/>
      </c>
      <c r="C1671" s="316" t="str">
        <f>IF(AND(F1671&lt;&gt;"",G1671&lt;&gt;""),COUNT($C$32:C1670)+1,"")</f>
        <v/>
      </c>
      <c r="D1671" s="292" t="str">
        <f t="shared" si="462"/>
        <v/>
      </c>
      <c r="E1671" s="292" t="str">
        <f t="shared" si="463"/>
        <v/>
      </c>
      <c r="F1671" s="316"/>
      <c r="G1671" s="316"/>
      <c r="H1671" s="317"/>
      <c r="I1671" s="316" t="s">
        <v>445</v>
      </c>
      <c r="J1671" s="318"/>
      <c r="K1671" s="319"/>
      <c r="L1671" s="292" t="s">
        <v>446</v>
      </c>
      <c r="M1671" s="324"/>
      <c r="N1671" s="294" t="str">
        <f t="shared" si="464"/>
        <v/>
      </c>
      <c r="O1671" s="319"/>
      <c r="P1671" s="296" t="str">
        <f t="shared" si="465"/>
        <v/>
      </c>
      <c r="Q1671" s="552"/>
      <c r="R1671" s="551"/>
      <c r="S1671" s="291"/>
      <c r="T1671" t="str">
        <f t="shared" si="466"/>
        <v>-</v>
      </c>
      <c r="U1671" s="560">
        <f t="shared" si="467"/>
        <v>0</v>
      </c>
      <c r="V1671" s="560">
        <f t="shared" si="468"/>
        <v>0</v>
      </c>
      <c r="W1671" s="560">
        <f t="shared" si="469"/>
        <v>0</v>
      </c>
    </row>
    <row r="1672" spans="1:23" ht="21" customHeight="1">
      <c r="A1672" s="316" t="str">
        <f t="shared" si="460"/>
        <v/>
      </c>
      <c r="B1672" s="316" t="str">
        <f t="shared" si="461"/>
        <v/>
      </c>
      <c r="C1672" s="316" t="str">
        <f>IF(AND(F1672&lt;&gt;"",G1672&lt;&gt;""),COUNT($C$32:C1671)+1,"")</f>
        <v/>
      </c>
      <c r="D1672" s="292" t="str">
        <f t="shared" si="462"/>
        <v/>
      </c>
      <c r="E1672" s="292" t="str">
        <f t="shared" si="463"/>
        <v/>
      </c>
      <c r="F1672" s="316"/>
      <c r="G1672" s="316"/>
      <c r="H1672" s="317"/>
      <c r="I1672" s="316" t="s">
        <v>445</v>
      </c>
      <c r="J1672" s="318"/>
      <c r="K1672" s="319"/>
      <c r="L1672" s="292" t="s">
        <v>446</v>
      </c>
      <c r="M1672" s="324"/>
      <c r="N1672" s="294" t="str">
        <f t="shared" si="464"/>
        <v/>
      </c>
      <c r="O1672" s="319"/>
      <c r="P1672" s="296" t="str">
        <f t="shared" si="465"/>
        <v/>
      </c>
      <c r="Q1672" s="552"/>
      <c r="R1672" s="551"/>
      <c r="S1672" s="291"/>
      <c r="T1672" t="str">
        <f t="shared" si="466"/>
        <v>-</v>
      </c>
      <c r="U1672" s="560">
        <f t="shared" si="467"/>
        <v>0</v>
      </c>
      <c r="V1672" s="560">
        <f t="shared" si="468"/>
        <v>0</v>
      </c>
      <c r="W1672" s="560">
        <f t="shared" si="469"/>
        <v>0</v>
      </c>
    </row>
    <row r="1673" spans="1:23" ht="21" customHeight="1">
      <c r="A1673" s="316" t="str">
        <f t="shared" si="460"/>
        <v/>
      </c>
      <c r="B1673" s="316" t="str">
        <f t="shared" si="461"/>
        <v/>
      </c>
      <c r="C1673" s="316" t="str">
        <f>IF(AND(F1673&lt;&gt;"",G1673&lt;&gt;""),COUNT($C$32:C1672)+1,"")</f>
        <v/>
      </c>
      <c r="D1673" s="292" t="str">
        <f t="shared" si="462"/>
        <v/>
      </c>
      <c r="E1673" s="292" t="str">
        <f t="shared" si="463"/>
        <v/>
      </c>
      <c r="F1673" s="316"/>
      <c r="G1673" s="316"/>
      <c r="H1673" s="317"/>
      <c r="I1673" s="316" t="s">
        <v>445</v>
      </c>
      <c r="J1673" s="318"/>
      <c r="K1673" s="319"/>
      <c r="L1673" s="292" t="s">
        <v>446</v>
      </c>
      <c r="M1673" s="324"/>
      <c r="N1673" s="294" t="str">
        <f t="shared" si="464"/>
        <v/>
      </c>
      <c r="O1673" s="319"/>
      <c r="P1673" s="296" t="str">
        <f t="shared" si="465"/>
        <v/>
      </c>
      <c r="Q1673" s="552"/>
      <c r="R1673" s="551"/>
      <c r="S1673" s="291"/>
      <c r="T1673" t="str">
        <f t="shared" si="466"/>
        <v>-</v>
      </c>
      <c r="U1673" s="560">
        <f t="shared" si="467"/>
        <v>0</v>
      </c>
      <c r="V1673" s="560">
        <f t="shared" si="468"/>
        <v>0</v>
      </c>
      <c r="W1673" s="560">
        <f t="shared" si="469"/>
        <v>0</v>
      </c>
    </row>
    <row r="1674" spans="1:23" ht="21" customHeight="1">
      <c r="A1674" s="316" t="str">
        <f t="shared" si="460"/>
        <v/>
      </c>
      <c r="B1674" s="316" t="str">
        <f t="shared" si="461"/>
        <v/>
      </c>
      <c r="C1674" s="316" t="str">
        <f>IF(AND(F1674&lt;&gt;"",G1674&lt;&gt;""),COUNT($C$32:C1673)+1,"")</f>
        <v/>
      </c>
      <c r="D1674" s="292" t="str">
        <f t="shared" si="462"/>
        <v/>
      </c>
      <c r="E1674" s="292" t="str">
        <f t="shared" si="463"/>
        <v/>
      </c>
      <c r="F1674" s="316"/>
      <c r="G1674" s="316"/>
      <c r="H1674" s="317"/>
      <c r="I1674" s="316" t="s">
        <v>445</v>
      </c>
      <c r="J1674" s="318"/>
      <c r="K1674" s="319"/>
      <c r="L1674" s="292" t="s">
        <v>446</v>
      </c>
      <c r="M1674" s="324"/>
      <c r="N1674" s="294" t="str">
        <f t="shared" si="464"/>
        <v/>
      </c>
      <c r="O1674" s="319"/>
      <c r="P1674" s="296" t="str">
        <f t="shared" si="465"/>
        <v/>
      </c>
      <c r="Q1674" s="552"/>
      <c r="R1674" s="551"/>
      <c r="S1674" s="291"/>
      <c r="T1674" t="str">
        <f t="shared" si="466"/>
        <v>-</v>
      </c>
      <c r="U1674" s="560">
        <f t="shared" si="467"/>
        <v>0</v>
      </c>
      <c r="V1674" s="560">
        <f t="shared" si="468"/>
        <v>0</v>
      </c>
      <c r="W1674" s="560">
        <f t="shared" si="469"/>
        <v>0</v>
      </c>
    </row>
    <row r="1675" spans="1:23" ht="21" customHeight="1">
      <c r="A1675" s="316" t="str">
        <f t="shared" si="460"/>
        <v/>
      </c>
      <c r="B1675" s="316" t="str">
        <f t="shared" si="461"/>
        <v/>
      </c>
      <c r="C1675" s="316" t="str">
        <f>IF(AND(F1675&lt;&gt;"",G1675&lt;&gt;""),COUNT($C$32:C1674)+1,"")</f>
        <v/>
      </c>
      <c r="D1675" s="292" t="str">
        <f t="shared" si="462"/>
        <v/>
      </c>
      <c r="E1675" s="292" t="str">
        <f t="shared" si="463"/>
        <v/>
      </c>
      <c r="F1675" s="316"/>
      <c r="G1675" s="316"/>
      <c r="H1675" s="317"/>
      <c r="I1675" s="316" t="s">
        <v>445</v>
      </c>
      <c r="J1675" s="318"/>
      <c r="K1675" s="319"/>
      <c r="L1675" s="292" t="s">
        <v>446</v>
      </c>
      <c r="M1675" s="324"/>
      <c r="N1675" s="294" t="str">
        <f t="shared" si="464"/>
        <v/>
      </c>
      <c r="O1675" s="319"/>
      <c r="P1675" s="296" t="str">
        <f t="shared" si="465"/>
        <v/>
      </c>
      <c r="Q1675" s="552"/>
      <c r="R1675" s="551"/>
      <c r="S1675" s="291"/>
      <c r="T1675" t="str">
        <f t="shared" si="466"/>
        <v>-</v>
      </c>
      <c r="U1675" s="560">
        <f t="shared" si="467"/>
        <v>0</v>
      </c>
      <c r="V1675" s="560">
        <f t="shared" si="468"/>
        <v>0</v>
      </c>
      <c r="W1675" s="560">
        <f t="shared" si="469"/>
        <v>0</v>
      </c>
    </row>
    <row r="1676" spans="1:23" ht="21" customHeight="1">
      <c r="A1676" s="316" t="str">
        <f t="shared" si="460"/>
        <v/>
      </c>
      <c r="B1676" s="316" t="str">
        <f t="shared" si="461"/>
        <v/>
      </c>
      <c r="C1676" s="316" t="str">
        <f>IF(AND(F1676&lt;&gt;"",G1676&lt;&gt;""),COUNT($C$32:C1675)+1,"")</f>
        <v/>
      </c>
      <c r="D1676" s="292" t="str">
        <f t="shared" si="462"/>
        <v/>
      </c>
      <c r="E1676" s="292" t="str">
        <f t="shared" si="463"/>
        <v/>
      </c>
      <c r="F1676" s="316"/>
      <c r="G1676" s="316"/>
      <c r="H1676" s="317"/>
      <c r="I1676" s="316" t="s">
        <v>445</v>
      </c>
      <c r="J1676" s="318"/>
      <c r="K1676" s="319"/>
      <c r="L1676" s="292" t="s">
        <v>446</v>
      </c>
      <c r="M1676" s="324"/>
      <c r="N1676" s="294" t="str">
        <f t="shared" si="464"/>
        <v/>
      </c>
      <c r="O1676" s="319"/>
      <c r="P1676" s="296" t="str">
        <f t="shared" si="465"/>
        <v/>
      </c>
      <c r="Q1676" s="552"/>
      <c r="R1676" s="551"/>
      <c r="S1676" s="291"/>
      <c r="T1676" t="str">
        <f t="shared" si="466"/>
        <v>-</v>
      </c>
      <c r="U1676" s="560">
        <f t="shared" si="467"/>
        <v>0</v>
      </c>
      <c r="V1676" s="560">
        <f t="shared" si="468"/>
        <v>0</v>
      </c>
      <c r="W1676" s="560">
        <f t="shared" si="469"/>
        <v>0</v>
      </c>
    </row>
    <row r="1677" spans="1:23" ht="21" customHeight="1">
      <c r="A1677" s="316" t="str">
        <f t="shared" si="460"/>
        <v/>
      </c>
      <c r="B1677" s="316" t="str">
        <f t="shared" si="461"/>
        <v/>
      </c>
      <c r="C1677" s="316" t="str">
        <f>IF(AND(F1677&lt;&gt;"",G1677&lt;&gt;""),COUNT($C$32:C1676)+1,"")</f>
        <v/>
      </c>
      <c r="D1677" s="292" t="str">
        <f t="shared" si="462"/>
        <v/>
      </c>
      <c r="E1677" s="292" t="str">
        <f t="shared" si="463"/>
        <v/>
      </c>
      <c r="F1677" s="316"/>
      <c r="G1677" s="316"/>
      <c r="H1677" s="317"/>
      <c r="I1677" s="316" t="s">
        <v>445</v>
      </c>
      <c r="J1677" s="318"/>
      <c r="K1677" s="319"/>
      <c r="L1677" s="292" t="s">
        <v>446</v>
      </c>
      <c r="M1677" s="324"/>
      <c r="N1677" s="294" t="str">
        <f t="shared" si="464"/>
        <v/>
      </c>
      <c r="O1677" s="319"/>
      <c r="P1677" s="296" t="str">
        <f t="shared" si="465"/>
        <v/>
      </c>
      <c r="Q1677" s="552"/>
      <c r="R1677" s="551"/>
      <c r="S1677" s="291"/>
      <c r="T1677" t="str">
        <f t="shared" si="466"/>
        <v>-</v>
      </c>
      <c r="U1677" s="560">
        <f t="shared" si="467"/>
        <v>0</v>
      </c>
      <c r="V1677" s="560">
        <f t="shared" si="468"/>
        <v>0</v>
      </c>
      <c r="W1677" s="560">
        <f t="shared" si="469"/>
        <v>0</v>
      </c>
    </row>
    <row r="1678" spans="1:23" ht="21" customHeight="1">
      <c r="A1678" s="316" t="str">
        <f t="shared" si="460"/>
        <v/>
      </c>
      <c r="B1678" s="316" t="str">
        <f t="shared" si="461"/>
        <v/>
      </c>
      <c r="C1678" s="316" t="str">
        <f>IF(AND(F1678&lt;&gt;"",G1678&lt;&gt;""),COUNT($C$32:C1677)+1,"")</f>
        <v/>
      </c>
      <c r="D1678" s="292" t="str">
        <f t="shared" si="462"/>
        <v/>
      </c>
      <c r="E1678" s="292" t="str">
        <f t="shared" si="463"/>
        <v/>
      </c>
      <c r="F1678" s="316"/>
      <c r="G1678" s="316"/>
      <c r="H1678" s="317"/>
      <c r="I1678" s="316" t="s">
        <v>445</v>
      </c>
      <c r="J1678" s="318"/>
      <c r="K1678" s="319"/>
      <c r="L1678" s="292" t="s">
        <v>446</v>
      </c>
      <c r="M1678" s="324"/>
      <c r="N1678" s="294" t="str">
        <f t="shared" si="464"/>
        <v/>
      </c>
      <c r="O1678" s="319"/>
      <c r="P1678" s="296" t="str">
        <f t="shared" si="465"/>
        <v/>
      </c>
      <c r="Q1678" s="552"/>
      <c r="R1678" s="551"/>
      <c r="S1678" s="291"/>
      <c r="T1678" t="str">
        <f t="shared" si="466"/>
        <v>-</v>
      </c>
      <c r="U1678" s="560">
        <f t="shared" si="467"/>
        <v>0</v>
      </c>
      <c r="V1678" s="560">
        <f t="shared" si="468"/>
        <v>0</v>
      </c>
      <c r="W1678" s="560">
        <f t="shared" si="469"/>
        <v>0</v>
      </c>
    </row>
    <row r="1679" spans="1:23" ht="21" customHeight="1">
      <c r="A1679" s="316" t="str">
        <f t="shared" si="460"/>
        <v/>
      </c>
      <c r="B1679" s="316" t="str">
        <f t="shared" si="461"/>
        <v/>
      </c>
      <c r="C1679" s="316" t="str">
        <f>IF(AND(F1679&lt;&gt;"",G1679&lt;&gt;""),COUNT($C$32:C1678)+1,"")</f>
        <v/>
      </c>
      <c r="D1679" s="292" t="str">
        <f t="shared" si="462"/>
        <v/>
      </c>
      <c r="E1679" s="292" t="str">
        <f t="shared" si="463"/>
        <v/>
      </c>
      <c r="F1679" s="316"/>
      <c r="G1679" s="316"/>
      <c r="H1679" s="317"/>
      <c r="I1679" s="316" t="s">
        <v>445</v>
      </c>
      <c r="J1679" s="318"/>
      <c r="K1679" s="319"/>
      <c r="L1679" s="292" t="s">
        <v>446</v>
      </c>
      <c r="M1679" s="324"/>
      <c r="N1679" s="294" t="str">
        <f t="shared" si="464"/>
        <v/>
      </c>
      <c r="O1679" s="319"/>
      <c r="P1679" s="296" t="str">
        <f t="shared" si="465"/>
        <v/>
      </c>
      <c r="Q1679" s="552"/>
      <c r="R1679" s="551"/>
      <c r="S1679" s="291"/>
      <c r="T1679" t="str">
        <f t="shared" si="466"/>
        <v>-</v>
      </c>
      <c r="U1679" s="560">
        <f t="shared" si="467"/>
        <v>0</v>
      </c>
      <c r="V1679" s="560">
        <f t="shared" si="468"/>
        <v>0</v>
      </c>
      <c r="W1679" s="560">
        <f t="shared" si="469"/>
        <v>0</v>
      </c>
    </row>
    <row r="1680" spans="1:23" ht="21" customHeight="1">
      <c r="A1680" s="316" t="str">
        <f t="shared" si="460"/>
        <v/>
      </c>
      <c r="B1680" s="316" t="str">
        <f t="shared" si="461"/>
        <v/>
      </c>
      <c r="C1680" s="316" t="str">
        <f>IF(AND(F1680&lt;&gt;"",G1680&lt;&gt;""),COUNT($C$32:C1679)+1,"")</f>
        <v/>
      </c>
      <c r="D1680" s="292" t="str">
        <f t="shared" si="462"/>
        <v/>
      </c>
      <c r="E1680" s="292" t="str">
        <f t="shared" si="463"/>
        <v/>
      </c>
      <c r="F1680" s="316"/>
      <c r="G1680" s="316"/>
      <c r="H1680" s="317"/>
      <c r="I1680" s="316" t="s">
        <v>445</v>
      </c>
      <c r="J1680" s="318"/>
      <c r="K1680" s="319"/>
      <c r="L1680" s="292" t="s">
        <v>446</v>
      </c>
      <c r="M1680" s="324"/>
      <c r="N1680" s="294" t="str">
        <f t="shared" si="464"/>
        <v/>
      </c>
      <c r="O1680" s="319"/>
      <c r="P1680" s="296" t="str">
        <f t="shared" si="465"/>
        <v/>
      </c>
      <c r="Q1680" s="552"/>
      <c r="R1680" s="551"/>
      <c r="S1680" s="291"/>
      <c r="T1680" t="str">
        <f t="shared" si="466"/>
        <v>-</v>
      </c>
      <c r="U1680" s="560">
        <f t="shared" si="467"/>
        <v>0</v>
      </c>
      <c r="V1680" s="560">
        <f t="shared" si="468"/>
        <v>0</v>
      </c>
      <c r="W1680" s="560">
        <f t="shared" si="469"/>
        <v>0</v>
      </c>
    </row>
    <row r="1681" spans="1:23" ht="21" customHeight="1">
      <c r="A1681" s="316" t="str">
        <f t="shared" si="460"/>
        <v/>
      </c>
      <c r="B1681" s="316" t="str">
        <f t="shared" si="461"/>
        <v/>
      </c>
      <c r="C1681" s="316" t="str">
        <f>IF(AND(F1681&lt;&gt;"",G1681&lt;&gt;""),COUNT($C$32:C1680)+1,"")</f>
        <v/>
      </c>
      <c r="D1681" s="292" t="str">
        <f t="shared" si="462"/>
        <v/>
      </c>
      <c r="E1681" s="292" t="str">
        <f t="shared" si="463"/>
        <v/>
      </c>
      <c r="F1681" s="316"/>
      <c r="G1681" s="316"/>
      <c r="H1681" s="317"/>
      <c r="I1681" s="316" t="s">
        <v>445</v>
      </c>
      <c r="J1681" s="318"/>
      <c r="K1681" s="319"/>
      <c r="L1681" s="292" t="s">
        <v>446</v>
      </c>
      <c r="M1681" s="324"/>
      <c r="N1681" s="294" t="str">
        <f t="shared" si="464"/>
        <v/>
      </c>
      <c r="O1681" s="319"/>
      <c r="P1681" s="296" t="str">
        <f t="shared" si="465"/>
        <v/>
      </c>
      <c r="Q1681" s="552"/>
      <c r="R1681" s="551"/>
      <c r="S1681" s="291"/>
      <c r="T1681" t="str">
        <f t="shared" si="466"/>
        <v>-</v>
      </c>
      <c r="U1681" s="560">
        <f t="shared" si="467"/>
        <v>0</v>
      </c>
      <c r="V1681" s="560">
        <f t="shared" si="468"/>
        <v>0</v>
      </c>
      <c r="W1681" s="560">
        <f t="shared" si="469"/>
        <v>0</v>
      </c>
    </row>
    <row r="1682" spans="1:23" ht="21" customHeight="1">
      <c r="A1682" s="316" t="str">
        <f t="shared" si="460"/>
        <v/>
      </c>
      <c r="B1682" s="316" t="str">
        <f t="shared" si="461"/>
        <v/>
      </c>
      <c r="C1682" s="316" t="str">
        <f>IF(AND(F1682&lt;&gt;"",G1682&lt;&gt;""),COUNT($C$32:C1681)+1,"")</f>
        <v/>
      </c>
      <c r="D1682" s="292" t="str">
        <f t="shared" si="462"/>
        <v/>
      </c>
      <c r="E1682" s="292" t="str">
        <f t="shared" si="463"/>
        <v/>
      </c>
      <c r="F1682" s="316"/>
      <c r="G1682" s="316"/>
      <c r="H1682" s="317"/>
      <c r="I1682" s="316" t="s">
        <v>445</v>
      </c>
      <c r="J1682" s="318"/>
      <c r="K1682" s="319"/>
      <c r="L1682" s="292" t="s">
        <v>446</v>
      </c>
      <c r="M1682" s="324"/>
      <c r="N1682" s="294" t="str">
        <f t="shared" si="464"/>
        <v/>
      </c>
      <c r="O1682" s="319"/>
      <c r="P1682" s="296" t="str">
        <f t="shared" si="465"/>
        <v/>
      </c>
      <c r="Q1682" s="552"/>
      <c r="R1682" s="551"/>
      <c r="S1682" s="291"/>
      <c r="T1682" t="str">
        <f t="shared" si="466"/>
        <v>-</v>
      </c>
      <c r="U1682" s="560">
        <f t="shared" si="467"/>
        <v>0</v>
      </c>
      <c r="V1682" s="560">
        <f t="shared" si="468"/>
        <v>0</v>
      </c>
      <c r="W1682" s="560">
        <f t="shared" si="469"/>
        <v>0</v>
      </c>
    </row>
    <row r="1683" spans="1:23" ht="21" customHeight="1">
      <c r="A1683" s="316" t="str">
        <f t="shared" si="460"/>
        <v/>
      </c>
      <c r="B1683" s="316" t="str">
        <f t="shared" si="461"/>
        <v/>
      </c>
      <c r="C1683" s="316" t="str">
        <f>IF(AND(F1683&lt;&gt;"",G1683&lt;&gt;""),COUNT($C$32:C1682)+1,"")</f>
        <v/>
      </c>
      <c r="D1683" s="292" t="str">
        <f t="shared" si="462"/>
        <v/>
      </c>
      <c r="E1683" s="292" t="str">
        <f t="shared" si="463"/>
        <v/>
      </c>
      <c r="F1683" s="316"/>
      <c r="G1683" s="316"/>
      <c r="H1683" s="317"/>
      <c r="I1683" s="316" t="s">
        <v>445</v>
      </c>
      <c r="J1683" s="318"/>
      <c r="K1683" s="319"/>
      <c r="L1683" s="292" t="s">
        <v>446</v>
      </c>
      <c r="M1683" s="324"/>
      <c r="N1683" s="294" t="str">
        <f t="shared" si="464"/>
        <v/>
      </c>
      <c r="O1683" s="319"/>
      <c r="P1683" s="296" t="str">
        <f t="shared" si="465"/>
        <v/>
      </c>
      <c r="Q1683" s="552"/>
      <c r="R1683" s="551"/>
      <c r="S1683" s="291"/>
      <c r="T1683" t="str">
        <f t="shared" si="466"/>
        <v>-</v>
      </c>
      <c r="U1683" s="560">
        <f t="shared" si="467"/>
        <v>0</v>
      </c>
      <c r="V1683" s="560">
        <f t="shared" si="468"/>
        <v>0</v>
      </c>
      <c r="W1683" s="560">
        <f t="shared" si="469"/>
        <v>0</v>
      </c>
    </row>
    <row r="1684" spans="1:23" ht="21" customHeight="1">
      <c r="A1684" s="316" t="str">
        <f t="shared" si="460"/>
        <v/>
      </c>
      <c r="B1684" s="316" t="str">
        <f t="shared" si="461"/>
        <v/>
      </c>
      <c r="C1684" s="316" t="str">
        <f>IF(AND(F1684&lt;&gt;"",G1684&lt;&gt;""),COUNT($C$32:C1683)+1,"")</f>
        <v/>
      </c>
      <c r="D1684" s="292" t="str">
        <f t="shared" si="462"/>
        <v/>
      </c>
      <c r="E1684" s="292" t="str">
        <f t="shared" si="463"/>
        <v/>
      </c>
      <c r="F1684" s="316"/>
      <c r="G1684" s="316"/>
      <c r="H1684" s="317"/>
      <c r="I1684" s="316" t="s">
        <v>445</v>
      </c>
      <c r="J1684" s="318"/>
      <c r="K1684" s="319"/>
      <c r="L1684" s="292" t="s">
        <v>446</v>
      </c>
      <c r="M1684" s="324"/>
      <c r="N1684" s="294" t="str">
        <f t="shared" si="464"/>
        <v/>
      </c>
      <c r="O1684" s="319"/>
      <c r="P1684" s="296" t="str">
        <f t="shared" si="465"/>
        <v/>
      </c>
      <c r="Q1684" s="552"/>
      <c r="R1684" s="551"/>
      <c r="S1684" s="291"/>
      <c r="T1684" t="str">
        <f t="shared" si="466"/>
        <v>-</v>
      </c>
      <c r="U1684" s="560">
        <f t="shared" si="467"/>
        <v>0</v>
      </c>
      <c r="V1684" s="560">
        <f t="shared" si="468"/>
        <v>0</v>
      </c>
      <c r="W1684" s="560">
        <f t="shared" si="469"/>
        <v>0</v>
      </c>
    </row>
    <row r="1685" spans="1:23" ht="21" customHeight="1">
      <c r="A1685" s="316" t="str">
        <f t="shared" si="460"/>
        <v/>
      </c>
      <c r="B1685" s="316" t="str">
        <f t="shared" si="461"/>
        <v/>
      </c>
      <c r="C1685" s="316" t="str">
        <f>IF(AND(F1685&lt;&gt;"",G1685&lt;&gt;""),COUNT($C$32:C1684)+1,"")</f>
        <v/>
      </c>
      <c r="D1685" s="292" t="str">
        <f t="shared" si="462"/>
        <v/>
      </c>
      <c r="E1685" s="292" t="str">
        <f t="shared" si="463"/>
        <v/>
      </c>
      <c r="F1685" s="316"/>
      <c r="G1685" s="316"/>
      <c r="H1685" s="317"/>
      <c r="I1685" s="316" t="s">
        <v>445</v>
      </c>
      <c r="J1685" s="318"/>
      <c r="K1685" s="319"/>
      <c r="L1685" s="292" t="s">
        <v>446</v>
      </c>
      <c r="M1685" s="324"/>
      <c r="N1685" s="294" t="str">
        <f t="shared" si="464"/>
        <v/>
      </c>
      <c r="O1685" s="319"/>
      <c r="P1685" s="296" t="str">
        <f t="shared" si="465"/>
        <v/>
      </c>
      <c r="Q1685" s="552"/>
      <c r="R1685" s="551"/>
      <c r="S1685" s="291"/>
      <c r="T1685" t="str">
        <f t="shared" si="466"/>
        <v>-</v>
      </c>
      <c r="U1685" s="560">
        <f t="shared" si="467"/>
        <v>0</v>
      </c>
      <c r="V1685" s="560">
        <f t="shared" si="468"/>
        <v>0</v>
      </c>
      <c r="W1685" s="560">
        <f t="shared" si="469"/>
        <v>0</v>
      </c>
    </row>
    <row r="1686" spans="1:23" ht="21" customHeight="1">
      <c r="A1686" s="316" t="str">
        <f t="shared" si="460"/>
        <v/>
      </c>
      <c r="B1686" s="316" t="str">
        <f t="shared" si="461"/>
        <v/>
      </c>
      <c r="C1686" s="316" t="str">
        <f>IF(AND(F1686&lt;&gt;"",G1686&lt;&gt;""),COUNT($C$32:C1685)+1,"")</f>
        <v/>
      </c>
      <c r="D1686" s="292" t="str">
        <f t="shared" si="462"/>
        <v/>
      </c>
      <c r="E1686" s="292" t="str">
        <f t="shared" si="463"/>
        <v/>
      </c>
      <c r="F1686" s="316"/>
      <c r="G1686" s="316"/>
      <c r="H1686" s="317"/>
      <c r="I1686" s="316" t="s">
        <v>445</v>
      </c>
      <c r="J1686" s="318"/>
      <c r="K1686" s="319"/>
      <c r="L1686" s="292" t="s">
        <v>446</v>
      </c>
      <c r="M1686" s="324"/>
      <c r="N1686" s="294" t="str">
        <f t="shared" si="464"/>
        <v/>
      </c>
      <c r="O1686" s="319"/>
      <c r="P1686" s="296" t="str">
        <f t="shared" si="465"/>
        <v/>
      </c>
      <c r="Q1686" s="552"/>
      <c r="R1686" s="551"/>
      <c r="S1686" s="291"/>
      <c r="T1686" t="str">
        <f t="shared" si="466"/>
        <v>-</v>
      </c>
      <c r="U1686" s="560">
        <f t="shared" si="467"/>
        <v>0</v>
      </c>
      <c r="V1686" s="560">
        <f t="shared" si="468"/>
        <v>0</v>
      </c>
      <c r="W1686" s="560">
        <f t="shared" si="469"/>
        <v>0</v>
      </c>
    </row>
    <row r="1687" spans="1:23" ht="21" customHeight="1">
      <c r="A1687" s="316" t="str">
        <f t="shared" si="460"/>
        <v/>
      </c>
      <c r="B1687" s="316" t="str">
        <f t="shared" si="461"/>
        <v/>
      </c>
      <c r="C1687" s="316" t="str">
        <f>IF(AND(F1687&lt;&gt;"",G1687&lt;&gt;""),COUNT($C$32:C1686)+1,"")</f>
        <v/>
      </c>
      <c r="D1687" s="292" t="str">
        <f t="shared" si="462"/>
        <v/>
      </c>
      <c r="E1687" s="292" t="str">
        <f t="shared" si="463"/>
        <v/>
      </c>
      <c r="F1687" s="316"/>
      <c r="G1687" s="316"/>
      <c r="H1687" s="317"/>
      <c r="I1687" s="316" t="s">
        <v>445</v>
      </c>
      <c r="J1687" s="318"/>
      <c r="K1687" s="319"/>
      <c r="L1687" s="292" t="s">
        <v>446</v>
      </c>
      <c r="M1687" s="324"/>
      <c r="N1687" s="294" t="str">
        <f t="shared" si="464"/>
        <v/>
      </c>
      <c r="O1687" s="319"/>
      <c r="P1687" s="296" t="str">
        <f t="shared" si="465"/>
        <v/>
      </c>
      <c r="Q1687" s="552"/>
      <c r="R1687" s="551"/>
      <c r="S1687" s="291"/>
      <c r="T1687" t="str">
        <f t="shared" si="466"/>
        <v>-</v>
      </c>
      <c r="U1687" s="560">
        <f t="shared" si="467"/>
        <v>0</v>
      </c>
      <c r="V1687" s="560">
        <f t="shared" si="468"/>
        <v>0</v>
      </c>
      <c r="W1687" s="560">
        <f t="shared" si="469"/>
        <v>0</v>
      </c>
    </row>
    <row r="1688" spans="1:23" ht="21" customHeight="1">
      <c r="A1688" s="316" t="str">
        <f t="shared" si="460"/>
        <v/>
      </c>
      <c r="B1688" s="316" t="str">
        <f t="shared" si="461"/>
        <v/>
      </c>
      <c r="C1688" s="316" t="str">
        <f>IF(AND(F1688&lt;&gt;"",G1688&lt;&gt;""),COUNT($C$32:C1687)+1,"")</f>
        <v/>
      </c>
      <c r="D1688" s="292" t="str">
        <f t="shared" si="462"/>
        <v/>
      </c>
      <c r="E1688" s="292" t="str">
        <f t="shared" si="463"/>
        <v/>
      </c>
      <c r="F1688" s="316"/>
      <c r="G1688" s="316"/>
      <c r="H1688" s="317"/>
      <c r="I1688" s="316" t="s">
        <v>445</v>
      </c>
      <c r="J1688" s="318"/>
      <c r="K1688" s="319"/>
      <c r="L1688" s="292" t="s">
        <v>446</v>
      </c>
      <c r="M1688" s="324"/>
      <c r="N1688" s="294" t="str">
        <f t="shared" si="464"/>
        <v/>
      </c>
      <c r="O1688" s="319"/>
      <c r="P1688" s="296" t="str">
        <f t="shared" si="465"/>
        <v/>
      </c>
      <c r="Q1688" s="552"/>
      <c r="R1688" s="551"/>
      <c r="S1688" s="291"/>
      <c r="T1688" t="str">
        <f t="shared" si="466"/>
        <v>-</v>
      </c>
      <c r="U1688" s="560">
        <f t="shared" si="467"/>
        <v>0</v>
      </c>
      <c r="V1688" s="560">
        <f t="shared" si="468"/>
        <v>0</v>
      </c>
      <c r="W1688" s="560">
        <f t="shared" si="469"/>
        <v>0</v>
      </c>
    </row>
    <row r="1689" spans="1:23" ht="21" customHeight="1">
      <c r="A1689" s="316" t="str">
        <f t="shared" si="460"/>
        <v/>
      </c>
      <c r="B1689" s="316" t="str">
        <f t="shared" si="461"/>
        <v/>
      </c>
      <c r="C1689" s="316" t="str">
        <f>IF(AND(F1689&lt;&gt;"",G1689&lt;&gt;""),COUNT($C$32:C1688)+1,"")</f>
        <v/>
      </c>
      <c r="D1689" s="292" t="str">
        <f t="shared" si="462"/>
        <v/>
      </c>
      <c r="E1689" s="292" t="str">
        <f t="shared" si="463"/>
        <v/>
      </c>
      <c r="F1689" s="316"/>
      <c r="G1689" s="316"/>
      <c r="H1689" s="317"/>
      <c r="I1689" s="316" t="s">
        <v>445</v>
      </c>
      <c r="J1689" s="318"/>
      <c r="K1689" s="319"/>
      <c r="L1689" s="292" t="s">
        <v>446</v>
      </c>
      <c r="M1689" s="324"/>
      <c r="N1689" s="294" t="str">
        <f t="shared" si="464"/>
        <v/>
      </c>
      <c r="O1689" s="319"/>
      <c r="P1689" s="296" t="str">
        <f t="shared" si="465"/>
        <v/>
      </c>
      <c r="Q1689" s="552"/>
      <c r="R1689" s="551"/>
      <c r="S1689" s="291"/>
      <c r="T1689" t="str">
        <f t="shared" si="466"/>
        <v>-</v>
      </c>
      <c r="U1689" s="560">
        <f t="shared" si="467"/>
        <v>0</v>
      </c>
      <c r="V1689" s="560">
        <f t="shared" si="468"/>
        <v>0</v>
      </c>
      <c r="W1689" s="560">
        <f t="shared" si="469"/>
        <v>0</v>
      </c>
    </row>
    <row r="1690" spans="1:23" ht="21" customHeight="1">
      <c r="A1690" s="316" t="str">
        <f t="shared" si="460"/>
        <v/>
      </c>
      <c r="B1690" s="316" t="str">
        <f t="shared" si="461"/>
        <v/>
      </c>
      <c r="C1690" s="316" t="str">
        <f>IF(AND(F1690&lt;&gt;"",G1690&lt;&gt;""),COUNT($C$32:C1689)+1,"")</f>
        <v/>
      </c>
      <c r="D1690" s="292" t="str">
        <f t="shared" si="462"/>
        <v/>
      </c>
      <c r="E1690" s="292" t="str">
        <f t="shared" si="463"/>
        <v/>
      </c>
      <c r="F1690" s="316"/>
      <c r="G1690" s="316"/>
      <c r="H1690" s="317"/>
      <c r="I1690" s="316" t="s">
        <v>445</v>
      </c>
      <c r="J1690" s="318"/>
      <c r="K1690" s="319"/>
      <c r="L1690" s="292" t="s">
        <v>446</v>
      </c>
      <c r="M1690" s="324"/>
      <c r="N1690" s="294" t="str">
        <f t="shared" si="464"/>
        <v/>
      </c>
      <c r="O1690" s="319"/>
      <c r="P1690" s="296" t="str">
        <f t="shared" si="465"/>
        <v/>
      </c>
      <c r="Q1690" s="552"/>
      <c r="R1690" s="551"/>
      <c r="S1690" s="291"/>
      <c r="T1690" t="str">
        <f t="shared" si="466"/>
        <v>-</v>
      </c>
      <c r="U1690" s="560">
        <f t="shared" si="467"/>
        <v>0</v>
      </c>
      <c r="V1690" s="560">
        <f t="shared" si="468"/>
        <v>0</v>
      </c>
      <c r="W1690" s="560">
        <f t="shared" si="469"/>
        <v>0</v>
      </c>
    </row>
    <row r="1691" spans="1:23" ht="21" customHeight="1">
      <c r="A1691" s="316" t="str">
        <f t="shared" si="460"/>
        <v/>
      </c>
      <c r="B1691" s="316" t="str">
        <f t="shared" si="461"/>
        <v/>
      </c>
      <c r="C1691" s="316" t="str">
        <f>IF(AND(F1691&lt;&gt;"",G1691&lt;&gt;""),COUNT($C$32:C1690)+1,"")</f>
        <v/>
      </c>
      <c r="D1691" s="292" t="str">
        <f t="shared" si="462"/>
        <v/>
      </c>
      <c r="E1691" s="292" t="str">
        <f t="shared" si="463"/>
        <v/>
      </c>
      <c r="F1691" s="316"/>
      <c r="G1691" s="316"/>
      <c r="H1691" s="317"/>
      <c r="I1691" s="316" t="s">
        <v>445</v>
      </c>
      <c r="J1691" s="318"/>
      <c r="K1691" s="319"/>
      <c r="L1691" s="292" t="s">
        <v>446</v>
      </c>
      <c r="M1691" s="324"/>
      <c r="N1691" s="294" t="str">
        <f t="shared" si="464"/>
        <v/>
      </c>
      <c r="O1691" s="319"/>
      <c r="P1691" s="296" t="str">
        <f t="shared" si="465"/>
        <v/>
      </c>
      <c r="Q1691" s="552"/>
      <c r="R1691" s="551"/>
      <c r="S1691" s="291"/>
      <c r="T1691" t="str">
        <f t="shared" si="466"/>
        <v>-</v>
      </c>
      <c r="U1691" s="560">
        <f t="shared" si="467"/>
        <v>0</v>
      </c>
      <c r="V1691" s="560">
        <f t="shared" si="468"/>
        <v>0</v>
      </c>
      <c r="W1691" s="560">
        <f t="shared" si="469"/>
        <v>0</v>
      </c>
    </row>
    <row r="1692" spans="1:23" ht="21" customHeight="1">
      <c r="A1692" s="316" t="str">
        <f t="shared" si="460"/>
        <v/>
      </c>
      <c r="B1692" s="316" t="str">
        <f t="shared" si="461"/>
        <v/>
      </c>
      <c r="C1692" s="316" t="str">
        <f>IF(AND(F1692&lt;&gt;"",G1692&lt;&gt;""),COUNT($C$32:C1691)+1,"")</f>
        <v/>
      </c>
      <c r="D1692" s="292" t="str">
        <f t="shared" si="462"/>
        <v/>
      </c>
      <c r="E1692" s="292" t="str">
        <f t="shared" si="463"/>
        <v/>
      </c>
      <c r="F1692" s="316"/>
      <c r="G1692" s="316"/>
      <c r="H1692" s="317"/>
      <c r="I1692" s="316" t="s">
        <v>445</v>
      </c>
      <c r="J1692" s="318"/>
      <c r="K1692" s="319"/>
      <c r="L1692" s="292" t="s">
        <v>446</v>
      </c>
      <c r="M1692" s="324"/>
      <c r="N1692" s="294" t="str">
        <f t="shared" si="464"/>
        <v/>
      </c>
      <c r="O1692" s="319"/>
      <c r="P1692" s="296" t="str">
        <f t="shared" si="465"/>
        <v/>
      </c>
      <c r="Q1692" s="552"/>
      <c r="R1692" s="551"/>
      <c r="S1692" s="291"/>
      <c r="T1692" t="str">
        <f t="shared" si="466"/>
        <v>-</v>
      </c>
      <c r="U1692" s="560">
        <f t="shared" si="467"/>
        <v>0</v>
      </c>
      <c r="V1692" s="560">
        <f t="shared" si="468"/>
        <v>0</v>
      </c>
      <c r="W1692" s="560">
        <f t="shared" si="469"/>
        <v>0</v>
      </c>
    </row>
    <row r="1693" spans="1:23" ht="21" customHeight="1">
      <c r="A1693" s="316" t="str">
        <f t="shared" si="460"/>
        <v/>
      </c>
      <c r="B1693" s="316" t="str">
        <f t="shared" si="461"/>
        <v/>
      </c>
      <c r="C1693" s="316" t="str">
        <f>IF(AND(F1693&lt;&gt;"",G1693&lt;&gt;""),COUNT($C$32:C1692)+1,"")</f>
        <v/>
      </c>
      <c r="D1693" s="292" t="str">
        <f t="shared" si="462"/>
        <v/>
      </c>
      <c r="E1693" s="292" t="str">
        <f t="shared" si="463"/>
        <v/>
      </c>
      <c r="F1693" s="316"/>
      <c r="G1693" s="316"/>
      <c r="H1693" s="317"/>
      <c r="I1693" s="316" t="s">
        <v>445</v>
      </c>
      <c r="J1693" s="318"/>
      <c r="K1693" s="319"/>
      <c r="L1693" s="292" t="s">
        <v>446</v>
      </c>
      <c r="M1693" s="324"/>
      <c r="N1693" s="294" t="str">
        <f t="shared" si="464"/>
        <v/>
      </c>
      <c r="O1693" s="319"/>
      <c r="P1693" s="296" t="str">
        <f t="shared" si="465"/>
        <v/>
      </c>
      <c r="Q1693" s="552"/>
      <c r="R1693" s="551"/>
      <c r="S1693" s="291"/>
      <c r="T1693" t="str">
        <f t="shared" si="466"/>
        <v>-</v>
      </c>
      <c r="U1693" s="560">
        <f t="shared" si="467"/>
        <v>0</v>
      </c>
      <c r="V1693" s="560">
        <f t="shared" si="468"/>
        <v>0</v>
      </c>
      <c r="W1693" s="560">
        <f t="shared" si="469"/>
        <v>0</v>
      </c>
    </row>
    <row r="1694" spans="1:23" ht="21" customHeight="1">
      <c r="A1694" s="316" t="str">
        <f t="shared" si="460"/>
        <v/>
      </c>
      <c r="B1694" s="316" t="str">
        <f t="shared" si="461"/>
        <v/>
      </c>
      <c r="C1694" s="316" t="str">
        <f>IF(AND(F1694&lt;&gt;"",G1694&lt;&gt;""),COUNT($C$32:C1693)+1,"")</f>
        <v/>
      </c>
      <c r="D1694" s="292" t="str">
        <f t="shared" si="462"/>
        <v/>
      </c>
      <c r="E1694" s="292" t="str">
        <f t="shared" si="463"/>
        <v/>
      </c>
      <c r="F1694" s="316"/>
      <c r="G1694" s="316"/>
      <c r="H1694" s="317"/>
      <c r="I1694" s="316" t="s">
        <v>445</v>
      </c>
      <c r="J1694" s="318"/>
      <c r="K1694" s="319"/>
      <c r="L1694" s="292" t="s">
        <v>446</v>
      </c>
      <c r="M1694" s="324"/>
      <c r="N1694" s="294" t="str">
        <f t="shared" si="464"/>
        <v/>
      </c>
      <c r="O1694" s="319"/>
      <c r="P1694" s="296" t="str">
        <f t="shared" si="465"/>
        <v/>
      </c>
      <c r="Q1694" s="552"/>
      <c r="R1694" s="551"/>
      <c r="S1694" s="291"/>
      <c r="T1694" t="str">
        <f t="shared" si="466"/>
        <v>-</v>
      </c>
      <c r="U1694" s="560">
        <f t="shared" si="467"/>
        <v>0</v>
      </c>
      <c r="V1694" s="560">
        <f t="shared" si="468"/>
        <v>0</v>
      </c>
      <c r="W1694" s="560">
        <f t="shared" si="469"/>
        <v>0</v>
      </c>
    </row>
    <row r="1695" spans="1:23" ht="21" customHeight="1">
      <c r="A1695" s="316" t="str">
        <f t="shared" si="460"/>
        <v/>
      </c>
      <c r="B1695" s="316" t="str">
        <f t="shared" si="461"/>
        <v/>
      </c>
      <c r="C1695" s="316" t="str">
        <f>IF(AND(F1695&lt;&gt;"",G1695&lt;&gt;""),COUNT($C$32:C1694)+1,"")</f>
        <v/>
      </c>
      <c r="D1695" s="292" t="str">
        <f t="shared" si="462"/>
        <v/>
      </c>
      <c r="E1695" s="292" t="str">
        <f t="shared" si="463"/>
        <v/>
      </c>
      <c r="F1695" s="316"/>
      <c r="G1695" s="316"/>
      <c r="H1695" s="317"/>
      <c r="I1695" s="316" t="s">
        <v>445</v>
      </c>
      <c r="J1695" s="318"/>
      <c r="K1695" s="319"/>
      <c r="L1695" s="292" t="s">
        <v>446</v>
      </c>
      <c r="M1695" s="324"/>
      <c r="N1695" s="294" t="str">
        <f t="shared" si="464"/>
        <v/>
      </c>
      <c r="O1695" s="319"/>
      <c r="P1695" s="296" t="str">
        <f t="shared" si="465"/>
        <v/>
      </c>
      <c r="Q1695" s="552"/>
      <c r="R1695" s="551"/>
      <c r="S1695" s="291"/>
      <c r="T1695" t="str">
        <f t="shared" si="466"/>
        <v>-</v>
      </c>
      <c r="U1695" s="560">
        <f t="shared" si="467"/>
        <v>0</v>
      </c>
      <c r="V1695" s="560">
        <f t="shared" si="468"/>
        <v>0</v>
      </c>
      <c r="W1695" s="560">
        <f t="shared" si="469"/>
        <v>0</v>
      </c>
    </row>
    <row r="1696" spans="1:23" ht="21" customHeight="1">
      <c r="A1696" s="316" t="str">
        <f t="shared" si="460"/>
        <v/>
      </c>
      <c r="B1696" s="316" t="str">
        <f t="shared" si="461"/>
        <v/>
      </c>
      <c r="C1696" s="316" t="str">
        <f>IF(AND(F1696&lt;&gt;"",G1696&lt;&gt;""),COUNT($C$32:C1695)+1,"")</f>
        <v/>
      </c>
      <c r="D1696" s="292" t="str">
        <f t="shared" si="462"/>
        <v/>
      </c>
      <c r="E1696" s="292" t="str">
        <f t="shared" si="463"/>
        <v/>
      </c>
      <c r="F1696" s="316"/>
      <c r="G1696" s="316"/>
      <c r="H1696" s="317"/>
      <c r="I1696" s="316" t="s">
        <v>445</v>
      </c>
      <c r="J1696" s="318"/>
      <c r="K1696" s="319"/>
      <c r="L1696" s="292" t="s">
        <v>446</v>
      </c>
      <c r="M1696" s="324"/>
      <c r="N1696" s="294" t="str">
        <f t="shared" si="464"/>
        <v/>
      </c>
      <c r="O1696" s="319"/>
      <c r="P1696" s="296" t="str">
        <f t="shared" si="465"/>
        <v/>
      </c>
      <c r="Q1696" s="552"/>
      <c r="R1696" s="551"/>
      <c r="S1696" s="291"/>
      <c r="T1696" t="str">
        <f t="shared" si="466"/>
        <v>-</v>
      </c>
      <c r="U1696" s="560">
        <f t="shared" si="467"/>
        <v>0</v>
      </c>
      <c r="V1696" s="560">
        <f t="shared" si="468"/>
        <v>0</v>
      </c>
      <c r="W1696" s="560">
        <f t="shared" si="469"/>
        <v>0</v>
      </c>
    </row>
    <row r="1697" spans="1:23" ht="21" customHeight="1">
      <c r="A1697" s="316" t="str">
        <f t="shared" si="460"/>
        <v/>
      </c>
      <c r="B1697" s="316" t="str">
        <f t="shared" si="461"/>
        <v/>
      </c>
      <c r="C1697" s="316" t="str">
        <f>IF(AND(F1697&lt;&gt;"",G1697&lt;&gt;""),COUNT($C$32:C1696)+1,"")</f>
        <v/>
      </c>
      <c r="D1697" s="292" t="str">
        <f t="shared" si="462"/>
        <v/>
      </c>
      <c r="E1697" s="292" t="str">
        <f t="shared" si="463"/>
        <v/>
      </c>
      <c r="F1697" s="316"/>
      <c r="G1697" s="316"/>
      <c r="H1697" s="317"/>
      <c r="I1697" s="316" t="s">
        <v>445</v>
      </c>
      <c r="J1697" s="318"/>
      <c r="K1697" s="319"/>
      <c r="L1697" s="292" t="s">
        <v>446</v>
      </c>
      <c r="M1697" s="324"/>
      <c r="N1697" s="294" t="str">
        <f t="shared" si="464"/>
        <v/>
      </c>
      <c r="O1697" s="319"/>
      <c r="P1697" s="296" t="str">
        <f t="shared" si="465"/>
        <v/>
      </c>
      <c r="Q1697" s="552"/>
      <c r="R1697" s="551"/>
      <c r="S1697" s="291"/>
      <c r="T1697" t="str">
        <f t="shared" si="466"/>
        <v>-</v>
      </c>
      <c r="U1697" s="560">
        <f t="shared" si="467"/>
        <v>0</v>
      </c>
      <c r="V1697" s="560">
        <f t="shared" si="468"/>
        <v>0</v>
      </c>
      <c r="W1697" s="560">
        <f t="shared" si="469"/>
        <v>0</v>
      </c>
    </row>
    <row r="1698" spans="1:23" ht="21" customHeight="1">
      <c r="A1698" s="316" t="str">
        <f t="shared" si="460"/>
        <v/>
      </c>
      <c r="B1698" s="316" t="str">
        <f t="shared" si="461"/>
        <v/>
      </c>
      <c r="C1698" s="316" t="str">
        <f>IF(AND(F1698&lt;&gt;"",G1698&lt;&gt;""),COUNT($C$32:C1697)+1,"")</f>
        <v/>
      </c>
      <c r="D1698" s="292" t="str">
        <f t="shared" si="462"/>
        <v/>
      </c>
      <c r="E1698" s="292" t="str">
        <f t="shared" si="463"/>
        <v/>
      </c>
      <c r="F1698" s="316"/>
      <c r="G1698" s="316"/>
      <c r="H1698" s="317"/>
      <c r="I1698" s="316" t="s">
        <v>445</v>
      </c>
      <c r="J1698" s="318"/>
      <c r="K1698" s="319"/>
      <c r="L1698" s="292" t="s">
        <v>446</v>
      </c>
      <c r="M1698" s="324"/>
      <c r="N1698" s="294" t="str">
        <f t="shared" si="464"/>
        <v/>
      </c>
      <c r="O1698" s="319"/>
      <c r="P1698" s="296" t="str">
        <f t="shared" si="465"/>
        <v/>
      </c>
      <c r="Q1698" s="552"/>
      <c r="R1698" s="551"/>
      <c r="S1698" s="291"/>
      <c r="T1698" t="str">
        <f t="shared" si="466"/>
        <v>-</v>
      </c>
      <c r="U1698" s="560">
        <f t="shared" si="467"/>
        <v>0</v>
      </c>
      <c r="V1698" s="560">
        <f t="shared" si="468"/>
        <v>0</v>
      </c>
      <c r="W1698" s="560">
        <f t="shared" si="469"/>
        <v>0</v>
      </c>
    </row>
    <row r="1699" spans="1:23" ht="21" customHeight="1">
      <c r="A1699" s="316" t="str">
        <f t="shared" si="460"/>
        <v/>
      </c>
      <c r="B1699" s="316" t="str">
        <f t="shared" si="461"/>
        <v/>
      </c>
      <c r="C1699" s="316" t="str">
        <f>IF(AND(F1699&lt;&gt;"",G1699&lt;&gt;""),COUNT($C$32:C1698)+1,"")</f>
        <v/>
      </c>
      <c r="D1699" s="292" t="str">
        <f t="shared" si="462"/>
        <v/>
      </c>
      <c r="E1699" s="292" t="str">
        <f t="shared" si="463"/>
        <v/>
      </c>
      <c r="F1699" s="316"/>
      <c r="G1699" s="316"/>
      <c r="H1699" s="317"/>
      <c r="I1699" s="316" t="s">
        <v>445</v>
      </c>
      <c r="J1699" s="318"/>
      <c r="K1699" s="319"/>
      <c r="L1699" s="292" t="s">
        <v>446</v>
      </c>
      <c r="M1699" s="324"/>
      <c r="N1699" s="294" t="str">
        <f t="shared" si="464"/>
        <v/>
      </c>
      <c r="O1699" s="319"/>
      <c r="P1699" s="296" t="str">
        <f t="shared" si="465"/>
        <v/>
      </c>
      <c r="Q1699" s="552"/>
      <c r="R1699" s="551"/>
      <c r="S1699" s="291"/>
      <c r="T1699" t="str">
        <f t="shared" si="466"/>
        <v>-</v>
      </c>
      <c r="U1699" s="560">
        <f t="shared" si="467"/>
        <v>0</v>
      </c>
      <c r="V1699" s="560">
        <f t="shared" si="468"/>
        <v>0</v>
      </c>
      <c r="W1699" s="560">
        <f t="shared" si="469"/>
        <v>0</v>
      </c>
    </row>
    <row r="1700" spans="1:23" ht="21" customHeight="1">
      <c r="A1700" s="316" t="str">
        <f t="shared" si="460"/>
        <v/>
      </c>
      <c r="B1700" s="316" t="str">
        <f t="shared" si="461"/>
        <v/>
      </c>
      <c r="C1700" s="316" t="str">
        <f>IF(AND(F1700&lt;&gt;"",G1700&lt;&gt;""),COUNT($C$32:C1699)+1,"")</f>
        <v/>
      </c>
      <c r="D1700" s="292" t="str">
        <f t="shared" si="462"/>
        <v/>
      </c>
      <c r="E1700" s="292" t="str">
        <f t="shared" si="463"/>
        <v/>
      </c>
      <c r="F1700" s="316"/>
      <c r="G1700" s="316"/>
      <c r="H1700" s="317"/>
      <c r="I1700" s="316" t="s">
        <v>445</v>
      </c>
      <c r="J1700" s="318"/>
      <c r="K1700" s="319"/>
      <c r="L1700" s="292" t="s">
        <v>446</v>
      </c>
      <c r="M1700" s="324"/>
      <c r="N1700" s="294" t="str">
        <f t="shared" si="464"/>
        <v/>
      </c>
      <c r="O1700" s="319"/>
      <c r="P1700" s="296" t="str">
        <f t="shared" si="465"/>
        <v/>
      </c>
      <c r="Q1700" s="552"/>
      <c r="R1700" s="551"/>
      <c r="S1700" s="291"/>
      <c r="T1700" t="str">
        <f t="shared" si="466"/>
        <v>-</v>
      </c>
      <c r="U1700" s="560">
        <f t="shared" si="467"/>
        <v>0</v>
      </c>
      <c r="V1700" s="560">
        <f t="shared" si="468"/>
        <v>0</v>
      </c>
      <c r="W1700" s="560">
        <f t="shared" si="469"/>
        <v>0</v>
      </c>
    </row>
    <row r="1701" spans="1:23" ht="21" customHeight="1">
      <c r="A1701" s="316" t="str">
        <f t="shared" si="460"/>
        <v/>
      </c>
      <c r="B1701" s="316" t="str">
        <f t="shared" si="461"/>
        <v/>
      </c>
      <c r="C1701" s="316" t="str">
        <f>IF(AND(F1701&lt;&gt;"",G1701&lt;&gt;""),COUNT($C$32:C1700)+1,"")</f>
        <v/>
      </c>
      <c r="D1701" s="292" t="str">
        <f t="shared" si="462"/>
        <v/>
      </c>
      <c r="E1701" s="292" t="str">
        <f t="shared" si="463"/>
        <v/>
      </c>
      <c r="F1701" s="316"/>
      <c r="G1701" s="316"/>
      <c r="H1701" s="317"/>
      <c r="I1701" s="316" t="s">
        <v>445</v>
      </c>
      <c r="J1701" s="318"/>
      <c r="K1701" s="319"/>
      <c r="L1701" s="292" t="s">
        <v>446</v>
      </c>
      <c r="M1701" s="324"/>
      <c r="N1701" s="294" t="str">
        <f t="shared" si="464"/>
        <v/>
      </c>
      <c r="O1701" s="319"/>
      <c r="P1701" s="296" t="str">
        <f t="shared" si="465"/>
        <v/>
      </c>
      <c r="Q1701" s="552"/>
      <c r="R1701" s="551"/>
      <c r="S1701" s="291"/>
      <c r="T1701" t="str">
        <f t="shared" si="466"/>
        <v>-</v>
      </c>
      <c r="U1701" s="560">
        <f t="shared" si="467"/>
        <v>0</v>
      </c>
      <c r="V1701" s="560">
        <f t="shared" si="468"/>
        <v>0</v>
      </c>
      <c r="W1701" s="560">
        <f t="shared" si="469"/>
        <v>0</v>
      </c>
    </row>
    <row r="1702" spans="1:23" ht="21" customHeight="1">
      <c r="A1702" s="316" t="str">
        <f t="shared" si="460"/>
        <v/>
      </c>
      <c r="B1702" s="316" t="str">
        <f t="shared" si="461"/>
        <v/>
      </c>
      <c r="C1702" s="316" t="str">
        <f>IF(AND(F1702&lt;&gt;"",G1702&lt;&gt;""),COUNT($C$32:C1701)+1,"")</f>
        <v/>
      </c>
      <c r="D1702" s="292" t="str">
        <f t="shared" si="462"/>
        <v/>
      </c>
      <c r="E1702" s="292" t="str">
        <f t="shared" si="463"/>
        <v/>
      </c>
      <c r="F1702" s="316"/>
      <c r="G1702" s="316"/>
      <c r="H1702" s="317"/>
      <c r="I1702" s="316" t="s">
        <v>445</v>
      </c>
      <c r="J1702" s="318"/>
      <c r="K1702" s="319"/>
      <c r="L1702" s="292" t="s">
        <v>446</v>
      </c>
      <c r="M1702" s="324"/>
      <c r="N1702" s="294" t="str">
        <f t="shared" si="464"/>
        <v/>
      </c>
      <c r="O1702" s="319"/>
      <c r="P1702" s="296" t="str">
        <f t="shared" si="465"/>
        <v/>
      </c>
      <c r="Q1702" s="552"/>
      <c r="R1702" s="551"/>
      <c r="S1702" s="291"/>
      <c r="T1702" t="str">
        <f t="shared" si="466"/>
        <v>-</v>
      </c>
      <c r="U1702" s="560">
        <f t="shared" si="467"/>
        <v>0</v>
      </c>
      <c r="V1702" s="560">
        <f t="shared" si="468"/>
        <v>0</v>
      </c>
      <c r="W1702" s="560">
        <f t="shared" si="469"/>
        <v>0</v>
      </c>
    </row>
    <row r="1703" spans="1:23" ht="21" customHeight="1">
      <c r="A1703" s="316" t="str">
        <f t="shared" si="460"/>
        <v/>
      </c>
      <c r="B1703" s="316" t="str">
        <f t="shared" si="461"/>
        <v/>
      </c>
      <c r="C1703" s="316" t="str">
        <f>IF(AND(F1703&lt;&gt;"",G1703&lt;&gt;""),COUNT($C$32:C1702)+1,"")</f>
        <v/>
      </c>
      <c r="D1703" s="292" t="str">
        <f t="shared" si="462"/>
        <v/>
      </c>
      <c r="E1703" s="292" t="str">
        <f t="shared" si="463"/>
        <v/>
      </c>
      <c r="F1703" s="316"/>
      <c r="G1703" s="316"/>
      <c r="H1703" s="317"/>
      <c r="I1703" s="316" t="s">
        <v>445</v>
      </c>
      <c r="J1703" s="318"/>
      <c r="K1703" s="319"/>
      <c r="L1703" s="292" t="s">
        <v>446</v>
      </c>
      <c r="M1703" s="324"/>
      <c r="N1703" s="294" t="str">
        <f t="shared" si="464"/>
        <v/>
      </c>
      <c r="O1703" s="319"/>
      <c r="P1703" s="296" t="str">
        <f t="shared" si="465"/>
        <v/>
      </c>
      <c r="Q1703" s="552"/>
      <c r="R1703" s="551"/>
      <c r="S1703" s="291"/>
      <c r="T1703" t="str">
        <f t="shared" si="466"/>
        <v>-</v>
      </c>
      <c r="U1703" s="560">
        <f t="shared" si="467"/>
        <v>0</v>
      </c>
      <c r="V1703" s="560">
        <f t="shared" si="468"/>
        <v>0</v>
      </c>
      <c r="W1703" s="560">
        <f t="shared" si="469"/>
        <v>0</v>
      </c>
    </row>
    <row r="1704" spans="1:23" ht="21" customHeight="1">
      <c r="A1704" s="316" t="str">
        <f t="shared" si="460"/>
        <v/>
      </c>
      <c r="B1704" s="316" t="str">
        <f t="shared" si="461"/>
        <v/>
      </c>
      <c r="C1704" s="316" t="str">
        <f>IF(AND(F1704&lt;&gt;"",G1704&lt;&gt;""),COUNT($C$32:C1703)+1,"")</f>
        <v/>
      </c>
      <c r="D1704" s="292" t="str">
        <f t="shared" si="462"/>
        <v/>
      </c>
      <c r="E1704" s="292" t="str">
        <f t="shared" si="463"/>
        <v/>
      </c>
      <c r="F1704" s="316"/>
      <c r="G1704" s="316"/>
      <c r="H1704" s="317"/>
      <c r="I1704" s="316" t="s">
        <v>445</v>
      </c>
      <c r="J1704" s="318"/>
      <c r="K1704" s="319"/>
      <c r="L1704" s="292" t="s">
        <v>446</v>
      </c>
      <c r="M1704" s="324"/>
      <c r="N1704" s="294" t="str">
        <f t="shared" si="464"/>
        <v/>
      </c>
      <c r="O1704" s="319"/>
      <c r="P1704" s="296" t="str">
        <f t="shared" si="465"/>
        <v/>
      </c>
      <c r="Q1704" s="552"/>
      <c r="R1704" s="551"/>
      <c r="S1704" s="291"/>
      <c r="T1704" t="str">
        <f t="shared" si="466"/>
        <v>-</v>
      </c>
      <c r="U1704" s="560">
        <f t="shared" si="467"/>
        <v>0</v>
      </c>
      <c r="V1704" s="560">
        <f t="shared" si="468"/>
        <v>0</v>
      </c>
      <c r="W1704" s="560">
        <f t="shared" si="469"/>
        <v>0</v>
      </c>
    </row>
    <row r="1705" spans="1:23" ht="21" customHeight="1">
      <c r="A1705" s="316" t="str">
        <f t="shared" si="460"/>
        <v/>
      </c>
      <c r="B1705" s="316" t="str">
        <f t="shared" si="461"/>
        <v/>
      </c>
      <c r="C1705" s="316" t="str">
        <f>IF(AND(F1705&lt;&gt;"",G1705&lt;&gt;""),COUNT($C$32:C1704)+1,"")</f>
        <v/>
      </c>
      <c r="D1705" s="292" t="str">
        <f t="shared" si="462"/>
        <v/>
      </c>
      <c r="E1705" s="292" t="str">
        <f t="shared" si="463"/>
        <v/>
      </c>
      <c r="F1705" s="316"/>
      <c r="G1705" s="316"/>
      <c r="H1705" s="317"/>
      <c r="I1705" s="316" t="s">
        <v>445</v>
      </c>
      <c r="J1705" s="318"/>
      <c r="K1705" s="319"/>
      <c r="L1705" s="292" t="s">
        <v>446</v>
      </c>
      <c r="M1705" s="324"/>
      <c r="N1705" s="294" t="str">
        <f t="shared" si="464"/>
        <v/>
      </c>
      <c r="O1705" s="319"/>
      <c r="P1705" s="296" t="str">
        <f t="shared" si="465"/>
        <v/>
      </c>
      <c r="Q1705" s="552"/>
      <c r="R1705" s="551"/>
      <c r="S1705" s="291"/>
      <c r="T1705" t="str">
        <f t="shared" si="466"/>
        <v>-</v>
      </c>
      <c r="U1705" s="560">
        <f t="shared" si="467"/>
        <v>0</v>
      </c>
      <c r="V1705" s="560">
        <f t="shared" si="468"/>
        <v>0</v>
      </c>
      <c r="W1705" s="560">
        <f t="shared" si="469"/>
        <v>0</v>
      </c>
    </row>
    <row r="1706" spans="1:23" ht="21" customHeight="1">
      <c r="A1706" s="316" t="str">
        <f t="shared" si="460"/>
        <v/>
      </c>
      <c r="B1706" s="316" t="str">
        <f t="shared" si="461"/>
        <v/>
      </c>
      <c r="C1706" s="316" t="str">
        <f>IF(AND(F1706&lt;&gt;"",G1706&lt;&gt;""),COUNT($C$32:C1705)+1,"")</f>
        <v/>
      </c>
      <c r="D1706" s="292" t="str">
        <f t="shared" si="462"/>
        <v/>
      </c>
      <c r="E1706" s="292" t="str">
        <f t="shared" si="463"/>
        <v/>
      </c>
      <c r="F1706" s="316"/>
      <c r="G1706" s="316"/>
      <c r="H1706" s="317"/>
      <c r="I1706" s="316" t="s">
        <v>445</v>
      </c>
      <c r="J1706" s="318"/>
      <c r="K1706" s="319"/>
      <c r="L1706" s="292" t="s">
        <v>446</v>
      </c>
      <c r="M1706" s="324"/>
      <c r="N1706" s="294" t="str">
        <f t="shared" si="464"/>
        <v/>
      </c>
      <c r="O1706" s="319"/>
      <c r="P1706" s="296" t="str">
        <f t="shared" si="465"/>
        <v/>
      </c>
      <c r="Q1706" s="552"/>
      <c r="R1706" s="551"/>
      <c r="S1706" s="291"/>
      <c r="T1706" t="str">
        <f t="shared" si="466"/>
        <v>-</v>
      </c>
      <c r="U1706" s="560">
        <f t="shared" si="467"/>
        <v>0</v>
      </c>
      <c r="V1706" s="560">
        <f t="shared" si="468"/>
        <v>0</v>
      </c>
      <c r="W1706" s="560">
        <f t="shared" si="469"/>
        <v>0</v>
      </c>
    </row>
    <row r="1707" spans="1:23" ht="21" customHeight="1">
      <c r="A1707" s="316" t="str">
        <f t="shared" si="460"/>
        <v/>
      </c>
      <c r="B1707" s="316" t="str">
        <f t="shared" si="461"/>
        <v/>
      </c>
      <c r="C1707" s="316" t="str">
        <f>IF(AND(F1707&lt;&gt;"",G1707&lt;&gt;""),COUNT($C$32:C1706)+1,"")</f>
        <v/>
      </c>
      <c r="D1707" s="292" t="str">
        <f t="shared" si="462"/>
        <v/>
      </c>
      <c r="E1707" s="292" t="str">
        <f t="shared" si="463"/>
        <v/>
      </c>
      <c r="F1707" s="316"/>
      <c r="G1707" s="316"/>
      <c r="H1707" s="317"/>
      <c r="I1707" s="316" t="s">
        <v>445</v>
      </c>
      <c r="J1707" s="318"/>
      <c r="K1707" s="319"/>
      <c r="L1707" s="292" t="s">
        <v>446</v>
      </c>
      <c r="M1707" s="324"/>
      <c r="N1707" s="294" t="str">
        <f t="shared" si="464"/>
        <v/>
      </c>
      <c r="O1707" s="319"/>
      <c r="P1707" s="296" t="str">
        <f t="shared" si="465"/>
        <v/>
      </c>
      <c r="Q1707" s="552"/>
      <c r="R1707" s="551"/>
      <c r="S1707" s="291"/>
      <c r="T1707" t="str">
        <f t="shared" si="466"/>
        <v>-</v>
      </c>
      <c r="U1707" s="560">
        <f t="shared" si="467"/>
        <v>0</v>
      </c>
      <c r="V1707" s="560">
        <f t="shared" si="468"/>
        <v>0</v>
      </c>
      <c r="W1707" s="560">
        <f t="shared" si="469"/>
        <v>0</v>
      </c>
    </row>
    <row r="1708" spans="1:23" ht="21" customHeight="1">
      <c r="A1708" s="316" t="str">
        <f t="shared" si="460"/>
        <v/>
      </c>
      <c r="B1708" s="316" t="str">
        <f t="shared" si="461"/>
        <v/>
      </c>
      <c r="C1708" s="316" t="str">
        <f>IF(AND(F1708&lt;&gt;"",G1708&lt;&gt;""),COUNT($C$32:C1707)+1,"")</f>
        <v/>
      </c>
      <c r="D1708" s="292" t="str">
        <f t="shared" si="462"/>
        <v/>
      </c>
      <c r="E1708" s="292" t="str">
        <f t="shared" si="463"/>
        <v/>
      </c>
      <c r="F1708" s="316"/>
      <c r="G1708" s="316"/>
      <c r="H1708" s="317"/>
      <c r="I1708" s="316" t="s">
        <v>445</v>
      </c>
      <c r="J1708" s="318"/>
      <c r="K1708" s="319"/>
      <c r="L1708" s="292" t="s">
        <v>446</v>
      </c>
      <c r="M1708" s="324"/>
      <c r="N1708" s="294" t="str">
        <f t="shared" si="464"/>
        <v/>
      </c>
      <c r="O1708" s="319"/>
      <c r="P1708" s="296" t="str">
        <f t="shared" si="465"/>
        <v/>
      </c>
      <c r="Q1708" s="552"/>
      <c r="R1708" s="551"/>
      <c r="S1708" s="291"/>
      <c r="T1708" t="str">
        <f t="shared" si="466"/>
        <v>-</v>
      </c>
      <c r="U1708" s="560">
        <f t="shared" si="467"/>
        <v>0</v>
      </c>
      <c r="V1708" s="560">
        <f t="shared" si="468"/>
        <v>0</v>
      </c>
      <c r="W1708" s="560">
        <f t="shared" si="469"/>
        <v>0</v>
      </c>
    </row>
    <row r="1709" spans="1:23" ht="21" customHeight="1">
      <c r="A1709" s="316" t="str">
        <f t="shared" si="460"/>
        <v/>
      </c>
      <c r="B1709" s="316" t="str">
        <f t="shared" si="461"/>
        <v/>
      </c>
      <c r="C1709" s="316" t="str">
        <f>IF(AND(F1709&lt;&gt;"",G1709&lt;&gt;""),COUNT($C$32:C1708)+1,"")</f>
        <v/>
      </c>
      <c r="D1709" s="292" t="str">
        <f t="shared" si="462"/>
        <v/>
      </c>
      <c r="E1709" s="292" t="str">
        <f t="shared" si="463"/>
        <v/>
      </c>
      <c r="F1709" s="316"/>
      <c r="G1709" s="316"/>
      <c r="H1709" s="317"/>
      <c r="I1709" s="316" t="s">
        <v>445</v>
      </c>
      <c r="J1709" s="318"/>
      <c r="K1709" s="319"/>
      <c r="L1709" s="292" t="s">
        <v>446</v>
      </c>
      <c r="M1709" s="324"/>
      <c r="N1709" s="294" t="str">
        <f t="shared" si="464"/>
        <v/>
      </c>
      <c r="O1709" s="319"/>
      <c r="P1709" s="296" t="str">
        <f t="shared" si="465"/>
        <v/>
      </c>
      <c r="Q1709" s="552"/>
      <c r="R1709" s="551"/>
      <c r="S1709" s="291"/>
      <c r="T1709" t="str">
        <f t="shared" si="466"/>
        <v>-</v>
      </c>
      <c r="U1709" s="560">
        <f t="shared" si="467"/>
        <v>0</v>
      </c>
      <c r="V1709" s="560">
        <f t="shared" si="468"/>
        <v>0</v>
      </c>
      <c r="W1709" s="560">
        <f t="shared" si="469"/>
        <v>0</v>
      </c>
    </row>
    <row r="1710" spans="1:23" ht="21" customHeight="1">
      <c r="A1710" s="316" t="str">
        <f t="shared" si="460"/>
        <v/>
      </c>
      <c r="B1710" s="316" t="str">
        <f t="shared" si="461"/>
        <v/>
      </c>
      <c r="C1710" s="316" t="str">
        <f>IF(AND(F1710&lt;&gt;"",G1710&lt;&gt;""),COUNT($C$32:C1709)+1,"")</f>
        <v/>
      </c>
      <c r="D1710" s="292" t="str">
        <f t="shared" si="462"/>
        <v/>
      </c>
      <c r="E1710" s="292" t="str">
        <f t="shared" si="463"/>
        <v/>
      </c>
      <c r="F1710" s="316"/>
      <c r="G1710" s="316"/>
      <c r="H1710" s="317"/>
      <c r="I1710" s="316" t="s">
        <v>445</v>
      </c>
      <c r="J1710" s="318"/>
      <c r="K1710" s="319"/>
      <c r="L1710" s="292" t="s">
        <v>446</v>
      </c>
      <c r="M1710" s="324"/>
      <c r="N1710" s="294" t="str">
        <f t="shared" si="464"/>
        <v/>
      </c>
      <c r="O1710" s="319"/>
      <c r="P1710" s="296" t="str">
        <f t="shared" si="465"/>
        <v/>
      </c>
      <c r="Q1710" s="552"/>
      <c r="R1710" s="551"/>
      <c r="S1710" s="291"/>
      <c r="T1710" t="str">
        <f t="shared" si="466"/>
        <v>-</v>
      </c>
      <c r="U1710" s="560">
        <f t="shared" si="467"/>
        <v>0</v>
      </c>
      <c r="V1710" s="560">
        <f t="shared" si="468"/>
        <v>0</v>
      </c>
      <c r="W1710" s="560">
        <f t="shared" si="469"/>
        <v>0</v>
      </c>
    </row>
    <row r="1711" spans="1:23" ht="21" customHeight="1">
      <c r="A1711" s="316" t="str">
        <f t="shared" si="460"/>
        <v/>
      </c>
      <c r="B1711" s="316" t="str">
        <f t="shared" si="461"/>
        <v/>
      </c>
      <c r="C1711" s="316" t="str">
        <f>IF(AND(F1711&lt;&gt;"",G1711&lt;&gt;""),COUNT($C$32:C1710)+1,"")</f>
        <v/>
      </c>
      <c r="D1711" s="292" t="str">
        <f t="shared" si="462"/>
        <v/>
      </c>
      <c r="E1711" s="292" t="str">
        <f t="shared" si="463"/>
        <v/>
      </c>
      <c r="F1711" s="316"/>
      <c r="G1711" s="316"/>
      <c r="H1711" s="317"/>
      <c r="I1711" s="316" t="s">
        <v>445</v>
      </c>
      <c r="J1711" s="318"/>
      <c r="K1711" s="319"/>
      <c r="L1711" s="292" t="s">
        <v>446</v>
      </c>
      <c r="M1711" s="324"/>
      <c r="N1711" s="294" t="str">
        <f t="shared" si="464"/>
        <v/>
      </c>
      <c r="O1711" s="319"/>
      <c r="P1711" s="296" t="str">
        <f t="shared" si="465"/>
        <v/>
      </c>
      <c r="Q1711" s="552"/>
      <c r="R1711" s="551"/>
      <c r="S1711" s="291"/>
      <c r="T1711" t="str">
        <f t="shared" si="466"/>
        <v>-</v>
      </c>
      <c r="U1711" s="560">
        <f t="shared" si="467"/>
        <v>0</v>
      </c>
      <c r="V1711" s="560">
        <f t="shared" si="468"/>
        <v>0</v>
      </c>
      <c r="W1711" s="560">
        <f t="shared" si="469"/>
        <v>0</v>
      </c>
    </row>
    <row r="1712" spans="1:23" ht="21" customHeight="1">
      <c r="A1712" s="316" t="str">
        <f t="shared" si="460"/>
        <v/>
      </c>
      <c r="B1712" s="316" t="str">
        <f t="shared" si="461"/>
        <v/>
      </c>
      <c r="C1712" s="316" t="str">
        <f>IF(AND(F1712&lt;&gt;"",G1712&lt;&gt;""),COUNT($C$32:C1711)+1,"")</f>
        <v/>
      </c>
      <c r="D1712" s="292" t="str">
        <f t="shared" si="462"/>
        <v/>
      </c>
      <c r="E1712" s="292" t="str">
        <f t="shared" si="463"/>
        <v/>
      </c>
      <c r="F1712" s="316"/>
      <c r="G1712" s="316"/>
      <c r="H1712" s="317"/>
      <c r="I1712" s="316" t="s">
        <v>445</v>
      </c>
      <c r="J1712" s="318"/>
      <c r="K1712" s="319"/>
      <c r="L1712" s="292" t="s">
        <v>446</v>
      </c>
      <c r="M1712" s="324"/>
      <c r="N1712" s="294" t="str">
        <f t="shared" si="464"/>
        <v/>
      </c>
      <c r="O1712" s="319"/>
      <c r="P1712" s="296" t="str">
        <f t="shared" si="465"/>
        <v/>
      </c>
      <c r="Q1712" s="552"/>
      <c r="R1712" s="551"/>
      <c r="S1712" s="291"/>
      <c r="T1712" t="str">
        <f t="shared" si="466"/>
        <v>-</v>
      </c>
      <c r="U1712" s="560">
        <f t="shared" si="467"/>
        <v>0</v>
      </c>
      <c r="V1712" s="560">
        <f t="shared" si="468"/>
        <v>0</v>
      </c>
      <c r="W1712" s="560">
        <f t="shared" si="469"/>
        <v>0</v>
      </c>
    </row>
    <row r="1713" spans="1:23" ht="21" customHeight="1">
      <c r="A1713" s="316" t="str">
        <f t="shared" si="460"/>
        <v/>
      </c>
      <c r="B1713" s="316" t="str">
        <f t="shared" si="461"/>
        <v/>
      </c>
      <c r="C1713" s="316" t="str">
        <f>IF(AND(F1713&lt;&gt;"",G1713&lt;&gt;""),COUNT($C$32:C1712)+1,"")</f>
        <v/>
      </c>
      <c r="D1713" s="292" t="str">
        <f t="shared" si="462"/>
        <v/>
      </c>
      <c r="E1713" s="292" t="str">
        <f t="shared" si="463"/>
        <v/>
      </c>
      <c r="F1713" s="316"/>
      <c r="G1713" s="316"/>
      <c r="H1713" s="317"/>
      <c r="I1713" s="316" t="s">
        <v>445</v>
      </c>
      <c r="J1713" s="318"/>
      <c r="K1713" s="319"/>
      <c r="L1713" s="292" t="s">
        <v>446</v>
      </c>
      <c r="M1713" s="324"/>
      <c r="N1713" s="294" t="str">
        <f t="shared" si="464"/>
        <v/>
      </c>
      <c r="O1713" s="319"/>
      <c r="P1713" s="296" t="str">
        <f t="shared" si="465"/>
        <v/>
      </c>
      <c r="Q1713" s="552"/>
      <c r="R1713" s="551"/>
      <c r="S1713" s="291"/>
      <c r="T1713" t="str">
        <f t="shared" si="466"/>
        <v>-</v>
      </c>
      <c r="U1713" s="560">
        <f t="shared" si="467"/>
        <v>0</v>
      </c>
      <c r="V1713" s="560">
        <f t="shared" si="468"/>
        <v>0</v>
      </c>
      <c r="W1713" s="560">
        <f t="shared" si="469"/>
        <v>0</v>
      </c>
    </row>
    <row r="1714" spans="1:23" ht="21" customHeight="1">
      <c r="A1714" s="316" t="str">
        <f t="shared" si="460"/>
        <v/>
      </c>
      <c r="B1714" s="316" t="str">
        <f t="shared" si="461"/>
        <v/>
      </c>
      <c r="C1714" s="316" t="str">
        <f>IF(AND(F1714&lt;&gt;"",G1714&lt;&gt;""),COUNT($C$32:C1713)+1,"")</f>
        <v/>
      </c>
      <c r="D1714" s="292" t="str">
        <f t="shared" si="462"/>
        <v/>
      </c>
      <c r="E1714" s="292" t="str">
        <f t="shared" si="463"/>
        <v/>
      </c>
      <c r="F1714" s="316"/>
      <c r="G1714" s="316"/>
      <c r="H1714" s="317"/>
      <c r="I1714" s="316" t="s">
        <v>445</v>
      </c>
      <c r="J1714" s="318"/>
      <c r="K1714" s="319"/>
      <c r="L1714" s="292" t="s">
        <v>446</v>
      </c>
      <c r="M1714" s="324"/>
      <c r="N1714" s="294" t="str">
        <f t="shared" si="464"/>
        <v/>
      </c>
      <c r="O1714" s="319"/>
      <c r="P1714" s="296" t="str">
        <f t="shared" si="465"/>
        <v/>
      </c>
      <c r="Q1714" s="552"/>
      <c r="R1714" s="551"/>
      <c r="S1714" s="291"/>
      <c r="T1714" t="str">
        <f t="shared" si="466"/>
        <v>-</v>
      </c>
      <c r="U1714" s="560">
        <f t="shared" si="467"/>
        <v>0</v>
      </c>
      <c r="V1714" s="560">
        <f t="shared" si="468"/>
        <v>0</v>
      </c>
      <c r="W1714" s="560">
        <f t="shared" si="469"/>
        <v>0</v>
      </c>
    </row>
    <row r="1715" spans="1:23" ht="21" customHeight="1">
      <c r="A1715" s="316" t="str">
        <f t="shared" si="460"/>
        <v/>
      </c>
      <c r="B1715" s="316" t="str">
        <f t="shared" si="461"/>
        <v/>
      </c>
      <c r="C1715" s="316" t="str">
        <f>IF(AND(F1715&lt;&gt;"",G1715&lt;&gt;""),COUNT($C$32:C1714)+1,"")</f>
        <v/>
      </c>
      <c r="D1715" s="292" t="str">
        <f t="shared" si="462"/>
        <v/>
      </c>
      <c r="E1715" s="292" t="str">
        <f t="shared" si="463"/>
        <v/>
      </c>
      <c r="F1715" s="316"/>
      <c r="G1715" s="316"/>
      <c r="H1715" s="317"/>
      <c r="I1715" s="316" t="s">
        <v>445</v>
      </c>
      <c r="J1715" s="318"/>
      <c r="K1715" s="319"/>
      <c r="L1715" s="292" t="s">
        <v>446</v>
      </c>
      <c r="M1715" s="324"/>
      <c r="N1715" s="294" t="str">
        <f t="shared" si="464"/>
        <v/>
      </c>
      <c r="O1715" s="319"/>
      <c r="P1715" s="296" t="str">
        <f t="shared" si="465"/>
        <v/>
      </c>
      <c r="Q1715" s="552"/>
      <c r="R1715" s="551"/>
      <c r="S1715" s="291"/>
      <c r="T1715" t="str">
        <f t="shared" si="466"/>
        <v>-</v>
      </c>
      <c r="U1715" s="560">
        <f t="shared" si="467"/>
        <v>0</v>
      </c>
      <c r="V1715" s="560">
        <f t="shared" si="468"/>
        <v>0</v>
      </c>
      <c r="W1715" s="560">
        <f t="shared" si="469"/>
        <v>0</v>
      </c>
    </row>
    <row r="1716" spans="1:23" ht="21" customHeight="1">
      <c r="A1716" s="316" t="str">
        <f t="shared" si="460"/>
        <v/>
      </c>
      <c r="B1716" s="316" t="str">
        <f t="shared" si="461"/>
        <v/>
      </c>
      <c r="C1716" s="316" t="str">
        <f>IF(AND(F1716&lt;&gt;"",G1716&lt;&gt;""),COUNT($C$32:C1715)+1,"")</f>
        <v/>
      </c>
      <c r="D1716" s="292" t="str">
        <f t="shared" si="462"/>
        <v/>
      </c>
      <c r="E1716" s="292" t="str">
        <f t="shared" si="463"/>
        <v/>
      </c>
      <c r="F1716" s="316"/>
      <c r="G1716" s="316"/>
      <c r="H1716" s="317"/>
      <c r="I1716" s="316" t="s">
        <v>445</v>
      </c>
      <c r="J1716" s="318"/>
      <c r="K1716" s="319"/>
      <c r="L1716" s="292" t="s">
        <v>446</v>
      </c>
      <c r="M1716" s="324"/>
      <c r="N1716" s="294" t="str">
        <f t="shared" si="464"/>
        <v/>
      </c>
      <c r="O1716" s="319"/>
      <c r="P1716" s="296" t="str">
        <f t="shared" si="465"/>
        <v/>
      </c>
      <c r="Q1716" s="552"/>
      <c r="R1716" s="551"/>
      <c r="S1716" s="291"/>
      <c r="T1716" t="str">
        <f t="shared" si="466"/>
        <v>-</v>
      </c>
      <c r="U1716" s="560">
        <f t="shared" si="467"/>
        <v>0</v>
      </c>
      <c r="V1716" s="560">
        <f t="shared" si="468"/>
        <v>0</v>
      </c>
      <c r="W1716" s="560">
        <f t="shared" si="469"/>
        <v>0</v>
      </c>
    </row>
    <row r="1717" spans="1:23" ht="21" customHeight="1">
      <c r="A1717" s="316" t="str">
        <f t="shared" si="460"/>
        <v/>
      </c>
      <c r="B1717" s="316" t="str">
        <f t="shared" si="461"/>
        <v/>
      </c>
      <c r="C1717" s="316" t="str">
        <f>IF(AND(F1717&lt;&gt;"",G1717&lt;&gt;""),COUNT($C$32:C1716)+1,"")</f>
        <v/>
      </c>
      <c r="D1717" s="292" t="str">
        <f t="shared" si="462"/>
        <v/>
      </c>
      <c r="E1717" s="292" t="str">
        <f t="shared" si="463"/>
        <v/>
      </c>
      <c r="F1717" s="316"/>
      <c r="G1717" s="316"/>
      <c r="H1717" s="317"/>
      <c r="I1717" s="316" t="s">
        <v>445</v>
      </c>
      <c r="J1717" s="318"/>
      <c r="K1717" s="319"/>
      <c r="L1717" s="292" t="s">
        <v>446</v>
      </c>
      <c r="M1717" s="324"/>
      <c r="N1717" s="294" t="str">
        <f t="shared" si="464"/>
        <v/>
      </c>
      <c r="O1717" s="319"/>
      <c r="P1717" s="296" t="str">
        <f t="shared" si="465"/>
        <v/>
      </c>
      <c r="Q1717" s="552"/>
      <c r="R1717" s="551"/>
      <c r="S1717" s="291"/>
      <c r="T1717" t="str">
        <f t="shared" si="466"/>
        <v>-</v>
      </c>
      <c r="U1717" s="560">
        <f t="shared" si="467"/>
        <v>0</v>
      </c>
      <c r="V1717" s="560">
        <f t="shared" si="468"/>
        <v>0</v>
      </c>
      <c r="W1717" s="560">
        <f t="shared" si="469"/>
        <v>0</v>
      </c>
    </row>
    <row r="1718" spans="1:23" ht="21" customHeight="1">
      <c r="A1718" s="316" t="str">
        <f t="shared" si="460"/>
        <v/>
      </c>
      <c r="B1718" s="316" t="str">
        <f t="shared" si="461"/>
        <v/>
      </c>
      <c r="C1718" s="316" t="str">
        <f>IF(AND(F1718&lt;&gt;"",G1718&lt;&gt;""),COUNT($C$32:C1717)+1,"")</f>
        <v/>
      </c>
      <c r="D1718" s="292" t="str">
        <f t="shared" si="462"/>
        <v/>
      </c>
      <c r="E1718" s="292" t="str">
        <f t="shared" si="463"/>
        <v/>
      </c>
      <c r="F1718" s="316"/>
      <c r="G1718" s="316"/>
      <c r="H1718" s="317"/>
      <c r="I1718" s="316" t="s">
        <v>445</v>
      </c>
      <c r="J1718" s="318"/>
      <c r="K1718" s="319"/>
      <c r="L1718" s="292" t="s">
        <v>446</v>
      </c>
      <c r="M1718" s="324"/>
      <c r="N1718" s="294" t="str">
        <f t="shared" si="464"/>
        <v/>
      </c>
      <c r="O1718" s="319"/>
      <c r="P1718" s="296" t="str">
        <f t="shared" si="465"/>
        <v/>
      </c>
      <c r="Q1718" s="552"/>
      <c r="R1718" s="551"/>
      <c r="S1718" s="291"/>
      <c r="T1718" t="str">
        <f t="shared" si="466"/>
        <v>-</v>
      </c>
      <c r="U1718" s="560">
        <f t="shared" si="467"/>
        <v>0</v>
      </c>
      <c r="V1718" s="560">
        <f t="shared" si="468"/>
        <v>0</v>
      </c>
      <c r="W1718" s="560">
        <f t="shared" si="469"/>
        <v>0</v>
      </c>
    </row>
    <row r="1719" spans="1:23" ht="21" customHeight="1">
      <c r="A1719" s="316" t="str">
        <f t="shared" ref="A1719:A1782" si="470">IF(AND(F1719&lt;&gt;"",G1719&lt;&gt;""),LEFT(E1719,5),"")</f>
        <v/>
      </c>
      <c r="B1719" s="316" t="str">
        <f t="shared" ref="B1719:B1782" si="471">IF(AND(F1719&lt;&gt;"",G1719&lt;&gt;""),LEFT(G1719,2),"")</f>
        <v/>
      </c>
      <c r="C1719" s="316" t="str">
        <f>IF(AND(F1719&lt;&gt;"",G1719&lt;&gt;""),COUNT($C$32:C1718)+1,"")</f>
        <v/>
      </c>
      <c r="D1719" s="292" t="str">
        <f t="shared" ref="D1719:D1782" si="472">IF(C1719&lt;&gt;"","LN"&amp;TEXT(C1719,"0000"),"")</f>
        <v/>
      </c>
      <c r="E1719" s="292" t="str">
        <f t="shared" ref="E1719:E1782" si="473">IF(AND(F1719&lt;&gt;"",G1719&lt;&gt;""),LEFT(F1719,7),"")</f>
        <v/>
      </c>
      <c r="F1719" s="316"/>
      <c r="G1719" s="316"/>
      <c r="H1719" s="317"/>
      <c r="I1719" s="316" t="s">
        <v>445</v>
      </c>
      <c r="J1719" s="318"/>
      <c r="K1719" s="319"/>
      <c r="L1719" s="292" t="s">
        <v>446</v>
      </c>
      <c r="M1719" s="324"/>
      <c r="N1719" s="294" t="str">
        <f t="shared" ref="N1719:N1782" si="474">IF(AND(F1719&lt;&gt;"",G1719&lt;&gt;""),K1719*M1719,"")</f>
        <v/>
      </c>
      <c r="O1719" s="319"/>
      <c r="P1719" s="296" t="str">
        <f t="shared" ref="P1719:P1782" si="475">IF(AND(F1719&lt;&gt;"",G1719&lt;&gt;""),N1719*O1719,"")</f>
        <v/>
      </c>
      <c r="Q1719" s="552"/>
      <c r="R1719" s="551"/>
      <c r="S1719" s="291"/>
      <c r="T1719" t="str">
        <f t="shared" ref="T1719:T1782" si="476">IF(AND(F1719&lt;&gt;"",G1719&lt;&gt;""),"ok","-")</f>
        <v>-</v>
      </c>
      <c r="U1719" s="560">
        <f t="shared" ref="U1719:U1782" si="477">MOD(K1719,1)</f>
        <v>0</v>
      </c>
      <c r="V1719" s="560">
        <f t="shared" ref="V1719:V1782" si="478">MOD(M1719,1)</f>
        <v>0</v>
      </c>
      <c r="W1719" s="560">
        <f t="shared" ref="W1719:W1782" si="479">MOD(O1719,1)</f>
        <v>0</v>
      </c>
    </row>
    <row r="1720" spans="1:23" ht="21" customHeight="1">
      <c r="A1720" s="316" t="str">
        <f t="shared" si="470"/>
        <v/>
      </c>
      <c r="B1720" s="316" t="str">
        <f t="shared" si="471"/>
        <v/>
      </c>
      <c r="C1720" s="316" t="str">
        <f>IF(AND(F1720&lt;&gt;"",G1720&lt;&gt;""),COUNT($C$32:C1719)+1,"")</f>
        <v/>
      </c>
      <c r="D1720" s="292" t="str">
        <f t="shared" si="472"/>
        <v/>
      </c>
      <c r="E1720" s="292" t="str">
        <f t="shared" si="473"/>
        <v/>
      </c>
      <c r="F1720" s="316"/>
      <c r="G1720" s="316"/>
      <c r="H1720" s="317"/>
      <c r="I1720" s="316" t="s">
        <v>445</v>
      </c>
      <c r="J1720" s="318"/>
      <c r="K1720" s="319"/>
      <c r="L1720" s="292" t="s">
        <v>446</v>
      </c>
      <c r="M1720" s="324"/>
      <c r="N1720" s="294" t="str">
        <f t="shared" si="474"/>
        <v/>
      </c>
      <c r="O1720" s="319"/>
      <c r="P1720" s="296" t="str">
        <f t="shared" si="475"/>
        <v/>
      </c>
      <c r="Q1720" s="552"/>
      <c r="R1720" s="551"/>
      <c r="S1720" s="291"/>
      <c r="T1720" t="str">
        <f t="shared" si="476"/>
        <v>-</v>
      </c>
      <c r="U1720" s="560">
        <f t="shared" si="477"/>
        <v>0</v>
      </c>
      <c r="V1720" s="560">
        <f t="shared" si="478"/>
        <v>0</v>
      </c>
      <c r="W1720" s="560">
        <f t="shared" si="479"/>
        <v>0</v>
      </c>
    </row>
    <row r="1721" spans="1:23" ht="21" customHeight="1">
      <c r="A1721" s="316" t="str">
        <f t="shared" si="470"/>
        <v/>
      </c>
      <c r="B1721" s="316" t="str">
        <f t="shared" si="471"/>
        <v/>
      </c>
      <c r="C1721" s="316" t="str">
        <f>IF(AND(F1721&lt;&gt;"",G1721&lt;&gt;""),COUNT($C$32:C1720)+1,"")</f>
        <v/>
      </c>
      <c r="D1721" s="292" t="str">
        <f t="shared" si="472"/>
        <v/>
      </c>
      <c r="E1721" s="292" t="str">
        <f t="shared" si="473"/>
        <v/>
      </c>
      <c r="F1721" s="316"/>
      <c r="G1721" s="316"/>
      <c r="H1721" s="317"/>
      <c r="I1721" s="316" t="s">
        <v>445</v>
      </c>
      <c r="J1721" s="318"/>
      <c r="K1721" s="319"/>
      <c r="L1721" s="292" t="s">
        <v>446</v>
      </c>
      <c r="M1721" s="324"/>
      <c r="N1721" s="294" t="str">
        <f t="shared" si="474"/>
        <v/>
      </c>
      <c r="O1721" s="319"/>
      <c r="P1721" s="296" t="str">
        <f t="shared" si="475"/>
        <v/>
      </c>
      <c r="Q1721" s="552"/>
      <c r="R1721" s="551"/>
      <c r="S1721" s="291"/>
      <c r="T1721" t="str">
        <f t="shared" si="476"/>
        <v>-</v>
      </c>
      <c r="U1721" s="560">
        <f t="shared" si="477"/>
        <v>0</v>
      </c>
      <c r="V1721" s="560">
        <f t="shared" si="478"/>
        <v>0</v>
      </c>
      <c r="W1721" s="560">
        <f t="shared" si="479"/>
        <v>0</v>
      </c>
    </row>
    <row r="1722" spans="1:23" ht="21" customHeight="1">
      <c r="A1722" s="316" t="str">
        <f t="shared" si="470"/>
        <v/>
      </c>
      <c r="B1722" s="316" t="str">
        <f t="shared" si="471"/>
        <v/>
      </c>
      <c r="C1722" s="316" t="str">
        <f>IF(AND(F1722&lt;&gt;"",G1722&lt;&gt;""),COUNT($C$32:C1721)+1,"")</f>
        <v/>
      </c>
      <c r="D1722" s="292" t="str">
        <f t="shared" si="472"/>
        <v/>
      </c>
      <c r="E1722" s="292" t="str">
        <f t="shared" si="473"/>
        <v/>
      </c>
      <c r="F1722" s="316"/>
      <c r="G1722" s="316"/>
      <c r="H1722" s="317"/>
      <c r="I1722" s="316" t="s">
        <v>445</v>
      </c>
      <c r="J1722" s="318"/>
      <c r="K1722" s="319"/>
      <c r="L1722" s="292" t="s">
        <v>446</v>
      </c>
      <c r="M1722" s="324"/>
      <c r="N1722" s="294" t="str">
        <f t="shared" si="474"/>
        <v/>
      </c>
      <c r="O1722" s="319"/>
      <c r="P1722" s="296" t="str">
        <f t="shared" si="475"/>
        <v/>
      </c>
      <c r="Q1722" s="552"/>
      <c r="R1722" s="551"/>
      <c r="S1722" s="291"/>
      <c r="T1722" t="str">
        <f t="shared" si="476"/>
        <v>-</v>
      </c>
      <c r="U1722" s="560">
        <f t="shared" si="477"/>
        <v>0</v>
      </c>
      <c r="V1722" s="560">
        <f t="shared" si="478"/>
        <v>0</v>
      </c>
      <c r="W1722" s="560">
        <f t="shared" si="479"/>
        <v>0</v>
      </c>
    </row>
    <row r="1723" spans="1:23" ht="21" customHeight="1">
      <c r="A1723" s="316" t="str">
        <f t="shared" si="470"/>
        <v/>
      </c>
      <c r="B1723" s="316" t="str">
        <f t="shared" si="471"/>
        <v/>
      </c>
      <c r="C1723" s="316" t="str">
        <f>IF(AND(F1723&lt;&gt;"",G1723&lt;&gt;""),COUNT($C$32:C1722)+1,"")</f>
        <v/>
      </c>
      <c r="D1723" s="292" t="str">
        <f t="shared" si="472"/>
        <v/>
      </c>
      <c r="E1723" s="292" t="str">
        <f t="shared" si="473"/>
        <v/>
      </c>
      <c r="F1723" s="316"/>
      <c r="G1723" s="316"/>
      <c r="H1723" s="317"/>
      <c r="I1723" s="316" t="s">
        <v>445</v>
      </c>
      <c r="J1723" s="318"/>
      <c r="K1723" s="319"/>
      <c r="L1723" s="292" t="s">
        <v>446</v>
      </c>
      <c r="M1723" s="324"/>
      <c r="N1723" s="294" t="str">
        <f t="shared" si="474"/>
        <v/>
      </c>
      <c r="O1723" s="319"/>
      <c r="P1723" s="296" t="str">
        <f t="shared" si="475"/>
        <v/>
      </c>
      <c r="Q1723" s="552"/>
      <c r="R1723" s="551"/>
      <c r="S1723" s="291"/>
      <c r="T1723" t="str">
        <f t="shared" si="476"/>
        <v>-</v>
      </c>
      <c r="U1723" s="560">
        <f t="shared" si="477"/>
        <v>0</v>
      </c>
      <c r="V1723" s="560">
        <f t="shared" si="478"/>
        <v>0</v>
      </c>
      <c r="W1723" s="560">
        <f t="shared" si="479"/>
        <v>0</v>
      </c>
    </row>
    <row r="1724" spans="1:23" ht="21" customHeight="1">
      <c r="A1724" s="316" t="str">
        <f t="shared" si="470"/>
        <v/>
      </c>
      <c r="B1724" s="316" t="str">
        <f t="shared" si="471"/>
        <v/>
      </c>
      <c r="C1724" s="316" t="str">
        <f>IF(AND(F1724&lt;&gt;"",G1724&lt;&gt;""),COUNT($C$32:C1723)+1,"")</f>
        <v/>
      </c>
      <c r="D1724" s="292" t="str">
        <f t="shared" si="472"/>
        <v/>
      </c>
      <c r="E1724" s="292" t="str">
        <f t="shared" si="473"/>
        <v/>
      </c>
      <c r="F1724" s="316"/>
      <c r="G1724" s="316"/>
      <c r="H1724" s="317"/>
      <c r="I1724" s="316" t="s">
        <v>445</v>
      </c>
      <c r="J1724" s="318"/>
      <c r="K1724" s="319"/>
      <c r="L1724" s="292" t="s">
        <v>446</v>
      </c>
      <c r="M1724" s="324"/>
      <c r="N1724" s="294" t="str">
        <f t="shared" si="474"/>
        <v/>
      </c>
      <c r="O1724" s="319"/>
      <c r="P1724" s="296" t="str">
        <f t="shared" si="475"/>
        <v/>
      </c>
      <c r="Q1724" s="552"/>
      <c r="R1724" s="551"/>
      <c r="S1724" s="291"/>
      <c r="T1724" t="str">
        <f t="shared" si="476"/>
        <v>-</v>
      </c>
      <c r="U1724" s="560">
        <f t="shared" si="477"/>
        <v>0</v>
      </c>
      <c r="V1724" s="560">
        <f t="shared" si="478"/>
        <v>0</v>
      </c>
      <c r="W1724" s="560">
        <f t="shared" si="479"/>
        <v>0</v>
      </c>
    </row>
    <row r="1725" spans="1:23" ht="21" customHeight="1">
      <c r="A1725" s="316" t="str">
        <f t="shared" si="470"/>
        <v/>
      </c>
      <c r="B1725" s="316" t="str">
        <f t="shared" si="471"/>
        <v/>
      </c>
      <c r="C1725" s="316" t="str">
        <f>IF(AND(F1725&lt;&gt;"",G1725&lt;&gt;""),COUNT($C$32:C1724)+1,"")</f>
        <v/>
      </c>
      <c r="D1725" s="292" t="str">
        <f t="shared" si="472"/>
        <v/>
      </c>
      <c r="E1725" s="292" t="str">
        <f t="shared" si="473"/>
        <v/>
      </c>
      <c r="F1725" s="316"/>
      <c r="G1725" s="316"/>
      <c r="H1725" s="317"/>
      <c r="I1725" s="316" t="s">
        <v>445</v>
      </c>
      <c r="J1725" s="318"/>
      <c r="K1725" s="319"/>
      <c r="L1725" s="292" t="s">
        <v>446</v>
      </c>
      <c r="M1725" s="324"/>
      <c r="N1725" s="294" t="str">
        <f t="shared" si="474"/>
        <v/>
      </c>
      <c r="O1725" s="319"/>
      <c r="P1725" s="296" t="str">
        <f t="shared" si="475"/>
        <v/>
      </c>
      <c r="Q1725" s="552"/>
      <c r="R1725" s="551"/>
      <c r="S1725" s="291"/>
      <c r="T1725" t="str">
        <f t="shared" si="476"/>
        <v>-</v>
      </c>
      <c r="U1725" s="560">
        <f t="shared" si="477"/>
        <v>0</v>
      </c>
      <c r="V1725" s="560">
        <f t="shared" si="478"/>
        <v>0</v>
      </c>
      <c r="W1725" s="560">
        <f t="shared" si="479"/>
        <v>0</v>
      </c>
    </row>
    <row r="1726" spans="1:23" ht="21" customHeight="1">
      <c r="A1726" s="316" t="str">
        <f t="shared" si="470"/>
        <v/>
      </c>
      <c r="B1726" s="316" t="str">
        <f t="shared" si="471"/>
        <v/>
      </c>
      <c r="C1726" s="316" t="str">
        <f>IF(AND(F1726&lt;&gt;"",G1726&lt;&gt;""),COUNT($C$32:C1725)+1,"")</f>
        <v/>
      </c>
      <c r="D1726" s="292" t="str">
        <f t="shared" si="472"/>
        <v/>
      </c>
      <c r="E1726" s="292" t="str">
        <f t="shared" si="473"/>
        <v/>
      </c>
      <c r="F1726" s="316"/>
      <c r="G1726" s="316"/>
      <c r="H1726" s="317"/>
      <c r="I1726" s="316" t="s">
        <v>445</v>
      </c>
      <c r="J1726" s="318"/>
      <c r="K1726" s="319"/>
      <c r="L1726" s="292" t="s">
        <v>446</v>
      </c>
      <c r="M1726" s="324"/>
      <c r="N1726" s="294" t="str">
        <f t="shared" si="474"/>
        <v/>
      </c>
      <c r="O1726" s="319"/>
      <c r="P1726" s="296" t="str">
        <f t="shared" si="475"/>
        <v/>
      </c>
      <c r="Q1726" s="552"/>
      <c r="R1726" s="551"/>
      <c r="S1726" s="291"/>
      <c r="T1726" t="str">
        <f t="shared" si="476"/>
        <v>-</v>
      </c>
      <c r="U1726" s="560">
        <f t="shared" si="477"/>
        <v>0</v>
      </c>
      <c r="V1726" s="560">
        <f t="shared" si="478"/>
        <v>0</v>
      </c>
      <c r="W1726" s="560">
        <f t="shared" si="479"/>
        <v>0</v>
      </c>
    </row>
    <row r="1727" spans="1:23" ht="21" customHeight="1">
      <c r="A1727" s="316" t="str">
        <f t="shared" si="470"/>
        <v/>
      </c>
      <c r="B1727" s="316" t="str">
        <f t="shared" si="471"/>
        <v/>
      </c>
      <c r="C1727" s="316" t="str">
        <f>IF(AND(F1727&lt;&gt;"",G1727&lt;&gt;""),COUNT($C$32:C1726)+1,"")</f>
        <v/>
      </c>
      <c r="D1727" s="292" t="str">
        <f t="shared" si="472"/>
        <v/>
      </c>
      <c r="E1727" s="292" t="str">
        <f t="shared" si="473"/>
        <v/>
      </c>
      <c r="F1727" s="316"/>
      <c r="G1727" s="316"/>
      <c r="H1727" s="317"/>
      <c r="I1727" s="316" t="s">
        <v>445</v>
      </c>
      <c r="J1727" s="318"/>
      <c r="K1727" s="319"/>
      <c r="L1727" s="292" t="s">
        <v>446</v>
      </c>
      <c r="M1727" s="324"/>
      <c r="N1727" s="294" t="str">
        <f t="shared" si="474"/>
        <v/>
      </c>
      <c r="O1727" s="319"/>
      <c r="P1727" s="296" t="str">
        <f t="shared" si="475"/>
        <v/>
      </c>
      <c r="Q1727" s="552"/>
      <c r="R1727" s="551"/>
      <c r="S1727" s="291"/>
      <c r="T1727" t="str">
        <f t="shared" si="476"/>
        <v>-</v>
      </c>
      <c r="U1727" s="560">
        <f t="shared" si="477"/>
        <v>0</v>
      </c>
      <c r="V1727" s="560">
        <f t="shared" si="478"/>
        <v>0</v>
      </c>
      <c r="W1727" s="560">
        <f t="shared" si="479"/>
        <v>0</v>
      </c>
    </row>
    <row r="1728" spans="1:23" ht="21" customHeight="1">
      <c r="A1728" s="316" t="str">
        <f t="shared" si="470"/>
        <v/>
      </c>
      <c r="B1728" s="316" t="str">
        <f t="shared" si="471"/>
        <v/>
      </c>
      <c r="C1728" s="316" t="str">
        <f>IF(AND(F1728&lt;&gt;"",G1728&lt;&gt;""),COUNT($C$32:C1727)+1,"")</f>
        <v/>
      </c>
      <c r="D1728" s="292" t="str">
        <f t="shared" si="472"/>
        <v/>
      </c>
      <c r="E1728" s="292" t="str">
        <f t="shared" si="473"/>
        <v/>
      </c>
      <c r="F1728" s="316"/>
      <c r="G1728" s="316"/>
      <c r="H1728" s="317"/>
      <c r="I1728" s="316" t="s">
        <v>445</v>
      </c>
      <c r="J1728" s="318"/>
      <c r="K1728" s="319"/>
      <c r="L1728" s="292" t="s">
        <v>446</v>
      </c>
      <c r="M1728" s="324"/>
      <c r="N1728" s="294" t="str">
        <f t="shared" si="474"/>
        <v/>
      </c>
      <c r="O1728" s="319"/>
      <c r="P1728" s="296" t="str">
        <f t="shared" si="475"/>
        <v/>
      </c>
      <c r="Q1728" s="552"/>
      <c r="R1728" s="551"/>
      <c r="S1728" s="291"/>
      <c r="T1728" t="str">
        <f t="shared" si="476"/>
        <v>-</v>
      </c>
      <c r="U1728" s="560">
        <f t="shared" si="477"/>
        <v>0</v>
      </c>
      <c r="V1728" s="560">
        <f t="shared" si="478"/>
        <v>0</v>
      </c>
      <c r="W1728" s="560">
        <f t="shared" si="479"/>
        <v>0</v>
      </c>
    </row>
    <row r="1729" spans="1:23" ht="21" customHeight="1">
      <c r="A1729" s="316" t="str">
        <f t="shared" si="470"/>
        <v/>
      </c>
      <c r="B1729" s="316" t="str">
        <f t="shared" si="471"/>
        <v/>
      </c>
      <c r="C1729" s="316" t="str">
        <f>IF(AND(F1729&lt;&gt;"",G1729&lt;&gt;""),COUNT($C$32:C1728)+1,"")</f>
        <v/>
      </c>
      <c r="D1729" s="292" t="str">
        <f t="shared" si="472"/>
        <v/>
      </c>
      <c r="E1729" s="292" t="str">
        <f t="shared" si="473"/>
        <v/>
      </c>
      <c r="F1729" s="316"/>
      <c r="G1729" s="316"/>
      <c r="H1729" s="317"/>
      <c r="I1729" s="316" t="s">
        <v>445</v>
      </c>
      <c r="J1729" s="318"/>
      <c r="K1729" s="319"/>
      <c r="L1729" s="292" t="s">
        <v>446</v>
      </c>
      <c r="M1729" s="324"/>
      <c r="N1729" s="294" t="str">
        <f t="shared" si="474"/>
        <v/>
      </c>
      <c r="O1729" s="319"/>
      <c r="P1729" s="296" t="str">
        <f t="shared" si="475"/>
        <v/>
      </c>
      <c r="Q1729" s="552"/>
      <c r="R1729" s="551"/>
      <c r="S1729" s="291"/>
      <c r="T1729" t="str">
        <f t="shared" si="476"/>
        <v>-</v>
      </c>
      <c r="U1729" s="560">
        <f t="shared" si="477"/>
        <v>0</v>
      </c>
      <c r="V1729" s="560">
        <f t="shared" si="478"/>
        <v>0</v>
      </c>
      <c r="W1729" s="560">
        <f t="shared" si="479"/>
        <v>0</v>
      </c>
    </row>
    <row r="1730" spans="1:23" ht="21" customHeight="1">
      <c r="A1730" s="316" t="str">
        <f t="shared" si="470"/>
        <v/>
      </c>
      <c r="B1730" s="316" t="str">
        <f t="shared" si="471"/>
        <v/>
      </c>
      <c r="C1730" s="316" t="str">
        <f>IF(AND(F1730&lt;&gt;"",G1730&lt;&gt;""),COUNT($C$32:C1729)+1,"")</f>
        <v/>
      </c>
      <c r="D1730" s="292" t="str">
        <f t="shared" si="472"/>
        <v/>
      </c>
      <c r="E1730" s="292" t="str">
        <f t="shared" si="473"/>
        <v/>
      </c>
      <c r="F1730" s="316"/>
      <c r="G1730" s="316"/>
      <c r="H1730" s="317"/>
      <c r="I1730" s="316" t="s">
        <v>445</v>
      </c>
      <c r="J1730" s="318"/>
      <c r="K1730" s="319"/>
      <c r="L1730" s="292" t="s">
        <v>446</v>
      </c>
      <c r="M1730" s="324"/>
      <c r="N1730" s="294" t="str">
        <f t="shared" si="474"/>
        <v/>
      </c>
      <c r="O1730" s="319"/>
      <c r="P1730" s="296" t="str">
        <f t="shared" si="475"/>
        <v/>
      </c>
      <c r="Q1730" s="552"/>
      <c r="R1730" s="551"/>
      <c r="S1730" s="291"/>
      <c r="T1730" t="str">
        <f t="shared" si="476"/>
        <v>-</v>
      </c>
      <c r="U1730" s="560">
        <f t="shared" si="477"/>
        <v>0</v>
      </c>
      <c r="V1730" s="560">
        <f t="shared" si="478"/>
        <v>0</v>
      </c>
      <c r="W1730" s="560">
        <f t="shared" si="479"/>
        <v>0</v>
      </c>
    </row>
    <row r="1731" spans="1:23" ht="21" customHeight="1">
      <c r="A1731" s="316" t="str">
        <f t="shared" si="470"/>
        <v/>
      </c>
      <c r="B1731" s="316" t="str">
        <f t="shared" si="471"/>
        <v/>
      </c>
      <c r="C1731" s="316" t="str">
        <f>IF(AND(F1731&lt;&gt;"",G1731&lt;&gt;""),COUNT($C$32:C1730)+1,"")</f>
        <v/>
      </c>
      <c r="D1731" s="292" t="str">
        <f t="shared" si="472"/>
        <v/>
      </c>
      <c r="E1731" s="292" t="str">
        <f t="shared" si="473"/>
        <v/>
      </c>
      <c r="F1731" s="316"/>
      <c r="G1731" s="316"/>
      <c r="H1731" s="317"/>
      <c r="I1731" s="316" t="s">
        <v>445</v>
      </c>
      <c r="J1731" s="318"/>
      <c r="K1731" s="319"/>
      <c r="L1731" s="292" t="s">
        <v>446</v>
      </c>
      <c r="M1731" s="324"/>
      <c r="N1731" s="294" t="str">
        <f t="shared" si="474"/>
        <v/>
      </c>
      <c r="O1731" s="319"/>
      <c r="P1731" s="296" t="str">
        <f t="shared" si="475"/>
        <v/>
      </c>
      <c r="Q1731" s="552"/>
      <c r="R1731" s="551"/>
      <c r="S1731" s="291"/>
      <c r="T1731" t="str">
        <f t="shared" si="476"/>
        <v>-</v>
      </c>
      <c r="U1731" s="560">
        <f t="shared" si="477"/>
        <v>0</v>
      </c>
      <c r="V1731" s="560">
        <f t="shared" si="478"/>
        <v>0</v>
      </c>
      <c r="W1731" s="560">
        <f t="shared" si="479"/>
        <v>0</v>
      </c>
    </row>
    <row r="1732" spans="1:23" ht="21" customHeight="1">
      <c r="A1732" s="316" t="str">
        <f t="shared" si="470"/>
        <v/>
      </c>
      <c r="B1732" s="316" t="str">
        <f t="shared" si="471"/>
        <v/>
      </c>
      <c r="C1732" s="316" t="str">
        <f>IF(AND(F1732&lt;&gt;"",G1732&lt;&gt;""),COUNT($C$32:C1731)+1,"")</f>
        <v/>
      </c>
      <c r="D1732" s="292" t="str">
        <f t="shared" si="472"/>
        <v/>
      </c>
      <c r="E1732" s="292" t="str">
        <f t="shared" si="473"/>
        <v/>
      </c>
      <c r="F1732" s="316"/>
      <c r="G1732" s="316"/>
      <c r="H1732" s="317"/>
      <c r="I1732" s="316" t="s">
        <v>445</v>
      </c>
      <c r="J1732" s="318"/>
      <c r="K1732" s="319"/>
      <c r="L1732" s="292" t="s">
        <v>446</v>
      </c>
      <c r="M1732" s="324"/>
      <c r="N1732" s="294" t="str">
        <f t="shared" si="474"/>
        <v/>
      </c>
      <c r="O1732" s="319"/>
      <c r="P1732" s="296" t="str">
        <f t="shared" si="475"/>
        <v/>
      </c>
      <c r="Q1732" s="552"/>
      <c r="R1732" s="551"/>
      <c r="S1732" s="291"/>
      <c r="T1732" t="str">
        <f t="shared" si="476"/>
        <v>-</v>
      </c>
      <c r="U1732" s="560">
        <f t="shared" si="477"/>
        <v>0</v>
      </c>
      <c r="V1732" s="560">
        <f t="shared" si="478"/>
        <v>0</v>
      </c>
      <c r="W1732" s="560">
        <f t="shared" si="479"/>
        <v>0</v>
      </c>
    </row>
    <row r="1733" spans="1:23" ht="21" customHeight="1">
      <c r="A1733" s="316" t="str">
        <f t="shared" si="470"/>
        <v/>
      </c>
      <c r="B1733" s="316" t="str">
        <f t="shared" si="471"/>
        <v/>
      </c>
      <c r="C1733" s="316" t="str">
        <f>IF(AND(F1733&lt;&gt;"",G1733&lt;&gt;""),COUNT($C$32:C1732)+1,"")</f>
        <v/>
      </c>
      <c r="D1733" s="292" t="str">
        <f t="shared" si="472"/>
        <v/>
      </c>
      <c r="E1733" s="292" t="str">
        <f t="shared" si="473"/>
        <v/>
      </c>
      <c r="F1733" s="316"/>
      <c r="G1733" s="316"/>
      <c r="H1733" s="317"/>
      <c r="I1733" s="316" t="s">
        <v>445</v>
      </c>
      <c r="J1733" s="318"/>
      <c r="K1733" s="319"/>
      <c r="L1733" s="292" t="s">
        <v>446</v>
      </c>
      <c r="M1733" s="324"/>
      <c r="N1733" s="294" t="str">
        <f t="shared" si="474"/>
        <v/>
      </c>
      <c r="O1733" s="319"/>
      <c r="P1733" s="296" t="str">
        <f t="shared" si="475"/>
        <v/>
      </c>
      <c r="Q1733" s="552"/>
      <c r="R1733" s="551"/>
      <c r="S1733" s="291"/>
      <c r="T1733" t="str">
        <f t="shared" si="476"/>
        <v>-</v>
      </c>
      <c r="U1733" s="560">
        <f t="shared" si="477"/>
        <v>0</v>
      </c>
      <c r="V1733" s="560">
        <f t="shared" si="478"/>
        <v>0</v>
      </c>
      <c r="W1733" s="560">
        <f t="shared" si="479"/>
        <v>0</v>
      </c>
    </row>
    <row r="1734" spans="1:23" ht="21" customHeight="1">
      <c r="A1734" s="316" t="str">
        <f t="shared" si="470"/>
        <v/>
      </c>
      <c r="B1734" s="316" t="str">
        <f t="shared" si="471"/>
        <v/>
      </c>
      <c r="C1734" s="316" t="str">
        <f>IF(AND(F1734&lt;&gt;"",G1734&lt;&gt;""),COUNT($C$32:C1733)+1,"")</f>
        <v/>
      </c>
      <c r="D1734" s="292" t="str">
        <f t="shared" si="472"/>
        <v/>
      </c>
      <c r="E1734" s="292" t="str">
        <f t="shared" si="473"/>
        <v/>
      </c>
      <c r="F1734" s="316"/>
      <c r="G1734" s="316"/>
      <c r="H1734" s="317"/>
      <c r="I1734" s="316" t="s">
        <v>445</v>
      </c>
      <c r="J1734" s="318"/>
      <c r="K1734" s="319"/>
      <c r="L1734" s="292" t="s">
        <v>446</v>
      </c>
      <c r="M1734" s="324"/>
      <c r="N1734" s="294" t="str">
        <f t="shared" si="474"/>
        <v/>
      </c>
      <c r="O1734" s="319"/>
      <c r="P1734" s="296" t="str">
        <f t="shared" si="475"/>
        <v/>
      </c>
      <c r="Q1734" s="552"/>
      <c r="R1734" s="551"/>
      <c r="S1734" s="291"/>
      <c r="T1734" t="str">
        <f t="shared" si="476"/>
        <v>-</v>
      </c>
      <c r="U1734" s="560">
        <f t="shared" si="477"/>
        <v>0</v>
      </c>
      <c r="V1734" s="560">
        <f t="shared" si="478"/>
        <v>0</v>
      </c>
      <c r="W1734" s="560">
        <f t="shared" si="479"/>
        <v>0</v>
      </c>
    </row>
    <row r="1735" spans="1:23" ht="21" customHeight="1">
      <c r="A1735" s="316" t="str">
        <f t="shared" si="470"/>
        <v/>
      </c>
      <c r="B1735" s="316" t="str">
        <f t="shared" si="471"/>
        <v/>
      </c>
      <c r="C1735" s="316" t="str">
        <f>IF(AND(F1735&lt;&gt;"",G1735&lt;&gt;""),COUNT($C$32:C1734)+1,"")</f>
        <v/>
      </c>
      <c r="D1735" s="292" t="str">
        <f t="shared" si="472"/>
        <v/>
      </c>
      <c r="E1735" s="292" t="str">
        <f t="shared" si="473"/>
        <v/>
      </c>
      <c r="F1735" s="316"/>
      <c r="G1735" s="316"/>
      <c r="H1735" s="317"/>
      <c r="I1735" s="316" t="s">
        <v>445</v>
      </c>
      <c r="J1735" s="318"/>
      <c r="K1735" s="319"/>
      <c r="L1735" s="292" t="s">
        <v>446</v>
      </c>
      <c r="M1735" s="324"/>
      <c r="N1735" s="294" t="str">
        <f t="shared" si="474"/>
        <v/>
      </c>
      <c r="O1735" s="319"/>
      <c r="P1735" s="296" t="str">
        <f t="shared" si="475"/>
        <v/>
      </c>
      <c r="Q1735" s="552"/>
      <c r="R1735" s="551"/>
      <c r="S1735" s="291"/>
      <c r="T1735" t="str">
        <f t="shared" si="476"/>
        <v>-</v>
      </c>
      <c r="U1735" s="560">
        <f t="shared" si="477"/>
        <v>0</v>
      </c>
      <c r="V1735" s="560">
        <f t="shared" si="478"/>
        <v>0</v>
      </c>
      <c r="W1735" s="560">
        <f t="shared" si="479"/>
        <v>0</v>
      </c>
    </row>
    <row r="1736" spans="1:23" ht="21" customHeight="1">
      <c r="A1736" s="316" t="str">
        <f t="shared" si="470"/>
        <v/>
      </c>
      <c r="B1736" s="316" t="str">
        <f t="shared" si="471"/>
        <v/>
      </c>
      <c r="C1736" s="316" t="str">
        <f>IF(AND(F1736&lt;&gt;"",G1736&lt;&gt;""),COUNT($C$32:C1735)+1,"")</f>
        <v/>
      </c>
      <c r="D1736" s="292" t="str">
        <f t="shared" si="472"/>
        <v/>
      </c>
      <c r="E1736" s="292" t="str">
        <f t="shared" si="473"/>
        <v/>
      </c>
      <c r="F1736" s="316"/>
      <c r="G1736" s="316"/>
      <c r="H1736" s="317"/>
      <c r="I1736" s="316" t="s">
        <v>445</v>
      </c>
      <c r="J1736" s="318"/>
      <c r="K1736" s="319"/>
      <c r="L1736" s="292" t="s">
        <v>446</v>
      </c>
      <c r="M1736" s="324"/>
      <c r="N1736" s="294" t="str">
        <f t="shared" si="474"/>
        <v/>
      </c>
      <c r="O1736" s="319"/>
      <c r="P1736" s="296" t="str">
        <f t="shared" si="475"/>
        <v/>
      </c>
      <c r="Q1736" s="552"/>
      <c r="R1736" s="551"/>
      <c r="S1736" s="291"/>
      <c r="T1736" t="str">
        <f t="shared" si="476"/>
        <v>-</v>
      </c>
      <c r="U1736" s="560">
        <f t="shared" si="477"/>
        <v>0</v>
      </c>
      <c r="V1736" s="560">
        <f t="shared" si="478"/>
        <v>0</v>
      </c>
      <c r="W1736" s="560">
        <f t="shared" si="479"/>
        <v>0</v>
      </c>
    </row>
    <row r="1737" spans="1:23" ht="21" customHeight="1">
      <c r="A1737" s="316" t="str">
        <f t="shared" si="470"/>
        <v/>
      </c>
      <c r="B1737" s="316" t="str">
        <f t="shared" si="471"/>
        <v/>
      </c>
      <c r="C1737" s="316" t="str">
        <f>IF(AND(F1737&lt;&gt;"",G1737&lt;&gt;""),COUNT($C$32:C1736)+1,"")</f>
        <v/>
      </c>
      <c r="D1737" s="292" t="str">
        <f t="shared" si="472"/>
        <v/>
      </c>
      <c r="E1737" s="292" t="str">
        <f t="shared" si="473"/>
        <v/>
      </c>
      <c r="F1737" s="316"/>
      <c r="G1737" s="316"/>
      <c r="H1737" s="317"/>
      <c r="I1737" s="316" t="s">
        <v>445</v>
      </c>
      <c r="J1737" s="318"/>
      <c r="K1737" s="319"/>
      <c r="L1737" s="292" t="s">
        <v>446</v>
      </c>
      <c r="M1737" s="324"/>
      <c r="N1737" s="294" t="str">
        <f t="shared" si="474"/>
        <v/>
      </c>
      <c r="O1737" s="319"/>
      <c r="P1737" s="296" t="str">
        <f t="shared" si="475"/>
        <v/>
      </c>
      <c r="Q1737" s="552"/>
      <c r="R1737" s="551"/>
      <c r="S1737" s="291"/>
      <c r="T1737" t="str">
        <f t="shared" si="476"/>
        <v>-</v>
      </c>
      <c r="U1737" s="560">
        <f t="shared" si="477"/>
        <v>0</v>
      </c>
      <c r="V1737" s="560">
        <f t="shared" si="478"/>
        <v>0</v>
      </c>
      <c r="W1737" s="560">
        <f t="shared" si="479"/>
        <v>0</v>
      </c>
    </row>
    <row r="1738" spans="1:23" ht="21" customHeight="1">
      <c r="A1738" s="316" t="str">
        <f t="shared" si="470"/>
        <v/>
      </c>
      <c r="B1738" s="316" t="str">
        <f t="shared" si="471"/>
        <v/>
      </c>
      <c r="C1738" s="316" t="str">
        <f>IF(AND(F1738&lt;&gt;"",G1738&lt;&gt;""),COUNT($C$32:C1737)+1,"")</f>
        <v/>
      </c>
      <c r="D1738" s="292" t="str">
        <f t="shared" si="472"/>
        <v/>
      </c>
      <c r="E1738" s="292" t="str">
        <f t="shared" si="473"/>
        <v/>
      </c>
      <c r="F1738" s="316"/>
      <c r="G1738" s="316"/>
      <c r="H1738" s="317"/>
      <c r="I1738" s="316" t="s">
        <v>445</v>
      </c>
      <c r="J1738" s="318"/>
      <c r="K1738" s="319"/>
      <c r="L1738" s="292" t="s">
        <v>446</v>
      </c>
      <c r="M1738" s="324"/>
      <c r="N1738" s="294" t="str">
        <f t="shared" si="474"/>
        <v/>
      </c>
      <c r="O1738" s="319"/>
      <c r="P1738" s="296" t="str">
        <f t="shared" si="475"/>
        <v/>
      </c>
      <c r="Q1738" s="552"/>
      <c r="R1738" s="551"/>
      <c r="S1738" s="291"/>
      <c r="T1738" t="str">
        <f t="shared" si="476"/>
        <v>-</v>
      </c>
      <c r="U1738" s="560">
        <f t="shared" si="477"/>
        <v>0</v>
      </c>
      <c r="V1738" s="560">
        <f t="shared" si="478"/>
        <v>0</v>
      </c>
      <c r="W1738" s="560">
        <f t="shared" si="479"/>
        <v>0</v>
      </c>
    </row>
    <row r="1739" spans="1:23" ht="21" customHeight="1">
      <c r="A1739" s="316" t="str">
        <f t="shared" si="470"/>
        <v/>
      </c>
      <c r="B1739" s="316" t="str">
        <f t="shared" si="471"/>
        <v/>
      </c>
      <c r="C1739" s="316" t="str">
        <f>IF(AND(F1739&lt;&gt;"",G1739&lt;&gt;""),COUNT($C$32:C1738)+1,"")</f>
        <v/>
      </c>
      <c r="D1739" s="292" t="str">
        <f t="shared" si="472"/>
        <v/>
      </c>
      <c r="E1739" s="292" t="str">
        <f t="shared" si="473"/>
        <v/>
      </c>
      <c r="F1739" s="316"/>
      <c r="G1739" s="316"/>
      <c r="H1739" s="317"/>
      <c r="I1739" s="316" t="s">
        <v>445</v>
      </c>
      <c r="J1739" s="318"/>
      <c r="K1739" s="319"/>
      <c r="L1739" s="292" t="s">
        <v>446</v>
      </c>
      <c r="M1739" s="324"/>
      <c r="N1739" s="294" t="str">
        <f t="shared" si="474"/>
        <v/>
      </c>
      <c r="O1739" s="319"/>
      <c r="P1739" s="296" t="str">
        <f t="shared" si="475"/>
        <v/>
      </c>
      <c r="Q1739" s="552"/>
      <c r="R1739" s="551"/>
      <c r="S1739" s="291"/>
      <c r="T1739" t="str">
        <f t="shared" si="476"/>
        <v>-</v>
      </c>
      <c r="U1739" s="560">
        <f t="shared" si="477"/>
        <v>0</v>
      </c>
      <c r="V1739" s="560">
        <f t="shared" si="478"/>
        <v>0</v>
      </c>
      <c r="W1739" s="560">
        <f t="shared" si="479"/>
        <v>0</v>
      </c>
    </row>
    <row r="1740" spans="1:23" ht="21" customHeight="1">
      <c r="A1740" s="316" t="str">
        <f t="shared" si="470"/>
        <v/>
      </c>
      <c r="B1740" s="316" t="str">
        <f t="shared" si="471"/>
        <v/>
      </c>
      <c r="C1740" s="316" t="str">
        <f>IF(AND(F1740&lt;&gt;"",G1740&lt;&gt;""),COUNT($C$32:C1739)+1,"")</f>
        <v/>
      </c>
      <c r="D1740" s="292" t="str">
        <f t="shared" si="472"/>
        <v/>
      </c>
      <c r="E1740" s="292" t="str">
        <f t="shared" si="473"/>
        <v/>
      </c>
      <c r="F1740" s="316"/>
      <c r="G1740" s="316"/>
      <c r="H1740" s="317"/>
      <c r="I1740" s="316" t="s">
        <v>445</v>
      </c>
      <c r="J1740" s="318"/>
      <c r="K1740" s="319"/>
      <c r="L1740" s="292" t="s">
        <v>446</v>
      </c>
      <c r="M1740" s="324"/>
      <c r="N1740" s="294" t="str">
        <f t="shared" si="474"/>
        <v/>
      </c>
      <c r="O1740" s="319"/>
      <c r="P1740" s="296" t="str">
        <f t="shared" si="475"/>
        <v/>
      </c>
      <c r="Q1740" s="552"/>
      <c r="R1740" s="551"/>
      <c r="S1740" s="291"/>
      <c r="T1740" t="str">
        <f t="shared" si="476"/>
        <v>-</v>
      </c>
      <c r="U1740" s="560">
        <f t="shared" si="477"/>
        <v>0</v>
      </c>
      <c r="V1740" s="560">
        <f t="shared" si="478"/>
        <v>0</v>
      </c>
      <c r="W1740" s="560">
        <f t="shared" si="479"/>
        <v>0</v>
      </c>
    </row>
    <row r="1741" spans="1:23" ht="21" customHeight="1">
      <c r="A1741" s="316" t="str">
        <f t="shared" si="470"/>
        <v/>
      </c>
      <c r="B1741" s="316" t="str">
        <f t="shared" si="471"/>
        <v/>
      </c>
      <c r="C1741" s="316" t="str">
        <f>IF(AND(F1741&lt;&gt;"",G1741&lt;&gt;""),COUNT($C$32:C1740)+1,"")</f>
        <v/>
      </c>
      <c r="D1741" s="292" t="str">
        <f t="shared" si="472"/>
        <v/>
      </c>
      <c r="E1741" s="292" t="str">
        <f t="shared" si="473"/>
        <v/>
      </c>
      <c r="F1741" s="316"/>
      <c r="G1741" s="316"/>
      <c r="H1741" s="317"/>
      <c r="I1741" s="316" t="s">
        <v>445</v>
      </c>
      <c r="J1741" s="318"/>
      <c r="K1741" s="319"/>
      <c r="L1741" s="292" t="s">
        <v>446</v>
      </c>
      <c r="M1741" s="324"/>
      <c r="N1741" s="294" t="str">
        <f t="shared" si="474"/>
        <v/>
      </c>
      <c r="O1741" s="319"/>
      <c r="P1741" s="296" t="str">
        <f t="shared" si="475"/>
        <v/>
      </c>
      <c r="Q1741" s="552"/>
      <c r="R1741" s="551"/>
      <c r="S1741" s="291"/>
      <c r="T1741" t="str">
        <f t="shared" si="476"/>
        <v>-</v>
      </c>
      <c r="U1741" s="560">
        <f t="shared" si="477"/>
        <v>0</v>
      </c>
      <c r="V1741" s="560">
        <f t="shared" si="478"/>
        <v>0</v>
      </c>
      <c r="W1741" s="560">
        <f t="shared" si="479"/>
        <v>0</v>
      </c>
    </row>
    <row r="1742" spans="1:23" ht="21" customHeight="1">
      <c r="A1742" s="316" t="str">
        <f t="shared" si="470"/>
        <v/>
      </c>
      <c r="B1742" s="316" t="str">
        <f t="shared" si="471"/>
        <v/>
      </c>
      <c r="C1742" s="316" t="str">
        <f>IF(AND(F1742&lt;&gt;"",G1742&lt;&gt;""),COUNT($C$32:C1741)+1,"")</f>
        <v/>
      </c>
      <c r="D1742" s="292" t="str">
        <f t="shared" si="472"/>
        <v/>
      </c>
      <c r="E1742" s="292" t="str">
        <f t="shared" si="473"/>
        <v/>
      </c>
      <c r="F1742" s="316"/>
      <c r="G1742" s="316"/>
      <c r="H1742" s="317"/>
      <c r="I1742" s="316" t="s">
        <v>445</v>
      </c>
      <c r="J1742" s="318"/>
      <c r="K1742" s="319"/>
      <c r="L1742" s="292" t="s">
        <v>446</v>
      </c>
      <c r="M1742" s="324"/>
      <c r="N1742" s="294" t="str">
        <f t="shared" si="474"/>
        <v/>
      </c>
      <c r="O1742" s="319"/>
      <c r="P1742" s="296" t="str">
        <f t="shared" si="475"/>
        <v/>
      </c>
      <c r="Q1742" s="552"/>
      <c r="R1742" s="551"/>
      <c r="S1742" s="291"/>
      <c r="T1742" t="str">
        <f t="shared" si="476"/>
        <v>-</v>
      </c>
      <c r="U1742" s="560">
        <f t="shared" si="477"/>
        <v>0</v>
      </c>
      <c r="V1742" s="560">
        <f t="shared" si="478"/>
        <v>0</v>
      </c>
      <c r="W1742" s="560">
        <f t="shared" si="479"/>
        <v>0</v>
      </c>
    </row>
    <row r="1743" spans="1:23" ht="21" customHeight="1">
      <c r="A1743" s="316" t="str">
        <f t="shared" si="470"/>
        <v/>
      </c>
      <c r="B1743" s="316" t="str">
        <f t="shared" si="471"/>
        <v/>
      </c>
      <c r="C1743" s="316" t="str">
        <f>IF(AND(F1743&lt;&gt;"",G1743&lt;&gt;""),COUNT($C$32:C1742)+1,"")</f>
        <v/>
      </c>
      <c r="D1743" s="292" t="str">
        <f t="shared" si="472"/>
        <v/>
      </c>
      <c r="E1743" s="292" t="str">
        <f t="shared" si="473"/>
        <v/>
      </c>
      <c r="F1743" s="316"/>
      <c r="G1743" s="316"/>
      <c r="H1743" s="317"/>
      <c r="I1743" s="316" t="s">
        <v>445</v>
      </c>
      <c r="J1743" s="318"/>
      <c r="K1743" s="319"/>
      <c r="L1743" s="292" t="s">
        <v>446</v>
      </c>
      <c r="M1743" s="324"/>
      <c r="N1743" s="294" t="str">
        <f t="shared" si="474"/>
        <v/>
      </c>
      <c r="O1743" s="319"/>
      <c r="P1743" s="296" t="str">
        <f t="shared" si="475"/>
        <v/>
      </c>
      <c r="Q1743" s="552"/>
      <c r="R1743" s="551"/>
      <c r="S1743" s="291"/>
      <c r="T1743" t="str">
        <f t="shared" si="476"/>
        <v>-</v>
      </c>
      <c r="U1743" s="560">
        <f t="shared" si="477"/>
        <v>0</v>
      </c>
      <c r="V1743" s="560">
        <f t="shared" si="478"/>
        <v>0</v>
      </c>
      <c r="W1743" s="560">
        <f t="shared" si="479"/>
        <v>0</v>
      </c>
    </row>
    <row r="1744" spans="1:23" ht="21" customHeight="1">
      <c r="A1744" s="316" t="str">
        <f t="shared" si="470"/>
        <v/>
      </c>
      <c r="B1744" s="316" t="str">
        <f t="shared" si="471"/>
        <v/>
      </c>
      <c r="C1744" s="316" t="str">
        <f>IF(AND(F1744&lt;&gt;"",G1744&lt;&gt;""),COUNT($C$32:C1743)+1,"")</f>
        <v/>
      </c>
      <c r="D1744" s="292" t="str">
        <f t="shared" si="472"/>
        <v/>
      </c>
      <c r="E1744" s="292" t="str">
        <f t="shared" si="473"/>
        <v/>
      </c>
      <c r="F1744" s="316"/>
      <c r="G1744" s="316"/>
      <c r="H1744" s="317"/>
      <c r="I1744" s="316" t="s">
        <v>445</v>
      </c>
      <c r="J1744" s="318"/>
      <c r="K1744" s="319"/>
      <c r="L1744" s="292" t="s">
        <v>446</v>
      </c>
      <c r="M1744" s="324"/>
      <c r="N1744" s="294" t="str">
        <f t="shared" si="474"/>
        <v/>
      </c>
      <c r="O1744" s="319"/>
      <c r="P1744" s="296" t="str">
        <f t="shared" si="475"/>
        <v/>
      </c>
      <c r="Q1744" s="552"/>
      <c r="R1744" s="551"/>
      <c r="S1744" s="291"/>
      <c r="T1744" t="str">
        <f t="shared" si="476"/>
        <v>-</v>
      </c>
      <c r="U1744" s="560">
        <f t="shared" si="477"/>
        <v>0</v>
      </c>
      <c r="V1744" s="560">
        <f t="shared" si="478"/>
        <v>0</v>
      </c>
      <c r="W1744" s="560">
        <f t="shared" si="479"/>
        <v>0</v>
      </c>
    </row>
    <row r="1745" spans="1:23" ht="21" customHeight="1">
      <c r="A1745" s="316" t="str">
        <f t="shared" si="470"/>
        <v/>
      </c>
      <c r="B1745" s="316" t="str">
        <f t="shared" si="471"/>
        <v/>
      </c>
      <c r="C1745" s="316" t="str">
        <f>IF(AND(F1745&lt;&gt;"",G1745&lt;&gt;""),COUNT($C$32:C1744)+1,"")</f>
        <v/>
      </c>
      <c r="D1745" s="292" t="str">
        <f t="shared" si="472"/>
        <v/>
      </c>
      <c r="E1745" s="292" t="str">
        <f t="shared" si="473"/>
        <v/>
      </c>
      <c r="F1745" s="316"/>
      <c r="G1745" s="316"/>
      <c r="H1745" s="317"/>
      <c r="I1745" s="316" t="s">
        <v>445</v>
      </c>
      <c r="J1745" s="318"/>
      <c r="K1745" s="319"/>
      <c r="L1745" s="292" t="s">
        <v>446</v>
      </c>
      <c r="M1745" s="324"/>
      <c r="N1745" s="294" t="str">
        <f t="shared" si="474"/>
        <v/>
      </c>
      <c r="O1745" s="319"/>
      <c r="P1745" s="296" t="str">
        <f t="shared" si="475"/>
        <v/>
      </c>
      <c r="Q1745" s="552"/>
      <c r="R1745" s="551"/>
      <c r="S1745" s="291"/>
      <c r="T1745" t="str">
        <f t="shared" si="476"/>
        <v>-</v>
      </c>
      <c r="U1745" s="560">
        <f t="shared" si="477"/>
        <v>0</v>
      </c>
      <c r="V1745" s="560">
        <f t="shared" si="478"/>
        <v>0</v>
      </c>
      <c r="W1745" s="560">
        <f t="shared" si="479"/>
        <v>0</v>
      </c>
    </row>
    <row r="1746" spans="1:23" ht="21" customHeight="1">
      <c r="A1746" s="316" t="str">
        <f t="shared" si="470"/>
        <v/>
      </c>
      <c r="B1746" s="316" t="str">
        <f t="shared" si="471"/>
        <v/>
      </c>
      <c r="C1746" s="316" t="str">
        <f>IF(AND(F1746&lt;&gt;"",G1746&lt;&gt;""),COUNT($C$32:C1745)+1,"")</f>
        <v/>
      </c>
      <c r="D1746" s="292" t="str">
        <f t="shared" si="472"/>
        <v/>
      </c>
      <c r="E1746" s="292" t="str">
        <f t="shared" si="473"/>
        <v/>
      </c>
      <c r="F1746" s="316"/>
      <c r="G1746" s="316"/>
      <c r="H1746" s="317"/>
      <c r="I1746" s="316" t="s">
        <v>445</v>
      </c>
      <c r="J1746" s="318"/>
      <c r="K1746" s="319"/>
      <c r="L1746" s="292" t="s">
        <v>446</v>
      </c>
      <c r="M1746" s="324"/>
      <c r="N1746" s="294" t="str">
        <f t="shared" si="474"/>
        <v/>
      </c>
      <c r="O1746" s="319"/>
      <c r="P1746" s="296" t="str">
        <f t="shared" si="475"/>
        <v/>
      </c>
      <c r="Q1746" s="552"/>
      <c r="R1746" s="551"/>
      <c r="S1746" s="291"/>
      <c r="T1746" t="str">
        <f t="shared" si="476"/>
        <v>-</v>
      </c>
      <c r="U1746" s="560">
        <f t="shared" si="477"/>
        <v>0</v>
      </c>
      <c r="V1746" s="560">
        <f t="shared" si="478"/>
        <v>0</v>
      </c>
      <c r="W1746" s="560">
        <f t="shared" si="479"/>
        <v>0</v>
      </c>
    </row>
    <row r="1747" spans="1:23" ht="21" customHeight="1">
      <c r="A1747" s="316" t="str">
        <f t="shared" si="470"/>
        <v/>
      </c>
      <c r="B1747" s="316" t="str">
        <f t="shared" si="471"/>
        <v/>
      </c>
      <c r="C1747" s="316" t="str">
        <f>IF(AND(F1747&lt;&gt;"",G1747&lt;&gt;""),COUNT($C$32:C1746)+1,"")</f>
        <v/>
      </c>
      <c r="D1747" s="292" t="str">
        <f t="shared" si="472"/>
        <v/>
      </c>
      <c r="E1747" s="292" t="str">
        <f t="shared" si="473"/>
        <v/>
      </c>
      <c r="F1747" s="316"/>
      <c r="G1747" s="316"/>
      <c r="H1747" s="317"/>
      <c r="I1747" s="316" t="s">
        <v>445</v>
      </c>
      <c r="J1747" s="318"/>
      <c r="K1747" s="319"/>
      <c r="L1747" s="292" t="s">
        <v>446</v>
      </c>
      <c r="M1747" s="324"/>
      <c r="N1747" s="294" t="str">
        <f t="shared" si="474"/>
        <v/>
      </c>
      <c r="O1747" s="319"/>
      <c r="P1747" s="296" t="str">
        <f t="shared" si="475"/>
        <v/>
      </c>
      <c r="Q1747" s="552"/>
      <c r="R1747" s="551"/>
      <c r="S1747" s="291"/>
      <c r="T1747" t="str">
        <f t="shared" si="476"/>
        <v>-</v>
      </c>
      <c r="U1747" s="560">
        <f t="shared" si="477"/>
        <v>0</v>
      </c>
      <c r="V1747" s="560">
        <f t="shared" si="478"/>
        <v>0</v>
      </c>
      <c r="W1747" s="560">
        <f t="shared" si="479"/>
        <v>0</v>
      </c>
    </row>
    <row r="1748" spans="1:23" ht="21" customHeight="1">
      <c r="A1748" s="316" t="str">
        <f t="shared" si="470"/>
        <v/>
      </c>
      <c r="B1748" s="316" t="str">
        <f t="shared" si="471"/>
        <v/>
      </c>
      <c r="C1748" s="316" t="str">
        <f>IF(AND(F1748&lt;&gt;"",G1748&lt;&gt;""),COUNT($C$32:C1747)+1,"")</f>
        <v/>
      </c>
      <c r="D1748" s="292" t="str">
        <f t="shared" si="472"/>
        <v/>
      </c>
      <c r="E1748" s="292" t="str">
        <f t="shared" si="473"/>
        <v/>
      </c>
      <c r="F1748" s="316"/>
      <c r="G1748" s="316"/>
      <c r="H1748" s="317"/>
      <c r="I1748" s="316" t="s">
        <v>445</v>
      </c>
      <c r="J1748" s="318"/>
      <c r="K1748" s="319"/>
      <c r="L1748" s="292" t="s">
        <v>446</v>
      </c>
      <c r="M1748" s="324"/>
      <c r="N1748" s="294" t="str">
        <f t="shared" si="474"/>
        <v/>
      </c>
      <c r="O1748" s="319"/>
      <c r="P1748" s="296" t="str">
        <f t="shared" si="475"/>
        <v/>
      </c>
      <c r="Q1748" s="552"/>
      <c r="R1748" s="551"/>
      <c r="S1748" s="291"/>
      <c r="T1748" t="str">
        <f t="shared" si="476"/>
        <v>-</v>
      </c>
      <c r="U1748" s="560">
        <f t="shared" si="477"/>
        <v>0</v>
      </c>
      <c r="V1748" s="560">
        <f t="shared" si="478"/>
        <v>0</v>
      </c>
      <c r="W1748" s="560">
        <f t="shared" si="479"/>
        <v>0</v>
      </c>
    </row>
    <row r="1749" spans="1:23" ht="21" customHeight="1">
      <c r="A1749" s="316" t="str">
        <f t="shared" si="470"/>
        <v/>
      </c>
      <c r="B1749" s="316" t="str">
        <f t="shared" si="471"/>
        <v/>
      </c>
      <c r="C1749" s="316" t="str">
        <f>IF(AND(F1749&lt;&gt;"",G1749&lt;&gt;""),COUNT($C$32:C1748)+1,"")</f>
        <v/>
      </c>
      <c r="D1749" s="292" t="str">
        <f t="shared" si="472"/>
        <v/>
      </c>
      <c r="E1749" s="292" t="str">
        <f t="shared" si="473"/>
        <v/>
      </c>
      <c r="F1749" s="316"/>
      <c r="G1749" s="316"/>
      <c r="H1749" s="317"/>
      <c r="I1749" s="316" t="s">
        <v>445</v>
      </c>
      <c r="J1749" s="318"/>
      <c r="K1749" s="319"/>
      <c r="L1749" s="292" t="s">
        <v>446</v>
      </c>
      <c r="M1749" s="324"/>
      <c r="N1749" s="294" t="str">
        <f t="shared" si="474"/>
        <v/>
      </c>
      <c r="O1749" s="319"/>
      <c r="P1749" s="296" t="str">
        <f t="shared" si="475"/>
        <v/>
      </c>
      <c r="Q1749" s="552"/>
      <c r="R1749" s="551"/>
      <c r="S1749" s="291"/>
      <c r="T1749" t="str">
        <f t="shared" si="476"/>
        <v>-</v>
      </c>
      <c r="U1749" s="560">
        <f t="shared" si="477"/>
        <v>0</v>
      </c>
      <c r="V1749" s="560">
        <f t="shared" si="478"/>
        <v>0</v>
      </c>
      <c r="W1749" s="560">
        <f t="shared" si="479"/>
        <v>0</v>
      </c>
    </row>
    <row r="1750" spans="1:23" ht="21" customHeight="1">
      <c r="A1750" s="316" t="str">
        <f t="shared" si="470"/>
        <v/>
      </c>
      <c r="B1750" s="316" t="str">
        <f t="shared" si="471"/>
        <v/>
      </c>
      <c r="C1750" s="316" t="str">
        <f>IF(AND(F1750&lt;&gt;"",G1750&lt;&gt;""),COUNT($C$32:C1749)+1,"")</f>
        <v/>
      </c>
      <c r="D1750" s="292" t="str">
        <f t="shared" si="472"/>
        <v/>
      </c>
      <c r="E1750" s="292" t="str">
        <f t="shared" si="473"/>
        <v/>
      </c>
      <c r="F1750" s="316"/>
      <c r="G1750" s="316"/>
      <c r="H1750" s="317"/>
      <c r="I1750" s="316" t="s">
        <v>445</v>
      </c>
      <c r="J1750" s="318"/>
      <c r="K1750" s="319"/>
      <c r="L1750" s="292" t="s">
        <v>446</v>
      </c>
      <c r="M1750" s="324"/>
      <c r="N1750" s="294" t="str">
        <f t="shared" si="474"/>
        <v/>
      </c>
      <c r="O1750" s="319"/>
      <c r="P1750" s="296" t="str">
        <f t="shared" si="475"/>
        <v/>
      </c>
      <c r="Q1750" s="552"/>
      <c r="R1750" s="551"/>
      <c r="S1750" s="291"/>
      <c r="T1750" t="str">
        <f t="shared" si="476"/>
        <v>-</v>
      </c>
      <c r="U1750" s="560">
        <f t="shared" si="477"/>
        <v>0</v>
      </c>
      <c r="V1750" s="560">
        <f t="shared" si="478"/>
        <v>0</v>
      </c>
      <c r="W1750" s="560">
        <f t="shared" si="479"/>
        <v>0</v>
      </c>
    </row>
    <row r="1751" spans="1:23" ht="21" customHeight="1">
      <c r="A1751" s="316" t="str">
        <f t="shared" si="470"/>
        <v/>
      </c>
      <c r="B1751" s="316" t="str">
        <f t="shared" si="471"/>
        <v/>
      </c>
      <c r="C1751" s="316" t="str">
        <f>IF(AND(F1751&lt;&gt;"",G1751&lt;&gt;""),COUNT($C$32:C1750)+1,"")</f>
        <v/>
      </c>
      <c r="D1751" s="292" t="str">
        <f t="shared" si="472"/>
        <v/>
      </c>
      <c r="E1751" s="292" t="str">
        <f t="shared" si="473"/>
        <v/>
      </c>
      <c r="F1751" s="316"/>
      <c r="G1751" s="316"/>
      <c r="H1751" s="317"/>
      <c r="I1751" s="316" t="s">
        <v>445</v>
      </c>
      <c r="J1751" s="318"/>
      <c r="K1751" s="319"/>
      <c r="L1751" s="292" t="s">
        <v>446</v>
      </c>
      <c r="M1751" s="324"/>
      <c r="N1751" s="294" t="str">
        <f t="shared" si="474"/>
        <v/>
      </c>
      <c r="O1751" s="319"/>
      <c r="P1751" s="296" t="str">
        <f t="shared" si="475"/>
        <v/>
      </c>
      <c r="Q1751" s="552"/>
      <c r="R1751" s="551"/>
      <c r="S1751" s="291"/>
      <c r="T1751" t="str">
        <f t="shared" si="476"/>
        <v>-</v>
      </c>
      <c r="U1751" s="560">
        <f t="shared" si="477"/>
        <v>0</v>
      </c>
      <c r="V1751" s="560">
        <f t="shared" si="478"/>
        <v>0</v>
      </c>
      <c r="W1751" s="560">
        <f t="shared" si="479"/>
        <v>0</v>
      </c>
    </row>
    <row r="1752" spans="1:23" ht="21" customHeight="1">
      <c r="A1752" s="316" t="str">
        <f t="shared" si="470"/>
        <v/>
      </c>
      <c r="B1752" s="316" t="str">
        <f t="shared" si="471"/>
        <v/>
      </c>
      <c r="C1752" s="316" t="str">
        <f>IF(AND(F1752&lt;&gt;"",G1752&lt;&gt;""),COUNT($C$32:C1751)+1,"")</f>
        <v/>
      </c>
      <c r="D1752" s="292" t="str">
        <f t="shared" si="472"/>
        <v/>
      </c>
      <c r="E1752" s="292" t="str">
        <f t="shared" si="473"/>
        <v/>
      </c>
      <c r="F1752" s="316"/>
      <c r="G1752" s="316"/>
      <c r="H1752" s="317"/>
      <c r="I1752" s="316" t="s">
        <v>445</v>
      </c>
      <c r="J1752" s="318"/>
      <c r="K1752" s="319"/>
      <c r="L1752" s="292" t="s">
        <v>446</v>
      </c>
      <c r="M1752" s="324"/>
      <c r="N1752" s="294" t="str">
        <f t="shared" si="474"/>
        <v/>
      </c>
      <c r="O1752" s="319"/>
      <c r="P1752" s="296" t="str">
        <f t="shared" si="475"/>
        <v/>
      </c>
      <c r="Q1752" s="552"/>
      <c r="R1752" s="551"/>
      <c r="S1752" s="291"/>
      <c r="T1752" t="str">
        <f t="shared" si="476"/>
        <v>-</v>
      </c>
      <c r="U1752" s="560">
        <f t="shared" si="477"/>
        <v>0</v>
      </c>
      <c r="V1752" s="560">
        <f t="shared" si="478"/>
        <v>0</v>
      </c>
      <c r="W1752" s="560">
        <f t="shared" si="479"/>
        <v>0</v>
      </c>
    </row>
    <row r="1753" spans="1:23" ht="21" customHeight="1">
      <c r="A1753" s="316" t="str">
        <f t="shared" si="470"/>
        <v/>
      </c>
      <c r="B1753" s="316" t="str">
        <f t="shared" si="471"/>
        <v/>
      </c>
      <c r="C1753" s="316" t="str">
        <f>IF(AND(F1753&lt;&gt;"",G1753&lt;&gt;""),COUNT($C$32:C1752)+1,"")</f>
        <v/>
      </c>
      <c r="D1753" s="292" t="str">
        <f t="shared" si="472"/>
        <v/>
      </c>
      <c r="E1753" s="292" t="str">
        <f t="shared" si="473"/>
        <v/>
      </c>
      <c r="F1753" s="316"/>
      <c r="G1753" s="316"/>
      <c r="H1753" s="317"/>
      <c r="I1753" s="316" t="s">
        <v>445</v>
      </c>
      <c r="J1753" s="318"/>
      <c r="K1753" s="319"/>
      <c r="L1753" s="292" t="s">
        <v>446</v>
      </c>
      <c r="M1753" s="324"/>
      <c r="N1753" s="294" t="str">
        <f t="shared" si="474"/>
        <v/>
      </c>
      <c r="O1753" s="319"/>
      <c r="P1753" s="296" t="str">
        <f t="shared" si="475"/>
        <v/>
      </c>
      <c r="Q1753" s="552"/>
      <c r="R1753" s="551"/>
      <c r="S1753" s="291"/>
      <c r="T1753" t="str">
        <f t="shared" si="476"/>
        <v>-</v>
      </c>
      <c r="U1753" s="560">
        <f t="shared" si="477"/>
        <v>0</v>
      </c>
      <c r="V1753" s="560">
        <f t="shared" si="478"/>
        <v>0</v>
      </c>
      <c r="W1753" s="560">
        <f t="shared" si="479"/>
        <v>0</v>
      </c>
    </row>
    <row r="1754" spans="1:23" ht="21" customHeight="1">
      <c r="A1754" s="316" t="str">
        <f t="shared" si="470"/>
        <v/>
      </c>
      <c r="B1754" s="316" t="str">
        <f t="shared" si="471"/>
        <v/>
      </c>
      <c r="C1754" s="316" t="str">
        <f>IF(AND(F1754&lt;&gt;"",G1754&lt;&gt;""),COUNT($C$32:C1753)+1,"")</f>
        <v/>
      </c>
      <c r="D1754" s="292" t="str">
        <f t="shared" si="472"/>
        <v/>
      </c>
      <c r="E1754" s="292" t="str">
        <f t="shared" si="473"/>
        <v/>
      </c>
      <c r="F1754" s="316"/>
      <c r="G1754" s="316"/>
      <c r="H1754" s="317"/>
      <c r="I1754" s="316" t="s">
        <v>445</v>
      </c>
      <c r="J1754" s="318"/>
      <c r="K1754" s="319"/>
      <c r="L1754" s="292" t="s">
        <v>446</v>
      </c>
      <c r="M1754" s="324"/>
      <c r="N1754" s="294" t="str">
        <f t="shared" si="474"/>
        <v/>
      </c>
      <c r="O1754" s="319"/>
      <c r="P1754" s="296" t="str">
        <f t="shared" si="475"/>
        <v/>
      </c>
      <c r="Q1754" s="552"/>
      <c r="R1754" s="551"/>
      <c r="S1754" s="291"/>
      <c r="T1754" t="str">
        <f t="shared" si="476"/>
        <v>-</v>
      </c>
      <c r="U1754" s="560">
        <f t="shared" si="477"/>
        <v>0</v>
      </c>
      <c r="V1754" s="560">
        <f t="shared" si="478"/>
        <v>0</v>
      </c>
      <c r="W1754" s="560">
        <f t="shared" si="479"/>
        <v>0</v>
      </c>
    </row>
    <row r="1755" spans="1:23" ht="21" customHeight="1">
      <c r="A1755" s="316" t="str">
        <f t="shared" si="470"/>
        <v/>
      </c>
      <c r="B1755" s="316" t="str">
        <f t="shared" si="471"/>
        <v/>
      </c>
      <c r="C1755" s="316" t="str">
        <f>IF(AND(F1755&lt;&gt;"",G1755&lt;&gt;""),COUNT($C$32:C1754)+1,"")</f>
        <v/>
      </c>
      <c r="D1755" s="292" t="str">
        <f t="shared" si="472"/>
        <v/>
      </c>
      <c r="E1755" s="292" t="str">
        <f t="shared" si="473"/>
        <v/>
      </c>
      <c r="F1755" s="316"/>
      <c r="G1755" s="316"/>
      <c r="H1755" s="317"/>
      <c r="I1755" s="316" t="s">
        <v>445</v>
      </c>
      <c r="J1755" s="318"/>
      <c r="K1755" s="319"/>
      <c r="L1755" s="292" t="s">
        <v>446</v>
      </c>
      <c r="M1755" s="324"/>
      <c r="N1755" s="294" t="str">
        <f t="shared" si="474"/>
        <v/>
      </c>
      <c r="O1755" s="319"/>
      <c r="P1755" s="296" t="str">
        <f t="shared" si="475"/>
        <v/>
      </c>
      <c r="Q1755" s="552"/>
      <c r="R1755" s="551"/>
      <c r="S1755" s="291"/>
      <c r="T1755" t="str">
        <f t="shared" si="476"/>
        <v>-</v>
      </c>
      <c r="U1755" s="560">
        <f t="shared" si="477"/>
        <v>0</v>
      </c>
      <c r="V1755" s="560">
        <f t="shared" si="478"/>
        <v>0</v>
      </c>
      <c r="W1755" s="560">
        <f t="shared" si="479"/>
        <v>0</v>
      </c>
    </row>
    <row r="1756" spans="1:23" ht="21" customHeight="1">
      <c r="A1756" s="316" t="str">
        <f t="shared" si="470"/>
        <v/>
      </c>
      <c r="B1756" s="316" t="str">
        <f t="shared" si="471"/>
        <v/>
      </c>
      <c r="C1756" s="316" t="str">
        <f>IF(AND(F1756&lt;&gt;"",G1756&lt;&gt;""),COUNT($C$32:C1755)+1,"")</f>
        <v/>
      </c>
      <c r="D1756" s="292" t="str">
        <f t="shared" si="472"/>
        <v/>
      </c>
      <c r="E1756" s="292" t="str">
        <f t="shared" si="473"/>
        <v/>
      </c>
      <c r="F1756" s="316"/>
      <c r="G1756" s="316"/>
      <c r="H1756" s="317"/>
      <c r="I1756" s="316" t="s">
        <v>445</v>
      </c>
      <c r="J1756" s="318"/>
      <c r="K1756" s="319"/>
      <c r="L1756" s="292" t="s">
        <v>446</v>
      </c>
      <c r="M1756" s="324"/>
      <c r="N1756" s="294" t="str">
        <f t="shared" si="474"/>
        <v/>
      </c>
      <c r="O1756" s="319"/>
      <c r="P1756" s="296" t="str">
        <f t="shared" si="475"/>
        <v/>
      </c>
      <c r="Q1756" s="552"/>
      <c r="R1756" s="551"/>
      <c r="S1756" s="291"/>
      <c r="T1756" t="str">
        <f t="shared" si="476"/>
        <v>-</v>
      </c>
      <c r="U1756" s="560">
        <f t="shared" si="477"/>
        <v>0</v>
      </c>
      <c r="V1756" s="560">
        <f t="shared" si="478"/>
        <v>0</v>
      </c>
      <c r="W1756" s="560">
        <f t="shared" si="479"/>
        <v>0</v>
      </c>
    </row>
    <row r="1757" spans="1:23" ht="21" customHeight="1">
      <c r="A1757" s="316" t="str">
        <f t="shared" si="470"/>
        <v/>
      </c>
      <c r="B1757" s="316" t="str">
        <f t="shared" si="471"/>
        <v/>
      </c>
      <c r="C1757" s="316" t="str">
        <f>IF(AND(F1757&lt;&gt;"",G1757&lt;&gt;""),COUNT($C$32:C1756)+1,"")</f>
        <v/>
      </c>
      <c r="D1757" s="292" t="str">
        <f t="shared" si="472"/>
        <v/>
      </c>
      <c r="E1757" s="292" t="str">
        <f t="shared" si="473"/>
        <v/>
      </c>
      <c r="F1757" s="316"/>
      <c r="G1757" s="316"/>
      <c r="H1757" s="317"/>
      <c r="I1757" s="316" t="s">
        <v>445</v>
      </c>
      <c r="J1757" s="318"/>
      <c r="K1757" s="319"/>
      <c r="L1757" s="292" t="s">
        <v>446</v>
      </c>
      <c r="M1757" s="324"/>
      <c r="N1757" s="294" t="str">
        <f t="shared" si="474"/>
        <v/>
      </c>
      <c r="O1757" s="319"/>
      <c r="P1757" s="296" t="str">
        <f t="shared" si="475"/>
        <v/>
      </c>
      <c r="Q1757" s="552"/>
      <c r="R1757" s="551"/>
      <c r="S1757" s="291"/>
      <c r="T1757" t="str">
        <f t="shared" si="476"/>
        <v>-</v>
      </c>
      <c r="U1757" s="560">
        <f t="shared" si="477"/>
        <v>0</v>
      </c>
      <c r="V1757" s="560">
        <f t="shared" si="478"/>
        <v>0</v>
      </c>
      <c r="W1757" s="560">
        <f t="shared" si="479"/>
        <v>0</v>
      </c>
    </row>
    <row r="1758" spans="1:23" ht="21" customHeight="1">
      <c r="A1758" s="316" t="str">
        <f t="shared" si="470"/>
        <v/>
      </c>
      <c r="B1758" s="316" t="str">
        <f t="shared" si="471"/>
        <v/>
      </c>
      <c r="C1758" s="316" t="str">
        <f>IF(AND(F1758&lt;&gt;"",G1758&lt;&gt;""),COUNT($C$32:C1757)+1,"")</f>
        <v/>
      </c>
      <c r="D1758" s="292" t="str">
        <f t="shared" si="472"/>
        <v/>
      </c>
      <c r="E1758" s="292" t="str">
        <f t="shared" si="473"/>
        <v/>
      </c>
      <c r="F1758" s="316"/>
      <c r="G1758" s="316"/>
      <c r="H1758" s="317"/>
      <c r="I1758" s="316" t="s">
        <v>445</v>
      </c>
      <c r="J1758" s="318"/>
      <c r="K1758" s="319"/>
      <c r="L1758" s="292" t="s">
        <v>446</v>
      </c>
      <c r="M1758" s="324"/>
      <c r="N1758" s="294" t="str">
        <f t="shared" si="474"/>
        <v/>
      </c>
      <c r="O1758" s="319"/>
      <c r="P1758" s="296" t="str">
        <f t="shared" si="475"/>
        <v/>
      </c>
      <c r="Q1758" s="552"/>
      <c r="R1758" s="551"/>
      <c r="S1758" s="291"/>
      <c r="T1758" t="str">
        <f t="shared" si="476"/>
        <v>-</v>
      </c>
      <c r="U1758" s="560">
        <f t="shared" si="477"/>
        <v>0</v>
      </c>
      <c r="V1758" s="560">
        <f t="shared" si="478"/>
        <v>0</v>
      </c>
      <c r="W1758" s="560">
        <f t="shared" si="479"/>
        <v>0</v>
      </c>
    </row>
    <row r="1759" spans="1:23" ht="21" customHeight="1">
      <c r="A1759" s="316" t="str">
        <f t="shared" si="470"/>
        <v/>
      </c>
      <c r="B1759" s="316" t="str">
        <f t="shared" si="471"/>
        <v/>
      </c>
      <c r="C1759" s="316" t="str">
        <f>IF(AND(F1759&lt;&gt;"",G1759&lt;&gt;""),COUNT($C$32:C1758)+1,"")</f>
        <v/>
      </c>
      <c r="D1759" s="292" t="str">
        <f t="shared" si="472"/>
        <v/>
      </c>
      <c r="E1759" s="292" t="str">
        <f t="shared" si="473"/>
        <v/>
      </c>
      <c r="F1759" s="316"/>
      <c r="G1759" s="316"/>
      <c r="H1759" s="317"/>
      <c r="I1759" s="316" t="s">
        <v>445</v>
      </c>
      <c r="J1759" s="318"/>
      <c r="K1759" s="319"/>
      <c r="L1759" s="292" t="s">
        <v>446</v>
      </c>
      <c r="M1759" s="324"/>
      <c r="N1759" s="294" t="str">
        <f t="shared" si="474"/>
        <v/>
      </c>
      <c r="O1759" s="319"/>
      <c r="P1759" s="296" t="str">
        <f t="shared" si="475"/>
        <v/>
      </c>
      <c r="Q1759" s="552"/>
      <c r="R1759" s="551"/>
      <c r="S1759" s="291"/>
      <c r="T1759" t="str">
        <f t="shared" si="476"/>
        <v>-</v>
      </c>
      <c r="U1759" s="560">
        <f t="shared" si="477"/>
        <v>0</v>
      </c>
      <c r="V1759" s="560">
        <f t="shared" si="478"/>
        <v>0</v>
      </c>
      <c r="W1759" s="560">
        <f t="shared" si="479"/>
        <v>0</v>
      </c>
    </row>
    <row r="1760" spans="1:23" ht="21" customHeight="1">
      <c r="A1760" s="316" t="str">
        <f t="shared" si="470"/>
        <v/>
      </c>
      <c r="B1760" s="316" t="str">
        <f t="shared" si="471"/>
        <v/>
      </c>
      <c r="C1760" s="316" t="str">
        <f>IF(AND(F1760&lt;&gt;"",G1760&lt;&gt;""),COUNT($C$32:C1759)+1,"")</f>
        <v/>
      </c>
      <c r="D1760" s="292" t="str">
        <f t="shared" si="472"/>
        <v/>
      </c>
      <c r="E1760" s="292" t="str">
        <f t="shared" si="473"/>
        <v/>
      </c>
      <c r="F1760" s="316"/>
      <c r="G1760" s="316"/>
      <c r="H1760" s="317"/>
      <c r="I1760" s="316" t="s">
        <v>445</v>
      </c>
      <c r="J1760" s="318"/>
      <c r="K1760" s="319"/>
      <c r="L1760" s="292" t="s">
        <v>446</v>
      </c>
      <c r="M1760" s="324"/>
      <c r="N1760" s="294" t="str">
        <f t="shared" si="474"/>
        <v/>
      </c>
      <c r="O1760" s="319"/>
      <c r="P1760" s="296" t="str">
        <f t="shared" si="475"/>
        <v/>
      </c>
      <c r="Q1760" s="552"/>
      <c r="R1760" s="551"/>
      <c r="S1760" s="291"/>
      <c r="T1760" t="str">
        <f t="shared" si="476"/>
        <v>-</v>
      </c>
      <c r="U1760" s="560">
        <f t="shared" si="477"/>
        <v>0</v>
      </c>
      <c r="V1760" s="560">
        <f t="shared" si="478"/>
        <v>0</v>
      </c>
      <c r="W1760" s="560">
        <f t="shared" si="479"/>
        <v>0</v>
      </c>
    </row>
    <row r="1761" spans="1:23" ht="21" customHeight="1">
      <c r="A1761" s="316" t="str">
        <f t="shared" si="470"/>
        <v/>
      </c>
      <c r="B1761" s="316" t="str">
        <f t="shared" si="471"/>
        <v/>
      </c>
      <c r="C1761" s="316" t="str">
        <f>IF(AND(F1761&lt;&gt;"",G1761&lt;&gt;""),COUNT($C$32:C1760)+1,"")</f>
        <v/>
      </c>
      <c r="D1761" s="292" t="str">
        <f t="shared" si="472"/>
        <v/>
      </c>
      <c r="E1761" s="292" t="str">
        <f t="shared" si="473"/>
        <v/>
      </c>
      <c r="F1761" s="316"/>
      <c r="G1761" s="316"/>
      <c r="H1761" s="317"/>
      <c r="I1761" s="316" t="s">
        <v>445</v>
      </c>
      <c r="J1761" s="318"/>
      <c r="K1761" s="319"/>
      <c r="L1761" s="292" t="s">
        <v>446</v>
      </c>
      <c r="M1761" s="324"/>
      <c r="N1761" s="294" t="str">
        <f t="shared" si="474"/>
        <v/>
      </c>
      <c r="O1761" s="319"/>
      <c r="P1761" s="296" t="str">
        <f t="shared" si="475"/>
        <v/>
      </c>
      <c r="Q1761" s="552"/>
      <c r="R1761" s="551"/>
      <c r="S1761" s="291"/>
      <c r="T1761" t="str">
        <f t="shared" si="476"/>
        <v>-</v>
      </c>
      <c r="U1761" s="560">
        <f t="shared" si="477"/>
        <v>0</v>
      </c>
      <c r="V1761" s="560">
        <f t="shared" si="478"/>
        <v>0</v>
      </c>
      <c r="W1761" s="560">
        <f t="shared" si="479"/>
        <v>0</v>
      </c>
    </row>
    <row r="1762" spans="1:23" ht="21" customHeight="1">
      <c r="A1762" s="316" t="str">
        <f t="shared" si="470"/>
        <v/>
      </c>
      <c r="B1762" s="316" t="str">
        <f t="shared" si="471"/>
        <v/>
      </c>
      <c r="C1762" s="316" t="str">
        <f>IF(AND(F1762&lt;&gt;"",G1762&lt;&gt;""),COUNT($C$32:C1761)+1,"")</f>
        <v/>
      </c>
      <c r="D1762" s="292" t="str">
        <f t="shared" si="472"/>
        <v/>
      </c>
      <c r="E1762" s="292" t="str">
        <f t="shared" si="473"/>
        <v/>
      </c>
      <c r="F1762" s="316"/>
      <c r="G1762" s="316"/>
      <c r="H1762" s="317"/>
      <c r="I1762" s="316" t="s">
        <v>445</v>
      </c>
      <c r="J1762" s="318"/>
      <c r="K1762" s="319"/>
      <c r="L1762" s="292" t="s">
        <v>446</v>
      </c>
      <c r="M1762" s="324"/>
      <c r="N1762" s="294" t="str">
        <f t="shared" si="474"/>
        <v/>
      </c>
      <c r="O1762" s="319"/>
      <c r="P1762" s="296" t="str">
        <f t="shared" si="475"/>
        <v/>
      </c>
      <c r="Q1762" s="552"/>
      <c r="R1762" s="551"/>
      <c r="S1762" s="291"/>
      <c r="T1762" t="str">
        <f t="shared" si="476"/>
        <v>-</v>
      </c>
      <c r="U1762" s="560">
        <f t="shared" si="477"/>
        <v>0</v>
      </c>
      <c r="V1762" s="560">
        <f t="shared" si="478"/>
        <v>0</v>
      </c>
      <c r="W1762" s="560">
        <f t="shared" si="479"/>
        <v>0</v>
      </c>
    </row>
    <row r="1763" spans="1:23" ht="21" customHeight="1">
      <c r="A1763" s="316" t="str">
        <f t="shared" si="470"/>
        <v/>
      </c>
      <c r="B1763" s="316" t="str">
        <f t="shared" si="471"/>
        <v/>
      </c>
      <c r="C1763" s="316" t="str">
        <f>IF(AND(F1763&lt;&gt;"",G1763&lt;&gt;""),COUNT($C$32:C1762)+1,"")</f>
        <v/>
      </c>
      <c r="D1763" s="292" t="str">
        <f t="shared" si="472"/>
        <v/>
      </c>
      <c r="E1763" s="292" t="str">
        <f t="shared" si="473"/>
        <v/>
      </c>
      <c r="F1763" s="316"/>
      <c r="G1763" s="316"/>
      <c r="H1763" s="317"/>
      <c r="I1763" s="316" t="s">
        <v>445</v>
      </c>
      <c r="J1763" s="318"/>
      <c r="K1763" s="319"/>
      <c r="L1763" s="292" t="s">
        <v>446</v>
      </c>
      <c r="M1763" s="324"/>
      <c r="N1763" s="294" t="str">
        <f t="shared" si="474"/>
        <v/>
      </c>
      <c r="O1763" s="319"/>
      <c r="P1763" s="296" t="str">
        <f t="shared" si="475"/>
        <v/>
      </c>
      <c r="Q1763" s="552"/>
      <c r="R1763" s="551"/>
      <c r="S1763" s="291"/>
      <c r="T1763" t="str">
        <f t="shared" si="476"/>
        <v>-</v>
      </c>
      <c r="U1763" s="560">
        <f t="shared" si="477"/>
        <v>0</v>
      </c>
      <c r="V1763" s="560">
        <f t="shared" si="478"/>
        <v>0</v>
      </c>
      <c r="W1763" s="560">
        <f t="shared" si="479"/>
        <v>0</v>
      </c>
    </row>
    <row r="1764" spans="1:23" ht="21" customHeight="1">
      <c r="A1764" s="316" t="str">
        <f t="shared" si="470"/>
        <v/>
      </c>
      <c r="B1764" s="316" t="str">
        <f t="shared" si="471"/>
        <v/>
      </c>
      <c r="C1764" s="316" t="str">
        <f>IF(AND(F1764&lt;&gt;"",G1764&lt;&gt;""),COUNT($C$32:C1763)+1,"")</f>
        <v/>
      </c>
      <c r="D1764" s="292" t="str">
        <f t="shared" si="472"/>
        <v/>
      </c>
      <c r="E1764" s="292" t="str">
        <f t="shared" si="473"/>
        <v/>
      </c>
      <c r="F1764" s="316"/>
      <c r="G1764" s="316"/>
      <c r="H1764" s="317"/>
      <c r="I1764" s="316" t="s">
        <v>445</v>
      </c>
      <c r="J1764" s="318"/>
      <c r="K1764" s="319"/>
      <c r="L1764" s="292" t="s">
        <v>446</v>
      </c>
      <c r="M1764" s="324"/>
      <c r="N1764" s="294" t="str">
        <f t="shared" si="474"/>
        <v/>
      </c>
      <c r="O1764" s="319"/>
      <c r="P1764" s="296" t="str">
        <f t="shared" si="475"/>
        <v/>
      </c>
      <c r="Q1764" s="552"/>
      <c r="R1764" s="551"/>
      <c r="S1764" s="291"/>
      <c r="T1764" t="str">
        <f t="shared" si="476"/>
        <v>-</v>
      </c>
      <c r="U1764" s="560">
        <f t="shared" si="477"/>
        <v>0</v>
      </c>
      <c r="V1764" s="560">
        <f t="shared" si="478"/>
        <v>0</v>
      </c>
      <c r="W1764" s="560">
        <f t="shared" si="479"/>
        <v>0</v>
      </c>
    </row>
    <row r="1765" spans="1:23" ht="21" customHeight="1">
      <c r="A1765" s="316" t="str">
        <f t="shared" si="470"/>
        <v/>
      </c>
      <c r="B1765" s="316" t="str">
        <f t="shared" si="471"/>
        <v/>
      </c>
      <c r="C1765" s="316" t="str">
        <f>IF(AND(F1765&lt;&gt;"",G1765&lt;&gt;""),COUNT($C$32:C1764)+1,"")</f>
        <v/>
      </c>
      <c r="D1765" s="292" t="str">
        <f t="shared" si="472"/>
        <v/>
      </c>
      <c r="E1765" s="292" t="str">
        <f t="shared" si="473"/>
        <v/>
      </c>
      <c r="F1765" s="316"/>
      <c r="G1765" s="316"/>
      <c r="H1765" s="317"/>
      <c r="I1765" s="316" t="s">
        <v>445</v>
      </c>
      <c r="J1765" s="318"/>
      <c r="K1765" s="319"/>
      <c r="L1765" s="292" t="s">
        <v>446</v>
      </c>
      <c r="M1765" s="324"/>
      <c r="N1765" s="294" t="str">
        <f t="shared" si="474"/>
        <v/>
      </c>
      <c r="O1765" s="319"/>
      <c r="P1765" s="296" t="str">
        <f t="shared" si="475"/>
        <v/>
      </c>
      <c r="Q1765" s="552"/>
      <c r="R1765" s="551"/>
      <c r="S1765" s="291"/>
      <c r="T1765" t="str">
        <f t="shared" si="476"/>
        <v>-</v>
      </c>
      <c r="U1765" s="560">
        <f t="shared" si="477"/>
        <v>0</v>
      </c>
      <c r="V1765" s="560">
        <f t="shared" si="478"/>
        <v>0</v>
      </c>
      <c r="W1765" s="560">
        <f t="shared" si="479"/>
        <v>0</v>
      </c>
    </row>
    <row r="1766" spans="1:23" ht="21" customHeight="1">
      <c r="A1766" s="316" t="str">
        <f t="shared" si="470"/>
        <v/>
      </c>
      <c r="B1766" s="316" t="str">
        <f t="shared" si="471"/>
        <v/>
      </c>
      <c r="C1766" s="316" t="str">
        <f>IF(AND(F1766&lt;&gt;"",G1766&lt;&gt;""),COUNT($C$32:C1765)+1,"")</f>
        <v/>
      </c>
      <c r="D1766" s="292" t="str">
        <f t="shared" si="472"/>
        <v/>
      </c>
      <c r="E1766" s="292" t="str">
        <f t="shared" si="473"/>
        <v/>
      </c>
      <c r="F1766" s="316"/>
      <c r="G1766" s="316"/>
      <c r="H1766" s="317"/>
      <c r="I1766" s="316" t="s">
        <v>445</v>
      </c>
      <c r="J1766" s="318"/>
      <c r="K1766" s="319"/>
      <c r="L1766" s="292" t="s">
        <v>446</v>
      </c>
      <c r="M1766" s="324"/>
      <c r="N1766" s="294" t="str">
        <f t="shared" si="474"/>
        <v/>
      </c>
      <c r="O1766" s="319"/>
      <c r="P1766" s="296" t="str">
        <f t="shared" si="475"/>
        <v/>
      </c>
      <c r="Q1766" s="552"/>
      <c r="R1766" s="551"/>
      <c r="S1766" s="291"/>
      <c r="T1766" t="str">
        <f t="shared" si="476"/>
        <v>-</v>
      </c>
      <c r="U1766" s="560">
        <f t="shared" si="477"/>
        <v>0</v>
      </c>
      <c r="V1766" s="560">
        <f t="shared" si="478"/>
        <v>0</v>
      </c>
      <c r="W1766" s="560">
        <f t="shared" si="479"/>
        <v>0</v>
      </c>
    </row>
    <row r="1767" spans="1:23" ht="21" customHeight="1">
      <c r="A1767" s="316" t="str">
        <f t="shared" si="470"/>
        <v/>
      </c>
      <c r="B1767" s="316" t="str">
        <f t="shared" si="471"/>
        <v/>
      </c>
      <c r="C1767" s="316" t="str">
        <f>IF(AND(F1767&lt;&gt;"",G1767&lt;&gt;""),COUNT($C$32:C1766)+1,"")</f>
        <v/>
      </c>
      <c r="D1767" s="292" t="str">
        <f t="shared" si="472"/>
        <v/>
      </c>
      <c r="E1767" s="292" t="str">
        <f t="shared" si="473"/>
        <v/>
      </c>
      <c r="F1767" s="316"/>
      <c r="G1767" s="316"/>
      <c r="H1767" s="317"/>
      <c r="I1767" s="316" t="s">
        <v>445</v>
      </c>
      <c r="J1767" s="318"/>
      <c r="K1767" s="319"/>
      <c r="L1767" s="292" t="s">
        <v>446</v>
      </c>
      <c r="M1767" s="324"/>
      <c r="N1767" s="294" t="str">
        <f t="shared" si="474"/>
        <v/>
      </c>
      <c r="O1767" s="319"/>
      <c r="P1767" s="296" t="str">
        <f t="shared" si="475"/>
        <v/>
      </c>
      <c r="Q1767" s="552"/>
      <c r="R1767" s="551"/>
      <c r="S1767" s="291"/>
      <c r="T1767" t="str">
        <f t="shared" si="476"/>
        <v>-</v>
      </c>
      <c r="U1767" s="560">
        <f t="shared" si="477"/>
        <v>0</v>
      </c>
      <c r="V1767" s="560">
        <f t="shared" si="478"/>
        <v>0</v>
      </c>
      <c r="W1767" s="560">
        <f t="shared" si="479"/>
        <v>0</v>
      </c>
    </row>
    <row r="1768" spans="1:23" ht="21" customHeight="1">
      <c r="A1768" s="316" t="str">
        <f t="shared" si="470"/>
        <v/>
      </c>
      <c r="B1768" s="316" t="str">
        <f t="shared" si="471"/>
        <v/>
      </c>
      <c r="C1768" s="316" t="str">
        <f>IF(AND(F1768&lt;&gt;"",G1768&lt;&gt;""),COUNT($C$32:C1767)+1,"")</f>
        <v/>
      </c>
      <c r="D1768" s="292" t="str">
        <f t="shared" si="472"/>
        <v/>
      </c>
      <c r="E1768" s="292" t="str">
        <f t="shared" si="473"/>
        <v/>
      </c>
      <c r="F1768" s="316"/>
      <c r="G1768" s="316"/>
      <c r="H1768" s="317"/>
      <c r="I1768" s="316" t="s">
        <v>445</v>
      </c>
      <c r="J1768" s="318"/>
      <c r="K1768" s="319"/>
      <c r="L1768" s="292" t="s">
        <v>446</v>
      </c>
      <c r="M1768" s="324"/>
      <c r="N1768" s="294" t="str">
        <f t="shared" si="474"/>
        <v/>
      </c>
      <c r="O1768" s="319"/>
      <c r="P1768" s="296" t="str">
        <f t="shared" si="475"/>
        <v/>
      </c>
      <c r="Q1768" s="552"/>
      <c r="R1768" s="551"/>
      <c r="S1768" s="291"/>
      <c r="T1768" t="str">
        <f t="shared" si="476"/>
        <v>-</v>
      </c>
      <c r="U1768" s="560">
        <f t="shared" si="477"/>
        <v>0</v>
      </c>
      <c r="V1768" s="560">
        <f t="shared" si="478"/>
        <v>0</v>
      </c>
      <c r="W1768" s="560">
        <f t="shared" si="479"/>
        <v>0</v>
      </c>
    </row>
    <row r="1769" spans="1:23" ht="21" customHeight="1">
      <c r="A1769" s="316" t="str">
        <f t="shared" si="470"/>
        <v/>
      </c>
      <c r="B1769" s="316" t="str">
        <f t="shared" si="471"/>
        <v/>
      </c>
      <c r="C1769" s="316" t="str">
        <f>IF(AND(F1769&lt;&gt;"",G1769&lt;&gt;""),COUNT($C$32:C1768)+1,"")</f>
        <v/>
      </c>
      <c r="D1769" s="292" t="str">
        <f t="shared" si="472"/>
        <v/>
      </c>
      <c r="E1769" s="292" t="str">
        <f t="shared" si="473"/>
        <v/>
      </c>
      <c r="F1769" s="316"/>
      <c r="G1769" s="316"/>
      <c r="H1769" s="317"/>
      <c r="I1769" s="316" t="s">
        <v>445</v>
      </c>
      <c r="J1769" s="318"/>
      <c r="K1769" s="319"/>
      <c r="L1769" s="292" t="s">
        <v>446</v>
      </c>
      <c r="M1769" s="324"/>
      <c r="N1769" s="294" t="str">
        <f t="shared" si="474"/>
        <v/>
      </c>
      <c r="O1769" s="319"/>
      <c r="P1769" s="296" t="str">
        <f t="shared" si="475"/>
        <v/>
      </c>
      <c r="Q1769" s="552"/>
      <c r="R1769" s="551"/>
      <c r="S1769" s="291"/>
      <c r="T1769" t="str">
        <f t="shared" si="476"/>
        <v>-</v>
      </c>
      <c r="U1769" s="560">
        <f t="shared" si="477"/>
        <v>0</v>
      </c>
      <c r="V1769" s="560">
        <f t="shared" si="478"/>
        <v>0</v>
      </c>
      <c r="W1769" s="560">
        <f t="shared" si="479"/>
        <v>0</v>
      </c>
    </row>
    <row r="1770" spans="1:23" ht="21" customHeight="1">
      <c r="A1770" s="316" t="str">
        <f t="shared" si="470"/>
        <v/>
      </c>
      <c r="B1770" s="316" t="str">
        <f t="shared" si="471"/>
        <v/>
      </c>
      <c r="C1770" s="316" t="str">
        <f>IF(AND(F1770&lt;&gt;"",G1770&lt;&gt;""),COUNT($C$32:C1769)+1,"")</f>
        <v/>
      </c>
      <c r="D1770" s="292" t="str">
        <f t="shared" si="472"/>
        <v/>
      </c>
      <c r="E1770" s="292" t="str">
        <f t="shared" si="473"/>
        <v/>
      </c>
      <c r="F1770" s="316"/>
      <c r="G1770" s="316"/>
      <c r="H1770" s="317"/>
      <c r="I1770" s="316" t="s">
        <v>445</v>
      </c>
      <c r="J1770" s="318"/>
      <c r="K1770" s="319"/>
      <c r="L1770" s="292" t="s">
        <v>446</v>
      </c>
      <c r="M1770" s="324"/>
      <c r="N1770" s="294" t="str">
        <f t="shared" si="474"/>
        <v/>
      </c>
      <c r="O1770" s="319"/>
      <c r="P1770" s="296" t="str">
        <f t="shared" si="475"/>
        <v/>
      </c>
      <c r="Q1770" s="552"/>
      <c r="R1770" s="551"/>
      <c r="S1770" s="291"/>
      <c r="T1770" t="str">
        <f t="shared" si="476"/>
        <v>-</v>
      </c>
      <c r="U1770" s="560">
        <f t="shared" si="477"/>
        <v>0</v>
      </c>
      <c r="V1770" s="560">
        <f t="shared" si="478"/>
        <v>0</v>
      </c>
      <c r="W1770" s="560">
        <f t="shared" si="479"/>
        <v>0</v>
      </c>
    </row>
    <row r="1771" spans="1:23" ht="21" customHeight="1">
      <c r="A1771" s="316" t="str">
        <f t="shared" si="470"/>
        <v/>
      </c>
      <c r="B1771" s="316" t="str">
        <f t="shared" si="471"/>
        <v/>
      </c>
      <c r="C1771" s="316" t="str">
        <f>IF(AND(F1771&lt;&gt;"",G1771&lt;&gt;""),COUNT($C$32:C1770)+1,"")</f>
        <v/>
      </c>
      <c r="D1771" s="292" t="str">
        <f t="shared" si="472"/>
        <v/>
      </c>
      <c r="E1771" s="292" t="str">
        <f t="shared" si="473"/>
        <v/>
      </c>
      <c r="F1771" s="316"/>
      <c r="G1771" s="316"/>
      <c r="H1771" s="317"/>
      <c r="I1771" s="316" t="s">
        <v>445</v>
      </c>
      <c r="J1771" s="318"/>
      <c r="K1771" s="319"/>
      <c r="L1771" s="292" t="s">
        <v>446</v>
      </c>
      <c r="M1771" s="324"/>
      <c r="N1771" s="294" t="str">
        <f t="shared" si="474"/>
        <v/>
      </c>
      <c r="O1771" s="319"/>
      <c r="P1771" s="296" t="str">
        <f t="shared" si="475"/>
        <v/>
      </c>
      <c r="Q1771" s="552"/>
      <c r="R1771" s="551"/>
      <c r="S1771" s="291"/>
      <c r="T1771" t="str">
        <f t="shared" si="476"/>
        <v>-</v>
      </c>
      <c r="U1771" s="560">
        <f t="shared" si="477"/>
        <v>0</v>
      </c>
      <c r="V1771" s="560">
        <f t="shared" si="478"/>
        <v>0</v>
      </c>
      <c r="W1771" s="560">
        <f t="shared" si="479"/>
        <v>0</v>
      </c>
    </row>
    <row r="1772" spans="1:23" ht="21" customHeight="1">
      <c r="A1772" s="316" t="str">
        <f t="shared" si="470"/>
        <v/>
      </c>
      <c r="B1772" s="316" t="str">
        <f t="shared" si="471"/>
        <v/>
      </c>
      <c r="C1772" s="316" t="str">
        <f>IF(AND(F1772&lt;&gt;"",G1772&lt;&gt;""),COUNT($C$32:C1771)+1,"")</f>
        <v/>
      </c>
      <c r="D1772" s="292" t="str">
        <f t="shared" si="472"/>
        <v/>
      </c>
      <c r="E1772" s="292" t="str">
        <f t="shared" si="473"/>
        <v/>
      </c>
      <c r="F1772" s="316"/>
      <c r="G1772" s="316"/>
      <c r="H1772" s="317"/>
      <c r="I1772" s="316" t="s">
        <v>445</v>
      </c>
      <c r="J1772" s="318"/>
      <c r="K1772" s="319"/>
      <c r="L1772" s="292" t="s">
        <v>446</v>
      </c>
      <c r="M1772" s="324"/>
      <c r="N1772" s="294" t="str">
        <f t="shared" si="474"/>
        <v/>
      </c>
      <c r="O1772" s="319"/>
      <c r="P1772" s="296" t="str">
        <f t="shared" si="475"/>
        <v/>
      </c>
      <c r="Q1772" s="552"/>
      <c r="R1772" s="551"/>
      <c r="S1772" s="291"/>
      <c r="T1772" t="str">
        <f t="shared" si="476"/>
        <v>-</v>
      </c>
      <c r="U1772" s="560">
        <f t="shared" si="477"/>
        <v>0</v>
      </c>
      <c r="V1772" s="560">
        <f t="shared" si="478"/>
        <v>0</v>
      </c>
      <c r="W1772" s="560">
        <f t="shared" si="479"/>
        <v>0</v>
      </c>
    </row>
    <row r="1773" spans="1:23" ht="21" customHeight="1">
      <c r="A1773" s="316" t="str">
        <f t="shared" si="470"/>
        <v/>
      </c>
      <c r="B1773" s="316" t="str">
        <f t="shared" si="471"/>
        <v/>
      </c>
      <c r="C1773" s="316" t="str">
        <f>IF(AND(F1773&lt;&gt;"",G1773&lt;&gt;""),COUNT($C$32:C1772)+1,"")</f>
        <v/>
      </c>
      <c r="D1773" s="292" t="str">
        <f t="shared" si="472"/>
        <v/>
      </c>
      <c r="E1773" s="292" t="str">
        <f t="shared" si="473"/>
        <v/>
      </c>
      <c r="F1773" s="316"/>
      <c r="G1773" s="316"/>
      <c r="H1773" s="317"/>
      <c r="I1773" s="316" t="s">
        <v>445</v>
      </c>
      <c r="J1773" s="318"/>
      <c r="K1773" s="319"/>
      <c r="L1773" s="292" t="s">
        <v>446</v>
      </c>
      <c r="M1773" s="324"/>
      <c r="N1773" s="294" t="str">
        <f t="shared" si="474"/>
        <v/>
      </c>
      <c r="O1773" s="319"/>
      <c r="P1773" s="296" t="str">
        <f t="shared" si="475"/>
        <v/>
      </c>
      <c r="Q1773" s="552"/>
      <c r="R1773" s="551"/>
      <c r="S1773" s="291"/>
      <c r="T1773" t="str">
        <f t="shared" si="476"/>
        <v>-</v>
      </c>
      <c r="U1773" s="560">
        <f t="shared" si="477"/>
        <v>0</v>
      </c>
      <c r="V1773" s="560">
        <f t="shared" si="478"/>
        <v>0</v>
      </c>
      <c r="W1773" s="560">
        <f t="shared" si="479"/>
        <v>0</v>
      </c>
    </row>
    <row r="1774" spans="1:23" ht="21" customHeight="1">
      <c r="A1774" s="316" t="str">
        <f t="shared" si="470"/>
        <v/>
      </c>
      <c r="B1774" s="316" t="str">
        <f t="shared" si="471"/>
        <v/>
      </c>
      <c r="C1774" s="316" t="str">
        <f>IF(AND(F1774&lt;&gt;"",G1774&lt;&gt;""),COUNT($C$32:C1773)+1,"")</f>
        <v/>
      </c>
      <c r="D1774" s="292" t="str">
        <f t="shared" si="472"/>
        <v/>
      </c>
      <c r="E1774" s="292" t="str">
        <f t="shared" si="473"/>
        <v/>
      </c>
      <c r="F1774" s="316"/>
      <c r="G1774" s="316"/>
      <c r="H1774" s="317"/>
      <c r="I1774" s="316" t="s">
        <v>445</v>
      </c>
      <c r="J1774" s="318"/>
      <c r="K1774" s="319"/>
      <c r="L1774" s="292" t="s">
        <v>446</v>
      </c>
      <c r="M1774" s="324"/>
      <c r="N1774" s="294" t="str">
        <f t="shared" si="474"/>
        <v/>
      </c>
      <c r="O1774" s="319"/>
      <c r="P1774" s="296" t="str">
        <f t="shared" si="475"/>
        <v/>
      </c>
      <c r="Q1774" s="552"/>
      <c r="R1774" s="551"/>
      <c r="S1774" s="291"/>
      <c r="T1774" t="str">
        <f t="shared" si="476"/>
        <v>-</v>
      </c>
      <c r="U1774" s="560">
        <f t="shared" si="477"/>
        <v>0</v>
      </c>
      <c r="V1774" s="560">
        <f t="shared" si="478"/>
        <v>0</v>
      </c>
      <c r="W1774" s="560">
        <f t="shared" si="479"/>
        <v>0</v>
      </c>
    </row>
    <row r="1775" spans="1:23" ht="21" customHeight="1">
      <c r="A1775" s="316" t="str">
        <f t="shared" si="470"/>
        <v/>
      </c>
      <c r="B1775" s="316" t="str">
        <f t="shared" si="471"/>
        <v/>
      </c>
      <c r="C1775" s="316" t="str">
        <f>IF(AND(F1775&lt;&gt;"",G1775&lt;&gt;""),COUNT($C$32:C1774)+1,"")</f>
        <v/>
      </c>
      <c r="D1775" s="292" t="str">
        <f t="shared" si="472"/>
        <v/>
      </c>
      <c r="E1775" s="292" t="str">
        <f t="shared" si="473"/>
        <v/>
      </c>
      <c r="F1775" s="316"/>
      <c r="G1775" s="316"/>
      <c r="H1775" s="317"/>
      <c r="I1775" s="316" t="s">
        <v>445</v>
      </c>
      <c r="J1775" s="318"/>
      <c r="K1775" s="319"/>
      <c r="L1775" s="292" t="s">
        <v>446</v>
      </c>
      <c r="M1775" s="324"/>
      <c r="N1775" s="294" t="str">
        <f t="shared" si="474"/>
        <v/>
      </c>
      <c r="O1775" s="319"/>
      <c r="P1775" s="296" t="str">
        <f t="shared" si="475"/>
        <v/>
      </c>
      <c r="Q1775" s="552"/>
      <c r="R1775" s="551"/>
      <c r="S1775" s="291"/>
      <c r="T1775" t="str">
        <f t="shared" si="476"/>
        <v>-</v>
      </c>
      <c r="U1775" s="560">
        <f t="shared" si="477"/>
        <v>0</v>
      </c>
      <c r="V1775" s="560">
        <f t="shared" si="478"/>
        <v>0</v>
      </c>
      <c r="W1775" s="560">
        <f t="shared" si="479"/>
        <v>0</v>
      </c>
    </row>
    <row r="1776" spans="1:23" ht="21" customHeight="1">
      <c r="A1776" s="316" t="str">
        <f t="shared" si="470"/>
        <v/>
      </c>
      <c r="B1776" s="316" t="str">
        <f t="shared" si="471"/>
        <v/>
      </c>
      <c r="C1776" s="316" t="str">
        <f>IF(AND(F1776&lt;&gt;"",G1776&lt;&gt;""),COUNT($C$32:C1775)+1,"")</f>
        <v/>
      </c>
      <c r="D1776" s="292" t="str">
        <f t="shared" si="472"/>
        <v/>
      </c>
      <c r="E1776" s="292" t="str">
        <f t="shared" si="473"/>
        <v/>
      </c>
      <c r="F1776" s="316"/>
      <c r="G1776" s="316"/>
      <c r="H1776" s="317"/>
      <c r="I1776" s="316" t="s">
        <v>445</v>
      </c>
      <c r="J1776" s="318"/>
      <c r="K1776" s="319"/>
      <c r="L1776" s="292" t="s">
        <v>446</v>
      </c>
      <c r="M1776" s="324"/>
      <c r="N1776" s="294" t="str">
        <f t="shared" si="474"/>
        <v/>
      </c>
      <c r="O1776" s="319"/>
      <c r="P1776" s="296" t="str">
        <f t="shared" si="475"/>
        <v/>
      </c>
      <c r="Q1776" s="552"/>
      <c r="R1776" s="551"/>
      <c r="S1776" s="291"/>
      <c r="T1776" t="str">
        <f t="shared" si="476"/>
        <v>-</v>
      </c>
      <c r="U1776" s="560">
        <f t="shared" si="477"/>
        <v>0</v>
      </c>
      <c r="V1776" s="560">
        <f t="shared" si="478"/>
        <v>0</v>
      </c>
      <c r="W1776" s="560">
        <f t="shared" si="479"/>
        <v>0</v>
      </c>
    </row>
    <row r="1777" spans="1:23" ht="21" customHeight="1">
      <c r="A1777" s="316" t="str">
        <f t="shared" si="470"/>
        <v/>
      </c>
      <c r="B1777" s="316" t="str">
        <f t="shared" si="471"/>
        <v/>
      </c>
      <c r="C1777" s="316" t="str">
        <f>IF(AND(F1777&lt;&gt;"",G1777&lt;&gt;""),COUNT($C$32:C1776)+1,"")</f>
        <v/>
      </c>
      <c r="D1777" s="292" t="str">
        <f t="shared" si="472"/>
        <v/>
      </c>
      <c r="E1777" s="292" t="str">
        <f t="shared" si="473"/>
        <v/>
      </c>
      <c r="F1777" s="316"/>
      <c r="G1777" s="316"/>
      <c r="H1777" s="317"/>
      <c r="I1777" s="316" t="s">
        <v>445</v>
      </c>
      <c r="J1777" s="318"/>
      <c r="K1777" s="319"/>
      <c r="L1777" s="292" t="s">
        <v>446</v>
      </c>
      <c r="M1777" s="324"/>
      <c r="N1777" s="294" t="str">
        <f t="shared" si="474"/>
        <v/>
      </c>
      <c r="O1777" s="319"/>
      <c r="P1777" s="296" t="str">
        <f t="shared" si="475"/>
        <v/>
      </c>
      <c r="Q1777" s="552"/>
      <c r="R1777" s="551"/>
      <c r="S1777" s="291"/>
      <c r="T1777" t="str">
        <f t="shared" si="476"/>
        <v>-</v>
      </c>
      <c r="U1777" s="560">
        <f t="shared" si="477"/>
        <v>0</v>
      </c>
      <c r="V1777" s="560">
        <f t="shared" si="478"/>
        <v>0</v>
      </c>
      <c r="W1777" s="560">
        <f t="shared" si="479"/>
        <v>0</v>
      </c>
    </row>
    <row r="1778" spans="1:23" ht="21" customHeight="1">
      <c r="A1778" s="316" t="str">
        <f t="shared" si="470"/>
        <v/>
      </c>
      <c r="B1778" s="316" t="str">
        <f t="shared" si="471"/>
        <v/>
      </c>
      <c r="C1778" s="316" t="str">
        <f>IF(AND(F1778&lt;&gt;"",G1778&lt;&gt;""),COUNT($C$32:C1777)+1,"")</f>
        <v/>
      </c>
      <c r="D1778" s="292" t="str">
        <f t="shared" si="472"/>
        <v/>
      </c>
      <c r="E1778" s="292" t="str">
        <f t="shared" si="473"/>
        <v/>
      </c>
      <c r="F1778" s="316"/>
      <c r="G1778" s="316"/>
      <c r="H1778" s="317"/>
      <c r="I1778" s="316" t="s">
        <v>445</v>
      </c>
      <c r="J1778" s="318"/>
      <c r="K1778" s="319"/>
      <c r="L1778" s="292" t="s">
        <v>446</v>
      </c>
      <c r="M1778" s="324"/>
      <c r="N1778" s="294" t="str">
        <f t="shared" si="474"/>
        <v/>
      </c>
      <c r="O1778" s="319"/>
      <c r="P1778" s="296" t="str">
        <f t="shared" si="475"/>
        <v/>
      </c>
      <c r="Q1778" s="552"/>
      <c r="R1778" s="551"/>
      <c r="S1778" s="291"/>
      <c r="T1778" t="str">
        <f t="shared" si="476"/>
        <v>-</v>
      </c>
      <c r="U1778" s="560">
        <f t="shared" si="477"/>
        <v>0</v>
      </c>
      <c r="V1778" s="560">
        <f t="shared" si="478"/>
        <v>0</v>
      </c>
      <c r="W1778" s="560">
        <f t="shared" si="479"/>
        <v>0</v>
      </c>
    </row>
    <row r="1779" spans="1:23" ht="21" customHeight="1">
      <c r="A1779" s="316" t="str">
        <f t="shared" si="470"/>
        <v/>
      </c>
      <c r="B1779" s="316" t="str">
        <f t="shared" si="471"/>
        <v/>
      </c>
      <c r="C1779" s="316" t="str">
        <f>IF(AND(F1779&lt;&gt;"",G1779&lt;&gt;""),COUNT($C$32:C1778)+1,"")</f>
        <v/>
      </c>
      <c r="D1779" s="292" t="str">
        <f t="shared" si="472"/>
        <v/>
      </c>
      <c r="E1779" s="292" t="str">
        <f t="shared" si="473"/>
        <v/>
      </c>
      <c r="F1779" s="316"/>
      <c r="G1779" s="316"/>
      <c r="H1779" s="317"/>
      <c r="I1779" s="316" t="s">
        <v>445</v>
      </c>
      <c r="J1779" s="318"/>
      <c r="K1779" s="319"/>
      <c r="L1779" s="292" t="s">
        <v>446</v>
      </c>
      <c r="M1779" s="324"/>
      <c r="N1779" s="294" t="str">
        <f t="shared" si="474"/>
        <v/>
      </c>
      <c r="O1779" s="319"/>
      <c r="P1779" s="296" t="str">
        <f t="shared" si="475"/>
        <v/>
      </c>
      <c r="Q1779" s="552"/>
      <c r="R1779" s="551"/>
      <c r="S1779" s="291"/>
      <c r="T1779" t="str">
        <f t="shared" si="476"/>
        <v>-</v>
      </c>
      <c r="U1779" s="560">
        <f t="shared" si="477"/>
        <v>0</v>
      </c>
      <c r="V1779" s="560">
        <f t="shared" si="478"/>
        <v>0</v>
      </c>
      <c r="W1779" s="560">
        <f t="shared" si="479"/>
        <v>0</v>
      </c>
    </row>
    <row r="1780" spans="1:23" ht="21" customHeight="1">
      <c r="A1780" s="316" t="str">
        <f t="shared" si="470"/>
        <v/>
      </c>
      <c r="B1780" s="316" t="str">
        <f t="shared" si="471"/>
        <v/>
      </c>
      <c r="C1780" s="316" t="str">
        <f>IF(AND(F1780&lt;&gt;"",G1780&lt;&gt;""),COUNT($C$32:C1779)+1,"")</f>
        <v/>
      </c>
      <c r="D1780" s="292" t="str">
        <f t="shared" si="472"/>
        <v/>
      </c>
      <c r="E1780" s="292" t="str">
        <f t="shared" si="473"/>
        <v/>
      </c>
      <c r="F1780" s="316"/>
      <c r="G1780" s="316"/>
      <c r="H1780" s="317"/>
      <c r="I1780" s="316" t="s">
        <v>445</v>
      </c>
      <c r="J1780" s="318"/>
      <c r="K1780" s="319"/>
      <c r="L1780" s="292" t="s">
        <v>446</v>
      </c>
      <c r="M1780" s="324"/>
      <c r="N1780" s="294" t="str">
        <f t="shared" si="474"/>
        <v/>
      </c>
      <c r="O1780" s="319"/>
      <c r="P1780" s="296" t="str">
        <f t="shared" si="475"/>
        <v/>
      </c>
      <c r="Q1780" s="552"/>
      <c r="R1780" s="551"/>
      <c r="S1780" s="291"/>
      <c r="T1780" t="str">
        <f t="shared" si="476"/>
        <v>-</v>
      </c>
      <c r="U1780" s="560">
        <f t="shared" si="477"/>
        <v>0</v>
      </c>
      <c r="V1780" s="560">
        <f t="shared" si="478"/>
        <v>0</v>
      </c>
      <c r="W1780" s="560">
        <f t="shared" si="479"/>
        <v>0</v>
      </c>
    </row>
    <row r="1781" spans="1:23" ht="21" customHeight="1">
      <c r="A1781" s="316" t="str">
        <f t="shared" si="470"/>
        <v/>
      </c>
      <c r="B1781" s="316" t="str">
        <f t="shared" si="471"/>
        <v/>
      </c>
      <c r="C1781" s="316" t="str">
        <f>IF(AND(F1781&lt;&gt;"",G1781&lt;&gt;""),COUNT($C$32:C1780)+1,"")</f>
        <v/>
      </c>
      <c r="D1781" s="292" t="str">
        <f t="shared" si="472"/>
        <v/>
      </c>
      <c r="E1781" s="292" t="str">
        <f t="shared" si="473"/>
        <v/>
      </c>
      <c r="F1781" s="316"/>
      <c r="G1781" s="316"/>
      <c r="H1781" s="317"/>
      <c r="I1781" s="316" t="s">
        <v>445</v>
      </c>
      <c r="J1781" s="318"/>
      <c r="K1781" s="319"/>
      <c r="L1781" s="292" t="s">
        <v>446</v>
      </c>
      <c r="M1781" s="324"/>
      <c r="N1781" s="294" t="str">
        <f t="shared" si="474"/>
        <v/>
      </c>
      <c r="O1781" s="319"/>
      <c r="P1781" s="296" t="str">
        <f t="shared" si="475"/>
        <v/>
      </c>
      <c r="Q1781" s="552"/>
      <c r="R1781" s="551"/>
      <c r="S1781" s="291"/>
      <c r="T1781" t="str">
        <f t="shared" si="476"/>
        <v>-</v>
      </c>
      <c r="U1781" s="560">
        <f t="shared" si="477"/>
        <v>0</v>
      </c>
      <c r="V1781" s="560">
        <f t="shared" si="478"/>
        <v>0</v>
      </c>
      <c r="W1781" s="560">
        <f t="shared" si="479"/>
        <v>0</v>
      </c>
    </row>
    <row r="1782" spans="1:23" ht="21" customHeight="1">
      <c r="A1782" s="316" t="str">
        <f t="shared" si="470"/>
        <v/>
      </c>
      <c r="B1782" s="316" t="str">
        <f t="shared" si="471"/>
        <v/>
      </c>
      <c r="C1782" s="316" t="str">
        <f>IF(AND(F1782&lt;&gt;"",G1782&lt;&gt;""),COUNT($C$32:C1781)+1,"")</f>
        <v/>
      </c>
      <c r="D1782" s="292" t="str">
        <f t="shared" si="472"/>
        <v/>
      </c>
      <c r="E1782" s="292" t="str">
        <f t="shared" si="473"/>
        <v/>
      </c>
      <c r="F1782" s="316"/>
      <c r="G1782" s="316"/>
      <c r="H1782" s="317"/>
      <c r="I1782" s="316" t="s">
        <v>445</v>
      </c>
      <c r="J1782" s="318"/>
      <c r="K1782" s="319"/>
      <c r="L1782" s="292" t="s">
        <v>446</v>
      </c>
      <c r="M1782" s="324"/>
      <c r="N1782" s="294" t="str">
        <f t="shared" si="474"/>
        <v/>
      </c>
      <c r="O1782" s="319"/>
      <c r="P1782" s="296" t="str">
        <f t="shared" si="475"/>
        <v/>
      </c>
      <c r="Q1782" s="552"/>
      <c r="R1782" s="551"/>
      <c r="S1782" s="291"/>
      <c r="T1782" t="str">
        <f t="shared" si="476"/>
        <v>-</v>
      </c>
      <c r="U1782" s="560">
        <f t="shared" si="477"/>
        <v>0</v>
      </c>
      <c r="V1782" s="560">
        <f t="shared" si="478"/>
        <v>0</v>
      </c>
      <c r="W1782" s="560">
        <f t="shared" si="479"/>
        <v>0</v>
      </c>
    </row>
    <row r="1783" spans="1:23" ht="21" customHeight="1">
      <c r="A1783" s="316" t="str">
        <f t="shared" ref="A1783:A1846" si="480">IF(AND(F1783&lt;&gt;"",G1783&lt;&gt;""),LEFT(E1783,5),"")</f>
        <v/>
      </c>
      <c r="B1783" s="316" t="str">
        <f t="shared" ref="B1783:B1846" si="481">IF(AND(F1783&lt;&gt;"",G1783&lt;&gt;""),LEFT(G1783,2),"")</f>
        <v/>
      </c>
      <c r="C1783" s="316" t="str">
        <f>IF(AND(F1783&lt;&gt;"",G1783&lt;&gt;""),COUNT($C$32:C1782)+1,"")</f>
        <v/>
      </c>
      <c r="D1783" s="292" t="str">
        <f t="shared" ref="D1783:D1846" si="482">IF(C1783&lt;&gt;"","LN"&amp;TEXT(C1783,"0000"),"")</f>
        <v/>
      </c>
      <c r="E1783" s="292" t="str">
        <f t="shared" ref="E1783:E1846" si="483">IF(AND(F1783&lt;&gt;"",G1783&lt;&gt;""),LEFT(F1783,7),"")</f>
        <v/>
      </c>
      <c r="F1783" s="316"/>
      <c r="G1783" s="316"/>
      <c r="H1783" s="317"/>
      <c r="I1783" s="316" t="s">
        <v>445</v>
      </c>
      <c r="J1783" s="318"/>
      <c r="K1783" s="319"/>
      <c r="L1783" s="292" t="s">
        <v>446</v>
      </c>
      <c r="M1783" s="324"/>
      <c r="N1783" s="294" t="str">
        <f t="shared" ref="N1783:N1846" si="484">IF(AND(F1783&lt;&gt;"",G1783&lt;&gt;""),K1783*M1783,"")</f>
        <v/>
      </c>
      <c r="O1783" s="319"/>
      <c r="P1783" s="296" t="str">
        <f t="shared" ref="P1783:P1846" si="485">IF(AND(F1783&lt;&gt;"",G1783&lt;&gt;""),N1783*O1783,"")</f>
        <v/>
      </c>
      <c r="Q1783" s="552"/>
      <c r="R1783" s="551"/>
      <c r="S1783" s="291"/>
      <c r="T1783" t="str">
        <f t="shared" ref="T1783:T1846" si="486">IF(AND(F1783&lt;&gt;"",G1783&lt;&gt;""),"ok","-")</f>
        <v>-</v>
      </c>
      <c r="U1783" s="560">
        <f t="shared" ref="U1783:U1846" si="487">MOD(K1783,1)</f>
        <v>0</v>
      </c>
      <c r="V1783" s="560">
        <f t="shared" ref="V1783:V1846" si="488">MOD(M1783,1)</f>
        <v>0</v>
      </c>
      <c r="W1783" s="560">
        <f t="shared" ref="W1783:W1846" si="489">MOD(O1783,1)</f>
        <v>0</v>
      </c>
    </row>
    <row r="1784" spans="1:23" ht="21" customHeight="1">
      <c r="A1784" s="316" t="str">
        <f t="shared" si="480"/>
        <v/>
      </c>
      <c r="B1784" s="316" t="str">
        <f t="shared" si="481"/>
        <v/>
      </c>
      <c r="C1784" s="316" t="str">
        <f>IF(AND(F1784&lt;&gt;"",G1784&lt;&gt;""),COUNT($C$32:C1783)+1,"")</f>
        <v/>
      </c>
      <c r="D1784" s="292" t="str">
        <f t="shared" si="482"/>
        <v/>
      </c>
      <c r="E1784" s="292" t="str">
        <f t="shared" si="483"/>
        <v/>
      </c>
      <c r="F1784" s="316"/>
      <c r="G1784" s="316"/>
      <c r="H1784" s="317"/>
      <c r="I1784" s="316" t="s">
        <v>445</v>
      </c>
      <c r="J1784" s="318"/>
      <c r="K1784" s="319"/>
      <c r="L1784" s="292" t="s">
        <v>446</v>
      </c>
      <c r="M1784" s="324"/>
      <c r="N1784" s="294" t="str">
        <f t="shared" si="484"/>
        <v/>
      </c>
      <c r="O1784" s="319"/>
      <c r="P1784" s="296" t="str">
        <f t="shared" si="485"/>
        <v/>
      </c>
      <c r="Q1784" s="552"/>
      <c r="R1784" s="551"/>
      <c r="S1784" s="291"/>
      <c r="T1784" t="str">
        <f t="shared" si="486"/>
        <v>-</v>
      </c>
      <c r="U1784" s="560">
        <f t="shared" si="487"/>
        <v>0</v>
      </c>
      <c r="V1784" s="560">
        <f t="shared" si="488"/>
        <v>0</v>
      </c>
      <c r="W1784" s="560">
        <f t="shared" si="489"/>
        <v>0</v>
      </c>
    </row>
    <row r="1785" spans="1:23" ht="21" customHeight="1">
      <c r="A1785" s="316" t="str">
        <f t="shared" si="480"/>
        <v/>
      </c>
      <c r="B1785" s="316" t="str">
        <f t="shared" si="481"/>
        <v/>
      </c>
      <c r="C1785" s="316" t="str">
        <f>IF(AND(F1785&lt;&gt;"",G1785&lt;&gt;""),COUNT($C$32:C1784)+1,"")</f>
        <v/>
      </c>
      <c r="D1785" s="292" t="str">
        <f t="shared" si="482"/>
        <v/>
      </c>
      <c r="E1785" s="292" t="str">
        <f t="shared" si="483"/>
        <v/>
      </c>
      <c r="F1785" s="316"/>
      <c r="G1785" s="316"/>
      <c r="H1785" s="317"/>
      <c r="I1785" s="316" t="s">
        <v>445</v>
      </c>
      <c r="J1785" s="318"/>
      <c r="K1785" s="319"/>
      <c r="L1785" s="292" t="s">
        <v>446</v>
      </c>
      <c r="M1785" s="324"/>
      <c r="N1785" s="294" t="str">
        <f t="shared" si="484"/>
        <v/>
      </c>
      <c r="O1785" s="319"/>
      <c r="P1785" s="296" t="str">
        <f t="shared" si="485"/>
        <v/>
      </c>
      <c r="Q1785" s="552"/>
      <c r="R1785" s="551"/>
      <c r="S1785" s="291"/>
      <c r="T1785" t="str">
        <f t="shared" si="486"/>
        <v>-</v>
      </c>
      <c r="U1785" s="560">
        <f t="shared" si="487"/>
        <v>0</v>
      </c>
      <c r="V1785" s="560">
        <f t="shared" si="488"/>
        <v>0</v>
      </c>
      <c r="W1785" s="560">
        <f t="shared" si="489"/>
        <v>0</v>
      </c>
    </row>
    <row r="1786" spans="1:23" ht="21" customHeight="1">
      <c r="A1786" s="316" t="str">
        <f t="shared" si="480"/>
        <v/>
      </c>
      <c r="B1786" s="316" t="str">
        <f t="shared" si="481"/>
        <v/>
      </c>
      <c r="C1786" s="316" t="str">
        <f>IF(AND(F1786&lt;&gt;"",G1786&lt;&gt;""),COUNT($C$32:C1785)+1,"")</f>
        <v/>
      </c>
      <c r="D1786" s="292" t="str">
        <f t="shared" si="482"/>
        <v/>
      </c>
      <c r="E1786" s="292" t="str">
        <f t="shared" si="483"/>
        <v/>
      </c>
      <c r="F1786" s="316"/>
      <c r="G1786" s="316"/>
      <c r="H1786" s="317"/>
      <c r="I1786" s="316" t="s">
        <v>445</v>
      </c>
      <c r="J1786" s="318"/>
      <c r="K1786" s="319"/>
      <c r="L1786" s="292" t="s">
        <v>446</v>
      </c>
      <c r="M1786" s="324"/>
      <c r="N1786" s="294" t="str">
        <f t="shared" si="484"/>
        <v/>
      </c>
      <c r="O1786" s="319"/>
      <c r="P1786" s="296" t="str">
        <f t="shared" si="485"/>
        <v/>
      </c>
      <c r="Q1786" s="552"/>
      <c r="R1786" s="551"/>
      <c r="S1786" s="291"/>
      <c r="T1786" t="str">
        <f t="shared" si="486"/>
        <v>-</v>
      </c>
      <c r="U1786" s="560">
        <f t="shared" si="487"/>
        <v>0</v>
      </c>
      <c r="V1786" s="560">
        <f t="shared" si="488"/>
        <v>0</v>
      </c>
      <c r="W1786" s="560">
        <f t="shared" si="489"/>
        <v>0</v>
      </c>
    </row>
    <row r="1787" spans="1:23" ht="21" customHeight="1">
      <c r="A1787" s="316" t="str">
        <f t="shared" si="480"/>
        <v/>
      </c>
      <c r="B1787" s="316" t="str">
        <f t="shared" si="481"/>
        <v/>
      </c>
      <c r="C1787" s="316" t="str">
        <f>IF(AND(F1787&lt;&gt;"",G1787&lt;&gt;""),COUNT($C$32:C1786)+1,"")</f>
        <v/>
      </c>
      <c r="D1787" s="292" t="str">
        <f t="shared" si="482"/>
        <v/>
      </c>
      <c r="E1787" s="292" t="str">
        <f t="shared" si="483"/>
        <v/>
      </c>
      <c r="F1787" s="316"/>
      <c r="G1787" s="316"/>
      <c r="H1787" s="317"/>
      <c r="I1787" s="316" t="s">
        <v>445</v>
      </c>
      <c r="J1787" s="318"/>
      <c r="K1787" s="319"/>
      <c r="L1787" s="292" t="s">
        <v>446</v>
      </c>
      <c r="M1787" s="324"/>
      <c r="N1787" s="294" t="str">
        <f t="shared" si="484"/>
        <v/>
      </c>
      <c r="O1787" s="319"/>
      <c r="P1787" s="296" t="str">
        <f t="shared" si="485"/>
        <v/>
      </c>
      <c r="Q1787" s="552"/>
      <c r="R1787" s="551"/>
      <c r="S1787" s="291"/>
      <c r="T1787" t="str">
        <f t="shared" si="486"/>
        <v>-</v>
      </c>
      <c r="U1787" s="560">
        <f t="shared" si="487"/>
        <v>0</v>
      </c>
      <c r="V1787" s="560">
        <f t="shared" si="488"/>
        <v>0</v>
      </c>
      <c r="W1787" s="560">
        <f t="shared" si="489"/>
        <v>0</v>
      </c>
    </row>
    <row r="1788" spans="1:23" ht="21" customHeight="1">
      <c r="A1788" s="316" t="str">
        <f t="shared" si="480"/>
        <v/>
      </c>
      <c r="B1788" s="316" t="str">
        <f t="shared" si="481"/>
        <v/>
      </c>
      <c r="C1788" s="316" t="str">
        <f>IF(AND(F1788&lt;&gt;"",G1788&lt;&gt;""),COUNT($C$32:C1787)+1,"")</f>
        <v/>
      </c>
      <c r="D1788" s="292" t="str">
        <f t="shared" si="482"/>
        <v/>
      </c>
      <c r="E1788" s="292" t="str">
        <f t="shared" si="483"/>
        <v/>
      </c>
      <c r="F1788" s="316"/>
      <c r="G1788" s="316"/>
      <c r="H1788" s="317"/>
      <c r="I1788" s="316" t="s">
        <v>445</v>
      </c>
      <c r="J1788" s="318"/>
      <c r="K1788" s="319"/>
      <c r="L1788" s="292" t="s">
        <v>446</v>
      </c>
      <c r="M1788" s="324"/>
      <c r="N1788" s="294" t="str">
        <f t="shared" si="484"/>
        <v/>
      </c>
      <c r="O1788" s="319"/>
      <c r="P1788" s="296" t="str">
        <f t="shared" si="485"/>
        <v/>
      </c>
      <c r="Q1788" s="552"/>
      <c r="R1788" s="551"/>
      <c r="S1788" s="291"/>
      <c r="T1788" t="str">
        <f t="shared" si="486"/>
        <v>-</v>
      </c>
      <c r="U1788" s="560">
        <f t="shared" si="487"/>
        <v>0</v>
      </c>
      <c r="V1788" s="560">
        <f t="shared" si="488"/>
        <v>0</v>
      </c>
      <c r="W1788" s="560">
        <f t="shared" si="489"/>
        <v>0</v>
      </c>
    </row>
    <row r="1789" spans="1:23" ht="21" customHeight="1">
      <c r="A1789" s="316" t="str">
        <f t="shared" si="480"/>
        <v/>
      </c>
      <c r="B1789" s="316" t="str">
        <f t="shared" si="481"/>
        <v/>
      </c>
      <c r="C1789" s="316" t="str">
        <f>IF(AND(F1789&lt;&gt;"",G1789&lt;&gt;""),COUNT($C$32:C1788)+1,"")</f>
        <v/>
      </c>
      <c r="D1789" s="292" t="str">
        <f t="shared" si="482"/>
        <v/>
      </c>
      <c r="E1789" s="292" t="str">
        <f t="shared" si="483"/>
        <v/>
      </c>
      <c r="F1789" s="316"/>
      <c r="G1789" s="316"/>
      <c r="H1789" s="317"/>
      <c r="I1789" s="316" t="s">
        <v>445</v>
      </c>
      <c r="J1789" s="318"/>
      <c r="K1789" s="319"/>
      <c r="L1789" s="292" t="s">
        <v>446</v>
      </c>
      <c r="M1789" s="324"/>
      <c r="N1789" s="294" t="str">
        <f t="shared" si="484"/>
        <v/>
      </c>
      <c r="O1789" s="319"/>
      <c r="P1789" s="296" t="str">
        <f t="shared" si="485"/>
        <v/>
      </c>
      <c r="Q1789" s="552"/>
      <c r="R1789" s="551"/>
      <c r="S1789" s="291"/>
      <c r="T1789" t="str">
        <f t="shared" si="486"/>
        <v>-</v>
      </c>
      <c r="U1789" s="560">
        <f t="shared" si="487"/>
        <v>0</v>
      </c>
      <c r="V1789" s="560">
        <f t="shared" si="488"/>
        <v>0</v>
      </c>
      <c r="W1789" s="560">
        <f t="shared" si="489"/>
        <v>0</v>
      </c>
    </row>
    <row r="1790" spans="1:23" ht="21" customHeight="1">
      <c r="A1790" s="316" t="str">
        <f t="shared" si="480"/>
        <v/>
      </c>
      <c r="B1790" s="316" t="str">
        <f t="shared" si="481"/>
        <v/>
      </c>
      <c r="C1790" s="316" t="str">
        <f>IF(AND(F1790&lt;&gt;"",G1790&lt;&gt;""),COUNT($C$32:C1789)+1,"")</f>
        <v/>
      </c>
      <c r="D1790" s="292" t="str">
        <f t="shared" si="482"/>
        <v/>
      </c>
      <c r="E1790" s="292" t="str">
        <f t="shared" si="483"/>
        <v/>
      </c>
      <c r="F1790" s="316"/>
      <c r="G1790" s="316"/>
      <c r="H1790" s="317"/>
      <c r="I1790" s="316" t="s">
        <v>445</v>
      </c>
      <c r="J1790" s="318"/>
      <c r="K1790" s="319"/>
      <c r="L1790" s="292" t="s">
        <v>446</v>
      </c>
      <c r="M1790" s="324"/>
      <c r="N1790" s="294" t="str">
        <f t="shared" si="484"/>
        <v/>
      </c>
      <c r="O1790" s="319"/>
      <c r="P1790" s="296" t="str">
        <f t="shared" si="485"/>
        <v/>
      </c>
      <c r="Q1790" s="552"/>
      <c r="R1790" s="551"/>
      <c r="S1790" s="291"/>
      <c r="T1790" t="str">
        <f t="shared" si="486"/>
        <v>-</v>
      </c>
      <c r="U1790" s="560">
        <f t="shared" si="487"/>
        <v>0</v>
      </c>
      <c r="V1790" s="560">
        <f t="shared" si="488"/>
        <v>0</v>
      </c>
      <c r="W1790" s="560">
        <f t="shared" si="489"/>
        <v>0</v>
      </c>
    </row>
    <row r="1791" spans="1:23" ht="21" customHeight="1">
      <c r="A1791" s="316" t="str">
        <f t="shared" si="480"/>
        <v/>
      </c>
      <c r="B1791" s="316" t="str">
        <f t="shared" si="481"/>
        <v/>
      </c>
      <c r="C1791" s="316" t="str">
        <f>IF(AND(F1791&lt;&gt;"",G1791&lt;&gt;""),COUNT($C$32:C1790)+1,"")</f>
        <v/>
      </c>
      <c r="D1791" s="292" t="str">
        <f t="shared" si="482"/>
        <v/>
      </c>
      <c r="E1791" s="292" t="str">
        <f t="shared" si="483"/>
        <v/>
      </c>
      <c r="F1791" s="316"/>
      <c r="G1791" s="316"/>
      <c r="H1791" s="317"/>
      <c r="I1791" s="316" t="s">
        <v>445</v>
      </c>
      <c r="J1791" s="318"/>
      <c r="K1791" s="319"/>
      <c r="L1791" s="292" t="s">
        <v>446</v>
      </c>
      <c r="M1791" s="324"/>
      <c r="N1791" s="294" t="str">
        <f t="shared" si="484"/>
        <v/>
      </c>
      <c r="O1791" s="319"/>
      <c r="P1791" s="296" t="str">
        <f t="shared" si="485"/>
        <v/>
      </c>
      <c r="Q1791" s="552"/>
      <c r="R1791" s="551"/>
      <c r="S1791" s="291"/>
      <c r="T1791" t="str">
        <f t="shared" si="486"/>
        <v>-</v>
      </c>
      <c r="U1791" s="560">
        <f t="shared" si="487"/>
        <v>0</v>
      </c>
      <c r="V1791" s="560">
        <f t="shared" si="488"/>
        <v>0</v>
      </c>
      <c r="W1791" s="560">
        <f t="shared" si="489"/>
        <v>0</v>
      </c>
    </row>
    <row r="1792" spans="1:23" ht="21" customHeight="1">
      <c r="A1792" s="316" t="str">
        <f t="shared" si="480"/>
        <v/>
      </c>
      <c r="B1792" s="316" t="str">
        <f t="shared" si="481"/>
        <v/>
      </c>
      <c r="C1792" s="316" t="str">
        <f>IF(AND(F1792&lt;&gt;"",G1792&lt;&gt;""),COUNT($C$32:C1791)+1,"")</f>
        <v/>
      </c>
      <c r="D1792" s="292" t="str">
        <f t="shared" si="482"/>
        <v/>
      </c>
      <c r="E1792" s="292" t="str">
        <f t="shared" si="483"/>
        <v/>
      </c>
      <c r="F1792" s="316"/>
      <c r="G1792" s="316"/>
      <c r="H1792" s="317"/>
      <c r="I1792" s="316" t="s">
        <v>445</v>
      </c>
      <c r="J1792" s="318"/>
      <c r="K1792" s="319"/>
      <c r="L1792" s="292" t="s">
        <v>446</v>
      </c>
      <c r="M1792" s="324"/>
      <c r="N1792" s="294" t="str">
        <f t="shared" si="484"/>
        <v/>
      </c>
      <c r="O1792" s="319"/>
      <c r="P1792" s="296" t="str">
        <f t="shared" si="485"/>
        <v/>
      </c>
      <c r="Q1792" s="552"/>
      <c r="R1792" s="551"/>
      <c r="S1792" s="291"/>
      <c r="T1792" t="str">
        <f t="shared" si="486"/>
        <v>-</v>
      </c>
      <c r="U1792" s="560">
        <f t="shared" si="487"/>
        <v>0</v>
      </c>
      <c r="V1792" s="560">
        <f t="shared" si="488"/>
        <v>0</v>
      </c>
      <c r="W1792" s="560">
        <f t="shared" si="489"/>
        <v>0</v>
      </c>
    </row>
    <row r="1793" spans="1:23" ht="21" customHeight="1">
      <c r="A1793" s="316" t="str">
        <f t="shared" si="480"/>
        <v/>
      </c>
      <c r="B1793" s="316" t="str">
        <f t="shared" si="481"/>
        <v/>
      </c>
      <c r="C1793" s="316" t="str">
        <f>IF(AND(F1793&lt;&gt;"",G1793&lt;&gt;""),COUNT($C$32:C1792)+1,"")</f>
        <v/>
      </c>
      <c r="D1793" s="292" t="str">
        <f t="shared" si="482"/>
        <v/>
      </c>
      <c r="E1793" s="292" t="str">
        <f t="shared" si="483"/>
        <v/>
      </c>
      <c r="F1793" s="316"/>
      <c r="G1793" s="316"/>
      <c r="H1793" s="317"/>
      <c r="I1793" s="316" t="s">
        <v>445</v>
      </c>
      <c r="J1793" s="318"/>
      <c r="K1793" s="319"/>
      <c r="L1793" s="292" t="s">
        <v>446</v>
      </c>
      <c r="M1793" s="324"/>
      <c r="N1793" s="294" t="str">
        <f t="shared" si="484"/>
        <v/>
      </c>
      <c r="O1793" s="319"/>
      <c r="P1793" s="296" t="str">
        <f t="shared" si="485"/>
        <v/>
      </c>
      <c r="Q1793" s="552"/>
      <c r="R1793" s="551"/>
      <c r="S1793" s="291"/>
      <c r="T1793" t="str">
        <f t="shared" si="486"/>
        <v>-</v>
      </c>
      <c r="U1793" s="560">
        <f t="shared" si="487"/>
        <v>0</v>
      </c>
      <c r="V1793" s="560">
        <f t="shared" si="488"/>
        <v>0</v>
      </c>
      <c r="W1793" s="560">
        <f t="shared" si="489"/>
        <v>0</v>
      </c>
    </row>
    <row r="1794" spans="1:23" ht="21" customHeight="1">
      <c r="A1794" s="316" t="str">
        <f t="shared" si="480"/>
        <v/>
      </c>
      <c r="B1794" s="316" t="str">
        <f t="shared" si="481"/>
        <v/>
      </c>
      <c r="C1794" s="316" t="str">
        <f>IF(AND(F1794&lt;&gt;"",G1794&lt;&gt;""),COUNT($C$32:C1793)+1,"")</f>
        <v/>
      </c>
      <c r="D1794" s="292" t="str">
        <f t="shared" si="482"/>
        <v/>
      </c>
      <c r="E1794" s="292" t="str">
        <f t="shared" si="483"/>
        <v/>
      </c>
      <c r="F1794" s="316"/>
      <c r="G1794" s="316"/>
      <c r="H1794" s="317"/>
      <c r="I1794" s="316" t="s">
        <v>445</v>
      </c>
      <c r="J1794" s="318"/>
      <c r="K1794" s="319"/>
      <c r="L1794" s="292" t="s">
        <v>446</v>
      </c>
      <c r="M1794" s="324"/>
      <c r="N1794" s="294" t="str">
        <f t="shared" si="484"/>
        <v/>
      </c>
      <c r="O1794" s="319"/>
      <c r="P1794" s="296" t="str">
        <f t="shared" si="485"/>
        <v/>
      </c>
      <c r="Q1794" s="552"/>
      <c r="R1794" s="551"/>
      <c r="S1794" s="291"/>
      <c r="T1794" t="str">
        <f t="shared" si="486"/>
        <v>-</v>
      </c>
      <c r="U1794" s="560">
        <f t="shared" si="487"/>
        <v>0</v>
      </c>
      <c r="V1794" s="560">
        <f t="shared" si="488"/>
        <v>0</v>
      </c>
      <c r="W1794" s="560">
        <f t="shared" si="489"/>
        <v>0</v>
      </c>
    </row>
    <row r="1795" spans="1:23" ht="21" customHeight="1">
      <c r="A1795" s="316" t="str">
        <f t="shared" si="480"/>
        <v/>
      </c>
      <c r="B1795" s="316" t="str">
        <f t="shared" si="481"/>
        <v/>
      </c>
      <c r="C1795" s="316" t="str">
        <f>IF(AND(F1795&lt;&gt;"",G1795&lt;&gt;""),COUNT($C$32:C1794)+1,"")</f>
        <v/>
      </c>
      <c r="D1795" s="292" t="str">
        <f t="shared" si="482"/>
        <v/>
      </c>
      <c r="E1795" s="292" t="str">
        <f t="shared" si="483"/>
        <v/>
      </c>
      <c r="F1795" s="316"/>
      <c r="G1795" s="316"/>
      <c r="H1795" s="317"/>
      <c r="I1795" s="316" t="s">
        <v>445</v>
      </c>
      <c r="J1795" s="318"/>
      <c r="K1795" s="319"/>
      <c r="L1795" s="292" t="s">
        <v>446</v>
      </c>
      <c r="M1795" s="324"/>
      <c r="N1795" s="294" t="str">
        <f t="shared" si="484"/>
        <v/>
      </c>
      <c r="O1795" s="319"/>
      <c r="P1795" s="296" t="str">
        <f t="shared" si="485"/>
        <v/>
      </c>
      <c r="Q1795" s="552"/>
      <c r="R1795" s="551"/>
      <c r="S1795" s="291"/>
      <c r="T1795" t="str">
        <f t="shared" si="486"/>
        <v>-</v>
      </c>
      <c r="U1795" s="560">
        <f t="shared" si="487"/>
        <v>0</v>
      </c>
      <c r="V1795" s="560">
        <f t="shared" si="488"/>
        <v>0</v>
      </c>
      <c r="W1795" s="560">
        <f t="shared" si="489"/>
        <v>0</v>
      </c>
    </row>
    <row r="1796" spans="1:23" ht="21" customHeight="1">
      <c r="A1796" s="316" t="str">
        <f t="shared" si="480"/>
        <v/>
      </c>
      <c r="B1796" s="316" t="str">
        <f t="shared" si="481"/>
        <v/>
      </c>
      <c r="C1796" s="316" t="str">
        <f>IF(AND(F1796&lt;&gt;"",G1796&lt;&gt;""),COUNT($C$32:C1795)+1,"")</f>
        <v/>
      </c>
      <c r="D1796" s="292" t="str">
        <f t="shared" si="482"/>
        <v/>
      </c>
      <c r="E1796" s="292" t="str">
        <f t="shared" si="483"/>
        <v/>
      </c>
      <c r="F1796" s="316"/>
      <c r="G1796" s="316"/>
      <c r="H1796" s="317"/>
      <c r="I1796" s="316" t="s">
        <v>445</v>
      </c>
      <c r="J1796" s="318"/>
      <c r="K1796" s="319"/>
      <c r="L1796" s="292" t="s">
        <v>446</v>
      </c>
      <c r="M1796" s="324"/>
      <c r="N1796" s="294" t="str">
        <f t="shared" si="484"/>
        <v/>
      </c>
      <c r="O1796" s="319"/>
      <c r="P1796" s="296" t="str">
        <f t="shared" si="485"/>
        <v/>
      </c>
      <c r="Q1796" s="552"/>
      <c r="R1796" s="551"/>
      <c r="S1796" s="291"/>
      <c r="T1796" t="str">
        <f t="shared" si="486"/>
        <v>-</v>
      </c>
      <c r="U1796" s="560">
        <f t="shared" si="487"/>
        <v>0</v>
      </c>
      <c r="V1796" s="560">
        <f t="shared" si="488"/>
        <v>0</v>
      </c>
      <c r="W1796" s="560">
        <f t="shared" si="489"/>
        <v>0</v>
      </c>
    </row>
    <row r="1797" spans="1:23" ht="21" customHeight="1">
      <c r="A1797" s="316" t="str">
        <f t="shared" si="480"/>
        <v/>
      </c>
      <c r="B1797" s="316" t="str">
        <f t="shared" si="481"/>
        <v/>
      </c>
      <c r="C1797" s="316" t="str">
        <f>IF(AND(F1797&lt;&gt;"",G1797&lt;&gt;""),COUNT($C$32:C1796)+1,"")</f>
        <v/>
      </c>
      <c r="D1797" s="292" t="str">
        <f t="shared" si="482"/>
        <v/>
      </c>
      <c r="E1797" s="292" t="str">
        <f t="shared" si="483"/>
        <v/>
      </c>
      <c r="F1797" s="316"/>
      <c r="G1797" s="316"/>
      <c r="H1797" s="317"/>
      <c r="I1797" s="316" t="s">
        <v>445</v>
      </c>
      <c r="J1797" s="318"/>
      <c r="K1797" s="319"/>
      <c r="L1797" s="292" t="s">
        <v>446</v>
      </c>
      <c r="M1797" s="324"/>
      <c r="N1797" s="294" t="str">
        <f t="shared" si="484"/>
        <v/>
      </c>
      <c r="O1797" s="319"/>
      <c r="P1797" s="296" t="str">
        <f t="shared" si="485"/>
        <v/>
      </c>
      <c r="Q1797" s="552"/>
      <c r="R1797" s="551"/>
      <c r="S1797" s="291"/>
      <c r="T1797" t="str">
        <f t="shared" si="486"/>
        <v>-</v>
      </c>
      <c r="U1797" s="560">
        <f t="shared" si="487"/>
        <v>0</v>
      </c>
      <c r="V1797" s="560">
        <f t="shared" si="488"/>
        <v>0</v>
      </c>
      <c r="W1797" s="560">
        <f t="shared" si="489"/>
        <v>0</v>
      </c>
    </row>
    <row r="1798" spans="1:23" ht="21" customHeight="1">
      <c r="A1798" s="316" t="str">
        <f t="shared" si="480"/>
        <v/>
      </c>
      <c r="B1798" s="316" t="str">
        <f t="shared" si="481"/>
        <v/>
      </c>
      <c r="C1798" s="316" t="str">
        <f>IF(AND(F1798&lt;&gt;"",G1798&lt;&gt;""),COUNT($C$32:C1797)+1,"")</f>
        <v/>
      </c>
      <c r="D1798" s="292" t="str">
        <f t="shared" si="482"/>
        <v/>
      </c>
      <c r="E1798" s="292" t="str">
        <f t="shared" si="483"/>
        <v/>
      </c>
      <c r="F1798" s="316"/>
      <c r="G1798" s="316"/>
      <c r="H1798" s="317"/>
      <c r="I1798" s="316" t="s">
        <v>445</v>
      </c>
      <c r="J1798" s="318"/>
      <c r="K1798" s="319"/>
      <c r="L1798" s="292" t="s">
        <v>446</v>
      </c>
      <c r="M1798" s="324"/>
      <c r="N1798" s="294" t="str">
        <f t="shared" si="484"/>
        <v/>
      </c>
      <c r="O1798" s="319"/>
      <c r="P1798" s="296" t="str">
        <f t="shared" si="485"/>
        <v/>
      </c>
      <c r="Q1798" s="552"/>
      <c r="R1798" s="551"/>
      <c r="S1798" s="291"/>
      <c r="T1798" t="str">
        <f t="shared" si="486"/>
        <v>-</v>
      </c>
      <c r="U1798" s="560">
        <f t="shared" si="487"/>
        <v>0</v>
      </c>
      <c r="V1798" s="560">
        <f t="shared" si="488"/>
        <v>0</v>
      </c>
      <c r="W1798" s="560">
        <f t="shared" si="489"/>
        <v>0</v>
      </c>
    </row>
    <row r="1799" spans="1:23" ht="21" customHeight="1">
      <c r="A1799" s="316" t="str">
        <f t="shared" si="480"/>
        <v/>
      </c>
      <c r="B1799" s="316" t="str">
        <f t="shared" si="481"/>
        <v/>
      </c>
      <c r="C1799" s="316" t="str">
        <f>IF(AND(F1799&lt;&gt;"",G1799&lt;&gt;""),COUNT($C$32:C1798)+1,"")</f>
        <v/>
      </c>
      <c r="D1799" s="292" t="str">
        <f t="shared" si="482"/>
        <v/>
      </c>
      <c r="E1799" s="292" t="str">
        <f t="shared" si="483"/>
        <v/>
      </c>
      <c r="F1799" s="316"/>
      <c r="G1799" s="316"/>
      <c r="H1799" s="317"/>
      <c r="I1799" s="316" t="s">
        <v>445</v>
      </c>
      <c r="J1799" s="318"/>
      <c r="K1799" s="319"/>
      <c r="L1799" s="292" t="s">
        <v>446</v>
      </c>
      <c r="M1799" s="324"/>
      <c r="N1799" s="294" t="str">
        <f t="shared" si="484"/>
        <v/>
      </c>
      <c r="O1799" s="319"/>
      <c r="P1799" s="296" t="str">
        <f t="shared" si="485"/>
        <v/>
      </c>
      <c r="Q1799" s="552"/>
      <c r="R1799" s="551"/>
      <c r="S1799" s="291"/>
      <c r="T1799" t="str">
        <f t="shared" si="486"/>
        <v>-</v>
      </c>
      <c r="U1799" s="560">
        <f t="shared" si="487"/>
        <v>0</v>
      </c>
      <c r="V1799" s="560">
        <f t="shared" si="488"/>
        <v>0</v>
      </c>
      <c r="W1799" s="560">
        <f t="shared" si="489"/>
        <v>0</v>
      </c>
    </row>
    <row r="1800" spans="1:23" ht="21" customHeight="1">
      <c r="A1800" s="316" t="str">
        <f t="shared" si="480"/>
        <v/>
      </c>
      <c r="B1800" s="316" t="str">
        <f t="shared" si="481"/>
        <v/>
      </c>
      <c r="C1800" s="316" t="str">
        <f>IF(AND(F1800&lt;&gt;"",G1800&lt;&gt;""),COUNT($C$32:C1799)+1,"")</f>
        <v/>
      </c>
      <c r="D1800" s="292" t="str">
        <f t="shared" si="482"/>
        <v/>
      </c>
      <c r="E1800" s="292" t="str">
        <f t="shared" si="483"/>
        <v/>
      </c>
      <c r="F1800" s="316"/>
      <c r="G1800" s="316"/>
      <c r="H1800" s="317"/>
      <c r="I1800" s="316" t="s">
        <v>445</v>
      </c>
      <c r="J1800" s="318"/>
      <c r="K1800" s="319"/>
      <c r="L1800" s="292" t="s">
        <v>446</v>
      </c>
      <c r="M1800" s="324"/>
      <c r="N1800" s="294" t="str">
        <f t="shared" si="484"/>
        <v/>
      </c>
      <c r="O1800" s="319"/>
      <c r="P1800" s="296" t="str">
        <f t="shared" si="485"/>
        <v/>
      </c>
      <c r="Q1800" s="552"/>
      <c r="R1800" s="551"/>
      <c r="S1800" s="291"/>
      <c r="T1800" t="str">
        <f t="shared" si="486"/>
        <v>-</v>
      </c>
      <c r="U1800" s="560">
        <f t="shared" si="487"/>
        <v>0</v>
      </c>
      <c r="V1800" s="560">
        <f t="shared" si="488"/>
        <v>0</v>
      </c>
      <c r="W1800" s="560">
        <f t="shared" si="489"/>
        <v>0</v>
      </c>
    </row>
    <row r="1801" spans="1:23" ht="21" customHeight="1">
      <c r="A1801" s="316" t="str">
        <f t="shared" si="480"/>
        <v/>
      </c>
      <c r="B1801" s="316" t="str">
        <f t="shared" si="481"/>
        <v/>
      </c>
      <c r="C1801" s="316" t="str">
        <f>IF(AND(F1801&lt;&gt;"",G1801&lt;&gt;""),COUNT($C$32:C1800)+1,"")</f>
        <v/>
      </c>
      <c r="D1801" s="292" t="str">
        <f t="shared" si="482"/>
        <v/>
      </c>
      <c r="E1801" s="292" t="str">
        <f t="shared" si="483"/>
        <v/>
      </c>
      <c r="F1801" s="316"/>
      <c r="G1801" s="316"/>
      <c r="H1801" s="317"/>
      <c r="I1801" s="316" t="s">
        <v>445</v>
      </c>
      <c r="J1801" s="318"/>
      <c r="K1801" s="319"/>
      <c r="L1801" s="292" t="s">
        <v>446</v>
      </c>
      <c r="M1801" s="324"/>
      <c r="N1801" s="294" t="str">
        <f t="shared" si="484"/>
        <v/>
      </c>
      <c r="O1801" s="319"/>
      <c r="P1801" s="296" t="str">
        <f t="shared" si="485"/>
        <v/>
      </c>
      <c r="Q1801" s="552"/>
      <c r="R1801" s="551"/>
      <c r="S1801" s="291"/>
      <c r="T1801" t="str">
        <f t="shared" si="486"/>
        <v>-</v>
      </c>
      <c r="U1801" s="560">
        <f t="shared" si="487"/>
        <v>0</v>
      </c>
      <c r="V1801" s="560">
        <f t="shared" si="488"/>
        <v>0</v>
      </c>
      <c r="W1801" s="560">
        <f t="shared" si="489"/>
        <v>0</v>
      </c>
    </row>
    <row r="1802" spans="1:23" ht="21" customHeight="1">
      <c r="A1802" s="316" t="str">
        <f t="shared" si="480"/>
        <v/>
      </c>
      <c r="B1802" s="316" t="str">
        <f t="shared" si="481"/>
        <v/>
      </c>
      <c r="C1802" s="316" t="str">
        <f>IF(AND(F1802&lt;&gt;"",G1802&lt;&gt;""),COUNT($C$32:C1801)+1,"")</f>
        <v/>
      </c>
      <c r="D1802" s="292" t="str">
        <f t="shared" si="482"/>
        <v/>
      </c>
      <c r="E1802" s="292" t="str">
        <f t="shared" si="483"/>
        <v/>
      </c>
      <c r="F1802" s="316"/>
      <c r="G1802" s="316"/>
      <c r="H1802" s="317"/>
      <c r="I1802" s="316" t="s">
        <v>445</v>
      </c>
      <c r="J1802" s="318"/>
      <c r="K1802" s="319"/>
      <c r="L1802" s="292" t="s">
        <v>446</v>
      </c>
      <c r="M1802" s="324"/>
      <c r="N1802" s="294" t="str">
        <f t="shared" si="484"/>
        <v/>
      </c>
      <c r="O1802" s="319"/>
      <c r="P1802" s="296" t="str">
        <f t="shared" si="485"/>
        <v/>
      </c>
      <c r="Q1802" s="552"/>
      <c r="R1802" s="551"/>
      <c r="S1802" s="291"/>
      <c r="T1802" t="str">
        <f t="shared" si="486"/>
        <v>-</v>
      </c>
      <c r="U1802" s="560">
        <f t="shared" si="487"/>
        <v>0</v>
      </c>
      <c r="V1802" s="560">
        <f t="shared" si="488"/>
        <v>0</v>
      </c>
      <c r="W1802" s="560">
        <f t="shared" si="489"/>
        <v>0</v>
      </c>
    </row>
    <row r="1803" spans="1:23" ht="21" customHeight="1">
      <c r="A1803" s="316" t="str">
        <f t="shared" si="480"/>
        <v/>
      </c>
      <c r="B1803" s="316" t="str">
        <f t="shared" si="481"/>
        <v/>
      </c>
      <c r="C1803" s="316" t="str">
        <f>IF(AND(F1803&lt;&gt;"",G1803&lt;&gt;""),COUNT($C$32:C1802)+1,"")</f>
        <v/>
      </c>
      <c r="D1803" s="292" t="str">
        <f t="shared" si="482"/>
        <v/>
      </c>
      <c r="E1803" s="292" t="str">
        <f t="shared" si="483"/>
        <v/>
      </c>
      <c r="F1803" s="316"/>
      <c r="G1803" s="316"/>
      <c r="H1803" s="317"/>
      <c r="I1803" s="316" t="s">
        <v>445</v>
      </c>
      <c r="J1803" s="318"/>
      <c r="K1803" s="319"/>
      <c r="L1803" s="292" t="s">
        <v>446</v>
      </c>
      <c r="M1803" s="324"/>
      <c r="N1803" s="294" t="str">
        <f t="shared" si="484"/>
        <v/>
      </c>
      <c r="O1803" s="319"/>
      <c r="P1803" s="296" t="str">
        <f t="shared" si="485"/>
        <v/>
      </c>
      <c r="Q1803" s="552"/>
      <c r="R1803" s="551"/>
      <c r="S1803" s="291"/>
      <c r="T1803" t="str">
        <f t="shared" si="486"/>
        <v>-</v>
      </c>
      <c r="U1803" s="560">
        <f t="shared" si="487"/>
        <v>0</v>
      </c>
      <c r="V1803" s="560">
        <f t="shared" si="488"/>
        <v>0</v>
      </c>
      <c r="W1803" s="560">
        <f t="shared" si="489"/>
        <v>0</v>
      </c>
    </row>
    <row r="1804" spans="1:23" ht="21" customHeight="1">
      <c r="A1804" s="316" t="str">
        <f t="shared" si="480"/>
        <v/>
      </c>
      <c r="B1804" s="316" t="str">
        <f t="shared" si="481"/>
        <v/>
      </c>
      <c r="C1804" s="316" t="str">
        <f>IF(AND(F1804&lt;&gt;"",G1804&lt;&gt;""),COUNT($C$32:C1803)+1,"")</f>
        <v/>
      </c>
      <c r="D1804" s="292" t="str">
        <f t="shared" si="482"/>
        <v/>
      </c>
      <c r="E1804" s="292" t="str">
        <f t="shared" si="483"/>
        <v/>
      </c>
      <c r="F1804" s="316"/>
      <c r="G1804" s="316"/>
      <c r="H1804" s="317"/>
      <c r="I1804" s="316" t="s">
        <v>445</v>
      </c>
      <c r="J1804" s="318"/>
      <c r="K1804" s="319"/>
      <c r="L1804" s="292" t="s">
        <v>446</v>
      </c>
      <c r="M1804" s="324"/>
      <c r="N1804" s="294" t="str">
        <f t="shared" si="484"/>
        <v/>
      </c>
      <c r="O1804" s="319"/>
      <c r="P1804" s="296" t="str">
        <f t="shared" si="485"/>
        <v/>
      </c>
      <c r="Q1804" s="552"/>
      <c r="R1804" s="551"/>
      <c r="S1804" s="291"/>
      <c r="T1804" t="str">
        <f t="shared" si="486"/>
        <v>-</v>
      </c>
      <c r="U1804" s="560">
        <f t="shared" si="487"/>
        <v>0</v>
      </c>
      <c r="V1804" s="560">
        <f t="shared" si="488"/>
        <v>0</v>
      </c>
      <c r="W1804" s="560">
        <f t="shared" si="489"/>
        <v>0</v>
      </c>
    </row>
    <row r="1805" spans="1:23" ht="21" customHeight="1">
      <c r="A1805" s="316" t="str">
        <f t="shared" si="480"/>
        <v/>
      </c>
      <c r="B1805" s="316" t="str">
        <f t="shared" si="481"/>
        <v/>
      </c>
      <c r="C1805" s="316" t="str">
        <f>IF(AND(F1805&lt;&gt;"",G1805&lt;&gt;""),COUNT($C$32:C1804)+1,"")</f>
        <v/>
      </c>
      <c r="D1805" s="292" t="str">
        <f t="shared" si="482"/>
        <v/>
      </c>
      <c r="E1805" s="292" t="str">
        <f t="shared" si="483"/>
        <v/>
      </c>
      <c r="F1805" s="316"/>
      <c r="G1805" s="316"/>
      <c r="H1805" s="317"/>
      <c r="I1805" s="316" t="s">
        <v>445</v>
      </c>
      <c r="J1805" s="318"/>
      <c r="K1805" s="319"/>
      <c r="L1805" s="292" t="s">
        <v>446</v>
      </c>
      <c r="M1805" s="324"/>
      <c r="N1805" s="294" t="str">
        <f t="shared" si="484"/>
        <v/>
      </c>
      <c r="O1805" s="319"/>
      <c r="P1805" s="296" t="str">
        <f t="shared" si="485"/>
        <v/>
      </c>
      <c r="Q1805" s="552"/>
      <c r="R1805" s="551"/>
      <c r="S1805" s="291"/>
      <c r="T1805" t="str">
        <f t="shared" si="486"/>
        <v>-</v>
      </c>
      <c r="U1805" s="560">
        <f t="shared" si="487"/>
        <v>0</v>
      </c>
      <c r="V1805" s="560">
        <f t="shared" si="488"/>
        <v>0</v>
      </c>
      <c r="W1805" s="560">
        <f t="shared" si="489"/>
        <v>0</v>
      </c>
    </row>
    <row r="1806" spans="1:23" ht="21" customHeight="1">
      <c r="A1806" s="316" t="str">
        <f t="shared" si="480"/>
        <v/>
      </c>
      <c r="B1806" s="316" t="str">
        <f t="shared" si="481"/>
        <v/>
      </c>
      <c r="C1806" s="316" t="str">
        <f>IF(AND(F1806&lt;&gt;"",G1806&lt;&gt;""),COUNT($C$32:C1805)+1,"")</f>
        <v/>
      </c>
      <c r="D1806" s="292" t="str">
        <f t="shared" si="482"/>
        <v/>
      </c>
      <c r="E1806" s="292" t="str">
        <f t="shared" si="483"/>
        <v/>
      </c>
      <c r="F1806" s="316"/>
      <c r="G1806" s="316"/>
      <c r="H1806" s="317"/>
      <c r="I1806" s="316" t="s">
        <v>445</v>
      </c>
      <c r="J1806" s="318"/>
      <c r="K1806" s="319"/>
      <c r="L1806" s="292" t="s">
        <v>446</v>
      </c>
      <c r="M1806" s="324"/>
      <c r="N1806" s="294" t="str">
        <f t="shared" si="484"/>
        <v/>
      </c>
      <c r="O1806" s="319"/>
      <c r="P1806" s="296" t="str">
        <f t="shared" si="485"/>
        <v/>
      </c>
      <c r="Q1806" s="552"/>
      <c r="R1806" s="551"/>
      <c r="S1806" s="291"/>
      <c r="T1806" t="str">
        <f t="shared" si="486"/>
        <v>-</v>
      </c>
      <c r="U1806" s="560">
        <f t="shared" si="487"/>
        <v>0</v>
      </c>
      <c r="V1806" s="560">
        <f t="shared" si="488"/>
        <v>0</v>
      </c>
      <c r="W1806" s="560">
        <f t="shared" si="489"/>
        <v>0</v>
      </c>
    </row>
    <row r="1807" spans="1:23" ht="21" customHeight="1">
      <c r="A1807" s="316" t="str">
        <f t="shared" si="480"/>
        <v/>
      </c>
      <c r="B1807" s="316" t="str">
        <f t="shared" si="481"/>
        <v/>
      </c>
      <c r="C1807" s="316" t="str">
        <f>IF(AND(F1807&lt;&gt;"",G1807&lt;&gt;""),COUNT($C$32:C1806)+1,"")</f>
        <v/>
      </c>
      <c r="D1807" s="292" t="str">
        <f t="shared" si="482"/>
        <v/>
      </c>
      <c r="E1807" s="292" t="str">
        <f t="shared" si="483"/>
        <v/>
      </c>
      <c r="F1807" s="316"/>
      <c r="G1807" s="316"/>
      <c r="H1807" s="317"/>
      <c r="I1807" s="316" t="s">
        <v>445</v>
      </c>
      <c r="J1807" s="318"/>
      <c r="K1807" s="319"/>
      <c r="L1807" s="292" t="s">
        <v>446</v>
      </c>
      <c r="M1807" s="324"/>
      <c r="N1807" s="294" t="str">
        <f t="shared" si="484"/>
        <v/>
      </c>
      <c r="O1807" s="319"/>
      <c r="P1807" s="296" t="str">
        <f t="shared" si="485"/>
        <v/>
      </c>
      <c r="Q1807" s="552"/>
      <c r="R1807" s="551"/>
      <c r="S1807" s="291"/>
      <c r="T1807" t="str">
        <f t="shared" si="486"/>
        <v>-</v>
      </c>
      <c r="U1807" s="560">
        <f t="shared" si="487"/>
        <v>0</v>
      </c>
      <c r="V1807" s="560">
        <f t="shared" si="488"/>
        <v>0</v>
      </c>
      <c r="W1807" s="560">
        <f t="shared" si="489"/>
        <v>0</v>
      </c>
    </row>
    <row r="1808" spans="1:23" ht="21" customHeight="1">
      <c r="A1808" s="316" t="str">
        <f t="shared" si="480"/>
        <v/>
      </c>
      <c r="B1808" s="316" t="str">
        <f t="shared" si="481"/>
        <v/>
      </c>
      <c r="C1808" s="316" t="str">
        <f>IF(AND(F1808&lt;&gt;"",G1808&lt;&gt;""),COUNT($C$32:C1807)+1,"")</f>
        <v/>
      </c>
      <c r="D1808" s="292" t="str">
        <f t="shared" si="482"/>
        <v/>
      </c>
      <c r="E1808" s="292" t="str">
        <f t="shared" si="483"/>
        <v/>
      </c>
      <c r="F1808" s="316"/>
      <c r="G1808" s="316"/>
      <c r="H1808" s="317"/>
      <c r="I1808" s="316" t="s">
        <v>445</v>
      </c>
      <c r="J1808" s="318"/>
      <c r="K1808" s="319"/>
      <c r="L1808" s="292" t="s">
        <v>446</v>
      </c>
      <c r="M1808" s="324"/>
      <c r="N1808" s="294" t="str">
        <f t="shared" si="484"/>
        <v/>
      </c>
      <c r="O1808" s="319"/>
      <c r="P1808" s="296" t="str">
        <f t="shared" si="485"/>
        <v/>
      </c>
      <c r="Q1808" s="552"/>
      <c r="R1808" s="551"/>
      <c r="S1808" s="291"/>
      <c r="T1808" t="str">
        <f t="shared" si="486"/>
        <v>-</v>
      </c>
      <c r="U1808" s="560">
        <f t="shared" si="487"/>
        <v>0</v>
      </c>
      <c r="V1808" s="560">
        <f t="shared" si="488"/>
        <v>0</v>
      </c>
      <c r="W1808" s="560">
        <f t="shared" si="489"/>
        <v>0</v>
      </c>
    </row>
    <row r="1809" spans="1:23" ht="21" customHeight="1">
      <c r="A1809" s="316" t="str">
        <f t="shared" si="480"/>
        <v/>
      </c>
      <c r="B1809" s="316" t="str">
        <f t="shared" si="481"/>
        <v/>
      </c>
      <c r="C1809" s="316" t="str">
        <f>IF(AND(F1809&lt;&gt;"",G1809&lt;&gt;""),COUNT($C$32:C1808)+1,"")</f>
        <v/>
      </c>
      <c r="D1809" s="292" t="str">
        <f t="shared" si="482"/>
        <v/>
      </c>
      <c r="E1809" s="292" t="str">
        <f t="shared" si="483"/>
        <v/>
      </c>
      <c r="F1809" s="316"/>
      <c r="G1809" s="316"/>
      <c r="H1809" s="317"/>
      <c r="I1809" s="316" t="s">
        <v>445</v>
      </c>
      <c r="J1809" s="318"/>
      <c r="K1809" s="319"/>
      <c r="L1809" s="292" t="s">
        <v>446</v>
      </c>
      <c r="M1809" s="324"/>
      <c r="N1809" s="294" t="str">
        <f t="shared" si="484"/>
        <v/>
      </c>
      <c r="O1809" s="319"/>
      <c r="P1809" s="296" t="str">
        <f t="shared" si="485"/>
        <v/>
      </c>
      <c r="Q1809" s="552"/>
      <c r="R1809" s="551"/>
      <c r="S1809" s="291"/>
      <c r="T1809" t="str">
        <f t="shared" si="486"/>
        <v>-</v>
      </c>
      <c r="U1809" s="560">
        <f t="shared" si="487"/>
        <v>0</v>
      </c>
      <c r="V1809" s="560">
        <f t="shared" si="488"/>
        <v>0</v>
      </c>
      <c r="W1809" s="560">
        <f t="shared" si="489"/>
        <v>0</v>
      </c>
    </row>
    <row r="1810" spans="1:23" ht="21" customHeight="1">
      <c r="A1810" s="316" t="str">
        <f t="shared" si="480"/>
        <v/>
      </c>
      <c r="B1810" s="316" t="str">
        <f t="shared" si="481"/>
        <v/>
      </c>
      <c r="C1810" s="316" t="str">
        <f>IF(AND(F1810&lt;&gt;"",G1810&lt;&gt;""),COUNT($C$32:C1809)+1,"")</f>
        <v/>
      </c>
      <c r="D1810" s="292" t="str">
        <f t="shared" si="482"/>
        <v/>
      </c>
      <c r="E1810" s="292" t="str">
        <f t="shared" si="483"/>
        <v/>
      </c>
      <c r="F1810" s="316"/>
      <c r="G1810" s="316"/>
      <c r="H1810" s="317"/>
      <c r="I1810" s="316" t="s">
        <v>445</v>
      </c>
      <c r="J1810" s="318"/>
      <c r="K1810" s="319"/>
      <c r="L1810" s="292" t="s">
        <v>446</v>
      </c>
      <c r="M1810" s="324"/>
      <c r="N1810" s="294" t="str">
        <f t="shared" si="484"/>
        <v/>
      </c>
      <c r="O1810" s="319"/>
      <c r="P1810" s="296" t="str">
        <f t="shared" si="485"/>
        <v/>
      </c>
      <c r="Q1810" s="552"/>
      <c r="R1810" s="551"/>
      <c r="S1810" s="291"/>
      <c r="T1810" t="str">
        <f t="shared" si="486"/>
        <v>-</v>
      </c>
      <c r="U1810" s="560">
        <f t="shared" si="487"/>
        <v>0</v>
      </c>
      <c r="V1810" s="560">
        <f t="shared" si="488"/>
        <v>0</v>
      </c>
      <c r="W1810" s="560">
        <f t="shared" si="489"/>
        <v>0</v>
      </c>
    </row>
    <row r="1811" spans="1:23" ht="21" customHeight="1">
      <c r="A1811" s="316" t="str">
        <f t="shared" si="480"/>
        <v/>
      </c>
      <c r="B1811" s="316" t="str">
        <f t="shared" si="481"/>
        <v/>
      </c>
      <c r="C1811" s="316" t="str">
        <f>IF(AND(F1811&lt;&gt;"",G1811&lt;&gt;""),COUNT($C$32:C1810)+1,"")</f>
        <v/>
      </c>
      <c r="D1811" s="292" t="str">
        <f t="shared" si="482"/>
        <v/>
      </c>
      <c r="E1811" s="292" t="str">
        <f t="shared" si="483"/>
        <v/>
      </c>
      <c r="F1811" s="316"/>
      <c r="G1811" s="316"/>
      <c r="H1811" s="317"/>
      <c r="I1811" s="316" t="s">
        <v>445</v>
      </c>
      <c r="J1811" s="318"/>
      <c r="K1811" s="319"/>
      <c r="L1811" s="292" t="s">
        <v>446</v>
      </c>
      <c r="M1811" s="324"/>
      <c r="N1811" s="294" t="str">
        <f t="shared" si="484"/>
        <v/>
      </c>
      <c r="O1811" s="319"/>
      <c r="P1811" s="296" t="str">
        <f t="shared" si="485"/>
        <v/>
      </c>
      <c r="Q1811" s="552"/>
      <c r="R1811" s="551"/>
      <c r="S1811" s="291"/>
      <c r="T1811" t="str">
        <f t="shared" si="486"/>
        <v>-</v>
      </c>
      <c r="U1811" s="560">
        <f t="shared" si="487"/>
        <v>0</v>
      </c>
      <c r="V1811" s="560">
        <f t="shared" si="488"/>
        <v>0</v>
      </c>
      <c r="W1811" s="560">
        <f t="shared" si="489"/>
        <v>0</v>
      </c>
    </row>
    <row r="1812" spans="1:23" ht="21" customHeight="1">
      <c r="A1812" s="316" t="str">
        <f t="shared" si="480"/>
        <v/>
      </c>
      <c r="B1812" s="316" t="str">
        <f t="shared" si="481"/>
        <v/>
      </c>
      <c r="C1812" s="316" t="str">
        <f>IF(AND(F1812&lt;&gt;"",G1812&lt;&gt;""),COUNT($C$32:C1811)+1,"")</f>
        <v/>
      </c>
      <c r="D1812" s="292" t="str">
        <f t="shared" si="482"/>
        <v/>
      </c>
      <c r="E1812" s="292" t="str">
        <f t="shared" si="483"/>
        <v/>
      </c>
      <c r="F1812" s="316"/>
      <c r="G1812" s="316"/>
      <c r="H1812" s="317"/>
      <c r="I1812" s="316" t="s">
        <v>445</v>
      </c>
      <c r="J1812" s="318"/>
      <c r="K1812" s="319"/>
      <c r="L1812" s="292" t="s">
        <v>446</v>
      </c>
      <c r="M1812" s="324"/>
      <c r="N1812" s="294" t="str">
        <f t="shared" si="484"/>
        <v/>
      </c>
      <c r="O1812" s="319"/>
      <c r="P1812" s="296" t="str">
        <f t="shared" si="485"/>
        <v/>
      </c>
      <c r="Q1812" s="552"/>
      <c r="R1812" s="551"/>
      <c r="S1812" s="291"/>
      <c r="T1812" t="str">
        <f t="shared" si="486"/>
        <v>-</v>
      </c>
      <c r="U1812" s="560">
        <f t="shared" si="487"/>
        <v>0</v>
      </c>
      <c r="V1812" s="560">
        <f t="shared" si="488"/>
        <v>0</v>
      </c>
      <c r="W1812" s="560">
        <f t="shared" si="489"/>
        <v>0</v>
      </c>
    </row>
    <row r="1813" spans="1:23" ht="21" customHeight="1">
      <c r="A1813" s="316" t="str">
        <f t="shared" si="480"/>
        <v/>
      </c>
      <c r="B1813" s="316" t="str">
        <f t="shared" si="481"/>
        <v/>
      </c>
      <c r="C1813" s="316" t="str">
        <f>IF(AND(F1813&lt;&gt;"",G1813&lt;&gt;""),COUNT($C$32:C1812)+1,"")</f>
        <v/>
      </c>
      <c r="D1813" s="292" t="str">
        <f t="shared" si="482"/>
        <v/>
      </c>
      <c r="E1813" s="292" t="str">
        <f t="shared" si="483"/>
        <v/>
      </c>
      <c r="F1813" s="316"/>
      <c r="G1813" s="316"/>
      <c r="H1813" s="317"/>
      <c r="I1813" s="316" t="s">
        <v>445</v>
      </c>
      <c r="J1813" s="318"/>
      <c r="K1813" s="319"/>
      <c r="L1813" s="292" t="s">
        <v>446</v>
      </c>
      <c r="M1813" s="324"/>
      <c r="N1813" s="294" t="str">
        <f t="shared" si="484"/>
        <v/>
      </c>
      <c r="O1813" s="319"/>
      <c r="P1813" s="296" t="str">
        <f t="shared" si="485"/>
        <v/>
      </c>
      <c r="Q1813" s="552"/>
      <c r="R1813" s="551"/>
      <c r="S1813" s="291"/>
      <c r="T1813" t="str">
        <f t="shared" si="486"/>
        <v>-</v>
      </c>
      <c r="U1813" s="560">
        <f t="shared" si="487"/>
        <v>0</v>
      </c>
      <c r="V1813" s="560">
        <f t="shared" si="488"/>
        <v>0</v>
      </c>
      <c r="W1813" s="560">
        <f t="shared" si="489"/>
        <v>0</v>
      </c>
    </row>
    <row r="1814" spans="1:23" ht="21" customHeight="1">
      <c r="A1814" s="316" t="str">
        <f t="shared" si="480"/>
        <v/>
      </c>
      <c r="B1814" s="316" t="str">
        <f t="shared" si="481"/>
        <v/>
      </c>
      <c r="C1814" s="316" t="str">
        <f>IF(AND(F1814&lt;&gt;"",G1814&lt;&gt;""),COUNT($C$32:C1813)+1,"")</f>
        <v/>
      </c>
      <c r="D1814" s="292" t="str">
        <f t="shared" si="482"/>
        <v/>
      </c>
      <c r="E1814" s="292" t="str">
        <f t="shared" si="483"/>
        <v/>
      </c>
      <c r="F1814" s="316"/>
      <c r="G1814" s="316"/>
      <c r="H1814" s="317"/>
      <c r="I1814" s="316" t="s">
        <v>445</v>
      </c>
      <c r="J1814" s="318"/>
      <c r="K1814" s="319"/>
      <c r="L1814" s="292" t="s">
        <v>446</v>
      </c>
      <c r="M1814" s="324"/>
      <c r="N1814" s="294" t="str">
        <f t="shared" si="484"/>
        <v/>
      </c>
      <c r="O1814" s="319"/>
      <c r="P1814" s="296" t="str">
        <f t="shared" si="485"/>
        <v/>
      </c>
      <c r="Q1814" s="552"/>
      <c r="R1814" s="551"/>
      <c r="S1814" s="291"/>
      <c r="T1814" t="str">
        <f t="shared" si="486"/>
        <v>-</v>
      </c>
      <c r="U1814" s="560">
        <f t="shared" si="487"/>
        <v>0</v>
      </c>
      <c r="V1814" s="560">
        <f t="shared" si="488"/>
        <v>0</v>
      </c>
      <c r="W1814" s="560">
        <f t="shared" si="489"/>
        <v>0</v>
      </c>
    </row>
    <row r="1815" spans="1:23" ht="21" customHeight="1">
      <c r="A1815" s="316" t="str">
        <f t="shared" si="480"/>
        <v/>
      </c>
      <c r="B1815" s="316" t="str">
        <f t="shared" si="481"/>
        <v/>
      </c>
      <c r="C1815" s="316" t="str">
        <f>IF(AND(F1815&lt;&gt;"",G1815&lt;&gt;""),COUNT($C$32:C1814)+1,"")</f>
        <v/>
      </c>
      <c r="D1815" s="292" t="str">
        <f t="shared" si="482"/>
        <v/>
      </c>
      <c r="E1815" s="292" t="str">
        <f t="shared" si="483"/>
        <v/>
      </c>
      <c r="F1815" s="316"/>
      <c r="G1815" s="316"/>
      <c r="H1815" s="317"/>
      <c r="I1815" s="316" t="s">
        <v>445</v>
      </c>
      <c r="J1815" s="318"/>
      <c r="K1815" s="319"/>
      <c r="L1815" s="292" t="s">
        <v>446</v>
      </c>
      <c r="M1815" s="324"/>
      <c r="N1815" s="294" t="str">
        <f t="shared" si="484"/>
        <v/>
      </c>
      <c r="O1815" s="319"/>
      <c r="P1815" s="296" t="str">
        <f t="shared" si="485"/>
        <v/>
      </c>
      <c r="Q1815" s="552"/>
      <c r="R1815" s="551"/>
      <c r="S1815" s="291"/>
      <c r="T1815" t="str">
        <f t="shared" si="486"/>
        <v>-</v>
      </c>
      <c r="U1815" s="560">
        <f t="shared" si="487"/>
        <v>0</v>
      </c>
      <c r="V1815" s="560">
        <f t="shared" si="488"/>
        <v>0</v>
      </c>
      <c r="W1815" s="560">
        <f t="shared" si="489"/>
        <v>0</v>
      </c>
    </row>
    <row r="1816" spans="1:23" ht="21" customHeight="1">
      <c r="A1816" s="316" t="str">
        <f t="shared" si="480"/>
        <v/>
      </c>
      <c r="B1816" s="316" t="str">
        <f t="shared" si="481"/>
        <v/>
      </c>
      <c r="C1816" s="316" t="str">
        <f>IF(AND(F1816&lt;&gt;"",G1816&lt;&gt;""),COUNT($C$32:C1815)+1,"")</f>
        <v/>
      </c>
      <c r="D1816" s="292" t="str">
        <f t="shared" si="482"/>
        <v/>
      </c>
      <c r="E1816" s="292" t="str">
        <f t="shared" si="483"/>
        <v/>
      </c>
      <c r="F1816" s="316"/>
      <c r="G1816" s="316"/>
      <c r="H1816" s="317"/>
      <c r="I1816" s="316" t="s">
        <v>445</v>
      </c>
      <c r="J1816" s="318"/>
      <c r="K1816" s="319"/>
      <c r="L1816" s="292" t="s">
        <v>446</v>
      </c>
      <c r="M1816" s="324"/>
      <c r="N1816" s="294" t="str">
        <f t="shared" si="484"/>
        <v/>
      </c>
      <c r="O1816" s="319"/>
      <c r="P1816" s="296" t="str">
        <f t="shared" si="485"/>
        <v/>
      </c>
      <c r="Q1816" s="552"/>
      <c r="R1816" s="551"/>
      <c r="S1816" s="291"/>
      <c r="T1816" t="str">
        <f t="shared" si="486"/>
        <v>-</v>
      </c>
      <c r="U1816" s="560">
        <f t="shared" si="487"/>
        <v>0</v>
      </c>
      <c r="V1816" s="560">
        <f t="shared" si="488"/>
        <v>0</v>
      </c>
      <c r="W1816" s="560">
        <f t="shared" si="489"/>
        <v>0</v>
      </c>
    </row>
    <row r="1817" spans="1:23" ht="21" customHeight="1">
      <c r="A1817" s="316" t="str">
        <f t="shared" si="480"/>
        <v/>
      </c>
      <c r="B1817" s="316" t="str">
        <f t="shared" si="481"/>
        <v/>
      </c>
      <c r="C1817" s="316" t="str">
        <f>IF(AND(F1817&lt;&gt;"",G1817&lt;&gt;""),COUNT($C$32:C1816)+1,"")</f>
        <v/>
      </c>
      <c r="D1817" s="292" t="str">
        <f t="shared" si="482"/>
        <v/>
      </c>
      <c r="E1817" s="292" t="str">
        <f t="shared" si="483"/>
        <v/>
      </c>
      <c r="F1817" s="316"/>
      <c r="G1817" s="316"/>
      <c r="H1817" s="317"/>
      <c r="I1817" s="316" t="s">
        <v>445</v>
      </c>
      <c r="J1817" s="318"/>
      <c r="K1817" s="319"/>
      <c r="L1817" s="292" t="s">
        <v>446</v>
      </c>
      <c r="M1817" s="324"/>
      <c r="N1817" s="294" t="str">
        <f t="shared" si="484"/>
        <v/>
      </c>
      <c r="O1817" s="319"/>
      <c r="P1817" s="296" t="str">
        <f t="shared" si="485"/>
        <v/>
      </c>
      <c r="Q1817" s="552"/>
      <c r="R1817" s="551"/>
      <c r="S1817" s="291"/>
      <c r="T1817" t="str">
        <f t="shared" si="486"/>
        <v>-</v>
      </c>
      <c r="U1817" s="560">
        <f t="shared" si="487"/>
        <v>0</v>
      </c>
      <c r="V1817" s="560">
        <f t="shared" si="488"/>
        <v>0</v>
      </c>
      <c r="W1817" s="560">
        <f t="shared" si="489"/>
        <v>0</v>
      </c>
    </row>
    <row r="1818" spans="1:23" ht="21" customHeight="1">
      <c r="A1818" s="316" t="str">
        <f t="shared" si="480"/>
        <v/>
      </c>
      <c r="B1818" s="316" t="str">
        <f t="shared" si="481"/>
        <v/>
      </c>
      <c r="C1818" s="316" t="str">
        <f>IF(AND(F1818&lt;&gt;"",G1818&lt;&gt;""),COUNT($C$32:C1817)+1,"")</f>
        <v/>
      </c>
      <c r="D1818" s="292" t="str">
        <f t="shared" si="482"/>
        <v/>
      </c>
      <c r="E1818" s="292" t="str">
        <f t="shared" si="483"/>
        <v/>
      </c>
      <c r="F1818" s="316"/>
      <c r="G1818" s="316"/>
      <c r="H1818" s="317"/>
      <c r="I1818" s="316" t="s">
        <v>445</v>
      </c>
      <c r="J1818" s="318"/>
      <c r="K1818" s="319"/>
      <c r="L1818" s="292" t="s">
        <v>446</v>
      </c>
      <c r="M1818" s="324"/>
      <c r="N1818" s="294" t="str">
        <f t="shared" si="484"/>
        <v/>
      </c>
      <c r="O1818" s="319"/>
      <c r="P1818" s="296" t="str">
        <f t="shared" si="485"/>
        <v/>
      </c>
      <c r="Q1818" s="552"/>
      <c r="R1818" s="551"/>
      <c r="S1818" s="291"/>
      <c r="T1818" t="str">
        <f t="shared" si="486"/>
        <v>-</v>
      </c>
      <c r="U1818" s="560">
        <f t="shared" si="487"/>
        <v>0</v>
      </c>
      <c r="V1818" s="560">
        <f t="shared" si="488"/>
        <v>0</v>
      </c>
      <c r="W1818" s="560">
        <f t="shared" si="489"/>
        <v>0</v>
      </c>
    </row>
    <row r="1819" spans="1:23" ht="21" customHeight="1">
      <c r="A1819" s="316" t="str">
        <f t="shared" si="480"/>
        <v/>
      </c>
      <c r="B1819" s="316" t="str">
        <f t="shared" si="481"/>
        <v/>
      </c>
      <c r="C1819" s="316" t="str">
        <f>IF(AND(F1819&lt;&gt;"",G1819&lt;&gt;""),COUNT($C$32:C1818)+1,"")</f>
        <v/>
      </c>
      <c r="D1819" s="292" t="str">
        <f t="shared" si="482"/>
        <v/>
      </c>
      <c r="E1819" s="292" t="str">
        <f t="shared" si="483"/>
        <v/>
      </c>
      <c r="F1819" s="316"/>
      <c r="G1819" s="316"/>
      <c r="H1819" s="317"/>
      <c r="I1819" s="316" t="s">
        <v>445</v>
      </c>
      <c r="J1819" s="318"/>
      <c r="K1819" s="319"/>
      <c r="L1819" s="292" t="s">
        <v>446</v>
      </c>
      <c r="M1819" s="324"/>
      <c r="N1819" s="294" t="str">
        <f t="shared" si="484"/>
        <v/>
      </c>
      <c r="O1819" s="319"/>
      <c r="P1819" s="296" t="str">
        <f t="shared" si="485"/>
        <v/>
      </c>
      <c r="Q1819" s="552"/>
      <c r="R1819" s="551"/>
      <c r="S1819" s="291"/>
      <c r="T1819" t="str">
        <f t="shared" si="486"/>
        <v>-</v>
      </c>
      <c r="U1819" s="560">
        <f t="shared" si="487"/>
        <v>0</v>
      </c>
      <c r="V1819" s="560">
        <f t="shared" si="488"/>
        <v>0</v>
      </c>
      <c r="W1819" s="560">
        <f t="shared" si="489"/>
        <v>0</v>
      </c>
    </row>
    <row r="1820" spans="1:23" ht="21" customHeight="1">
      <c r="A1820" s="316" t="str">
        <f t="shared" si="480"/>
        <v/>
      </c>
      <c r="B1820" s="316" t="str">
        <f t="shared" si="481"/>
        <v/>
      </c>
      <c r="C1820" s="316" t="str">
        <f>IF(AND(F1820&lt;&gt;"",G1820&lt;&gt;""),COUNT($C$32:C1819)+1,"")</f>
        <v/>
      </c>
      <c r="D1820" s="292" t="str">
        <f t="shared" si="482"/>
        <v/>
      </c>
      <c r="E1820" s="292" t="str">
        <f t="shared" si="483"/>
        <v/>
      </c>
      <c r="F1820" s="316"/>
      <c r="G1820" s="316"/>
      <c r="H1820" s="317"/>
      <c r="I1820" s="316" t="s">
        <v>445</v>
      </c>
      <c r="J1820" s="318"/>
      <c r="K1820" s="319"/>
      <c r="L1820" s="292" t="s">
        <v>446</v>
      </c>
      <c r="M1820" s="324"/>
      <c r="N1820" s="294" t="str">
        <f t="shared" si="484"/>
        <v/>
      </c>
      <c r="O1820" s="319"/>
      <c r="P1820" s="296" t="str">
        <f t="shared" si="485"/>
        <v/>
      </c>
      <c r="Q1820" s="552"/>
      <c r="R1820" s="551"/>
      <c r="S1820" s="291"/>
      <c r="T1820" t="str">
        <f t="shared" si="486"/>
        <v>-</v>
      </c>
      <c r="U1820" s="560">
        <f t="shared" si="487"/>
        <v>0</v>
      </c>
      <c r="V1820" s="560">
        <f t="shared" si="488"/>
        <v>0</v>
      </c>
      <c r="W1820" s="560">
        <f t="shared" si="489"/>
        <v>0</v>
      </c>
    </row>
    <row r="1821" spans="1:23" ht="21" customHeight="1">
      <c r="A1821" s="316" t="str">
        <f t="shared" si="480"/>
        <v/>
      </c>
      <c r="B1821" s="316" t="str">
        <f t="shared" si="481"/>
        <v/>
      </c>
      <c r="C1821" s="316" t="str">
        <f>IF(AND(F1821&lt;&gt;"",G1821&lt;&gt;""),COUNT($C$32:C1820)+1,"")</f>
        <v/>
      </c>
      <c r="D1821" s="292" t="str">
        <f t="shared" si="482"/>
        <v/>
      </c>
      <c r="E1821" s="292" t="str">
        <f t="shared" si="483"/>
        <v/>
      </c>
      <c r="F1821" s="316"/>
      <c r="G1821" s="316"/>
      <c r="H1821" s="317"/>
      <c r="I1821" s="316" t="s">
        <v>445</v>
      </c>
      <c r="J1821" s="318"/>
      <c r="K1821" s="319"/>
      <c r="L1821" s="292" t="s">
        <v>446</v>
      </c>
      <c r="M1821" s="324"/>
      <c r="N1821" s="294" t="str">
        <f t="shared" si="484"/>
        <v/>
      </c>
      <c r="O1821" s="319"/>
      <c r="P1821" s="296" t="str">
        <f t="shared" si="485"/>
        <v/>
      </c>
      <c r="Q1821" s="552"/>
      <c r="R1821" s="551"/>
      <c r="S1821" s="291"/>
      <c r="T1821" t="str">
        <f t="shared" si="486"/>
        <v>-</v>
      </c>
      <c r="U1821" s="560">
        <f t="shared" si="487"/>
        <v>0</v>
      </c>
      <c r="V1821" s="560">
        <f t="shared" si="488"/>
        <v>0</v>
      </c>
      <c r="W1821" s="560">
        <f t="shared" si="489"/>
        <v>0</v>
      </c>
    </row>
    <row r="1822" spans="1:23" ht="21" customHeight="1">
      <c r="A1822" s="316" t="str">
        <f t="shared" si="480"/>
        <v/>
      </c>
      <c r="B1822" s="316" t="str">
        <f t="shared" si="481"/>
        <v/>
      </c>
      <c r="C1822" s="316" t="str">
        <f>IF(AND(F1822&lt;&gt;"",G1822&lt;&gt;""),COUNT($C$32:C1821)+1,"")</f>
        <v/>
      </c>
      <c r="D1822" s="292" t="str">
        <f t="shared" si="482"/>
        <v/>
      </c>
      <c r="E1822" s="292" t="str">
        <f t="shared" si="483"/>
        <v/>
      </c>
      <c r="F1822" s="316"/>
      <c r="G1822" s="316"/>
      <c r="H1822" s="317"/>
      <c r="I1822" s="316" t="s">
        <v>445</v>
      </c>
      <c r="J1822" s="318"/>
      <c r="K1822" s="319"/>
      <c r="L1822" s="292" t="s">
        <v>446</v>
      </c>
      <c r="M1822" s="324"/>
      <c r="N1822" s="294" t="str">
        <f t="shared" si="484"/>
        <v/>
      </c>
      <c r="O1822" s="319"/>
      <c r="P1822" s="296" t="str">
        <f t="shared" si="485"/>
        <v/>
      </c>
      <c r="Q1822" s="552"/>
      <c r="R1822" s="551"/>
      <c r="S1822" s="291"/>
      <c r="T1822" t="str">
        <f t="shared" si="486"/>
        <v>-</v>
      </c>
      <c r="U1822" s="560">
        <f t="shared" si="487"/>
        <v>0</v>
      </c>
      <c r="V1822" s="560">
        <f t="shared" si="488"/>
        <v>0</v>
      </c>
      <c r="W1822" s="560">
        <f t="shared" si="489"/>
        <v>0</v>
      </c>
    </row>
    <row r="1823" spans="1:23" ht="21" customHeight="1">
      <c r="A1823" s="316" t="str">
        <f t="shared" si="480"/>
        <v/>
      </c>
      <c r="B1823" s="316" t="str">
        <f t="shared" si="481"/>
        <v/>
      </c>
      <c r="C1823" s="316" t="str">
        <f>IF(AND(F1823&lt;&gt;"",G1823&lt;&gt;""),COUNT($C$32:C1822)+1,"")</f>
        <v/>
      </c>
      <c r="D1823" s="292" t="str">
        <f t="shared" si="482"/>
        <v/>
      </c>
      <c r="E1823" s="292" t="str">
        <f t="shared" si="483"/>
        <v/>
      </c>
      <c r="F1823" s="316"/>
      <c r="G1823" s="316"/>
      <c r="H1823" s="317"/>
      <c r="I1823" s="316" t="s">
        <v>445</v>
      </c>
      <c r="J1823" s="318"/>
      <c r="K1823" s="319"/>
      <c r="L1823" s="292" t="s">
        <v>446</v>
      </c>
      <c r="M1823" s="324"/>
      <c r="N1823" s="294" t="str">
        <f t="shared" si="484"/>
        <v/>
      </c>
      <c r="O1823" s="319"/>
      <c r="P1823" s="296" t="str">
        <f t="shared" si="485"/>
        <v/>
      </c>
      <c r="Q1823" s="552"/>
      <c r="R1823" s="551"/>
      <c r="S1823" s="291"/>
      <c r="T1823" t="str">
        <f t="shared" si="486"/>
        <v>-</v>
      </c>
      <c r="U1823" s="560">
        <f t="shared" si="487"/>
        <v>0</v>
      </c>
      <c r="V1823" s="560">
        <f t="shared" si="488"/>
        <v>0</v>
      </c>
      <c r="W1823" s="560">
        <f t="shared" si="489"/>
        <v>0</v>
      </c>
    </row>
    <row r="1824" spans="1:23" ht="21" customHeight="1">
      <c r="A1824" s="316" t="str">
        <f t="shared" si="480"/>
        <v/>
      </c>
      <c r="B1824" s="316" t="str">
        <f t="shared" si="481"/>
        <v/>
      </c>
      <c r="C1824" s="316" t="str">
        <f>IF(AND(F1824&lt;&gt;"",G1824&lt;&gt;""),COUNT($C$32:C1823)+1,"")</f>
        <v/>
      </c>
      <c r="D1824" s="292" t="str">
        <f t="shared" si="482"/>
        <v/>
      </c>
      <c r="E1824" s="292" t="str">
        <f t="shared" si="483"/>
        <v/>
      </c>
      <c r="F1824" s="316"/>
      <c r="G1824" s="316"/>
      <c r="H1824" s="317"/>
      <c r="I1824" s="316" t="s">
        <v>445</v>
      </c>
      <c r="J1824" s="318"/>
      <c r="K1824" s="319"/>
      <c r="L1824" s="292" t="s">
        <v>446</v>
      </c>
      <c r="M1824" s="324"/>
      <c r="N1824" s="294" t="str">
        <f t="shared" si="484"/>
        <v/>
      </c>
      <c r="O1824" s="319"/>
      <c r="P1824" s="296" t="str">
        <f t="shared" si="485"/>
        <v/>
      </c>
      <c r="Q1824" s="552"/>
      <c r="R1824" s="551"/>
      <c r="S1824" s="291"/>
      <c r="T1824" t="str">
        <f t="shared" si="486"/>
        <v>-</v>
      </c>
      <c r="U1824" s="560">
        <f t="shared" si="487"/>
        <v>0</v>
      </c>
      <c r="V1824" s="560">
        <f t="shared" si="488"/>
        <v>0</v>
      </c>
      <c r="W1824" s="560">
        <f t="shared" si="489"/>
        <v>0</v>
      </c>
    </row>
    <row r="1825" spans="1:23" ht="21" customHeight="1">
      <c r="A1825" s="316" t="str">
        <f t="shared" si="480"/>
        <v/>
      </c>
      <c r="B1825" s="316" t="str">
        <f t="shared" si="481"/>
        <v/>
      </c>
      <c r="C1825" s="316" t="str">
        <f>IF(AND(F1825&lt;&gt;"",G1825&lt;&gt;""),COUNT($C$32:C1824)+1,"")</f>
        <v/>
      </c>
      <c r="D1825" s="292" t="str">
        <f t="shared" si="482"/>
        <v/>
      </c>
      <c r="E1825" s="292" t="str">
        <f t="shared" si="483"/>
        <v/>
      </c>
      <c r="F1825" s="316"/>
      <c r="G1825" s="316"/>
      <c r="H1825" s="317"/>
      <c r="I1825" s="316" t="s">
        <v>445</v>
      </c>
      <c r="J1825" s="318"/>
      <c r="K1825" s="319"/>
      <c r="L1825" s="292" t="s">
        <v>446</v>
      </c>
      <c r="M1825" s="324"/>
      <c r="N1825" s="294" t="str">
        <f t="shared" si="484"/>
        <v/>
      </c>
      <c r="O1825" s="319"/>
      <c r="P1825" s="296" t="str">
        <f t="shared" si="485"/>
        <v/>
      </c>
      <c r="Q1825" s="552"/>
      <c r="R1825" s="551"/>
      <c r="S1825" s="291"/>
      <c r="T1825" t="str">
        <f t="shared" si="486"/>
        <v>-</v>
      </c>
      <c r="U1825" s="560">
        <f t="shared" si="487"/>
        <v>0</v>
      </c>
      <c r="V1825" s="560">
        <f t="shared" si="488"/>
        <v>0</v>
      </c>
      <c r="W1825" s="560">
        <f t="shared" si="489"/>
        <v>0</v>
      </c>
    </row>
    <row r="1826" spans="1:23" ht="21" customHeight="1">
      <c r="A1826" s="316" t="str">
        <f t="shared" si="480"/>
        <v/>
      </c>
      <c r="B1826" s="316" t="str">
        <f t="shared" si="481"/>
        <v/>
      </c>
      <c r="C1826" s="316" t="str">
        <f>IF(AND(F1826&lt;&gt;"",G1826&lt;&gt;""),COUNT($C$32:C1825)+1,"")</f>
        <v/>
      </c>
      <c r="D1826" s="292" t="str">
        <f t="shared" si="482"/>
        <v/>
      </c>
      <c r="E1826" s="292" t="str">
        <f t="shared" si="483"/>
        <v/>
      </c>
      <c r="F1826" s="316"/>
      <c r="G1826" s="316"/>
      <c r="H1826" s="317"/>
      <c r="I1826" s="316" t="s">
        <v>445</v>
      </c>
      <c r="J1826" s="318"/>
      <c r="K1826" s="319"/>
      <c r="L1826" s="292" t="s">
        <v>446</v>
      </c>
      <c r="M1826" s="324"/>
      <c r="N1826" s="294" t="str">
        <f t="shared" si="484"/>
        <v/>
      </c>
      <c r="O1826" s="319"/>
      <c r="P1826" s="296" t="str">
        <f t="shared" si="485"/>
        <v/>
      </c>
      <c r="Q1826" s="552"/>
      <c r="R1826" s="551"/>
      <c r="S1826" s="291"/>
      <c r="T1826" t="str">
        <f t="shared" si="486"/>
        <v>-</v>
      </c>
      <c r="U1826" s="560">
        <f t="shared" si="487"/>
        <v>0</v>
      </c>
      <c r="V1826" s="560">
        <f t="shared" si="488"/>
        <v>0</v>
      </c>
      <c r="W1826" s="560">
        <f t="shared" si="489"/>
        <v>0</v>
      </c>
    </row>
    <row r="1827" spans="1:23" ht="21" customHeight="1">
      <c r="A1827" s="316" t="str">
        <f t="shared" si="480"/>
        <v/>
      </c>
      <c r="B1827" s="316" t="str">
        <f t="shared" si="481"/>
        <v/>
      </c>
      <c r="C1827" s="316" t="str">
        <f>IF(AND(F1827&lt;&gt;"",G1827&lt;&gt;""),COUNT($C$32:C1826)+1,"")</f>
        <v/>
      </c>
      <c r="D1827" s="292" t="str">
        <f t="shared" si="482"/>
        <v/>
      </c>
      <c r="E1827" s="292" t="str">
        <f t="shared" si="483"/>
        <v/>
      </c>
      <c r="F1827" s="316"/>
      <c r="G1827" s="316"/>
      <c r="H1827" s="317"/>
      <c r="I1827" s="316" t="s">
        <v>445</v>
      </c>
      <c r="J1827" s="318"/>
      <c r="K1827" s="319"/>
      <c r="L1827" s="292" t="s">
        <v>446</v>
      </c>
      <c r="M1827" s="324"/>
      <c r="N1827" s="294" t="str">
        <f t="shared" si="484"/>
        <v/>
      </c>
      <c r="O1827" s="319"/>
      <c r="P1827" s="296" t="str">
        <f t="shared" si="485"/>
        <v/>
      </c>
      <c r="Q1827" s="552"/>
      <c r="R1827" s="551"/>
      <c r="S1827" s="291"/>
      <c r="T1827" t="str">
        <f t="shared" si="486"/>
        <v>-</v>
      </c>
      <c r="U1827" s="560">
        <f t="shared" si="487"/>
        <v>0</v>
      </c>
      <c r="V1827" s="560">
        <f t="shared" si="488"/>
        <v>0</v>
      </c>
      <c r="W1827" s="560">
        <f t="shared" si="489"/>
        <v>0</v>
      </c>
    </row>
    <row r="1828" spans="1:23" ht="21" customHeight="1">
      <c r="A1828" s="316" t="str">
        <f t="shared" si="480"/>
        <v/>
      </c>
      <c r="B1828" s="316" t="str">
        <f t="shared" si="481"/>
        <v/>
      </c>
      <c r="C1828" s="316" t="str">
        <f>IF(AND(F1828&lt;&gt;"",G1828&lt;&gt;""),COUNT($C$32:C1827)+1,"")</f>
        <v/>
      </c>
      <c r="D1828" s="292" t="str">
        <f t="shared" si="482"/>
        <v/>
      </c>
      <c r="E1828" s="292" t="str">
        <f t="shared" si="483"/>
        <v/>
      </c>
      <c r="F1828" s="316"/>
      <c r="G1828" s="316"/>
      <c r="H1828" s="317"/>
      <c r="I1828" s="316" t="s">
        <v>445</v>
      </c>
      <c r="J1828" s="318"/>
      <c r="K1828" s="319"/>
      <c r="L1828" s="292" t="s">
        <v>446</v>
      </c>
      <c r="M1828" s="324"/>
      <c r="N1828" s="294" t="str">
        <f t="shared" si="484"/>
        <v/>
      </c>
      <c r="O1828" s="319"/>
      <c r="P1828" s="296" t="str">
        <f t="shared" si="485"/>
        <v/>
      </c>
      <c r="Q1828" s="552"/>
      <c r="R1828" s="551"/>
      <c r="S1828" s="291"/>
      <c r="T1828" t="str">
        <f t="shared" si="486"/>
        <v>-</v>
      </c>
      <c r="U1828" s="560">
        <f t="shared" si="487"/>
        <v>0</v>
      </c>
      <c r="V1828" s="560">
        <f t="shared" si="488"/>
        <v>0</v>
      </c>
      <c r="W1828" s="560">
        <f t="shared" si="489"/>
        <v>0</v>
      </c>
    </row>
    <row r="1829" spans="1:23" ht="21" customHeight="1">
      <c r="A1829" s="316" t="str">
        <f t="shared" si="480"/>
        <v/>
      </c>
      <c r="B1829" s="316" t="str">
        <f t="shared" si="481"/>
        <v/>
      </c>
      <c r="C1829" s="316" t="str">
        <f>IF(AND(F1829&lt;&gt;"",G1829&lt;&gt;""),COUNT($C$32:C1828)+1,"")</f>
        <v/>
      </c>
      <c r="D1829" s="292" t="str">
        <f t="shared" si="482"/>
        <v/>
      </c>
      <c r="E1829" s="292" t="str">
        <f t="shared" si="483"/>
        <v/>
      </c>
      <c r="F1829" s="316"/>
      <c r="G1829" s="316"/>
      <c r="H1829" s="317"/>
      <c r="I1829" s="316" t="s">
        <v>445</v>
      </c>
      <c r="J1829" s="318"/>
      <c r="K1829" s="319"/>
      <c r="L1829" s="292" t="s">
        <v>446</v>
      </c>
      <c r="M1829" s="324"/>
      <c r="N1829" s="294" t="str">
        <f t="shared" si="484"/>
        <v/>
      </c>
      <c r="O1829" s="319"/>
      <c r="P1829" s="296" t="str">
        <f t="shared" si="485"/>
        <v/>
      </c>
      <c r="Q1829" s="552"/>
      <c r="R1829" s="551"/>
      <c r="S1829" s="291"/>
      <c r="T1829" t="str">
        <f t="shared" si="486"/>
        <v>-</v>
      </c>
      <c r="U1829" s="560">
        <f t="shared" si="487"/>
        <v>0</v>
      </c>
      <c r="V1829" s="560">
        <f t="shared" si="488"/>
        <v>0</v>
      </c>
      <c r="W1829" s="560">
        <f t="shared" si="489"/>
        <v>0</v>
      </c>
    </row>
    <row r="1830" spans="1:23" ht="21" customHeight="1">
      <c r="A1830" s="316" t="str">
        <f t="shared" si="480"/>
        <v/>
      </c>
      <c r="B1830" s="316" t="str">
        <f t="shared" si="481"/>
        <v/>
      </c>
      <c r="C1830" s="316" t="str">
        <f>IF(AND(F1830&lt;&gt;"",G1830&lt;&gt;""),COUNT($C$32:C1829)+1,"")</f>
        <v/>
      </c>
      <c r="D1830" s="292" t="str">
        <f t="shared" si="482"/>
        <v/>
      </c>
      <c r="E1830" s="292" t="str">
        <f t="shared" si="483"/>
        <v/>
      </c>
      <c r="F1830" s="316"/>
      <c r="G1830" s="316"/>
      <c r="H1830" s="317"/>
      <c r="I1830" s="316" t="s">
        <v>445</v>
      </c>
      <c r="J1830" s="318"/>
      <c r="K1830" s="319"/>
      <c r="L1830" s="292" t="s">
        <v>446</v>
      </c>
      <c r="M1830" s="324"/>
      <c r="N1830" s="294" t="str">
        <f t="shared" si="484"/>
        <v/>
      </c>
      <c r="O1830" s="319"/>
      <c r="P1830" s="296" t="str">
        <f t="shared" si="485"/>
        <v/>
      </c>
      <c r="Q1830" s="552"/>
      <c r="R1830" s="551"/>
      <c r="S1830" s="291"/>
      <c r="T1830" t="str">
        <f t="shared" si="486"/>
        <v>-</v>
      </c>
      <c r="U1830" s="560">
        <f t="shared" si="487"/>
        <v>0</v>
      </c>
      <c r="V1830" s="560">
        <f t="shared" si="488"/>
        <v>0</v>
      </c>
      <c r="W1830" s="560">
        <f t="shared" si="489"/>
        <v>0</v>
      </c>
    </row>
    <row r="1831" spans="1:23" ht="21" customHeight="1">
      <c r="A1831" s="316" t="str">
        <f t="shared" si="480"/>
        <v/>
      </c>
      <c r="B1831" s="316" t="str">
        <f t="shared" si="481"/>
        <v/>
      </c>
      <c r="C1831" s="316" t="str">
        <f>IF(AND(F1831&lt;&gt;"",G1831&lt;&gt;""),COUNT($C$32:C1830)+1,"")</f>
        <v/>
      </c>
      <c r="D1831" s="292" t="str">
        <f t="shared" si="482"/>
        <v/>
      </c>
      <c r="E1831" s="292" t="str">
        <f t="shared" si="483"/>
        <v/>
      </c>
      <c r="F1831" s="316"/>
      <c r="G1831" s="316"/>
      <c r="H1831" s="317"/>
      <c r="I1831" s="316" t="s">
        <v>445</v>
      </c>
      <c r="J1831" s="318"/>
      <c r="K1831" s="319"/>
      <c r="L1831" s="292" t="s">
        <v>446</v>
      </c>
      <c r="M1831" s="324"/>
      <c r="N1831" s="294" t="str">
        <f t="shared" si="484"/>
        <v/>
      </c>
      <c r="O1831" s="319"/>
      <c r="P1831" s="296" t="str">
        <f t="shared" si="485"/>
        <v/>
      </c>
      <c r="Q1831" s="552"/>
      <c r="R1831" s="551"/>
      <c r="S1831" s="291"/>
      <c r="T1831" t="str">
        <f t="shared" si="486"/>
        <v>-</v>
      </c>
      <c r="U1831" s="560">
        <f t="shared" si="487"/>
        <v>0</v>
      </c>
      <c r="V1831" s="560">
        <f t="shared" si="488"/>
        <v>0</v>
      </c>
      <c r="W1831" s="560">
        <f t="shared" si="489"/>
        <v>0</v>
      </c>
    </row>
    <row r="1832" spans="1:23" ht="21" customHeight="1">
      <c r="A1832" s="316" t="str">
        <f t="shared" si="480"/>
        <v/>
      </c>
      <c r="B1832" s="316" t="str">
        <f t="shared" si="481"/>
        <v/>
      </c>
      <c r="C1832" s="316" t="str">
        <f>IF(AND(F1832&lt;&gt;"",G1832&lt;&gt;""),COUNT($C$32:C1831)+1,"")</f>
        <v/>
      </c>
      <c r="D1832" s="292" t="str">
        <f t="shared" si="482"/>
        <v/>
      </c>
      <c r="E1832" s="292" t="str">
        <f t="shared" si="483"/>
        <v/>
      </c>
      <c r="F1832" s="316"/>
      <c r="G1832" s="316"/>
      <c r="H1832" s="317"/>
      <c r="I1832" s="316" t="s">
        <v>445</v>
      </c>
      <c r="J1832" s="318"/>
      <c r="K1832" s="319"/>
      <c r="L1832" s="292" t="s">
        <v>446</v>
      </c>
      <c r="M1832" s="324"/>
      <c r="N1832" s="294" t="str">
        <f t="shared" si="484"/>
        <v/>
      </c>
      <c r="O1832" s="319"/>
      <c r="P1832" s="296" t="str">
        <f t="shared" si="485"/>
        <v/>
      </c>
      <c r="Q1832" s="552"/>
      <c r="R1832" s="551"/>
      <c r="S1832" s="291"/>
      <c r="T1832" t="str">
        <f t="shared" si="486"/>
        <v>-</v>
      </c>
      <c r="U1832" s="560">
        <f t="shared" si="487"/>
        <v>0</v>
      </c>
      <c r="V1832" s="560">
        <f t="shared" si="488"/>
        <v>0</v>
      </c>
      <c r="W1832" s="560">
        <f t="shared" si="489"/>
        <v>0</v>
      </c>
    </row>
    <row r="1833" spans="1:23" ht="21" customHeight="1">
      <c r="A1833" s="316" t="str">
        <f t="shared" si="480"/>
        <v/>
      </c>
      <c r="B1833" s="316" t="str">
        <f t="shared" si="481"/>
        <v/>
      </c>
      <c r="C1833" s="316" t="str">
        <f>IF(AND(F1833&lt;&gt;"",G1833&lt;&gt;""),COUNT($C$32:C1832)+1,"")</f>
        <v/>
      </c>
      <c r="D1833" s="292" t="str">
        <f t="shared" si="482"/>
        <v/>
      </c>
      <c r="E1833" s="292" t="str">
        <f t="shared" si="483"/>
        <v/>
      </c>
      <c r="F1833" s="316"/>
      <c r="G1833" s="316"/>
      <c r="H1833" s="317"/>
      <c r="I1833" s="316" t="s">
        <v>445</v>
      </c>
      <c r="J1833" s="318"/>
      <c r="K1833" s="319"/>
      <c r="L1833" s="292" t="s">
        <v>446</v>
      </c>
      <c r="M1833" s="324"/>
      <c r="N1833" s="294" t="str">
        <f t="shared" si="484"/>
        <v/>
      </c>
      <c r="O1833" s="319"/>
      <c r="P1833" s="296" t="str">
        <f t="shared" si="485"/>
        <v/>
      </c>
      <c r="Q1833" s="552"/>
      <c r="R1833" s="551"/>
      <c r="S1833" s="291"/>
      <c r="T1833" t="str">
        <f t="shared" si="486"/>
        <v>-</v>
      </c>
      <c r="U1833" s="560">
        <f t="shared" si="487"/>
        <v>0</v>
      </c>
      <c r="V1833" s="560">
        <f t="shared" si="488"/>
        <v>0</v>
      </c>
      <c r="W1833" s="560">
        <f t="shared" si="489"/>
        <v>0</v>
      </c>
    </row>
    <row r="1834" spans="1:23" ht="21" customHeight="1">
      <c r="A1834" s="316" t="str">
        <f t="shared" si="480"/>
        <v/>
      </c>
      <c r="B1834" s="316" t="str">
        <f t="shared" si="481"/>
        <v/>
      </c>
      <c r="C1834" s="316" t="str">
        <f>IF(AND(F1834&lt;&gt;"",G1834&lt;&gt;""),COUNT($C$32:C1833)+1,"")</f>
        <v/>
      </c>
      <c r="D1834" s="292" t="str">
        <f t="shared" si="482"/>
        <v/>
      </c>
      <c r="E1834" s="292" t="str">
        <f t="shared" si="483"/>
        <v/>
      </c>
      <c r="F1834" s="316"/>
      <c r="G1834" s="316"/>
      <c r="H1834" s="317"/>
      <c r="I1834" s="316" t="s">
        <v>445</v>
      </c>
      <c r="J1834" s="318"/>
      <c r="K1834" s="319"/>
      <c r="L1834" s="292" t="s">
        <v>446</v>
      </c>
      <c r="M1834" s="324"/>
      <c r="N1834" s="294" t="str">
        <f t="shared" si="484"/>
        <v/>
      </c>
      <c r="O1834" s="319"/>
      <c r="P1834" s="296" t="str">
        <f t="shared" si="485"/>
        <v/>
      </c>
      <c r="Q1834" s="552"/>
      <c r="R1834" s="551"/>
      <c r="S1834" s="291"/>
      <c r="T1834" t="str">
        <f t="shared" si="486"/>
        <v>-</v>
      </c>
      <c r="U1834" s="560">
        <f t="shared" si="487"/>
        <v>0</v>
      </c>
      <c r="V1834" s="560">
        <f t="shared" si="488"/>
        <v>0</v>
      </c>
      <c r="W1834" s="560">
        <f t="shared" si="489"/>
        <v>0</v>
      </c>
    </row>
    <row r="1835" spans="1:23" ht="21" customHeight="1">
      <c r="A1835" s="316" t="str">
        <f t="shared" si="480"/>
        <v/>
      </c>
      <c r="B1835" s="316" t="str">
        <f t="shared" si="481"/>
        <v/>
      </c>
      <c r="C1835" s="316" t="str">
        <f>IF(AND(F1835&lt;&gt;"",G1835&lt;&gt;""),COUNT($C$32:C1834)+1,"")</f>
        <v/>
      </c>
      <c r="D1835" s="292" t="str">
        <f t="shared" si="482"/>
        <v/>
      </c>
      <c r="E1835" s="292" t="str">
        <f t="shared" si="483"/>
        <v/>
      </c>
      <c r="F1835" s="316"/>
      <c r="G1835" s="316"/>
      <c r="H1835" s="317"/>
      <c r="I1835" s="316" t="s">
        <v>445</v>
      </c>
      <c r="J1835" s="318"/>
      <c r="K1835" s="319"/>
      <c r="L1835" s="292" t="s">
        <v>446</v>
      </c>
      <c r="M1835" s="324"/>
      <c r="N1835" s="294" t="str">
        <f t="shared" si="484"/>
        <v/>
      </c>
      <c r="O1835" s="319"/>
      <c r="P1835" s="296" t="str">
        <f t="shared" si="485"/>
        <v/>
      </c>
      <c r="Q1835" s="552"/>
      <c r="R1835" s="551"/>
      <c r="S1835" s="291"/>
      <c r="T1835" t="str">
        <f t="shared" si="486"/>
        <v>-</v>
      </c>
      <c r="U1835" s="560">
        <f t="shared" si="487"/>
        <v>0</v>
      </c>
      <c r="V1835" s="560">
        <f t="shared" si="488"/>
        <v>0</v>
      </c>
      <c r="W1835" s="560">
        <f t="shared" si="489"/>
        <v>0</v>
      </c>
    </row>
    <row r="1836" spans="1:23" ht="21" customHeight="1">
      <c r="A1836" s="316" t="str">
        <f t="shared" si="480"/>
        <v/>
      </c>
      <c r="B1836" s="316" t="str">
        <f t="shared" si="481"/>
        <v/>
      </c>
      <c r="C1836" s="316" t="str">
        <f>IF(AND(F1836&lt;&gt;"",G1836&lt;&gt;""),COUNT($C$32:C1835)+1,"")</f>
        <v/>
      </c>
      <c r="D1836" s="292" t="str">
        <f t="shared" si="482"/>
        <v/>
      </c>
      <c r="E1836" s="292" t="str">
        <f t="shared" si="483"/>
        <v/>
      </c>
      <c r="F1836" s="316"/>
      <c r="G1836" s="316"/>
      <c r="H1836" s="317"/>
      <c r="I1836" s="316" t="s">
        <v>445</v>
      </c>
      <c r="J1836" s="318"/>
      <c r="K1836" s="319"/>
      <c r="L1836" s="292" t="s">
        <v>446</v>
      </c>
      <c r="M1836" s="324"/>
      <c r="N1836" s="294" t="str">
        <f t="shared" si="484"/>
        <v/>
      </c>
      <c r="O1836" s="319"/>
      <c r="P1836" s="296" t="str">
        <f t="shared" si="485"/>
        <v/>
      </c>
      <c r="Q1836" s="552"/>
      <c r="R1836" s="551"/>
      <c r="S1836" s="291"/>
      <c r="T1836" t="str">
        <f t="shared" si="486"/>
        <v>-</v>
      </c>
      <c r="U1836" s="560">
        <f t="shared" si="487"/>
        <v>0</v>
      </c>
      <c r="V1836" s="560">
        <f t="shared" si="488"/>
        <v>0</v>
      </c>
      <c r="W1836" s="560">
        <f t="shared" si="489"/>
        <v>0</v>
      </c>
    </row>
    <row r="1837" spans="1:23" ht="21" customHeight="1">
      <c r="A1837" s="316" t="str">
        <f t="shared" si="480"/>
        <v/>
      </c>
      <c r="B1837" s="316" t="str">
        <f t="shared" si="481"/>
        <v/>
      </c>
      <c r="C1837" s="316" t="str">
        <f>IF(AND(F1837&lt;&gt;"",G1837&lt;&gt;""),COUNT($C$32:C1836)+1,"")</f>
        <v/>
      </c>
      <c r="D1837" s="292" t="str">
        <f t="shared" si="482"/>
        <v/>
      </c>
      <c r="E1837" s="292" t="str">
        <f t="shared" si="483"/>
        <v/>
      </c>
      <c r="F1837" s="316"/>
      <c r="G1837" s="316"/>
      <c r="H1837" s="317"/>
      <c r="I1837" s="316" t="s">
        <v>445</v>
      </c>
      <c r="J1837" s="318"/>
      <c r="K1837" s="319"/>
      <c r="L1837" s="292" t="s">
        <v>446</v>
      </c>
      <c r="M1837" s="324"/>
      <c r="N1837" s="294" t="str">
        <f t="shared" si="484"/>
        <v/>
      </c>
      <c r="O1837" s="319"/>
      <c r="P1837" s="296" t="str">
        <f t="shared" si="485"/>
        <v/>
      </c>
      <c r="Q1837" s="552"/>
      <c r="R1837" s="551"/>
      <c r="S1837" s="291"/>
      <c r="T1837" t="str">
        <f t="shared" si="486"/>
        <v>-</v>
      </c>
      <c r="U1837" s="560">
        <f t="shared" si="487"/>
        <v>0</v>
      </c>
      <c r="V1837" s="560">
        <f t="shared" si="488"/>
        <v>0</v>
      </c>
      <c r="W1837" s="560">
        <f t="shared" si="489"/>
        <v>0</v>
      </c>
    </row>
    <row r="1838" spans="1:23" ht="21" customHeight="1">
      <c r="A1838" s="316" t="str">
        <f t="shared" si="480"/>
        <v/>
      </c>
      <c r="B1838" s="316" t="str">
        <f t="shared" si="481"/>
        <v/>
      </c>
      <c r="C1838" s="316" t="str">
        <f>IF(AND(F1838&lt;&gt;"",G1838&lt;&gt;""),COUNT($C$32:C1837)+1,"")</f>
        <v/>
      </c>
      <c r="D1838" s="292" t="str">
        <f t="shared" si="482"/>
        <v/>
      </c>
      <c r="E1838" s="292" t="str">
        <f t="shared" si="483"/>
        <v/>
      </c>
      <c r="F1838" s="316"/>
      <c r="G1838" s="316"/>
      <c r="H1838" s="317"/>
      <c r="I1838" s="316" t="s">
        <v>445</v>
      </c>
      <c r="J1838" s="318"/>
      <c r="K1838" s="319"/>
      <c r="L1838" s="292" t="s">
        <v>446</v>
      </c>
      <c r="M1838" s="324"/>
      <c r="N1838" s="294" t="str">
        <f t="shared" si="484"/>
        <v/>
      </c>
      <c r="O1838" s="319"/>
      <c r="P1838" s="296" t="str">
        <f t="shared" si="485"/>
        <v/>
      </c>
      <c r="Q1838" s="552"/>
      <c r="R1838" s="551"/>
      <c r="S1838" s="291"/>
      <c r="T1838" t="str">
        <f t="shared" si="486"/>
        <v>-</v>
      </c>
      <c r="U1838" s="560">
        <f t="shared" si="487"/>
        <v>0</v>
      </c>
      <c r="V1838" s="560">
        <f t="shared" si="488"/>
        <v>0</v>
      </c>
      <c r="W1838" s="560">
        <f t="shared" si="489"/>
        <v>0</v>
      </c>
    </row>
    <row r="1839" spans="1:23" ht="21" customHeight="1">
      <c r="A1839" s="316" t="str">
        <f t="shared" si="480"/>
        <v/>
      </c>
      <c r="B1839" s="316" t="str">
        <f t="shared" si="481"/>
        <v/>
      </c>
      <c r="C1839" s="316" t="str">
        <f>IF(AND(F1839&lt;&gt;"",G1839&lt;&gt;""),COUNT($C$32:C1838)+1,"")</f>
        <v/>
      </c>
      <c r="D1839" s="292" t="str">
        <f t="shared" si="482"/>
        <v/>
      </c>
      <c r="E1839" s="292" t="str">
        <f t="shared" si="483"/>
        <v/>
      </c>
      <c r="F1839" s="316"/>
      <c r="G1839" s="316"/>
      <c r="H1839" s="317"/>
      <c r="I1839" s="316" t="s">
        <v>445</v>
      </c>
      <c r="J1839" s="318"/>
      <c r="K1839" s="319"/>
      <c r="L1839" s="292" t="s">
        <v>446</v>
      </c>
      <c r="M1839" s="324"/>
      <c r="N1839" s="294" t="str">
        <f t="shared" si="484"/>
        <v/>
      </c>
      <c r="O1839" s="319"/>
      <c r="P1839" s="296" t="str">
        <f t="shared" si="485"/>
        <v/>
      </c>
      <c r="Q1839" s="552"/>
      <c r="R1839" s="551"/>
      <c r="S1839" s="291"/>
      <c r="T1839" t="str">
        <f t="shared" si="486"/>
        <v>-</v>
      </c>
      <c r="U1839" s="560">
        <f t="shared" si="487"/>
        <v>0</v>
      </c>
      <c r="V1839" s="560">
        <f t="shared" si="488"/>
        <v>0</v>
      </c>
      <c r="W1839" s="560">
        <f t="shared" si="489"/>
        <v>0</v>
      </c>
    </row>
    <row r="1840" spans="1:23" ht="21" customHeight="1">
      <c r="A1840" s="316" t="str">
        <f t="shared" si="480"/>
        <v/>
      </c>
      <c r="B1840" s="316" t="str">
        <f t="shared" si="481"/>
        <v/>
      </c>
      <c r="C1840" s="316" t="str">
        <f>IF(AND(F1840&lt;&gt;"",G1840&lt;&gt;""),COUNT($C$32:C1839)+1,"")</f>
        <v/>
      </c>
      <c r="D1840" s="292" t="str">
        <f t="shared" si="482"/>
        <v/>
      </c>
      <c r="E1840" s="292" t="str">
        <f t="shared" si="483"/>
        <v/>
      </c>
      <c r="F1840" s="316"/>
      <c r="G1840" s="316"/>
      <c r="H1840" s="317"/>
      <c r="I1840" s="316" t="s">
        <v>445</v>
      </c>
      <c r="J1840" s="318"/>
      <c r="K1840" s="319"/>
      <c r="L1840" s="292" t="s">
        <v>446</v>
      </c>
      <c r="M1840" s="324"/>
      <c r="N1840" s="294" t="str">
        <f t="shared" si="484"/>
        <v/>
      </c>
      <c r="O1840" s="319"/>
      <c r="P1840" s="296" t="str">
        <f t="shared" si="485"/>
        <v/>
      </c>
      <c r="Q1840" s="552"/>
      <c r="R1840" s="551"/>
      <c r="S1840" s="291"/>
      <c r="T1840" t="str">
        <f t="shared" si="486"/>
        <v>-</v>
      </c>
      <c r="U1840" s="560">
        <f t="shared" si="487"/>
        <v>0</v>
      </c>
      <c r="V1840" s="560">
        <f t="shared" si="488"/>
        <v>0</v>
      </c>
      <c r="W1840" s="560">
        <f t="shared" si="489"/>
        <v>0</v>
      </c>
    </row>
    <row r="1841" spans="1:23" ht="21" customHeight="1">
      <c r="A1841" s="316" t="str">
        <f t="shared" si="480"/>
        <v/>
      </c>
      <c r="B1841" s="316" t="str">
        <f t="shared" si="481"/>
        <v/>
      </c>
      <c r="C1841" s="316" t="str">
        <f>IF(AND(F1841&lt;&gt;"",G1841&lt;&gt;""),COUNT($C$32:C1840)+1,"")</f>
        <v/>
      </c>
      <c r="D1841" s="292" t="str">
        <f t="shared" si="482"/>
        <v/>
      </c>
      <c r="E1841" s="292" t="str">
        <f t="shared" si="483"/>
        <v/>
      </c>
      <c r="F1841" s="316"/>
      <c r="G1841" s="316"/>
      <c r="H1841" s="317"/>
      <c r="I1841" s="316" t="s">
        <v>445</v>
      </c>
      <c r="J1841" s="318"/>
      <c r="K1841" s="319"/>
      <c r="L1841" s="292" t="s">
        <v>446</v>
      </c>
      <c r="M1841" s="324"/>
      <c r="N1841" s="294" t="str">
        <f t="shared" si="484"/>
        <v/>
      </c>
      <c r="O1841" s="319"/>
      <c r="P1841" s="296" t="str">
        <f t="shared" si="485"/>
        <v/>
      </c>
      <c r="Q1841" s="552"/>
      <c r="R1841" s="551"/>
      <c r="S1841" s="291"/>
      <c r="T1841" t="str">
        <f t="shared" si="486"/>
        <v>-</v>
      </c>
      <c r="U1841" s="560">
        <f t="shared" si="487"/>
        <v>0</v>
      </c>
      <c r="V1841" s="560">
        <f t="shared" si="488"/>
        <v>0</v>
      </c>
      <c r="W1841" s="560">
        <f t="shared" si="489"/>
        <v>0</v>
      </c>
    </row>
    <row r="1842" spans="1:23" ht="21" customHeight="1">
      <c r="A1842" s="316" t="str">
        <f t="shared" si="480"/>
        <v/>
      </c>
      <c r="B1842" s="316" t="str">
        <f t="shared" si="481"/>
        <v/>
      </c>
      <c r="C1842" s="316" t="str">
        <f>IF(AND(F1842&lt;&gt;"",G1842&lt;&gt;""),COUNT($C$32:C1841)+1,"")</f>
        <v/>
      </c>
      <c r="D1842" s="292" t="str">
        <f t="shared" si="482"/>
        <v/>
      </c>
      <c r="E1842" s="292" t="str">
        <f t="shared" si="483"/>
        <v/>
      </c>
      <c r="F1842" s="316"/>
      <c r="G1842" s="316"/>
      <c r="H1842" s="317"/>
      <c r="I1842" s="316" t="s">
        <v>445</v>
      </c>
      <c r="J1842" s="318"/>
      <c r="K1842" s="319"/>
      <c r="L1842" s="292" t="s">
        <v>446</v>
      </c>
      <c r="M1842" s="324"/>
      <c r="N1842" s="294" t="str">
        <f t="shared" si="484"/>
        <v/>
      </c>
      <c r="O1842" s="319"/>
      <c r="P1842" s="296" t="str">
        <f t="shared" si="485"/>
        <v/>
      </c>
      <c r="Q1842" s="552"/>
      <c r="R1842" s="551"/>
      <c r="S1842" s="291"/>
      <c r="T1842" t="str">
        <f t="shared" si="486"/>
        <v>-</v>
      </c>
      <c r="U1842" s="560">
        <f t="shared" si="487"/>
        <v>0</v>
      </c>
      <c r="V1842" s="560">
        <f t="shared" si="488"/>
        <v>0</v>
      </c>
      <c r="W1842" s="560">
        <f t="shared" si="489"/>
        <v>0</v>
      </c>
    </row>
    <row r="1843" spans="1:23" ht="21" customHeight="1">
      <c r="A1843" s="316" t="str">
        <f t="shared" si="480"/>
        <v/>
      </c>
      <c r="B1843" s="316" t="str">
        <f t="shared" si="481"/>
        <v/>
      </c>
      <c r="C1843" s="316" t="str">
        <f>IF(AND(F1843&lt;&gt;"",G1843&lt;&gt;""),COUNT($C$32:C1842)+1,"")</f>
        <v/>
      </c>
      <c r="D1843" s="292" t="str">
        <f t="shared" si="482"/>
        <v/>
      </c>
      <c r="E1843" s="292" t="str">
        <f t="shared" si="483"/>
        <v/>
      </c>
      <c r="F1843" s="316"/>
      <c r="G1843" s="316"/>
      <c r="H1843" s="317"/>
      <c r="I1843" s="316" t="s">
        <v>445</v>
      </c>
      <c r="J1843" s="318"/>
      <c r="K1843" s="319"/>
      <c r="L1843" s="292" t="s">
        <v>446</v>
      </c>
      <c r="M1843" s="324"/>
      <c r="N1843" s="294" t="str">
        <f t="shared" si="484"/>
        <v/>
      </c>
      <c r="O1843" s="319"/>
      <c r="P1843" s="296" t="str">
        <f t="shared" si="485"/>
        <v/>
      </c>
      <c r="Q1843" s="552"/>
      <c r="R1843" s="551"/>
      <c r="S1843" s="291"/>
      <c r="T1843" t="str">
        <f t="shared" si="486"/>
        <v>-</v>
      </c>
      <c r="U1843" s="560">
        <f t="shared" si="487"/>
        <v>0</v>
      </c>
      <c r="V1843" s="560">
        <f t="shared" si="488"/>
        <v>0</v>
      </c>
      <c r="W1843" s="560">
        <f t="shared" si="489"/>
        <v>0</v>
      </c>
    </row>
    <row r="1844" spans="1:23" ht="21" customHeight="1">
      <c r="A1844" s="316" t="str">
        <f t="shared" si="480"/>
        <v/>
      </c>
      <c r="B1844" s="316" t="str">
        <f t="shared" si="481"/>
        <v/>
      </c>
      <c r="C1844" s="316" t="str">
        <f>IF(AND(F1844&lt;&gt;"",G1844&lt;&gt;""),COUNT($C$32:C1843)+1,"")</f>
        <v/>
      </c>
      <c r="D1844" s="292" t="str">
        <f t="shared" si="482"/>
        <v/>
      </c>
      <c r="E1844" s="292" t="str">
        <f t="shared" si="483"/>
        <v/>
      </c>
      <c r="F1844" s="316"/>
      <c r="G1844" s="316"/>
      <c r="H1844" s="317"/>
      <c r="I1844" s="316" t="s">
        <v>445</v>
      </c>
      <c r="J1844" s="318"/>
      <c r="K1844" s="319"/>
      <c r="L1844" s="292" t="s">
        <v>446</v>
      </c>
      <c r="M1844" s="324"/>
      <c r="N1844" s="294" t="str">
        <f t="shared" si="484"/>
        <v/>
      </c>
      <c r="O1844" s="319"/>
      <c r="P1844" s="296" t="str">
        <f t="shared" si="485"/>
        <v/>
      </c>
      <c r="Q1844" s="552"/>
      <c r="R1844" s="551"/>
      <c r="S1844" s="291"/>
      <c r="T1844" t="str">
        <f t="shared" si="486"/>
        <v>-</v>
      </c>
      <c r="U1844" s="560">
        <f t="shared" si="487"/>
        <v>0</v>
      </c>
      <c r="V1844" s="560">
        <f t="shared" si="488"/>
        <v>0</v>
      </c>
      <c r="W1844" s="560">
        <f t="shared" si="489"/>
        <v>0</v>
      </c>
    </row>
    <row r="1845" spans="1:23" ht="21" customHeight="1">
      <c r="A1845" s="316" t="str">
        <f t="shared" si="480"/>
        <v/>
      </c>
      <c r="B1845" s="316" t="str">
        <f t="shared" si="481"/>
        <v/>
      </c>
      <c r="C1845" s="316" t="str">
        <f>IF(AND(F1845&lt;&gt;"",G1845&lt;&gt;""),COUNT($C$32:C1844)+1,"")</f>
        <v/>
      </c>
      <c r="D1845" s="292" t="str">
        <f t="shared" si="482"/>
        <v/>
      </c>
      <c r="E1845" s="292" t="str">
        <f t="shared" si="483"/>
        <v/>
      </c>
      <c r="F1845" s="316"/>
      <c r="G1845" s="316"/>
      <c r="H1845" s="317"/>
      <c r="I1845" s="316" t="s">
        <v>445</v>
      </c>
      <c r="J1845" s="318"/>
      <c r="K1845" s="319"/>
      <c r="L1845" s="292" t="s">
        <v>446</v>
      </c>
      <c r="M1845" s="324"/>
      <c r="N1845" s="294" t="str">
        <f t="shared" si="484"/>
        <v/>
      </c>
      <c r="O1845" s="319"/>
      <c r="P1845" s="296" t="str">
        <f t="shared" si="485"/>
        <v/>
      </c>
      <c r="Q1845" s="552"/>
      <c r="R1845" s="551"/>
      <c r="S1845" s="291"/>
      <c r="T1845" t="str">
        <f t="shared" si="486"/>
        <v>-</v>
      </c>
      <c r="U1845" s="560">
        <f t="shared" si="487"/>
        <v>0</v>
      </c>
      <c r="V1845" s="560">
        <f t="shared" si="488"/>
        <v>0</v>
      </c>
      <c r="W1845" s="560">
        <f t="shared" si="489"/>
        <v>0</v>
      </c>
    </row>
    <row r="1846" spans="1:23" ht="21" customHeight="1">
      <c r="A1846" s="316" t="str">
        <f t="shared" si="480"/>
        <v/>
      </c>
      <c r="B1846" s="316" t="str">
        <f t="shared" si="481"/>
        <v/>
      </c>
      <c r="C1846" s="316" t="str">
        <f>IF(AND(F1846&lt;&gt;"",G1846&lt;&gt;""),COUNT($C$32:C1845)+1,"")</f>
        <v/>
      </c>
      <c r="D1846" s="292" t="str">
        <f t="shared" si="482"/>
        <v/>
      </c>
      <c r="E1846" s="292" t="str">
        <f t="shared" si="483"/>
        <v/>
      </c>
      <c r="F1846" s="316"/>
      <c r="G1846" s="316"/>
      <c r="H1846" s="317"/>
      <c r="I1846" s="316" t="s">
        <v>445</v>
      </c>
      <c r="J1846" s="318"/>
      <c r="K1846" s="319"/>
      <c r="L1846" s="292" t="s">
        <v>446</v>
      </c>
      <c r="M1846" s="324"/>
      <c r="N1846" s="294" t="str">
        <f t="shared" si="484"/>
        <v/>
      </c>
      <c r="O1846" s="319"/>
      <c r="P1846" s="296" t="str">
        <f t="shared" si="485"/>
        <v/>
      </c>
      <c r="Q1846" s="552"/>
      <c r="R1846" s="551"/>
      <c r="S1846" s="291"/>
      <c r="T1846" t="str">
        <f t="shared" si="486"/>
        <v>-</v>
      </c>
      <c r="U1846" s="560">
        <f t="shared" si="487"/>
        <v>0</v>
      </c>
      <c r="V1846" s="560">
        <f t="shared" si="488"/>
        <v>0</v>
      </c>
      <c r="W1846" s="560">
        <f t="shared" si="489"/>
        <v>0</v>
      </c>
    </row>
    <row r="1847" spans="1:23" ht="21" customHeight="1">
      <c r="A1847" s="316" t="str">
        <f t="shared" ref="A1847:A1910" si="490">IF(AND(F1847&lt;&gt;"",G1847&lt;&gt;""),LEFT(E1847,5),"")</f>
        <v/>
      </c>
      <c r="B1847" s="316" t="str">
        <f t="shared" ref="B1847:B1910" si="491">IF(AND(F1847&lt;&gt;"",G1847&lt;&gt;""),LEFT(G1847,2),"")</f>
        <v/>
      </c>
      <c r="C1847" s="316" t="str">
        <f>IF(AND(F1847&lt;&gt;"",G1847&lt;&gt;""),COUNT($C$32:C1846)+1,"")</f>
        <v/>
      </c>
      <c r="D1847" s="292" t="str">
        <f t="shared" ref="D1847:D1910" si="492">IF(C1847&lt;&gt;"","LN"&amp;TEXT(C1847,"0000"),"")</f>
        <v/>
      </c>
      <c r="E1847" s="292" t="str">
        <f t="shared" ref="E1847:E1910" si="493">IF(AND(F1847&lt;&gt;"",G1847&lt;&gt;""),LEFT(F1847,7),"")</f>
        <v/>
      </c>
      <c r="F1847" s="316"/>
      <c r="G1847" s="316"/>
      <c r="H1847" s="317"/>
      <c r="I1847" s="316" t="s">
        <v>445</v>
      </c>
      <c r="J1847" s="318"/>
      <c r="K1847" s="319"/>
      <c r="L1847" s="292" t="s">
        <v>446</v>
      </c>
      <c r="M1847" s="324"/>
      <c r="N1847" s="294" t="str">
        <f t="shared" ref="N1847:N1910" si="494">IF(AND(F1847&lt;&gt;"",G1847&lt;&gt;""),K1847*M1847,"")</f>
        <v/>
      </c>
      <c r="O1847" s="319"/>
      <c r="P1847" s="296" t="str">
        <f t="shared" ref="P1847:P1910" si="495">IF(AND(F1847&lt;&gt;"",G1847&lt;&gt;""),N1847*O1847,"")</f>
        <v/>
      </c>
      <c r="Q1847" s="552"/>
      <c r="R1847" s="551"/>
      <c r="S1847" s="291"/>
      <c r="T1847" t="str">
        <f t="shared" ref="T1847:T1910" si="496">IF(AND(F1847&lt;&gt;"",G1847&lt;&gt;""),"ok","-")</f>
        <v>-</v>
      </c>
      <c r="U1847" s="560">
        <f t="shared" ref="U1847:U1910" si="497">MOD(K1847,1)</f>
        <v>0</v>
      </c>
      <c r="V1847" s="560">
        <f t="shared" ref="V1847:V1910" si="498">MOD(M1847,1)</f>
        <v>0</v>
      </c>
      <c r="W1847" s="560">
        <f t="shared" ref="W1847:W1910" si="499">MOD(O1847,1)</f>
        <v>0</v>
      </c>
    </row>
    <row r="1848" spans="1:23" ht="21" customHeight="1">
      <c r="A1848" s="316" t="str">
        <f t="shared" si="490"/>
        <v/>
      </c>
      <c r="B1848" s="316" t="str">
        <f t="shared" si="491"/>
        <v/>
      </c>
      <c r="C1848" s="316" t="str">
        <f>IF(AND(F1848&lt;&gt;"",G1848&lt;&gt;""),COUNT($C$32:C1847)+1,"")</f>
        <v/>
      </c>
      <c r="D1848" s="292" t="str">
        <f t="shared" si="492"/>
        <v/>
      </c>
      <c r="E1848" s="292" t="str">
        <f t="shared" si="493"/>
        <v/>
      </c>
      <c r="F1848" s="316"/>
      <c r="G1848" s="316"/>
      <c r="H1848" s="317"/>
      <c r="I1848" s="316" t="s">
        <v>445</v>
      </c>
      <c r="J1848" s="318"/>
      <c r="K1848" s="319"/>
      <c r="L1848" s="292" t="s">
        <v>446</v>
      </c>
      <c r="M1848" s="324"/>
      <c r="N1848" s="294" t="str">
        <f t="shared" si="494"/>
        <v/>
      </c>
      <c r="O1848" s="319"/>
      <c r="P1848" s="296" t="str">
        <f t="shared" si="495"/>
        <v/>
      </c>
      <c r="Q1848" s="552"/>
      <c r="R1848" s="551"/>
      <c r="S1848" s="291"/>
      <c r="T1848" t="str">
        <f t="shared" si="496"/>
        <v>-</v>
      </c>
      <c r="U1848" s="560">
        <f t="shared" si="497"/>
        <v>0</v>
      </c>
      <c r="V1848" s="560">
        <f t="shared" si="498"/>
        <v>0</v>
      </c>
      <c r="W1848" s="560">
        <f t="shared" si="499"/>
        <v>0</v>
      </c>
    </row>
    <row r="1849" spans="1:23" ht="21" customHeight="1">
      <c r="A1849" s="316" t="str">
        <f t="shared" si="490"/>
        <v/>
      </c>
      <c r="B1849" s="316" t="str">
        <f t="shared" si="491"/>
        <v/>
      </c>
      <c r="C1849" s="316" t="str">
        <f>IF(AND(F1849&lt;&gt;"",G1849&lt;&gt;""),COUNT($C$32:C1848)+1,"")</f>
        <v/>
      </c>
      <c r="D1849" s="292" t="str">
        <f t="shared" si="492"/>
        <v/>
      </c>
      <c r="E1849" s="292" t="str">
        <f t="shared" si="493"/>
        <v/>
      </c>
      <c r="F1849" s="316"/>
      <c r="G1849" s="316"/>
      <c r="H1849" s="317"/>
      <c r="I1849" s="316" t="s">
        <v>445</v>
      </c>
      <c r="J1849" s="318"/>
      <c r="K1849" s="319"/>
      <c r="L1849" s="292" t="s">
        <v>446</v>
      </c>
      <c r="M1849" s="324"/>
      <c r="N1849" s="294" t="str">
        <f t="shared" si="494"/>
        <v/>
      </c>
      <c r="O1849" s="319"/>
      <c r="P1849" s="296" t="str">
        <f t="shared" si="495"/>
        <v/>
      </c>
      <c r="Q1849" s="552"/>
      <c r="R1849" s="551"/>
      <c r="S1849" s="291"/>
      <c r="T1849" t="str">
        <f t="shared" si="496"/>
        <v>-</v>
      </c>
      <c r="U1849" s="560">
        <f t="shared" si="497"/>
        <v>0</v>
      </c>
      <c r="V1849" s="560">
        <f t="shared" si="498"/>
        <v>0</v>
      </c>
      <c r="W1849" s="560">
        <f t="shared" si="499"/>
        <v>0</v>
      </c>
    </row>
    <row r="1850" spans="1:23" ht="21" customHeight="1">
      <c r="A1850" s="316" t="str">
        <f t="shared" si="490"/>
        <v/>
      </c>
      <c r="B1850" s="316" t="str">
        <f t="shared" si="491"/>
        <v/>
      </c>
      <c r="C1850" s="316" t="str">
        <f>IF(AND(F1850&lt;&gt;"",G1850&lt;&gt;""),COUNT($C$32:C1849)+1,"")</f>
        <v/>
      </c>
      <c r="D1850" s="292" t="str">
        <f t="shared" si="492"/>
        <v/>
      </c>
      <c r="E1850" s="292" t="str">
        <f t="shared" si="493"/>
        <v/>
      </c>
      <c r="F1850" s="316"/>
      <c r="G1850" s="316"/>
      <c r="H1850" s="317"/>
      <c r="I1850" s="316" t="s">
        <v>445</v>
      </c>
      <c r="J1850" s="318"/>
      <c r="K1850" s="319"/>
      <c r="L1850" s="292" t="s">
        <v>446</v>
      </c>
      <c r="M1850" s="324"/>
      <c r="N1850" s="294" t="str">
        <f t="shared" si="494"/>
        <v/>
      </c>
      <c r="O1850" s="319"/>
      <c r="P1850" s="296" t="str">
        <f t="shared" si="495"/>
        <v/>
      </c>
      <c r="Q1850" s="552"/>
      <c r="R1850" s="551"/>
      <c r="S1850" s="291"/>
      <c r="T1850" t="str">
        <f t="shared" si="496"/>
        <v>-</v>
      </c>
      <c r="U1850" s="560">
        <f t="shared" si="497"/>
        <v>0</v>
      </c>
      <c r="V1850" s="560">
        <f t="shared" si="498"/>
        <v>0</v>
      </c>
      <c r="W1850" s="560">
        <f t="shared" si="499"/>
        <v>0</v>
      </c>
    </row>
    <row r="1851" spans="1:23" ht="21" customHeight="1">
      <c r="A1851" s="316" t="str">
        <f t="shared" si="490"/>
        <v/>
      </c>
      <c r="B1851" s="316" t="str">
        <f t="shared" si="491"/>
        <v/>
      </c>
      <c r="C1851" s="316" t="str">
        <f>IF(AND(F1851&lt;&gt;"",G1851&lt;&gt;""),COUNT($C$32:C1850)+1,"")</f>
        <v/>
      </c>
      <c r="D1851" s="292" t="str">
        <f t="shared" si="492"/>
        <v/>
      </c>
      <c r="E1851" s="292" t="str">
        <f t="shared" si="493"/>
        <v/>
      </c>
      <c r="F1851" s="316"/>
      <c r="G1851" s="316"/>
      <c r="H1851" s="317"/>
      <c r="I1851" s="316" t="s">
        <v>445</v>
      </c>
      <c r="J1851" s="318"/>
      <c r="K1851" s="319"/>
      <c r="L1851" s="292" t="s">
        <v>446</v>
      </c>
      <c r="M1851" s="324"/>
      <c r="N1851" s="294" t="str">
        <f t="shared" si="494"/>
        <v/>
      </c>
      <c r="O1851" s="319"/>
      <c r="P1851" s="296" t="str">
        <f t="shared" si="495"/>
        <v/>
      </c>
      <c r="Q1851" s="552"/>
      <c r="R1851" s="551"/>
      <c r="S1851" s="291"/>
      <c r="T1851" t="str">
        <f t="shared" si="496"/>
        <v>-</v>
      </c>
      <c r="U1851" s="560">
        <f t="shared" si="497"/>
        <v>0</v>
      </c>
      <c r="V1851" s="560">
        <f t="shared" si="498"/>
        <v>0</v>
      </c>
      <c r="W1851" s="560">
        <f t="shared" si="499"/>
        <v>0</v>
      </c>
    </row>
    <row r="1852" spans="1:23" ht="21" customHeight="1">
      <c r="A1852" s="316" t="str">
        <f t="shared" si="490"/>
        <v/>
      </c>
      <c r="B1852" s="316" t="str">
        <f t="shared" si="491"/>
        <v/>
      </c>
      <c r="C1852" s="316" t="str">
        <f>IF(AND(F1852&lt;&gt;"",G1852&lt;&gt;""),COUNT($C$32:C1851)+1,"")</f>
        <v/>
      </c>
      <c r="D1852" s="292" t="str">
        <f t="shared" si="492"/>
        <v/>
      </c>
      <c r="E1852" s="292" t="str">
        <f t="shared" si="493"/>
        <v/>
      </c>
      <c r="F1852" s="316"/>
      <c r="G1852" s="316"/>
      <c r="H1852" s="317"/>
      <c r="I1852" s="316" t="s">
        <v>445</v>
      </c>
      <c r="J1852" s="318"/>
      <c r="K1852" s="319"/>
      <c r="L1852" s="292" t="s">
        <v>446</v>
      </c>
      <c r="M1852" s="324"/>
      <c r="N1852" s="294" t="str">
        <f t="shared" si="494"/>
        <v/>
      </c>
      <c r="O1852" s="319"/>
      <c r="P1852" s="296" t="str">
        <f t="shared" si="495"/>
        <v/>
      </c>
      <c r="Q1852" s="552"/>
      <c r="R1852" s="551"/>
      <c r="S1852" s="291"/>
      <c r="T1852" t="str">
        <f t="shared" si="496"/>
        <v>-</v>
      </c>
      <c r="U1852" s="560">
        <f t="shared" si="497"/>
        <v>0</v>
      </c>
      <c r="V1852" s="560">
        <f t="shared" si="498"/>
        <v>0</v>
      </c>
      <c r="W1852" s="560">
        <f t="shared" si="499"/>
        <v>0</v>
      </c>
    </row>
    <row r="1853" spans="1:23" ht="21" customHeight="1">
      <c r="A1853" s="316" t="str">
        <f t="shared" si="490"/>
        <v/>
      </c>
      <c r="B1853" s="316" t="str">
        <f t="shared" si="491"/>
        <v/>
      </c>
      <c r="C1853" s="316" t="str">
        <f>IF(AND(F1853&lt;&gt;"",G1853&lt;&gt;""),COUNT($C$32:C1852)+1,"")</f>
        <v/>
      </c>
      <c r="D1853" s="292" t="str">
        <f t="shared" si="492"/>
        <v/>
      </c>
      <c r="E1853" s="292" t="str">
        <f t="shared" si="493"/>
        <v/>
      </c>
      <c r="F1853" s="316"/>
      <c r="G1853" s="316"/>
      <c r="H1853" s="317"/>
      <c r="I1853" s="316" t="s">
        <v>445</v>
      </c>
      <c r="J1853" s="318"/>
      <c r="K1853" s="319"/>
      <c r="L1853" s="292" t="s">
        <v>446</v>
      </c>
      <c r="M1853" s="324"/>
      <c r="N1853" s="294" t="str">
        <f t="shared" si="494"/>
        <v/>
      </c>
      <c r="O1853" s="319"/>
      <c r="P1853" s="296" t="str">
        <f t="shared" si="495"/>
        <v/>
      </c>
      <c r="Q1853" s="552"/>
      <c r="R1853" s="551"/>
      <c r="S1853" s="291"/>
      <c r="T1853" t="str">
        <f t="shared" si="496"/>
        <v>-</v>
      </c>
      <c r="U1853" s="560">
        <f t="shared" si="497"/>
        <v>0</v>
      </c>
      <c r="V1853" s="560">
        <f t="shared" si="498"/>
        <v>0</v>
      </c>
      <c r="W1853" s="560">
        <f t="shared" si="499"/>
        <v>0</v>
      </c>
    </row>
    <row r="1854" spans="1:23" ht="21" customHeight="1">
      <c r="A1854" s="316" t="str">
        <f t="shared" si="490"/>
        <v/>
      </c>
      <c r="B1854" s="316" t="str">
        <f t="shared" si="491"/>
        <v/>
      </c>
      <c r="C1854" s="316" t="str">
        <f>IF(AND(F1854&lt;&gt;"",G1854&lt;&gt;""),COUNT($C$32:C1853)+1,"")</f>
        <v/>
      </c>
      <c r="D1854" s="292" t="str">
        <f t="shared" si="492"/>
        <v/>
      </c>
      <c r="E1854" s="292" t="str">
        <f t="shared" si="493"/>
        <v/>
      </c>
      <c r="F1854" s="316"/>
      <c r="G1854" s="316"/>
      <c r="H1854" s="317"/>
      <c r="I1854" s="316" t="s">
        <v>445</v>
      </c>
      <c r="J1854" s="318"/>
      <c r="K1854" s="319"/>
      <c r="L1854" s="292" t="s">
        <v>446</v>
      </c>
      <c r="M1854" s="324"/>
      <c r="N1854" s="294" t="str">
        <f t="shared" si="494"/>
        <v/>
      </c>
      <c r="O1854" s="319"/>
      <c r="P1854" s="296" t="str">
        <f t="shared" si="495"/>
        <v/>
      </c>
      <c r="Q1854" s="552"/>
      <c r="R1854" s="551"/>
      <c r="S1854" s="291"/>
      <c r="T1854" t="str">
        <f t="shared" si="496"/>
        <v>-</v>
      </c>
      <c r="U1854" s="560">
        <f t="shared" si="497"/>
        <v>0</v>
      </c>
      <c r="V1854" s="560">
        <f t="shared" si="498"/>
        <v>0</v>
      </c>
      <c r="W1854" s="560">
        <f t="shared" si="499"/>
        <v>0</v>
      </c>
    </row>
    <row r="1855" spans="1:23" ht="21" customHeight="1">
      <c r="A1855" s="316" t="str">
        <f t="shared" si="490"/>
        <v/>
      </c>
      <c r="B1855" s="316" t="str">
        <f t="shared" si="491"/>
        <v/>
      </c>
      <c r="C1855" s="316" t="str">
        <f>IF(AND(F1855&lt;&gt;"",G1855&lt;&gt;""),COUNT($C$32:C1854)+1,"")</f>
        <v/>
      </c>
      <c r="D1855" s="292" t="str">
        <f t="shared" si="492"/>
        <v/>
      </c>
      <c r="E1855" s="292" t="str">
        <f t="shared" si="493"/>
        <v/>
      </c>
      <c r="F1855" s="316"/>
      <c r="G1855" s="316"/>
      <c r="H1855" s="317"/>
      <c r="I1855" s="316" t="s">
        <v>445</v>
      </c>
      <c r="J1855" s="318"/>
      <c r="K1855" s="319"/>
      <c r="L1855" s="292" t="s">
        <v>446</v>
      </c>
      <c r="M1855" s="324"/>
      <c r="N1855" s="294" t="str">
        <f t="shared" si="494"/>
        <v/>
      </c>
      <c r="O1855" s="319"/>
      <c r="P1855" s="296" t="str">
        <f t="shared" si="495"/>
        <v/>
      </c>
      <c r="Q1855" s="552"/>
      <c r="R1855" s="551"/>
      <c r="S1855" s="291"/>
      <c r="T1855" t="str">
        <f t="shared" si="496"/>
        <v>-</v>
      </c>
      <c r="U1855" s="560">
        <f t="shared" si="497"/>
        <v>0</v>
      </c>
      <c r="V1855" s="560">
        <f t="shared" si="498"/>
        <v>0</v>
      </c>
      <c r="W1855" s="560">
        <f t="shared" si="499"/>
        <v>0</v>
      </c>
    </row>
    <row r="1856" spans="1:23" ht="21" customHeight="1">
      <c r="A1856" s="316" t="str">
        <f t="shared" si="490"/>
        <v/>
      </c>
      <c r="B1856" s="316" t="str">
        <f t="shared" si="491"/>
        <v/>
      </c>
      <c r="C1856" s="316" t="str">
        <f>IF(AND(F1856&lt;&gt;"",G1856&lt;&gt;""),COUNT($C$32:C1855)+1,"")</f>
        <v/>
      </c>
      <c r="D1856" s="292" t="str">
        <f t="shared" si="492"/>
        <v/>
      </c>
      <c r="E1856" s="292" t="str">
        <f t="shared" si="493"/>
        <v/>
      </c>
      <c r="F1856" s="316"/>
      <c r="G1856" s="316"/>
      <c r="H1856" s="317"/>
      <c r="I1856" s="316" t="s">
        <v>445</v>
      </c>
      <c r="J1856" s="318"/>
      <c r="K1856" s="319"/>
      <c r="L1856" s="292" t="s">
        <v>446</v>
      </c>
      <c r="M1856" s="324"/>
      <c r="N1856" s="294" t="str">
        <f t="shared" si="494"/>
        <v/>
      </c>
      <c r="O1856" s="319"/>
      <c r="P1856" s="296" t="str">
        <f t="shared" si="495"/>
        <v/>
      </c>
      <c r="Q1856" s="552"/>
      <c r="R1856" s="551"/>
      <c r="S1856" s="291"/>
      <c r="T1856" t="str">
        <f t="shared" si="496"/>
        <v>-</v>
      </c>
      <c r="U1856" s="560">
        <f t="shared" si="497"/>
        <v>0</v>
      </c>
      <c r="V1856" s="560">
        <f t="shared" si="498"/>
        <v>0</v>
      </c>
      <c r="W1856" s="560">
        <f t="shared" si="499"/>
        <v>0</v>
      </c>
    </row>
    <row r="1857" spans="1:23" ht="21" customHeight="1">
      <c r="A1857" s="316" t="str">
        <f t="shared" si="490"/>
        <v/>
      </c>
      <c r="B1857" s="316" t="str">
        <f t="shared" si="491"/>
        <v/>
      </c>
      <c r="C1857" s="316" t="str">
        <f>IF(AND(F1857&lt;&gt;"",G1857&lt;&gt;""),COUNT($C$32:C1856)+1,"")</f>
        <v/>
      </c>
      <c r="D1857" s="292" t="str">
        <f t="shared" si="492"/>
        <v/>
      </c>
      <c r="E1857" s="292" t="str">
        <f t="shared" si="493"/>
        <v/>
      </c>
      <c r="F1857" s="316"/>
      <c r="G1857" s="316"/>
      <c r="H1857" s="317"/>
      <c r="I1857" s="316" t="s">
        <v>445</v>
      </c>
      <c r="J1857" s="318"/>
      <c r="K1857" s="319"/>
      <c r="L1857" s="292" t="s">
        <v>446</v>
      </c>
      <c r="M1857" s="324"/>
      <c r="N1857" s="294" t="str">
        <f t="shared" si="494"/>
        <v/>
      </c>
      <c r="O1857" s="319"/>
      <c r="P1857" s="296" t="str">
        <f t="shared" si="495"/>
        <v/>
      </c>
      <c r="Q1857" s="552"/>
      <c r="R1857" s="551"/>
      <c r="S1857" s="291"/>
      <c r="T1857" t="str">
        <f t="shared" si="496"/>
        <v>-</v>
      </c>
      <c r="U1857" s="560">
        <f t="shared" si="497"/>
        <v>0</v>
      </c>
      <c r="V1857" s="560">
        <f t="shared" si="498"/>
        <v>0</v>
      </c>
      <c r="W1857" s="560">
        <f t="shared" si="499"/>
        <v>0</v>
      </c>
    </row>
    <row r="1858" spans="1:23" ht="21" customHeight="1">
      <c r="A1858" s="316" t="str">
        <f t="shared" si="490"/>
        <v/>
      </c>
      <c r="B1858" s="316" t="str">
        <f t="shared" si="491"/>
        <v/>
      </c>
      <c r="C1858" s="316" t="str">
        <f>IF(AND(F1858&lt;&gt;"",G1858&lt;&gt;""),COUNT($C$32:C1857)+1,"")</f>
        <v/>
      </c>
      <c r="D1858" s="292" t="str">
        <f t="shared" si="492"/>
        <v/>
      </c>
      <c r="E1858" s="292" t="str">
        <f t="shared" si="493"/>
        <v/>
      </c>
      <c r="F1858" s="316"/>
      <c r="G1858" s="316"/>
      <c r="H1858" s="317"/>
      <c r="I1858" s="316" t="s">
        <v>445</v>
      </c>
      <c r="J1858" s="318"/>
      <c r="K1858" s="319"/>
      <c r="L1858" s="292" t="s">
        <v>446</v>
      </c>
      <c r="M1858" s="324"/>
      <c r="N1858" s="294" t="str">
        <f t="shared" si="494"/>
        <v/>
      </c>
      <c r="O1858" s="319"/>
      <c r="P1858" s="296" t="str">
        <f t="shared" si="495"/>
        <v/>
      </c>
      <c r="Q1858" s="552"/>
      <c r="R1858" s="551"/>
      <c r="S1858" s="291"/>
      <c r="T1858" t="str">
        <f t="shared" si="496"/>
        <v>-</v>
      </c>
      <c r="U1858" s="560">
        <f t="shared" si="497"/>
        <v>0</v>
      </c>
      <c r="V1858" s="560">
        <f t="shared" si="498"/>
        <v>0</v>
      </c>
      <c r="W1858" s="560">
        <f t="shared" si="499"/>
        <v>0</v>
      </c>
    </row>
    <row r="1859" spans="1:23" ht="21" customHeight="1">
      <c r="A1859" s="316" t="str">
        <f t="shared" si="490"/>
        <v/>
      </c>
      <c r="B1859" s="316" t="str">
        <f t="shared" si="491"/>
        <v/>
      </c>
      <c r="C1859" s="316" t="str">
        <f>IF(AND(F1859&lt;&gt;"",G1859&lt;&gt;""),COUNT($C$32:C1858)+1,"")</f>
        <v/>
      </c>
      <c r="D1859" s="292" t="str">
        <f t="shared" si="492"/>
        <v/>
      </c>
      <c r="E1859" s="292" t="str">
        <f t="shared" si="493"/>
        <v/>
      </c>
      <c r="F1859" s="316"/>
      <c r="G1859" s="316"/>
      <c r="H1859" s="317"/>
      <c r="I1859" s="316" t="s">
        <v>445</v>
      </c>
      <c r="J1859" s="318"/>
      <c r="K1859" s="319"/>
      <c r="L1859" s="292" t="s">
        <v>446</v>
      </c>
      <c r="M1859" s="324"/>
      <c r="N1859" s="294" t="str">
        <f t="shared" si="494"/>
        <v/>
      </c>
      <c r="O1859" s="319"/>
      <c r="P1859" s="296" t="str">
        <f t="shared" si="495"/>
        <v/>
      </c>
      <c r="Q1859" s="552"/>
      <c r="R1859" s="551"/>
      <c r="S1859" s="291"/>
      <c r="T1859" t="str">
        <f t="shared" si="496"/>
        <v>-</v>
      </c>
      <c r="U1859" s="560">
        <f t="shared" si="497"/>
        <v>0</v>
      </c>
      <c r="V1859" s="560">
        <f t="shared" si="498"/>
        <v>0</v>
      </c>
      <c r="W1859" s="560">
        <f t="shared" si="499"/>
        <v>0</v>
      </c>
    </row>
    <row r="1860" spans="1:23" ht="21" customHeight="1">
      <c r="A1860" s="316" t="str">
        <f t="shared" si="490"/>
        <v/>
      </c>
      <c r="B1860" s="316" t="str">
        <f t="shared" si="491"/>
        <v/>
      </c>
      <c r="C1860" s="316" t="str">
        <f>IF(AND(F1860&lt;&gt;"",G1860&lt;&gt;""),COUNT($C$32:C1859)+1,"")</f>
        <v/>
      </c>
      <c r="D1860" s="292" t="str">
        <f t="shared" si="492"/>
        <v/>
      </c>
      <c r="E1860" s="292" t="str">
        <f t="shared" si="493"/>
        <v/>
      </c>
      <c r="F1860" s="316"/>
      <c r="G1860" s="316"/>
      <c r="H1860" s="317"/>
      <c r="I1860" s="316" t="s">
        <v>445</v>
      </c>
      <c r="J1860" s="318"/>
      <c r="K1860" s="319"/>
      <c r="L1860" s="292" t="s">
        <v>446</v>
      </c>
      <c r="M1860" s="324"/>
      <c r="N1860" s="294" t="str">
        <f t="shared" si="494"/>
        <v/>
      </c>
      <c r="O1860" s="319"/>
      <c r="P1860" s="296" t="str">
        <f t="shared" si="495"/>
        <v/>
      </c>
      <c r="Q1860" s="552"/>
      <c r="R1860" s="551"/>
      <c r="S1860" s="291"/>
      <c r="T1860" t="str">
        <f t="shared" si="496"/>
        <v>-</v>
      </c>
      <c r="U1860" s="560">
        <f t="shared" si="497"/>
        <v>0</v>
      </c>
      <c r="V1860" s="560">
        <f t="shared" si="498"/>
        <v>0</v>
      </c>
      <c r="W1860" s="560">
        <f t="shared" si="499"/>
        <v>0</v>
      </c>
    </row>
    <row r="1861" spans="1:23" ht="21" customHeight="1">
      <c r="A1861" s="316" t="str">
        <f t="shared" si="490"/>
        <v/>
      </c>
      <c r="B1861" s="316" t="str">
        <f t="shared" si="491"/>
        <v/>
      </c>
      <c r="C1861" s="316" t="str">
        <f>IF(AND(F1861&lt;&gt;"",G1861&lt;&gt;""),COUNT($C$32:C1860)+1,"")</f>
        <v/>
      </c>
      <c r="D1861" s="292" t="str">
        <f t="shared" si="492"/>
        <v/>
      </c>
      <c r="E1861" s="292" t="str">
        <f t="shared" si="493"/>
        <v/>
      </c>
      <c r="F1861" s="316"/>
      <c r="G1861" s="316"/>
      <c r="H1861" s="317"/>
      <c r="I1861" s="316" t="s">
        <v>445</v>
      </c>
      <c r="J1861" s="318"/>
      <c r="K1861" s="319"/>
      <c r="L1861" s="292" t="s">
        <v>446</v>
      </c>
      <c r="M1861" s="324"/>
      <c r="N1861" s="294" t="str">
        <f t="shared" si="494"/>
        <v/>
      </c>
      <c r="O1861" s="319"/>
      <c r="P1861" s="296" t="str">
        <f t="shared" si="495"/>
        <v/>
      </c>
      <c r="Q1861" s="552"/>
      <c r="R1861" s="551"/>
      <c r="S1861" s="291"/>
      <c r="T1861" t="str">
        <f t="shared" si="496"/>
        <v>-</v>
      </c>
      <c r="U1861" s="560">
        <f t="shared" si="497"/>
        <v>0</v>
      </c>
      <c r="V1861" s="560">
        <f t="shared" si="498"/>
        <v>0</v>
      </c>
      <c r="W1861" s="560">
        <f t="shared" si="499"/>
        <v>0</v>
      </c>
    </row>
    <row r="1862" spans="1:23" ht="21" customHeight="1">
      <c r="A1862" s="316" t="str">
        <f t="shared" si="490"/>
        <v/>
      </c>
      <c r="B1862" s="316" t="str">
        <f t="shared" si="491"/>
        <v/>
      </c>
      <c r="C1862" s="316" t="str">
        <f>IF(AND(F1862&lt;&gt;"",G1862&lt;&gt;""),COUNT($C$32:C1861)+1,"")</f>
        <v/>
      </c>
      <c r="D1862" s="292" t="str">
        <f t="shared" si="492"/>
        <v/>
      </c>
      <c r="E1862" s="292" t="str">
        <f t="shared" si="493"/>
        <v/>
      </c>
      <c r="F1862" s="316"/>
      <c r="G1862" s="316"/>
      <c r="H1862" s="317"/>
      <c r="I1862" s="316" t="s">
        <v>445</v>
      </c>
      <c r="J1862" s="318"/>
      <c r="K1862" s="319"/>
      <c r="L1862" s="292" t="s">
        <v>446</v>
      </c>
      <c r="M1862" s="324"/>
      <c r="N1862" s="294" t="str">
        <f t="shared" si="494"/>
        <v/>
      </c>
      <c r="O1862" s="319"/>
      <c r="P1862" s="296" t="str">
        <f t="shared" si="495"/>
        <v/>
      </c>
      <c r="Q1862" s="552"/>
      <c r="R1862" s="551"/>
      <c r="S1862" s="291"/>
      <c r="T1862" t="str">
        <f t="shared" si="496"/>
        <v>-</v>
      </c>
      <c r="U1862" s="560">
        <f t="shared" si="497"/>
        <v>0</v>
      </c>
      <c r="V1862" s="560">
        <f t="shared" si="498"/>
        <v>0</v>
      </c>
      <c r="W1862" s="560">
        <f t="shared" si="499"/>
        <v>0</v>
      </c>
    </row>
    <row r="1863" spans="1:23" ht="21" customHeight="1">
      <c r="A1863" s="316" t="str">
        <f t="shared" si="490"/>
        <v/>
      </c>
      <c r="B1863" s="316" t="str">
        <f t="shared" si="491"/>
        <v/>
      </c>
      <c r="C1863" s="316" t="str">
        <f>IF(AND(F1863&lt;&gt;"",G1863&lt;&gt;""),COUNT($C$32:C1862)+1,"")</f>
        <v/>
      </c>
      <c r="D1863" s="292" t="str">
        <f t="shared" si="492"/>
        <v/>
      </c>
      <c r="E1863" s="292" t="str">
        <f t="shared" si="493"/>
        <v/>
      </c>
      <c r="F1863" s="316"/>
      <c r="G1863" s="316"/>
      <c r="H1863" s="317"/>
      <c r="I1863" s="316" t="s">
        <v>445</v>
      </c>
      <c r="J1863" s="318"/>
      <c r="K1863" s="319"/>
      <c r="L1863" s="292" t="s">
        <v>446</v>
      </c>
      <c r="M1863" s="324"/>
      <c r="N1863" s="294" t="str">
        <f t="shared" si="494"/>
        <v/>
      </c>
      <c r="O1863" s="319"/>
      <c r="P1863" s="296" t="str">
        <f t="shared" si="495"/>
        <v/>
      </c>
      <c r="Q1863" s="552"/>
      <c r="R1863" s="551"/>
      <c r="S1863" s="291"/>
      <c r="T1863" t="str">
        <f t="shared" si="496"/>
        <v>-</v>
      </c>
      <c r="U1863" s="560">
        <f t="shared" si="497"/>
        <v>0</v>
      </c>
      <c r="V1863" s="560">
        <f t="shared" si="498"/>
        <v>0</v>
      </c>
      <c r="W1863" s="560">
        <f t="shared" si="499"/>
        <v>0</v>
      </c>
    </row>
    <row r="1864" spans="1:23" ht="21" customHeight="1">
      <c r="A1864" s="316" t="str">
        <f t="shared" si="490"/>
        <v/>
      </c>
      <c r="B1864" s="316" t="str">
        <f t="shared" si="491"/>
        <v/>
      </c>
      <c r="C1864" s="316" t="str">
        <f>IF(AND(F1864&lt;&gt;"",G1864&lt;&gt;""),COUNT($C$32:C1863)+1,"")</f>
        <v/>
      </c>
      <c r="D1864" s="292" t="str">
        <f t="shared" si="492"/>
        <v/>
      </c>
      <c r="E1864" s="292" t="str">
        <f t="shared" si="493"/>
        <v/>
      </c>
      <c r="F1864" s="316"/>
      <c r="G1864" s="316"/>
      <c r="H1864" s="317"/>
      <c r="I1864" s="316" t="s">
        <v>445</v>
      </c>
      <c r="J1864" s="318"/>
      <c r="K1864" s="319"/>
      <c r="L1864" s="292" t="s">
        <v>446</v>
      </c>
      <c r="M1864" s="324"/>
      <c r="N1864" s="294" t="str">
        <f t="shared" si="494"/>
        <v/>
      </c>
      <c r="O1864" s="319"/>
      <c r="P1864" s="296" t="str">
        <f t="shared" si="495"/>
        <v/>
      </c>
      <c r="Q1864" s="552"/>
      <c r="R1864" s="551"/>
      <c r="S1864" s="291"/>
      <c r="T1864" t="str">
        <f t="shared" si="496"/>
        <v>-</v>
      </c>
      <c r="U1864" s="560">
        <f t="shared" si="497"/>
        <v>0</v>
      </c>
      <c r="V1864" s="560">
        <f t="shared" si="498"/>
        <v>0</v>
      </c>
      <c r="W1864" s="560">
        <f t="shared" si="499"/>
        <v>0</v>
      </c>
    </row>
    <row r="1865" spans="1:23" ht="21" customHeight="1">
      <c r="A1865" s="316" t="str">
        <f t="shared" si="490"/>
        <v/>
      </c>
      <c r="B1865" s="316" t="str">
        <f t="shared" si="491"/>
        <v/>
      </c>
      <c r="C1865" s="316" t="str">
        <f>IF(AND(F1865&lt;&gt;"",G1865&lt;&gt;""),COUNT($C$32:C1864)+1,"")</f>
        <v/>
      </c>
      <c r="D1865" s="292" t="str">
        <f t="shared" si="492"/>
        <v/>
      </c>
      <c r="E1865" s="292" t="str">
        <f t="shared" si="493"/>
        <v/>
      </c>
      <c r="F1865" s="316"/>
      <c r="G1865" s="316"/>
      <c r="H1865" s="317"/>
      <c r="I1865" s="316" t="s">
        <v>445</v>
      </c>
      <c r="J1865" s="318"/>
      <c r="K1865" s="319"/>
      <c r="L1865" s="292" t="s">
        <v>446</v>
      </c>
      <c r="M1865" s="324"/>
      <c r="N1865" s="294" t="str">
        <f t="shared" si="494"/>
        <v/>
      </c>
      <c r="O1865" s="319"/>
      <c r="P1865" s="296" t="str">
        <f t="shared" si="495"/>
        <v/>
      </c>
      <c r="Q1865" s="552"/>
      <c r="R1865" s="551"/>
      <c r="S1865" s="291"/>
      <c r="T1865" t="str">
        <f t="shared" si="496"/>
        <v>-</v>
      </c>
      <c r="U1865" s="560">
        <f t="shared" si="497"/>
        <v>0</v>
      </c>
      <c r="V1865" s="560">
        <f t="shared" si="498"/>
        <v>0</v>
      </c>
      <c r="W1865" s="560">
        <f t="shared" si="499"/>
        <v>0</v>
      </c>
    </row>
    <row r="1866" spans="1:23" ht="21" customHeight="1">
      <c r="A1866" s="316" t="str">
        <f t="shared" si="490"/>
        <v/>
      </c>
      <c r="B1866" s="316" t="str">
        <f t="shared" si="491"/>
        <v/>
      </c>
      <c r="C1866" s="316" t="str">
        <f>IF(AND(F1866&lt;&gt;"",G1866&lt;&gt;""),COUNT($C$32:C1865)+1,"")</f>
        <v/>
      </c>
      <c r="D1866" s="292" t="str">
        <f t="shared" si="492"/>
        <v/>
      </c>
      <c r="E1866" s="292" t="str">
        <f t="shared" si="493"/>
        <v/>
      </c>
      <c r="F1866" s="316"/>
      <c r="G1866" s="316"/>
      <c r="H1866" s="317"/>
      <c r="I1866" s="316" t="s">
        <v>445</v>
      </c>
      <c r="J1866" s="318"/>
      <c r="K1866" s="319"/>
      <c r="L1866" s="292" t="s">
        <v>446</v>
      </c>
      <c r="M1866" s="324"/>
      <c r="N1866" s="294" t="str">
        <f t="shared" si="494"/>
        <v/>
      </c>
      <c r="O1866" s="319"/>
      <c r="P1866" s="296" t="str">
        <f t="shared" si="495"/>
        <v/>
      </c>
      <c r="Q1866" s="552"/>
      <c r="R1866" s="551"/>
      <c r="S1866" s="291"/>
      <c r="T1866" t="str">
        <f t="shared" si="496"/>
        <v>-</v>
      </c>
      <c r="U1866" s="560">
        <f t="shared" si="497"/>
        <v>0</v>
      </c>
      <c r="V1866" s="560">
        <f t="shared" si="498"/>
        <v>0</v>
      </c>
      <c r="W1866" s="560">
        <f t="shared" si="499"/>
        <v>0</v>
      </c>
    </row>
    <row r="1867" spans="1:23" ht="21" customHeight="1">
      <c r="A1867" s="316" t="str">
        <f t="shared" si="490"/>
        <v/>
      </c>
      <c r="B1867" s="316" t="str">
        <f t="shared" si="491"/>
        <v/>
      </c>
      <c r="C1867" s="316" t="str">
        <f>IF(AND(F1867&lt;&gt;"",G1867&lt;&gt;""),COUNT($C$32:C1866)+1,"")</f>
        <v/>
      </c>
      <c r="D1867" s="292" t="str">
        <f t="shared" si="492"/>
        <v/>
      </c>
      <c r="E1867" s="292" t="str">
        <f t="shared" si="493"/>
        <v/>
      </c>
      <c r="F1867" s="316"/>
      <c r="G1867" s="316"/>
      <c r="H1867" s="317"/>
      <c r="I1867" s="316" t="s">
        <v>445</v>
      </c>
      <c r="J1867" s="318"/>
      <c r="K1867" s="319"/>
      <c r="L1867" s="292" t="s">
        <v>446</v>
      </c>
      <c r="M1867" s="324"/>
      <c r="N1867" s="294" t="str">
        <f t="shared" si="494"/>
        <v/>
      </c>
      <c r="O1867" s="319"/>
      <c r="P1867" s="296" t="str">
        <f t="shared" si="495"/>
        <v/>
      </c>
      <c r="Q1867" s="552"/>
      <c r="R1867" s="551"/>
      <c r="S1867" s="291"/>
      <c r="T1867" t="str">
        <f t="shared" si="496"/>
        <v>-</v>
      </c>
      <c r="U1867" s="560">
        <f t="shared" si="497"/>
        <v>0</v>
      </c>
      <c r="V1867" s="560">
        <f t="shared" si="498"/>
        <v>0</v>
      </c>
      <c r="W1867" s="560">
        <f t="shared" si="499"/>
        <v>0</v>
      </c>
    </row>
    <row r="1868" spans="1:23" ht="21" customHeight="1">
      <c r="A1868" s="316" t="str">
        <f t="shared" si="490"/>
        <v/>
      </c>
      <c r="B1868" s="316" t="str">
        <f t="shared" si="491"/>
        <v/>
      </c>
      <c r="C1868" s="316" t="str">
        <f>IF(AND(F1868&lt;&gt;"",G1868&lt;&gt;""),COUNT($C$32:C1867)+1,"")</f>
        <v/>
      </c>
      <c r="D1868" s="292" t="str">
        <f t="shared" si="492"/>
        <v/>
      </c>
      <c r="E1868" s="292" t="str">
        <f t="shared" si="493"/>
        <v/>
      </c>
      <c r="F1868" s="316"/>
      <c r="G1868" s="316"/>
      <c r="H1868" s="317"/>
      <c r="I1868" s="316" t="s">
        <v>445</v>
      </c>
      <c r="J1868" s="318"/>
      <c r="K1868" s="319"/>
      <c r="L1868" s="292" t="s">
        <v>446</v>
      </c>
      <c r="M1868" s="324"/>
      <c r="N1868" s="294" t="str">
        <f t="shared" si="494"/>
        <v/>
      </c>
      <c r="O1868" s="319"/>
      <c r="P1868" s="296" t="str">
        <f t="shared" si="495"/>
        <v/>
      </c>
      <c r="Q1868" s="552"/>
      <c r="R1868" s="551"/>
      <c r="S1868" s="291"/>
      <c r="T1868" t="str">
        <f t="shared" si="496"/>
        <v>-</v>
      </c>
      <c r="U1868" s="560">
        <f t="shared" si="497"/>
        <v>0</v>
      </c>
      <c r="V1868" s="560">
        <f t="shared" si="498"/>
        <v>0</v>
      </c>
      <c r="W1868" s="560">
        <f t="shared" si="499"/>
        <v>0</v>
      </c>
    </row>
    <row r="1869" spans="1:23" ht="21" customHeight="1">
      <c r="A1869" s="316" t="str">
        <f t="shared" si="490"/>
        <v/>
      </c>
      <c r="B1869" s="316" t="str">
        <f t="shared" si="491"/>
        <v/>
      </c>
      <c r="C1869" s="316" t="str">
        <f>IF(AND(F1869&lt;&gt;"",G1869&lt;&gt;""),COUNT($C$32:C1868)+1,"")</f>
        <v/>
      </c>
      <c r="D1869" s="292" t="str">
        <f t="shared" si="492"/>
        <v/>
      </c>
      <c r="E1869" s="292" t="str">
        <f t="shared" si="493"/>
        <v/>
      </c>
      <c r="F1869" s="316"/>
      <c r="G1869" s="316"/>
      <c r="H1869" s="317"/>
      <c r="I1869" s="316" t="s">
        <v>445</v>
      </c>
      <c r="J1869" s="318"/>
      <c r="K1869" s="319"/>
      <c r="L1869" s="292" t="s">
        <v>446</v>
      </c>
      <c r="M1869" s="324"/>
      <c r="N1869" s="294" t="str">
        <f t="shared" si="494"/>
        <v/>
      </c>
      <c r="O1869" s="319"/>
      <c r="P1869" s="296" t="str">
        <f t="shared" si="495"/>
        <v/>
      </c>
      <c r="Q1869" s="552"/>
      <c r="R1869" s="551"/>
      <c r="S1869" s="291"/>
      <c r="T1869" t="str">
        <f t="shared" si="496"/>
        <v>-</v>
      </c>
      <c r="U1869" s="560">
        <f t="shared" si="497"/>
        <v>0</v>
      </c>
      <c r="V1869" s="560">
        <f t="shared" si="498"/>
        <v>0</v>
      </c>
      <c r="W1869" s="560">
        <f t="shared" si="499"/>
        <v>0</v>
      </c>
    </row>
    <row r="1870" spans="1:23" ht="21" customHeight="1">
      <c r="A1870" s="316" t="str">
        <f t="shared" si="490"/>
        <v/>
      </c>
      <c r="B1870" s="316" t="str">
        <f t="shared" si="491"/>
        <v/>
      </c>
      <c r="C1870" s="316" t="str">
        <f>IF(AND(F1870&lt;&gt;"",G1870&lt;&gt;""),COUNT($C$32:C1869)+1,"")</f>
        <v/>
      </c>
      <c r="D1870" s="292" t="str">
        <f t="shared" si="492"/>
        <v/>
      </c>
      <c r="E1870" s="292" t="str">
        <f t="shared" si="493"/>
        <v/>
      </c>
      <c r="F1870" s="316"/>
      <c r="G1870" s="316"/>
      <c r="H1870" s="317"/>
      <c r="I1870" s="316" t="s">
        <v>445</v>
      </c>
      <c r="J1870" s="318"/>
      <c r="K1870" s="319"/>
      <c r="L1870" s="292" t="s">
        <v>446</v>
      </c>
      <c r="M1870" s="324"/>
      <c r="N1870" s="294" t="str">
        <f t="shared" si="494"/>
        <v/>
      </c>
      <c r="O1870" s="319"/>
      <c r="P1870" s="296" t="str">
        <f t="shared" si="495"/>
        <v/>
      </c>
      <c r="Q1870" s="552"/>
      <c r="R1870" s="551"/>
      <c r="S1870" s="291"/>
      <c r="T1870" t="str">
        <f t="shared" si="496"/>
        <v>-</v>
      </c>
      <c r="U1870" s="560">
        <f t="shared" si="497"/>
        <v>0</v>
      </c>
      <c r="V1870" s="560">
        <f t="shared" si="498"/>
        <v>0</v>
      </c>
      <c r="W1870" s="560">
        <f t="shared" si="499"/>
        <v>0</v>
      </c>
    </row>
    <row r="1871" spans="1:23" ht="21" customHeight="1">
      <c r="A1871" s="316" t="str">
        <f t="shared" si="490"/>
        <v/>
      </c>
      <c r="B1871" s="316" t="str">
        <f t="shared" si="491"/>
        <v/>
      </c>
      <c r="C1871" s="316" t="str">
        <f>IF(AND(F1871&lt;&gt;"",G1871&lt;&gt;""),COUNT($C$32:C1870)+1,"")</f>
        <v/>
      </c>
      <c r="D1871" s="292" t="str">
        <f t="shared" si="492"/>
        <v/>
      </c>
      <c r="E1871" s="292" t="str">
        <f t="shared" si="493"/>
        <v/>
      </c>
      <c r="F1871" s="316"/>
      <c r="G1871" s="316"/>
      <c r="H1871" s="317"/>
      <c r="I1871" s="316" t="s">
        <v>445</v>
      </c>
      <c r="J1871" s="318"/>
      <c r="K1871" s="319"/>
      <c r="L1871" s="292" t="s">
        <v>446</v>
      </c>
      <c r="M1871" s="324"/>
      <c r="N1871" s="294" t="str">
        <f t="shared" si="494"/>
        <v/>
      </c>
      <c r="O1871" s="319"/>
      <c r="P1871" s="296" t="str">
        <f t="shared" si="495"/>
        <v/>
      </c>
      <c r="Q1871" s="552"/>
      <c r="R1871" s="551"/>
      <c r="S1871" s="291"/>
      <c r="T1871" t="str">
        <f t="shared" si="496"/>
        <v>-</v>
      </c>
      <c r="U1871" s="560">
        <f t="shared" si="497"/>
        <v>0</v>
      </c>
      <c r="V1871" s="560">
        <f t="shared" si="498"/>
        <v>0</v>
      </c>
      <c r="W1871" s="560">
        <f t="shared" si="499"/>
        <v>0</v>
      </c>
    </row>
    <row r="1872" spans="1:23" ht="21" customHeight="1">
      <c r="A1872" s="316" t="str">
        <f t="shared" si="490"/>
        <v/>
      </c>
      <c r="B1872" s="316" t="str">
        <f t="shared" si="491"/>
        <v/>
      </c>
      <c r="C1872" s="316" t="str">
        <f>IF(AND(F1872&lt;&gt;"",G1872&lt;&gt;""),COUNT($C$32:C1871)+1,"")</f>
        <v/>
      </c>
      <c r="D1872" s="292" t="str">
        <f t="shared" si="492"/>
        <v/>
      </c>
      <c r="E1872" s="292" t="str">
        <f t="shared" si="493"/>
        <v/>
      </c>
      <c r="F1872" s="316"/>
      <c r="G1872" s="316"/>
      <c r="H1872" s="317"/>
      <c r="I1872" s="316" t="s">
        <v>445</v>
      </c>
      <c r="J1872" s="318"/>
      <c r="K1872" s="319"/>
      <c r="L1872" s="292" t="s">
        <v>446</v>
      </c>
      <c r="M1872" s="324"/>
      <c r="N1872" s="294" t="str">
        <f t="shared" si="494"/>
        <v/>
      </c>
      <c r="O1872" s="319"/>
      <c r="P1872" s="296" t="str">
        <f t="shared" si="495"/>
        <v/>
      </c>
      <c r="Q1872" s="552"/>
      <c r="R1872" s="551"/>
      <c r="S1872" s="291"/>
      <c r="T1872" t="str">
        <f t="shared" si="496"/>
        <v>-</v>
      </c>
      <c r="U1872" s="560">
        <f t="shared" si="497"/>
        <v>0</v>
      </c>
      <c r="V1872" s="560">
        <f t="shared" si="498"/>
        <v>0</v>
      </c>
      <c r="W1872" s="560">
        <f t="shared" si="499"/>
        <v>0</v>
      </c>
    </row>
    <row r="1873" spans="1:23" ht="21" customHeight="1">
      <c r="A1873" s="316" t="str">
        <f t="shared" si="490"/>
        <v/>
      </c>
      <c r="B1873" s="316" t="str">
        <f t="shared" si="491"/>
        <v/>
      </c>
      <c r="C1873" s="316" t="str">
        <f>IF(AND(F1873&lt;&gt;"",G1873&lt;&gt;""),COUNT($C$32:C1872)+1,"")</f>
        <v/>
      </c>
      <c r="D1873" s="292" t="str">
        <f t="shared" si="492"/>
        <v/>
      </c>
      <c r="E1873" s="292" t="str">
        <f t="shared" si="493"/>
        <v/>
      </c>
      <c r="F1873" s="316"/>
      <c r="G1873" s="316"/>
      <c r="H1873" s="317"/>
      <c r="I1873" s="316" t="s">
        <v>445</v>
      </c>
      <c r="J1873" s="318"/>
      <c r="K1873" s="319"/>
      <c r="L1873" s="292" t="s">
        <v>446</v>
      </c>
      <c r="M1873" s="324"/>
      <c r="N1873" s="294" t="str">
        <f t="shared" si="494"/>
        <v/>
      </c>
      <c r="O1873" s="319"/>
      <c r="P1873" s="296" t="str">
        <f t="shared" si="495"/>
        <v/>
      </c>
      <c r="Q1873" s="552"/>
      <c r="R1873" s="551"/>
      <c r="S1873" s="291"/>
      <c r="T1873" t="str">
        <f t="shared" si="496"/>
        <v>-</v>
      </c>
      <c r="U1873" s="560">
        <f t="shared" si="497"/>
        <v>0</v>
      </c>
      <c r="V1873" s="560">
        <f t="shared" si="498"/>
        <v>0</v>
      </c>
      <c r="W1873" s="560">
        <f t="shared" si="499"/>
        <v>0</v>
      </c>
    </row>
    <row r="1874" spans="1:23" ht="21" customHeight="1">
      <c r="A1874" s="316" t="str">
        <f t="shared" si="490"/>
        <v/>
      </c>
      <c r="B1874" s="316" t="str">
        <f t="shared" si="491"/>
        <v/>
      </c>
      <c r="C1874" s="316" t="str">
        <f>IF(AND(F1874&lt;&gt;"",G1874&lt;&gt;""),COUNT($C$32:C1873)+1,"")</f>
        <v/>
      </c>
      <c r="D1874" s="292" t="str">
        <f t="shared" si="492"/>
        <v/>
      </c>
      <c r="E1874" s="292" t="str">
        <f t="shared" si="493"/>
        <v/>
      </c>
      <c r="F1874" s="316"/>
      <c r="G1874" s="316"/>
      <c r="H1874" s="317"/>
      <c r="I1874" s="316" t="s">
        <v>445</v>
      </c>
      <c r="J1874" s="318"/>
      <c r="K1874" s="319"/>
      <c r="L1874" s="292" t="s">
        <v>446</v>
      </c>
      <c r="M1874" s="324"/>
      <c r="N1874" s="294" t="str">
        <f t="shared" si="494"/>
        <v/>
      </c>
      <c r="O1874" s="319"/>
      <c r="P1874" s="296" t="str">
        <f t="shared" si="495"/>
        <v/>
      </c>
      <c r="Q1874" s="552"/>
      <c r="R1874" s="551"/>
      <c r="S1874" s="291"/>
      <c r="T1874" t="str">
        <f t="shared" si="496"/>
        <v>-</v>
      </c>
      <c r="U1874" s="560">
        <f t="shared" si="497"/>
        <v>0</v>
      </c>
      <c r="V1874" s="560">
        <f t="shared" si="498"/>
        <v>0</v>
      </c>
      <c r="W1874" s="560">
        <f t="shared" si="499"/>
        <v>0</v>
      </c>
    </row>
    <row r="1875" spans="1:23" ht="21" customHeight="1">
      <c r="A1875" s="316" t="str">
        <f t="shared" si="490"/>
        <v/>
      </c>
      <c r="B1875" s="316" t="str">
        <f t="shared" si="491"/>
        <v/>
      </c>
      <c r="C1875" s="316" t="str">
        <f>IF(AND(F1875&lt;&gt;"",G1875&lt;&gt;""),COUNT($C$32:C1874)+1,"")</f>
        <v/>
      </c>
      <c r="D1875" s="292" t="str">
        <f t="shared" si="492"/>
        <v/>
      </c>
      <c r="E1875" s="292" t="str">
        <f t="shared" si="493"/>
        <v/>
      </c>
      <c r="F1875" s="316"/>
      <c r="G1875" s="316"/>
      <c r="H1875" s="317"/>
      <c r="I1875" s="316" t="s">
        <v>445</v>
      </c>
      <c r="J1875" s="318"/>
      <c r="K1875" s="319"/>
      <c r="L1875" s="292" t="s">
        <v>446</v>
      </c>
      <c r="M1875" s="324"/>
      <c r="N1875" s="294" t="str">
        <f t="shared" si="494"/>
        <v/>
      </c>
      <c r="O1875" s="319"/>
      <c r="P1875" s="296" t="str">
        <f t="shared" si="495"/>
        <v/>
      </c>
      <c r="Q1875" s="552"/>
      <c r="R1875" s="551"/>
      <c r="S1875" s="291"/>
      <c r="T1875" t="str">
        <f t="shared" si="496"/>
        <v>-</v>
      </c>
      <c r="U1875" s="560">
        <f t="shared" si="497"/>
        <v>0</v>
      </c>
      <c r="V1875" s="560">
        <f t="shared" si="498"/>
        <v>0</v>
      </c>
      <c r="W1875" s="560">
        <f t="shared" si="499"/>
        <v>0</v>
      </c>
    </row>
    <row r="1876" spans="1:23" ht="21" customHeight="1">
      <c r="A1876" s="316" t="str">
        <f t="shared" si="490"/>
        <v/>
      </c>
      <c r="B1876" s="316" t="str">
        <f t="shared" si="491"/>
        <v/>
      </c>
      <c r="C1876" s="316" t="str">
        <f>IF(AND(F1876&lt;&gt;"",G1876&lt;&gt;""),COUNT($C$32:C1875)+1,"")</f>
        <v/>
      </c>
      <c r="D1876" s="292" t="str">
        <f t="shared" si="492"/>
        <v/>
      </c>
      <c r="E1876" s="292" t="str">
        <f t="shared" si="493"/>
        <v/>
      </c>
      <c r="F1876" s="316"/>
      <c r="G1876" s="316"/>
      <c r="H1876" s="317"/>
      <c r="I1876" s="316" t="s">
        <v>445</v>
      </c>
      <c r="J1876" s="318"/>
      <c r="K1876" s="319"/>
      <c r="L1876" s="292" t="s">
        <v>446</v>
      </c>
      <c r="M1876" s="324"/>
      <c r="N1876" s="294" t="str">
        <f t="shared" si="494"/>
        <v/>
      </c>
      <c r="O1876" s="319"/>
      <c r="P1876" s="296" t="str">
        <f t="shared" si="495"/>
        <v/>
      </c>
      <c r="Q1876" s="552"/>
      <c r="R1876" s="551"/>
      <c r="S1876" s="291"/>
      <c r="T1876" t="str">
        <f t="shared" si="496"/>
        <v>-</v>
      </c>
      <c r="U1876" s="560">
        <f t="shared" si="497"/>
        <v>0</v>
      </c>
      <c r="V1876" s="560">
        <f t="shared" si="498"/>
        <v>0</v>
      </c>
      <c r="W1876" s="560">
        <f t="shared" si="499"/>
        <v>0</v>
      </c>
    </row>
    <row r="1877" spans="1:23" ht="21" customHeight="1">
      <c r="A1877" s="316" t="str">
        <f t="shared" si="490"/>
        <v/>
      </c>
      <c r="B1877" s="316" t="str">
        <f t="shared" si="491"/>
        <v/>
      </c>
      <c r="C1877" s="316" t="str">
        <f>IF(AND(F1877&lt;&gt;"",G1877&lt;&gt;""),COUNT($C$32:C1876)+1,"")</f>
        <v/>
      </c>
      <c r="D1877" s="292" t="str">
        <f t="shared" si="492"/>
        <v/>
      </c>
      <c r="E1877" s="292" t="str">
        <f t="shared" si="493"/>
        <v/>
      </c>
      <c r="F1877" s="316"/>
      <c r="G1877" s="316"/>
      <c r="H1877" s="317"/>
      <c r="I1877" s="316" t="s">
        <v>445</v>
      </c>
      <c r="J1877" s="318"/>
      <c r="K1877" s="319"/>
      <c r="L1877" s="292" t="s">
        <v>446</v>
      </c>
      <c r="M1877" s="324"/>
      <c r="N1877" s="294" t="str">
        <f t="shared" si="494"/>
        <v/>
      </c>
      <c r="O1877" s="319"/>
      <c r="P1877" s="296" t="str">
        <f t="shared" si="495"/>
        <v/>
      </c>
      <c r="Q1877" s="552"/>
      <c r="R1877" s="551"/>
      <c r="S1877" s="291"/>
      <c r="T1877" t="str">
        <f t="shared" si="496"/>
        <v>-</v>
      </c>
      <c r="U1877" s="560">
        <f t="shared" si="497"/>
        <v>0</v>
      </c>
      <c r="V1877" s="560">
        <f t="shared" si="498"/>
        <v>0</v>
      </c>
      <c r="W1877" s="560">
        <f t="shared" si="499"/>
        <v>0</v>
      </c>
    </row>
    <row r="1878" spans="1:23" ht="21" customHeight="1">
      <c r="A1878" s="316" t="str">
        <f t="shared" si="490"/>
        <v/>
      </c>
      <c r="B1878" s="316" t="str">
        <f t="shared" si="491"/>
        <v/>
      </c>
      <c r="C1878" s="316" t="str">
        <f>IF(AND(F1878&lt;&gt;"",G1878&lt;&gt;""),COUNT($C$32:C1877)+1,"")</f>
        <v/>
      </c>
      <c r="D1878" s="292" t="str">
        <f t="shared" si="492"/>
        <v/>
      </c>
      <c r="E1878" s="292" t="str">
        <f t="shared" si="493"/>
        <v/>
      </c>
      <c r="F1878" s="316"/>
      <c r="G1878" s="316"/>
      <c r="H1878" s="317"/>
      <c r="I1878" s="316" t="s">
        <v>445</v>
      </c>
      <c r="J1878" s="318"/>
      <c r="K1878" s="319"/>
      <c r="L1878" s="292" t="s">
        <v>446</v>
      </c>
      <c r="M1878" s="324"/>
      <c r="N1878" s="294" t="str">
        <f t="shared" si="494"/>
        <v/>
      </c>
      <c r="O1878" s="319"/>
      <c r="P1878" s="296" t="str">
        <f t="shared" si="495"/>
        <v/>
      </c>
      <c r="Q1878" s="552"/>
      <c r="R1878" s="551"/>
      <c r="S1878" s="291"/>
      <c r="T1878" t="str">
        <f t="shared" si="496"/>
        <v>-</v>
      </c>
      <c r="U1878" s="560">
        <f t="shared" si="497"/>
        <v>0</v>
      </c>
      <c r="V1878" s="560">
        <f t="shared" si="498"/>
        <v>0</v>
      </c>
      <c r="W1878" s="560">
        <f t="shared" si="499"/>
        <v>0</v>
      </c>
    </row>
    <row r="1879" spans="1:23" ht="21" customHeight="1">
      <c r="A1879" s="316" t="str">
        <f t="shared" si="490"/>
        <v/>
      </c>
      <c r="B1879" s="316" t="str">
        <f t="shared" si="491"/>
        <v/>
      </c>
      <c r="C1879" s="316" t="str">
        <f>IF(AND(F1879&lt;&gt;"",G1879&lt;&gt;""),COUNT($C$32:C1878)+1,"")</f>
        <v/>
      </c>
      <c r="D1879" s="292" t="str">
        <f t="shared" si="492"/>
        <v/>
      </c>
      <c r="E1879" s="292" t="str">
        <f t="shared" si="493"/>
        <v/>
      </c>
      <c r="F1879" s="316"/>
      <c r="G1879" s="316"/>
      <c r="H1879" s="317"/>
      <c r="I1879" s="316" t="s">
        <v>445</v>
      </c>
      <c r="J1879" s="318"/>
      <c r="K1879" s="319"/>
      <c r="L1879" s="292" t="s">
        <v>446</v>
      </c>
      <c r="M1879" s="324"/>
      <c r="N1879" s="294" t="str">
        <f t="shared" si="494"/>
        <v/>
      </c>
      <c r="O1879" s="319"/>
      <c r="P1879" s="296" t="str">
        <f t="shared" si="495"/>
        <v/>
      </c>
      <c r="Q1879" s="552"/>
      <c r="R1879" s="551"/>
      <c r="S1879" s="291"/>
      <c r="T1879" t="str">
        <f t="shared" si="496"/>
        <v>-</v>
      </c>
      <c r="U1879" s="560">
        <f t="shared" si="497"/>
        <v>0</v>
      </c>
      <c r="V1879" s="560">
        <f t="shared" si="498"/>
        <v>0</v>
      </c>
      <c r="W1879" s="560">
        <f t="shared" si="499"/>
        <v>0</v>
      </c>
    </row>
    <row r="1880" spans="1:23" ht="21" customHeight="1">
      <c r="A1880" s="316" t="str">
        <f t="shared" si="490"/>
        <v/>
      </c>
      <c r="B1880" s="316" t="str">
        <f t="shared" si="491"/>
        <v/>
      </c>
      <c r="C1880" s="316" t="str">
        <f>IF(AND(F1880&lt;&gt;"",G1880&lt;&gt;""),COUNT($C$32:C1879)+1,"")</f>
        <v/>
      </c>
      <c r="D1880" s="292" t="str">
        <f t="shared" si="492"/>
        <v/>
      </c>
      <c r="E1880" s="292" t="str">
        <f t="shared" si="493"/>
        <v/>
      </c>
      <c r="F1880" s="316"/>
      <c r="G1880" s="316"/>
      <c r="H1880" s="317"/>
      <c r="I1880" s="316" t="s">
        <v>445</v>
      </c>
      <c r="J1880" s="318"/>
      <c r="K1880" s="319"/>
      <c r="L1880" s="292" t="s">
        <v>446</v>
      </c>
      <c r="M1880" s="324"/>
      <c r="N1880" s="294" t="str">
        <f t="shared" si="494"/>
        <v/>
      </c>
      <c r="O1880" s="319"/>
      <c r="P1880" s="296" t="str">
        <f t="shared" si="495"/>
        <v/>
      </c>
      <c r="Q1880" s="552"/>
      <c r="R1880" s="551"/>
      <c r="S1880" s="291"/>
      <c r="T1880" t="str">
        <f t="shared" si="496"/>
        <v>-</v>
      </c>
      <c r="U1880" s="560">
        <f t="shared" si="497"/>
        <v>0</v>
      </c>
      <c r="V1880" s="560">
        <f t="shared" si="498"/>
        <v>0</v>
      </c>
      <c r="W1880" s="560">
        <f t="shared" si="499"/>
        <v>0</v>
      </c>
    </row>
    <row r="1881" spans="1:23" ht="21" customHeight="1">
      <c r="A1881" s="316" t="str">
        <f t="shared" si="490"/>
        <v/>
      </c>
      <c r="B1881" s="316" t="str">
        <f t="shared" si="491"/>
        <v/>
      </c>
      <c r="C1881" s="316" t="str">
        <f>IF(AND(F1881&lt;&gt;"",G1881&lt;&gt;""),COUNT($C$32:C1880)+1,"")</f>
        <v/>
      </c>
      <c r="D1881" s="292" t="str">
        <f t="shared" si="492"/>
        <v/>
      </c>
      <c r="E1881" s="292" t="str">
        <f t="shared" si="493"/>
        <v/>
      </c>
      <c r="F1881" s="316"/>
      <c r="G1881" s="316"/>
      <c r="H1881" s="317"/>
      <c r="I1881" s="316" t="s">
        <v>445</v>
      </c>
      <c r="J1881" s="318"/>
      <c r="K1881" s="319"/>
      <c r="L1881" s="292" t="s">
        <v>446</v>
      </c>
      <c r="M1881" s="324"/>
      <c r="N1881" s="294" t="str">
        <f t="shared" si="494"/>
        <v/>
      </c>
      <c r="O1881" s="319"/>
      <c r="P1881" s="296" t="str">
        <f t="shared" si="495"/>
        <v/>
      </c>
      <c r="Q1881" s="552"/>
      <c r="R1881" s="551"/>
      <c r="S1881" s="291"/>
      <c r="T1881" t="str">
        <f t="shared" si="496"/>
        <v>-</v>
      </c>
      <c r="U1881" s="560">
        <f t="shared" si="497"/>
        <v>0</v>
      </c>
      <c r="V1881" s="560">
        <f t="shared" si="498"/>
        <v>0</v>
      </c>
      <c r="W1881" s="560">
        <f t="shared" si="499"/>
        <v>0</v>
      </c>
    </row>
    <row r="1882" spans="1:23" ht="21" customHeight="1">
      <c r="A1882" s="316" t="str">
        <f t="shared" si="490"/>
        <v/>
      </c>
      <c r="B1882" s="316" t="str">
        <f t="shared" si="491"/>
        <v/>
      </c>
      <c r="C1882" s="316" t="str">
        <f>IF(AND(F1882&lt;&gt;"",G1882&lt;&gt;""),COUNT($C$32:C1881)+1,"")</f>
        <v/>
      </c>
      <c r="D1882" s="292" t="str">
        <f t="shared" si="492"/>
        <v/>
      </c>
      <c r="E1882" s="292" t="str">
        <f t="shared" si="493"/>
        <v/>
      </c>
      <c r="F1882" s="316"/>
      <c r="G1882" s="316"/>
      <c r="H1882" s="317"/>
      <c r="I1882" s="316" t="s">
        <v>445</v>
      </c>
      <c r="J1882" s="318"/>
      <c r="K1882" s="319"/>
      <c r="L1882" s="292" t="s">
        <v>446</v>
      </c>
      <c r="M1882" s="324"/>
      <c r="N1882" s="294" t="str">
        <f t="shared" si="494"/>
        <v/>
      </c>
      <c r="O1882" s="319"/>
      <c r="P1882" s="296" t="str">
        <f t="shared" si="495"/>
        <v/>
      </c>
      <c r="Q1882" s="552"/>
      <c r="R1882" s="551"/>
      <c r="S1882" s="291"/>
      <c r="T1882" t="str">
        <f t="shared" si="496"/>
        <v>-</v>
      </c>
      <c r="U1882" s="560">
        <f t="shared" si="497"/>
        <v>0</v>
      </c>
      <c r="V1882" s="560">
        <f t="shared" si="498"/>
        <v>0</v>
      </c>
      <c r="W1882" s="560">
        <f t="shared" si="499"/>
        <v>0</v>
      </c>
    </row>
    <row r="1883" spans="1:23" ht="21" customHeight="1">
      <c r="A1883" s="316" t="str">
        <f t="shared" si="490"/>
        <v/>
      </c>
      <c r="B1883" s="316" t="str">
        <f t="shared" si="491"/>
        <v/>
      </c>
      <c r="C1883" s="316" t="str">
        <f>IF(AND(F1883&lt;&gt;"",G1883&lt;&gt;""),COUNT($C$32:C1882)+1,"")</f>
        <v/>
      </c>
      <c r="D1883" s="292" t="str">
        <f t="shared" si="492"/>
        <v/>
      </c>
      <c r="E1883" s="292" t="str">
        <f t="shared" si="493"/>
        <v/>
      </c>
      <c r="F1883" s="316"/>
      <c r="G1883" s="316"/>
      <c r="H1883" s="317"/>
      <c r="I1883" s="316" t="s">
        <v>445</v>
      </c>
      <c r="J1883" s="318"/>
      <c r="K1883" s="319"/>
      <c r="L1883" s="292" t="s">
        <v>446</v>
      </c>
      <c r="M1883" s="324"/>
      <c r="N1883" s="294" t="str">
        <f t="shared" si="494"/>
        <v/>
      </c>
      <c r="O1883" s="319"/>
      <c r="P1883" s="296" t="str">
        <f t="shared" si="495"/>
        <v/>
      </c>
      <c r="Q1883" s="552"/>
      <c r="R1883" s="551"/>
      <c r="S1883" s="291"/>
      <c r="T1883" t="str">
        <f t="shared" si="496"/>
        <v>-</v>
      </c>
      <c r="U1883" s="560">
        <f t="shared" si="497"/>
        <v>0</v>
      </c>
      <c r="V1883" s="560">
        <f t="shared" si="498"/>
        <v>0</v>
      </c>
      <c r="W1883" s="560">
        <f t="shared" si="499"/>
        <v>0</v>
      </c>
    </row>
    <row r="1884" spans="1:23" ht="21" customHeight="1">
      <c r="A1884" s="316" t="str">
        <f t="shared" si="490"/>
        <v/>
      </c>
      <c r="B1884" s="316" t="str">
        <f t="shared" si="491"/>
        <v/>
      </c>
      <c r="C1884" s="316" t="str">
        <f>IF(AND(F1884&lt;&gt;"",G1884&lt;&gt;""),COUNT($C$32:C1883)+1,"")</f>
        <v/>
      </c>
      <c r="D1884" s="292" t="str">
        <f t="shared" si="492"/>
        <v/>
      </c>
      <c r="E1884" s="292" t="str">
        <f t="shared" si="493"/>
        <v/>
      </c>
      <c r="F1884" s="316"/>
      <c r="G1884" s="316"/>
      <c r="H1884" s="317"/>
      <c r="I1884" s="316" t="s">
        <v>445</v>
      </c>
      <c r="J1884" s="318"/>
      <c r="K1884" s="319"/>
      <c r="L1884" s="292" t="s">
        <v>446</v>
      </c>
      <c r="M1884" s="324"/>
      <c r="N1884" s="294" t="str">
        <f t="shared" si="494"/>
        <v/>
      </c>
      <c r="O1884" s="319"/>
      <c r="P1884" s="296" t="str">
        <f t="shared" si="495"/>
        <v/>
      </c>
      <c r="Q1884" s="552"/>
      <c r="R1884" s="551"/>
      <c r="S1884" s="291"/>
      <c r="T1884" t="str">
        <f t="shared" si="496"/>
        <v>-</v>
      </c>
      <c r="U1884" s="560">
        <f t="shared" si="497"/>
        <v>0</v>
      </c>
      <c r="V1884" s="560">
        <f t="shared" si="498"/>
        <v>0</v>
      </c>
      <c r="W1884" s="560">
        <f t="shared" si="499"/>
        <v>0</v>
      </c>
    </row>
    <row r="1885" spans="1:23" ht="21" customHeight="1">
      <c r="A1885" s="316" t="str">
        <f t="shared" si="490"/>
        <v/>
      </c>
      <c r="B1885" s="316" t="str">
        <f t="shared" si="491"/>
        <v/>
      </c>
      <c r="C1885" s="316" t="str">
        <f>IF(AND(F1885&lt;&gt;"",G1885&lt;&gt;""),COUNT($C$32:C1884)+1,"")</f>
        <v/>
      </c>
      <c r="D1885" s="292" t="str">
        <f t="shared" si="492"/>
        <v/>
      </c>
      <c r="E1885" s="292" t="str">
        <f t="shared" si="493"/>
        <v/>
      </c>
      <c r="F1885" s="316"/>
      <c r="G1885" s="316"/>
      <c r="H1885" s="317"/>
      <c r="I1885" s="316" t="s">
        <v>445</v>
      </c>
      <c r="J1885" s="318"/>
      <c r="K1885" s="319"/>
      <c r="L1885" s="292" t="s">
        <v>446</v>
      </c>
      <c r="M1885" s="324"/>
      <c r="N1885" s="294" t="str">
        <f t="shared" si="494"/>
        <v/>
      </c>
      <c r="O1885" s="319"/>
      <c r="P1885" s="296" t="str">
        <f t="shared" si="495"/>
        <v/>
      </c>
      <c r="Q1885" s="552"/>
      <c r="R1885" s="551"/>
      <c r="S1885" s="291"/>
      <c r="T1885" t="str">
        <f t="shared" si="496"/>
        <v>-</v>
      </c>
      <c r="U1885" s="560">
        <f t="shared" si="497"/>
        <v>0</v>
      </c>
      <c r="V1885" s="560">
        <f t="shared" si="498"/>
        <v>0</v>
      </c>
      <c r="W1885" s="560">
        <f t="shared" si="499"/>
        <v>0</v>
      </c>
    </row>
    <row r="1886" spans="1:23" ht="21" customHeight="1">
      <c r="A1886" s="316" t="str">
        <f t="shared" si="490"/>
        <v/>
      </c>
      <c r="B1886" s="316" t="str">
        <f t="shared" si="491"/>
        <v/>
      </c>
      <c r="C1886" s="316" t="str">
        <f>IF(AND(F1886&lt;&gt;"",G1886&lt;&gt;""),COUNT($C$32:C1885)+1,"")</f>
        <v/>
      </c>
      <c r="D1886" s="292" t="str">
        <f t="shared" si="492"/>
        <v/>
      </c>
      <c r="E1886" s="292" t="str">
        <f t="shared" si="493"/>
        <v/>
      </c>
      <c r="F1886" s="316"/>
      <c r="G1886" s="316"/>
      <c r="H1886" s="317"/>
      <c r="I1886" s="316" t="s">
        <v>445</v>
      </c>
      <c r="J1886" s="318"/>
      <c r="K1886" s="319"/>
      <c r="L1886" s="292" t="s">
        <v>446</v>
      </c>
      <c r="M1886" s="324"/>
      <c r="N1886" s="294" t="str">
        <f t="shared" si="494"/>
        <v/>
      </c>
      <c r="O1886" s="319"/>
      <c r="P1886" s="296" t="str">
        <f t="shared" si="495"/>
        <v/>
      </c>
      <c r="Q1886" s="552"/>
      <c r="R1886" s="551"/>
      <c r="S1886" s="291"/>
      <c r="T1886" t="str">
        <f t="shared" si="496"/>
        <v>-</v>
      </c>
      <c r="U1886" s="560">
        <f t="shared" si="497"/>
        <v>0</v>
      </c>
      <c r="V1886" s="560">
        <f t="shared" si="498"/>
        <v>0</v>
      </c>
      <c r="W1886" s="560">
        <f t="shared" si="499"/>
        <v>0</v>
      </c>
    </row>
    <row r="1887" spans="1:23" ht="21" customHeight="1">
      <c r="A1887" s="316" t="str">
        <f t="shared" si="490"/>
        <v/>
      </c>
      <c r="B1887" s="316" t="str">
        <f t="shared" si="491"/>
        <v/>
      </c>
      <c r="C1887" s="316" t="str">
        <f>IF(AND(F1887&lt;&gt;"",G1887&lt;&gt;""),COUNT($C$32:C1886)+1,"")</f>
        <v/>
      </c>
      <c r="D1887" s="292" t="str">
        <f t="shared" si="492"/>
        <v/>
      </c>
      <c r="E1887" s="292" t="str">
        <f t="shared" si="493"/>
        <v/>
      </c>
      <c r="F1887" s="316"/>
      <c r="G1887" s="316"/>
      <c r="H1887" s="317"/>
      <c r="I1887" s="316" t="s">
        <v>445</v>
      </c>
      <c r="J1887" s="318"/>
      <c r="K1887" s="319"/>
      <c r="L1887" s="292" t="s">
        <v>446</v>
      </c>
      <c r="M1887" s="324"/>
      <c r="N1887" s="294" t="str">
        <f t="shared" si="494"/>
        <v/>
      </c>
      <c r="O1887" s="319"/>
      <c r="P1887" s="296" t="str">
        <f t="shared" si="495"/>
        <v/>
      </c>
      <c r="Q1887" s="552"/>
      <c r="R1887" s="551"/>
      <c r="S1887" s="291"/>
      <c r="T1887" t="str">
        <f t="shared" si="496"/>
        <v>-</v>
      </c>
      <c r="U1887" s="560">
        <f t="shared" si="497"/>
        <v>0</v>
      </c>
      <c r="V1887" s="560">
        <f t="shared" si="498"/>
        <v>0</v>
      </c>
      <c r="W1887" s="560">
        <f t="shared" si="499"/>
        <v>0</v>
      </c>
    </row>
    <row r="1888" spans="1:23" ht="21" customHeight="1">
      <c r="A1888" s="316" t="str">
        <f t="shared" si="490"/>
        <v/>
      </c>
      <c r="B1888" s="316" t="str">
        <f t="shared" si="491"/>
        <v/>
      </c>
      <c r="C1888" s="316" t="str">
        <f>IF(AND(F1888&lt;&gt;"",G1888&lt;&gt;""),COUNT($C$32:C1887)+1,"")</f>
        <v/>
      </c>
      <c r="D1888" s="292" t="str">
        <f t="shared" si="492"/>
        <v/>
      </c>
      <c r="E1888" s="292" t="str">
        <f t="shared" si="493"/>
        <v/>
      </c>
      <c r="F1888" s="316"/>
      <c r="G1888" s="316"/>
      <c r="H1888" s="317"/>
      <c r="I1888" s="316" t="s">
        <v>445</v>
      </c>
      <c r="J1888" s="318"/>
      <c r="K1888" s="319"/>
      <c r="L1888" s="292" t="s">
        <v>446</v>
      </c>
      <c r="M1888" s="324"/>
      <c r="N1888" s="294" t="str">
        <f t="shared" si="494"/>
        <v/>
      </c>
      <c r="O1888" s="319"/>
      <c r="P1888" s="296" t="str">
        <f t="shared" si="495"/>
        <v/>
      </c>
      <c r="Q1888" s="552"/>
      <c r="R1888" s="551"/>
      <c r="S1888" s="291"/>
      <c r="T1888" t="str">
        <f t="shared" si="496"/>
        <v>-</v>
      </c>
      <c r="U1888" s="560">
        <f t="shared" si="497"/>
        <v>0</v>
      </c>
      <c r="V1888" s="560">
        <f t="shared" si="498"/>
        <v>0</v>
      </c>
      <c r="W1888" s="560">
        <f t="shared" si="499"/>
        <v>0</v>
      </c>
    </row>
    <row r="1889" spans="1:23" ht="21" customHeight="1">
      <c r="A1889" s="316" t="str">
        <f t="shared" si="490"/>
        <v/>
      </c>
      <c r="B1889" s="316" t="str">
        <f t="shared" si="491"/>
        <v/>
      </c>
      <c r="C1889" s="316" t="str">
        <f>IF(AND(F1889&lt;&gt;"",G1889&lt;&gt;""),COUNT($C$32:C1888)+1,"")</f>
        <v/>
      </c>
      <c r="D1889" s="292" t="str">
        <f t="shared" si="492"/>
        <v/>
      </c>
      <c r="E1889" s="292" t="str">
        <f t="shared" si="493"/>
        <v/>
      </c>
      <c r="F1889" s="316"/>
      <c r="G1889" s="316"/>
      <c r="H1889" s="317"/>
      <c r="I1889" s="316" t="s">
        <v>445</v>
      </c>
      <c r="J1889" s="318"/>
      <c r="K1889" s="319"/>
      <c r="L1889" s="292" t="s">
        <v>446</v>
      </c>
      <c r="M1889" s="324"/>
      <c r="N1889" s="294" t="str">
        <f t="shared" si="494"/>
        <v/>
      </c>
      <c r="O1889" s="319"/>
      <c r="P1889" s="296" t="str">
        <f t="shared" si="495"/>
        <v/>
      </c>
      <c r="Q1889" s="552"/>
      <c r="R1889" s="551"/>
      <c r="S1889" s="291"/>
      <c r="T1889" t="str">
        <f t="shared" si="496"/>
        <v>-</v>
      </c>
      <c r="U1889" s="560">
        <f t="shared" si="497"/>
        <v>0</v>
      </c>
      <c r="V1889" s="560">
        <f t="shared" si="498"/>
        <v>0</v>
      </c>
      <c r="W1889" s="560">
        <f t="shared" si="499"/>
        <v>0</v>
      </c>
    </row>
    <row r="1890" spans="1:23" ht="21" customHeight="1">
      <c r="A1890" s="316" t="str">
        <f t="shared" si="490"/>
        <v/>
      </c>
      <c r="B1890" s="316" t="str">
        <f t="shared" si="491"/>
        <v/>
      </c>
      <c r="C1890" s="316" t="str">
        <f>IF(AND(F1890&lt;&gt;"",G1890&lt;&gt;""),COUNT($C$32:C1889)+1,"")</f>
        <v/>
      </c>
      <c r="D1890" s="292" t="str">
        <f t="shared" si="492"/>
        <v/>
      </c>
      <c r="E1890" s="292" t="str">
        <f t="shared" si="493"/>
        <v/>
      </c>
      <c r="F1890" s="316"/>
      <c r="G1890" s="316"/>
      <c r="H1890" s="317"/>
      <c r="I1890" s="316" t="s">
        <v>445</v>
      </c>
      <c r="J1890" s="318"/>
      <c r="K1890" s="319"/>
      <c r="L1890" s="292" t="s">
        <v>446</v>
      </c>
      <c r="M1890" s="324"/>
      <c r="N1890" s="294" t="str">
        <f t="shared" si="494"/>
        <v/>
      </c>
      <c r="O1890" s="319"/>
      <c r="P1890" s="296" t="str">
        <f t="shared" si="495"/>
        <v/>
      </c>
      <c r="Q1890" s="552"/>
      <c r="R1890" s="551"/>
      <c r="S1890" s="291"/>
      <c r="T1890" t="str">
        <f t="shared" si="496"/>
        <v>-</v>
      </c>
      <c r="U1890" s="560">
        <f t="shared" si="497"/>
        <v>0</v>
      </c>
      <c r="V1890" s="560">
        <f t="shared" si="498"/>
        <v>0</v>
      </c>
      <c r="W1890" s="560">
        <f t="shared" si="499"/>
        <v>0</v>
      </c>
    </row>
    <row r="1891" spans="1:23" ht="21" customHeight="1">
      <c r="A1891" s="316" t="str">
        <f t="shared" si="490"/>
        <v/>
      </c>
      <c r="B1891" s="316" t="str">
        <f t="shared" si="491"/>
        <v/>
      </c>
      <c r="C1891" s="316" t="str">
        <f>IF(AND(F1891&lt;&gt;"",G1891&lt;&gt;""),COUNT($C$32:C1890)+1,"")</f>
        <v/>
      </c>
      <c r="D1891" s="292" t="str">
        <f t="shared" si="492"/>
        <v/>
      </c>
      <c r="E1891" s="292" t="str">
        <f t="shared" si="493"/>
        <v/>
      </c>
      <c r="F1891" s="316"/>
      <c r="G1891" s="316"/>
      <c r="H1891" s="317"/>
      <c r="I1891" s="316" t="s">
        <v>445</v>
      </c>
      <c r="J1891" s="318"/>
      <c r="K1891" s="319"/>
      <c r="L1891" s="292" t="s">
        <v>446</v>
      </c>
      <c r="M1891" s="324"/>
      <c r="N1891" s="294" t="str">
        <f t="shared" si="494"/>
        <v/>
      </c>
      <c r="O1891" s="319"/>
      <c r="P1891" s="296" t="str">
        <f t="shared" si="495"/>
        <v/>
      </c>
      <c r="Q1891" s="552"/>
      <c r="R1891" s="551"/>
      <c r="S1891" s="291"/>
      <c r="T1891" t="str">
        <f t="shared" si="496"/>
        <v>-</v>
      </c>
      <c r="U1891" s="560">
        <f t="shared" si="497"/>
        <v>0</v>
      </c>
      <c r="V1891" s="560">
        <f t="shared" si="498"/>
        <v>0</v>
      </c>
      <c r="W1891" s="560">
        <f t="shared" si="499"/>
        <v>0</v>
      </c>
    </row>
    <row r="1892" spans="1:23" ht="21" customHeight="1">
      <c r="A1892" s="316" t="str">
        <f t="shared" si="490"/>
        <v/>
      </c>
      <c r="B1892" s="316" t="str">
        <f t="shared" si="491"/>
        <v/>
      </c>
      <c r="C1892" s="316" t="str">
        <f>IF(AND(F1892&lt;&gt;"",G1892&lt;&gt;""),COUNT($C$32:C1891)+1,"")</f>
        <v/>
      </c>
      <c r="D1892" s="292" t="str">
        <f t="shared" si="492"/>
        <v/>
      </c>
      <c r="E1892" s="292" t="str">
        <f t="shared" si="493"/>
        <v/>
      </c>
      <c r="F1892" s="316"/>
      <c r="G1892" s="316"/>
      <c r="H1892" s="317"/>
      <c r="I1892" s="316" t="s">
        <v>445</v>
      </c>
      <c r="J1892" s="318"/>
      <c r="K1892" s="319"/>
      <c r="L1892" s="292" t="s">
        <v>446</v>
      </c>
      <c r="M1892" s="324"/>
      <c r="N1892" s="294" t="str">
        <f t="shared" si="494"/>
        <v/>
      </c>
      <c r="O1892" s="319"/>
      <c r="P1892" s="296" t="str">
        <f t="shared" si="495"/>
        <v/>
      </c>
      <c r="Q1892" s="552"/>
      <c r="R1892" s="551"/>
      <c r="S1892" s="291"/>
      <c r="T1892" t="str">
        <f t="shared" si="496"/>
        <v>-</v>
      </c>
      <c r="U1892" s="560">
        <f t="shared" si="497"/>
        <v>0</v>
      </c>
      <c r="V1892" s="560">
        <f t="shared" si="498"/>
        <v>0</v>
      </c>
      <c r="W1892" s="560">
        <f t="shared" si="499"/>
        <v>0</v>
      </c>
    </row>
    <row r="1893" spans="1:23" ht="21" customHeight="1">
      <c r="A1893" s="316" t="str">
        <f t="shared" si="490"/>
        <v/>
      </c>
      <c r="B1893" s="316" t="str">
        <f t="shared" si="491"/>
        <v/>
      </c>
      <c r="C1893" s="316" t="str">
        <f>IF(AND(F1893&lt;&gt;"",G1893&lt;&gt;""),COUNT($C$32:C1892)+1,"")</f>
        <v/>
      </c>
      <c r="D1893" s="292" t="str">
        <f t="shared" si="492"/>
        <v/>
      </c>
      <c r="E1893" s="292" t="str">
        <f t="shared" si="493"/>
        <v/>
      </c>
      <c r="F1893" s="316"/>
      <c r="G1893" s="316"/>
      <c r="H1893" s="317"/>
      <c r="I1893" s="316" t="s">
        <v>445</v>
      </c>
      <c r="J1893" s="318"/>
      <c r="K1893" s="319"/>
      <c r="L1893" s="292" t="s">
        <v>446</v>
      </c>
      <c r="M1893" s="324"/>
      <c r="N1893" s="294" t="str">
        <f t="shared" si="494"/>
        <v/>
      </c>
      <c r="O1893" s="319"/>
      <c r="P1893" s="296" t="str">
        <f t="shared" si="495"/>
        <v/>
      </c>
      <c r="Q1893" s="552"/>
      <c r="R1893" s="551"/>
      <c r="S1893" s="291"/>
      <c r="T1893" t="str">
        <f t="shared" si="496"/>
        <v>-</v>
      </c>
      <c r="U1893" s="560">
        <f t="shared" si="497"/>
        <v>0</v>
      </c>
      <c r="V1893" s="560">
        <f t="shared" si="498"/>
        <v>0</v>
      </c>
      <c r="W1893" s="560">
        <f t="shared" si="499"/>
        <v>0</v>
      </c>
    </row>
    <row r="1894" spans="1:23" ht="21" customHeight="1">
      <c r="A1894" s="316" t="str">
        <f t="shared" si="490"/>
        <v/>
      </c>
      <c r="B1894" s="316" t="str">
        <f t="shared" si="491"/>
        <v/>
      </c>
      <c r="C1894" s="316" t="str">
        <f>IF(AND(F1894&lt;&gt;"",G1894&lt;&gt;""),COUNT($C$32:C1893)+1,"")</f>
        <v/>
      </c>
      <c r="D1894" s="292" t="str">
        <f t="shared" si="492"/>
        <v/>
      </c>
      <c r="E1894" s="292" t="str">
        <f t="shared" si="493"/>
        <v/>
      </c>
      <c r="F1894" s="316"/>
      <c r="G1894" s="316"/>
      <c r="H1894" s="317"/>
      <c r="I1894" s="316" t="s">
        <v>445</v>
      </c>
      <c r="J1894" s="318"/>
      <c r="K1894" s="319"/>
      <c r="L1894" s="292" t="s">
        <v>446</v>
      </c>
      <c r="M1894" s="324"/>
      <c r="N1894" s="294" t="str">
        <f t="shared" si="494"/>
        <v/>
      </c>
      <c r="O1894" s="319"/>
      <c r="P1894" s="296" t="str">
        <f t="shared" si="495"/>
        <v/>
      </c>
      <c r="Q1894" s="552"/>
      <c r="R1894" s="551"/>
      <c r="S1894" s="291"/>
      <c r="T1894" t="str">
        <f t="shared" si="496"/>
        <v>-</v>
      </c>
      <c r="U1894" s="560">
        <f t="shared" si="497"/>
        <v>0</v>
      </c>
      <c r="V1894" s="560">
        <f t="shared" si="498"/>
        <v>0</v>
      </c>
      <c r="W1894" s="560">
        <f t="shared" si="499"/>
        <v>0</v>
      </c>
    </row>
    <row r="1895" spans="1:23" ht="21" customHeight="1">
      <c r="A1895" s="316" t="str">
        <f t="shared" si="490"/>
        <v/>
      </c>
      <c r="B1895" s="316" t="str">
        <f t="shared" si="491"/>
        <v/>
      </c>
      <c r="C1895" s="316" t="str">
        <f>IF(AND(F1895&lt;&gt;"",G1895&lt;&gt;""),COUNT($C$32:C1894)+1,"")</f>
        <v/>
      </c>
      <c r="D1895" s="292" t="str">
        <f t="shared" si="492"/>
        <v/>
      </c>
      <c r="E1895" s="292" t="str">
        <f t="shared" si="493"/>
        <v/>
      </c>
      <c r="F1895" s="316"/>
      <c r="G1895" s="316"/>
      <c r="H1895" s="317"/>
      <c r="I1895" s="316" t="s">
        <v>445</v>
      </c>
      <c r="J1895" s="318"/>
      <c r="K1895" s="319"/>
      <c r="L1895" s="292" t="s">
        <v>446</v>
      </c>
      <c r="M1895" s="324"/>
      <c r="N1895" s="294" t="str">
        <f t="shared" si="494"/>
        <v/>
      </c>
      <c r="O1895" s="319"/>
      <c r="P1895" s="296" t="str">
        <f t="shared" si="495"/>
        <v/>
      </c>
      <c r="Q1895" s="552"/>
      <c r="R1895" s="551"/>
      <c r="S1895" s="291"/>
      <c r="T1895" t="str">
        <f t="shared" si="496"/>
        <v>-</v>
      </c>
      <c r="U1895" s="560">
        <f t="shared" si="497"/>
        <v>0</v>
      </c>
      <c r="V1895" s="560">
        <f t="shared" si="498"/>
        <v>0</v>
      </c>
      <c r="W1895" s="560">
        <f t="shared" si="499"/>
        <v>0</v>
      </c>
    </row>
    <row r="1896" spans="1:23" ht="21" customHeight="1">
      <c r="A1896" s="316" t="str">
        <f t="shared" si="490"/>
        <v/>
      </c>
      <c r="B1896" s="316" t="str">
        <f t="shared" si="491"/>
        <v/>
      </c>
      <c r="C1896" s="316" t="str">
        <f>IF(AND(F1896&lt;&gt;"",G1896&lt;&gt;""),COUNT($C$32:C1895)+1,"")</f>
        <v/>
      </c>
      <c r="D1896" s="292" t="str">
        <f t="shared" si="492"/>
        <v/>
      </c>
      <c r="E1896" s="292" t="str">
        <f t="shared" si="493"/>
        <v/>
      </c>
      <c r="F1896" s="316"/>
      <c r="G1896" s="316"/>
      <c r="H1896" s="317"/>
      <c r="I1896" s="316" t="s">
        <v>445</v>
      </c>
      <c r="J1896" s="318"/>
      <c r="K1896" s="319"/>
      <c r="L1896" s="292" t="s">
        <v>446</v>
      </c>
      <c r="M1896" s="324"/>
      <c r="N1896" s="294" t="str">
        <f t="shared" si="494"/>
        <v/>
      </c>
      <c r="O1896" s="319"/>
      <c r="P1896" s="296" t="str">
        <f t="shared" si="495"/>
        <v/>
      </c>
      <c r="Q1896" s="552"/>
      <c r="R1896" s="551"/>
      <c r="S1896" s="291"/>
      <c r="T1896" t="str">
        <f t="shared" si="496"/>
        <v>-</v>
      </c>
      <c r="U1896" s="560">
        <f t="shared" si="497"/>
        <v>0</v>
      </c>
      <c r="V1896" s="560">
        <f t="shared" si="498"/>
        <v>0</v>
      </c>
      <c r="W1896" s="560">
        <f t="shared" si="499"/>
        <v>0</v>
      </c>
    </row>
    <row r="1897" spans="1:23" ht="21" customHeight="1">
      <c r="A1897" s="316" t="str">
        <f t="shared" si="490"/>
        <v/>
      </c>
      <c r="B1897" s="316" t="str">
        <f t="shared" si="491"/>
        <v/>
      </c>
      <c r="C1897" s="316" t="str">
        <f>IF(AND(F1897&lt;&gt;"",G1897&lt;&gt;""),COUNT($C$32:C1896)+1,"")</f>
        <v/>
      </c>
      <c r="D1897" s="292" t="str">
        <f t="shared" si="492"/>
        <v/>
      </c>
      <c r="E1897" s="292" t="str">
        <f t="shared" si="493"/>
        <v/>
      </c>
      <c r="F1897" s="316"/>
      <c r="G1897" s="316"/>
      <c r="H1897" s="317"/>
      <c r="I1897" s="316" t="s">
        <v>445</v>
      </c>
      <c r="J1897" s="318"/>
      <c r="K1897" s="319"/>
      <c r="L1897" s="292" t="s">
        <v>446</v>
      </c>
      <c r="M1897" s="324"/>
      <c r="N1897" s="294" t="str">
        <f t="shared" si="494"/>
        <v/>
      </c>
      <c r="O1897" s="319"/>
      <c r="P1897" s="296" t="str">
        <f t="shared" si="495"/>
        <v/>
      </c>
      <c r="Q1897" s="552"/>
      <c r="R1897" s="551"/>
      <c r="S1897" s="291"/>
      <c r="T1897" t="str">
        <f t="shared" si="496"/>
        <v>-</v>
      </c>
      <c r="U1897" s="560">
        <f t="shared" si="497"/>
        <v>0</v>
      </c>
      <c r="V1897" s="560">
        <f t="shared" si="498"/>
        <v>0</v>
      </c>
      <c r="W1897" s="560">
        <f t="shared" si="499"/>
        <v>0</v>
      </c>
    </row>
    <row r="1898" spans="1:23" ht="21" customHeight="1">
      <c r="A1898" s="316" t="str">
        <f t="shared" si="490"/>
        <v/>
      </c>
      <c r="B1898" s="316" t="str">
        <f t="shared" si="491"/>
        <v/>
      </c>
      <c r="C1898" s="316" t="str">
        <f>IF(AND(F1898&lt;&gt;"",G1898&lt;&gt;""),COUNT($C$32:C1897)+1,"")</f>
        <v/>
      </c>
      <c r="D1898" s="292" t="str">
        <f t="shared" si="492"/>
        <v/>
      </c>
      <c r="E1898" s="292" t="str">
        <f t="shared" si="493"/>
        <v/>
      </c>
      <c r="F1898" s="316"/>
      <c r="G1898" s="316"/>
      <c r="H1898" s="317"/>
      <c r="I1898" s="316" t="s">
        <v>445</v>
      </c>
      <c r="J1898" s="318"/>
      <c r="K1898" s="319"/>
      <c r="L1898" s="292" t="s">
        <v>446</v>
      </c>
      <c r="M1898" s="324"/>
      <c r="N1898" s="294" t="str">
        <f t="shared" si="494"/>
        <v/>
      </c>
      <c r="O1898" s="319"/>
      <c r="P1898" s="296" t="str">
        <f t="shared" si="495"/>
        <v/>
      </c>
      <c r="Q1898" s="552"/>
      <c r="R1898" s="551"/>
      <c r="S1898" s="291"/>
      <c r="T1898" t="str">
        <f t="shared" si="496"/>
        <v>-</v>
      </c>
      <c r="U1898" s="560">
        <f t="shared" si="497"/>
        <v>0</v>
      </c>
      <c r="V1898" s="560">
        <f t="shared" si="498"/>
        <v>0</v>
      </c>
      <c r="W1898" s="560">
        <f t="shared" si="499"/>
        <v>0</v>
      </c>
    </row>
    <row r="1899" spans="1:23" ht="21" customHeight="1">
      <c r="A1899" s="316" t="str">
        <f t="shared" si="490"/>
        <v/>
      </c>
      <c r="B1899" s="316" t="str">
        <f t="shared" si="491"/>
        <v/>
      </c>
      <c r="C1899" s="316" t="str">
        <f>IF(AND(F1899&lt;&gt;"",G1899&lt;&gt;""),COUNT($C$32:C1898)+1,"")</f>
        <v/>
      </c>
      <c r="D1899" s="292" t="str">
        <f t="shared" si="492"/>
        <v/>
      </c>
      <c r="E1899" s="292" t="str">
        <f t="shared" si="493"/>
        <v/>
      </c>
      <c r="F1899" s="316"/>
      <c r="G1899" s="316"/>
      <c r="H1899" s="317"/>
      <c r="I1899" s="316" t="s">
        <v>445</v>
      </c>
      <c r="J1899" s="318"/>
      <c r="K1899" s="319"/>
      <c r="L1899" s="292" t="s">
        <v>446</v>
      </c>
      <c r="M1899" s="324"/>
      <c r="N1899" s="294" t="str">
        <f t="shared" si="494"/>
        <v/>
      </c>
      <c r="O1899" s="319"/>
      <c r="P1899" s="296" t="str">
        <f t="shared" si="495"/>
        <v/>
      </c>
      <c r="Q1899" s="552"/>
      <c r="R1899" s="551"/>
      <c r="S1899" s="291"/>
      <c r="T1899" t="str">
        <f t="shared" si="496"/>
        <v>-</v>
      </c>
      <c r="U1899" s="560">
        <f t="shared" si="497"/>
        <v>0</v>
      </c>
      <c r="V1899" s="560">
        <f t="shared" si="498"/>
        <v>0</v>
      </c>
      <c r="W1899" s="560">
        <f t="shared" si="499"/>
        <v>0</v>
      </c>
    </row>
    <row r="1900" spans="1:23" ht="21" customHeight="1">
      <c r="A1900" s="316" t="str">
        <f t="shared" si="490"/>
        <v/>
      </c>
      <c r="B1900" s="316" t="str">
        <f t="shared" si="491"/>
        <v/>
      </c>
      <c r="C1900" s="316" t="str">
        <f>IF(AND(F1900&lt;&gt;"",G1900&lt;&gt;""),COUNT($C$32:C1899)+1,"")</f>
        <v/>
      </c>
      <c r="D1900" s="292" t="str">
        <f t="shared" si="492"/>
        <v/>
      </c>
      <c r="E1900" s="292" t="str">
        <f t="shared" si="493"/>
        <v/>
      </c>
      <c r="F1900" s="316"/>
      <c r="G1900" s="316"/>
      <c r="H1900" s="317"/>
      <c r="I1900" s="316" t="s">
        <v>445</v>
      </c>
      <c r="J1900" s="318"/>
      <c r="K1900" s="319"/>
      <c r="L1900" s="292" t="s">
        <v>446</v>
      </c>
      <c r="M1900" s="324"/>
      <c r="N1900" s="294" t="str">
        <f t="shared" si="494"/>
        <v/>
      </c>
      <c r="O1900" s="319"/>
      <c r="P1900" s="296" t="str">
        <f t="shared" si="495"/>
        <v/>
      </c>
      <c r="Q1900" s="552"/>
      <c r="R1900" s="551"/>
      <c r="S1900" s="291"/>
      <c r="T1900" t="str">
        <f t="shared" si="496"/>
        <v>-</v>
      </c>
      <c r="U1900" s="560">
        <f t="shared" si="497"/>
        <v>0</v>
      </c>
      <c r="V1900" s="560">
        <f t="shared" si="498"/>
        <v>0</v>
      </c>
      <c r="W1900" s="560">
        <f t="shared" si="499"/>
        <v>0</v>
      </c>
    </row>
    <row r="1901" spans="1:23" ht="21" customHeight="1">
      <c r="A1901" s="316" t="str">
        <f t="shared" si="490"/>
        <v/>
      </c>
      <c r="B1901" s="316" t="str">
        <f t="shared" si="491"/>
        <v/>
      </c>
      <c r="C1901" s="316" t="str">
        <f>IF(AND(F1901&lt;&gt;"",G1901&lt;&gt;""),COUNT($C$32:C1900)+1,"")</f>
        <v/>
      </c>
      <c r="D1901" s="292" t="str">
        <f t="shared" si="492"/>
        <v/>
      </c>
      <c r="E1901" s="292" t="str">
        <f t="shared" si="493"/>
        <v/>
      </c>
      <c r="F1901" s="316"/>
      <c r="G1901" s="316"/>
      <c r="H1901" s="317"/>
      <c r="I1901" s="316" t="s">
        <v>445</v>
      </c>
      <c r="J1901" s="318"/>
      <c r="K1901" s="319"/>
      <c r="L1901" s="292" t="s">
        <v>446</v>
      </c>
      <c r="M1901" s="324"/>
      <c r="N1901" s="294" t="str">
        <f t="shared" si="494"/>
        <v/>
      </c>
      <c r="O1901" s="319"/>
      <c r="P1901" s="296" t="str">
        <f t="shared" si="495"/>
        <v/>
      </c>
      <c r="Q1901" s="552"/>
      <c r="R1901" s="551"/>
      <c r="S1901" s="291"/>
      <c r="T1901" t="str">
        <f t="shared" si="496"/>
        <v>-</v>
      </c>
      <c r="U1901" s="560">
        <f t="shared" si="497"/>
        <v>0</v>
      </c>
      <c r="V1901" s="560">
        <f t="shared" si="498"/>
        <v>0</v>
      </c>
      <c r="W1901" s="560">
        <f t="shared" si="499"/>
        <v>0</v>
      </c>
    </row>
    <row r="1902" spans="1:23" ht="21" customHeight="1">
      <c r="A1902" s="316" t="str">
        <f t="shared" si="490"/>
        <v/>
      </c>
      <c r="B1902" s="316" t="str">
        <f t="shared" si="491"/>
        <v/>
      </c>
      <c r="C1902" s="316" t="str">
        <f>IF(AND(F1902&lt;&gt;"",G1902&lt;&gt;""),COUNT($C$32:C1901)+1,"")</f>
        <v/>
      </c>
      <c r="D1902" s="292" t="str">
        <f t="shared" si="492"/>
        <v/>
      </c>
      <c r="E1902" s="292" t="str">
        <f t="shared" si="493"/>
        <v/>
      </c>
      <c r="F1902" s="316"/>
      <c r="G1902" s="316"/>
      <c r="H1902" s="317"/>
      <c r="I1902" s="316" t="s">
        <v>445</v>
      </c>
      <c r="J1902" s="318"/>
      <c r="K1902" s="319"/>
      <c r="L1902" s="292" t="s">
        <v>446</v>
      </c>
      <c r="M1902" s="324"/>
      <c r="N1902" s="294" t="str">
        <f t="shared" si="494"/>
        <v/>
      </c>
      <c r="O1902" s="319"/>
      <c r="P1902" s="296" t="str">
        <f t="shared" si="495"/>
        <v/>
      </c>
      <c r="Q1902" s="552"/>
      <c r="R1902" s="551"/>
      <c r="S1902" s="291"/>
      <c r="T1902" t="str">
        <f t="shared" si="496"/>
        <v>-</v>
      </c>
      <c r="U1902" s="560">
        <f t="shared" si="497"/>
        <v>0</v>
      </c>
      <c r="V1902" s="560">
        <f t="shared" si="498"/>
        <v>0</v>
      </c>
      <c r="W1902" s="560">
        <f t="shared" si="499"/>
        <v>0</v>
      </c>
    </row>
    <row r="1903" spans="1:23" ht="21" customHeight="1">
      <c r="A1903" s="316" t="str">
        <f t="shared" si="490"/>
        <v/>
      </c>
      <c r="B1903" s="316" t="str">
        <f t="shared" si="491"/>
        <v/>
      </c>
      <c r="C1903" s="316" t="str">
        <f>IF(AND(F1903&lt;&gt;"",G1903&lt;&gt;""),COUNT($C$32:C1902)+1,"")</f>
        <v/>
      </c>
      <c r="D1903" s="292" t="str">
        <f t="shared" si="492"/>
        <v/>
      </c>
      <c r="E1903" s="292" t="str">
        <f t="shared" si="493"/>
        <v/>
      </c>
      <c r="F1903" s="316"/>
      <c r="G1903" s="316"/>
      <c r="H1903" s="317"/>
      <c r="I1903" s="316" t="s">
        <v>445</v>
      </c>
      <c r="J1903" s="318"/>
      <c r="K1903" s="319"/>
      <c r="L1903" s="292" t="s">
        <v>446</v>
      </c>
      <c r="M1903" s="324"/>
      <c r="N1903" s="294" t="str">
        <f t="shared" si="494"/>
        <v/>
      </c>
      <c r="O1903" s="319"/>
      <c r="P1903" s="296" t="str">
        <f t="shared" si="495"/>
        <v/>
      </c>
      <c r="Q1903" s="552"/>
      <c r="R1903" s="551"/>
      <c r="S1903" s="291"/>
      <c r="T1903" t="str">
        <f t="shared" si="496"/>
        <v>-</v>
      </c>
      <c r="U1903" s="560">
        <f t="shared" si="497"/>
        <v>0</v>
      </c>
      <c r="V1903" s="560">
        <f t="shared" si="498"/>
        <v>0</v>
      </c>
      <c r="W1903" s="560">
        <f t="shared" si="499"/>
        <v>0</v>
      </c>
    </row>
    <row r="1904" spans="1:23" ht="21" customHeight="1">
      <c r="A1904" s="316" t="str">
        <f t="shared" si="490"/>
        <v/>
      </c>
      <c r="B1904" s="316" t="str">
        <f t="shared" si="491"/>
        <v/>
      </c>
      <c r="C1904" s="316" t="str">
        <f>IF(AND(F1904&lt;&gt;"",G1904&lt;&gt;""),COUNT($C$32:C1903)+1,"")</f>
        <v/>
      </c>
      <c r="D1904" s="292" t="str">
        <f t="shared" si="492"/>
        <v/>
      </c>
      <c r="E1904" s="292" t="str">
        <f t="shared" si="493"/>
        <v/>
      </c>
      <c r="F1904" s="316"/>
      <c r="G1904" s="316"/>
      <c r="H1904" s="317"/>
      <c r="I1904" s="316" t="s">
        <v>445</v>
      </c>
      <c r="J1904" s="318"/>
      <c r="K1904" s="319"/>
      <c r="L1904" s="292" t="s">
        <v>446</v>
      </c>
      <c r="M1904" s="324"/>
      <c r="N1904" s="294" t="str">
        <f t="shared" si="494"/>
        <v/>
      </c>
      <c r="O1904" s="319"/>
      <c r="P1904" s="296" t="str">
        <f t="shared" si="495"/>
        <v/>
      </c>
      <c r="Q1904" s="552"/>
      <c r="R1904" s="551"/>
      <c r="S1904" s="291"/>
      <c r="T1904" t="str">
        <f t="shared" si="496"/>
        <v>-</v>
      </c>
      <c r="U1904" s="560">
        <f t="shared" si="497"/>
        <v>0</v>
      </c>
      <c r="V1904" s="560">
        <f t="shared" si="498"/>
        <v>0</v>
      </c>
      <c r="W1904" s="560">
        <f t="shared" si="499"/>
        <v>0</v>
      </c>
    </row>
    <row r="1905" spans="1:23" ht="21" customHeight="1">
      <c r="A1905" s="316" t="str">
        <f t="shared" si="490"/>
        <v/>
      </c>
      <c r="B1905" s="316" t="str">
        <f t="shared" si="491"/>
        <v/>
      </c>
      <c r="C1905" s="316" t="str">
        <f>IF(AND(F1905&lt;&gt;"",G1905&lt;&gt;""),COUNT($C$32:C1904)+1,"")</f>
        <v/>
      </c>
      <c r="D1905" s="292" t="str">
        <f t="shared" si="492"/>
        <v/>
      </c>
      <c r="E1905" s="292" t="str">
        <f t="shared" si="493"/>
        <v/>
      </c>
      <c r="F1905" s="316"/>
      <c r="G1905" s="316"/>
      <c r="H1905" s="317"/>
      <c r="I1905" s="316" t="s">
        <v>445</v>
      </c>
      <c r="J1905" s="318"/>
      <c r="K1905" s="319"/>
      <c r="L1905" s="292" t="s">
        <v>446</v>
      </c>
      <c r="M1905" s="324"/>
      <c r="N1905" s="294" t="str">
        <f t="shared" si="494"/>
        <v/>
      </c>
      <c r="O1905" s="319"/>
      <c r="P1905" s="296" t="str">
        <f t="shared" si="495"/>
        <v/>
      </c>
      <c r="Q1905" s="552"/>
      <c r="R1905" s="551"/>
      <c r="S1905" s="291"/>
      <c r="T1905" t="str">
        <f t="shared" si="496"/>
        <v>-</v>
      </c>
      <c r="U1905" s="560">
        <f t="shared" si="497"/>
        <v>0</v>
      </c>
      <c r="V1905" s="560">
        <f t="shared" si="498"/>
        <v>0</v>
      </c>
      <c r="W1905" s="560">
        <f t="shared" si="499"/>
        <v>0</v>
      </c>
    </row>
    <row r="1906" spans="1:23" ht="21" customHeight="1">
      <c r="A1906" s="316" t="str">
        <f t="shared" si="490"/>
        <v/>
      </c>
      <c r="B1906" s="316" t="str">
        <f t="shared" si="491"/>
        <v/>
      </c>
      <c r="C1906" s="316" t="str">
        <f>IF(AND(F1906&lt;&gt;"",G1906&lt;&gt;""),COUNT($C$32:C1905)+1,"")</f>
        <v/>
      </c>
      <c r="D1906" s="292" t="str">
        <f t="shared" si="492"/>
        <v/>
      </c>
      <c r="E1906" s="292" t="str">
        <f t="shared" si="493"/>
        <v/>
      </c>
      <c r="F1906" s="316"/>
      <c r="G1906" s="316"/>
      <c r="H1906" s="317"/>
      <c r="I1906" s="316" t="s">
        <v>445</v>
      </c>
      <c r="J1906" s="318"/>
      <c r="K1906" s="319"/>
      <c r="L1906" s="292" t="s">
        <v>446</v>
      </c>
      <c r="M1906" s="324"/>
      <c r="N1906" s="294" t="str">
        <f t="shared" si="494"/>
        <v/>
      </c>
      <c r="O1906" s="319"/>
      <c r="P1906" s="296" t="str">
        <f t="shared" si="495"/>
        <v/>
      </c>
      <c r="Q1906" s="552"/>
      <c r="R1906" s="551"/>
      <c r="S1906" s="291"/>
      <c r="T1906" t="str">
        <f t="shared" si="496"/>
        <v>-</v>
      </c>
      <c r="U1906" s="560">
        <f t="shared" si="497"/>
        <v>0</v>
      </c>
      <c r="V1906" s="560">
        <f t="shared" si="498"/>
        <v>0</v>
      </c>
      <c r="W1906" s="560">
        <f t="shared" si="499"/>
        <v>0</v>
      </c>
    </row>
    <row r="1907" spans="1:23" ht="21" customHeight="1">
      <c r="A1907" s="316" t="str">
        <f t="shared" si="490"/>
        <v/>
      </c>
      <c r="B1907" s="316" t="str">
        <f t="shared" si="491"/>
        <v/>
      </c>
      <c r="C1907" s="316" t="str">
        <f>IF(AND(F1907&lt;&gt;"",G1907&lt;&gt;""),COUNT($C$32:C1906)+1,"")</f>
        <v/>
      </c>
      <c r="D1907" s="292" t="str">
        <f t="shared" si="492"/>
        <v/>
      </c>
      <c r="E1907" s="292" t="str">
        <f t="shared" si="493"/>
        <v/>
      </c>
      <c r="F1907" s="316"/>
      <c r="G1907" s="316"/>
      <c r="H1907" s="317"/>
      <c r="I1907" s="316" t="s">
        <v>445</v>
      </c>
      <c r="J1907" s="318"/>
      <c r="K1907" s="319"/>
      <c r="L1907" s="292" t="s">
        <v>446</v>
      </c>
      <c r="M1907" s="324"/>
      <c r="N1907" s="294" t="str">
        <f t="shared" si="494"/>
        <v/>
      </c>
      <c r="O1907" s="319"/>
      <c r="P1907" s="296" t="str">
        <f t="shared" si="495"/>
        <v/>
      </c>
      <c r="Q1907" s="552"/>
      <c r="R1907" s="551"/>
      <c r="S1907" s="291"/>
      <c r="T1907" t="str">
        <f t="shared" si="496"/>
        <v>-</v>
      </c>
      <c r="U1907" s="560">
        <f t="shared" si="497"/>
        <v>0</v>
      </c>
      <c r="V1907" s="560">
        <f t="shared" si="498"/>
        <v>0</v>
      </c>
      <c r="W1907" s="560">
        <f t="shared" si="499"/>
        <v>0</v>
      </c>
    </row>
    <row r="1908" spans="1:23" ht="21" customHeight="1">
      <c r="A1908" s="316" t="str">
        <f t="shared" si="490"/>
        <v/>
      </c>
      <c r="B1908" s="316" t="str">
        <f t="shared" si="491"/>
        <v/>
      </c>
      <c r="C1908" s="316" t="str">
        <f>IF(AND(F1908&lt;&gt;"",G1908&lt;&gt;""),COUNT($C$32:C1907)+1,"")</f>
        <v/>
      </c>
      <c r="D1908" s="292" t="str">
        <f t="shared" si="492"/>
        <v/>
      </c>
      <c r="E1908" s="292" t="str">
        <f t="shared" si="493"/>
        <v/>
      </c>
      <c r="F1908" s="316"/>
      <c r="G1908" s="316"/>
      <c r="H1908" s="317"/>
      <c r="I1908" s="316" t="s">
        <v>445</v>
      </c>
      <c r="J1908" s="318"/>
      <c r="K1908" s="319"/>
      <c r="L1908" s="292" t="s">
        <v>446</v>
      </c>
      <c r="M1908" s="324"/>
      <c r="N1908" s="294" t="str">
        <f t="shared" si="494"/>
        <v/>
      </c>
      <c r="O1908" s="319"/>
      <c r="P1908" s="296" t="str">
        <f t="shared" si="495"/>
        <v/>
      </c>
      <c r="Q1908" s="552"/>
      <c r="R1908" s="551"/>
      <c r="S1908" s="291"/>
      <c r="T1908" t="str">
        <f t="shared" si="496"/>
        <v>-</v>
      </c>
      <c r="U1908" s="560">
        <f t="shared" si="497"/>
        <v>0</v>
      </c>
      <c r="V1908" s="560">
        <f t="shared" si="498"/>
        <v>0</v>
      </c>
      <c r="W1908" s="560">
        <f t="shared" si="499"/>
        <v>0</v>
      </c>
    </row>
    <row r="1909" spans="1:23" ht="21" customHeight="1">
      <c r="A1909" s="316" t="str">
        <f t="shared" si="490"/>
        <v/>
      </c>
      <c r="B1909" s="316" t="str">
        <f t="shared" si="491"/>
        <v/>
      </c>
      <c r="C1909" s="316" t="str">
        <f>IF(AND(F1909&lt;&gt;"",G1909&lt;&gt;""),COUNT($C$32:C1908)+1,"")</f>
        <v/>
      </c>
      <c r="D1909" s="292" t="str">
        <f t="shared" si="492"/>
        <v/>
      </c>
      <c r="E1909" s="292" t="str">
        <f t="shared" si="493"/>
        <v/>
      </c>
      <c r="F1909" s="316"/>
      <c r="G1909" s="316"/>
      <c r="H1909" s="317"/>
      <c r="I1909" s="316" t="s">
        <v>445</v>
      </c>
      <c r="J1909" s="318"/>
      <c r="K1909" s="319"/>
      <c r="L1909" s="292" t="s">
        <v>446</v>
      </c>
      <c r="M1909" s="324"/>
      <c r="N1909" s="294" t="str">
        <f t="shared" si="494"/>
        <v/>
      </c>
      <c r="O1909" s="319"/>
      <c r="P1909" s="296" t="str">
        <f t="shared" si="495"/>
        <v/>
      </c>
      <c r="Q1909" s="552"/>
      <c r="R1909" s="551"/>
      <c r="S1909" s="291"/>
      <c r="T1909" t="str">
        <f t="shared" si="496"/>
        <v>-</v>
      </c>
      <c r="U1909" s="560">
        <f t="shared" si="497"/>
        <v>0</v>
      </c>
      <c r="V1909" s="560">
        <f t="shared" si="498"/>
        <v>0</v>
      </c>
      <c r="W1909" s="560">
        <f t="shared" si="499"/>
        <v>0</v>
      </c>
    </row>
    <row r="1910" spans="1:23" ht="21" customHeight="1">
      <c r="A1910" s="316" t="str">
        <f t="shared" si="490"/>
        <v/>
      </c>
      <c r="B1910" s="316" t="str">
        <f t="shared" si="491"/>
        <v/>
      </c>
      <c r="C1910" s="316" t="str">
        <f>IF(AND(F1910&lt;&gt;"",G1910&lt;&gt;""),COUNT($C$32:C1909)+1,"")</f>
        <v/>
      </c>
      <c r="D1910" s="292" t="str">
        <f t="shared" si="492"/>
        <v/>
      </c>
      <c r="E1910" s="292" t="str">
        <f t="shared" si="493"/>
        <v/>
      </c>
      <c r="F1910" s="316"/>
      <c r="G1910" s="316"/>
      <c r="H1910" s="317"/>
      <c r="I1910" s="316" t="s">
        <v>445</v>
      </c>
      <c r="J1910" s="318"/>
      <c r="K1910" s="319"/>
      <c r="L1910" s="292" t="s">
        <v>446</v>
      </c>
      <c r="M1910" s="324"/>
      <c r="N1910" s="294" t="str">
        <f t="shared" si="494"/>
        <v/>
      </c>
      <c r="O1910" s="319"/>
      <c r="P1910" s="296" t="str">
        <f t="shared" si="495"/>
        <v/>
      </c>
      <c r="Q1910" s="552"/>
      <c r="R1910" s="551"/>
      <c r="S1910" s="291"/>
      <c r="T1910" t="str">
        <f t="shared" si="496"/>
        <v>-</v>
      </c>
      <c r="U1910" s="560">
        <f t="shared" si="497"/>
        <v>0</v>
      </c>
      <c r="V1910" s="560">
        <f t="shared" si="498"/>
        <v>0</v>
      </c>
      <c r="W1910" s="560">
        <f t="shared" si="499"/>
        <v>0</v>
      </c>
    </row>
    <row r="1911" spans="1:23" ht="21" customHeight="1">
      <c r="A1911" s="316" t="str">
        <f t="shared" ref="A1911:A1974" si="500">IF(AND(F1911&lt;&gt;"",G1911&lt;&gt;""),LEFT(E1911,5),"")</f>
        <v/>
      </c>
      <c r="B1911" s="316" t="str">
        <f t="shared" ref="B1911:B1974" si="501">IF(AND(F1911&lt;&gt;"",G1911&lt;&gt;""),LEFT(G1911,2),"")</f>
        <v/>
      </c>
      <c r="C1911" s="316" t="str">
        <f>IF(AND(F1911&lt;&gt;"",G1911&lt;&gt;""),COUNT($C$32:C1910)+1,"")</f>
        <v/>
      </c>
      <c r="D1911" s="292" t="str">
        <f t="shared" ref="D1911:D1974" si="502">IF(C1911&lt;&gt;"","LN"&amp;TEXT(C1911,"0000"),"")</f>
        <v/>
      </c>
      <c r="E1911" s="292" t="str">
        <f t="shared" ref="E1911:E1974" si="503">IF(AND(F1911&lt;&gt;"",G1911&lt;&gt;""),LEFT(F1911,7),"")</f>
        <v/>
      </c>
      <c r="F1911" s="316"/>
      <c r="G1911" s="316"/>
      <c r="H1911" s="317"/>
      <c r="I1911" s="316" t="s">
        <v>445</v>
      </c>
      <c r="J1911" s="318"/>
      <c r="K1911" s="319"/>
      <c r="L1911" s="292" t="s">
        <v>446</v>
      </c>
      <c r="M1911" s="324"/>
      <c r="N1911" s="294" t="str">
        <f t="shared" ref="N1911:N1974" si="504">IF(AND(F1911&lt;&gt;"",G1911&lt;&gt;""),K1911*M1911,"")</f>
        <v/>
      </c>
      <c r="O1911" s="319"/>
      <c r="P1911" s="296" t="str">
        <f t="shared" ref="P1911:P1974" si="505">IF(AND(F1911&lt;&gt;"",G1911&lt;&gt;""),N1911*O1911,"")</f>
        <v/>
      </c>
      <c r="Q1911" s="552"/>
      <c r="R1911" s="551"/>
      <c r="S1911" s="291"/>
      <c r="T1911" t="str">
        <f t="shared" ref="T1911:T1974" si="506">IF(AND(F1911&lt;&gt;"",G1911&lt;&gt;""),"ok","-")</f>
        <v>-</v>
      </c>
      <c r="U1911" s="560">
        <f t="shared" ref="U1911:U1974" si="507">MOD(K1911,1)</f>
        <v>0</v>
      </c>
      <c r="V1911" s="560">
        <f t="shared" ref="V1911:V1974" si="508">MOD(M1911,1)</f>
        <v>0</v>
      </c>
      <c r="W1911" s="560">
        <f t="shared" ref="W1911:W1974" si="509">MOD(O1911,1)</f>
        <v>0</v>
      </c>
    </row>
    <row r="1912" spans="1:23" ht="21" customHeight="1">
      <c r="A1912" s="316" t="str">
        <f t="shared" si="500"/>
        <v/>
      </c>
      <c r="B1912" s="316" t="str">
        <f t="shared" si="501"/>
        <v/>
      </c>
      <c r="C1912" s="316" t="str">
        <f>IF(AND(F1912&lt;&gt;"",G1912&lt;&gt;""),COUNT($C$32:C1911)+1,"")</f>
        <v/>
      </c>
      <c r="D1912" s="292" t="str">
        <f t="shared" si="502"/>
        <v/>
      </c>
      <c r="E1912" s="292" t="str">
        <f t="shared" si="503"/>
        <v/>
      </c>
      <c r="F1912" s="316"/>
      <c r="G1912" s="316"/>
      <c r="H1912" s="317"/>
      <c r="I1912" s="316" t="s">
        <v>445</v>
      </c>
      <c r="J1912" s="318"/>
      <c r="K1912" s="319"/>
      <c r="L1912" s="292" t="s">
        <v>446</v>
      </c>
      <c r="M1912" s="324"/>
      <c r="N1912" s="294" t="str">
        <f t="shared" si="504"/>
        <v/>
      </c>
      <c r="O1912" s="319"/>
      <c r="P1912" s="296" t="str">
        <f t="shared" si="505"/>
        <v/>
      </c>
      <c r="Q1912" s="552"/>
      <c r="R1912" s="551"/>
      <c r="S1912" s="291"/>
      <c r="T1912" t="str">
        <f t="shared" si="506"/>
        <v>-</v>
      </c>
      <c r="U1912" s="560">
        <f t="shared" si="507"/>
        <v>0</v>
      </c>
      <c r="V1912" s="560">
        <f t="shared" si="508"/>
        <v>0</v>
      </c>
      <c r="W1912" s="560">
        <f t="shared" si="509"/>
        <v>0</v>
      </c>
    </row>
    <row r="1913" spans="1:23" ht="21" customHeight="1">
      <c r="A1913" s="316" t="str">
        <f t="shared" si="500"/>
        <v/>
      </c>
      <c r="B1913" s="316" t="str">
        <f t="shared" si="501"/>
        <v/>
      </c>
      <c r="C1913" s="316" t="str">
        <f>IF(AND(F1913&lt;&gt;"",G1913&lt;&gt;""),COUNT($C$32:C1912)+1,"")</f>
        <v/>
      </c>
      <c r="D1913" s="292" t="str">
        <f t="shared" si="502"/>
        <v/>
      </c>
      <c r="E1913" s="292" t="str">
        <f t="shared" si="503"/>
        <v/>
      </c>
      <c r="F1913" s="316"/>
      <c r="G1913" s="316"/>
      <c r="H1913" s="317"/>
      <c r="I1913" s="316" t="s">
        <v>445</v>
      </c>
      <c r="J1913" s="318"/>
      <c r="K1913" s="319"/>
      <c r="L1913" s="292" t="s">
        <v>446</v>
      </c>
      <c r="M1913" s="324"/>
      <c r="N1913" s="294" t="str">
        <f t="shared" si="504"/>
        <v/>
      </c>
      <c r="O1913" s="319"/>
      <c r="P1913" s="296" t="str">
        <f t="shared" si="505"/>
        <v/>
      </c>
      <c r="Q1913" s="552"/>
      <c r="R1913" s="551"/>
      <c r="S1913" s="291"/>
      <c r="T1913" t="str">
        <f t="shared" si="506"/>
        <v>-</v>
      </c>
      <c r="U1913" s="560">
        <f t="shared" si="507"/>
        <v>0</v>
      </c>
      <c r="V1913" s="560">
        <f t="shared" si="508"/>
        <v>0</v>
      </c>
      <c r="W1913" s="560">
        <f t="shared" si="509"/>
        <v>0</v>
      </c>
    </row>
    <row r="1914" spans="1:23" ht="21" customHeight="1">
      <c r="A1914" s="316" t="str">
        <f t="shared" si="500"/>
        <v/>
      </c>
      <c r="B1914" s="316" t="str">
        <f t="shared" si="501"/>
        <v/>
      </c>
      <c r="C1914" s="316" t="str">
        <f>IF(AND(F1914&lt;&gt;"",G1914&lt;&gt;""),COUNT($C$32:C1913)+1,"")</f>
        <v/>
      </c>
      <c r="D1914" s="292" t="str">
        <f t="shared" si="502"/>
        <v/>
      </c>
      <c r="E1914" s="292" t="str">
        <f t="shared" si="503"/>
        <v/>
      </c>
      <c r="F1914" s="316"/>
      <c r="G1914" s="316"/>
      <c r="H1914" s="317"/>
      <c r="I1914" s="316" t="s">
        <v>445</v>
      </c>
      <c r="J1914" s="318"/>
      <c r="K1914" s="319"/>
      <c r="L1914" s="292" t="s">
        <v>446</v>
      </c>
      <c r="M1914" s="324"/>
      <c r="N1914" s="294" t="str">
        <f t="shared" si="504"/>
        <v/>
      </c>
      <c r="O1914" s="319"/>
      <c r="P1914" s="296" t="str">
        <f t="shared" si="505"/>
        <v/>
      </c>
      <c r="Q1914" s="552"/>
      <c r="R1914" s="551"/>
      <c r="S1914" s="291"/>
      <c r="T1914" t="str">
        <f t="shared" si="506"/>
        <v>-</v>
      </c>
      <c r="U1914" s="560">
        <f t="shared" si="507"/>
        <v>0</v>
      </c>
      <c r="V1914" s="560">
        <f t="shared" si="508"/>
        <v>0</v>
      </c>
      <c r="W1914" s="560">
        <f t="shared" si="509"/>
        <v>0</v>
      </c>
    </row>
    <row r="1915" spans="1:23" ht="21" customHeight="1">
      <c r="A1915" s="316" t="str">
        <f t="shared" si="500"/>
        <v/>
      </c>
      <c r="B1915" s="316" t="str">
        <f t="shared" si="501"/>
        <v/>
      </c>
      <c r="C1915" s="316" t="str">
        <f>IF(AND(F1915&lt;&gt;"",G1915&lt;&gt;""),COUNT($C$32:C1914)+1,"")</f>
        <v/>
      </c>
      <c r="D1915" s="292" t="str">
        <f t="shared" si="502"/>
        <v/>
      </c>
      <c r="E1915" s="292" t="str">
        <f t="shared" si="503"/>
        <v/>
      </c>
      <c r="F1915" s="316"/>
      <c r="G1915" s="316"/>
      <c r="H1915" s="317"/>
      <c r="I1915" s="316" t="s">
        <v>445</v>
      </c>
      <c r="J1915" s="318"/>
      <c r="K1915" s="319"/>
      <c r="L1915" s="292" t="s">
        <v>446</v>
      </c>
      <c r="M1915" s="324"/>
      <c r="N1915" s="294" t="str">
        <f t="shared" si="504"/>
        <v/>
      </c>
      <c r="O1915" s="319"/>
      <c r="P1915" s="296" t="str">
        <f t="shared" si="505"/>
        <v/>
      </c>
      <c r="Q1915" s="552"/>
      <c r="R1915" s="551"/>
      <c r="S1915" s="291"/>
      <c r="T1915" t="str">
        <f t="shared" si="506"/>
        <v>-</v>
      </c>
      <c r="U1915" s="560">
        <f t="shared" si="507"/>
        <v>0</v>
      </c>
      <c r="V1915" s="560">
        <f t="shared" si="508"/>
        <v>0</v>
      </c>
      <c r="W1915" s="560">
        <f t="shared" si="509"/>
        <v>0</v>
      </c>
    </row>
    <row r="1916" spans="1:23" ht="21" customHeight="1">
      <c r="A1916" s="316" t="str">
        <f t="shared" si="500"/>
        <v/>
      </c>
      <c r="B1916" s="316" t="str">
        <f t="shared" si="501"/>
        <v/>
      </c>
      <c r="C1916" s="316" t="str">
        <f>IF(AND(F1916&lt;&gt;"",G1916&lt;&gt;""),COUNT($C$32:C1915)+1,"")</f>
        <v/>
      </c>
      <c r="D1916" s="292" t="str">
        <f t="shared" si="502"/>
        <v/>
      </c>
      <c r="E1916" s="292" t="str">
        <f t="shared" si="503"/>
        <v/>
      </c>
      <c r="F1916" s="316"/>
      <c r="G1916" s="316"/>
      <c r="H1916" s="317"/>
      <c r="I1916" s="316" t="s">
        <v>445</v>
      </c>
      <c r="J1916" s="318"/>
      <c r="K1916" s="319"/>
      <c r="L1916" s="292" t="s">
        <v>446</v>
      </c>
      <c r="M1916" s="324"/>
      <c r="N1916" s="294" t="str">
        <f t="shared" si="504"/>
        <v/>
      </c>
      <c r="O1916" s="319"/>
      <c r="P1916" s="296" t="str">
        <f t="shared" si="505"/>
        <v/>
      </c>
      <c r="Q1916" s="552"/>
      <c r="R1916" s="551"/>
      <c r="S1916" s="291"/>
      <c r="T1916" t="str">
        <f t="shared" si="506"/>
        <v>-</v>
      </c>
      <c r="U1916" s="560">
        <f t="shared" si="507"/>
        <v>0</v>
      </c>
      <c r="V1916" s="560">
        <f t="shared" si="508"/>
        <v>0</v>
      </c>
      <c r="W1916" s="560">
        <f t="shared" si="509"/>
        <v>0</v>
      </c>
    </row>
    <row r="1917" spans="1:23" ht="21" customHeight="1">
      <c r="A1917" s="316" t="str">
        <f t="shared" si="500"/>
        <v/>
      </c>
      <c r="B1917" s="316" t="str">
        <f t="shared" si="501"/>
        <v/>
      </c>
      <c r="C1917" s="316" t="str">
        <f>IF(AND(F1917&lt;&gt;"",G1917&lt;&gt;""),COUNT($C$32:C1916)+1,"")</f>
        <v/>
      </c>
      <c r="D1917" s="292" t="str">
        <f t="shared" si="502"/>
        <v/>
      </c>
      <c r="E1917" s="292" t="str">
        <f t="shared" si="503"/>
        <v/>
      </c>
      <c r="F1917" s="316"/>
      <c r="G1917" s="316"/>
      <c r="H1917" s="317"/>
      <c r="I1917" s="316" t="s">
        <v>445</v>
      </c>
      <c r="J1917" s="318"/>
      <c r="K1917" s="319"/>
      <c r="L1917" s="292" t="s">
        <v>446</v>
      </c>
      <c r="M1917" s="324"/>
      <c r="N1917" s="294" t="str">
        <f t="shared" si="504"/>
        <v/>
      </c>
      <c r="O1917" s="319"/>
      <c r="P1917" s="296" t="str">
        <f t="shared" si="505"/>
        <v/>
      </c>
      <c r="Q1917" s="552"/>
      <c r="R1917" s="551"/>
      <c r="S1917" s="291"/>
      <c r="T1917" t="str">
        <f t="shared" si="506"/>
        <v>-</v>
      </c>
      <c r="U1917" s="560">
        <f t="shared" si="507"/>
        <v>0</v>
      </c>
      <c r="V1917" s="560">
        <f t="shared" si="508"/>
        <v>0</v>
      </c>
      <c r="W1917" s="560">
        <f t="shared" si="509"/>
        <v>0</v>
      </c>
    </row>
    <row r="1918" spans="1:23" ht="21" customHeight="1">
      <c r="A1918" s="316" t="str">
        <f t="shared" si="500"/>
        <v/>
      </c>
      <c r="B1918" s="316" t="str">
        <f t="shared" si="501"/>
        <v/>
      </c>
      <c r="C1918" s="316" t="str">
        <f>IF(AND(F1918&lt;&gt;"",G1918&lt;&gt;""),COUNT($C$32:C1917)+1,"")</f>
        <v/>
      </c>
      <c r="D1918" s="292" t="str">
        <f t="shared" si="502"/>
        <v/>
      </c>
      <c r="E1918" s="292" t="str">
        <f t="shared" si="503"/>
        <v/>
      </c>
      <c r="F1918" s="316"/>
      <c r="G1918" s="316"/>
      <c r="H1918" s="317"/>
      <c r="I1918" s="316" t="s">
        <v>445</v>
      </c>
      <c r="J1918" s="318"/>
      <c r="K1918" s="319"/>
      <c r="L1918" s="292" t="s">
        <v>446</v>
      </c>
      <c r="M1918" s="324"/>
      <c r="N1918" s="294" t="str">
        <f t="shared" si="504"/>
        <v/>
      </c>
      <c r="O1918" s="319"/>
      <c r="P1918" s="296" t="str">
        <f t="shared" si="505"/>
        <v/>
      </c>
      <c r="Q1918" s="552"/>
      <c r="R1918" s="551"/>
      <c r="S1918" s="291"/>
      <c r="T1918" t="str">
        <f t="shared" si="506"/>
        <v>-</v>
      </c>
      <c r="U1918" s="560">
        <f t="shared" si="507"/>
        <v>0</v>
      </c>
      <c r="V1918" s="560">
        <f t="shared" si="508"/>
        <v>0</v>
      </c>
      <c r="W1918" s="560">
        <f t="shared" si="509"/>
        <v>0</v>
      </c>
    </row>
    <row r="1919" spans="1:23" ht="21" customHeight="1">
      <c r="A1919" s="316" t="str">
        <f t="shared" si="500"/>
        <v/>
      </c>
      <c r="B1919" s="316" t="str">
        <f t="shared" si="501"/>
        <v/>
      </c>
      <c r="C1919" s="316" t="str">
        <f>IF(AND(F1919&lt;&gt;"",G1919&lt;&gt;""),COUNT($C$32:C1918)+1,"")</f>
        <v/>
      </c>
      <c r="D1919" s="292" t="str">
        <f t="shared" si="502"/>
        <v/>
      </c>
      <c r="E1919" s="292" t="str">
        <f t="shared" si="503"/>
        <v/>
      </c>
      <c r="F1919" s="316"/>
      <c r="G1919" s="316"/>
      <c r="H1919" s="317"/>
      <c r="I1919" s="316" t="s">
        <v>445</v>
      </c>
      <c r="J1919" s="318"/>
      <c r="K1919" s="319"/>
      <c r="L1919" s="292" t="s">
        <v>446</v>
      </c>
      <c r="M1919" s="324"/>
      <c r="N1919" s="294" t="str">
        <f t="shared" si="504"/>
        <v/>
      </c>
      <c r="O1919" s="319"/>
      <c r="P1919" s="296" t="str">
        <f t="shared" si="505"/>
        <v/>
      </c>
      <c r="Q1919" s="552"/>
      <c r="R1919" s="551"/>
      <c r="S1919" s="291"/>
      <c r="T1919" t="str">
        <f t="shared" si="506"/>
        <v>-</v>
      </c>
      <c r="U1919" s="560">
        <f t="shared" si="507"/>
        <v>0</v>
      </c>
      <c r="V1919" s="560">
        <f t="shared" si="508"/>
        <v>0</v>
      </c>
      <c r="W1919" s="560">
        <f t="shared" si="509"/>
        <v>0</v>
      </c>
    </row>
    <row r="1920" spans="1:23" ht="21" customHeight="1">
      <c r="A1920" s="316" t="str">
        <f t="shared" si="500"/>
        <v/>
      </c>
      <c r="B1920" s="316" t="str">
        <f t="shared" si="501"/>
        <v/>
      </c>
      <c r="C1920" s="316" t="str">
        <f>IF(AND(F1920&lt;&gt;"",G1920&lt;&gt;""),COUNT($C$32:C1919)+1,"")</f>
        <v/>
      </c>
      <c r="D1920" s="292" t="str">
        <f t="shared" si="502"/>
        <v/>
      </c>
      <c r="E1920" s="292" t="str">
        <f t="shared" si="503"/>
        <v/>
      </c>
      <c r="F1920" s="316"/>
      <c r="G1920" s="316"/>
      <c r="H1920" s="317"/>
      <c r="I1920" s="316" t="s">
        <v>445</v>
      </c>
      <c r="J1920" s="318"/>
      <c r="K1920" s="319"/>
      <c r="L1920" s="292" t="s">
        <v>446</v>
      </c>
      <c r="M1920" s="324"/>
      <c r="N1920" s="294" t="str">
        <f t="shared" si="504"/>
        <v/>
      </c>
      <c r="O1920" s="319"/>
      <c r="P1920" s="296" t="str">
        <f t="shared" si="505"/>
        <v/>
      </c>
      <c r="Q1920" s="552"/>
      <c r="R1920" s="551"/>
      <c r="S1920" s="291"/>
      <c r="T1920" t="str">
        <f t="shared" si="506"/>
        <v>-</v>
      </c>
      <c r="U1920" s="560">
        <f t="shared" si="507"/>
        <v>0</v>
      </c>
      <c r="V1920" s="560">
        <f t="shared" si="508"/>
        <v>0</v>
      </c>
      <c r="W1920" s="560">
        <f t="shared" si="509"/>
        <v>0</v>
      </c>
    </row>
    <row r="1921" spans="1:23" ht="21" customHeight="1">
      <c r="A1921" s="316" t="str">
        <f t="shared" si="500"/>
        <v/>
      </c>
      <c r="B1921" s="316" t="str">
        <f t="shared" si="501"/>
        <v/>
      </c>
      <c r="C1921" s="316" t="str">
        <f>IF(AND(F1921&lt;&gt;"",G1921&lt;&gt;""),COUNT($C$32:C1920)+1,"")</f>
        <v/>
      </c>
      <c r="D1921" s="292" t="str">
        <f t="shared" si="502"/>
        <v/>
      </c>
      <c r="E1921" s="292" t="str">
        <f t="shared" si="503"/>
        <v/>
      </c>
      <c r="F1921" s="316"/>
      <c r="G1921" s="316"/>
      <c r="H1921" s="317"/>
      <c r="I1921" s="316" t="s">
        <v>445</v>
      </c>
      <c r="J1921" s="318"/>
      <c r="K1921" s="319"/>
      <c r="L1921" s="292" t="s">
        <v>446</v>
      </c>
      <c r="M1921" s="324"/>
      <c r="N1921" s="294" t="str">
        <f t="shared" si="504"/>
        <v/>
      </c>
      <c r="O1921" s="319"/>
      <c r="P1921" s="296" t="str">
        <f t="shared" si="505"/>
        <v/>
      </c>
      <c r="Q1921" s="552"/>
      <c r="R1921" s="551"/>
      <c r="S1921" s="291"/>
      <c r="T1921" t="str">
        <f t="shared" si="506"/>
        <v>-</v>
      </c>
      <c r="U1921" s="560">
        <f t="shared" si="507"/>
        <v>0</v>
      </c>
      <c r="V1921" s="560">
        <f t="shared" si="508"/>
        <v>0</v>
      </c>
      <c r="W1921" s="560">
        <f t="shared" si="509"/>
        <v>0</v>
      </c>
    </row>
    <row r="1922" spans="1:23" ht="21" customHeight="1">
      <c r="A1922" s="316" t="str">
        <f t="shared" si="500"/>
        <v/>
      </c>
      <c r="B1922" s="316" t="str">
        <f t="shared" si="501"/>
        <v/>
      </c>
      <c r="C1922" s="316" t="str">
        <f>IF(AND(F1922&lt;&gt;"",G1922&lt;&gt;""),COUNT($C$32:C1921)+1,"")</f>
        <v/>
      </c>
      <c r="D1922" s="292" t="str">
        <f t="shared" si="502"/>
        <v/>
      </c>
      <c r="E1922" s="292" t="str">
        <f t="shared" si="503"/>
        <v/>
      </c>
      <c r="F1922" s="316"/>
      <c r="G1922" s="316"/>
      <c r="H1922" s="317"/>
      <c r="I1922" s="316" t="s">
        <v>445</v>
      </c>
      <c r="J1922" s="318"/>
      <c r="K1922" s="319"/>
      <c r="L1922" s="292" t="s">
        <v>446</v>
      </c>
      <c r="M1922" s="324"/>
      <c r="N1922" s="294" t="str">
        <f t="shared" si="504"/>
        <v/>
      </c>
      <c r="O1922" s="319"/>
      <c r="P1922" s="296" t="str">
        <f t="shared" si="505"/>
        <v/>
      </c>
      <c r="Q1922" s="552"/>
      <c r="R1922" s="551"/>
      <c r="S1922" s="291"/>
      <c r="T1922" t="str">
        <f t="shared" si="506"/>
        <v>-</v>
      </c>
      <c r="U1922" s="560">
        <f t="shared" si="507"/>
        <v>0</v>
      </c>
      <c r="V1922" s="560">
        <f t="shared" si="508"/>
        <v>0</v>
      </c>
      <c r="W1922" s="560">
        <f t="shared" si="509"/>
        <v>0</v>
      </c>
    </row>
    <row r="1923" spans="1:23" ht="21" customHeight="1">
      <c r="A1923" s="316" t="str">
        <f t="shared" si="500"/>
        <v/>
      </c>
      <c r="B1923" s="316" t="str">
        <f t="shared" si="501"/>
        <v/>
      </c>
      <c r="C1923" s="316" t="str">
        <f>IF(AND(F1923&lt;&gt;"",G1923&lt;&gt;""),COUNT($C$32:C1922)+1,"")</f>
        <v/>
      </c>
      <c r="D1923" s="292" t="str">
        <f t="shared" si="502"/>
        <v/>
      </c>
      <c r="E1923" s="292" t="str">
        <f t="shared" si="503"/>
        <v/>
      </c>
      <c r="F1923" s="316"/>
      <c r="G1923" s="316"/>
      <c r="H1923" s="317"/>
      <c r="I1923" s="316" t="s">
        <v>445</v>
      </c>
      <c r="J1923" s="318"/>
      <c r="K1923" s="319"/>
      <c r="L1923" s="292" t="s">
        <v>446</v>
      </c>
      <c r="M1923" s="324"/>
      <c r="N1923" s="294" t="str">
        <f t="shared" si="504"/>
        <v/>
      </c>
      <c r="O1923" s="319"/>
      <c r="P1923" s="296" t="str">
        <f t="shared" si="505"/>
        <v/>
      </c>
      <c r="Q1923" s="552"/>
      <c r="R1923" s="551"/>
      <c r="S1923" s="291"/>
      <c r="T1923" t="str">
        <f t="shared" si="506"/>
        <v>-</v>
      </c>
      <c r="U1923" s="560">
        <f t="shared" si="507"/>
        <v>0</v>
      </c>
      <c r="V1923" s="560">
        <f t="shared" si="508"/>
        <v>0</v>
      </c>
      <c r="W1923" s="560">
        <f t="shared" si="509"/>
        <v>0</v>
      </c>
    </row>
    <row r="1924" spans="1:23" ht="21" customHeight="1">
      <c r="A1924" s="316" t="str">
        <f t="shared" si="500"/>
        <v/>
      </c>
      <c r="B1924" s="316" t="str">
        <f t="shared" si="501"/>
        <v/>
      </c>
      <c r="C1924" s="316" t="str">
        <f>IF(AND(F1924&lt;&gt;"",G1924&lt;&gt;""),COUNT($C$32:C1923)+1,"")</f>
        <v/>
      </c>
      <c r="D1924" s="292" t="str">
        <f t="shared" si="502"/>
        <v/>
      </c>
      <c r="E1924" s="292" t="str">
        <f t="shared" si="503"/>
        <v/>
      </c>
      <c r="F1924" s="316"/>
      <c r="G1924" s="316"/>
      <c r="H1924" s="317"/>
      <c r="I1924" s="316" t="s">
        <v>445</v>
      </c>
      <c r="J1924" s="318"/>
      <c r="K1924" s="319"/>
      <c r="L1924" s="292" t="s">
        <v>446</v>
      </c>
      <c r="M1924" s="324"/>
      <c r="N1924" s="294" t="str">
        <f t="shared" si="504"/>
        <v/>
      </c>
      <c r="O1924" s="319"/>
      <c r="P1924" s="296" t="str">
        <f t="shared" si="505"/>
        <v/>
      </c>
      <c r="Q1924" s="552"/>
      <c r="R1924" s="551"/>
      <c r="S1924" s="291"/>
      <c r="T1924" t="str">
        <f t="shared" si="506"/>
        <v>-</v>
      </c>
      <c r="U1924" s="560">
        <f t="shared" si="507"/>
        <v>0</v>
      </c>
      <c r="V1924" s="560">
        <f t="shared" si="508"/>
        <v>0</v>
      </c>
      <c r="W1924" s="560">
        <f t="shared" si="509"/>
        <v>0</v>
      </c>
    </row>
    <row r="1925" spans="1:23" ht="21" customHeight="1">
      <c r="A1925" s="316" t="str">
        <f t="shared" si="500"/>
        <v/>
      </c>
      <c r="B1925" s="316" t="str">
        <f t="shared" si="501"/>
        <v/>
      </c>
      <c r="C1925" s="316" t="str">
        <f>IF(AND(F1925&lt;&gt;"",G1925&lt;&gt;""),COUNT($C$32:C1924)+1,"")</f>
        <v/>
      </c>
      <c r="D1925" s="292" t="str">
        <f t="shared" si="502"/>
        <v/>
      </c>
      <c r="E1925" s="292" t="str">
        <f t="shared" si="503"/>
        <v/>
      </c>
      <c r="F1925" s="316"/>
      <c r="G1925" s="316"/>
      <c r="H1925" s="317"/>
      <c r="I1925" s="316" t="s">
        <v>445</v>
      </c>
      <c r="J1925" s="318"/>
      <c r="K1925" s="319"/>
      <c r="L1925" s="292" t="s">
        <v>446</v>
      </c>
      <c r="M1925" s="324"/>
      <c r="N1925" s="294" t="str">
        <f t="shared" si="504"/>
        <v/>
      </c>
      <c r="O1925" s="319"/>
      <c r="P1925" s="296" t="str">
        <f t="shared" si="505"/>
        <v/>
      </c>
      <c r="Q1925" s="552"/>
      <c r="R1925" s="551"/>
      <c r="S1925" s="291"/>
      <c r="T1925" t="str">
        <f t="shared" si="506"/>
        <v>-</v>
      </c>
      <c r="U1925" s="560">
        <f t="shared" si="507"/>
        <v>0</v>
      </c>
      <c r="V1925" s="560">
        <f t="shared" si="508"/>
        <v>0</v>
      </c>
      <c r="W1925" s="560">
        <f t="shared" si="509"/>
        <v>0</v>
      </c>
    </row>
    <row r="1926" spans="1:23" ht="21" customHeight="1">
      <c r="A1926" s="316" t="str">
        <f t="shared" si="500"/>
        <v/>
      </c>
      <c r="B1926" s="316" t="str">
        <f t="shared" si="501"/>
        <v/>
      </c>
      <c r="C1926" s="316" t="str">
        <f>IF(AND(F1926&lt;&gt;"",G1926&lt;&gt;""),COUNT($C$32:C1925)+1,"")</f>
        <v/>
      </c>
      <c r="D1926" s="292" t="str">
        <f t="shared" si="502"/>
        <v/>
      </c>
      <c r="E1926" s="292" t="str">
        <f t="shared" si="503"/>
        <v/>
      </c>
      <c r="F1926" s="316"/>
      <c r="G1926" s="316"/>
      <c r="H1926" s="317"/>
      <c r="I1926" s="316" t="s">
        <v>445</v>
      </c>
      <c r="J1926" s="318"/>
      <c r="K1926" s="319"/>
      <c r="L1926" s="292" t="s">
        <v>446</v>
      </c>
      <c r="M1926" s="324"/>
      <c r="N1926" s="294" t="str">
        <f t="shared" si="504"/>
        <v/>
      </c>
      <c r="O1926" s="319"/>
      <c r="P1926" s="296" t="str">
        <f t="shared" si="505"/>
        <v/>
      </c>
      <c r="Q1926" s="552"/>
      <c r="R1926" s="551"/>
      <c r="S1926" s="291"/>
      <c r="T1926" t="str">
        <f t="shared" si="506"/>
        <v>-</v>
      </c>
      <c r="U1926" s="560">
        <f t="shared" si="507"/>
        <v>0</v>
      </c>
      <c r="V1926" s="560">
        <f t="shared" si="508"/>
        <v>0</v>
      </c>
      <c r="W1926" s="560">
        <f t="shared" si="509"/>
        <v>0</v>
      </c>
    </row>
    <row r="1927" spans="1:23" ht="21" customHeight="1">
      <c r="A1927" s="316" t="str">
        <f t="shared" si="500"/>
        <v/>
      </c>
      <c r="B1927" s="316" t="str">
        <f t="shared" si="501"/>
        <v/>
      </c>
      <c r="C1927" s="316" t="str">
        <f>IF(AND(F1927&lt;&gt;"",G1927&lt;&gt;""),COUNT($C$32:C1926)+1,"")</f>
        <v/>
      </c>
      <c r="D1927" s="292" t="str">
        <f t="shared" si="502"/>
        <v/>
      </c>
      <c r="E1927" s="292" t="str">
        <f t="shared" si="503"/>
        <v/>
      </c>
      <c r="F1927" s="316"/>
      <c r="G1927" s="316"/>
      <c r="H1927" s="317"/>
      <c r="I1927" s="316" t="s">
        <v>445</v>
      </c>
      <c r="J1927" s="318"/>
      <c r="K1927" s="319"/>
      <c r="L1927" s="292" t="s">
        <v>446</v>
      </c>
      <c r="M1927" s="324"/>
      <c r="N1927" s="294" t="str">
        <f t="shared" si="504"/>
        <v/>
      </c>
      <c r="O1927" s="319"/>
      <c r="P1927" s="296" t="str">
        <f t="shared" si="505"/>
        <v/>
      </c>
      <c r="Q1927" s="552"/>
      <c r="R1927" s="551"/>
      <c r="S1927" s="291"/>
      <c r="T1927" t="str">
        <f t="shared" si="506"/>
        <v>-</v>
      </c>
      <c r="U1927" s="560">
        <f t="shared" si="507"/>
        <v>0</v>
      </c>
      <c r="V1927" s="560">
        <f t="shared" si="508"/>
        <v>0</v>
      </c>
      <c r="W1927" s="560">
        <f t="shared" si="509"/>
        <v>0</v>
      </c>
    </row>
    <row r="1928" spans="1:23" ht="21" customHeight="1">
      <c r="A1928" s="316" t="str">
        <f t="shared" si="500"/>
        <v/>
      </c>
      <c r="B1928" s="316" t="str">
        <f t="shared" si="501"/>
        <v/>
      </c>
      <c r="C1928" s="316" t="str">
        <f>IF(AND(F1928&lt;&gt;"",G1928&lt;&gt;""),COUNT($C$32:C1927)+1,"")</f>
        <v/>
      </c>
      <c r="D1928" s="292" t="str">
        <f t="shared" si="502"/>
        <v/>
      </c>
      <c r="E1928" s="292" t="str">
        <f t="shared" si="503"/>
        <v/>
      </c>
      <c r="F1928" s="316"/>
      <c r="G1928" s="316"/>
      <c r="H1928" s="317"/>
      <c r="I1928" s="316" t="s">
        <v>445</v>
      </c>
      <c r="J1928" s="318"/>
      <c r="K1928" s="319"/>
      <c r="L1928" s="292" t="s">
        <v>446</v>
      </c>
      <c r="M1928" s="324"/>
      <c r="N1928" s="294" t="str">
        <f t="shared" si="504"/>
        <v/>
      </c>
      <c r="O1928" s="319"/>
      <c r="P1928" s="296" t="str">
        <f t="shared" si="505"/>
        <v/>
      </c>
      <c r="Q1928" s="552"/>
      <c r="R1928" s="551"/>
      <c r="S1928" s="291"/>
      <c r="T1928" t="str">
        <f t="shared" si="506"/>
        <v>-</v>
      </c>
      <c r="U1928" s="560">
        <f t="shared" si="507"/>
        <v>0</v>
      </c>
      <c r="V1928" s="560">
        <f t="shared" si="508"/>
        <v>0</v>
      </c>
      <c r="W1928" s="560">
        <f t="shared" si="509"/>
        <v>0</v>
      </c>
    </row>
    <row r="1929" spans="1:23" ht="21" customHeight="1">
      <c r="A1929" s="316" t="str">
        <f t="shared" si="500"/>
        <v/>
      </c>
      <c r="B1929" s="316" t="str">
        <f t="shared" si="501"/>
        <v/>
      </c>
      <c r="C1929" s="316" t="str">
        <f>IF(AND(F1929&lt;&gt;"",G1929&lt;&gt;""),COUNT($C$32:C1928)+1,"")</f>
        <v/>
      </c>
      <c r="D1929" s="292" t="str">
        <f t="shared" si="502"/>
        <v/>
      </c>
      <c r="E1929" s="292" t="str">
        <f t="shared" si="503"/>
        <v/>
      </c>
      <c r="F1929" s="316"/>
      <c r="G1929" s="316"/>
      <c r="H1929" s="317"/>
      <c r="I1929" s="316" t="s">
        <v>445</v>
      </c>
      <c r="J1929" s="318"/>
      <c r="K1929" s="319"/>
      <c r="L1929" s="292" t="s">
        <v>446</v>
      </c>
      <c r="M1929" s="324"/>
      <c r="N1929" s="294" t="str">
        <f t="shared" si="504"/>
        <v/>
      </c>
      <c r="O1929" s="319"/>
      <c r="P1929" s="296" t="str">
        <f t="shared" si="505"/>
        <v/>
      </c>
      <c r="Q1929" s="552"/>
      <c r="R1929" s="551"/>
      <c r="S1929" s="291"/>
      <c r="T1929" t="str">
        <f t="shared" si="506"/>
        <v>-</v>
      </c>
      <c r="U1929" s="560">
        <f t="shared" si="507"/>
        <v>0</v>
      </c>
      <c r="V1929" s="560">
        <f t="shared" si="508"/>
        <v>0</v>
      </c>
      <c r="W1929" s="560">
        <f t="shared" si="509"/>
        <v>0</v>
      </c>
    </row>
    <row r="1930" spans="1:23" ht="21" customHeight="1">
      <c r="A1930" s="316" t="str">
        <f t="shared" si="500"/>
        <v/>
      </c>
      <c r="B1930" s="316" t="str">
        <f t="shared" si="501"/>
        <v/>
      </c>
      <c r="C1930" s="316" t="str">
        <f>IF(AND(F1930&lt;&gt;"",G1930&lt;&gt;""),COUNT($C$32:C1929)+1,"")</f>
        <v/>
      </c>
      <c r="D1930" s="292" t="str">
        <f t="shared" si="502"/>
        <v/>
      </c>
      <c r="E1930" s="292" t="str">
        <f t="shared" si="503"/>
        <v/>
      </c>
      <c r="F1930" s="316"/>
      <c r="G1930" s="316"/>
      <c r="H1930" s="317"/>
      <c r="I1930" s="316" t="s">
        <v>445</v>
      </c>
      <c r="J1930" s="318"/>
      <c r="K1930" s="319"/>
      <c r="L1930" s="292" t="s">
        <v>446</v>
      </c>
      <c r="M1930" s="324"/>
      <c r="N1930" s="294" t="str">
        <f t="shared" si="504"/>
        <v/>
      </c>
      <c r="O1930" s="319"/>
      <c r="P1930" s="296" t="str">
        <f t="shared" si="505"/>
        <v/>
      </c>
      <c r="Q1930" s="552"/>
      <c r="R1930" s="551"/>
      <c r="S1930" s="291"/>
      <c r="T1930" t="str">
        <f t="shared" si="506"/>
        <v>-</v>
      </c>
      <c r="U1930" s="560">
        <f t="shared" si="507"/>
        <v>0</v>
      </c>
      <c r="V1930" s="560">
        <f t="shared" si="508"/>
        <v>0</v>
      </c>
      <c r="W1930" s="560">
        <f t="shared" si="509"/>
        <v>0</v>
      </c>
    </row>
    <row r="1931" spans="1:23" ht="21" customHeight="1">
      <c r="A1931" s="316" t="str">
        <f t="shared" si="500"/>
        <v/>
      </c>
      <c r="B1931" s="316" t="str">
        <f t="shared" si="501"/>
        <v/>
      </c>
      <c r="C1931" s="316" t="str">
        <f>IF(AND(F1931&lt;&gt;"",G1931&lt;&gt;""),COUNT($C$32:C1930)+1,"")</f>
        <v/>
      </c>
      <c r="D1931" s="292" t="str">
        <f t="shared" si="502"/>
        <v/>
      </c>
      <c r="E1931" s="292" t="str">
        <f t="shared" si="503"/>
        <v/>
      </c>
      <c r="F1931" s="316"/>
      <c r="G1931" s="316"/>
      <c r="H1931" s="317"/>
      <c r="I1931" s="316" t="s">
        <v>445</v>
      </c>
      <c r="J1931" s="318"/>
      <c r="K1931" s="319"/>
      <c r="L1931" s="292" t="s">
        <v>446</v>
      </c>
      <c r="M1931" s="324"/>
      <c r="N1931" s="294" t="str">
        <f t="shared" si="504"/>
        <v/>
      </c>
      <c r="O1931" s="319"/>
      <c r="P1931" s="296" t="str">
        <f t="shared" si="505"/>
        <v/>
      </c>
      <c r="Q1931" s="552"/>
      <c r="R1931" s="551"/>
      <c r="S1931" s="291"/>
      <c r="T1931" t="str">
        <f t="shared" si="506"/>
        <v>-</v>
      </c>
      <c r="U1931" s="560">
        <f t="shared" si="507"/>
        <v>0</v>
      </c>
      <c r="V1931" s="560">
        <f t="shared" si="508"/>
        <v>0</v>
      </c>
      <c r="W1931" s="560">
        <f t="shared" si="509"/>
        <v>0</v>
      </c>
    </row>
    <row r="1932" spans="1:23" ht="21" customHeight="1">
      <c r="A1932" s="316" t="str">
        <f t="shared" si="500"/>
        <v/>
      </c>
      <c r="B1932" s="316" t="str">
        <f t="shared" si="501"/>
        <v/>
      </c>
      <c r="C1932" s="316" t="str">
        <f>IF(AND(F1932&lt;&gt;"",G1932&lt;&gt;""),COUNT($C$32:C1931)+1,"")</f>
        <v/>
      </c>
      <c r="D1932" s="292" t="str">
        <f t="shared" si="502"/>
        <v/>
      </c>
      <c r="E1932" s="292" t="str">
        <f t="shared" si="503"/>
        <v/>
      </c>
      <c r="F1932" s="316"/>
      <c r="G1932" s="316"/>
      <c r="H1932" s="317"/>
      <c r="I1932" s="316" t="s">
        <v>445</v>
      </c>
      <c r="J1932" s="318"/>
      <c r="K1932" s="319"/>
      <c r="L1932" s="292" t="s">
        <v>446</v>
      </c>
      <c r="M1932" s="324"/>
      <c r="N1932" s="294" t="str">
        <f t="shared" si="504"/>
        <v/>
      </c>
      <c r="O1932" s="319"/>
      <c r="P1932" s="296" t="str">
        <f t="shared" si="505"/>
        <v/>
      </c>
      <c r="Q1932" s="552"/>
      <c r="R1932" s="551"/>
      <c r="S1932" s="291"/>
      <c r="T1932" t="str">
        <f t="shared" si="506"/>
        <v>-</v>
      </c>
      <c r="U1932" s="560">
        <f t="shared" si="507"/>
        <v>0</v>
      </c>
      <c r="V1932" s="560">
        <f t="shared" si="508"/>
        <v>0</v>
      </c>
      <c r="W1932" s="560">
        <f t="shared" si="509"/>
        <v>0</v>
      </c>
    </row>
    <row r="1933" spans="1:23" ht="21" customHeight="1">
      <c r="A1933" s="316" t="str">
        <f t="shared" si="500"/>
        <v/>
      </c>
      <c r="B1933" s="316" t="str">
        <f t="shared" si="501"/>
        <v/>
      </c>
      <c r="C1933" s="316" t="str">
        <f>IF(AND(F1933&lt;&gt;"",G1933&lt;&gt;""),COUNT($C$32:C1932)+1,"")</f>
        <v/>
      </c>
      <c r="D1933" s="292" t="str">
        <f t="shared" si="502"/>
        <v/>
      </c>
      <c r="E1933" s="292" t="str">
        <f t="shared" si="503"/>
        <v/>
      </c>
      <c r="F1933" s="316"/>
      <c r="G1933" s="316"/>
      <c r="H1933" s="317"/>
      <c r="I1933" s="316" t="s">
        <v>445</v>
      </c>
      <c r="J1933" s="318"/>
      <c r="K1933" s="319"/>
      <c r="L1933" s="292" t="s">
        <v>446</v>
      </c>
      <c r="M1933" s="324"/>
      <c r="N1933" s="294" t="str">
        <f t="shared" si="504"/>
        <v/>
      </c>
      <c r="O1933" s="319"/>
      <c r="P1933" s="296" t="str">
        <f t="shared" si="505"/>
        <v/>
      </c>
      <c r="Q1933" s="552"/>
      <c r="R1933" s="551"/>
      <c r="S1933" s="291"/>
      <c r="T1933" t="str">
        <f t="shared" si="506"/>
        <v>-</v>
      </c>
      <c r="U1933" s="560">
        <f t="shared" si="507"/>
        <v>0</v>
      </c>
      <c r="V1933" s="560">
        <f t="shared" si="508"/>
        <v>0</v>
      </c>
      <c r="W1933" s="560">
        <f t="shared" si="509"/>
        <v>0</v>
      </c>
    </row>
    <row r="1934" spans="1:23" ht="21" customHeight="1">
      <c r="A1934" s="316" t="str">
        <f t="shared" si="500"/>
        <v/>
      </c>
      <c r="B1934" s="316" t="str">
        <f t="shared" si="501"/>
        <v/>
      </c>
      <c r="C1934" s="316" t="str">
        <f>IF(AND(F1934&lt;&gt;"",G1934&lt;&gt;""),COUNT($C$32:C1933)+1,"")</f>
        <v/>
      </c>
      <c r="D1934" s="292" t="str">
        <f t="shared" si="502"/>
        <v/>
      </c>
      <c r="E1934" s="292" t="str">
        <f t="shared" si="503"/>
        <v/>
      </c>
      <c r="F1934" s="316"/>
      <c r="G1934" s="316"/>
      <c r="H1934" s="317"/>
      <c r="I1934" s="316" t="s">
        <v>445</v>
      </c>
      <c r="J1934" s="318"/>
      <c r="K1934" s="319"/>
      <c r="L1934" s="292" t="s">
        <v>446</v>
      </c>
      <c r="M1934" s="324"/>
      <c r="N1934" s="294" t="str">
        <f t="shared" si="504"/>
        <v/>
      </c>
      <c r="O1934" s="319"/>
      <c r="P1934" s="296" t="str">
        <f t="shared" si="505"/>
        <v/>
      </c>
      <c r="Q1934" s="552"/>
      <c r="R1934" s="551"/>
      <c r="S1934" s="291"/>
      <c r="T1934" t="str">
        <f t="shared" si="506"/>
        <v>-</v>
      </c>
      <c r="U1934" s="560">
        <f t="shared" si="507"/>
        <v>0</v>
      </c>
      <c r="V1934" s="560">
        <f t="shared" si="508"/>
        <v>0</v>
      </c>
      <c r="W1934" s="560">
        <f t="shared" si="509"/>
        <v>0</v>
      </c>
    </row>
    <row r="1935" spans="1:23" ht="21" customHeight="1">
      <c r="A1935" s="316" t="str">
        <f t="shared" si="500"/>
        <v/>
      </c>
      <c r="B1935" s="316" t="str">
        <f t="shared" si="501"/>
        <v/>
      </c>
      <c r="C1935" s="316" t="str">
        <f>IF(AND(F1935&lt;&gt;"",G1935&lt;&gt;""),COUNT($C$32:C1934)+1,"")</f>
        <v/>
      </c>
      <c r="D1935" s="292" t="str">
        <f t="shared" si="502"/>
        <v/>
      </c>
      <c r="E1935" s="292" t="str">
        <f t="shared" si="503"/>
        <v/>
      </c>
      <c r="F1935" s="316"/>
      <c r="G1935" s="316"/>
      <c r="H1935" s="317"/>
      <c r="I1935" s="316" t="s">
        <v>445</v>
      </c>
      <c r="J1935" s="318"/>
      <c r="K1935" s="319"/>
      <c r="L1935" s="292" t="s">
        <v>446</v>
      </c>
      <c r="M1935" s="324"/>
      <c r="N1935" s="294" t="str">
        <f t="shared" si="504"/>
        <v/>
      </c>
      <c r="O1935" s="319"/>
      <c r="P1935" s="296" t="str">
        <f t="shared" si="505"/>
        <v/>
      </c>
      <c r="Q1935" s="552"/>
      <c r="R1935" s="551"/>
      <c r="S1935" s="291"/>
      <c r="T1935" t="str">
        <f t="shared" si="506"/>
        <v>-</v>
      </c>
      <c r="U1935" s="560">
        <f t="shared" si="507"/>
        <v>0</v>
      </c>
      <c r="V1935" s="560">
        <f t="shared" si="508"/>
        <v>0</v>
      </c>
      <c r="W1935" s="560">
        <f t="shared" si="509"/>
        <v>0</v>
      </c>
    </row>
    <row r="1936" spans="1:23" ht="21" customHeight="1">
      <c r="A1936" s="316" t="str">
        <f t="shared" si="500"/>
        <v/>
      </c>
      <c r="B1936" s="316" t="str">
        <f t="shared" si="501"/>
        <v/>
      </c>
      <c r="C1936" s="316" t="str">
        <f>IF(AND(F1936&lt;&gt;"",G1936&lt;&gt;""),COUNT($C$32:C1935)+1,"")</f>
        <v/>
      </c>
      <c r="D1936" s="292" t="str">
        <f t="shared" si="502"/>
        <v/>
      </c>
      <c r="E1936" s="292" t="str">
        <f t="shared" si="503"/>
        <v/>
      </c>
      <c r="F1936" s="316"/>
      <c r="G1936" s="316"/>
      <c r="H1936" s="317"/>
      <c r="I1936" s="316" t="s">
        <v>445</v>
      </c>
      <c r="J1936" s="318"/>
      <c r="K1936" s="319"/>
      <c r="L1936" s="292" t="s">
        <v>446</v>
      </c>
      <c r="M1936" s="324"/>
      <c r="N1936" s="294" t="str">
        <f t="shared" si="504"/>
        <v/>
      </c>
      <c r="O1936" s="319"/>
      <c r="P1936" s="296" t="str">
        <f t="shared" si="505"/>
        <v/>
      </c>
      <c r="Q1936" s="552"/>
      <c r="R1936" s="551"/>
      <c r="S1936" s="291"/>
      <c r="T1936" t="str">
        <f t="shared" si="506"/>
        <v>-</v>
      </c>
      <c r="U1936" s="560">
        <f t="shared" si="507"/>
        <v>0</v>
      </c>
      <c r="V1936" s="560">
        <f t="shared" si="508"/>
        <v>0</v>
      </c>
      <c r="W1936" s="560">
        <f t="shared" si="509"/>
        <v>0</v>
      </c>
    </row>
    <row r="1937" spans="1:23" ht="21" customHeight="1">
      <c r="A1937" s="316" t="str">
        <f t="shared" si="500"/>
        <v/>
      </c>
      <c r="B1937" s="316" t="str">
        <f t="shared" si="501"/>
        <v/>
      </c>
      <c r="C1937" s="316" t="str">
        <f>IF(AND(F1937&lt;&gt;"",G1937&lt;&gt;""),COUNT($C$32:C1936)+1,"")</f>
        <v/>
      </c>
      <c r="D1937" s="292" t="str">
        <f t="shared" si="502"/>
        <v/>
      </c>
      <c r="E1937" s="292" t="str">
        <f t="shared" si="503"/>
        <v/>
      </c>
      <c r="F1937" s="316"/>
      <c r="G1937" s="316"/>
      <c r="H1937" s="317"/>
      <c r="I1937" s="316" t="s">
        <v>445</v>
      </c>
      <c r="J1937" s="318"/>
      <c r="K1937" s="319"/>
      <c r="L1937" s="292" t="s">
        <v>446</v>
      </c>
      <c r="M1937" s="324"/>
      <c r="N1937" s="294" t="str">
        <f t="shared" si="504"/>
        <v/>
      </c>
      <c r="O1937" s="319"/>
      <c r="P1937" s="296" t="str">
        <f t="shared" si="505"/>
        <v/>
      </c>
      <c r="Q1937" s="552"/>
      <c r="R1937" s="551"/>
      <c r="S1937" s="291"/>
      <c r="T1937" t="str">
        <f t="shared" si="506"/>
        <v>-</v>
      </c>
      <c r="U1937" s="560">
        <f t="shared" si="507"/>
        <v>0</v>
      </c>
      <c r="V1937" s="560">
        <f t="shared" si="508"/>
        <v>0</v>
      </c>
      <c r="W1937" s="560">
        <f t="shared" si="509"/>
        <v>0</v>
      </c>
    </row>
    <row r="1938" spans="1:23" ht="21" customHeight="1">
      <c r="A1938" s="316" t="str">
        <f t="shared" si="500"/>
        <v/>
      </c>
      <c r="B1938" s="316" t="str">
        <f t="shared" si="501"/>
        <v/>
      </c>
      <c r="C1938" s="316" t="str">
        <f>IF(AND(F1938&lt;&gt;"",G1938&lt;&gt;""),COUNT($C$32:C1937)+1,"")</f>
        <v/>
      </c>
      <c r="D1938" s="292" t="str">
        <f t="shared" si="502"/>
        <v/>
      </c>
      <c r="E1938" s="292" t="str">
        <f t="shared" si="503"/>
        <v/>
      </c>
      <c r="F1938" s="316"/>
      <c r="G1938" s="316"/>
      <c r="H1938" s="317"/>
      <c r="I1938" s="316" t="s">
        <v>445</v>
      </c>
      <c r="J1938" s="318"/>
      <c r="K1938" s="319"/>
      <c r="L1938" s="292" t="s">
        <v>446</v>
      </c>
      <c r="M1938" s="324"/>
      <c r="N1938" s="294" t="str">
        <f t="shared" si="504"/>
        <v/>
      </c>
      <c r="O1938" s="319"/>
      <c r="P1938" s="296" t="str">
        <f t="shared" si="505"/>
        <v/>
      </c>
      <c r="Q1938" s="552"/>
      <c r="R1938" s="551"/>
      <c r="S1938" s="291"/>
      <c r="T1938" t="str">
        <f t="shared" si="506"/>
        <v>-</v>
      </c>
      <c r="U1938" s="560">
        <f t="shared" si="507"/>
        <v>0</v>
      </c>
      <c r="V1938" s="560">
        <f t="shared" si="508"/>
        <v>0</v>
      </c>
      <c r="W1938" s="560">
        <f t="shared" si="509"/>
        <v>0</v>
      </c>
    </row>
    <row r="1939" spans="1:23" ht="21" customHeight="1">
      <c r="A1939" s="316" t="str">
        <f t="shared" si="500"/>
        <v/>
      </c>
      <c r="B1939" s="316" t="str">
        <f t="shared" si="501"/>
        <v/>
      </c>
      <c r="C1939" s="316" t="str">
        <f>IF(AND(F1939&lt;&gt;"",G1939&lt;&gt;""),COUNT($C$32:C1938)+1,"")</f>
        <v/>
      </c>
      <c r="D1939" s="292" t="str">
        <f t="shared" si="502"/>
        <v/>
      </c>
      <c r="E1939" s="292" t="str">
        <f t="shared" si="503"/>
        <v/>
      </c>
      <c r="F1939" s="316"/>
      <c r="G1939" s="316"/>
      <c r="H1939" s="317"/>
      <c r="I1939" s="316" t="s">
        <v>445</v>
      </c>
      <c r="J1939" s="318"/>
      <c r="K1939" s="319"/>
      <c r="L1939" s="292" t="s">
        <v>446</v>
      </c>
      <c r="M1939" s="324"/>
      <c r="N1939" s="294" t="str">
        <f t="shared" si="504"/>
        <v/>
      </c>
      <c r="O1939" s="319"/>
      <c r="P1939" s="296" t="str">
        <f t="shared" si="505"/>
        <v/>
      </c>
      <c r="Q1939" s="552"/>
      <c r="R1939" s="551"/>
      <c r="S1939" s="291"/>
      <c r="T1939" t="str">
        <f t="shared" si="506"/>
        <v>-</v>
      </c>
      <c r="U1939" s="560">
        <f t="shared" si="507"/>
        <v>0</v>
      </c>
      <c r="V1939" s="560">
        <f t="shared" si="508"/>
        <v>0</v>
      </c>
      <c r="W1939" s="560">
        <f t="shared" si="509"/>
        <v>0</v>
      </c>
    </row>
    <row r="1940" spans="1:23" ht="21" customHeight="1">
      <c r="A1940" s="316" t="str">
        <f t="shared" si="500"/>
        <v/>
      </c>
      <c r="B1940" s="316" t="str">
        <f t="shared" si="501"/>
        <v/>
      </c>
      <c r="C1940" s="316" t="str">
        <f>IF(AND(F1940&lt;&gt;"",G1940&lt;&gt;""),COUNT($C$32:C1939)+1,"")</f>
        <v/>
      </c>
      <c r="D1940" s="292" t="str">
        <f t="shared" si="502"/>
        <v/>
      </c>
      <c r="E1940" s="292" t="str">
        <f t="shared" si="503"/>
        <v/>
      </c>
      <c r="F1940" s="316"/>
      <c r="G1940" s="316"/>
      <c r="H1940" s="317"/>
      <c r="I1940" s="316" t="s">
        <v>445</v>
      </c>
      <c r="J1940" s="318"/>
      <c r="K1940" s="319"/>
      <c r="L1940" s="292" t="s">
        <v>446</v>
      </c>
      <c r="M1940" s="324"/>
      <c r="N1940" s="294" t="str">
        <f t="shared" si="504"/>
        <v/>
      </c>
      <c r="O1940" s="319"/>
      <c r="P1940" s="296" t="str">
        <f t="shared" si="505"/>
        <v/>
      </c>
      <c r="Q1940" s="552"/>
      <c r="R1940" s="551"/>
      <c r="S1940" s="291"/>
      <c r="T1940" t="str">
        <f t="shared" si="506"/>
        <v>-</v>
      </c>
      <c r="U1940" s="560">
        <f t="shared" si="507"/>
        <v>0</v>
      </c>
      <c r="V1940" s="560">
        <f t="shared" si="508"/>
        <v>0</v>
      </c>
      <c r="W1940" s="560">
        <f t="shared" si="509"/>
        <v>0</v>
      </c>
    </row>
    <row r="1941" spans="1:23" ht="21" customHeight="1">
      <c r="A1941" s="316" t="str">
        <f t="shared" si="500"/>
        <v/>
      </c>
      <c r="B1941" s="316" t="str">
        <f t="shared" si="501"/>
        <v/>
      </c>
      <c r="C1941" s="316" t="str">
        <f>IF(AND(F1941&lt;&gt;"",G1941&lt;&gt;""),COUNT($C$32:C1940)+1,"")</f>
        <v/>
      </c>
      <c r="D1941" s="292" t="str">
        <f t="shared" si="502"/>
        <v/>
      </c>
      <c r="E1941" s="292" t="str">
        <f t="shared" si="503"/>
        <v/>
      </c>
      <c r="F1941" s="316"/>
      <c r="G1941" s="316"/>
      <c r="H1941" s="317"/>
      <c r="I1941" s="316" t="s">
        <v>445</v>
      </c>
      <c r="J1941" s="318"/>
      <c r="K1941" s="319"/>
      <c r="L1941" s="292" t="s">
        <v>446</v>
      </c>
      <c r="M1941" s="324"/>
      <c r="N1941" s="294" t="str">
        <f t="shared" si="504"/>
        <v/>
      </c>
      <c r="O1941" s="319"/>
      <c r="P1941" s="296" t="str">
        <f t="shared" si="505"/>
        <v/>
      </c>
      <c r="Q1941" s="552"/>
      <c r="R1941" s="551"/>
      <c r="S1941" s="291"/>
      <c r="T1941" t="str">
        <f t="shared" si="506"/>
        <v>-</v>
      </c>
      <c r="U1941" s="560">
        <f t="shared" si="507"/>
        <v>0</v>
      </c>
      <c r="V1941" s="560">
        <f t="shared" si="508"/>
        <v>0</v>
      </c>
      <c r="W1941" s="560">
        <f t="shared" si="509"/>
        <v>0</v>
      </c>
    </row>
    <row r="1942" spans="1:23" ht="21" customHeight="1">
      <c r="A1942" s="316" t="str">
        <f t="shared" si="500"/>
        <v/>
      </c>
      <c r="B1942" s="316" t="str">
        <f t="shared" si="501"/>
        <v/>
      </c>
      <c r="C1942" s="316" t="str">
        <f>IF(AND(F1942&lt;&gt;"",G1942&lt;&gt;""),COUNT($C$32:C1941)+1,"")</f>
        <v/>
      </c>
      <c r="D1942" s="292" t="str">
        <f t="shared" si="502"/>
        <v/>
      </c>
      <c r="E1942" s="292" t="str">
        <f t="shared" si="503"/>
        <v/>
      </c>
      <c r="F1942" s="316"/>
      <c r="G1942" s="316"/>
      <c r="H1942" s="317"/>
      <c r="I1942" s="316" t="s">
        <v>445</v>
      </c>
      <c r="J1942" s="318"/>
      <c r="K1942" s="319"/>
      <c r="L1942" s="292" t="s">
        <v>446</v>
      </c>
      <c r="M1942" s="324"/>
      <c r="N1942" s="294" t="str">
        <f t="shared" si="504"/>
        <v/>
      </c>
      <c r="O1942" s="319"/>
      <c r="P1942" s="296" t="str">
        <f t="shared" si="505"/>
        <v/>
      </c>
      <c r="Q1942" s="552"/>
      <c r="R1942" s="551"/>
      <c r="S1942" s="291"/>
      <c r="T1942" t="str">
        <f t="shared" si="506"/>
        <v>-</v>
      </c>
      <c r="U1942" s="560">
        <f t="shared" si="507"/>
        <v>0</v>
      </c>
      <c r="V1942" s="560">
        <f t="shared" si="508"/>
        <v>0</v>
      </c>
      <c r="W1942" s="560">
        <f t="shared" si="509"/>
        <v>0</v>
      </c>
    </row>
    <row r="1943" spans="1:23" ht="21" customHeight="1">
      <c r="A1943" s="316" t="str">
        <f t="shared" si="500"/>
        <v/>
      </c>
      <c r="B1943" s="316" t="str">
        <f t="shared" si="501"/>
        <v/>
      </c>
      <c r="C1943" s="316" t="str">
        <f>IF(AND(F1943&lt;&gt;"",G1943&lt;&gt;""),COUNT($C$32:C1942)+1,"")</f>
        <v/>
      </c>
      <c r="D1943" s="292" t="str">
        <f t="shared" si="502"/>
        <v/>
      </c>
      <c r="E1943" s="292" t="str">
        <f t="shared" si="503"/>
        <v/>
      </c>
      <c r="F1943" s="316"/>
      <c r="G1943" s="316"/>
      <c r="H1943" s="317"/>
      <c r="I1943" s="316" t="s">
        <v>445</v>
      </c>
      <c r="J1943" s="318"/>
      <c r="K1943" s="319"/>
      <c r="L1943" s="292" t="s">
        <v>446</v>
      </c>
      <c r="M1943" s="324"/>
      <c r="N1943" s="294" t="str">
        <f t="shared" si="504"/>
        <v/>
      </c>
      <c r="O1943" s="319"/>
      <c r="P1943" s="296" t="str">
        <f t="shared" si="505"/>
        <v/>
      </c>
      <c r="Q1943" s="552"/>
      <c r="R1943" s="551"/>
      <c r="S1943" s="291"/>
      <c r="T1943" t="str">
        <f t="shared" si="506"/>
        <v>-</v>
      </c>
      <c r="U1943" s="560">
        <f t="shared" si="507"/>
        <v>0</v>
      </c>
      <c r="V1943" s="560">
        <f t="shared" si="508"/>
        <v>0</v>
      </c>
      <c r="W1943" s="560">
        <f t="shared" si="509"/>
        <v>0</v>
      </c>
    </row>
    <row r="1944" spans="1:23" ht="21" customHeight="1">
      <c r="A1944" s="316" t="str">
        <f t="shared" si="500"/>
        <v/>
      </c>
      <c r="B1944" s="316" t="str">
        <f t="shared" si="501"/>
        <v/>
      </c>
      <c r="C1944" s="316" t="str">
        <f>IF(AND(F1944&lt;&gt;"",G1944&lt;&gt;""),COUNT($C$32:C1943)+1,"")</f>
        <v/>
      </c>
      <c r="D1944" s="292" t="str">
        <f t="shared" si="502"/>
        <v/>
      </c>
      <c r="E1944" s="292" t="str">
        <f t="shared" si="503"/>
        <v/>
      </c>
      <c r="F1944" s="316"/>
      <c r="G1944" s="316"/>
      <c r="H1944" s="317"/>
      <c r="I1944" s="316" t="s">
        <v>445</v>
      </c>
      <c r="J1944" s="318"/>
      <c r="K1944" s="319"/>
      <c r="L1944" s="292" t="s">
        <v>446</v>
      </c>
      <c r="M1944" s="324"/>
      <c r="N1944" s="294" t="str">
        <f t="shared" si="504"/>
        <v/>
      </c>
      <c r="O1944" s="319"/>
      <c r="P1944" s="296" t="str">
        <f t="shared" si="505"/>
        <v/>
      </c>
      <c r="Q1944" s="552"/>
      <c r="R1944" s="551"/>
      <c r="S1944" s="291"/>
      <c r="T1944" t="str">
        <f t="shared" si="506"/>
        <v>-</v>
      </c>
      <c r="U1944" s="560">
        <f t="shared" si="507"/>
        <v>0</v>
      </c>
      <c r="V1944" s="560">
        <f t="shared" si="508"/>
        <v>0</v>
      </c>
      <c r="W1944" s="560">
        <f t="shared" si="509"/>
        <v>0</v>
      </c>
    </row>
    <row r="1945" spans="1:23" ht="21" customHeight="1">
      <c r="A1945" s="316" t="str">
        <f t="shared" si="500"/>
        <v/>
      </c>
      <c r="B1945" s="316" t="str">
        <f t="shared" si="501"/>
        <v/>
      </c>
      <c r="C1945" s="316" t="str">
        <f>IF(AND(F1945&lt;&gt;"",G1945&lt;&gt;""),COUNT($C$32:C1944)+1,"")</f>
        <v/>
      </c>
      <c r="D1945" s="292" t="str">
        <f t="shared" si="502"/>
        <v/>
      </c>
      <c r="E1945" s="292" t="str">
        <f t="shared" si="503"/>
        <v/>
      </c>
      <c r="F1945" s="316"/>
      <c r="G1945" s="316"/>
      <c r="H1945" s="317"/>
      <c r="I1945" s="316" t="s">
        <v>445</v>
      </c>
      <c r="J1945" s="318"/>
      <c r="K1945" s="319"/>
      <c r="L1945" s="292" t="s">
        <v>446</v>
      </c>
      <c r="M1945" s="324"/>
      <c r="N1945" s="294" t="str">
        <f t="shared" si="504"/>
        <v/>
      </c>
      <c r="O1945" s="319"/>
      <c r="P1945" s="296" t="str">
        <f t="shared" si="505"/>
        <v/>
      </c>
      <c r="Q1945" s="552"/>
      <c r="R1945" s="551"/>
      <c r="S1945" s="291"/>
      <c r="T1945" t="str">
        <f t="shared" si="506"/>
        <v>-</v>
      </c>
      <c r="U1945" s="560">
        <f t="shared" si="507"/>
        <v>0</v>
      </c>
      <c r="V1945" s="560">
        <f t="shared" si="508"/>
        <v>0</v>
      </c>
      <c r="W1945" s="560">
        <f t="shared" si="509"/>
        <v>0</v>
      </c>
    </row>
    <row r="1946" spans="1:23" ht="21" customHeight="1">
      <c r="A1946" s="316" t="str">
        <f t="shared" si="500"/>
        <v/>
      </c>
      <c r="B1946" s="316" t="str">
        <f t="shared" si="501"/>
        <v/>
      </c>
      <c r="C1946" s="316" t="str">
        <f>IF(AND(F1946&lt;&gt;"",G1946&lt;&gt;""),COUNT($C$32:C1945)+1,"")</f>
        <v/>
      </c>
      <c r="D1946" s="292" t="str">
        <f t="shared" si="502"/>
        <v/>
      </c>
      <c r="E1946" s="292" t="str">
        <f t="shared" si="503"/>
        <v/>
      </c>
      <c r="F1946" s="316"/>
      <c r="G1946" s="316"/>
      <c r="H1946" s="317"/>
      <c r="I1946" s="316" t="s">
        <v>445</v>
      </c>
      <c r="J1946" s="318"/>
      <c r="K1946" s="319"/>
      <c r="L1946" s="292" t="s">
        <v>446</v>
      </c>
      <c r="M1946" s="324"/>
      <c r="N1946" s="294" t="str">
        <f t="shared" si="504"/>
        <v/>
      </c>
      <c r="O1946" s="319"/>
      <c r="P1946" s="296" t="str">
        <f t="shared" si="505"/>
        <v/>
      </c>
      <c r="Q1946" s="552"/>
      <c r="R1946" s="551"/>
      <c r="S1946" s="291"/>
      <c r="T1946" t="str">
        <f t="shared" si="506"/>
        <v>-</v>
      </c>
      <c r="U1946" s="560">
        <f t="shared" si="507"/>
        <v>0</v>
      </c>
      <c r="V1946" s="560">
        <f t="shared" si="508"/>
        <v>0</v>
      </c>
      <c r="W1946" s="560">
        <f t="shared" si="509"/>
        <v>0</v>
      </c>
    </row>
    <row r="1947" spans="1:23" ht="21" customHeight="1">
      <c r="A1947" s="316" t="str">
        <f t="shared" si="500"/>
        <v/>
      </c>
      <c r="B1947" s="316" t="str">
        <f t="shared" si="501"/>
        <v/>
      </c>
      <c r="C1947" s="316" t="str">
        <f>IF(AND(F1947&lt;&gt;"",G1947&lt;&gt;""),COUNT($C$32:C1946)+1,"")</f>
        <v/>
      </c>
      <c r="D1947" s="292" t="str">
        <f t="shared" si="502"/>
        <v/>
      </c>
      <c r="E1947" s="292" t="str">
        <f t="shared" si="503"/>
        <v/>
      </c>
      <c r="F1947" s="316"/>
      <c r="G1947" s="316"/>
      <c r="H1947" s="317"/>
      <c r="I1947" s="316" t="s">
        <v>445</v>
      </c>
      <c r="J1947" s="318"/>
      <c r="K1947" s="319"/>
      <c r="L1947" s="292" t="s">
        <v>446</v>
      </c>
      <c r="M1947" s="324"/>
      <c r="N1947" s="294" t="str">
        <f t="shared" si="504"/>
        <v/>
      </c>
      <c r="O1947" s="319"/>
      <c r="P1947" s="296" t="str">
        <f t="shared" si="505"/>
        <v/>
      </c>
      <c r="Q1947" s="552"/>
      <c r="R1947" s="551"/>
      <c r="S1947" s="291"/>
      <c r="T1947" t="str">
        <f t="shared" si="506"/>
        <v>-</v>
      </c>
      <c r="U1947" s="560">
        <f t="shared" si="507"/>
        <v>0</v>
      </c>
      <c r="V1947" s="560">
        <f t="shared" si="508"/>
        <v>0</v>
      </c>
      <c r="W1947" s="560">
        <f t="shared" si="509"/>
        <v>0</v>
      </c>
    </row>
    <row r="1948" spans="1:23" ht="21" customHeight="1">
      <c r="A1948" s="316" t="str">
        <f t="shared" si="500"/>
        <v/>
      </c>
      <c r="B1948" s="316" t="str">
        <f t="shared" si="501"/>
        <v/>
      </c>
      <c r="C1948" s="316" t="str">
        <f>IF(AND(F1948&lt;&gt;"",G1948&lt;&gt;""),COUNT($C$32:C1947)+1,"")</f>
        <v/>
      </c>
      <c r="D1948" s="292" t="str">
        <f t="shared" si="502"/>
        <v/>
      </c>
      <c r="E1948" s="292" t="str">
        <f t="shared" si="503"/>
        <v/>
      </c>
      <c r="F1948" s="316"/>
      <c r="G1948" s="316"/>
      <c r="H1948" s="317"/>
      <c r="I1948" s="316" t="s">
        <v>445</v>
      </c>
      <c r="J1948" s="318"/>
      <c r="K1948" s="319"/>
      <c r="L1948" s="292" t="s">
        <v>446</v>
      </c>
      <c r="M1948" s="324"/>
      <c r="N1948" s="294" t="str">
        <f t="shared" si="504"/>
        <v/>
      </c>
      <c r="O1948" s="319"/>
      <c r="P1948" s="296" t="str">
        <f t="shared" si="505"/>
        <v/>
      </c>
      <c r="Q1948" s="552"/>
      <c r="R1948" s="551"/>
      <c r="S1948" s="291"/>
      <c r="T1948" t="str">
        <f t="shared" si="506"/>
        <v>-</v>
      </c>
      <c r="U1948" s="560">
        <f t="shared" si="507"/>
        <v>0</v>
      </c>
      <c r="V1948" s="560">
        <f t="shared" si="508"/>
        <v>0</v>
      </c>
      <c r="W1948" s="560">
        <f t="shared" si="509"/>
        <v>0</v>
      </c>
    </row>
    <row r="1949" spans="1:23" ht="21" customHeight="1">
      <c r="A1949" s="316" t="str">
        <f t="shared" si="500"/>
        <v/>
      </c>
      <c r="B1949" s="316" t="str">
        <f t="shared" si="501"/>
        <v/>
      </c>
      <c r="C1949" s="316" t="str">
        <f>IF(AND(F1949&lt;&gt;"",G1949&lt;&gt;""),COUNT($C$32:C1948)+1,"")</f>
        <v/>
      </c>
      <c r="D1949" s="292" t="str">
        <f t="shared" si="502"/>
        <v/>
      </c>
      <c r="E1949" s="292" t="str">
        <f t="shared" si="503"/>
        <v/>
      </c>
      <c r="F1949" s="316"/>
      <c r="G1949" s="316"/>
      <c r="H1949" s="317"/>
      <c r="I1949" s="316" t="s">
        <v>445</v>
      </c>
      <c r="J1949" s="318"/>
      <c r="K1949" s="319"/>
      <c r="L1949" s="292" t="s">
        <v>446</v>
      </c>
      <c r="M1949" s="324"/>
      <c r="N1949" s="294" t="str">
        <f t="shared" si="504"/>
        <v/>
      </c>
      <c r="O1949" s="319"/>
      <c r="P1949" s="296" t="str">
        <f t="shared" si="505"/>
        <v/>
      </c>
      <c r="Q1949" s="552"/>
      <c r="R1949" s="551"/>
      <c r="S1949" s="291"/>
      <c r="T1949" t="str">
        <f t="shared" si="506"/>
        <v>-</v>
      </c>
      <c r="U1949" s="560">
        <f t="shared" si="507"/>
        <v>0</v>
      </c>
      <c r="V1949" s="560">
        <f t="shared" si="508"/>
        <v>0</v>
      </c>
      <c r="W1949" s="560">
        <f t="shared" si="509"/>
        <v>0</v>
      </c>
    </row>
    <row r="1950" spans="1:23" ht="21" customHeight="1">
      <c r="A1950" s="316" t="str">
        <f t="shared" si="500"/>
        <v/>
      </c>
      <c r="B1950" s="316" t="str">
        <f t="shared" si="501"/>
        <v/>
      </c>
      <c r="C1950" s="316" t="str">
        <f>IF(AND(F1950&lt;&gt;"",G1950&lt;&gt;""),COUNT($C$32:C1949)+1,"")</f>
        <v/>
      </c>
      <c r="D1950" s="292" t="str">
        <f t="shared" si="502"/>
        <v/>
      </c>
      <c r="E1950" s="292" t="str">
        <f t="shared" si="503"/>
        <v/>
      </c>
      <c r="F1950" s="316"/>
      <c r="G1950" s="316"/>
      <c r="H1950" s="317"/>
      <c r="I1950" s="316" t="s">
        <v>445</v>
      </c>
      <c r="J1950" s="318"/>
      <c r="K1950" s="319"/>
      <c r="L1950" s="292" t="s">
        <v>446</v>
      </c>
      <c r="M1950" s="324"/>
      <c r="N1950" s="294" t="str">
        <f t="shared" si="504"/>
        <v/>
      </c>
      <c r="O1950" s="319"/>
      <c r="P1950" s="296" t="str">
        <f t="shared" si="505"/>
        <v/>
      </c>
      <c r="Q1950" s="552"/>
      <c r="R1950" s="551"/>
      <c r="S1950" s="291"/>
      <c r="T1950" t="str">
        <f t="shared" si="506"/>
        <v>-</v>
      </c>
      <c r="U1950" s="560">
        <f t="shared" si="507"/>
        <v>0</v>
      </c>
      <c r="V1950" s="560">
        <f t="shared" si="508"/>
        <v>0</v>
      </c>
      <c r="W1950" s="560">
        <f t="shared" si="509"/>
        <v>0</v>
      </c>
    </row>
    <row r="1951" spans="1:23" ht="21" customHeight="1">
      <c r="A1951" s="316" t="str">
        <f t="shared" si="500"/>
        <v/>
      </c>
      <c r="B1951" s="316" t="str">
        <f t="shared" si="501"/>
        <v/>
      </c>
      <c r="C1951" s="316" t="str">
        <f>IF(AND(F1951&lt;&gt;"",G1951&lt;&gt;""),COUNT($C$32:C1950)+1,"")</f>
        <v/>
      </c>
      <c r="D1951" s="292" t="str">
        <f t="shared" si="502"/>
        <v/>
      </c>
      <c r="E1951" s="292" t="str">
        <f t="shared" si="503"/>
        <v/>
      </c>
      <c r="F1951" s="316"/>
      <c r="G1951" s="316"/>
      <c r="H1951" s="317"/>
      <c r="I1951" s="316" t="s">
        <v>445</v>
      </c>
      <c r="J1951" s="318"/>
      <c r="K1951" s="319"/>
      <c r="L1951" s="292" t="s">
        <v>446</v>
      </c>
      <c r="M1951" s="324"/>
      <c r="N1951" s="294" t="str">
        <f t="shared" si="504"/>
        <v/>
      </c>
      <c r="O1951" s="319"/>
      <c r="P1951" s="296" t="str">
        <f t="shared" si="505"/>
        <v/>
      </c>
      <c r="Q1951" s="552"/>
      <c r="R1951" s="551"/>
      <c r="S1951" s="291"/>
      <c r="T1951" t="str">
        <f t="shared" si="506"/>
        <v>-</v>
      </c>
      <c r="U1951" s="560">
        <f t="shared" si="507"/>
        <v>0</v>
      </c>
      <c r="V1951" s="560">
        <f t="shared" si="508"/>
        <v>0</v>
      </c>
      <c r="W1951" s="560">
        <f t="shared" si="509"/>
        <v>0</v>
      </c>
    </row>
    <row r="1952" spans="1:23" ht="21" customHeight="1">
      <c r="A1952" s="316" t="str">
        <f t="shared" si="500"/>
        <v/>
      </c>
      <c r="B1952" s="316" t="str">
        <f t="shared" si="501"/>
        <v/>
      </c>
      <c r="C1952" s="316" t="str">
        <f>IF(AND(F1952&lt;&gt;"",G1952&lt;&gt;""),COUNT($C$32:C1951)+1,"")</f>
        <v/>
      </c>
      <c r="D1952" s="292" t="str">
        <f t="shared" si="502"/>
        <v/>
      </c>
      <c r="E1952" s="292" t="str">
        <f t="shared" si="503"/>
        <v/>
      </c>
      <c r="F1952" s="316"/>
      <c r="G1952" s="316"/>
      <c r="H1952" s="317"/>
      <c r="I1952" s="316" t="s">
        <v>445</v>
      </c>
      <c r="J1952" s="318"/>
      <c r="K1952" s="319"/>
      <c r="L1952" s="292" t="s">
        <v>446</v>
      </c>
      <c r="M1952" s="324"/>
      <c r="N1952" s="294" t="str">
        <f t="shared" si="504"/>
        <v/>
      </c>
      <c r="O1952" s="319"/>
      <c r="P1952" s="296" t="str">
        <f t="shared" si="505"/>
        <v/>
      </c>
      <c r="Q1952" s="552"/>
      <c r="R1952" s="551"/>
      <c r="S1952" s="291"/>
      <c r="T1952" t="str">
        <f t="shared" si="506"/>
        <v>-</v>
      </c>
      <c r="U1952" s="560">
        <f t="shared" si="507"/>
        <v>0</v>
      </c>
      <c r="V1952" s="560">
        <f t="shared" si="508"/>
        <v>0</v>
      </c>
      <c r="W1952" s="560">
        <f t="shared" si="509"/>
        <v>0</v>
      </c>
    </row>
    <row r="1953" spans="1:23" ht="21" customHeight="1">
      <c r="A1953" s="316" t="str">
        <f t="shared" si="500"/>
        <v/>
      </c>
      <c r="B1953" s="316" t="str">
        <f t="shared" si="501"/>
        <v/>
      </c>
      <c r="C1953" s="316" t="str">
        <f>IF(AND(F1953&lt;&gt;"",G1953&lt;&gt;""),COUNT($C$32:C1952)+1,"")</f>
        <v/>
      </c>
      <c r="D1953" s="292" t="str">
        <f t="shared" si="502"/>
        <v/>
      </c>
      <c r="E1953" s="292" t="str">
        <f t="shared" si="503"/>
        <v/>
      </c>
      <c r="F1953" s="316"/>
      <c r="G1953" s="316"/>
      <c r="H1953" s="317"/>
      <c r="I1953" s="316" t="s">
        <v>445</v>
      </c>
      <c r="J1953" s="318"/>
      <c r="K1953" s="319"/>
      <c r="L1953" s="292" t="s">
        <v>446</v>
      </c>
      <c r="M1953" s="324"/>
      <c r="N1953" s="294" t="str">
        <f t="shared" si="504"/>
        <v/>
      </c>
      <c r="O1953" s="319"/>
      <c r="P1953" s="296" t="str">
        <f t="shared" si="505"/>
        <v/>
      </c>
      <c r="Q1953" s="552"/>
      <c r="R1953" s="551"/>
      <c r="S1953" s="291"/>
      <c r="T1953" t="str">
        <f t="shared" si="506"/>
        <v>-</v>
      </c>
      <c r="U1953" s="560">
        <f t="shared" si="507"/>
        <v>0</v>
      </c>
      <c r="V1953" s="560">
        <f t="shared" si="508"/>
        <v>0</v>
      </c>
      <c r="W1953" s="560">
        <f t="shared" si="509"/>
        <v>0</v>
      </c>
    </row>
    <row r="1954" spans="1:23" ht="21" customHeight="1">
      <c r="A1954" s="316" t="str">
        <f t="shared" si="500"/>
        <v/>
      </c>
      <c r="B1954" s="316" t="str">
        <f t="shared" si="501"/>
        <v/>
      </c>
      <c r="C1954" s="316" t="str">
        <f>IF(AND(F1954&lt;&gt;"",G1954&lt;&gt;""),COUNT($C$32:C1953)+1,"")</f>
        <v/>
      </c>
      <c r="D1954" s="292" t="str">
        <f t="shared" si="502"/>
        <v/>
      </c>
      <c r="E1954" s="292" t="str">
        <f t="shared" si="503"/>
        <v/>
      </c>
      <c r="F1954" s="316"/>
      <c r="G1954" s="316"/>
      <c r="H1954" s="317"/>
      <c r="I1954" s="316" t="s">
        <v>445</v>
      </c>
      <c r="J1954" s="318"/>
      <c r="K1954" s="319"/>
      <c r="L1954" s="292" t="s">
        <v>446</v>
      </c>
      <c r="M1954" s="324"/>
      <c r="N1954" s="294" t="str">
        <f t="shared" si="504"/>
        <v/>
      </c>
      <c r="O1954" s="319"/>
      <c r="P1954" s="296" t="str">
        <f t="shared" si="505"/>
        <v/>
      </c>
      <c r="Q1954" s="552"/>
      <c r="R1954" s="551"/>
      <c r="S1954" s="291"/>
      <c r="T1954" t="str">
        <f t="shared" si="506"/>
        <v>-</v>
      </c>
      <c r="U1954" s="560">
        <f t="shared" si="507"/>
        <v>0</v>
      </c>
      <c r="V1954" s="560">
        <f t="shared" si="508"/>
        <v>0</v>
      </c>
      <c r="W1954" s="560">
        <f t="shared" si="509"/>
        <v>0</v>
      </c>
    </row>
    <row r="1955" spans="1:23" ht="21" customHeight="1">
      <c r="A1955" s="316" t="str">
        <f t="shared" si="500"/>
        <v/>
      </c>
      <c r="B1955" s="316" t="str">
        <f t="shared" si="501"/>
        <v/>
      </c>
      <c r="C1955" s="316" t="str">
        <f>IF(AND(F1955&lt;&gt;"",G1955&lt;&gt;""),COUNT($C$32:C1954)+1,"")</f>
        <v/>
      </c>
      <c r="D1955" s="292" t="str">
        <f t="shared" si="502"/>
        <v/>
      </c>
      <c r="E1955" s="292" t="str">
        <f t="shared" si="503"/>
        <v/>
      </c>
      <c r="F1955" s="316"/>
      <c r="G1955" s="316"/>
      <c r="H1955" s="317"/>
      <c r="I1955" s="316" t="s">
        <v>445</v>
      </c>
      <c r="J1955" s="318"/>
      <c r="K1955" s="319"/>
      <c r="L1955" s="292" t="s">
        <v>446</v>
      </c>
      <c r="M1955" s="324"/>
      <c r="N1955" s="294" t="str">
        <f t="shared" si="504"/>
        <v/>
      </c>
      <c r="O1955" s="319"/>
      <c r="P1955" s="296" t="str">
        <f t="shared" si="505"/>
        <v/>
      </c>
      <c r="Q1955" s="552"/>
      <c r="R1955" s="551"/>
      <c r="S1955" s="291"/>
      <c r="T1955" t="str">
        <f t="shared" si="506"/>
        <v>-</v>
      </c>
      <c r="U1955" s="560">
        <f t="shared" si="507"/>
        <v>0</v>
      </c>
      <c r="V1955" s="560">
        <f t="shared" si="508"/>
        <v>0</v>
      </c>
      <c r="W1955" s="560">
        <f t="shared" si="509"/>
        <v>0</v>
      </c>
    </row>
    <row r="1956" spans="1:23" ht="21" customHeight="1">
      <c r="A1956" s="316" t="str">
        <f t="shared" si="500"/>
        <v/>
      </c>
      <c r="B1956" s="316" t="str">
        <f t="shared" si="501"/>
        <v/>
      </c>
      <c r="C1956" s="316" t="str">
        <f>IF(AND(F1956&lt;&gt;"",G1956&lt;&gt;""),COUNT($C$32:C1955)+1,"")</f>
        <v/>
      </c>
      <c r="D1956" s="292" t="str">
        <f t="shared" si="502"/>
        <v/>
      </c>
      <c r="E1956" s="292" t="str">
        <f t="shared" si="503"/>
        <v/>
      </c>
      <c r="F1956" s="316"/>
      <c r="G1956" s="316"/>
      <c r="H1956" s="317"/>
      <c r="I1956" s="316" t="s">
        <v>445</v>
      </c>
      <c r="J1956" s="318"/>
      <c r="K1956" s="319"/>
      <c r="L1956" s="292" t="s">
        <v>446</v>
      </c>
      <c r="M1956" s="324"/>
      <c r="N1956" s="294" t="str">
        <f t="shared" si="504"/>
        <v/>
      </c>
      <c r="O1956" s="319"/>
      <c r="P1956" s="296" t="str">
        <f t="shared" si="505"/>
        <v/>
      </c>
      <c r="Q1956" s="552"/>
      <c r="R1956" s="551"/>
      <c r="S1956" s="291"/>
      <c r="T1956" t="str">
        <f t="shared" si="506"/>
        <v>-</v>
      </c>
      <c r="U1956" s="560">
        <f t="shared" si="507"/>
        <v>0</v>
      </c>
      <c r="V1956" s="560">
        <f t="shared" si="508"/>
        <v>0</v>
      </c>
      <c r="W1956" s="560">
        <f t="shared" si="509"/>
        <v>0</v>
      </c>
    </row>
    <row r="1957" spans="1:23" ht="21" customHeight="1">
      <c r="A1957" s="316" t="str">
        <f t="shared" si="500"/>
        <v/>
      </c>
      <c r="B1957" s="316" t="str">
        <f t="shared" si="501"/>
        <v/>
      </c>
      <c r="C1957" s="316" t="str">
        <f>IF(AND(F1957&lt;&gt;"",G1957&lt;&gt;""),COUNT($C$32:C1956)+1,"")</f>
        <v/>
      </c>
      <c r="D1957" s="292" t="str">
        <f t="shared" si="502"/>
        <v/>
      </c>
      <c r="E1957" s="292" t="str">
        <f t="shared" si="503"/>
        <v/>
      </c>
      <c r="F1957" s="316"/>
      <c r="G1957" s="316"/>
      <c r="H1957" s="317"/>
      <c r="I1957" s="316" t="s">
        <v>445</v>
      </c>
      <c r="J1957" s="318"/>
      <c r="K1957" s="319"/>
      <c r="L1957" s="292" t="s">
        <v>446</v>
      </c>
      <c r="M1957" s="324"/>
      <c r="N1957" s="294" t="str">
        <f t="shared" si="504"/>
        <v/>
      </c>
      <c r="O1957" s="319"/>
      <c r="P1957" s="296" t="str">
        <f t="shared" si="505"/>
        <v/>
      </c>
      <c r="Q1957" s="552"/>
      <c r="R1957" s="551"/>
      <c r="S1957" s="291"/>
      <c r="T1957" t="str">
        <f t="shared" si="506"/>
        <v>-</v>
      </c>
      <c r="U1957" s="560">
        <f t="shared" si="507"/>
        <v>0</v>
      </c>
      <c r="V1957" s="560">
        <f t="shared" si="508"/>
        <v>0</v>
      </c>
      <c r="W1957" s="560">
        <f t="shared" si="509"/>
        <v>0</v>
      </c>
    </row>
    <row r="1958" spans="1:23" ht="21" customHeight="1">
      <c r="A1958" s="316" t="str">
        <f t="shared" si="500"/>
        <v/>
      </c>
      <c r="B1958" s="316" t="str">
        <f t="shared" si="501"/>
        <v/>
      </c>
      <c r="C1958" s="316" t="str">
        <f>IF(AND(F1958&lt;&gt;"",G1958&lt;&gt;""),COUNT($C$32:C1957)+1,"")</f>
        <v/>
      </c>
      <c r="D1958" s="292" t="str">
        <f t="shared" si="502"/>
        <v/>
      </c>
      <c r="E1958" s="292" t="str">
        <f t="shared" si="503"/>
        <v/>
      </c>
      <c r="F1958" s="316"/>
      <c r="G1958" s="316"/>
      <c r="H1958" s="317"/>
      <c r="I1958" s="316" t="s">
        <v>445</v>
      </c>
      <c r="J1958" s="318"/>
      <c r="K1958" s="319"/>
      <c r="L1958" s="292" t="s">
        <v>446</v>
      </c>
      <c r="M1958" s="324"/>
      <c r="N1958" s="294" t="str">
        <f t="shared" si="504"/>
        <v/>
      </c>
      <c r="O1958" s="319"/>
      <c r="P1958" s="296" t="str">
        <f t="shared" si="505"/>
        <v/>
      </c>
      <c r="Q1958" s="552"/>
      <c r="R1958" s="551"/>
      <c r="S1958" s="291"/>
      <c r="T1958" t="str">
        <f t="shared" si="506"/>
        <v>-</v>
      </c>
      <c r="U1958" s="560">
        <f t="shared" si="507"/>
        <v>0</v>
      </c>
      <c r="V1958" s="560">
        <f t="shared" si="508"/>
        <v>0</v>
      </c>
      <c r="W1958" s="560">
        <f t="shared" si="509"/>
        <v>0</v>
      </c>
    </row>
    <row r="1959" spans="1:23" ht="21" customHeight="1">
      <c r="A1959" s="316" t="str">
        <f t="shared" si="500"/>
        <v/>
      </c>
      <c r="B1959" s="316" t="str">
        <f t="shared" si="501"/>
        <v/>
      </c>
      <c r="C1959" s="316" t="str">
        <f>IF(AND(F1959&lt;&gt;"",G1959&lt;&gt;""),COUNT($C$32:C1958)+1,"")</f>
        <v/>
      </c>
      <c r="D1959" s="292" t="str">
        <f t="shared" si="502"/>
        <v/>
      </c>
      <c r="E1959" s="292" t="str">
        <f t="shared" si="503"/>
        <v/>
      </c>
      <c r="F1959" s="316"/>
      <c r="G1959" s="316"/>
      <c r="H1959" s="317"/>
      <c r="I1959" s="316" t="s">
        <v>445</v>
      </c>
      <c r="J1959" s="318"/>
      <c r="K1959" s="319"/>
      <c r="L1959" s="292" t="s">
        <v>446</v>
      </c>
      <c r="M1959" s="324"/>
      <c r="N1959" s="294" t="str">
        <f t="shared" si="504"/>
        <v/>
      </c>
      <c r="O1959" s="319"/>
      <c r="P1959" s="296" t="str">
        <f t="shared" si="505"/>
        <v/>
      </c>
      <c r="Q1959" s="552"/>
      <c r="R1959" s="551"/>
      <c r="S1959" s="291"/>
      <c r="T1959" t="str">
        <f t="shared" si="506"/>
        <v>-</v>
      </c>
      <c r="U1959" s="560">
        <f t="shared" si="507"/>
        <v>0</v>
      </c>
      <c r="V1959" s="560">
        <f t="shared" si="508"/>
        <v>0</v>
      </c>
      <c r="W1959" s="560">
        <f t="shared" si="509"/>
        <v>0</v>
      </c>
    </row>
    <row r="1960" spans="1:23" ht="21" customHeight="1">
      <c r="A1960" s="316" t="str">
        <f t="shared" si="500"/>
        <v/>
      </c>
      <c r="B1960" s="316" t="str">
        <f t="shared" si="501"/>
        <v/>
      </c>
      <c r="C1960" s="316" t="str">
        <f>IF(AND(F1960&lt;&gt;"",G1960&lt;&gt;""),COUNT($C$32:C1959)+1,"")</f>
        <v/>
      </c>
      <c r="D1960" s="292" t="str">
        <f t="shared" si="502"/>
        <v/>
      </c>
      <c r="E1960" s="292" t="str">
        <f t="shared" si="503"/>
        <v/>
      </c>
      <c r="F1960" s="316"/>
      <c r="G1960" s="316"/>
      <c r="H1960" s="317"/>
      <c r="I1960" s="316" t="s">
        <v>445</v>
      </c>
      <c r="J1960" s="318"/>
      <c r="K1960" s="319"/>
      <c r="L1960" s="292" t="s">
        <v>446</v>
      </c>
      <c r="M1960" s="324"/>
      <c r="N1960" s="294" t="str">
        <f t="shared" si="504"/>
        <v/>
      </c>
      <c r="O1960" s="319"/>
      <c r="P1960" s="296" t="str">
        <f t="shared" si="505"/>
        <v/>
      </c>
      <c r="Q1960" s="552"/>
      <c r="R1960" s="551"/>
      <c r="S1960" s="291"/>
      <c r="T1960" t="str">
        <f t="shared" si="506"/>
        <v>-</v>
      </c>
      <c r="U1960" s="560">
        <f t="shared" si="507"/>
        <v>0</v>
      </c>
      <c r="V1960" s="560">
        <f t="shared" si="508"/>
        <v>0</v>
      </c>
      <c r="W1960" s="560">
        <f t="shared" si="509"/>
        <v>0</v>
      </c>
    </row>
    <row r="1961" spans="1:23" ht="21" customHeight="1">
      <c r="A1961" s="316" t="str">
        <f t="shared" si="500"/>
        <v/>
      </c>
      <c r="B1961" s="316" t="str">
        <f t="shared" si="501"/>
        <v/>
      </c>
      <c r="C1961" s="316" t="str">
        <f>IF(AND(F1961&lt;&gt;"",G1961&lt;&gt;""),COUNT($C$32:C1960)+1,"")</f>
        <v/>
      </c>
      <c r="D1961" s="292" t="str">
        <f t="shared" si="502"/>
        <v/>
      </c>
      <c r="E1961" s="292" t="str">
        <f t="shared" si="503"/>
        <v/>
      </c>
      <c r="F1961" s="316"/>
      <c r="G1961" s="316"/>
      <c r="H1961" s="317"/>
      <c r="I1961" s="316" t="s">
        <v>445</v>
      </c>
      <c r="J1961" s="318"/>
      <c r="K1961" s="319"/>
      <c r="L1961" s="292" t="s">
        <v>446</v>
      </c>
      <c r="M1961" s="324"/>
      <c r="N1961" s="294" t="str">
        <f t="shared" si="504"/>
        <v/>
      </c>
      <c r="O1961" s="319"/>
      <c r="P1961" s="296" t="str">
        <f t="shared" si="505"/>
        <v/>
      </c>
      <c r="Q1961" s="552"/>
      <c r="R1961" s="551"/>
      <c r="S1961" s="291"/>
      <c r="T1961" t="str">
        <f t="shared" si="506"/>
        <v>-</v>
      </c>
      <c r="U1961" s="560">
        <f t="shared" si="507"/>
        <v>0</v>
      </c>
      <c r="V1961" s="560">
        <f t="shared" si="508"/>
        <v>0</v>
      </c>
      <c r="W1961" s="560">
        <f t="shared" si="509"/>
        <v>0</v>
      </c>
    </row>
    <row r="1962" spans="1:23" ht="21" customHeight="1">
      <c r="A1962" s="316" t="str">
        <f t="shared" si="500"/>
        <v/>
      </c>
      <c r="B1962" s="316" t="str">
        <f t="shared" si="501"/>
        <v/>
      </c>
      <c r="C1962" s="316" t="str">
        <f>IF(AND(F1962&lt;&gt;"",G1962&lt;&gt;""),COUNT($C$32:C1961)+1,"")</f>
        <v/>
      </c>
      <c r="D1962" s="292" t="str">
        <f t="shared" si="502"/>
        <v/>
      </c>
      <c r="E1962" s="292" t="str">
        <f t="shared" si="503"/>
        <v/>
      </c>
      <c r="F1962" s="316"/>
      <c r="G1962" s="316"/>
      <c r="H1962" s="317"/>
      <c r="I1962" s="316" t="s">
        <v>445</v>
      </c>
      <c r="J1962" s="318"/>
      <c r="K1962" s="319"/>
      <c r="L1962" s="292" t="s">
        <v>446</v>
      </c>
      <c r="M1962" s="324"/>
      <c r="N1962" s="294" t="str">
        <f t="shared" si="504"/>
        <v/>
      </c>
      <c r="O1962" s="319"/>
      <c r="P1962" s="296" t="str">
        <f t="shared" si="505"/>
        <v/>
      </c>
      <c r="Q1962" s="552"/>
      <c r="R1962" s="551"/>
      <c r="S1962" s="291"/>
      <c r="T1962" t="str">
        <f t="shared" si="506"/>
        <v>-</v>
      </c>
      <c r="U1962" s="560">
        <f t="shared" si="507"/>
        <v>0</v>
      </c>
      <c r="V1962" s="560">
        <f t="shared" si="508"/>
        <v>0</v>
      </c>
      <c r="W1962" s="560">
        <f t="shared" si="509"/>
        <v>0</v>
      </c>
    </row>
    <row r="1963" spans="1:23" ht="21" customHeight="1">
      <c r="A1963" s="316" t="str">
        <f t="shared" si="500"/>
        <v/>
      </c>
      <c r="B1963" s="316" t="str">
        <f t="shared" si="501"/>
        <v/>
      </c>
      <c r="C1963" s="316" t="str">
        <f>IF(AND(F1963&lt;&gt;"",G1963&lt;&gt;""),COUNT($C$32:C1962)+1,"")</f>
        <v/>
      </c>
      <c r="D1963" s="292" t="str">
        <f t="shared" si="502"/>
        <v/>
      </c>
      <c r="E1963" s="292" t="str">
        <f t="shared" si="503"/>
        <v/>
      </c>
      <c r="F1963" s="316"/>
      <c r="G1963" s="316"/>
      <c r="H1963" s="317"/>
      <c r="I1963" s="316" t="s">
        <v>445</v>
      </c>
      <c r="J1963" s="318"/>
      <c r="K1963" s="319"/>
      <c r="L1963" s="292" t="s">
        <v>446</v>
      </c>
      <c r="M1963" s="324"/>
      <c r="N1963" s="294" t="str">
        <f t="shared" si="504"/>
        <v/>
      </c>
      <c r="O1963" s="319"/>
      <c r="P1963" s="296" t="str">
        <f t="shared" si="505"/>
        <v/>
      </c>
      <c r="Q1963" s="552"/>
      <c r="R1963" s="551"/>
      <c r="S1963" s="291"/>
      <c r="T1963" t="str">
        <f t="shared" si="506"/>
        <v>-</v>
      </c>
      <c r="U1963" s="560">
        <f t="shared" si="507"/>
        <v>0</v>
      </c>
      <c r="V1963" s="560">
        <f t="shared" si="508"/>
        <v>0</v>
      </c>
      <c r="W1963" s="560">
        <f t="shared" si="509"/>
        <v>0</v>
      </c>
    </row>
    <row r="1964" spans="1:23" ht="21" customHeight="1">
      <c r="A1964" s="316" t="str">
        <f t="shared" si="500"/>
        <v/>
      </c>
      <c r="B1964" s="316" t="str">
        <f t="shared" si="501"/>
        <v/>
      </c>
      <c r="C1964" s="316" t="str">
        <f>IF(AND(F1964&lt;&gt;"",G1964&lt;&gt;""),COUNT($C$32:C1963)+1,"")</f>
        <v/>
      </c>
      <c r="D1964" s="292" t="str">
        <f t="shared" si="502"/>
        <v/>
      </c>
      <c r="E1964" s="292" t="str">
        <f t="shared" si="503"/>
        <v/>
      </c>
      <c r="F1964" s="316"/>
      <c r="G1964" s="316"/>
      <c r="H1964" s="317"/>
      <c r="I1964" s="316" t="s">
        <v>445</v>
      </c>
      <c r="J1964" s="318"/>
      <c r="K1964" s="319"/>
      <c r="L1964" s="292" t="s">
        <v>446</v>
      </c>
      <c r="M1964" s="324"/>
      <c r="N1964" s="294" t="str">
        <f t="shared" si="504"/>
        <v/>
      </c>
      <c r="O1964" s="319"/>
      <c r="P1964" s="296" t="str">
        <f t="shared" si="505"/>
        <v/>
      </c>
      <c r="Q1964" s="552"/>
      <c r="R1964" s="551"/>
      <c r="S1964" s="291"/>
      <c r="T1964" t="str">
        <f t="shared" si="506"/>
        <v>-</v>
      </c>
      <c r="U1964" s="560">
        <f t="shared" si="507"/>
        <v>0</v>
      </c>
      <c r="V1964" s="560">
        <f t="shared" si="508"/>
        <v>0</v>
      </c>
      <c r="W1964" s="560">
        <f t="shared" si="509"/>
        <v>0</v>
      </c>
    </row>
    <row r="1965" spans="1:23" ht="21" customHeight="1">
      <c r="A1965" s="316" t="str">
        <f t="shared" si="500"/>
        <v/>
      </c>
      <c r="B1965" s="316" t="str">
        <f t="shared" si="501"/>
        <v/>
      </c>
      <c r="C1965" s="316" t="str">
        <f>IF(AND(F1965&lt;&gt;"",G1965&lt;&gt;""),COUNT($C$32:C1964)+1,"")</f>
        <v/>
      </c>
      <c r="D1965" s="292" t="str">
        <f t="shared" si="502"/>
        <v/>
      </c>
      <c r="E1965" s="292" t="str">
        <f t="shared" si="503"/>
        <v/>
      </c>
      <c r="F1965" s="316"/>
      <c r="G1965" s="316"/>
      <c r="H1965" s="317"/>
      <c r="I1965" s="316" t="s">
        <v>445</v>
      </c>
      <c r="J1965" s="318"/>
      <c r="K1965" s="319"/>
      <c r="L1965" s="292" t="s">
        <v>446</v>
      </c>
      <c r="M1965" s="324"/>
      <c r="N1965" s="294" t="str">
        <f t="shared" si="504"/>
        <v/>
      </c>
      <c r="O1965" s="319"/>
      <c r="P1965" s="296" t="str">
        <f t="shared" si="505"/>
        <v/>
      </c>
      <c r="Q1965" s="552"/>
      <c r="R1965" s="551"/>
      <c r="S1965" s="291"/>
      <c r="T1965" t="str">
        <f t="shared" si="506"/>
        <v>-</v>
      </c>
      <c r="U1965" s="560">
        <f t="shared" si="507"/>
        <v>0</v>
      </c>
      <c r="V1965" s="560">
        <f t="shared" si="508"/>
        <v>0</v>
      </c>
      <c r="W1965" s="560">
        <f t="shared" si="509"/>
        <v>0</v>
      </c>
    </row>
    <row r="1966" spans="1:23" ht="21" customHeight="1">
      <c r="A1966" s="316" t="str">
        <f t="shared" si="500"/>
        <v/>
      </c>
      <c r="B1966" s="316" t="str">
        <f t="shared" si="501"/>
        <v/>
      </c>
      <c r="C1966" s="316" t="str">
        <f>IF(AND(F1966&lt;&gt;"",G1966&lt;&gt;""),COUNT($C$32:C1965)+1,"")</f>
        <v/>
      </c>
      <c r="D1966" s="292" t="str">
        <f t="shared" si="502"/>
        <v/>
      </c>
      <c r="E1966" s="292" t="str">
        <f t="shared" si="503"/>
        <v/>
      </c>
      <c r="F1966" s="316"/>
      <c r="G1966" s="316"/>
      <c r="H1966" s="317"/>
      <c r="I1966" s="316" t="s">
        <v>445</v>
      </c>
      <c r="J1966" s="318"/>
      <c r="K1966" s="319"/>
      <c r="L1966" s="292" t="s">
        <v>446</v>
      </c>
      <c r="M1966" s="324"/>
      <c r="N1966" s="294" t="str">
        <f t="shared" si="504"/>
        <v/>
      </c>
      <c r="O1966" s="319"/>
      <c r="P1966" s="296" t="str">
        <f t="shared" si="505"/>
        <v/>
      </c>
      <c r="Q1966" s="552"/>
      <c r="R1966" s="551"/>
      <c r="S1966" s="291"/>
      <c r="T1966" t="str">
        <f t="shared" si="506"/>
        <v>-</v>
      </c>
      <c r="U1966" s="560">
        <f t="shared" si="507"/>
        <v>0</v>
      </c>
      <c r="V1966" s="560">
        <f t="shared" si="508"/>
        <v>0</v>
      </c>
      <c r="W1966" s="560">
        <f t="shared" si="509"/>
        <v>0</v>
      </c>
    </row>
    <row r="1967" spans="1:23" ht="21" customHeight="1">
      <c r="A1967" s="316" t="str">
        <f t="shared" si="500"/>
        <v/>
      </c>
      <c r="B1967" s="316" t="str">
        <f t="shared" si="501"/>
        <v/>
      </c>
      <c r="C1967" s="316" t="str">
        <f>IF(AND(F1967&lt;&gt;"",G1967&lt;&gt;""),COUNT($C$32:C1966)+1,"")</f>
        <v/>
      </c>
      <c r="D1967" s="292" t="str">
        <f t="shared" si="502"/>
        <v/>
      </c>
      <c r="E1967" s="292" t="str">
        <f t="shared" si="503"/>
        <v/>
      </c>
      <c r="F1967" s="316"/>
      <c r="G1967" s="316"/>
      <c r="H1967" s="317"/>
      <c r="I1967" s="316" t="s">
        <v>445</v>
      </c>
      <c r="J1967" s="318"/>
      <c r="K1967" s="319"/>
      <c r="L1967" s="292" t="s">
        <v>446</v>
      </c>
      <c r="M1967" s="324"/>
      <c r="N1967" s="294" t="str">
        <f t="shared" si="504"/>
        <v/>
      </c>
      <c r="O1967" s="319"/>
      <c r="P1967" s="296" t="str">
        <f t="shared" si="505"/>
        <v/>
      </c>
      <c r="Q1967" s="552"/>
      <c r="R1967" s="551"/>
      <c r="S1967" s="291"/>
      <c r="T1967" t="str">
        <f t="shared" si="506"/>
        <v>-</v>
      </c>
      <c r="U1967" s="560">
        <f t="shared" si="507"/>
        <v>0</v>
      </c>
      <c r="V1967" s="560">
        <f t="shared" si="508"/>
        <v>0</v>
      </c>
      <c r="W1967" s="560">
        <f t="shared" si="509"/>
        <v>0</v>
      </c>
    </row>
    <row r="1968" spans="1:23" ht="21" customHeight="1">
      <c r="A1968" s="316" t="str">
        <f t="shared" si="500"/>
        <v/>
      </c>
      <c r="B1968" s="316" t="str">
        <f t="shared" si="501"/>
        <v/>
      </c>
      <c r="C1968" s="316" t="str">
        <f>IF(AND(F1968&lt;&gt;"",G1968&lt;&gt;""),COUNT($C$32:C1967)+1,"")</f>
        <v/>
      </c>
      <c r="D1968" s="292" t="str">
        <f t="shared" si="502"/>
        <v/>
      </c>
      <c r="E1968" s="292" t="str">
        <f t="shared" si="503"/>
        <v/>
      </c>
      <c r="F1968" s="316"/>
      <c r="G1968" s="316"/>
      <c r="H1968" s="317"/>
      <c r="I1968" s="316" t="s">
        <v>445</v>
      </c>
      <c r="J1968" s="318"/>
      <c r="K1968" s="319"/>
      <c r="L1968" s="292" t="s">
        <v>446</v>
      </c>
      <c r="M1968" s="324"/>
      <c r="N1968" s="294" t="str">
        <f t="shared" si="504"/>
        <v/>
      </c>
      <c r="O1968" s="319"/>
      <c r="P1968" s="296" t="str">
        <f t="shared" si="505"/>
        <v/>
      </c>
      <c r="Q1968" s="552"/>
      <c r="R1968" s="551"/>
      <c r="S1968" s="291"/>
      <c r="T1968" t="str">
        <f t="shared" si="506"/>
        <v>-</v>
      </c>
      <c r="U1968" s="560">
        <f t="shared" si="507"/>
        <v>0</v>
      </c>
      <c r="V1968" s="560">
        <f t="shared" si="508"/>
        <v>0</v>
      </c>
      <c r="W1968" s="560">
        <f t="shared" si="509"/>
        <v>0</v>
      </c>
    </row>
    <row r="1969" spans="1:23" ht="21" customHeight="1">
      <c r="A1969" s="316" t="str">
        <f t="shared" si="500"/>
        <v/>
      </c>
      <c r="B1969" s="316" t="str">
        <f t="shared" si="501"/>
        <v/>
      </c>
      <c r="C1969" s="316" t="str">
        <f>IF(AND(F1969&lt;&gt;"",G1969&lt;&gt;""),COUNT($C$32:C1968)+1,"")</f>
        <v/>
      </c>
      <c r="D1969" s="292" t="str">
        <f t="shared" si="502"/>
        <v/>
      </c>
      <c r="E1969" s="292" t="str">
        <f t="shared" si="503"/>
        <v/>
      </c>
      <c r="F1969" s="316"/>
      <c r="G1969" s="316"/>
      <c r="H1969" s="317"/>
      <c r="I1969" s="316" t="s">
        <v>445</v>
      </c>
      <c r="J1969" s="318"/>
      <c r="K1969" s="319"/>
      <c r="L1969" s="292" t="s">
        <v>446</v>
      </c>
      <c r="M1969" s="324"/>
      <c r="N1969" s="294" t="str">
        <f t="shared" si="504"/>
        <v/>
      </c>
      <c r="O1969" s="319"/>
      <c r="P1969" s="296" t="str">
        <f t="shared" si="505"/>
        <v/>
      </c>
      <c r="Q1969" s="552"/>
      <c r="R1969" s="551"/>
      <c r="S1969" s="291"/>
      <c r="T1969" t="str">
        <f t="shared" si="506"/>
        <v>-</v>
      </c>
      <c r="U1969" s="560">
        <f t="shared" si="507"/>
        <v>0</v>
      </c>
      <c r="V1969" s="560">
        <f t="shared" si="508"/>
        <v>0</v>
      </c>
      <c r="W1969" s="560">
        <f t="shared" si="509"/>
        <v>0</v>
      </c>
    </row>
    <row r="1970" spans="1:23" ht="21" customHeight="1">
      <c r="A1970" s="316" t="str">
        <f t="shared" si="500"/>
        <v/>
      </c>
      <c r="B1970" s="316" t="str">
        <f t="shared" si="501"/>
        <v/>
      </c>
      <c r="C1970" s="316" t="str">
        <f>IF(AND(F1970&lt;&gt;"",G1970&lt;&gt;""),COUNT($C$32:C1969)+1,"")</f>
        <v/>
      </c>
      <c r="D1970" s="292" t="str">
        <f t="shared" si="502"/>
        <v/>
      </c>
      <c r="E1970" s="292" t="str">
        <f t="shared" si="503"/>
        <v/>
      </c>
      <c r="F1970" s="316"/>
      <c r="G1970" s="316"/>
      <c r="H1970" s="317"/>
      <c r="I1970" s="316" t="s">
        <v>445</v>
      </c>
      <c r="J1970" s="318"/>
      <c r="K1970" s="319"/>
      <c r="L1970" s="292" t="s">
        <v>446</v>
      </c>
      <c r="M1970" s="324"/>
      <c r="N1970" s="294" t="str">
        <f t="shared" si="504"/>
        <v/>
      </c>
      <c r="O1970" s="319"/>
      <c r="P1970" s="296" t="str">
        <f t="shared" si="505"/>
        <v/>
      </c>
      <c r="Q1970" s="552"/>
      <c r="R1970" s="551"/>
      <c r="S1970" s="291"/>
      <c r="T1970" t="str">
        <f t="shared" si="506"/>
        <v>-</v>
      </c>
      <c r="U1970" s="560">
        <f t="shared" si="507"/>
        <v>0</v>
      </c>
      <c r="V1970" s="560">
        <f t="shared" si="508"/>
        <v>0</v>
      </c>
      <c r="W1970" s="560">
        <f t="shared" si="509"/>
        <v>0</v>
      </c>
    </row>
    <row r="1971" spans="1:23" ht="21" customHeight="1">
      <c r="A1971" s="316" t="str">
        <f t="shared" si="500"/>
        <v/>
      </c>
      <c r="B1971" s="316" t="str">
        <f t="shared" si="501"/>
        <v/>
      </c>
      <c r="C1971" s="316" t="str">
        <f>IF(AND(F1971&lt;&gt;"",G1971&lt;&gt;""),COUNT($C$32:C1970)+1,"")</f>
        <v/>
      </c>
      <c r="D1971" s="292" t="str">
        <f t="shared" si="502"/>
        <v/>
      </c>
      <c r="E1971" s="292" t="str">
        <f t="shared" si="503"/>
        <v/>
      </c>
      <c r="F1971" s="316"/>
      <c r="G1971" s="316"/>
      <c r="H1971" s="317"/>
      <c r="I1971" s="316" t="s">
        <v>445</v>
      </c>
      <c r="J1971" s="318"/>
      <c r="K1971" s="319"/>
      <c r="L1971" s="292" t="s">
        <v>446</v>
      </c>
      <c r="M1971" s="324"/>
      <c r="N1971" s="294" t="str">
        <f t="shared" si="504"/>
        <v/>
      </c>
      <c r="O1971" s="319"/>
      <c r="P1971" s="296" t="str">
        <f t="shared" si="505"/>
        <v/>
      </c>
      <c r="Q1971" s="552"/>
      <c r="R1971" s="551"/>
      <c r="S1971" s="291"/>
      <c r="T1971" t="str">
        <f t="shared" si="506"/>
        <v>-</v>
      </c>
      <c r="U1971" s="560">
        <f t="shared" si="507"/>
        <v>0</v>
      </c>
      <c r="V1971" s="560">
        <f t="shared" si="508"/>
        <v>0</v>
      </c>
      <c r="W1971" s="560">
        <f t="shared" si="509"/>
        <v>0</v>
      </c>
    </row>
    <row r="1972" spans="1:23" ht="21" customHeight="1">
      <c r="A1972" s="316" t="str">
        <f t="shared" si="500"/>
        <v/>
      </c>
      <c r="B1972" s="316" t="str">
        <f t="shared" si="501"/>
        <v/>
      </c>
      <c r="C1972" s="316" t="str">
        <f>IF(AND(F1972&lt;&gt;"",G1972&lt;&gt;""),COUNT($C$32:C1971)+1,"")</f>
        <v/>
      </c>
      <c r="D1972" s="292" t="str">
        <f t="shared" si="502"/>
        <v/>
      </c>
      <c r="E1972" s="292" t="str">
        <f t="shared" si="503"/>
        <v/>
      </c>
      <c r="F1972" s="316"/>
      <c r="G1972" s="316"/>
      <c r="H1972" s="317"/>
      <c r="I1972" s="316" t="s">
        <v>445</v>
      </c>
      <c r="J1972" s="318"/>
      <c r="K1972" s="319"/>
      <c r="L1972" s="292" t="s">
        <v>446</v>
      </c>
      <c r="M1972" s="324"/>
      <c r="N1972" s="294" t="str">
        <f t="shared" si="504"/>
        <v/>
      </c>
      <c r="O1972" s="319"/>
      <c r="P1972" s="296" t="str">
        <f t="shared" si="505"/>
        <v/>
      </c>
      <c r="Q1972" s="552"/>
      <c r="R1972" s="551"/>
      <c r="S1972" s="291"/>
      <c r="T1972" t="str">
        <f t="shared" si="506"/>
        <v>-</v>
      </c>
      <c r="U1972" s="560">
        <f t="shared" si="507"/>
        <v>0</v>
      </c>
      <c r="V1972" s="560">
        <f t="shared" si="508"/>
        <v>0</v>
      </c>
      <c r="W1972" s="560">
        <f t="shared" si="509"/>
        <v>0</v>
      </c>
    </row>
    <row r="1973" spans="1:23" ht="21" customHeight="1">
      <c r="A1973" s="316" t="str">
        <f t="shared" si="500"/>
        <v/>
      </c>
      <c r="B1973" s="316" t="str">
        <f t="shared" si="501"/>
        <v/>
      </c>
      <c r="C1973" s="316" t="str">
        <f>IF(AND(F1973&lt;&gt;"",G1973&lt;&gt;""),COUNT($C$32:C1972)+1,"")</f>
        <v/>
      </c>
      <c r="D1973" s="292" t="str">
        <f t="shared" si="502"/>
        <v/>
      </c>
      <c r="E1973" s="292" t="str">
        <f t="shared" si="503"/>
        <v/>
      </c>
      <c r="F1973" s="316"/>
      <c r="G1973" s="316"/>
      <c r="H1973" s="317"/>
      <c r="I1973" s="316" t="s">
        <v>445</v>
      </c>
      <c r="J1973" s="318"/>
      <c r="K1973" s="319"/>
      <c r="L1973" s="292" t="s">
        <v>446</v>
      </c>
      <c r="M1973" s="324"/>
      <c r="N1973" s="294" t="str">
        <f t="shared" si="504"/>
        <v/>
      </c>
      <c r="O1973" s="319"/>
      <c r="P1973" s="296" t="str">
        <f t="shared" si="505"/>
        <v/>
      </c>
      <c r="Q1973" s="552"/>
      <c r="R1973" s="551"/>
      <c r="S1973" s="291"/>
      <c r="T1973" t="str">
        <f t="shared" si="506"/>
        <v>-</v>
      </c>
      <c r="U1973" s="560">
        <f t="shared" si="507"/>
        <v>0</v>
      </c>
      <c r="V1973" s="560">
        <f t="shared" si="508"/>
        <v>0</v>
      </c>
      <c r="W1973" s="560">
        <f t="shared" si="509"/>
        <v>0</v>
      </c>
    </row>
    <row r="1974" spans="1:23" ht="21" customHeight="1">
      <c r="A1974" s="316" t="str">
        <f t="shared" si="500"/>
        <v/>
      </c>
      <c r="B1974" s="316" t="str">
        <f t="shared" si="501"/>
        <v/>
      </c>
      <c r="C1974" s="316" t="str">
        <f>IF(AND(F1974&lt;&gt;"",G1974&lt;&gt;""),COUNT($C$32:C1973)+1,"")</f>
        <v/>
      </c>
      <c r="D1974" s="292" t="str">
        <f t="shared" si="502"/>
        <v/>
      </c>
      <c r="E1974" s="292" t="str">
        <f t="shared" si="503"/>
        <v/>
      </c>
      <c r="F1974" s="316"/>
      <c r="G1974" s="316"/>
      <c r="H1974" s="317"/>
      <c r="I1974" s="316" t="s">
        <v>445</v>
      </c>
      <c r="J1974" s="318"/>
      <c r="K1974" s="319"/>
      <c r="L1974" s="292" t="s">
        <v>446</v>
      </c>
      <c r="M1974" s="324"/>
      <c r="N1974" s="294" t="str">
        <f t="shared" si="504"/>
        <v/>
      </c>
      <c r="O1974" s="319"/>
      <c r="P1974" s="296" t="str">
        <f t="shared" si="505"/>
        <v/>
      </c>
      <c r="Q1974" s="552"/>
      <c r="R1974" s="551"/>
      <c r="S1974" s="291"/>
      <c r="T1974" t="str">
        <f t="shared" si="506"/>
        <v>-</v>
      </c>
      <c r="U1974" s="560">
        <f t="shared" si="507"/>
        <v>0</v>
      </c>
      <c r="V1974" s="560">
        <f t="shared" si="508"/>
        <v>0</v>
      </c>
      <c r="W1974" s="560">
        <f t="shared" si="509"/>
        <v>0</v>
      </c>
    </row>
    <row r="1975" spans="1:23" ht="21" customHeight="1">
      <c r="A1975" s="316" t="str">
        <f t="shared" ref="A1975:A2038" si="510">IF(AND(F1975&lt;&gt;"",G1975&lt;&gt;""),LEFT(E1975,5),"")</f>
        <v/>
      </c>
      <c r="B1975" s="316" t="str">
        <f t="shared" ref="B1975:B2038" si="511">IF(AND(F1975&lt;&gt;"",G1975&lt;&gt;""),LEFT(G1975,2),"")</f>
        <v/>
      </c>
      <c r="C1975" s="316" t="str">
        <f>IF(AND(F1975&lt;&gt;"",G1975&lt;&gt;""),COUNT($C$32:C1974)+1,"")</f>
        <v/>
      </c>
      <c r="D1975" s="292" t="str">
        <f t="shared" ref="D1975:D2038" si="512">IF(C1975&lt;&gt;"","LN"&amp;TEXT(C1975,"0000"),"")</f>
        <v/>
      </c>
      <c r="E1975" s="292" t="str">
        <f t="shared" ref="E1975:E2038" si="513">IF(AND(F1975&lt;&gt;"",G1975&lt;&gt;""),LEFT(F1975,7),"")</f>
        <v/>
      </c>
      <c r="F1975" s="316"/>
      <c r="G1975" s="316"/>
      <c r="H1975" s="317"/>
      <c r="I1975" s="316" t="s">
        <v>445</v>
      </c>
      <c r="J1975" s="318"/>
      <c r="K1975" s="319"/>
      <c r="L1975" s="292" t="s">
        <v>446</v>
      </c>
      <c r="M1975" s="324"/>
      <c r="N1975" s="294" t="str">
        <f t="shared" ref="N1975:N2038" si="514">IF(AND(F1975&lt;&gt;"",G1975&lt;&gt;""),K1975*M1975,"")</f>
        <v/>
      </c>
      <c r="O1975" s="319"/>
      <c r="P1975" s="296" t="str">
        <f t="shared" ref="P1975:P2038" si="515">IF(AND(F1975&lt;&gt;"",G1975&lt;&gt;""),N1975*O1975,"")</f>
        <v/>
      </c>
      <c r="Q1975" s="552"/>
      <c r="R1975" s="551"/>
      <c r="S1975" s="291"/>
      <c r="T1975" t="str">
        <f t="shared" ref="T1975:T2038" si="516">IF(AND(F1975&lt;&gt;"",G1975&lt;&gt;""),"ok","-")</f>
        <v>-</v>
      </c>
      <c r="U1975" s="560">
        <f t="shared" ref="U1975:U2038" si="517">MOD(K1975,1)</f>
        <v>0</v>
      </c>
      <c r="V1975" s="560">
        <f t="shared" ref="V1975:V2038" si="518">MOD(M1975,1)</f>
        <v>0</v>
      </c>
      <c r="W1975" s="560">
        <f t="shared" ref="W1975:W2038" si="519">MOD(O1975,1)</f>
        <v>0</v>
      </c>
    </row>
    <row r="1976" spans="1:23" ht="21" customHeight="1">
      <c r="A1976" s="316" t="str">
        <f t="shared" si="510"/>
        <v/>
      </c>
      <c r="B1976" s="316" t="str">
        <f t="shared" si="511"/>
        <v/>
      </c>
      <c r="C1976" s="316" t="str">
        <f>IF(AND(F1976&lt;&gt;"",G1976&lt;&gt;""),COUNT($C$32:C1975)+1,"")</f>
        <v/>
      </c>
      <c r="D1976" s="292" t="str">
        <f t="shared" si="512"/>
        <v/>
      </c>
      <c r="E1976" s="292" t="str">
        <f t="shared" si="513"/>
        <v/>
      </c>
      <c r="F1976" s="316"/>
      <c r="G1976" s="316"/>
      <c r="H1976" s="317"/>
      <c r="I1976" s="316" t="s">
        <v>445</v>
      </c>
      <c r="J1976" s="318"/>
      <c r="K1976" s="319"/>
      <c r="L1976" s="292" t="s">
        <v>446</v>
      </c>
      <c r="M1976" s="324"/>
      <c r="N1976" s="294" t="str">
        <f t="shared" si="514"/>
        <v/>
      </c>
      <c r="O1976" s="319"/>
      <c r="P1976" s="296" t="str">
        <f t="shared" si="515"/>
        <v/>
      </c>
      <c r="Q1976" s="552"/>
      <c r="R1976" s="551"/>
      <c r="S1976" s="291"/>
      <c r="T1976" t="str">
        <f t="shared" si="516"/>
        <v>-</v>
      </c>
      <c r="U1976" s="560">
        <f t="shared" si="517"/>
        <v>0</v>
      </c>
      <c r="V1976" s="560">
        <f t="shared" si="518"/>
        <v>0</v>
      </c>
      <c r="W1976" s="560">
        <f t="shared" si="519"/>
        <v>0</v>
      </c>
    </row>
    <row r="1977" spans="1:23" ht="21" customHeight="1">
      <c r="A1977" s="316" t="str">
        <f t="shared" si="510"/>
        <v/>
      </c>
      <c r="B1977" s="316" t="str">
        <f t="shared" si="511"/>
        <v/>
      </c>
      <c r="C1977" s="316" t="str">
        <f>IF(AND(F1977&lt;&gt;"",G1977&lt;&gt;""),COUNT($C$32:C1976)+1,"")</f>
        <v/>
      </c>
      <c r="D1977" s="292" t="str">
        <f t="shared" si="512"/>
        <v/>
      </c>
      <c r="E1977" s="292" t="str">
        <f t="shared" si="513"/>
        <v/>
      </c>
      <c r="F1977" s="316"/>
      <c r="G1977" s="316"/>
      <c r="H1977" s="317"/>
      <c r="I1977" s="316" t="s">
        <v>445</v>
      </c>
      <c r="J1977" s="318"/>
      <c r="K1977" s="319"/>
      <c r="L1977" s="292" t="s">
        <v>446</v>
      </c>
      <c r="M1977" s="324"/>
      <c r="N1977" s="294" t="str">
        <f t="shared" si="514"/>
        <v/>
      </c>
      <c r="O1977" s="319"/>
      <c r="P1977" s="296" t="str">
        <f t="shared" si="515"/>
        <v/>
      </c>
      <c r="Q1977" s="552"/>
      <c r="R1977" s="551"/>
      <c r="S1977" s="291"/>
      <c r="T1977" t="str">
        <f t="shared" si="516"/>
        <v>-</v>
      </c>
      <c r="U1977" s="560">
        <f t="shared" si="517"/>
        <v>0</v>
      </c>
      <c r="V1977" s="560">
        <f t="shared" si="518"/>
        <v>0</v>
      </c>
      <c r="W1977" s="560">
        <f t="shared" si="519"/>
        <v>0</v>
      </c>
    </row>
    <row r="1978" spans="1:23" ht="21" customHeight="1">
      <c r="A1978" s="316" t="str">
        <f t="shared" si="510"/>
        <v/>
      </c>
      <c r="B1978" s="316" t="str">
        <f t="shared" si="511"/>
        <v/>
      </c>
      <c r="C1978" s="316" t="str">
        <f>IF(AND(F1978&lt;&gt;"",G1978&lt;&gt;""),COUNT($C$32:C1977)+1,"")</f>
        <v/>
      </c>
      <c r="D1978" s="292" t="str">
        <f t="shared" si="512"/>
        <v/>
      </c>
      <c r="E1978" s="292" t="str">
        <f t="shared" si="513"/>
        <v/>
      </c>
      <c r="F1978" s="316"/>
      <c r="G1978" s="316"/>
      <c r="H1978" s="317"/>
      <c r="I1978" s="316" t="s">
        <v>445</v>
      </c>
      <c r="J1978" s="318"/>
      <c r="K1978" s="319"/>
      <c r="L1978" s="292" t="s">
        <v>446</v>
      </c>
      <c r="M1978" s="324"/>
      <c r="N1978" s="294" t="str">
        <f t="shared" si="514"/>
        <v/>
      </c>
      <c r="O1978" s="319"/>
      <c r="P1978" s="296" t="str">
        <f t="shared" si="515"/>
        <v/>
      </c>
      <c r="Q1978" s="552"/>
      <c r="R1978" s="551"/>
      <c r="S1978" s="291"/>
      <c r="T1978" t="str">
        <f t="shared" si="516"/>
        <v>-</v>
      </c>
      <c r="U1978" s="560">
        <f t="shared" si="517"/>
        <v>0</v>
      </c>
      <c r="V1978" s="560">
        <f t="shared" si="518"/>
        <v>0</v>
      </c>
      <c r="W1978" s="560">
        <f t="shared" si="519"/>
        <v>0</v>
      </c>
    </row>
    <row r="1979" spans="1:23" ht="21" customHeight="1">
      <c r="A1979" s="316" t="str">
        <f t="shared" si="510"/>
        <v/>
      </c>
      <c r="B1979" s="316" t="str">
        <f t="shared" si="511"/>
        <v/>
      </c>
      <c r="C1979" s="316" t="str">
        <f>IF(AND(F1979&lt;&gt;"",G1979&lt;&gt;""),COUNT($C$32:C1978)+1,"")</f>
        <v/>
      </c>
      <c r="D1979" s="292" t="str">
        <f t="shared" si="512"/>
        <v/>
      </c>
      <c r="E1979" s="292" t="str">
        <f t="shared" si="513"/>
        <v/>
      </c>
      <c r="F1979" s="316"/>
      <c r="G1979" s="316"/>
      <c r="H1979" s="317"/>
      <c r="I1979" s="316" t="s">
        <v>445</v>
      </c>
      <c r="J1979" s="318"/>
      <c r="K1979" s="319"/>
      <c r="L1979" s="292" t="s">
        <v>446</v>
      </c>
      <c r="M1979" s="324"/>
      <c r="N1979" s="294" t="str">
        <f t="shared" si="514"/>
        <v/>
      </c>
      <c r="O1979" s="319"/>
      <c r="P1979" s="296" t="str">
        <f t="shared" si="515"/>
        <v/>
      </c>
      <c r="Q1979" s="552"/>
      <c r="R1979" s="551"/>
      <c r="S1979" s="291"/>
      <c r="T1979" t="str">
        <f t="shared" si="516"/>
        <v>-</v>
      </c>
      <c r="U1979" s="560">
        <f t="shared" si="517"/>
        <v>0</v>
      </c>
      <c r="V1979" s="560">
        <f t="shared" si="518"/>
        <v>0</v>
      </c>
      <c r="W1979" s="560">
        <f t="shared" si="519"/>
        <v>0</v>
      </c>
    </row>
    <row r="1980" spans="1:23" ht="21" customHeight="1">
      <c r="A1980" s="316" t="str">
        <f t="shared" si="510"/>
        <v/>
      </c>
      <c r="B1980" s="316" t="str">
        <f t="shared" si="511"/>
        <v/>
      </c>
      <c r="C1980" s="316" t="str">
        <f>IF(AND(F1980&lt;&gt;"",G1980&lt;&gt;""),COUNT($C$32:C1979)+1,"")</f>
        <v/>
      </c>
      <c r="D1980" s="292" t="str">
        <f t="shared" si="512"/>
        <v/>
      </c>
      <c r="E1980" s="292" t="str">
        <f t="shared" si="513"/>
        <v/>
      </c>
      <c r="F1980" s="316"/>
      <c r="G1980" s="316"/>
      <c r="H1980" s="317"/>
      <c r="I1980" s="316" t="s">
        <v>445</v>
      </c>
      <c r="J1980" s="318"/>
      <c r="K1980" s="319"/>
      <c r="L1980" s="292" t="s">
        <v>446</v>
      </c>
      <c r="M1980" s="324"/>
      <c r="N1980" s="294" t="str">
        <f t="shared" si="514"/>
        <v/>
      </c>
      <c r="O1980" s="319"/>
      <c r="P1980" s="296" t="str">
        <f t="shared" si="515"/>
        <v/>
      </c>
      <c r="Q1980" s="552"/>
      <c r="R1980" s="551"/>
      <c r="S1980" s="291"/>
      <c r="T1980" t="str">
        <f t="shared" si="516"/>
        <v>-</v>
      </c>
      <c r="U1980" s="560">
        <f t="shared" si="517"/>
        <v>0</v>
      </c>
      <c r="V1980" s="560">
        <f t="shared" si="518"/>
        <v>0</v>
      </c>
      <c r="W1980" s="560">
        <f t="shared" si="519"/>
        <v>0</v>
      </c>
    </row>
    <row r="1981" spans="1:23" ht="21" customHeight="1">
      <c r="A1981" s="316" t="str">
        <f t="shared" si="510"/>
        <v/>
      </c>
      <c r="B1981" s="316" t="str">
        <f t="shared" si="511"/>
        <v/>
      </c>
      <c r="C1981" s="316" t="str">
        <f>IF(AND(F1981&lt;&gt;"",G1981&lt;&gt;""),COUNT($C$32:C1980)+1,"")</f>
        <v/>
      </c>
      <c r="D1981" s="292" t="str">
        <f t="shared" si="512"/>
        <v/>
      </c>
      <c r="E1981" s="292" t="str">
        <f t="shared" si="513"/>
        <v/>
      </c>
      <c r="F1981" s="316"/>
      <c r="G1981" s="316"/>
      <c r="H1981" s="317"/>
      <c r="I1981" s="316" t="s">
        <v>445</v>
      </c>
      <c r="J1981" s="318"/>
      <c r="K1981" s="319"/>
      <c r="L1981" s="292" t="s">
        <v>446</v>
      </c>
      <c r="M1981" s="324"/>
      <c r="N1981" s="294" t="str">
        <f t="shared" si="514"/>
        <v/>
      </c>
      <c r="O1981" s="319"/>
      <c r="P1981" s="296" t="str">
        <f t="shared" si="515"/>
        <v/>
      </c>
      <c r="Q1981" s="552"/>
      <c r="R1981" s="551"/>
      <c r="S1981" s="291"/>
      <c r="T1981" t="str">
        <f t="shared" si="516"/>
        <v>-</v>
      </c>
      <c r="U1981" s="560">
        <f t="shared" si="517"/>
        <v>0</v>
      </c>
      <c r="V1981" s="560">
        <f t="shared" si="518"/>
        <v>0</v>
      </c>
      <c r="W1981" s="560">
        <f t="shared" si="519"/>
        <v>0</v>
      </c>
    </row>
    <row r="1982" spans="1:23" ht="21" customHeight="1">
      <c r="A1982" s="316" t="str">
        <f t="shared" si="510"/>
        <v/>
      </c>
      <c r="B1982" s="316" t="str">
        <f t="shared" si="511"/>
        <v/>
      </c>
      <c r="C1982" s="316" t="str">
        <f>IF(AND(F1982&lt;&gt;"",G1982&lt;&gt;""),COUNT($C$32:C1981)+1,"")</f>
        <v/>
      </c>
      <c r="D1982" s="292" t="str">
        <f t="shared" si="512"/>
        <v/>
      </c>
      <c r="E1982" s="292" t="str">
        <f t="shared" si="513"/>
        <v/>
      </c>
      <c r="F1982" s="316"/>
      <c r="G1982" s="316"/>
      <c r="H1982" s="317"/>
      <c r="I1982" s="316" t="s">
        <v>445</v>
      </c>
      <c r="J1982" s="318"/>
      <c r="K1982" s="319"/>
      <c r="L1982" s="292" t="s">
        <v>446</v>
      </c>
      <c r="M1982" s="324"/>
      <c r="N1982" s="294" t="str">
        <f t="shared" si="514"/>
        <v/>
      </c>
      <c r="O1982" s="319"/>
      <c r="P1982" s="296" t="str">
        <f t="shared" si="515"/>
        <v/>
      </c>
      <c r="Q1982" s="552"/>
      <c r="R1982" s="551"/>
      <c r="S1982" s="291"/>
      <c r="T1982" t="str">
        <f t="shared" si="516"/>
        <v>-</v>
      </c>
      <c r="U1982" s="560">
        <f t="shared" si="517"/>
        <v>0</v>
      </c>
      <c r="V1982" s="560">
        <f t="shared" si="518"/>
        <v>0</v>
      </c>
      <c r="W1982" s="560">
        <f t="shared" si="519"/>
        <v>0</v>
      </c>
    </row>
    <row r="1983" spans="1:23" ht="21" customHeight="1">
      <c r="A1983" s="316" t="str">
        <f t="shared" si="510"/>
        <v/>
      </c>
      <c r="B1983" s="316" t="str">
        <f t="shared" si="511"/>
        <v/>
      </c>
      <c r="C1983" s="316" t="str">
        <f>IF(AND(F1983&lt;&gt;"",G1983&lt;&gt;""),COUNT($C$32:C1982)+1,"")</f>
        <v/>
      </c>
      <c r="D1983" s="292" t="str">
        <f t="shared" si="512"/>
        <v/>
      </c>
      <c r="E1983" s="292" t="str">
        <f t="shared" si="513"/>
        <v/>
      </c>
      <c r="F1983" s="316"/>
      <c r="G1983" s="316"/>
      <c r="H1983" s="317"/>
      <c r="I1983" s="316" t="s">
        <v>445</v>
      </c>
      <c r="J1983" s="318"/>
      <c r="K1983" s="319"/>
      <c r="L1983" s="292" t="s">
        <v>446</v>
      </c>
      <c r="M1983" s="324"/>
      <c r="N1983" s="294" t="str">
        <f t="shared" si="514"/>
        <v/>
      </c>
      <c r="O1983" s="319"/>
      <c r="P1983" s="296" t="str">
        <f t="shared" si="515"/>
        <v/>
      </c>
      <c r="Q1983" s="552"/>
      <c r="R1983" s="551"/>
      <c r="S1983" s="291"/>
      <c r="T1983" t="str">
        <f t="shared" si="516"/>
        <v>-</v>
      </c>
      <c r="U1983" s="560">
        <f t="shared" si="517"/>
        <v>0</v>
      </c>
      <c r="V1983" s="560">
        <f t="shared" si="518"/>
        <v>0</v>
      </c>
      <c r="W1983" s="560">
        <f t="shared" si="519"/>
        <v>0</v>
      </c>
    </row>
    <row r="1984" spans="1:23" ht="21" customHeight="1">
      <c r="A1984" s="316" t="str">
        <f t="shared" si="510"/>
        <v/>
      </c>
      <c r="B1984" s="316" t="str">
        <f t="shared" si="511"/>
        <v/>
      </c>
      <c r="C1984" s="316" t="str">
        <f>IF(AND(F1984&lt;&gt;"",G1984&lt;&gt;""),COUNT($C$32:C1983)+1,"")</f>
        <v/>
      </c>
      <c r="D1984" s="292" t="str">
        <f t="shared" si="512"/>
        <v/>
      </c>
      <c r="E1984" s="292" t="str">
        <f t="shared" si="513"/>
        <v/>
      </c>
      <c r="F1984" s="316"/>
      <c r="G1984" s="316"/>
      <c r="H1984" s="317"/>
      <c r="I1984" s="316" t="s">
        <v>445</v>
      </c>
      <c r="J1984" s="318"/>
      <c r="K1984" s="319"/>
      <c r="L1984" s="292" t="s">
        <v>446</v>
      </c>
      <c r="M1984" s="324"/>
      <c r="N1984" s="294" t="str">
        <f t="shared" si="514"/>
        <v/>
      </c>
      <c r="O1984" s="319"/>
      <c r="P1984" s="296" t="str">
        <f t="shared" si="515"/>
        <v/>
      </c>
      <c r="Q1984" s="552"/>
      <c r="R1984" s="551"/>
      <c r="S1984" s="291"/>
      <c r="T1984" t="str">
        <f t="shared" si="516"/>
        <v>-</v>
      </c>
      <c r="U1984" s="560">
        <f t="shared" si="517"/>
        <v>0</v>
      </c>
      <c r="V1984" s="560">
        <f t="shared" si="518"/>
        <v>0</v>
      </c>
      <c r="W1984" s="560">
        <f t="shared" si="519"/>
        <v>0</v>
      </c>
    </row>
    <row r="1985" spans="1:23" ht="21" customHeight="1">
      <c r="A1985" s="316" t="str">
        <f t="shared" si="510"/>
        <v/>
      </c>
      <c r="B1985" s="316" t="str">
        <f t="shared" si="511"/>
        <v/>
      </c>
      <c r="C1985" s="316" t="str">
        <f>IF(AND(F1985&lt;&gt;"",G1985&lt;&gt;""),COUNT($C$32:C1984)+1,"")</f>
        <v/>
      </c>
      <c r="D1985" s="292" t="str">
        <f t="shared" si="512"/>
        <v/>
      </c>
      <c r="E1985" s="292" t="str">
        <f t="shared" si="513"/>
        <v/>
      </c>
      <c r="F1985" s="316"/>
      <c r="G1985" s="316"/>
      <c r="H1985" s="317"/>
      <c r="I1985" s="316" t="s">
        <v>445</v>
      </c>
      <c r="J1985" s="318"/>
      <c r="K1985" s="319"/>
      <c r="L1985" s="292" t="s">
        <v>446</v>
      </c>
      <c r="M1985" s="324"/>
      <c r="N1985" s="294" t="str">
        <f t="shared" si="514"/>
        <v/>
      </c>
      <c r="O1985" s="319"/>
      <c r="P1985" s="296" t="str">
        <f t="shared" si="515"/>
        <v/>
      </c>
      <c r="Q1985" s="552"/>
      <c r="R1985" s="551"/>
      <c r="S1985" s="291"/>
      <c r="T1985" t="str">
        <f t="shared" si="516"/>
        <v>-</v>
      </c>
      <c r="U1985" s="560">
        <f t="shared" si="517"/>
        <v>0</v>
      </c>
      <c r="V1985" s="560">
        <f t="shared" si="518"/>
        <v>0</v>
      </c>
      <c r="W1985" s="560">
        <f t="shared" si="519"/>
        <v>0</v>
      </c>
    </row>
    <row r="1986" spans="1:23" ht="21" customHeight="1">
      <c r="A1986" s="316" t="str">
        <f t="shared" si="510"/>
        <v/>
      </c>
      <c r="B1986" s="316" t="str">
        <f t="shared" si="511"/>
        <v/>
      </c>
      <c r="C1986" s="316" t="str">
        <f>IF(AND(F1986&lt;&gt;"",G1986&lt;&gt;""),COUNT($C$32:C1985)+1,"")</f>
        <v/>
      </c>
      <c r="D1986" s="292" t="str">
        <f t="shared" si="512"/>
        <v/>
      </c>
      <c r="E1986" s="292" t="str">
        <f t="shared" si="513"/>
        <v/>
      </c>
      <c r="F1986" s="316"/>
      <c r="G1986" s="316"/>
      <c r="H1986" s="317"/>
      <c r="I1986" s="316" t="s">
        <v>445</v>
      </c>
      <c r="J1986" s="318"/>
      <c r="K1986" s="319"/>
      <c r="L1986" s="292" t="s">
        <v>446</v>
      </c>
      <c r="M1986" s="324"/>
      <c r="N1986" s="294" t="str">
        <f t="shared" si="514"/>
        <v/>
      </c>
      <c r="O1986" s="319"/>
      <c r="P1986" s="296" t="str">
        <f t="shared" si="515"/>
        <v/>
      </c>
      <c r="Q1986" s="552"/>
      <c r="R1986" s="551"/>
      <c r="S1986" s="291"/>
      <c r="T1986" t="str">
        <f t="shared" si="516"/>
        <v>-</v>
      </c>
      <c r="U1986" s="560">
        <f t="shared" si="517"/>
        <v>0</v>
      </c>
      <c r="V1986" s="560">
        <f t="shared" si="518"/>
        <v>0</v>
      </c>
      <c r="W1986" s="560">
        <f t="shared" si="519"/>
        <v>0</v>
      </c>
    </row>
    <row r="1987" spans="1:23" ht="21" customHeight="1">
      <c r="A1987" s="316" t="str">
        <f t="shared" si="510"/>
        <v/>
      </c>
      <c r="B1987" s="316" t="str">
        <f t="shared" si="511"/>
        <v/>
      </c>
      <c r="C1987" s="316" t="str">
        <f>IF(AND(F1987&lt;&gt;"",G1987&lt;&gt;""),COUNT($C$32:C1986)+1,"")</f>
        <v/>
      </c>
      <c r="D1987" s="292" t="str">
        <f t="shared" si="512"/>
        <v/>
      </c>
      <c r="E1987" s="292" t="str">
        <f t="shared" si="513"/>
        <v/>
      </c>
      <c r="F1987" s="316"/>
      <c r="G1987" s="316"/>
      <c r="H1987" s="317"/>
      <c r="I1987" s="316" t="s">
        <v>445</v>
      </c>
      <c r="J1987" s="318"/>
      <c r="K1987" s="319"/>
      <c r="L1987" s="292" t="s">
        <v>446</v>
      </c>
      <c r="M1987" s="324"/>
      <c r="N1987" s="294" t="str">
        <f t="shared" si="514"/>
        <v/>
      </c>
      <c r="O1987" s="319"/>
      <c r="P1987" s="296" t="str">
        <f t="shared" si="515"/>
        <v/>
      </c>
      <c r="Q1987" s="552"/>
      <c r="R1987" s="551"/>
      <c r="S1987" s="291"/>
      <c r="T1987" t="str">
        <f t="shared" si="516"/>
        <v>-</v>
      </c>
      <c r="U1987" s="560">
        <f t="shared" si="517"/>
        <v>0</v>
      </c>
      <c r="V1987" s="560">
        <f t="shared" si="518"/>
        <v>0</v>
      </c>
      <c r="W1987" s="560">
        <f t="shared" si="519"/>
        <v>0</v>
      </c>
    </row>
    <row r="1988" spans="1:23" ht="21" customHeight="1">
      <c r="A1988" s="316" t="str">
        <f t="shared" si="510"/>
        <v/>
      </c>
      <c r="B1988" s="316" t="str">
        <f t="shared" si="511"/>
        <v/>
      </c>
      <c r="C1988" s="316" t="str">
        <f>IF(AND(F1988&lt;&gt;"",G1988&lt;&gt;""),COUNT($C$32:C1987)+1,"")</f>
        <v/>
      </c>
      <c r="D1988" s="292" t="str">
        <f t="shared" si="512"/>
        <v/>
      </c>
      <c r="E1988" s="292" t="str">
        <f t="shared" si="513"/>
        <v/>
      </c>
      <c r="F1988" s="316"/>
      <c r="G1988" s="316"/>
      <c r="H1988" s="317"/>
      <c r="I1988" s="316" t="s">
        <v>445</v>
      </c>
      <c r="J1988" s="318"/>
      <c r="K1988" s="319"/>
      <c r="L1988" s="292" t="s">
        <v>446</v>
      </c>
      <c r="M1988" s="324"/>
      <c r="N1988" s="294" t="str">
        <f t="shared" si="514"/>
        <v/>
      </c>
      <c r="O1988" s="319"/>
      <c r="P1988" s="296" t="str">
        <f t="shared" si="515"/>
        <v/>
      </c>
      <c r="Q1988" s="552"/>
      <c r="R1988" s="551"/>
      <c r="S1988" s="291"/>
      <c r="T1988" t="str">
        <f t="shared" si="516"/>
        <v>-</v>
      </c>
      <c r="U1988" s="560">
        <f t="shared" si="517"/>
        <v>0</v>
      </c>
      <c r="V1988" s="560">
        <f t="shared" si="518"/>
        <v>0</v>
      </c>
      <c r="W1988" s="560">
        <f t="shared" si="519"/>
        <v>0</v>
      </c>
    </row>
    <row r="1989" spans="1:23" ht="21" customHeight="1">
      <c r="A1989" s="316" t="str">
        <f t="shared" si="510"/>
        <v/>
      </c>
      <c r="B1989" s="316" t="str">
        <f t="shared" si="511"/>
        <v/>
      </c>
      <c r="C1989" s="316" t="str">
        <f>IF(AND(F1989&lt;&gt;"",G1989&lt;&gt;""),COUNT($C$32:C1988)+1,"")</f>
        <v/>
      </c>
      <c r="D1989" s="292" t="str">
        <f t="shared" si="512"/>
        <v/>
      </c>
      <c r="E1989" s="292" t="str">
        <f t="shared" si="513"/>
        <v/>
      </c>
      <c r="F1989" s="316"/>
      <c r="G1989" s="316"/>
      <c r="H1989" s="317"/>
      <c r="I1989" s="316" t="s">
        <v>445</v>
      </c>
      <c r="J1989" s="318"/>
      <c r="K1989" s="319"/>
      <c r="L1989" s="292" t="s">
        <v>446</v>
      </c>
      <c r="M1989" s="324"/>
      <c r="N1989" s="294" t="str">
        <f t="shared" si="514"/>
        <v/>
      </c>
      <c r="O1989" s="319"/>
      <c r="P1989" s="296" t="str">
        <f t="shared" si="515"/>
        <v/>
      </c>
      <c r="Q1989" s="552"/>
      <c r="R1989" s="551"/>
      <c r="S1989" s="291"/>
      <c r="T1989" t="str">
        <f t="shared" si="516"/>
        <v>-</v>
      </c>
      <c r="U1989" s="560">
        <f t="shared" si="517"/>
        <v>0</v>
      </c>
      <c r="V1989" s="560">
        <f t="shared" si="518"/>
        <v>0</v>
      </c>
      <c r="W1989" s="560">
        <f t="shared" si="519"/>
        <v>0</v>
      </c>
    </row>
    <row r="1990" spans="1:23" ht="21" customHeight="1">
      <c r="A1990" s="316" t="str">
        <f t="shared" si="510"/>
        <v/>
      </c>
      <c r="B1990" s="316" t="str">
        <f t="shared" si="511"/>
        <v/>
      </c>
      <c r="C1990" s="316" t="str">
        <f>IF(AND(F1990&lt;&gt;"",G1990&lt;&gt;""),COUNT($C$32:C1989)+1,"")</f>
        <v/>
      </c>
      <c r="D1990" s="292" t="str">
        <f t="shared" si="512"/>
        <v/>
      </c>
      <c r="E1990" s="292" t="str">
        <f t="shared" si="513"/>
        <v/>
      </c>
      <c r="F1990" s="316"/>
      <c r="G1990" s="316"/>
      <c r="H1990" s="317"/>
      <c r="I1990" s="316" t="s">
        <v>445</v>
      </c>
      <c r="J1990" s="318"/>
      <c r="K1990" s="319"/>
      <c r="L1990" s="292" t="s">
        <v>446</v>
      </c>
      <c r="M1990" s="324"/>
      <c r="N1990" s="294" t="str">
        <f t="shared" si="514"/>
        <v/>
      </c>
      <c r="O1990" s="319"/>
      <c r="P1990" s="296" t="str">
        <f t="shared" si="515"/>
        <v/>
      </c>
      <c r="Q1990" s="552"/>
      <c r="R1990" s="551"/>
      <c r="S1990" s="291"/>
      <c r="T1990" t="str">
        <f t="shared" si="516"/>
        <v>-</v>
      </c>
      <c r="U1990" s="560">
        <f t="shared" si="517"/>
        <v>0</v>
      </c>
      <c r="V1990" s="560">
        <f t="shared" si="518"/>
        <v>0</v>
      </c>
      <c r="W1990" s="560">
        <f t="shared" si="519"/>
        <v>0</v>
      </c>
    </row>
    <row r="1991" spans="1:23" ht="21" customHeight="1">
      <c r="A1991" s="316" t="str">
        <f t="shared" si="510"/>
        <v/>
      </c>
      <c r="B1991" s="316" t="str">
        <f t="shared" si="511"/>
        <v/>
      </c>
      <c r="C1991" s="316" t="str">
        <f>IF(AND(F1991&lt;&gt;"",G1991&lt;&gt;""),COUNT($C$32:C1990)+1,"")</f>
        <v/>
      </c>
      <c r="D1991" s="292" t="str">
        <f t="shared" si="512"/>
        <v/>
      </c>
      <c r="E1991" s="292" t="str">
        <f t="shared" si="513"/>
        <v/>
      </c>
      <c r="F1991" s="316"/>
      <c r="G1991" s="316"/>
      <c r="H1991" s="317"/>
      <c r="I1991" s="316" t="s">
        <v>445</v>
      </c>
      <c r="J1991" s="318"/>
      <c r="K1991" s="319"/>
      <c r="L1991" s="292" t="s">
        <v>446</v>
      </c>
      <c r="M1991" s="324"/>
      <c r="N1991" s="294" t="str">
        <f t="shared" si="514"/>
        <v/>
      </c>
      <c r="O1991" s="319"/>
      <c r="P1991" s="296" t="str">
        <f t="shared" si="515"/>
        <v/>
      </c>
      <c r="Q1991" s="552"/>
      <c r="R1991" s="551"/>
      <c r="S1991" s="291"/>
      <c r="T1991" t="str">
        <f t="shared" si="516"/>
        <v>-</v>
      </c>
      <c r="U1991" s="560">
        <f t="shared" si="517"/>
        <v>0</v>
      </c>
      <c r="V1991" s="560">
        <f t="shared" si="518"/>
        <v>0</v>
      </c>
      <c r="W1991" s="560">
        <f t="shared" si="519"/>
        <v>0</v>
      </c>
    </row>
    <row r="1992" spans="1:23" ht="21" customHeight="1">
      <c r="A1992" s="316" t="str">
        <f t="shared" si="510"/>
        <v/>
      </c>
      <c r="B1992" s="316" t="str">
        <f t="shared" si="511"/>
        <v/>
      </c>
      <c r="C1992" s="316" t="str">
        <f>IF(AND(F1992&lt;&gt;"",G1992&lt;&gt;""),COUNT($C$32:C1991)+1,"")</f>
        <v/>
      </c>
      <c r="D1992" s="292" t="str">
        <f t="shared" si="512"/>
        <v/>
      </c>
      <c r="E1992" s="292" t="str">
        <f t="shared" si="513"/>
        <v/>
      </c>
      <c r="F1992" s="316"/>
      <c r="G1992" s="316"/>
      <c r="H1992" s="317"/>
      <c r="I1992" s="316" t="s">
        <v>445</v>
      </c>
      <c r="J1992" s="318"/>
      <c r="K1992" s="319"/>
      <c r="L1992" s="292" t="s">
        <v>446</v>
      </c>
      <c r="M1992" s="324"/>
      <c r="N1992" s="294" t="str">
        <f t="shared" si="514"/>
        <v/>
      </c>
      <c r="O1992" s="319"/>
      <c r="P1992" s="296" t="str">
        <f t="shared" si="515"/>
        <v/>
      </c>
      <c r="Q1992" s="552"/>
      <c r="R1992" s="551"/>
      <c r="S1992" s="291"/>
      <c r="T1992" t="str">
        <f t="shared" si="516"/>
        <v>-</v>
      </c>
      <c r="U1992" s="560">
        <f t="shared" si="517"/>
        <v>0</v>
      </c>
      <c r="V1992" s="560">
        <f t="shared" si="518"/>
        <v>0</v>
      </c>
      <c r="W1992" s="560">
        <f t="shared" si="519"/>
        <v>0</v>
      </c>
    </row>
    <row r="1993" spans="1:23" ht="21" customHeight="1">
      <c r="A1993" s="316" t="str">
        <f t="shared" si="510"/>
        <v/>
      </c>
      <c r="B1993" s="316" t="str">
        <f t="shared" si="511"/>
        <v/>
      </c>
      <c r="C1993" s="316" t="str">
        <f>IF(AND(F1993&lt;&gt;"",G1993&lt;&gt;""),COUNT($C$32:C1992)+1,"")</f>
        <v/>
      </c>
      <c r="D1993" s="292" t="str">
        <f t="shared" si="512"/>
        <v/>
      </c>
      <c r="E1993" s="292" t="str">
        <f t="shared" si="513"/>
        <v/>
      </c>
      <c r="F1993" s="316"/>
      <c r="G1993" s="316"/>
      <c r="H1993" s="317"/>
      <c r="I1993" s="316" t="s">
        <v>445</v>
      </c>
      <c r="J1993" s="318"/>
      <c r="K1993" s="319"/>
      <c r="L1993" s="292" t="s">
        <v>446</v>
      </c>
      <c r="M1993" s="324"/>
      <c r="N1993" s="294" t="str">
        <f t="shared" si="514"/>
        <v/>
      </c>
      <c r="O1993" s="319"/>
      <c r="P1993" s="296" t="str">
        <f t="shared" si="515"/>
        <v/>
      </c>
      <c r="Q1993" s="552"/>
      <c r="R1993" s="551"/>
      <c r="S1993" s="291"/>
      <c r="T1993" t="str">
        <f t="shared" si="516"/>
        <v>-</v>
      </c>
      <c r="U1993" s="560">
        <f t="shared" si="517"/>
        <v>0</v>
      </c>
      <c r="V1993" s="560">
        <f t="shared" si="518"/>
        <v>0</v>
      </c>
      <c r="W1993" s="560">
        <f t="shared" si="519"/>
        <v>0</v>
      </c>
    </row>
    <row r="1994" spans="1:23" ht="21" customHeight="1">
      <c r="A1994" s="316" t="str">
        <f t="shared" si="510"/>
        <v/>
      </c>
      <c r="B1994" s="316" t="str">
        <f t="shared" si="511"/>
        <v/>
      </c>
      <c r="C1994" s="316" t="str">
        <f>IF(AND(F1994&lt;&gt;"",G1994&lt;&gt;""),COUNT($C$32:C1993)+1,"")</f>
        <v/>
      </c>
      <c r="D1994" s="292" t="str">
        <f t="shared" si="512"/>
        <v/>
      </c>
      <c r="E1994" s="292" t="str">
        <f t="shared" si="513"/>
        <v/>
      </c>
      <c r="F1994" s="316"/>
      <c r="G1994" s="316"/>
      <c r="H1994" s="317"/>
      <c r="I1994" s="316" t="s">
        <v>445</v>
      </c>
      <c r="J1994" s="318"/>
      <c r="K1994" s="319"/>
      <c r="L1994" s="292" t="s">
        <v>446</v>
      </c>
      <c r="M1994" s="324"/>
      <c r="N1994" s="294" t="str">
        <f t="shared" si="514"/>
        <v/>
      </c>
      <c r="O1994" s="319"/>
      <c r="P1994" s="296" t="str">
        <f t="shared" si="515"/>
        <v/>
      </c>
      <c r="Q1994" s="552"/>
      <c r="R1994" s="551"/>
      <c r="S1994" s="291"/>
      <c r="T1994" t="str">
        <f t="shared" si="516"/>
        <v>-</v>
      </c>
      <c r="U1994" s="560">
        <f t="shared" si="517"/>
        <v>0</v>
      </c>
      <c r="V1994" s="560">
        <f t="shared" si="518"/>
        <v>0</v>
      </c>
      <c r="W1994" s="560">
        <f t="shared" si="519"/>
        <v>0</v>
      </c>
    </row>
    <row r="1995" spans="1:23" ht="21" customHeight="1">
      <c r="A1995" s="316" t="str">
        <f t="shared" si="510"/>
        <v/>
      </c>
      <c r="B1995" s="316" t="str">
        <f t="shared" si="511"/>
        <v/>
      </c>
      <c r="C1995" s="316" t="str">
        <f>IF(AND(F1995&lt;&gt;"",G1995&lt;&gt;""),COUNT($C$32:C1994)+1,"")</f>
        <v/>
      </c>
      <c r="D1995" s="292" t="str">
        <f t="shared" si="512"/>
        <v/>
      </c>
      <c r="E1995" s="292" t="str">
        <f t="shared" si="513"/>
        <v/>
      </c>
      <c r="F1995" s="316"/>
      <c r="G1995" s="316"/>
      <c r="H1995" s="317"/>
      <c r="I1995" s="316" t="s">
        <v>445</v>
      </c>
      <c r="J1995" s="318"/>
      <c r="K1995" s="319"/>
      <c r="L1995" s="292" t="s">
        <v>446</v>
      </c>
      <c r="M1995" s="324"/>
      <c r="N1995" s="294" t="str">
        <f t="shared" si="514"/>
        <v/>
      </c>
      <c r="O1995" s="319"/>
      <c r="P1995" s="296" t="str">
        <f t="shared" si="515"/>
        <v/>
      </c>
      <c r="Q1995" s="552"/>
      <c r="R1995" s="551"/>
      <c r="S1995" s="291"/>
      <c r="T1995" t="str">
        <f t="shared" si="516"/>
        <v>-</v>
      </c>
      <c r="U1995" s="560">
        <f t="shared" si="517"/>
        <v>0</v>
      </c>
      <c r="V1995" s="560">
        <f t="shared" si="518"/>
        <v>0</v>
      </c>
      <c r="W1995" s="560">
        <f t="shared" si="519"/>
        <v>0</v>
      </c>
    </row>
    <row r="1996" spans="1:23" ht="21" customHeight="1">
      <c r="A1996" s="316" t="str">
        <f t="shared" si="510"/>
        <v/>
      </c>
      <c r="B1996" s="316" t="str">
        <f t="shared" si="511"/>
        <v/>
      </c>
      <c r="C1996" s="316" t="str">
        <f>IF(AND(F1996&lt;&gt;"",G1996&lt;&gt;""),COUNT($C$32:C1995)+1,"")</f>
        <v/>
      </c>
      <c r="D1996" s="292" t="str">
        <f t="shared" si="512"/>
        <v/>
      </c>
      <c r="E1996" s="292" t="str">
        <f t="shared" si="513"/>
        <v/>
      </c>
      <c r="F1996" s="316"/>
      <c r="G1996" s="316"/>
      <c r="H1996" s="317"/>
      <c r="I1996" s="316" t="s">
        <v>445</v>
      </c>
      <c r="J1996" s="318"/>
      <c r="K1996" s="319"/>
      <c r="L1996" s="292" t="s">
        <v>446</v>
      </c>
      <c r="M1996" s="324"/>
      <c r="N1996" s="294" t="str">
        <f t="shared" si="514"/>
        <v/>
      </c>
      <c r="O1996" s="319"/>
      <c r="P1996" s="296" t="str">
        <f t="shared" si="515"/>
        <v/>
      </c>
      <c r="Q1996" s="552"/>
      <c r="R1996" s="551"/>
      <c r="S1996" s="291"/>
      <c r="T1996" t="str">
        <f t="shared" si="516"/>
        <v>-</v>
      </c>
      <c r="U1996" s="560">
        <f t="shared" si="517"/>
        <v>0</v>
      </c>
      <c r="V1996" s="560">
        <f t="shared" si="518"/>
        <v>0</v>
      </c>
      <c r="W1996" s="560">
        <f t="shared" si="519"/>
        <v>0</v>
      </c>
    </row>
    <row r="1997" spans="1:23" ht="21" customHeight="1">
      <c r="A1997" s="316" t="str">
        <f t="shared" si="510"/>
        <v/>
      </c>
      <c r="B1997" s="316" t="str">
        <f t="shared" si="511"/>
        <v/>
      </c>
      <c r="C1997" s="316" t="str">
        <f>IF(AND(F1997&lt;&gt;"",G1997&lt;&gt;""),COUNT($C$32:C1996)+1,"")</f>
        <v/>
      </c>
      <c r="D1997" s="292" t="str">
        <f t="shared" si="512"/>
        <v/>
      </c>
      <c r="E1997" s="292" t="str">
        <f t="shared" si="513"/>
        <v/>
      </c>
      <c r="F1997" s="316"/>
      <c r="G1997" s="316"/>
      <c r="H1997" s="317"/>
      <c r="I1997" s="316" t="s">
        <v>445</v>
      </c>
      <c r="J1997" s="318"/>
      <c r="K1997" s="319"/>
      <c r="L1997" s="292" t="s">
        <v>446</v>
      </c>
      <c r="M1997" s="324"/>
      <c r="N1997" s="294" t="str">
        <f t="shared" si="514"/>
        <v/>
      </c>
      <c r="O1997" s="319"/>
      <c r="P1997" s="296" t="str">
        <f t="shared" si="515"/>
        <v/>
      </c>
      <c r="Q1997" s="552"/>
      <c r="R1997" s="551"/>
      <c r="S1997" s="291"/>
      <c r="T1997" t="str">
        <f t="shared" si="516"/>
        <v>-</v>
      </c>
      <c r="U1997" s="560">
        <f t="shared" si="517"/>
        <v>0</v>
      </c>
      <c r="V1997" s="560">
        <f t="shared" si="518"/>
        <v>0</v>
      </c>
      <c r="W1997" s="560">
        <f t="shared" si="519"/>
        <v>0</v>
      </c>
    </row>
    <row r="1998" spans="1:23" ht="21" customHeight="1">
      <c r="A1998" s="316" t="str">
        <f t="shared" si="510"/>
        <v/>
      </c>
      <c r="B1998" s="316" t="str">
        <f t="shared" si="511"/>
        <v/>
      </c>
      <c r="C1998" s="316" t="str">
        <f>IF(AND(F1998&lt;&gt;"",G1998&lt;&gt;""),COUNT($C$32:C1997)+1,"")</f>
        <v/>
      </c>
      <c r="D1998" s="292" t="str">
        <f t="shared" si="512"/>
        <v/>
      </c>
      <c r="E1998" s="292" t="str">
        <f t="shared" si="513"/>
        <v/>
      </c>
      <c r="F1998" s="316"/>
      <c r="G1998" s="316"/>
      <c r="H1998" s="317"/>
      <c r="I1998" s="316" t="s">
        <v>445</v>
      </c>
      <c r="J1998" s="318"/>
      <c r="K1998" s="319"/>
      <c r="L1998" s="292" t="s">
        <v>446</v>
      </c>
      <c r="M1998" s="324"/>
      <c r="N1998" s="294" t="str">
        <f t="shared" si="514"/>
        <v/>
      </c>
      <c r="O1998" s="319"/>
      <c r="P1998" s="296" t="str">
        <f t="shared" si="515"/>
        <v/>
      </c>
      <c r="Q1998" s="552"/>
      <c r="R1998" s="551"/>
      <c r="S1998" s="291"/>
      <c r="T1998" t="str">
        <f t="shared" si="516"/>
        <v>-</v>
      </c>
      <c r="U1998" s="560">
        <f t="shared" si="517"/>
        <v>0</v>
      </c>
      <c r="V1998" s="560">
        <f t="shared" si="518"/>
        <v>0</v>
      </c>
      <c r="W1998" s="560">
        <f t="shared" si="519"/>
        <v>0</v>
      </c>
    </row>
    <row r="1999" spans="1:23" ht="21" customHeight="1">
      <c r="A1999" s="316" t="str">
        <f t="shared" si="510"/>
        <v/>
      </c>
      <c r="B1999" s="316" t="str">
        <f t="shared" si="511"/>
        <v/>
      </c>
      <c r="C1999" s="316" t="str">
        <f>IF(AND(F1999&lt;&gt;"",G1999&lt;&gt;""),COUNT($C$32:C1998)+1,"")</f>
        <v/>
      </c>
      <c r="D1999" s="292" t="str">
        <f t="shared" si="512"/>
        <v/>
      </c>
      <c r="E1999" s="292" t="str">
        <f t="shared" si="513"/>
        <v/>
      </c>
      <c r="F1999" s="316"/>
      <c r="G1999" s="316"/>
      <c r="H1999" s="317"/>
      <c r="I1999" s="316" t="s">
        <v>445</v>
      </c>
      <c r="J1999" s="318"/>
      <c r="K1999" s="319"/>
      <c r="L1999" s="292" t="s">
        <v>446</v>
      </c>
      <c r="M1999" s="324"/>
      <c r="N1999" s="294" t="str">
        <f t="shared" si="514"/>
        <v/>
      </c>
      <c r="O1999" s="319"/>
      <c r="P1999" s="296" t="str">
        <f t="shared" si="515"/>
        <v/>
      </c>
      <c r="Q1999" s="552"/>
      <c r="R1999" s="551"/>
      <c r="S1999" s="291"/>
      <c r="T1999" t="str">
        <f t="shared" si="516"/>
        <v>-</v>
      </c>
      <c r="U1999" s="560">
        <f t="shared" si="517"/>
        <v>0</v>
      </c>
      <c r="V1999" s="560">
        <f t="shared" si="518"/>
        <v>0</v>
      </c>
      <c r="W1999" s="560">
        <f t="shared" si="519"/>
        <v>0</v>
      </c>
    </row>
    <row r="2000" spans="1:23" ht="21" customHeight="1">
      <c r="A2000" s="316" t="str">
        <f t="shared" si="510"/>
        <v/>
      </c>
      <c r="B2000" s="316" t="str">
        <f t="shared" si="511"/>
        <v/>
      </c>
      <c r="C2000" s="316" t="str">
        <f>IF(AND(F2000&lt;&gt;"",G2000&lt;&gt;""),COUNT($C$32:C1999)+1,"")</f>
        <v/>
      </c>
      <c r="D2000" s="292" t="str">
        <f t="shared" si="512"/>
        <v/>
      </c>
      <c r="E2000" s="292" t="str">
        <f t="shared" si="513"/>
        <v/>
      </c>
      <c r="F2000" s="316"/>
      <c r="G2000" s="316"/>
      <c r="H2000" s="317"/>
      <c r="I2000" s="316" t="s">
        <v>445</v>
      </c>
      <c r="J2000" s="318"/>
      <c r="K2000" s="319"/>
      <c r="L2000" s="292" t="s">
        <v>446</v>
      </c>
      <c r="M2000" s="324"/>
      <c r="N2000" s="294" t="str">
        <f t="shared" si="514"/>
        <v/>
      </c>
      <c r="O2000" s="319"/>
      <c r="P2000" s="296" t="str">
        <f t="shared" si="515"/>
        <v/>
      </c>
      <c r="Q2000" s="552"/>
      <c r="R2000" s="551"/>
      <c r="S2000" s="291"/>
      <c r="T2000" t="str">
        <f t="shared" si="516"/>
        <v>-</v>
      </c>
      <c r="U2000" s="560">
        <f t="shared" si="517"/>
        <v>0</v>
      </c>
      <c r="V2000" s="560">
        <f t="shared" si="518"/>
        <v>0</v>
      </c>
      <c r="W2000" s="560">
        <f t="shared" si="519"/>
        <v>0</v>
      </c>
    </row>
    <row r="2001" spans="1:23" ht="21" customHeight="1">
      <c r="A2001" s="316" t="str">
        <f t="shared" si="510"/>
        <v/>
      </c>
      <c r="B2001" s="316" t="str">
        <f t="shared" si="511"/>
        <v/>
      </c>
      <c r="C2001" s="316" t="str">
        <f>IF(AND(F2001&lt;&gt;"",G2001&lt;&gt;""),COUNT($C$32:C2000)+1,"")</f>
        <v/>
      </c>
      <c r="D2001" s="292" t="str">
        <f t="shared" si="512"/>
        <v/>
      </c>
      <c r="E2001" s="292" t="str">
        <f t="shared" si="513"/>
        <v/>
      </c>
      <c r="F2001" s="316"/>
      <c r="G2001" s="316"/>
      <c r="H2001" s="317"/>
      <c r="I2001" s="316" t="s">
        <v>445</v>
      </c>
      <c r="J2001" s="318"/>
      <c r="K2001" s="319"/>
      <c r="L2001" s="292" t="s">
        <v>446</v>
      </c>
      <c r="M2001" s="324"/>
      <c r="N2001" s="294" t="str">
        <f t="shared" si="514"/>
        <v/>
      </c>
      <c r="O2001" s="319"/>
      <c r="P2001" s="296" t="str">
        <f t="shared" si="515"/>
        <v/>
      </c>
      <c r="Q2001" s="552"/>
      <c r="R2001" s="551"/>
      <c r="S2001" s="291"/>
      <c r="T2001" t="str">
        <f t="shared" si="516"/>
        <v>-</v>
      </c>
      <c r="U2001" s="560">
        <f t="shared" si="517"/>
        <v>0</v>
      </c>
      <c r="V2001" s="560">
        <f t="shared" si="518"/>
        <v>0</v>
      </c>
      <c r="W2001" s="560">
        <f t="shared" si="519"/>
        <v>0</v>
      </c>
    </row>
    <row r="2002" spans="1:23" ht="21" customHeight="1">
      <c r="A2002" s="316" t="str">
        <f t="shared" si="510"/>
        <v/>
      </c>
      <c r="B2002" s="316" t="str">
        <f t="shared" si="511"/>
        <v/>
      </c>
      <c r="C2002" s="316" t="str">
        <f>IF(AND(F2002&lt;&gt;"",G2002&lt;&gt;""),COUNT($C$32:C2001)+1,"")</f>
        <v/>
      </c>
      <c r="D2002" s="292" t="str">
        <f t="shared" si="512"/>
        <v/>
      </c>
      <c r="E2002" s="292" t="str">
        <f t="shared" si="513"/>
        <v/>
      </c>
      <c r="F2002" s="316"/>
      <c r="G2002" s="316"/>
      <c r="H2002" s="317"/>
      <c r="I2002" s="316" t="s">
        <v>445</v>
      </c>
      <c r="J2002" s="318"/>
      <c r="K2002" s="319"/>
      <c r="L2002" s="292" t="s">
        <v>446</v>
      </c>
      <c r="M2002" s="324"/>
      <c r="N2002" s="294" t="str">
        <f t="shared" si="514"/>
        <v/>
      </c>
      <c r="O2002" s="319"/>
      <c r="P2002" s="296" t="str">
        <f t="shared" si="515"/>
        <v/>
      </c>
      <c r="Q2002" s="552"/>
      <c r="R2002" s="551"/>
      <c r="S2002" s="291"/>
      <c r="T2002" t="str">
        <f t="shared" si="516"/>
        <v>-</v>
      </c>
      <c r="U2002" s="560">
        <f t="shared" si="517"/>
        <v>0</v>
      </c>
      <c r="V2002" s="560">
        <f t="shared" si="518"/>
        <v>0</v>
      </c>
      <c r="W2002" s="560">
        <f t="shared" si="519"/>
        <v>0</v>
      </c>
    </row>
    <row r="2003" spans="1:23" ht="21" customHeight="1">
      <c r="A2003" s="316" t="str">
        <f t="shared" si="510"/>
        <v/>
      </c>
      <c r="B2003" s="316" t="str">
        <f t="shared" si="511"/>
        <v/>
      </c>
      <c r="C2003" s="316" t="str">
        <f>IF(AND(F2003&lt;&gt;"",G2003&lt;&gt;""),COUNT($C$32:C2002)+1,"")</f>
        <v/>
      </c>
      <c r="D2003" s="292" t="str">
        <f t="shared" si="512"/>
        <v/>
      </c>
      <c r="E2003" s="292" t="str">
        <f t="shared" si="513"/>
        <v/>
      </c>
      <c r="F2003" s="316"/>
      <c r="G2003" s="316"/>
      <c r="H2003" s="317"/>
      <c r="I2003" s="316" t="s">
        <v>445</v>
      </c>
      <c r="J2003" s="318"/>
      <c r="K2003" s="319"/>
      <c r="L2003" s="292" t="s">
        <v>446</v>
      </c>
      <c r="M2003" s="324"/>
      <c r="N2003" s="294" t="str">
        <f t="shared" si="514"/>
        <v/>
      </c>
      <c r="O2003" s="319"/>
      <c r="P2003" s="296" t="str">
        <f t="shared" si="515"/>
        <v/>
      </c>
      <c r="Q2003" s="552"/>
      <c r="R2003" s="551"/>
      <c r="S2003" s="291"/>
      <c r="T2003" t="str">
        <f t="shared" si="516"/>
        <v>-</v>
      </c>
      <c r="U2003" s="560">
        <f t="shared" si="517"/>
        <v>0</v>
      </c>
      <c r="V2003" s="560">
        <f t="shared" si="518"/>
        <v>0</v>
      </c>
      <c r="W2003" s="560">
        <f t="shared" si="519"/>
        <v>0</v>
      </c>
    </row>
    <row r="2004" spans="1:23" ht="21" customHeight="1">
      <c r="A2004" s="316" t="str">
        <f t="shared" si="510"/>
        <v/>
      </c>
      <c r="B2004" s="316" t="str">
        <f t="shared" si="511"/>
        <v/>
      </c>
      <c r="C2004" s="316" t="str">
        <f>IF(AND(F2004&lt;&gt;"",G2004&lt;&gt;""),COUNT($C$32:C2003)+1,"")</f>
        <v/>
      </c>
      <c r="D2004" s="292" t="str">
        <f t="shared" si="512"/>
        <v/>
      </c>
      <c r="E2004" s="292" t="str">
        <f t="shared" si="513"/>
        <v/>
      </c>
      <c r="F2004" s="316"/>
      <c r="G2004" s="316"/>
      <c r="H2004" s="317"/>
      <c r="I2004" s="316" t="s">
        <v>445</v>
      </c>
      <c r="J2004" s="318"/>
      <c r="K2004" s="319"/>
      <c r="L2004" s="292" t="s">
        <v>446</v>
      </c>
      <c r="M2004" s="324"/>
      <c r="N2004" s="294" t="str">
        <f t="shared" si="514"/>
        <v/>
      </c>
      <c r="O2004" s="319"/>
      <c r="P2004" s="296" t="str">
        <f t="shared" si="515"/>
        <v/>
      </c>
      <c r="Q2004" s="552"/>
      <c r="R2004" s="551"/>
      <c r="S2004" s="291"/>
      <c r="T2004" t="str">
        <f t="shared" si="516"/>
        <v>-</v>
      </c>
      <c r="U2004" s="560">
        <f t="shared" si="517"/>
        <v>0</v>
      </c>
      <c r="V2004" s="560">
        <f t="shared" si="518"/>
        <v>0</v>
      </c>
      <c r="W2004" s="560">
        <f t="shared" si="519"/>
        <v>0</v>
      </c>
    </row>
    <row r="2005" spans="1:23" ht="21" customHeight="1">
      <c r="A2005" s="316" t="str">
        <f t="shared" si="510"/>
        <v/>
      </c>
      <c r="B2005" s="316" t="str">
        <f t="shared" si="511"/>
        <v/>
      </c>
      <c r="C2005" s="316" t="str">
        <f>IF(AND(F2005&lt;&gt;"",G2005&lt;&gt;""),COUNT($C$32:C2004)+1,"")</f>
        <v/>
      </c>
      <c r="D2005" s="292" t="str">
        <f t="shared" si="512"/>
        <v/>
      </c>
      <c r="E2005" s="292" t="str">
        <f t="shared" si="513"/>
        <v/>
      </c>
      <c r="F2005" s="316"/>
      <c r="G2005" s="316"/>
      <c r="H2005" s="317"/>
      <c r="I2005" s="316" t="s">
        <v>445</v>
      </c>
      <c r="J2005" s="318"/>
      <c r="K2005" s="319"/>
      <c r="L2005" s="292" t="s">
        <v>446</v>
      </c>
      <c r="M2005" s="324"/>
      <c r="N2005" s="294" t="str">
        <f t="shared" si="514"/>
        <v/>
      </c>
      <c r="O2005" s="319"/>
      <c r="P2005" s="296" t="str">
        <f t="shared" si="515"/>
        <v/>
      </c>
      <c r="Q2005" s="552"/>
      <c r="R2005" s="551"/>
      <c r="S2005" s="291"/>
      <c r="T2005" t="str">
        <f t="shared" si="516"/>
        <v>-</v>
      </c>
      <c r="U2005" s="560">
        <f t="shared" si="517"/>
        <v>0</v>
      </c>
      <c r="V2005" s="560">
        <f t="shared" si="518"/>
        <v>0</v>
      </c>
      <c r="W2005" s="560">
        <f t="shared" si="519"/>
        <v>0</v>
      </c>
    </row>
    <row r="2006" spans="1:23" ht="21" customHeight="1">
      <c r="A2006" s="316" t="str">
        <f t="shared" si="510"/>
        <v/>
      </c>
      <c r="B2006" s="316" t="str">
        <f t="shared" si="511"/>
        <v/>
      </c>
      <c r="C2006" s="316" t="str">
        <f>IF(AND(F2006&lt;&gt;"",G2006&lt;&gt;""),COUNT($C$32:C2005)+1,"")</f>
        <v/>
      </c>
      <c r="D2006" s="292" t="str">
        <f t="shared" si="512"/>
        <v/>
      </c>
      <c r="E2006" s="292" t="str">
        <f t="shared" si="513"/>
        <v/>
      </c>
      <c r="F2006" s="316"/>
      <c r="G2006" s="316"/>
      <c r="H2006" s="317"/>
      <c r="I2006" s="316" t="s">
        <v>445</v>
      </c>
      <c r="J2006" s="318"/>
      <c r="K2006" s="319"/>
      <c r="L2006" s="292" t="s">
        <v>446</v>
      </c>
      <c r="M2006" s="324"/>
      <c r="N2006" s="294" t="str">
        <f t="shared" si="514"/>
        <v/>
      </c>
      <c r="O2006" s="319"/>
      <c r="P2006" s="296" t="str">
        <f t="shared" si="515"/>
        <v/>
      </c>
      <c r="Q2006" s="552"/>
      <c r="R2006" s="551"/>
      <c r="S2006" s="291"/>
      <c r="T2006" t="str">
        <f t="shared" si="516"/>
        <v>-</v>
      </c>
      <c r="U2006" s="560">
        <f t="shared" si="517"/>
        <v>0</v>
      </c>
      <c r="V2006" s="560">
        <f t="shared" si="518"/>
        <v>0</v>
      </c>
      <c r="W2006" s="560">
        <f t="shared" si="519"/>
        <v>0</v>
      </c>
    </row>
    <row r="2007" spans="1:23" ht="21" customHeight="1">
      <c r="A2007" s="316" t="str">
        <f t="shared" si="510"/>
        <v/>
      </c>
      <c r="B2007" s="316" t="str">
        <f t="shared" si="511"/>
        <v/>
      </c>
      <c r="C2007" s="316" t="str">
        <f>IF(AND(F2007&lt;&gt;"",G2007&lt;&gt;""),COUNT($C$32:C2006)+1,"")</f>
        <v/>
      </c>
      <c r="D2007" s="292" t="str">
        <f t="shared" si="512"/>
        <v/>
      </c>
      <c r="E2007" s="292" t="str">
        <f t="shared" si="513"/>
        <v/>
      </c>
      <c r="F2007" s="316"/>
      <c r="G2007" s="316"/>
      <c r="H2007" s="317"/>
      <c r="I2007" s="316" t="s">
        <v>445</v>
      </c>
      <c r="J2007" s="318"/>
      <c r="K2007" s="319"/>
      <c r="L2007" s="292" t="s">
        <v>446</v>
      </c>
      <c r="M2007" s="324"/>
      <c r="N2007" s="294" t="str">
        <f t="shared" si="514"/>
        <v/>
      </c>
      <c r="O2007" s="319"/>
      <c r="P2007" s="296" t="str">
        <f t="shared" si="515"/>
        <v/>
      </c>
      <c r="Q2007" s="552"/>
      <c r="R2007" s="551"/>
      <c r="S2007" s="291"/>
      <c r="T2007" t="str">
        <f t="shared" si="516"/>
        <v>-</v>
      </c>
      <c r="U2007" s="560">
        <f t="shared" si="517"/>
        <v>0</v>
      </c>
      <c r="V2007" s="560">
        <f t="shared" si="518"/>
        <v>0</v>
      </c>
      <c r="W2007" s="560">
        <f t="shared" si="519"/>
        <v>0</v>
      </c>
    </row>
    <row r="2008" spans="1:23" ht="21" customHeight="1">
      <c r="A2008" s="316" t="str">
        <f t="shared" si="510"/>
        <v/>
      </c>
      <c r="B2008" s="316" t="str">
        <f t="shared" si="511"/>
        <v/>
      </c>
      <c r="C2008" s="316" t="str">
        <f>IF(AND(F2008&lt;&gt;"",G2008&lt;&gt;""),COUNT($C$32:C2007)+1,"")</f>
        <v/>
      </c>
      <c r="D2008" s="292" t="str">
        <f t="shared" si="512"/>
        <v/>
      </c>
      <c r="E2008" s="292" t="str">
        <f t="shared" si="513"/>
        <v/>
      </c>
      <c r="F2008" s="316"/>
      <c r="G2008" s="316"/>
      <c r="H2008" s="317"/>
      <c r="I2008" s="316" t="s">
        <v>445</v>
      </c>
      <c r="J2008" s="318"/>
      <c r="K2008" s="319"/>
      <c r="L2008" s="292" t="s">
        <v>446</v>
      </c>
      <c r="M2008" s="324"/>
      <c r="N2008" s="294" t="str">
        <f t="shared" si="514"/>
        <v/>
      </c>
      <c r="O2008" s="319"/>
      <c r="P2008" s="296" t="str">
        <f t="shared" si="515"/>
        <v/>
      </c>
      <c r="Q2008" s="552"/>
      <c r="R2008" s="551"/>
      <c r="S2008" s="291"/>
      <c r="T2008" t="str">
        <f t="shared" si="516"/>
        <v>-</v>
      </c>
      <c r="U2008" s="560">
        <f t="shared" si="517"/>
        <v>0</v>
      </c>
      <c r="V2008" s="560">
        <f t="shared" si="518"/>
        <v>0</v>
      </c>
      <c r="W2008" s="560">
        <f t="shared" si="519"/>
        <v>0</v>
      </c>
    </row>
    <row r="2009" spans="1:23" ht="21" customHeight="1">
      <c r="A2009" s="316" t="str">
        <f t="shared" si="510"/>
        <v/>
      </c>
      <c r="B2009" s="316" t="str">
        <f t="shared" si="511"/>
        <v/>
      </c>
      <c r="C2009" s="316" t="str">
        <f>IF(AND(F2009&lt;&gt;"",G2009&lt;&gt;""),COUNT($C$32:C2008)+1,"")</f>
        <v/>
      </c>
      <c r="D2009" s="292" t="str">
        <f t="shared" si="512"/>
        <v/>
      </c>
      <c r="E2009" s="292" t="str">
        <f t="shared" si="513"/>
        <v/>
      </c>
      <c r="F2009" s="316"/>
      <c r="G2009" s="316"/>
      <c r="H2009" s="317"/>
      <c r="I2009" s="316" t="s">
        <v>445</v>
      </c>
      <c r="J2009" s="318"/>
      <c r="K2009" s="319"/>
      <c r="L2009" s="292" t="s">
        <v>446</v>
      </c>
      <c r="M2009" s="324"/>
      <c r="N2009" s="294" t="str">
        <f t="shared" si="514"/>
        <v/>
      </c>
      <c r="O2009" s="319"/>
      <c r="P2009" s="296" t="str">
        <f t="shared" si="515"/>
        <v/>
      </c>
      <c r="Q2009" s="552"/>
      <c r="R2009" s="551"/>
      <c r="S2009" s="291"/>
      <c r="T2009" t="str">
        <f t="shared" si="516"/>
        <v>-</v>
      </c>
      <c r="U2009" s="560">
        <f t="shared" si="517"/>
        <v>0</v>
      </c>
      <c r="V2009" s="560">
        <f t="shared" si="518"/>
        <v>0</v>
      </c>
      <c r="W2009" s="560">
        <f t="shared" si="519"/>
        <v>0</v>
      </c>
    </row>
    <row r="2010" spans="1:23" ht="21" customHeight="1">
      <c r="A2010" s="316" t="str">
        <f t="shared" si="510"/>
        <v/>
      </c>
      <c r="B2010" s="316" t="str">
        <f t="shared" si="511"/>
        <v/>
      </c>
      <c r="C2010" s="316" t="str">
        <f>IF(AND(F2010&lt;&gt;"",G2010&lt;&gt;""),COUNT($C$32:C2009)+1,"")</f>
        <v/>
      </c>
      <c r="D2010" s="292" t="str">
        <f t="shared" si="512"/>
        <v/>
      </c>
      <c r="E2010" s="292" t="str">
        <f t="shared" si="513"/>
        <v/>
      </c>
      <c r="F2010" s="316"/>
      <c r="G2010" s="316"/>
      <c r="H2010" s="317"/>
      <c r="I2010" s="316" t="s">
        <v>445</v>
      </c>
      <c r="J2010" s="318"/>
      <c r="K2010" s="319"/>
      <c r="L2010" s="292" t="s">
        <v>446</v>
      </c>
      <c r="M2010" s="324"/>
      <c r="N2010" s="294" t="str">
        <f t="shared" si="514"/>
        <v/>
      </c>
      <c r="O2010" s="319"/>
      <c r="P2010" s="296" t="str">
        <f t="shared" si="515"/>
        <v/>
      </c>
      <c r="Q2010" s="552"/>
      <c r="R2010" s="551"/>
      <c r="S2010" s="291"/>
      <c r="T2010" t="str">
        <f t="shared" si="516"/>
        <v>-</v>
      </c>
      <c r="U2010" s="560">
        <f t="shared" si="517"/>
        <v>0</v>
      </c>
      <c r="V2010" s="560">
        <f t="shared" si="518"/>
        <v>0</v>
      </c>
      <c r="W2010" s="560">
        <f t="shared" si="519"/>
        <v>0</v>
      </c>
    </row>
    <row r="2011" spans="1:23" ht="21" customHeight="1">
      <c r="A2011" s="316" t="str">
        <f t="shared" si="510"/>
        <v/>
      </c>
      <c r="B2011" s="316" t="str">
        <f t="shared" si="511"/>
        <v/>
      </c>
      <c r="C2011" s="316" t="str">
        <f>IF(AND(F2011&lt;&gt;"",G2011&lt;&gt;""),COUNT($C$32:C2010)+1,"")</f>
        <v/>
      </c>
      <c r="D2011" s="292" t="str">
        <f t="shared" si="512"/>
        <v/>
      </c>
      <c r="E2011" s="292" t="str">
        <f t="shared" si="513"/>
        <v/>
      </c>
      <c r="F2011" s="316"/>
      <c r="G2011" s="316"/>
      <c r="H2011" s="317"/>
      <c r="I2011" s="316" t="s">
        <v>445</v>
      </c>
      <c r="J2011" s="318"/>
      <c r="K2011" s="319"/>
      <c r="L2011" s="292" t="s">
        <v>446</v>
      </c>
      <c r="M2011" s="324"/>
      <c r="N2011" s="294" t="str">
        <f t="shared" si="514"/>
        <v/>
      </c>
      <c r="O2011" s="319"/>
      <c r="P2011" s="296" t="str">
        <f t="shared" si="515"/>
        <v/>
      </c>
      <c r="Q2011" s="552"/>
      <c r="R2011" s="551"/>
      <c r="S2011" s="291"/>
      <c r="T2011" t="str">
        <f t="shared" si="516"/>
        <v>-</v>
      </c>
      <c r="U2011" s="560">
        <f t="shared" si="517"/>
        <v>0</v>
      </c>
      <c r="V2011" s="560">
        <f t="shared" si="518"/>
        <v>0</v>
      </c>
      <c r="W2011" s="560">
        <f t="shared" si="519"/>
        <v>0</v>
      </c>
    </row>
    <row r="2012" spans="1:23" ht="21" customHeight="1">
      <c r="A2012" s="316" t="str">
        <f t="shared" si="510"/>
        <v/>
      </c>
      <c r="B2012" s="316" t="str">
        <f t="shared" si="511"/>
        <v/>
      </c>
      <c r="C2012" s="316" t="str">
        <f>IF(AND(F2012&lt;&gt;"",G2012&lt;&gt;""),COUNT($C$32:C2011)+1,"")</f>
        <v/>
      </c>
      <c r="D2012" s="292" t="str">
        <f t="shared" si="512"/>
        <v/>
      </c>
      <c r="E2012" s="292" t="str">
        <f t="shared" si="513"/>
        <v/>
      </c>
      <c r="F2012" s="316"/>
      <c r="G2012" s="316"/>
      <c r="H2012" s="317"/>
      <c r="I2012" s="316" t="s">
        <v>445</v>
      </c>
      <c r="J2012" s="318"/>
      <c r="K2012" s="319"/>
      <c r="L2012" s="292" t="s">
        <v>446</v>
      </c>
      <c r="M2012" s="324"/>
      <c r="N2012" s="294" t="str">
        <f t="shared" si="514"/>
        <v/>
      </c>
      <c r="O2012" s="319"/>
      <c r="P2012" s="296" t="str">
        <f t="shared" si="515"/>
        <v/>
      </c>
      <c r="Q2012" s="552"/>
      <c r="R2012" s="551"/>
      <c r="S2012" s="291"/>
      <c r="T2012" t="str">
        <f t="shared" si="516"/>
        <v>-</v>
      </c>
      <c r="U2012" s="560">
        <f t="shared" si="517"/>
        <v>0</v>
      </c>
      <c r="V2012" s="560">
        <f t="shared" si="518"/>
        <v>0</v>
      </c>
      <c r="W2012" s="560">
        <f t="shared" si="519"/>
        <v>0</v>
      </c>
    </row>
    <row r="2013" spans="1:23" ht="21" customHeight="1">
      <c r="A2013" s="316" t="str">
        <f t="shared" si="510"/>
        <v/>
      </c>
      <c r="B2013" s="316" t="str">
        <f t="shared" si="511"/>
        <v/>
      </c>
      <c r="C2013" s="316" t="str">
        <f>IF(AND(F2013&lt;&gt;"",G2013&lt;&gt;""),COUNT($C$32:C2012)+1,"")</f>
        <v/>
      </c>
      <c r="D2013" s="292" t="str">
        <f t="shared" si="512"/>
        <v/>
      </c>
      <c r="E2013" s="292" t="str">
        <f t="shared" si="513"/>
        <v/>
      </c>
      <c r="F2013" s="316"/>
      <c r="G2013" s="316"/>
      <c r="H2013" s="317"/>
      <c r="I2013" s="316" t="s">
        <v>445</v>
      </c>
      <c r="J2013" s="318"/>
      <c r="K2013" s="319"/>
      <c r="L2013" s="292" t="s">
        <v>446</v>
      </c>
      <c r="M2013" s="324"/>
      <c r="N2013" s="294" t="str">
        <f t="shared" si="514"/>
        <v/>
      </c>
      <c r="O2013" s="319"/>
      <c r="P2013" s="296" t="str">
        <f t="shared" si="515"/>
        <v/>
      </c>
      <c r="Q2013" s="552"/>
      <c r="R2013" s="551"/>
      <c r="S2013" s="291"/>
      <c r="T2013" t="str">
        <f t="shared" si="516"/>
        <v>-</v>
      </c>
      <c r="U2013" s="560">
        <f t="shared" si="517"/>
        <v>0</v>
      </c>
      <c r="V2013" s="560">
        <f t="shared" si="518"/>
        <v>0</v>
      </c>
      <c r="W2013" s="560">
        <f t="shared" si="519"/>
        <v>0</v>
      </c>
    </row>
    <row r="2014" spans="1:23" ht="21" customHeight="1">
      <c r="A2014" s="316" t="str">
        <f t="shared" si="510"/>
        <v/>
      </c>
      <c r="B2014" s="316" t="str">
        <f t="shared" si="511"/>
        <v/>
      </c>
      <c r="C2014" s="316" t="str">
        <f>IF(AND(F2014&lt;&gt;"",G2014&lt;&gt;""),COUNT($C$32:C2013)+1,"")</f>
        <v/>
      </c>
      <c r="D2014" s="292" t="str">
        <f t="shared" si="512"/>
        <v/>
      </c>
      <c r="E2014" s="292" t="str">
        <f t="shared" si="513"/>
        <v/>
      </c>
      <c r="F2014" s="316"/>
      <c r="G2014" s="316"/>
      <c r="H2014" s="317"/>
      <c r="I2014" s="316" t="s">
        <v>445</v>
      </c>
      <c r="J2014" s="318"/>
      <c r="K2014" s="319"/>
      <c r="L2014" s="292" t="s">
        <v>446</v>
      </c>
      <c r="M2014" s="324"/>
      <c r="N2014" s="294" t="str">
        <f t="shared" si="514"/>
        <v/>
      </c>
      <c r="O2014" s="319"/>
      <c r="P2014" s="296" t="str">
        <f t="shared" si="515"/>
        <v/>
      </c>
      <c r="Q2014" s="552"/>
      <c r="R2014" s="551"/>
      <c r="S2014" s="291"/>
      <c r="T2014" t="str">
        <f t="shared" si="516"/>
        <v>-</v>
      </c>
      <c r="U2014" s="560">
        <f t="shared" si="517"/>
        <v>0</v>
      </c>
      <c r="V2014" s="560">
        <f t="shared" si="518"/>
        <v>0</v>
      </c>
      <c r="W2014" s="560">
        <f t="shared" si="519"/>
        <v>0</v>
      </c>
    </row>
    <row r="2015" spans="1:23" ht="21" customHeight="1">
      <c r="A2015" s="316" t="str">
        <f t="shared" si="510"/>
        <v/>
      </c>
      <c r="B2015" s="316" t="str">
        <f t="shared" si="511"/>
        <v/>
      </c>
      <c r="C2015" s="316" t="str">
        <f>IF(AND(F2015&lt;&gt;"",G2015&lt;&gt;""),COUNT($C$32:C2014)+1,"")</f>
        <v/>
      </c>
      <c r="D2015" s="292" t="str">
        <f t="shared" si="512"/>
        <v/>
      </c>
      <c r="E2015" s="292" t="str">
        <f t="shared" si="513"/>
        <v/>
      </c>
      <c r="F2015" s="316"/>
      <c r="G2015" s="316"/>
      <c r="H2015" s="317"/>
      <c r="I2015" s="316" t="s">
        <v>445</v>
      </c>
      <c r="J2015" s="318"/>
      <c r="K2015" s="319"/>
      <c r="L2015" s="292" t="s">
        <v>446</v>
      </c>
      <c r="M2015" s="324"/>
      <c r="N2015" s="294" t="str">
        <f t="shared" si="514"/>
        <v/>
      </c>
      <c r="O2015" s="319"/>
      <c r="P2015" s="296" t="str">
        <f t="shared" si="515"/>
        <v/>
      </c>
      <c r="Q2015" s="552"/>
      <c r="R2015" s="551"/>
      <c r="S2015" s="291"/>
      <c r="T2015" t="str">
        <f t="shared" si="516"/>
        <v>-</v>
      </c>
      <c r="U2015" s="560">
        <f t="shared" si="517"/>
        <v>0</v>
      </c>
      <c r="V2015" s="560">
        <f t="shared" si="518"/>
        <v>0</v>
      </c>
      <c r="W2015" s="560">
        <f t="shared" si="519"/>
        <v>0</v>
      </c>
    </row>
    <row r="2016" spans="1:23" ht="21" customHeight="1">
      <c r="A2016" s="316" t="str">
        <f t="shared" si="510"/>
        <v/>
      </c>
      <c r="B2016" s="316" t="str">
        <f t="shared" si="511"/>
        <v/>
      </c>
      <c r="C2016" s="316" t="str">
        <f>IF(AND(F2016&lt;&gt;"",G2016&lt;&gt;""),COUNT($C$32:C2015)+1,"")</f>
        <v/>
      </c>
      <c r="D2016" s="292" t="str">
        <f t="shared" si="512"/>
        <v/>
      </c>
      <c r="E2016" s="292" t="str">
        <f t="shared" si="513"/>
        <v/>
      </c>
      <c r="F2016" s="316"/>
      <c r="G2016" s="316"/>
      <c r="H2016" s="317"/>
      <c r="I2016" s="316" t="s">
        <v>445</v>
      </c>
      <c r="J2016" s="318"/>
      <c r="K2016" s="319"/>
      <c r="L2016" s="292" t="s">
        <v>446</v>
      </c>
      <c r="M2016" s="324"/>
      <c r="N2016" s="294" t="str">
        <f t="shared" si="514"/>
        <v/>
      </c>
      <c r="O2016" s="319"/>
      <c r="P2016" s="296" t="str">
        <f t="shared" si="515"/>
        <v/>
      </c>
      <c r="Q2016" s="552"/>
      <c r="R2016" s="551"/>
      <c r="S2016" s="291"/>
      <c r="T2016" t="str">
        <f t="shared" si="516"/>
        <v>-</v>
      </c>
      <c r="U2016" s="560">
        <f t="shared" si="517"/>
        <v>0</v>
      </c>
      <c r="V2016" s="560">
        <f t="shared" si="518"/>
        <v>0</v>
      </c>
      <c r="W2016" s="560">
        <f t="shared" si="519"/>
        <v>0</v>
      </c>
    </row>
    <row r="2017" spans="1:23" ht="21" customHeight="1">
      <c r="A2017" s="316" t="str">
        <f t="shared" si="510"/>
        <v/>
      </c>
      <c r="B2017" s="316" t="str">
        <f t="shared" si="511"/>
        <v/>
      </c>
      <c r="C2017" s="316" t="str">
        <f>IF(AND(F2017&lt;&gt;"",G2017&lt;&gt;""),COUNT($C$32:C2016)+1,"")</f>
        <v/>
      </c>
      <c r="D2017" s="292" t="str">
        <f t="shared" si="512"/>
        <v/>
      </c>
      <c r="E2017" s="292" t="str">
        <f t="shared" si="513"/>
        <v/>
      </c>
      <c r="F2017" s="316"/>
      <c r="G2017" s="316"/>
      <c r="H2017" s="317"/>
      <c r="I2017" s="316" t="s">
        <v>445</v>
      </c>
      <c r="J2017" s="318"/>
      <c r="K2017" s="319"/>
      <c r="L2017" s="292" t="s">
        <v>446</v>
      </c>
      <c r="M2017" s="324"/>
      <c r="N2017" s="294" t="str">
        <f t="shared" si="514"/>
        <v/>
      </c>
      <c r="O2017" s="319"/>
      <c r="P2017" s="296" t="str">
        <f t="shared" si="515"/>
        <v/>
      </c>
      <c r="Q2017" s="552"/>
      <c r="R2017" s="551"/>
      <c r="S2017" s="291"/>
      <c r="T2017" t="str">
        <f t="shared" si="516"/>
        <v>-</v>
      </c>
      <c r="U2017" s="560">
        <f t="shared" si="517"/>
        <v>0</v>
      </c>
      <c r="V2017" s="560">
        <f t="shared" si="518"/>
        <v>0</v>
      </c>
      <c r="W2017" s="560">
        <f t="shared" si="519"/>
        <v>0</v>
      </c>
    </row>
    <row r="2018" spans="1:23" ht="21" customHeight="1">
      <c r="A2018" s="316" t="str">
        <f t="shared" si="510"/>
        <v/>
      </c>
      <c r="B2018" s="316" t="str">
        <f t="shared" si="511"/>
        <v/>
      </c>
      <c r="C2018" s="316" t="str">
        <f>IF(AND(F2018&lt;&gt;"",G2018&lt;&gt;""),COUNT($C$32:C2017)+1,"")</f>
        <v/>
      </c>
      <c r="D2018" s="292" t="str">
        <f t="shared" si="512"/>
        <v/>
      </c>
      <c r="E2018" s="292" t="str">
        <f t="shared" si="513"/>
        <v/>
      </c>
      <c r="F2018" s="316"/>
      <c r="G2018" s="316"/>
      <c r="H2018" s="317"/>
      <c r="I2018" s="316" t="s">
        <v>445</v>
      </c>
      <c r="J2018" s="318"/>
      <c r="K2018" s="319"/>
      <c r="L2018" s="292" t="s">
        <v>446</v>
      </c>
      <c r="M2018" s="324"/>
      <c r="N2018" s="294" t="str">
        <f t="shared" si="514"/>
        <v/>
      </c>
      <c r="O2018" s="319"/>
      <c r="P2018" s="296" t="str">
        <f t="shared" si="515"/>
        <v/>
      </c>
      <c r="Q2018" s="552"/>
      <c r="R2018" s="551"/>
      <c r="S2018" s="291"/>
      <c r="T2018" t="str">
        <f t="shared" si="516"/>
        <v>-</v>
      </c>
      <c r="U2018" s="560">
        <f t="shared" si="517"/>
        <v>0</v>
      </c>
      <c r="V2018" s="560">
        <f t="shared" si="518"/>
        <v>0</v>
      </c>
      <c r="W2018" s="560">
        <f t="shared" si="519"/>
        <v>0</v>
      </c>
    </row>
    <row r="2019" spans="1:23" ht="21" customHeight="1">
      <c r="A2019" s="316" t="str">
        <f t="shared" si="510"/>
        <v/>
      </c>
      <c r="B2019" s="316" t="str">
        <f t="shared" si="511"/>
        <v/>
      </c>
      <c r="C2019" s="316" t="str">
        <f>IF(AND(F2019&lt;&gt;"",G2019&lt;&gt;""),COUNT($C$32:C2018)+1,"")</f>
        <v/>
      </c>
      <c r="D2019" s="292" t="str">
        <f t="shared" si="512"/>
        <v/>
      </c>
      <c r="E2019" s="292" t="str">
        <f t="shared" si="513"/>
        <v/>
      </c>
      <c r="F2019" s="316"/>
      <c r="G2019" s="316"/>
      <c r="H2019" s="317"/>
      <c r="I2019" s="316" t="s">
        <v>445</v>
      </c>
      <c r="J2019" s="318"/>
      <c r="K2019" s="319"/>
      <c r="L2019" s="292" t="s">
        <v>446</v>
      </c>
      <c r="M2019" s="324"/>
      <c r="N2019" s="294" t="str">
        <f t="shared" si="514"/>
        <v/>
      </c>
      <c r="O2019" s="319"/>
      <c r="P2019" s="296" t="str">
        <f t="shared" si="515"/>
        <v/>
      </c>
      <c r="Q2019" s="552"/>
      <c r="R2019" s="551"/>
      <c r="S2019" s="291"/>
      <c r="T2019" t="str">
        <f t="shared" si="516"/>
        <v>-</v>
      </c>
      <c r="U2019" s="560">
        <f t="shared" si="517"/>
        <v>0</v>
      </c>
      <c r="V2019" s="560">
        <f t="shared" si="518"/>
        <v>0</v>
      </c>
      <c r="W2019" s="560">
        <f t="shared" si="519"/>
        <v>0</v>
      </c>
    </row>
    <row r="2020" spans="1:23" ht="21" customHeight="1">
      <c r="A2020" s="316" t="str">
        <f t="shared" si="510"/>
        <v/>
      </c>
      <c r="B2020" s="316" t="str">
        <f t="shared" si="511"/>
        <v/>
      </c>
      <c r="C2020" s="316" t="str">
        <f>IF(AND(F2020&lt;&gt;"",G2020&lt;&gt;""),COUNT($C$32:C2019)+1,"")</f>
        <v/>
      </c>
      <c r="D2020" s="292" t="str">
        <f t="shared" si="512"/>
        <v/>
      </c>
      <c r="E2020" s="292" t="str">
        <f t="shared" si="513"/>
        <v/>
      </c>
      <c r="F2020" s="316"/>
      <c r="G2020" s="316"/>
      <c r="H2020" s="317"/>
      <c r="I2020" s="316" t="s">
        <v>445</v>
      </c>
      <c r="J2020" s="318"/>
      <c r="K2020" s="319"/>
      <c r="L2020" s="292" t="s">
        <v>446</v>
      </c>
      <c r="M2020" s="324"/>
      <c r="N2020" s="294" t="str">
        <f t="shared" si="514"/>
        <v/>
      </c>
      <c r="O2020" s="319"/>
      <c r="P2020" s="296" t="str">
        <f t="shared" si="515"/>
        <v/>
      </c>
      <c r="Q2020" s="552"/>
      <c r="R2020" s="551"/>
      <c r="S2020" s="291"/>
      <c r="T2020" t="str">
        <f t="shared" si="516"/>
        <v>-</v>
      </c>
      <c r="U2020" s="560">
        <f t="shared" si="517"/>
        <v>0</v>
      </c>
      <c r="V2020" s="560">
        <f t="shared" si="518"/>
        <v>0</v>
      </c>
      <c r="W2020" s="560">
        <f t="shared" si="519"/>
        <v>0</v>
      </c>
    </row>
    <row r="2021" spans="1:23" ht="21" customHeight="1">
      <c r="A2021" s="316" t="str">
        <f t="shared" si="510"/>
        <v/>
      </c>
      <c r="B2021" s="316" t="str">
        <f t="shared" si="511"/>
        <v/>
      </c>
      <c r="C2021" s="316" t="str">
        <f>IF(AND(F2021&lt;&gt;"",G2021&lt;&gt;""),COUNT($C$32:C2020)+1,"")</f>
        <v/>
      </c>
      <c r="D2021" s="292" t="str">
        <f t="shared" si="512"/>
        <v/>
      </c>
      <c r="E2021" s="292" t="str">
        <f t="shared" si="513"/>
        <v/>
      </c>
      <c r="F2021" s="316"/>
      <c r="G2021" s="316"/>
      <c r="H2021" s="317"/>
      <c r="I2021" s="316" t="s">
        <v>445</v>
      </c>
      <c r="J2021" s="318"/>
      <c r="K2021" s="319"/>
      <c r="L2021" s="292" t="s">
        <v>446</v>
      </c>
      <c r="M2021" s="324"/>
      <c r="N2021" s="294" t="str">
        <f t="shared" si="514"/>
        <v/>
      </c>
      <c r="O2021" s="319"/>
      <c r="P2021" s="296" t="str">
        <f t="shared" si="515"/>
        <v/>
      </c>
      <c r="Q2021" s="552"/>
      <c r="R2021" s="551"/>
      <c r="S2021" s="291"/>
      <c r="T2021" t="str">
        <f t="shared" si="516"/>
        <v>-</v>
      </c>
      <c r="U2021" s="560">
        <f t="shared" si="517"/>
        <v>0</v>
      </c>
      <c r="V2021" s="560">
        <f t="shared" si="518"/>
        <v>0</v>
      </c>
      <c r="W2021" s="560">
        <f t="shared" si="519"/>
        <v>0</v>
      </c>
    </row>
    <row r="2022" spans="1:23" ht="21" customHeight="1">
      <c r="A2022" s="316" t="str">
        <f t="shared" si="510"/>
        <v/>
      </c>
      <c r="B2022" s="316" t="str">
        <f t="shared" si="511"/>
        <v/>
      </c>
      <c r="C2022" s="316" t="str">
        <f>IF(AND(F2022&lt;&gt;"",G2022&lt;&gt;""),COUNT($C$32:C2021)+1,"")</f>
        <v/>
      </c>
      <c r="D2022" s="292" t="str">
        <f t="shared" si="512"/>
        <v/>
      </c>
      <c r="E2022" s="292" t="str">
        <f t="shared" si="513"/>
        <v/>
      </c>
      <c r="F2022" s="316"/>
      <c r="G2022" s="316"/>
      <c r="H2022" s="317"/>
      <c r="I2022" s="316" t="s">
        <v>445</v>
      </c>
      <c r="J2022" s="318"/>
      <c r="K2022" s="319"/>
      <c r="L2022" s="292" t="s">
        <v>446</v>
      </c>
      <c r="M2022" s="324"/>
      <c r="N2022" s="294" t="str">
        <f t="shared" si="514"/>
        <v/>
      </c>
      <c r="O2022" s="319"/>
      <c r="P2022" s="296" t="str">
        <f t="shared" si="515"/>
        <v/>
      </c>
      <c r="Q2022" s="552"/>
      <c r="R2022" s="551"/>
      <c r="S2022" s="291"/>
      <c r="T2022" t="str">
        <f t="shared" si="516"/>
        <v>-</v>
      </c>
      <c r="U2022" s="560">
        <f t="shared" si="517"/>
        <v>0</v>
      </c>
      <c r="V2022" s="560">
        <f t="shared" si="518"/>
        <v>0</v>
      </c>
      <c r="W2022" s="560">
        <f t="shared" si="519"/>
        <v>0</v>
      </c>
    </row>
    <row r="2023" spans="1:23" ht="21" customHeight="1">
      <c r="A2023" s="316" t="str">
        <f t="shared" si="510"/>
        <v/>
      </c>
      <c r="B2023" s="316" t="str">
        <f t="shared" si="511"/>
        <v/>
      </c>
      <c r="C2023" s="316" t="str">
        <f>IF(AND(F2023&lt;&gt;"",G2023&lt;&gt;""),COUNT($C$32:C2022)+1,"")</f>
        <v/>
      </c>
      <c r="D2023" s="292" t="str">
        <f t="shared" si="512"/>
        <v/>
      </c>
      <c r="E2023" s="292" t="str">
        <f t="shared" si="513"/>
        <v/>
      </c>
      <c r="F2023" s="316"/>
      <c r="G2023" s="316"/>
      <c r="H2023" s="317"/>
      <c r="I2023" s="316" t="s">
        <v>445</v>
      </c>
      <c r="J2023" s="318"/>
      <c r="K2023" s="319"/>
      <c r="L2023" s="292" t="s">
        <v>446</v>
      </c>
      <c r="M2023" s="324"/>
      <c r="N2023" s="294" t="str">
        <f t="shared" si="514"/>
        <v/>
      </c>
      <c r="O2023" s="319"/>
      <c r="P2023" s="296" t="str">
        <f t="shared" si="515"/>
        <v/>
      </c>
      <c r="Q2023" s="552"/>
      <c r="R2023" s="551"/>
      <c r="S2023" s="291"/>
      <c r="T2023" t="str">
        <f t="shared" si="516"/>
        <v>-</v>
      </c>
      <c r="U2023" s="560">
        <f t="shared" si="517"/>
        <v>0</v>
      </c>
      <c r="V2023" s="560">
        <f t="shared" si="518"/>
        <v>0</v>
      </c>
      <c r="W2023" s="560">
        <f t="shared" si="519"/>
        <v>0</v>
      </c>
    </row>
    <row r="2024" spans="1:23" ht="21" customHeight="1">
      <c r="A2024" s="316" t="str">
        <f t="shared" si="510"/>
        <v/>
      </c>
      <c r="B2024" s="316" t="str">
        <f t="shared" si="511"/>
        <v/>
      </c>
      <c r="C2024" s="316" t="str">
        <f>IF(AND(F2024&lt;&gt;"",G2024&lt;&gt;""),COUNT($C$32:C2023)+1,"")</f>
        <v/>
      </c>
      <c r="D2024" s="292" t="str">
        <f t="shared" si="512"/>
        <v/>
      </c>
      <c r="E2024" s="292" t="str">
        <f t="shared" si="513"/>
        <v/>
      </c>
      <c r="F2024" s="316"/>
      <c r="G2024" s="316"/>
      <c r="H2024" s="317"/>
      <c r="I2024" s="316" t="s">
        <v>445</v>
      </c>
      <c r="J2024" s="318"/>
      <c r="K2024" s="319"/>
      <c r="L2024" s="292" t="s">
        <v>446</v>
      </c>
      <c r="M2024" s="324"/>
      <c r="N2024" s="294" t="str">
        <f t="shared" si="514"/>
        <v/>
      </c>
      <c r="O2024" s="319"/>
      <c r="P2024" s="296" t="str">
        <f t="shared" si="515"/>
        <v/>
      </c>
      <c r="Q2024" s="552"/>
      <c r="R2024" s="551"/>
      <c r="S2024" s="291"/>
      <c r="T2024" t="str">
        <f t="shared" si="516"/>
        <v>-</v>
      </c>
      <c r="U2024" s="560">
        <f t="shared" si="517"/>
        <v>0</v>
      </c>
      <c r="V2024" s="560">
        <f t="shared" si="518"/>
        <v>0</v>
      </c>
      <c r="W2024" s="560">
        <f t="shared" si="519"/>
        <v>0</v>
      </c>
    </row>
    <row r="2025" spans="1:23" ht="21" customHeight="1">
      <c r="A2025" s="316" t="str">
        <f t="shared" si="510"/>
        <v/>
      </c>
      <c r="B2025" s="316" t="str">
        <f t="shared" si="511"/>
        <v/>
      </c>
      <c r="C2025" s="316" t="str">
        <f>IF(AND(F2025&lt;&gt;"",G2025&lt;&gt;""),COUNT($C$32:C2024)+1,"")</f>
        <v/>
      </c>
      <c r="D2025" s="292" t="str">
        <f t="shared" si="512"/>
        <v/>
      </c>
      <c r="E2025" s="292" t="str">
        <f t="shared" si="513"/>
        <v/>
      </c>
      <c r="F2025" s="316"/>
      <c r="G2025" s="316"/>
      <c r="H2025" s="317"/>
      <c r="I2025" s="316" t="s">
        <v>445</v>
      </c>
      <c r="J2025" s="318"/>
      <c r="K2025" s="319"/>
      <c r="L2025" s="292" t="s">
        <v>446</v>
      </c>
      <c r="M2025" s="324"/>
      <c r="N2025" s="294" t="str">
        <f t="shared" si="514"/>
        <v/>
      </c>
      <c r="O2025" s="319"/>
      <c r="P2025" s="296" t="str">
        <f t="shared" si="515"/>
        <v/>
      </c>
      <c r="Q2025" s="552"/>
      <c r="R2025" s="551"/>
      <c r="S2025" s="291"/>
      <c r="T2025" t="str">
        <f t="shared" si="516"/>
        <v>-</v>
      </c>
      <c r="U2025" s="560">
        <f t="shared" si="517"/>
        <v>0</v>
      </c>
      <c r="V2025" s="560">
        <f t="shared" si="518"/>
        <v>0</v>
      </c>
      <c r="W2025" s="560">
        <f t="shared" si="519"/>
        <v>0</v>
      </c>
    </row>
    <row r="2026" spans="1:23" ht="21" customHeight="1">
      <c r="A2026" s="316" t="str">
        <f t="shared" si="510"/>
        <v/>
      </c>
      <c r="B2026" s="316" t="str">
        <f t="shared" si="511"/>
        <v/>
      </c>
      <c r="C2026" s="316" t="str">
        <f>IF(AND(F2026&lt;&gt;"",G2026&lt;&gt;""),COUNT($C$32:C2025)+1,"")</f>
        <v/>
      </c>
      <c r="D2026" s="292" t="str">
        <f t="shared" si="512"/>
        <v/>
      </c>
      <c r="E2026" s="292" t="str">
        <f t="shared" si="513"/>
        <v/>
      </c>
      <c r="F2026" s="316"/>
      <c r="G2026" s="316"/>
      <c r="H2026" s="317"/>
      <c r="I2026" s="316" t="s">
        <v>445</v>
      </c>
      <c r="J2026" s="318"/>
      <c r="K2026" s="319"/>
      <c r="L2026" s="292" t="s">
        <v>446</v>
      </c>
      <c r="M2026" s="324"/>
      <c r="N2026" s="294" t="str">
        <f t="shared" si="514"/>
        <v/>
      </c>
      <c r="O2026" s="319"/>
      <c r="P2026" s="296" t="str">
        <f t="shared" si="515"/>
        <v/>
      </c>
      <c r="Q2026" s="552"/>
      <c r="R2026" s="551"/>
      <c r="S2026" s="291"/>
      <c r="T2026" t="str">
        <f t="shared" si="516"/>
        <v>-</v>
      </c>
      <c r="U2026" s="560">
        <f t="shared" si="517"/>
        <v>0</v>
      </c>
      <c r="V2026" s="560">
        <f t="shared" si="518"/>
        <v>0</v>
      </c>
      <c r="W2026" s="560">
        <f t="shared" si="519"/>
        <v>0</v>
      </c>
    </row>
    <row r="2027" spans="1:23" ht="21" customHeight="1">
      <c r="A2027" s="316" t="str">
        <f t="shared" si="510"/>
        <v/>
      </c>
      <c r="B2027" s="316" t="str">
        <f t="shared" si="511"/>
        <v/>
      </c>
      <c r="C2027" s="316" t="str">
        <f>IF(AND(F2027&lt;&gt;"",G2027&lt;&gt;""),COUNT($C$32:C2026)+1,"")</f>
        <v/>
      </c>
      <c r="D2027" s="292" t="str">
        <f t="shared" si="512"/>
        <v/>
      </c>
      <c r="E2027" s="292" t="str">
        <f t="shared" si="513"/>
        <v/>
      </c>
      <c r="F2027" s="316"/>
      <c r="G2027" s="316"/>
      <c r="H2027" s="317"/>
      <c r="I2027" s="316" t="s">
        <v>445</v>
      </c>
      <c r="J2027" s="318"/>
      <c r="K2027" s="319"/>
      <c r="L2027" s="292" t="s">
        <v>446</v>
      </c>
      <c r="M2027" s="324"/>
      <c r="N2027" s="294" t="str">
        <f t="shared" si="514"/>
        <v/>
      </c>
      <c r="O2027" s="319"/>
      <c r="P2027" s="296" t="str">
        <f t="shared" si="515"/>
        <v/>
      </c>
      <c r="Q2027" s="552"/>
      <c r="R2027" s="551"/>
      <c r="S2027" s="291"/>
      <c r="T2027" t="str">
        <f t="shared" si="516"/>
        <v>-</v>
      </c>
      <c r="U2027" s="560">
        <f t="shared" si="517"/>
        <v>0</v>
      </c>
      <c r="V2027" s="560">
        <f t="shared" si="518"/>
        <v>0</v>
      </c>
      <c r="W2027" s="560">
        <f t="shared" si="519"/>
        <v>0</v>
      </c>
    </row>
    <row r="2028" spans="1:23" ht="21" customHeight="1">
      <c r="A2028" s="316" t="str">
        <f t="shared" si="510"/>
        <v/>
      </c>
      <c r="B2028" s="316" t="str">
        <f t="shared" si="511"/>
        <v/>
      </c>
      <c r="C2028" s="316" t="str">
        <f>IF(AND(F2028&lt;&gt;"",G2028&lt;&gt;""),COUNT($C$32:C2027)+1,"")</f>
        <v/>
      </c>
      <c r="D2028" s="292" t="str">
        <f t="shared" si="512"/>
        <v/>
      </c>
      <c r="E2028" s="292" t="str">
        <f t="shared" si="513"/>
        <v/>
      </c>
      <c r="F2028" s="316"/>
      <c r="G2028" s="316"/>
      <c r="H2028" s="317"/>
      <c r="I2028" s="316" t="s">
        <v>445</v>
      </c>
      <c r="J2028" s="318"/>
      <c r="K2028" s="319"/>
      <c r="L2028" s="292" t="s">
        <v>446</v>
      </c>
      <c r="M2028" s="324"/>
      <c r="N2028" s="294" t="str">
        <f t="shared" si="514"/>
        <v/>
      </c>
      <c r="O2028" s="319"/>
      <c r="P2028" s="296" t="str">
        <f t="shared" si="515"/>
        <v/>
      </c>
      <c r="Q2028" s="552"/>
      <c r="R2028" s="551"/>
      <c r="S2028" s="291"/>
      <c r="T2028" t="str">
        <f t="shared" si="516"/>
        <v>-</v>
      </c>
      <c r="U2028" s="560">
        <f t="shared" si="517"/>
        <v>0</v>
      </c>
      <c r="V2028" s="560">
        <f t="shared" si="518"/>
        <v>0</v>
      </c>
      <c r="W2028" s="560">
        <f t="shared" si="519"/>
        <v>0</v>
      </c>
    </row>
    <row r="2029" spans="1:23" ht="21" customHeight="1">
      <c r="A2029" s="316" t="str">
        <f t="shared" si="510"/>
        <v/>
      </c>
      <c r="B2029" s="316" t="str">
        <f t="shared" si="511"/>
        <v/>
      </c>
      <c r="C2029" s="316" t="str">
        <f>IF(AND(F2029&lt;&gt;"",G2029&lt;&gt;""),COUNT($C$32:C2028)+1,"")</f>
        <v/>
      </c>
      <c r="D2029" s="292" t="str">
        <f t="shared" si="512"/>
        <v/>
      </c>
      <c r="E2029" s="292" t="str">
        <f t="shared" si="513"/>
        <v/>
      </c>
      <c r="F2029" s="316"/>
      <c r="G2029" s="316"/>
      <c r="H2029" s="317"/>
      <c r="I2029" s="316" t="s">
        <v>445</v>
      </c>
      <c r="J2029" s="318"/>
      <c r="K2029" s="319"/>
      <c r="L2029" s="292" t="s">
        <v>446</v>
      </c>
      <c r="M2029" s="324"/>
      <c r="N2029" s="294" t="str">
        <f t="shared" si="514"/>
        <v/>
      </c>
      <c r="O2029" s="319"/>
      <c r="P2029" s="296" t="str">
        <f t="shared" si="515"/>
        <v/>
      </c>
      <c r="Q2029" s="552"/>
      <c r="R2029" s="551"/>
      <c r="S2029" s="291"/>
      <c r="T2029" t="str">
        <f t="shared" si="516"/>
        <v>-</v>
      </c>
      <c r="U2029" s="560">
        <f t="shared" si="517"/>
        <v>0</v>
      </c>
      <c r="V2029" s="560">
        <f t="shared" si="518"/>
        <v>0</v>
      </c>
      <c r="W2029" s="560">
        <f t="shared" si="519"/>
        <v>0</v>
      </c>
    </row>
    <row r="2030" spans="1:23" ht="21" customHeight="1">
      <c r="A2030" s="316" t="str">
        <f t="shared" si="510"/>
        <v/>
      </c>
      <c r="B2030" s="316" t="str">
        <f t="shared" si="511"/>
        <v/>
      </c>
      <c r="C2030" s="316" t="str">
        <f>IF(AND(F2030&lt;&gt;"",G2030&lt;&gt;""),COUNT($C$32:C2029)+1,"")</f>
        <v/>
      </c>
      <c r="D2030" s="292" t="str">
        <f t="shared" si="512"/>
        <v/>
      </c>
      <c r="E2030" s="292" t="str">
        <f t="shared" si="513"/>
        <v/>
      </c>
      <c r="F2030" s="316"/>
      <c r="G2030" s="316"/>
      <c r="H2030" s="317"/>
      <c r="I2030" s="316" t="s">
        <v>445</v>
      </c>
      <c r="J2030" s="318"/>
      <c r="K2030" s="319"/>
      <c r="L2030" s="292" t="s">
        <v>446</v>
      </c>
      <c r="M2030" s="324"/>
      <c r="N2030" s="294" t="str">
        <f t="shared" si="514"/>
        <v/>
      </c>
      <c r="O2030" s="319"/>
      <c r="P2030" s="296" t="str">
        <f t="shared" si="515"/>
        <v/>
      </c>
      <c r="Q2030" s="552"/>
      <c r="R2030" s="551"/>
      <c r="S2030" s="291"/>
      <c r="T2030" t="str">
        <f t="shared" si="516"/>
        <v>-</v>
      </c>
      <c r="U2030" s="560">
        <f t="shared" si="517"/>
        <v>0</v>
      </c>
      <c r="V2030" s="560">
        <f t="shared" si="518"/>
        <v>0</v>
      </c>
      <c r="W2030" s="560">
        <f t="shared" si="519"/>
        <v>0</v>
      </c>
    </row>
    <row r="2031" spans="1:23" ht="21" customHeight="1">
      <c r="A2031" s="316" t="str">
        <f t="shared" si="510"/>
        <v/>
      </c>
      <c r="B2031" s="316" t="str">
        <f t="shared" si="511"/>
        <v/>
      </c>
      <c r="C2031" s="316" t="str">
        <f>IF(AND(F2031&lt;&gt;"",G2031&lt;&gt;""),COUNT($C$32:C2030)+1,"")</f>
        <v/>
      </c>
      <c r="D2031" s="292" t="str">
        <f t="shared" si="512"/>
        <v/>
      </c>
      <c r="E2031" s="292" t="str">
        <f t="shared" si="513"/>
        <v/>
      </c>
      <c r="F2031" s="316"/>
      <c r="G2031" s="316"/>
      <c r="H2031" s="317"/>
      <c r="I2031" s="316" t="s">
        <v>445</v>
      </c>
      <c r="J2031" s="318"/>
      <c r="K2031" s="319"/>
      <c r="L2031" s="292" t="s">
        <v>446</v>
      </c>
      <c r="M2031" s="324"/>
      <c r="N2031" s="294" t="str">
        <f t="shared" si="514"/>
        <v/>
      </c>
      <c r="O2031" s="319"/>
      <c r="P2031" s="296" t="str">
        <f t="shared" si="515"/>
        <v/>
      </c>
      <c r="Q2031" s="552"/>
      <c r="R2031" s="551"/>
      <c r="S2031" s="291"/>
      <c r="T2031" t="str">
        <f t="shared" si="516"/>
        <v>-</v>
      </c>
      <c r="U2031" s="560">
        <f t="shared" si="517"/>
        <v>0</v>
      </c>
      <c r="V2031" s="560">
        <f t="shared" si="518"/>
        <v>0</v>
      </c>
      <c r="W2031" s="560">
        <f t="shared" si="519"/>
        <v>0</v>
      </c>
    </row>
    <row r="2032" spans="1:23" ht="21" customHeight="1">
      <c r="A2032" s="316" t="str">
        <f t="shared" si="510"/>
        <v/>
      </c>
      <c r="B2032" s="316" t="str">
        <f t="shared" si="511"/>
        <v/>
      </c>
      <c r="C2032" s="316" t="str">
        <f>IF(AND(F2032&lt;&gt;"",G2032&lt;&gt;""),COUNT($C$32:C2031)+1,"")</f>
        <v/>
      </c>
      <c r="D2032" s="292" t="str">
        <f t="shared" si="512"/>
        <v/>
      </c>
      <c r="E2032" s="292" t="str">
        <f t="shared" si="513"/>
        <v/>
      </c>
      <c r="F2032" s="316"/>
      <c r="G2032" s="316"/>
      <c r="H2032" s="317"/>
      <c r="I2032" s="316" t="s">
        <v>445</v>
      </c>
      <c r="J2032" s="318"/>
      <c r="K2032" s="319"/>
      <c r="L2032" s="292" t="s">
        <v>446</v>
      </c>
      <c r="M2032" s="324"/>
      <c r="N2032" s="294" t="str">
        <f t="shared" si="514"/>
        <v/>
      </c>
      <c r="O2032" s="319"/>
      <c r="P2032" s="296" t="str">
        <f t="shared" si="515"/>
        <v/>
      </c>
      <c r="Q2032" s="552"/>
      <c r="R2032" s="551"/>
      <c r="S2032" s="291"/>
      <c r="T2032" t="str">
        <f t="shared" si="516"/>
        <v>-</v>
      </c>
      <c r="U2032" s="560">
        <f t="shared" si="517"/>
        <v>0</v>
      </c>
      <c r="V2032" s="560">
        <f t="shared" si="518"/>
        <v>0</v>
      </c>
      <c r="W2032" s="560">
        <f t="shared" si="519"/>
        <v>0</v>
      </c>
    </row>
    <row r="2033" spans="1:23" ht="21" customHeight="1">
      <c r="A2033" s="316" t="str">
        <f t="shared" si="510"/>
        <v/>
      </c>
      <c r="B2033" s="316" t="str">
        <f t="shared" si="511"/>
        <v/>
      </c>
      <c r="C2033" s="316" t="str">
        <f>IF(AND(F2033&lt;&gt;"",G2033&lt;&gt;""),COUNT($C$32:C2032)+1,"")</f>
        <v/>
      </c>
      <c r="D2033" s="292" t="str">
        <f t="shared" si="512"/>
        <v/>
      </c>
      <c r="E2033" s="292" t="str">
        <f t="shared" si="513"/>
        <v/>
      </c>
      <c r="F2033" s="316"/>
      <c r="G2033" s="316"/>
      <c r="H2033" s="317"/>
      <c r="I2033" s="316" t="s">
        <v>445</v>
      </c>
      <c r="J2033" s="318"/>
      <c r="K2033" s="319"/>
      <c r="L2033" s="292" t="s">
        <v>446</v>
      </c>
      <c r="M2033" s="324"/>
      <c r="N2033" s="294" t="str">
        <f t="shared" si="514"/>
        <v/>
      </c>
      <c r="O2033" s="319"/>
      <c r="P2033" s="296" t="str">
        <f t="shared" si="515"/>
        <v/>
      </c>
      <c r="Q2033" s="552"/>
      <c r="R2033" s="551"/>
      <c r="S2033" s="291"/>
      <c r="T2033" t="str">
        <f t="shared" si="516"/>
        <v>-</v>
      </c>
      <c r="U2033" s="560">
        <f t="shared" si="517"/>
        <v>0</v>
      </c>
      <c r="V2033" s="560">
        <f t="shared" si="518"/>
        <v>0</v>
      </c>
      <c r="W2033" s="560">
        <f t="shared" si="519"/>
        <v>0</v>
      </c>
    </row>
    <row r="2034" spans="1:23" ht="21" customHeight="1">
      <c r="A2034" s="316" t="str">
        <f t="shared" si="510"/>
        <v/>
      </c>
      <c r="B2034" s="316" t="str">
        <f t="shared" si="511"/>
        <v/>
      </c>
      <c r="C2034" s="316" t="str">
        <f>IF(AND(F2034&lt;&gt;"",G2034&lt;&gt;""),COUNT($C$32:C2033)+1,"")</f>
        <v/>
      </c>
      <c r="D2034" s="292" t="str">
        <f t="shared" si="512"/>
        <v/>
      </c>
      <c r="E2034" s="292" t="str">
        <f t="shared" si="513"/>
        <v/>
      </c>
      <c r="F2034" s="316"/>
      <c r="G2034" s="316"/>
      <c r="H2034" s="317"/>
      <c r="I2034" s="316" t="s">
        <v>445</v>
      </c>
      <c r="J2034" s="318"/>
      <c r="K2034" s="319"/>
      <c r="L2034" s="292" t="s">
        <v>446</v>
      </c>
      <c r="M2034" s="324"/>
      <c r="N2034" s="294" t="str">
        <f t="shared" si="514"/>
        <v/>
      </c>
      <c r="O2034" s="319"/>
      <c r="P2034" s="296" t="str">
        <f t="shared" si="515"/>
        <v/>
      </c>
      <c r="Q2034" s="552"/>
      <c r="R2034" s="551"/>
      <c r="S2034" s="291"/>
      <c r="T2034" t="str">
        <f t="shared" si="516"/>
        <v>-</v>
      </c>
      <c r="U2034" s="560">
        <f t="shared" si="517"/>
        <v>0</v>
      </c>
      <c r="V2034" s="560">
        <f t="shared" si="518"/>
        <v>0</v>
      </c>
      <c r="W2034" s="560">
        <f t="shared" si="519"/>
        <v>0</v>
      </c>
    </row>
    <row r="2035" spans="1:23" ht="21" customHeight="1">
      <c r="A2035" s="316" t="str">
        <f t="shared" si="510"/>
        <v/>
      </c>
      <c r="B2035" s="316" t="str">
        <f t="shared" si="511"/>
        <v/>
      </c>
      <c r="C2035" s="316" t="str">
        <f>IF(AND(F2035&lt;&gt;"",G2035&lt;&gt;""),COUNT($C$32:C2034)+1,"")</f>
        <v/>
      </c>
      <c r="D2035" s="292" t="str">
        <f t="shared" si="512"/>
        <v/>
      </c>
      <c r="E2035" s="292" t="str">
        <f t="shared" si="513"/>
        <v/>
      </c>
      <c r="F2035" s="316"/>
      <c r="G2035" s="316"/>
      <c r="H2035" s="317"/>
      <c r="I2035" s="316" t="s">
        <v>445</v>
      </c>
      <c r="J2035" s="318"/>
      <c r="K2035" s="319"/>
      <c r="L2035" s="292" t="s">
        <v>446</v>
      </c>
      <c r="M2035" s="324"/>
      <c r="N2035" s="294" t="str">
        <f t="shared" si="514"/>
        <v/>
      </c>
      <c r="O2035" s="319"/>
      <c r="P2035" s="296" t="str">
        <f t="shared" si="515"/>
        <v/>
      </c>
      <c r="Q2035" s="552"/>
      <c r="R2035" s="551"/>
      <c r="S2035" s="291"/>
      <c r="T2035" t="str">
        <f t="shared" si="516"/>
        <v>-</v>
      </c>
      <c r="U2035" s="560">
        <f t="shared" si="517"/>
        <v>0</v>
      </c>
      <c r="V2035" s="560">
        <f t="shared" si="518"/>
        <v>0</v>
      </c>
      <c r="W2035" s="560">
        <f t="shared" si="519"/>
        <v>0</v>
      </c>
    </row>
    <row r="2036" spans="1:23" ht="21" customHeight="1">
      <c r="A2036" s="316" t="str">
        <f t="shared" si="510"/>
        <v/>
      </c>
      <c r="B2036" s="316" t="str">
        <f t="shared" si="511"/>
        <v/>
      </c>
      <c r="C2036" s="316" t="str">
        <f>IF(AND(F2036&lt;&gt;"",G2036&lt;&gt;""),COUNT($C$32:C2035)+1,"")</f>
        <v/>
      </c>
      <c r="D2036" s="292" t="str">
        <f t="shared" si="512"/>
        <v/>
      </c>
      <c r="E2036" s="292" t="str">
        <f t="shared" si="513"/>
        <v/>
      </c>
      <c r="F2036" s="316"/>
      <c r="G2036" s="316"/>
      <c r="H2036" s="317"/>
      <c r="I2036" s="316" t="s">
        <v>445</v>
      </c>
      <c r="J2036" s="318"/>
      <c r="K2036" s="319"/>
      <c r="L2036" s="292" t="s">
        <v>446</v>
      </c>
      <c r="M2036" s="324"/>
      <c r="N2036" s="294" t="str">
        <f t="shared" si="514"/>
        <v/>
      </c>
      <c r="O2036" s="319"/>
      <c r="P2036" s="296" t="str">
        <f t="shared" si="515"/>
        <v/>
      </c>
      <c r="Q2036" s="552"/>
      <c r="R2036" s="551"/>
      <c r="S2036" s="291"/>
      <c r="T2036" t="str">
        <f t="shared" si="516"/>
        <v>-</v>
      </c>
      <c r="U2036" s="560">
        <f t="shared" si="517"/>
        <v>0</v>
      </c>
      <c r="V2036" s="560">
        <f t="shared" si="518"/>
        <v>0</v>
      </c>
      <c r="W2036" s="560">
        <f t="shared" si="519"/>
        <v>0</v>
      </c>
    </row>
    <row r="2037" spans="1:23" ht="21" customHeight="1">
      <c r="A2037" s="316" t="str">
        <f t="shared" si="510"/>
        <v/>
      </c>
      <c r="B2037" s="316" t="str">
        <f t="shared" si="511"/>
        <v/>
      </c>
      <c r="C2037" s="316" t="str">
        <f>IF(AND(F2037&lt;&gt;"",G2037&lt;&gt;""),COUNT($C$32:C2036)+1,"")</f>
        <v/>
      </c>
      <c r="D2037" s="292" t="str">
        <f t="shared" si="512"/>
        <v/>
      </c>
      <c r="E2037" s="292" t="str">
        <f t="shared" si="513"/>
        <v/>
      </c>
      <c r="F2037" s="316"/>
      <c r="G2037" s="316"/>
      <c r="H2037" s="317"/>
      <c r="I2037" s="316" t="s">
        <v>445</v>
      </c>
      <c r="J2037" s="318"/>
      <c r="K2037" s="319"/>
      <c r="L2037" s="292" t="s">
        <v>446</v>
      </c>
      <c r="M2037" s="324"/>
      <c r="N2037" s="294" t="str">
        <f t="shared" si="514"/>
        <v/>
      </c>
      <c r="O2037" s="319"/>
      <c r="P2037" s="296" t="str">
        <f t="shared" si="515"/>
        <v/>
      </c>
      <c r="Q2037" s="552"/>
      <c r="R2037" s="551"/>
      <c r="S2037" s="291"/>
      <c r="T2037" t="str">
        <f t="shared" si="516"/>
        <v>-</v>
      </c>
      <c r="U2037" s="560">
        <f t="shared" si="517"/>
        <v>0</v>
      </c>
      <c r="V2037" s="560">
        <f t="shared" si="518"/>
        <v>0</v>
      </c>
      <c r="W2037" s="560">
        <f t="shared" si="519"/>
        <v>0</v>
      </c>
    </row>
    <row r="2038" spans="1:23" ht="21" customHeight="1">
      <c r="A2038" s="316" t="str">
        <f t="shared" si="510"/>
        <v/>
      </c>
      <c r="B2038" s="316" t="str">
        <f t="shared" si="511"/>
        <v/>
      </c>
      <c r="C2038" s="316" t="str">
        <f>IF(AND(F2038&lt;&gt;"",G2038&lt;&gt;""),COUNT($C$32:C2037)+1,"")</f>
        <v/>
      </c>
      <c r="D2038" s="292" t="str">
        <f t="shared" si="512"/>
        <v/>
      </c>
      <c r="E2038" s="292" t="str">
        <f t="shared" si="513"/>
        <v/>
      </c>
      <c r="F2038" s="316"/>
      <c r="G2038" s="316"/>
      <c r="H2038" s="317"/>
      <c r="I2038" s="316" t="s">
        <v>445</v>
      </c>
      <c r="J2038" s="318"/>
      <c r="K2038" s="319"/>
      <c r="L2038" s="292" t="s">
        <v>446</v>
      </c>
      <c r="M2038" s="324"/>
      <c r="N2038" s="294" t="str">
        <f t="shared" si="514"/>
        <v/>
      </c>
      <c r="O2038" s="319"/>
      <c r="P2038" s="296" t="str">
        <f t="shared" si="515"/>
        <v/>
      </c>
      <c r="Q2038" s="552"/>
      <c r="R2038" s="551"/>
      <c r="S2038" s="291"/>
      <c r="T2038" t="str">
        <f t="shared" si="516"/>
        <v>-</v>
      </c>
      <c r="U2038" s="560">
        <f t="shared" si="517"/>
        <v>0</v>
      </c>
      <c r="V2038" s="560">
        <f t="shared" si="518"/>
        <v>0</v>
      </c>
      <c r="W2038" s="560">
        <f t="shared" si="519"/>
        <v>0</v>
      </c>
    </row>
    <row r="2039" spans="1:23" ht="21" customHeight="1">
      <c r="A2039" s="316" t="str">
        <f t="shared" ref="A2039:A2102" si="520">IF(AND(F2039&lt;&gt;"",G2039&lt;&gt;""),LEFT(E2039,5),"")</f>
        <v/>
      </c>
      <c r="B2039" s="316" t="str">
        <f t="shared" ref="B2039:B2102" si="521">IF(AND(F2039&lt;&gt;"",G2039&lt;&gt;""),LEFT(G2039,2),"")</f>
        <v/>
      </c>
      <c r="C2039" s="316" t="str">
        <f>IF(AND(F2039&lt;&gt;"",G2039&lt;&gt;""),COUNT($C$32:C2038)+1,"")</f>
        <v/>
      </c>
      <c r="D2039" s="292" t="str">
        <f t="shared" ref="D2039:D2102" si="522">IF(C2039&lt;&gt;"","LN"&amp;TEXT(C2039,"0000"),"")</f>
        <v/>
      </c>
      <c r="E2039" s="292" t="str">
        <f t="shared" ref="E2039:E2102" si="523">IF(AND(F2039&lt;&gt;"",G2039&lt;&gt;""),LEFT(F2039,7),"")</f>
        <v/>
      </c>
      <c r="F2039" s="316"/>
      <c r="G2039" s="316"/>
      <c r="H2039" s="317"/>
      <c r="I2039" s="316" t="s">
        <v>445</v>
      </c>
      <c r="J2039" s="318"/>
      <c r="K2039" s="319"/>
      <c r="L2039" s="292" t="s">
        <v>446</v>
      </c>
      <c r="M2039" s="324"/>
      <c r="N2039" s="294" t="str">
        <f t="shared" ref="N2039:N2102" si="524">IF(AND(F2039&lt;&gt;"",G2039&lt;&gt;""),K2039*M2039,"")</f>
        <v/>
      </c>
      <c r="O2039" s="319"/>
      <c r="P2039" s="296" t="str">
        <f t="shared" ref="P2039:P2102" si="525">IF(AND(F2039&lt;&gt;"",G2039&lt;&gt;""),N2039*O2039,"")</f>
        <v/>
      </c>
      <c r="Q2039" s="552"/>
      <c r="R2039" s="551"/>
      <c r="S2039" s="291"/>
      <c r="T2039" t="str">
        <f t="shared" ref="T2039:T2102" si="526">IF(AND(F2039&lt;&gt;"",G2039&lt;&gt;""),"ok","-")</f>
        <v>-</v>
      </c>
      <c r="U2039" s="560">
        <f t="shared" ref="U2039:U2102" si="527">MOD(K2039,1)</f>
        <v>0</v>
      </c>
      <c r="V2039" s="560">
        <f t="shared" ref="V2039:V2102" si="528">MOD(M2039,1)</f>
        <v>0</v>
      </c>
      <c r="W2039" s="560">
        <f t="shared" ref="W2039:W2102" si="529">MOD(O2039,1)</f>
        <v>0</v>
      </c>
    </row>
    <row r="2040" spans="1:23" ht="21" customHeight="1">
      <c r="A2040" s="316" t="str">
        <f t="shared" si="520"/>
        <v/>
      </c>
      <c r="B2040" s="316" t="str">
        <f t="shared" si="521"/>
        <v/>
      </c>
      <c r="C2040" s="316" t="str">
        <f>IF(AND(F2040&lt;&gt;"",G2040&lt;&gt;""),COUNT($C$32:C2039)+1,"")</f>
        <v/>
      </c>
      <c r="D2040" s="292" t="str">
        <f t="shared" si="522"/>
        <v/>
      </c>
      <c r="E2040" s="292" t="str">
        <f t="shared" si="523"/>
        <v/>
      </c>
      <c r="F2040" s="316"/>
      <c r="G2040" s="316"/>
      <c r="H2040" s="317"/>
      <c r="I2040" s="316" t="s">
        <v>445</v>
      </c>
      <c r="J2040" s="318"/>
      <c r="K2040" s="319"/>
      <c r="L2040" s="292" t="s">
        <v>446</v>
      </c>
      <c r="M2040" s="324"/>
      <c r="N2040" s="294" t="str">
        <f t="shared" si="524"/>
        <v/>
      </c>
      <c r="O2040" s="319"/>
      <c r="P2040" s="296" t="str">
        <f t="shared" si="525"/>
        <v/>
      </c>
      <c r="Q2040" s="552"/>
      <c r="R2040" s="551"/>
      <c r="S2040" s="291"/>
      <c r="T2040" t="str">
        <f t="shared" si="526"/>
        <v>-</v>
      </c>
      <c r="U2040" s="560">
        <f t="shared" si="527"/>
        <v>0</v>
      </c>
      <c r="V2040" s="560">
        <f t="shared" si="528"/>
        <v>0</v>
      </c>
      <c r="W2040" s="560">
        <f t="shared" si="529"/>
        <v>0</v>
      </c>
    </row>
    <row r="2041" spans="1:23" ht="21" customHeight="1">
      <c r="A2041" s="316" t="str">
        <f t="shared" si="520"/>
        <v/>
      </c>
      <c r="B2041" s="316" t="str">
        <f t="shared" si="521"/>
        <v/>
      </c>
      <c r="C2041" s="316" t="str">
        <f>IF(AND(F2041&lt;&gt;"",G2041&lt;&gt;""),COUNT($C$32:C2040)+1,"")</f>
        <v/>
      </c>
      <c r="D2041" s="292" t="str">
        <f t="shared" si="522"/>
        <v/>
      </c>
      <c r="E2041" s="292" t="str">
        <f t="shared" si="523"/>
        <v/>
      </c>
      <c r="F2041" s="316"/>
      <c r="G2041" s="316"/>
      <c r="H2041" s="317"/>
      <c r="I2041" s="316" t="s">
        <v>445</v>
      </c>
      <c r="J2041" s="318"/>
      <c r="K2041" s="319"/>
      <c r="L2041" s="292" t="s">
        <v>446</v>
      </c>
      <c r="M2041" s="324"/>
      <c r="N2041" s="294" t="str">
        <f t="shared" si="524"/>
        <v/>
      </c>
      <c r="O2041" s="319"/>
      <c r="P2041" s="296" t="str">
        <f t="shared" si="525"/>
        <v/>
      </c>
      <c r="Q2041" s="552"/>
      <c r="R2041" s="551"/>
      <c r="S2041" s="291"/>
      <c r="T2041" t="str">
        <f t="shared" si="526"/>
        <v>-</v>
      </c>
      <c r="U2041" s="560">
        <f t="shared" si="527"/>
        <v>0</v>
      </c>
      <c r="V2041" s="560">
        <f t="shared" si="528"/>
        <v>0</v>
      </c>
      <c r="W2041" s="560">
        <f t="shared" si="529"/>
        <v>0</v>
      </c>
    </row>
    <row r="2042" spans="1:23" ht="21" customHeight="1">
      <c r="A2042" s="316" t="str">
        <f t="shared" si="520"/>
        <v/>
      </c>
      <c r="B2042" s="316" t="str">
        <f t="shared" si="521"/>
        <v/>
      </c>
      <c r="C2042" s="316" t="str">
        <f>IF(AND(F2042&lt;&gt;"",G2042&lt;&gt;""),COUNT($C$32:C2041)+1,"")</f>
        <v/>
      </c>
      <c r="D2042" s="292" t="str">
        <f t="shared" si="522"/>
        <v/>
      </c>
      <c r="E2042" s="292" t="str">
        <f t="shared" si="523"/>
        <v/>
      </c>
      <c r="F2042" s="316"/>
      <c r="G2042" s="316"/>
      <c r="H2042" s="317"/>
      <c r="I2042" s="316" t="s">
        <v>445</v>
      </c>
      <c r="J2042" s="318"/>
      <c r="K2042" s="319"/>
      <c r="L2042" s="292" t="s">
        <v>446</v>
      </c>
      <c r="M2042" s="324"/>
      <c r="N2042" s="294" t="str">
        <f t="shared" si="524"/>
        <v/>
      </c>
      <c r="O2042" s="319"/>
      <c r="P2042" s="296" t="str">
        <f t="shared" si="525"/>
        <v/>
      </c>
      <c r="Q2042" s="552"/>
      <c r="R2042" s="551"/>
      <c r="S2042" s="291"/>
      <c r="T2042" t="str">
        <f t="shared" si="526"/>
        <v>-</v>
      </c>
      <c r="U2042" s="560">
        <f t="shared" si="527"/>
        <v>0</v>
      </c>
      <c r="V2042" s="560">
        <f t="shared" si="528"/>
        <v>0</v>
      </c>
      <c r="W2042" s="560">
        <f t="shared" si="529"/>
        <v>0</v>
      </c>
    </row>
    <row r="2043" spans="1:23" ht="21" customHeight="1">
      <c r="A2043" s="316" t="str">
        <f t="shared" si="520"/>
        <v/>
      </c>
      <c r="B2043" s="316" t="str">
        <f t="shared" si="521"/>
        <v/>
      </c>
      <c r="C2043" s="316" t="str">
        <f>IF(AND(F2043&lt;&gt;"",G2043&lt;&gt;""),COUNT($C$32:C2042)+1,"")</f>
        <v/>
      </c>
      <c r="D2043" s="292" t="str">
        <f t="shared" si="522"/>
        <v/>
      </c>
      <c r="E2043" s="292" t="str">
        <f t="shared" si="523"/>
        <v/>
      </c>
      <c r="F2043" s="316"/>
      <c r="G2043" s="316"/>
      <c r="H2043" s="317"/>
      <c r="I2043" s="316" t="s">
        <v>445</v>
      </c>
      <c r="J2043" s="318"/>
      <c r="K2043" s="319"/>
      <c r="L2043" s="292" t="s">
        <v>446</v>
      </c>
      <c r="M2043" s="324"/>
      <c r="N2043" s="294" t="str">
        <f t="shared" si="524"/>
        <v/>
      </c>
      <c r="O2043" s="319"/>
      <c r="P2043" s="296" t="str">
        <f t="shared" si="525"/>
        <v/>
      </c>
      <c r="Q2043" s="552"/>
      <c r="R2043" s="551"/>
      <c r="S2043" s="291"/>
      <c r="T2043" t="str">
        <f t="shared" si="526"/>
        <v>-</v>
      </c>
      <c r="U2043" s="560">
        <f t="shared" si="527"/>
        <v>0</v>
      </c>
      <c r="V2043" s="560">
        <f t="shared" si="528"/>
        <v>0</v>
      </c>
      <c r="W2043" s="560">
        <f t="shared" si="529"/>
        <v>0</v>
      </c>
    </row>
    <row r="2044" spans="1:23" ht="21" customHeight="1">
      <c r="A2044" s="316" t="str">
        <f t="shared" si="520"/>
        <v/>
      </c>
      <c r="B2044" s="316" t="str">
        <f t="shared" si="521"/>
        <v/>
      </c>
      <c r="C2044" s="316" t="str">
        <f>IF(AND(F2044&lt;&gt;"",G2044&lt;&gt;""),COUNT($C$32:C2043)+1,"")</f>
        <v/>
      </c>
      <c r="D2044" s="292" t="str">
        <f t="shared" si="522"/>
        <v/>
      </c>
      <c r="E2044" s="292" t="str">
        <f t="shared" si="523"/>
        <v/>
      </c>
      <c r="F2044" s="316"/>
      <c r="G2044" s="316"/>
      <c r="H2044" s="317"/>
      <c r="I2044" s="316" t="s">
        <v>445</v>
      </c>
      <c r="J2044" s="318"/>
      <c r="K2044" s="319"/>
      <c r="L2044" s="292" t="s">
        <v>446</v>
      </c>
      <c r="M2044" s="324"/>
      <c r="N2044" s="294" t="str">
        <f t="shared" si="524"/>
        <v/>
      </c>
      <c r="O2044" s="319"/>
      <c r="P2044" s="296" t="str">
        <f t="shared" si="525"/>
        <v/>
      </c>
      <c r="Q2044" s="552"/>
      <c r="R2044" s="551"/>
      <c r="S2044" s="291"/>
      <c r="T2044" t="str">
        <f t="shared" si="526"/>
        <v>-</v>
      </c>
      <c r="U2044" s="560">
        <f t="shared" si="527"/>
        <v>0</v>
      </c>
      <c r="V2044" s="560">
        <f t="shared" si="528"/>
        <v>0</v>
      </c>
      <c r="W2044" s="560">
        <f t="shared" si="529"/>
        <v>0</v>
      </c>
    </row>
    <row r="2045" spans="1:23" ht="21" customHeight="1">
      <c r="A2045" s="316" t="str">
        <f t="shared" si="520"/>
        <v/>
      </c>
      <c r="B2045" s="316" t="str">
        <f t="shared" si="521"/>
        <v/>
      </c>
      <c r="C2045" s="316" t="str">
        <f>IF(AND(F2045&lt;&gt;"",G2045&lt;&gt;""),COUNT($C$32:C2044)+1,"")</f>
        <v/>
      </c>
      <c r="D2045" s="292" t="str">
        <f t="shared" si="522"/>
        <v/>
      </c>
      <c r="E2045" s="292" t="str">
        <f t="shared" si="523"/>
        <v/>
      </c>
      <c r="F2045" s="316"/>
      <c r="G2045" s="316"/>
      <c r="H2045" s="317"/>
      <c r="I2045" s="316" t="s">
        <v>445</v>
      </c>
      <c r="J2045" s="318"/>
      <c r="K2045" s="319"/>
      <c r="L2045" s="292" t="s">
        <v>446</v>
      </c>
      <c r="M2045" s="324"/>
      <c r="N2045" s="294" t="str">
        <f t="shared" si="524"/>
        <v/>
      </c>
      <c r="O2045" s="319"/>
      <c r="P2045" s="296" t="str">
        <f t="shared" si="525"/>
        <v/>
      </c>
      <c r="Q2045" s="552"/>
      <c r="R2045" s="551"/>
      <c r="S2045" s="291"/>
      <c r="T2045" t="str">
        <f t="shared" si="526"/>
        <v>-</v>
      </c>
      <c r="U2045" s="560">
        <f t="shared" si="527"/>
        <v>0</v>
      </c>
      <c r="V2045" s="560">
        <f t="shared" si="528"/>
        <v>0</v>
      </c>
      <c r="W2045" s="560">
        <f t="shared" si="529"/>
        <v>0</v>
      </c>
    </row>
    <row r="2046" spans="1:23" ht="21" customHeight="1">
      <c r="A2046" s="316" t="str">
        <f t="shared" si="520"/>
        <v/>
      </c>
      <c r="B2046" s="316" t="str">
        <f t="shared" si="521"/>
        <v/>
      </c>
      <c r="C2046" s="316" t="str">
        <f>IF(AND(F2046&lt;&gt;"",G2046&lt;&gt;""),COUNT($C$32:C2045)+1,"")</f>
        <v/>
      </c>
      <c r="D2046" s="292" t="str">
        <f t="shared" si="522"/>
        <v/>
      </c>
      <c r="E2046" s="292" t="str">
        <f t="shared" si="523"/>
        <v/>
      </c>
      <c r="F2046" s="316"/>
      <c r="G2046" s="316"/>
      <c r="H2046" s="317"/>
      <c r="I2046" s="316" t="s">
        <v>445</v>
      </c>
      <c r="J2046" s="318"/>
      <c r="K2046" s="319"/>
      <c r="L2046" s="292" t="s">
        <v>446</v>
      </c>
      <c r="M2046" s="324"/>
      <c r="N2046" s="294" t="str">
        <f t="shared" si="524"/>
        <v/>
      </c>
      <c r="O2046" s="319"/>
      <c r="P2046" s="296" t="str">
        <f t="shared" si="525"/>
        <v/>
      </c>
      <c r="Q2046" s="552"/>
      <c r="R2046" s="551"/>
      <c r="S2046" s="291"/>
      <c r="T2046" t="str">
        <f t="shared" si="526"/>
        <v>-</v>
      </c>
      <c r="U2046" s="560">
        <f t="shared" si="527"/>
        <v>0</v>
      </c>
      <c r="V2046" s="560">
        <f t="shared" si="528"/>
        <v>0</v>
      </c>
      <c r="W2046" s="560">
        <f t="shared" si="529"/>
        <v>0</v>
      </c>
    </row>
    <row r="2047" spans="1:23" ht="21" customHeight="1">
      <c r="A2047" s="316" t="str">
        <f t="shared" si="520"/>
        <v/>
      </c>
      <c r="B2047" s="316" t="str">
        <f t="shared" si="521"/>
        <v/>
      </c>
      <c r="C2047" s="316" t="str">
        <f>IF(AND(F2047&lt;&gt;"",G2047&lt;&gt;""),COUNT($C$32:C2046)+1,"")</f>
        <v/>
      </c>
      <c r="D2047" s="292" t="str">
        <f t="shared" si="522"/>
        <v/>
      </c>
      <c r="E2047" s="292" t="str">
        <f t="shared" si="523"/>
        <v/>
      </c>
      <c r="F2047" s="316"/>
      <c r="G2047" s="316"/>
      <c r="H2047" s="317"/>
      <c r="I2047" s="316" t="s">
        <v>445</v>
      </c>
      <c r="J2047" s="318"/>
      <c r="K2047" s="319"/>
      <c r="L2047" s="292" t="s">
        <v>446</v>
      </c>
      <c r="M2047" s="324"/>
      <c r="N2047" s="294" t="str">
        <f t="shared" si="524"/>
        <v/>
      </c>
      <c r="O2047" s="319"/>
      <c r="P2047" s="296" t="str">
        <f t="shared" si="525"/>
        <v/>
      </c>
      <c r="Q2047" s="552"/>
      <c r="R2047" s="551"/>
      <c r="S2047" s="291"/>
      <c r="T2047" t="str">
        <f t="shared" si="526"/>
        <v>-</v>
      </c>
      <c r="U2047" s="560">
        <f t="shared" si="527"/>
        <v>0</v>
      </c>
      <c r="V2047" s="560">
        <f t="shared" si="528"/>
        <v>0</v>
      </c>
      <c r="W2047" s="560">
        <f t="shared" si="529"/>
        <v>0</v>
      </c>
    </row>
    <row r="2048" spans="1:23" ht="21" customHeight="1">
      <c r="A2048" s="316" t="str">
        <f t="shared" si="520"/>
        <v/>
      </c>
      <c r="B2048" s="316" t="str">
        <f t="shared" si="521"/>
        <v/>
      </c>
      <c r="C2048" s="316" t="str">
        <f>IF(AND(F2048&lt;&gt;"",G2048&lt;&gt;""),COUNT($C$32:C2047)+1,"")</f>
        <v/>
      </c>
      <c r="D2048" s="292" t="str">
        <f t="shared" si="522"/>
        <v/>
      </c>
      <c r="E2048" s="292" t="str">
        <f t="shared" si="523"/>
        <v/>
      </c>
      <c r="F2048" s="316"/>
      <c r="G2048" s="316"/>
      <c r="H2048" s="317"/>
      <c r="I2048" s="316" t="s">
        <v>445</v>
      </c>
      <c r="J2048" s="318"/>
      <c r="K2048" s="319"/>
      <c r="L2048" s="292" t="s">
        <v>446</v>
      </c>
      <c r="M2048" s="324"/>
      <c r="N2048" s="294" t="str">
        <f t="shared" si="524"/>
        <v/>
      </c>
      <c r="O2048" s="319"/>
      <c r="P2048" s="296" t="str">
        <f t="shared" si="525"/>
        <v/>
      </c>
      <c r="Q2048" s="552"/>
      <c r="R2048" s="551"/>
      <c r="S2048" s="291"/>
      <c r="T2048" t="str">
        <f t="shared" si="526"/>
        <v>-</v>
      </c>
      <c r="U2048" s="560">
        <f t="shared" si="527"/>
        <v>0</v>
      </c>
      <c r="V2048" s="560">
        <f t="shared" si="528"/>
        <v>0</v>
      </c>
      <c r="W2048" s="560">
        <f t="shared" si="529"/>
        <v>0</v>
      </c>
    </row>
    <row r="2049" spans="1:23" ht="21" customHeight="1">
      <c r="A2049" s="316" t="str">
        <f t="shared" si="520"/>
        <v/>
      </c>
      <c r="B2049" s="316" t="str">
        <f t="shared" si="521"/>
        <v/>
      </c>
      <c r="C2049" s="316" t="str">
        <f>IF(AND(F2049&lt;&gt;"",G2049&lt;&gt;""),COUNT($C$32:C2048)+1,"")</f>
        <v/>
      </c>
      <c r="D2049" s="292" t="str">
        <f t="shared" si="522"/>
        <v/>
      </c>
      <c r="E2049" s="292" t="str">
        <f t="shared" si="523"/>
        <v/>
      </c>
      <c r="F2049" s="316"/>
      <c r="G2049" s="316"/>
      <c r="H2049" s="317"/>
      <c r="I2049" s="316" t="s">
        <v>445</v>
      </c>
      <c r="J2049" s="318"/>
      <c r="K2049" s="319"/>
      <c r="L2049" s="292" t="s">
        <v>446</v>
      </c>
      <c r="M2049" s="324"/>
      <c r="N2049" s="294" t="str">
        <f t="shared" si="524"/>
        <v/>
      </c>
      <c r="O2049" s="319"/>
      <c r="P2049" s="296" t="str">
        <f t="shared" si="525"/>
        <v/>
      </c>
      <c r="Q2049" s="552"/>
      <c r="R2049" s="551"/>
      <c r="S2049" s="291"/>
      <c r="T2049" t="str">
        <f t="shared" si="526"/>
        <v>-</v>
      </c>
      <c r="U2049" s="560">
        <f t="shared" si="527"/>
        <v>0</v>
      </c>
      <c r="V2049" s="560">
        <f t="shared" si="528"/>
        <v>0</v>
      </c>
      <c r="W2049" s="560">
        <f t="shared" si="529"/>
        <v>0</v>
      </c>
    </row>
    <row r="2050" spans="1:23" ht="21" customHeight="1">
      <c r="A2050" s="316" t="str">
        <f t="shared" si="520"/>
        <v/>
      </c>
      <c r="B2050" s="316" t="str">
        <f t="shared" si="521"/>
        <v/>
      </c>
      <c r="C2050" s="316" t="str">
        <f>IF(AND(F2050&lt;&gt;"",G2050&lt;&gt;""),COUNT($C$32:C2049)+1,"")</f>
        <v/>
      </c>
      <c r="D2050" s="292" t="str">
        <f t="shared" si="522"/>
        <v/>
      </c>
      <c r="E2050" s="292" t="str">
        <f t="shared" si="523"/>
        <v/>
      </c>
      <c r="F2050" s="316"/>
      <c r="G2050" s="316"/>
      <c r="H2050" s="317"/>
      <c r="I2050" s="316" t="s">
        <v>445</v>
      </c>
      <c r="J2050" s="318"/>
      <c r="K2050" s="319"/>
      <c r="L2050" s="292" t="s">
        <v>446</v>
      </c>
      <c r="M2050" s="324"/>
      <c r="N2050" s="294" t="str">
        <f t="shared" si="524"/>
        <v/>
      </c>
      <c r="O2050" s="319"/>
      <c r="P2050" s="296" t="str">
        <f t="shared" si="525"/>
        <v/>
      </c>
      <c r="Q2050" s="552"/>
      <c r="R2050" s="551"/>
      <c r="S2050" s="291"/>
      <c r="T2050" t="str">
        <f t="shared" si="526"/>
        <v>-</v>
      </c>
      <c r="U2050" s="560">
        <f t="shared" si="527"/>
        <v>0</v>
      </c>
      <c r="V2050" s="560">
        <f t="shared" si="528"/>
        <v>0</v>
      </c>
      <c r="W2050" s="560">
        <f t="shared" si="529"/>
        <v>0</v>
      </c>
    </row>
    <row r="2051" spans="1:23" ht="21" customHeight="1">
      <c r="A2051" s="316" t="str">
        <f t="shared" si="520"/>
        <v/>
      </c>
      <c r="B2051" s="316" t="str">
        <f t="shared" si="521"/>
        <v/>
      </c>
      <c r="C2051" s="316" t="str">
        <f>IF(AND(F2051&lt;&gt;"",G2051&lt;&gt;""),COUNT($C$32:C2050)+1,"")</f>
        <v/>
      </c>
      <c r="D2051" s="292" t="str">
        <f t="shared" si="522"/>
        <v/>
      </c>
      <c r="E2051" s="292" t="str">
        <f t="shared" si="523"/>
        <v/>
      </c>
      <c r="F2051" s="316"/>
      <c r="G2051" s="316"/>
      <c r="H2051" s="317"/>
      <c r="I2051" s="316" t="s">
        <v>445</v>
      </c>
      <c r="J2051" s="318"/>
      <c r="K2051" s="319"/>
      <c r="L2051" s="292" t="s">
        <v>446</v>
      </c>
      <c r="M2051" s="324"/>
      <c r="N2051" s="294" t="str">
        <f t="shared" si="524"/>
        <v/>
      </c>
      <c r="O2051" s="319"/>
      <c r="P2051" s="296" t="str">
        <f t="shared" si="525"/>
        <v/>
      </c>
      <c r="Q2051" s="552"/>
      <c r="R2051" s="551"/>
      <c r="S2051" s="291"/>
      <c r="T2051" t="str">
        <f t="shared" si="526"/>
        <v>-</v>
      </c>
      <c r="U2051" s="560">
        <f t="shared" si="527"/>
        <v>0</v>
      </c>
      <c r="V2051" s="560">
        <f t="shared" si="528"/>
        <v>0</v>
      </c>
      <c r="W2051" s="560">
        <f t="shared" si="529"/>
        <v>0</v>
      </c>
    </row>
    <row r="2052" spans="1:23" ht="21" customHeight="1">
      <c r="A2052" s="316" t="str">
        <f t="shared" si="520"/>
        <v/>
      </c>
      <c r="B2052" s="316" t="str">
        <f t="shared" si="521"/>
        <v/>
      </c>
      <c r="C2052" s="316" t="str">
        <f>IF(AND(F2052&lt;&gt;"",G2052&lt;&gt;""),COUNT($C$32:C2051)+1,"")</f>
        <v/>
      </c>
      <c r="D2052" s="292" t="str">
        <f t="shared" si="522"/>
        <v/>
      </c>
      <c r="E2052" s="292" t="str">
        <f t="shared" si="523"/>
        <v/>
      </c>
      <c r="F2052" s="316"/>
      <c r="G2052" s="316"/>
      <c r="H2052" s="317"/>
      <c r="I2052" s="316" t="s">
        <v>445</v>
      </c>
      <c r="J2052" s="318"/>
      <c r="K2052" s="319"/>
      <c r="L2052" s="292" t="s">
        <v>446</v>
      </c>
      <c r="M2052" s="324"/>
      <c r="N2052" s="294" t="str">
        <f t="shared" si="524"/>
        <v/>
      </c>
      <c r="O2052" s="319"/>
      <c r="P2052" s="296" t="str">
        <f t="shared" si="525"/>
        <v/>
      </c>
      <c r="Q2052" s="552"/>
      <c r="R2052" s="551"/>
      <c r="S2052" s="291"/>
      <c r="T2052" t="str">
        <f t="shared" si="526"/>
        <v>-</v>
      </c>
      <c r="U2052" s="560">
        <f t="shared" si="527"/>
        <v>0</v>
      </c>
      <c r="V2052" s="560">
        <f t="shared" si="528"/>
        <v>0</v>
      </c>
      <c r="W2052" s="560">
        <f t="shared" si="529"/>
        <v>0</v>
      </c>
    </row>
    <row r="2053" spans="1:23" ht="21" customHeight="1">
      <c r="A2053" s="316" t="str">
        <f t="shared" si="520"/>
        <v/>
      </c>
      <c r="B2053" s="316" t="str">
        <f t="shared" si="521"/>
        <v/>
      </c>
      <c r="C2053" s="316" t="str">
        <f>IF(AND(F2053&lt;&gt;"",G2053&lt;&gt;""),COUNT($C$32:C2052)+1,"")</f>
        <v/>
      </c>
      <c r="D2053" s="292" t="str">
        <f t="shared" si="522"/>
        <v/>
      </c>
      <c r="E2053" s="292" t="str">
        <f t="shared" si="523"/>
        <v/>
      </c>
      <c r="F2053" s="316"/>
      <c r="G2053" s="316"/>
      <c r="H2053" s="317"/>
      <c r="I2053" s="316" t="s">
        <v>445</v>
      </c>
      <c r="J2053" s="318"/>
      <c r="K2053" s="319"/>
      <c r="L2053" s="292" t="s">
        <v>446</v>
      </c>
      <c r="M2053" s="324"/>
      <c r="N2053" s="294" t="str">
        <f t="shared" si="524"/>
        <v/>
      </c>
      <c r="O2053" s="319"/>
      <c r="P2053" s="296" t="str">
        <f t="shared" si="525"/>
        <v/>
      </c>
      <c r="Q2053" s="552"/>
      <c r="R2053" s="551"/>
      <c r="S2053" s="291"/>
      <c r="T2053" t="str">
        <f t="shared" si="526"/>
        <v>-</v>
      </c>
      <c r="U2053" s="560">
        <f t="shared" si="527"/>
        <v>0</v>
      </c>
      <c r="V2053" s="560">
        <f t="shared" si="528"/>
        <v>0</v>
      </c>
      <c r="W2053" s="560">
        <f t="shared" si="529"/>
        <v>0</v>
      </c>
    </row>
    <row r="2054" spans="1:23" ht="21" customHeight="1">
      <c r="A2054" s="316" t="str">
        <f t="shared" si="520"/>
        <v/>
      </c>
      <c r="B2054" s="316" t="str">
        <f t="shared" si="521"/>
        <v/>
      </c>
      <c r="C2054" s="316" t="str">
        <f>IF(AND(F2054&lt;&gt;"",G2054&lt;&gt;""),COUNT($C$32:C2053)+1,"")</f>
        <v/>
      </c>
      <c r="D2054" s="292" t="str">
        <f t="shared" si="522"/>
        <v/>
      </c>
      <c r="E2054" s="292" t="str">
        <f t="shared" si="523"/>
        <v/>
      </c>
      <c r="F2054" s="316"/>
      <c r="G2054" s="316"/>
      <c r="H2054" s="317"/>
      <c r="I2054" s="316" t="s">
        <v>445</v>
      </c>
      <c r="J2054" s="318"/>
      <c r="K2054" s="319"/>
      <c r="L2054" s="292" t="s">
        <v>446</v>
      </c>
      <c r="M2054" s="324"/>
      <c r="N2054" s="294" t="str">
        <f t="shared" si="524"/>
        <v/>
      </c>
      <c r="O2054" s="319"/>
      <c r="P2054" s="296" t="str">
        <f t="shared" si="525"/>
        <v/>
      </c>
      <c r="Q2054" s="552"/>
      <c r="R2054" s="551"/>
      <c r="S2054" s="291"/>
      <c r="T2054" t="str">
        <f t="shared" si="526"/>
        <v>-</v>
      </c>
      <c r="U2054" s="560">
        <f t="shared" si="527"/>
        <v>0</v>
      </c>
      <c r="V2054" s="560">
        <f t="shared" si="528"/>
        <v>0</v>
      </c>
      <c r="W2054" s="560">
        <f t="shared" si="529"/>
        <v>0</v>
      </c>
    </row>
    <row r="2055" spans="1:23" ht="21" customHeight="1">
      <c r="A2055" s="316" t="str">
        <f t="shared" si="520"/>
        <v/>
      </c>
      <c r="B2055" s="316" t="str">
        <f t="shared" si="521"/>
        <v/>
      </c>
      <c r="C2055" s="316" t="str">
        <f>IF(AND(F2055&lt;&gt;"",G2055&lt;&gt;""),COUNT($C$32:C2054)+1,"")</f>
        <v/>
      </c>
      <c r="D2055" s="292" t="str">
        <f t="shared" si="522"/>
        <v/>
      </c>
      <c r="E2055" s="292" t="str">
        <f t="shared" si="523"/>
        <v/>
      </c>
      <c r="F2055" s="316"/>
      <c r="G2055" s="316"/>
      <c r="H2055" s="317"/>
      <c r="I2055" s="316" t="s">
        <v>445</v>
      </c>
      <c r="J2055" s="318"/>
      <c r="K2055" s="319"/>
      <c r="L2055" s="292" t="s">
        <v>446</v>
      </c>
      <c r="M2055" s="324"/>
      <c r="N2055" s="294" t="str">
        <f t="shared" si="524"/>
        <v/>
      </c>
      <c r="O2055" s="319"/>
      <c r="P2055" s="296" t="str">
        <f t="shared" si="525"/>
        <v/>
      </c>
      <c r="Q2055" s="552"/>
      <c r="R2055" s="551"/>
      <c r="S2055" s="291"/>
      <c r="T2055" t="str">
        <f t="shared" si="526"/>
        <v>-</v>
      </c>
      <c r="U2055" s="560">
        <f t="shared" si="527"/>
        <v>0</v>
      </c>
      <c r="V2055" s="560">
        <f t="shared" si="528"/>
        <v>0</v>
      </c>
      <c r="W2055" s="560">
        <f t="shared" si="529"/>
        <v>0</v>
      </c>
    </row>
    <row r="2056" spans="1:23" ht="21" customHeight="1">
      <c r="A2056" s="316" t="str">
        <f t="shared" si="520"/>
        <v/>
      </c>
      <c r="B2056" s="316" t="str">
        <f t="shared" si="521"/>
        <v/>
      </c>
      <c r="C2056" s="316" t="str">
        <f>IF(AND(F2056&lt;&gt;"",G2056&lt;&gt;""),COUNT($C$32:C2055)+1,"")</f>
        <v/>
      </c>
      <c r="D2056" s="292" t="str">
        <f t="shared" si="522"/>
        <v/>
      </c>
      <c r="E2056" s="292" t="str">
        <f t="shared" si="523"/>
        <v/>
      </c>
      <c r="F2056" s="316"/>
      <c r="G2056" s="316"/>
      <c r="H2056" s="317"/>
      <c r="I2056" s="316" t="s">
        <v>445</v>
      </c>
      <c r="J2056" s="318"/>
      <c r="K2056" s="319"/>
      <c r="L2056" s="292" t="s">
        <v>446</v>
      </c>
      <c r="M2056" s="324"/>
      <c r="N2056" s="294" t="str">
        <f t="shared" si="524"/>
        <v/>
      </c>
      <c r="O2056" s="319"/>
      <c r="P2056" s="296" t="str">
        <f t="shared" si="525"/>
        <v/>
      </c>
      <c r="Q2056" s="552"/>
      <c r="R2056" s="551"/>
      <c r="S2056" s="291"/>
      <c r="T2056" t="str">
        <f t="shared" si="526"/>
        <v>-</v>
      </c>
      <c r="U2056" s="560">
        <f t="shared" si="527"/>
        <v>0</v>
      </c>
      <c r="V2056" s="560">
        <f t="shared" si="528"/>
        <v>0</v>
      </c>
      <c r="W2056" s="560">
        <f t="shared" si="529"/>
        <v>0</v>
      </c>
    </row>
    <row r="2057" spans="1:23" ht="21" customHeight="1">
      <c r="A2057" s="316" t="str">
        <f t="shared" si="520"/>
        <v/>
      </c>
      <c r="B2057" s="316" t="str">
        <f t="shared" si="521"/>
        <v/>
      </c>
      <c r="C2057" s="316" t="str">
        <f>IF(AND(F2057&lt;&gt;"",G2057&lt;&gt;""),COUNT($C$32:C2056)+1,"")</f>
        <v/>
      </c>
      <c r="D2057" s="292" t="str">
        <f t="shared" si="522"/>
        <v/>
      </c>
      <c r="E2057" s="292" t="str">
        <f t="shared" si="523"/>
        <v/>
      </c>
      <c r="F2057" s="316"/>
      <c r="G2057" s="316"/>
      <c r="H2057" s="317"/>
      <c r="I2057" s="316" t="s">
        <v>445</v>
      </c>
      <c r="J2057" s="318"/>
      <c r="K2057" s="319"/>
      <c r="L2057" s="292" t="s">
        <v>446</v>
      </c>
      <c r="M2057" s="324"/>
      <c r="N2057" s="294" t="str">
        <f t="shared" si="524"/>
        <v/>
      </c>
      <c r="O2057" s="319"/>
      <c r="P2057" s="296" t="str">
        <f t="shared" si="525"/>
        <v/>
      </c>
      <c r="Q2057" s="552"/>
      <c r="R2057" s="551"/>
      <c r="S2057" s="291"/>
      <c r="T2057" t="str">
        <f t="shared" si="526"/>
        <v>-</v>
      </c>
      <c r="U2057" s="560">
        <f t="shared" si="527"/>
        <v>0</v>
      </c>
      <c r="V2057" s="560">
        <f t="shared" si="528"/>
        <v>0</v>
      </c>
      <c r="W2057" s="560">
        <f t="shared" si="529"/>
        <v>0</v>
      </c>
    </row>
    <row r="2058" spans="1:23" ht="21" customHeight="1">
      <c r="A2058" s="316" t="str">
        <f t="shared" si="520"/>
        <v/>
      </c>
      <c r="B2058" s="316" t="str">
        <f t="shared" si="521"/>
        <v/>
      </c>
      <c r="C2058" s="316" t="str">
        <f>IF(AND(F2058&lt;&gt;"",G2058&lt;&gt;""),COUNT($C$32:C2057)+1,"")</f>
        <v/>
      </c>
      <c r="D2058" s="292" t="str">
        <f t="shared" si="522"/>
        <v/>
      </c>
      <c r="E2058" s="292" t="str">
        <f t="shared" si="523"/>
        <v/>
      </c>
      <c r="F2058" s="316"/>
      <c r="G2058" s="316"/>
      <c r="H2058" s="317"/>
      <c r="I2058" s="316" t="s">
        <v>445</v>
      </c>
      <c r="J2058" s="318"/>
      <c r="K2058" s="319"/>
      <c r="L2058" s="292" t="s">
        <v>446</v>
      </c>
      <c r="M2058" s="324"/>
      <c r="N2058" s="294" t="str">
        <f t="shared" si="524"/>
        <v/>
      </c>
      <c r="O2058" s="319"/>
      <c r="P2058" s="296" t="str">
        <f t="shared" si="525"/>
        <v/>
      </c>
      <c r="Q2058" s="552"/>
      <c r="R2058" s="551"/>
      <c r="S2058" s="291"/>
      <c r="T2058" t="str">
        <f t="shared" si="526"/>
        <v>-</v>
      </c>
      <c r="U2058" s="560">
        <f t="shared" si="527"/>
        <v>0</v>
      </c>
      <c r="V2058" s="560">
        <f t="shared" si="528"/>
        <v>0</v>
      </c>
      <c r="W2058" s="560">
        <f t="shared" si="529"/>
        <v>0</v>
      </c>
    </row>
    <row r="2059" spans="1:23" ht="21" customHeight="1">
      <c r="A2059" s="316" t="str">
        <f t="shared" si="520"/>
        <v/>
      </c>
      <c r="B2059" s="316" t="str">
        <f t="shared" si="521"/>
        <v/>
      </c>
      <c r="C2059" s="316" t="str">
        <f>IF(AND(F2059&lt;&gt;"",G2059&lt;&gt;""),COUNT($C$32:C2058)+1,"")</f>
        <v/>
      </c>
      <c r="D2059" s="292" t="str">
        <f t="shared" si="522"/>
        <v/>
      </c>
      <c r="E2059" s="292" t="str">
        <f t="shared" si="523"/>
        <v/>
      </c>
      <c r="F2059" s="316"/>
      <c r="G2059" s="316"/>
      <c r="H2059" s="317"/>
      <c r="I2059" s="316" t="s">
        <v>445</v>
      </c>
      <c r="J2059" s="318"/>
      <c r="K2059" s="319"/>
      <c r="L2059" s="292" t="s">
        <v>446</v>
      </c>
      <c r="M2059" s="324"/>
      <c r="N2059" s="294" t="str">
        <f t="shared" si="524"/>
        <v/>
      </c>
      <c r="O2059" s="319"/>
      <c r="P2059" s="296" t="str">
        <f t="shared" si="525"/>
        <v/>
      </c>
      <c r="Q2059" s="552"/>
      <c r="R2059" s="551"/>
      <c r="S2059" s="291"/>
      <c r="T2059" t="str">
        <f t="shared" si="526"/>
        <v>-</v>
      </c>
      <c r="U2059" s="560">
        <f t="shared" si="527"/>
        <v>0</v>
      </c>
      <c r="V2059" s="560">
        <f t="shared" si="528"/>
        <v>0</v>
      </c>
      <c r="W2059" s="560">
        <f t="shared" si="529"/>
        <v>0</v>
      </c>
    </row>
    <row r="2060" spans="1:23" ht="21" customHeight="1">
      <c r="A2060" s="316" t="str">
        <f t="shared" si="520"/>
        <v/>
      </c>
      <c r="B2060" s="316" t="str">
        <f t="shared" si="521"/>
        <v/>
      </c>
      <c r="C2060" s="316" t="str">
        <f>IF(AND(F2060&lt;&gt;"",G2060&lt;&gt;""),COUNT($C$32:C2059)+1,"")</f>
        <v/>
      </c>
      <c r="D2060" s="292" t="str">
        <f t="shared" si="522"/>
        <v/>
      </c>
      <c r="E2060" s="292" t="str">
        <f t="shared" si="523"/>
        <v/>
      </c>
      <c r="F2060" s="316"/>
      <c r="G2060" s="316"/>
      <c r="H2060" s="317"/>
      <c r="I2060" s="316" t="s">
        <v>445</v>
      </c>
      <c r="J2060" s="318"/>
      <c r="K2060" s="319"/>
      <c r="L2060" s="292" t="s">
        <v>446</v>
      </c>
      <c r="M2060" s="324"/>
      <c r="N2060" s="294" t="str">
        <f t="shared" si="524"/>
        <v/>
      </c>
      <c r="O2060" s="319"/>
      <c r="P2060" s="296" t="str">
        <f t="shared" si="525"/>
        <v/>
      </c>
      <c r="Q2060" s="552"/>
      <c r="R2060" s="551"/>
      <c r="S2060" s="291"/>
      <c r="T2060" t="str">
        <f t="shared" si="526"/>
        <v>-</v>
      </c>
      <c r="U2060" s="560">
        <f t="shared" si="527"/>
        <v>0</v>
      </c>
      <c r="V2060" s="560">
        <f t="shared" si="528"/>
        <v>0</v>
      </c>
      <c r="W2060" s="560">
        <f t="shared" si="529"/>
        <v>0</v>
      </c>
    </row>
    <row r="2061" spans="1:23" ht="21" customHeight="1">
      <c r="A2061" s="316" t="str">
        <f t="shared" si="520"/>
        <v/>
      </c>
      <c r="B2061" s="316" t="str">
        <f t="shared" si="521"/>
        <v/>
      </c>
      <c r="C2061" s="316" t="str">
        <f>IF(AND(F2061&lt;&gt;"",G2061&lt;&gt;""),COUNT($C$32:C2060)+1,"")</f>
        <v/>
      </c>
      <c r="D2061" s="292" t="str">
        <f t="shared" si="522"/>
        <v/>
      </c>
      <c r="E2061" s="292" t="str">
        <f t="shared" si="523"/>
        <v/>
      </c>
      <c r="F2061" s="316"/>
      <c r="G2061" s="316"/>
      <c r="H2061" s="317"/>
      <c r="I2061" s="316" t="s">
        <v>445</v>
      </c>
      <c r="J2061" s="318"/>
      <c r="K2061" s="319"/>
      <c r="L2061" s="292" t="s">
        <v>446</v>
      </c>
      <c r="M2061" s="324"/>
      <c r="N2061" s="294" t="str">
        <f t="shared" si="524"/>
        <v/>
      </c>
      <c r="O2061" s="319"/>
      <c r="P2061" s="296" t="str">
        <f t="shared" si="525"/>
        <v/>
      </c>
      <c r="Q2061" s="552"/>
      <c r="R2061" s="551"/>
      <c r="S2061" s="291"/>
      <c r="T2061" t="str">
        <f t="shared" si="526"/>
        <v>-</v>
      </c>
      <c r="U2061" s="560">
        <f t="shared" si="527"/>
        <v>0</v>
      </c>
      <c r="V2061" s="560">
        <f t="shared" si="528"/>
        <v>0</v>
      </c>
      <c r="W2061" s="560">
        <f t="shared" si="529"/>
        <v>0</v>
      </c>
    </row>
    <row r="2062" spans="1:23" ht="21" customHeight="1">
      <c r="A2062" s="316" t="str">
        <f t="shared" si="520"/>
        <v/>
      </c>
      <c r="B2062" s="316" t="str">
        <f t="shared" si="521"/>
        <v/>
      </c>
      <c r="C2062" s="316" t="str">
        <f>IF(AND(F2062&lt;&gt;"",G2062&lt;&gt;""),COUNT($C$32:C2061)+1,"")</f>
        <v/>
      </c>
      <c r="D2062" s="292" t="str">
        <f t="shared" si="522"/>
        <v/>
      </c>
      <c r="E2062" s="292" t="str">
        <f t="shared" si="523"/>
        <v/>
      </c>
      <c r="F2062" s="316"/>
      <c r="G2062" s="316"/>
      <c r="H2062" s="317"/>
      <c r="I2062" s="316" t="s">
        <v>445</v>
      </c>
      <c r="J2062" s="318"/>
      <c r="K2062" s="319"/>
      <c r="L2062" s="292" t="s">
        <v>446</v>
      </c>
      <c r="M2062" s="324"/>
      <c r="N2062" s="294" t="str">
        <f t="shared" si="524"/>
        <v/>
      </c>
      <c r="O2062" s="319"/>
      <c r="P2062" s="296" t="str">
        <f t="shared" si="525"/>
        <v/>
      </c>
      <c r="Q2062" s="552"/>
      <c r="R2062" s="551"/>
      <c r="S2062" s="291"/>
      <c r="T2062" t="str">
        <f t="shared" si="526"/>
        <v>-</v>
      </c>
      <c r="U2062" s="560">
        <f t="shared" si="527"/>
        <v>0</v>
      </c>
      <c r="V2062" s="560">
        <f t="shared" si="528"/>
        <v>0</v>
      </c>
      <c r="W2062" s="560">
        <f t="shared" si="529"/>
        <v>0</v>
      </c>
    </row>
    <row r="2063" spans="1:23" ht="21" customHeight="1">
      <c r="A2063" s="316" t="str">
        <f t="shared" si="520"/>
        <v/>
      </c>
      <c r="B2063" s="316" t="str">
        <f t="shared" si="521"/>
        <v/>
      </c>
      <c r="C2063" s="316" t="str">
        <f>IF(AND(F2063&lt;&gt;"",G2063&lt;&gt;""),COUNT($C$32:C2062)+1,"")</f>
        <v/>
      </c>
      <c r="D2063" s="292" t="str">
        <f t="shared" si="522"/>
        <v/>
      </c>
      <c r="E2063" s="292" t="str">
        <f t="shared" si="523"/>
        <v/>
      </c>
      <c r="F2063" s="316"/>
      <c r="G2063" s="316"/>
      <c r="H2063" s="317"/>
      <c r="I2063" s="316" t="s">
        <v>445</v>
      </c>
      <c r="J2063" s="318"/>
      <c r="K2063" s="319"/>
      <c r="L2063" s="292" t="s">
        <v>446</v>
      </c>
      <c r="M2063" s="324"/>
      <c r="N2063" s="294" t="str">
        <f t="shared" si="524"/>
        <v/>
      </c>
      <c r="O2063" s="319"/>
      <c r="P2063" s="296" t="str">
        <f t="shared" si="525"/>
        <v/>
      </c>
      <c r="Q2063" s="552"/>
      <c r="R2063" s="551"/>
      <c r="S2063" s="291"/>
      <c r="T2063" t="str">
        <f t="shared" si="526"/>
        <v>-</v>
      </c>
      <c r="U2063" s="560">
        <f t="shared" si="527"/>
        <v>0</v>
      </c>
      <c r="V2063" s="560">
        <f t="shared" si="528"/>
        <v>0</v>
      </c>
      <c r="W2063" s="560">
        <f t="shared" si="529"/>
        <v>0</v>
      </c>
    </row>
    <row r="2064" spans="1:23" ht="21" customHeight="1">
      <c r="A2064" s="316" t="str">
        <f t="shared" si="520"/>
        <v/>
      </c>
      <c r="B2064" s="316" t="str">
        <f t="shared" si="521"/>
        <v/>
      </c>
      <c r="C2064" s="316" t="str">
        <f>IF(AND(F2064&lt;&gt;"",G2064&lt;&gt;""),COUNT($C$32:C2063)+1,"")</f>
        <v/>
      </c>
      <c r="D2064" s="292" t="str">
        <f t="shared" si="522"/>
        <v/>
      </c>
      <c r="E2064" s="292" t="str">
        <f t="shared" si="523"/>
        <v/>
      </c>
      <c r="F2064" s="316"/>
      <c r="G2064" s="316"/>
      <c r="H2064" s="317"/>
      <c r="I2064" s="316" t="s">
        <v>445</v>
      </c>
      <c r="J2064" s="318"/>
      <c r="K2064" s="319"/>
      <c r="L2064" s="292" t="s">
        <v>446</v>
      </c>
      <c r="M2064" s="324"/>
      <c r="N2064" s="294" t="str">
        <f t="shared" si="524"/>
        <v/>
      </c>
      <c r="O2064" s="319"/>
      <c r="P2064" s="296" t="str">
        <f t="shared" si="525"/>
        <v/>
      </c>
      <c r="Q2064" s="552"/>
      <c r="R2064" s="551"/>
      <c r="S2064" s="291"/>
      <c r="T2064" t="str">
        <f t="shared" si="526"/>
        <v>-</v>
      </c>
      <c r="U2064" s="560">
        <f t="shared" si="527"/>
        <v>0</v>
      </c>
      <c r="V2064" s="560">
        <f t="shared" si="528"/>
        <v>0</v>
      </c>
      <c r="W2064" s="560">
        <f t="shared" si="529"/>
        <v>0</v>
      </c>
    </row>
    <row r="2065" spans="1:23" ht="21" customHeight="1">
      <c r="A2065" s="316" t="str">
        <f t="shared" si="520"/>
        <v/>
      </c>
      <c r="B2065" s="316" t="str">
        <f t="shared" si="521"/>
        <v/>
      </c>
      <c r="C2065" s="316" t="str">
        <f>IF(AND(F2065&lt;&gt;"",G2065&lt;&gt;""),COUNT($C$32:C2064)+1,"")</f>
        <v/>
      </c>
      <c r="D2065" s="292" t="str">
        <f t="shared" si="522"/>
        <v/>
      </c>
      <c r="E2065" s="292" t="str">
        <f t="shared" si="523"/>
        <v/>
      </c>
      <c r="F2065" s="316"/>
      <c r="G2065" s="316"/>
      <c r="H2065" s="317"/>
      <c r="I2065" s="316" t="s">
        <v>445</v>
      </c>
      <c r="J2065" s="318"/>
      <c r="K2065" s="319"/>
      <c r="L2065" s="292" t="s">
        <v>446</v>
      </c>
      <c r="M2065" s="324"/>
      <c r="N2065" s="294" t="str">
        <f t="shared" si="524"/>
        <v/>
      </c>
      <c r="O2065" s="319"/>
      <c r="P2065" s="296" t="str">
        <f t="shared" si="525"/>
        <v/>
      </c>
      <c r="Q2065" s="552"/>
      <c r="R2065" s="551"/>
      <c r="S2065" s="291"/>
      <c r="T2065" t="str">
        <f t="shared" si="526"/>
        <v>-</v>
      </c>
      <c r="U2065" s="560">
        <f t="shared" si="527"/>
        <v>0</v>
      </c>
      <c r="V2065" s="560">
        <f t="shared" si="528"/>
        <v>0</v>
      </c>
      <c r="W2065" s="560">
        <f t="shared" si="529"/>
        <v>0</v>
      </c>
    </row>
    <row r="2066" spans="1:23" ht="21" customHeight="1">
      <c r="A2066" s="316" t="str">
        <f t="shared" si="520"/>
        <v/>
      </c>
      <c r="B2066" s="316" t="str">
        <f t="shared" si="521"/>
        <v/>
      </c>
      <c r="C2066" s="316" t="str">
        <f>IF(AND(F2066&lt;&gt;"",G2066&lt;&gt;""),COUNT($C$32:C2065)+1,"")</f>
        <v/>
      </c>
      <c r="D2066" s="292" t="str">
        <f t="shared" si="522"/>
        <v/>
      </c>
      <c r="E2066" s="292" t="str">
        <f t="shared" si="523"/>
        <v/>
      </c>
      <c r="F2066" s="316"/>
      <c r="G2066" s="316"/>
      <c r="H2066" s="317"/>
      <c r="I2066" s="316" t="s">
        <v>445</v>
      </c>
      <c r="J2066" s="318"/>
      <c r="K2066" s="319"/>
      <c r="L2066" s="292" t="s">
        <v>446</v>
      </c>
      <c r="M2066" s="324"/>
      <c r="N2066" s="294" t="str">
        <f t="shared" si="524"/>
        <v/>
      </c>
      <c r="O2066" s="319"/>
      <c r="P2066" s="296" t="str">
        <f t="shared" si="525"/>
        <v/>
      </c>
      <c r="Q2066" s="552"/>
      <c r="R2066" s="551"/>
      <c r="S2066" s="291"/>
      <c r="T2066" t="str">
        <f t="shared" si="526"/>
        <v>-</v>
      </c>
      <c r="U2066" s="560">
        <f t="shared" si="527"/>
        <v>0</v>
      </c>
      <c r="V2066" s="560">
        <f t="shared" si="528"/>
        <v>0</v>
      </c>
      <c r="W2066" s="560">
        <f t="shared" si="529"/>
        <v>0</v>
      </c>
    </row>
    <row r="2067" spans="1:23" ht="21" customHeight="1">
      <c r="A2067" s="316" t="str">
        <f t="shared" si="520"/>
        <v/>
      </c>
      <c r="B2067" s="316" t="str">
        <f t="shared" si="521"/>
        <v/>
      </c>
      <c r="C2067" s="316" t="str">
        <f>IF(AND(F2067&lt;&gt;"",G2067&lt;&gt;""),COUNT($C$32:C2066)+1,"")</f>
        <v/>
      </c>
      <c r="D2067" s="292" t="str">
        <f t="shared" si="522"/>
        <v/>
      </c>
      <c r="E2067" s="292" t="str">
        <f t="shared" si="523"/>
        <v/>
      </c>
      <c r="F2067" s="316"/>
      <c r="G2067" s="316"/>
      <c r="H2067" s="317"/>
      <c r="I2067" s="316" t="s">
        <v>445</v>
      </c>
      <c r="J2067" s="318"/>
      <c r="K2067" s="319"/>
      <c r="L2067" s="292" t="s">
        <v>446</v>
      </c>
      <c r="M2067" s="324"/>
      <c r="N2067" s="294" t="str">
        <f t="shared" si="524"/>
        <v/>
      </c>
      <c r="O2067" s="319"/>
      <c r="P2067" s="296" t="str">
        <f t="shared" si="525"/>
        <v/>
      </c>
      <c r="Q2067" s="552"/>
      <c r="R2067" s="551"/>
      <c r="S2067" s="291"/>
      <c r="T2067" t="str">
        <f t="shared" si="526"/>
        <v>-</v>
      </c>
      <c r="U2067" s="560">
        <f t="shared" si="527"/>
        <v>0</v>
      </c>
      <c r="V2067" s="560">
        <f t="shared" si="528"/>
        <v>0</v>
      </c>
      <c r="W2067" s="560">
        <f t="shared" si="529"/>
        <v>0</v>
      </c>
    </row>
    <row r="2068" spans="1:23" ht="21" customHeight="1">
      <c r="A2068" s="316" t="str">
        <f t="shared" si="520"/>
        <v/>
      </c>
      <c r="B2068" s="316" t="str">
        <f t="shared" si="521"/>
        <v/>
      </c>
      <c r="C2068" s="316" t="str">
        <f>IF(AND(F2068&lt;&gt;"",G2068&lt;&gt;""),COUNT($C$32:C2067)+1,"")</f>
        <v/>
      </c>
      <c r="D2068" s="292" t="str">
        <f t="shared" si="522"/>
        <v/>
      </c>
      <c r="E2068" s="292" t="str">
        <f t="shared" si="523"/>
        <v/>
      </c>
      <c r="F2068" s="316"/>
      <c r="G2068" s="316"/>
      <c r="H2068" s="317"/>
      <c r="I2068" s="316" t="s">
        <v>445</v>
      </c>
      <c r="J2068" s="318"/>
      <c r="K2068" s="319"/>
      <c r="L2068" s="292" t="s">
        <v>446</v>
      </c>
      <c r="M2068" s="324"/>
      <c r="N2068" s="294" t="str">
        <f t="shared" si="524"/>
        <v/>
      </c>
      <c r="O2068" s="319"/>
      <c r="P2068" s="296" t="str">
        <f t="shared" si="525"/>
        <v/>
      </c>
      <c r="Q2068" s="552"/>
      <c r="R2068" s="551"/>
      <c r="S2068" s="291"/>
      <c r="T2068" t="str">
        <f t="shared" si="526"/>
        <v>-</v>
      </c>
      <c r="U2068" s="560">
        <f t="shared" si="527"/>
        <v>0</v>
      </c>
      <c r="V2068" s="560">
        <f t="shared" si="528"/>
        <v>0</v>
      </c>
      <c r="W2068" s="560">
        <f t="shared" si="529"/>
        <v>0</v>
      </c>
    </row>
    <row r="2069" spans="1:23" ht="21" customHeight="1">
      <c r="A2069" s="316" t="str">
        <f t="shared" si="520"/>
        <v/>
      </c>
      <c r="B2069" s="316" t="str">
        <f t="shared" si="521"/>
        <v/>
      </c>
      <c r="C2069" s="316" t="str">
        <f>IF(AND(F2069&lt;&gt;"",G2069&lt;&gt;""),COUNT($C$32:C2068)+1,"")</f>
        <v/>
      </c>
      <c r="D2069" s="292" t="str">
        <f t="shared" si="522"/>
        <v/>
      </c>
      <c r="E2069" s="292" t="str">
        <f t="shared" si="523"/>
        <v/>
      </c>
      <c r="F2069" s="316"/>
      <c r="G2069" s="316"/>
      <c r="H2069" s="317"/>
      <c r="I2069" s="316" t="s">
        <v>445</v>
      </c>
      <c r="J2069" s="318"/>
      <c r="K2069" s="319"/>
      <c r="L2069" s="292" t="s">
        <v>446</v>
      </c>
      <c r="M2069" s="324"/>
      <c r="N2069" s="294" t="str">
        <f t="shared" si="524"/>
        <v/>
      </c>
      <c r="O2069" s="319"/>
      <c r="P2069" s="296" t="str">
        <f t="shared" si="525"/>
        <v/>
      </c>
      <c r="Q2069" s="552"/>
      <c r="R2069" s="551"/>
      <c r="S2069" s="291"/>
      <c r="T2069" t="str">
        <f t="shared" si="526"/>
        <v>-</v>
      </c>
      <c r="U2069" s="560">
        <f t="shared" si="527"/>
        <v>0</v>
      </c>
      <c r="V2069" s="560">
        <f t="shared" si="528"/>
        <v>0</v>
      </c>
      <c r="W2069" s="560">
        <f t="shared" si="529"/>
        <v>0</v>
      </c>
    </row>
    <row r="2070" spans="1:23" ht="21" customHeight="1">
      <c r="A2070" s="316" t="str">
        <f t="shared" si="520"/>
        <v/>
      </c>
      <c r="B2070" s="316" t="str">
        <f t="shared" si="521"/>
        <v/>
      </c>
      <c r="C2070" s="316" t="str">
        <f>IF(AND(F2070&lt;&gt;"",G2070&lt;&gt;""),COUNT($C$32:C2069)+1,"")</f>
        <v/>
      </c>
      <c r="D2070" s="292" t="str">
        <f t="shared" si="522"/>
        <v/>
      </c>
      <c r="E2070" s="292" t="str">
        <f t="shared" si="523"/>
        <v/>
      </c>
      <c r="F2070" s="316"/>
      <c r="G2070" s="316"/>
      <c r="H2070" s="317"/>
      <c r="I2070" s="316" t="s">
        <v>445</v>
      </c>
      <c r="J2070" s="318"/>
      <c r="K2070" s="319"/>
      <c r="L2070" s="292" t="s">
        <v>446</v>
      </c>
      <c r="M2070" s="324"/>
      <c r="N2070" s="294" t="str">
        <f t="shared" si="524"/>
        <v/>
      </c>
      <c r="O2070" s="319"/>
      <c r="P2070" s="296" t="str">
        <f t="shared" si="525"/>
        <v/>
      </c>
      <c r="Q2070" s="552"/>
      <c r="R2070" s="551"/>
      <c r="S2070" s="291"/>
      <c r="T2070" t="str">
        <f t="shared" si="526"/>
        <v>-</v>
      </c>
      <c r="U2070" s="560">
        <f t="shared" si="527"/>
        <v>0</v>
      </c>
      <c r="V2070" s="560">
        <f t="shared" si="528"/>
        <v>0</v>
      </c>
      <c r="W2070" s="560">
        <f t="shared" si="529"/>
        <v>0</v>
      </c>
    </row>
    <row r="2071" spans="1:23" ht="21" customHeight="1">
      <c r="A2071" s="316" t="str">
        <f t="shared" si="520"/>
        <v/>
      </c>
      <c r="B2071" s="316" t="str">
        <f t="shared" si="521"/>
        <v/>
      </c>
      <c r="C2071" s="316" t="str">
        <f>IF(AND(F2071&lt;&gt;"",G2071&lt;&gt;""),COUNT($C$32:C2070)+1,"")</f>
        <v/>
      </c>
      <c r="D2071" s="292" t="str">
        <f t="shared" si="522"/>
        <v/>
      </c>
      <c r="E2071" s="292" t="str">
        <f t="shared" si="523"/>
        <v/>
      </c>
      <c r="F2071" s="316"/>
      <c r="G2071" s="316"/>
      <c r="H2071" s="317"/>
      <c r="I2071" s="316" t="s">
        <v>445</v>
      </c>
      <c r="J2071" s="318"/>
      <c r="K2071" s="319"/>
      <c r="L2071" s="292" t="s">
        <v>446</v>
      </c>
      <c r="M2071" s="324"/>
      <c r="N2071" s="294" t="str">
        <f t="shared" si="524"/>
        <v/>
      </c>
      <c r="O2071" s="319"/>
      <c r="P2071" s="296" t="str">
        <f t="shared" si="525"/>
        <v/>
      </c>
      <c r="Q2071" s="552"/>
      <c r="R2071" s="551"/>
      <c r="S2071" s="291"/>
      <c r="T2071" t="str">
        <f t="shared" si="526"/>
        <v>-</v>
      </c>
      <c r="U2071" s="560">
        <f t="shared" si="527"/>
        <v>0</v>
      </c>
      <c r="V2071" s="560">
        <f t="shared" si="528"/>
        <v>0</v>
      </c>
      <c r="W2071" s="560">
        <f t="shared" si="529"/>
        <v>0</v>
      </c>
    </row>
    <row r="2072" spans="1:23" ht="21" customHeight="1">
      <c r="A2072" s="316" t="str">
        <f t="shared" si="520"/>
        <v/>
      </c>
      <c r="B2072" s="316" t="str">
        <f t="shared" si="521"/>
        <v/>
      </c>
      <c r="C2072" s="316" t="str">
        <f>IF(AND(F2072&lt;&gt;"",G2072&lt;&gt;""),COUNT($C$32:C2071)+1,"")</f>
        <v/>
      </c>
      <c r="D2072" s="292" t="str">
        <f t="shared" si="522"/>
        <v/>
      </c>
      <c r="E2072" s="292" t="str">
        <f t="shared" si="523"/>
        <v/>
      </c>
      <c r="F2072" s="316"/>
      <c r="G2072" s="316"/>
      <c r="H2072" s="317"/>
      <c r="I2072" s="316" t="s">
        <v>445</v>
      </c>
      <c r="J2072" s="318"/>
      <c r="K2072" s="319"/>
      <c r="L2072" s="292" t="s">
        <v>446</v>
      </c>
      <c r="M2072" s="324"/>
      <c r="N2072" s="294" t="str">
        <f t="shared" si="524"/>
        <v/>
      </c>
      <c r="O2072" s="319"/>
      <c r="P2072" s="296" t="str">
        <f t="shared" si="525"/>
        <v/>
      </c>
      <c r="Q2072" s="552"/>
      <c r="R2072" s="551"/>
      <c r="S2072" s="291"/>
      <c r="T2072" t="str">
        <f t="shared" si="526"/>
        <v>-</v>
      </c>
      <c r="U2072" s="560">
        <f t="shared" si="527"/>
        <v>0</v>
      </c>
      <c r="V2072" s="560">
        <f t="shared" si="528"/>
        <v>0</v>
      </c>
      <c r="W2072" s="560">
        <f t="shared" si="529"/>
        <v>0</v>
      </c>
    </row>
    <row r="2073" spans="1:23" ht="21" customHeight="1">
      <c r="A2073" s="316" t="str">
        <f t="shared" si="520"/>
        <v/>
      </c>
      <c r="B2073" s="316" t="str">
        <f t="shared" si="521"/>
        <v/>
      </c>
      <c r="C2073" s="316" t="str">
        <f>IF(AND(F2073&lt;&gt;"",G2073&lt;&gt;""),COUNT($C$32:C2072)+1,"")</f>
        <v/>
      </c>
      <c r="D2073" s="292" t="str">
        <f t="shared" si="522"/>
        <v/>
      </c>
      <c r="E2073" s="292" t="str">
        <f t="shared" si="523"/>
        <v/>
      </c>
      <c r="F2073" s="316"/>
      <c r="G2073" s="316"/>
      <c r="H2073" s="317"/>
      <c r="I2073" s="316" t="s">
        <v>445</v>
      </c>
      <c r="J2073" s="318"/>
      <c r="K2073" s="319"/>
      <c r="L2073" s="292" t="s">
        <v>446</v>
      </c>
      <c r="M2073" s="324"/>
      <c r="N2073" s="294" t="str">
        <f t="shared" si="524"/>
        <v/>
      </c>
      <c r="O2073" s="319"/>
      <c r="P2073" s="296" t="str">
        <f t="shared" si="525"/>
        <v/>
      </c>
      <c r="Q2073" s="552"/>
      <c r="R2073" s="551"/>
      <c r="S2073" s="291"/>
      <c r="T2073" t="str">
        <f t="shared" si="526"/>
        <v>-</v>
      </c>
      <c r="U2073" s="560">
        <f t="shared" si="527"/>
        <v>0</v>
      </c>
      <c r="V2073" s="560">
        <f t="shared" si="528"/>
        <v>0</v>
      </c>
      <c r="W2073" s="560">
        <f t="shared" si="529"/>
        <v>0</v>
      </c>
    </row>
    <row r="2074" spans="1:23" ht="21" customHeight="1">
      <c r="A2074" s="316" t="str">
        <f t="shared" si="520"/>
        <v/>
      </c>
      <c r="B2074" s="316" t="str">
        <f t="shared" si="521"/>
        <v/>
      </c>
      <c r="C2074" s="316" t="str">
        <f>IF(AND(F2074&lt;&gt;"",G2074&lt;&gt;""),COUNT($C$32:C2073)+1,"")</f>
        <v/>
      </c>
      <c r="D2074" s="292" t="str">
        <f t="shared" si="522"/>
        <v/>
      </c>
      <c r="E2074" s="292" t="str">
        <f t="shared" si="523"/>
        <v/>
      </c>
      <c r="F2074" s="316"/>
      <c r="G2074" s="316"/>
      <c r="H2074" s="317"/>
      <c r="I2074" s="316" t="s">
        <v>445</v>
      </c>
      <c r="J2074" s="318"/>
      <c r="K2074" s="319"/>
      <c r="L2074" s="292" t="s">
        <v>446</v>
      </c>
      <c r="M2074" s="324"/>
      <c r="N2074" s="294" t="str">
        <f t="shared" si="524"/>
        <v/>
      </c>
      <c r="O2074" s="319"/>
      <c r="P2074" s="296" t="str">
        <f t="shared" si="525"/>
        <v/>
      </c>
      <c r="Q2074" s="552"/>
      <c r="R2074" s="551"/>
      <c r="S2074" s="291"/>
      <c r="T2074" t="str">
        <f t="shared" si="526"/>
        <v>-</v>
      </c>
      <c r="U2074" s="560">
        <f t="shared" si="527"/>
        <v>0</v>
      </c>
      <c r="V2074" s="560">
        <f t="shared" si="528"/>
        <v>0</v>
      </c>
      <c r="W2074" s="560">
        <f t="shared" si="529"/>
        <v>0</v>
      </c>
    </row>
    <row r="2075" spans="1:23" ht="21" customHeight="1">
      <c r="A2075" s="316" t="str">
        <f t="shared" si="520"/>
        <v/>
      </c>
      <c r="B2075" s="316" t="str">
        <f t="shared" si="521"/>
        <v/>
      </c>
      <c r="C2075" s="316" t="str">
        <f>IF(AND(F2075&lt;&gt;"",G2075&lt;&gt;""),COUNT($C$32:C2074)+1,"")</f>
        <v/>
      </c>
      <c r="D2075" s="292" t="str">
        <f t="shared" si="522"/>
        <v/>
      </c>
      <c r="E2075" s="292" t="str">
        <f t="shared" si="523"/>
        <v/>
      </c>
      <c r="F2075" s="316"/>
      <c r="G2075" s="316"/>
      <c r="H2075" s="317"/>
      <c r="I2075" s="316" t="s">
        <v>445</v>
      </c>
      <c r="J2075" s="318"/>
      <c r="K2075" s="319"/>
      <c r="L2075" s="292" t="s">
        <v>446</v>
      </c>
      <c r="M2075" s="324"/>
      <c r="N2075" s="294" t="str">
        <f t="shared" si="524"/>
        <v/>
      </c>
      <c r="O2075" s="319"/>
      <c r="P2075" s="296" t="str">
        <f t="shared" si="525"/>
        <v/>
      </c>
      <c r="Q2075" s="552"/>
      <c r="R2075" s="551"/>
      <c r="S2075" s="291"/>
      <c r="T2075" t="str">
        <f t="shared" si="526"/>
        <v>-</v>
      </c>
      <c r="U2075" s="560">
        <f t="shared" si="527"/>
        <v>0</v>
      </c>
      <c r="V2075" s="560">
        <f t="shared" si="528"/>
        <v>0</v>
      </c>
      <c r="W2075" s="560">
        <f t="shared" si="529"/>
        <v>0</v>
      </c>
    </row>
    <row r="2076" spans="1:23" ht="21" customHeight="1">
      <c r="A2076" s="316" t="str">
        <f t="shared" si="520"/>
        <v/>
      </c>
      <c r="B2076" s="316" t="str">
        <f t="shared" si="521"/>
        <v/>
      </c>
      <c r="C2076" s="316" t="str">
        <f>IF(AND(F2076&lt;&gt;"",G2076&lt;&gt;""),COUNT($C$32:C2075)+1,"")</f>
        <v/>
      </c>
      <c r="D2076" s="292" t="str">
        <f t="shared" si="522"/>
        <v/>
      </c>
      <c r="E2076" s="292" t="str">
        <f t="shared" si="523"/>
        <v/>
      </c>
      <c r="F2076" s="316"/>
      <c r="G2076" s="316"/>
      <c r="H2076" s="317"/>
      <c r="I2076" s="316" t="s">
        <v>445</v>
      </c>
      <c r="J2076" s="318"/>
      <c r="K2076" s="319"/>
      <c r="L2076" s="292" t="s">
        <v>446</v>
      </c>
      <c r="M2076" s="324"/>
      <c r="N2076" s="294" t="str">
        <f t="shared" si="524"/>
        <v/>
      </c>
      <c r="O2076" s="319"/>
      <c r="P2076" s="296" t="str">
        <f t="shared" si="525"/>
        <v/>
      </c>
      <c r="Q2076" s="552"/>
      <c r="R2076" s="551"/>
      <c r="S2076" s="291"/>
      <c r="T2076" t="str">
        <f t="shared" si="526"/>
        <v>-</v>
      </c>
      <c r="U2076" s="560">
        <f t="shared" si="527"/>
        <v>0</v>
      </c>
      <c r="V2076" s="560">
        <f t="shared" si="528"/>
        <v>0</v>
      </c>
      <c r="W2076" s="560">
        <f t="shared" si="529"/>
        <v>0</v>
      </c>
    </row>
    <row r="2077" spans="1:23" ht="21" customHeight="1">
      <c r="A2077" s="316" t="str">
        <f t="shared" si="520"/>
        <v/>
      </c>
      <c r="B2077" s="316" t="str">
        <f t="shared" si="521"/>
        <v/>
      </c>
      <c r="C2077" s="316" t="str">
        <f>IF(AND(F2077&lt;&gt;"",G2077&lt;&gt;""),COUNT($C$32:C2076)+1,"")</f>
        <v/>
      </c>
      <c r="D2077" s="292" t="str">
        <f t="shared" si="522"/>
        <v/>
      </c>
      <c r="E2077" s="292" t="str">
        <f t="shared" si="523"/>
        <v/>
      </c>
      <c r="F2077" s="316"/>
      <c r="G2077" s="316"/>
      <c r="H2077" s="317"/>
      <c r="I2077" s="316" t="s">
        <v>445</v>
      </c>
      <c r="J2077" s="318"/>
      <c r="K2077" s="319"/>
      <c r="L2077" s="292" t="s">
        <v>446</v>
      </c>
      <c r="M2077" s="324"/>
      <c r="N2077" s="294" t="str">
        <f t="shared" si="524"/>
        <v/>
      </c>
      <c r="O2077" s="319"/>
      <c r="P2077" s="296" t="str">
        <f t="shared" si="525"/>
        <v/>
      </c>
      <c r="Q2077" s="552"/>
      <c r="R2077" s="551"/>
      <c r="S2077" s="291"/>
      <c r="T2077" t="str">
        <f t="shared" si="526"/>
        <v>-</v>
      </c>
      <c r="U2077" s="560">
        <f t="shared" si="527"/>
        <v>0</v>
      </c>
      <c r="V2077" s="560">
        <f t="shared" si="528"/>
        <v>0</v>
      </c>
      <c r="W2077" s="560">
        <f t="shared" si="529"/>
        <v>0</v>
      </c>
    </row>
    <row r="2078" spans="1:23" ht="21" customHeight="1">
      <c r="A2078" s="316" t="str">
        <f t="shared" si="520"/>
        <v/>
      </c>
      <c r="B2078" s="316" t="str">
        <f t="shared" si="521"/>
        <v/>
      </c>
      <c r="C2078" s="316" t="str">
        <f>IF(AND(F2078&lt;&gt;"",G2078&lt;&gt;""),COUNT($C$32:C2077)+1,"")</f>
        <v/>
      </c>
      <c r="D2078" s="292" t="str">
        <f t="shared" si="522"/>
        <v/>
      </c>
      <c r="E2078" s="292" t="str">
        <f t="shared" si="523"/>
        <v/>
      </c>
      <c r="F2078" s="316"/>
      <c r="G2078" s="316"/>
      <c r="H2078" s="317"/>
      <c r="I2078" s="316" t="s">
        <v>445</v>
      </c>
      <c r="J2078" s="318"/>
      <c r="K2078" s="319"/>
      <c r="L2078" s="292" t="s">
        <v>446</v>
      </c>
      <c r="M2078" s="324"/>
      <c r="N2078" s="294" t="str">
        <f t="shared" si="524"/>
        <v/>
      </c>
      <c r="O2078" s="319"/>
      <c r="P2078" s="296" t="str">
        <f t="shared" si="525"/>
        <v/>
      </c>
      <c r="Q2078" s="552"/>
      <c r="R2078" s="551"/>
      <c r="S2078" s="291"/>
      <c r="T2078" t="str">
        <f t="shared" si="526"/>
        <v>-</v>
      </c>
      <c r="U2078" s="560">
        <f t="shared" si="527"/>
        <v>0</v>
      </c>
      <c r="V2078" s="560">
        <f t="shared" si="528"/>
        <v>0</v>
      </c>
      <c r="W2078" s="560">
        <f t="shared" si="529"/>
        <v>0</v>
      </c>
    </row>
    <row r="2079" spans="1:23" ht="21" customHeight="1">
      <c r="A2079" s="316" t="str">
        <f t="shared" si="520"/>
        <v/>
      </c>
      <c r="B2079" s="316" t="str">
        <f t="shared" si="521"/>
        <v/>
      </c>
      <c r="C2079" s="316" t="str">
        <f>IF(AND(F2079&lt;&gt;"",G2079&lt;&gt;""),COUNT($C$32:C2078)+1,"")</f>
        <v/>
      </c>
      <c r="D2079" s="292" t="str">
        <f t="shared" si="522"/>
        <v/>
      </c>
      <c r="E2079" s="292" t="str">
        <f t="shared" si="523"/>
        <v/>
      </c>
      <c r="F2079" s="316"/>
      <c r="G2079" s="316"/>
      <c r="H2079" s="317"/>
      <c r="I2079" s="316" t="s">
        <v>445</v>
      </c>
      <c r="J2079" s="318"/>
      <c r="K2079" s="319"/>
      <c r="L2079" s="292" t="s">
        <v>446</v>
      </c>
      <c r="M2079" s="324"/>
      <c r="N2079" s="294" t="str">
        <f t="shared" si="524"/>
        <v/>
      </c>
      <c r="O2079" s="319"/>
      <c r="P2079" s="296" t="str">
        <f t="shared" si="525"/>
        <v/>
      </c>
      <c r="Q2079" s="552"/>
      <c r="R2079" s="551"/>
      <c r="S2079" s="291"/>
      <c r="T2079" t="str">
        <f t="shared" si="526"/>
        <v>-</v>
      </c>
      <c r="U2079" s="560">
        <f t="shared" si="527"/>
        <v>0</v>
      </c>
      <c r="V2079" s="560">
        <f t="shared" si="528"/>
        <v>0</v>
      </c>
      <c r="W2079" s="560">
        <f t="shared" si="529"/>
        <v>0</v>
      </c>
    </row>
    <row r="2080" spans="1:23" ht="21" customHeight="1">
      <c r="A2080" s="316" t="str">
        <f t="shared" si="520"/>
        <v/>
      </c>
      <c r="B2080" s="316" t="str">
        <f t="shared" si="521"/>
        <v/>
      </c>
      <c r="C2080" s="316" t="str">
        <f>IF(AND(F2080&lt;&gt;"",G2080&lt;&gt;""),COUNT($C$32:C2079)+1,"")</f>
        <v/>
      </c>
      <c r="D2080" s="292" t="str">
        <f t="shared" si="522"/>
        <v/>
      </c>
      <c r="E2080" s="292" t="str">
        <f t="shared" si="523"/>
        <v/>
      </c>
      <c r="F2080" s="316"/>
      <c r="G2080" s="316"/>
      <c r="H2080" s="317"/>
      <c r="I2080" s="316" t="s">
        <v>445</v>
      </c>
      <c r="J2080" s="318"/>
      <c r="K2080" s="319"/>
      <c r="L2080" s="292" t="s">
        <v>446</v>
      </c>
      <c r="M2080" s="324"/>
      <c r="N2080" s="294" t="str">
        <f t="shared" si="524"/>
        <v/>
      </c>
      <c r="O2080" s="319"/>
      <c r="P2080" s="296" t="str">
        <f t="shared" si="525"/>
        <v/>
      </c>
      <c r="Q2080" s="552"/>
      <c r="R2080" s="551"/>
      <c r="S2080" s="291"/>
      <c r="T2080" t="str">
        <f t="shared" si="526"/>
        <v>-</v>
      </c>
      <c r="U2080" s="560">
        <f t="shared" si="527"/>
        <v>0</v>
      </c>
      <c r="V2080" s="560">
        <f t="shared" si="528"/>
        <v>0</v>
      </c>
      <c r="W2080" s="560">
        <f t="shared" si="529"/>
        <v>0</v>
      </c>
    </row>
    <row r="2081" spans="1:23" ht="21" customHeight="1">
      <c r="A2081" s="316" t="str">
        <f t="shared" si="520"/>
        <v/>
      </c>
      <c r="B2081" s="316" t="str">
        <f t="shared" si="521"/>
        <v/>
      </c>
      <c r="C2081" s="316" t="str">
        <f>IF(AND(F2081&lt;&gt;"",G2081&lt;&gt;""),COUNT($C$32:C2080)+1,"")</f>
        <v/>
      </c>
      <c r="D2081" s="292" t="str">
        <f t="shared" si="522"/>
        <v/>
      </c>
      <c r="E2081" s="292" t="str">
        <f t="shared" si="523"/>
        <v/>
      </c>
      <c r="F2081" s="316"/>
      <c r="G2081" s="316"/>
      <c r="H2081" s="317"/>
      <c r="I2081" s="316" t="s">
        <v>445</v>
      </c>
      <c r="J2081" s="318"/>
      <c r="K2081" s="319"/>
      <c r="L2081" s="292" t="s">
        <v>446</v>
      </c>
      <c r="M2081" s="324"/>
      <c r="N2081" s="294" t="str">
        <f t="shared" si="524"/>
        <v/>
      </c>
      <c r="O2081" s="319"/>
      <c r="P2081" s="296" t="str">
        <f t="shared" si="525"/>
        <v/>
      </c>
      <c r="Q2081" s="552"/>
      <c r="R2081" s="551"/>
      <c r="S2081" s="291"/>
      <c r="T2081" t="str">
        <f t="shared" si="526"/>
        <v>-</v>
      </c>
      <c r="U2081" s="560">
        <f t="shared" si="527"/>
        <v>0</v>
      </c>
      <c r="V2081" s="560">
        <f t="shared" si="528"/>
        <v>0</v>
      </c>
      <c r="W2081" s="560">
        <f t="shared" si="529"/>
        <v>0</v>
      </c>
    </row>
    <row r="2082" spans="1:23" ht="21" customHeight="1">
      <c r="A2082" s="316" t="str">
        <f t="shared" si="520"/>
        <v/>
      </c>
      <c r="B2082" s="316" t="str">
        <f t="shared" si="521"/>
        <v/>
      </c>
      <c r="C2082" s="316" t="str">
        <f>IF(AND(F2082&lt;&gt;"",G2082&lt;&gt;""),COUNT($C$32:C2081)+1,"")</f>
        <v/>
      </c>
      <c r="D2082" s="292" t="str">
        <f t="shared" si="522"/>
        <v/>
      </c>
      <c r="E2082" s="292" t="str">
        <f t="shared" si="523"/>
        <v/>
      </c>
      <c r="F2082" s="316"/>
      <c r="G2082" s="316"/>
      <c r="H2082" s="317"/>
      <c r="I2082" s="316" t="s">
        <v>445</v>
      </c>
      <c r="J2082" s="318"/>
      <c r="K2082" s="319"/>
      <c r="L2082" s="292" t="s">
        <v>446</v>
      </c>
      <c r="M2082" s="324"/>
      <c r="N2082" s="294" t="str">
        <f t="shared" si="524"/>
        <v/>
      </c>
      <c r="O2082" s="319"/>
      <c r="P2082" s="296" t="str">
        <f t="shared" si="525"/>
        <v/>
      </c>
      <c r="Q2082" s="552"/>
      <c r="R2082" s="551"/>
      <c r="S2082" s="291"/>
      <c r="T2082" t="str">
        <f t="shared" si="526"/>
        <v>-</v>
      </c>
      <c r="U2082" s="560">
        <f t="shared" si="527"/>
        <v>0</v>
      </c>
      <c r="V2082" s="560">
        <f t="shared" si="528"/>
        <v>0</v>
      </c>
      <c r="W2082" s="560">
        <f t="shared" si="529"/>
        <v>0</v>
      </c>
    </row>
    <row r="2083" spans="1:23" ht="21" customHeight="1">
      <c r="A2083" s="316" t="str">
        <f t="shared" si="520"/>
        <v/>
      </c>
      <c r="B2083" s="316" t="str">
        <f t="shared" si="521"/>
        <v/>
      </c>
      <c r="C2083" s="316" t="str">
        <f>IF(AND(F2083&lt;&gt;"",G2083&lt;&gt;""),COUNT($C$32:C2082)+1,"")</f>
        <v/>
      </c>
      <c r="D2083" s="292" t="str">
        <f t="shared" si="522"/>
        <v/>
      </c>
      <c r="E2083" s="292" t="str">
        <f t="shared" si="523"/>
        <v/>
      </c>
      <c r="F2083" s="316"/>
      <c r="G2083" s="316"/>
      <c r="H2083" s="317"/>
      <c r="I2083" s="316" t="s">
        <v>445</v>
      </c>
      <c r="J2083" s="318"/>
      <c r="K2083" s="319"/>
      <c r="L2083" s="292" t="s">
        <v>446</v>
      </c>
      <c r="M2083" s="324"/>
      <c r="N2083" s="294" t="str">
        <f t="shared" si="524"/>
        <v/>
      </c>
      <c r="O2083" s="319"/>
      <c r="P2083" s="296" t="str">
        <f t="shared" si="525"/>
        <v/>
      </c>
      <c r="Q2083" s="552"/>
      <c r="R2083" s="551"/>
      <c r="S2083" s="291"/>
      <c r="T2083" t="str">
        <f t="shared" si="526"/>
        <v>-</v>
      </c>
      <c r="U2083" s="560">
        <f t="shared" si="527"/>
        <v>0</v>
      </c>
      <c r="V2083" s="560">
        <f t="shared" si="528"/>
        <v>0</v>
      </c>
      <c r="W2083" s="560">
        <f t="shared" si="529"/>
        <v>0</v>
      </c>
    </row>
    <row r="2084" spans="1:23" ht="21" customHeight="1">
      <c r="A2084" s="316" t="str">
        <f t="shared" si="520"/>
        <v/>
      </c>
      <c r="B2084" s="316" t="str">
        <f t="shared" si="521"/>
        <v/>
      </c>
      <c r="C2084" s="316" t="str">
        <f>IF(AND(F2084&lt;&gt;"",G2084&lt;&gt;""),COUNT($C$32:C2083)+1,"")</f>
        <v/>
      </c>
      <c r="D2084" s="292" t="str">
        <f t="shared" si="522"/>
        <v/>
      </c>
      <c r="E2084" s="292" t="str">
        <f t="shared" si="523"/>
        <v/>
      </c>
      <c r="F2084" s="316"/>
      <c r="G2084" s="316"/>
      <c r="H2084" s="317"/>
      <c r="I2084" s="316" t="s">
        <v>445</v>
      </c>
      <c r="J2084" s="318"/>
      <c r="K2084" s="319"/>
      <c r="L2084" s="292" t="s">
        <v>446</v>
      </c>
      <c r="M2084" s="324"/>
      <c r="N2084" s="294" t="str">
        <f t="shared" si="524"/>
        <v/>
      </c>
      <c r="O2084" s="319"/>
      <c r="P2084" s="296" t="str">
        <f t="shared" si="525"/>
        <v/>
      </c>
      <c r="Q2084" s="552"/>
      <c r="R2084" s="551"/>
      <c r="S2084" s="291"/>
      <c r="T2084" t="str">
        <f t="shared" si="526"/>
        <v>-</v>
      </c>
      <c r="U2084" s="560">
        <f t="shared" si="527"/>
        <v>0</v>
      </c>
      <c r="V2084" s="560">
        <f t="shared" si="528"/>
        <v>0</v>
      </c>
      <c r="W2084" s="560">
        <f t="shared" si="529"/>
        <v>0</v>
      </c>
    </row>
    <row r="2085" spans="1:23" ht="21" customHeight="1">
      <c r="A2085" s="316" t="str">
        <f t="shared" si="520"/>
        <v/>
      </c>
      <c r="B2085" s="316" t="str">
        <f t="shared" si="521"/>
        <v/>
      </c>
      <c r="C2085" s="316" t="str">
        <f>IF(AND(F2085&lt;&gt;"",G2085&lt;&gt;""),COUNT($C$32:C2084)+1,"")</f>
        <v/>
      </c>
      <c r="D2085" s="292" t="str">
        <f t="shared" si="522"/>
        <v/>
      </c>
      <c r="E2085" s="292" t="str">
        <f t="shared" si="523"/>
        <v/>
      </c>
      <c r="F2085" s="316"/>
      <c r="G2085" s="316"/>
      <c r="H2085" s="317"/>
      <c r="I2085" s="316" t="s">
        <v>445</v>
      </c>
      <c r="J2085" s="318"/>
      <c r="K2085" s="319"/>
      <c r="L2085" s="292" t="s">
        <v>446</v>
      </c>
      <c r="M2085" s="324"/>
      <c r="N2085" s="294" t="str">
        <f t="shared" si="524"/>
        <v/>
      </c>
      <c r="O2085" s="319"/>
      <c r="P2085" s="296" t="str">
        <f t="shared" si="525"/>
        <v/>
      </c>
      <c r="Q2085" s="552"/>
      <c r="R2085" s="551"/>
      <c r="S2085" s="291"/>
      <c r="T2085" t="str">
        <f t="shared" si="526"/>
        <v>-</v>
      </c>
      <c r="U2085" s="560">
        <f t="shared" si="527"/>
        <v>0</v>
      </c>
      <c r="V2085" s="560">
        <f t="shared" si="528"/>
        <v>0</v>
      </c>
      <c r="W2085" s="560">
        <f t="shared" si="529"/>
        <v>0</v>
      </c>
    </row>
    <row r="2086" spans="1:23" ht="21" customHeight="1">
      <c r="A2086" s="316" t="str">
        <f t="shared" si="520"/>
        <v/>
      </c>
      <c r="B2086" s="316" t="str">
        <f t="shared" si="521"/>
        <v/>
      </c>
      <c r="C2086" s="316" t="str">
        <f>IF(AND(F2086&lt;&gt;"",G2086&lt;&gt;""),COUNT($C$32:C2085)+1,"")</f>
        <v/>
      </c>
      <c r="D2086" s="292" t="str">
        <f t="shared" si="522"/>
        <v/>
      </c>
      <c r="E2086" s="292" t="str">
        <f t="shared" si="523"/>
        <v/>
      </c>
      <c r="F2086" s="316"/>
      <c r="G2086" s="316"/>
      <c r="H2086" s="317"/>
      <c r="I2086" s="316" t="s">
        <v>445</v>
      </c>
      <c r="J2086" s="318"/>
      <c r="K2086" s="319"/>
      <c r="L2086" s="292" t="s">
        <v>446</v>
      </c>
      <c r="M2086" s="324"/>
      <c r="N2086" s="294" t="str">
        <f t="shared" si="524"/>
        <v/>
      </c>
      <c r="O2086" s="319"/>
      <c r="P2086" s="296" t="str">
        <f t="shared" si="525"/>
        <v/>
      </c>
      <c r="Q2086" s="552"/>
      <c r="R2086" s="551"/>
      <c r="S2086" s="291"/>
      <c r="T2086" t="str">
        <f t="shared" si="526"/>
        <v>-</v>
      </c>
      <c r="U2086" s="560">
        <f t="shared" si="527"/>
        <v>0</v>
      </c>
      <c r="V2086" s="560">
        <f t="shared" si="528"/>
        <v>0</v>
      </c>
      <c r="W2086" s="560">
        <f t="shared" si="529"/>
        <v>0</v>
      </c>
    </row>
    <row r="2087" spans="1:23" ht="21" customHeight="1">
      <c r="A2087" s="316" t="str">
        <f t="shared" si="520"/>
        <v/>
      </c>
      <c r="B2087" s="316" t="str">
        <f t="shared" si="521"/>
        <v/>
      </c>
      <c r="C2087" s="316" t="str">
        <f>IF(AND(F2087&lt;&gt;"",G2087&lt;&gt;""),COUNT($C$32:C2086)+1,"")</f>
        <v/>
      </c>
      <c r="D2087" s="292" t="str">
        <f t="shared" si="522"/>
        <v/>
      </c>
      <c r="E2087" s="292" t="str">
        <f t="shared" si="523"/>
        <v/>
      </c>
      <c r="F2087" s="316"/>
      <c r="G2087" s="316"/>
      <c r="H2087" s="317"/>
      <c r="I2087" s="316" t="s">
        <v>445</v>
      </c>
      <c r="J2087" s="318"/>
      <c r="K2087" s="319"/>
      <c r="L2087" s="292" t="s">
        <v>446</v>
      </c>
      <c r="M2087" s="324"/>
      <c r="N2087" s="294" t="str">
        <f t="shared" si="524"/>
        <v/>
      </c>
      <c r="O2087" s="319"/>
      <c r="P2087" s="296" t="str">
        <f t="shared" si="525"/>
        <v/>
      </c>
      <c r="Q2087" s="552"/>
      <c r="R2087" s="551"/>
      <c r="S2087" s="291"/>
      <c r="T2087" t="str">
        <f t="shared" si="526"/>
        <v>-</v>
      </c>
      <c r="U2087" s="560">
        <f t="shared" si="527"/>
        <v>0</v>
      </c>
      <c r="V2087" s="560">
        <f t="shared" si="528"/>
        <v>0</v>
      </c>
      <c r="W2087" s="560">
        <f t="shared" si="529"/>
        <v>0</v>
      </c>
    </row>
    <row r="2088" spans="1:23" ht="21" customHeight="1">
      <c r="A2088" s="316" t="str">
        <f t="shared" si="520"/>
        <v/>
      </c>
      <c r="B2088" s="316" t="str">
        <f t="shared" si="521"/>
        <v/>
      </c>
      <c r="C2088" s="316" t="str">
        <f>IF(AND(F2088&lt;&gt;"",G2088&lt;&gt;""),COUNT($C$32:C2087)+1,"")</f>
        <v/>
      </c>
      <c r="D2088" s="292" t="str">
        <f t="shared" si="522"/>
        <v/>
      </c>
      <c r="E2088" s="292" t="str">
        <f t="shared" si="523"/>
        <v/>
      </c>
      <c r="F2088" s="316"/>
      <c r="G2088" s="316"/>
      <c r="H2088" s="317"/>
      <c r="I2088" s="316" t="s">
        <v>445</v>
      </c>
      <c r="J2088" s="318"/>
      <c r="K2088" s="319"/>
      <c r="L2088" s="292" t="s">
        <v>446</v>
      </c>
      <c r="M2088" s="324"/>
      <c r="N2088" s="294" t="str">
        <f t="shared" si="524"/>
        <v/>
      </c>
      <c r="O2088" s="319"/>
      <c r="P2088" s="296" t="str">
        <f t="shared" si="525"/>
        <v/>
      </c>
      <c r="Q2088" s="552"/>
      <c r="R2088" s="551"/>
      <c r="S2088" s="291"/>
      <c r="T2088" t="str">
        <f t="shared" si="526"/>
        <v>-</v>
      </c>
      <c r="U2088" s="560">
        <f t="shared" si="527"/>
        <v>0</v>
      </c>
      <c r="V2088" s="560">
        <f t="shared" si="528"/>
        <v>0</v>
      </c>
      <c r="W2088" s="560">
        <f t="shared" si="529"/>
        <v>0</v>
      </c>
    </row>
    <row r="2089" spans="1:23" ht="21" customHeight="1">
      <c r="A2089" s="316" t="str">
        <f t="shared" si="520"/>
        <v/>
      </c>
      <c r="B2089" s="316" t="str">
        <f t="shared" si="521"/>
        <v/>
      </c>
      <c r="C2089" s="316" t="str">
        <f>IF(AND(F2089&lt;&gt;"",G2089&lt;&gt;""),COUNT($C$32:C2088)+1,"")</f>
        <v/>
      </c>
      <c r="D2089" s="292" t="str">
        <f t="shared" si="522"/>
        <v/>
      </c>
      <c r="E2089" s="292" t="str">
        <f t="shared" si="523"/>
        <v/>
      </c>
      <c r="F2089" s="316"/>
      <c r="G2089" s="316"/>
      <c r="H2089" s="317"/>
      <c r="I2089" s="316" t="s">
        <v>445</v>
      </c>
      <c r="J2089" s="318"/>
      <c r="K2089" s="319"/>
      <c r="L2089" s="292" t="s">
        <v>446</v>
      </c>
      <c r="M2089" s="324"/>
      <c r="N2089" s="294" t="str">
        <f t="shared" si="524"/>
        <v/>
      </c>
      <c r="O2089" s="319"/>
      <c r="P2089" s="296" t="str">
        <f t="shared" si="525"/>
        <v/>
      </c>
      <c r="Q2089" s="552"/>
      <c r="R2089" s="551"/>
      <c r="S2089" s="291"/>
      <c r="T2089" t="str">
        <f t="shared" si="526"/>
        <v>-</v>
      </c>
      <c r="U2089" s="560">
        <f t="shared" si="527"/>
        <v>0</v>
      </c>
      <c r="V2089" s="560">
        <f t="shared" si="528"/>
        <v>0</v>
      </c>
      <c r="W2089" s="560">
        <f t="shared" si="529"/>
        <v>0</v>
      </c>
    </row>
    <row r="2090" spans="1:23" ht="21" customHeight="1">
      <c r="A2090" s="316" t="str">
        <f t="shared" si="520"/>
        <v/>
      </c>
      <c r="B2090" s="316" t="str">
        <f t="shared" si="521"/>
        <v/>
      </c>
      <c r="C2090" s="316" t="str">
        <f>IF(AND(F2090&lt;&gt;"",G2090&lt;&gt;""),COUNT($C$32:C2089)+1,"")</f>
        <v/>
      </c>
      <c r="D2090" s="292" t="str">
        <f t="shared" si="522"/>
        <v/>
      </c>
      <c r="E2090" s="292" t="str">
        <f t="shared" si="523"/>
        <v/>
      </c>
      <c r="F2090" s="316"/>
      <c r="G2090" s="316"/>
      <c r="H2090" s="317"/>
      <c r="I2090" s="316" t="s">
        <v>445</v>
      </c>
      <c r="J2090" s="318"/>
      <c r="K2090" s="319"/>
      <c r="L2090" s="292" t="s">
        <v>446</v>
      </c>
      <c r="M2090" s="324"/>
      <c r="N2090" s="294" t="str">
        <f t="shared" si="524"/>
        <v/>
      </c>
      <c r="O2090" s="319"/>
      <c r="P2090" s="296" t="str">
        <f t="shared" si="525"/>
        <v/>
      </c>
      <c r="Q2090" s="552"/>
      <c r="R2090" s="551"/>
      <c r="S2090" s="291"/>
      <c r="T2090" t="str">
        <f t="shared" si="526"/>
        <v>-</v>
      </c>
      <c r="U2090" s="560">
        <f t="shared" si="527"/>
        <v>0</v>
      </c>
      <c r="V2090" s="560">
        <f t="shared" si="528"/>
        <v>0</v>
      </c>
      <c r="W2090" s="560">
        <f t="shared" si="529"/>
        <v>0</v>
      </c>
    </row>
    <row r="2091" spans="1:23" ht="21" customHeight="1">
      <c r="A2091" s="316" t="str">
        <f t="shared" si="520"/>
        <v/>
      </c>
      <c r="B2091" s="316" t="str">
        <f t="shared" si="521"/>
        <v/>
      </c>
      <c r="C2091" s="316" t="str">
        <f>IF(AND(F2091&lt;&gt;"",G2091&lt;&gt;""),COUNT($C$32:C2090)+1,"")</f>
        <v/>
      </c>
      <c r="D2091" s="292" t="str">
        <f t="shared" si="522"/>
        <v/>
      </c>
      <c r="E2091" s="292" t="str">
        <f t="shared" si="523"/>
        <v/>
      </c>
      <c r="F2091" s="316"/>
      <c r="G2091" s="316"/>
      <c r="H2091" s="317"/>
      <c r="I2091" s="316" t="s">
        <v>445</v>
      </c>
      <c r="J2091" s="318"/>
      <c r="K2091" s="319"/>
      <c r="L2091" s="292" t="s">
        <v>446</v>
      </c>
      <c r="M2091" s="324"/>
      <c r="N2091" s="294" t="str">
        <f t="shared" si="524"/>
        <v/>
      </c>
      <c r="O2091" s="319"/>
      <c r="P2091" s="296" t="str">
        <f t="shared" si="525"/>
        <v/>
      </c>
      <c r="Q2091" s="552"/>
      <c r="R2091" s="551"/>
      <c r="S2091" s="291"/>
      <c r="T2091" t="str">
        <f t="shared" si="526"/>
        <v>-</v>
      </c>
      <c r="U2091" s="560">
        <f t="shared" si="527"/>
        <v>0</v>
      </c>
      <c r="V2091" s="560">
        <f t="shared" si="528"/>
        <v>0</v>
      </c>
      <c r="W2091" s="560">
        <f t="shared" si="529"/>
        <v>0</v>
      </c>
    </row>
    <row r="2092" spans="1:23" ht="21" customHeight="1">
      <c r="A2092" s="316" t="str">
        <f t="shared" si="520"/>
        <v/>
      </c>
      <c r="B2092" s="316" t="str">
        <f t="shared" si="521"/>
        <v/>
      </c>
      <c r="C2092" s="316" t="str">
        <f>IF(AND(F2092&lt;&gt;"",G2092&lt;&gt;""),COUNT($C$32:C2091)+1,"")</f>
        <v/>
      </c>
      <c r="D2092" s="292" t="str">
        <f t="shared" si="522"/>
        <v/>
      </c>
      <c r="E2092" s="292" t="str">
        <f t="shared" si="523"/>
        <v/>
      </c>
      <c r="F2092" s="316"/>
      <c r="G2092" s="316"/>
      <c r="H2092" s="317"/>
      <c r="I2092" s="316" t="s">
        <v>445</v>
      </c>
      <c r="J2092" s="318"/>
      <c r="K2092" s="319"/>
      <c r="L2092" s="292" t="s">
        <v>446</v>
      </c>
      <c r="M2092" s="324"/>
      <c r="N2092" s="294" t="str">
        <f t="shared" si="524"/>
        <v/>
      </c>
      <c r="O2092" s="319"/>
      <c r="P2092" s="296" t="str">
        <f t="shared" si="525"/>
        <v/>
      </c>
      <c r="Q2092" s="552"/>
      <c r="R2092" s="551"/>
      <c r="S2092" s="291"/>
      <c r="T2092" t="str">
        <f t="shared" si="526"/>
        <v>-</v>
      </c>
      <c r="U2092" s="560">
        <f t="shared" si="527"/>
        <v>0</v>
      </c>
      <c r="V2092" s="560">
        <f t="shared" si="528"/>
        <v>0</v>
      </c>
      <c r="W2092" s="560">
        <f t="shared" si="529"/>
        <v>0</v>
      </c>
    </row>
    <row r="2093" spans="1:23" ht="21" customHeight="1">
      <c r="A2093" s="316" t="str">
        <f t="shared" si="520"/>
        <v/>
      </c>
      <c r="B2093" s="316" t="str">
        <f t="shared" si="521"/>
        <v/>
      </c>
      <c r="C2093" s="316" t="str">
        <f>IF(AND(F2093&lt;&gt;"",G2093&lt;&gt;""),COUNT($C$32:C2092)+1,"")</f>
        <v/>
      </c>
      <c r="D2093" s="292" t="str">
        <f t="shared" si="522"/>
        <v/>
      </c>
      <c r="E2093" s="292" t="str">
        <f t="shared" si="523"/>
        <v/>
      </c>
      <c r="F2093" s="316"/>
      <c r="G2093" s="316"/>
      <c r="H2093" s="317"/>
      <c r="I2093" s="316" t="s">
        <v>445</v>
      </c>
      <c r="J2093" s="318"/>
      <c r="K2093" s="319"/>
      <c r="L2093" s="292" t="s">
        <v>446</v>
      </c>
      <c r="M2093" s="324"/>
      <c r="N2093" s="294" t="str">
        <f t="shared" si="524"/>
        <v/>
      </c>
      <c r="O2093" s="319"/>
      <c r="P2093" s="296" t="str">
        <f t="shared" si="525"/>
        <v/>
      </c>
      <c r="Q2093" s="552"/>
      <c r="R2093" s="551"/>
      <c r="S2093" s="291"/>
      <c r="T2093" t="str">
        <f t="shared" si="526"/>
        <v>-</v>
      </c>
      <c r="U2093" s="560">
        <f t="shared" si="527"/>
        <v>0</v>
      </c>
      <c r="V2093" s="560">
        <f t="shared" si="528"/>
        <v>0</v>
      </c>
      <c r="W2093" s="560">
        <f t="shared" si="529"/>
        <v>0</v>
      </c>
    </row>
    <row r="2094" spans="1:23" ht="21" customHeight="1">
      <c r="A2094" s="316" t="str">
        <f t="shared" si="520"/>
        <v/>
      </c>
      <c r="B2094" s="316" t="str">
        <f t="shared" si="521"/>
        <v/>
      </c>
      <c r="C2094" s="316" t="str">
        <f>IF(AND(F2094&lt;&gt;"",G2094&lt;&gt;""),COUNT($C$32:C2093)+1,"")</f>
        <v/>
      </c>
      <c r="D2094" s="292" t="str">
        <f t="shared" si="522"/>
        <v/>
      </c>
      <c r="E2094" s="292" t="str">
        <f t="shared" si="523"/>
        <v/>
      </c>
      <c r="F2094" s="316"/>
      <c r="G2094" s="316"/>
      <c r="H2094" s="317"/>
      <c r="I2094" s="316" t="s">
        <v>445</v>
      </c>
      <c r="J2094" s="318"/>
      <c r="K2094" s="319"/>
      <c r="L2094" s="292" t="s">
        <v>446</v>
      </c>
      <c r="M2094" s="324"/>
      <c r="N2094" s="294" t="str">
        <f t="shared" si="524"/>
        <v/>
      </c>
      <c r="O2094" s="319"/>
      <c r="P2094" s="296" t="str">
        <f t="shared" si="525"/>
        <v/>
      </c>
      <c r="Q2094" s="552"/>
      <c r="R2094" s="551"/>
      <c r="S2094" s="291"/>
      <c r="T2094" t="str">
        <f t="shared" si="526"/>
        <v>-</v>
      </c>
      <c r="U2094" s="560">
        <f t="shared" si="527"/>
        <v>0</v>
      </c>
      <c r="V2094" s="560">
        <f t="shared" si="528"/>
        <v>0</v>
      </c>
      <c r="W2094" s="560">
        <f t="shared" si="529"/>
        <v>0</v>
      </c>
    </row>
    <row r="2095" spans="1:23" ht="21" customHeight="1">
      <c r="A2095" s="316" t="str">
        <f t="shared" si="520"/>
        <v/>
      </c>
      <c r="B2095" s="316" t="str">
        <f t="shared" si="521"/>
        <v/>
      </c>
      <c r="C2095" s="316" t="str">
        <f>IF(AND(F2095&lt;&gt;"",G2095&lt;&gt;""),COUNT($C$32:C2094)+1,"")</f>
        <v/>
      </c>
      <c r="D2095" s="292" t="str">
        <f t="shared" si="522"/>
        <v/>
      </c>
      <c r="E2095" s="292" t="str">
        <f t="shared" si="523"/>
        <v/>
      </c>
      <c r="F2095" s="316"/>
      <c r="G2095" s="316"/>
      <c r="H2095" s="317"/>
      <c r="I2095" s="316" t="s">
        <v>445</v>
      </c>
      <c r="J2095" s="318"/>
      <c r="K2095" s="319"/>
      <c r="L2095" s="292" t="s">
        <v>446</v>
      </c>
      <c r="M2095" s="324"/>
      <c r="N2095" s="294" t="str">
        <f t="shared" si="524"/>
        <v/>
      </c>
      <c r="O2095" s="319"/>
      <c r="P2095" s="296" t="str">
        <f t="shared" si="525"/>
        <v/>
      </c>
      <c r="Q2095" s="552"/>
      <c r="R2095" s="551"/>
      <c r="S2095" s="291"/>
      <c r="T2095" t="str">
        <f t="shared" si="526"/>
        <v>-</v>
      </c>
      <c r="U2095" s="560">
        <f t="shared" si="527"/>
        <v>0</v>
      </c>
      <c r="V2095" s="560">
        <f t="shared" si="528"/>
        <v>0</v>
      </c>
      <c r="W2095" s="560">
        <f t="shared" si="529"/>
        <v>0</v>
      </c>
    </row>
    <row r="2096" spans="1:23" ht="21" customHeight="1">
      <c r="A2096" s="316" t="str">
        <f t="shared" si="520"/>
        <v/>
      </c>
      <c r="B2096" s="316" t="str">
        <f t="shared" si="521"/>
        <v/>
      </c>
      <c r="C2096" s="316" t="str">
        <f>IF(AND(F2096&lt;&gt;"",G2096&lt;&gt;""),COUNT($C$32:C2095)+1,"")</f>
        <v/>
      </c>
      <c r="D2096" s="292" t="str">
        <f t="shared" si="522"/>
        <v/>
      </c>
      <c r="E2096" s="292" t="str">
        <f t="shared" si="523"/>
        <v/>
      </c>
      <c r="F2096" s="316"/>
      <c r="G2096" s="316"/>
      <c r="H2096" s="317"/>
      <c r="I2096" s="316" t="s">
        <v>445</v>
      </c>
      <c r="J2096" s="318"/>
      <c r="K2096" s="319"/>
      <c r="L2096" s="292" t="s">
        <v>446</v>
      </c>
      <c r="M2096" s="324"/>
      <c r="N2096" s="294" t="str">
        <f t="shared" si="524"/>
        <v/>
      </c>
      <c r="O2096" s="319"/>
      <c r="P2096" s="296" t="str">
        <f t="shared" si="525"/>
        <v/>
      </c>
      <c r="Q2096" s="552"/>
      <c r="R2096" s="551"/>
      <c r="S2096" s="291"/>
      <c r="T2096" t="str">
        <f t="shared" si="526"/>
        <v>-</v>
      </c>
      <c r="U2096" s="560">
        <f t="shared" si="527"/>
        <v>0</v>
      </c>
      <c r="V2096" s="560">
        <f t="shared" si="528"/>
        <v>0</v>
      </c>
      <c r="W2096" s="560">
        <f t="shared" si="529"/>
        <v>0</v>
      </c>
    </row>
    <row r="2097" spans="1:23" ht="21" customHeight="1">
      <c r="A2097" s="316" t="str">
        <f t="shared" si="520"/>
        <v/>
      </c>
      <c r="B2097" s="316" t="str">
        <f t="shared" si="521"/>
        <v/>
      </c>
      <c r="C2097" s="316" t="str">
        <f>IF(AND(F2097&lt;&gt;"",G2097&lt;&gt;""),COUNT($C$32:C2096)+1,"")</f>
        <v/>
      </c>
      <c r="D2097" s="292" t="str">
        <f t="shared" si="522"/>
        <v/>
      </c>
      <c r="E2097" s="292" t="str">
        <f t="shared" si="523"/>
        <v/>
      </c>
      <c r="F2097" s="316"/>
      <c r="G2097" s="316"/>
      <c r="H2097" s="317"/>
      <c r="I2097" s="316" t="s">
        <v>445</v>
      </c>
      <c r="J2097" s="318"/>
      <c r="K2097" s="319"/>
      <c r="L2097" s="292" t="s">
        <v>446</v>
      </c>
      <c r="M2097" s="324"/>
      <c r="N2097" s="294" t="str">
        <f t="shared" si="524"/>
        <v/>
      </c>
      <c r="O2097" s="319"/>
      <c r="P2097" s="296" t="str">
        <f t="shared" si="525"/>
        <v/>
      </c>
      <c r="Q2097" s="552"/>
      <c r="R2097" s="551"/>
      <c r="S2097" s="291"/>
      <c r="T2097" t="str">
        <f t="shared" si="526"/>
        <v>-</v>
      </c>
      <c r="U2097" s="560">
        <f t="shared" si="527"/>
        <v>0</v>
      </c>
      <c r="V2097" s="560">
        <f t="shared" si="528"/>
        <v>0</v>
      </c>
      <c r="W2097" s="560">
        <f t="shared" si="529"/>
        <v>0</v>
      </c>
    </row>
    <row r="2098" spans="1:23" ht="21" customHeight="1">
      <c r="A2098" s="316" t="str">
        <f t="shared" si="520"/>
        <v/>
      </c>
      <c r="B2098" s="316" t="str">
        <f t="shared" si="521"/>
        <v/>
      </c>
      <c r="C2098" s="316" t="str">
        <f>IF(AND(F2098&lt;&gt;"",G2098&lt;&gt;""),COUNT($C$32:C2097)+1,"")</f>
        <v/>
      </c>
      <c r="D2098" s="292" t="str">
        <f t="shared" si="522"/>
        <v/>
      </c>
      <c r="E2098" s="292" t="str">
        <f t="shared" si="523"/>
        <v/>
      </c>
      <c r="F2098" s="316"/>
      <c r="G2098" s="316"/>
      <c r="H2098" s="317"/>
      <c r="I2098" s="316" t="s">
        <v>445</v>
      </c>
      <c r="J2098" s="318"/>
      <c r="K2098" s="319"/>
      <c r="L2098" s="292" t="s">
        <v>446</v>
      </c>
      <c r="M2098" s="324"/>
      <c r="N2098" s="294" t="str">
        <f t="shared" si="524"/>
        <v/>
      </c>
      <c r="O2098" s="319"/>
      <c r="P2098" s="296" t="str">
        <f t="shared" si="525"/>
        <v/>
      </c>
      <c r="Q2098" s="552"/>
      <c r="R2098" s="551"/>
      <c r="S2098" s="291"/>
      <c r="T2098" t="str">
        <f t="shared" si="526"/>
        <v>-</v>
      </c>
      <c r="U2098" s="560">
        <f t="shared" si="527"/>
        <v>0</v>
      </c>
      <c r="V2098" s="560">
        <f t="shared" si="528"/>
        <v>0</v>
      </c>
      <c r="W2098" s="560">
        <f t="shared" si="529"/>
        <v>0</v>
      </c>
    </row>
    <row r="2099" spans="1:23" ht="21" customHeight="1">
      <c r="A2099" s="316" t="str">
        <f t="shared" si="520"/>
        <v/>
      </c>
      <c r="B2099" s="316" t="str">
        <f t="shared" si="521"/>
        <v/>
      </c>
      <c r="C2099" s="316" t="str">
        <f>IF(AND(F2099&lt;&gt;"",G2099&lt;&gt;""),COUNT($C$32:C2098)+1,"")</f>
        <v/>
      </c>
      <c r="D2099" s="292" t="str">
        <f t="shared" si="522"/>
        <v/>
      </c>
      <c r="E2099" s="292" t="str">
        <f t="shared" si="523"/>
        <v/>
      </c>
      <c r="F2099" s="316"/>
      <c r="G2099" s="316"/>
      <c r="H2099" s="317"/>
      <c r="I2099" s="316" t="s">
        <v>445</v>
      </c>
      <c r="J2099" s="318"/>
      <c r="K2099" s="319"/>
      <c r="L2099" s="292" t="s">
        <v>446</v>
      </c>
      <c r="M2099" s="324"/>
      <c r="N2099" s="294" t="str">
        <f t="shared" si="524"/>
        <v/>
      </c>
      <c r="O2099" s="319"/>
      <c r="P2099" s="296" t="str">
        <f t="shared" si="525"/>
        <v/>
      </c>
      <c r="Q2099" s="552"/>
      <c r="R2099" s="551"/>
      <c r="S2099" s="291"/>
      <c r="T2099" t="str">
        <f t="shared" si="526"/>
        <v>-</v>
      </c>
      <c r="U2099" s="560">
        <f t="shared" si="527"/>
        <v>0</v>
      </c>
      <c r="V2099" s="560">
        <f t="shared" si="528"/>
        <v>0</v>
      </c>
      <c r="W2099" s="560">
        <f t="shared" si="529"/>
        <v>0</v>
      </c>
    </row>
    <row r="2100" spans="1:23" ht="21" customHeight="1">
      <c r="A2100" s="316" t="str">
        <f t="shared" si="520"/>
        <v/>
      </c>
      <c r="B2100" s="316" t="str">
        <f t="shared" si="521"/>
        <v/>
      </c>
      <c r="C2100" s="316" t="str">
        <f>IF(AND(F2100&lt;&gt;"",G2100&lt;&gt;""),COUNT($C$32:C2099)+1,"")</f>
        <v/>
      </c>
      <c r="D2100" s="292" t="str">
        <f t="shared" si="522"/>
        <v/>
      </c>
      <c r="E2100" s="292" t="str">
        <f t="shared" si="523"/>
        <v/>
      </c>
      <c r="F2100" s="316"/>
      <c r="G2100" s="316"/>
      <c r="H2100" s="317"/>
      <c r="I2100" s="316" t="s">
        <v>445</v>
      </c>
      <c r="J2100" s="318"/>
      <c r="K2100" s="319"/>
      <c r="L2100" s="292" t="s">
        <v>446</v>
      </c>
      <c r="M2100" s="324"/>
      <c r="N2100" s="294" t="str">
        <f t="shared" si="524"/>
        <v/>
      </c>
      <c r="O2100" s="319"/>
      <c r="P2100" s="296" t="str">
        <f t="shared" si="525"/>
        <v/>
      </c>
      <c r="Q2100" s="552"/>
      <c r="R2100" s="551"/>
      <c r="S2100" s="291"/>
      <c r="T2100" t="str">
        <f t="shared" si="526"/>
        <v>-</v>
      </c>
      <c r="U2100" s="560">
        <f t="shared" si="527"/>
        <v>0</v>
      </c>
      <c r="V2100" s="560">
        <f t="shared" si="528"/>
        <v>0</v>
      </c>
      <c r="W2100" s="560">
        <f t="shared" si="529"/>
        <v>0</v>
      </c>
    </row>
    <row r="2101" spans="1:23" ht="21" customHeight="1">
      <c r="A2101" s="316" t="str">
        <f t="shared" si="520"/>
        <v/>
      </c>
      <c r="B2101" s="316" t="str">
        <f t="shared" si="521"/>
        <v/>
      </c>
      <c r="C2101" s="316" t="str">
        <f>IF(AND(F2101&lt;&gt;"",G2101&lt;&gt;""),COUNT($C$32:C2100)+1,"")</f>
        <v/>
      </c>
      <c r="D2101" s="292" t="str">
        <f t="shared" si="522"/>
        <v/>
      </c>
      <c r="E2101" s="292" t="str">
        <f t="shared" si="523"/>
        <v/>
      </c>
      <c r="F2101" s="316"/>
      <c r="G2101" s="316"/>
      <c r="H2101" s="317"/>
      <c r="I2101" s="316" t="s">
        <v>445</v>
      </c>
      <c r="J2101" s="318"/>
      <c r="K2101" s="319"/>
      <c r="L2101" s="292" t="s">
        <v>446</v>
      </c>
      <c r="M2101" s="324"/>
      <c r="N2101" s="294" t="str">
        <f t="shared" si="524"/>
        <v/>
      </c>
      <c r="O2101" s="319"/>
      <c r="P2101" s="296" t="str">
        <f t="shared" si="525"/>
        <v/>
      </c>
      <c r="Q2101" s="552"/>
      <c r="R2101" s="551"/>
      <c r="S2101" s="291"/>
      <c r="T2101" t="str">
        <f t="shared" si="526"/>
        <v>-</v>
      </c>
      <c r="U2101" s="560">
        <f t="shared" si="527"/>
        <v>0</v>
      </c>
      <c r="V2101" s="560">
        <f t="shared" si="528"/>
        <v>0</v>
      </c>
      <c r="W2101" s="560">
        <f t="shared" si="529"/>
        <v>0</v>
      </c>
    </row>
    <row r="2102" spans="1:23" ht="21" customHeight="1">
      <c r="A2102" s="316" t="str">
        <f t="shared" si="520"/>
        <v/>
      </c>
      <c r="B2102" s="316" t="str">
        <f t="shared" si="521"/>
        <v/>
      </c>
      <c r="C2102" s="316" t="str">
        <f>IF(AND(F2102&lt;&gt;"",G2102&lt;&gt;""),COUNT($C$32:C2101)+1,"")</f>
        <v/>
      </c>
      <c r="D2102" s="292" t="str">
        <f t="shared" si="522"/>
        <v/>
      </c>
      <c r="E2102" s="292" t="str">
        <f t="shared" si="523"/>
        <v/>
      </c>
      <c r="F2102" s="316"/>
      <c r="G2102" s="316"/>
      <c r="H2102" s="317"/>
      <c r="I2102" s="316" t="s">
        <v>445</v>
      </c>
      <c r="J2102" s="318"/>
      <c r="K2102" s="319"/>
      <c r="L2102" s="292" t="s">
        <v>446</v>
      </c>
      <c r="M2102" s="324"/>
      <c r="N2102" s="294" t="str">
        <f t="shared" si="524"/>
        <v/>
      </c>
      <c r="O2102" s="319"/>
      <c r="P2102" s="296" t="str">
        <f t="shared" si="525"/>
        <v/>
      </c>
      <c r="Q2102" s="552"/>
      <c r="R2102" s="551"/>
      <c r="S2102" s="291"/>
      <c r="T2102" t="str">
        <f t="shared" si="526"/>
        <v>-</v>
      </c>
      <c r="U2102" s="560">
        <f t="shared" si="527"/>
        <v>0</v>
      </c>
      <c r="V2102" s="560">
        <f t="shared" si="528"/>
        <v>0</v>
      </c>
      <c r="W2102" s="560">
        <f t="shared" si="529"/>
        <v>0</v>
      </c>
    </row>
    <row r="2103" spans="1:23" ht="21" customHeight="1">
      <c r="A2103" s="316" t="str">
        <f t="shared" ref="A2103:A2166" si="530">IF(AND(F2103&lt;&gt;"",G2103&lt;&gt;""),LEFT(E2103,5),"")</f>
        <v/>
      </c>
      <c r="B2103" s="316" t="str">
        <f t="shared" ref="B2103:B2166" si="531">IF(AND(F2103&lt;&gt;"",G2103&lt;&gt;""),LEFT(G2103,2),"")</f>
        <v/>
      </c>
      <c r="C2103" s="316" t="str">
        <f>IF(AND(F2103&lt;&gt;"",G2103&lt;&gt;""),COUNT($C$32:C2102)+1,"")</f>
        <v/>
      </c>
      <c r="D2103" s="292" t="str">
        <f t="shared" ref="D2103:D2166" si="532">IF(C2103&lt;&gt;"","LN"&amp;TEXT(C2103,"0000"),"")</f>
        <v/>
      </c>
      <c r="E2103" s="292" t="str">
        <f t="shared" ref="E2103:E2166" si="533">IF(AND(F2103&lt;&gt;"",G2103&lt;&gt;""),LEFT(F2103,7),"")</f>
        <v/>
      </c>
      <c r="F2103" s="316"/>
      <c r="G2103" s="316"/>
      <c r="H2103" s="317"/>
      <c r="I2103" s="316" t="s">
        <v>445</v>
      </c>
      <c r="J2103" s="318"/>
      <c r="K2103" s="319"/>
      <c r="L2103" s="292" t="s">
        <v>446</v>
      </c>
      <c r="M2103" s="324"/>
      <c r="N2103" s="294" t="str">
        <f t="shared" ref="N2103:N2166" si="534">IF(AND(F2103&lt;&gt;"",G2103&lt;&gt;""),K2103*M2103,"")</f>
        <v/>
      </c>
      <c r="O2103" s="319"/>
      <c r="P2103" s="296" t="str">
        <f t="shared" ref="P2103:P2166" si="535">IF(AND(F2103&lt;&gt;"",G2103&lt;&gt;""),N2103*O2103,"")</f>
        <v/>
      </c>
      <c r="Q2103" s="552"/>
      <c r="R2103" s="551"/>
      <c r="S2103" s="291"/>
      <c r="T2103" t="str">
        <f t="shared" ref="T2103:T2166" si="536">IF(AND(F2103&lt;&gt;"",G2103&lt;&gt;""),"ok","-")</f>
        <v>-</v>
      </c>
      <c r="U2103" s="560">
        <f t="shared" ref="U2103:U2166" si="537">MOD(K2103,1)</f>
        <v>0</v>
      </c>
      <c r="V2103" s="560">
        <f t="shared" ref="V2103:V2166" si="538">MOD(M2103,1)</f>
        <v>0</v>
      </c>
      <c r="W2103" s="560">
        <f t="shared" ref="W2103:W2166" si="539">MOD(O2103,1)</f>
        <v>0</v>
      </c>
    </row>
    <row r="2104" spans="1:23" ht="21" customHeight="1">
      <c r="A2104" s="316" t="str">
        <f t="shared" si="530"/>
        <v/>
      </c>
      <c r="B2104" s="316" t="str">
        <f t="shared" si="531"/>
        <v/>
      </c>
      <c r="C2104" s="316" t="str">
        <f>IF(AND(F2104&lt;&gt;"",G2104&lt;&gt;""),COUNT($C$32:C2103)+1,"")</f>
        <v/>
      </c>
      <c r="D2104" s="292" t="str">
        <f t="shared" si="532"/>
        <v/>
      </c>
      <c r="E2104" s="292" t="str">
        <f t="shared" si="533"/>
        <v/>
      </c>
      <c r="F2104" s="316"/>
      <c r="G2104" s="316"/>
      <c r="H2104" s="317"/>
      <c r="I2104" s="316" t="s">
        <v>445</v>
      </c>
      <c r="J2104" s="318"/>
      <c r="K2104" s="319"/>
      <c r="L2104" s="292" t="s">
        <v>446</v>
      </c>
      <c r="M2104" s="324"/>
      <c r="N2104" s="294" t="str">
        <f t="shared" si="534"/>
        <v/>
      </c>
      <c r="O2104" s="319"/>
      <c r="P2104" s="296" t="str">
        <f t="shared" si="535"/>
        <v/>
      </c>
      <c r="Q2104" s="552"/>
      <c r="R2104" s="551"/>
      <c r="S2104" s="291"/>
      <c r="T2104" t="str">
        <f t="shared" si="536"/>
        <v>-</v>
      </c>
      <c r="U2104" s="560">
        <f t="shared" si="537"/>
        <v>0</v>
      </c>
      <c r="V2104" s="560">
        <f t="shared" si="538"/>
        <v>0</v>
      </c>
      <c r="W2104" s="560">
        <f t="shared" si="539"/>
        <v>0</v>
      </c>
    </row>
    <row r="2105" spans="1:23" ht="21" customHeight="1">
      <c r="A2105" s="316" t="str">
        <f t="shared" si="530"/>
        <v/>
      </c>
      <c r="B2105" s="316" t="str">
        <f t="shared" si="531"/>
        <v/>
      </c>
      <c r="C2105" s="316" t="str">
        <f>IF(AND(F2105&lt;&gt;"",G2105&lt;&gt;""),COUNT($C$32:C2104)+1,"")</f>
        <v/>
      </c>
      <c r="D2105" s="292" t="str">
        <f t="shared" si="532"/>
        <v/>
      </c>
      <c r="E2105" s="292" t="str">
        <f t="shared" si="533"/>
        <v/>
      </c>
      <c r="F2105" s="316"/>
      <c r="G2105" s="316"/>
      <c r="H2105" s="317"/>
      <c r="I2105" s="316" t="s">
        <v>445</v>
      </c>
      <c r="J2105" s="318"/>
      <c r="K2105" s="319"/>
      <c r="L2105" s="292" t="s">
        <v>446</v>
      </c>
      <c r="M2105" s="324"/>
      <c r="N2105" s="294" t="str">
        <f t="shared" si="534"/>
        <v/>
      </c>
      <c r="O2105" s="319"/>
      <c r="P2105" s="296" t="str">
        <f t="shared" si="535"/>
        <v/>
      </c>
      <c r="Q2105" s="552"/>
      <c r="R2105" s="551"/>
      <c r="S2105" s="291"/>
      <c r="T2105" t="str">
        <f t="shared" si="536"/>
        <v>-</v>
      </c>
      <c r="U2105" s="560">
        <f t="shared" si="537"/>
        <v>0</v>
      </c>
      <c r="V2105" s="560">
        <f t="shared" si="538"/>
        <v>0</v>
      </c>
      <c r="W2105" s="560">
        <f t="shared" si="539"/>
        <v>0</v>
      </c>
    </row>
    <row r="2106" spans="1:23" ht="21" customHeight="1">
      <c r="A2106" s="316" t="str">
        <f t="shared" si="530"/>
        <v/>
      </c>
      <c r="B2106" s="316" t="str">
        <f t="shared" si="531"/>
        <v/>
      </c>
      <c r="C2106" s="316" t="str">
        <f>IF(AND(F2106&lt;&gt;"",G2106&lt;&gt;""),COUNT($C$32:C2105)+1,"")</f>
        <v/>
      </c>
      <c r="D2106" s="292" t="str">
        <f t="shared" si="532"/>
        <v/>
      </c>
      <c r="E2106" s="292" t="str">
        <f t="shared" si="533"/>
        <v/>
      </c>
      <c r="F2106" s="316"/>
      <c r="G2106" s="316"/>
      <c r="H2106" s="317"/>
      <c r="I2106" s="316" t="s">
        <v>445</v>
      </c>
      <c r="J2106" s="318"/>
      <c r="K2106" s="319"/>
      <c r="L2106" s="292" t="s">
        <v>446</v>
      </c>
      <c r="M2106" s="324"/>
      <c r="N2106" s="294" t="str">
        <f t="shared" si="534"/>
        <v/>
      </c>
      <c r="O2106" s="319"/>
      <c r="P2106" s="296" t="str">
        <f t="shared" si="535"/>
        <v/>
      </c>
      <c r="Q2106" s="552"/>
      <c r="R2106" s="551"/>
      <c r="S2106" s="291"/>
      <c r="T2106" t="str">
        <f t="shared" si="536"/>
        <v>-</v>
      </c>
      <c r="U2106" s="560">
        <f t="shared" si="537"/>
        <v>0</v>
      </c>
      <c r="V2106" s="560">
        <f t="shared" si="538"/>
        <v>0</v>
      </c>
      <c r="W2106" s="560">
        <f t="shared" si="539"/>
        <v>0</v>
      </c>
    </row>
    <row r="2107" spans="1:23" ht="21" customHeight="1">
      <c r="A2107" s="316" t="str">
        <f t="shared" si="530"/>
        <v/>
      </c>
      <c r="B2107" s="316" t="str">
        <f t="shared" si="531"/>
        <v/>
      </c>
      <c r="C2107" s="316" t="str">
        <f>IF(AND(F2107&lt;&gt;"",G2107&lt;&gt;""),COUNT($C$32:C2106)+1,"")</f>
        <v/>
      </c>
      <c r="D2107" s="292" t="str">
        <f t="shared" si="532"/>
        <v/>
      </c>
      <c r="E2107" s="292" t="str">
        <f t="shared" si="533"/>
        <v/>
      </c>
      <c r="F2107" s="316"/>
      <c r="G2107" s="316"/>
      <c r="H2107" s="317"/>
      <c r="I2107" s="316" t="s">
        <v>445</v>
      </c>
      <c r="J2107" s="318"/>
      <c r="K2107" s="319"/>
      <c r="L2107" s="292" t="s">
        <v>446</v>
      </c>
      <c r="M2107" s="324"/>
      <c r="N2107" s="294" t="str">
        <f t="shared" si="534"/>
        <v/>
      </c>
      <c r="O2107" s="319"/>
      <c r="P2107" s="296" t="str">
        <f t="shared" si="535"/>
        <v/>
      </c>
      <c r="Q2107" s="552"/>
      <c r="R2107" s="551"/>
      <c r="S2107" s="291"/>
      <c r="T2107" t="str">
        <f t="shared" si="536"/>
        <v>-</v>
      </c>
      <c r="U2107" s="560">
        <f t="shared" si="537"/>
        <v>0</v>
      </c>
      <c r="V2107" s="560">
        <f t="shared" si="538"/>
        <v>0</v>
      </c>
      <c r="W2107" s="560">
        <f t="shared" si="539"/>
        <v>0</v>
      </c>
    </row>
    <row r="2108" spans="1:23" ht="21" customHeight="1">
      <c r="A2108" s="316" t="str">
        <f t="shared" si="530"/>
        <v/>
      </c>
      <c r="B2108" s="316" t="str">
        <f t="shared" si="531"/>
        <v/>
      </c>
      <c r="C2108" s="316" t="str">
        <f>IF(AND(F2108&lt;&gt;"",G2108&lt;&gt;""),COUNT($C$32:C2107)+1,"")</f>
        <v/>
      </c>
      <c r="D2108" s="292" t="str">
        <f t="shared" si="532"/>
        <v/>
      </c>
      <c r="E2108" s="292" t="str">
        <f t="shared" si="533"/>
        <v/>
      </c>
      <c r="F2108" s="316"/>
      <c r="G2108" s="316"/>
      <c r="H2108" s="317"/>
      <c r="I2108" s="316" t="s">
        <v>445</v>
      </c>
      <c r="J2108" s="318"/>
      <c r="K2108" s="319"/>
      <c r="L2108" s="292" t="s">
        <v>446</v>
      </c>
      <c r="M2108" s="324"/>
      <c r="N2108" s="294" t="str">
        <f t="shared" si="534"/>
        <v/>
      </c>
      <c r="O2108" s="319"/>
      <c r="P2108" s="296" t="str">
        <f t="shared" si="535"/>
        <v/>
      </c>
      <c r="Q2108" s="552"/>
      <c r="R2108" s="551"/>
      <c r="S2108" s="291"/>
      <c r="T2108" t="str">
        <f t="shared" si="536"/>
        <v>-</v>
      </c>
      <c r="U2108" s="560">
        <f t="shared" si="537"/>
        <v>0</v>
      </c>
      <c r="V2108" s="560">
        <f t="shared" si="538"/>
        <v>0</v>
      </c>
      <c r="W2108" s="560">
        <f t="shared" si="539"/>
        <v>0</v>
      </c>
    </row>
    <row r="2109" spans="1:23" ht="21" customHeight="1">
      <c r="A2109" s="316" t="str">
        <f t="shared" si="530"/>
        <v/>
      </c>
      <c r="B2109" s="316" t="str">
        <f t="shared" si="531"/>
        <v/>
      </c>
      <c r="C2109" s="316" t="str">
        <f>IF(AND(F2109&lt;&gt;"",G2109&lt;&gt;""),COUNT($C$32:C2108)+1,"")</f>
        <v/>
      </c>
      <c r="D2109" s="292" t="str">
        <f t="shared" si="532"/>
        <v/>
      </c>
      <c r="E2109" s="292" t="str">
        <f t="shared" si="533"/>
        <v/>
      </c>
      <c r="F2109" s="316"/>
      <c r="G2109" s="316"/>
      <c r="H2109" s="317"/>
      <c r="I2109" s="316" t="s">
        <v>445</v>
      </c>
      <c r="J2109" s="318"/>
      <c r="K2109" s="319"/>
      <c r="L2109" s="292" t="s">
        <v>446</v>
      </c>
      <c r="M2109" s="324"/>
      <c r="N2109" s="294" t="str">
        <f t="shared" si="534"/>
        <v/>
      </c>
      <c r="O2109" s="319"/>
      <c r="P2109" s="296" t="str">
        <f t="shared" si="535"/>
        <v/>
      </c>
      <c r="Q2109" s="552"/>
      <c r="R2109" s="551"/>
      <c r="S2109" s="291"/>
      <c r="T2109" t="str">
        <f t="shared" si="536"/>
        <v>-</v>
      </c>
      <c r="U2109" s="560">
        <f t="shared" si="537"/>
        <v>0</v>
      </c>
      <c r="V2109" s="560">
        <f t="shared" si="538"/>
        <v>0</v>
      </c>
      <c r="W2109" s="560">
        <f t="shared" si="539"/>
        <v>0</v>
      </c>
    </row>
    <row r="2110" spans="1:23" ht="21" customHeight="1">
      <c r="A2110" s="316" t="str">
        <f t="shared" si="530"/>
        <v/>
      </c>
      <c r="B2110" s="316" t="str">
        <f t="shared" si="531"/>
        <v/>
      </c>
      <c r="C2110" s="316" t="str">
        <f>IF(AND(F2110&lt;&gt;"",G2110&lt;&gt;""),COUNT($C$32:C2109)+1,"")</f>
        <v/>
      </c>
      <c r="D2110" s="292" t="str">
        <f t="shared" si="532"/>
        <v/>
      </c>
      <c r="E2110" s="292" t="str">
        <f t="shared" si="533"/>
        <v/>
      </c>
      <c r="F2110" s="316"/>
      <c r="G2110" s="316"/>
      <c r="H2110" s="317"/>
      <c r="I2110" s="316" t="s">
        <v>445</v>
      </c>
      <c r="J2110" s="318"/>
      <c r="K2110" s="319"/>
      <c r="L2110" s="292" t="s">
        <v>446</v>
      </c>
      <c r="M2110" s="324"/>
      <c r="N2110" s="294" t="str">
        <f t="shared" si="534"/>
        <v/>
      </c>
      <c r="O2110" s="319"/>
      <c r="P2110" s="296" t="str">
        <f t="shared" si="535"/>
        <v/>
      </c>
      <c r="Q2110" s="552"/>
      <c r="R2110" s="551"/>
      <c r="S2110" s="291"/>
      <c r="T2110" t="str">
        <f t="shared" si="536"/>
        <v>-</v>
      </c>
      <c r="U2110" s="560">
        <f t="shared" si="537"/>
        <v>0</v>
      </c>
      <c r="V2110" s="560">
        <f t="shared" si="538"/>
        <v>0</v>
      </c>
      <c r="W2110" s="560">
        <f t="shared" si="539"/>
        <v>0</v>
      </c>
    </row>
    <row r="2111" spans="1:23" ht="21" customHeight="1">
      <c r="A2111" s="316" t="str">
        <f t="shared" si="530"/>
        <v/>
      </c>
      <c r="B2111" s="316" t="str">
        <f t="shared" si="531"/>
        <v/>
      </c>
      <c r="C2111" s="316" t="str">
        <f>IF(AND(F2111&lt;&gt;"",G2111&lt;&gt;""),COUNT($C$32:C2110)+1,"")</f>
        <v/>
      </c>
      <c r="D2111" s="292" t="str">
        <f t="shared" si="532"/>
        <v/>
      </c>
      <c r="E2111" s="292" t="str">
        <f t="shared" si="533"/>
        <v/>
      </c>
      <c r="F2111" s="316"/>
      <c r="G2111" s="316"/>
      <c r="H2111" s="317"/>
      <c r="I2111" s="316" t="s">
        <v>445</v>
      </c>
      <c r="J2111" s="318"/>
      <c r="K2111" s="319"/>
      <c r="L2111" s="292" t="s">
        <v>446</v>
      </c>
      <c r="M2111" s="324"/>
      <c r="N2111" s="294" t="str">
        <f t="shared" si="534"/>
        <v/>
      </c>
      <c r="O2111" s="319"/>
      <c r="P2111" s="296" t="str">
        <f t="shared" si="535"/>
        <v/>
      </c>
      <c r="Q2111" s="552"/>
      <c r="R2111" s="551"/>
      <c r="S2111" s="291"/>
      <c r="T2111" t="str">
        <f t="shared" si="536"/>
        <v>-</v>
      </c>
      <c r="U2111" s="560">
        <f t="shared" si="537"/>
        <v>0</v>
      </c>
      <c r="V2111" s="560">
        <f t="shared" si="538"/>
        <v>0</v>
      </c>
      <c r="W2111" s="560">
        <f t="shared" si="539"/>
        <v>0</v>
      </c>
    </row>
    <row r="2112" spans="1:23" ht="21" customHeight="1">
      <c r="A2112" s="316" t="str">
        <f t="shared" si="530"/>
        <v/>
      </c>
      <c r="B2112" s="316" t="str">
        <f t="shared" si="531"/>
        <v/>
      </c>
      <c r="C2112" s="316" t="str">
        <f>IF(AND(F2112&lt;&gt;"",G2112&lt;&gt;""),COUNT($C$32:C2111)+1,"")</f>
        <v/>
      </c>
      <c r="D2112" s="292" t="str">
        <f t="shared" si="532"/>
        <v/>
      </c>
      <c r="E2112" s="292" t="str">
        <f t="shared" si="533"/>
        <v/>
      </c>
      <c r="F2112" s="316"/>
      <c r="G2112" s="316"/>
      <c r="H2112" s="317"/>
      <c r="I2112" s="316" t="s">
        <v>445</v>
      </c>
      <c r="J2112" s="318"/>
      <c r="K2112" s="319"/>
      <c r="L2112" s="292" t="s">
        <v>446</v>
      </c>
      <c r="M2112" s="324"/>
      <c r="N2112" s="294" t="str">
        <f t="shared" si="534"/>
        <v/>
      </c>
      <c r="O2112" s="319"/>
      <c r="P2112" s="296" t="str">
        <f t="shared" si="535"/>
        <v/>
      </c>
      <c r="Q2112" s="552"/>
      <c r="R2112" s="551"/>
      <c r="S2112" s="291"/>
      <c r="T2112" t="str">
        <f t="shared" si="536"/>
        <v>-</v>
      </c>
      <c r="U2112" s="560">
        <f t="shared" si="537"/>
        <v>0</v>
      </c>
      <c r="V2112" s="560">
        <f t="shared" si="538"/>
        <v>0</v>
      </c>
      <c r="W2112" s="560">
        <f t="shared" si="539"/>
        <v>0</v>
      </c>
    </row>
    <row r="2113" spans="1:23" ht="21" customHeight="1">
      <c r="A2113" s="316" t="str">
        <f t="shared" si="530"/>
        <v/>
      </c>
      <c r="B2113" s="316" t="str">
        <f t="shared" si="531"/>
        <v/>
      </c>
      <c r="C2113" s="316" t="str">
        <f>IF(AND(F2113&lt;&gt;"",G2113&lt;&gt;""),COUNT($C$32:C2112)+1,"")</f>
        <v/>
      </c>
      <c r="D2113" s="292" t="str">
        <f t="shared" si="532"/>
        <v/>
      </c>
      <c r="E2113" s="292" t="str">
        <f t="shared" si="533"/>
        <v/>
      </c>
      <c r="F2113" s="316"/>
      <c r="G2113" s="316"/>
      <c r="H2113" s="317"/>
      <c r="I2113" s="316" t="s">
        <v>445</v>
      </c>
      <c r="J2113" s="318"/>
      <c r="K2113" s="319"/>
      <c r="L2113" s="292" t="s">
        <v>446</v>
      </c>
      <c r="M2113" s="324"/>
      <c r="N2113" s="294" t="str">
        <f t="shared" si="534"/>
        <v/>
      </c>
      <c r="O2113" s="319"/>
      <c r="P2113" s="296" t="str">
        <f t="shared" si="535"/>
        <v/>
      </c>
      <c r="Q2113" s="552"/>
      <c r="R2113" s="551"/>
      <c r="S2113" s="291"/>
      <c r="T2113" t="str">
        <f t="shared" si="536"/>
        <v>-</v>
      </c>
      <c r="U2113" s="560">
        <f t="shared" si="537"/>
        <v>0</v>
      </c>
      <c r="V2113" s="560">
        <f t="shared" si="538"/>
        <v>0</v>
      </c>
      <c r="W2113" s="560">
        <f t="shared" si="539"/>
        <v>0</v>
      </c>
    </row>
    <row r="2114" spans="1:23" ht="21" customHeight="1">
      <c r="A2114" s="316" t="str">
        <f t="shared" si="530"/>
        <v/>
      </c>
      <c r="B2114" s="316" t="str">
        <f t="shared" si="531"/>
        <v/>
      </c>
      <c r="C2114" s="316" t="str">
        <f>IF(AND(F2114&lt;&gt;"",G2114&lt;&gt;""),COUNT($C$32:C2113)+1,"")</f>
        <v/>
      </c>
      <c r="D2114" s="292" t="str">
        <f t="shared" si="532"/>
        <v/>
      </c>
      <c r="E2114" s="292" t="str">
        <f t="shared" si="533"/>
        <v/>
      </c>
      <c r="F2114" s="316"/>
      <c r="G2114" s="316"/>
      <c r="H2114" s="317"/>
      <c r="I2114" s="316" t="s">
        <v>445</v>
      </c>
      <c r="J2114" s="318"/>
      <c r="K2114" s="319"/>
      <c r="L2114" s="292" t="s">
        <v>446</v>
      </c>
      <c r="M2114" s="324"/>
      <c r="N2114" s="294" t="str">
        <f t="shared" si="534"/>
        <v/>
      </c>
      <c r="O2114" s="319"/>
      <c r="P2114" s="296" t="str">
        <f t="shared" si="535"/>
        <v/>
      </c>
      <c r="Q2114" s="552"/>
      <c r="R2114" s="551"/>
      <c r="S2114" s="291"/>
      <c r="T2114" t="str">
        <f t="shared" si="536"/>
        <v>-</v>
      </c>
      <c r="U2114" s="560">
        <f t="shared" si="537"/>
        <v>0</v>
      </c>
      <c r="V2114" s="560">
        <f t="shared" si="538"/>
        <v>0</v>
      </c>
      <c r="W2114" s="560">
        <f t="shared" si="539"/>
        <v>0</v>
      </c>
    </row>
    <row r="2115" spans="1:23" ht="21" customHeight="1">
      <c r="A2115" s="316" t="str">
        <f t="shared" si="530"/>
        <v/>
      </c>
      <c r="B2115" s="316" t="str">
        <f t="shared" si="531"/>
        <v/>
      </c>
      <c r="C2115" s="316" t="str">
        <f>IF(AND(F2115&lt;&gt;"",G2115&lt;&gt;""),COUNT($C$32:C2114)+1,"")</f>
        <v/>
      </c>
      <c r="D2115" s="292" t="str">
        <f t="shared" si="532"/>
        <v/>
      </c>
      <c r="E2115" s="292" t="str">
        <f t="shared" si="533"/>
        <v/>
      </c>
      <c r="F2115" s="316"/>
      <c r="G2115" s="316"/>
      <c r="H2115" s="317"/>
      <c r="I2115" s="316" t="s">
        <v>445</v>
      </c>
      <c r="J2115" s="318"/>
      <c r="K2115" s="319"/>
      <c r="L2115" s="292" t="s">
        <v>446</v>
      </c>
      <c r="M2115" s="324"/>
      <c r="N2115" s="294" t="str">
        <f t="shared" si="534"/>
        <v/>
      </c>
      <c r="O2115" s="319"/>
      <c r="P2115" s="296" t="str">
        <f t="shared" si="535"/>
        <v/>
      </c>
      <c r="Q2115" s="552"/>
      <c r="R2115" s="551"/>
      <c r="S2115" s="291"/>
      <c r="T2115" t="str">
        <f t="shared" si="536"/>
        <v>-</v>
      </c>
      <c r="U2115" s="560">
        <f t="shared" si="537"/>
        <v>0</v>
      </c>
      <c r="V2115" s="560">
        <f t="shared" si="538"/>
        <v>0</v>
      </c>
      <c r="W2115" s="560">
        <f t="shared" si="539"/>
        <v>0</v>
      </c>
    </row>
    <row r="2116" spans="1:23" ht="21" customHeight="1">
      <c r="A2116" s="316" t="str">
        <f t="shared" si="530"/>
        <v/>
      </c>
      <c r="B2116" s="316" t="str">
        <f t="shared" si="531"/>
        <v/>
      </c>
      <c r="C2116" s="316" t="str">
        <f>IF(AND(F2116&lt;&gt;"",G2116&lt;&gt;""),COUNT($C$32:C2115)+1,"")</f>
        <v/>
      </c>
      <c r="D2116" s="292" t="str">
        <f t="shared" si="532"/>
        <v/>
      </c>
      <c r="E2116" s="292" t="str">
        <f t="shared" si="533"/>
        <v/>
      </c>
      <c r="F2116" s="316"/>
      <c r="G2116" s="316"/>
      <c r="H2116" s="317"/>
      <c r="I2116" s="316" t="s">
        <v>445</v>
      </c>
      <c r="J2116" s="318"/>
      <c r="K2116" s="319"/>
      <c r="L2116" s="292" t="s">
        <v>446</v>
      </c>
      <c r="M2116" s="324"/>
      <c r="N2116" s="294" t="str">
        <f t="shared" si="534"/>
        <v/>
      </c>
      <c r="O2116" s="319"/>
      <c r="P2116" s="296" t="str">
        <f t="shared" si="535"/>
        <v/>
      </c>
      <c r="Q2116" s="552"/>
      <c r="R2116" s="551"/>
      <c r="S2116" s="291"/>
      <c r="T2116" t="str">
        <f t="shared" si="536"/>
        <v>-</v>
      </c>
      <c r="U2116" s="560">
        <f t="shared" si="537"/>
        <v>0</v>
      </c>
      <c r="V2116" s="560">
        <f t="shared" si="538"/>
        <v>0</v>
      </c>
      <c r="W2116" s="560">
        <f t="shared" si="539"/>
        <v>0</v>
      </c>
    </row>
    <row r="2117" spans="1:23" ht="21" customHeight="1">
      <c r="A2117" s="316" t="str">
        <f t="shared" si="530"/>
        <v/>
      </c>
      <c r="B2117" s="316" t="str">
        <f t="shared" si="531"/>
        <v/>
      </c>
      <c r="C2117" s="316" t="str">
        <f>IF(AND(F2117&lt;&gt;"",G2117&lt;&gt;""),COUNT($C$32:C2116)+1,"")</f>
        <v/>
      </c>
      <c r="D2117" s="292" t="str">
        <f t="shared" si="532"/>
        <v/>
      </c>
      <c r="E2117" s="292" t="str">
        <f t="shared" si="533"/>
        <v/>
      </c>
      <c r="F2117" s="316"/>
      <c r="G2117" s="316"/>
      <c r="H2117" s="317"/>
      <c r="I2117" s="316" t="s">
        <v>445</v>
      </c>
      <c r="J2117" s="318"/>
      <c r="K2117" s="319"/>
      <c r="L2117" s="292" t="s">
        <v>446</v>
      </c>
      <c r="M2117" s="324"/>
      <c r="N2117" s="294" t="str">
        <f t="shared" si="534"/>
        <v/>
      </c>
      <c r="O2117" s="319"/>
      <c r="P2117" s="296" t="str">
        <f t="shared" si="535"/>
        <v/>
      </c>
      <c r="Q2117" s="552"/>
      <c r="R2117" s="551"/>
      <c r="S2117" s="291"/>
      <c r="T2117" t="str">
        <f t="shared" si="536"/>
        <v>-</v>
      </c>
      <c r="U2117" s="560">
        <f t="shared" si="537"/>
        <v>0</v>
      </c>
      <c r="V2117" s="560">
        <f t="shared" si="538"/>
        <v>0</v>
      </c>
      <c r="W2117" s="560">
        <f t="shared" si="539"/>
        <v>0</v>
      </c>
    </row>
    <row r="2118" spans="1:23" ht="21" customHeight="1">
      <c r="A2118" s="316" t="str">
        <f t="shared" si="530"/>
        <v/>
      </c>
      <c r="B2118" s="316" t="str">
        <f t="shared" si="531"/>
        <v/>
      </c>
      <c r="C2118" s="316" t="str">
        <f>IF(AND(F2118&lt;&gt;"",G2118&lt;&gt;""),COUNT($C$32:C2117)+1,"")</f>
        <v/>
      </c>
      <c r="D2118" s="292" t="str">
        <f t="shared" si="532"/>
        <v/>
      </c>
      <c r="E2118" s="292" t="str">
        <f t="shared" si="533"/>
        <v/>
      </c>
      <c r="F2118" s="316"/>
      <c r="G2118" s="316"/>
      <c r="H2118" s="317"/>
      <c r="I2118" s="316" t="s">
        <v>445</v>
      </c>
      <c r="J2118" s="318"/>
      <c r="K2118" s="319"/>
      <c r="L2118" s="292" t="s">
        <v>446</v>
      </c>
      <c r="M2118" s="324"/>
      <c r="N2118" s="294" t="str">
        <f t="shared" si="534"/>
        <v/>
      </c>
      <c r="O2118" s="319"/>
      <c r="P2118" s="296" t="str">
        <f t="shared" si="535"/>
        <v/>
      </c>
      <c r="Q2118" s="552"/>
      <c r="R2118" s="551"/>
      <c r="S2118" s="291"/>
      <c r="T2118" t="str">
        <f t="shared" si="536"/>
        <v>-</v>
      </c>
      <c r="U2118" s="560">
        <f t="shared" si="537"/>
        <v>0</v>
      </c>
      <c r="V2118" s="560">
        <f t="shared" si="538"/>
        <v>0</v>
      </c>
      <c r="W2118" s="560">
        <f t="shared" si="539"/>
        <v>0</v>
      </c>
    </row>
    <row r="2119" spans="1:23" ht="21" customHeight="1">
      <c r="A2119" s="316" t="str">
        <f t="shared" si="530"/>
        <v/>
      </c>
      <c r="B2119" s="316" t="str">
        <f t="shared" si="531"/>
        <v/>
      </c>
      <c r="C2119" s="316" t="str">
        <f>IF(AND(F2119&lt;&gt;"",G2119&lt;&gt;""),COUNT($C$32:C2118)+1,"")</f>
        <v/>
      </c>
      <c r="D2119" s="292" t="str">
        <f t="shared" si="532"/>
        <v/>
      </c>
      <c r="E2119" s="292" t="str">
        <f t="shared" si="533"/>
        <v/>
      </c>
      <c r="F2119" s="316"/>
      <c r="G2119" s="316"/>
      <c r="H2119" s="317"/>
      <c r="I2119" s="316" t="s">
        <v>445</v>
      </c>
      <c r="J2119" s="318"/>
      <c r="K2119" s="319"/>
      <c r="L2119" s="292" t="s">
        <v>446</v>
      </c>
      <c r="M2119" s="324"/>
      <c r="N2119" s="294" t="str">
        <f t="shared" si="534"/>
        <v/>
      </c>
      <c r="O2119" s="319"/>
      <c r="P2119" s="296" t="str">
        <f t="shared" si="535"/>
        <v/>
      </c>
      <c r="Q2119" s="552"/>
      <c r="R2119" s="551"/>
      <c r="S2119" s="291"/>
      <c r="T2119" t="str">
        <f t="shared" si="536"/>
        <v>-</v>
      </c>
      <c r="U2119" s="560">
        <f t="shared" si="537"/>
        <v>0</v>
      </c>
      <c r="V2119" s="560">
        <f t="shared" si="538"/>
        <v>0</v>
      </c>
      <c r="W2119" s="560">
        <f t="shared" si="539"/>
        <v>0</v>
      </c>
    </row>
    <row r="2120" spans="1:23" ht="21" customHeight="1">
      <c r="A2120" s="316" t="str">
        <f t="shared" si="530"/>
        <v/>
      </c>
      <c r="B2120" s="316" t="str">
        <f t="shared" si="531"/>
        <v/>
      </c>
      <c r="C2120" s="316" t="str">
        <f>IF(AND(F2120&lt;&gt;"",G2120&lt;&gt;""),COUNT($C$32:C2119)+1,"")</f>
        <v/>
      </c>
      <c r="D2120" s="292" t="str">
        <f t="shared" si="532"/>
        <v/>
      </c>
      <c r="E2120" s="292" t="str">
        <f t="shared" si="533"/>
        <v/>
      </c>
      <c r="F2120" s="316"/>
      <c r="G2120" s="316"/>
      <c r="H2120" s="317"/>
      <c r="I2120" s="316" t="s">
        <v>445</v>
      </c>
      <c r="J2120" s="318"/>
      <c r="K2120" s="319"/>
      <c r="L2120" s="292" t="s">
        <v>446</v>
      </c>
      <c r="M2120" s="324"/>
      <c r="N2120" s="294" t="str">
        <f t="shared" si="534"/>
        <v/>
      </c>
      <c r="O2120" s="319"/>
      <c r="P2120" s="296" t="str">
        <f t="shared" si="535"/>
        <v/>
      </c>
      <c r="Q2120" s="552"/>
      <c r="R2120" s="551"/>
      <c r="S2120" s="291"/>
      <c r="T2120" t="str">
        <f t="shared" si="536"/>
        <v>-</v>
      </c>
      <c r="U2120" s="560">
        <f t="shared" si="537"/>
        <v>0</v>
      </c>
      <c r="V2120" s="560">
        <f t="shared" si="538"/>
        <v>0</v>
      </c>
      <c r="W2120" s="560">
        <f t="shared" si="539"/>
        <v>0</v>
      </c>
    </row>
    <row r="2121" spans="1:23" ht="21" customHeight="1">
      <c r="A2121" s="316" t="str">
        <f t="shared" si="530"/>
        <v/>
      </c>
      <c r="B2121" s="316" t="str">
        <f t="shared" si="531"/>
        <v/>
      </c>
      <c r="C2121" s="316" t="str">
        <f>IF(AND(F2121&lt;&gt;"",G2121&lt;&gt;""),COUNT($C$32:C2120)+1,"")</f>
        <v/>
      </c>
      <c r="D2121" s="292" t="str">
        <f t="shared" si="532"/>
        <v/>
      </c>
      <c r="E2121" s="292" t="str">
        <f t="shared" si="533"/>
        <v/>
      </c>
      <c r="F2121" s="316"/>
      <c r="G2121" s="316"/>
      <c r="H2121" s="317"/>
      <c r="I2121" s="316" t="s">
        <v>445</v>
      </c>
      <c r="J2121" s="318"/>
      <c r="K2121" s="319"/>
      <c r="L2121" s="292" t="s">
        <v>446</v>
      </c>
      <c r="M2121" s="324"/>
      <c r="N2121" s="294" t="str">
        <f t="shared" si="534"/>
        <v/>
      </c>
      <c r="O2121" s="319"/>
      <c r="P2121" s="296" t="str">
        <f t="shared" si="535"/>
        <v/>
      </c>
      <c r="Q2121" s="552"/>
      <c r="R2121" s="551"/>
      <c r="S2121" s="291"/>
      <c r="T2121" t="str">
        <f t="shared" si="536"/>
        <v>-</v>
      </c>
      <c r="U2121" s="560">
        <f t="shared" si="537"/>
        <v>0</v>
      </c>
      <c r="V2121" s="560">
        <f t="shared" si="538"/>
        <v>0</v>
      </c>
      <c r="W2121" s="560">
        <f t="shared" si="539"/>
        <v>0</v>
      </c>
    </row>
    <row r="2122" spans="1:23" ht="21" customHeight="1">
      <c r="A2122" s="316" t="str">
        <f t="shared" si="530"/>
        <v/>
      </c>
      <c r="B2122" s="316" t="str">
        <f t="shared" si="531"/>
        <v/>
      </c>
      <c r="C2122" s="316" t="str">
        <f>IF(AND(F2122&lt;&gt;"",G2122&lt;&gt;""),COUNT($C$32:C2121)+1,"")</f>
        <v/>
      </c>
      <c r="D2122" s="292" t="str">
        <f t="shared" si="532"/>
        <v/>
      </c>
      <c r="E2122" s="292" t="str">
        <f t="shared" si="533"/>
        <v/>
      </c>
      <c r="F2122" s="316"/>
      <c r="G2122" s="316"/>
      <c r="H2122" s="317"/>
      <c r="I2122" s="316" t="s">
        <v>445</v>
      </c>
      <c r="J2122" s="318"/>
      <c r="K2122" s="319"/>
      <c r="L2122" s="292" t="s">
        <v>446</v>
      </c>
      <c r="M2122" s="324"/>
      <c r="N2122" s="294" t="str">
        <f t="shared" si="534"/>
        <v/>
      </c>
      <c r="O2122" s="319"/>
      <c r="P2122" s="296" t="str">
        <f t="shared" si="535"/>
        <v/>
      </c>
      <c r="Q2122" s="552"/>
      <c r="R2122" s="551"/>
      <c r="S2122" s="291"/>
      <c r="T2122" t="str">
        <f t="shared" si="536"/>
        <v>-</v>
      </c>
      <c r="U2122" s="560">
        <f t="shared" si="537"/>
        <v>0</v>
      </c>
      <c r="V2122" s="560">
        <f t="shared" si="538"/>
        <v>0</v>
      </c>
      <c r="W2122" s="560">
        <f t="shared" si="539"/>
        <v>0</v>
      </c>
    </row>
    <row r="2123" spans="1:23" ht="21" customHeight="1">
      <c r="A2123" s="316" t="str">
        <f t="shared" si="530"/>
        <v/>
      </c>
      <c r="B2123" s="316" t="str">
        <f t="shared" si="531"/>
        <v/>
      </c>
      <c r="C2123" s="316" t="str">
        <f>IF(AND(F2123&lt;&gt;"",G2123&lt;&gt;""),COUNT($C$32:C2122)+1,"")</f>
        <v/>
      </c>
      <c r="D2123" s="292" t="str">
        <f t="shared" si="532"/>
        <v/>
      </c>
      <c r="E2123" s="292" t="str">
        <f t="shared" si="533"/>
        <v/>
      </c>
      <c r="F2123" s="316"/>
      <c r="G2123" s="316"/>
      <c r="H2123" s="317"/>
      <c r="I2123" s="316" t="s">
        <v>445</v>
      </c>
      <c r="J2123" s="318"/>
      <c r="K2123" s="319"/>
      <c r="L2123" s="292" t="s">
        <v>446</v>
      </c>
      <c r="M2123" s="324"/>
      <c r="N2123" s="294" t="str">
        <f t="shared" si="534"/>
        <v/>
      </c>
      <c r="O2123" s="319"/>
      <c r="P2123" s="296" t="str">
        <f t="shared" si="535"/>
        <v/>
      </c>
      <c r="Q2123" s="552"/>
      <c r="R2123" s="551"/>
      <c r="S2123" s="291"/>
      <c r="T2123" t="str">
        <f t="shared" si="536"/>
        <v>-</v>
      </c>
      <c r="U2123" s="560">
        <f t="shared" si="537"/>
        <v>0</v>
      </c>
      <c r="V2123" s="560">
        <f t="shared" si="538"/>
        <v>0</v>
      </c>
      <c r="W2123" s="560">
        <f t="shared" si="539"/>
        <v>0</v>
      </c>
    </row>
    <row r="2124" spans="1:23" ht="21" customHeight="1">
      <c r="A2124" s="316" t="str">
        <f t="shared" si="530"/>
        <v/>
      </c>
      <c r="B2124" s="316" t="str">
        <f t="shared" si="531"/>
        <v/>
      </c>
      <c r="C2124" s="316" t="str">
        <f>IF(AND(F2124&lt;&gt;"",G2124&lt;&gt;""),COUNT($C$32:C2123)+1,"")</f>
        <v/>
      </c>
      <c r="D2124" s="292" t="str">
        <f t="shared" si="532"/>
        <v/>
      </c>
      <c r="E2124" s="292" t="str">
        <f t="shared" si="533"/>
        <v/>
      </c>
      <c r="F2124" s="316"/>
      <c r="G2124" s="316"/>
      <c r="H2124" s="317"/>
      <c r="I2124" s="316" t="s">
        <v>445</v>
      </c>
      <c r="J2124" s="318"/>
      <c r="K2124" s="319"/>
      <c r="L2124" s="292" t="s">
        <v>446</v>
      </c>
      <c r="M2124" s="324"/>
      <c r="N2124" s="294" t="str">
        <f t="shared" si="534"/>
        <v/>
      </c>
      <c r="O2124" s="319"/>
      <c r="P2124" s="296" t="str">
        <f t="shared" si="535"/>
        <v/>
      </c>
      <c r="Q2124" s="552"/>
      <c r="R2124" s="551"/>
      <c r="S2124" s="291"/>
      <c r="T2124" t="str">
        <f t="shared" si="536"/>
        <v>-</v>
      </c>
      <c r="U2124" s="560">
        <f t="shared" si="537"/>
        <v>0</v>
      </c>
      <c r="V2124" s="560">
        <f t="shared" si="538"/>
        <v>0</v>
      </c>
      <c r="W2124" s="560">
        <f t="shared" si="539"/>
        <v>0</v>
      </c>
    </row>
    <row r="2125" spans="1:23" ht="21" customHeight="1">
      <c r="A2125" s="316" t="str">
        <f t="shared" si="530"/>
        <v/>
      </c>
      <c r="B2125" s="316" t="str">
        <f t="shared" si="531"/>
        <v/>
      </c>
      <c r="C2125" s="316" t="str">
        <f>IF(AND(F2125&lt;&gt;"",G2125&lt;&gt;""),COUNT($C$32:C2124)+1,"")</f>
        <v/>
      </c>
      <c r="D2125" s="292" t="str">
        <f t="shared" si="532"/>
        <v/>
      </c>
      <c r="E2125" s="292" t="str">
        <f t="shared" si="533"/>
        <v/>
      </c>
      <c r="F2125" s="316"/>
      <c r="G2125" s="316"/>
      <c r="H2125" s="317"/>
      <c r="I2125" s="316" t="s">
        <v>445</v>
      </c>
      <c r="J2125" s="318"/>
      <c r="K2125" s="319"/>
      <c r="L2125" s="292" t="s">
        <v>446</v>
      </c>
      <c r="M2125" s="324"/>
      <c r="N2125" s="294" t="str">
        <f t="shared" si="534"/>
        <v/>
      </c>
      <c r="O2125" s="319"/>
      <c r="P2125" s="296" t="str">
        <f t="shared" si="535"/>
        <v/>
      </c>
      <c r="Q2125" s="552"/>
      <c r="R2125" s="551"/>
      <c r="S2125" s="291"/>
      <c r="T2125" t="str">
        <f t="shared" si="536"/>
        <v>-</v>
      </c>
      <c r="U2125" s="560">
        <f t="shared" si="537"/>
        <v>0</v>
      </c>
      <c r="V2125" s="560">
        <f t="shared" si="538"/>
        <v>0</v>
      </c>
      <c r="W2125" s="560">
        <f t="shared" si="539"/>
        <v>0</v>
      </c>
    </row>
    <row r="2126" spans="1:23" ht="21" customHeight="1">
      <c r="A2126" s="316" t="str">
        <f t="shared" si="530"/>
        <v/>
      </c>
      <c r="B2126" s="316" t="str">
        <f t="shared" si="531"/>
        <v/>
      </c>
      <c r="C2126" s="316" t="str">
        <f>IF(AND(F2126&lt;&gt;"",G2126&lt;&gt;""),COUNT($C$32:C2125)+1,"")</f>
        <v/>
      </c>
      <c r="D2126" s="292" t="str">
        <f t="shared" si="532"/>
        <v/>
      </c>
      <c r="E2126" s="292" t="str">
        <f t="shared" si="533"/>
        <v/>
      </c>
      <c r="F2126" s="316"/>
      <c r="G2126" s="316"/>
      <c r="H2126" s="317"/>
      <c r="I2126" s="316" t="s">
        <v>445</v>
      </c>
      <c r="J2126" s="318"/>
      <c r="K2126" s="319"/>
      <c r="L2126" s="292" t="s">
        <v>446</v>
      </c>
      <c r="M2126" s="324"/>
      <c r="N2126" s="294" t="str">
        <f t="shared" si="534"/>
        <v/>
      </c>
      <c r="O2126" s="319"/>
      <c r="P2126" s="296" t="str">
        <f t="shared" si="535"/>
        <v/>
      </c>
      <c r="Q2126" s="552"/>
      <c r="R2126" s="551"/>
      <c r="S2126" s="291"/>
      <c r="T2126" t="str">
        <f t="shared" si="536"/>
        <v>-</v>
      </c>
      <c r="U2126" s="560">
        <f t="shared" si="537"/>
        <v>0</v>
      </c>
      <c r="V2126" s="560">
        <f t="shared" si="538"/>
        <v>0</v>
      </c>
      <c r="W2126" s="560">
        <f t="shared" si="539"/>
        <v>0</v>
      </c>
    </row>
    <row r="2127" spans="1:23" ht="21" customHeight="1">
      <c r="A2127" s="316" t="str">
        <f t="shared" si="530"/>
        <v/>
      </c>
      <c r="B2127" s="316" t="str">
        <f t="shared" si="531"/>
        <v/>
      </c>
      <c r="C2127" s="316" t="str">
        <f>IF(AND(F2127&lt;&gt;"",G2127&lt;&gt;""),COUNT($C$32:C2126)+1,"")</f>
        <v/>
      </c>
      <c r="D2127" s="292" t="str">
        <f t="shared" si="532"/>
        <v/>
      </c>
      <c r="E2127" s="292" t="str">
        <f t="shared" si="533"/>
        <v/>
      </c>
      <c r="F2127" s="316"/>
      <c r="G2127" s="316"/>
      <c r="H2127" s="317"/>
      <c r="I2127" s="316" t="s">
        <v>445</v>
      </c>
      <c r="J2127" s="318"/>
      <c r="K2127" s="319"/>
      <c r="L2127" s="292" t="s">
        <v>446</v>
      </c>
      <c r="M2127" s="324"/>
      <c r="N2127" s="294" t="str">
        <f t="shared" si="534"/>
        <v/>
      </c>
      <c r="O2127" s="319"/>
      <c r="P2127" s="296" t="str">
        <f t="shared" si="535"/>
        <v/>
      </c>
      <c r="Q2127" s="552"/>
      <c r="R2127" s="551"/>
      <c r="S2127" s="291"/>
      <c r="T2127" t="str">
        <f t="shared" si="536"/>
        <v>-</v>
      </c>
      <c r="U2127" s="560">
        <f t="shared" si="537"/>
        <v>0</v>
      </c>
      <c r="V2127" s="560">
        <f t="shared" si="538"/>
        <v>0</v>
      </c>
      <c r="W2127" s="560">
        <f t="shared" si="539"/>
        <v>0</v>
      </c>
    </row>
    <row r="2128" spans="1:23" ht="21" customHeight="1">
      <c r="A2128" s="316" t="str">
        <f t="shared" si="530"/>
        <v/>
      </c>
      <c r="B2128" s="316" t="str">
        <f t="shared" si="531"/>
        <v/>
      </c>
      <c r="C2128" s="316" t="str">
        <f>IF(AND(F2128&lt;&gt;"",G2128&lt;&gt;""),COUNT($C$32:C2127)+1,"")</f>
        <v/>
      </c>
      <c r="D2128" s="292" t="str">
        <f t="shared" si="532"/>
        <v/>
      </c>
      <c r="E2128" s="292" t="str">
        <f t="shared" si="533"/>
        <v/>
      </c>
      <c r="F2128" s="316"/>
      <c r="G2128" s="316"/>
      <c r="H2128" s="317"/>
      <c r="I2128" s="316" t="s">
        <v>445</v>
      </c>
      <c r="J2128" s="318"/>
      <c r="K2128" s="319"/>
      <c r="L2128" s="292" t="s">
        <v>446</v>
      </c>
      <c r="M2128" s="324"/>
      <c r="N2128" s="294" t="str">
        <f t="shared" si="534"/>
        <v/>
      </c>
      <c r="O2128" s="319"/>
      <c r="P2128" s="296" t="str">
        <f t="shared" si="535"/>
        <v/>
      </c>
      <c r="Q2128" s="552"/>
      <c r="R2128" s="551"/>
      <c r="S2128" s="291"/>
      <c r="T2128" t="str">
        <f t="shared" si="536"/>
        <v>-</v>
      </c>
      <c r="U2128" s="560">
        <f t="shared" si="537"/>
        <v>0</v>
      </c>
      <c r="V2128" s="560">
        <f t="shared" si="538"/>
        <v>0</v>
      </c>
      <c r="W2128" s="560">
        <f t="shared" si="539"/>
        <v>0</v>
      </c>
    </row>
    <row r="2129" spans="1:23" ht="21" customHeight="1">
      <c r="A2129" s="316" t="str">
        <f t="shared" si="530"/>
        <v/>
      </c>
      <c r="B2129" s="316" t="str">
        <f t="shared" si="531"/>
        <v/>
      </c>
      <c r="C2129" s="316" t="str">
        <f>IF(AND(F2129&lt;&gt;"",G2129&lt;&gt;""),COUNT($C$32:C2128)+1,"")</f>
        <v/>
      </c>
      <c r="D2129" s="292" t="str">
        <f t="shared" si="532"/>
        <v/>
      </c>
      <c r="E2129" s="292" t="str">
        <f t="shared" si="533"/>
        <v/>
      </c>
      <c r="F2129" s="316"/>
      <c r="G2129" s="316"/>
      <c r="H2129" s="317"/>
      <c r="I2129" s="316" t="s">
        <v>445</v>
      </c>
      <c r="J2129" s="318"/>
      <c r="K2129" s="319"/>
      <c r="L2129" s="292" t="s">
        <v>446</v>
      </c>
      <c r="M2129" s="324"/>
      <c r="N2129" s="294" t="str">
        <f t="shared" si="534"/>
        <v/>
      </c>
      <c r="O2129" s="319"/>
      <c r="P2129" s="296" t="str">
        <f t="shared" si="535"/>
        <v/>
      </c>
      <c r="Q2129" s="552"/>
      <c r="R2129" s="551"/>
      <c r="S2129" s="291"/>
      <c r="T2129" t="str">
        <f t="shared" si="536"/>
        <v>-</v>
      </c>
      <c r="U2129" s="560">
        <f t="shared" si="537"/>
        <v>0</v>
      </c>
      <c r="V2129" s="560">
        <f t="shared" si="538"/>
        <v>0</v>
      </c>
      <c r="W2129" s="560">
        <f t="shared" si="539"/>
        <v>0</v>
      </c>
    </row>
    <row r="2130" spans="1:23" ht="21" customHeight="1">
      <c r="A2130" s="316" t="str">
        <f t="shared" si="530"/>
        <v/>
      </c>
      <c r="B2130" s="316" t="str">
        <f t="shared" si="531"/>
        <v/>
      </c>
      <c r="C2130" s="316" t="str">
        <f>IF(AND(F2130&lt;&gt;"",G2130&lt;&gt;""),COUNT($C$32:C2129)+1,"")</f>
        <v/>
      </c>
      <c r="D2130" s="292" t="str">
        <f t="shared" si="532"/>
        <v/>
      </c>
      <c r="E2130" s="292" t="str">
        <f t="shared" si="533"/>
        <v/>
      </c>
      <c r="F2130" s="316"/>
      <c r="G2130" s="316"/>
      <c r="H2130" s="317"/>
      <c r="I2130" s="316" t="s">
        <v>445</v>
      </c>
      <c r="J2130" s="318"/>
      <c r="K2130" s="319"/>
      <c r="L2130" s="292" t="s">
        <v>446</v>
      </c>
      <c r="M2130" s="324"/>
      <c r="N2130" s="294" t="str">
        <f t="shared" si="534"/>
        <v/>
      </c>
      <c r="O2130" s="319"/>
      <c r="P2130" s="296" t="str">
        <f t="shared" si="535"/>
        <v/>
      </c>
      <c r="Q2130" s="552"/>
      <c r="R2130" s="551"/>
      <c r="S2130" s="291"/>
      <c r="T2130" t="str">
        <f t="shared" si="536"/>
        <v>-</v>
      </c>
      <c r="U2130" s="560">
        <f t="shared" si="537"/>
        <v>0</v>
      </c>
      <c r="V2130" s="560">
        <f t="shared" si="538"/>
        <v>0</v>
      </c>
      <c r="W2130" s="560">
        <f t="shared" si="539"/>
        <v>0</v>
      </c>
    </row>
    <row r="2131" spans="1:23" ht="21" customHeight="1">
      <c r="A2131" s="316" t="str">
        <f t="shared" si="530"/>
        <v/>
      </c>
      <c r="B2131" s="316" t="str">
        <f t="shared" si="531"/>
        <v/>
      </c>
      <c r="C2131" s="316" t="str">
        <f>IF(AND(F2131&lt;&gt;"",G2131&lt;&gt;""),COUNT($C$32:C2130)+1,"")</f>
        <v/>
      </c>
      <c r="D2131" s="292" t="str">
        <f t="shared" si="532"/>
        <v/>
      </c>
      <c r="E2131" s="292" t="str">
        <f t="shared" si="533"/>
        <v/>
      </c>
      <c r="F2131" s="316"/>
      <c r="G2131" s="316"/>
      <c r="H2131" s="317"/>
      <c r="I2131" s="316" t="s">
        <v>445</v>
      </c>
      <c r="J2131" s="318"/>
      <c r="K2131" s="319"/>
      <c r="L2131" s="292" t="s">
        <v>446</v>
      </c>
      <c r="M2131" s="324"/>
      <c r="N2131" s="294" t="str">
        <f t="shared" si="534"/>
        <v/>
      </c>
      <c r="O2131" s="319"/>
      <c r="P2131" s="296" t="str">
        <f t="shared" si="535"/>
        <v/>
      </c>
      <c r="Q2131" s="552"/>
      <c r="R2131" s="551"/>
      <c r="S2131" s="291"/>
      <c r="T2131" t="str">
        <f t="shared" si="536"/>
        <v>-</v>
      </c>
      <c r="U2131" s="560">
        <f t="shared" si="537"/>
        <v>0</v>
      </c>
      <c r="V2131" s="560">
        <f t="shared" si="538"/>
        <v>0</v>
      </c>
      <c r="W2131" s="560">
        <f t="shared" si="539"/>
        <v>0</v>
      </c>
    </row>
    <row r="2132" spans="1:23" ht="21" customHeight="1">
      <c r="A2132" s="316" t="str">
        <f t="shared" si="530"/>
        <v/>
      </c>
      <c r="B2132" s="316" t="str">
        <f t="shared" si="531"/>
        <v/>
      </c>
      <c r="C2132" s="316" t="str">
        <f>IF(AND(F2132&lt;&gt;"",G2132&lt;&gt;""),COUNT($C$32:C2131)+1,"")</f>
        <v/>
      </c>
      <c r="D2132" s="292" t="str">
        <f t="shared" si="532"/>
        <v/>
      </c>
      <c r="E2132" s="292" t="str">
        <f t="shared" si="533"/>
        <v/>
      </c>
      <c r="F2132" s="316"/>
      <c r="G2132" s="316"/>
      <c r="H2132" s="317"/>
      <c r="I2132" s="316" t="s">
        <v>445</v>
      </c>
      <c r="J2132" s="318"/>
      <c r="K2132" s="319"/>
      <c r="L2132" s="292" t="s">
        <v>446</v>
      </c>
      <c r="M2132" s="324"/>
      <c r="N2132" s="294" t="str">
        <f t="shared" si="534"/>
        <v/>
      </c>
      <c r="O2132" s="319"/>
      <c r="P2132" s="296" t="str">
        <f t="shared" si="535"/>
        <v/>
      </c>
      <c r="Q2132" s="552"/>
      <c r="R2132" s="551"/>
      <c r="S2132" s="291"/>
      <c r="T2132" t="str">
        <f t="shared" si="536"/>
        <v>-</v>
      </c>
      <c r="U2132" s="560">
        <f t="shared" si="537"/>
        <v>0</v>
      </c>
      <c r="V2132" s="560">
        <f t="shared" si="538"/>
        <v>0</v>
      </c>
      <c r="W2132" s="560">
        <f t="shared" si="539"/>
        <v>0</v>
      </c>
    </row>
    <row r="2133" spans="1:23" ht="21" customHeight="1">
      <c r="A2133" s="316" t="str">
        <f t="shared" si="530"/>
        <v/>
      </c>
      <c r="B2133" s="316" t="str">
        <f t="shared" si="531"/>
        <v/>
      </c>
      <c r="C2133" s="316" t="str">
        <f>IF(AND(F2133&lt;&gt;"",G2133&lt;&gt;""),COUNT($C$32:C2132)+1,"")</f>
        <v/>
      </c>
      <c r="D2133" s="292" t="str">
        <f t="shared" si="532"/>
        <v/>
      </c>
      <c r="E2133" s="292" t="str">
        <f t="shared" si="533"/>
        <v/>
      </c>
      <c r="F2133" s="316"/>
      <c r="G2133" s="316"/>
      <c r="H2133" s="317"/>
      <c r="I2133" s="316" t="s">
        <v>445</v>
      </c>
      <c r="J2133" s="318"/>
      <c r="K2133" s="319"/>
      <c r="L2133" s="292" t="s">
        <v>446</v>
      </c>
      <c r="M2133" s="324"/>
      <c r="N2133" s="294" t="str">
        <f t="shared" si="534"/>
        <v/>
      </c>
      <c r="O2133" s="319"/>
      <c r="P2133" s="296" t="str">
        <f t="shared" si="535"/>
        <v/>
      </c>
      <c r="Q2133" s="552"/>
      <c r="R2133" s="551"/>
      <c r="S2133" s="291"/>
      <c r="T2133" t="str">
        <f t="shared" si="536"/>
        <v>-</v>
      </c>
      <c r="U2133" s="560">
        <f t="shared" si="537"/>
        <v>0</v>
      </c>
      <c r="V2133" s="560">
        <f t="shared" si="538"/>
        <v>0</v>
      </c>
      <c r="W2133" s="560">
        <f t="shared" si="539"/>
        <v>0</v>
      </c>
    </row>
    <row r="2134" spans="1:23" ht="21" customHeight="1">
      <c r="A2134" s="316" t="str">
        <f t="shared" si="530"/>
        <v/>
      </c>
      <c r="B2134" s="316" t="str">
        <f t="shared" si="531"/>
        <v/>
      </c>
      <c r="C2134" s="316" t="str">
        <f>IF(AND(F2134&lt;&gt;"",G2134&lt;&gt;""),COUNT($C$32:C2133)+1,"")</f>
        <v/>
      </c>
      <c r="D2134" s="292" t="str">
        <f t="shared" si="532"/>
        <v/>
      </c>
      <c r="E2134" s="292" t="str">
        <f t="shared" si="533"/>
        <v/>
      </c>
      <c r="F2134" s="316"/>
      <c r="G2134" s="316"/>
      <c r="H2134" s="317"/>
      <c r="I2134" s="316" t="s">
        <v>445</v>
      </c>
      <c r="J2134" s="318"/>
      <c r="K2134" s="319"/>
      <c r="L2134" s="292" t="s">
        <v>446</v>
      </c>
      <c r="M2134" s="324"/>
      <c r="N2134" s="294" t="str">
        <f t="shared" si="534"/>
        <v/>
      </c>
      <c r="O2134" s="319"/>
      <c r="P2134" s="296" t="str">
        <f t="shared" si="535"/>
        <v/>
      </c>
      <c r="Q2134" s="552"/>
      <c r="R2134" s="551"/>
      <c r="S2134" s="291"/>
      <c r="T2134" t="str">
        <f t="shared" si="536"/>
        <v>-</v>
      </c>
      <c r="U2134" s="560">
        <f t="shared" si="537"/>
        <v>0</v>
      </c>
      <c r="V2134" s="560">
        <f t="shared" si="538"/>
        <v>0</v>
      </c>
      <c r="W2134" s="560">
        <f t="shared" si="539"/>
        <v>0</v>
      </c>
    </row>
    <row r="2135" spans="1:23" ht="21" customHeight="1">
      <c r="A2135" s="316" t="str">
        <f t="shared" si="530"/>
        <v/>
      </c>
      <c r="B2135" s="316" t="str">
        <f t="shared" si="531"/>
        <v/>
      </c>
      <c r="C2135" s="316" t="str">
        <f>IF(AND(F2135&lt;&gt;"",G2135&lt;&gt;""),COUNT($C$32:C2134)+1,"")</f>
        <v/>
      </c>
      <c r="D2135" s="292" t="str">
        <f t="shared" si="532"/>
        <v/>
      </c>
      <c r="E2135" s="292" t="str">
        <f t="shared" si="533"/>
        <v/>
      </c>
      <c r="F2135" s="316"/>
      <c r="G2135" s="316"/>
      <c r="H2135" s="317"/>
      <c r="I2135" s="316" t="s">
        <v>445</v>
      </c>
      <c r="J2135" s="318"/>
      <c r="K2135" s="319"/>
      <c r="L2135" s="292" t="s">
        <v>446</v>
      </c>
      <c r="M2135" s="324"/>
      <c r="N2135" s="294" t="str">
        <f t="shared" si="534"/>
        <v/>
      </c>
      <c r="O2135" s="319"/>
      <c r="P2135" s="296" t="str">
        <f t="shared" si="535"/>
        <v/>
      </c>
      <c r="Q2135" s="552"/>
      <c r="R2135" s="551"/>
      <c r="S2135" s="291"/>
      <c r="T2135" t="str">
        <f t="shared" si="536"/>
        <v>-</v>
      </c>
      <c r="U2135" s="560">
        <f t="shared" si="537"/>
        <v>0</v>
      </c>
      <c r="V2135" s="560">
        <f t="shared" si="538"/>
        <v>0</v>
      </c>
      <c r="W2135" s="560">
        <f t="shared" si="539"/>
        <v>0</v>
      </c>
    </row>
    <row r="2136" spans="1:23" ht="21" customHeight="1">
      <c r="A2136" s="316" t="str">
        <f t="shared" si="530"/>
        <v/>
      </c>
      <c r="B2136" s="316" t="str">
        <f t="shared" si="531"/>
        <v/>
      </c>
      <c r="C2136" s="316" t="str">
        <f>IF(AND(F2136&lt;&gt;"",G2136&lt;&gt;""),COUNT($C$32:C2135)+1,"")</f>
        <v/>
      </c>
      <c r="D2136" s="292" t="str">
        <f t="shared" si="532"/>
        <v/>
      </c>
      <c r="E2136" s="292" t="str">
        <f t="shared" si="533"/>
        <v/>
      </c>
      <c r="F2136" s="316"/>
      <c r="G2136" s="316"/>
      <c r="H2136" s="317"/>
      <c r="I2136" s="316" t="s">
        <v>445</v>
      </c>
      <c r="J2136" s="318"/>
      <c r="K2136" s="319"/>
      <c r="L2136" s="292" t="s">
        <v>446</v>
      </c>
      <c r="M2136" s="324"/>
      <c r="N2136" s="294" t="str">
        <f t="shared" si="534"/>
        <v/>
      </c>
      <c r="O2136" s="319"/>
      <c r="P2136" s="296" t="str">
        <f t="shared" si="535"/>
        <v/>
      </c>
      <c r="Q2136" s="552"/>
      <c r="R2136" s="551"/>
      <c r="S2136" s="291"/>
      <c r="T2136" t="str">
        <f t="shared" si="536"/>
        <v>-</v>
      </c>
      <c r="U2136" s="560">
        <f t="shared" si="537"/>
        <v>0</v>
      </c>
      <c r="V2136" s="560">
        <f t="shared" si="538"/>
        <v>0</v>
      </c>
      <c r="W2136" s="560">
        <f t="shared" si="539"/>
        <v>0</v>
      </c>
    </row>
    <row r="2137" spans="1:23" ht="21" customHeight="1">
      <c r="A2137" s="316" t="str">
        <f t="shared" si="530"/>
        <v/>
      </c>
      <c r="B2137" s="316" t="str">
        <f t="shared" si="531"/>
        <v/>
      </c>
      <c r="C2137" s="316" t="str">
        <f>IF(AND(F2137&lt;&gt;"",G2137&lt;&gt;""),COUNT($C$32:C2136)+1,"")</f>
        <v/>
      </c>
      <c r="D2137" s="292" t="str">
        <f t="shared" si="532"/>
        <v/>
      </c>
      <c r="E2137" s="292" t="str">
        <f t="shared" si="533"/>
        <v/>
      </c>
      <c r="F2137" s="316"/>
      <c r="G2137" s="316"/>
      <c r="H2137" s="317"/>
      <c r="I2137" s="316" t="s">
        <v>445</v>
      </c>
      <c r="J2137" s="318"/>
      <c r="K2137" s="319"/>
      <c r="L2137" s="292" t="s">
        <v>446</v>
      </c>
      <c r="M2137" s="324"/>
      <c r="N2137" s="294" t="str">
        <f t="shared" si="534"/>
        <v/>
      </c>
      <c r="O2137" s="319"/>
      <c r="P2137" s="296" t="str">
        <f t="shared" si="535"/>
        <v/>
      </c>
      <c r="Q2137" s="552"/>
      <c r="R2137" s="551"/>
      <c r="S2137" s="291"/>
      <c r="T2137" t="str">
        <f t="shared" si="536"/>
        <v>-</v>
      </c>
      <c r="U2137" s="560">
        <f t="shared" si="537"/>
        <v>0</v>
      </c>
      <c r="V2137" s="560">
        <f t="shared" si="538"/>
        <v>0</v>
      </c>
      <c r="W2137" s="560">
        <f t="shared" si="539"/>
        <v>0</v>
      </c>
    </row>
    <row r="2138" spans="1:23" ht="21" customHeight="1">
      <c r="A2138" s="316" t="str">
        <f t="shared" si="530"/>
        <v/>
      </c>
      <c r="B2138" s="316" t="str">
        <f t="shared" si="531"/>
        <v/>
      </c>
      <c r="C2138" s="316" t="str">
        <f>IF(AND(F2138&lt;&gt;"",G2138&lt;&gt;""),COUNT($C$32:C2137)+1,"")</f>
        <v/>
      </c>
      <c r="D2138" s="292" t="str">
        <f t="shared" si="532"/>
        <v/>
      </c>
      <c r="E2138" s="292" t="str">
        <f t="shared" si="533"/>
        <v/>
      </c>
      <c r="F2138" s="316"/>
      <c r="G2138" s="316"/>
      <c r="H2138" s="317"/>
      <c r="I2138" s="316" t="s">
        <v>445</v>
      </c>
      <c r="J2138" s="318"/>
      <c r="K2138" s="319"/>
      <c r="L2138" s="292" t="s">
        <v>446</v>
      </c>
      <c r="M2138" s="324"/>
      <c r="N2138" s="294" t="str">
        <f t="shared" si="534"/>
        <v/>
      </c>
      <c r="O2138" s="319"/>
      <c r="P2138" s="296" t="str">
        <f t="shared" si="535"/>
        <v/>
      </c>
      <c r="Q2138" s="552"/>
      <c r="R2138" s="551"/>
      <c r="S2138" s="291"/>
      <c r="T2138" t="str">
        <f t="shared" si="536"/>
        <v>-</v>
      </c>
      <c r="U2138" s="560">
        <f t="shared" si="537"/>
        <v>0</v>
      </c>
      <c r="V2138" s="560">
        <f t="shared" si="538"/>
        <v>0</v>
      </c>
      <c r="W2138" s="560">
        <f t="shared" si="539"/>
        <v>0</v>
      </c>
    </row>
    <row r="2139" spans="1:23" ht="21" customHeight="1">
      <c r="A2139" s="316" t="str">
        <f t="shared" si="530"/>
        <v/>
      </c>
      <c r="B2139" s="316" t="str">
        <f t="shared" si="531"/>
        <v/>
      </c>
      <c r="C2139" s="316" t="str">
        <f>IF(AND(F2139&lt;&gt;"",G2139&lt;&gt;""),COUNT($C$32:C2138)+1,"")</f>
        <v/>
      </c>
      <c r="D2139" s="292" t="str">
        <f t="shared" si="532"/>
        <v/>
      </c>
      <c r="E2139" s="292" t="str">
        <f t="shared" si="533"/>
        <v/>
      </c>
      <c r="F2139" s="316"/>
      <c r="G2139" s="316"/>
      <c r="H2139" s="317"/>
      <c r="I2139" s="316" t="s">
        <v>445</v>
      </c>
      <c r="J2139" s="318"/>
      <c r="K2139" s="319"/>
      <c r="L2139" s="292" t="s">
        <v>446</v>
      </c>
      <c r="M2139" s="324"/>
      <c r="N2139" s="294" t="str">
        <f t="shared" si="534"/>
        <v/>
      </c>
      <c r="O2139" s="319"/>
      <c r="P2139" s="296" t="str">
        <f t="shared" si="535"/>
        <v/>
      </c>
      <c r="Q2139" s="552"/>
      <c r="R2139" s="551"/>
      <c r="S2139" s="291"/>
      <c r="T2139" t="str">
        <f t="shared" si="536"/>
        <v>-</v>
      </c>
      <c r="U2139" s="560">
        <f t="shared" si="537"/>
        <v>0</v>
      </c>
      <c r="V2139" s="560">
        <f t="shared" si="538"/>
        <v>0</v>
      </c>
      <c r="W2139" s="560">
        <f t="shared" si="539"/>
        <v>0</v>
      </c>
    </row>
    <row r="2140" spans="1:23" ht="21" customHeight="1">
      <c r="A2140" s="316" t="str">
        <f t="shared" si="530"/>
        <v/>
      </c>
      <c r="B2140" s="316" t="str">
        <f t="shared" si="531"/>
        <v/>
      </c>
      <c r="C2140" s="316" t="str">
        <f>IF(AND(F2140&lt;&gt;"",G2140&lt;&gt;""),COUNT($C$32:C2139)+1,"")</f>
        <v/>
      </c>
      <c r="D2140" s="292" t="str">
        <f t="shared" si="532"/>
        <v/>
      </c>
      <c r="E2140" s="292" t="str">
        <f t="shared" si="533"/>
        <v/>
      </c>
      <c r="F2140" s="316"/>
      <c r="G2140" s="316"/>
      <c r="H2140" s="317"/>
      <c r="I2140" s="316" t="s">
        <v>445</v>
      </c>
      <c r="J2140" s="318"/>
      <c r="K2140" s="319"/>
      <c r="L2140" s="292" t="s">
        <v>446</v>
      </c>
      <c r="M2140" s="324"/>
      <c r="N2140" s="294" t="str">
        <f t="shared" si="534"/>
        <v/>
      </c>
      <c r="O2140" s="319"/>
      <c r="P2140" s="296" t="str">
        <f t="shared" si="535"/>
        <v/>
      </c>
      <c r="Q2140" s="552"/>
      <c r="R2140" s="551"/>
      <c r="S2140" s="291"/>
      <c r="T2140" t="str">
        <f t="shared" si="536"/>
        <v>-</v>
      </c>
      <c r="U2140" s="560">
        <f t="shared" si="537"/>
        <v>0</v>
      </c>
      <c r="V2140" s="560">
        <f t="shared" si="538"/>
        <v>0</v>
      </c>
      <c r="W2140" s="560">
        <f t="shared" si="539"/>
        <v>0</v>
      </c>
    </row>
    <row r="2141" spans="1:23" ht="21" customHeight="1">
      <c r="A2141" s="316" t="str">
        <f t="shared" si="530"/>
        <v/>
      </c>
      <c r="B2141" s="316" t="str">
        <f t="shared" si="531"/>
        <v/>
      </c>
      <c r="C2141" s="316" t="str">
        <f>IF(AND(F2141&lt;&gt;"",G2141&lt;&gt;""),COUNT($C$32:C2140)+1,"")</f>
        <v/>
      </c>
      <c r="D2141" s="292" t="str">
        <f t="shared" si="532"/>
        <v/>
      </c>
      <c r="E2141" s="292" t="str">
        <f t="shared" si="533"/>
        <v/>
      </c>
      <c r="F2141" s="316"/>
      <c r="G2141" s="316"/>
      <c r="H2141" s="317"/>
      <c r="I2141" s="316" t="s">
        <v>445</v>
      </c>
      <c r="J2141" s="318"/>
      <c r="K2141" s="319"/>
      <c r="L2141" s="292" t="s">
        <v>446</v>
      </c>
      <c r="M2141" s="324"/>
      <c r="N2141" s="294" t="str">
        <f t="shared" si="534"/>
        <v/>
      </c>
      <c r="O2141" s="319"/>
      <c r="P2141" s="296" t="str">
        <f t="shared" si="535"/>
        <v/>
      </c>
      <c r="Q2141" s="552"/>
      <c r="R2141" s="551"/>
      <c r="S2141" s="291"/>
      <c r="T2141" t="str">
        <f t="shared" si="536"/>
        <v>-</v>
      </c>
      <c r="U2141" s="560">
        <f t="shared" si="537"/>
        <v>0</v>
      </c>
      <c r="V2141" s="560">
        <f t="shared" si="538"/>
        <v>0</v>
      </c>
      <c r="W2141" s="560">
        <f t="shared" si="539"/>
        <v>0</v>
      </c>
    </row>
    <row r="2142" spans="1:23" ht="21" customHeight="1">
      <c r="A2142" s="316" t="str">
        <f t="shared" si="530"/>
        <v/>
      </c>
      <c r="B2142" s="316" t="str">
        <f t="shared" si="531"/>
        <v/>
      </c>
      <c r="C2142" s="316" t="str">
        <f>IF(AND(F2142&lt;&gt;"",G2142&lt;&gt;""),COUNT($C$32:C2141)+1,"")</f>
        <v/>
      </c>
      <c r="D2142" s="292" t="str">
        <f t="shared" si="532"/>
        <v/>
      </c>
      <c r="E2142" s="292" t="str">
        <f t="shared" si="533"/>
        <v/>
      </c>
      <c r="F2142" s="316"/>
      <c r="G2142" s="316"/>
      <c r="H2142" s="317"/>
      <c r="I2142" s="316" t="s">
        <v>445</v>
      </c>
      <c r="J2142" s="318"/>
      <c r="K2142" s="319"/>
      <c r="L2142" s="292" t="s">
        <v>446</v>
      </c>
      <c r="M2142" s="324"/>
      <c r="N2142" s="294" t="str">
        <f t="shared" si="534"/>
        <v/>
      </c>
      <c r="O2142" s="319"/>
      <c r="P2142" s="296" t="str">
        <f t="shared" si="535"/>
        <v/>
      </c>
      <c r="Q2142" s="552"/>
      <c r="R2142" s="551"/>
      <c r="S2142" s="291"/>
      <c r="T2142" t="str">
        <f t="shared" si="536"/>
        <v>-</v>
      </c>
      <c r="U2142" s="560">
        <f t="shared" si="537"/>
        <v>0</v>
      </c>
      <c r="V2142" s="560">
        <f t="shared" si="538"/>
        <v>0</v>
      </c>
      <c r="W2142" s="560">
        <f t="shared" si="539"/>
        <v>0</v>
      </c>
    </row>
    <row r="2143" spans="1:23" ht="21" customHeight="1">
      <c r="A2143" s="316" t="str">
        <f t="shared" si="530"/>
        <v/>
      </c>
      <c r="B2143" s="316" t="str">
        <f t="shared" si="531"/>
        <v/>
      </c>
      <c r="C2143" s="316" t="str">
        <f>IF(AND(F2143&lt;&gt;"",G2143&lt;&gt;""),COUNT($C$32:C2142)+1,"")</f>
        <v/>
      </c>
      <c r="D2143" s="292" t="str">
        <f t="shared" si="532"/>
        <v/>
      </c>
      <c r="E2143" s="292" t="str">
        <f t="shared" si="533"/>
        <v/>
      </c>
      <c r="F2143" s="316"/>
      <c r="G2143" s="316"/>
      <c r="H2143" s="317"/>
      <c r="I2143" s="316" t="s">
        <v>445</v>
      </c>
      <c r="J2143" s="318"/>
      <c r="K2143" s="319"/>
      <c r="L2143" s="292" t="s">
        <v>446</v>
      </c>
      <c r="M2143" s="324"/>
      <c r="N2143" s="294" t="str">
        <f t="shared" si="534"/>
        <v/>
      </c>
      <c r="O2143" s="319"/>
      <c r="P2143" s="296" t="str">
        <f t="shared" si="535"/>
        <v/>
      </c>
      <c r="Q2143" s="552"/>
      <c r="R2143" s="551"/>
      <c r="S2143" s="291"/>
      <c r="T2143" t="str">
        <f t="shared" si="536"/>
        <v>-</v>
      </c>
      <c r="U2143" s="560">
        <f t="shared" si="537"/>
        <v>0</v>
      </c>
      <c r="V2143" s="560">
        <f t="shared" si="538"/>
        <v>0</v>
      </c>
      <c r="W2143" s="560">
        <f t="shared" si="539"/>
        <v>0</v>
      </c>
    </row>
    <row r="2144" spans="1:23" ht="21" customHeight="1">
      <c r="A2144" s="316" t="str">
        <f t="shared" si="530"/>
        <v/>
      </c>
      <c r="B2144" s="316" t="str">
        <f t="shared" si="531"/>
        <v/>
      </c>
      <c r="C2144" s="316" t="str">
        <f>IF(AND(F2144&lt;&gt;"",G2144&lt;&gt;""),COUNT($C$32:C2143)+1,"")</f>
        <v/>
      </c>
      <c r="D2144" s="292" t="str">
        <f t="shared" si="532"/>
        <v/>
      </c>
      <c r="E2144" s="292" t="str">
        <f t="shared" si="533"/>
        <v/>
      </c>
      <c r="F2144" s="316"/>
      <c r="G2144" s="316"/>
      <c r="H2144" s="317"/>
      <c r="I2144" s="316" t="s">
        <v>445</v>
      </c>
      <c r="J2144" s="318"/>
      <c r="K2144" s="319"/>
      <c r="L2144" s="292" t="s">
        <v>446</v>
      </c>
      <c r="M2144" s="324"/>
      <c r="N2144" s="294" t="str">
        <f t="shared" si="534"/>
        <v/>
      </c>
      <c r="O2144" s="319"/>
      <c r="P2144" s="296" t="str">
        <f t="shared" si="535"/>
        <v/>
      </c>
      <c r="Q2144" s="552"/>
      <c r="R2144" s="551"/>
      <c r="S2144" s="291"/>
      <c r="T2144" t="str">
        <f t="shared" si="536"/>
        <v>-</v>
      </c>
      <c r="U2144" s="560">
        <f t="shared" si="537"/>
        <v>0</v>
      </c>
      <c r="V2144" s="560">
        <f t="shared" si="538"/>
        <v>0</v>
      </c>
      <c r="W2144" s="560">
        <f t="shared" si="539"/>
        <v>0</v>
      </c>
    </row>
    <row r="2145" spans="1:23" ht="21" customHeight="1">
      <c r="A2145" s="316" t="str">
        <f t="shared" si="530"/>
        <v/>
      </c>
      <c r="B2145" s="316" t="str">
        <f t="shared" si="531"/>
        <v/>
      </c>
      <c r="C2145" s="316" t="str">
        <f>IF(AND(F2145&lt;&gt;"",G2145&lt;&gt;""),COUNT($C$32:C2144)+1,"")</f>
        <v/>
      </c>
      <c r="D2145" s="292" t="str">
        <f t="shared" si="532"/>
        <v/>
      </c>
      <c r="E2145" s="292" t="str">
        <f t="shared" si="533"/>
        <v/>
      </c>
      <c r="F2145" s="316"/>
      <c r="G2145" s="316"/>
      <c r="H2145" s="317"/>
      <c r="I2145" s="316" t="s">
        <v>445</v>
      </c>
      <c r="J2145" s="318"/>
      <c r="K2145" s="319"/>
      <c r="L2145" s="292" t="s">
        <v>446</v>
      </c>
      <c r="M2145" s="324"/>
      <c r="N2145" s="294" t="str">
        <f t="shared" si="534"/>
        <v/>
      </c>
      <c r="O2145" s="319"/>
      <c r="P2145" s="296" t="str">
        <f t="shared" si="535"/>
        <v/>
      </c>
      <c r="Q2145" s="552"/>
      <c r="R2145" s="551"/>
      <c r="S2145" s="291"/>
      <c r="T2145" t="str">
        <f t="shared" si="536"/>
        <v>-</v>
      </c>
      <c r="U2145" s="560">
        <f t="shared" si="537"/>
        <v>0</v>
      </c>
      <c r="V2145" s="560">
        <f t="shared" si="538"/>
        <v>0</v>
      </c>
      <c r="W2145" s="560">
        <f t="shared" si="539"/>
        <v>0</v>
      </c>
    </row>
    <row r="2146" spans="1:23" ht="21" customHeight="1">
      <c r="A2146" s="316" t="str">
        <f t="shared" si="530"/>
        <v/>
      </c>
      <c r="B2146" s="316" t="str">
        <f t="shared" si="531"/>
        <v/>
      </c>
      <c r="C2146" s="316" t="str">
        <f>IF(AND(F2146&lt;&gt;"",G2146&lt;&gt;""),COUNT($C$32:C2145)+1,"")</f>
        <v/>
      </c>
      <c r="D2146" s="292" t="str">
        <f t="shared" si="532"/>
        <v/>
      </c>
      <c r="E2146" s="292" t="str">
        <f t="shared" si="533"/>
        <v/>
      </c>
      <c r="F2146" s="316"/>
      <c r="G2146" s="316"/>
      <c r="H2146" s="317"/>
      <c r="I2146" s="316" t="s">
        <v>445</v>
      </c>
      <c r="J2146" s="318"/>
      <c r="K2146" s="319"/>
      <c r="L2146" s="292" t="s">
        <v>446</v>
      </c>
      <c r="M2146" s="324"/>
      <c r="N2146" s="294" t="str">
        <f t="shared" si="534"/>
        <v/>
      </c>
      <c r="O2146" s="319"/>
      <c r="P2146" s="296" t="str">
        <f t="shared" si="535"/>
        <v/>
      </c>
      <c r="Q2146" s="552"/>
      <c r="R2146" s="551"/>
      <c r="S2146" s="291"/>
      <c r="T2146" t="str">
        <f t="shared" si="536"/>
        <v>-</v>
      </c>
      <c r="U2146" s="560">
        <f t="shared" si="537"/>
        <v>0</v>
      </c>
      <c r="V2146" s="560">
        <f t="shared" si="538"/>
        <v>0</v>
      </c>
      <c r="W2146" s="560">
        <f t="shared" si="539"/>
        <v>0</v>
      </c>
    </row>
    <row r="2147" spans="1:23" ht="21" customHeight="1">
      <c r="A2147" s="316" t="str">
        <f t="shared" si="530"/>
        <v/>
      </c>
      <c r="B2147" s="316" t="str">
        <f t="shared" si="531"/>
        <v/>
      </c>
      <c r="C2147" s="316" t="str">
        <f>IF(AND(F2147&lt;&gt;"",G2147&lt;&gt;""),COUNT($C$32:C2146)+1,"")</f>
        <v/>
      </c>
      <c r="D2147" s="292" t="str">
        <f t="shared" si="532"/>
        <v/>
      </c>
      <c r="E2147" s="292" t="str">
        <f t="shared" si="533"/>
        <v/>
      </c>
      <c r="F2147" s="316"/>
      <c r="G2147" s="316"/>
      <c r="H2147" s="317"/>
      <c r="I2147" s="316" t="s">
        <v>445</v>
      </c>
      <c r="J2147" s="318"/>
      <c r="K2147" s="319"/>
      <c r="L2147" s="292" t="s">
        <v>446</v>
      </c>
      <c r="M2147" s="324"/>
      <c r="N2147" s="294" t="str">
        <f t="shared" si="534"/>
        <v/>
      </c>
      <c r="O2147" s="319"/>
      <c r="P2147" s="296" t="str">
        <f t="shared" si="535"/>
        <v/>
      </c>
      <c r="Q2147" s="552"/>
      <c r="R2147" s="551"/>
      <c r="S2147" s="291"/>
      <c r="T2147" t="str">
        <f t="shared" si="536"/>
        <v>-</v>
      </c>
      <c r="U2147" s="560">
        <f t="shared" si="537"/>
        <v>0</v>
      </c>
      <c r="V2147" s="560">
        <f t="shared" si="538"/>
        <v>0</v>
      </c>
      <c r="W2147" s="560">
        <f t="shared" si="539"/>
        <v>0</v>
      </c>
    </row>
    <row r="2148" spans="1:23" ht="21" customHeight="1">
      <c r="A2148" s="316" t="str">
        <f t="shared" si="530"/>
        <v/>
      </c>
      <c r="B2148" s="316" t="str">
        <f t="shared" si="531"/>
        <v/>
      </c>
      <c r="C2148" s="316" t="str">
        <f>IF(AND(F2148&lt;&gt;"",G2148&lt;&gt;""),COUNT($C$32:C2147)+1,"")</f>
        <v/>
      </c>
      <c r="D2148" s="292" t="str">
        <f t="shared" si="532"/>
        <v/>
      </c>
      <c r="E2148" s="292" t="str">
        <f t="shared" si="533"/>
        <v/>
      </c>
      <c r="F2148" s="316"/>
      <c r="G2148" s="316"/>
      <c r="H2148" s="317"/>
      <c r="I2148" s="316" t="s">
        <v>445</v>
      </c>
      <c r="J2148" s="318"/>
      <c r="K2148" s="319"/>
      <c r="L2148" s="292" t="s">
        <v>446</v>
      </c>
      <c r="M2148" s="324"/>
      <c r="N2148" s="294" t="str">
        <f t="shared" si="534"/>
        <v/>
      </c>
      <c r="O2148" s="319"/>
      <c r="P2148" s="296" t="str">
        <f t="shared" si="535"/>
        <v/>
      </c>
      <c r="Q2148" s="552"/>
      <c r="R2148" s="551"/>
      <c r="S2148" s="291"/>
      <c r="T2148" t="str">
        <f t="shared" si="536"/>
        <v>-</v>
      </c>
      <c r="U2148" s="560">
        <f t="shared" si="537"/>
        <v>0</v>
      </c>
      <c r="V2148" s="560">
        <f t="shared" si="538"/>
        <v>0</v>
      </c>
      <c r="W2148" s="560">
        <f t="shared" si="539"/>
        <v>0</v>
      </c>
    </row>
    <row r="2149" spans="1:23" ht="21" customHeight="1">
      <c r="A2149" s="316" t="str">
        <f t="shared" si="530"/>
        <v/>
      </c>
      <c r="B2149" s="316" t="str">
        <f t="shared" si="531"/>
        <v/>
      </c>
      <c r="C2149" s="316" t="str">
        <f>IF(AND(F2149&lt;&gt;"",G2149&lt;&gt;""),COUNT($C$32:C2148)+1,"")</f>
        <v/>
      </c>
      <c r="D2149" s="292" t="str">
        <f t="shared" si="532"/>
        <v/>
      </c>
      <c r="E2149" s="292" t="str">
        <f t="shared" si="533"/>
        <v/>
      </c>
      <c r="F2149" s="316"/>
      <c r="G2149" s="316"/>
      <c r="H2149" s="317"/>
      <c r="I2149" s="316" t="s">
        <v>445</v>
      </c>
      <c r="J2149" s="318"/>
      <c r="K2149" s="319"/>
      <c r="L2149" s="292" t="s">
        <v>446</v>
      </c>
      <c r="M2149" s="324"/>
      <c r="N2149" s="294" t="str">
        <f t="shared" si="534"/>
        <v/>
      </c>
      <c r="O2149" s="319"/>
      <c r="P2149" s="296" t="str">
        <f t="shared" si="535"/>
        <v/>
      </c>
      <c r="Q2149" s="552"/>
      <c r="R2149" s="551"/>
      <c r="S2149" s="291"/>
      <c r="T2149" t="str">
        <f t="shared" si="536"/>
        <v>-</v>
      </c>
      <c r="U2149" s="560">
        <f t="shared" si="537"/>
        <v>0</v>
      </c>
      <c r="V2149" s="560">
        <f t="shared" si="538"/>
        <v>0</v>
      </c>
      <c r="W2149" s="560">
        <f t="shared" si="539"/>
        <v>0</v>
      </c>
    </row>
    <row r="2150" spans="1:23" ht="21" customHeight="1">
      <c r="A2150" s="316" t="str">
        <f t="shared" si="530"/>
        <v/>
      </c>
      <c r="B2150" s="316" t="str">
        <f t="shared" si="531"/>
        <v/>
      </c>
      <c r="C2150" s="316" t="str">
        <f>IF(AND(F2150&lt;&gt;"",G2150&lt;&gt;""),COUNT($C$32:C2149)+1,"")</f>
        <v/>
      </c>
      <c r="D2150" s="292" t="str">
        <f t="shared" si="532"/>
        <v/>
      </c>
      <c r="E2150" s="292" t="str">
        <f t="shared" si="533"/>
        <v/>
      </c>
      <c r="F2150" s="316"/>
      <c r="G2150" s="316"/>
      <c r="H2150" s="317"/>
      <c r="I2150" s="316" t="s">
        <v>445</v>
      </c>
      <c r="J2150" s="318"/>
      <c r="K2150" s="319"/>
      <c r="L2150" s="292" t="s">
        <v>446</v>
      </c>
      <c r="M2150" s="324"/>
      <c r="N2150" s="294" t="str">
        <f t="shared" si="534"/>
        <v/>
      </c>
      <c r="O2150" s="319"/>
      <c r="P2150" s="296" t="str">
        <f t="shared" si="535"/>
        <v/>
      </c>
      <c r="Q2150" s="552"/>
      <c r="R2150" s="551"/>
      <c r="S2150" s="291"/>
      <c r="T2150" t="str">
        <f t="shared" si="536"/>
        <v>-</v>
      </c>
      <c r="U2150" s="560">
        <f t="shared" si="537"/>
        <v>0</v>
      </c>
      <c r="V2150" s="560">
        <f t="shared" si="538"/>
        <v>0</v>
      </c>
      <c r="W2150" s="560">
        <f t="shared" si="539"/>
        <v>0</v>
      </c>
    </row>
    <row r="2151" spans="1:23" ht="21" customHeight="1">
      <c r="A2151" s="316" t="str">
        <f t="shared" si="530"/>
        <v/>
      </c>
      <c r="B2151" s="316" t="str">
        <f t="shared" si="531"/>
        <v/>
      </c>
      <c r="C2151" s="316" t="str">
        <f>IF(AND(F2151&lt;&gt;"",G2151&lt;&gt;""),COUNT($C$32:C2150)+1,"")</f>
        <v/>
      </c>
      <c r="D2151" s="292" t="str">
        <f t="shared" si="532"/>
        <v/>
      </c>
      <c r="E2151" s="292" t="str">
        <f t="shared" si="533"/>
        <v/>
      </c>
      <c r="F2151" s="316"/>
      <c r="G2151" s="316"/>
      <c r="H2151" s="317"/>
      <c r="I2151" s="316" t="s">
        <v>445</v>
      </c>
      <c r="J2151" s="318"/>
      <c r="K2151" s="319"/>
      <c r="L2151" s="292" t="s">
        <v>446</v>
      </c>
      <c r="M2151" s="324"/>
      <c r="N2151" s="294" t="str">
        <f t="shared" si="534"/>
        <v/>
      </c>
      <c r="O2151" s="319"/>
      <c r="P2151" s="296" t="str">
        <f t="shared" si="535"/>
        <v/>
      </c>
      <c r="Q2151" s="552"/>
      <c r="R2151" s="551"/>
      <c r="S2151" s="291"/>
      <c r="T2151" t="str">
        <f t="shared" si="536"/>
        <v>-</v>
      </c>
      <c r="U2151" s="560">
        <f t="shared" si="537"/>
        <v>0</v>
      </c>
      <c r="V2151" s="560">
        <f t="shared" si="538"/>
        <v>0</v>
      </c>
      <c r="W2151" s="560">
        <f t="shared" si="539"/>
        <v>0</v>
      </c>
    </row>
    <row r="2152" spans="1:23" ht="21" customHeight="1">
      <c r="A2152" s="316" t="str">
        <f t="shared" si="530"/>
        <v/>
      </c>
      <c r="B2152" s="316" t="str">
        <f t="shared" si="531"/>
        <v/>
      </c>
      <c r="C2152" s="316" t="str">
        <f>IF(AND(F2152&lt;&gt;"",G2152&lt;&gt;""),COUNT($C$32:C2151)+1,"")</f>
        <v/>
      </c>
      <c r="D2152" s="292" t="str">
        <f t="shared" si="532"/>
        <v/>
      </c>
      <c r="E2152" s="292" t="str">
        <f t="shared" si="533"/>
        <v/>
      </c>
      <c r="F2152" s="316"/>
      <c r="G2152" s="316"/>
      <c r="H2152" s="317"/>
      <c r="I2152" s="316" t="s">
        <v>445</v>
      </c>
      <c r="J2152" s="318"/>
      <c r="K2152" s="319"/>
      <c r="L2152" s="292" t="s">
        <v>446</v>
      </c>
      <c r="M2152" s="324"/>
      <c r="N2152" s="294" t="str">
        <f t="shared" si="534"/>
        <v/>
      </c>
      <c r="O2152" s="319"/>
      <c r="P2152" s="296" t="str">
        <f t="shared" si="535"/>
        <v/>
      </c>
      <c r="Q2152" s="552"/>
      <c r="R2152" s="551"/>
      <c r="S2152" s="291"/>
      <c r="T2152" t="str">
        <f t="shared" si="536"/>
        <v>-</v>
      </c>
      <c r="U2152" s="560">
        <f t="shared" si="537"/>
        <v>0</v>
      </c>
      <c r="V2152" s="560">
        <f t="shared" si="538"/>
        <v>0</v>
      </c>
      <c r="W2152" s="560">
        <f t="shared" si="539"/>
        <v>0</v>
      </c>
    </row>
    <row r="2153" spans="1:23" ht="21" customHeight="1">
      <c r="A2153" s="316" t="str">
        <f t="shared" si="530"/>
        <v/>
      </c>
      <c r="B2153" s="316" t="str">
        <f t="shared" si="531"/>
        <v/>
      </c>
      <c r="C2153" s="316" t="str">
        <f>IF(AND(F2153&lt;&gt;"",G2153&lt;&gt;""),COUNT($C$32:C2152)+1,"")</f>
        <v/>
      </c>
      <c r="D2153" s="292" t="str">
        <f t="shared" si="532"/>
        <v/>
      </c>
      <c r="E2153" s="292" t="str">
        <f t="shared" si="533"/>
        <v/>
      </c>
      <c r="F2153" s="316"/>
      <c r="G2153" s="316"/>
      <c r="H2153" s="317"/>
      <c r="I2153" s="316" t="s">
        <v>445</v>
      </c>
      <c r="J2153" s="318"/>
      <c r="K2153" s="319"/>
      <c r="L2153" s="292" t="s">
        <v>446</v>
      </c>
      <c r="M2153" s="324"/>
      <c r="N2153" s="294" t="str">
        <f t="shared" si="534"/>
        <v/>
      </c>
      <c r="O2153" s="319"/>
      <c r="P2153" s="296" t="str">
        <f t="shared" si="535"/>
        <v/>
      </c>
      <c r="Q2153" s="552"/>
      <c r="R2153" s="551"/>
      <c r="S2153" s="291"/>
      <c r="T2153" t="str">
        <f t="shared" si="536"/>
        <v>-</v>
      </c>
      <c r="U2153" s="560">
        <f t="shared" si="537"/>
        <v>0</v>
      </c>
      <c r="V2153" s="560">
        <f t="shared" si="538"/>
        <v>0</v>
      </c>
      <c r="W2153" s="560">
        <f t="shared" si="539"/>
        <v>0</v>
      </c>
    </row>
    <row r="2154" spans="1:23" ht="21" customHeight="1">
      <c r="A2154" s="316" t="str">
        <f t="shared" si="530"/>
        <v/>
      </c>
      <c r="B2154" s="316" t="str">
        <f t="shared" si="531"/>
        <v/>
      </c>
      <c r="C2154" s="316" t="str">
        <f>IF(AND(F2154&lt;&gt;"",G2154&lt;&gt;""),COUNT($C$32:C2153)+1,"")</f>
        <v/>
      </c>
      <c r="D2154" s="292" t="str">
        <f t="shared" si="532"/>
        <v/>
      </c>
      <c r="E2154" s="292" t="str">
        <f t="shared" si="533"/>
        <v/>
      </c>
      <c r="F2154" s="316"/>
      <c r="G2154" s="316"/>
      <c r="H2154" s="317"/>
      <c r="I2154" s="316" t="s">
        <v>445</v>
      </c>
      <c r="J2154" s="318"/>
      <c r="K2154" s="319"/>
      <c r="L2154" s="292" t="s">
        <v>446</v>
      </c>
      <c r="M2154" s="324"/>
      <c r="N2154" s="294" t="str">
        <f t="shared" si="534"/>
        <v/>
      </c>
      <c r="O2154" s="319"/>
      <c r="P2154" s="296" t="str">
        <f t="shared" si="535"/>
        <v/>
      </c>
      <c r="Q2154" s="552"/>
      <c r="R2154" s="551"/>
      <c r="S2154" s="291"/>
      <c r="T2154" t="str">
        <f t="shared" si="536"/>
        <v>-</v>
      </c>
      <c r="U2154" s="560">
        <f t="shared" si="537"/>
        <v>0</v>
      </c>
      <c r="V2154" s="560">
        <f t="shared" si="538"/>
        <v>0</v>
      </c>
      <c r="W2154" s="560">
        <f t="shared" si="539"/>
        <v>0</v>
      </c>
    </row>
    <row r="2155" spans="1:23" ht="21" customHeight="1">
      <c r="A2155" s="316" t="str">
        <f t="shared" si="530"/>
        <v/>
      </c>
      <c r="B2155" s="316" t="str">
        <f t="shared" si="531"/>
        <v/>
      </c>
      <c r="C2155" s="316" t="str">
        <f>IF(AND(F2155&lt;&gt;"",G2155&lt;&gt;""),COUNT($C$32:C2154)+1,"")</f>
        <v/>
      </c>
      <c r="D2155" s="292" t="str">
        <f t="shared" si="532"/>
        <v/>
      </c>
      <c r="E2155" s="292" t="str">
        <f t="shared" si="533"/>
        <v/>
      </c>
      <c r="F2155" s="316"/>
      <c r="G2155" s="316"/>
      <c r="H2155" s="317"/>
      <c r="I2155" s="316" t="s">
        <v>445</v>
      </c>
      <c r="J2155" s="318"/>
      <c r="K2155" s="319"/>
      <c r="L2155" s="292" t="s">
        <v>446</v>
      </c>
      <c r="M2155" s="324"/>
      <c r="N2155" s="294" t="str">
        <f t="shared" si="534"/>
        <v/>
      </c>
      <c r="O2155" s="319"/>
      <c r="P2155" s="296" t="str">
        <f t="shared" si="535"/>
        <v/>
      </c>
      <c r="Q2155" s="552"/>
      <c r="R2155" s="551"/>
      <c r="S2155" s="291"/>
      <c r="T2155" t="str">
        <f t="shared" si="536"/>
        <v>-</v>
      </c>
      <c r="U2155" s="560">
        <f t="shared" si="537"/>
        <v>0</v>
      </c>
      <c r="V2155" s="560">
        <f t="shared" si="538"/>
        <v>0</v>
      </c>
      <c r="W2155" s="560">
        <f t="shared" si="539"/>
        <v>0</v>
      </c>
    </row>
    <row r="2156" spans="1:23" ht="21" customHeight="1">
      <c r="A2156" s="316" t="str">
        <f t="shared" si="530"/>
        <v/>
      </c>
      <c r="B2156" s="316" t="str">
        <f t="shared" si="531"/>
        <v/>
      </c>
      <c r="C2156" s="316" t="str">
        <f>IF(AND(F2156&lt;&gt;"",G2156&lt;&gt;""),COUNT($C$32:C2155)+1,"")</f>
        <v/>
      </c>
      <c r="D2156" s="292" t="str">
        <f t="shared" si="532"/>
        <v/>
      </c>
      <c r="E2156" s="292" t="str">
        <f t="shared" si="533"/>
        <v/>
      </c>
      <c r="F2156" s="316"/>
      <c r="G2156" s="316"/>
      <c r="H2156" s="317"/>
      <c r="I2156" s="316" t="s">
        <v>445</v>
      </c>
      <c r="J2156" s="318"/>
      <c r="K2156" s="319"/>
      <c r="L2156" s="292" t="s">
        <v>446</v>
      </c>
      <c r="M2156" s="324"/>
      <c r="N2156" s="294" t="str">
        <f t="shared" si="534"/>
        <v/>
      </c>
      <c r="O2156" s="319"/>
      <c r="P2156" s="296" t="str">
        <f t="shared" si="535"/>
        <v/>
      </c>
      <c r="Q2156" s="552"/>
      <c r="R2156" s="551"/>
      <c r="S2156" s="291"/>
      <c r="T2156" t="str">
        <f t="shared" si="536"/>
        <v>-</v>
      </c>
      <c r="U2156" s="560">
        <f t="shared" si="537"/>
        <v>0</v>
      </c>
      <c r="V2156" s="560">
        <f t="shared" si="538"/>
        <v>0</v>
      </c>
      <c r="W2156" s="560">
        <f t="shared" si="539"/>
        <v>0</v>
      </c>
    </row>
    <row r="2157" spans="1:23" ht="21" customHeight="1">
      <c r="A2157" s="316" t="str">
        <f t="shared" si="530"/>
        <v/>
      </c>
      <c r="B2157" s="316" t="str">
        <f t="shared" si="531"/>
        <v/>
      </c>
      <c r="C2157" s="316" t="str">
        <f>IF(AND(F2157&lt;&gt;"",G2157&lt;&gt;""),COUNT($C$32:C2156)+1,"")</f>
        <v/>
      </c>
      <c r="D2157" s="292" t="str">
        <f t="shared" si="532"/>
        <v/>
      </c>
      <c r="E2157" s="292" t="str">
        <f t="shared" si="533"/>
        <v/>
      </c>
      <c r="F2157" s="316"/>
      <c r="G2157" s="316"/>
      <c r="H2157" s="317"/>
      <c r="I2157" s="316" t="s">
        <v>445</v>
      </c>
      <c r="J2157" s="318"/>
      <c r="K2157" s="319"/>
      <c r="L2157" s="292" t="s">
        <v>446</v>
      </c>
      <c r="M2157" s="324"/>
      <c r="N2157" s="294" t="str">
        <f t="shared" si="534"/>
        <v/>
      </c>
      <c r="O2157" s="319"/>
      <c r="P2157" s="296" t="str">
        <f t="shared" si="535"/>
        <v/>
      </c>
      <c r="Q2157" s="552"/>
      <c r="R2157" s="551"/>
      <c r="S2157" s="291"/>
      <c r="T2157" t="str">
        <f t="shared" si="536"/>
        <v>-</v>
      </c>
      <c r="U2157" s="560">
        <f t="shared" si="537"/>
        <v>0</v>
      </c>
      <c r="V2157" s="560">
        <f t="shared" si="538"/>
        <v>0</v>
      </c>
      <c r="W2157" s="560">
        <f t="shared" si="539"/>
        <v>0</v>
      </c>
    </row>
    <row r="2158" spans="1:23" ht="21" customHeight="1">
      <c r="A2158" s="316" t="str">
        <f t="shared" si="530"/>
        <v/>
      </c>
      <c r="B2158" s="316" t="str">
        <f t="shared" si="531"/>
        <v/>
      </c>
      <c r="C2158" s="316" t="str">
        <f>IF(AND(F2158&lt;&gt;"",G2158&lt;&gt;""),COUNT($C$32:C2157)+1,"")</f>
        <v/>
      </c>
      <c r="D2158" s="292" t="str">
        <f t="shared" si="532"/>
        <v/>
      </c>
      <c r="E2158" s="292" t="str">
        <f t="shared" si="533"/>
        <v/>
      </c>
      <c r="F2158" s="316"/>
      <c r="G2158" s="316"/>
      <c r="H2158" s="317"/>
      <c r="I2158" s="316" t="s">
        <v>445</v>
      </c>
      <c r="J2158" s="318"/>
      <c r="K2158" s="319"/>
      <c r="L2158" s="292" t="s">
        <v>446</v>
      </c>
      <c r="M2158" s="324"/>
      <c r="N2158" s="294" t="str">
        <f t="shared" si="534"/>
        <v/>
      </c>
      <c r="O2158" s="319"/>
      <c r="P2158" s="296" t="str">
        <f t="shared" si="535"/>
        <v/>
      </c>
      <c r="Q2158" s="552"/>
      <c r="R2158" s="551"/>
      <c r="S2158" s="291"/>
      <c r="T2158" t="str">
        <f t="shared" si="536"/>
        <v>-</v>
      </c>
      <c r="U2158" s="560">
        <f t="shared" si="537"/>
        <v>0</v>
      </c>
      <c r="V2158" s="560">
        <f t="shared" si="538"/>
        <v>0</v>
      </c>
      <c r="W2158" s="560">
        <f t="shared" si="539"/>
        <v>0</v>
      </c>
    </row>
    <row r="2159" spans="1:23" ht="21" customHeight="1">
      <c r="A2159" s="316" t="str">
        <f t="shared" si="530"/>
        <v/>
      </c>
      <c r="B2159" s="316" t="str">
        <f t="shared" si="531"/>
        <v/>
      </c>
      <c r="C2159" s="316" t="str">
        <f>IF(AND(F2159&lt;&gt;"",G2159&lt;&gt;""),COUNT($C$32:C2158)+1,"")</f>
        <v/>
      </c>
      <c r="D2159" s="292" t="str">
        <f t="shared" si="532"/>
        <v/>
      </c>
      <c r="E2159" s="292" t="str">
        <f t="shared" si="533"/>
        <v/>
      </c>
      <c r="F2159" s="316"/>
      <c r="G2159" s="316"/>
      <c r="H2159" s="317"/>
      <c r="I2159" s="316" t="s">
        <v>445</v>
      </c>
      <c r="J2159" s="318"/>
      <c r="K2159" s="319"/>
      <c r="L2159" s="292" t="s">
        <v>446</v>
      </c>
      <c r="M2159" s="324"/>
      <c r="N2159" s="294" t="str">
        <f t="shared" si="534"/>
        <v/>
      </c>
      <c r="O2159" s="319"/>
      <c r="P2159" s="296" t="str">
        <f t="shared" si="535"/>
        <v/>
      </c>
      <c r="Q2159" s="552"/>
      <c r="R2159" s="551"/>
      <c r="S2159" s="291"/>
      <c r="T2159" t="str">
        <f t="shared" si="536"/>
        <v>-</v>
      </c>
      <c r="U2159" s="560">
        <f t="shared" si="537"/>
        <v>0</v>
      </c>
      <c r="V2159" s="560">
        <f t="shared" si="538"/>
        <v>0</v>
      </c>
      <c r="W2159" s="560">
        <f t="shared" si="539"/>
        <v>0</v>
      </c>
    </row>
    <row r="2160" spans="1:23" ht="21" customHeight="1">
      <c r="A2160" s="316" t="str">
        <f t="shared" si="530"/>
        <v/>
      </c>
      <c r="B2160" s="316" t="str">
        <f t="shared" si="531"/>
        <v/>
      </c>
      <c r="C2160" s="316" t="str">
        <f>IF(AND(F2160&lt;&gt;"",G2160&lt;&gt;""),COUNT($C$32:C2159)+1,"")</f>
        <v/>
      </c>
      <c r="D2160" s="292" t="str">
        <f t="shared" si="532"/>
        <v/>
      </c>
      <c r="E2160" s="292" t="str">
        <f t="shared" si="533"/>
        <v/>
      </c>
      <c r="F2160" s="316"/>
      <c r="G2160" s="316"/>
      <c r="H2160" s="317"/>
      <c r="I2160" s="316" t="s">
        <v>445</v>
      </c>
      <c r="J2160" s="318"/>
      <c r="K2160" s="319"/>
      <c r="L2160" s="292" t="s">
        <v>446</v>
      </c>
      <c r="M2160" s="324"/>
      <c r="N2160" s="294" t="str">
        <f t="shared" si="534"/>
        <v/>
      </c>
      <c r="O2160" s="319"/>
      <c r="P2160" s="296" t="str">
        <f t="shared" si="535"/>
        <v/>
      </c>
      <c r="Q2160" s="552"/>
      <c r="R2160" s="551"/>
      <c r="S2160" s="291"/>
      <c r="T2160" t="str">
        <f t="shared" si="536"/>
        <v>-</v>
      </c>
      <c r="U2160" s="560">
        <f t="shared" si="537"/>
        <v>0</v>
      </c>
      <c r="V2160" s="560">
        <f t="shared" si="538"/>
        <v>0</v>
      </c>
      <c r="W2160" s="560">
        <f t="shared" si="539"/>
        <v>0</v>
      </c>
    </row>
    <row r="2161" spans="1:23" ht="21" customHeight="1">
      <c r="A2161" s="316" t="str">
        <f t="shared" si="530"/>
        <v/>
      </c>
      <c r="B2161" s="316" t="str">
        <f t="shared" si="531"/>
        <v/>
      </c>
      <c r="C2161" s="316" t="str">
        <f>IF(AND(F2161&lt;&gt;"",G2161&lt;&gt;""),COUNT($C$32:C2160)+1,"")</f>
        <v/>
      </c>
      <c r="D2161" s="292" t="str">
        <f t="shared" si="532"/>
        <v/>
      </c>
      <c r="E2161" s="292" t="str">
        <f t="shared" si="533"/>
        <v/>
      </c>
      <c r="F2161" s="316"/>
      <c r="G2161" s="316"/>
      <c r="H2161" s="317"/>
      <c r="I2161" s="316" t="s">
        <v>445</v>
      </c>
      <c r="J2161" s="318"/>
      <c r="K2161" s="319"/>
      <c r="L2161" s="292" t="s">
        <v>446</v>
      </c>
      <c r="M2161" s="324"/>
      <c r="N2161" s="294" t="str">
        <f t="shared" si="534"/>
        <v/>
      </c>
      <c r="O2161" s="319"/>
      <c r="P2161" s="296" t="str">
        <f t="shared" si="535"/>
        <v/>
      </c>
      <c r="Q2161" s="552"/>
      <c r="R2161" s="551"/>
      <c r="S2161" s="291"/>
      <c r="T2161" t="str">
        <f t="shared" si="536"/>
        <v>-</v>
      </c>
      <c r="U2161" s="560">
        <f t="shared" si="537"/>
        <v>0</v>
      </c>
      <c r="V2161" s="560">
        <f t="shared" si="538"/>
        <v>0</v>
      </c>
      <c r="W2161" s="560">
        <f t="shared" si="539"/>
        <v>0</v>
      </c>
    </row>
    <row r="2162" spans="1:23" ht="21" customHeight="1">
      <c r="A2162" s="316" t="str">
        <f t="shared" si="530"/>
        <v/>
      </c>
      <c r="B2162" s="316" t="str">
        <f t="shared" si="531"/>
        <v/>
      </c>
      <c r="C2162" s="316" t="str">
        <f>IF(AND(F2162&lt;&gt;"",G2162&lt;&gt;""),COUNT($C$32:C2161)+1,"")</f>
        <v/>
      </c>
      <c r="D2162" s="292" t="str">
        <f t="shared" si="532"/>
        <v/>
      </c>
      <c r="E2162" s="292" t="str">
        <f t="shared" si="533"/>
        <v/>
      </c>
      <c r="F2162" s="316"/>
      <c r="G2162" s="316"/>
      <c r="H2162" s="317"/>
      <c r="I2162" s="316" t="s">
        <v>445</v>
      </c>
      <c r="J2162" s="318"/>
      <c r="K2162" s="319"/>
      <c r="L2162" s="292" t="s">
        <v>446</v>
      </c>
      <c r="M2162" s="324"/>
      <c r="N2162" s="294" t="str">
        <f t="shared" si="534"/>
        <v/>
      </c>
      <c r="O2162" s="319"/>
      <c r="P2162" s="296" t="str">
        <f t="shared" si="535"/>
        <v/>
      </c>
      <c r="Q2162" s="552"/>
      <c r="R2162" s="551"/>
      <c r="S2162" s="291"/>
      <c r="T2162" t="str">
        <f t="shared" si="536"/>
        <v>-</v>
      </c>
      <c r="U2162" s="560">
        <f t="shared" si="537"/>
        <v>0</v>
      </c>
      <c r="V2162" s="560">
        <f t="shared" si="538"/>
        <v>0</v>
      </c>
      <c r="W2162" s="560">
        <f t="shared" si="539"/>
        <v>0</v>
      </c>
    </row>
    <row r="2163" spans="1:23" ht="21" customHeight="1">
      <c r="A2163" s="316" t="str">
        <f t="shared" si="530"/>
        <v/>
      </c>
      <c r="B2163" s="316" t="str">
        <f t="shared" si="531"/>
        <v/>
      </c>
      <c r="C2163" s="316" t="str">
        <f>IF(AND(F2163&lt;&gt;"",G2163&lt;&gt;""),COUNT($C$32:C2162)+1,"")</f>
        <v/>
      </c>
      <c r="D2163" s="292" t="str">
        <f t="shared" si="532"/>
        <v/>
      </c>
      <c r="E2163" s="292" t="str">
        <f t="shared" si="533"/>
        <v/>
      </c>
      <c r="F2163" s="316"/>
      <c r="G2163" s="316"/>
      <c r="H2163" s="317"/>
      <c r="I2163" s="316" t="s">
        <v>445</v>
      </c>
      <c r="J2163" s="318"/>
      <c r="K2163" s="319"/>
      <c r="L2163" s="292" t="s">
        <v>446</v>
      </c>
      <c r="M2163" s="324"/>
      <c r="N2163" s="294" t="str">
        <f t="shared" si="534"/>
        <v/>
      </c>
      <c r="O2163" s="319"/>
      <c r="P2163" s="296" t="str">
        <f t="shared" si="535"/>
        <v/>
      </c>
      <c r="Q2163" s="552"/>
      <c r="R2163" s="551"/>
      <c r="S2163" s="291"/>
      <c r="T2163" t="str">
        <f t="shared" si="536"/>
        <v>-</v>
      </c>
      <c r="U2163" s="560">
        <f t="shared" si="537"/>
        <v>0</v>
      </c>
      <c r="V2163" s="560">
        <f t="shared" si="538"/>
        <v>0</v>
      </c>
      <c r="W2163" s="560">
        <f t="shared" si="539"/>
        <v>0</v>
      </c>
    </row>
    <row r="2164" spans="1:23" ht="21" customHeight="1">
      <c r="A2164" s="316" t="str">
        <f t="shared" si="530"/>
        <v/>
      </c>
      <c r="B2164" s="316" t="str">
        <f t="shared" si="531"/>
        <v/>
      </c>
      <c r="C2164" s="316" t="str">
        <f>IF(AND(F2164&lt;&gt;"",G2164&lt;&gt;""),COUNT($C$32:C2163)+1,"")</f>
        <v/>
      </c>
      <c r="D2164" s="292" t="str">
        <f t="shared" si="532"/>
        <v/>
      </c>
      <c r="E2164" s="292" t="str">
        <f t="shared" si="533"/>
        <v/>
      </c>
      <c r="F2164" s="316"/>
      <c r="G2164" s="316"/>
      <c r="H2164" s="317"/>
      <c r="I2164" s="316" t="s">
        <v>445</v>
      </c>
      <c r="J2164" s="318"/>
      <c r="K2164" s="319"/>
      <c r="L2164" s="292" t="s">
        <v>446</v>
      </c>
      <c r="M2164" s="324"/>
      <c r="N2164" s="294" t="str">
        <f t="shared" si="534"/>
        <v/>
      </c>
      <c r="O2164" s="319"/>
      <c r="P2164" s="296" t="str">
        <f t="shared" si="535"/>
        <v/>
      </c>
      <c r="Q2164" s="552"/>
      <c r="R2164" s="551"/>
      <c r="S2164" s="291"/>
      <c r="T2164" t="str">
        <f t="shared" si="536"/>
        <v>-</v>
      </c>
      <c r="U2164" s="560">
        <f t="shared" si="537"/>
        <v>0</v>
      </c>
      <c r="V2164" s="560">
        <f t="shared" si="538"/>
        <v>0</v>
      </c>
      <c r="W2164" s="560">
        <f t="shared" si="539"/>
        <v>0</v>
      </c>
    </row>
    <row r="2165" spans="1:23" ht="21" customHeight="1">
      <c r="A2165" s="316" t="str">
        <f t="shared" si="530"/>
        <v/>
      </c>
      <c r="B2165" s="316" t="str">
        <f t="shared" si="531"/>
        <v/>
      </c>
      <c r="C2165" s="316" t="str">
        <f>IF(AND(F2165&lt;&gt;"",G2165&lt;&gt;""),COUNT($C$32:C2164)+1,"")</f>
        <v/>
      </c>
      <c r="D2165" s="292" t="str">
        <f t="shared" si="532"/>
        <v/>
      </c>
      <c r="E2165" s="292" t="str">
        <f t="shared" si="533"/>
        <v/>
      </c>
      <c r="F2165" s="316"/>
      <c r="G2165" s="316"/>
      <c r="H2165" s="317"/>
      <c r="I2165" s="316" t="s">
        <v>445</v>
      </c>
      <c r="J2165" s="318"/>
      <c r="K2165" s="319"/>
      <c r="L2165" s="292" t="s">
        <v>446</v>
      </c>
      <c r="M2165" s="324"/>
      <c r="N2165" s="294" t="str">
        <f t="shared" si="534"/>
        <v/>
      </c>
      <c r="O2165" s="319"/>
      <c r="P2165" s="296" t="str">
        <f t="shared" si="535"/>
        <v/>
      </c>
      <c r="Q2165" s="552"/>
      <c r="R2165" s="551"/>
      <c r="S2165" s="291"/>
      <c r="T2165" t="str">
        <f t="shared" si="536"/>
        <v>-</v>
      </c>
      <c r="U2165" s="560">
        <f t="shared" si="537"/>
        <v>0</v>
      </c>
      <c r="V2165" s="560">
        <f t="shared" si="538"/>
        <v>0</v>
      </c>
      <c r="W2165" s="560">
        <f t="shared" si="539"/>
        <v>0</v>
      </c>
    </row>
    <row r="2166" spans="1:23" ht="21" customHeight="1">
      <c r="A2166" s="316" t="str">
        <f t="shared" si="530"/>
        <v/>
      </c>
      <c r="B2166" s="316" t="str">
        <f t="shared" si="531"/>
        <v/>
      </c>
      <c r="C2166" s="316" t="str">
        <f>IF(AND(F2166&lt;&gt;"",G2166&lt;&gt;""),COUNT($C$32:C2165)+1,"")</f>
        <v/>
      </c>
      <c r="D2166" s="292" t="str">
        <f t="shared" si="532"/>
        <v/>
      </c>
      <c r="E2166" s="292" t="str">
        <f t="shared" si="533"/>
        <v/>
      </c>
      <c r="F2166" s="316"/>
      <c r="G2166" s="316"/>
      <c r="H2166" s="317"/>
      <c r="I2166" s="316" t="s">
        <v>445</v>
      </c>
      <c r="J2166" s="318"/>
      <c r="K2166" s="319"/>
      <c r="L2166" s="292" t="s">
        <v>446</v>
      </c>
      <c r="M2166" s="324"/>
      <c r="N2166" s="294" t="str">
        <f t="shared" si="534"/>
        <v/>
      </c>
      <c r="O2166" s="319"/>
      <c r="P2166" s="296" t="str">
        <f t="shared" si="535"/>
        <v/>
      </c>
      <c r="Q2166" s="552"/>
      <c r="R2166" s="551"/>
      <c r="S2166" s="291"/>
      <c r="T2166" t="str">
        <f t="shared" si="536"/>
        <v>-</v>
      </c>
      <c r="U2166" s="560">
        <f t="shared" si="537"/>
        <v>0</v>
      </c>
      <c r="V2166" s="560">
        <f t="shared" si="538"/>
        <v>0</v>
      </c>
      <c r="W2166" s="560">
        <f t="shared" si="539"/>
        <v>0</v>
      </c>
    </row>
    <row r="2167" spans="1:23" ht="21" customHeight="1">
      <c r="A2167" s="316" t="str">
        <f t="shared" ref="A2167:A2230" si="540">IF(AND(F2167&lt;&gt;"",G2167&lt;&gt;""),LEFT(E2167,5),"")</f>
        <v/>
      </c>
      <c r="B2167" s="316" t="str">
        <f t="shared" ref="B2167:B2230" si="541">IF(AND(F2167&lt;&gt;"",G2167&lt;&gt;""),LEFT(G2167,2),"")</f>
        <v/>
      </c>
      <c r="C2167" s="316" t="str">
        <f>IF(AND(F2167&lt;&gt;"",G2167&lt;&gt;""),COUNT($C$32:C2166)+1,"")</f>
        <v/>
      </c>
      <c r="D2167" s="292" t="str">
        <f t="shared" ref="D2167:D2230" si="542">IF(C2167&lt;&gt;"","LN"&amp;TEXT(C2167,"0000"),"")</f>
        <v/>
      </c>
      <c r="E2167" s="292" t="str">
        <f t="shared" ref="E2167:E2230" si="543">IF(AND(F2167&lt;&gt;"",G2167&lt;&gt;""),LEFT(F2167,7),"")</f>
        <v/>
      </c>
      <c r="F2167" s="316"/>
      <c r="G2167" s="316"/>
      <c r="H2167" s="317"/>
      <c r="I2167" s="316" t="s">
        <v>445</v>
      </c>
      <c r="J2167" s="318"/>
      <c r="K2167" s="319"/>
      <c r="L2167" s="292" t="s">
        <v>446</v>
      </c>
      <c r="M2167" s="324"/>
      <c r="N2167" s="294" t="str">
        <f t="shared" ref="N2167:N2230" si="544">IF(AND(F2167&lt;&gt;"",G2167&lt;&gt;""),K2167*M2167,"")</f>
        <v/>
      </c>
      <c r="O2167" s="319"/>
      <c r="P2167" s="296" t="str">
        <f t="shared" ref="P2167:P2230" si="545">IF(AND(F2167&lt;&gt;"",G2167&lt;&gt;""),N2167*O2167,"")</f>
        <v/>
      </c>
      <c r="Q2167" s="552"/>
      <c r="R2167" s="551"/>
      <c r="S2167" s="291"/>
      <c r="T2167" t="str">
        <f t="shared" ref="T2167:T2230" si="546">IF(AND(F2167&lt;&gt;"",G2167&lt;&gt;""),"ok","-")</f>
        <v>-</v>
      </c>
      <c r="U2167" s="560">
        <f t="shared" ref="U2167:U2230" si="547">MOD(K2167,1)</f>
        <v>0</v>
      </c>
      <c r="V2167" s="560">
        <f t="shared" ref="V2167:V2230" si="548">MOD(M2167,1)</f>
        <v>0</v>
      </c>
      <c r="W2167" s="560">
        <f t="shared" ref="W2167:W2230" si="549">MOD(O2167,1)</f>
        <v>0</v>
      </c>
    </row>
    <row r="2168" spans="1:23" ht="21" customHeight="1">
      <c r="A2168" s="316" t="str">
        <f t="shared" si="540"/>
        <v/>
      </c>
      <c r="B2168" s="316" t="str">
        <f t="shared" si="541"/>
        <v/>
      </c>
      <c r="C2168" s="316" t="str">
        <f>IF(AND(F2168&lt;&gt;"",G2168&lt;&gt;""),COUNT($C$32:C2167)+1,"")</f>
        <v/>
      </c>
      <c r="D2168" s="292" t="str">
        <f t="shared" si="542"/>
        <v/>
      </c>
      <c r="E2168" s="292" t="str">
        <f t="shared" si="543"/>
        <v/>
      </c>
      <c r="F2168" s="316"/>
      <c r="G2168" s="316"/>
      <c r="H2168" s="317"/>
      <c r="I2168" s="316" t="s">
        <v>445</v>
      </c>
      <c r="J2168" s="318"/>
      <c r="K2168" s="319"/>
      <c r="L2168" s="292" t="s">
        <v>446</v>
      </c>
      <c r="M2168" s="324"/>
      <c r="N2168" s="294" t="str">
        <f t="shared" si="544"/>
        <v/>
      </c>
      <c r="O2168" s="319"/>
      <c r="P2168" s="296" t="str">
        <f t="shared" si="545"/>
        <v/>
      </c>
      <c r="Q2168" s="552"/>
      <c r="R2168" s="551"/>
      <c r="S2168" s="291"/>
      <c r="T2168" t="str">
        <f t="shared" si="546"/>
        <v>-</v>
      </c>
      <c r="U2168" s="560">
        <f t="shared" si="547"/>
        <v>0</v>
      </c>
      <c r="V2168" s="560">
        <f t="shared" si="548"/>
        <v>0</v>
      </c>
      <c r="W2168" s="560">
        <f t="shared" si="549"/>
        <v>0</v>
      </c>
    </row>
    <row r="2169" spans="1:23" ht="21" customHeight="1">
      <c r="A2169" s="316" t="str">
        <f t="shared" si="540"/>
        <v/>
      </c>
      <c r="B2169" s="316" t="str">
        <f t="shared" si="541"/>
        <v/>
      </c>
      <c r="C2169" s="316" t="str">
        <f>IF(AND(F2169&lt;&gt;"",G2169&lt;&gt;""),COUNT($C$32:C2168)+1,"")</f>
        <v/>
      </c>
      <c r="D2169" s="292" t="str">
        <f t="shared" si="542"/>
        <v/>
      </c>
      <c r="E2169" s="292" t="str">
        <f t="shared" si="543"/>
        <v/>
      </c>
      <c r="F2169" s="316"/>
      <c r="G2169" s="316"/>
      <c r="H2169" s="317"/>
      <c r="I2169" s="316" t="s">
        <v>445</v>
      </c>
      <c r="J2169" s="318"/>
      <c r="K2169" s="319"/>
      <c r="L2169" s="292" t="s">
        <v>446</v>
      </c>
      <c r="M2169" s="324"/>
      <c r="N2169" s="294" t="str">
        <f t="shared" si="544"/>
        <v/>
      </c>
      <c r="O2169" s="319"/>
      <c r="P2169" s="296" t="str">
        <f t="shared" si="545"/>
        <v/>
      </c>
      <c r="Q2169" s="552"/>
      <c r="R2169" s="551"/>
      <c r="S2169" s="291"/>
      <c r="T2169" t="str">
        <f t="shared" si="546"/>
        <v>-</v>
      </c>
      <c r="U2169" s="560">
        <f t="shared" si="547"/>
        <v>0</v>
      </c>
      <c r="V2169" s="560">
        <f t="shared" si="548"/>
        <v>0</v>
      </c>
      <c r="W2169" s="560">
        <f t="shared" si="549"/>
        <v>0</v>
      </c>
    </row>
    <row r="2170" spans="1:23" ht="21" customHeight="1">
      <c r="A2170" s="316" t="str">
        <f t="shared" si="540"/>
        <v/>
      </c>
      <c r="B2170" s="316" t="str">
        <f t="shared" si="541"/>
        <v/>
      </c>
      <c r="C2170" s="316" t="str">
        <f>IF(AND(F2170&lt;&gt;"",G2170&lt;&gt;""),COUNT($C$32:C2169)+1,"")</f>
        <v/>
      </c>
      <c r="D2170" s="292" t="str">
        <f t="shared" si="542"/>
        <v/>
      </c>
      <c r="E2170" s="292" t="str">
        <f t="shared" si="543"/>
        <v/>
      </c>
      <c r="F2170" s="316"/>
      <c r="G2170" s="316"/>
      <c r="H2170" s="317"/>
      <c r="I2170" s="316" t="s">
        <v>445</v>
      </c>
      <c r="J2170" s="318"/>
      <c r="K2170" s="319"/>
      <c r="L2170" s="292" t="s">
        <v>446</v>
      </c>
      <c r="M2170" s="324"/>
      <c r="N2170" s="294" t="str">
        <f t="shared" si="544"/>
        <v/>
      </c>
      <c r="O2170" s="319"/>
      <c r="P2170" s="296" t="str">
        <f t="shared" si="545"/>
        <v/>
      </c>
      <c r="Q2170" s="552"/>
      <c r="R2170" s="551"/>
      <c r="S2170" s="291"/>
      <c r="T2170" t="str">
        <f t="shared" si="546"/>
        <v>-</v>
      </c>
      <c r="U2170" s="560">
        <f t="shared" si="547"/>
        <v>0</v>
      </c>
      <c r="V2170" s="560">
        <f t="shared" si="548"/>
        <v>0</v>
      </c>
      <c r="W2170" s="560">
        <f t="shared" si="549"/>
        <v>0</v>
      </c>
    </row>
    <row r="2171" spans="1:23" ht="21" customHeight="1">
      <c r="A2171" s="316" t="str">
        <f t="shared" si="540"/>
        <v/>
      </c>
      <c r="B2171" s="316" t="str">
        <f t="shared" si="541"/>
        <v/>
      </c>
      <c r="C2171" s="316" t="str">
        <f>IF(AND(F2171&lt;&gt;"",G2171&lt;&gt;""),COUNT($C$32:C2170)+1,"")</f>
        <v/>
      </c>
      <c r="D2171" s="292" t="str">
        <f t="shared" si="542"/>
        <v/>
      </c>
      <c r="E2171" s="292" t="str">
        <f t="shared" si="543"/>
        <v/>
      </c>
      <c r="F2171" s="316"/>
      <c r="G2171" s="316"/>
      <c r="H2171" s="317"/>
      <c r="I2171" s="316" t="s">
        <v>445</v>
      </c>
      <c r="J2171" s="318"/>
      <c r="K2171" s="319"/>
      <c r="L2171" s="292" t="s">
        <v>446</v>
      </c>
      <c r="M2171" s="324"/>
      <c r="N2171" s="294" t="str">
        <f t="shared" si="544"/>
        <v/>
      </c>
      <c r="O2171" s="319"/>
      <c r="P2171" s="296" t="str">
        <f t="shared" si="545"/>
        <v/>
      </c>
      <c r="Q2171" s="552"/>
      <c r="R2171" s="551"/>
      <c r="S2171" s="291"/>
      <c r="T2171" t="str">
        <f t="shared" si="546"/>
        <v>-</v>
      </c>
      <c r="U2171" s="560">
        <f t="shared" si="547"/>
        <v>0</v>
      </c>
      <c r="V2171" s="560">
        <f t="shared" si="548"/>
        <v>0</v>
      </c>
      <c r="W2171" s="560">
        <f t="shared" si="549"/>
        <v>0</v>
      </c>
    </row>
    <row r="2172" spans="1:23" ht="21" customHeight="1">
      <c r="A2172" s="316" t="str">
        <f t="shared" si="540"/>
        <v/>
      </c>
      <c r="B2172" s="316" t="str">
        <f t="shared" si="541"/>
        <v/>
      </c>
      <c r="C2172" s="316" t="str">
        <f>IF(AND(F2172&lt;&gt;"",G2172&lt;&gt;""),COUNT($C$32:C2171)+1,"")</f>
        <v/>
      </c>
      <c r="D2172" s="292" t="str">
        <f t="shared" si="542"/>
        <v/>
      </c>
      <c r="E2172" s="292" t="str">
        <f t="shared" si="543"/>
        <v/>
      </c>
      <c r="F2172" s="316"/>
      <c r="G2172" s="316"/>
      <c r="H2172" s="317"/>
      <c r="I2172" s="316" t="s">
        <v>445</v>
      </c>
      <c r="J2172" s="318"/>
      <c r="K2172" s="319"/>
      <c r="L2172" s="292" t="s">
        <v>446</v>
      </c>
      <c r="M2172" s="324"/>
      <c r="N2172" s="294" t="str">
        <f t="shared" si="544"/>
        <v/>
      </c>
      <c r="O2172" s="319"/>
      <c r="P2172" s="296" t="str">
        <f t="shared" si="545"/>
        <v/>
      </c>
      <c r="Q2172" s="552"/>
      <c r="R2172" s="551"/>
      <c r="S2172" s="291"/>
      <c r="T2172" t="str">
        <f t="shared" si="546"/>
        <v>-</v>
      </c>
      <c r="U2172" s="560">
        <f t="shared" si="547"/>
        <v>0</v>
      </c>
      <c r="V2172" s="560">
        <f t="shared" si="548"/>
        <v>0</v>
      </c>
      <c r="W2172" s="560">
        <f t="shared" si="549"/>
        <v>0</v>
      </c>
    </row>
    <row r="2173" spans="1:23" ht="21" customHeight="1">
      <c r="A2173" s="316" t="str">
        <f t="shared" si="540"/>
        <v/>
      </c>
      <c r="B2173" s="316" t="str">
        <f t="shared" si="541"/>
        <v/>
      </c>
      <c r="C2173" s="316" t="str">
        <f>IF(AND(F2173&lt;&gt;"",G2173&lt;&gt;""),COUNT($C$32:C2172)+1,"")</f>
        <v/>
      </c>
      <c r="D2173" s="292" t="str">
        <f t="shared" si="542"/>
        <v/>
      </c>
      <c r="E2173" s="292" t="str">
        <f t="shared" si="543"/>
        <v/>
      </c>
      <c r="F2173" s="316"/>
      <c r="G2173" s="316"/>
      <c r="H2173" s="317"/>
      <c r="I2173" s="316" t="s">
        <v>445</v>
      </c>
      <c r="J2173" s="318"/>
      <c r="K2173" s="319"/>
      <c r="L2173" s="292" t="s">
        <v>446</v>
      </c>
      <c r="M2173" s="324"/>
      <c r="N2173" s="294" t="str">
        <f t="shared" si="544"/>
        <v/>
      </c>
      <c r="O2173" s="319"/>
      <c r="P2173" s="296" t="str">
        <f t="shared" si="545"/>
        <v/>
      </c>
      <c r="Q2173" s="552"/>
      <c r="R2173" s="551"/>
      <c r="S2173" s="291"/>
      <c r="T2173" t="str">
        <f t="shared" si="546"/>
        <v>-</v>
      </c>
      <c r="U2173" s="560">
        <f t="shared" si="547"/>
        <v>0</v>
      </c>
      <c r="V2173" s="560">
        <f t="shared" si="548"/>
        <v>0</v>
      </c>
      <c r="W2173" s="560">
        <f t="shared" si="549"/>
        <v>0</v>
      </c>
    </row>
    <row r="2174" spans="1:23" ht="21" customHeight="1">
      <c r="A2174" s="316" t="str">
        <f t="shared" si="540"/>
        <v/>
      </c>
      <c r="B2174" s="316" t="str">
        <f t="shared" si="541"/>
        <v/>
      </c>
      <c r="C2174" s="316" t="str">
        <f>IF(AND(F2174&lt;&gt;"",G2174&lt;&gt;""),COUNT($C$32:C2173)+1,"")</f>
        <v/>
      </c>
      <c r="D2174" s="292" t="str">
        <f t="shared" si="542"/>
        <v/>
      </c>
      <c r="E2174" s="292" t="str">
        <f t="shared" si="543"/>
        <v/>
      </c>
      <c r="F2174" s="316"/>
      <c r="G2174" s="316"/>
      <c r="H2174" s="317"/>
      <c r="I2174" s="316" t="s">
        <v>445</v>
      </c>
      <c r="J2174" s="318"/>
      <c r="K2174" s="319"/>
      <c r="L2174" s="292" t="s">
        <v>446</v>
      </c>
      <c r="M2174" s="324"/>
      <c r="N2174" s="294" t="str">
        <f t="shared" si="544"/>
        <v/>
      </c>
      <c r="O2174" s="319"/>
      <c r="P2174" s="296" t="str">
        <f t="shared" si="545"/>
        <v/>
      </c>
      <c r="Q2174" s="552"/>
      <c r="R2174" s="551"/>
      <c r="S2174" s="291"/>
      <c r="T2174" t="str">
        <f t="shared" si="546"/>
        <v>-</v>
      </c>
      <c r="U2174" s="560">
        <f t="shared" si="547"/>
        <v>0</v>
      </c>
      <c r="V2174" s="560">
        <f t="shared" si="548"/>
        <v>0</v>
      </c>
      <c r="W2174" s="560">
        <f t="shared" si="549"/>
        <v>0</v>
      </c>
    </row>
    <row r="2175" spans="1:23" ht="21" customHeight="1">
      <c r="A2175" s="316" t="str">
        <f t="shared" si="540"/>
        <v/>
      </c>
      <c r="B2175" s="316" t="str">
        <f t="shared" si="541"/>
        <v/>
      </c>
      <c r="C2175" s="316" t="str">
        <f>IF(AND(F2175&lt;&gt;"",G2175&lt;&gt;""),COUNT($C$32:C2174)+1,"")</f>
        <v/>
      </c>
      <c r="D2175" s="292" t="str">
        <f t="shared" si="542"/>
        <v/>
      </c>
      <c r="E2175" s="292" t="str">
        <f t="shared" si="543"/>
        <v/>
      </c>
      <c r="F2175" s="316"/>
      <c r="G2175" s="316"/>
      <c r="H2175" s="317"/>
      <c r="I2175" s="316" t="s">
        <v>445</v>
      </c>
      <c r="J2175" s="318"/>
      <c r="K2175" s="319"/>
      <c r="L2175" s="292" t="s">
        <v>446</v>
      </c>
      <c r="M2175" s="324"/>
      <c r="N2175" s="294" t="str">
        <f t="shared" si="544"/>
        <v/>
      </c>
      <c r="O2175" s="319"/>
      <c r="P2175" s="296" t="str">
        <f t="shared" si="545"/>
        <v/>
      </c>
      <c r="Q2175" s="552"/>
      <c r="R2175" s="551"/>
      <c r="S2175" s="291"/>
      <c r="T2175" t="str">
        <f t="shared" si="546"/>
        <v>-</v>
      </c>
      <c r="U2175" s="560">
        <f t="shared" si="547"/>
        <v>0</v>
      </c>
      <c r="V2175" s="560">
        <f t="shared" si="548"/>
        <v>0</v>
      </c>
      <c r="W2175" s="560">
        <f t="shared" si="549"/>
        <v>0</v>
      </c>
    </row>
    <row r="2176" spans="1:23" ht="21" customHeight="1">
      <c r="A2176" s="316" t="str">
        <f t="shared" si="540"/>
        <v/>
      </c>
      <c r="B2176" s="316" t="str">
        <f t="shared" si="541"/>
        <v/>
      </c>
      <c r="C2176" s="316" t="str">
        <f>IF(AND(F2176&lt;&gt;"",G2176&lt;&gt;""),COUNT($C$32:C2175)+1,"")</f>
        <v/>
      </c>
      <c r="D2176" s="292" t="str">
        <f t="shared" si="542"/>
        <v/>
      </c>
      <c r="E2176" s="292" t="str">
        <f t="shared" si="543"/>
        <v/>
      </c>
      <c r="F2176" s="316"/>
      <c r="G2176" s="316"/>
      <c r="H2176" s="317"/>
      <c r="I2176" s="316" t="s">
        <v>445</v>
      </c>
      <c r="J2176" s="318"/>
      <c r="K2176" s="319"/>
      <c r="L2176" s="292" t="s">
        <v>446</v>
      </c>
      <c r="M2176" s="324"/>
      <c r="N2176" s="294" t="str">
        <f t="shared" si="544"/>
        <v/>
      </c>
      <c r="O2176" s="319"/>
      <c r="P2176" s="296" t="str">
        <f t="shared" si="545"/>
        <v/>
      </c>
      <c r="Q2176" s="552"/>
      <c r="R2176" s="551"/>
      <c r="S2176" s="291"/>
      <c r="T2176" t="str">
        <f t="shared" si="546"/>
        <v>-</v>
      </c>
      <c r="U2176" s="560">
        <f t="shared" si="547"/>
        <v>0</v>
      </c>
      <c r="V2176" s="560">
        <f t="shared" si="548"/>
        <v>0</v>
      </c>
      <c r="W2176" s="560">
        <f t="shared" si="549"/>
        <v>0</v>
      </c>
    </row>
    <row r="2177" spans="1:23" ht="21" customHeight="1">
      <c r="A2177" s="316" t="str">
        <f t="shared" si="540"/>
        <v/>
      </c>
      <c r="B2177" s="316" t="str">
        <f t="shared" si="541"/>
        <v/>
      </c>
      <c r="C2177" s="316" t="str">
        <f>IF(AND(F2177&lt;&gt;"",G2177&lt;&gt;""),COUNT($C$32:C2176)+1,"")</f>
        <v/>
      </c>
      <c r="D2177" s="292" t="str">
        <f t="shared" si="542"/>
        <v/>
      </c>
      <c r="E2177" s="292" t="str">
        <f t="shared" si="543"/>
        <v/>
      </c>
      <c r="F2177" s="316"/>
      <c r="G2177" s="316"/>
      <c r="H2177" s="317"/>
      <c r="I2177" s="316" t="s">
        <v>445</v>
      </c>
      <c r="J2177" s="318"/>
      <c r="K2177" s="319"/>
      <c r="L2177" s="292" t="s">
        <v>446</v>
      </c>
      <c r="M2177" s="324"/>
      <c r="N2177" s="294" t="str">
        <f t="shared" si="544"/>
        <v/>
      </c>
      <c r="O2177" s="319"/>
      <c r="P2177" s="296" t="str">
        <f t="shared" si="545"/>
        <v/>
      </c>
      <c r="Q2177" s="552"/>
      <c r="R2177" s="551"/>
      <c r="S2177" s="291"/>
      <c r="T2177" t="str">
        <f t="shared" si="546"/>
        <v>-</v>
      </c>
      <c r="U2177" s="560">
        <f t="shared" si="547"/>
        <v>0</v>
      </c>
      <c r="V2177" s="560">
        <f t="shared" si="548"/>
        <v>0</v>
      </c>
      <c r="W2177" s="560">
        <f t="shared" si="549"/>
        <v>0</v>
      </c>
    </row>
    <row r="2178" spans="1:23" ht="21" customHeight="1">
      <c r="A2178" s="316" t="str">
        <f t="shared" si="540"/>
        <v/>
      </c>
      <c r="B2178" s="316" t="str">
        <f t="shared" si="541"/>
        <v/>
      </c>
      <c r="C2178" s="316" t="str">
        <f>IF(AND(F2178&lt;&gt;"",G2178&lt;&gt;""),COUNT($C$32:C2177)+1,"")</f>
        <v/>
      </c>
      <c r="D2178" s="292" t="str">
        <f t="shared" si="542"/>
        <v/>
      </c>
      <c r="E2178" s="292" t="str">
        <f t="shared" si="543"/>
        <v/>
      </c>
      <c r="F2178" s="316"/>
      <c r="G2178" s="316"/>
      <c r="H2178" s="317"/>
      <c r="I2178" s="316" t="s">
        <v>445</v>
      </c>
      <c r="J2178" s="318"/>
      <c r="K2178" s="319"/>
      <c r="L2178" s="292" t="s">
        <v>446</v>
      </c>
      <c r="M2178" s="324"/>
      <c r="N2178" s="294" t="str">
        <f t="shared" si="544"/>
        <v/>
      </c>
      <c r="O2178" s="319"/>
      <c r="P2178" s="296" t="str">
        <f t="shared" si="545"/>
        <v/>
      </c>
      <c r="Q2178" s="552"/>
      <c r="R2178" s="551"/>
      <c r="S2178" s="291"/>
      <c r="T2178" t="str">
        <f t="shared" si="546"/>
        <v>-</v>
      </c>
      <c r="U2178" s="560">
        <f t="shared" si="547"/>
        <v>0</v>
      </c>
      <c r="V2178" s="560">
        <f t="shared" si="548"/>
        <v>0</v>
      </c>
      <c r="W2178" s="560">
        <f t="shared" si="549"/>
        <v>0</v>
      </c>
    </row>
    <row r="2179" spans="1:23" ht="21" customHeight="1">
      <c r="A2179" s="316" t="str">
        <f t="shared" si="540"/>
        <v/>
      </c>
      <c r="B2179" s="316" t="str">
        <f t="shared" si="541"/>
        <v/>
      </c>
      <c r="C2179" s="316" t="str">
        <f>IF(AND(F2179&lt;&gt;"",G2179&lt;&gt;""),COUNT($C$32:C2178)+1,"")</f>
        <v/>
      </c>
      <c r="D2179" s="292" t="str">
        <f t="shared" si="542"/>
        <v/>
      </c>
      <c r="E2179" s="292" t="str">
        <f t="shared" si="543"/>
        <v/>
      </c>
      <c r="F2179" s="316"/>
      <c r="G2179" s="316"/>
      <c r="H2179" s="317"/>
      <c r="I2179" s="316" t="s">
        <v>445</v>
      </c>
      <c r="J2179" s="318"/>
      <c r="K2179" s="319"/>
      <c r="L2179" s="292" t="s">
        <v>446</v>
      </c>
      <c r="M2179" s="324"/>
      <c r="N2179" s="294" t="str">
        <f t="shared" si="544"/>
        <v/>
      </c>
      <c r="O2179" s="319"/>
      <c r="P2179" s="296" t="str">
        <f t="shared" si="545"/>
        <v/>
      </c>
      <c r="Q2179" s="552"/>
      <c r="R2179" s="551"/>
      <c r="S2179" s="291"/>
      <c r="T2179" t="str">
        <f t="shared" si="546"/>
        <v>-</v>
      </c>
      <c r="U2179" s="560">
        <f t="shared" si="547"/>
        <v>0</v>
      </c>
      <c r="V2179" s="560">
        <f t="shared" si="548"/>
        <v>0</v>
      </c>
      <c r="W2179" s="560">
        <f t="shared" si="549"/>
        <v>0</v>
      </c>
    </row>
    <row r="2180" spans="1:23" ht="21" customHeight="1">
      <c r="A2180" s="316" t="str">
        <f t="shared" si="540"/>
        <v/>
      </c>
      <c r="B2180" s="316" t="str">
        <f t="shared" si="541"/>
        <v/>
      </c>
      <c r="C2180" s="316" t="str">
        <f>IF(AND(F2180&lt;&gt;"",G2180&lt;&gt;""),COUNT($C$32:C2179)+1,"")</f>
        <v/>
      </c>
      <c r="D2180" s="292" t="str">
        <f t="shared" si="542"/>
        <v/>
      </c>
      <c r="E2180" s="292" t="str">
        <f t="shared" si="543"/>
        <v/>
      </c>
      <c r="F2180" s="316"/>
      <c r="G2180" s="316"/>
      <c r="H2180" s="317"/>
      <c r="I2180" s="316" t="s">
        <v>445</v>
      </c>
      <c r="J2180" s="318"/>
      <c r="K2180" s="319"/>
      <c r="L2180" s="292" t="s">
        <v>446</v>
      </c>
      <c r="M2180" s="324"/>
      <c r="N2180" s="294" t="str">
        <f t="shared" si="544"/>
        <v/>
      </c>
      <c r="O2180" s="319"/>
      <c r="P2180" s="296" t="str">
        <f t="shared" si="545"/>
        <v/>
      </c>
      <c r="Q2180" s="552"/>
      <c r="R2180" s="551"/>
      <c r="S2180" s="291"/>
      <c r="T2180" t="str">
        <f t="shared" si="546"/>
        <v>-</v>
      </c>
      <c r="U2180" s="560">
        <f t="shared" si="547"/>
        <v>0</v>
      </c>
      <c r="V2180" s="560">
        <f t="shared" si="548"/>
        <v>0</v>
      </c>
      <c r="W2180" s="560">
        <f t="shared" si="549"/>
        <v>0</v>
      </c>
    </row>
    <row r="2181" spans="1:23" ht="21" customHeight="1">
      <c r="A2181" s="316" t="str">
        <f t="shared" si="540"/>
        <v/>
      </c>
      <c r="B2181" s="316" t="str">
        <f t="shared" si="541"/>
        <v/>
      </c>
      <c r="C2181" s="316" t="str">
        <f>IF(AND(F2181&lt;&gt;"",G2181&lt;&gt;""),COUNT($C$32:C2180)+1,"")</f>
        <v/>
      </c>
      <c r="D2181" s="292" t="str">
        <f t="shared" si="542"/>
        <v/>
      </c>
      <c r="E2181" s="292" t="str">
        <f t="shared" si="543"/>
        <v/>
      </c>
      <c r="F2181" s="316"/>
      <c r="G2181" s="316"/>
      <c r="H2181" s="317"/>
      <c r="I2181" s="316" t="s">
        <v>445</v>
      </c>
      <c r="J2181" s="318"/>
      <c r="K2181" s="319"/>
      <c r="L2181" s="292" t="s">
        <v>446</v>
      </c>
      <c r="M2181" s="324"/>
      <c r="N2181" s="294" t="str">
        <f t="shared" si="544"/>
        <v/>
      </c>
      <c r="O2181" s="319"/>
      <c r="P2181" s="296" t="str">
        <f t="shared" si="545"/>
        <v/>
      </c>
      <c r="Q2181" s="552"/>
      <c r="R2181" s="551"/>
      <c r="S2181" s="291"/>
      <c r="T2181" t="str">
        <f t="shared" si="546"/>
        <v>-</v>
      </c>
      <c r="U2181" s="560">
        <f t="shared" si="547"/>
        <v>0</v>
      </c>
      <c r="V2181" s="560">
        <f t="shared" si="548"/>
        <v>0</v>
      </c>
      <c r="W2181" s="560">
        <f t="shared" si="549"/>
        <v>0</v>
      </c>
    </row>
    <row r="2182" spans="1:23" ht="21" customHeight="1">
      <c r="A2182" s="316" t="str">
        <f t="shared" si="540"/>
        <v/>
      </c>
      <c r="B2182" s="316" t="str">
        <f t="shared" si="541"/>
        <v/>
      </c>
      <c r="C2182" s="316" t="str">
        <f>IF(AND(F2182&lt;&gt;"",G2182&lt;&gt;""),COUNT($C$32:C2181)+1,"")</f>
        <v/>
      </c>
      <c r="D2182" s="292" t="str">
        <f t="shared" si="542"/>
        <v/>
      </c>
      <c r="E2182" s="292" t="str">
        <f t="shared" si="543"/>
        <v/>
      </c>
      <c r="F2182" s="316"/>
      <c r="G2182" s="316"/>
      <c r="H2182" s="317"/>
      <c r="I2182" s="316" t="s">
        <v>445</v>
      </c>
      <c r="J2182" s="318"/>
      <c r="K2182" s="319"/>
      <c r="L2182" s="292" t="s">
        <v>446</v>
      </c>
      <c r="M2182" s="324"/>
      <c r="N2182" s="294" t="str">
        <f t="shared" si="544"/>
        <v/>
      </c>
      <c r="O2182" s="319"/>
      <c r="P2182" s="296" t="str">
        <f t="shared" si="545"/>
        <v/>
      </c>
      <c r="Q2182" s="552"/>
      <c r="R2182" s="551"/>
      <c r="S2182" s="291"/>
      <c r="T2182" t="str">
        <f t="shared" si="546"/>
        <v>-</v>
      </c>
      <c r="U2182" s="560">
        <f t="shared" si="547"/>
        <v>0</v>
      </c>
      <c r="V2182" s="560">
        <f t="shared" si="548"/>
        <v>0</v>
      </c>
      <c r="W2182" s="560">
        <f t="shared" si="549"/>
        <v>0</v>
      </c>
    </row>
    <row r="2183" spans="1:23" ht="21" customHeight="1">
      <c r="A2183" s="316" t="str">
        <f t="shared" si="540"/>
        <v/>
      </c>
      <c r="B2183" s="316" t="str">
        <f t="shared" si="541"/>
        <v/>
      </c>
      <c r="C2183" s="316" t="str">
        <f>IF(AND(F2183&lt;&gt;"",G2183&lt;&gt;""),COUNT($C$32:C2182)+1,"")</f>
        <v/>
      </c>
      <c r="D2183" s="292" t="str">
        <f t="shared" si="542"/>
        <v/>
      </c>
      <c r="E2183" s="292" t="str">
        <f t="shared" si="543"/>
        <v/>
      </c>
      <c r="F2183" s="316"/>
      <c r="G2183" s="316"/>
      <c r="H2183" s="317"/>
      <c r="I2183" s="316" t="s">
        <v>445</v>
      </c>
      <c r="J2183" s="318"/>
      <c r="K2183" s="319"/>
      <c r="L2183" s="292" t="s">
        <v>446</v>
      </c>
      <c r="M2183" s="324"/>
      <c r="N2183" s="294" t="str">
        <f t="shared" si="544"/>
        <v/>
      </c>
      <c r="O2183" s="319"/>
      <c r="P2183" s="296" t="str">
        <f t="shared" si="545"/>
        <v/>
      </c>
      <c r="Q2183" s="552"/>
      <c r="R2183" s="551"/>
      <c r="S2183" s="291"/>
      <c r="T2183" t="str">
        <f t="shared" si="546"/>
        <v>-</v>
      </c>
      <c r="U2183" s="560">
        <f t="shared" si="547"/>
        <v>0</v>
      </c>
      <c r="V2183" s="560">
        <f t="shared" si="548"/>
        <v>0</v>
      </c>
      <c r="W2183" s="560">
        <f t="shared" si="549"/>
        <v>0</v>
      </c>
    </row>
    <row r="2184" spans="1:23" ht="21" customHeight="1">
      <c r="A2184" s="316" t="str">
        <f t="shared" si="540"/>
        <v/>
      </c>
      <c r="B2184" s="316" t="str">
        <f t="shared" si="541"/>
        <v/>
      </c>
      <c r="C2184" s="316" t="str">
        <f>IF(AND(F2184&lt;&gt;"",G2184&lt;&gt;""),COUNT($C$32:C2183)+1,"")</f>
        <v/>
      </c>
      <c r="D2184" s="292" t="str">
        <f t="shared" si="542"/>
        <v/>
      </c>
      <c r="E2184" s="292" t="str">
        <f t="shared" si="543"/>
        <v/>
      </c>
      <c r="F2184" s="316"/>
      <c r="G2184" s="316"/>
      <c r="H2184" s="317"/>
      <c r="I2184" s="316" t="s">
        <v>445</v>
      </c>
      <c r="J2184" s="318"/>
      <c r="K2184" s="319"/>
      <c r="L2184" s="292" t="s">
        <v>446</v>
      </c>
      <c r="M2184" s="324"/>
      <c r="N2184" s="294" t="str">
        <f t="shared" si="544"/>
        <v/>
      </c>
      <c r="O2184" s="319"/>
      <c r="P2184" s="296" t="str">
        <f t="shared" si="545"/>
        <v/>
      </c>
      <c r="Q2184" s="552"/>
      <c r="R2184" s="551"/>
      <c r="S2184" s="291"/>
      <c r="T2184" t="str">
        <f t="shared" si="546"/>
        <v>-</v>
      </c>
      <c r="U2184" s="560">
        <f t="shared" si="547"/>
        <v>0</v>
      </c>
      <c r="V2184" s="560">
        <f t="shared" si="548"/>
        <v>0</v>
      </c>
      <c r="W2184" s="560">
        <f t="shared" si="549"/>
        <v>0</v>
      </c>
    </row>
    <row r="2185" spans="1:23" ht="21" customHeight="1">
      <c r="A2185" s="316" t="str">
        <f t="shared" si="540"/>
        <v/>
      </c>
      <c r="B2185" s="316" t="str">
        <f t="shared" si="541"/>
        <v/>
      </c>
      <c r="C2185" s="316" t="str">
        <f>IF(AND(F2185&lt;&gt;"",G2185&lt;&gt;""),COUNT($C$32:C2184)+1,"")</f>
        <v/>
      </c>
      <c r="D2185" s="292" t="str">
        <f t="shared" si="542"/>
        <v/>
      </c>
      <c r="E2185" s="292" t="str">
        <f t="shared" si="543"/>
        <v/>
      </c>
      <c r="F2185" s="316"/>
      <c r="G2185" s="316"/>
      <c r="H2185" s="317"/>
      <c r="I2185" s="316" t="s">
        <v>445</v>
      </c>
      <c r="J2185" s="318"/>
      <c r="K2185" s="319"/>
      <c r="L2185" s="292" t="s">
        <v>446</v>
      </c>
      <c r="M2185" s="324"/>
      <c r="N2185" s="294" t="str">
        <f t="shared" si="544"/>
        <v/>
      </c>
      <c r="O2185" s="319"/>
      <c r="P2185" s="296" t="str">
        <f t="shared" si="545"/>
        <v/>
      </c>
      <c r="Q2185" s="552"/>
      <c r="R2185" s="551"/>
      <c r="S2185" s="291"/>
      <c r="T2185" t="str">
        <f t="shared" si="546"/>
        <v>-</v>
      </c>
      <c r="U2185" s="560">
        <f t="shared" si="547"/>
        <v>0</v>
      </c>
      <c r="V2185" s="560">
        <f t="shared" si="548"/>
        <v>0</v>
      </c>
      <c r="W2185" s="560">
        <f t="shared" si="549"/>
        <v>0</v>
      </c>
    </row>
    <row r="2186" spans="1:23" ht="21" customHeight="1">
      <c r="A2186" s="316" t="str">
        <f t="shared" si="540"/>
        <v/>
      </c>
      <c r="B2186" s="316" t="str">
        <f t="shared" si="541"/>
        <v/>
      </c>
      <c r="C2186" s="316" t="str">
        <f>IF(AND(F2186&lt;&gt;"",G2186&lt;&gt;""),COUNT($C$32:C2185)+1,"")</f>
        <v/>
      </c>
      <c r="D2186" s="292" t="str">
        <f t="shared" si="542"/>
        <v/>
      </c>
      <c r="E2186" s="292" t="str">
        <f t="shared" si="543"/>
        <v/>
      </c>
      <c r="F2186" s="316"/>
      <c r="G2186" s="316"/>
      <c r="H2186" s="317"/>
      <c r="I2186" s="316" t="s">
        <v>445</v>
      </c>
      <c r="J2186" s="318"/>
      <c r="K2186" s="319"/>
      <c r="L2186" s="292" t="s">
        <v>446</v>
      </c>
      <c r="M2186" s="324"/>
      <c r="N2186" s="294" t="str">
        <f t="shared" si="544"/>
        <v/>
      </c>
      <c r="O2186" s="319"/>
      <c r="P2186" s="296" t="str">
        <f t="shared" si="545"/>
        <v/>
      </c>
      <c r="Q2186" s="552"/>
      <c r="R2186" s="551"/>
      <c r="S2186" s="291"/>
      <c r="T2186" t="str">
        <f t="shared" si="546"/>
        <v>-</v>
      </c>
      <c r="U2186" s="560">
        <f t="shared" si="547"/>
        <v>0</v>
      </c>
      <c r="V2186" s="560">
        <f t="shared" si="548"/>
        <v>0</v>
      </c>
      <c r="W2186" s="560">
        <f t="shared" si="549"/>
        <v>0</v>
      </c>
    </row>
    <row r="2187" spans="1:23" ht="21" customHeight="1">
      <c r="A2187" s="316" t="str">
        <f t="shared" si="540"/>
        <v/>
      </c>
      <c r="B2187" s="316" t="str">
        <f t="shared" si="541"/>
        <v/>
      </c>
      <c r="C2187" s="316" t="str">
        <f>IF(AND(F2187&lt;&gt;"",G2187&lt;&gt;""),COUNT($C$32:C2186)+1,"")</f>
        <v/>
      </c>
      <c r="D2187" s="292" t="str">
        <f t="shared" si="542"/>
        <v/>
      </c>
      <c r="E2187" s="292" t="str">
        <f t="shared" si="543"/>
        <v/>
      </c>
      <c r="F2187" s="316"/>
      <c r="G2187" s="316"/>
      <c r="H2187" s="317"/>
      <c r="I2187" s="316" t="s">
        <v>445</v>
      </c>
      <c r="J2187" s="318"/>
      <c r="K2187" s="319"/>
      <c r="L2187" s="292" t="s">
        <v>446</v>
      </c>
      <c r="M2187" s="324"/>
      <c r="N2187" s="294" t="str">
        <f t="shared" si="544"/>
        <v/>
      </c>
      <c r="O2187" s="319"/>
      <c r="P2187" s="296" t="str">
        <f t="shared" si="545"/>
        <v/>
      </c>
      <c r="Q2187" s="552"/>
      <c r="R2187" s="551"/>
      <c r="S2187" s="291"/>
      <c r="T2187" t="str">
        <f t="shared" si="546"/>
        <v>-</v>
      </c>
      <c r="U2187" s="560">
        <f t="shared" si="547"/>
        <v>0</v>
      </c>
      <c r="V2187" s="560">
        <f t="shared" si="548"/>
        <v>0</v>
      </c>
      <c r="W2187" s="560">
        <f t="shared" si="549"/>
        <v>0</v>
      </c>
    </row>
    <row r="2188" spans="1:23" ht="21" customHeight="1">
      <c r="A2188" s="316" t="str">
        <f t="shared" si="540"/>
        <v/>
      </c>
      <c r="B2188" s="316" t="str">
        <f t="shared" si="541"/>
        <v/>
      </c>
      <c r="C2188" s="316" t="str">
        <f>IF(AND(F2188&lt;&gt;"",G2188&lt;&gt;""),COUNT($C$32:C2187)+1,"")</f>
        <v/>
      </c>
      <c r="D2188" s="292" t="str">
        <f t="shared" si="542"/>
        <v/>
      </c>
      <c r="E2188" s="292" t="str">
        <f t="shared" si="543"/>
        <v/>
      </c>
      <c r="F2188" s="316"/>
      <c r="G2188" s="316"/>
      <c r="H2188" s="317"/>
      <c r="I2188" s="316" t="s">
        <v>445</v>
      </c>
      <c r="J2188" s="318"/>
      <c r="K2188" s="319"/>
      <c r="L2188" s="292" t="s">
        <v>446</v>
      </c>
      <c r="M2188" s="324"/>
      <c r="N2188" s="294" t="str">
        <f t="shared" si="544"/>
        <v/>
      </c>
      <c r="O2188" s="319"/>
      <c r="P2188" s="296" t="str">
        <f t="shared" si="545"/>
        <v/>
      </c>
      <c r="Q2188" s="552"/>
      <c r="R2188" s="551"/>
      <c r="S2188" s="291"/>
      <c r="T2188" t="str">
        <f t="shared" si="546"/>
        <v>-</v>
      </c>
      <c r="U2188" s="560">
        <f t="shared" si="547"/>
        <v>0</v>
      </c>
      <c r="V2188" s="560">
        <f t="shared" si="548"/>
        <v>0</v>
      </c>
      <c r="W2188" s="560">
        <f t="shared" si="549"/>
        <v>0</v>
      </c>
    </row>
    <row r="2189" spans="1:23" ht="21" customHeight="1">
      <c r="A2189" s="316" t="str">
        <f t="shared" si="540"/>
        <v/>
      </c>
      <c r="B2189" s="316" t="str">
        <f t="shared" si="541"/>
        <v/>
      </c>
      <c r="C2189" s="316" t="str">
        <f>IF(AND(F2189&lt;&gt;"",G2189&lt;&gt;""),COUNT($C$32:C2188)+1,"")</f>
        <v/>
      </c>
      <c r="D2189" s="292" t="str">
        <f t="shared" si="542"/>
        <v/>
      </c>
      <c r="E2189" s="292" t="str">
        <f t="shared" si="543"/>
        <v/>
      </c>
      <c r="F2189" s="316"/>
      <c r="G2189" s="316"/>
      <c r="H2189" s="317"/>
      <c r="I2189" s="316" t="s">
        <v>445</v>
      </c>
      <c r="J2189" s="318"/>
      <c r="K2189" s="319"/>
      <c r="L2189" s="292" t="s">
        <v>446</v>
      </c>
      <c r="M2189" s="324"/>
      <c r="N2189" s="294" t="str">
        <f t="shared" si="544"/>
        <v/>
      </c>
      <c r="O2189" s="319"/>
      <c r="P2189" s="296" t="str">
        <f t="shared" si="545"/>
        <v/>
      </c>
      <c r="Q2189" s="552"/>
      <c r="R2189" s="551"/>
      <c r="S2189" s="291"/>
      <c r="T2189" t="str">
        <f t="shared" si="546"/>
        <v>-</v>
      </c>
      <c r="U2189" s="560">
        <f t="shared" si="547"/>
        <v>0</v>
      </c>
      <c r="V2189" s="560">
        <f t="shared" si="548"/>
        <v>0</v>
      </c>
      <c r="W2189" s="560">
        <f t="shared" si="549"/>
        <v>0</v>
      </c>
    </row>
    <row r="2190" spans="1:23" ht="21" customHeight="1">
      <c r="A2190" s="316" t="str">
        <f t="shared" si="540"/>
        <v/>
      </c>
      <c r="B2190" s="316" t="str">
        <f t="shared" si="541"/>
        <v/>
      </c>
      <c r="C2190" s="316" t="str">
        <f>IF(AND(F2190&lt;&gt;"",G2190&lt;&gt;""),COUNT($C$32:C2189)+1,"")</f>
        <v/>
      </c>
      <c r="D2190" s="292" t="str">
        <f t="shared" si="542"/>
        <v/>
      </c>
      <c r="E2190" s="292" t="str">
        <f t="shared" si="543"/>
        <v/>
      </c>
      <c r="F2190" s="316"/>
      <c r="G2190" s="316"/>
      <c r="H2190" s="317"/>
      <c r="I2190" s="316" t="s">
        <v>445</v>
      </c>
      <c r="J2190" s="318"/>
      <c r="K2190" s="319"/>
      <c r="L2190" s="292" t="s">
        <v>446</v>
      </c>
      <c r="M2190" s="324"/>
      <c r="N2190" s="294" t="str">
        <f t="shared" si="544"/>
        <v/>
      </c>
      <c r="O2190" s="319"/>
      <c r="P2190" s="296" t="str">
        <f t="shared" si="545"/>
        <v/>
      </c>
      <c r="Q2190" s="552"/>
      <c r="R2190" s="551"/>
      <c r="S2190" s="291"/>
      <c r="T2190" t="str">
        <f t="shared" si="546"/>
        <v>-</v>
      </c>
      <c r="U2190" s="560">
        <f t="shared" si="547"/>
        <v>0</v>
      </c>
      <c r="V2190" s="560">
        <f t="shared" si="548"/>
        <v>0</v>
      </c>
      <c r="W2190" s="560">
        <f t="shared" si="549"/>
        <v>0</v>
      </c>
    </row>
    <row r="2191" spans="1:23" ht="21" customHeight="1">
      <c r="A2191" s="316" t="str">
        <f t="shared" si="540"/>
        <v/>
      </c>
      <c r="B2191" s="316" t="str">
        <f t="shared" si="541"/>
        <v/>
      </c>
      <c r="C2191" s="316" t="str">
        <f>IF(AND(F2191&lt;&gt;"",G2191&lt;&gt;""),COUNT($C$32:C2190)+1,"")</f>
        <v/>
      </c>
      <c r="D2191" s="292" t="str">
        <f t="shared" si="542"/>
        <v/>
      </c>
      <c r="E2191" s="292" t="str">
        <f t="shared" si="543"/>
        <v/>
      </c>
      <c r="F2191" s="316"/>
      <c r="G2191" s="316"/>
      <c r="H2191" s="317"/>
      <c r="I2191" s="316" t="s">
        <v>445</v>
      </c>
      <c r="J2191" s="318"/>
      <c r="K2191" s="319"/>
      <c r="L2191" s="292" t="s">
        <v>446</v>
      </c>
      <c r="M2191" s="324"/>
      <c r="N2191" s="294" t="str">
        <f t="shared" si="544"/>
        <v/>
      </c>
      <c r="O2191" s="319"/>
      <c r="P2191" s="296" t="str">
        <f t="shared" si="545"/>
        <v/>
      </c>
      <c r="Q2191" s="552"/>
      <c r="R2191" s="551"/>
      <c r="S2191" s="291"/>
      <c r="T2191" t="str">
        <f t="shared" si="546"/>
        <v>-</v>
      </c>
      <c r="U2191" s="560">
        <f t="shared" si="547"/>
        <v>0</v>
      </c>
      <c r="V2191" s="560">
        <f t="shared" si="548"/>
        <v>0</v>
      </c>
      <c r="W2191" s="560">
        <f t="shared" si="549"/>
        <v>0</v>
      </c>
    </row>
    <row r="2192" spans="1:23" ht="21" customHeight="1">
      <c r="A2192" s="316" t="str">
        <f t="shared" si="540"/>
        <v/>
      </c>
      <c r="B2192" s="316" t="str">
        <f t="shared" si="541"/>
        <v/>
      </c>
      <c r="C2192" s="316" t="str">
        <f>IF(AND(F2192&lt;&gt;"",G2192&lt;&gt;""),COUNT($C$32:C2191)+1,"")</f>
        <v/>
      </c>
      <c r="D2192" s="292" t="str">
        <f t="shared" si="542"/>
        <v/>
      </c>
      <c r="E2192" s="292" t="str">
        <f t="shared" si="543"/>
        <v/>
      </c>
      <c r="F2192" s="316"/>
      <c r="G2192" s="316"/>
      <c r="H2192" s="317"/>
      <c r="I2192" s="316" t="s">
        <v>445</v>
      </c>
      <c r="J2192" s="318"/>
      <c r="K2192" s="319"/>
      <c r="L2192" s="292" t="s">
        <v>446</v>
      </c>
      <c r="M2192" s="324"/>
      <c r="N2192" s="294" t="str">
        <f t="shared" si="544"/>
        <v/>
      </c>
      <c r="O2192" s="319"/>
      <c r="P2192" s="296" t="str">
        <f t="shared" si="545"/>
        <v/>
      </c>
      <c r="Q2192" s="552"/>
      <c r="R2192" s="551"/>
      <c r="S2192" s="291"/>
      <c r="T2192" t="str">
        <f t="shared" si="546"/>
        <v>-</v>
      </c>
      <c r="U2192" s="560">
        <f t="shared" si="547"/>
        <v>0</v>
      </c>
      <c r="V2192" s="560">
        <f t="shared" si="548"/>
        <v>0</v>
      </c>
      <c r="W2192" s="560">
        <f t="shared" si="549"/>
        <v>0</v>
      </c>
    </row>
    <row r="2193" spans="1:23" ht="21" customHeight="1">
      <c r="A2193" s="316" t="str">
        <f t="shared" si="540"/>
        <v/>
      </c>
      <c r="B2193" s="316" t="str">
        <f t="shared" si="541"/>
        <v/>
      </c>
      <c r="C2193" s="316" t="str">
        <f>IF(AND(F2193&lt;&gt;"",G2193&lt;&gt;""),COUNT($C$32:C2192)+1,"")</f>
        <v/>
      </c>
      <c r="D2193" s="292" t="str">
        <f t="shared" si="542"/>
        <v/>
      </c>
      <c r="E2193" s="292" t="str">
        <f t="shared" si="543"/>
        <v/>
      </c>
      <c r="F2193" s="316"/>
      <c r="G2193" s="316"/>
      <c r="H2193" s="317"/>
      <c r="I2193" s="316" t="s">
        <v>445</v>
      </c>
      <c r="J2193" s="318"/>
      <c r="K2193" s="319"/>
      <c r="L2193" s="292" t="s">
        <v>446</v>
      </c>
      <c r="M2193" s="324"/>
      <c r="N2193" s="294" t="str">
        <f t="shared" si="544"/>
        <v/>
      </c>
      <c r="O2193" s="319"/>
      <c r="P2193" s="296" t="str">
        <f t="shared" si="545"/>
        <v/>
      </c>
      <c r="Q2193" s="552"/>
      <c r="R2193" s="551"/>
      <c r="S2193" s="291"/>
      <c r="T2193" t="str">
        <f t="shared" si="546"/>
        <v>-</v>
      </c>
      <c r="U2193" s="560">
        <f t="shared" si="547"/>
        <v>0</v>
      </c>
      <c r="V2193" s="560">
        <f t="shared" si="548"/>
        <v>0</v>
      </c>
      <c r="W2193" s="560">
        <f t="shared" si="549"/>
        <v>0</v>
      </c>
    </row>
    <row r="2194" spans="1:23" ht="21" customHeight="1">
      <c r="A2194" s="316" t="str">
        <f t="shared" si="540"/>
        <v/>
      </c>
      <c r="B2194" s="316" t="str">
        <f t="shared" si="541"/>
        <v/>
      </c>
      <c r="C2194" s="316" t="str">
        <f>IF(AND(F2194&lt;&gt;"",G2194&lt;&gt;""),COUNT($C$32:C2193)+1,"")</f>
        <v/>
      </c>
      <c r="D2194" s="292" t="str">
        <f t="shared" si="542"/>
        <v/>
      </c>
      <c r="E2194" s="292" t="str">
        <f t="shared" si="543"/>
        <v/>
      </c>
      <c r="F2194" s="316"/>
      <c r="G2194" s="316"/>
      <c r="H2194" s="317"/>
      <c r="I2194" s="316" t="s">
        <v>445</v>
      </c>
      <c r="J2194" s="318"/>
      <c r="K2194" s="319"/>
      <c r="L2194" s="292" t="s">
        <v>446</v>
      </c>
      <c r="M2194" s="324"/>
      <c r="N2194" s="294" t="str">
        <f t="shared" si="544"/>
        <v/>
      </c>
      <c r="O2194" s="319"/>
      <c r="P2194" s="296" t="str">
        <f t="shared" si="545"/>
        <v/>
      </c>
      <c r="Q2194" s="552"/>
      <c r="R2194" s="551"/>
      <c r="S2194" s="291"/>
      <c r="T2194" t="str">
        <f t="shared" si="546"/>
        <v>-</v>
      </c>
      <c r="U2194" s="560">
        <f t="shared" si="547"/>
        <v>0</v>
      </c>
      <c r="V2194" s="560">
        <f t="shared" si="548"/>
        <v>0</v>
      </c>
      <c r="W2194" s="560">
        <f t="shared" si="549"/>
        <v>0</v>
      </c>
    </row>
    <row r="2195" spans="1:23" ht="21" customHeight="1">
      <c r="A2195" s="316" t="str">
        <f t="shared" si="540"/>
        <v/>
      </c>
      <c r="B2195" s="316" t="str">
        <f t="shared" si="541"/>
        <v/>
      </c>
      <c r="C2195" s="316" t="str">
        <f>IF(AND(F2195&lt;&gt;"",G2195&lt;&gt;""),COUNT($C$32:C2194)+1,"")</f>
        <v/>
      </c>
      <c r="D2195" s="292" t="str">
        <f t="shared" si="542"/>
        <v/>
      </c>
      <c r="E2195" s="292" t="str">
        <f t="shared" si="543"/>
        <v/>
      </c>
      <c r="F2195" s="316"/>
      <c r="G2195" s="316"/>
      <c r="H2195" s="317"/>
      <c r="I2195" s="316" t="s">
        <v>445</v>
      </c>
      <c r="J2195" s="318"/>
      <c r="K2195" s="319"/>
      <c r="L2195" s="292" t="s">
        <v>446</v>
      </c>
      <c r="M2195" s="324"/>
      <c r="N2195" s="294" t="str">
        <f t="shared" si="544"/>
        <v/>
      </c>
      <c r="O2195" s="319"/>
      <c r="P2195" s="296" t="str">
        <f t="shared" si="545"/>
        <v/>
      </c>
      <c r="Q2195" s="552"/>
      <c r="R2195" s="551"/>
      <c r="S2195" s="291"/>
      <c r="T2195" t="str">
        <f t="shared" si="546"/>
        <v>-</v>
      </c>
      <c r="U2195" s="560">
        <f t="shared" si="547"/>
        <v>0</v>
      </c>
      <c r="V2195" s="560">
        <f t="shared" si="548"/>
        <v>0</v>
      </c>
      <c r="W2195" s="560">
        <f t="shared" si="549"/>
        <v>0</v>
      </c>
    </row>
    <row r="2196" spans="1:23" ht="21" customHeight="1">
      <c r="A2196" s="316" t="str">
        <f t="shared" si="540"/>
        <v/>
      </c>
      <c r="B2196" s="316" t="str">
        <f t="shared" si="541"/>
        <v/>
      </c>
      <c r="C2196" s="316" t="str">
        <f>IF(AND(F2196&lt;&gt;"",G2196&lt;&gt;""),COUNT($C$32:C2195)+1,"")</f>
        <v/>
      </c>
      <c r="D2196" s="292" t="str">
        <f t="shared" si="542"/>
        <v/>
      </c>
      <c r="E2196" s="292" t="str">
        <f t="shared" si="543"/>
        <v/>
      </c>
      <c r="F2196" s="316"/>
      <c r="G2196" s="316"/>
      <c r="H2196" s="317"/>
      <c r="I2196" s="316" t="s">
        <v>445</v>
      </c>
      <c r="J2196" s="318"/>
      <c r="K2196" s="319"/>
      <c r="L2196" s="292" t="s">
        <v>446</v>
      </c>
      <c r="M2196" s="324"/>
      <c r="N2196" s="294" t="str">
        <f t="shared" si="544"/>
        <v/>
      </c>
      <c r="O2196" s="319"/>
      <c r="P2196" s="296" t="str">
        <f t="shared" si="545"/>
        <v/>
      </c>
      <c r="Q2196" s="552"/>
      <c r="R2196" s="551"/>
      <c r="S2196" s="291"/>
      <c r="T2196" t="str">
        <f t="shared" si="546"/>
        <v>-</v>
      </c>
      <c r="U2196" s="560">
        <f t="shared" si="547"/>
        <v>0</v>
      </c>
      <c r="V2196" s="560">
        <f t="shared" si="548"/>
        <v>0</v>
      </c>
      <c r="W2196" s="560">
        <f t="shared" si="549"/>
        <v>0</v>
      </c>
    </row>
    <row r="2197" spans="1:23" ht="21" customHeight="1">
      <c r="A2197" s="316" t="str">
        <f t="shared" si="540"/>
        <v/>
      </c>
      <c r="B2197" s="316" t="str">
        <f t="shared" si="541"/>
        <v/>
      </c>
      <c r="C2197" s="316" t="str">
        <f>IF(AND(F2197&lt;&gt;"",G2197&lt;&gt;""),COUNT($C$32:C2196)+1,"")</f>
        <v/>
      </c>
      <c r="D2197" s="292" t="str">
        <f t="shared" si="542"/>
        <v/>
      </c>
      <c r="E2197" s="292" t="str">
        <f t="shared" si="543"/>
        <v/>
      </c>
      <c r="F2197" s="316"/>
      <c r="G2197" s="316"/>
      <c r="H2197" s="317"/>
      <c r="I2197" s="316" t="s">
        <v>445</v>
      </c>
      <c r="J2197" s="318"/>
      <c r="K2197" s="319"/>
      <c r="L2197" s="292" t="s">
        <v>446</v>
      </c>
      <c r="M2197" s="324"/>
      <c r="N2197" s="294" t="str">
        <f t="shared" si="544"/>
        <v/>
      </c>
      <c r="O2197" s="319"/>
      <c r="P2197" s="296" t="str">
        <f t="shared" si="545"/>
        <v/>
      </c>
      <c r="Q2197" s="552"/>
      <c r="R2197" s="551"/>
      <c r="S2197" s="291"/>
      <c r="T2197" t="str">
        <f t="shared" si="546"/>
        <v>-</v>
      </c>
      <c r="U2197" s="560">
        <f t="shared" si="547"/>
        <v>0</v>
      </c>
      <c r="V2197" s="560">
        <f t="shared" si="548"/>
        <v>0</v>
      </c>
      <c r="W2197" s="560">
        <f t="shared" si="549"/>
        <v>0</v>
      </c>
    </row>
    <row r="2198" spans="1:23" ht="21" customHeight="1">
      <c r="A2198" s="316" t="str">
        <f t="shared" si="540"/>
        <v/>
      </c>
      <c r="B2198" s="316" t="str">
        <f t="shared" si="541"/>
        <v/>
      </c>
      <c r="C2198" s="316" t="str">
        <f>IF(AND(F2198&lt;&gt;"",G2198&lt;&gt;""),COUNT($C$32:C2197)+1,"")</f>
        <v/>
      </c>
      <c r="D2198" s="292" t="str">
        <f t="shared" si="542"/>
        <v/>
      </c>
      <c r="E2198" s="292" t="str">
        <f t="shared" si="543"/>
        <v/>
      </c>
      <c r="F2198" s="316"/>
      <c r="G2198" s="316"/>
      <c r="H2198" s="317"/>
      <c r="I2198" s="316" t="s">
        <v>445</v>
      </c>
      <c r="J2198" s="318"/>
      <c r="K2198" s="319"/>
      <c r="L2198" s="292" t="s">
        <v>446</v>
      </c>
      <c r="M2198" s="324"/>
      <c r="N2198" s="294" t="str">
        <f t="shared" si="544"/>
        <v/>
      </c>
      <c r="O2198" s="319"/>
      <c r="P2198" s="296" t="str">
        <f t="shared" si="545"/>
        <v/>
      </c>
      <c r="Q2198" s="552"/>
      <c r="R2198" s="551"/>
      <c r="S2198" s="291"/>
      <c r="T2198" t="str">
        <f t="shared" si="546"/>
        <v>-</v>
      </c>
      <c r="U2198" s="560">
        <f t="shared" si="547"/>
        <v>0</v>
      </c>
      <c r="V2198" s="560">
        <f t="shared" si="548"/>
        <v>0</v>
      </c>
      <c r="W2198" s="560">
        <f t="shared" si="549"/>
        <v>0</v>
      </c>
    </row>
    <row r="2199" spans="1:23" ht="21" customHeight="1">
      <c r="A2199" s="316" t="str">
        <f t="shared" si="540"/>
        <v/>
      </c>
      <c r="B2199" s="316" t="str">
        <f t="shared" si="541"/>
        <v/>
      </c>
      <c r="C2199" s="316" t="str">
        <f>IF(AND(F2199&lt;&gt;"",G2199&lt;&gt;""),COUNT($C$32:C2198)+1,"")</f>
        <v/>
      </c>
      <c r="D2199" s="292" t="str">
        <f t="shared" si="542"/>
        <v/>
      </c>
      <c r="E2199" s="292" t="str">
        <f t="shared" si="543"/>
        <v/>
      </c>
      <c r="F2199" s="316"/>
      <c r="G2199" s="316"/>
      <c r="H2199" s="317"/>
      <c r="I2199" s="316" t="s">
        <v>445</v>
      </c>
      <c r="J2199" s="318"/>
      <c r="K2199" s="319"/>
      <c r="L2199" s="292" t="s">
        <v>446</v>
      </c>
      <c r="M2199" s="324"/>
      <c r="N2199" s="294" t="str">
        <f t="shared" si="544"/>
        <v/>
      </c>
      <c r="O2199" s="319"/>
      <c r="P2199" s="296" t="str">
        <f t="shared" si="545"/>
        <v/>
      </c>
      <c r="Q2199" s="552"/>
      <c r="R2199" s="551"/>
      <c r="S2199" s="291"/>
      <c r="T2199" t="str">
        <f t="shared" si="546"/>
        <v>-</v>
      </c>
      <c r="U2199" s="560">
        <f t="shared" si="547"/>
        <v>0</v>
      </c>
      <c r="V2199" s="560">
        <f t="shared" si="548"/>
        <v>0</v>
      </c>
      <c r="W2199" s="560">
        <f t="shared" si="549"/>
        <v>0</v>
      </c>
    </row>
    <row r="2200" spans="1:23" ht="21" customHeight="1">
      <c r="A2200" s="316" t="str">
        <f t="shared" si="540"/>
        <v/>
      </c>
      <c r="B2200" s="316" t="str">
        <f t="shared" si="541"/>
        <v/>
      </c>
      <c r="C2200" s="316" t="str">
        <f>IF(AND(F2200&lt;&gt;"",G2200&lt;&gt;""),COUNT($C$32:C2199)+1,"")</f>
        <v/>
      </c>
      <c r="D2200" s="292" t="str">
        <f t="shared" si="542"/>
        <v/>
      </c>
      <c r="E2200" s="292" t="str">
        <f t="shared" si="543"/>
        <v/>
      </c>
      <c r="F2200" s="316"/>
      <c r="G2200" s="316"/>
      <c r="H2200" s="317"/>
      <c r="I2200" s="316" t="s">
        <v>445</v>
      </c>
      <c r="J2200" s="318"/>
      <c r="K2200" s="319"/>
      <c r="L2200" s="292" t="s">
        <v>446</v>
      </c>
      <c r="M2200" s="324"/>
      <c r="N2200" s="294" t="str">
        <f t="shared" si="544"/>
        <v/>
      </c>
      <c r="O2200" s="319"/>
      <c r="P2200" s="296" t="str">
        <f t="shared" si="545"/>
        <v/>
      </c>
      <c r="Q2200" s="552"/>
      <c r="R2200" s="551"/>
      <c r="S2200" s="291"/>
      <c r="T2200" t="str">
        <f t="shared" si="546"/>
        <v>-</v>
      </c>
      <c r="U2200" s="560">
        <f t="shared" si="547"/>
        <v>0</v>
      </c>
      <c r="V2200" s="560">
        <f t="shared" si="548"/>
        <v>0</v>
      </c>
      <c r="W2200" s="560">
        <f t="shared" si="549"/>
        <v>0</v>
      </c>
    </row>
    <row r="2201" spans="1:23" ht="21" customHeight="1">
      <c r="A2201" s="316" t="str">
        <f t="shared" si="540"/>
        <v/>
      </c>
      <c r="B2201" s="316" t="str">
        <f t="shared" si="541"/>
        <v/>
      </c>
      <c r="C2201" s="316" t="str">
        <f>IF(AND(F2201&lt;&gt;"",G2201&lt;&gt;""),COUNT($C$32:C2200)+1,"")</f>
        <v/>
      </c>
      <c r="D2201" s="292" t="str">
        <f t="shared" si="542"/>
        <v/>
      </c>
      <c r="E2201" s="292" t="str">
        <f t="shared" si="543"/>
        <v/>
      </c>
      <c r="F2201" s="316"/>
      <c r="G2201" s="316"/>
      <c r="H2201" s="317"/>
      <c r="I2201" s="316" t="s">
        <v>445</v>
      </c>
      <c r="J2201" s="318"/>
      <c r="K2201" s="319"/>
      <c r="L2201" s="292" t="s">
        <v>446</v>
      </c>
      <c r="M2201" s="324"/>
      <c r="N2201" s="294" t="str">
        <f t="shared" si="544"/>
        <v/>
      </c>
      <c r="O2201" s="319"/>
      <c r="P2201" s="296" t="str">
        <f t="shared" si="545"/>
        <v/>
      </c>
      <c r="Q2201" s="552"/>
      <c r="R2201" s="551"/>
      <c r="S2201" s="291"/>
      <c r="T2201" t="str">
        <f t="shared" si="546"/>
        <v>-</v>
      </c>
      <c r="U2201" s="560">
        <f t="shared" si="547"/>
        <v>0</v>
      </c>
      <c r="V2201" s="560">
        <f t="shared" si="548"/>
        <v>0</v>
      </c>
      <c r="W2201" s="560">
        <f t="shared" si="549"/>
        <v>0</v>
      </c>
    </row>
    <row r="2202" spans="1:23" ht="21" customHeight="1">
      <c r="A2202" s="316" t="str">
        <f t="shared" si="540"/>
        <v/>
      </c>
      <c r="B2202" s="316" t="str">
        <f t="shared" si="541"/>
        <v/>
      </c>
      <c r="C2202" s="316" t="str">
        <f>IF(AND(F2202&lt;&gt;"",G2202&lt;&gt;""),COUNT($C$32:C2201)+1,"")</f>
        <v/>
      </c>
      <c r="D2202" s="292" t="str">
        <f t="shared" si="542"/>
        <v/>
      </c>
      <c r="E2202" s="292" t="str">
        <f t="shared" si="543"/>
        <v/>
      </c>
      <c r="F2202" s="316"/>
      <c r="G2202" s="316"/>
      <c r="H2202" s="317"/>
      <c r="I2202" s="316" t="s">
        <v>445</v>
      </c>
      <c r="J2202" s="318"/>
      <c r="K2202" s="319"/>
      <c r="L2202" s="292" t="s">
        <v>446</v>
      </c>
      <c r="M2202" s="324"/>
      <c r="N2202" s="294" t="str">
        <f t="shared" si="544"/>
        <v/>
      </c>
      <c r="O2202" s="319"/>
      <c r="P2202" s="296" t="str">
        <f t="shared" si="545"/>
        <v/>
      </c>
      <c r="Q2202" s="552"/>
      <c r="R2202" s="551"/>
      <c r="S2202" s="291"/>
      <c r="T2202" t="str">
        <f t="shared" si="546"/>
        <v>-</v>
      </c>
      <c r="U2202" s="560">
        <f t="shared" si="547"/>
        <v>0</v>
      </c>
      <c r="V2202" s="560">
        <f t="shared" si="548"/>
        <v>0</v>
      </c>
      <c r="W2202" s="560">
        <f t="shared" si="549"/>
        <v>0</v>
      </c>
    </row>
    <row r="2203" spans="1:23" ht="21" customHeight="1">
      <c r="A2203" s="316" t="str">
        <f t="shared" si="540"/>
        <v/>
      </c>
      <c r="B2203" s="316" t="str">
        <f t="shared" si="541"/>
        <v/>
      </c>
      <c r="C2203" s="316" t="str">
        <f>IF(AND(F2203&lt;&gt;"",G2203&lt;&gt;""),COUNT($C$32:C2202)+1,"")</f>
        <v/>
      </c>
      <c r="D2203" s="292" t="str">
        <f t="shared" si="542"/>
        <v/>
      </c>
      <c r="E2203" s="292" t="str">
        <f t="shared" si="543"/>
        <v/>
      </c>
      <c r="F2203" s="316"/>
      <c r="G2203" s="316"/>
      <c r="H2203" s="317"/>
      <c r="I2203" s="316" t="s">
        <v>445</v>
      </c>
      <c r="J2203" s="318"/>
      <c r="K2203" s="319"/>
      <c r="L2203" s="292" t="s">
        <v>446</v>
      </c>
      <c r="M2203" s="324"/>
      <c r="N2203" s="294" t="str">
        <f t="shared" si="544"/>
        <v/>
      </c>
      <c r="O2203" s="319"/>
      <c r="P2203" s="296" t="str">
        <f t="shared" si="545"/>
        <v/>
      </c>
      <c r="Q2203" s="552"/>
      <c r="R2203" s="551"/>
      <c r="S2203" s="291"/>
      <c r="T2203" t="str">
        <f t="shared" si="546"/>
        <v>-</v>
      </c>
      <c r="U2203" s="560">
        <f t="shared" si="547"/>
        <v>0</v>
      </c>
      <c r="V2203" s="560">
        <f t="shared" si="548"/>
        <v>0</v>
      </c>
      <c r="W2203" s="560">
        <f t="shared" si="549"/>
        <v>0</v>
      </c>
    </row>
    <row r="2204" spans="1:23" ht="21" customHeight="1">
      <c r="A2204" s="316" t="str">
        <f t="shared" si="540"/>
        <v/>
      </c>
      <c r="B2204" s="316" t="str">
        <f t="shared" si="541"/>
        <v/>
      </c>
      <c r="C2204" s="316" t="str">
        <f>IF(AND(F2204&lt;&gt;"",G2204&lt;&gt;""),COUNT($C$32:C2203)+1,"")</f>
        <v/>
      </c>
      <c r="D2204" s="292" t="str">
        <f t="shared" si="542"/>
        <v/>
      </c>
      <c r="E2204" s="292" t="str">
        <f t="shared" si="543"/>
        <v/>
      </c>
      <c r="F2204" s="316"/>
      <c r="G2204" s="316"/>
      <c r="H2204" s="317"/>
      <c r="I2204" s="316" t="s">
        <v>445</v>
      </c>
      <c r="J2204" s="318"/>
      <c r="K2204" s="319"/>
      <c r="L2204" s="292" t="s">
        <v>446</v>
      </c>
      <c r="M2204" s="324"/>
      <c r="N2204" s="294" t="str">
        <f t="shared" si="544"/>
        <v/>
      </c>
      <c r="O2204" s="319"/>
      <c r="P2204" s="296" t="str">
        <f t="shared" si="545"/>
        <v/>
      </c>
      <c r="Q2204" s="552"/>
      <c r="R2204" s="551"/>
      <c r="S2204" s="291"/>
      <c r="T2204" t="str">
        <f t="shared" si="546"/>
        <v>-</v>
      </c>
      <c r="U2204" s="560">
        <f t="shared" si="547"/>
        <v>0</v>
      </c>
      <c r="V2204" s="560">
        <f t="shared" si="548"/>
        <v>0</v>
      </c>
      <c r="W2204" s="560">
        <f t="shared" si="549"/>
        <v>0</v>
      </c>
    </row>
    <row r="2205" spans="1:23" ht="21" customHeight="1">
      <c r="A2205" s="316" t="str">
        <f t="shared" si="540"/>
        <v/>
      </c>
      <c r="B2205" s="316" t="str">
        <f t="shared" si="541"/>
        <v/>
      </c>
      <c r="C2205" s="316" t="str">
        <f>IF(AND(F2205&lt;&gt;"",G2205&lt;&gt;""),COUNT($C$32:C2204)+1,"")</f>
        <v/>
      </c>
      <c r="D2205" s="292" t="str">
        <f t="shared" si="542"/>
        <v/>
      </c>
      <c r="E2205" s="292" t="str">
        <f t="shared" si="543"/>
        <v/>
      </c>
      <c r="F2205" s="316"/>
      <c r="G2205" s="316"/>
      <c r="H2205" s="317"/>
      <c r="I2205" s="316" t="s">
        <v>445</v>
      </c>
      <c r="J2205" s="318"/>
      <c r="K2205" s="319"/>
      <c r="L2205" s="292" t="s">
        <v>446</v>
      </c>
      <c r="M2205" s="324"/>
      <c r="N2205" s="294" t="str">
        <f t="shared" si="544"/>
        <v/>
      </c>
      <c r="O2205" s="319"/>
      <c r="P2205" s="296" t="str">
        <f t="shared" si="545"/>
        <v/>
      </c>
      <c r="Q2205" s="552"/>
      <c r="R2205" s="551"/>
      <c r="S2205" s="291"/>
      <c r="T2205" t="str">
        <f t="shared" si="546"/>
        <v>-</v>
      </c>
      <c r="U2205" s="560">
        <f t="shared" si="547"/>
        <v>0</v>
      </c>
      <c r="V2205" s="560">
        <f t="shared" si="548"/>
        <v>0</v>
      </c>
      <c r="W2205" s="560">
        <f t="shared" si="549"/>
        <v>0</v>
      </c>
    </row>
    <row r="2206" spans="1:23" ht="21" customHeight="1">
      <c r="A2206" s="316" t="str">
        <f t="shared" si="540"/>
        <v/>
      </c>
      <c r="B2206" s="316" t="str">
        <f t="shared" si="541"/>
        <v/>
      </c>
      <c r="C2206" s="316" t="str">
        <f>IF(AND(F2206&lt;&gt;"",G2206&lt;&gt;""),COUNT($C$32:C2205)+1,"")</f>
        <v/>
      </c>
      <c r="D2206" s="292" t="str">
        <f t="shared" si="542"/>
        <v/>
      </c>
      <c r="E2206" s="292" t="str">
        <f t="shared" si="543"/>
        <v/>
      </c>
      <c r="F2206" s="316"/>
      <c r="G2206" s="316"/>
      <c r="H2206" s="317"/>
      <c r="I2206" s="316" t="s">
        <v>445</v>
      </c>
      <c r="J2206" s="318"/>
      <c r="K2206" s="319"/>
      <c r="L2206" s="292" t="s">
        <v>446</v>
      </c>
      <c r="M2206" s="324"/>
      <c r="N2206" s="294" t="str">
        <f t="shared" si="544"/>
        <v/>
      </c>
      <c r="O2206" s="319"/>
      <c r="P2206" s="296" t="str">
        <f t="shared" si="545"/>
        <v/>
      </c>
      <c r="Q2206" s="552"/>
      <c r="R2206" s="551"/>
      <c r="S2206" s="291"/>
      <c r="T2206" t="str">
        <f t="shared" si="546"/>
        <v>-</v>
      </c>
      <c r="U2206" s="560">
        <f t="shared" si="547"/>
        <v>0</v>
      </c>
      <c r="V2206" s="560">
        <f t="shared" si="548"/>
        <v>0</v>
      </c>
      <c r="W2206" s="560">
        <f t="shared" si="549"/>
        <v>0</v>
      </c>
    </row>
    <row r="2207" spans="1:23" ht="21" customHeight="1">
      <c r="A2207" s="316" t="str">
        <f t="shared" si="540"/>
        <v/>
      </c>
      <c r="B2207" s="316" t="str">
        <f t="shared" si="541"/>
        <v/>
      </c>
      <c r="C2207" s="316" t="str">
        <f>IF(AND(F2207&lt;&gt;"",G2207&lt;&gt;""),COUNT($C$32:C2206)+1,"")</f>
        <v/>
      </c>
      <c r="D2207" s="292" t="str">
        <f t="shared" si="542"/>
        <v/>
      </c>
      <c r="E2207" s="292" t="str">
        <f t="shared" si="543"/>
        <v/>
      </c>
      <c r="F2207" s="316"/>
      <c r="G2207" s="316"/>
      <c r="H2207" s="317"/>
      <c r="I2207" s="316" t="s">
        <v>445</v>
      </c>
      <c r="J2207" s="318"/>
      <c r="K2207" s="319"/>
      <c r="L2207" s="292" t="s">
        <v>446</v>
      </c>
      <c r="M2207" s="324"/>
      <c r="N2207" s="294" t="str">
        <f t="shared" si="544"/>
        <v/>
      </c>
      <c r="O2207" s="319"/>
      <c r="P2207" s="296" t="str">
        <f t="shared" si="545"/>
        <v/>
      </c>
      <c r="Q2207" s="552"/>
      <c r="R2207" s="551"/>
      <c r="S2207" s="291"/>
      <c r="T2207" t="str">
        <f t="shared" si="546"/>
        <v>-</v>
      </c>
      <c r="U2207" s="560">
        <f t="shared" si="547"/>
        <v>0</v>
      </c>
      <c r="V2207" s="560">
        <f t="shared" si="548"/>
        <v>0</v>
      </c>
      <c r="W2207" s="560">
        <f t="shared" si="549"/>
        <v>0</v>
      </c>
    </row>
    <row r="2208" spans="1:23" ht="21" customHeight="1">
      <c r="A2208" s="316" t="str">
        <f t="shared" si="540"/>
        <v/>
      </c>
      <c r="B2208" s="316" t="str">
        <f t="shared" si="541"/>
        <v/>
      </c>
      <c r="C2208" s="316" t="str">
        <f>IF(AND(F2208&lt;&gt;"",G2208&lt;&gt;""),COUNT($C$32:C2207)+1,"")</f>
        <v/>
      </c>
      <c r="D2208" s="292" t="str">
        <f t="shared" si="542"/>
        <v/>
      </c>
      <c r="E2208" s="292" t="str">
        <f t="shared" si="543"/>
        <v/>
      </c>
      <c r="F2208" s="316"/>
      <c r="G2208" s="316"/>
      <c r="H2208" s="317"/>
      <c r="I2208" s="316" t="s">
        <v>445</v>
      </c>
      <c r="J2208" s="318"/>
      <c r="K2208" s="319"/>
      <c r="L2208" s="292" t="s">
        <v>446</v>
      </c>
      <c r="M2208" s="324"/>
      <c r="N2208" s="294" t="str">
        <f t="shared" si="544"/>
        <v/>
      </c>
      <c r="O2208" s="319"/>
      <c r="P2208" s="296" t="str">
        <f t="shared" si="545"/>
        <v/>
      </c>
      <c r="Q2208" s="552"/>
      <c r="R2208" s="551"/>
      <c r="S2208" s="291"/>
      <c r="T2208" t="str">
        <f t="shared" si="546"/>
        <v>-</v>
      </c>
      <c r="U2208" s="560">
        <f t="shared" si="547"/>
        <v>0</v>
      </c>
      <c r="V2208" s="560">
        <f t="shared" si="548"/>
        <v>0</v>
      </c>
      <c r="W2208" s="560">
        <f t="shared" si="549"/>
        <v>0</v>
      </c>
    </row>
    <row r="2209" spans="1:23" ht="21" customHeight="1">
      <c r="A2209" s="316" t="str">
        <f t="shared" si="540"/>
        <v/>
      </c>
      <c r="B2209" s="316" t="str">
        <f t="shared" si="541"/>
        <v/>
      </c>
      <c r="C2209" s="316" t="str">
        <f>IF(AND(F2209&lt;&gt;"",G2209&lt;&gt;""),COUNT($C$32:C2208)+1,"")</f>
        <v/>
      </c>
      <c r="D2209" s="292" t="str">
        <f t="shared" si="542"/>
        <v/>
      </c>
      <c r="E2209" s="292" t="str">
        <f t="shared" si="543"/>
        <v/>
      </c>
      <c r="F2209" s="316"/>
      <c r="G2209" s="316"/>
      <c r="H2209" s="317"/>
      <c r="I2209" s="316" t="s">
        <v>445</v>
      </c>
      <c r="J2209" s="318"/>
      <c r="K2209" s="319"/>
      <c r="L2209" s="292" t="s">
        <v>446</v>
      </c>
      <c r="M2209" s="324"/>
      <c r="N2209" s="294" t="str">
        <f t="shared" si="544"/>
        <v/>
      </c>
      <c r="O2209" s="319"/>
      <c r="P2209" s="296" t="str">
        <f t="shared" si="545"/>
        <v/>
      </c>
      <c r="Q2209" s="552"/>
      <c r="R2209" s="551"/>
      <c r="S2209" s="291"/>
      <c r="T2209" t="str">
        <f t="shared" si="546"/>
        <v>-</v>
      </c>
      <c r="U2209" s="560">
        <f t="shared" si="547"/>
        <v>0</v>
      </c>
      <c r="V2209" s="560">
        <f t="shared" si="548"/>
        <v>0</v>
      </c>
      <c r="W2209" s="560">
        <f t="shared" si="549"/>
        <v>0</v>
      </c>
    </row>
    <row r="2210" spans="1:23" ht="21" customHeight="1">
      <c r="A2210" s="316" t="str">
        <f t="shared" si="540"/>
        <v/>
      </c>
      <c r="B2210" s="316" t="str">
        <f t="shared" si="541"/>
        <v/>
      </c>
      <c r="C2210" s="316" t="str">
        <f>IF(AND(F2210&lt;&gt;"",G2210&lt;&gt;""),COUNT($C$32:C2209)+1,"")</f>
        <v/>
      </c>
      <c r="D2210" s="292" t="str">
        <f t="shared" si="542"/>
        <v/>
      </c>
      <c r="E2210" s="292" t="str">
        <f t="shared" si="543"/>
        <v/>
      </c>
      <c r="F2210" s="316"/>
      <c r="G2210" s="316"/>
      <c r="H2210" s="317"/>
      <c r="I2210" s="316" t="s">
        <v>445</v>
      </c>
      <c r="J2210" s="318"/>
      <c r="K2210" s="319"/>
      <c r="L2210" s="292" t="s">
        <v>446</v>
      </c>
      <c r="M2210" s="324"/>
      <c r="N2210" s="294" t="str">
        <f t="shared" si="544"/>
        <v/>
      </c>
      <c r="O2210" s="319"/>
      <c r="P2210" s="296" t="str">
        <f t="shared" si="545"/>
        <v/>
      </c>
      <c r="Q2210" s="552"/>
      <c r="R2210" s="551"/>
      <c r="S2210" s="291"/>
      <c r="T2210" t="str">
        <f t="shared" si="546"/>
        <v>-</v>
      </c>
      <c r="U2210" s="560">
        <f t="shared" si="547"/>
        <v>0</v>
      </c>
      <c r="V2210" s="560">
        <f t="shared" si="548"/>
        <v>0</v>
      </c>
      <c r="W2210" s="560">
        <f t="shared" si="549"/>
        <v>0</v>
      </c>
    </row>
    <row r="2211" spans="1:23" ht="21" customHeight="1">
      <c r="A2211" s="316" t="str">
        <f t="shared" si="540"/>
        <v/>
      </c>
      <c r="B2211" s="316" t="str">
        <f t="shared" si="541"/>
        <v/>
      </c>
      <c r="C2211" s="316" t="str">
        <f>IF(AND(F2211&lt;&gt;"",G2211&lt;&gt;""),COUNT($C$32:C2210)+1,"")</f>
        <v/>
      </c>
      <c r="D2211" s="292" t="str">
        <f t="shared" si="542"/>
        <v/>
      </c>
      <c r="E2211" s="292" t="str">
        <f t="shared" si="543"/>
        <v/>
      </c>
      <c r="F2211" s="316"/>
      <c r="G2211" s="316"/>
      <c r="H2211" s="317"/>
      <c r="I2211" s="316" t="s">
        <v>445</v>
      </c>
      <c r="J2211" s="318"/>
      <c r="K2211" s="319"/>
      <c r="L2211" s="292" t="s">
        <v>446</v>
      </c>
      <c r="M2211" s="324"/>
      <c r="N2211" s="294" t="str">
        <f t="shared" si="544"/>
        <v/>
      </c>
      <c r="O2211" s="319"/>
      <c r="P2211" s="296" t="str">
        <f t="shared" si="545"/>
        <v/>
      </c>
      <c r="Q2211" s="552"/>
      <c r="R2211" s="551"/>
      <c r="S2211" s="291"/>
      <c r="T2211" t="str">
        <f t="shared" si="546"/>
        <v>-</v>
      </c>
      <c r="U2211" s="560">
        <f t="shared" si="547"/>
        <v>0</v>
      </c>
      <c r="V2211" s="560">
        <f t="shared" si="548"/>
        <v>0</v>
      </c>
      <c r="W2211" s="560">
        <f t="shared" si="549"/>
        <v>0</v>
      </c>
    </row>
    <row r="2212" spans="1:23" ht="21" customHeight="1">
      <c r="A2212" s="316" t="str">
        <f t="shared" si="540"/>
        <v/>
      </c>
      <c r="B2212" s="316" t="str">
        <f t="shared" si="541"/>
        <v/>
      </c>
      <c r="C2212" s="316" t="str">
        <f>IF(AND(F2212&lt;&gt;"",G2212&lt;&gt;""),COUNT($C$32:C2211)+1,"")</f>
        <v/>
      </c>
      <c r="D2212" s="292" t="str">
        <f t="shared" si="542"/>
        <v/>
      </c>
      <c r="E2212" s="292" t="str">
        <f t="shared" si="543"/>
        <v/>
      </c>
      <c r="F2212" s="316"/>
      <c r="G2212" s="316"/>
      <c r="H2212" s="317"/>
      <c r="I2212" s="316" t="s">
        <v>445</v>
      </c>
      <c r="J2212" s="318"/>
      <c r="K2212" s="319"/>
      <c r="L2212" s="292" t="s">
        <v>446</v>
      </c>
      <c r="M2212" s="324"/>
      <c r="N2212" s="294" t="str">
        <f t="shared" si="544"/>
        <v/>
      </c>
      <c r="O2212" s="319"/>
      <c r="P2212" s="296" t="str">
        <f t="shared" si="545"/>
        <v/>
      </c>
      <c r="Q2212" s="552"/>
      <c r="R2212" s="551"/>
      <c r="S2212" s="291"/>
      <c r="T2212" t="str">
        <f t="shared" si="546"/>
        <v>-</v>
      </c>
      <c r="U2212" s="560">
        <f t="shared" si="547"/>
        <v>0</v>
      </c>
      <c r="V2212" s="560">
        <f t="shared" si="548"/>
        <v>0</v>
      </c>
      <c r="W2212" s="560">
        <f t="shared" si="549"/>
        <v>0</v>
      </c>
    </row>
    <row r="2213" spans="1:23" ht="21" customHeight="1">
      <c r="A2213" s="316" t="str">
        <f t="shared" si="540"/>
        <v/>
      </c>
      <c r="B2213" s="316" t="str">
        <f t="shared" si="541"/>
        <v/>
      </c>
      <c r="C2213" s="316" t="str">
        <f>IF(AND(F2213&lt;&gt;"",G2213&lt;&gt;""),COUNT($C$32:C2212)+1,"")</f>
        <v/>
      </c>
      <c r="D2213" s="292" t="str">
        <f t="shared" si="542"/>
        <v/>
      </c>
      <c r="E2213" s="292" t="str">
        <f t="shared" si="543"/>
        <v/>
      </c>
      <c r="F2213" s="316"/>
      <c r="G2213" s="316"/>
      <c r="H2213" s="317"/>
      <c r="I2213" s="316" t="s">
        <v>445</v>
      </c>
      <c r="J2213" s="318"/>
      <c r="K2213" s="319"/>
      <c r="L2213" s="292" t="s">
        <v>446</v>
      </c>
      <c r="M2213" s="324"/>
      <c r="N2213" s="294" t="str">
        <f t="shared" si="544"/>
        <v/>
      </c>
      <c r="O2213" s="319"/>
      <c r="P2213" s="296" t="str">
        <f t="shared" si="545"/>
        <v/>
      </c>
      <c r="Q2213" s="552"/>
      <c r="R2213" s="551"/>
      <c r="S2213" s="291"/>
      <c r="T2213" t="str">
        <f t="shared" si="546"/>
        <v>-</v>
      </c>
      <c r="U2213" s="560">
        <f t="shared" si="547"/>
        <v>0</v>
      </c>
      <c r="V2213" s="560">
        <f t="shared" si="548"/>
        <v>0</v>
      </c>
      <c r="W2213" s="560">
        <f t="shared" si="549"/>
        <v>0</v>
      </c>
    </row>
    <row r="2214" spans="1:23" ht="21" customHeight="1">
      <c r="A2214" s="316" t="str">
        <f t="shared" si="540"/>
        <v/>
      </c>
      <c r="B2214" s="316" t="str">
        <f t="shared" si="541"/>
        <v/>
      </c>
      <c r="C2214" s="316" t="str">
        <f>IF(AND(F2214&lt;&gt;"",G2214&lt;&gt;""),COUNT($C$32:C2213)+1,"")</f>
        <v/>
      </c>
      <c r="D2214" s="292" t="str">
        <f t="shared" si="542"/>
        <v/>
      </c>
      <c r="E2214" s="292" t="str">
        <f t="shared" si="543"/>
        <v/>
      </c>
      <c r="F2214" s="316"/>
      <c r="G2214" s="316"/>
      <c r="H2214" s="317"/>
      <c r="I2214" s="316" t="s">
        <v>445</v>
      </c>
      <c r="J2214" s="318"/>
      <c r="K2214" s="319"/>
      <c r="L2214" s="292" t="s">
        <v>446</v>
      </c>
      <c r="M2214" s="324"/>
      <c r="N2214" s="294" t="str">
        <f t="shared" si="544"/>
        <v/>
      </c>
      <c r="O2214" s="319"/>
      <c r="P2214" s="296" t="str">
        <f t="shared" si="545"/>
        <v/>
      </c>
      <c r="Q2214" s="552"/>
      <c r="R2214" s="551"/>
      <c r="S2214" s="291"/>
      <c r="T2214" t="str">
        <f t="shared" si="546"/>
        <v>-</v>
      </c>
      <c r="U2214" s="560">
        <f t="shared" si="547"/>
        <v>0</v>
      </c>
      <c r="V2214" s="560">
        <f t="shared" si="548"/>
        <v>0</v>
      </c>
      <c r="W2214" s="560">
        <f t="shared" si="549"/>
        <v>0</v>
      </c>
    </row>
    <row r="2215" spans="1:23" ht="21" customHeight="1">
      <c r="A2215" s="316" t="str">
        <f t="shared" si="540"/>
        <v/>
      </c>
      <c r="B2215" s="316" t="str">
        <f t="shared" si="541"/>
        <v/>
      </c>
      <c r="C2215" s="316" t="str">
        <f>IF(AND(F2215&lt;&gt;"",G2215&lt;&gt;""),COUNT($C$32:C2214)+1,"")</f>
        <v/>
      </c>
      <c r="D2215" s="292" t="str">
        <f t="shared" si="542"/>
        <v/>
      </c>
      <c r="E2215" s="292" t="str">
        <f t="shared" si="543"/>
        <v/>
      </c>
      <c r="F2215" s="316"/>
      <c r="G2215" s="316"/>
      <c r="H2215" s="317"/>
      <c r="I2215" s="316" t="s">
        <v>445</v>
      </c>
      <c r="J2215" s="318"/>
      <c r="K2215" s="319"/>
      <c r="L2215" s="292" t="s">
        <v>446</v>
      </c>
      <c r="M2215" s="324"/>
      <c r="N2215" s="294" t="str">
        <f t="shared" si="544"/>
        <v/>
      </c>
      <c r="O2215" s="319"/>
      <c r="P2215" s="296" t="str">
        <f t="shared" si="545"/>
        <v/>
      </c>
      <c r="Q2215" s="552"/>
      <c r="R2215" s="551"/>
      <c r="S2215" s="291"/>
      <c r="T2215" t="str">
        <f t="shared" si="546"/>
        <v>-</v>
      </c>
      <c r="U2215" s="560">
        <f t="shared" si="547"/>
        <v>0</v>
      </c>
      <c r="V2215" s="560">
        <f t="shared" si="548"/>
        <v>0</v>
      </c>
      <c r="W2215" s="560">
        <f t="shared" si="549"/>
        <v>0</v>
      </c>
    </row>
    <row r="2216" spans="1:23" ht="21" customHeight="1">
      <c r="A2216" s="316" t="str">
        <f t="shared" si="540"/>
        <v/>
      </c>
      <c r="B2216" s="316" t="str">
        <f t="shared" si="541"/>
        <v/>
      </c>
      <c r="C2216" s="316" t="str">
        <f>IF(AND(F2216&lt;&gt;"",G2216&lt;&gt;""),COUNT($C$32:C2215)+1,"")</f>
        <v/>
      </c>
      <c r="D2216" s="292" t="str">
        <f t="shared" si="542"/>
        <v/>
      </c>
      <c r="E2216" s="292" t="str">
        <f t="shared" si="543"/>
        <v/>
      </c>
      <c r="F2216" s="316"/>
      <c r="G2216" s="316"/>
      <c r="H2216" s="317"/>
      <c r="I2216" s="316" t="s">
        <v>445</v>
      </c>
      <c r="J2216" s="318"/>
      <c r="K2216" s="319"/>
      <c r="L2216" s="292" t="s">
        <v>446</v>
      </c>
      <c r="M2216" s="324"/>
      <c r="N2216" s="294" t="str">
        <f t="shared" si="544"/>
        <v/>
      </c>
      <c r="O2216" s="319"/>
      <c r="P2216" s="296" t="str">
        <f t="shared" si="545"/>
        <v/>
      </c>
      <c r="Q2216" s="552"/>
      <c r="R2216" s="551"/>
      <c r="S2216" s="291"/>
      <c r="T2216" t="str">
        <f t="shared" si="546"/>
        <v>-</v>
      </c>
      <c r="U2216" s="560">
        <f t="shared" si="547"/>
        <v>0</v>
      </c>
      <c r="V2216" s="560">
        <f t="shared" si="548"/>
        <v>0</v>
      </c>
      <c r="W2216" s="560">
        <f t="shared" si="549"/>
        <v>0</v>
      </c>
    </row>
    <row r="2217" spans="1:23" ht="21" customHeight="1">
      <c r="A2217" s="316" t="str">
        <f t="shared" si="540"/>
        <v/>
      </c>
      <c r="B2217" s="316" t="str">
        <f t="shared" si="541"/>
        <v/>
      </c>
      <c r="C2217" s="316" t="str">
        <f>IF(AND(F2217&lt;&gt;"",G2217&lt;&gt;""),COUNT($C$32:C2216)+1,"")</f>
        <v/>
      </c>
      <c r="D2217" s="292" t="str">
        <f t="shared" si="542"/>
        <v/>
      </c>
      <c r="E2217" s="292" t="str">
        <f t="shared" si="543"/>
        <v/>
      </c>
      <c r="F2217" s="316"/>
      <c r="G2217" s="316"/>
      <c r="H2217" s="317"/>
      <c r="I2217" s="316" t="s">
        <v>445</v>
      </c>
      <c r="J2217" s="318"/>
      <c r="K2217" s="319"/>
      <c r="L2217" s="292" t="s">
        <v>446</v>
      </c>
      <c r="M2217" s="324"/>
      <c r="N2217" s="294" t="str">
        <f t="shared" si="544"/>
        <v/>
      </c>
      <c r="O2217" s="319"/>
      <c r="P2217" s="296" t="str">
        <f t="shared" si="545"/>
        <v/>
      </c>
      <c r="Q2217" s="552"/>
      <c r="R2217" s="551"/>
      <c r="S2217" s="291"/>
      <c r="T2217" t="str">
        <f t="shared" si="546"/>
        <v>-</v>
      </c>
      <c r="U2217" s="560">
        <f t="shared" si="547"/>
        <v>0</v>
      </c>
      <c r="V2217" s="560">
        <f t="shared" si="548"/>
        <v>0</v>
      </c>
      <c r="W2217" s="560">
        <f t="shared" si="549"/>
        <v>0</v>
      </c>
    </row>
    <row r="2218" spans="1:23" ht="21" customHeight="1">
      <c r="A2218" s="316" t="str">
        <f t="shared" si="540"/>
        <v/>
      </c>
      <c r="B2218" s="316" t="str">
        <f t="shared" si="541"/>
        <v/>
      </c>
      <c r="C2218" s="316" t="str">
        <f>IF(AND(F2218&lt;&gt;"",G2218&lt;&gt;""),COUNT($C$32:C2217)+1,"")</f>
        <v/>
      </c>
      <c r="D2218" s="292" t="str">
        <f t="shared" si="542"/>
        <v/>
      </c>
      <c r="E2218" s="292" t="str">
        <f t="shared" si="543"/>
        <v/>
      </c>
      <c r="F2218" s="316"/>
      <c r="G2218" s="316"/>
      <c r="H2218" s="317"/>
      <c r="I2218" s="316" t="s">
        <v>445</v>
      </c>
      <c r="J2218" s="318"/>
      <c r="K2218" s="319"/>
      <c r="L2218" s="292" t="s">
        <v>446</v>
      </c>
      <c r="M2218" s="324"/>
      <c r="N2218" s="294" t="str">
        <f t="shared" si="544"/>
        <v/>
      </c>
      <c r="O2218" s="319"/>
      <c r="P2218" s="296" t="str">
        <f t="shared" si="545"/>
        <v/>
      </c>
      <c r="Q2218" s="552"/>
      <c r="R2218" s="551"/>
      <c r="S2218" s="291"/>
      <c r="T2218" t="str">
        <f t="shared" si="546"/>
        <v>-</v>
      </c>
      <c r="U2218" s="560">
        <f t="shared" si="547"/>
        <v>0</v>
      </c>
      <c r="V2218" s="560">
        <f t="shared" si="548"/>
        <v>0</v>
      </c>
      <c r="W2218" s="560">
        <f t="shared" si="549"/>
        <v>0</v>
      </c>
    </row>
    <row r="2219" spans="1:23" ht="21" customHeight="1">
      <c r="A2219" s="316" t="str">
        <f t="shared" si="540"/>
        <v/>
      </c>
      <c r="B2219" s="316" t="str">
        <f t="shared" si="541"/>
        <v/>
      </c>
      <c r="C2219" s="316" t="str">
        <f>IF(AND(F2219&lt;&gt;"",G2219&lt;&gt;""),COUNT($C$32:C2218)+1,"")</f>
        <v/>
      </c>
      <c r="D2219" s="292" t="str">
        <f t="shared" si="542"/>
        <v/>
      </c>
      <c r="E2219" s="292" t="str">
        <f t="shared" si="543"/>
        <v/>
      </c>
      <c r="F2219" s="316"/>
      <c r="G2219" s="316"/>
      <c r="H2219" s="317"/>
      <c r="I2219" s="316" t="s">
        <v>445</v>
      </c>
      <c r="J2219" s="318"/>
      <c r="K2219" s="319"/>
      <c r="L2219" s="292" t="s">
        <v>446</v>
      </c>
      <c r="M2219" s="324"/>
      <c r="N2219" s="294" t="str">
        <f t="shared" si="544"/>
        <v/>
      </c>
      <c r="O2219" s="319"/>
      <c r="P2219" s="296" t="str">
        <f t="shared" si="545"/>
        <v/>
      </c>
      <c r="Q2219" s="552"/>
      <c r="R2219" s="551"/>
      <c r="S2219" s="291"/>
      <c r="T2219" t="str">
        <f t="shared" si="546"/>
        <v>-</v>
      </c>
      <c r="U2219" s="560">
        <f t="shared" si="547"/>
        <v>0</v>
      </c>
      <c r="V2219" s="560">
        <f t="shared" si="548"/>
        <v>0</v>
      </c>
      <c r="W2219" s="560">
        <f t="shared" si="549"/>
        <v>0</v>
      </c>
    </row>
    <row r="2220" spans="1:23" ht="21" customHeight="1">
      <c r="A2220" s="316" t="str">
        <f t="shared" si="540"/>
        <v/>
      </c>
      <c r="B2220" s="316" t="str">
        <f t="shared" si="541"/>
        <v/>
      </c>
      <c r="C2220" s="316" t="str">
        <f>IF(AND(F2220&lt;&gt;"",G2220&lt;&gt;""),COUNT($C$32:C2219)+1,"")</f>
        <v/>
      </c>
      <c r="D2220" s="292" t="str">
        <f t="shared" si="542"/>
        <v/>
      </c>
      <c r="E2220" s="292" t="str">
        <f t="shared" si="543"/>
        <v/>
      </c>
      <c r="F2220" s="316"/>
      <c r="G2220" s="316"/>
      <c r="H2220" s="317"/>
      <c r="I2220" s="316" t="s">
        <v>445</v>
      </c>
      <c r="J2220" s="318"/>
      <c r="K2220" s="319"/>
      <c r="L2220" s="292" t="s">
        <v>446</v>
      </c>
      <c r="M2220" s="324"/>
      <c r="N2220" s="294" t="str">
        <f t="shared" si="544"/>
        <v/>
      </c>
      <c r="O2220" s="319"/>
      <c r="P2220" s="296" t="str">
        <f t="shared" si="545"/>
        <v/>
      </c>
      <c r="Q2220" s="552"/>
      <c r="R2220" s="551"/>
      <c r="S2220" s="291"/>
      <c r="T2220" t="str">
        <f t="shared" si="546"/>
        <v>-</v>
      </c>
      <c r="U2220" s="560">
        <f t="shared" si="547"/>
        <v>0</v>
      </c>
      <c r="V2220" s="560">
        <f t="shared" si="548"/>
        <v>0</v>
      </c>
      <c r="W2220" s="560">
        <f t="shared" si="549"/>
        <v>0</v>
      </c>
    </row>
    <row r="2221" spans="1:23" ht="21" customHeight="1">
      <c r="A2221" s="316" t="str">
        <f t="shared" si="540"/>
        <v/>
      </c>
      <c r="B2221" s="316" t="str">
        <f t="shared" si="541"/>
        <v/>
      </c>
      <c r="C2221" s="316" t="str">
        <f>IF(AND(F2221&lt;&gt;"",G2221&lt;&gt;""),COUNT($C$32:C2220)+1,"")</f>
        <v/>
      </c>
      <c r="D2221" s="292" t="str">
        <f t="shared" si="542"/>
        <v/>
      </c>
      <c r="E2221" s="292" t="str">
        <f t="shared" si="543"/>
        <v/>
      </c>
      <c r="F2221" s="316"/>
      <c r="G2221" s="316"/>
      <c r="H2221" s="317"/>
      <c r="I2221" s="316" t="s">
        <v>445</v>
      </c>
      <c r="J2221" s="318"/>
      <c r="K2221" s="319"/>
      <c r="L2221" s="292" t="s">
        <v>446</v>
      </c>
      <c r="M2221" s="324"/>
      <c r="N2221" s="294" t="str">
        <f t="shared" si="544"/>
        <v/>
      </c>
      <c r="O2221" s="319"/>
      <c r="P2221" s="296" t="str">
        <f t="shared" si="545"/>
        <v/>
      </c>
      <c r="Q2221" s="552"/>
      <c r="R2221" s="551"/>
      <c r="S2221" s="291"/>
      <c r="T2221" t="str">
        <f t="shared" si="546"/>
        <v>-</v>
      </c>
      <c r="U2221" s="560">
        <f t="shared" si="547"/>
        <v>0</v>
      </c>
      <c r="V2221" s="560">
        <f t="shared" si="548"/>
        <v>0</v>
      </c>
      <c r="W2221" s="560">
        <f t="shared" si="549"/>
        <v>0</v>
      </c>
    </row>
    <row r="2222" spans="1:23" ht="21" customHeight="1">
      <c r="A2222" s="316" t="str">
        <f t="shared" si="540"/>
        <v/>
      </c>
      <c r="B2222" s="316" t="str">
        <f t="shared" si="541"/>
        <v/>
      </c>
      <c r="C2222" s="316" t="str">
        <f>IF(AND(F2222&lt;&gt;"",G2222&lt;&gt;""),COUNT($C$32:C2221)+1,"")</f>
        <v/>
      </c>
      <c r="D2222" s="292" t="str">
        <f t="shared" si="542"/>
        <v/>
      </c>
      <c r="E2222" s="292" t="str">
        <f t="shared" si="543"/>
        <v/>
      </c>
      <c r="F2222" s="316"/>
      <c r="G2222" s="316"/>
      <c r="H2222" s="317"/>
      <c r="I2222" s="316" t="s">
        <v>445</v>
      </c>
      <c r="J2222" s="318"/>
      <c r="K2222" s="319"/>
      <c r="L2222" s="292" t="s">
        <v>446</v>
      </c>
      <c r="M2222" s="324"/>
      <c r="N2222" s="294" t="str">
        <f t="shared" si="544"/>
        <v/>
      </c>
      <c r="O2222" s="319"/>
      <c r="P2222" s="296" t="str">
        <f t="shared" si="545"/>
        <v/>
      </c>
      <c r="Q2222" s="552"/>
      <c r="R2222" s="551"/>
      <c r="S2222" s="291"/>
      <c r="T2222" t="str">
        <f t="shared" si="546"/>
        <v>-</v>
      </c>
      <c r="U2222" s="560">
        <f t="shared" si="547"/>
        <v>0</v>
      </c>
      <c r="V2222" s="560">
        <f t="shared" si="548"/>
        <v>0</v>
      </c>
      <c r="W2222" s="560">
        <f t="shared" si="549"/>
        <v>0</v>
      </c>
    </row>
    <row r="2223" spans="1:23" ht="21" customHeight="1">
      <c r="A2223" s="316" t="str">
        <f t="shared" si="540"/>
        <v/>
      </c>
      <c r="B2223" s="316" t="str">
        <f t="shared" si="541"/>
        <v/>
      </c>
      <c r="C2223" s="316" t="str">
        <f>IF(AND(F2223&lt;&gt;"",G2223&lt;&gt;""),COUNT($C$32:C2222)+1,"")</f>
        <v/>
      </c>
      <c r="D2223" s="292" t="str">
        <f t="shared" si="542"/>
        <v/>
      </c>
      <c r="E2223" s="292" t="str">
        <f t="shared" si="543"/>
        <v/>
      </c>
      <c r="F2223" s="316"/>
      <c r="G2223" s="316"/>
      <c r="H2223" s="317"/>
      <c r="I2223" s="316" t="s">
        <v>445</v>
      </c>
      <c r="J2223" s="318"/>
      <c r="K2223" s="319"/>
      <c r="L2223" s="292" t="s">
        <v>446</v>
      </c>
      <c r="M2223" s="324"/>
      <c r="N2223" s="294" t="str">
        <f t="shared" si="544"/>
        <v/>
      </c>
      <c r="O2223" s="319"/>
      <c r="P2223" s="296" t="str">
        <f t="shared" si="545"/>
        <v/>
      </c>
      <c r="Q2223" s="552"/>
      <c r="R2223" s="551"/>
      <c r="S2223" s="291"/>
      <c r="T2223" t="str">
        <f t="shared" si="546"/>
        <v>-</v>
      </c>
      <c r="U2223" s="560">
        <f t="shared" si="547"/>
        <v>0</v>
      </c>
      <c r="V2223" s="560">
        <f t="shared" si="548"/>
        <v>0</v>
      </c>
      <c r="W2223" s="560">
        <f t="shared" si="549"/>
        <v>0</v>
      </c>
    </row>
    <row r="2224" spans="1:23" ht="21" customHeight="1">
      <c r="A2224" s="316" t="str">
        <f t="shared" si="540"/>
        <v/>
      </c>
      <c r="B2224" s="316" t="str">
        <f t="shared" si="541"/>
        <v/>
      </c>
      <c r="C2224" s="316" t="str">
        <f>IF(AND(F2224&lt;&gt;"",G2224&lt;&gt;""),COUNT($C$32:C2223)+1,"")</f>
        <v/>
      </c>
      <c r="D2224" s="292" t="str">
        <f t="shared" si="542"/>
        <v/>
      </c>
      <c r="E2224" s="292" t="str">
        <f t="shared" si="543"/>
        <v/>
      </c>
      <c r="F2224" s="316"/>
      <c r="G2224" s="316"/>
      <c r="H2224" s="317"/>
      <c r="I2224" s="316" t="s">
        <v>445</v>
      </c>
      <c r="J2224" s="318"/>
      <c r="K2224" s="319"/>
      <c r="L2224" s="292" t="s">
        <v>446</v>
      </c>
      <c r="M2224" s="324"/>
      <c r="N2224" s="294" t="str">
        <f t="shared" si="544"/>
        <v/>
      </c>
      <c r="O2224" s="319"/>
      <c r="P2224" s="296" t="str">
        <f t="shared" si="545"/>
        <v/>
      </c>
      <c r="Q2224" s="552"/>
      <c r="R2224" s="551"/>
      <c r="S2224" s="291"/>
      <c r="T2224" t="str">
        <f t="shared" si="546"/>
        <v>-</v>
      </c>
      <c r="U2224" s="560">
        <f t="shared" si="547"/>
        <v>0</v>
      </c>
      <c r="V2224" s="560">
        <f t="shared" si="548"/>
        <v>0</v>
      </c>
      <c r="W2224" s="560">
        <f t="shared" si="549"/>
        <v>0</v>
      </c>
    </row>
    <row r="2225" spans="1:23" ht="21" customHeight="1">
      <c r="A2225" s="316" t="str">
        <f t="shared" si="540"/>
        <v/>
      </c>
      <c r="B2225" s="316" t="str">
        <f t="shared" si="541"/>
        <v/>
      </c>
      <c r="C2225" s="316" t="str">
        <f>IF(AND(F2225&lt;&gt;"",G2225&lt;&gt;""),COUNT($C$32:C2224)+1,"")</f>
        <v/>
      </c>
      <c r="D2225" s="292" t="str">
        <f t="shared" si="542"/>
        <v/>
      </c>
      <c r="E2225" s="292" t="str">
        <f t="shared" si="543"/>
        <v/>
      </c>
      <c r="F2225" s="316"/>
      <c r="G2225" s="316"/>
      <c r="H2225" s="317"/>
      <c r="I2225" s="316" t="s">
        <v>445</v>
      </c>
      <c r="J2225" s="318"/>
      <c r="K2225" s="319"/>
      <c r="L2225" s="292" t="s">
        <v>446</v>
      </c>
      <c r="M2225" s="324"/>
      <c r="N2225" s="294" t="str">
        <f t="shared" si="544"/>
        <v/>
      </c>
      <c r="O2225" s="319"/>
      <c r="P2225" s="296" t="str">
        <f t="shared" si="545"/>
        <v/>
      </c>
      <c r="Q2225" s="552"/>
      <c r="R2225" s="551"/>
      <c r="S2225" s="291"/>
      <c r="T2225" t="str">
        <f t="shared" si="546"/>
        <v>-</v>
      </c>
      <c r="U2225" s="560">
        <f t="shared" si="547"/>
        <v>0</v>
      </c>
      <c r="V2225" s="560">
        <f t="shared" si="548"/>
        <v>0</v>
      </c>
      <c r="W2225" s="560">
        <f t="shared" si="549"/>
        <v>0</v>
      </c>
    </row>
    <row r="2226" spans="1:23" ht="21" customHeight="1">
      <c r="A2226" s="316" t="str">
        <f t="shared" si="540"/>
        <v/>
      </c>
      <c r="B2226" s="316" t="str">
        <f t="shared" si="541"/>
        <v/>
      </c>
      <c r="C2226" s="316" t="str">
        <f>IF(AND(F2226&lt;&gt;"",G2226&lt;&gt;""),COUNT($C$32:C2225)+1,"")</f>
        <v/>
      </c>
      <c r="D2226" s="292" t="str">
        <f t="shared" si="542"/>
        <v/>
      </c>
      <c r="E2226" s="292" t="str">
        <f t="shared" si="543"/>
        <v/>
      </c>
      <c r="F2226" s="316"/>
      <c r="G2226" s="316"/>
      <c r="H2226" s="317"/>
      <c r="I2226" s="316" t="s">
        <v>445</v>
      </c>
      <c r="J2226" s="318"/>
      <c r="K2226" s="319"/>
      <c r="L2226" s="292" t="s">
        <v>446</v>
      </c>
      <c r="M2226" s="324"/>
      <c r="N2226" s="294" t="str">
        <f t="shared" si="544"/>
        <v/>
      </c>
      <c r="O2226" s="319"/>
      <c r="P2226" s="296" t="str">
        <f t="shared" si="545"/>
        <v/>
      </c>
      <c r="Q2226" s="552"/>
      <c r="R2226" s="551"/>
      <c r="S2226" s="291"/>
      <c r="T2226" t="str">
        <f t="shared" si="546"/>
        <v>-</v>
      </c>
      <c r="U2226" s="560">
        <f t="shared" si="547"/>
        <v>0</v>
      </c>
      <c r="V2226" s="560">
        <f t="shared" si="548"/>
        <v>0</v>
      </c>
      <c r="W2226" s="560">
        <f t="shared" si="549"/>
        <v>0</v>
      </c>
    </row>
    <row r="2227" spans="1:23" ht="21" customHeight="1">
      <c r="A2227" s="316" t="str">
        <f t="shared" si="540"/>
        <v/>
      </c>
      <c r="B2227" s="316" t="str">
        <f t="shared" si="541"/>
        <v/>
      </c>
      <c r="C2227" s="316" t="str">
        <f>IF(AND(F2227&lt;&gt;"",G2227&lt;&gt;""),COUNT($C$32:C2226)+1,"")</f>
        <v/>
      </c>
      <c r="D2227" s="292" t="str">
        <f t="shared" si="542"/>
        <v/>
      </c>
      <c r="E2227" s="292" t="str">
        <f t="shared" si="543"/>
        <v/>
      </c>
      <c r="F2227" s="316"/>
      <c r="G2227" s="316"/>
      <c r="H2227" s="317"/>
      <c r="I2227" s="316" t="s">
        <v>445</v>
      </c>
      <c r="J2227" s="318"/>
      <c r="K2227" s="319"/>
      <c r="L2227" s="292" t="s">
        <v>446</v>
      </c>
      <c r="M2227" s="324"/>
      <c r="N2227" s="294" t="str">
        <f t="shared" si="544"/>
        <v/>
      </c>
      <c r="O2227" s="319"/>
      <c r="P2227" s="296" t="str">
        <f t="shared" si="545"/>
        <v/>
      </c>
      <c r="Q2227" s="552"/>
      <c r="R2227" s="551"/>
      <c r="S2227" s="291"/>
      <c r="T2227" t="str">
        <f t="shared" si="546"/>
        <v>-</v>
      </c>
      <c r="U2227" s="560">
        <f t="shared" si="547"/>
        <v>0</v>
      </c>
      <c r="V2227" s="560">
        <f t="shared" si="548"/>
        <v>0</v>
      </c>
      <c r="W2227" s="560">
        <f t="shared" si="549"/>
        <v>0</v>
      </c>
    </row>
    <row r="2228" spans="1:23" ht="21" customHeight="1">
      <c r="A2228" s="316" t="str">
        <f t="shared" si="540"/>
        <v/>
      </c>
      <c r="B2228" s="316" t="str">
        <f t="shared" si="541"/>
        <v/>
      </c>
      <c r="C2228" s="316" t="str">
        <f>IF(AND(F2228&lt;&gt;"",G2228&lt;&gt;""),COUNT($C$32:C2227)+1,"")</f>
        <v/>
      </c>
      <c r="D2228" s="292" t="str">
        <f t="shared" si="542"/>
        <v/>
      </c>
      <c r="E2228" s="292" t="str">
        <f t="shared" si="543"/>
        <v/>
      </c>
      <c r="F2228" s="316"/>
      <c r="G2228" s="316"/>
      <c r="H2228" s="317"/>
      <c r="I2228" s="316" t="s">
        <v>445</v>
      </c>
      <c r="J2228" s="318"/>
      <c r="K2228" s="319"/>
      <c r="L2228" s="292" t="s">
        <v>446</v>
      </c>
      <c r="M2228" s="324"/>
      <c r="N2228" s="294" t="str">
        <f t="shared" si="544"/>
        <v/>
      </c>
      <c r="O2228" s="319"/>
      <c r="P2228" s="296" t="str">
        <f t="shared" si="545"/>
        <v/>
      </c>
      <c r="Q2228" s="552"/>
      <c r="R2228" s="551"/>
      <c r="S2228" s="291"/>
      <c r="T2228" t="str">
        <f t="shared" si="546"/>
        <v>-</v>
      </c>
      <c r="U2228" s="560">
        <f t="shared" si="547"/>
        <v>0</v>
      </c>
      <c r="V2228" s="560">
        <f t="shared" si="548"/>
        <v>0</v>
      </c>
      <c r="W2228" s="560">
        <f t="shared" si="549"/>
        <v>0</v>
      </c>
    </row>
    <row r="2229" spans="1:23" ht="21" customHeight="1">
      <c r="A2229" s="316" t="str">
        <f t="shared" si="540"/>
        <v/>
      </c>
      <c r="B2229" s="316" t="str">
        <f t="shared" si="541"/>
        <v/>
      </c>
      <c r="C2229" s="316" t="str">
        <f>IF(AND(F2229&lt;&gt;"",G2229&lt;&gt;""),COUNT($C$32:C2228)+1,"")</f>
        <v/>
      </c>
      <c r="D2229" s="292" t="str">
        <f t="shared" si="542"/>
        <v/>
      </c>
      <c r="E2229" s="292" t="str">
        <f t="shared" si="543"/>
        <v/>
      </c>
      <c r="F2229" s="316"/>
      <c r="G2229" s="316"/>
      <c r="H2229" s="317"/>
      <c r="I2229" s="316" t="s">
        <v>445</v>
      </c>
      <c r="J2229" s="318"/>
      <c r="K2229" s="319"/>
      <c r="L2229" s="292" t="s">
        <v>446</v>
      </c>
      <c r="M2229" s="324"/>
      <c r="N2229" s="294" t="str">
        <f t="shared" si="544"/>
        <v/>
      </c>
      <c r="O2229" s="319"/>
      <c r="P2229" s="296" t="str">
        <f t="shared" si="545"/>
        <v/>
      </c>
      <c r="Q2229" s="552"/>
      <c r="R2229" s="551"/>
      <c r="S2229" s="291"/>
      <c r="T2229" t="str">
        <f t="shared" si="546"/>
        <v>-</v>
      </c>
      <c r="U2229" s="560">
        <f t="shared" si="547"/>
        <v>0</v>
      </c>
      <c r="V2229" s="560">
        <f t="shared" si="548"/>
        <v>0</v>
      </c>
      <c r="W2229" s="560">
        <f t="shared" si="549"/>
        <v>0</v>
      </c>
    </row>
    <row r="2230" spans="1:23" ht="21" customHeight="1">
      <c r="A2230" s="316" t="str">
        <f t="shared" si="540"/>
        <v/>
      </c>
      <c r="B2230" s="316" t="str">
        <f t="shared" si="541"/>
        <v/>
      </c>
      <c r="C2230" s="316" t="str">
        <f>IF(AND(F2230&lt;&gt;"",G2230&lt;&gt;""),COUNT($C$32:C2229)+1,"")</f>
        <v/>
      </c>
      <c r="D2230" s="292" t="str">
        <f t="shared" si="542"/>
        <v/>
      </c>
      <c r="E2230" s="292" t="str">
        <f t="shared" si="543"/>
        <v/>
      </c>
      <c r="F2230" s="316"/>
      <c r="G2230" s="316"/>
      <c r="H2230" s="317"/>
      <c r="I2230" s="316" t="s">
        <v>445</v>
      </c>
      <c r="J2230" s="318"/>
      <c r="K2230" s="319"/>
      <c r="L2230" s="292" t="s">
        <v>446</v>
      </c>
      <c r="M2230" s="324"/>
      <c r="N2230" s="294" t="str">
        <f t="shared" si="544"/>
        <v/>
      </c>
      <c r="O2230" s="319"/>
      <c r="P2230" s="296" t="str">
        <f t="shared" si="545"/>
        <v/>
      </c>
      <c r="Q2230" s="552"/>
      <c r="R2230" s="551"/>
      <c r="S2230" s="291"/>
      <c r="T2230" t="str">
        <f t="shared" si="546"/>
        <v>-</v>
      </c>
      <c r="U2230" s="560">
        <f t="shared" si="547"/>
        <v>0</v>
      </c>
      <c r="V2230" s="560">
        <f t="shared" si="548"/>
        <v>0</v>
      </c>
      <c r="W2230" s="560">
        <f t="shared" si="549"/>
        <v>0</v>
      </c>
    </row>
    <row r="2231" spans="1:23" ht="21" customHeight="1">
      <c r="A2231" s="316" t="str">
        <f t="shared" ref="A2231:A2294" si="550">IF(AND(F2231&lt;&gt;"",G2231&lt;&gt;""),LEFT(E2231,5),"")</f>
        <v/>
      </c>
      <c r="B2231" s="316" t="str">
        <f t="shared" ref="B2231:B2294" si="551">IF(AND(F2231&lt;&gt;"",G2231&lt;&gt;""),LEFT(G2231,2),"")</f>
        <v/>
      </c>
      <c r="C2231" s="316" t="str">
        <f>IF(AND(F2231&lt;&gt;"",G2231&lt;&gt;""),COUNT($C$32:C2230)+1,"")</f>
        <v/>
      </c>
      <c r="D2231" s="292" t="str">
        <f t="shared" ref="D2231:D2294" si="552">IF(C2231&lt;&gt;"","LN"&amp;TEXT(C2231,"0000"),"")</f>
        <v/>
      </c>
      <c r="E2231" s="292" t="str">
        <f t="shared" ref="E2231:E2294" si="553">IF(AND(F2231&lt;&gt;"",G2231&lt;&gt;""),LEFT(F2231,7),"")</f>
        <v/>
      </c>
      <c r="F2231" s="316"/>
      <c r="G2231" s="316"/>
      <c r="H2231" s="317"/>
      <c r="I2231" s="316" t="s">
        <v>445</v>
      </c>
      <c r="J2231" s="318"/>
      <c r="K2231" s="319"/>
      <c r="L2231" s="292" t="s">
        <v>446</v>
      </c>
      <c r="M2231" s="324"/>
      <c r="N2231" s="294" t="str">
        <f t="shared" ref="N2231:N2294" si="554">IF(AND(F2231&lt;&gt;"",G2231&lt;&gt;""),K2231*M2231,"")</f>
        <v/>
      </c>
      <c r="O2231" s="319"/>
      <c r="P2231" s="296" t="str">
        <f t="shared" ref="P2231:P2294" si="555">IF(AND(F2231&lt;&gt;"",G2231&lt;&gt;""),N2231*O2231,"")</f>
        <v/>
      </c>
      <c r="Q2231" s="552"/>
      <c r="R2231" s="551"/>
      <c r="S2231" s="291"/>
      <c r="T2231" t="str">
        <f t="shared" ref="T2231:T2294" si="556">IF(AND(F2231&lt;&gt;"",G2231&lt;&gt;""),"ok","-")</f>
        <v>-</v>
      </c>
      <c r="U2231" s="560">
        <f t="shared" ref="U2231:U2294" si="557">MOD(K2231,1)</f>
        <v>0</v>
      </c>
      <c r="V2231" s="560">
        <f t="shared" ref="V2231:V2294" si="558">MOD(M2231,1)</f>
        <v>0</v>
      </c>
      <c r="W2231" s="560">
        <f t="shared" ref="W2231:W2294" si="559">MOD(O2231,1)</f>
        <v>0</v>
      </c>
    </row>
    <row r="2232" spans="1:23" ht="21" customHeight="1">
      <c r="A2232" s="316" t="str">
        <f t="shared" si="550"/>
        <v/>
      </c>
      <c r="B2232" s="316" t="str">
        <f t="shared" si="551"/>
        <v/>
      </c>
      <c r="C2232" s="316" t="str">
        <f>IF(AND(F2232&lt;&gt;"",G2232&lt;&gt;""),COUNT($C$32:C2231)+1,"")</f>
        <v/>
      </c>
      <c r="D2232" s="292" t="str">
        <f t="shared" si="552"/>
        <v/>
      </c>
      <c r="E2232" s="292" t="str">
        <f t="shared" si="553"/>
        <v/>
      </c>
      <c r="F2232" s="316"/>
      <c r="G2232" s="316"/>
      <c r="H2232" s="317"/>
      <c r="I2232" s="316" t="s">
        <v>445</v>
      </c>
      <c r="J2232" s="318"/>
      <c r="K2232" s="319"/>
      <c r="L2232" s="292" t="s">
        <v>446</v>
      </c>
      <c r="M2232" s="324"/>
      <c r="N2232" s="294" t="str">
        <f t="shared" si="554"/>
        <v/>
      </c>
      <c r="O2232" s="319"/>
      <c r="P2232" s="296" t="str">
        <f t="shared" si="555"/>
        <v/>
      </c>
      <c r="Q2232" s="552"/>
      <c r="R2232" s="551"/>
      <c r="S2232" s="291"/>
      <c r="T2232" t="str">
        <f t="shared" si="556"/>
        <v>-</v>
      </c>
      <c r="U2232" s="560">
        <f t="shared" si="557"/>
        <v>0</v>
      </c>
      <c r="V2232" s="560">
        <f t="shared" si="558"/>
        <v>0</v>
      </c>
      <c r="W2232" s="560">
        <f t="shared" si="559"/>
        <v>0</v>
      </c>
    </row>
    <row r="2233" spans="1:23" ht="21" customHeight="1">
      <c r="A2233" s="316" t="str">
        <f t="shared" si="550"/>
        <v/>
      </c>
      <c r="B2233" s="316" t="str">
        <f t="shared" si="551"/>
        <v/>
      </c>
      <c r="C2233" s="316" t="str">
        <f>IF(AND(F2233&lt;&gt;"",G2233&lt;&gt;""),COUNT($C$32:C2232)+1,"")</f>
        <v/>
      </c>
      <c r="D2233" s="292" t="str">
        <f t="shared" si="552"/>
        <v/>
      </c>
      <c r="E2233" s="292" t="str">
        <f t="shared" si="553"/>
        <v/>
      </c>
      <c r="F2233" s="316"/>
      <c r="G2233" s="316"/>
      <c r="H2233" s="317"/>
      <c r="I2233" s="316" t="s">
        <v>445</v>
      </c>
      <c r="J2233" s="318"/>
      <c r="K2233" s="319"/>
      <c r="L2233" s="292" t="s">
        <v>446</v>
      </c>
      <c r="M2233" s="324"/>
      <c r="N2233" s="294" t="str">
        <f t="shared" si="554"/>
        <v/>
      </c>
      <c r="O2233" s="319"/>
      <c r="P2233" s="296" t="str">
        <f t="shared" si="555"/>
        <v/>
      </c>
      <c r="Q2233" s="552"/>
      <c r="R2233" s="551"/>
      <c r="S2233" s="291"/>
      <c r="T2233" t="str">
        <f t="shared" si="556"/>
        <v>-</v>
      </c>
      <c r="U2233" s="560">
        <f t="shared" si="557"/>
        <v>0</v>
      </c>
      <c r="V2233" s="560">
        <f t="shared" si="558"/>
        <v>0</v>
      </c>
      <c r="W2233" s="560">
        <f t="shared" si="559"/>
        <v>0</v>
      </c>
    </row>
    <row r="2234" spans="1:23" ht="21" customHeight="1">
      <c r="A2234" s="316" t="str">
        <f t="shared" si="550"/>
        <v/>
      </c>
      <c r="B2234" s="316" t="str">
        <f t="shared" si="551"/>
        <v/>
      </c>
      <c r="C2234" s="316" t="str">
        <f>IF(AND(F2234&lt;&gt;"",G2234&lt;&gt;""),COUNT($C$32:C2233)+1,"")</f>
        <v/>
      </c>
      <c r="D2234" s="292" t="str">
        <f t="shared" si="552"/>
        <v/>
      </c>
      <c r="E2234" s="292" t="str">
        <f t="shared" si="553"/>
        <v/>
      </c>
      <c r="F2234" s="316"/>
      <c r="G2234" s="316"/>
      <c r="H2234" s="317"/>
      <c r="I2234" s="316" t="s">
        <v>445</v>
      </c>
      <c r="J2234" s="318"/>
      <c r="K2234" s="319"/>
      <c r="L2234" s="292" t="s">
        <v>446</v>
      </c>
      <c r="M2234" s="324"/>
      <c r="N2234" s="294" t="str">
        <f t="shared" si="554"/>
        <v/>
      </c>
      <c r="O2234" s="319"/>
      <c r="P2234" s="296" t="str">
        <f t="shared" si="555"/>
        <v/>
      </c>
      <c r="Q2234" s="552"/>
      <c r="R2234" s="551"/>
      <c r="S2234" s="291"/>
      <c r="T2234" t="str">
        <f t="shared" si="556"/>
        <v>-</v>
      </c>
      <c r="U2234" s="560">
        <f t="shared" si="557"/>
        <v>0</v>
      </c>
      <c r="V2234" s="560">
        <f t="shared" si="558"/>
        <v>0</v>
      </c>
      <c r="W2234" s="560">
        <f t="shared" si="559"/>
        <v>0</v>
      </c>
    </row>
    <row r="2235" spans="1:23" ht="21" customHeight="1">
      <c r="A2235" s="316" t="str">
        <f t="shared" si="550"/>
        <v/>
      </c>
      <c r="B2235" s="316" t="str">
        <f t="shared" si="551"/>
        <v/>
      </c>
      <c r="C2235" s="316" t="str">
        <f>IF(AND(F2235&lt;&gt;"",G2235&lt;&gt;""),COUNT($C$32:C2234)+1,"")</f>
        <v/>
      </c>
      <c r="D2235" s="292" t="str">
        <f t="shared" si="552"/>
        <v/>
      </c>
      <c r="E2235" s="292" t="str">
        <f t="shared" si="553"/>
        <v/>
      </c>
      <c r="F2235" s="316"/>
      <c r="G2235" s="316"/>
      <c r="H2235" s="317"/>
      <c r="I2235" s="316" t="s">
        <v>445</v>
      </c>
      <c r="J2235" s="318"/>
      <c r="K2235" s="319"/>
      <c r="L2235" s="292" t="s">
        <v>446</v>
      </c>
      <c r="M2235" s="324"/>
      <c r="N2235" s="294" t="str">
        <f t="shared" si="554"/>
        <v/>
      </c>
      <c r="O2235" s="319"/>
      <c r="P2235" s="296" t="str">
        <f t="shared" si="555"/>
        <v/>
      </c>
      <c r="Q2235" s="552"/>
      <c r="R2235" s="551"/>
      <c r="S2235" s="291"/>
      <c r="T2235" t="str">
        <f t="shared" si="556"/>
        <v>-</v>
      </c>
      <c r="U2235" s="560">
        <f t="shared" si="557"/>
        <v>0</v>
      </c>
      <c r="V2235" s="560">
        <f t="shared" si="558"/>
        <v>0</v>
      </c>
      <c r="W2235" s="560">
        <f t="shared" si="559"/>
        <v>0</v>
      </c>
    </row>
    <row r="2236" spans="1:23" ht="21" customHeight="1">
      <c r="A2236" s="316" t="str">
        <f t="shared" si="550"/>
        <v/>
      </c>
      <c r="B2236" s="316" t="str">
        <f t="shared" si="551"/>
        <v/>
      </c>
      <c r="C2236" s="316" t="str">
        <f>IF(AND(F2236&lt;&gt;"",G2236&lt;&gt;""),COUNT($C$32:C2235)+1,"")</f>
        <v/>
      </c>
      <c r="D2236" s="292" t="str">
        <f t="shared" si="552"/>
        <v/>
      </c>
      <c r="E2236" s="292" t="str">
        <f t="shared" si="553"/>
        <v/>
      </c>
      <c r="F2236" s="316"/>
      <c r="G2236" s="316"/>
      <c r="H2236" s="317"/>
      <c r="I2236" s="316" t="s">
        <v>445</v>
      </c>
      <c r="J2236" s="318"/>
      <c r="K2236" s="319"/>
      <c r="L2236" s="292" t="s">
        <v>446</v>
      </c>
      <c r="M2236" s="324"/>
      <c r="N2236" s="294" t="str">
        <f t="shared" si="554"/>
        <v/>
      </c>
      <c r="O2236" s="319"/>
      <c r="P2236" s="296" t="str">
        <f t="shared" si="555"/>
        <v/>
      </c>
      <c r="Q2236" s="552"/>
      <c r="R2236" s="551"/>
      <c r="S2236" s="291"/>
      <c r="T2236" t="str">
        <f t="shared" si="556"/>
        <v>-</v>
      </c>
      <c r="U2236" s="560">
        <f t="shared" si="557"/>
        <v>0</v>
      </c>
      <c r="V2236" s="560">
        <f t="shared" si="558"/>
        <v>0</v>
      </c>
      <c r="W2236" s="560">
        <f t="shared" si="559"/>
        <v>0</v>
      </c>
    </row>
    <row r="2237" spans="1:23" ht="21" customHeight="1">
      <c r="A2237" s="316" t="str">
        <f t="shared" si="550"/>
        <v/>
      </c>
      <c r="B2237" s="316" t="str">
        <f t="shared" si="551"/>
        <v/>
      </c>
      <c r="C2237" s="316" t="str">
        <f>IF(AND(F2237&lt;&gt;"",G2237&lt;&gt;""),COUNT($C$32:C2236)+1,"")</f>
        <v/>
      </c>
      <c r="D2237" s="292" t="str">
        <f t="shared" si="552"/>
        <v/>
      </c>
      <c r="E2237" s="292" t="str">
        <f t="shared" si="553"/>
        <v/>
      </c>
      <c r="F2237" s="316"/>
      <c r="G2237" s="316"/>
      <c r="H2237" s="317"/>
      <c r="I2237" s="316" t="s">
        <v>445</v>
      </c>
      <c r="J2237" s="318"/>
      <c r="K2237" s="319"/>
      <c r="L2237" s="292" t="s">
        <v>446</v>
      </c>
      <c r="M2237" s="324"/>
      <c r="N2237" s="294" t="str">
        <f t="shared" si="554"/>
        <v/>
      </c>
      <c r="O2237" s="319"/>
      <c r="P2237" s="296" t="str">
        <f t="shared" si="555"/>
        <v/>
      </c>
      <c r="Q2237" s="552"/>
      <c r="R2237" s="551"/>
      <c r="S2237" s="291"/>
      <c r="T2237" t="str">
        <f t="shared" si="556"/>
        <v>-</v>
      </c>
      <c r="U2237" s="560">
        <f t="shared" si="557"/>
        <v>0</v>
      </c>
      <c r="V2237" s="560">
        <f t="shared" si="558"/>
        <v>0</v>
      </c>
      <c r="W2237" s="560">
        <f t="shared" si="559"/>
        <v>0</v>
      </c>
    </row>
    <row r="2238" spans="1:23" ht="21" customHeight="1">
      <c r="A2238" s="316" t="str">
        <f t="shared" si="550"/>
        <v/>
      </c>
      <c r="B2238" s="316" t="str">
        <f t="shared" si="551"/>
        <v/>
      </c>
      <c r="C2238" s="316" t="str">
        <f>IF(AND(F2238&lt;&gt;"",G2238&lt;&gt;""),COUNT($C$32:C2237)+1,"")</f>
        <v/>
      </c>
      <c r="D2238" s="292" t="str">
        <f t="shared" si="552"/>
        <v/>
      </c>
      <c r="E2238" s="292" t="str">
        <f t="shared" si="553"/>
        <v/>
      </c>
      <c r="F2238" s="316"/>
      <c r="G2238" s="316"/>
      <c r="H2238" s="317"/>
      <c r="I2238" s="316" t="s">
        <v>445</v>
      </c>
      <c r="J2238" s="318"/>
      <c r="K2238" s="319"/>
      <c r="L2238" s="292" t="s">
        <v>446</v>
      </c>
      <c r="M2238" s="324"/>
      <c r="N2238" s="294" t="str">
        <f t="shared" si="554"/>
        <v/>
      </c>
      <c r="O2238" s="319"/>
      <c r="P2238" s="296" t="str">
        <f t="shared" si="555"/>
        <v/>
      </c>
      <c r="Q2238" s="552"/>
      <c r="R2238" s="551"/>
      <c r="S2238" s="291"/>
      <c r="T2238" t="str">
        <f t="shared" si="556"/>
        <v>-</v>
      </c>
      <c r="U2238" s="560">
        <f t="shared" si="557"/>
        <v>0</v>
      </c>
      <c r="V2238" s="560">
        <f t="shared" si="558"/>
        <v>0</v>
      </c>
      <c r="W2238" s="560">
        <f t="shared" si="559"/>
        <v>0</v>
      </c>
    </row>
    <row r="2239" spans="1:23" ht="21" customHeight="1">
      <c r="A2239" s="316" t="str">
        <f t="shared" si="550"/>
        <v/>
      </c>
      <c r="B2239" s="316" t="str">
        <f t="shared" si="551"/>
        <v/>
      </c>
      <c r="C2239" s="316" t="str">
        <f>IF(AND(F2239&lt;&gt;"",G2239&lt;&gt;""),COUNT($C$32:C2238)+1,"")</f>
        <v/>
      </c>
      <c r="D2239" s="292" t="str">
        <f t="shared" si="552"/>
        <v/>
      </c>
      <c r="E2239" s="292" t="str">
        <f t="shared" si="553"/>
        <v/>
      </c>
      <c r="F2239" s="316"/>
      <c r="G2239" s="316"/>
      <c r="H2239" s="317"/>
      <c r="I2239" s="316" t="s">
        <v>445</v>
      </c>
      <c r="J2239" s="318"/>
      <c r="K2239" s="319"/>
      <c r="L2239" s="292" t="s">
        <v>446</v>
      </c>
      <c r="M2239" s="324"/>
      <c r="N2239" s="294" t="str">
        <f t="shared" si="554"/>
        <v/>
      </c>
      <c r="O2239" s="319"/>
      <c r="P2239" s="296" t="str">
        <f t="shared" si="555"/>
        <v/>
      </c>
      <c r="Q2239" s="552"/>
      <c r="R2239" s="551"/>
      <c r="S2239" s="291"/>
      <c r="T2239" t="str">
        <f t="shared" si="556"/>
        <v>-</v>
      </c>
      <c r="U2239" s="560">
        <f t="shared" si="557"/>
        <v>0</v>
      </c>
      <c r="V2239" s="560">
        <f t="shared" si="558"/>
        <v>0</v>
      </c>
      <c r="W2239" s="560">
        <f t="shared" si="559"/>
        <v>0</v>
      </c>
    </row>
    <row r="2240" spans="1:23" ht="21" customHeight="1">
      <c r="A2240" s="316" t="str">
        <f t="shared" si="550"/>
        <v/>
      </c>
      <c r="B2240" s="316" t="str">
        <f t="shared" si="551"/>
        <v/>
      </c>
      <c r="C2240" s="316" t="str">
        <f>IF(AND(F2240&lt;&gt;"",G2240&lt;&gt;""),COUNT($C$32:C2239)+1,"")</f>
        <v/>
      </c>
      <c r="D2240" s="292" t="str">
        <f t="shared" si="552"/>
        <v/>
      </c>
      <c r="E2240" s="292" t="str">
        <f t="shared" si="553"/>
        <v/>
      </c>
      <c r="F2240" s="316"/>
      <c r="G2240" s="316"/>
      <c r="H2240" s="317"/>
      <c r="I2240" s="316" t="s">
        <v>445</v>
      </c>
      <c r="J2240" s="318"/>
      <c r="K2240" s="319"/>
      <c r="L2240" s="292" t="s">
        <v>446</v>
      </c>
      <c r="M2240" s="324"/>
      <c r="N2240" s="294" t="str">
        <f t="shared" si="554"/>
        <v/>
      </c>
      <c r="O2240" s="319"/>
      <c r="P2240" s="296" t="str">
        <f t="shared" si="555"/>
        <v/>
      </c>
      <c r="Q2240" s="552"/>
      <c r="R2240" s="551"/>
      <c r="S2240" s="291"/>
      <c r="T2240" t="str">
        <f t="shared" si="556"/>
        <v>-</v>
      </c>
      <c r="U2240" s="560">
        <f t="shared" si="557"/>
        <v>0</v>
      </c>
      <c r="V2240" s="560">
        <f t="shared" si="558"/>
        <v>0</v>
      </c>
      <c r="W2240" s="560">
        <f t="shared" si="559"/>
        <v>0</v>
      </c>
    </row>
    <row r="2241" spans="1:23" ht="21" customHeight="1">
      <c r="A2241" s="316" t="str">
        <f t="shared" si="550"/>
        <v/>
      </c>
      <c r="B2241" s="316" t="str">
        <f t="shared" si="551"/>
        <v/>
      </c>
      <c r="C2241" s="316" t="str">
        <f>IF(AND(F2241&lt;&gt;"",G2241&lt;&gt;""),COUNT($C$32:C2240)+1,"")</f>
        <v/>
      </c>
      <c r="D2241" s="292" t="str">
        <f t="shared" si="552"/>
        <v/>
      </c>
      <c r="E2241" s="292" t="str">
        <f t="shared" si="553"/>
        <v/>
      </c>
      <c r="F2241" s="316"/>
      <c r="G2241" s="316"/>
      <c r="H2241" s="317"/>
      <c r="I2241" s="316" t="s">
        <v>445</v>
      </c>
      <c r="J2241" s="318"/>
      <c r="K2241" s="319"/>
      <c r="L2241" s="292" t="s">
        <v>446</v>
      </c>
      <c r="M2241" s="324"/>
      <c r="N2241" s="294" t="str">
        <f t="shared" si="554"/>
        <v/>
      </c>
      <c r="O2241" s="319"/>
      <c r="P2241" s="296" t="str">
        <f t="shared" si="555"/>
        <v/>
      </c>
      <c r="Q2241" s="552"/>
      <c r="R2241" s="551"/>
      <c r="S2241" s="291"/>
      <c r="T2241" t="str">
        <f t="shared" si="556"/>
        <v>-</v>
      </c>
      <c r="U2241" s="560">
        <f t="shared" si="557"/>
        <v>0</v>
      </c>
      <c r="V2241" s="560">
        <f t="shared" si="558"/>
        <v>0</v>
      </c>
      <c r="W2241" s="560">
        <f t="shared" si="559"/>
        <v>0</v>
      </c>
    </row>
    <row r="2242" spans="1:23" ht="21" customHeight="1">
      <c r="A2242" s="316" t="str">
        <f t="shared" si="550"/>
        <v/>
      </c>
      <c r="B2242" s="316" t="str">
        <f t="shared" si="551"/>
        <v/>
      </c>
      <c r="C2242" s="316" t="str">
        <f>IF(AND(F2242&lt;&gt;"",G2242&lt;&gt;""),COUNT($C$32:C2241)+1,"")</f>
        <v/>
      </c>
      <c r="D2242" s="292" t="str">
        <f t="shared" si="552"/>
        <v/>
      </c>
      <c r="E2242" s="292" t="str">
        <f t="shared" si="553"/>
        <v/>
      </c>
      <c r="F2242" s="316"/>
      <c r="G2242" s="316"/>
      <c r="H2242" s="317"/>
      <c r="I2242" s="316" t="s">
        <v>445</v>
      </c>
      <c r="J2242" s="318"/>
      <c r="K2242" s="319"/>
      <c r="L2242" s="292" t="s">
        <v>446</v>
      </c>
      <c r="M2242" s="324"/>
      <c r="N2242" s="294" t="str">
        <f t="shared" si="554"/>
        <v/>
      </c>
      <c r="O2242" s="319"/>
      <c r="P2242" s="296" t="str">
        <f t="shared" si="555"/>
        <v/>
      </c>
      <c r="Q2242" s="552"/>
      <c r="R2242" s="551"/>
      <c r="S2242" s="291"/>
      <c r="T2242" t="str">
        <f t="shared" si="556"/>
        <v>-</v>
      </c>
      <c r="U2242" s="560">
        <f t="shared" si="557"/>
        <v>0</v>
      </c>
      <c r="V2242" s="560">
        <f t="shared" si="558"/>
        <v>0</v>
      </c>
      <c r="W2242" s="560">
        <f t="shared" si="559"/>
        <v>0</v>
      </c>
    </row>
    <row r="2243" spans="1:23" ht="21" customHeight="1">
      <c r="A2243" s="316" t="str">
        <f t="shared" si="550"/>
        <v/>
      </c>
      <c r="B2243" s="316" t="str">
        <f t="shared" si="551"/>
        <v/>
      </c>
      <c r="C2243" s="316" t="str">
        <f>IF(AND(F2243&lt;&gt;"",G2243&lt;&gt;""),COUNT($C$32:C2242)+1,"")</f>
        <v/>
      </c>
      <c r="D2243" s="292" t="str">
        <f t="shared" si="552"/>
        <v/>
      </c>
      <c r="E2243" s="292" t="str">
        <f t="shared" si="553"/>
        <v/>
      </c>
      <c r="F2243" s="316"/>
      <c r="G2243" s="316"/>
      <c r="H2243" s="317"/>
      <c r="I2243" s="316" t="s">
        <v>445</v>
      </c>
      <c r="J2243" s="318"/>
      <c r="K2243" s="319"/>
      <c r="L2243" s="292" t="s">
        <v>446</v>
      </c>
      <c r="M2243" s="324"/>
      <c r="N2243" s="294" t="str">
        <f t="shared" si="554"/>
        <v/>
      </c>
      <c r="O2243" s="319"/>
      <c r="P2243" s="296" t="str">
        <f t="shared" si="555"/>
        <v/>
      </c>
      <c r="Q2243" s="552"/>
      <c r="R2243" s="551"/>
      <c r="S2243" s="291"/>
      <c r="T2243" t="str">
        <f t="shared" si="556"/>
        <v>-</v>
      </c>
      <c r="U2243" s="560">
        <f t="shared" si="557"/>
        <v>0</v>
      </c>
      <c r="V2243" s="560">
        <f t="shared" si="558"/>
        <v>0</v>
      </c>
      <c r="W2243" s="560">
        <f t="shared" si="559"/>
        <v>0</v>
      </c>
    </row>
    <row r="2244" spans="1:23" ht="21" customHeight="1">
      <c r="A2244" s="316" t="str">
        <f t="shared" si="550"/>
        <v/>
      </c>
      <c r="B2244" s="316" t="str">
        <f t="shared" si="551"/>
        <v/>
      </c>
      <c r="C2244" s="316" t="str">
        <f>IF(AND(F2244&lt;&gt;"",G2244&lt;&gt;""),COUNT($C$32:C2243)+1,"")</f>
        <v/>
      </c>
      <c r="D2244" s="292" t="str">
        <f t="shared" si="552"/>
        <v/>
      </c>
      <c r="E2244" s="292" t="str">
        <f t="shared" si="553"/>
        <v/>
      </c>
      <c r="F2244" s="316"/>
      <c r="G2244" s="316"/>
      <c r="H2244" s="317"/>
      <c r="I2244" s="316" t="s">
        <v>445</v>
      </c>
      <c r="J2244" s="318"/>
      <c r="K2244" s="319"/>
      <c r="L2244" s="292" t="s">
        <v>446</v>
      </c>
      <c r="M2244" s="324"/>
      <c r="N2244" s="294" t="str">
        <f t="shared" si="554"/>
        <v/>
      </c>
      <c r="O2244" s="319"/>
      <c r="P2244" s="296" t="str">
        <f t="shared" si="555"/>
        <v/>
      </c>
      <c r="Q2244" s="552"/>
      <c r="R2244" s="551"/>
      <c r="S2244" s="291"/>
      <c r="T2244" t="str">
        <f t="shared" si="556"/>
        <v>-</v>
      </c>
      <c r="U2244" s="560">
        <f t="shared" si="557"/>
        <v>0</v>
      </c>
      <c r="V2244" s="560">
        <f t="shared" si="558"/>
        <v>0</v>
      </c>
      <c r="W2244" s="560">
        <f t="shared" si="559"/>
        <v>0</v>
      </c>
    </row>
    <row r="2245" spans="1:23" ht="21" customHeight="1">
      <c r="A2245" s="316" t="str">
        <f t="shared" si="550"/>
        <v/>
      </c>
      <c r="B2245" s="316" t="str">
        <f t="shared" si="551"/>
        <v/>
      </c>
      <c r="C2245" s="316" t="str">
        <f>IF(AND(F2245&lt;&gt;"",G2245&lt;&gt;""),COUNT($C$32:C2244)+1,"")</f>
        <v/>
      </c>
      <c r="D2245" s="292" t="str">
        <f t="shared" si="552"/>
        <v/>
      </c>
      <c r="E2245" s="292" t="str">
        <f t="shared" si="553"/>
        <v/>
      </c>
      <c r="F2245" s="316"/>
      <c r="G2245" s="316"/>
      <c r="H2245" s="317"/>
      <c r="I2245" s="316" t="s">
        <v>445</v>
      </c>
      <c r="J2245" s="318"/>
      <c r="K2245" s="319"/>
      <c r="L2245" s="292" t="s">
        <v>446</v>
      </c>
      <c r="M2245" s="324"/>
      <c r="N2245" s="294" t="str">
        <f t="shared" si="554"/>
        <v/>
      </c>
      <c r="O2245" s="319"/>
      <c r="P2245" s="296" t="str">
        <f t="shared" si="555"/>
        <v/>
      </c>
      <c r="Q2245" s="552"/>
      <c r="R2245" s="551"/>
      <c r="S2245" s="291"/>
      <c r="T2245" t="str">
        <f t="shared" si="556"/>
        <v>-</v>
      </c>
      <c r="U2245" s="560">
        <f t="shared" si="557"/>
        <v>0</v>
      </c>
      <c r="V2245" s="560">
        <f t="shared" si="558"/>
        <v>0</v>
      </c>
      <c r="W2245" s="560">
        <f t="shared" si="559"/>
        <v>0</v>
      </c>
    </row>
    <row r="2246" spans="1:23" ht="21" customHeight="1">
      <c r="A2246" s="316" t="str">
        <f t="shared" si="550"/>
        <v/>
      </c>
      <c r="B2246" s="316" t="str">
        <f t="shared" si="551"/>
        <v/>
      </c>
      <c r="C2246" s="316" t="str">
        <f>IF(AND(F2246&lt;&gt;"",G2246&lt;&gt;""),COUNT($C$32:C2245)+1,"")</f>
        <v/>
      </c>
      <c r="D2246" s="292" t="str">
        <f t="shared" si="552"/>
        <v/>
      </c>
      <c r="E2246" s="292" t="str">
        <f t="shared" si="553"/>
        <v/>
      </c>
      <c r="F2246" s="316"/>
      <c r="G2246" s="316"/>
      <c r="H2246" s="317"/>
      <c r="I2246" s="316" t="s">
        <v>445</v>
      </c>
      <c r="J2246" s="318"/>
      <c r="K2246" s="319"/>
      <c r="L2246" s="292" t="s">
        <v>446</v>
      </c>
      <c r="M2246" s="324"/>
      <c r="N2246" s="294" t="str">
        <f t="shared" si="554"/>
        <v/>
      </c>
      <c r="O2246" s="319"/>
      <c r="P2246" s="296" t="str">
        <f t="shared" si="555"/>
        <v/>
      </c>
      <c r="Q2246" s="552"/>
      <c r="R2246" s="551"/>
      <c r="S2246" s="291"/>
      <c r="T2246" t="str">
        <f t="shared" si="556"/>
        <v>-</v>
      </c>
      <c r="U2246" s="560">
        <f t="shared" si="557"/>
        <v>0</v>
      </c>
      <c r="V2246" s="560">
        <f t="shared" si="558"/>
        <v>0</v>
      </c>
      <c r="W2246" s="560">
        <f t="shared" si="559"/>
        <v>0</v>
      </c>
    </row>
    <row r="2247" spans="1:23" ht="21" customHeight="1">
      <c r="A2247" s="316" t="str">
        <f t="shared" si="550"/>
        <v/>
      </c>
      <c r="B2247" s="316" t="str">
        <f t="shared" si="551"/>
        <v/>
      </c>
      <c r="C2247" s="316" t="str">
        <f>IF(AND(F2247&lt;&gt;"",G2247&lt;&gt;""),COUNT($C$32:C2246)+1,"")</f>
        <v/>
      </c>
      <c r="D2247" s="292" t="str">
        <f t="shared" si="552"/>
        <v/>
      </c>
      <c r="E2247" s="292" t="str">
        <f t="shared" si="553"/>
        <v/>
      </c>
      <c r="F2247" s="316"/>
      <c r="G2247" s="316"/>
      <c r="H2247" s="317"/>
      <c r="I2247" s="316" t="s">
        <v>445</v>
      </c>
      <c r="J2247" s="318"/>
      <c r="K2247" s="319"/>
      <c r="L2247" s="292" t="s">
        <v>446</v>
      </c>
      <c r="M2247" s="324"/>
      <c r="N2247" s="294" t="str">
        <f t="shared" si="554"/>
        <v/>
      </c>
      <c r="O2247" s="319"/>
      <c r="P2247" s="296" t="str">
        <f t="shared" si="555"/>
        <v/>
      </c>
      <c r="Q2247" s="552"/>
      <c r="R2247" s="551"/>
      <c r="S2247" s="291"/>
      <c r="T2247" t="str">
        <f t="shared" si="556"/>
        <v>-</v>
      </c>
      <c r="U2247" s="560">
        <f t="shared" si="557"/>
        <v>0</v>
      </c>
      <c r="V2247" s="560">
        <f t="shared" si="558"/>
        <v>0</v>
      </c>
      <c r="W2247" s="560">
        <f t="shared" si="559"/>
        <v>0</v>
      </c>
    </row>
    <row r="2248" spans="1:23" ht="21" customHeight="1">
      <c r="A2248" s="316" t="str">
        <f t="shared" si="550"/>
        <v/>
      </c>
      <c r="B2248" s="316" t="str">
        <f t="shared" si="551"/>
        <v/>
      </c>
      <c r="C2248" s="316" t="str">
        <f>IF(AND(F2248&lt;&gt;"",G2248&lt;&gt;""),COUNT($C$32:C2247)+1,"")</f>
        <v/>
      </c>
      <c r="D2248" s="292" t="str">
        <f t="shared" si="552"/>
        <v/>
      </c>
      <c r="E2248" s="292" t="str">
        <f t="shared" si="553"/>
        <v/>
      </c>
      <c r="F2248" s="316"/>
      <c r="G2248" s="316"/>
      <c r="H2248" s="317"/>
      <c r="I2248" s="316" t="s">
        <v>445</v>
      </c>
      <c r="J2248" s="318"/>
      <c r="K2248" s="319"/>
      <c r="L2248" s="292" t="s">
        <v>446</v>
      </c>
      <c r="M2248" s="324"/>
      <c r="N2248" s="294" t="str">
        <f t="shared" si="554"/>
        <v/>
      </c>
      <c r="O2248" s="319"/>
      <c r="P2248" s="296" t="str">
        <f t="shared" si="555"/>
        <v/>
      </c>
      <c r="Q2248" s="552"/>
      <c r="R2248" s="551"/>
      <c r="S2248" s="291"/>
      <c r="T2248" t="str">
        <f t="shared" si="556"/>
        <v>-</v>
      </c>
      <c r="U2248" s="560">
        <f t="shared" si="557"/>
        <v>0</v>
      </c>
      <c r="V2248" s="560">
        <f t="shared" si="558"/>
        <v>0</v>
      </c>
      <c r="W2248" s="560">
        <f t="shared" si="559"/>
        <v>0</v>
      </c>
    </row>
    <row r="2249" spans="1:23" ht="21" customHeight="1">
      <c r="A2249" s="316" t="str">
        <f t="shared" si="550"/>
        <v/>
      </c>
      <c r="B2249" s="316" t="str">
        <f t="shared" si="551"/>
        <v/>
      </c>
      <c r="C2249" s="316" t="str">
        <f>IF(AND(F2249&lt;&gt;"",G2249&lt;&gt;""),COUNT($C$32:C2248)+1,"")</f>
        <v/>
      </c>
      <c r="D2249" s="292" t="str">
        <f t="shared" si="552"/>
        <v/>
      </c>
      <c r="E2249" s="292" t="str">
        <f t="shared" si="553"/>
        <v/>
      </c>
      <c r="F2249" s="316"/>
      <c r="G2249" s="316"/>
      <c r="H2249" s="317"/>
      <c r="I2249" s="316" t="s">
        <v>445</v>
      </c>
      <c r="J2249" s="318"/>
      <c r="K2249" s="319"/>
      <c r="L2249" s="292" t="s">
        <v>446</v>
      </c>
      <c r="M2249" s="324"/>
      <c r="N2249" s="294" t="str">
        <f t="shared" si="554"/>
        <v/>
      </c>
      <c r="O2249" s="319"/>
      <c r="P2249" s="296" t="str">
        <f t="shared" si="555"/>
        <v/>
      </c>
      <c r="Q2249" s="552"/>
      <c r="R2249" s="551"/>
      <c r="S2249" s="291"/>
      <c r="T2249" t="str">
        <f t="shared" si="556"/>
        <v>-</v>
      </c>
      <c r="U2249" s="560">
        <f t="shared" si="557"/>
        <v>0</v>
      </c>
      <c r="V2249" s="560">
        <f t="shared" si="558"/>
        <v>0</v>
      </c>
      <c r="W2249" s="560">
        <f t="shared" si="559"/>
        <v>0</v>
      </c>
    </row>
    <row r="2250" spans="1:23" ht="21" customHeight="1">
      <c r="A2250" s="316" t="str">
        <f t="shared" si="550"/>
        <v/>
      </c>
      <c r="B2250" s="316" t="str">
        <f t="shared" si="551"/>
        <v/>
      </c>
      <c r="C2250" s="316" t="str">
        <f>IF(AND(F2250&lt;&gt;"",G2250&lt;&gt;""),COUNT($C$32:C2249)+1,"")</f>
        <v/>
      </c>
      <c r="D2250" s="292" t="str">
        <f t="shared" si="552"/>
        <v/>
      </c>
      <c r="E2250" s="292" t="str">
        <f t="shared" si="553"/>
        <v/>
      </c>
      <c r="F2250" s="316"/>
      <c r="G2250" s="316"/>
      <c r="H2250" s="317"/>
      <c r="I2250" s="316" t="s">
        <v>445</v>
      </c>
      <c r="J2250" s="318"/>
      <c r="K2250" s="319"/>
      <c r="L2250" s="292" t="s">
        <v>446</v>
      </c>
      <c r="M2250" s="324"/>
      <c r="N2250" s="294" t="str">
        <f t="shared" si="554"/>
        <v/>
      </c>
      <c r="O2250" s="319"/>
      <c r="P2250" s="296" t="str">
        <f t="shared" si="555"/>
        <v/>
      </c>
      <c r="Q2250" s="552"/>
      <c r="R2250" s="551"/>
      <c r="S2250" s="291"/>
      <c r="T2250" t="str">
        <f t="shared" si="556"/>
        <v>-</v>
      </c>
      <c r="U2250" s="560">
        <f t="shared" si="557"/>
        <v>0</v>
      </c>
      <c r="V2250" s="560">
        <f t="shared" si="558"/>
        <v>0</v>
      </c>
      <c r="W2250" s="560">
        <f t="shared" si="559"/>
        <v>0</v>
      </c>
    </row>
    <row r="2251" spans="1:23" ht="21" customHeight="1">
      <c r="A2251" s="316" t="str">
        <f t="shared" si="550"/>
        <v/>
      </c>
      <c r="B2251" s="316" t="str">
        <f t="shared" si="551"/>
        <v/>
      </c>
      <c r="C2251" s="316" t="str">
        <f>IF(AND(F2251&lt;&gt;"",G2251&lt;&gt;""),COUNT($C$32:C2250)+1,"")</f>
        <v/>
      </c>
      <c r="D2251" s="292" t="str">
        <f t="shared" si="552"/>
        <v/>
      </c>
      <c r="E2251" s="292" t="str">
        <f t="shared" si="553"/>
        <v/>
      </c>
      <c r="F2251" s="316"/>
      <c r="G2251" s="316"/>
      <c r="H2251" s="317"/>
      <c r="I2251" s="316" t="s">
        <v>445</v>
      </c>
      <c r="J2251" s="318"/>
      <c r="K2251" s="319"/>
      <c r="L2251" s="292" t="s">
        <v>446</v>
      </c>
      <c r="M2251" s="324"/>
      <c r="N2251" s="294" t="str">
        <f t="shared" si="554"/>
        <v/>
      </c>
      <c r="O2251" s="319"/>
      <c r="P2251" s="296" t="str">
        <f t="shared" si="555"/>
        <v/>
      </c>
      <c r="Q2251" s="552"/>
      <c r="R2251" s="551"/>
      <c r="S2251" s="291"/>
      <c r="T2251" t="str">
        <f t="shared" si="556"/>
        <v>-</v>
      </c>
      <c r="U2251" s="560">
        <f t="shared" si="557"/>
        <v>0</v>
      </c>
      <c r="V2251" s="560">
        <f t="shared" si="558"/>
        <v>0</v>
      </c>
      <c r="W2251" s="560">
        <f t="shared" si="559"/>
        <v>0</v>
      </c>
    </row>
    <row r="2252" spans="1:23" ht="21" customHeight="1">
      <c r="A2252" s="316" t="str">
        <f t="shared" si="550"/>
        <v/>
      </c>
      <c r="B2252" s="316" t="str">
        <f t="shared" si="551"/>
        <v/>
      </c>
      <c r="C2252" s="316" t="str">
        <f>IF(AND(F2252&lt;&gt;"",G2252&lt;&gt;""),COUNT($C$32:C2251)+1,"")</f>
        <v/>
      </c>
      <c r="D2252" s="292" t="str">
        <f t="shared" si="552"/>
        <v/>
      </c>
      <c r="E2252" s="292" t="str">
        <f t="shared" si="553"/>
        <v/>
      </c>
      <c r="F2252" s="316"/>
      <c r="G2252" s="316"/>
      <c r="H2252" s="317"/>
      <c r="I2252" s="316" t="s">
        <v>445</v>
      </c>
      <c r="J2252" s="318"/>
      <c r="K2252" s="319"/>
      <c r="L2252" s="292" t="s">
        <v>446</v>
      </c>
      <c r="M2252" s="324"/>
      <c r="N2252" s="294" t="str">
        <f t="shared" si="554"/>
        <v/>
      </c>
      <c r="O2252" s="319"/>
      <c r="P2252" s="296" t="str">
        <f t="shared" si="555"/>
        <v/>
      </c>
      <c r="Q2252" s="552"/>
      <c r="R2252" s="551"/>
      <c r="S2252" s="291"/>
      <c r="T2252" t="str">
        <f t="shared" si="556"/>
        <v>-</v>
      </c>
      <c r="U2252" s="560">
        <f t="shared" si="557"/>
        <v>0</v>
      </c>
      <c r="V2252" s="560">
        <f t="shared" si="558"/>
        <v>0</v>
      </c>
      <c r="W2252" s="560">
        <f t="shared" si="559"/>
        <v>0</v>
      </c>
    </row>
    <row r="2253" spans="1:23" ht="21" customHeight="1">
      <c r="A2253" s="316" t="str">
        <f t="shared" si="550"/>
        <v/>
      </c>
      <c r="B2253" s="316" t="str">
        <f t="shared" si="551"/>
        <v/>
      </c>
      <c r="C2253" s="316" t="str">
        <f>IF(AND(F2253&lt;&gt;"",G2253&lt;&gt;""),COUNT($C$32:C2252)+1,"")</f>
        <v/>
      </c>
      <c r="D2253" s="292" t="str">
        <f t="shared" si="552"/>
        <v/>
      </c>
      <c r="E2253" s="292" t="str">
        <f t="shared" si="553"/>
        <v/>
      </c>
      <c r="F2253" s="316"/>
      <c r="G2253" s="316"/>
      <c r="H2253" s="317"/>
      <c r="I2253" s="316" t="s">
        <v>445</v>
      </c>
      <c r="J2253" s="318"/>
      <c r="K2253" s="319"/>
      <c r="L2253" s="292" t="s">
        <v>446</v>
      </c>
      <c r="M2253" s="324"/>
      <c r="N2253" s="294" t="str">
        <f t="shared" si="554"/>
        <v/>
      </c>
      <c r="O2253" s="319"/>
      <c r="P2253" s="296" t="str">
        <f t="shared" si="555"/>
        <v/>
      </c>
      <c r="Q2253" s="552"/>
      <c r="R2253" s="551"/>
      <c r="S2253" s="291"/>
      <c r="T2253" t="str">
        <f t="shared" si="556"/>
        <v>-</v>
      </c>
      <c r="U2253" s="560">
        <f t="shared" si="557"/>
        <v>0</v>
      </c>
      <c r="V2253" s="560">
        <f t="shared" si="558"/>
        <v>0</v>
      </c>
      <c r="W2253" s="560">
        <f t="shared" si="559"/>
        <v>0</v>
      </c>
    </row>
    <row r="2254" spans="1:23" ht="21" customHeight="1">
      <c r="A2254" s="316" t="str">
        <f t="shared" si="550"/>
        <v/>
      </c>
      <c r="B2254" s="316" t="str">
        <f t="shared" si="551"/>
        <v/>
      </c>
      <c r="C2254" s="316" t="str">
        <f>IF(AND(F2254&lt;&gt;"",G2254&lt;&gt;""),COUNT($C$32:C2253)+1,"")</f>
        <v/>
      </c>
      <c r="D2254" s="292" t="str">
        <f t="shared" si="552"/>
        <v/>
      </c>
      <c r="E2254" s="292" t="str">
        <f t="shared" si="553"/>
        <v/>
      </c>
      <c r="F2254" s="316"/>
      <c r="G2254" s="316"/>
      <c r="H2254" s="317"/>
      <c r="I2254" s="316" t="s">
        <v>445</v>
      </c>
      <c r="J2254" s="318"/>
      <c r="K2254" s="319"/>
      <c r="L2254" s="292" t="s">
        <v>446</v>
      </c>
      <c r="M2254" s="324"/>
      <c r="N2254" s="294" t="str">
        <f t="shared" si="554"/>
        <v/>
      </c>
      <c r="O2254" s="319"/>
      <c r="P2254" s="296" t="str">
        <f t="shared" si="555"/>
        <v/>
      </c>
      <c r="Q2254" s="552"/>
      <c r="R2254" s="551"/>
      <c r="S2254" s="291"/>
      <c r="T2254" t="str">
        <f t="shared" si="556"/>
        <v>-</v>
      </c>
      <c r="U2254" s="560">
        <f t="shared" si="557"/>
        <v>0</v>
      </c>
      <c r="V2254" s="560">
        <f t="shared" si="558"/>
        <v>0</v>
      </c>
      <c r="W2254" s="560">
        <f t="shared" si="559"/>
        <v>0</v>
      </c>
    </row>
    <row r="2255" spans="1:23" ht="21" customHeight="1">
      <c r="A2255" s="316" t="str">
        <f t="shared" si="550"/>
        <v/>
      </c>
      <c r="B2255" s="316" t="str">
        <f t="shared" si="551"/>
        <v/>
      </c>
      <c r="C2255" s="316" t="str">
        <f>IF(AND(F2255&lt;&gt;"",G2255&lt;&gt;""),COUNT($C$32:C2254)+1,"")</f>
        <v/>
      </c>
      <c r="D2255" s="292" t="str">
        <f t="shared" si="552"/>
        <v/>
      </c>
      <c r="E2255" s="292" t="str">
        <f t="shared" si="553"/>
        <v/>
      </c>
      <c r="F2255" s="316"/>
      <c r="G2255" s="316"/>
      <c r="H2255" s="317"/>
      <c r="I2255" s="316" t="s">
        <v>445</v>
      </c>
      <c r="J2255" s="318"/>
      <c r="K2255" s="319"/>
      <c r="L2255" s="292" t="s">
        <v>446</v>
      </c>
      <c r="M2255" s="324"/>
      <c r="N2255" s="294" t="str">
        <f t="shared" si="554"/>
        <v/>
      </c>
      <c r="O2255" s="319"/>
      <c r="P2255" s="296" t="str">
        <f t="shared" si="555"/>
        <v/>
      </c>
      <c r="Q2255" s="552"/>
      <c r="R2255" s="551"/>
      <c r="S2255" s="291"/>
      <c r="T2255" t="str">
        <f t="shared" si="556"/>
        <v>-</v>
      </c>
      <c r="U2255" s="560">
        <f t="shared" si="557"/>
        <v>0</v>
      </c>
      <c r="V2255" s="560">
        <f t="shared" si="558"/>
        <v>0</v>
      </c>
      <c r="W2255" s="560">
        <f t="shared" si="559"/>
        <v>0</v>
      </c>
    </row>
    <row r="2256" spans="1:23" ht="21" customHeight="1">
      <c r="A2256" s="316" t="str">
        <f t="shared" si="550"/>
        <v/>
      </c>
      <c r="B2256" s="316" t="str">
        <f t="shared" si="551"/>
        <v/>
      </c>
      <c r="C2256" s="316" t="str">
        <f>IF(AND(F2256&lt;&gt;"",G2256&lt;&gt;""),COUNT($C$32:C2255)+1,"")</f>
        <v/>
      </c>
      <c r="D2256" s="292" t="str">
        <f t="shared" si="552"/>
        <v/>
      </c>
      <c r="E2256" s="292" t="str">
        <f t="shared" si="553"/>
        <v/>
      </c>
      <c r="F2256" s="316"/>
      <c r="G2256" s="316"/>
      <c r="H2256" s="317"/>
      <c r="I2256" s="316" t="s">
        <v>445</v>
      </c>
      <c r="J2256" s="318"/>
      <c r="K2256" s="319"/>
      <c r="L2256" s="292" t="s">
        <v>446</v>
      </c>
      <c r="M2256" s="324"/>
      <c r="N2256" s="294" t="str">
        <f t="shared" si="554"/>
        <v/>
      </c>
      <c r="O2256" s="319"/>
      <c r="P2256" s="296" t="str">
        <f t="shared" si="555"/>
        <v/>
      </c>
      <c r="Q2256" s="552"/>
      <c r="R2256" s="551"/>
      <c r="S2256" s="291"/>
      <c r="T2256" t="str">
        <f t="shared" si="556"/>
        <v>-</v>
      </c>
      <c r="U2256" s="560">
        <f t="shared" si="557"/>
        <v>0</v>
      </c>
      <c r="V2256" s="560">
        <f t="shared" si="558"/>
        <v>0</v>
      </c>
      <c r="W2256" s="560">
        <f t="shared" si="559"/>
        <v>0</v>
      </c>
    </row>
    <row r="2257" spans="1:23" ht="21" customHeight="1">
      <c r="A2257" s="316" t="str">
        <f t="shared" si="550"/>
        <v/>
      </c>
      <c r="B2257" s="316" t="str">
        <f t="shared" si="551"/>
        <v/>
      </c>
      <c r="C2257" s="316" t="str">
        <f>IF(AND(F2257&lt;&gt;"",G2257&lt;&gt;""),COUNT($C$32:C2256)+1,"")</f>
        <v/>
      </c>
      <c r="D2257" s="292" t="str">
        <f t="shared" si="552"/>
        <v/>
      </c>
      <c r="E2257" s="292" t="str">
        <f t="shared" si="553"/>
        <v/>
      </c>
      <c r="F2257" s="316"/>
      <c r="G2257" s="316"/>
      <c r="H2257" s="317"/>
      <c r="I2257" s="316" t="s">
        <v>445</v>
      </c>
      <c r="J2257" s="318"/>
      <c r="K2257" s="319"/>
      <c r="L2257" s="292" t="s">
        <v>446</v>
      </c>
      <c r="M2257" s="324"/>
      <c r="N2257" s="294" t="str">
        <f t="shared" si="554"/>
        <v/>
      </c>
      <c r="O2257" s="319"/>
      <c r="P2257" s="296" t="str">
        <f t="shared" si="555"/>
        <v/>
      </c>
      <c r="Q2257" s="552"/>
      <c r="R2257" s="551"/>
      <c r="S2257" s="291"/>
      <c r="T2257" t="str">
        <f t="shared" si="556"/>
        <v>-</v>
      </c>
      <c r="U2257" s="560">
        <f t="shared" si="557"/>
        <v>0</v>
      </c>
      <c r="V2257" s="560">
        <f t="shared" si="558"/>
        <v>0</v>
      </c>
      <c r="W2257" s="560">
        <f t="shared" si="559"/>
        <v>0</v>
      </c>
    </row>
    <row r="2258" spans="1:23" ht="21" customHeight="1">
      <c r="A2258" s="316" t="str">
        <f t="shared" si="550"/>
        <v/>
      </c>
      <c r="B2258" s="316" t="str">
        <f t="shared" si="551"/>
        <v/>
      </c>
      <c r="C2258" s="316" t="str">
        <f>IF(AND(F2258&lt;&gt;"",G2258&lt;&gt;""),COUNT($C$32:C2257)+1,"")</f>
        <v/>
      </c>
      <c r="D2258" s="292" t="str">
        <f t="shared" si="552"/>
        <v/>
      </c>
      <c r="E2258" s="292" t="str">
        <f t="shared" si="553"/>
        <v/>
      </c>
      <c r="F2258" s="316"/>
      <c r="G2258" s="316"/>
      <c r="H2258" s="317"/>
      <c r="I2258" s="316" t="s">
        <v>445</v>
      </c>
      <c r="J2258" s="318"/>
      <c r="K2258" s="319"/>
      <c r="L2258" s="292" t="s">
        <v>446</v>
      </c>
      <c r="M2258" s="324"/>
      <c r="N2258" s="294" t="str">
        <f t="shared" si="554"/>
        <v/>
      </c>
      <c r="O2258" s="319"/>
      <c r="P2258" s="296" t="str">
        <f t="shared" si="555"/>
        <v/>
      </c>
      <c r="Q2258" s="552"/>
      <c r="R2258" s="551"/>
      <c r="S2258" s="291"/>
      <c r="T2258" t="str">
        <f t="shared" si="556"/>
        <v>-</v>
      </c>
      <c r="U2258" s="560">
        <f t="shared" si="557"/>
        <v>0</v>
      </c>
      <c r="V2258" s="560">
        <f t="shared" si="558"/>
        <v>0</v>
      </c>
      <c r="W2258" s="560">
        <f t="shared" si="559"/>
        <v>0</v>
      </c>
    </row>
    <row r="2259" spans="1:23" ht="21" customHeight="1">
      <c r="A2259" s="316" t="str">
        <f t="shared" si="550"/>
        <v/>
      </c>
      <c r="B2259" s="316" t="str">
        <f t="shared" si="551"/>
        <v/>
      </c>
      <c r="C2259" s="316" t="str">
        <f>IF(AND(F2259&lt;&gt;"",G2259&lt;&gt;""),COUNT($C$32:C2258)+1,"")</f>
        <v/>
      </c>
      <c r="D2259" s="292" t="str">
        <f t="shared" si="552"/>
        <v/>
      </c>
      <c r="E2259" s="292" t="str">
        <f t="shared" si="553"/>
        <v/>
      </c>
      <c r="F2259" s="316"/>
      <c r="G2259" s="316"/>
      <c r="H2259" s="317"/>
      <c r="I2259" s="316" t="s">
        <v>445</v>
      </c>
      <c r="J2259" s="318"/>
      <c r="K2259" s="319"/>
      <c r="L2259" s="292" t="s">
        <v>446</v>
      </c>
      <c r="M2259" s="324"/>
      <c r="N2259" s="294" t="str">
        <f t="shared" si="554"/>
        <v/>
      </c>
      <c r="O2259" s="319"/>
      <c r="P2259" s="296" t="str">
        <f t="shared" si="555"/>
        <v/>
      </c>
      <c r="Q2259" s="552"/>
      <c r="R2259" s="551"/>
      <c r="S2259" s="291"/>
      <c r="T2259" t="str">
        <f t="shared" si="556"/>
        <v>-</v>
      </c>
      <c r="U2259" s="560">
        <f t="shared" si="557"/>
        <v>0</v>
      </c>
      <c r="V2259" s="560">
        <f t="shared" si="558"/>
        <v>0</v>
      </c>
      <c r="W2259" s="560">
        <f t="shared" si="559"/>
        <v>0</v>
      </c>
    </row>
    <row r="2260" spans="1:23" ht="21" customHeight="1">
      <c r="A2260" s="316" t="str">
        <f t="shared" si="550"/>
        <v/>
      </c>
      <c r="B2260" s="316" t="str">
        <f t="shared" si="551"/>
        <v/>
      </c>
      <c r="C2260" s="316" t="str">
        <f>IF(AND(F2260&lt;&gt;"",G2260&lt;&gt;""),COUNT($C$32:C2259)+1,"")</f>
        <v/>
      </c>
      <c r="D2260" s="292" t="str">
        <f t="shared" si="552"/>
        <v/>
      </c>
      <c r="E2260" s="292" t="str">
        <f t="shared" si="553"/>
        <v/>
      </c>
      <c r="F2260" s="316"/>
      <c r="G2260" s="316"/>
      <c r="H2260" s="317"/>
      <c r="I2260" s="316" t="s">
        <v>445</v>
      </c>
      <c r="J2260" s="318"/>
      <c r="K2260" s="319"/>
      <c r="L2260" s="292" t="s">
        <v>446</v>
      </c>
      <c r="M2260" s="324"/>
      <c r="N2260" s="294" t="str">
        <f t="shared" si="554"/>
        <v/>
      </c>
      <c r="O2260" s="319"/>
      <c r="P2260" s="296" t="str">
        <f t="shared" si="555"/>
        <v/>
      </c>
      <c r="Q2260" s="552"/>
      <c r="R2260" s="551"/>
      <c r="S2260" s="291"/>
      <c r="T2260" t="str">
        <f t="shared" si="556"/>
        <v>-</v>
      </c>
      <c r="U2260" s="560">
        <f t="shared" si="557"/>
        <v>0</v>
      </c>
      <c r="V2260" s="560">
        <f t="shared" si="558"/>
        <v>0</v>
      </c>
      <c r="W2260" s="560">
        <f t="shared" si="559"/>
        <v>0</v>
      </c>
    </row>
    <row r="2261" spans="1:23" ht="21" customHeight="1">
      <c r="A2261" s="316" t="str">
        <f t="shared" si="550"/>
        <v/>
      </c>
      <c r="B2261" s="316" t="str">
        <f t="shared" si="551"/>
        <v/>
      </c>
      <c r="C2261" s="316" t="str">
        <f>IF(AND(F2261&lt;&gt;"",G2261&lt;&gt;""),COUNT($C$32:C2260)+1,"")</f>
        <v/>
      </c>
      <c r="D2261" s="292" t="str">
        <f t="shared" si="552"/>
        <v/>
      </c>
      <c r="E2261" s="292" t="str">
        <f t="shared" si="553"/>
        <v/>
      </c>
      <c r="F2261" s="316"/>
      <c r="G2261" s="316"/>
      <c r="H2261" s="317"/>
      <c r="I2261" s="316" t="s">
        <v>445</v>
      </c>
      <c r="J2261" s="318"/>
      <c r="K2261" s="319"/>
      <c r="L2261" s="292" t="s">
        <v>446</v>
      </c>
      <c r="M2261" s="324"/>
      <c r="N2261" s="294" t="str">
        <f t="shared" si="554"/>
        <v/>
      </c>
      <c r="O2261" s="319"/>
      <c r="P2261" s="296" t="str">
        <f t="shared" si="555"/>
        <v/>
      </c>
      <c r="Q2261" s="552"/>
      <c r="R2261" s="551"/>
      <c r="S2261" s="291"/>
      <c r="T2261" t="str">
        <f t="shared" si="556"/>
        <v>-</v>
      </c>
      <c r="U2261" s="560">
        <f t="shared" si="557"/>
        <v>0</v>
      </c>
      <c r="V2261" s="560">
        <f t="shared" si="558"/>
        <v>0</v>
      </c>
      <c r="W2261" s="560">
        <f t="shared" si="559"/>
        <v>0</v>
      </c>
    </row>
    <row r="2262" spans="1:23" ht="21" customHeight="1">
      <c r="A2262" s="316" t="str">
        <f t="shared" si="550"/>
        <v/>
      </c>
      <c r="B2262" s="316" t="str">
        <f t="shared" si="551"/>
        <v/>
      </c>
      <c r="C2262" s="316" t="str">
        <f>IF(AND(F2262&lt;&gt;"",G2262&lt;&gt;""),COUNT($C$32:C2261)+1,"")</f>
        <v/>
      </c>
      <c r="D2262" s="292" t="str">
        <f t="shared" si="552"/>
        <v/>
      </c>
      <c r="E2262" s="292" t="str">
        <f t="shared" si="553"/>
        <v/>
      </c>
      <c r="F2262" s="316"/>
      <c r="G2262" s="316"/>
      <c r="H2262" s="317"/>
      <c r="I2262" s="316" t="s">
        <v>445</v>
      </c>
      <c r="J2262" s="318"/>
      <c r="K2262" s="319"/>
      <c r="L2262" s="292" t="s">
        <v>446</v>
      </c>
      <c r="M2262" s="324"/>
      <c r="N2262" s="294" t="str">
        <f t="shared" si="554"/>
        <v/>
      </c>
      <c r="O2262" s="319"/>
      <c r="P2262" s="296" t="str">
        <f t="shared" si="555"/>
        <v/>
      </c>
      <c r="Q2262" s="552"/>
      <c r="R2262" s="551"/>
      <c r="S2262" s="291"/>
      <c r="T2262" t="str">
        <f t="shared" si="556"/>
        <v>-</v>
      </c>
      <c r="U2262" s="560">
        <f t="shared" si="557"/>
        <v>0</v>
      </c>
      <c r="V2262" s="560">
        <f t="shared" si="558"/>
        <v>0</v>
      </c>
      <c r="W2262" s="560">
        <f t="shared" si="559"/>
        <v>0</v>
      </c>
    </row>
    <row r="2263" spans="1:23" ht="21" customHeight="1">
      <c r="A2263" s="316" t="str">
        <f t="shared" si="550"/>
        <v/>
      </c>
      <c r="B2263" s="316" t="str">
        <f t="shared" si="551"/>
        <v/>
      </c>
      <c r="C2263" s="316" t="str">
        <f>IF(AND(F2263&lt;&gt;"",G2263&lt;&gt;""),COUNT($C$32:C2262)+1,"")</f>
        <v/>
      </c>
      <c r="D2263" s="292" t="str">
        <f t="shared" si="552"/>
        <v/>
      </c>
      <c r="E2263" s="292" t="str">
        <f t="shared" si="553"/>
        <v/>
      </c>
      <c r="F2263" s="316"/>
      <c r="G2263" s="316"/>
      <c r="H2263" s="317"/>
      <c r="I2263" s="316" t="s">
        <v>445</v>
      </c>
      <c r="J2263" s="318"/>
      <c r="K2263" s="319"/>
      <c r="L2263" s="292" t="s">
        <v>446</v>
      </c>
      <c r="M2263" s="324"/>
      <c r="N2263" s="294" t="str">
        <f t="shared" si="554"/>
        <v/>
      </c>
      <c r="O2263" s="319"/>
      <c r="P2263" s="296" t="str">
        <f t="shared" si="555"/>
        <v/>
      </c>
      <c r="Q2263" s="552"/>
      <c r="R2263" s="551"/>
      <c r="S2263" s="291"/>
      <c r="T2263" t="str">
        <f t="shared" si="556"/>
        <v>-</v>
      </c>
      <c r="U2263" s="560">
        <f t="shared" si="557"/>
        <v>0</v>
      </c>
      <c r="V2263" s="560">
        <f t="shared" si="558"/>
        <v>0</v>
      </c>
      <c r="W2263" s="560">
        <f t="shared" si="559"/>
        <v>0</v>
      </c>
    </row>
    <row r="2264" spans="1:23" ht="21" customHeight="1">
      <c r="A2264" s="316" t="str">
        <f t="shared" si="550"/>
        <v/>
      </c>
      <c r="B2264" s="316" t="str">
        <f t="shared" si="551"/>
        <v/>
      </c>
      <c r="C2264" s="316" t="str">
        <f>IF(AND(F2264&lt;&gt;"",G2264&lt;&gt;""),COUNT($C$32:C2263)+1,"")</f>
        <v/>
      </c>
      <c r="D2264" s="292" t="str">
        <f t="shared" si="552"/>
        <v/>
      </c>
      <c r="E2264" s="292" t="str">
        <f t="shared" si="553"/>
        <v/>
      </c>
      <c r="F2264" s="316"/>
      <c r="G2264" s="316"/>
      <c r="H2264" s="317"/>
      <c r="I2264" s="316" t="s">
        <v>445</v>
      </c>
      <c r="J2264" s="318"/>
      <c r="K2264" s="319"/>
      <c r="L2264" s="292" t="s">
        <v>446</v>
      </c>
      <c r="M2264" s="324"/>
      <c r="N2264" s="294" t="str">
        <f t="shared" si="554"/>
        <v/>
      </c>
      <c r="O2264" s="319"/>
      <c r="P2264" s="296" t="str">
        <f t="shared" si="555"/>
        <v/>
      </c>
      <c r="Q2264" s="552"/>
      <c r="R2264" s="551"/>
      <c r="S2264" s="291"/>
      <c r="T2264" t="str">
        <f t="shared" si="556"/>
        <v>-</v>
      </c>
      <c r="U2264" s="560">
        <f t="shared" si="557"/>
        <v>0</v>
      </c>
      <c r="V2264" s="560">
        <f t="shared" si="558"/>
        <v>0</v>
      </c>
      <c r="W2264" s="560">
        <f t="shared" si="559"/>
        <v>0</v>
      </c>
    </row>
    <row r="2265" spans="1:23" ht="21" customHeight="1">
      <c r="A2265" s="316" t="str">
        <f t="shared" si="550"/>
        <v/>
      </c>
      <c r="B2265" s="316" t="str">
        <f t="shared" si="551"/>
        <v/>
      </c>
      <c r="C2265" s="316" t="str">
        <f>IF(AND(F2265&lt;&gt;"",G2265&lt;&gt;""),COUNT($C$32:C2264)+1,"")</f>
        <v/>
      </c>
      <c r="D2265" s="292" t="str">
        <f t="shared" si="552"/>
        <v/>
      </c>
      <c r="E2265" s="292" t="str">
        <f t="shared" si="553"/>
        <v/>
      </c>
      <c r="F2265" s="316"/>
      <c r="G2265" s="316"/>
      <c r="H2265" s="317"/>
      <c r="I2265" s="316" t="s">
        <v>445</v>
      </c>
      <c r="J2265" s="318"/>
      <c r="K2265" s="319"/>
      <c r="L2265" s="292" t="s">
        <v>446</v>
      </c>
      <c r="M2265" s="324"/>
      <c r="N2265" s="294" t="str">
        <f t="shared" si="554"/>
        <v/>
      </c>
      <c r="O2265" s="319"/>
      <c r="P2265" s="296" t="str">
        <f t="shared" si="555"/>
        <v/>
      </c>
      <c r="Q2265" s="552"/>
      <c r="R2265" s="551"/>
      <c r="S2265" s="291"/>
      <c r="T2265" t="str">
        <f t="shared" si="556"/>
        <v>-</v>
      </c>
      <c r="U2265" s="560">
        <f t="shared" si="557"/>
        <v>0</v>
      </c>
      <c r="V2265" s="560">
        <f t="shared" si="558"/>
        <v>0</v>
      </c>
      <c r="W2265" s="560">
        <f t="shared" si="559"/>
        <v>0</v>
      </c>
    </row>
    <row r="2266" spans="1:23" ht="21" customHeight="1">
      <c r="A2266" s="316" t="str">
        <f t="shared" si="550"/>
        <v/>
      </c>
      <c r="B2266" s="316" t="str">
        <f t="shared" si="551"/>
        <v/>
      </c>
      <c r="C2266" s="316" t="str">
        <f>IF(AND(F2266&lt;&gt;"",G2266&lt;&gt;""),COUNT($C$32:C2265)+1,"")</f>
        <v/>
      </c>
      <c r="D2266" s="292" t="str">
        <f t="shared" si="552"/>
        <v/>
      </c>
      <c r="E2266" s="292" t="str">
        <f t="shared" si="553"/>
        <v/>
      </c>
      <c r="F2266" s="316"/>
      <c r="G2266" s="316"/>
      <c r="H2266" s="317"/>
      <c r="I2266" s="316" t="s">
        <v>445</v>
      </c>
      <c r="J2266" s="318"/>
      <c r="K2266" s="319"/>
      <c r="L2266" s="292" t="s">
        <v>446</v>
      </c>
      <c r="M2266" s="324"/>
      <c r="N2266" s="294" t="str">
        <f t="shared" si="554"/>
        <v/>
      </c>
      <c r="O2266" s="319"/>
      <c r="P2266" s="296" t="str">
        <f t="shared" si="555"/>
        <v/>
      </c>
      <c r="Q2266" s="552"/>
      <c r="R2266" s="551"/>
      <c r="S2266" s="291"/>
      <c r="T2266" t="str">
        <f t="shared" si="556"/>
        <v>-</v>
      </c>
      <c r="U2266" s="560">
        <f t="shared" si="557"/>
        <v>0</v>
      </c>
      <c r="V2266" s="560">
        <f t="shared" si="558"/>
        <v>0</v>
      </c>
      <c r="W2266" s="560">
        <f t="shared" si="559"/>
        <v>0</v>
      </c>
    </row>
    <row r="2267" spans="1:23" ht="21" customHeight="1">
      <c r="A2267" s="316" t="str">
        <f t="shared" si="550"/>
        <v/>
      </c>
      <c r="B2267" s="316" t="str">
        <f t="shared" si="551"/>
        <v/>
      </c>
      <c r="C2267" s="316" t="str">
        <f>IF(AND(F2267&lt;&gt;"",G2267&lt;&gt;""),COUNT($C$32:C2266)+1,"")</f>
        <v/>
      </c>
      <c r="D2267" s="292" t="str">
        <f t="shared" si="552"/>
        <v/>
      </c>
      <c r="E2267" s="292" t="str">
        <f t="shared" si="553"/>
        <v/>
      </c>
      <c r="F2267" s="316"/>
      <c r="G2267" s="316"/>
      <c r="H2267" s="317"/>
      <c r="I2267" s="316" t="s">
        <v>445</v>
      </c>
      <c r="J2267" s="318"/>
      <c r="K2267" s="319"/>
      <c r="L2267" s="292" t="s">
        <v>446</v>
      </c>
      <c r="M2267" s="324"/>
      <c r="N2267" s="294" t="str">
        <f t="shared" si="554"/>
        <v/>
      </c>
      <c r="O2267" s="319"/>
      <c r="P2267" s="296" t="str">
        <f t="shared" si="555"/>
        <v/>
      </c>
      <c r="Q2267" s="552"/>
      <c r="R2267" s="551"/>
      <c r="S2267" s="291"/>
      <c r="T2267" t="str">
        <f t="shared" si="556"/>
        <v>-</v>
      </c>
      <c r="U2267" s="560">
        <f t="shared" si="557"/>
        <v>0</v>
      </c>
      <c r="V2267" s="560">
        <f t="shared" si="558"/>
        <v>0</v>
      </c>
      <c r="W2267" s="560">
        <f t="shared" si="559"/>
        <v>0</v>
      </c>
    </row>
    <row r="2268" spans="1:23" ht="21" customHeight="1">
      <c r="A2268" s="316" t="str">
        <f t="shared" si="550"/>
        <v/>
      </c>
      <c r="B2268" s="316" t="str">
        <f t="shared" si="551"/>
        <v/>
      </c>
      <c r="C2268" s="316" t="str">
        <f>IF(AND(F2268&lt;&gt;"",G2268&lt;&gt;""),COUNT($C$32:C2267)+1,"")</f>
        <v/>
      </c>
      <c r="D2268" s="292" t="str">
        <f t="shared" si="552"/>
        <v/>
      </c>
      <c r="E2268" s="292" t="str">
        <f t="shared" si="553"/>
        <v/>
      </c>
      <c r="F2268" s="316"/>
      <c r="G2268" s="316"/>
      <c r="H2268" s="317"/>
      <c r="I2268" s="316" t="s">
        <v>445</v>
      </c>
      <c r="J2268" s="318"/>
      <c r="K2268" s="319"/>
      <c r="L2268" s="292" t="s">
        <v>446</v>
      </c>
      <c r="M2268" s="324"/>
      <c r="N2268" s="294" t="str">
        <f t="shared" si="554"/>
        <v/>
      </c>
      <c r="O2268" s="319"/>
      <c r="P2268" s="296" t="str">
        <f t="shared" si="555"/>
        <v/>
      </c>
      <c r="Q2268" s="552"/>
      <c r="R2268" s="551"/>
      <c r="S2268" s="291"/>
      <c r="T2268" t="str">
        <f t="shared" si="556"/>
        <v>-</v>
      </c>
      <c r="U2268" s="560">
        <f t="shared" si="557"/>
        <v>0</v>
      </c>
      <c r="V2268" s="560">
        <f t="shared" si="558"/>
        <v>0</v>
      </c>
      <c r="W2268" s="560">
        <f t="shared" si="559"/>
        <v>0</v>
      </c>
    </row>
    <row r="2269" spans="1:23" ht="21" customHeight="1">
      <c r="A2269" s="316" t="str">
        <f t="shared" si="550"/>
        <v/>
      </c>
      <c r="B2269" s="316" t="str">
        <f t="shared" si="551"/>
        <v/>
      </c>
      <c r="C2269" s="316" t="str">
        <f>IF(AND(F2269&lt;&gt;"",G2269&lt;&gt;""),COUNT($C$32:C2268)+1,"")</f>
        <v/>
      </c>
      <c r="D2269" s="292" t="str">
        <f t="shared" si="552"/>
        <v/>
      </c>
      <c r="E2269" s="292" t="str">
        <f t="shared" si="553"/>
        <v/>
      </c>
      <c r="F2269" s="316"/>
      <c r="G2269" s="316"/>
      <c r="H2269" s="317"/>
      <c r="I2269" s="316" t="s">
        <v>445</v>
      </c>
      <c r="J2269" s="318"/>
      <c r="K2269" s="319"/>
      <c r="L2269" s="292" t="s">
        <v>446</v>
      </c>
      <c r="M2269" s="324"/>
      <c r="N2269" s="294" t="str">
        <f t="shared" si="554"/>
        <v/>
      </c>
      <c r="O2269" s="319"/>
      <c r="P2269" s="296" t="str">
        <f t="shared" si="555"/>
        <v/>
      </c>
      <c r="Q2269" s="552"/>
      <c r="R2269" s="551"/>
      <c r="S2269" s="291"/>
      <c r="T2269" t="str">
        <f t="shared" si="556"/>
        <v>-</v>
      </c>
      <c r="U2269" s="560">
        <f t="shared" si="557"/>
        <v>0</v>
      </c>
      <c r="V2269" s="560">
        <f t="shared" si="558"/>
        <v>0</v>
      </c>
      <c r="W2269" s="560">
        <f t="shared" si="559"/>
        <v>0</v>
      </c>
    </row>
    <row r="2270" spans="1:23" ht="21" customHeight="1">
      <c r="A2270" s="316" t="str">
        <f t="shared" si="550"/>
        <v/>
      </c>
      <c r="B2270" s="316" t="str">
        <f t="shared" si="551"/>
        <v/>
      </c>
      <c r="C2270" s="316" t="str">
        <f>IF(AND(F2270&lt;&gt;"",G2270&lt;&gt;""),COUNT($C$32:C2269)+1,"")</f>
        <v/>
      </c>
      <c r="D2270" s="292" t="str">
        <f t="shared" si="552"/>
        <v/>
      </c>
      <c r="E2270" s="292" t="str">
        <f t="shared" si="553"/>
        <v/>
      </c>
      <c r="F2270" s="316"/>
      <c r="G2270" s="316"/>
      <c r="H2270" s="317"/>
      <c r="I2270" s="316" t="s">
        <v>445</v>
      </c>
      <c r="J2270" s="318"/>
      <c r="K2270" s="319"/>
      <c r="L2270" s="292" t="s">
        <v>446</v>
      </c>
      <c r="M2270" s="324"/>
      <c r="N2270" s="294" t="str">
        <f t="shared" si="554"/>
        <v/>
      </c>
      <c r="O2270" s="319"/>
      <c r="P2270" s="296" t="str">
        <f t="shared" si="555"/>
        <v/>
      </c>
      <c r="Q2270" s="552"/>
      <c r="R2270" s="551"/>
      <c r="S2270" s="291"/>
      <c r="T2270" t="str">
        <f t="shared" si="556"/>
        <v>-</v>
      </c>
      <c r="U2270" s="560">
        <f t="shared" si="557"/>
        <v>0</v>
      </c>
      <c r="V2270" s="560">
        <f t="shared" si="558"/>
        <v>0</v>
      </c>
      <c r="W2270" s="560">
        <f t="shared" si="559"/>
        <v>0</v>
      </c>
    </row>
    <row r="2271" spans="1:23" ht="21" customHeight="1">
      <c r="A2271" s="316" t="str">
        <f t="shared" si="550"/>
        <v/>
      </c>
      <c r="B2271" s="316" t="str">
        <f t="shared" si="551"/>
        <v/>
      </c>
      <c r="C2271" s="316" t="str">
        <f>IF(AND(F2271&lt;&gt;"",G2271&lt;&gt;""),COUNT($C$32:C2270)+1,"")</f>
        <v/>
      </c>
      <c r="D2271" s="292" t="str">
        <f t="shared" si="552"/>
        <v/>
      </c>
      <c r="E2271" s="292" t="str">
        <f t="shared" si="553"/>
        <v/>
      </c>
      <c r="F2271" s="316"/>
      <c r="G2271" s="316"/>
      <c r="H2271" s="317"/>
      <c r="I2271" s="316" t="s">
        <v>445</v>
      </c>
      <c r="J2271" s="318"/>
      <c r="K2271" s="319"/>
      <c r="L2271" s="292" t="s">
        <v>446</v>
      </c>
      <c r="M2271" s="324"/>
      <c r="N2271" s="294" t="str">
        <f t="shared" si="554"/>
        <v/>
      </c>
      <c r="O2271" s="319"/>
      <c r="P2271" s="296" t="str">
        <f t="shared" si="555"/>
        <v/>
      </c>
      <c r="Q2271" s="552"/>
      <c r="R2271" s="551"/>
      <c r="S2271" s="291"/>
      <c r="T2271" t="str">
        <f t="shared" si="556"/>
        <v>-</v>
      </c>
      <c r="U2271" s="560">
        <f t="shared" si="557"/>
        <v>0</v>
      </c>
      <c r="V2271" s="560">
        <f t="shared" si="558"/>
        <v>0</v>
      </c>
      <c r="W2271" s="560">
        <f t="shared" si="559"/>
        <v>0</v>
      </c>
    </row>
    <row r="2272" spans="1:23" ht="21" customHeight="1">
      <c r="A2272" s="316" t="str">
        <f t="shared" si="550"/>
        <v/>
      </c>
      <c r="B2272" s="316" t="str">
        <f t="shared" si="551"/>
        <v/>
      </c>
      <c r="C2272" s="316" t="str">
        <f>IF(AND(F2272&lt;&gt;"",G2272&lt;&gt;""),COUNT($C$32:C2271)+1,"")</f>
        <v/>
      </c>
      <c r="D2272" s="292" t="str">
        <f t="shared" si="552"/>
        <v/>
      </c>
      <c r="E2272" s="292" t="str">
        <f t="shared" si="553"/>
        <v/>
      </c>
      <c r="F2272" s="316"/>
      <c r="G2272" s="316"/>
      <c r="H2272" s="317"/>
      <c r="I2272" s="316" t="s">
        <v>445</v>
      </c>
      <c r="J2272" s="318"/>
      <c r="K2272" s="319"/>
      <c r="L2272" s="292" t="s">
        <v>446</v>
      </c>
      <c r="M2272" s="324"/>
      <c r="N2272" s="294" t="str">
        <f t="shared" si="554"/>
        <v/>
      </c>
      <c r="O2272" s="319"/>
      <c r="P2272" s="296" t="str">
        <f t="shared" si="555"/>
        <v/>
      </c>
      <c r="Q2272" s="552"/>
      <c r="R2272" s="551"/>
      <c r="S2272" s="291"/>
      <c r="T2272" t="str">
        <f t="shared" si="556"/>
        <v>-</v>
      </c>
      <c r="U2272" s="560">
        <f t="shared" si="557"/>
        <v>0</v>
      </c>
      <c r="V2272" s="560">
        <f t="shared" si="558"/>
        <v>0</v>
      </c>
      <c r="W2272" s="560">
        <f t="shared" si="559"/>
        <v>0</v>
      </c>
    </row>
    <row r="2273" spans="1:23" ht="21" customHeight="1">
      <c r="A2273" s="316" t="str">
        <f t="shared" si="550"/>
        <v/>
      </c>
      <c r="B2273" s="316" t="str">
        <f t="shared" si="551"/>
        <v/>
      </c>
      <c r="C2273" s="316" t="str">
        <f>IF(AND(F2273&lt;&gt;"",G2273&lt;&gt;""),COUNT($C$32:C2272)+1,"")</f>
        <v/>
      </c>
      <c r="D2273" s="292" t="str">
        <f t="shared" si="552"/>
        <v/>
      </c>
      <c r="E2273" s="292" t="str">
        <f t="shared" si="553"/>
        <v/>
      </c>
      <c r="F2273" s="316"/>
      <c r="G2273" s="316"/>
      <c r="H2273" s="317"/>
      <c r="I2273" s="316" t="s">
        <v>445</v>
      </c>
      <c r="J2273" s="318"/>
      <c r="K2273" s="319"/>
      <c r="L2273" s="292" t="s">
        <v>446</v>
      </c>
      <c r="M2273" s="324"/>
      <c r="N2273" s="294" t="str">
        <f t="shared" si="554"/>
        <v/>
      </c>
      <c r="O2273" s="319"/>
      <c r="P2273" s="296" t="str">
        <f t="shared" si="555"/>
        <v/>
      </c>
      <c r="Q2273" s="552"/>
      <c r="R2273" s="551"/>
      <c r="S2273" s="291"/>
      <c r="T2273" t="str">
        <f t="shared" si="556"/>
        <v>-</v>
      </c>
      <c r="U2273" s="560">
        <f t="shared" si="557"/>
        <v>0</v>
      </c>
      <c r="V2273" s="560">
        <f t="shared" si="558"/>
        <v>0</v>
      </c>
      <c r="W2273" s="560">
        <f t="shared" si="559"/>
        <v>0</v>
      </c>
    </row>
    <row r="2274" spans="1:23" ht="21" customHeight="1">
      <c r="A2274" s="316" t="str">
        <f t="shared" si="550"/>
        <v/>
      </c>
      <c r="B2274" s="316" t="str">
        <f t="shared" si="551"/>
        <v/>
      </c>
      <c r="C2274" s="316" t="str">
        <f>IF(AND(F2274&lt;&gt;"",G2274&lt;&gt;""),COUNT($C$32:C2273)+1,"")</f>
        <v/>
      </c>
      <c r="D2274" s="292" t="str">
        <f t="shared" si="552"/>
        <v/>
      </c>
      <c r="E2274" s="292" t="str">
        <f t="shared" si="553"/>
        <v/>
      </c>
      <c r="F2274" s="316"/>
      <c r="G2274" s="316"/>
      <c r="H2274" s="317"/>
      <c r="I2274" s="316" t="s">
        <v>445</v>
      </c>
      <c r="J2274" s="318"/>
      <c r="K2274" s="319"/>
      <c r="L2274" s="292" t="s">
        <v>446</v>
      </c>
      <c r="M2274" s="324"/>
      <c r="N2274" s="294" t="str">
        <f t="shared" si="554"/>
        <v/>
      </c>
      <c r="O2274" s="319"/>
      <c r="P2274" s="296" t="str">
        <f t="shared" si="555"/>
        <v/>
      </c>
      <c r="Q2274" s="552"/>
      <c r="R2274" s="551"/>
      <c r="S2274" s="291"/>
      <c r="T2274" t="str">
        <f t="shared" si="556"/>
        <v>-</v>
      </c>
      <c r="U2274" s="560">
        <f t="shared" si="557"/>
        <v>0</v>
      </c>
      <c r="V2274" s="560">
        <f t="shared" si="558"/>
        <v>0</v>
      </c>
      <c r="W2274" s="560">
        <f t="shared" si="559"/>
        <v>0</v>
      </c>
    </row>
    <row r="2275" spans="1:23" ht="21" customHeight="1">
      <c r="A2275" s="316" t="str">
        <f t="shared" si="550"/>
        <v/>
      </c>
      <c r="B2275" s="316" t="str">
        <f t="shared" si="551"/>
        <v/>
      </c>
      <c r="C2275" s="316" t="str">
        <f>IF(AND(F2275&lt;&gt;"",G2275&lt;&gt;""),COUNT($C$32:C2274)+1,"")</f>
        <v/>
      </c>
      <c r="D2275" s="292" t="str">
        <f t="shared" si="552"/>
        <v/>
      </c>
      <c r="E2275" s="292" t="str">
        <f t="shared" si="553"/>
        <v/>
      </c>
      <c r="F2275" s="316"/>
      <c r="G2275" s="316"/>
      <c r="H2275" s="317"/>
      <c r="I2275" s="316" t="s">
        <v>445</v>
      </c>
      <c r="J2275" s="318"/>
      <c r="K2275" s="319"/>
      <c r="L2275" s="292" t="s">
        <v>446</v>
      </c>
      <c r="M2275" s="324"/>
      <c r="N2275" s="294" t="str">
        <f t="shared" si="554"/>
        <v/>
      </c>
      <c r="O2275" s="319"/>
      <c r="P2275" s="296" t="str">
        <f t="shared" si="555"/>
        <v/>
      </c>
      <c r="Q2275" s="552"/>
      <c r="R2275" s="551"/>
      <c r="S2275" s="291"/>
      <c r="T2275" t="str">
        <f t="shared" si="556"/>
        <v>-</v>
      </c>
      <c r="U2275" s="560">
        <f t="shared" si="557"/>
        <v>0</v>
      </c>
      <c r="V2275" s="560">
        <f t="shared" si="558"/>
        <v>0</v>
      </c>
      <c r="W2275" s="560">
        <f t="shared" si="559"/>
        <v>0</v>
      </c>
    </row>
    <row r="2276" spans="1:23" ht="21" customHeight="1">
      <c r="A2276" s="316" t="str">
        <f t="shared" si="550"/>
        <v/>
      </c>
      <c r="B2276" s="316" t="str">
        <f t="shared" si="551"/>
        <v/>
      </c>
      <c r="C2276" s="316" t="str">
        <f>IF(AND(F2276&lt;&gt;"",G2276&lt;&gt;""),COUNT($C$32:C2275)+1,"")</f>
        <v/>
      </c>
      <c r="D2276" s="292" t="str">
        <f t="shared" si="552"/>
        <v/>
      </c>
      <c r="E2276" s="292" t="str">
        <f t="shared" si="553"/>
        <v/>
      </c>
      <c r="F2276" s="316"/>
      <c r="G2276" s="316"/>
      <c r="H2276" s="317"/>
      <c r="I2276" s="316" t="s">
        <v>445</v>
      </c>
      <c r="J2276" s="318"/>
      <c r="K2276" s="319"/>
      <c r="L2276" s="292" t="s">
        <v>446</v>
      </c>
      <c r="M2276" s="324"/>
      <c r="N2276" s="294" t="str">
        <f t="shared" si="554"/>
        <v/>
      </c>
      <c r="O2276" s="319"/>
      <c r="P2276" s="296" t="str">
        <f t="shared" si="555"/>
        <v/>
      </c>
      <c r="Q2276" s="552"/>
      <c r="R2276" s="551"/>
      <c r="S2276" s="291"/>
      <c r="T2276" t="str">
        <f t="shared" si="556"/>
        <v>-</v>
      </c>
      <c r="U2276" s="560">
        <f t="shared" si="557"/>
        <v>0</v>
      </c>
      <c r="V2276" s="560">
        <f t="shared" si="558"/>
        <v>0</v>
      </c>
      <c r="W2276" s="560">
        <f t="shared" si="559"/>
        <v>0</v>
      </c>
    </row>
    <row r="2277" spans="1:23" ht="21" customHeight="1">
      <c r="A2277" s="316" t="str">
        <f t="shared" si="550"/>
        <v/>
      </c>
      <c r="B2277" s="316" t="str">
        <f t="shared" si="551"/>
        <v/>
      </c>
      <c r="C2277" s="316" t="str">
        <f>IF(AND(F2277&lt;&gt;"",G2277&lt;&gt;""),COUNT($C$32:C2276)+1,"")</f>
        <v/>
      </c>
      <c r="D2277" s="292" t="str">
        <f t="shared" si="552"/>
        <v/>
      </c>
      <c r="E2277" s="292" t="str">
        <f t="shared" si="553"/>
        <v/>
      </c>
      <c r="F2277" s="316"/>
      <c r="G2277" s="316"/>
      <c r="H2277" s="317"/>
      <c r="I2277" s="316" t="s">
        <v>445</v>
      </c>
      <c r="J2277" s="318"/>
      <c r="K2277" s="319"/>
      <c r="L2277" s="292" t="s">
        <v>446</v>
      </c>
      <c r="M2277" s="324"/>
      <c r="N2277" s="294" t="str">
        <f t="shared" si="554"/>
        <v/>
      </c>
      <c r="O2277" s="319"/>
      <c r="P2277" s="296" t="str">
        <f t="shared" si="555"/>
        <v/>
      </c>
      <c r="Q2277" s="552"/>
      <c r="R2277" s="551"/>
      <c r="S2277" s="291"/>
      <c r="T2277" t="str">
        <f t="shared" si="556"/>
        <v>-</v>
      </c>
      <c r="U2277" s="560">
        <f t="shared" si="557"/>
        <v>0</v>
      </c>
      <c r="V2277" s="560">
        <f t="shared" si="558"/>
        <v>0</v>
      </c>
      <c r="W2277" s="560">
        <f t="shared" si="559"/>
        <v>0</v>
      </c>
    </row>
    <row r="2278" spans="1:23" ht="21" customHeight="1">
      <c r="A2278" s="316" t="str">
        <f t="shared" si="550"/>
        <v/>
      </c>
      <c r="B2278" s="316" t="str">
        <f t="shared" si="551"/>
        <v/>
      </c>
      <c r="C2278" s="316" t="str">
        <f>IF(AND(F2278&lt;&gt;"",G2278&lt;&gt;""),COUNT($C$32:C2277)+1,"")</f>
        <v/>
      </c>
      <c r="D2278" s="292" t="str">
        <f t="shared" si="552"/>
        <v/>
      </c>
      <c r="E2278" s="292" t="str">
        <f t="shared" si="553"/>
        <v/>
      </c>
      <c r="F2278" s="316"/>
      <c r="G2278" s="316"/>
      <c r="H2278" s="317"/>
      <c r="I2278" s="316" t="s">
        <v>445</v>
      </c>
      <c r="J2278" s="318"/>
      <c r="K2278" s="319"/>
      <c r="L2278" s="292" t="s">
        <v>446</v>
      </c>
      <c r="M2278" s="324"/>
      <c r="N2278" s="294" t="str">
        <f t="shared" si="554"/>
        <v/>
      </c>
      <c r="O2278" s="319"/>
      <c r="P2278" s="296" t="str">
        <f t="shared" si="555"/>
        <v/>
      </c>
      <c r="Q2278" s="552"/>
      <c r="R2278" s="551"/>
      <c r="S2278" s="291"/>
      <c r="T2278" t="str">
        <f t="shared" si="556"/>
        <v>-</v>
      </c>
      <c r="U2278" s="560">
        <f t="shared" si="557"/>
        <v>0</v>
      </c>
      <c r="V2278" s="560">
        <f t="shared" si="558"/>
        <v>0</v>
      </c>
      <c r="W2278" s="560">
        <f t="shared" si="559"/>
        <v>0</v>
      </c>
    </row>
    <row r="2279" spans="1:23" ht="21" customHeight="1">
      <c r="A2279" s="316" t="str">
        <f t="shared" si="550"/>
        <v/>
      </c>
      <c r="B2279" s="316" t="str">
        <f t="shared" si="551"/>
        <v/>
      </c>
      <c r="C2279" s="316" t="str">
        <f>IF(AND(F2279&lt;&gt;"",G2279&lt;&gt;""),COUNT($C$32:C2278)+1,"")</f>
        <v/>
      </c>
      <c r="D2279" s="292" t="str">
        <f t="shared" si="552"/>
        <v/>
      </c>
      <c r="E2279" s="292" t="str">
        <f t="shared" si="553"/>
        <v/>
      </c>
      <c r="F2279" s="316"/>
      <c r="G2279" s="316"/>
      <c r="H2279" s="317"/>
      <c r="I2279" s="316" t="s">
        <v>445</v>
      </c>
      <c r="J2279" s="318"/>
      <c r="K2279" s="319"/>
      <c r="L2279" s="292" t="s">
        <v>446</v>
      </c>
      <c r="M2279" s="324"/>
      <c r="N2279" s="294" t="str">
        <f t="shared" si="554"/>
        <v/>
      </c>
      <c r="O2279" s="319"/>
      <c r="P2279" s="296" t="str">
        <f t="shared" si="555"/>
        <v/>
      </c>
      <c r="Q2279" s="552"/>
      <c r="R2279" s="551"/>
      <c r="S2279" s="291"/>
      <c r="T2279" t="str">
        <f t="shared" si="556"/>
        <v>-</v>
      </c>
      <c r="U2279" s="560">
        <f t="shared" si="557"/>
        <v>0</v>
      </c>
      <c r="V2279" s="560">
        <f t="shared" si="558"/>
        <v>0</v>
      </c>
      <c r="W2279" s="560">
        <f t="shared" si="559"/>
        <v>0</v>
      </c>
    </row>
    <row r="2280" spans="1:23" ht="21" customHeight="1">
      <c r="A2280" s="316" t="str">
        <f t="shared" si="550"/>
        <v/>
      </c>
      <c r="B2280" s="316" t="str">
        <f t="shared" si="551"/>
        <v/>
      </c>
      <c r="C2280" s="316" t="str">
        <f>IF(AND(F2280&lt;&gt;"",G2280&lt;&gt;""),COUNT($C$32:C2279)+1,"")</f>
        <v/>
      </c>
      <c r="D2280" s="292" t="str">
        <f t="shared" si="552"/>
        <v/>
      </c>
      <c r="E2280" s="292" t="str">
        <f t="shared" si="553"/>
        <v/>
      </c>
      <c r="F2280" s="316"/>
      <c r="G2280" s="316"/>
      <c r="H2280" s="317"/>
      <c r="I2280" s="316" t="s">
        <v>445</v>
      </c>
      <c r="J2280" s="318"/>
      <c r="K2280" s="319"/>
      <c r="L2280" s="292" t="s">
        <v>446</v>
      </c>
      <c r="M2280" s="324"/>
      <c r="N2280" s="294" t="str">
        <f t="shared" si="554"/>
        <v/>
      </c>
      <c r="O2280" s="319"/>
      <c r="P2280" s="296" t="str">
        <f t="shared" si="555"/>
        <v/>
      </c>
      <c r="Q2280" s="552"/>
      <c r="R2280" s="551"/>
      <c r="S2280" s="291"/>
      <c r="T2280" t="str">
        <f t="shared" si="556"/>
        <v>-</v>
      </c>
      <c r="U2280" s="560">
        <f t="shared" si="557"/>
        <v>0</v>
      </c>
      <c r="V2280" s="560">
        <f t="shared" si="558"/>
        <v>0</v>
      </c>
      <c r="W2280" s="560">
        <f t="shared" si="559"/>
        <v>0</v>
      </c>
    </row>
    <row r="2281" spans="1:23" ht="21" customHeight="1">
      <c r="A2281" s="316" t="str">
        <f t="shared" si="550"/>
        <v/>
      </c>
      <c r="B2281" s="316" t="str">
        <f t="shared" si="551"/>
        <v/>
      </c>
      <c r="C2281" s="316" t="str">
        <f>IF(AND(F2281&lt;&gt;"",G2281&lt;&gt;""),COUNT($C$32:C2280)+1,"")</f>
        <v/>
      </c>
      <c r="D2281" s="292" t="str">
        <f t="shared" si="552"/>
        <v/>
      </c>
      <c r="E2281" s="292" t="str">
        <f t="shared" si="553"/>
        <v/>
      </c>
      <c r="F2281" s="316"/>
      <c r="G2281" s="316"/>
      <c r="H2281" s="317"/>
      <c r="I2281" s="316" t="s">
        <v>445</v>
      </c>
      <c r="J2281" s="318"/>
      <c r="K2281" s="319"/>
      <c r="L2281" s="292" t="s">
        <v>446</v>
      </c>
      <c r="M2281" s="324"/>
      <c r="N2281" s="294" t="str">
        <f t="shared" si="554"/>
        <v/>
      </c>
      <c r="O2281" s="319"/>
      <c r="P2281" s="296" t="str">
        <f t="shared" si="555"/>
        <v/>
      </c>
      <c r="Q2281" s="552"/>
      <c r="R2281" s="551"/>
      <c r="S2281" s="291"/>
      <c r="T2281" t="str">
        <f t="shared" si="556"/>
        <v>-</v>
      </c>
      <c r="U2281" s="560">
        <f t="shared" si="557"/>
        <v>0</v>
      </c>
      <c r="V2281" s="560">
        <f t="shared" si="558"/>
        <v>0</v>
      </c>
      <c r="W2281" s="560">
        <f t="shared" si="559"/>
        <v>0</v>
      </c>
    </row>
    <row r="2282" spans="1:23" ht="21" customHeight="1">
      <c r="A2282" s="316" t="str">
        <f t="shared" si="550"/>
        <v/>
      </c>
      <c r="B2282" s="316" t="str">
        <f t="shared" si="551"/>
        <v/>
      </c>
      <c r="C2282" s="316" t="str">
        <f>IF(AND(F2282&lt;&gt;"",G2282&lt;&gt;""),COUNT($C$32:C2281)+1,"")</f>
        <v/>
      </c>
      <c r="D2282" s="292" t="str">
        <f t="shared" si="552"/>
        <v/>
      </c>
      <c r="E2282" s="292" t="str">
        <f t="shared" si="553"/>
        <v/>
      </c>
      <c r="F2282" s="316"/>
      <c r="G2282" s="316"/>
      <c r="H2282" s="317"/>
      <c r="I2282" s="316" t="s">
        <v>445</v>
      </c>
      <c r="J2282" s="318"/>
      <c r="K2282" s="319"/>
      <c r="L2282" s="292" t="s">
        <v>446</v>
      </c>
      <c r="M2282" s="324"/>
      <c r="N2282" s="294" t="str">
        <f t="shared" si="554"/>
        <v/>
      </c>
      <c r="O2282" s="319"/>
      <c r="P2282" s="296" t="str">
        <f t="shared" si="555"/>
        <v/>
      </c>
      <c r="Q2282" s="552"/>
      <c r="R2282" s="551"/>
      <c r="S2282" s="291"/>
      <c r="T2282" t="str">
        <f t="shared" si="556"/>
        <v>-</v>
      </c>
      <c r="U2282" s="560">
        <f t="shared" si="557"/>
        <v>0</v>
      </c>
      <c r="V2282" s="560">
        <f t="shared" si="558"/>
        <v>0</v>
      </c>
      <c r="W2282" s="560">
        <f t="shared" si="559"/>
        <v>0</v>
      </c>
    </row>
    <row r="2283" spans="1:23" ht="21" customHeight="1">
      <c r="A2283" s="316" t="str">
        <f t="shared" si="550"/>
        <v/>
      </c>
      <c r="B2283" s="316" t="str">
        <f t="shared" si="551"/>
        <v/>
      </c>
      <c r="C2283" s="316" t="str">
        <f>IF(AND(F2283&lt;&gt;"",G2283&lt;&gt;""),COUNT($C$32:C2282)+1,"")</f>
        <v/>
      </c>
      <c r="D2283" s="292" t="str">
        <f t="shared" si="552"/>
        <v/>
      </c>
      <c r="E2283" s="292" t="str">
        <f t="shared" si="553"/>
        <v/>
      </c>
      <c r="F2283" s="316"/>
      <c r="G2283" s="316"/>
      <c r="H2283" s="317"/>
      <c r="I2283" s="316" t="s">
        <v>445</v>
      </c>
      <c r="J2283" s="318"/>
      <c r="K2283" s="319"/>
      <c r="L2283" s="292" t="s">
        <v>446</v>
      </c>
      <c r="M2283" s="324"/>
      <c r="N2283" s="294" t="str">
        <f t="shared" si="554"/>
        <v/>
      </c>
      <c r="O2283" s="319"/>
      <c r="P2283" s="296" t="str">
        <f t="shared" si="555"/>
        <v/>
      </c>
      <c r="Q2283" s="552"/>
      <c r="R2283" s="551"/>
      <c r="S2283" s="291"/>
      <c r="T2283" t="str">
        <f t="shared" si="556"/>
        <v>-</v>
      </c>
      <c r="U2283" s="560">
        <f t="shared" si="557"/>
        <v>0</v>
      </c>
      <c r="V2283" s="560">
        <f t="shared" si="558"/>
        <v>0</v>
      </c>
      <c r="W2283" s="560">
        <f t="shared" si="559"/>
        <v>0</v>
      </c>
    </row>
    <row r="2284" spans="1:23" ht="21" customHeight="1">
      <c r="A2284" s="316" t="str">
        <f t="shared" si="550"/>
        <v/>
      </c>
      <c r="B2284" s="316" t="str">
        <f t="shared" si="551"/>
        <v/>
      </c>
      <c r="C2284" s="316" t="str">
        <f>IF(AND(F2284&lt;&gt;"",G2284&lt;&gt;""),COUNT($C$32:C2283)+1,"")</f>
        <v/>
      </c>
      <c r="D2284" s="292" t="str">
        <f t="shared" si="552"/>
        <v/>
      </c>
      <c r="E2284" s="292" t="str">
        <f t="shared" si="553"/>
        <v/>
      </c>
      <c r="F2284" s="316"/>
      <c r="G2284" s="316"/>
      <c r="H2284" s="317"/>
      <c r="I2284" s="316" t="s">
        <v>445</v>
      </c>
      <c r="J2284" s="318"/>
      <c r="K2284" s="319"/>
      <c r="L2284" s="292" t="s">
        <v>446</v>
      </c>
      <c r="M2284" s="324"/>
      <c r="N2284" s="294" t="str">
        <f t="shared" si="554"/>
        <v/>
      </c>
      <c r="O2284" s="319"/>
      <c r="P2284" s="296" t="str">
        <f t="shared" si="555"/>
        <v/>
      </c>
      <c r="Q2284" s="552"/>
      <c r="R2284" s="551"/>
      <c r="S2284" s="291"/>
      <c r="T2284" t="str">
        <f t="shared" si="556"/>
        <v>-</v>
      </c>
      <c r="U2284" s="560">
        <f t="shared" si="557"/>
        <v>0</v>
      </c>
      <c r="V2284" s="560">
        <f t="shared" si="558"/>
        <v>0</v>
      </c>
      <c r="W2284" s="560">
        <f t="shared" si="559"/>
        <v>0</v>
      </c>
    </row>
    <row r="2285" spans="1:23" ht="21" customHeight="1">
      <c r="A2285" s="316" t="str">
        <f t="shared" si="550"/>
        <v/>
      </c>
      <c r="B2285" s="316" t="str">
        <f t="shared" si="551"/>
        <v/>
      </c>
      <c r="C2285" s="316" t="str">
        <f>IF(AND(F2285&lt;&gt;"",G2285&lt;&gt;""),COUNT($C$32:C2284)+1,"")</f>
        <v/>
      </c>
      <c r="D2285" s="292" t="str">
        <f t="shared" si="552"/>
        <v/>
      </c>
      <c r="E2285" s="292" t="str">
        <f t="shared" si="553"/>
        <v/>
      </c>
      <c r="F2285" s="316"/>
      <c r="G2285" s="316"/>
      <c r="H2285" s="317"/>
      <c r="I2285" s="316" t="s">
        <v>445</v>
      </c>
      <c r="J2285" s="318"/>
      <c r="K2285" s="319"/>
      <c r="L2285" s="292" t="s">
        <v>446</v>
      </c>
      <c r="M2285" s="324"/>
      <c r="N2285" s="294" t="str">
        <f t="shared" si="554"/>
        <v/>
      </c>
      <c r="O2285" s="319"/>
      <c r="P2285" s="296" t="str">
        <f t="shared" si="555"/>
        <v/>
      </c>
      <c r="Q2285" s="552"/>
      <c r="R2285" s="551"/>
      <c r="S2285" s="291"/>
      <c r="T2285" t="str">
        <f t="shared" si="556"/>
        <v>-</v>
      </c>
      <c r="U2285" s="560">
        <f t="shared" si="557"/>
        <v>0</v>
      </c>
      <c r="V2285" s="560">
        <f t="shared" si="558"/>
        <v>0</v>
      </c>
      <c r="W2285" s="560">
        <f t="shared" si="559"/>
        <v>0</v>
      </c>
    </row>
    <row r="2286" spans="1:23" ht="21" customHeight="1">
      <c r="A2286" s="316" t="str">
        <f t="shared" si="550"/>
        <v/>
      </c>
      <c r="B2286" s="316" t="str">
        <f t="shared" si="551"/>
        <v/>
      </c>
      <c r="C2286" s="316" t="str">
        <f>IF(AND(F2286&lt;&gt;"",G2286&lt;&gt;""),COUNT($C$32:C2285)+1,"")</f>
        <v/>
      </c>
      <c r="D2286" s="292" t="str">
        <f t="shared" si="552"/>
        <v/>
      </c>
      <c r="E2286" s="292" t="str">
        <f t="shared" si="553"/>
        <v/>
      </c>
      <c r="F2286" s="316"/>
      <c r="G2286" s="316"/>
      <c r="H2286" s="317"/>
      <c r="I2286" s="316" t="s">
        <v>445</v>
      </c>
      <c r="J2286" s="318"/>
      <c r="K2286" s="319"/>
      <c r="L2286" s="292" t="s">
        <v>446</v>
      </c>
      <c r="M2286" s="324"/>
      <c r="N2286" s="294" t="str">
        <f t="shared" si="554"/>
        <v/>
      </c>
      <c r="O2286" s="319"/>
      <c r="P2286" s="296" t="str">
        <f t="shared" si="555"/>
        <v/>
      </c>
      <c r="Q2286" s="552"/>
      <c r="R2286" s="551"/>
      <c r="S2286" s="291"/>
      <c r="T2286" t="str">
        <f t="shared" si="556"/>
        <v>-</v>
      </c>
      <c r="U2286" s="560">
        <f t="shared" si="557"/>
        <v>0</v>
      </c>
      <c r="V2286" s="560">
        <f t="shared" si="558"/>
        <v>0</v>
      </c>
      <c r="W2286" s="560">
        <f t="shared" si="559"/>
        <v>0</v>
      </c>
    </row>
    <row r="2287" spans="1:23" ht="21" customHeight="1">
      <c r="A2287" s="316" t="str">
        <f t="shared" si="550"/>
        <v/>
      </c>
      <c r="B2287" s="316" t="str">
        <f t="shared" si="551"/>
        <v/>
      </c>
      <c r="C2287" s="316" t="str">
        <f>IF(AND(F2287&lt;&gt;"",G2287&lt;&gt;""),COUNT($C$32:C2286)+1,"")</f>
        <v/>
      </c>
      <c r="D2287" s="292" t="str">
        <f t="shared" si="552"/>
        <v/>
      </c>
      <c r="E2287" s="292" t="str">
        <f t="shared" si="553"/>
        <v/>
      </c>
      <c r="F2287" s="316"/>
      <c r="G2287" s="316"/>
      <c r="H2287" s="317"/>
      <c r="I2287" s="316" t="s">
        <v>445</v>
      </c>
      <c r="J2287" s="318"/>
      <c r="K2287" s="319"/>
      <c r="L2287" s="292" t="s">
        <v>446</v>
      </c>
      <c r="M2287" s="324"/>
      <c r="N2287" s="294" t="str">
        <f t="shared" si="554"/>
        <v/>
      </c>
      <c r="O2287" s="319"/>
      <c r="P2287" s="296" t="str">
        <f t="shared" si="555"/>
        <v/>
      </c>
      <c r="Q2287" s="552"/>
      <c r="R2287" s="551"/>
      <c r="S2287" s="291"/>
      <c r="T2287" t="str">
        <f t="shared" si="556"/>
        <v>-</v>
      </c>
      <c r="U2287" s="560">
        <f t="shared" si="557"/>
        <v>0</v>
      </c>
      <c r="V2287" s="560">
        <f t="shared" si="558"/>
        <v>0</v>
      </c>
      <c r="W2287" s="560">
        <f t="shared" si="559"/>
        <v>0</v>
      </c>
    </row>
    <row r="2288" spans="1:23" ht="21" customHeight="1">
      <c r="A2288" s="316" t="str">
        <f t="shared" si="550"/>
        <v/>
      </c>
      <c r="B2288" s="316" t="str">
        <f t="shared" si="551"/>
        <v/>
      </c>
      <c r="C2288" s="316" t="str">
        <f>IF(AND(F2288&lt;&gt;"",G2288&lt;&gt;""),COUNT($C$32:C2287)+1,"")</f>
        <v/>
      </c>
      <c r="D2288" s="292" t="str">
        <f t="shared" si="552"/>
        <v/>
      </c>
      <c r="E2288" s="292" t="str">
        <f t="shared" si="553"/>
        <v/>
      </c>
      <c r="F2288" s="316"/>
      <c r="G2288" s="316"/>
      <c r="H2288" s="317"/>
      <c r="I2288" s="316" t="s">
        <v>445</v>
      </c>
      <c r="J2288" s="318"/>
      <c r="K2288" s="319"/>
      <c r="L2288" s="292" t="s">
        <v>446</v>
      </c>
      <c r="M2288" s="324"/>
      <c r="N2288" s="294" t="str">
        <f t="shared" si="554"/>
        <v/>
      </c>
      <c r="O2288" s="319"/>
      <c r="P2288" s="296" t="str">
        <f t="shared" si="555"/>
        <v/>
      </c>
      <c r="Q2288" s="552"/>
      <c r="R2288" s="551"/>
      <c r="S2288" s="291"/>
      <c r="T2288" t="str">
        <f t="shared" si="556"/>
        <v>-</v>
      </c>
      <c r="U2288" s="560">
        <f t="shared" si="557"/>
        <v>0</v>
      </c>
      <c r="V2288" s="560">
        <f t="shared" si="558"/>
        <v>0</v>
      </c>
      <c r="W2288" s="560">
        <f t="shared" si="559"/>
        <v>0</v>
      </c>
    </row>
    <row r="2289" spans="1:23" ht="21" customHeight="1">
      <c r="A2289" s="316" t="str">
        <f t="shared" si="550"/>
        <v/>
      </c>
      <c r="B2289" s="316" t="str">
        <f t="shared" si="551"/>
        <v/>
      </c>
      <c r="C2289" s="316" t="str">
        <f>IF(AND(F2289&lt;&gt;"",G2289&lt;&gt;""),COUNT($C$32:C2288)+1,"")</f>
        <v/>
      </c>
      <c r="D2289" s="292" t="str">
        <f t="shared" si="552"/>
        <v/>
      </c>
      <c r="E2289" s="292" t="str">
        <f t="shared" si="553"/>
        <v/>
      </c>
      <c r="F2289" s="316"/>
      <c r="G2289" s="316"/>
      <c r="H2289" s="317"/>
      <c r="I2289" s="316" t="s">
        <v>445</v>
      </c>
      <c r="J2289" s="318"/>
      <c r="K2289" s="319"/>
      <c r="L2289" s="292" t="s">
        <v>446</v>
      </c>
      <c r="M2289" s="324"/>
      <c r="N2289" s="294" t="str">
        <f t="shared" si="554"/>
        <v/>
      </c>
      <c r="O2289" s="319"/>
      <c r="P2289" s="296" t="str">
        <f t="shared" si="555"/>
        <v/>
      </c>
      <c r="Q2289" s="552"/>
      <c r="R2289" s="551"/>
      <c r="S2289" s="291"/>
      <c r="T2289" t="str">
        <f t="shared" si="556"/>
        <v>-</v>
      </c>
      <c r="U2289" s="560">
        <f t="shared" si="557"/>
        <v>0</v>
      </c>
      <c r="V2289" s="560">
        <f t="shared" si="558"/>
        <v>0</v>
      </c>
      <c r="W2289" s="560">
        <f t="shared" si="559"/>
        <v>0</v>
      </c>
    </row>
    <row r="2290" spans="1:23" ht="21" customHeight="1">
      <c r="A2290" s="316" t="str">
        <f t="shared" si="550"/>
        <v/>
      </c>
      <c r="B2290" s="316" t="str">
        <f t="shared" si="551"/>
        <v/>
      </c>
      <c r="C2290" s="316" t="str">
        <f>IF(AND(F2290&lt;&gt;"",G2290&lt;&gt;""),COUNT($C$32:C2289)+1,"")</f>
        <v/>
      </c>
      <c r="D2290" s="292" t="str">
        <f t="shared" si="552"/>
        <v/>
      </c>
      <c r="E2290" s="292" t="str">
        <f t="shared" si="553"/>
        <v/>
      </c>
      <c r="F2290" s="316"/>
      <c r="G2290" s="316"/>
      <c r="H2290" s="317"/>
      <c r="I2290" s="316" t="s">
        <v>445</v>
      </c>
      <c r="J2290" s="318"/>
      <c r="K2290" s="319"/>
      <c r="L2290" s="292" t="s">
        <v>446</v>
      </c>
      <c r="M2290" s="324"/>
      <c r="N2290" s="294" t="str">
        <f t="shared" si="554"/>
        <v/>
      </c>
      <c r="O2290" s="319"/>
      <c r="P2290" s="296" t="str">
        <f t="shared" si="555"/>
        <v/>
      </c>
      <c r="Q2290" s="552"/>
      <c r="R2290" s="551"/>
      <c r="S2290" s="291"/>
      <c r="T2290" t="str">
        <f t="shared" si="556"/>
        <v>-</v>
      </c>
      <c r="U2290" s="560">
        <f t="shared" si="557"/>
        <v>0</v>
      </c>
      <c r="V2290" s="560">
        <f t="shared" si="558"/>
        <v>0</v>
      </c>
      <c r="W2290" s="560">
        <f t="shared" si="559"/>
        <v>0</v>
      </c>
    </row>
    <row r="2291" spans="1:23" ht="21" customHeight="1">
      <c r="A2291" s="316" t="str">
        <f t="shared" si="550"/>
        <v/>
      </c>
      <c r="B2291" s="316" t="str">
        <f t="shared" si="551"/>
        <v/>
      </c>
      <c r="C2291" s="316" t="str">
        <f>IF(AND(F2291&lt;&gt;"",G2291&lt;&gt;""),COUNT($C$32:C2290)+1,"")</f>
        <v/>
      </c>
      <c r="D2291" s="292" t="str">
        <f t="shared" si="552"/>
        <v/>
      </c>
      <c r="E2291" s="292" t="str">
        <f t="shared" si="553"/>
        <v/>
      </c>
      <c r="F2291" s="316"/>
      <c r="G2291" s="316"/>
      <c r="H2291" s="317"/>
      <c r="I2291" s="316" t="s">
        <v>445</v>
      </c>
      <c r="J2291" s="318"/>
      <c r="K2291" s="319"/>
      <c r="L2291" s="292" t="s">
        <v>446</v>
      </c>
      <c r="M2291" s="324"/>
      <c r="N2291" s="294" t="str">
        <f t="shared" si="554"/>
        <v/>
      </c>
      <c r="O2291" s="319"/>
      <c r="P2291" s="296" t="str">
        <f t="shared" si="555"/>
        <v/>
      </c>
      <c r="Q2291" s="552"/>
      <c r="R2291" s="551"/>
      <c r="S2291" s="291"/>
      <c r="T2291" t="str">
        <f t="shared" si="556"/>
        <v>-</v>
      </c>
      <c r="U2291" s="560">
        <f t="shared" si="557"/>
        <v>0</v>
      </c>
      <c r="V2291" s="560">
        <f t="shared" si="558"/>
        <v>0</v>
      </c>
      <c r="W2291" s="560">
        <f t="shared" si="559"/>
        <v>0</v>
      </c>
    </row>
    <row r="2292" spans="1:23" ht="21" customHeight="1">
      <c r="A2292" s="316" t="str">
        <f t="shared" si="550"/>
        <v/>
      </c>
      <c r="B2292" s="316" t="str">
        <f t="shared" si="551"/>
        <v/>
      </c>
      <c r="C2292" s="316" t="str">
        <f>IF(AND(F2292&lt;&gt;"",G2292&lt;&gt;""),COUNT($C$32:C2291)+1,"")</f>
        <v/>
      </c>
      <c r="D2292" s="292" t="str">
        <f t="shared" si="552"/>
        <v/>
      </c>
      <c r="E2292" s="292" t="str">
        <f t="shared" si="553"/>
        <v/>
      </c>
      <c r="F2292" s="316"/>
      <c r="G2292" s="316"/>
      <c r="H2292" s="317"/>
      <c r="I2292" s="316" t="s">
        <v>445</v>
      </c>
      <c r="J2292" s="318"/>
      <c r="K2292" s="319"/>
      <c r="L2292" s="292" t="s">
        <v>446</v>
      </c>
      <c r="M2292" s="324"/>
      <c r="N2292" s="294" t="str">
        <f t="shared" si="554"/>
        <v/>
      </c>
      <c r="O2292" s="319"/>
      <c r="P2292" s="296" t="str">
        <f t="shared" si="555"/>
        <v/>
      </c>
      <c r="Q2292" s="552"/>
      <c r="R2292" s="551"/>
      <c r="S2292" s="291"/>
      <c r="T2292" t="str">
        <f t="shared" si="556"/>
        <v>-</v>
      </c>
      <c r="U2292" s="560">
        <f t="shared" si="557"/>
        <v>0</v>
      </c>
      <c r="V2292" s="560">
        <f t="shared" si="558"/>
        <v>0</v>
      </c>
      <c r="W2292" s="560">
        <f t="shared" si="559"/>
        <v>0</v>
      </c>
    </row>
    <row r="2293" spans="1:23" ht="21" customHeight="1">
      <c r="A2293" s="316" t="str">
        <f t="shared" si="550"/>
        <v/>
      </c>
      <c r="B2293" s="316" t="str">
        <f t="shared" si="551"/>
        <v/>
      </c>
      <c r="C2293" s="316" t="str">
        <f>IF(AND(F2293&lt;&gt;"",G2293&lt;&gt;""),COUNT($C$32:C2292)+1,"")</f>
        <v/>
      </c>
      <c r="D2293" s="292" t="str">
        <f t="shared" si="552"/>
        <v/>
      </c>
      <c r="E2293" s="292" t="str">
        <f t="shared" si="553"/>
        <v/>
      </c>
      <c r="F2293" s="316"/>
      <c r="G2293" s="316"/>
      <c r="H2293" s="317"/>
      <c r="I2293" s="316" t="s">
        <v>445</v>
      </c>
      <c r="J2293" s="318"/>
      <c r="K2293" s="319"/>
      <c r="L2293" s="292" t="s">
        <v>446</v>
      </c>
      <c r="M2293" s="324"/>
      <c r="N2293" s="294" t="str">
        <f t="shared" si="554"/>
        <v/>
      </c>
      <c r="O2293" s="319"/>
      <c r="P2293" s="296" t="str">
        <f t="shared" si="555"/>
        <v/>
      </c>
      <c r="Q2293" s="552"/>
      <c r="R2293" s="551"/>
      <c r="S2293" s="291"/>
      <c r="T2293" t="str">
        <f t="shared" si="556"/>
        <v>-</v>
      </c>
      <c r="U2293" s="560">
        <f t="shared" si="557"/>
        <v>0</v>
      </c>
      <c r="V2293" s="560">
        <f t="shared" si="558"/>
        <v>0</v>
      </c>
      <c r="W2293" s="560">
        <f t="shared" si="559"/>
        <v>0</v>
      </c>
    </row>
    <row r="2294" spans="1:23" ht="21" customHeight="1">
      <c r="A2294" s="316" t="str">
        <f t="shared" si="550"/>
        <v/>
      </c>
      <c r="B2294" s="316" t="str">
        <f t="shared" si="551"/>
        <v/>
      </c>
      <c r="C2294" s="316" t="str">
        <f>IF(AND(F2294&lt;&gt;"",G2294&lt;&gt;""),COUNT($C$32:C2293)+1,"")</f>
        <v/>
      </c>
      <c r="D2294" s="292" t="str">
        <f t="shared" si="552"/>
        <v/>
      </c>
      <c r="E2294" s="292" t="str">
        <f t="shared" si="553"/>
        <v/>
      </c>
      <c r="F2294" s="316"/>
      <c r="G2294" s="316"/>
      <c r="H2294" s="317"/>
      <c r="I2294" s="316" t="s">
        <v>445</v>
      </c>
      <c r="J2294" s="318"/>
      <c r="K2294" s="319"/>
      <c r="L2294" s="292" t="s">
        <v>446</v>
      </c>
      <c r="M2294" s="324"/>
      <c r="N2294" s="294" t="str">
        <f t="shared" si="554"/>
        <v/>
      </c>
      <c r="O2294" s="319"/>
      <c r="P2294" s="296" t="str">
        <f t="shared" si="555"/>
        <v/>
      </c>
      <c r="Q2294" s="552"/>
      <c r="R2294" s="551"/>
      <c r="S2294" s="291"/>
      <c r="T2294" t="str">
        <f t="shared" si="556"/>
        <v>-</v>
      </c>
      <c r="U2294" s="560">
        <f t="shared" si="557"/>
        <v>0</v>
      </c>
      <c r="V2294" s="560">
        <f t="shared" si="558"/>
        <v>0</v>
      </c>
      <c r="W2294" s="560">
        <f t="shared" si="559"/>
        <v>0</v>
      </c>
    </row>
    <row r="2295" spans="1:23" ht="21" customHeight="1">
      <c r="A2295" s="316" t="str">
        <f t="shared" ref="A2295:A2358" si="560">IF(AND(F2295&lt;&gt;"",G2295&lt;&gt;""),LEFT(E2295,5),"")</f>
        <v/>
      </c>
      <c r="B2295" s="316" t="str">
        <f t="shared" ref="B2295:B2358" si="561">IF(AND(F2295&lt;&gt;"",G2295&lt;&gt;""),LEFT(G2295,2),"")</f>
        <v/>
      </c>
      <c r="C2295" s="316" t="str">
        <f>IF(AND(F2295&lt;&gt;"",G2295&lt;&gt;""),COUNT($C$32:C2294)+1,"")</f>
        <v/>
      </c>
      <c r="D2295" s="292" t="str">
        <f t="shared" ref="D2295:D2358" si="562">IF(C2295&lt;&gt;"","LN"&amp;TEXT(C2295,"0000"),"")</f>
        <v/>
      </c>
      <c r="E2295" s="292" t="str">
        <f t="shared" ref="E2295:E2358" si="563">IF(AND(F2295&lt;&gt;"",G2295&lt;&gt;""),LEFT(F2295,7),"")</f>
        <v/>
      </c>
      <c r="F2295" s="316"/>
      <c r="G2295" s="316"/>
      <c r="H2295" s="317"/>
      <c r="I2295" s="316" t="s">
        <v>445</v>
      </c>
      <c r="J2295" s="318"/>
      <c r="K2295" s="319"/>
      <c r="L2295" s="292" t="s">
        <v>446</v>
      </c>
      <c r="M2295" s="324"/>
      <c r="N2295" s="294" t="str">
        <f t="shared" ref="N2295:N2358" si="564">IF(AND(F2295&lt;&gt;"",G2295&lt;&gt;""),K2295*M2295,"")</f>
        <v/>
      </c>
      <c r="O2295" s="319"/>
      <c r="P2295" s="296" t="str">
        <f t="shared" ref="P2295:P2358" si="565">IF(AND(F2295&lt;&gt;"",G2295&lt;&gt;""),N2295*O2295,"")</f>
        <v/>
      </c>
      <c r="Q2295" s="552"/>
      <c r="R2295" s="551"/>
      <c r="S2295" s="291"/>
      <c r="T2295" t="str">
        <f t="shared" ref="T2295:T2358" si="566">IF(AND(F2295&lt;&gt;"",G2295&lt;&gt;""),"ok","-")</f>
        <v>-</v>
      </c>
      <c r="U2295" s="560">
        <f t="shared" ref="U2295:U2358" si="567">MOD(K2295,1)</f>
        <v>0</v>
      </c>
      <c r="V2295" s="560">
        <f t="shared" ref="V2295:V2358" si="568">MOD(M2295,1)</f>
        <v>0</v>
      </c>
      <c r="W2295" s="560">
        <f t="shared" ref="W2295:W2358" si="569">MOD(O2295,1)</f>
        <v>0</v>
      </c>
    </row>
    <row r="2296" spans="1:23" ht="21" customHeight="1">
      <c r="A2296" s="316" t="str">
        <f t="shared" si="560"/>
        <v/>
      </c>
      <c r="B2296" s="316" t="str">
        <f t="shared" si="561"/>
        <v/>
      </c>
      <c r="C2296" s="316" t="str">
        <f>IF(AND(F2296&lt;&gt;"",G2296&lt;&gt;""),COUNT($C$32:C2295)+1,"")</f>
        <v/>
      </c>
      <c r="D2296" s="292" t="str">
        <f t="shared" si="562"/>
        <v/>
      </c>
      <c r="E2296" s="292" t="str">
        <f t="shared" si="563"/>
        <v/>
      </c>
      <c r="F2296" s="316"/>
      <c r="G2296" s="316"/>
      <c r="H2296" s="317"/>
      <c r="I2296" s="316" t="s">
        <v>445</v>
      </c>
      <c r="J2296" s="318"/>
      <c r="K2296" s="319"/>
      <c r="L2296" s="292" t="s">
        <v>446</v>
      </c>
      <c r="M2296" s="324"/>
      <c r="N2296" s="294" t="str">
        <f t="shared" si="564"/>
        <v/>
      </c>
      <c r="O2296" s="319"/>
      <c r="P2296" s="296" t="str">
        <f t="shared" si="565"/>
        <v/>
      </c>
      <c r="Q2296" s="552"/>
      <c r="R2296" s="551"/>
      <c r="S2296" s="291"/>
      <c r="T2296" t="str">
        <f t="shared" si="566"/>
        <v>-</v>
      </c>
      <c r="U2296" s="560">
        <f t="shared" si="567"/>
        <v>0</v>
      </c>
      <c r="V2296" s="560">
        <f t="shared" si="568"/>
        <v>0</v>
      </c>
      <c r="W2296" s="560">
        <f t="shared" si="569"/>
        <v>0</v>
      </c>
    </row>
    <row r="2297" spans="1:23" ht="21" customHeight="1">
      <c r="A2297" s="316" t="str">
        <f t="shared" si="560"/>
        <v/>
      </c>
      <c r="B2297" s="316" t="str">
        <f t="shared" si="561"/>
        <v/>
      </c>
      <c r="C2297" s="316" t="str">
        <f>IF(AND(F2297&lt;&gt;"",G2297&lt;&gt;""),COUNT($C$32:C2296)+1,"")</f>
        <v/>
      </c>
      <c r="D2297" s="292" t="str">
        <f t="shared" si="562"/>
        <v/>
      </c>
      <c r="E2297" s="292" t="str">
        <f t="shared" si="563"/>
        <v/>
      </c>
      <c r="F2297" s="316"/>
      <c r="G2297" s="316"/>
      <c r="H2297" s="317"/>
      <c r="I2297" s="316" t="s">
        <v>445</v>
      </c>
      <c r="J2297" s="318"/>
      <c r="K2297" s="319"/>
      <c r="L2297" s="292" t="s">
        <v>446</v>
      </c>
      <c r="M2297" s="324"/>
      <c r="N2297" s="294" t="str">
        <f t="shared" si="564"/>
        <v/>
      </c>
      <c r="O2297" s="319"/>
      <c r="P2297" s="296" t="str">
        <f t="shared" si="565"/>
        <v/>
      </c>
      <c r="Q2297" s="552"/>
      <c r="R2297" s="551"/>
      <c r="S2297" s="291"/>
      <c r="T2297" t="str">
        <f t="shared" si="566"/>
        <v>-</v>
      </c>
      <c r="U2297" s="560">
        <f t="shared" si="567"/>
        <v>0</v>
      </c>
      <c r="V2297" s="560">
        <f t="shared" si="568"/>
        <v>0</v>
      </c>
      <c r="W2297" s="560">
        <f t="shared" si="569"/>
        <v>0</v>
      </c>
    </row>
    <row r="2298" spans="1:23" ht="21" customHeight="1">
      <c r="A2298" s="316" t="str">
        <f t="shared" si="560"/>
        <v/>
      </c>
      <c r="B2298" s="316" t="str">
        <f t="shared" si="561"/>
        <v/>
      </c>
      <c r="C2298" s="316" t="str">
        <f>IF(AND(F2298&lt;&gt;"",G2298&lt;&gt;""),COUNT($C$32:C2297)+1,"")</f>
        <v/>
      </c>
      <c r="D2298" s="292" t="str">
        <f t="shared" si="562"/>
        <v/>
      </c>
      <c r="E2298" s="292" t="str">
        <f t="shared" si="563"/>
        <v/>
      </c>
      <c r="F2298" s="316"/>
      <c r="G2298" s="316"/>
      <c r="H2298" s="317"/>
      <c r="I2298" s="316" t="s">
        <v>445</v>
      </c>
      <c r="J2298" s="318"/>
      <c r="K2298" s="319"/>
      <c r="L2298" s="292" t="s">
        <v>446</v>
      </c>
      <c r="M2298" s="324"/>
      <c r="N2298" s="294" t="str">
        <f t="shared" si="564"/>
        <v/>
      </c>
      <c r="O2298" s="319"/>
      <c r="P2298" s="296" t="str">
        <f t="shared" si="565"/>
        <v/>
      </c>
      <c r="Q2298" s="552"/>
      <c r="R2298" s="551"/>
      <c r="S2298" s="291"/>
      <c r="T2298" t="str">
        <f t="shared" si="566"/>
        <v>-</v>
      </c>
      <c r="U2298" s="560">
        <f t="shared" si="567"/>
        <v>0</v>
      </c>
      <c r="V2298" s="560">
        <f t="shared" si="568"/>
        <v>0</v>
      </c>
      <c r="W2298" s="560">
        <f t="shared" si="569"/>
        <v>0</v>
      </c>
    </row>
    <row r="2299" spans="1:23" ht="21" customHeight="1">
      <c r="A2299" s="316" t="str">
        <f t="shared" si="560"/>
        <v/>
      </c>
      <c r="B2299" s="316" t="str">
        <f t="shared" si="561"/>
        <v/>
      </c>
      <c r="C2299" s="316" t="str">
        <f>IF(AND(F2299&lt;&gt;"",G2299&lt;&gt;""),COUNT($C$32:C2298)+1,"")</f>
        <v/>
      </c>
      <c r="D2299" s="292" t="str">
        <f t="shared" si="562"/>
        <v/>
      </c>
      <c r="E2299" s="292" t="str">
        <f t="shared" si="563"/>
        <v/>
      </c>
      <c r="F2299" s="316"/>
      <c r="G2299" s="316"/>
      <c r="H2299" s="317"/>
      <c r="I2299" s="316" t="s">
        <v>445</v>
      </c>
      <c r="J2299" s="318"/>
      <c r="K2299" s="319"/>
      <c r="L2299" s="292" t="s">
        <v>446</v>
      </c>
      <c r="M2299" s="324"/>
      <c r="N2299" s="294" t="str">
        <f t="shared" si="564"/>
        <v/>
      </c>
      <c r="O2299" s="319"/>
      <c r="P2299" s="296" t="str">
        <f t="shared" si="565"/>
        <v/>
      </c>
      <c r="Q2299" s="552"/>
      <c r="R2299" s="551"/>
      <c r="S2299" s="291"/>
      <c r="T2299" t="str">
        <f t="shared" si="566"/>
        <v>-</v>
      </c>
      <c r="U2299" s="560">
        <f t="shared" si="567"/>
        <v>0</v>
      </c>
      <c r="V2299" s="560">
        <f t="shared" si="568"/>
        <v>0</v>
      </c>
      <c r="W2299" s="560">
        <f t="shared" si="569"/>
        <v>0</v>
      </c>
    </row>
    <row r="2300" spans="1:23" ht="21" customHeight="1">
      <c r="A2300" s="316" t="str">
        <f t="shared" si="560"/>
        <v/>
      </c>
      <c r="B2300" s="316" t="str">
        <f t="shared" si="561"/>
        <v/>
      </c>
      <c r="C2300" s="316" t="str">
        <f>IF(AND(F2300&lt;&gt;"",G2300&lt;&gt;""),COUNT($C$32:C2299)+1,"")</f>
        <v/>
      </c>
      <c r="D2300" s="292" t="str">
        <f t="shared" si="562"/>
        <v/>
      </c>
      <c r="E2300" s="292" t="str">
        <f t="shared" si="563"/>
        <v/>
      </c>
      <c r="F2300" s="316"/>
      <c r="G2300" s="316"/>
      <c r="H2300" s="317"/>
      <c r="I2300" s="316" t="s">
        <v>445</v>
      </c>
      <c r="J2300" s="318"/>
      <c r="K2300" s="319"/>
      <c r="L2300" s="292" t="s">
        <v>446</v>
      </c>
      <c r="M2300" s="324"/>
      <c r="N2300" s="294" t="str">
        <f t="shared" si="564"/>
        <v/>
      </c>
      <c r="O2300" s="319"/>
      <c r="P2300" s="296" t="str">
        <f t="shared" si="565"/>
        <v/>
      </c>
      <c r="Q2300" s="552"/>
      <c r="R2300" s="551"/>
      <c r="S2300" s="291"/>
      <c r="T2300" t="str">
        <f t="shared" si="566"/>
        <v>-</v>
      </c>
      <c r="U2300" s="560">
        <f t="shared" si="567"/>
        <v>0</v>
      </c>
      <c r="V2300" s="560">
        <f t="shared" si="568"/>
        <v>0</v>
      </c>
      <c r="W2300" s="560">
        <f t="shared" si="569"/>
        <v>0</v>
      </c>
    </row>
    <row r="2301" spans="1:23" ht="21" customHeight="1">
      <c r="A2301" s="316" t="str">
        <f t="shared" si="560"/>
        <v/>
      </c>
      <c r="B2301" s="316" t="str">
        <f t="shared" si="561"/>
        <v/>
      </c>
      <c r="C2301" s="316" t="str">
        <f>IF(AND(F2301&lt;&gt;"",G2301&lt;&gt;""),COUNT($C$32:C2300)+1,"")</f>
        <v/>
      </c>
      <c r="D2301" s="292" t="str">
        <f t="shared" si="562"/>
        <v/>
      </c>
      <c r="E2301" s="292" t="str">
        <f t="shared" si="563"/>
        <v/>
      </c>
      <c r="F2301" s="316"/>
      <c r="G2301" s="316"/>
      <c r="H2301" s="317"/>
      <c r="I2301" s="316" t="s">
        <v>445</v>
      </c>
      <c r="J2301" s="318"/>
      <c r="K2301" s="319"/>
      <c r="L2301" s="292" t="s">
        <v>446</v>
      </c>
      <c r="M2301" s="324"/>
      <c r="N2301" s="294" t="str">
        <f t="shared" si="564"/>
        <v/>
      </c>
      <c r="O2301" s="319"/>
      <c r="P2301" s="296" t="str">
        <f t="shared" si="565"/>
        <v/>
      </c>
      <c r="Q2301" s="552"/>
      <c r="R2301" s="551"/>
      <c r="S2301" s="291"/>
      <c r="T2301" t="str">
        <f t="shared" si="566"/>
        <v>-</v>
      </c>
      <c r="U2301" s="560">
        <f t="shared" si="567"/>
        <v>0</v>
      </c>
      <c r="V2301" s="560">
        <f t="shared" si="568"/>
        <v>0</v>
      </c>
      <c r="W2301" s="560">
        <f t="shared" si="569"/>
        <v>0</v>
      </c>
    </row>
    <row r="2302" spans="1:23" ht="21" customHeight="1">
      <c r="A2302" s="316" t="str">
        <f t="shared" si="560"/>
        <v/>
      </c>
      <c r="B2302" s="316" t="str">
        <f t="shared" si="561"/>
        <v/>
      </c>
      <c r="C2302" s="316" t="str">
        <f>IF(AND(F2302&lt;&gt;"",G2302&lt;&gt;""),COUNT($C$32:C2301)+1,"")</f>
        <v/>
      </c>
      <c r="D2302" s="292" t="str">
        <f t="shared" si="562"/>
        <v/>
      </c>
      <c r="E2302" s="292" t="str">
        <f t="shared" si="563"/>
        <v/>
      </c>
      <c r="F2302" s="316"/>
      <c r="G2302" s="316"/>
      <c r="H2302" s="317"/>
      <c r="I2302" s="316" t="s">
        <v>445</v>
      </c>
      <c r="J2302" s="318"/>
      <c r="K2302" s="319"/>
      <c r="L2302" s="292" t="s">
        <v>446</v>
      </c>
      <c r="M2302" s="324"/>
      <c r="N2302" s="294" t="str">
        <f t="shared" si="564"/>
        <v/>
      </c>
      <c r="O2302" s="319"/>
      <c r="P2302" s="296" t="str">
        <f t="shared" si="565"/>
        <v/>
      </c>
      <c r="Q2302" s="552"/>
      <c r="R2302" s="551"/>
      <c r="S2302" s="291"/>
      <c r="T2302" t="str">
        <f t="shared" si="566"/>
        <v>-</v>
      </c>
      <c r="U2302" s="560">
        <f t="shared" si="567"/>
        <v>0</v>
      </c>
      <c r="V2302" s="560">
        <f t="shared" si="568"/>
        <v>0</v>
      </c>
      <c r="W2302" s="560">
        <f t="shared" si="569"/>
        <v>0</v>
      </c>
    </row>
    <row r="2303" spans="1:23" ht="21" customHeight="1">
      <c r="A2303" s="316" t="str">
        <f t="shared" si="560"/>
        <v/>
      </c>
      <c r="B2303" s="316" t="str">
        <f t="shared" si="561"/>
        <v/>
      </c>
      <c r="C2303" s="316" t="str">
        <f>IF(AND(F2303&lt;&gt;"",G2303&lt;&gt;""),COUNT($C$32:C2302)+1,"")</f>
        <v/>
      </c>
      <c r="D2303" s="292" t="str">
        <f t="shared" si="562"/>
        <v/>
      </c>
      <c r="E2303" s="292" t="str">
        <f t="shared" si="563"/>
        <v/>
      </c>
      <c r="F2303" s="316"/>
      <c r="G2303" s="316"/>
      <c r="H2303" s="317"/>
      <c r="I2303" s="316" t="s">
        <v>445</v>
      </c>
      <c r="J2303" s="318"/>
      <c r="K2303" s="319"/>
      <c r="L2303" s="292" t="s">
        <v>446</v>
      </c>
      <c r="M2303" s="324"/>
      <c r="N2303" s="294" t="str">
        <f t="shared" si="564"/>
        <v/>
      </c>
      <c r="O2303" s="319"/>
      <c r="P2303" s="296" t="str">
        <f t="shared" si="565"/>
        <v/>
      </c>
      <c r="Q2303" s="552"/>
      <c r="R2303" s="551"/>
      <c r="S2303" s="291"/>
      <c r="T2303" t="str">
        <f t="shared" si="566"/>
        <v>-</v>
      </c>
      <c r="U2303" s="560">
        <f t="shared" si="567"/>
        <v>0</v>
      </c>
      <c r="V2303" s="560">
        <f t="shared" si="568"/>
        <v>0</v>
      </c>
      <c r="W2303" s="560">
        <f t="shared" si="569"/>
        <v>0</v>
      </c>
    </row>
    <row r="2304" spans="1:23" ht="21" customHeight="1">
      <c r="A2304" s="316" t="str">
        <f t="shared" si="560"/>
        <v/>
      </c>
      <c r="B2304" s="316" t="str">
        <f t="shared" si="561"/>
        <v/>
      </c>
      <c r="C2304" s="316" t="str">
        <f>IF(AND(F2304&lt;&gt;"",G2304&lt;&gt;""),COUNT($C$32:C2303)+1,"")</f>
        <v/>
      </c>
      <c r="D2304" s="292" t="str">
        <f t="shared" si="562"/>
        <v/>
      </c>
      <c r="E2304" s="292" t="str">
        <f t="shared" si="563"/>
        <v/>
      </c>
      <c r="F2304" s="316"/>
      <c r="G2304" s="316"/>
      <c r="H2304" s="317"/>
      <c r="I2304" s="316" t="s">
        <v>445</v>
      </c>
      <c r="J2304" s="318"/>
      <c r="K2304" s="319"/>
      <c r="L2304" s="292" t="s">
        <v>446</v>
      </c>
      <c r="M2304" s="324"/>
      <c r="N2304" s="294" t="str">
        <f t="shared" si="564"/>
        <v/>
      </c>
      <c r="O2304" s="319"/>
      <c r="P2304" s="296" t="str">
        <f t="shared" si="565"/>
        <v/>
      </c>
      <c r="Q2304" s="552"/>
      <c r="R2304" s="551"/>
      <c r="S2304" s="291"/>
      <c r="T2304" t="str">
        <f t="shared" si="566"/>
        <v>-</v>
      </c>
      <c r="U2304" s="560">
        <f t="shared" si="567"/>
        <v>0</v>
      </c>
      <c r="V2304" s="560">
        <f t="shared" si="568"/>
        <v>0</v>
      </c>
      <c r="W2304" s="560">
        <f t="shared" si="569"/>
        <v>0</v>
      </c>
    </row>
    <row r="2305" spans="1:23" ht="21" customHeight="1">
      <c r="A2305" s="316" t="str">
        <f t="shared" si="560"/>
        <v/>
      </c>
      <c r="B2305" s="316" t="str">
        <f t="shared" si="561"/>
        <v/>
      </c>
      <c r="C2305" s="316" t="str">
        <f>IF(AND(F2305&lt;&gt;"",G2305&lt;&gt;""),COUNT($C$32:C2304)+1,"")</f>
        <v/>
      </c>
      <c r="D2305" s="292" t="str">
        <f t="shared" si="562"/>
        <v/>
      </c>
      <c r="E2305" s="292" t="str">
        <f t="shared" si="563"/>
        <v/>
      </c>
      <c r="F2305" s="316"/>
      <c r="G2305" s="316"/>
      <c r="H2305" s="317"/>
      <c r="I2305" s="316" t="s">
        <v>445</v>
      </c>
      <c r="J2305" s="318"/>
      <c r="K2305" s="319"/>
      <c r="L2305" s="292" t="s">
        <v>446</v>
      </c>
      <c r="M2305" s="324"/>
      <c r="N2305" s="294" t="str">
        <f t="shared" si="564"/>
        <v/>
      </c>
      <c r="O2305" s="319"/>
      <c r="P2305" s="296" t="str">
        <f t="shared" si="565"/>
        <v/>
      </c>
      <c r="Q2305" s="552"/>
      <c r="R2305" s="551"/>
      <c r="S2305" s="291"/>
      <c r="T2305" t="str">
        <f t="shared" si="566"/>
        <v>-</v>
      </c>
      <c r="U2305" s="560">
        <f t="shared" si="567"/>
        <v>0</v>
      </c>
      <c r="V2305" s="560">
        <f t="shared" si="568"/>
        <v>0</v>
      </c>
      <c r="W2305" s="560">
        <f t="shared" si="569"/>
        <v>0</v>
      </c>
    </row>
    <row r="2306" spans="1:23" ht="21" customHeight="1">
      <c r="A2306" s="316" t="str">
        <f t="shared" si="560"/>
        <v/>
      </c>
      <c r="B2306" s="316" t="str">
        <f t="shared" si="561"/>
        <v/>
      </c>
      <c r="C2306" s="316" t="str">
        <f>IF(AND(F2306&lt;&gt;"",G2306&lt;&gt;""),COUNT($C$32:C2305)+1,"")</f>
        <v/>
      </c>
      <c r="D2306" s="292" t="str">
        <f t="shared" si="562"/>
        <v/>
      </c>
      <c r="E2306" s="292" t="str">
        <f t="shared" si="563"/>
        <v/>
      </c>
      <c r="F2306" s="316"/>
      <c r="G2306" s="316"/>
      <c r="H2306" s="317"/>
      <c r="I2306" s="316" t="s">
        <v>445</v>
      </c>
      <c r="J2306" s="318"/>
      <c r="K2306" s="319"/>
      <c r="L2306" s="292" t="s">
        <v>446</v>
      </c>
      <c r="M2306" s="324"/>
      <c r="N2306" s="294" t="str">
        <f t="shared" si="564"/>
        <v/>
      </c>
      <c r="O2306" s="319"/>
      <c r="P2306" s="296" t="str">
        <f t="shared" si="565"/>
        <v/>
      </c>
      <c r="Q2306" s="552"/>
      <c r="R2306" s="551"/>
      <c r="S2306" s="291"/>
      <c r="T2306" t="str">
        <f t="shared" si="566"/>
        <v>-</v>
      </c>
      <c r="U2306" s="560">
        <f t="shared" si="567"/>
        <v>0</v>
      </c>
      <c r="V2306" s="560">
        <f t="shared" si="568"/>
        <v>0</v>
      </c>
      <c r="W2306" s="560">
        <f t="shared" si="569"/>
        <v>0</v>
      </c>
    </row>
    <row r="2307" spans="1:23" ht="21" customHeight="1">
      <c r="A2307" s="316" t="str">
        <f t="shared" si="560"/>
        <v/>
      </c>
      <c r="B2307" s="316" t="str">
        <f t="shared" si="561"/>
        <v/>
      </c>
      <c r="C2307" s="316" t="str">
        <f>IF(AND(F2307&lt;&gt;"",G2307&lt;&gt;""),COUNT($C$32:C2306)+1,"")</f>
        <v/>
      </c>
      <c r="D2307" s="292" t="str">
        <f t="shared" si="562"/>
        <v/>
      </c>
      <c r="E2307" s="292" t="str">
        <f t="shared" si="563"/>
        <v/>
      </c>
      <c r="F2307" s="316"/>
      <c r="G2307" s="316"/>
      <c r="H2307" s="317"/>
      <c r="I2307" s="316" t="s">
        <v>445</v>
      </c>
      <c r="J2307" s="318"/>
      <c r="K2307" s="319"/>
      <c r="L2307" s="292" t="s">
        <v>446</v>
      </c>
      <c r="M2307" s="324"/>
      <c r="N2307" s="294" t="str">
        <f t="shared" si="564"/>
        <v/>
      </c>
      <c r="O2307" s="319"/>
      <c r="P2307" s="296" t="str">
        <f t="shared" si="565"/>
        <v/>
      </c>
      <c r="Q2307" s="552"/>
      <c r="R2307" s="551"/>
      <c r="S2307" s="291"/>
      <c r="T2307" t="str">
        <f t="shared" si="566"/>
        <v>-</v>
      </c>
      <c r="U2307" s="560">
        <f t="shared" si="567"/>
        <v>0</v>
      </c>
      <c r="V2307" s="560">
        <f t="shared" si="568"/>
        <v>0</v>
      </c>
      <c r="W2307" s="560">
        <f t="shared" si="569"/>
        <v>0</v>
      </c>
    </row>
    <row r="2308" spans="1:23" ht="21" customHeight="1">
      <c r="A2308" s="316" t="str">
        <f t="shared" si="560"/>
        <v/>
      </c>
      <c r="B2308" s="316" t="str">
        <f t="shared" si="561"/>
        <v/>
      </c>
      <c r="C2308" s="316" t="str">
        <f>IF(AND(F2308&lt;&gt;"",G2308&lt;&gt;""),COUNT($C$32:C2307)+1,"")</f>
        <v/>
      </c>
      <c r="D2308" s="292" t="str">
        <f t="shared" si="562"/>
        <v/>
      </c>
      <c r="E2308" s="292" t="str">
        <f t="shared" si="563"/>
        <v/>
      </c>
      <c r="F2308" s="316"/>
      <c r="G2308" s="316"/>
      <c r="H2308" s="317"/>
      <c r="I2308" s="316" t="s">
        <v>445</v>
      </c>
      <c r="J2308" s="318"/>
      <c r="K2308" s="319"/>
      <c r="L2308" s="292" t="s">
        <v>446</v>
      </c>
      <c r="M2308" s="324"/>
      <c r="N2308" s="294" t="str">
        <f t="shared" si="564"/>
        <v/>
      </c>
      <c r="O2308" s="319"/>
      <c r="P2308" s="296" t="str">
        <f t="shared" si="565"/>
        <v/>
      </c>
      <c r="Q2308" s="552"/>
      <c r="R2308" s="551"/>
      <c r="S2308" s="291"/>
      <c r="T2308" t="str">
        <f t="shared" si="566"/>
        <v>-</v>
      </c>
      <c r="U2308" s="560">
        <f t="shared" si="567"/>
        <v>0</v>
      </c>
      <c r="V2308" s="560">
        <f t="shared" si="568"/>
        <v>0</v>
      </c>
      <c r="W2308" s="560">
        <f t="shared" si="569"/>
        <v>0</v>
      </c>
    </row>
    <row r="2309" spans="1:23" ht="21" customHeight="1">
      <c r="A2309" s="316" t="str">
        <f t="shared" si="560"/>
        <v/>
      </c>
      <c r="B2309" s="316" t="str">
        <f t="shared" si="561"/>
        <v/>
      </c>
      <c r="C2309" s="316" t="str">
        <f>IF(AND(F2309&lt;&gt;"",G2309&lt;&gt;""),COUNT($C$32:C2308)+1,"")</f>
        <v/>
      </c>
      <c r="D2309" s="292" t="str">
        <f t="shared" si="562"/>
        <v/>
      </c>
      <c r="E2309" s="292" t="str">
        <f t="shared" si="563"/>
        <v/>
      </c>
      <c r="F2309" s="316"/>
      <c r="G2309" s="316"/>
      <c r="H2309" s="317"/>
      <c r="I2309" s="316" t="s">
        <v>445</v>
      </c>
      <c r="J2309" s="318"/>
      <c r="K2309" s="319"/>
      <c r="L2309" s="292" t="s">
        <v>446</v>
      </c>
      <c r="M2309" s="324"/>
      <c r="N2309" s="294" t="str">
        <f t="shared" si="564"/>
        <v/>
      </c>
      <c r="O2309" s="319"/>
      <c r="P2309" s="296" t="str">
        <f t="shared" si="565"/>
        <v/>
      </c>
      <c r="Q2309" s="552"/>
      <c r="R2309" s="551"/>
      <c r="S2309" s="291"/>
      <c r="T2309" t="str">
        <f t="shared" si="566"/>
        <v>-</v>
      </c>
      <c r="U2309" s="560">
        <f t="shared" si="567"/>
        <v>0</v>
      </c>
      <c r="V2309" s="560">
        <f t="shared" si="568"/>
        <v>0</v>
      </c>
      <c r="W2309" s="560">
        <f t="shared" si="569"/>
        <v>0</v>
      </c>
    </row>
    <row r="2310" spans="1:23" ht="21" customHeight="1">
      <c r="A2310" s="316" t="str">
        <f t="shared" si="560"/>
        <v/>
      </c>
      <c r="B2310" s="316" t="str">
        <f t="shared" si="561"/>
        <v/>
      </c>
      <c r="C2310" s="316" t="str">
        <f>IF(AND(F2310&lt;&gt;"",G2310&lt;&gt;""),COUNT($C$32:C2309)+1,"")</f>
        <v/>
      </c>
      <c r="D2310" s="292" t="str">
        <f t="shared" si="562"/>
        <v/>
      </c>
      <c r="E2310" s="292" t="str">
        <f t="shared" si="563"/>
        <v/>
      </c>
      <c r="F2310" s="316"/>
      <c r="G2310" s="316"/>
      <c r="H2310" s="317"/>
      <c r="I2310" s="316" t="s">
        <v>445</v>
      </c>
      <c r="J2310" s="318"/>
      <c r="K2310" s="319"/>
      <c r="L2310" s="292" t="s">
        <v>446</v>
      </c>
      <c r="M2310" s="324"/>
      <c r="N2310" s="294" t="str">
        <f t="shared" si="564"/>
        <v/>
      </c>
      <c r="O2310" s="319"/>
      <c r="P2310" s="296" t="str">
        <f t="shared" si="565"/>
        <v/>
      </c>
      <c r="Q2310" s="552"/>
      <c r="R2310" s="551"/>
      <c r="S2310" s="291"/>
      <c r="T2310" t="str">
        <f t="shared" si="566"/>
        <v>-</v>
      </c>
      <c r="U2310" s="560">
        <f t="shared" si="567"/>
        <v>0</v>
      </c>
      <c r="V2310" s="560">
        <f t="shared" si="568"/>
        <v>0</v>
      </c>
      <c r="W2310" s="560">
        <f t="shared" si="569"/>
        <v>0</v>
      </c>
    </row>
    <row r="2311" spans="1:23" ht="21" customHeight="1">
      <c r="A2311" s="316" t="str">
        <f t="shared" si="560"/>
        <v/>
      </c>
      <c r="B2311" s="316" t="str">
        <f t="shared" si="561"/>
        <v/>
      </c>
      <c r="C2311" s="316" t="str">
        <f>IF(AND(F2311&lt;&gt;"",G2311&lt;&gt;""),COUNT($C$32:C2310)+1,"")</f>
        <v/>
      </c>
      <c r="D2311" s="292" t="str">
        <f t="shared" si="562"/>
        <v/>
      </c>
      <c r="E2311" s="292" t="str">
        <f t="shared" si="563"/>
        <v/>
      </c>
      <c r="F2311" s="316"/>
      <c r="G2311" s="316"/>
      <c r="H2311" s="317"/>
      <c r="I2311" s="316" t="s">
        <v>445</v>
      </c>
      <c r="J2311" s="318"/>
      <c r="K2311" s="319"/>
      <c r="L2311" s="292" t="s">
        <v>446</v>
      </c>
      <c r="M2311" s="324"/>
      <c r="N2311" s="294" t="str">
        <f t="shared" si="564"/>
        <v/>
      </c>
      <c r="O2311" s="319"/>
      <c r="P2311" s="296" t="str">
        <f t="shared" si="565"/>
        <v/>
      </c>
      <c r="Q2311" s="552"/>
      <c r="R2311" s="551"/>
      <c r="S2311" s="291"/>
      <c r="T2311" t="str">
        <f t="shared" si="566"/>
        <v>-</v>
      </c>
      <c r="U2311" s="560">
        <f t="shared" si="567"/>
        <v>0</v>
      </c>
      <c r="V2311" s="560">
        <f t="shared" si="568"/>
        <v>0</v>
      </c>
      <c r="W2311" s="560">
        <f t="shared" si="569"/>
        <v>0</v>
      </c>
    </row>
    <row r="2312" spans="1:23" ht="21" customHeight="1">
      <c r="A2312" s="316" t="str">
        <f t="shared" si="560"/>
        <v/>
      </c>
      <c r="B2312" s="316" t="str">
        <f t="shared" si="561"/>
        <v/>
      </c>
      <c r="C2312" s="316" t="str">
        <f>IF(AND(F2312&lt;&gt;"",G2312&lt;&gt;""),COUNT($C$32:C2311)+1,"")</f>
        <v/>
      </c>
      <c r="D2312" s="292" t="str">
        <f t="shared" si="562"/>
        <v/>
      </c>
      <c r="E2312" s="292" t="str">
        <f t="shared" si="563"/>
        <v/>
      </c>
      <c r="F2312" s="316"/>
      <c r="G2312" s="316"/>
      <c r="H2312" s="317"/>
      <c r="I2312" s="316" t="s">
        <v>445</v>
      </c>
      <c r="J2312" s="318"/>
      <c r="K2312" s="319"/>
      <c r="L2312" s="292" t="s">
        <v>446</v>
      </c>
      <c r="M2312" s="324"/>
      <c r="N2312" s="294" t="str">
        <f t="shared" si="564"/>
        <v/>
      </c>
      <c r="O2312" s="319"/>
      <c r="P2312" s="296" t="str">
        <f t="shared" si="565"/>
        <v/>
      </c>
      <c r="Q2312" s="552"/>
      <c r="R2312" s="551"/>
      <c r="S2312" s="291"/>
      <c r="T2312" t="str">
        <f t="shared" si="566"/>
        <v>-</v>
      </c>
      <c r="U2312" s="560">
        <f t="shared" si="567"/>
        <v>0</v>
      </c>
      <c r="V2312" s="560">
        <f t="shared" si="568"/>
        <v>0</v>
      </c>
      <c r="W2312" s="560">
        <f t="shared" si="569"/>
        <v>0</v>
      </c>
    </row>
    <row r="2313" spans="1:23" ht="21" customHeight="1">
      <c r="A2313" s="316" t="str">
        <f t="shared" si="560"/>
        <v/>
      </c>
      <c r="B2313" s="316" t="str">
        <f t="shared" si="561"/>
        <v/>
      </c>
      <c r="C2313" s="316" t="str">
        <f>IF(AND(F2313&lt;&gt;"",G2313&lt;&gt;""),COUNT($C$32:C2312)+1,"")</f>
        <v/>
      </c>
      <c r="D2313" s="292" t="str">
        <f t="shared" si="562"/>
        <v/>
      </c>
      <c r="E2313" s="292" t="str">
        <f t="shared" si="563"/>
        <v/>
      </c>
      <c r="F2313" s="316"/>
      <c r="G2313" s="316"/>
      <c r="H2313" s="317"/>
      <c r="I2313" s="316" t="s">
        <v>445</v>
      </c>
      <c r="J2313" s="318"/>
      <c r="K2313" s="319"/>
      <c r="L2313" s="292" t="s">
        <v>446</v>
      </c>
      <c r="M2313" s="324"/>
      <c r="N2313" s="294" t="str">
        <f t="shared" si="564"/>
        <v/>
      </c>
      <c r="O2313" s="319"/>
      <c r="P2313" s="296" t="str">
        <f t="shared" si="565"/>
        <v/>
      </c>
      <c r="Q2313" s="552"/>
      <c r="R2313" s="551"/>
      <c r="S2313" s="291"/>
      <c r="T2313" t="str">
        <f t="shared" si="566"/>
        <v>-</v>
      </c>
      <c r="U2313" s="560">
        <f t="shared" si="567"/>
        <v>0</v>
      </c>
      <c r="V2313" s="560">
        <f t="shared" si="568"/>
        <v>0</v>
      </c>
      <c r="W2313" s="560">
        <f t="shared" si="569"/>
        <v>0</v>
      </c>
    </row>
    <row r="2314" spans="1:23" ht="21" customHeight="1">
      <c r="A2314" s="316" t="str">
        <f t="shared" si="560"/>
        <v/>
      </c>
      <c r="B2314" s="316" t="str">
        <f t="shared" si="561"/>
        <v/>
      </c>
      <c r="C2314" s="316" t="str">
        <f>IF(AND(F2314&lt;&gt;"",G2314&lt;&gt;""),COUNT($C$32:C2313)+1,"")</f>
        <v/>
      </c>
      <c r="D2314" s="292" t="str">
        <f t="shared" si="562"/>
        <v/>
      </c>
      <c r="E2314" s="292" t="str">
        <f t="shared" si="563"/>
        <v/>
      </c>
      <c r="F2314" s="316"/>
      <c r="G2314" s="316"/>
      <c r="H2314" s="317"/>
      <c r="I2314" s="316" t="s">
        <v>445</v>
      </c>
      <c r="J2314" s="318"/>
      <c r="K2314" s="319"/>
      <c r="L2314" s="292" t="s">
        <v>446</v>
      </c>
      <c r="M2314" s="324"/>
      <c r="N2314" s="294" t="str">
        <f t="shared" si="564"/>
        <v/>
      </c>
      <c r="O2314" s="319"/>
      <c r="P2314" s="296" t="str">
        <f t="shared" si="565"/>
        <v/>
      </c>
      <c r="Q2314" s="552"/>
      <c r="R2314" s="551"/>
      <c r="S2314" s="291"/>
      <c r="T2314" t="str">
        <f t="shared" si="566"/>
        <v>-</v>
      </c>
      <c r="U2314" s="560">
        <f t="shared" si="567"/>
        <v>0</v>
      </c>
      <c r="V2314" s="560">
        <f t="shared" si="568"/>
        <v>0</v>
      </c>
      <c r="W2314" s="560">
        <f t="shared" si="569"/>
        <v>0</v>
      </c>
    </row>
    <row r="2315" spans="1:23" ht="21" customHeight="1">
      <c r="A2315" s="316" t="str">
        <f t="shared" si="560"/>
        <v/>
      </c>
      <c r="B2315" s="316" t="str">
        <f t="shared" si="561"/>
        <v/>
      </c>
      <c r="C2315" s="316" t="str">
        <f>IF(AND(F2315&lt;&gt;"",G2315&lt;&gt;""),COUNT($C$32:C2314)+1,"")</f>
        <v/>
      </c>
      <c r="D2315" s="292" t="str">
        <f t="shared" si="562"/>
        <v/>
      </c>
      <c r="E2315" s="292" t="str">
        <f t="shared" si="563"/>
        <v/>
      </c>
      <c r="F2315" s="316"/>
      <c r="G2315" s="316"/>
      <c r="H2315" s="317"/>
      <c r="I2315" s="316" t="s">
        <v>445</v>
      </c>
      <c r="J2315" s="318"/>
      <c r="K2315" s="319"/>
      <c r="L2315" s="292" t="s">
        <v>446</v>
      </c>
      <c r="M2315" s="324"/>
      <c r="N2315" s="294" t="str">
        <f t="shared" si="564"/>
        <v/>
      </c>
      <c r="O2315" s="319"/>
      <c r="P2315" s="296" t="str">
        <f t="shared" si="565"/>
        <v/>
      </c>
      <c r="Q2315" s="552"/>
      <c r="R2315" s="551"/>
      <c r="S2315" s="291"/>
      <c r="T2315" t="str">
        <f t="shared" si="566"/>
        <v>-</v>
      </c>
      <c r="U2315" s="560">
        <f t="shared" si="567"/>
        <v>0</v>
      </c>
      <c r="V2315" s="560">
        <f t="shared" si="568"/>
        <v>0</v>
      </c>
      <c r="W2315" s="560">
        <f t="shared" si="569"/>
        <v>0</v>
      </c>
    </row>
    <row r="2316" spans="1:23" ht="21" customHeight="1">
      <c r="A2316" s="316" t="str">
        <f t="shared" si="560"/>
        <v/>
      </c>
      <c r="B2316" s="316" t="str">
        <f t="shared" si="561"/>
        <v/>
      </c>
      <c r="C2316" s="316" t="str">
        <f>IF(AND(F2316&lt;&gt;"",G2316&lt;&gt;""),COUNT($C$32:C2315)+1,"")</f>
        <v/>
      </c>
      <c r="D2316" s="292" t="str">
        <f t="shared" si="562"/>
        <v/>
      </c>
      <c r="E2316" s="292" t="str">
        <f t="shared" si="563"/>
        <v/>
      </c>
      <c r="F2316" s="316"/>
      <c r="G2316" s="316"/>
      <c r="H2316" s="317"/>
      <c r="I2316" s="316" t="s">
        <v>445</v>
      </c>
      <c r="J2316" s="318"/>
      <c r="K2316" s="319"/>
      <c r="L2316" s="292" t="s">
        <v>446</v>
      </c>
      <c r="M2316" s="324"/>
      <c r="N2316" s="294" t="str">
        <f t="shared" si="564"/>
        <v/>
      </c>
      <c r="O2316" s="319"/>
      <c r="P2316" s="296" t="str">
        <f t="shared" si="565"/>
        <v/>
      </c>
      <c r="Q2316" s="552"/>
      <c r="R2316" s="551"/>
      <c r="S2316" s="291"/>
      <c r="T2316" t="str">
        <f t="shared" si="566"/>
        <v>-</v>
      </c>
      <c r="U2316" s="560">
        <f t="shared" si="567"/>
        <v>0</v>
      </c>
      <c r="V2316" s="560">
        <f t="shared" si="568"/>
        <v>0</v>
      </c>
      <c r="W2316" s="560">
        <f t="shared" si="569"/>
        <v>0</v>
      </c>
    </row>
    <row r="2317" spans="1:23" ht="21" customHeight="1">
      <c r="A2317" s="316" t="str">
        <f t="shared" si="560"/>
        <v/>
      </c>
      <c r="B2317" s="316" t="str">
        <f t="shared" si="561"/>
        <v/>
      </c>
      <c r="C2317" s="316" t="str">
        <f>IF(AND(F2317&lt;&gt;"",G2317&lt;&gt;""),COUNT($C$32:C2316)+1,"")</f>
        <v/>
      </c>
      <c r="D2317" s="292" t="str">
        <f t="shared" si="562"/>
        <v/>
      </c>
      <c r="E2317" s="292" t="str">
        <f t="shared" si="563"/>
        <v/>
      </c>
      <c r="F2317" s="316"/>
      <c r="G2317" s="316"/>
      <c r="H2317" s="317"/>
      <c r="I2317" s="316" t="s">
        <v>445</v>
      </c>
      <c r="J2317" s="318"/>
      <c r="K2317" s="319"/>
      <c r="L2317" s="292" t="s">
        <v>446</v>
      </c>
      <c r="M2317" s="324"/>
      <c r="N2317" s="294" t="str">
        <f t="shared" si="564"/>
        <v/>
      </c>
      <c r="O2317" s="319"/>
      <c r="P2317" s="296" t="str">
        <f t="shared" si="565"/>
        <v/>
      </c>
      <c r="Q2317" s="552"/>
      <c r="R2317" s="551"/>
      <c r="S2317" s="291"/>
      <c r="T2317" t="str">
        <f t="shared" si="566"/>
        <v>-</v>
      </c>
      <c r="U2317" s="560">
        <f t="shared" si="567"/>
        <v>0</v>
      </c>
      <c r="V2317" s="560">
        <f t="shared" si="568"/>
        <v>0</v>
      </c>
      <c r="W2317" s="560">
        <f t="shared" si="569"/>
        <v>0</v>
      </c>
    </row>
    <row r="2318" spans="1:23" ht="21" customHeight="1">
      <c r="A2318" s="316" t="str">
        <f t="shared" si="560"/>
        <v/>
      </c>
      <c r="B2318" s="316" t="str">
        <f t="shared" si="561"/>
        <v/>
      </c>
      <c r="C2318" s="316" t="str">
        <f>IF(AND(F2318&lt;&gt;"",G2318&lt;&gt;""),COUNT($C$32:C2317)+1,"")</f>
        <v/>
      </c>
      <c r="D2318" s="292" t="str">
        <f t="shared" si="562"/>
        <v/>
      </c>
      <c r="E2318" s="292" t="str">
        <f t="shared" si="563"/>
        <v/>
      </c>
      <c r="F2318" s="316"/>
      <c r="G2318" s="316"/>
      <c r="H2318" s="317"/>
      <c r="I2318" s="316" t="s">
        <v>445</v>
      </c>
      <c r="J2318" s="318"/>
      <c r="K2318" s="319"/>
      <c r="L2318" s="292" t="s">
        <v>446</v>
      </c>
      <c r="M2318" s="324"/>
      <c r="N2318" s="294" t="str">
        <f t="shared" si="564"/>
        <v/>
      </c>
      <c r="O2318" s="319"/>
      <c r="P2318" s="296" t="str">
        <f t="shared" si="565"/>
        <v/>
      </c>
      <c r="Q2318" s="552"/>
      <c r="R2318" s="551"/>
      <c r="S2318" s="291"/>
      <c r="T2318" t="str">
        <f t="shared" si="566"/>
        <v>-</v>
      </c>
      <c r="U2318" s="560">
        <f t="shared" si="567"/>
        <v>0</v>
      </c>
      <c r="V2318" s="560">
        <f t="shared" si="568"/>
        <v>0</v>
      </c>
      <c r="W2318" s="560">
        <f t="shared" si="569"/>
        <v>0</v>
      </c>
    </row>
    <row r="2319" spans="1:23" ht="21" customHeight="1">
      <c r="A2319" s="316" t="str">
        <f t="shared" si="560"/>
        <v/>
      </c>
      <c r="B2319" s="316" t="str">
        <f t="shared" si="561"/>
        <v/>
      </c>
      <c r="C2319" s="316" t="str">
        <f>IF(AND(F2319&lt;&gt;"",G2319&lt;&gt;""),COUNT($C$32:C2318)+1,"")</f>
        <v/>
      </c>
      <c r="D2319" s="292" t="str">
        <f t="shared" si="562"/>
        <v/>
      </c>
      <c r="E2319" s="292" t="str">
        <f t="shared" si="563"/>
        <v/>
      </c>
      <c r="F2319" s="316"/>
      <c r="G2319" s="316"/>
      <c r="H2319" s="317"/>
      <c r="I2319" s="316" t="s">
        <v>445</v>
      </c>
      <c r="J2319" s="318"/>
      <c r="K2319" s="319"/>
      <c r="L2319" s="292" t="s">
        <v>446</v>
      </c>
      <c r="M2319" s="324"/>
      <c r="N2319" s="294" t="str">
        <f t="shared" si="564"/>
        <v/>
      </c>
      <c r="O2319" s="319"/>
      <c r="P2319" s="296" t="str">
        <f t="shared" si="565"/>
        <v/>
      </c>
      <c r="Q2319" s="552"/>
      <c r="R2319" s="551"/>
      <c r="S2319" s="291"/>
      <c r="T2319" t="str">
        <f t="shared" si="566"/>
        <v>-</v>
      </c>
      <c r="U2319" s="560">
        <f t="shared" si="567"/>
        <v>0</v>
      </c>
      <c r="V2319" s="560">
        <f t="shared" si="568"/>
        <v>0</v>
      </c>
      <c r="W2319" s="560">
        <f t="shared" si="569"/>
        <v>0</v>
      </c>
    </row>
    <row r="2320" spans="1:23" ht="21" customHeight="1">
      <c r="A2320" s="316" t="str">
        <f t="shared" si="560"/>
        <v/>
      </c>
      <c r="B2320" s="316" t="str">
        <f t="shared" si="561"/>
        <v/>
      </c>
      <c r="C2320" s="316" t="str">
        <f>IF(AND(F2320&lt;&gt;"",G2320&lt;&gt;""),COUNT($C$32:C2319)+1,"")</f>
        <v/>
      </c>
      <c r="D2320" s="292" t="str">
        <f t="shared" si="562"/>
        <v/>
      </c>
      <c r="E2320" s="292" t="str">
        <f t="shared" si="563"/>
        <v/>
      </c>
      <c r="F2320" s="316"/>
      <c r="G2320" s="316"/>
      <c r="H2320" s="317"/>
      <c r="I2320" s="316" t="s">
        <v>445</v>
      </c>
      <c r="J2320" s="318"/>
      <c r="K2320" s="319"/>
      <c r="L2320" s="292" t="s">
        <v>446</v>
      </c>
      <c r="M2320" s="324"/>
      <c r="N2320" s="294" t="str">
        <f t="shared" si="564"/>
        <v/>
      </c>
      <c r="O2320" s="319"/>
      <c r="P2320" s="296" t="str">
        <f t="shared" si="565"/>
        <v/>
      </c>
      <c r="Q2320" s="552"/>
      <c r="R2320" s="551"/>
      <c r="S2320" s="291"/>
      <c r="T2320" t="str">
        <f t="shared" si="566"/>
        <v>-</v>
      </c>
      <c r="U2320" s="560">
        <f t="shared" si="567"/>
        <v>0</v>
      </c>
      <c r="V2320" s="560">
        <f t="shared" si="568"/>
        <v>0</v>
      </c>
      <c r="W2320" s="560">
        <f t="shared" si="569"/>
        <v>0</v>
      </c>
    </row>
    <row r="2321" spans="1:23" ht="21" customHeight="1">
      <c r="A2321" s="316" t="str">
        <f t="shared" si="560"/>
        <v/>
      </c>
      <c r="B2321" s="316" t="str">
        <f t="shared" si="561"/>
        <v/>
      </c>
      <c r="C2321" s="316" t="str">
        <f>IF(AND(F2321&lt;&gt;"",G2321&lt;&gt;""),COUNT($C$32:C2320)+1,"")</f>
        <v/>
      </c>
      <c r="D2321" s="292" t="str">
        <f t="shared" si="562"/>
        <v/>
      </c>
      <c r="E2321" s="292" t="str">
        <f t="shared" si="563"/>
        <v/>
      </c>
      <c r="F2321" s="316"/>
      <c r="G2321" s="316"/>
      <c r="H2321" s="317"/>
      <c r="I2321" s="316" t="s">
        <v>445</v>
      </c>
      <c r="J2321" s="318"/>
      <c r="K2321" s="319"/>
      <c r="L2321" s="292" t="s">
        <v>446</v>
      </c>
      <c r="M2321" s="324"/>
      <c r="N2321" s="294" t="str">
        <f t="shared" si="564"/>
        <v/>
      </c>
      <c r="O2321" s="319"/>
      <c r="P2321" s="296" t="str">
        <f t="shared" si="565"/>
        <v/>
      </c>
      <c r="Q2321" s="552"/>
      <c r="R2321" s="551"/>
      <c r="S2321" s="291"/>
      <c r="T2321" t="str">
        <f t="shared" si="566"/>
        <v>-</v>
      </c>
      <c r="U2321" s="560">
        <f t="shared" si="567"/>
        <v>0</v>
      </c>
      <c r="V2321" s="560">
        <f t="shared" si="568"/>
        <v>0</v>
      </c>
      <c r="W2321" s="560">
        <f t="shared" si="569"/>
        <v>0</v>
      </c>
    </row>
    <row r="2322" spans="1:23" ht="21" customHeight="1">
      <c r="A2322" s="316" t="str">
        <f t="shared" si="560"/>
        <v/>
      </c>
      <c r="B2322" s="316" t="str">
        <f t="shared" si="561"/>
        <v/>
      </c>
      <c r="C2322" s="316" t="str">
        <f>IF(AND(F2322&lt;&gt;"",G2322&lt;&gt;""),COUNT($C$32:C2321)+1,"")</f>
        <v/>
      </c>
      <c r="D2322" s="292" t="str">
        <f t="shared" si="562"/>
        <v/>
      </c>
      <c r="E2322" s="292" t="str">
        <f t="shared" si="563"/>
        <v/>
      </c>
      <c r="F2322" s="316"/>
      <c r="G2322" s="316"/>
      <c r="H2322" s="317"/>
      <c r="I2322" s="316" t="s">
        <v>445</v>
      </c>
      <c r="J2322" s="318"/>
      <c r="K2322" s="319"/>
      <c r="L2322" s="292" t="s">
        <v>446</v>
      </c>
      <c r="M2322" s="324"/>
      <c r="N2322" s="294" t="str">
        <f t="shared" si="564"/>
        <v/>
      </c>
      <c r="O2322" s="319"/>
      <c r="P2322" s="296" t="str">
        <f t="shared" si="565"/>
        <v/>
      </c>
      <c r="Q2322" s="552"/>
      <c r="R2322" s="551"/>
      <c r="S2322" s="291"/>
      <c r="T2322" t="str">
        <f t="shared" si="566"/>
        <v>-</v>
      </c>
      <c r="U2322" s="560">
        <f t="shared" si="567"/>
        <v>0</v>
      </c>
      <c r="V2322" s="560">
        <f t="shared" si="568"/>
        <v>0</v>
      </c>
      <c r="W2322" s="560">
        <f t="shared" si="569"/>
        <v>0</v>
      </c>
    </row>
    <row r="2323" spans="1:23" ht="21" customHeight="1">
      <c r="A2323" s="316" t="str">
        <f t="shared" si="560"/>
        <v/>
      </c>
      <c r="B2323" s="316" t="str">
        <f t="shared" si="561"/>
        <v/>
      </c>
      <c r="C2323" s="316" t="str">
        <f>IF(AND(F2323&lt;&gt;"",G2323&lt;&gt;""),COUNT($C$32:C2322)+1,"")</f>
        <v/>
      </c>
      <c r="D2323" s="292" t="str">
        <f t="shared" si="562"/>
        <v/>
      </c>
      <c r="E2323" s="292" t="str">
        <f t="shared" si="563"/>
        <v/>
      </c>
      <c r="F2323" s="316"/>
      <c r="G2323" s="316"/>
      <c r="H2323" s="317"/>
      <c r="I2323" s="316" t="s">
        <v>445</v>
      </c>
      <c r="J2323" s="318"/>
      <c r="K2323" s="319"/>
      <c r="L2323" s="292" t="s">
        <v>446</v>
      </c>
      <c r="M2323" s="324"/>
      <c r="N2323" s="294" t="str">
        <f t="shared" si="564"/>
        <v/>
      </c>
      <c r="O2323" s="319"/>
      <c r="P2323" s="296" t="str">
        <f t="shared" si="565"/>
        <v/>
      </c>
      <c r="Q2323" s="552"/>
      <c r="R2323" s="551"/>
      <c r="S2323" s="291"/>
      <c r="T2323" t="str">
        <f t="shared" si="566"/>
        <v>-</v>
      </c>
      <c r="U2323" s="560">
        <f t="shared" si="567"/>
        <v>0</v>
      </c>
      <c r="V2323" s="560">
        <f t="shared" si="568"/>
        <v>0</v>
      </c>
      <c r="W2323" s="560">
        <f t="shared" si="569"/>
        <v>0</v>
      </c>
    </row>
    <row r="2324" spans="1:23" ht="21" customHeight="1">
      <c r="A2324" s="316" t="str">
        <f t="shared" si="560"/>
        <v/>
      </c>
      <c r="B2324" s="316" t="str">
        <f t="shared" si="561"/>
        <v/>
      </c>
      <c r="C2324" s="316" t="str">
        <f>IF(AND(F2324&lt;&gt;"",G2324&lt;&gt;""),COUNT($C$32:C2323)+1,"")</f>
        <v/>
      </c>
      <c r="D2324" s="292" t="str">
        <f t="shared" si="562"/>
        <v/>
      </c>
      <c r="E2324" s="292" t="str">
        <f t="shared" si="563"/>
        <v/>
      </c>
      <c r="F2324" s="316"/>
      <c r="G2324" s="316"/>
      <c r="H2324" s="317"/>
      <c r="I2324" s="316" t="s">
        <v>445</v>
      </c>
      <c r="J2324" s="318"/>
      <c r="K2324" s="319"/>
      <c r="L2324" s="292" t="s">
        <v>446</v>
      </c>
      <c r="M2324" s="324"/>
      <c r="N2324" s="294" t="str">
        <f t="shared" si="564"/>
        <v/>
      </c>
      <c r="O2324" s="319"/>
      <c r="P2324" s="296" t="str">
        <f t="shared" si="565"/>
        <v/>
      </c>
      <c r="Q2324" s="552"/>
      <c r="R2324" s="551"/>
      <c r="S2324" s="291"/>
      <c r="T2324" t="str">
        <f t="shared" si="566"/>
        <v>-</v>
      </c>
      <c r="U2324" s="560">
        <f t="shared" si="567"/>
        <v>0</v>
      </c>
      <c r="V2324" s="560">
        <f t="shared" si="568"/>
        <v>0</v>
      </c>
      <c r="W2324" s="560">
        <f t="shared" si="569"/>
        <v>0</v>
      </c>
    </row>
    <row r="2325" spans="1:23" ht="21" customHeight="1">
      <c r="A2325" s="316" t="str">
        <f t="shared" si="560"/>
        <v/>
      </c>
      <c r="B2325" s="316" t="str">
        <f t="shared" si="561"/>
        <v/>
      </c>
      <c r="C2325" s="316" t="str">
        <f>IF(AND(F2325&lt;&gt;"",G2325&lt;&gt;""),COUNT($C$32:C2324)+1,"")</f>
        <v/>
      </c>
      <c r="D2325" s="292" t="str">
        <f t="shared" si="562"/>
        <v/>
      </c>
      <c r="E2325" s="292" t="str">
        <f t="shared" si="563"/>
        <v/>
      </c>
      <c r="F2325" s="316"/>
      <c r="G2325" s="316"/>
      <c r="H2325" s="317"/>
      <c r="I2325" s="316" t="s">
        <v>445</v>
      </c>
      <c r="J2325" s="318"/>
      <c r="K2325" s="319"/>
      <c r="L2325" s="292" t="s">
        <v>446</v>
      </c>
      <c r="M2325" s="324"/>
      <c r="N2325" s="294" t="str">
        <f t="shared" si="564"/>
        <v/>
      </c>
      <c r="O2325" s="319"/>
      <c r="P2325" s="296" t="str">
        <f t="shared" si="565"/>
        <v/>
      </c>
      <c r="Q2325" s="552"/>
      <c r="R2325" s="551"/>
      <c r="S2325" s="291"/>
      <c r="T2325" t="str">
        <f t="shared" si="566"/>
        <v>-</v>
      </c>
      <c r="U2325" s="560">
        <f t="shared" si="567"/>
        <v>0</v>
      </c>
      <c r="V2325" s="560">
        <f t="shared" si="568"/>
        <v>0</v>
      </c>
      <c r="W2325" s="560">
        <f t="shared" si="569"/>
        <v>0</v>
      </c>
    </row>
    <row r="2326" spans="1:23" ht="21" customHeight="1">
      <c r="A2326" s="316" t="str">
        <f t="shared" si="560"/>
        <v/>
      </c>
      <c r="B2326" s="316" t="str">
        <f t="shared" si="561"/>
        <v/>
      </c>
      <c r="C2326" s="316" t="str">
        <f>IF(AND(F2326&lt;&gt;"",G2326&lt;&gt;""),COUNT($C$32:C2325)+1,"")</f>
        <v/>
      </c>
      <c r="D2326" s="292" t="str">
        <f t="shared" si="562"/>
        <v/>
      </c>
      <c r="E2326" s="292" t="str">
        <f t="shared" si="563"/>
        <v/>
      </c>
      <c r="F2326" s="316"/>
      <c r="G2326" s="316"/>
      <c r="H2326" s="317"/>
      <c r="I2326" s="316" t="s">
        <v>445</v>
      </c>
      <c r="J2326" s="318"/>
      <c r="K2326" s="319"/>
      <c r="L2326" s="292" t="s">
        <v>446</v>
      </c>
      <c r="M2326" s="324"/>
      <c r="N2326" s="294" t="str">
        <f t="shared" si="564"/>
        <v/>
      </c>
      <c r="O2326" s="319"/>
      <c r="P2326" s="296" t="str">
        <f t="shared" si="565"/>
        <v/>
      </c>
      <c r="Q2326" s="552"/>
      <c r="R2326" s="551"/>
      <c r="S2326" s="291"/>
      <c r="T2326" t="str">
        <f t="shared" si="566"/>
        <v>-</v>
      </c>
      <c r="U2326" s="560">
        <f t="shared" si="567"/>
        <v>0</v>
      </c>
      <c r="V2326" s="560">
        <f t="shared" si="568"/>
        <v>0</v>
      </c>
      <c r="W2326" s="560">
        <f t="shared" si="569"/>
        <v>0</v>
      </c>
    </row>
    <row r="2327" spans="1:23" ht="21" customHeight="1">
      <c r="A2327" s="316" t="str">
        <f t="shared" si="560"/>
        <v/>
      </c>
      <c r="B2327" s="316" t="str">
        <f t="shared" si="561"/>
        <v/>
      </c>
      <c r="C2327" s="316" t="str">
        <f>IF(AND(F2327&lt;&gt;"",G2327&lt;&gt;""),COUNT($C$32:C2326)+1,"")</f>
        <v/>
      </c>
      <c r="D2327" s="292" t="str">
        <f t="shared" si="562"/>
        <v/>
      </c>
      <c r="E2327" s="292" t="str">
        <f t="shared" si="563"/>
        <v/>
      </c>
      <c r="F2327" s="316"/>
      <c r="G2327" s="316"/>
      <c r="H2327" s="317"/>
      <c r="I2327" s="316" t="s">
        <v>445</v>
      </c>
      <c r="J2327" s="318"/>
      <c r="K2327" s="319"/>
      <c r="L2327" s="292" t="s">
        <v>446</v>
      </c>
      <c r="M2327" s="324"/>
      <c r="N2327" s="294" t="str">
        <f t="shared" si="564"/>
        <v/>
      </c>
      <c r="O2327" s="319"/>
      <c r="P2327" s="296" t="str">
        <f t="shared" si="565"/>
        <v/>
      </c>
      <c r="Q2327" s="552"/>
      <c r="R2327" s="551"/>
      <c r="S2327" s="291"/>
      <c r="T2327" t="str">
        <f t="shared" si="566"/>
        <v>-</v>
      </c>
      <c r="U2327" s="560">
        <f t="shared" si="567"/>
        <v>0</v>
      </c>
      <c r="V2327" s="560">
        <f t="shared" si="568"/>
        <v>0</v>
      </c>
      <c r="W2327" s="560">
        <f t="shared" si="569"/>
        <v>0</v>
      </c>
    </row>
    <row r="2328" spans="1:23" ht="21" customHeight="1">
      <c r="A2328" s="316" t="str">
        <f t="shared" si="560"/>
        <v/>
      </c>
      <c r="B2328" s="316" t="str">
        <f t="shared" si="561"/>
        <v/>
      </c>
      <c r="C2328" s="316" t="str">
        <f>IF(AND(F2328&lt;&gt;"",G2328&lt;&gt;""),COUNT($C$32:C2327)+1,"")</f>
        <v/>
      </c>
      <c r="D2328" s="292" t="str">
        <f t="shared" si="562"/>
        <v/>
      </c>
      <c r="E2328" s="292" t="str">
        <f t="shared" si="563"/>
        <v/>
      </c>
      <c r="F2328" s="316"/>
      <c r="G2328" s="316"/>
      <c r="H2328" s="317"/>
      <c r="I2328" s="316" t="s">
        <v>445</v>
      </c>
      <c r="J2328" s="318"/>
      <c r="K2328" s="319"/>
      <c r="L2328" s="292" t="s">
        <v>446</v>
      </c>
      <c r="M2328" s="324"/>
      <c r="N2328" s="294" t="str">
        <f t="shared" si="564"/>
        <v/>
      </c>
      <c r="O2328" s="319"/>
      <c r="P2328" s="296" t="str">
        <f t="shared" si="565"/>
        <v/>
      </c>
      <c r="Q2328" s="552"/>
      <c r="R2328" s="551"/>
      <c r="S2328" s="291"/>
      <c r="T2328" t="str">
        <f t="shared" si="566"/>
        <v>-</v>
      </c>
      <c r="U2328" s="560">
        <f t="shared" si="567"/>
        <v>0</v>
      </c>
      <c r="V2328" s="560">
        <f t="shared" si="568"/>
        <v>0</v>
      </c>
      <c r="W2328" s="560">
        <f t="shared" si="569"/>
        <v>0</v>
      </c>
    </row>
    <row r="2329" spans="1:23" ht="21" customHeight="1">
      <c r="A2329" s="316" t="str">
        <f t="shared" si="560"/>
        <v/>
      </c>
      <c r="B2329" s="316" t="str">
        <f t="shared" si="561"/>
        <v/>
      </c>
      <c r="C2329" s="316" t="str">
        <f>IF(AND(F2329&lt;&gt;"",G2329&lt;&gt;""),COUNT($C$32:C2328)+1,"")</f>
        <v/>
      </c>
      <c r="D2329" s="292" t="str">
        <f t="shared" si="562"/>
        <v/>
      </c>
      <c r="E2329" s="292" t="str">
        <f t="shared" si="563"/>
        <v/>
      </c>
      <c r="F2329" s="316"/>
      <c r="G2329" s="316"/>
      <c r="H2329" s="317"/>
      <c r="I2329" s="316" t="s">
        <v>445</v>
      </c>
      <c r="J2329" s="318"/>
      <c r="K2329" s="319"/>
      <c r="L2329" s="292" t="s">
        <v>446</v>
      </c>
      <c r="M2329" s="324"/>
      <c r="N2329" s="294" t="str">
        <f t="shared" si="564"/>
        <v/>
      </c>
      <c r="O2329" s="319"/>
      <c r="P2329" s="296" t="str">
        <f t="shared" si="565"/>
        <v/>
      </c>
      <c r="Q2329" s="552"/>
      <c r="R2329" s="551"/>
      <c r="S2329" s="291"/>
      <c r="T2329" t="str">
        <f t="shared" si="566"/>
        <v>-</v>
      </c>
      <c r="U2329" s="560">
        <f t="shared" si="567"/>
        <v>0</v>
      </c>
      <c r="V2329" s="560">
        <f t="shared" si="568"/>
        <v>0</v>
      </c>
      <c r="W2329" s="560">
        <f t="shared" si="569"/>
        <v>0</v>
      </c>
    </row>
    <row r="2330" spans="1:23" ht="21" customHeight="1">
      <c r="A2330" s="316" t="str">
        <f t="shared" si="560"/>
        <v/>
      </c>
      <c r="B2330" s="316" t="str">
        <f t="shared" si="561"/>
        <v/>
      </c>
      <c r="C2330" s="316" t="str">
        <f>IF(AND(F2330&lt;&gt;"",G2330&lt;&gt;""),COUNT($C$32:C2329)+1,"")</f>
        <v/>
      </c>
      <c r="D2330" s="292" t="str">
        <f t="shared" si="562"/>
        <v/>
      </c>
      <c r="E2330" s="292" t="str">
        <f t="shared" si="563"/>
        <v/>
      </c>
      <c r="F2330" s="316"/>
      <c r="G2330" s="316"/>
      <c r="H2330" s="317"/>
      <c r="I2330" s="316" t="s">
        <v>445</v>
      </c>
      <c r="J2330" s="318"/>
      <c r="K2330" s="319"/>
      <c r="L2330" s="292" t="s">
        <v>446</v>
      </c>
      <c r="M2330" s="324"/>
      <c r="N2330" s="294" t="str">
        <f t="shared" si="564"/>
        <v/>
      </c>
      <c r="O2330" s="319"/>
      <c r="P2330" s="296" t="str">
        <f t="shared" si="565"/>
        <v/>
      </c>
      <c r="Q2330" s="552"/>
      <c r="R2330" s="551"/>
      <c r="S2330" s="291"/>
      <c r="T2330" t="str">
        <f t="shared" si="566"/>
        <v>-</v>
      </c>
      <c r="U2330" s="560">
        <f t="shared" si="567"/>
        <v>0</v>
      </c>
      <c r="V2330" s="560">
        <f t="shared" si="568"/>
        <v>0</v>
      </c>
      <c r="W2330" s="560">
        <f t="shared" si="569"/>
        <v>0</v>
      </c>
    </row>
    <row r="2331" spans="1:23" ht="21" customHeight="1">
      <c r="A2331" s="316" t="str">
        <f t="shared" si="560"/>
        <v/>
      </c>
      <c r="B2331" s="316" t="str">
        <f t="shared" si="561"/>
        <v/>
      </c>
      <c r="C2331" s="316" t="str">
        <f>IF(AND(F2331&lt;&gt;"",G2331&lt;&gt;""),COUNT($C$32:C2330)+1,"")</f>
        <v/>
      </c>
      <c r="D2331" s="292" t="str">
        <f t="shared" si="562"/>
        <v/>
      </c>
      <c r="E2331" s="292" t="str">
        <f t="shared" si="563"/>
        <v/>
      </c>
      <c r="F2331" s="316"/>
      <c r="G2331" s="316"/>
      <c r="H2331" s="317"/>
      <c r="I2331" s="316" t="s">
        <v>445</v>
      </c>
      <c r="J2331" s="318"/>
      <c r="K2331" s="319"/>
      <c r="L2331" s="292" t="s">
        <v>446</v>
      </c>
      <c r="M2331" s="324"/>
      <c r="N2331" s="294" t="str">
        <f t="shared" si="564"/>
        <v/>
      </c>
      <c r="O2331" s="319"/>
      <c r="P2331" s="296" t="str">
        <f t="shared" si="565"/>
        <v/>
      </c>
      <c r="Q2331" s="552"/>
      <c r="R2331" s="551"/>
      <c r="S2331" s="291"/>
      <c r="T2331" t="str">
        <f t="shared" si="566"/>
        <v>-</v>
      </c>
      <c r="U2331" s="560">
        <f t="shared" si="567"/>
        <v>0</v>
      </c>
      <c r="V2331" s="560">
        <f t="shared" si="568"/>
        <v>0</v>
      </c>
      <c r="W2331" s="560">
        <f t="shared" si="569"/>
        <v>0</v>
      </c>
    </row>
    <row r="2332" spans="1:23" ht="21" customHeight="1">
      <c r="A2332" s="316" t="str">
        <f t="shared" si="560"/>
        <v/>
      </c>
      <c r="B2332" s="316" t="str">
        <f t="shared" si="561"/>
        <v/>
      </c>
      <c r="C2332" s="316" t="str">
        <f>IF(AND(F2332&lt;&gt;"",G2332&lt;&gt;""),COUNT($C$32:C2331)+1,"")</f>
        <v/>
      </c>
      <c r="D2332" s="292" t="str">
        <f t="shared" si="562"/>
        <v/>
      </c>
      <c r="E2332" s="292" t="str">
        <f t="shared" si="563"/>
        <v/>
      </c>
      <c r="F2332" s="316"/>
      <c r="G2332" s="316"/>
      <c r="H2332" s="317"/>
      <c r="I2332" s="316" t="s">
        <v>445</v>
      </c>
      <c r="J2332" s="318"/>
      <c r="K2332" s="319"/>
      <c r="L2332" s="292" t="s">
        <v>446</v>
      </c>
      <c r="M2332" s="324"/>
      <c r="N2332" s="294" t="str">
        <f t="shared" si="564"/>
        <v/>
      </c>
      <c r="O2332" s="319"/>
      <c r="P2332" s="296" t="str">
        <f t="shared" si="565"/>
        <v/>
      </c>
      <c r="Q2332" s="552"/>
      <c r="R2332" s="551"/>
      <c r="S2332" s="291"/>
      <c r="T2332" t="str">
        <f t="shared" si="566"/>
        <v>-</v>
      </c>
      <c r="U2332" s="560">
        <f t="shared" si="567"/>
        <v>0</v>
      </c>
      <c r="V2332" s="560">
        <f t="shared" si="568"/>
        <v>0</v>
      </c>
      <c r="W2332" s="560">
        <f t="shared" si="569"/>
        <v>0</v>
      </c>
    </row>
    <row r="2333" spans="1:23" ht="21" customHeight="1">
      <c r="A2333" s="316" t="str">
        <f t="shared" si="560"/>
        <v/>
      </c>
      <c r="B2333" s="316" t="str">
        <f t="shared" si="561"/>
        <v/>
      </c>
      <c r="C2333" s="316" t="str">
        <f>IF(AND(F2333&lt;&gt;"",G2333&lt;&gt;""),COUNT($C$32:C2332)+1,"")</f>
        <v/>
      </c>
      <c r="D2333" s="292" t="str">
        <f t="shared" si="562"/>
        <v/>
      </c>
      <c r="E2333" s="292" t="str">
        <f t="shared" si="563"/>
        <v/>
      </c>
      <c r="F2333" s="316"/>
      <c r="G2333" s="316"/>
      <c r="H2333" s="317"/>
      <c r="I2333" s="316" t="s">
        <v>445</v>
      </c>
      <c r="J2333" s="318"/>
      <c r="K2333" s="319"/>
      <c r="L2333" s="292" t="s">
        <v>446</v>
      </c>
      <c r="M2333" s="324"/>
      <c r="N2333" s="294" t="str">
        <f t="shared" si="564"/>
        <v/>
      </c>
      <c r="O2333" s="319"/>
      <c r="P2333" s="296" t="str">
        <f t="shared" si="565"/>
        <v/>
      </c>
      <c r="Q2333" s="552"/>
      <c r="R2333" s="551"/>
      <c r="S2333" s="291"/>
      <c r="T2333" t="str">
        <f t="shared" si="566"/>
        <v>-</v>
      </c>
      <c r="U2333" s="560">
        <f t="shared" si="567"/>
        <v>0</v>
      </c>
      <c r="V2333" s="560">
        <f t="shared" si="568"/>
        <v>0</v>
      </c>
      <c r="W2333" s="560">
        <f t="shared" si="569"/>
        <v>0</v>
      </c>
    </row>
    <row r="2334" spans="1:23" ht="21" customHeight="1">
      <c r="A2334" s="316" t="str">
        <f t="shared" si="560"/>
        <v/>
      </c>
      <c r="B2334" s="316" t="str">
        <f t="shared" si="561"/>
        <v/>
      </c>
      <c r="C2334" s="316" t="str">
        <f>IF(AND(F2334&lt;&gt;"",G2334&lt;&gt;""),COUNT($C$32:C2333)+1,"")</f>
        <v/>
      </c>
      <c r="D2334" s="292" t="str">
        <f t="shared" si="562"/>
        <v/>
      </c>
      <c r="E2334" s="292" t="str">
        <f t="shared" si="563"/>
        <v/>
      </c>
      <c r="F2334" s="316"/>
      <c r="G2334" s="316"/>
      <c r="H2334" s="317"/>
      <c r="I2334" s="316" t="s">
        <v>445</v>
      </c>
      <c r="J2334" s="318"/>
      <c r="K2334" s="319"/>
      <c r="L2334" s="292" t="s">
        <v>446</v>
      </c>
      <c r="M2334" s="324"/>
      <c r="N2334" s="294" t="str">
        <f t="shared" si="564"/>
        <v/>
      </c>
      <c r="O2334" s="319"/>
      <c r="P2334" s="296" t="str">
        <f t="shared" si="565"/>
        <v/>
      </c>
      <c r="Q2334" s="552"/>
      <c r="R2334" s="551"/>
      <c r="S2334" s="291"/>
      <c r="T2334" t="str">
        <f t="shared" si="566"/>
        <v>-</v>
      </c>
      <c r="U2334" s="560">
        <f t="shared" si="567"/>
        <v>0</v>
      </c>
      <c r="V2334" s="560">
        <f t="shared" si="568"/>
        <v>0</v>
      </c>
      <c r="W2334" s="560">
        <f t="shared" si="569"/>
        <v>0</v>
      </c>
    </row>
    <row r="2335" spans="1:23" ht="21" customHeight="1">
      <c r="A2335" s="316" t="str">
        <f t="shared" si="560"/>
        <v/>
      </c>
      <c r="B2335" s="316" t="str">
        <f t="shared" si="561"/>
        <v/>
      </c>
      <c r="C2335" s="316" t="str">
        <f>IF(AND(F2335&lt;&gt;"",G2335&lt;&gt;""),COUNT($C$32:C2334)+1,"")</f>
        <v/>
      </c>
      <c r="D2335" s="292" t="str">
        <f t="shared" si="562"/>
        <v/>
      </c>
      <c r="E2335" s="292" t="str">
        <f t="shared" si="563"/>
        <v/>
      </c>
      <c r="F2335" s="316"/>
      <c r="G2335" s="316"/>
      <c r="H2335" s="317"/>
      <c r="I2335" s="316" t="s">
        <v>445</v>
      </c>
      <c r="J2335" s="318"/>
      <c r="K2335" s="319"/>
      <c r="L2335" s="292" t="s">
        <v>446</v>
      </c>
      <c r="M2335" s="324"/>
      <c r="N2335" s="294" t="str">
        <f t="shared" si="564"/>
        <v/>
      </c>
      <c r="O2335" s="319"/>
      <c r="P2335" s="296" t="str">
        <f t="shared" si="565"/>
        <v/>
      </c>
      <c r="Q2335" s="552"/>
      <c r="R2335" s="551"/>
      <c r="S2335" s="291"/>
      <c r="T2335" t="str">
        <f t="shared" si="566"/>
        <v>-</v>
      </c>
      <c r="U2335" s="560">
        <f t="shared" si="567"/>
        <v>0</v>
      </c>
      <c r="V2335" s="560">
        <f t="shared" si="568"/>
        <v>0</v>
      </c>
      <c r="W2335" s="560">
        <f t="shared" si="569"/>
        <v>0</v>
      </c>
    </row>
    <row r="2336" spans="1:23" ht="21" customHeight="1">
      <c r="A2336" s="316" t="str">
        <f t="shared" si="560"/>
        <v/>
      </c>
      <c r="B2336" s="316" t="str">
        <f t="shared" si="561"/>
        <v/>
      </c>
      <c r="C2336" s="316" t="str">
        <f>IF(AND(F2336&lt;&gt;"",G2336&lt;&gt;""),COUNT($C$32:C2335)+1,"")</f>
        <v/>
      </c>
      <c r="D2336" s="292" t="str">
        <f t="shared" si="562"/>
        <v/>
      </c>
      <c r="E2336" s="292" t="str">
        <f t="shared" si="563"/>
        <v/>
      </c>
      <c r="F2336" s="316"/>
      <c r="G2336" s="316"/>
      <c r="H2336" s="317"/>
      <c r="I2336" s="316" t="s">
        <v>445</v>
      </c>
      <c r="J2336" s="318"/>
      <c r="K2336" s="319"/>
      <c r="L2336" s="292" t="s">
        <v>446</v>
      </c>
      <c r="M2336" s="324"/>
      <c r="N2336" s="294" t="str">
        <f t="shared" si="564"/>
        <v/>
      </c>
      <c r="O2336" s="319"/>
      <c r="P2336" s="296" t="str">
        <f t="shared" si="565"/>
        <v/>
      </c>
      <c r="Q2336" s="552"/>
      <c r="R2336" s="551"/>
      <c r="S2336" s="291"/>
      <c r="T2336" t="str">
        <f t="shared" si="566"/>
        <v>-</v>
      </c>
      <c r="U2336" s="560">
        <f t="shared" si="567"/>
        <v>0</v>
      </c>
      <c r="V2336" s="560">
        <f t="shared" si="568"/>
        <v>0</v>
      </c>
      <c r="W2336" s="560">
        <f t="shared" si="569"/>
        <v>0</v>
      </c>
    </row>
    <row r="2337" spans="1:23" ht="21" customHeight="1">
      <c r="A2337" s="316" t="str">
        <f t="shared" si="560"/>
        <v/>
      </c>
      <c r="B2337" s="316" t="str">
        <f t="shared" si="561"/>
        <v/>
      </c>
      <c r="C2337" s="316" t="str">
        <f>IF(AND(F2337&lt;&gt;"",G2337&lt;&gt;""),COUNT($C$32:C2336)+1,"")</f>
        <v/>
      </c>
      <c r="D2337" s="292" t="str">
        <f t="shared" si="562"/>
        <v/>
      </c>
      <c r="E2337" s="292" t="str">
        <f t="shared" si="563"/>
        <v/>
      </c>
      <c r="F2337" s="316"/>
      <c r="G2337" s="316"/>
      <c r="H2337" s="317"/>
      <c r="I2337" s="316" t="s">
        <v>445</v>
      </c>
      <c r="J2337" s="318"/>
      <c r="K2337" s="319"/>
      <c r="L2337" s="292" t="s">
        <v>446</v>
      </c>
      <c r="M2337" s="324"/>
      <c r="N2337" s="294" t="str">
        <f t="shared" si="564"/>
        <v/>
      </c>
      <c r="O2337" s="319"/>
      <c r="P2337" s="296" t="str">
        <f t="shared" si="565"/>
        <v/>
      </c>
      <c r="Q2337" s="552"/>
      <c r="R2337" s="551"/>
      <c r="S2337" s="291"/>
      <c r="T2337" t="str">
        <f t="shared" si="566"/>
        <v>-</v>
      </c>
      <c r="U2337" s="560">
        <f t="shared" si="567"/>
        <v>0</v>
      </c>
      <c r="V2337" s="560">
        <f t="shared" si="568"/>
        <v>0</v>
      </c>
      <c r="W2337" s="560">
        <f t="shared" si="569"/>
        <v>0</v>
      </c>
    </row>
    <row r="2338" spans="1:23" ht="21" customHeight="1">
      <c r="A2338" s="316" t="str">
        <f t="shared" si="560"/>
        <v/>
      </c>
      <c r="B2338" s="316" t="str">
        <f t="shared" si="561"/>
        <v/>
      </c>
      <c r="C2338" s="316" t="str">
        <f>IF(AND(F2338&lt;&gt;"",G2338&lt;&gt;""),COUNT($C$32:C2337)+1,"")</f>
        <v/>
      </c>
      <c r="D2338" s="292" t="str">
        <f t="shared" si="562"/>
        <v/>
      </c>
      <c r="E2338" s="292" t="str">
        <f t="shared" si="563"/>
        <v/>
      </c>
      <c r="F2338" s="316"/>
      <c r="G2338" s="316"/>
      <c r="H2338" s="317"/>
      <c r="I2338" s="316" t="s">
        <v>445</v>
      </c>
      <c r="J2338" s="318"/>
      <c r="K2338" s="319"/>
      <c r="L2338" s="292" t="s">
        <v>446</v>
      </c>
      <c r="M2338" s="324"/>
      <c r="N2338" s="294" t="str">
        <f t="shared" si="564"/>
        <v/>
      </c>
      <c r="O2338" s="319"/>
      <c r="P2338" s="296" t="str">
        <f t="shared" si="565"/>
        <v/>
      </c>
      <c r="Q2338" s="552"/>
      <c r="R2338" s="551"/>
      <c r="S2338" s="291"/>
      <c r="T2338" t="str">
        <f t="shared" si="566"/>
        <v>-</v>
      </c>
      <c r="U2338" s="560">
        <f t="shared" si="567"/>
        <v>0</v>
      </c>
      <c r="V2338" s="560">
        <f t="shared" si="568"/>
        <v>0</v>
      </c>
      <c r="W2338" s="560">
        <f t="shared" si="569"/>
        <v>0</v>
      </c>
    </row>
    <row r="2339" spans="1:23" ht="21" customHeight="1">
      <c r="A2339" s="316" t="str">
        <f t="shared" si="560"/>
        <v/>
      </c>
      <c r="B2339" s="316" t="str">
        <f t="shared" si="561"/>
        <v/>
      </c>
      <c r="C2339" s="316" t="str">
        <f>IF(AND(F2339&lt;&gt;"",G2339&lt;&gt;""),COUNT($C$32:C2338)+1,"")</f>
        <v/>
      </c>
      <c r="D2339" s="292" t="str">
        <f t="shared" si="562"/>
        <v/>
      </c>
      <c r="E2339" s="292" t="str">
        <f t="shared" si="563"/>
        <v/>
      </c>
      <c r="F2339" s="316"/>
      <c r="G2339" s="316"/>
      <c r="H2339" s="317"/>
      <c r="I2339" s="316" t="s">
        <v>445</v>
      </c>
      <c r="J2339" s="318"/>
      <c r="K2339" s="319"/>
      <c r="L2339" s="292" t="s">
        <v>446</v>
      </c>
      <c r="M2339" s="324"/>
      <c r="N2339" s="294" t="str">
        <f t="shared" si="564"/>
        <v/>
      </c>
      <c r="O2339" s="319"/>
      <c r="P2339" s="296" t="str">
        <f t="shared" si="565"/>
        <v/>
      </c>
      <c r="Q2339" s="552"/>
      <c r="R2339" s="551"/>
      <c r="S2339" s="291"/>
      <c r="T2339" t="str">
        <f t="shared" si="566"/>
        <v>-</v>
      </c>
      <c r="U2339" s="560">
        <f t="shared" si="567"/>
        <v>0</v>
      </c>
      <c r="V2339" s="560">
        <f t="shared" si="568"/>
        <v>0</v>
      </c>
      <c r="W2339" s="560">
        <f t="shared" si="569"/>
        <v>0</v>
      </c>
    </row>
    <row r="2340" spans="1:23" ht="21" customHeight="1">
      <c r="A2340" s="316" t="str">
        <f t="shared" si="560"/>
        <v/>
      </c>
      <c r="B2340" s="316" t="str">
        <f t="shared" si="561"/>
        <v/>
      </c>
      <c r="C2340" s="316" t="str">
        <f>IF(AND(F2340&lt;&gt;"",G2340&lt;&gt;""),COUNT($C$32:C2339)+1,"")</f>
        <v/>
      </c>
      <c r="D2340" s="292" t="str">
        <f t="shared" si="562"/>
        <v/>
      </c>
      <c r="E2340" s="292" t="str">
        <f t="shared" si="563"/>
        <v/>
      </c>
      <c r="F2340" s="316"/>
      <c r="G2340" s="316"/>
      <c r="H2340" s="317"/>
      <c r="I2340" s="316" t="s">
        <v>445</v>
      </c>
      <c r="J2340" s="318"/>
      <c r="K2340" s="319"/>
      <c r="L2340" s="292" t="s">
        <v>446</v>
      </c>
      <c r="M2340" s="324"/>
      <c r="N2340" s="294" t="str">
        <f t="shared" si="564"/>
        <v/>
      </c>
      <c r="O2340" s="319"/>
      <c r="P2340" s="296" t="str">
        <f t="shared" si="565"/>
        <v/>
      </c>
      <c r="Q2340" s="552"/>
      <c r="R2340" s="551"/>
      <c r="S2340" s="291"/>
      <c r="T2340" t="str">
        <f t="shared" si="566"/>
        <v>-</v>
      </c>
      <c r="U2340" s="560">
        <f t="shared" si="567"/>
        <v>0</v>
      </c>
      <c r="V2340" s="560">
        <f t="shared" si="568"/>
        <v>0</v>
      </c>
      <c r="W2340" s="560">
        <f t="shared" si="569"/>
        <v>0</v>
      </c>
    </row>
    <row r="2341" spans="1:23" ht="21" customHeight="1">
      <c r="A2341" s="316" t="str">
        <f t="shared" si="560"/>
        <v/>
      </c>
      <c r="B2341" s="316" t="str">
        <f t="shared" si="561"/>
        <v/>
      </c>
      <c r="C2341" s="316" t="str">
        <f>IF(AND(F2341&lt;&gt;"",G2341&lt;&gt;""),COUNT($C$32:C2340)+1,"")</f>
        <v/>
      </c>
      <c r="D2341" s="292" t="str">
        <f t="shared" si="562"/>
        <v/>
      </c>
      <c r="E2341" s="292" t="str">
        <f t="shared" si="563"/>
        <v/>
      </c>
      <c r="F2341" s="316"/>
      <c r="G2341" s="316"/>
      <c r="H2341" s="317"/>
      <c r="I2341" s="316" t="s">
        <v>445</v>
      </c>
      <c r="J2341" s="318"/>
      <c r="K2341" s="319"/>
      <c r="L2341" s="292" t="s">
        <v>446</v>
      </c>
      <c r="M2341" s="324"/>
      <c r="N2341" s="294" t="str">
        <f t="shared" si="564"/>
        <v/>
      </c>
      <c r="O2341" s="319"/>
      <c r="P2341" s="296" t="str">
        <f t="shared" si="565"/>
        <v/>
      </c>
      <c r="Q2341" s="552"/>
      <c r="R2341" s="551"/>
      <c r="S2341" s="291"/>
      <c r="T2341" t="str">
        <f t="shared" si="566"/>
        <v>-</v>
      </c>
      <c r="U2341" s="560">
        <f t="shared" si="567"/>
        <v>0</v>
      </c>
      <c r="V2341" s="560">
        <f t="shared" si="568"/>
        <v>0</v>
      </c>
      <c r="W2341" s="560">
        <f t="shared" si="569"/>
        <v>0</v>
      </c>
    </row>
    <row r="2342" spans="1:23" ht="21" customHeight="1">
      <c r="A2342" s="316" t="str">
        <f t="shared" si="560"/>
        <v/>
      </c>
      <c r="B2342" s="316" t="str">
        <f t="shared" si="561"/>
        <v/>
      </c>
      <c r="C2342" s="316" t="str">
        <f>IF(AND(F2342&lt;&gt;"",G2342&lt;&gt;""),COUNT($C$32:C2341)+1,"")</f>
        <v/>
      </c>
      <c r="D2342" s="292" t="str">
        <f t="shared" si="562"/>
        <v/>
      </c>
      <c r="E2342" s="292" t="str">
        <f t="shared" si="563"/>
        <v/>
      </c>
      <c r="F2342" s="316"/>
      <c r="G2342" s="316"/>
      <c r="H2342" s="317"/>
      <c r="I2342" s="316" t="s">
        <v>445</v>
      </c>
      <c r="J2342" s="318"/>
      <c r="K2342" s="319"/>
      <c r="L2342" s="292" t="s">
        <v>446</v>
      </c>
      <c r="M2342" s="324"/>
      <c r="N2342" s="294" t="str">
        <f t="shared" si="564"/>
        <v/>
      </c>
      <c r="O2342" s="319"/>
      <c r="P2342" s="296" t="str">
        <f t="shared" si="565"/>
        <v/>
      </c>
      <c r="Q2342" s="552"/>
      <c r="R2342" s="551"/>
      <c r="S2342" s="291"/>
      <c r="T2342" t="str">
        <f t="shared" si="566"/>
        <v>-</v>
      </c>
      <c r="U2342" s="560">
        <f t="shared" si="567"/>
        <v>0</v>
      </c>
      <c r="V2342" s="560">
        <f t="shared" si="568"/>
        <v>0</v>
      </c>
      <c r="W2342" s="560">
        <f t="shared" si="569"/>
        <v>0</v>
      </c>
    </row>
    <row r="2343" spans="1:23" ht="21" customHeight="1">
      <c r="A2343" s="316" t="str">
        <f t="shared" si="560"/>
        <v/>
      </c>
      <c r="B2343" s="316" t="str">
        <f t="shared" si="561"/>
        <v/>
      </c>
      <c r="C2343" s="316" t="str">
        <f>IF(AND(F2343&lt;&gt;"",G2343&lt;&gt;""),COUNT($C$32:C2342)+1,"")</f>
        <v/>
      </c>
      <c r="D2343" s="292" t="str">
        <f t="shared" si="562"/>
        <v/>
      </c>
      <c r="E2343" s="292" t="str">
        <f t="shared" si="563"/>
        <v/>
      </c>
      <c r="F2343" s="316"/>
      <c r="G2343" s="316"/>
      <c r="H2343" s="317"/>
      <c r="I2343" s="316" t="s">
        <v>445</v>
      </c>
      <c r="J2343" s="318"/>
      <c r="K2343" s="319"/>
      <c r="L2343" s="292" t="s">
        <v>446</v>
      </c>
      <c r="M2343" s="324"/>
      <c r="N2343" s="294" t="str">
        <f t="shared" si="564"/>
        <v/>
      </c>
      <c r="O2343" s="319"/>
      <c r="P2343" s="296" t="str">
        <f t="shared" si="565"/>
        <v/>
      </c>
      <c r="Q2343" s="552"/>
      <c r="R2343" s="551"/>
      <c r="S2343" s="291"/>
      <c r="T2343" t="str">
        <f t="shared" si="566"/>
        <v>-</v>
      </c>
      <c r="U2343" s="560">
        <f t="shared" si="567"/>
        <v>0</v>
      </c>
      <c r="V2343" s="560">
        <f t="shared" si="568"/>
        <v>0</v>
      </c>
      <c r="W2343" s="560">
        <f t="shared" si="569"/>
        <v>0</v>
      </c>
    </row>
    <row r="2344" spans="1:23" ht="21" customHeight="1">
      <c r="A2344" s="316" t="str">
        <f t="shared" si="560"/>
        <v/>
      </c>
      <c r="B2344" s="316" t="str">
        <f t="shared" si="561"/>
        <v/>
      </c>
      <c r="C2344" s="316" t="str">
        <f>IF(AND(F2344&lt;&gt;"",G2344&lt;&gt;""),COUNT($C$32:C2343)+1,"")</f>
        <v/>
      </c>
      <c r="D2344" s="292" t="str">
        <f t="shared" si="562"/>
        <v/>
      </c>
      <c r="E2344" s="292" t="str">
        <f t="shared" si="563"/>
        <v/>
      </c>
      <c r="F2344" s="316"/>
      <c r="G2344" s="316"/>
      <c r="H2344" s="317"/>
      <c r="I2344" s="316" t="s">
        <v>445</v>
      </c>
      <c r="J2344" s="318"/>
      <c r="K2344" s="319"/>
      <c r="L2344" s="292" t="s">
        <v>446</v>
      </c>
      <c r="M2344" s="324"/>
      <c r="N2344" s="294" t="str">
        <f t="shared" si="564"/>
        <v/>
      </c>
      <c r="O2344" s="319"/>
      <c r="P2344" s="296" t="str">
        <f t="shared" si="565"/>
        <v/>
      </c>
      <c r="Q2344" s="552"/>
      <c r="R2344" s="551"/>
      <c r="S2344" s="291"/>
      <c r="T2344" t="str">
        <f t="shared" si="566"/>
        <v>-</v>
      </c>
      <c r="U2344" s="560">
        <f t="shared" si="567"/>
        <v>0</v>
      </c>
      <c r="V2344" s="560">
        <f t="shared" si="568"/>
        <v>0</v>
      </c>
      <c r="W2344" s="560">
        <f t="shared" si="569"/>
        <v>0</v>
      </c>
    </row>
    <row r="2345" spans="1:23" ht="21" customHeight="1">
      <c r="A2345" s="316" t="str">
        <f t="shared" si="560"/>
        <v/>
      </c>
      <c r="B2345" s="316" t="str">
        <f t="shared" si="561"/>
        <v/>
      </c>
      <c r="C2345" s="316" t="str">
        <f>IF(AND(F2345&lt;&gt;"",G2345&lt;&gt;""),COUNT($C$32:C2344)+1,"")</f>
        <v/>
      </c>
      <c r="D2345" s="292" t="str">
        <f t="shared" si="562"/>
        <v/>
      </c>
      <c r="E2345" s="292" t="str">
        <f t="shared" si="563"/>
        <v/>
      </c>
      <c r="F2345" s="316"/>
      <c r="G2345" s="316"/>
      <c r="H2345" s="317"/>
      <c r="I2345" s="316" t="s">
        <v>445</v>
      </c>
      <c r="J2345" s="318"/>
      <c r="K2345" s="319"/>
      <c r="L2345" s="292" t="s">
        <v>446</v>
      </c>
      <c r="M2345" s="324"/>
      <c r="N2345" s="294" t="str">
        <f t="shared" si="564"/>
        <v/>
      </c>
      <c r="O2345" s="319"/>
      <c r="P2345" s="296" t="str">
        <f t="shared" si="565"/>
        <v/>
      </c>
      <c r="Q2345" s="552"/>
      <c r="R2345" s="551"/>
      <c r="S2345" s="291"/>
      <c r="T2345" t="str">
        <f t="shared" si="566"/>
        <v>-</v>
      </c>
      <c r="U2345" s="560">
        <f t="shared" si="567"/>
        <v>0</v>
      </c>
      <c r="V2345" s="560">
        <f t="shared" si="568"/>
        <v>0</v>
      </c>
      <c r="W2345" s="560">
        <f t="shared" si="569"/>
        <v>0</v>
      </c>
    </row>
    <row r="2346" spans="1:23" ht="21" customHeight="1">
      <c r="A2346" s="316" t="str">
        <f t="shared" si="560"/>
        <v/>
      </c>
      <c r="B2346" s="316" t="str">
        <f t="shared" si="561"/>
        <v/>
      </c>
      <c r="C2346" s="316" t="str">
        <f>IF(AND(F2346&lt;&gt;"",G2346&lt;&gt;""),COUNT($C$32:C2345)+1,"")</f>
        <v/>
      </c>
      <c r="D2346" s="292" t="str">
        <f t="shared" si="562"/>
        <v/>
      </c>
      <c r="E2346" s="292" t="str">
        <f t="shared" si="563"/>
        <v/>
      </c>
      <c r="F2346" s="316"/>
      <c r="G2346" s="316"/>
      <c r="H2346" s="317"/>
      <c r="I2346" s="316" t="s">
        <v>445</v>
      </c>
      <c r="J2346" s="318"/>
      <c r="K2346" s="319"/>
      <c r="L2346" s="292" t="s">
        <v>446</v>
      </c>
      <c r="M2346" s="324"/>
      <c r="N2346" s="294" t="str">
        <f t="shared" si="564"/>
        <v/>
      </c>
      <c r="O2346" s="319"/>
      <c r="P2346" s="296" t="str">
        <f t="shared" si="565"/>
        <v/>
      </c>
      <c r="Q2346" s="552"/>
      <c r="R2346" s="551"/>
      <c r="S2346" s="291"/>
      <c r="T2346" t="str">
        <f t="shared" si="566"/>
        <v>-</v>
      </c>
      <c r="U2346" s="560">
        <f t="shared" si="567"/>
        <v>0</v>
      </c>
      <c r="V2346" s="560">
        <f t="shared" si="568"/>
        <v>0</v>
      </c>
      <c r="W2346" s="560">
        <f t="shared" si="569"/>
        <v>0</v>
      </c>
    </row>
    <row r="2347" spans="1:23" ht="21" customHeight="1">
      <c r="A2347" s="316" t="str">
        <f t="shared" si="560"/>
        <v/>
      </c>
      <c r="B2347" s="316" t="str">
        <f t="shared" si="561"/>
        <v/>
      </c>
      <c r="C2347" s="316" t="str">
        <f>IF(AND(F2347&lt;&gt;"",G2347&lt;&gt;""),COUNT($C$32:C2346)+1,"")</f>
        <v/>
      </c>
      <c r="D2347" s="292" t="str">
        <f t="shared" si="562"/>
        <v/>
      </c>
      <c r="E2347" s="292" t="str">
        <f t="shared" si="563"/>
        <v/>
      </c>
      <c r="F2347" s="316"/>
      <c r="G2347" s="316"/>
      <c r="H2347" s="317"/>
      <c r="I2347" s="316" t="s">
        <v>445</v>
      </c>
      <c r="J2347" s="318"/>
      <c r="K2347" s="319"/>
      <c r="L2347" s="292" t="s">
        <v>446</v>
      </c>
      <c r="M2347" s="324"/>
      <c r="N2347" s="294" t="str">
        <f t="shared" si="564"/>
        <v/>
      </c>
      <c r="O2347" s="319"/>
      <c r="P2347" s="296" t="str">
        <f t="shared" si="565"/>
        <v/>
      </c>
      <c r="Q2347" s="552"/>
      <c r="R2347" s="551"/>
      <c r="S2347" s="291"/>
      <c r="T2347" t="str">
        <f t="shared" si="566"/>
        <v>-</v>
      </c>
      <c r="U2347" s="560">
        <f t="shared" si="567"/>
        <v>0</v>
      </c>
      <c r="V2347" s="560">
        <f t="shared" si="568"/>
        <v>0</v>
      </c>
      <c r="W2347" s="560">
        <f t="shared" si="569"/>
        <v>0</v>
      </c>
    </row>
    <row r="2348" spans="1:23" ht="21" customHeight="1">
      <c r="A2348" s="316" t="str">
        <f t="shared" si="560"/>
        <v/>
      </c>
      <c r="B2348" s="316" t="str">
        <f t="shared" si="561"/>
        <v/>
      </c>
      <c r="C2348" s="316" t="str">
        <f>IF(AND(F2348&lt;&gt;"",G2348&lt;&gt;""),COUNT($C$32:C2347)+1,"")</f>
        <v/>
      </c>
      <c r="D2348" s="292" t="str">
        <f t="shared" si="562"/>
        <v/>
      </c>
      <c r="E2348" s="292" t="str">
        <f t="shared" si="563"/>
        <v/>
      </c>
      <c r="F2348" s="316"/>
      <c r="G2348" s="316"/>
      <c r="H2348" s="317"/>
      <c r="I2348" s="316" t="s">
        <v>445</v>
      </c>
      <c r="J2348" s="318"/>
      <c r="K2348" s="319"/>
      <c r="L2348" s="292" t="s">
        <v>446</v>
      </c>
      <c r="M2348" s="324"/>
      <c r="N2348" s="294" t="str">
        <f t="shared" si="564"/>
        <v/>
      </c>
      <c r="O2348" s="319"/>
      <c r="P2348" s="296" t="str">
        <f t="shared" si="565"/>
        <v/>
      </c>
      <c r="Q2348" s="552"/>
      <c r="R2348" s="551"/>
      <c r="S2348" s="291"/>
      <c r="T2348" t="str">
        <f t="shared" si="566"/>
        <v>-</v>
      </c>
      <c r="U2348" s="560">
        <f t="shared" si="567"/>
        <v>0</v>
      </c>
      <c r="V2348" s="560">
        <f t="shared" si="568"/>
        <v>0</v>
      </c>
      <c r="W2348" s="560">
        <f t="shared" si="569"/>
        <v>0</v>
      </c>
    </row>
    <row r="2349" spans="1:23" ht="21" customHeight="1">
      <c r="A2349" s="316" t="str">
        <f t="shared" si="560"/>
        <v/>
      </c>
      <c r="B2349" s="316" t="str">
        <f t="shared" si="561"/>
        <v/>
      </c>
      <c r="C2349" s="316" t="str">
        <f>IF(AND(F2349&lt;&gt;"",G2349&lt;&gt;""),COUNT($C$32:C2348)+1,"")</f>
        <v/>
      </c>
      <c r="D2349" s="292" t="str">
        <f t="shared" si="562"/>
        <v/>
      </c>
      <c r="E2349" s="292" t="str">
        <f t="shared" si="563"/>
        <v/>
      </c>
      <c r="F2349" s="316"/>
      <c r="G2349" s="316"/>
      <c r="H2349" s="317"/>
      <c r="I2349" s="316" t="s">
        <v>445</v>
      </c>
      <c r="J2349" s="318"/>
      <c r="K2349" s="319"/>
      <c r="L2349" s="292" t="s">
        <v>446</v>
      </c>
      <c r="M2349" s="324"/>
      <c r="N2349" s="294" t="str">
        <f t="shared" si="564"/>
        <v/>
      </c>
      <c r="O2349" s="319"/>
      <c r="P2349" s="296" t="str">
        <f t="shared" si="565"/>
        <v/>
      </c>
      <c r="Q2349" s="552"/>
      <c r="R2349" s="551"/>
      <c r="S2349" s="291"/>
      <c r="T2349" t="str">
        <f t="shared" si="566"/>
        <v>-</v>
      </c>
      <c r="U2349" s="560">
        <f t="shared" si="567"/>
        <v>0</v>
      </c>
      <c r="V2349" s="560">
        <f t="shared" si="568"/>
        <v>0</v>
      </c>
      <c r="W2349" s="560">
        <f t="shared" si="569"/>
        <v>0</v>
      </c>
    </row>
    <row r="2350" spans="1:23" ht="21" customHeight="1">
      <c r="A2350" s="316" t="str">
        <f t="shared" si="560"/>
        <v/>
      </c>
      <c r="B2350" s="316" t="str">
        <f t="shared" si="561"/>
        <v/>
      </c>
      <c r="C2350" s="316" t="str">
        <f>IF(AND(F2350&lt;&gt;"",G2350&lt;&gt;""),COUNT($C$32:C2349)+1,"")</f>
        <v/>
      </c>
      <c r="D2350" s="292" t="str">
        <f t="shared" si="562"/>
        <v/>
      </c>
      <c r="E2350" s="292" t="str">
        <f t="shared" si="563"/>
        <v/>
      </c>
      <c r="F2350" s="316"/>
      <c r="G2350" s="316"/>
      <c r="H2350" s="317"/>
      <c r="I2350" s="316" t="s">
        <v>445</v>
      </c>
      <c r="J2350" s="318"/>
      <c r="K2350" s="319"/>
      <c r="L2350" s="292" t="s">
        <v>446</v>
      </c>
      <c r="M2350" s="324"/>
      <c r="N2350" s="294" t="str">
        <f t="shared" si="564"/>
        <v/>
      </c>
      <c r="O2350" s="319"/>
      <c r="P2350" s="296" t="str">
        <f t="shared" si="565"/>
        <v/>
      </c>
      <c r="Q2350" s="552"/>
      <c r="R2350" s="551"/>
      <c r="S2350" s="291"/>
      <c r="T2350" t="str">
        <f t="shared" si="566"/>
        <v>-</v>
      </c>
      <c r="U2350" s="560">
        <f t="shared" si="567"/>
        <v>0</v>
      </c>
      <c r="V2350" s="560">
        <f t="shared" si="568"/>
        <v>0</v>
      </c>
      <c r="W2350" s="560">
        <f t="shared" si="569"/>
        <v>0</v>
      </c>
    </row>
    <row r="2351" spans="1:23" ht="21" customHeight="1">
      <c r="A2351" s="316" t="str">
        <f t="shared" si="560"/>
        <v/>
      </c>
      <c r="B2351" s="316" t="str">
        <f t="shared" si="561"/>
        <v/>
      </c>
      <c r="C2351" s="316" t="str">
        <f>IF(AND(F2351&lt;&gt;"",G2351&lt;&gt;""),COUNT($C$32:C2350)+1,"")</f>
        <v/>
      </c>
      <c r="D2351" s="292" t="str">
        <f t="shared" si="562"/>
        <v/>
      </c>
      <c r="E2351" s="292" t="str">
        <f t="shared" si="563"/>
        <v/>
      </c>
      <c r="F2351" s="316"/>
      <c r="G2351" s="316"/>
      <c r="H2351" s="317"/>
      <c r="I2351" s="316" t="s">
        <v>445</v>
      </c>
      <c r="J2351" s="318"/>
      <c r="K2351" s="319"/>
      <c r="L2351" s="292" t="s">
        <v>446</v>
      </c>
      <c r="M2351" s="324"/>
      <c r="N2351" s="294" t="str">
        <f t="shared" si="564"/>
        <v/>
      </c>
      <c r="O2351" s="319"/>
      <c r="P2351" s="296" t="str">
        <f t="shared" si="565"/>
        <v/>
      </c>
      <c r="Q2351" s="552"/>
      <c r="R2351" s="551"/>
      <c r="S2351" s="291"/>
      <c r="T2351" t="str">
        <f t="shared" si="566"/>
        <v>-</v>
      </c>
      <c r="U2351" s="560">
        <f t="shared" si="567"/>
        <v>0</v>
      </c>
      <c r="V2351" s="560">
        <f t="shared" si="568"/>
        <v>0</v>
      </c>
      <c r="W2351" s="560">
        <f t="shared" si="569"/>
        <v>0</v>
      </c>
    </row>
    <row r="2352" spans="1:23" ht="21" customHeight="1">
      <c r="A2352" s="316" t="str">
        <f t="shared" si="560"/>
        <v/>
      </c>
      <c r="B2352" s="316" t="str">
        <f t="shared" si="561"/>
        <v/>
      </c>
      <c r="C2352" s="316" t="str">
        <f>IF(AND(F2352&lt;&gt;"",G2352&lt;&gt;""),COUNT($C$32:C2351)+1,"")</f>
        <v/>
      </c>
      <c r="D2352" s="292" t="str">
        <f t="shared" si="562"/>
        <v/>
      </c>
      <c r="E2352" s="292" t="str">
        <f t="shared" si="563"/>
        <v/>
      </c>
      <c r="F2352" s="316"/>
      <c r="G2352" s="316"/>
      <c r="H2352" s="317"/>
      <c r="I2352" s="316" t="s">
        <v>445</v>
      </c>
      <c r="J2352" s="318"/>
      <c r="K2352" s="319"/>
      <c r="L2352" s="292" t="s">
        <v>446</v>
      </c>
      <c r="M2352" s="324"/>
      <c r="N2352" s="294" t="str">
        <f t="shared" si="564"/>
        <v/>
      </c>
      <c r="O2352" s="319"/>
      <c r="P2352" s="296" t="str">
        <f t="shared" si="565"/>
        <v/>
      </c>
      <c r="Q2352" s="552"/>
      <c r="R2352" s="551"/>
      <c r="S2352" s="291"/>
      <c r="T2352" t="str">
        <f t="shared" si="566"/>
        <v>-</v>
      </c>
      <c r="U2352" s="560">
        <f t="shared" si="567"/>
        <v>0</v>
      </c>
      <c r="V2352" s="560">
        <f t="shared" si="568"/>
        <v>0</v>
      </c>
      <c r="W2352" s="560">
        <f t="shared" si="569"/>
        <v>0</v>
      </c>
    </row>
    <row r="2353" spans="1:23" ht="21" customHeight="1">
      <c r="A2353" s="316" t="str">
        <f t="shared" si="560"/>
        <v/>
      </c>
      <c r="B2353" s="316" t="str">
        <f t="shared" si="561"/>
        <v/>
      </c>
      <c r="C2353" s="316" t="str">
        <f>IF(AND(F2353&lt;&gt;"",G2353&lt;&gt;""),COUNT($C$32:C2352)+1,"")</f>
        <v/>
      </c>
      <c r="D2353" s="292" t="str">
        <f t="shared" si="562"/>
        <v/>
      </c>
      <c r="E2353" s="292" t="str">
        <f t="shared" si="563"/>
        <v/>
      </c>
      <c r="F2353" s="316"/>
      <c r="G2353" s="316"/>
      <c r="H2353" s="317"/>
      <c r="I2353" s="316" t="s">
        <v>445</v>
      </c>
      <c r="J2353" s="318"/>
      <c r="K2353" s="319"/>
      <c r="L2353" s="292" t="s">
        <v>446</v>
      </c>
      <c r="M2353" s="324"/>
      <c r="N2353" s="294" t="str">
        <f t="shared" si="564"/>
        <v/>
      </c>
      <c r="O2353" s="319"/>
      <c r="P2353" s="296" t="str">
        <f t="shared" si="565"/>
        <v/>
      </c>
      <c r="Q2353" s="552"/>
      <c r="R2353" s="551"/>
      <c r="S2353" s="291"/>
      <c r="T2353" t="str">
        <f t="shared" si="566"/>
        <v>-</v>
      </c>
      <c r="U2353" s="560">
        <f t="shared" si="567"/>
        <v>0</v>
      </c>
      <c r="V2353" s="560">
        <f t="shared" si="568"/>
        <v>0</v>
      </c>
      <c r="W2353" s="560">
        <f t="shared" si="569"/>
        <v>0</v>
      </c>
    </row>
    <row r="2354" spans="1:23" ht="21" customHeight="1">
      <c r="A2354" s="316" t="str">
        <f t="shared" si="560"/>
        <v/>
      </c>
      <c r="B2354" s="316" t="str">
        <f t="shared" si="561"/>
        <v/>
      </c>
      <c r="C2354" s="316" t="str">
        <f>IF(AND(F2354&lt;&gt;"",G2354&lt;&gt;""),COUNT($C$32:C2353)+1,"")</f>
        <v/>
      </c>
      <c r="D2354" s="292" t="str">
        <f t="shared" si="562"/>
        <v/>
      </c>
      <c r="E2354" s="292" t="str">
        <f t="shared" si="563"/>
        <v/>
      </c>
      <c r="F2354" s="316"/>
      <c r="G2354" s="316"/>
      <c r="H2354" s="317"/>
      <c r="I2354" s="316" t="s">
        <v>445</v>
      </c>
      <c r="J2354" s="318"/>
      <c r="K2354" s="319"/>
      <c r="L2354" s="292" t="s">
        <v>446</v>
      </c>
      <c r="M2354" s="324"/>
      <c r="N2354" s="294" t="str">
        <f t="shared" si="564"/>
        <v/>
      </c>
      <c r="O2354" s="319"/>
      <c r="P2354" s="296" t="str">
        <f t="shared" si="565"/>
        <v/>
      </c>
      <c r="Q2354" s="552"/>
      <c r="R2354" s="551"/>
      <c r="S2354" s="291"/>
      <c r="T2354" t="str">
        <f t="shared" si="566"/>
        <v>-</v>
      </c>
      <c r="U2354" s="560">
        <f t="shared" si="567"/>
        <v>0</v>
      </c>
      <c r="V2354" s="560">
        <f t="shared" si="568"/>
        <v>0</v>
      </c>
      <c r="W2354" s="560">
        <f t="shared" si="569"/>
        <v>0</v>
      </c>
    </row>
    <row r="2355" spans="1:23" ht="21" customHeight="1">
      <c r="A2355" s="316" t="str">
        <f t="shared" si="560"/>
        <v/>
      </c>
      <c r="B2355" s="316" t="str">
        <f t="shared" si="561"/>
        <v/>
      </c>
      <c r="C2355" s="316" t="str">
        <f>IF(AND(F2355&lt;&gt;"",G2355&lt;&gt;""),COUNT($C$32:C2354)+1,"")</f>
        <v/>
      </c>
      <c r="D2355" s="292" t="str">
        <f t="shared" si="562"/>
        <v/>
      </c>
      <c r="E2355" s="292" t="str">
        <f t="shared" si="563"/>
        <v/>
      </c>
      <c r="F2355" s="316"/>
      <c r="G2355" s="316"/>
      <c r="H2355" s="317"/>
      <c r="I2355" s="316" t="s">
        <v>445</v>
      </c>
      <c r="J2355" s="318"/>
      <c r="K2355" s="319"/>
      <c r="L2355" s="292" t="s">
        <v>446</v>
      </c>
      <c r="M2355" s="324"/>
      <c r="N2355" s="294" t="str">
        <f t="shared" si="564"/>
        <v/>
      </c>
      <c r="O2355" s="319"/>
      <c r="P2355" s="296" t="str">
        <f t="shared" si="565"/>
        <v/>
      </c>
      <c r="Q2355" s="552"/>
      <c r="R2355" s="551"/>
      <c r="S2355" s="291"/>
      <c r="T2355" t="str">
        <f t="shared" si="566"/>
        <v>-</v>
      </c>
      <c r="U2355" s="560">
        <f t="shared" si="567"/>
        <v>0</v>
      </c>
      <c r="V2355" s="560">
        <f t="shared" si="568"/>
        <v>0</v>
      </c>
      <c r="W2355" s="560">
        <f t="shared" si="569"/>
        <v>0</v>
      </c>
    </row>
    <row r="2356" spans="1:23" ht="21" customHeight="1">
      <c r="A2356" s="316" t="str">
        <f t="shared" si="560"/>
        <v/>
      </c>
      <c r="B2356" s="316" t="str">
        <f t="shared" si="561"/>
        <v/>
      </c>
      <c r="C2356" s="316" t="str">
        <f>IF(AND(F2356&lt;&gt;"",G2356&lt;&gt;""),COUNT($C$32:C2355)+1,"")</f>
        <v/>
      </c>
      <c r="D2356" s="292" t="str">
        <f t="shared" si="562"/>
        <v/>
      </c>
      <c r="E2356" s="292" t="str">
        <f t="shared" si="563"/>
        <v/>
      </c>
      <c r="F2356" s="316"/>
      <c r="G2356" s="316"/>
      <c r="H2356" s="317"/>
      <c r="I2356" s="316" t="s">
        <v>445</v>
      </c>
      <c r="J2356" s="318"/>
      <c r="K2356" s="319"/>
      <c r="L2356" s="292" t="s">
        <v>446</v>
      </c>
      <c r="M2356" s="324"/>
      <c r="N2356" s="294" t="str">
        <f t="shared" si="564"/>
        <v/>
      </c>
      <c r="O2356" s="319"/>
      <c r="P2356" s="296" t="str">
        <f t="shared" si="565"/>
        <v/>
      </c>
      <c r="Q2356" s="552"/>
      <c r="R2356" s="551"/>
      <c r="S2356" s="291"/>
      <c r="T2356" t="str">
        <f t="shared" si="566"/>
        <v>-</v>
      </c>
      <c r="U2356" s="560">
        <f t="shared" si="567"/>
        <v>0</v>
      </c>
      <c r="V2356" s="560">
        <f t="shared" si="568"/>
        <v>0</v>
      </c>
      <c r="W2356" s="560">
        <f t="shared" si="569"/>
        <v>0</v>
      </c>
    </row>
    <row r="2357" spans="1:23" ht="21" customHeight="1">
      <c r="A2357" s="316" t="str">
        <f t="shared" si="560"/>
        <v/>
      </c>
      <c r="B2357" s="316" t="str">
        <f t="shared" si="561"/>
        <v/>
      </c>
      <c r="C2357" s="316" t="str">
        <f>IF(AND(F2357&lt;&gt;"",G2357&lt;&gt;""),COUNT($C$32:C2356)+1,"")</f>
        <v/>
      </c>
      <c r="D2357" s="292" t="str">
        <f t="shared" si="562"/>
        <v/>
      </c>
      <c r="E2357" s="292" t="str">
        <f t="shared" si="563"/>
        <v/>
      </c>
      <c r="F2357" s="316"/>
      <c r="G2357" s="316"/>
      <c r="H2357" s="317"/>
      <c r="I2357" s="316" t="s">
        <v>445</v>
      </c>
      <c r="J2357" s="318"/>
      <c r="K2357" s="319"/>
      <c r="L2357" s="292" t="s">
        <v>446</v>
      </c>
      <c r="M2357" s="324"/>
      <c r="N2357" s="294" t="str">
        <f t="shared" si="564"/>
        <v/>
      </c>
      <c r="O2357" s="319"/>
      <c r="P2357" s="296" t="str">
        <f t="shared" si="565"/>
        <v/>
      </c>
      <c r="Q2357" s="552"/>
      <c r="R2357" s="551"/>
      <c r="S2357" s="291"/>
      <c r="T2357" t="str">
        <f t="shared" si="566"/>
        <v>-</v>
      </c>
      <c r="U2357" s="560">
        <f t="shared" si="567"/>
        <v>0</v>
      </c>
      <c r="V2357" s="560">
        <f t="shared" si="568"/>
        <v>0</v>
      </c>
      <c r="W2357" s="560">
        <f t="shared" si="569"/>
        <v>0</v>
      </c>
    </row>
    <row r="2358" spans="1:23" ht="21" customHeight="1">
      <c r="A2358" s="316" t="str">
        <f t="shared" si="560"/>
        <v/>
      </c>
      <c r="B2358" s="316" t="str">
        <f t="shared" si="561"/>
        <v/>
      </c>
      <c r="C2358" s="316" t="str">
        <f>IF(AND(F2358&lt;&gt;"",G2358&lt;&gt;""),COUNT($C$32:C2357)+1,"")</f>
        <v/>
      </c>
      <c r="D2358" s="292" t="str">
        <f t="shared" si="562"/>
        <v/>
      </c>
      <c r="E2358" s="292" t="str">
        <f t="shared" si="563"/>
        <v/>
      </c>
      <c r="F2358" s="316"/>
      <c r="G2358" s="316"/>
      <c r="H2358" s="317"/>
      <c r="I2358" s="316" t="s">
        <v>445</v>
      </c>
      <c r="J2358" s="318"/>
      <c r="K2358" s="319"/>
      <c r="L2358" s="292" t="s">
        <v>446</v>
      </c>
      <c r="M2358" s="324"/>
      <c r="N2358" s="294" t="str">
        <f t="shared" si="564"/>
        <v/>
      </c>
      <c r="O2358" s="319"/>
      <c r="P2358" s="296" t="str">
        <f t="shared" si="565"/>
        <v/>
      </c>
      <c r="Q2358" s="552"/>
      <c r="R2358" s="551"/>
      <c r="S2358" s="291"/>
      <c r="T2358" t="str">
        <f t="shared" si="566"/>
        <v>-</v>
      </c>
      <c r="U2358" s="560">
        <f t="shared" si="567"/>
        <v>0</v>
      </c>
      <c r="V2358" s="560">
        <f t="shared" si="568"/>
        <v>0</v>
      </c>
      <c r="W2358" s="560">
        <f t="shared" si="569"/>
        <v>0</v>
      </c>
    </row>
    <row r="2359" spans="1:23" ht="21" customHeight="1">
      <c r="A2359" s="316" t="str">
        <f t="shared" ref="A2359:A2422" si="570">IF(AND(F2359&lt;&gt;"",G2359&lt;&gt;""),LEFT(E2359,5),"")</f>
        <v/>
      </c>
      <c r="B2359" s="316" t="str">
        <f t="shared" ref="B2359:B2422" si="571">IF(AND(F2359&lt;&gt;"",G2359&lt;&gt;""),LEFT(G2359,2),"")</f>
        <v/>
      </c>
      <c r="C2359" s="316" t="str">
        <f>IF(AND(F2359&lt;&gt;"",G2359&lt;&gt;""),COUNT($C$32:C2358)+1,"")</f>
        <v/>
      </c>
      <c r="D2359" s="292" t="str">
        <f t="shared" ref="D2359:D2422" si="572">IF(C2359&lt;&gt;"","LN"&amp;TEXT(C2359,"0000"),"")</f>
        <v/>
      </c>
      <c r="E2359" s="292" t="str">
        <f t="shared" ref="E2359:E2422" si="573">IF(AND(F2359&lt;&gt;"",G2359&lt;&gt;""),LEFT(F2359,7),"")</f>
        <v/>
      </c>
      <c r="F2359" s="316"/>
      <c r="G2359" s="316"/>
      <c r="H2359" s="317"/>
      <c r="I2359" s="316" t="s">
        <v>445</v>
      </c>
      <c r="J2359" s="318"/>
      <c r="K2359" s="319"/>
      <c r="L2359" s="292" t="s">
        <v>446</v>
      </c>
      <c r="M2359" s="324"/>
      <c r="N2359" s="294" t="str">
        <f t="shared" ref="N2359:N2422" si="574">IF(AND(F2359&lt;&gt;"",G2359&lt;&gt;""),K2359*M2359,"")</f>
        <v/>
      </c>
      <c r="O2359" s="319"/>
      <c r="P2359" s="296" t="str">
        <f t="shared" ref="P2359:P2422" si="575">IF(AND(F2359&lt;&gt;"",G2359&lt;&gt;""),N2359*O2359,"")</f>
        <v/>
      </c>
      <c r="Q2359" s="552"/>
      <c r="R2359" s="551"/>
      <c r="S2359" s="291"/>
      <c r="T2359" t="str">
        <f t="shared" ref="T2359:T2422" si="576">IF(AND(F2359&lt;&gt;"",G2359&lt;&gt;""),"ok","-")</f>
        <v>-</v>
      </c>
      <c r="U2359" s="560">
        <f t="shared" ref="U2359:U2422" si="577">MOD(K2359,1)</f>
        <v>0</v>
      </c>
      <c r="V2359" s="560">
        <f t="shared" ref="V2359:V2422" si="578">MOD(M2359,1)</f>
        <v>0</v>
      </c>
      <c r="W2359" s="560">
        <f t="shared" ref="W2359:W2422" si="579">MOD(O2359,1)</f>
        <v>0</v>
      </c>
    </row>
    <row r="2360" spans="1:23" ht="21" customHeight="1">
      <c r="A2360" s="316" t="str">
        <f t="shared" si="570"/>
        <v/>
      </c>
      <c r="B2360" s="316" t="str">
        <f t="shared" si="571"/>
        <v/>
      </c>
      <c r="C2360" s="316" t="str">
        <f>IF(AND(F2360&lt;&gt;"",G2360&lt;&gt;""),COUNT($C$32:C2359)+1,"")</f>
        <v/>
      </c>
      <c r="D2360" s="292" t="str">
        <f t="shared" si="572"/>
        <v/>
      </c>
      <c r="E2360" s="292" t="str">
        <f t="shared" si="573"/>
        <v/>
      </c>
      <c r="F2360" s="316"/>
      <c r="G2360" s="316"/>
      <c r="H2360" s="317"/>
      <c r="I2360" s="316" t="s">
        <v>445</v>
      </c>
      <c r="J2360" s="318"/>
      <c r="K2360" s="319"/>
      <c r="L2360" s="292" t="s">
        <v>446</v>
      </c>
      <c r="M2360" s="324"/>
      <c r="N2360" s="294" t="str">
        <f t="shared" si="574"/>
        <v/>
      </c>
      <c r="O2360" s="319"/>
      <c r="P2360" s="296" t="str">
        <f t="shared" si="575"/>
        <v/>
      </c>
      <c r="Q2360" s="552"/>
      <c r="R2360" s="551"/>
      <c r="S2360" s="291"/>
      <c r="T2360" t="str">
        <f t="shared" si="576"/>
        <v>-</v>
      </c>
      <c r="U2360" s="560">
        <f t="shared" si="577"/>
        <v>0</v>
      </c>
      <c r="V2360" s="560">
        <f t="shared" si="578"/>
        <v>0</v>
      </c>
      <c r="W2360" s="560">
        <f t="shared" si="579"/>
        <v>0</v>
      </c>
    </row>
    <row r="2361" spans="1:23" ht="21" customHeight="1">
      <c r="A2361" s="316" t="str">
        <f t="shared" si="570"/>
        <v/>
      </c>
      <c r="B2361" s="316" t="str">
        <f t="shared" si="571"/>
        <v/>
      </c>
      <c r="C2361" s="316" t="str">
        <f>IF(AND(F2361&lt;&gt;"",G2361&lt;&gt;""),COUNT($C$32:C2360)+1,"")</f>
        <v/>
      </c>
      <c r="D2361" s="292" t="str">
        <f t="shared" si="572"/>
        <v/>
      </c>
      <c r="E2361" s="292" t="str">
        <f t="shared" si="573"/>
        <v/>
      </c>
      <c r="F2361" s="316"/>
      <c r="G2361" s="316"/>
      <c r="H2361" s="317"/>
      <c r="I2361" s="316" t="s">
        <v>445</v>
      </c>
      <c r="J2361" s="318"/>
      <c r="K2361" s="319"/>
      <c r="L2361" s="292" t="s">
        <v>446</v>
      </c>
      <c r="M2361" s="324"/>
      <c r="N2361" s="294" t="str">
        <f t="shared" si="574"/>
        <v/>
      </c>
      <c r="O2361" s="319"/>
      <c r="P2361" s="296" t="str">
        <f t="shared" si="575"/>
        <v/>
      </c>
      <c r="Q2361" s="552"/>
      <c r="R2361" s="551"/>
      <c r="S2361" s="291"/>
      <c r="T2361" t="str">
        <f t="shared" si="576"/>
        <v>-</v>
      </c>
      <c r="U2361" s="560">
        <f t="shared" si="577"/>
        <v>0</v>
      </c>
      <c r="V2361" s="560">
        <f t="shared" si="578"/>
        <v>0</v>
      </c>
      <c r="W2361" s="560">
        <f t="shared" si="579"/>
        <v>0</v>
      </c>
    </row>
    <row r="2362" spans="1:23" ht="21" customHeight="1">
      <c r="A2362" s="316" t="str">
        <f t="shared" si="570"/>
        <v/>
      </c>
      <c r="B2362" s="316" t="str">
        <f t="shared" si="571"/>
        <v/>
      </c>
      <c r="C2362" s="316" t="str">
        <f>IF(AND(F2362&lt;&gt;"",G2362&lt;&gt;""),COUNT($C$32:C2361)+1,"")</f>
        <v/>
      </c>
      <c r="D2362" s="292" t="str">
        <f t="shared" si="572"/>
        <v/>
      </c>
      <c r="E2362" s="292" t="str">
        <f t="shared" si="573"/>
        <v/>
      </c>
      <c r="F2362" s="316"/>
      <c r="G2362" s="316"/>
      <c r="H2362" s="317"/>
      <c r="I2362" s="316" t="s">
        <v>445</v>
      </c>
      <c r="J2362" s="318"/>
      <c r="K2362" s="319"/>
      <c r="L2362" s="292" t="s">
        <v>446</v>
      </c>
      <c r="M2362" s="324"/>
      <c r="N2362" s="294" t="str">
        <f t="shared" si="574"/>
        <v/>
      </c>
      <c r="O2362" s="319"/>
      <c r="P2362" s="296" t="str">
        <f t="shared" si="575"/>
        <v/>
      </c>
      <c r="Q2362" s="552"/>
      <c r="R2362" s="551"/>
      <c r="S2362" s="291"/>
      <c r="T2362" t="str">
        <f t="shared" si="576"/>
        <v>-</v>
      </c>
      <c r="U2362" s="560">
        <f t="shared" si="577"/>
        <v>0</v>
      </c>
      <c r="V2362" s="560">
        <f t="shared" si="578"/>
        <v>0</v>
      </c>
      <c r="W2362" s="560">
        <f t="shared" si="579"/>
        <v>0</v>
      </c>
    </row>
    <row r="2363" spans="1:23" ht="21" customHeight="1">
      <c r="A2363" s="316" t="str">
        <f t="shared" si="570"/>
        <v/>
      </c>
      <c r="B2363" s="316" t="str">
        <f t="shared" si="571"/>
        <v/>
      </c>
      <c r="C2363" s="316" t="str">
        <f>IF(AND(F2363&lt;&gt;"",G2363&lt;&gt;""),COUNT($C$32:C2362)+1,"")</f>
        <v/>
      </c>
      <c r="D2363" s="292" t="str">
        <f t="shared" si="572"/>
        <v/>
      </c>
      <c r="E2363" s="292" t="str">
        <f t="shared" si="573"/>
        <v/>
      </c>
      <c r="F2363" s="316"/>
      <c r="G2363" s="316"/>
      <c r="H2363" s="317"/>
      <c r="I2363" s="316" t="s">
        <v>445</v>
      </c>
      <c r="J2363" s="318"/>
      <c r="K2363" s="319"/>
      <c r="L2363" s="292" t="s">
        <v>446</v>
      </c>
      <c r="M2363" s="324"/>
      <c r="N2363" s="294" t="str">
        <f t="shared" si="574"/>
        <v/>
      </c>
      <c r="O2363" s="319"/>
      <c r="P2363" s="296" t="str">
        <f t="shared" si="575"/>
        <v/>
      </c>
      <c r="Q2363" s="552"/>
      <c r="R2363" s="551"/>
      <c r="S2363" s="291"/>
      <c r="T2363" t="str">
        <f t="shared" si="576"/>
        <v>-</v>
      </c>
      <c r="U2363" s="560">
        <f t="shared" si="577"/>
        <v>0</v>
      </c>
      <c r="V2363" s="560">
        <f t="shared" si="578"/>
        <v>0</v>
      </c>
      <c r="W2363" s="560">
        <f t="shared" si="579"/>
        <v>0</v>
      </c>
    </row>
    <row r="2364" spans="1:23" ht="21" customHeight="1">
      <c r="A2364" s="316" t="str">
        <f t="shared" si="570"/>
        <v/>
      </c>
      <c r="B2364" s="316" t="str">
        <f t="shared" si="571"/>
        <v/>
      </c>
      <c r="C2364" s="316" t="str">
        <f>IF(AND(F2364&lt;&gt;"",G2364&lt;&gt;""),COUNT($C$32:C2363)+1,"")</f>
        <v/>
      </c>
      <c r="D2364" s="292" t="str">
        <f t="shared" si="572"/>
        <v/>
      </c>
      <c r="E2364" s="292" t="str">
        <f t="shared" si="573"/>
        <v/>
      </c>
      <c r="F2364" s="316"/>
      <c r="G2364" s="316"/>
      <c r="H2364" s="317"/>
      <c r="I2364" s="316" t="s">
        <v>445</v>
      </c>
      <c r="J2364" s="318"/>
      <c r="K2364" s="319"/>
      <c r="L2364" s="292" t="s">
        <v>446</v>
      </c>
      <c r="M2364" s="324"/>
      <c r="N2364" s="294" t="str">
        <f t="shared" si="574"/>
        <v/>
      </c>
      <c r="O2364" s="319"/>
      <c r="P2364" s="296" t="str">
        <f t="shared" si="575"/>
        <v/>
      </c>
      <c r="Q2364" s="552"/>
      <c r="R2364" s="551"/>
      <c r="S2364" s="291"/>
      <c r="T2364" t="str">
        <f t="shared" si="576"/>
        <v>-</v>
      </c>
      <c r="U2364" s="560">
        <f t="shared" si="577"/>
        <v>0</v>
      </c>
      <c r="V2364" s="560">
        <f t="shared" si="578"/>
        <v>0</v>
      </c>
      <c r="W2364" s="560">
        <f t="shared" si="579"/>
        <v>0</v>
      </c>
    </row>
    <row r="2365" spans="1:23" ht="21" customHeight="1">
      <c r="A2365" s="316" t="str">
        <f t="shared" si="570"/>
        <v/>
      </c>
      <c r="B2365" s="316" t="str">
        <f t="shared" si="571"/>
        <v/>
      </c>
      <c r="C2365" s="316" t="str">
        <f>IF(AND(F2365&lt;&gt;"",G2365&lt;&gt;""),COUNT($C$32:C2364)+1,"")</f>
        <v/>
      </c>
      <c r="D2365" s="292" t="str">
        <f t="shared" si="572"/>
        <v/>
      </c>
      <c r="E2365" s="292" t="str">
        <f t="shared" si="573"/>
        <v/>
      </c>
      <c r="F2365" s="316"/>
      <c r="G2365" s="316"/>
      <c r="H2365" s="317"/>
      <c r="I2365" s="316" t="s">
        <v>445</v>
      </c>
      <c r="J2365" s="318"/>
      <c r="K2365" s="319"/>
      <c r="L2365" s="292" t="s">
        <v>446</v>
      </c>
      <c r="M2365" s="324"/>
      <c r="N2365" s="294" t="str">
        <f t="shared" si="574"/>
        <v/>
      </c>
      <c r="O2365" s="319"/>
      <c r="P2365" s="296" t="str">
        <f t="shared" si="575"/>
        <v/>
      </c>
      <c r="Q2365" s="552"/>
      <c r="R2365" s="551"/>
      <c r="S2365" s="291"/>
      <c r="T2365" t="str">
        <f t="shared" si="576"/>
        <v>-</v>
      </c>
      <c r="U2365" s="560">
        <f t="shared" si="577"/>
        <v>0</v>
      </c>
      <c r="V2365" s="560">
        <f t="shared" si="578"/>
        <v>0</v>
      </c>
      <c r="W2365" s="560">
        <f t="shared" si="579"/>
        <v>0</v>
      </c>
    </row>
    <row r="2366" spans="1:23" ht="21" customHeight="1">
      <c r="A2366" s="316" t="str">
        <f t="shared" si="570"/>
        <v/>
      </c>
      <c r="B2366" s="316" t="str">
        <f t="shared" si="571"/>
        <v/>
      </c>
      <c r="C2366" s="316" t="str">
        <f>IF(AND(F2366&lt;&gt;"",G2366&lt;&gt;""),COUNT($C$32:C2365)+1,"")</f>
        <v/>
      </c>
      <c r="D2366" s="292" t="str">
        <f t="shared" si="572"/>
        <v/>
      </c>
      <c r="E2366" s="292" t="str">
        <f t="shared" si="573"/>
        <v/>
      </c>
      <c r="F2366" s="316"/>
      <c r="G2366" s="316"/>
      <c r="H2366" s="317"/>
      <c r="I2366" s="316" t="s">
        <v>445</v>
      </c>
      <c r="J2366" s="318"/>
      <c r="K2366" s="319"/>
      <c r="L2366" s="292" t="s">
        <v>446</v>
      </c>
      <c r="M2366" s="324"/>
      <c r="N2366" s="294" t="str">
        <f t="shared" si="574"/>
        <v/>
      </c>
      <c r="O2366" s="319"/>
      <c r="P2366" s="296" t="str">
        <f t="shared" si="575"/>
        <v/>
      </c>
      <c r="Q2366" s="552"/>
      <c r="R2366" s="551"/>
      <c r="S2366" s="291"/>
      <c r="T2366" t="str">
        <f t="shared" si="576"/>
        <v>-</v>
      </c>
      <c r="U2366" s="560">
        <f t="shared" si="577"/>
        <v>0</v>
      </c>
      <c r="V2366" s="560">
        <f t="shared" si="578"/>
        <v>0</v>
      </c>
      <c r="W2366" s="560">
        <f t="shared" si="579"/>
        <v>0</v>
      </c>
    </row>
    <row r="2367" spans="1:23" ht="21" customHeight="1">
      <c r="A2367" s="316" t="str">
        <f t="shared" si="570"/>
        <v/>
      </c>
      <c r="B2367" s="316" t="str">
        <f t="shared" si="571"/>
        <v/>
      </c>
      <c r="C2367" s="316" t="str">
        <f>IF(AND(F2367&lt;&gt;"",G2367&lt;&gt;""),COUNT($C$32:C2366)+1,"")</f>
        <v/>
      </c>
      <c r="D2367" s="292" t="str">
        <f t="shared" si="572"/>
        <v/>
      </c>
      <c r="E2367" s="292" t="str">
        <f t="shared" si="573"/>
        <v/>
      </c>
      <c r="F2367" s="316"/>
      <c r="G2367" s="316"/>
      <c r="H2367" s="317"/>
      <c r="I2367" s="316" t="s">
        <v>445</v>
      </c>
      <c r="J2367" s="318"/>
      <c r="K2367" s="319"/>
      <c r="L2367" s="292" t="s">
        <v>446</v>
      </c>
      <c r="M2367" s="324"/>
      <c r="N2367" s="294" t="str">
        <f t="shared" si="574"/>
        <v/>
      </c>
      <c r="O2367" s="319"/>
      <c r="P2367" s="296" t="str">
        <f t="shared" si="575"/>
        <v/>
      </c>
      <c r="Q2367" s="552"/>
      <c r="R2367" s="551"/>
      <c r="S2367" s="291"/>
      <c r="T2367" t="str">
        <f t="shared" si="576"/>
        <v>-</v>
      </c>
      <c r="U2367" s="560">
        <f t="shared" si="577"/>
        <v>0</v>
      </c>
      <c r="V2367" s="560">
        <f t="shared" si="578"/>
        <v>0</v>
      </c>
      <c r="W2367" s="560">
        <f t="shared" si="579"/>
        <v>0</v>
      </c>
    </row>
    <row r="2368" spans="1:23" ht="21" customHeight="1">
      <c r="A2368" s="316" t="str">
        <f t="shared" si="570"/>
        <v/>
      </c>
      <c r="B2368" s="316" t="str">
        <f t="shared" si="571"/>
        <v/>
      </c>
      <c r="C2368" s="316" t="str">
        <f>IF(AND(F2368&lt;&gt;"",G2368&lt;&gt;""),COUNT($C$32:C2367)+1,"")</f>
        <v/>
      </c>
      <c r="D2368" s="292" t="str">
        <f t="shared" si="572"/>
        <v/>
      </c>
      <c r="E2368" s="292" t="str">
        <f t="shared" si="573"/>
        <v/>
      </c>
      <c r="F2368" s="316"/>
      <c r="G2368" s="316"/>
      <c r="H2368" s="317"/>
      <c r="I2368" s="316" t="s">
        <v>445</v>
      </c>
      <c r="J2368" s="318"/>
      <c r="K2368" s="319"/>
      <c r="L2368" s="292" t="s">
        <v>446</v>
      </c>
      <c r="M2368" s="324"/>
      <c r="N2368" s="294" t="str">
        <f t="shared" si="574"/>
        <v/>
      </c>
      <c r="O2368" s="319"/>
      <c r="P2368" s="296" t="str">
        <f t="shared" si="575"/>
        <v/>
      </c>
      <c r="Q2368" s="552"/>
      <c r="R2368" s="551"/>
      <c r="S2368" s="291"/>
      <c r="T2368" t="str">
        <f t="shared" si="576"/>
        <v>-</v>
      </c>
      <c r="U2368" s="560">
        <f t="shared" si="577"/>
        <v>0</v>
      </c>
      <c r="V2368" s="560">
        <f t="shared" si="578"/>
        <v>0</v>
      </c>
      <c r="W2368" s="560">
        <f t="shared" si="579"/>
        <v>0</v>
      </c>
    </row>
    <row r="2369" spans="1:23" ht="21" customHeight="1">
      <c r="A2369" s="316" t="str">
        <f t="shared" si="570"/>
        <v/>
      </c>
      <c r="B2369" s="316" t="str">
        <f t="shared" si="571"/>
        <v/>
      </c>
      <c r="C2369" s="316" t="str">
        <f>IF(AND(F2369&lt;&gt;"",G2369&lt;&gt;""),COUNT($C$32:C2368)+1,"")</f>
        <v/>
      </c>
      <c r="D2369" s="292" t="str">
        <f t="shared" si="572"/>
        <v/>
      </c>
      <c r="E2369" s="292" t="str">
        <f t="shared" si="573"/>
        <v/>
      </c>
      <c r="F2369" s="316"/>
      <c r="G2369" s="316"/>
      <c r="H2369" s="317"/>
      <c r="I2369" s="316" t="s">
        <v>445</v>
      </c>
      <c r="J2369" s="318"/>
      <c r="K2369" s="319"/>
      <c r="L2369" s="292" t="s">
        <v>446</v>
      </c>
      <c r="M2369" s="324"/>
      <c r="N2369" s="294" t="str">
        <f t="shared" si="574"/>
        <v/>
      </c>
      <c r="O2369" s="319"/>
      <c r="P2369" s="296" t="str">
        <f t="shared" si="575"/>
        <v/>
      </c>
      <c r="Q2369" s="552"/>
      <c r="R2369" s="551"/>
      <c r="S2369" s="291"/>
      <c r="T2369" t="str">
        <f t="shared" si="576"/>
        <v>-</v>
      </c>
      <c r="U2369" s="560">
        <f t="shared" si="577"/>
        <v>0</v>
      </c>
      <c r="V2369" s="560">
        <f t="shared" si="578"/>
        <v>0</v>
      </c>
      <c r="W2369" s="560">
        <f t="shared" si="579"/>
        <v>0</v>
      </c>
    </row>
    <row r="2370" spans="1:23" ht="21" customHeight="1">
      <c r="A2370" s="316" t="str">
        <f t="shared" si="570"/>
        <v/>
      </c>
      <c r="B2370" s="316" t="str">
        <f t="shared" si="571"/>
        <v/>
      </c>
      <c r="C2370" s="316" t="str">
        <f>IF(AND(F2370&lt;&gt;"",G2370&lt;&gt;""),COUNT($C$32:C2369)+1,"")</f>
        <v/>
      </c>
      <c r="D2370" s="292" t="str">
        <f t="shared" si="572"/>
        <v/>
      </c>
      <c r="E2370" s="292" t="str">
        <f t="shared" si="573"/>
        <v/>
      </c>
      <c r="F2370" s="316"/>
      <c r="G2370" s="316"/>
      <c r="H2370" s="317"/>
      <c r="I2370" s="316" t="s">
        <v>445</v>
      </c>
      <c r="J2370" s="318"/>
      <c r="K2370" s="319"/>
      <c r="L2370" s="292" t="s">
        <v>446</v>
      </c>
      <c r="M2370" s="324"/>
      <c r="N2370" s="294" t="str">
        <f t="shared" si="574"/>
        <v/>
      </c>
      <c r="O2370" s="319"/>
      <c r="P2370" s="296" t="str">
        <f t="shared" si="575"/>
        <v/>
      </c>
      <c r="Q2370" s="552"/>
      <c r="R2370" s="551"/>
      <c r="S2370" s="291"/>
      <c r="T2370" t="str">
        <f t="shared" si="576"/>
        <v>-</v>
      </c>
      <c r="U2370" s="560">
        <f t="shared" si="577"/>
        <v>0</v>
      </c>
      <c r="V2370" s="560">
        <f t="shared" si="578"/>
        <v>0</v>
      </c>
      <c r="W2370" s="560">
        <f t="shared" si="579"/>
        <v>0</v>
      </c>
    </row>
    <row r="2371" spans="1:23" ht="21" customHeight="1">
      <c r="A2371" s="316" t="str">
        <f t="shared" si="570"/>
        <v/>
      </c>
      <c r="B2371" s="316" t="str">
        <f t="shared" si="571"/>
        <v/>
      </c>
      <c r="C2371" s="316" t="str">
        <f>IF(AND(F2371&lt;&gt;"",G2371&lt;&gt;""),COUNT($C$32:C2370)+1,"")</f>
        <v/>
      </c>
      <c r="D2371" s="292" t="str">
        <f t="shared" si="572"/>
        <v/>
      </c>
      <c r="E2371" s="292" t="str">
        <f t="shared" si="573"/>
        <v/>
      </c>
      <c r="F2371" s="316"/>
      <c r="G2371" s="316"/>
      <c r="H2371" s="317"/>
      <c r="I2371" s="316" t="s">
        <v>445</v>
      </c>
      <c r="J2371" s="318"/>
      <c r="K2371" s="319"/>
      <c r="L2371" s="292" t="s">
        <v>446</v>
      </c>
      <c r="M2371" s="324"/>
      <c r="N2371" s="294" t="str">
        <f t="shared" si="574"/>
        <v/>
      </c>
      <c r="O2371" s="319"/>
      <c r="P2371" s="296" t="str">
        <f t="shared" si="575"/>
        <v/>
      </c>
      <c r="Q2371" s="552"/>
      <c r="R2371" s="551"/>
      <c r="S2371" s="291"/>
      <c r="T2371" t="str">
        <f t="shared" si="576"/>
        <v>-</v>
      </c>
      <c r="U2371" s="560">
        <f t="shared" si="577"/>
        <v>0</v>
      </c>
      <c r="V2371" s="560">
        <f t="shared" si="578"/>
        <v>0</v>
      </c>
      <c r="W2371" s="560">
        <f t="shared" si="579"/>
        <v>0</v>
      </c>
    </row>
    <row r="2372" spans="1:23" ht="21" customHeight="1">
      <c r="A2372" s="316" t="str">
        <f t="shared" si="570"/>
        <v/>
      </c>
      <c r="B2372" s="316" t="str">
        <f t="shared" si="571"/>
        <v/>
      </c>
      <c r="C2372" s="316" t="str">
        <f>IF(AND(F2372&lt;&gt;"",G2372&lt;&gt;""),COUNT($C$32:C2371)+1,"")</f>
        <v/>
      </c>
      <c r="D2372" s="292" t="str">
        <f t="shared" si="572"/>
        <v/>
      </c>
      <c r="E2372" s="292" t="str">
        <f t="shared" si="573"/>
        <v/>
      </c>
      <c r="F2372" s="316"/>
      <c r="G2372" s="316"/>
      <c r="H2372" s="317"/>
      <c r="I2372" s="316" t="s">
        <v>445</v>
      </c>
      <c r="J2372" s="318"/>
      <c r="K2372" s="319"/>
      <c r="L2372" s="292" t="s">
        <v>446</v>
      </c>
      <c r="M2372" s="324"/>
      <c r="N2372" s="294" t="str">
        <f t="shared" si="574"/>
        <v/>
      </c>
      <c r="O2372" s="319"/>
      <c r="P2372" s="296" t="str">
        <f t="shared" si="575"/>
        <v/>
      </c>
      <c r="Q2372" s="552"/>
      <c r="R2372" s="551"/>
      <c r="S2372" s="291"/>
      <c r="T2372" t="str">
        <f t="shared" si="576"/>
        <v>-</v>
      </c>
      <c r="U2372" s="560">
        <f t="shared" si="577"/>
        <v>0</v>
      </c>
      <c r="V2372" s="560">
        <f t="shared" si="578"/>
        <v>0</v>
      </c>
      <c r="W2372" s="560">
        <f t="shared" si="579"/>
        <v>0</v>
      </c>
    </row>
    <row r="2373" spans="1:23" ht="21" customHeight="1">
      <c r="A2373" s="316" t="str">
        <f t="shared" si="570"/>
        <v/>
      </c>
      <c r="B2373" s="316" t="str">
        <f t="shared" si="571"/>
        <v/>
      </c>
      <c r="C2373" s="316" t="str">
        <f>IF(AND(F2373&lt;&gt;"",G2373&lt;&gt;""),COUNT($C$32:C2372)+1,"")</f>
        <v/>
      </c>
      <c r="D2373" s="292" t="str">
        <f t="shared" si="572"/>
        <v/>
      </c>
      <c r="E2373" s="292" t="str">
        <f t="shared" si="573"/>
        <v/>
      </c>
      <c r="F2373" s="316"/>
      <c r="G2373" s="316"/>
      <c r="H2373" s="317"/>
      <c r="I2373" s="316" t="s">
        <v>445</v>
      </c>
      <c r="J2373" s="318"/>
      <c r="K2373" s="319"/>
      <c r="L2373" s="292" t="s">
        <v>446</v>
      </c>
      <c r="M2373" s="324"/>
      <c r="N2373" s="294" t="str">
        <f t="shared" si="574"/>
        <v/>
      </c>
      <c r="O2373" s="319"/>
      <c r="P2373" s="296" t="str">
        <f t="shared" si="575"/>
        <v/>
      </c>
      <c r="Q2373" s="552"/>
      <c r="R2373" s="551"/>
      <c r="S2373" s="291"/>
      <c r="T2373" t="str">
        <f t="shared" si="576"/>
        <v>-</v>
      </c>
      <c r="U2373" s="560">
        <f t="shared" si="577"/>
        <v>0</v>
      </c>
      <c r="V2373" s="560">
        <f t="shared" si="578"/>
        <v>0</v>
      </c>
      <c r="W2373" s="560">
        <f t="shared" si="579"/>
        <v>0</v>
      </c>
    </row>
    <row r="2374" spans="1:23" ht="21" customHeight="1">
      <c r="A2374" s="316" t="str">
        <f t="shared" si="570"/>
        <v/>
      </c>
      <c r="B2374" s="316" t="str">
        <f t="shared" si="571"/>
        <v/>
      </c>
      <c r="C2374" s="316" t="str">
        <f>IF(AND(F2374&lt;&gt;"",G2374&lt;&gt;""),COUNT($C$32:C2373)+1,"")</f>
        <v/>
      </c>
      <c r="D2374" s="292" t="str">
        <f t="shared" si="572"/>
        <v/>
      </c>
      <c r="E2374" s="292" t="str">
        <f t="shared" si="573"/>
        <v/>
      </c>
      <c r="F2374" s="316"/>
      <c r="G2374" s="316"/>
      <c r="H2374" s="317"/>
      <c r="I2374" s="316" t="s">
        <v>445</v>
      </c>
      <c r="J2374" s="318"/>
      <c r="K2374" s="319"/>
      <c r="L2374" s="292" t="s">
        <v>446</v>
      </c>
      <c r="M2374" s="324"/>
      <c r="N2374" s="294" t="str">
        <f t="shared" si="574"/>
        <v/>
      </c>
      <c r="O2374" s="319"/>
      <c r="P2374" s="296" t="str">
        <f t="shared" si="575"/>
        <v/>
      </c>
      <c r="Q2374" s="552"/>
      <c r="R2374" s="551"/>
      <c r="S2374" s="291"/>
      <c r="T2374" t="str">
        <f t="shared" si="576"/>
        <v>-</v>
      </c>
      <c r="U2374" s="560">
        <f t="shared" si="577"/>
        <v>0</v>
      </c>
      <c r="V2374" s="560">
        <f t="shared" si="578"/>
        <v>0</v>
      </c>
      <c r="W2374" s="560">
        <f t="shared" si="579"/>
        <v>0</v>
      </c>
    </row>
    <row r="2375" spans="1:23" ht="21" customHeight="1">
      <c r="A2375" s="316" t="str">
        <f t="shared" si="570"/>
        <v/>
      </c>
      <c r="B2375" s="316" t="str">
        <f t="shared" si="571"/>
        <v/>
      </c>
      <c r="C2375" s="316" t="str">
        <f>IF(AND(F2375&lt;&gt;"",G2375&lt;&gt;""),COUNT($C$32:C2374)+1,"")</f>
        <v/>
      </c>
      <c r="D2375" s="292" t="str">
        <f t="shared" si="572"/>
        <v/>
      </c>
      <c r="E2375" s="292" t="str">
        <f t="shared" si="573"/>
        <v/>
      </c>
      <c r="F2375" s="316"/>
      <c r="G2375" s="316"/>
      <c r="H2375" s="317"/>
      <c r="I2375" s="316" t="s">
        <v>445</v>
      </c>
      <c r="J2375" s="318"/>
      <c r="K2375" s="319"/>
      <c r="L2375" s="292" t="s">
        <v>446</v>
      </c>
      <c r="M2375" s="324"/>
      <c r="N2375" s="294" t="str">
        <f t="shared" si="574"/>
        <v/>
      </c>
      <c r="O2375" s="319"/>
      <c r="P2375" s="296" t="str">
        <f t="shared" si="575"/>
        <v/>
      </c>
      <c r="Q2375" s="552"/>
      <c r="R2375" s="551"/>
      <c r="S2375" s="291"/>
      <c r="T2375" t="str">
        <f t="shared" si="576"/>
        <v>-</v>
      </c>
      <c r="U2375" s="560">
        <f t="shared" si="577"/>
        <v>0</v>
      </c>
      <c r="V2375" s="560">
        <f t="shared" si="578"/>
        <v>0</v>
      </c>
      <c r="W2375" s="560">
        <f t="shared" si="579"/>
        <v>0</v>
      </c>
    </row>
    <row r="2376" spans="1:23" ht="21" customHeight="1">
      <c r="A2376" s="316" t="str">
        <f t="shared" si="570"/>
        <v/>
      </c>
      <c r="B2376" s="316" t="str">
        <f t="shared" si="571"/>
        <v/>
      </c>
      <c r="C2376" s="316" t="str">
        <f>IF(AND(F2376&lt;&gt;"",G2376&lt;&gt;""),COUNT($C$32:C2375)+1,"")</f>
        <v/>
      </c>
      <c r="D2376" s="292" t="str">
        <f t="shared" si="572"/>
        <v/>
      </c>
      <c r="E2376" s="292" t="str">
        <f t="shared" si="573"/>
        <v/>
      </c>
      <c r="F2376" s="316"/>
      <c r="G2376" s="316"/>
      <c r="H2376" s="317"/>
      <c r="I2376" s="316" t="s">
        <v>445</v>
      </c>
      <c r="J2376" s="318"/>
      <c r="K2376" s="319"/>
      <c r="L2376" s="292" t="s">
        <v>446</v>
      </c>
      <c r="M2376" s="324"/>
      <c r="N2376" s="294" t="str">
        <f t="shared" si="574"/>
        <v/>
      </c>
      <c r="O2376" s="319"/>
      <c r="P2376" s="296" t="str">
        <f t="shared" si="575"/>
        <v/>
      </c>
      <c r="Q2376" s="552"/>
      <c r="R2376" s="551"/>
      <c r="S2376" s="291"/>
      <c r="T2376" t="str">
        <f t="shared" si="576"/>
        <v>-</v>
      </c>
      <c r="U2376" s="560">
        <f t="shared" si="577"/>
        <v>0</v>
      </c>
      <c r="V2376" s="560">
        <f t="shared" si="578"/>
        <v>0</v>
      </c>
      <c r="W2376" s="560">
        <f t="shared" si="579"/>
        <v>0</v>
      </c>
    </row>
    <row r="2377" spans="1:23" ht="21" customHeight="1">
      <c r="A2377" s="316" t="str">
        <f t="shared" si="570"/>
        <v/>
      </c>
      <c r="B2377" s="316" t="str">
        <f t="shared" si="571"/>
        <v/>
      </c>
      <c r="C2377" s="316" t="str">
        <f>IF(AND(F2377&lt;&gt;"",G2377&lt;&gt;""),COUNT($C$32:C2376)+1,"")</f>
        <v/>
      </c>
      <c r="D2377" s="292" t="str">
        <f t="shared" si="572"/>
        <v/>
      </c>
      <c r="E2377" s="292" t="str">
        <f t="shared" si="573"/>
        <v/>
      </c>
      <c r="F2377" s="316"/>
      <c r="G2377" s="316"/>
      <c r="H2377" s="317"/>
      <c r="I2377" s="316" t="s">
        <v>445</v>
      </c>
      <c r="J2377" s="318"/>
      <c r="K2377" s="319"/>
      <c r="L2377" s="292" t="s">
        <v>446</v>
      </c>
      <c r="M2377" s="324"/>
      <c r="N2377" s="294" t="str">
        <f t="shared" si="574"/>
        <v/>
      </c>
      <c r="O2377" s="319"/>
      <c r="P2377" s="296" t="str">
        <f t="shared" si="575"/>
        <v/>
      </c>
      <c r="Q2377" s="552"/>
      <c r="R2377" s="551"/>
      <c r="S2377" s="291"/>
      <c r="T2377" t="str">
        <f t="shared" si="576"/>
        <v>-</v>
      </c>
      <c r="U2377" s="560">
        <f t="shared" si="577"/>
        <v>0</v>
      </c>
      <c r="V2377" s="560">
        <f t="shared" si="578"/>
        <v>0</v>
      </c>
      <c r="W2377" s="560">
        <f t="shared" si="579"/>
        <v>0</v>
      </c>
    </row>
    <row r="2378" spans="1:23" ht="21" customHeight="1">
      <c r="A2378" s="316" t="str">
        <f t="shared" si="570"/>
        <v/>
      </c>
      <c r="B2378" s="316" t="str">
        <f t="shared" si="571"/>
        <v/>
      </c>
      <c r="C2378" s="316" t="str">
        <f>IF(AND(F2378&lt;&gt;"",G2378&lt;&gt;""),COUNT($C$32:C2377)+1,"")</f>
        <v/>
      </c>
      <c r="D2378" s="292" t="str">
        <f t="shared" si="572"/>
        <v/>
      </c>
      <c r="E2378" s="292" t="str">
        <f t="shared" si="573"/>
        <v/>
      </c>
      <c r="F2378" s="316"/>
      <c r="G2378" s="316"/>
      <c r="H2378" s="317"/>
      <c r="I2378" s="316" t="s">
        <v>445</v>
      </c>
      <c r="J2378" s="318"/>
      <c r="K2378" s="319"/>
      <c r="L2378" s="292" t="s">
        <v>446</v>
      </c>
      <c r="M2378" s="324"/>
      <c r="N2378" s="294" t="str">
        <f t="shared" si="574"/>
        <v/>
      </c>
      <c r="O2378" s="319"/>
      <c r="P2378" s="296" t="str">
        <f t="shared" si="575"/>
        <v/>
      </c>
      <c r="Q2378" s="552"/>
      <c r="R2378" s="551"/>
      <c r="S2378" s="291"/>
      <c r="T2378" t="str">
        <f t="shared" si="576"/>
        <v>-</v>
      </c>
      <c r="U2378" s="560">
        <f t="shared" si="577"/>
        <v>0</v>
      </c>
      <c r="V2378" s="560">
        <f t="shared" si="578"/>
        <v>0</v>
      </c>
      <c r="W2378" s="560">
        <f t="shared" si="579"/>
        <v>0</v>
      </c>
    </row>
    <row r="2379" spans="1:23" ht="21" customHeight="1">
      <c r="A2379" s="316" t="str">
        <f t="shared" si="570"/>
        <v/>
      </c>
      <c r="B2379" s="316" t="str">
        <f t="shared" si="571"/>
        <v/>
      </c>
      <c r="C2379" s="316" t="str">
        <f>IF(AND(F2379&lt;&gt;"",G2379&lt;&gt;""),COUNT($C$32:C2378)+1,"")</f>
        <v/>
      </c>
      <c r="D2379" s="292" t="str">
        <f t="shared" si="572"/>
        <v/>
      </c>
      <c r="E2379" s="292" t="str">
        <f t="shared" si="573"/>
        <v/>
      </c>
      <c r="F2379" s="316"/>
      <c r="G2379" s="316"/>
      <c r="H2379" s="317"/>
      <c r="I2379" s="316" t="s">
        <v>445</v>
      </c>
      <c r="J2379" s="318"/>
      <c r="K2379" s="319"/>
      <c r="L2379" s="292" t="s">
        <v>446</v>
      </c>
      <c r="M2379" s="324"/>
      <c r="N2379" s="294" t="str">
        <f t="shared" si="574"/>
        <v/>
      </c>
      <c r="O2379" s="319"/>
      <c r="P2379" s="296" t="str">
        <f t="shared" si="575"/>
        <v/>
      </c>
      <c r="Q2379" s="552"/>
      <c r="R2379" s="551"/>
      <c r="S2379" s="291"/>
      <c r="T2379" t="str">
        <f t="shared" si="576"/>
        <v>-</v>
      </c>
      <c r="U2379" s="560">
        <f t="shared" si="577"/>
        <v>0</v>
      </c>
      <c r="V2379" s="560">
        <f t="shared" si="578"/>
        <v>0</v>
      </c>
      <c r="W2379" s="560">
        <f t="shared" si="579"/>
        <v>0</v>
      </c>
    </row>
    <row r="2380" spans="1:23" ht="21" customHeight="1">
      <c r="A2380" s="316" t="str">
        <f t="shared" si="570"/>
        <v/>
      </c>
      <c r="B2380" s="316" t="str">
        <f t="shared" si="571"/>
        <v/>
      </c>
      <c r="C2380" s="316" t="str">
        <f>IF(AND(F2380&lt;&gt;"",G2380&lt;&gt;""),COUNT($C$32:C2379)+1,"")</f>
        <v/>
      </c>
      <c r="D2380" s="292" t="str">
        <f t="shared" si="572"/>
        <v/>
      </c>
      <c r="E2380" s="292" t="str">
        <f t="shared" si="573"/>
        <v/>
      </c>
      <c r="F2380" s="316"/>
      <c r="G2380" s="316"/>
      <c r="H2380" s="317"/>
      <c r="I2380" s="316" t="s">
        <v>445</v>
      </c>
      <c r="J2380" s="318"/>
      <c r="K2380" s="319"/>
      <c r="L2380" s="292" t="s">
        <v>446</v>
      </c>
      <c r="M2380" s="324"/>
      <c r="N2380" s="294" t="str">
        <f t="shared" si="574"/>
        <v/>
      </c>
      <c r="O2380" s="319"/>
      <c r="P2380" s="296" t="str">
        <f t="shared" si="575"/>
        <v/>
      </c>
      <c r="Q2380" s="552"/>
      <c r="R2380" s="551"/>
      <c r="S2380" s="291"/>
      <c r="T2380" t="str">
        <f t="shared" si="576"/>
        <v>-</v>
      </c>
      <c r="U2380" s="560">
        <f t="shared" si="577"/>
        <v>0</v>
      </c>
      <c r="V2380" s="560">
        <f t="shared" si="578"/>
        <v>0</v>
      </c>
      <c r="W2380" s="560">
        <f t="shared" si="579"/>
        <v>0</v>
      </c>
    </row>
    <row r="2381" spans="1:23" ht="21" customHeight="1">
      <c r="A2381" s="316" t="str">
        <f t="shared" si="570"/>
        <v/>
      </c>
      <c r="B2381" s="316" t="str">
        <f t="shared" si="571"/>
        <v/>
      </c>
      <c r="C2381" s="316" t="str">
        <f>IF(AND(F2381&lt;&gt;"",G2381&lt;&gt;""),COUNT($C$32:C2380)+1,"")</f>
        <v/>
      </c>
      <c r="D2381" s="292" t="str">
        <f t="shared" si="572"/>
        <v/>
      </c>
      <c r="E2381" s="292" t="str">
        <f t="shared" si="573"/>
        <v/>
      </c>
      <c r="F2381" s="316"/>
      <c r="G2381" s="316"/>
      <c r="H2381" s="317"/>
      <c r="I2381" s="316" t="s">
        <v>445</v>
      </c>
      <c r="J2381" s="318"/>
      <c r="K2381" s="319"/>
      <c r="L2381" s="292" t="s">
        <v>446</v>
      </c>
      <c r="M2381" s="324"/>
      <c r="N2381" s="294" t="str">
        <f t="shared" si="574"/>
        <v/>
      </c>
      <c r="O2381" s="319"/>
      <c r="P2381" s="296" t="str">
        <f t="shared" si="575"/>
        <v/>
      </c>
      <c r="Q2381" s="552"/>
      <c r="R2381" s="551"/>
      <c r="S2381" s="291"/>
      <c r="T2381" t="str">
        <f t="shared" si="576"/>
        <v>-</v>
      </c>
      <c r="U2381" s="560">
        <f t="shared" si="577"/>
        <v>0</v>
      </c>
      <c r="V2381" s="560">
        <f t="shared" si="578"/>
        <v>0</v>
      </c>
      <c r="W2381" s="560">
        <f t="shared" si="579"/>
        <v>0</v>
      </c>
    </row>
    <row r="2382" spans="1:23" ht="21" customHeight="1">
      <c r="A2382" s="316" t="str">
        <f t="shared" si="570"/>
        <v/>
      </c>
      <c r="B2382" s="316" t="str">
        <f t="shared" si="571"/>
        <v/>
      </c>
      <c r="C2382" s="316" t="str">
        <f>IF(AND(F2382&lt;&gt;"",G2382&lt;&gt;""),COUNT($C$32:C2381)+1,"")</f>
        <v/>
      </c>
      <c r="D2382" s="292" t="str">
        <f t="shared" si="572"/>
        <v/>
      </c>
      <c r="E2382" s="292" t="str">
        <f t="shared" si="573"/>
        <v/>
      </c>
      <c r="F2382" s="316"/>
      <c r="G2382" s="316"/>
      <c r="H2382" s="317"/>
      <c r="I2382" s="316" t="s">
        <v>445</v>
      </c>
      <c r="J2382" s="318"/>
      <c r="K2382" s="319"/>
      <c r="L2382" s="292" t="s">
        <v>446</v>
      </c>
      <c r="M2382" s="324"/>
      <c r="N2382" s="294" t="str">
        <f t="shared" si="574"/>
        <v/>
      </c>
      <c r="O2382" s="319"/>
      <c r="P2382" s="296" t="str">
        <f t="shared" si="575"/>
        <v/>
      </c>
      <c r="Q2382" s="552"/>
      <c r="R2382" s="551"/>
      <c r="S2382" s="291"/>
      <c r="T2382" t="str">
        <f t="shared" si="576"/>
        <v>-</v>
      </c>
      <c r="U2382" s="560">
        <f t="shared" si="577"/>
        <v>0</v>
      </c>
      <c r="V2382" s="560">
        <f t="shared" si="578"/>
        <v>0</v>
      </c>
      <c r="W2382" s="560">
        <f t="shared" si="579"/>
        <v>0</v>
      </c>
    </row>
    <row r="2383" spans="1:23" ht="21" customHeight="1">
      <c r="A2383" s="316" t="str">
        <f t="shared" si="570"/>
        <v/>
      </c>
      <c r="B2383" s="316" t="str">
        <f t="shared" si="571"/>
        <v/>
      </c>
      <c r="C2383" s="316" t="str">
        <f>IF(AND(F2383&lt;&gt;"",G2383&lt;&gt;""),COUNT($C$32:C2382)+1,"")</f>
        <v/>
      </c>
      <c r="D2383" s="292" t="str">
        <f t="shared" si="572"/>
        <v/>
      </c>
      <c r="E2383" s="292" t="str">
        <f t="shared" si="573"/>
        <v/>
      </c>
      <c r="F2383" s="316"/>
      <c r="G2383" s="316"/>
      <c r="H2383" s="317"/>
      <c r="I2383" s="316" t="s">
        <v>445</v>
      </c>
      <c r="J2383" s="318"/>
      <c r="K2383" s="319"/>
      <c r="L2383" s="292" t="s">
        <v>446</v>
      </c>
      <c r="M2383" s="324"/>
      <c r="N2383" s="294" t="str">
        <f t="shared" si="574"/>
        <v/>
      </c>
      <c r="O2383" s="319"/>
      <c r="P2383" s="296" t="str">
        <f t="shared" si="575"/>
        <v/>
      </c>
      <c r="Q2383" s="552"/>
      <c r="R2383" s="551"/>
      <c r="S2383" s="291"/>
      <c r="T2383" t="str">
        <f t="shared" si="576"/>
        <v>-</v>
      </c>
      <c r="U2383" s="560">
        <f t="shared" si="577"/>
        <v>0</v>
      </c>
      <c r="V2383" s="560">
        <f t="shared" si="578"/>
        <v>0</v>
      </c>
      <c r="W2383" s="560">
        <f t="shared" si="579"/>
        <v>0</v>
      </c>
    </row>
    <row r="2384" spans="1:23" ht="21" customHeight="1">
      <c r="A2384" s="316" t="str">
        <f t="shared" si="570"/>
        <v/>
      </c>
      <c r="B2384" s="316" t="str">
        <f t="shared" si="571"/>
        <v/>
      </c>
      <c r="C2384" s="316" t="str">
        <f>IF(AND(F2384&lt;&gt;"",G2384&lt;&gt;""),COUNT($C$32:C2383)+1,"")</f>
        <v/>
      </c>
      <c r="D2384" s="292" t="str">
        <f t="shared" si="572"/>
        <v/>
      </c>
      <c r="E2384" s="292" t="str">
        <f t="shared" si="573"/>
        <v/>
      </c>
      <c r="F2384" s="316"/>
      <c r="G2384" s="316"/>
      <c r="H2384" s="317"/>
      <c r="I2384" s="316" t="s">
        <v>445</v>
      </c>
      <c r="J2384" s="318"/>
      <c r="K2384" s="319"/>
      <c r="L2384" s="292" t="s">
        <v>446</v>
      </c>
      <c r="M2384" s="324"/>
      <c r="N2384" s="294" t="str">
        <f t="shared" si="574"/>
        <v/>
      </c>
      <c r="O2384" s="319"/>
      <c r="P2384" s="296" t="str">
        <f t="shared" si="575"/>
        <v/>
      </c>
      <c r="Q2384" s="552"/>
      <c r="R2384" s="551"/>
      <c r="S2384" s="291"/>
      <c r="T2384" t="str">
        <f t="shared" si="576"/>
        <v>-</v>
      </c>
      <c r="U2384" s="560">
        <f t="shared" si="577"/>
        <v>0</v>
      </c>
      <c r="V2384" s="560">
        <f t="shared" si="578"/>
        <v>0</v>
      </c>
      <c r="W2384" s="560">
        <f t="shared" si="579"/>
        <v>0</v>
      </c>
    </row>
    <row r="2385" spans="1:23" ht="21" customHeight="1">
      <c r="A2385" s="316" t="str">
        <f t="shared" si="570"/>
        <v/>
      </c>
      <c r="B2385" s="316" t="str">
        <f t="shared" si="571"/>
        <v/>
      </c>
      <c r="C2385" s="316" t="str">
        <f>IF(AND(F2385&lt;&gt;"",G2385&lt;&gt;""),COUNT($C$32:C2384)+1,"")</f>
        <v/>
      </c>
      <c r="D2385" s="292" t="str">
        <f t="shared" si="572"/>
        <v/>
      </c>
      <c r="E2385" s="292" t="str">
        <f t="shared" si="573"/>
        <v/>
      </c>
      <c r="F2385" s="316"/>
      <c r="G2385" s="316"/>
      <c r="H2385" s="317"/>
      <c r="I2385" s="316" t="s">
        <v>445</v>
      </c>
      <c r="J2385" s="318"/>
      <c r="K2385" s="319"/>
      <c r="L2385" s="292" t="s">
        <v>446</v>
      </c>
      <c r="M2385" s="324"/>
      <c r="N2385" s="294" t="str">
        <f t="shared" si="574"/>
        <v/>
      </c>
      <c r="O2385" s="319"/>
      <c r="P2385" s="296" t="str">
        <f t="shared" si="575"/>
        <v/>
      </c>
      <c r="Q2385" s="552"/>
      <c r="R2385" s="551"/>
      <c r="S2385" s="291"/>
      <c r="T2385" t="str">
        <f t="shared" si="576"/>
        <v>-</v>
      </c>
      <c r="U2385" s="560">
        <f t="shared" si="577"/>
        <v>0</v>
      </c>
      <c r="V2385" s="560">
        <f t="shared" si="578"/>
        <v>0</v>
      </c>
      <c r="W2385" s="560">
        <f t="shared" si="579"/>
        <v>0</v>
      </c>
    </row>
    <row r="2386" spans="1:23" ht="21" customHeight="1">
      <c r="A2386" s="316" t="str">
        <f t="shared" si="570"/>
        <v/>
      </c>
      <c r="B2386" s="316" t="str">
        <f t="shared" si="571"/>
        <v/>
      </c>
      <c r="C2386" s="316" t="str">
        <f>IF(AND(F2386&lt;&gt;"",G2386&lt;&gt;""),COUNT($C$32:C2385)+1,"")</f>
        <v/>
      </c>
      <c r="D2386" s="292" t="str">
        <f t="shared" si="572"/>
        <v/>
      </c>
      <c r="E2386" s="292" t="str">
        <f t="shared" si="573"/>
        <v/>
      </c>
      <c r="F2386" s="316"/>
      <c r="G2386" s="316"/>
      <c r="H2386" s="317"/>
      <c r="I2386" s="316" t="s">
        <v>445</v>
      </c>
      <c r="J2386" s="318"/>
      <c r="K2386" s="319"/>
      <c r="L2386" s="292" t="s">
        <v>446</v>
      </c>
      <c r="M2386" s="324"/>
      <c r="N2386" s="294" t="str">
        <f t="shared" si="574"/>
        <v/>
      </c>
      <c r="O2386" s="319"/>
      <c r="P2386" s="296" t="str">
        <f t="shared" si="575"/>
        <v/>
      </c>
      <c r="Q2386" s="552"/>
      <c r="R2386" s="551"/>
      <c r="S2386" s="291"/>
      <c r="T2386" t="str">
        <f t="shared" si="576"/>
        <v>-</v>
      </c>
      <c r="U2386" s="560">
        <f t="shared" si="577"/>
        <v>0</v>
      </c>
      <c r="V2386" s="560">
        <f t="shared" si="578"/>
        <v>0</v>
      </c>
      <c r="W2386" s="560">
        <f t="shared" si="579"/>
        <v>0</v>
      </c>
    </row>
    <row r="2387" spans="1:23" ht="21" customHeight="1">
      <c r="A2387" s="316" t="str">
        <f t="shared" si="570"/>
        <v/>
      </c>
      <c r="B2387" s="316" t="str">
        <f t="shared" si="571"/>
        <v/>
      </c>
      <c r="C2387" s="316" t="str">
        <f>IF(AND(F2387&lt;&gt;"",G2387&lt;&gt;""),COUNT($C$32:C2386)+1,"")</f>
        <v/>
      </c>
      <c r="D2387" s="292" t="str">
        <f t="shared" si="572"/>
        <v/>
      </c>
      <c r="E2387" s="292" t="str">
        <f t="shared" si="573"/>
        <v/>
      </c>
      <c r="F2387" s="316"/>
      <c r="G2387" s="316"/>
      <c r="H2387" s="317"/>
      <c r="I2387" s="316" t="s">
        <v>445</v>
      </c>
      <c r="J2387" s="318"/>
      <c r="K2387" s="319"/>
      <c r="L2387" s="292" t="s">
        <v>446</v>
      </c>
      <c r="M2387" s="324"/>
      <c r="N2387" s="294" t="str">
        <f t="shared" si="574"/>
        <v/>
      </c>
      <c r="O2387" s="319"/>
      <c r="P2387" s="296" t="str">
        <f t="shared" si="575"/>
        <v/>
      </c>
      <c r="Q2387" s="552"/>
      <c r="R2387" s="551"/>
      <c r="S2387" s="291"/>
      <c r="T2387" t="str">
        <f t="shared" si="576"/>
        <v>-</v>
      </c>
      <c r="U2387" s="560">
        <f t="shared" si="577"/>
        <v>0</v>
      </c>
      <c r="V2387" s="560">
        <f t="shared" si="578"/>
        <v>0</v>
      </c>
      <c r="W2387" s="560">
        <f t="shared" si="579"/>
        <v>0</v>
      </c>
    </row>
    <row r="2388" spans="1:23" ht="21" customHeight="1">
      <c r="A2388" s="316" t="str">
        <f t="shared" si="570"/>
        <v/>
      </c>
      <c r="B2388" s="316" t="str">
        <f t="shared" si="571"/>
        <v/>
      </c>
      <c r="C2388" s="316" t="str">
        <f>IF(AND(F2388&lt;&gt;"",G2388&lt;&gt;""),COUNT($C$32:C2387)+1,"")</f>
        <v/>
      </c>
      <c r="D2388" s="292" t="str">
        <f t="shared" si="572"/>
        <v/>
      </c>
      <c r="E2388" s="292" t="str">
        <f t="shared" si="573"/>
        <v/>
      </c>
      <c r="F2388" s="316"/>
      <c r="G2388" s="316"/>
      <c r="H2388" s="317"/>
      <c r="I2388" s="316" t="s">
        <v>445</v>
      </c>
      <c r="J2388" s="318"/>
      <c r="K2388" s="319"/>
      <c r="L2388" s="292" t="s">
        <v>446</v>
      </c>
      <c r="M2388" s="324"/>
      <c r="N2388" s="294" t="str">
        <f t="shared" si="574"/>
        <v/>
      </c>
      <c r="O2388" s="319"/>
      <c r="P2388" s="296" t="str">
        <f t="shared" si="575"/>
        <v/>
      </c>
      <c r="Q2388" s="552"/>
      <c r="R2388" s="551"/>
      <c r="S2388" s="291"/>
      <c r="T2388" t="str">
        <f t="shared" si="576"/>
        <v>-</v>
      </c>
      <c r="U2388" s="560">
        <f t="shared" si="577"/>
        <v>0</v>
      </c>
      <c r="V2388" s="560">
        <f t="shared" si="578"/>
        <v>0</v>
      </c>
      <c r="W2388" s="560">
        <f t="shared" si="579"/>
        <v>0</v>
      </c>
    </row>
    <row r="2389" spans="1:23" ht="21" customHeight="1">
      <c r="A2389" s="316" t="str">
        <f t="shared" si="570"/>
        <v/>
      </c>
      <c r="B2389" s="316" t="str">
        <f t="shared" si="571"/>
        <v/>
      </c>
      <c r="C2389" s="316" t="str">
        <f>IF(AND(F2389&lt;&gt;"",G2389&lt;&gt;""),COUNT($C$32:C2388)+1,"")</f>
        <v/>
      </c>
      <c r="D2389" s="292" t="str">
        <f t="shared" si="572"/>
        <v/>
      </c>
      <c r="E2389" s="292" t="str">
        <f t="shared" si="573"/>
        <v/>
      </c>
      <c r="F2389" s="316"/>
      <c r="G2389" s="316"/>
      <c r="H2389" s="317"/>
      <c r="I2389" s="316" t="s">
        <v>445</v>
      </c>
      <c r="J2389" s="318"/>
      <c r="K2389" s="319"/>
      <c r="L2389" s="292" t="s">
        <v>446</v>
      </c>
      <c r="M2389" s="324"/>
      <c r="N2389" s="294" t="str">
        <f t="shared" si="574"/>
        <v/>
      </c>
      <c r="O2389" s="319"/>
      <c r="P2389" s="296" t="str">
        <f t="shared" si="575"/>
        <v/>
      </c>
      <c r="Q2389" s="552"/>
      <c r="R2389" s="551"/>
      <c r="S2389" s="291"/>
      <c r="T2389" t="str">
        <f t="shared" si="576"/>
        <v>-</v>
      </c>
      <c r="U2389" s="560">
        <f t="shared" si="577"/>
        <v>0</v>
      </c>
      <c r="V2389" s="560">
        <f t="shared" si="578"/>
        <v>0</v>
      </c>
      <c r="W2389" s="560">
        <f t="shared" si="579"/>
        <v>0</v>
      </c>
    </row>
    <row r="2390" spans="1:23" ht="21" customHeight="1">
      <c r="A2390" s="316" t="str">
        <f t="shared" si="570"/>
        <v/>
      </c>
      <c r="B2390" s="316" t="str">
        <f t="shared" si="571"/>
        <v/>
      </c>
      <c r="C2390" s="316" t="str">
        <f>IF(AND(F2390&lt;&gt;"",G2390&lt;&gt;""),COUNT($C$32:C2389)+1,"")</f>
        <v/>
      </c>
      <c r="D2390" s="292" t="str">
        <f t="shared" si="572"/>
        <v/>
      </c>
      <c r="E2390" s="292" t="str">
        <f t="shared" si="573"/>
        <v/>
      </c>
      <c r="F2390" s="316"/>
      <c r="G2390" s="316"/>
      <c r="H2390" s="317"/>
      <c r="I2390" s="316" t="s">
        <v>445</v>
      </c>
      <c r="J2390" s="318"/>
      <c r="K2390" s="319"/>
      <c r="L2390" s="292" t="s">
        <v>446</v>
      </c>
      <c r="M2390" s="324"/>
      <c r="N2390" s="294" t="str">
        <f t="shared" si="574"/>
        <v/>
      </c>
      <c r="O2390" s="319"/>
      <c r="P2390" s="296" t="str">
        <f t="shared" si="575"/>
        <v/>
      </c>
      <c r="Q2390" s="552"/>
      <c r="R2390" s="551"/>
      <c r="S2390" s="291"/>
      <c r="T2390" t="str">
        <f t="shared" si="576"/>
        <v>-</v>
      </c>
      <c r="U2390" s="560">
        <f t="shared" si="577"/>
        <v>0</v>
      </c>
      <c r="V2390" s="560">
        <f t="shared" si="578"/>
        <v>0</v>
      </c>
      <c r="W2390" s="560">
        <f t="shared" si="579"/>
        <v>0</v>
      </c>
    </row>
    <row r="2391" spans="1:23" ht="21" customHeight="1">
      <c r="A2391" s="316" t="str">
        <f t="shared" si="570"/>
        <v/>
      </c>
      <c r="B2391" s="316" t="str">
        <f t="shared" si="571"/>
        <v/>
      </c>
      <c r="C2391" s="316" t="str">
        <f>IF(AND(F2391&lt;&gt;"",G2391&lt;&gt;""),COUNT($C$32:C2390)+1,"")</f>
        <v/>
      </c>
      <c r="D2391" s="292" t="str">
        <f t="shared" si="572"/>
        <v/>
      </c>
      <c r="E2391" s="292" t="str">
        <f t="shared" si="573"/>
        <v/>
      </c>
      <c r="F2391" s="316"/>
      <c r="G2391" s="316"/>
      <c r="H2391" s="317"/>
      <c r="I2391" s="316" t="s">
        <v>445</v>
      </c>
      <c r="J2391" s="318"/>
      <c r="K2391" s="319"/>
      <c r="L2391" s="292" t="s">
        <v>446</v>
      </c>
      <c r="M2391" s="324"/>
      <c r="N2391" s="294" t="str">
        <f t="shared" si="574"/>
        <v/>
      </c>
      <c r="O2391" s="319"/>
      <c r="P2391" s="296" t="str">
        <f t="shared" si="575"/>
        <v/>
      </c>
      <c r="Q2391" s="552"/>
      <c r="R2391" s="551"/>
      <c r="S2391" s="291"/>
      <c r="T2391" t="str">
        <f t="shared" si="576"/>
        <v>-</v>
      </c>
      <c r="U2391" s="560">
        <f t="shared" si="577"/>
        <v>0</v>
      </c>
      <c r="V2391" s="560">
        <f t="shared" si="578"/>
        <v>0</v>
      </c>
      <c r="W2391" s="560">
        <f t="shared" si="579"/>
        <v>0</v>
      </c>
    </row>
    <row r="2392" spans="1:23" ht="21" customHeight="1">
      <c r="A2392" s="316" t="str">
        <f t="shared" si="570"/>
        <v/>
      </c>
      <c r="B2392" s="316" t="str">
        <f t="shared" si="571"/>
        <v/>
      </c>
      <c r="C2392" s="316" t="str">
        <f>IF(AND(F2392&lt;&gt;"",G2392&lt;&gt;""),COUNT($C$32:C2391)+1,"")</f>
        <v/>
      </c>
      <c r="D2392" s="292" t="str">
        <f t="shared" si="572"/>
        <v/>
      </c>
      <c r="E2392" s="292" t="str">
        <f t="shared" si="573"/>
        <v/>
      </c>
      <c r="F2392" s="316"/>
      <c r="G2392" s="316"/>
      <c r="H2392" s="317"/>
      <c r="I2392" s="316" t="s">
        <v>445</v>
      </c>
      <c r="J2392" s="318"/>
      <c r="K2392" s="319"/>
      <c r="L2392" s="292" t="s">
        <v>446</v>
      </c>
      <c r="M2392" s="324"/>
      <c r="N2392" s="294" t="str">
        <f t="shared" si="574"/>
        <v/>
      </c>
      <c r="O2392" s="319"/>
      <c r="P2392" s="296" t="str">
        <f t="shared" si="575"/>
        <v/>
      </c>
      <c r="Q2392" s="552"/>
      <c r="R2392" s="551"/>
      <c r="S2392" s="291"/>
      <c r="T2392" t="str">
        <f t="shared" si="576"/>
        <v>-</v>
      </c>
      <c r="U2392" s="560">
        <f t="shared" si="577"/>
        <v>0</v>
      </c>
      <c r="V2392" s="560">
        <f t="shared" si="578"/>
        <v>0</v>
      </c>
      <c r="W2392" s="560">
        <f t="shared" si="579"/>
        <v>0</v>
      </c>
    </row>
    <row r="2393" spans="1:23" ht="21" customHeight="1">
      <c r="A2393" s="316" t="str">
        <f t="shared" si="570"/>
        <v/>
      </c>
      <c r="B2393" s="316" t="str">
        <f t="shared" si="571"/>
        <v/>
      </c>
      <c r="C2393" s="316" t="str">
        <f>IF(AND(F2393&lt;&gt;"",G2393&lt;&gt;""),COUNT($C$32:C2392)+1,"")</f>
        <v/>
      </c>
      <c r="D2393" s="292" t="str">
        <f t="shared" si="572"/>
        <v/>
      </c>
      <c r="E2393" s="292" t="str">
        <f t="shared" si="573"/>
        <v/>
      </c>
      <c r="F2393" s="316"/>
      <c r="G2393" s="316"/>
      <c r="H2393" s="317"/>
      <c r="I2393" s="316" t="s">
        <v>445</v>
      </c>
      <c r="J2393" s="318"/>
      <c r="K2393" s="319"/>
      <c r="L2393" s="292" t="s">
        <v>446</v>
      </c>
      <c r="M2393" s="324"/>
      <c r="N2393" s="294" t="str">
        <f t="shared" si="574"/>
        <v/>
      </c>
      <c r="O2393" s="319"/>
      <c r="P2393" s="296" t="str">
        <f t="shared" si="575"/>
        <v/>
      </c>
      <c r="Q2393" s="552"/>
      <c r="R2393" s="551"/>
      <c r="S2393" s="291"/>
      <c r="T2393" t="str">
        <f t="shared" si="576"/>
        <v>-</v>
      </c>
      <c r="U2393" s="560">
        <f t="shared" si="577"/>
        <v>0</v>
      </c>
      <c r="V2393" s="560">
        <f t="shared" si="578"/>
        <v>0</v>
      </c>
      <c r="W2393" s="560">
        <f t="shared" si="579"/>
        <v>0</v>
      </c>
    </row>
    <row r="2394" spans="1:23" ht="21" customHeight="1">
      <c r="A2394" s="316" t="str">
        <f t="shared" si="570"/>
        <v/>
      </c>
      <c r="B2394" s="316" t="str">
        <f t="shared" si="571"/>
        <v/>
      </c>
      <c r="C2394" s="316" t="str">
        <f>IF(AND(F2394&lt;&gt;"",G2394&lt;&gt;""),COUNT($C$32:C2393)+1,"")</f>
        <v/>
      </c>
      <c r="D2394" s="292" t="str">
        <f t="shared" si="572"/>
        <v/>
      </c>
      <c r="E2394" s="292" t="str">
        <f t="shared" si="573"/>
        <v/>
      </c>
      <c r="F2394" s="316"/>
      <c r="G2394" s="316"/>
      <c r="H2394" s="317"/>
      <c r="I2394" s="316" t="s">
        <v>445</v>
      </c>
      <c r="J2394" s="318"/>
      <c r="K2394" s="319"/>
      <c r="L2394" s="292" t="s">
        <v>446</v>
      </c>
      <c r="M2394" s="324"/>
      <c r="N2394" s="294" t="str">
        <f t="shared" si="574"/>
        <v/>
      </c>
      <c r="O2394" s="319"/>
      <c r="P2394" s="296" t="str">
        <f t="shared" si="575"/>
        <v/>
      </c>
      <c r="Q2394" s="552"/>
      <c r="R2394" s="551"/>
      <c r="S2394" s="291"/>
      <c r="T2394" t="str">
        <f t="shared" si="576"/>
        <v>-</v>
      </c>
      <c r="U2394" s="560">
        <f t="shared" si="577"/>
        <v>0</v>
      </c>
      <c r="V2394" s="560">
        <f t="shared" si="578"/>
        <v>0</v>
      </c>
      <c r="W2394" s="560">
        <f t="shared" si="579"/>
        <v>0</v>
      </c>
    </row>
    <row r="2395" spans="1:23" ht="21" customHeight="1">
      <c r="A2395" s="316" t="str">
        <f t="shared" si="570"/>
        <v/>
      </c>
      <c r="B2395" s="316" t="str">
        <f t="shared" si="571"/>
        <v/>
      </c>
      <c r="C2395" s="316" t="str">
        <f>IF(AND(F2395&lt;&gt;"",G2395&lt;&gt;""),COUNT($C$32:C2394)+1,"")</f>
        <v/>
      </c>
      <c r="D2395" s="292" t="str">
        <f t="shared" si="572"/>
        <v/>
      </c>
      <c r="E2395" s="292" t="str">
        <f t="shared" si="573"/>
        <v/>
      </c>
      <c r="F2395" s="316"/>
      <c r="G2395" s="316"/>
      <c r="H2395" s="317"/>
      <c r="I2395" s="316" t="s">
        <v>445</v>
      </c>
      <c r="J2395" s="318"/>
      <c r="K2395" s="319"/>
      <c r="L2395" s="292" t="s">
        <v>446</v>
      </c>
      <c r="M2395" s="324"/>
      <c r="N2395" s="294" t="str">
        <f t="shared" si="574"/>
        <v/>
      </c>
      <c r="O2395" s="319"/>
      <c r="P2395" s="296" t="str">
        <f t="shared" si="575"/>
        <v/>
      </c>
      <c r="Q2395" s="552"/>
      <c r="R2395" s="551"/>
      <c r="S2395" s="291"/>
      <c r="T2395" t="str">
        <f t="shared" si="576"/>
        <v>-</v>
      </c>
      <c r="U2395" s="560">
        <f t="shared" si="577"/>
        <v>0</v>
      </c>
      <c r="V2395" s="560">
        <f t="shared" si="578"/>
        <v>0</v>
      </c>
      <c r="W2395" s="560">
        <f t="shared" si="579"/>
        <v>0</v>
      </c>
    </row>
    <row r="2396" spans="1:23" ht="21" customHeight="1">
      <c r="A2396" s="316" t="str">
        <f t="shared" si="570"/>
        <v/>
      </c>
      <c r="B2396" s="316" t="str">
        <f t="shared" si="571"/>
        <v/>
      </c>
      <c r="C2396" s="316" t="str">
        <f>IF(AND(F2396&lt;&gt;"",G2396&lt;&gt;""),COUNT($C$32:C2395)+1,"")</f>
        <v/>
      </c>
      <c r="D2396" s="292" t="str">
        <f t="shared" si="572"/>
        <v/>
      </c>
      <c r="E2396" s="292" t="str">
        <f t="shared" si="573"/>
        <v/>
      </c>
      <c r="F2396" s="316"/>
      <c r="G2396" s="316"/>
      <c r="H2396" s="317"/>
      <c r="I2396" s="316" t="s">
        <v>445</v>
      </c>
      <c r="J2396" s="318"/>
      <c r="K2396" s="319"/>
      <c r="L2396" s="292" t="s">
        <v>446</v>
      </c>
      <c r="M2396" s="324"/>
      <c r="N2396" s="294" t="str">
        <f t="shared" si="574"/>
        <v/>
      </c>
      <c r="O2396" s="319"/>
      <c r="P2396" s="296" t="str">
        <f t="shared" si="575"/>
        <v/>
      </c>
      <c r="Q2396" s="552"/>
      <c r="R2396" s="551"/>
      <c r="S2396" s="291"/>
      <c r="T2396" t="str">
        <f t="shared" si="576"/>
        <v>-</v>
      </c>
      <c r="U2396" s="560">
        <f t="shared" si="577"/>
        <v>0</v>
      </c>
      <c r="V2396" s="560">
        <f t="shared" si="578"/>
        <v>0</v>
      </c>
      <c r="W2396" s="560">
        <f t="shared" si="579"/>
        <v>0</v>
      </c>
    </row>
    <row r="2397" spans="1:23" ht="21" customHeight="1">
      <c r="A2397" s="316" t="str">
        <f t="shared" si="570"/>
        <v/>
      </c>
      <c r="B2397" s="316" t="str">
        <f t="shared" si="571"/>
        <v/>
      </c>
      <c r="C2397" s="316" t="str">
        <f>IF(AND(F2397&lt;&gt;"",G2397&lt;&gt;""),COUNT($C$32:C2396)+1,"")</f>
        <v/>
      </c>
      <c r="D2397" s="292" t="str">
        <f t="shared" si="572"/>
        <v/>
      </c>
      <c r="E2397" s="292" t="str">
        <f t="shared" si="573"/>
        <v/>
      </c>
      <c r="F2397" s="316"/>
      <c r="G2397" s="316"/>
      <c r="H2397" s="317"/>
      <c r="I2397" s="316" t="s">
        <v>445</v>
      </c>
      <c r="J2397" s="318"/>
      <c r="K2397" s="319"/>
      <c r="L2397" s="292" t="s">
        <v>446</v>
      </c>
      <c r="M2397" s="324"/>
      <c r="N2397" s="294" t="str">
        <f t="shared" si="574"/>
        <v/>
      </c>
      <c r="O2397" s="319"/>
      <c r="P2397" s="296" t="str">
        <f t="shared" si="575"/>
        <v/>
      </c>
      <c r="Q2397" s="552"/>
      <c r="R2397" s="551"/>
      <c r="S2397" s="291"/>
      <c r="T2397" t="str">
        <f t="shared" si="576"/>
        <v>-</v>
      </c>
      <c r="U2397" s="560">
        <f t="shared" si="577"/>
        <v>0</v>
      </c>
      <c r="V2397" s="560">
        <f t="shared" si="578"/>
        <v>0</v>
      </c>
      <c r="W2397" s="560">
        <f t="shared" si="579"/>
        <v>0</v>
      </c>
    </row>
    <row r="2398" spans="1:23" ht="21" customHeight="1">
      <c r="A2398" s="316" t="str">
        <f t="shared" si="570"/>
        <v/>
      </c>
      <c r="B2398" s="316" t="str">
        <f t="shared" si="571"/>
        <v/>
      </c>
      <c r="C2398" s="316" t="str">
        <f>IF(AND(F2398&lt;&gt;"",G2398&lt;&gt;""),COUNT($C$32:C2397)+1,"")</f>
        <v/>
      </c>
      <c r="D2398" s="292" t="str">
        <f t="shared" si="572"/>
        <v/>
      </c>
      <c r="E2398" s="292" t="str">
        <f t="shared" si="573"/>
        <v/>
      </c>
      <c r="F2398" s="316"/>
      <c r="G2398" s="316"/>
      <c r="H2398" s="317"/>
      <c r="I2398" s="316" t="s">
        <v>445</v>
      </c>
      <c r="J2398" s="318"/>
      <c r="K2398" s="319"/>
      <c r="L2398" s="292" t="s">
        <v>446</v>
      </c>
      <c r="M2398" s="324"/>
      <c r="N2398" s="294" t="str">
        <f t="shared" si="574"/>
        <v/>
      </c>
      <c r="O2398" s="319"/>
      <c r="P2398" s="296" t="str">
        <f t="shared" si="575"/>
        <v/>
      </c>
      <c r="Q2398" s="552"/>
      <c r="R2398" s="551"/>
      <c r="S2398" s="291"/>
      <c r="T2398" t="str">
        <f t="shared" si="576"/>
        <v>-</v>
      </c>
      <c r="U2398" s="560">
        <f t="shared" si="577"/>
        <v>0</v>
      </c>
      <c r="V2398" s="560">
        <f t="shared" si="578"/>
        <v>0</v>
      </c>
      <c r="W2398" s="560">
        <f t="shared" si="579"/>
        <v>0</v>
      </c>
    </row>
    <row r="2399" spans="1:23" ht="21" customHeight="1">
      <c r="A2399" s="316" t="str">
        <f t="shared" si="570"/>
        <v/>
      </c>
      <c r="B2399" s="316" t="str">
        <f t="shared" si="571"/>
        <v/>
      </c>
      <c r="C2399" s="316" t="str">
        <f>IF(AND(F2399&lt;&gt;"",G2399&lt;&gt;""),COUNT($C$32:C2398)+1,"")</f>
        <v/>
      </c>
      <c r="D2399" s="292" t="str">
        <f t="shared" si="572"/>
        <v/>
      </c>
      <c r="E2399" s="292" t="str">
        <f t="shared" si="573"/>
        <v/>
      </c>
      <c r="F2399" s="316"/>
      <c r="G2399" s="316"/>
      <c r="H2399" s="317"/>
      <c r="I2399" s="316" t="s">
        <v>445</v>
      </c>
      <c r="J2399" s="318"/>
      <c r="K2399" s="319"/>
      <c r="L2399" s="292" t="s">
        <v>446</v>
      </c>
      <c r="M2399" s="324"/>
      <c r="N2399" s="294" t="str">
        <f t="shared" si="574"/>
        <v/>
      </c>
      <c r="O2399" s="319"/>
      <c r="P2399" s="296" t="str">
        <f t="shared" si="575"/>
        <v/>
      </c>
      <c r="Q2399" s="552"/>
      <c r="R2399" s="551"/>
      <c r="S2399" s="291"/>
      <c r="T2399" t="str">
        <f t="shared" si="576"/>
        <v>-</v>
      </c>
      <c r="U2399" s="560">
        <f t="shared" si="577"/>
        <v>0</v>
      </c>
      <c r="V2399" s="560">
        <f t="shared" si="578"/>
        <v>0</v>
      </c>
      <c r="W2399" s="560">
        <f t="shared" si="579"/>
        <v>0</v>
      </c>
    </row>
    <row r="2400" spans="1:23" ht="21" customHeight="1">
      <c r="A2400" s="316" t="str">
        <f t="shared" si="570"/>
        <v/>
      </c>
      <c r="B2400" s="316" t="str">
        <f t="shared" si="571"/>
        <v/>
      </c>
      <c r="C2400" s="316" t="str">
        <f>IF(AND(F2400&lt;&gt;"",G2400&lt;&gt;""),COUNT($C$32:C2399)+1,"")</f>
        <v/>
      </c>
      <c r="D2400" s="292" t="str">
        <f t="shared" si="572"/>
        <v/>
      </c>
      <c r="E2400" s="292" t="str">
        <f t="shared" si="573"/>
        <v/>
      </c>
      <c r="F2400" s="316"/>
      <c r="G2400" s="316"/>
      <c r="H2400" s="317"/>
      <c r="I2400" s="316" t="s">
        <v>445</v>
      </c>
      <c r="J2400" s="318"/>
      <c r="K2400" s="319"/>
      <c r="L2400" s="292" t="s">
        <v>446</v>
      </c>
      <c r="M2400" s="324"/>
      <c r="N2400" s="294" t="str">
        <f t="shared" si="574"/>
        <v/>
      </c>
      <c r="O2400" s="319"/>
      <c r="P2400" s="296" t="str">
        <f t="shared" si="575"/>
        <v/>
      </c>
      <c r="Q2400" s="552"/>
      <c r="R2400" s="551"/>
      <c r="S2400" s="291"/>
      <c r="T2400" t="str">
        <f t="shared" si="576"/>
        <v>-</v>
      </c>
      <c r="U2400" s="560">
        <f t="shared" si="577"/>
        <v>0</v>
      </c>
      <c r="V2400" s="560">
        <f t="shared" si="578"/>
        <v>0</v>
      </c>
      <c r="W2400" s="560">
        <f t="shared" si="579"/>
        <v>0</v>
      </c>
    </row>
    <row r="2401" spans="1:23" ht="21" customHeight="1">
      <c r="A2401" s="316" t="str">
        <f t="shared" si="570"/>
        <v/>
      </c>
      <c r="B2401" s="316" t="str">
        <f t="shared" si="571"/>
        <v/>
      </c>
      <c r="C2401" s="316" t="str">
        <f>IF(AND(F2401&lt;&gt;"",G2401&lt;&gt;""),COUNT($C$32:C2400)+1,"")</f>
        <v/>
      </c>
      <c r="D2401" s="292" t="str">
        <f t="shared" si="572"/>
        <v/>
      </c>
      <c r="E2401" s="292" t="str">
        <f t="shared" si="573"/>
        <v/>
      </c>
      <c r="F2401" s="316"/>
      <c r="G2401" s="316"/>
      <c r="H2401" s="317"/>
      <c r="I2401" s="316" t="s">
        <v>445</v>
      </c>
      <c r="J2401" s="318"/>
      <c r="K2401" s="319"/>
      <c r="L2401" s="292" t="s">
        <v>446</v>
      </c>
      <c r="M2401" s="324"/>
      <c r="N2401" s="294" t="str">
        <f t="shared" si="574"/>
        <v/>
      </c>
      <c r="O2401" s="319"/>
      <c r="P2401" s="296" t="str">
        <f t="shared" si="575"/>
        <v/>
      </c>
      <c r="Q2401" s="552"/>
      <c r="R2401" s="551"/>
      <c r="S2401" s="291"/>
      <c r="T2401" t="str">
        <f t="shared" si="576"/>
        <v>-</v>
      </c>
      <c r="U2401" s="560">
        <f t="shared" si="577"/>
        <v>0</v>
      </c>
      <c r="V2401" s="560">
        <f t="shared" si="578"/>
        <v>0</v>
      </c>
      <c r="W2401" s="560">
        <f t="shared" si="579"/>
        <v>0</v>
      </c>
    </row>
    <row r="2402" spans="1:23" ht="21" customHeight="1">
      <c r="A2402" s="316" t="str">
        <f t="shared" si="570"/>
        <v/>
      </c>
      <c r="B2402" s="316" t="str">
        <f t="shared" si="571"/>
        <v/>
      </c>
      <c r="C2402" s="316" t="str">
        <f>IF(AND(F2402&lt;&gt;"",G2402&lt;&gt;""),COUNT($C$32:C2401)+1,"")</f>
        <v/>
      </c>
      <c r="D2402" s="292" t="str">
        <f t="shared" si="572"/>
        <v/>
      </c>
      <c r="E2402" s="292" t="str">
        <f t="shared" si="573"/>
        <v/>
      </c>
      <c r="F2402" s="316"/>
      <c r="G2402" s="316"/>
      <c r="H2402" s="317"/>
      <c r="I2402" s="316" t="s">
        <v>445</v>
      </c>
      <c r="J2402" s="318"/>
      <c r="K2402" s="319"/>
      <c r="L2402" s="292" t="s">
        <v>446</v>
      </c>
      <c r="M2402" s="324"/>
      <c r="N2402" s="294" t="str">
        <f t="shared" si="574"/>
        <v/>
      </c>
      <c r="O2402" s="319"/>
      <c r="P2402" s="296" t="str">
        <f t="shared" si="575"/>
        <v/>
      </c>
      <c r="Q2402" s="552"/>
      <c r="R2402" s="551"/>
      <c r="S2402" s="291"/>
      <c r="T2402" t="str">
        <f t="shared" si="576"/>
        <v>-</v>
      </c>
      <c r="U2402" s="560">
        <f t="shared" si="577"/>
        <v>0</v>
      </c>
      <c r="V2402" s="560">
        <f t="shared" si="578"/>
        <v>0</v>
      </c>
      <c r="W2402" s="560">
        <f t="shared" si="579"/>
        <v>0</v>
      </c>
    </row>
    <row r="2403" spans="1:23" ht="21" customHeight="1">
      <c r="A2403" s="316" t="str">
        <f t="shared" si="570"/>
        <v/>
      </c>
      <c r="B2403" s="316" t="str">
        <f t="shared" si="571"/>
        <v/>
      </c>
      <c r="C2403" s="316" t="str">
        <f>IF(AND(F2403&lt;&gt;"",G2403&lt;&gt;""),COUNT($C$32:C2402)+1,"")</f>
        <v/>
      </c>
      <c r="D2403" s="292" t="str">
        <f t="shared" si="572"/>
        <v/>
      </c>
      <c r="E2403" s="292" t="str">
        <f t="shared" si="573"/>
        <v/>
      </c>
      <c r="F2403" s="316"/>
      <c r="G2403" s="316"/>
      <c r="H2403" s="317"/>
      <c r="I2403" s="316" t="s">
        <v>445</v>
      </c>
      <c r="J2403" s="318"/>
      <c r="K2403" s="319"/>
      <c r="L2403" s="292" t="s">
        <v>446</v>
      </c>
      <c r="M2403" s="324"/>
      <c r="N2403" s="294" t="str">
        <f t="shared" si="574"/>
        <v/>
      </c>
      <c r="O2403" s="319"/>
      <c r="P2403" s="296" t="str">
        <f t="shared" si="575"/>
        <v/>
      </c>
      <c r="Q2403" s="552"/>
      <c r="R2403" s="551"/>
      <c r="S2403" s="291"/>
      <c r="T2403" t="str">
        <f t="shared" si="576"/>
        <v>-</v>
      </c>
      <c r="U2403" s="560">
        <f t="shared" si="577"/>
        <v>0</v>
      </c>
      <c r="V2403" s="560">
        <f t="shared" si="578"/>
        <v>0</v>
      </c>
      <c r="W2403" s="560">
        <f t="shared" si="579"/>
        <v>0</v>
      </c>
    </row>
    <row r="2404" spans="1:23" ht="21" customHeight="1">
      <c r="A2404" s="316" t="str">
        <f t="shared" si="570"/>
        <v/>
      </c>
      <c r="B2404" s="316" t="str">
        <f t="shared" si="571"/>
        <v/>
      </c>
      <c r="C2404" s="316" t="str">
        <f>IF(AND(F2404&lt;&gt;"",G2404&lt;&gt;""),COUNT($C$32:C2403)+1,"")</f>
        <v/>
      </c>
      <c r="D2404" s="292" t="str">
        <f t="shared" si="572"/>
        <v/>
      </c>
      <c r="E2404" s="292" t="str">
        <f t="shared" si="573"/>
        <v/>
      </c>
      <c r="F2404" s="316"/>
      <c r="G2404" s="316"/>
      <c r="H2404" s="317"/>
      <c r="I2404" s="316" t="s">
        <v>445</v>
      </c>
      <c r="J2404" s="318"/>
      <c r="K2404" s="319"/>
      <c r="L2404" s="292" t="s">
        <v>446</v>
      </c>
      <c r="M2404" s="324"/>
      <c r="N2404" s="294" t="str">
        <f t="shared" si="574"/>
        <v/>
      </c>
      <c r="O2404" s="319"/>
      <c r="P2404" s="296" t="str">
        <f t="shared" si="575"/>
        <v/>
      </c>
      <c r="Q2404" s="552"/>
      <c r="R2404" s="551"/>
      <c r="S2404" s="291"/>
      <c r="T2404" t="str">
        <f t="shared" si="576"/>
        <v>-</v>
      </c>
      <c r="U2404" s="560">
        <f t="shared" si="577"/>
        <v>0</v>
      </c>
      <c r="V2404" s="560">
        <f t="shared" si="578"/>
        <v>0</v>
      </c>
      <c r="W2404" s="560">
        <f t="shared" si="579"/>
        <v>0</v>
      </c>
    </row>
    <row r="2405" spans="1:23" ht="21" customHeight="1">
      <c r="A2405" s="316" t="str">
        <f t="shared" si="570"/>
        <v/>
      </c>
      <c r="B2405" s="316" t="str">
        <f t="shared" si="571"/>
        <v/>
      </c>
      <c r="C2405" s="316" t="str">
        <f>IF(AND(F2405&lt;&gt;"",G2405&lt;&gt;""),COUNT($C$32:C2404)+1,"")</f>
        <v/>
      </c>
      <c r="D2405" s="292" t="str">
        <f t="shared" si="572"/>
        <v/>
      </c>
      <c r="E2405" s="292" t="str">
        <f t="shared" si="573"/>
        <v/>
      </c>
      <c r="F2405" s="316"/>
      <c r="G2405" s="316"/>
      <c r="H2405" s="317"/>
      <c r="I2405" s="316" t="s">
        <v>445</v>
      </c>
      <c r="J2405" s="318"/>
      <c r="K2405" s="319"/>
      <c r="L2405" s="292" t="s">
        <v>446</v>
      </c>
      <c r="M2405" s="324"/>
      <c r="N2405" s="294" t="str">
        <f t="shared" si="574"/>
        <v/>
      </c>
      <c r="O2405" s="319"/>
      <c r="P2405" s="296" t="str">
        <f t="shared" si="575"/>
        <v/>
      </c>
      <c r="Q2405" s="552"/>
      <c r="R2405" s="551"/>
      <c r="S2405" s="291"/>
      <c r="T2405" t="str">
        <f t="shared" si="576"/>
        <v>-</v>
      </c>
      <c r="U2405" s="560">
        <f t="shared" si="577"/>
        <v>0</v>
      </c>
      <c r="V2405" s="560">
        <f t="shared" si="578"/>
        <v>0</v>
      </c>
      <c r="W2405" s="560">
        <f t="shared" si="579"/>
        <v>0</v>
      </c>
    </row>
    <row r="2406" spans="1:23" ht="21" customHeight="1">
      <c r="A2406" s="316" t="str">
        <f t="shared" si="570"/>
        <v/>
      </c>
      <c r="B2406" s="316" t="str">
        <f t="shared" si="571"/>
        <v/>
      </c>
      <c r="C2406" s="316" t="str">
        <f>IF(AND(F2406&lt;&gt;"",G2406&lt;&gt;""),COUNT($C$32:C2405)+1,"")</f>
        <v/>
      </c>
      <c r="D2406" s="292" t="str">
        <f t="shared" si="572"/>
        <v/>
      </c>
      <c r="E2406" s="292" t="str">
        <f t="shared" si="573"/>
        <v/>
      </c>
      <c r="F2406" s="316"/>
      <c r="G2406" s="316"/>
      <c r="H2406" s="317"/>
      <c r="I2406" s="316" t="s">
        <v>445</v>
      </c>
      <c r="J2406" s="318"/>
      <c r="K2406" s="319"/>
      <c r="L2406" s="292" t="s">
        <v>446</v>
      </c>
      <c r="M2406" s="324"/>
      <c r="N2406" s="294" t="str">
        <f t="shared" si="574"/>
        <v/>
      </c>
      <c r="O2406" s="319"/>
      <c r="P2406" s="296" t="str">
        <f t="shared" si="575"/>
        <v/>
      </c>
      <c r="Q2406" s="552"/>
      <c r="R2406" s="551"/>
      <c r="S2406" s="291"/>
      <c r="T2406" t="str">
        <f t="shared" si="576"/>
        <v>-</v>
      </c>
      <c r="U2406" s="560">
        <f t="shared" si="577"/>
        <v>0</v>
      </c>
      <c r="V2406" s="560">
        <f t="shared" si="578"/>
        <v>0</v>
      </c>
      <c r="W2406" s="560">
        <f t="shared" si="579"/>
        <v>0</v>
      </c>
    </row>
    <row r="2407" spans="1:23" ht="21" customHeight="1">
      <c r="A2407" s="316" t="str">
        <f t="shared" si="570"/>
        <v/>
      </c>
      <c r="B2407" s="316" t="str">
        <f t="shared" si="571"/>
        <v/>
      </c>
      <c r="C2407" s="316" t="str">
        <f>IF(AND(F2407&lt;&gt;"",G2407&lt;&gt;""),COUNT($C$32:C2406)+1,"")</f>
        <v/>
      </c>
      <c r="D2407" s="292" t="str">
        <f t="shared" si="572"/>
        <v/>
      </c>
      <c r="E2407" s="292" t="str">
        <f t="shared" si="573"/>
        <v/>
      </c>
      <c r="F2407" s="316"/>
      <c r="G2407" s="316"/>
      <c r="H2407" s="317"/>
      <c r="I2407" s="316" t="s">
        <v>445</v>
      </c>
      <c r="J2407" s="318"/>
      <c r="K2407" s="319"/>
      <c r="L2407" s="292" t="s">
        <v>446</v>
      </c>
      <c r="M2407" s="324"/>
      <c r="N2407" s="294" t="str">
        <f t="shared" si="574"/>
        <v/>
      </c>
      <c r="O2407" s="319"/>
      <c r="P2407" s="296" t="str">
        <f t="shared" si="575"/>
        <v/>
      </c>
      <c r="Q2407" s="552"/>
      <c r="R2407" s="551"/>
      <c r="S2407" s="291"/>
      <c r="T2407" t="str">
        <f t="shared" si="576"/>
        <v>-</v>
      </c>
      <c r="U2407" s="560">
        <f t="shared" si="577"/>
        <v>0</v>
      </c>
      <c r="V2407" s="560">
        <f t="shared" si="578"/>
        <v>0</v>
      </c>
      <c r="W2407" s="560">
        <f t="shared" si="579"/>
        <v>0</v>
      </c>
    </row>
    <row r="2408" spans="1:23" ht="21" customHeight="1">
      <c r="A2408" s="316" t="str">
        <f t="shared" si="570"/>
        <v/>
      </c>
      <c r="B2408" s="316" t="str">
        <f t="shared" si="571"/>
        <v/>
      </c>
      <c r="C2408" s="316" t="str">
        <f>IF(AND(F2408&lt;&gt;"",G2408&lt;&gt;""),COUNT($C$32:C2407)+1,"")</f>
        <v/>
      </c>
      <c r="D2408" s="292" t="str">
        <f t="shared" si="572"/>
        <v/>
      </c>
      <c r="E2408" s="292" t="str">
        <f t="shared" si="573"/>
        <v/>
      </c>
      <c r="F2408" s="316"/>
      <c r="G2408" s="316"/>
      <c r="H2408" s="317"/>
      <c r="I2408" s="316" t="s">
        <v>445</v>
      </c>
      <c r="J2408" s="318"/>
      <c r="K2408" s="319"/>
      <c r="L2408" s="292" t="s">
        <v>446</v>
      </c>
      <c r="M2408" s="324"/>
      <c r="N2408" s="294" t="str">
        <f t="shared" si="574"/>
        <v/>
      </c>
      <c r="O2408" s="319"/>
      <c r="P2408" s="296" t="str">
        <f t="shared" si="575"/>
        <v/>
      </c>
      <c r="Q2408" s="552"/>
      <c r="R2408" s="551"/>
      <c r="S2408" s="291"/>
      <c r="T2408" t="str">
        <f t="shared" si="576"/>
        <v>-</v>
      </c>
      <c r="U2408" s="560">
        <f t="shared" si="577"/>
        <v>0</v>
      </c>
      <c r="V2408" s="560">
        <f t="shared" si="578"/>
        <v>0</v>
      </c>
      <c r="W2408" s="560">
        <f t="shared" si="579"/>
        <v>0</v>
      </c>
    </row>
    <row r="2409" spans="1:23" ht="21" customHeight="1">
      <c r="A2409" s="316" t="str">
        <f t="shared" si="570"/>
        <v/>
      </c>
      <c r="B2409" s="316" t="str">
        <f t="shared" si="571"/>
        <v/>
      </c>
      <c r="C2409" s="316" t="str">
        <f>IF(AND(F2409&lt;&gt;"",G2409&lt;&gt;""),COUNT($C$32:C2408)+1,"")</f>
        <v/>
      </c>
      <c r="D2409" s="292" t="str">
        <f t="shared" si="572"/>
        <v/>
      </c>
      <c r="E2409" s="292" t="str">
        <f t="shared" si="573"/>
        <v/>
      </c>
      <c r="F2409" s="316"/>
      <c r="G2409" s="316"/>
      <c r="H2409" s="317"/>
      <c r="I2409" s="316" t="s">
        <v>445</v>
      </c>
      <c r="J2409" s="318"/>
      <c r="K2409" s="319"/>
      <c r="L2409" s="292" t="s">
        <v>446</v>
      </c>
      <c r="M2409" s="324"/>
      <c r="N2409" s="294" t="str">
        <f t="shared" si="574"/>
        <v/>
      </c>
      <c r="O2409" s="319"/>
      <c r="P2409" s="296" t="str">
        <f t="shared" si="575"/>
        <v/>
      </c>
      <c r="Q2409" s="552"/>
      <c r="R2409" s="551"/>
      <c r="S2409" s="291"/>
      <c r="T2409" t="str">
        <f t="shared" si="576"/>
        <v>-</v>
      </c>
      <c r="U2409" s="560">
        <f t="shared" si="577"/>
        <v>0</v>
      </c>
      <c r="V2409" s="560">
        <f t="shared" si="578"/>
        <v>0</v>
      </c>
      <c r="W2409" s="560">
        <f t="shared" si="579"/>
        <v>0</v>
      </c>
    </row>
    <row r="2410" spans="1:23" ht="21" customHeight="1">
      <c r="A2410" s="316" t="str">
        <f t="shared" si="570"/>
        <v/>
      </c>
      <c r="B2410" s="316" t="str">
        <f t="shared" si="571"/>
        <v/>
      </c>
      <c r="C2410" s="316" t="str">
        <f>IF(AND(F2410&lt;&gt;"",G2410&lt;&gt;""),COUNT($C$32:C2409)+1,"")</f>
        <v/>
      </c>
      <c r="D2410" s="292" t="str">
        <f t="shared" si="572"/>
        <v/>
      </c>
      <c r="E2410" s="292" t="str">
        <f t="shared" si="573"/>
        <v/>
      </c>
      <c r="F2410" s="316"/>
      <c r="G2410" s="316"/>
      <c r="H2410" s="317"/>
      <c r="I2410" s="316" t="s">
        <v>445</v>
      </c>
      <c r="J2410" s="318"/>
      <c r="K2410" s="319"/>
      <c r="L2410" s="292" t="s">
        <v>446</v>
      </c>
      <c r="M2410" s="324"/>
      <c r="N2410" s="294" t="str">
        <f t="shared" si="574"/>
        <v/>
      </c>
      <c r="O2410" s="319"/>
      <c r="P2410" s="296" t="str">
        <f t="shared" si="575"/>
        <v/>
      </c>
      <c r="Q2410" s="552"/>
      <c r="R2410" s="551"/>
      <c r="S2410" s="291"/>
      <c r="T2410" t="str">
        <f t="shared" si="576"/>
        <v>-</v>
      </c>
      <c r="U2410" s="560">
        <f t="shared" si="577"/>
        <v>0</v>
      </c>
      <c r="V2410" s="560">
        <f t="shared" si="578"/>
        <v>0</v>
      </c>
      <c r="W2410" s="560">
        <f t="shared" si="579"/>
        <v>0</v>
      </c>
    </row>
    <row r="2411" spans="1:23" ht="21" customHeight="1">
      <c r="A2411" s="316" t="str">
        <f t="shared" si="570"/>
        <v/>
      </c>
      <c r="B2411" s="316" t="str">
        <f t="shared" si="571"/>
        <v/>
      </c>
      <c r="C2411" s="316" t="str">
        <f>IF(AND(F2411&lt;&gt;"",G2411&lt;&gt;""),COUNT($C$32:C2410)+1,"")</f>
        <v/>
      </c>
      <c r="D2411" s="292" t="str">
        <f t="shared" si="572"/>
        <v/>
      </c>
      <c r="E2411" s="292" t="str">
        <f t="shared" si="573"/>
        <v/>
      </c>
      <c r="F2411" s="316"/>
      <c r="G2411" s="316"/>
      <c r="H2411" s="317"/>
      <c r="I2411" s="316" t="s">
        <v>445</v>
      </c>
      <c r="J2411" s="318"/>
      <c r="K2411" s="319"/>
      <c r="L2411" s="292" t="s">
        <v>446</v>
      </c>
      <c r="M2411" s="324"/>
      <c r="N2411" s="294" t="str">
        <f t="shared" si="574"/>
        <v/>
      </c>
      <c r="O2411" s="319"/>
      <c r="P2411" s="296" t="str">
        <f t="shared" si="575"/>
        <v/>
      </c>
      <c r="Q2411" s="552"/>
      <c r="R2411" s="551"/>
      <c r="S2411" s="291"/>
      <c r="T2411" t="str">
        <f t="shared" si="576"/>
        <v>-</v>
      </c>
      <c r="U2411" s="560">
        <f t="shared" si="577"/>
        <v>0</v>
      </c>
      <c r="V2411" s="560">
        <f t="shared" si="578"/>
        <v>0</v>
      </c>
      <c r="W2411" s="560">
        <f t="shared" si="579"/>
        <v>0</v>
      </c>
    </row>
    <row r="2412" spans="1:23" ht="21" customHeight="1">
      <c r="A2412" s="316" t="str">
        <f t="shared" si="570"/>
        <v/>
      </c>
      <c r="B2412" s="316" t="str">
        <f t="shared" si="571"/>
        <v/>
      </c>
      <c r="C2412" s="316" t="str">
        <f>IF(AND(F2412&lt;&gt;"",G2412&lt;&gt;""),COUNT($C$32:C2411)+1,"")</f>
        <v/>
      </c>
      <c r="D2412" s="292" t="str">
        <f t="shared" si="572"/>
        <v/>
      </c>
      <c r="E2412" s="292" t="str">
        <f t="shared" si="573"/>
        <v/>
      </c>
      <c r="F2412" s="316"/>
      <c r="G2412" s="316"/>
      <c r="H2412" s="317"/>
      <c r="I2412" s="316" t="s">
        <v>445</v>
      </c>
      <c r="J2412" s="318"/>
      <c r="K2412" s="319"/>
      <c r="L2412" s="292" t="s">
        <v>446</v>
      </c>
      <c r="M2412" s="324"/>
      <c r="N2412" s="294" t="str">
        <f t="shared" si="574"/>
        <v/>
      </c>
      <c r="O2412" s="319"/>
      <c r="P2412" s="296" t="str">
        <f t="shared" si="575"/>
        <v/>
      </c>
      <c r="Q2412" s="552"/>
      <c r="R2412" s="551"/>
      <c r="S2412" s="291"/>
      <c r="T2412" t="str">
        <f t="shared" si="576"/>
        <v>-</v>
      </c>
      <c r="U2412" s="560">
        <f t="shared" si="577"/>
        <v>0</v>
      </c>
      <c r="V2412" s="560">
        <f t="shared" si="578"/>
        <v>0</v>
      </c>
      <c r="W2412" s="560">
        <f t="shared" si="579"/>
        <v>0</v>
      </c>
    </row>
    <row r="2413" spans="1:23" ht="21" customHeight="1">
      <c r="A2413" s="316" t="str">
        <f t="shared" si="570"/>
        <v/>
      </c>
      <c r="B2413" s="316" t="str">
        <f t="shared" si="571"/>
        <v/>
      </c>
      <c r="C2413" s="316" t="str">
        <f>IF(AND(F2413&lt;&gt;"",G2413&lt;&gt;""),COUNT($C$32:C2412)+1,"")</f>
        <v/>
      </c>
      <c r="D2413" s="292" t="str">
        <f t="shared" si="572"/>
        <v/>
      </c>
      <c r="E2413" s="292" t="str">
        <f t="shared" si="573"/>
        <v/>
      </c>
      <c r="F2413" s="316"/>
      <c r="G2413" s="316"/>
      <c r="H2413" s="317"/>
      <c r="I2413" s="316" t="s">
        <v>445</v>
      </c>
      <c r="J2413" s="318"/>
      <c r="K2413" s="319"/>
      <c r="L2413" s="292" t="s">
        <v>446</v>
      </c>
      <c r="M2413" s="324"/>
      <c r="N2413" s="294" t="str">
        <f t="shared" si="574"/>
        <v/>
      </c>
      <c r="O2413" s="319"/>
      <c r="P2413" s="296" t="str">
        <f t="shared" si="575"/>
        <v/>
      </c>
      <c r="Q2413" s="552"/>
      <c r="R2413" s="551"/>
      <c r="S2413" s="291"/>
      <c r="T2413" t="str">
        <f t="shared" si="576"/>
        <v>-</v>
      </c>
      <c r="U2413" s="560">
        <f t="shared" si="577"/>
        <v>0</v>
      </c>
      <c r="V2413" s="560">
        <f t="shared" si="578"/>
        <v>0</v>
      </c>
      <c r="W2413" s="560">
        <f t="shared" si="579"/>
        <v>0</v>
      </c>
    </row>
    <row r="2414" spans="1:23" ht="21" customHeight="1">
      <c r="A2414" s="316" t="str">
        <f t="shared" si="570"/>
        <v/>
      </c>
      <c r="B2414" s="316" t="str">
        <f t="shared" si="571"/>
        <v/>
      </c>
      <c r="C2414" s="316" t="str">
        <f>IF(AND(F2414&lt;&gt;"",G2414&lt;&gt;""),COUNT($C$32:C2413)+1,"")</f>
        <v/>
      </c>
      <c r="D2414" s="292" t="str">
        <f t="shared" si="572"/>
        <v/>
      </c>
      <c r="E2414" s="292" t="str">
        <f t="shared" si="573"/>
        <v/>
      </c>
      <c r="F2414" s="316"/>
      <c r="G2414" s="316"/>
      <c r="H2414" s="317"/>
      <c r="I2414" s="316" t="s">
        <v>445</v>
      </c>
      <c r="J2414" s="318"/>
      <c r="K2414" s="319"/>
      <c r="L2414" s="292" t="s">
        <v>446</v>
      </c>
      <c r="M2414" s="324"/>
      <c r="N2414" s="294" t="str">
        <f t="shared" si="574"/>
        <v/>
      </c>
      <c r="O2414" s="319"/>
      <c r="P2414" s="296" t="str">
        <f t="shared" si="575"/>
        <v/>
      </c>
      <c r="Q2414" s="552"/>
      <c r="R2414" s="551"/>
      <c r="S2414" s="291"/>
      <c r="T2414" t="str">
        <f t="shared" si="576"/>
        <v>-</v>
      </c>
      <c r="U2414" s="560">
        <f t="shared" si="577"/>
        <v>0</v>
      </c>
      <c r="V2414" s="560">
        <f t="shared" si="578"/>
        <v>0</v>
      </c>
      <c r="W2414" s="560">
        <f t="shared" si="579"/>
        <v>0</v>
      </c>
    </row>
    <row r="2415" spans="1:23" ht="21" customHeight="1">
      <c r="A2415" s="316" t="str">
        <f t="shared" si="570"/>
        <v/>
      </c>
      <c r="B2415" s="316" t="str">
        <f t="shared" si="571"/>
        <v/>
      </c>
      <c r="C2415" s="316" t="str">
        <f>IF(AND(F2415&lt;&gt;"",G2415&lt;&gt;""),COUNT($C$32:C2414)+1,"")</f>
        <v/>
      </c>
      <c r="D2415" s="292" t="str">
        <f t="shared" si="572"/>
        <v/>
      </c>
      <c r="E2415" s="292" t="str">
        <f t="shared" si="573"/>
        <v/>
      </c>
      <c r="F2415" s="316"/>
      <c r="G2415" s="316"/>
      <c r="H2415" s="317"/>
      <c r="I2415" s="316" t="s">
        <v>445</v>
      </c>
      <c r="J2415" s="318"/>
      <c r="K2415" s="319"/>
      <c r="L2415" s="292" t="s">
        <v>446</v>
      </c>
      <c r="M2415" s="324"/>
      <c r="N2415" s="294" t="str">
        <f t="shared" si="574"/>
        <v/>
      </c>
      <c r="O2415" s="319"/>
      <c r="P2415" s="296" t="str">
        <f t="shared" si="575"/>
        <v/>
      </c>
      <c r="Q2415" s="552"/>
      <c r="R2415" s="551"/>
      <c r="S2415" s="291"/>
      <c r="T2415" t="str">
        <f t="shared" si="576"/>
        <v>-</v>
      </c>
      <c r="U2415" s="560">
        <f t="shared" si="577"/>
        <v>0</v>
      </c>
      <c r="V2415" s="560">
        <f t="shared" si="578"/>
        <v>0</v>
      </c>
      <c r="W2415" s="560">
        <f t="shared" si="579"/>
        <v>0</v>
      </c>
    </row>
    <row r="2416" spans="1:23" ht="21" customHeight="1">
      <c r="A2416" s="316" t="str">
        <f t="shared" si="570"/>
        <v/>
      </c>
      <c r="B2416" s="316" t="str">
        <f t="shared" si="571"/>
        <v/>
      </c>
      <c r="C2416" s="316" t="str">
        <f>IF(AND(F2416&lt;&gt;"",G2416&lt;&gt;""),COUNT($C$32:C2415)+1,"")</f>
        <v/>
      </c>
      <c r="D2416" s="292" t="str">
        <f t="shared" si="572"/>
        <v/>
      </c>
      <c r="E2416" s="292" t="str">
        <f t="shared" si="573"/>
        <v/>
      </c>
      <c r="F2416" s="316"/>
      <c r="G2416" s="316"/>
      <c r="H2416" s="317"/>
      <c r="I2416" s="316" t="s">
        <v>445</v>
      </c>
      <c r="J2416" s="318"/>
      <c r="K2416" s="319"/>
      <c r="L2416" s="292" t="s">
        <v>446</v>
      </c>
      <c r="M2416" s="324"/>
      <c r="N2416" s="294" t="str">
        <f t="shared" si="574"/>
        <v/>
      </c>
      <c r="O2416" s="319"/>
      <c r="P2416" s="296" t="str">
        <f t="shared" si="575"/>
        <v/>
      </c>
      <c r="Q2416" s="552"/>
      <c r="R2416" s="551"/>
      <c r="S2416" s="291"/>
      <c r="T2416" t="str">
        <f t="shared" si="576"/>
        <v>-</v>
      </c>
      <c r="U2416" s="560">
        <f t="shared" si="577"/>
        <v>0</v>
      </c>
      <c r="V2416" s="560">
        <f t="shared" si="578"/>
        <v>0</v>
      </c>
      <c r="W2416" s="560">
        <f t="shared" si="579"/>
        <v>0</v>
      </c>
    </row>
    <row r="2417" spans="1:23" ht="21" customHeight="1">
      <c r="A2417" s="316" t="str">
        <f t="shared" si="570"/>
        <v/>
      </c>
      <c r="B2417" s="316" t="str">
        <f t="shared" si="571"/>
        <v/>
      </c>
      <c r="C2417" s="316" t="str">
        <f>IF(AND(F2417&lt;&gt;"",G2417&lt;&gt;""),COUNT($C$32:C2416)+1,"")</f>
        <v/>
      </c>
      <c r="D2417" s="292" t="str">
        <f t="shared" si="572"/>
        <v/>
      </c>
      <c r="E2417" s="292" t="str">
        <f t="shared" si="573"/>
        <v/>
      </c>
      <c r="F2417" s="316"/>
      <c r="G2417" s="316"/>
      <c r="H2417" s="317"/>
      <c r="I2417" s="316" t="s">
        <v>445</v>
      </c>
      <c r="J2417" s="318"/>
      <c r="K2417" s="319"/>
      <c r="L2417" s="292" t="s">
        <v>446</v>
      </c>
      <c r="M2417" s="324"/>
      <c r="N2417" s="294" t="str">
        <f t="shared" si="574"/>
        <v/>
      </c>
      <c r="O2417" s="319"/>
      <c r="P2417" s="296" t="str">
        <f t="shared" si="575"/>
        <v/>
      </c>
      <c r="Q2417" s="552"/>
      <c r="R2417" s="551"/>
      <c r="S2417" s="291"/>
      <c r="T2417" t="str">
        <f t="shared" si="576"/>
        <v>-</v>
      </c>
      <c r="U2417" s="560">
        <f t="shared" si="577"/>
        <v>0</v>
      </c>
      <c r="V2417" s="560">
        <f t="shared" si="578"/>
        <v>0</v>
      </c>
      <c r="W2417" s="560">
        <f t="shared" si="579"/>
        <v>0</v>
      </c>
    </row>
    <row r="2418" spans="1:23" ht="21" customHeight="1">
      <c r="A2418" s="316" t="str">
        <f t="shared" si="570"/>
        <v/>
      </c>
      <c r="B2418" s="316" t="str">
        <f t="shared" si="571"/>
        <v/>
      </c>
      <c r="C2418" s="316" t="str">
        <f>IF(AND(F2418&lt;&gt;"",G2418&lt;&gt;""),COUNT($C$32:C2417)+1,"")</f>
        <v/>
      </c>
      <c r="D2418" s="292" t="str">
        <f t="shared" si="572"/>
        <v/>
      </c>
      <c r="E2418" s="292" t="str">
        <f t="shared" si="573"/>
        <v/>
      </c>
      <c r="F2418" s="316"/>
      <c r="G2418" s="316"/>
      <c r="H2418" s="317"/>
      <c r="I2418" s="316" t="s">
        <v>445</v>
      </c>
      <c r="J2418" s="318"/>
      <c r="K2418" s="319"/>
      <c r="L2418" s="292" t="s">
        <v>446</v>
      </c>
      <c r="M2418" s="324"/>
      <c r="N2418" s="294" t="str">
        <f t="shared" si="574"/>
        <v/>
      </c>
      <c r="O2418" s="319"/>
      <c r="P2418" s="296" t="str">
        <f t="shared" si="575"/>
        <v/>
      </c>
      <c r="Q2418" s="552"/>
      <c r="R2418" s="551"/>
      <c r="S2418" s="291"/>
      <c r="T2418" t="str">
        <f t="shared" si="576"/>
        <v>-</v>
      </c>
      <c r="U2418" s="560">
        <f t="shared" si="577"/>
        <v>0</v>
      </c>
      <c r="V2418" s="560">
        <f t="shared" si="578"/>
        <v>0</v>
      </c>
      <c r="W2418" s="560">
        <f t="shared" si="579"/>
        <v>0</v>
      </c>
    </row>
    <row r="2419" spans="1:23" ht="21" customHeight="1">
      <c r="A2419" s="316" t="str">
        <f t="shared" si="570"/>
        <v/>
      </c>
      <c r="B2419" s="316" t="str">
        <f t="shared" si="571"/>
        <v/>
      </c>
      <c r="C2419" s="316" t="str">
        <f>IF(AND(F2419&lt;&gt;"",G2419&lt;&gt;""),COUNT($C$32:C2418)+1,"")</f>
        <v/>
      </c>
      <c r="D2419" s="292" t="str">
        <f t="shared" si="572"/>
        <v/>
      </c>
      <c r="E2419" s="292" t="str">
        <f t="shared" si="573"/>
        <v/>
      </c>
      <c r="F2419" s="316"/>
      <c r="G2419" s="316"/>
      <c r="H2419" s="317"/>
      <c r="I2419" s="316" t="s">
        <v>445</v>
      </c>
      <c r="J2419" s="318"/>
      <c r="K2419" s="319"/>
      <c r="L2419" s="292" t="s">
        <v>446</v>
      </c>
      <c r="M2419" s="324"/>
      <c r="N2419" s="294" t="str">
        <f t="shared" si="574"/>
        <v/>
      </c>
      <c r="O2419" s="319"/>
      <c r="P2419" s="296" t="str">
        <f t="shared" si="575"/>
        <v/>
      </c>
      <c r="Q2419" s="552"/>
      <c r="R2419" s="551"/>
      <c r="S2419" s="291"/>
      <c r="T2419" t="str">
        <f t="shared" si="576"/>
        <v>-</v>
      </c>
      <c r="U2419" s="560">
        <f t="shared" si="577"/>
        <v>0</v>
      </c>
      <c r="V2419" s="560">
        <f t="shared" si="578"/>
        <v>0</v>
      </c>
      <c r="W2419" s="560">
        <f t="shared" si="579"/>
        <v>0</v>
      </c>
    </row>
    <row r="2420" spans="1:23" ht="21" customHeight="1">
      <c r="A2420" s="316" t="str">
        <f t="shared" si="570"/>
        <v/>
      </c>
      <c r="B2420" s="316" t="str">
        <f t="shared" si="571"/>
        <v/>
      </c>
      <c r="C2420" s="316" t="str">
        <f>IF(AND(F2420&lt;&gt;"",G2420&lt;&gt;""),COUNT($C$32:C2419)+1,"")</f>
        <v/>
      </c>
      <c r="D2420" s="292" t="str">
        <f t="shared" si="572"/>
        <v/>
      </c>
      <c r="E2420" s="292" t="str">
        <f t="shared" si="573"/>
        <v/>
      </c>
      <c r="F2420" s="316"/>
      <c r="G2420" s="316"/>
      <c r="H2420" s="317"/>
      <c r="I2420" s="316" t="s">
        <v>445</v>
      </c>
      <c r="J2420" s="318"/>
      <c r="K2420" s="319"/>
      <c r="L2420" s="292" t="s">
        <v>446</v>
      </c>
      <c r="M2420" s="324"/>
      <c r="N2420" s="294" t="str">
        <f t="shared" si="574"/>
        <v/>
      </c>
      <c r="O2420" s="319"/>
      <c r="P2420" s="296" t="str">
        <f t="shared" si="575"/>
        <v/>
      </c>
      <c r="Q2420" s="552"/>
      <c r="R2420" s="551"/>
      <c r="S2420" s="291"/>
      <c r="T2420" t="str">
        <f t="shared" si="576"/>
        <v>-</v>
      </c>
      <c r="U2420" s="560">
        <f t="shared" si="577"/>
        <v>0</v>
      </c>
      <c r="V2420" s="560">
        <f t="shared" si="578"/>
        <v>0</v>
      </c>
      <c r="W2420" s="560">
        <f t="shared" si="579"/>
        <v>0</v>
      </c>
    </row>
    <row r="2421" spans="1:23" ht="21" customHeight="1">
      <c r="A2421" s="316" t="str">
        <f t="shared" si="570"/>
        <v/>
      </c>
      <c r="B2421" s="316" t="str">
        <f t="shared" si="571"/>
        <v/>
      </c>
      <c r="C2421" s="316" t="str">
        <f>IF(AND(F2421&lt;&gt;"",G2421&lt;&gt;""),COUNT($C$32:C2420)+1,"")</f>
        <v/>
      </c>
      <c r="D2421" s="292" t="str">
        <f t="shared" si="572"/>
        <v/>
      </c>
      <c r="E2421" s="292" t="str">
        <f t="shared" si="573"/>
        <v/>
      </c>
      <c r="F2421" s="316"/>
      <c r="G2421" s="316"/>
      <c r="H2421" s="317"/>
      <c r="I2421" s="316" t="s">
        <v>445</v>
      </c>
      <c r="J2421" s="318"/>
      <c r="K2421" s="319"/>
      <c r="L2421" s="292" t="s">
        <v>446</v>
      </c>
      <c r="M2421" s="324"/>
      <c r="N2421" s="294" t="str">
        <f t="shared" si="574"/>
        <v/>
      </c>
      <c r="O2421" s="319"/>
      <c r="P2421" s="296" t="str">
        <f t="shared" si="575"/>
        <v/>
      </c>
      <c r="Q2421" s="552"/>
      <c r="R2421" s="551"/>
      <c r="S2421" s="291"/>
      <c r="T2421" t="str">
        <f t="shared" si="576"/>
        <v>-</v>
      </c>
      <c r="U2421" s="560">
        <f t="shared" si="577"/>
        <v>0</v>
      </c>
      <c r="V2421" s="560">
        <f t="shared" si="578"/>
        <v>0</v>
      </c>
      <c r="W2421" s="560">
        <f t="shared" si="579"/>
        <v>0</v>
      </c>
    </row>
    <row r="2422" spans="1:23" ht="21" customHeight="1">
      <c r="A2422" s="316" t="str">
        <f t="shared" si="570"/>
        <v/>
      </c>
      <c r="B2422" s="316" t="str">
        <f t="shared" si="571"/>
        <v/>
      </c>
      <c r="C2422" s="316" t="str">
        <f>IF(AND(F2422&lt;&gt;"",G2422&lt;&gt;""),COUNT($C$32:C2421)+1,"")</f>
        <v/>
      </c>
      <c r="D2422" s="292" t="str">
        <f t="shared" si="572"/>
        <v/>
      </c>
      <c r="E2422" s="292" t="str">
        <f t="shared" si="573"/>
        <v/>
      </c>
      <c r="F2422" s="316"/>
      <c r="G2422" s="316"/>
      <c r="H2422" s="317"/>
      <c r="I2422" s="316" t="s">
        <v>445</v>
      </c>
      <c r="J2422" s="318"/>
      <c r="K2422" s="319"/>
      <c r="L2422" s="292" t="s">
        <v>446</v>
      </c>
      <c r="M2422" s="324"/>
      <c r="N2422" s="294" t="str">
        <f t="shared" si="574"/>
        <v/>
      </c>
      <c r="O2422" s="319"/>
      <c r="P2422" s="296" t="str">
        <f t="shared" si="575"/>
        <v/>
      </c>
      <c r="Q2422" s="552"/>
      <c r="R2422" s="551"/>
      <c r="S2422" s="291"/>
      <c r="T2422" t="str">
        <f t="shared" si="576"/>
        <v>-</v>
      </c>
      <c r="U2422" s="560">
        <f t="shared" si="577"/>
        <v>0</v>
      </c>
      <c r="V2422" s="560">
        <f t="shared" si="578"/>
        <v>0</v>
      </c>
      <c r="W2422" s="560">
        <f t="shared" si="579"/>
        <v>0</v>
      </c>
    </row>
    <row r="2423" spans="1:23" ht="21" customHeight="1">
      <c r="A2423" s="316" t="str">
        <f t="shared" ref="A2423:A2486" si="580">IF(AND(F2423&lt;&gt;"",G2423&lt;&gt;""),LEFT(E2423,5),"")</f>
        <v/>
      </c>
      <c r="B2423" s="316" t="str">
        <f t="shared" ref="B2423:B2486" si="581">IF(AND(F2423&lt;&gt;"",G2423&lt;&gt;""),LEFT(G2423,2),"")</f>
        <v/>
      </c>
      <c r="C2423" s="316" t="str">
        <f>IF(AND(F2423&lt;&gt;"",G2423&lt;&gt;""),COUNT($C$32:C2422)+1,"")</f>
        <v/>
      </c>
      <c r="D2423" s="292" t="str">
        <f t="shared" ref="D2423:D2486" si="582">IF(C2423&lt;&gt;"","LN"&amp;TEXT(C2423,"0000"),"")</f>
        <v/>
      </c>
      <c r="E2423" s="292" t="str">
        <f t="shared" ref="E2423:E2486" si="583">IF(AND(F2423&lt;&gt;"",G2423&lt;&gt;""),LEFT(F2423,7),"")</f>
        <v/>
      </c>
      <c r="F2423" s="316"/>
      <c r="G2423" s="316"/>
      <c r="H2423" s="317"/>
      <c r="I2423" s="316" t="s">
        <v>445</v>
      </c>
      <c r="J2423" s="318"/>
      <c r="K2423" s="319"/>
      <c r="L2423" s="292" t="s">
        <v>446</v>
      </c>
      <c r="M2423" s="324"/>
      <c r="N2423" s="294" t="str">
        <f t="shared" ref="N2423:N2486" si="584">IF(AND(F2423&lt;&gt;"",G2423&lt;&gt;""),K2423*M2423,"")</f>
        <v/>
      </c>
      <c r="O2423" s="319"/>
      <c r="P2423" s="296" t="str">
        <f t="shared" ref="P2423:P2486" si="585">IF(AND(F2423&lt;&gt;"",G2423&lt;&gt;""),N2423*O2423,"")</f>
        <v/>
      </c>
      <c r="Q2423" s="552"/>
      <c r="R2423" s="551"/>
      <c r="S2423" s="291"/>
      <c r="T2423" t="str">
        <f t="shared" ref="T2423:T2486" si="586">IF(AND(F2423&lt;&gt;"",G2423&lt;&gt;""),"ok","-")</f>
        <v>-</v>
      </c>
      <c r="U2423" s="560">
        <f t="shared" ref="U2423:U2486" si="587">MOD(K2423,1)</f>
        <v>0</v>
      </c>
      <c r="V2423" s="560">
        <f t="shared" ref="V2423:V2486" si="588">MOD(M2423,1)</f>
        <v>0</v>
      </c>
      <c r="W2423" s="560">
        <f t="shared" ref="W2423:W2486" si="589">MOD(O2423,1)</f>
        <v>0</v>
      </c>
    </row>
    <row r="2424" spans="1:23" ht="21" customHeight="1">
      <c r="A2424" s="316" t="str">
        <f t="shared" si="580"/>
        <v/>
      </c>
      <c r="B2424" s="316" t="str">
        <f t="shared" si="581"/>
        <v/>
      </c>
      <c r="C2424" s="316" t="str">
        <f>IF(AND(F2424&lt;&gt;"",G2424&lt;&gt;""),COUNT($C$32:C2423)+1,"")</f>
        <v/>
      </c>
      <c r="D2424" s="292" t="str">
        <f t="shared" si="582"/>
        <v/>
      </c>
      <c r="E2424" s="292" t="str">
        <f t="shared" si="583"/>
        <v/>
      </c>
      <c r="F2424" s="316"/>
      <c r="G2424" s="316"/>
      <c r="H2424" s="317"/>
      <c r="I2424" s="316" t="s">
        <v>445</v>
      </c>
      <c r="J2424" s="318"/>
      <c r="K2424" s="319"/>
      <c r="L2424" s="292" t="s">
        <v>446</v>
      </c>
      <c r="M2424" s="324"/>
      <c r="N2424" s="294" t="str">
        <f t="shared" si="584"/>
        <v/>
      </c>
      <c r="O2424" s="319"/>
      <c r="P2424" s="296" t="str">
        <f t="shared" si="585"/>
        <v/>
      </c>
      <c r="Q2424" s="552"/>
      <c r="R2424" s="551"/>
      <c r="S2424" s="291"/>
      <c r="T2424" t="str">
        <f t="shared" si="586"/>
        <v>-</v>
      </c>
      <c r="U2424" s="560">
        <f t="shared" si="587"/>
        <v>0</v>
      </c>
      <c r="V2424" s="560">
        <f t="shared" si="588"/>
        <v>0</v>
      </c>
      <c r="W2424" s="560">
        <f t="shared" si="589"/>
        <v>0</v>
      </c>
    </row>
    <row r="2425" spans="1:23" ht="21" customHeight="1">
      <c r="A2425" s="316" t="str">
        <f t="shared" si="580"/>
        <v/>
      </c>
      <c r="B2425" s="316" t="str">
        <f t="shared" si="581"/>
        <v/>
      </c>
      <c r="C2425" s="316" t="str">
        <f>IF(AND(F2425&lt;&gt;"",G2425&lt;&gt;""),COUNT($C$32:C2424)+1,"")</f>
        <v/>
      </c>
      <c r="D2425" s="292" t="str">
        <f t="shared" si="582"/>
        <v/>
      </c>
      <c r="E2425" s="292" t="str">
        <f t="shared" si="583"/>
        <v/>
      </c>
      <c r="F2425" s="316"/>
      <c r="G2425" s="316"/>
      <c r="H2425" s="317"/>
      <c r="I2425" s="316" t="s">
        <v>445</v>
      </c>
      <c r="J2425" s="318"/>
      <c r="K2425" s="319"/>
      <c r="L2425" s="292" t="s">
        <v>446</v>
      </c>
      <c r="M2425" s="324"/>
      <c r="N2425" s="294" t="str">
        <f t="shared" si="584"/>
        <v/>
      </c>
      <c r="O2425" s="319"/>
      <c r="P2425" s="296" t="str">
        <f t="shared" si="585"/>
        <v/>
      </c>
      <c r="Q2425" s="552"/>
      <c r="R2425" s="551"/>
      <c r="S2425" s="291"/>
      <c r="T2425" t="str">
        <f t="shared" si="586"/>
        <v>-</v>
      </c>
      <c r="U2425" s="560">
        <f t="shared" si="587"/>
        <v>0</v>
      </c>
      <c r="V2425" s="560">
        <f t="shared" si="588"/>
        <v>0</v>
      </c>
      <c r="W2425" s="560">
        <f t="shared" si="589"/>
        <v>0</v>
      </c>
    </row>
    <row r="2426" spans="1:23" ht="21" customHeight="1">
      <c r="A2426" s="316" t="str">
        <f t="shared" si="580"/>
        <v/>
      </c>
      <c r="B2426" s="316" t="str">
        <f t="shared" si="581"/>
        <v/>
      </c>
      <c r="C2426" s="316" t="str">
        <f>IF(AND(F2426&lt;&gt;"",G2426&lt;&gt;""),COUNT($C$32:C2425)+1,"")</f>
        <v/>
      </c>
      <c r="D2426" s="292" t="str">
        <f t="shared" si="582"/>
        <v/>
      </c>
      <c r="E2426" s="292" t="str">
        <f t="shared" si="583"/>
        <v/>
      </c>
      <c r="F2426" s="316"/>
      <c r="G2426" s="316"/>
      <c r="H2426" s="317"/>
      <c r="I2426" s="316" t="s">
        <v>445</v>
      </c>
      <c r="J2426" s="318"/>
      <c r="K2426" s="319"/>
      <c r="L2426" s="292" t="s">
        <v>446</v>
      </c>
      <c r="M2426" s="324"/>
      <c r="N2426" s="294" t="str">
        <f t="shared" si="584"/>
        <v/>
      </c>
      <c r="O2426" s="319"/>
      <c r="P2426" s="296" t="str">
        <f t="shared" si="585"/>
        <v/>
      </c>
      <c r="Q2426" s="552"/>
      <c r="R2426" s="551"/>
      <c r="S2426" s="291"/>
      <c r="T2426" t="str">
        <f t="shared" si="586"/>
        <v>-</v>
      </c>
      <c r="U2426" s="560">
        <f t="shared" si="587"/>
        <v>0</v>
      </c>
      <c r="V2426" s="560">
        <f t="shared" si="588"/>
        <v>0</v>
      </c>
      <c r="W2426" s="560">
        <f t="shared" si="589"/>
        <v>0</v>
      </c>
    </row>
    <row r="2427" spans="1:23" ht="21" customHeight="1">
      <c r="A2427" s="316" t="str">
        <f t="shared" si="580"/>
        <v/>
      </c>
      <c r="B2427" s="316" t="str">
        <f t="shared" si="581"/>
        <v/>
      </c>
      <c r="C2427" s="316" t="str">
        <f>IF(AND(F2427&lt;&gt;"",G2427&lt;&gt;""),COUNT($C$32:C2426)+1,"")</f>
        <v/>
      </c>
      <c r="D2427" s="292" t="str">
        <f t="shared" si="582"/>
        <v/>
      </c>
      <c r="E2427" s="292" t="str">
        <f t="shared" si="583"/>
        <v/>
      </c>
      <c r="F2427" s="316"/>
      <c r="G2427" s="316"/>
      <c r="H2427" s="317"/>
      <c r="I2427" s="316" t="s">
        <v>445</v>
      </c>
      <c r="J2427" s="318"/>
      <c r="K2427" s="319"/>
      <c r="L2427" s="292" t="s">
        <v>446</v>
      </c>
      <c r="M2427" s="324"/>
      <c r="N2427" s="294" t="str">
        <f t="shared" si="584"/>
        <v/>
      </c>
      <c r="O2427" s="319"/>
      <c r="P2427" s="296" t="str">
        <f t="shared" si="585"/>
        <v/>
      </c>
      <c r="Q2427" s="552"/>
      <c r="R2427" s="551"/>
      <c r="S2427" s="291"/>
      <c r="T2427" t="str">
        <f t="shared" si="586"/>
        <v>-</v>
      </c>
      <c r="U2427" s="560">
        <f t="shared" si="587"/>
        <v>0</v>
      </c>
      <c r="V2427" s="560">
        <f t="shared" si="588"/>
        <v>0</v>
      </c>
      <c r="W2427" s="560">
        <f t="shared" si="589"/>
        <v>0</v>
      </c>
    </row>
    <row r="2428" spans="1:23" ht="21" customHeight="1">
      <c r="A2428" s="316" t="str">
        <f t="shared" si="580"/>
        <v/>
      </c>
      <c r="B2428" s="316" t="str">
        <f t="shared" si="581"/>
        <v/>
      </c>
      <c r="C2428" s="316" t="str">
        <f>IF(AND(F2428&lt;&gt;"",G2428&lt;&gt;""),COUNT($C$32:C2427)+1,"")</f>
        <v/>
      </c>
      <c r="D2428" s="292" t="str">
        <f t="shared" si="582"/>
        <v/>
      </c>
      <c r="E2428" s="292" t="str">
        <f t="shared" si="583"/>
        <v/>
      </c>
      <c r="F2428" s="316"/>
      <c r="G2428" s="316"/>
      <c r="H2428" s="317"/>
      <c r="I2428" s="316" t="s">
        <v>445</v>
      </c>
      <c r="J2428" s="318"/>
      <c r="K2428" s="319"/>
      <c r="L2428" s="292" t="s">
        <v>446</v>
      </c>
      <c r="M2428" s="324"/>
      <c r="N2428" s="294" t="str">
        <f t="shared" si="584"/>
        <v/>
      </c>
      <c r="O2428" s="319"/>
      <c r="P2428" s="296" t="str">
        <f t="shared" si="585"/>
        <v/>
      </c>
      <c r="Q2428" s="552"/>
      <c r="R2428" s="551"/>
      <c r="S2428" s="291"/>
      <c r="T2428" t="str">
        <f t="shared" si="586"/>
        <v>-</v>
      </c>
      <c r="U2428" s="560">
        <f t="shared" si="587"/>
        <v>0</v>
      </c>
      <c r="V2428" s="560">
        <f t="shared" si="588"/>
        <v>0</v>
      </c>
      <c r="W2428" s="560">
        <f t="shared" si="589"/>
        <v>0</v>
      </c>
    </row>
    <row r="2429" spans="1:23" ht="21" customHeight="1">
      <c r="A2429" s="316" t="str">
        <f t="shared" si="580"/>
        <v/>
      </c>
      <c r="B2429" s="316" t="str">
        <f t="shared" si="581"/>
        <v/>
      </c>
      <c r="C2429" s="316" t="str">
        <f>IF(AND(F2429&lt;&gt;"",G2429&lt;&gt;""),COUNT($C$32:C2428)+1,"")</f>
        <v/>
      </c>
      <c r="D2429" s="292" t="str">
        <f t="shared" si="582"/>
        <v/>
      </c>
      <c r="E2429" s="292" t="str">
        <f t="shared" si="583"/>
        <v/>
      </c>
      <c r="F2429" s="316"/>
      <c r="G2429" s="316"/>
      <c r="H2429" s="317"/>
      <c r="I2429" s="316" t="s">
        <v>445</v>
      </c>
      <c r="J2429" s="318"/>
      <c r="K2429" s="319"/>
      <c r="L2429" s="292" t="s">
        <v>446</v>
      </c>
      <c r="M2429" s="324"/>
      <c r="N2429" s="294" t="str">
        <f t="shared" si="584"/>
        <v/>
      </c>
      <c r="O2429" s="319"/>
      <c r="P2429" s="296" t="str">
        <f t="shared" si="585"/>
        <v/>
      </c>
      <c r="Q2429" s="552"/>
      <c r="R2429" s="551"/>
      <c r="S2429" s="291"/>
      <c r="T2429" t="str">
        <f t="shared" si="586"/>
        <v>-</v>
      </c>
      <c r="U2429" s="560">
        <f t="shared" si="587"/>
        <v>0</v>
      </c>
      <c r="V2429" s="560">
        <f t="shared" si="588"/>
        <v>0</v>
      </c>
      <c r="W2429" s="560">
        <f t="shared" si="589"/>
        <v>0</v>
      </c>
    </row>
    <row r="2430" spans="1:23" ht="21" customHeight="1">
      <c r="A2430" s="316" t="str">
        <f t="shared" si="580"/>
        <v/>
      </c>
      <c r="B2430" s="316" t="str">
        <f t="shared" si="581"/>
        <v/>
      </c>
      <c r="C2430" s="316" t="str">
        <f>IF(AND(F2430&lt;&gt;"",G2430&lt;&gt;""),COUNT($C$32:C2429)+1,"")</f>
        <v/>
      </c>
      <c r="D2430" s="292" t="str">
        <f t="shared" si="582"/>
        <v/>
      </c>
      <c r="E2430" s="292" t="str">
        <f t="shared" si="583"/>
        <v/>
      </c>
      <c r="F2430" s="316"/>
      <c r="G2430" s="316"/>
      <c r="H2430" s="317"/>
      <c r="I2430" s="316" t="s">
        <v>445</v>
      </c>
      <c r="J2430" s="318"/>
      <c r="K2430" s="319"/>
      <c r="L2430" s="292" t="s">
        <v>446</v>
      </c>
      <c r="M2430" s="324"/>
      <c r="N2430" s="294" t="str">
        <f t="shared" si="584"/>
        <v/>
      </c>
      <c r="O2430" s="319"/>
      <c r="P2430" s="296" t="str">
        <f t="shared" si="585"/>
        <v/>
      </c>
      <c r="Q2430" s="552"/>
      <c r="R2430" s="551"/>
      <c r="S2430" s="291"/>
      <c r="T2430" t="str">
        <f t="shared" si="586"/>
        <v>-</v>
      </c>
      <c r="U2430" s="560">
        <f t="shared" si="587"/>
        <v>0</v>
      </c>
      <c r="V2430" s="560">
        <f t="shared" si="588"/>
        <v>0</v>
      </c>
      <c r="W2430" s="560">
        <f t="shared" si="589"/>
        <v>0</v>
      </c>
    </row>
    <row r="2431" spans="1:23" ht="21" customHeight="1">
      <c r="A2431" s="316" t="str">
        <f t="shared" si="580"/>
        <v/>
      </c>
      <c r="B2431" s="316" t="str">
        <f t="shared" si="581"/>
        <v/>
      </c>
      <c r="C2431" s="316" t="str">
        <f>IF(AND(F2431&lt;&gt;"",G2431&lt;&gt;""),COUNT($C$32:C2430)+1,"")</f>
        <v/>
      </c>
      <c r="D2431" s="292" t="str">
        <f t="shared" si="582"/>
        <v/>
      </c>
      <c r="E2431" s="292" t="str">
        <f t="shared" si="583"/>
        <v/>
      </c>
      <c r="F2431" s="316"/>
      <c r="G2431" s="316"/>
      <c r="H2431" s="317"/>
      <c r="I2431" s="316" t="s">
        <v>445</v>
      </c>
      <c r="J2431" s="318"/>
      <c r="K2431" s="319"/>
      <c r="L2431" s="292" t="s">
        <v>446</v>
      </c>
      <c r="M2431" s="324"/>
      <c r="N2431" s="294" t="str">
        <f t="shared" si="584"/>
        <v/>
      </c>
      <c r="O2431" s="319"/>
      <c r="P2431" s="296" t="str">
        <f t="shared" si="585"/>
        <v/>
      </c>
      <c r="Q2431" s="552"/>
      <c r="R2431" s="551"/>
      <c r="S2431" s="291"/>
      <c r="T2431" t="str">
        <f t="shared" si="586"/>
        <v>-</v>
      </c>
      <c r="U2431" s="560">
        <f t="shared" si="587"/>
        <v>0</v>
      </c>
      <c r="V2431" s="560">
        <f t="shared" si="588"/>
        <v>0</v>
      </c>
      <c r="W2431" s="560">
        <f t="shared" si="589"/>
        <v>0</v>
      </c>
    </row>
    <row r="2432" spans="1:23" ht="21" customHeight="1">
      <c r="A2432" s="316" t="str">
        <f t="shared" si="580"/>
        <v/>
      </c>
      <c r="B2432" s="316" t="str">
        <f t="shared" si="581"/>
        <v/>
      </c>
      <c r="C2432" s="316" t="str">
        <f>IF(AND(F2432&lt;&gt;"",G2432&lt;&gt;""),COUNT($C$32:C2431)+1,"")</f>
        <v/>
      </c>
      <c r="D2432" s="292" t="str">
        <f t="shared" si="582"/>
        <v/>
      </c>
      <c r="E2432" s="292" t="str">
        <f t="shared" si="583"/>
        <v/>
      </c>
      <c r="F2432" s="316"/>
      <c r="G2432" s="316"/>
      <c r="H2432" s="317"/>
      <c r="I2432" s="316" t="s">
        <v>445</v>
      </c>
      <c r="J2432" s="318"/>
      <c r="K2432" s="319"/>
      <c r="L2432" s="292" t="s">
        <v>446</v>
      </c>
      <c r="M2432" s="324"/>
      <c r="N2432" s="294" t="str">
        <f t="shared" si="584"/>
        <v/>
      </c>
      <c r="O2432" s="319"/>
      <c r="P2432" s="296" t="str">
        <f t="shared" si="585"/>
        <v/>
      </c>
      <c r="Q2432" s="552"/>
      <c r="R2432" s="551"/>
      <c r="S2432" s="291"/>
      <c r="T2432" t="str">
        <f t="shared" si="586"/>
        <v>-</v>
      </c>
      <c r="U2432" s="560">
        <f t="shared" si="587"/>
        <v>0</v>
      </c>
      <c r="V2432" s="560">
        <f t="shared" si="588"/>
        <v>0</v>
      </c>
      <c r="W2432" s="560">
        <f t="shared" si="589"/>
        <v>0</v>
      </c>
    </row>
    <row r="2433" spans="1:23" ht="21" customHeight="1">
      <c r="A2433" s="316" t="str">
        <f t="shared" si="580"/>
        <v/>
      </c>
      <c r="B2433" s="316" t="str">
        <f t="shared" si="581"/>
        <v/>
      </c>
      <c r="C2433" s="316" t="str">
        <f>IF(AND(F2433&lt;&gt;"",G2433&lt;&gt;""),COUNT($C$32:C2432)+1,"")</f>
        <v/>
      </c>
      <c r="D2433" s="292" t="str">
        <f t="shared" si="582"/>
        <v/>
      </c>
      <c r="E2433" s="292" t="str">
        <f t="shared" si="583"/>
        <v/>
      </c>
      <c r="F2433" s="316"/>
      <c r="G2433" s="316"/>
      <c r="H2433" s="317"/>
      <c r="I2433" s="316" t="s">
        <v>445</v>
      </c>
      <c r="J2433" s="318"/>
      <c r="K2433" s="319"/>
      <c r="L2433" s="292" t="s">
        <v>446</v>
      </c>
      <c r="M2433" s="324"/>
      <c r="N2433" s="294" t="str">
        <f t="shared" si="584"/>
        <v/>
      </c>
      <c r="O2433" s="319"/>
      <c r="P2433" s="296" t="str">
        <f t="shared" si="585"/>
        <v/>
      </c>
      <c r="Q2433" s="552"/>
      <c r="R2433" s="551"/>
      <c r="S2433" s="291"/>
      <c r="T2433" t="str">
        <f t="shared" si="586"/>
        <v>-</v>
      </c>
      <c r="U2433" s="560">
        <f t="shared" si="587"/>
        <v>0</v>
      </c>
      <c r="V2433" s="560">
        <f t="shared" si="588"/>
        <v>0</v>
      </c>
      <c r="W2433" s="560">
        <f t="shared" si="589"/>
        <v>0</v>
      </c>
    </row>
    <row r="2434" spans="1:23" ht="21" customHeight="1">
      <c r="A2434" s="316" t="str">
        <f t="shared" si="580"/>
        <v/>
      </c>
      <c r="B2434" s="316" t="str">
        <f t="shared" si="581"/>
        <v/>
      </c>
      <c r="C2434" s="316" t="str">
        <f>IF(AND(F2434&lt;&gt;"",G2434&lt;&gt;""),COUNT($C$32:C2433)+1,"")</f>
        <v/>
      </c>
      <c r="D2434" s="292" t="str">
        <f t="shared" si="582"/>
        <v/>
      </c>
      <c r="E2434" s="292" t="str">
        <f t="shared" si="583"/>
        <v/>
      </c>
      <c r="F2434" s="316"/>
      <c r="G2434" s="316"/>
      <c r="H2434" s="317"/>
      <c r="I2434" s="316" t="s">
        <v>445</v>
      </c>
      <c r="J2434" s="318"/>
      <c r="K2434" s="319"/>
      <c r="L2434" s="292" t="s">
        <v>446</v>
      </c>
      <c r="M2434" s="324"/>
      <c r="N2434" s="294" t="str">
        <f t="shared" si="584"/>
        <v/>
      </c>
      <c r="O2434" s="319"/>
      <c r="P2434" s="296" t="str">
        <f t="shared" si="585"/>
        <v/>
      </c>
      <c r="Q2434" s="552"/>
      <c r="R2434" s="551"/>
      <c r="S2434" s="291"/>
      <c r="T2434" t="str">
        <f t="shared" si="586"/>
        <v>-</v>
      </c>
      <c r="U2434" s="560">
        <f t="shared" si="587"/>
        <v>0</v>
      </c>
      <c r="V2434" s="560">
        <f t="shared" si="588"/>
        <v>0</v>
      </c>
      <c r="W2434" s="560">
        <f t="shared" si="589"/>
        <v>0</v>
      </c>
    </row>
    <row r="2435" spans="1:23" ht="21" customHeight="1">
      <c r="A2435" s="316" t="str">
        <f t="shared" si="580"/>
        <v/>
      </c>
      <c r="B2435" s="316" t="str">
        <f t="shared" si="581"/>
        <v/>
      </c>
      <c r="C2435" s="316" t="str">
        <f>IF(AND(F2435&lt;&gt;"",G2435&lt;&gt;""),COUNT($C$32:C2434)+1,"")</f>
        <v/>
      </c>
      <c r="D2435" s="292" t="str">
        <f t="shared" si="582"/>
        <v/>
      </c>
      <c r="E2435" s="292" t="str">
        <f t="shared" si="583"/>
        <v/>
      </c>
      <c r="F2435" s="316"/>
      <c r="G2435" s="316"/>
      <c r="H2435" s="317"/>
      <c r="I2435" s="316" t="s">
        <v>445</v>
      </c>
      <c r="J2435" s="318"/>
      <c r="K2435" s="319"/>
      <c r="L2435" s="292" t="s">
        <v>446</v>
      </c>
      <c r="M2435" s="324"/>
      <c r="N2435" s="294" t="str">
        <f t="shared" si="584"/>
        <v/>
      </c>
      <c r="O2435" s="319"/>
      <c r="P2435" s="296" t="str">
        <f t="shared" si="585"/>
        <v/>
      </c>
      <c r="Q2435" s="552"/>
      <c r="R2435" s="551"/>
      <c r="S2435" s="291"/>
      <c r="T2435" t="str">
        <f t="shared" si="586"/>
        <v>-</v>
      </c>
      <c r="U2435" s="560">
        <f t="shared" si="587"/>
        <v>0</v>
      </c>
      <c r="V2435" s="560">
        <f t="shared" si="588"/>
        <v>0</v>
      </c>
      <c r="W2435" s="560">
        <f t="shared" si="589"/>
        <v>0</v>
      </c>
    </row>
    <row r="2436" spans="1:23" ht="21" customHeight="1">
      <c r="A2436" s="316" t="str">
        <f t="shared" si="580"/>
        <v/>
      </c>
      <c r="B2436" s="316" t="str">
        <f t="shared" si="581"/>
        <v/>
      </c>
      <c r="C2436" s="316" t="str">
        <f>IF(AND(F2436&lt;&gt;"",G2436&lt;&gt;""),COUNT($C$32:C2435)+1,"")</f>
        <v/>
      </c>
      <c r="D2436" s="292" t="str">
        <f t="shared" si="582"/>
        <v/>
      </c>
      <c r="E2436" s="292" t="str">
        <f t="shared" si="583"/>
        <v/>
      </c>
      <c r="F2436" s="316"/>
      <c r="G2436" s="316"/>
      <c r="H2436" s="317"/>
      <c r="I2436" s="316" t="s">
        <v>445</v>
      </c>
      <c r="J2436" s="318"/>
      <c r="K2436" s="319"/>
      <c r="L2436" s="292" t="s">
        <v>446</v>
      </c>
      <c r="M2436" s="324"/>
      <c r="N2436" s="294" t="str">
        <f t="shared" si="584"/>
        <v/>
      </c>
      <c r="O2436" s="319"/>
      <c r="P2436" s="296" t="str">
        <f t="shared" si="585"/>
        <v/>
      </c>
      <c r="Q2436" s="552"/>
      <c r="R2436" s="551"/>
      <c r="S2436" s="291"/>
      <c r="T2436" t="str">
        <f t="shared" si="586"/>
        <v>-</v>
      </c>
      <c r="U2436" s="560">
        <f t="shared" si="587"/>
        <v>0</v>
      </c>
      <c r="V2436" s="560">
        <f t="shared" si="588"/>
        <v>0</v>
      </c>
      <c r="W2436" s="560">
        <f t="shared" si="589"/>
        <v>0</v>
      </c>
    </row>
    <row r="2437" spans="1:23" ht="21" customHeight="1">
      <c r="A2437" s="316" t="str">
        <f t="shared" si="580"/>
        <v/>
      </c>
      <c r="B2437" s="316" t="str">
        <f t="shared" si="581"/>
        <v/>
      </c>
      <c r="C2437" s="316" t="str">
        <f>IF(AND(F2437&lt;&gt;"",G2437&lt;&gt;""),COUNT($C$32:C2436)+1,"")</f>
        <v/>
      </c>
      <c r="D2437" s="292" t="str">
        <f t="shared" si="582"/>
        <v/>
      </c>
      <c r="E2437" s="292" t="str">
        <f t="shared" si="583"/>
        <v/>
      </c>
      <c r="F2437" s="316"/>
      <c r="G2437" s="316"/>
      <c r="H2437" s="317"/>
      <c r="I2437" s="316" t="s">
        <v>445</v>
      </c>
      <c r="J2437" s="318"/>
      <c r="K2437" s="319"/>
      <c r="L2437" s="292" t="s">
        <v>446</v>
      </c>
      <c r="M2437" s="324"/>
      <c r="N2437" s="294" t="str">
        <f t="shared" si="584"/>
        <v/>
      </c>
      <c r="O2437" s="319"/>
      <c r="P2437" s="296" t="str">
        <f t="shared" si="585"/>
        <v/>
      </c>
      <c r="Q2437" s="552"/>
      <c r="R2437" s="551"/>
      <c r="S2437" s="291"/>
      <c r="T2437" t="str">
        <f t="shared" si="586"/>
        <v>-</v>
      </c>
      <c r="U2437" s="560">
        <f t="shared" si="587"/>
        <v>0</v>
      </c>
      <c r="V2437" s="560">
        <f t="shared" si="588"/>
        <v>0</v>
      </c>
      <c r="W2437" s="560">
        <f t="shared" si="589"/>
        <v>0</v>
      </c>
    </row>
    <row r="2438" spans="1:23" ht="21" customHeight="1">
      <c r="A2438" s="316" t="str">
        <f t="shared" si="580"/>
        <v/>
      </c>
      <c r="B2438" s="316" t="str">
        <f t="shared" si="581"/>
        <v/>
      </c>
      <c r="C2438" s="316" t="str">
        <f>IF(AND(F2438&lt;&gt;"",G2438&lt;&gt;""),COUNT($C$32:C2437)+1,"")</f>
        <v/>
      </c>
      <c r="D2438" s="292" t="str">
        <f t="shared" si="582"/>
        <v/>
      </c>
      <c r="E2438" s="292" t="str">
        <f t="shared" si="583"/>
        <v/>
      </c>
      <c r="F2438" s="316"/>
      <c r="G2438" s="316"/>
      <c r="H2438" s="317"/>
      <c r="I2438" s="316" t="s">
        <v>445</v>
      </c>
      <c r="J2438" s="318"/>
      <c r="K2438" s="319"/>
      <c r="L2438" s="292" t="s">
        <v>446</v>
      </c>
      <c r="M2438" s="324"/>
      <c r="N2438" s="294" t="str">
        <f t="shared" si="584"/>
        <v/>
      </c>
      <c r="O2438" s="319"/>
      <c r="P2438" s="296" t="str">
        <f t="shared" si="585"/>
        <v/>
      </c>
      <c r="Q2438" s="552"/>
      <c r="R2438" s="551"/>
      <c r="S2438" s="291"/>
      <c r="T2438" t="str">
        <f t="shared" si="586"/>
        <v>-</v>
      </c>
      <c r="U2438" s="560">
        <f t="shared" si="587"/>
        <v>0</v>
      </c>
      <c r="V2438" s="560">
        <f t="shared" si="588"/>
        <v>0</v>
      </c>
      <c r="W2438" s="560">
        <f t="shared" si="589"/>
        <v>0</v>
      </c>
    </row>
    <row r="2439" spans="1:23" ht="21" customHeight="1">
      <c r="A2439" s="316" t="str">
        <f t="shared" si="580"/>
        <v/>
      </c>
      <c r="B2439" s="316" t="str">
        <f t="shared" si="581"/>
        <v/>
      </c>
      <c r="C2439" s="316" t="str">
        <f>IF(AND(F2439&lt;&gt;"",G2439&lt;&gt;""),COUNT($C$32:C2438)+1,"")</f>
        <v/>
      </c>
      <c r="D2439" s="292" t="str">
        <f t="shared" si="582"/>
        <v/>
      </c>
      <c r="E2439" s="292" t="str">
        <f t="shared" si="583"/>
        <v/>
      </c>
      <c r="F2439" s="316"/>
      <c r="G2439" s="316"/>
      <c r="H2439" s="317"/>
      <c r="I2439" s="316" t="s">
        <v>445</v>
      </c>
      <c r="J2439" s="318"/>
      <c r="K2439" s="319"/>
      <c r="L2439" s="292" t="s">
        <v>446</v>
      </c>
      <c r="M2439" s="324"/>
      <c r="N2439" s="294" t="str">
        <f t="shared" si="584"/>
        <v/>
      </c>
      <c r="O2439" s="319"/>
      <c r="P2439" s="296" t="str">
        <f t="shared" si="585"/>
        <v/>
      </c>
      <c r="Q2439" s="552"/>
      <c r="R2439" s="551"/>
      <c r="S2439" s="291"/>
      <c r="T2439" t="str">
        <f t="shared" si="586"/>
        <v>-</v>
      </c>
      <c r="U2439" s="560">
        <f t="shared" si="587"/>
        <v>0</v>
      </c>
      <c r="V2439" s="560">
        <f t="shared" si="588"/>
        <v>0</v>
      </c>
      <c r="W2439" s="560">
        <f t="shared" si="589"/>
        <v>0</v>
      </c>
    </row>
    <row r="2440" spans="1:23" ht="21" customHeight="1">
      <c r="A2440" s="316" t="str">
        <f t="shared" si="580"/>
        <v/>
      </c>
      <c r="B2440" s="316" t="str">
        <f t="shared" si="581"/>
        <v/>
      </c>
      <c r="C2440" s="316" t="str">
        <f>IF(AND(F2440&lt;&gt;"",G2440&lt;&gt;""),COUNT($C$32:C2439)+1,"")</f>
        <v/>
      </c>
      <c r="D2440" s="292" t="str">
        <f t="shared" si="582"/>
        <v/>
      </c>
      <c r="E2440" s="292" t="str">
        <f t="shared" si="583"/>
        <v/>
      </c>
      <c r="F2440" s="316"/>
      <c r="G2440" s="316"/>
      <c r="H2440" s="317"/>
      <c r="I2440" s="316" t="s">
        <v>445</v>
      </c>
      <c r="J2440" s="318"/>
      <c r="K2440" s="319"/>
      <c r="L2440" s="292" t="s">
        <v>446</v>
      </c>
      <c r="M2440" s="324"/>
      <c r="N2440" s="294" t="str">
        <f t="shared" si="584"/>
        <v/>
      </c>
      <c r="O2440" s="319"/>
      <c r="P2440" s="296" t="str">
        <f t="shared" si="585"/>
        <v/>
      </c>
      <c r="Q2440" s="552"/>
      <c r="R2440" s="551"/>
      <c r="S2440" s="291"/>
      <c r="T2440" t="str">
        <f t="shared" si="586"/>
        <v>-</v>
      </c>
      <c r="U2440" s="560">
        <f t="shared" si="587"/>
        <v>0</v>
      </c>
      <c r="V2440" s="560">
        <f t="shared" si="588"/>
        <v>0</v>
      </c>
      <c r="W2440" s="560">
        <f t="shared" si="589"/>
        <v>0</v>
      </c>
    </row>
    <row r="2441" spans="1:23" ht="21" customHeight="1">
      <c r="A2441" s="316" t="str">
        <f t="shared" si="580"/>
        <v/>
      </c>
      <c r="B2441" s="316" t="str">
        <f t="shared" si="581"/>
        <v/>
      </c>
      <c r="C2441" s="316" t="str">
        <f>IF(AND(F2441&lt;&gt;"",G2441&lt;&gt;""),COUNT($C$32:C2440)+1,"")</f>
        <v/>
      </c>
      <c r="D2441" s="292" t="str">
        <f t="shared" si="582"/>
        <v/>
      </c>
      <c r="E2441" s="292" t="str">
        <f t="shared" si="583"/>
        <v/>
      </c>
      <c r="F2441" s="316"/>
      <c r="G2441" s="316"/>
      <c r="H2441" s="317"/>
      <c r="I2441" s="316" t="s">
        <v>445</v>
      </c>
      <c r="J2441" s="318"/>
      <c r="K2441" s="319"/>
      <c r="L2441" s="292" t="s">
        <v>446</v>
      </c>
      <c r="M2441" s="324"/>
      <c r="N2441" s="294" t="str">
        <f t="shared" si="584"/>
        <v/>
      </c>
      <c r="O2441" s="319"/>
      <c r="P2441" s="296" t="str">
        <f t="shared" si="585"/>
        <v/>
      </c>
      <c r="Q2441" s="552"/>
      <c r="R2441" s="551"/>
      <c r="S2441" s="291"/>
      <c r="T2441" t="str">
        <f t="shared" si="586"/>
        <v>-</v>
      </c>
      <c r="U2441" s="560">
        <f t="shared" si="587"/>
        <v>0</v>
      </c>
      <c r="V2441" s="560">
        <f t="shared" si="588"/>
        <v>0</v>
      </c>
      <c r="W2441" s="560">
        <f t="shared" si="589"/>
        <v>0</v>
      </c>
    </row>
    <row r="2442" spans="1:23" ht="21" customHeight="1">
      <c r="A2442" s="316" t="str">
        <f t="shared" si="580"/>
        <v/>
      </c>
      <c r="B2442" s="316" t="str">
        <f t="shared" si="581"/>
        <v/>
      </c>
      <c r="C2442" s="316" t="str">
        <f>IF(AND(F2442&lt;&gt;"",G2442&lt;&gt;""),COUNT($C$32:C2441)+1,"")</f>
        <v/>
      </c>
      <c r="D2442" s="292" t="str">
        <f t="shared" si="582"/>
        <v/>
      </c>
      <c r="E2442" s="292" t="str">
        <f t="shared" si="583"/>
        <v/>
      </c>
      <c r="F2442" s="316"/>
      <c r="G2442" s="316"/>
      <c r="H2442" s="317"/>
      <c r="I2442" s="316" t="s">
        <v>445</v>
      </c>
      <c r="J2442" s="318"/>
      <c r="K2442" s="319"/>
      <c r="L2442" s="292" t="s">
        <v>446</v>
      </c>
      <c r="M2442" s="324"/>
      <c r="N2442" s="294" t="str">
        <f t="shared" si="584"/>
        <v/>
      </c>
      <c r="O2442" s="319"/>
      <c r="P2442" s="296" t="str">
        <f t="shared" si="585"/>
        <v/>
      </c>
      <c r="Q2442" s="552"/>
      <c r="R2442" s="551"/>
      <c r="S2442" s="291"/>
      <c r="T2442" t="str">
        <f t="shared" si="586"/>
        <v>-</v>
      </c>
      <c r="U2442" s="560">
        <f t="shared" si="587"/>
        <v>0</v>
      </c>
      <c r="V2442" s="560">
        <f t="shared" si="588"/>
        <v>0</v>
      </c>
      <c r="W2442" s="560">
        <f t="shared" si="589"/>
        <v>0</v>
      </c>
    </row>
    <row r="2443" spans="1:23" ht="21" customHeight="1">
      <c r="A2443" s="316" t="str">
        <f t="shared" si="580"/>
        <v/>
      </c>
      <c r="B2443" s="316" t="str">
        <f t="shared" si="581"/>
        <v/>
      </c>
      <c r="C2443" s="316" t="str">
        <f>IF(AND(F2443&lt;&gt;"",G2443&lt;&gt;""),COUNT($C$32:C2442)+1,"")</f>
        <v/>
      </c>
      <c r="D2443" s="292" t="str">
        <f t="shared" si="582"/>
        <v/>
      </c>
      <c r="E2443" s="292" t="str">
        <f t="shared" si="583"/>
        <v/>
      </c>
      <c r="F2443" s="316"/>
      <c r="G2443" s="316"/>
      <c r="H2443" s="317"/>
      <c r="I2443" s="316" t="s">
        <v>445</v>
      </c>
      <c r="J2443" s="318"/>
      <c r="K2443" s="319"/>
      <c r="L2443" s="292" t="s">
        <v>446</v>
      </c>
      <c r="M2443" s="324"/>
      <c r="N2443" s="294" t="str">
        <f t="shared" si="584"/>
        <v/>
      </c>
      <c r="O2443" s="319"/>
      <c r="P2443" s="296" t="str">
        <f t="shared" si="585"/>
        <v/>
      </c>
      <c r="Q2443" s="552"/>
      <c r="R2443" s="551"/>
      <c r="S2443" s="291"/>
      <c r="T2443" t="str">
        <f t="shared" si="586"/>
        <v>-</v>
      </c>
      <c r="U2443" s="560">
        <f t="shared" si="587"/>
        <v>0</v>
      </c>
      <c r="V2443" s="560">
        <f t="shared" si="588"/>
        <v>0</v>
      </c>
      <c r="W2443" s="560">
        <f t="shared" si="589"/>
        <v>0</v>
      </c>
    </row>
    <row r="2444" spans="1:23" ht="21" customHeight="1">
      <c r="A2444" s="316" t="str">
        <f t="shared" si="580"/>
        <v/>
      </c>
      <c r="B2444" s="316" t="str">
        <f t="shared" si="581"/>
        <v/>
      </c>
      <c r="C2444" s="316" t="str">
        <f>IF(AND(F2444&lt;&gt;"",G2444&lt;&gt;""),COUNT($C$32:C2443)+1,"")</f>
        <v/>
      </c>
      <c r="D2444" s="292" t="str">
        <f t="shared" si="582"/>
        <v/>
      </c>
      <c r="E2444" s="292" t="str">
        <f t="shared" si="583"/>
        <v/>
      </c>
      <c r="F2444" s="316"/>
      <c r="G2444" s="316"/>
      <c r="H2444" s="317"/>
      <c r="I2444" s="316" t="s">
        <v>445</v>
      </c>
      <c r="J2444" s="318"/>
      <c r="K2444" s="319"/>
      <c r="L2444" s="292" t="s">
        <v>446</v>
      </c>
      <c r="M2444" s="324"/>
      <c r="N2444" s="294" t="str">
        <f t="shared" si="584"/>
        <v/>
      </c>
      <c r="O2444" s="319"/>
      <c r="P2444" s="296" t="str">
        <f t="shared" si="585"/>
        <v/>
      </c>
      <c r="Q2444" s="552"/>
      <c r="R2444" s="551"/>
      <c r="S2444" s="291"/>
      <c r="T2444" t="str">
        <f t="shared" si="586"/>
        <v>-</v>
      </c>
      <c r="U2444" s="560">
        <f t="shared" si="587"/>
        <v>0</v>
      </c>
      <c r="V2444" s="560">
        <f t="shared" si="588"/>
        <v>0</v>
      </c>
      <c r="W2444" s="560">
        <f t="shared" si="589"/>
        <v>0</v>
      </c>
    </row>
    <row r="2445" spans="1:23" ht="21" customHeight="1">
      <c r="A2445" s="316" t="str">
        <f t="shared" si="580"/>
        <v/>
      </c>
      <c r="B2445" s="316" t="str">
        <f t="shared" si="581"/>
        <v/>
      </c>
      <c r="C2445" s="316" t="str">
        <f>IF(AND(F2445&lt;&gt;"",G2445&lt;&gt;""),COUNT($C$32:C2444)+1,"")</f>
        <v/>
      </c>
      <c r="D2445" s="292" t="str">
        <f t="shared" si="582"/>
        <v/>
      </c>
      <c r="E2445" s="292" t="str">
        <f t="shared" si="583"/>
        <v/>
      </c>
      <c r="F2445" s="316"/>
      <c r="G2445" s="316"/>
      <c r="H2445" s="317"/>
      <c r="I2445" s="316" t="s">
        <v>445</v>
      </c>
      <c r="J2445" s="318"/>
      <c r="K2445" s="319"/>
      <c r="L2445" s="292" t="s">
        <v>446</v>
      </c>
      <c r="M2445" s="324"/>
      <c r="N2445" s="294" t="str">
        <f t="shared" si="584"/>
        <v/>
      </c>
      <c r="O2445" s="319"/>
      <c r="P2445" s="296" t="str">
        <f t="shared" si="585"/>
        <v/>
      </c>
      <c r="Q2445" s="552"/>
      <c r="R2445" s="551"/>
      <c r="S2445" s="291"/>
      <c r="T2445" t="str">
        <f t="shared" si="586"/>
        <v>-</v>
      </c>
      <c r="U2445" s="560">
        <f t="shared" si="587"/>
        <v>0</v>
      </c>
      <c r="V2445" s="560">
        <f t="shared" si="588"/>
        <v>0</v>
      </c>
      <c r="W2445" s="560">
        <f t="shared" si="589"/>
        <v>0</v>
      </c>
    </row>
    <row r="2446" spans="1:23" ht="21" customHeight="1">
      <c r="A2446" s="316" t="str">
        <f t="shared" si="580"/>
        <v/>
      </c>
      <c r="B2446" s="316" t="str">
        <f t="shared" si="581"/>
        <v/>
      </c>
      <c r="C2446" s="316" t="str">
        <f>IF(AND(F2446&lt;&gt;"",G2446&lt;&gt;""),COUNT($C$32:C2445)+1,"")</f>
        <v/>
      </c>
      <c r="D2446" s="292" t="str">
        <f t="shared" si="582"/>
        <v/>
      </c>
      <c r="E2446" s="292" t="str">
        <f t="shared" si="583"/>
        <v/>
      </c>
      <c r="F2446" s="316"/>
      <c r="G2446" s="316"/>
      <c r="H2446" s="317"/>
      <c r="I2446" s="316" t="s">
        <v>445</v>
      </c>
      <c r="J2446" s="318"/>
      <c r="K2446" s="319"/>
      <c r="L2446" s="292" t="s">
        <v>446</v>
      </c>
      <c r="M2446" s="324"/>
      <c r="N2446" s="294" t="str">
        <f t="shared" si="584"/>
        <v/>
      </c>
      <c r="O2446" s="319"/>
      <c r="P2446" s="296" t="str">
        <f t="shared" si="585"/>
        <v/>
      </c>
      <c r="Q2446" s="552"/>
      <c r="R2446" s="551"/>
      <c r="S2446" s="291"/>
      <c r="T2446" t="str">
        <f t="shared" si="586"/>
        <v>-</v>
      </c>
      <c r="U2446" s="560">
        <f t="shared" si="587"/>
        <v>0</v>
      </c>
      <c r="V2446" s="560">
        <f t="shared" si="588"/>
        <v>0</v>
      </c>
      <c r="W2446" s="560">
        <f t="shared" si="589"/>
        <v>0</v>
      </c>
    </row>
    <row r="2447" spans="1:23" ht="21" customHeight="1">
      <c r="A2447" s="316" t="str">
        <f t="shared" si="580"/>
        <v/>
      </c>
      <c r="B2447" s="316" t="str">
        <f t="shared" si="581"/>
        <v/>
      </c>
      <c r="C2447" s="316" t="str">
        <f>IF(AND(F2447&lt;&gt;"",G2447&lt;&gt;""),COUNT($C$32:C2446)+1,"")</f>
        <v/>
      </c>
      <c r="D2447" s="292" t="str">
        <f t="shared" si="582"/>
        <v/>
      </c>
      <c r="E2447" s="292" t="str">
        <f t="shared" si="583"/>
        <v/>
      </c>
      <c r="F2447" s="316"/>
      <c r="G2447" s="316"/>
      <c r="H2447" s="317"/>
      <c r="I2447" s="316" t="s">
        <v>445</v>
      </c>
      <c r="J2447" s="318"/>
      <c r="K2447" s="319"/>
      <c r="L2447" s="292" t="s">
        <v>446</v>
      </c>
      <c r="M2447" s="324"/>
      <c r="N2447" s="294" t="str">
        <f t="shared" si="584"/>
        <v/>
      </c>
      <c r="O2447" s="319"/>
      <c r="P2447" s="296" t="str">
        <f t="shared" si="585"/>
        <v/>
      </c>
      <c r="Q2447" s="552"/>
      <c r="R2447" s="551"/>
      <c r="S2447" s="291"/>
      <c r="T2447" t="str">
        <f t="shared" si="586"/>
        <v>-</v>
      </c>
      <c r="U2447" s="560">
        <f t="shared" si="587"/>
        <v>0</v>
      </c>
      <c r="V2447" s="560">
        <f t="shared" si="588"/>
        <v>0</v>
      </c>
      <c r="W2447" s="560">
        <f t="shared" si="589"/>
        <v>0</v>
      </c>
    </row>
    <row r="2448" spans="1:23" ht="21" customHeight="1">
      <c r="A2448" s="316" t="str">
        <f t="shared" si="580"/>
        <v/>
      </c>
      <c r="B2448" s="316" t="str">
        <f t="shared" si="581"/>
        <v/>
      </c>
      <c r="C2448" s="316" t="str">
        <f>IF(AND(F2448&lt;&gt;"",G2448&lt;&gt;""),COUNT($C$32:C2447)+1,"")</f>
        <v/>
      </c>
      <c r="D2448" s="292" t="str">
        <f t="shared" si="582"/>
        <v/>
      </c>
      <c r="E2448" s="292" t="str">
        <f t="shared" si="583"/>
        <v/>
      </c>
      <c r="F2448" s="316"/>
      <c r="G2448" s="316"/>
      <c r="H2448" s="317"/>
      <c r="I2448" s="316" t="s">
        <v>445</v>
      </c>
      <c r="J2448" s="318"/>
      <c r="K2448" s="319"/>
      <c r="L2448" s="292" t="s">
        <v>446</v>
      </c>
      <c r="M2448" s="324"/>
      <c r="N2448" s="294" t="str">
        <f t="shared" si="584"/>
        <v/>
      </c>
      <c r="O2448" s="319"/>
      <c r="P2448" s="296" t="str">
        <f t="shared" si="585"/>
        <v/>
      </c>
      <c r="Q2448" s="552"/>
      <c r="R2448" s="551"/>
      <c r="S2448" s="291"/>
      <c r="T2448" t="str">
        <f t="shared" si="586"/>
        <v>-</v>
      </c>
      <c r="U2448" s="560">
        <f t="shared" si="587"/>
        <v>0</v>
      </c>
      <c r="V2448" s="560">
        <f t="shared" si="588"/>
        <v>0</v>
      </c>
      <c r="W2448" s="560">
        <f t="shared" si="589"/>
        <v>0</v>
      </c>
    </row>
    <row r="2449" spans="1:23" ht="21" customHeight="1">
      <c r="A2449" s="316" t="str">
        <f t="shared" si="580"/>
        <v/>
      </c>
      <c r="B2449" s="316" t="str">
        <f t="shared" si="581"/>
        <v/>
      </c>
      <c r="C2449" s="316" t="str">
        <f>IF(AND(F2449&lt;&gt;"",G2449&lt;&gt;""),COUNT($C$32:C2448)+1,"")</f>
        <v/>
      </c>
      <c r="D2449" s="292" t="str">
        <f t="shared" si="582"/>
        <v/>
      </c>
      <c r="E2449" s="292" t="str">
        <f t="shared" si="583"/>
        <v/>
      </c>
      <c r="F2449" s="316"/>
      <c r="G2449" s="316"/>
      <c r="H2449" s="317"/>
      <c r="I2449" s="316" t="s">
        <v>445</v>
      </c>
      <c r="J2449" s="318"/>
      <c r="K2449" s="319"/>
      <c r="L2449" s="292" t="s">
        <v>446</v>
      </c>
      <c r="M2449" s="324"/>
      <c r="N2449" s="294" t="str">
        <f t="shared" si="584"/>
        <v/>
      </c>
      <c r="O2449" s="319"/>
      <c r="P2449" s="296" t="str">
        <f t="shared" si="585"/>
        <v/>
      </c>
      <c r="Q2449" s="552"/>
      <c r="R2449" s="551"/>
      <c r="S2449" s="291"/>
      <c r="T2449" t="str">
        <f t="shared" si="586"/>
        <v>-</v>
      </c>
      <c r="U2449" s="560">
        <f t="shared" si="587"/>
        <v>0</v>
      </c>
      <c r="V2449" s="560">
        <f t="shared" si="588"/>
        <v>0</v>
      </c>
      <c r="W2449" s="560">
        <f t="shared" si="589"/>
        <v>0</v>
      </c>
    </row>
    <row r="2450" spans="1:23" ht="21" customHeight="1">
      <c r="A2450" s="316" t="str">
        <f t="shared" si="580"/>
        <v/>
      </c>
      <c r="B2450" s="316" t="str">
        <f t="shared" si="581"/>
        <v/>
      </c>
      <c r="C2450" s="316" t="str">
        <f>IF(AND(F2450&lt;&gt;"",G2450&lt;&gt;""),COUNT($C$32:C2449)+1,"")</f>
        <v/>
      </c>
      <c r="D2450" s="292" t="str">
        <f t="shared" si="582"/>
        <v/>
      </c>
      <c r="E2450" s="292" t="str">
        <f t="shared" si="583"/>
        <v/>
      </c>
      <c r="F2450" s="316"/>
      <c r="G2450" s="316"/>
      <c r="H2450" s="317"/>
      <c r="I2450" s="316" t="s">
        <v>445</v>
      </c>
      <c r="J2450" s="318"/>
      <c r="K2450" s="319"/>
      <c r="L2450" s="292" t="s">
        <v>446</v>
      </c>
      <c r="M2450" s="324"/>
      <c r="N2450" s="294" t="str">
        <f t="shared" si="584"/>
        <v/>
      </c>
      <c r="O2450" s="319"/>
      <c r="P2450" s="296" t="str">
        <f t="shared" si="585"/>
        <v/>
      </c>
      <c r="Q2450" s="552"/>
      <c r="R2450" s="551"/>
      <c r="S2450" s="291"/>
      <c r="T2450" t="str">
        <f t="shared" si="586"/>
        <v>-</v>
      </c>
      <c r="U2450" s="560">
        <f t="shared" si="587"/>
        <v>0</v>
      </c>
      <c r="V2450" s="560">
        <f t="shared" si="588"/>
        <v>0</v>
      </c>
      <c r="W2450" s="560">
        <f t="shared" si="589"/>
        <v>0</v>
      </c>
    </row>
    <row r="2451" spans="1:23" ht="21" customHeight="1">
      <c r="A2451" s="316" t="str">
        <f t="shared" si="580"/>
        <v/>
      </c>
      <c r="B2451" s="316" t="str">
        <f t="shared" si="581"/>
        <v/>
      </c>
      <c r="C2451" s="316" t="str">
        <f>IF(AND(F2451&lt;&gt;"",G2451&lt;&gt;""),COUNT($C$32:C2450)+1,"")</f>
        <v/>
      </c>
      <c r="D2451" s="292" t="str">
        <f t="shared" si="582"/>
        <v/>
      </c>
      <c r="E2451" s="292" t="str">
        <f t="shared" si="583"/>
        <v/>
      </c>
      <c r="F2451" s="316"/>
      <c r="G2451" s="316"/>
      <c r="H2451" s="317"/>
      <c r="I2451" s="316" t="s">
        <v>445</v>
      </c>
      <c r="J2451" s="318"/>
      <c r="K2451" s="319"/>
      <c r="L2451" s="292" t="s">
        <v>446</v>
      </c>
      <c r="M2451" s="324"/>
      <c r="N2451" s="294" t="str">
        <f t="shared" si="584"/>
        <v/>
      </c>
      <c r="O2451" s="319"/>
      <c r="P2451" s="296" t="str">
        <f t="shared" si="585"/>
        <v/>
      </c>
      <c r="Q2451" s="552"/>
      <c r="R2451" s="551"/>
      <c r="S2451" s="291"/>
      <c r="T2451" t="str">
        <f t="shared" si="586"/>
        <v>-</v>
      </c>
      <c r="U2451" s="560">
        <f t="shared" si="587"/>
        <v>0</v>
      </c>
      <c r="V2451" s="560">
        <f t="shared" si="588"/>
        <v>0</v>
      </c>
      <c r="W2451" s="560">
        <f t="shared" si="589"/>
        <v>0</v>
      </c>
    </row>
    <row r="2452" spans="1:23" ht="21" customHeight="1">
      <c r="A2452" s="316" t="str">
        <f t="shared" si="580"/>
        <v/>
      </c>
      <c r="B2452" s="316" t="str">
        <f t="shared" si="581"/>
        <v/>
      </c>
      <c r="C2452" s="316" t="str">
        <f>IF(AND(F2452&lt;&gt;"",G2452&lt;&gt;""),COUNT($C$32:C2451)+1,"")</f>
        <v/>
      </c>
      <c r="D2452" s="292" t="str">
        <f t="shared" si="582"/>
        <v/>
      </c>
      <c r="E2452" s="292" t="str">
        <f t="shared" si="583"/>
        <v/>
      </c>
      <c r="F2452" s="316"/>
      <c r="G2452" s="316"/>
      <c r="H2452" s="317"/>
      <c r="I2452" s="316" t="s">
        <v>445</v>
      </c>
      <c r="J2452" s="318"/>
      <c r="K2452" s="319"/>
      <c r="L2452" s="292" t="s">
        <v>446</v>
      </c>
      <c r="M2452" s="324"/>
      <c r="N2452" s="294" t="str">
        <f t="shared" si="584"/>
        <v/>
      </c>
      <c r="O2452" s="319"/>
      <c r="P2452" s="296" t="str">
        <f t="shared" si="585"/>
        <v/>
      </c>
      <c r="Q2452" s="552"/>
      <c r="R2452" s="551"/>
      <c r="S2452" s="291"/>
      <c r="T2452" t="str">
        <f t="shared" si="586"/>
        <v>-</v>
      </c>
      <c r="U2452" s="560">
        <f t="shared" si="587"/>
        <v>0</v>
      </c>
      <c r="V2452" s="560">
        <f t="shared" si="588"/>
        <v>0</v>
      </c>
      <c r="W2452" s="560">
        <f t="shared" si="589"/>
        <v>0</v>
      </c>
    </row>
    <row r="2453" spans="1:23" ht="21" customHeight="1">
      <c r="A2453" s="316" t="str">
        <f t="shared" si="580"/>
        <v/>
      </c>
      <c r="B2453" s="316" t="str">
        <f t="shared" si="581"/>
        <v/>
      </c>
      <c r="C2453" s="316" t="str">
        <f>IF(AND(F2453&lt;&gt;"",G2453&lt;&gt;""),COUNT($C$32:C2452)+1,"")</f>
        <v/>
      </c>
      <c r="D2453" s="292" t="str">
        <f t="shared" si="582"/>
        <v/>
      </c>
      <c r="E2453" s="292" t="str">
        <f t="shared" si="583"/>
        <v/>
      </c>
      <c r="F2453" s="316"/>
      <c r="G2453" s="316"/>
      <c r="H2453" s="317"/>
      <c r="I2453" s="316" t="s">
        <v>445</v>
      </c>
      <c r="J2453" s="318"/>
      <c r="K2453" s="319"/>
      <c r="L2453" s="292" t="s">
        <v>446</v>
      </c>
      <c r="M2453" s="324"/>
      <c r="N2453" s="294" t="str">
        <f t="shared" si="584"/>
        <v/>
      </c>
      <c r="O2453" s="319"/>
      <c r="P2453" s="296" t="str">
        <f t="shared" si="585"/>
        <v/>
      </c>
      <c r="Q2453" s="552"/>
      <c r="R2453" s="551"/>
      <c r="S2453" s="291"/>
      <c r="T2453" t="str">
        <f t="shared" si="586"/>
        <v>-</v>
      </c>
      <c r="U2453" s="560">
        <f t="shared" si="587"/>
        <v>0</v>
      </c>
      <c r="V2453" s="560">
        <f t="shared" si="588"/>
        <v>0</v>
      </c>
      <c r="W2453" s="560">
        <f t="shared" si="589"/>
        <v>0</v>
      </c>
    </row>
    <row r="2454" spans="1:23" ht="21" customHeight="1">
      <c r="A2454" s="316" t="str">
        <f t="shared" si="580"/>
        <v/>
      </c>
      <c r="B2454" s="316" t="str">
        <f t="shared" si="581"/>
        <v/>
      </c>
      <c r="C2454" s="316" t="str">
        <f>IF(AND(F2454&lt;&gt;"",G2454&lt;&gt;""),COUNT($C$32:C2453)+1,"")</f>
        <v/>
      </c>
      <c r="D2454" s="292" t="str">
        <f t="shared" si="582"/>
        <v/>
      </c>
      <c r="E2454" s="292" t="str">
        <f t="shared" si="583"/>
        <v/>
      </c>
      <c r="F2454" s="316"/>
      <c r="G2454" s="316"/>
      <c r="H2454" s="317"/>
      <c r="I2454" s="316" t="s">
        <v>445</v>
      </c>
      <c r="J2454" s="318"/>
      <c r="K2454" s="319"/>
      <c r="L2454" s="292" t="s">
        <v>446</v>
      </c>
      <c r="M2454" s="324"/>
      <c r="N2454" s="294" t="str">
        <f t="shared" si="584"/>
        <v/>
      </c>
      <c r="O2454" s="319"/>
      <c r="P2454" s="296" t="str">
        <f t="shared" si="585"/>
        <v/>
      </c>
      <c r="Q2454" s="552"/>
      <c r="R2454" s="551"/>
      <c r="S2454" s="291"/>
      <c r="T2454" t="str">
        <f t="shared" si="586"/>
        <v>-</v>
      </c>
      <c r="U2454" s="560">
        <f t="shared" si="587"/>
        <v>0</v>
      </c>
      <c r="V2454" s="560">
        <f t="shared" si="588"/>
        <v>0</v>
      </c>
      <c r="W2454" s="560">
        <f t="shared" si="589"/>
        <v>0</v>
      </c>
    </row>
    <row r="2455" spans="1:23" ht="21" customHeight="1">
      <c r="A2455" s="316" t="str">
        <f t="shared" si="580"/>
        <v/>
      </c>
      <c r="B2455" s="316" t="str">
        <f t="shared" si="581"/>
        <v/>
      </c>
      <c r="C2455" s="316" t="str">
        <f>IF(AND(F2455&lt;&gt;"",G2455&lt;&gt;""),COUNT($C$32:C2454)+1,"")</f>
        <v/>
      </c>
      <c r="D2455" s="292" t="str">
        <f t="shared" si="582"/>
        <v/>
      </c>
      <c r="E2455" s="292" t="str">
        <f t="shared" si="583"/>
        <v/>
      </c>
      <c r="F2455" s="316"/>
      <c r="G2455" s="316"/>
      <c r="H2455" s="317"/>
      <c r="I2455" s="316" t="s">
        <v>445</v>
      </c>
      <c r="J2455" s="318"/>
      <c r="K2455" s="319"/>
      <c r="L2455" s="292" t="s">
        <v>446</v>
      </c>
      <c r="M2455" s="324"/>
      <c r="N2455" s="294" t="str">
        <f t="shared" si="584"/>
        <v/>
      </c>
      <c r="O2455" s="319"/>
      <c r="P2455" s="296" t="str">
        <f t="shared" si="585"/>
        <v/>
      </c>
      <c r="Q2455" s="552"/>
      <c r="R2455" s="551"/>
      <c r="S2455" s="291"/>
      <c r="T2455" t="str">
        <f t="shared" si="586"/>
        <v>-</v>
      </c>
      <c r="U2455" s="560">
        <f t="shared" si="587"/>
        <v>0</v>
      </c>
      <c r="V2455" s="560">
        <f t="shared" si="588"/>
        <v>0</v>
      </c>
      <c r="W2455" s="560">
        <f t="shared" si="589"/>
        <v>0</v>
      </c>
    </row>
    <row r="2456" spans="1:23" ht="21" customHeight="1">
      <c r="A2456" s="316" t="str">
        <f t="shared" si="580"/>
        <v/>
      </c>
      <c r="B2456" s="316" t="str">
        <f t="shared" si="581"/>
        <v/>
      </c>
      <c r="C2456" s="316" t="str">
        <f>IF(AND(F2456&lt;&gt;"",G2456&lt;&gt;""),COUNT($C$32:C2455)+1,"")</f>
        <v/>
      </c>
      <c r="D2456" s="292" t="str">
        <f t="shared" si="582"/>
        <v/>
      </c>
      <c r="E2456" s="292" t="str">
        <f t="shared" si="583"/>
        <v/>
      </c>
      <c r="F2456" s="316"/>
      <c r="G2456" s="316"/>
      <c r="H2456" s="317"/>
      <c r="I2456" s="316" t="s">
        <v>445</v>
      </c>
      <c r="J2456" s="318"/>
      <c r="K2456" s="319"/>
      <c r="L2456" s="292" t="s">
        <v>446</v>
      </c>
      <c r="M2456" s="324"/>
      <c r="N2456" s="294" t="str">
        <f t="shared" si="584"/>
        <v/>
      </c>
      <c r="O2456" s="319"/>
      <c r="P2456" s="296" t="str">
        <f t="shared" si="585"/>
        <v/>
      </c>
      <c r="Q2456" s="552"/>
      <c r="R2456" s="551"/>
      <c r="S2456" s="291"/>
      <c r="T2456" t="str">
        <f t="shared" si="586"/>
        <v>-</v>
      </c>
      <c r="U2456" s="560">
        <f t="shared" si="587"/>
        <v>0</v>
      </c>
      <c r="V2456" s="560">
        <f t="shared" si="588"/>
        <v>0</v>
      </c>
      <c r="W2456" s="560">
        <f t="shared" si="589"/>
        <v>0</v>
      </c>
    </row>
    <row r="2457" spans="1:23" ht="21" customHeight="1">
      <c r="A2457" s="316" t="str">
        <f t="shared" si="580"/>
        <v/>
      </c>
      <c r="B2457" s="316" t="str">
        <f t="shared" si="581"/>
        <v/>
      </c>
      <c r="C2457" s="316" t="str">
        <f>IF(AND(F2457&lt;&gt;"",G2457&lt;&gt;""),COUNT($C$32:C2456)+1,"")</f>
        <v/>
      </c>
      <c r="D2457" s="292" t="str">
        <f t="shared" si="582"/>
        <v/>
      </c>
      <c r="E2457" s="292" t="str">
        <f t="shared" si="583"/>
        <v/>
      </c>
      <c r="F2457" s="316"/>
      <c r="G2457" s="316"/>
      <c r="H2457" s="317"/>
      <c r="I2457" s="316" t="s">
        <v>445</v>
      </c>
      <c r="J2457" s="318"/>
      <c r="K2457" s="319"/>
      <c r="L2457" s="292" t="s">
        <v>446</v>
      </c>
      <c r="M2457" s="324"/>
      <c r="N2457" s="294" t="str">
        <f t="shared" si="584"/>
        <v/>
      </c>
      <c r="O2457" s="319"/>
      <c r="P2457" s="296" t="str">
        <f t="shared" si="585"/>
        <v/>
      </c>
      <c r="Q2457" s="552"/>
      <c r="R2457" s="551"/>
      <c r="S2457" s="291"/>
      <c r="T2457" t="str">
        <f t="shared" si="586"/>
        <v>-</v>
      </c>
      <c r="U2457" s="560">
        <f t="shared" si="587"/>
        <v>0</v>
      </c>
      <c r="V2457" s="560">
        <f t="shared" si="588"/>
        <v>0</v>
      </c>
      <c r="W2457" s="560">
        <f t="shared" si="589"/>
        <v>0</v>
      </c>
    </row>
    <row r="2458" spans="1:23" ht="21" customHeight="1">
      <c r="A2458" s="316" t="str">
        <f t="shared" si="580"/>
        <v/>
      </c>
      <c r="B2458" s="316" t="str">
        <f t="shared" si="581"/>
        <v/>
      </c>
      <c r="C2458" s="316" t="str">
        <f>IF(AND(F2458&lt;&gt;"",G2458&lt;&gt;""),COUNT($C$32:C2457)+1,"")</f>
        <v/>
      </c>
      <c r="D2458" s="292" t="str">
        <f t="shared" si="582"/>
        <v/>
      </c>
      <c r="E2458" s="292" t="str">
        <f t="shared" si="583"/>
        <v/>
      </c>
      <c r="F2458" s="316"/>
      <c r="G2458" s="316"/>
      <c r="H2458" s="317"/>
      <c r="I2458" s="316" t="s">
        <v>445</v>
      </c>
      <c r="J2458" s="318"/>
      <c r="K2458" s="319"/>
      <c r="L2458" s="292" t="s">
        <v>446</v>
      </c>
      <c r="M2458" s="324"/>
      <c r="N2458" s="294" t="str">
        <f t="shared" si="584"/>
        <v/>
      </c>
      <c r="O2458" s="319"/>
      <c r="P2458" s="296" t="str">
        <f t="shared" si="585"/>
        <v/>
      </c>
      <c r="Q2458" s="552"/>
      <c r="R2458" s="551"/>
      <c r="S2458" s="291"/>
      <c r="T2458" t="str">
        <f t="shared" si="586"/>
        <v>-</v>
      </c>
      <c r="U2458" s="560">
        <f t="shared" si="587"/>
        <v>0</v>
      </c>
      <c r="V2458" s="560">
        <f t="shared" si="588"/>
        <v>0</v>
      </c>
      <c r="W2458" s="560">
        <f t="shared" si="589"/>
        <v>0</v>
      </c>
    </row>
    <row r="2459" spans="1:23" ht="21" customHeight="1">
      <c r="A2459" s="316" t="str">
        <f t="shared" si="580"/>
        <v/>
      </c>
      <c r="B2459" s="316" t="str">
        <f t="shared" si="581"/>
        <v/>
      </c>
      <c r="C2459" s="316" t="str">
        <f>IF(AND(F2459&lt;&gt;"",G2459&lt;&gt;""),COUNT($C$32:C2458)+1,"")</f>
        <v/>
      </c>
      <c r="D2459" s="292" t="str">
        <f t="shared" si="582"/>
        <v/>
      </c>
      <c r="E2459" s="292" t="str">
        <f t="shared" si="583"/>
        <v/>
      </c>
      <c r="F2459" s="316"/>
      <c r="G2459" s="316"/>
      <c r="H2459" s="317"/>
      <c r="I2459" s="316" t="s">
        <v>445</v>
      </c>
      <c r="J2459" s="318"/>
      <c r="K2459" s="319"/>
      <c r="L2459" s="292" t="s">
        <v>446</v>
      </c>
      <c r="M2459" s="324"/>
      <c r="N2459" s="294" t="str">
        <f t="shared" si="584"/>
        <v/>
      </c>
      <c r="O2459" s="319"/>
      <c r="P2459" s="296" t="str">
        <f t="shared" si="585"/>
        <v/>
      </c>
      <c r="Q2459" s="552"/>
      <c r="R2459" s="551"/>
      <c r="S2459" s="291"/>
      <c r="T2459" t="str">
        <f t="shared" si="586"/>
        <v>-</v>
      </c>
      <c r="U2459" s="560">
        <f t="shared" si="587"/>
        <v>0</v>
      </c>
      <c r="V2459" s="560">
        <f t="shared" si="588"/>
        <v>0</v>
      </c>
      <c r="W2459" s="560">
        <f t="shared" si="589"/>
        <v>0</v>
      </c>
    </row>
    <row r="2460" spans="1:23" ht="21" customHeight="1">
      <c r="A2460" s="316" t="str">
        <f t="shared" si="580"/>
        <v/>
      </c>
      <c r="B2460" s="316" t="str">
        <f t="shared" si="581"/>
        <v/>
      </c>
      <c r="C2460" s="316" t="str">
        <f>IF(AND(F2460&lt;&gt;"",G2460&lt;&gt;""),COUNT($C$32:C2459)+1,"")</f>
        <v/>
      </c>
      <c r="D2460" s="292" t="str">
        <f t="shared" si="582"/>
        <v/>
      </c>
      <c r="E2460" s="292" t="str">
        <f t="shared" si="583"/>
        <v/>
      </c>
      <c r="F2460" s="316"/>
      <c r="G2460" s="316"/>
      <c r="H2460" s="317"/>
      <c r="I2460" s="316" t="s">
        <v>445</v>
      </c>
      <c r="J2460" s="318"/>
      <c r="K2460" s="319"/>
      <c r="L2460" s="292" t="s">
        <v>446</v>
      </c>
      <c r="M2460" s="324"/>
      <c r="N2460" s="294" t="str">
        <f t="shared" si="584"/>
        <v/>
      </c>
      <c r="O2460" s="319"/>
      <c r="P2460" s="296" t="str">
        <f t="shared" si="585"/>
        <v/>
      </c>
      <c r="Q2460" s="552"/>
      <c r="R2460" s="551"/>
      <c r="S2460" s="291"/>
      <c r="T2460" t="str">
        <f t="shared" si="586"/>
        <v>-</v>
      </c>
      <c r="U2460" s="560">
        <f t="shared" si="587"/>
        <v>0</v>
      </c>
      <c r="V2460" s="560">
        <f t="shared" si="588"/>
        <v>0</v>
      </c>
      <c r="W2460" s="560">
        <f t="shared" si="589"/>
        <v>0</v>
      </c>
    </row>
    <row r="2461" spans="1:23" ht="21" customHeight="1">
      <c r="A2461" s="316" t="str">
        <f t="shared" si="580"/>
        <v/>
      </c>
      <c r="B2461" s="316" t="str">
        <f t="shared" si="581"/>
        <v/>
      </c>
      <c r="C2461" s="316" t="str">
        <f>IF(AND(F2461&lt;&gt;"",G2461&lt;&gt;""),COUNT($C$32:C2460)+1,"")</f>
        <v/>
      </c>
      <c r="D2461" s="292" t="str">
        <f t="shared" si="582"/>
        <v/>
      </c>
      <c r="E2461" s="292" t="str">
        <f t="shared" si="583"/>
        <v/>
      </c>
      <c r="F2461" s="316"/>
      <c r="G2461" s="316"/>
      <c r="H2461" s="317"/>
      <c r="I2461" s="316" t="s">
        <v>445</v>
      </c>
      <c r="J2461" s="318"/>
      <c r="K2461" s="319"/>
      <c r="L2461" s="292" t="s">
        <v>446</v>
      </c>
      <c r="M2461" s="324"/>
      <c r="N2461" s="294" t="str">
        <f t="shared" si="584"/>
        <v/>
      </c>
      <c r="O2461" s="319"/>
      <c r="P2461" s="296" t="str">
        <f t="shared" si="585"/>
        <v/>
      </c>
      <c r="Q2461" s="552"/>
      <c r="R2461" s="551"/>
      <c r="S2461" s="291"/>
      <c r="T2461" t="str">
        <f t="shared" si="586"/>
        <v>-</v>
      </c>
      <c r="U2461" s="560">
        <f t="shared" si="587"/>
        <v>0</v>
      </c>
      <c r="V2461" s="560">
        <f t="shared" si="588"/>
        <v>0</v>
      </c>
      <c r="W2461" s="560">
        <f t="shared" si="589"/>
        <v>0</v>
      </c>
    </row>
    <row r="2462" spans="1:23" ht="21" customHeight="1">
      <c r="A2462" s="316" t="str">
        <f t="shared" si="580"/>
        <v/>
      </c>
      <c r="B2462" s="316" t="str">
        <f t="shared" si="581"/>
        <v/>
      </c>
      <c r="C2462" s="316" t="str">
        <f>IF(AND(F2462&lt;&gt;"",G2462&lt;&gt;""),COUNT($C$32:C2461)+1,"")</f>
        <v/>
      </c>
      <c r="D2462" s="292" t="str">
        <f t="shared" si="582"/>
        <v/>
      </c>
      <c r="E2462" s="292" t="str">
        <f t="shared" si="583"/>
        <v/>
      </c>
      <c r="F2462" s="316"/>
      <c r="G2462" s="316"/>
      <c r="H2462" s="317"/>
      <c r="I2462" s="316" t="s">
        <v>445</v>
      </c>
      <c r="J2462" s="318"/>
      <c r="K2462" s="319"/>
      <c r="L2462" s="292" t="s">
        <v>446</v>
      </c>
      <c r="M2462" s="324"/>
      <c r="N2462" s="294" t="str">
        <f t="shared" si="584"/>
        <v/>
      </c>
      <c r="O2462" s="319"/>
      <c r="P2462" s="296" t="str">
        <f t="shared" si="585"/>
        <v/>
      </c>
      <c r="Q2462" s="552"/>
      <c r="R2462" s="551"/>
      <c r="S2462" s="291"/>
      <c r="T2462" t="str">
        <f t="shared" si="586"/>
        <v>-</v>
      </c>
      <c r="U2462" s="560">
        <f t="shared" si="587"/>
        <v>0</v>
      </c>
      <c r="V2462" s="560">
        <f t="shared" si="588"/>
        <v>0</v>
      </c>
      <c r="W2462" s="560">
        <f t="shared" si="589"/>
        <v>0</v>
      </c>
    </row>
    <row r="2463" spans="1:23" ht="21" customHeight="1">
      <c r="A2463" s="316" t="str">
        <f t="shared" si="580"/>
        <v/>
      </c>
      <c r="B2463" s="316" t="str">
        <f t="shared" si="581"/>
        <v/>
      </c>
      <c r="C2463" s="316" t="str">
        <f>IF(AND(F2463&lt;&gt;"",G2463&lt;&gt;""),COUNT($C$32:C2462)+1,"")</f>
        <v/>
      </c>
      <c r="D2463" s="292" t="str">
        <f t="shared" si="582"/>
        <v/>
      </c>
      <c r="E2463" s="292" t="str">
        <f t="shared" si="583"/>
        <v/>
      </c>
      <c r="F2463" s="316"/>
      <c r="G2463" s="316"/>
      <c r="H2463" s="317"/>
      <c r="I2463" s="316" t="s">
        <v>445</v>
      </c>
      <c r="J2463" s="318"/>
      <c r="K2463" s="319"/>
      <c r="L2463" s="292" t="s">
        <v>446</v>
      </c>
      <c r="M2463" s="324"/>
      <c r="N2463" s="294" t="str">
        <f t="shared" si="584"/>
        <v/>
      </c>
      <c r="O2463" s="319"/>
      <c r="P2463" s="296" t="str">
        <f t="shared" si="585"/>
        <v/>
      </c>
      <c r="Q2463" s="552"/>
      <c r="R2463" s="551"/>
      <c r="S2463" s="291"/>
      <c r="T2463" t="str">
        <f t="shared" si="586"/>
        <v>-</v>
      </c>
      <c r="U2463" s="560">
        <f t="shared" si="587"/>
        <v>0</v>
      </c>
      <c r="V2463" s="560">
        <f t="shared" si="588"/>
        <v>0</v>
      </c>
      <c r="W2463" s="560">
        <f t="shared" si="589"/>
        <v>0</v>
      </c>
    </row>
    <row r="2464" spans="1:23" ht="21" customHeight="1">
      <c r="A2464" s="316" t="str">
        <f t="shared" si="580"/>
        <v/>
      </c>
      <c r="B2464" s="316" t="str">
        <f t="shared" si="581"/>
        <v/>
      </c>
      <c r="C2464" s="316" t="str">
        <f>IF(AND(F2464&lt;&gt;"",G2464&lt;&gt;""),COUNT($C$32:C2463)+1,"")</f>
        <v/>
      </c>
      <c r="D2464" s="292" t="str">
        <f t="shared" si="582"/>
        <v/>
      </c>
      <c r="E2464" s="292" t="str">
        <f t="shared" si="583"/>
        <v/>
      </c>
      <c r="F2464" s="316"/>
      <c r="G2464" s="316"/>
      <c r="H2464" s="317"/>
      <c r="I2464" s="316" t="s">
        <v>445</v>
      </c>
      <c r="J2464" s="318"/>
      <c r="K2464" s="319"/>
      <c r="L2464" s="292" t="s">
        <v>446</v>
      </c>
      <c r="M2464" s="324"/>
      <c r="N2464" s="294" t="str">
        <f t="shared" si="584"/>
        <v/>
      </c>
      <c r="O2464" s="319"/>
      <c r="P2464" s="296" t="str">
        <f t="shared" si="585"/>
        <v/>
      </c>
      <c r="Q2464" s="552"/>
      <c r="R2464" s="551"/>
      <c r="S2464" s="291"/>
      <c r="T2464" t="str">
        <f t="shared" si="586"/>
        <v>-</v>
      </c>
      <c r="U2464" s="560">
        <f t="shared" si="587"/>
        <v>0</v>
      </c>
      <c r="V2464" s="560">
        <f t="shared" si="588"/>
        <v>0</v>
      </c>
      <c r="W2464" s="560">
        <f t="shared" si="589"/>
        <v>0</v>
      </c>
    </row>
    <row r="2465" spans="1:23" ht="21" customHeight="1">
      <c r="A2465" s="316" t="str">
        <f t="shared" si="580"/>
        <v/>
      </c>
      <c r="B2465" s="316" t="str">
        <f t="shared" si="581"/>
        <v/>
      </c>
      <c r="C2465" s="316" t="str">
        <f>IF(AND(F2465&lt;&gt;"",G2465&lt;&gt;""),COUNT($C$32:C2464)+1,"")</f>
        <v/>
      </c>
      <c r="D2465" s="292" t="str">
        <f t="shared" si="582"/>
        <v/>
      </c>
      <c r="E2465" s="292" t="str">
        <f t="shared" si="583"/>
        <v/>
      </c>
      <c r="F2465" s="316"/>
      <c r="G2465" s="316"/>
      <c r="H2465" s="317"/>
      <c r="I2465" s="316" t="s">
        <v>445</v>
      </c>
      <c r="J2465" s="318"/>
      <c r="K2465" s="319"/>
      <c r="L2465" s="292" t="s">
        <v>446</v>
      </c>
      <c r="M2465" s="324"/>
      <c r="N2465" s="294" t="str">
        <f t="shared" si="584"/>
        <v/>
      </c>
      <c r="O2465" s="319"/>
      <c r="P2465" s="296" t="str">
        <f t="shared" si="585"/>
        <v/>
      </c>
      <c r="Q2465" s="552"/>
      <c r="R2465" s="551"/>
      <c r="S2465" s="291"/>
      <c r="T2465" t="str">
        <f t="shared" si="586"/>
        <v>-</v>
      </c>
      <c r="U2465" s="560">
        <f t="shared" si="587"/>
        <v>0</v>
      </c>
      <c r="V2465" s="560">
        <f t="shared" si="588"/>
        <v>0</v>
      </c>
      <c r="W2465" s="560">
        <f t="shared" si="589"/>
        <v>0</v>
      </c>
    </row>
    <row r="2466" spans="1:23" ht="21" customHeight="1">
      <c r="A2466" s="316" t="str">
        <f t="shared" si="580"/>
        <v/>
      </c>
      <c r="B2466" s="316" t="str">
        <f t="shared" si="581"/>
        <v/>
      </c>
      <c r="C2466" s="316" t="str">
        <f>IF(AND(F2466&lt;&gt;"",G2466&lt;&gt;""),COUNT($C$32:C2465)+1,"")</f>
        <v/>
      </c>
      <c r="D2466" s="292" t="str">
        <f t="shared" si="582"/>
        <v/>
      </c>
      <c r="E2466" s="292" t="str">
        <f t="shared" si="583"/>
        <v/>
      </c>
      <c r="F2466" s="316"/>
      <c r="G2466" s="316"/>
      <c r="H2466" s="317"/>
      <c r="I2466" s="316" t="s">
        <v>445</v>
      </c>
      <c r="J2466" s="318"/>
      <c r="K2466" s="319"/>
      <c r="L2466" s="292" t="s">
        <v>446</v>
      </c>
      <c r="M2466" s="324"/>
      <c r="N2466" s="294" t="str">
        <f t="shared" si="584"/>
        <v/>
      </c>
      <c r="O2466" s="319"/>
      <c r="P2466" s="296" t="str">
        <f t="shared" si="585"/>
        <v/>
      </c>
      <c r="Q2466" s="552"/>
      <c r="R2466" s="551"/>
      <c r="S2466" s="291"/>
      <c r="T2466" t="str">
        <f t="shared" si="586"/>
        <v>-</v>
      </c>
      <c r="U2466" s="560">
        <f t="shared" si="587"/>
        <v>0</v>
      </c>
      <c r="V2466" s="560">
        <f t="shared" si="588"/>
        <v>0</v>
      </c>
      <c r="W2466" s="560">
        <f t="shared" si="589"/>
        <v>0</v>
      </c>
    </row>
    <row r="2467" spans="1:23" ht="21" customHeight="1">
      <c r="A2467" s="316" t="str">
        <f t="shared" si="580"/>
        <v/>
      </c>
      <c r="B2467" s="316" t="str">
        <f t="shared" si="581"/>
        <v/>
      </c>
      <c r="C2467" s="316" t="str">
        <f>IF(AND(F2467&lt;&gt;"",G2467&lt;&gt;""),COUNT($C$32:C2466)+1,"")</f>
        <v/>
      </c>
      <c r="D2467" s="292" t="str">
        <f t="shared" si="582"/>
        <v/>
      </c>
      <c r="E2467" s="292" t="str">
        <f t="shared" si="583"/>
        <v/>
      </c>
      <c r="F2467" s="316"/>
      <c r="G2467" s="316"/>
      <c r="H2467" s="317"/>
      <c r="I2467" s="316" t="s">
        <v>445</v>
      </c>
      <c r="J2467" s="318"/>
      <c r="K2467" s="319"/>
      <c r="L2467" s="292" t="s">
        <v>446</v>
      </c>
      <c r="M2467" s="324"/>
      <c r="N2467" s="294" t="str">
        <f t="shared" si="584"/>
        <v/>
      </c>
      <c r="O2467" s="319"/>
      <c r="P2467" s="296" t="str">
        <f t="shared" si="585"/>
        <v/>
      </c>
      <c r="Q2467" s="552"/>
      <c r="R2467" s="551"/>
      <c r="S2467" s="291"/>
      <c r="T2467" t="str">
        <f t="shared" si="586"/>
        <v>-</v>
      </c>
      <c r="U2467" s="560">
        <f t="shared" si="587"/>
        <v>0</v>
      </c>
      <c r="V2467" s="560">
        <f t="shared" si="588"/>
        <v>0</v>
      </c>
      <c r="W2467" s="560">
        <f t="shared" si="589"/>
        <v>0</v>
      </c>
    </row>
    <row r="2468" spans="1:23" ht="21" customHeight="1">
      <c r="A2468" s="316" t="str">
        <f t="shared" si="580"/>
        <v/>
      </c>
      <c r="B2468" s="316" t="str">
        <f t="shared" si="581"/>
        <v/>
      </c>
      <c r="C2468" s="316" t="str">
        <f>IF(AND(F2468&lt;&gt;"",G2468&lt;&gt;""),COUNT($C$32:C2467)+1,"")</f>
        <v/>
      </c>
      <c r="D2468" s="292" t="str">
        <f t="shared" si="582"/>
        <v/>
      </c>
      <c r="E2468" s="292" t="str">
        <f t="shared" si="583"/>
        <v/>
      </c>
      <c r="F2468" s="316"/>
      <c r="G2468" s="316"/>
      <c r="H2468" s="317"/>
      <c r="I2468" s="316" t="s">
        <v>445</v>
      </c>
      <c r="J2468" s="318"/>
      <c r="K2468" s="319"/>
      <c r="L2468" s="292" t="s">
        <v>446</v>
      </c>
      <c r="M2468" s="324"/>
      <c r="N2468" s="294" t="str">
        <f t="shared" si="584"/>
        <v/>
      </c>
      <c r="O2468" s="319"/>
      <c r="P2468" s="296" t="str">
        <f t="shared" si="585"/>
        <v/>
      </c>
      <c r="Q2468" s="552"/>
      <c r="R2468" s="551"/>
      <c r="S2468" s="291"/>
      <c r="T2468" t="str">
        <f t="shared" si="586"/>
        <v>-</v>
      </c>
      <c r="U2468" s="560">
        <f t="shared" si="587"/>
        <v>0</v>
      </c>
      <c r="V2468" s="560">
        <f t="shared" si="588"/>
        <v>0</v>
      </c>
      <c r="W2468" s="560">
        <f t="shared" si="589"/>
        <v>0</v>
      </c>
    </row>
    <row r="2469" spans="1:23" ht="21" customHeight="1">
      <c r="A2469" s="316" t="str">
        <f t="shared" si="580"/>
        <v/>
      </c>
      <c r="B2469" s="316" t="str">
        <f t="shared" si="581"/>
        <v/>
      </c>
      <c r="C2469" s="316" t="str">
        <f>IF(AND(F2469&lt;&gt;"",G2469&lt;&gt;""),COUNT($C$32:C2468)+1,"")</f>
        <v/>
      </c>
      <c r="D2469" s="292" t="str">
        <f t="shared" si="582"/>
        <v/>
      </c>
      <c r="E2469" s="292" t="str">
        <f t="shared" si="583"/>
        <v/>
      </c>
      <c r="F2469" s="316"/>
      <c r="G2469" s="316"/>
      <c r="H2469" s="317"/>
      <c r="I2469" s="316" t="s">
        <v>445</v>
      </c>
      <c r="J2469" s="318"/>
      <c r="K2469" s="319"/>
      <c r="L2469" s="292" t="s">
        <v>446</v>
      </c>
      <c r="M2469" s="324"/>
      <c r="N2469" s="294" t="str">
        <f t="shared" si="584"/>
        <v/>
      </c>
      <c r="O2469" s="319"/>
      <c r="P2469" s="296" t="str">
        <f t="shared" si="585"/>
        <v/>
      </c>
      <c r="Q2469" s="552"/>
      <c r="R2469" s="551"/>
      <c r="S2469" s="291"/>
      <c r="T2469" t="str">
        <f t="shared" si="586"/>
        <v>-</v>
      </c>
      <c r="U2469" s="560">
        <f t="shared" si="587"/>
        <v>0</v>
      </c>
      <c r="V2469" s="560">
        <f t="shared" si="588"/>
        <v>0</v>
      </c>
      <c r="W2469" s="560">
        <f t="shared" si="589"/>
        <v>0</v>
      </c>
    </row>
    <row r="2470" spans="1:23" ht="21" customHeight="1">
      <c r="A2470" s="316" t="str">
        <f t="shared" si="580"/>
        <v/>
      </c>
      <c r="B2470" s="316" t="str">
        <f t="shared" si="581"/>
        <v/>
      </c>
      <c r="C2470" s="316" t="str">
        <f>IF(AND(F2470&lt;&gt;"",G2470&lt;&gt;""),COUNT($C$32:C2469)+1,"")</f>
        <v/>
      </c>
      <c r="D2470" s="292" t="str">
        <f t="shared" si="582"/>
        <v/>
      </c>
      <c r="E2470" s="292" t="str">
        <f t="shared" si="583"/>
        <v/>
      </c>
      <c r="F2470" s="316"/>
      <c r="G2470" s="316"/>
      <c r="H2470" s="317"/>
      <c r="I2470" s="316" t="s">
        <v>445</v>
      </c>
      <c r="J2470" s="318"/>
      <c r="K2470" s="319"/>
      <c r="L2470" s="292" t="s">
        <v>446</v>
      </c>
      <c r="M2470" s="324"/>
      <c r="N2470" s="294" t="str">
        <f t="shared" si="584"/>
        <v/>
      </c>
      <c r="O2470" s="319"/>
      <c r="P2470" s="296" t="str">
        <f t="shared" si="585"/>
        <v/>
      </c>
      <c r="Q2470" s="552"/>
      <c r="R2470" s="551"/>
      <c r="S2470" s="291"/>
      <c r="T2470" t="str">
        <f t="shared" si="586"/>
        <v>-</v>
      </c>
      <c r="U2470" s="560">
        <f t="shared" si="587"/>
        <v>0</v>
      </c>
      <c r="V2470" s="560">
        <f t="shared" si="588"/>
        <v>0</v>
      </c>
      <c r="W2470" s="560">
        <f t="shared" si="589"/>
        <v>0</v>
      </c>
    </row>
    <row r="2471" spans="1:23" ht="21" customHeight="1">
      <c r="A2471" s="316" t="str">
        <f t="shared" si="580"/>
        <v/>
      </c>
      <c r="B2471" s="316" t="str">
        <f t="shared" si="581"/>
        <v/>
      </c>
      <c r="C2471" s="316" t="str">
        <f>IF(AND(F2471&lt;&gt;"",G2471&lt;&gt;""),COUNT($C$32:C2470)+1,"")</f>
        <v/>
      </c>
      <c r="D2471" s="292" t="str">
        <f t="shared" si="582"/>
        <v/>
      </c>
      <c r="E2471" s="292" t="str">
        <f t="shared" si="583"/>
        <v/>
      </c>
      <c r="F2471" s="316"/>
      <c r="G2471" s="316"/>
      <c r="H2471" s="317"/>
      <c r="I2471" s="316" t="s">
        <v>445</v>
      </c>
      <c r="J2471" s="318"/>
      <c r="K2471" s="319"/>
      <c r="L2471" s="292" t="s">
        <v>446</v>
      </c>
      <c r="M2471" s="324"/>
      <c r="N2471" s="294" t="str">
        <f t="shared" si="584"/>
        <v/>
      </c>
      <c r="O2471" s="319"/>
      <c r="P2471" s="296" t="str">
        <f t="shared" si="585"/>
        <v/>
      </c>
      <c r="Q2471" s="552"/>
      <c r="R2471" s="551"/>
      <c r="S2471" s="291"/>
      <c r="T2471" t="str">
        <f t="shared" si="586"/>
        <v>-</v>
      </c>
      <c r="U2471" s="560">
        <f t="shared" si="587"/>
        <v>0</v>
      </c>
      <c r="V2471" s="560">
        <f t="shared" si="588"/>
        <v>0</v>
      </c>
      <c r="W2471" s="560">
        <f t="shared" si="589"/>
        <v>0</v>
      </c>
    </row>
    <row r="2472" spans="1:23" ht="21" customHeight="1">
      <c r="A2472" s="316" t="str">
        <f t="shared" si="580"/>
        <v/>
      </c>
      <c r="B2472" s="316" t="str">
        <f t="shared" si="581"/>
        <v/>
      </c>
      <c r="C2472" s="316" t="str">
        <f>IF(AND(F2472&lt;&gt;"",G2472&lt;&gt;""),COUNT($C$32:C2471)+1,"")</f>
        <v/>
      </c>
      <c r="D2472" s="292" t="str">
        <f t="shared" si="582"/>
        <v/>
      </c>
      <c r="E2472" s="292" t="str">
        <f t="shared" si="583"/>
        <v/>
      </c>
      <c r="F2472" s="316"/>
      <c r="G2472" s="316"/>
      <c r="H2472" s="317"/>
      <c r="I2472" s="316" t="s">
        <v>445</v>
      </c>
      <c r="J2472" s="318"/>
      <c r="K2472" s="319"/>
      <c r="L2472" s="292" t="s">
        <v>446</v>
      </c>
      <c r="M2472" s="324"/>
      <c r="N2472" s="294" t="str">
        <f t="shared" si="584"/>
        <v/>
      </c>
      <c r="O2472" s="319"/>
      <c r="P2472" s="296" t="str">
        <f t="shared" si="585"/>
        <v/>
      </c>
      <c r="Q2472" s="552"/>
      <c r="R2472" s="551"/>
      <c r="S2472" s="291"/>
      <c r="T2472" t="str">
        <f t="shared" si="586"/>
        <v>-</v>
      </c>
      <c r="U2472" s="560">
        <f t="shared" si="587"/>
        <v>0</v>
      </c>
      <c r="V2472" s="560">
        <f t="shared" si="588"/>
        <v>0</v>
      </c>
      <c r="W2472" s="560">
        <f t="shared" si="589"/>
        <v>0</v>
      </c>
    </row>
    <row r="2473" spans="1:23" ht="21" customHeight="1">
      <c r="A2473" s="316" t="str">
        <f t="shared" si="580"/>
        <v/>
      </c>
      <c r="B2473" s="316" t="str">
        <f t="shared" si="581"/>
        <v/>
      </c>
      <c r="C2473" s="316" t="str">
        <f>IF(AND(F2473&lt;&gt;"",G2473&lt;&gt;""),COUNT($C$32:C2472)+1,"")</f>
        <v/>
      </c>
      <c r="D2473" s="292" t="str">
        <f t="shared" si="582"/>
        <v/>
      </c>
      <c r="E2473" s="292" t="str">
        <f t="shared" si="583"/>
        <v/>
      </c>
      <c r="F2473" s="316"/>
      <c r="G2473" s="316"/>
      <c r="H2473" s="317"/>
      <c r="I2473" s="316" t="s">
        <v>445</v>
      </c>
      <c r="J2473" s="318"/>
      <c r="K2473" s="319"/>
      <c r="L2473" s="292" t="s">
        <v>446</v>
      </c>
      <c r="M2473" s="324"/>
      <c r="N2473" s="294" t="str">
        <f t="shared" si="584"/>
        <v/>
      </c>
      <c r="O2473" s="319"/>
      <c r="P2473" s="296" t="str">
        <f t="shared" si="585"/>
        <v/>
      </c>
      <c r="Q2473" s="552"/>
      <c r="R2473" s="551"/>
      <c r="S2473" s="291"/>
      <c r="T2473" t="str">
        <f t="shared" si="586"/>
        <v>-</v>
      </c>
      <c r="U2473" s="560">
        <f t="shared" si="587"/>
        <v>0</v>
      </c>
      <c r="V2473" s="560">
        <f t="shared" si="588"/>
        <v>0</v>
      </c>
      <c r="W2473" s="560">
        <f t="shared" si="589"/>
        <v>0</v>
      </c>
    </row>
    <row r="2474" spans="1:23" ht="21" customHeight="1">
      <c r="A2474" s="316" t="str">
        <f t="shared" si="580"/>
        <v/>
      </c>
      <c r="B2474" s="316" t="str">
        <f t="shared" si="581"/>
        <v/>
      </c>
      <c r="C2474" s="316" t="str">
        <f>IF(AND(F2474&lt;&gt;"",G2474&lt;&gt;""),COUNT($C$32:C2473)+1,"")</f>
        <v/>
      </c>
      <c r="D2474" s="292" t="str">
        <f t="shared" si="582"/>
        <v/>
      </c>
      <c r="E2474" s="292" t="str">
        <f t="shared" si="583"/>
        <v/>
      </c>
      <c r="F2474" s="316"/>
      <c r="G2474" s="316"/>
      <c r="H2474" s="317"/>
      <c r="I2474" s="316" t="s">
        <v>445</v>
      </c>
      <c r="J2474" s="318"/>
      <c r="K2474" s="319"/>
      <c r="L2474" s="292" t="s">
        <v>446</v>
      </c>
      <c r="M2474" s="324"/>
      <c r="N2474" s="294" t="str">
        <f t="shared" si="584"/>
        <v/>
      </c>
      <c r="O2474" s="319"/>
      <c r="P2474" s="296" t="str">
        <f t="shared" si="585"/>
        <v/>
      </c>
      <c r="Q2474" s="552"/>
      <c r="R2474" s="551"/>
      <c r="S2474" s="291"/>
      <c r="T2474" t="str">
        <f t="shared" si="586"/>
        <v>-</v>
      </c>
      <c r="U2474" s="560">
        <f t="shared" si="587"/>
        <v>0</v>
      </c>
      <c r="V2474" s="560">
        <f t="shared" si="588"/>
        <v>0</v>
      </c>
      <c r="W2474" s="560">
        <f t="shared" si="589"/>
        <v>0</v>
      </c>
    </row>
    <row r="2475" spans="1:23" ht="21" customHeight="1">
      <c r="A2475" s="316" t="str">
        <f t="shared" si="580"/>
        <v/>
      </c>
      <c r="B2475" s="316" t="str">
        <f t="shared" si="581"/>
        <v/>
      </c>
      <c r="C2475" s="316" t="str">
        <f>IF(AND(F2475&lt;&gt;"",G2475&lt;&gt;""),COUNT($C$32:C2474)+1,"")</f>
        <v/>
      </c>
      <c r="D2475" s="292" t="str">
        <f t="shared" si="582"/>
        <v/>
      </c>
      <c r="E2475" s="292" t="str">
        <f t="shared" si="583"/>
        <v/>
      </c>
      <c r="F2475" s="316"/>
      <c r="G2475" s="316"/>
      <c r="H2475" s="317"/>
      <c r="I2475" s="316" t="s">
        <v>445</v>
      </c>
      <c r="J2475" s="318"/>
      <c r="K2475" s="319"/>
      <c r="L2475" s="292" t="s">
        <v>446</v>
      </c>
      <c r="M2475" s="324"/>
      <c r="N2475" s="294" t="str">
        <f t="shared" si="584"/>
        <v/>
      </c>
      <c r="O2475" s="319"/>
      <c r="P2475" s="296" t="str">
        <f t="shared" si="585"/>
        <v/>
      </c>
      <c r="Q2475" s="552"/>
      <c r="R2475" s="551"/>
      <c r="S2475" s="291"/>
      <c r="T2475" t="str">
        <f t="shared" si="586"/>
        <v>-</v>
      </c>
      <c r="U2475" s="560">
        <f t="shared" si="587"/>
        <v>0</v>
      </c>
      <c r="V2475" s="560">
        <f t="shared" si="588"/>
        <v>0</v>
      </c>
      <c r="W2475" s="560">
        <f t="shared" si="589"/>
        <v>0</v>
      </c>
    </row>
    <row r="2476" spans="1:23" ht="21" customHeight="1">
      <c r="A2476" s="316" t="str">
        <f t="shared" si="580"/>
        <v/>
      </c>
      <c r="B2476" s="316" t="str">
        <f t="shared" si="581"/>
        <v/>
      </c>
      <c r="C2476" s="316" t="str">
        <f>IF(AND(F2476&lt;&gt;"",G2476&lt;&gt;""),COUNT($C$32:C2475)+1,"")</f>
        <v/>
      </c>
      <c r="D2476" s="292" t="str">
        <f t="shared" si="582"/>
        <v/>
      </c>
      <c r="E2476" s="292" t="str">
        <f t="shared" si="583"/>
        <v/>
      </c>
      <c r="F2476" s="316"/>
      <c r="G2476" s="316"/>
      <c r="H2476" s="317"/>
      <c r="I2476" s="316" t="s">
        <v>445</v>
      </c>
      <c r="J2476" s="318"/>
      <c r="K2476" s="319"/>
      <c r="L2476" s="292" t="s">
        <v>446</v>
      </c>
      <c r="M2476" s="324"/>
      <c r="N2476" s="294" t="str">
        <f t="shared" si="584"/>
        <v/>
      </c>
      <c r="O2476" s="319"/>
      <c r="P2476" s="296" t="str">
        <f t="shared" si="585"/>
        <v/>
      </c>
      <c r="Q2476" s="552"/>
      <c r="R2476" s="551"/>
      <c r="S2476" s="291"/>
      <c r="T2476" t="str">
        <f t="shared" si="586"/>
        <v>-</v>
      </c>
      <c r="U2476" s="560">
        <f t="shared" si="587"/>
        <v>0</v>
      </c>
      <c r="V2476" s="560">
        <f t="shared" si="588"/>
        <v>0</v>
      </c>
      <c r="W2476" s="560">
        <f t="shared" si="589"/>
        <v>0</v>
      </c>
    </row>
    <row r="2477" spans="1:23" ht="21" customHeight="1">
      <c r="A2477" s="316" t="str">
        <f t="shared" si="580"/>
        <v/>
      </c>
      <c r="B2477" s="316" t="str">
        <f t="shared" si="581"/>
        <v/>
      </c>
      <c r="C2477" s="316" t="str">
        <f>IF(AND(F2477&lt;&gt;"",G2477&lt;&gt;""),COUNT($C$32:C2476)+1,"")</f>
        <v/>
      </c>
      <c r="D2477" s="292" t="str">
        <f t="shared" si="582"/>
        <v/>
      </c>
      <c r="E2477" s="292" t="str">
        <f t="shared" si="583"/>
        <v/>
      </c>
      <c r="F2477" s="316"/>
      <c r="G2477" s="316"/>
      <c r="H2477" s="317"/>
      <c r="I2477" s="316" t="s">
        <v>445</v>
      </c>
      <c r="J2477" s="318"/>
      <c r="K2477" s="319"/>
      <c r="L2477" s="292" t="s">
        <v>446</v>
      </c>
      <c r="M2477" s="324"/>
      <c r="N2477" s="294" t="str">
        <f t="shared" si="584"/>
        <v/>
      </c>
      <c r="O2477" s="319"/>
      <c r="P2477" s="296" t="str">
        <f t="shared" si="585"/>
        <v/>
      </c>
      <c r="Q2477" s="552"/>
      <c r="R2477" s="551"/>
      <c r="S2477" s="291"/>
      <c r="T2477" t="str">
        <f t="shared" si="586"/>
        <v>-</v>
      </c>
      <c r="U2477" s="560">
        <f t="shared" si="587"/>
        <v>0</v>
      </c>
      <c r="V2477" s="560">
        <f t="shared" si="588"/>
        <v>0</v>
      </c>
      <c r="W2477" s="560">
        <f t="shared" si="589"/>
        <v>0</v>
      </c>
    </row>
    <row r="2478" spans="1:23" ht="21" customHeight="1">
      <c r="A2478" s="316" t="str">
        <f t="shared" si="580"/>
        <v/>
      </c>
      <c r="B2478" s="316" t="str">
        <f t="shared" si="581"/>
        <v/>
      </c>
      <c r="C2478" s="316" t="str">
        <f>IF(AND(F2478&lt;&gt;"",G2478&lt;&gt;""),COUNT($C$32:C2477)+1,"")</f>
        <v/>
      </c>
      <c r="D2478" s="292" t="str">
        <f t="shared" si="582"/>
        <v/>
      </c>
      <c r="E2478" s="292" t="str">
        <f t="shared" si="583"/>
        <v/>
      </c>
      <c r="F2478" s="316"/>
      <c r="G2478" s="316"/>
      <c r="H2478" s="317"/>
      <c r="I2478" s="316" t="s">
        <v>445</v>
      </c>
      <c r="J2478" s="318"/>
      <c r="K2478" s="319"/>
      <c r="L2478" s="292" t="s">
        <v>446</v>
      </c>
      <c r="M2478" s="324"/>
      <c r="N2478" s="294" t="str">
        <f t="shared" si="584"/>
        <v/>
      </c>
      <c r="O2478" s="319"/>
      <c r="P2478" s="296" t="str">
        <f t="shared" si="585"/>
        <v/>
      </c>
      <c r="Q2478" s="552"/>
      <c r="R2478" s="551"/>
      <c r="S2478" s="291"/>
      <c r="T2478" t="str">
        <f t="shared" si="586"/>
        <v>-</v>
      </c>
      <c r="U2478" s="560">
        <f t="shared" si="587"/>
        <v>0</v>
      </c>
      <c r="V2478" s="560">
        <f t="shared" si="588"/>
        <v>0</v>
      </c>
      <c r="W2478" s="560">
        <f t="shared" si="589"/>
        <v>0</v>
      </c>
    </row>
    <row r="2479" spans="1:23" ht="21" customHeight="1">
      <c r="A2479" s="316" t="str">
        <f t="shared" si="580"/>
        <v/>
      </c>
      <c r="B2479" s="316" t="str">
        <f t="shared" si="581"/>
        <v/>
      </c>
      <c r="C2479" s="316" t="str">
        <f>IF(AND(F2479&lt;&gt;"",G2479&lt;&gt;""),COUNT($C$32:C2478)+1,"")</f>
        <v/>
      </c>
      <c r="D2479" s="292" t="str">
        <f t="shared" si="582"/>
        <v/>
      </c>
      <c r="E2479" s="292" t="str">
        <f t="shared" si="583"/>
        <v/>
      </c>
      <c r="F2479" s="316"/>
      <c r="G2479" s="316"/>
      <c r="H2479" s="317"/>
      <c r="I2479" s="316" t="s">
        <v>445</v>
      </c>
      <c r="J2479" s="318"/>
      <c r="K2479" s="319"/>
      <c r="L2479" s="292" t="s">
        <v>446</v>
      </c>
      <c r="M2479" s="324"/>
      <c r="N2479" s="294" t="str">
        <f t="shared" si="584"/>
        <v/>
      </c>
      <c r="O2479" s="319"/>
      <c r="P2479" s="296" t="str">
        <f t="shared" si="585"/>
        <v/>
      </c>
      <c r="Q2479" s="552"/>
      <c r="R2479" s="551"/>
      <c r="S2479" s="291"/>
      <c r="T2479" t="str">
        <f t="shared" si="586"/>
        <v>-</v>
      </c>
      <c r="U2479" s="560">
        <f t="shared" si="587"/>
        <v>0</v>
      </c>
      <c r="V2479" s="560">
        <f t="shared" si="588"/>
        <v>0</v>
      </c>
      <c r="W2479" s="560">
        <f t="shared" si="589"/>
        <v>0</v>
      </c>
    </row>
    <row r="2480" spans="1:23" ht="21" customHeight="1">
      <c r="A2480" s="316" t="str">
        <f t="shared" si="580"/>
        <v/>
      </c>
      <c r="B2480" s="316" t="str">
        <f t="shared" si="581"/>
        <v/>
      </c>
      <c r="C2480" s="316" t="str">
        <f>IF(AND(F2480&lt;&gt;"",G2480&lt;&gt;""),COUNT($C$32:C2479)+1,"")</f>
        <v/>
      </c>
      <c r="D2480" s="292" t="str">
        <f t="shared" si="582"/>
        <v/>
      </c>
      <c r="E2480" s="292" t="str">
        <f t="shared" si="583"/>
        <v/>
      </c>
      <c r="F2480" s="316"/>
      <c r="G2480" s="316"/>
      <c r="H2480" s="317"/>
      <c r="I2480" s="316" t="s">
        <v>445</v>
      </c>
      <c r="J2480" s="318"/>
      <c r="K2480" s="319"/>
      <c r="L2480" s="292" t="s">
        <v>446</v>
      </c>
      <c r="M2480" s="324"/>
      <c r="N2480" s="294" t="str">
        <f t="shared" si="584"/>
        <v/>
      </c>
      <c r="O2480" s="319"/>
      <c r="P2480" s="296" t="str">
        <f t="shared" si="585"/>
        <v/>
      </c>
      <c r="Q2480" s="552"/>
      <c r="R2480" s="551"/>
      <c r="S2480" s="291"/>
      <c r="T2480" t="str">
        <f t="shared" si="586"/>
        <v>-</v>
      </c>
      <c r="U2480" s="560">
        <f t="shared" si="587"/>
        <v>0</v>
      </c>
      <c r="V2480" s="560">
        <f t="shared" si="588"/>
        <v>0</v>
      </c>
      <c r="W2480" s="560">
        <f t="shared" si="589"/>
        <v>0</v>
      </c>
    </row>
    <row r="2481" spans="1:23" ht="21" customHeight="1">
      <c r="A2481" s="316" t="str">
        <f t="shared" si="580"/>
        <v/>
      </c>
      <c r="B2481" s="316" t="str">
        <f t="shared" si="581"/>
        <v/>
      </c>
      <c r="C2481" s="316" t="str">
        <f>IF(AND(F2481&lt;&gt;"",G2481&lt;&gt;""),COUNT($C$32:C2480)+1,"")</f>
        <v/>
      </c>
      <c r="D2481" s="292" t="str">
        <f t="shared" si="582"/>
        <v/>
      </c>
      <c r="E2481" s="292" t="str">
        <f t="shared" si="583"/>
        <v/>
      </c>
      <c r="F2481" s="316"/>
      <c r="G2481" s="316"/>
      <c r="H2481" s="317"/>
      <c r="I2481" s="316" t="s">
        <v>445</v>
      </c>
      <c r="J2481" s="318"/>
      <c r="K2481" s="319"/>
      <c r="L2481" s="292" t="s">
        <v>446</v>
      </c>
      <c r="M2481" s="324"/>
      <c r="N2481" s="294" t="str">
        <f t="shared" si="584"/>
        <v/>
      </c>
      <c r="O2481" s="319"/>
      <c r="P2481" s="296" t="str">
        <f t="shared" si="585"/>
        <v/>
      </c>
      <c r="Q2481" s="552"/>
      <c r="R2481" s="551"/>
      <c r="S2481" s="291"/>
      <c r="T2481" t="str">
        <f t="shared" si="586"/>
        <v>-</v>
      </c>
      <c r="U2481" s="560">
        <f t="shared" si="587"/>
        <v>0</v>
      </c>
      <c r="V2481" s="560">
        <f t="shared" si="588"/>
        <v>0</v>
      </c>
      <c r="W2481" s="560">
        <f t="shared" si="589"/>
        <v>0</v>
      </c>
    </row>
    <row r="2482" spans="1:23" ht="21" customHeight="1">
      <c r="A2482" s="316" t="str">
        <f t="shared" si="580"/>
        <v/>
      </c>
      <c r="B2482" s="316" t="str">
        <f t="shared" si="581"/>
        <v/>
      </c>
      <c r="C2482" s="316" t="str">
        <f>IF(AND(F2482&lt;&gt;"",G2482&lt;&gt;""),COUNT($C$32:C2481)+1,"")</f>
        <v/>
      </c>
      <c r="D2482" s="292" t="str">
        <f t="shared" si="582"/>
        <v/>
      </c>
      <c r="E2482" s="292" t="str">
        <f t="shared" si="583"/>
        <v/>
      </c>
      <c r="F2482" s="316"/>
      <c r="G2482" s="316"/>
      <c r="H2482" s="317"/>
      <c r="I2482" s="316" t="s">
        <v>445</v>
      </c>
      <c r="J2482" s="318"/>
      <c r="K2482" s="319"/>
      <c r="L2482" s="292" t="s">
        <v>446</v>
      </c>
      <c r="M2482" s="324"/>
      <c r="N2482" s="294" t="str">
        <f t="shared" si="584"/>
        <v/>
      </c>
      <c r="O2482" s="319"/>
      <c r="P2482" s="296" t="str">
        <f t="shared" si="585"/>
        <v/>
      </c>
      <c r="Q2482" s="552"/>
      <c r="R2482" s="551"/>
      <c r="S2482" s="291"/>
      <c r="T2482" t="str">
        <f t="shared" si="586"/>
        <v>-</v>
      </c>
      <c r="U2482" s="560">
        <f t="shared" si="587"/>
        <v>0</v>
      </c>
      <c r="V2482" s="560">
        <f t="shared" si="588"/>
        <v>0</v>
      </c>
      <c r="W2482" s="560">
        <f t="shared" si="589"/>
        <v>0</v>
      </c>
    </row>
    <row r="2483" spans="1:23" ht="21" customHeight="1">
      <c r="A2483" s="316" t="str">
        <f t="shared" si="580"/>
        <v/>
      </c>
      <c r="B2483" s="316" t="str">
        <f t="shared" si="581"/>
        <v/>
      </c>
      <c r="C2483" s="316" t="str">
        <f>IF(AND(F2483&lt;&gt;"",G2483&lt;&gt;""),COUNT($C$32:C2482)+1,"")</f>
        <v/>
      </c>
      <c r="D2483" s="292" t="str">
        <f t="shared" si="582"/>
        <v/>
      </c>
      <c r="E2483" s="292" t="str">
        <f t="shared" si="583"/>
        <v/>
      </c>
      <c r="F2483" s="316"/>
      <c r="G2483" s="316"/>
      <c r="H2483" s="317"/>
      <c r="I2483" s="316" t="s">
        <v>445</v>
      </c>
      <c r="J2483" s="318"/>
      <c r="K2483" s="319"/>
      <c r="L2483" s="292" t="s">
        <v>446</v>
      </c>
      <c r="M2483" s="324"/>
      <c r="N2483" s="294" t="str">
        <f t="shared" si="584"/>
        <v/>
      </c>
      <c r="O2483" s="319"/>
      <c r="P2483" s="296" t="str">
        <f t="shared" si="585"/>
        <v/>
      </c>
      <c r="Q2483" s="552"/>
      <c r="R2483" s="551"/>
      <c r="S2483" s="291"/>
      <c r="T2483" t="str">
        <f t="shared" si="586"/>
        <v>-</v>
      </c>
      <c r="U2483" s="560">
        <f t="shared" si="587"/>
        <v>0</v>
      </c>
      <c r="V2483" s="560">
        <f t="shared" si="588"/>
        <v>0</v>
      </c>
      <c r="W2483" s="560">
        <f t="shared" si="589"/>
        <v>0</v>
      </c>
    </row>
    <row r="2484" spans="1:23" ht="21" customHeight="1">
      <c r="A2484" s="316" t="str">
        <f t="shared" si="580"/>
        <v/>
      </c>
      <c r="B2484" s="316" t="str">
        <f t="shared" si="581"/>
        <v/>
      </c>
      <c r="C2484" s="316" t="str">
        <f>IF(AND(F2484&lt;&gt;"",G2484&lt;&gt;""),COUNT($C$32:C2483)+1,"")</f>
        <v/>
      </c>
      <c r="D2484" s="292" t="str">
        <f t="shared" si="582"/>
        <v/>
      </c>
      <c r="E2484" s="292" t="str">
        <f t="shared" si="583"/>
        <v/>
      </c>
      <c r="F2484" s="316"/>
      <c r="G2484" s="316"/>
      <c r="H2484" s="317"/>
      <c r="I2484" s="316" t="s">
        <v>445</v>
      </c>
      <c r="J2484" s="318"/>
      <c r="K2484" s="319"/>
      <c r="L2484" s="292" t="s">
        <v>446</v>
      </c>
      <c r="M2484" s="324"/>
      <c r="N2484" s="294" t="str">
        <f t="shared" si="584"/>
        <v/>
      </c>
      <c r="O2484" s="319"/>
      <c r="P2484" s="296" t="str">
        <f t="shared" si="585"/>
        <v/>
      </c>
      <c r="Q2484" s="552"/>
      <c r="R2484" s="551"/>
      <c r="S2484" s="291"/>
      <c r="T2484" t="str">
        <f t="shared" si="586"/>
        <v>-</v>
      </c>
      <c r="U2484" s="560">
        <f t="shared" si="587"/>
        <v>0</v>
      </c>
      <c r="V2484" s="560">
        <f t="shared" si="588"/>
        <v>0</v>
      </c>
      <c r="W2484" s="560">
        <f t="shared" si="589"/>
        <v>0</v>
      </c>
    </row>
    <row r="2485" spans="1:23" ht="21" customHeight="1">
      <c r="A2485" s="316" t="str">
        <f t="shared" si="580"/>
        <v/>
      </c>
      <c r="B2485" s="316" t="str">
        <f t="shared" si="581"/>
        <v/>
      </c>
      <c r="C2485" s="316" t="str">
        <f>IF(AND(F2485&lt;&gt;"",G2485&lt;&gt;""),COUNT($C$32:C2484)+1,"")</f>
        <v/>
      </c>
      <c r="D2485" s="292" t="str">
        <f t="shared" si="582"/>
        <v/>
      </c>
      <c r="E2485" s="292" t="str">
        <f t="shared" si="583"/>
        <v/>
      </c>
      <c r="F2485" s="316"/>
      <c r="G2485" s="316"/>
      <c r="H2485" s="317"/>
      <c r="I2485" s="316" t="s">
        <v>445</v>
      </c>
      <c r="J2485" s="318"/>
      <c r="K2485" s="319"/>
      <c r="L2485" s="292" t="s">
        <v>446</v>
      </c>
      <c r="M2485" s="324"/>
      <c r="N2485" s="294" t="str">
        <f t="shared" si="584"/>
        <v/>
      </c>
      <c r="O2485" s="319"/>
      <c r="P2485" s="296" t="str">
        <f t="shared" si="585"/>
        <v/>
      </c>
      <c r="Q2485" s="552"/>
      <c r="R2485" s="551"/>
      <c r="S2485" s="291"/>
      <c r="T2485" t="str">
        <f t="shared" si="586"/>
        <v>-</v>
      </c>
      <c r="U2485" s="560">
        <f t="shared" si="587"/>
        <v>0</v>
      </c>
      <c r="V2485" s="560">
        <f t="shared" si="588"/>
        <v>0</v>
      </c>
      <c r="W2485" s="560">
        <f t="shared" si="589"/>
        <v>0</v>
      </c>
    </row>
    <row r="2486" spans="1:23" ht="21" customHeight="1">
      <c r="A2486" s="316" t="str">
        <f t="shared" si="580"/>
        <v/>
      </c>
      <c r="B2486" s="316" t="str">
        <f t="shared" si="581"/>
        <v/>
      </c>
      <c r="C2486" s="316" t="str">
        <f>IF(AND(F2486&lt;&gt;"",G2486&lt;&gt;""),COUNT($C$32:C2485)+1,"")</f>
        <v/>
      </c>
      <c r="D2486" s="292" t="str">
        <f t="shared" si="582"/>
        <v/>
      </c>
      <c r="E2486" s="292" t="str">
        <f t="shared" si="583"/>
        <v/>
      </c>
      <c r="F2486" s="316"/>
      <c r="G2486" s="316"/>
      <c r="H2486" s="317"/>
      <c r="I2486" s="316" t="s">
        <v>445</v>
      </c>
      <c r="J2486" s="318"/>
      <c r="K2486" s="319"/>
      <c r="L2486" s="292" t="s">
        <v>446</v>
      </c>
      <c r="M2486" s="324"/>
      <c r="N2486" s="294" t="str">
        <f t="shared" si="584"/>
        <v/>
      </c>
      <c r="O2486" s="319"/>
      <c r="P2486" s="296" t="str">
        <f t="shared" si="585"/>
        <v/>
      </c>
      <c r="Q2486" s="552"/>
      <c r="R2486" s="551"/>
      <c r="S2486" s="291"/>
      <c r="T2486" t="str">
        <f t="shared" si="586"/>
        <v>-</v>
      </c>
      <c r="U2486" s="560">
        <f t="shared" si="587"/>
        <v>0</v>
      </c>
      <c r="V2486" s="560">
        <f t="shared" si="588"/>
        <v>0</v>
      </c>
      <c r="W2486" s="560">
        <f t="shared" si="589"/>
        <v>0</v>
      </c>
    </row>
    <row r="2487" spans="1:23" ht="21" customHeight="1">
      <c r="A2487" s="316" t="str">
        <f t="shared" ref="A2487:A2550" si="590">IF(AND(F2487&lt;&gt;"",G2487&lt;&gt;""),LEFT(E2487,5),"")</f>
        <v/>
      </c>
      <c r="B2487" s="316" t="str">
        <f t="shared" ref="B2487:B2550" si="591">IF(AND(F2487&lt;&gt;"",G2487&lt;&gt;""),LEFT(G2487,2),"")</f>
        <v/>
      </c>
      <c r="C2487" s="316" t="str">
        <f>IF(AND(F2487&lt;&gt;"",G2487&lt;&gt;""),COUNT($C$32:C2486)+1,"")</f>
        <v/>
      </c>
      <c r="D2487" s="292" t="str">
        <f t="shared" ref="D2487:D2550" si="592">IF(C2487&lt;&gt;"","LN"&amp;TEXT(C2487,"0000"),"")</f>
        <v/>
      </c>
      <c r="E2487" s="292" t="str">
        <f t="shared" ref="E2487:E2550" si="593">IF(AND(F2487&lt;&gt;"",G2487&lt;&gt;""),LEFT(F2487,7),"")</f>
        <v/>
      </c>
      <c r="F2487" s="316"/>
      <c r="G2487" s="316"/>
      <c r="H2487" s="317"/>
      <c r="I2487" s="316" t="s">
        <v>445</v>
      </c>
      <c r="J2487" s="318"/>
      <c r="K2487" s="319"/>
      <c r="L2487" s="292" t="s">
        <v>446</v>
      </c>
      <c r="M2487" s="324"/>
      <c r="N2487" s="294" t="str">
        <f t="shared" ref="N2487:N2550" si="594">IF(AND(F2487&lt;&gt;"",G2487&lt;&gt;""),K2487*M2487,"")</f>
        <v/>
      </c>
      <c r="O2487" s="319"/>
      <c r="P2487" s="296" t="str">
        <f t="shared" ref="P2487:P2550" si="595">IF(AND(F2487&lt;&gt;"",G2487&lt;&gt;""),N2487*O2487,"")</f>
        <v/>
      </c>
      <c r="Q2487" s="552"/>
      <c r="R2487" s="551"/>
      <c r="S2487" s="291"/>
      <c r="T2487" t="str">
        <f t="shared" ref="T2487:T2550" si="596">IF(AND(F2487&lt;&gt;"",G2487&lt;&gt;""),"ok","-")</f>
        <v>-</v>
      </c>
      <c r="U2487" s="560">
        <f t="shared" ref="U2487:U2550" si="597">MOD(K2487,1)</f>
        <v>0</v>
      </c>
      <c r="V2487" s="560">
        <f t="shared" ref="V2487:V2550" si="598">MOD(M2487,1)</f>
        <v>0</v>
      </c>
      <c r="W2487" s="560">
        <f t="shared" ref="W2487:W2550" si="599">MOD(O2487,1)</f>
        <v>0</v>
      </c>
    </row>
    <row r="2488" spans="1:23" ht="21" customHeight="1">
      <c r="A2488" s="316" t="str">
        <f t="shared" si="590"/>
        <v/>
      </c>
      <c r="B2488" s="316" t="str">
        <f t="shared" si="591"/>
        <v/>
      </c>
      <c r="C2488" s="316" t="str">
        <f>IF(AND(F2488&lt;&gt;"",G2488&lt;&gt;""),COUNT($C$32:C2487)+1,"")</f>
        <v/>
      </c>
      <c r="D2488" s="292" t="str">
        <f t="shared" si="592"/>
        <v/>
      </c>
      <c r="E2488" s="292" t="str">
        <f t="shared" si="593"/>
        <v/>
      </c>
      <c r="F2488" s="316"/>
      <c r="G2488" s="316"/>
      <c r="H2488" s="317"/>
      <c r="I2488" s="316" t="s">
        <v>445</v>
      </c>
      <c r="J2488" s="318"/>
      <c r="K2488" s="319"/>
      <c r="L2488" s="292" t="s">
        <v>446</v>
      </c>
      <c r="M2488" s="324"/>
      <c r="N2488" s="294" t="str">
        <f t="shared" si="594"/>
        <v/>
      </c>
      <c r="O2488" s="319"/>
      <c r="P2488" s="296" t="str">
        <f t="shared" si="595"/>
        <v/>
      </c>
      <c r="Q2488" s="552"/>
      <c r="R2488" s="551"/>
      <c r="S2488" s="291"/>
      <c r="T2488" t="str">
        <f t="shared" si="596"/>
        <v>-</v>
      </c>
      <c r="U2488" s="560">
        <f t="shared" si="597"/>
        <v>0</v>
      </c>
      <c r="V2488" s="560">
        <f t="shared" si="598"/>
        <v>0</v>
      </c>
      <c r="W2488" s="560">
        <f t="shared" si="599"/>
        <v>0</v>
      </c>
    </row>
    <row r="2489" spans="1:23" ht="21" customHeight="1">
      <c r="A2489" s="316" t="str">
        <f t="shared" si="590"/>
        <v/>
      </c>
      <c r="B2489" s="316" t="str">
        <f t="shared" si="591"/>
        <v/>
      </c>
      <c r="C2489" s="316" t="str">
        <f>IF(AND(F2489&lt;&gt;"",G2489&lt;&gt;""),COUNT($C$32:C2488)+1,"")</f>
        <v/>
      </c>
      <c r="D2489" s="292" t="str">
        <f t="shared" si="592"/>
        <v/>
      </c>
      <c r="E2489" s="292" t="str">
        <f t="shared" si="593"/>
        <v/>
      </c>
      <c r="F2489" s="316"/>
      <c r="G2489" s="316"/>
      <c r="H2489" s="317"/>
      <c r="I2489" s="316" t="s">
        <v>445</v>
      </c>
      <c r="J2489" s="318"/>
      <c r="K2489" s="319"/>
      <c r="L2489" s="292" t="s">
        <v>446</v>
      </c>
      <c r="M2489" s="324"/>
      <c r="N2489" s="294" t="str">
        <f t="shared" si="594"/>
        <v/>
      </c>
      <c r="O2489" s="319"/>
      <c r="P2489" s="296" t="str">
        <f t="shared" si="595"/>
        <v/>
      </c>
      <c r="Q2489" s="552"/>
      <c r="R2489" s="551"/>
      <c r="S2489" s="291"/>
      <c r="T2489" t="str">
        <f t="shared" si="596"/>
        <v>-</v>
      </c>
      <c r="U2489" s="560">
        <f t="shared" si="597"/>
        <v>0</v>
      </c>
      <c r="V2489" s="560">
        <f t="shared" si="598"/>
        <v>0</v>
      </c>
      <c r="W2489" s="560">
        <f t="shared" si="599"/>
        <v>0</v>
      </c>
    </row>
    <row r="2490" spans="1:23" ht="21" customHeight="1">
      <c r="A2490" s="316" t="str">
        <f t="shared" si="590"/>
        <v/>
      </c>
      <c r="B2490" s="316" t="str">
        <f t="shared" si="591"/>
        <v/>
      </c>
      <c r="C2490" s="316" t="str">
        <f>IF(AND(F2490&lt;&gt;"",G2490&lt;&gt;""),COUNT($C$32:C2489)+1,"")</f>
        <v/>
      </c>
      <c r="D2490" s="292" t="str">
        <f t="shared" si="592"/>
        <v/>
      </c>
      <c r="E2490" s="292" t="str">
        <f t="shared" si="593"/>
        <v/>
      </c>
      <c r="F2490" s="316"/>
      <c r="G2490" s="316"/>
      <c r="H2490" s="317"/>
      <c r="I2490" s="316" t="s">
        <v>445</v>
      </c>
      <c r="J2490" s="318"/>
      <c r="K2490" s="319"/>
      <c r="L2490" s="292" t="s">
        <v>446</v>
      </c>
      <c r="M2490" s="324"/>
      <c r="N2490" s="294" t="str">
        <f t="shared" si="594"/>
        <v/>
      </c>
      <c r="O2490" s="319"/>
      <c r="P2490" s="296" t="str">
        <f t="shared" si="595"/>
        <v/>
      </c>
      <c r="Q2490" s="552"/>
      <c r="R2490" s="551"/>
      <c r="S2490" s="291"/>
      <c r="T2490" t="str">
        <f t="shared" si="596"/>
        <v>-</v>
      </c>
      <c r="U2490" s="560">
        <f t="shared" si="597"/>
        <v>0</v>
      </c>
      <c r="V2490" s="560">
        <f t="shared" si="598"/>
        <v>0</v>
      </c>
      <c r="W2490" s="560">
        <f t="shared" si="599"/>
        <v>0</v>
      </c>
    </row>
    <row r="2491" spans="1:23" ht="21" customHeight="1">
      <c r="A2491" s="316" t="str">
        <f t="shared" si="590"/>
        <v/>
      </c>
      <c r="B2491" s="316" t="str">
        <f t="shared" si="591"/>
        <v/>
      </c>
      <c r="C2491" s="316" t="str">
        <f>IF(AND(F2491&lt;&gt;"",G2491&lt;&gt;""),COUNT($C$32:C2490)+1,"")</f>
        <v/>
      </c>
      <c r="D2491" s="292" t="str">
        <f t="shared" si="592"/>
        <v/>
      </c>
      <c r="E2491" s="292" t="str">
        <f t="shared" si="593"/>
        <v/>
      </c>
      <c r="F2491" s="316"/>
      <c r="G2491" s="316"/>
      <c r="H2491" s="317"/>
      <c r="I2491" s="316" t="s">
        <v>445</v>
      </c>
      <c r="J2491" s="318"/>
      <c r="K2491" s="319"/>
      <c r="L2491" s="292" t="s">
        <v>446</v>
      </c>
      <c r="M2491" s="324"/>
      <c r="N2491" s="294" t="str">
        <f t="shared" si="594"/>
        <v/>
      </c>
      <c r="O2491" s="319"/>
      <c r="P2491" s="296" t="str">
        <f t="shared" si="595"/>
        <v/>
      </c>
      <c r="Q2491" s="552"/>
      <c r="R2491" s="551"/>
      <c r="S2491" s="291"/>
      <c r="T2491" t="str">
        <f t="shared" si="596"/>
        <v>-</v>
      </c>
      <c r="U2491" s="560">
        <f t="shared" si="597"/>
        <v>0</v>
      </c>
      <c r="V2491" s="560">
        <f t="shared" si="598"/>
        <v>0</v>
      </c>
      <c r="W2491" s="560">
        <f t="shared" si="599"/>
        <v>0</v>
      </c>
    </row>
    <row r="2492" spans="1:23" ht="21" customHeight="1">
      <c r="A2492" s="316" t="str">
        <f t="shared" si="590"/>
        <v/>
      </c>
      <c r="B2492" s="316" t="str">
        <f t="shared" si="591"/>
        <v/>
      </c>
      <c r="C2492" s="316" t="str">
        <f>IF(AND(F2492&lt;&gt;"",G2492&lt;&gt;""),COUNT($C$32:C2491)+1,"")</f>
        <v/>
      </c>
      <c r="D2492" s="292" t="str">
        <f t="shared" si="592"/>
        <v/>
      </c>
      <c r="E2492" s="292" t="str">
        <f t="shared" si="593"/>
        <v/>
      </c>
      <c r="F2492" s="316"/>
      <c r="G2492" s="316"/>
      <c r="H2492" s="317"/>
      <c r="I2492" s="316" t="s">
        <v>445</v>
      </c>
      <c r="J2492" s="318"/>
      <c r="K2492" s="319"/>
      <c r="L2492" s="292" t="s">
        <v>446</v>
      </c>
      <c r="M2492" s="324"/>
      <c r="N2492" s="294" t="str">
        <f t="shared" si="594"/>
        <v/>
      </c>
      <c r="O2492" s="319"/>
      <c r="P2492" s="296" t="str">
        <f t="shared" si="595"/>
        <v/>
      </c>
      <c r="Q2492" s="552"/>
      <c r="R2492" s="551"/>
      <c r="S2492" s="291"/>
      <c r="T2492" t="str">
        <f t="shared" si="596"/>
        <v>-</v>
      </c>
      <c r="U2492" s="560">
        <f t="shared" si="597"/>
        <v>0</v>
      </c>
      <c r="V2492" s="560">
        <f t="shared" si="598"/>
        <v>0</v>
      </c>
      <c r="W2492" s="560">
        <f t="shared" si="599"/>
        <v>0</v>
      </c>
    </row>
    <row r="2493" spans="1:23" ht="21" customHeight="1">
      <c r="A2493" s="316" t="str">
        <f t="shared" si="590"/>
        <v/>
      </c>
      <c r="B2493" s="316" t="str">
        <f t="shared" si="591"/>
        <v/>
      </c>
      <c r="C2493" s="316" t="str">
        <f>IF(AND(F2493&lt;&gt;"",G2493&lt;&gt;""),COUNT($C$32:C2492)+1,"")</f>
        <v/>
      </c>
      <c r="D2493" s="292" t="str">
        <f t="shared" si="592"/>
        <v/>
      </c>
      <c r="E2493" s="292" t="str">
        <f t="shared" si="593"/>
        <v/>
      </c>
      <c r="F2493" s="316"/>
      <c r="G2493" s="316"/>
      <c r="H2493" s="317"/>
      <c r="I2493" s="316" t="s">
        <v>445</v>
      </c>
      <c r="J2493" s="318"/>
      <c r="K2493" s="319"/>
      <c r="L2493" s="292" t="s">
        <v>446</v>
      </c>
      <c r="M2493" s="324"/>
      <c r="N2493" s="294" t="str">
        <f t="shared" si="594"/>
        <v/>
      </c>
      <c r="O2493" s="319"/>
      <c r="P2493" s="296" t="str">
        <f t="shared" si="595"/>
        <v/>
      </c>
      <c r="Q2493" s="552"/>
      <c r="R2493" s="551"/>
      <c r="S2493" s="291"/>
      <c r="T2493" t="str">
        <f t="shared" si="596"/>
        <v>-</v>
      </c>
      <c r="U2493" s="560">
        <f t="shared" si="597"/>
        <v>0</v>
      </c>
      <c r="V2493" s="560">
        <f t="shared" si="598"/>
        <v>0</v>
      </c>
      <c r="W2493" s="560">
        <f t="shared" si="599"/>
        <v>0</v>
      </c>
    </row>
    <row r="2494" spans="1:23" ht="21" customHeight="1">
      <c r="A2494" s="316" t="str">
        <f t="shared" si="590"/>
        <v/>
      </c>
      <c r="B2494" s="316" t="str">
        <f t="shared" si="591"/>
        <v/>
      </c>
      <c r="C2494" s="316" t="str">
        <f>IF(AND(F2494&lt;&gt;"",G2494&lt;&gt;""),COUNT($C$32:C2493)+1,"")</f>
        <v/>
      </c>
      <c r="D2494" s="292" t="str">
        <f t="shared" si="592"/>
        <v/>
      </c>
      <c r="E2494" s="292" t="str">
        <f t="shared" si="593"/>
        <v/>
      </c>
      <c r="F2494" s="316"/>
      <c r="G2494" s="316"/>
      <c r="H2494" s="317"/>
      <c r="I2494" s="316" t="s">
        <v>445</v>
      </c>
      <c r="J2494" s="318"/>
      <c r="K2494" s="319"/>
      <c r="L2494" s="292" t="s">
        <v>446</v>
      </c>
      <c r="M2494" s="324"/>
      <c r="N2494" s="294" t="str">
        <f t="shared" si="594"/>
        <v/>
      </c>
      <c r="O2494" s="319"/>
      <c r="P2494" s="296" t="str">
        <f t="shared" si="595"/>
        <v/>
      </c>
      <c r="Q2494" s="552"/>
      <c r="R2494" s="551"/>
      <c r="S2494" s="291"/>
      <c r="T2494" t="str">
        <f t="shared" si="596"/>
        <v>-</v>
      </c>
      <c r="U2494" s="560">
        <f t="shared" si="597"/>
        <v>0</v>
      </c>
      <c r="V2494" s="560">
        <f t="shared" si="598"/>
        <v>0</v>
      </c>
      <c r="W2494" s="560">
        <f t="shared" si="599"/>
        <v>0</v>
      </c>
    </row>
    <row r="2495" spans="1:23" ht="21" customHeight="1">
      <c r="A2495" s="316" t="str">
        <f t="shared" si="590"/>
        <v/>
      </c>
      <c r="B2495" s="316" t="str">
        <f t="shared" si="591"/>
        <v/>
      </c>
      <c r="C2495" s="316" t="str">
        <f>IF(AND(F2495&lt;&gt;"",G2495&lt;&gt;""),COUNT($C$32:C2494)+1,"")</f>
        <v/>
      </c>
      <c r="D2495" s="292" t="str">
        <f t="shared" si="592"/>
        <v/>
      </c>
      <c r="E2495" s="292" t="str">
        <f t="shared" si="593"/>
        <v/>
      </c>
      <c r="F2495" s="316"/>
      <c r="G2495" s="316"/>
      <c r="H2495" s="317"/>
      <c r="I2495" s="316" t="s">
        <v>445</v>
      </c>
      <c r="J2495" s="318"/>
      <c r="K2495" s="319"/>
      <c r="L2495" s="292" t="s">
        <v>446</v>
      </c>
      <c r="M2495" s="324"/>
      <c r="N2495" s="294" t="str">
        <f t="shared" si="594"/>
        <v/>
      </c>
      <c r="O2495" s="319"/>
      <c r="P2495" s="296" t="str">
        <f t="shared" si="595"/>
        <v/>
      </c>
      <c r="Q2495" s="552"/>
      <c r="R2495" s="551"/>
      <c r="S2495" s="291"/>
      <c r="T2495" t="str">
        <f t="shared" si="596"/>
        <v>-</v>
      </c>
      <c r="U2495" s="560">
        <f t="shared" si="597"/>
        <v>0</v>
      </c>
      <c r="V2495" s="560">
        <f t="shared" si="598"/>
        <v>0</v>
      </c>
      <c r="W2495" s="560">
        <f t="shared" si="599"/>
        <v>0</v>
      </c>
    </row>
    <row r="2496" spans="1:23" ht="21" customHeight="1">
      <c r="A2496" s="316" t="str">
        <f t="shared" si="590"/>
        <v/>
      </c>
      <c r="B2496" s="316" t="str">
        <f t="shared" si="591"/>
        <v/>
      </c>
      <c r="C2496" s="316" t="str">
        <f>IF(AND(F2496&lt;&gt;"",G2496&lt;&gt;""),COUNT($C$32:C2495)+1,"")</f>
        <v/>
      </c>
      <c r="D2496" s="292" t="str">
        <f t="shared" si="592"/>
        <v/>
      </c>
      <c r="E2496" s="292" t="str">
        <f t="shared" si="593"/>
        <v/>
      </c>
      <c r="F2496" s="316"/>
      <c r="G2496" s="316"/>
      <c r="H2496" s="317"/>
      <c r="I2496" s="316" t="s">
        <v>445</v>
      </c>
      <c r="J2496" s="318"/>
      <c r="K2496" s="319"/>
      <c r="L2496" s="292" t="s">
        <v>446</v>
      </c>
      <c r="M2496" s="324"/>
      <c r="N2496" s="294" t="str">
        <f t="shared" si="594"/>
        <v/>
      </c>
      <c r="O2496" s="319"/>
      <c r="P2496" s="296" t="str">
        <f t="shared" si="595"/>
        <v/>
      </c>
      <c r="Q2496" s="552"/>
      <c r="R2496" s="551"/>
      <c r="S2496" s="291"/>
      <c r="T2496" t="str">
        <f t="shared" si="596"/>
        <v>-</v>
      </c>
      <c r="U2496" s="560">
        <f t="shared" si="597"/>
        <v>0</v>
      </c>
      <c r="V2496" s="560">
        <f t="shared" si="598"/>
        <v>0</v>
      </c>
      <c r="W2496" s="560">
        <f t="shared" si="599"/>
        <v>0</v>
      </c>
    </row>
    <row r="2497" spans="1:23" ht="21" customHeight="1">
      <c r="A2497" s="316" t="str">
        <f t="shared" si="590"/>
        <v/>
      </c>
      <c r="B2497" s="316" t="str">
        <f t="shared" si="591"/>
        <v/>
      </c>
      <c r="C2497" s="316" t="str">
        <f>IF(AND(F2497&lt;&gt;"",G2497&lt;&gt;""),COUNT($C$32:C2496)+1,"")</f>
        <v/>
      </c>
      <c r="D2497" s="292" t="str">
        <f t="shared" si="592"/>
        <v/>
      </c>
      <c r="E2497" s="292" t="str">
        <f t="shared" si="593"/>
        <v/>
      </c>
      <c r="F2497" s="316"/>
      <c r="G2497" s="316"/>
      <c r="H2497" s="317"/>
      <c r="I2497" s="316" t="s">
        <v>445</v>
      </c>
      <c r="J2497" s="318"/>
      <c r="K2497" s="319"/>
      <c r="L2497" s="292" t="s">
        <v>446</v>
      </c>
      <c r="M2497" s="324"/>
      <c r="N2497" s="294" t="str">
        <f t="shared" si="594"/>
        <v/>
      </c>
      <c r="O2497" s="319"/>
      <c r="P2497" s="296" t="str">
        <f t="shared" si="595"/>
        <v/>
      </c>
      <c r="Q2497" s="552"/>
      <c r="R2497" s="551"/>
      <c r="S2497" s="291"/>
      <c r="T2497" t="str">
        <f t="shared" si="596"/>
        <v>-</v>
      </c>
      <c r="U2497" s="560">
        <f t="shared" si="597"/>
        <v>0</v>
      </c>
      <c r="V2497" s="560">
        <f t="shared" si="598"/>
        <v>0</v>
      </c>
      <c r="W2497" s="560">
        <f t="shared" si="599"/>
        <v>0</v>
      </c>
    </row>
    <row r="2498" spans="1:23" ht="21" customHeight="1">
      <c r="A2498" s="316" t="str">
        <f t="shared" si="590"/>
        <v/>
      </c>
      <c r="B2498" s="316" t="str">
        <f t="shared" si="591"/>
        <v/>
      </c>
      <c r="C2498" s="316" t="str">
        <f>IF(AND(F2498&lt;&gt;"",G2498&lt;&gt;""),COUNT($C$32:C2497)+1,"")</f>
        <v/>
      </c>
      <c r="D2498" s="292" t="str">
        <f t="shared" si="592"/>
        <v/>
      </c>
      <c r="E2498" s="292" t="str">
        <f t="shared" si="593"/>
        <v/>
      </c>
      <c r="F2498" s="316"/>
      <c r="G2498" s="316"/>
      <c r="H2498" s="317"/>
      <c r="I2498" s="316" t="s">
        <v>445</v>
      </c>
      <c r="J2498" s="318"/>
      <c r="K2498" s="319"/>
      <c r="L2498" s="292" t="s">
        <v>446</v>
      </c>
      <c r="M2498" s="324"/>
      <c r="N2498" s="294" t="str">
        <f t="shared" si="594"/>
        <v/>
      </c>
      <c r="O2498" s="319"/>
      <c r="P2498" s="296" t="str">
        <f t="shared" si="595"/>
        <v/>
      </c>
      <c r="Q2498" s="552"/>
      <c r="R2498" s="551"/>
      <c r="S2498" s="291"/>
      <c r="T2498" t="str">
        <f t="shared" si="596"/>
        <v>-</v>
      </c>
      <c r="U2498" s="560">
        <f t="shared" si="597"/>
        <v>0</v>
      </c>
      <c r="V2498" s="560">
        <f t="shared" si="598"/>
        <v>0</v>
      </c>
      <c r="W2498" s="560">
        <f t="shared" si="599"/>
        <v>0</v>
      </c>
    </row>
    <row r="2499" spans="1:23" ht="21" customHeight="1">
      <c r="A2499" s="316" t="str">
        <f t="shared" si="590"/>
        <v/>
      </c>
      <c r="B2499" s="316" t="str">
        <f t="shared" si="591"/>
        <v/>
      </c>
      <c r="C2499" s="316" t="str">
        <f>IF(AND(F2499&lt;&gt;"",G2499&lt;&gt;""),COUNT($C$32:C2498)+1,"")</f>
        <v/>
      </c>
      <c r="D2499" s="292" t="str">
        <f t="shared" si="592"/>
        <v/>
      </c>
      <c r="E2499" s="292" t="str">
        <f t="shared" si="593"/>
        <v/>
      </c>
      <c r="F2499" s="316"/>
      <c r="G2499" s="316"/>
      <c r="H2499" s="317"/>
      <c r="I2499" s="316" t="s">
        <v>445</v>
      </c>
      <c r="J2499" s="318"/>
      <c r="K2499" s="319"/>
      <c r="L2499" s="292" t="s">
        <v>446</v>
      </c>
      <c r="M2499" s="324"/>
      <c r="N2499" s="294" t="str">
        <f t="shared" si="594"/>
        <v/>
      </c>
      <c r="O2499" s="319"/>
      <c r="P2499" s="296" t="str">
        <f t="shared" si="595"/>
        <v/>
      </c>
      <c r="Q2499" s="552"/>
      <c r="R2499" s="551"/>
      <c r="S2499" s="291"/>
      <c r="T2499" t="str">
        <f t="shared" si="596"/>
        <v>-</v>
      </c>
      <c r="U2499" s="560">
        <f t="shared" si="597"/>
        <v>0</v>
      </c>
      <c r="V2499" s="560">
        <f t="shared" si="598"/>
        <v>0</v>
      </c>
      <c r="W2499" s="560">
        <f t="shared" si="599"/>
        <v>0</v>
      </c>
    </row>
    <row r="2500" spans="1:23" ht="21" customHeight="1">
      <c r="A2500" s="316" t="str">
        <f t="shared" si="590"/>
        <v/>
      </c>
      <c r="B2500" s="316" t="str">
        <f t="shared" si="591"/>
        <v/>
      </c>
      <c r="C2500" s="316" t="str">
        <f>IF(AND(F2500&lt;&gt;"",G2500&lt;&gt;""),COUNT($C$32:C2499)+1,"")</f>
        <v/>
      </c>
      <c r="D2500" s="292" t="str">
        <f t="shared" si="592"/>
        <v/>
      </c>
      <c r="E2500" s="292" t="str">
        <f t="shared" si="593"/>
        <v/>
      </c>
      <c r="F2500" s="316"/>
      <c r="G2500" s="316"/>
      <c r="H2500" s="317"/>
      <c r="I2500" s="316" t="s">
        <v>445</v>
      </c>
      <c r="J2500" s="318"/>
      <c r="K2500" s="319"/>
      <c r="L2500" s="292" t="s">
        <v>446</v>
      </c>
      <c r="M2500" s="324"/>
      <c r="N2500" s="294" t="str">
        <f t="shared" si="594"/>
        <v/>
      </c>
      <c r="O2500" s="319"/>
      <c r="P2500" s="296" t="str">
        <f t="shared" si="595"/>
        <v/>
      </c>
      <c r="Q2500" s="552"/>
      <c r="R2500" s="551"/>
      <c r="S2500" s="291"/>
      <c r="T2500" t="str">
        <f t="shared" si="596"/>
        <v>-</v>
      </c>
      <c r="U2500" s="560">
        <f t="shared" si="597"/>
        <v>0</v>
      </c>
      <c r="V2500" s="560">
        <f t="shared" si="598"/>
        <v>0</v>
      </c>
      <c r="W2500" s="560">
        <f t="shared" si="599"/>
        <v>0</v>
      </c>
    </row>
    <row r="2501" spans="1:23" ht="21" customHeight="1">
      <c r="A2501" s="316" t="str">
        <f t="shared" si="590"/>
        <v/>
      </c>
      <c r="B2501" s="316" t="str">
        <f t="shared" si="591"/>
        <v/>
      </c>
      <c r="C2501" s="316" t="str">
        <f>IF(AND(F2501&lt;&gt;"",G2501&lt;&gt;""),COUNT($C$32:C2500)+1,"")</f>
        <v/>
      </c>
      <c r="D2501" s="292" t="str">
        <f t="shared" si="592"/>
        <v/>
      </c>
      <c r="E2501" s="292" t="str">
        <f t="shared" si="593"/>
        <v/>
      </c>
      <c r="F2501" s="316"/>
      <c r="G2501" s="316"/>
      <c r="H2501" s="317"/>
      <c r="I2501" s="316" t="s">
        <v>445</v>
      </c>
      <c r="J2501" s="318"/>
      <c r="K2501" s="319"/>
      <c r="L2501" s="292" t="s">
        <v>446</v>
      </c>
      <c r="M2501" s="324"/>
      <c r="N2501" s="294" t="str">
        <f t="shared" si="594"/>
        <v/>
      </c>
      <c r="O2501" s="319"/>
      <c r="P2501" s="296" t="str">
        <f t="shared" si="595"/>
        <v/>
      </c>
      <c r="Q2501" s="552"/>
      <c r="R2501" s="551"/>
      <c r="S2501" s="291"/>
      <c r="T2501" t="str">
        <f t="shared" si="596"/>
        <v>-</v>
      </c>
      <c r="U2501" s="560">
        <f t="shared" si="597"/>
        <v>0</v>
      </c>
      <c r="V2501" s="560">
        <f t="shared" si="598"/>
        <v>0</v>
      </c>
      <c r="W2501" s="560">
        <f t="shared" si="599"/>
        <v>0</v>
      </c>
    </row>
    <row r="2502" spans="1:23" ht="21" customHeight="1">
      <c r="A2502" s="316" t="str">
        <f t="shared" si="590"/>
        <v/>
      </c>
      <c r="B2502" s="316" t="str">
        <f t="shared" si="591"/>
        <v/>
      </c>
      <c r="C2502" s="316" t="str">
        <f>IF(AND(F2502&lt;&gt;"",G2502&lt;&gt;""),COUNT($C$32:C2501)+1,"")</f>
        <v/>
      </c>
      <c r="D2502" s="292" t="str">
        <f t="shared" si="592"/>
        <v/>
      </c>
      <c r="E2502" s="292" t="str">
        <f t="shared" si="593"/>
        <v/>
      </c>
      <c r="F2502" s="316"/>
      <c r="G2502" s="316"/>
      <c r="H2502" s="317"/>
      <c r="I2502" s="316" t="s">
        <v>445</v>
      </c>
      <c r="J2502" s="318"/>
      <c r="K2502" s="319"/>
      <c r="L2502" s="292" t="s">
        <v>446</v>
      </c>
      <c r="M2502" s="324"/>
      <c r="N2502" s="294" t="str">
        <f t="shared" si="594"/>
        <v/>
      </c>
      <c r="O2502" s="319"/>
      <c r="P2502" s="296" t="str">
        <f t="shared" si="595"/>
        <v/>
      </c>
      <c r="Q2502" s="552"/>
      <c r="R2502" s="551"/>
      <c r="S2502" s="291"/>
      <c r="T2502" t="str">
        <f t="shared" si="596"/>
        <v>-</v>
      </c>
      <c r="U2502" s="560">
        <f t="shared" si="597"/>
        <v>0</v>
      </c>
      <c r="V2502" s="560">
        <f t="shared" si="598"/>
        <v>0</v>
      </c>
      <c r="W2502" s="560">
        <f t="shared" si="599"/>
        <v>0</v>
      </c>
    </row>
    <row r="2503" spans="1:23" ht="21" customHeight="1">
      <c r="A2503" s="316" t="str">
        <f t="shared" si="590"/>
        <v/>
      </c>
      <c r="B2503" s="316" t="str">
        <f t="shared" si="591"/>
        <v/>
      </c>
      <c r="C2503" s="316" t="str">
        <f>IF(AND(F2503&lt;&gt;"",G2503&lt;&gt;""),COUNT($C$32:C2502)+1,"")</f>
        <v/>
      </c>
      <c r="D2503" s="292" t="str">
        <f t="shared" si="592"/>
        <v/>
      </c>
      <c r="E2503" s="292" t="str">
        <f t="shared" si="593"/>
        <v/>
      </c>
      <c r="F2503" s="316"/>
      <c r="G2503" s="316"/>
      <c r="H2503" s="317"/>
      <c r="I2503" s="316" t="s">
        <v>445</v>
      </c>
      <c r="J2503" s="318"/>
      <c r="K2503" s="319"/>
      <c r="L2503" s="292" t="s">
        <v>446</v>
      </c>
      <c r="M2503" s="324"/>
      <c r="N2503" s="294" t="str">
        <f t="shared" si="594"/>
        <v/>
      </c>
      <c r="O2503" s="319"/>
      <c r="P2503" s="296" t="str">
        <f t="shared" si="595"/>
        <v/>
      </c>
      <c r="Q2503" s="552"/>
      <c r="R2503" s="551"/>
      <c r="S2503" s="291"/>
      <c r="T2503" t="str">
        <f t="shared" si="596"/>
        <v>-</v>
      </c>
      <c r="U2503" s="560">
        <f t="shared" si="597"/>
        <v>0</v>
      </c>
      <c r="V2503" s="560">
        <f t="shared" si="598"/>
        <v>0</v>
      </c>
      <c r="W2503" s="560">
        <f t="shared" si="599"/>
        <v>0</v>
      </c>
    </row>
    <row r="2504" spans="1:23" ht="21" customHeight="1">
      <c r="A2504" s="316" t="str">
        <f t="shared" si="590"/>
        <v/>
      </c>
      <c r="B2504" s="316" t="str">
        <f t="shared" si="591"/>
        <v/>
      </c>
      <c r="C2504" s="316" t="str">
        <f>IF(AND(F2504&lt;&gt;"",G2504&lt;&gt;""),COUNT($C$32:C2503)+1,"")</f>
        <v/>
      </c>
      <c r="D2504" s="292" t="str">
        <f t="shared" si="592"/>
        <v/>
      </c>
      <c r="E2504" s="292" t="str">
        <f t="shared" si="593"/>
        <v/>
      </c>
      <c r="F2504" s="316"/>
      <c r="G2504" s="316"/>
      <c r="H2504" s="317"/>
      <c r="I2504" s="316" t="s">
        <v>445</v>
      </c>
      <c r="J2504" s="318"/>
      <c r="K2504" s="319"/>
      <c r="L2504" s="292" t="s">
        <v>446</v>
      </c>
      <c r="M2504" s="324"/>
      <c r="N2504" s="294" t="str">
        <f t="shared" si="594"/>
        <v/>
      </c>
      <c r="O2504" s="319"/>
      <c r="P2504" s="296" t="str">
        <f t="shared" si="595"/>
        <v/>
      </c>
      <c r="Q2504" s="552"/>
      <c r="R2504" s="551"/>
      <c r="S2504" s="291"/>
      <c r="T2504" t="str">
        <f t="shared" si="596"/>
        <v>-</v>
      </c>
      <c r="U2504" s="560">
        <f t="shared" si="597"/>
        <v>0</v>
      </c>
      <c r="V2504" s="560">
        <f t="shared" si="598"/>
        <v>0</v>
      </c>
      <c r="W2504" s="560">
        <f t="shared" si="599"/>
        <v>0</v>
      </c>
    </row>
    <row r="2505" spans="1:23" ht="21" customHeight="1">
      <c r="A2505" s="316" t="str">
        <f t="shared" si="590"/>
        <v/>
      </c>
      <c r="B2505" s="316" t="str">
        <f t="shared" si="591"/>
        <v/>
      </c>
      <c r="C2505" s="316" t="str">
        <f>IF(AND(F2505&lt;&gt;"",G2505&lt;&gt;""),COUNT($C$32:C2504)+1,"")</f>
        <v/>
      </c>
      <c r="D2505" s="292" t="str">
        <f t="shared" si="592"/>
        <v/>
      </c>
      <c r="E2505" s="292" t="str">
        <f t="shared" si="593"/>
        <v/>
      </c>
      <c r="F2505" s="316"/>
      <c r="G2505" s="316"/>
      <c r="H2505" s="317"/>
      <c r="I2505" s="316" t="s">
        <v>445</v>
      </c>
      <c r="J2505" s="318"/>
      <c r="K2505" s="319"/>
      <c r="L2505" s="292" t="s">
        <v>446</v>
      </c>
      <c r="M2505" s="324"/>
      <c r="N2505" s="294" t="str">
        <f t="shared" si="594"/>
        <v/>
      </c>
      <c r="O2505" s="319"/>
      <c r="P2505" s="296" t="str">
        <f t="shared" si="595"/>
        <v/>
      </c>
      <c r="Q2505" s="552"/>
      <c r="R2505" s="551"/>
      <c r="S2505" s="291"/>
      <c r="T2505" t="str">
        <f t="shared" si="596"/>
        <v>-</v>
      </c>
      <c r="U2505" s="560">
        <f t="shared" si="597"/>
        <v>0</v>
      </c>
      <c r="V2505" s="560">
        <f t="shared" si="598"/>
        <v>0</v>
      </c>
      <c r="W2505" s="560">
        <f t="shared" si="599"/>
        <v>0</v>
      </c>
    </row>
    <row r="2506" spans="1:23" ht="21" customHeight="1">
      <c r="A2506" s="316" t="str">
        <f t="shared" si="590"/>
        <v/>
      </c>
      <c r="B2506" s="316" t="str">
        <f t="shared" si="591"/>
        <v/>
      </c>
      <c r="C2506" s="316" t="str">
        <f>IF(AND(F2506&lt;&gt;"",G2506&lt;&gt;""),COUNT($C$32:C2505)+1,"")</f>
        <v/>
      </c>
      <c r="D2506" s="292" t="str">
        <f t="shared" si="592"/>
        <v/>
      </c>
      <c r="E2506" s="292" t="str">
        <f t="shared" si="593"/>
        <v/>
      </c>
      <c r="F2506" s="316"/>
      <c r="G2506" s="316"/>
      <c r="H2506" s="317"/>
      <c r="I2506" s="316" t="s">
        <v>445</v>
      </c>
      <c r="J2506" s="318"/>
      <c r="K2506" s="319"/>
      <c r="L2506" s="292" t="s">
        <v>446</v>
      </c>
      <c r="M2506" s="324"/>
      <c r="N2506" s="294" t="str">
        <f t="shared" si="594"/>
        <v/>
      </c>
      <c r="O2506" s="319"/>
      <c r="P2506" s="296" t="str">
        <f t="shared" si="595"/>
        <v/>
      </c>
      <c r="Q2506" s="552"/>
      <c r="R2506" s="551"/>
      <c r="S2506" s="291"/>
      <c r="T2506" t="str">
        <f t="shared" si="596"/>
        <v>-</v>
      </c>
      <c r="U2506" s="560">
        <f t="shared" si="597"/>
        <v>0</v>
      </c>
      <c r="V2506" s="560">
        <f t="shared" si="598"/>
        <v>0</v>
      </c>
      <c r="W2506" s="560">
        <f t="shared" si="599"/>
        <v>0</v>
      </c>
    </row>
    <row r="2507" spans="1:23" ht="21" customHeight="1">
      <c r="A2507" s="316" t="str">
        <f t="shared" si="590"/>
        <v/>
      </c>
      <c r="B2507" s="316" t="str">
        <f t="shared" si="591"/>
        <v/>
      </c>
      <c r="C2507" s="316" t="str">
        <f>IF(AND(F2507&lt;&gt;"",G2507&lt;&gt;""),COUNT($C$32:C2506)+1,"")</f>
        <v/>
      </c>
      <c r="D2507" s="292" t="str">
        <f t="shared" si="592"/>
        <v/>
      </c>
      <c r="E2507" s="292" t="str">
        <f t="shared" si="593"/>
        <v/>
      </c>
      <c r="F2507" s="316"/>
      <c r="G2507" s="316"/>
      <c r="H2507" s="317"/>
      <c r="I2507" s="316" t="s">
        <v>445</v>
      </c>
      <c r="J2507" s="318"/>
      <c r="K2507" s="319"/>
      <c r="L2507" s="292" t="s">
        <v>446</v>
      </c>
      <c r="M2507" s="324"/>
      <c r="N2507" s="294" t="str">
        <f t="shared" si="594"/>
        <v/>
      </c>
      <c r="O2507" s="319"/>
      <c r="P2507" s="296" t="str">
        <f t="shared" si="595"/>
        <v/>
      </c>
      <c r="Q2507" s="552"/>
      <c r="R2507" s="551"/>
      <c r="S2507" s="291"/>
      <c r="T2507" t="str">
        <f t="shared" si="596"/>
        <v>-</v>
      </c>
      <c r="U2507" s="560">
        <f t="shared" si="597"/>
        <v>0</v>
      </c>
      <c r="V2507" s="560">
        <f t="shared" si="598"/>
        <v>0</v>
      </c>
      <c r="W2507" s="560">
        <f t="shared" si="599"/>
        <v>0</v>
      </c>
    </row>
    <row r="2508" spans="1:23" ht="21" customHeight="1">
      <c r="A2508" s="316" t="str">
        <f t="shared" si="590"/>
        <v/>
      </c>
      <c r="B2508" s="316" t="str">
        <f t="shared" si="591"/>
        <v/>
      </c>
      <c r="C2508" s="316" t="str">
        <f>IF(AND(F2508&lt;&gt;"",G2508&lt;&gt;""),COUNT($C$32:C2507)+1,"")</f>
        <v/>
      </c>
      <c r="D2508" s="292" t="str">
        <f t="shared" si="592"/>
        <v/>
      </c>
      <c r="E2508" s="292" t="str">
        <f t="shared" si="593"/>
        <v/>
      </c>
      <c r="F2508" s="316"/>
      <c r="G2508" s="316"/>
      <c r="H2508" s="317"/>
      <c r="I2508" s="316" t="s">
        <v>445</v>
      </c>
      <c r="J2508" s="318"/>
      <c r="K2508" s="319"/>
      <c r="L2508" s="292" t="s">
        <v>446</v>
      </c>
      <c r="M2508" s="324"/>
      <c r="N2508" s="294" t="str">
        <f t="shared" si="594"/>
        <v/>
      </c>
      <c r="O2508" s="319"/>
      <c r="P2508" s="296" t="str">
        <f t="shared" si="595"/>
        <v/>
      </c>
      <c r="Q2508" s="552"/>
      <c r="R2508" s="551"/>
      <c r="S2508" s="291"/>
      <c r="T2508" t="str">
        <f t="shared" si="596"/>
        <v>-</v>
      </c>
      <c r="U2508" s="560">
        <f t="shared" si="597"/>
        <v>0</v>
      </c>
      <c r="V2508" s="560">
        <f t="shared" si="598"/>
        <v>0</v>
      </c>
      <c r="W2508" s="560">
        <f t="shared" si="599"/>
        <v>0</v>
      </c>
    </row>
    <row r="2509" spans="1:23" ht="21" customHeight="1">
      <c r="A2509" s="316" t="str">
        <f t="shared" si="590"/>
        <v/>
      </c>
      <c r="B2509" s="316" t="str">
        <f t="shared" si="591"/>
        <v/>
      </c>
      <c r="C2509" s="316" t="str">
        <f>IF(AND(F2509&lt;&gt;"",G2509&lt;&gt;""),COUNT($C$32:C2508)+1,"")</f>
        <v/>
      </c>
      <c r="D2509" s="292" t="str">
        <f t="shared" si="592"/>
        <v/>
      </c>
      <c r="E2509" s="292" t="str">
        <f t="shared" si="593"/>
        <v/>
      </c>
      <c r="F2509" s="316"/>
      <c r="G2509" s="316"/>
      <c r="H2509" s="317"/>
      <c r="I2509" s="316" t="s">
        <v>445</v>
      </c>
      <c r="J2509" s="318"/>
      <c r="K2509" s="319"/>
      <c r="L2509" s="292" t="s">
        <v>446</v>
      </c>
      <c r="M2509" s="324"/>
      <c r="N2509" s="294" t="str">
        <f t="shared" si="594"/>
        <v/>
      </c>
      <c r="O2509" s="319"/>
      <c r="P2509" s="296" t="str">
        <f t="shared" si="595"/>
        <v/>
      </c>
      <c r="Q2509" s="552"/>
      <c r="R2509" s="551"/>
      <c r="S2509" s="291"/>
      <c r="T2509" t="str">
        <f t="shared" si="596"/>
        <v>-</v>
      </c>
      <c r="U2509" s="560">
        <f t="shared" si="597"/>
        <v>0</v>
      </c>
      <c r="V2509" s="560">
        <f t="shared" si="598"/>
        <v>0</v>
      </c>
      <c r="W2509" s="560">
        <f t="shared" si="599"/>
        <v>0</v>
      </c>
    </row>
    <row r="2510" spans="1:23" ht="21" customHeight="1">
      <c r="A2510" s="316" t="str">
        <f t="shared" si="590"/>
        <v/>
      </c>
      <c r="B2510" s="316" t="str">
        <f t="shared" si="591"/>
        <v/>
      </c>
      <c r="C2510" s="316" t="str">
        <f>IF(AND(F2510&lt;&gt;"",G2510&lt;&gt;""),COUNT($C$32:C2509)+1,"")</f>
        <v/>
      </c>
      <c r="D2510" s="292" t="str">
        <f t="shared" si="592"/>
        <v/>
      </c>
      <c r="E2510" s="292" t="str">
        <f t="shared" si="593"/>
        <v/>
      </c>
      <c r="F2510" s="316"/>
      <c r="G2510" s="316"/>
      <c r="H2510" s="317"/>
      <c r="I2510" s="316" t="s">
        <v>445</v>
      </c>
      <c r="J2510" s="318"/>
      <c r="K2510" s="319"/>
      <c r="L2510" s="292" t="s">
        <v>446</v>
      </c>
      <c r="M2510" s="324"/>
      <c r="N2510" s="294" t="str">
        <f t="shared" si="594"/>
        <v/>
      </c>
      <c r="O2510" s="319"/>
      <c r="P2510" s="296" t="str">
        <f t="shared" si="595"/>
        <v/>
      </c>
      <c r="Q2510" s="552"/>
      <c r="R2510" s="551"/>
      <c r="S2510" s="291"/>
      <c r="T2510" t="str">
        <f t="shared" si="596"/>
        <v>-</v>
      </c>
      <c r="U2510" s="560">
        <f t="shared" si="597"/>
        <v>0</v>
      </c>
      <c r="V2510" s="560">
        <f t="shared" si="598"/>
        <v>0</v>
      </c>
      <c r="W2510" s="560">
        <f t="shared" si="599"/>
        <v>0</v>
      </c>
    </row>
    <row r="2511" spans="1:23" ht="21" customHeight="1">
      <c r="A2511" s="316" t="str">
        <f t="shared" si="590"/>
        <v/>
      </c>
      <c r="B2511" s="316" t="str">
        <f t="shared" si="591"/>
        <v/>
      </c>
      <c r="C2511" s="316" t="str">
        <f>IF(AND(F2511&lt;&gt;"",G2511&lt;&gt;""),COUNT($C$32:C2510)+1,"")</f>
        <v/>
      </c>
      <c r="D2511" s="292" t="str">
        <f t="shared" si="592"/>
        <v/>
      </c>
      <c r="E2511" s="292" t="str">
        <f t="shared" si="593"/>
        <v/>
      </c>
      <c r="F2511" s="316"/>
      <c r="G2511" s="316"/>
      <c r="H2511" s="317"/>
      <c r="I2511" s="316" t="s">
        <v>445</v>
      </c>
      <c r="J2511" s="318"/>
      <c r="K2511" s="319"/>
      <c r="L2511" s="292" t="s">
        <v>446</v>
      </c>
      <c r="M2511" s="324"/>
      <c r="N2511" s="294" t="str">
        <f t="shared" si="594"/>
        <v/>
      </c>
      <c r="O2511" s="319"/>
      <c r="P2511" s="296" t="str">
        <f t="shared" si="595"/>
        <v/>
      </c>
      <c r="Q2511" s="552"/>
      <c r="R2511" s="551"/>
      <c r="S2511" s="291"/>
      <c r="T2511" t="str">
        <f t="shared" si="596"/>
        <v>-</v>
      </c>
      <c r="U2511" s="560">
        <f t="shared" si="597"/>
        <v>0</v>
      </c>
      <c r="V2511" s="560">
        <f t="shared" si="598"/>
        <v>0</v>
      </c>
      <c r="W2511" s="560">
        <f t="shared" si="599"/>
        <v>0</v>
      </c>
    </row>
    <row r="2512" spans="1:23" ht="21" customHeight="1">
      <c r="A2512" s="316" t="str">
        <f t="shared" si="590"/>
        <v/>
      </c>
      <c r="B2512" s="316" t="str">
        <f t="shared" si="591"/>
        <v/>
      </c>
      <c r="C2512" s="316" t="str">
        <f>IF(AND(F2512&lt;&gt;"",G2512&lt;&gt;""),COUNT($C$32:C2511)+1,"")</f>
        <v/>
      </c>
      <c r="D2512" s="292" t="str">
        <f t="shared" si="592"/>
        <v/>
      </c>
      <c r="E2512" s="292" t="str">
        <f t="shared" si="593"/>
        <v/>
      </c>
      <c r="F2512" s="316"/>
      <c r="G2512" s="316"/>
      <c r="H2512" s="317"/>
      <c r="I2512" s="316" t="s">
        <v>445</v>
      </c>
      <c r="J2512" s="318"/>
      <c r="K2512" s="319"/>
      <c r="L2512" s="292" t="s">
        <v>446</v>
      </c>
      <c r="M2512" s="324"/>
      <c r="N2512" s="294" t="str">
        <f t="shared" si="594"/>
        <v/>
      </c>
      <c r="O2512" s="319"/>
      <c r="P2512" s="296" t="str">
        <f t="shared" si="595"/>
        <v/>
      </c>
      <c r="Q2512" s="552"/>
      <c r="R2512" s="551"/>
      <c r="S2512" s="291"/>
      <c r="T2512" t="str">
        <f t="shared" si="596"/>
        <v>-</v>
      </c>
      <c r="U2512" s="560">
        <f t="shared" si="597"/>
        <v>0</v>
      </c>
      <c r="V2512" s="560">
        <f t="shared" si="598"/>
        <v>0</v>
      </c>
      <c r="W2512" s="560">
        <f t="shared" si="599"/>
        <v>0</v>
      </c>
    </row>
    <row r="2513" spans="1:23" ht="21" customHeight="1">
      <c r="A2513" s="316" t="str">
        <f t="shared" si="590"/>
        <v/>
      </c>
      <c r="B2513" s="316" t="str">
        <f t="shared" si="591"/>
        <v/>
      </c>
      <c r="C2513" s="316" t="str">
        <f>IF(AND(F2513&lt;&gt;"",G2513&lt;&gt;""),COUNT($C$32:C2512)+1,"")</f>
        <v/>
      </c>
      <c r="D2513" s="292" t="str">
        <f t="shared" si="592"/>
        <v/>
      </c>
      <c r="E2513" s="292" t="str">
        <f t="shared" si="593"/>
        <v/>
      </c>
      <c r="F2513" s="316"/>
      <c r="G2513" s="316"/>
      <c r="H2513" s="317"/>
      <c r="I2513" s="316" t="s">
        <v>445</v>
      </c>
      <c r="J2513" s="318"/>
      <c r="K2513" s="319"/>
      <c r="L2513" s="292" t="s">
        <v>446</v>
      </c>
      <c r="M2513" s="324"/>
      <c r="N2513" s="294" t="str">
        <f t="shared" si="594"/>
        <v/>
      </c>
      <c r="O2513" s="319"/>
      <c r="P2513" s="296" t="str">
        <f t="shared" si="595"/>
        <v/>
      </c>
      <c r="Q2513" s="552"/>
      <c r="R2513" s="551"/>
      <c r="S2513" s="291"/>
      <c r="T2513" t="str">
        <f t="shared" si="596"/>
        <v>-</v>
      </c>
      <c r="U2513" s="560">
        <f t="shared" si="597"/>
        <v>0</v>
      </c>
      <c r="V2513" s="560">
        <f t="shared" si="598"/>
        <v>0</v>
      </c>
      <c r="W2513" s="560">
        <f t="shared" si="599"/>
        <v>0</v>
      </c>
    </row>
    <row r="2514" spans="1:23" ht="21" customHeight="1">
      <c r="A2514" s="316" t="str">
        <f t="shared" si="590"/>
        <v/>
      </c>
      <c r="B2514" s="316" t="str">
        <f t="shared" si="591"/>
        <v/>
      </c>
      <c r="C2514" s="316" t="str">
        <f>IF(AND(F2514&lt;&gt;"",G2514&lt;&gt;""),COUNT($C$32:C2513)+1,"")</f>
        <v/>
      </c>
      <c r="D2514" s="292" t="str">
        <f t="shared" si="592"/>
        <v/>
      </c>
      <c r="E2514" s="292" t="str">
        <f t="shared" si="593"/>
        <v/>
      </c>
      <c r="F2514" s="316"/>
      <c r="G2514" s="316"/>
      <c r="H2514" s="317"/>
      <c r="I2514" s="316" t="s">
        <v>445</v>
      </c>
      <c r="J2514" s="318"/>
      <c r="K2514" s="319"/>
      <c r="L2514" s="292" t="s">
        <v>446</v>
      </c>
      <c r="M2514" s="324"/>
      <c r="N2514" s="294" t="str">
        <f t="shared" si="594"/>
        <v/>
      </c>
      <c r="O2514" s="319"/>
      <c r="P2514" s="296" t="str">
        <f t="shared" si="595"/>
        <v/>
      </c>
      <c r="Q2514" s="552"/>
      <c r="R2514" s="551"/>
      <c r="S2514" s="291"/>
      <c r="T2514" t="str">
        <f t="shared" si="596"/>
        <v>-</v>
      </c>
      <c r="U2514" s="560">
        <f t="shared" si="597"/>
        <v>0</v>
      </c>
      <c r="V2514" s="560">
        <f t="shared" si="598"/>
        <v>0</v>
      </c>
      <c r="W2514" s="560">
        <f t="shared" si="599"/>
        <v>0</v>
      </c>
    </row>
    <row r="2515" spans="1:23" ht="21" customHeight="1">
      <c r="A2515" s="316" t="str">
        <f t="shared" si="590"/>
        <v/>
      </c>
      <c r="B2515" s="316" t="str">
        <f t="shared" si="591"/>
        <v/>
      </c>
      <c r="C2515" s="316" t="str">
        <f>IF(AND(F2515&lt;&gt;"",G2515&lt;&gt;""),COUNT($C$32:C2514)+1,"")</f>
        <v/>
      </c>
      <c r="D2515" s="292" t="str">
        <f t="shared" si="592"/>
        <v/>
      </c>
      <c r="E2515" s="292" t="str">
        <f t="shared" si="593"/>
        <v/>
      </c>
      <c r="F2515" s="316"/>
      <c r="G2515" s="316"/>
      <c r="H2515" s="317"/>
      <c r="I2515" s="316" t="s">
        <v>445</v>
      </c>
      <c r="J2515" s="318"/>
      <c r="K2515" s="319"/>
      <c r="L2515" s="292" t="s">
        <v>446</v>
      </c>
      <c r="M2515" s="324"/>
      <c r="N2515" s="294" t="str">
        <f t="shared" si="594"/>
        <v/>
      </c>
      <c r="O2515" s="319"/>
      <c r="P2515" s="296" t="str">
        <f t="shared" si="595"/>
        <v/>
      </c>
      <c r="Q2515" s="552"/>
      <c r="R2515" s="551"/>
      <c r="S2515" s="291"/>
      <c r="T2515" t="str">
        <f t="shared" si="596"/>
        <v>-</v>
      </c>
      <c r="U2515" s="560">
        <f t="shared" si="597"/>
        <v>0</v>
      </c>
      <c r="V2515" s="560">
        <f t="shared" si="598"/>
        <v>0</v>
      </c>
      <c r="W2515" s="560">
        <f t="shared" si="599"/>
        <v>0</v>
      </c>
    </row>
    <row r="2516" spans="1:23" ht="21" customHeight="1">
      <c r="A2516" s="316" t="str">
        <f t="shared" si="590"/>
        <v/>
      </c>
      <c r="B2516" s="316" t="str">
        <f t="shared" si="591"/>
        <v/>
      </c>
      <c r="C2516" s="316" t="str">
        <f>IF(AND(F2516&lt;&gt;"",G2516&lt;&gt;""),COUNT($C$32:C2515)+1,"")</f>
        <v/>
      </c>
      <c r="D2516" s="292" t="str">
        <f t="shared" si="592"/>
        <v/>
      </c>
      <c r="E2516" s="292" t="str">
        <f t="shared" si="593"/>
        <v/>
      </c>
      <c r="F2516" s="316"/>
      <c r="G2516" s="316"/>
      <c r="H2516" s="317"/>
      <c r="I2516" s="316" t="s">
        <v>445</v>
      </c>
      <c r="J2516" s="318"/>
      <c r="K2516" s="319"/>
      <c r="L2516" s="292" t="s">
        <v>446</v>
      </c>
      <c r="M2516" s="324"/>
      <c r="N2516" s="294" t="str">
        <f t="shared" si="594"/>
        <v/>
      </c>
      <c r="O2516" s="319"/>
      <c r="P2516" s="296" t="str">
        <f t="shared" si="595"/>
        <v/>
      </c>
      <c r="Q2516" s="552"/>
      <c r="R2516" s="551"/>
      <c r="S2516" s="291"/>
      <c r="T2516" t="str">
        <f t="shared" si="596"/>
        <v>-</v>
      </c>
      <c r="U2516" s="560">
        <f t="shared" si="597"/>
        <v>0</v>
      </c>
      <c r="V2516" s="560">
        <f t="shared" si="598"/>
        <v>0</v>
      </c>
      <c r="W2516" s="560">
        <f t="shared" si="599"/>
        <v>0</v>
      </c>
    </row>
    <row r="2517" spans="1:23" ht="21" customHeight="1">
      <c r="A2517" s="316" t="str">
        <f t="shared" si="590"/>
        <v/>
      </c>
      <c r="B2517" s="316" t="str">
        <f t="shared" si="591"/>
        <v/>
      </c>
      <c r="C2517" s="316" t="str">
        <f>IF(AND(F2517&lt;&gt;"",G2517&lt;&gt;""),COUNT($C$32:C2516)+1,"")</f>
        <v/>
      </c>
      <c r="D2517" s="292" t="str">
        <f t="shared" si="592"/>
        <v/>
      </c>
      <c r="E2517" s="292" t="str">
        <f t="shared" si="593"/>
        <v/>
      </c>
      <c r="F2517" s="316"/>
      <c r="G2517" s="316"/>
      <c r="H2517" s="317"/>
      <c r="I2517" s="316" t="s">
        <v>445</v>
      </c>
      <c r="J2517" s="318"/>
      <c r="K2517" s="319"/>
      <c r="L2517" s="292" t="s">
        <v>446</v>
      </c>
      <c r="M2517" s="324"/>
      <c r="N2517" s="294" t="str">
        <f t="shared" si="594"/>
        <v/>
      </c>
      <c r="O2517" s="319"/>
      <c r="P2517" s="296" t="str">
        <f t="shared" si="595"/>
        <v/>
      </c>
      <c r="Q2517" s="552"/>
      <c r="R2517" s="551"/>
      <c r="S2517" s="291"/>
      <c r="T2517" t="str">
        <f t="shared" si="596"/>
        <v>-</v>
      </c>
      <c r="U2517" s="560">
        <f t="shared" si="597"/>
        <v>0</v>
      </c>
      <c r="V2517" s="560">
        <f t="shared" si="598"/>
        <v>0</v>
      </c>
      <c r="W2517" s="560">
        <f t="shared" si="599"/>
        <v>0</v>
      </c>
    </row>
    <row r="2518" spans="1:23" ht="21" customHeight="1">
      <c r="A2518" s="316" t="str">
        <f t="shared" si="590"/>
        <v/>
      </c>
      <c r="B2518" s="316" t="str">
        <f t="shared" si="591"/>
        <v/>
      </c>
      <c r="C2518" s="316" t="str">
        <f>IF(AND(F2518&lt;&gt;"",G2518&lt;&gt;""),COUNT($C$32:C2517)+1,"")</f>
        <v/>
      </c>
      <c r="D2518" s="292" t="str">
        <f t="shared" si="592"/>
        <v/>
      </c>
      <c r="E2518" s="292" t="str">
        <f t="shared" si="593"/>
        <v/>
      </c>
      <c r="F2518" s="316"/>
      <c r="G2518" s="316"/>
      <c r="H2518" s="317"/>
      <c r="I2518" s="316" t="s">
        <v>445</v>
      </c>
      <c r="J2518" s="318"/>
      <c r="K2518" s="319"/>
      <c r="L2518" s="292" t="s">
        <v>446</v>
      </c>
      <c r="M2518" s="324"/>
      <c r="N2518" s="294" t="str">
        <f t="shared" si="594"/>
        <v/>
      </c>
      <c r="O2518" s="319"/>
      <c r="P2518" s="296" t="str">
        <f t="shared" si="595"/>
        <v/>
      </c>
      <c r="Q2518" s="552"/>
      <c r="R2518" s="551"/>
      <c r="S2518" s="291"/>
      <c r="T2518" t="str">
        <f t="shared" si="596"/>
        <v>-</v>
      </c>
      <c r="U2518" s="560">
        <f t="shared" si="597"/>
        <v>0</v>
      </c>
      <c r="V2518" s="560">
        <f t="shared" si="598"/>
        <v>0</v>
      </c>
      <c r="W2518" s="560">
        <f t="shared" si="599"/>
        <v>0</v>
      </c>
    </row>
    <row r="2519" spans="1:23" ht="21" customHeight="1">
      <c r="A2519" s="316" t="str">
        <f t="shared" si="590"/>
        <v/>
      </c>
      <c r="B2519" s="316" t="str">
        <f t="shared" si="591"/>
        <v/>
      </c>
      <c r="C2519" s="316" t="str">
        <f>IF(AND(F2519&lt;&gt;"",G2519&lt;&gt;""),COUNT($C$32:C2518)+1,"")</f>
        <v/>
      </c>
      <c r="D2519" s="292" t="str">
        <f t="shared" si="592"/>
        <v/>
      </c>
      <c r="E2519" s="292" t="str">
        <f t="shared" si="593"/>
        <v/>
      </c>
      <c r="F2519" s="316"/>
      <c r="G2519" s="316"/>
      <c r="H2519" s="317"/>
      <c r="I2519" s="316" t="s">
        <v>445</v>
      </c>
      <c r="J2519" s="318"/>
      <c r="K2519" s="319"/>
      <c r="L2519" s="292" t="s">
        <v>446</v>
      </c>
      <c r="M2519" s="324"/>
      <c r="N2519" s="294" t="str">
        <f t="shared" si="594"/>
        <v/>
      </c>
      <c r="O2519" s="319"/>
      <c r="P2519" s="296" t="str">
        <f t="shared" si="595"/>
        <v/>
      </c>
      <c r="Q2519" s="552"/>
      <c r="R2519" s="551"/>
      <c r="S2519" s="291"/>
      <c r="T2519" t="str">
        <f t="shared" si="596"/>
        <v>-</v>
      </c>
      <c r="U2519" s="560">
        <f t="shared" si="597"/>
        <v>0</v>
      </c>
      <c r="V2519" s="560">
        <f t="shared" si="598"/>
        <v>0</v>
      </c>
      <c r="W2519" s="560">
        <f t="shared" si="599"/>
        <v>0</v>
      </c>
    </row>
    <row r="2520" spans="1:23" ht="21" customHeight="1">
      <c r="A2520" s="316" t="str">
        <f t="shared" si="590"/>
        <v/>
      </c>
      <c r="B2520" s="316" t="str">
        <f t="shared" si="591"/>
        <v/>
      </c>
      <c r="C2520" s="316" t="str">
        <f>IF(AND(F2520&lt;&gt;"",G2520&lt;&gt;""),COUNT($C$32:C2519)+1,"")</f>
        <v/>
      </c>
      <c r="D2520" s="292" t="str">
        <f t="shared" si="592"/>
        <v/>
      </c>
      <c r="E2520" s="292" t="str">
        <f t="shared" si="593"/>
        <v/>
      </c>
      <c r="F2520" s="316"/>
      <c r="G2520" s="316"/>
      <c r="H2520" s="317"/>
      <c r="I2520" s="316" t="s">
        <v>445</v>
      </c>
      <c r="J2520" s="318"/>
      <c r="K2520" s="319"/>
      <c r="L2520" s="292" t="s">
        <v>446</v>
      </c>
      <c r="M2520" s="324"/>
      <c r="N2520" s="294" t="str">
        <f t="shared" si="594"/>
        <v/>
      </c>
      <c r="O2520" s="319"/>
      <c r="P2520" s="296" t="str">
        <f t="shared" si="595"/>
        <v/>
      </c>
      <c r="Q2520" s="552"/>
      <c r="R2520" s="551"/>
      <c r="S2520" s="291"/>
      <c r="T2520" t="str">
        <f t="shared" si="596"/>
        <v>-</v>
      </c>
      <c r="U2520" s="560">
        <f t="shared" si="597"/>
        <v>0</v>
      </c>
      <c r="V2520" s="560">
        <f t="shared" si="598"/>
        <v>0</v>
      </c>
      <c r="W2520" s="560">
        <f t="shared" si="599"/>
        <v>0</v>
      </c>
    </row>
    <row r="2521" spans="1:23" ht="21" customHeight="1">
      <c r="A2521" s="316" t="str">
        <f t="shared" si="590"/>
        <v/>
      </c>
      <c r="B2521" s="316" t="str">
        <f t="shared" si="591"/>
        <v/>
      </c>
      <c r="C2521" s="316" t="str">
        <f>IF(AND(F2521&lt;&gt;"",G2521&lt;&gt;""),COUNT($C$32:C2520)+1,"")</f>
        <v/>
      </c>
      <c r="D2521" s="292" t="str">
        <f t="shared" si="592"/>
        <v/>
      </c>
      <c r="E2521" s="292" t="str">
        <f t="shared" si="593"/>
        <v/>
      </c>
      <c r="F2521" s="316"/>
      <c r="G2521" s="316"/>
      <c r="H2521" s="317"/>
      <c r="I2521" s="316" t="s">
        <v>445</v>
      </c>
      <c r="J2521" s="318"/>
      <c r="K2521" s="319"/>
      <c r="L2521" s="292" t="s">
        <v>446</v>
      </c>
      <c r="M2521" s="324"/>
      <c r="N2521" s="294" t="str">
        <f t="shared" si="594"/>
        <v/>
      </c>
      <c r="O2521" s="319"/>
      <c r="P2521" s="296" t="str">
        <f t="shared" si="595"/>
        <v/>
      </c>
      <c r="Q2521" s="552"/>
      <c r="R2521" s="551"/>
      <c r="S2521" s="291"/>
      <c r="T2521" t="str">
        <f t="shared" si="596"/>
        <v>-</v>
      </c>
      <c r="U2521" s="560">
        <f t="shared" si="597"/>
        <v>0</v>
      </c>
      <c r="V2521" s="560">
        <f t="shared" si="598"/>
        <v>0</v>
      </c>
      <c r="W2521" s="560">
        <f t="shared" si="599"/>
        <v>0</v>
      </c>
    </row>
    <row r="2522" spans="1:23" ht="21" customHeight="1">
      <c r="A2522" s="316" t="str">
        <f t="shared" si="590"/>
        <v/>
      </c>
      <c r="B2522" s="316" t="str">
        <f t="shared" si="591"/>
        <v/>
      </c>
      <c r="C2522" s="316" t="str">
        <f>IF(AND(F2522&lt;&gt;"",G2522&lt;&gt;""),COUNT($C$32:C2521)+1,"")</f>
        <v/>
      </c>
      <c r="D2522" s="292" t="str">
        <f t="shared" si="592"/>
        <v/>
      </c>
      <c r="E2522" s="292" t="str">
        <f t="shared" si="593"/>
        <v/>
      </c>
      <c r="F2522" s="316"/>
      <c r="G2522" s="316"/>
      <c r="H2522" s="317"/>
      <c r="I2522" s="316" t="s">
        <v>445</v>
      </c>
      <c r="J2522" s="318"/>
      <c r="K2522" s="319"/>
      <c r="L2522" s="292" t="s">
        <v>446</v>
      </c>
      <c r="M2522" s="324"/>
      <c r="N2522" s="294" t="str">
        <f t="shared" si="594"/>
        <v/>
      </c>
      <c r="O2522" s="319"/>
      <c r="P2522" s="296" t="str">
        <f t="shared" si="595"/>
        <v/>
      </c>
      <c r="Q2522" s="552"/>
      <c r="R2522" s="551"/>
      <c r="S2522" s="291"/>
      <c r="T2522" t="str">
        <f t="shared" si="596"/>
        <v>-</v>
      </c>
      <c r="U2522" s="560">
        <f t="shared" si="597"/>
        <v>0</v>
      </c>
      <c r="V2522" s="560">
        <f t="shared" si="598"/>
        <v>0</v>
      </c>
      <c r="W2522" s="560">
        <f t="shared" si="599"/>
        <v>0</v>
      </c>
    </row>
    <row r="2523" spans="1:23" ht="21" customHeight="1">
      <c r="A2523" s="316" t="str">
        <f t="shared" si="590"/>
        <v/>
      </c>
      <c r="B2523" s="316" t="str">
        <f t="shared" si="591"/>
        <v/>
      </c>
      <c r="C2523" s="316" t="str">
        <f>IF(AND(F2523&lt;&gt;"",G2523&lt;&gt;""),COUNT($C$32:C2522)+1,"")</f>
        <v/>
      </c>
      <c r="D2523" s="292" t="str">
        <f t="shared" si="592"/>
        <v/>
      </c>
      <c r="E2523" s="292" t="str">
        <f t="shared" si="593"/>
        <v/>
      </c>
      <c r="F2523" s="316"/>
      <c r="G2523" s="316"/>
      <c r="H2523" s="317"/>
      <c r="I2523" s="316" t="s">
        <v>445</v>
      </c>
      <c r="J2523" s="318"/>
      <c r="K2523" s="319"/>
      <c r="L2523" s="292" t="s">
        <v>446</v>
      </c>
      <c r="M2523" s="324"/>
      <c r="N2523" s="294" t="str">
        <f t="shared" si="594"/>
        <v/>
      </c>
      <c r="O2523" s="319"/>
      <c r="P2523" s="296" t="str">
        <f t="shared" si="595"/>
        <v/>
      </c>
      <c r="Q2523" s="552"/>
      <c r="R2523" s="551"/>
      <c r="S2523" s="291"/>
      <c r="T2523" t="str">
        <f t="shared" si="596"/>
        <v>-</v>
      </c>
      <c r="U2523" s="560">
        <f t="shared" si="597"/>
        <v>0</v>
      </c>
      <c r="V2523" s="560">
        <f t="shared" si="598"/>
        <v>0</v>
      </c>
      <c r="W2523" s="560">
        <f t="shared" si="599"/>
        <v>0</v>
      </c>
    </row>
    <row r="2524" spans="1:23" ht="21" customHeight="1">
      <c r="A2524" s="316" t="str">
        <f t="shared" si="590"/>
        <v/>
      </c>
      <c r="B2524" s="316" t="str">
        <f t="shared" si="591"/>
        <v/>
      </c>
      <c r="C2524" s="316" t="str">
        <f>IF(AND(F2524&lt;&gt;"",G2524&lt;&gt;""),COUNT($C$32:C2523)+1,"")</f>
        <v/>
      </c>
      <c r="D2524" s="292" t="str">
        <f t="shared" si="592"/>
        <v/>
      </c>
      <c r="E2524" s="292" t="str">
        <f t="shared" si="593"/>
        <v/>
      </c>
      <c r="F2524" s="316"/>
      <c r="G2524" s="316"/>
      <c r="H2524" s="317"/>
      <c r="I2524" s="316" t="s">
        <v>445</v>
      </c>
      <c r="J2524" s="318"/>
      <c r="K2524" s="319"/>
      <c r="L2524" s="292" t="s">
        <v>446</v>
      </c>
      <c r="M2524" s="324"/>
      <c r="N2524" s="294" t="str">
        <f t="shared" si="594"/>
        <v/>
      </c>
      <c r="O2524" s="319"/>
      <c r="P2524" s="296" t="str">
        <f t="shared" si="595"/>
        <v/>
      </c>
      <c r="Q2524" s="552"/>
      <c r="R2524" s="551"/>
      <c r="S2524" s="291"/>
      <c r="T2524" t="str">
        <f t="shared" si="596"/>
        <v>-</v>
      </c>
      <c r="U2524" s="560">
        <f t="shared" si="597"/>
        <v>0</v>
      </c>
      <c r="V2524" s="560">
        <f t="shared" si="598"/>
        <v>0</v>
      </c>
      <c r="W2524" s="560">
        <f t="shared" si="599"/>
        <v>0</v>
      </c>
    </row>
    <row r="2525" spans="1:23" ht="21" customHeight="1">
      <c r="A2525" s="316" t="str">
        <f t="shared" si="590"/>
        <v/>
      </c>
      <c r="B2525" s="316" t="str">
        <f t="shared" si="591"/>
        <v/>
      </c>
      <c r="C2525" s="316" t="str">
        <f>IF(AND(F2525&lt;&gt;"",G2525&lt;&gt;""),COUNT($C$32:C2524)+1,"")</f>
        <v/>
      </c>
      <c r="D2525" s="292" t="str">
        <f t="shared" si="592"/>
        <v/>
      </c>
      <c r="E2525" s="292" t="str">
        <f t="shared" si="593"/>
        <v/>
      </c>
      <c r="F2525" s="316"/>
      <c r="G2525" s="316"/>
      <c r="H2525" s="317"/>
      <c r="I2525" s="316" t="s">
        <v>445</v>
      </c>
      <c r="J2525" s="318"/>
      <c r="K2525" s="319"/>
      <c r="L2525" s="292" t="s">
        <v>446</v>
      </c>
      <c r="M2525" s="324"/>
      <c r="N2525" s="294" t="str">
        <f t="shared" si="594"/>
        <v/>
      </c>
      <c r="O2525" s="319"/>
      <c r="P2525" s="296" t="str">
        <f t="shared" si="595"/>
        <v/>
      </c>
      <c r="Q2525" s="552"/>
      <c r="R2525" s="551"/>
      <c r="S2525" s="291"/>
      <c r="T2525" t="str">
        <f t="shared" si="596"/>
        <v>-</v>
      </c>
      <c r="U2525" s="560">
        <f t="shared" si="597"/>
        <v>0</v>
      </c>
      <c r="V2525" s="560">
        <f t="shared" si="598"/>
        <v>0</v>
      </c>
      <c r="W2525" s="560">
        <f t="shared" si="599"/>
        <v>0</v>
      </c>
    </row>
    <row r="2526" spans="1:23" ht="21" customHeight="1">
      <c r="A2526" s="316" t="str">
        <f t="shared" si="590"/>
        <v/>
      </c>
      <c r="B2526" s="316" t="str">
        <f t="shared" si="591"/>
        <v/>
      </c>
      <c r="C2526" s="316" t="str">
        <f>IF(AND(F2526&lt;&gt;"",G2526&lt;&gt;""),COUNT($C$32:C2525)+1,"")</f>
        <v/>
      </c>
      <c r="D2526" s="292" t="str">
        <f t="shared" si="592"/>
        <v/>
      </c>
      <c r="E2526" s="292" t="str">
        <f t="shared" si="593"/>
        <v/>
      </c>
      <c r="F2526" s="316"/>
      <c r="G2526" s="316"/>
      <c r="H2526" s="317"/>
      <c r="I2526" s="316" t="s">
        <v>445</v>
      </c>
      <c r="J2526" s="318"/>
      <c r="K2526" s="319"/>
      <c r="L2526" s="292" t="s">
        <v>446</v>
      </c>
      <c r="M2526" s="324"/>
      <c r="N2526" s="294" t="str">
        <f t="shared" si="594"/>
        <v/>
      </c>
      <c r="O2526" s="319"/>
      <c r="P2526" s="296" t="str">
        <f t="shared" si="595"/>
        <v/>
      </c>
      <c r="Q2526" s="552"/>
      <c r="R2526" s="551"/>
      <c r="S2526" s="291"/>
      <c r="T2526" t="str">
        <f t="shared" si="596"/>
        <v>-</v>
      </c>
      <c r="U2526" s="560">
        <f t="shared" si="597"/>
        <v>0</v>
      </c>
      <c r="V2526" s="560">
        <f t="shared" si="598"/>
        <v>0</v>
      </c>
      <c r="W2526" s="560">
        <f t="shared" si="599"/>
        <v>0</v>
      </c>
    </row>
    <row r="2527" spans="1:23" ht="21" customHeight="1">
      <c r="A2527" s="316" t="str">
        <f t="shared" si="590"/>
        <v/>
      </c>
      <c r="B2527" s="316" t="str">
        <f t="shared" si="591"/>
        <v/>
      </c>
      <c r="C2527" s="316" t="str">
        <f>IF(AND(F2527&lt;&gt;"",G2527&lt;&gt;""),COUNT($C$32:C2526)+1,"")</f>
        <v/>
      </c>
      <c r="D2527" s="292" t="str">
        <f t="shared" si="592"/>
        <v/>
      </c>
      <c r="E2527" s="292" t="str">
        <f t="shared" si="593"/>
        <v/>
      </c>
      <c r="F2527" s="316"/>
      <c r="G2527" s="316"/>
      <c r="H2527" s="317"/>
      <c r="I2527" s="316" t="s">
        <v>445</v>
      </c>
      <c r="J2527" s="318"/>
      <c r="K2527" s="319"/>
      <c r="L2527" s="292" t="s">
        <v>446</v>
      </c>
      <c r="M2527" s="324"/>
      <c r="N2527" s="294" t="str">
        <f t="shared" si="594"/>
        <v/>
      </c>
      <c r="O2527" s="319"/>
      <c r="P2527" s="296" t="str">
        <f t="shared" si="595"/>
        <v/>
      </c>
      <c r="Q2527" s="552"/>
      <c r="R2527" s="551"/>
      <c r="S2527" s="291"/>
      <c r="T2527" t="str">
        <f t="shared" si="596"/>
        <v>-</v>
      </c>
      <c r="U2527" s="560">
        <f t="shared" si="597"/>
        <v>0</v>
      </c>
      <c r="V2527" s="560">
        <f t="shared" si="598"/>
        <v>0</v>
      </c>
      <c r="W2527" s="560">
        <f t="shared" si="599"/>
        <v>0</v>
      </c>
    </row>
    <row r="2528" spans="1:23" ht="21" customHeight="1">
      <c r="A2528" s="316" t="str">
        <f t="shared" si="590"/>
        <v/>
      </c>
      <c r="B2528" s="316" t="str">
        <f t="shared" si="591"/>
        <v/>
      </c>
      <c r="C2528" s="316" t="str">
        <f>IF(AND(F2528&lt;&gt;"",G2528&lt;&gt;""),COUNT($C$32:C2527)+1,"")</f>
        <v/>
      </c>
      <c r="D2528" s="292" t="str">
        <f t="shared" si="592"/>
        <v/>
      </c>
      <c r="E2528" s="292" t="str">
        <f t="shared" si="593"/>
        <v/>
      </c>
      <c r="F2528" s="316"/>
      <c r="G2528" s="316"/>
      <c r="H2528" s="317"/>
      <c r="I2528" s="316" t="s">
        <v>445</v>
      </c>
      <c r="J2528" s="318"/>
      <c r="K2528" s="319"/>
      <c r="L2528" s="292" t="s">
        <v>446</v>
      </c>
      <c r="M2528" s="324"/>
      <c r="N2528" s="294" t="str">
        <f t="shared" si="594"/>
        <v/>
      </c>
      <c r="O2528" s="319"/>
      <c r="P2528" s="296" t="str">
        <f t="shared" si="595"/>
        <v/>
      </c>
      <c r="Q2528" s="552"/>
      <c r="R2528" s="551"/>
      <c r="S2528" s="291"/>
      <c r="T2528" t="str">
        <f t="shared" si="596"/>
        <v>-</v>
      </c>
      <c r="U2528" s="560">
        <f t="shared" si="597"/>
        <v>0</v>
      </c>
      <c r="V2528" s="560">
        <f t="shared" si="598"/>
        <v>0</v>
      </c>
      <c r="W2528" s="560">
        <f t="shared" si="599"/>
        <v>0</v>
      </c>
    </row>
    <row r="2529" spans="1:23" ht="21" customHeight="1">
      <c r="A2529" s="316" t="str">
        <f t="shared" si="590"/>
        <v/>
      </c>
      <c r="B2529" s="316" t="str">
        <f t="shared" si="591"/>
        <v/>
      </c>
      <c r="C2529" s="316" t="str">
        <f>IF(AND(F2529&lt;&gt;"",G2529&lt;&gt;""),COUNT($C$32:C2528)+1,"")</f>
        <v/>
      </c>
      <c r="D2529" s="292" t="str">
        <f t="shared" si="592"/>
        <v/>
      </c>
      <c r="E2529" s="292" t="str">
        <f t="shared" si="593"/>
        <v/>
      </c>
      <c r="F2529" s="316"/>
      <c r="G2529" s="316"/>
      <c r="H2529" s="317"/>
      <c r="I2529" s="316" t="s">
        <v>445</v>
      </c>
      <c r="J2529" s="318"/>
      <c r="K2529" s="319"/>
      <c r="L2529" s="292" t="s">
        <v>446</v>
      </c>
      <c r="M2529" s="324"/>
      <c r="N2529" s="294" t="str">
        <f t="shared" si="594"/>
        <v/>
      </c>
      <c r="O2529" s="319"/>
      <c r="P2529" s="296" t="str">
        <f t="shared" si="595"/>
        <v/>
      </c>
      <c r="Q2529" s="552"/>
      <c r="R2529" s="551"/>
      <c r="S2529" s="291"/>
      <c r="T2529" t="str">
        <f t="shared" si="596"/>
        <v>-</v>
      </c>
      <c r="U2529" s="560">
        <f t="shared" si="597"/>
        <v>0</v>
      </c>
      <c r="V2529" s="560">
        <f t="shared" si="598"/>
        <v>0</v>
      </c>
      <c r="W2529" s="560">
        <f t="shared" si="599"/>
        <v>0</v>
      </c>
    </row>
    <row r="2530" spans="1:23" ht="21" customHeight="1">
      <c r="A2530" s="316" t="str">
        <f t="shared" si="590"/>
        <v/>
      </c>
      <c r="B2530" s="316" t="str">
        <f t="shared" si="591"/>
        <v/>
      </c>
      <c r="C2530" s="316" t="str">
        <f>IF(AND(F2530&lt;&gt;"",G2530&lt;&gt;""),COUNT($C$32:C2529)+1,"")</f>
        <v/>
      </c>
      <c r="D2530" s="292" t="str">
        <f t="shared" si="592"/>
        <v/>
      </c>
      <c r="E2530" s="292" t="str">
        <f t="shared" si="593"/>
        <v/>
      </c>
      <c r="F2530" s="316"/>
      <c r="G2530" s="316"/>
      <c r="H2530" s="317"/>
      <c r="I2530" s="316" t="s">
        <v>445</v>
      </c>
      <c r="J2530" s="318"/>
      <c r="K2530" s="319"/>
      <c r="L2530" s="292" t="s">
        <v>446</v>
      </c>
      <c r="M2530" s="324"/>
      <c r="N2530" s="294" t="str">
        <f t="shared" si="594"/>
        <v/>
      </c>
      <c r="O2530" s="319"/>
      <c r="P2530" s="296" t="str">
        <f t="shared" si="595"/>
        <v/>
      </c>
      <c r="Q2530" s="552"/>
      <c r="R2530" s="551"/>
      <c r="S2530" s="291"/>
      <c r="T2530" t="str">
        <f t="shared" si="596"/>
        <v>-</v>
      </c>
      <c r="U2530" s="560">
        <f t="shared" si="597"/>
        <v>0</v>
      </c>
      <c r="V2530" s="560">
        <f t="shared" si="598"/>
        <v>0</v>
      </c>
      <c r="W2530" s="560">
        <f t="shared" si="599"/>
        <v>0</v>
      </c>
    </row>
    <row r="2531" spans="1:23" ht="21" customHeight="1">
      <c r="A2531" s="316" t="str">
        <f t="shared" si="590"/>
        <v/>
      </c>
      <c r="B2531" s="316" t="str">
        <f t="shared" si="591"/>
        <v/>
      </c>
      <c r="C2531" s="316" t="str">
        <f>IF(AND(F2531&lt;&gt;"",G2531&lt;&gt;""),COUNT($C$32:C2530)+1,"")</f>
        <v/>
      </c>
      <c r="D2531" s="292" t="str">
        <f t="shared" si="592"/>
        <v/>
      </c>
      <c r="E2531" s="292" t="str">
        <f t="shared" si="593"/>
        <v/>
      </c>
      <c r="F2531" s="316"/>
      <c r="G2531" s="316"/>
      <c r="H2531" s="317"/>
      <c r="I2531" s="316" t="s">
        <v>445</v>
      </c>
      <c r="J2531" s="318"/>
      <c r="K2531" s="319"/>
      <c r="L2531" s="292" t="s">
        <v>446</v>
      </c>
      <c r="M2531" s="324"/>
      <c r="N2531" s="294" t="str">
        <f t="shared" si="594"/>
        <v/>
      </c>
      <c r="O2531" s="319"/>
      <c r="P2531" s="296" t="str">
        <f t="shared" si="595"/>
        <v/>
      </c>
      <c r="Q2531" s="552"/>
      <c r="R2531" s="551"/>
      <c r="S2531" s="291"/>
      <c r="T2531" t="str">
        <f t="shared" si="596"/>
        <v>-</v>
      </c>
      <c r="U2531" s="560">
        <f t="shared" si="597"/>
        <v>0</v>
      </c>
      <c r="V2531" s="560">
        <f t="shared" si="598"/>
        <v>0</v>
      </c>
      <c r="W2531" s="560">
        <f t="shared" si="599"/>
        <v>0</v>
      </c>
    </row>
    <row r="2532" spans="1:23" ht="21" customHeight="1">
      <c r="A2532" s="316" t="str">
        <f t="shared" si="590"/>
        <v/>
      </c>
      <c r="B2532" s="316" t="str">
        <f t="shared" si="591"/>
        <v/>
      </c>
      <c r="C2532" s="316" t="str">
        <f>IF(AND(F2532&lt;&gt;"",G2532&lt;&gt;""),COUNT($C$32:C2531)+1,"")</f>
        <v/>
      </c>
      <c r="D2532" s="292" t="str">
        <f t="shared" si="592"/>
        <v/>
      </c>
      <c r="E2532" s="292" t="str">
        <f t="shared" si="593"/>
        <v/>
      </c>
      <c r="F2532" s="316"/>
      <c r="G2532" s="316"/>
      <c r="H2532" s="317"/>
      <c r="I2532" s="316" t="s">
        <v>445</v>
      </c>
      <c r="J2532" s="318"/>
      <c r="K2532" s="319"/>
      <c r="L2532" s="292" t="s">
        <v>446</v>
      </c>
      <c r="M2532" s="324"/>
      <c r="N2532" s="294" t="str">
        <f t="shared" si="594"/>
        <v/>
      </c>
      <c r="O2532" s="319"/>
      <c r="P2532" s="296" t="str">
        <f t="shared" si="595"/>
        <v/>
      </c>
      <c r="Q2532" s="552"/>
      <c r="R2532" s="551"/>
      <c r="S2532" s="291"/>
      <c r="T2532" t="str">
        <f t="shared" si="596"/>
        <v>-</v>
      </c>
      <c r="U2532" s="560">
        <f t="shared" si="597"/>
        <v>0</v>
      </c>
      <c r="V2532" s="560">
        <f t="shared" si="598"/>
        <v>0</v>
      </c>
      <c r="W2532" s="560">
        <f t="shared" si="599"/>
        <v>0</v>
      </c>
    </row>
    <row r="2533" spans="1:23" ht="21" customHeight="1">
      <c r="A2533" s="316" t="str">
        <f t="shared" si="590"/>
        <v/>
      </c>
      <c r="B2533" s="316" t="str">
        <f t="shared" si="591"/>
        <v/>
      </c>
      <c r="C2533" s="316" t="str">
        <f>IF(AND(F2533&lt;&gt;"",G2533&lt;&gt;""),COUNT($C$32:C2532)+1,"")</f>
        <v/>
      </c>
      <c r="D2533" s="292" t="str">
        <f t="shared" si="592"/>
        <v/>
      </c>
      <c r="E2533" s="292" t="str">
        <f t="shared" si="593"/>
        <v/>
      </c>
      <c r="F2533" s="316"/>
      <c r="G2533" s="316"/>
      <c r="H2533" s="317"/>
      <c r="I2533" s="316" t="s">
        <v>445</v>
      </c>
      <c r="J2533" s="318"/>
      <c r="K2533" s="319"/>
      <c r="L2533" s="292" t="s">
        <v>446</v>
      </c>
      <c r="M2533" s="324"/>
      <c r="N2533" s="294" t="str">
        <f t="shared" si="594"/>
        <v/>
      </c>
      <c r="O2533" s="319"/>
      <c r="P2533" s="296" t="str">
        <f t="shared" si="595"/>
        <v/>
      </c>
      <c r="Q2533" s="552"/>
      <c r="R2533" s="551"/>
      <c r="S2533" s="291"/>
      <c r="T2533" t="str">
        <f t="shared" si="596"/>
        <v>-</v>
      </c>
      <c r="U2533" s="560">
        <f t="shared" si="597"/>
        <v>0</v>
      </c>
      <c r="V2533" s="560">
        <f t="shared" si="598"/>
        <v>0</v>
      </c>
      <c r="W2533" s="560">
        <f t="shared" si="599"/>
        <v>0</v>
      </c>
    </row>
    <row r="2534" spans="1:23" ht="21" customHeight="1">
      <c r="A2534" s="316" t="str">
        <f t="shared" si="590"/>
        <v/>
      </c>
      <c r="B2534" s="316" t="str">
        <f t="shared" si="591"/>
        <v/>
      </c>
      <c r="C2534" s="316" t="str">
        <f>IF(AND(F2534&lt;&gt;"",G2534&lt;&gt;""),COUNT($C$32:C2533)+1,"")</f>
        <v/>
      </c>
      <c r="D2534" s="292" t="str">
        <f t="shared" si="592"/>
        <v/>
      </c>
      <c r="E2534" s="292" t="str">
        <f t="shared" si="593"/>
        <v/>
      </c>
      <c r="F2534" s="316"/>
      <c r="G2534" s="316"/>
      <c r="H2534" s="317"/>
      <c r="I2534" s="316" t="s">
        <v>445</v>
      </c>
      <c r="J2534" s="318"/>
      <c r="K2534" s="319"/>
      <c r="L2534" s="292" t="s">
        <v>446</v>
      </c>
      <c r="M2534" s="324"/>
      <c r="N2534" s="294" t="str">
        <f t="shared" si="594"/>
        <v/>
      </c>
      <c r="O2534" s="319"/>
      <c r="P2534" s="296" t="str">
        <f t="shared" si="595"/>
        <v/>
      </c>
      <c r="Q2534" s="552"/>
      <c r="R2534" s="551"/>
      <c r="S2534" s="291"/>
      <c r="T2534" t="str">
        <f t="shared" si="596"/>
        <v>-</v>
      </c>
      <c r="U2534" s="560">
        <f t="shared" si="597"/>
        <v>0</v>
      </c>
      <c r="V2534" s="560">
        <f t="shared" si="598"/>
        <v>0</v>
      </c>
      <c r="W2534" s="560">
        <f t="shared" si="599"/>
        <v>0</v>
      </c>
    </row>
    <row r="2535" spans="1:23" ht="21" customHeight="1">
      <c r="A2535" s="316" t="str">
        <f t="shared" si="590"/>
        <v/>
      </c>
      <c r="B2535" s="316" t="str">
        <f t="shared" si="591"/>
        <v/>
      </c>
      <c r="C2535" s="316" t="str">
        <f>IF(AND(F2535&lt;&gt;"",G2535&lt;&gt;""),COUNT($C$32:C2534)+1,"")</f>
        <v/>
      </c>
      <c r="D2535" s="292" t="str">
        <f t="shared" si="592"/>
        <v/>
      </c>
      <c r="E2535" s="292" t="str">
        <f t="shared" si="593"/>
        <v/>
      </c>
      <c r="F2535" s="316"/>
      <c r="G2535" s="316"/>
      <c r="H2535" s="317"/>
      <c r="I2535" s="316" t="s">
        <v>445</v>
      </c>
      <c r="J2535" s="318"/>
      <c r="K2535" s="319"/>
      <c r="L2535" s="292" t="s">
        <v>446</v>
      </c>
      <c r="M2535" s="324"/>
      <c r="N2535" s="294" t="str">
        <f t="shared" si="594"/>
        <v/>
      </c>
      <c r="O2535" s="319"/>
      <c r="P2535" s="296" t="str">
        <f t="shared" si="595"/>
        <v/>
      </c>
      <c r="Q2535" s="552"/>
      <c r="R2535" s="551"/>
      <c r="S2535" s="291"/>
      <c r="T2535" t="str">
        <f t="shared" si="596"/>
        <v>-</v>
      </c>
      <c r="U2535" s="560">
        <f t="shared" si="597"/>
        <v>0</v>
      </c>
      <c r="V2535" s="560">
        <f t="shared" si="598"/>
        <v>0</v>
      </c>
      <c r="W2535" s="560">
        <f t="shared" si="599"/>
        <v>0</v>
      </c>
    </row>
    <row r="2536" spans="1:23" ht="21" customHeight="1">
      <c r="A2536" s="316" t="str">
        <f t="shared" si="590"/>
        <v/>
      </c>
      <c r="B2536" s="316" t="str">
        <f t="shared" si="591"/>
        <v/>
      </c>
      <c r="C2536" s="316" t="str">
        <f>IF(AND(F2536&lt;&gt;"",G2536&lt;&gt;""),COUNT($C$32:C2535)+1,"")</f>
        <v/>
      </c>
      <c r="D2536" s="292" t="str">
        <f t="shared" si="592"/>
        <v/>
      </c>
      <c r="E2536" s="292" t="str">
        <f t="shared" si="593"/>
        <v/>
      </c>
      <c r="F2536" s="316"/>
      <c r="G2536" s="316"/>
      <c r="H2536" s="317"/>
      <c r="I2536" s="316" t="s">
        <v>445</v>
      </c>
      <c r="J2536" s="318"/>
      <c r="K2536" s="319"/>
      <c r="L2536" s="292" t="s">
        <v>446</v>
      </c>
      <c r="M2536" s="324"/>
      <c r="N2536" s="294" t="str">
        <f t="shared" si="594"/>
        <v/>
      </c>
      <c r="O2536" s="319"/>
      <c r="P2536" s="296" t="str">
        <f t="shared" si="595"/>
        <v/>
      </c>
      <c r="Q2536" s="552"/>
      <c r="R2536" s="551"/>
      <c r="S2536" s="291"/>
      <c r="T2536" t="str">
        <f t="shared" si="596"/>
        <v>-</v>
      </c>
      <c r="U2536" s="560">
        <f t="shared" si="597"/>
        <v>0</v>
      </c>
      <c r="V2536" s="560">
        <f t="shared" si="598"/>
        <v>0</v>
      </c>
      <c r="W2536" s="560">
        <f t="shared" si="599"/>
        <v>0</v>
      </c>
    </row>
    <row r="2537" spans="1:23" ht="21" customHeight="1">
      <c r="A2537" s="316" t="str">
        <f t="shared" si="590"/>
        <v/>
      </c>
      <c r="B2537" s="316" t="str">
        <f t="shared" si="591"/>
        <v/>
      </c>
      <c r="C2537" s="316" t="str">
        <f>IF(AND(F2537&lt;&gt;"",G2537&lt;&gt;""),COUNT($C$32:C2536)+1,"")</f>
        <v/>
      </c>
      <c r="D2537" s="292" t="str">
        <f t="shared" si="592"/>
        <v/>
      </c>
      <c r="E2537" s="292" t="str">
        <f t="shared" si="593"/>
        <v/>
      </c>
      <c r="F2537" s="316"/>
      <c r="G2537" s="316"/>
      <c r="H2537" s="317"/>
      <c r="I2537" s="316" t="s">
        <v>445</v>
      </c>
      <c r="J2537" s="318"/>
      <c r="K2537" s="319"/>
      <c r="L2537" s="292" t="s">
        <v>446</v>
      </c>
      <c r="M2537" s="324"/>
      <c r="N2537" s="294" t="str">
        <f t="shared" si="594"/>
        <v/>
      </c>
      <c r="O2537" s="319"/>
      <c r="P2537" s="296" t="str">
        <f t="shared" si="595"/>
        <v/>
      </c>
      <c r="Q2537" s="552"/>
      <c r="R2537" s="551"/>
      <c r="S2537" s="291"/>
      <c r="T2537" t="str">
        <f t="shared" si="596"/>
        <v>-</v>
      </c>
      <c r="U2537" s="560">
        <f t="shared" si="597"/>
        <v>0</v>
      </c>
      <c r="V2537" s="560">
        <f t="shared" si="598"/>
        <v>0</v>
      </c>
      <c r="W2537" s="560">
        <f t="shared" si="599"/>
        <v>0</v>
      </c>
    </row>
    <row r="2538" spans="1:23" ht="21" customHeight="1">
      <c r="A2538" s="316" t="str">
        <f t="shared" si="590"/>
        <v/>
      </c>
      <c r="B2538" s="316" t="str">
        <f t="shared" si="591"/>
        <v/>
      </c>
      <c r="C2538" s="316" t="str">
        <f>IF(AND(F2538&lt;&gt;"",G2538&lt;&gt;""),COUNT($C$32:C2537)+1,"")</f>
        <v/>
      </c>
      <c r="D2538" s="292" t="str">
        <f t="shared" si="592"/>
        <v/>
      </c>
      <c r="E2538" s="292" t="str">
        <f t="shared" si="593"/>
        <v/>
      </c>
      <c r="F2538" s="316"/>
      <c r="G2538" s="316"/>
      <c r="H2538" s="317"/>
      <c r="I2538" s="316" t="s">
        <v>445</v>
      </c>
      <c r="J2538" s="318"/>
      <c r="K2538" s="319"/>
      <c r="L2538" s="292" t="s">
        <v>446</v>
      </c>
      <c r="M2538" s="324"/>
      <c r="N2538" s="294" t="str">
        <f t="shared" si="594"/>
        <v/>
      </c>
      <c r="O2538" s="319"/>
      <c r="P2538" s="296" t="str">
        <f t="shared" si="595"/>
        <v/>
      </c>
      <c r="Q2538" s="552"/>
      <c r="R2538" s="551"/>
      <c r="S2538" s="291"/>
      <c r="T2538" t="str">
        <f t="shared" si="596"/>
        <v>-</v>
      </c>
      <c r="U2538" s="560">
        <f t="shared" si="597"/>
        <v>0</v>
      </c>
      <c r="V2538" s="560">
        <f t="shared" si="598"/>
        <v>0</v>
      </c>
      <c r="W2538" s="560">
        <f t="shared" si="599"/>
        <v>0</v>
      </c>
    </row>
    <row r="2539" spans="1:23" ht="21" customHeight="1">
      <c r="A2539" s="316" t="str">
        <f t="shared" si="590"/>
        <v/>
      </c>
      <c r="B2539" s="316" t="str">
        <f t="shared" si="591"/>
        <v/>
      </c>
      <c r="C2539" s="316" t="str">
        <f>IF(AND(F2539&lt;&gt;"",G2539&lt;&gt;""),COUNT($C$32:C2538)+1,"")</f>
        <v/>
      </c>
      <c r="D2539" s="292" t="str">
        <f t="shared" si="592"/>
        <v/>
      </c>
      <c r="E2539" s="292" t="str">
        <f t="shared" si="593"/>
        <v/>
      </c>
      <c r="F2539" s="316"/>
      <c r="G2539" s="316"/>
      <c r="H2539" s="317"/>
      <c r="I2539" s="316" t="s">
        <v>445</v>
      </c>
      <c r="J2539" s="318"/>
      <c r="K2539" s="319"/>
      <c r="L2539" s="292" t="s">
        <v>446</v>
      </c>
      <c r="M2539" s="324"/>
      <c r="N2539" s="294" t="str">
        <f t="shared" si="594"/>
        <v/>
      </c>
      <c r="O2539" s="319"/>
      <c r="P2539" s="296" t="str">
        <f t="shared" si="595"/>
        <v/>
      </c>
      <c r="Q2539" s="552"/>
      <c r="R2539" s="551"/>
      <c r="S2539" s="291"/>
      <c r="T2539" t="str">
        <f t="shared" si="596"/>
        <v>-</v>
      </c>
      <c r="U2539" s="560">
        <f t="shared" si="597"/>
        <v>0</v>
      </c>
      <c r="V2539" s="560">
        <f t="shared" si="598"/>
        <v>0</v>
      </c>
      <c r="W2539" s="560">
        <f t="shared" si="599"/>
        <v>0</v>
      </c>
    </row>
    <row r="2540" spans="1:23" ht="21" customHeight="1">
      <c r="A2540" s="316" t="str">
        <f t="shared" si="590"/>
        <v/>
      </c>
      <c r="B2540" s="316" t="str">
        <f t="shared" si="591"/>
        <v/>
      </c>
      <c r="C2540" s="316" t="str">
        <f>IF(AND(F2540&lt;&gt;"",G2540&lt;&gt;""),COUNT($C$32:C2539)+1,"")</f>
        <v/>
      </c>
      <c r="D2540" s="292" t="str">
        <f t="shared" si="592"/>
        <v/>
      </c>
      <c r="E2540" s="292" t="str">
        <f t="shared" si="593"/>
        <v/>
      </c>
      <c r="F2540" s="316"/>
      <c r="G2540" s="316"/>
      <c r="H2540" s="317"/>
      <c r="I2540" s="316" t="s">
        <v>445</v>
      </c>
      <c r="J2540" s="318"/>
      <c r="K2540" s="319"/>
      <c r="L2540" s="292" t="s">
        <v>446</v>
      </c>
      <c r="M2540" s="324"/>
      <c r="N2540" s="294" t="str">
        <f t="shared" si="594"/>
        <v/>
      </c>
      <c r="O2540" s="319"/>
      <c r="P2540" s="296" t="str">
        <f t="shared" si="595"/>
        <v/>
      </c>
      <c r="Q2540" s="552"/>
      <c r="R2540" s="551"/>
      <c r="S2540" s="291"/>
      <c r="T2540" t="str">
        <f t="shared" si="596"/>
        <v>-</v>
      </c>
      <c r="U2540" s="560">
        <f t="shared" si="597"/>
        <v>0</v>
      </c>
      <c r="V2540" s="560">
        <f t="shared" si="598"/>
        <v>0</v>
      </c>
      <c r="W2540" s="560">
        <f t="shared" si="599"/>
        <v>0</v>
      </c>
    </row>
    <row r="2541" spans="1:23" ht="21" customHeight="1">
      <c r="A2541" s="316" t="str">
        <f t="shared" si="590"/>
        <v/>
      </c>
      <c r="B2541" s="316" t="str">
        <f t="shared" si="591"/>
        <v/>
      </c>
      <c r="C2541" s="316" t="str">
        <f>IF(AND(F2541&lt;&gt;"",G2541&lt;&gt;""),COUNT($C$32:C2540)+1,"")</f>
        <v/>
      </c>
      <c r="D2541" s="292" t="str">
        <f t="shared" si="592"/>
        <v/>
      </c>
      <c r="E2541" s="292" t="str">
        <f t="shared" si="593"/>
        <v/>
      </c>
      <c r="F2541" s="316"/>
      <c r="G2541" s="316"/>
      <c r="H2541" s="317"/>
      <c r="I2541" s="316" t="s">
        <v>445</v>
      </c>
      <c r="J2541" s="318"/>
      <c r="K2541" s="319"/>
      <c r="L2541" s="292" t="s">
        <v>446</v>
      </c>
      <c r="M2541" s="324"/>
      <c r="N2541" s="294" t="str">
        <f t="shared" si="594"/>
        <v/>
      </c>
      <c r="O2541" s="319"/>
      <c r="P2541" s="296" t="str">
        <f t="shared" si="595"/>
        <v/>
      </c>
      <c r="Q2541" s="552"/>
      <c r="R2541" s="551"/>
      <c r="S2541" s="291"/>
      <c r="T2541" t="str">
        <f t="shared" si="596"/>
        <v>-</v>
      </c>
      <c r="U2541" s="560">
        <f t="shared" si="597"/>
        <v>0</v>
      </c>
      <c r="V2541" s="560">
        <f t="shared" si="598"/>
        <v>0</v>
      </c>
      <c r="W2541" s="560">
        <f t="shared" si="599"/>
        <v>0</v>
      </c>
    </row>
    <row r="2542" spans="1:23" ht="21" customHeight="1">
      <c r="A2542" s="316" t="str">
        <f t="shared" si="590"/>
        <v/>
      </c>
      <c r="B2542" s="316" t="str">
        <f t="shared" si="591"/>
        <v/>
      </c>
      <c r="C2542" s="316" t="str">
        <f>IF(AND(F2542&lt;&gt;"",G2542&lt;&gt;""),COUNT($C$32:C2541)+1,"")</f>
        <v/>
      </c>
      <c r="D2542" s="292" t="str">
        <f t="shared" si="592"/>
        <v/>
      </c>
      <c r="E2542" s="292" t="str">
        <f t="shared" si="593"/>
        <v/>
      </c>
      <c r="F2542" s="316"/>
      <c r="G2542" s="316"/>
      <c r="H2542" s="317"/>
      <c r="I2542" s="316" t="s">
        <v>445</v>
      </c>
      <c r="J2542" s="318"/>
      <c r="K2542" s="319"/>
      <c r="L2542" s="292" t="s">
        <v>446</v>
      </c>
      <c r="M2542" s="324"/>
      <c r="N2542" s="294" t="str">
        <f t="shared" si="594"/>
        <v/>
      </c>
      <c r="O2542" s="319"/>
      <c r="P2542" s="296" t="str">
        <f t="shared" si="595"/>
        <v/>
      </c>
      <c r="Q2542" s="552"/>
      <c r="R2542" s="551"/>
      <c r="S2542" s="291"/>
      <c r="T2542" t="str">
        <f t="shared" si="596"/>
        <v>-</v>
      </c>
      <c r="U2542" s="560">
        <f t="shared" si="597"/>
        <v>0</v>
      </c>
      <c r="V2542" s="560">
        <f t="shared" si="598"/>
        <v>0</v>
      </c>
      <c r="W2542" s="560">
        <f t="shared" si="599"/>
        <v>0</v>
      </c>
    </row>
    <row r="2543" spans="1:23" ht="21" customHeight="1">
      <c r="A2543" s="316" t="str">
        <f t="shared" si="590"/>
        <v/>
      </c>
      <c r="B2543" s="316" t="str">
        <f t="shared" si="591"/>
        <v/>
      </c>
      <c r="C2543" s="316" t="str">
        <f>IF(AND(F2543&lt;&gt;"",G2543&lt;&gt;""),COUNT($C$32:C2542)+1,"")</f>
        <v/>
      </c>
      <c r="D2543" s="292" t="str">
        <f t="shared" si="592"/>
        <v/>
      </c>
      <c r="E2543" s="292" t="str">
        <f t="shared" si="593"/>
        <v/>
      </c>
      <c r="F2543" s="316"/>
      <c r="G2543" s="316"/>
      <c r="H2543" s="317"/>
      <c r="I2543" s="316" t="s">
        <v>445</v>
      </c>
      <c r="J2543" s="318"/>
      <c r="K2543" s="319"/>
      <c r="L2543" s="292" t="s">
        <v>446</v>
      </c>
      <c r="M2543" s="324"/>
      <c r="N2543" s="294" t="str">
        <f t="shared" si="594"/>
        <v/>
      </c>
      <c r="O2543" s="319"/>
      <c r="P2543" s="296" t="str">
        <f t="shared" si="595"/>
        <v/>
      </c>
      <c r="Q2543" s="552"/>
      <c r="R2543" s="551"/>
      <c r="S2543" s="291"/>
      <c r="T2543" t="str">
        <f t="shared" si="596"/>
        <v>-</v>
      </c>
      <c r="U2543" s="560">
        <f t="shared" si="597"/>
        <v>0</v>
      </c>
      <c r="V2543" s="560">
        <f t="shared" si="598"/>
        <v>0</v>
      </c>
      <c r="W2543" s="560">
        <f t="shared" si="599"/>
        <v>0</v>
      </c>
    </row>
    <row r="2544" spans="1:23" ht="21" customHeight="1">
      <c r="A2544" s="316" t="str">
        <f t="shared" si="590"/>
        <v/>
      </c>
      <c r="B2544" s="316" t="str">
        <f t="shared" si="591"/>
        <v/>
      </c>
      <c r="C2544" s="316" t="str">
        <f>IF(AND(F2544&lt;&gt;"",G2544&lt;&gt;""),COUNT($C$32:C2543)+1,"")</f>
        <v/>
      </c>
      <c r="D2544" s="292" t="str">
        <f t="shared" si="592"/>
        <v/>
      </c>
      <c r="E2544" s="292" t="str">
        <f t="shared" si="593"/>
        <v/>
      </c>
      <c r="F2544" s="316"/>
      <c r="G2544" s="316"/>
      <c r="H2544" s="317"/>
      <c r="I2544" s="316" t="s">
        <v>445</v>
      </c>
      <c r="J2544" s="318"/>
      <c r="K2544" s="319"/>
      <c r="L2544" s="292" t="s">
        <v>446</v>
      </c>
      <c r="M2544" s="324"/>
      <c r="N2544" s="294" t="str">
        <f t="shared" si="594"/>
        <v/>
      </c>
      <c r="O2544" s="319"/>
      <c r="P2544" s="296" t="str">
        <f t="shared" si="595"/>
        <v/>
      </c>
      <c r="Q2544" s="552"/>
      <c r="R2544" s="551"/>
      <c r="S2544" s="291"/>
      <c r="T2544" t="str">
        <f t="shared" si="596"/>
        <v>-</v>
      </c>
      <c r="U2544" s="560">
        <f t="shared" si="597"/>
        <v>0</v>
      </c>
      <c r="V2544" s="560">
        <f t="shared" si="598"/>
        <v>0</v>
      </c>
      <c r="W2544" s="560">
        <f t="shared" si="599"/>
        <v>0</v>
      </c>
    </row>
    <row r="2545" spans="1:23" ht="21" customHeight="1">
      <c r="A2545" s="316" t="str">
        <f t="shared" si="590"/>
        <v/>
      </c>
      <c r="B2545" s="316" t="str">
        <f t="shared" si="591"/>
        <v/>
      </c>
      <c r="C2545" s="316" t="str">
        <f>IF(AND(F2545&lt;&gt;"",G2545&lt;&gt;""),COUNT($C$32:C2544)+1,"")</f>
        <v/>
      </c>
      <c r="D2545" s="292" t="str">
        <f t="shared" si="592"/>
        <v/>
      </c>
      <c r="E2545" s="292" t="str">
        <f t="shared" si="593"/>
        <v/>
      </c>
      <c r="F2545" s="316"/>
      <c r="G2545" s="316"/>
      <c r="H2545" s="317"/>
      <c r="I2545" s="316" t="s">
        <v>445</v>
      </c>
      <c r="J2545" s="318"/>
      <c r="K2545" s="319"/>
      <c r="L2545" s="292" t="s">
        <v>446</v>
      </c>
      <c r="M2545" s="324"/>
      <c r="N2545" s="294" t="str">
        <f t="shared" si="594"/>
        <v/>
      </c>
      <c r="O2545" s="319"/>
      <c r="P2545" s="296" t="str">
        <f t="shared" si="595"/>
        <v/>
      </c>
      <c r="Q2545" s="552"/>
      <c r="R2545" s="551"/>
      <c r="S2545" s="291"/>
      <c r="T2545" t="str">
        <f t="shared" si="596"/>
        <v>-</v>
      </c>
      <c r="U2545" s="560">
        <f t="shared" si="597"/>
        <v>0</v>
      </c>
      <c r="V2545" s="560">
        <f t="shared" si="598"/>
        <v>0</v>
      </c>
      <c r="W2545" s="560">
        <f t="shared" si="599"/>
        <v>0</v>
      </c>
    </row>
    <row r="2546" spans="1:23" ht="21" customHeight="1">
      <c r="A2546" s="316" t="str">
        <f t="shared" si="590"/>
        <v/>
      </c>
      <c r="B2546" s="316" t="str">
        <f t="shared" si="591"/>
        <v/>
      </c>
      <c r="C2546" s="316" t="str">
        <f>IF(AND(F2546&lt;&gt;"",G2546&lt;&gt;""),COUNT($C$32:C2545)+1,"")</f>
        <v/>
      </c>
      <c r="D2546" s="292" t="str">
        <f t="shared" si="592"/>
        <v/>
      </c>
      <c r="E2546" s="292" t="str">
        <f t="shared" si="593"/>
        <v/>
      </c>
      <c r="F2546" s="316"/>
      <c r="G2546" s="316"/>
      <c r="H2546" s="317"/>
      <c r="I2546" s="316" t="s">
        <v>445</v>
      </c>
      <c r="J2546" s="318"/>
      <c r="K2546" s="319"/>
      <c r="L2546" s="292" t="s">
        <v>446</v>
      </c>
      <c r="M2546" s="324"/>
      <c r="N2546" s="294" t="str">
        <f t="shared" si="594"/>
        <v/>
      </c>
      <c r="O2546" s="319"/>
      <c r="P2546" s="296" t="str">
        <f t="shared" si="595"/>
        <v/>
      </c>
      <c r="Q2546" s="552"/>
      <c r="R2546" s="551"/>
      <c r="S2546" s="291"/>
      <c r="T2546" t="str">
        <f t="shared" si="596"/>
        <v>-</v>
      </c>
      <c r="U2546" s="560">
        <f t="shared" si="597"/>
        <v>0</v>
      </c>
      <c r="V2546" s="560">
        <f t="shared" si="598"/>
        <v>0</v>
      </c>
      <c r="W2546" s="560">
        <f t="shared" si="599"/>
        <v>0</v>
      </c>
    </row>
    <row r="2547" spans="1:23" ht="21" customHeight="1">
      <c r="A2547" s="316" t="str">
        <f t="shared" si="590"/>
        <v/>
      </c>
      <c r="B2547" s="316" t="str">
        <f t="shared" si="591"/>
        <v/>
      </c>
      <c r="C2547" s="316" t="str">
        <f>IF(AND(F2547&lt;&gt;"",G2547&lt;&gt;""),COUNT($C$32:C2546)+1,"")</f>
        <v/>
      </c>
      <c r="D2547" s="292" t="str">
        <f t="shared" si="592"/>
        <v/>
      </c>
      <c r="E2547" s="292" t="str">
        <f t="shared" si="593"/>
        <v/>
      </c>
      <c r="F2547" s="316"/>
      <c r="G2547" s="316"/>
      <c r="H2547" s="317"/>
      <c r="I2547" s="316" t="s">
        <v>445</v>
      </c>
      <c r="J2547" s="318"/>
      <c r="K2547" s="319"/>
      <c r="L2547" s="292" t="s">
        <v>446</v>
      </c>
      <c r="M2547" s="324"/>
      <c r="N2547" s="294" t="str">
        <f t="shared" si="594"/>
        <v/>
      </c>
      <c r="O2547" s="319"/>
      <c r="P2547" s="296" t="str">
        <f t="shared" si="595"/>
        <v/>
      </c>
      <c r="Q2547" s="552"/>
      <c r="R2547" s="551"/>
      <c r="S2547" s="291"/>
      <c r="T2547" t="str">
        <f t="shared" si="596"/>
        <v>-</v>
      </c>
      <c r="U2547" s="560">
        <f t="shared" si="597"/>
        <v>0</v>
      </c>
      <c r="V2547" s="560">
        <f t="shared" si="598"/>
        <v>0</v>
      </c>
      <c r="W2547" s="560">
        <f t="shared" si="599"/>
        <v>0</v>
      </c>
    </row>
    <row r="2548" spans="1:23" ht="21" customHeight="1">
      <c r="A2548" s="316" t="str">
        <f t="shared" si="590"/>
        <v/>
      </c>
      <c r="B2548" s="316" t="str">
        <f t="shared" si="591"/>
        <v/>
      </c>
      <c r="C2548" s="316" t="str">
        <f>IF(AND(F2548&lt;&gt;"",G2548&lt;&gt;""),COUNT($C$32:C2547)+1,"")</f>
        <v/>
      </c>
      <c r="D2548" s="292" t="str">
        <f t="shared" si="592"/>
        <v/>
      </c>
      <c r="E2548" s="292" t="str">
        <f t="shared" si="593"/>
        <v/>
      </c>
      <c r="F2548" s="316"/>
      <c r="G2548" s="316"/>
      <c r="H2548" s="317"/>
      <c r="I2548" s="316" t="s">
        <v>445</v>
      </c>
      <c r="J2548" s="318"/>
      <c r="K2548" s="319"/>
      <c r="L2548" s="292" t="s">
        <v>446</v>
      </c>
      <c r="M2548" s="324"/>
      <c r="N2548" s="294" t="str">
        <f t="shared" si="594"/>
        <v/>
      </c>
      <c r="O2548" s="319"/>
      <c r="P2548" s="296" t="str">
        <f t="shared" si="595"/>
        <v/>
      </c>
      <c r="Q2548" s="552"/>
      <c r="R2548" s="551"/>
      <c r="S2548" s="291"/>
      <c r="T2548" t="str">
        <f t="shared" si="596"/>
        <v>-</v>
      </c>
      <c r="U2548" s="560">
        <f t="shared" si="597"/>
        <v>0</v>
      </c>
      <c r="V2548" s="560">
        <f t="shared" si="598"/>
        <v>0</v>
      </c>
      <c r="W2548" s="560">
        <f t="shared" si="599"/>
        <v>0</v>
      </c>
    </row>
    <row r="2549" spans="1:23" ht="21" customHeight="1">
      <c r="A2549" s="316" t="str">
        <f t="shared" si="590"/>
        <v/>
      </c>
      <c r="B2549" s="316" t="str">
        <f t="shared" si="591"/>
        <v/>
      </c>
      <c r="C2549" s="316" t="str">
        <f>IF(AND(F2549&lt;&gt;"",G2549&lt;&gt;""),COUNT($C$32:C2548)+1,"")</f>
        <v/>
      </c>
      <c r="D2549" s="292" t="str">
        <f t="shared" si="592"/>
        <v/>
      </c>
      <c r="E2549" s="292" t="str">
        <f t="shared" si="593"/>
        <v/>
      </c>
      <c r="F2549" s="316"/>
      <c r="G2549" s="316"/>
      <c r="H2549" s="317"/>
      <c r="I2549" s="316" t="s">
        <v>445</v>
      </c>
      <c r="J2549" s="318"/>
      <c r="K2549" s="319"/>
      <c r="L2549" s="292" t="s">
        <v>446</v>
      </c>
      <c r="M2549" s="324"/>
      <c r="N2549" s="294" t="str">
        <f t="shared" si="594"/>
        <v/>
      </c>
      <c r="O2549" s="319"/>
      <c r="P2549" s="296" t="str">
        <f t="shared" si="595"/>
        <v/>
      </c>
      <c r="Q2549" s="552"/>
      <c r="R2549" s="551"/>
      <c r="S2549" s="291"/>
      <c r="T2549" t="str">
        <f t="shared" si="596"/>
        <v>-</v>
      </c>
      <c r="U2549" s="560">
        <f t="shared" si="597"/>
        <v>0</v>
      </c>
      <c r="V2549" s="560">
        <f t="shared" si="598"/>
        <v>0</v>
      </c>
      <c r="W2549" s="560">
        <f t="shared" si="599"/>
        <v>0</v>
      </c>
    </row>
    <row r="2550" spans="1:23" ht="21" customHeight="1">
      <c r="A2550" s="316" t="str">
        <f t="shared" si="590"/>
        <v/>
      </c>
      <c r="B2550" s="316" t="str">
        <f t="shared" si="591"/>
        <v/>
      </c>
      <c r="C2550" s="316" t="str">
        <f>IF(AND(F2550&lt;&gt;"",G2550&lt;&gt;""),COUNT($C$32:C2549)+1,"")</f>
        <v/>
      </c>
      <c r="D2550" s="292" t="str">
        <f t="shared" si="592"/>
        <v/>
      </c>
      <c r="E2550" s="292" t="str">
        <f t="shared" si="593"/>
        <v/>
      </c>
      <c r="F2550" s="316"/>
      <c r="G2550" s="316"/>
      <c r="H2550" s="317"/>
      <c r="I2550" s="316" t="s">
        <v>445</v>
      </c>
      <c r="J2550" s="318"/>
      <c r="K2550" s="319"/>
      <c r="L2550" s="292" t="s">
        <v>446</v>
      </c>
      <c r="M2550" s="324"/>
      <c r="N2550" s="294" t="str">
        <f t="shared" si="594"/>
        <v/>
      </c>
      <c r="O2550" s="319"/>
      <c r="P2550" s="296" t="str">
        <f t="shared" si="595"/>
        <v/>
      </c>
      <c r="Q2550" s="552"/>
      <c r="R2550" s="551"/>
      <c r="S2550" s="291"/>
      <c r="T2550" t="str">
        <f t="shared" si="596"/>
        <v>-</v>
      </c>
      <c r="U2550" s="560">
        <f t="shared" si="597"/>
        <v>0</v>
      </c>
      <c r="V2550" s="560">
        <f t="shared" si="598"/>
        <v>0</v>
      </c>
      <c r="W2550" s="560">
        <f t="shared" si="599"/>
        <v>0</v>
      </c>
    </row>
    <row r="2551" spans="1:23" ht="21" customHeight="1">
      <c r="A2551" s="316" t="str">
        <f t="shared" ref="A2551:A2614" si="600">IF(AND(F2551&lt;&gt;"",G2551&lt;&gt;""),LEFT(E2551,5),"")</f>
        <v/>
      </c>
      <c r="B2551" s="316" t="str">
        <f t="shared" ref="B2551:B2614" si="601">IF(AND(F2551&lt;&gt;"",G2551&lt;&gt;""),LEFT(G2551,2),"")</f>
        <v/>
      </c>
      <c r="C2551" s="316" t="str">
        <f>IF(AND(F2551&lt;&gt;"",G2551&lt;&gt;""),COUNT($C$32:C2550)+1,"")</f>
        <v/>
      </c>
      <c r="D2551" s="292" t="str">
        <f t="shared" ref="D2551:D2614" si="602">IF(C2551&lt;&gt;"","LN"&amp;TEXT(C2551,"0000"),"")</f>
        <v/>
      </c>
      <c r="E2551" s="292" t="str">
        <f t="shared" ref="E2551:E2614" si="603">IF(AND(F2551&lt;&gt;"",G2551&lt;&gt;""),LEFT(F2551,7),"")</f>
        <v/>
      </c>
      <c r="F2551" s="316"/>
      <c r="G2551" s="316"/>
      <c r="H2551" s="317"/>
      <c r="I2551" s="316" t="s">
        <v>445</v>
      </c>
      <c r="J2551" s="318"/>
      <c r="K2551" s="319"/>
      <c r="L2551" s="292" t="s">
        <v>446</v>
      </c>
      <c r="M2551" s="324"/>
      <c r="N2551" s="294" t="str">
        <f t="shared" ref="N2551:N2614" si="604">IF(AND(F2551&lt;&gt;"",G2551&lt;&gt;""),K2551*M2551,"")</f>
        <v/>
      </c>
      <c r="O2551" s="319"/>
      <c r="P2551" s="296" t="str">
        <f t="shared" ref="P2551:P2614" si="605">IF(AND(F2551&lt;&gt;"",G2551&lt;&gt;""),N2551*O2551,"")</f>
        <v/>
      </c>
      <c r="Q2551" s="552"/>
      <c r="R2551" s="551"/>
      <c r="S2551" s="291"/>
      <c r="T2551" t="str">
        <f t="shared" ref="T2551:T2614" si="606">IF(AND(F2551&lt;&gt;"",G2551&lt;&gt;""),"ok","-")</f>
        <v>-</v>
      </c>
      <c r="U2551" s="560">
        <f t="shared" ref="U2551:U2614" si="607">MOD(K2551,1)</f>
        <v>0</v>
      </c>
      <c r="V2551" s="560">
        <f t="shared" ref="V2551:V2614" si="608">MOD(M2551,1)</f>
        <v>0</v>
      </c>
      <c r="W2551" s="560">
        <f t="shared" ref="W2551:W2614" si="609">MOD(O2551,1)</f>
        <v>0</v>
      </c>
    </row>
    <row r="2552" spans="1:23" ht="21" customHeight="1">
      <c r="A2552" s="316" t="str">
        <f t="shared" si="600"/>
        <v/>
      </c>
      <c r="B2552" s="316" t="str">
        <f t="shared" si="601"/>
        <v/>
      </c>
      <c r="C2552" s="316" t="str">
        <f>IF(AND(F2552&lt;&gt;"",G2552&lt;&gt;""),COUNT($C$32:C2551)+1,"")</f>
        <v/>
      </c>
      <c r="D2552" s="292" t="str">
        <f t="shared" si="602"/>
        <v/>
      </c>
      <c r="E2552" s="292" t="str">
        <f t="shared" si="603"/>
        <v/>
      </c>
      <c r="F2552" s="316"/>
      <c r="G2552" s="316"/>
      <c r="H2552" s="317"/>
      <c r="I2552" s="316" t="s">
        <v>445</v>
      </c>
      <c r="J2552" s="318"/>
      <c r="K2552" s="319"/>
      <c r="L2552" s="292" t="s">
        <v>446</v>
      </c>
      <c r="M2552" s="324"/>
      <c r="N2552" s="294" t="str">
        <f t="shared" si="604"/>
        <v/>
      </c>
      <c r="O2552" s="319"/>
      <c r="P2552" s="296" t="str">
        <f t="shared" si="605"/>
        <v/>
      </c>
      <c r="Q2552" s="552"/>
      <c r="R2552" s="551"/>
      <c r="S2552" s="291"/>
      <c r="T2552" t="str">
        <f t="shared" si="606"/>
        <v>-</v>
      </c>
      <c r="U2552" s="560">
        <f t="shared" si="607"/>
        <v>0</v>
      </c>
      <c r="V2552" s="560">
        <f t="shared" si="608"/>
        <v>0</v>
      </c>
      <c r="W2552" s="560">
        <f t="shared" si="609"/>
        <v>0</v>
      </c>
    </row>
    <row r="2553" spans="1:23" ht="21" customHeight="1">
      <c r="A2553" s="316" t="str">
        <f t="shared" si="600"/>
        <v/>
      </c>
      <c r="B2553" s="316" t="str">
        <f t="shared" si="601"/>
        <v/>
      </c>
      <c r="C2553" s="316" t="str">
        <f>IF(AND(F2553&lt;&gt;"",G2553&lt;&gt;""),COUNT($C$32:C2552)+1,"")</f>
        <v/>
      </c>
      <c r="D2553" s="292" t="str">
        <f t="shared" si="602"/>
        <v/>
      </c>
      <c r="E2553" s="292" t="str">
        <f t="shared" si="603"/>
        <v/>
      </c>
      <c r="F2553" s="316"/>
      <c r="G2553" s="316"/>
      <c r="H2553" s="317"/>
      <c r="I2553" s="316" t="s">
        <v>445</v>
      </c>
      <c r="J2553" s="318"/>
      <c r="K2553" s="319"/>
      <c r="L2553" s="292" t="s">
        <v>446</v>
      </c>
      <c r="M2553" s="324"/>
      <c r="N2553" s="294" t="str">
        <f t="shared" si="604"/>
        <v/>
      </c>
      <c r="O2553" s="319"/>
      <c r="P2553" s="296" t="str">
        <f t="shared" si="605"/>
        <v/>
      </c>
      <c r="Q2553" s="552"/>
      <c r="R2553" s="551"/>
      <c r="S2553" s="291"/>
      <c r="T2553" t="str">
        <f t="shared" si="606"/>
        <v>-</v>
      </c>
      <c r="U2553" s="560">
        <f t="shared" si="607"/>
        <v>0</v>
      </c>
      <c r="V2553" s="560">
        <f t="shared" si="608"/>
        <v>0</v>
      </c>
      <c r="W2553" s="560">
        <f t="shared" si="609"/>
        <v>0</v>
      </c>
    </row>
    <row r="2554" spans="1:23" ht="21" customHeight="1">
      <c r="A2554" s="316" t="str">
        <f t="shared" si="600"/>
        <v/>
      </c>
      <c r="B2554" s="316" t="str">
        <f t="shared" si="601"/>
        <v/>
      </c>
      <c r="C2554" s="316" t="str">
        <f>IF(AND(F2554&lt;&gt;"",G2554&lt;&gt;""),COUNT($C$32:C2553)+1,"")</f>
        <v/>
      </c>
      <c r="D2554" s="292" t="str">
        <f t="shared" si="602"/>
        <v/>
      </c>
      <c r="E2554" s="292" t="str">
        <f t="shared" si="603"/>
        <v/>
      </c>
      <c r="F2554" s="316"/>
      <c r="G2554" s="316"/>
      <c r="H2554" s="317"/>
      <c r="I2554" s="316" t="s">
        <v>445</v>
      </c>
      <c r="J2554" s="318"/>
      <c r="K2554" s="319"/>
      <c r="L2554" s="292" t="s">
        <v>446</v>
      </c>
      <c r="M2554" s="324"/>
      <c r="N2554" s="294" t="str">
        <f t="shared" si="604"/>
        <v/>
      </c>
      <c r="O2554" s="319"/>
      <c r="P2554" s="296" t="str">
        <f t="shared" si="605"/>
        <v/>
      </c>
      <c r="Q2554" s="552"/>
      <c r="R2554" s="551"/>
      <c r="S2554" s="291"/>
      <c r="T2554" t="str">
        <f t="shared" si="606"/>
        <v>-</v>
      </c>
      <c r="U2554" s="560">
        <f t="shared" si="607"/>
        <v>0</v>
      </c>
      <c r="V2554" s="560">
        <f t="shared" si="608"/>
        <v>0</v>
      </c>
      <c r="W2554" s="560">
        <f t="shared" si="609"/>
        <v>0</v>
      </c>
    </row>
    <row r="2555" spans="1:23" ht="21" customHeight="1">
      <c r="A2555" s="316" t="str">
        <f t="shared" si="600"/>
        <v/>
      </c>
      <c r="B2555" s="316" t="str">
        <f t="shared" si="601"/>
        <v/>
      </c>
      <c r="C2555" s="316" t="str">
        <f>IF(AND(F2555&lt;&gt;"",G2555&lt;&gt;""),COUNT($C$32:C2554)+1,"")</f>
        <v/>
      </c>
      <c r="D2555" s="292" t="str">
        <f t="shared" si="602"/>
        <v/>
      </c>
      <c r="E2555" s="292" t="str">
        <f t="shared" si="603"/>
        <v/>
      </c>
      <c r="F2555" s="316"/>
      <c r="G2555" s="316"/>
      <c r="H2555" s="317"/>
      <c r="I2555" s="316" t="s">
        <v>445</v>
      </c>
      <c r="J2555" s="318"/>
      <c r="K2555" s="319"/>
      <c r="L2555" s="292" t="s">
        <v>446</v>
      </c>
      <c r="M2555" s="324"/>
      <c r="N2555" s="294" t="str">
        <f t="shared" si="604"/>
        <v/>
      </c>
      <c r="O2555" s="319"/>
      <c r="P2555" s="296" t="str">
        <f t="shared" si="605"/>
        <v/>
      </c>
      <c r="Q2555" s="552"/>
      <c r="R2555" s="551"/>
      <c r="S2555" s="291"/>
      <c r="T2555" t="str">
        <f t="shared" si="606"/>
        <v>-</v>
      </c>
      <c r="U2555" s="560">
        <f t="shared" si="607"/>
        <v>0</v>
      </c>
      <c r="V2555" s="560">
        <f t="shared" si="608"/>
        <v>0</v>
      </c>
      <c r="W2555" s="560">
        <f t="shared" si="609"/>
        <v>0</v>
      </c>
    </row>
    <row r="2556" spans="1:23" ht="21" customHeight="1">
      <c r="A2556" s="316" t="str">
        <f t="shared" si="600"/>
        <v/>
      </c>
      <c r="B2556" s="316" t="str">
        <f t="shared" si="601"/>
        <v/>
      </c>
      <c r="C2556" s="316" t="str">
        <f>IF(AND(F2556&lt;&gt;"",G2556&lt;&gt;""),COUNT($C$32:C2555)+1,"")</f>
        <v/>
      </c>
      <c r="D2556" s="292" t="str">
        <f t="shared" si="602"/>
        <v/>
      </c>
      <c r="E2556" s="292" t="str">
        <f t="shared" si="603"/>
        <v/>
      </c>
      <c r="F2556" s="316"/>
      <c r="G2556" s="316"/>
      <c r="H2556" s="317"/>
      <c r="I2556" s="316" t="s">
        <v>445</v>
      </c>
      <c r="J2556" s="318"/>
      <c r="K2556" s="319"/>
      <c r="L2556" s="292" t="s">
        <v>446</v>
      </c>
      <c r="M2556" s="324"/>
      <c r="N2556" s="294" t="str">
        <f t="shared" si="604"/>
        <v/>
      </c>
      <c r="O2556" s="319"/>
      <c r="P2556" s="296" t="str">
        <f t="shared" si="605"/>
        <v/>
      </c>
      <c r="Q2556" s="552"/>
      <c r="R2556" s="551"/>
      <c r="S2556" s="291"/>
      <c r="T2556" t="str">
        <f t="shared" si="606"/>
        <v>-</v>
      </c>
      <c r="U2556" s="560">
        <f t="shared" si="607"/>
        <v>0</v>
      </c>
      <c r="V2556" s="560">
        <f t="shared" si="608"/>
        <v>0</v>
      </c>
      <c r="W2556" s="560">
        <f t="shared" si="609"/>
        <v>0</v>
      </c>
    </row>
    <row r="2557" spans="1:23" ht="21" customHeight="1">
      <c r="A2557" s="316" t="str">
        <f t="shared" si="600"/>
        <v/>
      </c>
      <c r="B2557" s="316" t="str">
        <f t="shared" si="601"/>
        <v/>
      </c>
      <c r="C2557" s="316" t="str">
        <f>IF(AND(F2557&lt;&gt;"",G2557&lt;&gt;""),COUNT($C$32:C2556)+1,"")</f>
        <v/>
      </c>
      <c r="D2557" s="292" t="str">
        <f t="shared" si="602"/>
        <v/>
      </c>
      <c r="E2557" s="292" t="str">
        <f t="shared" si="603"/>
        <v/>
      </c>
      <c r="F2557" s="316"/>
      <c r="G2557" s="316"/>
      <c r="H2557" s="317"/>
      <c r="I2557" s="316" t="s">
        <v>445</v>
      </c>
      <c r="J2557" s="318"/>
      <c r="K2557" s="319"/>
      <c r="L2557" s="292" t="s">
        <v>446</v>
      </c>
      <c r="M2557" s="324"/>
      <c r="N2557" s="294" t="str">
        <f t="shared" si="604"/>
        <v/>
      </c>
      <c r="O2557" s="319"/>
      <c r="P2557" s="296" t="str">
        <f t="shared" si="605"/>
        <v/>
      </c>
      <c r="Q2557" s="552"/>
      <c r="R2557" s="551"/>
      <c r="S2557" s="291"/>
      <c r="T2557" t="str">
        <f t="shared" si="606"/>
        <v>-</v>
      </c>
      <c r="U2557" s="560">
        <f t="shared" si="607"/>
        <v>0</v>
      </c>
      <c r="V2557" s="560">
        <f t="shared" si="608"/>
        <v>0</v>
      </c>
      <c r="W2557" s="560">
        <f t="shared" si="609"/>
        <v>0</v>
      </c>
    </row>
    <row r="2558" spans="1:23" ht="21" customHeight="1">
      <c r="A2558" s="316" t="str">
        <f t="shared" si="600"/>
        <v/>
      </c>
      <c r="B2558" s="316" t="str">
        <f t="shared" si="601"/>
        <v/>
      </c>
      <c r="C2558" s="316" t="str">
        <f>IF(AND(F2558&lt;&gt;"",G2558&lt;&gt;""),COUNT($C$32:C2557)+1,"")</f>
        <v/>
      </c>
      <c r="D2558" s="292" t="str">
        <f t="shared" si="602"/>
        <v/>
      </c>
      <c r="E2558" s="292" t="str">
        <f t="shared" si="603"/>
        <v/>
      </c>
      <c r="F2558" s="316"/>
      <c r="G2558" s="316"/>
      <c r="H2558" s="317"/>
      <c r="I2558" s="316" t="s">
        <v>445</v>
      </c>
      <c r="J2558" s="318"/>
      <c r="K2558" s="319"/>
      <c r="L2558" s="292" t="s">
        <v>446</v>
      </c>
      <c r="M2558" s="324"/>
      <c r="N2558" s="294" t="str">
        <f t="shared" si="604"/>
        <v/>
      </c>
      <c r="O2558" s="319"/>
      <c r="P2558" s="296" t="str">
        <f t="shared" si="605"/>
        <v/>
      </c>
      <c r="Q2558" s="552"/>
      <c r="R2558" s="551"/>
      <c r="S2558" s="291"/>
      <c r="T2558" t="str">
        <f t="shared" si="606"/>
        <v>-</v>
      </c>
      <c r="U2558" s="560">
        <f t="shared" si="607"/>
        <v>0</v>
      </c>
      <c r="V2558" s="560">
        <f t="shared" si="608"/>
        <v>0</v>
      </c>
      <c r="W2558" s="560">
        <f t="shared" si="609"/>
        <v>0</v>
      </c>
    </row>
    <row r="2559" spans="1:23" ht="21" customHeight="1">
      <c r="A2559" s="316" t="str">
        <f t="shared" si="600"/>
        <v/>
      </c>
      <c r="B2559" s="316" t="str">
        <f t="shared" si="601"/>
        <v/>
      </c>
      <c r="C2559" s="316" t="str">
        <f>IF(AND(F2559&lt;&gt;"",G2559&lt;&gt;""),COUNT($C$32:C2558)+1,"")</f>
        <v/>
      </c>
      <c r="D2559" s="292" t="str">
        <f t="shared" si="602"/>
        <v/>
      </c>
      <c r="E2559" s="292" t="str">
        <f t="shared" si="603"/>
        <v/>
      </c>
      <c r="F2559" s="316"/>
      <c r="G2559" s="316"/>
      <c r="H2559" s="317"/>
      <c r="I2559" s="316" t="s">
        <v>445</v>
      </c>
      <c r="J2559" s="318"/>
      <c r="K2559" s="319"/>
      <c r="L2559" s="292" t="s">
        <v>446</v>
      </c>
      <c r="M2559" s="324"/>
      <c r="N2559" s="294" t="str">
        <f t="shared" si="604"/>
        <v/>
      </c>
      <c r="O2559" s="319"/>
      <c r="P2559" s="296" t="str">
        <f t="shared" si="605"/>
        <v/>
      </c>
      <c r="Q2559" s="552"/>
      <c r="R2559" s="551"/>
      <c r="S2559" s="291"/>
      <c r="T2559" t="str">
        <f t="shared" si="606"/>
        <v>-</v>
      </c>
      <c r="U2559" s="560">
        <f t="shared" si="607"/>
        <v>0</v>
      </c>
      <c r="V2559" s="560">
        <f t="shared" si="608"/>
        <v>0</v>
      </c>
      <c r="W2559" s="560">
        <f t="shared" si="609"/>
        <v>0</v>
      </c>
    </row>
    <row r="2560" spans="1:23" ht="21" customHeight="1">
      <c r="A2560" s="316" t="str">
        <f t="shared" si="600"/>
        <v/>
      </c>
      <c r="B2560" s="316" t="str">
        <f t="shared" si="601"/>
        <v/>
      </c>
      <c r="C2560" s="316" t="str">
        <f>IF(AND(F2560&lt;&gt;"",G2560&lt;&gt;""),COUNT($C$32:C2559)+1,"")</f>
        <v/>
      </c>
      <c r="D2560" s="292" t="str">
        <f t="shared" si="602"/>
        <v/>
      </c>
      <c r="E2560" s="292" t="str">
        <f t="shared" si="603"/>
        <v/>
      </c>
      <c r="F2560" s="316"/>
      <c r="G2560" s="316"/>
      <c r="H2560" s="317"/>
      <c r="I2560" s="316" t="s">
        <v>445</v>
      </c>
      <c r="J2560" s="318"/>
      <c r="K2560" s="319"/>
      <c r="L2560" s="292" t="s">
        <v>446</v>
      </c>
      <c r="M2560" s="324"/>
      <c r="N2560" s="294" t="str">
        <f t="shared" si="604"/>
        <v/>
      </c>
      <c r="O2560" s="319"/>
      <c r="P2560" s="296" t="str">
        <f t="shared" si="605"/>
        <v/>
      </c>
      <c r="Q2560" s="552"/>
      <c r="R2560" s="551"/>
      <c r="S2560" s="291"/>
      <c r="T2560" t="str">
        <f t="shared" si="606"/>
        <v>-</v>
      </c>
      <c r="U2560" s="560">
        <f t="shared" si="607"/>
        <v>0</v>
      </c>
      <c r="V2560" s="560">
        <f t="shared" si="608"/>
        <v>0</v>
      </c>
      <c r="W2560" s="560">
        <f t="shared" si="609"/>
        <v>0</v>
      </c>
    </row>
    <row r="2561" spans="1:23" ht="21" customHeight="1">
      <c r="A2561" s="316" t="str">
        <f t="shared" si="600"/>
        <v/>
      </c>
      <c r="B2561" s="316" t="str">
        <f t="shared" si="601"/>
        <v/>
      </c>
      <c r="C2561" s="316" t="str">
        <f>IF(AND(F2561&lt;&gt;"",G2561&lt;&gt;""),COUNT($C$32:C2560)+1,"")</f>
        <v/>
      </c>
      <c r="D2561" s="292" t="str">
        <f t="shared" si="602"/>
        <v/>
      </c>
      <c r="E2561" s="292" t="str">
        <f t="shared" si="603"/>
        <v/>
      </c>
      <c r="F2561" s="316"/>
      <c r="G2561" s="316"/>
      <c r="H2561" s="317"/>
      <c r="I2561" s="316" t="s">
        <v>445</v>
      </c>
      <c r="J2561" s="318"/>
      <c r="K2561" s="319"/>
      <c r="L2561" s="292" t="s">
        <v>446</v>
      </c>
      <c r="M2561" s="324"/>
      <c r="N2561" s="294" t="str">
        <f t="shared" si="604"/>
        <v/>
      </c>
      <c r="O2561" s="319"/>
      <c r="P2561" s="296" t="str">
        <f t="shared" si="605"/>
        <v/>
      </c>
      <c r="Q2561" s="552"/>
      <c r="R2561" s="551"/>
      <c r="S2561" s="291"/>
      <c r="T2561" t="str">
        <f t="shared" si="606"/>
        <v>-</v>
      </c>
      <c r="U2561" s="560">
        <f t="shared" si="607"/>
        <v>0</v>
      </c>
      <c r="V2561" s="560">
        <f t="shared" si="608"/>
        <v>0</v>
      </c>
      <c r="W2561" s="560">
        <f t="shared" si="609"/>
        <v>0</v>
      </c>
    </row>
    <row r="2562" spans="1:23" ht="21" customHeight="1">
      <c r="A2562" s="316" t="str">
        <f t="shared" si="600"/>
        <v/>
      </c>
      <c r="B2562" s="316" t="str">
        <f t="shared" si="601"/>
        <v/>
      </c>
      <c r="C2562" s="316" t="str">
        <f>IF(AND(F2562&lt;&gt;"",G2562&lt;&gt;""),COUNT($C$32:C2561)+1,"")</f>
        <v/>
      </c>
      <c r="D2562" s="292" t="str">
        <f t="shared" si="602"/>
        <v/>
      </c>
      <c r="E2562" s="292" t="str">
        <f t="shared" si="603"/>
        <v/>
      </c>
      <c r="F2562" s="316"/>
      <c r="G2562" s="316"/>
      <c r="H2562" s="317"/>
      <c r="I2562" s="316" t="s">
        <v>445</v>
      </c>
      <c r="J2562" s="318"/>
      <c r="K2562" s="319"/>
      <c r="L2562" s="292" t="s">
        <v>446</v>
      </c>
      <c r="M2562" s="324"/>
      <c r="N2562" s="294" t="str">
        <f t="shared" si="604"/>
        <v/>
      </c>
      <c r="O2562" s="319"/>
      <c r="P2562" s="296" t="str">
        <f t="shared" si="605"/>
        <v/>
      </c>
      <c r="Q2562" s="552"/>
      <c r="R2562" s="551"/>
      <c r="S2562" s="291"/>
      <c r="T2562" t="str">
        <f t="shared" si="606"/>
        <v>-</v>
      </c>
      <c r="U2562" s="560">
        <f t="shared" si="607"/>
        <v>0</v>
      </c>
      <c r="V2562" s="560">
        <f t="shared" si="608"/>
        <v>0</v>
      </c>
      <c r="W2562" s="560">
        <f t="shared" si="609"/>
        <v>0</v>
      </c>
    </row>
    <row r="2563" spans="1:23" ht="21" customHeight="1">
      <c r="A2563" s="316" t="str">
        <f t="shared" si="600"/>
        <v/>
      </c>
      <c r="B2563" s="316" t="str">
        <f t="shared" si="601"/>
        <v/>
      </c>
      <c r="C2563" s="316" t="str">
        <f>IF(AND(F2563&lt;&gt;"",G2563&lt;&gt;""),COUNT($C$32:C2562)+1,"")</f>
        <v/>
      </c>
      <c r="D2563" s="292" t="str">
        <f t="shared" si="602"/>
        <v/>
      </c>
      <c r="E2563" s="292" t="str">
        <f t="shared" si="603"/>
        <v/>
      </c>
      <c r="F2563" s="316"/>
      <c r="G2563" s="316"/>
      <c r="H2563" s="317"/>
      <c r="I2563" s="316" t="s">
        <v>445</v>
      </c>
      <c r="J2563" s="318"/>
      <c r="K2563" s="319"/>
      <c r="L2563" s="292" t="s">
        <v>446</v>
      </c>
      <c r="M2563" s="324"/>
      <c r="N2563" s="294" t="str">
        <f t="shared" si="604"/>
        <v/>
      </c>
      <c r="O2563" s="319"/>
      <c r="P2563" s="296" t="str">
        <f t="shared" si="605"/>
        <v/>
      </c>
      <c r="Q2563" s="552"/>
      <c r="R2563" s="551"/>
      <c r="S2563" s="291"/>
      <c r="T2563" t="str">
        <f t="shared" si="606"/>
        <v>-</v>
      </c>
      <c r="U2563" s="560">
        <f t="shared" si="607"/>
        <v>0</v>
      </c>
      <c r="V2563" s="560">
        <f t="shared" si="608"/>
        <v>0</v>
      </c>
      <c r="W2563" s="560">
        <f t="shared" si="609"/>
        <v>0</v>
      </c>
    </row>
    <row r="2564" spans="1:23" ht="21" customHeight="1">
      <c r="A2564" s="316" t="str">
        <f t="shared" si="600"/>
        <v/>
      </c>
      <c r="B2564" s="316" t="str">
        <f t="shared" si="601"/>
        <v/>
      </c>
      <c r="C2564" s="316" t="str">
        <f>IF(AND(F2564&lt;&gt;"",G2564&lt;&gt;""),COUNT($C$32:C2563)+1,"")</f>
        <v/>
      </c>
      <c r="D2564" s="292" t="str">
        <f t="shared" si="602"/>
        <v/>
      </c>
      <c r="E2564" s="292" t="str">
        <f t="shared" si="603"/>
        <v/>
      </c>
      <c r="F2564" s="316"/>
      <c r="G2564" s="316"/>
      <c r="H2564" s="317"/>
      <c r="I2564" s="316" t="s">
        <v>445</v>
      </c>
      <c r="J2564" s="318"/>
      <c r="K2564" s="319"/>
      <c r="L2564" s="292" t="s">
        <v>446</v>
      </c>
      <c r="M2564" s="324"/>
      <c r="N2564" s="294" t="str">
        <f t="shared" si="604"/>
        <v/>
      </c>
      <c r="O2564" s="319"/>
      <c r="P2564" s="296" t="str">
        <f t="shared" si="605"/>
        <v/>
      </c>
      <c r="Q2564" s="552"/>
      <c r="R2564" s="551"/>
      <c r="S2564" s="291"/>
      <c r="T2564" t="str">
        <f t="shared" si="606"/>
        <v>-</v>
      </c>
      <c r="U2564" s="560">
        <f t="shared" si="607"/>
        <v>0</v>
      </c>
      <c r="V2564" s="560">
        <f t="shared" si="608"/>
        <v>0</v>
      </c>
      <c r="W2564" s="560">
        <f t="shared" si="609"/>
        <v>0</v>
      </c>
    </row>
    <row r="2565" spans="1:23" ht="21" customHeight="1">
      <c r="A2565" s="316" t="str">
        <f t="shared" si="600"/>
        <v/>
      </c>
      <c r="B2565" s="316" t="str">
        <f t="shared" si="601"/>
        <v/>
      </c>
      <c r="C2565" s="316" t="str">
        <f>IF(AND(F2565&lt;&gt;"",G2565&lt;&gt;""),COUNT($C$32:C2564)+1,"")</f>
        <v/>
      </c>
      <c r="D2565" s="292" t="str">
        <f t="shared" si="602"/>
        <v/>
      </c>
      <c r="E2565" s="292" t="str">
        <f t="shared" si="603"/>
        <v/>
      </c>
      <c r="F2565" s="316"/>
      <c r="G2565" s="316"/>
      <c r="H2565" s="317"/>
      <c r="I2565" s="316" t="s">
        <v>445</v>
      </c>
      <c r="J2565" s="318"/>
      <c r="K2565" s="319"/>
      <c r="L2565" s="292" t="s">
        <v>446</v>
      </c>
      <c r="M2565" s="324"/>
      <c r="N2565" s="294" t="str">
        <f t="shared" si="604"/>
        <v/>
      </c>
      <c r="O2565" s="319"/>
      <c r="P2565" s="296" t="str">
        <f t="shared" si="605"/>
        <v/>
      </c>
      <c r="Q2565" s="552"/>
      <c r="R2565" s="551"/>
      <c r="S2565" s="291"/>
      <c r="T2565" t="str">
        <f t="shared" si="606"/>
        <v>-</v>
      </c>
      <c r="U2565" s="560">
        <f t="shared" si="607"/>
        <v>0</v>
      </c>
      <c r="V2565" s="560">
        <f t="shared" si="608"/>
        <v>0</v>
      </c>
      <c r="W2565" s="560">
        <f t="shared" si="609"/>
        <v>0</v>
      </c>
    </row>
    <row r="2566" spans="1:23" ht="21" customHeight="1">
      <c r="A2566" s="316" t="str">
        <f t="shared" si="600"/>
        <v/>
      </c>
      <c r="B2566" s="316" t="str">
        <f t="shared" si="601"/>
        <v/>
      </c>
      <c r="C2566" s="316" t="str">
        <f>IF(AND(F2566&lt;&gt;"",G2566&lt;&gt;""),COUNT($C$32:C2565)+1,"")</f>
        <v/>
      </c>
      <c r="D2566" s="292" t="str">
        <f t="shared" si="602"/>
        <v/>
      </c>
      <c r="E2566" s="292" t="str">
        <f t="shared" si="603"/>
        <v/>
      </c>
      <c r="F2566" s="316"/>
      <c r="G2566" s="316"/>
      <c r="H2566" s="317"/>
      <c r="I2566" s="316" t="s">
        <v>445</v>
      </c>
      <c r="J2566" s="318"/>
      <c r="K2566" s="319"/>
      <c r="L2566" s="292" t="s">
        <v>446</v>
      </c>
      <c r="M2566" s="324"/>
      <c r="N2566" s="294" t="str">
        <f t="shared" si="604"/>
        <v/>
      </c>
      <c r="O2566" s="319"/>
      <c r="P2566" s="296" t="str">
        <f t="shared" si="605"/>
        <v/>
      </c>
      <c r="Q2566" s="552"/>
      <c r="R2566" s="551"/>
      <c r="S2566" s="291"/>
      <c r="T2566" t="str">
        <f t="shared" si="606"/>
        <v>-</v>
      </c>
      <c r="U2566" s="560">
        <f t="shared" si="607"/>
        <v>0</v>
      </c>
      <c r="V2566" s="560">
        <f t="shared" si="608"/>
        <v>0</v>
      </c>
      <c r="W2566" s="560">
        <f t="shared" si="609"/>
        <v>0</v>
      </c>
    </row>
    <row r="2567" spans="1:23" ht="21" customHeight="1">
      <c r="A2567" s="316" t="str">
        <f t="shared" si="600"/>
        <v/>
      </c>
      <c r="B2567" s="316" t="str">
        <f t="shared" si="601"/>
        <v/>
      </c>
      <c r="C2567" s="316" t="str">
        <f>IF(AND(F2567&lt;&gt;"",G2567&lt;&gt;""),COUNT($C$32:C2566)+1,"")</f>
        <v/>
      </c>
      <c r="D2567" s="292" t="str">
        <f t="shared" si="602"/>
        <v/>
      </c>
      <c r="E2567" s="292" t="str">
        <f t="shared" si="603"/>
        <v/>
      </c>
      <c r="F2567" s="316"/>
      <c r="G2567" s="316"/>
      <c r="H2567" s="317"/>
      <c r="I2567" s="316" t="s">
        <v>445</v>
      </c>
      <c r="J2567" s="318"/>
      <c r="K2567" s="319"/>
      <c r="L2567" s="292" t="s">
        <v>446</v>
      </c>
      <c r="M2567" s="324"/>
      <c r="N2567" s="294" t="str">
        <f t="shared" si="604"/>
        <v/>
      </c>
      <c r="O2567" s="319"/>
      <c r="P2567" s="296" t="str">
        <f t="shared" si="605"/>
        <v/>
      </c>
      <c r="Q2567" s="552"/>
      <c r="R2567" s="551"/>
      <c r="S2567" s="291"/>
      <c r="T2567" t="str">
        <f t="shared" si="606"/>
        <v>-</v>
      </c>
      <c r="U2567" s="560">
        <f t="shared" si="607"/>
        <v>0</v>
      </c>
      <c r="V2567" s="560">
        <f t="shared" si="608"/>
        <v>0</v>
      </c>
      <c r="W2567" s="560">
        <f t="shared" si="609"/>
        <v>0</v>
      </c>
    </row>
    <row r="2568" spans="1:23" ht="21" customHeight="1">
      <c r="A2568" s="316" t="str">
        <f t="shared" si="600"/>
        <v/>
      </c>
      <c r="B2568" s="316" t="str">
        <f t="shared" si="601"/>
        <v/>
      </c>
      <c r="C2568" s="316" t="str">
        <f>IF(AND(F2568&lt;&gt;"",G2568&lt;&gt;""),COUNT($C$32:C2567)+1,"")</f>
        <v/>
      </c>
      <c r="D2568" s="292" t="str">
        <f t="shared" si="602"/>
        <v/>
      </c>
      <c r="E2568" s="292" t="str">
        <f t="shared" si="603"/>
        <v/>
      </c>
      <c r="F2568" s="316"/>
      <c r="G2568" s="316"/>
      <c r="H2568" s="317"/>
      <c r="I2568" s="316" t="s">
        <v>445</v>
      </c>
      <c r="J2568" s="318"/>
      <c r="K2568" s="319"/>
      <c r="L2568" s="292" t="s">
        <v>446</v>
      </c>
      <c r="M2568" s="324"/>
      <c r="N2568" s="294" t="str">
        <f t="shared" si="604"/>
        <v/>
      </c>
      <c r="O2568" s="319"/>
      <c r="P2568" s="296" t="str">
        <f t="shared" si="605"/>
        <v/>
      </c>
      <c r="Q2568" s="552"/>
      <c r="R2568" s="551"/>
      <c r="S2568" s="291"/>
      <c r="T2568" t="str">
        <f t="shared" si="606"/>
        <v>-</v>
      </c>
      <c r="U2568" s="560">
        <f t="shared" si="607"/>
        <v>0</v>
      </c>
      <c r="V2568" s="560">
        <f t="shared" si="608"/>
        <v>0</v>
      </c>
      <c r="W2568" s="560">
        <f t="shared" si="609"/>
        <v>0</v>
      </c>
    </row>
    <row r="2569" spans="1:23" ht="21" customHeight="1">
      <c r="A2569" s="316" t="str">
        <f t="shared" si="600"/>
        <v/>
      </c>
      <c r="B2569" s="316" t="str">
        <f t="shared" si="601"/>
        <v/>
      </c>
      <c r="C2569" s="316" t="str">
        <f>IF(AND(F2569&lt;&gt;"",G2569&lt;&gt;""),COUNT($C$32:C2568)+1,"")</f>
        <v/>
      </c>
      <c r="D2569" s="292" t="str">
        <f t="shared" si="602"/>
        <v/>
      </c>
      <c r="E2569" s="292" t="str">
        <f t="shared" si="603"/>
        <v/>
      </c>
      <c r="F2569" s="316"/>
      <c r="G2569" s="316"/>
      <c r="H2569" s="317"/>
      <c r="I2569" s="316" t="s">
        <v>445</v>
      </c>
      <c r="J2569" s="318"/>
      <c r="K2569" s="319"/>
      <c r="L2569" s="292" t="s">
        <v>446</v>
      </c>
      <c r="M2569" s="324"/>
      <c r="N2569" s="294" t="str">
        <f t="shared" si="604"/>
        <v/>
      </c>
      <c r="O2569" s="319"/>
      <c r="P2569" s="296" t="str">
        <f t="shared" si="605"/>
        <v/>
      </c>
      <c r="Q2569" s="552"/>
      <c r="R2569" s="551"/>
      <c r="S2569" s="291"/>
      <c r="T2569" t="str">
        <f t="shared" si="606"/>
        <v>-</v>
      </c>
      <c r="U2569" s="560">
        <f t="shared" si="607"/>
        <v>0</v>
      </c>
      <c r="V2569" s="560">
        <f t="shared" si="608"/>
        <v>0</v>
      </c>
      <c r="W2569" s="560">
        <f t="shared" si="609"/>
        <v>0</v>
      </c>
    </row>
    <row r="2570" spans="1:23" ht="21" customHeight="1">
      <c r="A2570" s="316" t="str">
        <f t="shared" si="600"/>
        <v/>
      </c>
      <c r="B2570" s="316" t="str">
        <f t="shared" si="601"/>
        <v/>
      </c>
      <c r="C2570" s="316" t="str">
        <f>IF(AND(F2570&lt;&gt;"",G2570&lt;&gt;""),COUNT($C$32:C2569)+1,"")</f>
        <v/>
      </c>
      <c r="D2570" s="292" t="str">
        <f t="shared" si="602"/>
        <v/>
      </c>
      <c r="E2570" s="292" t="str">
        <f t="shared" si="603"/>
        <v/>
      </c>
      <c r="F2570" s="316"/>
      <c r="G2570" s="316"/>
      <c r="H2570" s="317"/>
      <c r="I2570" s="316" t="s">
        <v>445</v>
      </c>
      <c r="J2570" s="318"/>
      <c r="K2570" s="319"/>
      <c r="L2570" s="292" t="s">
        <v>446</v>
      </c>
      <c r="M2570" s="324"/>
      <c r="N2570" s="294" t="str">
        <f t="shared" si="604"/>
        <v/>
      </c>
      <c r="O2570" s="319"/>
      <c r="P2570" s="296" t="str">
        <f t="shared" si="605"/>
        <v/>
      </c>
      <c r="Q2570" s="552"/>
      <c r="R2570" s="551"/>
      <c r="S2570" s="291"/>
      <c r="T2570" t="str">
        <f t="shared" si="606"/>
        <v>-</v>
      </c>
      <c r="U2570" s="560">
        <f t="shared" si="607"/>
        <v>0</v>
      </c>
      <c r="V2570" s="560">
        <f t="shared" si="608"/>
        <v>0</v>
      </c>
      <c r="W2570" s="560">
        <f t="shared" si="609"/>
        <v>0</v>
      </c>
    </row>
    <row r="2571" spans="1:23" ht="21" customHeight="1">
      <c r="A2571" s="316" t="str">
        <f t="shared" si="600"/>
        <v/>
      </c>
      <c r="B2571" s="316" t="str">
        <f t="shared" si="601"/>
        <v/>
      </c>
      <c r="C2571" s="316" t="str">
        <f>IF(AND(F2571&lt;&gt;"",G2571&lt;&gt;""),COUNT($C$32:C2570)+1,"")</f>
        <v/>
      </c>
      <c r="D2571" s="292" t="str">
        <f t="shared" si="602"/>
        <v/>
      </c>
      <c r="E2571" s="292" t="str">
        <f t="shared" si="603"/>
        <v/>
      </c>
      <c r="F2571" s="316"/>
      <c r="G2571" s="316"/>
      <c r="H2571" s="317"/>
      <c r="I2571" s="316" t="s">
        <v>445</v>
      </c>
      <c r="J2571" s="318"/>
      <c r="K2571" s="319"/>
      <c r="L2571" s="292" t="s">
        <v>446</v>
      </c>
      <c r="M2571" s="324"/>
      <c r="N2571" s="294" t="str">
        <f t="shared" si="604"/>
        <v/>
      </c>
      <c r="O2571" s="319"/>
      <c r="P2571" s="296" t="str">
        <f t="shared" si="605"/>
        <v/>
      </c>
      <c r="Q2571" s="552"/>
      <c r="R2571" s="551"/>
      <c r="S2571" s="291"/>
      <c r="T2571" t="str">
        <f t="shared" si="606"/>
        <v>-</v>
      </c>
      <c r="U2571" s="560">
        <f t="shared" si="607"/>
        <v>0</v>
      </c>
      <c r="V2571" s="560">
        <f t="shared" si="608"/>
        <v>0</v>
      </c>
      <c r="W2571" s="560">
        <f t="shared" si="609"/>
        <v>0</v>
      </c>
    </row>
    <row r="2572" spans="1:23" ht="21" customHeight="1">
      <c r="A2572" s="316" t="str">
        <f t="shared" si="600"/>
        <v/>
      </c>
      <c r="B2572" s="316" t="str">
        <f t="shared" si="601"/>
        <v/>
      </c>
      <c r="C2572" s="316" t="str">
        <f>IF(AND(F2572&lt;&gt;"",G2572&lt;&gt;""),COUNT($C$32:C2571)+1,"")</f>
        <v/>
      </c>
      <c r="D2572" s="292" t="str">
        <f t="shared" si="602"/>
        <v/>
      </c>
      <c r="E2572" s="292" t="str">
        <f t="shared" si="603"/>
        <v/>
      </c>
      <c r="F2572" s="316"/>
      <c r="G2572" s="316"/>
      <c r="H2572" s="317"/>
      <c r="I2572" s="316" t="s">
        <v>445</v>
      </c>
      <c r="J2572" s="318"/>
      <c r="K2572" s="319"/>
      <c r="L2572" s="292" t="s">
        <v>446</v>
      </c>
      <c r="M2572" s="324"/>
      <c r="N2572" s="294" t="str">
        <f t="shared" si="604"/>
        <v/>
      </c>
      <c r="O2572" s="319"/>
      <c r="P2572" s="296" t="str">
        <f t="shared" si="605"/>
        <v/>
      </c>
      <c r="Q2572" s="552"/>
      <c r="R2572" s="551"/>
      <c r="S2572" s="291"/>
      <c r="T2572" t="str">
        <f t="shared" si="606"/>
        <v>-</v>
      </c>
      <c r="U2572" s="560">
        <f t="shared" si="607"/>
        <v>0</v>
      </c>
      <c r="V2572" s="560">
        <f t="shared" si="608"/>
        <v>0</v>
      </c>
      <c r="W2572" s="560">
        <f t="shared" si="609"/>
        <v>0</v>
      </c>
    </row>
    <row r="2573" spans="1:23" ht="21" customHeight="1">
      <c r="A2573" s="316" t="str">
        <f t="shared" si="600"/>
        <v/>
      </c>
      <c r="B2573" s="316" t="str">
        <f t="shared" si="601"/>
        <v/>
      </c>
      <c r="C2573" s="316" t="str">
        <f>IF(AND(F2573&lt;&gt;"",G2573&lt;&gt;""),COUNT($C$32:C2572)+1,"")</f>
        <v/>
      </c>
      <c r="D2573" s="292" t="str">
        <f t="shared" si="602"/>
        <v/>
      </c>
      <c r="E2573" s="292" t="str">
        <f t="shared" si="603"/>
        <v/>
      </c>
      <c r="F2573" s="316"/>
      <c r="G2573" s="316"/>
      <c r="H2573" s="317"/>
      <c r="I2573" s="316" t="s">
        <v>445</v>
      </c>
      <c r="J2573" s="318"/>
      <c r="K2573" s="319"/>
      <c r="L2573" s="292" t="s">
        <v>446</v>
      </c>
      <c r="M2573" s="324"/>
      <c r="N2573" s="294" t="str">
        <f t="shared" si="604"/>
        <v/>
      </c>
      <c r="O2573" s="319"/>
      <c r="P2573" s="296" t="str">
        <f t="shared" si="605"/>
        <v/>
      </c>
      <c r="Q2573" s="552"/>
      <c r="R2573" s="551"/>
      <c r="S2573" s="291"/>
      <c r="T2573" t="str">
        <f t="shared" si="606"/>
        <v>-</v>
      </c>
      <c r="U2573" s="560">
        <f t="shared" si="607"/>
        <v>0</v>
      </c>
      <c r="V2573" s="560">
        <f t="shared" si="608"/>
        <v>0</v>
      </c>
      <c r="W2573" s="560">
        <f t="shared" si="609"/>
        <v>0</v>
      </c>
    </row>
    <row r="2574" spans="1:23" ht="21" customHeight="1">
      <c r="A2574" s="316" t="str">
        <f t="shared" si="600"/>
        <v/>
      </c>
      <c r="B2574" s="316" t="str">
        <f t="shared" si="601"/>
        <v/>
      </c>
      <c r="C2574" s="316" t="str">
        <f>IF(AND(F2574&lt;&gt;"",G2574&lt;&gt;""),COUNT($C$32:C2573)+1,"")</f>
        <v/>
      </c>
      <c r="D2574" s="292" t="str">
        <f t="shared" si="602"/>
        <v/>
      </c>
      <c r="E2574" s="292" t="str">
        <f t="shared" si="603"/>
        <v/>
      </c>
      <c r="F2574" s="316"/>
      <c r="G2574" s="316"/>
      <c r="H2574" s="317"/>
      <c r="I2574" s="316" t="s">
        <v>445</v>
      </c>
      <c r="J2574" s="318"/>
      <c r="K2574" s="319"/>
      <c r="L2574" s="292" t="s">
        <v>446</v>
      </c>
      <c r="M2574" s="324"/>
      <c r="N2574" s="294" t="str">
        <f t="shared" si="604"/>
        <v/>
      </c>
      <c r="O2574" s="319"/>
      <c r="P2574" s="296" t="str">
        <f t="shared" si="605"/>
        <v/>
      </c>
      <c r="Q2574" s="552"/>
      <c r="R2574" s="551"/>
      <c r="S2574" s="291"/>
      <c r="T2574" t="str">
        <f t="shared" si="606"/>
        <v>-</v>
      </c>
      <c r="U2574" s="560">
        <f t="shared" si="607"/>
        <v>0</v>
      </c>
      <c r="V2574" s="560">
        <f t="shared" si="608"/>
        <v>0</v>
      </c>
      <c r="W2574" s="560">
        <f t="shared" si="609"/>
        <v>0</v>
      </c>
    </row>
    <row r="2575" spans="1:23" ht="21" customHeight="1">
      <c r="A2575" s="316" t="str">
        <f t="shared" si="600"/>
        <v/>
      </c>
      <c r="B2575" s="316" t="str">
        <f t="shared" si="601"/>
        <v/>
      </c>
      <c r="C2575" s="316" t="str">
        <f>IF(AND(F2575&lt;&gt;"",G2575&lt;&gt;""),COUNT($C$32:C2574)+1,"")</f>
        <v/>
      </c>
      <c r="D2575" s="292" t="str">
        <f t="shared" si="602"/>
        <v/>
      </c>
      <c r="E2575" s="292" t="str">
        <f t="shared" si="603"/>
        <v/>
      </c>
      <c r="F2575" s="316"/>
      <c r="G2575" s="316"/>
      <c r="H2575" s="317"/>
      <c r="I2575" s="316" t="s">
        <v>445</v>
      </c>
      <c r="J2575" s="318"/>
      <c r="K2575" s="319"/>
      <c r="L2575" s="292" t="s">
        <v>446</v>
      </c>
      <c r="M2575" s="324"/>
      <c r="N2575" s="294" t="str">
        <f t="shared" si="604"/>
        <v/>
      </c>
      <c r="O2575" s="319"/>
      <c r="P2575" s="296" t="str">
        <f t="shared" si="605"/>
        <v/>
      </c>
      <c r="Q2575" s="552"/>
      <c r="R2575" s="551"/>
      <c r="S2575" s="291"/>
      <c r="T2575" t="str">
        <f t="shared" si="606"/>
        <v>-</v>
      </c>
      <c r="U2575" s="560">
        <f t="shared" si="607"/>
        <v>0</v>
      </c>
      <c r="V2575" s="560">
        <f t="shared" si="608"/>
        <v>0</v>
      </c>
      <c r="W2575" s="560">
        <f t="shared" si="609"/>
        <v>0</v>
      </c>
    </row>
    <row r="2576" spans="1:23" ht="21" customHeight="1">
      <c r="A2576" s="316" t="str">
        <f t="shared" si="600"/>
        <v/>
      </c>
      <c r="B2576" s="316" t="str">
        <f t="shared" si="601"/>
        <v/>
      </c>
      <c r="C2576" s="316" t="str">
        <f>IF(AND(F2576&lt;&gt;"",G2576&lt;&gt;""),COUNT($C$32:C2575)+1,"")</f>
        <v/>
      </c>
      <c r="D2576" s="292" t="str">
        <f t="shared" si="602"/>
        <v/>
      </c>
      <c r="E2576" s="292" t="str">
        <f t="shared" si="603"/>
        <v/>
      </c>
      <c r="F2576" s="316"/>
      <c r="G2576" s="316"/>
      <c r="H2576" s="317"/>
      <c r="I2576" s="316" t="s">
        <v>445</v>
      </c>
      <c r="J2576" s="318"/>
      <c r="K2576" s="319"/>
      <c r="L2576" s="292" t="s">
        <v>446</v>
      </c>
      <c r="M2576" s="324"/>
      <c r="N2576" s="294" t="str">
        <f t="shared" si="604"/>
        <v/>
      </c>
      <c r="O2576" s="319"/>
      <c r="P2576" s="296" t="str">
        <f t="shared" si="605"/>
        <v/>
      </c>
      <c r="Q2576" s="552"/>
      <c r="R2576" s="551"/>
      <c r="S2576" s="291"/>
      <c r="T2576" t="str">
        <f t="shared" si="606"/>
        <v>-</v>
      </c>
      <c r="U2576" s="560">
        <f t="shared" si="607"/>
        <v>0</v>
      </c>
      <c r="V2576" s="560">
        <f t="shared" si="608"/>
        <v>0</v>
      </c>
      <c r="W2576" s="560">
        <f t="shared" si="609"/>
        <v>0</v>
      </c>
    </row>
    <row r="2577" spans="1:23" ht="21" customHeight="1">
      <c r="A2577" s="316" t="str">
        <f t="shared" si="600"/>
        <v/>
      </c>
      <c r="B2577" s="316" t="str">
        <f t="shared" si="601"/>
        <v/>
      </c>
      <c r="C2577" s="316" t="str">
        <f>IF(AND(F2577&lt;&gt;"",G2577&lt;&gt;""),COUNT($C$32:C2576)+1,"")</f>
        <v/>
      </c>
      <c r="D2577" s="292" t="str">
        <f t="shared" si="602"/>
        <v/>
      </c>
      <c r="E2577" s="292" t="str">
        <f t="shared" si="603"/>
        <v/>
      </c>
      <c r="F2577" s="316"/>
      <c r="G2577" s="316"/>
      <c r="H2577" s="317"/>
      <c r="I2577" s="316" t="s">
        <v>445</v>
      </c>
      <c r="J2577" s="318"/>
      <c r="K2577" s="319"/>
      <c r="L2577" s="292" t="s">
        <v>446</v>
      </c>
      <c r="M2577" s="324"/>
      <c r="N2577" s="294" t="str">
        <f t="shared" si="604"/>
        <v/>
      </c>
      <c r="O2577" s="319"/>
      <c r="P2577" s="296" t="str">
        <f t="shared" si="605"/>
        <v/>
      </c>
      <c r="Q2577" s="552"/>
      <c r="R2577" s="551"/>
      <c r="S2577" s="291"/>
      <c r="T2577" t="str">
        <f t="shared" si="606"/>
        <v>-</v>
      </c>
      <c r="U2577" s="560">
        <f t="shared" si="607"/>
        <v>0</v>
      </c>
      <c r="V2577" s="560">
        <f t="shared" si="608"/>
        <v>0</v>
      </c>
      <c r="W2577" s="560">
        <f t="shared" si="609"/>
        <v>0</v>
      </c>
    </row>
    <row r="2578" spans="1:23" ht="21" customHeight="1">
      <c r="A2578" s="316" t="str">
        <f t="shared" si="600"/>
        <v/>
      </c>
      <c r="B2578" s="316" t="str">
        <f t="shared" si="601"/>
        <v/>
      </c>
      <c r="C2578" s="316" t="str">
        <f>IF(AND(F2578&lt;&gt;"",G2578&lt;&gt;""),COUNT($C$32:C2577)+1,"")</f>
        <v/>
      </c>
      <c r="D2578" s="292" t="str">
        <f t="shared" si="602"/>
        <v/>
      </c>
      <c r="E2578" s="292" t="str">
        <f t="shared" si="603"/>
        <v/>
      </c>
      <c r="F2578" s="316"/>
      <c r="G2578" s="316"/>
      <c r="H2578" s="317"/>
      <c r="I2578" s="316" t="s">
        <v>445</v>
      </c>
      <c r="J2578" s="318"/>
      <c r="K2578" s="319"/>
      <c r="L2578" s="292" t="s">
        <v>446</v>
      </c>
      <c r="M2578" s="324"/>
      <c r="N2578" s="294" t="str">
        <f t="shared" si="604"/>
        <v/>
      </c>
      <c r="O2578" s="319"/>
      <c r="P2578" s="296" t="str">
        <f t="shared" si="605"/>
        <v/>
      </c>
      <c r="Q2578" s="552"/>
      <c r="R2578" s="551"/>
      <c r="S2578" s="291"/>
      <c r="T2578" t="str">
        <f t="shared" si="606"/>
        <v>-</v>
      </c>
      <c r="U2578" s="560">
        <f t="shared" si="607"/>
        <v>0</v>
      </c>
      <c r="V2578" s="560">
        <f t="shared" si="608"/>
        <v>0</v>
      </c>
      <c r="W2578" s="560">
        <f t="shared" si="609"/>
        <v>0</v>
      </c>
    </row>
    <row r="2579" spans="1:23" ht="21" customHeight="1">
      <c r="A2579" s="316" t="str">
        <f t="shared" si="600"/>
        <v/>
      </c>
      <c r="B2579" s="316" t="str">
        <f t="shared" si="601"/>
        <v/>
      </c>
      <c r="C2579" s="316" t="str">
        <f>IF(AND(F2579&lt;&gt;"",G2579&lt;&gt;""),COUNT($C$32:C2578)+1,"")</f>
        <v/>
      </c>
      <c r="D2579" s="292" t="str">
        <f t="shared" si="602"/>
        <v/>
      </c>
      <c r="E2579" s="292" t="str">
        <f t="shared" si="603"/>
        <v/>
      </c>
      <c r="F2579" s="316"/>
      <c r="G2579" s="316"/>
      <c r="H2579" s="317"/>
      <c r="I2579" s="316" t="s">
        <v>445</v>
      </c>
      <c r="J2579" s="318"/>
      <c r="K2579" s="319"/>
      <c r="L2579" s="292" t="s">
        <v>446</v>
      </c>
      <c r="M2579" s="324"/>
      <c r="N2579" s="294" t="str">
        <f t="shared" si="604"/>
        <v/>
      </c>
      <c r="O2579" s="319"/>
      <c r="P2579" s="296" t="str">
        <f t="shared" si="605"/>
        <v/>
      </c>
      <c r="Q2579" s="552"/>
      <c r="R2579" s="551"/>
      <c r="S2579" s="291"/>
      <c r="T2579" t="str">
        <f t="shared" si="606"/>
        <v>-</v>
      </c>
      <c r="U2579" s="560">
        <f t="shared" si="607"/>
        <v>0</v>
      </c>
      <c r="V2579" s="560">
        <f t="shared" si="608"/>
        <v>0</v>
      </c>
      <c r="W2579" s="560">
        <f t="shared" si="609"/>
        <v>0</v>
      </c>
    </row>
    <row r="2580" spans="1:23" ht="21" customHeight="1">
      <c r="A2580" s="316" t="str">
        <f t="shared" si="600"/>
        <v/>
      </c>
      <c r="B2580" s="316" t="str">
        <f t="shared" si="601"/>
        <v/>
      </c>
      <c r="C2580" s="316" t="str">
        <f>IF(AND(F2580&lt;&gt;"",G2580&lt;&gt;""),COUNT($C$32:C2579)+1,"")</f>
        <v/>
      </c>
      <c r="D2580" s="292" t="str">
        <f t="shared" si="602"/>
        <v/>
      </c>
      <c r="E2580" s="292" t="str">
        <f t="shared" si="603"/>
        <v/>
      </c>
      <c r="F2580" s="316"/>
      <c r="G2580" s="316"/>
      <c r="H2580" s="317"/>
      <c r="I2580" s="316" t="s">
        <v>445</v>
      </c>
      <c r="J2580" s="318"/>
      <c r="K2580" s="319"/>
      <c r="L2580" s="292" t="s">
        <v>446</v>
      </c>
      <c r="M2580" s="324"/>
      <c r="N2580" s="294" t="str">
        <f t="shared" si="604"/>
        <v/>
      </c>
      <c r="O2580" s="319"/>
      <c r="P2580" s="296" t="str">
        <f t="shared" si="605"/>
        <v/>
      </c>
      <c r="Q2580" s="552"/>
      <c r="R2580" s="551"/>
      <c r="S2580" s="291"/>
      <c r="T2580" t="str">
        <f t="shared" si="606"/>
        <v>-</v>
      </c>
      <c r="U2580" s="560">
        <f t="shared" si="607"/>
        <v>0</v>
      </c>
      <c r="V2580" s="560">
        <f t="shared" si="608"/>
        <v>0</v>
      </c>
      <c r="W2580" s="560">
        <f t="shared" si="609"/>
        <v>0</v>
      </c>
    </row>
    <row r="2581" spans="1:23" ht="21" customHeight="1">
      <c r="A2581" s="316" t="str">
        <f t="shared" si="600"/>
        <v/>
      </c>
      <c r="B2581" s="316" t="str">
        <f t="shared" si="601"/>
        <v/>
      </c>
      <c r="C2581" s="316" t="str">
        <f>IF(AND(F2581&lt;&gt;"",G2581&lt;&gt;""),COUNT($C$32:C2580)+1,"")</f>
        <v/>
      </c>
      <c r="D2581" s="292" t="str">
        <f t="shared" si="602"/>
        <v/>
      </c>
      <c r="E2581" s="292" t="str">
        <f t="shared" si="603"/>
        <v/>
      </c>
      <c r="F2581" s="316"/>
      <c r="G2581" s="316"/>
      <c r="H2581" s="317"/>
      <c r="I2581" s="316" t="s">
        <v>445</v>
      </c>
      <c r="J2581" s="318"/>
      <c r="K2581" s="319"/>
      <c r="L2581" s="292" t="s">
        <v>446</v>
      </c>
      <c r="M2581" s="324"/>
      <c r="N2581" s="294" t="str">
        <f t="shared" si="604"/>
        <v/>
      </c>
      <c r="O2581" s="319"/>
      <c r="P2581" s="296" t="str">
        <f t="shared" si="605"/>
        <v/>
      </c>
      <c r="Q2581" s="552"/>
      <c r="R2581" s="551"/>
      <c r="S2581" s="291"/>
      <c r="T2581" t="str">
        <f t="shared" si="606"/>
        <v>-</v>
      </c>
      <c r="U2581" s="560">
        <f t="shared" si="607"/>
        <v>0</v>
      </c>
      <c r="V2581" s="560">
        <f t="shared" si="608"/>
        <v>0</v>
      </c>
      <c r="W2581" s="560">
        <f t="shared" si="609"/>
        <v>0</v>
      </c>
    </row>
    <row r="2582" spans="1:23" ht="21" customHeight="1">
      <c r="A2582" s="316" t="str">
        <f t="shared" si="600"/>
        <v/>
      </c>
      <c r="B2582" s="316" t="str">
        <f t="shared" si="601"/>
        <v/>
      </c>
      <c r="C2582" s="316" t="str">
        <f>IF(AND(F2582&lt;&gt;"",G2582&lt;&gt;""),COUNT($C$32:C2581)+1,"")</f>
        <v/>
      </c>
      <c r="D2582" s="292" t="str">
        <f t="shared" si="602"/>
        <v/>
      </c>
      <c r="E2582" s="292" t="str">
        <f t="shared" si="603"/>
        <v/>
      </c>
      <c r="F2582" s="316"/>
      <c r="G2582" s="316"/>
      <c r="H2582" s="317"/>
      <c r="I2582" s="316" t="s">
        <v>445</v>
      </c>
      <c r="J2582" s="318"/>
      <c r="K2582" s="319"/>
      <c r="L2582" s="292" t="s">
        <v>446</v>
      </c>
      <c r="M2582" s="324"/>
      <c r="N2582" s="294" t="str">
        <f t="shared" si="604"/>
        <v/>
      </c>
      <c r="O2582" s="319"/>
      <c r="P2582" s="296" t="str">
        <f t="shared" si="605"/>
        <v/>
      </c>
      <c r="Q2582" s="552"/>
      <c r="R2582" s="551"/>
      <c r="S2582" s="291"/>
      <c r="T2582" t="str">
        <f t="shared" si="606"/>
        <v>-</v>
      </c>
      <c r="U2582" s="560">
        <f t="shared" si="607"/>
        <v>0</v>
      </c>
      <c r="V2582" s="560">
        <f t="shared" si="608"/>
        <v>0</v>
      </c>
      <c r="W2582" s="560">
        <f t="shared" si="609"/>
        <v>0</v>
      </c>
    </row>
    <row r="2583" spans="1:23" ht="21" customHeight="1">
      <c r="A2583" s="316" t="str">
        <f t="shared" si="600"/>
        <v/>
      </c>
      <c r="B2583" s="316" t="str">
        <f t="shared" si="601"/>
        <v/>
      </c>
      <c r="C2583" s="316" t="str">
        <f>IF(AND(F2583&lt;&gt;"",G2583&lt;&gt;""),COUNT($C$32:C2582)+1,"")</f>
        <v/>
      </c>
      <c r="D2583" s="292" t="str">
        <f t="shared" si="602"/>
        <v/>
      </c>
      <c r="E2583" s="292" t="str">
        <f t="shared" si="603"/>
        <v/>
      </c>
      <c r="F2583" s="316"/>
      <c r="G2583" s="316"/>
      <c r="H2583" s="317"/>
      <c r="I2583" s="316" t="s">
        <v>445</v>
      </c>
      <c r="J2583" s="318"/>
      <c r="K2583" s="319"/>
      <c r="L2583" s="292" t="s">
        <v>446</v>
      </c>
      <c r="M2583" s="324"/>
      <c r="N2583" s="294" t="str">
        <f t="shared" si="604"/>
        <v/>
      </c>
      <c r="O2583" s="319"/>
      <c r="P2583" s="296" t="str">
        <f t="shared" si="605"/>
        <v/>
      </c>
      <c r="Q2583" s="552"/>
      <c r="R2583" s="551"/>
      <c r="S2583" s="291"/>
      <c r="T2583" t="str">
        <f t="shared" si="606"/>
        <v>-</v>
      </c>
      <c r="U2583" s="560">
        <f t="shared" si="607"/>
        <v>0</v>
      </c>
      <c r="V2583" s="560">
        <f t="shared" si="608"/>
        <v>0</v>
      </c>
      <c r="W2583" s="560">
        <f t="shared" si="609"/>
        <v>0</v>
      </c>
    </row>
    <row r="2584" spans="1:23" ht="21" customHeight="1">
      <c r="A2584" s="316" t="str">
        <f t="shared" si="600"/>
        <v/>
      </c>
      <c r="B2584" s="316" t="str">
        <f t="shared" si="601"/>
        <v/>
      </c>
      <c r="C2584" s="316" t="str">
        <f>IF(AND(F2584&lt;&gt;"",G2584&lt;&gt;""),COUNT($C$32:C2583)+1,"")</f>
        <v/>
      </c>
      <c r="D2584" s="292" t="str">
        <f t="shared" si="602"/>
        <v/>
      </c>
      <c r="E2584" s="292" t="str">
        <f t="shared" si="603"/>
        <v/>
      </c>
      <c r="F2584" s="316"/>
      <c r="G2584" s="316"/>
      <c r="H2584" s="317"/>
      <c r="I2584" s="316" t="s">
        <v>445</v>
      </c>
      <c r="J2584" s="318"/>
      <c r="K2584" s="319"/>
      <c r="L2584" s="292" t="s">
        <v>446</v>
      </c>
      <c r="M2584" s="324"/>
      <c r="N2584" s="294" t="str">
        <f t="shared" si="604"/>
        <v/>
      </c>
      <c r="O2584" s="319"/>
      <c r="P2584" s="296" t="str">
        <f t="shared" si="605"/>
        <v/>
      </c>
      <c r="Q2584" s="552"/>
      <c r="R2584" s="551"/>
      <c r="S2584" s="291"/>
      <c r="T2584" t="str">
        <f t="shared" si="606"/>
        <v>-</v>
      </c>
      <c r="U2584" s="560">
        <f t="shared" si="607"/>
        <v>0</v>
      </c>
      <c r="V2584" s="560">
        <f t="shared" si="608"/>
        <v>0</v>
      </c>
      <c r="W2584" s="560">
        <f t="shared" si="609"/>
        <v>0</v>
      </c>
    </row>
    <row r="2585" spans="1:23" ht="21" customHeight="1">
      <c r="A2585" s="316" t="str">
        <f t="shared" si="600"/>
        <v/>
      </c>
      <c r="B2585" s="316" t="str">
        <f t="shared" si="601"/>
        <v/>
      </c>
      <c r="C2585" s="316" t="str">
        <f>IF(AND(F2585&lt;&gt;"",G2585&lt;&gt;""),COUNT($C$32:C2584)+1,"")</f>
        <v/>
      </c>
      <c r="D2585" s="292" t="str">
        <f t="shared" si="602"/>
        <v/>
      </c>
      <c r="E2585" s="292" t="str">
        <f t="shared" si="603"/>
        <v/>
      </c>
      <c r="F2585" s="316"/>
      <c r="G2585" s="316"/>
      <c r="H2585" s="317"/>
      <c r="I2585" s="316" t="s">
        <v>445</v>
      </c>
      <c r="J2585" s="318"/>
      <c r="K2585" s="319"/>
      <c r="L2585" s="292" t="s">
        <v>446</v>
      </c>
      <c r="M2585" s="324"/>
      <c r="N2585" s="294" t="str">
        <f t="shared" si="604"/>
        <v/>
      </c>
      <c r="O2585" s="319"/>
      <c r="P2585" s="296" t="str">
        <f t="shared" si="605"/>
        <v/>
      </c>
      <c r="Q2585" s="552"/>
      <c r="R2585" s="551"/>
      <c r="S2585" s="291"/>
      <c r="T2585" t="str">
        <f t="shared" si="606"/>
        <v>-</v>
      </c>
      <c r="U2585" s="560">
        <f t="shared" si="607"/>
        <v>0</v>
      </c>
      <c r="V2585" s="560">
        <f t="shared" si="608"/>
        <v>0</v>
      </c>
      <c r="W2585" s="560">
        <f t="shared" si="609"/>
        <v>0</v>
      </c>
    </row>
    <row r="2586" spans="1:23" ht="21" customHeight="1">
      <c r="A2586" s="316" t="str">
        <f t="shared" si="600"/>
        <v/>
      </c>
      <c r="B2586" s="316" t="str">
        <f t="shared" si="601"/>
        <v/>
      </c>
      <c r="C2586" s="316" t="str">
        <f>IF(AND(F2586&lt;&gt;"",G2586&lt;&gt;""),COUNT($C$32:C2585)+1,"")</f>
        <v/>
      </c>
      <c r="D2586" s="292" t="str">
        <f t="shared" si="602"/>
        <v/>
      </c>
      <c r="E2586" s="292" t="str">
        <f t="shared" si="603"/>
        <v/>
      </c>
      <c r="F2586" s="316"/>
      <c r="G2586" s="316"/>
      <c r="H2586" s="317"/>
      <c r="I2586" s="316" t="s">
        <v>445</v>
      </c>
      <c r="J2586" s="318"/>
      <c r="K2586" s="319"/>
      <c r="L2586" s="292" t="s">
        <v>446</v>
      </c>
      <c r="M2586" s="324"/>
      <c r="N2586" s="294" t="str">
        <f t="shared" si="604"/>
        <v/>
      </c>
      <c r="O2586" s="319"/>
      <c r="P2586" s="296" t="str">
        <f t="shared" si="605"/>
        <v/>
      </c>
      <c r="Q2586" s="552"/>
      <c r="R2586" s="551"/>
      <c r="S2586" s="291"/>
      <c r="T2586" t="str">
        <f t="shared" si="606"/>
        <v>-</v>
      </c>
      <c r="U2586" s="560">
        <f t="shared" si="607"/>
        <v>0</v>
      </c>
      <c r="V2586" s="560">
        <f t="shared" si="608"/>
        <v>0</v>
      </c>
      <c r="W2586" s="560">
        <f t="shared" si="609"/>
        <v>0</v>
      </c>
    </row>
    <row r="2587" spans="1:23" ht="21" customHeight="1">
      <c r="A2587" s="316" t="str">
        <f t="shared" si="600"/>
        <v/>
      </c>
      <c r="B2587" s="316" t="str">
        <f t="shared" si="601"/>
        <v/>
      </c>
      <c r="C2587" s="316" t="str">
        <f>IF(AND(F2587&lt;&gt;"",G2587&lt;&gt;""),COUNT($C$32:C2586)+1,"")</f>
        <v/>
      </c>
      <c r="D2587" s="292" t="str">
        <f t="shared" si="602"/>
        <v/>
      </c>
      <c r="E2587" s="292" t="str">
        <f t="shared" si="603"/>
        <v/>
      </c>
      <c r="F2587" s="316"/>
      <c r="G2587" s="316"/>
      <c r="H2587" s="317"/>
      <c r="I2587" s="316" t="s">
        <v>445</v>
      </c>
      <c r="J2587" s="318"/>
      <c r="K2587" s="319"/>
      <c r="L2587" s="292" t="s">
        <v>446</v>
      </c>
      <c r="M2587" s="324"/>
      <c r="N2587" s="294" t="str">
        <f t="shared" si="604"/>
        <v/>
      </c>
      <c r="O2587" s="319"/>
      <c r="P2587" s="296" t="str">
        <f t="shared" si="605"/>
        <v/>
      </c>
      <c r="Q2587" s="552"/>
      <c r="R2587" s="551"/>
      <c r="S2587" s="291"/>
      <c r="T2587" t="str">
        <f t="shared" si="606"/>
        <v>-</v>
      </c>
      <c r="U2587" s="560">
        <f t="shared" si="607"/>
        <v>0</v>
      </c>
      <c r="V2587" s="560">
        <f t="shared" si="608"/>
        <v>0</v>
      </c>
      <c r="W2587" s="560">
        <f t="shared" si="609"/>
        <v>0</v>
      </c>
    </row>
    <row r="2588" spans="1:23" ht="21" customHeight="1">
      <c r="A2588" s="316" t="str">
        <f t="shared" si="600"/>
        <v/>
      </c>
      <c r="B2588" s="316" t="str">
        <f t="shared" si="601"/>
        <v/>
      </c>
      <c r="C2588" s="316" t="str">
        <f>IF(AND(F2588&lt;&gt;"",G2588&lt;&gt;""),COUNT($C$32:C2587)+1,"")</f>
        <v/>
      </c>
      <c r="D2588" s="292" t="str">
        <f t="shared" si="602"/>
        <v/>
      </c>
      <c r="E2588" s="292" t="str">
        <f t="shared" si="603"/>
        <v/>
      </c>
      <c r="F2588" s="316"/>
      <c r="G2588" s="316"/>
      <c r="H2588" s="317"/>
      <c r="I2588" s="316" t="s">
        <v>445</v>
      </c>
      <c r="J2588" s="318"/>
      <c r="K2588" s="319"/>
      <c r="L2588" s="292" t="s">
        <v>446</v>
      </c>
      <c r="M2588" s="324"/>
      <c r="N2588" s="294" t="str">
        <f t="shared" si="604"/>
        <v/>
      </c>
      <c r="O2588" s="319"/>
      <c r="P2588" s="296" t="str">
        <f t="shared" si="605"/>
        <v/>
      </c>
      <c r="Q2588" s="552"/>
      <c r="R2588" s="551"/>
      <c r="S2588" s="291"/>
      <c r="T2588" t="str">
        <f t="shared" si="606"/>
        <v>-</v>
      </c>
      <c r="U2588" s="560">
        <f t="shared" si="607"/>
        <v>0</v>
      </c>
      <c r="V2588" s="560">
        <f t="shared" si="608"/>
        <v>0</v>
      </c>
      <c r="W2588" s="560">
        <f t="shared" si="609"/>
        <v>0</v>
      </c>
    </row>
    <row r="2589" spans="1:23" ht="21" customHeight="1">
      <c r="A2589" s="316" t="str">
        <f t="shared" si="600"/>
        <v/>
      </c>
      <c r="B2589" s="316" t="str">
        <f t="shared" si="601"/>
        <v/>
      </c>
      <c r="C2589" s="316" t="str">
        <f>IF(AND(F2589&lt;&gt;"",G2589&lt;&gt;""),COUNT($C$32:C2588)+1,"")</f>
        <v/>
      </c>
      <c r="D2589" s="292" t="str">
        <f t="shared" si="602"/>
        <v/>
      </c>
      <c r="E2589" s="292" t="str">
        <f t="shared" si="603"/>
        <v/>
      </c>
      <c r="F2589" s="316"/>
      <c r="G2589" s="316"/>
      <c r="H2589" s="317"/>
      <c r="I2589" s="316" t="s">
        <v>445</v>
      </c>
      <c r="J2589" s="318"/>
      <c r="K2589" s="319"/>
      <c r="L2589" s="292" t="s">
        <v>446</v>
      </c>
      <c r="M2589" s="324"/>
      <c r="N2589" s="294" t="str">
        <f t="shared" si="604"/>
        <v/>
      </c>
      <c r="O2589" s="319"/>
      <c r="P2589" s="296" t="str">
        <f t="shared" si="605"/>
        <v/>
      </c>
      <c r="Q2589" s="552"/>
      <c r="R2589" s="551"/>
      <c r="S2589" s="291"/>
      <c r="T2589" t="str">
        <f t="shared" si="606"/>
        <v>-</v>
      </c>
      <c r="U2589" s="560">
        <f t="shared" si="607"/>
        <v>0</v>
      </c>
      <c r="V2589" s="560">
        <f t="shared" si="608"/>
        <v>0</v>
      </c>
      <c r="W2589" s="560">
        <f t="shared" si="609"/>
        <v>0</v>
      </c>
    </row>
    <row r="2590" spans="1:23" ht="21" customHeight="1">
      <c r="A2590" s="316" t="str">
        <f t="shared" si="600"/>
        <v/>
      </c>
      <c r="B2590" s="316" t="str">
        <f t="shared" si="601"/>
        <v/>
      </c>
      <c r="C2590" s="316" t="str">
        <f>IF(AND(F2590&lt;&gt;"",G2590&lt;&gt;""),COUNT($C$32:C2589)+1,"")</f>
        <v/>
      </c>
      <c r="D2590" s="292" t="str">
        <f t="shared" si="602"/>
        <v/>
      </c>
      <c r="E2590" s="292" t="str">
        <f t="shared" si="603"/>
        <v/>
      </c>
      <c r="F2590" s="316"/>
      <c r="G2590" s="316"/>
      <c r="H2590" s="317"/>
      <c r="I2590" s="316" t="s">
        <v>445</v>
      </c>
      <c r="J2590" s="318"/>
      <c r="K2590" s="319"/>
      <c r="L2590" s="292" t="s">
        <v>446</v>
      </c>
      <c r="M2590" s="324"/>
      <c r="N2590" s="294" t="str">
        <f t="shared" si="604"/>
        <v/>
      </c>
      <c r="O2590" s="319"/>
      <c r="P2590" s="296" t="str">
        <f t="shared" si="605"/>
        <v/>
      </c>
      <c r="Q2590" s="552"/>
      <c r="R2590" s="551"/>
      <c r="S2590" s="291"/>
      <c r="T2590" t="str">
        <f t="shared" si="606"/>
        <v>-</v>
      </c>
      <c r="U2590" s="560">
        <f t="shared" si="607"/>
        <v>0</v>
      </c>
      <c r="V2590" s="560">
        <f t="shared" si="608"/>
        <v>0</v>
      </c>
      <c r="W2590" s="560">
        <f t="shared" si="609"/>
        <v>0</v>
      </c>
    </row>
    <row r="2591" spans="1:23" ht="21" customHeight="1">
      <c r="A2591" s="316" t="str">
        <f t="shared" si="600"/>
        <v/>
      </c>
      <c r="B2591" s="316" t="str">
        <f t="shared" si="601"/>
        <v/>
      </c>
      <c r="C2591" s="316" t="str">
        <f>IF(AND(F2591&lt;&gt;"",G2591&lt;&gt;""),COUNT($C$32:C2590)+1,"")</f>
        <v/>
      </c>
      <c r="D2591" s="292" t="str">
        <f t="shared" si="602"/>
        <v/>
      </c>
      <c r="E2591" s="292" t="str">
        <f t="shared" si="603"/>
        <v/>
      </c>
      <c r="F2591" s="316"/>
      <c r="G2591" s="316"/>
      <c r="H2591" s="317"/>
      <c r="I2591" s="316" t="s">
        <v>445</v>
      </c>
      <c r="J2591" s="318"/>
      <c r="K2591" s="319"/>
      <c r="L2591" s="292" t="s">
        <v>446</v>
      </c>
      <c r="M2591" s="324"/>
      <c r="N2591" s="294" t="str">
        <f t="shared" si="604"/>
        <v/>
      </c>
      <c r="O2591" s="319"/>
      <c r="P2591" s="296" t="str">
        <f t="shared" si="605"/>
        <v/>
      </c>
      <c r="Q2591" s="552"/>
      <c r="R2591" s="551"/>
      <c r="S2591" s="291"/>
      <c r="T2591" t="str">
        <f t="shared" si="606"/>
        <v>-</v>
      </c>
      <c r="U2591" s="560">
        <f t="shared" si="607"/>
        <v>0</v>
      </c>
      <c r="V2591" s="560">
        <f t="shared" si="608"/>
        <v>0</v>
      </c>
      <c r="W2591" s="560">
        <f t="shared" si="609"/>
        <v>0</v>
      </c>
    </row>
    <row r="2592" spans="1:23" ht="21" customHeight="1">
      <c r="A2592" s="316" t="str">
        <f t="shared" si="600"/>
        <v/>
      </c>
      <c r="B2592" s="316" t="str">
        <f t="shared" si="601"/>
        <v/>
      </c>
      <c r="C2592" s="316" t="str">
        <f>IF(AND(F2592&lt;&gt;"",G2592&lt;&gt;""),COUNT($C$32:C2591)+1,"")</f>
        <v/>
      </c>
      <c r="D2592" s="292" t="str">
        <f t="shared" si="602"/>
        <v/>
      </c>
      <c r="E2592" s="292" t="str">
        <f t="shared" si="603"/>
        <v/>
      </c>
      <c r="F2592" s="316"/>
      <c r="G2592" s="316"/>
      <c r="H2592" s="317"/>
      <c r="I2592" s="316" t="s">
        <v>445</v>
      </c>
      <c r="J2592" s="318"/>
      <c r="K2592" s="319"/>
      <c r="L2592" s="292" t="s">
        <v>446</v>
      </c>
      <c r="M2592" s="324"/>
      <c r="N2592" s="294" t="str">
        <f t="shared" si="604"/>
        <v/>
      </c>
      <c r="O2592" s="319"/>
      <c r="P2592" s="296" t="str">
        <f t="shared" si="605"/>
        <v/>
      </c>
      <c r="Q2592" s="552"/>
      <c r="R2592" s="551"/>
      <c r="S2592" s="291"/>
      <c r="T2592" t="str">
        <f t="shared" si="606"/>
        <v>-</v>
      </c>
      <c r="U2592" s="560">
        <f t="shared" si="607"/>
        <v>0</v>
      </c>
      <c r="V2592" s="560">
        <f t="shared" si="608"/>
        <v>0</v>
      </c>
      <c r="W2592" s="560">
        <f t="shared" si="609"/>
        <v>0</v>
      </c>
    </row>
    <row r="2593" spans="1:23" ht="21" customHeight="1">
      <c r="A2593" s="316" t="str">
        <f t="shared" si="600"/>
        <v/>
      </c>
      <c r="B2593" s="316" t="str">
        <f t="shared" si="601"/>
        <v/>
      </c>
      <c r="C2593" s="316" t="str">
        <f>IF(AND(F2593&lt;&gt;"",G2593&lt;&gt;""),COUNT($C$32:C2592)+1,"")</f>
        <v/>
      </c>
      <c r="D2593" s="292" t="str">
        <f t="shared" si="602"/>
        <v/>
      </c>
      <c r="E2593" s="292" t="str">
        <f t="shared" si="603"/>
        <v/>
      </c>
      <c r="F2593" s="316"/>
      <c r="G2593" s="316"/>
      <c r="H2593" s="317"/>
      <c r="I2593" s="316" t="s">
        <v>445</v>
      </c>
      <c r="J2593" s="318"/>
      <c r="K2593" s="319"/>
      <c r="L2593" s="292" t="s">
        <v>446</v>
      </c>
      <c r="M2593" s="324"/>
      <c r="N2593" s="294" t="str">
        <f t="shared" si="604"/>
        <v/>
      </c>
      <c r="O2593" s="319"/>
      <c r="P2593" s="296" t="str">
        <f t="shared" si="605"/>
        <v/>
      </c>
      <c r="Q2593" s="552"/>
      <c r="R2593" s="551"/>
      <c r="S2593" s="291"/>
      <c r="T2593" t="str">
        <f t="shared" si="606"/>
        <v>-</v>
      </c>
      <c r="U2593" s="560">
        <f t="shared" si="607"/>
        <v>0</v>
      </c>
      <c r="V2593" s="560">
        <f t="shared" si="608"/>
        <v>0</v>
      </c>
      <c r="W2593" s="560">
        <f t="shared" si="609"/>
        <v>0</v>
      </c>
    </row>
    <row r="2594" spans="1:23" ht="21" customHeight="1">
      <c r="A2594" s="316" t="str">
        <f t="shared" si="600"/>
        <v/>
      </c>
      <c r="B2594" s="316" t="str">
        <f t="shared" si="601"/>
        <v/>
      </c>
      <c r="C2594" s="316" t="str">
        <f>IF(AND(F2594&lt;&gt;"",G2594&lt;&gt;""),COUNT($C$32:C2593)+1,"")</f>
        <v/>
      </c>
      <c r="D2594" s="292" t="str">
        <f t="shared" si="602"/>
        <v/>
      </c>
      <c r="E2594" s="292" t="str">
        <f t="shared" si="603"/>
        <v/>
      </c>
      <c r="F2594" s="316"/>
      <c r="G2594" s="316"/>
      <c r="H2594" s="317"/>
      <c r="I2594" s="316" t="s">
        <v>445</v>
      </c>
      <c r="J2594" s="318"/>
      <c r="K2594" s="319"/>
      <c r="L2594" s="292" t="s">
        <v>446</v>
      </c>
      <c r="M2594" s="324"/>
      <c r="N2594" s="294" t="str">
        <f t="shared" si="604"/>
        <v/>
      </c>
      <c r="O2594" s="319"/>
      <c r="P2594" s="296" t="str">
        <f t="shared" si="605"/>
        <v/>
      </c>
      <c r="Q2594" s="552"/>
      <c r="R2594" s="551"/>
      <c r="S2594" s="291"/>
      <c r="T2594" t="str">
        <f t="shared" si="606"/>
        <v>-</v>
      </c>
      <c r="U2594" s="560">
        <f t="shared" si="607"/>
        <v>0</v>
      </c>
      <c r="V2594" s="560">
        <f t="shared" si="608"/>
        <v>0</v>
      </c>
      <c r="W2594" s="560">
        <f t="shared" si="609"/>
        <v>0</v>
      </c>
    </row>
    <row r="2595" spans="1:23" ht="21" customHeight="1">
      <c r="A2595" s="316" t="str">
        <f t="shared" si="600"/>
        <v/>
      </c>
      <c r="B2595" s="316" t="str">
        <f t="shared" si="601"/>
        <v/>
      </c>
      <c r="C2595" s="316" t="str">
        <f>IF(AND(F2595&lt;&gt;"",G2595&lt;&gt;""),COUNT($C$32:C2594)+1,"")</f>
        <v/>
      </c>
      <c r="D2595" s="292" t="str">
        <f t="shared" si="602"/>
        <v/>
      </c>
      <c r="E2595" s="292" t="str">
        <f t="shared" si="603"/>
        <v/>
      </c>
      <c r="F2595" s="316"/>
      <c r="G2595" s="316"/>
      <c r="H2595" s="317"/>
      <c r="I2595" s="316" t="s">
        <v>445</v>
      </c>
      <c r="J2595" s="318"/>
      <c r="K2595" s="319"/>
      <c r="L2595" s="292" t="s">
        <v>446</v>
      </c>
      <c r="M2595" s="324"/>
      <c r="N2595" s="294" t="str">
        <f t="shared" si="604"/>
        <v/>
      </c>
      <c r="O2595" s="319"/>
      <c r="P2595" s="296" t="str">
        <f t="shared" si="605"/>
        <v/>
      </c>
      <c r="Q2595" s="552"/>
      <c r="R2595" s="551"/>
      <c r="S2595" s="291"/>
      <c r="T2595" t="str">
        <f t="shared" si="606"/>
        <v>-</v>
      </c>
      <c r="U2595" s="560">
        <f t="shared" si="607"/>
        <v>0</v>
      </c>
      <c r="V2595" s="560">
        <f t="shared" si="608"/>
        <v>0</v>
      </c>
      <c r="W2595" s="560">
        <f t="shared" si="609"/>
        <v>0</v>
      </c>
    </row>
    <row r="2596" spans="1:23" ht="21" customHeight="1">
      <c r="A2596" s="316" t="str">
        <f t="shared" si="600"/>
        <v/>
      </c>
      <c r="B2596" s="316" t="str">
        <f t="shared" si="601"/>
        <v/>
      </c>
      <c r="C2596" s="316" t="str">
        <f>IF(AND(F2596&lt;&gt;"",G2596&lt;&gt;""),COUNT($C$32:C2595)+1,"")</f>
        <v/>
      </c>
      <c r="D2596" s="292" t="str">
        <f t="shared" si="602"/>
        <v/>
      </c>
      <c r="E2596" s="292" t="str">
        <f t="shared" si="603"/>
        <v/>
      </c>
      <c r="F2596" s="316"/>
      <c r="G2596" s="316"/>
      <c r="H2596" s="317"/>
      <c r="I2596" s="316" t="s">
        <v>445</v>
      </c>
      <c r="J2596" s="318"/>
      <c r="K2596" s="319"/>
      <c r="L2596" s="292" t="s">
        <v>446</v>
      </c>
      <c r="M2596" s="324"/>
      <c r="N2596" s="294" t="str">
        <f t="shared" si="604"/>
        <v/>
      </c>
      <c r="O2596" s="319"/>
      <c r="P2596" s="296" t="str">
        <f t="shared" si="605"/>
        <v/>
      </c>
      <c r="Q2596" s="552"/>
      <c r="R2596" s="551"/>
      <c r="S2596" s="291"/>
      <c r="T2596" t="str">
        <f t="shared" si="606"/>
        <v>-</v>
      </c>
      <c r="U2596" s="560">
        <f t="shared" si="607"/>
        <v>0</v>
      </c>
      <c r="V2596" s="560">
        <f t="shared" si="608"/>
        <v>0</v>
      </c>
      <c r="W2596" s="560">
        <f t="shared" si="609"/>
        <v>0</v>
      </c>
    </row>
    <row r="2597" spans="1:23" ht="21" customHeight="1">
      <c r="A2597" s="316" t="str">
        <f t="shared" si="600"/>
        <v/>
      </c>
      <c r="B2597" s="316" t="str">
        <f t="shared" si="601"/>
        <v/>
      </c>
      <c r="C2597" s="316" t="str">
        <f>IF(AND(F2597&lt;&gt;"",G2597&lt;&gt;""),COUNT($C$32:C2596)+1,"")</f>
        <v/>
      </c>
      <c r="D2597" s="292" t="str">
        <f t="shared" si="602"/>
        <v/>
      </c>
      <c r="E2597" s="292" t="str">
        <f t="shared" si="603"/>
        <v/>
      </c>
      <c r="F2597" s="316"/>
      <c r="G2597" s="316"/>
      <c r="H2597" s="317"/>
      <c r="I2597" s="316" t="s">
        <v>445</v>
      </c>
      <c r="J2597" s="318"/>
      <c r="K2597" s="319"/>
      <c r="L2597" s="292" t="s">
        <v>446</v>
      </c>
      <c r="M2597" s="324"/>
      <c r="N2597" s="294" t="str">
        <f t="shared" si="604"/>
        <v/>
      </c>
      <c r="O2597" s="319"/>
      <c r="P2597" s="296" t="str">
        <f t="shared" si="605"/>
        <v/>
      </c>
      <c r="Q2597" s="552"/>
      <c r="R2597" s="551"/>
      <c r="S2597" s="291"/>
      <c r="T2597" t="str">
        <f t="shared" si="606"/>
        <v>-</v>
      </c>
      <c r="U2597" s="560">
        <f t="shared" si="607"/>
        <v>0</v>
      </c>
      <c r="V2597" s="560">
        <f t="shared" si="608"/>
        <v>0</v>
      </c>
      <c r="W2597" s="560">
        <f t="shared" si="609"/>
        <v>0</v>
      </c>
    </row>
    <row r="2598" spans="1:23" ht="21" customHeight="1">
      <c r="A2598" s="316" t="str">
        <f t="shared" si="600"/>
        <v/>
      </c>
      <c r="B2598" s="316" t="str">
        <f t="shared" si="601"/>
        <v/>
      </c>
      <c r="C2598" s="316" t="str">
        <f>IF(AND(F2598&lt;&gt;"",G2598&lt;&gt;""),COUNT($C$32:C2597)+1,"")</f>
        <v/>
      </c>
      <c r="D2598" s="292" t="str">
        <f t="shared" si="602"/>
        <v/>
      </c>
      <c r="E2598" s="292" t="str">
        <f t="shared" si="603"/>
        <v/>
      </c>
      <c r="F2598" s="316"/>
      <c r="G2598" s="316"/>
      <c r="H2598" s="317"/>
      <c r="I2598" s="316" t="s">
        <v>445</v>
      </c>
      <c r="J2598" s="318"/>
      <c r="K2598" s="319"/>
      <c r="L2598" s="292" t="s">
        <v>446</v>
      </c>
      <c r="M2598" s="324"/>
      <c r="N2598" s="294" t="str">
        <f t="shared" si="604"/>
        <v/>
      </c>
      <c r="O2598" s="319"/>
      <c r="P2598" s="296" t="str">
        <f t="shared" si="605"/>
        <v/>
      </c>
      <c r="Q2598" s="552"/>
      <c r="R2598" s="551"/>
      <c r="S2598" s="291"/>
      <c r="T2598" t="str">
        <f t="shared" si="606"/>
        <v>-</v>
      </c>
      <c r="U2598" s="560">
        <f t="shared" si="607"/>
        <v>0</v>
      </c>
      <c r="V2598" s="560">
        <f t="shared" si="608"/>
        <v>0</v>
      </c>
      <c r="W2598" s="560">
        <f t="shared" si="609"/>
        <v>0</v>
      </c>
    </row>
    <row r="2599" spans="1:23" ht="21" customHeight="1">
      <c r="A2599" s="316" t="str">
        <f t="shared" si="600"/>
        <v/>
      </c>
      <c r="B2599" s="316" t="str">
        <f t="shared" si="601"/>
        <v/>
      </c>
      <c r="C2599" s="316" t="str">
        <f>IF(AND(F2599&lt;&gt;"",G2599&lt;&gt;""),COUNT($C$32:C2598)+1,"")</f>
        <v/>
      </c>
      <c r="D2599" s="292" t="str">
        <f t="shared" si="602"/>
        <v/>
      </c>
      <c r="E2599" s="292" t="str">
        <f t="shared" si="603"/>
        <v/>
      </c>
      <c r="F2599" s="316"/>
      <c r="G2599" s="316"/>
      <c r="H2599" s="317"/>
      <c r="I2599" s="316" t="s">
        <v>445</v>
      </c>
      <c r="J2599" s="318"/>
      <c r="K2599" s="319"/>
      <c r="L2599" s="292" t="s">
        <v>446</v>
      </c>
      <c r="M2599" s="324"/>
      <c r="N2599" s="294" t="str">
        <f t="shared" si="604"/>
        <v/>
      </c>
      <c r="O2599" s="319"/>
      <c r="P2599" s="296" t="str">
        <f t="shared" si="605"/>
        <v/>
      </c>
      <c r="Q2599" s="552"/>
      <c r="R2599" s="551"/>
      <c r="S2599" s="291"/>
      <c r="T2599" t="str">
        <f t="shared" si="606"/>
        <v>-</v>
      </c>
      <c r="U2599" s="560">
        <f t="shared" si="607"/>
        <v>0</v>
      </c>
      <c r="V2599" s="560">
        <f t="shared" si="608"/>
        <v>0</v>
      </c>
      <c r="W2599" s="560">
        <f t="shared" si="609"/>
        <v>0</v>
      </c>
    </row>
    <row r="2600" spans="1:23" ht="21" customHeight="1">
      <c r="A2600" s="316" t="str">
        <f t="shared" si="600"/>
        <v/>
      </c>
      <c r="B2600" s="316" t="str">
        <f t="shared" si="601"/>
        <v/>
      </c>
      <c r="C2600" s="316" t="str">
        <f>IF(AND(F2600&lt;&gt;"",G2600&lt;&gt;""),COUNT($C$32:C2599)+1,"")</f>
        <v/>
      </c>
      <c r="D2600" s="292" t="str">
        <f t="shared" si="602"/>
        <v/>
      </c>
      <c r="E2600" s="292" t="str">
        <f t="shared" si="603"/>
        <v/>
      </c>
      <c r="F2600" s="316"/>
      <c r="G2600" s="316"/>
      <c r="H2600" s="317"/>
      <c r="I2600" s="316" t="s">
        <v>445</v>
      </c>
      <c r="J2600" s="318"/>
      <c r="K2600" s="319"/>
      <c r="L2600" s="292" t="s">
        <v>446</v>
      </c>
      <c r="M2600" s="324"/>
      <c r="N2600" s="294" t="str">
        <f t="shared" si="604"/>
        <v/>
      </c>
      <c r="O2600" s="319"/>
      <c r="P2600" s="296" t="str">
        <f t="shared" si="605"/>
        <v/>
      </c>
      <c r="Q2600" s="552"/>
      <c r="R2600" s="551"/>
      <c r="S2600" s="291"/>
      <c r="T2600" t="str">
        <f t="shared" si="606"/>
        <v>-</v>
      </c>
      <c r="U2600" s="560">
        <f t="shared" si="607"/>
        <v>0</v>
      </c>
      <c r="V2600" s="560">
        <f t="shared" si="608"/>
        <v>0</v>
      </c>
      <c r="W2600" s="560">
        <f t="shared" si="609"/>
        <v>0</v>
      </c>
    </row>
    <row r="2601" spans="1:23" ht="21" customHeight="1">
      <c r="A2601" s="316" t="str">
        <f t="shared" si="600"/>
        <v/>
      </c>
      <c r="B2601" s="316" t="str">
        <f t="shared" si="601"/>
        <v/>
      </c>
      <c r="C2601" s="316" t="str">
        <f>IF(AND(F2601&lt;&gt;"",G2601&lt;&gt;""),COUNT($C$32:C2600)+1,"")</f>
        <v/>
      </c>
      <c r="D2601" s="292" t="str">
        <f t="shared" si="602"/>
        <v/>
      </c>
      <c r="E2601" s="292" t="str">
        <f t="shared" si="603"/>
        <v/>
      </c>
      <c r="F2601" s="316"/>
      <c r="G2601" s="316"/>
      <c r="H2601" s="317"/>
      <c r="I2601" s="316" t="s">
        <v>445</v>
      </c>
      <c r="J2601" s="318"/>
      <c r="K2601" s="319"/>
      <c r="L2601" s="292" t="s">
        <v>446</v>
      </c>
      <c r="M2601" s="324"/>
      <c r="N2601" s="294" t="str">
        <f t="shared" si="604"/>
        <v/>
      </c>
      <c r="O2601" s="319"/>
      <c r="P2601" s="296" t="str">
        <f t="shared" si="605"/>
        <v/>
      </c>
      <c r="Q2601" s="552"/>
      <c r="R2601" s="551"/>
      <c r="S2601" s="291"/>
      <c r="T2601" t="str">
        <f t="shared" si="606"/>
        <v>-</v>
      </c>
      <c r="U2601" s="560">
        <f t="shared" si="607"/>
        <v>0</v>
      </c>
      <c r="V2601" s="560">
        <f t="shared" si="608"/>
        <v>0</v>
      </c>
      <c r="W2601" s="560">
        <f t="shared" si="609"/>
        <v>0</v>
      </c>
    </row>
    <row r="2602" spans="1:23" ht="21" customHeight="1">
      <c r="A2602" s="316" t="str">
        <f t="shared" si="600"/>
        <v/>
      </c>
      <c r="B2602" s="316" t="str">
        <f t="shared" si="601"/>
        <v/>
      </c>
      <c r="C2602" s="316" t="str">
        <f>IF(AND(F2602&lt;&gt;"",G2602&lt;&gt;""),COUNT($C$32:C2601)+1,"")</f>
        <v/>
      </c>
      <c r="D2602" s="292" t="str">
        <f t="shared" si="602"/>
        <v/>
      </c>
      <c r="E2602" s="292" t="str">
        <f t="shared" si="603"/>
        <v/>
      </c>
      <c r="F2602" s="316"/>
      <c r="G2602" s="316"/>
      <c r="H2602" s="317"/>
      <c r="I2602" s="316" t="s">
        <v>445</v>
      </c>
      <c r="J2602" s="318"/>
      <c r="K2602" s="319"/>
      <c r="L2602" s="292" t="s">
        <v>446</v>
      </c>
      <c r="M2602" s="324"/>
      <c r="N2602" s="294" t="str">
        <f t="shared" si="604"/>
        <v/>
      </c>
      <c r="O2602" s="319"/>
      <c r="P2602" s="296" t="str">
        <f t="shared" si="605"/>
        <v/>
      </c>
      <c r="Q2602" s="552"/>
      <c r="R2602" s="551"/>
      <c r="S2602" s="291"/>
      <c r="T2602" t="str">
        <f t="shared" si="606"/>
        <v>-</v>
      </c>
      <c r="U2602" s="560">
        <f t="shared" si="607"/>
        <v>0</v>
      </c>
      <c r="V2602" s="560">
        <f t="shared" si="608"/>
        <v>0</v>
      </c>
      <c r="W2602" s="560">
        <f t="shared" si="609"/>
        <v>0</v>
      </c>
    </row>
    <row r="2603" spans="1:23" ht="21" customHeight="1">
      <c r="A2603" s="316" t="str">
        <f t="shared" si="600"/>
        <v/>
      </c>
      <c r="B2603" s="316" t="str">
        <f t="shared" si="601"/>
        <v/>
      </c>
      <c r="C2603" s="316" t="str">
        <f>IF(AND(F2603&lt;&gt;"",G2603&lt;&gt;""),COUNT($C$32:C2602)+1,"")</f>
        <v/>
      </c>
      <c r="D2603" s="292" t="str">
        <f t="shared" si="602"/>
        <v/>
      </c>
      <c r="E2603" s="292" t="str">
        <f t="shared" si="603"/>
        <v/>
      </c>
      <c r="F2603" s="316"/>
      <c r="G2603" s="316"/>
      <c r="H2603" s="317"/>
      <c r="I2603" s="316" t="s">
        <v>445</v>
      </c>
      <c r="J2603" s="318"/>
      <c r="K2603" s="319"/>
      <c r="L2603" s="292" t="s">
        <v>446</v>
      </c>
      <c r="M2603" s="324"/>
      <c r="N2603" s="294" t="str">
        <f t="shared" si="604"/>
        <v/>
      </c>
      <c r="O2603" s="319"/>
      <c r="P2603" s="296" t="str">
        <f t="shared" si="605"/>
        <v/>
      </c>
      <c r="Q2603" s="552"/>
      <c r="R2603" s="551"/>
      <c r="S2603" s="291"/>
      <c r="T2603" t="str">
        <f t="shared" si="606"/>
        <v>-</v>
      </c>
      <c r="U2603" s="560">
        <f t="shared" si="607"/>
        <v>0</v>
      </c>
      <c r="V2603" s="560">
        <f t="shared" si="608"/>
        <v>0</v>
      </c>
      <c r="W2603" s="560">
        <f t="shared" si="609"/>
        <v>0</v>
      </c>
    </row>
    <row r="2604" spans="1:23" ht="21" customHeight="1">
      <c r="A2604" s="316" t="str">
        <f t="shared" si="600"/>
        <v/>
      </c>
      <c r="B2604" s="316" t="str">
        <f t="shared" si="601"/>
        <v/>
      </c>
      <c r="C2604" s="316" t="str">
        <f>IF(AND(F2604&lt;&gt;"",G2604&lt;&gt;""),COUNT($C$32:C2603)+1,"")</f>
        <v/>
      </c>
      <c r="D2604" s="292" t="str">
        <f t="shared" si="602"/>
        <v/>
      </c>
      <c r="E2604" s="292" t="str">
        <f t="shared" si="603"/>
        <v/>
      </c>
      <c r="F2604" s="316"/>
      <c r="G2604" s="316"/>
      <c r="H2604" s="317"/>
      <c r="I2604" s="316" t="s">
        <v>445</v>
      </c>
      <c r="J2604" s="318"/>
      <c r="K2604" s="319"/>
      <c r="L2604" s="292" t="s">
        <v>446</v>
      </c>
      <c r="M2604" s="324"/>
      <c r="N2604" s="294" t="str">
        <f t="shared" si="604"/>
        <v/>
      </c>
      <c r="O2604" s="319"/>
      <c r="P2604" s="296" t="str">
        <f t="shared" si="605"/>
        <v/>
      </c>
      <c r="Q2604" s="552"/>
      <c r="R2604" s="551"/>
      <c r="S2604" s="291"/>
      <c r="T2604" t="str">
        <f t="shared" si="606"/>
        <v>-</v>
      </c>
      <c r="U2604" s="560">
        <f t="shared" si="607"/>
        <v>0</v>
      </c>
      <c r="V2604" s="560">
        <f t="shared" si="608"/>
        <v>0</v>
      </c>
      <c r="W2604" s="560">
        <f t="shared" si="609"/>
        <v>0</v>
      </c>
    </row>
    <row r="2605" spans="1:23" ht="21" customHeight="1">
      <c r="A2605" s="316" t="str">
        <f t="shared" si="600"/>
        <v/>
      </c>
      <c r="B2605" s="316" t="str">
        <f t="shared" si="601"/>
        <v/>
      </c>
      <c r="C2605" s="316" t="str">
        <f>IF(AND(F2605&lt;&gt;"",G2605&lt;&gt;""),COUNT($C$32:C2604)+1,"")</f>
        <v/>
      </c>
      <c r="D2605" s="292" t="str">
        <f t="shared" si="602"/>
        <v/>
      </c>
      <c r="E2605" s="292" t="str">
        <f t="shared" si="603"/>
        <v/>
      </c>
      <c r="F2605" s="316"/>
      <c r="G2605" s="316"/>
      <c r="H2605" s="317"/>
      <c r="I2605" s="316" t="s">
        <v>445</v>
      </c>
      <c r="J2605" s="318"/>
      <c r="K2605" s="319"/>
      <c r="L2605" s="292" t="s">
        <v>446</v>
      </c>
      <c r="M2605" s="324"/>
      <c r="N2605" s="294" t="str">
        <f t="shared" si="604"/>
        <v/>
      </c>
      <c r="O2605" s="319"/>
      <c r="P2605" s="296" t="str">
        <f t="shared" si="605"/>
        <v/>
      </c>
      <c r="Q2605" s="552"/>
      <c r="R2605" s="551"/>
      <c r="S2605" s="291"/>
      <c r="T2605" t="str">
        <f t="shared" si="606"/>
        <v>-</v>
      </c>
      <c r="U2605" s="560">
        <f t="shared" si="607"/>
        <v>0</v>
      </c>
      <c r="V2605" s="560">
        <f t="shared" si="608"/>
        <v>0</v>
      </c>
      <c r="W2605" s="560">
        <f t="shared" si="609"/>
        <v>0</v>
      </c>
    </row>
    <row r="2606" spans="1:23" ht="21" customHeight="1">
      <c r="A2606" s="316" t="str">
        <f t="shared" si="600"/>
        <v/>
      </c>
      <c r="B2606" s="316" t="str">
        <f t="shared" si="601"/>
        <v/>
      </c>
      <c r="C2606" s="316" t="str">
        <f>IF(AND(F2606&lt;&gt;"",G2606&lt;&gt;""),COUNT($C$32:C2605)+1,"")</f>
        <v/>
      </c>
      <c r="D2606" s="292" t="str">
        <f t="shared" si="602"/>
        <v/>
      </c>
      <c r="E2606" s="292" t="str">
        <f t="shared" si="603"/>
        <v/>
      </c>
      <c r="F2606" s="316"/>
      <c r="G2606" s="316"/>
      <c r="H2606" s="317"/>
      <c r="I2606" s="316" t="s">
        <v>445</v>
      </c>
      <c r="J2606" s="318"/>
      <c r="K2606" s="319"/>
      <c r="L2606" s="292" t="s">
        <v>446</v>
      </c>
      <c r="M2606" s="324"/>
      <c r="N2606" s="294" t="str">
        <f t="shared" si="604"/>
        <v/>
      </c>
      <c r="O2606" s="319"/>
      <c r="P2606" s="296" t="str">
        <f t="shared" si="605"/>
        <v/>
      </c>
      <c r="Q2606" s="552"/>
      <c r="R2606" s="551"/>
      <c r="S2606" s="291"/>
      <c r="T2606" t="str">
        <f t="shared" si="606"/>
        <v>-</v>
      </c>
      <c r="U2606" s="560">
        <f t="shared" si="607"/>
        <v>0</v>
      </c>
      <c r="V2606" s="560">
        <f t="shared" si="608"/>
        <v>0</v>
      </c>
      <c r="W2606" s="560">
        <f t="shared" si="609"/>
        <v>0</v>
      </c>
    </row>
    <row r="2607" spans="1:23" ht="21" customHeight="1">
      <c r="A2607" s="316" t="str">
        <f t="shared" si="600"/>
        <v/>
      </c>
      <c r="B2607" s="316" t="str">
        <f t="shared" si="601"/>
        <v/>
      </c>
      <c r="C2607" s="316" t="str">
        <f>IF(AND(F2607&lt;&gt;"",G2607&lt;&gt;""),COUNT($C$32:C2606)+1,"")</f>
        <v/>
      </c>
      <c r="D2607" s="292" t="str">
        <f t="shared" si="602"/>
        <v/>
      </c>
      <c r="E2607" s="292" t="str">
        <f t="shared" si="603"/>
        <v/>
      </c>
      <c r="F2607" s="316"/>
      <c r="G2607" s="316"/>
      <c r="H2607" s="317"/>
      <c r="I2607" s="316" t="s">
        <v>445</v>
      </c>
      <c r="J2607" s="318"/>
      <c r="K2607" s="319"/>
      <c r="L2607" s="292" t="s">
        <v>446</v>
      </c>
      <c r="M2607" s="324"/>
      <c r="N2607" s="294" t="str">
        <f t="shared" si="604"/>
        <v/>
      </c>
      <c r="O2607" s="319"/>
      <c r="P2607" s="296" t="str">
        <f t="shared" si="605"/>
        <v/>
      </c>
      <c r="Q2607" s="552"/>
      <c r="R2607" s="551"/>
      <c r="S2607" s="291"/>
      <c r="T2607" t="str">
        <f t="shared" si="606"/>
        <v>-</v>
      </c>
      <c r="U2607" s="560">
        <f t="shared" si="607"/>
        <v>0</v>
      </c>
      <c r="V2607" s="560">
        <f t="shared" si="608"/>
        <v>0</v>
      </c>
      <c r="W2607" s="560">
        <f t="shared" si="609"/>
        <v>0</v>
      </c>
    </row>
    <row r="2608" spans="1:23" ht="21" customHeight="1">
      <c r="A2608" s="316" t="str">
        <f t="shared" si="600"/>
        <v/>
      </c>
      <c r="B2608" s="316" t="str">
        <f t="shared" si="601"/>
        <v/>
      </c>
      <c r="C2608" s="316" t="str">
        <f>IF(AND(F2608&lt;&gt;"",G2608&lt;&gt;""),COUNT($C$32:C2607)+1,"")</f>
        <v/>
      </c>
      <c r="D2608" s="292" t="str">
        <f t="shared" si="602"/>
        <v/>
      </c>
      <c r="E2608" s="292" t="str">
        <f t="shared" si="603"/>
        <v/>
      </c>
      <c r="F2608" s="316"/>
      <c r="G2608" s="316"/>
      <c r="H2608" s="317"/>
      <c r="I2608" s="316" t="s">
        <v>445</v>
      </c>
      <c r="J2608" s="318"/>
      <c r="K2608" s="319"/>
      <c r="L2608" s="292" t="s">
        <v>446</v>
      </c>
      <c r="M2608" s="324"/>
      <c r="N2608" s="294" t="str">
        <f t="shared" si="604"/>
        <v/>
      </c>
      <c r="O2608" s="319"/>
      <c r="P2608" s="296" t="str">
        <f t="shared" si="605"/>
        <v/>
      </c>
      <c r="Q2608" s="552"/>
      <c r="R2608" s="551"/>
      <c r="S2608" s="291"/>
      <c r="T2608" t="str">
        <f t="shared" si="606"/>
        <v>-</v>
      </c>
      <c r="U2608" s="560">
        <f t="shared" si="607"/>
        <v>0</v>
      </c>
      <c r="V2608" s="560">
        <f t="shared" si="608"/>
        <v>0</v>
      </c>
      <c r="W2608" s="560">
        <f t="shared" si="609"/>
        <v>0</v>
      </c>
    </row>
    <row r="2609" spans="1:23" ht="21" customHeight="1">
      <c r="A2609" s="316" t="str">
        <f t="shared" si="600"/>
        <v/>
      </c>
      <c r="B2609" s="316" t="str">
        <f t="shared" si="601"/>
        <v/>
      </c>
      <c r="C2609" s="316" t="str">
        <f>IF(AND(F2609&lt;&gt;"",G2609&lt;&gt;""),COUNT($C$32:C2608)+1,"")</f>
        <v/>
      </c>
      <c r="D2609" s="292" t="str">
        <f t="shared" si="602"/>
        <v/>
      </c>
      <c r="E2609" s="292" t="str">
        <f t="shared" si="603"/>
        <v/>
      </c>
      <c r="F2609" s="316"/>
      <c r="G2609" s="316"/>
      <c r="H2609" s="317"/>
      <c r="I2609" s="316" t="s">
        <v>445</v>
      </c>
      <c r="J2609" s="318"/>
      <c r="K2609" s="319"/>
      <c r="L2609" s="292" t="s">
        <v>446</v>
      </c>
      <c r="M2609" s="324"/>
      <c r="N2609" s="294" t="str">
        <f t="shared" si="604"/>
        <v/>
      </c>
      <c r="O2609" s="319"/>
      <c r="P2609" s="296" t="str">
        <f t="shared" si="605"/>
        <v/>
      </c>
      <c r="Q2609" s="552"/>
      <c r="R2609" s="551"/>
      <c r="S2609" s="291"/>
      <c r="T2609" t="str">
        <f t="shared" si="606"/>
        <v>-</v>
      </c>
      <c r="U2609" s="560">
        <f t="shared" si="607"/>
        <v>0</v>
      </c>
      <c r="V2609" s="560">
        <f t="shared" si="608"/>
        <v>0</v>
      </c>
      <c r="W2609" s="560">
        <f t="shared" si="609"/>
        <v>0</v>
      </c>
    </row>
    <row r="2610" spans="1:23" ht="21" customHeight="1">
      <c r="A2610" s="316" t="str">
        <f t="shared" si="600"/>
        <v/>
      </c>
      <c r="B2610" s="316" t="str">
        <f t="shared" si="601"/>
        <v/>
      </c>
      <c r="C2610" s="316" t="str">
        <f>IF(AND(F2610&lt;&gt;"",G2610&lt;&gt;""),COUNT($C$32:C2609)+1,"")</f>
        <v/>
      </c>
      <c r="D2610" s="292" t="str">
        <f t="shared" si="602"/>
        <v/>
      </c>
      <c r="E2610" s="292" t="str">
        <f t="shared" si="603"/>
        <v/>
      </c>
      <c r="F2610" s="316"/>
      <c r="G2610" s="316"/>
      <c r="H2610" s="317"/>
      <c r="I2610" s="316" t="s">
        <v>445</v>
      </c>
      <c r="J2610" s="318"/>
      <c r="K2610" s="319"/>
      <c r="L2610" s="292" t="s">
        <v>446</v>
      </c>
      <c r="M2610" s="324"/>
      <c r="N2610" s="294" t="str">
        <f t="shared" si="604"/>
        <v/>
      </c>
      <c r="O2610" s="319"/>
      <c r="P2610" s="296" t="str">
        <f t="shared" si="605"/>
        <v/>
      </c>
      <c r="Q2610" s="552"/>
      <c r="R2610" s="551"/>
      <c r="S2610" s="291"/>
      <c r="T2610" t="str">
        <f t="shared" si="606"/>
        <v>-</v>
      </c>
      <c r="U2610" s="560">
        <f t="shared" si="607"/>
        <v>0</v>
      </c>
      <c r="V2610" s="560">
        <f t="shared" si="608"/>
        <v>0</v>
      </c>
      <c r="W2610" s="560">
        <f t="shared" si="609"/>
        <v>0</v>
      </c>
    </row>
    <row r="2611" spans="1:23" ht="21" customHeight="1">
      <c r="A2611" s="316" t="str">
        <f t="shared" si="600"/>
        <v/>
      </c>
      <c r="B2611" s="316" t="str">
        <f t="shared" si="601"/>
        <v/>
      </c>
      <c r="C2611" s="316" t="str">
        <f>IF(AND(F2611&lt;&gt;"",G2611&lt;&gt;""),COUNT($C$32:C2610)+1,"")</f>
        <v/>
      </c>
      <c r="D2611" s="292" t="str">
        <f t="shared" si="602"/>
        <v/>
      </c>
      <c r="E2611" s="292" t="str">
        <f t="shared" si="603"/>
        <v/>
      </c>
      <c r="F2611" s="316"/>
      <c r="G2611" s="316"/>
      <c r="H2611" s="317"/>
      <c r="I2611" s="316" t="s">
        <v>445</v>
      </c>
      <c r="J2611" s="318"/>
      <c r="K2611" s="319"/>
      <c r="L2611" s="292" t="s">
        <v>446</v>
      </c>
      <c r="M2611" s="324"/>
      <c r="N2611" s="294" t="str">
        <f t="shared" si="604"/>
        <v/>
      </c>
      <c r="O2611" s="319"/>
      <c r="P2611" s="296" t="str">
        <f t="shared" si="605"/>
        <v/>
      </c>
      <c r="Q2611" s="552"/>
      <c r="R2611" s="551"/>
      <c r="S2611" s="291"/>
      <c r="T2611" t="str">
        <f t="shared" si="606"/>
        <v>-</v>
      </c>
      <c r="U2611" s="560">
        <f t="shared" si="607"/>
        <v>0</v>
      </c>
      <c r="V2611" s="560">
        <f t="shared" si="608"/>
        <v>0</v>
      </c>
      <c r="W2611" s="560">
        <f t="shared" si="609"/>
        <v>0</v>
      </c>
    </row>
    <row r="2612" spans="1:23" ht="21" customHeight="1">
      <c r="A2612" s="316" t="str">
        <f t="shared" si="600"/>
        <v/>
      </c>
      <c r="B2612" s="316" t="str">
        <f t="shared" si="601"/>
        <v/>
      </c>
      <c r="C2612" s="316" t="str">
        <f>IF(AND(F2612&lt;&gt;"",G2612&lt;&gt;""),COUNT($C$32:C2611)+1,"")</f>
        <v/>
      </c>
      <c r="D2612" s="292" t="str">
        <f t="shared" si="602"/>
        <v/>
      </c>
      <c r="E2612" s="292" t="str">
        <f t="shared" si="603"/>
        <v/>
      </c>
      <c r="F2612" s="316"/>
      <c r="G2612" s="316"/>
      <c r="H2612" s="317"/>
      <c r="I2612" s="316" t="s">
        <v>445</v>
      </c>
      <c r="J2612" s="318"/>
      <c r="K2612" s="319"/>
      <c r="L2612" s="292" t="s">
        <v>446</v>
      </c>
      <c r="M2612" s="324"/>
      <c r="N2612" s="294" t="str">
        <f t="shared" si="604"/>
        <v/>
      </c>
      <c r="O2612" s="319"/>
      <c r="P2612" s="296" t="str">
        <f t="shared" si="605"/>
        <v/>
      </c>
      <c r="Q2612" s="552"/>
      <c r="R2612" s="551"/>
      <c r="S2612" s="291"/>
      <c r="T2612" t="str">
        <f t="shared" si="606"/>
        <v>-</v>
      </c>
      <c r="U2612" s="560">
        <f t="shared" si="607"/>
        <v>0</v>
      </c>
      <c r="V2612" s="560">
        <f t="shared" si="608"/>
        <v>0</v>
      </c>
      <c r="W2612" s="560">
        <f t="shared" si="609"/>
        <v>0</v>
      </c>
    </row>
    <row r="2613" spans="1:23" ht="21" customHeight="1">
      <c r="A2613" s="316" t="str">
        <f t="shared" si="600"/>
        <v/>
      </c>
      <c r="B2613" s="316" t="str">
        <f t="shared" si="601"/>
        <v/>
      </c>
      <c r="C2613" s="316" t="str">
        <f>IF(AND(F2613&lt;&gt;"",G2613&lt;&gt;""),COUNT($C$32:C2612)+1,"")</f>
        <v/>
      </c>
      <c r="D2613" s="292" t="str">
        <f t="shared" si="602"/>
        <v/>
      </c>
      <c r="E2613" s="292" t="str">
        <f t="shared" si="603"/>
        <v/>
      </c>
      <c r="F2613" s="316"/>
      <c r="G2613" s="316"/>
      <c r="H2613" s="317"/>
      <c r="I2613" s="316" t="s">
        <v>445</v>
      </c>
      <c r="J2613" s="318"/>
      <c r="K2613" s="319"/>
      <c r="L2613" s="292" t="s">
        <v>446</v>
      </c>
      <c r="M2613" s="324"/>
      <c r="N2613" s="294" t="str">
        <f t="shared" si="604"/>
        <v/>
      </c>
      <c r="O2613" s="319"/>
      <c r="P2613" s="296" t="str">
        <f t="shared" si="605"/>
        <v/>
      </c>
      <c r="Q2613" s="552"/>
      <c r="R2613" s="551"/>
      <c r="S2613" s="291"/>
      <c r="T2613" t="str">
        <f t="shared" si="606"/>
        <v>-</v>
      </c>
      <c r="U2613" s="560">
        <f t="shared" si="607"/>
        <v>0</v>
      </c>
      <c r="V2613" s="560">
        <f t="shared" si="608"/>
        <v>0</v>
      </c>
      <c r="W2613" s="560">
        <f t="shared" si="609"/>
        <v>0</v>
      </c>
    </row>
    <row r="2614" spans="1:23" ht="21" customHeight="1">
      <c r="A2614" s="316" t="str">
        <f t="shared" si="600"/>
        <v/>
      </c>
      <c r="B2614" s="316" t="str">
        <f t="shared" si="601"/>
        <v/>
      </c>
      <c r="C2614" s="316" t="str">
        <f>IF(AND(F2614&lt;&gt;"",G2614&lt;&gt;""),COUNT($C$32:C2613)+1,"")</f>
        <v/>
      </c>
      <c r="D2614" s="292" t="str">
        <f t="shared" si="602"/>
        <v/>
      </c>
      <c r="E2614" s="292" t="str">
        <f t="shared" si="603"/>
        <v/>
      </c>
      <c r="F2614" s="316"/>
      <c r="G2614" s="316"/>
      <c r="H2614" s="317"/>
      <c r="I2614" s="316" t="s">
        <v>445</v>
      </c>
      <c r="J2614" s="318"/>
      <c r="K2614" s="319"/>
      <c r="L2614" s="292" t="s">
        <v>446</v>
      </c>
      <c r="M2614" s="324"/>
      <c r="N2614" s="294" t="str">
        <f t="shared" si="604"/>
        <v/>
      </c>
      <c r="O2614" s="319"/>
      <c r="P2614" s="296" t="str">
        <f t="shared" si="605"/>
        <v/>
      </c>
      <c r="Q2614" s="552"/>
      <c r="R2614" s="551"/>
      <c r="S2614" s="291"/>
      <c r="T2614" t="str">
        <f t="shared" si="606"/>
        <v>-</v>
      </c>
      <c r="U2614" s="560">
        <f t="shared" si="607"/>
        <v>0</v>
      </c>
      <c r="V2614" s="560">
        <f t="shared" si="608"/>
        <v>0</v>
      </c>
      <c r="W2614" s="560">
        <f t="shared" si="609"/>
        <v>0</v>
      </c>
    </row>
    <row r="2615" spans="1:23" ht="21" customHeight="1">
      <c r="A2615" s="316" t="str">
        <f t="shared" ref="A2615:A2678" si="610">IF(AND(F2615&lt;&gt;"",G2615&lt;&gt;""),LEFT(E2615,5),"")</f>
        <v/>
      </c>
      <c r="B2615" s="316" t="str">
        <f t="shared" ref="B2615:B2678" si="611">IF(AND(F2615&lt;&gt;"",G2615&lt;&gt;""),LEFT(G2615,2),"")</f>
        <v/>
      </c>
      <c r="C2615" s="316" t="str">
        <f>IF(AND(F2615&lt;&gt;"",G2615&lt;&gt;""),COUNT($C$32:C2614)+1,"")</f>
        <v/>
      </c>
      <c r="D2615" s="292" t="str">
        <f t="shared" ref="D2615:D2678" si="612">IF(C2615&lt;&gt;"","LN"&amp;TEXT(C2615,"0000"),"")</f>
        <v/>
      </c>
      <c r="E2615" s="292" t="str">
        <f t="shared" ref="E2615:E2678" si="613">IF(AND(F2615&lt;&gt;"",G2615&lt;&gt;""),LEFT(F2615,7),"")</f>
        <v/>
      </c>
      <c r="F2615" s="316"/>
      <c r="G2615" s="316"/>
      <c r="H2615" s="317"/>
      <c r="I2615" s="316" t="s">
        <v>445</v>
      </c>
      <c r="J2615" s="318"/>
      <c r="K2615" s="319"/>
      <c r="L2615" s="292" t="s">
        <v>446</v>
      </c>
      <c r="M2615" s="324"/>
      <c r="N2615" s="294" t="str">
        <f t="shared" ref="N2615:N2678" si="614">IF(AND(F2615&lt;&gt;"",G2615&lt;&gt;""),K2615*M2615,"")</f>
        <v/>
      </c>
      <c r="O2615" s="319"/>
      <c r="P2615" s="296" t="str">
        <f t="shared" ref="P2615:P2678" si="615">IF(AND(F2615&lt;&gt;"",G2615&lt;&gt;""),N2615*O2615,"")</f>
        <v/>
      </c>
      <c r="Q2615" s="552"/>
      <c r="R2615" s="551"/>
      <c r="S2615" s="291"/>
      <c r="T2615" t="str">
        <f t="shared" ref="T2615:T2678" si="616">IF(AND(F2615&lt;&gt;"",G2615&lt;&gt;""),"ok","-")</f>
        <v>-</v>
      </c>
      <c r="U2615" s="560">
        <f t="shared" ref="U2615:U2678" si="617">MOD(K2615,1)</f>
        <v>0</v>
      </c>
      <c r="V2615" s="560">
        <f t="shared" ref="V2615:V2678" si="618">MOD(M2615,1)</f>
        <v>0</v>
      </c>
      <c r="W2615" s="560">
        <f t="shared" ref="W2615:W2678" si="619">MOD(O2615,1)</f>
        <v>0</v>
      </c>
    </row>
    <row r="2616" spans="1:23" ht="21" customHeight="1">
      <c r="A2616" s="316" t="str">
        <f t="shared" si="610"/>
        <v/>
      </c>
      <c r="B2616" s="316" t="str">
        <f t="shared" si="611"/>
        <v/>
      </c>
      <c r="C2616" s="316" t="str">
        <f>IF(AND(F2616&lt;&gt;"",G2616&lt;&gt;""),COUNT($C$32:C2615)+1,"")</f>
        <v/>
      </c>
      <c r="D2616" s="292" t="str">
        <f t="shared" si="612"/>
        <v/>
      </c>
      <c r="E2616" s="292" t="str">
        <f t="shared" si="613"/>
        <v/>
      </c>
      <c r="F2616" s="316"/>
      <c r="G2616" s="316"/>
      <c r="H2616" s="317"/>
      <c r="I2616" s="316" t="s">
        <v>445</v>
      </c>
      <c r="J2616" s="318"/>
      <c r="K2616" s="319"/>
      <c r="L2616" s="292" t="s">
        <v>446</v>
      </c>
      <c r="M2616" s="324"/>
      <c r="N2616" s="294" t="str">
        <f t="shared" si="614"/>
        <v/>
      </c>
      <c r="O2616" s="319"/>
      <c r="P2616" s="296" t="str">
        <f t="shared" si="615"/>
        <v/>
      </c>
      <c r="Q2616" s="552"/>
      <c r="R2616" s="551"/>
      <c r="S2616" s="291"/>
      <c r="T2616" t="str">
        <f t="shared" si="616"/>
        <v>-</v>
      </c>
      <c r="U2616" s="560">
        <f t="shared" si="617"/>
        <v>0</v>
      </c>
      <c r="V2616" s="560">
        <f t="shared" si="618"/>
        <v>0</v>
      </c>
      <c r="W2616" s="560">
        <f t="shared" si="619"/>
        <v>0</v>
      </c>
    </row>
    <row r="2617" spans="1:23" ht="21" customHeight="1">
      <c r="A2617" s="316" t="str">
        <f t="shared" si="610"/>
        <v/>
      </c>
      <c r="B2617" s="316" t="str">
        <f t="shared" si="611"/>
        <v/>
      </c>
      <c r="C2617" s="316" t="str">
        <f>IF(AND(F2617&lt;&gt;"",G2617&lt;&gt;""),COUNT($C$32:C2616)+1,"")</f>
        <v/>
      </c>
      <c r="D2617" s="292" t="str">
        <f t="shared" si="612"/>
        <v/>
      </c>
      <c r="E2617" s="292" t="str">
        <f t="shared" si="613"/>
        <v/>
      </c>
      <c r="F2617" s="316"/>
      <c r="G2617" s="316"/>
      <c r="H2617" s="317"/>
      <c r="I2617" s="316" t="s">
        <v>445</v>
      </c>
      <c r="J2617" s="318"/>
      <c r="K2617" s="319"/>
      <c r="L2617" s="292" t="s">
        <v>446</v>
      </c>
      <c r="M2617" s="324"/>
      <c r="N2617" s="294" t="str">
        <f t="shared" si="614"/>
        <v/>
      </c>
      <c r="O2617" s="319"/>
      <c r="P2617" s="296" t="str">
        <f t="shared" si="615"/>
        <v/>
      </c>
      <c r="Q2617" s="552"/>
      <c r="R2617" s="551"/>
      <c r="S2617" s="291"/>
      <c r="T2617" t="str">
        <f t="shared" si="616"/>
        <v>-</v>
      </c>
      <c r="U2617" s="560">
        <f t="shared" si="617"/>
        <v>0</v>
      </c>
      <c r="V2617" s="560">
        <f t="shared" si="618"/>
        <v>0</v>
      </c>
      <c r="W2617" s="560">
        <f t="shared" si="619"/>
        <v>0</v>
      </c>
    </row>
    <row r="2618" spans="1:23" ht="21" customHeight="1">
      <c r="A2618" s="316" t="str">
        <f t="shared" si="610"/>
        <v/>
      </c>
      <c r="B2618" s="316" t="str">
        <f t="shared" si="611"/>
        <v/>
      </c>
      <c r="C2618" s="316" t="str">
        <f>IF(AND(F2618&lt;&gt;"",G2618&lt;&gt;""),COUNT($C$32:C2617)+1,"")</f>
        <v/>
      </c>
      <c r="D2618" s="292" t="str">
        <f t="shared" si="612"/>
        <v/>
      </c>
      <c r="E2618" s="292" t="str">
        <f t="shared" si="613"/>
        <v/>
      </c>
      <c r="F2618" s="316"/>
      <c r="G2618" s="316"/>
      <c r="H2618" s="317"/>
      <c r="I2618" s="316" t="s">
        <v>445</v>
      </c>
      <c r="J2618" s="318"/>
      <c r="K2618" s="319"/>
      <c r="L2618" s="292" t="s">
        <v>446</v>
      </c>
      <c r="M2618" s="324"/>
      <c r="N2618" s="294" t="str">
        <f t="shared" si="614"/>
        <v/>
      </c>
      <c r="O2618" s="319"/>
      <c r="P2618" s="296" t="str">
        <f t="shared" si="615"/>
        <v/>
      </c>
      <c r="Q2618" s="552"/>
      <c r="R2618" s="551"/>
      <c r="S2618" s="291"/>
      <c r="T2618" t="str">
        <f t="shared" si="616"/>
        <v>-</v>
      </c>
      <c r="U2618" s="560">
        <f t="shared" si="617"/>
        <v>0</v>
      </c>
      <c r="V2618" s="560">
        <f t="shared" si="618"/>
        <v>0</v>
      </c>
      <c r="W2618" s="560">
        <f t="shared" si="619"/>
        <v>0</v>
      </c>
    </row>
    <row r="2619" spans="1:23" ht="21" customHeight="1">
      <c r="A2619" s="316" t="str">
        <f t="shared" si="610"/>
        <v/>
      </c>
      <c r="B2619" s="316" t="str">
        <f t="shared" si="611"/>
        <v/>
      </c>
      <c r="C2619" s="316" t="str">
        <f>IF(AND(F2619&lt;&gt;"",G2619&lt;&gt;""),COUNT($C$32:C2618)+1,"")</f>
        <v/>
      </c>
      <c r="D2619" s="292" t="str">
        <f t="shared" si="612"/>
        <v/>
      </c>
      <c r="E2619" s="292" t="str">
        <f t="shared" si="613"/>
        <v/>
      </c>
      <c r="F2619" s="316"/>
      <c r="G2619" s="316"/>
      <c r="H2619" s="317"/>
      <c r="I2619" s="316" t="s">
        <v>445</v>
      </c>
      <c r="J2619" s="318"/>
      <c r="K2619" s="319"/>
      <c r="L2619" s="292" t="s">
        <v>446</v>
      </c>
      <c r="M2619" s="324"/>
      <c r="N2619" s="294" t="str">
        <f t="shared" si="614"/>
        <v/>
      </c>
      <c r="O2619" s="319"/>
      <c r="P2619" s="296" t="str">
        <f t="shared" si="615"/>
        <v/>
      </c>
      <c r="Q2619" s="552"/>
      <c r="R2619" s="551"/>
      <c r="S2619" s="291"/>
      <c r="T2619" t="str">
        <f t="shared" si="616"/>
        <v>-</v>
      </c>
      <c r="U2619" s="560">
        <f t="shared" si="617"/>
        <v>0</v>
      </c>
      <c r="V2619" s="560">
        <f t="shared" si="618"/>
        <v>0</v>
      </c>
      <c r="W2619" s="560">
        <f t="shared" si="619"/>
        <v>0</v>
      </c>
    </row>
    <row r="2620" spans="1:23" ht="21" customHeight="1">
      <c r="A2620" s="316" t="str">
        <f t="shared" si="610"/>
        <v/>
      </c>
      <c r="B2620" s="316" t="str">
        <f t="shared" si="611"/>
        <v/>
      </c>
      <c r="C2620" s="316" t="str">
        <f>IF(AND(F2620&lt;&gt;"",G2620&lt;&gt;""),COUNT($C$32:C2619)+1,"")</f>
        <v/>
      </c>
      <c r="D2620" s="292" t="str">
        <f t="shared" si="612"/>
        <v/>
      </c>
      <c r="E2620" s="292" t="str">
        <f t="shared" si="613"/>
        <v/>
      </c>
      <c r="F2620" s="316"/>
      <c r="G2620" s="316"/>
      <c r="H2620" s="317"/>
      <c r="I2620" s="316" t="s">
        <v>445</v>
      </c>
      <c r="J2620" s="318"/>
      <c r="K2620" s="319"/>
      <c r="L2620" s="292" t="s">
        <v>446</v>
      </c>
      <c r="M2620" s="324"/>
      <c r="N2620" s="294" t="str">
        <f t="shared" si="614"/>
        <v/>
      </c>
      <c r="O2620" s="319"/>
      <c r="P2620" s="296" t="str">
        <f t="shared" si="615"/>
        <v/>
      </c>
      <c r="Q2620" s="552"/>
      <c r="R2620" s="551"/>
      <c r="S2620" s="291"/>
      <c r="T2620" t="str">
        <f t="shared" si="616"/>
        <v>-</v>
      </c>
      <c r="U2620" s="560">
        <f t="shared" si="617"/>
        <v>0</v>
      </c>
      <c r="V2620" s="560">
        <f t="shared" si="618"/>
        <v>0</v>
      </c>
      <c r="W2620" s="560">
        <f t="shared" si="619"/>
        <v>0</v>
      </c>
    </row>
    <row r="2621" spans="1:23" ht="21" customHeight="1">
      <c r="A2621" s="316" t="str">
        <f t="shared" si="610"/>
        <v/>
      </c>
      <c r="B2621" s="316" t="str">
        <f t="shared" si="611"/>
        <v/>
      </c>
      <c r="C2621" s="316" t="str">
        <f>IF(AND(F2621&lt;&gt;"",G2621&lt;&gt;""),COUNT($C$32:C2620)+1,"")</f>
        <v/>
      </c>
      <c r="D2621" s="292" t="str">
        <f t="shared" si="612"/>
        <v/>
      </c>
      <c r="E2621" s="292" t="str">
        <f t="shared" si="613"/>
        <v/>
      </c>
      <c r="F2621" s="316"/>
      <c r="G2621" s="316"/>
      <c r="H2621" s="317"/>
      <c r="I2621" s="316" t="s">
        <v>445</v>
      </c>
      <c r="J2621" s="318"/>
      <c r="K2621" s="319"/>
      <c r="L2621" s="292" t="s">
        <v>446</v>
      </c>
      <c r="M2621" s="324"/>
      <c r="N2621" s="294" t="str">
        <f t="shared" si="614"/>
        <v/>
      </c>
      <c r="O2621" s="319"/>
      <c r="P2621" s="296" t="str">
        <f t="shared" si="615"/>
        <v/>
      </c>
      <c r="Q2621" s="552"/>
      <c r="R2621" s="551"/>
      <c r="S2621" s="291"/>
      <c r="T2621" t="str">
        <f t="shared" si="616"/>
        <v>-</v>
      </c>
      <c r="U2621" s="560">
        <f t="shared" si="617"/>
        <v>0</v>
      </c>
      <c r="V2621" s="560">
        <f t="shared" si="618"/>
        <v>0</v>
      </c>
      <c r="W2621" s="560">
        <f t="shared" si="619"/>
        <v>0</v>
      </c>
    </row>
    <row r="2622" spans="1:23" ht="21" customHeight="1">
      <c r="A2622" s="316" t="str">
        <f t="shared" si="610"/>
        <v/>
      </c>
      <c r="B2622" s="316" t="str">
        <f t="shared" si="611"/>
        <v/>
      </c>
      <c r="C2622" s="316" t="str">
        <f>IF(AND(F2622&lt;&gt;"",G2622&lt;&gt;""),COUNT($C$32:C2621)+1,"")</f>
        <v/>
      </c>
      <c r="D2622" s="292" t="str">
        <f t="shared" si="612"/>
        <v/>
      </c>
      <c r="E2622" s="292" t="str">
        <f t="shared" si="613"/>
        <v/>
      </c>
      <c r="F2622" s="316"/>
      <c r="G2622" s="316"/>
      <c r="H2622" s="317"/>
      <c r="I2622" s="316" t="s">
        <v>445</v>
      </c>
      <c r="J2622" s="318"/>
      <c r="K2622" s="319"/>
      <c r="L2622" s="292" t="s">
        <v>446</v>
      </c>
      <c r="M2622" s="324"/>
      <c r="N2622" s="294" t="str">
        <f t="shared" si="614"/>
        <v/>
      </c>
      <c r="O2622" s="319"/>
      <c r="P2622" s="296" t="str">
        <f t="shared" si="615"/>
        <v/>
      </c>
      <c r="Q2622" s="552"/>
      <c r="R2622" s="551"/>
      <c r="S2622" s="291"/>
      <c r="T2622" t="str">
        <f t="shared" si="616"/>
        <v>-</v>
      </c>
      <c r="U2622" s="560">
        <f t="shared" si="617"/>
        <v>0</v>
      </c>
      <c r="V2622" s="560">
        <f t="shared" si="618"/>
        <v>0</v>
      </c>
      <c r="W2622" s="560">
        <f t="shared" si="619"/>
        <v>0</v>
      </c>
    </row>
    <row r="2623" spans="1:23" ht="21" customHeight="1">
      <c r="A2623" s="316" t="str">
        <f t="shared" si="610"/>
        <v/>
      </c>
      <c r="B2623" s="316" t="str">
        <f t="shared" si="611"/>
        <v/>
      </c>
      <c r="C2623" s="316" t="str">
        <f>IF(AND(F2623&lt;&gt;"",G2623&lt;&gt;""),COUNT($C$32:C2622)+1,"")</f>
        <v/>
      </c>
      <c r="D2623" s="292" t="str">
        <f t="shared" si="612"/>
        <v/>
      </c>
      <c r="E2623" s="292" t="str">
        <f t="shared" si="613"/>
        <v/>
      </c>
      <c r="F2623" s="316"/>
      <c r="G2623" s="316"/>
      <c r="H2623" s="317"/>
      <c r="I2623" s="316" t="s">
        <v>445</v>
      </c>
      <c r="J2623" s="318"/>
      <c r="K2623" s="319"/>
      <c r="L2623" s="292" t="s">
        <v>446</v>
      </c>
      <c r="M2623" s="324"/>
      <c r="N2623" s="294" t="str">
        <f t="shared" si="614"/>
        <v/>
      </c>
      <c r="O2623" s="319"/>
      <c r="P2623" s="296" t="str">
        <f t="shared" si="615"/>
        <v/>
      </c>
      <c r="Q2623" s="552"/>
      <c r="R2623" s="551"/>
      <c r="S2623" s="291"/>
      <c r="T2623" t="str">
        <f t="shared" si="616"/>
        <v>-</v>
      </c>
      <c r="U2623" s="560">
        <f t="shared" si="617"/>
        <v>0</v>
      </c>
      <c r="V2623" s="560">
        <f t="shared" si="618"/>
        <v>0</v>
      </c>
      <c r="W2623" s="560">
        <f t="shared" si="619"/>
        <v>0</v>
      </c>
    </row>
    <row r="2624" spans="1:23" ht="21" customHeight="1">
      <c r="A2624" s="316" t="str">
        <f t="shared" si="610"/>
        <v/>
      </c>
      <c r="B2624" s="316" t="str">
        <f t="shared" si="611"/>
        <v/>
      </c>
      <c r="C2624" s="316" t="str">
        <f>IF(AND(F2624&lt;&gt;"",G2624&lt;&gt;""),COUNT($C$32:C2623)+1,"")</f>
        <v/>
      </c>
      <c r="D2624" s="292" t="str">
        <f t="shared" si="612"/>
        <v/>
      </c>
      <c r="E2624" s="292" t="str">
        <f t="shared" si="613"/>
        <v/>
      </c>
      <c r="F2624" s="316"/>
      <c r="G2624" s="316"/>
      <c r="H2624" s="317"/>
      <c r="I2624" s="316" t="s">
        <v>445</v>
      </c>
      <c r="J2624" s="318"/>
      <c r="K2624" s="319"/>
      <c r="L2624" s="292" t="s">
        <v>446</v>
      </c>
      <c r="M2624" s="324"/>
      <c r="N2624" s="294" t="str">
        <f t="shared" si="614"/>
        <v/>
      </c>
      <c r="O2624" s="319"/>
      <c r="P2624" s="296" t="str">
        <f t="shared" si="615"/>
        <v/>
      </c>
      <c r="Q2624" s="552"/>
      <c r="R2624" s="551"/>
      <c r="S2624" s="291"/>
      <c r="T2624" t="str">
        <f t="shared" si="616"/>
        <v>-</v>
      </c>
      <c r="U2624" s="560">
        <f t="shared" si="617"/>
        <v>0</v>
      </c>
      <c r="V2624" s="560">
        <f t="shared" si="618"/>
        <v>0</v>
      </c>
      <c r="W2624" s="560">
        <f t="shared" si="619"/>
        <v>0</v>
      </c>
    </row>
    <row r="2625" spans="1:23" ht="21" customHeight="1">
      <c r="A2625" s="316" t="str">
        <f t="shared" si="610"/>
        <v/>
      </c>
      <c r="B2625" s="316" t="str">
        <f t="shared" si="611"/>
        <v/>
      </c>
      <c r="C2625" s="316" t="str">
        <f>IF(AND(F2625&lt;&gt;"",G2625&lt;&gt;""),COUNT($C$32:C2624)+1,"")</f>
        <v/>
      </c>
      <c r="D2625" s="292" t="str">
        <f t="shared" si="612"/>
        <v/>
      </c>
      <c r="E2625" s="292" t="str">
        <f t="shared" si="613"/>
        <v/>
      </c>
      <c r="F2625" s="316"/>
      <c r="G2625" s="316"/>
      <c r="H2625" s="317"/>
      <c r="I2625" s="316" t="s">
        <v>445</v>
      </c>
      <c r="J2625" s="318"/>
      <c r="K2625" s="319"/>
      <c r="L2625" s="292" t="s">
        <v>446</v>
      </c>
      <c r="M2625" s="324"/>
      <c r="N2625" s="294" t="str">
        <f t="shared" si="614"/>
        <v/>
      </c>
      <c r="O2625" s="319"/>
      <c r="P2625" s="296" t="str">
        <f t="shared" si="615"/>
        <v/>
      </c>
      <c r="Q2625" s="552"/>
      <c r="R2625" s="551"/>
      <c r="S2625" s="291"/>
      <c r="T2625" t="str">
        <f t="shared" si="616"/>
        <v>-</v>
      </c>
      <c r="U2625" s="560">
        <f t="shared" si="617"/>
        <v>0</v>
      </c>
      <c r="V2625" s="560">
        <f t="shared" si="618"/>
        <v>0</v>
      </c>
      <c r="W2625" s="560">
        <f t="shared" si="619"/>
        <v>0</v>
      </c>
    </row>
    <row r="2626" spans="1:23" ht="21" customHeight="1">
      <c r="A2626" s="316" t="str">
        <f t="shared" si="610"/>
        <v/>
      </c>
      <c r="B2626" s="316" t="str">
        <f t="shared" si="611"/>
        <v/>
      </c>
      <c r="C2626" s="316" t="str">
        <f>IF(AND(F2626&lt;&gt;"",G2626&lt;&gt;""),COUNT($C$32:C2625)+1,"")</f>
        <v/>
      </c>
      <c r="D2626" s="292" t="str">
        <f t="shared" si="612"/>
        <v/>
      </c>
      <c r="E2626" s="292" t="str">
        <f t="shared" si="613"/>
        <v/>
      </c>
      <c r="F2626" s="316"/>
      <c r="G2626" s="316"/>
      <c r="H2626" s="317"/>
      <c r="I2626" s="316" t="s">
        <v>445</v>
      </c>
      <c r="J2626" s="318"/>
      <c r="K2626" s="319"/>
      <c r="L2626" s="292" t="s">
        <v>446</v>
      </c>
      <c r="M2626" s="324"/>
      <c r="N2626" s="294" t="str">
        <f t="shared" si="614"/>
        <v/>
      </c>
      <c r="O2626" s="319"/>
      <c r="P2626" s="296" t="str">
        <f t="shared" si="615"/>
        <v/>
      </c>
      <c r="Q2626" s="552"/>
      <c r="R2626" s="551"/>
      <c r="S2626" s="291"/>
      <c r="T2626" t="str">
        <f t="shared" si="616"/>
        <v>-</v>
      </c>
      <c r="U2626" s="560">
        <f t="shared" si="617"/>
        <v>0</v>
      </c>
      <c r="V2626" s="560">
        <f t="shared" si="618"/>
        <v>0</v>
      </c>
      <c r="W2626" s="560">
        <f t="shared" si="619"/>
        <v>0</v>
      </c>
    </row>
    <row r="2627" spans="1:23" ht="21" customHeight="1">
      <c r="A2627" s="316" t="str">
        <f t="shared" si="610"/>
        <v/>
      </c>
      <c r="B2627" s="316" t="str">
        <f t="shared" si="611"/>
        <v/>
      </c>
      <c r="C2627" s="316" t="str">
        <f>IF(AND(F2627&lt;&gt;"",G2627&lt;&gt;""),COUNT($C$32:C2626)+1,"")</f>
        <v/>
      </c>
      <c r="D2627" s="292" t="str">
        <f t="shared" si="612"/>
        <v/>
      </c>
      <c r="E2627" s="292" t="str">
        <f t="shared" si="613"/>
        <v/>
      </c>
      <c r="F2627" s="316"/>
      <c r="G2627" s="316"/>
      <c r="H2627" s="317"/>
      <c r="I2627" s="316" t="s">
        <v>445</v>
      </c>
      <c r="J2627" s="318"/>
      <c r="K2627" s="319"/>
      <c r="L2627" s="292" t="s">
        <v>446</v>
      </c>
      <c r="M2627" s="324"/>
      <c r="N2627" s="294" t="str">
        <f t="shared" si="614"/>
        <v/>
      </c>
      <c r="O2627" s="319"/>
      <c r="P2627" s="296" t="str">
        <f t="shared" si="615"/>
        <v/>
      </c>
      <c r="Q2627" s="552"/>
      <c r="R2627" s="551"/>
      <c r="S2627" s="291"/>
      <c r="T2627" t="str">
        <f t="shared" si="616"/>
        <v>-</v>
      </c>
      <c r="U2627" s="560">
        <f t="shared" si="617"/>
        <v>0</v>
      </c>
      <c r="V2627" s="560">
        <f t="shared" si="618"/>
        <v>0</v>
      </c>
      <c r="W2627" s="560">
        <f t="shared" si="619"/>
        <v>0</v>
      </c>
    </row>
    <row r="2628" spans="1:23" ht="21" customHeight="1">
      <c r="A2628" s="316" t="str">
        <f t="shared" si="610"/>
        <v/>
      </c>
      <c r="B2628" s="316" t="str">
        <f t="shared" si="611"/>
        <v/>
      </c>
      <c r="C2628" s="316" t="str">
        <f>IF(AND(F2628&lt;&gt;"",G2628&lt;&gt;""),COUNT($C$32:C2627)+1,"")</f>
        <v/>
      </c>
      <c r="D2628" s="292" t="str">
        <f t="shared" si="612"/>
        <v/>
      </c>
      <c r="E2628" s="292" t="str">
        <f t="shared" si="613"/>
        <v/>
      </c>
      <c r="F2628" s="316"/>
      <c r="G2628" s="316"/>
      <c r="H2628" s="317"/>
      <c r="I2628" s="316" t="s">
        <v>445</v>
      </c>
      <c r="J2628" s="318"/>
      <c r="K2628" s="319"/>
      <c r="L2628" s="292" t="s">
        <v>446</v>
      </c>
      <c r="M2628" s="324"/>
      <c r="N2628" s="294" t="str">
        <f t="shared" si="614"/>
        <v/>
      </c>
      <c r="O2628" s="319"/>
      <c r="P2628" s="296" t="str">
        <f t="shared" si="615"/>
        <v/>
      </c>
      <c r="Q2628" s="552"/>
      <c r="R2628" s="551"/>
      <c r="S2628" s="291"/>
      <c r="T2628" t="str">
        <f t="shared" si="616"/>
        <v>-</v>
      </c>
      <c r="U2628" s="560">
        <f t="shared" si="617"/>
        <v>0</v>
      </c>
      <c r="V2628" s="560">
        <f t="shared" si="618"/>
        <v>0</v>
      </c>
      <c r="W2628" s="560">
        <f t="shared" si="619"/>
        <v>0</v>
      </c>
    </row>
    <row r="2629" spans="1:23" ht="21" customHeight="1">
      <c r="A2629" s="316" t="str">
        <f t="shared" si="610"/>
        <v/>
      </c>
      <c r="B2629" s="316" t="str">
        <f t="shared" si="611"/>
        <v/>
      </c>
      <c r="C2629" s="316" t="str">
        <f>IF(AND(F2629&lt;&gt;"",G2629&lt;&gt;""),COUNT($C$32:C2628)+1,"")</f>
        <v/>
      </c>
      <c r="D2629" s="292" t="str">
        <f t="shared" si="612"/>
        <v/>
      </c>
      <c r="E2629" s="292" t="str">
        <f t="shared" si="613"/>
        <v/>
      </c>
      <c r="F2629" s="316"/>
      <c r="G2629" s="316"/>
      <c r="H2629" s="317"/>
      <c r="I2629" s="316" t="s">
        <v>445</v>
      </c>
      <c r="J2629" s="318"/>
      <c r="K2629" s="319"/>
      <c r="L2629" s="292" t="s">
        <v>446</v>
      </c>
      <c r="M2629" s="324"/>
      <c r="N2629" s="294" t="str">
        <f t="shared" si="614"/>
        <v/>
      </c>
      <c r="O2629" s="319"/>
      <c r="P2629" s="296" t="str">
        <f t="shared" si="615"/>
        <v/>
      </c>
      <c r="Q2629" s="552"/>
      <c r="R2629" s="551"/>
      <c r="S2629" s="291"/>
      <c r="T2629" t="str">
        <f t="shared" si="616"/>
        <v>-</v>
      </c>
      <c r="U2629" s="560">
        <f t="shared" si="617"/>
        <v>0</v>
      </c>
      <c r="V2629" s="560">
        <f t="shared" si="618"/>
        <v>0</v>
      </c>
      <c r="W2629" s="560">
        <f t="shared" si="619"/>
        <v>0</v>
      </c>
    </row>
    <row r="2630" spans="1:23" ht="21" customHeight="1">
      <c r="A2630" s="316" t="str">
        <f t="shared" si="610"/>
        <v/>
      </c>
      <c r="B2630" s="316" t="str">
        <f t="shared" si="611"/>
        <v/>
      </c>
      <c r="C2630" s="316" t="str">
        <f>IF(AND(F2630&lt;&gt;"",G2630&lt;&gt;""),COUNT($C$32:C2629)+1,"")</f>
        <v/>
      </c>
      <c r="D2630" s="292" t="str">
        <f t="shared" si="612"/>
        <v/>
      </c>
      <c r="E2630" s="292" t="str">
        <f t="shared" si="613"/>
        <v/>
      </c>
      <c r="F2630" s="316"/>
      <c r="G2630" s="316"/>
      <c r="H2630" s="317"/>
      <c r="I2630" s="316" t="s">
        <v>445</v>
      </c>
      <c r="J2630" s="318"/>
      <c r="K2630" s="319"/>
      <c r="L2630" s="292" t="s">
        <v>446</v>
      </c>
      <c r="M2630" s="324"/>
      <c r="N2630" s="294" t="str">
        <f t="shared" si="614"/>
        <v/>
      </c>
      <c r="O2630" s="319"/>
      <c r="P2630" s="296" t="str">
        <f t="shared" si="615"/>
        <v/>
      </c>
      <c r="Q2630" s="552"/>
      <c r="R2630" s="551"/>
      <c r="S2630" s="291"/>
      <c r="T2630" t="str">
        <f t="shared" si="616"/>
        <v>-</v>
      </c>
      <c r="U2630" s="560">
        <f t="shared" si="617"/>
        <v>0</v>
      </c>
      <c r="V2630" s="560">
        <f t="shared" si="618"/>
        <v>0</v>
      </c>
      <c r="W2630" s="560">
        <f t="shared" si="619"/>
        <v>0</v>
      </c>
    </row>
    <row r="2631" spans="1:23" ht="21" customHeight="1">
      <c r="A2631" s="316" t="str">
        <f t="shared" si="610"/>
        <v/>
      </c>
      <c r="B2631" s="316" t="str">
        <f t="shared" si="611"/>
        <v/>
      </c>
      <c r="C2631" s="316" t="str">
        <f>IF(AND(F2631&lt;&gt;"",G2631&lt;&gt;""),COUNT($C$32:C2630)+1,"")</f>
        <v/>
      </c>
      <c r="D2631" s="292" t="str">
        <f t="shared" si="612"/>
        <v/>
      </c>
      <c r="E2631" s="292" t="str">
        <f t="shared" si="613"/>
        <v/>
      </c>
      <c r="F2631" s="316"/>
      <c r="G2631" s="316"/>
      <c r="H2631" s="317"/>
      <c r="I2631" s="316" t="s">
        <v>445</v>
      </c>
      <c r="J2631" s="318"/>
      <c r="K2631" s="319"/>
      <c r="L2631" s="292" t="s">
        <v>446</v>
      </c>
      <c r="M2631" s="324"/>
      <c r="N2631" s="294" t="str">
        <f t="shared" si="614"/>
        <v/>
      </c>
      <c r="O2631" s="319"/>
      <c r="P2631" s="296" t="str">
        <f t="shared" si="615"/>
        <v/>
      </c>
      <c r="Q2631" s="552"/>
      <c r="R2631" s="551"/>
      <c r="S2631" s="291"/>
      <c r="T2631" t="str">
        <f t="shared" si="616"/>
        <v>-</v>
      </c>
      <c r="U2631" s="560">
        <f t="shared" si="617"/>
        <v>0</v>
      </c>
      <c r="V2631" s="560">
        <f t="shared" si="618"/>
        <v>0</v>
      </c>
      <c r="W2631" s="560">
        <f t="shared" si="619"/>
        <v>0</v>
      </c>
    </row>
    <row r="2632" spans="1:23" ht="21" customHeight="1">
      <c r="A2632" s="316" t="str">
        <f t="shared" si="610"/>
        <v/>
      </c>
      <c r="B2632" s="316" t="str">
        <f t="shared" si="611"/>
        <v/>
      </c>
      <c r="C2632" s="316" t="str">
        <f>IF(AND(F2632&lt;&gt;"",G2632&lt;&gt;""),COUNT($C$32:C2631)+1,"")</f>
        <v/>
      </c>
      <c r="D2632" s="292" t="str">
        <f t="shared" si="612"/>
        <v/>
      </c>
      <c r="E2632" s="292" t="str">
        <f t="shared" si="613"/>
        <v/>
      </c>
      <c r="F2632" s="316"/>
      <c r="G2632" s="316"/>
      <c r="H2632" s="317"/>
      <c r="I2632" s="316" t="s">
        <v>445</v>
      </c>
      <c r="J2632" s="318"/>
      <c r="K2632" s="319"/>
      <c r="L2632" s="292" t="s">
        <v>446</v>
      </c>
      <c r="M2632" s="324"/>
      <c r="N2632" s="294" t="str">
        <f t="shared" si="614"/>
        <v/>
      </c>
      <c r="O2632" s="319"/>
      <c r="P2632" s="296" t="str">
        <f t="shared" si="615"/>
        <v/>
      </c>
      <c r="Q2632" s="552"/>
      <c r="R2632" s="551"/>
      <c r="S2632" s="291"/>
      <c r="T2632" t="str">
        <f t="shared" si="616"/>
        <v>-</v>
      </c>
      <c r="U2632" s="560">
        <f t="shared" si="617"/>
        <v>0</v>
      </c>
      <c r="V2632" s="560">
        <f t="shared" si="618"/>
        <v>0</v>
      </c>
      <c r="W2632" s="560">
        <f t="shared" si="619"/>
        <v>0</v>
      </c>
    </row>
    <row r="2633" spans="1:23" ht="21" customHeight="1">
      <c r="A2633" s="316" t="str">
        <f t="shared" si="610"/>
        <v/>
      </c>
      <c r="B2633" s="316" t="str">
        <f t="shared" si="611"/>
        <v/>
      </c>
      <c r="C2633" s="316" t="str">
        <f>IF(AND(F2633&lt;&gt;"",G2633&lt;&gt;""),COUNT($C$32:C2632)+1,"")</f>
        <v/>
      </c>
      <c r="D2633" s="292" t="str">
        <f t="shared" si="612"/>
        <v/>
      </c>
      <c r="E2633" s="292" t="str">
        <f t="shared" si="613"/>
        <v/>
      </c>
      <c r="F2633" s="316"/>
      <c r="G2633" s="316"/>
      <c r="H2633" s="317"/>
      <c r="I2633" s="316" t="s">
        <v>445</v>
      </c>
      <c r="J2633" s="318"/>
      <c r="K2633" s="319"/>
      <c r="L2633" s="292" t="s">
        <v>446</v>
      </c>
      <c r="M2633" s="324"/>
      <c r="N2633" s="294" t="str">
        <f t="shared" si="614"/>
        <v/>
      </c>
      <c r="O2633" s="319"/>
      <c r="P2633" s="296" t="str">
        <f t="shared" si="615"/>
        <v/>
      </c>
      <c r="Q2633" s="552"/>
      <c r="R2633" s="551"/>
      <c r="S2633" s="291"/>
      <c r="T2633" t="str">
        <f t="shared" si="616"/>
        <v>-</v>
      </c>
      <c r="U2633" s="560">
        <f t="shared" si="617"/>
        <v>0</v>
      </c>
      <c r="V2633" s="560">
        <f t="shared" si="618"/>
        <v>0</v>
      </c>
      <c r="W2633" s="560">
        <f t="shared" si="619"/>
        <v>0</v>
      </c>
    </row>
    <row r="2634" spans="1:23" ht="21" customHeight="1">
      <c r="A2634" s="316" t="str">
        <f t="shared" si="610"/>
        <v/>
      </c>
      <c r="B2634" s="316" t="str">
        <f t="shared" si="611"/>
        <v/>
      </c>
      <c r="C2634" s="316" t="str">
        <f>IF(AND(F2634&lt;&gt;"",G2634&lt;&gt;""),COUNT($C$32:C2633)+1,"")</f>
        <v/>
      </c>
      <c r="D2634" s="292" t="str">
        <f t="shared" si="612"/>
        <v/>
      </c>
      <c r="E2634" s="292" t="str">
        <f t="shared" si="613"/>
        <v/>
      </c>
      <c r="F2634" s="316"/>
      <c r="G2634" s="316"/>
      <c r="H2634" s="317"/>
      <c r="I2634" s="316" t="s">
        <v>445</v>
      </c>
      <c r="J2634" s="318"/>
      <c r="K2634" s="319"/>
      <c r="L2634" s="292" t="s">
        <v>446</v>
      </c>
      <c r="M2634" s="324"/>
      <c r="N2634" s="294" t="str">
        <f t="shared" si="614"/>
        <v/>
      </c>
      <c r="O2634" s="319"/>
      <c r="P2634" s="296" t="str">
        <f t="shared" si="615"/>
        <v/>
      </c>
      <c r="Q2634" s="552"/>
      <c r="R2634" s="551"/>
      <c r="S2634" s="291"/>
      <c r="T2634" t="str">
        <f t="shared" si="616"/>
        <v>-</v>
      </c>
      <c r="U2634" s="560">
        <f t="shared" si="617"/>
        <v>0</v>
      </c>
      <c r="V2634" s="560">
        <f t="shared" si="618"/>
        <v>0</v>
      </c>
      <c r="W2634" s="560">
        <f t="shared" si="619"/>
        <v>0</v>
      </c>
    </row>
    <row r="2635" spans="1:23" ht="21" customHeight="1">
      <c r="A2635" s="316" t="str">
        <f t="shared" si="610"/>
        <v/>
      </c>
      <c r="B2635" s="316" t="str">
        <f t="shared" si="611"/>
        <v/>
      </c>
      <c r="C2635" s="316" t="str">
        <f>IF(AND(F2635&lt;&gt;"",G2635&lt;&gt;""),COUNT($C$32:C2634)+1,"")</f>
        <v/>
      </c>
      <c r="D2635" s="292" t="str">
        <f t="shared" si="612"/>
        <v/>
      </c>
      <c r="E2635" s="292" t="str">
        <f t="shared" si="613"/>
        <v/>
      </c>
      <c r="F2635" s="316"/>
      <c r="G2635" s="316"/>
      <c r="H2635" s="317"/>
      <c r="I2635" s="316" t="s">
        <v>445</v>
      </c>
      <c r="J2635" s="318"/>
      <c r="K2635" s="319"/>
      <c r="L2635" s="292" t="s">
        <v>446</v>
      </c>
      <c r="M2635" s="324"/>
      <c r="N2635" s="294" t="str">
        <f t="shared" si="614"/>
        <v/>
      </c>
      <c r="O2635" s="319"/>
      <c r="P2635" s="296" t="str">
        <f t="shared" si="615"/>
        <v/>
      </c>
      <c r="Q2635" s="552"/>
      <c r="R2635" s="551"/>
      <c r="S2635" s="291"/>
      <c r="T2635" t="str">
        <f t="shared" si="616"/>
        <v>-</v>
      </c>
      <c r="U2635" s="560">
        <f t="shared" si="617"/>
        <v>0</v>
      </c>
      <c r="V2635" s="560">
        <f t="shared" si="618"/>
        <v>0</v>
      </c>
      <c r="W2635" s="560">
        <f t="shared" si="619"/>
        <v>0</v>
      </c>
    </row>
    <row r="2636" spans="1:23" ht="21" customHeight="1">
      <c r="A2636" s="316" t="str">
        <f t="shared" si="610"/>
        <v/>
      </c>
      <c r="B2636" s="316" t="str">
        <f t="shared" si="611"/>
        <v/>
      </c>
      <c r="C2636" s="316" t="str">
        <f>IF(AND(F2636&lt;&gt;"",G2636&lt;&gt;""),COUNT($C$32:C2635)+1,"")</f>
        <v/>
      </c>
      <c r="D2636" s="292" t="str">
        <f t="shared" si="612"/>
        <v/>
      </c>
      <c r="E2636" s="292" t="str">
        <f t="shared" si="613"/>
        <v/>
      </c>
      <c r="F2636" s="316"/>
      <c r="G2636" s="316"/>
      <c r="H2636" s="317"/>
      <c r="I2636" s="316" t="s">
        <v>445</v>
      </c>
      <c r="J2636" s="318"/>
      <c r="K2636" s="319"/>
      <c r="L2636" s="292" t="s">
        <v>446</v>
      </c>
      <c r="M2636" s="324"/>
      <c r="N2636" s="294" t="str">
        <f t="shared" si="614"/>
        <v/>
      </c>
      <c r="O2636" s="319"/>
      <c r="P2636" s="296" t="str">
        <f t="shared" si="615"/>
        <v/>
      </c>
      <c r="Q2636" s="552"/>
      <c r="R2636" s="551"/>
      <c r="S2636" s="291"/>
      <c r="T2636" t="str">
        <f t="shared" si="616"/>
        <v>-</v>
      </c>
      <c r="U2636" s="560">
        <f t="shared" si="617"/>
        <v>0</v>
      </c>
      <c r="V2636" s="560">
        <f t="shared" si="618"/>
        <v>0</v>
      </c>
      <c r="W2636" s="560">
        <f t="shared" si="619"/>
        <v>0</v>
      </c>
    </row>
    <row r="2637" spans="1:23" ht="21" customHeight="1">
      <c r="A2637" s="316" t="str">
        <f t="shared" si="610"/>
        <v/>
      </c>
      <c r="B2637" s="316" t="str">
        <f t="shared" si="611"/>
        <v/>
      </c>
      <c r="C2637" s="316" t="str">
        <f>IF(AND(F2637&lt;&gt;"",G2637&lt;&gt;""),COUNT($C$32:C2636)+1,"")</f>
        <v/>
      </c>
      <c r="D2637" s="292" t="str">
        <f t="shared" si="612"/>
        <v/>
      </c>
      <c r="E2637" s="292" t="str">
        <f t="shared" si="613"/>
        <v/>
      </c>
      <c r="F2637" s="316"/>
      <c r="G2637" s="316"/>
      <c r="H2637" s="317"/>
      <c r="I2637" s="316" t="s">
        <v>445</v>
      </c>
      <c r="J2637" s="318"/>
      <c r="K2637" s="319"/>
      <c r="L2637" s="292" t="s">
        <v>446</v>
      </c>
      <c r="M2637" s="324"/>
      <c r="N2637" s="294" t="str">
        <f t="shared" si="614"/>
        <v/>
      </c>
      <c r="O2637" s="319"/>
      <c r="P2637" s="296" t="str">
        <f t="shared" si="615"/>
        <v/>
      </c>
      <c r="Q2637" s="552"/>
      <c r="R2637" s="551"/>
      <c r="S2637" s="291"/>
      <c r="T2637" t="str">
        <f t="shared" si="616"/>
        <v>-</v>
      </c>
      <c r="U2637" s="560">
        <f t="shared" si="617"/>
        <v>0</v>
      </c>
      <c r="V2637" s="560">
        <f t="shared" si="618"/>
        <v>0</v>
      </c>
      <c r="W2637" s="560">
        <f t="shared" si="619"/>
        <v>0</v>
      </c>
    </row>
    <row r="2638" spans="1:23" ht="21" customHeight="1">
      <c r="A2638" s="316" t="str">
        <f t="shared" si="610"/>
        <v/>
      </c>
      <c r="B2638" s="316" t="str">
        <f t="shared" si="611"/>
        <v/>
      </c>
      <c r="C2638" s="316" t="str">
        <f>IF(AND(F2638&lt;&gt;"",G2638&lt;&gt;""),COUNT($C$32:C2637)+1,"")</f>
        <v/>
      </c>
      <c r="D2638" s="292" t="str">
        <f t="shared" si="612"/>
        <v/>
      </c>
      <c r="E2638" s="292" t="str">
        <f t="shared" si="613"/>
        <v/>
      </c>
      <c r="F2638" s="316"/>
      <c r="G2638" s="316"/>
      <c r="H2638" s="317"/>
      <c r="I2638" s="316" t="s">
        <v>445</v>
      </c>
      <c r="J2638" s="318"/>
      <c r="K2638" s="319"/>
      <c r="L2638" s="292" t="s">
        <v>446</v>
      </c>
      <c r="M2638" s="324"/>
      <c r="N2638" s="294" t="str">
        <f t="shared" si="614"/>
        <v/>
      </c>
      <c r="O2638" s="319"/>
      <c r="P2638" s="296" t="str">
        <f t="shared" si="615"/>
        <v/>
      </c>
      <c r="Q2638" s="552"/>
      <c r="R2638" s="551"/>
      <c r="S2638" s="291"/>
      <c r="T2638" t="str">
        <f t="shared" si="616"/>
        <v>-</v>
      </c>
      <c r="U2638" s="560">
        <f t="shared" si="617"/>
        <v>0</v>
      </c>
      <c r="V2638" s="560">
        <f t="shared" si="618"/>
        <v>0</v>
      </c>
      <c r="W2638" s="560">
        <f t="shared" si="619"/>
        <v>0</v>
      </c>
    </row>
    <row r="2639" spans="1:23" ht="21" customHeight="1">
      <c r="A2639" s="316" t="str">
        <f t="shared" si="610"/>
        <v/>
      </c>
      <c r="B2639" s="316" t="str">
        <f t="shared" si="611"/>
        <v/>
      </c>
      <c r="C2639" s="316" t="str">
        <f>IF(AND(F2639&lt;&gt;"",G2639&lt;&gt;""),COUNT($C$32:C2638)+1,"")</f>
        <v/>
      </c>
      <c r="D2639" s="292" t="str">
        <f t="shared" si="612"/>
        <v/>
      </c>
      <c r="E2639" s="292" t="str">
        <f t="shared" si="613"/>
        <v/>
      </c>
      <c r="F2639" s="316"/>
      <c r="G2639" s="316"/>
      <c r="H2639" s="317"/>
      <c r="I2639" s="316" t="s">
        <v>445</v>
      </c>
      <c r="J2639" s="318"/>
      <c r="K2639" s="319"/>
      <c r="L2639" s="292" t="s">
        <v>446</v>
      </c>
      <c r="M2639" s="324"/>
      <c r="N2639" s="294" t="str">
        <f t="shared" si="614"/>
        <v/>
      </c>
      <c r="O2639" s="319"/>
      <c r="P2639" s="296" t="str">
        <f t="shared" si="615"/>
        <v/>
      </c>
      <c r="Q2639" s="552"/>
      <c r="R2639" s="551"/>
      <c r="S2639" s="291"/>
      <c r="T2639" t="str">
        <f t="shared" si="616"/>
        <v>-</v>
      </c>
      <c r="U2639" s="560">
        <f t="shared" si="617"/>
        <v>0</v>
      </c>
      <c r="V2639" s="560">
        <f t="shared" si="618"/>
        <v>0</v>
      </c>
      <c r="W2639" s="560">
        <f t="shared" si="619"/>
        <v>0</v>
      </c>
    </row>
    <row r="2640" spans="1:23" ht="21" customHeight="1">
      <c r="A2640" s="316" t="str">
        <f t="shared" si="610"/>
        <v/>
      </c>
      <c r="B2640" s="316" t="str">
        <f t="shared" si="611"/>
        <v/>
      </c>
      <c r="C2640" s="316" t="str">
        <f>IF(AND(F2640&lt;&gt;"",G2640&lt;&gt;""),COUNT($C$32:C2639)+1,"")</f>
        <v/>
      </c>
      <c r="D2640" s="292" t="str">
        <f t="shared" si="612"/>
        <v/>
      </c>
      <c r="E2640" s="292" t="str">
        <f t="shared" si="613"/>
        <v/>
      </c>
      <c r="F2640" s="316"/>
      <c r="G2640" s="316"/>
      <c r="H2640" s="317"/>
      <c r="I2640" s="316" t="s">
        <v>445</v>
      </c>
      <c r="J2640" s="318"/>
      <c r="K2640" s="319"/>
      <c r="L2640" s="292" t="s">
        <v>446</v>
      </c>
      <c r="M2640" s="324"/>
      <c r="N2640" s="294" t="str">
        <f t="shared" si="614"/>
        <v/>
      </c>
      <c r="O2640" s="319"/>
      <c r="P2640" s="296" t="str">
        <f t="shared" si="615"/>
        <v/>
      </c>
      <c r="Q2640" s="552"/>
      <c r="R2640" s="551"/>
      <c r="S2640" s="291"/>
      <c r="T2640" t="str">
        <f t="shared" si="616"/>
        <v>-</v>
      </c>
      <c r="U2640" s="560">
        <f t="shared" si="617"/>
        <v>0</v>
      </c>
      <c r="V2640" s="560">
        <f t="shared" si="618"/>
        <v>0</v>
      </c>
      <c r="W2640" s="560">
        <f t="shared" si="619"/>
        <v>0</v>
      </c>
    </row>
    <row r="2641" spans="1:23" ht="21" customHeight="1">
      <c r="A2641" s="316" t="str">
        <f t="shared" si="610"/>
        <v/>
      </c>
      <c r="B2641" s="316" t="str">
        <f t="shared" si="611"/>
        <v/>
      </c>
      <c r="C2641" s="316" t="str">
        <f>IF(AND(F2641&lt;&gt;"",G2641&lt;&gt;""),COUNT($C$32:C2640)+1,"")</f>
        <v/>
      </c>
      <c r="D2641" s="292" t="str">
        <f t="shared" si="612"/>
        <v/>
      </c>
      <c r="E2641" s="292" t="str">
        <f t="shared" si="613"/>
        <v/>
      </c>
      <c r="F2641" s="316"/>
      <c r="G2641" s="316"/>
      <c r="H2641" s="317"/>
      <c r="I2641" s="316" t="s">
        <v>445</v>
      </c>
      <c r="J2641" s="318"/>
      <c r="K2641" s="319"/>
      <c r="L2641" s="292" t="s">
        <v>446</v>
      </c>
      <c r="M2641" s="324"/>
      <c r="N2641" s="294" t="str">
        <f t="shared" si="614"/>
        <v/>
      </c>
      <c r="O2641" s="319"/>
      <c r="P2641" s="296" t="str">
        <f t="shared" si="615"/>
        <v/>
      </c>
      <c r="Q2641" s="552"/>
      <c r="R2641" s="551"/>
      <c r="S2641" s="291"/>
      <c r="T2641" t="str">
        <f t="shared" si="616"/>
        <v>-</v>
      </c>
      <c r="U2641" s="560">
        <f t="shared" si="617"/>
        <v>0</v>
      </c>
      <c r="V2641" s="560">
        <f t="shared" si="618"/>
        <v>0</v>
      </c>
      <c r="W2641" s="560">
        <f t="shared" si="619"/>
        <v>0</v>
      </c>
    </row>
    <row r="2642" spans="1:23" ht="21" customHeight="1">
      <c r="A2642" s="316" t="str">
        <f t="shared" si="610"/>
        <v/>
      </c>
      <c r="B2642" s="316" t="str">
        <f t="shared" si="611"/>
        <v/>
      </c>
      <c r="C2642" s="316" t="str">
        <f>IF(AND(F2642&lt;&gt;"",G2642&lt;&gt;""),COUNT($C$32:C2641)+1,"")</f>
        <v/>
      </c>
      <c r="D2642" s="292" t="str">
        <f t="shared" si="612"/>
        <v/>
      </c>
      <c r="E2642" s="292" t="str">
        <f t="shared" si="613"/>
        <v/>
      </c>
      <c r="F2642" s="316"/>
      <c r="G2642" s="316"/>
      <c r="H2642" s="317"/>
      <c r="I2642" s="316" t="s">
        <v>445</v>
      </c>
      <c r="J2642" s="318"/>
      <c r="K2642" s="319"/>
      <c r="L2642" s="292" t="s">
        <v>446</v>
      </c>
      <c r="M2642" s="324"/>
      <c r="N2642" s="294" t="str">
        <f t="shared" si="614"/>
        <v/>
      </c>
      <c r="O2642" s="319"/>
      <c r="P2642" s="296" t="str">
        <f t="shared" si="615"/>
        <v/>
      </c>
      <c r="Q2642" s="552"/>
      <c r="R2642" s="551"/>
      <c r="S2642" s="291"/>
      <c r="T2642" t="str">
        <f t="shared" si="616"/>
        <v>-</v>
      </c>
      <c r="U2642" s="560">
        <f t="shared" si="617"/>
        <v>0</v>
      </c>
      <c r="V2642" s="560">
        <f t="shared" si="618"/>
        <v>0</v>
      </c>
      <c r="W2642" s="560">
        <f t="shared" si="619"/>
        <v>0</v>
      </c>
    </row>
    <row r="2643" spans="1:23" ht="21" customHeight="1">
      <c r="A2643" s="316" t="str">
        <f t="shared" si="610"/>
        <v/>
      </c>
      <c r="B2643" s="316" t="str">
        <f t="shared" si="611"/>
        <v/>
      </c>
      <c r="C2643" s="316" t="str">
        <f>IF(AND(F2643&lt;&gt;"",G2643&lt;&gt;""),COUNT($C$32:C2642)+1,"")</f>
        <v/>
      </c>
      <c r="D2643" s="292" t="str">
        <f t="shared" si="612"/>
        <v/>
      </c>
      <c r="E2643" s="292" t="str">
        <f t="shared" si="613"/>
        <v/>
      </c>
      <c r="F2643" s="316"/>
      <c r="G2643" s="316"/>
      <c r="H2643" s="317"/>
      <c r="I2643" s="316" t="s">
        <v>445</v>
      </c>
      <c r="J2643" s="318"/>
      <c r="K2643" s="319"/>
      <c r="L2643" s="292" t="s">
        <v>446</v>
      </c>
      <c r="M2643" s="324"/>
      <c r="N2643" s="294" t="str">
        <f t="shared" si="614"/>
        <v/>
      </c>
      <c r="O2643" s="319"/>
      <c r="P2643" s="296" t="str">
        <f t="shared" si="615"/>
        <v/>
      </c>
      <c r="Q2643" s="552"/>
      <c r="R2643" s="551"/>
      <c r="S2643" s="291"/>
      <c r="T2643" t="str">
        <f t="shared" si="616"/>
        <v>-</v>
      </c>
      <c r="U2643" s="560">
        <f t="shared" si="617"/>
        <v>0</v>
      </c>
      <c r="V2643" s="560">
        <f t="shared" si="618"/>
        <v>0</v>
      </c>
      <c r="W2643" s="560">
        <f t="shared" si="619"/>
        <v>0</v>
      </c>
    </row>
    <row r="2644" spans="1:23" ht="21" customHeight="1">
      <c r="A2644" s="316" t="str">
        <f t="shared" si="610"/>
        <v/>
      </c>
      <c r="B2644" s="316" t="str">
        <f t="shared" si="611"/>
        <v/>
      </c>
      <c r="C2644" s="316" t="str">
        <f>IF(AND(F2644&lt;&gt;"",G2644&lt;&gt;""),COUNT($C$32:C2643)+1,"")</f>
        <v/>
      </c>
      <c r="D2644" s="292" t="str">
        <f t="shared" si="612"/>
        <v/>
      </c>
      <c r="E2644" s="292" t="str">
        <f t="shared" si="613"/>
        <v/>
      </c>
      <c r="F2644" s="316"/>
      <c r="G2644" s="316"/>
      <c r="H2644" s="317"/>
      <c r="I2644" s="316" t="s">
        <v>445</v>
      </c>
      <c r="J2644" s="318"/>
      <c r="K2644" s="319"/>
      <c r="L2644" s="292" t="s">
        <v>446</v>
      </c>
      <c r="M2644" s="324"/>
      <c r="N2644" s="294" t="str">
        <f t="shared" si="614"/>
        <v/>
      </c>
      <c r="O2644" s="319"/>
      <c r="P2644" s="296" t="str">
        <f t="shared" si="615"/>
        <v/>
      </c>
      <c r="Q2644" s="552"/>
      <c r="R2644" s="551"/>
      <c r="S2644" s="291"/>
      <c r="T2644" t="str">
        <f t="shared" si="616"/>
        <v>-</v>
      </c>
      <c r="U2644" s="560">
        <f t="shared" si="617"/>
        <v>0</v>
      </c>
      <c r="V2644" s="560">
        <f t="shared" si="618"/>
        <v>0</v>
      </c>
      <c r="W2644" s="560">
        <f t="shared" si="619"/>
        <v>0</v>
      </c>
    </row>
    <row r="2645" spans="1:23" ht="21" customHeight="1">
      <c r="A2645" s="316" t="str">
        <f t="shared" si="610"/>
        <v/>
      </c>
      <c r="B2645" s="316" t="str">
        <f t="shared" si="611"/>
        <v/>
      </c>
      <c r="C2645" s="316" t="str">
        <f>IF(AND(F2645&lt;&gt;"",G2645&lt;&gt;""),COUNT($C$32:C2644)+1,"")</f>
        <v/>
      </c>
      <c r="D2645" s="292" t="str">
        <f t="shared" si="612"/>
        <v/>
      </c>
      <c r="E2645" s="292" t="str">
        <f t="shared" si="613"/>
        <v/>
      </c>
      <c r="F2645" s="316"/>
      <c r="G2645" s="316"/>
      <c r="H2645" s="317"/>
      <c r="I2645" s="316" t="s">
        <v>445</v>
      </c>
      <c r="J2645" s="318"/>
      <c r="K2645" s="319"/>
      <c r="L2645" s="292" t="s">
        <v>446</v>
      </c>
      <c r="M2645" s="324"/>
      <c r="N2645" s="294" t="str">
        <f t="shared" si="614"/>
        <v/>
      </c>
      <c r="O2645" s="319"/>
      <c r="P2645" s="296" t="str">
        <f t="shared" si="615"/>
        <v/>
      </c>
      <c r="Q2645" s="552"/>
      <c r="R2645" s="551"/>
      <c r="S2645" s="291"/>
      <c r="T2645" t="str">
        <f t="shared" si="616"/>
        <v>-</v>
      </c>
      <c r="U2645" s="560">
        <f t="shared" si="617"/>
        <v>0</v>
      </c>
      <c r="V2645" s="560">
        <f t="shared" si="618"/>
        <v>0</v>
      </c>
      <c r="W2645" s="560">
        <f t="shared" si="619"/>
        <v>0</v>
      </c>
    </row>
    <row r="2646" spans="1:23" ht="21" customHeight="1">
      <c r="A2646" s="316" t="str">
        <f t="shared" si="610"/>
        <v/>
      </c>
      <c r="B2646" s="316" t="str">
        <f t="shared" si="611"/>
        <v/>
      </c>
      <c r="C2646" s="316" t="str">
        <f>IF(AND(F2646&lt;&gt;"",G2646&lt;&gt;""),COUNT($C$32:C2645)+1,"")</f>
        <v/>
      </c>
      <c r="D2646" s="292" t="str">
        <f t="shared" si="612"/>
        <v/>
      </c>
      <c r="E2646" s="292" t="str">
        <f t="shared" si="613"/>
        <v/>
      </c>
      <c r="F2646" s="316"/>
      <c r="G2646" s="316"/>
      <c r="H2646" s="317"/>
      <c r="I2646" s="316" t="s">
        <v>445</v>
      </c>
      <c r="J2646" s="318"/>
      <c r="K2646" s="319"/>
      <c r="L2646" s="292" t="s">
        <v>446</v>
      </c>
      <c r="M2646" s="324"/>
      <c r="N2646" s="294" t="str">
        <f t="shared" si="614"/>
        <v/>
      </c>
      <c r="O2646" s="319"/>
      <c r="P2646" s="296" t="str">
        <f t="shared" si="615"/>
        <v/>
      </c>
      <c r="Q2646" s="552"/>
      <c r="R2646" s="551"/>
      <c r="S2646" s="291"/>
      <c r="T2646" t="str">
        <f t="shared" si="616"/>
        <v>-</v>
      </c>
      <c r="U2646" s="560">
        <f t="shared" si="617"/>
        <v>0</v>
      </c>
      <c r="V2646" s="560">
        <f t="shared" si="618"/>
        <v>0</v>
      </c>
      <c r="W2646" s="560">
        <f t="shared" si="619"/>
        <v>0</v>
      </c>
    </row>
    <row r="2647" spans="1:23" ht="21" customHeight="1">
      <c r="A2647" s="316" t="str">
        <f t="shared" si="610"/>
        <v/>
      </c>
      <c r="B2647" s="316" t="str">
        <f t="shared" si="611"/>
        <v/>
      </c>
      <c r="C2647" s="316" t="str">
        <f>IF(AND(F2647&lt;&gt;"",G2647&lt;&gt;""),COUNT($C$32:C2646)+1,"")</f>
        <v/>
      </c>
      <c r="D2647" s="292" t="str">
        <f t="shared" si="612"/>
        <v/>
      </c>
      <c r="E2647" s="292" t="str">
        <f t="shared" si="613"/>
        <v/>
      </c>
      <c r="F2647" s="316"/>
      <c r="G2647" s="316"/>
      <c r="H2647" s="317"/>
      <c r="I2647" s="316" t="s">
        <v>445</v>
      </c>
      <c r="J2647" s="318"/>
      <c r="K2647" s="319"/>
      <c r="L2647" s="292" t="s">
        <v>446</v>
      </c>
      <c r="M2647" s="324"/>
      <c r="N2647" s="294" t="str">
        <f t="shared" si="614"/>
        <v/>
      </c>
      <c r="O2647" s="319"/>
      <c r="P2647" s="296" t="str">
        <f t="shared" si="615"/>
        <v/>
      </c>
      <c r="Q2647" s="552"/>
      <c r="R2647" s="551"/>
      <c r="S2647" s="291"/>
      <c r="T2647" t="str">
        <f t="shared" si="616"/>
        <v>-</v>
      </c>
      <c r="U2647" s="560">
        <f t="shared" si="617"/>
        <v>0</v>
      </c>
      <c r="V2647" s="560">
        <f t="shared" si="618"/>
        <v>0</v>
      </c>
      <c r="W2647" s="560">
        <f t="shared" si="619"/>
        <v>0</v>
      </c>
    </row>
    <row r="2648" spans="1:23" ht="21" customHeight="1">
      <c r="A2648" s="316" t="str">
        <f t="shared" si="610"/>
        <v/>
      </c>
      <c r="B2648" s="316" t="str">
        <f t="shared" si="611"/>
        <v/>
      </c>
      <c r="C2648" s="316" t="str">
        <f>IF(AND(F2648&lt;&gt;"",G2648&lt;&gt;""),COUNT($C$32:C2647)+1,"")</f>
        <v/>
      </c>
      <c r="D2648" s="292" t="str">
        <f t="shared" si="612"/>
        <v/>
      </c>
      <c r="E2648" s="292" t="str">
        <f t="shared" si="613"/>
        <v/>
      </c>
      <c r="F2648" s="316"/>
      <c r="G2648" s="316"/>
      <c r="H2648" s="317"/>
      <c r="I2648" s="316" t="s">
        <v>445</v>
      </c>
      <c r="J2648" s="318"/>
      <c r="K2648" s="319"/>
      <c r="L2648" s="292" t="s">
        <v>446</v>
      </c>
      <c r="M2648" s="324"/>
      <c r="N2648" s="294" t="str">
        <f t="shared" si="614"/>
        <v/>
      </c>
      <c r="O2648" s="319"/>
      <c r="P2648" s="296" t="str">
        <f t="shared" si="615"/>
        <v/>
      </c>
      <c r="Q2648" s="552"/>
      <c r="R2648" s="551"/>
      <c r="S2648" s="291"/>
      <c r="T2648" t="str">
        <f t="shared" si="616"/>
        <v>-</v>
      </c>
      <c r="U2648" s="560">
        <f t="shared" si="617"/>
        <v>0</v>
      </c>
      <c r="V2648" s="560">
        <f t="shared" si="618"/>
        <v>0</v>
      </c>
      <c r="W2648" s="560">
        <f t="shared" si="619"/>
        <v>0</v>
      </c>
    </row>
    <row r="2649" spans="1:23" ht="21" customHeight="1">
      <c r="A2649" s="316" t="str">
        <f t="shared" si="610"/>
        <v/>
      </c>
      <c r="B2649" s="316" t="str">
        <f t="shared" si="611"/>
        <v/>
      </c>
      <c r="C2649" s="316" t="str">
        <f>IF(AND(F2649&lt;&gt;"",G2649&lt;&gt;""),COUNT($C$32:C2648)+1,"")</f>
        <v/>
      </c>
      <c r="D2649" s="292" t="str">
        <f t="shared" si="612"/>
        <v/>
      </c>
      <c r="E2649" s="292" t="str">
        <f t="shared" si="613"/>
        <v/>
      </c>
      <c r="F2649" s="316"/>
      <c r="G2649" s="316"/>
      <c r="H2649" s="317"/>
      <c r="I2649" s="316" t="s">
        <v>445</v>
      </c>
      <c r="J2649" s="318"/>
      <c r="K2649" s="319"/>
      <c r="L2649" s="292" t="s">
        <v>446</v>
      </c>
      <c r="M2649" s="324"/>
      <c r="N2649" s="294" t="str">
        <f t="shared" si="614"/>
        <v/>
      </c>
      <c r="O2649" s="319"/>
      <c r="P2649" s="296" t="str">
        <f t="shared" si="615"/>
        <v/>
      </c>
      <c r="Q2649" s="552"/>
      <c r="R2649" s="551"/>
      <c r="S2649" s="291"/>
      <c r="T2649" t="str">
        <f t="shared" si="616"/>
        <v>-</v>
      </c>
      <c r="U2649" s="560">
        <f t="shared" si="617"/>
        <v>0</v>
      </c>
      <c r="V2649" s="560">
        <f t="shared" si="618"/>
        <v>0</v>
      </c>
      <c r="W2649" s="560">
        <f t="shared" si="619"/>
        <v>0</v>
      </c>
    </row>
    <row r="2650" spans="1:23" ht="21" customHeight="1">
      <c r="A2650" s="316" t="str">
        <f t="shared" si="610"/>
        <v/>
      </c>
      <c r="B2650" s="316" t="str">
        <f t="shared" si="611"/>
        <v/>
      </c>
      <c r="C2650" s="316" t="str">
        <f>IF(AND(F2650&lt;&gt;"",G2650&lt;&gt;""),COUNT($C$32:C2649)+1,"")</f>
        <v/>
      </c>
      <c r="D2650" s="292" t="str">
        <f t="shared" si="612"/>
        <v/>
      </c>
      <c r="E2650" s="292" t="str">
        <f t="shared" si="613"/>
        <v/>
      </c>
      <c r="F2650" s="316"/>
      <c r="G2650" s="316"/>
      <c r="H2650" s="317"/>
      <c r="I2650" s="316" t="s">
        <v>445</v>
      </c>
      <c r="J2650" s="318"/>
      <c r="K2650" s="319"/>
      <c r="L2650" s="292" t="s">
        <v>446</v>
      </c>
      <c r="M2650" s="324"/>
      <c r="N2650" s="294" t="str">
        <f t="shared" si="614"/>
        <v/>
      </c>
      <c r="O2650" s="319"/>
      <c r="P2650" s="296" t="str">
        <f t="shared" si="615"/>
        <v/>
      </c>
      <c r="Q2650" s="552"/>
      <c r="R2650" s="551"/>
      <c r="S2650" s="291"/>
      <c r="T2650" t="str">
        <f t="shared" si="616"/>
        <v>-</v>
      </c>
      <c r="U2650" s="560">
        <f t="shared" si="617"/>
        <v>0</v>
      </c>
      <c r="V2650" s="560">
        <f t="shared" si="618"/>
        <v>0</v>
      </c>
      <c r="W2650" s="560">
        <f t="shared" si="619"/>
        <v>0</v>
      </c>
    </row>
    <row r="2651" spans="1:23" ht="21" customHeight="1">
      <c r="A2651" s="316" t="str">
        <f t="shared" si="610"/>
        <v/>
      </c>
      <c r="B2651" s="316" t="str">
        <f t="shared" si="611"/>
        <v/>
      </c>
      <c r="C2651" s="316" t="str">
        <f>IF(AND(F2651&lt;&gt;"",G2651&lt;&gt;""),COUNT($C$32:C2650)+1,"")</f>
        <v/>
      </c>
      <c r="D2651" s="292" t="str">
        <f t="shared" si="612"/>
        <v/>
      </c>
      <c r="E2651" s="292" t="str">
        <f t="shared" si="613"/>
        <v/>
      </c>
      <c r="F2651" s="316"/>
      <c r="G2651" s="316"/>
      <c r="H2651" s="317"/>
      <c r="I2651" s="316" t="s">
        <v>445</v>
      </c>
      <c r="J2651" s="318"/>
      <c r="K2651" s="319"/>
      <c r="L2651" s="292" t="s">
        <v>446</v>
      </c>
      <c r="M2651" s="324"/>
      <c r="N2651" s="294" t="str">
        <f t="shared" si="614"/>
        <v/>
      </c>
      <c r="O2651" s="319"/>
      <c r="P2651" s="296" t="str">
        <f t="shared" si="615"/>
        <v/>
      </c>
      <c r="Q2651" s="552"/>
      <c r="R2651" s="551"/>
      <c r="S2651" s="291"/>
      <c r="T2651" t="str">
        <f t="shared" si="616"/>
        <v>-</v>
      </c>
      <c r="U2651" s="560">
        <f t="shared" si="617"/>
        <v>0</v>
      </c>
      <c r="V2651" s="560">
        <f t="shared" si="618"/>
        <v>0</v>
      </c>
      <c r="W2651" s="560">
        <f t="shared" si="619"/>
        <v>0</v>
      </c>
    </row>
    <row r="2652" spans="1:23" ht="21" customHeight="1">
      <c r="A2652" s="316" t="str">
        <f t="shared" si="610"/>
        <v/>
      </c>
      <c r="B2652" s="316" t="str">
        <f t="shared" si="611"/>
        <v/>
      </c>
      <c r="C2652" s="316" t="str">
        <f>IF(AND(F2652&lt;&gt;"",G2652&lt;&gt;""),COUNT($C$32:C2651)+1,"")</f>
        <v/>
      </c>
      <c r="D2652" s="292" t="str">
        <f t="shared" si="612"/>
        <v/>
      </c>
      <c r="E2652" s="292" t="str">
        <f t="shared" si="613"/>
        <v/>
      </c>
      <c r="F2652" s="316"/>
      <c r="G2652" s="316"/>
      <c r="H2652" s="317"/>
      <c r="I2652" s="316" t="s">
        <v>445</v>
      </c>
      <c r="J2652" s="318"/>
      <c r="K2652" s="319"/>
      <c r="L2652" s="292" t="s">
        <v>446</v>
      </c>
      <c r="M2652" s="324"/>
      <c r="N2652" s="294" t="str">
        <f t="shared" si="614"/>
        <v/>
      </c>
      <c r="O2652" s="319"/>
      <c r="P2652" s="296" t="str">
        <f t="shared" si="615"/>
        <v/>
      </c>
      <c r="Q2652" s="552"/>
      <c r="R2652" s="551"/>
      <c r="S2652" s="291"/>
      <c r="T2652" t="str">
        <f t="shared" si="616"/>
        <v>-</v>
      </c>
      <c r="U2652" s="560">
        <f t="shared" si="617"/>
        <v>0</v>
      </c>
      <c r="V2652" s="560">
        <f t="shared" si="618"/>
        <v>0</v>
      </c>
      <c r="W2652" s="560">
        <f t="shared" si="619"/>
        <v>0</v>
      </c>
    </row>
    <row r="2653" spans="1:23" ht="21" customHeight="1">
      <c r="A2653" s="316" t="str">
        <f t="shared" si="610"/>
        <v/>
      </c>
      <c r="B2653" s="316" t="str">
        <f t="shared" si="611"/>
        <v/>
      </c>
      <c r="C2653" s="316" t="str">
        <f>IF(AND(F2653&lt;&gt;"",G2653&lt;&gt;""),COUNT($C$32:C2652)+1,"")</f>
        <v/>
      </c>
      <c r="D2653" s="292" t="str">
        <f t="shared" si="612"/>
        <v/>
      </c>
      <c r="E2653" s="292" t="str">
        <f t="shared" si="613"/>
        <v/>
      </c>
      <c r="F2653" s="316"/>
      <c r="G2653" s="316"/>
      <c r="H2653" s="317"/>
      <c r="I2653" s="316" t="s">
        <v>445</v>
      </c>
      <c r="J2653" s="318"/>
      <c r="K2653" s="319"/>
      <c r="L2653" s="292" t="s">
        <v>446</v>
      </c>
      <c r="M2653" s="324"/>
      <c r="N2653" s="294" t="str">
        <f t="shared" si="614"/>
        <v/>
      </c>
      <c r="O2653" s="319"/>
      <c r="P2653" s="296" t="str">
        <f t="shared" si="615"/>
        <v/>
      </c>
      <c r="Q2653" s="552"/>
      <c r="R2653" s="551"/>
      <c r="S2653" s="291"/>
      <c r="T2653" t="str">
        <f t="shared" si="616"/>
        <v>-</v>
      </c>
      <c r="U2653" s="560">
        <f t="shared" si="617"/>
        <v>0</v>
      </c>
      <c r="V2653" s="560">
        <f t="shared" si="618"/>
        <v>0</v>
      </c>
      <c r="W2653" s="560">
        <f t="shared" si="619"/>
        <v>0</v>
      </c>
    </row>
    <row r="2654" spans="1:23" ht="21" customHeight="1">
      <c r="A2654" s="316" t="str">
        <f t="shared" si="610"/>
        <v/>
      </c>
      <c r="B2654" s="316" t="str">
        <f t="shared" si="611"/>
        <v/>
      </c>
      <c r="C2654" s="316" t="str">
        <f>IF(AND(F2654&lt;&gt;"",G2654&lt;&gt;""),COUNT($C$32:C2653)+1,"")</f>
        <v/>
      </c>
      <c r="D2654" s="292" t="str">
        <f t="shared" si="612"/>
        <v/>
      </c>
      <c r="E2654" s="292" t="str">
        <f t="shared" si="613"/>
        <v/>
      </c>
      <c r="F2654" s="316"/>
      <c r="G2654" s="316"/>
      <c r="H2654" s="317"/>
      <c r="I2654" s="316" t="s">
        <v>445</v>
      </c>
      <c r="J2654" s="318"/>
      <c r="K2654" s="319"/>
      <c r="L2654" s="292" t="s">
        <v>446</v>
      </c>
      <c r="M2654" s="324"/>
      <c r="N2654" s="294" t="str">
        <f t="shared" si="614"/>
        <v/>
      </c>
      <c r="O2654" s="319"/>
      <c r="P2654" s="296" t="str">
        <f t="shared" si="615"/>
        <v/>
      </c>
      <c r="Q2654" s="552"/>
      <c r="R2654" s="551"/>
      <c r="S2654" s="291"/>
      <c r="T2654" t="str">
        <f t="shared" si="616"/>
        <v>-</v>
      </c>
      <c r="U2654" s="560">
        <f t="shared" si="617"/>
        <v>0</v>
      </c>
      <c r="V2654" s="560">
        <f t="shared" si="618"/>
        <v>0</v>
      </c>
      <c r="W2654" s="560">
        <f t="shared" si="619"/>
        <v>0</v>
      </c>
    </row>
    <row r="2655" spans="1:23" ht="21" customHeight="1">
      <c r="A2655" s="316" t="str">
        <f t="shared" si="610"/>
        <v/>
      </c>
      <c r="B2655" s="316" t="str">
        <f t="shared" si="611"/>
        <v/>
      </c>
      <c r="C2655" s="316" t="str">
        <f>IF(AND(F2655&lt;&gt;"",G2655&lt;&gt;""),COUNT($C$32:C2654)+1,"")</f>
        <v/>
      </c>
      <c r="D2655" s="292" t="str">
        <f t="shared" si="612"/>
        <v/>
      </c>
      <c r="E2655" s="292" t="str">
        <f t="shared" si="613"/>
        <v/>
      </c>
      <c r="F2655" s="316"/>
      <c r="G2655" s="316"/>
      <c r="H2655" s="317"/>
      <c r="I2655" s="316" t="s">
        <v>445</v>
      </c>
      <c r="J2655" s="318"/>
      <c r="K2655" s="319"/>
      <c r="L2655" s="292" t="s">
        <v>446</v>
      </c>
      <c r="M2655" s="324"/>
      <c r="N2655" s="294" t="str">
        <f t="shared" si="614"/>
        <v/>
      </c>
      <c r="O2655" s="319"/>
      <c r="P2655" s="296" t="str">
        <f t="shared" si="615"/>
        <v/>
      </c>
      <c r="Q2655" s="552"/>
      <c r="R2655" s="551"/>
      <c r="S2655" s="291"/>
      <c r="T2655" t="str">
        <f t="shared" si="616"/>
        <v>-</v>
      </c>
      <c r="U2655" s="560">
        <f t="shared" si="617"/>
        <v>0</v>
      </c>
      <c r="V2655" s="560">
        <f t="shared" si="618"/>
        <v>0</v>
      </c>
      <c r="W2655" s="560">
        <f t="shared" si="619"/>
        <v>0</v>
      </c>
    </row>
    <row r="2656" spans="1:23" ht="21" customHeight="1">
      <c r="A2656" s="316" t="str">
        <f t="shared" si="610"/>
        <v/>
      </c>
      <c r="B2656" s="316" t="str">
        <f t="shared" si="611"/>
        <v/>
      </c>
      <c r="C2656" s="316" t="str">
        <f>IF(AND(F2656&lt;&gt;"",G2656&lt;&gt;""),COUNT($C$32:C2655)+1,"")</f>
        <v/>
      </c>
      <c r="D2656" s="292" t="str">
        <f t="shared" si="612"/>
        <v/>
      </c>
      <c r="E2656" s="292" t="str">
        <f t="shared" si="613"/>
        <v/>
      </c>
      <c r="F2656" s="316"/>
      <c r="G2656" s="316"/>
      <c r="H2656" s="317"/>
      <c r="I2656" s="316" t="s">
        <v>445</v>
      </c>
      <c r="J2656" s="318"/>
      <c r="K2656" s="319"/>
      <c r="L2656" s="292" t="s">
        <v>446</v>
      </c>
      <c r="M2656" s="324"/>
      <c r="N2656" s="294" t="str">
        <f t="shared" si="614"/>
        <v/>
      </c>
      <c r="O2656" s="319"/>
      <c r="P2656" s="296" t="str">
        <f t="shared" si="615"/>
        <v/>
      </c>
      <c r="Q2656" s="552"/>
      <c r="R2656" s="551"/>
      <c r="S2656" s="291"/>
      <c r="T2656" t="str">
        <f t="shared" si="616"/>
        <v>-</v>
      </c>
      <c r="U2656" s="560">
        <f t="shared" si="617"/>
        <v>0</v>
      </c>
      <c r="V2656" s="560">
        <f t="shared" si="618"/>
        <v>0</v>
      </c>
      <c r="W2656" s="560">
        <f t="shared" si="619"/>
        <v>0</v>
      </c>
    </row>
    <row r="2657" spans="1:23" ht="21" customHeight="1">
      <c r="A2657" s="316" t="str">
        <f t="shared" si="610"/>
        <v/>
      </c>
      <c r="B2657" s="316" t="str">
        <f t="shared" si="611"/>
        <v/>
      </c>
      <c r="C2657" s="316" t="str">
        <f>IF(AND(F2657&lt;&gt;"",G2657&lt;&gt;""),COUNT($C$32:C2656)+1,"")</f>
        <v/>
      </c>
      <c r="D2657" s="292" t="str">
        <f t="shared" si="612"/>
        <v/>
      </c>
      <c r="E2657" s="292" t="str">
        <f t="shared" si="613"/>
        <v/>
      </c>
      <c r="F2657" s="316"/>
      <c r="G2657" s="316"/>
      <c r="H2657" s="317"/>
      <c r="I2657" s="316" t="s">
        <v>445</v>
      </c>
      <c r="J2657" s="318"/>
      <c r="K2657" s="319"/>
      <c r="L2657" s="292" t="s">
        <v>446</v>
      </c>
      <c r="M2657" s="324"/>
      <c r="N2657" s="294" t="str">
        <f t="shared" si="614"/>
        <v/>
      </c>
      <c r="O2657" s="319"/>
      <c r="P2657" s="296" t="str">
        <f t="shared" si="615"/>
        <v/>
      </c>
      <c r="Q2657" s="552"/>
      <c r="R2657" s="551"/>
      <c r="S2657" s="291"/>
      <c r="T2657" t="str">
        <f t="shared" si="616"/>
        <v>-</v>
      </c>
      <c r="U2657" s="560">
        <f t="shared" si="617"/>
        <v>0</v>
      </c>
      <c r="V2657" s="560">
        <f t="shared" si="618"/>
        <v>0</v>
      </c>
      <c r="W2657" s="560">
        <f t="shared" si="619"/>
        <v>0</v>
      </c>
    </row>
    <row r="2658" spans="1:23" ht="21" customHeight="1">
      <c r="A2658" s="316" t="str">
        <f t="shared" si="610"/>
        <v/>
      </c>
      <c r="B2658" s="316" t="str">
        <f t="shared" si="611"/>
        <v/>
      </c>
      <c r="C2658" s="316" t="str">
        <f>IF(AND(F2658&lt;&gt;"",G2658&lt;&gt;""),COUNT($C$32:C2657)+1,"")</f>
        <v/>
      </c>
      <c r="D2658" s="292" t="str">
        <f t="shared" si="612"/>
        <v/>
      </c>
      <c r="E2658" s="292" t="str">
        <f t="shared" si="613"/>
        <v/>
      </c>
      <c r="F2658" s="316"/>
      <c r="G2658" s="316"/>
      <c r="H2658" s="317"/>
      <c r="I2658" s="316" t="s">
        <v>445</v>
      </c>
      <c r="J2658" s="318"/>
      <c r="K2658" s="319"/>
      <c r="L2658" s="292" t="s">
        <v>446</v>
      </c>
      <c r="M2658" s="324"/>
      <c r="N2658" s="294" t="str">
        <f t="shared" si="614"/>
        <v/>
      </c>
      <c r="O2658" s="319"/>
      <c r="P2658" s="296" t="str">
        <f t="shared" si="615"/>
        <v/>
      </c>
      <c r="Q2658" s="552"/>
      <c r="R2658" s="551"/>
      <c r="S2658" s="291"/>
      <c r="T2658" t="str">
        <f t="shared" si="616"/>
        <v>-</v>
      </c>
      <c r="U2658" s="560">
        <f t="shared" si="617"/>
        <v>0</v>
      </c>
      <c r="V2658" s="560">
        <f t="shared" si="618"/>
        <v>0</v>
      </c>
      <c r="W2658" s="560">
        <f t="shared" si="619"/>
        <v>0</v>
      </c>
    </row>
    <row r="2659" spans="1:23" ht="21" customHeight="1">
      <c r="A2659" s="316" t="str">
        <f t="shared" si="610"/>
        <v/>
      </c>
      <c r="B2659" s="316" t="str">
        <f t="shared" si="611"/>
        <v/>
      </c>
      <c r="C2659" s="316" t="str">
        <f>IF(AND(F2659&lt;&gt;"",G2659&lt;&gt;""),COUNT($C$32:C2658)+1,"")</f>
        <v/>
      </c>
      <c r="D2659" s="292" t="str">
        <f t="shared" si="612"/>
        <v/>
      </c>
      <c r="E2659" s="292" t="str">
        <f t="shared" si="613"/>
        <v/>
      </c>
      <c r="F2659" s="316"/>
      <c r="G2659" s="316"/>
      <c r="H2659" s="317"/>
      <c r="I2659" s="316" t="s">
        <v>445</v>
      </c>
      <c r="J2659" s="318"/>
      <c r="K2659" s="319"/>
      <c r="L2659" s="292" t="s">
        <v>446</v>
      </c>
      <c r="M2659" s="324"/>
      <c r="N2659" s="294" t="str">
        <f t="shared" si="614"/>
        <v/>
      </c>
      <c r="O2659" s="319"/>
      <c r="P2659" s="296" t="str">
        <f t="shared" si="615"/>
        <v/>
      </c>
      <c r="Q2659" s="552"/>
      <c r="R2659" s="551"/>
      <c r="S2659" s="291"/>
      <c r="T2659" t="str">
        <f t="shared" si="616"/>
        <v>-</v>
      </c>
      <c r="U2659" s="560">
        <f t="shared" si="617"/>
        <v>0</v>
      </c>
      <c r="V2659" s="560">
        <f t="shared" si="618"/>
        <v>0</v>
      </c>
      <c r="W2659" s="560">
        <f t="shared" si="619"/>
        <v>0</v>
      </c>
    </row>
    <row r="2660" spans="1:23" ht="21" customHeight="1">
      <c r="A2660" s="316" t="str">
        <f t="shared" si="610"/>
        <v/>
      </c>
      <c r="B2660" s="316" t="str">
        <f t="shared" si="611"/>
        <v/>
      </c>
      <c r="C2660" s="316" t="str">
        <f>IF(AND(F2660&lt;&gt;"",G2660&lt;&gt;""),COUNT($C$32:C2659)+1,"")</f>
        <v/>
      </c>
      <c r="D2660" s="292" t="str">
        <f t="shared" si="612"/>
        <v/>
      </c>
      <c r="E2660" s="292" t="str">
        <f t="shared" si="613"/>
        <v/>
      </c>
      <c r="F2660" s="316"/>
      <c r="G2660" s="316"/>
      <c r="H2660" s="317"/>
      <c r="I2660" s="316" t="s">
        <v>445</v>
      </c>
      <c r="J2660" s="318"/>
      <c r="K2660" s="319"/>
      <c r="L2660" s="292" t="s">
        <v>446</v>
      </c>
      <c r="M2660" s="324"/>
      <c r="N2660" s="294" t="str">
        <f t="shared" si="614"/>
        <v/>
      </c>
      <c r="O2660" s="319"/>
      <c r="P2660" s="296" t="str">
        <f t="shared" si="615"/>
        <v/>
      </c>
      <c r="Q2660" s="552"/>
      <c r="R2660" s="551"/>
      <c r="S2660" s="291"/>
      <c r="T2660" t="str">
        <f t="shared" si="616"/>
        <v>-</v>
      </c>
      <c r="U2660" s="560">
        <f t="shared" si="617"/>
        <v>0</v>
      </c>
      <c r="V2660" s="560">
        <f t="shared" si="618"/>
        <v>0</v>
      </c>
      <c r="W2660" s="560">
        <f t="shared" si="619"/>
        <v>0</v>
      </c>
    </row>
    <row r="2661" spans="1:23" ht="21" customHeight="1">
      <c r="A2661" s="316" t="str">
        <f t="shared" si="610"/>
        <v/>
      </c>
      <c r="B2661" s="316" t="str">
        <f t="shared" si="611"/>
        <v/>
      </c>
      <c r="C2661" s="316" t="str">
        <f>IF(AND(F2661&lt;&gt;"",G2661&lt;&gt;""),COUNT($C$32:C2660)+1,"")</f>
        <v/>
      </c>
      <c r="D2661" s="292" t="str">
        <f t="shared" si="612"/>
        <v/>
      </c>
      <c r="E2661" s="292" t="str">
        <f t="shared" si="613"/>
        <v/>
      </c>
      <c r="F2661" s="316"/>
      <c r="G2661" s="316"/>
      <c r="H2661" s="317"/>
      <c r="I2661" s="316" t="s">
        <v>445</v>
      </c>
      <c r="J2661" s="318"/>
      <c r="K2661" s="319"/>
      <c r="L2661" s="292" t="s">
        <v>446</v>
      </c>
      <c r="M2661" s="324"/>
      <c r="N2661" s="294" t="str">
        <f t="shared" si="614"/>
        <v/>
      </c>
      <c r="O2661" s="319"/>
      <c r="P2661" s="296" t="str">
        <f t="shared" si="615"/>
        <v/>
      </c>
      <c r="Q2661" s="552"/>
      <c r="R2661" s="551"/>
      <c r="S2661" s="291"/>
      <c r="T2661" t="str">
        <f t="shared" si="616"/>
        <v>-</v>
      </c>
      <c r="U2661" s="560">
        <f t="shared" si="617"/>
        <v>0</v>
      </c>
      <c r="V2661" s="560">
        <f t="shared" si="618"/>
        <v>0</v>
      </c>
      <c r="W2661" s="560">
        <f t="shared" si="619"/>
        <v>0</v>
      </c>
    </row>
    <row r="2662" spans="1:23" ht="21" customHeight="1">
      <c r="A2662" s="316" t="str">
        <f t="shared" si="610"/>
        <v/>
      </c>
      <c r="B2662" s="316" t="str">
        <f t="shared" si="611"/>
        <v/>
      </c>
      <c r="C2662" s="316" t="str">
        <f>IF(AND(F2662&lt;&gt;"",G2662&lt;&gt;""),COUNT($C$32:C2661)+1,"")</f>
        <v/>
      </c>
      <c r="D2662" s="292" t="str">
        <f t="shared" si="612"/>
        <v/>
      </c>
      <c r="E2662" s="292" t="str">
        <f t="shared" si="613"/>
        <v/>
      </c>
      <c r="F2662" s="316"/>
      <c r="G2662" s="316"/>
      <c r="H2662" s="317"/>
      <c r="I2662" s="316" t="s">
        <v>445</v>
      </c>
      <c r="J2662" s="318"/>
      <c r="K2662" s="319"/>
      <c r="L2662" s="292" t="s">
        <v>446</v>
      </c>
      <c r="M2662" s="324"/>
      <c r="N2662" s="294" t="str">
        <f t="shared" si="614"/>
        <v/>
      </c>
      <c r="O2662" s="319"/>
      <c r="P2662" s="296" t="str">
        <f t="shared" si="615"/>
        <v/>
      </c>
      <c r="Q2662" s="552"/>
      <c r="R2662" s="551"/>
      <c r="S2662" s="291"/>
      <c r="T2662" t="str">
        <f t="shared" si="616"/>
        <v>-</v>
      </c>
      <c r="U2662" s="560">
        <f t="shared" si="617"/>
        <v>0</v>
      </c>
      <c r="V2662" s="560">
        <f t="shared" si="618"/>
        <v>0</v>
      </c>
      <c r="W2662" s="560">
        <f t="shared" si="619"/>
        <v>0</v>
      </c>
    </row>
    <row r="2663" spans="1:23" ht="21" customHeight="1">
      <c r="A2663" s="316" t="str">
        <f t="shared" si="610"/>
        <v/>
      </c>
      <c r="B2663" s="316" t="str">
        <f t="shared" si="611"/>
        <v/>
      </c>
      <c r="C2663" s="316" t="str">
        <f>IF(AND(F2663&lt;&gt;"",G2663&lt;&gt;""),COUNT($C$32:C2662)+1,"")</f>
        <v/>
      </c>
      <c r="D2663" s="292" t="str">
        <f t="shared" si="612"/>
        <v/>
      </c>
      <c r="E2663" s="292" t="str">
        <f t="shared" si="613"/>
        <v/>
      </c>
      <c r="F2663" s="316"/>
      <c r="G2663" s="316"/>
      <c r="H2663" s="317"/>
      <c r="I2663" s="316" t="s">
        <v>445</v>
      </c>
      <c r="J2663" s="318"/>
      <c r="K2663" s="319"/>
      <c r="L2663" s="292" t="s">
        <v>446</v>
      </c>
      <c r="M2663" s="324"/>
      <c r="N2663" s="294" t="str">
        <f t="shared" si="614"/>
        <v/>
      </c>
      <c r="O2663" s="319"/>
      <c r="P2663" s="296" t="str">
        <f t="shared" si="615"/>
        <v/>
      </c>
      <c r="Q2663" s="552"/>
      <c r="R2663" s="551"/>
      <c r="S2663" s="291"/>
      <c r="T2663" t="str">
        <f t="shared" si="616"/>
        <v>-</v>
      </c>
      <c r="U2663" s="560">
        <f t="shared" si="617"/>
        <v>0</v>
      </c>
      <c r="V2663" s="560">
        <f t="shared" si="618"/>
        <v>0</v>
      </c>
      <c r="W2663" s="560">
        <f t="shared" si="619"/>
        <v>0</v>
      </c>
    </row>
    <row r="2664" spans="1:23" ht="21" customHeight="1">
      <c r="A2664" s="316" t="str">
        <f t="shared" si="610"/>
        <v/>
      </c>
      <c r="B2664" s="316" t="str">
        <f t="shared" si="611"/>
        <v/>
      </c>
      <c r="C2664" s="316" t="str">
        <f>IF(AND(F2664&lt;&gt;"",G2664&lt;&gt;""),COUNT($C$32:C2663)+1,"")</f>
        <v/>
      </c>
      <c r="D2664" s="292" t="str">
        <f t="shared" si="612"/>
        <v/>
      </c>
      <c r="E2664" s="292" t="str">
        <f t="shared" si="613"/>
        <v/>
      </c>
      <c r="F2664" s="316"/>
      <c r="G2664" s="316"/>
      <c r="H2664" s="317"/>
      <c r="I2664" s="316" t="s">
        <v>445</v>
      </c>
      <c r="J2664" s="318"/>
      <c r="K2664" s="319"/>
      <c r="L2664" s="292" t="s">
        <v>446</v>
      </c>
      <c r="M2664" s="324"/>
      <c r="N2664" s="294" t="str">
        <f t="shared" si="614"/>
        <v/>
      </c>
      <c r="O2664" s="319"/>
      <c r="P2664" s="296" t="str">
        <f t="shared" si="615"/>
        <v/>
      </c>
      <c r="Q2664" s="552"/>
      <c r="R2664" s="551"/>
      <c r="S2664" s="291"/>
      <c r="T2664" t="str">
        <f t="shared" si="616"/>
        <v>-</v>
      </c>
      <c r="U2664" s="560">
        <f t="shared" si="617"/>
        <v>0</v>
      </c>
      <c r="V2664" s="560">
        <f t="shared" si="618"/>
        <v>0</v>
      </c>
      <c r="W2664" s="560">
        <f t="shared" si="619"/>
        <v>0</v>
      </c>
    </row>
    <row r="2665" spans="1:23" ht="21" customHeight="1">
      <c r="A2665" s="316" t="str">
        <f t="shared" si="610"/>
        <v/>
      </c>
      <c r="B2665" s="316" t="str">
        <f t="shared" si="611"/>
        <v/>
      </c>
      <c r="C2665" s="316" t="str">
        <f>IF(AND(F2665&lt;&gt;"",G2665&lt;&gt;""),COUNT($C$32:C2664)+1,"")</f>
        <v/>
      </c>
      <c r="D2665" s="292" t="str">
        <f t="shared" si="612"/>
        <v/>
      </c>
      <c r="E2665" s="292" t="str">
        <f t="shared" si="613"/>
        <v/>
      </c>
      <c r="F2665" s="316"/>
      <c r="G2665" s="316"/>
      <c r="H2665" s="317"/>
      <c r="I2665" s="316" t="s">
        <v>445</v>
      </c>
      <c r="J2665" s="318"/>
      <c r="K2665" s="319"/>
      <c r="L2665" s="292" t="s">
        <v>446</v>
      </c>
      <c r="M2665" s="324"/>
      <c r="N2665" s="294" t="str">
        <f t="shared" si="614"/>
        <v/>
      </c>
      <c r="O2665" s="319"/>
      <c r="P2665" s="296" t="str">
        <f t="shared" si="615"/>
        <v/>
      </c>
      <c r="Q2665" s="552"/>
      <c r="R2665" s="551"/>
      <c r="S2665" s="291"/>
      <c r="T2665" t="str">
        <f t="shared" si="616"/>
        <v>-</v>
      </c>
      <c r="U2665" s="560">
        <f t="shared" si="617"/>
        <v>0</v>
      </c>
      <c r="V2665" s="560">
        <f t="shared" si="618"/>
        <v>0</v>
      </c>
      <c r="W2665" s="560">
        <f t="shared" si="619"/>
        <v>0</v>
      </c>
    </row>
    <row r="2666" spans="1:23" ht="21" customHeight="1">
      <c r="A2666" s="316" t="str">
        <f t="shared" si="610"/>
        <v/>
      </c>
      <c r="B2666" s="316" t="str">
        <f t="shared" si="611"/>
        <v/>
      </c>
      <c r="C2666" s="316" t="str">
        <f>IF(AND(F2666&lt;&gt;"",G2666&lt;&gt;""),COUNT($C$32:C2665)+1,"")</f>
        <v/>
      </c>
      <c r="D2666" s="292" t="str">
        <f t="shared" si="612"/>
        <v/>
      </c>
      <c r="E2666" s="292" t="str">
        <f t="shared" si="613"/>
        <v/>
      </c>
      <c r="F2666" s="316"/>
      <c r="G2666" s="316"/>
      <c r="H2666" s="317"/>
      <c r="I2666" s="316" t="s">
        <v>445</v>
      </c>
      <c r="J2666" s="318"/>
      <c r="K2666" s="319"/>
      <c r="L2666" s="292" t="s">
        <v>446</v>
      </c>
      <c r="M2666" s="324"/>
      <c r="N2666" s="294" t="str">
        <f t="shared" si="614"/>
        <v/>
      </c>
      <c r="O2666" s="319"/>
      <c r="P2666" s="296" t="str">
        <f t="shared" si="615"/>
        <v/>
      </c>
      <c r="Q2666" s="552"/>
      <c r="R2666" s="551"/>
      <c r="S2666" s="291"/>
      <c r="T2666" t="str">
        <f t="shared" si="616"/>
        <v>-</v>
      </c>
      <c r="U2666" s="560">
        <f t="shared" si="617"/>
        <v>0</v>
      </c>
      <c r="V2666" s="560">
        <f t="shared" si="618"/>
        <v>0</v>
      </c>
      <c r="W2666" s="560">
        <f t="shared" si="619"/>
        <v>0</v>
      </c>
    </row>
    <row r="2667" spans="1:23" ht="21" customHeight="1">
      <c r="A2667" s="316" t="str">
        <f t="shared" si="610"/>
        <v/>
      </c>
      <c r="B2667" s="316" t="str">
        <f t="shared" si="611"/>
        <v/>
      </c>
      <c r="C2667" s="316" t="str">
        <f>IF(AND(F2667&lt;&gt;"",G2667&lt;&gt;""),COUNT($C$32:C2666)+1,"")</f>
        <v/>
      </c>
      <c r="D2667" s="292" t="str">
        <f t="shared" si="612"/>
        <v/>
      </c>
      <c r="E2667" s="292" t="str">
        <f t="shared" si="613"/>
        <v/>
      </c>
      <c r="F2667" s="316"/>
      <c r="G2667" s="316"/>
      <c r="H2667" s="317"/>
      <c r="I2667" s="316" t="s">
        <v>445</v>
      </c>
      <c r="J2667" s="318"/>
      <c r="K2667" s="319"/>
      <c r="L2667" s="292" t="s">
        <v>446</v>
      </c>
      <c r="M2667" s="324"/>
      <c r="N2667" s="294" t="str">
        <f t="shared" si="614"/>
        <v/>
      </c>
      <c r="O2667" s="319"/>
      <c r="P2667" s="296" t="str">
        <f t="shared" si="615"/>
        <v/>
      </c>
      <c r="Q2667" s="552"/>
      <c r="R2667" s="551"/>
      <c r="S2667" s="291"/>
      <c r="T2667" t="str">
        <f t="shared" si="616"/>
        <v>-</v>
      </c>
      <c r="U2667" s="560">
        <f t="shared" si="617"/>
        <v>0</v>
      </c>
      <c r="V2667" s="560">
        <f t="shared" si="618"/>
        <v>0</v>
      </c>
      <c r="W2667" s="560">
        <f t="shared" si="619"/>
        <v>0</v>
      </c>
    </row>
    <row r="2668" spans="1:23" ht="21" customHeight="1">
      <c r="A2668" s="316" t="str">
        <f t="shared" si="610"/>
        <v/>
      </c>
      <c r="B2668" s="316" t="str">
        <f t="shared" si="611"/>
        <v/>
      </c>
      <c r="C2668" s="316" t="str">
        <f>IF(AND(F2668&lt;&gt;"",G2668&lt;&gt;""),COUNT($C$32:C2667)+1,"")</f>
        <v/>
      </c>
      <c r="D2668" s="292" t="str">
        <f t="shared" si="612"/>
        <v/>
      </c>
      <c r="E2668" s="292" t="str">
        <f t="shared" si="613"/>
        <v/>
      </c>
      <c r="F2668" s="316"/>
      <c r="G2668" s="316"/>
      <c r="H2668" s="317"/>
      <c r="I2668" s="316" t="s">
        <v>445</v>
      </c>
      <c r="J2668" s="318"/>
      <c r="K2668" s="319"/>
      <c r="L2668" s="292" t="s">
        <v>446</v>
      </c>
      <c r="M2668" s="324"/>
      <c r="N2668" s="294" t="str">
        <f t="shared" si="614"/>
        <v/>
      </c>
      <c r="O2668" s="319"/>
      <c r="P2668" s="296" t="str">
        <f t="shared" si="615"/>
        <v/>
      </c>
      <c r="Q2668" s="552"/>
      <c r="R2668" s="551"/>
      <c r="S2668" s="291"/>
      <c r="T2668" t="str">
        <f t="shared" si="616"/>
        <v>-</v>
      </c>
      <c r="U2668" s="560">
        <f t="shared" si="617"/>
        <v>0</v>
      </c>
      <c r="V2668" s="560">
        <f t="shared" si="618"/>
        <v>0</v>
      </c>
      <c r="W2668" s="560">
        <f t="shared" si="619"/>
        <v>0</v>
      </c>
    </row>
    <row r="2669" spans="1:23" ht="21" customHeight="1">
      <c r="A2669" s="316" t="str">
        <f t="shared" si="610"/>
        <v/>
      </c>
      <c r="B2669" s="316" t="str">
        <f t="shared" si="611"/>
        <v/>
      </c>
      <c r="C2669" s="316" t="str">
        <f>IF(AND(F2669&lt;&gt;"",G2669&lt;&gt;""),COUNT($C$32:C2668)+1,"")</f>
        <v/>
      </c>
      <c r="D2669" s="292" t="str">
        <f t="shared" si="612"/>
        <v/>
      </c>
      <c r="E2669" s="292" t="str">
        <f t="shared" si="613"/>
        <v/>
      </c>
      <c r="F2669" s="316"/>
      <c r="G2669" s="316"/>
      <c r="H2669" s="317"/>
      <c r="I2669" s="316" t="s">
        <v>445</v>
      </c>
      <c r="J2669" s="318"/>
      <c r="K2669" s="319"/>
      <c r="L2669" s="292" t="s">
        <v>446</v>
      </c>
      <c r="M2669" s="324"/>
      <c r="N2669" s="294" t="str">
        <f t="shared" si="614"/>
        <v/>
      </c>
      <c r="O2669" s="319"/>
      <c r="P2669" s="296" t="str">
        <f t="shared" si="615"/>
        <v/>
      </c>
      <c r="Q2669" s="552"/>
      <c r="R2669" s="551"/>
      <c r="S2669" s="291"/>
      <c r="T2669" t="str">
        <f t="shared" si="616"/>
        <v>-</v>
      </c>
      <c r="U2669" s="560">
        <f t="shared" si="617"/>
        <v>0</v>
      </c>
      <c r="V2669" s="560">
        <f t="shared" si="618"/>
        <v>0</v>
      </c>
      <c r="W2669" s="560">
        <f t="shared" si="619"/>
        <v>0</v>
      </c>
    </row>
    <row r="2670" spans="1:23" ht="21" customHeight="1">
      <c r="A2670" s="316" t="str">
        <f t="shared" si="610"/>
        <v/>
      </c>
      <c r="B2670" s="316" t="str">
        <f t="shared" si="611"/>
        <v/>
      </c>
      <c r="C2670" s="316" t="str">
        <f>IF(AND(F2670&lt;&gt;"",G2670&lt;&gt;""),COUNT($C$32:C2669)+1,"")</f>
        <v/>
      </c>
      <c r="D2670" s="292" t="str">
        <f t="shared" si="612"/>
        <v/>
      </c>
      <c r="E2670" s="292" t="str">
        <f t="shared" si="613"/>
        <v/>
      </c>
      <c r="F2670" s="316"/>
      <c r="G2670" s="316"/>
      <c r="H2670" s="317"/>
      <c r="I2670" s="316" t="s">
        <v>445</v>
      </c>
      <c r="J2670" s="318"/>
      <c r="K2670" s="319"/>
      <c r="L2670" s="292" t="s">
        <v>446</v>
      </c>
      <c r="M2670" s="324"/>
      <c r="N2670" s="294" t="str">
        <f t="shared" si="614"/>
        <v/>
      </c>
      <c r="O2670" s="319"/>
      <c r="P2670" s="296" t="str">
        <f t="shared" si="615"/>
        <v/>
      </c>
      <c r="Q2670" s="552"/>
      <c r="R2670" s="551"/>
      <c r="S2670" s="291"/>
      <c r="T2670" t="str">
        <f t="shared" si="616"/>
        <v>-</v>
      </c>
      <c r="U2670" s="560">
        <f t="shared" si="617"/>
        <v>0</v>
      </c>
      <c r="V2670" s="560">
        <f t="shared" si="618"/>
        <v>0</v>
      </c>
      <c r="W2670" s="560">
        <f t="shared" si="619"/>
        <v>0</v>
      </c>
    </row>
    <row r="2671" spans="1:23" ht="21" customHeight="1">
      <c r="A2671" s="316" t="str">
        <f t="shared" si="610"/>
        <v/>
      </c>
      <c r="B2671" s="316" t="str">
        <f t="shared" si="611"/>
        <v/>
      </c>
      <c r="C2671" s="316" t="str">
        <f>IF(AND(F2671&lt;&gt;"",G2671&lt;&gt;""),COUNT($C$32:C2670)+1,"")</f>
        <v/>
      </c>
      <c r="D2671" s="292" t="str">
        <f t="shared" si="612"/>
        <v/>
      </c>
      <c r="E2671" s="292" t="str">
        <f t="shared" si="613"/>
        <v/>
      </c>
      <c r="F2671" s="316"/>
      <c r="G2671" s="316"/>
      <c r="H2671" s="317"/>
      <c r="I2671" s="316" t="s">
        <v>445</v>
      </c>
      <c r="J2671" s="318"/>
      <c r="K2671" s="319"/>
      <c r="L2671" s="292" t="s">
        <v>446</v>
      </c>
      <c r="M2671" s="324"/>
      <c r="N2671" s="294" t="str">
        <f t="shared" si="614"/>
        <v/>
      </c>
      <c r="O2671" s="319"/>
      <c r="P2671" s="296" t="str">
        <f t="shared" si="615"/>
        <v/>
      </c>
      <c r="Q2671" s="552"/>
      <c r="R2671" s="551"/>
      <c r="S2671" s="291"/>
      <c r="T2671" t="str">
        <f t="shared" si="616"/>
        <v>-</v>
      </c>
      <c r="U2671" s="560">
        <f t="shared" si="617"/>
        <v>0</v>
      </c>
      <c r="V2671" s="560">
        <f t="shared" si="618"/>
        <v>0</v>
      </c>
      <c r="W2671" s="560">
        <f t="shared" si="619"/>
        <v>0</v>
      </c>
    </row>
    <row r="2672" spans="1:23" ht="21" customHeight="1">
      <c r="A2672" s="316" t="str">
        <f t="shared" si="610"/>
        <v/>
      </c>
      <c r="B2672" s="316" t="str">
        <f t="shared" si="611"/>
        <v/>
      </c>
      <c r="C2672" s="316" t="str">
        <f>IF(AND(F2672&lt;&gt;"",G2672&lt;&gt;""),COUNT($C$32:C2671)+1,"")</f>
        <v/>
      </c>
      <c r="D2672" s="292" t="str">
        <f t="shared" si="612"/>
        <v/>
      </c>
      <c r="E2672" s="292" t="str">
        <f t="shared" si="613"/>
        <v/>
      </c>
      <c r="F2672" s="316"/>
      <c r="G2672" s="316"/>
      <c r="H2672" s="317"/>
      <c r="I2672" s="316" t="s">
        <v>445</v>
      </c>
      <c r="J2672" s="318"/>
      <c r="K2672" s="319"/>
      <c r="L2672" s="292" t="s">
        <v>446</v>
      </c>
      <c r="M2672" s="324"/>
      <c r="N2672" s="294" t="str">
        <f t="shared" si="614"/>
        <v/>
      </c>
      <c r="O2672" s="319"/>
      <c r="P2672" s="296" t="str">
        <f t="shared" si="615"/>
        <v/>
      </c>
      <c r="Q2672" s="552"/>
      <c r="R2672" s="551"/>
      <c r="S2672" s="291"/>
      <c r="T2672" t="str">
        <f t="shared" si="616"/>
        <v>-</v>
      </c>
      <c r="U2672" s="560">
        <f t="shared" si="617"/>
        <v>0</v>
      </c>
      <c r="V2672" s="560">
        <f t="shared" si="618"/>
        <v>0</v>
      </c>
      <c r="W2672" s="560">
        <f t="shared" si="619"/>
        <v>0</v>
      </c>
    </row>
    <row r="2673" spans="1:23" ht="21" customHeight="1">
      <c r="A2673" s="316" t="str">
        <f t="shared" si="610"/>
        <v/>
      </c>
      <c r="B2673" s="316" t="str">
        <f t="shared" si="611"/>
        <v/>
      </c>
      <c r="C2673" s="316" t="str">
        <f>IF(AND(F2673&lt;&gt;"",G2673&lt;&gt;""),COUNT($C$32:C2672)+1,"")</f>
        <v/>
      </c>
      <c r="D2673" s="292" t="str">
        <f t="shared" si="612"/>
        <v/>
      </c>
      <c r="E2673" s="292" t="str">
        <f t="shared" si="613"/>
        <v/>
      </c>
      <c r="F2673" s="316"/>
      <c r="G2673" s="316"/>
      <c r="H2673" s="317"/>
      <c r="I2673" s="316" t="s">
        <v>445</v>
      </c>
      <c r="J2673" s="318"/>
      <c r="K2673" s="319"/>
      <c r="L2673" s="292" t="s">
        <v>446</v>
      </c>
      <c r="M2673" s="324"/>
      <c r="N2673" s="294" t="str">
        <f t="shared" si="614"/>
        <v/>
      </c>
      <c r="O2673" s="319"/>
      <c r="P2673" s="296" t="str">
        <f t="shared" si="615"/>
        <v/>
      </c>
      <c r="Q2673" s="552"/>
      <c r="R2673" s="551"/>
      <c r="S2673" s="291"/>
      <c r="T2673" t="str">
        <f t="shared" si="616"/>
        <v>-</v>
      </c>
      <c r="U2673" s="560">
        <f t="shared" si="617"/>
        <v>0</v>
      </c>
      <c r="V2673" s="560">
        <f t="shared" si="618"/>
        <v>0</v>
      </c>
      <c r="W2673" s="560">
        <f t="shared" si="619"/>
        <v>0</v>
      </c>
    </row>
    <row r="2674" spans="1:23" ht="21" customHeight="1">
      <c r="A2674" s="316" t="str">
        <f t="shared" si="610"/>
        <v/>
      </c>
      <c r="B2674" s="316" t="str">
        <f t="shared" si="611"/>
        <v/>
      </c>
      <c r="C2674" s="316" t="str">
        <f>IF(AND(F2674&lt;&gt;"",G2674&lt;&gt;""),COUNT($C$32:C2673)+1,"")</f>
        <v/>
      </c>
      <c r="D2674" s="292" t="str">
        <f t="shared" si="612"/>
        <v/>
      </c>
      <c r="E2674" s="292" t="str">
        <f t="shared" si="613"/>
        <v/>
      </c>
      <c r="F2674" s="316"/>
      <c r="G2674" s="316"/>
      <c r="H2674" s="317"/>
      <c r="I2674" s="316" t="s">
        <v>445</v>
      </c>
      <c r="J2674" s="318"/>
      <c r="K2674" s="319"/>
      <c r="L2674" s="292" t="s">
        <v>446</v>
      </c>
      <c r="M2674" s="324"/>
      <c r="N2674" s="294" t="str">
        <f t="shared" si="614"/>
        <v/>
      </c>
      <c r="O2674" s="319"/>
      <c r="P2674" s="296" t="str">
        <f t="shared" si="615"/>
        <v/>
      </c>
      <c r="Q2674" s="552"/>
      <c r="R2674" s="551"/>
      <c r="S2674" s="291"/>
      <c r="T2674" t="str">
        <f t="shared" si="616"/>
        <v>-</v>
      </c>
      <c r="U2674" s="560">
        <f t="shared" si="617"/>
        <v>0</v>
      </c>
      <c r="V2674" s="560">
        <f t="shared" si="618"/>
        <v>0</v>
      </c>
      <c r="W2674" s="560">
        <f t="shared" si="619"/>
        <v>0</v>
      </c>
    </row>
    <row r="2675" spans="1:23" ht="21" customHeight="1">
      <c r="A2675" s="316" t="str">
        <f t="shared" si="610"/>
        <v/>
      </c>
      <c r="B2675" s="316" t="str">
        <f t="shared" si="611"/>
        <v/>
      </c>
      <c r="C2675" s="316" t="str">
        <f>IF(AND(F2675&lt;&gt;"",G2675&lt;&gt;""),COUNT($C$32:C2674)+1,"")</f>
        <v/>
      </c>
      <c r="D2675" s="292" t="str">
        <f t="shared" si="612"/>
        <v/>
      </c>
      <c r="E2675" s="292" t="str">
        <f t="shared" si="613"/>
        <v/>
      </c>
      <c r="F2675" s="316"/>
      <c r="G2675" s="316"/>
      <c r="H2675" s="317"/>
      <c r="I2675" s="316" t="s">
        <v>445</v>
      </c>
      <c r="J2675" s="318"/>
      <c r="K2675" s="319"/>
      <c r="L2675" s="292" t="s">
        <v>446</v>
      </c>
      <c r="M2675" s="324"/>
      <c r="N2675" s="294" t="str">
        <f t="shared" si="614"/>
        <v/>
      </c>
      <c r="O2675" s="319"/>
      <c r="P2675" s="296" t="str">
        <f t="shared" si="615"/>
        <v/>
      </c>
      <c r="Q2675" s="552"/>
      <c r="R2675" s="551"/>
      <c r="S2675" s="291"/>
      <c r="T2675" t="str">
        <f t="shared" si="616"/>
        <v>-</v>
      </c>
      <c r="U2675" s="560">
        <f t="shared" si="617"/>
        <v>0</v>
      </c>
      <c r="V2675" s="560">
        <f t="shared" si="618"/>
        <v>0</v>
      </c>
      <c r="W2675" s="560">
        <f t="shared" si="619"/>
        <v>0</v>
      </c>
    </row>
    <row r="2676" spans="1:23" ht="21" customHeight="1">
      <c r="A2676" s="316" t="str">
        <f t="shared" si="610"/>
        <v/>
      </c>
      <c r="B2676" s="316" t="str">
        <f t="shared" si="611"/>
        <v/>
      </c>
      <c r="C2676" s="316" t="str">
        <f>IF(AND(F2676&lt;&gt;"",G2676&lt;&gt;""),COUNT($C$32:C2675)+1,"")</f>
        <v/>
      </c>
      <c r="D2676" s="292" t="str">
        <f t="shared" si="612"/>
        <v/>
      </c>
      <c r="E2676" s="292" t="str">
        <f t="shared" si="613"/>
        <v/>
      </c>
      <c r="F2676" s="316"/>
      <c r="G2676" s="316"/>
      <c r="H2676" s="317"/>
      <c r="I2676" s="316" t="s">
        <v>445</v>
      </c>
      <c r="J2676" s="318"/>
      <c r="K2676" s="319"/>
      <c r="L2676" s="292" t="s">
        <v>446</v>
      </c>
      <c r="M2676" s="324"/>
      <c r="N2676" s="294" t="str">
        <f t="shared" si="614"/>
        <v/>
      </c>
      <c r="O2676" s="319"/>
      <c r="P2676" s="296" t="str">
        <f t="shared" si="615"/>
        <v/>
      </c>
      <c r="Q2676" s="552"/>
      <c r="R2676" s="551"/>
      <c r="S2676" s="291"/>
      <c r="T2676" t="str">
        <f t="shared" si="616"/>
        <v>-</v>
      </c>
      <c r="U2676" s="560">
        <f t="shared" si="617"/>
        <v>0</v>
      </c>
      <c r="V2676" s="560">
        <f t="shared" si="618"/>
        <v>0</v>
      </c>
      <c r="W2676" s="560">
        <f t="shared" si="619"/>
        <v>0</v>
      </c>
    </row>
    <row r="2677" spans="1:23" ht="21" customHeight="1">
      <c r="A2677" s="316" t="str">
        <f t="shared" si="610"/>
        <v/>
      </c>
      <c r="B2677" s="316" t="str">
        <f t="shared" si="611"/>
        <v/>
      </c>
      <c r="C2677" s="316" t="str">
        <f>IF(AND(F2677&lt;&gt;"",G2677&lt;&gt;""),COUNT($C$32:C2676)+1,"")</f>
        <v/>
      </c>
      <c r="D2677" s="292" t="str">
        <f t="shared" si="612"/>
        <v/>
      </c>
      <c r="E2677" s="292" t="str">
        <f t="shared" si="613"/>
        <v/>
      </c>
      <c r="F2677" s="316"/>
      <c r="G2677" s="316"/>
      <c r="H2677" s="317"/>
      <c r="I2677" s="316" t="s">
        <v>445</v>
      </c>
      <c r="J2677" s="318"/>
      <c r="K2677" s="319"/>
      <c r="L2677" s="292" t="s">
        <v>446</v>
      </c>
      <c r="M2677" s="324"/>
      <c r="N2677" s="294" t="str">
        <f t="shared" si="614"/>
        <v/>
      </c>
      <c r="O2677" s="319"/>
      <c r="P2677" s="296" t="str">
        <f t="shared" si="615"/>
        <v/>
      </c>
      <c r="Q2677" s="552"/>
      <c r="R2677" s="551"/>
      <c r="S2677" s="291"/>
      <c r="T2677" t="str">
        <f t="shared" si="616"/>
        <v>-</v>
      </c>
      <c r="U2677" s="560">
        <f t="shared" si="617"/>
        <v>0</v>
      </c>
      <c r="V2677" s="560">
        <f t="shared" si="618"/>
        <v>0</v>
      </c>
      <c r="W2677" s="560">
        <f t="shared" si="619"/>
        <v>0</v>
      </c>
    </row>
    <row r="2678" spans="1:23" ht="21" customHeight="1">
      <c r="A2678" s="316" t="str">
        <f t="shared" si="610"/>
        <v/>
      </c>
      <c r="B2678" s="316" t="str">
        <f t="shared" si="611"/>
        <v/>
      </c>
      <c r="C2678" s="316" t="str">
        <f>IF(AND(F2678&lt;&gt;"",G2678&lt;&gt;""),COUNT($C$32:C2677)+1,"")</f>
        <v/>
      </c>
      <c r="D2678" s="292" t="str">
        <f t="shared" si="612"/>
        <v/>
      </c>
      <c r="E2678" s="292" t="str">
        <f t="shared" si="613"/>
        <v/>
      </c>
      <c r="F2678" s="316"/>
      <c r="G2678" s="316"/>
      <c r="H2678" s="317"/>
      <c r="I2678" s="316" t="s">
        <v>445</v>
      </c>
      <c r="J2678" s="318"/>
      <c r="K2678" s="319"/>
      <c r="L2678" s="292" t="s">
        <v>446</v>
      </c>
      <c r="M2678" s="324"/>
      <c r="N2678" s="294" t="str">
        <f t="shared" si="614"/>
        <v/>
      </c>
      <c r="O2678" s="319"/>
      <c r="P2678" s="296" t="str">
        <f t="shared" si="615"/>
        <v/>
      </c>
      <c r="Q2678" s="552"/>
      <c r="R2678" s="551"/>
      <c r="S2678" s="291"/>
      <c r="T2678" t="str">
        <f t="shared" si="616"/>
        <v>-</v>
      </c>
      <c r="U2678" s="560">
        <f t="shared" si="617"/>
        <v>0</v>
      </c>
      <c r="V2678" s="560">
        <f t="shared" si="618"/>
        <v>0</v>
      </c>
      <c r="W2678" s="560">
        <f t="shared" si="619"/>
        <v>0</v>
      </c>
    </row>
    <row r="2679" spans="1:23" ht="21" customHeight="1">
      <c r="A2679" s="316" t="str">
        <f t="shared" ref="A2679:A2742" si="620">IF(AND(F2679&lt;&gt;"",G2679&lt;&gt;""),LEFT(E2679,5),"")</f>
        <v/>
      </c>
      <c r="B2679" s="316" t="str">
        <f t="shared" ref="B2679:B2742" si="621">IF(AND(F2679&lt;&gt;"",G2679&lt;&gt;""),LEFT(G2679,2),"")</f>
        <v/>
      </c>
      <c r="C2679" s="316" t="str">
        <f>IF(AND(F2679&lt;&gt;"",G2679&lt;&gt;""),COUNT($C$32:C2678)+1,"")</f>
        <v/>
      </c>
      <c r="D2679" s="292" t="str">
        <f t="shared" ref="D2679:D2742" si="622">IF(C2679&lt;&gt;"","LN"&amp;TEXT(C2679,"0000"),"")</f>
        <v/>
      </c>
      <c r="E2679" s="292" t="str">
        <f t="shared" ref="E2679:E2742" si="623">IF(AND(F2679&lt;&gt;"",G2679&lt;&gt;""),LEFT(F2679,7),"")</f>
        <v/>
      </c>
      <c r="F2679" s="316"/>
      <c r="G2679" s="316"/>
      <c r="H2679" s="317"/>
      <c r="I2679" s="316" t="s">
        <v>445</v>
      </c>
      <c r="J2679" s="318"/>
      <c r="K2679" s="319"/>
      <c r="L2679" s="292" t="s">
        <v>446</v>
      </c>
      <c r="M2679" s="324"/>
      <c r="N2679" s="294" t="str">
        <f t="shared" ref="N2679:N2742" si="624">IF(AND(F2679&lt;&gt;"",G2679&lt;&gt;""),K2679*M2679,"")</f>
        <v/>
      </c>
      <c r="O2679" s="319"/>
      <c r="P2679" s="296" t="str">
        <f t="shared" ref="P2679:P2742" si="625">IF(AND(F2679&lt;&gt;"",G2679&lt;&gt;""),N2679*O2679,"")</f>
        <v/>
      </c>
      <c r="Q2679" s="552"/>
      <c r="R2679" s="551"/>
      <c r="S2679" s="291"/>
      <c r="T2679" t="str">
        <f t="shared" ref="T2679:T2742" si="626">IF(AND(F2679&lt;&gt;"",G2679&lt;&gt;""),"ok","-")</f>
        <v>-</v>
      </c>
      <c r="U2679" s="560">
        <f t="shared" ref="U2679:U2742" si="627">MOD(K2679,1)</f>
        <v>0</v>
      </c>
      <c r="V2679" s="560">
        <f t="shared" ref="V2679:V2742" si="628">MOD(M2679,1)</f>
        <v>0</v>
      </c>
      <c r="W2679" s="560">
        <f t="shared" ref="W2679:W2742" si="629">MOD(O2679,1)</f>
        <v>0</v>
      </c>
    </row>
    <row r="2680" spans="1:23" ht="21" customHeight="1">
      <c r="A2680" s="316" t="str">
        <f t="shared" si="620"/>
        <v/>
      </c>
      <c r="B2680" s="316" t="str">
        <f t="shared" si="621"/>
        <v/>
      </c>
      <c r="C2680" s="316" t="str">
        <f>IF(AND(F2680&lt;&gt;"",G2680&lt;&gt;""),COUNT($C$32:C2679)+1,"")</f>
        <v/>
      </c>
      <c r="D2680" s="292" t="str">
        <f t="shared" si="622"/>
        <v/>
      </c>
      <c r="E2680" s="292" t="str">
        <f t="shared" si="623"/>
        <v/>
      </c>
      <c r="F2680" s="316"/>
      <c r="G2680" s="316"/>
      <c r="H2680" s="317"/>
      <c r="I2680" s="316" t="s">
        <v>445</v>
      </c>
      <c r="J2680" s="318"/>
      <c r="K2680" s="319"/>
      <c r="L2680" s="292" t="s">
        <v>446</v>
      </c>
      <c r="M2680" s="324"/>
      <c r="N2680" s="294" t="str">
        <f t="shared" si="624"/>
        <v/>
      </c>
      <c r="O2680" s="319"/>
      <c r="P2680" s="296" t="str">
        <f t="shared" si="625"/>
        <v/>
      </c>
      <c r="Q2680" s="552"/>
      <c r="R2680" s="551"/>
      <c r="S2680" s="291"/>
      <c r="T2680" t="str">
        <f t="shared" si="626"/>
        <v>-</v>
      </c>
      <c r="U2680" s="560">
        <f t="shared" si="627"/>
        <v>0</v>
      </c>
      <c r="V2680" s="560">
        <f t="shared" si="628"/>
        <v>0</v>
      </c>
      <c r="W2680" s="560">
        <f t="shared" si="629"/>
        <v>0</v>
      </c>
    </row>
    <row r="2681" spans="1:23" ht="21" customHeight="1">
      <c r="A2681" s="316" t="str">
        <f t="shared" si="620"/>
        <v/>
      </c>
      <c r="B2681" s="316" t="str">
        <f t="shared" si="621"/>
        <v/>
      </c>
      <c r="C2681" s="316" t="str">
        <f>IF(AND(F2681&lt;&gt;"",G2681&lt;&gt;""),COUNT($C$32:C2680)+1,"")</f>
        <v/>
      </c>
      <c r="D2681" s="292" t="str">
        <f t="shared" si="622"/>
        <v/>
      </c>
      <c r="E2681" s="292" t="str">
        <f t="shared" si="623"/>
        <v/>
      </c>
      <c r="F2681" s="316"/>
      <c r="G2681" s="316"/>
      <c r="H2681" s="317"/>
      <c r="I2681" s="316" t="s">
        <v>445</v>
      </c>
      <c r="J2681" s="318"/>
      <c r="K2681" s="319"/>
      <c r="L2681" s="292" t="s">
        <v>446</v>
      </c>
      <c r="M2681" s="324"/>
      <c r="N2681" s="294" t="str">
        <f t="shared" si="624"/>
        <v/>
      </c>
      <c r="O2681" s="319"/>
      <c r="P2681" s="296" t="str">
        <f t="shared" si="625"/>
        <v/>
      </c>
      <c r="Q2681" s="552"/>
      <c r="R2681" s="551"/>
      <c r="S2681" s="291"/>
      <c r="T2681" t="str">
        <f t="shared" si="626"/>
        <v>-</v>
      </c>
      <c r="U2681" s="560">
        <f t="shared" si="627"/>
        <v>0</v>
      </c>
      <c r="V2681" s="560">
        <f t="shared" si="628"/>
        <v>0</v>
      </c>
      <c r="W2681" s="560">
        <f t="shared" si="629"/>
        <v>0</v>
      </c>
    </row>
    <row r="2682" spans="1:23" ht="21" customHeight="1">
      <c r="A2682" s="316" t="str">
        <f t="shared" si="620"/>
        <v/>
      </c>
      <c r="B2682" s="316" t="str">
        <f t="shared" si="621"/>
        <v/>
      </c>
      <c r="C2682" s="316" t="str">
        <f>IF(AND(F2682&lt;&gt;"",G2682&lt;&gt;""),COUNT($C$32:C2681)+1,"")</f>
        <v/>
      </c>
      <c r="D2682" s="292" t="str">
        <f t="shared" si="622"/>
        <v/>
      </c>
      <c r="E2682" s="292" t="str">
        <f t="shared" si="623"/>
        <v/>
      </c>
      <c r="F2682" s="316"/>
      <c r="G2682" s="316"/>
      <c r="H2682" s="317"/>
      <c r="I2682" s="316" t="s">
        <v>445</v>
      </c>
      <c r="J2682" s="318"/>
      <c r="K2682" s="319"/>
      <c r="L2682" s="292" t="s">
        <v>446</v>
      </c>
      <c r="M2682" s="324"/>
      <c r="N2682" s="294" t="str">
        <f t="shared" si="624"/>
        <v/>
      </c>
      <c r="O2682" s="319"/>
      <c r="P2682" s="296" t="str">
        <f t="shared" si="625"/>
        <v/>
      </c>
      <c r="Q2682" s="552"/>
      <c r="R2682" s="551"/>
      <c r="S2682" s="291"/>
      <c r="T2682" t="str">
        <f t="shared" si="626"/>
        <v>-</v>
      </c>
      <c r="U2682" s="560">
        <f t="shared" si="627"/>
        <v>0</v>
      </c>
      <c r="V2682" s="560">
        <f t="shared" si="628"/>
        <v>0</v>
      </c>
      <c r="W2682" s="560">
        <f t="shared" si="629"/>
        <v>0</v>
      </c>
    </row>
    <row r="2683" spans="1:23" ht="21" customHeight="1">
      <c r="A2683" s="316" t="str">
        <f t="shared" si="620"/>
        <v/>
      </c>
      <c r="B2683" s="316" t="str">
        <f t="shared" si="621"/>
        <v/>
      </c>
      <c r="C2683" s="316" t="str">
        <f>IF(AND(F2683&lt;&gt;"",G2683&lt;&gt;""),COUNT($C$32:C2682)+1,"")</f>
        <v/>
      </c>
      <c r="D2683" s="292" t="str">
        <f t="shared" si="622"/>
        <v/>
      </c>
      <c r="E2683" s="292" t="str">
        <f t="shared" si="623"/>
        <v/>
      </c>
      <c r="F2683" s="316"/>
      <c r="G2683" s="316"/>
      <c r="H2683" s="317"/>
      <c r="I2683" s="316" t="s">
        <v>445</v>
      </c>
      <c r="J2683" s="318"/>
      <c r="K2683" s="319"/>
      <c r="L2683" s="292" t="s">
        <v>446</v>
      </c>
      <c r="M2683" s="324"/>
      <c r="N2683" s="294" t="str">
        <f t="shared" si="624"/>
        <v/>
      </c>
      <c r="O2683" s="319"/>
      <c r="P2683" s="296" t="str">
        <f t="shared" si="625"/>
        <v/>
      </c>
      <c r="Q2683" s="552"/>
      <c r="R2683" s="551"/>
      <c r="S2683" s="291"/>
      <c r="T2683" t="str">
        <f t="shared" si="626"/>
        <v>-</v>
      </c>
      <c r="U2683" s="560">
        <f t="shared" si="627"/>
        <v>0</v>
      </c>
      <c r="V2683" s="560">
        <f t="shared" si="628"/>
        <v>0</v>
      </c>
      <c r="W2683" s="560">
        <f t="shared" si="629"/>
        <v>0</v>
      </c>
    </row>
    <row r="2684" spans="1:23" ht="21" customHeight="1">
      <c r="A2684" s="316" t="str">
        <f t="shared" si="620"/>
        <v/>
      </c>
      <c r="B2684" s="316" t="str">
        <f t="shared" si="621"/>
        <v/>
      </c>
      <c r="C2684" s="316" t="str">
        <f>IF(AND(F2684&lt;&gt;"",G2684&lt;&gt;""),COUNT($C$32:C2683)+1,"")</f>
        <v/>
      </c>
      <c r="D2684" s="292" t="str">
        <f t="shared" si="622"/>
        <v/>
      </c>
      <c r="E2684" s="292" t="str">
        <f t="shared" si="623"/>
        <v/>
      </c>
      <c r="F2684" s="316"/>
      <c r="G2684" s="316"/>
      <c r="H2684" s="317"/>
      <c r="I2684" s="316" t="s">
        <v>445</v>
      </c>
      <c r="J2684" s="318"/>
      <c r="K2684" s="319"/>
      <c r="L2684" s="292" t="s">
        <v>446</v>
      </c>
      <c r="M2684" s="324"/>
      <c r="N2684" s="294" t="str">
        <f t="shared" si="624"/>
        <v/>
      </c>
      <c r="O2684" s="319"/>
      <c r="P2684" s="296" t="str">
        <f t="shared" si="625"/>
        <v/>
      </c>
      <c r="Q2684" s="552"/>
      <c r="R2684" s="551"/>
      <c r="S2684" s="291"/>
      <c r="T2684" t="str">
        <f t="shared" si="626"/>
        <v>-</v>
      </c>
      <c r="U2684" s="560">
        <f t="shared" si="627"/>
        <v>0</v>
      </c>
      <c r="V2684" s="560">
        <f t="shared" si="628"/>
        <v>0</v>
      </c>
      <c r="W2684" s="560">
        <f t="shared" si="629"/>
        <v>0</v>
      </c>
    </row>
    <row r="2685" spans="1:23" ht="21" customHeight="1">
      <c r="A2685" s="316" t="str">
        <f t="shared" si="620"/>
        <v/>
      </c>
      <c r="B2685" s="316" t="str">
        <f t="shared" si="621"/>
        <v/>
      </c>
      <c r="C2685" s="316" t="str">
        <f>IF(AND(F2685&lt;&gt;"",G2685&lt;&gt;""),COUNT($C$32:C2684)+1,"")</f>
        <v/>
      </c>
      <c r="D2685" s="292" t="str">
        <f t="shared" si="622"/>
        <v/>
      </c>
      <c r="E2685" s="292" t="str">
        <f t="shared" si="623"/>
        <v/>
      </c>
      <c r="F2685" s="316"/>
      <c r="G2685" s="316"/>
      <c r="H2685" s="317"/>
      <c r="I2685" s="316" t="s">
        <v>445</v>
      </c>
      <c r="J2685" s="318"/>
      <c r="K2685" s="319"/>
      <c r="L2685" s="292" t="s">
        <v>446</v>
      </c>
      <c r="M2685" s="324"/>
      <c r="N2685" s="294" t="str">
        <f t="shared" si="624"/>
        <v/>
      </c>
      <c r="O2685" s="319"/>
      <c r="P2685" s="296" t="str">
        <f t="shared" si="625"/>
        <v/>
      </c>
      <c r="Q2685" s="552"/>
      <c r="R2685" s="551"/>
      <c r="S2685" s="291"/>
      <c r="T2685" t="str">
        <f t="shared" si="626"/>
        <v>-</v>
      </c>
      <c r="U2685" s="560">
        <f t="shared" si="627"/>
        <v>0</v>
      </c>
      <c r="V2685" s="560">
        <f t="shared" si="628"/>
        <v>0</v>
      </c>
      <c r="W2685" s="560">
        <f t="shared" si="629"/>
        <v>0</v>
      </c>
    </row>
    <row r="2686" spans="1:23" ht="21" customHeight="1">
      <c r="A2686" s="316" t="str">
        <f t="shared" si="620"/>
        <v/>
      </c>
      <c r="B2686" s="316" t="str">
        <f t="shared" si="621"/>
        <v/>
      </c>
      <c r="C2686" s="316" t="str">
        <f>IF(AND(F2686&lt;&gt;"",G2686&lt;&gt;""),COUNT($C$32:C2685)+1,"")</f>
        <v/>
      </c>
      <c r="D2686" s="292" t="str">
        <f t="shared" si="622"/>
        <v/>
      </c>
      <c r="E2686" s="292" t="str">
        <f t="shared" si="623"/>
        <v/>
      </c>
      <c r="F2686" s="316"/>
      <c r="G2686" s="316"/>
      <c r="H2686" s="317"/>
      <c r="I2686" s="316" t="s">
        <v>445</v>
      </c>
      <c r="J2686" s="318"/>
      <c r="K2686" s="319"/>
      <c r="L2686" s="292" t="s">
        <v>446</v>
      </c>
      <c r="M2686" s="324"/>
      <c r="N2686" s="294" t="str">
        <f t="shared" si="624"/>
        <v/>
      </c>
      <c r="O2686" s="319"/>
      <c r="P2686" s="296" t="str">
        <f t="shared" si="625"/>
        <v/>
      </c>
      <c r="Q2686" s="552"/>
      <c r="R2686" s="551"/>
      <c r="S2686" s="291"/>
      <c r="T2686" t="str">
        <f t="shared" si="626"/>
        <v>-</v>
      </c>
      <c r="U2686" s="560">
        <f t="shared" si="627"/>
        <v>0</v>
      </c>
      <c r="V2686" s="560">
        <f t="shared" si="628"/>
        <v>0</v>
      </c>
      <c r="W2686" s="560">
        <f t="shared" si="629"/>
        <v>0</v>
      </c>
    </row>
    <row r="2687" spans="1:23" ht="21" customHeight="1">
      <c r="A2687" s="316" t="str">
        <f t="shared" si="620"/>
        <v/>
      </c>
      <c r="B2687" s="316" t="str">
        <f t="shared" si="621"/>
        <v/>
      </c>
      <c r="C2687" s="316" t="str">
        <f>IF(AND(F2687&lt;&gt;"",G2687&lt;&gt;""),COUNT($C$32:C2686)+1,"")</f>
        <v/>
      </c>
      <c r="D2687" s="292" t="str">
        <f t="shared" si="622"/>
        <v/>
      </c>
      <c r="E2687" s="292" t="str">
        <f t="shared" si="623"/>
        <v/>
      </c>
      <c r="F2687" s="316"/>
      <c r="G2687" s="316"/>
      <c r="H2687" s="317"/>
      <c r="I2687" s="316" t="s">
        <v>445</v>
      </c>
      <c r="J2687" s="318"/>
      <c r="K2687" s="319"/>
      <c r="L2687" s="292" t="s">
        <v>446</v>
      </c>
      <c r="M2687" s="324"/>
      <c r="N2687" s="294" t="str">
        <f t="shared" si="624"/>
        <v/>
      </c>
      <c r="O2687" s="319"/>
      <c r="P2687" s="296" t="str">
        <f t="shared" si="625"/>
        <v/>
      </c>
      <c r="Q2687" s="552"/>
      <c r="R2687" s="551"/>
      <c r="S2687" s="291"/>
      <c r="T2687" t="str">
        <f t="shared" si="626"/>
        <v>-</v>
      </c>
      <c r="U2687" s="560">
        <f t="shared" si="627"/>
        <v>0</v>
      </c>
      <c r="V2687" s="560">
        <f t="shared" si="628"/>
        <v>0</v>
      </c>
      <c r="W2687" s="560">
        <f t="shared" si="629"/>
        <v>0</v>
      </c>
    </row>
    <row r="2688" spans="1:23" ht="21" customHeight="1">
      <c r="A2688" s="316" t="str">
        <f t="shared" si="620"/>
        <v/>
      </c>
      <c r="B2688" s="316" t="str">
        <f t="shared" si="621"/>
        <v/>
      </c>
      <c r="C2688" s="316" t="str">
        <f>IF(AND(F2688&lt;&gt;"",G2688&lt;&gt;""),COUNT($C$32:C2687)+1,"")</f>
        <v/>
      </c>
      <c r="D2688" s="292" t="str">
        <f t="shared" si="622"/>
        <v/>
      </c>
      <c r="E2688" s="292" t="str">
        <f t="shared" si="623"/>
        <v/>
      </c>
      <c r="F2688" s="316"/>
      <c r="G2688" s="316"/>
      <c r="H2688" s="317"/>
      <c r="I2688" s="316" t="s">
        <v>445</v>
      </c>
      <c r="J2688" s="318"/>
      <c r="K2688" s="319"/>
      <c r="L2688" s="292" t="s">
        <v>446</v>
      </c>
      <c r="M2688" s="324"/>
      <c r="N2688" s="294" t="str">
        <f t="shared" si="624"/>
        <v/>
      </c>
      <c r="O2688" s="319"/>
      <c r="P2688" s="296" t="str">
        <f t="shared" si="625"/>
        <v/>
      </c>
      <c r="Q2688" s="552"/>
      <c r="R2688" s="551"/>
      <c r="S2688" s="291"/>
      <c r="T2688" t="str">
        <f t="shared" si="626"/>
        <v>-</v>
      </c>
      <c r="U2688" s="560">
        <f t="shared" si="627"/>
        <v>0</v>
      </c>
      <c r="V2688" s="560">
        <f t="shared" si="628"/>
        <v>0</v>
      </c>
      <c r="W2688" s="560">
        <f t="shared" si="629"/>
        <v>0</v>
      </c>
    </row>
    <row r="2689" spans="1:23" ht="21" customHeight="1">
      <c r="A2689" s="316" t="str">
        <f t="shared" si="620"/>
        <v/>
      </c>
      <c r="B2689" s="316" t="str">
        <f t="shared" si="621"/>
        <v/>
      </c>
      <c r="C2689" s="316" t="str">
        <f>IF(AND(F2689&lt;&gt;"",G2689&lt;&gt;""),COUNT($C$32:C2688)+1,"")</f>
        <v/>
      </c>
      <c r="D2689" s="292" t="str">
        <f t="shared" si="622"/>
        <v/>
      </c>
      <c r="E2689" s="292" t="str">
        <f t="shared" si="623"/>
        <v/>
      </c>
      <c r="F2689" s="316"/>
      <c r="G2689" s="316"/>
      <c r="H2689" s="317"/>
      <c r="I2689" s="316" t="s">
        <v>445</v>
      </c>
      <c r="J2689" s="318"/>
      <c r="K2689" s="319"/>
      <c r="L2689" s="292" t="s">
        <v>446</v>
      </c>
      <c r="M2689" s="324"/>
      <c r="N2689" s="294" t="str">
        <f t="shared" si="624"/>
        <v/>
      </c>
      <c r="O2689" s="319"/>
      <c r="P2689" s="296" t="str">
        <f t="shared" si="625"/>
        <v/>
      </c>
      <c r="Q2689" s="552"/>
      <c r="R2689" s="551"/>
      <c r="S2689" s="291"/>
      <c r="T2689" t="str">
        <f t="shared" si="626"/>
        <v>-</v>
      </c>
      <c r="U2689" s="560">
        <f t="shared" si="627"/>
        <v>0</v>
      </c>
      <c r="V2689" s="560">
        <f t="shared" si="628"/>
        <v>0</v>
      </c>
      <c r="W2689" s="560">
        <f t="shared" si="629"/>
        <v>0</v>
      </c>
    </row>
    <row r="2690" spans="1:23" ht="21" customHeight="1">
      <c r="A2690" s="316" t="str">
        <f t="shared" si="620"/>
        <v/>
      </c>
      <c r="B2690" s="316" t="str">
        <f t="shared" si="621"/>
        <v/>
      </c>
      <c r="C2690" s="316" t="str">
        <f>IF(AND(F2690&lt;&gt;"",G2690&lt;&gt;""),COUNT($C$32:C2689)+1,"")</f>
        <v/>
      </c>
      <c r="D2690" s="292" t="str">
        <f t="shared" si="622"/>
        <v/>
      </c>
      <c r="E2690" s="292" t="str">
        <f t="shared" si="623"/>
        <v/>
      </c>
      <c r="F2690" s="316"/>
      <c r="G2690" s="316"/>
      <c r="H2690" s="317"/>
      <c r="I2690" s="316" t="s">
        <v>445</v>
      </c>
      <c r="J2690" s="318"/>
      <c r="K2690" s="319"/>
      <c r="L2690" s="292" t="s">
        <v>446</v>
      </c>
      <c r="M2690" s="324"/>
      <c r="N2690" s="294" t="str">
        <f t="shared" si="624"/>
        <v/>
      </c>
      <c r="O2690" s="319"/>
      <c r="P2690" s="296" t="str">
        <f t="shared" si="625"/>
        <v/>
      </c>
      <c r="Q2690" s="552"/>
      <c r="R2690" s="551"/>
      <c r="S2690" s="291"/>
      <c r="T2690" t="str">
        <f t="shared" si="626"/>
        <v>-</v>
      </c>
      <c r="U2690" s="560">
        <f t="shared" si="627"/>
        <v>0</v>
      </c>
      <c r="V2690" s="560">
        <f t="shared" si="628"/>
        <v>0</v>
      </c>
      <c r="W2690" s="560">
        <f t="shared" si="629"/>
        <v>0</v>
      </c>
    </row>
    <row r="2691" spans="1:23" ht="21" customHeight="1">
      <c r="A2691" s="316" t="str">
        <f t="shared" si="620"/>
        <v/>
      </c>
      <c r="B2691" s="316" t="str">
        <f t="shared" si="621"/>
        <v/>
      </c>
      <c r="C2691" s="316" t="str">
        <f>IF(AND(F2691&lt;&gt;"",G2691&lt;&gt;""),COUNT($C$32:C2690)+1,"")</f>
        <v/>
      </c>
      <c r="D2691" s="292" t="str">
        <f t="shared" si="622"/>
        <v/>
      </c>
      <c r="E2691" s="292" t="str">
        <f t="shared" si="623"/>
        <v/>
      </c>
      <c r="F2691" s="316"/>
      <c r="G2691" s="316"/>
      <c r="H2691" s="317"/>
      <c r="I2691" s="316" t="s">
        <v>445</v>
      </c>
      <c r="J2691" s="318"/>
      <c r="K2691" s="319"/>
      <c r="L2691" s="292" t="s">
        <v>446</v>
      </c>
      <c r="M2691" s="324"/>
      <c r="N2691" s="294" t="str">
        <f t="shared" si="624"/>
        <v/>
      </c>
      <c r="O2691" s="319"/>
      <c r="P2691" s="296" t="str">
        <f t="shared" si="625"/>
        <v/>
      </c>
      <c r="Q2691" s="552"/>
      <c r="R2691" s="551"/>
      <c r="S2691" s="291"/>
      <c r="T2691" t="str">
        <f t="shared" si="626"/>
        <v>-</v>
      </c>
      <c r="U2691" s="560">
        <f t="shared" si="627"/>
        <v>0</v>
      </c>
      <c r="V2691" s="560">
        <f t="shared" si="628"/>
        <v>0</v>
      </c>
      <c r="W2691" s="560">
        <f t="shared" si="629"/>
        <v>0</v>
      </c>
    </row>
    <row r="2692" spans="1:23" ht="21" customHeight="1">
      <c r="A2692" s="316" t="str">
        <f t="shared" si="620"/>
        <v/>
      </c>
      <c r="B2692" s="316" t="str">
        <f t="shared" si="621"/>
        <v/>
      </c>
      <c r="C2692" s="316" t="str">
        <f>IF(AND(F2692&lt;&gt;"",G2692&lt;&gt;""),COUNT($C$32:C2691)+1,"")</f>
        <v/>
      </c>
      <c r="D2692" s="292" t="str">
        <f t="shared" si="622"/>
        <v/>
      </c>
      <c r="E2692" s="292" t="str">
        <f t="shared" si="623"/>
        <v/>
      </c>
      <c r="F2692" s="316"/>
      <c r="G2692" s="316"/>
      <c r="H2692" s="317"/>
      <c r="I2692" s="316" t="s">
        <v>445</v>
      </c>
      <c r="J2692" s="318"/>
      <c r="K2692" s="319"/>
      <c r="L2692" s="292" t="s">
        <v>446</v>
      </c>
      <c r="M2692" s="324"/>
      <c r="N2692" s="294" t="str">
        <f t="shared" si="624"/>
        <v/>
      </c>
      <c r="O2692" s="319"/>
      <c r="P2692" s="296" t="str">
        <f t="shared" si="625"/>
        <v/>
      </c>
      <c r="Q2692" s="552"/>
      <c r="R2692" s="551"/>
      <c r="S2692" s="291"/>
      <c r="T2692" t="str">
        <f t="shared" si="626"/>
        <v>-</v>
      </c>
      <c r="U2692" s="560">
        <f t="shared" si="627"/>
        <v>0</v>
      </c>
      <c r="V2692" s="560">
        <f t="shared" si="628"/>
        <v>0</v>
      </c>
      <c r="W2692" s="560">
        <f t="shared" si="629"/>
        <v>0</v>
      </c>
    </row>
    <row r="2693" spans="1:23" ht="21" customHeight="1">
      <c r="A2693" s="316" t="str">
        <f t="shared" si="620"/>
        <v/>
      </c>
      <c r="B2693" s="316" t="str">
        <f t="shared" si="621"/>
        <v/>
      </c>
      <c r="C2693" s="316" t="str">
        <f>IF(AND(F2693&lt;&gt;"",G2693&lt;&gt;""),COUNT($C$32:C2692)+1,"")</f>
        <v/>
      </c>
      <c r="D2693" s="292" t="str">
        <f t="shared" si="622"/>
        <v/>
      </c>
      <c r="E2693" s="292" t="str">
        <f t="shared" si="623"/>
        <v/>
      </c>
      <c r="F2693" s="316"/>
      <c r="G2693" s="316"/>
      <c r="H2693" s="317"/>
      <c r="I2693" s="316" t="s">
        <v>445</v>
      </c>
      <c r="J2693" s="318"/>
      <c r="K2693" s="319"/>
      <c r="L2693" s="292" t="s">
        <v>446</v>
      </c>
      <c r="M2693" s="324"/>
      <c r="N2693" s="294" t="str">
        <f t="shared" si="624"/>
        <v/>
      </c>
      <c r="O2693" s="319"/>
      <c r="P2693" s="296" t="str">
        <f t="shared" si="625"/>
        <v/>
      </c>
      <c r="Q2693" s="552"/>
      <c r="R2693" s="551"/>
      <c r="S2693" s="291"/>
      <c r="T2693" t="str">
        <f t="shared" si="626"/>
        <v>-</v>
      </c>
      <c r="U2693" s="560">
        <f t="shared" si="627"/>
        <v>0</v>
      </c>
      <c r="V2693" s="560">
        <f t="shared" si="628"/>
        <v>0</v>
      </c>
      <c r="W2693" s="560">
        <f t="shared" si="629"/>
        <v>0</v>
      </c>
    </row>
    <row r="2694" spans="1:23" ht="21" customHeight="1">
      <c r="A2694" s="316" t="str">
        <f t="shared" si="620"/>
        <v/>
      </c>
      <c r="B2694" s="316" t="str">
        <f t="shared" si="621"/>
        <v/>
      </c>
      <c r="C2694" s="316" t="str">
        <f>IF(AND(F2694&lt;&gt;"",G2694&lt;&gt;""),COUNT($C$32:C2693)+1,"")</f>
        <v/>
      </c>
      <c r="D2694" s="292" t="str">
        <f t="shared" si="622"/>
        <v/>
      </c>
      <c r="E2694" s="292" t="str">
        <f t="shared" si="623"/>
        <v/>
      </c>
      <c r="F2694" s="316"/>
      <c r="G2694" s="316"/>
      <c r="H2694" s="317"/>
      <c r="I2694" s="316" t="s">
        <v>445</v>
      </c>
      <c r="J2694" s="318"/>
      <c r="K2694" s="319"/>
      <c r="L2694" s="292" t="s">
        <v>446</v>
      </c>
      <c r="M2694" s="324"/>
      <c r="N2694" s="294" t="str">
        <f t="shared" si="624"/>
        <v/>
      </c>
      <c r="O2694" s="319"/>
      <c r="P2694" s="296" t="str">
        <f t="shared" si="625"/>
        <v/>
      </c>
      <c r="Q2694" s="552"/>
      <c r="R2694" s="551"/>
      <c r="S2694" s="291"/>
      <c r="T2694" t="str">
        <f t="shared" si="626"/>
        <v>-</v>
      </c>
      <c r="U2694" s="560">
        <f t="shared" si="627"/>
        <v>0</v>
      </c>
      <c r="V2694" s="560">
        <f t="shared" si="628"/>
        <v>0</v>
      </c>
      <c r="W2694" s="560">
        <f t="shared" si="629"/>
        <v>0</v>
      </c>
    </row>
    <row r="2695" spans="1:23" ht="21" customHeight="1">
      <c r="A2695" s="316" t="str">
        <f t="shared" si="620"/>
        <v/>
      </c>
      <c r="B2695" s="316" t="str">
        <f t="shared" si="621"/>
        <v/>
      </c>
      <c r="C2695" s="316" t="str">
        <f>IF(AND(F2695&lt;&gt;"",G2695&lt;&gt;""),COUNT($C$32:C2694)+1,"")</f>
        <v/>
      </c>
      <c r="D2695" s="292" t="str">
        <f t="shared" si="622"/>
        <v/>
      </c>
      <c r="E2695" s="292" t="str">
        <f t="shared" si="623"/>
        <v/>
      </c>
      <c r="F2695" s="316"/>
      <c r="G2695" s="316"/>
      <c r="H2695" s="317"/>
      <c r="I2695" s="316" t="s">
        <v>445</v>
      </c>
      <c r="J2695" s="318"/>
      <c r="K2695" s="319"/>
      <c r="L2695" s="292" t="s">
        <v>446</v>
      </c>
      <c r="M2695" s="324"/>
      <c r="N2695" s="294" t="str">
        <f t="shared" si="624"/>
        <v/>
      </c>
      <c r="O2695" s="319"/>
      <c r="P2695" s="296" t="str">
        <f t="shared" si="625"/>
        <v/>
      </c>
      <c r="Q2695" s="552"/>
      <c r="R2695" s="551"/>
      <c r="S2695" s="291"/>
      <c r="T2695" t="str">
        <f t="shared" si="626"/>
        <v>-</v>
      </c>
      <c r="U2695" s="560">
        <f t="shared" si="627"/>
        <v>0</v>
      </c>
      <c r="V2695" s="560">
        <f t="shared" si="628"/>
        <v>0</v>
      </c>
      <c r="W2695" s="560">
        <f t="shared" si="629"/>
        <v>0</v>
      </c>
    </row>
    <row r="2696" spans="1:23" ht="21" customHeight="1">
      <c r="A2696" s="316" t="str">
        <f t="shared" si="620"/>
        <v/>
      </c>
      <c r="B2696" s="316" t="str">
        <f t="shared" si="621"/>
        <v/>
      </c>
      <c r="C2696" s="316" t="str">
        <f>IF(AND(F2696&lt;&gt;"",G2696&lt;&gt;""),COUNT($C$32:C2695)+1,"")</f>
        <v/>
      </c>
      <c r="D2696" s="292" t="str">
        <f t="shared" si="622"/>
        <v/>
      </c>
      <c r="E2696" s="292" t="str">
        <f t="shared" si="623"/>
        <v/>
      </c>
      <c r="F2696" s="316"/>
      <c r="G2696" s="316"/>
      <c r="H2696" s="317"/>
      <c r="I2696" s="316" t="s">
        <v>445</v>
      </c>
      <c r="J2696" s="318"/>
      <c r="K2696" s="319"/>
      <c r="L2696" s="292" t="s">
        <v>446</v>
      </c>
      <c r="M2696" s="324"/>
      <c r="N2696" s="294" t="str">
        <f t="shared" si="624"/>
        <v/>
      </c>
      <c r="O2696" s="319"/>
      <c r="P2696" s="296" t="str">
        <f t="shared" si="625"/>
        <v/>
      </c>
      <c r="Q2696" s="552"/>
      <c r="R2696" s="551"/>
      <c r="S2696" s="291"/>
      <c r="T2696" t="str">
        <f t="shared" si="626"/>
        <v>-</v>
      </c>
      <c r="U2696" s="560">
        <f t="shared" si="627"/>
        <v>0</v>
      </c>
      <c r="V2696" s="560">
        <f t="shared" si="628"/>
        <v>0</v>
      </c>
      <c r="W2696" s="560">
        <f t="shared" si="629"/>
        <v>0</v>
      </c>
    </row>
    <row r="2697" spans="1:23" ht="21" customHeight="1">
      <c r="A2697" s="316" t="str">
        <f t="shared" si="620"/>
        <v/>
      </c>
      <c r="B2697" s="316" t="str">
        <f t="shared" si="621"/>
        <v/>
      </c>
      <c r="C2697" s="316" t="str">
        <f>IF(AND(F2697&lt;&gt;"",G2697&lt;&gt;""),COUNT($C$32:C2696)+1,"")</f>
        <v/>
      </c>
      <c r="D2697" s="292" t="str">
        <f t="shared" si="622"/>
        <v/>
      </c>
      <c r="E2697" s="292" t="str">
        <f t="shared" si="623"/>
        <v/>
      </c>
      <c r="F2697" s="316"/>
      <c r="G2697" s="316"/>
      <c r="H2697" s="317"/>
      <c r="I2697" s="316" t="s">
        <v>445</v>
      </c>
      <c r="J2697" s="318"/>
      <c r="K2697" s="319"/>
      <c r="L2697" s="292" t="s">
        <v>446</v>
      </c>
      <c r="M2697" s="324"/>
      <c r="N2697" s="294" t="str">
        <f t="shared" si="624"/>
        <v/>
      </c>
      <c r="O2697" s="319"/>
      <c r="P2697" s="296" t="str">
        <f t="shared" si="625"/>
        <v/>
      </c>
      <c r="Q2697" s="552"/>
      <c r="R2697" s="551"/>
      <c r="S2697" s="291"/>
      <c r="T2697" t="str">
        <f t="shared" si="626"/>
        <v>-</v>
      </c>
      <c r="U2697" s="560">
        <f t="shared" si="627"/>
        <v>0</v>
      </c>
      <c r="V2697" s="560">
        <f t="shared" si="628"/>
        <v>0</v>
      </c>
      <c r="W2697" s="560">
        <f t="shared" si="629"/>
        <v>0</v>
      </c>
    </row>
    <row r="2698" spans="1:23" ht="21" customHeight="1">
      <c r="A2698" s="316" t="str">
        <f t="shared" si="620"/>
        <v/>
      </c>
      <c r="B2698" s="316" t="str">
        <f t="shared" si="621"/>
        <v/>
      </c>
      <c r="C2698" s="316" t="str">
        <f>IF(AND(F2698&lt;&gt;"",G2698&lt;&gt;""),COUNT($C$32:C2697)+1,"")</f>
        <v/>
      </c>
      <c r="D2698" s="292" t="str">
        <f t="shared" si="622"/>
        <v/>
      </c>
      <c r="E2698" s="292" t="str">
        <f t="shared" si="623"/>
        <v/>
      </c>
      <c r="F2698" s="316"/>
      <c r="G2698" s="316"/>
      <c r="H2698" s="317"/>
      <c r="I2698" s="316" t="s">
        <v>445</v>
      </c>
      <c r="J2698" s="318"/>
      <c r="K2698" s="319"/>
      <c r="L2698" s="292" t="s">
        <v>446</v>
      </c>
      <c r="M2698" s="324"/>
      <c r="N2698" s="294" t="str">
        <f t="shared" si="624"/>
        <v/>
      </c>
      <c r="O2698" s="319"/>
      <c r="P2698" s="296" t="str">
        <f t="shared" si="625"/>
        <v/>
      </c>
      <c r="Q2698" s="552"/>
      <c r="R2698" s="551"/>
      <c r="S2698" s="291"/>
      <c r="T2698" t="str">
        <f t="shared" si="626"/>
        <v>-</v>
      </c>
      <c r="U2698" s="560">
        <f t="shared" si="627"/>
        <v>0</v>
      </c>
      <c r="V2698" s="560">
        <f t="shared" si="628"/>
        <v>0</v>
      </c>
      <c r="W2698" s="560">
        <f t="shared" si="629"/>
        <v>0</v>
      </c>
    </row>
    <row r="2699" spans="1:23" ht="21" customHeight="1">
      <c r="A2699" s="316" t="str">
        <f t="shared" si="620"/>
        <v/>
      </c>
      <c r="B2699" s="316" t="str">
        <f t="shared" si="621"/>
        <v/>
      </c>
      <c r="C2699" s="316" t="str">
        <f>IF(AND(F2699&lt;&gt;"",G2699&lt;&gt;""),COUNT($C$32:C2698)+1,"")</f>
        <v/>
      </c>
      <c r="D2699" s="292" t="str">
        <f t="shared" si="622"/>
        <v/>
      </c>
      <c r="E2699" s="292" t="str">
        <f t="shared" si="623"/>
        <v/>
      </c>
      <c r="F2699" s="316"/>
      <c r="G2699" s="316"/>
      <c r="H2699" s="317"/>
      <c r="I2699" s="316" t="s">
        <v>445</v>
      </c>
      <c r="J2699" s="318"/>
      <c r="K2699" s="319"/>
      <c r="L2699" s="292" t="s">
        <v>446</v>
      </c>
      <c r="M2699" s="324"/>
      <c r="N2699" s="294" t="str">
        <f t="shared" si="624"/>
        <v/>
      </c>
      <c r="O2699" s="319"/>
      <c r="P2699" s="296" t="str">
        <f t="shared" si="625"/>
        <v/>
      </c>
      <c r="Q2699" s="552"/>
      <c r="R2699" s="551"/>
      <c r="S2699" s="291"/>
      <c r="T2699" t="str">
        <f t="shared" si="626"/>
        <v>-</v>
      </c>
      <c r="U2699" s="560">
        <f t="shared" si="627"/>
        <v>0</v>
      </c>
      <c r="V2699" s="560">
        <f t="shared" si="628"/>
        <v>0</v>
      </c>
      <c r="W2699" s="560">
        <f t="shared" si="629"/>
        <v>0</v>
      </c>
    </row>
    <row r="2700" spans="1:23" ht="21" customHeight="1">
      <c r="A2700" s="316" t="str">
        <f t="shared" si="620"/>
        <v/>
      </c>
      <c r="B2700" s="316" t="str">
        <f t="shared" si="621"/>
        <v/>
      </c>
      <c r="C2700" s="316" t="str">
        <f>IF(AND(F2700&lt;&gt;"",G2700&lt;&gt;""),COUNT($C$32:C2699)+1,"")</f>
        <v/>
      </c>
      <c r="D2700" s="292" t="str">
        <f t="shared" si="622"/>
        <v/>
      </c>
      <c r="E2700" s="292" t="str">
        <f t="shared" si="623"/>
        <v/>
      </c>
      <c r="F2700" s="316"/>
      <c r="G2700" s="316"/>
      <c r="H2700" s="317"/>
      <c r="I2700" s="316" t="s">
        <v>445</v>
      </c>
      <c r="J2700" s="318"/>
      <c r="K2700" s="319"/>
      <c r="L2700" s="292" t="s">
        <v>446</v>
      </c>
      <c r="M2700" s="324"/>
      <c r="N2700" s="294" t="str">
        <f t="shared" si="624"/>
        <v/>
      </c>
      <c r="O2700" s="319"/>
      <c r="P2700" s="296" t="str">
        <f t="shared" si="625"/>
        <v/>
      </c>
      <c r="Q2700" s="552"/>
      <c r="R2700" s="551"/>
      <c r="S2700" s="291"/>
      <c r="T2700" t="str">
        <f t="shared" si="626"/>
        <v>-</v>
      </c>
      <c r="U2700" s="560">
        <f t="shared" si="627"/>
        <v>0</v>
      </c>
      <c r="V2700" s="560">
        <f t="shared" si="628"/>
        <v>0</v>
      </c>
      <c r="W2700" s="560">
        <f t="shared" si="629"/>
        <v>0</v>
      </c>
    </row>
    <row r="2701" spans="1:23" ht="21" customHeight="1">
      <c r="A2701" s="316" t="str">
        <f t="shared" si="620"/>
        <v/>
      </c>
      <c r="B2701" s="316" t="str">
        <f t="shared" si="621"/>
        <v/>
      </c>
      <c r="C2701" s="316" t="str">
        <f>IF(AND(F2701&lt;&gt;"",G2701&lt;&gt;""),COUNT($C$32:C2700)+1,"")</f>
        <v/>
      </c>
      <c r="D2701" s="292" t="str">
        <f t="shared" si="622"/>
        <v/>
      </c>
      <c r="E2701" s="292" t="str">
        <f t="shared" si="623"/>
        <v/>
      </c>
      <c r="F2701" s="316"/>
      <c r="G2701" s="316"/>
      <c r="H2701" s="317"/>
      <c r="I2701" s="316" t="s">
        <v>445</v>
      </c>
      <c r="J2701" s="318"/>
      <c r="K2701" s="319"/>
      <c r="L2701" s="292" t="s">
        <v>446</v>
      </c>
      <c r="M2701" s="324"/>
      <c r="N2701" s="294" t="str">
        <f t="shared" si="624"/>
        <v/>
      </c>
      <c r="O2701" s="319"/>
      <c r="P2701" s="296" t="str">
        <f t="shared" si="625"/>
        <v/>
      </c>
      <c r="Q2701" s="552"/>
      <c r="R2701" s="551"/>
      <c r="S2701" s="291"/>
      <c r="T2701" t="str">
        <f t="shared" si="626"/>
        <v>-</v>
      </c>
      <c r="U2701" s="560">
        <f t="shared" si="627"/>
        <v>0</v>
      </c>
      <c r="V2701" s="560">
        <f t="shared" si="628"/>
        <v>0</v>
      </c>
      <c r="W2701" s="560">
        <f t="shared" si="629"/>
        <v>0</v>
      </c>
    </row>
    <row r="2702" spans="1:23" ht="21" customHeight="1">
      <c r="A2702" s="316" t="str">
        <f t="shared" si="620"/>
        <v/>
      </c>
      <c r="B2702" s="316" t="str">
        <f t="shared" si="621"/>
        <v/>
      </c>
      <c r="C2702" s="316" t="str">
        <f>IF(AND(F2702&lt;&gt;"",G2702&lt;&gt;""),COUNT($C$32:C2701)+1,"")</f>
        <v/>
      </c>
      <c r="D2702" s="292" t="str">
        <f t="shared" si="622"/>
        <v/>
      </c>
      <c r="E2702" s="292" t="str">
        <f t="shared" si="623"/>
        <v/>
      </c>
      <c r="F2702" s="316"/>
      <c r="G2702" s="316"/>
      <c r="H2702" s="317"/>
      <c r="I2702" s="316" t="s">
        <v>445</v>
      </c>
      <c r="J2702" s="318"/>
      <c r="K2702" s="319"/>
      <c r="L2702" s="292" t="s">
        <v>446</v>
      </c>
      <c r="M2702" s="324"/>
      <c r="N2702" s="294" t="str">
        <f t="shared" si="624"/>
        <v/>
      </c>
      <c r="O2702" s="319"/>
      <c r="P2702" s="296" t="str">
        <f t="shared" si="625"/>
        <v/>
      </c>
      <c r="Q2702" s="552"/>
      <c r="R2702" s="551"/>
      <c r="S2702" s="291"/>
      <c r="T2702" t="str">
        <f t="shared" si="626"/>
        <v>-</v>
      </c>
      <c r="U2702" s="560">
        <f t="shared" si="627"/>
        <v>0</v>
      </c>
      <c r="V2702" s="560">
        <f t="shared" si="628"/>
        <v>0</v>
      </c>
      <c r="W2702" s="560">
        <f t="shared" si="629"/>
        <v>0</v>
      </c>
    </row>
    <row r="2703" spans="1:23" ht="21" customHeight="1">
      <c r="A2703" s="316" t="str">
        <f t="shared" si="620"/>
        <v/>
      </c>
      <c r="B2703" s="316" t="str">
        <f t="shared" si="621"/>
        <v/>
      </c>
      <c r="C2703" s="316" t="str">
        <f>IF(AND(F2703&lt;&gt;"",G2703&lt;&gt;""),COUNT($C$32:C2702)+1,"")</f>
        <v/>
      </c>
      <c r="D2703" s="292" t="str">
        <f t="shared" si="622"/>
        <v/>
      </c>
      <c r="E2703" s="292" t="str">
        <f t="shared" si="623"/>
        <v/>
      </c>
      <c r="F2703" s="316"/>
      <c r="G2703" s="316"/>
      <c r="H2703" s="317"/>
      <c r="I2703" s="316" t="s">
        <v>445</v>
      </c>
      <c r="J2703" s="318"/>
      <c r="K2703" s="319"/>
      <c r="L2703" s="292" t="s">
        <v>446</v>
      </c>
      <c r="M2703" s="324"/>
      <c r="N2703" s="294" t="str">
        <f t="shared" si="624"/>
        <v/>
      </c>
      <c r="O2703" s="319"/>
      <c r="P2703" s="296" t="str">
        <f t="shared" si="625"/>
        <v/>
      </c>
      <c r="Q2703" s="552"/>
      <c r="R2703" s="551"/>
      <c r="S2703" s="291"/>
      <c r="T2703" t="str">
        <f t="shared" si="626"/>
        <v>-</v>
      </c>
      <c r="U2703" s="560">
        <f t="shared" si="627"/>
        <v>0</v>
      </c>
      <c r="V2703" s="560">
        <f t="shared" si="628"/>
        <v>0</v>
      </c>
      <c r="W2703" s="560">
        <f t="shared" si="629"/>
        <v>0</v>
      </c>
    </row>
    <row r="2704" spans="1:23" ht="21" customHeight="1">
      <c r="A2704" s="316" t="str">
        <f t="shared" si="620"/>
        <v/>
      </c>
      <c r="B2704" s="316" t="str">
        <f t="shared" si="621"/>
        <v/>
      </c>
      <c r="C2704" s="316" t="str">
        <f>IF(AND(F2704&lt;&gt;"",G2704&lt;&gt;""),COUNT($C$32:C2703)+1,"")</f>
        <v/>
      </c>
      <c r="D2704" s="292" t="str">
        <f t="shared" si="622"/>
        <v/>
      </c>
      <c r="E2704" s="292" t="str">
        <f t="shared" si="623"/>
        <v/>
      </c>
      <c r="F2704" s="316"/>
      <c r="G2704" s="316"/>
      <c r="H2704" s="317"/>
      <c r="I2704" s="316" t="s">
        <v>445</v>
      </c>
      <c r="J2704" s="318"/>
      <c r="K2704" s="319"/>
      <c r="L2704" s="292" t="s">
        <v>446</v>
      </c>
      <c r="M2704" s="324"/>
      <c r="N2704" s="294" t="str">
        <f t="shared" si="624"/>
        <v/>
      </c>
      <c r="O2704" s="319"/>
      <c r="P2704" s="296" t="str">
        <f t="shared" si="625"/>
        <v/>
      </c>
      <c r="Q2704" s="552"/>
      <c r="R2704" s="551"/>
      <c r="S2704" s="291"/>
      <c r="T2704" t="str">
        <f t="shared" si="626"/>
        <v>-</v>
      </c>
      <c r="U2704" s="560">
        <f t="shared" si="627"/>
        <v>0</v>
      </c>
      <c r="V2704" s="560">
        <f t="shared" si="628"/>
        <v>0</v>
      </c>
      <c r="W2704" s="560">
        <f t="shared" si="629"/>
        <v>0</v>
      </c>
    </row>
    <row r="2705" spans="1:23" ht="21" customHeight="1">
      <c r="A2705" s="316" t="str">
        <f t="shared" si="620"/>
        <v/>
      </c>
      <c r="B2705" s="316" t="str">
        <f t="shared" si="621"/>
        <v/>
      </c>
      <c r="C2705" s="316" t="str">
        <f>IF(AND(F2705&lt;&gt;"",G2705&lt;&gt;""),COUNT($C$32:C2704)+1,"")</f>
        <v/>
      </c>
      <c r="D2705" s="292" t="str">
        <f t="shared" si="622"/>
        <v/>
      </c>
      <c r="E2705" s="292" t="str">
        <f t="shared" si="623"/>
        <v/>
      </c>
      <c r="F2705" s="316"/>
      <c r="G2705" s="316"/>
      <c r="H2705" s="317"/>
      <c r="I2705" s="316" t="s">
        <v>445</v>
      </c>
      <c r="J2705" s="318"/>
      <c r="K2705" s="319"/>
      <c r="L2705" s="292" t="s">
        <v>446</v>
      </c>
      <c r="M2705" s="324"/>
      <c r="N2705" s="294" t="str">
        <f t="shared" si="624"/>
        <v/>
      </c>
      <c r="O2705" s="319"/>
      <c r="P2705" s="296" t="str">
        <f t="shared" si="625"/>
        <v/>
      </c>
      <c r="Q2705" s="552"/>
      <c r="R2705" s="551"/>
      <c r="S2705" s="291"/>
      <c r="T2705" t="str">
        <f t="shared" si="626"/>
        <v>-</v>
      </c>
      <c r="U2705" s="560">
        <f t="shared" si="627"/>
        <v>0</v>
      </c>
      <c r="V2705" s="560">
        <f t="shared" si="628"/>
        <v>0</v>
      </c>
      <c r="W2705" s="560">
        <f t="shared" si="629"/>
        <v>0</v>
      </c>
    </row>
    <row r="2706" spans="1:23" ht="21" customHeight="1">
      <c r="A2706" s="316" t="str">
        <f t="shared" si="620"/>
        <v/>
      </c>
      <c r="B2706" s="316" t="str">
        <f t="shared" si="621"/>
        <v/>
      </c>
      <c r="C2706" s="316" t="str">
        <f>IF(AND(F2706&lt;&gt;"",G2706&lt;&gt;""),COUNT($C$32:C2705)+1,"")</f>
        <v/>
      </c>
      <c r="D2706" s="292" t="str">
        <f t="shared" si="622"/>
        <v/>
      </c>
      <c r="E2706" s="292" t="str">
        <f t="shared" si="623"/>
        <v/>
      </c>
      <c r="F2706" s="316"/>
      <c r="G2706" s="316"/>
      <c r="H2706" s="317"/>
      <c r="I2706" s="316" t="s">
        <v>445</v>
      </c>
      <c r="J2706" s="318"/>
      <c r="K2706" s="319"/>
      <c r="L2706" s="292" t="s">
        <v>446</v>
      </c>
      <c r="M2706" s="324"/>
      <c r="N2706" s="294" t="str">
        <f t="shared" si="624"/>
        <v/>
      </c>
      <c r="O2706" s="319"/>
      <c r="P2706" s="296" t="str">
        <f t="shared" si="625"/>
        <v/>
      </c>
      <c r="Q2706" s="552"/>
      <c r="R2706" s="551"/>
      <c r="S2706" s="291"/>
      <c r="T2706" t="str">
        <f t="shared" si="626"/>
        <v>-</v>
      </c>
      <c r="U2706" s="560">
        <f t="shared" si="627"/>
        <v>0</v>
      </c>
      <c r="V2706" s="560">
        <f t="shared" si="628"/>
        <v>0</v>
      </c>
      <c r="W2706" s="560">
        <f t="shared" si="629"/>
        <v>0</v>
      </c>
    </row>
    <row r="2707" spans="1:23" ht="21" customHeight="1">
      <c r="A2707" s="316" t="str">
        <f t="shared" si="620"/>
        <v/>
      </c>
      <c r="B2707" s="316" t="str">
        <f t="shared" si="621"/>
        <v/>
      </c>
      <c r="C2707" s="316" t="str">
        <f>IF(AND(F2707&lt;&gt;"",G2707&lt;&gt;""),COUNT($C$32:C2706)+1,"")</f>
        <v/>
      </c>
      <c r="D2707" s="292" t="str">
        <f t="shared" si="622"/>
        <v/>
      </c>
      <c r="E2707" s="292" t="str">
        <f t="shared" si="623"/>
        <v/>
      </c>
      <c r="F2707" s="316"/>
      <c r="G2707" s="316"/>
      <c r="H2707" s="317"/>
      <c r="I2707" s="316" t="s">
        <v>445</v>
      </c>
      <c r="J2707" s="318"/>
      <c r="K2707" s="319"/>
      <c r="L2707" s="292" t="s">
        <v>446</v>
      </c>
      <c r="M2707" s="324"/>
      <c r="N2707" s="294" t="str">
        <f t="shared" si="624"/>
        <v/>
      </c>
      <c r="O2707" s="319"/>
      <c r="P2707" s="296" t="str">
        <f t="shared" si="625"/>
        <v/>
      </c>
      <c r="Q2707" s="552"/>
      <c r="R2707" s="551"/>
      <c r="S2707" s="291"/>
      <c r="T2707" t="str">
        <f t="shared" si="626"/>
        <v>-</v>
      </c>
      <c r="U2707" s="560">
        <f t="shared" si="627"/>
        <v>0</v>
      </c>
      <c r="V2707" s="560">
        <f t="shared" si="628"/>
        <v>0</v>
      </c>
      <c r="W2707" s="560">
        <f t="shared" si="629"/>
        <v>0</v>
      </c>
    </row>
    <row r="2708" spans="1:23" ht="21" customHeight="1">
      <c r="A2708" s="316" t="str">
        <f t="shared" si="620"/>
        <v/>
      </c>
      <c r="B2708" s="316" t="str">
        <f t="shared" si="621"/>
        <v/>
      </c>
      <c r="C2708" s="316" t="str">
        <f>IF(AND(F2708&lt;&gt;"",G2708&lt;&gt;""),COUNT($C$32:C2707)+1,"")</f>
        <v/>
      </c>
      <c r="D2708" s="292" t="str">
        <f t="shared" si="622"/>
        <v/>
      </c>
      <c r="E2708" s="292" t="str">
        <f t="shared" si="623"/>
        <v/>
      </c>
      <c r="F2708" s="316"/>
      <c r="G2708" s="316"/>
      <c r="H2708" s="317"/>
      <c r="I2708" s="316" t="s">
        <v>445</v>
      </c>
      <c r="J2708" s="318"/>
      <c r="K2708" s="319"/>
      <c r="L2708" s="292" t="s">
        <v>446</v>
      </c>
      <c r="M2708" s="324"/>
      <c r="N2708" s="294" t="str">
        <f t="shared" si="624"/>
        <v/>
      </c>
      <c r="O2708" s="319"/>
      <c r="P2708" s="296" t="str">
        <f t="shared" si="625"/>
        <v/>
      </c>
      <c r="Q2708" s="552"/>
      <c r="R2708" s="551"/>
      <c r="S2708" s="291"/>
      <c r="T2708" t="str">
        <f t="shared" si="626"/>
        <v>-</v>
      </c>
      <c r="U2708" s="560">
        <f t="shared" si="627"/>
        <v>0</v>
      </c>
      <c r="V2708" s="560">
        <f t="shared" si="628"/>
        <v>0</v>
      </c>
      <c r="W2708" s="560">
        <f t="shared" si="629"/>
        <v>0</v>
      </c>
    </row>
    <row r="2709" spans="1:23" ht="21" customHeight="1">
      <c r="A2709" s="316" t="str">
        <f t="shared" si="620"/>
        <v/>
      </c>
      <c r="B2709" s="316" t="str">
        <f t="shared" si="621"/>
        <v/>
      </c>
      <c r="C2709" s="316" t="str">
        <f>IF(AND(F2709&lt;&gt;"",G2709&lt;&gt;""),COUNT($C$32:C2708)+1,"")</f>
        <v/>
      </c>
      <c r="D2709" s="292" t="str">
        <f t="shared" si="622"/>
        <v/>
      </c>
      <c r="E2709" s="292" t="str">
        <f t="shared" si="623"/>
        <v/>
      </c>
      <c r="F2709" s="316"/>
      <c r="G2709" s="316"/>
      <c r="H2709" s="317"/>
      <c r="I2709" s="316" t="s">
        <v>445</v>
      </c>
      <c r="J2709" s="318"/>
      <c r="K2709" s="319"/>
      <c r="L2709" s="292" t="s">
        <v>446</v>
      </c>
      <c r="M2709" s="324"/>
      <c r="N2709" s="294" t="str">
        <f t="shared" si="624"/>
        <v/>
      </c>
      <c r="O2709" s="319"/>
      <c r="P2709" s="296" t="str">
        <f t="shared" si="625"/>
        <v/>
      </c>
      <c r="Q2709" s="552"/>
      <c r="R2709" s="551"/>
      <c r="S2709" s="291"/>
      <c r="T2709" t="str">
        <f t="shared" si="626"/>
        <v>-</v>
      </c>
      <c r="U2709" s="560">
        <f t="shared" si="627"/>
        <v>0</v>
      </c>
      <c r="V2709" s="560">
        <f t="shared" si="628"/>
        <v>0</v>
      </c>
      <c r="W2709" s="560">
        <f t="shared" si="629"/>
        <v>0</v>
      </c>
    </row>
    <row r="2710" spans="1:23" ht="21" customHeight="1">
      <c r="A2710" s="316" t="str">
        <f t="shared" si="620"/>
        <v/>
      </c>
      <c r="B2710" s="316" t="str">
        <f t="shared" si="621"/>
        <v/>
      </c>
      <c r="C2710" s="316" t="str">
        <f>IF(AND(F2710&lt;&gt;"",G2710&lt;&gt;""),COUNT($C$32:C2709)+1,"")</f>
        <v/>
      </c>
      <c r="D2710" s="292" t="str">
        <f t="shared" si="622"/>
        <v/>
      </c>
      <c r="E2710" s="292" t="str">
        <f t="shared" si="623"/>
        <v/>
      </c>
      <c r="F2710" s="316"/>
      <c r="G2710" s="316"/>
      <c r="H2710" s="317"/>
      <c r="I2710" s="316" t="s">
        <v>445</v>
      </c>
      <c r="J2710" s="318"/>
      <c r="K2710" s="319"/>
      <c r="L2710" s="292" t="s">
        <v>446</v>
      </c>
      <c r="M2710" s="324"/>
      <c r="N2710" s="294" t="str">
        <f t="shared" si="624"/>
        <v/>
      </c>
      <c r="O2710" s="319"/>
      <c r="P2710" s="296" t="str">
        <f t="shared" si="625"/>
        <v/>
      </c>
      <c r="Q2710" s="552"/>
      <c r="R2710" s="551"/>
      <c r="S2710" s="291"/>
      <c r="T2710" t="str">
        <f t="shared" si="626"/>
        <v>-</v>
      </c>
      <c r="U2710" s="560">
        <f t="shared" si="627"/>
        <v>0</v>
      </c>
      <c r="V2710" s="560">
        <f t="shared" si="628"/>
        <v>0</v>
      </c>
      <c r="W2710" s="560">
        <f t="shared" si="629"/>
        <v>0</v>
      </c>
    </row>
    <row r="2711" spans="1:23" ht="21" customHeight="1">
      <c r="A2711" s="316" t="str">
        <f t="shared" si="620"/>
        <v/>
      </c>
      <c r="B2711" s="316" t="str">
        <f t="shared" si="621"/>
        <v/>
      </c>
      <c r="C2711" s="316" t="str">
        <f>IF(AND(F2711&lt;&gt;"",G2711&lt;&gt;""),COUNT($C$32:C2710)+1,"")</f>
        <v/>
      </c>
      <c r="D2711" s="292" t="str">
        <f t="shared" si="622"/>
        <v/>
      </c>
      <c r="E2711" s="292" t="str">
        <f t="shared" si="623"/>
        <v/>
      </c>
      <c r="F2711" s="316"/>
      <c r="G2711" s="316"/>
      <c r="H2711" s="317"/>
      <c r="I2711" s="316" t="s">
        <v>445</v>
      </c>
      <c r="J2711" s="318"/>
      <c r="K2711" s="319"/>
      <c r="L2711" s="292" t="s">
        <v>446</v>
      </c>
      <c r="M2711" s="324"/>
      <c r="N2711" s="294" t="str">
        <f t="shared" si="624"/>
        <v/>
      </c>
      <c r="O2711" s="319"/>
      <c r="P2711" s="296" t="str">
        <f t="shared" si="625"/>
        <v/>
      </c>
      <c r="Q2711" s="552"/>
      <c r="R2711" s="551"/>
      <c r="S2711" s="291"/>
      <c r="T2711" t="str">
        <f t="shared" si="626"/>
        <v>-</v>
      </c>
      <c r="U2711" s="560">
        <f t="shared" si="627"/>
        <v>0</v>
      </c>
      <c r="V2711" s="560">
        <f t="shared" si="628"/>
        <v>0</v>
      </c>
      <c r="W2711" s="560">
        <f t="shared" si="629"/>
        <v>0</v>
      </c>
    </row>
    <row r="2712" spans="1:23" ht="21" customHeight="1">
      <c r="A2712" s="316" t="str">
        <f t="shared" si="620"/>
        <v/>
      </c>
      <c r="B2712" s="316" t="str">
        <f t="shared" si="621"/>
        <v/>
      </c>
      <c r="C2712" s="316" t="str">
        <f>IF(AND(F2712&lt;&gt;"",G2712&lt;&gt;""),COUNT($C$32:C2711)+1,"")</f>
        <v/>
      </c>
      <c r="D2712" s="292" t="str">
        <f t="shared" si="622"/>
        <v/>
      </c>
      <c r="E2712" s="292" t="str">
        <f t="shared" si="623"/>
        <v/>
      </c>
      <c r="F2712" s="316"/>
      <c r="G2712" s="316"/>
      <c r="H2712" s="317"/>
      <c r="I2712" s="316" t="s">
        <v>445</v>
      </c>
      <c r="J2712" s="318"/>
      <c r="K2712" s="319"/>
      <c r="L2712" s="292" t="s">
        <v>446</v>
      </c>
      <c r="M2712" s="324"/>
      <c r="N2712" s="294" t="str">
        <f t="shared" si="624"/>
        <v/>
      </c>
      <c r="O2712" s="319"/>
      <c r="P2712" s="296" t="str">
        <f t="shared" si="625"/>
        <v/>
      </c>
      <c r="Q2712" s="552"/>
      <c r="R2712" s="551"/>
      <c r="S2712" s="291"/>
      <c r="T2712" t="str">
        <f t="shared" si="626"/>
        <v>-</v>
      </c>
      <c r="U2712" s="560">
        <f t="shared" si="627"/>
        <v>0</v>
      </c>
      <c r="V2712" s="560">
        <f t="shared" si="628"/>
        <v>0</v>
      </c>
      <c r="W2712" s="560">
        <f t="shared" si="629"/>
        <v>0</v>
      </c>
    </row>
    <row r="2713" spans="1:23" ht="21" customHeight="1">
      <c r="A2713" s="316" t="str">
        <f t="shared" si="620"/>
        <v/>
      </c>
      <c r="B2713" s="316" t="str">
        <f t="shared" si="621"/>
        <v/>
      </c>
      <c r="C2713" s="316" t="str">
        <f>IF(AND(F2713&lt;&gt;"",G2713&lt;&gt;""),COUNT($C$32:C2712)+1,"")</f>
        <v/>
      </c>
      <c r="D2713" s="292" t="str">
        <f t="shared" si="622"/>
        <v/>
      </c>
      <c r="E2713" s="292" t="str">
        <f t="shared" si="623"/>
        <v/>
      </c>
      <c r="F2713" s="316"/>
      <c r="G2713" s="316"/>
      <c r="H2713" s="317"/>
      <c r="I2713" s="316" t="s">
        <v>445</v>
      </c>
      <c r="J2713" s="318"/>
      <c r="K2713" s="319"/>
      <c r="L2713" s="292" t="s">
        <v>446</v>
      </c>
      <c r="M2713" s="324"/>
      <c r="N2713" s="294" t="str">
        <f t="shared" si="624"/>
        <v/>
      </c>
      <c r="O2713" s="319"/>
      <c r="P2713" s="296" t="str">
        <f t="shared" si="625"/>
        <v/>
      </c>
      <c r="Q2713" s="552"/>
      <c r="R2713" s="551"/>
      <c r="S2713" s="291"/>
      <c r="T2713" t="str">
        <f t="shared" si="626"/>
        <v>-</v>
      </c>
      <c r="U2713" s="560">
        <f t="shared" si="627"/>
        <v>0</v>
      </c>
      <c r="V2713" s="560">
        <f t="shared" si="628"/>
        <v>0</v>
      </c>
      <c r="W2713" s="560">
        <f t="shared" si="629"/>
        <v>0</v>
      </c>
    </row>
    <row r="2714" spans="1:23" ht="21" customHeight="1">
      <c r="A2714" s="316" t="str">
        <f t="shared" si="620"/>
        <v/>
      </c>
      <c r="B2714" s="316" t="str">
        <f t="shared" si="621"/>
        <v/>
      </c>
      <c r="C2714" s="316" t="str">
        <f>IF(AND(F2714&lt;&gt;"",G2714&lt;&gt;""),COUNT($C$32:C2713)+1,"")</f>
        <v/>
      </c>
      <c r="D2714" s="292" t="str">
        <f t="shared" si="622"/>
        <v/>
      </c>
      <c r="E2714" s="292" t="str">
        <f t="shared" si="623"/>
        <v/>
      </c>
      <c r="F2714" s="316"/>
      <c r="G2714" s="316"/>
      <c r="H2714" s="317"/>
      <c r="I2714" s="316" t="s">
        <v>445</v>
      </c>
      <c r="J2714" s="318"/>
      <c r="K2714" s="319"/>
      <c r="L2714" s="292" t="s">
        <v>446</v>
      </c>
      <c r="M2714" s="324"/>
      <c r="N2714" s="294" t="str">
        <f t="shared" si="624"/>
        <v/>
      </c>
      <c r="O2714" s="319"/>
      <c r="P2714" s="296" t="str">
        <f t="shared" si="625"/>
        <v/>
      </c>
      <c r="Q2714" s="552"/>
      <c r="R2714" s="551"/>
      <c r="S2714" s="291"/>
      <c r="T2714" t="str">
        <f t="shared" si="626"/>
        <v>-</v>
      </c>
      <c r="U2714" s="560">
        <f t="shared" si="627"/>
        <v>0</v>
      </c>
      <c r="V2714" s="560">
        <f t="shared" si="628"/>
        <v>0</v>
      </c>
      <c r="W2714" s="560">
        <f t="shared" si="629"/>
        <v>0</v>
      </c>
    </row>
    <row r="2715" spans="1:23" ht="21" customHeight="1">
      <c r="A2715" s="316" t="str">
        <f t="shared" si="620"/>
        <v/>
      </c>
      <c r="B2715" s="316" t="str">
        <f t="shared" si="621"/>
        <v/>
      </c>
      <c r="C2715" s="316" t="str">
        <f>IF(AND(F2715&lt;&gt;"",G2715&lt;&gt;""),COUNT($C$32:C2714)+1,"")</f>
        <v/>
      </c>
      <c r="D2715" s="292" t="str">
        <f t="shared" si="622"/>
        <v/>
      </c>
      <c r="E2715" s="292" t="str">
        <f t="shared" si="623"/>
        <v/>
      </c>
      <c r="F2715" s="316"/>
      <c r="G2715" s="316"/>
      <c r="H2715" s="317"/>
      <c r="I2715" s="316" t="s">
        <v>445</v>
      </c>
      <c r="J2715" s="318"/>
      <c r="K2715" s="319"/>
      <c r="L2715" s="292" t="s">
        <v>446</v>
      </c>
      <c r="M2715" s="324"/>
      <c r="N2715" s="294" t="str">
        <f t="shared" si="624"/>
        <v/>
      </c>
      <c r="O2715" s="319"/>
      <c r="P2715" s="296" t="str">
        <f t="shared" si="625"/>
        <v/>
      </c>
      <c r="Q2715" s="552"/>
      <c r="R2715" s="551"/>
      <c r="S2715" s="291"/>
      <c r="T2715" t="str">
        <f t="shared" si="626"/>
        <v>-</v>
      </c>
      <c r="U2715" s="560">
        <f t="shared" si="627"/>
        <v>0</v>
      </c>
      <c r="V2715" s="560">
        <f t="shared" si="628"/>
        <v>0</v>
      </c>
      <c r="W2715" s="560">
        <f t="shared" si="629"/>
        <v>0</v>
      </c>
    </row>
    <row r="2716" spans="1:23" ht="21" customHeight="1">
      <c r="A2716" s="316" t="str">
        <f t="shared" si="620"/>
        <v/>
      </c>
      <c r="B2716" s="316" t="str">
        <f t="shared" si="621"/>
        <v/>
      </c>
      <c r="C2716" s="316" t="str">
        <f>IF(AND(F2716&lt;&gt;"",G2716&lt;&gt;""),COUNT($C$32:C2715)+1,"")</f>
        <v/>
      </c>
      <c r="D2716" s="292" t="str">
        <f t="shared" si="622"/>
        <v/>
      </c>
      <c r="E2716" s="292" t="str">
        <f t="shared" si="623"/>
        <v/>
      </c>
      <c r="F2716" s="316"/>
      <c r="G2716" s="316"/>
      <c r="H2716" s="317"/>
      <c r="I2716" s="316" t="s">
        <v>445</v>
      </c>
      <c r="J2716" s="318"/>
      <c r="K2716" s="319"/>
      <c r="L2716" s="292" t="s">
        <v>446</v>
      </c>
      <c r="M2716" s="324"/>
      <c r="N2716" s="294" t="str">
        <f t="shared" si="624"/>
        <v/>
      </c>
      <c r="O2716" s="319"/>
      <c r="P2716" s="296" t="str">
        <f t="shared" si="625"/>
        <v/>
      </c>
      <c r="Q2716" s="552"/>
      <c r="R2716" s="551"/>
      <c r="S2716" s="291"/>
      <c r="T2716" t="str">
        <f t="shared" si="626"/>
        <v>-</v>
      </c>
      <c r="U2716" s="560">
        <f t="shared" si="627"/>
        <v>0</v>
      </c>
      <c r="V2716" s="560">
        <f t="shared" si="628"/>
        <v>0</v>
      </c>
      <c r="W2716" s="560">
        <f t="shared" si="629"/>
        <v>0</v>
      </c>
    </row>
    <row r="2717" spans="1:23" ht="21" customHeight="1">
      <c r="A2717" s="316" t="str">
        <f t="shared" si="620"/>
        <v/>
      </c>
      <c r="B2717" s="316" t="str">
        <f t="shared" si="621"/>
        <v/>
      </c>
      <c r="C2717" s="316" t="str">
        <f>IF(AND(F2717&lt;&gt;"",G2717&lt;&gt;""),COUNT($C$32:C2716)+1,"")</f>
        <v/>
      </c>
      <c r="D2717" s="292" t="str">
        <f t="shared" si="622"/>
        <v/>
      </c>
      <c r="E2717" s="292" t="str">
        <f t="shared" si="623"/>
        <v/>
      </c>
      <c r="F2717" s="316"/>
      <c r="G2717" s="316"/>
      <c r="H2717" s="317"/>
      <c r="I2717" s="316" t="s">
        <v>445</v>
      </c>
      <c r="J2717" s="318"/>
      <c r="K2717" s="319"/>
      <c r="L2717" s="292" t="s">
        <v>446</v>
      </c>
      <c r="M2717" s="324"/>
      <c r="N2717" s="294" t="str">
        <f t="shared" si="624"/>
        <v/>
      </c>
      <c r="O2717" s="319"/>
      <c r="P2717" s="296" t="str">
        <f t="shared" si="625"/>
        <v/>
      </c>
      <c r="Q2717" s="552"/>
      <c r="R2717" s="551"/>
      <c r="S2717" s="291"/>
      <c r="T2717" t="str">
        <f t="shared" si="626"/>
        <v>-</v>
      </c>
      <c r="U2717" s="560">
        <f t="shared" si="627"/>
        <v>0</v>
      </c>
      <c r="V2717" s="560">
        <f t="shared" si="628"/>
        <v>0</v>
      </c>
      <c r="W2717" s="560">
        <f t="shared" si="629"/>
        <v>0</v>
      </c>
    </row>
    <row r="2718" spans="1:23" ht="21" customHeight="1">
      <c r="A2718" s="316" t="str">
        <f t="shared" si="620"/>
        <v/>
      </c>
      <c r="B2718" s="316" t="str">
        <f t="shared" si="621"/>
        <v/>
      </c>
      <c r="C2718" s="316" t="str">
        <f>IF(AND(F2718&lt;&gt;"",G2718&lt;&gt;""),COUNT($C$32:C2717)+1,"")</f>
        <v/>
      </c>
      <c r="D2718" s="292" t="str">
        <f t="shared" si="622"/>
        <v/>
      </c>
      <c r="E2718" s="292" t="str">
        <f t="shared" si="623"/>
        <v/>
      </c>
      <c r="F2718" s="316"/>
      <c r="G2718" s="316"/>
      <c r="H2718" s="317"/>
      <c r="I2718" s="316" t="s">
        <v>445</v>
      </c>
      <c r="J2718" s="318"/>
      <c r="K2718" s="319"/>
      <c r="L2718" s="292" t="s">
        <v>446</v>
      </c>
      <c r="M2718" s="324"/>
      <c r="N2718" s="294" t="str">
        <f t="shared" si="624"/>
        <v/>
      </c>
      <c r="O2718" s="319"/>
      <c r="P2718" s="296" t="str">
        <f t="shared" si="625"/>
        <v/>
      </c>
      <c r="Q2718" s="552"/>
      <c r="R2718" s="551"/>
      <c r="S2718" s="291"/>
      <c r="T2718" t="str">
        <f t="shared" si="626"/>
        <v>-</v>
      </c>
      <c r="U2718" s="560">
        <f t="shared" si="627"/>
        <v>0</v>
      </c>
      <c r="V2718" s="560">
        <f t="shared" si="628"/>
        <v>0</v>
      </c>
      <c r="W2718" s="560">
        <f t="shared" si="629"/>
        <v>0</v>
      </c>
    </row>
    <row r="2719" spans="1:23" ht="21" customHeight="1">
      <c r="A2719" s="316" t="str">
        <f t="shared" si="620"/>
        <v/>
      </c>
      <c r="B2719" s="316" t="str">
        <f t="shared" si="621"/>
        <v/>
      </c>
      <c r="C2719" s="316" t="str">
        <f>IF(AND(F2719&lt;&gt;"",G2719&lt;&gt;""),COUNT($C$32:C2718)+1,"")</f>
        <v/>
      </c>
      <c r="D2719" s="292" t="str">
        <f t="shared" si="622"/>
        <v/>
      </c>
      <c r="E2719" s="292" t="str">
        <f t="shared" si="623"/>
        <v/>
      </c>
      <c r="F2719" s="316"/>
      <c r="G2719" s="316"/>
      <c r="H2719" s="317"/>
      <c r="I2719" s="316" t="s">
        <v>445</v>
      </c>
      <c r="J2719" s="318"/>
      <c r="K2719" s="319"/>
      <c r="L2719" s="292" t="s">
        <v>446</v>
      </c>
      <c r="M2719" s="324"/>
      <c r="N2719" s="294" t="str">
        <f t="shared" si="624"/>
        <v/>
      </c>
      <c r="O2719" s="319"/>
      <c r="P2719" s="296" t="str">
        <f t="shared" si="625"/>
        <v/>
      </c>
      <c r="Q2719" s="552"/>
      <c r="R2719" s="551"/>
      <c r="S2719" s="291"/>
      <c r="T2719" t="str">
        <f t="shared" si="626"/>
        <v>-</v>
      </c>
      <c r="U2719" s="560">
        <f t="shared" si="627"/>
        <v>0</v>
      </c>
      <c r="V2719" s="560">
        <f t="shared" si="628"/>
        <v>0</v>
      </c>
      <c r="W2719" s="560">
        <f t="shared" si="629"/>
        <v>0</v>
      </c>
    </row>
    <row r="2720" spans="1:23" ht="21" customHeight="1">
      <c r="A2720" s="316" t="str">
        <f t="shared" si="620"/>
        <v/>
      </c>
      <c r="B2720" s="316" t="str">
        <f t="shared" si="621"/>
        <v/>
      </c>
      <c r="C2720" s="316" t="str">
        <f>IF(AND(F2720&lt;&gt;"",G2720&lt;&gt;""),COUNT($C$32:C2719)+1,"")</f>
        <v/>
      </c>
      <c r="D2720" s="292" t="str">
        <f t="shared" si="622"/>
        <v/>
      </c>
      <c r="E2720" s="292" t="str">
        <f t="shared" si="623"/>
        <v/>
      </c>
      <c r="F2720" s="316"/>
      <c r="G2720" s="316"/>
      <c r="H2720" s="317"/>
      <c r="I2720" s="316" t="s">
        <v>445</v>
      </c>
      <c r="J2720" s="318"/>
      <c r="K2720" s="319"/>
      <c r="L2720" s="292" t="s">
        <v>446</v>
      </c>
      <c r="M2720" s="324"/>
      <c r="N2720" s="294" t="str">
        <f t="shared" si="624"/>
        <v/>
      </c>
      <c r="O2720" s="319"/>
      <c r="P2720" s="296" t="str">
        <f t="shared" si="625"/>
        <v/>
      </c>
      <c r="Q2720" s="552"/>
      <c r="R2720" s="551"/>
      <c r="S2720" s="291"/>
      <c r="T2720" t="str">
        <f t="shared" si="626"/>
        <v>-</v>
      </c>
      <c r="U2720" s="560">
        <f t="shared" si="627"/>
        <v>0</v>
      </c>
      <c r="V2720" s="560">
        <f t="shared" si="628"/>
        <v>0</v>
      </c>
      <c r="W2720" s="560">
        <f t="shared" si="629"/>
        <v>0</v>
      </c>
    </row>
    <row r="2721" spans="1:23" ht="21" customHeight="1">
      <c r="A2721" s="316" t="str">
        <f t="shared" si="620"/>
        <v/>
      </c>
      <c r="B2721" s="316" t="str">
        <f t="shared" si="621"/>
        <v/>
      </c>
      <c r="C2721" s="316" t="str">
        <f>IF(AND(F2721&lt;&gt;"",G2721&lt;&gt;""),COUNT($C$32:C2720)+1,"")</f>
        <v/>
      </c>
      <c r="D2721" s="292" t="str">
        <f t="shared" si="622"/>
        <v/>
      </c>
      <c r="E2721" s="292" t="str">
        <f t="shared" si="623"/>
        <v/>
      </c>
      <c r="F2721" s="316"/>
      <c r="G2721" s="316"/>
      <c r="H2721" s="317"/>
      <c r="I2721" s="316" t="s">
        <v>445</v>
      </c>
      <c r="J2721" s="318"/>
      <c r="K2721" s="319"/>
      <c r="L2721" s="292" t="s">
        <v>446</v>
      </c>
      <c r="M2721" s="324"/>
      <c r="N2721" s="294" t="str">
        <f t="shared" si="624"/>
        <v/>
      </c>
      <c r="O2721" s="319"/>
      <c r="P2721" s="296" t="str">
        <f t="shared" si="625"/>
        <v/>
      </c>
      <c r="Q2721" s="552"/>
      <c r="R2721" s="551"/>
      <c r="S2721" s="291"/>
      <c r="T2721" t="str">
        <f t="shared" si="626"/>
        <v>-</v>
      </c>
      <c r="U2721" s="560">
        <f t="shared" si="627"/>
        <v>0</v>
      </c>
      <c r="V2721" s="560">
        <f t="shared" si="628"/>
        <v>0</v>
      </c>
      <c r="W2721" s="560">
        <f t="shared" si="629"/>
        <v>0</v>
      </c>
    </row>
    <row r="2722" spans="1:23" ht="21" customHeight="1">
      <c r="A2722" s="316" t="str">
        <f t="shared" si="620"/>
        <v/>
      </c>
      <c r="B2722" s="316" t="str">
        <f t="shared" si="621"/>
        <v/>
      </c>
      <c r="C2722" s="316" t="str">
        <f>IF(AND(F2722&lt;&gt;"",G2722&lt;&gt;""),COUNT($C$32:C2721)+1,"")</f>
        <v/>
      </c>
      <c r="D2722" s="292" t="str">
        <f t="shared" si="622"/>
        <v/>
      </c>
      <c r="E2722" s="292" t="str">
        <f t="shared" si="623"/>
        <v/>
      </c>
      <c r="F2722" s="316"/>
      <c r="G2722" s="316"/>
      <c r="H2722" s="317"/>
      <c r="I2722" s="316" t="s">
        <v>445</v>
      </c>
      <c r="J2722" s="318"/>
      <c r="K2722" s="319"/>
      <c r="L2722" s="292" t="s">
        <v>446</v>
      </c>
      <c r="M2722" s="324"/>
      <c r="N2722" s="294" t="str">
        <f t="shared" si="624"/>
        <v/>
      </c>
      <c r="O2722" s="319"/>
      <c r="P2722" s="296" t="str">
        <f t="shared" si="625"/>
        <v/>
      </c>
      <c r="Q2722" s="552"/>
      <c r="R2722" s="551"/>
      <c r="S2722" s="291"/>
      <c r="T2722" t="str">
        <f t="shared" si="626"/>
        <v>-</v>
      </c>
      <c r="U2722" s="560">
        <f t="shared" si="627"/>
        <v>0</v>
      </c>
      <c r="V2722" s="560">
        <f t="shared" si="628"/>
        <v>0</v>
      </c>
      <c r="W2722" s="560">
        <f t="shared" si="629"/>
        <v>0</v>
      </c>
    </row>
    <row r="2723" spans="1:23" ht="21" customHeight="1">
      <c r="A2723" s="316" t="str">
        <f t="shared" si="620"/>
        <v/>
      </c>
      <c r="B2723" s="316" t="str">
        <f t="shared" si="621"/>
        <v/>
      </c>
      <c r="C2723" s="316" t="str">
        <f>IF(AND(F2723&lt;&gt;"",G2723&lt;&gt;""),COUNT($C$32:C2722)+1,"")</f>
        <v/>
      </c>
      <c r="D2723" s="292" t="str">
        <f t="shared" si="622"/>
        <v/>
      </c>
      <c r="E2723" s="292" t="str">
        <f t="shared" si="623"/>
        <v/>
      </c>
      <c r="F2723" s="316"/>
      <c r="G2723" s="316"/>
      <c r="H2723" s="317"/>
      <c r="I2723" s="316" t="s">
        <v>445</v>
      </c>
      <c r="J2723" s="318"/>
      <c r="K2723" s="319"/>
      <c r="L2723" s="292" t="s">
        <v>446</v>
      </c>
      <c r="M2723" s="324"/>
      <c r="N2723" s="294" t="str">
        <f t="shared" si="624"/>
        <v/>
      </c>
      <c r="O2723" s="319"/>
      <c r="P2723" s="296" t="str">
        <f t="shared" si="625"/>
        <v/>
      </c>
      <c r="Q2723" s="552"/>
      <c r="R2723" s="551"/>
      <c r="S2723" s="291"/>
      <c r="T2723" t="str">
        <f t="shared" si="626"/>
        <v>-</v>
      </c>
      <c r="U2723" s="560">
        <f t="shared" si="627"/>
        <v>0</v>
      </c>
      <c r="V2723" s="560">
        <f t="shared" si="628"/>
        <v>0</v>
      </c>
      <c r="W2723" s="560">
        <f t="shared" si="629"/>
        <v>0</v>
      </c>
    </row>
    <row r="2724" spans="1:23" ht="21" customHeight="1">
      <c r="A2724" s="316" t="str">
        <f t="shared" si="620"/>
        <v/>
      </c>
      <c r="B2724" s="316" t="str">
        <f t="shared" si="621"/>
        <v/>
      </c>
      <c r="C2724" s="316" t="str">
        <f>IF(AND(F2724&lt;&gt;"",G2724&lt;&gt;""),COUNT($C$32:C2723)+1,"")</f>
        <v/>
      </c>
      <c r="D2724" s="292" t="str">
        <f t="shared" si="622"/>
        <v/>
      </c>
      <c r="E2724" s="292" t="str">
        <f t="shared" si="623"/>
        <v/>
      </c>
      <c r="F2724" s="316"/>
      <c r="G2724" s="316"/>
      <c r="H2724" s="317"/>
      <c r="I2724" s="316" t="s">
        <v>445</v>
      </c>
      <c r="J2724" s="318"/>
      <c r="K2724" s="319"/>
      <c r="L2724" s="292" t="s">
        <v>446</v>
      </c>
      <c r="M2724" s="324"/>
      <c r="N2724" s="294" t="str">
        <f t="shared" si="624"/>
        <v/>
      </c>
      <c r="O2724" s="319"/>
      <c r="P2724" s="296" t="str">
        <f t="shared" si="625"/>
        <v/>
      </c>
      <c r="Q2724" s="552"/>
      <c r="R2724" s="551"/>
      <c r="S2724" s="291"/>
      <c r="T2724" t="str">
        <f t="shared" si="626"/>
        <v>-</v>
      </c>
      <c r="U2724" s="560">
        <f t="shared" si="627"/>
        <v>0</v>
      </c>
      <c r="V2724" s="560">
        <f t="shared" si="628"/>
        <v>0</v>
      </c>
      <c r="W2724" s="560">
        <f t="shared" si="629"/>
        <v>0</v>
      </c>
    </row>
    <row r="2725" spans="1:23" ht="21" customHeight="1">
      <c r="A2725" s="316" t="str">
        <f t="shared" si="620"/>
        <v/>
      </c>
      <c r="B2725" s="316" t="str">
        <f t="shared" si="621"/>
        <v/>
      </c>
      <c r="C2725" s="316" t="str">
        <f>IF(AND(F2725&lt;&gt;"",G2725&lt;&gt;""),COUNT($C$32:C2724)+1,"")</f>
        <v/>
      </c>
      <c r="D2725" s="292" t="str">
        <f t="shared" si="622"/>
        <v/>
      </c>
      <c r="E2725" s="292" t="str">
        <f t="shared" si="623"/>
        <v/>
      </c>
      <c r="F2725" s="316"/>
      <c r="G2725" s="316"/>
      <c r="H2725" s="317"/>
      <c r="I2725" s="316" t="s">
        <v>445</v>
      </c>
      <c r="J2725" s="318"/>
      <c r="K2725" s="319"/>
      <c r="L2725" s="292" t="s">
        <v>446</v>
      </c>
      <c r="M2725" s="324"/>
      <c r="N2725" s="294" t="str">
        <f t="shared" si="624"/>
        <v/>
      </c>
      <c r="O2725" s="319"/>
      <c r="P2725" s="296" t="str">
        <f t="shared" si="625"/>
        <v/>
      </c>
      <c r="Q2725" s="552"/>
      <c r="R2725" s="551"/>
      <c r="S2725" s="291"/>
      <c r="T2725" t="str">
        <f t="shared" si="626"/>
        <v>-</v>
      </c>
      <c r="U2725" s="560">
        <f t="shared" si="627"/>
        <v>0</v>
      </c>
      <c r="V2725" s="560">
        <f t="shared" si="628"/>
        <v>0</v>
      </c>
      <c r="W2725" s="560">
        <f t="shared" si="629"/>
        <v>0</v>
      </c>
    </row>
    <row r="2726" spans="1:23" ht="21" customHeight="1">
      <c r="A2726" s="316" t="str">
        <f t="shared" si="620"/>
        <v/>
      </c>
      <c r="B2726" s="316" t="str">
        <f t="shared" si="621"/>
        <v/>
      </c>
      <c r="C2726" s="316" t="str">
        <f>IF(AND(F2726&lt;&gt;"",G2726&lt;&gt;""),COUNT($C$32:C2725)+1,"")</f>
        <v/>
      </c>
      <c r="D2726" s="292" t="str">
        <f t="shared" si="622"/>
        <v/>
      </c>
      <c r="E2726" s="292" t="str">
        <f t="shared" si="623"/>
        <v/>
      </c>
      <c r="F2726" s="316"/>
      <c r="G2726" s="316"/>
      <c r="H2726" s="317"/>
      <c r="I2726" s="316" t="s">
        <v>445</v>
      </c>
      <c r="J2726" s="318"/>
      <c r="K2726" s="319"/>
      <c r="L2726" s="292" t="s">
        <v>446</v>
      </c>
      <c r="M2726" s="324"/>
      <c r="N2726" s="294" t="str">
        <f t="shared" si="624"/>
        <v/>
      </c>
      <c r="O2726" s="319"/>
      <c r="P2726" s="296" t="str">
        <f t="shared" si="625"/>
        <v/>
      </c>
      <c r="Q2726" s="552"/>
      <c r="R2726" s="551"/>
      <c r="S2726" s="291"/>
      <c r="T2726" t="str">
        <f t="shared" si="626"/>
        <v>-</v>
      </c>
      <c r="U2726" s="560">
        <f t="shared" si="627"/>
        <v>0</v>
      </c>
      <c r="V2726" s="560">
        <f t="shared" si="628"/>
        <v>0</v>
      </c>
      <c r="W2726" s="560">
        <f t="shared" si="629"/>
        <v>0</v>
      </c>
    </row>
    <row r="2727" spans="1:23" ht="21" customHeight="1">
      <c r="A2727" s="316" t="str">
        <f t="shared" si="620"/>
        <v/>
      </c>
      <c r="B2727" s="316" t="str">
        <f t="shared" si="621"/>
        <v/>
      </c>
      <c r="C2727" s="316" t="str">
        <f>IF(AND(F2727&lt;&gt;"",G2727&lt;&gt;""),COUNT($C$32:C2726)+1,"")</f>
        <v/>
      </c>
      <c r="D2727" s="292" t="str">
        <f t="shared" si="622"/>
        <v/>
      </c>
      <c r="E2727" s="292" t="str">
        <f t="shared" si="623"/>
        <v/>
      </c>
      <c r="F2727" s="316"/>
      <c r="G2727" s="316"/>
      <c r="H2727" s="317"/>
      <c r="I2727" s="316" t="s">
        <v>445</v>
      </c>
      <c r="J2727" s="318"/>
      <c r="K2727" s="319"/>
      <c r="L2727" s="292" t="s">
        <v>446</v>
      </c>
      <c r="M2727" s="324"/>
      <c r="N2727" s="294" t="str">
        <f t="shared" si="624"/>
        <v/>
      </c>
      <c r="O2727" s="319"/>
      <c r="P2727" s="296" t="str">
        <f t="shared" si="625"/>
        <v/>
      </c>
      <c r="Q2727" s="552"/>
      <c r="R2727" s="551"/>
      <c r="S2727" s="291"/>
      <c r="T2727" t="str">
        <f t="shared" si="626"/>
        <v>-</v>
      </c>
      <c r="U2727" s="560">
        <f t="shared" si="627"/>
        <v>0</v>
      </c>
      <c r="V2727" s="560">
        <f t="shared" si="628"/>
        <v>0</v>
      </c>
      <c r="W2727" s="560">
        <f t="shared" si="629"/>
        <v>0</v>
      </c>
    </row>
    <row r="2728" spans="1:23" ht="21" customHeight="1">
      <c r="A2728" s="316" t="str">
        <f t="shared" si="620"/>
        <v/>
      </c>
      <c r="B2728" s="316" t="str">
        <f t="shared" si="621"/>
        <v/>
      </c>
      <c r="C2728" s="316" t="str">
        <f>IF(AND(F2728&lt;&gt;"",G2728&lt;&gt;""),COUNT($C$32:C2727)+1,"")</f>
        <v/>
      </c>
      <c r="D2728" s="292" t="str">
        <f t="shared" si="622"/>
        <v/>
      </c>
      <c r="E2728" s="292" t="str">
        <f t="shared" si="623"/>
        <v/>
      </c>
      <c r="F2728" s="316"/>
      <c r="G2728" s="316"/>
      <c r="H2728" s="317"/>
      <c r="I2728" s="316" t="s">
        <v>445</v>
      </c>
      <c r="J2728" s="318"/>
      <c r="K2728" s="319"/>
      <c r="L2728" s="292" t="s">
        <v>446</v>
      </c>
      <c r="M2728" s="324"/>
      <c r="N2728" s="294" t="str">
        <f t="shared" si="624"/>
        <v/>
      </c>
      <c r="O2728" s="319"/>
      <c r="P2728" s="296" t="str">
        <f t="shared" si="625"/>
        <v/>
      </c>
      <c r="Q2728" s="552"/>
      <c r="R2728" s="551"/>
      <c r="S2728" s="291"/>
      <c r="T2728" t="str">
        <f t="shared" si="626"/>
        <v>-</v>
      </c>
      <c r="U2728" s="560">
        <f t="shared" si="627"/>
        <v>0</v>
      </c>
      <c r="V2728" s="560">
        <f t="shared" si="628"/>
        <v>0</v>
      </c>
      <c r="W2728" s="560">
        <f t="shared" si="629"/>
        <v>0</v>
      </c>
    </row>
    <row r="2729" spans="1:23" ht="21" customHeight="1">
      <c r="A2729" s="316" t="str">
        <f t="shared" si="620"/>
        <v/>
      </c>
      <c r="B2729" s="316" t="str">
        <f t="shared" si="621"/>
        <v/>
      </c>
      <c r="C2729" s="316" t="str">
        <f>IF(AND(F2729&lt;&gt;"",G2729&lt;&gt;""),COUNT($C$32:C2728)+1,"")</f>
        <v/>
      </c>
      <c r="D2729" s="292" t="str">
        <f t="shared" si="622"/>
        <v/>
      </c>
      <c r="E2729" s="292" t="str">
        <f t="shared" si="623"/>
        <v/>
      </c>
      <c r="F2729" s="316"/>
      <c r="G2729" s="316"/>
      <c r="H2729" s="317"/>
      <c r="I2729" s="316" t="s">
        <v>445</v>
      </c>
      <c r="J2729" s="318"/>
      <c r="K2729" s="319"/>
      <c r="L2729" s="292" t="s">
        <v>446</v>
      </c>
      <c r="M2729" s="324"/>
      <c r="N2729" s="294" t="str">
        <f t="shared" si="624"/>
        <v/>
      </c>
      <c r="O2729" s="319"/>
      <c r="P2729" s="296" t="str">
        <f t="shared" si="625"/>
        <v/>
      </c>
      <c r="Q2729" s="552"/>
      <c r="R2729" s="551"/>
      <c r="S2729" s="291"/>
      <c r="T2729" t="str">
        <f t="shared" si="626"/>
        <v>-</v>
      </c>
      <c r="U2729" s="560">
        <f t="shared" si="627"/>
        <v>0</v>
      </c>
      <c r="V2729" s="560">
        <f t="shared" si="628"/>
        <v>0</v>
      </c>
      <c r="W2729" s="560">
        <f t="shared" si="629"/>
        <v>0</v>
      </c>
    </row>
    <row r="2730" spans="1:23" ht="21" customHeight="1">
      <c r="A2730" s="316" t="str">
        <f t="shared" si="620"/>
        <v/>
      </c>
      <c r="B2730" s="316" t="str">
        <f t="shared" si="621"/>
        <v/>
      </c>
      <c r="C2730" s="316" t="str">
        <f>IF(AND(F2730&lt;&gt;"",G2730&lt;&gt;""),COUNT($C$32:C2729)+1,"")</f>
        <v/>
      </c>
      <c r="D2730" s="292" t="str">
        <f t="shared" si="622"/>
        <v/>
      </c>
      <c r="E2730" s="292" t="str">
        <f t="shared" si="623"/>
        <v/>
      </c>
      <c r="F2730" s="316"/>
      <c r="G2730" s="316"/>
      <c r="H2730" s="317"/>
      <c r="I2730" s="316" t="s">
        <v>445</v>
      </c>
      <c r="J2730" s="318"/>
      <c r="K2730" s="319"/>
      <c r="L2730" s="292" t="s">
        <v>446</v>
      </c>
      <c r="M2730" s="324"/>
      <c r="N2730" s="294" t="str">
        <f t="shared" si="624"/>
        <v/>
      </c>
      <c r="O2730" s="319"/>
      <c r="P2730" s="296" t="str">
        <f t="shared" si="625"/>
        <v/>
      </c>
      <c r="Q2730" s="552"/>
      <c r="R2730" s="551"/>
      <c r="S2730" s="291"/>
      <c r="T2730" t="str">
        <f t="shared" si="626"/>
        <v>-</v>
      </c>
      <c r="U2730" s="560">
        <f t="shared" si="627"/>
        <v>0</v>
      </c>
      <c r="V2730" s="560">
        <f t="shared" si="628"/>
        <v>0</v>
      </c>
      <c r="W2730" s="560">
        <f t="shared" si="629"/>
        <v>0</v>
      </c>
    </row>
    <row r="2731" spans="1:23" ht="21" customHeight="1">
      <c r="A2731" s="316" t="str">
        <f t="shared" si="620"/>
        <v/>
      </c>
      <c r="B2731" s="316" t="str">
        <f t="shared" si="621"/>
        <v/>
      </c>
      <c r="C2731" s="316" t="str">
        <f>IF(AND(F2731&lt;&gt;"",G2731&lt;&gt;""),COUNT($C$32:C2730)+1,"")</f>
        <v/>
      </c>
      <c r="D2731" s="292" t="str">
        <f t="shared" si="622"/>
        <v/>
      </c>
      <c r="E2731" s="292" t="str">
        <f t="shared" si="623"/>
        <v/>
      </c>
      <c r="F2731" s="316"/>
      <c r="G2731" s="316"/>
      <c r="H2731" s="317"/>
      <c r="I2731" s="316" t="s">
        <v>445</v>
      </c>
      <c r="J2731" s="318"/>
      <c r="K2731" s="319"/>
      <c r="L2731" s="292" t="s">
        <v>446</v>
      </c>
      <c r="M2731" s="324"/>
      <c r="N2731" s="294" t="str">
        <f t="shared" si="624"/>
        <v/>
      </c>
      <c r="O2731" s="319"/>
      <c r="P2731" s="296" t="str">
        <f t="shared" si="625"/>
        <v/>
      </c>
      <c r="Q2731" s="552"/>
      <c r="R2731" s="551"/>
      <c r="S2731" s="291"/>
      <c r="T2731" t="str">
        <f t="shared" si="626"/>
        <v>-</v>
      </c>
      <c r="U2731" s="560">
        <f t="shared" si="627"/>
        <v>0</v>
      </c>
      <c r="V2731" s="560">
        <f t="shared" si="628"/>
        <v>0</v>
      </c>
      <c r="W2731" s="560">
        <f t="shared" si="629"/>
        <v>0</v>
      </c>
    </row>
    <row r="2732" spans="1:23" ht="21" customHeight="1">
      <c r="A2732" s="316" t="str">
        <f t="shared" si="620"/>
        <v/>
      </c>
      <c r="B2732" s="316" t="str">
        <f t="shared" si="621"/>
        <v/>
      </c>
      <c r="C2732" s="316" t="str">
        <f>IF(AND(F2732&lt;&gt;"",G2732&lt;&gt;""),COUNT($C$32:C2731)+1,"")</f>
        <v/>
      </c>
      <c r="D2732" s="292" t="str">
        <f t="shared" si="622"/>
        <v/>
      </c>
      <c r="E2732" s="292" t="str">
        <f t="shared" si="623"/>
        <v/>
      </c>
      <c r="F2732" s="316"/>
      <c r="G2732" s="316"/>
      <c r="H2732" s="317"/>
      <c r="I2732" s="316" t="s">
        <v>445</v>
      </c>
      <c r="J2732" s="318"/>
      <c r="K2732" s="319"/>
      <c r="L2732" s="292" t="s">
        <v>446</v>
      </c>
      <c r="M2732" s="324"/>
      <c r="N2732" s="294" t="str">
        <f t="shared" si="624"/>
        <v/>
      </c>
      <c r="O2732" s="319"/>
      <c r="P2732" s="296" t="str">
        <f t="shared" si="625"/>
        <v/>
      </c>
      <c r="Q2732" s="552"/>
      <c r="R2732" s="551"/>
      <c r="S2732" s="291"/>
      <c r="T2732" t="str">
        <f t="shared" si="626"/>
        <v>-</v>
      </c>
      <c r="U2732" s="560">
        <f t="shared" si="627"/>
        <v>0</v>
      </c>
      <c r="V2732" s="560">
        <f t="shared" si="628"/>
        <v>0</v>
      </c>
      <c r="W2732" s="560">
        <f t="shared" si="629"/>
        <v>0</v>
      </c>
    </row>
    <row r="2733" spans="1:23" ht="21" customHeight="1">
      <c r="A2733" s="316" t="str">
        <f t="shared" si="620"/>
        <v/>
      </c>
      <c r="B2733" s="316" t="str">
        <f t="shared" si="621"/>
        <v/>
      </c>
      <c r="C2733" s="316" t="str">
        <f>IF(AND(F2733&lt;&gt;"",G2733&lt;&gt;""),COUNT($C$32:C2732)+1,"")</f>
        <v/>
      </c>
      <c r="D2733" s="292" t="str">
        <f t="shared" si="622"/>
        <v/>
      </c>
      <c r="E2733" s="292" t="str">
        <f t="shared" si="623"/>
        <v/>
      </c>
      <c r="F2733" s="316"/>
      <c r="G2733" s="316"/>
      <c r="H2733" s="317"/>
      <c r="I2733" s="316" t="s">
        <v>445</v>
      </c>
      <c r="J2733" s="318"/>
      <c r="K2733" s="319"/>
      <c r="L2733" s="292" t="s">
        <v>446</v>
      </c>
      <c r="M2733" s="324"/>
      <c r="N2733" s="294" t="str">
        <f t="shared" si="624"/>
        <v/>
      </c>
      <c r="O2733" s="319"/>
      <c r="P2733" s="296" t="str">
        <f t="shared" si="625"/>
        <v/>
      </c>
      <c r="Q2733" s="552"/>
      <c r="R2733" s="551"/>
      <c r="S2733" s="291"/>
      <c r="T2733" t="str">
        <f t="shared" si="626"/>
        <v>-</v>
      </c>
      <c r="U2733" s="560">
        <f t="shared" si="627"/>
        <v>0</v>
      </c>
      <c r="V2733" s="560">
        <f t="shared" si="628"/>
        <v>0</v>
      </c>
      <c r="W2733" s="560">
        <f t="shared" si="629"/>
        <v>0</v>
      </c>
    </row>
    <row r="2734" spans="1:23" ht="21" customHeight="1">
      <c r="A2734" s="316" t="str">
        <f t="shared" si="620"/>
        <v/>
      </c>
      <c r="B2734" s="316" t="str">
        <f t="shared" si="621"/>
        <v/>
      </c>
      <c r="C2734" s="316" t="str">
        <f>IF(AND(F2734&lt;&gt;"",G2734&lt;&gt;""),COUNT($C$32:C2733)+1,"")</f>
        <v/>
      </c>
      <c r="D2734" s="292" t="str">
        <f t="shared" si="622"/>
        <v/>
      </c>
      <c r="E2734" s="292" t="str">
        <f t="shared" si="623"/>
        <v/>
      </c>
      <c r="F2734" s="316"/>
      <c r="G2734" s="316"/>
      <c r="H2734" s="317"/>
      <c r="I2734" s="316" t="s">
        <v>445</v>
      </c>
      <c r="J2734" s="318"/>
      <c r="K2734" s="319"/>
      <c r="L2734" s="292" t="s">
        <v>446</v>
      </c>
      <c r="M2734" s="324"/>
      <c r="N2734" s="294" t="str">
        <f t="shared" si="624"/>
        <v/>
      </c>
      <c r="O2734" s="319"/>
      <c r="P2734" s="296" t="str">
        <f t="shared" si="625"/>
        <v/>
      </c>
      <c r="Q2734" s="552"/>
      <c r="R2734" s="551"/>
      <c r="S2734" s="291"/>
      <c r="T2734" t="str">
        <f t="shared" si="626"/>
        <v>-</v>
      </c>
      <c r="U2734" s="560">
        <f t="shared" si="627"/>
        <v>0</v>
      </c>
      <c r="V2734" s="560">
        <f t="shared" si="628"/>
        <v>0</v>
      </c>
      <c r="W2734" s="560">
        <f t="shared" si="629"/>
        <v>0</v>
      </c>
    </row>
    <row r="2735" spans="1:23" ht="21" customHeight="1">
      <c r="A2735" s="316" t="str">
        <f t="shared" si="620"/>
        <v/>
      </c>
      <c r="B2735" s="316" t="str">
        <f t="shared" si="621"/>
        <v/>
      </c>
      <c r="C2735" s="316" t="str">
        <f>IF(AND(F2735&lt;&gt;"",G2735&lt;&gt;""),COUNT($C$32:C2734)+1,"")</f>
        <v/>
      </c>
      <c r="D2735" s="292" t="str">
        <f t="shared" si="622"/>
        <v/>
      </c>
      <c r="E2735" s="292" t="str">
        <f t="shared" si="623"/>
        <v/>
      </c>
      <c r="F2735" s="316"/>
      <c r="G2735" s="316"/>
      <c r="H2735" s="317"/>
      <c r="I2735" s="316" t="s">
        <v>445</v>
      </c>
      <c r="J2735" s="318"/>
      <c r="K2735" s="319"/>
      <c r="L2735" s="292" t="s">
        <v>446</v>
      </c>
      <c r="M2735" s="324"/>
      <c r="N2735" s="294" t="str">
        <f t="shared" si="624"/>
        <v/>
      </c>
      <c r="O2735" s="319"/>
      <c r="P2735" s="296" t="str">
        <f t="shared" si="625"/>
        <v/>
      </c>
      <c r="Q2735" s="552"/>
      <c r="R2735" s="551"/>
      <c r="S2735" s="291"/>
      <c r="T2735" t="str">
        <f t="shared" si="626"/>
        <v>-</v>
      </c>
      <c r="U2735" s="560">
        <f t="shared" si="627"/>
        <v>0</v>
      </c>
      <c r="V2735" s="560">
        <f t="shared" si="628"/>
        <v>0</v>
      </c>
      <c r="W2735" s="560">
        <f t="shared" si="629"/>
        <v>0</v>
      </c>
    </row>
    <row r="2736" spans="1:23" ht="21" customHeight="1">
      <c r="A2736" s="316" t="str">
        <f t="shared" si="620"/>
        <v/>
      </c>
      <c r="B2736" s="316" t="str">
        <f t="shared" si="621"/>
        <v/>
      </c>
      <c r="C2736" s="316" t="str">
        <f>IF(AND(F2736&lt;&gt;"",G2736&lt;&gt;""),COUNT($C$32:C2735)+1,"")</f>
        <v/>
      </c>
      <c r="D2736" s="292" t="str">
        <f t="shared" si="622"/>
        <v/>
      </c>
      <c r="E2736" s="292" t="str">
        <f t="shared" si="623"/>
        <v/>
      </c>
      <c r="F2736" s="316"/>
      <c r="G2736" s="316"/>
      <c r="H2736" s="317"/>
      <c r="I2736" s="316" t="s">
        <v>445</v>
      </c>
      <c r="J2736" s="318"/>
      <c r="K2736" s="319"/>
      <c r="L2736" s="292" t="s">
        <v>446</v>
      </c>
      <c r="M2736" s="324"/>
      <c r="N2736" s="294" t="str">
        <f t="shared" si="624"/>
        <v/>
      </c>
      <c r="O2736" s="319"/>
      <c r="P2736" s="296" t="str">
        <f t="shared" si="625"/>
        <v/>
      </c>
      <c r="Q2736" s="552"/>
      <c r="R2736" s="551"/>
      <c r="S2736" s="291"/>
      <c r="T2736" t="str">
        <f t="shared" si="626"/>
        <v>-</v>
      </c>
      <c r="U2736" s="560">
        <f t="shared" si="627"/>
        <v>0</v>
      </c>
      <c r="V2736" s="560">
        <f t="shared" si="628"/>
        <v>0</v>
      </c>
      <c r="W2736" s="560">
        <f t="shared" si="629"/>
        <v>0</v>
      </c>
    </row>
    <row r="2737" spans="1:23" ht="21" customHeight="1">
      <c r="A2737" s="316" t="str">
        <f t="shared" si="620"/>
        <v/>
      </c>
      <c r="B2737" s="316" t="str">
        <f t="shared" si="621"/>
        <v/>
      </c>
      <c r="C2737" s="316" t="str">
        <f>IF(AND(F2737&lt;&gt;"",G2737&lt;&gt;""),COUNT($C$32:C2736)+1,"")</f>
        <v/>
      </c>
      <c r="D2737" s="292" t="str">
        <f t="shared" si="622"/>
        <v/>
      </c>
      <c r="E2737" s="292" t="str">
        <f t="shared" si="623"/>
        <v/>
      </c>
      <c r="F2737" s="316"/>
      <c r="G2737" s="316"/>
      <c r="H2737" s="317"/>
      <c r="I2737" s="316" t="s">
        <v>445</v>
      </c>
      <c r="J2737" s="318"/>
      <c r="K2737" s="319"/>
      <c r="L2737" s="292" t="s">
        <v>446</v>
      </c>
      <c r="M2737" s="324"/>
      <c r="N2737" s="294" t="str">
        <f t="shared" si="624"/>
        <v/>
      </c>
      <c r="O2737" s="319"/>
      <c r="P2737" s="296" t="str">
        <f t="shared" si="625"/>
        <v/>
      </c>
      <c r="Q2737" s="552"/>
      <c r="R2737" s="551"/>
      <c r="S2737" s="291"/>
      <c r="T2737" t="str">
        <f t="shared" si="626"/>
        <v>-</v>
      </c>
      <c r="U2737" s="560">
        <f t="shared" si="627"/>
        <v>0</v>
      </c>
      <c r="V2737" s="560">
        <f t="shared" si="628"/>
        <v>0</v>
      </c>
      <c r="W2737" s="560">
        <f t="shared" si="629"/>
        <v>0</v>
      </c>
    </row>
    <row r="2738" spans="1:23" ht="21" customHeight="1">
      <c r="A2738" s="316" t="str">
        <f t="shared" si="620"/>
        <v/>
      </c>
      <c r="B2738" s="316" t="str">
        <f t="shared" si="621"/>
        <v/>
      </c>
      <c r="C2738" s="316" t="str">
        <f>IF(AND(F2738&lt;&gt;"",G2738&lt;&gt;""),COUNT($C$32:C2737)+1,"")</f>
        <v/>
      </c>
      <c r="D2738" s="292" t="str">
        <f t="shared" si="622"/>
        <v/>
      </c>
      <c r="E2738" s="292" t="str">
        <f t="shared" si="623"/>
        <v/>
      </c>
      <c r="F2738" s="316"/>
      <c r="G2738" s="316"/>
      <c r="H2738" s="317"/>
      <c r="I2738" s="316" t="s">
        <v>445</v>
      </c>
      <c r="J2738" s="318"/>
      <c r="K2738" s="319"/>
      <c r="L2738" s="292" t="s">
        <v>446</v>
      </c>
      <c r="M2738" s="324"/>
      <c r="N2738" s="294" t="str">
        <f t="shared" si="624"/>
        <v/>
      </c>
      <c r="O2738" s="319"/>
      <c r="P2738" s="296" t="str">
        <f t="shared" si="625"/>
        <v/>
      </c>
      <c r="Q2738" s="552"/>
      <c r="R2738" s="551"/>
      <c r="S2738" s="291"/>
      <c r="T2738" t="str">
        <f t="shared" si="626"/>
        <v>-</v>
      </c>
      <c r="U2738" s="560">
        <f t="shared" si="627"/>
        <v>0</v>
      </c>
      <c r="V2738" s="560">
        <f t="shared" si="628"/>
        <v>0</v>
      </c>
      <c r="W2738" s="560">
        <f t="shared" si="629"/>
        <v>0</v>
      </c>
    </row>
    <row r="2739" spans="1:23" ht="21" customHeight="1">
      <c r="A2739" s="316" t="str">
        <f t="shared" si="620"/>
        <v/>
      </c>
      <c r="B2739" s="316" t="str">
        <f t="shared" si="621"/>
        <v/>
      </c>
      <c r="C2739" s="316" t="str">
        <f>IF(AND(F2739&lt;&gt;"",G2739&lt;&gt;""),COUNT($C$32:C2738)+1,"")</f>
        <v/>
      </c>
      <c r="D2739" s="292" t="str">
        <f t="shared" si="622"/>
        <v/>
      </c>
      <c r="E2739" s="292" t="str">
        <f t="shared" si="623"/>
        <v/>
      </c>
      <c r="F2739" s="316"/>
      <c r="G2739" s="316"/>
      <c r="H2739" s="317"/>
      <c r="I2739" s="316" t="s">
        <v>445</v>
      </c>
      <c r="J2739" s="318"/>
      <c r="K2739" s="319"/>
      <c r="L2739" s="292" t="s">
        <v>446</v>
      </c>
      <c r="M2739" s="324"/>
      <c r="N2739" s="294" t="str">
        <f t="shared" si="624"/>
        <v/>
      </c>
      <c r="O2739" s="319"/>
      <c r="P2739" s="296" t="str">
        <f t="shared" si="625"/>
        <v/>
      </c>
      <c r="Q2739" s="552"/>
      <c r="R2739" s="551"/>
      <c r="S2739" s="291"/>
      <c r="T2739" t="str">
        <f t="shared" si="626"/>
        <v>-</v>
      </c>
      <c r="U2739" s="560">
        <f t="shared" si="627"/>
        <v>0</v>
      </c>
      <c r="V2739" s="560">
        <f t="shared" si="628"/>
        <v>0</v>
      </c>
      <c r="W2739" s="560">
        <f t="shared" si="629"/>
        <v>0</v>
      </c>
    </row>
    <row r="2740" spans="1:23" ht="21" customHeight="1">
      <c r="A2740" s="316" t="str">
        <f t="shared" si="620"/>
        <v/>
      </c>
      <c r="B2740" s="316" t="str">
        <f t="shared" si="621"/>
        <v/>
      </c>
      <c r="C2740" s="316" t="str">
        <f>IF(AND(F2740&lt;&gt;"",G2740&lt;&gt;""),COUNT($C$32:C2739)+1,"")</f>
        <v/>
      </c>
      <c r="D2740" s="292" t="str">
        <f t="shared" si="622"/>
        <v/>
      </c>
      <c r="E2740" s="292" t="str">
        <f t="shared" si="623"/>
        <v/>
      </c>
      <c r="F2740" s="316"/>
      <c r="G2740" s="316"/>
      <c r="H2740" s="317"/>
      <c r="I2740" s="316" t="s">
        <v>445</v>
      </c>
      <c r="J2740" s="318"/>
      <c r="K2740" s="319"/>
      <c r="L2740" s="292" t="s">
        <v>446</v>
      </c>
      <c r="M2740" s="324"/>
      <c r="N2740" s="294" t="str">
        <f t="shared" si="624"/>
        <v/>
      </c>
      <c r="O2740" s="319"/>
      <c r="P2740" s="296" t="str">
        <f t="shared" si="625"/>
        <v/>
      </c>
      <c r="Q2740" s="552"/>
      <c r="R2740" s="551"/>
      <c r="S2740" s="291"/>
      <c r="T2740" t="str">
        <f t="shared" si="626"/>
        <v>-</v>
      </c>
      <c r="U2740" s="560">
        <f t="shared" si="627"/>
        <v>0</v>
      </c>
      <c r="V2740" s="560">
        <f t="shared" si="628"/>
        <v>0</v>
      </c>
      <c r="W2740" s="560">
        <f t="shared" si="629"/>
        <v>0</v>
      </c>
    </row>
    <row r="2741" spans="1:23" ht="21" customHeight="1">
      <c r="A2741" s="316" t="str">
        <f t="shared" si="620"/>
        <v/>
      </c>
      <c r="B2741" s="316" t="str">
        <f t="shared" si="621"/>
        <v/>
      </c>
      <c r="C2741" s="316" t="str">
        <f>IF(AND(F2741&lt;&gt;"",G2741&lt;&gt;""),COUNT($C$32:C2740)+1,"")</f>
        <v/>
      </c>
      <c r="D2741" s="292" t="str">
        <f t="shared" si="622"/>
        <v/>
      </c>
      <c r="E2741" s="292" t="str">
        <f t="shared" si="623"/>
        <v/>
      </c>
      <c r="F2741" s="316"/>
      <c r="G2741" s="316"/>
      <c r="H2741" s="317"/>
      <c r="I2741" s="316" t="s">
        <v>445</v>
      </c>
      <c r="J2741" s="318"/>
      <c r="K2741" s="319"/>
      <c r="L2741" s="292" t="s">
        <v>446</v>
      </c>
      <c r="M2741" s="324"/>
      <c r="N2741" s="294" t="str">
        <f t="shared" si="624"/>
        <v/>
      </c>
      <c r="O2741" s="319"/>
      <c r="P2741" s="296" t="str">
        <f t="shared" si="625"/>
        <v/>
      </c>
      <c r="Q2741" s="552"/>
      <c r="R2741" s="551"/>
      <c r="S2741" s="291"/>
      <c r="T2741" t="str">
        <f t="shared" si="626"/>
        <v>-</v>
      </c>
      <c r="U2741" s="560">
        <f t="shared" si="627"/>
        <v>0</v>
      </c>
      <c r="V2741" s="560">
        <f t="shared" si="628"/>
        <v>0</v>
      </c>
      <c r="W2741" s="560">
        <f t="shared" si="629"/>
        <v>0</v>
      </c>
    </row>
    <row r="2742" spans="1:23" ht="21" customHeight="1">
      <c r="A2742" s="316" t="str">
        <f t="shared" si="620"/>
        <v/>
      </c>
      <c r="B2742" s="316" t="str">
        <f t="shared" si="621"/>
        <v/>
      </c>
      <c r="C2742" s="316" t="str">
        <f>IF(AND(F2742&lt;&gt;"",G2742&lt;&gt;""),COUNT($C$32:C2741)+1,"")</f>
        <v/>
      </c>
      <c r="D2742" s="292" t="str">
        <f t="shared" si="622"/>
        <v/>
      </c>
      <c r="E2742" s="292" t="str">
        <f t="shared" si="623"/>
        <v/>
      </c>
      <c r="F2742" s="316"/>
      <c r="G2742" s="316"/>
      <c r="H2742" s="317"/>
      <c r="I2742" s="316" t="s">
        <v>445</v>
      </c>
      <c r="J2742" s="318"/>
      <c r="K2742" s="319"/>
      <c r="L2742" s="292" t="s">
        <v>446</v>
      </c>
      <c r="M2742" s="324"/>
      <c r="N2742" s="294" t="str">
        <f t="shared" si="624"/>
        <v/>
      </c>
      <c r="O2742" s="319"/>
      <c r="P2742" s="296" t="str">
        <f t="shared" si="625"/>
        <v/>
      </c>
      <c r="Q2742" s="552"/>
      <c r="R2742" s="551"/>
      <c r="S2742" s="291"/>
      <c r="T2742" t="str">
        <f t="shared" si="626"/>
        <v>-</v>
      </c>
      <c r="U2742" s="560">
        <f t="shared" si="627"/>
        <v>0</v>
      </c>
      <c r="V2742" s="560">
        <f t="shared" si="628"/>
        <v>0</v>
      </c>
      <c r="W2742" s="560">
        <f t="shared" si="629"/>
        <v>0</v>
      </c>
    </row>
    <row r="2743" spans="1:23" ht="21" customHeight="1">
      <c r="A2743" s="316" t="str">
        <f t="shared" ref="A2743:A2806" si="630">IF(AND(F2743&lt;&gt;"",G2743&lt;&gt;""),LEFT(E2743,5),"")</f>
        <v/>
      </c>
      <c r="B2743" s="316" t="str">
        <f t="shared" ref="B2743:B2806" si="631">IF(AND(F2743&lt;&gt;"",G2743&lt;&gt;""),LEFT(G2743,2),"")</f>
        <v/>
      </c>
      <c r="C2743" s="316" t="str">
        <f>IF(AND(F2743&lt;&gt;"",G2743&lt;&gt;""),COUNT($C$32:C2742)+1,"")</f>
        <v/>
      </c>
      <c r="D2743" s="292" t="str">
        <f t="shared" ref="D2743:D2806" si="632">IF(C2743&lt;&gt;"","LN"&amp;TEXT(C2743,"0000"),"")</f>
        <v/>
      </c>
      <c r="E2743" s="292" t="str">
        <f t="shared" ref="E2743:E2806" si="633">IF(AND(F2743&lt;&gt;"",G2743&lt;&gt;""),LEFT(F2743,7),"")</f>
        <v/>
      </c>
      <c r="F2743" s="316"/>
      <c r="G2743" s="316"/>
      <c r="H2743" s="317"/>
      <c r="I2743" s="316" t="s">
        <v>445</v>
      </c>
      <c r="J2743" s="318"/>
      <c r="K2743" s="319"/>
      <c r="L2743" s="292" t="s">
        <v>446</v>
      </c>
      <c r="M2743" s="324"/>
      <c r="N2743" s="294" t="str">
        <f t="shared" ref="N2743:N2806" si="634">IF(AND(F2743&lt;&gt;"",G2743&lt;&gt;""),K2743*M2743,"")</f>
        <v/>
      </c>
      <c r="O2743" s="319"/>
      <c r="P2743" s="296" t="str">
        <f t="shared" ref="P2743:P2806" si="635">IF(AND(F2743&lt;&gt;"",G2743&lt;&gt;""),N2743*O2743,"")</f>
        <v/>
      </c>
      <c r="Q2743" s="552"/>
      <c r="R2743" s="551"/>
      <c r="S2743" s="291"/>
      <c r="T2743" t="str">
        <f t="shared" ref="T2743:T2806" si="636">IF(AND(F2743&lt;&gt;"",G2743&lt;&gt;""),"ok","-")</f>
        <v>-</v>
      </c>
      <c r="U2743" s="560">
        <f t="shared" ref="U2743:U2806" si="637">MOD(K2743,1)</f>
        <v>0</v>
      </c>
      <c r="V2743" s="560">
        <f t="shared" ref="V2743:V2806" si="638">MOD(M2743,1)</f>
        <v>0</v>
      </c>
      <c r="W2743" s="560">
        <f t="shared" ref="W2743:W2806" si="639">MOD(O2743,1)</f>
        <v>0</v>
      </c>
    </row>
    <row r="2744" spans="1:23" ht="21" customHeight="1">
      <c r="A2744" s="316" t="str">
        <f t="shared" si="630"/>
        <v/>
      </c>
      <c r="B2744" s="316" t="str">
        <f t="shared" si="631"/>
        <v/>
      </c>
      <c r="C2744" s="316" t="str">
        <f>IF(AND(F2744&lt;&gt;"",G2744&lt;&gt;""),COUNT($C$32:C2743)+1,"")</f>
        <v/>
      </c>
      <c r="D2744" s="292" t="str">
        <f t="shared" si="632"/>
        <v/>
      </c>
      <c r="E2744" s="292" t="str">
        <f t="shared" si="633"/>
        <v/>
      </c>
      <c r="F2744" s="316"/>
      <c r="G2744" s="316"/>
      <c r="H2744" s="317"/>
      <c r="I2744" s="316" t="s">
        <v>445</v>
      </c>
      <c r="J2744" s="318"/>
      <c r="K2744" s="319"/>
      <c r="L2744" s="292" t="s">
        <v>446</v>
      </c>
      <c r="M2744" s="324"/>
      <c r="N2744" s="294" t="str">
        <f t="shared" si="634"/>
        <v/>
      </c>
      <c r="O2744" s="319"/>
      <c r="P2744" s="296" t="str">
        <f t="shared" si="635"/>
        <v/>
      </c>
      <c r="Q2744" s="552"/>
      <c r="R2744" s="551"/>
      <c r="S2744" s="291"/>
      <c r="T2744" t="str">
        <f t="shared" si="636"/>
        <v>-</v>
      </c>
      <c r="U2744" s="560">
        <f t="shared" si="637"/>
        <v>0</v>
      </c>
      <c r="V2744" s="560">
        <f t="shared" si="638"/>
        <v>0</v>
      </c>
      <c r="W2744" s="560">
        <f t="shared" si="639"/>
        <v>0</v>
      </c>
    </row>
    <row r="2745" spans="1:23" ht="21" customHeight="1">
      <c r="A2745" s="316" t="str">
        <f t="shared" si="630"/>
        <v/>
      </c>
      <c r="B2745" s="316" t="str">
        <f t="shared" si="631"/>
        <v/>
      </c>
      <c r="C2745" s="316" t="str">
        <f>IF(AND(F2745&lt;&gt;"",G2745&lt;&gt;""),COUNT($C$32:C2744)+1,"")</f>
        <v/>
      </c>
      <c r="D2745" s="292" t="str">
        <f t="shared" si="632"/>
        <v/>
      </c>
      <c r="E2745" s="292" t="str">
        <f t="shared" si="633"/>
        <v/>
      </c>
      <c r="F2745" s="316"/>
      <c r="G2745" s="316"/>
      <c r="H2745" s="317"/>
      <c r="I2745" s="316" t="s">
        <v>445</v>
      </c>
      <c r="J2745" s="318"/>
      <c r="K2745" s="319"/>
      <c r="L2745" s="292" t="s">
        <v>446</v>
      </c>
      <c r="M2745" s="324"/>
      <c r="N2745" s="294" t="str">
        <f t="shared" si="634"/>
        <v/>
      </c>
      <c r="O2745" s="319"/>
      <c r="P2745" s="296" t="str">
        <f t="shared" si="635"/>
        <v/>
      </c>
      <c r="Q2745" s="552"/>
      <c r="R2745" s="551"/>
      <c r="S2745" s="291"/>
      <c r="T2745" t="str">
        <f t="shared" si="636"/>
        <v>-</v>
      </c>
      <c r="U2745" s="560">
        <f t="shared" si="637"/>
        <v>0</v>
      </c>
      <c r="V2745" s="560">
        <f t="shared" si="638"/>
        <v>0</v>
      </c>
      <c r="W2745" s="560">
        <f t="shared" si="639"/>
        <v>0</v>
      </c>
    </row>
    <row r="2746" spans="1:23" ht="21" customHeight="1">
      <c r="A2746" s="316" t="str">
        <f t="shared" si="630"/>
        <v/>
      </c>
      <c r="B2746" s="316" t="str">
        <f t="shared" si="631"/>
        <v/>
      </c>
      <c r="C2746" s="316" t="str">
        <f>IF(AND(F2746&lt;&gt;"",G2746&lt;&gt;""),COUNT($C$32:C2745)+1,"")</f>
        <v/>
      </c>
      <c r="D2746" s="292" t="str">
        <f t="shared" si="632"/>
        <v/>
      </c>
      <c r="E2746" s="292" t="str">
        <f t="shared" si="633"/>
        <v/>
      </c>
      <c r="F2746" s="316"/>
      <c r="G2746" s="316"/>
      <c r="H2746" s="317"/>
      <c r="I2746" s="316" t="s">
        <v>445</v>
      </c>
      <c r="J2746" s="318"/>
      <c r="K2746" s="319"/>
      <c r="L2746" s="292" t="s">
        <v>446</v>
      </c>
      <c r="M2746" s="324"/>
      <c r="N2746" s="294" t="str">
        <f t="shared" si="634"/>
        <v/>
      </c>
      <c r="O2746" s="319"/>
      <c r="P2746" s="296" t="str">
        <f t="shared" si="635"/>
        <v/>
      </c>
      <c r="Q2746" s="552"/>
      <c r="R2746" s="551"/>
      <c r="S2746" s="291"/>
      <c r="T2746" t="str">
        <f t="shared" si="636"/>
        <v>-</v>
      </c>
      <c r="U2746" s="560">
        <f t="shared" si="637"/>
        <v>0</v>
      </c>
      <c r="V2746" s="560">
        <f t="shared" si="638"/>
        <v>0</v>
      </c>
      <c r="W2746" s="560">
        <f t="shared" si="639"/>
        <v>0</v>
      </c>
    </row>
    <row r="2747" spans="1:23" ht="21" customHeight="1">
      <c r="A2747" s="316" t="str">
        <f t="shared" si="630"/>
        <v/>
      </c>
      <c r="B2747" s="316" t="str">
        <f t="shared" si="631"/>
        <v/>
      </c>
      <c r="C2747" s="316" t="str">
        <f>IF(AND(F2747&lt;&gt;"",G2747&lt;&gt;""),COUNT($C$32:C2746)+1,"")</f>
        <v/>
      </c>
      <c r="D2747" s="292" t="str">
        <f t="shared" si="632"/>
        <v/>
      </c>
      <c r="E2747" s="292" t="str">
        <f t="shared" si="633"/>
        <v/>
      </c>
      <c r="F2747" s="316"/>
      <c r="G2747" s="316"/>
      <c r="H2747" s="317"/>
      <c r="I2747" s="316" t="s">
        <v>445</v>
      </c>
      <c r="J2747" s="318"/>
      <c r="K2747" s="319"/>
      <c r="L2747" s="292" t="s">
        <v>446</v>
      </c>
      <c r="M2747" s="324"/>
      <c r="N2747" s="294" t="str">
        <f t="shared" si="634"/>
        <v/>
      </c>
      <c r="O2747" s="319"/>
      <c r="P2747" s="296" t="str">
        <f t="shared" si="635"/>
        <v/>
      </c>
      <c r="Q2747" s="552"/>
      <c r="R2747" s="551"/>
      <c r="S2747" s="291"/>
      <c r="T2747" t="str">
        <f t="shared" si="636"/>
        <v>-</v>
      </c>
      <c r="U2747" s="560">
        <f t="shared" si="637"/>
        <v>0</v>
      </c>
      <c r="V2747" s="560">
        <f t="shared" si="638"/>
        <v>0</v>
      </c>
      <c r="W2747" s="560">
        <f t="shared" si="639"/>
        <v>0</v>
      </c>
    </row>
    <row r="2748" spans="1:23" ht="21" customHeight="1">
      <c r="A2748" s="316" t="str">
        <f t="shared" si="630"/>
        <v/>
      </c>
      <c r="B2748" s="316" t="str">
        <f t="shared" si="631"/>
        <v/>
      </c>
      <c r="C2748" s="316" t="str">
        <f>IF(AND(F2748&lt;&gt;"",G2748&lt;&gt;""),COUNT($C$32:C2747)+1,"")</f>
        <v/>
      </c>
      <c r="D2748" s="292" t="str">
        <f t="shared" si="632"/>
        <v/>
      </c>
      <c r="E2748" s="292" t="str">
        <f t="shared" si="633"/>
        <v/>
      </c>
      <c r="F2748" s="316"/>
      <c r="G2748" s="316"/>
      <c r="H2748" s="317"/>
      <c r="I2748" s="316" t="s">
        <v>445</v>
      </c>
      <c r="J2748" s="318"/>
      <c r="K2748" s="319"/>
      <c r="L2748" s="292" t="s">
        <v>446</v>
      </c>
      <c r="M2748" s="324"/>
      <c r="N2748" s="294" t="str">
        <f t="shared" si="634"/>
        <v/>
      </c>
      <c r="O2748" s="319"/>
      <c r="P2748" s="296" t="str">
        <f t="shared" si="635"/>
        <v/>
      </c>
      <c r="Q2748" s="552"/>
      <c r="R2748" s="551"/>
      <c r="S2748" s="291"/>
      <c r="T2748" t="str">
        <f t="shared" si="636"/>
        <v>-</v>
      </c>
      <c r="U2748" s="560">
        <f t="shared" si="637"/>
        <v>0</v>
      </c>
      <c r="V2748" s="560">
        <f t="shared" si="638"/>
        <v>0</v>
      </c>
      <c r="W2748" s="560">
        <f t="shared" si="639"/>
        <v>0</v>
      </c>
    </row>
    <row r="2749" spans="1:23" ht="21" customHeight="1">
      <c r="A2749" s="316" t="str">
        <f t="shared" si="630"/>
        <v/>
      </c>
      <c r="B2749" s="316" t="str">
        <f t="shared" si="631"/>
        <v/>
      </c>
      <c r="C2749" s="316" t="str">
        <f>IF(AND(F2749&lt;&gt;"",G2749&lt;&gt;""),COUNT($C$32:C2748)+1,"")</f>
        <v/>
      </c>
      <c r="D2749" s="292" t="str">
        <f t="shared" si="632"/>
        <v/>
      </c>
      <c r="E2749" s="292" t="str">
        <f t="shared" si="633"/>
        <v/>
      </c>
      <c r="F2749" s="316"/>
      <c r="G2749" s="316"/>
      <c r="H2749" s="317"/>
      <c r="I2749" s="316" t="s">
        <v>445</v>
      </c>
      <c r="J2749" s="318"/>
      <c r="K2749" s="319"/>
      <c r="L2749" s="292" t="s">
        <v>446</v>
      </c>
      <c r="M2749" s="324"/>
      <c r="N2749" s="294" t="str">
        <f t="shared" si="634"/>
        <v/>
      </c>
      <c r="O2749" s="319"/>
      <c r="P2749" s="296" t="str">
        <f t="shared" si="635"/>
        <v/>
      </c>
      <c r="Q2749" s="552"/>
      <c r="R2749" s="551"/>
      <c r="S2749" s="291"/>
      <c r="T2749" t="str">
        <f t="shared" si="636"/>
        <v>-</v>
      </c>
      <c r="U2749" s="560">
        <f t="shared" si="637"/>
        <v>0</v>
      </c>
      <c r="V2749" s="560">
        <f t="shared" si="638"/>
        <v>0</v>
      </c>
      <c r="W2749" s="560">
        <f t="shared" si="639"/>
        <v>0</v>
      </c>
    </row>
    <row r="2750" spans="1:23" ht="21" customHeight="1">
      <c r="A2750" s="316" t="str">
        <f t="shared" si="630"/>
        <v/>
      </c>
      <c r="B2750" s="316" t="str">
        <f t="shared" si="631"/>
        <v/>
      </c>
      <c r="C2750" s="316" t="str">
        <f>IF(AND(F2750&lt;&gt;"",G2750&lt;&gt;""),COUNT($C$32:C2749)+1,"")</f>
        <v/>
      </c>
      <c r="D2750" s="292" t="str">
        <f t="shared" si="632"/>
        <v/>
      </c>
      <c r="E2750" s="292" t="str">
        <f t="shared" si="633"/>
        <v/>
      </c>
      <c r="F2750" s="316"/>
      <c r="G2750" s="316"/>
      <c r="H2750" s="317"/>
      <c r="I2750" s="316" t="s">
        <v>445</v>
      </c>
      <c r="J2750" s="318"/>
      <c r="K2750" s="319"/>
      <c r="L2750" s="292" t="s">
        <v>446</v>
      </c>
      <c r="M2750" s="324"/>
      <c r="N2750" s="294" t="str">
        <f t="shared" si="634"/>
        <v/>
      </c>
      <c r="O2750" s="319"/>
      <c r="P2750" s="296" t="str">
        <f t="shared" si="635"/>
        <v/>
      </c>
      <c r="Q2750" s="552"/>
      <c r="R2750" s="551"/>
      <c r="S2750" s="291"/>
      <c r="T2750" t="str">
        <f t="shared" si="636"/>
        <v>-</v>
      </c>
      <c r="U2750" s="560">
        <f t="shared" si="637"/>
        <v>0</v>
      </c>
      <c r="V2750" s="560">
        <f t="shared" si="638"/>
        <v>0</v>
      </c>
      <c r="W2750" s="560">
        <f t="shared" si="639"/>
        <v>0</v>
      </c>
    </row>
    <row r="2751" spans="1:23" ht="21" customHeight="1">
      <c r="A2751" s="316" t="str">
        <f t="shared" si="630"/>
        <v/>
      </c>
      <c r="B2751" s="316" t="str">
        <f t="shared" si="631"/>
        <v/>
      </c>
      <c r="C2751" s="316" t="str">
        <f>IF(AND(F2751&lt;&gt;"",G2751&lt;&gt;""),COUNT($C$32:C2750)+1,"")</f>
        <v/>
      </c>
      <c r="D2751" s="292" t="str">
        <f t="shared" si="632"/>
        <v/>
      </c>
      <c r="E2751" s="292" t="str">
        <f t="shared" si="633"/>
        <v/>
      </c>
      <c r="F2751" s="316"/>
      <c r="G2751" s="316"/>
      <c r="H2751" s="317"/>
      <c r="I2751" s="316" t="s">
        <v>445</v>
      </c>
      <c r="J2751" s="318"/>
      <c r="K2751" s="319"/>
      <c r="L2751" s="292" t="s">
        <v>446</v>
      </c>
      <c r="M2751" s="324"/>
      <c r="N2751" s="294" t="str">
        <f t="shared" si="634"/>
        <v/>
      </c>
      <c r="O2751" s="319"/>
      <c r="P2751" s="296" t="str">
        <f t="shared" si="635"/>
        <v/>
      </c>
      <c r="Q2751" s="552"/>
      <c r="R2751" s="551"/>
      <c r="S2751" s="291"/>
      <c r="T2751" t="str">
        <f t="shared" si="636"/>
        <v>-</v>
      </c>
      <c r="U2751" s="560">
        <f t="shared" si="637"/>
        <v>0</v>
      </c>
      <c r="V2751" s="560">
        <f t="shared" si="638"/>
        <v>0</v>
      </c>
      <c r="W2751" s="560">
        <f t="shared" si="639"/>
        <v>0</v>
      </c>
    </row>
    <row r="2752" spans="1:23" ht="21" customHeight="1">
      <c r="A2752" s="316" t="str">
        <f t="shared" si="630"/>
        <v/>
      </c>
      <c r="B2752" s="316" t="str">
        <f t="shared" si="631"/>
        <v/>
      </c>
      <c r="C2752" s="316" t="str">
        <f>IF(AND(F2752&lt;&gt;"",G2752&lt;&gt;""),COUNT($C$32:C2751)+1,"")</f>
        <v/>
      </c>
      <c r="D2752" s="292" t="str">
        <f t="shared" si="632"/>
        <v/>
      </c>
      <c r="E2752" s="292" t="str">
        <f t="shared" si="633"/>
        <v/>
      </c>
      <c r="F2752" s="316"/>
      <c r="G2752" s="316"/>
      <c r="H2752" s="317"/>
      <c r="I2752" s="316" t="s">
        <v>445</v>
      </c>
      <c r="J2752" s="318"/>
      <c r="K2752" s="319"/>
      <c r="L2752" s="292" t="s">
        <v>446</v>
      </c>
      <c r="M2752" s="324"/>
      <c r="N2752" s="294" t="str">
        <f t="shared" si="634"/>
        <v/>
      </c>
      <c r="O2752" s="319"/>
      <c r="P2752" s="296" t="str">
        <f t="shared" si="635"/>
        <v/>
      </c>
      <c r="Q2752" s="552"/>
      <c r="R2752" s="551"/>
      <c r="S2752" s="291"/>
      <c r="T2752" t="str">
        <f t="shared" si="636"/>
        <v>-</v>
      </c>
      <c r="U2752" s="560">
        <f t="shared" si="637"/>
        <v>0</v>
      </c>
      <c r="V2752" s="560">
        <f t="shared" si="638"/>
        <v>0</v>
      </c>
      <c r="W2752" s="560">
        <f t="shared" si="639"/>
        <v>0</v>
      </c>
    </row>
    <row r="2753" spans="1:23" ht="21" customHeight="1">
      <c r="A2753" s="316" t="str">
        <f t="shared" si="630"/>
        <v/>
      </c>
      <c r="B2753" s="316" t="str">
        <f t="shared" si="631"/>
        <v/>
      </c>
      <c r="C2753" s="316" t="str">
        <f>IF(AND(F2753&lt;&gt;"",G2753&lt;&gt;""),COUNT($C$32:C2752)+1,"")</f>
        <v/>
      </c>
      <c r="D2753" s="292" t="str">
        <f t="shared" si="632"/>
        <v/>
      </c>
      <c r="E2753" s="292" t="str">
        <f t="shared" si="633"/>
        <v/>
      </c>
      <c r="F2753" s="316"/>
      <c r="G2753" s="316"/>
      <c r="H2753" s="317"/>
      <c r="I2753" s="316" t="s">
        <v>445</v>
      </c>
      <c r="J2753" s="318"/>
      <c r="K2753" s="319"/>
      <c r="L2753" s="292" t="s">
        <v>446</v>
      </c>
      <c r="M2753" s="324"/>
      <c r="N2753" s="294" t="str">
        <f t="shared" si="634"/>
        <v/>
      </c>
      <c r="O2753" s="319"/>
      <c r="P2753" s="296" t="str">
        <f t="shared" si="635"/>
        <v/>
      </c>
      <c r="Q2753" s="552"/>
      <c r="R2753" s="551"/>
      <c r="S2753" s="291"/>
      <c r="T2753" t="str">
        <f t="shared" si="636"/>
        <v>-</v>
      </c>
      <c r="U2753" s="560">
        <f t="shared" si="637"/>
        <v>0</v>
      </c>
      <c r="V2753" s="560">
        <f t="shared" si="638"/>
        <v>0</v>
      </c>
      <c r="W2753" s="560">
        <f t="shared" si="639"/>
        <v>0</v>
      </c>
    </row>
    <row r="2754" spans="1:23" ht="21" customHeight="1">
      <c r="A2754" s="316" t="str">
        <f t="shared" si="630"/>
        <v/>
      </c>
      <c r="B2754" s="316" t="str">
        <f t="shared" si="631"/>
        <v/>
      </c>
      <c r="C2754" s="316" t="str">
        <f>IF(AND(F2754&lt;&gt;"",G2754&lt;&gt;""),COUNT($C$32:C2753)+1,"")</f>
        <v/>
      </c>
      <c r="D2754" s="292" t="str">
        <f t="shared" si="632"/>
        <v/>
      </c>
      <c r="E2754" s="292" t="str">
        <f t="shared" si="633"/>
        <v/>
      </c>
      <c r="F2754" s="316"/>
      <c r="G2754" s="316"/>
      <c r="H2754" s="317"/>
      <c r="I2754" s="316" t="s">
        <v>445</v>
      </c>
      <c r="J2754" s="318"/>
      <c r="K2754" s="319"/>
      <c r="L2754" s="292" t="s">
        <v>446</v>
      </c>
      <c r="M2754" s="324"/>
      <c r="N2754" s="294" t="str">
        <f t="shared" si="634"/>
        <v/>
      </c>
      <c r="O2754" s="319"/>
      <c r="P2754" s="296" t="str">
        <f t="shared" si="635"/>
        <v/>
      </c>
      <c r="Q2754" s="552"/>
      <c r="R2754" s="551"/>
      <c r="S2754" s="291"/>
      <c r="T2754" t="str">
        <f t="shared" si="636"/>
        <v>-</v>
      </c>
      <c r="U2754" s="560">
        <f t="shared" si="637"/>
        <v>0</v>
      </c>
      <c r="V2754" s="560">
        <f t="shared" si="638"/>
        <v>0</v>
      </c>
      <c r="W2754" s="560">
        <f t="shared" si="639"/>
        <v>0</v>
      </c>
    </row>
    <row r="2755" spans="1:23" ht="21" customHeight="1">
      <c r="A2755" s="316" t="str">
        <f t="shared" si="630"/>
        <v/>
      </c>
      <c r="B2755" s="316" t="str">
        <f t="shared" si="631"/>
        <v/>
      </c>
      <c r="C2755" s="316" t="str">
        <f>IF(AND(F2755&lt;&gt;"",G2755&lt;&gt;""),COUNT($C$32:C2754)+1,"")</f>
        <v/>
      </c>
      <c r="D2755" s="292" t="str">
        <f t="shared" si="632"/>
        <v/>
      </c>
      <c r="E2755" s="292" t="str">
        <f t="shared" si="633"/>
        <v/>
      </c>
      <c r="F2755" s="316"/>
      <c r="G2755" s="316"/>
      <c r="H2755" s="317"/>
      <c r="I2755" s="316" t="s">
        <v>445</v>
      </c>
      <c r="J2755" s="318"/>
      <c r="K2755" s="319"/>
      <c r="L2755" s="292" t="s">
        <v>446</v>
      </c>
      <c r="M2755" s="324"/>
      <c r="N2755" s="294" t="str">
        <f t="shared" si="634"/>
        <v/>
      </c>
      <c r="O2755" s="319"/>
      <c r="P2755" s="296" t="str">
        <f t="shared" si="635"/>
        <v/>
      </c>
      <c r="Q2755" s="552"/>
      <c r="R2755" s="551"/>
      <c r="S2755" s="291"/>
      <c r="T2755" t="str">
        <f t="shared" si="636"/>
        <v>-</v>
      </c>
      <c r="U2755" s="560">
        <f t="shared" si="637"/>
        <v>0</v>
      </c>
      <c r="V2755" s="560">
        <f t="shared" si="638"/>
        <v>0</v>
      </c>
      <c r="W2755" s="560">
        <f t="shared" si="639"/>
        <v>0</v>
      </c>
    </row>
    <row r="2756" spans="1:23" ht="21" customHeight="1">
      <c r="A2756" s="316" t="str">
        <f t="shared" si="630"/>
        <v/>
      </c>
      <c r="B2756" s="316" t="str">
        <f t="shared" si="631"/>
        <v/>
      </c>
      <c r="C2756" s="316" t="str">
        <f>IF(AND(F2756&lt;&gt;"",G2756&lt;&gt;""),COUNT($C$32:C2755)+1,"")</f>
        <v/>
      </c>
      <c r="D2756" s="292" t="str">
        <f t="shared" si="632"/>
        <v/>
      </c>
      <c r="E2756" s="292" t="str">
        <f t="shared" si="633"/>
        <v/>
      </c>
      <c r="F2756" s="316"/>
      <c r="G2756" s="316"/>
      <c r="H2756" s="317"/>
      <c r="I2756" s="316" t="s">
        <v>445</v>
      </c>
      <c r="J2756" s="318"/>
      <c r="K2756" s="319"/>
      <c r="L2756" s="292" t="s">
        <v>446</v>
      </c>
      <c r="M2756" s="324"/>
      <c r="N2756" s="294" t="str">
        <f t="shared" si="634"/>
        <v/>
      </c>
      <c r="O2756" s="319"/>
      <c r="P2756" s="296" t="str">
        <f t="shared" si="635"/>
        <v/>
      </c>
      <c r="Q2756" s="552"/>
      <c r="R2756" s="551"/>
      <c r="S2756" s="291"/>
      <c r="T2756" t="str">
        <f t="shared" si="636"/>
        <v>-</v>
      </c>
      <c r="U2756" s="560">
        <f t="shared" si="637"/>
        <v>0</v>
      </c>
      <c r="V2756" s="560">
        <f t="shared" si="638"/>
        <v>0</v>
      </c>
      <c r="W2756" s="560">
        <f t="shared" si="639"/>
        <v>0</v>
      </c>
    </row>
    <row r="2757" spans="1:23" ht="21" customHeight="1">
      <c r="A2757" s="316" t="str">
        <f t="shared" si="630"/>
        <v/>
      </c>
      <c r="B2757" s="316" t="str">
        <f t="shared" si="631"/>
        <v/>
      </c>
      <c r="C2757" s="316" t="str">
        <f>IF(AND(F2757&lt;&gt;"",G2757&lt;&gt;""),COUNT($C$32:C2756)+1,"")</f>
        <v/>
      </c>
      <c r="D2757" s="292" t="str">
        <f t="shared" si="632"/>
        <v/>
      </c>
      <c r="E2757" s="292" t="str">
        <f t="shared" si="633"/>
        <v/>
      </c>
      <c r="F2757" s="316"/>
      <c r="G2757" s="316"/>
      <c r="H2757" s="317"/>
      <c r="I2757" s="316" t="s">
        <v>445</v>
      </c>
      <c r="J2757" s="318"/>
      <c r="K2757" s="319"/>
      <c r="L2757" s="292" t="s">
        <v>446</v>
      </c>
      <c r="M2757" s="324"/>
      <c r="N2757" s="294" t="str">
        <f t="shared" si="634"/>
        <v/>
      </c>
      <c r="O2757" s="319"/>
      <c r="P2757" s="296" t="str">
        <f t="shared" si="635"/>
        <v/>
      </c>
      <c r="Q2757" s="552"/>
      <c r="R2757" s="551"/>
      <c r="S2757" s="291"/>
      <c r="T2757" t="str">
        <f t="shared" si="636"/>
        <v>-</v>
      </c>
      <c r="U2757" s="560">
        <f t="shared" si="637"/>
        <v>0</v>
      </c>
      <c r="V2757" s="560">
        <f t="shared" si="638"/>
        <v>0</v>
      </c>
      <c r="W2757" s="560">
        <f t="shared" si="639"/>
        <v>0</v>
      </c>
    </row>
    <row r="2758" spans="1:23" ht="21" customHeight="1">
      <c r="A2758" s="316" t="str">
        <f t="shared" si="630"/>
        <v/>
      </c>
      <c r="B2758" s="316" t="str">
        <f t="shared" si="631"/>
        <v/>
      </c>
      <c r="C2758" s="316" t="str">
        <f>IF(AND(F2758&lt;&gt;"",G2758&lt;&gt;""),COUNT($C$32:C2757)+1,"")</f>
        <v/>
      </c>
      <c r="D2758" s="292" t="str">
        <f t="shared" si="632"/>
        <v/>
      </c>
      <c r="E2758" s="292" t="str">
        <f t="shared" si="633"/>
        <v/>
      </c>
      <c r="F2758" s="316"/>
      <c r="G2758" s="316"/>
      <c r="H2758" s="317"/>
      <c r="I2758" s="316" t="s">
        <v>445</v>
      </c>
      <c r="J2758" s="318"/>
      <c r="K2758" s="319"/>
      <c r="L2758" s="292" t="s">
        <v>446</v>
      </c>
      <c r="M2758" s="324"/>
      <c r="N2758" s="294" t="str">
        <f t="shared" si="634"/>
        <v/>
      </c>
      <c r="O2758" s="319"/>
      <c r="P2758" s="296" t="str">
        <f t="shared" si="635"/>
        <v/>
      </c>
      <c r="Q2758" s="552"/>
      <c r="R2758" s="551"/>
      <c r="S2758" s="291"/>
      <c r="T2758" t="str">
        <f t="shared" si="636"/>
        <v>-</v>
      </c>
      <c r="U2758" s="560">
        <f t="shared" si="637"/>
        <v>0</v>
      </c>
      <c r="V2758" s="560">
        <f t="shared" si="638"/>
        <v>0</v>
      </c>
      <c r="W2758" s="560">
        <f t="shared" si="639"/>
        <v>0</v>
      </c>
    </row>
    <row r="2759" spans="1:23" ht="21" customHeight="1">
      <c r="A2759" s="316" t="str">
        <f t="shared" si="630"/>
        <v/>
      </c>
      <c r="B2759" s="316" t="str">
        <f t="shared" si="631"/>
        <v/>
      </c>
      <c r="C2759" s="316" t="str">
        <f>IF(AND(F2759&lt;&gt;"",G2759&lt;&gt;""),COUNT($C$32:C2758)+1,"")</f>
        <v/>
      </c>
      <c r="D2759" s="292" t="str">
        <f t="shared" si="632"/>
        <v/>
      </c>
      <c r="E2759" s="292" t="str">
        <f t="shared" si="633"/>
        <v/>
      </c>
      <c r="F2759" s="316"/>
      <c r="G2759" s="316"/>
      <c r="H2759" s="317"/>
      <c r="I2759" s="316" t="s">
        <v>445</v>
      </c>
      <c r="J2759" s="318"/>
      <c r="K2759" s="319"/>
      <c r="L2759" s="292" t="s">
        <v>446</v>
      </c>
      <c r="M2759" s="324"/>
      <c r="N2759" s="294" t="str">
        <f t="shared" si="634"/>
        <v/>
      </c>
      <c r="O2759" s="319"/>
      <c r="P2759" s="296" t="str">
        <f t="shared" si="635"/>
        <v/>
      </c>
      <c r="Q2759" s="552"/>
      <c r="R2759" s="551"/>
      <c r="S2759" s="291"/>
      <c r="T2759" t="str">
        <f t="shared" si="636"/>
        <v>-</v>
      </c>
      <c r="U2759" s="560">
        <f t="shared" si="637"/>
        <v>0</v>
      </c>
      <c r="V2759" s="560">
        <f t="shared" si="638"/>
        <v>0</v>
      </c>
      <c r="W2759" s="560">
        <f t="shared" si="639"/>
        <v>0</v>
      </c>
    </row>
    <row r="2760" spans="1:23" ht="21" customHeight="1">
      <c r="A2760" s="316" t="str">
        <f t="shared" si="630"/>
        <v/>
      </c>
      <c r="B2760" s="316" t="str">
        <f t="shared" si="631"/>
        <v/>
      </c>
      <c r="C2760" s="316" t="str">
        <f>IF(AND(F2760&lt;&gt;"",G2760&lt;&gt;""),COUNT($C$32:C2759)+1,"")</f>
        <v/>
      </c>
      <c r="D2760" s="292" t="str">
        <f t="shared" si="632"/>
        <v/>
      </c>
      <c r="E2760" s="292" t="str">
        <f t="shared" si="633"/>
        <v/>
      </c>
      <c r="F2760" s="316"/>
      <c r="G2760" s="316"/>
      <c r="H2760" s="317"/>
      <c r="I2760" s="316" t="s">
        <v>445</v>
      </c>
      <c r="J2760" s="318"/>
      <c r="K2760" s="319"/>
      <c r="L2760" s="292" t="s">
        <v>446</v>
      </c>
      <c r="M2760" s="324"/>
      <c r="N2760" s="294" t="str">
        <f t="shared" si="634"/>
        <v/>
      </c>
      <c r="O2760" s="319"/>
      <c r="P2760" s="296" t="str">
        <f t="shared" si="635"/>
        <v/>
      </c>
      <c r="Q2760" s="552"/>
      <c r="R2760" s="551"/>
      <c r="S2760" s="291"/>
      <c r="T2760" t="str">
        <f t="shared" si="636"/>
        <v>-</v>
      </c>
      <c r="U2760" s="560">
        <f t="shared" si="637"/>
        <v>0</v>
      </c>
      <c r="V2760" s="560">
        <f t="shared" si="638"/>
        <v>0</v>
      </c>
      <c r="W2760" s="560">
        <f t="shared" si="639"/>
        <v>0</v>
      </c>
    </row>
    <row r="2761" spans="1:23" ht="21" customHeight="1">
      <c r="A2761" s="316" t="str">
        <f t="shared" si="630"/>
        <v/>
      </c>
      <c r="B2761" s="316" t="str">
        <f t="shared" si="631"/>
        <v/>
      </c>
      <c r="C2761" s="316" t="str">
        <f>IF(AND(F2761&lt;&gt;"",G2761&lt;&gt;""),COUNT($C$32:C2760)+1,"")</f>
        <v/>
      </c>
      <c r="D2761" s="292" t="str">
        <f t="shared" si="632"/>
        <v/>
      </c>
      <c r="E2761" s="292" t="str">
        <f t="shared" si="633"/>
        <v/>
      </c>
      <c r="F2761" s="316"/>
      <c r="G2761" s="316"/>
      <c r="H2761" s="317"/>
      <c r="I2761" s="316" t="s">
        <v>445</v>
      </c>
      <c r="J2761" s="318"/>
      <c r="K2761" s="319"/>
      <c r="L2761" s="292" t="s">
        <v>446</v>
      </c>
      <c r="M2761" s="324"/>
      <c r="N2761" s="294" t="str">
        <f t="shared" si="634"/>
        <v/>
      </c>
      <c r="O2761" s="319"/>
      <c r="P2761" s="296" t="str">
        <f t="shared" si="635"/>
        <v/>
      </c>
      <c r="Q2761" s="552"/>
      <c r="R2761" s="551"/>
      <c r="S2761" s="291"/>
      <c r="T2761" t="str">
        <f t="shared" si="636"/>
        <v>-</v>
      </c>
      <c r="U2761" s="560">
        <f t="shared" si="637"/>
        <v>0</v>
      </c>
      <c r="V2761" s="560">
        <f t="shared" si="638"/>
        <v>0</v>
      </c>
      <c r="W2761" s="560">
        <f t="shared" si="639"/>
        <v>0</v>
      </c>
    </row>
    <row r="2762" spans="1:23" ht="21" customHeight="1">
      <c r="A2762" s="316" t="str">
        <f t="shared" si="630"/>
        <v/>
      </c>
      <c r="B2762" s="316" t="str">
        <f t="shared" si="631"/>
        <v/>
      </c>
      <c r="C2762" s="316" t="str">
        <f>IF(AND(F2762&lt;&gt;"",G2762&lt;&gt;""),COUNT($C$32:C2761)+1,"")</f>
        <v/>
      </c>
      <c r="D2762" s="292" t="str">
        <f t="shared" si="632"/>
        <v/>
      </c>
      <c r="E2762" s="292" t="str">
        <f t="shared" si="633"/>
        <v/>
      </c>
      <c r="F2762" s="316"/>
      <c r="G2762" s="316"/>
      <c r="H2762" s="317"/>
      <c r="I2762" s="316" t="s">
        <v>445</v>
      </c>
      <c r="J2762" s="318"/>
      <c r="K2762" s="319"/>
      <c r="L2762" s="292" t="s">
        <v>446</v>
      </c>
      <c r="M2762" s="324"/>
      <c r="N2762" s="294" t="str">
        <f t="shared" si="634"/>
        <v/>
      </c>
      <c r="O2762" s="319"/>
      <c r="P2762" s="296" t="str">
        <f t="shared" si="635"/>
        <v/>
      </c>
      <c r="Q2762" s="552"/>
      <c r="R2762" s="551"/>
      <c r="S2762" s="291"/>
      <c r="T2762" t="str">
        <f t="shared" si="636"/>
        <v>-</v>
      </c>
      <c r="U2762" s="560">
        <f t="shared" si="637"/>
        <v>0</v>
      </c>
      <c r="V2762" s="560">
        <f t="shared" si="638"/>
        <v>0</v>
      </c>
      <c r="W2762" s="560">
        <f t="shared" si="639"/>
        <v>0</v>
      </c>
    </row>
    <row r="2763" spans="1:23" ht="21" customHeight="1">
      <c r="A2763" s="316" t="str">
        <f t="shared" si="630"/>
        <v/>
      </c>
      <c r="B2763" s="316" t="str">
        <f t="shared" si="631"/>
        <v/>
      </c>
      <c r="C2763" s="316" t="str">
        <f>IF(AND(F2763&lt;&gt;"",G2763&lt;&gt;""),COUNT($C$32:C2762)+1,"")</f>
        <v/>
      </c>
      <c r="D2763" s="292" t="str">
        <f t="shared" si="632"/>
        <v/>
      </c>
      <c r="E2763" s="292" t="str">
        <f t="shared" si="633"/>
        <v/>
      </c>
      <c r="F2763" s="316"/>
      <c r="G2763" s="316"/>
      <c r="H2763" s="317"/>
      <c r="I2763" s="316" t="s">
        <v>445</v>
      </c>
      <c r="J2763" s="318"/>
      <c r="K2763" s="319"/>
      <c r="L2763" s="292" t="s">
        <v>446</v>
      </c>
      <c r="M2763" s="324"/>
      <c r="N2763" s="294" t="str">
        <f t="shared" si="634"/>
        <v/>
      </c>
      <c r="O2763" s="319"/>
      <c r="P2763" s="296" t="str">
        <f t="shared" si="635"/>
        <v/>
      </c>
      <c r="Q2763" s="552"/>
      <c r="R2763" s="551"/>
      <c r="S2763" s="291"/>
      <c r="T2763" t="str">
        <f t="shared" si="636"/>
        <v>-</v>
      </c>
      <c r="U2763" s="560">
        <f t="shared" si="637"/>
        <v>0</v>
      </c>
      <c r="V2763" s="560">
        <f t="shared" si="638"/>
        <v>0</v>
      </c>
      <c r="W2763" s="560">
        <f t="shared" si="639"/>
        <v>0</v>
      </c>
    </row>
    <row r="2764" spans="1:23" ht="21" customHeight="1">
      <c r="A2764" s="316" t="str">
        <f t="shared" si="630"/>
        <v/>
      </c>
      <c r="B2764" s="316" t="str">
        <f t="shared" si="631"/>
        <v/>
      </c>
      <c r="C2764" s="316" t="str">
        <f>IF(AND(F2764&lt;&gt;"",G2764&lt;&gt;""),COUNT($C$32:C2763)+1,"")</f>
        <v/>
      </c>
      <c r="D2764" s="292" t="str">
        <f t="shared" si="632"/>
        <v/>
      </c>
      <c r="E2764" s="292" t="str">
        <f t="shared" si="633"/>
        <v/>
      </c>
      <c r="F2764" s="316"/>
      <c r="G2764" s="316"/>
      <c r="H2764" s="317"/>
      <c r="I2764" s="316" t="s">
        <v>445</v>
      </c>
      <c r="J2764" s="318"/>
      <c r="K2764" s="319"/>
      <c r="L2764" s="292" t="s">
        <v>446</v>
      </c>
      <c r="M2764" s="324"/>
      <c r="N2764" s="294" t="str">
        <f t="shared" si="634"/>
        <v/>
      </c>
      <c r="O2764" s="319"/>
      <c r="P2764" s="296" t="str">
        <f t="shared" si="635"/>
        <v/>
      </c>
      <c r="Q2764" s="552"/>
      <c r="R2764" s="551"/>
      <c r="S2764" s="291"/>
      <c r="T2764" t="str">
        <f t="shared" si="636"/>
        <v>-</v>
      </c>
      <c r="U2764" s="560">
        <f t="shared" si="637"/>
        <v>0</v>
      </c>
      <c r="V2764" s="560">
        <f t="shared" si="638"/>
        <v>0</v>
      </c>
      <c r="W2764" s="560">
        <f t="shared" si="639"/>
        <v>0</v>
      </c>
    </row>
    <row r="2765" spans="1:23" ht="21" customHeight="1">
      <c r="A2765" s="316" t="str">
        <f t="shared" si="630"/>
        <v/>
      </c>
      <c r="B2765" s="316" t="str">
        <f t="shared" si="631"/>
        <v/>
      </c>
      <c r="C2765" s="316" t="str">
        <f>IF(AND(F2765&lt;&gt;"",G2765&lt;&gt;""),COUNT($C$32:C2764)+1,"")</f>
        <v/>
      </c>
      <c r="D2765" s="292" t="str">
        <f t="shared" si="632"/>
        <v/>
      </c>
      <c r="E2765" s="292" t="str">
        <f t="shared" si="633"/>
        <v/>
      </c>
      <c r="F2765" s="316"/>
      <c r="G2765" s="316"/>
      <c r="H2765" s="317"/>
      <c r="I2765" s="316" t="s">
        <v>445</v>
      </c>
      <c r="J2765" s="318"/>
      <c r="K2765" s="319"/>
      <c r="L2765" s="292" t="s">
        <v>446</v>
      </c>
      <c r="M2765" s="324"/>
      <c r="N2765" s="294" t="str">
        <f t="shared" si="634"/>
        <v/>
      </c>
      <c r="O2765" s="319"/>
      <c r="P2765" s="296" t="str">
        <f t="shared" si="635"/>
        <v/>
      </c>
      <c r="Q2765" s="552"/>
      <c r="R2765" s="551"/>
      <c r="S2765" s="291"/>
      <c r="T2765" t="str">
        <f t="shared" si="636"/>
        <v>-</v>
      </c>
      <c r="U2765" s="560">
        <f t="shared" si="637"/>
        <v>0</v>
      </c>
      <c r="V2765" s="560">
        <f t="shared" si="638"/>
        <v>0</v>
      </c>
      <c r="W2765" s="560">
        <f t="shared" si="639"/>
        <v>0</v>
      </c>
    </row>
    <row r="2766" spans="1:23" ht="21" customHeight="1">
      <c r="A2766" s="316" t="str">
        <f t="shared" si="630"/>
        <v/>
      </c>
      <c r="B2766" s="316" t="str">
        <f t="shared" si="631"/>
        <v/>
      </c>
      <c r="C2766" s="316" t="str">
        <f>IF(AND(F2766&lt;&gt;"",G2766&lt;&gt;""),COUNT($C$32:C2765)+1,"")</f>
        <v/>
      </c>
      <c r="D2766" s="292" t="str">
        <f t="shared" si="632"/>
        <v/>
      </c>
      <c r="E2766" s="292" t="str">
        <f t="shared" si="633"/>
        <v/>
      </c>
      <c r="F2766" s="316"/>
      <c r="G2766" s="316"/>
      <c r="H2766" s="317"/>
      <c r="I2766" s="316" t="s">
        <v>445</v>
      </c>
      <c r="J2766" s="318"/>
      <c r="K2766" s="319"/>
      <c r="L2766" s="292" t="s">
        <v>446</v>
      </c>
      <c r="M2766" s="324"/>
      <c r="N2766" s="294" t="str">
        <f t="shared" si="634"/>
        <v/>
      </c>
      <c r="O2766" s="319"/>
      <c r="P2766" s="296" t="str">
        <f t="shared" si="635"/>
        <v/>
      </c>
      <c r="Q2766" s="552"/>
      <c r="R2766" s="551"/>
      <c r="S2766" s="291"/>
      <c r="T2766" t="str">
        <f t="shared" si="636"/>
        <v>-</v>
      </c>
      <c r="U2766" s="560">
        <f t="shared" si="637"/>
        <v>0</v>
      </c>
      <c r="V2766" s="560">
        <f t="shared" si="638"/>
        <v>0</v>
      </c>
      <c r="W2766" s="560">
        <f t="shared" si="639"/>
        <v>0</v>
      </c>
    </row>
    <row r="2767" spans="1:23" ht="21" customHeight="1">
      <c r="A2767" s="316" t="str">
        <f t="shared" si="630"/>
        <v/>
      </c>
      <c r="B2767" s="316" t="str">
        <f t="shared" si="631"/>
        <v/>
      </c>
      <c r="C2767" s="316" t="str">
        <f>IF(AND(F2767&lt;&gt;"",G2767&lt;&gt;""),COUNT($C$32:C2766)+1,"")</f>
        <v/>
      </c>
      <c r="D2767" s="292" t="str">
        <f t="shared" si="632"/>
        <v/>
      </c>
      <c r="E2767" s="292" t="str">
        <f t="shared" si="633"/>
        <v/>
      </c>
      <c r="F2767" s="316"/>
      <c r="G2767" s="316"/>
      <c r="H2767" s="317"/>
      <c r="I2767" s="316" t="s">
        <v>445</v>
      </c>
      <c r="J2767" s="318"/>
      <c r="K2767" s="319"/>
      <c r="L2767" s="292" t="s">
        <v>446</v>
      </c>
      <c r="M2767" s="324"/>
      <c r="N2767" s="294" t="str">
        <f t="shared" si="634"/>
        <v/>
      </c>
      <c r="O2767" s="319"/>
      <c r="P2767" s="296" t="str">
        <f t="shared" si="635"/>
        <v/>
      </c>
      <c r="Q2767" s="552"/>
      <c r="R2767" s="551"/>
      <c r="S2767" s="291"/>
      <c r="T2767" t="str">
        <f t="shared" si="636"/>
        <v>-</v>
      </c>
      <c r="U2767" s="560">
        <f t="shared" si="637"/>
        <v>0</v>
      </c>
      <c r="V2767" s="560">
        <f t="shared" si="638"/>
        <v>0</v>
      </c>
      <c r="W2767" s="560">
        <f t="shared" si="639"/>
        <v>0</v>
      </c>
    </row>
    <row r="2768" spans="1:23" ht="21" customHeight="1">
      <c r="A2768" s="316" t="str">
        <f t="shared" si="630"/>
        <v/>
      </c>
      <c r="B2768" s="316" t="str">
        <f t="shared" si="631"/>
        <v/>
      </c>
      <c r="C2768" s="316" t="str">
        <f>IF(AND(F2768&lt;&gt;"",G2768&lt;&gt;""),COUNT($C$32:C2767)+1,"")</f>
        <v/>
      </c>
      <c r="D2768" s="292" t="str">
        <f t="shared" si="632"/>
        <v/>
      </c>
      <c r="E2768" s="292" t="str">
        <f t="shared" si="633"/>
        <v/>
      </c>
      <c r="F2768" s="316"/>
      <c r="G2768" s="316"/>
      <c r="H2768" s="317"/>
      <c r="I2768" s="316" t="s">
        <v>445</v>
      </c>
      <c r="J2768" s="318"/>
      <c r="K2768" s="319"/>
      <c r="L2768" s="292" t="s">
        <v>446</v>
      </c>
      <c r="M2768" s="324"/>
      <c r="N2768" s="294" t="str">
        <f t="shared" si="634"/>
        <v/>
      </c>
      <c r="O2768" s="319"/>
      <c r="P2768" s="296" t="str">
        <f t="shared" si="635"/>
        <v/>
      </c>
      <c r="Q2768" s="552"/>
      <c r="R2768" s="551"/>
      <c r="S2768" s="291"/>
      <c r="T2768" t="str">
        <f t="shared" si="636"/>
        <v>-</v>
      </c>
      <c r="U2768" s="560">
        <f t="shared" si="637"/>
        <v>0</v>
      </c>
      <c r="V2768" s="560">
        <f t="shared" si="638"/>
        <v>0</v>
      </c>
      <c r="W2768" s="560">
        <f t="shared" si="639"/>
        <v>0</v>
      </c>
    </row>
    <row r="2769" spans="1:23" ht="21" customHeight="1">
      <c r="A2769" s="316" t="str">
        <f t="shared" si="630"/>
        <v/>
      </c>
      <c r="B2769" s="316" t="str">
        <f t="shared" si="631"/>
        <v/>
      </c>
      <c r="C2769" s="316" t="str">
        <f>IF(AND(F2769&lt;&gt;"",G2769&lt;&gt;""),COUNT($C$32:C2768)+1,"")</f>
        <v/>
      </c>
      <c r="D2769" s="292" t="str">
        <f t="shared" si="632"/>
        <v/>
      </c>
      <c r="E2769" s="292" t="str">
        <f t="shared" si="633"/>
        <v/>
      </c>
      <c r="F2769" s="316"/>
      <c r="G2769" s="316"/>
      <c r="H2769" s="317"/>
      <c r="I2769" s="316" t="s">
        <v>445</v>
      </c>
      <c r="J2769" s="318"/>
      <c r="K2769" s="319"/>
      <c r="L2769" s="292" t="s">
        <v>446</v>
      </c>
      <c r="M2769" s="324"/>
      <c r="N2769" s="294" t="str">
        <f t="shared" si="634"/>
        <v/>
      </c>
      <c r="O2769" s="319"/>
      <c r="P2769" s="296" t="str">
        <f t="shared" si="635"/>
        <v/>
      </c>
      <c r="Q2769" s="552"/>
      <c r="R2769" s="551"/>
      <c r="S2769" s="291"/>
      <c r="T2769" t="str">
        <f t="shared" si="636"/>
        <v>-</v>
      </c>
      <c r="U2769" s="560">
        <f t="shared" si="637"/>
        <v>0</v>
      </c>
      <c r="V2769" s="560">
        <f t="shared" si="638"/>
        <v>0</v>
      </c>
      <c r="W2769" s="560">
        <f t="shared" si="639"/>
        <v>0</v>
      </c>
    </row>
    <row r="2770" spans="1:23" ht="21" customHeight="1">
      <c r="A2770" s="316" t="str">
        <f t="shared" si="630"/>
        <v/>
      </c>
      <c r="B2770" s="316" t="str">
        <f t="shared" si="631"/>
        <v/>
      </c>
      <c r="C2770" s="316" t="str">
        <f>IF(AND(F2770&lt;&gt;"",G2770&lt;&gt;""),COUNT($C$32:C2769)+1,"")</f>
        <v/>
      </c>
      <c r="D2770" s="292" t="str">
        <f t="shared" si="632"/>
        <v/>
      </c>
      <c r="E2770" s="292" t="str">
        <f t="shared" si="633"/>
        <v/>
      </c>
      <c r="F2770" s="316"/>
      <c r="G2770" s="316"/>
      <c r="H2770" s="317"/>
      <c r="I2770" s="316" t="s">
        <v>445</v>
      </c>
      <c r="J2770" s="318"/>
      <c r="K2770" s="319"/>
      <c r="L2770" s="292" t="s">
        <v>446</v>
      </c>
      <c r="M2770" s="324"/>
      <c r="N2770" s="294" t="str">
        <f t="shared" si="634"/>
        <v/>
      </c>
      <c r="O2770" s="319"/>
      <c r="P2770" s="296" t="str">
        <f t="shared" si="635"/>
        <v/>
      </c>
      <c r="Q2770" s="552"/>
      <c r="R2770" s="551"/>
      <c r="S2770" s="291"/>
      <c r="T2770" t="str">
        <f t="shared" si="636"/>
        <v>-</v>
      </c>
      <c r="U2770" s="560">
        <f t="shared" si="637"/>
        <v>0</v>
      </c>
      <c r="V2770" s="560">
        <f t="shared" si="638"/>
        <v>0</v>
      </c>
      <c r="W2770" s="560">
        <f t="shared" si="639"/>
        <v>0</v>
      </c>
    </row>
    <row r="2771" spans="1:23" ht="21" customHeight="1">
      <c r="A2771" s="316" t="str">
        <f t="shared" si="630"/>
        <v/>
      </c>
      <c r="B2771" s="316" t="str">
        <f t="shared" si="631"/>
        <v/>
      </c>
      <c r="C2771" s="316" t="str">
        <f>IF(AND(F2771&lt;&gt;"",G2771&lt;&gt;""),COUNT($C$32:C2770)+1,"")</f>
        <v/>
      </c>
      <c r="D2771" s="292" t="str">
        <f t="shared" si="632"/>
        <v/>
      </c>
      <c r="E2771" s="292" t="str">
        <f t="shared" si="633"/>
        <v/>
      </c>
      <c r="F2771" s="316"/>
      <c r="G2771" s="316"/>
      <c r="H2771" s="317"/>
      <c r="I2771" s="316" t="s">
        <v>445</v>
      </c>
      <c r="J2771" s="318"/>
      <c r="K2771" s="319"/>
      <c r="L2771" s="292" t="s">
        <v>446</v>
      </c>
      <c r="M2771" s="324"/>
      <c r="N2771" s="294" t="str">
        <f t="shared" si="634"/>
        <v/>
      </c>
      <c r="O2771" s="319"/>
      <c r="P2771" s="296" t="str">
        <f t="shared" si="635"/>
        <v/>
      </c>
      <c r="Q2771" s="552"/>
      <c r="R2771" s="551"/>
      <c r="S2771" s="291"/>
      <c r="T2771" t="str">
        <f t="shared" si="636"/>
        <v>-</v>
      </c>
      <c r="U2771" s="560">
        <f t="shared" si="637"/>
        <v>0</v>
      </c>
      <c r="V2771" s="560">
        <f t="shared" si="638"/>
        <v>0</v>
      </c>
      <c r="W2771" s="560">
        <f t="shared" si="639"/>
        <v>0</v>
      </c>
    </row>
    <row r="2772" spans="1:23" ht="21" customHeight="1">
      <c r="A2772" s="316" t="str">
        <f t="shared" si="630"/>
        <v/>
      </c>
      <c r="B2772" s="316" t="str">
        <f t="shared" si="631"/>
        <v/>
      </c>
      <c r="C2772" s="316" t="str">
        <f>IF(AND(F2772&lt;&gt;"",G2772&lt;&gt;""),COUNT($C$32:C2771)+1,"")</f>
        <v/>
      </c>
      <c r="D2772" s="292" t="str">
        <f t="shared" si="632"/>
        <v/>
      </c>
      <c r="E2772" s="292" t="str">
        <f t="shared" si="633"/>
        <v/>
      </c>
      <c r="F2772" s="316"/>
      <c r="G2772" s="316"/>
      <c r="H2772" s="317"/>
      <c r="I2772" s="316" t="s">
        <v>445</v>
      </c>
      <c r="J2772" s="318"/>
      <c r="K2772" s="319"/>
      <c r="L2772" s="292" t="s">
        <v>446</v>
      </c>
      <c r="M2772" s="324"/>
      <c r="N2772" s="294" t="str">
        <f t="shared" si="634"/>
        <v/>
      </c>
      <c r="O2772" s="319"/>
      <c r="P2772" s="296" t="str">
        <f t="shared" si="635"/>
        <v/>
      </c>
      <c r="Q2772" s="552"/>
      <c r="R2772" s="551"/>
      <c r="S2772" s="291"/>
      <c r="T2772" t="str">
        <f t="shared" si="636"/>
        <v>-</v>
      </c>
      <c r="U2772" s="560">
        <f t="shared" si="637"/>
        <v>0</v>
      </c>
      <c r="V2772" s="560">
        <f t="shared" si="638"/>
        <v>0</v>
      </c>
      <c r="W2772" s="560">
        <f t="shared" si="639"/>
        <v>0</v>
      </c>
    </row>
    <row r="2773" spans="1:23" ht="21" customHeight="1">
      <c r="A2773" s="316" t="str">
        <f t="shared" si="630"/>
        <v/>
      </c>
      <c r="B2773" s="316" t="str">
        <f t="shared" si="631"/>
        <v/>
      </c>
      <c r="C2773" s="316" t="str">
        <f>IF(AND(F2773&lt;&gt;"",G2773&lt;&gt;""),COUNT($C$32:C2772)+1,"")</f>
        <v/>
      </c>
      <c r="D2773" s="292" t="str">
        <f t="shared" si="632"/>
        <v/>
      </c>
      <c r="E2773" s="292" t="str">
        <f t="shared" si="633"/>
        <v/>
      </c>
      <c r="F2773" s="316"/>
      <c r="G2773" s="316"/>
      <c r="H2773" s="317"/>
      <c r="I2773" s="316" t="s">
        <v>445</v>
      </c>
      <c r="J2773" s="318"/>
      <c r="K2773" s="319"/>
      <c r="L2773" s="292" t="s">
        <v>446</v>
      </c>
      <c r="M2773" s="324"/>
      <c r="N2773" s="294" t="str">
        <f t="shared" si="634"/>
        <v/>
      </c>
      <c r="O2773" s="319"/>
      <c r="P2773" s="296" t="str">
        <f t="shared" si="635"/>
        <v/>
      </c>
      <c r="Q2773" s="552"/>
      <c r="R2773" s="551"/>
      <c r="S2773" s="291"/>
      <c r="T2773" t="str">
        <f t="shared" si="636"/>
        <v>-</v>
      </c>
      <c r="U2773" s="560">
        <f t="shared" si="637"/>
        <v>0</v>
      </c>
      <c r="V2773" s="560">
        <f t="shared" si="638"/>
        <v>0</v>
      </c>
      <c r="W2773" s="560">
        <f t="shared" si="639"/>
        <v>0</v>
      </c>
    </row>
    <row r="2774" spans="1:23" ht="21" customHeight="1">
      <c r="A2774" s="316" t="str">
        <f t="shared" si="630"/>
        <v/>
      </c>
      <c r="B2774" s="316" t="str">
        <f t="shared" si="631"/>
        <v/>
      </c>
      <c r="C2774" s="316" t="str">
        <f>IF(AND(F2774&lt;&gt;"",G2774&lt;&gt;""),COUNT($C$32:C2773)+1,"")</f>
        <v/>
      </c>
      <c r="D2774" s="292" t="str">
        <f t="shared" si="632"/>
        <v/>
      </c>
      <c r="E2774" s="292" t="str">
        <f t="shared" si="633"/>
        <v/>
      </c>
      <c r="F2774" s="316"/>
      <c r="G2774" s="316"/>
      <c r="H2774" s="317"/>
      <c r="I2774" s="316" t="s">
        <v>445</v>
      </c>
      <c r="J2774" s="318"/>
      <c r="K2774" s="319"/>
      <c r="L2774" s="292" t="s">
        <v>446</v>
      </c>
      <c r="M2774" s="324"/>
      <c r="N2774" s="294" t="str">
        <f t="shared" si="634"/>
        <v/>
      </c>
      <c r="O2774" s="319"/>
      <c r="P2774" s="296" t="str">
        <f t="shared" si="635"/>
        <v/>
      </c>
      <c r="Q2774" s="552"/>
      <c r="R2774" s="551"/>
      <c r="S2774" s="291"/>
      <c r="T2774" t="str">
        <f t="shared" si="636"/>
        <v>-</v>
      </c>
      <c r="U2774" s="560">
        <f t="shared" si="637"/>
        <v>0</v>
      </c>
      <c r="V2774" s="560">
        <f t="shared" si="638"/>
        <v>0</v>
      </c>
      <c r="W2774" s="560">
        <f t="shared" si="639"/>
        <v>0</v>
      </c>
    </row>
    <row r="2775" spans="1:23" ht="21" customHeight="1">
      <c r="A2775" s="316" t="str">
        <f t="shared" si="630"/>
        <v/>
      </c>
      <c r="B2775" s="316" t="str">
        <f t="shared" si="631"/>
        <v/>
      </c>
      <c r="C2775" s="316" t="str">
        <f>IF(AND(F2775&lt;&gt;"",G2775&lt;&gt;""),COUNT($C$32:C2774)+1,"")</f>
        <v/>
      </c>
      <c r="D2775" s="292" t="str">
        <f t="shared" si="632"/>
        <v/>
      </c>
      <c r="E2775" s="292" t="str">
        <f t="shared" si="633"/>
        <v/>
      </c>
      <c r="F2775" s="316"/>
      <c r="G2775" s="316"/>
      <c r="H2775" s="317"/>
      <c r="I2775" s="316" t="s">
        <v>445</v>
      </c>
      <c r="J2775" s="318"/>
      <c r="K2775" s="319"/>
      <c r="L2775" s="292" t="s">
        <v>446</v>
      </c>
      <c r="M2775" s="324"/>
      <c r="N2775" s="294" t="str">
        <f t="shared" si="634"/>
        <v/>
      </c>
      <c r="O2775" s="319"/>
      <c r="P2775" s="296" t="str">
        <f t="shared" si="635"/>
        <v/>
      </c>
      <c r="Q2775" s="552"/>
      <c r="R2775" s="551"/>
      <c r="S2775" s="291"/>
      <c r="T2775" t="str">
        <f t="shared" si="636"/>
        <v>-</v>
      </c>
      <c r="U2775" s="560">
        <f t="shared" si="637"/>
        <v>0</v>
      </c>
      <c r="V2775" s="560">
        <f t="shared" si="638"/>
        <v>0</v>
      </c>
      <c r="W2775" s="560">
        <f t="shared" si="639"/>
        <v>0</v>
      </c>
    </row>
    <row r="2776" spans="1:23" ht="21" customHeight="1">
      <c r="A2776" s="316" t="str">
        <f t="shared" si="630"/>
        <v/>
      </c>
      <c r="B2776" s="316" t="str">
        <f t="shared" si="631"/>
        <v/>
      </c>
      <c r="C2776" s="316" t="str">
        <f>IF(AND(F2776&lt;&gt;"",G2776&lt;&gt;""),COUNT($C$32:C2775)+1,"")</f>
        <v/>
      </c>
      <c r="D2776" s="292" t="str">
        <f t="shared" si="632"/>
        <v/>
      </c>
      <c r="E2776" s="292" t="str">
        <f t="shared" si="633"/>
        <v/>
      </c>
      <c r="F2776" s="316"/>
      <c r="G2776" s="316"/>
      <c r="H2776" s="317"/>
      <c r="I2776" s="316" t="s">
        <v>445</v>
      </c>
      <c r="J2776" s="318"/>
      <c r="K2776" s="319"/>
      <c r="L2776" s="292" t="s">
        <v>446</v>
      </c>
      <c r="M2776" s="324"/>
      <c r="N2776" s="294" t="str">
        <f t="shared" si="634"/>
        <v/>
      </c>
      <c r="O2776" s="319"/>
      <c r="P2776" s="296" t="str">
        <f t="shared" si="635"/>
        <v/>
      </c>
      <c r="Q2776" s="552"/>
      <c r="R2776" s="551"/>
      <c r="S2776" s="291"/>
      <c r="T2776" t="str">
        <f t="shared" si="636"/>
        <v>-</v>
      </c>
      <c r="U2776" s="560">
        <f t="shared" si="637"/>
        <v>0</v>
      </c>
      <c r="V2776" s="560">
        <f t="shared" si="638"/>
        <v>0</v>
      </c>
      <c r="W2776" s="560">
        <f t="shared" si="639"/>
        <v>0</v>
      </c>
    </row>
    <row r="2777" spans="1:23" ht="21" customHeight="1">
      <c r="A2777" s="316" t="str">
        <f t="shared" si="630"/>
        <v/>
      </c>
      <c r="B2777" s="316" t="str">
        <f t="shared" si="631"/>
        <v/>
      </c>
      <c r="C2777" s="316" t="str">
        <f>IF(AND(F2777&lt;&gt;"",G2777&lt;&gt;""),COUNT($C$32:C2776)+1,"")</f>
        <v/>
      </c>
      <c r="D2777" s="292" t="str">
        <f t="shared" si="632"/>
        <v/>
      </c>
      <c r="E2777" s="292" t="str">
        <f t="shared" si="633"/>
        <v/>
      </c>
      <c r="F2777" s="316"/>
      <c r="G2777" s="316"/>
      <c r="H2777" s="317"/>
      <c r="I2777" s="316" t="s">
        <v>445</v>
      </c>
      <c r="J2777" s="318"/>
      <c r="K2777" s="319"/>
      <c r="L2777" s="292" t="s">
        <v>446</v>
      </c>
      <c r="M2777" s="324"/>
      <c r="N2777" s="294" t="str">
        <f t="shared" si="634"/>
        <v/>
      </c>
      <c r="O2777" s="319"/>
      <c r="P2777" s="296" t="str">
        <f t="shared" si="635"/>
        <v/>
      </c>
      <c r="Q2777" s="552"/>
      <c r="R2777" s="551"/>
      <c r="S2777" s="291"/>
      <c r="T2777" t="str">
        <f t="shared" si="636"/>
        <v>-</v>
      </c>
      <c r="U2777" s="560">
        <f t="shared" si="637"/>
        <v>0</v>
      </c>
      <c r="V2777" s="560">
        <f t="shared" si="638"/>
        <v>0</v>
      </c>
      <c r="W2777" s="560">
        <f t="shared" si="639"/>
        <v>0</v>
      </c>
    </row>
    <row r="2778" spans="1:23" ht="21" customHeight="1">
      <c r="A2778" s="316" t="str">
        <f t="shared" si="630"/>
        <v/>
      </c>
      <c r="B2778" s="316" t="str">
        <f t="shared" si="631"/>
        <v/>
      </c>
      <c r="C2778" s="316" t="str">
        <f>IF(AND(F2778&lt;&gt;"",G2778&lt;&gt;""),COUNT($C$32:C2777)+1,"")</f>
        <v/>
      </c>
      <c r="D2778" s="292" t="str">
        <f t="shared" si="632"/>
        <v/>
      </c>
      <c r="E2778" s="292" t="str">
        <f t="shared" si="633"/>
        <v/>
      </c>
      <c r="F2778" s="316"/>
      <c r="G2778" s="316"/>
      <c r="H2778" s="317"/>
      <c r="I2778" s="316" t="s">
        <v>445</v>
      </c>
      <c r="J2778" s="318"/>
      <c r="K2778" s="319"/>
      <c r="L2778" s="292" t="s">
        <v>446</v>
      </c>
      <c r="M2778" s="324"/>
      <c r="N2778" s="294" t="str">
        <f t="shared" si="634"/>
        <v/>
      </c>
      <c r="O2778" s="319"/>
      <c r="P2778" s="296" t="str">
        <f t="shared" si="635"/>
        <v/>
      </c>
      <c r="Q2778" s="552"/>
      <c r="R2778" s="551"/>
      <c r="S2778" s="291"/>
      <c r="T2778" t="str">
        <f t="shared" si="636"/>
        <v>-</v>
      </c>
      <c r="U2778" s="560">
        <f t="shared" si="637"/>
        <v>0</v>
      </c>
      <c r="V2778" s="560">
        <f t="shared" si="638"/>
        <v>0</v>
      </c>
      <c r="W2778" s="560">
        <f t="shared" si="639"/>
        <v>0</v>
      </c>
    </row>
    <row r="2779" spans="1:23" ht="21" customHeight="1">
      <c r="A2779" s="316" t="str">
        <f t="shared" si="630"/>
        <v/>
      </c>
      <c r="B2779" s="316" t="str">
        <f t="shared" si="631"/>
        <v/>
      </c>
      <c r="C2779" s="316" t="str">
        <f>IF(AND(F2779&lt;&gt;"",G2779&lt;&gt;""),COUNT($C$32:C2778)+1,"")</f>
        <v/>
      </c>
      <c r="D2779" s="292" t="str">
        <f t="shared" si="632"/>
        <v/>
      </c>
      <c r="E2779" s="292" t="str">
        <f t="shared" si="633"/>
        <v/>
      </c>
      <c r="F2779" s="316"/>
      <c r="G2779" s="316"/>
      <c r="H2779" s="317"/>
      <c r="I2779" s="316" t="s">
        <v>445</v>
      </c>
      <c r="J2779" s="318"/>
      <c r="K2779" s="319"/>
      <c r="L2779" s="292" t="s">
        <v>446</v>
      </c>
      <c r="M2779" s="324"/>
      <c r="N2779" s="294" t="str">
        <f t="shared" si="634"/>
        <v/>
      </c>
      <c r="O2779" s="319"/>
      <c r="P2779" s="296" t="str">
        <f t="shared" si="635"/>
        <v/>
      </c>
      <c r="Q2779" s="552"/>
      <c r="R2779" s="551"/>
      <c r="S2779" s="291"/>
      <c r="T2779" t="str">
        <f t="shared" si="636"/>
        <v>-</v>
      </c>
      <c r="U2779" s="560">
        <f t="shared" si="637"/>
        <v>0</v>
      </c>
      <c r="V2779" s="560">
        <f t="shared" si="638"/>
        <v>0</v>
      </c>
      <c r="W2779" s="560">
        <f t="shared" si="639"/>
        <v>0</v>
      </c>
    </row>
    <row r="2780" spans="1:23" ht="21" customHeight="1">
      <c r="A2780" s="316" t="str">
        <f t="shared" si="630"/>
        <v/>
      </c>
      <c r="B2780" s="316" t="str">
        <f t="shared" si="631"/>
        <v/>
      </c>
      <c r="C2780" s="316" t="str">
        <f>IF(AND(F2780&lt;&gt;"",G2780&lt;&gt;""),COUNT($C$32:C2779)+1,"")</f>
        <v/>
      </c>
      <c r="D2780" s="292" t="str">
        <f t="shared" si="632"/>
        <v/>
      </c>
      <c r="E2780" s="292" t="str">
        <f t="shared" si="633"/>
        <v/>
      </c>
      <c r="F2780" s="316"/>
      <c r="G2780" s="316"/>
      <c r="H2780" s="317"/>
      <c r="I2780" s="316" t="s">
        <v>445</v>
      </c>
      <c r="J2780" s="318"/>
      <c r="K2780" s="319"/>
      <c r="L2780" s="292" t="s">
        <v>446</v>
      </c>
      <c r="M2780" s="324"/>
      <c r="N2780" s="294" t="str">
        <f t="shared" si="634"/>
        <v/>
      </c>
      <c r="O2780" s="319"/>
      <c r="P2780" s="296" t="str">
        <f t="shared" si="635"/>
        <v/>
      </c>
      <c r="Q2780" s="552"/>
      <c r="R2780" s="551"/>
      <c r="S2780" s="291"/>
      <c r="T2780" t="str">
        <f t="shared" si="636"/>
        <v>-</v>
      </c>
      <c r="U2780" s="560">
        <f t="shared" si="637"/>
        <v>0</v>
      </c>
      <c r="V2780" s="560">
        <f t="shared" si="638"/>
        <v>0</v>
      </c>
      <c r="W2780" s="560">
        <f t="shared" si="639"/>
        <v>0</v>
      </c>
    </row>
    <row r="2781" spans="1:23" ht="21" customHeight="1">
      <c r="A2781" s="316" t="str">
        <f t="shared" si="630"/>
        <v/>
      </c>
      <c r="B2781" s="316" t="str">
        <f t="shared" si="631"/>
        <v/>
      </c>
      <c r="C2781" s="316" t="str">
        <f>IF(AND(F2781&lt;&gt;"",G2781&lt;&gt;""),COUNT($C$32:C2780)+1,"")</f>
        <v/>
      </c>
      <c r="D2781" s="292" t="str">
        <f t="shared" si="632"/>
        <v/>
      </c>
      <c r="E2781" s="292" t="str">
        <f t="shared" si="633"/>
        <v/>
      </c>
      <c r="F2781" s="316"/>
      <c r="G2781" s="316"/>
      <c r="H2781" s="317"/>
      <c r="I2781" s="316" t="s">
        <v>445</v>
      </c>
      <c r="J2781" s="318"/>
      <c r="K2781" s="319"/>
      <c r="L2781" s="292" t="s">
        <v>446</v>
      </c>
      <c r="M2781" s="324"/>
      <c r="N2781" s="294" t="str">
        <f t="shared" si="634"/>
        <v/>
      </c>
      <c r="O2781" s="319"/>
      <c r="P2781" s="296" t="str">
        <f t="shared" si="635"/>
        <v/>
      </c>
      <c r="Q2781" s="552"/>
      <c r="R2781" s="551"/>
      <c r="S2781" s="291"/>
      <c r="T2781" t="str">
        <f t="shared" si="636"/>
        <v>-</v>
      </c>
      <c r="U2781" s="560">
        <f t="shared" si="637"/>
        <v>0</v>
      </c>
      <c r="V2781" s="560">
        <f t="shared" si="638"/>
        <v>0</v>
      </c>
      <c r="W2781" s="560">
        <f t="shared" si="639"/>
        <v>0</v>
      </c>
    </row>
    <row r="2782" spans="1:23" ht="21" customHeight="1">
      <c r="A2782" s="316" t="str">
        <f t="shared" si="630"/>
        <v/>
      </c>
      <c r="B2782" s="316" t="str">
        <f t="shared" si="631"/>
        <v/>
      </c>
      <c r="C2782" s="316" t="str">
        <f>IF(AND(F2782&lt;&gt;"",G2782&lt;&gt;""),COUNT($C$32:C2781)+1,"")</f>
        <v/>
      </c>
      <c r="D2782" s="292" t="str">
        <f t="shared" si="632"/>
        <v/>
      </c>
      <c r="E2782" s="292" t="str">
        <f t="shared" si="633"/>
        <v/>
      </c>
      <c r="F2782" s="316"/>
      <c r="G2782" s="316"/>
      <c r="H2782" s="317"/>
      <c r="I2782" s="316" t="s">
        <v>445</v>
      </c>
      <c r="J2782" s="318"/>
      <c r="K2782" s="319"/>
      <c r="L2782" s="292" t="s">
        <v>446</v>
      </c>
      <c r="M2782" s="324"/>
      <c r="N2782" s="294" t="str">
        <f t="shared" si="634"/>
        <v/>
      </c>
      <c r="O2782" s="319"/>
      <c r="P2782" s="296" t="str">
        <f t="shared" si="635"/>
        <v/>
      </c>
      <c r="Q2782" s="552"/>
      <c r="R2782" s="551"/>
      <c r="S2782" s="291"/>
      <c r="T2782" t="str">
        <f t="shared" si="636"/>
        <v>-</v>
      </c>
      <c r="U2782" s="560">
        <f t="shared" si="637"/>
        <v>0</v>
      </c>
      <c r="V2782" s="560">
        <f t="shared" si="638"/>
        <v>0</v>
      </c>
      <c r="W2782" s="560">
        <f t="shared" si="639"/>
        <v>0</v>
      </c>
    </row>
    <row r="2783" spans="1:23" ht="21" customHeight="1">
      <c r="A2783" s="316" t="str">
        <f t="shared" si="630"/>
        <v/>
      </c>
      <c r="B2783" s="316" t="str">
        <f t="shared" si="631"/>
        <v/>
      </c>
      <c r="C2783" s="316" t="str">
        <f>IF(AND(F2783&lt;&gt;"",G2783&lt;&gt;""),COUNT($C$32:C2782)+1,"")</f>
        <v/>
      </c>
      <c r="D2783" s="292" t="str">
        <f t="shared" si="632"/>
        <v/>
      </c>
      <c r="E2783" s="292" t="str">
        <f t="shared" si="633"/>
        <v/>
      </c>
      <c r="F2783" s="316"/>
      <c r="G2783" s="316"/>
      <c r="H2783" s="317"/>
      <c r="I2783" s="316" t="s">
        <v>445</v>
      </c>
      <c r="J2783" s="318"/>
      <c r="K2783" s="319"/>
      <c r="L2783" s="292" t="s">
        <v>446</v>
      </c>
      <c r="M2783" s="324"/>
      <c r="N2783" s="294" t="str">
        <f t="shared" si="634"/>
        <v/>
      </c>
      <c r="O2783" s="319"/>
      <c r="P2783" s="296" t="str">
        <f t="shared" si="635"/>
        <v/>
      </c>
      <c r="Q2783" s="552"/>
      <c r="R2783" s="551"/>
      <c r="S2783" s="291"/>
      <c r="T2783" t="str">
        <f t="shared" si="636"/>
        <v>-</v>
      </c>
      <c r="U2783" s="560">
        <f t="shared" si="637"/>
        <v>0</v>
      </c>
      <c r="V2783" s="560">
        <f t="shared" si="638"/>
        <v>0</v>
      </c>
      <c r="W2783" s="560">
        <f t="shared" si="639"/>
        <v>0</v>
      </c>
    </row>
    <row r="2784" spans="1:23" ht="21" customHeight="1">
      <c r="A2784" s="316" t="str">
        <f t="shared" si="630"/>
        <v/>
      </c>
      <c r="B2784" s="316" t="str">
        <f t="shared" si="631"/>
        <v/>
      </c>
      <c r="C2784" s="316" t="str">
        <f>IF(AND(F2784&lt;&gt;"",G2784&lt;&gt;""),COUNT($C$32:C2783)+1,"")</f>
        <v/>
      </c>
      <c r="D2784" s="292" t="str">
        <f t="shared" si="632"/>
        <v/>
      </c>
      <c r="E2784" s="292" t="str">
        <f t="shared" si="633"/>
        <v/>
      </c>
      <c r="F2784" s="316"/>
      <c r="G2784" s="316"/>
      <c r="H2784" s="317"/>
      <c r="I2784" s="316" t="s">
        <v>445</v>
      </c>
      <c r="J2784" s="318"/>
      <c r="K2784" s="319"/>
      <c r="L2784" s="292" t="s">
        <v>446</v>
      </c>
      <c r="M2784" s="324"/>
      <c r="N2784" s="294" t="str">
        <f t="shared" si="634"/>
        <v/>
      </c>
      <c r="O2784" s="319"/>
      <c r="P2784" s="296" t="str">
        <f t="shared" si="635"/>
        <v/>
      </c>
      <c r="Q2784" s="552"/>
      <c r="R2784" s="551"/>
      <c r="S2784" s="291"/>
      <c r="T2784" t="str">
        <f t="shared" si="636"/>
        <v>-</v>
      </c>
      <c r="U2784" s="560">
        <f t="shared" si="637"/>
        <v>0</v>
      </c>
      <c r="V2784" s="560">
        <f t="shared" si="638"/>
        <v>0</v>
      </c>
      <c r="W2784" s="560">
        <f t="shared" si="639"/>
        <v>0</v>
      </c>
    </row>
    <row r="2785" spans="1:23" ht="21" customHeight="1">
      <c r="A2785" s="316" t="str">
        <f t="shared" si="630"/>
        <v/>
      </c>
      <c r="B2785" s="316" t="str">
        <f t="shared" si="631"/>
        <v/>
      </c>
      <c r="C2785" s="316" t="str">
        <f>IF(AND(F2785&lt;&gt;"",G2785&lt;&gt;""),COUNT($C$32:C2784)+1,"")</f>
        <v/>
      </c>
      <c r="D2785" s="292" t="str">
        <f t="shared" si="632"/>
        <v/>
      </c>
      <c r="E2785" s="292" t="str">
        <f t="shared" si="633"/>
        <v/>
      </c>
      <c r="F2785" s="316"/>
      <c r="G2785" s="316"/>
      <c r="H2785" s="317"/>
      <c r="I2785" s="316" t="s">
        <v>445</v>
      </c>
      <c r="J2785" s="318"/>
      <c r="K2785" s="319"/>
      <c r="L2785" s="292" t="s">
        <v>446</v>
      </c>
      <c r="M2785" s="324"/>
      <c r="N2785" s="294" t="str">
        <f t="shared" si="634"/>
        <v/>
      </c>
      <c r="O2785" s="319"/>
      <c r="P2785" s="296" t="str">
        <f t="shared" si="635"/>
        <v/>
      </c>
      <c r="Q2785" s="552"/>
      <c r="R2785" s="551"/>
      <c r="S2785" s="291"/>
      <c r="T2785" t="str">
        <f t="shared" si="636"/>
        <v>-</v>
      </c>
      <c r="U2785" s="560">
        <f t="shared" si="637"/>
        <v>0</v>
      </c>
      <c r="V2785" s="560">
        <f t="shared" si="638"/>
        <v>0</v>
      </c>
      <c r="W2785" s="560">
        <f t="shared" si="639"/>
        <v>0</v>
      </c>
    </row>
    <row r="2786" spans="1:23" ht="21" customHeight="1">
      <c r="A2786" s="316" t="str">
        <f t="shared" si="630"/>
        <v/>
      </c>
      <c r="B2786" s="316" t="str">
        <f t="shared" si="631"/>
        <v/>
      </c>
      <c r="C2786" s="316" t="str">
        <f>IF(AND(F2786&lt;&gt;"",G2786&lt;&gt;""),COUNT($C$32:C2785)+1,"")</f>
        <v/>
      </c>
      <c r="D2786" s="292" t="str">
        <f t="shared" si="632"/>
        <v/>
      </c>
      <c r="E2786" s="292" t="str">
        <f t="shared" si="633"/>
        <v/>
      </c>
      <c r="F2786" s="316"/>
      <c r="G2786" s="316"/>
      <c r="H2786" s="317"/>
      <c r="I2786" s="316" t="s">
        <v>445</v>
      </c>
      <c r="J2786" s="318"/>
      <c r="K2786" s="319"/>
      <c r="L2786" s="292" t="s">
        <v>446</v>
      </c>
      <c r="M2786" s="324"/>
      <c r="N2786" s="294" t="str">
        <f t="shared" si="634"/>
        <v/>
      </c>
      <c r="O2786" s="319"/>
      <c r="P2786" s="296" t="str">
        <f t="shared" si="635"/>
        <v/>
      </c>
      <c r="Q2786" s="552"/>
      <c r="R2786" s="551"/>
      <c r="S2786" s="291"/>
      <c r="T2786" t="str">
        <f t="shared" si="636"/>
        <v>-</v>
      </c>
      <c r="U2786" s="560">
        <f t="shared" si="637"/>
        <v>0</v>
      </c>
      <c r="V2786" s="560">
        <f t="shared" si="638"/>
        <v>0</v>
      </c>
      <c r="W2786" s="560">
        <f t="shared" si="639"/>
        <v>0</v>
      </c>
    </row>
    <row r="2787" spans="1:23" ht="21" customHeight="1">
      <c r="A2787" s="316" t="str">
        <f t="shared" si="630"/>
        <v/>
      </c>
      <c r="B2787" s="316" t="str">
        <f t="shared" si="631"/>
        <v/>
      </c>
      <c r="C2787" s="316" t="str">
        <f>IF(AND(F2787&lt;&gt;"",G2787&lt;&gt;""),COUNT($C$32:C2786)+1,"")</f>
        <v/>
      </c>
      <c r="D2787" s="292" t="str">
        <f t="shared" si="632"/>
        <v/>
      </c>
      <c r="E2787" s="292" t="str">
        <f t="shared" si="633"/>
        <v/>
      </c>
      <c r="F2787" s="316"/>
      <c r="G2787" s="316"/>
      <c r="H2787" s="317"/>
      <c r="I2787" s="316" t="s">
        <v>445</v>
      </c>
      <c r="J2787" s="318"/>
      <c r="K2787" s="319"/>
      <c r="L2787" s="292" t="s">
        <v>446</v>
      </c>
      <c r="M2787" s="324"/>
      <c r="N2787" s="294" t="str">
        <f t="shared" si="634"/>
        <v/>
      </c>
      <c r="O2787" s="319"/>
      <c r="P2787" s="296" t="str">
        <f t="shared" si="635"/>
        <v/>
      </c>
      <c r="Q2787" s="552"/>
      <c r="R2787" s="551"/>
      <c r="S2787" s="291"/>
      <c r="T2787" t="str">
        <f t="shared" si="636"/>
        <v>-</v>
      </c>
      <c r="U2787" s="560">
        <f t="shared" si="637"/>
        <v>0</v>
      </c>
      <c r="V2787" s="560">
        <f t="shared" si="638"/>
        <v>0</v>
      </c>
      <c r="W2787" s="560">
        <f t="shared" si="639"/>
        <v>0</v>
      </c>
    </row>
    <row r="2788" spans="1:23" ht="21" customHeight="1">
      <c r="A2788" s="316" t="str">
        <f t="shared" si="630"/>
        <v/>
      </c>
      <c r="B2788" s="316" t="str">
        <f t="shared" si="631"/>
        <v/>
      </c>
      <c r="C2788" s="316" t="str">
        <f>IF(AND(F2788&lt;&gt;"",G2788&lt;&gt;""),COUNT($C$32:C2787)+1,"")</f>
        <v/>
      </c>
      <c r="D2788" s="292" t="str">
        <f t="shared" si="632"/>
        <v/>
      </c>
      <c r="E2788" s="292" t="str">
        <f t="shared" si="633"/>
        <v/>
      </c>
      <c r="F2788" s="316"/>
      <c r="G2788" s="316"/>
      <c r="H2788" s="317"/>
      <c r="I2788" s="316" t="s">
        <v>445</v>
      </c>
      <c r="J2788" s="318"/>
      <c r="K2788" s="319"/>
      <c r="L2788" s="292" t="s">
        <v>446</v>
      </c>
      <c r="M2788" s="324"/>
      <c r="N2788" s="294" t="str">
        <f t="shared" si="634"/>
        <v/>
      </c>
      <c r="O2788" s="319"/>
      <c r="P2788" s="296" t="str">
        <f t="shared" si="635"/>
        <v/>
      </c>
      <c r="Q2788" s="552"/>
      <c r="R2788" s="551"/>
      <c r="S2788" s="291"/>
      <c r="T2788" t="str">
        <f t="shared" si="636"/>
        <v>-</v>
      </c>
      <c r="U2788" s="560">
        <f t="shared" si="637"/>
        <v>0</v>
      </c>
      <c r="V2788" s="560">
        <f t="shared" si="638"/>
        <v>0</v>
      </c>
      <c r="W2788" s="560">
        <f t="shared" si="639"/>
        <v>0</v>
      </c>
    </row>
    <row r="2789" spans="1:23" ht="21" customHeight="1">
      <c r="A2789" s="316" t="str">
        <f t="shared" si="630"/>
        <v/>
      </c>
      <c r="B2789" s="316" t="str">
        <f t="shared" si="631"/>
        <v/>
      </c>
      <c r="C2789" s="316" t="str">
        <f>IF(AND(F2789&lt;&gt;"",G2789&lt;&gt;""),COUNT($C$32:C2788)+1,"")</f>
        <v/>
      </c>
      <c r="D2789" s="292" t="str">
        <f t="shared" si="632"/>
        <v/>
      </c>
      <c r="E2789" s="292" t="str">
        <f t="shared" si="633"/>
        <v/>
      </c>
      <c r="F2789" s="316"/>
      <c r="G2789" s="316"/>
      <c r="H2789" s="317"/>
      <c r="I2789" s="316" t="s">
        <v>445</v>
      </c>
      <c r="J2789" s="318"/>
      <c r="K2789" s="319"/>
      <c r="L2789" s="292" t="s">
        <v>446</v>
      </c>
      <c r="M2789" s="324"/>
      <c r="N2789" s="294" t="str">
        <f t="shared" si="634"/>
        <v/>
      </c>
      <c r="O2789" s="319"/>
      <c r="P2789" s="296" t="str">
        <f t="shared" si="635"/>
        <v/>
      </c>
      <c r="Q2789" s="552"/>
      <c r="R2789" s="551"/>
      <c r="S2789" s="291"/>
      <c r="T2789" t="str">
        <f t="shared" si="636"/>
        <v>-</v>
      </c>
      <c r="U2789" s="560">
        <f t="shared" si="637"/>
        <v>0</v>
      </c>
      <c r="V2789" s="560">
        <f t="shared" si="638"/>
        <v>0</v>
      </c>
      <c r="W2789" s="560">
        <f t="shared" si="639"/>
        <v>0</v>
      </c>
    </row>
    <row r="2790" spans="1:23" ht="21" customHeight="1">
      <c r="A2790" s="316" t="str">
        <f t="shared" si="630"/>
        <v/>
      </c>
      <c r="B2790" s="316" t="str">
        <f t="shared" si="631"/>
        <v/>
      </c>
      <c r="C2790" s="316" t="str">
        <f>IF(AND(F2790&lt;&gt;"",G2790&lt;&gt;""),COUNT($C$32:C2789)+1,"")</f>
        <v/>
      </c>
      <c r="D2790" s="292" t="str">
        <f t="shared" si="632"/>
        <v/>
      </c>
      <c r="E2790" s="292" t="str">
        <f t="shared" si="633"/>
        <v/>
      </c>
      <c r="F2790" s="316"/>
      <c r="G2790" s="316"/>
      <c r="H2790" s="317"/>
      <c r="I2790" s="316" t="s">
        <v>445</v>
      </c>
      <c r="J2790" s="318"/>
      <c r="K2790" s="319"/>
      <c r="L2790" s="292" t="s">
        <v>446</v>
      </c>
      <c r="M2790" s="324"/>
      <c r="N2790" s="294" t="str">
        <f t="shared" si="634"/>
        <v/>
      </c>
      <c r="O2790" s="319"/>
      <c r="P2790" s="296" t="str">
        <f t="shared" si="635"/>
        <v/>
      </c>
      <c r="Q2790" s="552"/>
      <c r="R2790" s="551"/>
      <c r="S2790" s="291"/>
      <c r="T2790" t="str">
        <f t="shared" si="636"/>
        <v>-</v>
      </c>
      <c r="U2790" s="560">
        <f t="shared" si="637"/>
        <v>0</v>
      </c>
      <c r="V2790" s="560">
        <f t="shared" si="638"/>
        <v>0</v>
      </c>
      <c r="W2790" s="560">
        <f t="shared" si="639"/>
        <v>0</v>
      </c>
    </row>
    <row r="2791" spans="1:23" ht="21" customHeight="1">
      <c r="A2791" s="316" t="str">
        <f t="shared" si="630"/>
        <v/>
      </c>
      <c r="B2791" s="316" t="str">
        <f t="shared" si="631"/>
        <v/>
      </c>
      <c r="C2791" s="316" t="str">
        <f>IF(AND(F2791&lt;&gt;"",G2791&lt;&gt;""),COUNT($C$32:C2790)+1,"")</f>
        <v/>
      </c>
      <c r="D2791" s="292" t="str">
        <f t="shared" si="632"/>
        <v/>
      </c>
      <c r="E2791" s="292" t="str">
        <f t="shared" si="633"/>
        <v/>
      </c>
      <c r="F2791" s="316"/>
      <c r="G2791" s="316"/>
      <c r="H2791" s="317"/>
      <c r="I2791" s="316" t="s">
        <v>445</v>
      </c>
      <c r="J2791" s="318"/>
      <c r="K2791" s="319"/>
      <c r="L2791" s="292" t="s">
        <v>446</v>
      </c>
      <c r="M2791" s="324"/>
      <c r="N2791" s="294" t="str">
        <f t="shared" si="634"/>
        <v/>
      </c>
      <c r="O2791" s="319"/>
      <c r="P2791" s="296" t="str">
        <f t="shared" si="635"/>
        <v/>
      </c>
      <c r="Q2791" s="552"/>
      <c r="R2791" s="551"/>
      <c r="S2791" s="291"/>
      <c r="T2791" t="str">
        <f t="shared" si="636"/>
        <v>-</v>
      </c>
      <c r="U2791" s="560">
        <f t="shared" si="637"/>
        <v>0</v>
      </c>
      <c r="V2791" s="560">
        <f t="shared" si="638"/>
        <v>0</v>
      </c>
      <c r="W2791" s="560">
        <f t="shared" si="639"/>
        <v>0</v>
      </c>
    </row>
    <row r="2792" spans="1:23" ht="21" customHeight="1">
      <c r="A2792" s="316" t="str">
        <f t="shared" si="630"/>
        <v/>
      </c>
      <c r="B2792" s="316" t="str">
        <f t="shared" si="631"/>
        <v/>
      </c>
      <c r="C2792" s="316" t="str">
        <f>IF(AND(F2792&lt;&gt;"",G2792&lt;&gt;""),COUNT($C$32:C2791)+1,"")</f>
        <v/>
      </c>
      <c r="D2792" s="292" t="str">
        <f t="shared" si="632"/>
        <v/>
      </c>
      <c r="E2792" s="292" t="str">
        <f t="shared" si="633"/>
        <v/>
      </c>
      <c r="F2792" s="316"/>
      <c r="G2792" s="316"/>
      <c r="H2792" s="317"/>
      <c r="I2792" s="316" t="s">
        <v>445</v>
      </c>
      <c r="J2792" s="318"/>
      <c r="K2792" s="319"/>
      <c r="L2792" s="292" t="s">
        <v>446</v>
      </c>
      <c r="M2792" s="324"/>
      <c r="N2792" s="294" t="str">
        <f t="shared" si="634"/>
        <v/>
      </c>
      <c r="O2792" s="319"/>
      <c r="P2792" s="296" t="str">
        <f t="shared" si="635"/>
        <v/>
      </c>
      <c r="Q2792" s="552"/>
      <c r="R2792" s="551"/>
      <c r="S2792" s="291"/>
      <c r="T2792" t="str">
        <f t="shared" si="636"/>
        <v>-</v>
      </c>
      <c r="U2792" s="560">
        <f t="shared" si="637"/>
        <v>0</v>
      </c>
      <c r="V2792" s="560">
        <f t="shared" si="638"/>
        <v>0</v>
      </c>
      <c r="W2792" s="560">
        <f t="shared" si="639"/>
        <v>0</v>
      </c>
    </row>
    <row r="2793" spans="1:23" ht="21" customHeight="1">
      <c r="A2793" s="316" t="str">
        <f t="shared" si="630"/>
        <v/>
      </c>
      <c r="B2793" s="316" t="str">
        <f t="shared" si="631"/>
        <v/>
      </c>
      <c r="C2793" s="316" t="str">
        <f>IF(AND(F2793&lt;&gt;"",G2793&lt;&gt;""),COUNT($C$32:C2792)+1,"")</f>
        <v/>
      </c>
      <c r="D2793" s="292" t="str">
        <f t="shared" si="632"/>
        <v/>
      </c>
      <c r="E2793" s="292" t="str">
        <f t="shared" si="633"/>
        <v/>
      </c>
      <c r="F2793" s="316"/>
      <c r="G2793" s="316"/>
      <c r="H2793" s="317"/>
      <c r="I2793" s="316" t="s">
        <v>445</v>
      </c>
      <c r="J2793" s="318"/>
      <c r="K2793" s="319"/>
      <c r="L2793" s="292" t="s">
        <v>446</v>
      </c>
      <c r="M2793" s="324"/>
      <c r="N2793" s="294" t="str">
        <f t="shared" si="634"/>
        <v/>
      </c>
      <c r="O2793" s="319"/>
      <c r="P2793" s="296" t="str">
        <f t="shared" si="635"/>
        <v/>
      </c>
      <c r="Q2793" s="552"/>
      <c r="R2793" s="551"/>
      <c r="S2793" s="291"/>
      <c r="T2793" t="str">
        <f t="shared" si="636"/>
        <v>-</v>
      </c>
      <c r="U2793" s="560">
        <f t="shared" si="637"/>
        <v>0</v>
      </c>
      <c r="V2793" s="560">
        <f t="shared" si="638"/>
        <v>0</v>
      </c>
      <c r="W2793" s="560">
        <f t="shared" si="639"/>
        <v>0</v>
      </c>
    </row>
    <row r="2794" spans="1:23" ht="21" customHeight="1">
      <c r="A2794" s="316" t="str">
        <f t="shared" si="630"/>
        <v/>
      </c>
      <c r="B2794" s="316" t="str">
        <f t="shared" si="631"/>
        <v/>
      </c>
      <c r="C2794" s="316" t="str">
        <f>IF(AND(F2794&lt;&gt;"",G2794&lt;&gt;""),COUNT($C$32:C2793)+1,"")</f>
        <v/>
      </c>
      <c r="D2794" s="292" t="str">
        <f t="shared" si="632"/>
        <v/>
      </c>
      <c r="E2794" s="292" t="str">
        <f t="shared" si="633"/>
        <v/>
      </c>
      <c r="F2794" s="316"/>
      <c r="G2794" s="316"/>
      <c r="H2794" s="317"/>
      <c r="I2794" s="316" t="s">
        <v>445</v>
      </c>
      <c r="J2794" s="318"/>
      <c r="K2794" s="319"/>
      <c r="L2794" s="292" t="s">
        <v>446</v>
      </c>
      <c r="M2794" s="324"/>
      <c r="N2794" s="294" t="str">
        <f t="shared" si="634"/>
        <v/>
      </c>
      <c r="O2794" s="319"/>
      <c r="P2794" s="296" t="str">
        <f t="shared" si="635"/>
        <v/>
      </c>
      <c r="Q2794" s="552"/>
      <c r="R2794" s="551"/>
      <c r="S2794" s="291"/>
      <c r="T2794" t="str">
        <f t="shared" si="636"/>
        <v>-</v>
      </c>
      <c r="U2794" s="560">
        <f t="shared" si="637"/>
        <v>0</v>
      </c>
      <c r="V2794" s="560">
        <f t="shared" si="638"/>
        <v>0</v>
      </c>
      <c r="W2794" s="560">
        <f t="shared" si="639"/>
        <v>0</v>
      </c>
    </row>
    <row r="2795" spans="1:23" ht="21" customHeight="1">
      <c r="A2795" s="316" t="str">
        <f t="shared" si="630"/>
        <v/>
      </c>
      <c r="B2795" s="316" t="str">
        <f t="shared" si="631"/>
        <v/>
      </c>
      <c r="C2795" s="316" t="str">
        <f>IF(AND(F2795&lt;&gt;"",G2795&lt;&gt;""),COUNT($C$32:C2794)+1,"")</f>
        <v/>
      </c>
      <c r="D2795" s="292" t="str">
        <f t="shared" si="632"/>
        <v/>
      </c>
      <c r="E2795" s="292" t="str">
        <f t="shared" si="633"/>
        <v/>
      </c>
      <c r="F2795" s="316"/>
      <c r="G2795" s="316"/>
      <c r="H2795" s="317"/>
      <c r="I2795" s="316" t="s">
        <v>445</v>
      </c>
      <c r="J2795" s="318"/>
      <c r="K2795" s="319"/>
      <c r="L2795" s="292" t="s">
        <v>446</v>
      </c>
      <c r="M2795" s="324"/>
      <c r="N2795" s="294" t="str">
        <f t="shared" si="634"/>
        <v/>
      </c>
      <c r="O2795" s="319"/>
      <c r="P2795" s="296" t="str">
        <f t="shared" si="635"/>
        <v/>
      </c>
      <c r="Q2795" s="552"/>
      <c r="R2795" s="551"/>
      <c r="S2795" s="291"/>
      <c r="T2795" t="str">
        <f t="shared" si="636"/>
        <v>-</v>
      </c>
      <c r="U2795" s="560">
        <f t="shared" si="637"/>
        <v>0</v>
      </c>
      <c r="V2795" s="560">
        <f t="shared" si="638"/>
        <v>0</v>
      </c>
      <c r="W2795" s="560">
        <f t="shared" si="639"/>
        <v>0</v>
      </c>
    </row>
    <row r="2796" spans="1:23" ht="21" customHeight="1">
      <c r="A2796" s="316" t="str">
        <f t="shared" si="630"/>
        <v/>
      </c>
      <c r="B2796" s="316" t="str">
        <f t="shared" si="631"/>
        <v/>
      </c>
      <c r="C2796" s="316" t="str">
        <f>IF(AND(F2796&lt;&gt;"",G2796&lt;&gt;""),COUNT($C$32:C2795)+1,"")</f>
        <v/>
      </c>
      <c r="D2796" s="292" t="str">
        <f t="shared" si="632"/>
        <v/>
      </c>
      <c r="E2796" s="292" t="str">
        <f t="shared" si="633"/>
        <v/>
      </c>
      <c r="F2796" s="316"/>
      <c r="G2796" s="316"/>
      <c r="H2796" s="317"/>
      <c r="I2796" s="316" t="s">
        <v>445</v>
      </c>
      <c r="J2796" s="318"/>
      <c r="K2796" s="319"/>
      <c r="L2796" s="292" t="s">
        <v>446</v>
      </c>
      <c r="M2796" s="324"/>
      <c r="N2796" s="294" t="str">
        <f t="shared" si="634"/>
        <v/>
      </c>
      <c r="O2796" s="319"/>
      <c r="P2796" s="296" t="str">
        <f t="shared" si="635"/>
        <v/>
      </c>
      <c r="Q2796" s="552"/>
      <c r="R2796" s="551"/>
      <c r="S2796" s="291"/>
      <c r="T2796" t="str">
        <f t="shared" si="636"/>
        <v>-</v>
      </c>
      <c r="U2796" s="560">
        <f t="shared" si="637"/>
        <v>0</v>
      </c>
      <c r="V2796" s="560">
        <f t="shared" si="638"/>
        <v>0</v>
      </c>
      <c r="W2796" s="560">
        <f t="shared" si="639"/>
        <v>0</v>
      </c>
    </row>
    <row r="2797" spans="1:23" ht="21" customHeight="1">
      <c r="A2797" s="316" t="str">
        <f t="shared" si="630"/>
        <v/>
      </c>
      <c r="B2797" s="316" t="str">
        <f t="shared" si="631"/>
        <v/>
      </c>
      <c r="C2797" s="316" t="str">
        <f>IF(AND(F2797&lt;&gt;"",G2797&lt;&gt;""),COUNT($C$32:C2796)+1,"")</f>
        <v/>
      </c>
      <c r="D2797" s="292" t="str">
        <f t="shared" si="632"/>
        <v/>
      </c>
      <c r="E2797" s="292" t="str">
        <f t="shared" si="633"/>
        <v/>
      </c>
      <c r="F2797" s="316"/>
      <c r="G2797" s="316"/>
      <c r="H2797" s="317"/>
      <c r="I2797" s="316" t="s">
        <v>445</v>
      </c>
      <c r="J2797" s="318"/>
      <c r="K2797" s="319"/>
      <c r="L2797" s="292" t="s">
        <v>446</v>
      </c>
      <c r="M2797" s="324"/>
      <c r="N2797" s="294" t="str">
        <f t="shared" si="634"/>
        <v/>
      </c>
      <c r="O2797" s="319"/>
      <c r="P2797" s="296" t="str">
        <f t="shared" si="635"/>
        <v/>
      </c>
      <c r="Q2797" s="552"/>
      <c r="R2797" s="551"/>
      <c r="S2797" s="291"/>
      <c r="T2797" t="str">
        <f t="shared" si="636"/>
        <v>-</v>
      </c>
      <c r="U2797" s="560">
        <f t="shared" si="637"/>
        <v>0</v>
      </c>
      <c r="V2797" s="560">
        <f t="shared" si="638"/>
        <v>0</v>
      </c>
      <c r="W2797" s="560">
        <f t="shared" si="639"/>
        <v>0</v>
      </c>
    </row>
    <row r="2798" spans="1:23" ht="21" customHeight="1">
      <c r="A2798" s="316" t="str">
        <f t="shared" si="630"/>
        <v/>
      </c>
      <c r="B2798" s="316" t="str">
        <f t="shared" si="631"/>
        <v/>
      </c>
      <c r="C2798" s="316" t="str">
        <f>IF(AND(F2798&lt;&gt;"",G2798&lt;&gt;""),COUNT($C$32:C2797)+1,"")</f>
        <v/>
      </c>
      <c r="D2798" s="292" t="str">
        <f t="shared" si="632"/>
        <v/>
      </c>
      <c r="E2798" s="292" t="str">
        <f t="shared" si="633"/>
        <v/>
      </c>
      <c r="F2798" s="316"/>
      <c r="G2798" s="316"/>
      <c r="H2798" s="317"/>
      <c r="I2798" s="316" t="s">
        <v>445</v>
      </c>
      <c r="J2798" s="318"/>
      <c r="K2798" s="319"/>
      <c r="L2798" s="292" t="s">
        <v>446</v>
      </c>
      <c r="M2798" s="324"/>
      <c r="N2798" s="294" t="str">
        <f t="shared" si="634"/>
        <v/>
      </c>
      <c r="O2798" s="319"/>
      <c r="P2798" s="296" t="str">
        <f t="shared" si="635"/>
        <v/>
      </c>
      <c r="Q2798" s="552"/>
      <c r="R2798" s="551"/>
      <c r="S2798" s="291"/>
      <c r="T2798" t="str">
        <f t="shared" si="636"/>
        <v>-</v>
      </c>
      <c r="U2798" s="560">
        <f t="shared" si="637"/>
        <v>0</v>
      </c>
      <c r="V2798" s="560">
        <f t="shared" si="638"/>
        <v>0</v>
      </c>
      <c r="W2798" s="560">
        <f t="shared" si="639"/>
        <v>0</v>
      </c>
    </row>
    <row r="2799" spans="1:23" ht="21" customHeight="1">
      <c r="A2799" s="316" t="str">
        <f t="shared" si="630"/>
        <v/>
      </c>
      <c r="B2799" s="316" t="str">
        <f t="shared" si="631"/>
        <v/>
      </c>
      <c r="C2799" s="316" t="str">
        <f>IF(AND(F2799&lt;&gt;"",G2799&lt;&gt;""),COUNT($C$32:C2798)+1,"")</f>
        <v/>
      </c>
      <c r="D2799" s="292" t="str">
        <f t="shared" si="632"/>
        <v/>
      </c>
      <c r="E2799" s="292" t="str">
        <f t="shared" si="633"/>
        <v/>
      </c>
      <c r="F2799" s="316"/>
      <c r="G2799" s="316"/>
      <c r="H2799" s="317"/>
      <c r="I2799" s="316" t="s">
        <v>445</v>
      </c>
      <c r="J2799" s="318"/>
      <c r="K2799" s="319"/>
      <c r="L2799" s="292" t="s">
        <v>446</v>
      </c>
      <c r="M2799" s="324"/>
      <c r="N2799" s="294" t="str">
        <f t="shared" si="634"/>
        <v/>
      </c>
      <c r="O2799" s="319"/>
      <c r="P2799" s="296" t="str">
        <f t="shared" si="635"/>
        <v/>
      </c>
      <c r="Q2799" s="552"/>
      <c r="R2799" s="551"/>
      <c r="S2799" s="291"/>
      <c r="T2799" t="str">
        <f t="shared" si="636"/>
        <v>-</v>
      </c>
      <c r="U2799" s="560">
        <f t="shared" si="637"/>
        <v>0</v>
      </c>
      <c r="V2799" s="560">
        <f t="shared" si="638"/>
        <v>0</v>
      </c>
      <c r="W2799" s="560">
        <f t="shared" si="639"/>
        <v>0</v>
      </c>
    </row>
    <row r="2800" spans="1:23" ht="21" customHeight="1">
      <c r="A2800" s="316" t="str">
        <f t="shared" si="630"/>
        <v/>
      </c>
      <c r="B2800" s="316" t="str">
        <f t="shared" si="631"/>
        <v/>
      </c>
      <c r="C2800" s="316" t="str">
        <f>IF(AND(F2800&lt;&gt;"",G2800&lt;&gt;""),COUNT($C$32:C2799)+1,"")</f>
        <v/>
      </c>
      <c r="D2800" s="292" t="str">
        <f t="shared" si="632"/>
        <v/>
      </c>
      <c r="E2800" s="292" t="str">
        <f t="shared" si="633"/>
        <v/>
      </c>
      <c r="F2800" s="316"/>
      <c r="G2800" s="316"/>
      <c r="H2800" s="317"/>
      <c r="I2800" s="316" t="s">
        <v>445</v>
      </c>
      <c r="J2800" s="318"/>
      <c r="K2800" s="319"/>
      <c r="L2800" s="292" t="s">
        <v>446</v>
      </c>
      <c r="M2800" s="324"/>
      <c r="N2800" s="294" t="str">
        <f t="shared" si="634"/>
        <v/>
      </c>
      <c r="O2800" s="319"/>
      <c r="P2800" s="296" t="str">
        <f t="shared" si="635"/>
        <v/>
      </c>
      <c r="Q2800" s="552"/>
      <c r="R2800" s="551"/>
      <c r="S2800" s="291"/>
      <c r="T2800" t="str">
        <f t="shared" si="636"/>
        <v>-</v>
      </c>
      <c r="U2800" s="560">
        <f t="shared" si="637"/>
        <v>0</v>
      </c>
      <c r="V2800" s="560">
        <f t="shared" si="638"/>
        <v>0</v>
      </c>
      <c r="W2800" s="560">
        <f t="shared" si="639"/>
        <v>0</v>
      </c>
    </row>
    <row r="2801" spans="1:23" ht="21" customHeight="1">
      <c r="A2801" s="316" t="str">
        <f t="shared" si="630"/>
        <v/>
      </c>
      <c r="B2801" s="316" t="str">
        <f t="shared" si="631"/>
        <v/>
      </c>
      <c r="C2801" s="316" t="str">
        <f>IF(AND(F2801&lt;&gt;"",G2801&lt;&gt;""),COUNT($C$32:C2800)+1,"")</f>
        <v/>
      </c>
      <c r="D2801" s="292" t="str">
        <f t="shared" si="632"/>
        <v/>
      </c>
      <c r="E2801" s="292" t="str">
        <f t="shared" si="633"/>
        <v/>
      </c>
      <c r="F2801" s="316"/>
      <c r="G2801" s="316"/>
      <c r="H2801" s="317"/>
      <c r="I2801" s="316" t="s">
        <v>445</v>
      </c>
      <c r="J2801" s="318"/>
      <c r="K2801" s="319"/>
      <c r="L2801" s="292" t="s">
        <v>446</v>
      </c>
      <c r="M2801" s="324"/>
      <c r="N2801" s="294" t="str">
        <f t="shared" si="634"/>
        <v/>
      </c>
      <c r="O2801" s="319"/>
      <c r="P2801" s="296" t="str">
        <f t="shared" si="635"/>
        <v/>
      </c>
      <c r="Q2801" s="552"/>
      <c r="R2801" s="551"/>
      <c r="S2801" s="291"/>
      <c r="T2801" t="str">
        <f t="shared" si="636"/>
        <v>-</v>
      </c>
      <c r="U2801" s="560">
        <f t="shared" si="637"/>
        <v>0</v>
      </c>
      <c r="V2801" s="560">
        <f t="shared" si="638"/>
        <v>0</v>
      </c>
      <c r="W2801" s="560">
        <f t="shared" si="639"/>
        <v>0</v>
      </c>
    </row>
    <row r="2802" spans="1:23" ht="21" customHeight="1">
      <c r="A2802" s="316" t="str">
        <f t="shared" si="630"/>
        <v/>
      </c>
      <c r="B2802" s="316" t="str">
        <f t="shared" si="631"/>
        <v/>
      </c>
      <c r="C2802" s="316" t="str">
        <f>IF(AND(F2802&lt;&gt;"",G2802&lt;&gt;""),COUNT($C$32:C2801)+1,"")</f>
        <v/>
      </c>
      <c r="D2802" s="292" t="str">
        <f t="shared" si="632"/>
        <v/>
      </c>
      <c r="E2802" s="292" t="str">
        <f t="shared" si="633"/>
        <v/>
      </c>
      <c r="F2802" s="316"/>
      <c r="G2802" s="316"/>
      <c r="H2802" s="317"/>
      <c r="I2802" s="316" t="s">
        <v>445</v>
      </c>
      <c r="J2802" s="318"/>
      <c r="K2802" s="319"/>
      <c r="L2802" s="292" t="s">
        <v>446</v>
      </c>
      <c r="M2802" s="324"/>
      <c r="N2802" s="294" t="str">
        <f t="shared" si="634"/>
        <v/>
      </c>
      <c r="O2802" s="319"/>
      <c r="P2802" s="296" t="str">
        <f t="shared" si="635"/>
        <v/>
      </c>
      <c r="Q2802" s="552"/>
      <c r="R2802" s="551"/>
      <c r="S2802" s="291"/>
      <c r="T2802" t="str">
        <f t="shared" si="636"/>
        <v>-</v>
      </c>
      <c r="U2802" s="560">
        <f t="shared" si="637"/>
        <v>0</v>
      </c>
      <c r="V2802" s="560">
        <f t="shared" si="638"/>
        <v>0</v>
      </c>
      <c r="W2802" s="560">
        <f t="shared" si="639"/>
        <v>0</v>
      </c>
    </row>
    <row r="2803" spans="1:23" ht="21" customHeight="1">
      <c r="A2803" s="316" t="str">
        <f t="shared" si="630"/>
        <v/>
      </c>
      <c r="B2803" s="316" t="str">
        <f t="shared" si="631"/>
        <v/>
      </c>
      <c r="C2803" s="316" t="str">
        <f>IF(AND(F2803&lt;&gt;"",G2803&lt;&gt;""),COUNT($C$32:C2802)+1,"")</f>
        <v/>
      </c>
      <c r="D2803" s="292" t="str">
        <f t="shared" si="632"/>
        <v/>
      </c>
      <c r="E2803" s="292" t="str">
        <f t="shared" si="633"/>
        <v/>
      </c>
      <c r="F2803" s="316"/>
      <c r="G2803" s="316"/>
      <c r="H2803" s="317"/>
      <c r="I2803" s="316" t="s">
        <v>445</v>
      </c>
      <c r="J2803" s="318"/>
      <c r="K2803" s="319"/>
      <c r="L2803" s="292" t="s">
        <v>446</v>
      </c>
      <c r="M2803" s="324"/>
      <c r="N2803" s="294" t="str">
        <f t="shared" si="634"/>
        <v/>
      </c>
      <c r="O2803" s="319"/>
      <c r="P2803" s="296" t="str">
        <f t="shared" si="635"/>
        <v/>
      </c>
      <c r="Q2803" s="552"/>
      <c r="R2803" s="551"/>
      <c r="S2803" s="291"/>
      <c r="T2803" t="str">
        <f t="shared" si="636"/>
        <v>-</v>
      </c>
      <c r="U2803" s="560">
        <f t="shared" si="637"/>
        <v>0</v>
      </c>
      <c r="V2803" s="560">
        <f t="shared" si="638"/>
        <v>0</v>
      </c>
      <c r="W2803" s="560">
        <f t="shared" si="639"/>
        <v>0</v>
      </c>
    </row>
    <row r="2804" spans="1:23" ht="21" customHeight="1">
      <c r="A2804" s="316" t="str">
        <f t="shared" si="630"/>
        <v/>
      </c>
      <c r="B2804" s="316" t="str">
        <f t="shared" si="631"/>
        <v/>
      </c>
      <c r="C2804" s="316" t="str">
        <f>IF(AND(F2804&lt;&gt;"",G2804&lt;&gt;""),COUNT($C$32:C2803)+1,"")</f>
        <v/>
      </c>
      <c r="D2804" s="292" t="str">
        <f t="shared" si="632"/>
        <v/>
      </c>
      <c r="E2804" s="292" t="str">
        <f t="shared" si="633"/>
        <v/>
      </c>
      <c r="F2804" s="316"/>
      <c r="G2804" s="316"/>
      <c r="H2804" s="317"/>
      <c r="I2804" s="316" t="s">
        <v>445</v>
      </c>
      <c r="J2804" s="318"/>
      <c r="K2804" s="319"/>
      <c r="L2804" s="292" t="s">
        <v>446</v>
      </c>
      <c r="M2804" s="324"/>
      <c r="N2804" s="294" t="str">
        <f t="shared" si="634"/>
        <v/>
      </c>
      <c r="O2804" s="319"/>
      <c r="P2804" s="296" t="str">
        <f t="shared" si="635"/>
        <v/>
      </c>
      <c r="Q2804" s="552"/>
      <c r="R2804" s="551"/>
      <c r="S2804" s="291"/>
      <c r="T2804" t="str">
        <f t="shared" si="636"/>
        <v>-</v>
      </c>
      <c r="U2804" s="560">
        <f t="shared" si="637"/>
        <v>0</v>
      </c>
      <c r="V2804" s="560">
        <f t="shared" si="638"/>
        <v>0</v>
      </c>
      <c r="W2804" s="560">
        <f t="shared" si="639"/>
        <v>0</v>
      </c>
    </row>
    <row r="2805" spans="1:23" ht="21" customHeight="1">
      <c r="A2805" s="316" t="str">
        <f t="shared" si="630"/>
        <v/>
      </c>
      <c r="B2805" s="316" t="str">
        <f t="shared" si="631"/>
        <v/>
      </c>
      <c r="C2805" s="316" t="str">
        <f>IF(AND(F2805&lt;&gt;"",G2805&lt;&gt;""),COUNT($C$32:C2804)+1,"")</f>
        <v/>
      </c>
      <c r="D2805" s="292" t="str">
        <f t="shared" si="632"/>
        <v/>
      </c>
      <c r="E2805" s="292" t="str">
        <f t="shared" si="633"/>
        <v/>
      </c>
      <c r="F2805" s="316"/>
      <c r="G2805" s="316"/>
      <c r="H2805" s="317"/>
      <c r="I2805" s="316" t="s">
        <v>445</v>
      </c>
      <c r="J2805" s="318"/>
      <c r="K2805" s="319"/>
      <c r="L2805" s="292" t="s">
        <v>446</v>
      </c>
      <c r="M2805" s="324"/>
      <c r="N2805" s="294" t="str">
        <f t="shared" si="634"/>
        <v/>
      </c>
      <c r="O2805" s="319"/>
      <c r="P2805" s="296" t="str">
        <f t="shared" si="635"/>
        <v/>
      </c>
      <c r="Q2805" s="552"/>
      <c r="R2805" s="551"/>
      <c r="S2805" s="291"/>
      <c r="T2805" t="str">
        <f t="shared" si="636"/>
        <v>-</v>
      </c>
      <c r="U2805" s="560">
        <f t="shared" si="637"/>
        <v>0</v>
      </c>
      <c r="V2805" s="560">
        <f t="shared" si="638"/>
        <v>0</v>
      </c>
      <c r="W2805" s="560">
        <f t="shared" si="639"/>
        <v>0</v>
      </c>
    </row>
    <row r="2806" spans="1:23" ht="21" customHeight="1">
      <c r="A2806" s="316" t="str">
        <f t="shared" si="630"/>
        <v/>
      </c>
      <c r="B2806" s="316" t="str">
        <f t="shared" si="631"/>
        <v/>
      </c>
      <c r="C2806" s="316" t="str">
        <f>IF(AND(F2806&lt;&gt;"",G2806&lt;&gt;""),COUNT($C$32:C2805)+1,"")</f>
        <v/>
      </c>
      <c r="D2806" s="292" t="str">
        <f t="shared" si="632"/>
        <v/>
      </c>
      <c r="E2806" s="292" t="str">
        <f t="shared" si="633"/>
        <v/>
      </c>
      <c r="F2806" s="316"/>
      <c r="G2806" s="316"/>
      <c r="H2806" s="317"/>
      <c r="I2806" s="316" t="s">
        <v>445</v>
      </c>
      <c r="J2806" s="318"/>
      <c r="K2806" s="319"/>
      <c r="L2806" s="292" t="s">
        <v>446</v>
      </c>
      <c r="M2806" s="324"/>
      <c r="N2806" s="294" t="str">
        <f t="shared" si="634"/>
        <v/>
      </c>
      <c r="O2806" s="319"/>
      <c r="P2806" s="296" t="str">
        <f t="shared" si="635"/>
        <v/>
      </c>
      <c r="Q2806" s="552"/>
      <c r="R2806" s="551"/>
      <c r="S2806" s="291"/>
      <c r="T2806" t="str">
        <f t="shared" si="636"/>
        <v>-</v>
      </c>
      <c r="U2806" s="560">
        <f t="shared" si="637"/>
        <v>0</v>
      </c>
      <c r="V2806" s="560">
        <f t="shared" si="638"/>
        <v>0</v>
      </c>
      <c r="W2806" s="560">
        <f t="shared" si="639"/>
        <v>0</v>
      </c>
    </row>
    <row r="2807" spans="1:23" ht="21" customHeight="1">
      <c r="A2807" s="316" t="str">
        <f t="shared" ref="A2807:A2870" si="640">IF(AND(F2807&lt;&gt;"",G2807&lt;&gt;""),LEFT(E2807,5),"")</f>
        <v/>
      </c>
      <c r="B2807" s="316" t="str">
        <f t="shared" ref="B2807:B2870" si="641">IF(AND(F2807&lt;&gt;"",G2807&lt;&gt;""),LEFT(G2807,2),"")</f>
        <v/>
      </c>
      <c r="C2807" s="316" t="str">
        <f>IF(AND(F2807&lt;&gt;"",G2807&lt;&gt;""),COUNT($C$32:C2806)+1,"")</f>
        <v/>
      </c>
      <c r="D2807" s="292" t="str">
        <f t="shared" ref="D2807:D2870" si="642">IF(C2807&lt;&gt;"","LN"&amp;TEXT(C2807,"0000"),"")</f>
        <v/>
      </c>
      <c r="E2807" s="292" t="str">
        <f t="shared" ref="E2807:E2870" si="643">IF(AND(F2807&lt;&gt;"",G2807&lt;&gt;""),LEFT(F2807,7),"")</f>
        <v/>
      </c>
      <c r="F2807" s="316"/>
      <c r="G2807" s="316"/>
      <c r="H2807" s="317"/>
      <c r="I2807" s="316" t="s">
        <v>445</v>
      </c>
      <c r="J2807" s="318"/>
      <c r="K2807" s="319"/>
      <c r="L2807" s="292" t="s">
        <v>446</v>
      </c>
      <c r="M2807" s="324"/>
      <c r="N2807" s="294" t="str">
        <f t="shared" ref="N2807:N2870" si="644">IF(AND(F2807&lt;&gt;"",G2807&lt;&gt;""),K2807*M2807,"")</f>
        <v/>
      </c>
      <c r="O2807" s="319"/>
      <c r="P2807" s="296" t="str">
        <f t="shared" ref="P2807:P2870" si="645">IF(AND(F2807&lt;&gt;"",G2807&lt;&gt;""),N2807*O2807,"")</f>
        <v/>
      </c>
      <c r="Q2807" s="552"/>
      <c r="R2807" s="551"/>
      <c r="S2807" s="291"/>
      <c r="T2807" t="str">
        <f t="shared" ref="T2807:T2870" si="646">IF(AND(F2807&lt;&gt;"",G2807&lt;&gt;""),"ok","-")</f>
        <v>-</v>
      </c>
      <c r="U2807" s="560">
        <f t="shared" ref="U2807:U2870" si="647">MOD(K2807,1)</f>
        <v>0</v>
      </c>
      <c r="V2807" s="560">
        <f t="shared" ref="V2807:V2870" si="648">MOD(M2807,1)</f>
        <v>0</v>
      </c>
      <c r="W2807" s="560">
        <f t="shared" ref="W2807:W2870" si="649">MOD(O2807,1)</f>
        <v>0</v>
      </c>
    </row>
    <row r="2808" spans="1:23" ht="21" customHeight="1">
      <c r="A2808" s="316" t="str">
        <f t="shared" si="640"/>
        <v/>
      </c>
      <c r="B2808" s="316" t="str">
        <f t="shared" si="641"/>
        <v/>
      </c>
      <c r="C2808" s="316" t="str">
        <f>IF(AND(F2808&lt;&gt;"",G2808&lt;&gt;""),COUNT($C$32:C2807)+1,"")</f>
        <v/>
      </c>
      <c r="D2808" s="292" t="str">
        <f t="shared" si="642"/>
        <v/>
      </c>
      <c r="E2808" s="292" t="str">
        <f t="shared" si="643"/>
        <v/>
      </c>
      <c r="F2808" s="316"/>
      <c r="G2808" s="316"/>
      <c r="H2808" s="317"/>
      <c r="I2808" s="316" t="s">
        <v>445</v>
      </c>
      <c r="J2808" s="318"/>
      <c r="K2808" s="319"/>
      <c r="L2808" s="292" t="s">
        <v>446</v>
      </c>
      <c r="M2808" s="324"/>
      <c r="N2808" s="294" t="str">
        <f t="shared" si="644"/>
        <v/>
      </c>
      <c r="O2808" s="319"/>
      <c r="P2808" s="296" t="str">
        <f t="shared" si="645"/>
        <v/>
      </c>
      <c r="Q2808" s="552"/>
      <c r="R2808" s="551"/>
      <c r="S2808" s="291"/>
      <c r="T2808" t="str">
        <f t="shared" si="646"/>
        <v>-</v>
      </c>
      <c r="U2808" s="560">
        <f t="shared" si="647"/>
        <v>0</v>
      </c>
      <c r="V2808" s="560">
        <f t="shared" si="648"/>
        <v>0</v>
      </c>
      <c r="W2808" s="560">
        <f t="shared" si="649"/>
        <v>0</v>
      </c>
    </row>
    <row r="2809" spans="1:23" ht="21" customHeight="1">
      <c r="A2809" s="316" t="str">
        <f t="shared" si="640"/>
        <v/>
      </c>
      <c r="B2809" s="316" t="str">
        <f t="shared" si="641"/>
        <v/>
      </c>
      <c r="C2809" s="316" t="str">
        <f>IF(AND(F2809&lt;&gt;"",G2809&lt;&gt;""),COUNT($C$32:C2808)+1,"")</f>
        <v/>
      </c>
      <c r="D2809" s="292" t="str">
        <f t="shared" si="642"/>
        <v/>
      </c>
      <c r="E2809" s="292" t="str">
        <f t="shared" si="643"/>
        <v/>
      </c>
      <c r="F2809" s="316"/>
      <c r="G2809" s="316"/>
      <c r="H2809" s="317"/>
      <c r="I2809" s="316" t="s">
        <v>445</v>
      </c>
      <c r="J2809" s="318"/>
      <c r="K2809" s="319"/>
      <c r="L2809" s="292" t="s">
        <v>446</v>
      </c>
      <c r="M2809" s="324"/>
      <c r="N2809" s="294" t="str">
        <f t="shared" si="644"/>
        <v/>
      </c>
      <c r="O2809" s="319"/>
      <c r="P2809" s="296" t="str">
        <f t="shared" si="645"/>
        <v/>
      </c>
      <c r="Q2809" s="552"/>
      <c r="R2809" s="551"/>
      <c r="S2809" s="291"/>
      <c r="T2809" t="str">
        <f t="shared" si="646"/>
        <v>-</v>
      </c>
      <c r="U2809" s="560">
        <f t="shared" si="647"/>
        <v>0</v>
      </c>
      <c r="V2809" s="560">
        <f t="shared" si="648"/>
        <v>0</v>
      </c>
      <c r="W2809" s="560">
        <f t="shared" si="649"/>
        <v>0</v>
      </c>
    </row>
    <row r="2810" spans="1:23" ht="21" customHeight="1">
      <c r="A2810" s="316" t="str">
        <f t="shared" si="640"/>
        <v/>
      </c>
      <c r="B2810" s="316" t="str">
        <f t="shared" si="641"/>
        <v/>
      </c>
      <c r="C2810" s="316" t="str">
        <f>IF(AND(F2810&lt;&gt;"",G2810&lt;&gt;""),COUNT($C$32:C2809)+1,"")</f>
        <v/>
      </c>
      <c r="D2810" s="292" t="str">
        <f t="shared" si="642"/>
        <v/>
      </c>
      <c r="E2810" s="292" t="str">
        <f t="shared" si="643"/>
        <v/>
      </c>
      <c r="F2810" s="316"/>
      <c r="G2810" s="316"/>
      <c r="H2810" s="317"/>
      <c r="I2810" s="316" t="s">
        <v>445</v>
      </c>
      <c r="J2810" s="318"/>
      <c r="K2810" s="319"/>
      <c r="L2810" s="292" t="s">
        <v>446</v>
      </c>
      <c r="M2810" s="324"/>
      <c r="N2810" s="294" t="str">
        <f t="shared" si="644"/>
        <v/>
      </c>
      <c r="O2810" s="319"/>
      <c r="P2810" s="296" t="str">
        <f t="shared" si="645"/>
        <v/>
      </c>
      <c r="Q2810" s="552"/>
      <c r="R2810" s="551"/>
      <c r="S2810" s="291"/>
      <c r="T2810" t="str">
        <f t="shared" si="646"/>
        <v>-</v>
      </c>
      <c r="U2810" s="560">
        <f t="shared" si="647"/>
        <v>0</v>
      </c>
      <c r="V2810" s="560">
        <f t="shared" si="648"/>
        <v>0</v>
      </c>
      <c r="W2810" s="560">
        <f t="shared" si="649"/>
        <v>0</v>
      </c>
    </row>
    <row r="2811" spans="1:23" ht="21" customHeight="1">
      <c r="A2811" s="316" t="str">
        <f t="shared" si="640"/>
        <v/>
      </c>
      <c r="B2811" s="316" t="str">
        <f t="shared" si="641"/>
        <v/>
      </c>
      <c r="C2811" s="316" t="str">
        <f>IF(AND(F2811&lt;&gt;"",G2811&lt;&gt;""),COUNT($C$32:C2810)+1,"")</f>
        <v/>
      </c>
      <c r="D2811" s="292" t="str">
        <f t="shared" si="642"/>
        <v/>
      </c>
      <c r="E2811" s="292" t="str">
        <f t="shared" si="643"/>
        <v/>
      </c>
      <c r="F2811" s="316"/>
      <c r="G2811" s="316"/>
      <c r="H2811" s="317"/>
      <c r="I2811" s="316" t="s">
        <v>445</v>
      </c>
      <c r="J2811" s="318"/>
      <c r="K2811" s="319"/>
      <c r="L2811" s="292" t="s">
        <v>446</v>
      </c>
      <c r="M2811" s="324"/>
      <c r="N2811" s="294" t="str">
        <f t="shared" si="644"/>
        <v/>
      </c>
      <c r="O2811" s="319"/>
      <c r="P2811" s="296" t="str">
        <f t="shared" si="645"/>
        <v/>
      </c>
      <c r="Q2811" s="552"/>
      <c r="R2811" s="551"/>
      <c r="S2811" s="291"/>
      <c r="T2811" t="str">
        <f t="shared" si="646"/>
        <v>-</v>
      </c>
      <c r="U2811" s="560">
        <f t="shared" si="647"/>
        <v>0</v>
      </c>
      <c r="V2811" s="560">
        <f t="shared" si="648"/>
        <v>0</v>
      </c>
      <c r="W2811" s="560">
        <f t="shared" si="649"/>
        <v>0</v>
      </c>
    </row>
    <row r="2812" spans="1:23" ht="21" customHeight="1">
      <c r="A2812" s="316" t="str">
        <f t="shared" si="640"/>
        <v/>
      </c>
      <c r="B2812" s="316" t="str">
        <f t="shared" si="641"/>
        <v/>
      </c>
      <c r="C2812" s="316" t="str">
        <f>IF(AND(F2812&lt;&gt;"",G2812&lt;&gt;""),COUNT($C$32:C2811)+1,"")</f>
        <v/>
      </c>
      <c r="D2812" s="292" t="str">
        <f t="shared" si="642"/>
        <v/>
      </c>
      <c r="E2812" s="292" t="str">
        <f t="shared" si="643"/>
        <v/>
      </c>
      <c r="F2812" s="316"/>
      <c r="G2812" s="316"/>
      <c r="H2812" s="317"/>
      <c r="I2812" s="316" t="s">
        <v>445</v>
      </c>
      <c r="J2812" s="318"/>
      <c r="K2812" s="319"/>
      <c r="L2812" s="292" t="s">
        <v>446</v>
      </c>
      <c r="M2812" s="324"/>
      <c r="N2812" s="294" t="str">
        <f t="shared" si="644"/>
        <v/>
      </c>
      <c r="O2812" s="319"/>
      <c r="P2812" s="296" t="str">
        <f t="shared" si="645"/>
        <v/>
      </c>
      <c r="Q2812" s="552"/>
      <c r="R2812" s="551"/>
      <c r="S2812" s="291"/>
      <c r="T2812" t="str">
        <f t="shared" si="646"/>
        <v>-</v>
      </c>
      <c r="U2812" s="560">
        <f t="shared" si="647"/>
        <v>0</v>
      </c>
      <c r="V2812" s="560">
        <f t="shared" si="648"/>
        <v>0</v>
      </c>
      <c r="W2812" s="560">
        <f t="shared" si="649"/>
        <v>0</v>
      </c>
    </row>
    <row r="2813" spans="1:23" ht="21" customHeight="1">
      <c r="A2813" s="316" t="str">
        <f t="shared" si="640"/>
        <v/>
      </c>
      <c r="B2813" s="316" t="str">
        <f t="shared" si="641"/>
        <v/>
      </c>
      <c r="C2813" s="316" t="str">
        <f>IF(AND(F2813&lt;&gt;"",G2813&lt;&gt;""),COUNT($C$32:C2812)+1,"")</f>
        <v/>
      </c>
      <c r="D2813" s="292" t="str">
        <f t="shared" si="642"/>
        <v/>
      </c>
      <c r="E2813" s="292" t="str">
        <f t="shared" si="643"/>
        <v/>
      </c>
      <c r="F2813" s="316"/>
      <c r="G2813" s="316"/>
      <c r="H2813" s="317"/>
      <c r="I2813" s="316" t="s">
        <v>445</v>
      </c>
      <c r="J2813" s="318"/>
      <c r="K2813" s="319"/>
      <c r="L2813" s="292" t="s">
        <v>446</v>
      </c>
      <c r="M2813" s="324"/>
      <c r="N2813" s="294" t="str">
        <f t="shared" si="644"/>
        <v/>
      </c>
      <c r="O2813" s="319"/>
      <c r="P2813" s="296" t="str">
        <f t="shared" si="645"/>
        <v/>
      </c>
      <c r="Q2813" s="552"/>
      <c r="R2813" s="551"/>
      <c r="S2813" s="291"/>
      <c r="T2813" t="str">
        <f t="shared" si="646"/>
        <v>-</v>
      </c>
      <c r="U2813" s="560">
        <f t="shared" si="647"/>
        <v>0</v>
      </c>
      <c r="V2813" s="560">
        <f t="shared" si="648"/>
        <v>0</v>
      </c>
      <c r="W2813" s="560">
        <f t="shared" si="649"/>
        <v>0</v>
      </c>
    </row>
    <row r="2814" spans="1:23" ht="21" customHeight="1">
      <c r="A2814" s="316" t="str">
        <f t="shared" si="640"/>
        <v/>
      </c>
      <c r="B2814" s="316" t="str">
        <f t="shared" si="641"/>
        <v/>
      </c>
      <c r="C2814" s="316" t="str">
        <f>IF(AND(F2814&lt;&gt;"",G2814&lt;&gt;""),COUNT($C$32:C2813)+1,"")</f>
        <v/>
      </c>
      <c r="D2814" s="292" t="str">
        <f t="shared" si="642"/>
        <v/>
      </c>
      <c r="E2814" s="292" t="str">
        <f t="shared" si="643"/>
        <v/>
      </c>
      <c r="F2814" s="316"/>
      <c r="G2814" s="316"/>
      <c r="H2814" s="317"/>
      <c r="I2814" s="316" t="s">
        <v>445</v>
      </c>
      <c r="J2814" s="318"/>
      <c r="K2814" s="319"/>
      <c r="L2814" s="292" t="s">
        <v>446</v>
      </c>
      <c r="M2814" s="324"/>
      <c r="N2814" s="294" t="str">
        <f t="shared" si="644"/>
        <v/>
      </c>
      <c r="O2814" s="319"/>
      <c r="P2814" s="296" t="str">
        <f t="shared" si="645"/>
        <v/>
      </c>
      <c r="Q2814" s="552"/>
      <c r="R2814" s="551"/>
      <c r="S2814" s="291"/>
      <c r="T2814" t="str">
        <f t="shared" si="646"/>
        <v>-</v>
      </c>
      <c r="U2814" s="560">
        <f t="shared" si="647"/>
        <v>0</v>
      </c>
      <c r="V2814" s="560">
        <f t="shared" si="648"/>
        <v>0</v>
      </c>
      <c r="W2814" s="560">
        <f t="shared" si="649"/>
        <v>0</v>
      </c>
    </row>
    <row r="2815" spans="1:23" ht="21" customHeight="1">
      <c r="A2815" s="316" t="str">
        <f t="shared" si="640"/>
        <v/>
      </c>
      <c r="B2815" s="316" t="str">
        <f t="shared" si="641"/>
        <v/>
      </c>
      <c r="C2815" s="316" t="str">
        <f>IF(AND(F2815&lt;&gt;"",G2815&lt;&gt;""),COUNT($C$32:C2814)+1,"")</f>
        <v/>
      </c>
      <c r="D2815" s="292" t="str">
        <f t="shared" si="642"/>
        <v/>
      </c>
      <c r="E2815" s="292" t="str">
        <f t="shared" si="643"/>
        <v/>
      </c>
      <c r="F2815" s="316"/>
      <c r="G2815" s="316"/>
      <c r="H2815" s="317"/>
      <c r="I2815" s="316" t="s">
        <v>445</v>
      </c>
      <c r="J2815" s="318"/>
      <c r="K2815" s="319"/>
      <c r="L2815" s="292" t="s">
        <v>446</v>
      </c>
      <c r="M2815" s="324"/>
      <c r="N2815" s="294" t="str">
        <f t="shared" si="644"/>
        <v/>
      </c>
      <c r="O2815" s="319"/>
      <c r="P2815" s="296" t="str">
        <f t="shared" si="645"/>
        <v/>
      </c>
      <c r="Q2815" s="552"/>
      <c r="R2815" s="551"/>
      <c r="S2815" s="291"/>
      <c r="T2815" t="str">
        <f t="shared" si="646"/>
        <v>-</v>
      </c>
      <c r="U2815" s="560">
        <f t="shared" si="647"/>
        <v>0</v>
      </c>
      <c r="V2815" s="560">
        <f t="shared" si="648"/>
        <v>0</v>
      </c>
      <c r="W2815" s="560">
        <f t="shared" si="649"/>
        <v>0</v>
      </c>
    </row>
    <row r="2816" spans="1:23" ht="21" customHeight="1">
      <c r="A2816" s="316" t="str">
        <f t="shared" si="640"/>
        <v/>
      </c>
      <c r="B2816" s="316" t="str">
        <f t="shared" si="641"/>
        <v/>
      </c>
      <c r="C2816" s="316" t="str">
        <f>IF(AND(F2816&lt;&gt;"",G2816&lt;&gt;""),COUNT($C$32:C2815)+1,"")</f>
        <v/>
      </c>
      <c r="D2816" s="292" t="str">
        <f t="shared" si="642"/>
        <v/>
      </c>
      <c r="E2816" s="292" t="str">
        <f t="shared" si="643"/>
        <v/>
      </c>
      <c r="F2816" s="316"/>
      <c r="G2816" s="316"/>
      <c r="H2816" s="317"/>
      <c r="I2816" s="316" t="s">
        <v>445</v>
      </c>
      <c r="J2816" s="318"/>
      <c r="K2816" s="319"/>
      <c r="L2816" s="292" t="s">
        <v>446</v>
      </c>
      <c r="M2816" s="324"/>
      <c r="N2816" s="294" t="str">
        <f t="shared" si="644"/>
        <v/>
      </c>
      <c r="O2816" s="319"/>
      <c r="P2816" s="296" t="str">
        <f t="shared" si="645"/>
        <v/>
      </c>
      <c r="Q2816" s="552"/>
      <c r="R2816" s="551"/>
      <c r="S2816" s="291"/>
      <c r="T2816" t="str">
        <f t="shared" si="646"/>
        <v>-</v>
      </c>
      <c r="U2816" s="560">
        <f t="shared" si="647"/>
        <v>0</v>
      </c>
      <c r="V2816" s="560">
        <f t="shared" si="648"/>
        <v>0</v>
      </c>
      <c r="W2816" s="560">
        <f t="shared" si="649"/>
        <v>0</v>
      </c>
    </row>
    <row r="2817" spans="1:23" ht="21" customHeight="1">
      <c r="A2817" s="316" t="str">
        <f t="shared" si="640"/>
        <v/>
      </c>
      <c r="B2817" s="316" t="str">
        <f t="shared" si="641"/>
        <v/>
      </c>
      <c r="C2817" s="316" t="str">
        <f>IF(AND(F2817&lt;&gt;"",G2817&lt;&gt;""),COUNT($C$32:C2816)+1,"")</f>
        <v/>
      </c>
      <c r="D2817" s="292" t="str">
        <f t="shared" si="642"/>
        <v/>
      </c>
      <c r="E2817" s="292" t="str">
        <f t="shared" si="643"/>
        <v/>
      </c>
      <c r="F2817" s="316"/>
      <c r="G2817" s="316"/>
      <c r="H2817" s="317"/>
      <c r="I2817" s="316" t="s">
        <v>445</v>
      </c>
      <c r="J2817" s="318"/>
      <c r="K2817" s="319"/>
      <c r="L2817" s="292" t="s">
        <v>446</v>
      </c>
      <c r="M2817" s="324"/>
      <c r="N2817" s="294" t="str">
        <f t="shared" si="644"/>
        <v/>
      </c>
      <c r="O2817" s="319"/>
      <c r="P2817" s="296" t="str">
        <f t="shared" si="645"/>
        <v/>
      </c>
      <c r="Q2817" s="552"/>
      <c r="R2817" s="551"/>
      <c r="S2817" s="291"/>
      <c r="T2817" t="str">
        <f t="shared" si="646"/>
        <v>-</v>
      </c>
      <c r="U2817" s="560">
        <f t="shared" si="647"/>
        <v>0</v>
      </c>
      <c r="V2817" s="560">
        <f t="shared" si="648"/>
        <v>0</v>
      </c>
      <c r="W2817" s="560">
        <f t="shared" si="649"/>
        <v>0</v>
      </c>
    </row>
    <row r="2818" spans="1:23" ht="21" customHeight="1">
      <c r="A2818" s="316" t="str">
        <f t="shared" si="640"/>
        <v/>
      </c>
      <c r="B2818" s="316" t="str">
        <f t="shared" si="641"/>
        <v/>
      </c>
      <c r="C2818" s="316" t="str">
        <f>IF(AND(F2818&lt;&gt;"",G2818&lt;&gt;""),COUNT($C$32:C2817)+1,"")</f>
        <v/>
      </c>
      <c r="D2818" s="292" t="str">
        <f t="shared" si="642"/>
        <v/>
      </c>
      <c r="E2818" s="292" t="str">
        <f t="shared" si="643"/>
        <v/>
      </c>
      <c r="F2818" s="316"/>
      <c r="G2818" s="316"/>
      <c r="H2818" s="317"/>
      <c r="I2818" s="316" t="s">
        <v>445</v>
      </c>
      <c r="J2818" s="318"/>
      <c r="K2818" s="319"/>
      <c r="L2818" s="292" t="s">
        <v>446</v>
      </c>
      <c r="M2818" s="324"/>
      <c r="N2818" s="294" t="str">
        <f t="shared" si="644"/>
        <v/>
      </c>
      <c r="O2818" s="319"/>
      <c r="P2818" s="296" t="str">
        <f t="shared" si="645"/>
        <v/>
      </c>
      <c r="Q2818" s="552"/>
      <c r="R2818" s="551"/>
      <c r="S2818" s="291"/>
      <c r="T2818" t="str">
        <f t="shared" si="646"/>
        <v>-</v>
      </c>
      <c r="U2818" s="560">
        <f t="shared" si="647"/>
        <v>0</v>
      </c>
      <c r="V2818" s="560">
        <f t="shared" si="648"/>
        <v>0</v>
      </c>
      <c r="W2818" s="560">
        <f t="shared" si="649"/>
        <v>0</v>
      </c>
    </row>
    <row r="2819" spans="1:23" ht="21" customHeight="1">
      <c r="A2819" s="316" t="str">
        <f t="shared" si="640"/>
        <v/>
      </c>
      <c r="B2819" s="316" t="str">
        <f t="shared" si="641"/>
        <v/>
      </c>
      <c r="C2819" s="316" t="str">
        <f>IF(AND(F2819&lt;&gt;"",G2819&lt;&gt;""),COUNT($C$32:C2818)+1,"")</f>
        <v/>
      </c>
      <c r="D2819" s="292" t="str">
        <f t="shared" si="642"/>
        <v/>
      </c>
      <c r="E2819" s="292" t="str">
        <f t="shared" si="643"/>
        <v/>
      </c>
      <c r="F2819" s="316"/>
      <c r="G2819" s="316"/>
      <c r="H2819" s="317"/>
      <c r="I2819" s="316" t="s">
        <v>445</v>
      </c>
      <c r="J2819" s="318"/>
      <c r="K2819" s="319"/>
      <c r="L2819" s="292" t="s">
        <v>446</v>
      </c>
      <c r="M2819" s="324"/>
      <c r="N2819" s="294" t="str">
        <f t="shared" si="644"/>
        <v/>
      </c>
      <c r="O2819" s="319"/>
      <c r="P2819" s="296" t="str">
        <f t="shared" si="645"/>
        <v/>
      </c>
      <c r="Q2819" s="552"/>
      <c r="R2819" s="551"/>
      <c r="S2819" s="291"/>
      <c r="T2819" t="str">
        <f t="shared" si="646"/>
        <v>-</v>
      </c>
      <c r="U2819" s="560">
        <f t="shared" si="647"/>
        <v>0</v>
      </c>
      <c r="V2819" s="560">
        <f t="shared" si="648"/>
        <v>0</v>
      </c>
      <c r="W2819" s="560">
        <f t="shared" si="649"/>
        <v>0</v>
      </c>
    </row>
    <row r="2820" spans="1:23" ht="21" customHeight="1">
      <c r="A2820" s="316" t="str">
        <f t="shared" si="640"/>
        <v/>
      </c>
      <c r="B2820" s="316" t="str">
        <f t="shared" si="641"/>
        <v/>
      </c>
      <c r="C2820" s="316" t="str">
        <f>IF(AND(F2820&lt;&gt;"",G2820&lt;&gt;""),COUNT($C$32:C2819)+1,"")</f>
        <v/>
      </c>
      <c r="D2820" s="292" t="str">
        <f t="shared" si="642"/>
        <v/>
      </c>
      <c r="E2820" s="292" t="str">
        <f t="shared" si="643"/>
        <v/>
      </c>
      <c r="F2820" s="316"/>
      <c r="G2820" s="316"/>
      <c r="H2820" s="317"/>
      <c r="I2820" s="316" t="s">
        <v>445</v>
      </c>
      <c r="J2820" s="318"/>
      <c r="K2820" s="319"/>
      <c r="L2820" s="292" t="s">
        <v>446</v>
      </c>
      <c r="M2820" s="324"/>
      <c r="N2820" s="294" t="str">
        <f t="shared" si="644"/>
        <v/>
      </c>
      <c r="O2820" s="319"/>
      <c r="P2820" s="296" t="str">
        <f t="shared" si="645"/>
        <v/>
      </c>
      <c r="Q2820" s="552"/>
      <c r="R2820" s="551"/>
      <c r="S2820" s="291"/>
      <c r="T2820" t="str">
        <f t="shared" si="646"/>
        <v>-</v>
      </c>
      <c r="U2820" s="560">
        <f t="shared" si="647"/>
        <v>0</v>
      </c>
      <c r="V2820" s="560">
        <f t="shared" si="648"/>
        <v>0</v>
      </c>
      <c r="W2820" s="560">
        <f t="shared" si="649"/>
        <v>0</v>
      </c>
    </row>
    <row r="2821" spans="1:23" ht="21" customHeight="1">
      <c r="A2821" s="316" t="str">
        <f t="shared" si="640"/>
        <v/>
      </c>
      <c r="B2821" s="316" t="str">
        <f t="shared" si="641"/>
        <v/>
      </c>
      <c r="C2821" s="316" t="str">
        <f>IF(AND(F2821&lt;&gt;"",G2821&lt;&gt;""),COUNT($C$32:C2820)+1,"")</f>
        <v/>
      </c>
      <c r="D2821" s="292" t="str">
        <f t="shared" si="642"/>
        <v/>
      </c>
      <c r="E2821" s="292" t="str">
        <f t="shared" si="643"/>
        <v/>
      </c>
      <c r="F2821" s="316"/>
      <c r="G2821" s="316"/>
      <c r="H2821" s="317"/>
      <c r="I2821" s="316" t="s">
        <v>445</v>
      </c>
      <c r="J2821" s="318"/>
      <c r="K2821" s="319"/>
      <c r="L2821" s="292" t="s">
        <v>446</v>
      </c>
      <c r="M2821" s="324"/>
      <c r="N2821" s="294" t="str">
        <f t="shared" si="644"/>
        <v/>
      </c>
      <c r="O2821" s="319"/>
      <c r="P2821" s="296" t="str">
        <f t="shared" si="645"/>
        <v/>
      </c>
      <c r="Q2821" s="552"/>
      <c r="R2821" s="551"/>
      <c r="S2821" s="291"/>
      <c r="T2821" t="str">
        <f t="shared" si="646"/>
        <v>-</v>
      </c>
      <c r="U2821" s="560">
        <f t="shared" si="647"/>
        <v>0</v>
      </c>
      <c r="V2821" s="560">
        <f t="shared" si="648"/>
        <v>0</v>
      </c>
      <c r="W2821" s="560">
        <f t="shared" si="649"/>
        <v>0</v>
      </c>
    </row>
    <row r="2822" spans="1:23" ht="21" customHeight="1">
      <c r="A2822" s="316" t="str">
        <f t="shared" si="640"/>
        <v/>
      </c>
      <c r="B2822" s="316" t="str">
        <f t="shared" si="641"/>
        <v/>
      </c>
      <c r="C2822" s="316" t="str">
        <f>IF(AND(F2822&lt;&gt;"",G2822&lt;&gt;""),COUNT($C$32:C2821)+1,"")</f>
        <v/>
      </c>
      <c r="D2822" s="292" t="str">
        <f t="shared" si="642"/>
        <v/>
      </c>
      <c r="E2822" s="292" t="str">
        <f t="shared" si="643"/>
        <v/>
      </c>
      <c r="F2822" s="316"/>
      <c r="G2822" s="316"/>
      <c r="H2822" s="317"/>
      <c r="I2822" s="316" t="s">
        <v>445</v>
      </c>
      <c r="J2822" s="318"/>
      <c r="K2822" s="319"/>
      <c r="L2822" s="292" t="s">
        <v>446</v>
      </c>
      <c r="M2822" s="324"/>
      <c r="N2822" s="294" t="str">
        <f t="shared" si="644"/>
        <v/>
      </c>
      <c r="O2822" s="319"/>
      <c r="P2822" s="296" t="str">
        <f t="shared" si="645"/>
        <v/>
      </c>
      <c r="Q2822" s="552"/>
      <c r="R2822" s="551"/>
      <c r="S2822" s="291"/>
      <c r="T2822" t="str">
        <f t="shared" si="646"/>
        <v>-</v>
      </c>
      <c r="U2822" s="560">
        <f t="shared" si="647"/>
        <v>0</v>
      </c>
      <c r="V2822" s="560">
        <f t="shared" si="648"/>
        <v>0</v>
      </c>
      <c r="W2822" s="560">
        <f t="shared" si="649"/>
        <v>0</v>
      </c>
    </row>
    <row r="2823" spans="1:23" ht="21" customHeight="1">
      <c r="A2823" s="316" t="str">
        <f t="shared" si="640"/>
        <v/>
      </c>
      <c r="B2823" s="316" t="str">
        <f t="shared" si="641"/>
        <v/>
      </c>
      <c r="C2823" s="316" t="str">
        <f>IF(AND(F2823&lt;&gt;"",G2823&lt;&gt;""),COUNT($C$32:C2822)+1,"")</f>
        <v/>
      </c>
      <c r="D2823" s="292" t="str">
        <f t="shared" si="642"/>
        <v/>
      </c>
      <c r="E2823" s="292" t="str">
        <f t="shared" si="643"/>
        <v/>
      </c>
      <c r="F2823" s="316"/>
      <c r="G2823" s="316"/>
      <c r="H2823" s="317"/>
      <c r="I2823" s="316" t="s">
        <v>445</v>
      </c>
      <c r="J2823" s="318"/>
      <c r="K2823" s="319"/>
      <c r="L2823" s="292" t="s">
        <v>446</v>
      </c>
      <c r="M2823" s="324"/>
      <c r="N2823" s="294" t="str">
        <f t="shared" si="644"/>
        <v/>
      </c>
      <c r="O2823" s="319"/>
      <c r="P2823" s="296" t="str">
        <f t="shared" si="645"/>
        <v/>
      </c>
      <c r="Q2823" s="552"/>
      <c r="R2823" s="551"/>
      <c r="S2823" s="291"/>
      <c r="T2823" t="str">
        <f t="shared" si="646"/>
        <v>-</v>
      </c>
      <c r="U2823" s="560">
        <f t="shared" si="647"/>
        <v>0</v>
      </c>
      <c r="V2823" s="560">
        <f t="shared" si="648"/>
        <v>0</v>
      </c>
      <c r="W2823" s="560">
        <f t="shared" si="649"/>
        <v>0</v>
      </c>
    </row>
    <row r="2824" spans="1:23" ht="21" customHeight="1">
      <c r="A2824" s="316" t="str">
        <f t="shared" si="640"/>
        <v/>
      </c>
      <c r="B2824" s="316" t="str">
        <f t="shared" si="641"/>
        <v/>
      </c>
      <c r="C2824" s="316" t="str">
        <f>IF(AND(F2824&lt;&gt;"",G2824&lt;&gt;""),COUNT($C$32:C2823)+1,"")</f>
        <v/>
      </c>
      <c r="D2824" s="292" t="str">
        <f t="shared" si="642"/>
        <v/>
      </c>
      <c r="E2824" s="292" t="str">
        <f t="shared" si="643"/>
        <v/>
      </c>
      <c r="F2824" s="316"/>
      <c r="G2824" s="316"/>
      <c r="H2824" s="317"/>
      <c r="I2824" s="316" t="s">
        <v>445</v>
      </c>
      <c r="J2824" s="318"/>
      <c r="K2824" s="319"/>
      <c r="L2824" s="292" t="s">
        <v>446</v>
      </c>
      <c r="M2824" s="324"/>
      <c r="N2824" s="294" t="str">
        <f t="shared" si="644"/>
        <v/>
      </c>
      <c r="O2824" s="319"/>
      <c r="P2824" s="296" t="str">
        <f t="shared" si="645"/>
        <v/>
      </c>
      <c r="Q2824" s="552"/>
      <c r="R2824" s="551"/>
      <c r="S2824" s="291"/>
      <c r="T2824" t="str">
        <f t="shared" si="646"/>
        <v>-</v>
      </c>
      <c r="U2824" s="560">
        <f t="shared" si="647"/>
        <v>0</v>
      </c>
      <c r="V2824" s="560">
        <f t="shared" si="648"/>
        <v>0</v>
      </c>
      <c r="W2824" s="560">
        <f t="shared" si="649"/>
        <v>0</v>
      </c>
    </row>
    <row r="2825" spans="1:23" ht="21" customHeight="1">
      <c r="A2825" s="316" t="str">
        <f t="shared" si="640"/>
        <v/>
      </c>
      <c r="B2825" s="316" t="str">
        <f t="shared" si="641"/>
        <v/>
      </c>
      <c r="C2825" s="316" t="str">
        <f>IF(AND(F2825&lt;&gt;"",G2825&lt;&gt;""),COUNT($C$32:C2824)+1,"")</f>
        <v/>
      </c>
      <c r="D2825" s="292" t="str">
        <f t="shared" si="642"/>
        <v/>
      </c>
      <c r="E2825" s="292" t="str">
        <f t="shared" si="643"/>
        <v/>
      </c>
      <c r="F2825" s="316"/>
      <c r="G2825" s="316"/>
      <c r="H2825" s="317"/>
      <c r="I2825" s="316" t="s">
        <v>445</v>
      </c>
      <c r="J2825" s="318"/>
      <c r="K2825" s="319"/>
      <c r="L2825" s="292" t="s">
        <v>446</v>
      </c>
      <c r="M2825" s="324"/>
      <c r="N2825" s="294" t="str">
        <f t="shared" si="644"/>
        <v/>
      </c>
      <c r="O2825" s="319"/>
      <c r="P2825" s="296" t="str">
        <f t="shared" si="645"/>
        <v/>
      </c>
      <c r="Q2825" s="552"/>
      <c r="R2825" s="551"/>
      <c r="S2825" s="291"/>
      <c r="T2825" t="str">
        <f t="shared" si="646"/>
        <v>-</v>
      </c>
      <c r="U2825" s="560">
        <f t="shared" si="647"/>
        <v>0</v>
      </c>
      <c r="V2825" s="560">
        <f t="shared" si="648"/>
        <v>0</v>
      </c>
      <c r="W2825" s="560">
        <f t="shared" si="649"/>
        <v>0</v>
      </c>
    </row>
    <row r="2826" spans="1:23" ht="21" customHeight="1">
      <c r="A2826" s="316" t="str">
        <f t="shared" si="640"/>
        <v/>
      </c>
      <c r="B2826" s="316" t="str">
        <f t="shared" si="641"/>
        <v/>
      </c>
      <c r="C2826" s="316" t="str">
        <f>IF(AND(F2826&lt;&gt;"",G2826&lt;&gt;""),COUNT($C$32:C2825)+1,"")</f>
        <v/>
      </c>
      <c r="D2826" s="292" t="str">
        <f t="shared" si="642"/>
        <v/>
      </c>
      <c r="E2826" s="292" t="str">
        <f t="shared" si="643"/>
        <v/>
      </c>
      <c r="F2826" s="316"/>
      <c r="G2826" s="316"/>
      <c r="H2826" s="317"/>
      <c r="I2826" s="316" t="s">
        <v>445</v>
      </c>
      <c r="J2826" s="318"/>
      <c r="K2826" s="319"/>
      <c r="L2826" s="292" t="s">
        <v>446</v>
      </c>
      <c r="M2826" s="324"/>
      <c r="N2826" s="294" t="str">
        <f t="shared" si="644"/>
        <v/>
      </c>
      <c r="O2826" s="319"/>
      <c r="P2826" s="296" t="str">
        <f t="shared" si="645"/>
        <v/>
      </c>
      <c r="Q2826" s="552"/>
      <c r="R2826" s="551"/>
      <c r="S2826" s="291"/>
      <c r="T2826" t="str">
        <f t="shared" si="646"/>
        <v>-</v>
      </c>
      <c r="U2826" s="560">
        <f t="shared" si="647"/>
        <v>0</v>
      </c>
      <c r="V2826" s="560">
        <f t="shared" si="648"/>
        <v>0</v>
      </c>
      <c r="W2826" s="560">
        <f t="shared" si="649"/>
        <v>0</v>
      </c>
    </row>
    <row r="2827" spans="1:23" ht="21" customHeight="1">
      <c r="A2827" s="316" t="str">
        <f t="shared" si="640"/>
        <v/>
      </c>
      <c r="B2827" s="316" t="str">
        <f t="shared" si="641"/>
        <v/>
      </c>
      <c r="C2827" s="316" t="str">
        <f>IF(AND(F2827&lt;&gt;"",G2827&lt;&gt;""),COUNT($C$32:C2826)+1,"")</f>
        <v/>
      </c>
      <c r="D2827" s="292" t="str">
        <f t="shared" si="642"/>
        <v/>
      </c>
      <c r="E2827" s="292" t="str">
        <f t="shared" si="643"/>
        <v/>
      </c>
      <c r="F2827" s="316"/>
      <c r="G2827" s="316"/>
      <c r="H2827" s="317"/>
      <c r="I2827" s="316" t="s">
        <v>445</v>
      </c>
      <c r="J2827" s="318"/>
      <c r="K2827" s="319"/>
      <c r="L2827" s="292" t="s">
        <v>446</v>
      </c>
      <c r="M2827" s="324"/>
      <c r="N2827" s="294" t="str">
        <f t="shared" si="644"/>
        <v/>
      </c>
      <c r="O2827" s="319"/>
      <c r="P2827" s="296" t="str">
        <f t="shared" si="645"/>
        <v/>
      </c>
      <c r="Q2827" s="552"/>
      <c r="R2827" s="551"/>
      <c r="S2827" s="291"/>
      <c r="T2827" t="str">
        <f t="shared" si="646"/>
        <v>-</v>
      </c>
      <c r="U2827" s="560">
        <f t="shared" si="647"/>
        <v>0</v>
      </c>
      <c r="V2827" s="560">
        <f t="shared" si="648"/>
        <v>0</v>
      </c>
      <c r="W2827" s="560">
        <f t="shared" si="649"/>
        <v>0</v>
      </c>
    </row>
    <row r="2828" spans="1:23" ht="21" customHeight="1">
      <c r="A2828" s="316" t="str">
        <f t="shared" si="640"/>
        <v/>
      </c>
      <c r="B2828" s="316" t="str">
        <f t="shared" si="641"/>
        <v/>
      </c>
      <c r="C2828" s="316" t="str">
        <f>IF(AND(F2828&lt;&gt;"",G2828&lt;&gt;""),COUNT($C$32:C2827)+1,"")</f>
        <v/>
      </c>
      <c r="D2828" s="292" t="str">
        <f t="shared" si="642"/>
        <v/>
      </c>
      <c r="E2828" s="292" t="str">
        <f t="shared" si="643"/>
        <v/>
      </c>
      <c r="F2828" s="316"/>
      <c r="G2828" s="316"/>
      <c r="H2828" s="317"/>
      <c r="I2828" s="316" t="s">
        <v>445</v>
      </c>
      <c r="J2828" s="318"/>
      <c r="K2828" s="319"/>
      <c r="L2828" s="292" t="s">
        <v>446</v>
      </c>
      <c r="M2828" s="324"/>
      <c r="N2828" s="294" t="str">
        <f t="shared" si="644"/>
        <v/>
      </c>
      <c r="O2828" s="319"/>
      <c r="P2828" s="296" t="str">
        <f t="shared" si="645"/>
        <v/>
      </c>
      <c r="Q2828" s="552"/>
      <c r="R2828" s="551"/>
      <c r="S2828" s="291"/>
      <c r="T2828" t="str">
        <f t="shared" si="646"/>
        <v>-</v>
      </c>
      <c r="U2828" s="560">
        <f t="shared" si="647"/>
        <v>0</v>
      </c>
      <c r="V2828" s="560">
        <f t="shared" si="648"/>
        <v>0</v>
      </c>
      <c r="W2828" s="560">
        <f t="shared" si="649"/>
        <v>0</v>
      </c>
    </row>
    <row r="2829" spans="1:23" ht="21" customHeight="1">
      <c r="A2829" s="316" t="str">
        <f t="shared" si="640"/>
        <v/>
      </c>
      <c r="B2829" s="316" t="str">
        <f t="shared" si="641"/>
        <v/>
      </c>
      <c r="C2829" s="316" t="str">
        <f>IF(AND(F2829&lt;&gt;"",G2829&lt;&gt;""),COUNT($C$32:C2828)+1,"")</f>
        <v/>
      </c>
      <c r="D2829" s="292" t="str">
        <f t="shared" si="642"/>
        <v/>
      </c>
      <c r="E2829" s="292" t="str">
        <f t="shared" si="643"/>
        <v/>
      </c>
      <c r="F2829" s="316"/>
      <c r="G2829" s="316"/>
      <c r="H2829" s="317"/>
      <c r="I2829" s="316" t="s">
        <v>445</v>
      </c>
      <c r="J2829" s="318"/>
      <c r="K2829" s="319"/>
      <c r="L2829" s="292" t="s">
        <v>446</v>
      </c>
      <c r="M2829" s="324"/>
      <c r="N2829" s="294" t="str">
        <f t="shared" si="644"/>
        <v/>
      </c>
      <c r="O2829" s="319"/>
      <c r="P2829" s="296" t="str">
        <f t="shared" si="645"/>
        <v/>
      </c>
      <c r="Q2829" s="552"/>
      <c r="R2829" s="551"/>
      <c r="S2829" s="291"/>
      <c r="T2829" t="str">
        <f t="shared" si="646"/>
        <v>-</v>
      </c>
      <c r="U2829" s="560">
        <f t="shared" si="647"/>
        <v>0</v>
      </c>
      <c r="V2829" s="560">
        <f t="shared" si="648"/>
        <v>0</v>
      </c>
      <c r="W2829" s="560">
        <f t="shared" si="649"/>
        <v>0</v>
      </c>
    </row>
    <row r="2830" spans="1:23" ht="21" customHeight="1">
      <c r="A2830" s="316" t="str">
        <f t="shared" si="640"/>
        <v/>
      </c>
      <c r="B2830" s="316" t="str">
        <f t="shared" si="641"/>
        <v/>
      </c>
      <c r="C2830" s="316" t="str">
        <f>IF(AND(F2830&lt;&gt;"",G2830&lt;&gt;""),COUNT($C$32:C2829)+1,"")</f>
        <v/>
      </c>
      <c r="D2830" s="292" t="str">
        <f t="shared" si="642"/>
        <v/>
      </c>
      <c r="E2830" s="292" t="str">
        <f t="shared" si="643"/>
        <v/>
      </c>
      <c r="F2830" s="316"/>
      <c r="G2830" s="316"/>
      <c r="H2830" s="317"/>
      <c r="I2830" s="316" t="s">
        <v>445</v>
      </c>
      <c r="J2830" s="318"/>
      <c r="K2830" s="319"/>
      <c r="L2830" s="292" t="s">
        <v>446</v>
      </c>
      <c r="M2830" s="324"/>
      <c r="N2830" s="294" t="str">
        <f t="shared" si="644"/>
        <v/>
      </c>
      <c r="O2830" s="319"/>
      <c r="P2830" s="296" t="str">
        <f t="shared" si="645"/>
        <v/>
      </c>
      <c r="Q2830" s="552"/>
      <c r="R2830" s="551"/>
      <c r="S2830" s="291"/>
      <c r="T2830" t="str">
        <f t="shared" si="646"/>
        <v>-</v>
      </c>
      <c r="U2830" s="560">
        <f t="shared" si="647"/>
        <v>0</v>
      </c>
      <c r="V2830" s="560">
        <f t="shared" si="648"/>
        <v>0</v>
      </c>
      <c r="W2830" s="560">
        <f t="shared" si="649"/>
        <v>0</v>
      </c>
    </row>
    <row r="2831" spans="1:23" ht="21" customHeight="1">
      <c r="A2831" s="316" t="str">
        <f t="shared" si="640"/>
        <v/>
      </c>
      <c r="B2831" s="316" t="str">
        <f t="shared" si="641"/>
        <v/>
      </c>
      <c r="C2831" s="316" t="str">
        <f>IF(AND(F2831&lt;&gt;"",G2831&lt;&gt;""),COUNT($C$32:C2830)+1,"")</f>
        <v/>
      </c>
      <c r="D2831" s="292" t="str">
        <f t="shared" si="642"/>
        <v/>
      </c>
      <c r="E2831" s="292" t="str">
        <f t="shared" si="643"/>
        <v/>
      </c>
      <c r="F2831" s="316"/>
      <c r="G2831" s="316"/>
      <c r="H2831" s="317"/>
      <c r="I2831" s="316" t="s">
        <v>445</v>
      </c>
      <c r="J2831" s="318"/>
      <c r="K2831" s="319"/>
      <c r="L2831" s="292" t="s">
        <v>446</v>
      </c>
      <c r="M2831" s="324"/>
      <c r="N2831" s="294" t="str">
        <f t="shared" si="644"/>
        <v/>
      </c>
      <c r="O2831" s="319"/>
      <c r="P2831" s="296" t="str">
        <f t="shared" si="645"/>
        <v/>
      </c>
      <c r="Q2831" s="552"/>
      <c r="R2831" s="551"/>
      <c r="S2831" s="291"/>
      <c r="T2831" t="str">
        <f t="shared" si="646"/>
        <v>-</v>
      </c>
      <c r="U2831" s="560">
        <f t="shared" si="647"/>
        <v>0</v>
      </c>
      <c r="V2831" s="560">
        <f t="shared" si="648"/>
        <v>0</v>
      </c>
      <c r="W2831" s="560">
        <f t="shared" si="649"/>
        <v>0</v>
      </c>
    </row>
    <row r="2832" spans="1:23" ht="21" customHeight="1">
      <c r="A2832" s="316" t="str">
        <f t="shared" si="640"/>
        <v/>
      </c>
      <c r="B2832" s="316" t="str">
        <f t="shared" si="641"/>
        <v/>
      </c>
      <c r="C2832" s="316" t="str">
        <f>IF(AND(F2832&lt;&gt;"",G2832&lt;&gt;""),COUNT($C$32:C2831)+1,"")</f>
        <v/>
      </c>
      <c r="D2832" s="292" t="str">
        <f t="shared" si="642"/>
        <v/>
      </c>
      <c r="E2832" s="292" t="str">
        <f t="shared" si="643"/>
        <v/>
      </c>
      <c r="F2832" s="316"/>
      <c r="G2832" s="316"/>
      <c r="H2832" s="317"/>
      <c r="I2832" s="316" t="s">
        <v>445</v>
      </c>
      <c r="J2832" s="318"/>
      <c r="K2832" s="319"/>
      <c r="L2832" s="292" t="s">
        <v>446</v>
      </c>
      <c r="M2832" s="324"/>
      <c r="N2832" s="294" t="str">
        <f t="shared" si="644"/>
        <v/>
      </c>
      <c r="O2832" s="319"/>
      <c r="P2832" s="296" t="str">
        <f t="shared" si="645"/>
        <v/>
      </c>
      <c r="Q2832" s="552"/>
      <c r="R2832" s="551"/>
      <c r="S2832" s="291"/>
      <c r="T2832" t="str">
        <f t="shared" si="646"/>
        <v>-</v>
      </c>
      <c r="U2832" s="560">
        <f t="shared" si="647"/>
        <v>0</v>
      </c>
      <c r="V2832" s="560">
        <f t="shared" si="648"/>
        <v>0</v>
      </c>
      <c r="W2832" s="560">
        <f t="shared" si="649"/>
        <v>0</v>
      </c>
    </row>
    <row r="2833" spans="1:23" ht="21" customHeight="1">
      <c r="A2833" s="316" t="str">
        <f t="shared" si="640"/>
        <v/>
      </c>
      <c r="B2833" s="316" t="str">
        <f t="shared" si="641"/>
        <v/>
      </c>
      <c r="C2833" s="316" t="str">
        <f>IF(AND(F2833&lt;&gt;"",G2833&lt;&gt;""),COUNT($C$32:C2832)+1,"")</f>
        <v/>
      </c>
      <c r="D2833" s="292" t="str">
        <f t="shared" si="642"/>
        <v/>
      </c>
      <c r="E2833" s="292" t="str">
        <f t="shared" si="643"/>
        <v/>
      </c>
      <c r="F2833" s="316"/>
      <c r="G2833" s="316"/>
      <c r="H2833" s="317"/>
      <c r="I2833" s="316" t="s">
        <v>445</v>
      </c>
      <c r="J2833" s="318"/>
      <c r="K2833" s="319"/>
      <c r="L2833" s="292" t="s">
        <v>446</v>
      </c>
      <c r="M2833" s="324"/>
      <c r="N2833" s="294" t="str">
        <f t="shared" si="644"/>
        <v/>
      </c>
      <c r="O2833" s="319"/>
      <c r="P2833" s="296" t="str">
        <f t="shared" si="645"/>
        <v/>
      </c>
      <c r="Q2833" s="552"/>
      <c r="R2833" s="551"/>
      <c r="S2833" s="291"/>
      <c r="T2833" t="str">
        <f t="shared" si="646"/>
        <v>-</v>
      </c>
      <c r="U2833" s="560">
        <f t="shared" si="647"/>
        <v>0</v>
      </c>
      <c r="V2833" s="560">
        <f t="shared" si="648"/>
        <v>0</v>
      </c>
      <c r="W2833" s="560">
        <f t="shared" si="649"/>
        <v>0</v>
      </c>
    </row>
    <row r="2834" spans="1:23" ht="21" customHeight="1">
      <c r="A2834" s="316" t="str">
        <f t="shared" si="640"/>
        <v/>
      </c>
      <c r="B2834" s="316" t="str">
        <f t="shared" si="641"/>
        <v/>
      </c>
      <c r="C2834" s="316" t="str">
        <f>IF(AND(F2834&lt;&gt;"",G2834&lt;&gt;""),COUNT($C$32:C2833)+1,"")</f>
        <v/>
      </c>
      <c r="D2834" s="292" t="str">
        <f t="shared" si="642"/>
        <v/>
      </c>
      <c r="E2834" s="292" t="str">
        <f t="shared" si="643"/>
        <v/>
      </c>
      <c r="F2834" s="316"/>
      <c r="G2834" s="316"/>
      <c r="H2834" s="317"/>
      <c r="I2834" s="316" t="s">
        <v>445</v>
      </c>
      <c r="J2834" s="318"/>
      <c r="K2834" s="319"/>
      <c r="L2834" s="292" t="s">
        <v>446</v>
      </c>
      <c r="M2834" s="324"/>
      <c r="N2834" s="294" t="str">
        <f t="shared" si="644"/>
        <v/>
      </c>
      <c r="O2834" s="319"/>
      <c r="P2834" s="296" t="str">
        <f t="shared" si="645"/>
        <v/>
      </c>
      <c r="Q2834" s="552"/>
      <c r="R2834" s="551"/>
      <c r="S2834" s="291"/>
      <c r="T2834" t="str">
        <f t="shared" si="646"/>
        <v>-</v>
      </c>
      <c r="U2834" s="560">
        <f t="shared" si="647"/>
        <v>0</v>
      </c>
      <c r="V2834" s="560">
        <f t="shared" si="648"/>
        <v>0</v>
      </c>
      <c r="W2834" s="560">
        <f t="shared" si="649"/>
        <v>0</v>
      </c>
    </row>
    <row r="2835" spans="1:23" ht="21" customHeight="1">
      <c r="A2835" s="316" t="str">
        <f t="shared" si="640"/>
        <v/>
      </c>
      <c r="B2835" s="316" t="str">
        <f t="shared" si="641"/>
        <v/>
      </c>
      <c r="C2835" s="316" t="str">
        <f>IF(AND(F2835&lt;&gt;"",G2835&lt;&gt;""),COUNT($C$32:C2834)+1,"")</f>
        <v/>
      </c>
      <c r="D2835" s="292" t="str">
        <f t="shared" si="642"/>
        <v/>
      </c>
      <c r="E2835" s="292" t="str">
        <f t="shared" si="643"/>
        <v/>
      </c>
      <c r="F2835" s="316"/>
      <c r="G2835" s="316"/>
      <c r="H2835" s="317"/>
      <c r="I2835" s="316" t="s">
        <v>445</v>
      </c>
      <c r="J2835" s="318"/>
      <c r="K2835" s="319"/>
      <c r="L2835" s="292" t="s">
        <v>446</v>
      </c>
      <c r="M2835" s="324"/>
      <c r="N2835" s="294" t="str">
        <f t="shared" si="644"/>
        <v/>
      </c>
      <c r="O2835" s="319"/>
      <c r="P2835" s="296" t="str">
        <f t="shared" si="645"/>
        <v/>
      </c>
      <c r="Q2835" s="552"/>
      <c r="R2835" s="551"/>
      <c r="S2835" s="291"/>
      <c r="T2835" t="str">
        <f t="shared" si="646"/>
        <v>-</v>
      </c>
      <c r="U2835" s="560">
        <f t="shared" si="647"/>
        <v>0</v>
      </c>
      <c r="V2835" s="560">
        <f t="shared" si="648"/>
        <v>0</v>
      </c>
      <c r="W2835" s="560">
        <f t="shared" si="649"/>
        <v>0</v>
      </c>
    </row>
    <row r="2836" spans="1:23" ht="21" customHeight="1">
      <c r="A2836" s="316" t="str">
        <f t="shared" si="640"/>
        <v/>
      </c>
      <c r="B2836" s="316" t="str">
        <f t="shared" si="641"/>
        <v/>
      </c>
      <c r="C2836" s="316" t="str">
        <f>IF(AND(F2836&lt;&gt;"",G2836&lt;&gt;""),COUNT($C$32:C2835)+1,"")</f>
        <v/>
      </c>
      <c r="D2836" s="292" t="str">
        <f t="shared" si="642"/>
        <v/>
      </c>
      <c r="E2836" s="292" t="str">
        <f t="shared" si="643"/>
        <v/>
      </c>
      <c r="F2836" s="316"/>
      <c r="G2836" s="316"/>
      <c r="H2836" s="317"/>
      <c r="I2836" s="316" t="s">
        <v>445</v>
      </c>
      <c r="J2836" s="318"/>
      <c r="K2836" s="319"/>
      <c r="L2836" s="292" t="s">
        <v>446</v>
      </c>
      <c r="M2836" s="324"/>
      <c r="N2836" s="294" t="str">
        <f t="shared" si="644"/>
        <v/>
      </c>
      <c r="O2836" s="319"/>
      <c r="P2836" s="296" t="str">
        <f t="shared" si="645"/>
        <v/>
      </c>
      <c r="Q2836" s="552"/>
      <c r="R2836" s="551"/>
      <c r="S2836" s="291"/>
      <c r="T2836" t="str">
        <f t="shared" si="646"/>
        <v>-</v>
      </c>
      <c r="U2836" s="560">
        <f t="shared" si="647"/>
        <v>0</v>
      </c>
      <c r="V2836" s="560">
        <f t="shared" si="648"/>
        <v>0</v>
      </c>
      <c r="W2836" s="560">
        <f t="shared" si="649"/>
        <v>0</v>
      </c>
    </row>
    <row r="2837" spans="1:23" ht="21" customHeight="1">
      <c r="A2837" s="316" t="str">
        <f t="shared" si="640"/>
        <v/>
      </c>
      <c r="B2837" s="316" t="str">
        <f t="shared" si="641"/>
        <v/>
      </c>
      <c r="C2837" s="316" t="str">
        <f>IF(AND(F2837&lt;&gt;"",G2837&lt;&gt;""),COUNT($C$32:C2836)+1,"")</f>
        <v/>
      </c>
      <c r="D2837" s="292" t="str">
        <f t="shared" si="642"/>
        <v/>
      </c>
      <c r="E2837" s="292" t="str">
        <f t="shared" si="643"/>
        <v/>
      </c>
      <c r="F2837" s="316"/>
      <c r="G2837" s="316"/>
      <c r="H2837" s="317"/>
      <c r="I2837" s="316" t="s">
        <v>445</v>
      </c>
      <c r="J2837" s="318"/>
      <c r="K2837" s="319"/>
      <c r="L2837" s="292" t="s">
        <v>446</v>
      </c>
      <c r="M2837" s="324"/>
      <c r="N2837" s="294" t="str">
        <f t="shared" si="644"/>
        <v/>
      </c>
      <c r="O2837" s="319"/>
      <c r="P2837" s="296" t="str">
        <f t="shared" si="645"/>
        <v/>
      </c>
      <c r="Q2837" s="552"/>
      <c r="R2837" s="551"/>
      <c r="S2837" s="291"/>
      <c r="T2837" t="str">
        <f t="shared" si="646"/>
        <v>-</v>
      </c>
      <c r="U2837" s="560">
        <f t="shared" si="647"/>
        <v>0</v>
      </c>
      <c r="V2837" s="560">
        <f t="shared" si="648"/>
        <v>0</v>
      </c>
      <c r="W2837" s="560">
        <f t="shared" si="649"/>
        <v>0</v>
      </c>
    </row>
    <row r="2838" spans="1:23" ht="21" customHeight="1">
      <c r="A2838" s="316" t="str">
        <f t="shared" si="640"/>
        <v/>
      </c>
      <c r="B2838" s="316" t="str">
        <f t="shared" si="641"/>
        <v/>
      </c>
      <c r="C2838" s="316" t="str">
        <f>IF(AND(F2838&lt;&gt;"",G2838&lt;&gt;""),COUNT($C$32:C2837)+1,"")</f>
        <v/>
      </c>
      <c r="D2838" s="292" t="str">
        <f t="shared" si="642"/>
        <v/>
      </c>
      <c r="E2838" s="292" t="str">
        <f t="shared" si="643"/>
        <v/>
      </c>
      <c r="F2838" s="316"/>
      <c r="G2838" s="316"/>
      <c r="H2838" s="317"/>
      <c r="I2838" s="316" t="s">
        <v>445</v>
      </c>
      <c r="J2838" s="318"/>
      <c r="K2838" s="319"/>
      <c r="L2838" s="292" t="s">
        <v>446</v>
      </c>
      <c r="M2838" s="324"/>
      <c r="N2838" s="294" t="str">
        <f t="shared" si="644"/>
        <v/>
      </c>
      <c r="O2838" s="319"/>
      <c r="P2838" s="296" t="str">
        <f t="shared" si="645"/>
        <v/>
      </c>
      <c r="Q2838" s="552"/>
      <c r="R2838" s="551"/>
      <c r="S2838" s="291"/>
      <c r="T2838" t="str">
        <f t="shared" si="646"/>
        <v>-</v>
      </c>
      <c r="U2838" s="560">
        <f t="shared" si="647"/>
        <v>0</v>
      </c>
      <c r="V2838" s="560">
        <f t="shared" si="648"/>
        <v>0</v>
      </c>
      <c r="W2838" s="560">
        <f t="shared" si="649"/>
        <v>0</v>
      </c>
    </row>
    <row r="2839" spans="1:23" ht="21" customHeight="1">
      <c r="A2839" s="316" t="str">
        <f t="shared" si="640"/>
        <v/>
      </c>
      <c r="B2839" s="316" t="str">
        <f t="shared" si="641"/>
        <v/>
      </c>
      <c r="C2839" s="316" t="str">
        <f>IF(AND(F2839&lt;&gt;"",G2839&lt;&gt;""),COUNT($C$32:C2838)+1,"")</f>
        <v/>
      </c>
      <c r="D2839" s="292" t="str">
        <f t="shared" si="642"/>
        <v/>
      </c>
      <c r="E2839" s="292" t="str">
        <f t="shared" si="643"/>
        <v/>
      </c>
      <c r="F2839" s="316"/>
      <c r="G2839" s="316"/>
      <c r="H2839" s="317"/>
      <c r="I2839" s="316" t="s">
        <v>445</v>
      </c>
      <c r="J2839" s="318"/>
      <c r="K2839" s="319"/>
      <c r="L2839" s="292" t="s">
        <v>446</v>
      </c>
      <c r="M2839" s="324"/>
      <c r="N2839" s="294" t="str">
        <f t="shared" si="644"/>
        <v/>
      </c>
      <c r="O2839" s="319"/>
      <c r="P2839" s="296" t="str">
        <f t="shared" si="645"/>
        <v/>
      </c>
      <c r="Q2839" s="552"/>
      <c r="R2839" s="551"/>
      <c r="S2839" s="291"/>
      <c r="T2839" t="str">
        <f t="shared" si="646"/>
        <v>-</v>
      </c>
      <c r="U2839" s="560">
        <f t="shared" si="647"/>
        <v>0</v>
      </c>
      <c r="V2839" s="560">
        <f t="shared" si="648"/>
        <v>0</v>
      </c>
      <c r="W2839" s="560">
        <f t="shared" si="649"/>
        <v>0</v>
      </c>
    </row>
    <row r="2840" spans="1:23" ht="21" customHeight="1">
      <c r="A2840" s="316" t="str">
        <f t="shared" si="640"/>
        <v/>
      </c>
      <c r="B2840" s="316" t="str">
        <f t="shared" si="641"/>
        <v/>
      </c>
      <c r="C2840" s="316" t="str">
        <f>IF(AND(F2840&lt;&gt;"",G2840&lt;&gt;""),COUNT($C$32:C2839)+1,"")</f>
        <v/>
      </c>
      <c r="D2840" s="292" t="str">
        <f t="shared" si="642"/>
        <v/>
      </c>
      <c r="E2840" s="292" t="str">
        <f t="shared" si="643"/>
        <v/>
      </c>
      <c r="F2840" s="316"/>
      <c r="G2840" s="316"/>
      <c r="H2840" s="317"/>
      <c r="I2840" s="316" t="s">
        <v>445</v>
      </c>
      <c r="J2840" s="318"/>
      <c r="K2840" s="319"/>
      <c r="L2840" s="292" t="s">
        <v>446</v>
      </c>
      <c r="M2840" s="324"/>
      <c r="N2840" s="294" t="str">
        <f t="shared" si="644"/>
        <v/>
      </c>
      <c r="O2840" s="319"/>
      <c r="P2840" s="296" t="str">
        <f t="shared" si="645"/>
        <v/>
      </c>
      <c r="Q2840" s="552"/>
      <c r="R2840" s="551"/>
      <c r="S2840" s="291"/>
      <c r="T2840" t="str">
        <f t="shared" si="646"/>
        <v>-</v>
      </c>
      <c r="U2840" s="560">
        <f t="shared" si="647"/>
        <v>0</v>
      </c>
      <c r="V2840" s="560">
        <f t="shared" si="648"/>
        <v>0</v>
      </c>
      <c r="W2840" s="560">
        <f t="shared" si="649"/>
        <v>0</v>
      </c>
    </row>
    <row r="2841" spans="1:23" ht="21" customHeight="1">
      <c r="A2841" s="316" t="str">
        <f t="shared" si="640"/>
        <v/>
      </c>
      <c r="B2841" s="316" t="str">
        <f t="shared" si="641"/>
        <v/>
      </c>
      <c r="C2841" s="316" t="str">
        <f>IF(AND(F2841&lt;&gt;"",G2841&lt;&gt;""),COUNT($C$32:C2840)+1,"")</f>
        <v/>
      </c>
      <c r="D2841" s="292" t="str">
        <f t="shared" si="642"/>
        <v/>
      </c>
      <c r="E2841" s="292" t="str">
        <f t="shared" si="643"/>
        <v/>
      </c>
      <c r="F2841" s="316"/>
      <c r="G2841" s="316"/>
      <c r="H2841" s="317"/>
      <c r="I2841" s="316" t="s">
        <v>445</v>
      </c>
      <c r="J2841" s="318"/>
      <c r="K2841" s="319"/>
      <c r="L2841" s="292" t="s">
        <v>446</v>
      </c>
      <c r="M2841" s="324"/>
      <c r="N2841" s="294" t="str">
        <f t="shared" si="644"/>
        <v/>
      </c>
      <c r="O2841" s="319"/>
      <c r="P2841" s="296" t="str">
        <f t="shared" si="645"/>
        <v/>
      </c>
      <c r="Q2841" s="552"/>
      <c r="R2841" s="551"/>
      <c r="S2841" s="291"/>
      <c r="T2841" t="str">
        <f t="shared" si="646"/>
        <v>-</v>
      </c>
      <c r="U2841" s="560">
        <f t="shared" si="647"/>
        <v>0</v>
      </c>
      <c r="V2841" s="560">
        <f t="shared" si="648"/>
        <v>0</v>
      </c>
      <c r="W2841" s="560">
        <f t="shared" si="649"/>
        <v>0</v>
      </c>
    </row>
    <row r="2842" spans="1:23" ht="21" customHeight="1">
      <c r="A2842" s="316" t="str">
        <f t="shared" si="640"/>
        <v/>
      </c>
      <c r="B2842" s="316" t="str">
        <f t="shared" si="641"/>
        <v/>
      </c>
      <c r="C2842" s="316" t="str">
        <f>IF(AND(F2842&lt;&gt;"",G2842&lt;&gt;""),COUNT($C$32:C2841)+1,"")</f>
        <v/>
      </c>
      <c r="D2842" s="292" t="str">
        <f t="shared" si="642"/>
        <v/>
      </c>
      <c r="E2842" s="292" t="str">
        <f t="shared" si="643"/>
        <v/>
      </c>
      <c r="F2842" s="316"/>
      <c r="G2842" s="316"/>
      <c r="H2842" s="317"/>
      <c r="I2842" s="316" t="s">
        <v>445</v>
      </c>
      <c r="J2842" s="318"/>
      <c r="K2842" s="319"/>
      <c r="L2842" s="292" t="s">
        <v>446</v>
      </c>
      <c r="M2842" s="324"/>
      <c r="N2842" s="294" t="str">
        <f t="shared" si="644"/>
        <v/>
      </c>
      <c r="O2842" s="319"/>
      <c r="P2842" s="296" t="str">
        <f t="shared" si="645"/>
        <v/>
      </c>
      <c r="Q2842" s="552"/>
      <c r="R2842" s="551"/>
      <c r="S2842" s="291"/>
      <c r="T2842" t="str">
        <f t="shared" si="646"/>
        <v>-</v>
      </c>
      <c r="U2842" s="560">
        <f t="shared" si="647"/>
        <v>0</v>
      </c>
      <c r="V2842" s="560">
        <f t="shared" si="648"/>
        <v>0</v>
      </c>
      <c r="W2842" s="560">
        <f t="shared" si="649"/>
        <v>0</v>
      </c>
    </row>
    <row r="2843" spans="1:23" ht="21" customHeight="1">
      <c r="A2843" s="316" t="str">
        <f t="shared" si="640"/>
        <v/>
      </c>
      <c r="B2843" s="316" t="str">
        <f t="shared" si="641"/>
        <v/>
      </c>
      <c r="C2843" s="316" t="str">
        <f>IF(AND(F2843&lt;&gt;"",G2843&lt;&gt;""),COUNT($C$32:C2842)+1,"")</f>
        <v/>
      </c>
      <c r="D2843" s="292" t="str">
        <f t="shared" si="642"/>
        <v/>
      </c>
      <c r="E2843" s="292" t="str">
        <f t="shared" si="643"/>
        <v/>
      </c>
      <c r="F2843" s="316"/>
      <c r="G2843" s="316"/>
      <c r="H2843" s="317"/>
      <c r="I2843" s="316" t="s">
        <v>445</v>
      </c>
      <c r="J2843" s="318"/>
      <c r="K2843" s="319"/>
      <c r="L2843" s="292" t="s">
        <v>446</v>
      </c>
      <c r="M2843" s="324"/>
      <c r="N2843" s="294" t="str">
        <f t="shared" si="644"/>
        <v/>
      </c>
      <c r="O2843" s="319"/>
      <c r="P2843" s="296" t="str">
        <f t="shared" si="645"/>
        <v/>
      </c>
      <c r="Q2843" s="552"/>
      <c r="R2843" s="551"/>
      <c r="S2843" s="291"/>
      <c r="T2843" t="str">
        <f t="shared" si="646"/>
        <v>-</v>
      </c>
      <c r="U2843" s="560">
        <f t="shared" si="647"/>
        <v>0</v>
      </c>
      <c r="V2843" s="560">
        <f t="shared" si="648"/>
        <v>0</v>
      </c>
      <c r="W2843" s="560">
        <f t="shared" si="649"/>
        <v>0</v>
      </c>
    </row>
    <row r="2844" spans="1:23" ht="21" customHeight="1">
      <c r="A2844" s="316" t="str">
        <f t="shared" si="640"/>
        <v/>
      </c>
      <c r="B2844" s="316" t="str">
        <f t="shared" si="641"/>
        <v/>
      </c>
      <c r="C2844" s="316" t="str">
        <f>IF(AND(F2844&lt;&gt;"",G2844&lt;&gt;""),COUNT($C$32:C2843)+1,"")</f>
        <v/>
      </c>
      <c r="D2844" s="292" t="str">
        <f t="shared" si="642"/>
        <v/>
      </c>
      <c r="E2844" s="292" t="str">
        <f t="shared" si="643"/>
        <v/>
      </c>
      <c r="F2844" s="316"/>
      <c r="G2844" s="316"/>
      <c r="H2844" s="317"/>
      <c r="I2844" s="316" t="s">
        <v>445</v>
      </c>
      <c r="J2844" s="318"/>
      <c r="K2844" s="319"/>
      <c r="L2844" s="292" t="s">
        <v>446</v>
      </c>
      <c r="M2844" s="324"/>
      <c r="N2844" s="294" t="str">
        <f t="shared" si="644"/>
        <v/>
      </c>
      <c r="O2844" s="319"/>
      <c r="P2844" s="296" t="str">
        <f t="shared" si="645"/>
        <v/>
      </c>
      <c r="Q2844" s="552"/>
      <c r="R2844" s="551"/>
      <c r="S2844" s="291"/>
      <c r="T2844" t="str">
        <f t="shared" si="646"/>
        <v>-</v>
      </c>
      <c r="U2844" s="560">
        <f t="shared" si="647"/>
        <v>0</v>
      </c>
      <c r="V2844" s="560">
        <f t="shared" si="648"/>
        <v>0</v>
      </c>
      <c r="W2844" s="560">
        <f t="shared" si="649"/>
        <v>0</v>
      </c>
    </row>
    <row r="2845" spans="1:23" ht="21" customHeight="1">
      <c r="A2845" s="316" t="str">
        <f t="shared" si="640"/>
        <v/>
      </c>
      <c r="B2845" s="316" t="str">
        <f t="shared" si="641"/>
        <v/>
      </c>
      <c r="C2845" s="316" t="str">
        <f>IF(AND(F2845&lt;&gt;"",G2845&lt;&gt;""),COUNT($C$32:C2844)+1,"")</f>
        <v/>
      </c>
      <c r="D2845" s="292" t="str">
        <f t="shared" si="642"/>
        <v/>
      </c>
      <c r="E2845" s="292" t="str">
        <f t="shared" si="643"/>
        <v/>
      </c>
      <c r="F2845" s="316"/>
      <c r="G2845" s="316"/>
      <c r="H2845" s="317"/>
      <c r="I2845" s="316" t="s">
        <v>445</v>
      </c>
      <c r="J2845" s="318"/>
      <c r="K2845" s="319"/>
      <c r="L2845" s="292" t="s">
        <v>446</v>
      </c>
      <c r="M2845" s="324"/>
      <c r="N2845" s="294" t="str">
        <f t="shared" si="644"/>
        <v/>
      </c>
      <c r="O2845" s="319"/>
      <c r="P2845" s="296" t="str">
        <f t="shared" si="645"/>
        <v/>
      </c>
      <c r="Q2845" s="552"/>
      <c r="R2845" s="551"/>
      <c r="S2845" s="291"/>
      <c r="T2845" t="str">
        <f t="shared" si="646"/>
        <v>-</v>
      </c>
      <c r="U2845" s="560">
        <f t="shared" si="647"/>
        <v>0</v>
      </c>
      <c r="V2845" s="560">
        <f t="shared" si="648"/>
        <v>0</v>
      </c>
      <c r="W2845" s="560">
        <f t="shared" si="649"/>
        <v>0</v>
      </c>
    </row>
    <row r="2846" spans="1:23" ht="21" customHeight="1">
      <c r="A2846" s="316" t="str">
        <f t="shared" si="640"/>
        <v/>
      </c>
      <c r="B2846" s="316" t="str">
        <f t="shared" si="641"/>
        <v/>
      </c>
      <c r="C2846" s="316" t="str">
        <f>IF(AND(F2846&lt;&gt;"",G2846&lt;&gt;""),COUNT($C$32:C2845)+1,"")</f>
        <v/>
      </c>
      <c r="D2846" s="292" t="str">
        <f t="shared" si="642"/>
        <v/>
      </c>
      <c r="E2846" s="292" t="str">
        <f t="shared" si="643"/>
        <v/>
      </c>
      <c r="F2846" s="316"/>
      <c r="G2846" s="316"/>
      <c r="H2846" s="317"/>
      <c r="I2846" s="316" t="s">
        <v>445</v>
      </c>
      <c r="J2846" s="318"/>
      <c r="K2846" s="319"/>
      <c r="L2846" s="292" t="s">
        <v>446</v>
      </c>
      <c r="M2846" s="324"/>
      <c r="N2846" s="294" t="str">
        <f t="shared" si="644"/>
        <v/>
      </c>
      <c r="O2846" s="319"/>
      <c r="P2846" s="296" t="str">
        <f t="shared" si="645"/>
        <v/>
      </c>
      <c r="Q2846" s="552"/>
      <c r="R2846" s="551"/>
      <c r="S2846" s="291"/>
      <c r="T2846" t="str">
        <f t="shared" si="646"/>
        <v>-</v>
      </c>
      <c r="U2846" s="560">
        <f t="shared" si="647"/>
        <v>0</v>
      </c>
      <c r="V2846" s="560">
        <f t="shared" si="648"/>
        <v>0</v>
      </c>
      <c r="W2846" s="560">
        <f t="shared" si="649"/>
        <v>0</v>
      </c>
    </row>
    <row r="2847" spans="1:23" ht="21" customHeight="1">
      <c r="A2847" s="316" t="str">
        <f t="shared" si="640"/>
        <v/>
      </c>
      <c r="B2847" s="316" t="str">
        <f t="shared" si="641"/>
        <v/>
      </c>
      <c r="C2847" s="316" t="str">
        <f>IF(AND(F2847&lt;&gt;"",G2847&lt;&gt;""),COUNT($C$32:C2846)+1,"")</f>
        <v/>
      </c>
      <c r="D2847" s="292" t="str">
        <f t="shared" si="642"/>
        <v/>
      </c>
      <c r="E2847" s="292" t="str">
        <f t="shared" si="643"/>
        <v/>
      </c>
      <c r="F2847" s="316"/>
      <c r="G2847" s="316"/>
      <c r="H2847" s="317"/>
      <c r="I2847" s="316" t="s">
        <v>445</v>
      </c>
      <c r="J2847" s="318"/>
      <c r="K2847" s="319"/>
      <c r="L2847" s="292" t="s">
        <v>446</v>
      </c>
      <c r="M2847" s="324"/>
      <c r="N2847" s="294" t="str">
        <f t="shared" si="644"/>
        <v/>
      </c>
      <c r="O2847" s="319"/>
      <c r="P2847" s="296" t="str">
        <f t="shared" si="645"/>
        <v/>
      </c>
      <c r="Q2847" s="552"/>
      <c r="R2847" s="551"/>
      <c r="S2847" s="291"/>
      <c r="T2847" t="str">
        <f t="shared" si="646"/>
        <v>-</v>
      </c>
      <c r="U2847" s="560">
        <f t="shared" si="647"/>
        <v>0</v>
      </c>
      <c r="V2847" s="560">
        <f t="shared" si="648"/>
        <v>0</v>
      </c>
      <c r="W2847" s="560">
        <f t="shared" si="649"/>
        <v>0</v>
      </c>
    </row>
    <row r="2848" spans="1:23" ht="21" customHeight="1">
      <c r="A2848" s="316" t="str">
        <f t="shared" si="640"/>
        <v/>
      </c>
      <c r="B2848" s="316" t="str">
        <f t="shared" si="641"/>
        <v/>
      </c>
      <c r="C2848" s="316" t="str">
        <f>IF(AND(F2848&lt;&gt;"",G2848&lt;&gt;""),COUNT($C$32:C2847)+1,"")</f>
        <v/>
      </c>
      <c r="D2848" s="292" t="str">
        <f t="shared" si="642"/>
        <v/>
      </c>
      <c r="E2848" s="292" t="str">
        <f t="shared" si="643"/>
        <v/>
      </c>
      <c r="F2848" s="316"/>
      <c r="G2848" s="316"/>
      <c r="H2848" s="317"/>
      <c r="I2848" s="316" t="s">
        <v>445</v>
      </c>
      <c r="J2848" s="318"/>
      <c r="K2848" s="319"/>
      <c r="L2848" s="292" t="s">
        <v>446</v>
      </c>
      <c r="M2848" s="324"/>
      <c r="N2848" s="294" t="str">
        <f t="shared" si="644"/>
        <v/>
      </c>
      <c r="O2848" s="319"/>
      <c r="P2848" s="296" t="str">
        <f t="shared" si="645"/>
        <v/>
      </c>
      <c r="Q2848" s="552"/>
      <c r="R2848" s="551"/>
      <c r="S2848" s="291"/>
      <c r="T2848" t="str">
        <f t="shared" si="646"/>
        <v>-</v>
      </c>
      <c r="U2848" s="560">
        <f t="shared" si="647"/>
        <v>0</v>
      </c>
      <c r="V2848" s="560">
        <f t="shared" si="648"/>
        <v>0</v>
      </c>
      <c r="W2848" s="560">
        <f t="shared" si="649"/>
        <v>0</v>
      </c>
    </row>
    <row r="2849" spans="1:23" ht="21" customHeight="1">
      <c r="A2849" s="316" t="str">
        <f t="shared" si="640"/>
        <v/>
      </c>
      <c r="B2849" s="316" t="str">
        <f t="shared" si="641"/>
        <v/>
      </c>
      <c r="C2849" s="316" t="str">
        <f>IF(AND(F2849&lt;&gt;"",G2849&lt;&gt;""),COUNT($C$32:C2848)+1,"")</f>
        <v/>
      </c>
      <c r="D2849" s="292" t="str">
        <f t="shared" si="642"/>
        <v/>
      </c>
      <c r="E2849" s="292" t="str">
        <f t="shared" si="643"/>
        <v/>
      </c>
      <c r="F2849" s="316"/>
      <c r="G2849" s="316"/>
      <c r="H2849" s="317"/>
      <c r="I2849" s="316" t="s">
        <v>445</v>
      </c>
      <c r="J2849" s="318"/>
      <c r="K2849" s="319"/>
      <c r="L2849" s="292" t="s">
        <v>446</v>
      </c>
      <c r="M2849" s="324"/>
      <c r="N2849" s="294" t="str">
        <f t="shared" si="644"/>
        <v/>
      </c>
      <c r="O2849" s="319"/>
      <c r="P2849" s="296" t="str">
        <f t="shared" si="645"/>
        <v/>
      </c>
      <c r="Q2849" s="552"/>
      <c r="R2849" s="551"/>
      <c r="S2849" s="291"/>
      <c r="T2849" t="str">
        <f t="shared" si="646"/>
        <v>-</v>
      </c>
      <c r="U2849" s="560">
        <f t="shared" si="647"/>
        <v>0</v>
      </c>
      <c r="V2849" s="560">
        <f t="shared" si="648"/>
        <v>0</v>
      </c>
      <c r="W2849" s="560">
        <f t="shared" si="649"/>
        <v>0</v>
      </c>
    </row>
    <row r="2850" spans="1:23" ht="21" customHeight="1">
      <c r="A2850" s="316" t="str">
        <f t="shared" si="640"/>
        <v/>
      </c>
      <c r="B2850" s="316" t="str">
        <f t="shared" si="641"/>
        <v/>
      </c>
      <c r="C2850" s="316" t="str">
        <f>IF(AND(F2850&lt;&gt;"",G2850&lt;&gt;""),COUNT($C$32:C2849)+1,"")</f>
        <v/>
      </c>
      <c r="D2850" s="292" t="str">
        <f t="shared" si="642"/>
        <v/>
      </c>
      <c r="E2850" s="292" t="str">
        <f t="shared" si="643"/>
        <v/>
      </c>
      <c r="F2850" s="316"/>
      <c r="G2850" s="316"/>
      <c r="H2850" s="317"/>
      <c r="I2850" s="316" t="s">
        <v>445</v>
      </c>
      <c r="J2850" s="318"/>
      <c r="K2850" s="319"/>
      <c r="L2850" s="292" t="s">
        <v>446</v>
      </c>
      <c r="M2850" s="324"/>
      <c r="N2850" s="294" t="str">
        <f t="shared" si="644"/>
        <v/>
      </c>
      <c r="O2850" s="319"/>
      <c r="P2850" s="296" t="str">
        <f t="shared" si="645"/>
        <v/>
      </c>
      <c r="Q2850" s="552"/>
      <c r="R2850" s="551"/>
      <c r="S2850" s="291"/>
      <c r="T2850" t="str">
        <f t="shared" si="646"/>
        <v>-</v>
      </c>
      <c r="U2850" s="560">
        <f t="shared" si="647"/>
        <v>0</v>
      </c>
      <c r="V2850" s="560">
        <f t="shared" si="648"/>
        <v>0</v>
      </c>
      <c r="W2850" s="560">
        <f t="shared" si="649"/>
        <v>0</v>
      </c>
    </row>
    <row r="2851" spans="1:23" ht="21" customHeight="1">
      <c r="A2851" s="316" t="str">
        <f t="shared" si="640"/>
        <v/>
      </c>
      <c r="B2851" s="316" t="str">
        <f t="shared" si="641"/>
        <v/>
      </c>
      <c r="C2851" s="316" t="str">
        <f>IF(AND(F2851&lt;&gt;"",G2851&lt;&gt;""),COUNT($C$32:C2850)+1,"")</f>
        <v/>
      </c>
      <c r="D2851" s="292" t="str">
        <f t="shared" si="642"/>
        <v/>
      </c>
      <c r="E2851" s="292" t="str">
        <f t="shared" si="643"/>
        <v/>
      </c>
      <c r="F2851" s="316"/>
      <c r="G2851" s="316"/>
      <c r="H2851" s="317"/>
      <c r="I2851" s="316" t="s">
        <v>445</v>
      </c>
      <c r="J2851" s="318"/>
      <c r="K2851" s="319"/>
      <c r="L2851" s="292" t="s">
        <v>446</v>
      </c>
      <c r="M2851" s="324"/>
      <c r="N2851" s="294" t="str">
        <f t="shared" si="644"/>
        <v/>
      </c>
      <c r="O2851" s="319"/>
      <c r="P2851" s="296" t="str">
        <f t="shared" si="645"/>
        <v/>
      </c>
      <c r="Q2851" s="552"/>
      <c r="R2851" s="551"/>
      <c r="S2851" s="291"/>
      <c r="T2851" t="str">
        <f t="shared" si="646"/>
        <v>-</v>
      </c>
      <c r="U2851" s="560">
        <f t="shared" si="647"/>
        <v>0</v>
      </c>
      <c r="V2851" s="560">
        <f t="shared" si="648"/>
        <v>0</v>
      </c>
      <c r="W2851" s="560">
        <f t="shared" si="649"/>
        <v>0</v>
      </c>
    </row>
    <row r="2852" spans="1:23" ht="21" customHeight="1">
      <c r="A2852" s="316" t="str">
        <f t="shared" si="640"/>
        <v/>
      </c>
      <c r="B2852" s="316" t="str">
        <f t="shared" si="641"/>
        <v/>
      </c>
      <c r="C2852" s="316" t="str">
        <f>IF(AND(F2852&lt;&gt;"",G2852&lt;&gt;""),COUNT($C$32:C2851)+1,"")</f>
        <v/>
      </c>
      <c r="D2852" s="292" t="str">
        <f t="shared" si="642"/>
        <v/>
      </c>
      <c r="E2852" s="292" t="str">
        <f t="shared" si="643"/>
        <v/>
      </c>
      <c r="F2852" s="316"/>
      <c r="G2852" s="316"/>
      <c r="H2852" s="317"/>
      <c r="I2852" s="316" t="s">
        <v>445</v>
      </c>
      <c r="J2852" s="318"/>
      <c r="K2852" s="319"/>
      <c r="L2852" s="292" t="s">
        <v>446</v>
      </c>
      <c r="M2852" s="324"/>
      <c r="N2852" s="294" t="str">
        <f t="shared" si="644"/>
        <v/>
      </c>
      <c r="O2852" s="319"/>
      <c r="P2852" s="296" t="str">
        <f t="shared" si="645"/>
        <v/>
      </c>
      <c r="Q2852" s="552"/>
      <c r="R2852" s="551"/>
      <c r="S2852" s="291"/>
      <c r="T2852" t="str">
        <f t="shared" si="646"/>
        <v>-</v>
      </c>
      <c r="U2852" s="560">
        <f t="shared" si="647"/>
        <v>0</v>
      </c>
      <c r="V2852" s="560">
        <f t="shared" si="648"/>
        <v>0</v>
      </c>
      <c r="W2852" s="560">
        <f t="shared" si="649"/>
        <v>0</v>
      </c>
    </row>
    <row r="2853" spans="1:23" ht="21" customHeight="1">
      <c r="A2853" s="316" t="str">
        <f t="shared" si="640"/>
        <v/>
      </c>
      <c r="B2853" s="316" t="str">
        <f t="shared" si="641"/>
        <v/>
      </c>
      <c r="C2853" s="316" t="str">
        <f>IF(AND(F2853&lt;&gt;"",G2853&lt;&gt;""),COUNT($C$32:C2852)+1,"")</f>
        <v/>
      </c>
      <c r="D2853" s="292" t="str">
        <f t="shared" si="642"/>
        <v/>
      </c>
      <c r="E2853" s="292" t="str">
        <f t="shared" si="643"/>
        <v/>
      </c>
      <c r="F2853" s="316"/>
      <c r="G2853" s="316"/>
      <c r="H2853" s="317"/>
      <c r="I2853" s="316" t="s">
        <v>445</v>
      </c>
      <c r="J2853" s="318"/>
      <c r="K2853" s="319"/>
      <c r="L2853" s="292" t="s">
        <v>446</v>
      </c>
      <c r="M2853" s="324"/>
      <c r="N2853" s="294" t="str">
        <f t="shared" si="644"/>
        <v/>
      </c>
      <c r="O2853" s="319"/>
      <c r="P2853" s="296" t="str">
        <f t="shared" si="645"/>
        <v/>
      </c>
      <c r="Q2853" s="552"/>
      <c r="R2853" s="551"/>
      <c r="S2853" s="291"/>
      <c r="T2853" t="str">
        <f t="shared" si="646"/>
        <v>-</v>
      </c>
      <c r="U2853" s="560">
        <f t="shared" si="647"/>
        <v>0</v>
      </c>
      <c r="V2853" s="560">
        <f t="shared" si="648"/>
        <v>0</v>
      </c>
      <c r="W2853" s="560">
        <f t="shared" si="649"/>
        <v>0</v>
      </c>
    </row>
    <row r="2854" spans="1:23" ht="21" customHeight="1">
      <c r="A2854" s="316" t="str">
        <f t="shared" si="640"/>
        <v/>
      </c>
      <c r="B2854" s="316" t="str">
        <f t="shared" si="641"/>
        <v/>
      </c>
      <c r="C2854" s="316" t="str">
        <f>IF(AND(F2854&lt;&gt;"",G2854&lt;&gt;""),COUNT($C$32:C2853)+1,"")</f>
        <v/>
      </c>
      <c r="D2854" s="292" t="str">
        <f t="shared" si="642"/>
        <v/>
      </c>
      <c r="E2854" s="292" t="str">
        <f t="shared" si="643"/>
        <v/>
      </c>
      <c r="F2854" s="316"/>
      <c r="G2854" s="316"/>
      <c r="H2854" s="317"/>
      <c r="I2854" s="316" t="s">
        <v>445</v>
      </c>
      <c r="J2854" s="318"/>
      <c r="K2854" s="319"/>
      <c r="L2854" s="292" t="s">
        <v>446</v>
      </c>
      <c r="M2854" s="324"/>
      <c r="N2854" s="294" t="str">
        <f t="shared" si="644"/>
        <v/>
      </c>
      <c r="O2854" s="319"/>
      <c r="P2854" s="296" t="str">
        <f t="shared" si="645"/>
        <v/>
      </c>
      <c r="Q2854" s="552"/>
      <c r="R2854" s="551"/>
      <c r="S2854" s="291"/>
      <c r="T2854" t="str">
        <f t="shared" si="646"/>
        <v>-</v>
      </c>
      <c r="U2854" s="560">
        <f t="shared" si="647"/>
        <v>0</v>
      </c>
      <c r="V2854" s="560">
        <f t="shared" si="648"/>
        <v>0</v>
      </c>
      <c r="W2854" s="560">
        <f t="shared" si="649"/>
        <v>0</v>
      </c>
    </row>
    <row r="2855" spans="1:23" ht="21" customHeight="1">
      <c r="A2855" s="316" t="str">
        <f t="shared" si="640"/>
        <v/>
      </c>
      <c r="B2855" s="316" t="str">
        <f t="shared" si="641"/>
        <v/>
      </c>
      <c r="C2855" s="316" t="str">
        <f>IF(AND(F2855&lt;&gt;"",G2855&lt;&gt;""),COUNT($C$32:C2854)+1,"")</f>
        <v/>
      </c>
      <c r="D2855" s="292" t="str">
        <f t="shared" si="642"/>
        <v/>
      </c>
      <c r="E2855" s="292" t="str">
        <f t="shared" si="643"/>
        <v/>
      </c>
      <c r="F2855" s="316"/>
      <c r="G2855" s="316"/>
      <c r="H2855" s="317"/>
      <c r="I2855" s="316" t="s">
        <v>445</v>
      </c>
      <c r="J2855" s="318"/>
      <c r="K2855" s="319"/>
      <c r="L2855" s="292" t="s">
        <v>446</v>
      </c>
      <c r="M2855" s="324"/>
      <c r="N2855" s="294" t="str">
        <f t="shared" si="644"/>
        <v/>
      </c>
      <c r="O2855" s="319"/>
      <c r="P2855" s="296" t="str">
        <f t="shared" si="645"/>
        <v/>
      </c>
      <c r="Q2855" s="552"/>
      <c r="R2855" s="551"/>
      <c r="S2855" s="291"/>
      <c r="T2855" t="str">
        <f t="shared" si="646"/>
        <v>-</v>
      </c>
      <c r="U2855" s="560">
        <f t="shared" si="647"/>
        <v>0</v>
      </c>
      <c r="V2855" s="560">
        <f t="shared" si="648"/>
        <v>0</v>
      </c>
      <c r="W2855" s="560">
        <f t="shared" si="649"/>
        <v>0</v>
      </c>
    </row>
    <row r="2856" spans="1:23" ht="21" customHeight="1">
      <c r="A2856" s="316" t="str">
        <f t="shared" si="640"/>
        <v/>
      </c>
      <c r="B2856" s="316" t="str">
        <f t="shared" si="641"/>
        <v/>
      </c>
      <c r="C2856" s="316" t="str">
        <f>IF(AND(F2856&lt;&gt;"",G2856&lt;&gt;""),COUNT($C$32:C2855)+1,"")</f>
        <v/>
      </c>
      <c r="D2856" s="292" t="str">
        <f t="shared" si="642"/>
        <v/>
      </c>
      <c r="E2856" s="292" t="str">
        <f t="shared" si="643"/>
        <v/>
      </c>
      <c r="F2856" s="316"/>
      <c r="G2856" s="316"/>
      <c r="H2856" s="317"/>
      <c r="I2856" s="316" t="s">
        <v>445</v>
      </c>
      <c r="J2856" s="318"/>
      <c r="K2856" s="319"/>
      <c r="L2856" s="292" t="s">
        <v>446</v>
      </c>
      <c r="M2856" s="324"/>
      <c r="N2856" s="294" t="str">
        <f t="shared" si="644"/>
        <v/>
      </c>
      <c r="O2856" s="319"/>
      <c r="P2856" s="296" t="str">
        <f t="shared" si="645"/>
        <v/>
      </c>
      <c r="Q2856" s="552"/>
      <c r="R2856" s="551"/>
      <c r="S2856" s="291"/>
      <c r="T2856" t="str">
        <f t="shared" si="646"/>
        <v>-</v>
      </c>
      <c r="U2856" s="560">
        <f t="shared" si="647"/>
        <v>0</v>
      </c>
      <c r="V2856" s="560">
        <f t="shared" si="648"/>
        <v>0</v>
      </c>
      <c r="W2856" s="560">
        <f t="shared" si="649"/>
        <v>0</v>
      </c>
    </row>
    <row r="2857" spans="1:23" ht="21" customHeight="1">
      <c r="A2857" s="316" t="str">
        <f t="shared" si="640"/>
        <v/>
      </c>
      <c r="B2857" s="316" t="str">
        <f t="shared" si="641"/>
        <v/>
      </c>
      <c r="C2857" s="316" t="str">
        <f>IF(AND(F2857&lt;&gt;"",G2857&lt;&gt;""),COUNT($C$32:C2856)+1,"")</f>
        <v/>
      </c>
      <c r="D2857" s="292" t="str">
        <f t="shared" si="642"/>
        <v/>
      </c>
      <c r="E2857" s="292" t="str">
        <f t="shared" si="643"/>
        <v/>
      </c>
      <c r="F2857" s="316"/>
      <c r="G2857" s="316"/>
      <c r="H2857" s="317"/>
      <c r="I2857" s="316" t="s">
        <v>445</v>
      </c>
      <c r="J2857" s="318"/>
      <c r="K2857" s="319"/>
      <c r="L2857" s="292" t="s">
        <v>446</v>
      </c>
      <c r="M2857" s="324"/>
      <c r="N2857" s="294" t="str">
        <f t="shared" si="644"/>
        <v/>
      </c>
      <c r="O2857" s="319"/>
      <c r="P2857" s="296" t="str">
        <f t="shared" si="645"/>
        <v/>
      </c>
      <c r="Q2857" s="552"/>
      <c r="R2857" s="551"/>
      <c r="S2857" s="291"/>
      <c r="T2857" t="str">
        <f t="shared" si="646"/>
        <v>-</v>
      </c>
      <c r="U2857" s="560">
        <f t="shared" si="647"/>
        <v>0</v>
      </c>
      <c r="V2857" s="560">
        <f t="shared" si="648"/>
        <v>0</v>
      </c>
      <c r="W2857" s="560">
        <f t="shared" si="649"/>
        <v>0</v>
      </c>
    </row>
    <row r="2858" spans="1:23" ht="21" customHeight="1">
      <c r="A2858" s="316" t="str">
        <f t="shared" si="640"/>
        <v/>
      </c>
      <c r="B2858" s="316" t="str">
        <f t="shared" si="641"/>
        <v/>
      </c>
      <c r="C2858" s="316" t="str">
        <f>IF(AND(F2858&lt;&gt;"",G2858&lt;&gt;""),COUNT($C$32:C2857)+1,"")</f>
        <v/>
      </c>
      <c r="D2858" s="292" t="str">
        <f t="shared" si="642"/>
        <v/>
      </c>
      <c r="E2858" s="292" t="str">
        <f t="shared" si="643"/>
        <v/>
      </c>
      <c r="F2858" s="316"/>
      <c r="G2858" s="316"/>
      <c r="H2858" s="317"/>
      <c r="I2858" s="316" t="s">
        <v>445</v>
      </c>
      <c r="J2858" s="318"/>
      <c r="K2858" s="319"/>
      <c r="L2858" s="292" t="s">
        <v>446</v>
      </c>
      <c r="M2858" s="324"/>
      <c r="N2858" s="294" t="str">
        <f t="shared" si="644"/>
        <v/>
      </c>
      <c r="O2858" s="319"/>
      <c r="P2858" s="296" t="str">
        <f t="shared" si="645"/>
        <v/>
      </c>
      <c r="Q2858" s="552"/>
      <c r="R2858" s="551"/>
      <c r="S2858" s="291"/>
      <c r="T2858" t="str">
        <f t="shared" si="646"/>
        <v>-</v>
      </c>
      <c r="U2858" s="560">
        <f t="shared" si="647"/>
        <v>0</v>
      </c>
      <c r="V2858" s="560">
        <f t="shared" si="648"/>
        <v>0</v>
      </c>
      <c r="W2858" s="560">
        <f t="shared" si="649"/>
        <v>0</v>
      </c>
    </row>
    <row r="2859" spans="1:23" ht="21" customHeight="1">
      <c r="A2859" s="316" t="str">
        <f t="shared" si="640"/>
        <v/>
      </c>
      <c r="B2859" s="316" t="str">
        <f t="shared" si="641"/>
        <v/>
      </c>
      <c r="C2859" s="316" t="str">
        <f>IF(AND(F2859&lt;&gt;"",G2859&lt;&gt;""),COUNT($C$32:C2858)+1,"")</f>
        <v/>
      </c>
      <c r="D2859" s="292" t="str">
        <f t="shared" si="642"/>
        <v/>
      </c>
      <c r="E2859" s="292" t="str">
        <f t="shared" si="643"/>
        <v/>
      </c>
      <c r="F2859" s="316"/>
      <c r="G2859" s="316"/>
      <c r="H2859" s="317"/>
      <c r="I2859" s="316" t="s">
        <v>445</v>
      </c>
      <c r="J2859" s="318"/>
      <c r="K2859" s="319"/>
      <c r="L2859" s="292" t="s">
        <v>446</v>
      </c>
      <c r="M2859" s="324"/>
      <c r="N2859" s="294" t="str">
        <f t="shared" si="644"/>
        <v/>
      </c>
      <c r="O2859" s="319"/>
      <c r="P2859" s="296" t="str">
        <f t="shared" si="645"/>
        <v/>
      </c>
      <c r="Q2859" s="552"/>
      <c r="R2859" s="551"/>
      <c r="S2859" s="291"/>
      <c r="T2859" t="str">
        <f t="shared" si="646"/>
        <v>-</v>
      </c>
      <c r="U2859" s="560">
        <f t="shared" si="647"/>
        <v>0</v>
      </c>
      <c r="V2859" s="560">
        <f t="shared" si="648"/>
        <v>0</v>
      </c>
      <c r="W2859" s="560">
        <f t="shared" si="649"/>
        <v>0</v>
      </c>
    </row>
    <row r="2860" spans="1:23" ht="21" customHeight="1">
      <c r="A2860" s="316" t="str">
        <f t="shared" si="640"/>
        <v/>
      </c>
      <c r="B2860" s="316" t="str">
        <f t="shared" si="641"/>
        <v/>
      </c>
      <c r="C2860" s="316" t="str">
        <f>IF(AND(F2860&lt;&gt;"",G2860&lt;&gt;""),COUNT($C$32:C2859)+1,"")</f>
        <v/>
      </c>
      <c r="D2860" s="292" t="str">
        <f t="shared" si="642"/>
        <v/>
      </c>
      <c r="E2860" s="292" t="str">
        <f t="shared" si="643"/>
        <v/>
      </c>
      <c r="F2860" s="316"/>
      <c r="G2860" s="316"/>
      <c r="H2860" s="317"/>
      <c r="I2860" s="316" t="s">
        <v>445</v>
      </c>
      <c r="J2860" s="318"/>
      <c r="K2860" s="319"/>
      <c r="L2860" s="292" t="s">
        <v>446</v>
      </c>
      <c r="M2860" s="324"/>
      <c r="N2860" s="294" t="str">
        <f t="shared" si="644"/>
        <v/>
      </c>
      <c r="O2860" s="319"/>
      <c r="P2860" s="296" t="str">
        <f t="shared" si="645"/>
        <v/>
      </c>
      <c r="Q2860" s="552"/>
      <c r="R2860" s="551"/>
      <c r="S2860" s="291"/>
      <c r="T2860" t="str">
        <f t="shared" si="646"/>
        <v>-</v>
      </c>
      <c r="U2860" s="560">
        <f t="shared" si="647"/>
        <v>0</v>
      </c>
      <c r="V2860" s="560">
        <f t="shared" si="648"/>
        <v>0</v>
      </c>
      <c r="W2860" s="560">
        <f t="shared" si="649"/>
        <v>0</v>
      </c>
    </row>
    <row r="2861" spans="1:23" ht="21" customHeight="1">
      <c r="A2861" s="316" t="str">
        <f t="shared" si="640"/>
        <v/>
      </c>
      <c r="B2861" s="316" t="str">
        <f t="shared" si="641"/>
        <v/>
      </c>
      <c r="C2861" s="316" t="str">
        <f>IF(AND(F2861&lt;&gt;"",G2861&lt;&gt;""),COUNT($C$32:C2860)+1,"")</f>
        <v/>
      </c>
      <c r="D2861" s="292" t="str">
        <f t="shared" si="642"/>
        <v/>
      </c>
      <c r="E2861" s="292" t="str">
        <f t="shared" si="643"/>
        <v/>
      </c>
      <c r="F2861" s="316"/>
      <c r="G2861" s="316"/>
      <c r="H2861" s="317"/>
      <c r="I2861" s="316" t="s">
        <v>445</v>
      </c>
      <c r="J2861" s="318"/>
      <c r="K2861" s="319"/>
      <c r="L2861" s="292" t="s">
        <v>446</v>
      </c>
      <c r="M2861" s="324"/>
      <c r="N2861" s="294" t="str">
        <f t="shared" si="644"/>
        <v/>
      </c>
      <c r="O2861" s="319"/>
      <c r="P2861" s="296" t="str">
        <f t="shared" si="645"/>
        <v/>
      </c>
      <c r="Q2861" s="552"/>
      <c r="R2861" s="551"/>
      <c r="S2861" s="291"/>
      <c r="T2861" t="str">
        <f t="shared" si="646"/>
        <v>-</v>
      </c>
      <c r="U2861" s="560">
        <f t="shared" si="647"/>
        <v>0</v>
      </c>
      <c r="V2861" s="560">
        <f t="shared" si="648"/>
        <v>0</v>
      </c>
      <c r="W2861" s="560">
        <f t="shared" si="649"/>
        <v>0</v>
      </c>
    </row>
    <row r="2862" spans="1:23" ht="21" customHeight="1">
      <c r="A2862" s="316" t="str">
        <f t="shared" si="640"/>
        <v/>
      </c>
      <c r="B2862" s="316" t="str">
        <f t="shared" si="641"/>
        <v/>
      </c>
      <c r="C2862" s="316" t="str">
        <f>IF(AND(F2862&lt;&gt;"",G2862&lt;&gt;""),COUNT($C$32:C2861)+1,"")</f>
        <v/>
      </c>
      <c r="D2862" s="292" t="str">
        <f t="shared" si="642"/>
        <v/>
      </c>
      <c r="E2862" s="292" t="str">
        <f t="shared" si="643"/>
        <v/>
      </c>
      <c r="F2862" s="316"/>
      <c r="G2862" s="316"/>
      <c r="H2862" s="317"/>
      <c r="I2862" s="316" t="s">
        <v>445</v>
      </c>
      <c r="J2862" s="318"/>
      <c r="K2862" s="319"/>
      <c r="L2862" s="292" t="s">
        <v>446</v>
      </c>
      <c r="M2862" s="324"/>
      <c r="N2862" s="294" t="str">
        <f t="shared" si="644"/>
        <v/>
      </c>
      <c r="O2862" s="319"/>
      <c r="P2862" s="296" t="str">
        <f t="shared" si="645"/>
        <v/>
      </c>
      <c r="Q2862" s="552"/>
      <c r="R2862" s="551"/>
      <c r="S2862" s="291"/>
      <c r="T2862" t="str">
        <f t="shared" si="646"/>
        <v>-</v>
      </c>
      <c r="U2862" s="560">
        <f t="shared" si="647"/>
        <v>0</v>
      </c>
      <c r="V2862" s="560">
        <f t="shared" si="648"/>
        <v>0</v>
      </c>
      <c r="W2862" s="560">
        <f t="shared" si="649"/>
        <v>0</v>
      </c>
    </row>
    <row r="2863" spans="1:23" ht="21" customHeight="1">
      <c r="A2863" s="316" t="str">
        <f t="shared" si="640"/>
        <v/>
      </c>
      <c r="B2863" s="316" t="str">
        <f t="shared" si="641"/>
        <v/>
      </c>
      <c r="C2863" s="316" t="str">
        <f>IF(AND(F2863&lt;&gt;"",G2863&lt;&gt;""),COUNT($C$32:C2862)+1,"")</f>
        <v/>
      </c>
      <c r="D2863" s="292" t="str">
        <f t="shared" si="642"/>
        <v/>
      </c>
      <c r="E2863" s="292" t="str">
        <f t="shared" si="643"/>
        <v/>
      </c>
      <c r="F2863" s="316"/>
      <c r="G2863" s="316"/>
      <c r="H2863" s="317"/>
      <c r="I2863" s="316" t="s">
        <v>445</v>
      </c>
      <c r="J2863" s="318"/>
      <c r="K2863" s="319"/>
      <c r="L2863" s="292" t="s">
        <v>446</v>
      </c>
      <c r="M2863" s="324"/>
      <c r="N2863" s="294" t="str">
        <f t="shared" si="644"/>
        <v/>
      </c>
      <c r="O2863" s="319"/>
      <c r="P2863" s="296" t="str">
        <f t="shared" si="645"/>
        <v/>
      </c>
      <c r="Q2863" s="552"/>
      <c r="R2863" s="551"/>
      <c r="S2863" s="291"/>
      <c r="T2863" t="str">
        <f t="shared" si="646"/>
        <v>-</v>
      </c>
      <c r="U2863" s="560">
        <f t="shared" si="647"/>
        <v>0</v>
      </c>
      <c r="V2863" s="560">
        <f t="shared" si="648"/>
        <v>0</v>
      </c>
      <c r="W2863" s="560">
        <f t="shared" si="649"/>
        <v>0</v>
      </c>
    </row>
    <row r="2864" spans="1:23" ht="21" customHeight="1">
      <c r="A2864" s="316" t="str">
        <f t="shared" si="640"/>
        <v/>
      </c>
      <c r="B2864" s="316" t="str">
        <f t="shared" si="641"/>
        <v/>
      </c>
      <c r="C2864" s="316" t="str">
        <f>IF(AND(F2864&lt;&gt;"",G2864&lt;&gt;""),COUNT($C$32:C2863)+1,"")</f>
        <v/>
      </c>
      <c r="D2864" s="292" t="str">
        <f t="shared" si="642"/>
        <v/>
      </c>
      <c r="E2864" s="292" t="str">
        <f t="shared" si="643"/>
        <v/>
      </c>
      <c r="F2864" s="316"/>
      <c r="G2864" s="316"/>
      <c r="H2864" s="317"/>
      <c r="I2864" s="316" t="s">
        <v>445</v>
      </c>
      <c r="J2864" s="318"/>
      <c r="K2864" s="319"/>
      <c r="L2864" s="292" t="s">
        <v>446</v>
      </c>
      <c r="M2864" s="324"/>
      <c r="N2864" s="294" t="str">
        <f t="shared" si="644"/>
        <v/>
      </c>
      <c r="O2864" s="319"/>
      <c r="P2864" s="296" t="str">
        <f t="shared" si="645"/>
        <v/>
      </c>
      <c r="Q2864" s="552"/>
      <c r="R2864" s="551"/>
      <c r="S2864" s="291"/>
      <c r="T2864" t="str">
        <f t="shared" si="646"/>
        <v>-</v>
      </c>
      <c r="U2864" s="560">
        <f t="shared" si="647"/>
        <v>0</v>
      </c>
      <c r="V2864" s="560">
        <f t="shared" si="648"/>
        <v>0</v>
      </c>
      <c r="W2864" s="560">
        <f t="shared" si="649"/>
        <v>0</v>
      </c>
    </row>
    <row r="2865" spans="1:23" ht="21" customHeight="1">
      <c r="A2865" s="316" t="str">
        <f t="shared" si="640"/>
        <v/>
      </c>
      <c r="B2865" s="316" t="str">
        <f t="shared" si="641"/>
        <v/>
      </c>
      <c r="C2865" s="316" t="str">
        <f>IF(AND(F2865&lt;&gt;"",G2865&lt;&gt;""),COUNT($C$32:C2864)+1,"")</f>
        <v/>
      </c>
      <c r="D2865" s="292" t="str">
        <f t="shared" si="642"/>
        <v/>
      </c>
      <c r="E2865" s="292" t="str">
        <f t="shared" si="643"/>
        <v/>
      </c>
      <c r="F2865" s="316"/>
      <c r="G2865" s="316"/>
      <c r="H2865" s="317"/>
      <c r="I2865" s="316" t="s">
        <v>445</v>
      </c>
      <c r="J2865" s="318"/>
      <c r="K2865" s="319"/>
      <c r="L2865" s="292" t="s">
        <v>446</v>
      </c>
      <c r="M2865" s="324"/>
      <c r="N2865" s="294" t="str">
        <f t="shared" si="644"/>
        <v/>
      </c>
      <c r="O2865" s="319"/>
      <c r="P2865" s="296" t="str">
        <f t="shared" si="645"/>
        <v/>
      </c>
      <c r="Q2865" s="552"/>
      <c r="R2865" s="551"/>
      <c r="S2865" s="291"/>
      <c r="T2865" t="str">
        <f t="shared" si="646"/>
        <v>-</v>
      </c>
      <c r="U2865" s="560">
        <f t="shared" si="647"/>
        <v>0</v>
      </c>
      <c r="V2865" s="560">
        <f t="shared" si="648"/>
        <v>0</v>
      </c>
      <c r="W2865" s="560">
        <f t="shared" si="649"/>
        <v>0</v>
      </c>
    </row>
    <row r="2866" spans="1:23" ht="21" customHeight="1">
      <c r="A2866" s="316" t="str">
        <f t="shared" si="640"/>
        <v/>
      </c>
      <c r="B2866" s="316" t="str">
        <f t="shared" si="641"/>
        <v/>
      </c>
      <c r="C2866" s="316" t="str">
        <f>IF(AND(F2866&lt;&gt;"",G2866&lt;&gt;""),COUNT($C$32:C2865)+1,"")</f>
        <v/>
      </c>
      <c r="D2866" s="292" t="str">
        <f t="shared" si="642"/>
        <v/>
      </c>
      <c r="E2866" s="292" t="str">
        <f t="shared" si="643"/>
        <v/>
      </c>
      <c r="F2866" s="316"/>
      <c r="G2866" s="316"/>
      <c r="H2866" s="317"/>
      <c r="I2866" s="316" t="s">
        <v>445</v>
      </c>
      <c r="J2866" s="318"/>
      <c r="K2866" s="319"/>
      <c r="L2866" s="292" t="s">
        <v>446</v>
      </c>
      <c r="M2866" s="324"/>
      <c r="N2866" s="294" t="str">
        <f t="shared" si="644"/>
        <v/>
      </c>
      <c r="O2866" s="319"/>
      <c r="P2866" s="296" t="str">
        <f t="shared" si="645"/>
        <v/>
      </c>
      <c r="Q2866" s="552"/>
      <c r="R2866" s="551"/>
      <c r="S2866" s="291"/>
      <c r="T2866" t="str">
        <f t="shared" si="646"/>
        <v>-</v>
      </c>
      <c r="U2866" s="560">
        <f t="shared" si="647"/>
        <v>0</v>
      </c>
      <c r="V2866" s="560">
        <f t="shared" si="648"/>
        <v>0</v>
      </c>
      <c r="W2866" s="560">
        <f t="shared" si="649"/>
        <v>0</v>
      </c>
    </row>
    <row r="2867" spans="1:23" ht="21" customHeight="1">
      <c r="A2867" s="316" t="str">
        <f t="shared" si="640"/>
        <v/>
      </c>
      <c r="B2867" s="316" t="str">
        <f t="shared" si="641"/>
        <v/>
      </c>
      <c r="C2867" s="316" t="str">
        <f>IF(AND(F2867&lt;&gt;"",G2867&lt;&gt;""),COUNT($C$32:C2866)+1,"")</f>
        <v/>
      </c>
      <c r="D2867" s="292" t="str">
        <f t="shared" si="642"/>
        <v/>
      </c>
      <c r="E2867" s="292" t="str">
        <f t="shared" si="643"/>
        <v/>
      </c>
      <c r="F2867" s="316"/>
      <c r="G2867" s="316"/>
      <c r="H2867" s="317"/>
      <c r="I2867" s="316" t="s">
        <v>445</v>
      </c>
      <c r="J2867" s="318"/>
      <c r="K2867" s="319"/>
      <c r="L2867" s="292" t="s">
        <v>446</v>
      </c>
      <c r="M2867" s="324"/>
      <c r="N2867" s="294" t="str">
        <f t="shared" si="644"/>
        <v/>
      </c>
      <c r="O2867" s="319"/>
      <c r="P2867" s="296" t="str">
        <f t="shared" si="645"/>
        <v/>
      </c>
      <c r="Q2867" s="552"/>
      <c r="R2867" s="551"/>
      <c r="S2867" s="291"/>
      <c r="T2867" t="str">
        <f t="shared" si="646"/>
        <v>-</v>
      </c>
      <c r="U2867" s="560">
        <f t="shared" si="647"/>
        <v>0</v>
      </c>
      <c r="V2867" s="560">
        <f t="shared" si="648"/>
        <v>0</v>
      </c>
      <c r="W2867" s="560">
        <f t="shared" si="649"/>
        <v>0</v>
      </c>
    </row>
    <row r="2868" spans="1:23" ht="21" customHeight="1">
      <c r="A2868" s="316" t="str">
        <f t="shared" si="640"/>
        <v/>
      </c>
      <c r="B2868" s="316" t="str">
        <f t="shared" si="641"/>
        <v/>
      </c>
      <c r="C2868" s="316" t="str">
        <f>IF(AND(F2868&lt;&gt;"",G2868&lt;&gt;""),COUNT($C$32:C2867)+1,"")</f>
        <v/>
      </c>
      <c r="D2868" s="292" t="str">
        <f t="shared" si="642"/>
        <v/>
      </c>
      <c r="E2868" s="292" t="str">
        <f t="shared" si="643"/>
        <v/>
      </c>
      <c r="F2868" s="316"/>
      <c r="G2868" s="316"/>
      <c r="H2868" s="317"/>
      <c r="I2868" s="316" t="s">
        <v>445</v>
      </c>
      <c r="J2868" s="318"/>
      <c r="K2868" s="319"/>
      <c r="L2868" s="292" t="s">
        <v>446</v>
      </c>
      <c r="M2868" s="324"/>
      <c r="N2868" s="294" t="str">
        <f t="shared" si="644"/>
        <v/>
      </c>
      <c r="O2868" s="319"/>
      <c r="P2868" s="296" t="str">
        <f t="shared" si="645"/>
        <v/>
      </c>
      <c r="Q2868" s="552"/>
      <c r="R2868" s="551"/>
      <c r="S2868" s="291"/>
      <c r="T2868" t="str">
        <f t="shared" si="646"/>
        <v>-</v>
      </c>
      <c r="U2868" s="560">
        <f t="shared" si="647"/>
        <v>0</v>
      </c>
      <c r="V2868" s="560">
        <f t="shared" si="648"/>
        <v>0</v>
      </c>
      <c r="W2868" s="560">
        <f t="shared" si="649"/>
        <v>0</v>
      </c>
    </row>
    <row r="2869" spans="1:23" ht="21" customHeight="1">
      <c r="A2869" s="316" t="str">
        <f t="shared" si="640"/>
        <v/>
      </c>
      <c r="B2869" s="316" t="str">
        <f t="shared" si="641"/>
        <v/>
      </c>
      <c r="C2869" s="316" t="str">
        <f>IF(AND(F2869&lt;&gt;"",G2869&lt;&gt;""),COUNT($C$32:C2868)+1,"")</f>
        <v/>
      </c>
      <c r="D2869" s="292" t="str">
        <f t="shared" si="642"/>
        <v/>
      </c>
      <c r="E2869" s="292" t="str">
        <f t="shared" si="643"/>
        <v/>
      </c>
      <c r="F2869" s="316"/>
      <c r="G2869" s="316"/>
      <c r="H2869" s="317"/>
      <c r="I2869" s="316" t="s">
        <v>445</v>
      </c>
      <c r="J2869" s="318"/>
      <c r="K2869" s="319"/>
      <c r="L2869" s="292" t="s">
        <v>446</v>
      </c>
      <c r="M2869" s="324"/>
      <c r="N2869" s="294" t="str">
        <f t="shared" si="644"/>
        <v/>
      </c>
      <c r="O2869" s="319"/>
      <c r="P2869" s="296" t="str">
        <f t="shared" si="645"/>
        <v/>
      </c>
      <c r="Q2869" s="552"/>
      <c r="R2869" s="551"/>
      <c r="S2869" s="291"/>
      <c r="T2869" t="str">
        <f t="shared" si="646"/>
        <v>-</v>
      </c>
      <c r="U2869" s="560">
        <f t="shared" si="647"/>
        <v>0</v>
      </c>
      <c r="V2869" s="560">
        <f t="shared" si="648"/>
        <v>0</v>
      </c>
      <c r="W2869" s="560">
        <f t="shared" si="649"/>
        <v>0</v>
      </c>
    </row>
    <row r="2870" spans="1:23" ht="21" customHeight="1">
      <c r="A2870" s="316" t="str">
        <f t="shared" si="640"/>
        <v/>
      </c>
      <c r="B2870" s="316" t="str">
        <f t="shared" si="641"/>
        <v/>
      </c>
      <c r="C2870" s="316" t="str">
        <f>IF(AND(F2870&lt;&gt;"",G2870&lt;&gt;""),COUNT($C$32:C2869)+1,"")</f>
        <v/>
      </c>
      <c r="D2870" s="292" t="str">
        <f t="shared" si="642"/>
        <v/>
      </c>
      <c r="E2870" s="292" t="str">
        <f t="shared" si="643"/>
        <v/>
      </c>
      <c r="F2870" s="316"/>
      <c r="G2870" s="316"/>
      <c r="H2870" s="317"/>
      <c r="I2870" s="316" t="s">
        <v>445</v>
      </c>
      <c r="J2870" s="318"/>
      <c r="K2870" s="319"/>
      <c r="L2870" s="292" t="s">
        <v>446</v>
      </c>
      <c r="M2870" s="324"/>
      <c r="N2870" s="294" t="str">
        <f t="shared" si="644"/>
        <v/>
      </c>
      <c r="O2870" s="319"/>
      <c r="P2870" s="296" t="str">
        <f t="shared" si="645"/>
        <v/>
      </c>
      <c r="Q2870" s="552"/>
      <c r="R2870" s="551"/>
      <c r="S2870" s="291"/>
      <c r="T2870" t="str">
        <f t="shared" si="646"/>
        <v>-</v>
      </c>
      <c r="U2870" s="560">
        <f t="shared" si="647"/>
        <v>0</v>
      </c>
      <c r="V2870" s="560">
        <f t="shared" si="648"/>
        <v>0</v>
      </c>
      <c r="W2870" s="560">
        <f t="shared" si="649"/>
        <v>0</v>
      </c>
    </row>
    <row r="2871" spans="1:23" ht="21" customHeight="1">
      <c r="A2871" s="316" t="str">
        <f t="shared" ref="A2871:A2934" si="650">IF(AND(F2871&lt;&gt;"",G2871&lt;&gt;""),LEFT(E2871,5),"")</f>
        <v/>
      </c>
      <c r="B2871" s="316" t="str">
        <f t="shared" ref="B2871:B2934" si="651">IF(AND(F2871&lt;&gt;"",G2871&lt;&gt;""),LEFT(G2871,2),"")</f>
        <v/>
      </c>
      <c r="C2871" s="316" t="str">
        <f>IF(AND(F2871&lt;&gt;"",G2871&lt;&gt;""),COUNT($C$32:C2870)+1,"")</f>
        <v/>
      </c>
      <c r="D2871" s="292" t="str">
        <f t="shared" ref="D2871:D2934" si="652">IF(C2871&lt;&gt;"","LN"&amp;TEXT(C2871,"0000"),"")</f>
        <v/>
      </c>
      <c r="E2871" s="292" t="str">
        <f t="shared" ref="E2871:E2934" si="653">IF(AND(F2871&lt;&gt;"",G2871&lt;&gt;""),LEFT(F2871,7),"")</f>
        <v/>
      </c>
      <c r="F2871" s="316"/>
      <c r="G2871" s="316"/>
      <c r="H2871" s="317"/>
      <c r="I2871" s="316" t="s">
        <v>445</v>
      </c>
      <c r="J2871" s="318"/>
      <c r="K2871" s="319"/>
      <c r="L2871" s="292" t="s">
        <v>446</v>
      </c>
      <c r="M2871" s="324"/>
      <c r="N2871" s="294" t="str">
        <f t="shared" ref="N2871:N2934" si="654">IF(AND(F2871&lt;&gt;"",G2871&lt;&gt;""),K2871*M2871,"")</f>
        <v/>
      </c>
      <c r="O2871" s="319"/>
      <c r="P2871" s="296" t="str">
        <f t="shared" ref="P2871:P2934" si="655">IF(AND(F2871&lt;&gt;"",G2871&lt;&gt;""),N2871*O2871,"")</f>
        <v/>
      </c>
      <c r="Q2871" s="552"/>
      <c r="R2871" s="551"/>
      <c r="S2871" s="291"/>
      <c r="T2871" t="str">
        <f t="shared" ref="T2871:T2934" si="656">IF(AND(F2871&lt;&gt;"",G2871&lt;&gt;""),"ok","-")</f>
        <v>-</v>
      </c>
      <c r="U2871" s="560">
        <f t="shared" ref="U2871:U2934" si="657">MOD(K2871,1)</f>
        <v>0</v>
      </c>
      <c r="V2871" s="560">
        <f t="shared" ref="V2871:V2934" si="658">MOD(M2871,1)</f>
        <v>0</v>
      </c>
      <c r="W2871" s="560">
        <f t="shared" ref="W2871:W2934" si="659">MOD(O2871,1)</f>
        <v>0</v>
      </c>
    </row>
    <row r="2872" spans="1:23" ht="21" customHeight="1">
      <c r="A2872" s="316" t="str">
        <f t="shared" si="650"/>
        <v/>
      </c>
      <c r="B2872" s="316" t="str">
        <f t="shared" si="651"/>
        <v/>
      </c>
      <c r="C2872" s="316" t="str">
        <f>IF(AND(F2872&lt;&gt;"",G2872&lt;&gt;""),COUNT($C$32:C2871)+1,"")</f>
        <v/>
      </c>
      <c r="D2872" s="292" t="str">
        <f t="shared" si="652"/>
        <v/>
      </c>
      <c r="E2872" s="292" t="str">
        <f t="shared" si="653"/>
        <v/>
      </c>
      <c r="F2872" s="316"/>
      <c r="G2872" s="316"/>
      <c r="H2872" s="317"/>
      <c r="I2872" s="316" t="s">
        <v>445</v>
      </c>
      <c r="J2872" s="318"/>
      <c r="K2872" s="319"/>
      <c r="L2872" s="292" t="s">
        <v>446</v>
      </c>
      <c r="M2872" s="324"/>
      <c r="N2872" s="294" t="str">
        <f t="shared" si="654"/>
        <v/>
      </c>
      <c r="O2872" s="319"/>
      <c r="P2872" s="296" t="str">
        <f t="shared" si="655"/>
        <v/>
      </c>
      <c r="Q2872" s="552"/>
      <c r="R2872" s="551"/>
      <c r="S2872" s="291"/>
      <c r="T2872" t="str">
        <f t="shared" si="656"/>
        <v>-</v>
      </c>
      <c r="U2872" s="560">
        <f t="shared" si="657"/>
        <v>0</v>
      </c>
      <c r="V2872" s="560">
        <f t="shared" si="658"/>
        <v>0</v>
      </c>
      <c r="W2872" s="560">
        <f t="shared" si="659"/>
        <v>0</v>
      </c>
    </row>
    <row r="2873" spans="1:23" ht="21" customHeight="1">
      <c r="A2873" s="316" t="str">
        <f t="shared" si="650"/>
        <v/>
      </c>
      <c r="B2873" s="316" t="str">
        <f t="shared" si="651"/>
        <v/>
      </c>
      <c r="C2873" s="316" t="str">
        <f>IF(AND(F2873&lt;&gt;"",G2873&lt;&gt;""),COUNT($C$32:C2872)+1,"")</f>
        <v/>
      </c>
      <c r="D2873" s="292" t="str">
        <f t="shared" si="652"/>
        <v/>
      </c>
      <c r="E2873" s="292" t="str">
        <f t="shared" si="653"/>
        <v/>
      </c>
      <c r="F2873" s="316"/>
      <c r="G2873" s="316"/>
      <c r="H2873" s="317"/>
      <c r="I2873" s="316" t="s">
        <v>445</v>
      </c>
      <c r="J2873" s="318"/>
      <c r="K2873" s="319"/>
      <c r="L2873" s="292" t="s">
        <v>446</v>
      </c>
      <c r="M2873" s="324"/>
      <c r="N2873" s="294" t="str">
        <f t="shared" si="654"/>
        <v/>
      </c>
      <c r="O2873" s="319"/>
      <c r="P2873" s="296" t="str">
        <f t="shared" si="655"/>
        <v/>
      </c>
      <c r="Q2873" s="552"/>
      <c r="R2873" s="551"/>
      <c r="S2873" s="291"/>
      <c r="T2873" t="str">
        <f t="shared" si="656"/>
        <v>-</v>
      </c>
      <c r="U2873" s="560">
        <f t="shared" si="657"/>
        <v>0</v>
      </c>
      <c r="V2873" s="560">
        <f t="shared" si="658"/>
        <v>0</v>
      </c>
      <c r="W2873" s="560">
        <f t="shared" si="659"/>
        <v>0</v>
      </c>
    </row>
    <row r="2874" spans="1:23" ht="21" customHeight="1">
      <c r="A2874" s="316" t="str">
        <f t="shared" si="650"/>
        <v/>
      </c>
      <c r="B2874" s="316" t="str">
        <f t="shared" si="651"/>
        <v/>
      </c>
      <c r="C2874" s="316" t="str">
        <f>IF(AND(F2874&lt;&gt;"",G2874&lt;&gt;""),COUNT($C$32:C2873)+1,"")</f>
        <v/>
      </c>
      <c r="D2874" s="292" t="str">
        <f t="shared" si="652"/>
        <v/>
      </c>
      <c r="E2874" s="292" t="str">
        <f t="shared" si="653"/>
        <v/>
      </c>
      <c r="F2874" s="316"/>
      <c r="G2874" s="316"/>
      <c r="H2874" s="317"/>
      <c r="I2874" s="316" t="s">
        <v>445</v>
      </c>
      <c r="J2874" s="318"/>
      <c r="K2874" s="319"/>
      <c r="L2874" s="292" t="s">
        <v>446</v>
      </c>
      <c r="M2874" s="324"/>
      <c r="N2874" s="294" t="str">
        <f t="shared" si="654"/>
        <v/>
      </c>
      <c r="O2874" s="319"/>
      <c r="P2874" s="296" t="str">
        <f t="shared" si="655"/>
        <v/>
      </c>
      <c r="Q2874" s="552"/>
      <c r="R2874" s="551"/>
      <c r="S2874" s="291"/>
      <c r="T2874" t="str">
        <f t="shared" si="656"/>
        <v>-</v>
      </c>
      <c r="U2874" s="560">
        <f t="shared" si="657"/>
        <v>0</v>
      </c>
      <c r="V2874" s="560">
        <f t="shared" si="658"/>
        <v>0</v>
      </c>
      <c r="W2874" s="560">
        <f t="shared" si="659"/>
        <v>0</v>
      </c>
    </row>
    <row r="2875" spans="1:23" ht="21" customHeight="1">
      <c r="A2875" s="316" t="str">
        <f t="shared" si="650"/>
        <v/>
      </c>
      <c r="B2875" s="316" t="str">
        <f t="shared" si="651"/>
        <v/>
      </c>
      <c r="C2875" s="316" t="str">
        <f>IF(AND(F2875&lt;&gt;"",G2875&lt;&gt;""),COUNT($C$32:C2874)+1,"")</f>
        <v/>
      </c>
      <c r="D2875" s="292" t="str">
        <f t="shared" si="652"/>
        <v/>
      </c>
      <c r="E2875" s="292" t="str">
        <f t="shared" si="653"/>
        <v/>
      </c>
      <c r="F2875" s="316"/>
      <c r="G2875" s="316"/>
      <c r="H2875" s="317"/>
      <c r="I2875" s="316" t="s">
        <v>445</v>
      </c>
      <c r="J2875" s="318"/>
      <c r="K2875" s="319"/>
      <c r="L2875" s="292" t="s">
        <v>446</v>
      </c>
      <c r="M2875" s="324"/>
      <c r="N2875" s="294" t="str">
        <f t="shared" si="654"/>
        <v/>
      </c>
      <c r="O2875" s="319"/>
      <c r="P2875" s="296" t="str">
        <f t="shared" si="655"/>
        <v/>
      </c>
      <c r="Q2875" s="552"/>
      <c r="R2875" s="551"/>
      <c r="S2875" s="291"/>
      <c r="T2875" t="str">
        <f t="shared" si="656"/>
        <v>-</v>
      </c>
      <c r="U2875" s="560">
        <f t="shared" si="657"/>
        <v>0</v>
      </c>
      <c r="V2875" s="560">
        <f t="shared" si="658"/>
        <v>0</v>
      </c>
      <c r="W2875" s="560">
        <f t="shared" si="659"/>
        <v>0</v>
      </c>
    </row>
    <row r="2876" spans="1:23" ht="21" customHeight="1">
      <c r="A2876" s="316" t="str">
        <f t="shared" si="650"/>
        <v/>
      </c>
      <c r="B2876" s="316" t="str">
        <f t="shared" si="651"/>
        <v/>
      </c>
      <c r="C2876" s="316" t="str">
        <f>IF(AND(F2876&lt;&gt;"",G2876&lt;&gt;""),COUNT($C$32:C2875)+1,"")</f>
        <v/>
      </c>
      <c r="D2876" s="292" t="str">
        <f t="shared" si="652"/>
        <v/>
      </c>
      <c r="E2876" s="292" t="str">
        <f t="shared" si="653"/>
        <v/>
      </c>
      <c r="F2876" s="316"/>
      <c r="G2876" s="316"/>
      <c r="H2876" s="317"/>
      <c r="I2876" s="316" t="s">
        <v>445</v>
      </c>
      <c r="J2876" s="318"/>
      <c r="K2876" s="319"/>
      <c r="L2876" s="292" t="s">
        <v>446</v>
      </c>
      <c r="M2876" s="324"/>
      <c r="N2876" s="294" t="str">
        <f t="shared" si="654"/>
        <v/>
      </c>
      <c r="O2876" s="319"/>
      <c r="P2876" s="296" t="str">
        <f t="shared" si="655"/>
        <v/>
      </c>
      <c r="Q2876" s="552"/>
      <c r="R2876" s="551"/>
      <c r="S2876" s="291"/>
      <c r="T2876" t="str">
        <f t="shared" si="656"/>
        <v>-</v>
      </c>
      <c r="U2876" s="560">
        <f t="shared" si="657"/>
        <v>0</v>
      </c>
      <c r="V2876" s="560">
        <f t="shared" si="658"/>
        <v>0</v>
      </c>
      <c r="W2876" s="560">
        <f t="shared" si="659"/>
        <v>0</v>
      </c>
    </row>
    <row r="2877" spans="1:23" ht="21" customHeight="1">
      <c r="A2877" s="316" t="str">
        <f t="shared" si="650"/>
        <v/>
      </c>
      <c r="B2877" s="316" t="str">
        <f t="shared" si="651"/>
        <v/>
      </c>
      <c r="C2877" s="316" t="str">
        <f>IF(AND(F2877&lt;&gt;"",G2877&lt;&gt;""),COUNT($C$32:C2876)+1,"")</f>
        <v/>
      </c>
      <c r="D2877" s="292" t="str">
        <f t="shared" si="652"/>
        <v/>
      </c>
      <c r="E2877" s="292" t="str">
        <f t="shared" si="653"/>
        <v/>
      </c>
      <c r="F2877" s="316"/>
      <c r="G2877" s="316"/>
      <c r="H2877" s="317"/>
      <c r="I2877" s="316" t="s">
        <v>445</v>
      </c>
      <c r="J2877" s="318"/>
      <c r="K2877" s="319"/>
      <c r="L2877" s="292" t="s">
        <v>446</v>
      </c>
      <c r="M2877" s="324"/>
      <c r="N2877" s="294" t="str">
        <f t="shared" si="654"/>
        <v/>
      </c>
      <c r="O2877" s="319"/>
      <c r="P2877" s="296" t="str">
        <f t="shared" si="655"/>
        <v/>
      </c>
      <c r="Q2877" s="552"/>
      <c r="R2877" s="551"/>
      <c r="S2877" s="291"/>
      <c r="T2877" t="str">
        <f t="shared" si="656"/>
        <v>-</v>
      </c>
      <c r="U2877" s="560">
        <f t="shared" si="657"/>
        <v>0</v>
      </c>
      <c r="V2877" s="560">
        <f t="shared" si="658"/>
        <v>0</v>
      </c>
      <c r="W2877" s="560">
        <f t="shared" si="659"/>
        <v>0</v>
      </c>
    </row>
    <row r="2878" spans="1:23" ht="21" customHeight="1">
      <c r="A2878" s="316" t="str">
        <f t="shared" si="650"/>
        <v/>
      </c>
      <c r="B2878" s="316" t="str">
        <f t="shared" si="651"/>
        <v/>
      </c>
      <c r="C2878" s="316" t="str">
        <f>IF(AND(F2878&lt;&gt;"",G2878&lt;&gt;""),COUNT($C$32:C2877)+1,"")</f>
        <v/>
      </c>
      <c r="D2878" s="292" t="str">
        <f t="shared" si="652"/>
        <v/>
      </c>
      <c r="E2878" s="292" t="str">
        <f t="shared" si="653"/>
        <v/>
      </c>
      <c r="F2878" s="316"/>
      <c r="G2878" s="316"/>
      <c r="H2878" s="317"/>
      <c r="I2878" s="316" t="s">
        <v>445</v>
      </c>
      <c r="J2878" s="318"/>
      <c r="K2878" s="319"/>
      <c r="L2878" s="292" t="s">
        <v>446</v>
      </c>
      <c r="M2878" s="324"/>
      <c r="N2878" s="294" t="str">
        <f t="shared" si="654"/>
        <v/>
      </c>
      <c r="O2878" s="319"/>
      <c r="P2878" s="296" t="str">
        <f t="shared" si="655"/>
        <v/>
      </c>
      <c r="Q2878" s="552"/>
      <c r="R2878" s="551"/>
      <c r="S2878" s="291"/>
      <c r="T2878" t="str">
        <f t="shared" si="656"/>
        <v>-</v>
      </c>
      <c r="U2878" s="560">
        <f t="shared" si="657"/>
        <v>0</v>
      </c>
      <c r="V2878" s="560">
        <f t="shared" si="658"/>
        <v>0</v>
      </c>
      <c r="W2878" s="560">
        <f t="shared" si="659"/>
        <v>0</v>
      </c>
    </row>
    <row r="2879" spans="1:23" ht="21" customHeight="1">
      <c r="A2879" s="316" t="str">
        <f t="shared" si="650"/>
        <v/>
      </c>
      <c r="B2879" s="316" t="str">
        <f t="shared" si="651"/>
        <v/>
      </c>
      <c r="C2879" s="316" t="str">
        <f>IF(AND(F2879&lt;&gt;"",G2879&lt;&gt;""),COUNT($C$32:C2878)+1,"")</f>
        <v/>
      </c>
      <c r="D2879" s="292" t="str">
        <f t="shared" si="652"/>
        <v/>
      </c>
      <c r="E2879" s="292" t="str">
        <f t="shared" si="653"/>
        <v/>
      </c>
      <c r="F2879" s="316"/>
      <c r="G2879" s="316"/>
      <c r="H2879" s="317"/>
      <c r="I2879" s="316" t="s">
        <v>445</v>
      </c>
      <c r="J2879" s="318"/>
      <c r="K2879" s="319"/>
      <c r="L2879" s="292" t="s">
        <v>446</v>
      </c>
      <c r="M2879" s="324"/>
      <c r="N2879" s="294" t="str">
        <f t="shared" si="654"/>
        <v/>
      </c>
      <c r="O2879" s="319"/>
      <c r="P2879" s="296" t="str">
        <f t="shared" si="655"/>
        <v/>
      </c>
      <c r="Q2879" s="552"/>
      <c r="R2879" s="551"/>
      <c r="S2879" s="291"/>
      <c r="T2879" t="str">
        <f t="shared" si="656"/>
        <v>-</v>
      </c>
      <c r="U2879" s="560">
        <f t="shared" si="657"/>
        <v>0</v>
      </c>
      <c r="V2879" s="560">
        <f t="shared" si="658"/>
        <v>0</v>
      </c>
      <c r="W2879" s="560">
        <f t="shared" si="659"/>
        <v>0</v>
      </c>
    </row>
    <row r="2880" spans="1:23" ht="21" customHeight="1">
      <c r="A2880" s="316" t="str">
        <f t="shared" si="650"/>
        <v/>
      </c>
      <c r="B2880" s="316" t="str">
        <f t="shared" si="651"/>
        <v/>
      </c>
      <c r="C2880" s="316" t="str">
        <f>IF(AND(F2880&lt;&gt;"",G2880&lt;&gt;""),COUNT($C$32:C2879)+1,"")</f>
        <v/>
      </c>
      <c r="D2880" s="292" t="str">
        <f t="shared" si="652"/>
        <v/>
      </c>
      <c r="E2880" s="292" t="str">
        <f t="shared" si="653"/>
        <v/>
      </c>
      <c r="F2880" s="316"/>
      <c r="G2880" s="316"/>
      <c r="H2880" s="317"/>
      <c r="I2880" s="316" t="s">
        <v>445</v>
      </c>
      <c r="J2880" s="318"/>
      <c r="K2880" s="319"/>
      <c r="L2880" s="292" t="s">
        <v>446</v>
      </c>
      <c r="M2880" s="324"/>
      <c r="N2880" s="294" t="str">
        <f t="shared" si="654"/>
        <v/>
      </c>
      <c r="O2880" s="319"/>
      <c r="P2880" s="296" t="str">
        <f t="shared" si="655"/>
        <v/>
      </c>
      <c r="Q2880" s="552"/>
      <c r="R2880" s="551"/>
      <c r="S2880" s="291"/>
      <c r="T2880" t="str">
        <f t="shared" si="656"/>
        <v>-</v>
      </c>
      <c r="U2880" s="560">
        <f t="shared" si="657"/>
        <v>0</v>
      </c>
      <c r="V2880" s="560">
        <f t="shared" si="658"/>
        <v>0</v>
      </c>
      <c r="W2880" s="560">
        <f t="shared" si="659"/>
        <v>0</v>
      </c>
    </row>
    <row r="2881" spans="1:23" ht="21" customHeight="1">
      <c r="A2881" s="316" t="str">
        <f t="shared" si="650"/>
        <v/>
      </c>
      <c r="B2881" s="316" t="str">
        <f t="shared" si="651"/>
        <v/>
      </c>
      <c r="C2881" s="316" t="str">
        <f>IF(AND(F2881&lt;&gt;"",G2881&lt;&gt;""),COUNT($C$32:C2880)+1,"")</f>
        <v/>
      </c>
      <c r="D2881" s="292" t="str">
        <f t="shared" si="652"/>
        <v/>
      </c>
      <c r="E2881" s="292" t="str">
        <f t="shared" si="653"/>
        <v/>
      </c>
      <c r="F2881" s="316"/>
      <c r="G2881" s="316"/>
      <c r="H2881" s="317"/>
      <c r="I2881" s="316" t="s">
        <v>445</v>
      </c>
      <c r="J2881" s="318"/>
      <c r="K2881" s="319"/>
      <c r="L2881" s="292" t="s">
        <v>446</v>
      </c>
      <c r="M2881" s="324"/>
      <c r="N2881" s="294" t="str">
        <f t="shared" si="654"/>
        <v/>
      </c>
      <c r="O2881" s="319"/>
      <c r="P2881" s="296" t="str">
        <f t="shared" si="655"/>
        <v/>
      </c>
      <c r="Q2881" s="552"/>
      <c r="R2881" s="551"/>
      <c r="S2881" s="291"/>
      <c r="T2881" t="str">
        <f t="shared" si="656"/>
        <v>-</v>
      </c>
      <c r="U2881" s="560">
        <f t="shared" si="657"/>
        <v>0</v>
      </c>
      <c r="V2881" s="560">
        <f t="shared" si="658"/>
        <v>0</v>
      </c>
      <c r="W2881" s="560">
        <f t="shared" si="659"/>
        <v>0</v>
      </c>
    </row>
    <row r="2882" spans="1:23" ht="21" customHeight="1">
      <c r="A2882" s="316" t="str">
        <f t="shared" si="650"/>
        <v/>
      </c>
      <c r="B2882" s="316" t="str">
        <f t="shared" si="651"/>
        <v/>
      </c>
      <c r="C2882" s="316" t="str">
        <f>IF(AND(F2882&lt;&gt;"",G2882&lt;&gt;""),COUNT($C$32:C2881)+1,"")</f>
        <v/>
      </c>
      <c r="D2882" s="292" t="str">
        <f t="shared" si="652"/>
        <v/>
      </c>
      <c r="E2882" s="292" t="str">
        <f t="shared" si="653"/>
        <v/>
      </c>
      <c r="F2882" s="316"/>
      <c r="G2882" s="316"/>
      <c r="H2882" s="317"/>
      <c r="I2882" s="316" t="s">
        <v>445</v>
      </c>
      <c r="J2882" s="318"/>
      <c r="K2882" s="319"/>
      <c r="L2882" s="292" t="s">
        <v>446</v>
      </c>
      <c r="M2882" s="324"/>
      <c r="N2882" s="294" t="str">
        <f t="shared" si="654"/>
        <v/>
      </c>
      <c r="O2882" s="319"/>
      <c r="P2882" s="296" t="str">
        <f t="shared" si="655"/>
        <v/>
      </c>
      <c r="Q2882" s="552"/>
      <c r="R2882" s="551"/>
      <c r="S2882" s="291"/>
      <c r="T2882" t="str">
        <f t="shared" si="656"/>
        <v>-</v>
      </c>
      <c r="U2882" s="560">
        <f t="shared" si="657"/>
        <v>0</v>
      </c>
      <c r="V2882" s="560">
        <f t="shared" si="658"/>
        <v>0</v>
      </c>
      <c r="W2882" s="560">
        <f t="shared" si="659"/>
        <v>0</v>
      </c>
    </row>
    <row r="2883" spans="1:23" ht="21" customHeight="1">
      <c r="A2883" s="316" t="str">
        <f t="shared" si="650"/>
        <v/>
      </c>
      <c r="B2883" s="316" t="str">
        <f t="shared" si="651"/>
        <v/>
      </c>
      <c r="C2883" s="316" t="str">
        <f>IF(AND(F2883&lt;&gt;"",G2883&lt;&gt;""),COUNT($C$32:C2882)+1,"")</f>
        <v/>
      </c>
      <c r="D2883" s="292" t="str">
        <f t="shared" si="652"/>
        <v/>
      </c>
      <c r="E2883" s="292" t="str">
        <f t="shared" si="653"/>
        <v/>
      </c>
      <c r="F2883" s="316"/>
      <c r="G2883" s="316"/>
      <c r="H2883" s="317"/>
      <c r="I2883" s="316" t="s">
        <v>445</v>
      </c>
      <c r="J2883" s="318"/>
      <c r="K2883" s="319"/>
      <c r="L2883" s="292" t="s">
        <v>446</v>
      </c>
      <c r="M2883" s="324"/>
      <c r="N2883" s="294" t="str">
        <f t="shared" si="654"/>
        <v/>
      </c>
      <c r="O2883" s="319"/>
      <c r="P2883" s="296" t="str">
        <f t="shared" si="655"/>
        <v/>
      </c>
      <c r="Q2883" s="552"/>
      <c r="R2883" s="551"/>
      <c r="S2883" s="291"/>
      <c r="T2883" t="str">
        <f t="shared" si="656"/>
        <v>-</v>
      </c>
      <c r="U2883" s="560">
        <f t="shared" si="657"/>
        <v>0</v>
      </c>
      <c r="V2883" s="560">
        <f t="shared" si="658"/>
        <v>0</v>
      </c>
      <c r="W2883" s="560">
        <f t="shared" si="659"/>
        <v>0</v>
      </c>
    </row>
    <row r="2884" spans="1:23" ht="21" customHeight="1">
      <c r="A2884" s="316" t="str">
        <f t="shared" si="650"/>
        <v/>
      </c>
      <c r="B2884" s="316" t="str">
        <f t="shared" si="651"/>
        <v/>
      </c>
      <c r="C2884" s="316" t="str">
        <f>IF(AND(F2884&lt;&gt;"",G2884&lt;&gt;""),COUNT($C$32:C2883)+1,"")</f>
        <v/>
      </c>
      <c r="D2884" s="292" t="str">
        <f t="shared" si="652"/>
        <v/>
      </c>
      <c r="E2884" s="292" t="str">
        <f t="shared" si="653"/>
        <v/>
      </c>
      <c r="F2884" s="316"/>
      <c r="G2884" s="316"/>
      <c r="H2884" s="317"/>
      <c r="I2884" s="316" t="s">
        <v>445</v>
      </c>
      <c r="J2884" s="318"/>
      <c r="K2884" s="319"/>
      <c r="L2884" s="292" t="s">
        <v>446</v>
      </c>
      <c r="M2884" s="324"/>
      <c r="N2884" s="294" t="str">
        <f t="shared" si="654"/>
        <v/>
      </c>
      <c r="O2884" s="319"/>
      <c r="P2884" s="296" t="str">
        <f t="shared" si="655"/>
        <v/>
      </c>
      <c r="Q2884" s="552"/>
      <c r="R2884" s="551"/>
      <c r="S2884" s="291"/>
      <c r="T2884" t="str">
        <f t="shared" si="656"/>
        <v>-</v>
      </c>
      <c r="U2884" s="560">
        <f t="shared" si="657"/>
        <v>0</v>
      </c>
      <c r="V2884" s="560">
        <f t="shared" si="658"/>
        <v>0</v>
      </c>
      <c r="W2884" s="560">
        <f t="shared" si="659"/>
        <v>0</v>
      </c>
    </row>
    <row r="2885" spans="1:23" ht="21" customHeight="1">
      <c r="A2885" s="316" t="str">
        <f t="shared" si="650"/>
        <v/>
      </c>
      <c r="B2885" s="316" t="str">
        <f t="shared" si="651"/>
        <v/>
      </c>
      <c r="C2885" s="316" t="str">
        <f>IF(AND(F2885&lt;&gt;"",G2885&lt;&gt;""),COUNT($C$32:C2884)+1,"")</f>
        <v/>
      </c>
      <c r="D2885" s="292" t="str">
        <f t="shared" si="652"/>
        <v/>
      </c>
      <c r="E2885" s="292" t="str">
        <f t="shared" si="653"/>
        <v/>
      </c>
      <c r="F2885" s="316"/>
      <c r="G2885" s="316"/>
      <c r="H2885" s="317"/>
      <c r="I2885" s="316" t="s">
        <v>445</v>
      </c>
      <c r="J2885" s="318"/>
      <c r="K2885" s="319"/>
      <c r="L2885" s="292" t="s">
        <v>446</v>
      </c>
      <c r="M2885" s="324"/>
      <c r="N2885" s="294" t="str">
        <f t="shared" si="654"/>
        <v/>
      </c>
      <c r="O2885" s="319"/>
      <c r="P2885" s="296" t="str">
        <f t="shared" si="655"/>
        <v/>
      </c>
      <c r="Q2885" s="552"/>
      <c r="R2885" s="551"/>
      <c r="S2885" s="291"/>
      <c r="T2885" t="str">
        <f t="shared" si="656"/>
        <v>-</v>
      </c>
      <c r="U2885" s="560">
        <f t="shared" si="657"/>
        <v>0</v>
      </c>
      <c r="V2885" s="560">
        <f t="shared" si="658"/>
        <v>0</v>
      </c>
      <c r="W2885" s="560">
        <f t="shared" si="659"/>
        <v>0</v>
      </c>
    </row>
    <row r="2886" spans="1:23" ht="21" customHeight="1">
      <c r="A2886" s="316" t="str">
        <f t="shared" si="650"/>
        <v/>
      </c>
      <c r="B2886" s="316" t="str">
        <f t="shared" si="651"/>
        <v/>
      </c>
      <c r="C2886" s="316" t="str">
        <f>IF(AND(F2886&lt;&gt;"",G2886&lt;&gt;""),COUNT($C$32:C2885)+1,"")</f>
        <v/>
      </c>
      <c r="D2886" s="292" t="str">
        <f t="shared" si="652"/>
        <v/>
      </c>
      <c r="E2886" s="292" t="str">
        <f t="shared" si="653"/>
        <v/>
      </c>
      <c r="F2886" s="316"/>
      <c r="G2886" s="316"/>
      <c r="H2886" s="317"/>
      <c r="I2886" s="316" t="s">
        <v>445</v>
      </c>
      <c r="J2886" s="318"/>
      <c r="K2886" s="319"/>
      <c r="L2886" s="292" t="s">
        <v>446</v>
      </c>
      <c r="M2886" s="324"/>
      <c r="N2886" s="294" t="str">
        <f t="shared" si="654"/>
        <v/>
      </c>
      <c r="O2886" s="319"/>
      <c r="P2886" s="296" t="str">
        <f t="shared" si="655"/>
        <v/>
      </c>
      <c r="Q2886" s="552"/>
      <c r="R2886" s="551"/>
      <c r="S2886" s="291"/>
      <c r="T2886" t="str">
        <f t="shared" si="656"/>
        <v>-</v>
      </c>
      <c r="U2886" s="560">
        <f t="shared" si="657"/>
        <v>0</v>
      </c>
      <c r="V2886" s="560">
        <f t="shared" si="658"/>
        <v>0</v>
      </c>
      <c r="W2886" s="560">
        <f t="shared" si="659"/>
        <v>0</v>
      </c>
    </row>
    <row r="2887" spans="1:23" ht="21" customHeight="1">
      <c r="A2887" s="316" t="str">
        <f t="shared" si="650"/>
        <v/>
      </c>
      <c r="B2887" s="316" t="str">
        <f t="shared" si="651"/>
        <v/>
      </c>
      <c r="C2887" s="316" t="str">
        <f>IF(AND(F2887&lt;&gt;"",G2887&lt;&gt;""),COUNT($C$32:C2886)+1,"")</f>
        <v/>
      </c>
      <c r="D2887" s="292" t="str">
        <f t="shared" si="652"/>
        <v/>
      </c>
      <c r="E2887" s="292" t="str">
        <f t="shared" si="653"/>
        <v/>
      </c>
      <c r="F2887" s="316"/>
      <c r="G2887" s="316"/>
      <c r="H2887" s="317"/>
      <c r="I2887" s="316" t="s">
        <v>445</v>
      </c>
      <c r="J2887" s="318"/>
      <c r="K2887" s="319"/>
      <c r="L2887" s="292" t="s">
        <v>446</v>
      </c>
      <c r="M2887" s="324"/>
      <c r="N2887" s="294" t="str">
        <f t="shared" si="654"/>
        <v/>
      </c>
      <c r="O2887" s="319"/>
      <c r="P2887" s="296" t="str">
        <f t="shared" si="655"/>
        <v/>
      </c>
      <c r="Q2887" s="552"/>
      <c r="R2887" s="551"/>
      <c r="S2887" s="291"/>
      <c r="T2887" t="str">
        <f t="shared" si="656"/>
        <v>-</v>
      </c>
      <c r="U2887" s="560">
        <f t="shared" si="657"/>
        <v>0</v>
      </c>
      <c r="V2887" s="560">
        <f t="shared" si="658"/>
        <v>0</v>
      </c>
      <c r="W2887" s="560">
        <f t="shared" si="659"/>
        <v>0</v>
      </c>
    </row>
    <row r="2888" spans="1:23" ht="21" customHeight="1">
      <c r="A2888" s="316" t="str">
        <f t="shared" si="650"/>
        <v/>
      </c>
      <c r="B2888" s="316" t="str">
        <f t="shared" si="651"/>
        <v/>
      </c>
      <c r="C2888" s="316" t="str">
        <f>IF(AND(F2888&lt;&gt;"",G2888&lt;&gt;""),COUNT($C$32:C2887)+1,"")</f>
        <v/>
      </c>
      <c r="D2888" s="292" t="str">
        <f t="shared" si="652"/>
        <v/>
      </c>
      <c r="E2888" s="292" t="str">
        <f t="shared" si="653"/>
        <v/>
      </c>
      <c r="F2888" s="316"/>
      <c r="G2888" s="316"/>
      <c r="H2888" s="317"/>
      <c r="I2888" s="316" t="s">
        <v>445</v>
      </c>
      <c r="J2888" s="318"/>
      <c r="K2888" s="319"/>
      <c r="L2888" s="292" t="s">
        <v>446</v>
      </c>
      <c r="M2888" s="324"/>
      <c r="N2888" s="294" t="str">
        <f t="shared" si="654"/>
        <v/>
      </c>
      <c r="O2888" s="319"/>
      <c r="P2888" s="296" t="str">
        <f t="shared" si="655"/>
        <v/>
      </c>
      <c r="Q2888" s="552"/>
      <c r="R2888" s="551"/>
      <c r="S2888" s="291"/>
      <c r="T2888" t="str">
        <f t="shared" si="656"/>
        <v>-</v>
      </c>
      <c r="U2888" s="560">
        <f t="shared" si="657"/>
        <v>0</v>
      </c>
      <c r="V2888" s="560">
        <f t="shared" si="658"/>
        <v>0</v>
      </c>
      <c r="W2888" s="560">
        <f t="shared" si="659"/>
        <v>0</v>
      </c>
    </row>
    <row r="2889" spans="1:23" ht="21" customHeight="1">
      <c r="A2889" s="316" t="str">
        <f t="shared" si="650"/>
        <v/>
      </c>
      <c r="B2889" s="316" t="str">
        <f t="shared" si="651"/>
        <v/>
      </c>
      <c r="C2889" s="316" t="str">
        <f>IF(AND(F2889&lt;&gt;"",G2889&lt;&gt;""),COUNT($C$32:C2888)+1,"")</f>
        <v/>
      </c>
      <c r="D2889" s="292" t="str">
        <f t="shared" si="652"/>
        <v/>
      </c>
      <c r="E2889" s="292" t="str">
        <f t="shared" si="653"/>
        <v/>
      </c>
      <c r="F2889" s="316"/>
      <c r="G2889" s="316"/>
      <c r="H2889" s="317"/>
      <c r="I2889" s="316" t="s">
        <v>445</v>
      </c>
      <c r="J2889" s="318"/>
      <c r="K2889" s="319"/>
      <c r="L2889" s="292" t="s">
        <v>446</v>
      </c>
      <c r="M2889" s="324"/>
      <c r="N2889" s="294" t="str">
        <f t="shared" si="654"/>
        <v/>
      </c>
      <c r="O2889" s="319"/>
      <c r="P2889" s="296" t="str">
        <f t="shared" si="655"/>
        <v/>
      </c>
      <c r="Q2889" s="552"/>
      <c r="R2889" s="551"/>
      <c r="S2889" s="291"/>
      <c r="T2889" t="str">
        <f t="shared" si="656"/>
        <v>-</v>
      </c>
      <c r="U2889" s="560">
        <f t="shared" si="657"/>
        <v>0</v>
      </c>
      <c r="V2889" s="560">
        <f t="shared" si="658"/>
        <v>0</v>
      </c>
      <c r="W2889" s="560">
        <f t="shared" si="659"/>
        <v>0</v>
      </c>
    </row>
    <row r="2890" spans="1:23" ht="21" customHeight="1">
      <c r="A2890" s="316" t="str">
        <f t="shared" si="650"/>
        <v/>
      </c>
      <c r="B2890" s="316" t="str">
        <f t="shared" si="651"/>
        <v/>
      </c>
      <c r="C2890" s="316" t="str">
        <f>IF(AND(F2890&lt;&gt;"",G2890&lt;&gt;""),COUNT($C$32:C2889)+1,"")</f>
        <v/>
      </c>
      <c r="D2890" s="292" t="str">
        <f t="shared" si="652"/>
        <v/>
      </c>
      <c r="E2890" s="292" t="str">
        <f t="shared" si="653"/>
        <v/>
      </c>
      <c r="F2890" s="316"/>
      <c r="G2890" s="316"/>
      <c r="H2890" s="317"/>
      <c r="I2890" s="316" t="s">
        <v>445</v>
      </c>
      <c r="J2890" s="318"/>
      <c r="K2890" s="319"/>
      <c r="L2890" s="292" t="s">
        <v>446</v>
      </c>
      <c r="M2890" s="324"/>
      <c r="N2890" s="294" t="str">
        <f t="shared" si="654"/>
        <v/>
      </c>
      <c r="O2890" s="319"/>
      <c r="P2890" s="296" t="str">
        <f t="shared" si="655"/>
        <v/>
      </c>
      <c r="Q2890" s="552"/>
      <c r="R2890" s="551"/>
      <c r="S2890" s="291"/>
      <c r="T2890" t="str">
        <f t="shared" si="656"/>
        <v>-</v>
      </c>
      <c r="U2890" s="560">
        <f t="shared" si="657"/>
        <v>0</v>
      </c>
      <c r="V2890" s="560">
        <f t="shared" si="658"/>
        <v>0</v>
      </c>
      <c r="W2890" s="560">
        <f t="shared" si="659"/>
        <v>0</v>
      </c>
    </row>
    <row r="2891" spans="1:23" ht="21" customHeight="1">
      <c r="A2891" s="316" t="str">
        <f t="shared" si="650"/>
        <v/>
      </c>
      <c r="B2891" s="316" t="str">
        <f t="shared" si="651"/>
        <v/>
      </c>
      <c r="C2891" s="316" t="str">
        <f>IF(AND(F2891&lt;&gt;"",G2891&lt;&gt;""),COUNT($C$32:C2890)+1,"")</f>
        <v/>
      </c>
      <c r="D2891" s="292" t="str">
        <f t="shared" si="652"/>
        <v/>
      </c>
      <c r="E2891" s="292" t="str">
        <f t="shared" si="653"/>
        <v/>
      </c>
      <c r="F2891" s="316"/>
      <c r="G2891" s="316"/>
      <c r="H2891" s="317"/>
      <c r="I2891" s="316" t="s">
        <v>445</v>
      </c>
      <c r="J2891" s="318"/>
      <c r="K2891" s="319"/>
      <c r="L2891" s="292" t="s">
        <v>446</v>
      </c>
      <c r="M2891" s="324"/>
      <c r="N2891" s="294" t="str">
        <f t="shared" si="654"/>
        <v/>
      </c>
      <c r="O2891" s="319"/>
      <c r="P2891" s="296" t="str">
        <f t="shared" si="655"/>
        <v/>
      </c>
      <c r="Q2891" s="552"/>
      <c r="R2891" s="551"/>
      <c r="S2891" s="291"/>
      <c r="T2891" t="str">
        <f t="shared" si="656"/>
        <v>-</v>
      </c>
      <c r="U2891" s="560">
        <f t="shared" si="657"/>
        <v>0</v>
      </c>
      <c r="V2891" s="560">
        <f t="shared" si="658"/>
        <v>0</v>
      </c>
      <c r="W2891" s="560">
        <f t="shared" si="659"/>
        <v>0</v>
      </c>
    </row>
    <row r="2892" spans="1:23" ht="21" customHeight="1">
      <c r="A2892" s="316" t="str">
        <f t="shared" si="650"/>
        <v/>
      </c>
      <c r="B2892" s="316" t="str">
        <f t="shared" si="651"/>
        <v/>
      </c>
      <c r="C2892" s="316" t="str">
        <f>IF(AND(F2892&lt;&gt;"",G2892&lt;&gt;""),COUNT($C$32:C2891)+1,"")</f>
        <v/>
      </c>
      <c r="D2892" s="292" t="str">
        <f t="shared" si="652"/>
        <v/>
      </c>
      <c r="E2892" s="292" t="str">
        <f t="shared" si="653"/>
        <v/>
      </c>
      <c r="F2892" s="316"/>
      <c r="G2892" s="316"/>
      <c r="H2892" s="317"/>
      <c r="I2892" s="316" t="s">
        <v>445</v>
      </c>
      <c r="J2892" s="318"/>
      <c r="K2892" s="319"/>
      <c r="L2892" s="292" t="s">
        <v>446</v>
      </c>
      <c r="M2892" s="324"/>
      <c r="N2892" s="294" t="str">
        <f t="shared" si="654"/>
        <v/>
      </c>
      <c r="O2892" s="319"/>
      <c r="P2892" s="296" t="str">
        <f t="shared" si="655"/>
        <v/>
      </c>
      <c r="Q2892" s="552"/>
      <c r="R2892" s="551"/>
      <c r="S2892" s="291"/>
      <c r="T2892" t="str">
        <f t="shared" si="656"/>
        <v>-</v>
      </c>
      <c r="U2892" s="560">
        <f t="shared" si="657"/>
        <v>0</v>
      </c>
      <c r="V2892" s="560">
        <f t="shared" si="658"/>
        <v>0</v>
      </c>
      <c r="W2892" s="560">
        <f t="shared" si="659"/>
        <v>0</v>
      </c>
    </row>
    <row r="2893" spans="1:23" ht="21" customHeight="1">
      <c r="A2893" s="316" t="str">
        <f t="shared" si="650"/>
        <v/>
      </c>
      <c r="B2893" s="316" t="str">
        <f t="shared" si="651"/>
        <v/>
      </c>
      <c r="C2893" s="316" t="str">
        <f>IF(AND(F2893&lt;&gt;"",G2893&lt;&gt;""),COUNT($C$32:C2892)+1,"")</f>
        <v/>
      </c>
      <c r="D2893" s="292" t="str">
        <f t="shared" si="652"/>
        <v/>
      </c>
      <c r="E2893" s="292" t="str">
        <f t="shared" si="653"/>
        <v/>
      </c>
      <c r="F2893" s="316"/>
      <c r="G2893" s="316"/>
      <c r="H2893" s="317"/>
      <c r="I2893" s="316" t="s">
        <v>445</v>
      </c>
      <c r="J2893" s="318"/>
      <c r="K2893" s="319"/>
      <c r="L2893" s="292" t="s">
        <v>446</v>
      </c>
      <c r="M2893" s="324"/>
      <c r="N2893" s="294" t="str">
        <f t="shared" si="654"/>
        <v/>
      </c>
      <c r="O2893" s="319"/>
      <c r="P2893" s="296" t="str">
        <f t="shared" si="655"/>
        <v/>
      </c>
      <c r="Q2893" s="552"/>
      <c r="R2893" s="551"/>
      <c r="S2893" s="291"/>
      <c r="T2893" t="str">
        <f t="shared" si="656"/>
        <v>-</v>
      </c>
      <c r="U2893" s="560">
        <f t="shared" si="657"/>
        <v>0</v>
      </c>
      <c r="V2893" s="560">
        <f t="shared" si="658"/>
        <v>0</v>
      </c>
      <c r="W2893" s="560">
        <f t="shared" si="659"/>
        <v>0</v>
      </c>
    </row>
    <row r="2894" spans="1:23" ht="21" customHeight="1">
      <c r="A2894" s="316" t="str">
        <f t="shared" si="650"/>
        <v/>
      </c>
      <c r="B2894" s="316" t="str">
        <f t="shared" si="651"/>
        <v/>
      </c>
      <c r="C2894" s="316" t="str">
        <f>IF(AND(F2894&lt;&gt;"",G2894&lt;&gt;""),COUNT($C$32:C2893)+1,"")</f>
        <v/>
      </c>
      <c r="D2894" s="292" t="str">
        <f t="shared" si="652"/>
        <v/>
      </c>
      <c r="E2894" s="292" t="str">
        <f t="shared" si="653"/>
        <v/>
      </c>
      <c r="F2894" s="316"/>
      <c r="G2894" s="316"/>
      <c r="H2894" s="317"/>
      <c r="I2894" s="316" t="s">
        <v>445</v>
      </c>
      <c r="J2894" s="318"/>
      <c r="K2894" s="319"/>
      <c r="L2894" s="292" t="s">
        <v>446</v>
      </c>
      <c r="M2894" s="324"/>
      <c r="N2894" s="294" t="str">
        <f t="shared" si="654"/>
        <v/>
      </c>
      <c r="O2894" s="319"/>
      <c r="P2894" s="296" t="str">
        <f t="shared" si="655"/>
        <v/>
      </c>
      <c r="Q2894" s="552"/>
      <c r="R2894" s="551"/>
      <c r="S2894" s="291"/>
      <c r="T2894" t="str">
        <f t="shared" si="656"/>
        <v>-</v>
      </c>
      <c r="U2894" s="560">
        <f t="shared" si="657"/>
        <v>0</v>
      </c>
      <c r="V2894" s="560">
        <f t="shared" si="658"/>
        <v>0</v>
      </c>
      <c r="W2894" s="560">
        <f t="shared" si="659"/>
        <v>0</v>
      </c>
    </row>
    <row r="2895" spans="1:23" ht="21" customHeight="1">
      <c r="A2895" s="316" t="str">
        <f t="shared" si="650"/>
        <v/>
      </c>
      <c r="B2895" s="316" t="str">
        <f t="shared" si="651"/>
        <v/>
      </c>
      <c r="C2895" s="316" t="str">
        <f>IF(AND(F2895&lt;&gt;"",G2895&lt;&gt;""),COUNT($C$32:C2894)+1,"")</f>
        <v/>
      </c>
      <c r="D2895" s="292" t="str">
        <f t="shared" si="652"/>
        <v/>
      </c>
      <c r="E2895" s="292" t="str">
        <f t="shared" si="653"/>
        <v/>
      </c>
      <c r="F2895" s="316"/>
      <c r="G2895" s="316"/>
      <c r="H2895" s="317"/>
      <c r="I2895" s="316" t="s">
        <v>445</v>
      </c>
      <c r="J2895" s="318"/>
      <c r="K2895" s="319"/>
      <c r="L2895" s="292" t="s">
        <v>446</v>
      </c>
      <c r="M2895" s="324"/>
      <c r="N2895" s="294" t="str">
        <f t="shared" si="654"/>
        <v/>
      </c>
      <c r="O2895" s="319"/>
      <c r="P2895" s="296" t="str">
        <f t="shared" si="655"/>
        <v/>
      </c>
      <c r="Q2895" s="552"/>
      <c r="R2895" s="551"/>
      <c r="S2895" s="291"/>
      <c r="T2895" t="str">
        <f t="shared" si="656"/>
        <v>-</v>
      </c>
      <c r="U2895" s="560">
        <f t="shared" si="657"/>
        <v>0</v>
      </c>
      <c r="V2895" s="560">
        <f t="shared" si="658"/>
        <v>0</v>
      </c>
      <c r="W2895" s="560">
        <f t="shared" si="659"/>
        <v>0</v>
      </c>
    </row>
    <row r="2896" spans="1:23" ht="21" customHeight="1">
      <c r="A2896" s="316" t="str">
        <f t="shared" si="650"/>
        <v/>
      </c>
      <c r="B2896" s="316" t="str">
        <f t="shared" si="651"/>
        <v/>
      </c>
      <c r="C2896" s="316" t="str">
        <f>IF(AND(F2896&lt;&gt;"",G2896&lt;&gt;""),COUNT($C$32:C2895)+1,"")</f>
        <v/>
      </c>
      <c r="D2896" s="292" t="str">
        <f t="shared" si="652"/>
        <v/>
      </c>
      <c r="E2896" s="292" t="str">
        <f t="shared" si="653"/>
        <v/>
      </c>
      <c r="F2896" s="316"/>
      <c r="G2896" s="316"/>
      <c r="H2896" s="317"/>
      <c r="I2896" s="316" t="s">
        <v>445</v>
      </c>
      <c r="J2896" s="318"/>
      <c r="K2896" s="319"/>
      <c r="L2896" s="292" t="s">
        <v>446</v>
      </c>
      <c r="M2896" s="324"/>
      <c r="N2896" s="294" t="str">
        <f t="shared" si="654"/>
        <v/>
      </c>
      <c r="O2896" s="319"/>
      <c r="P2896" s="296" t="str">
        <f t="shared" si="655"/>
        <v/>
      </c>
      <c r="Q2896" s="552"/>
      <c r="R2896" s="551"/>
      <c r="S2896" s="291"/>
      <c r="T2896" t="str">
        <f t="shared" si="656"/>
        <v>-</v>
      </c>
      <c r="U2896" s="560">
        <f t="shared" si="657"/>
        <v>0</v>
      </c>
      <c r="V2896" s="560">
        <f t="shared" si="658"/>
        <v>0</v>
      </c>
      <c r="W2896" s="560">
        <f t="shared" si="659"/>
        <v>0</v>
      </c>
    </row>
    <row r="2897" spans="1:23" ht="21" customHeight="1">
      <c r="A2897" s="316" t="str">
        <f t="shared" si="650"/>
        <v/>
      </c>
      <c r="B2897" s="316" t="str">
        <f t="shared" si="651"/>
        <v/>
      </c>
      <c r="C2897" s="316" t="str">
        <f>IF(AND(F2897&lt;&gt;"",G2897&lt;&gt;""),COUNT($C$32:C2896)+1,"")</f>
        <v/>
      </c>
      <c r="D2897" s="292" t="str">
        <f t="shared" si="652"/>
        <v/>
      </c>
      <c r="E2897" s="292" t="str">
        <f t="shared" si="653"/>
        <v/>
      </c>
      <c r="F2897" s="316"/>
      <c r="G2897" s="316"/>
      <c r="H2897" s="317"/>
      <c r="I2897" s="316" t="s">
        <v>445</v>
      </c>
      <c r="J2897" s="318"/>
      <c r="K2897" s="319"/>
      <c r="L2897" s="292" t="s">
        <v>446</v>
      </c>
      <c r="M2897" s="324"/>
      <c r="N2897" s="294" t="str">
        <f t="shared" si="654"/>
        <v/>
      </c>
      <c r="O2897" s="319"/>
      <c r="P2897" s="296" t="str">
        <f t="shared" si="655"/>
        <v/>
      </c>
      <c r="Q2897" s="552"/>
      <c r="R2897" s="551"/>
      <c r="S2897" s="291"/>
      <c r="T2897" t="str">
        <f t="shared" si="656"/>
        <v>-</v>
      </c>
      <c r="U2897" s="560">
        <f t="shared" si="657"/>
        <v>0</v>
      </c>
      <c r="V2897" s="560">
        <f t="shared" si="658"/>
        <v>0</v>
      </c>
      <c r="W2897" s="560">
        <f t="shared" si="659"/>
        <v>0</v>
      </c>
    </row>
    <row r="2898" spans="1:23" ht="21" customHeight="1">
      <c r="A2898" s="316" t="str">
        <f t="shared" si="650"/>
        <v/>
      </c>
      <c r="B2898" s="316" t="str">
        <f t="shared" si="651"/>
        <v/>
      </c>
      <c r="C2898" s="316" t="str">
        <f>IF(AND(F2898&lt;&gt;"",G2898&lt;&gt;""),COUNT($C$32:C2897)+1,"")</f>
        <v/>
      </c>
      <c r="D2898" s="292" t="str">
        <f t="shared" si="652"/>
        <v/>
      </c>
      <c r="E2898" s="292" t="str">
        <f t="shared" si="653"/>
        <v/>
      </c>
      <c r="F2898" s="316"/>
      <c r="G2898" s="316"/>
      <c r="H2898" s="317"/>
      <c r="I2898" s="316" t="s">
        <v>445</v>
      </c>
      <c r="J2898" s="318"/>
      <c r="K2898" s="319"/>
      <c r="L2898" s="292" t="s">
        <v>446</v>
      </c>
      <c r="M2898" s="324"/>
      <c r="N2898" s="294" t="str">
        <f t="shared" si="654"/>
        <v/>
      </c>
      <c r="O2898" s="319"/>
      <c r="P2898" s="296" t="str">
        <f t="shared" si="655"/>
        <v/>
      </c>
      <c r="Q2898" s="552"/>
      <c r="R2898" s="551"/>
      <c r="S2898" s="291"/>
      <c r="T2898" t="str">
        <f t="shared" si="656"/>
        <v>-</v>
      </c>
      <c r="U2898" s="560">
        <f t="shared" si="657"/>
        <v>0</v>
      </c>
      <c r="V2898" s="560">
        <f t="shared" si="658"/>
        <v>0</v>
      </c>
      <c r="W2898" s="560">
        <f t="shared" si="659"/>
        <v>0</v>
      </c>
    </row>
    <row r="2899" spans="1:23" ht="21" customHeight="1">
      <c r="A2899" s="316" t="str">
        <f t="shared" si="650"/>
        <v/>
      </c>
      <c r="B2899" s="316" t="str">
        <f t="shared" si="651"/>
        <v/>
      </c>
      <c r="C2899" s="316" t="str">
        <f>IF(AND(F2899&lt;&gt;"",G2899&lt;&gt;""),COUNT($C$32:C2898)+1,"")</f>
        <v/>
      </c>
      <c r="D2899" s="292" t="str">
        <f t="shared" si="652"/>
        <v/>
      </c>
      <c r="E2899" s="292" t="str">
        <f t="shared" si="653"/>
        <v/>
      </c>
      <c r="F2899" s="316"/>
      <c r="G2899" s="316"/>
      <c r="H2899" s="317"/>
      <c r="I2899" s="316" t="s">
        <v>445</v>
      </c>
      <c r="J2899" s="318"/>
      <c r="K2899" s="319"/>
      <c r="L2899" s="292" t="s">
        <v>446</v>
      </c>
      <c r="M2899" s="324"/>
      <c r="N2899" s="294" t="str">
        <f t="shared" si="654"/>
        <v/>
      </c>
      <c r="O2899" s="319"/>
      <c r="P2899" s="296" t="str">
        <f t="shared" si="655"/>
        <v/>
      </c>
      <c r="Q2899" s="552"/>
      <c r="R2899" s="551"/>
      <c r="S2899" s="291"/>
      <c r="T2899" t="str">
        <f t="shared" si="656"/>
        <v>-</v>
      </c>
      <c r="U2899" s="560">
        <f t="shared" si="657"/>
        <v>0</v>
      </c>
      <c r="V2899" s="560">
        <f t="shared" si="658"/>
        <v>0</v>
      </c>
      <c r="W2899" s="560">
        <f t="shared" si="659"/>
        <v>0</v>
      </c>
    </row>
    <row r="2900" spans="1:23" ht="21" customHeight="1">
      <c r="A2900" s="316" t="str">
        <f t="shared" si="650"/>
        <v/>
      </c>
      <c r="B2900" s="316" t="str">
        <f t="shared" si="651"/>
        <v/>
      </c>
      <c r="C2900" s="316" t="str">
        <f>IF(AND(F2900&lt;&gt;"",G2900&lt;&gt;""),COUNT($C$32:C2899)+1,"")</f>
        <v/>
      </c>
      <c r="D2900" s="292" t="str">
        <f t="shared" si="652"/>
        <v/>
      </c>
      <c r="E2900" s="292" t="str">
        <f t="shared" si="653"/>
        <v/>
      </c>
      <c r="F2900" s="316"/>
      <c r="G2900" s="316"/>
      <c r="H2900" s="317"/>
      <c r="I2900" s="316" t="s">
        <v>445</v>
      </c>
      <c r="J2900" s="318"/>
      <c r="K2900" s="319"/>
      <c r="L2900" s="292" t="s">
        <v>446</v>
      </c>
      <c r="M2900" s="324"/>
      <c r="N2900" s="294" t="str">
        <f t="shared" si="654"/>
        <v/>
      </c>
      <c r="O2900" s="319"/>
      <c r="P2900" s="296" t="str">
        <f t="shared" si="655"/>
        <v/>
      </c>
      <c r="Q2900" s="552"/>
      <c r="R2900" s="551"/>
      <c r="S2900" s="291"/>
      <c r="T2900" t="str">
        <f t="shared" si="656"/>
        <v>-</v>
      </c>
      <c r="U2900" s="560">
        <f t="shared" si="657"/>
        <v>0</v>
      </c>
      <c r="V2900" s="560">
        <f t="shared" si="658"/>
        <v>0</v>
      </c>
      <c r="W2900" s="560">
        <f t="shared" si="659"/>
        <v>0</v>
      </c>
    </row>
    <row r="2901" spans="1:23" ht="21" customHeight="1">
      <c r="A2901" s="316" t="str">
        <f t="shared" si="650"/>
        <v/>
      </c>
      <c r="B2901" s="316" t="str">
        <f t="shared" si="651"/>
        <v/>
      </c>
      <c r="C2901" s="316" t="str">
        <f>IF(AND(F2901&lt;&gt;"",G2901&lt;&gt;""),COUNT($C$32:C2900)+1,"")</f>
        <v/>
      </c>
      <c r="D2901" s="292" t="str">
        <f t="shared" si="652"/>
        <v/>
      </c>
      <c r="E2901" s="292" t="str">
        <f t="shared" si="653"/>
        <v/>
      </c>
      <c r="F2901" s="316"/>
      <c r="G2901" s="316"/>
      <c r="H2901" s="317"/>
      <c r="I2901" s="316" t="s">
        <v>445</v>
      </c>
      <c r="J2901" s="318"/>
      <c r="K2901" s="319"/>
      <c r="L2901" s="292" t="s">
        <v>446</v>
      </c>
      <c r="M2901" s="324"/>
      <c r="N2901" s="294" t="str">
        <f t="shared" si="654"/>
        <v/>
      </c>
      <c r="O2901" s="319"/>
      <c r="P2901" s="296" t="str">
        <f t="shared" si="655"/>
        <v/>
      </c>
      <c r="Q2901" s="552"/>
      <c r="R2901" s="551"/>
      <c r="S2901" s="291"/>
      <c r="T2901" t="str">
        <f t="shared" si="656"/>
        <v>-</v>
      </c>
      <c r="U2901" s="560">
        <f t="shared" si="657"/>
        <v>0</v>
      </c>
      <c r="V2901" s="560">
        <f t="shared" si="658"/>
        <v>0</v>
      </c>
      <c r="W2901" s="560">
        <f t="shared" si="659"/>
        <v>0</v>
      </c>
    </row>
    <row r="2902" spans="1:23" ht="21" customHeight="1">
      <c r="A2902" s="316" t="str">
        <f t="shared" si="650"/>
        <v/>
      </c>
      <c r="B2902" s="316" t="str">
        <f t="shared" si="651"/>
        <v/>
      </c>
      <c r="C2902" s="316" t="str">
        <f>IF(AND(F2902&lt;&gt;"",G2902&lt;&gt;""),COUNT($C$32:C2901)+1,"")</f>
        <v/>
      </c>
      <c r="D2902" s="292" t="str">
        <f t="shared" si="652"/>
        <v/>
      </c>
      <c r="E2902" s="292" t="str">
        <f t="shared" si="653"/>
        <v/>
      </c>
      <c r="F2902" s="316"/>
      <c r="G2902" s="316"/>
      <c r="H2902" s="317"/>
      <c r="I2902" s="316" t="s">
        <v>445</v>
      </c>
      <c r="J2902" s="318"/>
      <c r="K2902" s="319"/>
      <c r="L2902" s="292" t="s">
        <v>446</v>
      </c>
      <c r="M2902" s="324"/>
      <c r="N2902" s="294" t="str">
        <f t="shared" si="654"/>
        <v/>
      </c>
      <c r="O2902" s="319"/>
      <c r="P2902" s="296" t="str">
        <f t="shared" si="655"/>
        <v/>
      </c>
      <c r="Q2902" s="552"/>
      <c r="R2902" s="551"/>
      <c r="S2902" s="291"/>
      <c r="T2902" t="str">
        <f t="shared" si="656"/>
        <v>-</v>
      </c>
      <c r="U2902" s="560">
        <f t="shared" si="657"/>
        <v>0</v>
      </c>
      <c r="V2902" s="560">
        <f t="shared" si="658"/>
        <v>0</v>
      </c>
      <c r="W2902" s="560">
        <f t="shared" si="659"/>
        <v>0</v>
      </c>
    </row>
    <row r="2903" spans="1:23" ht="21" customHeight="1">
      <c r="A2903" s="316" t="str">
        <f t="shared" si="650"/>
        <v/>
      </c>
      <c r="B2903" s="316" t="str">
        <f t="shared" si="651"/>
        <v/>
      </c>
      <c r="C2903" s="316" t="str">
        <f>IF(AND(F2903&lt;&gt;"",G2903&lt;&gt;""),COUNT($C$32:C2902)+1,"")</f>
        <v/>
      </c>
      <c r="D2903" s="292" t="str">
        <f t="shared" si="652"/>
        <v/>
      </c>
      <c r="E2903" s="292" t="str">
        <f t="shared" si="653"/>
        <v/>
      </c>
      <c r="F2903" s="316"/>
      <c r="G2903" s="316"/>
      <c r="H2903" s="317"/>
      <c r="I2903" s="316" t="s">
        <v>445</v>
      </c>
      <c r="J2903" s="318"/>
      <c r="K2903" s="319"/>
      <c r="L2903" s="292" t="s">
        <v>446</v>
      </c>
      <c r="M2903" s="324"/>
      <c r="N2903" s="294" t="str">
        <f t="shared" si="654"/>
        <v/>
      </c>
      <c r="O2903" s="319"/>
      <c r="P2903" s="296" t="str">
        <f t="shared" si="655"/>
        <v/>
      </c>
      <c r="Q2903" s="552"/>
      <c r="R2903" s="551"/>
      <c r="S2903" s="291"/>
      <c r="T2903" t="str">
        <f t="shared" si="656"/>
        <v>-</v>
      </c>
      <c r="U2903" s="560">
        <f t="shared" si="657"/>
        <v>0</v>
      </c>
      <c r="V2903" s="560">
        <f t="shared" si="658"/>
        <v>0</v>
      </c>
      <c r="W2903" s="560">
        <f t="shared" si="659"/>
        <v>0</v>
      </c>
    </row>
    <row r="2904" spans="1:23" ht="21" customHeight="1">
      <c r="A2904" s="316" t="str">
        <f t="shared" si="650"/>
        <v/>
      </c>
      <c r="B2904" s="316" t="str">
        <f t="shared" si="651"/>
        <v/>
      </c>
      <c r="C2904" s="316" t="str">
        <f>IF(AND(F2904&lt;&gt;"",G2904&lt;&gt;""),COUNT($C$32:C2903)+1,"")</f>
        <v/>
      </c>
      <c r="D2904" s="292" t="str">
        <f t="shared" si="652"/>
        <v/>
      </c>
      <c r="E2904" s="292" t="str">
        <f t="shared" si="653"/>
        <v/>
      </c>
      <c r="F2904" s="316"/>
      <c r="G2904" s="316"/>
      <c r="H2904" s="317"/>
      <c r="I2904" s="316" t="s">
        <v>445</v>
      </c>
      <c r="J2904" s="318"/>
      <c r="K2904" s="319"/>
      <c r="L2904" s="292" t="s">
        <v>446</v>
      </c>
      <c r="M2904" s="324"/>
      <c r="N2904" s="294" t="str">
        <f t="shared" si="654"/>
        <v/>
      </c>
      <c r="O2904" s="319"/>
      <c r="P2904" s="296" t="str">
        <f t="shared" si="655"/>
        <v/>
      </c>
      <c r="Q2904" s="552"/>
      <c r="R2904" s="551"/>
      <c r="S2904" s="291"/>
      <c r="T2904" t="str">
        <f t="shared" si="656"/>
        <v>-</v>
      </c>
      <c r="U2904" s="560">
        <f t="shared" si="657"/>
        <v>0</v>
      </c>
      <c r="V2904" s="560">
        <f t="shared" si="658"/>
        <v>0</v>
      </c>
      <c r="W2904" s="560">
        <f t="shared" si="659"/>
        <v>0</v>
      </c>
    </row>
    <row r="2905" spans="1:23" ht="21" customHeight="1">
      <c r="A2905" s="316" t="str">
        <f t="shared" si="650"/>
        <v/>
      </c>
      <c r="B2905" s="316" t="str">
        <f t="shared" si="651"/>
        <v/>
      </c>
      <c r="C2905" s="316" t="str">
        <f>IF(AND(F2905&lt;&gt;"",G2905&lt;&gt;""),COUNT($C$32:C2904)+1,"")</f>
        <v/>
      </c>
      <c r="D2905" s="292" t="str">
        <f t="shared" si="652"/>
        <v/>
      </c>
      <c r="E2905" s="292" t="str">
        <f t="shared" si="653"/>
        <v/>
      </c>
      <c r="F2905" s="316"/>
      <c r="G2905" s="316"/>
      <c r="H2905" s="317"/>
      <c r="I2905" s="316" t="s">
        <v>445</v>
      </c>
      <c r="J2905" s="318"/>
      <c r="K2905" s="319"/>
      <c r="L2905" s="292" t="s">
        <v>446</v>
      </c>
      <c r="M2905" s="324"/>
      <c r="N2905" s="294" t="str">
        <f t="shared" si="654"/>
        <v/>
      </c>
      <c r="O2905" s="319"/>
      <c r="P2905" s="296" t="str">
        <f t="shared" si="655"/>
        <v/>
      </c>
      <c r="Q2905" s="552"/>
      <c r="R2905" s="551"/>
      <c r="S2905" s="291"/>
      <c r="T2905" t="str">
        <f t="shared" si="656"/>
        <v>-</v>
      </c>
      <c r="U2905" s="560">
        <f t="shared" si="657"/>
        <v>0</v>
      </c>
      <c r="V2905" s="560">
        <f t="shared" si="658"/>
        <v>0</v>
      </c>
      <c r="W2905" s="560">
        <f t="shared" si="659"/>
        <v>0</v>
      </c>
    </row>
    <row r="2906" spans="1:23" ht="21" customHeight="1">
      <c r="A2906" s="316" t="str">
        <f t="shared" si="650"/>
        <v/>
      </c>
      <c r="B2906" s="316" t="str">
        <f t="shared" si="651"/>
        <v/>
      </c>
      <c r="C2906" s="316" t="str">
        <f>IF(AND(F2906&lt;&gt;"",G2906&lt;&gt;""),COUNT($C$32:C2905)+1,"")</f>
        <v/>
      </c>
      <c r="D2906" s="292" t="str">
        <f t="shared" si="652"/>
        <v/>
      </c>
      <c r="E2906" s="292" t="str">
        <f t="shared" si="653"/>
        <v/>
      </c>
      <c r="F2906" s="316"/>
      <c r="G2906" s="316"/>
      <c r="H2906" s="317"/>
      <c r="I2906" s="316" t="s">
        <v>445</v>
      </c>
      <c r="J2906" s="318"/>
      <c r="K2906" s="319"/>
      <c r="L2906" s="292" t="s">
        <v>446</v>
      </c>
      <c r="M2906" s="324"/>
      <c r="N2906" s="294" t="str">
        <f t="shared" si="654"/>
        <v/>
      </c>
      <c r="O2906" s="319"/>
      <c r="P2906" s="296" t="str">
        <f t="shared" si="655"/>
        <v/>
      </c>
      <c r="Q2906" s="552"/>
      <c r="R2906" s="551"/>
      <c r="S2906" s="291"/>
      <c r="T2906" t="str">
        <f t="shared" si="656"/>
        <v>-</v>
      </c>
      <c r="U2906" s="560">
        <f t="shared" si="657"/>
        <v>0</v>
      </c>
      <c r="V2906" s="560">
        <f t="shared" si="658"/>
        <v>0</v>
      </c>
      <c r="W2906" s="560">
        <f t="shared" si="659"/>
        <v>0</v>
      </c>
    </row>
    <row r="2907" spans="1:23" ht="21" customHeight="1">
      <c r="A2907" s="316" t="str">
        <f t="shared" si="650"/>
        <v/>
      </c>
      <c r="B2907" s="316" t="str">
        <f t="shared" si="651"/>
        <v/>
      </c>
      <c r="C2907" s="316" t="str">
        <f>IF(AND(F2907&lt;&gt;"",G2907&lt;&gt;""),COUNT($C$32:C2906)+1,"")</f>
        <v/>
      </c>
      <c r="D2907" s="292" t="str">
        <f t="shared" si="652"/>
        <v/>
      </c>
      <c r="E2907" s="292" t="str">
        <f t="shared" si="653"/>
        <v/>
      </c>
      <c r="F2907" s="316"/>
      <c r="G2907" s="316"/>
      <c r="H2907" s="317"/>
      <c r="I2907" s="316" t="s">
        <v>445</v>
      </c>
      <c r="J2907" s="318"/>
      <c r="K2907" s="319"/>
      <c r="L2907" s="292" t="s">
        <v>446</v>
      </c>
      <c r="M2907" s="324"/>
      <c r="N2907" s="294" t="str">
        <f t="shared" si="654"/>
        <v/>
      </c>
      <c r="O2907" s="319"/>
      <c r="P2907" s="296" t="str">
        <f t="shared" si="655"/>
        <v/>
      </c>
      <c r="Q2907" s="552"/>
      <c r="R2907" s="551"/>
      <c r="S2907" s="291"/>
      <c r="T2907" t="str">
        <f t="shared" si="656"/>
        <v>-</v>
      </c>
      <c r="U2907" s="560">
        <f t="shared" si="657"/>
        <v>0</v>
      </c>
      <c r="V2907" s="560">
        <f t="shared" si="658"/>
        <v>0</v>
      </c>
      <c r="W2907" s="560">
        <f t="shared" si="659"/>
        <v>0</v>
      </c>
    </row>
    <row r="2908" spans="1:23" ht="21" customHeight="1">
      <c r="A2908" s="316" t="str">
        <f t="shared" si="650"/>
        <v/>
      </c>
      <c r="B2908" s="316" t="str">
        <f t="shared" si="651"/>
        <v/>
      </c>
      <c r="C2908" s="316" t="str">
        <f>IF(AND(F2908&lt;&gt;"",G2908&lt;&gt;""),COUNT($C$32:C2907)+1,"")</f>
        <v/>
      </c>
      <c r="D2908" s="292" t="str">
        <f t="shared" si="652"/>
        <v/>
      </c>
      <c r="E2908" s="292" t="str">
        <f t="shared" si="653"/>
        <v/>
      </c>
      <c r="F2908" s="316"/>
      <c r="G2908" s="316"/>
      <c r="H2908" s="317"/>
      <c r="I2908" s="316" t="s">
        <v>445</v>
      </c>
      <c r="J2908" s="318"/>
      <c r="K2908" s="319"/>
      <c r="L2908" s="292" t="s">
        <v>446</v>
      </c>
      <c r="M2908" s="324"/>
      <c r="N2908" s="294" t="str">
        <f t="shared" si="654"/>
        <v/>
      </c>
      <c r="O2908" s="319"/>
      <c r="P2908" s="296" t="str">
        <f t="shared" si="655"/>
        <v/>
      </c>
      <c r="Q2908" s="552"/>
      <c r="R2908" s="551"/>
      <c r="S2908" s="291"/>
      <c r="T2908" t="str">
        <f t="shared" si="656"/>
        <v>-</v>
      </c>
      <c r="U2908" s="560">
        <f t="shared" si="657"/>
        <v>0</v>
      </c>
      <c r="V2908" s="560">
        <f t="shared" si="658"/>
        <v>0</v>
      </c>
      <c r="W2908" s="560">
        <f t="shared" si="659"/>
        <v>0</v>
      </c>
    </row>
    <row r="2909" spans="1:23" ht="21" customHeight="1">
      <c r="A2909" s="316" t="str">
        <f t="shared" si="650"/>
        <v/>
      </c>
      <c r="B2909" s="316" t="str">
        <f t="shared" si="651"/>
        <v/>
      </c>
      <c r="C2909" s="316" t="str">
        <f>IF(AND(F2909&lt;&gt;"",G2909&lt;&gt;""),COUNT($C$32:C2908)+1,"")</f>
        <v/>
      </c>
      <c r="D2909" s="292" t="str">
        <f t="shared" si="652"/>
        <v/>
      </c>
      <c r="E2909" s="292" t="str">
        <f t="shared" si="653"/>
        <v/>
      </c>
      <c r="F2909" s="316"/>
      <c r="G2909" s="316"/>
      <c r="H2909" s="317"/>
      <c r="I2909" s="316" t="s">
        <v>445</v>
      </c>
      <c r="J2909" s="318"/>
      <c r="K2909" s="319"/>
      <c r="L2909" s="292" t="s">
        <v>446</v>
      </c>
      <c r="M2909" s="324"/>
      <c r="N2909" s="294" t="str">
        <f t="shared" si="654"/>
        <v/>
      </c>
      <c r="O2909" s="319"/>
      <c r="P2909" s="296" t="str">
        <f t="shared" si="655"/>
        <v/>
      </c>
      <c r="Q2909" s="552"/>
      <c r="R2909" s="551"/>
      <c r="S2909" s="291"/>
      <c r="T2909" t="str">
        <f t="shared" si="656"/>
        <v>-</v>
      </c>
      <c r="U2909" s="560">
        <f t="shared" si="657"/>
        <v>0</v>
      </c>
      <c r="V2909" s="560">
        <f t="shared" si="658"/>
        <v>0</v>
      </c>
      <c r="W2909" s="560">
        <f t="shared" si="659"/>
        <v>0</v>
      </c>
    </row>
    <row r="2910" spans="1:23" ht="21" customHeight="1">
      <c r="A2910" s="316" t="str">
        <f t="shared" si="650"/>
        <v/>
      </c>
      <c r="B2910" s="316" t="str">
        <f t="shared" si="651"/>
        <v/>
      </c>
      <c r="C2910" s="316" t="str">
        <f>IF(AND(F2910&lt;&gt;"",G2910&lt;&gt;""),COUNT($C$32:C2909)+1,"")</f>
        <v/>
      </c>
      <c r="D2910" s="292" t="str">
        <f t="shared" si="652"/>
        <v/>
      </c>
      <c r="E2910" s="292" t="str">
        <f t="shared" si="653"/>
        <v/>
      </c>
      <c r="F2910" s="316"/>
      <c r="G2910" s="316"/>
      <c r="H2910" s="317"/>
      <c r="I2910" s="316" t="s">
        <v>445</v>
      </c>
      <c r="J2910" s="318"/>
      <c r="K2910" s="319"/>
      <c r="L2910" s="292" t="s">
        <v>446</v>
      </c>
      <c r="M2910" s="324"/>
      <c r="N2910" s="294" t="str">
        <f t="shared" si="654"/>
        <v/>
      </c>
      <c r="O2910" s="319"/>
      <c r="P2910" s="296" t="str">
        <f t="shared" si="655"/>
        <v/>
      </c>
      <c r="Q2910" s="552"/>
      <c r="R2910" s="551"/>
      <c r="S2910" s="291"/>
      <c r="T2910" t="str">
        <f t="shared" si="656"/>
        <v>-</v>
      </c>
      <c r="U2910" s="560">
        <f t="shared" si="657"/>
        <v>0</v>
      </c>
      <c r="V2910" s="560">
        <f t="shared" si="658"/>
        <v>0</v>
      </c>
      <c r="W2910" s="560">
        <f t="shared" si="659"/>
        <v>0</v>
      </c>
    </row>
    <row r="2911" spans="1:23" ht="21" customHeight="1">
      <c r="A2911" s="316" t="str">
        <f t="shared" si="650"/>
        <v/>
      </c>
      <c r="B2911" s="316" t="str">
        <f t="shared" si="651"/>
        <v/>
      </c>
      <c r="C2911" s="316" t="str">
        <f>IF(AND(F2911&lt;&gt;"",G2911&lt;&gt;""),COUNT($C$32:C2910)+1,"")</f>
        <v/>
      </c>
      <c r="D2911" s="292" t="str">
        <f t="shared" si="652"/>
        <v/>
      </c>
      <c r="E2911" s="292" t="str">
        <f t="shared" si="653"/>
        <v/>
      </c>
      <c r="F2911" s="316"/>
      <c r="G2911" s="316"/>
      <c r="H2911" s="317"/>
      <c r="I2911" s="316" t="s">
        <v>445</v>
      </c>
      <c r="J2911" s="318"/>
      <c r="K2911" s="319"/>
      <c r="L2911" s="292" t="s">
        <v>446</v>
      </c>
      <c r="M2911" s="324"/>
      <c r="N2911" s="294" t="str">
        <f t="shared" si="654"/>
        <v/>
      </c>
      <c r="O2911" s="319"/>
      <c r="P2911" s="296" t="str">
        <f t="shared" si="655"/>
        <v/>
      </c>
      <c r="Q2911" s="552"/>
      <c r="R2911" s="551"/>
      <c r="S2911" s="291"/>
      <c r="T2911" t="str">
        <f t="shared" si="656"/>
        <v>-</v>
      </c>
      <c r="U2911" s="560">
        <f t="shared" si="657"/>
        <v>0</v>
      </c>
      <c r="V2911" s="560">
        <f t="shared" si="658"/>
        <v>0</v>
      </c>
      <c r="W2911" s="560">
        <f t="shared" si="659"/>
        <v>0</v>
      </c>
    </row>
    <row r="2912" spans="1:23" ht="21" customHeight="1">
      <c r="A2912" s="316" t="str">
        <f t="shared" si="650"/>
        <v/>
      </c>
      <c r="B2912" s="316" t="str">
        <f t="shared" si="651"/>
        <v/>
      </c>
      <c r="C2912" s="316" t="str">
        <f>IF(AND(F2912&lt;&gt;"",G2912&lt;&gt;""),COUNT($C$32:C2911)+1,"")</f>
        <v/>
      </c>
      <c r="D2912" s="292" t="str">
        <f t="shared" si="652"/>
        <v/>
      </c>
      <c r="E2912" s="292" t="str">
        <f t="shared" si="653"/>
        <v/>
      </c>
      <c r="F2912" s="316"/>
      <c r="G2912" s="316"/>
      <c r="H2912" s="317"/>
      <c r="I2912" s="316" t="s">
        <v>445</v>
      </c>
      <c r="J2912" s="318"/>
      <c r="K2912" s="319"/>
      <c r="L2912" s="292" t="s">
        <v>446</v>
      </c>
      <c r="M2912" s="324"/>
      <c r="N2912" s="294" t="str">
        <f t="shared" si="654"/>
        <v/>
      </c>
      <c r="O2912" s="319"/>
      <c r="P2912" s="296" t="str">
        <f t="shared" si="655"/>
        <v/>
      </c>
      <c r="Q2912" s="552"/>
      <c r="R2912" s="551"/>
      <c r="S2912" s="291"/>
      <c r="T2912" t="str">
        <f t="shared" si="656"/>
        <v>-</v>
      </c>
      <c r="U2912" s="560">
        <f t="shared" si="657"/>
        <v>0</v>
      </c>
      <c r="V2912" s="560">
        <f t="shared" si="658"/>
        <v>0</v>
      </c>
      <c r="W2912" s="560">
        <f t="shared" si="659"/>
        <v>0</v>
      </c>
    </row>
    <row r="2913" spans="1:23" ht="21" customHeight="1">
      <c r="A2913" s="316" t="str">
        <f t="shared" si="650"/>
        <v/>
      </c>
      <c r="B2913" s="316" t="str">
        <f t="shared" si="651"/>
        <v/>
      </c>
      <c r="C2913" s="316" t="str">
        <f>IF(AND(F2913&lt;&gt;"",G2913&lt;&gt;""),COUNT($C$32:C2912)+1,"")</f>
        <v/>
      </c>
      <c r="D2913" s="292" t="str">
        <f t="shared" si="652"/>
        <v/>
      </c>
      <c r="E2913" s="292" t="str">
        <f t="shared" si="653"/>
        <v/>
      </c>
      <c r="F2913" s="316"/>
      <c r="G2913" s="316"/>
      <c r="H2913" s="317"/>
      <c r="I2913" s="316" t="s">
        <v>445</v>
      </c>
      <c r="J2913" s="318"/>
      <c r="K2913" s="319"/>
      <c r="L2913" s="292" t="s">
        <v>446</v>
      </c>
      <c r="M2913" s="324"/>
      <c r="N2913" s="294" t="str">
        <f t="shared" si="654"/>
        <v/>
      </c>
      <c r="O2913" s="319"/>
      <c r="P2913" s="296" t="str">
        <f t="shared" si="655"/>
        <v/>
      </c>
      <c r="Q2913" s="552"/>
      <c r="R2913" s="551"/>
      <c r="S2913" s="291"/>
      <c r="T2913" t="str">
        <f t="shared" si="656"/>
        <v>-</v>
      </c>
      <c r="U2913" s="560">
        <f t="shared" si="657"/>
        <v>0</v>
      </c>
      <c r="V2913" s="560">
        <f t="shared" si="658"/>
        <v>0</v>
      </c>
      <c r="W2913" s="560">
        <f t="shared" si="659"/>
        <v>0</v>
      </c>
    </row>
    <row r="2914" spans="1:23" ht="21" customHeight="1">
      <c r="A2914" s="316" t="str">
        <f t="shared" si="650"/>
        <v/>
      </c>
      <c r="B2914" s="316" t="str">
        <f t="shared" si="651"/>
        <v/>
      </c>
      <c r="C2914" s="316" t="str">
        <f>IF(AND(F2914&lt;&gt;"",G2914&lt;&gt;""),COUNT($C$32:C2913)+1,"")</f>
        <v/>
      </c>
      <c r="D2914" s="292" t="str">
        <f t="shared" si="652"/>
        <v/>
      </c>
      <c r="E2914" s="292" t="str">
        <f t="shared" si="653"/>
        <v/>
      </c>
      <c r="F2914" s="316"/>
      <c r="G2914" s="316"/>
      <c r="H2914" s="317"/>
      <c r="I2914" s="316" t="s">
        <v>445</v>
      </c>
      <c r="J2914" s="318"/>
      <c r="K2914" s="319"/>
      <c r="L2914" s="292" t="s">
        <v>446</v>
      </c>
      <c r="M2914" s="324"/>
      <c r="N2914" s="294" t="str">
        <f t="shared" si="654"/>
        <v/>
      </c>
      <c r="O2914" s="319"/>
      <c r="P2914" s="296" t="str">
        <f t="shared" si="655"/>
        <v/>
      </c>
      <c r="Q2914" s="552"/>
      <c r="R2914" s="551"/>
      <c r="S2914" s="291"/>
      <c r="T2914" t="str">
        <f t="shared" si="656"/>
        <v>-</v>
      </c>
      <c r="U2914" s="560">
        <f t="shared" si="657"/>
        <v>0</v>
      </c>
      <c r="V2914" s="560">
        <f t="shared" si="658"/>
        <v>0</v>
      </c>
      <c r="W2914" s="560">
        <f t="shared" si="659"/>
        <v>0</v>
      </c>
    </row>
    <row r="2915" spans="1:23" ht="21" customHeight="1">
      <c r="A2915" s="316" t="str">
        <f t="shared" si="650"/>
        <v/>
      </c>
      <c r="B2915" s="316" t="str">
        <f t="shared" si="651"/>
        <v/>
      </c>
      <c r="C2915" s="316" t="str">
        <f>IF(AND(F2915&lt;&gt;"",G2915&lt;&gt;""),COUNT($C$32:C2914)+1,"")</f>
        <v/>
      </c>
      <c r="D2915" s="292" t="str">
        <f t="shared" si="652"/>
        <v/>
      </c>
      <c r="E2915" s="292" t="str">
        <f t="shared" si="653"/>
        <v/>
      </c>
      <c r="F2915" s="316"/>
      <c r="G2915" s="316"/>
      <c r="H2915" s="317"/>
      <c r="I2915" s="316" t="s">
        <v>445</v>
      </c>
      <c r="J2915" s="318"/>
      <c r="K2915" s="319"/>
      <c r="L2915" s="292" t="s">
        <v>446</v>
      </c>
      <c r="M2915" s="324"/>
      <c r="N2915" s="294" t="str">
        <f t="shared" si="654"/>
        <v/>
      </c>
      <c r="O2915" s="319"/>
      <c r="P2915" s="296" t="str">
        <f t="shared" si="655"/>
        <v/>
      </c>
      <c r="Q2915" s="552"/>
      <c r="R2915" s="551"/>
      <c r="S2915" s="291"/>
      <c r="T2915" t="str">
        <f t="shared" si="656"/>
        <v>-</v>
      </c>
      <c r="U2915" s="560">
        <f t="shared" si="657"/>
        <v>0</v>
      </c>
      <c r="V2915" s="560">
        <f t="shared" si="658"/>
        <v>0</v>
      </c>
      <c r="W2915" s="560">
        <f t="shared" si="659"/>
        <v>0</v>
      </c>
    </row>
    <row r="2916" spans="1:23" ht="21" customHeight="1">
      <c r="A2916" s="316" t="str">
        <f t="shared" si="650"/>
        <v/>
      </c>
      <c r="B2916" s="316" t="str">
        <f t="shared" si="651"/>
        <v/>
      </c>
      <c r="C2916" s="316" t="str">
        <f>IF(AND(F2916&lt;&gt;"",G2916&lt;&gt;""),COUNT($C$32:C2915)+1,"")</f>
        <v/>
      </c>
      <c r="D2916" s="292" t="str">
        <f t="shared" si="652"/>
        <v/>
      </c>
      <c r="E2916" s="292" t="str">
        <f t="shared" si="653"/>
        <v/>
      </c>
      <c r="F2916" s="316"/>
      <c r="G2916" s="316"/>
      <c r="H2916" s="317"/>
      <c r="I2916" s="316" t="s">
        <v>445</v>
      </c>
      <c r="J2916" s="318"/>
      <c r="K2916" s="319"/>
      <c r="L2916" s="292" t="s">
        <v>446</v>
      </c>
      <c r="M2916" s="324"/>
      <c r="N2916" s="294" t="str">
        <f t="shared" si="654"/>
        <v/>
      </c>
      <c r="O2916" s="319"/>
      <c r="P2916" s="296" t="str">
        <f t="shared" si="655"/>
        <v/>
      </c>
      <c r="Q2916" s="552"/>
      <c r="R2916" s="551"/>
      <c r="S2916" s="291"/>
      <c r="T2916" t="str">
        <f t="shared" si="656"/>
        <v>-</v>
      </c>
      <c r="U2916" s="560">
        <f t="shared" si="657"/>
        <v>0</v>
      </c>
      <c r="V2916" s="560">
        <f t="shared" si="658"/>
        <v>0</v>
      </c>
      <c r="W2916" s="560">
        <f t="shared" si="659"/>
        <v>0</v>
      </c>
    </row>
    <row r="2917" spans="1:23" ht="21" customHeight="1">
      <c r="A2917" s="316" t="str">
        <f t="shared" si="650"/>
        <v/>
      </c>
      <c r="B2917" s="316" t="str">
        <f t="shared" si="651"/>
        <v/>
      </c>
      <c r="C2917" s="316" t="str">
        <f>IF(AND(F2917&lt;&gt;"",G2917&lt;&gt;""),COUNT($C$32:C2916)+1,"")</f>
        <v/>
      </c>
      <c r="D2917" s="292" t="str">
        <f t="shared" si="652"/>
        <v/>
      </c>
      <c r="E2917" s="292" t="str">
        <f t="shared" si="653"/>
        <v/>
      </c>
      <c r="F2917" s="316"/>
      <c r="G2917" s="316"/>
      <c r="H2917" s="317"/>
      <c r="I2917" s="316" t="s">
        <v>445</v>
      </c>
      <c r="J2917" s="318"/>
      <c r="K2917" s="319"/>
      <c r="L2917" s="292" t="s">
        <v>446</v>
      </c>
      <c r="M2917" s="324"/>
      <c r="N2917" s="294" t="str">
        <f t="shared" si="654"/>
        <v/>
      </c>
      <c r="O2917" s="319"/>
      <c r="P2917" s="296" t="str">
        <f t="shared" si="655"/>
        <v/>
      </c>
      <c r="Q2917" s="552"/>
      <c r="R2917" s="551"/>
      <c r="S2917" s="291"/>
      <c r="T2917" t="str">
        <f t="shared" si="656"/>
        <v>-</v>
      </c>
      <c r="U2917" s="560">
        <f t="shared" si="657"/>
        <v>0</v>
      </c>
      <c r="V2917" s="560">
        <f t="shared" si="658"/>
        <v>0</v>
      </c>
      <c r="W2917" s="560">
        <f t="shared" si="659"/>
        <v>0</v>
      </c>
    </row>
    <row r="2918" spans="1:23" ht="21" customHeight="1">
      <c r="A2918" s="316" t="str">
        <f t="shared" si="650"/>
        <v/>
      </c>
      <c r="B2918" s="316" t="str">
        <f t="shared" si="651"/>
        <v/>
      </c>
      <c r="C2918" s="316" t="str">
        <f>IF(AND(F2918&lt;&gt;"",G2918&lt;&gt;""),COUNT($C$32:C2917)+1,"")</f>
        <v/>
      </c>
      <c r="D2918" s="292" t="str">
        <f t="shared" si="652"/>
        <v/>
      </c>
      <c r="E2918" s="292" t="str">
        <f t="shared" si="653"/>
        <v/>
      </c>
      <c r="F2918" s="316"/>
      <c r="G2918" s="316"/>
      <c r="H2918" s="317"/>
      <c r="I2918" s="316" t="s">
        <v>445</v>
      </c>
      <c r="J2918" s="318"/>
      <c r="K2918" s="319"/>
      <c r="L2918" s="292" t="s">
        <v>446</v>
      </c>
      <c r="M2918" s="324"/>
      <c r="N2918" s="294" t="str">
        <f t="shared" si="654"/>
        <v/>
      </c>
      <c r="O2918" s="319"/>
      <c r="P2918" s="296" t="str">
        <f t="shared" si="655"/>
        <v/>
      </c>
      <c r="Q2918" s="552"/>
      <c r="R2918" s="551"/>
      <c r="S2918" s="291"/>
      <c r="T2918" t="str">
        <f t="shared" si="656"/>
        <v>-</v>
      </c>
      <c r="U2918" s="560">
        <f t="shared" si="657"/>
        <v>0</v>
      </c>
      <c r="V2918" s="560">
        <f t="shared" si="658"/>
        <v>0</v>
      </c>
      <c r="W2918" s="560">
        <f t="shared" si="659"/>
        <v>0</v>
      </c>
    </row>
    <row r="2919" spans="1:23" ht="21" customHeight="1">
      <c r="A2919" s="316" t="str">
        <f t="shared" si="650"/>
        <v/>
      </c>
      <c r="B2919" s="316" t="str">
        <f t="shared" si="651"/>
        <v/>
      </c>
      <c r="C2919" s="316" t="str">
        <f>IF(AND(F2919&lt;&gt;"",G2919&lt;&gt;""),COUNT($C$32:C2918)+1,"")</f>
        <v/>
      </c>
      <c r="D2919" s="292" t="str">
        <f t="shared" si="652"/>
        <v/>
      </c>
      <c r="E2919" s="292" t="str">
        <f t="shared" si="653"/>
        <v/>
      </c>
      <c r="F2919" s="316"/>
      <c r="G2919" s="316"/>
      <c r="H2919" s="317"/>
      <c r="I2919" s="316" t="s">
        <v>445</v>
      </c>
      <c r="J2919" s="318"/>
      <c r="K2919" s="319"/>
      <c r="L2919" s="292" t="s">
        <v>446</v>
      </c>
      <c r="M2919" s="324"/>
      <c r="N2919" s="294" t="str">
        <f t="shared" si="654"/>
        <v/>
      </c>
      <c r="O2919" s="319"/>
      <c r="P2919" s="296" t="str">
        <f t="shared" si="655"/>
        <v/>
      </c>
      <c r="Q2919" s="552"/>
      <c r="R2919" s="551"/>
      <c r="S2919" s="291"/>
      <c r="T2919" t="str">
        <f t="shared" si="656"/>
        <v>-</v>
      </c>
      <c r="U2919" s="560">
        <f t="shared" si="657"/>
        <v>0</v>
      </c>
      <c r="V2919" s="560">
        <f t="shared" si="658"/>
        <v>0</v>
      </c>
      <c r="W2919" s="560">
        <f t="shared" si="659"/>
        <v>0</v>
      </c>
    </row>
    <row r="2920" spans="1:23" ht="21" customHeight="1">
      <c r="A2920" s="316" t="str">
        <f t="shared" si="650"/>
        <v/>
      </c>
      <c r="B2920" s="316" t="str">
        <f t="shared" si="651"/>
        <v/>
      </c>
      <c r="C2920" s="316" t="str">
        <f>IF(AND(F2920&lt;&gt;"",G2920&lt;&gt;""),COUNT($C$32:C2919)+1,"")</f>
        <v/>
      </c>
      <c r="D2920" s="292" t="str">
        <f t="shared" si="652"/>
        <v/>
      </c>
      <c r="E2920" s="292" t="str">
        <f t="shared" si="653"/>
        <v/>
      </c>
      <c r="F2920" s="316"/>
      <c r="G2920" s="316"/>
      <c r="H2920" s="317"/>
      <c r="I2920" s="316" t="s">
        <v>445</v>
      </c>
      <c r="J2920" s="318"/>
      <c r="K2920" s="319"/>
      <c r="L2920" s="292" t="s">
        <v>446</v>
      </c>
      <c r="M2920" s="324"/>
      <c r="N2920" s="294" t="str">
        <f t="shared" si="654"/>
        <v/>
      </c>
      <c r="O2920" s="319"/>
      <c r="P2920" s="296" t="str">
        <f t="shared" si="655"/>
        <v/>
      </c>
      <c r="Q2920" s="552"/>
      <c r="R2920" s="551"/>
      <c r="S2920" s="291"/>
      <c r="T2920" t="str">
        <f t="shared" si="656"/>
        <v>-</v>
      </c>
      <c r="U2920" s="560">
        <f t="shared" si="657"/>
        <v>0</v>
      </c>
      <c r="V2920" s="560">
        <f t="shared" si="658"/>
        <v>0</v>
      </c>
      <c r="W2920" s="560">
        <f t="shared" si="659"/>
        <v>0</v>
      </c>
    </row>
    <row r="2921" spans="1:23" ht="21" customHeight="1">
      <c r="A2921" s="316" t="str">
        <f t="shared" si="650"/>
        <v/>
      </c>
      <c r="B2921" s="316" t="str">
        <f t="shared" si="651"/>
        <v/>
      </c>
      <c r="C2921" s="316" t="str">
        <f>IF(AND(F2921&lt;&gt;"",G2921&lt;&gt;""),COUNT($C$32:C2920)+1,"")</f>
        <v/>
      </c>
      <c r="D2921" s="292" t="str">
        <f t="shared" si="652"/>
        <v/>
      </c>
      <c r="E2921" s="292" t="str">
        <f t="shared" si="653"/>
        <v/>
      </c>
      <c r="F2921" s="316"/>
      <c r="G2921" s="316"/>
      <c r="H2921" s="317"/>
      <c r="I2921" s="316" t="s">
        <v>445</v>
      </c>
      <c r="J2921" s="318"/>
      <c r="K2921" s="319"/>
      <c r="L2921" s="292" t="s">
        <v>446</v>
      </c>
      <c r="M2921" s="324"/>
      <c r="N2921" s="294" t="str">
        <f t="shared" si="654"/>
        <v/>
      </c>
      <c r="O2921" s="319"/>
      <c r="P2921" s="296" t="str">
        <f t="shared" si="655"/>
        <v/>
      </c>
      <c r="Q2921" s="552"/>
      <c r="R2921" s="551"/>
      <c r="S2921" s="291"/>
      <c r="T2921" t="str">
        <f t="shared" si="656"/>
        <v>-</v>
      </c>
      <c r="U2921" s="560">
        <f t="shared" si="657"/>
        <v>0</v>
      </c>
      <c r="V2921" s="560">
        <f t="shared" si="658"/>
        <v>0</v>
      </c>
      <c r="W2921" s="560">
        <f t="shared" si="659"/>
        <v>0</v>
      </c>
    </row>
    <row r="2922" spans="1:23" ht="21" customHeight="1">
      <c r="A2922" s="316" t="str">
        <f t="shared" si="650"/>
        <v/>
      </c>
      <c r="B2922" s="316" t="str">
        <f t="shared" si="651"/>
        <v/>
      </c>
      <c r="C2922" s="316" t="str">
        <f>IF(AND(F2922&lt;&gt;"",G2922&lt;&gt;""),COUNT($C$32:C2921)+1,"")</f>
        <v/>
      </c>
      <c r="D2922" s="292" t="str">
        <f t="shared" si="652"/>
        <v/>
      </c>
      <c r="E2922" s="292" t="str">
        <f t="shared" si="653"/>
        <v/>
      </c>
      <c r="F2922" s="316"/>
      <c r="G2922" s="316"/>
      <c r="H2922" s="317"/>
      <c r="I2922" s="316" t="s">
        <v>445</v>
      </c>
      <c r="J2922" s="318"/>
      <c r="K2922" s="319"/>
      <c r="L2922" s="292" t="s">
        <v>446</v>
      </c>
      <c r="M2922" s="324"/>
      <c r="N2922" s="294" t="str">
        <f t="shared" si="654"/>
        <v/>
      </c>
      <c r="O2922" s="319"/>
      <c r="P2922" s="296" t="str">
        <f t="shared" si="655"/>
        <v/>
      </c>
      <c r="Q2922" s="552"/>
      <c r="R2922" s="551"/>
      <c r="S2922" s="291"/>
      <c r="T2922" t="str">
        <f t="shared" si="656"/>
        <v>-</v>
      </c>
      <c r="U2922" s="560">
        <f t="shared" si="657"/>
        <v>0</v>
      </c>
      <c r="V2922" s="560">
        <f t="shared" si="658"/>
        <v>0</v>
      </c>
      <c r="W2922" s="560">
        <f t="shared" si="659"/>
        <v>0</v>
      </c>
    </row>
    <row r="2923" spans="1:23" ht="21" customHeight="1">
      <c r="A2923" s="316" t="str">
        <f t="shared" si="650"/>
        <v/>
      </c>
      <c r="B2923" s="316" t="str">
        <f t="shared" si="651"/>
        <v/>
      </c>
      <c r="C2923" s="316" t="str">
        <f>IF(AND(F2923&lt;&gt;"",G2923&lt;&gt;""),COUNT($C$32:C2922)+1,"")</f>
        <v/>
      </c>
      <c r="D2923" s="292" t="str">
        <f t="shared" si="652"/>
        <v/>
      </c>
      <c r="E2923" s="292" t="str">
        <f t="shared" si="653"/>
        <v/>
      </c>
      <c r="F2923" s="316"/>
      <c r="G2923" s="316"/>
      <c r="H2923" s="317"/>
      <c r="I2923" s="316" t="s">
        <v>445</v>
      </c>
      <c r="J2923" s="318"/>
      <c r="K2923" s="319"/>
      <c r="L2923" s="292" t="s">
        <v>446</v>
      </c>
      <c r="M2923" s="324"/>
      <c r="N2923" s="294" t="str">
        <f t="shared" si="654"/>
        <v/>
      </c>
      <c r="O2923" s="319"/>
      <c r="P2923" s="296" t="str">
        <f t="shared" si="655"/>
        <v/>
      </c>
      <c r="Q2923" s="552"/>
      <c r="R2923" s="551"/>
      <c r="S2923" s="291"/>
      <c r="T2923" t="str">
        <f t="shared" si="656"/>
        <v>-</v>
      </c>
      <c r="U2923" s="560">
        <f t="shared" si="657"/>
        <v>0</v>
      </c>
      <c r="V2923" s="560">
        <f t="shared" si="658"/>
        <v>0</v>
      </c>
      <c r="W2923" s="560">
        <f t="shared" si="659"/>
        <v>0</v>
      </c>
    </row>
    <row r="2924" spans="1:23" ht="21" customHeight="1">
      <c r="A2924" s="316" t="str">
        <f t="shared" si="650"/>
        <v/>
      </c>
      <c r="B2924" s="316" t="str">
        <f t="shared" si="651"/>
        <v/>
      </c>
      <c r="C2924" s="316" t="str">
        <f>IF(AND(F2924&lt;&gt;"",G2924&lt;&gt;""),COUNT($C$32:C2923)+1,"")</f>
        <v/>
      </c>
      <c r="D2924" s="292" t="str">
        <f t="shared" si="652"/>
        <v/>
      </c>
      <c r="E2924" s="292" t="str">
        <f t="shared" si="653"/>
        <v/>
      </c>
      <c r="F2924" s="316"/>
      <c r="G2924" s="316"/>
      <c r="H2924" s="317"/>
      <c r="I2924" s="316" t="s">
        <v>445</v>
      </c>
      <c r="J2924" s="318"/>
      <c r="K2924" s="319"/>
      <c r="L2924" s="292" t="s">
        <v>446</v>
      </c>
      <c r="M2924" s="324"/>
      <c r="N2924" s="294" t="str">
        <f t="shared" si="654"/>
        <v/>
      </c>
      <c r="O2924" s="319"/>
      <c r="P2924" s="296" t="str">
        <f t="shared" si="655"/>
        <v/>
      </c>
      <c r="Q2924" s="552"/>
      <c r="R2924" s="551"/>
      <c r="S2924" s="291"/>
      <c r="T2924" t="str">
        <f t="shared" si="656"/>
        <v>-</v>
      </c>
      <c r="U2924" s="560">
        <f t="shared" si="657"/>
        <v>0</v>
      </c>
      <c r="V2924" s="560">
        <f t="shared" si="658"/>
        <v>0</v>
      </c>
      <c r="W2924" s="560">
        <f t="shared" si="659"/>
        <v>0</v>
      </c>
    </row>
    <row r="2925" spans="1:23" ht="21" customHeight="1">
      <c r="A2925" s="316" t="str">
        <f t="shared" si="650"/>
        <v/>
      </c>
      <c r="B2925" s="316" t="str">
        <f t="shared" si="651"/>
        <v/>
      </c>
      <c r="C2925" s="316" t="str">
        <f>IF(AND(F2925&lt;&gt;"",G2925&lt;&gt;""),COUNT($C$32:C2924)+1,"")</f>
        <v/>
      </c>
      <c r="D2925" s="292" t="str">
        <f t="shared" si="652"/>
        <v/>
      </c>
      <c r="E2925" s="292" t="str">
        <f t="shared" si="653"/>
        <v/>
      </c>
      <c r="F2925" s="316"/>
      <c r="G2925" s="316"/>
      <c r="H2925" s="317"/>
      <c r="I2925" s="316" t="s">
        <v>445</v>
      </c>
      <c r="J2925" s="318"/>
      <c r="K2925" s="319"/>
      <c r="L2925" s="292" t="s">
        <v>446</v>
      </c>
      <c r="M2925" s="324"/>
      <c r="N2925" s="294" t="str">
        <f t="shared" si="654"/>
        <v/>
      </c>
      <c r="O2925" s="319"/>
      <c r="P2925" s="296" t="str">
        <f t="shared" si="655"/>
        <v/>
      </c>
      <c r="Q2925" s="552"/>
      <c r="R2925" s="551"/>
      <c r="S2925" s="291"/>
      <c r="T2925" t="str">
        <f t="shared" si="656"/>
        <v>-</v>
      </c>
      <c r="U2925" s="560">
        <f t="shared" si="657"/>
        <v>0</v>
      </c>
      <c r="V2925" s="560">
        <f t="shared" si="658"/>
        <v>0</v>
      </c>
      <c r="W2925" s="560">
        <f t="shared" si="659"/>
        <v>0</v>
      </c>
    </row>
    <row r="2926" spans="1:23" ht="21" customHeight="1">
      <c r="A2926" s="316" t="str">
        <f t="shared" si="650"/>
        <v/>
      </c>
      <c r="B2926" s="316" t="str">
        <f t="shared" si="651"/>
        <v/>
      </c>
      <c r="C2926" s="316" t="str">
        <f>IF(AND(F2926&lt;&gt;"",G2926&lt;&gt;""),COUNT($C$32:C2925)+1,"")</f>
        <v/>
      </c>
      <c r="D2926" s="292" t="str">
        <f t="shared" si="652"/>
        <v/>
      </c>
      <c r="E2926" s="292" t="str">
        <f t="shared" si="653"/>
        <v/>
      </c>
      <c r="F2926" s="316"/>
      <c r="G2926" s="316"/>
      <c r="H2926" s="317"/>
      <c r="I2926" s="316" t="s">
        <v>445</v>
      </c>
      <c r="J2926" s="318"/>
      <c r="K2926" s="319"/>
      <c r="L2926" s="292" t="s">
        <v>446</v>
      </c>
      <c r="M2926" s="324"/>
      <c r="N2926" s="294" t="str">
        <f t="shared" si="654"/>
        <v/>
      </c>
      <c r="O2926" s="319"/>
      <c r="P2926" s="296" t="str">
        <f t="shared" si="655"/>
        <v/>
      </c>
      <c r="Q2926" s="552"/>
      <c r="R2926" s="551"/>
      <c r="S2926" s="291"/>
      <c r="T2926" t="str">
        <f t="shared" si="656"/>
        <v>-</v>
      </c>
      <c r="U2926" s="560">
        <f t="shared" si="657"/>
        <v>0</v>
      </c>
      <c r="V2926" s="560">
        <f t="shared" si="658"/>
        <v>0</v>
      </c>
      <c r="W2926" s="560">
        <f t="shared" si="659"/>
        <v>0</v>
      </c>
    </row>
    <row r="2927" spans="1:23" ht="21" customHeight="1">
      <c r="A2927" s="316" t="str">
        <f t="shared" si="650"/>
        <v/>
      </c>
      <c r="B2927" s="316" t="str">
        <f t="shared" si="651"/>
        <v/>
      </c>
      <c r="C2927" s="316" t="str">
        <f>IF(AND(F2927&lt;&gt;"",G2927&lt;&gt;""),COUNT($C$32:C2926)+1,"")</f>
        <v/>
      </c>
      <c r="D2927" s="292" t="str">
        <f t="shared" si="652"/>
        <v/>
      </c>
      <c r="E2927" s="292" t="str">
        <f t="shared" si="653"/>
        <v/>
      </c>
      <c r="F2927" s="316"/>
      <c r="G2927" s="316"/>
      <c r="H2927" s="317"/>
      <c r="I2927" s="316" t="s">
        <v>445</v>
      </c>
      <c r="J2927" s="318"/>
      <c r="K2927" s="319"/>
      <c r="L2927" s="292" t="s">
        <v>446</v>
      </c>
      <c r="M2927" s="324"/>
      <c r="N2927" s="294" t="str">
        <f t="shared" si="654"/>
        <v/>
      </c>
      <c r="O2927" s="319"/>
      <c r="P2927" s="296" t="str">
        <f t="shared" si="655"/>
        <v/>
      </c>
      <c r="Q2927" s="552"/>
      <c r="R2927" s="551"/>
      <c r="S2927" s="291"/>
      <c r="T2927" t="str">
        <f t="shared" si="656"/>
        <v>-</v>
      </c>
      <c r="U2927" s="560">
        <f t="shared" si="657"/>
        <v>0</v>
      </c>
      <c r="V2927" s="560">
        <f t="shared" si="658"/>
        <v>0</v>
      </c>
      <c r="W2927" s="560">
        <f t="shared" si="659"/>
        <v>0</v>
      </c>
    </row>
    <row r="2928" spans="1:23" ht="21" customHeight="1">
      <c r="A2928" s="316" t="str">
        <f t="shared" si="650"/>
        <v/>
      </c>
      <c r="B2928" s="316" t="str">
        <f t="shared" si="651"/>
        <v/>
      </c>
      <c r="C2928" s="316" t="str">
        <f>IF(AND(F2928&lt;&gt;"",G2928&lt;&gt;""),COUNT($C$32:C2927)+1,"")</f>
        <v/>
      </c>
      <c r="D2928" s="292" t="str">
        <f t="shared" si="652"/>
        <v/>
      </c>
      <c r="E2928" s="292" t="str">
        <f t="shared" si="653"/>
        <v/>
      </c>
      <c r="F2928" s="316"/>
      <c r="G2928" s="316"/>
      <c r="H2928" s="317"/>
      <c r="I2928" s="316" t="s">
        <v>445</v>
      </c>
      <c r="J2928" s="318"/>
      <c r="K2928" s="319"/>
      <c r="L2928" s="292" t="s">
        <v>446</v>
      </c>
      <c r="M2928" s="324"/>
      <c r="N2928" s="294" t="str">
        <f t="shared" si="654"/>
        <v/>
      </c>
      <c r="O2928" s="319"/>
      <c r="P2928" s="296" t="str">
        <f t="shared" si="655"/>
        <v/>
      </c>
      <c r="Q2928" s="552"/>
      <c r="R2928" s="551"/>
      <c r="S2928" s="291"/>
      <c r="T2928" t="str">
        <f t="shared" si="656"/>
        <v>-</v>
      </c>
      <c r="U2928" s="560">
        <f t="shared" si="657"/>
        <v>0</v>
      </c>
      <c r="V2928" s="560">
        <f t="shared" si="658"/>
        <v>0</v>
      </c>
      <c r="W2928" s="560">
        <f t="shared" si="659"/>
        <v>0</v>
      </c>
    </row>
    <row r="2929" spans="1:23" ht="21" customHeight="1">
      <c r="A2929" s="316" t="str">
        <f t="shared" si="650"/>
        <v/>
      </c>
      <c r="B2929" s="316" t="str">
        <f t="shared" si="651"/>
        <v/>
      </c>
      <c r="C2929" s="316" t="str">
        <f>IF(AND(F2929&lt;&gt;"",G2929&lt;&gt;""),COUNT($C$32:C2928)+1,"")</f>
        <v/>
      </c>
      <c r="D2929" s="292" t="str">
        <f t="shared" si="652"/>
        <v/>
      </c>
      <c r="E2929" s="292" t="str">
        <f t="shared" si="653"/>
        <v/>
      </c>
      <c r="F2929" s="316"/>
      <c r="G2929" s="316"/>
      <c r="H2929" s="317"/>
      <c r="I2929" s="316" t="s">
        <v>445</v>
      </c>
      <c r="J2929" s="318"/>
      <c r="K2929" s="319"/>
      <c r="L2929" s="292" t="s">
        <v>446</v>
      </c>
      <c r="M2929" s="324"/>
      <c r="N2929" s="294" t="str">
        <f t="shared" si="654"/>
        <v/>
      </c>
      <c r="O2929" s="319"/>
      <c r="P2929" s="296" t="str">
        <f t="shared" si="655"/>
        <v/>
      </c>
      <c r="Q2929" s="552"/>
      <c r="R2929" s="551"/>
      <c r="S2929" s="291"/>
      <c r="T2929" t="str">
        <f t="shared" si="656"/>
        <v>-</v>
      </c>
      <c r="U2929" s="560">
        <f t="shared" si="657"/>
        <v>0</v>
      </c>
      <c r="V2929" s="560">
        <f t="shared" si="658"/>
        <v>0</v>
      </c>
      <c r="W2929" s="560">
        <f t="shared" si="659"/>
        <v>0</v>
      </c>
    </row>
    <row r="2930" spans="1:23" ht="21" customHeight="1">
      <c r="A2930" s="316" t="str">
        <f t="shared" si="650"/>
        <v/>
      </c>
      <c r="B2930" s="316" t="str">
        <f t="shared" si="651"/>
        <v/>
      </c>
      <c r="C2930" s="316" t="str">
        <f>IF(AND(F2930&lt;&gt;"",G2930&lt;&gt;""),COUNT($C$32:C2929)+1,"")</f>
        <v/>
      </c>
      <c r="D2930" s="292" t="str">
        <f t="shared" si="652"/>
        <v/>
      </c>
      <c r="E2930" s="292" t="str">
        <f t="shared" si="653"/>
        <v/>
      </c>
      <c r="F2930" s="316"/>
      <c r="G2930" s="316"/>
      <c r="H2930" s="317"/>
      <c r="I2930" s="316" t="s">
        <v>445</v>
      </c>
      <c r="J2930" s="318"/>
      <c r="K2930" s="319"/>
      <c r="L2930" s="292" t="s">
        <v>446</v>
      </c>
      <c r="M2930" s="324"/>
      <c r="N2930" s="294" t="str">
        <f t="shared" si="654"/>
        <v/>
      </c>
      <c r="O2930" s="319"/>
      <c r="P2930" s="296" t="str">
        <f t="shared" si="655"/>
        <v/>
      </c>
      <c r="Q2930" s="552"/>
      <c r="R2930" s="551"/>
      <c r="S2930" s="291"/>
      <c r="T2930" t="str">
        <f t="shared" si="656"/>
        <v>-</v>
      </c>
      <c r="U2930" s="560">
        <f t="shared" si="657"/>
        <v>0</v>
      </c>
      <c r="V2930" s="560">
        <f t="shared" si="658"/>
        <v>0</v>
      </c>
      <c r="W2930" s="560">
        <f t="shared" si="659"/>
        <v>0</v>
      </c>
    </row>
    <row r="2931" spans="1:23" ht="21" customHeight="1">
      <c r="A2931" s="316" t="str">
        <f t="shared" si="650"/>
        <v/>
      </c>
      <c r="B2931" s="316" t="str">
        <f t="shared" si="651"/>
        <v/>
      </c>
      <c r="C2931" s="316" t="str">
        <f>IF(AND(F2931&lt;&gt;"",G2931&lt;&gt;""),COUNT($C$32:C2930)+1,"")</f>
        <v/>
      </c>
      <c r="D2931" s="292" t="str">
        <f t="shared" si="652"/>
        <v/>
      </c>
      <c r="E2931" s="292" t="str">
        <f t="shared" si="653"/>
        <v/>
      </c>
      <c r="F2931" s="316"/>
      <c r="G2931" s="316"/>
      <c r="H2931" s="317"/>
      <c r="I2931" s="316" t="s">
        <v>445</v>
      </c>
      <c r="J2931" s="318"/>
      <c r="K2931" s="319"/>
      <c r="L2931" s="292" t="s">
        <v>446</v>
      </c>
      <c r="M2931" s="324"/>
      <c r="N2931" s="294" t="str">
        <f t="shared" si="654"/>
        <v/>
      </c>
      <c r="O2931" s="319"/>
      <c r="P2931" s="296" t="str">
        <f t="shared" si="655"/>
        <v/>
      </c>
      <c r="Q2931" s="552"/>
      <c r="R2931" s="551"/>
      <c r="S2931" s="291"/>
      <c r="T2931" t="str">
        <f t="shared" si="656"/>
        <v>-</v>
      </c>
      <c r="U2931" s="560">
        <f t="shared" si="657"/>
        <v>0</v>
      </c>
      <c r="V2931" s="560">
        <f t="shared" si="658"/>
        <v>0</v>
      </c>
      <c r="W2931" s="560">
        <f t="shared" si="659"/>
        <v>0</v>
      </c>
    </row>
    <row r="2932" spans="1:23" ht="21" customHeight="1">
      <c r="A2932" s="316" t="str">
        <f t="shared" si="650"/>
        <v/>
      </c>
      <c r="B2932" s="316" t="str">
        <f t="shared" si="651"/>
        <v/>
      </c>
      <c r="C2932" s="316" t="str">
        <f>IF(AND(F2932&lt;&gt;"",G2932&lt;&gt;""),COUNT($C$32:C2931)+1,"")</f>
        <v/>
      </c>
      <c r="D2932" s="292" t="str">
        <f t="shared" si="652"/>
        <v/>
      </c>
      <c r="E2932" s="292" t="str">
        <f t="shared" si="653"/>
        <v/>
      </c>
      <c r="F2932" s="316"/>
      <c r="G2932" s="316"/>
      <c r="H2932" s="317"/>
      <c r="I2932" s="316" t="s">
        <v>445</v>
      </c>
      <c r="J2932" s="318"/>
      <c r="K2932" s="319"/>
      <c r="L2932" s="292" t="s">
        <v>446</v>
      </c>
      <c r="M2932" s="324"/>
      <c r="N2932" s="294" t="str">
        <f t="shared" si="654"/>
        <v/>
      </c>
      <c r="O2932" s="319"/>
      <c r="P2932" s="296" t="str">
        <f t="shared" si="655"/>
        <v/>
      </c>
      <c r="Q2932" s="552"/>
      <c r="R2932" s="551"/>
      <c r="S2932" s="291"/>
      <c r="T2932" t="str">
        <f t="shared" si="656"/>
        <v>-</v>
      </c>
      <c r="U2932" s="560">
        <f t="shared" si="657"/>
        <v>0</v>
      </c>
      <c r="V2932" s="560">
        <f t="shared" si="658"/>
        <v>0</v>
      </c>
      <c r="W2932" s="560">
        <f t="shared" si="659"/>
        <v>0</v>
      </c>
    </row>
    <row r="2933" spans="1:23" ht="21" customHeight="1">
      <c r="A2933" s="316" t="str">
        <f t="shared" si="650"/>
        <v/>
      </c>
      <c r="B2933" s="316" t="str">
        <f t="shared" si="651"/>
        <v/>
      </c>
      <c r="C2933" s="316" t="str">
        <f>IF(AND(F2933&lt;&gt;"",G2933&lt;&gt;""),COUNT($C$32:C2932)+1,"")</f>
        <v/>
      </c>
      <c r="D2933" s="292" t="str">
        <f t="shared" si="652"/>
        <v/>
      </c>
      <c r="E2933" s="292" t="str">
        <f t="shared" si="653"/>
        <v/>
      </c>
      <c r="F2933" s="316"/>
      <c r="G2933" s="316"/>
      <c r="H2933" s="317"/>
      <c r="I2933" s="316" t="s">
        <v>445</v>
      </c>
      <c r="J2933" s="318"/>
      <c r="K2933" s="319"/>
      <c r="L2933" s="292" t="s">
        <v>446</v>
      </c>
      <c r="M2933" s="324"/>
      <c r="N2933" s="294" t="str">
        <f t="shared" si="654"/>
        <v/>
      </c>
      <c r="O2933" s="319"/>
      <c r="P2933" s="296" t="str">
        <f t="shared" si="655"/>
        <v/>
      </c>
      <c r="Q2933" s="552"/>
      <c r="R2933" s="551"/>
      <c r="S2933" s="291"/>
      <c r="T2933" t="str">
        <f t="shared" si="656"/>
        <v>-</v>
      </c>
      <c r="U2933" s="560">
        <f t="shared" si="657"/>
        <v>0</v>
      </c>
      <c r="V2933" s="560">
        <f t="shared" si="658"/>
        <v>0</v>
      </c>
      <c r="W2933" s="560">
        <f t="shared" si="659"/>
        <v>0</v>
      </c>
    </row>
    <row r="2934" spans="1:23" ht="21" customHeight="1">
      <c r="A2934" s="316" t="str">
        <f t="shared" si="650"/>
        <v/>
      </c>
      <c r="B2934" s="316" t="str">
        <f t="shared" si="651"/>
        <v/>
      </c>
      <c r="C2934" s="316" t="str">
        <f>IF(AND(F2934&lt;&gt;"",G2934&lt;&gt;""),COUNT($C$32:C2933)+1,"")</f>
        <v/>
      </c>
      <c r="D2934" s="292" t="str">
        <f t="shared" si="652"/>
        <v/>
      </c>
      <c r="E2934" s="292" t="str">
        <f t="shared" si="653"/>
        <v/>
      </c>
      <c r="F2934" s="316"/>
      <c r="G2934" s="316"/>
      <c r="H2934" s="317"/>
      <c r="I2934" s="316" t="s">
        <v>445</v>
      </c>
      <c r="J2934" s="318"/>
      <c r="K2934" s="319"/>
      <c r="L2934" s="292" t="s">
        <v>446</v>
      </c>
      <c r="M2934" s="324"/>
      <c r="N2934" s="294" t="str">
        <f t="shared" si="654"/>
        <v/>
      </c>
      <c r="O2934" s="319"/>
      <c r="P2934" s="296" t="str">
        <f t="shared" si="655"/>
        <v/>
      </c>
      <c r="Q2934" s="552"/>
      <c r="R2934" s="551"/>
      <c r="S2934" s="291"/>
      <c r="T2934" t="str">
        <f t="shared" si="656"/>
        <v>-</v>
      </c>
      <c r="U2934" s="560">
        <f t="shared" si="657"/>
        <v>0</v>
      </c>
      <c r="V2934" s="560">
        <f t="shared" si="658"/>
        <v>0</v>
      </c>
      <c r="W2934" s="560">
        <f t="shared" si="659"/>
        <v>0</v>
      </c>
    </row>
    <row r="2935" spans="1:23" ht="21" customHeight="1">
      <c r="A2935" s="316" t="str">
        <f t="shared" ref="A2935:A2998" si="660">IF(AND(F2935&lt;&gt;"",G2935&lt;&gt;""),LEFT(E2935,5),"")</f>
        <v/>
      </c>
      <c r="B2935" s="316" t="str">
        <f t="shared" ref="B2935:B2998" si="661">IF(AND(F2935&lt;&gt;"",G2935&lt;&gt;""),LEFT(G2935,2),"")</f>
        <v/>
      </c>
      <c r="C2935" s="316" t="str">
        <f>IF(AND(F2935&lt;&gt;"",G2935&lt;&gt;""),COUNT($C$32:C2934)+1,"")</f>
        <v/>
      </c>
      <c r="D2935" s="292" t="str">
        <f t="shared" ref="D2935:D2998" si="662">IF(C2935&lt;&gt;"","LN"&amp;TEXT(C2935,"0000"),"")</f>
        <v/>
      </c>
      <c r="E2935" s="292" t="str">
        <f t="shared" ref="E2935:E2998" si="663">IF(AND(F2935&lt;&gt;"",G2935&lt;&gt;""),LEFT(F2935,7),"")</f>
        <v/>
      </c>
      <c r="F2935" s="316"/>
      <c r="G2935" s="316"/>
      <c r="H2935" s="317"/>
      <c r="I2935" s="316" t="s">
        <v>445</v>
      </c>
      <c r="J2935" s="318"/>
      <c r="K2935" s="319"/>
      <c r="L2935" s="292" t="s">
        <v>446</v>
      </c>
      <c r="M2935" s="324"/>
      <c r="N2935" s="294" t="str">
        <f t="shared" ref="N2935:N2998" si="664">IF(AND(F2935&lt;&gt;"",G2935&lt;&gt;""),K2935*M2935,"")</f>
        <v/>
      </c>
      <c r="O2935" s="319"/>
      <c r="P2935" s="296" t="str">
        <f t="shared" ref="P2935:P2998" si="665">IF(AND(F2935&lt;&gt;"",G2935&lt;&gt;""),N2935*O2935,"")</f>
        <v/>
      </c>
      <c r="Q2935" s="552"/>
      <c r="R2935" s="551"/>
      <c r="S2935" s="291"/>
      <c r="T2935" t="str">
        <f t="shared" ref="T2935:T2998" si="666">IF(AND(F2935&lt;&gt;"",G2935&lt;&gt;""),"ok","-")</f>
        <v>-</v>
      </c>
      <c r="U2935" s="560">
        <f t="shared" ref="U2935:U2998" si="667">MOD(K2935,1)</f>
        <v>0</v>
      </c>
      <c r="V2935" s="560">
        <f t="shared" ref="V2935:V2998" si="668">MOD(M2935,1)</f>
        <v>0</v>
      </c>
      <c r="W2935" s="560">
        <f t="shared" ref="W2935:W2998" si="669">MOD(O2935,1)</f>
        <v>0</v>
      </c>
    </row>
    <row r="2936" spans="1:23" ht="21" customHeight="1">
      <c r="A2936" s="316" t="str">
        <f t="shared" si="660"/>
        <v/>
      </c>
      <c r="B2936" s="316" t="str">
        <f t="shared" si="661"/>
        <v/>
      </c>
      <c r="C2936" s="316" t="str">
        <f>IF(AND(F2936&lt;&gt;"",G2936&lt;&gt;""),COUNT($C$32:C2935)+1,"")</f>
        <v/>
      </c>
      <c r="D2936" s="292" t="str">
        <f t="shared" si="662"/>
        <v/>
      </c>
      <c r="E2936" s="292" t="str">
        <f t="shared" si="663"/>
        <v/>
      </c>
      <c r="F2936" s="316"/>
      <c r="G2936" s="316"/>
      <c r="H2936" s="317"/>
      <c r="I2936" s="316" t="s">
        <v>445</v>
      </c>
      <c r="J2936" s="318"/>
      <c r="K2936" s="319"/>
      <c r="L2936" s="292" t="s">
        <v>446</v>
      </c>
      <c r="M2936" s="324"/>
      <c r="N2936" s="294" t="str">
        <f t="shared" si="664"/>
        <v/>
      </c>
      <c r="O2936" s="319"/>
      <c r="P2936" s="296" t="str">
        <f t="shared" si="665"/>
        <v/>
      </c>
      <c r="Q2936" s="552"/>
      <c r="R2936" s="551"/>
      <c r="S2936" s="291"/>
      <c r="T2936" t="str">
        <f t="shared" si="666"/>
        <v>-</v>
      </c>
      <c r="U2936" s="560">
        <f t="shared" si="667"/>
        <v>0</v>
      </c>
      <c r="V2936" s="560">
        <f t="shared" si="668"/>
        <v>0</v>
      </c>
      <c r="W2936" s="560">
        <f t="shared" si="669"/>
        <v>0</v>
      </c>
    </row>
    <row r="2937" spans="1:23" ht="21" customHeight="1">
      <c r="A2937" s="316" t="str">
        <f t="shared" si="660"/>
        <v/>
      </c>
      <c r="B2937" s="316" t="str">
        <f t="shared" si="661"/>
        <v/>
      </c>
      <c r="C2937" s="316" t="str">
        <f>IF(AND(F2937&lt;&gt;"",G2937&lt;&gt;""),COUNT($C$32:C2936)+1,"")</f>
        <v/>
      </c>
      <c r="D2937" s="292" t="str">
        <f t="shared" si="662"/>
        <v/>
      </c>
      <c r="E2937" s="292" t="str">
        <f t="shared" si="663"/>
        <v/>
      </c>
      <c r="F2937" s="316"/>
      <c r="G2937" s="316"/>
      <c r="H2937" s="317"/>
      <c r="I2937" s="316" t="s">
        <v>445</v>
      </c>
      <c r="J2937" s="318"/>
      <c r="K2937" s="319"/>
      <c r="L2937" s="292" t="s">
        <v>446</v>
      </c>
      <c r="M2937" s="324"/>
      <c r="N2937" s="294" t="str">
        <f t="shared" si="664"/>
        <v/>
      </c>
      <c r="O2937" s="319"/>
      <c r="P2937" s="296" t="str">
        <f t="shared" si="665"/>
        <v/>
      </c>
      <c r="Q2937" s="552"/>
      <c r="R2937" s="551"/>
      <c r="S2937" s="291"/>
      <c r="T2937" t="str">
        <f t="shared" si="666"/>
        <v>-</v>
      </c>
      <c r="U2937" s="560">
        <f t="shared" si="667"/>
        <v>0</v>
      </c>
      <c r="V2937" s="560">
        <f t="shared" si="668"/>
        <v>0</v>
      </c>
      <c r="W2937" s="560">
        <f t="shared" si="669"/>
        <v>0</v>
      </c>
    </row>
    <row r="2938" spans="1:23" ht="21" customHeight="1">
      <c r="A2938" s="316" t="str">
        <f t="shared" si="660"/>
        <v/>
      </c>
      <c r="B2938" s="316" t="str">
        <f t="shared" si="661"/>
        <v/>
      </c>
      <c r="C2938" s="316" t="str">
        <f>IF(AND(F2938&lt;&gt;"",G2938&lt;&gt;""),COUNT($C$32:C2937)+1,"")</f>
        <v/>
      </c>
      <c r="D2938" s="292" t="str">
        <f t="shared" si="662"/>
        <v/>
      </c>
      <c r="E2938" s="292" t="str">
        <f t="shared" si="663"/>
        <v/>
      </c>
      <c r="F2938" s="316"/>
      <c r="G2938" s="316"/>
      <c r="H2938" s="317"/>
      <c r="I2938" s="316" t="s">
        <v>445</v>
      </c>
      <c r="J2938" s="318"/>
      <c r="K2938" s="319"/>
      <c r="L2938" s="292" t="s">
        <v>446</v>
      </c>
      <c r="M2938" s="324"/>
      <c r="N2938" s="294" t="str">
        <f t="shared" si="664"/>
        <v/>
      </c>
      <c r="O2938" s="319"/>
      <c r="P2938" s="296" t="str">
        <f t="shared" si="665"/>
        <v/>
      </c>
      <c r="Q2938" s="552"/>
      <c r="R2938" s="551"/>
      <c r="S2938" s="291"/>
      <c r="T2938" t="str">
        <f t="shared" si="666"/>
        <v>-</v>
      </c>
      <c r="U2938" s="560">
        <f t="shared" si="667"/>
        <v>0</v>
      </c>
      <c r="V2938" s="560">
        <f t="shared" si="668"/>
        <v>0</v>
      </c>
      <c r="W2938" s="560">
        <f t="shared" si="669"/>
        <v>0</v>
      </c>
    </row>
    <row r="2939" spans="1:23" ht="21" customHeight="1">
      <c r="A2939" s="316" t="str">
        <f t="shared" si="660"/>
        <v/>
      </c>
      <c r="B2939" s="316" t="str">
        <f t="shared" si="661"/>
        <v/>
      </c>
      <c r="C2939" s="316" t="str">
        <f>IF(AND(F2939&lt;&gt;"",G2939&lt;&gt;""),COUNT($C$32:C2938)+1,"")</f>
        <v/>
      </c>
      <c r="D2939" s="292" t="str">
        <f t="shared" si="662"/>
        <v/>
      </c>
      <c r="E2939" s="292" t="str">
        <f t="shared" si="663"/>
        <v/>
      </c>
      <c r="F2939" s="316"/>
      <c r="G2939" s="316"/>
      <c r="H2939" s="317"/>
      <c r="I2939" s="316" t="s">
        <v>445</v>
      </c>
      <c r="J2939" s="318"/>
      <c r="K2939" s="319"/>
      <c r="L2939" s="292" t="s">
        <v>446</v>
      </c>
      <c r="M2939" s="324"/>
      <c r="N2939" s="294" t="str">
        <f t="shared" si="664"/>
        <v/>
      </c>
      <c r="O2939" s="319"/>
      <c r="P2939" s="296" t="str">
        <f t="shared" si="665"/>
        <v/>
      </c>
      <c r="Q2939" s="552"/>
      <c r="R2939" s="551"/>
      <c r="S2939" s="291"/>
      <c r="T2939" t="str">
        <f t="shared" si="666"/>
        <v>-</v>
      </c>
      <c r="U2939" s="560">
        <f t="shared" si="667"/>
        <v>0</v>
      </c>
      <c r="V2939" s="560">
        <f t="shared" si="668"/>
        <v>0</v>
      </c>
      <c r="W2939" s="560">
        <f t="shared" si="669"/>
        <v>0</v>
      </c>
    </row>
    <row r="2940" spans="1:23" ht="21" customHeight="1">
      <c r="A2940" s="316" t="str">
        <f t="shared" si="660"/>
        <v/>
      </c>
      <c r="B2940" s="316" t="str">
        <f t="shared" si="661"/>
        <v/>
      </c>
      <c r="C2940" s="316" t="str">
        <f>IF(AND(F2940&lt;&gt;"",G2940&lt;&gt;""),COUNT($C$32:C2939)+1,"")</f>
        <v/>
      </c>
      <c r="D2940" s="292" t="str">
        <f t="shared" si="662"/>
        <v/>
      </c>
      <c r="E2940" s="292" t="str">
        <f t="shared" si="663"/>
        <v/>
      </c>
      <c r="F2940" s="316"/>
      <c r="G2940" s="316"/>
      <c r="H2940" s="317"/>
      <c r="I2940" s="316" t="s">
        <v>445</v>
      </c>
      <c r="J2940" s="318"/>
      <c r="K2940" s="319"/>
      <c r="L2940" s="292" t="s">
        <v>446</v>
      </c>
      <c r="M2940" s="324"/>
      <c r="N2940" s="294" t="str">
        <f t="shared" si="664"/>
        <v/>
      </c>
      <c r="O2940" s="319"/>
      <c r="P2940" s="296" t="str">
        <f t="shared" si="665"/>
        <v/>
      </c>
      <c r="Q2940" s="552"/>
      <c r="R2940" s="551"/>
      <c r="S2940" s="291"/>
      <c r="T2940" t="str">
        <f t="shared" si="666"/>
        <v>-</v>
      </c>
      <c r="U2940" s="560">
        <f t="shared" si="667"/>
        <v>0</v>
      </c>
      <c r="V2940" s="560">
        <f t="shared" si="668"/>
        <v>0</v>
      </c>
      <c r="W2940" s="560">
        <f t="shared" si="669"/>
        <v>0</v>
      </c>
    </row>
    <row r="2941" spans="1:23" ht="21" customHeight="1">
      <c r="A2941" s="316" t="str">
        <f t="shared" si="660"/>
        <v/>
      </c>
      <c r="B2941" s="316" t="str">
        <f t="shared" si="661"/>
        <v/>
      </c>
      <c r="C2941" s="316" t="str">
        <f>IF(AND(F2941&lt;&gt;"",G2941&lt;&gt;""),COUNT($C$32:C2940)+1,"")</f>
        <v/>
      </c>
      <c r="D2941" s="292" t="str">
        <f t="shared" si="662"/>
        <v/>
      </c>
      <c r="E2941" s="292" t="str">
        <f t="shared" si="663"/>
        <v/>
      </c>
      <c r="F2941" s="316"/>
      <c r="G2941" s="316"/>
      <c r="H2941" s="317"/>
      <c r="I2941" s="316" t="s">
        <v>445</v>
      </c>
      <c r="J2941" s="318"/>
      <c r="K2941" s="319"/>
      <c r="L2941" s="292" t="s">
        <v>446</v>
      </c>
      <c r="M2941" s="324"/>
      <c r="N2941" s="294" t="str">
        <f t="shared" si="664"/>
        <v/>
      </c>
      <c r="O2941" s="319"/>
      <c r="P2941" s="296" t="str">
        <f t="shared" si="665"/>
        <v/>
      </c>
      <c r="Q2941" s="552"/>
      <c r="R2941" s="551"/>
      <c r="S2941" s="291"/>
      <c r="T2941" t="str">
        <f t="shared" si="666"/>
        <v>-</v>
      </c>
      <c r="U2941" s="560">
        <f t="shared" si="667"/>
        <v>0</v>
      </c>
      <c r="V2941" s="560">
        <f t="shared" si="668"/>
        <v>0</v>
      </c>
      <c r="W2941" s="560">
        <f t="shared" si="669"/>
        <v>0</v>
      </c>
    </row>
    <row r="2942" spans="1:23" ht="21" customHeight="1">
      <c r="A2942" s="316" t="str">
        <f t="shared" si="660"/>
        <v/>
      </c>
      <c r="B2942" s="316" t="str">
        <f t="shared" si="661"/>
        <v/>
      </c>
      <c r="C2942" s="316" t="str">
        <f>IF(AND(F2942&lt;&gt;"",G2942&lt;&gt;""),COUNT($C$32:C2941)+1,"")</f>
        <v/>
      </c>
      <c r="D2942" s="292" t="str">
        <f t="shared" si="662"/>
        <v/>
      </c>
      <c r="E2942" s="292" t="str">
        <f t="shared" si="663"/>
        <v/>
      </c>
      <c r="F2942" s="316"/>
      <c r="G2942" s="316"/>
      <c r="H2942" s="317"/>
      <c r="I2942" s="316" t="s">
        <v>445</v>
      </c>
      <c r="J2942" s="318"/>
      <c r="K2942" s="319"/>
      <c r="L2942" s="292" t="s">
        <v>446</v>
      </c>
      <c r="M2942" s="324"/>
      <c r="N2942" s="294" t="str">
        <f t="shared" si="664"/>
        <v/>
      </c>
      <c r="O2942" s="319"/>
      <c r="P2942" s="296" t="str">
        <f t="shared" si="665"/>
        <v/>
      </c>
      <c r="Q2942" s="552"/>
      <c r="R2942" s="551"/>
      <c r="S2942" s="291"/>
      <c r="T2942" t="str">
        <f t="shared" si="666"/>
        <v>-</v>
      </c>
      <c r="U2942" s="560">
        <f t="shared" si="667"/>
        <v>0</v>
      </c>
      <c r="V2942" s="560">
        <f t="shared" si="668"/>
        <v>0</v>
      </c>
      <c r="W2942" s="560">
        <f t="shared" si="669"/>
        <v>0</v>
      </c>
    </row>
    <row r="2943" spans="1:23" ht="21" customHeight="1">
      <c r="A2943" s="316" t="str">
        <f t="shared" si="660"/>
        <v/>
      </c>
      <c r="B2943" s="316" t="str">
        <f t="shared" si="661"/>
        <v/>
      </c>
      <c r="C2943" s="316" t="str">
        <f>IF(AND(F2943&lt;&gt;"",G2943&lt;&gt;""),COUNT($C$32:C2942)+1,"")</f>
        <v/>
      </c>
      <c r="D2943" s="292" t="str">
        <f t="shared" si="662"/>
        <v/>
      </c>
      <c r="E2943" s="292" t="str">
        <f t="shared" si="663"/>
        <v/>
      </c>
      <c r="F2943" s="316"/>
      <c r="G2943" s="316"/>
      <c r="H2943" s="317"/>
      <c r="I2943" s="316" t="s">
        <v>445</v>
      </c>
      <c r="J2943" s="318"/>
      <c r="K2943" s="319"/>
      <c r="L2943" s="292" t="s">
        <v>446</v>
      </c>
      <c r="M2943" s="324"/>
      <c r="N2943" s="294" t="str">
        <f t="shared" si="664"/>
        <v/>
      </c>
      <c r="O2943" s="319"/>
      <c r="P2943" s="296" t="str">
        <f t="shared" si="665"/>
        <v/>
      </c>
      <c r="Q2943" s="552"/>
      <c r="R2943" s="551"/>
      <c r="S2943" s="291"/>
      <c r="T2943" t="str">
        <f t="shared" si="666"/>
        <v>-</v>
      </c>
      <c r="U2943" s="560">
        <f t="shared" si="667"/>
        <v>0</v>
      </c>
      <c r="V2943" s="560">
        <f t="shared" si="668"/>
        <v>0</v>
      </c>
      <c r="W2943" s="560">
        <f t="shared" si="669"/>
        <v>0</v>
      </c>
    </row>
    <row r="2944" spans="1:23" ht="21" customHeight="1">
      <c r="A2944" s="316" t="str">
        <f t="shared" si="660"/>
        <v/>
      </c>
      <c r="B2944" s="316" t="str">
        <f t="shared" si="661"/>
        <v/>
      </c>
      <c r="C2944" s="316" t="str">
        <f>IF(AND(F2944&lt;&gt;"",G2944&lt;&gt;""),COUNT($C$32:C2943)+1,"")</f>
        <v/>
      </c>
      <c r="D2944" s="292" t="str">
        <f t="shared" si="662"/>
        <v/>
      </c>
      <c r="E2944" s="292" t="str">
        <f t="shared" si="663"/>
        <v/>
      </c>
      <c r="F2944" s="316"/>
      <c r="G2944" s="316"/>
      <c r="H2944" s="317"/>
      <c r="I2944" s="316" t="s">
        <v>445</v>
      </c>
      <c r="J2944" s="318"/>
      <c r="K2944" s="319"/>
      <c r="L2944" s="292" t="s">
        <v>446</v>
      </c>
      <c r="M2944" s="324"/>
      <c r="N2944" s="294" t="str">
        <f t="shared" si="664"/>
        <v/>
      </c>
      <c r="O2944" s="319"/>
      <c r="P2944" s="296" t="str">
        <f t="shared" si="665"/>
        <v/>
      </c>
      <c r="Q2944" s="552"/>
      <c r="R2944" s="551"/>
      <c r="S2944" s="291"/>
      <c r="T2944" t="str">
        <f t="shared" si="666"/>
        <v>-</v>
      </c>
      <c r="U2944" s="560">
        <f t="shared" si="667"/>
        <v>0</v>
      </c>
      <c r="V2944" s="560">
        <f t="shared" si="668"/>
        <v>0</v>
      </c>
      <c r="W2944" s="560">
        <f t="shared" si="669"/>
        <v>0</v>
      </c>
    </row>
    <row r="2945" spans="1:23" ht="21" customHeight="1">
      <c r="A2945" s="316" t="str">
        <f t="shared" si="660"/>
        <v/>
      </c>
      <c r="B2945" s="316" t="str">
        <f t="shared" si="661"/>
        <v/>
      </c>
      <c r="C2945" s="316" t="str">
        <f>IF(AND(F2945&lt;&gt;"",G2945&lt;&gt;""),COUNT($C$32:C2944)+1,"")</f>
        <v/>
      </c>
      <c r="D2945" s="292" t="str">
        <f t="shared" si="662"/>
        <v/>
      </c>
      <c r="E2945" s="292" t="str">
        <f t="shared" si="663"/>
        <v/>
      </c>
      <c r="F2945" s="316"/>
      <c r="G2945" s="316"/>
      <c r="H2945" s="317"/>
      <c r="I2945" s="316" t="s">
        <v>445</v>
      </c>
      <c r="J2945" s="318"/>
      <c r="K2945" s="319"/>
      <c r="L2945" s="292" t="s">
        <v>446</v>
      </c>
      <c r="M2945" s="324"/>
      <c r="N2945" s="294" t="str">
        <f t="shared" si="664"/>
        <v/>
      </c>
      <c r="O2945" s="319"/>
      <c r="P2945" s="296" t="str">
        <f t="shared" si="665"/>
        <v/>
      </c>
      <c r="Q2945" s="552"/>
      <c r="R2945" s="551"/>
      <c r="S2945" s="291"/>
      <c r="T2945" t="str">
        <f t="shared" si="666"/>
        <v>-</v>
      </c>
      <c r="U2945" s="560">
        <f t="shared" si="667"/>
        <v>0</v>
      </c>
      <c r="V2945" s="560">
        <f t="shared" si="668"/>
        <v>0</v>
      </c>
      <c r="W2945" s="560">
        <f t="shared" si="669"/>
        <v>0</v>
      </c>
    </row>
    <row r="2946" spans="1:23" ht="21" customHeight="1">
      <c r="A2946" s="316" t="str">
        <f t="shared" si="660"/>
        <v/>
      </c>
      <c r="B2946" s="316" t="str">
        <f t="shared" si="661"/>
        <v/>
      </c>
      <c r="C2946" s="316" t="str">
        <f>IF(AND(F2946&lt;&gt;"",G2946&lt;&gt;""),COUNT($C$32:C2945)+1,"")</f>
        <v/>
      </c>
      <c r="D2946" s="292" t="str">
        <f t="shared" si="662"/>
        <v/>
      </c>
      <c r="E2946" s="292" t="str">
        <f t="shared" si="663"/>
        <v/>
      </c>
      <c r="F2946" s="316"/>
      <c r="G2946" s="316"/>
      <c r="H2946" s="317"/>
      <c r="I2946" s="316" t="s">
        <v>445</v>
      </c>
      <c r="J2946" s="318"/>
      <c r="K2946" s="319"/>
      <c r="L2946" s="292" t="s">
        <v>446</v>
      </c>
      <c r="M2946" s="324"/>
      <c r="N2946" s="294" t="str">
        <f t="shared" si="664"/>
        <v/>
      </c>
      <c r="O2946" s="319"/>
      <c r="P2946" s="296" t="str">
        <f t="shared" si="665"/>
        <v/>
      </c>
      <c r="Q2946" s="552"/>
      <c r="R2946" s="551"/>
      <c r="S2946" s="291"/>
      <c r="T2946" t="str">
        <f t="shared" si="666"/>
        <v>-</v>
      </c>
      <c r="U2946" s="560">
        <f t="shared" si="667"/>
        <v>0</v>
      </c>
      <c r="V2946" s="560">
        <f t="shared" si="668"/>
        <v>0</v>
      </c>
      <c r="W2946" s="560">
        <f t="shared" si="669"/>
        <v>0</v>
      </c>
    </row>
    <row r="2947" spans="1:23" ht="21" customHeight="1">
      <c r="A2947" s="316" t="str">
        <f t="shared" si="660"/>
        <v/>
      </c>
      <c r="B2947" s="316" t="str">
        <f t="shared" si="661"/>
        <v/>
      </c>
      <c r="C2947" s="316" t="str">
        <f>IF(AND(F2947&lt;&gt;"",G2947&lt;&gt;""),COUNT($C$32:C2946)+1,"")</f>
        <v/>
      </c>
      <c r="D2947" s="292" t="str">
        <f t="shared" si="662"/>
        <v/>
      </c>
      <c r="E2947" s="292" t="str">
        <f t="shared" si="663"/>
        <v/>
      </c>
      <c r="F2947" s="316"/>
      <c r="G2947" s="316"/>
      <c r="H2947" s="317"/>
      <c r="I2947" s="316" t="s">
        <v>445</v>
      </c>
      <c r="J2947" s="318"/>
      <c r="K2947" s="319"/>
      <c r="L2947" s="292" t="s">
        <v>446</v>
      </c>
      <c r="M2947" s="324"/>
      <c r="N2947" s="294" t="str">
        <f t="shared" si="664"/>
        <v/>
      </c>
      <c r="O2947" s="319"/>
      <c r="P2947" s="296" t="str">
        <f t="shared" si="665"/>
        <v/>
      </c>
      <c r="Q2947" s="552"/>
      <c r="R2947" s="551"/>
      <c r="S2947" s="291"/>
      <c r="T2947" t="str">
        <f t="shared" si="666"/>
        <v>-</v>
      </c>
      <c r="U2947" s="560">
        <f t="shared" si="667"/>
        <v>0</v>
      </c>
      <c r="V2947" s="560">
        <f t="shared" si="668"/>
        <v>0</v>
      </c>
      <c r="W2947" s="560">
        <f t="shared" si="669"/>
        <v>0</v>
      </c>
    </row>
    <row r="2948" spans="1:23" ht="21" customHeight="1">
      <c r="A2948" s="316" t="str">
        <f t="shared" si="660"/>
        <v/>
      </c>
      <c r="B2948" s="316" t="str">
        <f t="shared" si="661"/>
        <v/>
      </c>
      <c r="C2948" s="316" t="str">
        <f>IF(AND(F2948&lt;&gt;"",G2948&lt;&gt;""),COUNT($C$32:C2947)+1,"")</f>
        <v/>
      </c>
      <c r="D2948" s="292" t="str">
        <f t="shared" si="662"/>
        <v/>
      </c>
      <c r="E2948" s="292" t="str">
        <f t="shared" si="663"/>
        <v/>
      </c>
      <c r="F2948" s="316"/>
      <c r="G2948" s="316"/>
      <c r="H2948" s="317"/>
      <c r="I2948" s="316" t="s">
        <v>445</v>
      </c>
      <c r="J2948" s="318"/>
      <c r="K2948" s="319"/>
      <c r="L2948" s="292" t="s">
        <v>446</v>
      </c>
      <c r="M2948" s="324"/>
      <c r="N2948" s="294" t="str">
        <f t="shared" si="664"/>
        <v/>
      </c>
      <c r="O2948" s="319"/>
      <c r="P2948" s="296" t="str">
        <f t="shared" si="665"/>
        <v/>
      </c>
      <c r="Q2948" s="552"/>
      <c r="R2948" s="551"/>
      <c r="S2948" s="291"/>
      <c r="T2948" t="str">
        <f t="shared" si="666"/>
        <v>-</v>
      </c>
      <c r="U2948" s="560">
        <f t="shared" si="667"/>
        <v>0</v>
      </c>
      <c r="V2948" s="560">
        <f t="shared" si="668"/>
        <v>0</v>
      </c>
      <c r="W2948" s="560">
        <f t="shared" si="669"/>
        <v>0</v>
      </c>
    </row>
    <row r="2949" spans="1:23" ht="21" customHeight="1">
      <c r="A2949" s="316" t="str">
        <f t="shared" si="660"/>
        <v/>
      </c>
      <c r="B2949" s="316" t="str">
        <f t="shared" si="661"/>
        <v/>
      </c>
      <c r="C2949" s="316" t="str">
        <f>IF(AND(F2949&lt;&gt;"",G2949&lt;&gt;""),COUNT($C$32:C2948)+1,"")</f>
        <v/>
      </c>
      <c r="D2949" s="292" t="str">
        <f t="shared" si="662"/>
        <v/>
      </c>
      <c r="E2949" s="292" t="str">
        <f t="shared" si="663"/>
        <v/>
      </c>
      <c r="F2949" s="316"/>
      <c r="G2949" s="316"/>
      <c r="H2949" s="317"/>
      <c r="I2949" s="316" t="s">
        <v>445</v>
      </c>
      <c r="J2949" s="318"/>
      <c r="K2949" s="319"/>
      <c r="L2949" s="292" t="s">
        <v>446</v>
      </c>
      <c r="M2949" s="324"/>
      <c r="N2949" s="294" t="str">
        <f t="shared" si="664"/>
        <v/>
      </c>
      <c r="O2949" s="319"/>
      <c r="P2949" s="296" t="str">
        <f t="shared" si="665"/>
        <v/>
      </c>
      <c r="Q2949" s="552"/>
      <c r="R2949" s="551"/>
      <c r="S2949" s="291"/>
      <c r="T2949" t="str">
        <f t="shared" si="666"/>
        <v>-</v>
      </c>
      <c r="U2949" s="560">
        <f t="shared" si="667"/>
        <v>0</v>
      </c>
      <c r="V2949" s="560">
        <f t="shared" si="668"/>
        <v>0</v>
      </c>
      <c r="W2949" s="560">
        <f t="shared" si="669"/>
        <v>0</v>
      </c>
    </row>
    <row r="2950" spans="1:23" ht="21" customHeight="1">
      <c r="A2950" s="316" t="str">
        <f t="shared" si="660"/>
        <v/>
      </c>
      <c r="B2950" s="316" t="str">
        <f t="shared" si="661"/>
        <v/>
      </c>
      <c r="C2950" s="316" t="str">
        <f>IF(AND(F2950&lt;&gt;"",G2950&lt;&gt;""),COUNT($C$32:C2949)+1,"")</f>
        <v/>
      </c>
      <c r="D2950" s="292" t="str">
        <f t="shared" si="662"/>
        <v/>
      </c>
      <c r="E2950" s="292" t="str">
        <f t="shared" si="663"/>
        <v/>
      </c>
      <c r="F2950" s="316"/>
      <c r="G2950" s="316"/>
      <c r="H2950" s="317"/>
      <c r="I2950" s="316" t="s">
        <v>445</v>
      </c>
      <c r="J2950" s="318"/>
      <c r="K2950" s="319"/>
      <c r="L2950" s="292" t="s">
        <v>446</v>
      </c>
      <c r="M2950" s="324"/>
      <c r="N2950" s="294" t="str">
        <f t="shared" si="664"/>
        <v/>
      </c>
      <c r="O2950" s="319"/>
      <c r="P2950" s="296" t="str">
        <f t="shared" si="665"/>
        <v/>
      </c>
      <c r="Q2950" s="552"/>
      <c r="R2950" s="551"/>
      <c r="S2950" s="291"/>
      <c r="T2950" t="str">
        <f t="shared" si="666"/>
        <v>-</v>
      </c>
      <c r="U2950" s="560">
        <f t="shared" si="667"/>
        <v>0</v>
      </c>
      <c r="V2950" s="560">
        <f t="shared" si="668"/>
        <v>0</v>
      </c>
      <c r="W2950" s="560">
        <f t="shared" si="669"/>
        <v>0</v>
      </c>
    </row>
    <row r="2951" spans="1:23" ht="21" customHeight="1">
      <c r="A2951" s="316" t="str">
        <f t="shared" si="660"/>
        <v/>
      </c>
      <c r="B2951" s="316" t="str">
        <f t="shared" si="661"/>
        <v/>
      </c>
      <c r="C2951" s="316" t="str">
        <f>IF(AND(F2951&lt;&gt;"",G2951&lt;&gt;""),COUNT($C$32:C2950)+1,"")</f>
        <v/>
      </c>
      <c r="D2951" s="292" t="str">
        <f t="shared" si="662"/>
        <v/>
      </c>
      <c r="E2951" s="292" t="str">
        <f t="shared" si="663"/>
        <v/>
      </c>
      <c r="F2951" s="316"/>
      <c r="G2951" s="316"/>
      <c r="H2951" s="317"/>
      <c r="I2951" s="316" t="s">
        <v>445</v>
      </c>
      <c r="J2951" s="318"/>
      <c r="K2951" s="319"/>
      <c r="L2951" s="292" t="s">
        <v>446</v>
      </c>
      <c r="M2951" s="324"/>
      <c r="N2951" s="294" t="str">
        <f t="shared" si="664"/>
        <v/>
      </c>
      <c r="O2951" s="319"/>
      <c r="P2951" s="296" t="str">
        <f t="shared" si="665"/>
        <v/>
      </c>
      <c r="Q2951" s="552"/>
      <c r="R2951" s="551"/>
      <c r="S2951" s="291"/>
      <c r="T2951" t="str">
        <f t="shared" si="666"/>
        <v>-</v>
      </c>
      <c r="U2951" s="560">
        <f t="shared" si="667"/>
        <v>0</v>
      </c>
      <c r="V2951" s="560">
        <f t="shared" si="668"/>
        <v>0</v>
      </c>
      <c r="W2951" s="560">
        <f t="shared" si="669"/>
        <v>0</v>
      </c>
    </row>
    <row r="2952" spans="1:23" ht="21" customHeight="1">
      <c r="A2952" s="316" t="str">
        <f t="shared" si="660"/>
        <v/>
      </c>
      <c r="B2952" s="316" t="str">
        <f t="shared" si="661"/>
        <v/>
      </c>
      <c r="C2952" s="316" t="str">
        <f>IF(AND(F2952&lt;&gt;"",G2952&lt;&gt;""),COUNT($C$32:C2951)+1,"")</f>
        <v/>
      </c>
      <c r="D2952" s="292" t="str">
        <f t="shared" si="662"/>
        <v/>
      </c>
      <c r="E2952" s="292" t="str">
        <f t="shared" si="663"/>
        <v/>
      </c>
      <c r="F2952" s="316"/>
      <c r="G2952" s="316"/>
      <c r="H2952" s="317"/>
      <c r="I2952" s="316" t="s">
        <v>445</v>
      </c>
      <c r="J2952" s="318"/>
      <c r="K2952" s="319"/>
      <c r="L2952" s="292" t="s">
        <v>446</v>
      </c>
      <c r="M2952" s="324"/>
      <c r="N2952" s="294" t="str">
        <f t="shared" si="664"/>
        <v/>
      </c>
      <c r="O2952" s="319"/>
      <c r="P2952" s="296" t="str">
        <f t="shared" si="665"/>
        <v/>
      </c>
      <c r="Q2952" s="552"/>
      <c r="R2952" s="551"/>
      <c r="S2952" s="291"/>
      <c r="T2952" t="str">
        <f t="shared" si="666"/>
        <v>-</v>
      </c>
      <c r="U2952" s="560">
        <f t="shared" si="667"/>
        <v>0</v>
      </c>
      <c r="V2952" s="560">
        <f t="shared" si="668"/>
        <v>0</v>
      </c>
      <c r="W2952" s="560">
        <f t="shared" si="669"/>
        <v>0</v>
      </c>
    </row>
    <row r="2953" spans="1:23" ht="21" customHeight="1">
      <c r="A2953" s="316" t="str">
        <f t="shared" si="660"/>
        <v/>
      </c>
      <c r="B2953" s="316" t="str">
        <f t="shared" si="661"/>
        <v/>
      </c>
      <c r="C2953" s="316" t="str">
        <f>IF(AND(F2953&lt;&gt;"",G2953&lt;&gt;""),COUNT($C$32:C2952)+1,"")</f>
        <v/>
      </c>
      <c r="D2953" s="292" t="str">
        <f t="shared" si="662"/>
        <v/>
      </c>
      <c r="E2953" s="292" t="str">
        <f t="shared" si="663"/>
        <v/>
      </c>
      <c r="F2953" s="316"/>
      <c r="G2953" s="316"/>
      <c r="H2953" s="317"/>
      <c r="I2953" s="316" t="s">
        <v>445</v>
      </c>
      <c r="J2953" s="318"/>
      <c r="K2953" s="319"/>
      <c r="L2953" s="292" t="s">
        <v>446</v>
      </c>
      <c r="M2953" s="324"/>
      <c r="N2953" s="294" t="str">
        <f t="shared" si="664"/>
        <v/>
      </c>
      <c r="O2953" s="319"/>
      <c r="P2953" s="296" t="str">
        <f t="shared" si="665"/>
        <v/>
      </c>
      <c r="Q2953" s="552"/>
      <c r="R2953" s="551"/>
      <c r="S2953" s="291"/>
      <c r="T2953" t="str">
        <f t="shared" si="666"/>
        <v>-</v>
      </c>
      <c r="U2953" s="560">
        <f t="shared" si="667"/>
        <v>0</v>
      </c>
      <c r="V2953" s="560">
        <f t="shared" si="668"/>
        <v>0</v>
      </c>
      <c r="W2953" s="560">
        <f t="shared" si="669"/>
        <v>0</v>
      </c>
    </row>
    <row r="2954" spans="1:23" ht="21" customHeight="1">
      <c r="A2954" s="316" t="str">
        <f t="shared" si="660"/>
        <v/>
      </c>
      <c r="B2954" s="316" t="str">
        <f t="shared" si="661"/>
        <v/>
      </c>
      <c r="C2954" s="316" t="str">
        <f>IF(AND(F2954&lt;&gt;"",G2954&lt;&gt;""),COUNT($C$32:C2953)+1,"")</f>
        <v/>
      </c>
      <c r="D2954" s="292" t="str">
        <f t="shared" si="662"/>
        <v/>
      </c>
      <c r="E2954" s="292" t="str">
        <f t="shared" si="663"/>
        <v/>
      </c>
      <c r="F2954" s="316"/>
      <c r="G2954" s="316"/>
      <c r="H2954" s="317"/>
      <c r="I2954" s="316" t="s">
        <v>445</v>
      </c>
      <c r="J2954" s="318"/>
      <c r="K2954" s="319"/>
      <c r="L2954" s="292" t="s">
        <v>446</v>
      </c>
      <c r="M2954" s="324"/>
      <c r="N2954" s="294" t="str">
        <f t="shared" si="664"/>
        <v/>
      </c>
      <c r="O2954" s="319"/>
      <c r="P2954" s="296" t="str">
        <f t="shared" si="665"/>
        <v/>
      </c>
      <c r="Q2954" s="552"/>
      <c r="R2954" s="551"/>
      <c r="S2954" s="291"/>
      <c r="T2954" t="str">
        <f t="shared" si="666"/>
        <v>-</v>
      </c>
      <c r="U2954" s="560">
        <f t="shared" si="667"/>
        <v>0</v>
      </c>
      <c r="V2954" s="560">
        <f t="shared" si="668"/>
        <v>0</v>
      </c>
      <c r="W2954" s="560">
        <f t="shared" si="669"/>
        <v>0</v>
      </c>
    </row>
    <row r="2955" spans="1:23" ht="21" customHeight="1">
      <c r="A2955" s="316" t="str">
        <f t="shared" si="660"/>
        <v/>
      </c>
      <c r="B2955" s="316" t="str">
        <f t="shared" si="661"/>
        <v/>
      </c>
      <c r="C2955" s="316" t="str">
        <f>IF(AND(F2955&lt;&gt;"",G2955&lt;&gt;""),COUNT($C$32:C2954)+1,"")</f>
        <v/>
      </c>
      <c r="D2955" s="292" t="str">
        <f t="shared" si="662"/>
        <v/>
      </c>
      <c r="E2955" s="292" t="str">
        <f t="shared" si="663"/>
        <v/>
      </c>
      <c r="F2955" s="316"/>
      <c r="G2955" s="316"/>
      <c r="H2955" s="317"/>
      <c r="I2955" s="316" t="s">
        <v>445</v>
      </c>
      <c r="J2955" s="318"/>
      <c r="K2955" s="319"/>
      <c r="L2955" s="292" t="s">
        <v>446</v>
      </c>
      <c r="M2955" s="324"/>
      <c r="N2955" s="294" t="str">
        <f t="shared" si="664"/>
        <v/>
      </c>
      <c r="O2955" s="319"/>
      <c r="P2955" s="296" t="str">
        <f t="shared" si="665"/>
        <v/>
      </c>
      <c r="Q2955" s="552"/>
      <c r="R2955" s="551"/>
      <c r="S2955" s="291"/>
      <c r="T2955" t="str">
        <f t="shared" si="666"/>
        <v>-</v>
      </c>
      <c r="U2955" s="560">
        <f t="shared" si="667"/>
        <v>0</v>
      </c>
      <c r="V2955" s="560">
        <f t="shared" si="668"/>
        <v>0</v>
      </c>
      <c r="W2955" s="560">
        <f t="shared" si="669"/>
        <v>0</v>
      </c>
    </row>
    <row r="2956" spans="1:23" ht="21" customHeight="1">
      <c r="A2956" s="316" t="str">
        <f t="shared" si="660"/>
        <v/>
      </c>
      <c r="B2956" s="316" t="str">
        <f t="shared" si="661"/>
        <v/>
      </c>
      <c r="C2956" s="316" t="str">
        <f>IF(AND(F2956&lt;&gt;"",G2956&lt;&gt;""),COUNT($C$32:C2955)+1,"")</f>
        <v/>
      </c>
      <c r="D2956" s="292" t="str">
        <f t="shared" si="662"/>
        <v/>
      </c>
      <c r="E2956" s="292" t="str">
        <f t="shared" si="663"/>
        <v/>
      </c>
      <c r="F2956" s="316"/>
      <c r="G2956" s="316"/>
      <c r="H2956" s="317"/>
      <c r="I2956" s="316" t="s">
        <v>445</v>
      </c>
      <c r="J2956" s="318"/>
      <c r="K2956" s="319"/>
      <c r="L2956" s="292" t="s">
        <v>446</v>
      </c>
      <c r="M2956" s="324"/>
      <c r="N2956" s="294" t="str">
        <f t="shared" si="664"/>
        <v/>
      </c>
      <c r="O2956" s="319"/>
      <c r="P2956" s="296" t="str">
        <f t="shared" si="665"/>
        <v/>
      </c>
      <c r="Q2956" s="552"/>
      <c r="R2956" s="551"/>
      <c r="S2956" s="291"/>
      <c r="T2956" t="str">
        <f t="shared" si="666"/>
        <v>-</v>
      </c>
      <c r="U2956" s="560">
        <f t="shared" si="667"/>
        <v>0</v>
      </c>
      <c r="V2956" s="560">
        <f t="shared" si="668"/>
        <v>0</v>
      </c>
      <c r="W2956" s="560">
        <f t="shared" si="669"/>
        <v>0</v>
      </c>
    </row>
    <row r="2957" spans="1:23" ht="21" customHeight="1">
      <c r="A2957" s="316" t="str">
        <f t="shared" si="660"/>
        <v/>
      </c>
      <c r="B2957" s="316" t="str">
        <f t="shared" si="661"/>
        <v/>
      </c>
      <c r="C2957" s="316" t="str">
        <f>IF(AND(F2957&lt;&gt;"",G2957&lt;&gt;""),COUNT($C$32:C2956)+1,"")</f>
        <v/>
      </c>
      <c r="D2957" s="292" t="str">
        <f t="shared" si="662"/>
        <v/>
      </c>
      <c r="E2957" s="292" t="str">
        <f t="shared" si="663"/>
        <v/>
      </c>
      <c r="F2957" s="316"/>
      <c r="G2957" s="316"/>
      <c r="H2957" s="317"/>
      <c r="I2957" s="316" t="s">
        <v>445</v>
      </c>
      <c r="J2957" s="318"/>
      <c r="K2957" s="319"/>
      <c r="L2957" s="292" t="s">
        <v>446</v>
      </c>
      <c r="M2957" s="324"/>
      <c r="N2957" s="294" t="str">
        <f t="shared" si="664"/>
        <v/>
      </c>
      <c r="O2957" s="319"/>
      <c r="P2957" s="296" t="str">
        <f t="shared" si="665"/>
        <v/>
      </c>
      <c r="Q2957" s="552"/>
      <c r="R2957" s="551"/>
      <c r="S2957" s="291"/>
      <c r="T2957" t="str">
        <f t="shared" si="666"/>
        <v>-</v>
      </c>
      <c r="U2957" s="560">
        <f t="shared" si="667"/>
        <v>0</v>
      </c>
      <c r="V2957" s="560">
        <f t="shared" si="668"/>
        <v>0</v>
      </c>
      <c r="W2957" s="560">
        <f t="shared" si="669"/>
        <v>0</v>
      </c>
    </row>
    <row r="2958" spans="1:23" ht="21" customHeight="1">
      <c r="A2958" s="316" t="str">
        <f t="shared" si="660"/>
        <v/>
      </c>
      <c r="B2958" s="316" t="str">
        <f t="shared" si="661"/>
        <v/>
      </c>
      <c r="C2958" s="316" t="str">
        <f>IF(AND(F2958&lt;&gt;"",G2958&lt;&gt;""),COUNT($C$32:C2957)+1,"")</f>
        <v/>
      </c>
      <c r="D2958" s="292" t="str">
        <f t="shared" si="662"/>
        <v/>
      </c>
      <c r="E2958" s="292" t="str">
        <f t="shared" si="663"/>
        <v/>
      </c>
      <c r="F2958" s="316"/>
      <c r="G2958" s="316"/>
      <c r="H2958" s="317"/>
      <c r="I2958" s="316" t="s">
        <v>445</v>
      </c>
      <c r="J2958" s="318"/>
      <c r="K2958" s="319"/>
      <c r="L2958" s="292" t="s">
        <v>446</v>
      </c>
      <c r="M2958" s="324"/>
      <c r="N2958" s="294" t="str">
        <f t="shared" si="664"/>
        <v/>
      </c>
      <c r="O2958" s="319"/>
      <c r="P2958" s="296" t="str">
        <f t="shared" si="665"/>
        <v/>
      </c>
      <c r="Q2958" s="552"/>
      <c r="R2958" s="551"/>
      <c r="S2958" s="291"/>
      <c r="T2958" t="str">
        <f t="shared" si="666"/>
        <v>-</v>
      </c>
      <c r="U2958" s="560">
        <f t="shared" si="667"/>
        <v>0</v>
      </c>
      <c r="V2958" s="560">
        <f t="shared" si="668"/>
        <v>0</v>
      </c>
      <c r="W2958" s="560">
        <f t="shared" si="669"/>
        <v>0</v>
      </c>
    </row>
    <row r="2959" spans="1:23" ht="21" customHeight="1">
      <c r="A2959" s="316" t="str">
        <f t="shared" si="660"/>
        <v/>
      </c>
      <c r="B2959" s="316" t="str">
        <f t="shared" si="661"/>
        <v/>
      </c>
      <c r="C2959" s="316" t="str">
        <f>IF(AND(F2959&lt;&gt;"",G2959&lt;&gt;""),COUNT($C$32:C2958)+1,"")</f>
        <v/>
      </c>
      <c r="D2959" s="292" t="str">
        <f t="shared" si="662"/>
        <v/>
      </c>
      <c r="E2959" s="292" t="str">
        <f t="shared" si="663"/>
        <v/>
      </c>
      <c r="F2959" s="316"/>
      <c r="G2959" s="316"/>
      <c r="H2959" s="317"/>
      <c r="I2959" s="316" t="s">
        <v>445</v>
      </c>
      <c r="J2959" s="318"/>
      <c r="K2959" s="319"/>
      <c r="L2959" s="292" t="s">
        <v>446</v>
      </c>
      <c r="M2959" s="324"/>
      <c r="N2959" s="294" t="str">
        <f t="shared" si="664"/>
        <v/>
      </c>
      <c r="O2959" s="319"/>
      <c r="P2959" s="296" t="str">
        <f t="shared" si="665"/>
        <v/>
      </c>
      <c r="Q2959" s="552"/>
      <c r="R2959" s="551"/>
      <c r="S2959" s="291"/>
      <c r="T2959" t="str">
        <f t="shared" si="666"/>
        <v>-</v>
      </c>
      <c r="U2959" s="560">
        <f t="shared" si="667"/>
        <v>0</v>
      </c>
      <c r="V2959" s="560">
        <f t="shared" si="668"/>
        <v>0</v>
      </c>
      <c r="W2959" s="560">
        <f t="shared" si="669"/>
        <v>0</v>
      </c>
    </row>
    <row r="2960" spans="1:23" ht="21" customHeight="1">
      <c r="A2960" s="316" t="str">
        <f t="shared" si="660"/>
        <v/>
      </c>
      <c r="B2960" s="316" t="str">
        <f t="shared" si="661"/>
        <v/>
      </c>
      <c r="C2960" s="316" t="str">
        <f>IF(AND(F2960&lt;&gt;"",G2960&lt;&gt;""),COUNT($C$32:C2959)+1,"")</f>
        <v/>
      </c>
      <c r="D2960" s="292" t="str">
        <f t="shared" si="662"/>
        <v/>
      </c>
      <c r="E2960" s="292" t="str">
        <f t="shared" si="663"/>
        <v/>
      </c>
      <c r="F2960" s="316"/>
      <c r="G2960" s="316"/>
      <c r="H2960" s="317"/>
      <c r="I2960" s="316" t="s">
        <v>445</v>
      </c>
      <c r="J2960" s="318"/>
      <c r="K2960" s="319"/>
      <c r="L2960" s="292" t="s">
        <v>446</v>
      </c>
      <c r="M2960" s="324"/>
      <c r="N2960" s="294" t="str">
        <f t="shared" si="664"/>
        <v/>
      </c>
      <c r="O2960" s="319"/>
      <c r="P2960" s="296" t="str">
        <f t="shared" si="665"/>
        <v/>
      </c>
      <c r="Q2960" s="552"/>
      <c r="R2960" s="551"/>
      <c r="S2960" s="291"/>
      <c r="T2960" t="str">
        <f t="shared" si="666"/>
        <v>-</v>
      </c>
      <c r="U2960" s="560">
        <f t="shared" si="667"/>
        <v>0</v>
      </c>
      <c r="V2960" s="560">
        <f t="shared" si="668"/>
        <v>0</v>
      </c>
      <c r="W2960" s="560">
        <f t="shared" si="669"/>
        <v>0</v>
      </c>
    </row>
    <row r="2961" spans="1:23" ht="21" customHeight="1">
      <c r="A2961" s="316" t="str">
        <f t="shared" si="660"/>
        <v/>
      </c>
      <c r="B2961" s="316" t="str">
        <f t="shared" si="661"/>
        <v/>
      </c>
      <c r="C2961" s="316" t="str">
        <f>IF(AND(F2961&lt;&gt;"",G2961&lt;&gt;""),COUNT($C$32:C2960)+1,"")</f>
        <v/>
      </c>
      <c r="D2961" s="292" t="str">
        <f t="shared" si="662"/>
        <v/>
      </c>
      <c r="E2961" s="292" t="str">
        <f t="shared" si="663"/>
        <v/>
      </c>
      <c r="F2961" s="316"/>
      <c r="G2961" s="316"/>
      <c r="H2961" s="317"/>
      <c r="I2961" s="316" t="s">
        <v>445</v>
      </c>
      <c r="J2961" s="318"/>
      <c r="K2961" s="319"/>
      <c r="L2961" s="292" t="s">
        <v>446</v>
      </c>
      <c r="M2961" s="324"/>
      <c r="N2961" s="294" t="str">
        <f t="shared" si="664"/>
        <v/>
      </c>
      <c r="O2961" s="319"/>
      <c r="P2961" s="296" t="str">
        <f t="shared" si="665"/>
        <v/>
      </c>
      <c r="Q2961" s="552"/>
      <c r="R2961" s="551"/>
      <c r="S2961" s="291"/>
      <c r="T2961" t="str">
        <f t="shared" si="666"/>
        <v>-</v>
      </c>
      <c r="U2961" s="560">
        <f t="shared" si="667"/>
        <v>0</v>
      </c>
      <c r="V2961" s="560">
        <f t="shared" si="668"/>
        <v>0</v>
      </c>
      <c r="W2961" s="560">
        <f t="shared" si="669"/>
        <v>0</v>
      </c>
    </row>
    <row r="2962" spans="1:23" ht="21" customHeight="1">
      <c r="A2962" s="316" t="str">
        <f t="shared" si="660"/>
        <v/>
      </c>
      <c r="B2962" s="316" t="str">
        <f t="shared" si="661"/>
        <v/>
      </c>
      <c r="C2962" s="316" t="str">
        <f>IF(AND(F2962&lt;&gt;"",G2962&lt;&gt;""),COUNT($C$32:C2961)+1,"")</f>
        <v/>
      </c>
      <c r="D2962" s="292" t="str">
        <f t="shared" si="662"/>
        <v/>
      </c>
      <c r="E2962" s="292" t="str">
        <f t="shared" si="663"/>
        <v/>
      </c>
      <c r="F2962" s="316"/>
      <c r="G2962" s="316"/>
      <c r="H2962" s="317"/>
      <c r="I2962" s="316" t="s">
        <v>445</v>
      </c>
      <c r="J2962" s="318"/>
      <c r="K2962" s="319"/>
      <c r="L2962" s="292" t="s">
        <v>446</v>
      </c>
      <c r="M2962" s="324"/>
      <c r="N2962" s="294" t="str">
        <f t="shared" si="664"/>
        <v/>
      </c>
      <c r="O2962" s="319"/>
      <c r="P2962" s="296" t="str">
        <f t="shared" si="665"/>
        <v/>
      </c>
      <c r="Q2962" s="552"/>
      <c r="R2962" s="551"/>
      <c r="S2962" s="291"/>
      <c r="T2962" t="str">
        <f t="shared" si="666"/>
        <v>-</v>
      </c>
      <c r="U2962" s="560">
        <f t="shared" si="667"/>
        <v>0</v>
      </c>
      <c r="V2962" s="560">
        <f t="shared" si="668"/>
        <v>0</v>
      </c>
      <c r="W2962" s="560">
        <f t="shared" si="669"/>
        <v>0</v>
      </c>
    </row>
    <row r="2963" spans="1:23" ht="21" customHeight="1">
      <c r="A2963" s="316" t="str">
        <f t="shared" si="660"/>
        <v/>
      </c>
      <c r="B2963" s="316" t="str">
        <f t="shared" si="661"/>
        <v/>
      </c>
      <c r="C2963" s="316" t="str">
        <f>IF(AND(F2963&lt;&gt;"",G2963&lt;&gt;""),COUNT($C$32:C2962)+1,"")</f>
        <v/>
      </c>
      <c r="D2963" s="292" t="str">
        <f t="shared" si="662"/>
        <v/>
      </c>
      <c r="E2963" s="292" t="str">
        <f t="shared" si="663"/>
        <v/>
      </c>
      <c r="F2963" s="316"/>
      <c r="G2963" s="316"/>
      <c r="H2963" s="317"/>
      <c r="I2963" s="316" t="s">
        <v>445</v>
      </c>
      <c r="J2963" s="318"/>
      <c r="K2963" s="319"/>
      <c r="L2963" s="292" t="s">
        <v>446</v>
      </c>
      <c r="M2963" s="324"/>
      <c r="N2963" s="294" t="str">
        <f t="shared" si="664"/>
        <v/>
      </c>
      <c r="O2963" s="319"/>
      <c r="P2963" s="296" t="str">
        <f t="shared" si="665"/>
        <v/>
      </c>
      <c r="Q2963" s="552"/>
      <c r="R2963" s="551"/>
      <c r="S2963" s="291"/>
      <c r="T2963" t="str">
        <f t="shared" si="666"/>
        <v>-</v>
      </c>
      <c r="U2963" s="560">
        <f t="shared" si="667"/>
        <v>0</v>
      </c>
      <c r="V2963" s="560">
        <f t="shared" si="668"/>
        <v>0</v>
      </c>
      <c r="W2963" s="560">
        <f t="shared" si="669"/>
        <v>0</v>
      </c>
    </row>
    <row r="2964" spans="1:23" ht="21" customHeight="1">
      <c r="A2964" s="316" t="str">
        <f t="shared" si="660"/>
        <v/>
      </c>
      <c r="B2964" s="316" t="str">
        <f t="shared" si="661"/>
        <v/>
      </c>
      <c r="C2964" s="316" t="str">
        <f>IF(AND(F2964&lt;&gt;"",G2964&lt;&gt;""),COUNT($C$32:C2963)+1,"")</f>
        <v/>
      </c>
      <c r="D2964" s="292" t="str">
        <f t="shared" si="662"/>
        <v/>
      </c>
      <c r="E2964" s="292" t="str">
        <f t="shared" si="663"/>
        <v/>
      </c>
      <c r="F2964" s="316"/>
      <c r="G2964" s="316"/>
      <c r="H2964" s="317"/>
      <c r="I2964" s="316" t="s">
        <v>445</v>
      </c>
      <c r="J2964" s="318"/>
      <c r="K2964" s="319"/>
      <c r="L2964" s="292" t="s">
        <v>446</v>
      </c>
      <c r="M2964" s="324"/>
      <c r="N2964" s="294" t="str">
        <f t="shared" si="664"/>
        <v/>
      </c>
      <c r="O2964" s="319"/>
      <c r="P2964" s="296" t="str">
        <f t="shared" si="665"/>
        <v/>
      </c>
      <c r="Q2964" s="552"/>
      <c r="R2964" s="551"/>
      <c r="S2964" s="291"/>
      <c r="T2964" t="str">
        <f t="shared" si="666"/>
        <v>-</v>
      </c>
      <c r="U2964" s="560">
        <f t="shared" si="667"/>
        <v>0</v>
      </c>
      <c r="V2964" s="560">
        <f t="shared" si="668"/>
        <v>0</v>
      </c>
      <c r="W2964" s="560">
        <f t="shared" si="669"/>
        <v>0</v>
      </c>
    </row>
    <row r="2965" spans="1:23" ht="21" customHeight="1">
      <c r="A2965" s="316" t="str">
        <f t="shared" si="660"/>
        <v/>
      </c>
      <c r="B2965" s="316" t="str">
        <f t="shared" si="661"/>
        <v/>
      </c>
      <c r="C2965" s="316" t="str">
        <f>IF(AND(F2965&lt;&gt;"",G2965&lt;&gt;""),COUNT($C$32:C2964)+1,"")</f>
        <v/>
      </c>
      <c r="D2965" s="292" t="str">
        <f t="shared" si="662"/>
        <v/>
      </c>
      <c r="E2965" s="292" t="str">
        <f t="shared" si="663"/>
        <v/>
      </c>
      <c r="F2965" s="316"/>
      <c r="G2965" s="316"/>
      <c r="H2965" s="317"/>
      <c r="I2965" s="316" t="s">
        <v>445</v>
      </c>
      <c r="J2965" s="318"/>
      <c r="K2965" s="319"/>
      <c r="L2965" s="292" t="s">
        <v>446</v>
      </c>
      <c r="M2965" s="324"/>
      <c r="N2965" s="294" t="str">
        <f t="shared" si="664"/>
        <v/>
      </c>
      <c r="O2965" s="319"/>
      <c r="P2965" s="296" t="str">
        <f t="shared" si="665"/>
        <v/>
      </c>
      <c r="Q2965" s="552"/>
      <c r="R2965" s="551"/>
      <c r="S2965" s="291"/>
      <c r="T2965" t="str">
        <f t="shared" si="666"/>
        <v>-</v>
      </c>
      <c r="U2965" s="560">
        <f t="shared" si="667"/>
        <v>0</v>
      </c>
      <c r="V2965" s="560">
        <f t="shared" si="668"/>
        <v>0</v>
      </c>
      <c r="W2965" s="560">
        <f t="shared" si="669"/>
        <v>0</v>
      </c>
    </row>
    <row r="2966" spans="1:23" ht="21" customHeight="1">
      <c r="A2966" s="316" t="str">
        <f t="shared" si="660"/>
        <v/>
      </c>
      <c r="B2966" s="316" t="str">
        <f t="shared" si="661"/>
        <v/>
      </c>
      <c r="C2966" s="316" t="str">
        <f>IF(AND(F2966&lt;&gt;"",G2966&lt;&gt;""),COUNT($C$32:C2965)+1,"")</f>
        <v/>
      </c>
      <c r="D2966" s="292" t="str">
        <f t="shared" si="662"/>
        <v/>
      </c>
      <c r="E2966" s="292" t="str">
        <f t="shared" si="663"/>
        <v/>
      </c>
      <c r="F2966" s="316"/>
      <c r="G2966" s="316"/>
      <c r="H2966" s="317"/>
      <c r="I2966" s="316" t="s">
        <v>445</v>
      </c>
      <c r="J2966" s="318"/>
      <c r="K2966" s="319"/>
      <c r="L2966" s="292" t="s">
        <v>446</v>
      </c>
      <c r="M2966" s="324"/>
      <c r="N2966" s="294" t="str">
        <f t="shared" si="664"/>
        <v/>
      </c>
      <c r="O2966" s="319"/>
      <c r="P2966" s="296" t="str">
        <f t="shared" si="665"/>
        <v/>
      </c>
      <c r="Q2966" s="552"/>
      <c r="R2966" s="551"/>
      <c r="S2966" s="291"/>
      <c r="T2966" t="str">
        <f t="shared" si="666"/>
        <v>-</v>
      </c>
      <c r="U2966" s="560">
        <f t="shared" si="667"/>
        <v>0</v>
      </c>
      <c r="V2966" s="560">
        <f t="shared" si="668"/>
        <v>0</v>
      </c>
      <c r="W2966" s="560">
        <f t="shared" si="669"/>
        <v>0</v>
      </c>
    </row>
    <row r="2967" spans="1:23" ht="21" customHeight="1">
      <c r="A2967" s="316" t="str">
        <f t="shared" si="660"/>
        <v/>
      </c>
      <c r="B2967" s="316" t="str">
        <f t="shared" si="661"/>
        <v/>
      </c>
      <c r="C2967" s="316" t="str">
        <f>IF(AND(F2967&lt;&gt;"",G2967&lt;&gt;""),COUNT($C$32:C2966)+1,"")</f>
        <v/>
      </c>
      <c r="D2967" s="292" t="str">
        <f t="shared" si="662"/>
        <v/>
      </c>
      <c r="E2967" s="292" t="str">
        <f t="shared" si="663"/>
        <v/>
      </c>
      <c r="F2967" s="316"/>
      <c r="G2967" s="316"/>
      <c r="H2967" s="317"/>
      <c r="I2967" s="316" t="s">
        <v>445</v>
      </c>
      <c r="J2967" s="318"/>
      <c r="K2967" s="319"/>
      <c r="L2967" s="292" t="s">
        <v>446</v>
      </c>
      <c r="M2967" s="324"/>
      <c r="N2967" s="294" t="str">
        <f t="shared" si="664"/>
        <v/>
      </c>
      <c r="O2967" s="319"/>
      <c r="P2967" s="296" t="str">
        <f t="shared" si="665"/>
        <v/>
      </c>
      <c r="Q2967" s="552"/>
      <c r="R2967" s="551"/>
      <c r="S2967" s="291"/>
      <c r="T2967" t="str">
        <f t="shared" si="666"/>
        <v>-</v>
      </c>
      <c r="U2967" s="560">
        <f t="shared" si="667"/>
        <v>0</v>
      </c>
      <c r="V2967" s="560">
        <f t="shared" si="668"/>
        <v>0</v>
      </c>
      <c r="W2967" s="560">
        <f t="shared" si="669"/>
        <v>0</v>
      </c>
    </row>
    <row r="2968" spans="1:23" ht="21" customHeight="1">
      <c r="A2968" s="316" t="str">
        <f t="shared" si="660"/>
        <v/>
      </c>
      <c r="B2968" s="316" t="str">
        <f t="shared" si="661"/>
        <v/>
      </c>
      <c r="C2968" s="316" t="str">
        <f>IF(AND(F2968&lt;&gt;"",G2968&lt;&gt;""),COUNT($C$32:C2967)+1,"")</f>
        <v/>
      </c>
      <c r="D2968" s="292" t="str">
        <f t="shared" si="662"/>
        <v/>
      </c>
      <c r="E2968" s="292" t="str">
        <f t="shared" si="663"/>
        <v/>
      </c>
      <c r="F2968" s="316"/>
      <c r="G2968" s="316"/>
      <c r="H2968" s="317"/>
      <c r="I2968" s="316" t="s">
        <v>445</v>
      </c>
      <c r="J2968" s="318"/>
      <c r="K2968" s="319"/>
      <c r="L2968" s="292" t="s">
        <v>446</v>
      </c>
      <c r="M2968" s="324"/>
      <c r="N2968" s="294" t="str">
        <f t="shared" si="664"/>
        <v/>
      </c>
      <c r="O2968" s="319"/>
      <c r="P2968" s="296" t="str">
        <f t="shared" si="665"/>
        <v/>
      </c>
      <c r="Q2968" s="552"/>
      <c r="R2968" s="551"/>
      <c r="S2968" s="291"/>
      <c r="T2968" t="str">
        <f t="shared" si="666"/>
        <v>-</v>
      </c>
      <c r="U2968" s="560">
        <f t="shared" si="667"/>
        <v>0</v>
      </c>
      <c r="V2968" s="560">
        <f t="shared" si="668"/>
        <v>0</v>
      </c>
      <c r="W2968" s="560">
        <f t="shared" si="669"/>
        <v>0</v>
      </c>
    </row>
    <row r="2969" spans="1:23" ht="21" customHeight="1">
      <c r="A2969" s="316" t="str">
        <f t="shared" si="660"/>
        <v/>
      </c>
      <c r="B2969" s="316" t="str">
        <f t="shared" si="661"/>
        <v/>
      </c>
      <c r="C2969" s="316" t="str">
        <f>IF(AND(F2969&lt;&gt;"",G2969&lt;&gt;""),COUNT($C$32:C2968)+1,"")</f>
        <v/>
      </c>
      <c r="D2969" s="292" t="str">
        <f t="shared" si="662"/>
        <v/>
      </c>
      <c r="E2969" s="292" t="str">
        <f t="shared" si="663"/>
        <v/>
      </c>
      <c r="F2969" s="316"/>
      <c r="G2969" s="316"/>
      <c r="H2969" s="317"/>
      <c r="I2969" s="316" t="s">
        <v>445</v>
      </c>
      <c r="J2969" s="318"/>
      <c r="K2969" s="319"/>
      <c r="L2969" s="292" t="s">
        <v>446</v>
      </c>
      <c r="M2969" s="324"/>
      <c r="N2969" s="294" t="str">
        <f t="shared" si="664"/>
        <v/>
      </c>
      <c r="O2969" s="319"/>
      <c r="P2969" s="296" t="str">
        <f t="shared" si="665"/>
        <v/>
      </c>
      <c r="Q2969" s="552"/>
      <c r="R2969" s="551"/>
      <c r="S2969" s="291"/>
      <c r="T2969" t="str">
        <f t="shared" si="666"/>
        <v>-</v>
      </c>
      <c r="U2969" s="560">
        <f t="shared" si="667"/>
        <v>0</v>
      </c>
      <c r="V2969" s="560">
        <f t="shared" si="668"/>
        <v>0</v>
      </c>
      <c r="W2969" s="560">
        <f t="shared" si="669"/>
        <v>0</v>
      </c>
    </row>
    <row r="2970" spans="1:23" ht="21" customHeight="1">
      <c r="A2970" s="316" t="str">
        <f t="shared" si="660"/>
        <v/>
      </c>
      <c r="B2970" s="316" t="str">
        <f t="shared" si="661"/>
        <v/>
      </c>
      <c r="C2970" s="316" t="str">
        <f>IF(AND(F2970&lt;&gt;"",G2970&lt;&gt;""),COUNT($C$32:C2969)+1,"")</f>
        <v/>
      </c>
      <c r="D2970" s="292" t="str">
        <f t="shared" si="662"/>
        <v/>
      </c>
      <c r="E2970" s="292" t="str">
        <f t="shared" si="663"/>
        <v/>
      </c>
      <c r="F2970" s="316"/>
      <c r="G2970" s="316"/>
      <c r="H2970" s="317"/>
      <c r="I2970" s="316" t="s">
        <v>445</v>
      </c>
      <c r="J2970" s="318"/>
      <c r="K2970" s="319"/>
      <c r="L2970" s="292" t="s">
        <v>446</v>
      </c>
      <c r="M2970" s="324"/>
      <c r="N2970" s="294" t="str">
        <f t="shared" si="664"/>
        <v/>
      </c>
      <c r="O2970" s="319"/>
      <c r="P2970" s="296" t="str">
        <f t="shared" si="665"/>
        <v/>
      </c>
      <c r="Q2970" s="552"/>
      <c r="R2970" s="551"/>
      <c r="S2970" s="291"/>
      <c r="T2970" t="str">
        <f t="shared" si="666"/>
        <v>-</v>
      </c>
      <c r="U2970" s="560">
        <f t="shared" si="667"/>
        <v>0</v>
      </c>
      <c r="V2970" s="560">
        <f t="shared" si="668"/>
        <v>0</v>
      </c>
      <c r="W2970" s="560">
        <f t="shared" si="669"/>
        <v>0</v>
      </c>
    </row>
    <row r="2971" spans="1:23" ht="21" customHeight="1">
      <c r="A2971" s="316" t="str">
        <f t="shared" si="660"/>
        <v/>
      </c>
      <c r="B2971" s="316" t="str">
        <f t="shared" si="661"/>
        <v/>
      </c>
      <c r="C2971" s="316" t="str">
        <f>IF(AND(F2971&lt;&gt;"",G2971&lt;&gt;""),COUNT($C$32:C2970)+1,"")</f>
        <v/>
      </c>
      <c r="D2971" s="292" t="str">
        <f t="shared" si="662"/>
        <v/>
      </c>
      <c r="E2971" s="292" t="str">
        <f t="shared" si="663"/>
        <v/>
      </c>
      <c r="F2971" s="316"/>
      <c r="G2971" s="316"/>
      <c r="H2971" s="317"/>
      <c r="I2971" s="316" t="s">
        <v>445</v>
      </c>
      <c r="J2971" s="318"/>
      <c r="K2971" s="319"/>
      <c r="L2971" s="292" t="s">
        <v>446</v>
      </c>
      <c r="M2971" s="324"/>
      <c r="N2971" s="294" t="str">
        <f t="shared" si="664"/>
        <v/>
      </c>
      <c r="O2971" s="319"/>
      <c r="P2971" s="296" t="str">
        <f t="shared" si="665"/>
        <v/>
      </c>
      <c r="Q2971" s="552"/>
      <c r="R2971" s="551"/>
      <c r="S2971" s="291"/>
      <c r="T2971" t="str">
        <f t="shared" si="666"/>
        <v>-</v>
      </c>
      <c r="U2971" s="560">
        <f t="shared" si="667"/>
        <v>0</v>
      </c>
      <c r="V2971" s="560">
        <f t="shared" si="668"/>
        <v>0</v>
      </c>
      <c r="W2971" s="560">
        <f t="shared" si="669"/>
        <v>0</v>
      </c>
    </row>
    <row r="2972" spans="1:23" ht="21" customHeight="1">
      <c r="A2972" s="316" t="str">
        <f t="shared" si="660"/>
        <v/>
      </c>
      <c r="B2972" s="316" t="str">
        <f t="shared" si="661"/>
        <v/>
      </c>
      <c r="C2972" s="316" t="str">
        <f>IF(AND(F2972&lt;&gt;"",G2972&lt;&gt;""),COUNT($C$32:C2971)+1,"")</f>
        <v/>
      </c>
      <c r="D2972" s="292" t="str">
        <f t="shared" si="662"/>
        <v/>
      </c>
      <c r="E2972" s="292" t="str">
        <f t="shared" si="663"/>
        <v/>
      </c>
      <c r="F2972" s="316"/>
      <c r="G2972" s="316"/>
      <c r="H2972" s="317"/>
      <c r="I2972" s="316" t="s">
        <v>445</v>
      </c>
      <c r="J2972" s="318"/>
      <c r="K2972" s="319"/>
      <c r="L2972" s="292" t="s">
        <v>446</v>
      </c>
      <c r="M2972" s="324"/>
      <c r="N2972" s="294" t="str">
        <f t="shared" si="664"/>
        <v/>
      </c>
      <c r="O2972" s="319"/>
      <c r="P2972" s="296" t="str">
        <f t="shared" si="665"/>
        <v/>
      </c>
      <c r="Q2972" s="552"/>
      <c r="R2972" s="551"/>
      <c r="S2972" s="291"/>
      <c r="T2972" t="str">
        <f t="shared" si="666"/>
        <v>-</v>
      </c>
      <c r="U2972" s="560">
        <f t="shared" si="667"/>
        <v>0</v>
      </c>
      <c r="V2972" s="560">
        <f t="shared" si="668"/>
        <v>0</v>
      </c>
      <c r="W2972" s="560">
        <f t="shared" si="669"/>
        <v>0</v>
      </c>
    </row>
    <row r="2973" spans="1:23" ht="21" customHeight="1">
      <c r="A2973" s="316" t="str">
        <f t="shared" si="660"/>
        <v/>
      </c>
      <c r="B2973" s="316" t="str">
        <f t="shared" si="661"/>
        <v/>
      </c>
      <c r="C2973" s="316" t="str">
        <f>IF(AND(F2973&lt;&gt;"",G2973&lt;&gt;""),COUNT($C$32:C2972)+1,"")</f>
        <v/>
      </c>
      <c r="D2973" s="292" t="str">
        <f t="shared" si="662"/>
        <v/>
      </c>
      <c r="E2973" s="292" t="str">
        <f t="shared" si="663"/>
        <v/>
      </c>
      <c r="F2973" s="316"/>
      <c r="G2973" s="316"/>
      <c r="H2973" s="317"/>
      <c r="I2973" s="316" t="s">
        <v>445</v>
      </c>
      <c r="J2973" s="318"/>
      <c r="K2973" s="319"/>
      <c r="L2973" s="292" t="s">
        <v>446</v>
      </c>
      <c r="M2973" s="324"/>
      <c r="N2973" s="294" t="str">
        <f t="shared" si="664"/>
        <v/>
      </c>
      <c r="O2973" s="319"/>
      <c r="P2973" s="296" t="str">
        <f t="shared" si="665"/>
        <v/>
      </c>
      <c r="Q2973" s="552"/>
      <c r="R2973" s="551"/>
      <c r="S2973" s="291"/>
      <c r="T2973" t="str">
        <f t="shared" si="666"/>
        <v>-</v>
      </c>
      <c r="U2973" s="560">
        <f t="shared" si="667"/>
        <v>0</v>
      </c>
      <c r="V2973" s="560">
        <f t="shared" si="668"/>
        <v>0</v>
      </c>
      <c r="W2973" s="560">
        <f t="shared" si="669"/>
        <v>0</v>
      </c>
    </row>
    <row r="2974" spans="1:23" ht="21" customHeight="1">
      <c r="A2974" s="316" t="str">
        <f t="shared" si="660"/>
        <v/>
      </c>
      <c r="B2974" s="316" t="str">
        <f t="shared" si="661"/>
        <v/>
      </c>
      <c r="C2974" s="316" t="str">
        <f>IF(AND(F2974&lt;&gt;"",G2974&lt;&gt;""),COUNT($C$32:C2973)+1,"")</f>
        <v/>
      </c>
      <c r="D2974" s="292" t="str">
        <f t="shared" si="662"/>
        <v/>
      </c>
      <c r="E2974" s="292" t="str">
        <f t="shared" si="663"/>
        <v/>
      </c>
      <c r="F2974" s="316"/>
      <c r="G2974" s="316"/>
      <c r="H2974" s="317"/>
      <c r="I2974" s="316" t="s">
        <v>445</v>
      </c>
      <c r="J2974" s="318"/>
      <c r="K2974" s="319"/>
      <c r="L2974" s="292" t="s">
        <v>446</v>
      </c>
      <c r="M2974" s="324"/>
      <c r="N2974" s="294" t="str">
        <f t="shared" si="664"/>
        <v/>
      </c>
      <c r="O2974" s="319"/>
      <c r="P2974" s="296" t="str">
        <f t="shared" si="665"/>
        <v/>
      </c>
      <c r="Q2974" s="552"/>
      <c r="R2974" s="551"/>
      <c r="S2974" s="291"/>
      <c r="T2974" t="str">
        <f t="shared" si="666"/>
        <v>-</v>
      </c>
      <c r="U2974" s="560">
        <f t="shared" si="667"/>
        <v>0</v>
      </c>
      <c r="V2974" s="560">
        <f t="shared" si="668"/>
        <v>0</v>
      </c>
      <c r="W2974" s="560">
        <f t="shared" si="669"/>
        <v>0</v>
      </c>
    </row>
    <row r="2975" spans="1:23" ht="21" customHeight="1">
      <c r="A2975" s="316" t="str">
        <f t="shared" si="660"/>
        <v/>
      </c>
      <c r="B2975" s="316" t="str">
        <f t="shared" si="661"/>
        <v/>
      </c>
      <c r="C2975" s="316" t="str">
        <f>IF(AND(F2975&lt;&gt;"",G2975&lt;&gt;""),COUNT($C$32:C2974)+1,"")</f>
        <v/>
      </c>
      <c r="D2975" s="292" t="str">
        <f t="shared" si="662"/>
        <v/>
      </c>
      <c r="E2975" s="292" t="str">
        <f t="shared" si="663"/>
        <v/>
      </c>
      <c r="F2975" s="316"/>
      <c r="G2975" s="316"/>
      <c r="H2975" s="317"/>
      <c r="I2975" s="316" t="s">
        <v>445</v>
      </c>
      <c r="J2975" s="318"/>
      <c r="K2975" s="319"/>
      <c r="L2975" s="292" t="s">
        <v>446</v>
      </c>
      <c r="M2975" s="324"/>
      <c r="N2975" s="294" t="str">
        <f t="shared" si="664"/>
        <v/>
      </c>
      <c r="O2975" s="319"/>
      <c r="P2975" s="296" t="str">
        <f t="shared" si="665"/>
        <v/>
      </c>
      <c r="Q2975" s="552"/>
      <c r="R2975" s="551"/>
      <c r="S2975" s="291"/>
      <c r="T2975" t="str">
        <f t="shared" si="666"/>
        <v>-</v>
      </c>
      <c r="U2975" s="560">
        <f t="shared" si="667"/>
        <v>0</v>
      </c>
      <c r="V2975" s="560">
        <f t="shared" si="668"/>
        <v>0</v>
      </c>
      <c r="W2975" s="560">
        <f t="shared" si="669"/>
        <v>0</v>
      </c>
    </row>
    <row r="2976" spans="1:23" ht="21" customHeight="1">
      <c r="A2976" s="316" t="str">
        <f t="shared" si="660"/>
        <v/>
      </c>
      <c r="B2976" s="316" t="str">
        <f t="shared" si="661"/>
        <v/>
      </c>
      <c r="C2976" s="316" t="str">
        <f>IF(AND(F2976&lt;&gt;"",G2976&lt;&gt;""),COUNT($C$32:C2975)+1,"")</f>
        <v/>
      </c>
      <c r="D2976" s="292" t="str">
        <f t="shared" si="662"/>
        <v/>
      </c>
      <c r="E2976" s="292" t="str">
        <f t="shared" si="663"/>
        <v/>
      </c>
      <c r="F2976" s="316"/>
      <c r="G2976" s="316"/>
      <c r="H2976" s="317"/>
      <c r="I2976" s="316" t="s">
        <v>445</v>
      </c>
      <c r="J2976" s="318"/>
      <c r="K2976" s="319"/>
      <c r="L2976" s="292" t="s">
        <v>446</v>
      </c>
      <c r="M2976" s="324"/>
      <c r="N2976" s="294" t="str">
        <f t="shared" si="664"/>
        <v/>
      </c>
      <c r="O2976" s="319"/>
      <c r="P2976" s="296" t="str">
        <f t="shared" si="665"/>
        <v/>
      </c>
      <c r="Q2976" s="552"/>
      <c r="R2976" s="551"/>
      <c r="S2976" s="291"/>
      <c r="T2976" t="str">
        <f t="shared" si="666"/>
        <v>-</v>
      </c>
      <c r="U2976" s="560">
        <f t="shared" si="667"/>
        <v>0</v>
      </c>
      <c r="V2976" s="560">
        <f t="shared" si="668"/>
        <v>0</v>
      </c>
      <c r="W2976" s="560">
        <f t="shared" si="669"/>
        <v>0</v>
      </c>
    </row>
    <row r="2977" spans="1:23" ht="21" customHeight="1">
      <c r="A2977" s="316" t="str">
        <f t="shared" si="660"/>
        <v/>
      </c>
      <c r="B2977" s="316" t="str">
        <f t="shared" si="661"/>
        <v/>
      </c>
      <c r="C2977" s="316" t="str">
        <f>IF(AND(F2977&lt;&gt;"",G2977&lt;&gt;""),COUNT($C$32:C2976)+1,"")</f>
        <v/>
      </c>
      <c r="D2977" s="292" t="str">
        <f t="shared" si="662"/>
        <v/>
      </c>
      <c r="E2977" s="292" t="str">
        <f t="shared" si="663"/>
        <v/>
      </c>
      <c r="F2977" s="316"/>
      <c r="G2977" s="316"/>
      <c r="H2977" s="317"/>
      <c r="I2977" s="316" t="s">
        <v>445</v>
      </c>
      <c r="J2977" s="318"/>
      <c r="K2977" s="319"/>
      <c r="L2977" s="292" t="s">
        <v>446</v>
      </c>
      <c r="M2977" s="324"/>
      <c r="N2977" s="294" t="str">
        <f t="shared" si="664"/>
        <v/>
      </c>
      <c r="O2977" s="319"/>
      <c r="P2977" s="296" t="str">
        <f t="shared" si="665"/>
        <v/>
      </c>
      <c r="Q2977" s="552"/>
      <c r="R2977" s="551"/>
      <c r="S2977" s="291"/>
      <c r="T2977" t="str">
        <f t="shared" si="666"/>
        <v>-</v>
      </c>
      <c r="U2977" s="560">
        <f t="shared" si="667"/>
        <v>0</v>
      </c>
      <c r="V2977" s="560">
        <f t="shared" si="668"/>
        <v>0</v>
      </c>
      <c r="W2977" s="560">
        <f t="shared" si="669"/>
        <v>0</v>
      </c>
    </row>
    <row r="2978" spans="1:23" ht="21" customHeight="1">
      <c r="A2978" s="316" t="str">
        <f t="shared" si="660"/>
        <v/>
      </c>
      <c r="B2978" s="316" t="str">
        <f t="shared" si="661"/>
        <v/>
      </c>
      <c r="C2978" s="316" t="str">
        <f>IF(AND(F2978&lt;&gt;"",G2978&lt;&gt;""),COUNT($C$32:C2977)+1,"")</f>
        <v/>
      </c>
      <c r="D2978" s="292" t="str">
        <f t="shared" si="662"/>
        <v/>
      </c>
      <c r="E2978" s="292" t="str">
        <f t="shared" si="663"/>
        <v/>
      </c>
      <c r="F2978" s="316"/>
      <c r="G2978" s="316"/>
      <c r="H2978" s="317"/>
      <c r="I2978" s="316" t="s">
        <v>445</v>
      </c>
      <c r="J2978" s="318"/>
      <c r="K2978" s="319"/>
      <c r="L2978" s="292" t="s">
        <v>446</v>
      </c>
      <c r="M2978" s="324"/>
      <c r="N2978" s="294" t="str">
        <f t="shared" si="664"/>
        <v/>
      </c>
      <c r="O2978" s="319"/>
      <c r="P2978" s="296" t="str">
        <f t="shared" si="665"/>
        <v/>
      </c>
      <c r="Q2978" s="552"/>
      <c r="R2978" s="551"/>
      <c r="S2978" s="291"/>
      <c r="T2978" t="str">
        <f t="shared" si="666"/>
        <v>-</v>
      </c>
      <c r="U2978" s="560">
        <f t="shared" si="667"/>
        <v>0</v>
      </c>
      <c r="V2978" s="560">
        <f t="shared" si="668"/>
        <v>0</v>
      </c>
      <c r="W2978" s="560">
        <f t="shared" si="669"/>
        <v>0</v>
      </c>
    </row>
    <row r="2979" spans="1:23" ht="21" customHeight="1">
      <c r="A2979" s="316" t="str">
        <f t="shared" si="660"/>
        <v/>
      </c>
      <c r="B2979" s="316" t="str">
        <f t="shared" si="661"/>
        <v/>
      </c>
      <c r="C2979" s="316" t="str">
        <f>IF(AND(F2979&lt;&gt;"",G2979&lt;&gt;""),COUNT($C$32:C2978)+1,"")</f>
        <v/>
      </c>
      <c r="D2979" s="292" t="str">
        <f t="shared" si="662"/>
        <v/>
      </c>
      <c r="E2979" s="292" t="str">
        <f t="shared" si="663"/>
        <v/>
      </c>
      <c r="F2979" s="316"/>
      <c r="G2979" s="316"/>
      <c r="H2979" s="317"/>
      <c r="I2979" s="316" t="s">
        <v>445</v>
      </c>
      <c r="J2979" s="318"/>
      <c r="K2979" s="319"/>
      <c r="L2979" s="292" t="s">
        <v>446</v>
      </c>
      <c r="M2979" s="324"/>
      <c r="N2979" s="294" t="str">
        <f t="shared" si="664"/>
        <v/>
      </c>
      <c r="O2979" s="319"/>
      <c r="P2979" s="296" t="str">
        <f t="shared" si="665"/>
        <v/>
      </c>
      <c r="Q2979" s="552"/>
      <c r="R2979" s="551"/>
      <c r="S2979" s="291"/>
      <c r="T2979" t="str">
        <f t="shared" si="666"/>
        <v>-</v>
      </c>
      <c r="U2979" s="560">
        <f t="shared" si="667"/>
        <v>0</v>
      </c>
      <c r="V2979" s="560">
        <f t="shared" si="668"/>
        <v>0</v>
      </c>
      <c r="W2979" s="560">
        <f t="shared" si="669"/>
        <v>0</v>
      </c>
    </row>
    <row r="2980" spans="1:23" ht="21" customHeight="1">
      <c r="A2980" s="316" t="str">
        <f t="shared" si="660"/>
        <v/>
      </c>
      <c r="B2980" s="316" t="str">
        <f t="shared" si="661"/>
        <v/>
      </c>
      <c r="C2980" s="316" t="str">
        <f>IF(AND(F2980&lt;&gt;"",G2980&lt;&gt;""),COUNT($C$32:C2979)+1,"")</f>
        <v/>
      </c>
      <c r="D2980" s="292" t="str">
        <f t="shared" si="662"/>
        <v/>
      </c>
      <c r="E2980" s="292" t="str">
        <f t="shared" si="663"/>
        <v/>
      </c>
      <c r="F2980" s="316"/>
      <c r="G2980" s="316"/>
      <c r="H2980" s="317"/>
      <c r="I2980" s="316" t="s">
        <v>445</v>
      </c>
      <c r="J2980" s="318"/>
      <c r="K2980" s="319"/>
      <c r="L2980" s="292" t="s">
        <v>446</v>
      </c>
      <c r="M2980" s="324"/>
      <c r="N2980" s="294" t="str">
        <f t="shared" si="664"/>
        <v/>
      </c>
      <c r="O2980" s="319"/>
      <c r="P2980" s="296" t="str">
        <f t="shared" si="665"/>
        <v/>
      </c>
      <c r="Q2980" s="552"/>
      <c r="R2980" s="551"/>
      <c r="S2980" s="291"/>
      <c r="T2980" t="str">
        <f t="shared" si="666"/>
        <v>-</v>
      </c>
      <c r="U2980" s="560">
        <f t="shared" si="667"/>
        <v>0</v>
      </c>
      <c r="V2980" s="560">
        <f t="shared" si="668"/>
        <v>0</v>
      </c>
      <c r="W2980" s="560">
        <f t="shared" si="669"/>
        <v>0</v>
      </c>
    </row>
    <row r="2981" spans="1:23" ht="21" customHeight="1">
      <c r="A2981" s="316" t="str">
        <f t="shared" si="660"/>
        <v/>
      </c>
      <c r="B2981" s="316" t="str">
        <f t="shared" si="661"/>
        <v/>
      </c>
      <c r="C2981" s="316" t="str">
        <f>IF(AND(F2981&lt;&gt;"",G2981&lt;&gt;""),COUNT($C$32:C2980)+1,"")</f>
        <v/>
      </c>
      <c r="D2981" s="292" t="str">
        <f t="shared" si="662"/>
        <v/>
      </c>
      <c r="E2981" s="292" t="str">
        <f t="shared" si="663"/>
        <v/>
      </c>
      <c r="F2981" s="316"/>
      <c r="G2981" s="316"/>
      <c r="H2981" s="317"/>
      <c r="I2981" s="316" t="s">
        <v>445</v>
      </c>
      <c r="J2981" s="318"/>
      <c r="K2981" s="319"/>
      <c r="L2981" s="292" t="s">
        <v>446</v>
      </c>
      <c r="M2981" s="324"/>
      <c r="N2981" s="294" t="str">
        <f t="shared" si="664"/>
        <v/>
      </c>
      <c r="O2981" s="319"/>
      <c r="P2981" s="296" t="str">
        <f t="shared" si="665"/>
        <v/>
      </c>
      <c r="Q2981" s="552"/>
      <c r="R2981" s="551"/>
      <c r="S2981" s="291"/>
      <c r="T2981" t="str">
        <f t="shared" si="666"/>
        <v>-</v>
      </c>
      <c r="U2981" s="560">
        <f t="shared" si="667"/>
        <v>0</v>
      </c>
      <c r="V2981" s="560">
        <f t="shared" si="668"/>
        <v>0</v>
      </c>
      <c r="W2981" s="560">
        <f t="shared" si="669"/>
        <v>0</v>
      </c>
    </row>
    <row r="2982" spans="1:23" ht="21" customHeight="1">
      <c r="A2982" s="316" t="str">
        <f t="shared" si="660"/>
        <v/>
      </c>
      <c r="B2982" s="316" t="str">
        <f t="shared" si="661"/>
        <v/>
      </c>
      <c r="C2982" s="316" t="str">
        <f>IF(AND(F2982&lt;&gt;"",G2982&lt;&gt;""),COUNT($C$32:C2981)+1,"")</f>
        <v/>
      </c>
      <c r="D2982" s="292" t="str">
        <f t="shared" si="662"/>
        <v/>
      </c>
      <c r="E2982" s="292" t="str">
        <f t="shared" si="663"/>
        <v/>
      </c>
      <c r="F2982" s="316"/>
      <c r="G2982" s="316"/>
      <c r="H2982" s="317"/>
      <c r="I2982" s="316" t="s">
        <v>445</v>
      </c>
      <c r="J2982" s="318"/>
      <c r="K2982" s="319"/>
      <c r="L2982" s="292" t="s">
        <v>446</v>
      </c>
      <c r="M2982" s="324"/>
      <c r="N2982" s="294" t="str">
        <f t="shared" si="664"/>
        <v/>
      </c>
      <c r="O2982" s="319"/>
      <c r="P2982" s="296" t="str">
        <f t="shared" si="665"/>
        <v/>
      </c>
      <c r="Q2982" s="552"/>
      <c r="R2982" s="551"/>
      <c r="S2982" s="291"/>
      <c r="T2982" t="str">
        <f t="shared" si="666"/>
        <v>-</v>
      </c>
      <c r="U2982" s="560">
        <f t="shared" si="667"/>
        <v>0</v>
      </c>
      <c r="V2982" s="560">
        <f t="shared" si="668"/>
        <v>0</v>
      </c>
      <c r="W2982" s="560">
        <f t="shared" si="669"/>
        <v>0</v>
      </c>
    </row>
    <row r="2983" spans="1:23" ht="21" customHeight="1">
      <c r="A2983" s="316" t="str">
        <f t="shared" si="660"/>
        <v/>
      </c>
      <c r="B2983" s="316" t="str">
        <f t="shared" si="661"/>
        <v/>
      </c>
      <c r="C2983" s="316" t="str">
        <f>IF(AND(F2983&lt;&gt;"",G2983&lt;&gt;""),COUNT($C$32:C2982)+1,"")</f>
        <v/>
      </c>
      <c r="D2983" s="292" t="str">
        <f t="shared" si="662"/>
        <v/>
      </c>
      <c r="E2983" s="292" t="str">
        <f t="shared" si="663"/>
        <v/>
      </c>
      <c r="F2983" s="316"/>
      <c r="G2983" s="316"/>
      <c r="H2983" s="317"/>
      <c r="I2983" s="316" t="s">
        <v>445</v>
      </c>
      <c r="J2983" s="318"/>
      <c r="K2983" s="319"/>
      <c r="L2983" s="292" t="s">
        <v>446</v>
      </c>
      <c r="M2983" s="324"/>
      <c r="N2983" s="294" t="str">
        <f t="shared" si="664"/>
        <v/>
      </c>
      <c r="O2983" s="319"/>
      <c r="P2983" s="296" t="str">
        <f t="shared" si="665"/>
        <v/>
      </c>
      <c r="Q2983" s="552"/>
      <c r="R2983" s="551"/>
      <c r="S2983" s="291"/>
      <c r="T2983" t="str">
        <f t="shared" si="666"/>
        <v>-</v>
      </c>
      <c r="U2983" s="560">
        <f t="shared" si="667"/>
        <v>0</v>
      </c>
      <c r="V2983" s="560">
        <f t="shared" si="668"/>
        <v>0</v>
      </c>
      <c r="W2983" s="560">
        <f t="shared" si="669"/>
        <v>0</v>
      </c>
    </row>
    <row r="2984" spans="1:23" ht="21" customHeight="1">
      <c r="A2984" s="316" t="str">
        <f t="shared" si="660"/>
        <v/>
      </c>
      <c r="B2984" s="316" t="str">
        <f t="shared" si="661"/>
        <v/>
      </c>
      <c r="C2984" s="316" t="str">
        <f>IF(AND(F2984&lt;&gt;"",G2984&lt;&gt;""),COUNT($C$32:C2983)+1,"")</f>
        <v/>
      </c>
      <c r="D2984" s="292" t="str">
        <f t="shared" si="662"/>
        <v/>
      </c>
      <c r="E2984" s="292" t="str">
        <f t="shared" si="663"/>
        <v/>
      </c>
      <c r="F2984" s="316"/>
      <c r="G2984" s="316"/>
      <c r="H2984" s="317"/>
      <c r="I2984" s="316" t="s">
        <v>445</v>
      </c>
      <c r="J2984" s="318"/>
      <c r="K2984" s="319"/>
      <c r="L2984" s="292" t="s">
        <v>446</v>
      </c>
      <c r="M2984" s="324"/>
      <c r="N2984" s="294" t="str">
        <f t="shared" si="664"/>
        <v/>
      </c>
      <c r="O2984" s="319"/>
      <c r="P2984" s="296" t="str">
        <f t="shared" si="665"/>
        <v/>
      </c>
      <c r="Q2984" s="552"/>
      <c r="R2984" s="551"/>
      <c r="S2984" s="291"/>
      <c r="T2984" t="str">
        <f t="shared" si="666"/>
        <v>-</v>
      </c>
      <c r="U2984" s="560">
        <f t="shared" si="667"/>
        <v>0</v>
      </c>
      <c r="V2984" s="560">
        <f t="shared" si="668"/>
        <v>0</v>
      </c>
      <c r="W2984" s="560">
        <f t="shared" si="669"/>
        <v>0</v>
      </c>
    </row>
    <row r="2985" spans="1:23" ht="21" customHeight="1">
      <c r="A2985" s="316" t="str">
        <f t="shared" si="660"/>
        <v/>
      </c>
      <c r="B2985" s="316" t="str">
        <f t="shared" si="661"/>
        <v/>
      </c>
      <c r="C2985" s="316" t="str">
        <f>IF(AND(F2985&lt;&gt;"",G2985&lt;&gt;""),COUNT($C$32:C2984)+1,"")</f>
        <v/>
      </c>
      <c r="D2985" s="292" t="str">
        <f t="shared" si="662"/>
        <v/>
      </c>
      <c r="E2985" s="292" t="str">
        <f t="shared" si="663"/>
        <v/>
      </c>
      <c r="F2985" s="316"/>
      <c r="G2985" s="316"/>
      <c r="H2985" s="317"/>
      <c r="I2985" s="316" t="s">
        <v>445</v>
      </c>
      <c r="J2985" s="318"/>
      <c r="K2985" s="319"/>
      <c r="L2985" s="292" t="s">
        <v>446</v>
      </c>
      <c r="M2985" s="324"/>
      <c r="N2985" s="294" t="str">
        <f t="shared" si="664"/>
        <v/>
      </c>
      <c r="O2985" s="319"/>
      <c r="P2985" s="296" t="str">
        <f t="shared" si="665"/>
        <v/>
      </c>
      <c r="Q2985" s="552"/>
      <c r="R2985" s="551"/>
      <c r="S2985" s="291"/>
      <c r="T2985" t="str">
        <f t="shared" si="666"/>
        <v>-</v>
      </c>
      <c r="U2985" s="560">
        <f t="shared" si="667"/>
        <v>0</v>
      </c>
      <c r="V2985" s="560">
        <f t="shared" si="668"/>
        <v>0</v>
      </c>
      <c r="W2985" s="560">
        <f t="shared" si="669"/>
        <v>0</v>
      </c>
    </row>
    <row r="2986" spans="1:23" ht="21" customHeight="1">
      <c r="A2986" s="316" t="str">
        <f t="shared" si="660"/>
        <v/>
      </c>
      <c r="B2986" s="316" t="str">
        <f t="shared" si="661"/>
        <v/>
      </c>
      <c r="C2986" s="316" t="str">
        <f>IF(AND(F2986&lt;&gt;"",G2986&lt;&gt;""),COUNT($C$32:C2985)+1,"")</f>
        <v/>
      </c>
      <c r="D2986" s="292" t="str">
        <f t="shared" si="662"/>
        <v/>
      </c>
      <c r="E2986" s="292" t="str">
        <f t="shared" si="663"/>
        <v/>
      </c>
      <c r="F2986" s="316"/>
      <c r="G2986" s="316"/>
      <c r="H2986" s="317"/>
      <c r="I2986" s="316" t="s">
        <v>445</v>
      </c>
      <c r="J2986" s="318"/>
      <c r="K2986" s="319"/>
      <c r="L2986" s="292" t="s">
        <v>446</v>
      </c>
      <c r="M2986" s="324"/>
      <c r="N2986" s="294" t="str">
        <f t="shared" si="664"/>
        <v/>
      </c>
      <c r="O2986" s="319"/>
      <c r="P2986" s="296" t="str">
        <f t="shared" si="665"/>
        <v/>
      </c>
      <c r="Q2986" s="552"/>
      <c r="R2986" s="551"/>
      <c r="S2986" s="291"/>
      <c r="T2986" t="str">
        <f t="shared" si="666"/>
        <v>-</v>
      </c>
      <c r="U2986" s="560">
        <f t="shared" si="667"/>
        <v>0</v>
      </c>
      <c r="V2986" s="560">
        <f t="shared" si="668"/>
        <v>0</v>
      </c>
      <c r="W2986" s="560">
        <f t="shared" si="669"/>
        <v>0</v>
      </c>
    </row>
    <row r="2987" spans="1:23" ht="21" customHeight="1">
      <c r="A2987" s="316" t="str">
        <f t="shared" si="660"/>
        <v/>
      </c>
      <c r="B2987" s="316" t="str">
        <f t="shared" si="661"/>
        <v/>
      </c>
      <c r="C2987" s="316" t="str">
        <f>IF(AND(F2987&lt;&gt;"",G2987&lt;&gt;""),COUNT($C$32:C2986)+1,"")</f>
        <v/>
      </c>
      <c r="D2987" s="292" t="str">
        <f t="shared" si="662"/>
        <v/>
      </c>
      <c r="E2987" s="292" t="str">
        <f t="shared" si="663"/>
        <v/>
      </c>
      <c r="F2987" s="316"/>
      <c r="G2987" s="316"/>
      <c r="H2987" s="317"/>
      <c r="I2987" s="316" t="s">
        <v>445</v>
      </c>
      <c r="J2987" s="318"/>
      <c r="K2987" s="319"/>
      <c r="L2987" s="292" t="s">
        <v>446</v>
      </c>
      <c r="M2987" s="324"/>
      <c r="N2987" s="294" t="str">
        <f t="shared" si="664"/>
        <v/>
      </c>
      <c r="O2987" s="319"/>
      <c r="P2987" s="296" t="str">
        <f t="shared" si="665"/>
        <v/>
      </c>
      <c r="Q2987" s="552"/>
      <c r="R2987" s="551"/>
      <c r="S2987" s="291"/>
      <c r="T2987" t="str">
        <f t="shared" si="666"/>
        <v>-</v>
      </c>
      <c r="U2987" s="560">
        <f t="shared" si="667"/>
        <v>0</v>
      </c>
      <c r="V2987" s="560">
        <f t="shared" si="668"/>
        <v>0</v>
      </c>
      <c r="W2987" s="560">
        <f t="shared" si="669"/>
        <v>0</v>
      </c>
    </row>
    <row r="2988" spans="1:23" ht="21" customHeight="1">
      <c r="A2988" s="316" t="str">
        <f t="shared" si="660"/>
        <v/>
      </c>
      <c r="B2988" s="316" t="str">
        <f t="shared" si="661"/>
        <v/>
      </c>
      <c r="C2988" s="316" t="str">
        <f>IF(AND(F2988&lt;&gt;"",G2988&lt;&gt;""),COUNT($C$32:C2987)+1,"")</f>
        <v/>
      </c>
      <c r="D2988" s="292" t="str">
        <f t="shared" si="662"/>
        <v/>
      </c>
      <c r="E2988" s="292" t="str">
        <f t="shared" si="663"/>
        <v/>
      </c>
      <c r="F2988" s="316"/>
      <c r="G2988" s="316"/>
      <c r="H2988" s="317"/>
      <c r="I2988" s="316" t="s">
        <v>445</v>
      </c>
      <c r="J2988" s="318"/>
      <c r="K2988" s="319"/>
      <c r="L2988" s="292" t="s">
        <v>446</v>
      </c>
      <c r="M2988" s="324"/>
      <c r="N2988" s="294" t="str">
        <f t="shared" si="664"/>
        <v/>
      </c>
      <c r="O2988" s="319"/>
      <c r="P2988" s="296" t="str">
        <f t="shared" si="665"/>
        <v/>
      </c>
      <c r="Q2988" s="552"/>
      <c r="R2988" s="551"/>
      <c r="S2988" s="291"/>
      <c r="T2988" t="str">
        <f t="shared" si="666"/>
        <v>-</v>
      </c>
      <c r="U2988" s="560">
        <f t="shared" si="667"/>
        <v>0</v>
      </c>
      <c r="V2988" s="560">
        <f t="shared" si="668"/>
        <v>0</v>
      </c>
      <c r="W2988" s="560">
        <f t="shared" si="669"/>
        <v>0</v>
      </c>
    </row>
    <row r="2989" spans="1:23" ht="21" customHeight="1">
      <c r="A2989" s="316" t="str">
        <f t="shared" si="660"/>
        <v/>
      </c>
      <c r="B2989" s="316" t="str">
        <f t="shared" si="661"/>
        <v/>
      </c>
      <c r="C2989" s="316" t="str">
        <f>IF(AND(F2989&lt;&gt;"",G2989&lt;&gt;""),COUNT($C$32:C2988)+1,"")</f>
        <v/>
      </c>
      <c r="D2989" s="292" t="str">
        <f t="shared" si="662"/>
        <v/>
      </c>
      <c r="E2989" s="292" t="str">
        <f t="shared" si="663"/>
        <v/>
      </c>
      <c r="F2989" s="316"/>
      <c r="G2989" s="316"/>
      <c r="H2989" s="317"/>
      <c r="I2989" s="316" t="s">
        <v>445</v>
      </c>
      <c r="J2989" s="318"/>
      <c r="K2989" s="319"/>
      <c r="L2989" s="292" t="s">
        <v>446</v>
      </c>
      <c r="M2989" s="324"/>
      <c r="N2989" s="294" t="str">
        <f t="shared" si="664"/>
        <v/>
      </c>
      <c r="O2989" s="319"/>
      <c r="P2989" s="296" t="str">
        <f t="shared" si="665"/>
        <v/>
      </c>
      <c r="Q2989" s="552"/>
      <c r="R2989" s="551"/>
      <c r="S2989" s="291"/>
      <c r="T2989" t="str">
        <f t="shared" si="666"/>
        <v>-</v>
      </c>
      <c r="U2989" s="560">
        <f t="shared" si="667"/>
        <v>0</v>
      </c>
      <c r="V2989" s="560">
        <f t="shared" si="668"/>
        <v>0</v>
      </c>
      <c r="W2989" s="560">
        <f t="shared" si="669"/>
        <v>0</v>
      </c>
    </row>
    <row r="2990" spans="1:23" ht="21" customHeight="1">
      <c r="A2990" s="316" t="str">
        <f t="shared" si="660"/>
        <v/>
      </c>
      <c r="B2990" s="316" t="str">
        <f t="shared" si="661"/>
        <v/>
      </c>
      <c r="C2990" s="316" t="str">
        <f>IF(AND(F2990&lt;&gt;"",G2990&lt;&gt;""),COUNT($C$32:C2989)+1,"")</f>
        <v/>
      </c>
      <c r="D2990" s="292" t="str">
        <f t="shared" si="662"/>
        <v/>
      </c>
      <c r="E2990" s="292" t="str">
        <f t="shared" si="663"/>
        <v/>
      </c>
      <c r="F2990" s="316"/>
      <c r="G2990" s="316"/>
      <c r="H2990" s="317"/>
      <c r="I2990" s="316" t="s">
        <v>445</v>
      </c>
      <c r="J2990" s="318"/>
      <c r="K2990" s="319"/>
      <c r="L2990" s="292" t="s">
        <v>446</v>
      </c>
      <c r="M2990" s="324"/>
      <c r="N2990" s="294" t="str">
        <f t="shared" si="664"/>
        <v/>
      </c>
      <c r="O2990" s="319"/>
      <c r="P2990" s="296" t="str">
        <f t="shared" si="665"/>
        <v/>
      </c>
      <c r="Q2990" s="552"/>
      <c r="R2990" s="551"/>
      <c r="S2990" s="291"/>
      <c r="T2990" t="str">
        <f t="shared" si="666"/>
        <v>-</v>
      </c>
      <c r="U2990" s="560">
        <f t="shared" si="667"/>
        <v>0</v>
      </c>
      <c r="V2990" s="560">
        <f t="shared" si="668"/>
        <v>0</v>
      </c>
      <c r="W2990" s="560">
        <f t="shared" si="669"/>
        <v>0</v>
      </c>
    </row>
    <row r="2991" spans="1:23" ht="21" customHeight="1">
      <c r="A2991" s="316" t="str">
        <f t="shared" si="660"/>
        <v/>
      </c>
      <c r="B2991" s="316" t="str">
        <f t="shared" si="661"/>
        <v/>
      </c>
      <c r="C2991" s="316" t="str">
        <f>IF(AND(F2991&lt;&gt;"",G2991&lt;&gt;""),COUNT($C$32:C2990)+1,"")</f>
        <v/>
      </c>
      <c r="D2991" s="292" t="str">
        <f t="shared" si="662"/>
        <v/>
      </c>
      <c r="E2991" s="292" t="str">
        <f t="shared" si="663"/>
        <v/>
      </c>
      <c r="F2991" s="316"/>
      <c r="G2991" s="316"/>
      <c r="H2991" s="317"/>
      <c r="I2991" s="316" t="s">
        <v>445</v>
      </c>
      <c r="J2991" s="318"/>
      <c r="K2991" s="319"/>
      <c r="L2991" s="292" t="s">
        <v>446</v>
      </c>
      <c r="M2991" s="324"/>
      <c r="N2991" s="294" t="str">
        <f t="shared" si="664"/>
        <v/>
      </c>
      <c r="O2991" s="319"/>
      <c r="P2991" s="296" t="str">
        <f t="shared" si="665"/>
        <v/>
      </c>
      <c r="Q2991" s="552"/>
      <c r="R2991" s="551"/>
      <c r="S2991" s="291"/>
      <c r="T2991" t="str">
        <f t="shared" si="666"/>
        <v>-</v>
      </c>
      <c r="U2991" s="560">
        <f t="shared" si="667"/>
        <v>0</v>
      </c>
      <c r="V2991" s="560">
        <f t="shared" si="668"/>
        <v>0</v>
      </c>
      <c r="W2991" s="560">
        <f t="shared" si="669"/>
        <v>0</v>
      </c>
    </row>
    <row r="2992" spans="1:23" ht="21" customHeight="1">
      <c r="A2992" s="316" t="str">
        <f t="shared" si="660"/>
        <v/>
      </c>
      <c r="B2992" s="316" t="str">
        <f t="shared" si="661"/>
        <v/>
      </c>
      <c r="C2992" s="316" t="str">
        <f>IF(AND(F2992&lt;&gt;"",G2992&lt;&gt;""),COUNT($C$32:C2991)+1,"")</f>
        <v/>
      </c>
      <c r="D2992" s="292" t="str">
        <f t="shared" si="662"/>
        <v/>
      </c>
      <c r="E2992" s="292" t="str">
        <f t="shared" si="663"/>
        <v/>
      </c>
      <c r="F2992" s="316"/>
      <c r="G2992" s="316"/>
      <c r="H2992" s="317"/>
      <c r="I2992" s="316" t="s">
        <v>445</v>
      </c>
      <c r="J2992" s="318"/>
      <c r="K2992" s="319"/>
      <c r="L2992" s="292" t="s">
        <v>446</v>
      </c>
      <c r="M2992" s="324"/>
      <c r="N2992" s="294" t="str">
        <f t="shared" si="664"/>
        <v/>
      </c>
      <c r="O2992" s="319"/>
      <c r="P2992" s="296" t="str">
        <f t="shared" si="665"/>
        <v/>
      </c>
      <c r="Q2992" s="552"/>
      <c r="R2992" s="551"/>
      <c r="S2992" s="291"/>
      <c r="T2992" t="str">
        <f t="shared" si="666"/>
        <v>-</v>
      </c>
      <c r="U2992" s="560">
        <f t="shared" si="667"/>
        <v>0</v>
      </c>
      <c r="V2992" s="560">
        <f t="shared" si="668"/>
        <v>0</v>
      </c>
      <c r="W2992" s="560">
        <f t="shared" si="669"/>
        <v>0</v>
      </c>
    </row>
    <row r="2993" spans="1:23" ht="21" customHeight="1">
      <c r="A2993" s="316" t="str">
        <f t="shared" si="660"/>
        <v/>
      </c>
      <c r="B2993" s="316" t="str">
        <f t="shared" si="661"/>
        <v/>
      </c>
      <c r="C2993" s="316" t="str">
        <f>IF(AND(F2993&lt;&gt;"",G2993&lt;&gt;""),COUNT($C$32:C2992)+1,"")</f>
        <v/>
      </c>
      <c r="D2993" s="292" t="str">
        <f t="shared" si="662"/>
        <v/>
      </c>
      <c r="E2993" s="292" t="str">
        <f t="shared" si="663"/>
        <v/>
      </c>
      <c r="F2993" s="316"/>
      <c r="G2993" s="316"/>
      <c r="H2993" s="317"/>
      <c r="I2993" s="316" t="s">
        <v>445</v>
      </c>
      <c r="J2993" s="318"/>
      <c r="K2993" s="319"/>
      <c r="L2993" s="292" t="s">
        <v>446</v>
      </c>
      <c r="M2993" s="324"/>
      <c r="N2993" s="294" t="str">
        <f t="shared" si="664"/>
        <v/>
      </c>
      <c r="O2993" s="319"/>
      <c r="P2993" s="296" t="str">
        <f t="shared" si="665"/>
        <v/>
      </c>
      <c r="Q2993" s="552"/>
      <c r="R2993" s="551"/>
      <c r="S2993" s="291"/>
      <c r="T2993" t="str">
        <f t="shared" si="666"/>
        <v>-</v>
      </c>
      <c r="U2993" s="560">
        <f t="shared" si="667"/>
        <v>0</v>
      </c>
      <c r="V2993" s="560">
        <f t="shared" si="668"/>
        <v>0</v>
      </c>
      <c r="W2993" s="560">
        <f t="shared" si="669"/>
        <v>0</v>
      </c>
    </row>
    <row r="2994" spans="1:23" ht="21" customHeight="1">
      <c r="A2994" s="316" t="str">
        <f t="shared" si="660"/>
        <v/>
      </c>
      <c r="B2994" s="316" t="str">
        <f t="shared" si="661"/>
        <v/>
      </c>
      <c r="C2994" s="316" t="str">
        <f>IF(AND(F2994&lt;&gt;"",G2994&lt;&gt;""),COUNT($C$32:C2993)+1,"")</f>
        <v/>
      </c>
      <c r="D2994" s="292" t="str">
        <f t="shared" si="662"/>
        <v/>
      </c>
      <c r="E2994" s="292" t="str">
        <f t="shared" si="663"/>
        <v/>
      </c>
      <c r="F2994" s="316"/>
      <c r="G2994" s="316"/>
      <c r="H2994" s="317"/>
      <c r="I2994" s="316" t="s">
        <v>445</v>
      </c>
      <c r="J2994" s="318"/>
      <c r="K2994" s="319"/>
      <c r="L2994" s="292" t="s">
        <v>446</v>
      </c>
      <c r="M2994" s="324"/>
      <c r="N2994" s="294" t="str">
        <f t="shared" si="664"/>
        <v/>
      </c>
      <c r="O2994" s="319"/>
      <c r="P2994" s="296" t="str">
        <f t="shared" si="665"/>
        <v/>
      </c>
      <c r="Q2994" s="552"/>
      <c r="R2994" s="551"/>
      <c r="S2994" s="291"/>
      <c r="T2994" t="str">
        <f t="shared" si="666"/>
        <v>-</v>
      </c>
      <c r="U2994" s="560">
        <f t="shared" si="667"/>
        <v>0</v>
      </c>
      <c r="V2994" s="560">
        <f t="shared" si="668"/>
        <v>0</v>
      </c>
      <c r="W2994" s="560">
        <f t="shared" si="669"/>
        <v>0</v>
      </c>
    </row>
    <row r="2995" spans="1:23" ht="21" customHeight="1">
      <c r="A2995" s="316" t="str">
        <f t="shared" si="660"/>
        <v/>
      </c>
      <c r="B2995" s="316" t="str">
        <f t="shared" si="661"/>
        <v/>
      </c>
      <c r="C2995" s="316" t="str">
        <f>IF(AND(F2995&lt;&gt;"",G2995&lt;&gt;""),COUNT($C$32:C2994)+1,"")</f>
        <v/>
      </c>
      <c r="D2995" s="292" t="str">
        <f t="shared" si="662"/>
        <v/>
      </c>
      <c r="E2995" s="292" t="str">
        <f t="shared" si="663"/>
        <v/>
      </c>
      <c r="F2995" s="316"/>
      <c r="G2995" s="316"/>
      <c r="H2995" s="317"/>
      <c r="I2995" s="316" t="s">
        <v>445</v>
      </c>
      <c r="J2995" s="318"/>
      <c r="K2995" s="319"/>
      <c r="L2995" s="292" t="s">
        <v>446</v>
      </c>
      <c r="M2995" s="324"/>
      <c r="N2995" s="294" t="str">
        <f t="shared" si="664"/>
        <v/>
      </c>
      <c r="O2995" s="319"/>
      <c r="P2995" s="296" t="str">
        <f t="shared" si="665"/>
        <v/>
      </c>
      <c r="Q2995" s="552"/>
      <c r="R2995" s="551"/>
      <c r="S2995" s="291"/>
      <c r="T2995" t="str">
        <f t="shared" si="666"/>
        <v>-</v>
      </c>
      <c r="U2995" s="560">
        <f t="shared" si="667"/>
        <v>0</v>
      </c>
      <c r="V2995" s="560">
        <f t="shared" si="668"/>
        <v>0</v>
      </c>
      <c r="W2995" s="560">
        <f t="shared" si="669"/>
        <v>0</v>
      </c>
    </row>
    <row r="2996" spans="1:23" ht="21" customHeight="1">
      <c r="A2996" s="316" t="str">
        <f t="shared" si="660"/>
        <v/>
      </c>
      <c r="B2996" s="316" t="str">
        <f t="shared" si="661"/>
        <v/>
      </c>
      <c r="C2996" s="316" t="str">
        <f>IF(AND(F2996&lt;&gt;"",G2996&lt;&gt;""),COUNT($C$32:C2995)+1,"")</f>
        <v/>
      </c>
      <c r="D2996" s="292" t="str">
        <f t="shared" si="662"/>
        <v/>
      </c>
      <c r="E2996" s="292" t="str">
        <f t="shared" si="663"/>
        <v/>
      </c>
      <c r="F2996" s="316"/>
      <c r="G2996" s="316"/>
      <c r="H2996" s="317"/>
      <c r="I2996" s="316" t="s">
        <v>445</v>
      </c>
      <c r="J2996" s="318"/>
      <c r="K2996" s="319"/>
      <c r="L2996" s="292" t="s">
        <v>446</v>
      </c>
      <c r="M2996" s="324"/>
      <c r="N2996" s="294" t="str">
        <f t="shared" si="664"/>
        <v/>
      </c>
      <c r="O2996" s="319"/>
      <c r="P2996" s="296" t="str">
        <f t="shared" si="665"/>
        <v/>
      </c>
      <c r="Q2996" s="552"/>
      <c r="R2996" s="551"/>
      <c r="S2996" s="291"/>
      <c r="T2996" t="str">
        <f t="shared" si="666"/>
        <v>-</v>
      </c>
      <c r="U2996" s="560">
        <f t="shared" si="667"/>
        <v>0</v>
      </c>
      <c r="V2996" s="560">
        <f t="shared" si="668"/>
        <v>0</v>
      </c>
      <c r="W2996" s="560">
        <f t="shared" si="669"/>
        <v>0</v>
      </c>
    </row>
    <row r="2997" spans="1:23" ht="21" customHeight="1">
      <c r="A2997" s="316" t="str">
        <f t="shared" si="660"/>
        <v/>
      </c>
      <c r="B2997" s="316" t="str">
        <f t="shared" si="661"/>
        <v/>
      </c>
      <c r="C2997" s="316" t="str">
        <f>IF(AND(F2997&lt;&gt;"",G2997&lt;&gt;""),COUNT($C$32:C2996)+1,"")</f>
        <v/>
      </c>
      <c r="D2997" s="292" t="str">
        <f t="shared" si="662"/>
        <v/>
      </c>
      <c r="E2997" s="292" t="str">
        <f t="shared" si="663"/>
        <v/>
      </c>
      <c r="F2997" s="316"/>
      <c r="G2997" s="316"/>
      <c r="H2997" s="317"/>
      <c r="I2997" s="316" t="s">
        <v>445</v>
      </c>
      <c r="J2997" s="318"/>
      <c r="K2997" s="319"/>
      <c r="L2997" s="292" t="s">
        <v>446</v>
      </c>
      <c r="M2997" s="324"/>
      <c r="N2997" s="294" t="str">
        <f t="shared" si="664"/>
        <v/>
      </c>
      <c r="O2997" s="319"/>
      <c r="P2997" s="296" t="str">
        <f t="shared" si="665"/>
        <v/>
      </c>
      <c r="Q2997" s="552"/>
      <c r="R2997" s="551"/>
      <c r="S2997" s="291"/>
      <c r="T2997" t="str">
        <f t="shared" si="666"/>
        <v>-</v>
      </c>
      <c r="U2997" s="560">
        <f t="shared" si="667"/>
        <v>0</v>
      </c>
      <c r="V2997" s="560">
        <f t="shared" si="668"/>
        <v>0</v>
      </c>
      <c r="W2997" s="560">
        <f t="shared" si="669"/>
        <v>0</v>
      </c>
    </row>
    <row r="2998" spans="1:23" ht="21" customHeight="1">
      <c r="A2998" s="316" t="str">
        <f t="shared" si="660"/>
        <v/>
      </c>
      <c r="B2998" s="316" t="str">
        <f t="shared" si="661"/>
        <v/>
      </c>
      <c r="C2998" s="316" t="str">
        <f>IF(AND(F2998&lt;&gt;"",G2998&lt;&gt;""),COUNT($C$32:C2997)+1,"")</f>
        <v/>
      </c>
      <c r="D2998" s="292" t="str">
        <f t="shared" si="662"/>
        <v/>
      </c>
      <c r="E2998" s="292" t="str">
        <f t="shared" si="663"/>
        <v/>
      </c>
      <c r="F2998" s="316"/>
      <c r="G2998" s="316"/>
      <c r="H2998" s="317"/>
      <c r="I2998" s="316" t="s">
        <v>445</v>
      </c>
      <c r="J2998" s="318"/>
      <c r="K2998" s="319"/>
      <c r="L2998" s="292" t="s">
        <v>446</v>
      </c>
      <c r="M2998" s="324"/>
      <c r="N2998" s="294" t="str">
        <f t="shared" si="664"/>
        <v/>
      </c>
      <c r="O2998" s="319"/>
      <c r="P2998" s="296" t="str">
        <f t="shared" si="665"/>
        <v/>
      </c>
      <c r="Q2998" s="552"/>
      <c r="R2998" s="551"/>
      <c r="S2998" s="291"/>
      <c r="T2998" t="str">
        <f t="shared" si="666"/>
        <v>-</v>
      </c>
      <c r="U2998" s="560">
        <f t="shared" si="667"/>
        <v>0</v>
      </c>
      <c r="V2998" s="560">
        <f t="shared" si="668"/>
        <v>0</v>
      </c>
      <c r="W2998" s="560">
        <f t="shared" si="669"/>
        <v>0</v>
      </c>
    </row>
    <row r="2999" spans="1:23" ht="21" customHeight="1">
      <c r="A2999" s="316" t="str">
        <f t="shared" ref="A2999:A3062" si="670">IF(AND(F2999&lt;&gt;"",G2999&lt;&gt;""),LEFT(E2999,5),"")</f>
        <v/>
      </c>
      <c r="B2999" s="316" t="str">
        <f t="shared" ref="B2999:B3062" si="671">IF(AND(F2999&lt;&gt;"",G2999&lt;&gt;""),LEFT(G2999,2),"")</f>
        <v/>
      </c>
      <c r="C2999" s="316" t="str">
        <f>IF(AND(F2999&lt;&gt;"",G2999&lt;&gt;""),COUNT($C$32:C2998)+1,"")</f>
        <v/>
      </c>
      <c r="D2999" s="292" t="str">
        <f t="shared" ref="D2999:D3062" si="672">IF(C2999&lt;&gt;"","LN"&amp;TEXT(C2999,"0000"),"")</f>
        <v/>
      </c>
      <c r="E2999" s="292" t="str">
        <f t="shared" ref="E2999:E3062" si="673">IF(AND(F2999&lt;&gt;"",G2999&lt;&gt;""),LEFT(F2999,7),"")</f>
        <v/>
      </c>
      <c r="F2999" s="316"/>
      <c r="G2999" s="316"/>
      <c r="H2999" s="317"/>
      <c r="I2999" s="316" t="s">
        <v>445</v>
      </c>
      <c r="J2999" s="318"/>
      <c r="K2999" s="319"/>
      <c r="L2999" s="292" t="s">
        <v>446</v>
      </c>
      <c r="M2999" s="324"/>
      <c r="N2999" s="294" t="str">
        <f t="shared" ref="N2999:N3062" si="674">IF(AND(F2999&lt;&gt;"",G2999&lt;&gt;""),K2999*M2999,"")</f>
        <v/>
      </c>
      <c r="O2999" s="319"/>
      <c r="P2999" s="296" t="str">
        <f t="shared" ref="P2999:P3062" si="675">IF(AND(F2999&lt;&gt;"",G2999&lt;&gt;""),N2999*O2999,"")</f>
        <v/>
      </c>
      <c r="Q2999" s="552"/>
      <c r="R2999" s="551"/>
      <c r="S2999" s="291"/>
      <c r="T2999" t="str">
        <f t="shared" ref="T2999:T3062" si="676">IF(AND(F2999&lt;&gt;"",G2999&lt;&gt;""),"ok","-")</f>
        <v>-</v>
      </c>
      <c r="U2999" s="560">
        <f t="shared" ref="U2999:U3062" si="677">MOD(K2999,1)</f>
        <v>0</v>
      </c>
      <c r="V2999" s="560">
        <f t="shared" ref="V2999:V3062" si="678">MOD(M2999,1)</f>
        <v>0</v>
      </c>
      <c r="W2999" s="560">
        <f t="shared" ref="W2999:W3062" si="679">MOD(O2999,1)</f>
        <v>0</v>
      </c>
    </row>
    <row r="3000" spans="1:23" ht="21" customHeight="1">
      <c r="A3000" s="316" t="str">
        <f t="shared" si="670"/>
        <v/>
      </c>
      <c r="B3000" s="316" t="str">
        <f t="shared" si="671"/>
        <v/>
      </c>
      <c r="C3000" s="316" t="str">
        <f>IF(AND(F3000&lt;&gt;"",G3000&lt;&gt;""),COUNT($C$32:C2999)+1,"")</f>
        <v/>
      </c>
      <c r="D3000" s="292" t="str">
        <f t="shared" si="672"/>
        <v/>
      </c>
      <c r="E3000" s="292" t="str">
        <f t="shared" si="673"/>
        <v/>
      </c>
      <c r="F3000" s="316"/>
      <c r="G3000" s="316"/>
      <c r="H3000" s="317"/>
      <c r="I3000" s="316" t="s">
        <v>445</v>
      </c>
      <c r="J3000" s="318"/>
      <c r="K3000" s="319"/>
      <c r="L3000" s="292" t="s">
        <v>446</v>
      </c>
      <c r="M3000" s="324"/>
      <c r="N3000" s="294" t="str">
        <f t="shared" si="674"/>
        <v/>
      </c>
      <c r="O3000" s="319"/>
      <c r="P3000" s="296" t="str">
        <f t="shared" si="675"/>
        <v/>
      </c>
      <c r="Q3000" s="552"/>
      <c r="R3000" s="551"/>
      <c r="S3000" s="291"/>
      <c r="T3000" t="str">
        <f t="shared" si="676"/>
        <v>-</v>
      </c>
      <c r="U3000" s="560">
        <f t="shared" si="677"/>
        <v>0</v>
      </c>
      <c r="V3000" s="560">
        <f t="shared" si="678"/>
        <v>0</v>
      </c>
      <c r="W3000" s="560">
        <f t="shared" si="679"/>
        <v>0</v>
      </c>
    </row>
    <row r="3001" spans="1:23" ht="21" customHeight="1">
      <c r="A3001" s="316" t="str">
        <f t="shared" si="670"/>
        <v/>
      </c>
      <c r="B3001" s="316" t="str">
        <f t="shared" si="671"/>
        <v/>
      </c>
      <c r="C3001" s="316" t="str">
        <f>IF(AND(F3001&lt;&gt;"",G3001&lt;&gt;""),COUNT($C$32:C3000)+1,"")</f>
        <v/>
      </c>
      <c r="D3001" s="292" t="str">
        <f t="shared" si="672"/>
        <v/>
      </c>
      <c r="E3001" s="292" t="str">
        <f t="shared" si="673"/>
        <v/>
      </c>
      <c r="F3001" s="316"/>
      <c r="G3001" s="316"/>
      <c r="H3001" s="317"/>
      <c r="I3001" s="316" t="s">
        <v>445</v>
      </c>
      <c r="J3001" s="318"/>
      <c r="K3001" s="319"/>
      <c r="L3001" s="292" t="s">
        <v>446</v>
      </c>
      <c r="M3001" s="324"/>
      <c r="N3001" s="294" t="str">
        <f t="shared" si="674"/>
        <v/>
      </c>
      <c r="O3001" s="319"/>
      <c r="P3001" s="296" t="str">
        <f t="shared" si="675"/>
        <v/>
      </c>
      <c r="Q3001" s="552"/>
      <c r="R3001" s="551"/>
      <c r="S3001" s="291"/>
      <c r="T3001" t="str">
        <f t="shared" si="676"/>
        <v>-</v>
      </c>
      <c r="U3001" s="560">
        <f t="shared" si="677"/>
        <v>0</v>
      </c>
      <c r="V3001" s="560">
        <f t="shared" si="678"/>
        <v>0</v>
      </c>
      <c r="W3001" s="560">
        <f t="shared" si="679"/>
        <v>0</v>
      </c>
    </row>
    <row r="3002" spans="1:23" ht="21" customHeight="1">
      <c r="A3002" s="316" t="str">
        <f t="shared" si="670"/>
        <v/>
      </c>
      <c r="B3002" s="316" t="str">
        <f t="shared" si="671"/>
        <v/>
      </c>
      <c r="C3002" s="316" t="str">
        <f>IF(AND(F3002&lt;&gt;"",G3002&lt;&gt;""),COUNT($C$32:C3001)+1,"")</f>
        <v/>
      </c>
      <c r="D3002" s="292" t="str">
        <f t="shared" si="672"/>
        <v/>
      </c>
      <c r="E3002" s="292" t="str">
        <f t="shared" si="673"/>
        <v/>
      </c>
      <c r="F3002" s="316"/>
      <c r="G3002" s="316"/>
      <c r="H3002" s="317"/>
      <c r="I3002" s="316" t="s">
        <v>445</v>
      </c>
      <c r="J3002" s="318"/>
      <c r="K3002" s="319"/>
      <c r="L3002" s="292" t="s">
        <v>446</v>
      </c>
      <c r="M3002" s="324"/>
      <c r="N3002" s="294" t="str">
        <f t="shared" si="674"/>
        <v/>
      </c>
      <c r="O3002" s="319"/>
      <c r="P3002" s="296" t="str">
        <f t="shared" si="675"/>
        <v/>
      </c>
      <c r="Q3002" s="552"/>
      <c r="R3002" s="551"/>
      <c r="S3002" s="291"/>
      <c r="T3002" t="str">
        <f t="shared" si="676"/>
        <v>-</v>
      </c>
      <c r="U3002" s="560">
        <f t="shared" si="677"/>
        <v>0</v>
      </c>
      <c r="V3002" s="560">
        <f t="shared" si="678"/>
        <v>0</v>
      </c>
      <c r="W3002" s="560">
        <f t="shared" si="679"/>
        <v>0</v>
      </c>
    </row>
    <row r="3003" spans="1:23" ht="21" customHeight="1">
      <c r="A3003" s="316" t="str">
        <f t="shared" si="670"/>
        <v/>
      </c>
      <c r="B3003" s="316" t="str">
        <f t="shared" si="671"/>
        <v/>
      </c>
      <c r="C3003" s="316" t="str">
        <f>IF(AND(F3003&lt;&gt;"",G3003&lt;&gt;""),COUNT($C$32:C3002)+1,"")</f>
        <v/>
      </c>
      <c r="D3003" s="292" t="str">
        <f t="shared" si="672"/>
        <v/>
      </c>
      <c r="E3003" s="292" t="str">
        <f t="shared" si="673"/>
        <v/>
      </c>
      <c r="F3003" s="316"/>
      <c r="G3003" s="316"/>
      <c r="H3003" s="317"/>
      <c r="I3003" s="316" t="s">
        <v>445</v>
      </c>
      <c r="J3003" s="318"/>
      <c r="K3003" s="319"/>
      <c r="L3003" s="292" t="s">
        <v>446</v>
      </c>
      <c r="M3003" s="324"/>
      <c r="N3003" s="294" t="str">
        <f t="shared" si="674"/>
        <v/>
      </c>
      <c r="O3003" s="319"/>
      <c r="P3003" s="296" t="str">
        <f t="shared" si="675"/>
        <v/>
      </c>
      <c r="Q3003" s="552"/>
      <c r="R3003" s="551"/>
      <c r="S3003" s="291"/>
      <c r="T3003" t="str">
        <f t="shared" si="676"/>
        <v>-</v>
      </c>
      <c r="U3003" s="560">
        <f t="shared" si="677"/>
        <v>0</v>
      </c>
      <c r="V3003" s="560">
        <f t="shared" si="678"/>
        <v>0</v>
      </c>
      <c r="W3003" s="560">
        <f t="shared" si="679"/>
        <v>0</v>
      </c>
    </row>
    <row r="3004" spans="1:23" ht="21" customHeight="1">
      <c r="A3004" s="316" t="str">
        <f t="shared" si="670"/>
        <v/>
      </c>
      <c r="B3004" s="316" t="str">
        <f t="shared" si="671"/>
        <v/>
      </c>
      <c r="C3004" s="316" t="str">
        <f>IF(AND(F3004&lt;&gt;"",G3004&lt;&gt;""),COUNT($C$32:C3003)+1,"")</f>
        <v/>
      </c>
      <c r="D3004" s="292" t="str">
        <f t="shared" si="672"/>
        <v/>
      </c>
      <c r="E3004" s="292" t="str">
        <f t="shared" si="673"/>
        <v/>
      </c>
      <c r="F3004" s="316"/>
      <c r="G3004" s="316"/>
      <c r="H3004" s="317"/>
      <c r="I3004" s="316" t="s">
        <v>445</v>
      </c>
      <c r="J3004" s="318"/>
      <c r="K3004" s="319"/>
      <c r="L3004" s="292" t="s">
        <v>446</v>
      </c>
      <c r="M3004" s="324"/>
      <c r="N3004" s="294" t="str">
        <f t="shared" si="674"/>
        <v/>
      </c>
      <c r="O3004" s="319"/>
      <c r="P3004" s="296" t="str">
        <f t="shared" si="675"/>
        <v/>
      </c>
      <c r="Q3004" s="552"/>
      <c r="R3004" s="551"/>
      <c r="S3004" s="291"/>
      <c r="T3004" t="str">
        <f t="shared" si="676"/>
        <v>-</v>
      </c>
      <c r="U3004" s="560">
        <f t="shared" si="677"/>
        <v>0</v>
      </c>
      <c r="V3004" s="560">
        <f t="shared" si="678"/>
        <v>0</v>
      </c>
      <c r="W3004" s="560">
        <f t="shared" si="679"/>
        <v>0</v>
      </c>
    </row>
    <row r="3005" spans="1:23" ht="21" customHeight="1">
      <c r="A3005" s="316" t="str">
        <f t="shared" si="670"/>
        <v/>
      </c>
      <c r="B3005" s="316" t="str">
        <f t="shared" si="671"/>
        <v/>
      </c>
      <c r="C3005" s="316" t="str">
        <f>IF(AND(F3005&lt;&gt;"",G3005&lt;&gt;""),COUNT($C$32:C3004)+1,"")</f>
        <v/>
      </c>
      <c r="D3005" s="292" t="str">
        <f t="shared" si="672"/>
        <v/>
      </c>
      <c r="E3005" s="292" t="str">
        <f t="shared" si="673"/>
        <v/>
      </c>
      <c r="F3005" s="316"/>
      <c r="G3005" s="316"/>
      <c r="H3005" s="317"/>
      <c r="I3005" s="316" t="s">
        <v>445</v>
      </c>
      <c r="J3005" s="318"/>
      <c r="K3005" s="319"/>
      <c r="L3005" s="292" t="s">
        <v>446</v>
      </c>
      <c r="M3005" s="324"/>
      <c r="N3005" s="294" t="str">
        <f t="shared" si="674"/>
        <v/>
      </c>
      <c r="O3005" s="319"/>
      <c r="P3005" s="296" t="str">
        <f t="shared" si="675"/>
        <v/>
      </c>
      <c r="Q3005" s="552"/>
      <c r="R3005" s="551"/>
      <c r="S3005" s="291"/>
      <c r="T3005" t="str">
        <f t="shared" si="676"/>
        <v>-</v>
      </c>
      <c r="U3005" s="560">
        <f t="shared" si="677"/>
        <v>0</v>
      </c>
      <c r="V3005" s="560">
        <f t="shared" si="678"/>
        <v>0</v>
      </c>
      <c r="W3005" s="560">
        <f t="shared" si="679"/>
        <v>0</v>
      </c>
    </row>
    <row r="3006" spans="1:23" ht="21" customHeight="1">
      <c r="A3006" s="316" t="str">
        <f t="shared" si="670"/>
        <v/>
      </c>
      <c r="B3006" s="316" t="str">
        <f t="shared" si="671"/>
        <v/>
      </c>
      <c r="C3006" s="316" t="str">
        <f>IF(AND(F3006&lt;&gt;"",G3006&lt;&gt;""),COUNT($C$32:C3005)+1,"")</f>
        <v/>
      </c>
      <c r="D3006" s="292" t="str">
        <f t="shared" si="672"/>
        <v/>
      </c>
      <c r="E3006" s="292" t="str">
        <f t="shared" si="673"/>
        <v/>
      </c>
      <c r="F3006" s="316"/>
      <c r="G3006" s="316"/>
      <c r="H3006" s="317"/>
      <c r="I3006" s="316" t="s">
        <v>445</v>
      </c>
      <c r="J3006" s="318"/>
      <c r="K3006" s="319"/>
      <c r="L3006" s="292" t="s">
        <v>446</v>
      </c>
      <c r="M3006" s="324"/>
      <c r="N3006" s="294" t="str">
        <f t="shared" si="674"/>
        <v/>
      </c>
      <c r="O3006" s="319"/>
      <c r="P3006" s="296" t="str">
        <f t="shared" si="675"/>
        <v/>
      </c>
      <c r="Q3006" s="552"/>
      <c r="R3006" s="551"/>
      <c r="S3006" s="291"/>
      <c r="T3006" t="str">
        <f t="shared" si="676"/>
        <v>-</v>
      </c>
      <c r="U3006" s="560">
        <f t="shared" si="677"/>
        <v>0</v>
      </c>
      <c r="V3006" s="560">
        <f t="shared" si="678"/>
        <v>0</v>
      </c>
      <c r="W3006" s="560">
        <f t="shared" si="679"/>
        <v>0</v>
      </c>
    </row>
    <row r="3007" spans="1:23" ht="21" customHeight="1">
      <c r="A3007" s="316" t="str">
        <f t="shared" si="670"/>
        <v/>
      </c>
      <c r="B3007" s="316" t="str">
        <f t="shared" si="671"/>
        <v/>
      </c>
      <c r="C3007" s="316" t="str">
        <f>IF(AND(F3007&lt;&gt;"",G3007&lt;&gt;""),COUNT($C$32:C3006)+1,"")</f>
        <v/>
      </c>
      <c r="D3007" s="292" t="str">
        <f t="shared" si="672"/>
        <v/>
      </c>
      <c r="E3007" s="292" t="str">
        <f t="shared" si="673"/>
        <v/>
      </c>
      <c r="F3007" s="316"/>
      <c r="G3007" s="316"/>
      <c r="H3007" s="317"/>
      <c r="I3007" s="316" t="s">
        <v>445</v>
      </c>
      <c r="J3007" s="318"/>
      <c r="K3007" s="319"/>
      <c r="L3007" s="292" t="s">
        <v>446</v>
      </c>
      <c r="M3007" s="324"/>
      <c r="N3007" s="294" t="str">
        <f t="shared" si="674"/>
        <v/>
      </c>
      <c r="O3007" s="319"/>
      <c r="P3007" s="296" t="str">
        <f t="shared" si="675"/>
        <v/>
      </c>
      <c r="Q3007" s="552"/>
      <c r="R3007" s="551"/>
      <c r="S3007" s="291"/>
      <c r="T3007" t="str">
        <f t="shared" si="676"/>
        <v>-</v>
      </c>
      <c r="U3007" s="560">
        <f t="shared" si="677"/>
        <v>0</v>
      </c>
      <c r="V3007" s="560">
        <f t="shared" si="678"/>
        <v>0</v>
      </c>
      <c r="W3007" s="560">
        <f t="shared" si="679"/>
        <v>0</v>
      </c>
    </row>
    <row r="3008" spans="1:23" ht="21" customHeight="1">
      <c r="A3008" s="316" t="str">
        <f t="shared" si="670"/>
        <v/>
      </c>
      <c r="B3008" s="316" t="str">
        <f t="shared" si="671"/>
        <v/>
      </c>
      <c r="C3008" s="316" t="str">
        <f>IF(AND(F3008&lt;&gt;"",G3008&lt;&gt;""),COUNT($C$32:C3007)+1,"")</f>
        <v/>
      </c>
      <c r="D3008" s="292" t="str">
        <f t="shared" si="672"/>
        <v/>
      </c>
      <c r="E3008" s="292" t="str">
        <f t="shared" si="673"/>
        <v/>
      </c>
      <c r="F3008" s="316"/>
      <c r="G3008" s="316"/>
      <c r="H3008" s="317"/>
      <c r="I3008" s="316" t="s">
        <v>445</v>
      </c>
      <c r="J3008" s="318"/>
      <c r="K3008" s="319"/>
      <c r="L3008" s="292" t="s">
        <v>446</v>
      </c>
      <c r="M3008" s="324"/>
      <c r="N3008" s="294" t="str">
        <f t="shared" si="674"/>
        <v/>
      </c>
      <c r="O3008" s="319"/>
      <c r="P3008" s="296" t="str">
        <f t="shared" si="675"/>
        <v/>
      </c>
      <c r="Q3008" s="552"/>
      <c r="R3008" s="551"/>
      <c r="S3008" s="291"/>
      <c r="T3008" t="str">
        <f t="shared" si="676"/>
        <v>-</v>
      </c>
      <c r="U3008" s="560">
        <f t="shared" si="677"/>
        <v>0</v>
      </c>
      <c r="V3008" s="560">
        <f t="shared" si="678"/>
        <v>0</v>
      </c>
      <c r="W3008" s="560">
        <f t="shared" si="679"/>
        <v>0</v>
      </c>
    </row>
    <row r="3009" spans="1:23" ht="21" customHeight="1">
      <c r="A3009" s="316" t="str">
        <f t="shared" si="670"/>
        <v/>
      </c>
      <c r="B3009" s="316" t="str">
        <f t="shared" si="671"/>
        <v/>
      </c>
      <c r="C3009" s="316" t="str">
        <f>IF(AND(F3009&lt;&gt;"",G3009&lt;&gt;""),COUNT($C$32:C3008)+1,"")</f>
        <v/>
      </c>
      <c r="D3009" s="292" t="str">
        <f t="shared" si="672"/>
        <v/>
      </c>
      <c r="E3009" s="292" t="str">
        <f t="shared" si="673"/>
        <v/>
      </c>
      <c r="F3009" s="316"/>
      <c r="G3009" s="316"/>
      <c r="H3009" s="317"/>
      <c r="I3009" s="316" t="s">
        <v>445</v>
      </c>
      <c r="J3009" s="318"/>
      <c r="K3009" s="319"/>
      <c r="L3009" s="292" t="s">
        <v>446</v>
      </c>
      <c r="M3009" s="324"/>
      <c r="N3009" s="294" t="str">
        <f t="shared" si="674"/>
        <v/>
      </c>
      <c r="O3009" s="319"/>
      <c r="P3009" s="296" t="str">
        <f t="shared" si="675"/>
        <v/>
      </c>
      <c r="Q3009" s="552"/>
      <c r="R3009" s="551"/>
      <c r="S3009" s="291"/>
      <c r="T3009" t="str">
        <f t="shared" si="676"/>
        <v>-</v>
      </c>
      <c r="U3009" s="560">
        <f t="shared" si="677"/>
        <v>0</v>
      </c>
      <c r="V3009" s="560">
        <f t="shared" si="678"/>
        <v>0</v>
      </c>
      <c r="W3009" s="560">
        <f t="shared" si="679"/>
        <v>0</v>
      </c>
    </row>
    <row r="3010" spans="1:23" ht="21" customHeight="1">
      <c r="A3010" s="316" t="str">
        <f t="shared" si="670"/>
        <v/>
      </c>
      <c r="B3010" s="316" t="str">
        <f t="shared" si="671"/>
        <v/>
      </c>
      <c r="C3010" s="316" t="str">
        <f>IF(AND(F3010&lt;&gt;"",G3010&lt;&gt;""),COUNT($C$32:C3009)+1,"")</f>
        <v/>
      </c>
      <c r="D3010" s="292" t="str">
        <f t="shared" si="672"/>
        <v/>
      </c>
      <c r="E3010" s="292" t="str">
        <f t="shared" si="673"/>
        <v/>
      </c>
      <c r="F3010" s="316"/>
      <c r="G3010" s="316"/>
      <c r="H3010" s="317"/>
      <c r="I3010" s="316" t="s">
        <v>445</v>
      </c>
      <c r="J3010" s="318"/>
      <c r="K3010" s="319"/>
      <c r="L3010" s="292" t="s">
        <v>446</v>
      </c>
      <c r="M3010" s="324"/>
      <c r="N3010" s="294" t="str">
        <f t="shared" si="674"/>
        <v/>
      </c>
      <c r="O3010" s="319"/>
      <c r="P3010" s="296" t="str">
        <f t="shared" si="675"/>
        <v/>
      </c>
      <c r="Q3010" s="552"/>
      <c r="R3010" s="551"/>
      <c r="S3010" s="291"/>
      <c r="T3010" t="str">
        <f t="shared" si="676"/>
        <v>-</v>
      </c>
      <c r="U3010" s="560">
        <f t="shared" si="677"/>
        <v>0</v>
      </c>
      <c r="V3010" s="560">
        <f t="shared" si="678"/>
        <v>0</v>
      </c>
      <c r="W3010" s="560">
        <f t="shared" si="679"/>
        <v>0</v>
      </c>
    </row>
    <row r="3011" spans="1:23" ht="21" customHeight="1">
      <c r="A3011" s="316" t="str">
        <f t="shared" si="670"/>
        <v/>
      </c>
      <c r="B3011" s="316" t="str">
        <f t="shared" si="671"/>
        <v/>
      </c>
      <c r="C3011" s="316" t="str">
        <f>IF(AND(F3011&lt;&gt;"",G3011&lt;&gt;""),COUNT($C$32:C3010)+1,"")</f>
        <v/>
      </c>
      <c r="D3011" s="292" t="str">
        <f t="shared" si="672"/>
        <v/>
      </c>
      <c r="E3011" s="292" t="str">
        <f t="shared" si="673"/>
        <v/>
      </c>
      <c r="F3011" s="316"/>
      <c r="G3011" s="316"/>
      <c r="H3011" s="317"/>
      <c r="I3011" s="316" t="s">
        <v>445</v>
      </c>
      <c r="J3011" s="318"/>
      <c r="K3011" s="319"/>
      <c r="L3011" s="292" t="s">
        <v>446</v>
      </c>
      <c r="M3011" s="324"/>
      <c r="N3011" s="294" t="str">
        <f t="shared" si="674"/>
        <v/>
      </c>
      <c r="O3011" s="319"/>
      <c r="P3011" s="296" t="str">
        <f t="shared" si="675"/>
        <v/>
      </c>
      <c r="Q3011" s="552"/>
      <c r="R3011" s="551"/>
      <c r="S3011" s="291"/>
      <c r="T3011" t="str">
        <f t="shared" si="676"/>
        <v>-</v>
      </c>
      <c r="U3011" s="560">
        <f t="shared" si="677"/>
        <v>0</v>
      </c>
      <c r="V3011" s="560">
        <f t="shared" si="678"/>
        <v>0</v>
      </c>
      <c r="W3011" s="560">
        <f t="shared" si="679"/>
        <v>0</v>
      </c>
    </row>
    <row r="3012" spans="1:23" ht="21" customHeight="1">
      <c r="A3012" s="316" t="str">
        <f t="shared" si="670"/>
        <v/>
      </c>
      <c r="B3012" s="316" t="str">
        <f t="shared" si="671"/>
        <v/>
      </c>
      <c r="C3012" s="316" t="str">
        <f>IF(AND(F3012&lt;&gt;"",G3012&lt;&gt;""),COUNT($C$32:C3011)+1,"")</f>
        <v/>
      </c>
      <c r="D3012" s="292" t="str">
        <f t="shared" si="672"/>
        <v/>
      </c>
      <c r="E3012" s="292" t="str">
        <f t="shared" si="673"/>
        <v/>
      </c>
      <c r="F3012" s="316"/>
      <c r="G3012" s="316"/>
      <c r="H3012" s="317"/>
      <c r="I3012" s="316" t="s">
        <v>445</v>
      </c>
      <c r="J3012" s="318"/>
      <c r="K3012" s="319"/>
      <c r="L3012" s="292" t="s">
        <v>446</v>
      </c>
      <c r="M3012" s="324"/>
      <c r="N3012" s="294" t="str">
        <f t="shared" si="674"/>
        <v/>
      </c>
      <c r="O3012" s="319"/>
      <c r="P3012" s="296" t="str">
        <f t="shared" si="675"/>
        <v/>
      </c>
      <c r="Q3012" s="552"/>
      <c r="R3012" s="551"/>
      <c r="S3012" s="291"/>
      <c r="T3012" t="str">
        <f t="shared" si="676"/>
        <v>-</v>
      </c>
      <c r="U3012" s="560">
        <f t="shared" si="677"/>
        <v>0</v>
      </c>
      <c r="V3012" s="560">
        <f t="shared" si="678"/>
        <v>0</v>
      </c>
      <c r="W3012" s="560">
        <f t="shared" si="679"/>
        <v>0</v>
      </c>
    </row>
    <row r="3013" spans="1:23" ht="21" customHeight="1">
      <c r="A3013" s="316" t="str">
        <f t="shared" si="670"/>
        <v/>
      </c>
      <c r="B3013" s="316" t="str">
        <f t="shared" si="671"/>
        <v/>
      </c>
      <c r="C3013" s="316" t="str">
        <f>IF(AND(F3013&lt;&gt;"",G3013&lt;&gt;""),COUNT($C$32:C3012)+1,"")</f>
        <v/>
      </c>
      <c r="D3013" s="292" t="str">
        <f t="shared" si="672"/>
        <v/>
      </c>
      <c r="E3013" s="292" t="str">
        <f t="shared" si="673"/>
        <v/>
      </c>
      <c r="F3013" s="316"/>
      <c r="G3013" s="316"/>
      <c r="H3013" s="317"/>
      <c r="I3013" s="316" t="s">
        <v>445</v>
      </c>
      <c r="J3013" s="318"/>
      <c r="K3013" s="319"/>
      <c r="L3013" s="292" t="s">
        <v>446</v>
      </c>
      <c r="M3013" s="324"/>
      <c r="N3013" s="294" t="str">
        <f t="shared" si="674"/>
        <v/>
      </c>
      <c r="O3013" s="319"/>
      <c r="P3013" s="296" t="str">
        <f t="shared" si="675"/>
        <v/>
      </c>
      <c r="Q3013" s="552"/>
      <c r="R3013" s="551"/>
      <c r="S3013" s="291"/>
      <c r="T3013" t="str">
        <f t="shared" si="676"/>
        <v>-</v>
      </c>
      <c r="U3013" s="560">
        <f t="shared" si="677"/>
        <v>0</v>
      </c>
      <c r="V3013" s="560">
        <f t="shared" si="678"/>
        <v>0</v>
      </c>
      <c r="W3013" s="560">
        <f t="shared" si="679"/>
        <v>0</v>
      </c>
    </row>
    <row r="3014" spans="1:23" ht="21" customHeight="1">
      <c r="A3014" s="316" t="str">
        <f t="shared" si="670"/>
        <v/>
      </c>
      <c r="B3014" s="316" t="str">
        <f t="shared" si="671"/>
        <v/>
      </c>
      <c r="C3014" s="316" t="str">
        <f>IF(AND(F3014&lt;&gt;"",G3014&lt;&gt;""),COUNT($C$32:C3013)+1,"")</f>
        <v/>
      </c>
      <c r="D3014" s="292" t="str">
        <f t="shared" si="672"/>
        <v/>
      </c>
      <c r="E3014" s="292" t="str">
        <f t="shared" si="673"/>
        <v/>
      </c>
      <c r="F3014" s="316"/>
      <c r="G3014" s="316"/>
      <c r="H3014" s="317"/>
      <c r="I3014" s="316" t="s">
        <v>445</v>
      </c>
      <c r="J3014" s="318"/>
      <c r="K3014" s="319"/>
      <c r="L3014" s="292" t="s">
        <v>446</v>
      </c>
      <c r="M3014" s="324"/>
      <c r="N3014" s="294" t="str">
        <f t="shared" si="674"/>
        <v/>
      </c>
      <c r="O3014" s="319"/>
      <c r="P3014" s="296" t="str">
        <f t="shared" si="675"/>
        <v/>
      </c>
      <c r="Q3014" s="552"/>
      <c r="R3014" s="551"/>
      <c r="S3014" s="291"/>
      <c r="T3014" t="str">
        <f t="shared" si="676"/>
        <v>-</v>
      </c>
      <c r="U3014" s="560">
        <f t="shared" si="677"/>
        <v>0</v>
      </c>
      <c r="V3014" s="560">
        <f t="shared" si="678"/>
        <v>0</v>
      </c>
      <c r="W3014" s="560">
        <f t="shared" si="679"/>
        <v>0</v>
      </c>
    </row>
    <row r="3015" spans="1:23" ht="21" customHeight="1">
      <c r="A3015" s="316" t="str">
        <f t="shared" si="670"/>
        <v/>
      </c>
      <c r="B3015" s="316" t="str">
        <f t="shared" si="671"/>
        <v/>
      </c>
      <c r="C3015" s="316" t="str">
        <f>IF(AND(F3015&lt;&gt;"",G3015&lt;&gt;""),COUNT($C$32:C3014)+1,"")</f>
        <v/>
      </c>
      <c r="D3015" s="292" t="str">
        <f t="shared" si="672"/>
        <v/>
      </c>
      <c r="E3015" s="292" t="str">
        <f t="shared" si="673"/>
        <v/>
      </c>
      <c r="F3015" s="316"/>
      <c r="G3015" s="316"/>
      <c r="H3015" s="317"/>
      <c r="I3015" s="316" t="s">
        <v>445</v>
      </c>
      <c r="J3015" s="318"/>
      <c r="K3015" s="319"/>
      <c r="L3015" s="292" t="s">
        <v>446</v>
      </c>
      <c r="M3015" s="324"/>
      <c r="N3015" s="294" t="str">
        <f t="shared" si="674"/>
        <v/>
      </c>
      <c r="O3015" s="319"/>
      <c r="P3015" s="296" t="str">
        <f t="shared" si="675"/>
        <v/>
      </c>
      <c r="Q3015" s="552"/>
      <c r="R3015" s="551"/>
      <c r="S3015" s="291"/>
      <c r="T3015" t="str">
        <f t="shared" si="676"/>
        <v>-</v>
      </c>
      <c r="U3015" s="560">
        <f t="shared" si="677"/>
        <v>0</v>
      </c>
      <c r="V3015" s="560">
        <f t="shared" si="678"/>
        <v>0</v>
      </c>
      <c r="W3015" s="560">
        <f t="shared" si="679"/>
        <v>0</v>
      </c>
    </row>
    <row r="3016" spans="1:23" ht="21" customHeight="1">
      <c r="A3016" s="316" t="str">
        <f t="shared" si="670"/>
        <v/>
      </c>
      <c r="B3016" s="316" t="str">
        <f t="shared" si="671"/>
        <v/>
      </c>
      <c r="C3016" s="316" t="str">
        <f>IF(AND(F3016&lt;&gt;"",G3016&lt;&gt;""),COUNT($C$32:C3015)+1,"")</f>
        <v/>
      </c>
      <c r="D3016" s="292" t="str">
        <f t="shared" si="672"/>
        <v/>
      </c>
      <c r="E3016" s="292" t="str">
        <f t="shared" si="673"/>
        <v/>
      </c>
      <c r="F3016" s="316"/>
      <c r="G3016" s="316"/>
      <c r="H3016" s="317"/>
      <c r="I3016" s="316" t="s">
        <v>445</v>
      </c>
      <c r="J3016" s="318"/>
      <c r="K3016" s="319"/>
      <c r="L3016" s="292" t="s">
        <v>446</v>
      </c>
      <c r="M3016" s="324"/>
      <c r="N3016" s="294" t="str">
        <f t="shared" si="674"/>
        <v/>
      </c>
      <c r="O3016" s="319"/>
      <c r="P3016" s="296" t="str">
        <f t="shared" si="675"/>
        <v/>
      </c>
      <c r="Q3016" s="552"/>
      <c r="R3016" s="551"/>
      <c r="S3016" s="291"/>
      <c r="T3016" t="str">
        <f t="shared" si="676"/>
        <v>-</v>
      </c>
      <c r="U3016" s="560">
        <f t="shared" si="677"/>
        <v>0</v>
      </c>
      <c r="V3016" s="560">
        <f t="shared" si="678"/>
        <v>0</v>
      </c>
      <c r="W3016" s="560">
        <f t="shared" si="679"/>
        <v>0</v>
      </c>
    </row>
    <row r="3017" spans="1:23" ht="21" customHeight="1">
      <c r="A3017" s="316" t="str">
        <f t="shared" si="670"/>
        <v/>
      </c>
      <c r="B3017" s="316" t="str">
        <f t="shared" si="671"/>
        <v/>
      </c>
      <c r="C3017" s="316" t="str">
        <f>IF(AND(F3017&lt;&gt;"",G3017&lt;&gt;""),COUNT($C$32:C3016)+1,"")</f>
        <v/>
      </c>
      <c r="D3017" s="292" t="str">
        <f t="shared" si="672"/>
        <v/>
      </c>
      <c r="E3017" s="292" t="str">
        <f t="shared" si="673"/>
        <v/>
      </c>
      <c r="F3017" s="316"/>
      <c r="G3017" s="316"/>
      <c r="H3017" s="317"/>
      <c r="I3017" s="316" t="s">
        <v>445</v>
      </c>
      <c r="J3017" s="318"/>
      <c r="K3017" s="319"/>
      <c r="L3017" s="292" t="s">
        <v>446</v>
      </c>
      <c r="M3017" s="324"/>
      <c r="N3017" s="294" t="str">
        <f t="shared" si="674"/>
        <v/>
      </c>
      <c r="O3017" s="319"/>
      <c r="P3017" s="296" t="str">
        <f t="shared" si="675"/>
        <v/>
      </c>
      <c r="Q3017" s="552"/>
      <c r="R3017" s="551"/>
      <c r="S3017" s="291"/>
      <c r="T3017" t="str">
        <f t="shared" si="676"/>
        <v>-</v>
      </c>
      <c r="U3017" s="560">
        <f t="shared" si="677"/>
        <v>0</v>
      </c>
      <c r="V3017" s="560">
        <f t="shared" si="678"/>
        <v>0</v>
      </c>
      <c r="W3017" s="560">
        <f t="shared" si="679"/>
        <v>0</v>
      </c>
    </row>
    <row r="3018" spans="1:23" ht="21" customHeight="1">
      <c r="A3018" s="316" t="str">
        <f t="shared" si="670"/>
        <v/>
      </c>
      <c r="B3018" s="316" t="str">
        <f t="shared" si="671"/>
        <v/>
      </c>
      <c r="C3018" s="316" t="str">
        <f>IF(AND(F3018&lt;&gt;"",G3018&lt;&gt;""),COUNT($C$32:C3017)+1,"")</f>
        <v/>
      </c>
      <c r="D3018" s="292" t="str">
        <f t="shared" si="672"/>
        <v/>
      </c>
      <c r="E3018" s="292" t="str">
        <f t="shared" si="673"/>
        <v/>
      </c>
      <c r="F3018" s="316"/>
      <c r="G3018" s="316"/>
      <c r="H3018" s="317"/>
      <c r="I3018" s="316" t="s">
        <v>445</v>
      </c>
      <c r="J3018" s="318"/>
      <c r="K3018" s="319"/>
      <c r="L3018" s="292" t="s">
        <v>446</v>
      </c>
      <c r="M3018" s="324"/>
      <c r="N3018" s="294" t="str">
        <f t="shared" si="674"/>
        <v/>
      </c>
      <c r="O3018" s="319"/>
      <c r="P3018" s="296" t="str">
        <f t="shared" si="675"/>
        <v/>
      </c>
      <c r="Q3018" s="552"/>
      <c r="R3018" s="551"/>
      <c r="S3018" s="291"/>
      <c r="T3018" t="str">
        <f t="shared" si="676"/>
        <v>-</v>
      </c>
      <c r="U3018" s="560">
        <f t="shared" si="677"/>
        <v>0</v>
      </c>
      <c r="V3018" s="560">
        <f t="shared" si="678"/>
        <v>0</v>
      </c>
      <c r="W3018" s="560">
        <f t="shared" si="679"/>
        <v>0</v>
      </c>
    </row>
    <row r="3019" spans="1:23" ht="21" customHeight="1">
      <c r="A3019" s="316" t="str">
        <f t="shared" si="670"/>
        <v/>
      </c>
      <c r="B3019" s="316" t="str">
        <f t="shared" si="671"/>
        <v/>
      </c>
      <c r="C3019" s="316" t="str">
        <f>IF(AND(F3019&lt;&gt;"",G3019&lt;&gt;""),COUNT($C$32:C3018)+1,"")</f>
        <v/>
      </c>
      <c r="D3019" s="292" t="str">
        <f t="shared" si="672"/>
        <v/>
      </c>
      <c r="E3019" s="292" t="str">
        <f t="shared" si="673"/>
        <v/>
      </c>
      <c r="F3019" s="316"/>
      <c r="G3019" s="316"/>
      <c r="H3019" s="317"/>
      <c r="I3019" s="316" t="s">
        <v>445</v>
      </c>
      <c r="J3019" s="318"/>
      <c r="K3019" s="319"/>
      <c r="L3019" s="292" t="s">
        <v>446</v>
      </c>
      <c r="M3019" s="324"/>
      <c r="N3019" s="294" t="str">
        <f t="shared" si="674"/>
        <v/>
      </c>
      <c r="O3019" s="319"/>
      <c r="P3019" s="296" t="str">
        <f t="shared" si="675"/>
        <v/>
      </c>
      <c r="Q3019" s="552"/>
      <c r="R3019" s="551"/>
      <c r="S3019" s="291"/>
      <c r="T3019" t="str">
        <f t="shared" si="676"/>
        <v>-</v>
      </c>
      <c r="U3019" s="560">
        <f t="shared" si="677"/>
        <v>0</v>
      </c>
      <c r="V3019" s="560">
        <f t="shared" si="678"/>
        <v>0</v>
      </c>
      <c r="W3019" s="560">
        <f t="shared" si="679"/>
        <v>0</v>
      </c>
    </row>
    <row r="3020" spans="1:23" ht="21" customHeight="1">
      <c r="A3020" s="316" t="str">
        <f t="shared" si="670"/>
        <v/>
      </c>
      <c r="B3020" s="316" t="str">
        <f t="shared" si="671"/>
        <v/>
      </c>
      <c r="C3020" s="316" t="str">
        <f>IF(AND(F3020&lt;&gt;"",G3020&lt;&gt;""),COUNT($C$32:C3019)+1,"")</f>
        <v/>
      </c>
      <c r="D3020" s="292" t="str">
        <f t="shared" si="672"/>
        <v/>
      </c>
      <c r="E3020" s="292" t="str">
        <f t="shared" si="673"/>
        <v/>
      </c>
      <c r="F3020" s="316"/>
      <c r="G3020" s="316"/>
      <c r="H3020" s="317"/>
      <c r="I3020" s="316" t="s">
        <v>445</v>
      </c>
      <c r="J3020" s="318"/>
      <c r="K3020" s="319"/>
      <c r="L3020" s="292" t="s">
        <v>446</v>
      </c>
      <c r="M3020" s="324"/>
      <c r="N3020" s="294" t="str">
        <f t="shared" si="674"/>
        <v/>
      </c>
      <c r="O3020" s="319"/>
      <c r="P3020" s="296" t="str">
        <f t="shared" si="675"/>
        <v/>
      </c>
      <c r="Q3020" s="552"/>
      <c r="R3020" s="551"/>
      <c r="S3020" s="291"/>
      <c r="T3020" t="str">
        <f t="shared" si="676"/>
        <v>-</v>
      </c>
      <c r="U3020" s="560">
        <f t="shared" si="677"/>
        <v>0</v>
      </c>
      <c r="V3020" s="560">
        <f t="shared" si="678"/>
        <v>0</v>
      </c>
      <c r="W3020" s="560">
        <f t="shared" si="679"/>
        <v>0</v>
      </c>
    </row>
    <row r="3021" spans="1:23" ht="21" customHeight="1">
      <c r="A3021" s="316" t="str">
        <f t="shared" si="670"/>
        <v/>
      </c>
      <c r="B3021" s="316" t="str">
        <f t="shared" si="671"/>
        <v/>
      </c>
      <c r="C3021" s="316" t="str">
        <f>IF(AND(F3021&lt;&gt;"",G3021&lt;&gt;""),COUNT($C$32:C3020)+1,"")</f>
        <v/>
      </c>
      <c r="D3021" s="292" t="str">
        <f t="shared" si="672"/>
        <v/>
      </c>
      <c r="E3021" s="292" t="str">
        <f t="shared" si="673"/>
        <v/>
      </c>
      <c r="F3021" s="316"/>
      <c r="G3021" s="316"/>
      <c r="H3021" s="317"/>
      <c r="I3021" s="316" t="s">
        <v>445</v>
      </c>
      <c r="J3021" s="318"/>
      <c r="K3021" s="319"/>
      <c r="L3021" s="292" t="s">
        <v>446</v>
      </c>
      <c r="M3021" s="324"/>
      <c r="N3021" s="294" t="str">
        <f t="shared" si="674"/>
        <v/>
      </c>
      <c r="O3021" s="319"/>
      <c r="P3021" s="296" t="str">
        <f t="shared" si="675"/>
        <v/>
      </c>
      <c r="Q3021" s="552"/>
      <c r="R3021" s="551"/>
      <c r="S3021" s="291"/>
      <c r="T3021" t="str">
        <f t="shared" si="676"/>
        <v>-</v>
      </c>
      <c r="U3021" s="560">
        <f t="shared" si="677"/>
        <v>0</v>
      </c>
      <c r="V3021" s="560">
        <f t="shared" si="678"/>
        <v>0</v>
      </c>
      <c r="W3021" s="560">
        <f t="shared" si="679"/>
        <v>0</v>
      </c>
    </row>
    <row r="3022" spans="1:23" ht="21" customHeight="1">
      <c r="A3022" s="316" t="str">
        <f t="shared" si="670"/>
        <v/>
      </c>
      <c r="B3022" s="316" t="str">
        <f t="shared" si="671"/>
        <v/>
      </c>
      <c r="C3022" s="316" t="str">
        <f>IF(AND(F3022&lt;&gt;"",G3022&lt;&gt;""),COUNT($C$32:C3021)+1,"")</f>
        <v/>
      </c>
      <c r="D3022" s="292" t="str">
        <f t="shared" si="672"/>
        <v/>
      </c>
      <c r="E3022" s="292" t="str">
        <f t="shared" si="673"/>
        <v/>
      </c>
      <c r="F3022" s="316"/>
      <c r="G3022" s="316"/>
      <c r="H3022" s="317"/>
      <c r="I3022" s="316" t="s">
        <v>445</v>
      </c>
      <c r="J3022" s="318"/>
      <c r="K3022" s="319"/>
      <c r="L3022" s="292" t="s">
        <v>446</v>
      </c>
      <c r="M3022" s="324"/>
      <c r="N3022" s="294" t="str">
        <f t="shared" si="674"/>
        <v/>
      </c>
      <c r="O3022" s="319"/>
      <c r="P3022" s="296" t="str">
        <f t="shared" si="675"/>
        <v/>
      </c>
      <c r="Q3022" s="552"/>
      <c r="R3022" s="551"/>
      <c r="S3022" s="291"/>
      <c r="T3022" t="str">
        <f t="shared" si="676"/>
        <v>-</v>
      </c>
      <c r="U3022" s="560">
        <f t="shared" si="677"/>
        <v>0</v>
      </c>
      <c r="V3022" s="560">
        <f t="shared" si="678"/>
        <v>0</v>
      </c>
      <c r="W3022" s="560">
        <f t="shared" si="679"/>
        <v>0</v>
      </c>
    </row>
    <row r="3023" spans="1:23" ht="21" customHeight="1">
      <c r="A3023" s="316" t="str">
        <f t="shared" si="670"/>
        <v/>
      </c>
      <c r="B3023" s="316" t="str">
        <f t="shared" si="671"/>
        <v/>
      </c>
      <c r="C3023" s="316" t="str">
        <f>IF(AND(F3023&lt;&gt;"",G3023&lt;&gt;""),COUNT($C$32:C3022)+1,"")</f>
        <v/>
      </c>
      <c r="D3023" s="292" t="str">
        <f t="shared" si="672"/>
        <v/>
      </c>
      <c r="E3023" s="292" t="str">
        <f t="shared" si="673"/>
        <v/>
      </c>
      <c r="F3023" s="316"/>
      <c r="G3023" s="316"/>
      <c r="H3023" s="317"/>
      <c r="I3023" s="316" t="s">
        <v>445</v>
      </c>
      <c r="J3023" s="318"/>
      <c r="K3023" s="319"/>
      <c r="L3023" s="292" t="s">
        <v>446</v>
      </c>
      <c r="M3023" s="324"/>
      <c r="N3023" s="294" t="str">
        <f t="shared" si="674"/>
        <v/>
      </c>
      <c r="O3023" s="319"/>
      <c r="P3023" s="296" t="str">
        <f t="shared" si="675"/>
        <v/>
      </c>
      <c r="Q3023" s="552"/>
      <c r="R3023" s="551"/>
      <c r="S3023" s="291"/>
      <c r="T3023" t="str">
        <f t="shared" si="676"/>
        <v>-</v>
      </c>
      <c r="U3023" s="560">
        <f t="shared" si="677"/>
        <v>0</v>
      </c>
      <c r="V3023" s="560">
        <f t="shared" si="678"/>
        <v>0</v>
      </c>
      <c r="W3023" s="560">
        <f t="shared" si="679"/>
        <v>0</v>
      </c>
    </row>
    <row r="3024" spans="1:23" ht="21" customHeight="1">
      <c r="A3024" s="316" t="str">
        <f t="shared" si="670"/>
        <v/>
      </c>
      <c r="B3024" s="316" t="str">
        <f t="shared" si="671"/>
        <v/>
      </c>
      <c r="C3024" s="316" t="str">
        <f>IF(AND(F3024&lt;&gt;"",G3024&lt;&gt;""),COUNT($C$32:C3023)+1,"")</f>
        <v/>
      </c>
      <c r="D3024" s="292" t="str">
        <f t="shared" si="672"/>
        <v/>
      </c>
      <c r="E3024" s="292" t="str">
        <f t="shared" si="673"/>
        <v/>
      </c>
      <c r="F3024" s="316"/>
      <c r="G3024" s="316"/>
      <c r="H3024" s="317"/>
      <c r="I3024" s="316" t="s">
        <v>445</v>
      </c>
      <c r="J3024" s="318"/>
      <c r="K3024" s="319"/>
      <c r="L3024" s="292" t="s">
        <v>446</v>
      </c>
      <c r="M3024" s="324"/>
      <c r="N3024" s="294" t="str">
        <f t="shared" si="674"/>
        <v/>
      </c>
      <c r="O3024" s="319"/>
      <c r="P3024" s="296" t="str">
        <f t="shared" si="675"/>
        <v/>
      </c>
      <c r="Q3024" s="552"/>
      <c r="R3024" s="551"/>
      <c r="S3024" s="291"/>
      <c r="T3024" t="str">
        <f t="shared" si="676"/>
        <v>-</v>
      </c>
      <c r="U3024" s="560">
        <f t="shared" si="677"/>
        <v>0</v>
      </c>
      <c r="V3024" s="560">
        <f t="shared" si="678"/>
        <v>0</v>
      </c>
      <c r="W3024" s="560">
        <f t="shared" si="679"/>
        <v>0</v>
      </c>
    </row>
    <row r="3025" spans="1:23" ht="21" customHeight="1">
      <c r="A3025" s="316" t="str">
        <f t="shared" si="670"/>
        <v/>
      </c>
      <c r="B3025" s="316" t="str">
        <f t="shared" si="671"/>
        <v/>
      </c>
      <c r="C3025" s="316" t="str">
        <f>IF(AND(F3025&lt;&gt;"",G3025&lt;&gt;""),COUNT($C$32:C3024)+1,"")</f>
        <v/>
      </c>
      <c r="D3025" s="292" t="str">
        <f t="shared" si="672"/>
        <v/>
      </c>
      <c r="E3025" s="292" t="str">
        <f t="shared" si="673"/>
        <v/>
      </c>
      <c r="F3025" s="316"/>
      <c r="G3025" s="316"/>
      <c r="H3025" s="317"/>
      <c r="I3025" s="316" t="s">
        <v>445</v>
      </c>
      <c r="J3025" s="318"/>
      <c r="K3025" s="319"/>
      <c r="L3025" s="292" t="s">
        <v>446</v>
      </c>
      <c r="M3025" s="324"/>
      <c r="N3025" s="294" t="str">
        <f t="shared" si="674"/>
        <v/>
      </c>
      <c r="O3025" s="319"/>
      <c r="P3025" s="296" t="str">
        <f t="shared" si="675"/>
        <v/>
      </c>
      <c r="Q3025" s="552"/>
      <c r="R3025" s="551"/>
      <c r="S3025" s="291"/>
      <c r="T3025" t="str">
        <f t="shared" si="676"/>
        <v>-</v>
      </c>
      <c r="U3025" s="560">
        <f t="shared" si="677"/>
        <v>0</v>
      </c>
      <c r="V3025" s="560">
        <f t="shared" si="678"/>
        <v>0</v>
      </c>
      <c r="W3025" s="560">
        <f t="shared" si="679"/>
        <v>0</v>
      </c>
    </row>
    <row r="3026" spans="1:23" ht="21" customHeight="1">
      <c r="A3026" s="316" t="str">
        <f t="shared" si="670"/>
        <v/>
      </c>
      <c r="B3026" s="316" t="str">
        <f t="shared" si="671"/>
        <v/>
      </c>
      <c r="C3026" s="316" t="str">
        <f>IF(AND(F3026&lt;&gt;"",G3026&lt;&gt;""),COUNT($C$32:C3025)+1,"")</f>
        <v/>
      </c>
      <c r="D3026" s="292" t="str">
        <f t="shared" si="672"/>
        <v/>
      </c>
      <c r="E3026" s="292" t="str">
        <f t="shared" si="673"/>
        <v/>
      </c>
      <c r="F3026" s="316"/>
      <c r="G3026" s="316"/>
      <c r="H3026" s="317"/>
      <c r="I3026" s="316" t="s">
        <v>445</v>
      </c>
      <c r="J3026" s="318"/>
      <c r="K3026" s="319"/>
      <c r="L3026" s="292" t="s">
        <v>446</v>
      </c>
      <c r="M3026" s="324"/>
      <c r="N3026" s="294" t="str">
        <f t="shared" si="674"/>
        <v/>
      </c>
      <c r="O3026" s="319"/>
      <c r="P3026" s="296" t="str">
        <f t="shared" si="675"/>
        <v/>
      </c>
      <c r="Q3026" s="552"/>
      <c r="R3026" s="551"/>
      <c r="S3026" s="291"/>
      <c r="T3026" t="str">
        <f t="shared" si="676"/>
        <v>-</v>
      </c>
      <c r="U3026" s="560">
        <f t="shared" si="677"/>
        <v>0</v>
      </c>
      <c r="V3026" s="560">
        <f t="shared" si="678"/>
        <v>0</v>
      </c>
      <c r="W3026" s="560">
        <f t="shared" si="679"/>
        <v>0</v>
      </c>
    </row>
    <row r="3027" spans="1:23" ht="21" customHeight="1">
      <c r="A3027" s="316" t="str">
        <f t="shared" si="670"/>
        <v/>
      </c>
      <c r="B3027" s="316" t="str">
        <f t="shared" si="671"/>
        <v/>
      </c>
      <c r="C3027" s="316" t="str">
        <f>IF(AND(F3027&lt;&gt;"",G3027&lt;&gt;""),COUNT($C$32:C3026)+1,"")</f>
        <v/>
      </c>
      <c r="D3027" s="292" t="str">
        <f t="shared" si="672"/>
        <v/>
      </c>
      <c r="E3027" s="292" t="str">
        <f t="shared" si="673"/>
        <v/>
      </c>
      <c r="F3027" s="316"/>
      <c r="G3027" s="316"/>
      <c r="H3027" s="317"/>
      <c r="I3027" s="316" t="s">
        <v>445</v>
      </c>
      <c r="J3027" s="318"/>
      <c r="K3027" s="319"/>
      <c r="L3027" s="292" t="s">
        <v>446</v>
      </c>
      <c r="M3027" s="324"/>
      <c r="N3027" s="294" t="str">
        <f t="shared" si="674"/>
        <v/>
      </c>
      <c r="O3027" s="319"/>
      <c r="P3027" s="296" t="str">
        <f t="shared" si="675"/>
        <v/>
      </c>
      <c r="Q3027" s="552"/>
      <c r="R3027" s="551"/>
      <c r="S3027" s="291"/>
      <c r="T3027" t="str">
        <f t="shared" si="676"/>
        <v>-</v>
      </c>
      <c r="U3027" s="560">
        <f t="shared" si="677"/>
        <v>0</v>
      </c>
      <c r="V3027" s="560">
        <f t="shared" si="678"/>
        <v>0</v>
      </c>
      <c r="W3027" s="560">
        <f t="shared" si="679"/>
        <v>0</v>
      </c>
    </row>
    <row r="3028" spans="1:23" ht="21" customHeight="1">
      <c r="A3028" s="316" t="str">
        <f t="shared" si="670"/>
        <v/>
      </c>
      <c r="B3028" s="316" t="str">
        <f t="shared" si="671"/>
        <v/>
      </c>
      <c r="C3028" s="316" t="str">
        <f>IF(AND(F3028&lt;&gt;"",G3028&lt;&gt;""),COUNT($C$32:C3027)+1,"")</f>
        <v/>
      </c>
      <c r="D3028" s="292" t="str">
        <f t="shared" si="672"/>
        <v/>
      </c>
      <c r="E3028" s="292" t="str">
        <f t="shared" si="673"/>
        <v/>
      </c>
      <c r="F3028" s="316"/>
      <c r="G3028" s="316"/>
      <c r="H3028" s="317"/>
      <c r="I3028" s="316" t="s">
        <v>445</v>
      </c>
      <c r="J3028" s="318"/>
      <c r="K3028" s="319"/>
      <c r="L3028" s="292" t="s">
        <v>446</v>
      </c>
      <c r="M3028" s="324"/>
      <c r="N3028" s="294" t="str">
        <f t="shared" si="674"/>
        <v/>
      </c>
      <c r="O3028" s="319"/>
      <c r="P3028" s="296" t="str">
        <f t="shared" si="675"/>
        <v/>
      </c>
      <c r="Q3028" s="552"/>
      <c r="R3028" s="551"/>
      <c r="S3028" s="291"/>
      <c r="T3028" t="str">
        <f t="shared" si="676"/>
        <v>-</v>
      </c>
      <c r="U3028" s="560">
        <f t="shared" si="677"/>
        <v>0</v>
      </c>
      <c r="V3028" s="560">
        <f t="shared" si="678"/>
        <v>0</v>
      </c>
      <c r="W3028" s="560">
        <f t="shared" si="679"/>
        <v>0</v>
      </c>
    </row>
    <row r="3029" spans="1:23" ht="21" customHeight="1">
      <c r="A3029" s="316" t="str">
        <f t="shared" si="670"/>
        <v/>
      </c>
      <c r="B3029" s="316" t="str">
        <f t="shared" si="671"/>
        <v/>
      </c>
      <c r="C3029" s="316" t="str">
        <f>IF(AND(F3029&lt;&gt;"",G3029&lt;&gt;""),COUNT($C$32:C3028)+1,"")</f>
        <v/>
      </c>
      <c r="D3029" s="292" t="str">
        <f t="shared" si="672"/>
        <v/>
      </c>
      <c r="E3029" s="292" t="str">
        <f t="shared" si="673"/>
        <v/>
      </c>
      <c r="F3029" s="316"/>
      <c r="G3029" s="316"/>
      <c r="H3029" s="317"/>
      <c r="I3029" s="316" t="s">
        <v>445</v>
      </c>
      <c r="J3029" s="318"/>
      <c r="K3029" s="319"/>
      <c r="L3029" s="292" t="s">
        <v>446</v>
      </c>
      <c r="M3029" s="324"/>
      <c r="N3029" s="294" t="str">
        <f t="shared" si="674"/>
        <v/>
      </c>
      <c r="O3029" s="319"/>
      <c r="P3029" s="296" t="str">
        <f t="shared" si="675"/>
        <v/>
      </c>
      <c r="Q3029" s="552"/>
      <c r="R3029" s="551"/>
      <c r="S3029" s="291"/>
      <c r="T3029" t="str">
        <f t="shared" si="676"/>
        <v>-</v>
      </c>
      <c r="U3029" s="560">
        <f t="shared" si="677"/>
        <v>0</v>
      </c>
      <c r="V3029" s="560">
        <f t="shared" si="678"/>
        <v>0</v>
      </c>
      <c r="W3029" s="560">
        <f t="shared" si="679"/>
        <v>0</v>
      </c>
    </row>
    <row r="3030" spans="1:23" ht="21" customHeight="1">
      <c r="A3030" s="316" t="str">
        <f t="shared" si="670"/>
        <v/>
      </c>
      <c r="B3030" s="316" t="str">
        <f t="shared" si="671"/>
        <v/>
      </c>
      <c r="C3030" s="316" t="str">
        <f>IF(AND(F3030&lt;&gt;"",G3030&lt;&gt;""),COUNT($C$32:C3029)+1,"")</f>
        <v/>
      </c>
      <c r="D3030" s="292" t="str">
        <f t="shared" si="672"/>
        <v/>
      </c>
      <c r="E3030" s="292" t="str">
        <f t="shared" si="673"/>
        <v/>
      </c>
      <c r="F3030" s="316"/>
      <c r="G3030" s="316"/>
      <c r="H3030" s="317"/>
      <c r="I3030" s="316" t="s">
        <v>445</v>
      </c>
      <c r="J3030" s="318"/>
      <c r="K3030" s="319"/>
      <c r="L3030" s="292" t="s">
        <v>446</v>
      </c>
      <c r="M3030" s="324"/>
      <c r="N3030" s="294" t="str">
        <f t="shared" si="674"/>
        <v/>
      </c>
      <c r="O3030" s="319"/>
      <c r="P3030" s="296" t="str">
        <f t="shared" si="675"/>
        <v/>
      </c>
      <c r="Q3030" s="552"/>
      <c r="R3030" s="551"/>
      <c r="S3030" s="291"/>
      <c r="T3030" t="str">
        <f t="shared" si="676"/>
        <v>-</v>
      </c>
      <c r="U3030" s="560">
        <f t="shared" si="677"/>
        <v>0</v>
      </c>
      <c r="V3030" s="560">
        <f t="shared" si="678"/>
        <v>0</v>
      </c>
      <c r="W3030" s="560">
        <f t="shared" si="679"/>
        <v>0</v>
      </c>
    </row>
    <row r="3031" spans="1:23" ht="21" customHeight="1">
      <c r="A3031" s="316" t="str">
        <f t="shared" si="670"/>
        <v/>
      </c>
      <c r="B3031" s="316" t="str">
        <f t="shared" si="671"/>
        <v/>
      </c>
      <c r="C3031" s="316" t="str">
        <f>IF(AND(F3031&lt;&gt;"",G3031&lt;&gt;""),COUNT($C$32:C3030)+1,"")</f>
        <v/>
      </c>
      <c r="D3031" s="292" t="str">
        <f t="shared" si="672"/>
        <v/>
      </c>
      <c r="E3031" s="292" t="str">
        <f t="shared" si="673"/>
        <v/>
      </c>
      <c r="F3031" s="316"/>
      <c r="G3031" s="316"/>
      <c r="H3031" s="317"/>
      <c r="I3031" s="316" t="s">
        <v>445</v>
      </c>
      <c r="J3031" s="318"/>
      <c r="K3031" s="319"/>
      <c r="L3031" s="292" t="s">
        <v>446</v>
      </c>
      <c r="M3031" s="324"/>
      <c r="N3031" s="294" t="str">
        <f t="shared" si="674"/>
        <v/>
      </c>
      <c r="O3031" s="319"/>
      <c r="P3031" s="296" t="str">
        <f t="shared" si="675"/>
        <v/>
      </c>
      <c r="Q3031" s="552"/>
      <c r="R3031" s="551"/>
      <c r="S3031" s="291"/>
      <c r="T3031" t="str">
        <f t="shared" si="676"/>
        <v>-</v>
      </c>
      <c r="U3031" s="560">
        <f t="shared" si="677"/>
        <v>0</v>
      </c>
      <c r="V3031" s="560">
        <f t="shared" si="678"/>
        <v>0</v>
      </c>
      <c r="W3031" s="560">
        <f t="shared" si="679"/>
        <v>0</v>
      </c>
    </row>
    <row r="3032" spans="1:23" ht="21" customHeight="1">
      <c r="A3032" s="316" t="str">
        <f t="shared" si="670"/>
        <v/>
      </c>
      <c r="B3032" s="316" t="str">
        <f t="shared" si="671"/>
        <v/>
      </c>
      <c r="C3032" s="316" t="str">
        <f>IF(AND(F3032&lt;&gt;"",G3032&lt;&gt;""),COUNT($C$32:C3031)+1,"")</f>
        <v/>
      </c>
      <c r="D3032" s="292" t="str">
        <f t="shared" si="672"/>
        <v/>
      </c>
      <c r="E3032" s="292" t="str">
        <f t="shared" si="673"/>
        <v/>
      </c>
      <c r="F3032" s="316"/>
      <c r="G3032" s="316"/>
      <c r="H3032" s="317"/>
      <c r="I3032" s="316" t="s">
        <v>445</v>
      </c>
      <c r="J3032" s="318"/>
      <c r="K3032" s="319"/>
      <c r="L3032" s="292" t="s">
        <v>446</v>
      </c>
      <c r="M3032" s="324"/>
      <c r="N3032" s="294" t="str">
        <f t="shared" si="674"/>
        <v/>
      </c>
      <c r="O3032" s="319"/>
      <c r="P3032" s="296" t="str">
        <f t="shared" si="675"/>
        <v/>
      </c>
      <c r="Q3032" s="552"/>
      <c r="R3032" s="551"/>
      <c r="S3032" s="291"/>
      <c r="T3032" t="str">
        <f t="shared" si="676"/>
        <v>-</v>
      </c>
      <c r="U3032" s="560">
        <f t="shared" si="677"/>
        <v>0</v>
      </c>
      <c r="V3032" s="560">
        <f t="shared" si="678"/>
        <v>0</v>
      </c>
      <c r="W3032" s="560">
        <f t="shared" si="679"/>
        <v>0</v>
      </c>
    </row>
    <row r="3033" spans="1:23" ht="21" customHeight="1">
      <c r="A3033" s="316" t="str">
        <f t="shared" si="670"/>
        <v/>
      </c>
      <c r="B3033" s="316" t="str">
        <f t="shared" si="671"/>
        <v/>
      </c>
      <c r="C3033" s="316" t="str">
        <f>IF(AND(F3033&lt;&gt;"",G3033&lt;&gt;""),COUNT($C$32:C3032)+1,"")</f>
        <v/>
      </c>
      <c r="D3033" s="292" t="str">
        <f t="shared" si="672"/>
        <v/>
      </c>
      <c r="E3033" s="292" t="str">
        <f t="shared" si="673"/>
        <v/>
      </c>
      <c r="F3033" s="316"/>
      <c r="G3033" s="316"/>
      <c r="H3033" s="317"/>
      <c r="I3033" s="316" t="s">
        <v>445</v>
      </c>
      <c r="J3033" s="318"/>
      <c r="K3033" s="319"/>
      <c r="L3033" s="292" t="s">
        <v>446</v>
      </c>
      <c r="M3033" s="324"/>
      <c r="N3033" s="294" t="str">
        <f t="shared" si="674"/>
        <v/>
      </c>
      <c r="O3033" s="319"/>
      <c r="P3033" s="296" t="str">
        <f t="shared" si="675"/>
        <v/>
      </c>
      <c r="Q3033" s="552"/>
      <c r="R3033" s="551"/>
      <c r="S3033" s="291"/>
      <c r="T3033" t="str">
        <f t="shared" si="676"/>
        <v>-</v>
      </c>
      <c r="U3033" s="560">
        <f t="shared" si="677"/>
        <v>0</v>
      </c>
      <c r="V3033" s="560">
        <f t="shared" si="678"/>
        <v>0</v>
      </c>
      <c r="W3033" s="560">
        <f t="shared" si="679"/>
        <v>0</v>
      </c>
    </row>
    <row r="3034" spans="1:23" ht="21" customHeight="1">
      <c r="A3034" s="316" t="str">
        <f t="shared" si="670"/>
        <v/>
      </c>
      <c r="B3034" s="316" t="str">
        <f t="shared" si="671"/>
        <v/>
      </c>
      <c r="C3034" s="316" t="str">
        <f>IF(AND(F3034&lt;&gt;"",G3034&lt;&gt;""),COUNT($C$32:C3033)+1,"")</f>
        <v/>
      </c>
      <c r="D3034" s="292" t="str">
        <f t="shared" si="672"/>
        <v/>
      </c>
      <c r="E3034" s="292" t="str">
        <f t="shared" si="673"/>
        <v/>
      </c>
      <c r="F3034" s="316"/>
      <c r="G3034" s="316"/>
      <c r="H3034" s="317"/>
      <c r="I3034" s="316" t="s">
        <v>445</v>
      </c>
      <c r="J3034" s="318"/>
      <c r="K3034" s="319"/>
      <c r="L3034" s="292" t="s">
        <v>446</v>
      </c>
      <c r="M3034" s="324"/>
      <c r="N3034" s="294" t="str">
        <f t="shared" si="674"/>
        <v/>
      </c>
      <c r="O3034" s="319"/>
      <c r="P3034" s="296" t="str">
        <f t="shared" si="675"/>
        <v/>
      </c>
      <c r="Q3034" s="552"/>
      <c r="R3034" s="551"/>
      <c r="S3034" s="291"/>
      <c r="T3034" t="str">
        <f t="shared" si="676"/>
        <v>-</v>
      </c>
      <c r="U3034" s="560">
        <f t="shared" si="677"/>
        <v>0</v>
      </c>
      <c r="V3034" s="560">
        <f t="shared" si="678"/>
        <v>0</v>
      </c>
      <c r="W3034" s="560">
        <f t="shared" si="679"/>
        <v>0</v>
      </c>
    </row>
    <row r="3035" spans="1:23" ht="21" customHeight="1">
      <c r="A3035" s="316" t="str">
        <f t="shared" si="670"/>
        <v/>
      </c>
      <c r="B3035" s="316" t="str">
        <f t="shared" si="671"/>
        <v/>
      </c>
      <c r="C3035" s="316" t="str">
        <f>IF(AND(F3035&lt;&gt;"",G3035&lt;&gt;""),COUNT($C$32:C3034)+1,"")</f>
        <v/>
      </c>
      <c r="D3035" s="292" t="str">
        <f t="shared" si="672"/>
        <v/>
      </c>
      <c r="E3035" s="292" t="str">
        <f t="shared" si="673"/>
        <v/>
      </c>
      <c r="F3035" s="316"/>
      <c r="G3035" s="316"/>
      <c r="H3035" s="317"/>
      <c r="I3035" s="316" t="s">
        <v>445</v>
      </c>
      <c r="J3035" s="318"/>
      <c r="K3035" s="319"/>
      <c r="L3035" s="292" t="s">
        <v>446</v>
      </c>
      <c r="M3035" s="324"/>
      <c r="N3035" s="294" t="str">
        <f t="shared" si="674"/>
        <v/>
      </c>
      <c r="O3035" s="319"/>
      <c r="P3035" s="296" t="str">
        <f t="shared" si="675"/>
        <v/>
      </c>
      <c r="Q3035" s="552"/>
      <c r="R3035" s="551"/>
      <c r="S3035" s="291"/>
      <c r="T3035" t="str">
        <f t="shared" si="676"/>
        <v>-</v>
      </c>
      <c r="U3035" s="560">
        <f t="shared" si="677"/>
        <v>0</v>
      </c>
      <c r="V3035" s="560">
        <f t="shared" si="678"/>
        <v>0</v>
      </c>
      <c r="W3035" s="560">
        <f t="shared" si="679"/>
        <v>0</v>
      </c>
    </row>
    <row r="3036" spans="1:23" ht="21" customHeight="1">
      <c r="A3036" s="316" t="str">
        <f t="shared" si="670"/>
        <v/>
      </c>
      <c r="B3036" s="316" t="str">
        <f t="shared" si="671"/>
        <v/>
      </c>
      <c r="C3036" s="316" t="str">
        <f>IF(AND(F3036&lt;&gt;"",G3036&lt;&gt;""),COUNT($C$32:C3035)+1,"")</f>
        <v/>
      </c>
      <c r="D3036" s="292" t="str">
        <f t="shared" si="672"/>
        <v/>
      </c>
      <c r="E3036" s="292" t="str">
        <f t="shared" si="673"/>
        <v/>
      </c>
      <c r="F3036" s="316"/>
      <c r="G3036" s="316"/>
      <c r="H3036" s="317"/>
      <c r="I3036" s="316" t="s">
        <v>445</v>
      </c>
      <c r="J3036" s="318"/>
      <c r="K3036" s="319"/>
      <c r="L3036" s="292" t="s">
        <v>446</v>
      </c>
      <c r="M3036" s="324"/>
      <c r="N3036" s="294" t="str">
        <f t="shared" si="674"/>
        <v/>
      </c>
      <c r="O3036" s="319"/>
      <c r="P3036" s="296" t="str">
        <f t="shared" si="675"/>
        <v/>
      </c>
      <c r="Q3036" s="552"/>
      <c r="R3036" s="551"/>
      <c r="S3036" s="291"/>
      <c r="T3036" t="str">
        <f t="shared" si="676"/>
        <v>-</v>
      </c>
      <c r="U3036" s="560">
        <f t="shared" si="677"/>
        <v>0</v>
      </c>
      <c r="V3036" s="560">
        <f t="shared" si="678"/>
        <v>0</v>
      </c>
      <c r="W3036" s="560">
        <f t="shared" si="679"/>
        <v>0</v>
      </c>
    </row>
    <row r="3037" spans="1:23" ht="21" customHeight="1">
      <c r="A3037" s="316" t="str">
        <f t="shared" si="670"/>
        <v/>
      </c>
      <c r="B3037" s="316" t="str">
        <f t="shared" si="671"/>
        <v/>
      </c>
      <c r="C3037" s="316" t="str">
        <f>IF(AND(F3037&lt;&gt;"",G3037&lt;&gt;""),COUNT($C$32:C3036)+1,"")</f>
        <v/>
      </c>
      <c r="D3037" s="292" t="str">
        <f t="shared" si="672"/>
        <v/>
      </c>
      <c r="E3037" s="292" t="str">
        <f t="shared" si="673"/>
        <v/>
      </c>
      <c r="F3037" s="316"/>
      <c r="G3037" s="316"/>
      <c r="H3037" s="317"/>
      <c r="I3037" s="316" t="s">
        <v>445</v>
      </c>
      <c r="J3037" s="318"/>
      <c r="K3037" s="319"/>
      <c r="L3037" s="292" t="s">
        <v>446</v>
      </c>
      <c r="M3037" s="324"/>
      <c r="N3037" s="294" t="str">
        <f t="shared" si="674"/>
        <v/>
      </c>
      <c r="O3037" s="319"/>
      <c r="P3037" s="296" t="str">
        <f t="shared" si="675"/>
        <v/>
      </c>
      <c r="Q3037" s="552"/>
      <c r="R3037" s="551"/>
      <c r="S3037" s="291"/>
      <c r="T3037" t="str">
        <f t="shared" si="676"/>
        <v>-</v>
      </c>
      <c r="U3037" s="560">
        <f t="shared" si="677"/>
        <v>0</v>
      </c>
      <c r="V3037" s="560">
        <f t="shared" si="678"/>
        <v>0</v>
      </c>
      <c r="W3037" s="560">
        <f t="shared" si="679"/>
        <v>0</v>
      </c>
    </row>
    <row r="3038" spans="1:23" ht="21" customHeight="1">
      <c r="A3038" s="316" t="str">
        <f t="shared" si="670"/>
        <v/>
      </c>
      <c r="B3038" s="316" t="str">
        <f t="shared" si="671"/>
        <v/>
      </c>
      <c r="C3038" s="316" t="str">
        <f>IF(AND(F3038&lt;&gt;"",G3038&lt;&gt;""),COUNT($C$32:C3037)+1,"")</f>
        <v/>
      </c>
      <c r="D3038" s="292" t="str">
        <f t="shared" si="672"/>
        <v/>
      </c>
      <c r="E3038" s="292" t="str">
        <f t="shared" si="673"/>
        <v/>
      </c>
      <c r="F3038" s="316"/>
      <c r="G3038" s="316"/>
      <c r="H3038" s="317"/>
      <c r="I3038" s="316" t="s">
        <v>445</v>
      </c>
      <c r="J3038" s="318"/>
      <c r="K3038" s="319"/>
      <c r="L3038" s="292" t="s">
        <v>446</v>
      </c>
      <c r="M3038" s="324"/>
      <c r="N3038" s="294" t="str">
        <f t="shared" si="674"/>
        <v/>
      </c>
      <c r="O3038" s="319"/>
      <c r="P3038" s="296" t="str">
        <f t="shared" si="675"/>
        <v/>
      </c>
      <c r="Q3038" s="552"/>
      <c r="R3038" s="551"/>
      <c r="S3038" s="291"/>
      <c r="T3038" t="str">
        <f t="shared" si="676"/>
        <v>-</v>
      </c>
      <c r="U3038" s="560">
        <f t="shared" si="677"/>
        <v>0</v>
      </c>
      <c r="V3038" s="560">
        <f t="shared" si="678"/>
        <v>0</v>
      </c>
      <c r="W3038" s="560">
        <f t="shared" si="679"/>
        <v>0</v>
      </c>
    </row>
    <row r="3039" spans="1:23" ht="21" customHeight="1">
      <c r="A3039" s="316" t="str">
        <f t="shared" si="670"/>
        <v/>
      </c>
      <c r="B3039" s="316" t="str">
        <f t="shared" si="671"/>
        <v/>
      </c>
      <c r="C3039" s="316" t="str">
        <f>IF(AND(F3039&lt;&gt;"",G3039&lt;&gt;""),COUNT($C$32:C3038)+1,"")</f>
        <v/>
      </c>
      <c r="D3039" s="292" t="str">
        <f t="shared" si="672"/>
        <v/>
      </c>
      <c r="E3039" s="292" t="str">
        <f t="shared" si="673"/>
        <v/>
      </c>
      <c r="F3039" s="316"/>
      <c r="G3039" s="316"/>
      <c r="H3039" s="317"/>
      <c r="I3039" s="316" t="s">
        <v>445</v>
      </c>
      <c r="J3039" s="318"/>
      <c r="K3039" s="319"/>
      <c r="L3039" s="292" t="s">
        <v>446</v>
      </c>
      <c r="M3039" s="324"/>
      <c r="N3039" s="294" t="str">
        <f t="shared" si="674"/>
        <v/>
      </c>
      <c r="O3039" s="319"/>
      <c r="P3039" s="296" t="str">
        <f t="shared" si="675"/>
        <v/>
      </c>
      <c r="Q3039" s="552"/>
      <c r="R3039" s="551"/>
      <c r="S3039" s="291"/>
      <c r="T3039" t="str">
        <f t="shared" si="676"/>
        <v>-</v>
      </c>
      <c r="U3039" s="560">
        <f t="shared" si="677"/>
        <v>0</v>
      </c>
      <c r="V3039" s="560">
        <f t="shared" si="678"/>
        <v>0</v>
      </c>
      <c r="W3039" s="560">
        <f t="shared" si="679"/>
        <v>0</v>
      </c>
    </row>
    <row r="3040" spans="1:23" ht="21" customHeight="1">
      <c r="A3040" s="316" t="str">
        <f t="shared" si="670"/>
        <v/>
      </c>
      <c r="B3040" s="316" t="str">
        <f t="shared" si="671"/>
        <v/>
      </c>
      <c r="C3040" s="316" t="str">
        <f>IF(AND(F3040&lt;&gt;"",G3040&lt;&gt;""),COUNT($C$32:C3039)+1,"")</f>
        <v/>
      </c>
      <c r="D3040" s="292" t="str">
        <f t="shared" si="672"/>
        <v/>
      </c>
      <c r="E3040" s="292" t="str">
        <f t="shared" si="673"/>
        <v/>
      </c>
      <c r="F3040" s="316"/>
      <c r="G3040" s="316"/>
      <c r="H3040" s="317"/>
      <c r="I3040" s="316" t="s">
        <v>445</v>
      </c>
      <c r="J3040" s="318"/>
      <c r="K3040" s="319"/>
      <c r="L3040" s="292" t="s">
        <v>446</v>
      </c>
      <c r="M3040" s="324"/>
      <c r="N3040" s="294" t="str">
        <f t="shared" si="674"/>
        <v/>
      </c>
      <c r="O3040" s="319"/>
      <c r="P3040" s="296" t="str">
        <f t="shared" si="675"/>
        <v/>
      </c>
      <c r="Q3040" s="552"/>
      <c r="R3040" s="551"/>
      <c r="S3040" s="291"/>
      <c r="T3040" t="str">
        <f t="shared" si="676"/>
        <v>-</v>
      </c>
      <c r="U3040" s="560">
        <f t="shared" si="677"/>
        <v>0</v>
      </c>
      <c r="V3040" s="560">
        <f t="shared" si="678"/>
        <v>0</v>
      </c>
      <c r="W3040" s="560">
        <f t="shared" si="679"/>
        <v>0</v>
      </c>
    </row>
    <row r="3041" spans="1:23" ht="21" customHeight="1">
      <c r="A3041" s="316" t="str">
        <f t="shared" si="670"/>
        <v/>
      </c>
      <c r="B3041" s="316" t="str">
        <f t="shared" si="671"/>
        <v/>
      </c>
      <c r="C3041" s="316" t="str">
        <f>IF(AND(F3041&lt;&gt;"",G3041&lt;&gt;""),COUNT($C$32:C3040)+1,"")</f>
        <v/>
      </c>
      <c r="D3041" s="292" t="str">
        <f t="shared" si="672"/>
        <v/>
      </c>
      <c r="E3041" s="292" t="str">
        <f t="shared" si="673"/>
        <v/>
      </c>
      <c r="F3041" s="316"/>
      <c r="G3041" s="316"/>
      <c r="H3041" s="317"/>
      <c r="I3041" s="316" t="s">
        <v>445</v>
      </c>
      <c r="J3041" s="318"/>
      <c r="K3041" s="319"/>
      <c r="L3041" s="292" t="s">
        <v>446</v>
      </c>
      <c r="M3041" s="324"/>
      <c r="N3041" s="294" t="str">
        <f t="shared" si="674"/>
        <v/>
      </c>
      <c r="O3041" s="319"/>
      <c r="P3041" s="296" t="str">
        <f t="shared" si="675"/>
        <v/>
      </c>
      <c r="Q3041" s="552"/>
      <c r="R3041" s="551"/>
      <c r="S3041" s="291"/>
      <c r="T3041" t="str">
        <f t="shared" si="676"/>
        <v>-</v>
      </c>
      <c r="U3041" s="560">
        <f t="shared" si="677"/>
        <v>0</v>
      </c>
      <c r="V3041" s="560">
        <f t="shared" si="678"/>
        <v>0</v>
      </c>
      <c r="W3041" s="560">
        <f t="shared" si="679"/>
        <v>0</v>
      </c>
    </row>
    <row r="3042" spans="1:23" ht="21" customHeight="1">
      <c r="A3042" s="316" t="str">
        <f t="shared" si="670"/>
        <v/>
      </c>
      <c r="B3042" s="316" t="str">
        <f t="shared" si="671"/>
        <v/>
      </c>
      <c r="C3042" s="316" t="str">
        <f>IF(AND(F3042&lt;&gt;"",G3042&lt;&gt;""),COUNT($C$32:C3041)+1,"")</f>
        <v/>
      </c>
      <c r="D3042" s="292" t="str">
        <f t="shared" si="672"/>
        <v/>
      </c>
      <c r="E3042" s="292" t="str">
        <f t="shared" si="673"/>
        <v/>
      </c>
      <c r="F3042" s="316"/>
      <c r="G3042" s="316"/>
      <c r="H3042" s="317"/>
      <c r="I3042" s="316" t="s">
        <v>445</v>
      </c>
      <c r="J3042" s="318"/>
      <c r="K3042" s="319"/>
      <c r="L3042" s="292" t="s">
        <v>446</v>
      </c>
      <c r="M3042" s="324"/>
      <c r="N3042" s="294" t="str">
        <f t="shared" si="674"/>
        <v/>
      </c>
      <c r="O3042" s="319"/>
      <c r="P3042" s="296" t="str">
        <f t="shared" si="675"/>
        <v/>
      </c>
      <c r="Q3042" s="552"/>
      <c r="R3042" s="551"/>
      <c r="S3042" s="291"/>
      <c r="T3042" t="str">
        <f t="shared" si="676"/>
        <v>-</v>
      </c>
      <c r="U3042" s="560">
        <f t="shared" si="677"/>
        <v>0</v>
      </c>
      <c r="V3042" s="560">
        <f t="shared" si="678"/>
        <v>0</v>
      </c>
      <c r="W3042" s="560">
        <f t="shared" si="679"/>
        <v>0</v>
      </c>
    </row>
    <row r="3043" spans="1:23" ht="21" customHeight="1">
      <c r="A3043" s="316" t="str">
        <f t="shared" si="670"/>
        <v/>
      </c>
      <c r="B3043" s="316" t="str">
        <f t="shared" si="671"/>
        <v/>
      </c>
      <c r="C3043" s="316" t="str">
        <f>IF(AND(F3043&lt;&gt;"",G3043&lt;&gt;""),COUNT($C$32:C3042)+1,"")</f>
        <v/>
      </c>
      <c r="D3043" s="292" t="str">
        <f t="shared" si="672"/>
        <v/>
      </c>
      <c r="E3043" s="292" t="str">
        <f t="shared" si="673"/>
        <v/>
      </c>
      <c r="F3043" s="316"/>
      <c r="G3043" s="316"/>
      <c r="H3043" s="317"/>
      <c r="I3043" s="316" t="s">
        <v>445</v>
      </c>
      <c r="J3043" s="318"/>
      <c r="K3043" s="319"/>
      <c r="L3043" s="292" t="s">
        <v>446</v>
      </c>
      <c r="M3043" s="324"/>
      <c r="N3043" s="294" t="str">
        <f t="shared" si="674"/>
        <v/>
      </c>
      <c r="O3043" s="319"/>
      <c r="P3043" s="296" t="str">
        <f t="shared" si="675"/>
        <v/>
      </c>
      <c r="Q3043" s="552"/>
      <c r="R3043" s="551"/>
      <c r="S3043" s="291"/>
      <c r="T3043" t="str">
        <f t="shared" si="676"/>
        <v>-</v>
      </c>
      <c r="U3043" s="560">
        <f t="shared" si="677"/>
        <v>0</v>
      </c>
      <c r="V3043" s="560">
        <f t="shared" si="678"/>
        <v>0</v>
      </c>
      <c r="W3043" s="560">
        <f t="shared" si="679"/>
        <v>0</v>
      </c>
    </row>
    <row r="3044" spans="1:23" ht="21" customHeight="1">
      <c r="A3044" s="316" t="str">
        <f t="shared" si="670"/>
        <v/>
      </c>
      <c r="B3044" s="316" t="str">
        <f t="shared" si="671"/>
        <v/>
      </c>
      <c r="C3044" s="316" t="str">
        <f>IF(AND(F3044&lt;&gt;"",G3044&lt;&gt;""),COUNT($C$32:C3043)+1,"")</f>
        <v/>
      </c>
      <c r="D3044" s="292" t="str">
        <f t="shared" si="672"/>
        <v/>
      </c>
      <c r="E3044" s="292" t="str">
        <f t="shared" si="673"/>
        <v/>
      </c>
      <c r="F3044" s="316"/>
      <c r="G3044" s="316"/>
      <c r="H3044" s="317"/>
      <c r="I3044" s="316" t="s">
        <v>445</v>
      </c>
      <c r="J3044" s="318"/>
      <c r="K3044" s="319"/>
      <c r="L3044" s="292" t="s">
        <v>446</v>
      </c>
      <c r="M3044" s="324"/>
      <c r="N3044" s="294" t="str">
        <f t="shared" si="674"/>
        <v/>
      </c>
      <c r="O3044" s="319"/>
      <c r="P3044" s="296" t="str">
        <f t="shared" si="675"/>
        <v/>
      </c>
      <c r="Q3044" s="552"/>
      <c r="R3044" s="551"/>
      <c r="S3044" s="291"/>
      <c r="T3044" t="str">
        <f t="shared" si="676"/>
        <v>-</v>
      </c>
      <c r="U3044" s="560">
        <f t="shared" si="677"/>
        <v>0</v>
      </c>
      <c r="V3044" s="560">
        <f t="shared" si="678"/>
        <v>0</v>
      </c>
      <c r="W3044" s="560">
        <f t="shared" si="679"/>
        <v>0</v>
      </c>
    </row>
    <row r="3045" spans="1:23" ht="21" customHeight="1">
      <c r="A3045" s="316" t="str">
        <f t="shared" si="670"/>
        <v/>
      </c>
      <c r="B3045" s="316" t="str">
        <f t="shared" si="671"/>
        <v/>
      </c>
      <c r="C3045" s="316" t="str">
        <f>IF(AND(F3045&lt;&gt;"",G3045&lt;&gt;""),COUNT($C$32:C3044)+1,"")</f>
        <v/>
      </c>
      <c r="D3045" s="292" t="str">
        <f t="shared" si="672"/>
        <v/>
      </c>
      <c r="E3045" s="292" t="str">
        <f t="shared" si="673"/>
        <v/>
      </c>
      <c r="F3045" s="316"/>
      <c r="G3045" s="316"/>
      <c r="H3045" s="317"/>
      <c r="I3045" s="316" t="s">
        <v>445</v>
      </c>
      <c r="J3045" s="318"/>
      <c r="K3045" s="319"/>
      <c r="L3045" s="292" t="s">
        <v>446</v>
      </c>
      <c r="M3045" s="324"/>
      <c r="N3045" s="294" t="str">
        <f t="shared" si="674"/>
        <v/>
      </c>
      <c r="O3045" s="319"/>
      <c r="P3045" s="296" t="str">
        <f t="shared" si="675"/>
        <v/>
      </c>
      <c r="Q3045" s="552"/>
      <c r="R3045" s="551"/>
      <c r="S3045" s="291"/>
      <c r="T3045" t="str">
        <f t="shared" si="676"/>
        <v>-</v>
      </c>
      <c r="U3045" s="560">
        <f t="shared" si="677"/>
        <v>0</v>
      </c>
      <c r="V3045" s="560">
        <f t="shared" si="678"/>
        <v>0</v>
      </c>
      <c r="W3045" s="560">
        <f t="shared" si="679"/>
        <v>0</v>
      </c>
    </row>
    <row r="3046" spans="1:23" ht="21" customHeight="1">
      <c r="A3046" s="316" t="str">
        <f t="shared" si="670"/>
        <v/>
      </c>
      <c r="B3046" s="316" t="str">
        <f t="shared" si="671"/>
        <v/>
      </c>
      <c r="C3046" s="316" t="str">
        <f>IF(AND(F3046&lt;&gt;"",G3046&lt;&gt;""),COUNT($C$32:C3045)+1,"")</f>
        <v/>
      </c>
      <c r="D3046" s="292" t="str">
        <f t="shared" si="672"/>
        <v/>
      </c>
      <c r="E3046" s="292" t="str">
        <f t="shared" si="673"/>
        <v/>
      </c>
      <c r="F3046" s="316"/>
      <c r="G3046" s="316"/>
      <c r="H3046" s="317"/>
      <c r="I3046" s="316" t="s">
        <v>445</v>
      </c>
      <c r="J3046" s="318"/>
      <c r="K3046" s="319"/>
      <c r="L3046" s="292" t="s">
        <v>446</v>
      </c>
      <c r="M3046" s="324"/>
      <c r="N3046" s="294" t="str">
        <f t="shared" si="674"/>
        <v/>
      </c>
      <c r="O3046" s="319"/>
      <c r="P3046" s="296" t="str">
        <f t="shared" si="675"/>
        <v/>
      </c>
      <c r="Q3046" s="552"/>
      <c r="R3046" s="551"/>
      <c r="S3046" s="291"/>
      <c r="T3046" t="str">
        <f t="shared" si="676"/>
        <v>-</v>
      </c>
      <c r="U3046" s="560">
        <f t="shared" si="677"/>
        <v>0</v>
      </c>
      <c r="V3046" s="560">
        <f t="shared" si="678"/>
        <v>0</v>
      </c>
      <c r="W3046" s="560">
        <f t="shared" si="679"/>
        <v>0</v>
      </c>
    </row>
    <row r="3047" spans="1:23" ht="21" customHeight="1">
      <c r="A3047" s="316" t="str">
        <f t="shared" si="670"/>
        <v/>
      </c>
      <c r="B3047" s="316" t="str">
        <f t="shared" si="671"/>
        <v/>
      </c>
      <c r="C3047" s="316" t="str">
        <f>IF(AND(F3047&lt;&gt;"",G3047&lt;&gt;""),COUNT($C$32:C3046)+1,"")</f>
        <v/>
      </c>
      <c r="D3047" s="292" t="str">
        <f t="shared" si="672"/>
        <v/>
      </c>
      <c r="E3047" s="292" t="str">
        <f t="shared" si="673"/>
        <v/>
      </c>
      <c r="F3047" s="316"/>
      <c r="G3047" s="316"/>
      <c r="H3047" s="317"/>
      <c r="I3047" s="316" t="s">
        <v>445</v>
      </c>
      <c r="J3047" s="318"/>
      <c r="K3047" s="319"/>
      <c r="L3047" s="292" t="s">
        <v>446</v>
      </c>
      <c r="M3047" s="324"/>
      <c r="N3047" s="294" t="str">
        <f t="shared" si="674"/>
        <v/>
      </c>
      <c r="O3047" s="319"/>
      <c r="P3047" s="296" t="str">
        <f t="shared" si="675"/>
        <v/>
      </c>
      <c r="Q3047" s="552"/>
      <c r="R3047" s="551"/>
      <c r="S3047" s="291"/>
      <c r="T3047" t="str">
        <f t="shared" si="676"/>
        <v>-</v>
      </c>
      <c r="U3047" s="560">
        <f t="shared" si="677"/>
        <v>0</v>
      </c>
      <c r="V3047" s="560">
        <f t="shared" si="678"/>
        <v>0</v>
      </c>
      <c r="W3047" s="560">
        <f t="shared" si="679"/>
        <v>0</v>
      </c>
    </row>
    <row r="3048" spans="1:23" ht="21" customHeight="1">
      <c r="A3048" s="316" t="str">
        <f t="shared" si="670"/>
        <v/>
      </c>
      <c r="B3048" s="316" t="str">
        <f t="shared" si="671"/>
        <v/>
      </c>
      <c r="C3048" s="316" t="str">
        <f>IF(AND(F3048&lt;&gt;"",G3048&lt;&gt;""),COUNT($C$32:C3047)+1,"")</f>
        <v/>
      </c>
      <c r="D3048" s="292" t="str">
        <f t="shared" si="672"/>
        <v/>
      </c>
      <c r="E3048" s="292" t="str">
        <f t="shared" si="673"/>
        <v/>
      </c>
      <c r="F3048" s="316"/>
      <c r="G3048" s="316"/>
      <c r="H3048" s="317"/>
      <c r="I3048" s="316" t="s">
        <v>445</v>
      </c>
      <c r="J3048" s="318"/>
      <c r="K3048" s="319"/>
      <c r="L3048" s="292" t="s">
        <v>446</v>
      </c>
      <c r="M3048" s="324"/>
      <c r="N3048" s="294" t="str">
        <f t="shared" si="674"/>
        <v/>
      </c>
      <c r="O3048" s="319"/>
      <c r="P3048" s="296" t="str">
        <f t="shared" si="675"/>
        <v/>
      </c>
      <c r="Q3048" s="552"/>
      <c r="R3048" s="551"/>
      <c r="S3048" s="291"/>
      <c r="T3048" t="str">
        <f t="shared" si="676"/>
        <v>-</v>
      </c>
      <c r="U3048" s="560">
        <f t="shared" si="677"/>
        <v>0</v>
      </c>
      <c r="V3048" s="560">
        <f t="shared" si="678"/>
        <v>0</v>
      </c>
      <c r="W3048" s="560">
        <f t="shared" si="679"/>
        <v>0</v>
      </c>
    </row>
    <row r="3049" spans="1:23" ht="21" customHeight="1">
      <c r="A3049" s="316" t="str">
        <f t="shared" si="670"/>
        <v/>
      </c>
      <c r="B3049" s="316" t="str">
        <f t="shared" si="671"/>
        <v/>
      </c>
      <c r="C3049" s="316" t="str">
        <f>IF(AND(F3049&lt;&gt;"",G3049&lt;&gt;""),COUNT($C$32:C3048)+1,"")</f>
        <v/>
      </c>
      <c r="D3049" s="292" t="str">
        <f t="shared" si="672"/>
        <v/>
      </c>
      <c r="E3049" s="292" t="str">
        <f t="shared" si="673"/>
        <v/>
      </c>
      <c r="F3049" s="316"/>
      <c r="G3049" s="316"/>
      <c r="H3049" s="317"/>
      <c r="I3049" s="316" t="s">
        <v>445</v>
      </c>
      <c r="J3049" s="318"/>
      <c r="K3049" s="319"/>
      <c r="L3049" s="292" t="s">
        <v>446</v>
      </c>
      <c r="M3049" s="324"/>
      <c r="N3049" s="294" t="str">
        <f t="shared" si="674"/>
        <v/>
      </c>
      <c r="O3049" s="319"/>
      <c r="P3049" s="296" t="str">
        <f t="shared" si="675"/>
        <v/>
      </c>
      <c r="Q3049" s="552"/>
      <c r="R3049" s="551"/>
      <c r="S3049" s="291"/>
      <c r="T3049" t="str">
        <f t="shared" si="676"/>
        <v>-</v>
      </c>
      <c r="U3049" s="560">
        <f t="shared" si="677"/>
        <v>0</v>
      </c>
      <c r="V3049" s="560">
        <f t="shared" si="678"/>
        <v>0</v>
      </c>
      <c r="W3049" s="560">
        <f t="shared" si="679"/>
        <v>0</v>
      </c>
    </row>
    <row r="3050" spans="1:23" ht="21" customHeight="1">
      <c r="A3050" s="316" t="str">
        <f t="shared" si="670"/>
        <v/>
      </c>
      <c r="B3050" s="316" t="str">
        <f t="shared" si="671"/>
        <v/>
      </c>
      <c r="C3050" s="316" t="str">
        <f>IF(AND(F3050&lt;&gt;"",G3050&lt;&gt;""),COUNT($C$32:C3049)+1,"")</f>
        <v/>
      </c>
      <c r="D3050" s="292" t="str">
        <f t="shared" si="672"/>
        <v/>
      </c>
      <c r="E3050" s="292" t="str">
        <f t="shared" si="673"/>
        <v/>
      </c>
      <c r="F3050" s="316"/>
      <c r="G3050" s="316"/>
      <c r="H3050" s="317"/>
      <c r="I3050" s="316" t="s">
        <v>445</v>
      </c>
      <c r="J3050" s="318"/>
      <c r="K3050" s="319"/>
      <c r="L3050" s="292" t="s">
        <v>446</v>
      </c>
      <c r="M3050" s="324"/>
      <c r="N3050" s="294" t="str">
        <f t="shared" si="674"/>
        <v/>
      </c>
      <c r="O3050" s="319"/>
      <c r="P3050" s="296" t="str">
        <f t="shared" si="675"/>
        <v/>
      </c>
      <c r="Q3050" s="552"/>
      <c r="R3050" s="551"/>
      <c r="S3050" s="291"/>
      <c r="T3050" t="str">
        <f t="shared" si="676"/>
        <v>-</v>
      </c>
      <c r="U3050" s="560">
        <f t="shared" si="677"/>
        <v>0</v>
      </c>
      <c r="V3050" s="560">
        <f t="shared" si="678"/>
        <v>0</v>
      </c>
      <c r="W3050" s="560">
        <f t="shared" si="679"/>
        <v>0</v>
      </c>
    </row>
    <row r="3051" spans="1:23" ht="21" customHeight="1">
      <c r="A3051" s="316" t="str">
        <f t="shared" si="670"/>
        <v/>
      </c>
      <c r="B3051" s="316" t="str">
        <f t="shared" si="671"/>
        <v/>
      </c>
      <c r="C3051" s="316" t="str">
        <f>IF(AND(F3051&lt;&gt;"",G3051&lt;&gt;""),COUNT($C$32:C3050)+1,"")</f>
        <v/>
      </c>
      <c r="D3051" s="292" t="str">
        <f t="shared" si="672"/>
        <v/>
      </c>
      <c r="E3051" s="292" t="str">
        <f t="shared" si="673"/>
        <v/>
      </c>
      <c r="F3051" s="316"/>
      <c r="G3051" s="316"/>
      <c r="H3051" s="317"/>
      <c r="I3051" s="316" t="s">
        <v>445</v>
      </c>
      <c r="J3051" s="318"/>
      <c r="K3051" s="319"/>
      <c r="L3051" s="292" t="s">
        <v>446</v>
      </c>
      <c r="M3051" s="324"/>
      <c r="N3051" s="294" t="str">
        <f t="shared" si="674"/>
        <v/>
      </c>
      <c r="O3051" s="319"/>
      <c r="P3051" s="296" t="str">
        <f t="shared" si="675"/>
        <v/>
      </c>
      <c r="Q3051" s="552"/>
      <c r="R3051" s="551"/>
      <c r="S3051" s="291"/>
      <c r="T3051" t="str">
        <f t="shared" si="676"/>
        <v>-</v>
      </c>
      <c r="U3051" s="560">
        <f t="shared" si="677"/>
        <v>0</v>
      </c>
      <c r="V3051" s="560">
        <f t="shared" si="678"/>
        <v>0</v>
      </c>
      <c r="W3051" s="560">
        <f t="shared" si="679"/>
        <v>0</v>
      </c>
    </row>
    <row r="3052" spans="1:23" ht="21" customHeight="1">
      <c r="A3052" s="316" t="str">
        <f t="shared" si="670"/>
        <v/>
      </c>
      <c r="B3052" s="316" t="str">
        <f t="shared" si="671"/>
        <v/>
      </c>
      <c r="C3052" s="316" t="str">
        <f>IF(AND(F3052&lt;&gt;"",G3052&lt;&gt;""),COUNT($C$32:C3051)+1,"")</f>
        <v/>
      </c>
      <c r="D3052" s="292" t="str">
        <f t="shared" si="672"/>
        <v/>
      </c>
      <c r="E3052" s="292" t="str">
        <f t="shared" si="673"/>
        <v/>
      </c>
      <c r="F3052" s="316"/>
      <c r="G3052" s="316"/>
      <c r="H3052" s="317"/>
      <c r="I3052" s="316" t="s">
        <v>445</v>
      </c>
      <c r="J3052" s="318"/>
      <c r="K3052" s="319"/>
      <c r="L3052" s="292" t="s">
        <v>446</v>
      </c>
      <c r="M3052" s="324"/>
      <c r="N3052" s="294" t="str">
        <f t="shared" si="674"/>
        <v/>
      </c>
      <c r="O3052" s="319"/>
      <c r="P3052" s="296" t="str">
        <f t="shared" si="675"/>
        <v/>
      </c>
      <c r="Q3052" s="552"/>
      <c r="R3052" s="551"/>
      <c r="S3052" s="291"/>
      <c r="T3052" t="str">
        <f t="shared" si="676"/>
        <v>-</v>
      </c>
      <c r="U3052" s="560">
        <f t="shared" si="677"/>
        <v>0</v>
      </c>
      <c r="V3052" s="560">
        <f t="shared" si="678"/>
        <v>0</v>
      </c>
      <c r="W3052" s="560">
        <f t="shared" si="679"/>
        <v>0</v>
      </c>
    </row>
    <row r="3053" spans="1:23" ht="21" customHeight="1">
      <c r="A3053" s="316" t="str">
        <f t="shared" si="670"/>
        <v/>
      </c>
      <c r="B3053" s="316" t="str">
        <f t="shared" si="671"/>
        <v/>
      </c>
      <c r="C3053" s="316" t="str">
        <f>IF(AND(F3053&lt;&gt;"",G3053&lt;&gt;""),COUNT($C$32:C3052)+1,"")</f>
        <v/>
      </c>
      <c r="D3053" s="292" t="str">
        <f t="shared" si="672"/>
        <v/>
      </c>
      <c r="E3053" s="292" t="str">
        <f t="shared" si="673"/>
        <v/>
      </c>
      <c r="F3053" s="316"/>
      <c r="G3053" s="316"/>
      <c r="H3053" s="317"/>
      <c r="I3053" s="316" t="s">
        <v>445</v>
      </c>
      <c r="J3053" s="318"/>
      <c r="K3053" s="319"/>
      <c r="L3053" s="292" t="s">
        <v>446</v>
      </c>
      <c r="M3053" s="324"/>
      <c r="N3053" s="294" t="str">
        <f t="shared" si="674"/>
        <v/>
      </c>
      <c r="O3053" s="319"/>
      <c r="P3053" s="296" t="str">
        <f t="shared" si="675"/>
        <v/>
      </c>
      <c r="Q3053" s="552"/>
      <c r="R3053" s="551"/>
      <c r="S3053" s="291"/>
      <c r="T3053" t="str">
        <f t="shared" si="676"/>
        <v>-</v>
      </c>
      <c r="U3053" s="560">
        <f t="shared" si="677"/>
        <v>0</v>
      </c>
      <c r="V3053" s="560">
        <f t="shared" si="678"/>
        <v>0</v>
      </c>
      <c r="W3053" s="560">
        <f t="shared" si="679"/>
        <v>0</v>
      </c>
    </row>
    <row r="3054" spans="1:23" ht="21" customHeight="1">
      <c r="A3054" s="316" t="str">
        <f t="shared" si="670"/>
        <v/>
      </c>
      <c r="B3054" s="316" t="str">
        <f t="shared" si="671"/>
        <v/>
      </c>
      <c r="C3054" s="316" t="str">
        <f>IF(AND(F3054&lt;&gt;"",G3054&lt;&gt;""),COUNT($C$32:C3053)+1,"")</f>
        <v/>
      </c>
      <c r="D3054" s="292" t="str">
        <f t="shared" si="672"/>
        <v/>
      </c>
      <c r="E3054" s="292" t="str">
        <f t="shared" si="673"/>
        <v/>
      </c>
      <c r="F3054" s="316"/>
      <c r="G3054" s="316"/>
      <c r="H3054" s="317"/>
      <c r="I3054" s="316" t="s">
        <v>445</v>
      </c>
      <c r="J3054" s="318"/>
      <c r="K3054" s="319"/>
      <c r="L3054" s="292" t="s">
        <v>446</v>
      </c>
      <c r="M3054" s="324"/>
      <c r="N3054" s="294" t="str">
        <f t="shared" si="674"/>
        <v/>
      </c>
      <c r="O3054" s="319"/>
      <c r="P3054" s="296" t="str">
        <f t="shared" si="675"/>
        <v/>
      </c>
      <c r="Q3054" s="552"/>
      <c r="R3054" s="551"/>
      <c r="S3054" s="291"/>
      <c r="T3054" t="str">
        <f t="shared" si="676"/>
        <v>-</v>
      </c>
      <c r="U3054" s="560">
        <f t="shared" si="677"/>
        <v>0</v>
      </c>
      <c r="V3054" s="560">
        <f t="shared" si="678"/>
        <v>0</v>
      </c>
      <c r="W3054" s="560">
        <f t="shared" si="679"/>
        <v>0</v>
      </c>
    </row>
    <row r="3055" spans="1:23" ht="21" customHeight="1">
      <c r="A3055" s="316" t="str">
        <f t="shared" si="670"/>
        <v/>
      </c>
      <c r="B3055" s="316" t="str">
        <f t="shared" si="671"/>
        <v/>
      </c>
      <c r="C3055" s="316" t="str">
        <f>IF(AND(F3055&lt;&gt;"",G3055&lt;&gt;""),COUNT($C$32:C3054)+1,"")</f>
        <v/>
      </c>
      <c r="D3055" s="292" t="str">
        <f t="shared" si="672"/>
        <v/>
      </c>
      <c r="E3055" s="292" t="str">
        <f t="shared" si="673"/>
        <v/>
      </c>
      <c r="F3055" s="316"/>
      <c r="G3055" s="316"/>
      <c r="H3055" s="317"/>
      <c r="I3055" s="316" t="s">
        <v>445</v>
      </c>
      <c r="J3055" s="318"/>
      <c r="K3055" s="319"/>
      <c r="L3055" s="292" t="s">
        <v>446</v>
      </c>
      <c r="M3055" s="324"/>
      <c r="N3055" s="294" t="str">
        <f t="shared" si="674"/>
        <v/>
      </c>
      <c r="O3055" s="319"/>
      <c r="P3055" s="296" t="str">
        <f t="shared" si="675"/>
        <v/>
      </c>
      <c r="Q3055" s="552"/>
      <c r="R3055" s="551"/>
      <c r="S3055" s="291"/>
      <c r="T3055" t="str">
        <f t="shared" si="676"/>
        <v>-</v>
      </c>
      <c r="U3055" s="560">
        <f t="shared" si="677"/>
        <v>0</v>
      </c>
      <c r="V3055" s="560">
        <f t="shared" si="678"/>
        <v>0</v>
      </c>
      <c r="W3055" s="560">
        <f t="shared" si="679"/>
        <v>0</v>
      </c>
    </row>
    <row r="3056" spans="1:23" ht="21" customHeight="1">
      <c r="A3056" s="316" t="str">
        <f t="shared" si="670"/>
        <v/>
      </c>
      <c r="B3056" s="316" t="str">
        <f t="shared" si="671"/>
        <v/>
      </c>
      <c r="C3056" s="316" t="str">
        <f>IF(AND(F3056&lt;&gt;"",G3056&lt;&gt;""),COUNT($C$32:C3055)+1,"")</f>
        <v/>
      </c>
      <c r="D3056" s="292" t="str">
        <f t="shared" si="672"/>
        <v/>
      </c>
      <c r="E3056" s="292" t="str">
        <f t="shared" si="673"/>
        <v/>
      </c>
      <c r="F3056" s="316"/>
      <c r="G3056" s="316"/>
      <c r="H3056" s="317"/>
      <c r="I3056" s="316" t="s">
        <v>445</v>
      </c>
      <c r="J3056" s="318"/>
      <c r="K3056" s="319"/>
      <c r="L3056" s="292" t="s">
        <v>446</v>
      </c>
      <c r="M3056" s="324"/>
      <c r="N3056" s="294" t="str">
        <f t="shared" si="674"/>
        <v/>
      </c>
      <c r="O3056" s="319"/>
      <c r="P3056" s="296" t="str">
        <f t="shared" si="675"/>
        <v/>
      </c>
      <c r="Q3056" s="552"/>
      <c r="R3056" s="551"/>
      <c r="S3056" s="291"/>
      <c r="T3056" t="str">
        <f t="shared" si="676"/>
        <v>-</v>
      </c>
      <c r="U3056" s="560">
        <f t="shared" si="677"/>
        <v>0</v>
      </c>
      <c r="V3056" s="560">
        <f t="shared" si="678"/>
        <v>0</v>
      </c>
      <c r="W3056" s="560">
        <f t="shared" si="679"/>
        <v>0</v>
      </c>
    </row>
    <row r="3057" spans="1:23" ht="21" customHeight="1">
      <c r="A3057" s="316" t="str">
        <f t="shared" si="670"/>
        <v/>
      </c>
      <c r="B3057" s="316" t="str">
        <f t="shared" si="671"/>
        <v/>
      </c>
      <c r="C3057" s="316" t="str">
        <f>IF(AND(F3057&lt;&gt;"",G3057&lt;&gt;""),COUNT($C$32:C3056)+1,"")</f>
        <v/>
      </c>
      <c r="D3057" s="292" t="str">
        <f t="shared" si="672"/>
        <v/>
      </c>
      <c r="E3057" s="292" t="str">
        <f t="shared" si="673"/>
        <v/>
      </c>
      <c r="F3057" s="316"/>
      <c r="G3057" s="316"/>
      <c r="H3057" s="317"/>
      <c r="I3057" s="316" t="s">
        <v>445</v>
      </c>
      <c r="J3057" s="318"/>
      <c r="K3057" s="319"/>
      <c r="L3057" s="292" t="s">
        <v>446</v>
      </c>
      <c r="M3057" s="324"/>
      <c r="N3057" s="294" t="str">
        <f t="shared" si="674"/>
        <v/>
      </c>
      <c r="O3057" s="319"/>
      <c r="P3057" s="296" t="str">
        <f t="shared" si="675"/>
        <v/>
      </c>
      <c r="Q3057" s="552"/>
      <c r="R3057" s="551"/>
      <c r="S3057" s="291"/>
      <c r="T3057" t="str">
        <f t="shared" si="676"/>
        <v>-</v>
      </c>
      <c r="U3057" s="560">
        <f t="shared" si="677"/>
        <v>0</v>
      </c>
      <c r="V3057" s="560">
        <f t="shared" si="678"/>
        <v>0</v>
      </c>
      <c r="W3057" s="560">
        <f t="shared" si="679"/>
        <v>0</v>
      </c>
    </row>
    <row r="3058" spans="1:23" ht="21" customHeight="1">
      <c r="A3058" s="316" t="str">
        <f t="shared" si="670"/>
        <v/>
      </c>
      <c r="B3058" s="316" t="str">
        <f t="shared" si="671"/>
        <v/>
      </c>
      <c r="C3058" s="316" t="str">
        <f>IF(AND(F3058&lt;&gt;"",G3058&lt;&gt;""),COUNT($C$32:C3057)+1,"")</f>
        <v/>
      </c>
      <c r="D3058" s="292" t="str">
        <f t="shared" si="672"/>
        <v/>
      </c>
      <c r="E3058" s="292" t="str">
        <f t="shared" si="673"/>
        <v/>
      </c>
      <c r="F3058" s="316"/>
      <c r="G3058" s="316"/>
      <c r="H3058" s="317"/>
      <c r="I3058" s="316" t="s">
        <v>445</v>
      </c>
      <c r="J3058" s="318"/>
      <c r="K3058" s="319"/>
      <c r="L3058" s="292" t="s">
        <v>446</v>
      </c>
      <c r="M3058" s="324"/>
      <c r="N3058" s="294" t="str">
        <f t="shared" si="674"/>
        <v/>
      </c>
      <c r="O3058" s="319"/>
      <c r="P3058" s="296" t="str">
        <f t="shared" si="675"/>
        <v/>
      </c>
      <c r="Q3058" s="552"/>
      <c r="R3058" s="551"/>
      <c r="S3058" s="291"/>
      <c r="T3058" t="str">
        <f t="shared" si="676"/>
        <v>-</v>
      </c>
      <c r="U3058" s="560">
        <f t="shared" si="677"/>
        <v>0</v>
      </c>
      <c r="V3058" s="560">
        <f t="shared" si="678"/>
        <v>0</v>
      </c>
      <c r="W3058" s="560">
        <f t="shared" si="679"/>
        <v>0</v>
      </c>
    </row>
    <row r="3059" spans="1:23" ht="21" customHeight="1">
      <c r="A3059" s="316" t="str">
        <f t="shared" si="670"/>
        <v/>
      </c>
      <c r="B3059" s="316" t="str">
        <f t="shared" si="671"/>
        <v/>
      </c>
      <c r="C3059" s="316" t="str">
        <f>IF(AND(F3059&lt;&gt;"",G3059&lt;&gt;""),COUNT($C$32:C3058)+1,"")</f>
        <v/>
      </c>
      <c r="D3059" s="292" t="str">
        <f t="shared" si="672"/>
        <v/>
      </c>
      <c r="E3059" s="292" t="str">
        <f t="shared" si="673"/>
        <v/>
      </c>
      <c r="F3059" s="316"/>
      <c r="G3059" s="316"/>
      <c r="H3059" s="317"/>
      <c r="I3059" s="316" t="s">
        <v>445</v>
      </c>
      <c r="J3059" s="318"/>
      <c r="K3059" s="319"/>
      <c r="L3059" s="292" t="s">
        <v>446</v>
      </c>
      <c r="M3059" s="324"/>
      <c r="N3059" s="294" t="str">
        <f t="shared" si="674"/>
        <v/>
      </c>
      <c r="O3059" s="319"/>
      <c r="P3059" s="296" t="str">
        <f t="shared" si="675"/>
        <v/>
      </c>
      <c r="Q3059" s="552"/>
      <c r="R3059" s="551"/>
      <c r="S3059" s="291"/>
      <c r="T3059" t="str">
        <f t="shared" si="676"/>
        <v>-</v>
      </c>
      <c r="U3059" s="560">
        <f t="shared" si="677"/>
        <v>0</v>
      </c>
      <c r="V3059" s="560">
        <f t="shared" si="678"/>
        <v>0</v>
      </c>
      <c r="W3059" s="560">
        <f t="shared" si="679"/>
        <v>0</v>
      </c>
    </row>
    <row r="3060" spans="1:23" ht="21" customHeight="1">
      <c r="A3060" s="316" t="str">
        <f t="shared" si="670"/>
        <v/>
      </c>
      <c r="B3060" s="316" t="str">
        <f t="shared" si="671"/>
        <v/>
      </c>
      <c r="C3060" s="316" t="str">
        <f>IF(AND(F3060&lt;&gt;"",G3060&lt;&gt;""),COUNT($C$32:C3059)+1,"")</f>
        <v/>
      </c>
      <c r="D3060" s="292" t="str">
        <f t="shared" si="672"/>
        <v/>
      </c>
      <c r="E3060" s="292" t="str">
        <f t="shared" si="673"/>
        <v/>
      </c>
      <c r="F3060" s="316"/>
      <c r="G3060" s="316"/>
      <c r="H3060" s="317"/>
      <c r="I3060" s="316" t="s">
        <v>445</v>
      </c>
      <c r="J3060" s="318"/>
      <c r="K3060" s="319"/>
      <c r="L3060" s="292" t="s">
        <v>446</v>
      </c>
      <c r="M3060" s="324"/>
      <c r="N3060" s="294" t="str">
        <f t="shared" si="674"/>
        <v/>
      </c>
      <c r="O3060" s="319"/>
      <c r="P3060" s="296" t="str">
        <f t="shared" si="675"/>
        <v/>
      </c>
      <c r="Q3060" s="552"/>
      <c r="R3060" s="551"/>
      <c r="S3060" s="291"/>
      <c r="T3060" t="str">
        <f t="shared" si="676"/>
        <v>-</v>
      </c>
      <c r="U3060" s="560">
        <f t="shared" si="677"/>
        <v>0</v>
      </c>
      <c r="V3060" s="560">
        <f t="shared" si="678"/>
        <v>0</v>
      </c>
      <c r="W3060" s="560">
        <f t="shared" si="679"/>
        <v>0</v>
      </c>
    </row>
    <row r="3061" spans="1:23" ht="21" customHeight="1">
      <c r="A3061" s="316" t="str">
        <f t="shared" si="670"/>
        <v/>
      </c>
      <c r="B3061" s="316" t="str">
        <f t="shared" si="671"/>
        <v/>
      </c>
      <c r="C3061" s="316" t="str">
        <f>IF(AND(F3061&lt;&gt;"",G3061&lt;&gt;""),COUNT($C$32:C3060)+1,"")</f>
        <v/>
      </c>
      <c r="D3061" s="292" t="str">
        <f t="shared" si="672"/>
        <v/>
      </c>
      <c r="E3061" s="292" t="str">
        <f t="shared" si="673"/>
        <v/>
      </c>
      <c r="F3061" s="316"/>
      <c r="G3061" s="316"/>
      <c r="H3061" s="317"/>
      <c r="I3061" s="316" t="s">
        <v>445</v>
      </c>
      <c r="J3061" s="318"/>
      <c r="K3061" s="319"/>
      <c r="L3061" s="292" t="s">
        <v>446</v>
      </c>
      <c r="M3061" s="324"/>
      <c r="N3061" s="294" t="str">
        <f t="shared" si="674"/>
        <v/>
      </c>
      <c r="O3061" s="319"/>
      <c r="P3061" s="296" t="str">
        <f t="shared" si="675"/>
        <v/>
      </c>
      <c r="Q3061" s="552"/>
      <c r="R3061" s="551"/>
      <c r="S3061" s="291"/>
      <c r="T3061" t="str">
        <f t="shared" si="676"/>
        <v>-</v>
      </c>
      <c r="U3061" s="560">
        <f t="shared" si="677"/>
        <v>0</v>
      </c>
      <c r="V3061" s="560">
        <f t="shared" si="678"/>
        <v>0</v>
      </c>
      <c r="W3061" s="560">
        <f t="shared" si="679"/>
        <v>0</v>
      </c>
    </row>
    <row r="3062" spans="1:23" ht="21" customHeight="1">
      <c r="A3062" s="316" t="str">
        <f t="shared" si="670"/>
        <v/>
      </c>
      <c r="B3062" s="316" t="str">
        <f t="shared" si="671"/>
        <v/>
      </c>
      <c r="C3062" s="316" t="str">
        <f>IF(AND(F3062&lt;&gt;"",G3062&lt;&gt;""),COUNT($C$32:C3061)+1,"")</f>
        <v/>
      </c>
      <c r="D3062" s="292" t="str">
        <f t="shared" si="672"/>
        <v/>
      </c>
      <c r="E3062" s="292" t="str">
        <f t="shared" si="673"/>
        <v/>
      </c>
      <c r="F3062" s="316"/>
      <c r="G3062" s="316"/>
      <c r="H3062" s="317"/>
      <c r="I3062" s="316" t="s">
        <v>445</v>
      </c>
      <c r="J3062" s="318"/>
      <c r="K3062" s="319"/>
      <c r="L3062" s="292" t="s">
        <v>446</v>
      </c>
      <c r="M3062" s="324"/>
      <c r="N3062" s="294" t="str">
        <f t="shared" si="674"/>
        <v/>
      </c>
      <c r="O3062" s="319"/>
      <c r="P3062" s="296" t="str">
        <f t="shared" si="675"/>
        <v/>
      </c>
      <c r="Q3062" s="552"/>
      <c r="R3062" s="551"/>
      <c r="S3062" s="291"/>
      <c r="T3062" t="str">
        <f t="shared" si="676"/>
        <v>-</v>
      </c>
      <c r="U3062" s="560">
        <f t="shared" si="677"/>
        <v>0</v>
      </c>
      <c r="V3062" s="560">
        <f t="shared" si="678"/>
        <v>0</v>
      </c>
      <c r="W3062" s="560">
        <f t="shared" si="679"/>
        <v>0</v>
      </c>
    </row>
    <row r="3063" spans="1:23" ht="21" customHeight="1">
      <c r="A3063" s="316" t="str">
        <f t="shared" ref="A3063:A3126" si="680">IF(AND(F3063&lt;&gt;"",G3063&lt;&gt;""),LEFT(E3063,5),"")</f>
        <v/>
      </c>
      <c r="B3063" s="316" t="str">
        <f t="shared" ref="B3063:B3126" si="681">IF(AND(F3063&lt;&gt;"",G3063&lt;&gt;""),LEFT(G3063,2),"")</f>
        <v/>
      </c>
      <c r="C3063" s="316" t="str">
        <f>IF(AND(F3063&lt;&gt;"",G3063&lt;&gt;""),COUNT($C$32:C3062)+1,"")</f>
        <v/>
      </c>
      <c r="D3063" s="292" t="str">
        <f t="shared" ref="D3063:D3126" si="682">IF(C3063&lt;&gt;"","LN"&amp;TEXT(C3063,"0000"),"")</f>
        <v/>
      </c>
      <c r="E3063" s="292" t="str">
        <f t="shared" ref="E3063:E3126" si="683">IF(AND(F3063&lt;&gt;"",G3063&lt;&gt;""),LEFT(F3063,7),"")</f>
        <v/>
      </c>
      <c r="F3063" s="316"/>
      <c r="G3063" s="316"/>
      <c r="H3063" s="317"/>
      <c r="I3063" s="316" t="s">
        <v>445</v>
      </c>
      <c r="J3063" s="318"/>
      <c r="K3063" s="319"/>
      <c r="L3063" s="292" t="s">
        <v>446</v>
      </c>
      <c r="M3063" s="324"/>
      <c r="N3063" s="294" t="str">
        <f t="shared" ref="N3063:N3126" si="684">IF(AND(F3063&lt;&gt;"",G3063&lt;&gt;""),K3063*M3063,"")</f>
        <v/>
      </c>
      <c r="O3063" s="319"/>
      <c r="P3063" s="296" t="str">
        <f t="shared" ref="P3063:P3126" si="685">IF(AND(F3063&lt;&gt;"",G3063&lt;&gt;""),N3063*O3063,"")</f>
        <v/>
      </c>
      <c r="Q3063" s="552"/>
      <c r="R3063" s="551"/>
      <c r="S3063" s="291"/>
      <c r="T3063" t="str">
        <f t="shared" ref="T3063:T3126" si="686">IF(AND(F3063&lt;&gt;"",G3063&lt;&gt;""),"ok","-")</f>
        <v>-</v>
      </c>
      <c r="U3063" s="560">
        <f t="shared" ref="U3063:U3126" si="687">MOD(K3063,1)</f>
        <v>0</v>
      </c>
      <c r="V3063" s="560">
        <f t="shared" ref="V3063:V3126" si="688">MOD(M3063,1)</f>
        <v>0</v>
      </c>
      <c r="W3063" s="560">
        <f t="shared" ref="W3063:W3126" si="689">MOD(O3063,1)</f>
        <v>0</v>
      </c>
    </row>
    <row r="3064" spans="1:23" ht="21" customHeight="1">
      <c r="A3064" s="316" t="str">
        <f t="shared" si="680"/>
        <v/>
      </c>
      <c r="B3064" s="316" t="str">
        <f t="shared" si="681"/>
        <v/>
      </c>
      <c r="C3064" s="316" t="str">
        <f>IF(AND(F3064&lt;&gt;"",G3064&lt;&gt;""),COUNT($C$32:C3063)+1,"")</f>
        <v/>
      </c>
      <c r="D3064" s="292" t="str">
        <f t="shared" si="682"/>
        <v/>
      </c>
      <c r="E3064" s="292" t="str">
        <f t="shared" si="683"/>
        <v/>
      </c>
      <c r="F3064" s="316"/>
      <c r="G3064" s="316"/>
      <c r="H3064" s="317"/>
      <c r="I3064" s="316" t="s">
        <v>445</v>
      </c>
      <c r="J3064" s="318"/>
      <c r="K3064" s="319"/>
      <c r="L3064" s="292" t="s">
        <v>446</v>
      </c>
      <c r="M3064" s="324"/>
      <c r="N3064" s="294" t="str">
        <f t="shared" si="684"/>
        <v/>
      </c>
      <c r="O3064" s="319"/>
      <c r="P3064" s="296" t="str">
        <f t="shared" si="685"/>
        <v/>
      </c>
      <c r="Q3064" s="552"/>
      <c r="R3064" s="551"/>
      <c r="S3064" s="291"/>
      <c r="T3064" t="str">
        <f t="shared" si="686"/>
        <v>-</v>
      </c>
      <c r="U3064" s="560">
        <f t="shared" si="687"/>
        <v>0</v>
      </c>
      <c r="V3064" s="560">
        <f t="shared" si="688"/>
        <v>0</v>
      </c>
      <c r="W3064" s="560">
        <f t="shared" si="689"/>
        <v>0</v>
      </c>
    </row>
    <row r="3065" spans="1:23" ht="21" customHeight="1">
      <c r="A3065" s="316" t="str">
        <f t="shared" si="680"/>
        <v/>
      </c>
      <c r="B3065" s="316" t="str">
        <f t="shared" si="681"/>
        <v/>
      </c>
      <c r="C3065" s="316" t="str">
        <f>IF(AND(F3065&lt;&gt;"",G3065&lt;&gt;""),COUNT($C$32:C3064)+1,"")</f>
        <v/>
      </c>
      <c r="D3065" s="292" t="str">
        <f t="shared" si="682"/>
        <v/>
      </c>
      <c r="E3065" s="292" t="str">
        <f t="shared" si="683"/>
        <v/>
      </c>
      <c r="F3065" s="316"/>
      <c r="G3065" s="316"/>
      <c r="H3065" s="317"/>
      <c r="I3065" s="316" t="s">
        <v>445</v>
      </c>
      <c r="J3065" s="318"/>
      <c r="K3065" s="319"/>
      <c r="L3065" s="292" t="s">
        <v>446</v>
      </c>
      <c r="M3065" s="324"/>
      <c r="N3065" s="294" t="str">
        <f t="shared" si="684"/>
        <v/>
      </c>
      <c r="O3065" s="319"/>
      <c r="P3065" s="296" t="str">
        <f t="shared" si="685"/>
        <v/>
      </c>
      <c r="Q3065" s="552"/>
      <c r="R3065" s="551"/>
      <c r="S3065" s="291"/>
      <c r="T3065" t="str">
        <f t="shared" si="686"/>
        <v>-</v>
      </c>
      <c r="U3065" s="560">
        <f t="shared" si="687"/>
        <v>0</v>
      </c>
      <c r="V3065" s="560">
        <f t="shared" si="688"/>
        <v>0</v>
      </c>
      <c r="W3065" s="560">
        <f t="shared" si="689"/>
        <v>0</v>
      </c>
    </row>
    <row r="3066" spans="1:23" ht="21" customHeight="1">
      <c r="A3066" s="316" t="str">
        <f t="shared" si="680"/>
        <v/>
      </c>
      <c r="B3066" s="316" t="str">
        <f t="shared" si="681"/>
        <v/>
      </c>
      <c r="C3066" s="316" t="str">
        <f>IF(AND(F3066&lt;&gt;"",G3066&lt;&gt;""),COUNT($C$32:C3065)+1,"")</f>
        <v/>
      </c>
      <c r="D3066" s="292" t="str">
        <f t="shared" si="682"/>
        <v/>
      </c>
      <c r="E3066" s="292" t="str">
        <f t="shared" si="683"/>
        <v/>
      </c>
      <c r="F3066" s="316"/>
      <c r="G3066" s="316"/>
      <c r="H3066" s="317"/>
      <c r="I3066" s="316" t="s">
        <v>445</v>
      </c>
      <c r="J3066" s="318"/>
      <c r="K3066" s="319"/>
      <c r="L3066" s="292" t="s">
        <v>446</v>
      </c>
      <c r="M3066" s="324"/>
      <c r="N3066" s="294" t="str">
        <f t="shared" si="684"/>
        <v/>
      </c>
      <c r="O3066" s="319"/>
      <c r="P3066" s="296" t="str">
        <f t="shared" si="685"/>
        <v/>
      </c>
      <c r="Q3066" s="552"/>
      <c r="R3066" s="551"/>
      <c r="S3066" s="291"/>
      <c r="T3066" t="str">
        <f t="shared" si="686"/>
        <v>-</v>
      </c>
      <c r="U3066" s="560">
        <f t="shared" si="687"/>
        <v>0</v>
      </c>
      <c r="V3066" s="560">
        <f t="shared" si="688"/>
        <v>0</v>
      </c>
      <c r="W3066" s="560">
        <f t="shared" si="689"/>
        <v>0</v>
      </c>
    </row>
    <row r="3067" spans="1:23" ht="21" customHeight="1">
      <c r="A3067" s="316" t="str">
        <f t="shared" si="680"/>
        <v/>
      </c>
      <c r="B3067" s="316" t="str">
        <f t="shared" si="681"/>
        <v/>
      </c>
      <c r="C3067" s="316" t="str">
        <f>IF(AND(F3067&lt;&gt;"",G3067&lt;&gt;""),COUNT($C$32:C3066)+1,"")</f>
        <v/>
      </c>
      <c r="D3067" s="292" t="str">
        <f t="shared" si="682"/>
        <v/>
      </c>
      <c r="E3067" s="292" t="str">
        <f t="shared" si="683"/>
        <v/>
      </c>
      <c r="F3067" s="316"/>
      <c r="G3067" s="316"/>
      <c r="H3067" s="317"/>
      <c r="I3067" s="316" t="s">
        <v>445</v>
      </c>
      <c r="J3067" s="318"/>
      <c r="K3067" s="319"/>
      <c r="L3067" s="292" t="s">
        <v>446</v>
      </c>
      <c r="M3067" s="324"/>
      <c r="N3067" s="294" t="str">
        <f t="shared" si="684"/>
        <v/>
      </c>
      <c r="O3067" s="319"/>
      <c r="P3067" s="296" t="str">
        <f t="shared" si="685"/>
        <v/>
      </c>
      <c r="Q3067" s="552"/>
      <c r="R3067" s="551"/>
      <c r="S3067" s="291"/>
      <c r="T3067" t="str">
        <f t="shared" si="686"/>
        <v>-</v>
      </c>
      <c r="U3067" s="560">
        <f t="shared" si="687"/>
        <v>0</v>
      </c>
      <c r="V3067" s="560">
        <f t="shared" si="688"/>
        <v>0</v>
      </c>
      <c r="W3067" s="560">
        <f t="shared" si="689"/>
        <v>0</v>
      </c>
    </row>
    <row r="3068" spans="1:23" ht="21" customHeight="1">
      <c r="A3068" s="316" t="str">
        <f t="shared" si="680"/>
        <v/>
      </c>
      <c r="B3068" s="316" t="str">
        <f t="shared" si="681"/>
        <v/>
      </c>
      <c r="C3068" s="316" t="str">
        <f>IF(AND(F3068&lt;&gt;"",G3068&lt;&gt;""),COUNT($C$32:C3067)+1,"")</f>
        <v/>
      </c>
      <c r="D3068" s="292" t="str">
        <f t="shared" si="682"/>
        <v/>
      </c>
      <c r="E3068" s="292" t="str">
        <f t="shared" si="683"/>
        <v/>
      </c>
      <c r="F3068" s="316"/>
      <c r="G3068" s="316"/>
      <c r="H3068" s="317"/>
      <c r="I3068" s="316" t="s">
        <v>445</v>
      </c>
      <c r="J3068" s="318"/>
      <c r="K3068" s="319"/>
      <c r="L3068" s="292" t="s">
        <v>446</v>
      </c>
      <c r="M3068" s="324"/>
      <c r="N3068" s="294" t="str">
        <f t="shared" si="684"/>
        <v/>
      </c>
      <c r="O3068" s="319"/>
      <c r="P3068" s="296" t="str">
        <f t="shared" si="685"/>
        <v/>
      </c>
      <c r="Q3068" s="552"/>
      <c r="R3068" s="551"/>
      <c r="S3068" s="291"/>
      <c r="T3068" t="str">
        <f t="shared" si="686"/>
        <v>-</v>
      </c>
      <c r="U3068" s="560">
        <f t="shared" si="687"/>
        <v>0</v>
      </c>
      <c r="V3068" s="560">
        <f t="shared" si="688"/>
        <v>0</v>
      </c>
      <c r="W3068" s="560">
        <f t="shared" si="689"/>
        <v>0</v>
      </c>
    </row>
    <row r="3069" spans="1:23" ht="21" customHeight="1">
      <c r="A3069" s="316" t="str">
        <f t="shared" si="680"/>
        <v/>
      </c>
      <c r="B3069" s="316" t="str">
        <f t="shared" si="681"/>
        <v/>
      </c>
      <c r="C3069" s="316" t="str">
        <f>IF(AND(F3069&lt;&gt;"",G3069&lt;&gt;""),COUNT($C$32:C3068)+1,"")</f>
        <v/>
      </c>
      <c r="D3069" s="292" t="str">
        <f t="shared" si="682"/>
        <v/>
      </c>
      <c r="E3069" s="292" t="str">
        <f t="shared" si="683"/>
        <v/>
      </c>
      <c r="F3069" s="316"/>
      <c r="G3069" s="316"/>
      <c r="H3069" s="317"/>
      <c r="I3069" s="316" t="s">
        <v>445</v>
      </c>
      <c r="J3069" s="318"/>
      <c r="K3069" s="319"/>
      <c r="L3069" s="292" t="s">
        <v>446</v>
      </c>
      <c r="M3069" s="324"/>
      <c r="N3069" s="294" t="str">
        <f t="shared" si="684"/>
        <v/>
      </c>
      <c r="O3069" s="319"/>
      <c r="P3069" s="296" t="str">
        <f t="shared" si="685"/>
        <v/>
      </c>
      <c r="Q3069" s="552"/>
      <c r="R3069" s="551"/>
      <c r="S3069" s="291"/>
      <c r="T3069" t="str">
        <f t="shared" si="686"/>
        <v>-</v>
      </c>
      <c r="U3069" s="560">
        <f t="shared" si="687"/>
        <v>0</v>
      </c>
      <c r="V3069" s="560">
        <f t="shared" si="688"/>
        <v>0</v>
      </c>
      <c r="W3069" s="560">
        <f t="shared" si="689"/>
        <v>0</v>
      </c>
    </row>
    <row r="3070" spans="1:23" ht="21" customHeight="1">
      <c r="A3070" s="316" t="str">
        <f t="shared" si="680"/>
        <v/>
      </c>
      <c r="B3070" s="316" t="str">
        <f t="shared" si="681"/>
        <v/>
      </c>
      <c r="C3070" s="316" t="str">
        <f>IF(AND(F3070&lt;&gt;"",G3070&lt;&gt;""),COUNT($C$32:C3069)+1,"")</f>
        <v/>
      </c>
      <c r="D3070" s="292" t="str">
        <f t="shared" si="682"/>
        <v/>
      </c>
      <c r="E3070" s="292" t="str">
        <f t="shared" si="683"/>
        <v/>
      </c>
      <c r="F3070" s="316"/>
      <c r="G3070" s="316"/>
      <c r="H3070" s="317"/>
      <c r="I3070" s="316" t="s">
        <v>445</v>
      </c>
      <c r="J3070" s="318"/>
      <c r="K3070" s="319"/>
      <c r="L3070" s="292" t="s">
        <v>446</v>
      </c>
      <c r="M3070" s="324"/>
      <c r="N3070" s="294" t="str">
        <f t="shared" si="684"/>
        <v/>
      </c>
      <c r="O3070" s="319"/>
      <c r="P3070" s="296" t="str">
        <f t="shared" si="685"/>
        <v/>
      </c>
      <c r="Q3070" s="552"/>
      <c r="R3070" s="551"/>
      <c r="S3070" s="291"/>
      <c r="T3070" t="str">
        <f t="shared" si="686"/>
        <v>-</v>
      </c>
      <c r="U3070" s="560">
        <f t="shared" si="687"/>
        <v>0</v>
      </c>
      <c r="V3070" s="560">
        <f t="shared" si="688"/>
        <v>0</v>
      </c>
      <c r="W3070" s="560">
        <f t="shared" si="689"/>
        <v>0</v>
      </c>
    </row>
    <row r="3071" spans="1:23" ht="21" customHeight="1">
      <c r="A3071" s="316" t="str">
        <f t="shared" si="680"/>
        <v/>
      </c>
      <c r="B3071" s="316" t="str">
        <f t="shared" si="681"/>
        <v/>
      </c>
      <c r="C3071" s="316" t="str">
        <f>IF(AND(F3071&lt;&gt;"",G3071&lt;&gt;""),COUNT($C$32:C3070)+1,"")</f>
        <v/>
      </c>
      <c r="D3071" s="292" t="str">
        <f t="shared" si="682"/>
        <v/>
      </c>
      <c r="E3071" s="292" t="str">
        <f t="shared" si="683"/>
        <v/>
      </c>
      <c r="F3071" s="316"/>
      <c r="G3071" s="316"/>
      <c r="H3071" s="317"/>
      <c r="I3071" s="316" t="s">
        <v>445</v>
      </c>
      <c r="J3071" s="318"/>
      <c r="K3071" s="319"/>
      <c r="L3071" s="292" t="s">
        <v>446</v>
      </c>
      <c r="M3071" s="324"/>
      <c r="N3071" s="294" t="str">
        <f t="shared" si="684"/>
        <v/>
      </c>
      <c r="O3071" s="319"/>
      <c r="P3071" s="296" t="str">
        <f t="shared" si="685"/>
        <v/>
      </c>
      <c r="Q3071" s="552"/>
      <c r="R3071" s="551"/>
      <c r="S3071" s="291"/>
      <c r="T3071" t="str">
        <f t="shared" si="686"/>
        <v>-</v>
      </c>
      <c r="U3071" s="560">
        <f t="shared" si="687"/>
        <v>0</v>
      </c>
      <c r="V3071" s="560">
        <f t="shared" si="688"/>
        <v>0</v>
      </c>
      <c r="W3071" s="560">
        <f t="shared" si="689"/>
        <v>0</v>
      </c>
    </row>
    <row r="3072" spans="1:23" ht="21" customHeight="1">
      <c r="A3072" s="316" t="str">
        <f t="shared" si="680"/>
        <v/>
      </c>
      <c r="B3072" s="316" t="str">
        <f t="shared" si="681"/>
        <v/>
      </c>
      <c r="C3072" s="316" t="str">
        <f>IF(AND(F3072&lt;&gt;"",G3072&lt;&gt;""),COUNT($C$32:C3071)+1,"")</f>
        <v/>
      </c>
      <c r="D3072" s="292" t="str">
        <f t="shared" si="682"/>
        <v/>
      </c>
      <c r="E3072" s="292" t="str">
        <f t="shared" si="683"/>
        <v/>
      </c>
      <c r="F3072" s="316"/>
      <c r="G3072" s="316"/>
      <c r="H3072" s="317"/>
      <c r="I3072" s="316" t="s">
        <v>445</v>
      </c>
      <c r="J3072" s="318"/>
      <c r="K3072" s="319"/>
      <c r="L3072" s="292" t="s">
        <v>446</v>
      </c>
      <c r="M3072" s="324"/>
      <c r="N3072" s="294" t="str">
        <f t="shared" si="684"/>
        <v/>
      </c>
      <c r="O3072" s="319"/>
      <c r="P3072" s="296" t="str">
        <f t="shared" si="685"/>
        <v/>
      </c>
      <c r="Q3072" s="552"/>
      <c r="R3072" s="551"/>
      <c r="S3072" s="291"/>
      <c r="T3072" t="str">
        <f t="shared" si="686"/>
        <v>-</v>
      </c>
      <c r="U3072" s="560">
        <f t="shared" si="687"/>
        <v>0</v>
      </c>
      <c r="V3072" s="560">
        <f t="shared" si="688"/>
        <v>0</v>
      </c>
      <c r="W3072" s="560">
        <f t="shared" si="689"/>
        <v>0</v>
      </c>
    </row>
    <row r="3073" spans="1:23" ht="21" customHeight="1">
      <c r="A3073" s="316" t="str">
        <f t="shared" si="680"/>
        <v/>
      </c>
      <c r="B3073" s="316" t="str">
        <f t="shared" si="681"/>
        <v/>
      </c>
      <c r="C3073" s="316" t="str">
        <f>IF(AND(F3073&lt;&gt;"",G3073&lt;&gt;""),COUNT($C$32:C3072)+1,"")</f>
        <v/>
      </c>
      <c r="D3073" s="292" t="str">
        <f t="shared" si="682"/>
        <v/>
      </c>
      <c r="E3073" s="292" t="str">
        <f t="shared" si="683"/>
        <v/>
      </c>
      <c r="F3073" s="316"/>
      <c r="G3073" s="316"/>
      <c r="H3073" s="317"/>
      <c r="I3073" s="316" t="s">
        <v>445</v>
      </c>
      <c r="J3073" s="318"/>
      <c r="K3073" s="319"/>
      <c r="L3073" s="292" t="s">
        <v>446</v>
      </c>
      <c r="M3073" s="324"/>
      <c r="N3073" s="294" t="str">
        <f t="shared" si="684"/>
        <v/>
      </c>
      <c r="O3073" s="319"/>
      <c r="P3073" s="296" t="str">
        <f t="shared" si="685"/>
        <v/>
      </c>
      <c r="Q3073" s="552"/>
      <c r="R3073" s="551"/>
      <c r="S3073" s="291"/>
      <c r="T3073" t="str">
        <f t="shared" si="686"/>
        <v>-</v>
      </c>
      <c r="U3073" s="560">
        <f t="shared" si="687"/>
        <v>0</v>
      </c>
      <c r="V3073" s="560">
        <f t="shared" si="688"/>
        <v>0</v>
      </c>
      <c r="W3073" s="560">
        <f t="shared" si="689"/>
        <v>0</v>
      </c>
    </row>
    <row r="3074" spans="1:23" ht="21" customHeight="1">
      <c r="A3074" s="316" t="str">
        <f t="shared" si="680"/>
        <v/>
      </c>
      <c r="B3074" s="316" t="str">
        <f t="shared" si="681"/>
        <v/>
      </c>
      <c r="C3074" s="316" t="str">
        <f>IF(AND(F3074&lt;&gt;"",G3074&lt;&gt;""),COUNT($C$32:C3073)+1,"")</f>
        <v/>
      </c>
      <c r="D3074" s="292" t="str">
        <f t="shared" si="682"/>
        <v/>
      </c>
      <c r="E3074" s="292" t="str">
        <f t="shared" si="683"/>
        <v/>
      </c>
      <c r="F3074" s="316"/>
      <c r="G3074" s="316"/>
      <c r="H3074" s="317"/>
      <c r="I3074" s="316" t="s">
        <v>445</v>
      </c>
      <c r="J3074" s="318"/>
      <c r="K3074" s="319"/>
      <c r="L3074" s="292" t="s">
        <v>446</v>
      </c>
      <c r="M3074" s="324"/>
      <c r="N3074" s="294" t="str">
        <f t="shared" si="684"/>
        <v/>
      </c>
      <c r="O3074" s="319"/>
      <c r="P3074" s="296" t="str">
        <f t="shared" si="685"/>
        <v/>
      </c>
      <c r="Q3074" s="552"/>
      <c r="R3074" s="551"/>
      <c r="S3074" s="291"/>
      <c r="T3074" t="str">
        <f t="shared" si="686"/>
        <v>-</v>
      </c>
      <c r="U3074" s="560">
        <f t="shared" si="687"/>
        <v>0</v>
      </c>
      <c r="V3074" s="560">
        <f t="shared" si="688"/>
        <v>0</v>
      </c>
      <c r="W3074" s="560">
        <f t="shared" si="689"/>
        <v>0</v>
      </c>
    </row>
    <row r="3075" spans="1:23" ht="21" customHeight="1">
      <c r="A3075" s="316" t="str">
        <f t="shared" si="680"/>
        <v/>
      </c>
      <c r="B3075" s="316" t="str">
        <f t="shared" si="681"/>
        <v/>
      </c>
      <c r="C3075" s="316" t="str">
        <f>IF(AND(F3075&lt;&gt;"",G3075&lt;&gt;""),COUNT($C$32:C3074)+1,"")</f>
        <v/>
      </c>
      <c r="D3075" s="292" t="str">
        <f t="shared" si="682"/>
        <v/>
      </c>
      <c r="E3075" s="292" t="str">
        <f t="shared" si="683"/>
        <v/>
      </c>
      <c r="F3075" s="316"/>
      <c r="G3075" s="316"/>
      <c r="H3075" s="317"/>
      <c r="I3075" s="316" t="s">
        <v>445</v>
      </c>
      <c r="J3075" s="318"/>
      <c r="K3075" s="319"/>
      <c r="L3075" s="292" t="s">
        <v>446</v>
      </c>
      <c r="M3075" s="324"/>
      <c r="N3075" s="294" t="str">
        <f t="shared" si="684"/>
        <v/>
      </c>
      <c r="O3075" s="319"/>
      <c r="P3075" s="296" t="str">
        <f t="shared" si="685"/>
        <v/>
      </c>
      <c r="Q3075" s="552"/>
      <c r="R3075" s="551"/>
      <c r="S3075" s="291"/>
      <c r="T3075" t="str">
        <f t="shared" si="686"/>
        <v>-</v>
      </c>
      <c r="U3075" s="560">
        <f t="shared" si="687"/>
        <v>0</v>
      </c>
      <c r="V3075" s="560">
        <f t="shared" si="688"/>
        <v>0</v>
      </c>
      <c r="W3075" s="560">
        <f t="shared" si="689"/>
        <v>0</v>
      </c>
    </row>
    <row r="3076" spans="1:23" ht="21" customHeight="1">
      <c r="A3076" s="316" t="str">
        <f t="shared" si="680"/>
        <v/>
      </c>
      <c r="B3076" s="316" t="str">
        <f t="shared" si="681"/>
        <v/>
      </c>
      <c r="C3076" s="316" t="str">
        <f>IF(AND(F3076&lt;&gt;"",G3076&lt;&gt;""),COUNT($C$32:C3075)+1,"")</f>
        <v/>
      </c>
      <c r="D3076" s="292" t="str">
        <f t="shared" si="682"/>
        <v/>
      </c>
      <c r="E3076" s="292" t="str">
        <f t="shared" si="683"/>
        <v/>
      </c>
      <c r="F3076" s="316"/>
      <c r="G3076" s="316"/>
      <c r="H3076" s="317"/>
      <c r="I3076" s="316" t="s">
        <v>445</v>
      </c>
      <c r="J3076" s="318"/>
      <c r="K3076" s="319"/>
      <c r="L3076" s="292" t="s">
        <v>446</v>
      </c>
      <c r="M3076" s="324"/>
      <c r="N3076" s="294" t="str">
        <f t="shared" si="684"/>
        <v/>
      </c>
      <c r="O3076" s="319"/>
      <c r="P3076" s="296" t="str">
        <f t="shared" si="685"/>
        <v/>
      </c>
      <c r="Q3076" s="552"/>
      <c r="R3076" s="551"/>
      <c r="S3076" s="291"/>
      <c r="T3076" t="str">
        <f t="shared" si="686"/>
        <v>-</v>
      </c>
      <c r="U3076" s="560">
        <f t="shared" si="687"/>
        <v>0</v>
      </c>
      <c r="V3076" s="560">
        <f t="shared" si="688"/>
        <v>0</v>
      </c>
      <c r="W3076" s="560">
        <f t="shared" si="689"/>
        <v>0</v>
      </c>
    </row>
    <row r="3077" spans="1:23" ht="21" customHeight="1">
      <c r="A3077" s="316" t="str">
        <f t="shared" si="680"/>
        <v/>
      </c>
      <c r="B3077" s="316" t="str">
        <f t="shared" si="681"/>
        <v/>
      </c>
      <c r="C3077" s="316" t="str">
        <f>IF(AND(F3077&lt;&gt;"",G3077&lt;&gt;""),COUNT($C$32:C3076)+1,"")</f>
        <v/>
      </c>
      <c r="D3077" s="292" t="str">
        <f t="shared" si="682"/>
        <v/>
      </c>
      <c r="E3077" s="292" t="str">
        <f t="shared" si="683"/>
        <v/>
      </c>
      <c r="F3077" s="316"/>
      <c r="G3077" s="316"/>
      <c r="H3077" s="317"/>
      <c r="I3077" s="316" t="s">
        <v>445</v>
      </c>
      <c r="J3077" s="318"/>
      <c r="K3077" s="319"/>
      <c r="L3077" s="292" t="s">
        <v>446</v>
      </c>
      <c r="M3077" s="324"/>
      <c r="N3077" s="294" t="str">
        <f t="shared" si="684"/>
        <v/>
      </c>
      <c r="O3077" s="319"/>
      <c r="P3077" s="296" t="str">
        <f t="shared" si="685"/>
        <v/>
      </c>
      <c r="Q3077" s="552"/>
      <c r="R3077" s="551"/>
      <c r="S3077" s="291"/>
      <c r="T3077" t="str">
        <f t="shared" si="686"/>
        <v>-</v>
      </c>
      <c r="U3077" s="560">
        <f t="shared" si="687"/>
        <v>0</v>
      </c>
      <c r="V3077" s="560">
        <f t="shared" si="688"/>
        <v>0</v>
      </c>
      <c r="W3077" s="560">
        <f t="shared" si="689"/>
        <v>0</v>
      </c>
    </row>
    <row r="3078" spans="1:23" ht="21" customHeight="1">
      <c r="A3078" s="316" t="str">
        <f t="shared" si="680"/>
        <v/>
      </c>
      <c r="B3078" s="316" t="str">
        <f t="shared" si="681"/>
        <v/>
      </c>
      <c r="C3078" s="316" t="str">
        <f>IF(AND(F3078&lt;&gt;"",G3078&lt;&gt;""),COUNT($C$32:C3077)+1,"")</f>
        <v/>
      </c>
      <c r="D3078" s="292" t="str">
        <f t="shared" si="682"/>
        <v/>
      </c>
      <c r="E3078" s="292" t="str">
        <f t="shared" si="683"/>
        <v/>
      </c>
      <c r="F3078" s="316"/>
      <c r="G3078" s="316"/>
      <c r="H3078" s="317"/>
      <c r="I3078" s="316" t="s">
        <v>445</v>
      </c>
      <c r="J3078" s="318"/>
      <c r="K3078" s="319"/>
      <c r="L3078" s="292" t="s">
        <v>446</v>
      </c>
      <c r="M3078" s="324"/>
      <c r="N3078" s="294" t="str">
        <f t="shared" si="684"/>
        <v/>
      </c>
      <c r="O3078" s="319"/>
      <c r="P3078" s="296" t="str">
        <f t="shared" si="685"/>
        <v/>
      </c>
      <c r="Q3078" s="552"/>
      <c r="R3078" s="551"/>
      <c r="S3078" s="291"/>
      <c r="T3078" t="str">
        <f t="shared" si="686"/>
        <v>-</v>
      </c>
      <c r="U3078" s="560">
        <f t="shared" si="687"/>
        <v>0</v>
      </c>
      <c r="V3078" s="560">
        <f t="shared" si="688"/>
        <v>0</v>
      </c>
      <c r="W3078" s="560">
        <f t="shared" si="689"/>
        <v>0</v>
      </c>
    </row>
    <row r="3079" spans="1:23" ht="21" customHeight="1">
      <c r="A3079" s="316" t="str">
        <f t="shared" si="680"/>
        <v/>
      </c>
      <c r="B3079" s="316" t="str">
        <f t="shared" si="681"/>
        <v/>
      </c>
      <c r="C3079" s="316" t="str">
        <f>IF(AND(F3079&lt;&gt;"",G3079&lt;&gt;""),COUNT($C$32:C3078)+1,"")</f>
        <v/>
      </c>
      <c r="D3079" s="292" t="str">
        <f t="shared" si="682"/>
        <v/>
      </c>
      <c r="E3079" s="292" t="str">
        <f t="shared" si="683"/>
        <v/>
      </c>
      <c r="F3079" s="316"/>
      <c r="G3079" s="316"/>
      <c r="H3079" s="317"/>
      <c r="I3079" s="316" t="s">
        <v>445</v>
      </c>
      <c r="J3079" s="318"/>
      <c r="K3079" s="319"/>
      <c r="L3079" s="292" t="s">
        <v>446</v>
      </c>
      <c r="M3079" s="324"/>
      <c r="N3079" s="294" t="str">
        <f t="shared" si="684"/>
        <v/>
      </c>
      <c r="O3079" s="319"/>
      <c r="P3079" s="296" t="str">
        <f t="shared" si="685"/>
        <v/>
      </c>
      <c r="Q3079" s="552"/>
      <c r="R3079" s="551"/>
      <c r="S3079" s="291"/>
      <c r="T3079" t="str">
        <f t="shared" si="686"/>
        <v>-</v>
      </c>
      <c r="U3079" s="560">
        <f t="shared" si="687"/>
        <v>0</v>
      </c>
      <c r="V3079" s="560">
        <f t="shared" si="688"/>
        <v>0</v>
      </c>
      <c r="W3079" s="560">
        <f t="shared" si="689"/>
        <v>0</v>
      </c>
    </row>
    <row r="3080" spans="1:23" ht="21" customHeight="1">
      <c r="A3080" s="316" t="str">
        <f t="shared" si="680"/>
        <v/>
      </c>
      <c r="B3080" s="316" t="str">
        <f t="shared" si="681"/>
        <v/>
      </c>
      <c r="C3080" s="316" t="str">
        <f>IF(AND(F3080&lt;&gt;"",G3080&lt;&gt;""),COUNT($C$32:C3079)+1,"")</f>
        <v/>
      </c>
      <c r="D3080" s="292" t="str">
        <f t="shared" si="682"/>
        <v/>
      </c>
      <c r="E3080" s="292" t="str">
        <f t="shared" si="683"/>
        <v/>
      </c>
      <c r="F3080" s="316"/>
      <c r="G3080" s="316"/>
      <c r="H3080" s="317"/>
      <c r="I3080" s="316" t="s">
        <v>445</v>
      </c>
      <c r="J3080" s="318"/>
      <c r="K3080" s="319"/>
      <c r="L3080" s="292" t="s">
        <v>446</v>
      </c>
      <c r="M3080" s="324"/>
      <c r="N3080" s="294" t="str">
        <f t="shared" si="684"/>
        <v/>
      </c>
      <c r="O3080" s="319"/>
      <c r="P3080" s="296" t="str">
        <f t="shared" si="685"/>
        <v/>
      </c>
      <c r="Q3080" s="552"/>
      <c r="R3080" s="551"/>
      <c r="S3080" s="291"/>
      <c r="T3080" t="str">
        <f t="shared" si="686"/>
        <v>-</v>
      </c>
      <c r="U3080" s="560">
        <f t="shared" si="687"/>
        <v>0</v>
      </c>
      <c r="V3080" s="560">
        <f t="shared" si="688"/>
        <v>0</v>
      </c>
      <c r="W3080" s="560">
        <f t="shared" si="689"/>
        <v>0</v>
      </c>
    </row>
    <row r="3081" spans="1:23" ht="21" customHeight="1">
      <c r="A3081" s="316" t="str">
        <f t="shared" si="680"/>
        <v/>
      </c>
      <c r="B3081" s="316" t="str">
        <f t="shared" si="681"/>
        <v/>
      </c>
      <c r="C3081" s="316" t="str">
        <f>IF(AND(F3081&lt;&gt;"",G3081&lt;&gt;""),COUNT($C$32:C3080)+1,"")</f>
        <v/>
      </c>
      <c r="D3081" s="292" t="str">
        <f t="shared" si="682"/>
        <v/>
      </c>
      <c r="E3081" s="292" t="str">
        <f t="shared" si="683"/>
        <v/>
      </c>
      <c r="F3081" s="316"/>
      <c r="G3081" s="316"/>
      <c r="H3081" s="317"/>
      <c r="I3081" s="316" t="s">
        <v>445</v>
      </c>
      <c r="J3081" s="318"/>
      <c r="K3081" s="319"/>
      <c r="L3081" s="292" t="s">
        <v>446</v>
      </c>
      <c r="M3081" s="324"/>
      <c r="N3081" s="294" t="str">
        <f t="shared" si="684"/>
        <v/>
      </c>
      <c r="O3081" s="319"/>
      <c r="P3081" s="296" t="str">
        <f t="shared" si="685"/>
        <v/>
      </c>
      <c r="Q3081" s="552"/>
      <c r="R3081" s="551"/>
      <c r="S3081" s="291"/>
      <c r="T3081" t="str">
        <f t="shared" si="686"/>
        <v>-</v>
      </c>
      <c r="U3081" s="560">
        <f t="shared" si="687"/>
        <v>0</v>
      </c>
      <c r="V3081" s="560">
        <f t="shared" si="688"/>
        <v>0</v>
      </c>
      <c r="W3081" s="560">
        <f t="shared" si="689"/>
        <v>0</v>
      </c>
    </row>
    <row r="3082" spans="1:23" ht="21" customHeight="1">
      <c r="A3082" s="316" t="str">
        <f t="shared" si="680"/>
        <v/>
      </c>
      <c r="B3082" s="316" t="str">
        <f t="shared" si="681"/>
        <v/>
      </c>
      <c r="C3082" s="316" t="str">
        <f>IF(AND(F3082&lt;&gt;"",G3082&lt;&gt;""),COUNT($C$32:C3081)+1,"")</f>
        <v/>
      </c>
      <c r="D3082" s="292" t="str">
        <f t="shared" si="682"/>
        <v/>
      </c>
      <c r="E3082" s="292" t="str">
        <f t="shared" si="683"/>
        <v/>
      </c>
      <c r="F3082" s="316"/>
      <c r="G3082" s="316"/>
      <c r="H3082" s="317"/>
      <c r="I3082" s="316" t="s">
        <v>445</v>
      </c>
      <c r="J3082" s="318"/>
      <c r="K3082" s="319"/>
      <c r="L3082" s="292" t="s">
        <v>446</v>
      </c>
      <c r="M3082" s="324"/>
      <c r="N3082" s="294" t="str">
        <f t="shared" si="684"/>
        <v/>
      </c>
      <c r="O3082" s="319"/>
      <c r="P3082" s="296" t="str">
        <f t="shared" si="685"/>
        <v/>
      </c>
      <c r="Q3082" s="552"/>
      <c r="R3082" s="551"/>
      <c r="S3082" s="291"/>
      <c r="T3082" t="str">
        <f t="shared" si="686"/>
        <v>-</v>
      </c>
      <c r="U3082" s="560">
        <f t="shared" si="687"/>
        <v>0</v>
      </c>
      <c r="V3082" s="560">
        <f t="shared" si="688"/>
        <v>0</v>
      </c>
      <c r="W3082" s="560">
        <f t="shared" si="689"/>
        <v>0</v>
      </c>
    </row>
    <row r="3083" spans="1:23" ht="21" customHeight="1">
      <c r="A3083" s="316" t="str">
        <f t="shared" si="680"/>
        <v/>
      </c>
      <c r="B3083" s="316" t="str">
        <f t="shared" si="681"/>
        <v/>
      </c>
      <c r="C3083" s="316" t="str">
        <f>IF(AND(F3083&lt;&gt;"",G3083&lt;&gt;""),COUNT($C$32:C3082)+1,"")</f>
        <v/>
      </c>
      <c r="D3083" s="292" t="str">
        <f t="shared" si="682"/>
        <v/>
      </c>
      <c r="E3083" s="292" t="str">
        <f t="shared" si="683"/>
        <v/>
      </c>
      <c r="F3083" s="316"/>
      <c r="G3083" s="316"/>
      <c r="H3083" s="317"/>
      <c r="I3083" s="316" t="s">
        <v>445</v>
      </c>
      <c r="J3083" s="318"/>
      <c r="K3083" s="319"/>
      <c r="L3083" s="292" t="s">
        <v>446</v>
      </c>
      <c r="M3083" s="324"/>
      <c r="N3083" s="294" t="str">
        <f t="shared" si="684"/>
        <v/>
      </c>
      <c r="O3083" s="319"/>
      <c r="P3083" s="296" t="str">
        <f t="shared" si="685"/>
        <v/>
      </c>
      <c r="Q3083" s="552"/>
      <c r="R3083" s="551"/>
      <c r="S3083" s="291"/>
      <c r="T3083" t="str">
        <f t="shared" si="686"/>
        <v>-</v>
      </c>
      <c r="U3083" s="560">
        <f t="shared" si="687"/>
        <v>0</v>
      </c>
      <c r="V3083" s="560">
        <f t="shared" si="688"/>
        <v>0</v>
      </c>
      <c r="W3083" s="560">
        <f t="shared" si="689"/>
        <v>0</v>
      </c>
    </row>
    <row r="3084" spans="1:23" ht="21" customHeight="1">
      <c r="A3084" s="316" t="str">
        <f t="shared" si="680"/>
        <v/>
      </c>
      <c r="B3084" s="316" t="str">
        <f t="shared" si="681"/>
        <v/>
      </c>
      <c r="C3084" s="316" t="str">
        <f>IF(AND(F3084&lt;&gt;"",G3084&lt;&gt;""),COUNT($C$32:C3083)+1,"")</f>
        <v/>
      </c>
      <c r="D3084" s="292" t="str">
        <f t="shared" si="682"/>
        <v/>
      </c>
      <c r="E3084" s="292" t="str">
        <f t="shared" si="683"/>
        <v/>
      </c>
      <c r="F3084" s="316"/>
      <c r="G3084" s="316"/>
      <c r="H3084" s="317"/>
      <c r="I3084" s="316" t="s">
        <v>445</v>
      </c>
      <c r="J3084" s="318"/>
      <c r="K3084" s="319"/>
      <c r="L3084" s="292" t="s">
        <v>446</v>
      </c>
      <c r="M3084" s="324"/>
      <c r="N3084" s="294" t="str">
        <f t="shared" si="684"/>
        <v/>
      </c>
      <c r="O3084" s="319"/>
      <c r="P3084" s="296" t="str">
        <f t="shared" si="685"/>
        <v/>
      </c>
      <c r="Q3084" s="552"/>
      <c r="R3084" s="551"/>
      <c r="S3084" s="291"/>
      <c r="T3084" t="str">
        <f t="shared" si="686"/>
        <v>-</v>
      </c>
      <c r="U3084" s="560">
        <f t="shared" si="687"/>
        <v>0</v>
      </c>
      <c r="V3084" s="560">
        <f t="shared" si="688"/>
        <v>0</v>
      </c>
      <c r="W3084" s="560">
        <f t="shared" si="689"/>
        <v>0</v>
      </c>
    </row>
    <row r="3085" spans="1:23" ht="21" customHeight="1">
      <c r="A3085" s="316" t="str">
        <f t="shared" si="680"/>
        <v/>
      </c>
      <c r="B3085" s="316" t="str">
        <f t="shared" si="681"/>
        <v/>
      </c>
      <c r="C3085" s="316" t="str">
        <f>IF(AND(F3085&lt;&gt;"",G3085&lt;&gt;""),COUNT($C$32:C3084)+1,"")</f>
        <v/>
      </c>
      <c r="D3085" s="292" t="str">
        <f t="shared" si="682"/>
        <v/>
      </c>
      <c r="E3085" s="292" t="str">
        <f t="shared" si="683"/>
        <v/>
      </c>
      <c r="F3085" s="316"/>
      <c r="G3085" s="316"/>
      <c r="H3085" s="317"/>
      <c r="I3085" s="316" t="s">
        <v>445</v>
      </c>
      <c r="J3085" s="318"/>
      <c r="K3085" s="319"/>
      <c r="L3085" s="292" t="s">
        <v>446</v>
      </c>
      <c r="M3085" s="324"/>
      <c r="N3085" s="294" t="str">
        <f t="shared" si="684"/>
        <v/>
      </c>
      <c r="O3085" s="319"/>
      <c r="P3085" s="296" t="str">
        <f t="shared" si="685"/>
        <v/>
      </c>
      <c r="Q3085" s="552"/>
      <c r="R3085" s="551"/>
      <c r="S3085" s="291"/>
      <c r="T3085" t="str">
        <f t="shared" si="686"/>
        <v>-</v>
      </c>
      <c r="U3085" s="560">
        <f t="shared" si="687"/>
        <v>0</v>
      </c>
      <c r="V3085" s="560">
        <f t="shared" si="688"/>
        <v>0</v>
      </c>
      <c r="W3085" s="560">
        <f t="shared" si="689"/>
        <v>0</v>
      </c>
    </row>
    <row r="3086" spans="1:23" ht="21" customHeight="1">
      <c r="A3086" s="316" t="str">
        <f t="shared" si="680"/>
        <v/>
      </c>
      <c r="B3086" s="316" t="str">
        <f t="shared" si="681"/>
        <v/>
      </c>
      <c r="C3086" s="316" t="str">
        <f>IF(AND(F3086&lt;&gt;"",G3086&lt;&gt;""),COUNT($C$32:C3085)+1,"")</f>
        <v/>
      </c>
      <c r="D3086" s="292" t="str">
        <f t="shared" si="682"/>
        <v/>
      </c>
      <c r="E3086" s="292" t="str">
        <f t="shared" si="683"/>
        <v/>
      </c>
      <c r="F3086" s="316"/>
      <c r="G3086" s="316"/>
      <c r="H3086" s="317"/>
      <c r="I3086" s="316" t="s">
        <v>445</v>
      </c>
      <c r="J3086" s="318"/>
      <c r="K3086" s="319"/>
      <c r="L3086" s="292" t="s">
        <v>446</v>
      </c>
      <c r="M3086" s="324"/>
      <c r="N3086" s="294" t="str">
        <f t="shared" si="684"/>
        <v/>
      </c>
      <c r="O3086" s="319"/>
      <c r="P3086" s="296" t="str">
        <f t="shared" si="685"/>
        <v/>
      </c>
      <c r="Q3086" s="552"/>
      <c r="R3086" s="551"/>
      <c r="S3086" s="291"/>
      <c r="T3086" t="str">
        <f t="shared" si="686"/>
        <v>-</v>
      </c>
      <c r="U3086" s="560">
        <f t="shared" si="687"/>
        <v>0</v>
      </c>
      <c r="V3086" s="560">
        <f t="shared" si="688"/>
        <v>0</v>
      </c>
      <c r="W3086" s="560">
        <f t="shared" si="689"/>
        <v>0</v>
      </c>
    </row>
    <row r="3087" spans="1:23" ht="21" customHeight="1">
      <c r="A3087" s="316" t="str">
        <f t="shared" si="680"/>
        <v/>
      </c>
      <c r="B3087" s="316" t="str">
        <f t="shared" si="681"/>
        <v/>
      </c>
      <c r="C3087" s="316" t="str">
        <f>IF(AND(F3087&lt;&gt;"",G3087&lt;&gt;""),COUNT($C$32:C3086)+1,"")</f>
        <v/>
      </c>
      <c r="D3087" s="292" t="str">
        <f t="shared" si="682"/>
        <v/>
      </c>
      <c r="E3087" s="292" t="str">
        <f t="shared" si="683"/>
        <v/>
      </c>
      <c r="F3087" s="316"/>
      <c r="G3087" s="316"/>
      <c r="H3087" s="317"/>
      <c r="I3087" s="316" t="s">
        <v>445</v>
      </c>
      <c r="J3087" s="318"/>
      <c r="K3087" s="319"/>
      <c r="L3087" s="292" t="s">
        <v>446</v>
      </c>
      <c r="M3087" s="324"/>
      <c r="N3087" s="294" t="str">
        <f t="shared" si="684"/>
        <v/>
      </c>
      <c r="O3087" s="319"/>
      <c r="P3087" s="296" t="str">
        <f t="shared" si="685"/>
        <v/>
      </c>
      <c r="Q3087" s="552"/>
      <c r="R3087" s="551"/>
      <c r="S3087" s="291"/>
      <c r="T3087" t="str">
        <f t="shared" si="686"/>
        <v>-</v>
      </c>
      <c r="U3087" s="560">
        <f t="shared" si="687"/>
        <v>0</v>
      </c>
      <c r="V3087" s="560">
        <f t="shared" si="688"/>
        <v>0</v>
      </c>
      <c r="W3087" s="560">
        <f t="shared" si="689"/>
        <v>0</v>
      </c>
    </row>
    <row r="3088" spans="1:23" ht="21" customHeight="1">
      <c r="A3088" s="316" t="str">
        <f t="shared" si="680"/>
        <v/>
      </c>
      <c r="B3088" s="316" t="str">
        <f t="shared" si="681"/>
        <v/>
      </c>
      <c r="C3088" s="316" t="str">
        <f>IF(AND(F3088&lt;&gt;"",G3088&lt;&gt;""),COUNT($C$32:C3087)+1,"")</f>
        <v/>
      </c>
      <c r="D3088" s="292" t="str">
        <f t="shared" si="682"/>
        <v/>
      </c>
      <c r="E3088" s="292" t="str">
        <f t="shared" si="683"/>
        <v/>
      </c>
      <c r="F3088" s="316"/>
      <c r="G3088" s="316"/>
      <c r="H3088" s="317"/>
      <c r="I3088" s="316" t="s">
        <v>445</v>
      </c>
      <c r="J3088" s="318"/>
      <c r="K3088" s="319"/>
      <c r="L3088" s="292" t="s">
        <v>446</v>
      </c>
      <c r="M3088" s="324"/>
      <c r="N3088" s="294" t="str">
        <f t="shared" si="684"/>
        <v/>
      </c>
      <c r="O3088" s="319"/>
      <c r="P3088" s="296" t="str">
        <f t="shared" si="685"/>
        <v/>
      </c>
      <c r="Q3088" s="552"/>
      <c r="R3088" s="551"/>
      <c r="S3088" s="291"/>
      <c r="T3088" t="str">
        <f t="shared" si="686"/>
        <v>-</v>
      </c>
      <c r="U3088" s="560">
        <f t="shared" si="687"/>
        <v>0</v>
      </c>
      <c r="V3088" s="560">
        <f t="shared" si="688"/>
        <v>0</v>
      </c>
      <c r="W3088" s="560">
        <f t="shared" si="689"/>
        <v>0</v>
      </c>
    </row>
    <row r="3089" spans="1:23" ht="21" customHeight="1">
      <c r="A3089" s="316" t="str">
        <f t="shared" si="680"/>
        <v/>
      </c>
      <c r="B3089" s="316" t="str">
        <f t="shared" si="681"/>
        <v/>
      </c>
      <c r="C3089" s="316" t="str">
        <f>IF(AND(F3089&lt;&gt;"",G3089&lt;&gt;""),COUNT($C$32:C3088)+1,"")</f>
        <v/>
      </c>
      <c r="D3089" s="292" t="str">
        <f t="shared" si="682"/>
        <v/>
      </c>
      <c r="E3089" s="292" t="str">
        <f t="shared" si="683"/>
        <v/>
      </c>
      <c r="F3089" s="316"/>
      <c r="G3089" s="316"/>
      <c r="H3089" s="317"/>
      <c r="I3089" s="316" t="s">
        <v>445</v>
      </c>
      <c r="J3089" s="318"/>
      <c r="K3089" s="319"/>
      <c r="L3089" s="292" t="s">
        <v>446</v>
      </c>
      <c r="M3089" s="324"/>
      <c r="N3089" s="294" t="str">
        <f t="shared" si="684"/>
        <v/>
      </c>
      <c r="O3089" s="319"/>
      <c r="P3089" s="296" t="str">
        <f t="shared" si="685"/>
        <v/>
      </c>
      <c r="Q3089" s="552"/>
      <c r="R3089" s="551"/>
      <c r="S3089" s="291"/>
      <c r="T3089" t="str">
        <f t="shared" si="686"/>
        <v>-</v>
      </c>
      <c r="U3089" s="560">
        <f t="shared" si="687"/>
        <v>0</v>
      </c>
      <c r="V3089" s="560">
        <f t="shared" si="688"/>
        <v>0</v>
      </c>
      <c r="W3089" s="560">
        <f t="shared" si="689"/>
        <v>0</v>
      </c>
    </row>
    <row r="3090" spans="1:23" ht="21" customHeight="1">
      <c r="A3090" s="316" t="str">
        <f t="shared" si="680"/>
        <v/>
      </c>
      <c r="B3090" s="316" t="str">
        <f t="shared" si="681"/>
        <v/>
      </c>
      <c r="C3090" s="316" t="str">
        <f>IF(AND(F3090&lt;&gt;"",G3090&lt;&gt;""),COUNT($C$32:C3089)+1,"")</f>
        <v/>
      </c>
      <c r="D3090" s="292" t="str">
        <f t="shared" si="682"/>
        <v/>
      </c>
      <c r="E3090" s="292" t="str">
        <f t="shared" si="683"/>
        <v/>
      </c>
      <c r="F3090" s="316"/>
      <c r="G3090" s="316"/>
      <c r="H3090" s="317"/>
      <c r="I3090" s="316" t="s">
        <v>445</v>
      </c>
      <c r="J3090" s="318"/>
      <c r="K3090" s="319"/>
      <c r="L3090" s="292" t="s">
        <v>446</v>
      </c>
      <c r="M3090" s="324"/>
      <c r="N3090" s="294" t="str">
        <f t="shared" si="684"/>
        <v/>
      </c>
      <c r="O3090" s="319"/>
      <c r="P3090" s="296" t="str">
        <f t="shared" si="685"/>
        <v/>
      </c>
      <c r="Q3090" s="552"/>
      <c r="R3090" s="551"/>
      <c r="S3090" s="291"/>
      <c r="T3090" t="str">
        <f t="shared" si="686"/>
        <v>-</v>
      </c>
      <c r="U3090" s="560">
        <f t="shared" si="687"/>
        <v>0</v>
      </c>
      <c r="V3090" s="560">
        <f t="shared" si="688"/>
        <v>0</v>
      </c>
      <c r="W3090" s="560">
        <f t="shared" si="689"/>
        <v>0</v>
      </c>
    </row>
    <row r="3091" spans="1:23" ht="21" customHeight="1">
      <c r="A3091" s="316" t="str">
        <f t="shared" si="680"/>
        <v/>
      </c>
      <c r="B3091" s="316" t="str">
        <f t="shared" si="681"/>
        <v/>
      </c>
      <c r="C3091" s="316" t="str">
        <f>IF(AND(F3091&lt;&gt;"",G3091&lt;&gt;""),COUNT($C$32:C3090)+1,"")</f>
        <v/>
      </c>
      <c r="D3091" s="292" t="str">
        <f t="shared" si="682"/>
        <v/>
      </c>
      <c r="E3091" s="292" t="str">
        <f t="shared" si="683"/>
        <v/>
      </c>
      <c r="F3091" s="316"/>
      <c r="G3091" s="316"/>
      <c r="H3091" s="317"/>
      <c r="I3091" s="316" t="s">
        <v>445</v>
      </c>
      <c r="J3091" s="318"/>
      <c r="K3091" s="319"/>
      <c r="L3091" s="292" t="s">
        <v>446</v>
      </c>
      <c r="M3091" s="324"/>
      <c r="N3091" s="294" t="str">
        <f t="shared" si="684"/>
        <v/>
      </c>
      <c r="O3091" s="319"/>
      <c r="P3091" s="296" t="str">
        <f t="shared" si="685"/>
        <v/>
      </c>
      <c r="Q3091" s="552"/>
      <c r="R3091" s="551"/>
      <c r="S3091" s="291"/>
      <c r="T3091" t="str">
        <f t="shared" si="686"/>
        <v>-</v>
      </c>
      <c r="U3091" s="560">
        <f t="shared" si="687"/>
        <v>0</v>
      </c>
      <c r="V3091" s="560">
        <f t="shared" si="688"/>
        <v>0</v>
      </c>
      <c r="W3091" s="560">
        <f t="shared" si="689"/>
        <v>0</v>
      </c>
    </row>
    <row r="3092" spans="1:23" ht="21" customHeight="1">
      <c r="A3092" s="316" t="str">
        <f t="shared" si="680"/>
        <v/>
      </c>
      <c r="B3092" s="316" t="str">
        <f t="shared" si="681"/>
        <v/>
      </c>
      <c r="C3092" s="316" t="str">
        <f>IF(AND(F3092&lt;&gt;"",G3092&lt;&gt;""),COUNT($C$32:C3091)+1,"")</f>
        <v/>
      </c>
      <c r="D3092" s="292" t="str">
        <f t="shared" si="682"/>
        <v/>
      </c>
      <c r="E3092" s="292" t="str">
        <f t="shared" si="683"/>
        <v/>
      </c>
      <c r="F3092" s="316"/>
      <c r="G3092" s="316"/>
      <c r="H3092" s="317"/>
      <c r="I3092" s="316" t="s">
        <v>445</v>
      </c>
      <c r="J3092" s="318"/>
      <c r="K3092" s="319"/>
      <c r="L3092" s="292" t="s">
        <v>446</v>
      </c>
      <c r="M3092" s="324"/>
      <c r="N3092" s="294" t="str">
        <f t="shared" si="684"/>
        <v/>
      </c>
      <c r="O3092" s="319"/>
      <c r="P3092" s="296" t="str">
        <f t="shared" si="685"/>
        <v/>
      </c>
      <c r="Q3092" s="552"/>
      <c r="R3092" s="551"/>
      <c r="S3092" s="291"/>
      <c r="T3092" t="str">
        <f t="shared" si="686"/>
        <v>-</v>
      </c>
      <c r="U3092" s="560">
        <f t="shared" si="687"/>
        <v>0</v>
      </c>
      <c r="V3092" s="560">
        <f t="shared" si="688"/>
        <v>0</v>
      </c>
      <c r="W3092" s="560">
        <f t="shared" si="689"/>
        <v>0</v>
      </c>
    </row>
    <row r="3093" spans="1:23" ht="21" customHeight="1">
      <c r="A3093" s="316" t="str">
        <f t="shared" si="680"/>
        <v/>
      </c>
      <c r="B3093" s="316" t="str">
        <f t="shared" si="681"/>
        <v/>
      </c>
      <c r="C3093" s="316" t="str">
        <f>IF(AND(F3093&lt;&gt;"",G3093&lt;&gt;""),COUNT($C$32:C3092)+1,"")</f>
        <v/>
      </c>
      <c r="D3093" s="292" t="str">
        <f t="shared" si="682"/>
        <v/>
      </c>
      <c r="E3093" s="292" t="str">
        <f t="shared" si="683"/>
        <v/>
      </c>
      <c r="F3093" s="316"/>
      <c r="G3093" s="316"/>
      <c r="H3093" s="317"/>
      <c r="I3093" s="316" t="s">
        <v>445</v>
      </c>
      <c r="J3093" s="318"/>
      <c r="K3093" s="319"/>
      <c r="L3093" s="292" t="s">
        <v>446</v>
      </c>
      <c r="M3093" s="324"/>
      <c r="N3093" s="294" t="str">
        <f t="shared" si="684"/>
        <v/>
      </c>
      <c r="O3093" s="319"/>
      <c r="P3093" s="296" t="str">
        <f t="shared" si="685"/>
        <v/>
      </c>
      <c r="Q3093" s="552"/>
      <c r="R3093" s="551"/>
      <c r="S3093" s="291"/>
      <c r="T3093" t="str">
        <f t="shared" si="686"/>
        <v>-</v>
      </c>
      <c r="U3093" s="560">
        <f t="shared" si="687"/>
        <v>0</v>
      </c>
      <c r="V3093" s="560">
        <f t="shared" si="688"/>
        <v>0</v>
      </c>
      <c r="W3093" s="560">
        <f t="shared" si="689"/>
        <v>0</v>
      </c>
    </row>
    <row r="3094" spans="1:23" ht="21" customHeight="1">
      <c r="A3094" s="316" t="str">
        <f t="shared" si="680"/>
        <v/>
      </c>
      <c r="B3094" s="316" t="str">
        <f t="shared" si="681"/>
        <v/>
      </c>
      <c r="C3094" s="316" t="str">
        <f>IF(AND(F3094&lt;&gt;"",G3094&lt;&gt;""),COUNT($C$32:C3093)+1,"")</f>
        <v/>
      </c>
      <c r="D3094" s="292" t="str">
        <f t="shared" si="682"/>
        <v/>
      </c>
      <c r="E3094" s="292" t="str">
        <f t="shared" si="683"/>
        <v/>
      </c>
      <c r="F3094" s="316"/>
      <c r="G3094" s="316"/>
      <c r="H3094" s="317"/>
      <c r="I3094" s="316" t="s">
        <v>445</v>
      </c>
      <c r="J3094" s="318"/>
      <c r="K3094" s="319"/>
      <c r="L3094" s="292" t="s">
        <v>446</v>
      </c>
      <c r="M3094" s="324"/>
      <c r="N3094" s="294" t="str">
        <f t="shared" si="684"/>
        <v/>
      </c>
      <c r="O3094" s="319"/>
      <c r="P3094" s="296" t="str">
        <f t="shared" si="685"/>
        <v/>
      </c>
      <c r="Q3094" s="552"/>
      <c r="R3094" s="551"/>
      <c r="S3094" s="291"/>
      <c r="T3094" t="str">
        <f t="shared" si="686"/>
        <v>-</v>
      </c>
      <c r="U3094" s="560">
        <f t="shared" si="687"/>
        <v>0</v>
      </c>
      <c r="V3094" s="560">
        <f t="shared" si="688"/>
        <v>0</v>
      </c>
      <c r="W3094" s="560">
        <f t="shared" si="689"/>
        <v>0</v>
      </c>
    </row>
    <row r="3095" spans="1:23" ht="21" customHeight="1">
      <c r="A3095" s="316" t="str">
        <f t="shared" si="680"/>
        <v/>
      </c>
      <c r="B3095" s="316" t="str">
        <f t="shared" si="681"/>
        <v/>
      </c>
      <c r="C3095" s="316" t="str">
        <f>IF(AND(F3095&lt;&gt;"",G3095&lt;&gt;""),COUNT($C$32:C3094)+1,"")</f>
        <v/>
      </c>
      <c r="D3095" s="292" t="str">
        <f t="shared" si="682"/>
        <v/>
      </c>
      <c r="E3095" s="292" t="str">
        <f t="shared" si="683"/>
        <v/>
      </c>
      <c r="F3095" s="316"/>
      <c r="G3095" s="316"/>
      <c r="H3095" s="317"/>
      <c r="I3095" s="316" t="s">
        <v>445</v>
      </c>
      <c r="J3095" s="318"/>
      <c r="K3095" s="319"/>
      <c r="L3095" s="292" t="s">
        <v>446</v>
      </c>
      <c r="M3095" s="324"/>
      <c r="N3095" s="294" t="str">
        <f t="shared" si="684"/>
        <v/>
      </c>
      <c r="O3095" s="319"/>
      <c r="P3095" s="296" t="str">
        <f t="shared" si="685"/>
        <v/>
      </c>
      <c r="Q3095" s="552"/>
      <c r="R3095" s="551"/>
      <c r="S3095" s="291"/>
      <c r="T3095" t="str">
        <f t="shared" si="686"/>
        <v>-</v>
      </c>
      <c r="U3095" s="560">
        <f t="shared" si="687"/>
        <v>0</v>
      </c>
      <c r="V3095" s="560">
        <f t="shared" si="688"/>
        <v>0</v>
      </c>
      <c r="W3095" s="560">
        <f t="shared" si="689"/>
        <v>0</v>
      </c>
    </row>
    <row r="3096" spans="1:23" ht="21" customHeight="1">
      <c r="A3096" s="316" t="str">
        <f t="shared" si="680"/>
        <v/>
      </c>
      <c r="B3096" s="316" t="str">
        <f t="shared" si="681"/>
        <v/>
      </c>
      <c r="C3096" s="316" t="str">
        <f>IF(AND(F3096&lt;&gt;"",G3096&lt;&gt;""),COUNT($C$32:C3095)+1,"")</f>
        <v/>
      </c>
      <c r="D3096" s="292" t="str">
        <f t="shared" si="682"/>
        <v/>
      </c>
      <c r="E3096" s="292" t="str">
        <f t="shared" si="683"/>
        <v/>
      </c>
      <c r="F3096" s="316"/>
      <c r="G3096" s="316"/>
      <c r="H3096" s="317"/>
      <c r="I3096" s="316" t="s">
        <v>445</v>
      </c>
      <c r="J3096" s="318"/>
      <c r="K3096" s="319"/>
      <c r="L3096" s="292" t="s">
        <v>446</v>
      </c>
      <c r="M3096" s="324"/>
      <c r="N3096" s="294" t="str">
        <f t="shared" si="684"/>
        <v/>
      </c>
      <c r="O3096" s="319"/>
      <c r="P3096" s="296" t="str">
        <f t="shared" si="685"/>
        <v/>
      </c>
      <c r="Q3096" s="552"/>
      <c r="R3096" s="551"/>
      <c r="S3096" s="291"/>
      <c r="T3096" t="str">
        <f t="shared" si="686"/>
        <v>-</v>
      </c>
      <c r="U3096" s="560">
        <f t="shared" si="687"/>
        <v>0</v>
      </c>
      <c r="V3096" s="560">
        <f t="shared" si="688"/>
        <v>0</v>
      </c>
      <c r="W3096" s="560">
        <f t="shared" si="689"/>
        <v>0</v>
      </c>
    </row>
    <row r="3097" spans="1:23" ht="21" customHeight="1">
      <c r="A3097" s="316" t="str">
        <f t="shared" si="680"/>
        <v/>
      </c>
      <c r="B3097" s="316" t="str">
        <f t="shared" si="681"/>
        <v/>
      </c>
      <c r="C3097" s="316" t="str">
        <f>IF(AND(F3097&lt;&gt;"",G3097&lt;&gt;""),COUNT($C$32:C3096)+1,"")</f>
        <v/>
      </c>
      <c r="D3097" s="292" t="str">
        <f t="shared" si="682"/>
        <v/>
      </c>
      <c r="E3097" s="292" t="str">
        <f t="shared" si="683"/>
        <v/>
      </c>
      <c r="F3097" s="316"/>
      <c r="G3097" s="316"/>
      <c r="H3097" s="317"/>
      <c r="I3097" s="316" t="s">
        <v>445</v>
      </c>
      <c r="J3097" s="318"/>
      <c r="K3097" s="319"/>
      <c r="L3097" s="292" t="s">
        <v>446</v>
      </c>
      <c r="M3097" s="324"/>
      <c r="N3097" s="294" t="str">
        <f t="shared" si="684"/>
        <v/>
      </c>
      <c r="O3097" s="319"/>
      <c r="P3097" s="296" t="str">
        <f t="shared" si="685"/>
        <v/>
      </c>
      <c r="Q3097" s="552"/>
      <c r="R3097" s="551"/>
      <c r="S3097" s="291"/>
      <c r="T3097" t="str">
        <f t="shared" si="686"/>
        <v>-</v>
      </c>
      <c r="U3097" s="560">
        <f t="shared" si="687"/>
        <v>0</v>
      </c>
      <c r="V3097" s="560">
        <f t="shared" si="688"/>
        <v>0</v>
      </c>
      <c r="W3097" s="560">
        <f t="shared" si="689"/>
        <v>0</v>
      </c>
    </row>
    <row r="3098" spans="1:23" ht="21" customHeight="1">
      <c r="A3098" s="316" t="str">
        <f t="shared" si="680"/>
        <v/>
      </c>
      <c r="B3098" s="316" t="str">
        <f t="shared" si="681"/>
        <v/>
      </c>
      <c r="C3098" s="316" t="str">
        <f>IF(AND(F3098&lt;&gt;"",G3098&lt;&gt;""),COUNT($C$32:C3097)+1,"")</f>
        <v/>
      </c>
      <c r="D3098" s="292" t="str">
        <f t="shared" si="682"/>
        <v/>
      </c>
      <c r="E3098" s="292" t="str">
        <f t="shared" si="683"/>
        <v/>
      </c>
      <c r="F3098" s="316"/>
      <c r="G3098" s="316"/>
      <c r="H3098" s="317"/>
      <c r="I3098" s="316" t="s">
        <v>445</v>
      </c>
      <c r="J3098" s="318"/>
      <c r="K3098" s="319"/>
      <c r="L3098" s="292" t="s">
        <v>446</v>
      </c>
      <c r="M3098" s="324"/>
      <c r="N3098" s="294" t="str">
        <f t="shared" si="684"/>
        <v/>
      </c>
      <c r="O3098" s="319"/>
      <c r="P3098" s="296" t="str">
        <f t="shared" si="685"/>
        <v/>
      </c>
      <c r="Q3098" s="552"/>
      <c r="R3098" s="551"/>
      <c r="S3098" s="291"/>
      <c r="T3098" t="str">
        <f t="shared" si="686"/>
        <v>-</v>
      </c>
      <c r="U3098" s="560">
        <f t="shared" si="687"/>
        <v>0</v>
      </c>
      <c r="V3098" s="560">
        <f t="shared" si="688"/>
        <v>0</v>
      </c>
      <c r="W3098" s="560">
        <f t="shared" si="689"/>
        <v>0</v>
      </c>
    </row>
    <row r="3099" spans="1:23" ht="21" customHeight="1">
      <c r="A3099" s="316" t="str">
        <f t="shared" si="680"/>
        <v/>
      </c>
      <c r="B3099" s="316" t="str">
        <f t="shared" si="681"/>
        <v/>
      </c>
      <c r="C3099" s="316" t="str">
        <f>IF(AND(F3099&lt;&gt;"",G3099&lt;&gt;""),COUNT($C$32:C3098)+1,"")</f>
        <v/>
      </c>
      <c r="D3099" s="292" t="str">
        <f t="shared" si="682"/>
        <v/>
      </c>
      <c r="E3099" s="292" t="str">
        <f t="shared" si="683"/>
        <v/>
      </c>
      <c r="F3099" s="316"/>
      <c r="G3099" s="316"/>
      <c r="H3099" s="317"/>
      <c r="I3099" s="316" t="s">
        <v>445</v>
      </c>
      <c r="J3099" s="318"/>
      <c r="K3099" s="319"/>
      <c r="L3099" s="292" t="s">
        <v>446</v>
      </c>
      <c r="M3099" s="324"/>
      <c r="N3099" s="294" t="str">
        <f t="shared" si="684"/>
        <v/>
      </c>
      <c r="O3099" s="319"/>
      <c r="P3099" s="296" t="str">
        <f t="shared" si="685"/>
        <v/>
      </c>
      <c r="Q3099" s="552"/>
      <c r="R3099" s="551"/>
      <c r="S3099" s="291"/>
      <c r="T3099" t="str">
        <f t="shared" si="686"/>
        <v>-</v>
      </c>
      <c r="U3099" s="560">
        <f t="shared" si="687"/>
        <v>0</v>
      </c>
      <c r="V3099" s="560">
        <f t="shared" si="688"/>
        <v>0</v>
      </c>
      <c r="W3099" s="560">
        <f t="shared" si="689"/>
        <v>0</v>
      </c>
    </row>
    <row r="3100" spans="1:23" ht="21" customHeight="1">
      <c r="A3100" s="316" t="str">
        <f t="shared" si="680"/>
        <v/>
      </c>
      <c r="B3100" s="316" t="str">
        <f t="shared" si="681"/>
        <v/>
      </c>
      <c r="C3100" s="316" t="str">
        <f>IF(AND(F3100&lt;&gt;"",G3100&lt;&gt;""),COUNT($C$32:C3099)+1,"")</f>
        <v/>
      </c>
      <c r="D3100" s="292" t="str">
        <f t="shared" si="682"/>
        <v/>
      </c>
      <c r="E3100" s="292" t="str">
        <f t="shared" si="683"/>
        <v/>
      </c>
      <c r="F3100" s="316"/>
      <c r="G3100" s="316"/>
      <c r="H3100" s="317"/>
      <c r="I3100" s="316" t="s">
        <v>445</v>
      </c>
      <c r="J3100" s="318"/>
      <c r="K3100" s="319"/>
      <c r="L3100" s="292" t="s">
        <v>446</v>
      </c>
      <c r="M3100" s="324"/>
      <c r="N3100" s="294" t="str">
        <f t="shared" si="684"/>
        <v/>
      </c>
      <c r="O3100" s="319"/>
      <c r="P3100" s="296" t="str">
        <f t="shared" si="685"/>
        <v/>
      </c>
      <c r="Q3100" s="552"/>
      <c r="R3100" s="551"/>
      <c r="S3100" s="291"/>
      <c r="T3100" t="str">
        <f t="shared" si="686"/>
        <v>-</v>
      </c>
      <c r="U3100" s="560">
        <f t="shared" si="687"/>
        <v>0</v>
      </c>
      <c r="V3100" s="560">
        <f t="shared" si="688"/>
        <v>0</v>
      </c>
      <c r="W3100" s="560">
        <f t="shared" si="689"/>
        <v>0</v>
      </c>
    </row>
    <row r="3101" spans="1:23" ht="21" customHeight="1">
      <c r="A3101" s="316" t="str">
        <f t="shared" si="680"/>
        <v/>
      </c>
      <c r="B3101" s="316" t="str">
        <f t="shared" si="681"/>
        <v/>
      </c>
      <c r="C3101" s="316" t="str">
        <f>IF(AND(F3101&lt;&gt;"",G3101&lt;&gt;""),COUNT($C$32:C3100)+1,"")</f>
        <v/>
      </c>
      <c r="D3101" s="292" t="str">
        <f t="shared" si="682"/>
        <v/>
      </c>
      <c r="E3101" s="292" t="str">
        <f t="shared" si="683"/>
        <v/>
      </c>
      <c r="F3101" s="316"/>
      <c r="G3101" s="316"/>
      <c r="H3101" s="317"/>
      <c r="I3101" s="316" t="s">
        <v>445</v>
      </c>
      <c r="J3101" s="318"/>
      <c r="K3101" s="319"/>
      <c r="L3101" s="292" t="s">
        <v>446</v>
      </c>
      <c r="M3101" s="324"/>
      <c r="N3101" s="294" t="str">
        <f t="shared" si="684"/>
        <v/>
      </c>
      <c r="O3101" s="319"/>
      <c r="P3101" s="296" t="str">
        <f t="shared" si="685"/>
        <v/>
      </c>
      <c r="Q3101" s="552"/>
      <c r="R3101" s="551"/>
      <c r="S3101" s="291"/>
      <c r="T3101" t="str">
        <f t="shared" si="686"/>
        <v>-</v>
      </c>
      <c r="U3101" s="560">
        <f t="shared" si="687"/>
        <v>0</v>
      </c>
      <c r="V3101" s="560">
        <f t="shared" si="688"/>
        <v>0</v>
      </c>
      <c r="W3101" s="560">
        <f t="shared" si="689"/>
        <v>0</v>
      </c>
    </row>
    <row r="3102" spans="1:23" ht="21" customHeight="1">
      <c r="A3102" s="316" t="str">
        <f t="shared" si="680"/>
        <v/>
      </c>
      <c r="B3102" s="316" t="str">
        <f t="shared" si="681"/>
        <v/>
      </c>
      <c r="C3102" s="316" t="str">
        <f>IF(AND(F3102&lt;&gt;"",G3102&lt;&gt;""),COUNT($C$32:C3101)+1,"")</f>
        <v/>
      </c>
      <c r="D3102" s="292" t="str">
        <f t="shared" si="682"/>
        <v/>
      </c>
      <c r="E3102" s="292" t="str">
        <f t="shared" si="683"/>
        <v/>
      </c>
      <c r="F3102" s="316"/>
      <c r="G3102" s="316"/>
      <c r="H3102" s="317"/>
      <c r="I3102" s="316" t="s">
        <v>445</v>
      </c>
      <c r="J3102" s="318"/>
      <c r="K3102" s="319"/>
      <c r="L3102" s="292" t="s">
        <v>446</v>
      </c>
      <c r="M3102" s="324"/>
      <c r="N3102" s="294" t="str">
        <f t="shared" si="684"/>
        <v/>
      </c>
      <c r="O3102" s="319"/>
      <c r="P3102" s="296" t="str">
        <f t="shared" si="685"/>
        <v/>
      </c>
      <c r="Q3102" s="552"/>
      <c r="R3102" s="551"/>
      <c r="S3102" s="291"/>
      <c r="T3102" t="str">
        <f t="shared" si="686"/>
        <v>-</v>
      </c>
      <c r="U3102" s="560">
        <f t="shared" si="687"/>
        <v>0</v>
      </c>
      <c r="V3102" s="560">
        <f t="shared" si="688"/>
        <v>0</v>
      </c>
      <c r="W3102" s="560">
        <f t="shared" si="689"/>
        <v>0</v>
      </c>
    </row>
    <row r="3103" spans="1:23" ht="21" customHeight="1">
      <c r="A3103" s="316" t="str">
        <f t="shared" si="680"/>
        <v/>
      </c>
      <c r="B3103" s="316" t="str">
        <f t="shared" si="681"/>
        <v/>
      </c>
      <c r="C3103" s="316" t="str">
        <f>IF(AND(F3103&lt;&gt;"",G3103&lt;&gt;""),COUNT($C$32:C3102)+1,"")</f>
        <v/>
      </c>
      <c r="D3103" s="292" t="str">
        <f t="shared" si="682"/>
        <v/>
      </c>
      <c r="E3103" s="292" t="str">
        <f t="shared" si="683"/>
        <v/>
      </c>
      <c r="F3103" s="316"/>
      <c r="G3103" s="316"/>
      <c r="H3103" s="317"/>
      <c r="I3103" s="316" t="s">
        <v>445</v>
      </c>
      <c r="J3103" s="318"/>
      <c r="K3103" s="319"/>
      <c r="L3103" s="292" t="s">
        <v>446</v>
      </c>
      <c r="M3103" s="324"/>
      <c r="N3103" s="294" t="str">
        <f t="shared" si="684"/>
        <v/>
      </c>
      <c r="O3103" s="319"/>
      <c r="P3103" s="296" t="str">
        <f t="shared" si="685"/>
        <v/>
      </c>
      <c r="Q3103" s="552"/>
      <c r="R3103" s="551"/>
      <c r="S3103" s="291"/>
      <c r="T3103" t="str">
        <f t="shared" si="686"/>
        <v>-</v>
      </c>
      <c r="U3103" s="560">
        <f t="shared" si="687"/>
        <v>0</v>
      </c>
      <c r="V3103" s="560">
        <f t="shared" si="688"/>
        <v>0</v>
      </c>
      <c r="W3103" s="560">
        <f t="shared" si="689"/>
        <v>0</v>
      </c>
    </row>
    <row r="3104" spans="1:23" ht="21" customHeight="1">
      <c r="A3104" s="316" t="str">
        <f t="shared" si="680"/>
        <v/>
      </c>
      <c r="B3104" s="316" t="str">
        <f t="shared" si="681"/>
        <v/>
      </c>
      <c r="C3104" s="316" t="str">
        <f>IF(AND(F3104&lt;&gt;"",G3104&lt;&gt;""),COUNT($C$32:C3103)+1,"")</f>
        <v/>
      </c>
      <c r="D3104" s="292" t="str">
        <f t="shared" si="682"/>
        <v/>
      </c>
      <c r="E3104" s="292" t="str">
        <f t="shared" si="683"/>
        <v/>
      </c>
      <c r="F3104" s="316"/>
      <c r="G3104" s="316"/>
      <c r="H3104" s="317"/>
      <c r="I3104" s="316" t="s">
        <v>445</v>
      </c>
      <c r="J3104" s="318"/>
      <c r="K3104" s="319"/>
      <c r="L3104" s="292" t="s">
        <v>446</v>
      </c>
      <c r="M3104" s="324"/>
      <c r="N3104" s="294" t="str">
        <f t="shared" si="684"/>
        <v/>
      </c>
      <c r="O3104" s="319"/>
      <c r="P3104" s="296" t="str">
        <f t="shared" si="685"/>
        <v/>
      </c>
      <c r="Q3104" s="552"/>
      <c r="R3104" s="551"/>
      <c r="S3104" s="291"/>
      <c r="T3104" t="str">
        <f t="shared" si="686"/>
        <v>-</v>
      </c>
      <c r="U3104" s="560">
        <f t="shared" si="687"/>
        <v>0</v>
      </c>
      <c r="V3104" s="560">
        <f t="shared" si="688"/>
        <v>0</v>
      </c>
      <c r="W3104" s="560">
        <f t="shared" si="689"/>
        <v>0</v>
      </c>
    </row>
    <row r="3105" spans="1:23" ht="21" customHeight="1">
      <c r="A3105" s="316" t="str">
        <f t="shared" si="680"/>
        <v/>
      </c>
      <c r="B3105" s="316" t="str">
        <f t="shared" si="681"/>
        <v/>
      </c>
      <c r="C3105" s="316" t="str">
        <f>IF(AND(F3105&lt;&gt;"",G3105&lt;&gt;""),COUNT($C$32:C3104)+1,"")</f>
        <v/>
      </c>
      <c r="D3105" s="292" t="str">
        <f t="shared" si="682"/>
        <v/>
      </c>
      <c r="E3105" s="292" t="str">
        <f t="shared" si="683"/>
        <v/>
      </c>
      <c r="F3105" s="316"/>
      <c r="G3105" s="316"/>
      <c r="H3105" s="317"/>
      <c r="I3105" s="316" t="s">
        <v>445</v>
      </c>
      <c r="J3105" s="318"/>
      <c r="K3105" s="319"/>
      <c r="L3105" s="292" t="s">
        <v>446</v>
      </c>
      <c r="M3105" s="324"/>
      <c r="N3105" s="294" t="str">
        <f t="shared" si="684"/>
        <v/>
      </c>
      <c r="O3105" s="319"/>
      <c r="P3105" s="296" t="str">
        <f t="shared" si="685"/>
        <v/>
      </c>
      <c r="Q3105" s="552"/>
      <c r="R3105" s="551"/>
      <c r="S3105" s="291"/>
      <c r="T3105" t="str">
        <f t="shared" si="686"/>
        <v>-</v>
      </c>
      <c r="U3105" s="560">
        <f t="shared" si="687"/>
        <v>0</v>
      </c>
      <c r="V3105" s="560">
        <f t="shared" si="688"/>
        <v>0</v>
      </c>
      <c r="W3105" s="560">
        <f t="shared" si="689"/>
        <v>0</v>
      </c>
    </row>
    <row r="3106" spans="1:23" ht="21" customHeight="1">
      <c r="A3106" s="316" t="str">
        <f t="shared" si="680"/>
        <v/>
      </c>
      <c r="B3106" s="316" t="str">
        <f t="shared" si="681"/>
        <v/>
      </c>
      <c r="C3106" s="316" t="str">
        <f>IF(AND(F3106&lt;&gt;"",G3106&lt;&gt;""),COUNT($C$32:C3105)+1,"")</f>
        <v/>
      </c>
      <c r="D3106" s="292" t="str">
        <f t="shared" si="682"/>
        <v/>
      </c>
      <c r="E3106" s="292" t="str">
        <f t="shared" si="683"/>
        <v/>
      </c>
      <c r="F3106" s="316"/>
      <c r="G3106" s="316"/>
      <c r="H3106" s="317"/>
      <c r="I3106" s="316" t="s">
        <v>445</v>
      </c>
      <c r="J3106" s="318"/>
      <c r="K3106" s="319"/>
      <c r="L3106" s="292" t="s">
        <v>446</v>
      </c>
      <c r="M3106" s="324"/>
      <c r="N3106" s="294" t="str">
        <f t="shared" si="684"/>
        <v/>
      </c>
      <c r="O3106" s="319"/>
      <c r="P3106" s="296" t="str">
        <f t="shared" si="685"/>
        <v/>
      </c>
      <c r="Q3106" s="552"/>
      <c r="R3106" s="551"/>
      <c r="S3106" s="291"/>
      <c r="T3106" t="str">
        <f t="shared" si="686"/>
        <v>-</v>
      </c>
      <c r="U3106" s="560">
        <f t="shared" si="687"/>
        <v>0</v>
      </c>
      <c r="V3106" s="560">
        <f t="shared" si="688"/>
        <v>0</v>
      </c>
      <c r="W3106" s="560">
        <f t="shared" si="689"/>
        <v>0</v>
      </c>
    </row>
    <row r="3107" spans="1:23" ht="21" customHeight="1">
      <c r="A3107" s="316" t="str">
        <f t="shared" si="680"/>
        <v/>
      </c>
      <c r="B3107" s="316" t="str">
        <f t="shared" si="681"/>
        <v/>
      </c>
      <c r="C3107" s="316" t="str">
        <f>IF(AND(F3107&lt;&gt;"",G3107&lt;&gt;""),COUNT($C$32:C3106)+1,"")</f>
        <v/>
      </c>
      <c r="D3107" s="292" t="str">
        <f t="shared" si="682"/>
        <v/>
      </c>
      <c r="E3107" s="292" t="str">
        <f t="shared" si="683"/>
        <v/>
      </c>
      <c r="F3107" s="316"/>
      <c r="G3107" s="316"/>
      <c r="H3107" s="317"/>
      <c r="I3107" s="316" t="s">
        <v>445</v>
      </c>
      <c r="J3107" s="318"/>
      <c r="K3107" s="319"/>
      <c r="L3107" s="292" t="s">
        <v>446</v>
      </c>
      <c r="M3107" s="324"/>
      <c r="N3107" s="294" t="str">
        <f t="shared" si="684"/>
        <v/>
      </c>
      <c r="O3107" s="319"/>
      <c r="P3107" s="296" t="str">
        <f t="shared" si="685"/>
        <v/>
      </c>
      <c r="Q3107" s="552"/>
      <c r="R3107" s="551"/>
      <c r="S3107" s="291"/>
      <c r="T3107" t="str">
        <f t="shared" si="686"/>
        <v>-</v>
      </c>
      <c r="U3107" s="560">
        <f t="shared" si="687"/>
        <v>0</v>
      </c>
      <c r="V3107" s="560">
        <f t="shared" si="688"/>
        <v>0</v>
      </c>
      <c r="W3107" s="560">
        <f t="shared" si="689"/>
        <v>0</v>
      </c>
    </row>
    <row r="3108" spans="1:23" ht="21" customHeight="1">
      <c r="A3108" s="316" t="str">
        <f t="shared" si="680"/>
        <v/>
      </c>
      <c r="B3108" s="316" t="str">
        <f t="shared" si="681"/>
        <v/>
      </c>
      <c r="C3108" s="316" t="str">
        <f>IF(AND(F3108&lt;&gt;"",G3108&lt;&gt;""),COUNT($C$32:C3107)+1,"")</f>
        <v/>
      </c>
      <c r="D3108" s="292" t="str">
        <f t="shared" si="682"/>
        <v/>
      </c>
      <c r="E3108" s="292" t="str">
        <f t="shared" si="683"/>
        <v/>
      </c>
      <c r="F3108" s="316"/>
      <c r="G3108" s="316"/>
      <c r="H3108" s="317"/>
      <c r="I3108" s="316" t="s">
        <v>445</v>
      </c>
      <c r="J3108" s="318"/>
      <c r="K3108" s="319"/>
      <c r="L3108" s="292" t="s">
        <v>446</v>
      </c>
      <c r="M3108" s="324"/>
      <c r="N3108" s="294" t="str">
        <f t="shared" si="684"/>
        <v/>
      </c>
      <c r="O3108" s="319"/>
      <c r="P3108" s="296" t="str">
        <f t="shared" si="685"/>
        <v/>
      </c>
      <c r="Q3108" s="552"/>
      <c r="R3108" s="551"/>
      <c r="S3108" s="291"/>
      <c r="T3108" t="str">
        <f t="shared" si="686"/>
        <v>-</v>
      </c>
      <c r="U3108" s="560">
        <f t="shared" si="687"/>
        <v>0</v>
      </c>
      <c r="V3108" s="560">
        <f t="shared" si="688"/>
        <v>0</v>
      </c>
      <c r="W3108" s="560">
        <f t="shared" si="689"/>
        <v>0</v>
      </c>
    </row>
    <row r="3109" spans="1:23" ht="21" customHeight="1">
      <c r="A3109" s="316" t="str">
        <f t="shared" si="680"/>
        <v/>
      </c>
      <c r="B3109" s="316" t="str">
        <f t="shared" si="681"/>
        <v/>
      </c>
      <c r="C3109" s="316" t="str">
        <f>IF(AND(F3109&lt;&gt;"",G3109&lt;&gt;""),COUNT($C$32:C3108)+1,"")</f>
        <v/>
      </c>
      <c r="D3109" s="292" t="str">
        <f t="shared" si="682"/>
        <v/>
      </c>
      <c r="E3109" s="292" t="str">
        <f t="shared" si="683"/>
        <v/>
      </c>
      <c r="F3109" s="316"/>
      <c r="G3109" s="316"/>
      <c r="H3109" s="317"/>
      <c r="I3109" s="316" t="s">
        <v>445</v>
      </c>
      <c r="J3109" s="318"/>
      <c r="K3109" s="319"/>
      <c r="L3109" s="292" t="s">
        <v>446</v>
      </c>
      <c r="M3109" s="324"/>
      <c r="N3109" s="294" t="str">
        <f t="shared" si="684"/>
        <v/>
      </c>
      <c r="O3109" s="319"/>
      <c r="P3109" s="296" t="str">
        <f t="shared" si="685"/>
        <v/>
      </c>
      <c r="Q3109" s="552"/>
      <c r="R3109" s="551"/>
      <c r="S3109" s="291"/>
      <c r="T3109" t="str">
        <f t="shared" si="686"/>
        <v>-</v>
      </c>
      <c r="U3109" s="560">
        <f t="shared" si="687"/>
        <v>0</v>
      </c>
      <c r="V3109" s="560">
        <f t="shared" si="688"/>
        <v>0</v>
      </c>
      <c r="W3109" s="560">
        <f t="shared" si="689"/>
        <v>0</v>
      </c>
    </row>
    <row r="3110" spans="1:23" ht="21" customHeight="1">
      <c r="A3110" s="316" t="str">
        <f t="shared" si="680"/>
        <v/>
      </c>
      <c r="B3110" s="316" t="str">
        <f t="shared" si="681"/>
        <v/>
      </c>
      <c r="C3110" s="316" t="str">
        <f>IF(AND(F3110&lt;&gt;"",G3110&lt;&gt;""),COUNT($C$32:C3109)+1,"")</f>
        <v/>
      </c>
      <c r="D3110" s="292" t="str">
        <f t="shared" si="682"/>
        <v/>
      </c>
      <c r="E3110" s="292" t="str">
        <f t="shared" si="683"/>
        <v/>
      </c>
      <c r="F3110" s="316"/>
      <c r="G3110" s="316"/>
      <c r="H3110" s="317"/>
      <c r="I3110" s="316" t="s">
        <v>445</v>
      </c>
      <c r="J3110" s="318"/>
      <c r="K3110" s="319"/>
      <c r="L3110" s="292" t="s">
        <v>446</v>
      </c>
      <c r="M3110" s="324"/>
      <c r="N3110" s="294" t="str">
        <f t="shared" si="684"/>
        <v/>
      </c>
      <c r="O3110" s="319"/>
      <c r="P3110" s="296" t="str">
        <f t="shared" si="685"/>
        <v/>
      </c>
      <c r="Q3110" s="552"/>
      <c r="R3110" s="551"/>
      <c r="S3110" s="291"/>
      <c r="T3110" t="str">
        <f t="shared" si="686"/>
        <v>-</v>
      </c>
      <c r="U3110" s="560">
        <f t="shared" si="687"/>
        <v>0</v>
      </c>
      <c r="V3110" s="560">
        <f t="shared" si="688"/>
        <v>0</v>
      </c>
      <c r="W3110" s="560">
        <f t="shared" si="689"/>
        <v>0</v>
      </c>
    </row>
    <row r="3111" spans="1:23" ht="21" customHeight="1">
      <c r="A3111" s="316" t="str">
        <f t="shared" si="680"/>
        <v/>
      </c>
      <c r="B3111" s="316" t="str">
        <f t="shared" si="681"/>
        <v/>
      </c>
      <c r="C3111" s="316" t="str">
        <f>IF(AND(F3111&lt;&gt;"",G3111&lt;&gt;""),COUNT($C$32:C3110)+1,"")</f>
        <v/>
      </c>
      <c r="D3111" s="292" t="str">
        <f t="shared" si="682"/>
        <v/>
      </c>
      <c r="E3111" s="292" t="str">
        <f t="shared" si="683"/>
        <v/>
      </c>
      <c r="F3111" s="316"/>
      <c r="G3111" s="316"/>
      <c r="H3111" s="317"/>
      <c r="I3111" s="316" t="s">
        <v>445</v>
      </c>
      <c r="J3111" s="318"/>
      <c r="K3111" s="319"/>
      <c r="L3111" s="292" t="s">
        <v>446</v>
      </c>
      <c r="M3111" s="324"/>
      <c r="N3111" s="294" t="str">
        <f t="shared" si="684"/>
        <v/>
      </c>
      <c r="O3111" s="319"/>
      <c r="P3111" s="296" t="str">
        <f t="shared" si="685"/>
        <v/>
      </c>
      <c r="Q3111" s="552"/>
      <c r="R3111" s="551"/>
      <c r="S3111" s="291"/>
      <c r="T3111" t="str">
        <f t="shared" si="686"/>
        <v>-</v>
      </c>
      <c r="U3111" s="560">
        <f t="shared" si="687"/>
        <v>0</v>
      </c>
      <c r="V3111" s="560">
        <f t="shared" si="688"/>
        <v>0</v>
      </c>
      <c r="W3111" s="560">
        <f t="shared" si="689"/>
        <v>0</v>
      </c>
    </row>
    <row r="3112" spans="1:23" ht="21" customHeight="1">
      <c r="A3112" s="316" t="str">
        <f t="shared" si="680"/>
        <v/>
      </c>
      <c r="B3112" s="316" t="str">
        <f t="shared" si="681"/>
        <v/>
      </c>
      <c r="C3112" s="316" t="str">
        <f>IF(AND(F3112&lt;&gt;"",G3112&lt;&gt;""),COUNT($C$32:C3111)+1,"")</f>
        <v/>
      </c>
      <c r="D3112" s="292" t="str">
        <f t="shared" si="682"/>
        <v/>
      </c>
      <c r="E3112" s="292" t="str">
        <f t="shared" si="683"/>
        <v/>
      </c>
      <c r="F3112" s="316"/>
      <c r="G3112" s="316"/>
      <c r="H3112" s="317"/>
      <c r="I3112" s="316" t="s">
        <v>445</v>
      </c>
      <c r="J3112" s="318"/>
      <c r="K3112" s="319"/>
      <c r="L3112" s="292" t="s">
        <v>446</v>
      </c>
      <c r="M3112" s="324"/>
      <c r="N3112" s="294" t="str">
        <f t="shared" si="684"/>
        <v/>
      </c>
      <c r="O3112" s="319"/>
      <c r="P3112" s="296" t="str">
        <f t="shared" si="685"/>
        <v/>
      </c>
      <c r="Q3112" s="552"/>
      <c r="R3112" s="551"/>
      <c r="S3112" s="291"/>
      <c r="T3112" t="str">
        <f t="shared" si="686"/>
        <v>-</v>
      </c>
      <c r="U3112" s="560">
        <f t="shared" si="687"/>
        <v>0</v>
      </c>
      <c r="V3112" s="560">
        <f t="shared" si="688"/>
        <v>0</v>
      </c>
      <c r="W3112" s="560">
        <f t="shared" si="689"/>
        <v>0</v>
      </c>
    </row>
    <row r="3113" spans="1:23" ht="21" customHeight="1">
      <c r="A3113" s="316" t="str">
        <f t="shared" si="680"/>
        <v/>
      </c>
      <c r="B3113" s="316" t="str">
        <f t="shared" si="681"/>
        <v/>
      </c>
      <c r="C3113" s="316" t="str">
        <f>IF(AND(F3113&lt;&gt;"",G3113&lt;&gt;""),COUNT($C$32:C3112)+1,"")</f>
        <v/>
      </c>
      <c r="D3113" s="292" t="str">
        <f t="shared" si="682"/>
        <v/>
      </c>
      <c r="E3113" s="292" t="str">
        <f t="shared" si="683"/>
        <v/>
      </c>
      <c r="F3113" s="316"/>
      <c r="G3113" s="316"/>
      <c r="H3113" s="317"/>
      <c r="I3113" s="316" t="s">
        <v>445</v>
      </c>
      <c r="J3113" s="318"/>
      <c r="K3113" s="319"/>
      <c r="L3113" s="292" t="s">
        <v>446</v>
      </c>
      <c r="M3113" s="324"/>
      <c r="N3113" s="294" t="str">
        <f t="shared" si="684"/>
        <v/>
      </c>
      <c r="O3113" s="319"/>
      <c r="P3113" s="296" t="str">
        <f t="shared" si="685"/>
        <v/>
      </c>
      <c r="Q3113" s="552"/>
      <c r="R3113" s="551"/>
      <c r="S3113" s="291"/>
      <c r="T3113" t="str">
        <f t="shared" si="686"/>
        <v>-</v>
      </c>
      <c r="U3113" s="560">
        <f t="shared" si="687"/>
        <v>0</v>
      </c>
      <c r="V3113" s="560">
        <f t="shared" si="688"/>
        <v>0</v>
      </c>
      <c r="W3113" s="560">
        <f t="shared" si="689"/>
        <v>0</v>
      </c>
    </row>
    <row r="3114" spans="1:23" ht="21" customHeight="1">
      <c r="A3114" s="316" t="str">
        <f t="shared" si="680"/>
        <v/>
      </c>
      <c r="B3114" s="316" t="str">
        <f t="shared" si="681"/>
        <v/>
      </c>
      <c r="C3114" s="316" t="str">
        <f>IF(AND(F3114&lt;&gt;"",G3114&lt;&gt;""),COUNT($C$32:C3113)+1,"")</f>
        <v/>
      </c>
      <c r="D3114" s="292" t="str">
        <f t="shared" si="682"/>
        <v/>
      </c>
      <c r="E3114" s="292" t="str">
        <f t="shared" si="683"/>
        <v/>
      </c>
      <c r="F3114" s="316"/>
      <c r="G3114" s="316"/>
      <c r="H3114" s="317"/>
      <c r="I3114" s="316" t="s">
        <v>445</v>
      </c>
      <c r="J3114" s="318"/>
      <c r="K3114" s="319"/>
      <c r="L3114" s="292" t="s">
        <v>446</v>
      </c>
      <c r="M3114" s="324"/>
      <c r="N3114" s="294" t="str">
        <f t="shared" si="684"/>
        <v/>
      </c>
      <c r="O3114" s="319"/>
      <c r="P3114" s="296" t="str">
        <f t="shared" si="685"/>
        <v/>
      </c>
      <c r="Q3114" s="552"/>
      <c r="R3114" s="551"/>
      <c r="S3114" s="291"/>
      <c r="T3114" t="str">
        <f t="shared" si="686"/>
        <v>-</v>
      </c>
      <c r="U3114" s="560">
        <f t="shared" si="687"/>
        <v>0</v>
      </c>
      <c r="V3114" s="560">
        <f t="shared" si="688"/>
        <v>0</v>
      </c>
      <c r="W3114" s="560">
        <f t="shared" si="689"/>
        <v>0</v>
      </c>
    </row>
    <row r="3115" spans="1:23" ht="21" customHeight="1">
      <c r="A3115" s="316" t="str">
        <f t="shared" si="680"/>
        <v/>
      </c>
      <c r="B3115" s="316" t="str">
        <f t="shared" si="681"/>
        <v/>
      </c>
      <c r="C3115" s="316" t="str">
        <f>IF(AND(F3115&lt;&gt;"",G3115&lt;&gt;""),COUNT($C$32:C3114)+1,"")</f>
        <v/>
      </c>
      <c r="D3115" s="292" t="str">
        <f t="shared" si="682"/>
        <v/>
      </c>
      <c r="E3115" s="292" t="str">
        <f t="shared" si="683"/>
        <v/>
      </c>
      <c r="F3115" s="316"/>
      <c r="G3115" s="316"/>
      <c r="H3115" s="317"/>
      <c r="I3115" s="316" t="s">
        <v>445</v>
      </c>
      <c r="J3115" s="318"/>
      <c r="K3115" s="319"/>
      <c r="L3115" s="292" t="s">
        <v>446</v>
      </c>
      <c r="M3115" s="324"/>
      <c r="N3115" s="294" t="str">
        <f t="shared" si="684"/>
        <v/>
      </c>
      <c r="O3115" s="319"/>
      <c r="P3115" s="296" t="str">
        <f t="shared" si="685"/>
        <v/>
      </c>
      <c r="Q3115" s="552"/>
      <c r="R3115" s="551"/>
      <c r="S3115" s="291"/>
      <c r="T3115" t="str">
        <f t="shared" si="686"/>
        <v>-</v>
      </c>
      <c r="U3115" s="560">
        <f t="shared" si="687"/>
        <v>0</v>
      </c>
      <c r="V3115" s="560">
        <f t="shared" si="688"/>
        <v>0</v>
      </c>
      <c r="W3115" s="560">
        <f t="shared" si="689"/>
        <v>0</v>
      </c>
    </row>
    <row r="3116" spans="1:23" ht="21" customHeight="1">
      <c r="A3116" s="316" t="str">
        <f t="shared" si="680"/>
        <v/>
      </c>
      <c r="B3116" s="316" t="str">
        <f t="shared" si="681"/>
        <v/>
      </c>
      <c r="C3116" s="316" t="str">
        <f>IF(AND(F3116&lt;&gt;"",G3116&lt;&gt;""),COUNT($C$32:C3115)+1,"")</f>
        <v/>
      </c>
      <c r="D3116" s="292" t="str">
        <f t="shared" si="682"/>
        <v/>
      </c>
      <c r="E3116" s="292" t="str">
        <f t="shared" si="683"/>
        <v/>
      </c>
      <c r="F3116" s="316"/>
      <c r="G3116" s="316"/>
      <c r="H3116" s="317"/>
      <c r="I3116" s="316" t="s">
        <v>445</v>
      </c>
      <c r="J3116" s="318"/>
      <c r="K3116" s="319"/>
      <c r="L3116" s="292" t="s">
        <v>446</v>
      </c>
      <c r="M3116" s="324"/>
      <c r="N3116" s="294" t="str">
        <f t="shared" si="684"/>
        <v/>
      </c>
      <c r="O3116" s="319"/>
      <c r="P3116" s="296" t="str">
        <f t="shared" si="685"/>
        <v/>
      </c>
      <c r="Q3116" s="552"/>
      <c r="R3116" s="551"/>
      <c r="S3116" s="291"/>
      <c r="T3116" t="str">
        <f t="shared" si="686"/>
        <v>-</v>
      </c>
      <c r="U3116" s="560">
        <f t="shared" si="687"/>
        <v>0</v>
      </c>
      <c r="V3116" s="560">
        <f t="shared" si="688"/>
        <v>0</v>
      </c>
      <c r="W3116" s="560">
        <f t="shared" si="689"/>
        <v>0</v>
      </c>
    </row>
    <row r="3117" spans="1:23" ht="21" customHeight="1">
      <c r="A3117" s="316" t="str">
        <f t="shared" si="680"/>
        <v/>
      </c>
      <c r="B3117" s="316" t="str">
        <f t="shared" si="681"/>
        <v/>
      </c>
      <c r="C3117" s="316" t="str">
        <f>IF(AND(F3117&lt;&gt;"",G3117&lt;&gt;""),COUNT($C$32:C3116)+1,"")</f>
        <v/>
      </c>
      <c r="D3117" s="292" t="str">
        <f t="shared" si="682"/>
        <v/>
      </c>
      <c r="E3117" s="292" t="str">
        <f t="shared" si="683"/>
        <v/>
      </c>
      <c r="F3117" s="316"/>
      <c r="G3117" s="316"/>
      <c r="H3117" s="317"/>
      <c r="I3117" s="316" t="s">
        <v>445</v>
      </c>
      <c r="J3117" s="318"/>
      <c r="K3117" s="319"/>
      <c r="L3117" s="292" t="s">
        <v>446</v>
      </c>
      <c r="M3117" s="324"/>
      <c r="N3117" s="294" t="str">
        <f t="shared" si="684"/>
        <v/>
      </c>
      <c r="O3117" s="319"/>
      <c r="P3117" s="296" t="str">
        <f t="shared" si="685"/>
        <v/>
      </c>
      <c r="Q3117" s="552"/>
      <c r="R3117" s="551"/>
      <c r="S3117" s="291"/>
      <c r="T3117" t="str">
        <f t="shared" si="686"/>
        <v>-</v>
      </c>
      <c r="U3117" s="560">
        <f t="shared" si="687"/>
        <v>0</v>
      </c>
      <c r="V3117" s="560">
        <f t="shared" si="688"/>
        <v>0</v>
      </c>
      <c r="W3117" s="560">
        <f t="shared" si="689"/>
        <v>0</v>
      </c>
    </row>
    <row r="3118" spans="1:23" ht="21" customHeight="1">
      <c r="A3118" s="316" t="str">
        <f t="shared" si="680"/>
        <v/>
      </c>
      <c r="B3118" s="316" t="str">
        <f t="shared" si="681"/>
        <v/>
      </c>
      <c r="C3118" s="316" t="str">
        <f>IF(AND(F3118&lt;&gt;"",G3118&lt;&gt;""),COUNT($C$32:C3117)+1,"")</f>
        <v/>
      </c>
      <c r="D3118" s="292" t="str">
        <f t="shared" si="682"/>
        <v/>
      </c>
      <c r="E3118" s="292" t="str">
        <f t="shared" si="683"/>
        <v/>
      </c>
      <c r="F3118" s="316"/>
      <c r="G3118" s="316"/>
      <c r="H3118" s="317"/>
      <c r="I3118" s="316" t="s">
        <v>445</v>
      </c>
      <c r="J3118" s="318"/>
      <c r="K3118" s="319"/>
      <c r="L3118" s="292" t="s">
        <v>446</v>
      </c>
      <c r="M3118" s="324"/>
      <c r="N3118" s="294" t="str">
        <f t="shared" si="684"/>
        <v/>
      </c>
      <c r="O3118" s="319"/>
      <c r="P3118" s="296" t="str">
        <f t="shared" si="685"/>
        <v/>
      </c>
      <c r="Q3118" s="552"/>
      <c r="R3118" s="551"/>
      <c r="S3118" s="291"/>
      <c r="T3118" t="str">
        <f t="shared" si="686"/>
        <v>-</v>
      </c>
      <c r="U3118" s="560">
        <f t="shared" si="687"/>
        <v>0</v>
      </c>
      <c r="V3118" s="560">
        <f t="shared" si="688"/>
        <v>0</v>
      </c>
      <c r="W3118" s="560">
        <f t="shared" si="689"/>
        <v>0</v>
      </c>
    </row>
    <row r="3119" spans="1:23" ht="21" customHeight="1">
      <c r="A3119" s="316" t="str">
        <f t="shared" si="680"/>
        <v/>
      </c>
      <c r="B3119" s="316" t="str">
        <f t="shared" si="681"/>
        <v/>
      </c>
      <c r="C3119" s="316" t="str">
        <f>IF(AND(F3119&lt;&gt;"",G3119&lt;&gt;""),COUNT($C$32:C3118)+1,"")</f>
        <v/>
      </c>
      <c r="D3119" s="292" t="str">
        <f t="shared" si="682"/>
        <v/>
      </c>
      <c r="E3119" s="292" t="str">
        <f t="shared" si="683"/>
        <v/>
      </c>
      <c r="F3119" s="316"/>
      <c r="G3119" s="316"/>
      <c r="H3119" s="317"/>
      <c r="I3119" s="316" t="s">
        <v>445</v>
      </c>
      <c r="J3119" s="318"/>
      <c r="K3119" s="319"/>
      <c r="L3119" s="292" t="s">
        <v>446</v>
      </c>
      <c r="M3119" s="324"/>
      <c r="N3119" s="294" t="str">
        <f t="shared" si="684"/>
        <v/>
      </c>
      <c r="O3119" s="319"/>
      <c r="P3119" s="296" t="str">
        <f t="shared" si="685"/>
        <v/>
      </c>
      <c r="Q3119" s="552"/>
      <c r="R3119" s="551"/>
      <c r="S3119" s="291"/>
      <c r="T3119" t="str">
        <f t="shared" si="686"/>
        <v>-</v>
      </c>
      <c r="U3119" s="560">
        <f t="shared" si="687"/>
        <v>0</v>
      </c>
      <c r="V3119" s="560">
        <f t="shared" si="688"/>
        <v>0</v>
      </c>
      <c r="W3119" s="560">
        <f t="shared" si="689"/>
        <v>0</v>
      </c>
    </row>
    <row r="3120" spans="1:23" ht="21" customHeight="1">
      <c r="A3120" s="316" t="str">
        <f t="shared" si="680"/>
        <v/>
      </c>
      <c r="B3120" s="316" t="str">
        <f t="shared" si="681"/>
        <v/>
      </c>
      <c r="C3120" s="316" t="str">
        <f>IF(AND(F3120&lt;&gt;"",G3120&lt;&gt;""),COUNT($C$32:C3119)+1,"")</f>
        <v/>
      </c>
      <c r="D3120" s="292" t="str">
        <f t="shared" si="682"/>
        <v/>
      </c>
      <c r="E3120" s="292" t="str">
        <f t="shared" si="683"/>
        <v/>
      </c>
      <c r="F3120" s="316"/>
      <c r="G3120" s="316"/>
      <c r="H3120" s="317"/>
      <c r="I3120" s="316" t="s">
        <v>445</v>
      </c>
      <c r="J3120" s="318"/>
      <c r="K3120" s="319"/>
      <c r="L3120" s="292" t="s">
        <v>446</v>
      </c>
      <c r="M3120" s="324"/>
      <c r="N3120" s="294" t="str">
        <f t="shared" si="684"/>
        <v/>
      </c>
      <c r="O3120" s="319"/>
      <c r="P3120" s="296" t="str">
        <f t="shared" si="685"/>
        <v/>
      </c>
      <c r="Q3120" s="552"/>
      <c r="R3120" s="551"/>
      <c r="S3120" s="291"/>
      <c r="T3120" t="str">
        <f t="shared" si="686"/>
        <v>-</v>
      </c>
      <c r="U3120" s="560">
        <f t="shared" si="687"/>
        <v>0</v>
      </c>
      <c r="V3120" s="560">
        <f t="shared" si="688"/>
        <v>0</v>
      </c>
      <c r="W3120" s="560">
        <f t="shared" si="689"/>
        <v>0</v>
      </c>
    </row>
    <row r="3121" spans="1:23" ht="21" customHeight="1">
      <c r="A3121" s="316" t="str">
        <f t="shared" si="680"/>
        <v/>
      </c>
      <c r="B3121" s="316" t="str">
        <f t="shared" si="681"/>
        <v/>
      </c>
      <c r="C3121" s="316" t="str">
        <f>IF(AND(F3121&lt;&gt;"",G3121&lt;&gt;""),COUNT($C$32:C3120)+1,"")</f>
        <v/>
      </c>
      <c r="D3121" s="292" t="str">
        <f t="shared" si="682"/>
        <v/>
      </c>
      <c r="E3121" s="292" t="str">
        <f t="shared" si="683"/>
        <v/>
      </c>
      <c r="F3121" s="316"/>
      <c r="G3121" s="316"/>
      <c r="H3121" s="317"/>
      <c r="I3121" s="316" t="s">
        <v>445</v>
      </c>
      <c r="J3121" s="318"/>
      <c r="K3121" s="319"/>
      <c r="L3121" s="292" t="s">
        <v>446</v>
      </c>
      <c r="M3121" s="324"/>
      <c r="N3121" s="294" t="str">
        <f t="shared" si="684"/>
        <v/>
      </c>
      <c r="O3121" s="319"/>
      <c r="P3121" s="296" t="str">
        <f t="shared" si="685"/>
        <v/>
      </c>
      <c r="Q3121" s="552"/>
      <c r="R3121" s="551"/>
      <c r="S3121" s="291"/>
      <c r="T3121" t="str">
        <f t="shared" si="686"/>
        <v>-</v>
      </c>
      <c r="U3121" s="560">
        <f t="shared" si="687"/>
        <v>0</v>
      </c>
      <c r="V3121" s="560">
        <f t="shared" si="688"/>
        <v>0</v>
      </c>
      <c r="W3121" s="560">
        <f t="shared" si="689"/>
        <v>0</v>
      </c>
    </row>
    <row r="3122" spans="1:23" ht="21" customHeight="1">
      <c r="A3122" s="316" t="str">
        <f t="shared" si="680"/>
        <v/>
      </c>
      <c r="B3122" s="316" t="str">
        <f t="shared" si="681"/>
        <v/>
      </c>
      <c r="C3122" s="316" t="str">
        <f>IF(AND(F3122&lt;&gt;"",G3122&lt;&gt;""),COUNT($C$32:C3121)+1,"")</f>
        <v/>
      </c>
      <c r="D3122" s="292" t="str">
        <f t="shared" si="682"/>
        <v/>
      </c>
      <c r="E3122" s="292" t="str">
        <f t="shared" si="683"/>
        <v/>
      </c>
      <c r="F3122" s="316"/>
      <c r="G3122" s="316"/>
      <c r="H3122" s="317"/>
      <c r="I3122" s="316" t="s">
        <v>445</v>
      </c>
      <c r="J3122" s="318"/>
      <c r="K3122" s="319"/>
      <c r="L3122" s="292" t="s">
        <v>446</v>
      </c>
      <c r="M3122" s="324"/>
      <c r="N3122" s="294" t="str">
        <f t="shared" si="684"/>
        <v/>
      </c>
      <c r="O3122" s="319"/>
      <c r="P3122" s="296" t="str">
        <f t="shared" si="685"/>
        <v/>
      </c>
      <c r="Q3122" s="552"/>
      <c r="R3122" s="551"/>
      <c r="S3122" s="291"/>
      <c r="T3122" t="str">
        <f t="shared" si="686"/>
        <v>-</v>
      </c>
      <c r="U3122" s="560">
        <f t="shared" si="687"/>
        <v>0</v>
      </c>
      <c r="V3122" s="560">
        <f t="shared" si="688"/>
        <v>0</v>
      </c>
      <c r="W3122" s="560">
        <f t="shared" si="689"/>
        <v>0</v>
      </c>
    </row>
    <row r="3123" spans="1:23" ht="21" customHeight="1">
      <c r="A3123" s="316" t="str">
        <f t="shared" si="680"/>
        <v/>
      </c>
      <c r="B3123" s="316" t="str">
        <f t="shared" si="681"/>
        <v/>
      </c>
      <c r="C3123" s="316" t="str">
        <f>IF(AND(F3123&lt;&gt;"",G3123&lt;&gt;""),COUNT($C$32:C3122)+1,"")</f>
        <v/>
      </c>
      <c r="D3123" s="292" t="str">
        <f t="shared" si="682"/>
        <v/>
      </c>
      <c r="E3123" s="292" t="str">
        <f t="shared" si="683"/>
        <v/>
      </c>
      <c r="F3123" s="316"/>
      <c r="G3123" s="316"/>
      <c r="H3123" s="317"/>
      <c r="I3123" s="316" t="s">
        <v>445</v>
      </c>
      <c r="J3123" s="318"/>
      <c r="K3123" s="319"/>
      <c r="L3123" s="292" t="s">
        <v>446</v>
      </c>
      <c r="M3123" s="324"/>
      <c r="N3123" s="294" t="str">
        <f t="shared" si="684"/>
        <v/>
      </c>
      <c r="O3123" s="319"/>
      <c r="P3123" s="296" t="str">
        <f t="shared" si="685"/>
        <v/>
      </c>
      <c r="Q3123" s="552"/>
      <c r="R3123" s="551"/>
      <c r="S3123" s="291"/>
      <c r="T3123" t="str">
        <f t="shared" si="686"/>
        <v>-</v>
      </c>
      <c r="U3123" s="560">
        <f t="shared" si="687"/>
        <v>0</v>
      </c>
      <c r="V3123" s="560">
        <f t="shared" si="688"/>
        <v>0</v>
      </c>
      <c r="W3123" s="560">
        <f t="shared" si="689"/>
        <v>0</v>
      </c>
    </row>
    <row r="3124" spans="1:23" ht="21" customHeight="1">
      <c r="A3124" s="316" t="str">
        <f t="shared" si="680"/>
        <v/>
      </c>
      <c r="B3124" s="316" t="str">
        <f t="shared" si="681"/>
        <v/>
      </c>
      <c r="C3124" s="316" t="str">
        <f>IF(AND(F3124&lt;&gt;"",G3124&lt;&gt;""),COUNT($C$32:C3123)+1,"")</f>
        <v/>
      </c>
      <c r="D3124" s="292" t="str">
        <f t="shared" si="682"/>
        <v/>
      </c>
      <c r="E3124" s="292" t="str">
        <f t="shared" si="683"/>
        <v/>
      </c>
      <c r="F3124" s="316"/>
      <c r="G3124" s="316"/>
      <c r="H3124" s="317"/>
      <c r="I3124" s="316" t="s">
        <v>445</v>
      </c>
      <c r="J3124" s="318"/>
      <c r="K3124" s="319"/>
      <c r="L3124" s="292" t="s">
        <v>446</v>
      </c>
      <c r="M3124" s="324"/>
      <c r="N3124" s="294" t="str">
        <f t="shared" si="684"/>
        <v/>
      </c>
      <c r="O3124" s="319"/>
      <c r="P3124" s="296" t="str">
        <f t="shared" si="685"/>
        <v/>
      </c>
      <c r="Q3124" s="552"/>
      <c r="R3124" s="551"/>
      <c r="S3124" s="291"/>
      <c r="T3124" t="str">
        <f t="shared" si="686"/>
        <v>-</v>
      </c>
      <c r="U3124" s="560">
        <f t="shared" si="687"/>
        <v>0</v>
      </c>
      <c r="V3124" s="560">
        <f t="shared" si="688"/>
        <v>0</v>
      </c>
      <c r="W3124" s="560">
        <f t="shared" si="689"/>
        <v>0</v>
      </c>
    </row>
    <row r="3125" spans="1:23" ht="21" customHeight="1">
      <c r="A3125" s="316" t="str">
        <f t="shared" si="680"/>
        <v/>
      </c>
      <c r="B3125" s="316" t="str">
        <f t="shared" si="681"/>
        <v/>
      </c>
      <c r="C3125" s="316" t="str">
        <f>IF(AND(F3125&lt;&gt;"",G3125&lt;&gt;""),COUNT($C$32:C3124)+1,"")</f>
        <v/>
      </c>
      <c r="D3125" s="292" t="str">
        <f t="shared" si="682"/>
        <v/>
      </c>
      <c r="E3125" s="292" t="str">
        <f t="shared" si="683"/>
        <v/>
      </c>
      <c r="F3125" s="316"/>
      <c r="G3125" s="316"/>
      <c r="H3125" s="317"/>
      <c r="I3125" s="316" t="s">
        <v>445</v>
      </c>
      <c r="J3125" s="318"/>
      <c r="K3125" s="319"/>
      <c r="L3125" s="292" t="s">
        <v>446</v>
      </c>
      <c r="M3125" s="324"/>
      <c r="N3125" s="294" t="str">
        <f t="shared" si="684"/>
        <v/>
      </c>
      <c r="O3125" s="319"/>
      <c r="P3125" s="296" t="str">
        <f t="shared" si="685"/>
        <v/>
      </c>
      <c r="Q3125" s="552"/>
      <c r="R3125" s="551"/>
      <c r="S3125" s="291"/>
      <c r="T3125" t="str">
        <f t="shared" si="686"/>
        <v>-</v>
      </c>
      <c r="U3125" s="560">
        <f t="shared" si="687"/>
        <v>0</v>
      </c>
      <c r="V3125" s="560">
        <f t="shared" si="688"/>
        <v>0</v>
      </c>
      <c r="W3125" s="560">
        <f t="shared" si="689"/>
        <v>0</v>
      </c>
    </row>
    <row r="3126" spans="1:23" ht="21" customHeight="1">
      <c r="A3126" s="316" t="str">
        <f t="shared" si="680"/>
        <v/>
      </c>
      <c r="B3126" s="316" t="str">
        <f t="shared" si="681"/>
        <v/>
      </c>
      <c r="C3126" s="316" t="str">
        <f>IF(AND(F3126&lt;&gt;"",G3126&lt;&gt;""),COUNT($C$32:C3125)+1,"")</f>
        <v/>
      </c>
      <c r="D3126" s="292" t="str">
        <f t="shared" si="682"/>
        <v/>
      </c>
      <c r="E3126" s="292" t="str">
        <f t="shared" si="683"/>
        <v/>
      </c>
      <c r="F3126" s="316"/>
      <c r="G3126" s="316"/>
      <c r="H3126" s="317"/>
      <c r="I3126" s="316" t="s">
        <v>445</v>
      </c>
      <c r="J3126" s="318"/>
      <c r="K3126" s="319"/>
      <c r="L3126" s="292" t="s">
        <v>446</v>
      </c>
      <c r="M3126" s="324"/>
      <c r="N3126" s="294" t="str">
        <f t="shared" si="684"/>
        <v/>
      </c>
      <c r="O3126" s="319"/>
      <c r="P3126" s="296" t="str">
        <f t="shared" si="685"/>
        <v/>
      </c>
      <c r="Q3126" s="552"/>
      <c r="R3126" s="551"/>
      <c r="S3126" s="291"/>
      <c r="T3126" t="str">
        <f t="shared" si="686"/>
        <v>-</v>
      </c>
      <c r="U3126" s="560">
        <f t="shared" si="687"/>
        <v>0</v>
      </c>
      <c r="V3126" s="560">
        <f t="shared" si="688"/>
        <v>0</v>
      </c>
      <c r="W3126" s="560">
        <f t="shared" si="689"/>
        <v>0</v>
      </c>
    </row>
    <row r="3127" spans="1:23" ht="21" customHeight="1">
      <c r="A3127" s="316" t="str">
        <f t="shared" ref="A3127:A3190" si="690">IF(AND(F3127&lt;&gt;"",G3127&lt;&gt;""),LEFT(E3127,5),"")</f>
        <v/>
      </c>
      <c r="B3127" s="316" t="str">
        <f t="shared" ref="B3127:B3190" si="691">IF(AND(F3127&lt;&gt;"",G3127&lt;&gt;""),LEFT(G3127,2),"")</f>
        <v/>
      </c>
      <c r="C3127" s="316" t="str">
        <f>IF(AND(F3127&lt;&gt;"",G3127&lt;&gt;""),COUNT($C$32:C3126)+1,"")</f>
        <v/>
      </c>
      <c r="D3127" s="292" t="str">
        <f t="shared" ref="D3127:D3190" si="692">IF(C3127&lt;&gt;"","LN"&amp;TEXT(C3127,"0000"),"")</f>
        <v/>
      </c>
      <c r="E3127" s="292" t="str">
        <f t="shared" ref="E3127:E3190" si="693">IF(AND(F3127&lt;&gt;"",G3127&lt;&gt;""),LEFT(F3127,7),"")</f>
        <v/>
      </c>
      <c r="F3127" s="316"/>
      <c r="G3127" s="316"/>
      <c r="H3127" s="317"/>
      <c r="I3127" s="316" t="s">
        <v>445</v>
      </c>
      <c r="J3127" s="318"/>
      <c r="K3127" s="319"/>
      <c r="L3127" s="292" t="s">
        <v>446</v>
      </c>
      <c r="M3127" s="324"/>
      <c r="N3127" s="294" t="str">
        <f t="shared" ref="N3127:N3190" si="694">IF(AND(F3127&lt;&gt;"",G3127&lt;&gt;""),K3127*M3127,"")</f>
        <v/>
      </c>
      <c r="O3127" s="319"/>
      <c r="P3127" s="296" t="str">
        <f t="shared" ref="P3127:P3190" si="695">IF(AND(F3127&lt;&gt;"",G3127&lt;&gt;""),N3127*O3127,"")</f>
        <v/>
      </c>
      <c r="Q3127" s="552"/>
      <c r="R3127" s="551"/>
      <c r="S3127" s="291"/>
      <c r="T3127" t="str">
        <f t="shared" ref="T3127:T3190" si="696">IF(AND(F3127&lt;&gt;"",G3127&lt;&gt;""),"ok","-")</f>
        <v>-</v>
      </c>
      <c r="U3127" s="560">
        <f t="shared" ref="U3127:U3190" si="697">MOD(K3127,1)</f>
        <v>0</v>
      </c>
      <c r="V3127" s="560">
        <f t="shared" ref="V3127:V3190" si="698">MOD(M3127,1)</f>
        <v>0</v>
      </c>
      <c r="W3127" s="560">
        <f t="shared" ref="W3127:W3190" si="699">MOD(O3127,1)</f>
        <v>0</v>
      </c>
    </row>
    <row r="3128" spans="1:23" ht="21" customHeight="1">
      <c r="A3128" s="316" t="str">
        <f t="shared" si="690"/>
        <v/>
      </c>
      <c r="B3128" s="316" t="str">
        <f t="shared" si="691"/>
        <v/>
      </c>
      <c r="C3128" s="316" t="str">
        <f>IF(AND(F3128&lt;&gt;"",G3128&lt;&gt;""),COUNT($C$32:C3127)+1,"")</f>
        <v/>
      </c>
      <c r="D3128" s="292" t="str">
        <f t="shared" si="692"/>
        <v/>
      </c>
      <c r="E3128" s="292" t="str">
        <f t="shared" si="693"/>
        <v/>
      </c>
      <c r="F3128" s="316"/>
      <c r="G3128" s="316"/>
      <c r="H3128" s="317"/>
      <c r="I3128" s="316" t="s">
        <v>445</v>
      </c>
      <c r="J3128" s="318"/>
      <c r="K3128" s="319"/>
      <c r="L3128" s="292" t="s">
        <v>446</v>
      </c>
      <c r="M3128" s="324"/>
      <c r="N3128" s="294" t="str">
        <f t="shared" si="694"/>
        <v/>
      </c>
      <c r="O3128" s="319"/>
      <c r="P3128" s="296" t="str">
        <f t="shared" si="695"/>
        <v/>
      </c>
      <c r="Q3128" s="552"/>
      <c r="R3128" s="551"/>
      <c r="S3128" s="291"/>
      <c r="T3128" t="str">
        <f t="shared" si="696"/>
        <v>-</v>
      </c>
      <c r="U3128" s="560">
        <f t="shared" si="697"/>
        <v>0</v>
      </c>
      <c r="V3128" s="560">
        <f t="shared" si="698"/>
        <v>0</v>
      </c>
      <c r="W3128" s="560">
        <f t="shared" si="699"/>
        <v>0</v>
      </c>
    </row>
    <row r="3129" spans="1:23" ht="21" customHeight="1">
      <c r="A3129" s="316" t="str">
        <f t="shared" si="690"/>
        <v/>
      </c>
      <c r="B3129" s="316" t="str">
        <f t="shared" si="691"/>
        <v/>
      </c>
      <c r="C3129" s="316" t="str">
        <f>IF(AND(F3129&lt;&gt;"",G3129&lt;&gt;""),COUNT($C$32:C3128)+1,"")</f>
        <v/>
      </c>
      <c r="D3129" s="292" t="str">
        <f t="shared" si="692"/>
        <v/>
      </c>
      <c r="E3129" s="292" t="str">
        <f t="shared" si="693"/>
        <v/>
      </c>
      <c r="F3129" s="316"/>
      <c r="G3129" s="316"/>
      <c r="H3129" s="317"/>
      <c r="I3129" s="316" t="s">
        <v>445</v>
      </c>
      <c r="J3129" s="318"/>
      <c r="K3129" s="319"/>
      <c r="L3129" s="292" t="s">
        <v>446</v>
      </c>
      <c r="M3129" s="324"/>
      <c r="N3129" s="294" t="str">
        <f t="shared" si="694"/>
        <v/>
      </c>
      <c r="O3129" s="319"/>
      <c r="P3129" s="296" t="str">
        <f t="shared" si="695"/>
        <v/>
      </c>
      <c r="Q3129" s="552"/>
      <c r="R3129" s="551"/>
      <c r="S3129" s="291"/>
      <c r="T3129" t="str">
        <f t="shared" si="696"/>
        <v>-</v>
      </c>
      <c r="U3129" s="560">
        <f t="shared" si="697"/>
        <v>0</v>
      </c>
      <c r="V3129" s="560">
        <f t="shared" si="698"/>
        <v>0</v>
      </c>
      <c r="W3129" s="560">
        <f t="shared" si="699"/>
        <v>0</v>
      </c>
    </row>
    <row r="3130" spans="1:23" ht="21" customHeight="1">
      <c r="A3130" s="316" t="str">
        <f t="shared" si="690"/>
        <v/>
      </c>
      <c r="B3130" s="316" t="str">
        <f t="shared" si="691"/>
        <v/>
      </c>
      <c r="C3130" s="316" t="str">
        <f>IF(AND(F3130&lt;&gt;"",G3130&lt;&gt;""),COUNT($C$32:C3129)+1,"")</f>
        <v/>
      </c>
      <c r="D3130" s="292" t="str">
        <f t="shared" si="692"/>
        <v/>
      </c>
      <c r="E3130" s="292" t="str">
        <f t="shared" si="693"/>
        <v/>
      </c>
      <c r="F3130" s="316"/>
      <c r="G3130" s="316"/>
      <c r="H3130" s="317"/>
      <c r="I3130" s="316" t="s">
        <v>445</v>
      </c>
      <c r="J3130" s="318"/>
      <c r="K3130" s="319"/>
      <c r="L3130" s="292" t="s">
        <v>446</v>
      </c>
      <c r="M3130" s="324"/>
      <c r="N3130" s="294" t="str">
        <f t="shared" si="694"/>
        <v/>
      </c>
      <c r="O3130" s="319"/>
      <c r="P3130" s="296" t="str">
        <f t="shared" si="695"/>
        <v/>
      </c>
      <c r="Q3130" s="552"/>
      <c r="R3130" s="551"/>
      <c r="S3130" s="291"/>
      <c r="T3130" t="str">
        <f t="shared" si="696"/>
        <v>-</v>
      </c>
      <c r="U3130" s="560">
        <f t="shared" si="697"/>
        <v>0</v>
      </c>
      <c r="V3130" s="560">
        <f t="shared" si="698"/>
        <v>0</v>
      </c>
      <c r="W3130" s="560">
        <f t="shared" si="699"/>
        <v>0</v>
      </c>
    </row>
    <row r="3131" spans="1:23" ht="21" customHeight="1">
      <c r="A3131" s="316" t="str">
        <f t="shared" si="690"/>
        <v/>
      </c>
      <c r="B3131" s="316" t="str">
        <f t="shared" si="691"/>
        <v/>
      </c>
      <c r="C3131" s="316" t="str">
        <f>IF(AND(F3131&lt;&gt;"",G3131&lt;&gt;""),COUNT($C$32:C3130)+1,"")</f>
        <v/>
      </c>
      <c r="D3131" s="292" t="str">
        <f t="shared" si="692"/>
        <v/>
      </c>
      <c r="E3131" s="292" t="str">
        <f t="shared" si="693"/>
        <v/>
      </c>
      <c r="F3131" s="316"/>
      <c r="G3131" s="316"/>
      <c r="H3131" s="317"/>
      <c r="I3131" s="316" t="s">
        <v>445</v>
      </c>
      <c r="J3131" s="318"/>
      <c r="K3131" s="319"/>
      <c r="L3131" s="292" t="s">
        <v>446</v>
      </c>
      <c r="M3131" s="324"/>
      <c r="N3131" s="294" t="str">
        <f t="shared" si="694"/>
        <v/>
      </c>
      <c r="O3131" s="319"/>
      <c r="P3131" s="296" t="str">
        <f t="shared" si="695"/>
        <v/>
      </c>
      <c r="Q3131" s="552"/>
      <c r="R3131" s="551"/>
      <c r="S3131" s="291"/>
      <c r="T3131" t="str">
        <f t="shared" si="696"/>
        <v>-</v>
      </c>
      <c r="U3131" s="560">
        <f t="shared" si="697"/>
        <v>0</v>
      </c>
      <c r="V3131" s="560">
        <f t="shared" si="698"/>
        <v>0</v>
      </c>
      <c r="W3131" s="560">
        <f t="shared" si="699"/>
        <v>0</v>
      </c>
    </row>
    <row r="3132" spans="1:23" ht="21" customHeight="1">
      <c r="A3132" s="316" t="str">
        <f t="shared" si="690"/>
        <v/>
      </c>
      <c r="B3132" s="316" t="str">
        <f t="shared" si="691"/>
        <v/>
      </c>
      <c r="C3132" s="316" t="str">
        <f>IF(AND(F3132&lt;&gt;"",G3132&lt;&gt;""),COUNT($C$32:C3131)+1,"")</f>
        <v/>
      </c>
      <c r="D3132" s="292" t="str">
        <f t="shared" si="692"/>
        <v/>
      </c>
      <c r="E3132" s="292" t="str">
        <f t="shared" si="693"/>
        <v/>
      </c>
      <c r="F3132" s="316"/>
      <c r="G3132" s="316"/>
      <c r="H3132" s="317"/>
      <c r="I3132" s="316" t="s">
        <v>445</v>
      </c>
      <c r="J3132" s="318"/>
      <c r="K3132" s="319"/>
      <c r="L3132" s="292" t="s">
        <v>446</v>
      </c>
      <c r="M3132" s="324"/>
      <c r="N3132" s="294" t="str">
        <f t="shared" si="694"/>
        <v/>
      </c>
      <c r="O3132" s="319"/>
      <c r="P3132" s="296" t="str">
        <f t="shared" si="695"/>
        <v/>
      </c>
      <c r="Q3132" s="552"/>
      <c r="R3132" s="551"/>
      <c r="S3132" s="291"/>
      <c r="T3132" t="str">
        <f t="shared" si="696"/>
        <v>-</v>
      </c>
      <c r="U3132" s="560">
        <f t="shared" si="697"/>
        <v>0</v>
      </c>
      <c r="V3132" s="560">
        <f t="shared" si="698"/>
        <v>0</v>
      </c>
      <c r="W3132" s="560">
        <f t="shared" si="699"/>
        <v>0</v>
      </c>
    </row>
    <row r="3133" spans="1:23" ht="21" customHeight="1">
      <c r="A3133" s="316" t="str">
        <f t="shared" si="690"/>
        <v/>
      </c>
      <c r="B3133" s="316" t="str">
        <f t="shared" si="691"/>
        <v/>
      </c>
      <c r="C3133" s="316" t="str">
        <f>IF(AND(F3133&lt;&gt;"",G3133&lt;&gt;""),COUNT($C$32:C3132)+1,"")</f>
        <v/>
      </c>
      <c r="D3133" s="292" t="str">
        <f t="shared" si="692"/>
        <v/>
      </c>
      <c r="E3133" s="292" t="str">
        <f t="shared" si="693"/>
        <v/>
      </c>
      <c r="F3133" s="316"/>
      <c r="G3133" s="316"/>
      <c r="H3133" s="317"/>
      <c r="I3133" s="316" t="s">
        <v>445</v>
      </c>
      <c r="J3133" s="318"/>
      <c r="K3133" s="319"/>
      <c r="L3133" s="292" t="s">
        <v>446</v>
      </c>
      <c r="M3133" s="324"/>
      <c r="N3133" s="294" t="str">
        <f t="shared" si="694"/>
        <v/>
      </c>
      <c r="O3133" s="319"/>
      <c r="P3133" s="296" t="str">
        <f t="shared" si="695"/>
        <v/>
      </c>
      <c r="Q3133" s="552"/>
      <c r="R3133" s="551"/>
      <c r="S3133" s="291"/>
      <c r="T3133" t="str">
        <f t="shared" si="696"/>
        <v>-</v>
      </c>
      <c r="U3133" s="560">
        <f t="shared" si="697"/>
        <v>0</v>
      </c>
      <c r="V3133" s="560">
        <f t="shared" si="698"/>
        <v>0</v>
      </c>
      <c r="W3133" s="560">
        <f t="shared" si="699"/>
        <v>0</v>
      </c>
    </row>
    <row r="3134" spans="1:23" ht="21" customHeight="1">
      <c r="A3134" s="316" t="str">
        <f t="shared" si="690"/>
        <v/>
      </c>
      <c r="B3134" s="316" t="str">
        <f t="shared" si="691"/>
        <v/>
      </c>
      <c r="C3134" s="316" t="str">
        <f>IF(AND(F3134&lt;&gt;"",G3134&lt;&gt;""),COUNT($C$32:C3133)+1,"")</f>
        <v/>
      </c>
      <c r="D3134" s="292" t="str">
        <f t="shared" si="692"/>
        <v/>
      </c>
      <c r="E3134" s="292" t="str">
        <f t="shared" si="693"/>
        <v/>
      </c>
      <c r="F3134" s="316"/>
      <c r="G3134" s="316"/>
      <c r="H3134" s="317"/>
      <c r="I3134" s="316" t="s">
        <v>445</v>
      </c>
      <c r="J3134" s="318"/>
      <c r="K3134" s="319"/>
      <c r="L3134" s="292" t="s">
        <v>446</v>
      </c>
      <c r="M3134" s="324"/>
      <c r="N3134" s="294" t="str">
        <f t="shared" si="694"/>
        <v/>
      </c>
      <c r="O3134" s="319"/>
      <c r="P3134" s="296" t="str">
        <f t="shared" si="695"/>
        <v/>
      </c>
      <c r="Q3134" s="552"/>
      <c r="R3134" s="551"/>
      <c r="S3134" s="291"/>
      <c r="T3134" t="str">
        <f t="shared" si="696"/>
        <v>-</v>
      </c>
      <c r="U3134" s="560">
        <f t="shared" si="697"/>
        <v>0</v>
      </c>
      <c r="V3134" s="560">
        <f t="shared" si="698"/>
        <v>0</v>
      </c>
      <c r="W3134" s="560">
        <f t="shared" si="699"/>
        <v>0</v>
      </c>
    </row>
    <row r="3135" spans="1:23" ht="21" customHeight="1">
      <c r="A3135" s="316" t="str">
        <f t="shared" si="690"/>
        <v/>
      </c>
      <c r="B3135" s="316" t="str">
        <f t="shared" si="691"/>
        <v/>
      </c>
      <c r="C3135" s="316" t="str">
        <f>IF(AND(F3135&lt;&gt;"",G3135&lt;&gt;""),COUNT($C$32:C3134)+1,"")</f>
        <v/>
      </c>
      <c r="D3135" s="292" t="str">
        <f t="shared" si="692"/>
        <v/>
      </c>
      <c r="E3135" s="292" t="str">
        <f t="shared" si="693"/>
        <v/>
      </c>
      <c r="F3135" s="316"/>
      <c r="G3135" s="316"/>
      <c r="H3135" s="317"/>
      <c r="I3135" s="316" t="s">
        <v>445</v>
      </c>
      <c r="J3135" s="318"/>
      <c r="K3135" s="319"/>
      <c r="L3135" s="292" t="s">
        <v>446</v>
      </c>
      <c r="M3135" s="324"/>
      <c r="N3135" s="294" t="str">
        <f t="shared" si="694"/>
        <v/>
      </c>
      <c r="O3135" s="319"/>
      <c r="P3135" s="296" t="str">
        <f t="shared" si="695"/>
        <v/>
      </c>
      <c r="Q3135" s="552"/>
      <c r="R3135" s="551"/>
      <c r="S3135" s="291"/>
      <c r="T3135" t="str">
        <f t="shared" si="696"/>
        <v>-</v>
      </c>
      <c r="U3135" s="560">
        <f t="shared" si="697"/>
        <v>0</v>
      </c>
      <c r="V3135" s="560">
        <f t="shared" si="698"/>
        <v>0</v>
      </c>
      <c r="W3135" s="560">
        <f t="shared" si="699"/>
        <v>0</v>
      </c>
    </row>
    <row r="3136" spans="1:23" ht="21" customHeight="1">
      <c r="A3136" s="316" t="str">
        <f t="shared" si="690"/>
        <v/>
      </c>
      <c r="B3136" s="316" t="str">
        <f t="shared" si="691"/>
        <v/>
      </c>
      <c r="C3136" s="316" t="str">
        <f>IF(AND(F3136&lt;&gt;"",G3136&lt;&gt;""),COUNT($C$32:C3135)+1,"")</f>
        <v/>
      </c>
      <c r="D3136" s="292" t="str">
        <f t="shared" si="692"/>
        <v/>
      </c>
      <c r="E3136" s="292" t="str">
        <f t="shared" si="693"/>
        <v/>
      </c>
      <c r="F3136" s="316"/>
      <c r="G3136" s="316"/>
      <c r="H3136" s="317"/>
      <c r="I3136" s="316" t="s">
        <v>445</v>
      </c>
      <c r="J3136" s="318"/>
      <c r="K3136" s="319"/>
      <c r="L3136" s="292" t="s">
        <v>446</v>
      </c>
      <c r="M3136" s="324"/>
      <c r="N3136" s="294" t="str">
        <f t="shared" si="694"/>
        <v/>
      </c>
      <c r="O3136" s="319"/>
      <c r="P3136" s="296" t="str">
        <f t="shared" si="695"/>
        <v/>
      </c>
      <c r="Q3136" s="552"/>
      <c r="R3136" s="551"/>
      <c r="S3136" s="291"/>
      <c r="T3136" t="str">
        <f t="shared" si="696"/>
        <v>-</v>
      </c>
      <c r="U3136" s="560">
        <f t="shared" si="697"/>
        <v>0</v>
      </c>
      <c r="V3136" s="560">
        <f t="shared" si="698"/>
        <v>0</v>
      </c>
      <c r="W3136" s="560">
        <f t="shared" si="699"/>
        <v>0</v>
      </c>
    </row>
    <row r="3137" spans="1:23" ht="21" customHeight="1">
      <c r="A3137" s="316" t="str">
        <f t="shared" si="690"/>
        <v/>
      </c>
      <c r="B3137" s="316" t="str">
        <f t="shared" si="691"/>
        <v/>
      </c>
      <c r="C3137" s="316" t="str">
        <f>IF(AND(F3137&lt;&gt;"",G3137&lt;&gt;""),COUNT($C$32:C3136)+1,"")</f>
        <v/>
      </c>
      <c r="D3137" s="292" t="str">
        <f t="shared" si="692"/>
        <v/>
      </c>
      <c r="E3137" s="292" t="str">
        <f t="shared" si="693"/>
        <v/>
      </c>
      <c r="F3137" s="316"/>
      <c r="G3137" s="316"/>
      <c r="H3137" s="317"/>
      <c r="I3137" s="316" t="s">
        <v>445</v>
      </c>
      <c r="J3137" s="318"/>
      <c r="K3137" s="319"/>
      <c r="L3137" s="292" t="s">
        <v>446</v>
      </c>
      <c r="M3137" s="324"/>
      <c r="N3137" s="294" t="str">
        <f t="shared" si="694"/>
        <v/>
      </c>
      <c r="O3137" s="319"/>
      <c r="P3137" s="296" t="str">
        <f t="shared" si="695"/>
        <v/>
      </c>
      <c r="Q3137" s="552"/>
      <c r="R3137" s="551"/>
      <c r="S3137" s="291"/>
      <c r="T3137" t="str">
        <f t="shared" si="696"/>
        <v>-</v>
      </c>
      <c r="U3137" s="560">
        <f t="shared" si="697"/>
        <v>0</v>
      </c>
      <c r="V3137" s="560">
        <f t="shared" si="698"/>
        <v>0</v>
      </c>
      <c r="W3137" s="560">
        <f t="shared" si="699"/>
        <v>0</v>
      </c>
    </row>
    <row r="3138" spans="1:23" ht="21" customHeight="1">
      <c r="A3138" s="316" t="str">
        <f t="shared" si="690"/>
        <v/>
      </c>
      <c r="B3138" s="316" t="str">
        <f t="shared" si="691"/>
        <v/>
      </c>
      <c r="C3138" s="316" t="str">
        <f>IF(AND(F3138&lt;&gt;"",G3138&lt;&gt;""),COUNT($C$32:C3137)+1,"")</f>
        <v/>
      </c>
      <c r="D3138" s="292" t="str">
        <f t="shared" si="692"/>
        <v/>
      </c>
      <c r="E3138" s="292" t="str">
        <f t="shared" si="693"/>
        <v/>
      </c>
      <c r="F3138" s="316"/>
      <c r="G3138" s="316"/>
      <c r="H3138" s="317"/>
      <c r="I3138" s="316" t="s">
        <v>445</v>
      </c>
      <c r="J3138" s="318"/>
      <c r="K3138" s="319"/>
      <c r="L3138" s="292" t="s">
        <v>446</v>
      </c>
      <c r="M3138" s="324"/>
      <c r="N3138" s="294" t="str">
        <f t="shared" si="694"/>
        <v/>
      </c>
      <c r="O3138" s="319"/>
      <c r="P3138" s="296" t="str">
        <f t="shared" si="695"/>
        <v/>
      </c>
      <c r="Q3138" s="552"/>
      <c r="R3138" s="551"/>
      <c r="S3138" s="291"/>
      <c r="T3138" t="str">
        <f t="shared" si="696"/>
        <v>-</v>
      </c>
      <c r="U3138" s="560">
        <f t="shared" si="697"/>
        <v>0</v>
      </c>
      <c r="V3138" s="560">
        <f t="shared" si="698"/>
        <v>0</v>
      </c>
      <c r="W3138" s="560">
        <f t="shared" si="699"/>
        <v>0</v>
      </c>
    </row>
    <row r="3139" spans="1:23" ht="21" customHeight="1">
      <c r="A3139" s="316" t="str">
        <f t="shared" si="690"/>
        <v/>
      </c>
      <c r="B3139" s="316" t="str">
        <f t="shared" si="691"/>
        <v/>
      </c>
      <c r="C3139" s="316" t="str">
        <f>IF(AND(F3139&lt;&gt;"",G3139&lt;&gt;""),COUNT($C$32:C3138)+1,"")</f>
        <v/>
      </c>
      <c r="D3139" s="292" t="str">
        <f t="shared" si="692"/>
        <v/>
      </c>
      <c r="E3139" s="292" t="str">
        <f t="shared" si="693"/>
        <v/>
      </c>
      <c r="F3139" s="316"/>
      <c r="G3139" s="316"/>
      <c r="H3139" s="317"/>
      <c r="I3139" s="316" t="s">
        <v>445</v>
      </c>
      <c r="J3139" s="318"/>
      <c r="K3139" s="319"/>
      <c r="L3139" s="292" t="s">
        <v>446</v>
      </c>
      <c r="M3139" s="324"/>
      <c r="N3139" s="294" t="str">
        <f t="shared" si="694"/>
        <v/>
      </c>
      <c r="O3139" s="319"/>
      <c r="P3139" s="296" t="str">
        <f t="shared" si="695"/>
        <v/>
      </c>
      <c r="Q3139" s="552"/>
      <c r="R3139" s="551"/>
      <c r="S3139" s="291"/>
      <c r="T3139" t="str">
        <f t="shared" si="696"/>
        <v>-</v>
      </c>
      <c r="U3139" s="560">
        <f t="shared" si="697"/>
        <v>0</v>
      </c>
      <c r="V3139" s="560">
        <f t="shared" si="698"/>
        <v>0</v>
      </c>
      <c r="W3139" s="560">
        <f t="shared" si="699"/>
        <v>0</v>
      </c>
    </row>
    <row r="3140" spans="1:23" ht="21" customHeight="1">
      <c r="A3140" s="316" t="str">
        <f t="shared" si="690"/>
        <v/>
      </c>
      <c r="B3140" s="316" t="str">
        <f t="shared" si="691"/>
        <v/>
      </c>
      <c r="C3140" s="316" t="str">
        <f>IF(AND(F3140&lt;&gt;"",G3140&lt;&gt;""),COUNT($C$32:C3139)+1,"")</f>
        <v/>
      </c>
      <c r="D3140" s="292" t="str">
        <f t="shared" si="692"/>
        <v/>
      </c>
      <c r="E3140" s="292" t="str">
        <f t="shared" si="693"/>
        <v/>
      </c>
      <c r="F3140" s="316"/>
      <c r="G3140" s="316"/>
      <c r="H3140" s="317"/>
      <c r="I3140" s="316" t="s">
        <v>445</v>
      </c>
      <c r="J3140" s="318"/>
      <c r="K3140" s="319"/>
      <c r="L3140" s="292" t="s">
        <v>446</v>
      </c>
      <c r="M3140" s="324"/>
      <c r="N3140" s="294" t="str">
        <f t="shared" si="694"/>
        <v/>
      </c>
      <c r="O3140" s="319"/>
      <c r="P3140" s="296" t="str">
        <f t="shared" si="695"/>
        <v/>
      </c>
      <c r="Q3140" s="552"/>
      <c r="R3140" s="551"/>
      <c r="S3140" s="291"/>
      <c r="T3140" t="str">
        <f t="shared" si="696"/>
        <v>-</v>
      </c>
      <c r="U3140" s="560">
        <f t="shared" si="697"/>
        <v>0</v>
      </c>
      <c r="V3140" s="560">
        <f t="shared" si="698"/>
        <v>0</v>
      </c>
      <c r="W3140" s="560">
        <f t="shared" si="699"/>
        <v>0</v>
      </c>
    </row>
    <row r="3141" spans="1:23" ht="21" customHeight="1">
      <c r="A3141" s="316" t="str">
        <f t="shared" si="690"/>
        <v/>
      </c>
      <c r="B3141" s="316" t="str">
        <f t="shared" si="691"/>
        <v/>
      </c>
      <c r="C3141" s="316" t="str">
        <f>IF(AND(F3141&lt;&gt;"",G3141&lt;&gt;""),COUNT($C$32:C3140)+1,"")</f>
        <v/>
      </c>
      <c r="D3141" s="292" t="str">
        <f t="shared" si="692"/>
        <v/>
      </c>
      <c r="E3141" s="292" t="str">
        <f t="shared" si="693"/>
        <v/>
      </c>
      <c r="F3141" s="316"/>
      <c r="G3141" s="316"/>
      <c r="H3141" s="317"/>
      <c r="I3141" s="316" t="s">
        <v>445</v>
      </c>
      <c r="J3141" s="318"/>
      <c r="K3141" s="319"/>
      <c r="L3141" s="292" t="s">
        <v>446</v>
      </c>
      <c r="M3141" s="324"/>
      <c r="N3141" s="294" t="str">
        <f t="shared" si="694"/>
        <v/>
      </c>
      <c r="O3141" s="319"/>
      <c r="P3141" s="296" t="str">
        <f t="shared" si="695"/>
        <v/>
      </c>
      <c r="Q3141" s="552"/>
      <c r="R3141" s="551"/>
      <c r="S3141" s="291"/>
      <c r="T3141" t="str">
        <f t="shared" si="696"/>
        <v>-</v>
      </c>
      <c r="U3141" s="560">
        <f t="shared" si="697"/>
        <v>0</v>
      </c>
      <c r="V3141" s="560">
        <f t="shared" si="698"/>
        <v>0</v>
      </c>
      <c r="W3141" s="560">
        <f t="shared" si="699"/>
        <v>0</v>
      </c>
    </row>
    <row r="3142" spans="1:23" ht="21" customHeight="1">
      <c r="A3142" s="316" t="str">
        <f t="shared" si="690"/>
        <v/>
      </c>
      <c r="B3142" s="316" t="str">
        <f t="shared" si="691"/>
        <v/>
      </c>
      <c r="C3142" s="316" t="str">
        <f>IF(AND(F3142&lt;&gt;"",G3142&lt;&gt;""),COUNT($C$32:C3141)+1,"")</f>
        <v/>
      </c>
      <c r="D3142" s="292" t="str">
        <f t="shared" si="692"/>
        <v/>
      </c>
      <c r="E3142" s="292" t="str">
        <f t="shared" si="693"/>
        <v/>
      </c>
      <c r="F3142" s="316"/>
      <c r="G3142" s="316"/>
      <c r="H3142" s="317"/>
      <c r="I3142" s="316" t="s">
        <v>445</v>
      </c>
      <c r="J3142" s="318"/>
      <c r="K3142" s="319"/>
      <c r="L3142" s="292" t="s">
        <v>446</v>
      </c>
      <c r="M3142" s="324"/>
      <c r="N3142" s="294" t="str">
        <f t="shared" si="694"/>
        <v/>
      </c>
      <c r="O3142" s="319"/>
      <c r="P3142" s="296" t="str">
        <f t="shared" si="695"/>
        <v/>
      </c>
      <c r="Q3142" s="552"/>
      <c r="R3142" s="551"/>
      <c r="S3142" s="291"/>
      <c r="T3142" t="str">
        <f t="shared" si="696"/>
        <v>-</v>
      </c>
      <c r="U3142" s="560">
        <f t="shared" si="697"/>
        <v>0</v>
      </c>
      <c r="V3142" s="560">
        <f t="shared" si="698"/>
        <v>0</v>
      </c>
      <c r="W3142" s="560">
        <f t="shared" si="699"/>
        <v>0</v>
      </c>
    </row>
    <row r="3143" spans="1:23" ht="21" customHeight="1">
      <c r="A3143" s="316" t="str">
        <f t="shared" si="690"/>
        <v/>
      </c>
      <c r="B3143" s="316" t="str">
        <f t="shared" si="691"/>
        <v/>
      </c>
      <c r="C3143" s="316" t="str">
        <f>IF(AND(F3143&lt;&gt;"",G3143&lt;&gt;""),COUNT($C$32:C3142)+1,"")</f>
        <v/>
      </c>
      <c r="D3143" s="292" t="str">
        <f t="shared" si="692"/>
        <v/>
      </c>
      <c r="E3143" s="292" t="str">
        <f t="shared" si="693"/>
        <v/>
      </c>
      <c r="F3143" s="316"/>
      <c r="G3143" s="316"/>
      <c r="H3143" s="317"/>
      <c r="I3143" s="316" t="s">
        <v>445</v>
      </c>
      <c r="J3143" s="318"/>
      <c r="K3143" s="319"/>
      <c r="L3143" s="292" t="s">
        <v>446</v>
      </c>
      <c r="M3143" s="324"/>
      <c r="N3143" s="294" t="str">
        <f t="shared" si="694"/>
        <v/>
      </c>
      <c r="O3143" s="319"/>
      <c r="P3143" s="296" t="str">
        <f t="shared" si="695"/>
        <v/>
      </c>
      <c r="Q3143" s="552"/>
      <c r="R3143" s="551"/>
      <c r="S3143" s="291"/>
      <c r="T3143" t="str">
        <f t="shared" si="696"/>
        <v>-</v>
      </c>
      <c r="U3143" s="560">
        <f t="shared" si="697"/>
        <v>0</v>
      </c>
      <c r="V3143" s="560">
        <f t="shared" si="698"/>
        <v>0</v>
      </c>
      <c r="W3143" s="560">
        <f t="shared" si="699"/>
        <v>0</v>
      </c>
    </row>
    <row r="3144" spans="1:23" ht="21" customHeight="1">
      <c r="A3144" s="316" t="str">
        <f t="shared" si="690"/>
        <v/>
      </c>
      <c r="B3144" s="316" t="str">
        <f t="shared" si="691"/>
        <v/>
      </c>
      <c r="C3144" s="316" t="str">
        <f>IF(AND(F3144&lt;&gt;"",G3144&lt;&gt;""),COUNT($C$32:C3143)+1,"")</f>
        <v/>
      </c>
      <c r="D3144" s="292" t="str">
        <f t="shared" si="692"/>
        <v/>
      </c>
      <c r="E3144" s="292" t="str">
        <f t="shared" si="693"/>
        <v/>
      </c>
      <c r="F3144" s="316"/>
      <c r="G3144" s="316"/>
      <c r="H3144" s="317"/>
      <c r="I3144" s="316" t="s">
        <v>445</v>
      </c>
      <c r="J3144" s="318"/>
      <c r="K3144" s="319"/>
      <c r="L3144" s="292" t="s">
        <v>446</v>
      </c>
      <c r="M3144" s="324"/>
      <c r="N3144" s="294" t="str">
        <f t="shared" si="694"/>
        <v/>
      </c>
      <c r="O3144" s="319"/>
      <c r="P3144" s="296" t="str">
        <f t="shared" si="695"/>
        <v/>
      </c>
      <c r="Q3144" s="552"/>
      <c r="R3144" s="551"/>
      <c r="S3144" s="291"/>
      <c r="T3144" t="str">
        <f t="shared" si="696"/>
        <v>-</v>
      </c>
      <c r="U3144" s="560">
        <f t="shared" si="697"/>
        <v>0</v>
      </c>
      <c r="V3144" s="560">
        <f t="shared" si="698"/>
        <v>0</v>
      </c>
      <c r="W3144" s="560">
        <f t="shared" si="699"/>
        <v>0</v>
      </c>
    </row>
    <row r="3145" spans="1:23" ht="21" customHeight="1">
      <c r="A3145" s="316" t="str">
        <f t="shared" si="690"/>
        <v/>
      </c>
      <c r="B3145" s="316" t="str">
        <f t="shared" si="691"/>
        <v/>
      </c>
      <c r="C3145" s="316" t="str">
        <f>IF(AND(F3145&lt;&gt;"",G3145&lt;&gt;""),COUNT($C$32:C3144)+1,"")</f>
        <v/>
      </c>
      <c r="D3145" s="292" t="str">
        <f t="shared" si="692"/>
        <v/>
      </c>
      <c r="E3145" s="292" t="str">
        <f t="shared" si="693"/>
        <v/>
      </c>
      <c r="F3145" s="316"/>
      <c r="G3145" s="316"/>
      <c r="H3145" s="317"/>
      <c r="I3145" s="316" t="s">
        <v>445</v>
      </c>
      <c r="J3145" s="318"/>
      <c r="K3145" s="319"/>
      <c r="L3145" s="292" t="s">
        <v>446</v>
      </c>
      <c r="M3145" s="324"/>
      <c r="N3145" s="294" t="str">
        <f t="shared" si="694"/>
        <v/>
      </c>
      <c r="O3145" s="319"/>
      <c r="P3145" s="296" t="str">
        <f t="shared" si="695"/>
        <v/>
      </c>
      <c r="Q3145" s="552"/>
      <c r="R3145" s="551"/>
      <c r="S3145" s="291"/>
      <c r="T3145" t="str">
        <f t="shared" si="696"/>
        <v>-</v>
      </c>
      <c r="U3145" s="560">
        <f t="shared" si="697"/>
        <v>0</v>
      </c>
      <c r="V3145" s="560">
        <f t="shared" si="698"/>
        <v>0</v>
      </c>
      <c r="W3145" s="560">
        <f t="shared" si="699"/>
        <v>0</v>
      </c>
    </row>
    <row r="3146" spans="1:23" ht="21" customHeight="1">
      <c r="A3146" s="316" t="str">
        <f t="shared" si="690"/>
        <v/>
      </c>
      <c r="B3146" s="316" t="str">
        <f t="shared" si="691"/>
        <v/>
      </c>
      <c r="C3146" s="316" t="str">
        <f>IF(AND(F3146&lt;&gt;"",G3146&lt;&gt;""),COUNT($C$32:C3145)+1,"")</f>
        <v/>
      </c>
      <c r="D3146" s="292" t="str">
        <f t="shared" si="692"/>
        <v/>
      </c>
      <c r="E3146" s="292" t="str">
        <f t="shared" si="693"/>
        <v/>
      </c>
      <c r="F3146" s="316"/>
      <c r="G3146" s="316"/>
      <c r="H3146" s="317"/>
      <c r="I3146" s="316" t="s">
        <v>445</v>
      </c>
      <c r="J3146" s="318"/>
      <c r="K3146" s="319"/>
      <c r="L3146" s="292" t="s">
        <v>446</v>
      </c>
      <c r="M3146" s="324"/>
      <c r="N3146" s="294" t="str">
        <f t="shared" si="694"/>
        <v/>
      </c>
      <c r="O3146" s="319"/>
      <c r="P3146" s="296" t="str">
        <f t="shared" si="695"/>
        <v/>
      </c>
      <c r="Q3146" s="552"/>
      <c r="R3146" s="551"/>
      <c r="S3146" s="291"/>
      <c r="T3146" t="str">
        <f t="shared" si="696"/>
        <v>-</v>
      </c>
      <c r="U3146" s="560">
        <f t="shared" si="697"/>
        <v>0</v>
      </c>
      <c r="V3146" s="560">
        <f t="shared" si="698"/>
        <v>0</v>
      </c>
      <c r="W3146" s="560">
        <f t="shared" si="699"/>
        <v>0</v>
      </c>
    </row>
    <row r="3147" spans="1:23" ht="21" customHeight="1">
      <c r="A3147" s="316" t="str">
        <f t="shared" si="690"/>
        <v/>
      </c>
      <c r="B3147" s="316" t="str">
        <f t="shared" si="691"/>
        <v/>
      </c>
      <c r="C3147" s="316" t="str">
        <f>IF(AND(F3147&lt;&gt;"",G3147&lt;&gt;""),COUNT($C$32:C3146)+1,"")</f>
        <v/>
      </c>
      <c r="D3147" s="292" t="str">
        <f t="shared" si="692"/>
        <v/>
      </c>
      <c r="E3147" s="292" t="str">
        <f t="shared" si="693"/>
        <v/>
      </c>
      <c r="F3147" s="316"/>
      <c r="G3147" s="316"/>
      <c r="H3147" s="317"/>
      <c r="I3147" s="316" t="s">
        <v>445</v>
      </c>
      <c r="J3147" s="318"/>
      <c r="K3147" s="319"/>
      <c r="L3147" s="292" t="s">
        <v>446</v>
      </c>
      <c r="M3147" s="324"/>
      <c r="N3147" s="294" t="str">
        <f t="shared" si="694"/>
        <v/>
      </c>
      <c r="O3147" s="319"/>
      <c r="P3147" s="296" t="str">
        <f t="shared" si="695"/>
        <v/>
      </c>
      <c r="Q3147" s="552"/>
      <c r="R3147" s="551"/>
      <c r="S3147" s="291"/>
      <c r="T3147" t="str">
        <f t="shared" si="696"/>
        <v>-</v>
      </c>
      <c r="U3147" s="560">
        <f t="shared" si="697"/>
        <v>0</v>
      </c>
      <c r="V3147" s="560">
        <f t="shared" si="698"/>
        <v>0</v>
      </c>
      <c r="W3147" s="560">
        <f t="shared" si="699"/>
        <v>0</v>
      </c>
    </row>
    <row r="3148" spans="1:23" ht="21" customHeight="1">
      <c r="A3148" s="316" t="str">
        <f t="shared" si="690"/>
        <v/>
      </c>
      <c r="B3148" s="316" t="str">
        <f t="shared" si="691"/>
        <v/>
      </c>
      <c r="C3148" s="316" t="str">
        <f>IF(AND(F3148&lt;&gt;"",G3148&lt;&gt;""),COUNT($C$32:C3147)+1,"")</f>
        <v/>
      </c>
      <c r="D3148" s="292" t="str">
        <f t="shared" si="692"/>
        <v/>
      </c>
      <c r="E3148" s="292" t="str">
        <f t="shared" si="693"/>
        <v/>
      </c>
      <c r="F3148" s="316"/>
      <c r="G3148" s="316"/>
      <c r="H3148" s="317"/>
      <c r="I3148" s="316" t="s">
        <v>445</v>
      </c>
      <c r="J3148" s="318"/>
      <c r="K3148" s="319"/>
      <c r="L3148" s="292" t="s">
        <v>446</v>
      </c>
      <c r="M3148" s="324"/>
      <c r="N3148" s="294" t="str">
        <f t="shared" si="694"/>
        <v/>
      </c>
      <c r="O3148" s="319"/>
      <c r="P3148" s="296" t="str">
        <f t="shared" si="695"/>
        <v/>
      </c>
      <c r="Q3148" s="552"/>
      <c r="R3148" s="551"/>
      <c r="S3148" s="291"/>
      <c r="T3148" t="str">
        <f t="shared" si="696"/>
        <v>-</v>
      </c>
      <c r="U3148" s="560">
        <f t="shared" si="697"/>
        <v>0</v>
      </c>
      <c r="V3148" s="560">
        <f t="shared" si="698"/>
        <v>0</v>
      </c>
      <c r="W3148" s="560">
        <f t="shared" si="699"/>
        <v>0</v>
      </c>
    </row>
    <row r="3149" spans="1:23" ht="21" customHeight="1">
      <c r="A3149" s="316" t="str">
        <f t="shared" si="690"/>
        <v/>
      </c>
      <c r="B3149" s="316" t="str">
        <f t="shared" si="691"/>
        <v/>
      </c>
      <c r="C3149" s="316" t="str">
        <f>IF(AND(F3149&lt;&gt;"",G3149&lt;&gt;""),COUNT($C$32:C3148)+1,"")</f>
        <v/>
      </c>
      <c r="D3149" s="292" t="str">
        <f t="shared" si="692"/>
        <v/>
      </c>
      <c r="E3149" s="292" t="str">
        <f t="shared" si="693"/>
        <v/>
      </c>
      <c r="F3149" s="316"/>
      <c r="G3149" s="316"/>
      <c r="H3149" s="317"/>
      <c r="I3149" s="316" t="s">
        <v>445</v>
      </c>
      <c r="J3149" s="318"/>
      <c r="K3149" s="319"/>
      <c r="L3149" s="292" t="s">
        <v>446</v>
      </c>
      <c r="M3149" s="324"/>
      <c r="N3149" s="294" t="str">
        <f t="shared" si="694"/>
        <v/>
      </c>
      <c r="O3149" s="319"/>
      <c r="P3149" s="296" t="str">
        <f t="shared" si="695"/>
        <v/>
      </c>
      <c r="Q3149" s="552"/>
      <c r="R3149" s="551"/>
      <c r="S3149" s="291"/>
      <c r="T3149" t="str">
        <f t="shared" si="696"/>
        <v>-</v>
      </c>
      <c r="U3149" s="560">
        <f t="shared" si="697"/>
        <v>0</v>
      </c>
      <c r="V3149" s="560">
        <f t="shared" si="698"/>
        <v>0</v>
      </c>
      <c r="W3149" s="560">
        <f t="shared" si="699"/>
        <v>0</v>
      </c>
    </row>
    <row r="3150" spans="1:23" ht="21" customHeight="1">
      <c r="A3150" s="316" t="str">
        <f t="shared" si="690"/>
        <v/>
      </c>
      <c r="B3150" s="316" t="str">
        <f t="shared" si="691"/>
        <v/>
      </c>
      <c r="C3150" s="316" t="str">
        <f>IF(AND(F3150&lt;&gt;"",G3150&lt;&gt;""),COUNT($C$32:C3149)+1,"")</f>
        <v/>
      </c>
      <c r="D3150" s="292" t="str">
        <f t="shared" si="692"/>
        <v/>
      </c>
      <c r="E3150" s="292" t="str">
        <f t="shared" si="693"/>
        <v/>
      </c>
      <c r="F3150" s="316"/>
      <c r="G3150" s="316"/>
      <c r="H3150" s="317"/>
      <c r="I3150" s="316" t="s">
        <v>445</v>
      </c>
      <c r="J3150" s="318"/>
      <c r="K3150" s="319"/>
      <c r="L3150" s="292" t="s">
        <v>446</v>
      </c>
      <c r="M3150" s="324"/>
      <c r="N3150" s="294" t="str">
        <f t="shared" si="694"/>
        <v/>
      </c>
      <c r="O3150" s="319"/>
      <c r="P3150" s="296" t="str">
        <f t="shared" si="695"/>
        <v/>
      </c>
      <c r="Q3150" s="552"/>
      <c r="R3150" s="551"/>
      <c r="S3150" s="291"/>
      <c r="T3150" t="str">
        <f t="shared" si="696"/>
        <v>-</v>
      </c>
      <c r="U3150" s="560">
        <f t="shared" si="697"/>
        <v>0</v>
      </c>
      <c r="V3150" s="560">
        <f t="shared" si="698"/>
        <v>0</v>
      </c>
      <c r="W3150" s="560">
        <f t="shared" si="699"/>
        <v>0</v>
      </c>
    </row>
    <row r="3151" spans="1:23" ht="21" customHeight="1">
      <c r="A3151" s="316" t="str">
        <f t="shared" si="690"/>
        <v/>
      </c>
      <c r="B3151" s="316" t="str">
        <f t="shared" si="691"/>
        <v/>
      </c>
      <c r="C3151" s="316" t="str">
        <f>IF(AND(F3151&lt;&gt;"",G3151&lt;&gt;""),COUNT($C$32:C3150)+1,"")</f>
        <v/>
      </c>
      <c r="D3151" s="292" t="str">
        <f t="shared" si="692"/>
        <v/>
      </c>
      <c r="E3151" s="292" t="str">
        <f t="shared" si="693"/>
        <v/>
      </c>
      <c r="F3151" s="316"/>
      <c r="G3151" s="316"/>
      <c r="H3151" s="317"/>
      <c r="I3151" s="316" t="s">
        <v>445</v>
      </c>
      <c r="J3151" s="318"/>
      <c r="K3151" s="319"/>
      <c r="L3151" s="292" t="s">
        <v>446</v>
      </c>
      <c r="M3151" s="324"/>
      <c r="N3151" s="294" t="str">
        <f t="shared" si="694"/>
        <v/>
      </c>
      <c r="O3151" s="319"/>
      <c r="P3151" s="296" t="str">
        <f t="shared" si="695"/>
        <v/>
      </c>
      <c r="Q3151" s="552"/>
      <c r="R3151" s="551"/>
      <c r="S3151" s="291"/>
      <c r="T3151" t="str">
        <f t="shared" si="696"/>
        <v>-</v>
      </c>
      <c r="U3151" s="560">
        <f t="shared" si="697"/>
        <v>0</v>
      </c>
      <c r="V3151" s="560">
        <f t="shared" si="698"/>
        <v>0</v>
      </c>
      <c r="W3151" s="560">
        <f t="shared" si="699"/>
        <v>0</v>
      </c>
    </row>
    <row r="3152" spans="1:23" ht="21" customHeight="1">
      <c r="A3152" s="316" t="str">
        <f t="shared" si="690"/>
        <v/>
      </c>
      <c r="B3152" s="316" t="str">
        <f t="shared" si="691"/>
        <v/>
      </c>
      <c r="C3152" s="316" t="str">
        <f>IF(AND(F3152&lt;&gt;"",G3152&lt;&gt;""),COUNT($C$32:C3151)+1,"")</f>
        <v/>
      </c>
      <c r="D3152" s="292" t="str">
        <f t="shared" si="692"/>
        <v/>
      </c>
      <c r="E3152" s="292" t="str">
        <f t="shared" si="693"/>
        <v/>
      </c>
      <c r="F3152" s="316"/>
      <c r="G3152" s="316"/>
      <c r="H3152" s="317"/>
      <c r="I3152" s="316" t="s">
        <v>445</v>
      </c>
      <c r="J3152" s="318"/>
      <c r="K3152" s="319"/>
      <c r="L3152" s="292" t="s">
        <v>446</v>
      </c>
      <c r="M3152" s="324"/>
      <c r="N3152" s="294" t="str">
        <f t="shared" si="694"/>
        <v/>
      </c>
      <c r="O3152" s="319"/>
      <c r="P3152" s="296" t="str">
        <f t="shared" si="695"/>
        <v/>
      </c>
      <c r="Q3152" s="552"/>
      <c r="R3152" s="551"/>
      <c r="S3152" s="291"/>
      <c r="T3152" t="str">
        <f t="shared" si="696"/>
        <v>-</v>
      </c>
      <c r="U3152" s="560">
        <f t="shared" si="697"/>
        <v>0</v>
      </c>
      <c r="V3152" s="560">
        <f t="shared" si="698"/>
        <v>0</v>
      </c>
      <c r="W3152" s="560">
        <f t="shared" si="699"/>
        <v>0</v>
      </c>
    </row>
    <row r="3153" spans="1:23" ht="21" customHeight="1">
      <c r="A3153" s="316" t="str">
        <f t="shared" si="690"/>
        <v/>
      </c>
      <c r="B3153" s="316" t="str">
        <f t="shared" si="691"/>
        <v/>
      </c>
      <c r="C3153" s="316" t="str">
        <f>IF(AND(F3153&lt;&gt;"",G3153&lt;&gt;""),COUNT($C$32:C3152)+1,"")</f>
        <v/>
      </c>
      <c r="D3153" s="292" t="str">
        <f t="shared" si="692"/>
        <v/>
      </c>
      <c r="E3153" s="292" t="str">
        <f t="shared" si="693"/>
        <v/>
      </c>
      <c r="F3153" s="316"/>
      <c r="G3153" s="316"/>
      <c r="H3153" s="317"/>
      <c r="I3153" s="316" t="s">
        <v>445</v>
      </c>
      <c r="J3153" s="318"/>
      <c r="K3153" s="319"/>
      <c r="L3153" s="292" t="s">
        <v>446</v>
      </c>
      <c r="M3153" s="324"/>
      <c r="N3153" s="294" t="str">
        <f t="shared" si="694"/>
        <v/>
      </c>
      <c r="O3153" s="319"/>
      <c r="P3153" s="296" t="str">
        <f t="shared" si="695"/>
        <v/>
      </c>
      <c r="Q3153" s="552"/>
      <c r="R3153" s="551"/>
      <c r="S3153" s="291"/>
      <c r="T3153" t="str">
        <f t="shared" si="696"/>
        <v>-</v>
      </c>
      <c r="U3153" s="560">
        <f t="shared" si="697"/>
        <v>0</v>
      </c>
      <c r="V3153" s="560">
        <f t="shared" si="698"/>
        <v>0</v>
      </c>
      <c r="W3153" s="560">
        <f t="shared" si="699"/>
        <v>0</v>
      </c>
    </row>
    <row r="3154" spans="1:23" ht="21" customHeight="1">
      <c r="A3154" s="316" t="str">
        <f t="shared" si="690"/>
        <v/>
      </c>
      <c r="B3154" s="316" t="str">
        <f t="shared" si="691"/>
        <v/>
      </c>
      <c r="C3154" s="316" t="str">
        <f>IF(AND(F3154&lt;&gt;"",G3154&lt;&gt;""),COUNT($C$32:C3153)+1,"")</f>
        <v/>
      </c>
      <c r="D3154" s="292" t="str">
        <f t="shared" si="692"/>
        <v/>
      </c>
      <c r="E3154" s="292" t="str">
        <f t="shared" si="693"/>
        <v/>
      </c>
      <c r="F3154" s="316"/>
      <c r="G3154" s="316"/>
      <c r="H3154" s="317"/>
      <c r="I3154" s="316" t="s">
        <v>445</v>
      </c>
      <c r="J3154" s="318"/>
      <c r="K3154" s="319"/>
      <c r="L3154" s="292" t="s">
        <v>446</v>
      </c>
      <c r="M3154" s="324"/>
      <c r="N3154" s="294" t="str">
        <f t="shared" si="694"/>
        <v/>
      </c>
      <c r="O3154" s="319"/>
      <c r="P3154" s="296" t="str">
        <f t="shared" si="695"/>
        <v/>
      </c>
      <c r="Q3154" s="552"/>
      <c r="R3154" s="551"/>
      <c r="S3154" s="291"/>
      <c r="T3154" t="str">
        <f t="shared" si="696"/>
        <v>-</v>
      </c>
      <c r="U3154" s="560">
        <f t="shared" si="697"/>
        <v>0</v>
      </c>
      <c r="V3154" s="560">
        <f t="shared" si="698"/>
        <v>0</v>
      </c>
      <c r="W3154" s="560">
        <f t="shared" si="699"/>
        <v>0</v>
      </c>
    </row>
    <row r="3155" spans="1:23" ht="21" customHeight="1">
      <c r="A3155" s="316" t="str">
        <f t="shared" si="690"/>
        <v/>
      </c>
      <c r="B3155" s="316" t="str">
        <f t="shared" si="691"/>
        <v/>
      </c>
      <c r="C3155" s="316" t="str">
        <f>IF(AND(F3155&lt;&gt;"",G3155&lt;&gt;""),COUNT($C$32:C3154)+1,"")</f>
        <v/>
      </c>
      <c r="D3155" s="292" t="str">
        <f t="shared" si="692"/>
        <v/>
      </c>
      <c r="E3155" s="292" t="str">
        <f t="shared" si="693"/>
        <v/>
      </c>
      <c r="F3155" s="316"/>
      <c r="G3155" s="316"/>
      <c r="H3155" s="317"/>
      <c r="I3155" s="316" t="s">
        <v>445</v>
      </c>
      <c r="J3155" s="318"/>
      <c r="K3155" s="319"/>
      <c r="L3155" s="292" t="s">
        <v>446</v>
      </c>
      <c r="M3155" s="324"/>
      <c r="N3155" s="294" t="str">
        <f t="shared" si="694"/>
        <v/>
      </c>
      <c r="O3155" s="319"/>
      <c r="P3155" s="296" t="str">
        <f t="shared" si="695"/>
        <v/>
      </c>
      <c r="Q3155" s="552"/>
      <c r="R3155" s="551"/>
      <c r="S3155" s="291"/>
      <c r="T3155" t="str">
        <f t="shared" si="696"/>
        <v>-</v>
      </c>
      <c r="U3155" s="560">
        <f t="shared" si="697"/>
        <v>0</v>
      </c>
      <c r="V3155" s="560">
        <f t="shared" si="698"/>
        <v>0</v>
      </c>
      <c r="W3155" s="560">
        <f t="shared" si="699"/>
        <v>0</v>
      </c>
    </row>
    <row r="3156" spans="1:23" ht="21" customHeight="1">
      <c r="A3156" s="316" t="str">
        <f t="shared" si="690"/>
        <v/>
      </c>
      <c r="B3156" s="316" t="str">
        <f t="shared" si="691"/>
        <v/>
      </c>
      <c r="C3156" s="316" t="str">
        <f>IF(AND(F3156&lt;&gt;"",G3156&lt;&gt;""),COUNT($C$32:C3155)+1,"")</f>
        <v/>
      </c>
      <c r="D3156" s="292" t="str">
        <f t="shared" si="692"/>
        <v/>
      </c>
      <c r="E3156" s="292" t="str">
        <f t="shared" si="693"/>
        <v/>
      </c>
      <c r="F3156" s="316"/>
      <c r="G3156" s="316"/>
      <c r="H3156" s="317"/>
      <c r="I3156" s="316" t="s">
        <v>445</v>
      </c>
      <c r="J3156" s="318"/>
      <c r="K3156" s="319"/>
      <c r="L3156" s="292" t="s">
        <v>446</v>
      </c>
      <c r="M3156" s="324"/>
      <c r="N3156" s="294" t="str">
        <f t="shared" si="694"/>
        <v/>
      </c>
      <c r="O3156" s="319"/>
      <c r="P3156" s="296" t="str">
        <f t="shared" si="695"/>
        <v/>
      </c>
      <c r="Q3156" s="552"/>
      <c r="R3156" s="551"/>
      <c r="S3156" s="291"/>
      <c r="T3156" t="str">
        <f t="shared" si="696"/>
        <v>-</v>
      </c>
      <c r="U3156" s="560">
        <f t="shared" si="697"/>
        <v>0</v>
      </c>
      <c r="V3156" s="560">
        <f t="shared" si="698"/>
        <v>0</v>
      </c>
      <c r="W3156" s="560">
        <f t="shared" si="699"/>
        <v>0</v>
      </c>
    </row>
    <row r="3157" spans="1:23" ht="21" customHeight="1">
      <c r="A3157" s="316" t="str">
        <f t="shared" si="690"/>
        <v/>
      </c>
      <c r="B3157" s="316" t="str">
        <f t="shared" si="691"/>
        <v/>
      </c>
      <c r="C3157" s="316" t="str">
        <f>IF(AND(F3157&lt;&gt;"",G3157&lt;&gt;""),COUNT($C$32:C3156)+1,"")</f>
        <v/>
      </c>
      <c r="D3157" s="292" t="str">
        <f t="shared" si="692"/>
        <v/>
      </c>
      <c r="E3157" s="292" t="str">
        <f t="shared" si="693"/>
        <v/>
      </c>
      <c r="F3157" s="316"/>
      <c r="G3157" s="316"/>
      <c r="H3157" s="317"/>
      <c r="I3157" s="316" t="s">
        <v>445</v>
      </c>
      <c r="J3157" s="318"/>
      <c r="K3157" s="319"/>
      <c r="L3157" s="292" t="s">
        <v>446</v>
      </c>
      <c r="M3157" s="324"/>
      <c r="N3157" s="294" t="str">
        <f t="shared" si="694"/>
        <v/>
      </c>
      <c r="O3157" s="319"/>
      <c r="P3157" s="296" t="str">
        <f t="shared" si="695"/>
        <v/>
      </c>
      <c r="Q3157" s="552"/>
      <c r="R3157" s="551"/>
      <c r="S3157" s="291"/>
      <c r="T3157" t="str">
        <f t="shared" si="696"/>
        <v>-</v>
      </c>
      <c r="U3157" s="560">
        <f t="shared" si="697"/>
        <v>0</v>
      </c>
      <c r="V3157" s="560">
        <f t="shared" si="698"/>
        <v>0</v>
      </c>
      <c r="W3157" s="560">
        <f t="shared" si="699"/>
        <v>0</v>
      </c>
    </row>
    <row r="3158" spans="1:23" ht="21" customHeight="1">
      <c r="A3158" s="316" t="str">
        <f t="shared" si="690"/>
        <v/>
      </c>
      <c r="B3158" s="316" t="str">
        <f t="shared" si="691"/>
        <v/>
      </c>
      <c r="C3158" s="316" t="str">
        <f>IF(AND(F3158&lt;&gt;"",G3158&lt;&gt;""),COUNT($C$32:C3157)+1,"")</f>
        <v/>
      </c>
      <c r="D3158" s="292" t="str">
        <f t="shared" si="692"/>
        <v/>
      </c>
      <c r="E3158" s="292" t="str">
        <f t="shared" si="693"/>
        <v/>
      </c>
      <c r="F3158" s="316"/>
      <c r="G3158" s="316"/>
      <c r="H3158" s="317"/>
      <c r="I3158" s="316" t="s">
        <v>445</v>
      </c>
      <c r="J3158" s="318"/>
      <c r="K3158" s="319"/>
      <c r="L3158" s="292" t="s">
        <v>446</v>
      </c>
      <c r="M3158" s="324"/>
      <c r="N3158" s="294" t="str">
        <f t="shared" si="694"/>
        <v/>
      </c>
      <c r="O3158" s="319"/>
      <c r="P3158" s="296" t="str">
        <f t="shared" si="695"/>
        <v/>
      </c>
      <c r="Q3158" s="552"/>
      <c r="R3158" s="551"/>
      <c r="S3158" s="291"/>
      <c r="T3158" t="str">
        <f t="shared" si="696"/>
        <v>-</v>
      </c>
      <c r="U3158" s="560">
        <f t="shared" si="697"/>
        <v>0</v>
      </c>
      <c r="V3158" s="560">
        <f t="shared" si="698"/>
        <v>0</v>
      </c>
      <c r="W3158" s="560">
        <f t="shared" si="699"/>
        <v>0</v>
      </c>
    </row>
    <row r="3159" spans="1:23" ht="21" customHeight="1">
      <c r="A3159" s="316" t="str">
        <f t="shared" si="690"/>
        <v/>
      </c>
      <c r="B3159" s="316" t="str">
        <f t="shared" si="691"/>
        <v/>
      </c>
      <c r="C3159" s="316" t="str">
        <f>IF(AND(F3159&lt;&gt;"",G3159&lt;&gt;""),COUNT($C$32:C3158)+1,"")</f>
        <v/>
      </c>
      <c r="D3159" s="292" t="str">
        <f t="shared" si="692"/>
        <v/>
      </c>
      <c r="E3159" s="292" t="str">
        <f t="shared" si="693"/>
        <v/>
      </c>
      <c r="F3159" s="316"/>
      <c r="G3159" s="316"/>
      <c r="H3159" s="317"/>
      <c r="I3159" s="316" t="s">
        <v>445</v>
      </c>
      <c r="J3159" s="318"/>
      <c r="K3159" s="319"/>
      <c r="L3159" s="292" t="s">
        <v>446</v>
      </c>
      <c r="M3159" s="324"/>
      <c r="N3159" s="294" t="str">
        <f t="shared" si="694"/>
        <v/>
      </c>
      <c r="O3159" s="319"/>
      <c r="P3159" s="296" t="str">
        <f t="shared" si="695"/>
        <v/>
      </c>
      <c r="Q3159" s="552"/>
      <c r="R3159" s="551"/>
      <c r="S3159" s="291"/>
      <c r="T3159" t="str">
        <f t="shared" si="696"/>
        <v>-</v>
      </c>
      <c r="U3159" s="560">
        <f t="shared" si="697"/>
        <v>0</v>
      </c>
      <c r="V3159" s="560">
        <f t="shared" si="698"/>
        <v>0</v>
      </c>
      <c r="W3159" s="560">
        <f t="shared" si="699"/>
        <v>0</v>
      </c>
    </row>
    <row r="3160" spans="1:23" ht="21" customHeight="1">
      <c r="A3160" s="316" t="str">
        <f t="shared" si="690"/>
        <v/>
      </c>
      <c r="B3160" s="316" t="str">
        <f t="shared" si="691"/>
        <v/>
      </c>
      <c r="C3160" s="316" t="str">
        <f>IF(AND(F3160&lt;&gt;"",G3160&lt;&gt;""),COUNT($C$32:C3159)+1,"")</f>
        <v/>
      </c>
      <c r="D3160" s="292" t="str">
        <f t="shared" si="692"/>
        <v/>
      </c>
      <c r="E3160" s="292" t="str">
        <f t="shared" si="693"/>
        <v/>
      </c>
      <c r="F3160" s="316"/>
      <c r="G3160" s="316"/>
      <c r="H3160" s="317"/>
      <c r="I3160" s="316" t="s">
        <v>445</v>
      </c>
      <c r="J3160" s="318"/>
      <c r="K3160" s="319"/>
      <c r="L3160" s="292" t="s">
        <v>446</v>
      </c>
      <c r="M3160" s="324"/>
      <c r="N3160" s="294" t="str">
        <f t="shared" si="694"/>
        <v/>
      </c>
      <c r="O3160" s="319"/>
      <c r="P3160" s="296" t="str">
        <f t="shared" si="695"/>
        <v/>
      </c>
      <c r="Q3160" s="552"/>
      <c r="R3160" s="551"/>
      <c r="S3160" s="291"/>
      <c r="T3160" t="str">
        <f t="shared" si="696"/>
        <v>-</v>
      </c>
      <c r="U3160" s="560">
        <f t="shared" si="697"/>
        <v>0</v>
      </c>
      <c r="V3160" s="560">
        <f t="shared" si="698"/>
        <v>0</v>
      </c>
      <c r="W3160" s="560">
        <f t="shared" si="699"/>
        <v>0</v>
      </c>
    </row>
    <row r="3161" spans="1:23" ht="21" customHeight="1">
      <c r="A3161" s="316" t="str">
        <f t="shared" si="690"/>
        <v/>
      </c>
      <c r="B3161" s="316" t="str">
        <f t="shared" si="691"/>
        <v/>
      </c>
      <c r="C3161" s="316" t="str">
        <f>IF(AND(F3161&lt;&gt;"",G3161&lt;&gt;""),COUNT($C$32:C3160)+1,"")</f>
        <v/>
      </c>
      <c r="D3161" s="292" t="str">
        <f t="shared" si="692"/>
        <v/>
      </c>
      <c r="E3161" s="292" t="str">
        <f t="shared" si="693"/>
        <v/>
      </c>
      <c r="F3161" s="316"/>
      <c r="G3161" s="316"/>
      <c r="H3161" s="317"/>
      <c r="I3161" s="316" t="s">
        <v>445</v>
      </c>
      <c r="J3161" s="318"/>
      <c r="K3161" s="319"/>
      <c r="L3161" s="292" t="s">
        <v>446</v>
      </c>
      <c r="M3161" s="324"/>
      <c r="N3161" s="294" t="str">
        <f t="shared" si="694"/>
        <v/>
      </c>
      <c r="O3161" s="319"/>
      <c r="P3161" s="296" t="str">
        <f t="shared" si="695"/>
        <v/>
      </c>
      <c r="Q3161" s="552"/>
      <c r="R3161" s="551"/>
      <c r="S3161" s="291"/>
      <c r="T3161" t="str">
        <f t="shared" si="696"/>
        <v>-</v>
      </c>
      <c r="U3161" s="560">
        <f t="shared" si="697"/>
        <v>0</v>
      </c>
      <c r="V3161" s="560">
        <f t="shared" si="698"/>
        <v>0</v>
      </c>
      <c r="W3161" s="560">
        <f t="shared" si="699"/>
        <v>0</v>
      </c>
    </row>
    <row r="3162" spans="1:23" ht="21" customHeight="1">
      <c r="A3162" s="316" t="str">
        <f t="shared" si="690"/>
        <v/>
      </c>
      <c r="B3162" s="316" t="str">
        <f t="shared" si="691"/>
        <v/>
      </c>
      <c r="C3162" s="316" t="str">
        <f>IF(AND(F3162&lt;&gt;"",G3162&lt;&gt;""),COUNT($C$32:C3161)+1,"")</f>
        <v/>
      </c>
      <c r="D3162" s="292" t="str">
        <f t="shared" si="692"/>
        <v/>
      </c>
      <c r="E3162" s="292" t="str">
        <f t="shared" si="693"/>
        <v/>
      </c>
      <c r="F3162" s="316"/>
      <c r="G3162" s="316"/>
      <c r="H3162" s="317"/>
      <c r="I3162" s="316" t="s">
        <v>445</v>
      </c>
      <c r="J3162" s="318"/>
      <c r="K3162" s="319"/>
      <c r="L3162" s="292" t="s">
        <v>446</v>
      </c>
      <c r="M3162" s="324"/>
      <c r="N3162" s="294" t="str">
        <f t="shared" si="694"/>
        <v/>
      </c>
      <c r="O3162" s="319"/>
      <c r="P3162" s="296" t="str">
        <f t="shared" si="695"/>
        <v/>
      </c>
      <c r="Q3162" s="552"/>
      <c r="R3162" s="551"/>
      <c r="S3162" s="291"/>
      <c r="T3162" t="str">
        <f t="shared" si="696"/>
        <v>-</v>
      </c>
      <c r="U3162" s="560">
        <f t="shared" si="697"/>
        <v>0</v>
      </c>
      <c r="V3162" s="560">
        <f t="shared" si="698"/>
        <v>0</v>
      </c>
      <c r="W3162" s="560">
        <f t="shared" si="699"/>
        <v>0</v>
      </c>
    </row>
    <row r="3163" spans="1:23" ht="21" customHeight="1">
      <c r="A3163" s="316" t="str">
        <f t="shared" si="690"/>
        <v/>
      </c>
      <c r="B3163" s="316" t="str">
        <f t="shared" si="691"/>
        <v/>
      </c>
      <c r="C3163" s="316" t="str">
        <f>IF(AND(F3163&lt;&gt;"",G3163&lt;&gt;""),COUNT($C$32:C3162)+1,"")</f>
        <v/>
      </c>
      <c r="D3163" s="292" t="str">
        <f t="shared" si="692"/>
        <v/>
      </c>
      <c r="E3163" s="292" t="str">
        <f t="shared" si="693"/>
        <v/>
      </c>
      <c r="F3163" s="316"/>
      <c r="G3163" s="316"/>
      <c r="H3163" s="317"/>
      <c r="I3163" s="316" t="s">
        <v>445</v>
      </c>
      <c r="J3163" s="318"/>
      <c r="K3163" s="319"/>
      <c r="L3163" s="292" t="s">
        <v>446</v>
      </c>
      <c r="M3163" s="324"/>
      <c r="N3163" s="294" t="str">
        <f t="shared" si="694"/>
        <v/>
      </c>
      <c r="O3163" s="319"/>
      <c r="P3163" s="296" t="str">
        <f t="shared" si="695"/>
        <v/>
      </c>
      <c r="Q3163" s="552"/>
      <c r="R3163" s="551"/>
      <c r="S3163" s="291"/>
      <c r="T3163" t="str">
        <f t="shared" si="696"/>
        <v>-</v>
      </c>
      <c r="U3163" s="560">
        <f t="shared" si="697"/>
        <v>0</v>
      </c>
      <c r="V3163" s="560">
        <f t="shared" si="698"/>
        <v>0</v>
      </c>
      <c r="W3163" s="560">
        <f t="shared" si="699"/>
        <v>0</v>
      </c>
    </row>
    <row r="3164" spans="1:23" ht="21" customHeight="1">
      <c r="A3164" s="316" t="str">
        <f t="shared" si="690"/>
        <v/>
      </c>
      <c r="B3164" s="316" t="str">
        <f t="shared" si="691"/>
        <v/>
      </c>
      <c r="C3164" s="316" t="str">
        <f>IF(AND(F3164&lt;&gt;"",G3164&lt;&gt;""),COUNT($C$32:C3163)+1,"")</f>
        <v/>
      </c>
      <c r="D3164" s="292" t="str">
        <f t="shared" si="692"/>
        <v/>
      </c>
      <c r="E3164" s="292" t="str">
        <f t="shared" si="693"/>
        <v/>
      </c>
      <c r="F3164" s="316"/>
      <c r="G3164" s="316"/>
      <c r="H3164" s="317"/>
      <c r="I3164" s="316" t="s">
        <v>445</v>
      </c>
      <c r="J3164" s="318"/>
      <c r="K3164" s="319"/>
      <c r="L3164" s="292" t="s">
        <v>446</v>
      </c>
      <c r="M3164" s="324"/>
      <c r="N3164" s="294" t="str">
        <f t="shared" si="694"/>
        <v/>
      </c>
      <c r="O3164" s="319"/>
      <c r="P3164" s="296" t="str">
        <f t="shared" si="695"/>
        <v/>
      </c>
      <c r="Q3164" s="552"/>
      <c r="R3164" s="551"/>
      <c r="S3164" s="291"/>
      <c r="T3164" t="str">
        <f t="shared" si="696"/>
        <v>-</v>
      </c>
      <c r="U3164" s="560">
        <f t="shared" si="697"/>
        <v>0</v>
      </c>
      <c r="V3164" s="560">
        <f t="shared" si="698"/>
        <v>0</v>
      </c>
      <c r="W3164" s="560">
        <f t="shared" si="699"/>
        <v>0</v>
      </c>
    </row>
    <row r="3165" spans="1:23" ht="21" customHeight="1">
      <c r="A3165" s="316" t="str">
        <f t="shared" si="690"/>
        <v/>
      </c>
      <c r="B3165" s="316" t="str">
        <f t="shared" si="691"/>
        <v/>
      </c>
      <c r="C3165" s="316" t="str">
        <f>IF(AND(F3165&lt;&gt;"",G3165&lt;&gt;""),COUNT($C$32:C3164)+1,"")</f>
        <v/>
      </c>
      <c r="D3165" s="292" t="str">
        <f t="shared" si="692"/>
        <v/>
      </c>
      <c r="E3165" s="292" t="str">
        <f t="shared" si="693"/>
        <v/>
      </c>
      <c r="F3165" s="316"/>
      <c r="G3165" s="316"/>
      <c r="H3165" s="317"/>
      <c r="I3165" s="316" t="s">
        <v>445</v>
      </c>
      <c r="J3165" s="318"/>
      <c r="K3165" s="319"/>
      <c r="L3165" s="292" t="s">
        <v>446</v>
      </c>
      <c r="M3165" s="324"/>
      <c r="N3165" s="294" t="str">
        <f t="shared" si="694"/>
        <v/>
      </c>
      <c r="O3165" s="319"/>
      <c r="P3165" s="296" t="str">
        <f t="shared" si="695"/>
        <v/>
      </c>
      <c r="Q3165" s="552"/>
      <c r="R3165" s="551"/>
      <c r="S3165" s="291"/>
      <c r="T3165" t="str">
        <f t="shared" si="696"/>
        <v>-</v>
      </c>
      <c r="U3165" s="560">
        <f t="shared" si="697"/>
        <v>0</v>
      </c>
      <c r="V3165" s="560">
        <f t="shared" si="698"/>
        <v>0</v>
      </c>
      <c r="W3165" s="560">
        <f t="shared" si="699"/>
        <v>0</v>
      </c>
    </row>
    <row r="3166" spans="1:23" ht="21" customHeight="1">
      <c r="A3166" s="316" t="str">
        <f t="shared" si="690"/>
        <v/>
      </c>
      <c r="B3166" s="316" t="str">
        <f t="shared" si="691"/>
        <v/>
      </c>
      <c r="C3166" s="316" t="str">
        <f>IF(AND(F3166&lt;&gt;"",G3166&lt;&gt;""),COUNT($C$32:C3165)+1,"")</f>
        <v/>
      </c>
      <c r="D3166" s="292" t="str">
        <f t="shared" si="692"/>
        <v/>
      </c>
      <c r="E3166" s="292" t="str">
        <f t="shared" si="693"/>
        <v/>
      </c>
      <c r="F3166" s="316"/>
      <c r="G3166" s="316"/>
      <c r="H3166" s="317"/>
      <c r="I3166" s="316" t="s">
        <v>445</v>
      </c>
      <c r="J3166" s="318"/>
      <c r="K3166" s="319"/>
      <c r="L3166" s="292" t="s">
        <v>446</v>
      </c>
      <c r="M3166" s="324"/>
      <c r="N3166" s="294" t="str">
        <f t="shared" si="694"/>
        <v/>
      </c>
      <c r="O3166" s="319"/>
      <c r="P3166" s="296" t="str">
        <f t="shared" si="695"/>
        <v/>
      </c>
      <c r="Q3166" s="552"/>
      <c r="R3166" s="551"/>
      <c r="S3166" s="291"/>
      <c r="T3166" t="str">
        <f t="shared" si="696"/>
        <v>-</v>
      </c>
      <c r="U3166" s="560">
        <f t="shared" si="697"/>
        <v>0</v>
      </c>
      <c r="V3166" s="560">
        <f t="shared" si="698"/>
        <v>0</v>
      </c>
      <c r="W3166" s="560">
        <f t="shared" si="699"/>
        <v>0</v>
      </c>
    </row>
    <row r="3167" spans="1:23" ht="21" customHeight="1">
      <c r="A3167" s="316" t="str">
        <f t="shared" si="690"/>
        <v/>
      </c>
      <c r="B3167" s="316" t="str">
        <f t="shared" si="691"/>
        <v/>
      </c>
      <c r="C3167" s="316" t="str">
        <f>IF(AND(F3167&lt;&gt;"",G3167&lt;&gt;""),COUNT($C$32:C3166)+1,"")</f>
        <v/>
      </c>
      <c r="D3167" s="292" t="str">
        <f t="shared" si="692"/>
        <v/>
      </c>
      <c r="E3167" s="292" t="str">
        <f t="shared" si="693"/>
        <v/>
      </c>
      <c r="F3167" s="316"/>
      <c r="G3167" s="316"/>
      <c r="H3167" s="317"/>
      <c r="I3167" s="316" t="s">
        <v>445</v>
      </c>
      <c r="J3167" s="318"/>
      <c r="K3167" s="319"/>
      <c r="L3167" s="292" t="s">
        <v>446</v>
      </c>
      <c r="M3167" s="324"/>
      <c r="N3167" s="294" t="str">
        <f t="shared" si="694"/>
        <v/>
      </c>
      <c r="O3167" s="319"/>
      <c r="P3167" s="296" t="str">
        <f t="shared" si="695"/>
        <v/>
      </c>
      <c r="Q3167" s="552"/>
      <c r="R3167" s="551"/>
      <c r="S3167" s="291"/>
      <c r="T3167" t="str">
        <f t="shared" si="696"/>
        <v>-</v>
      </c>
      <c r="U3167" s="560">
        <f t="shared" si="697"/>
        <v>0</v>
      </c>
      <c r="V3167" s="560">
        <f t="shared" si="698"/>
        <v>0</v>
      </c>
      <c r="W3167" s="560">
        <f t="shared" si="699"/>
        <v>0</v>
      </c>
    </row>
    <row r="3168" spans="1:23" ht="21" customHeight="1">
      <c r="A3168" s="316" t="str">
        <f t="shared" si="690"/>
        <v/>
      </c>
      <c r="B3168" s="316" t="str">
        <f t="shared" si="691"/>
        <v/>
      </c>
      <c r="C3168" s="316" t="str">
        <f>IF(AND(F3168&lt;&gt;"",G3168&lt;&gt;""),COUNT($C$32:C3167)+1,"")</f>
        <v/>
      </c>
      <c r="D3168" s="292" t="str">
        <f t="shared" si="692"/>
        <v/>
      </c>
      <c r="E3168" s="292" t="str">
        <f t="shared" si="693"/>
        <v/>
      </c>
      <c r="F3168" s="316"/>
      <c r="G3168" s="316"/>
      <c r="H3168" s="317"/>
      <c r="I3168" s="316" t="s">
        <v>445</v>
      </c>
      <c r="J3168" s="318"/>
      <c r="K3168" s="319"/>
      <c r="L3168" s="292" t="s">
        <v>446</v>
      </c>
      <c r="M3168" s="324"/>
      <c r="N3168" s="294" t="str">
        <f t="shared" si="694"/>
        <v/>
      </c>
      <c r="O3168" s="319"/>
      <c r="P3168" s="296" t="str">
        <f t="shared" si="695"/>
        <v/>
      </c>
      <c r="Q3168" s="552"/>
      <c r="R3168" s="551"/>
      <c r="S3168" s="291"/>
      <c r="T3168" t="str">
        <f t="shared" si="696"/>
        <v>-</v>
      </c>
      <c r="U3168" s="560">
        <f t="shared" si="697"/>
        <v>0</v>
      </c>
      <c r="V3168" s="560">
        <f t="shared" si="698"/>
        <v>0</v>
      </c>
      <c r="W3168" s="560">
        <f t="shared" si="699"/>
        <v>0</v>
      </c>
    </row>
    <row r="3169" spans="1:23" ht="21" customHeight="1">
      <c r="A3169" s="316" t="str">
        <f t="shared" si="690"/>
        <v/>
      </c>
      <c r="B3169" s="316" t="str">
        <f t="shared" si="691"/>
        <v/>
      </c>
      <c r="C3169" s="316" t="str">
        <f>IF(AND(F3169&lt;&gt;"",G3169&lt;&gt;""),COUNT($C$32:C3168)+1,"")</f>
        <v/>
      </c>
      <c r="D3169" s="292" t="str">
        <f t="shared" si="692"/>
        <v/>
      </c>
      <c r="E3169" s="292" t="str">
        <f t="shared" si="693"/>
        <v/>
      </c>
      <c r="F3169" s="316"/>
      <c r="G3169" s="316"/>
      <c r="H3169" s="317"/>
      <c r="I3169" s="316" t="s">
        <v>445</v>
      </c>
      <c r="J3169" s="318"/>
      <c r="K3169" s="319"/>
      <c r="L3169" s="292" t="s">
        <v>446</v>
      </c>
      <c r="M3169" s="324"/>
      <c r="N3169" s="294" t="str">
        <f t="shared" si="694"/>
        <v/>
      </c>
      <c r="O3169" s="319"/>
      <c r="P3169" s="296" t="str">
        <f t="shared" si="695"/>
        <v/>
      </c>
      <c r="Q3169" s="552"/>
      <c r="R3169" s="551"/>
      <c r="S3169" s="291"/>
      <c r="T3169" t="str">
        <f t="shared" si="696"/>
        <v>-</v>
      </c>
      <c r="U3169" s="560">
        <f t="shared" si="697"/>
        <v>0</v>
      </c>
      <c r="V3169" s="560">
        <f t="shared" si="698"/>
        <v>0</v>
      </c>
      <c r="W3169" s="560">
        <f t="shared" si="699"/>
        <v>0</v>
      </c>
    </row>
    <row r="3170" spans="1:23" ht="21" customHeight="1">
      <c r="A3170" s="316" t="str">
        <f t="shared" si="690"/>
        <v/>
      </c>
      <c r="B3170" s="316" t="str">
        <f t="shared" si="691"/>
        <v/>
      </c>
      <c r="C3170" s="316" t="str">
        <f>IF(AND(F3170&lt;&gt;"",G3170&lt;&gt;""),COUNT($C$32:C3169)+1,"")</f>
        <v/>
      </c>
      <c r="D3170" s="292" t="str">
        <f t="shared" si="692"/>
        <v/>
      </c>
      <c r="E3170" s="292" t="str">
        <f t="shared" si="693"/>
        <v/>
      </c>
      <c r="F3170" s="316"/>
      <c r="G3170" s="316"/>
      <c r="H3170" s="317"/>
      <c r="I3170" s="316" t="s">
        <v>445</v>
      </c>
      <c r="J3170" s="318"/>
      <c r="K3170" s="319"/>
      <c r="L3170" s="292" t="s">
        <v>446</v>
      </c>
      <c r="M3170" s="324"/>
      <c r="N3170" s="294" t="str">
        <f t="shared" si="694"/>
        <v/>
      </c>
      <c r="O3170" s="319"/>
      <c r="P3170" s="296" t="str">
        <f t="shared" si="695"/>
        <v/>
      </c>
      <c r="Q3170" s="552"/>
      <c r="R3170" s="551"/>
      <c r="S3170" s="291"/>
      <c r="T3170" t="str">
        <f t="shared" si="696"/>
        <v>-</v>
      </c>
      <c r="U3170" s="560">
        <f t="shared" si="697"/>
        <v>0</v>
      </c>
      <c r="V3170" s="560">
        <f t="shared" si="698"/>
        <v>0</v>
      </c>
      <c r="W3170" s="560">
        <f t="shared" si="699"/>
        <v>0</v>
      </c>
    </row>
    <row r="3171" spans="1:23" ht="21" customHeight="1">
      <c r="A3171" s="316" t="str">
        <f t="shared" si="690"/>
        <v/>
      </c>
      <c r="B3171" s="316" t="str">
        <f t="shared" si="691"/>
        <v/>
      </c>
      <c r="C3171" s="316" t="str">
        <f>IF(AND(F3171&lt;&gt;"",G3171&lt;&gt;""),COUNT($C$32:C3170)+1,"")</f>
        <v/>
      </c>
      <c r="D3171" s="292" t="str">
        <f t="shared" si="692"/>
        <v/>
      </c>
      <c r="E3171" s="292" t="str">
        <f t="shared" si="693"/>
        <v/>
      </c>
      <c r="F3171" s="316"/>
      <c r="G3171" s="316"/>
      <c r="H3171" s="317"/>
      <c r="I3171" s="316" t="s">
        <v>445</v>
      </c>
      <c r="J3171" s="318"/>
      <c r="K3171" s="319"/>
      <c r="L3171" s="292" t="s">
        <v>446</v>
      </c>
      <c r="M3171" s="324"/>
      <c r="N3171" s="294" t="str">
        <f t="shared" si="694"/>
        <v/>
      </c>
      <c r="O3171" s="319"/>
      <c r="P3171" s="296" t="str">
        <f t="shared" si="695"/>
        <v/>
      </c>
      <c r="Q3171" s="552"/>
      <c r="R3171" s="551"/>
      <c r="S3171" s="291"/>
      <c r="T3171" t="str">
        <f t="shared" si="696"/>
        <v>-</v>
      </c>
      <c r="U3171" s="560">
        <f t="shared" si="697"/>
        <v>0</v>
      </c>
      <c r="V3171" s="560">
        <f t="shared" si="698"/>
        <v>0</v>
      </c>
      <c r="W3171" s="560">
        <f t="shared" si="699"/>
        <v>0</v>
      </c>
    </row>
    <row r="3172" spans="1:23" ht="21" customHeight="1">
      <c r="A3172" s="316" t="str">
        <f t="shared" si="690"/>
        <v/>
      </c>
      <c r="B3172" s="316" t="str">
        <f t="shared" si="691"/>
        <v/>
      </c>
      <c r="C3172" s="316" t="str">
        <f>IF(AND(F3172&lt;&gt;"",G3172&lt;&gt;""),COUNT($C$32:C3171)+1,"")</f>
        <v/>
      </c>
      <c r="D3172" s="292" t="str">
        <f t="shared" si="692"/>
        <v/>
      </c>
      <c r="E3172" s="292" t="str">
        <f t="shared" si="693"/>
        <v/>
      </c>
      <c r="F3172" s="316"/>
      <c r="G3172" s="316"/>
      <c r="H3172" s="317"/>
      <c r="I3172" s="316" t="s">
        <v>445</v>
      </c>
      <c r="J3172" s="318"/>
      <c r="K3172" s="319"/>
      <c r="L3172" s="292" t="s">
        <v>446</v>
      </c>
      <c r="M3172" s="324"/>
      <c r="N3172" s="294" t="str">
        <f t="shared" si="694"/>
        <v/>
      </c>
      <c r="O3172" s="319"/>
      <c r="P3172" s="296" t="str">
        <f t="shared" si="695"/>
        <v/>
      </c>
      <c r="Q3172" s="552"/>
      <c r="R3172" s="551"/>
      <c r="S3172" s="291"/>
      <c r="T3172" t="str">
        <f t="shared" si="696"/>
        <v>-</v>
      </c>
      <c r="U3172" s="560">
        <f t="shared" si="697"/>
        <v>0</v>
      </c>
      <c r="V3172" s="560">
        <f t="shared" si="698"/>
        <v>0</v>
      </c>
      <c r="W3172" s="560">
        <f t="shared" si="699"/>
        <v>0</v>
      </c>
    </row>
    <row r="3173" spans="1:23" ht="21" customHeight="1">
      <c r="A3173" s="316" t="str">
        <f t="shared" si="690"/>
        <v/>
      </c>
      <c r="B3173" s="316" t="str">
        <f t="shared" si="691"/>
        <v/>
      </c>
      <c r="C3173" s="316" t="str">
        <f>IF(AND(F3173&lt;&gt;"",G3173&lt;&gt;""),COUNT($C$32:C3172)+1,"")</f>
        <v/>
      </c>
      <c r="D3173" s="292" t="str">
        <f t="shared" si="692"/>
        <v/>
      </c>
      <c r="E3173" s="292" t="str">
        <f t="shared" si="693"/>
        <v/>
      </c>
      <c r="F3173" s="316"/>
      <c r="G3173" s="316"/>
      <c r="H3173" s="317"/>
      <c r="I3173" s="316" t="s">
        <v>445</v>
      </c>
      <c r="J3173" s="318"/>
      <c r="K3173" s="319"/>
      <c r="L3173" s="292" t="s">
        <v>446</v>
      </c>
      <c r="M3173" s="324"/>
      <c r="N3173" s="294" t="str">
        <f t="shared" si="694"/>
        <v/>
      </c>
      <c r="O3173" s="319"/>
      <c r="P3173" s="296" t="str">
        <f t="shared" si="695"/>
        <v/>
      </c>
      <c r="Q3173" s="552"/>
      <c r="R3173" s="551"/>
      <c r="S3173" s="291"/>
      <c r="T3173" t="str">
        <f t="shared" si="696"/>
        <v>-</v>
      </c>
      <c r="U3173" s="560">
        <f t="shared" si="697"/>
        <v>0</v>
      </c>
      <c r="V3173" s="560">
        <f t="shared" si="698"/>
        <v>0</v>
      </c>
      <c r="W3173" s="560">
        <f t="shared" si="699"/>
        <v>0</v>
      </c>
    </row>
    <row r="3174" spans="1:23" ht="21" customHeight="1">
      <c r="A3174" s="316" t="str">
        <f t="shared" si="690"/>
        <v/>
      </c>
      <c r="B3174" s="316" t="str">
        <f t="shared" si="691"/>
        <v/>
      </c>
      <c r="C3174" s="316" t="str">
        <f>IF(AND(F3174&lt;&gt;"",G3174&lt;&gt;""),COUNT($C$32:C3173)+1,"")</f>
        <v/>
      </c>
      <c r="D3174" s="292" t="str">
        <f t="shared" si="692"/>
        <v/>
      </c>
      <c r="E3174" s="292" t="str">
        <f t="shared" si="693"/>
        <v/>
      </c>
      <c r="F3174" s="316"/>
      <c r="G3174" s="316"/>
      <c r="H3174" s="317"/>
      <c r="I3174" s="316" t="s">
        <v>445</v>
      </c>
      <c r="J3174" s="318"/>
      <c r="K3174" s="319"/>
      <c r="L3174" s="292" t="s">
        <v>446</v>
      </c>
      <c r="M3174" s="324"/>
      <c r="N3174" s="294" t="str">
        <f t="shared" si="694"/>
        <v/>
      </c>
      <c r="O3174" s="319"/>
      <c r="P3174" s="296" t="str">
        <f t="shared" si="695"/>
        <v/>
      </c>
      <c r="Q3174" s="552"/>
      <c r="R3174" s="551"/>
      <c r="S3174" s="291"/>
      <c r="T3174" t="str">
        <f t="shared" si="696"/>
        <v>-</v>
      </c>
      <c r="U3174" s="560">
        <f t="shared" si="697"/>
        <v>0</v>
      </c>
      <c r="V3174" s="560">
        <f t="shared" si="698"/>
        <v>0</v>
      </c>
      <c r="W3174" s="560">
        <f t="shared" si="699"/>
        <v>0</v>
      </c>
    </row>
    <row r="3175" spans="1:23" ht="21" customHeight="1">
      <c r="A3175" s="316" t="str">
        <f t="shared" si="690"/>
        <v/>
      </c>
      <c r="B3175" s="316" t="str">
        <f t="shared" si="691"/>
        <v/>
      </c>
      <c r="C3175" s="316" t="str">
        <f>IF(AND(F3175&lt;&gt;"",G3175&lt;&gt;""),COUNT($C$32:C3174)+1,"")</f>
        <v/>
      </c>
      <c r="D3175" s="292" t="str">
        <f t="shared" si="692"/>
        <v/>
      </c>
      <c r="E3175" s="292" t="str">
        <f t="shared" si="693"/>
        <v/>
      </c>
      <c r="F3175" s="316"/>
      <c r="G3175" s="316"/>
      <c r="H3175" s="317"/>
      <c r="I3175" s="316" t="s">
        <v>445</v>
      </c>
      <c r="J3175" s="318"/>
      <c r="K3175" s="319"/>
      <c r="L3175" s="292" t="s">
        <v>446</v>
      </c>
      <c r="M3175" s="324"/>
      <c r="N3175" s="294" t="str">
        <f t="shared" si="694"/>
        <v/>
      </c>
      <c r="O3175" s="319"/>
      <c r="P3175" s="296" t="str">
        <f t="shared" si="695"/>
        <v/>
      </c>
      <c r="Q3175" s="552"/>
      <c r="R3175" s="551"/>
      <c r="S3175" s="291"/>
      <c r="T3175" t="str">
        <f t="shared" si="696"/>
        <v>-</v>
      </c>
      <c r="U3175" s="560">
        <f t="shared" si="697"/>
        <v>0</v>
      </c>
      <c r="V3175" s="560">
        <f t="shared" si="698"/>
        <v>0</v>
      </c>
      <c r="W3175" s="560">
        <f t="shared" si="699"/>
        <v>0</v>
      </c>
    </row>
    <row r="3176" spans="1:23" ht="21" customHeight="1">
      <c r="A3176" s="316" t="str">
        <f t="shared" si="690"/>
        <v/>
      </c>
      <c r="B3176" s="316" t="str">
        <f t="shared" si="691"/>
        <v/>
      </c>
      <c r="C3176" s="316" t="str">
        <f>IF(AND(F3176&lt;&gt;"",G3176&lt;&gt;""),COUNT($C$32:C3175)+1,"")</f>
        <v/>
      </c>
      <c r="D3176" s="292" t="str">
        <f t="shared" si="692"/>
        <v/>
      </c>
      <c r="E3176" s="292" t="str">
        <f t="shared" si="693"/>
        <v/>
      </c>
      <c r="F3176" s="316"/>
      <c r="G3176" s="316"/>
      <c r="H3176" s="317"/>
      <c r="I3176" s="316" t="s">
        <v>445</v>
      </c>
      <c r="J3176" s="318"/>
      <c r="K3176" s="319"/>
      <c r="L3176" s="292" t="s">
        <v>446</v>
      </c>
      <c r="M3176" s="324"/>
      <c r="N3176" s="294" t="str">
        <f t="shared" si="694"/>
        <v/>
      </c>
      <c r="O3176" s="319"/>
      <c r="P3176" s="296" t="str">
        <f t="shared" si="695"/>
        <v/>
      </c>
      <c r="Q3176" s="552"/>
      <c r="R3176" s="551"/>
      <c r="S3176" s="291"/>
      <c r="T3176" t="str">
        <f t="shared" si="696"/>
        <v>-</v>
      </c>
      <c r="U3176" s="560">
        <f t="shared" si="697"/>
        <v>0</v>
      </c>
      <c r="V3176" s="560">
        <f t="shared" si="698"/>
        <v>0</v>
      </c>
      <c r="W3176" s="560">
        <f t="shared" si="699"/>
        <v>0</v>
      </c>
    </row>
    <row r="3177" spans="1:23" ht="21" customHeight="1">
      <c r="A3177" s="316" t="str">
        <f t="shared" si="690"/>
        <v/>
      </c>
      <c r="B3177" s="316" t="str">
        <f t="shared" si="691"/>
        <v/>
      </c>
      <c r="C3177" s="316" t="str">
        <f>IF(AND(F3177&lt;&gt;"",G3177&lt;&gt;""),COUNT($C$32:C3176)+1,"")</f>
        <v/>
      </c>
      <c r="D3177" s="292" t="str">
        <f t="shared" si="692"/>
        <v/>
      </c>
      <c r="E3177" s="292" t="str">
        <f t="shared" si="693"/>
        <v/>
      </c>
      <c r="F3177" s="316"/>
      <c r="G3177" s="316"/>
      <c r="H3177" s="317"/>
      <c r="I3177" s="316" t="s">
        <v>445</v>
      </c>
      <c r="J3177" s="318"/>
      <c r="K3177" s="319"/>
      <c r="L3177" s="292" t="s">
        <v>446</v>
      </c>
      <c r="M3177" s="324"/>
      <c r="N3177" s="294" t="str">
        <f t="shared" si="694"/>
        <v/>
      </c>
      <c r="O3177" s="319"/>
      <c r="P3177" s="296" t="str">
        <f t="shared" si="695"/>
        <v/>
      </c>
      <c r="Q3177" s="552"/>
      <c r="R3177" s="551"/>
      <c r="S3177" s="291"/>
      <c r="T3177" t="str">
        <f t="shared" si="696"/>
        <v>-</v>
      </c>
      <c r="U3177" s="560">
        <f t="shared" si="697"/>
        <v>0</v>
      </c>
      <c r="V3177" s="560">
        <f t="shared" si="698"/>
        <v>0</v>
      </c>
      <c r="W3177" s="560">
        <f t="shared" si="699"/>
        <v>0</v>
      </c>
    </row>
    <row r="3178" spans="1:23" ht="21" customHeight="1">
      <c r="A3178" s="316" t="str">
        <f t="shared" si="690"/>
        <v/>
      </c>
      <c r="B3178" s="316" t="str">
        <f t="shared" si="691"/>
        <v/>
      </c>
      <c r="C3178" s="316" t="str">
        <f>IF(AND(F3178&lt;&gt;"",G3178&lt;&gt;""),COUNT($C$32:C3177)+1,"")</f>
        <v/>
      </c>
      <c r="D3178" s="292" t="str">
        <f t="shared" si="692"/>
        <v/>
      </c>
      <c r="E3178" s="292" t="str">
        <f t="shared" si="693"/>
        <v/>
      </c>
      <c r="F3178" s="316"/>
      <c r="G3178" s="316"/>
      <c r="H3178" s="317"/>
      <c r="I3178" s="316" t="s">
        <v>445</v>
      </c>
      <c r="J3178" s="318"/>
      <c r="K3178" s="319"/>
      <c r="L3178" s="292" t="s">
        <v>446</v>
      </c>
      <c r="M3178" s="324"/>
      <c r="N3178" s="294" t="str">
        <f t="shared" si="694"/>
        <v/>
      </c>
      <c r="O3178" s="319"/>
      <c r="P3178" s="296" t="str">
        <f t="shared" si="695"/>
        <v/>
      </c>
      <c r="Q3178" s="552"/>
      <c r="R3178" s="551"/>
      <c r="S3178" s="291"/>
      <c r="T3178" t="str">
        <f t="shared" si="696"/>
        <v>-</v>
      </c>
      <c r="U3178" s="560">
        <f t="shared" si="697"/>
        <v>0</v>
      </c>
      <c r="V3178" s="560">
        <f t="shared" si="698"/>
        <v>0</v>
      </c>
      <c r="W3178" s="560">
        <f t="shared" si="699"/>
        <v>0</v>
      </c>
    </row>
    <row r="3179" spans="1:23" ht="21" customHeight="1">
      <c r="A3179" s="316" t="str">
        <f t="shared" si="690"/>
        <v/>
      </c>
      <c r="B3179" s="316" t="str">
        <f t="shared" si="691"/>
        <v/>
      </c>
      <c r="C3179" s="316" t="str">
        <f>IF(AND(F3179&lt;&gt;"",G3179&lt;&gt;""),COUNT($C$32:C3178)+1,"")</f>
        <v/>
      </c>
      <c r="D3179" s="292" t="str">
        <f t="shared" si="692"/>
        <v/>
      </c>
      <c r="E3179" s="292" t="str">
        <f t="shared" si="693"/>
        <v/>
      </c>
      <c r="F3179" s="316"/>
      <c r="G3179" s="316"/>
      <c r="H3179" s="317"/>
      <c r="I3179" s="316" t="s">
        <v>445</v>
      </c>
      <c r="J3179" s="318"/>
      <c r="K3179" s="319"/>
      <c r="L3179" s="292" t="s">
        <v>446</v>
      </c>
      <c r="M3179" s="324"/>
      <c r="N3179" s="294" t="str">
        <f t="shared" si="694"/>
        <v/>
      </c>
      <c r="O3179" s="319"/>
      <c r="P3179" s="296" t="str">
        <f t="shared" si="695"/>
        <v/>
      </c>
      <c r="Q3179" s="552"/>
      <c r="R3179" s="551"/>
      <c r="S3179" s="291"/>
      <c r="T3179" t="str">
        <f t="shared" si="696"/>
        <v>-</v>
      </c>
      <c r="U3179" s="560">
        <f t="shared" si="697"/>
        <v>0</v>
      </c>
      <c r="V3179" s="560">
        <f t="shared" si="698"/>
        <v>0</v>
      </c>
      <c r="W3179" s="560">
        <f t="shared" si="699"/>
        <v>0</v>
      </c>
    </row>
    <row r="3180" spans="1:23" ht="21" customHeight="1">
      <c r="A3180" s="316" t="str">
        <f t="shared" si="690"/>
        <v/>
      </c>
      <c r="B3180" s="316" t="str">
        <f t="shared" si="691"/>
        <v/>
      </c>
      <c r="C3180" s="316" t="str">
        <f>IF(AND(F3180&lt;&gt;"",G3180&lt;&gt;""),COUNT($C$32:C3179)+1,"")</f>
        <v/>
      </c>
      <c r="D3180" s="292" t="str">
        <f t="shared" si="692"/>
        <v/>
      </c>
      <c r="E3180" s="292" t="str">
        <f t="shared" si="693"/>
        <v/>
      </c>
      <c r="F3180" s="316"/>
      <c r="G3180" s="316"/>
      <c r="H3180" s="317"/>
      <c r="I3180" s="316" t="s">
        <v>445</v>
      </c>
      <c r="J3180" s="318"/>
      <c r="K3180" s="319"/>
      <c r="L3180" s="292" t="s">
        <v>446</v>
      </c>
      <c r="M3180" s="324"/>
      <c r="N3180" s="294" t="str">
        <f t="shared" si="694"/>
        <v/>
      </c>
      <c r="O3180" s="319"/>
      <c r="P3180" s="296" t="str">
        <f t="shared" si="695"/>
        <v/>
      </c>
      <c r="Q3180" s="552"/>
      <c r="R3180" s="551"/>
      <c r="S3180" s="291"/>
      <c r="T3180" t="str">
        <f t="shared" si="696"/>
        <v>-</v>
      </c>
      <c r="U3180" s="560">
        <f t="shared" si="697"/>
        <v>0</v>
      </c>
      <c r="V3180" s="560">
        <f t="shared" si="698"/>
        <v>0</v>
      </c>
      <c r="W3180" s="560">
        <f t="shared" si="699"/>
        <v>0</v>
      </c>
    </row>
    <row r="3181" spans="1:23" ht="21" customHeight="1">
      <c r="A3181" s="316" t="str">
        <f t="shared" si="690"/>
        <v/>
      </c>
      <c r="B3181" s="316" t="str">
        <f t="shared" si="691"/>
        <v/>
      </c>
      <c r="C3181" s="316" t="str">
        <f>IF(AND(F3181&lt;&gt;"",G3181&lt;&gt;""),COUNT($C$32:C3180)+1,"")</f>
        <v/>
      </c>
      <c r="D3181" s="292" t="str">
        <f t="shared" si="692"/>
        <v/>
      </c>
      <c r="E3181" s="292" t="str">
        <f t="shared" si="693"/>
        <v/>
      </c>
      <c r="F3181" s="316"/>
      <c r="G3181" s="316"/>
      <c r="H3181" s="317"/>
      <c r="I3181" s="316" t="s">
        <v>445</v>
      </c>
      <c r="J3181" s="318"/>
      <c r="K3181" s="319"/>
      <c r="L3181" s="292" t="s">
        <v>446</v>
      </c>
      <c r="M3181" s="324"/>
      <c r="N3181" s="294" t="str">
        <f t="shared" si="694"/>
        <v/>
      </c>
      <c r="O3181" s="319"/>
      <c r="P3181" s="296" t="str">
        <f t="shared" si="695"/>
        <v/>
      </c>
      <c r="Q3181" s="552"/>
      <c r="R3181" s="551"/>
      <c r="S3181" s="291"/>
      <c r="T3181" t="str">
        <f t="shared" si="696"/>
        <v>-</v>
      </c>
      <c r="U3181" s="560">
        <f t="shared" si="697"/>
        <v>0</v>
      </c>
      <c r="V3181" s="560">
        <f t="shared" si="698"/>
        <v>0</v>
      </c>
      <c r="W3181" s="560">
        <f t="shared" si="699"/>
        <v>0</v>
      </c>
    </row>
    <row r="3182" spans="1:23" ht="21" customHeight="1">
      <c r="A3182" s="316" t="str">
        <f t="shared" si="690"/>
        <v/>
      </c>
      <c r="B3182" s="316" t="str">
        <f t="shared" si="691"/>
        <v/>
      </c>
      <c r="C3182" s="316" t="str">
        <f>IF(AND(F3182&lt;&gt;"",G3182&lt;&gt;""),COUNT($C$32:C3181)+1,"")</f>
        <v/>
      </c>
      <c r="D3182" s="292" t="str">
        <f t="shared" si="692"/>
        <v/>
      </c>
      <c r="E3182" s="292" t="str">
        <f t="shared" si="693"/>
        <v/>
      </c>
      <c r="F3182" s="316"/>
      <c r="G3182" s="316"/>
      <c r="H3182" s="317"/>
      <c r="I3182" s="316" t="s">
        <v>445</v>
      </c>
      <c r="J3182" s="318"/>
      <c r="K3182" s="319"/>
      <c r="L3182" s="292" t="s">
        <v>446</v>
      </c>
      <c r="M3182" s="324"/>
      <c r="N3182" s="294" t="str">
        <f t="shared" si="694"/>
        <v/>
      </c>
      <c r="O3182" s="319"/>
      <c r="P3182" s="296" t="str">
        <f t="shared" si="695"/>
        <v/>
      </c>
      <c r="Q3182" s="552"/>
      <c r="R3182" s="551"/>
      <c r="S3182" s="291"/>
      <c r="T3182" t="str">
        <f t="shared" si="696"/>
        <v>-</v>
      </c>
      <c r="U3182" s="560">
        <f t="shared" si="697"/>
        <v>0</v>
      </c>
      <c r="V3182" s="560">
        <f t="shared" si="698"/>
        <v>0</v>
      </c>
      <c r="W3182" s="560">
        <f t="shared" si="699"/>
        <v>0</v>
      </c>
    </row>
    <row r="3183" spans="1:23" ht="21" customHeight="1">
      <c r="A3183" s="316" t="str">
        <f t="shared" si="690"/>
        <v/>
      </c>
      <c r="B3183" s="316" t="str">
        <f t="shared" si="691"/>
        <v/>
      </c>
      <c r="C3183" s="316" t="str">
        <f>IF(AND(F3183&lt;&gt;"",G3183&lt;&gt;""),COUNT($C$32:C3182)+1,"")</f>
        <v/>
      </c>
      <c r="D3183" s="292" t="str">
        <f t="shared" si="692"/>
        <v/>
      </c>
      <c r="E3183" s="292" t="str">
        <f t="shared" si="693"/>
        <v/>
      </c>
      <c r="F3183" s="316"/>
      <c r="G3183" s="316"/>
      <c r="H3183" s="317"/>
      <c r="I3183" s="316" t="s">
        <v>445</v>
      </c>
      <c r="J3183" s="318"/>
      <c r="K3183" s="319"/>
      <c r="L3183" s="292" t="s">
        <v>446</v>
      </c>
      <c r="M3183" s="324"/>
      <c r="N3183" s="294" t="str">
        <f t="shared" si="694"/>
        <v/>
      </c>
      <c r="O3183" s="319"/>
      <c r="P3183" s="296" t="str">
        <f t="shared" si="695"/>
        <v/>
      </c>
      <c r="Q3183" s="552"/>
      <c r="R3183" s="551"/>
      <c r="S3183" s="291"/>
      <c r="T3183" t="str">
        <f t="shared" si="696"/>
        <v>-</v>
      </c>
      <c r="U3183" s="560">
        <f t="shared" si="697"/>
        <v>0</v>
      </c>
      <c r="V3183" s="560">
        <f t="shared" si="698"/>
        <v>0</v>
      </c>
      <c r="W3183" s="560">
        <f t="shared" si="699"/>
        <v>0</v>
      </c>
    </row>
    <row r="3184" spans="1:23" ht="21" customHeight="1">
      <c r="A3184" s="316" t="str">
        <f t="shared" si="690"/>
        <v/>
      </c>
      <c r="B3184" s="316" t="str">
        <f t="shared" si="691"/>
        <v/>
      </c>
      <c r="C3184" s="316" t="str">
        <f>IF(AND(F3184&lt;&gt;"",G3184&lt;&gt;""),COUNT($C$32:C3183)+1,"")</f>
        <v/>
      </c>
      <c r="D3184" s="292" t="str">
        <f t="shared" si="692"/>
        <v/>
      </c>
      <c r="E3184" s="292" t="str">
        <f t="shared" si="693"/>
        <v/>
      </c>
      <c r="F3184" s="316"/>
      <c r="G3184" s="316"/>
      <c r="H3184" s="317"/>
      <c r="I3184" s="316" t="s">
        <v>445</v>
      </c>
      <c r="J3184" s="318"/>
      <c r="K3184" s="319"/>
      <c r="L3184" s="292" t="s">
        <v>446</v>
      </c>
      <c r="M3184" s="324"/>
      <c r="N3184" s="294" t="str">
        <f t="shared" si="694"/>
        <v/>
      </c>
      <c r="O3184" s="319"/>
      <c r="P3184" s="296" t="str">
        <f t="shared" si="695"/>
        <v/>
      </c>
      <c r="Q3184" s="552"/>
      <c r="R3184" s="551"/>
      <c r="S3184" s="291"/>
      <c r="T3184" t="str">
        <f t="shared" si="696"/>
        <v>-</v>
      </c>
      <c r="U3184" s="560">
        <f t="shared" si="697"/>
        <v>0</v>
      </c>
      <c r="V3184" s="560">
        <f t="shared" si="698"/>
        <v>0</v>
      </c>
      <c r="W3184" s="560">
        <f t="shared" si="699"/>
        <v>0</v>
      </c>
    </row>
    <row r="3185" spans="1:23" ht="21" customHeight="1">
      <c r="A3185" s="316" t="str">
        <f t="shared" si="690"/>
        <v/>
      </c>
      <c r="B3185" s="316" t="str">
        <f t="shared" si="691"/>
        <v/>
      </c>
      <c r="C3185" s="316" t="str">
        <f>IF(AND(F3185&lt;&gt;"",G3185&lt;&gt;""),COUNT($C$32:C3184)+1,"")</f>
        <v/>
      </c>
      <c r="D3185" s="292" t="str">
        <f t="shared" si="692"/>
        <v/>
      </c>
      <c r="E3185" s="292" t="str">
        <f t="shared" si="693"/>
        <v/>
      </c>
      <c r="F3185" s="316"/>
      <c r="G3185" s="316"/>
      <c r="H3185" s="317"/>
      <c r="I3185" s="316" t="s">
        <v>445</v>
      </c>
      <c r="J3185" s="318"/>
      <c r="K3185" s="319"/>
      <c r="L3185" s="292" t="s">
        <v>446</v>
      </c>
      <c r="M3185" s="324"/>
      <c r="N3185" s="294" t="str">
        <f t="shared" si="694"/>
        <v/>
      </c>
      <c r="O3185" s="319"/>
      <c r="P3185" s="296" t="str">
        <f t="shared" si="695"/>
        <v/>
      </c>
      <c r="Q3185" s="552"/>
      <c r="R3185" s="551"/>
      <c r="S3185" s="291"/>
      <c r="T3185" t="str">
        <f t="shared" si="696"/>
        <v>-</v>
      </c>
      <c r="U3185" s="560">
        <f t="shared" si="697"/>
        <v>0</v>
      </c>
      <c r="V3185" s="560">
        <f t="shared" si="698"/>
        <v>0</v>
      </c>
      <c r="W3185" s="560">
        <f t="shared" si="699"/>
        <v>0</v>
      </c>
    </row>
    <row r="3186" spans="1:23" ht="21" customHeight="1">
      <c r="A3186" s="316" t="str">
        <f t="shared" si="690"/>
        <v/>
      </c>
      <c r="B3186" s="316" t="str">
        <f t="shared" si="691"/>
        <v/>
      </c>
      <c r="C3186" s="316" t="str">
        <f>IF(AND(F3186&lt;&gt;"",G3186&lt;&gt;""),COUNT($C$32:C3185)+1,"")</f>
        <v/>
      </c>
      <c r="D3186" s="292" t="str">
        <f t="shared" si="692"/>
        <v/>
      </c>
      <c r="E3186" s="292" t="str">
        <f t="shared" si="693"/>
        <v/>
      </c>
      <c r="F3186" s="316"/>
      <c r="G3186" s="316"/>
      <c r="H3186" s="317"/>
      <c r="I3186" s="316" t="s">
        <v>445</v>
      </c>
      <c r="J3186" s="318"/>
      <c r="K3186" s="319"/>
      <c r="L3186" s="292" t="s">
        <v>446</v>
      </c>
      <c r="M3186" s="324"/>
      <c r="N3186" s="294" t="str">
        <f t="shared" si="694"/>
        <v/>
      </c>
      <c r="O3186" s="319"/>
      <c r="P3186" s="296" t="str">
        <f t="shared" si="695"/>
        <v/>
      </c>
      <c r="Q3186" s="552"/>
      <c r="R3186" s="551"/>
      <c r="S3186" s="291"/>
      <c r="T3186" t="str">
        <f t="shared" si="696"/>
        <v>-</v>
      </c>
      <c r="U3186" s="560">
        <f t="shared" si="697"/>
        <v>0</v>
      </c>
      <c r="V3186" s="560">
        <f t="shared" si="698"/>
        <v>0</v>
      </c>
      <c r="W3186" s="560">
        <f t="shared" si="699"/>
        <v>0</v>
      </c>
    </row>
    <row r="3187" spans="1:23" ht="21" customHeight="1">
      <c r="A3187" s="316" t="str">
        <f t="shared" si="690"/>
        <v/>
      </c>
      <c r="B3187" s="316" t="str">
        <f t="shared" si="691"/>
        <v/>
      </c>
      <c r="C3187" s="316" t="str">
        <f>IF(AND(F3187&lt;&gt;"",G3187&lt;&gt;""),COUNT($C$32:C3186)+1,"")</f>
        <v/>
      </c>
      <c r="D3187" s="292" t="str">
        <f t="shared" si="692"/>
        <v/>
      </c>
      <c r="E3187" s="292" t="str">
        <f t="shared" si="693"/>
        <v/>
      </c>
      <c r="F3187" s="316"/>
      <c r="G3187" s="316"/>
      <c r="H3187" s="317"/>
      <c r="I3187" s="316" t="s">
        <v>445</v>
      </c>
      <c r="J3187" s="318"/>
      <c r="K3187" s="319"/>
      <c r="L3187" s="292" t="s">
        <v>446</v>
      </c>
      <c r="M3187" s="324"/>
      <c r="N3187" s="294" t="str">
        <f t="shared" si="694"/>
        <v/>
      </c>
      <c r="O3187" s="319"/>
      <c r="P3187" s="296" t="str">
        <f t="shared" si="695"/>
        <v/>
      </c>
      <c r="Q3187" s="552"/>
      <c r="R3187" s="551"/>
      <c r="S3187" s="291"/>
      <c r="T3187" t="str">
        <f t="shared" si="696"/>
        <v>-</v>
      </c>
      <c r="U3187" s="560">
        <f t="shared" si="697"/>
        <v>0</v>
      </c>
      <c r="V3187" s="560">
        <f t="shared" si="698"/>
        <v>0</v>
      </c>
      <c r="W3187" s="560">
        <f t="shared" si="699"/>
        <v>0</v>
      </c>
    </row>
    <row r="3188" spans="1:23" ht="21" customHeight="1">
      <c r="A3188" s="316" t="str">
        <f t="shared" si="690"/>
        <v/>
      </c>
      <c r="B3188" s="316" t="str">
        <f t="shared" si="691"/>
        <v/>
      </c>
      <c r="C3188" s="316" t="str">
        <f>IF(AND(F3188&lt;&gt;"",G3188&lt;&gt;""),COUNT($C$32:C3187)+1,"")</f>
        <v/>
      </c>
      <c r="D3188" s="292" t="str">
        <f t="shared" si="692"/>
        <v/>
      </c>
      <c r="E3188" s="292" t="str">
        <f t="shared" si="693"/>
        <v/>
      </c>
      <c r="F3188" s="316"/>
      <c r="G3188" s="316"/>
      <c r="H3188" s="317"/>
      <c r="I3188" s="316" t="s">
        <v>445</v>
      </c>
      <c r="J3188" s="318"/>
      <c r="K3188" s="319"/>
      <c r="L3188" s="292" t="s">
        <v>446</v>
      </c>
      <c r="M3188" s="324"/>
      <c r="N3188" s="294" t="str">
        <f t="shared" si="694"/>
        <v/>
      </c>
      <c r="O3188" s="319"/>
      <c r="P3188" s="296" t="str">
        <f t="shared" si="695"/>
        <v/>
      </c>
      <c r="Q3188" s="552"/>
      <c r="R3188" s="551"/>
      <c r="S3188" s="291"/>
      <c r="T3188" t="str">
        <f t="shared" si="696"/>
        <v>-</v>
      </c>
      <c r="U3188" s="560">
        <f t="shared" si="697"/>
        <v>0</v>
      </c>
      <c r="V3188" s="560">
        <f t="shared" si="698"/>
        <v>0</v>
      </c>
      <c r="W3188" s="560">
        <f t="shared" si="699"/>
        <v>0</v>
      </c>
    </row>
    <row r="3189" spans="1:23" ht="21" customHeight="1">
      <c r="A3189" s="316" t="str">
        <f t="shared" si="690"/>
        <v/>
      </c>
      <c r="B3189" s="316" t="str">
        <f t="shared" si="691"/>
        <v/>
      </c>
      <c r="C3189" s="316" t="str">
        <f>IF(AND(F3189&lt;&gt;"",G3189&lt;&gt;""),COUNT($C$32:C3188)+1,"")</f>
        <v/>
      </c>
      <c r="D3189" s="292" t="str">
        <f t="shared" si="692"/>
        <v/>
      </c>
      <c r="E3189" s="292" t="str">
        <f t="shared" si="693"/>
        <v/>
      </c>
      <c r="F3189" s="316"/>
      <c r="G3189" s="316"/>
      <c r="H3189" s="317"/>
      <c r="I3189" s="316" t="s">
        <v>445</v>
      </c>
      <c r="J3189" s="318"/>
      <c r="K3189" s="319"/>
      <c r="L3189" s="292" t="s">
        <v>446</v>
      </c>
      <c r="M3189" s="324"/>
      <c r="N3189" s="294" t="str">
        <f t="shared" si="694"/>
        <v/>
      </c>
      <c r="O3189" s="319"/>
      <c r="P3189" s="296" t="str">
        <f t="shared" si="695"/>
        <v/>
      </c>
      <c r="Q3189" s="552"/>
      <c r="R3189" s="551"/>
      <c r="S3189" s="291"/>
      <c r="T3189" t="str">
        <f t="shared" si="696"/>
        <v>-</v>
      </c>
      <c r="U3189" s="560">
        <f t="shared" si="697"/>
        <v>0</v>
      </c>
      <c r="V3189" s="560">
        <f t="shared" si="698"/>
        <v>0</v>
      </c>
      <c r="W3189" s="560">
        <f t="shared" si="699"/>
        <v>0</v>
      </c>
    </row>
    <row r="3190" spans="1:23" ht="21" customHeight="1">
      <c r="A3190" s="316" t="str">
        <f t="shared" si="690"/>
        <v/>
      </c>
      <c r="B3190" s="316" t="str">
        <f t="shared" si="691"/>
        <v/>
      </c>
      <c r="C3190" s="316" t="str">
        <f>IF(AND(F3190&lt;&gt;"",G3190&lt;&gt;""),COUNT($C$32:C3189)+1,"")</f>
        <v/>
      </c>
      <c r="D3190" s="292" t="str">
        <f t="shared" si="692"/>
        <v/>
      </c>
      <c r="E3190" s="292" t="str">
        <f t="shared" si="693"/>
        <v/>
      </c>
      <c r="F3190" s="316"/>
      <c r="G3190" s="316"/>
      <c r="H3190" s="317"/>
      <c r="I3190" s="316" t="s">
        <v>445</v>
      </c>
      <c r="J3190" s="318"/>
      <c r="K3190" s="319"/>
      <c r="L3190" s="292" t="s">
        <v>446</v>
      </c>
      <c r="M3190" s="324"/>
      <c r="N3190" s="294" t="str">
        <f t="shared" si="694"/>
        <v/>
      </c>
      <c r="O3190" s="319"/>
      <c r="P3190" s="296" t="str">
        <f t="shared" si="695"/>
        <v/>
      </c>
      <c r="Q3190" s="552"/>
      <c r="R3190" s="551"/>
      <c r="S3190" s="291"/>
      <c r="T3190" t="str">
        <f t="shared" si="696"/>
        <v>-</v>
      </c>
      <c r="U3190" s="560">
        <f t="shared" si="697"/>
        <v>0</v>
      </c>
      <c r="V3190" s="560">
        <f t="shared" si="698"/>
        <v>0</v>
      </c>
      <c r="W3190" s="560">
        <f t="shared" si="699"/>
        <v>0</v>
      </c>
    </row>
    <row r="3191" spans="1:23" ht="21" customHeight="1">
      <c r="A3191" s="316" t="str">
        <f t="shared" ref="A3191:A3254" si="700">IF(AND(F3191&lt;&gt;"",G3191&lt;&gt;""),LEFT(E3191,5),"")</f>
        <v/>
      </c>
      <c r="B3191" s="316" t="str">
        <f t="shared" ref="B3191:B3254" si="701">IF(AND(F3191&lt;&gt;"",G3191&lt;&gt;""),LEFT(G3191,2),"")</f>
        <v/>
      </c>
      <c r="C3191" s="316" t="str">
        <f>IF(AND(F3191&lt;&gt;"",G3191&lt;&gt;""),COUNT($C$32:C3190)+1,"")</f>
        <v/>
      </c>
      <c r="D3191" s="292" t="str">
        <f t="shared" ref="D3191:D3254" si="702">IF(C3191&lt;&gt;"","LN"&amp;TEXT(C3191,"0000"),"")</f>
        <v/>
      </c>
      <c r="E3191" s="292" t="str">
        <f t="shared" ref="E3191:E3254" si="703">IF(AND(F3191&lt;&gt;"",G3191&lt;&gt;""),LEFT(F3191,7),"")</f>
        <v/>
      </c>
      <c r="F3191" s="316"/>
      <c r="G3191" s="316"/>
      <c r="H3191" s="317"/>
      <c r="I3191" s="316" t="s">
        <v>445</v>
      </c>
      <c r="J3191" s="318"/>
      <c r="K3191" s="319"/>
      <c r="L3191" s="292" t="s">
        <v>446</v>
      </c>
      <c r="M3191" s="324"/>
      <c r="N3191" s="294" t="str">
        <f t="shared" ref="N3191:N3254" si="704">IF(AND(F3191&lt;&gt;"",G3191&lt;&gt;""),K3191*M3191,"")</f>
        <v/>
      </c>
      <c r="O3191" s="319"/>
      <c r="P3191" s="296" t="str">
        <f t="shared" ref="P3191:P3254" si="705">IF(AND(F3191&lt;&gt;"",G3191&lt;&gt;""),N3191*O3191,"")</f>
        <v/>
      </c>
      <c r="Q3191" s="552"/>
      <c r="R3191" s="551"/>
      <c r="S3191" s="291"/>
      <c r="T3191" t="str">
        <f t="shared" ref="T3191:T3254" si="706">IF(AND(F3191&lt;&gt;"",G3191&lt;&gt;""),"ok","-")</f>
        <v>-</v>
      </c>
      <c r="U3191" s="560">
        <f t="shared" ref="U3191:U3254" si="707">MOD(K3191,1)</f>
        <v>0</v>
      </c>
      <c r="V3191" s="560">
        <f t="shared" ref="V3191:V3254" si="708">MOD(M3191,1)</f>
        <v>0</v>
      </c>
      <c r="W3191" s="560">
        <f t="shared" ref="W3191:W3254" si="709">MOD(O3191,1)</f>
        <v>0</v>
      </c>
    </row>
    <row r="3192" spans="1:23" ht="21" customHeight="1">
      <c r="A3192" s="316" t="str">
        <f t="shared" si="700"/>
        <v/>
      </c>
      <c r="B3192" s="316" t="str">
        <f t="shared" si="701"/>
        <v/>
      </c>
      <c r="C3192" s="316" t="str">
        <f>IF(AND(F3192&lt;&gt;"",G3192&lt;&gt;""),COUNT($C$32:C3191)+1,"")</f>
        <v/>
      </c>
      <c r="D3192" s="292" t="str">
        <f t="shared" si="702"/>
        <v/>
      </c>
      <c r="E3192" s="292" t="str">
        <f t="shared" si="703"/>
        <v/>
      </c>
      <c r="F3192" s="316"/>
      <c r="G3192" s="316"/>
      <c r="H3192" s="317"/>
      <c r="I3192" s="316" t="s">
        <v>445</v>
      </c>
      <c r="J3192" s="318"/>
      <c r="K3192" s="319"/>
      <c r="L3192" s="292" t="s">
        <v>446</v>
      </c>
      <c r="M3192" s="324"/>
      <c r="N3192" s="294" t="str">
        <f t="shared" si="704"/>
        <v/>
      </c>
      <c r="O3192" s="319"/>
      <c r="P3192" s="296" t="str">
        <f t="shared" si="705"/>
        <v/>
      </c>
      <c r="Q3192" s="552"/>
      <c r="R3192" s="551"/>
      <c r="S3192" s="291"/>
      <c r="T3192" t="str">
        <f t="shared" si="706"/>
        <v>-</v>
      </c>
      <c r="U3192" s="560">
        <f t="shared" si="707"/>
        <v>0</v>
      </c>
      <c r="V3192" s="560">
        <f t="shared" si="708"/>
        <v>0</v>
      </c>
      <c r="W3192" s="560">
        <f t="shared" si="709"/>
        <v>0</v>
      </c>
    </row>
    <row r="3193" spans="1:23" ht="21" customHeight="1">
      <c r="A3193" s="316" t="str">
        <f t="shared" si="700"/>
        <v/>
      </c>
      <c r="B3193" s="316" t="str">
        <f t="shared" si="701"/>
        <v/>
      </c>
      <c r="C3193" s="316" t="str">
        <f>IF(AND(F3193&lt;&gt;"",G3193&lt;&gt;""),COUNT($C$32:C3192)+1,"")</f>
        <v/>
      </c>
      <c r="D3193" s="292" t="str">
        <f t="shared" si="702"/>
        <v/>
      </c>
      <c r="E3193" s="292" t="str">
        <f t="shared" si="703"/>
        <v/>
      </c>
      <c r="F3193" s="316"/>
      <c r="G3193" s="316"/>
      <c r="H3193" s="317"/>
      <c r="I3193" s="316" t="s">
        <v>445</v>
      </c>
      <c r="J3193" s="318"/>
      <c r="K3193" s="319"/>
      <c r="L3193" s="292" t="s">
        <v>446</v>
      </c>
      <c r="M3193" s="324"/>
      <c r="N3193" s="294" t="str">
        <f t="shared" si="704"/>
        <v/>
      </c>
      <c r="O3193" s="319"/>
      <c r="P3193" s="296" t="str">
        <f t="shared" si="705"/>
        <v/>
      </c>
      <c r="Q3193" s="552"/>
      <c r="R3193" s="551"/>
      <c r="S3193" s="291"/>
      <c r="T3193" t="str">
        <f t="shared" si="706"/>
        <v>-</v>
      </c>
      <c r="U3193" s="560">
        <f t="shared" si="707"/>
        <v>0</v>
      </c>
      <c r="V3193" s="560">
        <f t="shared" si="708"/>
        <v>0</v>
      </c>
      <c r="W3193" s="560">
        <f t="shared" si="709"/>
        <v>0</v>
      </c>
    </row>
    <row r="3194" spans="1:23" ht="21" customHeight="1">
      <c r="A3194" s="316" t="str">
        <f t="shared" si="700"/>
        <v/>
      </c>
      <c r="B3194" s="316" t="str">
        <f t="shared" si="701"/>
        <v/>
      </c>
      <c r="C3194" s="316" t="str">
        <f>IF(AND(F3194&lt;&gt;"",G3194&lt;&gt;""),COUNT($C$32:C3193)+1,"")</f>
        <v/>
      </c>
      <c r="D3194" s="292" t="str">
        <f t="shared" si="702"/>
        <v/>
      </c>
      <c r="E3194" s="292" t="str">
        <f t="shared" si="703"/>
        <v/>
      </c>
      <c r="F3194" s="316"/>
      <c r="G3194" s="316"/>
      <c r="H3194" s="317"/>
      <c r="I3194" s="316" t="s">
        <v>445</v>
      </c>
      <c r="J3194" s="318"/>
      <c r="K3194" s="319"/>
      <c r="L3194" s="292" t="s">
        <v>446</v>
      </c>
      <c r="M3194" s="324"/>
      <c r="N3194" s="294" t="str">
        <f t="shared" si="704"/>
        <v/>
      </c>
      <c r="O3194" s="319"/>
      <c r="P3194" s="296" t="str">
        <f t="shared" si="705"/>
        <v/>
      </c>
      <c r="Q3194" s="552"/>
      <c r="R3194" s="551"/>
      <c r="S3194" s="291"/>
      <c r="T3194" t="str">
        <f t="shared" si="706"/>
        <v>-</v>
      </c>
      <c r="U3194" s="560">
        <f t="shared" si="707"/>
        <v>0</v>
      </c>
      <c r="V3194" s="560">
        <f t="shared" si="708"/>
        <v>0</v>
      </c>
      <c r="W3194" s="560">
        <f t="shared" si="709"/>
        <v>0</v>
      </c>
    </row>
    <row r="3195" spans="1:23" ht="21" customHeight="1">
      <c r="A3195" s="316" t="str">
        <f t="shared" si="700"/>
        <v/>
      </c>
      <c r="B3195" s="316" t="str">
        <f t="shared" si="701"/>
        <v/>
      </c>
      <c r="C3195" s="316" t="str">
        <f>IF(AND(F3195&lt;&gt;"",G3195&lt;&gt;""),COUNT($C$32:C3194)+1,"")</f>
        <v/>
      </c>
      <c r="D3195" s="292" t="str">
        <f t="shared" si="702"/>
        <v/>
      </c>
      <c r="E3195" s="292" t="str">
        <f t="shared" si="703"/>
        <v/>
      </c>
      <c r="F3195" s="316"/>
      <c r="G3195" s="316"/>
      <c r="H3195" s="317"/>
      <c r="I3195" s="316" t="s">
        <v>445</v>
      </c>
      <c r="J3195" s="318"/>
      <c r="K3195" s="319"/>
      <c r="L3195" s="292" t="s">
        <v>446</v>
      </c>
      <c r="M3195" s="324"/>
      <c r="N3195" s="294" t="str">
        <f t="shared" si="704"/>
        <v/>
      </c>
      <c r="O3195" s="319"/>
      <c r="P3195" s="296" t="str">
        <f t="shared" si="705"/>
        <v/>
      </c>
      <c r="Q3195" s="552"/>
      <c r="R3195" s="551"/>
      <c r="S3195" s="291"/>
      <c r="T3195" t="str">
        <f t="shared" si="706"/>
        <v>-</v>
      </c>
      <c r="U3195" s="560">
        <f t="shared" si="707"/>
        <v>0</v>
      </c>
      <c r="V3195" s="560">
        <f t="shared" si="708"/>
        <v>0</v>
      </c>
      <c r="W3195" s="560">
        <f t="shared" si="709"/>
        <v>0</v>
      </c>
    </row>
    <row r="3196" spans="1:23" ht="21" customHeight="1">
      <c r="A3196" s="316" t="str">
        <f t="shared" si="700"/>
        <v/>
      </c>
      <c r="B3196" s="316" t="str">
        <f t="shared" si="701"/>
        <v/>
      </c>
      <c r="C3196" s="316" t="str">
        <f>IF(AND(F3196&lt;&gt;"",G3196&lt;&gt;""),COUNT($C$32:C3195)+1,"")</f>
        <v/>
      </c>
      <c r="D3196" s="292" t="str">
        <f t="shared" si="702"/>
        <v/>
      </c>
      <c r="E3196" s="292" t="str">
        <f t="shared" si="703"/>
        <v/>
      </c>
      <c r="F3196" s="316"/>
      <c r="G3196" s="316"/>
      <c r="H3196" s="317"/>
      <c r="I3196" s="316" t="s">
        <v>445</v>
      </c>
      <c r="J3196" s="318"/>
      <c r="K3196" s="319"/>
      <c r="L3196" s="292" t="s">
        <v>446</v>
      </c>
      <c r="M3196" s="324"/>
      <c r="N3196" s="294" t="str">
        <f t="shared" si="704"/>
        <v/>
      </c>
      <c r="O3196" s="319"/>
      <c r="P3196" s="296" t="str">
        <f t="shared" si="705"/>
        <v/>
      </c>
      <c r="Q3196" s="552"/>
      <c r="R3196" s="551"/>
      <c r="S3196" s="291"/>
      <c r="T3196" t="str">
        <f t="shared" si="706"/>
        <v>-</v>
      </c>
      <c r="U3196" s="560">
        <f t="shared" si="707"/>
        <v>0</v>
      </c>
      <c r="V3196" s="560">
        <f t="shared" si="708"/>
        <v>0</v>
      </c>
      <c r="W3196" s="560">
        <f t="shared" si="709"/>
        <v>0</v>
      </c>
    </row>
    <row r="3197" spans="1:23" ht="21" customHeight="1">
      <c r="A3197" s="316" t="str">
        <f t="shared" si="700"/>
        <v/>
      </c>
      <c r="B3197" s="316" t="str">
        <f t="shared" si="701"/>
        <v/>
      </c>
      <c r="C3197" s="316" t="str">
        <f>IF(AND(F3197&lt;&gt;"",G3197&lt;&gt;""),COUNT($C$32:C3196)+1,"")</f>
        <v/>
      </c>
      <c r="D3197" s="292" t="str">
        <f t="shared" si="702"/>
        <v/>
      </c>
      <c r="E3197" s="292" t="str">
        <f t="shared" si="703"/>
        <v/>
      </c>
      <c r="F3197" s="316"/>
      <c r="G3197" s="316"/>
      <c r="H3197" s="317"/>
      <c r="I3197" s="316" t="s">
        <v>445</v>
      </c>
      <c r="J3197" s="318"/>
      <c r="K3197" s="319"/>
      <c r="L3197" s="292" t="s">
        <v>446</v>
      </c>
      <c r="M3197" s="324"/>
      <c r="N3197" s="294" t="str">
        <f t="shared" si="704"/>
        <v/>
      </c>
      <c r="O3197" s="319"/>
      <c r="P3197" s="296" t="str">
        <f t="shared" si="705"/>
        <v/>
      </c>
      <c r="Q3197" s="552"/>
      <c r="R3197" s="551"/>
      <c r="S3197" s="291"/>
      <c r="T3197" t="str">
        <f t="shared" si="706"/>
        <v>-</v>
      </c>
      <c r="U3197" s="560">
        <f t="shared" si="707"/>
        <v>0</v>
      </c>
      <c r="V3197" s="560">
        <f t="shared" si="708"/>
        <v>0</v>
      </c>
      <c r="W3197" s="560">
        <f t="shared" si="709"/>
        <v>0</v>
      </c>
    </row>
    <row r="3198" spans="1:23" ht="21" customHeight="1">
      <c r="A3198" s="316" t="str">
        <f t="shared" si="700"/>
        <v/>
      </c>
      <c r="B3198" s="316" t="str">
        <f t="shared" si="701"/>
        <v/>
      </c>
      <c r="C3198" s="316" t="str">
        <f>IF(AND(F3198&lt;&gt;"",G3198&lt;&gt;""),COUNT($C$32:C3197)+1,"")</f>
        <v/>
      </c>
      <c r="D3198" s="292" t="str">
        <f t="shared" si="702"/>
        <v/>
      </c>
      <c r="E3198" s="292" t="str">
        <f t="shared" si="703"/>
        <v/>
      </c>
      <c r="F3198" s="316"/>
      <c r="G3198" s="316"/>
      <c r="H3198" s="317"/>
      <c r="I3198" s="316" t="s">
        <v>445</v>
      </c>
      <c r="J3198" s="318"/>
      <c r="K3198" s="319"/>
      <c r="L3198" s="292" t="s">
        <v>446</v>
      </c>
      <c r="M3198" s="324"/>
      <c r="N3198" s="294" t="str">
        <f t="shared" si="704"/>
        <v/>
      </c>
      <c r="O3198" s="319"/>
      <c r="P3198" s="296" t="str">
        <f t="shared" si="705"/>
        <v/>
      </c>
      <c r="Q3198" s="552"/>
      <c r="R3198" s="551"/>
      <c r="S3198" s="291"/>
      <c r="T3198" t="str">
        <f t="shared" si="706"/>
        <v>-</v>
      </c>
      <c r="U3198" s="560">
        <f t="shared" si="707"/>
        <v>0</v>
      </c>
      <c r="V3198" s="560">
        <f t="shared" si="708"/>
        <v>0</v>
      </c>
      <c r="W3198" s="560">
        <f t="shared" si="709"/>
        <v>0</v>
      </c>
    </row>
    <row r="3199" spans="1:23" ht="21" customHeight="1">
      <c r="A3199" s="316" t="str">
        <f t="shared" si="700"/>
        <v/>
      </c>
      <c r="B3199" s="316" t="str">
        <f t="shared" si="701"/>
        <v/>
      </c>
      <c r="C3199" s="316" t="str">
        <f>IF(AND(F3199&lt;&gt;"",G3199&lt;&gt;""),COUNT($C$32:C3198)+1,"")</f>
        <v/>
      </c>
      <c r="D3199" s="292" t="str">
        <f t="shared" si="702"/>
        <v/>
      </c>
      <c r="E3199" s="292" t="str">
        <f t="shared" si="703"/>
        <v/>
      </c>
      <c r="F3199" s="316"/>
      <c r="G3199" s="316"/>
      <c r="H3199" s="317"/>
      <c r="I3199" s="316" t="s">
        <v>445</v>
      </c>
      <c r="J3199" s="318"/>
      <c r="K3199" s="319"/>
      <c r="L3199" s="292" t="s">
        <v>446</v>
      </c>
      <c r="M3199" s="324"/>
      <c r="N3199" s="294" t="str">
        <f t="shared" si="704"/>
        <v/>
      </c>
      <c r="O3199" s="319"/>
      <c r="P3199" s="296" t="str">
        <f t="shared" si="705"/>
        <v/>
      </c>
      <c r="Q3199" s="552"/>
      <c r="R3199" s="551"/>
      <c r="S3199" s="291"/>
      <c r="T3199" t="str">
        <f t="shared" si="706"/>
        <v>-</v>
      </c>
      <c r="U3199" s="560">
        <f t="shared" si="707"/>
        <v>0</v>
      </c>
      <c r="V3199" s="560">
        <f t="shared" si="708"/>
        <v>0</v>
      </c>
      <c r="W3199" s="560">
        <f t="shared" si="709"/>
        <v>0</v>
      </c>
    </row>
    <row r="3200" spans="1:23" ht="21" customHeight="1">
      <c r="A3200" s="316" t="str">
        <f t="shared" si="700"/>
        <v/>
      </c>
      <c r="B3200" s="316" t="str">
        <f t="shared" si="701"/>
        <v/>
      </c>
      <c r="C3200" s="316" t="str">
        <f>IF(AND(F3200&lt;&gt;"",G3200&lt;&gt;""),COUNT($C$32:C3199)+1,"")</f>
        <v/>
      </c>
      <c r="D3200" s="292" t="str">
        <f t="shared" si="702"/>
        <v/>
      </c>
      <c r="E3200" s="292" t="str">
        <f t="shared" si="703"/>
        <v/>
      </c>
      <c r="F3200" s="316"/>
      <c r="G3200" s="316"/>
      <c r="H3200" s="317"/>
      <c r="I3200" s="316" t="s">
        <v>445</v>
      </c>
      <c r="J3200" s="318"/>
      <c r="K3200" s="319"/>
      <c r="L3200" s="292" t="s">
        <v>446</v>
      </c>
      <c r="M3200" s="324"/>
      <c r="N3200" s="294" t="str">
        <f t="shared" si="704"/>
        <v/>
      </c>
      <c r="O3200" s="319"/>
      <c r="P3200" s="296" t="str">
        <f t="shared" si="705"/>
        <v/>
      </c>
      <c r="Q3200" s="552"/>
      <c r="R3200" s="551"/>
      <c r="S3200" s="291"/>
      <c r="T3200" t="str">
        <f t="shared" si="706"/>
        <v>-</v>
      </c>
      <c r="U3200" s="560">
        <f t="shared" si="707"/>
        <v>0</v>
      </c>
      <c r="V3200" s="560">
        <f t="shared" si="708"/>
        <v>0</v>
      </c>
      <c r="W3200" s="560">
        <f t="shared" si="709"/>
        <v>0</v>
      </c>
    </row>
    <row r="3201" spans="1:23" ht="21" customHeight="1">
      <c r="A3201" s="316" t="str">
        <f t="shared" si="700"/>
        <v/>
      </c>
      <c r="B3201" s="316" t="str">
        <f t="shared" si="701"/>
        <v/>
      </c>
      <c r="C3201" s="316" t="str">
        <f>IF(AND(F3201&lt;&gt;"",G3201&lt;&gt;""),COUNT($C$32:C3200)+1,"")</f>
        <v/>
      </c>
      <c r="D3201" s="292" t="str">
        <f t="shared" si="702"/>
        <v/>
      </c>
      <c r="E3201" s="292" t="str">
        <f t="shared" si="703"/>
        <v/>
      </c>
      <c r="F3201" s="316"/>
      <c r="G3201" s="316"/>
      <c r="H3201" s="317"/>
      <c r="I3201" s="316" t="s">
        <v>445</v>
      </c>
      <c r="J3201" s="318"/>
      <c r="K3201" s="319"/>
      <c r="L3201" s="292" t="s">
        <v>446</v>
      </c>
      <c r="M3201" s="324"/>
      <c r="N3201" s="294" t="str">
        <f t="shared" si="704"/>
        <v/>
      </c>
      <c r="O3201" s="319"/>
      <c r="P3201" s="296" t="str">
        <f t="shared" si="705"/>
        <v/>
      </c>
      <c r="Q3201" s="552"/>
      <c r="R3201" s="551"/>
      <c r="S3201" s="291"/>
      <c r="T3201" t="str">
        <f t="shared" si="706"/>
        <v>-</v>
      </c>
      <c r="U3201" s="560">
        <f t="shared" si="707"/>
        <v>0</v>
      </c>
      <c r="V3201" s="560">
        <f t="shared" si="708"/>
        <v>0</v>
      </c>
      <c r="W3201" s="560">
        <f t="shared" si="709"/>
        <v>0</v>
      </c>
    </row>
    <row r="3202" spans="1:23" ht="21" customHeight="1">
      <c r="A3202" s="316" t="str">
        <f t="shared" si="700"/>
        <v/>
      </c>
      <c r="B3202" s="316" t="str">
        <f t="shared" si="701"/>
        <v/>
      </c>
      <c r="C3202" s="316" t="str">
        <f>IF(AND(F3202&lt;&gt;"",G3202&lt;&gt;""),COUNT($C$32:C3201)+1,"")</f>
        <v/>
      </c>
      <c r="D3202" s="292" t="str">
        <f t="shared" si="702"/>
        <v/>
      </c>
      <c r="E3202" s="292" t="str">
        <f t="shared" si="703"/>
        <v/>
      </c>
      <c r="F3202" s="316"/>
      <c r="G3202" s="316"/>
      <c r="H3202" s="317"/>
      <c r="I3202" s="316" t="s">
        <v>445</v>
      </c>
      <c r="J3202" s="318"/>
      <c r="K3202" s="319"/>
      <c r="L3202" s="292" t="s">
        <v>446</v>
      </c>
      <c r="M3202" s="324"/>
      <c r="N3202" s="294" t="str">
        <f t="shared" si="704"/>
        <v/>
      </c>
      <c r="O3202" s="319"/>
      <c r="P3202" s="296" t="str">
        <f t="shared" si="705"/>
        <v/>
      </c>
      <c r="Q3202" s="552"/>
      <c r="R3202" s="551"/>
      <c r="S3202" s="291"/>
      <c r="T3202" t="str">
        <f t="shared" si="706"/>
        <v>-</v>
      </c>
      <c r="U3202" s="560">
        <f t="shared" si="707"/>
        <v>0</v>
      </c>
      <c r="V3202" s="560">
        <f t="shared" si="708"/>
        <v>0</v>
      </c>
      <c r="W3202" s="560">
        <f t="shared" si="709"/>
        <v>0</v>
      </c>
    </row>
    <row r="3203" spans="1:23" ht="21" customHeight="1">
      <c r="A3203" s="316" t="str">
        <f t="shared" si="700"/>
        <v/>
      </c>
      <c r="B3203" s="316" t="str">
        <f t="shared" si="701"/>
        <v/>
      </c>
      <c r="C3203" s="316" t="str">
        <f>IF(AND(F3203&lt;&gt;"",G3203&lt;&gt;""),COUNT($C$32:C3202)+1,"")</f>
        <v/>
      </c>
      <c r="D3203" s="292" t="str">
        <f t="shared" si="702"/>
        <v/>
      </c>
      <c r="E3203" s="292" t="str">
        <f t="shared" si="703"/>
        <v/>
      </c>
      <c r="F3203" s="316"/>
      <c r="G3203" s="316"/>
      <c r="H3203" s="317"/>
      <c r="I3203" s="316" t="s">
        <v>445</v>
      </c>
      <c r="J3203" s="318"/>
      <c r="K3203" s="319"/>
      <c r="L3203" s="292" t="s">
        <v>446</v>
      </c>
      <c r="M3203" s="324"/>
      <c r="N3203" s="294" t="str">
        <f t="shared" si="704"/>
        <v/>
      </c>
      <c r="O3203" s="319"/>
      <c r="P3203" s="296" t="str">
        <f t="shared" si="705"/>
        <v/>
      </c>
      <c r="Q3203" s="552"/>
      <c r="R3203" s="551"/>
      <c r="S3203" s="291"/>
      <c r="T3203" t="str">
        <f t="shared" si="706"/>
        <v>-</v>
      </c>
      <c r="U3203" s="560">
        <f t="shared" si="707"/>
        <v>0</v>
      </c>
      <c r="V3203" s="560">
        <f t="shared" si="708"/>
        <v>0</v>
      </c>
      <c r="W3203" s="560">
        <f t="shared" si="709"/>
        <v>0</v>
      </c>
    </row>
    <row r="3204" spans="1:23" ht="21" customHeight="1">
      <c r="A3204" s="316" t="str">
        <f t="shared" si="700"/>
        <v/>
      </c>
      <c r="B3204" s="316" t="str">
        <f t="shared" si="701"/>
        <v/>
      </c>
      <c r="C3204" s="316" t="str">
        <f>IF(AND(F3204&lt;&gt;"",G3204&lt;&gt;""),COUNT($C$32:C3203)+1,"")</f>
        <v/>
      </c>
      <c r="D3204" s="292" t="str">
        <f t="shared" si="702"/>
        <v/>
      </c>
      <c r="E3204" s="292" t="str">
        <f t="shared" si="703"/>
        <v/>
      </c>
      <c r="F3204" s="316"/>
      <c r="G3204" s="316"/>
      <c r="H3204" s="317"/>
      <c r="I3204" s="316" t="s">
        <v>445</v>
      </c>
      <c r="J3204" s="318"/>
      <c r="K3204" s="319"/>
      <c r="L3204" s="292" t="s">
        <v>446</v>
      </c>
      <c r="M3204" s="324"/>
      <c r="N3204" s="294" t="str">
        <f t="shared" si="704"/>
        <v/>
      </c>
      <c r="O3204" s="319"/>
      <c r="P3204" s="296" t="str">
        <f t="shared" si="705"/>
        <v/>
      </c>
      <c r="Q3204" s="552"/>
      <c r="R3204" s="551"/>
      <c r="S3204" s="291"/>
      <c r="T3204" t="str">
        <f t="shared" si="706"/>
        <v>-</v>
      </c>
      <c r="U3204" s="560">
        <f t="shared" si="707"/>
        <v>0</v>
      </c>
      <c r="V3204" s="560">
        <f t="shared" si="708"/>
        <v>0</v>
      </c>
      <c r="W3204" s="560">
        <f t="shared" si="709"/>
        <v>0</v>
      </c>
    </row>
    <row r="3205" spans="1:23" ht="21" customHeight="1">
      <c r="A3205" s="316" t="str">
        <f t="shared" si="700"/>
        <v/>
      </c>
      <c r="B3205" s="316" t="str">
        <f t="shared" si="701"/>
        <v/>
      </c>
      <c r="C3205" s="316" t="str">
        <f>IF(AND(F3205&lt;&gt;"",G3205&lt;&gt;""),COUNT($C$32:C3204)+1,"")</f>
        <v/>
      </c>
      <c r="D3205" s="292" t="str">
        <f t="shared" si="702"/>
        <v/>
      </c>
      <c r="E3205" s="292" t="str">
        <f t="shared" si="703"/>
        <v/>
      </c>
      <c r="F3205" s="316"/>
      <c r="G3205" s="316"/>
      <c r="H3205" s="317"/>
      <c r="I3205" s="316" t="s">
        <v>445</v>
      </c>
      <c r="J3205" s="318"/>
      <c r="K3205" s="319"/>
      <c r="L3205" s="292" t="s">
        <v>446</v>
      </c>
      <c r="M3205" s="324"/>
      <c r="N3205" s="294" t="str">
        <f t="shared" si="704"/>
        <v/>
      </c>
      <c r="O3205" s="319"/>
      <c r="P3205" s="296" t="str">
        <f t="shared" si="705"/>
        <v/>
      </c>
      <c r="Q3205" s="552"/>
      <c r="R3205" s="551"/>
      <c r="S3205" s="291"/>
      <c r="T3205" t="str">
        <f t="shared" si="706"/>
        <v>-</v>
      </c>
      <c r="U3205" s="560">
        <f t="shared" si="707"/>
        <v>0</v>
      </c>
      <c r="V3205" s="560">
        <f t="shared" si="708"/>
        <v>0</v>
      </c>
      <c r="W3205" s="560">
        <f t="shared" si="709"/>
        <v>0</v>
      </c>
    </row>
    <row r="3206" spans="1:23" ht="21" customHeight="1">
      <c r="A3206" s="316" t="str">
        <f t="shared" si="700"/>
        <v/>
      </c>
      <c r="B3206" s="316" t="str">
        <f t="shared" si="701"/>
        <v/>
      </c>
      <c r="C3206" s="316" t="str">
        <f>IF(AND(F3206&lt;&gt;"",G3206&lt;&gt;""),COUNT($C$32:C3205)+1,"")</f>
        <v/>
      </c>
      <c r="D3206" s="292" t="str">
        <f t="shared" si="702"/>
        <v/>
      </c>
      <c r="E3206" s="292" t="str">
        <f t="shared" si="703"/>
        <v/>
      </c>
      <c r="F3206" s="316"/>
      <c r="G3206" s="316"/>
      <c r="H3206" s="317"/>
      <c r="I3206" s="316" t="s">
        <v>445</v>
      </c>
      <c r="J3206" s="318"/>
      <c r="K3206" s="319"/>
      <c r="L3206" s="292" t="s">
        <v>446</v>
      </c>
      <c r="M3206" s="324"/>
      <c r="N3206" s="294" t="str">
        <f t="shared" si="704"/>
        <v/>
      </c>
      <c r="O3206" s="319"/>
      <c r="P3206" s="296" t="str">
        <f t="shared" si="705"/>
        <v/>
      </c>
      <c r="Q3206" s="552"/>
      <c r="R3206" s="551"/>
      <c r="S3206" s="291"/>
      <c r="T3206" t="str">
        <f t="shared" si="706"/>
        <v>-</v>
      </c>
      <c r="U3206" s="560">
        <f t="shared" si="707"/>
        <v>0</v>
      </c>
      <c r="V3206" s="560">
        <f t="shared" si="708"/>
        <v>0</v>
      </c>
      <c r="W3206" s="560">
        <f t="shared" si="709"/>
        <v>0</v>
      </c>
    </row>
    <row r="3207" spans="1:23" ht="21" customHeight="1">
      <c r="A3207" s="316" t="str">
        <f t="shared" si="700"/>
        <v/>
      </c>
      <c r="B3207" s="316" t="str">
        <f t="shared" si="701"/>
        <v/>
      </c>
      <c r="C3207" s="316" t="str">
        <f>IF(AND(F3207&lt;&gt;"",G3207&lt;&gt;""),COUNT($C$32:C3206)+1,"")</f>
        <v/>
      </c>
      <c r="D3207" s="292" t="str">
        <f t="shared" si="702"/>
        <v/>
      </c>
      <c r="E3207" s="292" t="str">
        <f t="shared" si="703"/>
        <v/>
      </c>
      <c r="F3207" s="316"/>
      <c r="G3207" s="316"/>
      <c r="H3207" s="317"/>
      <c r="I3207" s="316" t="s">
        <v>445</v>
      </c>
      <c r="J3207" s="318"/>
      <c r="K3207" s="319"/>
      <c r="L3207" s="292" t="s">
        <v>446</v>
      </c>
      <c r="M3207" s="324"/>
      <c r="N3207" s="294" t="str">
        <f t="shared" si="704"/>
        <v/>
      </c>
      <c r="O3207" s="319"/>
      <c r="P3207" s="296" t="str">
        <f t="shared" si="705"/>
        <v/>
      </c>
      <c r="Q3207" s="552"/>
      <c r="R3207" s="551"/>
      <c r="S3207" s="291"/>
      <c r="T3207" t="str">
        <f t="shared" si="706"/>
        <v>-</v>
      </c>
      <c r="U3207" s="560">
        <f t="shared" si="707"/>
        <v>0</v>
      </c>
      <c r="V3207" s="560">
        <f t="shared" si="708"/>
        <v>0</v>
      </c>
      <c r="W3207" s="560">
        <f t="shared" si="709"/>
        <v>0</v>
      </c>
    </row>
    <row r="3208" spans="1:23" ht="21" customHeight="1">
      <c r="A3208" s="316" t="str">
        <f t="shared" si="700"/>
        <v/>
      </c>
      <c r="B3208" s="316" t="str">
        <f t="shared" si="701"/>
        <v/>
      </c>
      <c r="C3208" s="316" t="str">
        <f>IF(AND(F3208&lt;&gt;"",G3208&lt;&gt;""),COUNT($C$32:C3207)+1,"")</f>
        <v/>
      </c>
      <c r="D3208" s="292" t="str">
        <f t="shared" si="702"/>
        <v/>
      </c>
      <c r="E3208" s="292" t="str">
        <f t="shared" si="703"/>
        <v/>
      </c>
      <c r="F3208" s="316"/>
      <c r="G3208" s="316"/>
      <c r="H3208" s="317"/>
      <c r="I3208" s="316" t="s">
        <v>445</v>
      </c>
      <c r="J3208" s="318"/>
      <c r="K3208" s="319"/>
      <c r="L3208" s="292" t="s">
        <v>446</v>
      </c>
      <c r="M3208" s="324"/>
      <c r="N3208" s="294" t="str">
        <f t="shared" si="704"/>
        <v/>
      </c>
      <c r="O3208" s="319"/>
      <c r="P3208" s="296" t="str">
        <f t="shared" si="705"/>
        <v/>
      </c>
      <c r="Q3208" s="552"/>
      <c r="R3208" s="551"/>
      <c r="S3208" s="291"/>
      <c r="T3208" t="str">
        <f t="shared" si="706"/>
        <v>-</v>
      </c>
      <c r="U3208" s="560">
        <f t="shared" si="707"/>
        <v>0</v>
      </c>
      <c r="V3208" s="560">
        <f t="shared" si="708"/>
        <v>0</v>
      </c>
      <c r="W3208" s="560">
        <f t="shared" si="709"/>
        <v>0</v>
      </c>
    </row>
    <row r="3209" spans="1:23" ht="21" customHeight="1">
      <c r="A3209" s="316" t="str">
        <f t="shared" si="700"/>
        <v/>
      </c>
      <c r="B3209" s="316" t="str">
        <f t="shared" si="701"/>
        <v/>
      </c>
      <c r="C3209" s="316" t="str">
        <f>IF(AND(F3209&lt;&gt;"",G3209&lt;&gt;""),COUNT($C$32:C3208)+1,"")</f>
        <v/>
      </c>
      <c r="D3209" s="292" t="str">
        <f t="shared" si="702"/>
        <v/>
      </c>
      <c r="E3209" s="292" t="str">
        <f t="shared" si="703"/>
        <v/>
      </c>
      <c r="F3209" s="316"/>
      <c r="G3209" s="316"/>
      <c r="H3209" s="317"/>
      <c r="I3209" s="316" t="s">
        <v>445</v>
      </c>
      <c r="J3209" s="318"/>
      <c r="K3209" s="319"/>
      <c r="L3209" s="292" t="s">
        <v>446</v>
      </c>
      <c r="M3209" s="324"/>
      <c r="N3209" s="294" t="str">
        <f t="shared" si="704"/>
        <v/>
      </c>
      <c r="O3209" s="319"/>
      <c r="P3209" s="296" t="str">
        <f t="shared" si="705"/>
        <v/>
      </c>
      <c r="Q3209" s="552"/>
      <c r="R3209" s="551"/>
      <c r="S3209" s="291"/>
      <c r="T3209" t="str">
        <f t="shared" si="706"/>
        <v>-</v>
      </c>
      <c r="U3209" s="560">
        <f t="shared" si="707"/>
        <v>0</v>
      </c>
      <c r="V3209" s="560">
        <f t="shared" si="708"/>
        <v>0</v>
      </c>
      <c r="W3209" s="560">
        <f t="shared" si="709"/>
        <v>0</v>
      </c>
    </row>
    <row r="3210" spans="1:23" ht="21" customHeight="1">
      <c r="A3210" s="316" t="str">
        <f t="shared" si="700"/>
        <v/>
      </c>
      <c r="B3210" s="316" t="str">
        <f t="shared" si="701"/>
        <v/>
      </c>
      <c r="C3210" s="316" t="str">
        <f>IF(AND(F3210&lt;&gt;"",G3210&lt;&gt;""),COUNT($C$32:C3209)+1,"")</f>
        <v/>
      </c>
      <c r="D3210" s="292" t="str">
        <f t="shared" si="702"/>
        <v/>
      </c>
      <c r="E3210" s="292" t="str">
        <f t="shared" si="703"/>
        <v/>
      </c>
      <c r="F3210" s="316"/>
      <c r="G3210" s="316"/>
      <c r="H3210" s="317"/>
      <c r="I3210" s="316" t="s">
        <v>445</v>
      </c>
      <c r="J3210" s="318"/>
      <c r="K3210" s="319"/>
      <c r="L3210" s="292" t="s">
        <v>446</v>
      </c>
      <c r="M3210" s="324"/>
      <c r="N3210" s="294" t="str">
        <f t="shared" si="704"/>
        <v/>
      </c>
      <c r="O3210" s="319"/>
      <c r="P3210" s="296" t="str">
        <f t="shared" si="705"/>
        <v/>
      </c>
      <c r="Q3210" s="552"/>
      <c r="R3210" s="551"/>
      <c r="S3210" s="291"/>
      <c r="T3210" t="str">
        <f t="shared" si="706"/>
        <v>-</v>
      </c>
      <c r="U3210" s="560">
        <f t="shared" si="707"/>
        <v>0</v>
      </c>
      <c r="V3210" s="560">
        <f t="shared" si="708"/>
        <v>0</v>
      </c>
      <c r="W3210" s="560">
        <f t="shared" si="709"/>
        <v>0</v>
      </c>
    </row>
    <row r="3211" spans="1:23" ht="21" customHeight="1">
      <c r="A3211" s="316" t="str">
        <f t="shared" si="700"/>
        <v/>
      </c>
      <c r="B3211" s="316" t="str">
        <f t="shared" si="701"/>
        <v/>
      </c>
      <c r="C3211" s="316" t="str">
        <f>IF(AND(F3211&lt;&gt;"",G3211&lt;&gt;""),COUNT($C$32:C3210)+1,"")</f>
        <v/>
      </c>
      <c r="D3211" s="292" t="str">
        <f t="shared" si="702"/>
        <v/>
      </c>
      <c r="E3211" s="292" t="str">
        <f t="shared" si="703"/>
        <v/>
      </c>
      <c r="F3211" s="316"/>
      <c r="G3211" s="316"/>
      <c r="H3211" s="317"/>
      <c r="I3211" s="316" t="s">
        <v>445</v>
      </c>
      <c r="J3211" s="318"/>
      <c r="K3211" s="319"/>
      <c r="L3211" s="292" t="s">
        <v>446</v>
      </c>
      <c r="M3211" s="324"/>
      <c r="N3211" s="294" t="str">
        <f t="shared" si="704"/>
        <v/>
      </c>
      <c r="O3211" s="319"/>
      <c r="P3211" s="296" t="str">
        <f t="shared" si="705"/>
        <v/>
      </c>
      <c r="Q3211" s="552"/>
      <c r="R3211" s="551"/>
      <c r="S3211" s="291"/>
      <c r="T3211" t="str">
        <f t="shared" si="706"/>
        <v>-</v>
      </c>
      <c r="U3211" s="560">
        <f t="shared" si="707"/>
        <v>0</v>
      </c>
      <c r="V3211" s="560">
        <f t="shared" si="708"/>
        <v>0</v>
      </c>
      <c r="W3211" s="560">
        <f t="shared" si="709"/>
        <v>0</v>
      </c>
    </row>
    <row r="3212" spans="1:23" ht="21" customHeight="1">
      <c r="A3212" s="316" t="str">
        <f t="shared" si="700"/>
        <v/>
      </c>
      <c r="B3212" s="316" t="str">
        <f t="shared" si="701"/>
        <v/>
      </c>
      <c r="C3212" s="316" t="str">
        <f>IF(AND(F3212&lt;&gt;"",G3212&lt;&gt;""),COUNT($C$32:C3211)+1,"")</f>
        <v/>
      </c>
      <c r="D3212" s="292" t="str">
        <f t="shared" si="702"/>
        <v/>
      </c>
      <c r="E3212" s="292" t="str">
        <f t="shared" si="703"/>
        <v/>
      </c>
      <c r="F3212" s="316"/>
      <c r="G3212" s="316"/>
      <c r="H3212" s="317"/>
      <c r="I3212" s="316" t="s">
        <v>445</v>
      </c>
      <c r="J3212" s="318"/>
      <c r="K3212" s="319"/>
      <c r="L3212" s="292" t="s">
        <v>446</v>
      </c>
      <c r="M3212" s="324"/>
      <c r="N3212" s="294" t="str">
        <f t="shared" si="704"/>
        <v/>
      </c>
      <c r="O3212" s="319"/>
      <c r="P3212" s="296" t="str">
        <f t="shared" si="705"/>
        <v/>
      </c>
      <c r="Q3212" s="552"/>
      <c r="R3212" s="551"/>
      <c r="S3212" s="291"/>
      <c r="T3212" t="str">
        <f t="shared" si="706"/>
        <v>-</v>
      </c>
      <c r="U3212" s="560">
        <f t="shared" si="707"/>
        <v>0</v>
      </c>
      <c r="V3212" s="560">
        <f t="shared" si="708"/>
        <v>0</v>
      </c>
      <c r="W3212" s="560">
        <f t="shared" si="709"/>
        <v>0</v>
      </c>
    </row>
    <row r="3213" spans="1:23" ht="21" customHeight="1">
      <c r="A3213" s="316" t="str">
        <f t="shared" si="700"/>
        <v/>
      </c>
      <c r="B3213" s="316" t="str">
        <f t="shared" si="701"/>
        <v/>
      </c>
      <c r="C3213" s="316" t="str">
        <f>IF(AND(F3213&lt;&gt;"",G3213&lt;&gt;""),COUNT($C$32:C3212)+1,"")</f>
        <v/>
      </c>
      <c r="D3213" s="292" t="str">
        <f t="shared" si="702"/>
        <v/>
      </c>
      <c r="E3213" s="292" t="str">
        <f t="shared" si="703"/>
        <v/>
      </c>
      <c r="F3213" s="316"/>
      <c r="G3213" s="316"/>
      <c r="H3213" s="317"/>
      <c r="I3213" s="316" t="s">
        <v>445</v>
      </c>
      <c r="J3213" s="318"/>
      <c r="K3213" s="319"/>
      <c r="L3213" s="292" t="s">
        <v>446</v>
      </c>
      <c r="M3213" s="324"/>
      <c r="N3213" s="294" t="str">
        <f t="shared" si="704"/>
        <v/>
      </c>
      <c r="O3213" s="319"/>
      <c r="P3213" s="296" t="str">
        <f t="shared" si="705"/>
        <v/>
      </c>
      <c r="Q3213" s="552"/>
      <c r="R3213" s="551"/>
      <c r="S3213" s="291"/>
      <c r="T3213" t="str">
        <f t="shared" si="706"/>
        <v>-</v>
      </c>
      <c r="U3213" s="560">
        <f t="shared" si="707"/>
        <v>0</v>
      </c>
      <c r="V3213" s="560">
        <f t="shared" si="708"/>
        <v>0</v>
      </c>
      <c r="W3213" s="560">
        <f t="shared" si="709"/>
        <v>0</v>
      </c>
    </row>
    <row r="3214" spans="1:23" ht="21" customHeight="1">
      <c r="A3214" s="316" t="str">
        <f t="shared" si="700"/>
        <v/>
      </c>
      <c r="B3214" s="316" t="str">
        <f t="shared" si="701"/>
        <v/>
      </c>
      <c r="C3214" s="316" t="str">
        <f>IF(AND(F3214&lt;&gt;"",G3214&lt;&gt;""),COUNT($C$32:C3213)+1,"")</f>
        <v/>
      </c>
      <c r="D3214" s="292" t="str">
        <f t="shared" si="702"/>
        <v/>
      </c>
      <c r="E3214" s="292" t="str">
        <f t="shared" si="703"/>
        <v/>
      </c>
      <c r="F3214" s="316"/>
      <c r="G3214" s="316"/>
      <c r="H3214" s="317"/>
      <c r="I3214" s="316" t="s">
        <v>445</v>
      </c>
      <c r="J3214" s="318"/>
      <c r="K3214" s="319"/>
      <c r="L3214" s="292" t="s">
        <v>446</v>
      </c>
      <c r="M3214" s="324"/>
      <c r="N3214" s="294" t="str">
        <f t="shared" si="704"/>
        <v/>
      </c>
      <c r="O3214" s="319"/>
      <c r="P3214" s="296" t="str">
        <f t="shared" si="705"/>
        <v/>
      </c>
      <c r="Q3214" s="552"/>
      <c r="R3214" s="551"/>
      <c r="S3214" s="291"/>
      <c r="T3214" t="str">
        <f t="shared" si="706"/>
        <v>-</v>
      </c>
      <c r="U3214" s="560">
        <f t="shared" si="707"/>
        <v>0</v>
      </c>
      <c r="V3214" s="560">
        <f t="shared" si="708"/>
        <v>0</v>
      </c>
      <c r="W3214" s="560">
        <f t="shared" si="709"/>
        <v>0</v>
      </c>
    </row>
    <row r="3215" spans="1:23" ht="21" customHeight="1">
      <c r="A3215" s="316" t="str">
        <f t="shared" si="700"/>
        <v/>
      </c>
      <c r="B3215" s="316" t="str">
        <f t="shared" si="701"/>
        <v/>
      </c>
      <c r="C3215" s="316" t="str">
        <f>IF(AND(F3215&lt;&gt;"",G3215&lt;&gt;""),COUNT($C$32:C3214)+1,"")</f>
        <v/>
      </c>
      <c r="D3215" s="292" t="str">
        <f t="shared" si="702"/>
        <v/>
      </c>
      <c r="E3215" s="292" t="str">
        <f t="shared" si="703"/>
        <v/>
      </c>
      <c r="F3215" s="316"/>
      <c r="G3215" s="316"/>
      <c r="H3215" s="317"/>
      <c r="I3215" s="316" t="s">
        <v>445</v>
      </c>
      <c r="J3215" s="318"/>
      <c r="K3215" s="319"/>
      <c r="L3215" s="292" t="s">
        <v>446</v>
      </c>
      <c r="M3215" s="324"/>
      <c r="N3215" s="294" t="str">
        <f t="shared" si="704"/>
        <v/>
      </c>
      <c r="O3215" s="319"/>
      <c r="P3215" s="296" t="str">
        <f t="shared" si="705"/>
        <v/>
      </c>
      <c r="Q3215" s="552"/>
      <c r="R3215" s="551"/>
      <c r="S3215" s="291"/>
      <c r="T3215" t="str">
        <f t="shared" si="706"/>
        <v>-</v>
      </c>
      <c r="U3215" s="560">
        <f t="shared" si="707"/>
        <v>0</v>
      </c>
      <c r="V3215" s="560">
        <f t="shared" si="708"/>
        <v>0</v>
      </c>
      <c r="W3215" s="560">
        <f t="shared" si="709"/>
        <v>0</v>
      </c>
    </row>
    <row r="3216" spans="1:23" ht="21" customHeight="1">
      <c r="A3216" s="316" t="str">
        <f t="shared" si="700"/>
        <v/>
      </c>
      <c r="B3216" s="316" t="str">
        <f t="shared" si="701"/>
        <v/>
      </c>
      <c r="C3216" s="316" t="str">
        <f>IF(AND(F3216&lt;&gt;"",G3216&lt;&gt;""),COUNT($C$32:C3215)+1,"")</f>
        <v/>
      </c>
      <c r="D3216" s="292" t="str">
        <f t="shared" si="702"/>
        <v/>
      </c>
      <c r="E3216" s="292" t="str">
        <f t="shared" si="703"/>
        <v/>
      </c>
      <c r="F3216" s="316"/>
      <c r="G3216" s="316"/>
      <c r="H3216" s="317"/>
      <c r="I3216" s="316" t="s">
        <v>445</v>
      </c>
      <c r="J3216" s="318"/>
      <c r="K3216" s="319"/>
      <c r="L3216" s="292" t="s">
        <v>446</v>
      </c>
      <c r="M3216" s="324"/>
      <c r="N3216" s="294" t="str">
        <f t="shared" si="704"/>
        <v/>
      </c>
      <c r="O3216" s="319"/>
      <c r="P3216" s="296" t="str">
        <f t="shared" si="705"/>
        <v/>
      </c>
      <c r="Q3216" s="552"/>
      <c r="R3216" s="551"/>
      <c r="S3216" s="291"/>
      <c r="T3216" t="str">
        <f t="shared" si="706"/>
        <v>-</v>
      </c>
      <c r="U3216" s="560">
        <f t="shared" si="707"/>
        <v>0</v>
      </c>
      <c r="V3216" s="560">
        <f t="shared" si="708"/>
        <v>0</v>
      </c>
      <c r="W3216" s="560">
        <f t="shared" si="709"/>
        <v>0</v>
      </c>
    </row>
    <row r="3217" spans="1:23" ht="21" customHeight="1">
      <c r="A3217" s="316" t="str">
        <f t="shared" si="700"/>
        <v/>
      </c>
      <c r="B3217" s="316" t="str">
        <f t="shared" si="701"/>
        <v/>
      </c>
      <c r="C3217" s="316" t="str">
        <f>IF(AND(F3217&lt;&gt;"",G3217&lt;&gt;""),COUNT($C$32:C3216)+1,"")</f>
        <v/>
      </c>
      <c r="D3217" s="292" t="str">
        <f t="shared" si="702"/>
        <v/>
      </c>
      <c r="E3217" s="292" t="str">
        <f t="shared" si="703"/>
        <v/>
      </c>
      <c r="F3217" s="316"/>
      <c r="G3217" s="316"/>
      <c r="H3217" s="317"/>
      <c r="I3217" s="316" t="s">
        <v>445</v>
      </c>
      <c r="J3217" s="318"/>
      <c r="K3217" s="319"/>
      <c r="L3217" s="292" t="s">
        <v>446</v>
      </c>
      <c r="M3217" s="324"/>
      <c r="N3217" s="294" t="str">
        <f t="shared" si="704"/>
        <v/>
      </c>
      <c r="O3217" s="319"/>
      <c r="P3217" s="296" t="str">
        <f t="shared" si="705"/>
        <v/>
      </c>
      <c r="Q3217" s="552"/>
      <c r="R3217" s="551"/>
      <c r="S3217" s="291"/>
      <c r="T3217" t="str">
        <f t="shared" si="706"/>
        <v>-</v>
      </c>
      <c r="U3217" s="560">
        <f t="shared" si="707"/>
        <v>0</v>
      </c>
      <c r="V3217" s="560">
        <f t="shared" si="708"/>
        <v>0</v>
      </c>
      <c r="W3217" s="560">
        <f t="shared" si="709"/>
        <v>0</v>
      </c>
    </row>
    <row r="3218" spans="1:23" ht="21" customHeight="1">
      <c r="A3218" s="316" t="str">
        <f t="shared" si="700"/>
        <v/>
      </c>
      <c r="B3218" s="316" t="str">
        <f t="shared" si="701"/>
        <v/>
      </c>
      <c r="C3218" s="316" t="str">
        <f>IF(AND(F3218&lt;&gt;"",G3218&lt;&gt;""),COUNT($C$32:C3217)+1,"")</f>
        <v/>
      </c>
      <c r="D3218" s="292" t="str">
        <f t="shared" si="702"/>
        <v/>
      </c>
      <c r="E3218" s="292" t="str">
        <f t="shared" si="703"/>
        <v/>
      </c>
      <c r="F3218" s="316"/>
      <c r="G3218" s="316"/>
      <c r="H3218" s="317"/>
      <c r="I3218" s="316" t="s">
        <v>445</v>
      </c>
      <c r="J3218" s="318"/>
      <c r="K3218" s="319"/>
      <c r="L3218" s="292" t="s">
        <v>446</v>
      </c>
      <c r="M3218" s="324"/>
      <c r="N3218" s="294" t="str">
        <f t="shared" si="704"/>
        <v/>
      </c>
      <c r="O3218" s="319"/>
      <c r="P3218" s="296" t="str">
        <f t="shared" si="705"/>
        <v/>
      </c>
      <c r="Q3218" s="552"/>
      <c r="R3218" s="551"/>
      <c r="S3218" s="291"/>
      <c r="T3218" t="str">
        <f t="shared" si="706"/>
        <v>-</v>
      </c>
      <c r="U3218" s="560">
        <f t="shared" si="707"/>
        <v>0</v>
      </c>
      <c r="V3218" s="560">
        <f t="shared" si="708"/>
        <v>0</v>
      </c>
      <c r="W3218" s="560">
        <f t="shared" si="709"/>
        <v>0</v>
      </c>
    </row>
    <row r="3219" spans="1:23" ht="21" customHeight="1">
      <c r="A3219" s="316" t="str">
        <f t="shared" si="700"/>
        <v/>
      </c>
      <c r="B3219" s="316" t="str">
        <f t="shared" si="701"/>
        <v/>
      </c>
      <c r="C3219" s="316" t="str">
        <f>IF(AND(F3219&lt;&gt;"",G3219&lt;&gt;""),COUNT($C$32:C3218)+1,"")</f>
        <v/>
      </c>
      <c r="D3219" s="292" t="str">
        <f t="shared" si="702"/>
        <v/>
      </c>
      <c r="E3219" s="292" t="str">
        <f t="shared" si="703"/>
        <v/>
      </c>
      <c r="F3219" s="316"/>
      <c r="G3219" s="316"/>
      <c r="H3219" s="317"/>
      <c r="I3219" s="316" t="s">
        <v>445</v>
      </c>
      <c r="J3219" s="318"/>
      <c r="K3219" s="319"/>
      <c r="L3219" s="292" t="s">
        <v>446</v>
      </c>
      <c r="M3219" s="324"/>
      <c r="N3219" s="294" t="str">
        <f t="shared" si="704"/>
        <v/>
      </c>
      <c r="O3219" s="319"/>
      <c r="P3219" s="296" t="str">
        <f t="shared" si="705"/>
        <v/>
      </c>
      <c r="Q3219" s="552"/>
      <c r="R3219" s="551"/>
      <c r="S3219" s="291"/>
      <c r="T3219" t="str">
        <f t="shared" si="706"/>
        <v>-</v>
      </c>
      <c r="U3219" s="560">
        <f t="shared" si="707"/>
        <v>0</v>
      </c>
      <c r="V3219" s="560">
        <f t="shared" si="708"/>
        <v>0</v>
      </c>
      <c r="W3219" s="560">
        <f t="shared" si="709"/>
        <v>0</v>
      </c>
    </row>
    <row r="3220" spans="1:23" ht="21" customHeight="1">
      <c r="A3220" s="316" t="str">
        <f t="shared" si="700"/>
        <v/>
      </c>
      <c r="B3220" s="316" t="str">
        <f t="shared" si="701"/>
        <v/>
      </c>
      <c r="C3220" s="316" t="str">
        <f>IF(AND(F3220&lt;&gt;"",G3220&lt;&gt;""),COUNT($C$32:C3219)+1,"")</f>
        <v/>
      </c>
      <c r="D3220" s="292" t="str">
        <f t="shared" si="702"/>
        <v/>
      </c>
      <c r="E3220" s="292" t="str">
        <f t="shared" si="703"/>
        <v/>
      </c>
      <c r="F3220" s="316"/>
      <c r="G3220" s="316"/>
      <c r="H3220" s="317"/>
      <c r="I3220" s="316" t="s">
        <v>445</v>
      </c>
      <c r="J3220" s="318"/>
      <c r="K3220" s="319"/>
      <c r="L3220" s="292" t="s">
        <v>446</v>
      </c>
      <c r="M3220" s="324"/>
      <c r="N3220" s="294" t="str">
        <f t="shared" si="704"/>
        <v/>
      </c>
      <c r="O3220" s="319"/>
      <c r="P3220" s="296" t="str">
        <f t="shared" si="705"/>
        <v/>
      </c>
      <c r="Q3220" s="552"/>
      <c r="R3220" s="551"/>
      <c r="S3220" s="291"/>
      <c r="T3220" t="str">
        <f t="shared" si="706"/>
        <v>-</v>
      </c>
      <c r="U3220" s="560">
        <f t="shared" si="707"/>
        <v>0</v>
      </c>
      <c r="V3220" s="560">
        <f t="shared" si="708"/>
        <v>0</v>
      </c>
      <c r="W3220" s="560">
        <f t="shared" si="709"/>
        <v>0</v>
      </c>
    </row>
    <row r="3221" spans="1:23" ht="21" customHeight="1">
      <c r="A3221" s="316" t="str">
        <f t="shared" si="700"/>
        <v/>
      </c>
      <c r="B3221" s="316" t="str">
        <f t="shared" si="701"/>
        <v/>
      </c>
      <c r="C3221" s="316" t="str">
        <f>IF(AND(F3221&lt;&gt;"",G3221&lt;&gt;""),COUNT($C$32:C3220)+1,"")</f>
        <v/>
      </c>
      <c r="D3221" s="292" t="str">
        <f t="shared" si="702"/>
        <v/>
      </c>
      <c r="E3221" s="292" t="str">
        <f t="shared" si="703"/>
        <v/>
      </c>
      <c r="F3221" s="316"/>
      <c r="G3221" s="316"/>
      <c r="H3221" s="317"/>
      <c r="I3221" s="316" t="s">
        <v>445</v>
      </c>
      <c r="J3221" s="318"/>
      <c r="K3221" s="319"/>
      <c r="L3221" s="292" t="s">
        <v>446</v>
      </c>
      <c r="M3221" s="324"/>
      <c r="N3221" s="294" t="str">
        <f t="shared" si="704"/>
        <v/>
      </c>
      <c r="O3221" s="319"/>
      <c r="P3221" s="296" t="str">
        <f t="shared" si="705"/>
        <v/>
      </c>
      <c r="Q3221" s="552"/>
      <c r="R3221" s="551"/>
      <c r="S3221" s="291"/>
      <c r="T3221" t="str">
        <f t="shared" si="706"/>
        <v>-</v>
      </c>
      <c r="U3221" s="560">
        <f t="shared" si="707"/>
        <v>0</v>
      </c>
      <c r="V3221" s="560">
        <f t="shared" si="708"/>
        <v>0</v>
      </c>
      <c r="W3221" s="560">
        <f t="shared" si="709"/>
        <v>0</v>
      </c>
    </row>
    <row r="3222" spans="1:23" ht="21" customHeight="1">
      <c r="A3222" s="316" t="str">
        <f t="shared" si="700"/>
        <v/>
      </c>
      <c r="B3222" s="316" t="str">
        <f t="shared" si="701"/>
        <v/>
      </c>
      <c r="C3222" s="316" t="str">
        <f>IF(AND(F3222&lt;&gt;"",G3222&lt;&gt;""),COUNT($C$32:C3221)+1,"")</f>
        <v/>
      </c>
      <c r="D3222" s="292" t="str">
        <f t="shared" si="702"/>
        <v/>
      </c>
      <c r="E3222" s="292" t="str">
        <f t="shared" si="703"/>
        <v/>
      </c>
      <c r="F3222" s="316"/>
      <c r="G3222" s="316"/>
      <c r="H3222" s="317"/>
      <c r="I3222" s="316" t="s">
        <v>445</v>
      </c>
      <c r="J3222" s="318"/>
      <c r="K3222" s="319"/>
      <c r="L3222" s="292" t="s">
        <v>446</v>
      </c>
      <c r="M3222" s="324"/>
      <c r="N3222" s="294" t="str">
        <f t="shared" si="704"/>
        <v/>
      </c>
      <c r="O3222" s="319"/>
      <c r="P3222" s="296" t="str">
        <f t="shared" si="705"/>
        <v/>
      </c>
      <c r="Q3222" s="552"/>
      <c r="R3222" s="551"/>
      <c r="S3222" s="291"/>
      <c r="T3222" t="str">
        <f t="shared" si="706"/>
        <v>-</v>
      </c>
      <c r="U3222" s="560">
        <f t="shared" si="707"/>
        <v>0</v>
      </c>
      <c r="V3222" s="560">
        <f t="shared" si="708"/>
        <v>0</v>
      </c>
      <c r="W3222" s="560">
        <f t="shared" si="709"/>
        <v>0</v>
      </c>
    </row>
    <row r="3223" spans="1:23" ht="21" customHeight="1">
      <c r="A3223" s="316" t="str">
        <f t="shared" si="700"/>
        <v/>
      </c>
      <c r="B3223" s="316" t="str">
        <f t="shared" si="701"/>
        <v/>
      </c>
      <c r="C3223" s="316" t="str">
        <f>IF(AND(F3223&lt;&gt;"",G3223&lt;&gt;""),COUNT($C$32:C3222)+1,"")</f>
        <v/>
      </c>
      <c r="D3223" s="292" t="str">
        <f t="shared" si="702"/>
        <v/>
      </c>
      <c r="E3223" s="292" t="str">
        <f t="shared" si="703"/>
        <v/>
      </c>
      <c r="F3223" s="316"/>
      <c r="G3223" s="316"/>
      <c r="H3223" s="317"/>
      <c r="I3223" s="316" t="s">
        <v>445</v>
      </c>
      <c r="J3223" s="318"/>
      <c r="K3223" s="319"/>
      <c r="L3223" s="292" t="s">
        <v>446</v>
      </c>
      <c r="M3223" s="324"/>
      <c r="N3223" s="294" t="str">
        <f t="shared" si="704"/>
        <v/>
      </c>
      <c r="O3223" s="319"/>
      <c r="P3223" s="296" t="str">
        <f t="shared" si="705"/>
        <v/>
      </c>
      <c r="Q3223" s="552"/>
      <c r="R3223" s="551"/>
      <c r="S3223" s="291"/>
      <c r="T3223" t="str">
        <f t="shared" si="706"/>
        <v>-</v>
      </c>
      <c r="U3223" s="560">
        <f t="shared" si="707"/>
        <v>0</v>
      </c>
      <c r="V3223" s="560">
        <f t="shared" si="708"/>
        <v>0</v>
      </c>
      <c r="W3223" s="560">
        <f t="shared" si="709"/>
        <v>0</v>
      </c>
    </row>
    <row r="3224" spans="1:23" ht="21" customHeight="1">
      <c r="A3224" s="316" t="str">
        <f t="shared" si="700"/>
        <v/>
      </c>
      <c r="B3224" s="316" t="str">
        <f t="shared" si="701"/>
        <v/>
      </c>
      <c r="C3224" s="316" t="str">
        <f>IF(AND(F3224&lt;&gt;"",G3224&lt;&gt;""),COUNT($C$32:C3223)+1,"")</f>
        <v/>
      </c>
      <c r="D3224" s="292" t="str">
        <f t="shared" si="702"/>
        <v/>
      </c>
      <c r="E3224" s="292" t="str">
        <f t="shared" si="703"/>
        <v/>
      </c>
      <c r="F3224" s="316"/>
      <c r="G3224" s="316"/>
      <c r="H3224" s="317"/>
      <c r="I3224" s="316" t="s">
        <v>445</v>
      </c>
      <c r="J3224" s="318"/>
      <c r="K3224" s="319"/>
      <c r="L3224" s="292" t="s">
        <v>446</v>
      </c>
      <c r="M3224" s="324"/>
      <c r="N3224" s="294" t="str">
        <f t="shared" si="704"/>
        <v/>
      </c>
      <c r="O3224" s="319"/>
      <c r="P3224" s="296" t="str">
        <f t="shared" si="705"/>
        <v/>
      </c>
      <c r="Q3224" s="552"/>
      <c r="R3224" s="551"/>
      <c r="S3224" s="291"/>
      <c r="T3224" t="str">
        <f t="shared" si="706"/>
        <v>-</v>
      </c>
      <c r="U3224" s="560">
        <f t="shared" si="707"/>
        <v>0</v>
      </c>
      <c r="V3224" s="560">
        <f t="shared" si="708"/>
        <v>0</v>
      </c>
      <c r="W3224" s="560">
        <f t="shared" si="709"/>
        <v>0</v>
      </c>
    </row>
    <row r="3225" spans="1:23" ht="21" customHeight="1">
      <c r="A3225" s="316" t="str">
        <f t="shared" si="700"/>
        <v/>
      </c>
      <c r="B3225" s="316" t="str">
        <f t="shared" si="701"/>
        <v/>
      </c>
      <c r="C3225" s="316" t="str">
        <f>IF(AND(F3225&lt;&gt;"",G3225&lt;&gt;""),COUNT($C$32:C3224)+1,"")</f>
        <v/>
      </c>
      <c r="D3225" s="292" t="str">
        <f t="shared" si="702"/>
        <v/>
      </c>
      <c r="E3225" s="292" t="str">
        <f t="shared" si="703"/>
        <v/>
      </c>
      <c r="F3225" s="316"/>
      <c r="G3225" s="316"/>
      <c r="H3225" s="317"/>
      <c r="I3225" s="316" t="s">
        <v>445</v>
      </c>
      <c r="J3225" s="318"/>
      <c r="K3225" s="319"/>
      <c r="L3225" s="292" t="s">
        <v>446</v>
      </c>
      <c r="M3225" s="324"/>
      <c r="N3225" s="294" t="str">
        <f t="shared" si="704"/>
        <v/>
      </c>
      <c r="O3225" s="319"/>
      <c r="P3225" s="296" t="str">
        <f t="shared" si="705"/>
        <v/>
      </c>
      <c r="Q3225" s="552"/>
      <c r="R3225" s="551"/>
      <c r="S3225" s="291"/>
      <c r="T3225" t="str">
        <f t="shared" si="706"/>
        <v>-</v>
      </c>
      <c r="U3225" s="560">
        <f t="shared" si="707"/>
        <v>0</v>
      </c>
      <c r="V3225" s="560">
        <f t="shared" si="708"/>
        <v>0</v>
      </c>
      <c r="W3225" s="560">
        <f t="shared" si="709"/>
        <v>0</v>
      </c>
    </row>
    <row r="3226" spans="1:23" ht="21" customHeight="1">
      <c r="A3226" s="316" t="str">
        <f t="shared" si="700"/>
        <v/>
      </c>
      <c r="B3226" s="316" t="str">
        <f t="shared" si="701"/>
        <v/>
      </c>
      <c r="C3226" s="316" t="str">
        <f>IF(AND(F3226&lt;&gt;"",G3226&lt;&gt;""),COUNT($C$32:C3225)+1,"")</f>
        <v/>
      </c>
      <c r="D3226" s="292" t="str">
        <f t="shared" si="702"/>
        <v/>
      </c>
      <c r="E3226" s="292" t="str">
        <f t="shared" si="703"/>
        <v/>
      </c>
      <c r="F3226" s="316"/>
      <c r="G3226" s="316"/>
      <c r="H3226" s="317"/>
      <c r="I3226" s="316" t="s">
        <v>445</v>
      </c>
      <c r="J3226" s="318"/>
      <c r="K3226" s="319"/>
      <c r="L3226" s="292" t="s">
        <v>446</v>
      </c>
      <c r="M3226" s="324"/>
      <c r="N3226" s="294" t="str">
        <f t="shared" si="704"/>
        <v/>
      </c>
      <c r="O3226" s="319"/>
      <c r="P3226" s="296" t="str">
        <f t="shared" si="705"/>
        <v/>
      </c>
      <c r="Q3226" s="552"/>
      <c r="R3226" s="551"/>
      <c r="S3226" s="291"/>
      <c r="T3226" t="str">
        <f t="shared" si="706"/>
        <v>-</v>
      </c>
      <c r="U3226" s="560">
        <f t="shared" si="707"/>
        <v>0</v>
      </c>
      <c r="V3226" s="560">
        <f t="shared" si="708"/>
        <v>0</v>
      </c>
      <c r="W3226" s="560">
        <f t="shared" si="709"/>
        <v>0</v>
      </c>
    </row>
    <row r="3227" spans="1:23" ht="21" customHeight="1">
      <c r="A3227" s="316" t="str">
        <f t="shared" si="700"/>
        <v/>
      </c>
      <c r="B3227" s="316" t="str">
        <f t="shared" si="701"/>
        <v/>
      </c>
      <c r="C3227" s="316" t="str">
        <f>IF(AND(F3227&lt;&gt;"",G3227&lt;&gt;""),COUNT($C$32:C3226)+1,"")</f>
        <v/>
      </c>
      <c r="D3227" s="292" t="str">
        <f t="shared" si="702"/>
        <v/>
      </c>
      <c r="E3227" s="292" t="str">
        <f t="shared" si="703"/>
        <v/>
      </c>
      <c r="F3227" s="316"/>
      <c r="G3227" s="316"/>
      <c r="H3227" s="317"/>
      <c r="I3227" s="316" t="s">
        <v>445</v>
      </c>
      <c r="J3227" s="318"/>
      <c r="K3227" s="319"/>
      <c r="L3227" s="292" t="s">
        <v>446</v>
      </c>
      <c r="M3227" s="324"/>
      <c r="N3227" s="294" t="str">
        <f t="shared" si="704"/>
        <v/>
      </c>
      <c r="O3227" s="319"/>
      <c r="P3227" s="296" t="str">
        <f t="shared" si="705"/>
        <v/>
      </c>
      <c r="Q3227" s="552"/>
      <c r="R3227" s="551"/>
      <c r="S3227" s="291"/>
      <c r="T3227" t="str">
        <f t="shared" si="706"/>
        <v>-</v>
      </c>
      <c r="U3227" s="560">
        <f t="shared" si="707"/>
        <v>0</v>
      </c>
      <c r="V3227" s="560">
        <f t="shared" si="708"/>
        <v>0</v>
      </c>
      <c r="W3227" s="560">
        <f t="shared" si="709"/>
        <v>0</v>
      </c>
    </row>
    <row r="3228" spans="1:23" ht="21" customHeight="1">
      <c r="A3228" s="316" t="str">
        <f t="shared" si="700"/>
        <v/>
      </c>
      <c r="B3228" s="316" t="str">
        <f t="shared" si="701"/>
        <v/>
      </c>
      <c r="C3228" s="316" t="str">
        <f>IF(AND(F3228&lt;&gt;"",G3228&lt;&gt;""),COUNT($C$32:C3227)+1,"")</f>
        <v/>
      </c>
      <c r="D3228" s="292" t="str">
        <f t="shared" si="702"/>
        <v/>
      </c>
      <c r="E3228" s="292" t="str">
        <f t="shared" si="703"/>
        <v/>
      </c>
      <c r="F3228" s="316"/>
      <c r="G3228" s="316"/>
      <c r="H3228" s="317"/>
      <c r="I3228" s="316" t="s">
        <v>445</v>
      </c>
      <c r="J3228" s="318"/>
      <c r="K3228" s="319"/>
      <c r="L3228" s="292" t="s">
        <v>446</v>
      </c>
      <c r="M3228" s="324"/>
      <c r="N3228" s="294" t="str">
        <f t="shared" si="704"/>
        <v/>
      </c>
      <c r="O3228" s="319"/>
      <c r="P3228" s="296" t="str">
        <f t="shared" si="705"/>
        <v/>
      </c>
      <c r="Q3228" s="552"/>
      <c r="R3228" s="551"/>
      <c r="S3228" s="291"/>
      <c r="T3228" t="str">
        <f t="shared" si="706"/>
        <v>-</v>
      </c>
      <c r="U3228" s="560">
        <f t="shared" si="707"/>
        <v>0</v>
      </c>
      <c r="V3228" s="560">
        <f t="shared" si="708"/>
        <v>0</v>
      </c>
      <c r="W3228" s="560">
        <f t="shared" si="709"/>
        <v>0</v>
      </c>
    </row>
    <row r="3229" spans="1:23" ht="21" customHeight="1">
      <c r="A3229" s="316" t="str">
        <f t="shared" si="700"/>
        <v/>
      </c>
      <c r="B3229" s="316" t="str">
        <f t="shared" si="701"/>
        <v/>
      </c>
      <c r="C3229" s="316" t="str">
        <f>IF(AND(F3229&lt;&gt;"",G3229&lt;&gt;""),COUNT($C$32:C3228)+1,"")</f>
        <v/>
      </c>
      <c r="D3229" s="292" t="str">
        <f t="shared" si="702"/>
        <v/>
      </c>
      <c r="E3229" s="292" t="str">
        <f t="shared" si="703"/>
        <v/>
      </c>
      <c r="F3229" s="316"/>
      <c r="G3229" s="316"/>
      <c r="H3229" s="317"/>
      <c r="I3229" s="316" t="s">
        <v>445</v>
      </c>
      <c r="J3229" s="318"/>
      <c r="K3229" s="319"/>
      <c r="L3229" s="292" t="s">
        <v>446</v>
      </c>
      <c r="M3229" s="324"/>
      <c r="N3229" s="294" t="str">
        <f t="shared" si="704"/>
        <v/>
      </c>
      <c r="O3229" s="319"/>
      <c r="P3229" s="296" t="str">
        <f t="shared" si="705"/>
        <v/>
      </c>
      <c r="Q3229" s="552"/>
      <c r="R3229" s="551"/>
      <c r="S3229" s="291"/>
      <c r="T3229" t="str">
        <f t="shared" si="706"/>
        <v>-</v>
      </c>
      <c r="U3229" s="560">
        <f t="shared" si="707"/>
        <v>0</v>
      </c>
      <c r="V3229" s="560">
        <f t="shared" si="708"/>
        <v>0</v>
      </c>
      <c r="W3229" s="560">
        <f t="shared" si="709"/>
        <v>0</v>
      </c>
    </row>
    <row r="3230" spans="1:23" ht="21" customHeight="1">
      <c r="A3230" s="316" t="str">
        <f t="shared" si="700"/>
        <v/>
      </c>
      <c r="B3230" s="316" t="str">
        <f t="shared" si="701"/>
        <v/>
      </c>
      <c r="C3230" s="316" t="str">
        <f>IF(AND(F3230&lt;&gt;"",G3230&lt;&gt;""),COUNT($C$32:C3229)+1,"")</f>
        <v/>
      </c>
      <c r="D3230" s="292" t="str">
        <f t="shared" si="702"/>
        <v/>
      </c>
      <c r="E3230" s="292" t="str">
        <f t="shared" si="703"/>
        <v/>
      </c>
      <c r="F3230" s="316"/>
      <c r="G3230" s="316"/>
      <c r="H3230" s="317"/>
      <c r="I3230" s="316" t="s">
        <v>445</v>
      </c>
      <c r="J3230" s="318"/>
      <c r="K3230" s="319"/>
      <c r="L3230" s="292" t="s">
        <v>446</v>
      </c>
      <c r="M3230" s="324"/>
      <c r="N3230" s="294" t="str">
        <f t="shared" si="704"/>
        <v/>
      </c>
      <c r="O3230" s="319"/>
      <c r="P3230" s="296" t="str">
        <f t="shared" si="705"/>
        <v/>
      </c>
      <c r="Q3230" s="552"/>
      <c r="R3230" s="551"/>
      <c r="S3230" s="291"/>
      <c r="T3230" t="str">
        <f t="shared" si="706"/>
        <v>-</v>
      </c>
      <c r="U3230" s="560">
        <f t="shared" si="707"/>
        <v>0</v>
      </c>
      <c r="V3230" s="560">
        <f t="shared" si="708"/>
        <v>0</v>
      </c>
      <c r="W3230" s="560">
        <f t="shared" si="709"/>
        <v>0</v>
      </c>
    </row>
    <row r="3231" spans="1:23" ht="21" customHeight="1">
      <c r="A3231" s="316" t="str">
        <f t="shared" si="700"/>
        <v/>
      </c>
      <c r="B3231" s="316" t="str">
        <f t="shared" si="701"/>
        <v/>
      </c>
      <c r="C3231" s="316" t="str">
        <f>IF(AND(F3231&lt;&gt;"",G3231&lt;&gt;""),COUNT($C$32:C3230)+1,"")</f>
        <v/>
      </c>
      <c r="D3231" s="292" t="str">
        <f t="shared" si="702"/>
        <v/>
      </c>
      <c r="E3231" s="292" t="str">
        <f t="shared" si="703"/>
        <v/>
      </c>
      <c r="F3231" s="316"/>
      <c r="G3231" s="316"/>
      <c r="H3231" s="317"/>
      <c r="I3231" s="316" t="s">
        <v>445</v>
      </c>
      <c r="J3231" s="318"/>
      <c r="K3231" s="319"/>
      <c r="L3231" s="292" t="s">
        <v>446</v>
      </c>
      <c r="M3231" s="324"/>
      <c r="N3231" s="294" t="str">
        <f t="shared" si="704"/>
        <v/>
      </c>
      <c r="O3231" s="319"/>
      <c r="P3231" s="296" t="str">
        <f t="shared" si="705"/>
        <v/>
      </c>
      <c r="Q3231" s="552"/>
      <c r="R3231" s="551"/>
      <c r="S3231" s="291"/>
      <c r="T3231" t="str">
        <f t="shared" si="706"/>
        <v>-</v>
      </c>
      <c r="U3231" s="560">
        <f t="shared" si="707"/>
        <v>0</v>
      </c>
      <c r="V3231" s="560">
        <f t="shared" si="708"/>
        <v>0</v>
      </c>
      <c r="W3231" s="560">
        <f t="shared" si="709"/>
        <v>0</v>
      </c>
    </row>
    <row r="3232" spans="1:23" ht="21" customHeight="1">
      <c r="A3232" s="316" t="str">
        <f t="shared" si="700"/>
        <v/>
      </c>
      <c r="B3232" s="316" t="str">
        <f t="shared" si="701"/>
        <v/>
      </c>
      <c r="C3232" s="316" t="str">
        <f>IF(AND(F3232&lt;&gt;"",G3232&lt;&gt;""),COUNT($C$32:C3231)+1,"")</f>
        <v/>
      </c>
      <c r="D3232" s="292" t="str">
        <f t="shared" si="702"/>
        <v/>
      </c>
      <c r="E3232" s="292" t="str">
        <f t="shared" si="703"/>
        <v/>
      </c>
      <c r="F3232" s="316"/>
      <c r="G3232" s="316"/>
      <c r="H3232" s="317"/>
      <c r="I3232" s="316" t="s">
        <v>445</v>
      </c>
      <c r="J3232" s="318"/>
      <c r="K3232" s="319"/>
      <c r="L3232" s="292" t="s">
        <v>446</v>
      </c>
      <c r="M3232" s="324"/>
      <c r="N3232" s="294" t="str">
        <f t="shared" si="704"/>
        <v/>
      </c>
      <c r="O3232" s="319"/>
      <c r="P3232" s="296" t="str">
        <f t="shared" si="705"/>
        <v/>
      </c>
      <c r="Q3232" s="552"/>
      <c r="R3232" s="551"/>
      <c r="S3232" s="291"/>
      <c r="T3232" t="str">
        <f t="shared" si="706"/>
        <v>-</v>
      </c>
      <c r="U3232" s="560">
        <f t="shared" si="707"/>
        <v>0</v>
      </c>
      <c r="V3232" s="560">
        <f t="shared" si="708"/>
        <v>0</v>
      </c>
      <c r="W3232" s="560">
        <f t="shared" si="709"/>
        <v>0</v>
      </c>
    </row>
    <row r="3233" spans="1:23" ht="21" customHeight="1">
      <c r="A3233" s="316" t="str">
        <f t="shared" si="700"/>
        <v/>
      </c>
      <c r="B3233" s="316" t="str">
        <f t="shared" si="701"/>
        <v/>
      </c>
      <c r="C3233" s="316" t="str">
        <f>IF(AND(F3233&lt;&gt;"",G3233&lt;&gt;""),COUNT($C$32:C3232)+1,"")</f>
        <v/>
      </c>
      <c r="D3233" s="292" t="str">
        <f t="shared" si="702"/>
        <v/>
      </c>
      <c r="E3233" s="292" t="str">
        <f t="shared" si="703"/>
        <v/>
      </c>
      <c r="F3233" s="316"/>
      <c r="G3233" s="316"/>
      <c r="H3233" s="317"/>
      <c r="I3233" s="316" t="s">
        <v>445</v>
      </c>
      <c r="J3233" s="318"/>
      <c r="K3233" s="319"/>
      <c r="L3233" s="292" t="s">
        <v>446</v>
      </c>
      <c r="M3233" s="324"/>
      <c r="N3233" s="294" t="str">
        <f t="shared" si="704"/>
        <v/>
      </c>
      <c r="O3233" s="319"/>
      <c r="P3233" s="296" t="str">
        <f t="shared" si="705"/>
        <v/>
      </c>
      <c r="Q3233" s="552"/>
      <c r="R3233" s="551"/>
      <c r="S3233" s="291"/>
      <c r="T3233" t="str">
        <f t="shared" si="706"/>
        <v>-</v>
      </c>
      <c r="U3233" s="560">
        <f t="shared" si="707"/>
        <v>0</v>
      </c>
      <c r="V3233" s="560">
        <f t="shared" si="708"/>
        <v>0</v>
      </c>
      <c r="W3233" s="560">
        <f t="shared" si="709"/>
        <v>0</v>
      </c>
    </row>
    <row r="3234" spans="1:23" ht="21" customHeight="1">
      <c r="A3234" s="316" t="str">
        <f t="shared" si="700"/>
        <v/>
      </c>
      <c r="B3234" s="316" t="str">
        <f t="shared" si="701"/>
        <v/>
      </c>
      <c r="C3234" s="316" t="str">
        <f>IF(AND(F3234&lt;&gt;"",G3234&lt;&gt;""),COUNT($C$32:C3233)+1,"")</f>
        <v/>
      </c>
      <c r="D3234" s="292" t="str">
        <f t="shared" si="702"/>
        <v/>
      </c>
      <c r="E3234" s="292" t="str">
        <f t="shared" si="703"/>
        <v/>
      </c>
      <c r="F3234" s="316"/>
      <c r="G3234" s="316"/>
      <c r="H3234" s="317"/>
      <c r="I3234" s="316" t="s">
        <v>445</v>
      </c>
      <c r="J3234" s="318"/>
      <c r="K3234" s="319"/>
      <c r="L3234" s="292" t="s">
        <v>446</v>
      </c>
      <c r="M3234" s="324"/>
      <c r="N3234" s="294" t="str">
        <f t="shared" si="704"/>
        <v/>
      </c>
      <c r="O3234" s="319"/>
      <c r="P3234" s="296" t="str">
        <f t="shared" si="705"/>
        <v/>
      </c>
      <c r="Q3234" s="552"/>
      <c r="R3234" s="551"/>
      <c r="S3234" s="291"/>
      <c r="T3234" t="str">
        <f t="shared" si="706"/>
        <v>-</v>
      </c>
      <c r="U3234" s="560">
        <f t="shared" si="707"/>
        <v>0</v>
      </c>
      <c r="V3234" s="560">
        <f t="shared" si="708"/>
        <v>0</v>
      </c>
      <c r="W3234" s="560">
        <f t="shared" si="709"/>
        <v>0</v>
      </c>
    </row>
    <row r="3235" spans="1:23" ht="21" customHeight="1">
      <c r="A3235" s="316" t="str">
        <f t="shared" si="700"/>
        <v/>
      </c>
      <c r="B3235" s="316" t="str">
        <f t="shared" si="701"/>
        <v/>
      </c>
      <c r="C3235" s="316" t="str">
        <f>IF(AND(F3235&lt;&gt;"",G3235&lt;&gt;""),COUNT($C$32:C3234)+1,"")</f>
        <v/>
      </c>
      <c r="D3235" s="292" t="str">
        <f t="shared" si="702"/>
        <v/>
      </c>
      <c r="E3235" s="292" t="str">
        <f t="shared" si="703"/>
        <v/>
      </c>
      <c r="F3235" s="316"/>
      <c r="G3235" s="316"/>
      <c r="H3235" s="317"/>
      <c r="I3235" s="316" t="s">
        <v>445</v>
      </c>
      <c r="J3235" s="318"/>
      <c r="K3235" s="319"/>
      <c r="L3235" s="292" t="s">
        <v>446</v>
      </c>
      <c r="M3235" s="324"/>
      <c r="N3235" s="294" t="str">
        <f t="shared" si="704"/>
        <v/>
      </c>
      <c r="O3235" s="319"/>
      <c r="P3235" s="296" t="str">
        <f t="shared" si="705"/>
        <v/>
      </c>
      <c r="Q3235" s="552"/>
      <c r="R3235" s="551"/>
      <c r="S3235" s="291"/>
      <c r="T3235" t="str">
        <f t="shared" si="706"/>
        <v>-</v>
      </c>
      <c r="U3235" s="560">
        <f t="shared" si="707"/>
        <v>0</v>
      </c>
      <c r="V3235" s="560">
        <f t="shared" si="708"/>
        <v>0</v>
      </c>
      <c r="W3235" s="560">
        <f t="shared" si="709"/>
        <v>0</v>
      </c>
    </row>
    <row r="3236" spans="1:23" ht="21" customHeight="1">
      <c r="A3236" s="316" t="str">
        <f t="shared" si="700"/>
        <v/>
      </c>
      <c r="B3236" s="316" t="str">
        <f t="shared" si="701"/>
        <v/>
      </c>
      <c r="C3236" s="316" t="str">
        <f>IF(AND(F3236&lt;&gt;"",G3236&lt;&gt;""),COUNT($C$32:C3235)+1,"")</f>
        <v/>
      </c>
      <c r="D3236" s="292" t="str">
        <f t="shared" si="702"/>
        <v/>
      </c>
      <c r="E3236" s="292" t="str">
        <f t="shared" si="703"/>
        <v/>
      </c>
      <c r="F3236" s="316"/>
      <c r="G3236" s="316"/>
      <c r="H3236" s="317"/>
      <c r="I3236" s="316" t="s">
        <v>445</v>
      </c>
      <c r="J3236" s="318"/>
      <c r="K3236" s="319"/>
      <c r="L3236" s="292" t="s">
        <v>446</v>
      </c>
      <c r="M3236" s="324"/>
      <c r="N3236" s="294" t="str">
        <f t="shared" si="704"/>
        <v/>
      </c>
      <c r="O3236" s="319"/>
      <c r="P3236" s="296" t="str">
        <f t="shared" si="705"/>
        <v/>
      </c>
      <c r="Q3236" s="552"/>
      <c r="R3236" s="551"/>
      <c r="S3236" s="291"/>
      <c r="T3236" t="str">
        <f t="shared" si="706"/>
        <v>-</v>
      </c>
      <c r="U3236" s="560">
        <f t="shared" si="707"/>
        <v>0</v>
      </c>
      <c r="V3236" s="560">
        <f t="shared" si="708"/>
        <v>0</v>
      </c>
      <c r="W3236" s="560">
        <f t="shared" si="709"/>
        <v>0</v>
      </c>
    </row>
    <row r="3237" spans="1:23" ht="21" customHeight="1">
      <c r="A3237" s="316" t="str">
        <f t="shared" si="700"/>
        <v/>
      </c>
      <c r="B3237" s="316" t="str">
        <f t="shared" si="701"/>
        <v/>
      </c>
      <c r="C3237" s="316" t="str">
        <f>IF(AND(F3237&lt;&gt;"",G3237&lt;&gt;""),COUNT($C$32:C3236)+1,"")</f>
        <v/>
      </c>
      <c r="D3237" s="292" t="str">
        <f t="shared" si="702"/>
        <v/>
      </c>
      <c r="E3237" s="292" t="str">
        <f t="shared" si="703"/>
        <v/>
      </c>
      <c r="F3237" s="316"/>
      <c r="G3237" s="316"/>
      <c r="H3237" s="317"/>
      <c r="I3237" s="316" t="s">
        <v>445</v>
      </c>
      <c r="J3237" s="318"/>
      <c r="K3237" s="319"/>
      <c r="L3237" s="292" t="s">
        <v>446</v>
      </c>
      <c r="M3237" s="324"/>
      <c r="N3237" s="294" t="str">
        <f t="shared" si="704"/>
        <v/>
      </c>
      <c r="O3237" s="319"/>
      <c r="P3237" s="296" t="str">
        <f t="shared" si="705"/>
        <v/>
      </c>
      <c r="Q3237" s="552"/>
      <c r="R3237" s="551"/>
      <c r="S3237" s="291"/>
      <c r="T3237" t="str">
        <f t="shared" si="706"/>
        <v>-</v>
      </c>
      <c r="U3237" s="560">
        <f t="shared" si="707"/>
        <v>0</v>
      </c>
      <c r="V3237" s="560">
        <f t="shared" si="708"/>
        <v>0</v>
      </c>
      <c r="W3237" s="560">
        <f t="shared" si="709"/>
        <v>0</v>
      </c>
    </row>
    <row r="3238" spans="1:23" ht="21" customHeight="1">
      <c r="A3238" s="316" t="str">
        <f t="shared" si="700"/>
        <v/>
      </c>
      <c r="B3238" s="316" t="str">
        <f t="shared" si="701"/>
        <v/>
      </c>
      <c r="C3238" s="316" t="str">
        <f>IF(AND(F3238&lt;&gt;"",G3238&lt;&gt;""),COUNT($C$32:C3237)+1,"")</f>
        <v/>
      </c>
      <c r="D3238" s="292" t="str">
        <f t="shared" si="702"/>
        <v/>
      </c>
      <c r="E3238" s="292" t="str">
        <f t="shared" si="703"/>
        <v/>
      </c>
      <c r="F3238" s="316"/>
      <c r="G3238" s="316"/>
      <c r="H3238" s="317"/>
      <c r="I3238" s="316" t="s">
        <v>445</v>
      </c>
      <c r="J3238" s="318"/>
      <c r="K3238" s="319"/>
      <c r="L3238" s="292" t="s">
        <v>446</v>
      </c>
      <c r="M3238" s="324"/>
      <c r="N3238" s="294" t="str">
        <f t="shared" si="704"/>
        <v/>
      </c>
      <c r="O3238" s="319"/>
      <c r="P3238" s="296" t="str">
        <f t="shared" si="705"/>
        <v/>
      </c>
      <c r="Q3238" s="552"/>
      <c r="R3238" s="551"/>
      <c r="S3238" s="291"/>
      <c r="T3238" t="str">
        <f t="shared" si="706"/>
        <v>-</v>
      </c>
      <c r="U3238" s="560">
        <f t="shared" si="707"/>
        <v>0</v>
      </c>
      <c r="V3238" s="560">
        <f t="shared" si="708"/>
        <v>0</v>
      </c>
      <c r="W3238" s="560">
        <f t="shared" si="709"/>
        <v>0</v>
      </c>
    </row>
    <row r="3239" spans="1:23" ht="21" customHeight="1">
      <c r="A3239" s="316" t="str">
        <f t="shared" si="700"/>
        <v/>
      </c>
      <c r="B3239" s="316" t="str">
        <f t="shared" si="701"/>
        <v/>
      </c>
      <c r="C3239" s="316" t="str">
        <f>IF(AND(F3239&lt;&gt;"",G3239&lt;&gt;""),COUNT($C$32:C3238)+1,"")</f>
        <v/>
      </c>
      <c r="D3239" s="292" t="str">
        <f t="shared" si="702"/>
        <v/>
      </c>
      <c r="E3239" s="292" t="str">
        <f t="shared" si="703"/>
        <v/>
      </c>
      <c r="F3239" s="316"/>
      <c r="G3239" s="316"/>
      <c r="H3239" s="317"/>
      <c r="I3239" s="316" t="s">
        <v>445</v>
      </c>
      <c r="J3239" s="318"/>
      <c r="K3239" s="319"/>
      <c r="L3239" s="292" t="s">
        <v>446</v>
      </c>
      <c r="M3239" s="324"/>
      <c r="N3239" s="294" t="str">
        <f t="shared" si="704"/>
        <v/>
      </c>
      <c r="O3239" s="319"/>
      <c r="P3239" s="296" t="str">
        <f t="shared" si="705"/>
        <v/>
      </c>
      <c r="Q3239" s="552"/>
      <c r="R3239" s="551"/>
      <c r="S3239" s="291"/>
      <c r="T3239" t="str">
        <f t="shared" si="706"/>
        <v>-</v>
      </c>
      <c r="U3239" s="560">
        <f t="shared" si="707"/>
        <v>0</v>
      </c>
      <c r="V3239" s="560">
        <f t="shared" si="708"/>
        <v>0</v>
      </c>
      <c r="W3239" s="560">
        <f t="shared" si="709"/>
        <v>0</v>
      </c>
    </row>
    <row r="3240" spans="1:23" ht="21" customHeight="1">
      <c r="A3240" s="316" t="str">
        <f t="shared" si="700"/>
        <v/>
      </c>
      <c r="B3240" s="316" t="str">
        <f t="shared" si="701"/>
        <v/>
      </c>
      <c r="C3240" s="316" t="str">
        <f>IF(AND(F3240&lt;&gt;"",G3240&lt;&gt;""),COUNT($C$32:C3239)+1,"")</f>
        <v/>
      </c>
      <c r="D3240" s="292" t="str">
        <f t="shared" si="702"/>
        <v/>
      </c>
      <c r="E3240" s="292" t="str">
        <f t="shared" si="703"/>
        <v/>
      </c>
      <c r="F3240" s="316"/>
      <c r="G3240" s="316"/>
      <c r="H3240" s="317"/>
      <c r="I3240" s="316" t="s">
        <v>445</v>
      </c>
      <c r="J3240" s="318"/>
      <c r="K3240" s="319"/>
      <c r="L3240" s="292" t="s">
        <v>446</v>
      </c>
      <c r="M3240" s="324"/>
      <c r="N3240" s="294" t="str">
        <f t="shared" si="704"/>
        <v/>
      </c>
      <c r="O3240" s="319"/>
      <c r="P3240" s="296" t="str">
        <f t="shared" si="705"/>
        <v/>
      </c>
      <c r="Q3240" s="552"/>
      <c r="R3240" s="551"/>
      <c r="S3240" s="291"/>
      <c r="T3240" t="str">
        <f t="shared" si="706"/>
        <v>-</v>
      </c>
      <c r="U3240" s="560">
        <f t="shared" si="707"/>
        <v>0</v>
      </c>
      <c r="V3240" s="560">
        <f t="shared" si="708"/>
        <v>0</v>
      </c>
      <c r="W3240" s="560">
        <f t="shared" si="709"/>
        <v>0</v>
      </c>
    </row>
    <row r="3241" spans="1:23" ht="21" customHeight="1">
      <c r="A3241" s="316" t="str">
        <f t="shared" si="700"/>
        <v/>
      </c>
      <c r="B3241" s="316" t="str">
        <f t="shared" si="701"/>
        <v/>
      </c>
      <c r="C3241" s="316" t="str">
        <f>IF(AND(F3241&lt;&gt;"",G3241&lt;&gt;""),COUNT($C$32:C3240)+1,"")</f>
        <v/>
      </c>
      <c r="D3241" s="292" t="str">
        <f t="shared" si="702"/>
        <v/>
      </c>
      <c r="E3241" s="292" t="str">
        <f t="shared" si="703"/>
        <v/>
      </c>
      <c r="F3241" s="316"/>
      <c r="G3241" s="316"/>
      <c r="H3241" s="317"/>
      <c r="I3241" s="316" t="s">
        <v>445</v>
      </c>
      <c r="J3241" s="318"/>
      <c r="K3241" s="319"/>
      <c r="L3241" s="292" t="s">
        <v>446</v>
      </c>
      <c r="M3241" s="324"/>
      <c r="N3241" s="294" t="str">
        <f t="shared" si="704"/>
        <v/>
      </c>
      <c r="O3241" s="319"/>
      <c r="P3241" s="296" t="str">
        <f t="shared" si="705"/>
        <v/>
      </c>
      <c r="Q3241" s="552"/>
      <c r="R3241" s="551"/>
      <c r="S3241" s="291"/>
      <c r="T3241" t="str">
        <f t="shared" si="706"/>
        <v>-</v>
      </c>
      <c r="U3241" s="560">
        <f t="shared" si="707"/>
        <v>0</v>
      </c>
      <c r="V3241" s="560">
        <f t="shared" si="708"/>
        <v>0</v>
      </c>
      <c r="W3241" s="560">
        <f t="shared" si="709"/>
        <v>0</v>
      </c>
    </row>
    <row r="3242" spans="1:23" ht="21" customHeight="1">
      <c r="A3242" s="316" t="str">
        <f t="shared" si="700"/>
        <v/>
      </c>
      <c r="B3242" s="316" t="str">
        <f t="shared" si="701"/>
        <v/>
      </c>
      <c r="C3242" s="316" t="str">
        <f>IF(AND(F3242&lt;&gt;"",G3242&lt;&gt;""),COUNT($C$32:C3241)+1,"")</f>
        <v/>
      </c>
      <c r="D3242" s="292" t="str">
        <f t="shared" si="702"/>
        <v/>
      </c>
      <c r="E3242" s="292" t="str">
        <f t="shared" si="703"/>
        <v/>
      </c>
      <c r="F3242" s="316"/>
      <c r="G3242" s="316"/>
      <c r="H3242" s="317"/>
      <c r="I3242" s="316" t="s">
        <v>445</v>
      </c>
      <c r="J3242" s="318"/>
      <c r="K3242" s="319"/>
      <c r="L3242" s="292" t="s">
        <v>446</v>
      </c>
      <c r="M3242" s="324"/>
      <c r="N3242" s="294" t="str">
        <f t="shared" si="704"/>
        <v/>
      </c>
      <c r="O3242" s="319"/>
      <c r="P3242" s="296" t="str">
        <f t="shared" si="705"/>
        <v/>
      </c>
      <c r="Q3242" s="552"/>
      <c r="R3242" s="551"/>
      <c r="S3242" s="291"/>
      <c r="T3242" t="str">
        <f t="shared" si="706"/>
        <v>-</v>
      </c>
      <c r="U3242" s="560">
        <f t="shared" si="707"/>
        <v>0</v>
      </c>
      <c r="V3242" s="560">
        <f t="shared" si="708"/>
        <v>0</v>
      </c>
      <c r="W3242" s="560">
        <f t="shared" si="709"/>
        <v>0</v>
      </c>
    </row>
    <row r="3243" spans="1:23" ht="21" customHeight="1">
      <c r="A3243" s="316" t="str">
        <f t="shared" si="700"/>
        <v/>
      </c>
      <c r="B3243" s="316" t="str">
        <f t="shared" si="701"/>
        <v/>
      </c>
      <c r="C3243" s="316" t="str">
        <f>IF(AND(F3243&lt;&gt;"",G3243&lt;&gt;""),COUNT($C$32:C3242)+1,"")</f>
        <v/>
      </c>
      <c r="D3243" s="292" t="str">
        <f t="shared" si="702"/>
        <v/>
      </c>
      <c r="E3243" s="292" t="str">
        <f t="shared" si="703"/>
        <v/>
      </c>
      <c r="F3243" s="316"/>
      <c r="G3243" s="316"/>
      <c r="H3243" s="317"/>
      <c r="I3243" s="316" t="s">
        <v>445</v>
      </c>
      <c r="J3243" s="318"/>
      <c r="K3243" s="319"/>
      <c r="L3243" s="292" t="s">
        <v>446</v>
      </c>
      <c r="M3243" s="324"/>
      <c r="N3243" s="294" t="str">
        <f t="shared" si="704"/>
        <v/>
      </c>
      <c r="O3243" s="319"/>
      <c r="P3243" s="296" t="str">
        <f t="shared" si="705"/>
        <v/>
      </c>
      <c r="Q3243" s="552"/>
      <c r="R3243" s="551"/>
      <c r="S3243" s="291"/>
      <c r="T3243" t="str">
        <f t="shared" si="706"/>
        <v>-</v>
      </c>
      <c r="U3243" s="560">
        <f t="shared" si="707"/>
        <v>0</v>
      </c>
      <c r="V3243" s="560">
        <f t="shared" si="708"/>
        <v>0</v>
      </c>
      <c r="W3243" s="560">
        <f t="shared" si="709"/>
        <v>0</v>
      </c>
    </row>
    <row r="3244" spans="1:23" ht="21" customHeight="1">
      <c r="A3244" s="316" t="str">
        <f t="shared" si="700"/>
        <v/>
      </c>
      <c r="B3244" s="316" t="str">
        <f t="shared" si="701"/>
        <v/>
      </c>
      <c r="C3244" s="316" t="str">
        <f>IF(AND(F3244&lt;&gt;"",G3244&lt;&gt;""),COUNT($C$32:C3243)+1,"")</f>
        <v/>
      </c>
      <c r="D3244" s="292" t="str">
        <f t="shared" si="702"/>
        <v/>
      </c>
      <c r="E3244" s="292" t="str">
        <f t="shared" si="703"/>
        <v/>
      </c>
      <c r="F3244" s="316"/>
      <c r="G3244" s="316"/>
      <c r="H3244" s="317"/>
      <c r="I3244" s="316" t="s">
        <v>445</v>
      </c>
      <c r="J3244" s="318"/>
      <c r="K3244" s="319"/>
      <c r="L3244" s="292" t="s">
        <v>446</v>
      </c>
      <c r="M3244" s="324"/>
      <c r="N3244" s="294" t="str">
        <f t="shared" si="704"/>
        <v/>
      </c>
      <c r="O3244" s="319"/>
      <c r="P3244" s="296" t="str">
        <f t="shared" si="705"/>
        <v/>
      </c>
      <c r="Q3244" s="552"/>
      <c r="R3244" s="551"/>
      <c r="S3244" s="291"/>
      <c r="T3244" t="str">
        <f t="shared" si="706"/>
        <v>-</v>
      </c>
      <c r="U3244" s="560">
        <f t="shared" si="707"/>
        <v>0</v>
      </c>
      <c r="V3244" s="560">
        <f t="shared" si="708"/>
        <v>0</v>
      </c>
      <c r="W3244" s="560">
        <f t="shared" si="709"/>
        <v>0</v>
      </c>
    </row>
    <row r="3245" spans="1:23" ht="21" customHeight="1">
      <c r="A3245" s="316" t="str">
        <f t="shared" si="700"/>
        <v/>
      </c>
      <c r="B3245" s="316" t="str">
        <f t="shared" si="701"/>
        <v/>
      </c>
      <c r="C3245" s="316" t="str">
        <f>IF(AND(F3245&lt;&gt;"",G3245&lt;&gt;""),COUNT($C$32:C3244)+1,"")</f>
        <v/>
      </c>
      <c r="D3245" s="292" t="str">
        <f t="shared" si="702"/>
        <v/>
      </c>
      <c r="E3245" s="292" t="str">
        <f t="shared" si="703"/>
        <v/>
      </c>
      <c r="F3245" s="316"/>
      <c r="G3245" s="316"/>
      <c r="H3245" s="317"/>
      <c r="I3245" s="316" t="s">
        <v>445</v>
      </c>
      <c r="J3245" s="318"/>
      <c r="K3245" s="319"/>
      <c r="L3245" s="292" t="s">
        <v>446</v>
      </c>
      <c r="M3245" s="324"/>
      <c r="N3245" s="294" t="str">
        <f t="shared" si="704"/>
        <v/>
      </c>
      <c r="O3245" s="319"/>
      <c r="P3245" s="296" t="str">
        <f t="shared" si="705"/>
        <v/>
      </c>
      <c r="Q3245" s="552"/>
      <c r="R3245" s="551"/>
      <c r="S3245" s="291"/>
      <c r="T3245" t="str">
        <f t="shared" si="706"/>
        <v>-</v>
      </c>
      <c r="U3245" s="560">
        <f t="shared" si="707"/>
        <v>0</v>
      </c>
      <c r="V3245" s="560">
        <f t="shared" si="708"/>
        <v>0</v>
      </c>
      <c r="W3245" s="560">
        <f t="shared" si="709"/>
        <v>0</v>
      </c>
    </row>
    <row r="3246" spans="1:23" ht="21" customHeight="1">
      <c r="A3246" s="316" t="str">
        <f t="shared" si="700"/>
        <v/>
      </c>
      <c r="B3246" s="316" t="str">
        <f t="shared" si="701"/>
        <v/>
      </c>
      <c r="C3246" s="316" t="str">
        <f>IF(AND(F3246&lt;&gt;"",G3246&lt;&gt;""),COUNT($C$32:C3245)+1,"")</f>
        <v/>
      </c>
      <c r="D3246" s="292" t="str">
        <f t="shared" si="702"/>
        <v/>
      </c>
      <c r="E3246" s="292" t="str">
        <f t="shared" si="703"/>
        <v/>
      </c>
      <c r="F3246" s="316"/>
      <c r="G3246" s="316"/>
      <c r="H3246" s="317"/>
      <c r="I3246" s="316" t="s">
        <v>445</v>
      </c>
      <c r="J3246" s="318"/>
      <c r="K3246" s="319"/>
      <c r="L3246" s="292" t="s">
        <v>446</v>
      </c>
      <c r="M3246" s="324"/>
      <c r="N3246" s="294" t="str">
        <f t="shared" si="704"/>
        <v/>
      </c>
      <c r="O3246" s="319"/>
      <c r="P3246" s="296" t="str">
        <f t="shared" si="705"/>
        <v/>
      </c>
      <c r="Q3246" s="552"/>
      <c r="R3246" s="551"/>
      <c r="S3246" s="291"/>
      <c r="T3246" t="str">
        <f t="shared" si="706"/>
        <v>-</v>
      </c>
      <c r="U3246" s="560">
        <f t="shared" si="707"/>
        <v>0</v>
      </c>
      <c r="V3246" s="560">
        <f t="shared" si="708"/>
        <v>0</v>
      </c>
      <c r="W3246" s="560">
        <f t="shared" si="709"/>
        <v>0</v>
      </c>
    </row>
    <row r="3247" spans="1:23" ht="21" customHeight="1">
      <c r="A3247" s="316" t="str">
        <f t="shared" si="700"/>
        <v/>
      </c>
      <c r="B3247" s="316" t="str">
        <f t="shared" si="701"/>
        <v/>
      </c>
      <c r="C3247" s="316" t="str">
        <f>IF(AND(F3247&lt;&gt;"",G3247&lt;&gt;""),COUNT($C$32:C3246)+1,"")</f>
        <v/>
      </c>
      <c r="D3247" s="292" t="str">
        <f t="shared" si="702"/>
        <v/>
      </c>
      <c r="E3247" s="292" t="str">
        <f t="shared" si="703"/>
        <v/>
      </c>
      <c r="F3247" s="316"/>
      <c r="G3247" s="316"/>
      <c r="H3247" s="317"/>
      <c r="I3247" s="316" t="s">
        <v>445</v>
      </c>
      <c r="J3247" s="318"/>
      <c r="K3247" s="319"/>
      <c r="L3247" s="292" t="s">
        <v>446</v>
      </c>
      <c r="M3247" s="324"/>
      <c r="N3247" s="294" t="str">
        <f t="shared" si="704"/>
        <v/>
      </c>
      <c r="O3247" s="319"/>
      <c r="P3247" s="296" t="str">
        <f t="shared" si="705"/>
        <v/>
      </c>
      <c r="Q3247" s="552"/>
      <c r="R3247" s="551"/>
      <c r="S3247" s="291"/>
      <c r="T3247" t="str">
        <f t="shared" si="706"/>
        <v>-</v>
      </c>
      <c r="U3247" s="560">
        <f t="shared" si="707"/>
        <v>0</v>
      </c>
      <c r="V3247" s="560">
        <f t="shared" si="708"/>
        <v>0</v>
      </c>
      <c r="W3247" s="560">
        <f t="shared" si="709"/>
        <v>0</v>
      </c>
    </row>
    <row r="3248" spans="1:23" ht="21" customHeight="1">
      <c r="A3248" s="316" t="str">
        <f t="shared" si="700"/>
        <v/>
      </c>
      <c r="B3248" s="316" t="str">
        <f t="shared" si="701"/>
        <v/>
      </c>
      <c r="C3248" s="316" t="str">
        <f>IF(AND(F3248&lt;&gt;"",G3248&lt;&gt;""),COUNT($C$32:C3247)+1,"")</f>
        <v/>
      </c>
      <c r="D3248" s="292" t="str">
        <f t="shared" si="702"/>
        <v/>
      </c>
      <c r="E3248" s="292" t="str">
        <f t="shared" si="703"/>
        <v/>
      </c>
      <c r="F3248" s="316"/>
      <c r="G3248" s="316"/>
      <c r="H3248" s="317"/>
      <c r="I3248" s="316" t="s">
        <v>445</v>
      </c>
      <c r="J3248" s="318"/>
      <c r="K3248" s="319"/>
      <c r="L3248" s="292" t="s">
        <v>446</v>
      </c>
      <c r="M3248" s="324"/>
      <c r="N3248" s="294" t="str">
        <f t="shared" si="704"/>
        <v/>
      </c>
      <c r="O3248" s="319"/>
      <c r="P3248" s="296" t="str">
        <f t="shared" si="705"/>
        <v/>
      </c>
      <c r="Q3248" s="552"/>
      <c r="R3248" s="551"/>
      <c r="S3248" s="291"/>
      <c r="T3248" t="str">
        <f t="shared" si="706"/>
        <v>-</v>
      </c>
      <c r="U3248" s="560">
        <f t="shared" si="707"/>
        <v>0</v>
      </c>
      <c r="V3248" s="560">
        <f t="shared" si="708"/>
        <v>0</v>
      </c>
      <c r="W3248" s="560">
        <f t="shared" si="709"/>
        <v>0</v>
      </c>
    </row>
    <row r="3249" spans="1:23" ht="21" customHeight="1">
      <c r="A3249" s="316" t="str">
        <f t="shared" si="700"/>
        <v/>
      </c>
      <c r="B3249" s="316" t="str">
        <f t="shared" si="701"/>
        <v/>
      </c>
      <c r="C3249" s="316" t="str">
        <f>IF(AND(F3249&lt;&gt;"",G3249&lt;&gt;""),COUNT($C$32:C3248)+1,"")</f>
        <v/>
      </c>
      <c r="D3249" s="292" t="str">
        <f t="shared" si="702"/>
        <v/>
      </c>
      <c r="E3249" s="292" t="str">
        <f t="shared" si="703"/>
        <v/>
      </c>
      <c r="F3249" s="316"/>
      <c r="G3249" s="316"/>
      <c r="H3249" s="317"/>
      <c r="I3249" s="316" t="s">
        <v>445</v>
      </c>
      <c r="J3249" s="318"/>
      <c r="K3249" s="319"/>
      <c r="L3249" s="292" t="s">
        <v>446</v>
      </c>
      <c r="M3249" s="324"/>
      <c r="N3249" s="294" t="str">
        <f t="shared" si="704"/>
        <v/>
      </c>
      <c r="O3249" s="319"/>
      <c r="P3249" s="296" t="str">
        <f t="shared" si="705"/>
        <v/>
      </c>
      <c r="Q3249" s="552"/>
      <c r="R3249" s="551"/>
      <c r="S3249" s="291"/>
      <c r="T3249" t="str">
        <f t="shared" si="706"/>
        <v>-</v>
      </c>
      <c r="U3249" s="560">
        <f t="shared" si="707"/>
        <v>0</v>
      </c>
      <c r="V3249" s="560">
        <f t="shared" si="708"/>
        <v>0</v>
      </c>
      <c r="W3249" s="560">
        <f t="shared" si="709"/>
        <v>0</v>
      </c>
    </row>
    <row r="3250" spans="1:23" ht="21" customHeight="1">
      <c r="A3250" s="316" t="str">
        <f t="shared" si="700"/>
        <v/>
      </c>
      <c r="B3250" s="316" t="str">
        <f t="shared" si="701"/>
        <v/>
      </c>
      <c r="C3250" s="316" t="str">
        <f>IF(AND(F3250&lt;&gt;"",G3250&lt;&gt;""),COUNT($C$32:C3249)+1,"")</f>
        <v/>
      </c>
      <c r="D3250" s="292" t="str">
        <f t="shared" si="702"/>
        <v/>
      </c>
      <c r="E3250" s="292" t="str">
        <f t="shared" si="703"/>
        <v/>
      </c>
      <c r="F3250" s="316"/>
      <c r="G3250" s="316"/>
      <c r="H3250" s="317"/>
      <c r="I3250" s="316" t="s">
        <v>445</v>
      </c>
      <c r="J3250" s="318"/>
      <c r="K3250" s="319"/>
      <c r="L3250" s="292" t="s">
        <v>446</v>
      </c>
      <c r="M3250" s="324"/>
      <c r="N3250" s="294" t="str">
        <f t="shared" si="704"/>
        <v/>
      </c>
      <c r="O3250" s="319"/>
      <c r="P3250" s="296" t="str">
        <f t="shared" si="705"/>
        <v/>
      </c>
      <c r="Q3250" s="552"/>
      <c r="R3250" s="551"/>
      <c r="S3250" s="291"/>
      <c r="T3250" t="str">
        <f t="shared" si="706"/>
        <v>-</v>
      </c>
      <c r="U3250" s="560">
        <f t="shared" si="707"/>
        <v>0</v>
      </c>
      <c r="V3250" s="560">
        <f t="shared" si="708"/>
        <v>0</v>
      </c>
      <c r="W3250" s="560">
        <f t="shared" si="709"/>
        <v>0</v>
      </c>
    </row>
    <row r="3251" spans="1:23" ht="21" customHeight="1">
      <c r="A3251" s="316" t="str">
        <f t="shared" si="700"/>
        <v/>
      </c>
      <c r="B3251" s="316" t="str">
        <f t="shared" si="701"/>
        <v/>
      </c>
      <c r="C3251" s="316" t="str">
        <f>IF(AND(F3251&lt;&gt;"",G3251&lt;&gt;""),COUNT($C$32:C3250)+1,"")</f>
        <v/>
      </c>
      <c r="D3251" s="292" t="str">
        <f t="shared" si="702"/>
        <v/>
      </c>
      <c r="E3251" s="292" t="str">
        <f t="shared" si="703"/>
        <v/>
      </c>
      <c r="F3251" s="316"/>
      <c r="G3251" s="316"/>
      <c r="H3251" s="317"/>
      <c r="I3251" s="316" t="s">
        <v>445</v>
      </c>
      <c r="J3251" s="318"/>
      <c r="K3251" s="319"/>
      <c r="L3251" s="292" t="s">
        <v>446</v>
      </c>
      <c r="M3251" s="324"/>
      <c r="N3251" s="294" t="str">
        <f t="shared" si="704"/>
        <v/>
      </c>
      <c r="O3251" s="319"/>
      <c r="P3251" s="296" t="str">
        <f t="shared" si="705"/>
        <v/>
      </c>
      <c r="Q3251" s="552"/>
      <c r="R3251" s="551"/>
      <c r="S3251" s="291"/>
      <c r="T3251" t="str">
        <f t="shared" si="706"/>
        <v>-</v>
      </c>
      <c r="U3251" s="560">
        <f t="shared" si="707"/>
        <v>0</v>
      </c>
      <c r="V3251" s="560">
        <f t="shared" si="708"/>
        <v>0</v>
      </c>
      <c r="W3251" s="560">
        <f t="shared" si="709"/>
        <v>0</v>
      </c>
    </row>
    <row r="3252" spans="1:23" ht="21" customHeight="1">
      <c r="A3252" s="316" t="str">
        <f t="shared" si="700"/>
        <v/>
      </c>
      <c r="B3252" s="316" t="str">
        <f t="shared" si="701"/>
        <v/>
      </c>
      <c r="C3252" s="316" t="str">
        <f>IF(AND(F3252&lt;&gt;"",G3252&lt;&gt;""),COUNT($C$32:C3251)+1,"")</f>
        <v/>
      </c>
      <c r="D3252" s="292" t="str">
        <f t="shared" si="702"/>
        <v/>
      </c>
      <c r="E3252" s="292" t="str">
        <f t="shared" si="703"/>
        <v/>
      </c>
      <c r="F3252" s="316"/>
      <c r="G3252" s="316"/>
      <c r="H3252" s="317"/>
      <c r="I3252" s="316" t="s">
        <v>445</v>
      </c>
      <c r="J3252" s="318"/>
      <c r="K3252" s="319"/>
      <c r="L3252" s="292" t="s">
        <v>446</v>
      </c>
      <c r="M3252" s="324"/>
      <c r="N3252" s="294" t="str">
        <f t="shared" si="704"/>
        <v/>
      </c>
      <c r="O3252" s="319"/>
      <c r="P3252" s="296" t="str">
        <f t="shared" si="705"/>
        <v/>
      </c>
      <c r="Q3252" s="552"/>
      <c r="R3252" s="551"/>
      <c r="S3252" s="291"/>
      <c r="T3252" t="str">
        <f t="shared" si="706"/>
        <v>-</v>
      </c>
      <c r="U3252" s="560">
        <f t="shared" si="707"/>
        <v>0</v>
      </c>
      <c r="V3252" s="560">
        <f t="shared" si="708"/>
        <v>0</v>
      </c>
      <c r="W3252" s="560">
        <f t="shared" si="709"/>
        <v>0</v>
      </c>
    </row>
    <row r="3253" spans="1:23" ht="21" customHeight="1">
      <c r="A3253" s="316" t="str">
        <f t="shared" si="700"/>
        <v/>
      </c>
      <c r="B3253" s="316" t="str">
        <f t="shared" si="701"/>
        <v/>
      </c>
      <c r="C3253" s="316" t="str">
        <f>IF(AND(F3253&lt;&gt;"",G3253&lt;&gt;""),COUNT($C$32:C3252)+1,"")</f>
        <v/>
      </c>
      <c r="D3253" s="292" t="str">
        <f t="shared" si="702"/>
        <v/>
      </c>
      <c r="E3253" s="292" t="str">
        <f t="shared" si="703"/>
        <v/>
      </c>
      <c r="F3253" s="316"/>
      <c r="G3253" s="316"/>
      <c r="H3253" s="317"/>
      <c r="I3253" s="316" t="s">
        <v>445</v>
      </c>
      <c r="J3253" s="318"/>
      <c r="K3253" s="319"/>
      <c r="L3253" s="292" t="s">
        <v>446</v>
      </c>
      <c r="M3253" s="324"/>
      <c r="N3253" s="294" t="str">
        <f t="shared" si="704"/>
        <v/>
      </c>
      <c r="O3253" s="319"/>
      <c r="P3253" s="296" t="str">
        <f t="shared" si="705"/>
        <v/>
      </c>
      <c r="Q3253" s="552"/>
      <c r="R3253" s="551"/>
      <c r="S3253" s="291"/>
      <c r="T3253" t="str">
        <f t="shared" si="706"/>
        <v>-</v>
      </c>
      <c r="U3253" s="560">
        <f t="shared" si="707"/>
        <v>0</v>
      </c>
      <c r="V3253" s="560">
        <f t="shared" si="708"/>
        <v>0</v>
      </c>
      <c r="W3253" s="560">
        <f t="shared" si="709"/>
        <v>0</v>
      </c>
    </row>
    <row r="3254" spans="1:23" ht="21" customHeight="1">
      <c r="A3254" s="316" t="str">
        <f t="shared" si="700"/>
        <v/>
      </c>
      <c r="B3254" s="316" t="str">
        <f t="shared" si="701"/>
        <v/>
      </c>
      <c r="C3254" s="316" t="str">
        <f>IF(AND(F3254&lt;&gt;"",G3254&lt;&gt;""),COUNT($C$32:C3253)+1,"")</f>
        <v/>
      </c>
      <c r="D3254" s="292" t="str">
        <f t="shared" si="702"/>
        <v/>
      </c>
      <c r="E3254" s="292" t="str">
        <f t="shared" si="703"/>
        <v/>
      </c>
      <c r="F3254" s="316"/>
      <c r="G3254" s="316"/>
      <c r="H3254" s="317"/>
      <c r="I3254" s="316" t="s">
        <v>445</v>
      </c>
      <c r="J3254" s="318"/>
      <c r="K3254" s="319"/>
      <c r="L3254" s="292" t="s">
        <v>446</v>
      </c>
      <c r="M3254" s="324"/>
      <c r="N3254" s="294" t="str">
        <f t="shared" si="704"/>
        <v/>
      </c>
      <c r="O3254" s="319"/>
      <c r="P3254" s="296" t="str">
        <f t="shared" si="705"/>
        <v/>
      </c>
      <c r="Q3254" s="552"/>
      <c r="R3254" s="551"/>
      <c r="S3254" s="291"/>
      <c r="T3254" t="str">
        <f t="shared" si="706"/>
        <v>-</v>
      </c>
      <c r="U3254" s="560">
        <f t="shared" si="707"/>
        <v>0</v>
      </c>
      <c r="V3254" s="560">
        <f t="shared" si="708"/>
        <v>0</v>
      </c>
      <c r="W3254" s="560">
        <f t="shared" si="709"/>
        <v>0</v>
      </c>
    </row>
    <row r="3255" spans="1:23" ht="21" customHeight="1">
      <c r="A3255" s="316" t="str">
        <f t="shared" ref="A3255:A3318" si="710">IF(AND(F3255&lt;&gt;"",G3255&lt;&gt;""),LEFT(E3255,5),"")</f>
        <v/>
      </c>
      <c r="B3255" s="316" t="str">
        <f t="shared" ref="B3255:B3318" si="711">IF(AND(F3255&lt;&gt;"",G3255&lt;&gt;""),LEFT(G3255,2),"")</f>
        <v/>
      </c>
      <c r="C3255" s="316" t="str">
        <f>IF(AND(F3255&lt;&gt;"",G3255&lt;&gt;""),COUNT($C$32:C3254)+1,"")</f>
        <v/>
      </c>
      <c r="D3255" s="292" t="str">
        <f t="shared" ref="D3255:D3318" si="712">IF(C3255&lt;&gt;"","LN"&amp;TEXT(C3255,"0000"),"")</f>
        <v/>
      </c>
      <c r="E3255" s="292" t="str">
        <f t="shared" ref="E3255:E3318" si="713">IF(AND(F3255&lt;&gt;"",G3255&lt;&gt;""),LEFT(F3255,7),"")</f>
        <v/>
      </c>
      <c r="F3255" s="316"/>
      <c r="G3255" s="316"/>
      <c r="H3255" s="317"/>
      <c r="I3255" s="316" t="s">
        <v>445</v>
      </c>
      <c r="J3255" s="318"/>
      <c r="K3255" s="319"/>
      <c r="L3255" s="292" t="s">
        <v>446</v>
      </c>
      <c r="M3255" s="324"/>
      <c r="N3255" s="294" t="str">
        <f t="shared" ref="N3255:N3318" si="714">IF(AND(F3255&lt;&gt;"",G3255&lt;&gt;""),K3255*M3255,"")</f>
        <v/>
      </c>
      <c r="O3255" s="319"/>
      <c r="P3255" s="296" t="str">
        <f t="shared" ref="P3255:P3318" si="715">IF(AND(F3255&lt;&gt;"",G3255&lt;&gt;""),N3255*O3255,"")</f>
        <v/>
      </c>
      <c r="Q3255" s="552"/>
      <c r="R3255" s="551"/>
      <c r="S3255" s="291"/>
      <c r="T3255" t="str">
        <f t="shared" ref="T3255:T3318" si="716">IF(AND(F3255&lt;&gt;"",G3255&lt;&gt;""),"ok","-")</f>
        <v>-</v>
      </c>
      <c r="U3255" s="560">
        <f t="shared" ref="U3255:U3318" si="717">MOD(K3255,1)</f>
        <v>0</v>
      </c>
      <c r="V3255" s="560">
        <f t="shared" ref="V3255:V3318" si="718">MOD(M3255,1)</f>
        <v>0</v>
      </c>
      <c r="W3255" s="560">
        <f t="shared" ref="W3255:W3318" si="719">MOD(O3255,1)</f>
        <v>0</v>
      </c>
    </row>
    <row r="3256" spans="1:23" ht="21" customHeight="1">
      <c r="A3256" s="316" t="str">
        <f t="shared" si="710"/>
        <v/>
      </c>
      <c r="B3256" s="316" t="str">
        <f t="shared" si="711"/>
        <v/>
      </c>
      <c r="C3256" s="316" t="str">
        <f>IF(AND(F3256&lt;&gt;"",G3256&lt;&gt;""),COUNT($C$32:C3255)+1,"")</f>
        <v/>
      </c>
      <c r="D3256" s="292" t="str">
        <f t="shared" si="712"/>
        <v/>
      </c>
      <c r="E3256" s="292" t="str">
        <f t="shared" si="713"/>
        <v/>
      </c>
      <c r="F3256" s="316"/>
      <c r="G3256" s="316"/>
      <c r="H3256" s="317"/>
      <c r="I3256" s="316" t="s">
        <v>445</v>
      </c>
      <c r="J3256" s="318"/>
      <c r="K3256" s="319"/>
      <c r="L3256" s="292" t="s">
        <v>446</v>
      </c>
      <c r="M3256" s="324"/>
      <c r="N3256" s="294" t="str">
        <f t="shared" si="714"/>
        <v/>
      </c>
      <c r="O3256" s="319"/>
      <c r="P3256" s="296" t="str">
        <f t="shared" si="715"/>
        <v/>
      </c>
      <c r="Q3256" s="552"/>
      <c r="R3256" s="551"/>
      <c r="S3256" s="291"/>
      <c r="T3256" t="str">
        <f t="shared" si="716"/>
        <v>-</v>
      </c>
      <c r="U3256" s="560">
        <f t="shared" si="717"/>
        <v>0</v>
      </c>
      <c r="V3256" s="560">
        <f t="shared" si="718"/>
        <v>0</v>
      </c>
      <c r="W3256" s="560">
        <f t="shared" si="719"/>
        <v>0</v>
      </c>
    </row>
    <row r="3257" spans="1:23" ht="21" customHeight="1">
      <c r="A3257" s="316" t="str">
        <f t="shared" si="710"/>
        <v/>
      </c>
      <c r="B3257" s="316" t="str">
        <f t="shared" si="711"/>
        <v/>
      </c>
      <c r="C3257" s="316" t="str">
        <f>IF(AND(F3257&lt;&gt;"",G3257&lt;&gt;""),COUNT($C$32:C3256)+1,"")</f>
        <v/>
      </c>
      <c r="D3257" s="292" t="str">
        <f t="shared" si="712"/>
        <v/>
      </c>
      <c r="E3257" s="292" t="str">
        <f t="shared" si="713"/>
        <v/>
      </c>
      <c r="F3257" s="316"/>
      <c r="G3257" s="316"/>
      <c r="H3257" s="317"/>
      <c r="I3257" s="316" t="s">
        <v>445</v>
      </c>
      <c r="J3257" s="318"/>
      <c r="K3257" s="319"/>
      <c r="L3257" s="292" t="s">
        <v>446</v>
      </c>
      <c r="M3257" s="324"/>
      <c r="N3257" s="294" t="str">
        <f t="shared" si="714"/>
        <v/>
      </c>
      <c r="O3257" s="319"/>
      <c r="P3257" s="296" t="str">
        <f t="shared" si="715"/>
        <v/>
      </c>
      <c r="Q3257" s="552"/>
      <c r="R3257" s="551"/>
      <c r="S3257" s="291"/>
      <c r="T3257" t="str">
        <f t="shared" si="716"/>
        <v>-</v>
      </c>
      <c r="U3257" s="560">
        <f t="shared" si="717"/>
        <v>0</v>
      </c>
      <c r="V3257" s="560">
        <f t="shared" si="718"/>
        <v>0</v>
      </c>
      <c r="W3257" s="560">
        <f t="shared" si="719"/>
        <v>0</v>
      </c>
    </row>
    <row r="3258" spans="1:23" ht="21" customHeight="1">
      <c r="A3258" s="316" t="str">
        <f t="shared" si="710"/>
        <v/>
      </c>
      <c r="B3258" s="316" t="str">
        <f t="shared" si="711"/>
        <v/>
      </c>
      <c r="C3258" s="316" t="str">
        <f>IF(AND(F3258&lt;&gt;"",G3258&lt;&gt;""),COUNT($C$32:C3257)+1,"")</f>
        <v/>
      </c>
      <c r="D3258" s="292" t="str">
        <f t="shared" si="712"/>
        <v/>
      </c>
      <c r="E3258" s="292" t="str">
        <f t="shared" si="713"/>
        <v/>
      </c>
      <c r="F3258" s="316"/>
      <c r="G3258" s="316"/>
      <c r="H3258" s="317"/>
      <c r="I3258" s="316" t="s">
        <v>445</v>
      </c>
      <c r="J3258" s="318"/>
      <c r="K3258" s="319"/>
      <c r="L3258" s="292" t="s">
        <v>446</v>
      </c>
      <c r="M3258" s="324"/>
      <c r="N3258" s="294" t="str">
        <f t="shared" si="714"/>
        <v/>
      </c>
      <c r="O3258" s="319"/>
      <c r="P3258" s="296" t="str">
        <f t="shared" si="715"/>
        <v/>
      </c>
      <c r="Q3258" s="552"/>
      <c r="R3258" s="551"/>
      <c r="S3258" s="291"/>
      <c r="T3258" t="str">
        <f t="shared" si="716"/>
        <v>-</v>
      </c>
      <c r="U3258" s="560">
        <f t="shared" si="717"/>
        <v>0</v>
      </c>
      <c r="V3258" s="560">
        <f t="shared" si="718"/>
        <v>0</v>
      </c>
      <c r="W3258" s="560">
        <f t="shared" si="719"/>
        <v>0</v>
      </c>
    </row>
    <row r="3259" spans="1:23" ht="21" customHeight="1">
      <c r="A3259" s="316" t="str">
        <f t="shared" si="710"/>
        <v/>
      </c>
      <c r="B3259" s="316" t="str">
        <f t="shared" si="711"/>
        <v/>
      </c>
      <c r="C3259" s="316" t="str">
        <f>IF(AND(F3259&lt;&gt;"",G3259&lt;&gt;""),COUNT($C$32:C3258)+1,"")</f>
        <v/>
      </c>
      <c r="D3259" s="292" t="str">
        <f t="shared" si="712"/>
        <v/>
      </c>
      <c r="E3259" s="292" t="str">
        <f t="shared" si="713"/>
        <v/>
      </c>
      <c r="F3259" s="316"/>
      <c r="G3259" s="316"/>
      <c r="H3259" s="317"/>
      <c r="I3259" s="316" t="s">
        <v>445</v>
      </c>
      <c r="J3259" s="318"/>
      <c r="K3259" s="319"/>
      <c r="L3259" s="292" t="s">
        <v>446</v>
      </c>
      <c r="M3259" s="324"/>
      <c r="N3259" s="294" t="str">
        <f t="shared" si="714"/>
        <v/>
      </c>
      <c r="O3259" s="319"/>
      <c r="P3259" s="296" t="str">
        <f t="shared" si="715"/>
        <v/>
      </c>
      <c r="Q3259" s="552"/>
      <c r="R3259" s="551"/>
      <c r="S3259" s="291"/>
      <c r="T3259" t="str">
        <f t="shared" si="716"/>
        <v>-</v>
      </c>
      <c r="U3259" s="560">
        <f t="shared" si="717"/>
        <v>0</v>
      </c>
      <c r="V3259" s="560">
        <f t="shared" si="718"/>
        <v>0</v>
      </c>
      <c r="W3259" s="560">
        <f t="shared" si="719"/>
        <v>0</v>
      </c>
    </row>
    <row r="3260" spans="1:23" ht="21" customHeight="1">
      <c r="A3260" s="316" t="str">
        <f t="shared" si="710"/>
        <v/>
      </c>
      <c r="B3260" s="316" t="str">
        <f t="shared" si="711"/>
        <v/>
      </c>
      <c r="C3260" s="316" t="str">
        <f>IF(AND(F3260&lt;&gt;"",G3260&lt;&gt;""),COUNT($C$32:C3259)+1,"")</f>
        <v/>
      </c>
      <c r="D3260" s="292" t="str">
        <f t="shared" si="712"/>
        <v/>
      </c>
      <c r="E3260" s="292" t="str">
        <f t="shared" si="713"/>
        <v/>
      </c>
      <c r="F3260" s="316"/>
      <c r="G3260" s="316"/>
      <c r="H3260" s="317"/>
      <c r="I3260" s="316" t="s">
        <v>445</v>
      </c>
      <c r="J3260" s="318"/>
      <c r="K3260" s="319"/>
      <c r="L3260" s="292" t="s">
        <v>446</v>
      </c>
      <c r="M3260" s="324"/>
      <c r="N3260" s="294" t="str">
        <f t="shared" si="714"/>
        <v/>
      </c>
      <c r="O3260" s="319"/>
      <c r="P3260" s="296" t="str">
        <f t="shared" si="715"/>
        <v/>
      </c>
      <c r="Q3260" s="552"/>
      <c r="R3260" s="551"/>
      <c r="S3260" s="291"/>
      <c r="T3260" t="str">
        <f t="shared" si="716"/>
        <v>-</v>
      </c>
      <c r="U3260" s="560">
        <f t="shared" si="717"/>
        <v>0</v>
      </c>
      <c r="V3260" s="560">
        <f t="shared" si="718"/>
        <v>0</v>
      </c>
      <c r="W3260" s="560">
        <f t="shared" si="719"/>
        <v>0</v>
      </c>
    </row>
    <row r="3261" spans="1:23" ht="21" customHeight="1">
      <c r="A3261" s="316" t="str">
        <f t="shared" si="710"/>
        <v/>
      </c>
      <c r="B3261" s="316" t="str">
        <f t="shared" si="711"/>
        <v/>
      </c>
      <c r="C3261" s="316" t="str">
        <f>IF(AND(F3261&lt;&gt;"",G3261&lt;&gt;""),COUNT($C$32:C3260)+1,"")</f>
        <v/>
      </c>
      <c r="D3261" s="292" t="str">
        <f t="shared" si="712"/>
        <v/>
      </c>
      <c r="E3261" s="292" t="str">
        <f t="shared" si="713"/>
        <v/>
      </c>
      <c r="F3261" s="316"/>
      <c r="G3261" s="316"/>
      <c r="H3261" s="317"/>
      <c r="I3261" s="316" t="s">
        <v>445</v>
      </c>
      <c r="J3261" s="318"/>
      <c r="K3261" s="319"/>
      <c r="L3261" s="292" t="s">
        <v>446</v>
      </c>
      <c r="M3261" s="324"/>
      <c r="N3261" s="294" t="str">
        <f t="shared" si="714"/>
        <v/>
      </c>
      <c r="O3261" s="319"/>
      <c r="P3261" s="296" t="str">
        <f t="shared" si="715"/>
        <v/>
      </c>
      <c r="Q3261" s="552"/>
      <c r="R3261" s="551"/>
      <c r="S3261" s="291"/>
      <c r="T3261" t="str">
        <f t="shared" si="716"/>
        <v>-</v>
      </c>
      <c r="U3261" s="560">
        <f t="shared" si="717"/>
        <v>0</v>
      </c>
      <c r="V3261" s="560">
        <f t="shared" si="718"/>
        <v>0</v>
      </c>
      <c r="W3261" s="560">
        <f t="shared" si="719"/>
        <v>0</v>
      </c>
    </row>
    <row r="3262" spans="1:23" ht="21" customHeight="1">
      <c r="A3262" s="316" t="str">
        <f t="shared" si="710"/>
        <v/>
      </c>
      <c r="B3262" s="316" t="str">
        <f t="shared" si="711"/>
        <v/>
      </c>
      <c r="C3262" s="316" t="str">
        <f>IF(AND(F3262&lt;&gt;"",G3262&lt;&gt;""),COUNT($C$32:C3261)+1,"")</f>
        <v/>
      </c>
      <c r="D3262" s="292" t="str">
        <f t="shared" si="712"/>
        <v/>
      </c>
      <c r="E3262" s="292" t="str">
        <f t="shared" si="713"/>
        <v/>
      </c>
      <c r="F3262" s="316"/>
      <c r="G3262" s="316"/>
      <c r="H3262" s="317"/>
      <c r="I3262" s="316" t="s">
        <v>445</v>
      </c>
      <c r="J3262" s="318"/>
      <c r="K3262" s="319"/>
      <c r="L3262" s="292" t="s">
        <v>446</v>
      </c>
      <c r="M3262" s="324"/>
      <c r="N3262" s="294" t="str">
        <f t="shared" si="714"/>
        <v/>
      </c>
      <c r="O3262" s="319"/>
      <c r="P3262" s="296" t="str">
        <f t="shared" si="715"/>
        <v/>
      </c>
      <c r="Q3262" s="552"/>
      <c r="R3262" s="551"/>
      <c r="S3262" s="291"/>
      <c r="T3262" t="str">
        <f t="shared" si="716"/>
        <v>-</v>
      </c>
      <c r="U3262" s="560">
        <f t="shared" si="717"/>
        <v>0</v>
      </c>
      <c r="V3262" s="560">
        <f t="shared" si="718"/>
        <v>0</v>
      </c>
      <c r="W3262" s="560">
        <f t="shared" si="719"/>
        <v>0</v>
      </c>
    </row>
    <row r="3263" spans="1:23" ht="21" customHeight="1">
      <c r="A3263" s="316" t="str">
        <f t="shared" si="710"/>
        <v/>
      </c>
      <c r="B3263" s="316" t="str">
        <f t="shared" si="711"/>
        <v/>
      </c>
      <c r="C3263" s="316" t="str">
        <f>IF(AND(F3263&lt;&gt;"",G3263&lt;&gt;""),COUNT($C$32:C3262)+1,"")</f>
        <v/>
      </c>
      <c r="D3263" s="292" t="str">
        <f t="shared" si="712"/>
        <v/>
      </c>
      <c r="E3263" s="292" t="str">
        <f t="shared" si="713"/>
        <v/>
      </c>
      <c r="F3263" s="316"/>
      <c r="G3263" s="316"/>
      <c r="H3263" s="317"/>
      <c r="I3263" s="316" t="s">
        <v>445</v>
      </c>
      <c r="J3263" s="318"/>
      <c r="K3263" s="319"/>
      <c r="L3263" s="292" t="s">
        <v>446</v>
      </c>
      <c r="M3263" s="324"/>
      <c r="N3263" s="294" t="str">
        <f t="shared" si="714"/>
        <v/>
      </c>
      <c r="O3263" s="319"/>
      <c r="P3263" s="296" t="str">
        <f t="shared" si="715"/>
        <v/>
      </c>
      <c r="Q3263" s="552"/>
      <c r="R3263" s="551"/>
      <c r="S3263" s="291"/>
      <c r="T3263" t="str">
        <f t="shared" si="716"/>
        <v>-</v>
      </c>
      <c r="U3263" s="560">
        <f t="shared" si="717"/>
        <v>0</v>
      </c>
      <c r="V3263" s="560">
        <f t="shared" si="718"/>
        <v>0</v>
      </c>
      <c r="W3263" s="560">
        <f t="shared" si="719"/>
        <v>0</v>
      </c>
    </row>
    <row r="3264" spans="1:23" ht="21" customHeight="1">
      <c r="A3264" s="316" t="str">
        <f t="shared" si="710"/>
        <v/>
      </c>
      <c r="B3264" s="316" t="str">
        <f t="shared" si="711"/>
        <v/>
      </c>
      <c r="C3264" s="316" t="str">
        <f>IF(AND(F3264&lt;&gt;"",G3264&lt;&gt;""),COUNT($C$32:C3263)+1,"")</f>
        <v/>
      </c>
      <c r="D3264" s="292" t="str">
        <f t="shared" si="712"/>
        <v/>
      </c>
      <c r="E3264" s="292" t="str">
        <f t="shared" si="713"/>
        <v/>
      </c>
      <c r="F3264" s="316"/>
      <c r="G3264" s="316"/>
      <c r="H3264" s="317"/>
      <c r="I3264" s="316" t="s">
        <v>445</v>
      </c>
      <c r="J3264" s="318"/>
      <c r="K3264" s="319"/>
      <c r="L3264" s="292" t="s">
        <v>446</v>
      </c>
      <c r="M3264" s="324"/>
      <c r="N3264" s="294" t="str">
        <f t="shared" si="714"/>
        <v/>
      </c>
      <c r="O3264" s="319"/>
      <c r="P3264" s="296" t="str">
        <f t="shared" si="715"/>
        <v/>
      </c>
      <c r="Q3264" s="552"/>
      <c r="R3264" s="551"/>
      <c r="S3264" s="291"/>
      <c r="T3264" t="str">
        <f t="shared" si="716"/>
        <v>-</v>
      </c>
      <c r="U3264" s="560">
        <f t="shared" si="717"/>
        <v>0</v>
      </c>
      <c r="V3264" s="560">
        <f t="shared" si="718"/>
        <v>0</v>
      </c>
      <c r="W3264" s="560">
        <f t="shared" si="719"/>
        <v>0</v>
      </c>
    </row>
    <row r="3265" spans="1:23" ht="21" customHeight="1">
      <c r="A3265" s="316" t="str">
        <f t="shared" si="710"/>
        <v/>
      </c>
      <c r="B3265" s="316" t="str">
        <f t="shared" si="711"/>
        <v/>
      </c>
      <c r="C3265" s="316" t="str">
        <f>IF(AND(F3265&lt;&gt;"",G3265&lt;&gt;""),COUNT($C$32:C3264)+1,"")</f>
        <v/>
      </c>
      <c r="D3265" s="292" t="str">
        <f t="shared" si="712"/>
        <v/>
      </c>
      <c r="E3265" s="292" t="str">
        <f t="shared" si="713"/>
        <v/>
      </c>
      <c r="F3265" s="316"/>
      <c r="G3265" s="316"/>
      <c r="H3265" s="317"/>
      <c r="I3265" s="316" t="s">
        <v>445</v>
      </c>
      <c r="J3265" s="318"/>
      <c r="K3265" s="319"/>
      <c r="L3265" s="292" t="s">
        <v>446</v>
      </c>
      <c r="M3265" s="324"/>
      <c r="N3265" s="294" t="str">
        <f t="shared" si="714"/>
        <v/>
      </c>
      <c r="O3265" s="319"/>
      <c r="P3265" s="296" t="str">
        <f t="shared" si="715"/>
        <v/>
      </c>
      <c r="Q3265" s="552"/>
      <c r="R3265" s="551"/>
      <c r="S3265" s="291"/>
      <c r="T3265" t="str">
        <f t="shared" si="716"/>
        <v>-</v>
      </c>
      <c r="U3265" s="560">
        <f t="shared" si="717"/>
        <v>0</v>
      </c>
      <c r="V3265" s="560">
        <f t="shared" si="718"/>
        <v>0</v>
      </c>
      <c r="W3265" s="560">
        <f t="shared" si="719"/>
        <v>0</v>
      </c>
    </row>
    <row r="3266" spans="1:23" ht="21" customHeight="1">
      <c r="A3266" s="316" t="str">
        <f t="shared" si="710"/>
        <v/>
      </c>
      <c r="B3266" s="316" t="str">
        <f t="shared" si="711"/>
        <v/>
      </c>
      <c r="C3266" s="316" t="str">
        <f>IF(AND(F3266&lt;&gt;"",G3266&lt;&gt;""),COUNT($C$32:C3265)+1,"")</f>
        <v/>
      </c>
      <c r="D3266" s="292" t="str">
        <f t="shared" si="712"/>
        <v/>
      </c>
      <c r="E3266" s="292" t="str">
        <f t="shared" si="713"/>
        <v/>
      </c>
      <c r="F3266" s="316"/>
      <c r="G3266" s="316"/>
      <c r="H3266" s="317"/>
      <c r="I3266" s="316" t="s">
        <v>445</v>
      </c>
      <c r="J3266" s="318"/>
      <c r="K3266" s="319"/>
      <c r="L3266" s="292" t="s">
        <v>446</v>
      </c>
      <c r="M3266" s="324"/>
      <c r="N3266" s="294" t="str">
        <f t="shared" si="714"/>
        <v/>
      </c>
      <c r="O3266" s="319"/>
      <c r="P3266" s="296" t="str">
        <f t="shared" si="715"/>
        <v/>
      </c>
      <c r="Q3266" s="552"/>
      <c r="R3266" s="551"/>
      <c r="S3266" s="291"/>
      <c r="T3266" t="str">
        <f t="shared" si="716"/>
        <v>-</v>
      </c>
      <c r="U3266" s="560">
        <f t="shared" si="717"/>
        <v>0</v>
      </c>
      <c r="V3266" s="560">
        <f t="shared" si="718"/>
        <v>0</v>
      </c>
      <c r="W3266" s="560">
        <f t="shared" si="719"/>
        <v>0</v>
      </c>
    </row>
    <row r="3267" spans="1:23" ht="21" customHeight="1">
      <c r="A3267" s="316" t="str">
        <f t="shared" si="710"/>
        <v/>
      </c>
      <c r="B3267" s="316" t="str">
        <f t="shared" si="711"/>
        <v/>
      </c>
      <c r="C3267" s="316" t="str">
        <f>IF(AND(F3267&lt;&gt;"",G3267&lt;&gt;""),COUNT($C$32:C3266)+1,"")</f>
        <v/>
      </c>
      <c r="D3267" s="292" t="str">
        <f t="shared" si="712"/>
        <v/>
      </c>
      <c r="E3267" s="292" t="str">
        <f t="shared" si="713"/>
        <v/>
      </c>
      <c r="F3267" s="316"/>
      <c r="G3267" s="316"/>
      <c r="H3267" s="317"/>
      <c r="I3267" s="316" t="s">
        <v>445</v>
      </c>
      <c r="J3267" s="318"/>
      <c r="K3267" s="319"/>
      <c r="L3267" s="292" t="s">
        <v>446</v>
      </c>
      <c r="M3267" s="324"/>
      <c r="N3267" s="294" t="str">
        <f t="shared" si="714"/>
        <v/>
      </c>
      <c r="O3267" s="319"/>
      <c r="P3267" s="296" t="str">
        <f t="shared" si="715"/>
        <v/>
      </c>
      <c r="Q3267" s="552"/>
      <c r="R3267" s="551"/>
      <c r="S3267" s="291"/>
      <c r="T3267" t="str">
        <f t="shared" si="716"/>
        <v>-</v>
      </c>
      <c r="U3267" s="560">
        <f t="shared" si="717"/>
        <v>0</v>
      </c>
      <c r="V3267" s="560">
        <f t="shared" si="718"/>
        <v>0</v>
      </c>
      <c r="W3267" s="560">
        <f t="shared" si="719"/>
        <v>0</v>
      </c>
    </row>
    <row r="3268" spans="1:23" ht="21" customHeight="1">
      <c r="A3268" s="316" t="str">
        <f t="shared" si="710"/>
        <v/>
      </c>
      <c r="B3268" s="316" t="str">
        <f t="shared" si="711"/>
        <v/>
      </c>
      <c r="C3268" s="316" t="str">
        <f>IF(AND(F3268&lt;&gt;"",G3268&lt;&gt;""),COUNT($C$32:C3267)+1,"")</f>
        <v/>
      </c>
      <c r="D3268" s="292" t="str">
        <f t="shared" si="712"/>
        <v/>
      </c>
      <c r="E3268" s="292" t="str">
        <f t="shared" si="713"/>
        <v/>
      </c>
      <c r="F3268" s="316"/>
      <c r="G3268" s="316"/>
      <c r="H3268" s="317"/>
      <c r="I3268" s="316" t="s">
        <v>445</v>
      </c>
      <c r="J3268" s="318"/>
      <c r="K3268" s="319"/>
      <c r="L3268" s="292" t="s">
        <v>446</v>
      </c>
      <c r="M3268" s="324"/>
      <c r="N3268" s="294" t="str">
        <f t="shared" si="714"/>
        <v/>
      </c>
      <c r="O3268" s="319"/>
      <c r="P3268" s="296" t="str">
        <f t="shared" si="715"/>
        <v/>
      </c>
      <c r="Q3268" s="552"/>
      <c r="R3268" s="551"/>
      <c r="S3268" s="291"/>
      <c r="T3268" t="str">
        <f t="shared" si="716"/>
        <v>-</v>
      </c>
      <c r="U3268" s="560">
        <f t="shared" si="717"/>
        <v>0</v>
      </c>
      <c r="V3268" s="560">
        <f t="shared" si="718"/>
        <v>0</v>
      </c>
      <c r="W3268" s="560">
        <f t="shared" si="719"/>
        <v>0</v>
      </c>
    </row>
    <row r="3269" spans="1:23" ht="21" customHeight="1">
      <c r="A3269" s="316" t="str">
        <f t="shared" si="710"/>
        <v/>
      </c>
      <c r="B3269" s="316" t="str">
        <f t="shared" si="711"/>
        <v/>
      </c>
      <c r="C3269" s="316" t="str">
        <f>IF(AND(F3269&lt;&gt;"",G3269&lt;&gt;""),COUNT($C$32:C3268)+1,"")</f>
        <v/>
      </c>
      <c r="D3269" s="292" t="str">
        <f t="shared" si="712"/>
        <v/>
      </c>
      <c r="E3269" s="292" t="str">
        <f t="shared" si="713"/>
        <v/>
      </c>
      <c r="F3269" s="316"/>
      <c r="G3269" s="316"/>
      <c r="H3269" s="317"/>
      <c r="I3269" s="316" t="s">
        <v>445</v>
      </c>
      <c r="J3269" s="318"/>
      <c r="K3269" s="319"/>
      <c r="L3269" s="292" t="s">
        <v>446</v>
      </c>
      <c r="M3269" s="324"/>
      <c r="N3269" s="294" t="str">
        <f t="shared" si="714"/>
        <v/>
      </c>
      <c r="O3269" s="319"/>
      <c r="P3269" s="296" t="str">
        <f t="shared" si="715"/>
        <v/>
      </c>
      <c r="Q3269" s="552"/>
      <c r="R3269" s="551"/>
      <c r="S3269" s="291"/>
      <c r="T3269" t="str">
        <f t="shared" si="716"/>
        <v>-</v>
      </c>
      <c r="U3269" s="560">
        <f t="shared" si="717"/>
        <v>0</v>
      </c>
      <c r="V3269" s="560">
        <f t="shared" si="718"/>
        <v>0</v>
      </c>
      <c r="W3269" s="560">
        <f t="shared" si="719"/>
        <v>0</v>
      </c>
    </row>
    <row r="3270" spans="1:23" ht="21" customHeight="1">
      <c r="A3270" s="316" t="str">
        <f t="shared" si="710"/>
        <v/>
      </c>
      <c r="B3270" s="316" t="str">
        <f t="shared" si="711"/>
        <v/>
      </c>
      <c r="C3270" s="316" t="str">
        <f>IF(AND(F3270&lt;&gt;"",G3270&lt;&gt;""),COUNT($C$32:C3269)+1,"")</f>
        <v/>
      </c>
      <c r="D3270" s="292" t="str">
        <f t="shared" si="712"/>
        <v/>
      </c>
      <c r="E3270" s="292" t="str">
        <f t="shared" si="713"/>
        <v/>
      </c>
      <c r="F3270" s="316"/>
      <c r="G3270" s="316"/>
      <c r="H3270" s="317"/>
      <c r="I3270" s="316" t="s">
        <v>445</v>
      </c>
      <c r="J3270" s="318"/>
      <c r="K3270" s="319"/>
      <c r="L3270" s="292" t="s">
        <v>446</v>
      </c>
      <c r="M3270" s="324"/>
      <c r="N3270" s="294" t="str">
        <f t="shared" si="714"/>
        <v/>
      </c>
      <c r="O3270" s="319"/>
      <c r="P3270" s="296" t="str">
        <f t="shared" si="715"/>
        <v/>
      </c>
      <c r="Q3270" s="552"/>
      <c r="R3270" s="551"/>
      <c r="S3270" s="291"/>
      <c r="T3270" t="str">
        <f t="shared" si="716"/>
        <v>-</v>
      </c>
      <c r="U3270" s="560">
        <f t="shared" si="717"/>
        <v>0</v>
      </c>
      <c r="V3270" s="560">
        <f t="shared" si="718"/>
        <v>0</v>
      </c>
      <c r="W3270" s="560">
        <f t="shared" si="719"/>
        <v>0</v>
      </c>
    </row>
    <row r="3271" spans="1:23" ht="21" customHeight="1">
      <c r="A3271" s="316" t="str">
        <f t="shared" si="710"/>
        <v/>
      </c>
      <c r="B3271" s="316" t="str">
        <f t="shared" si="711"/>
        <v/>
      </c>
      <c r="C3271" s="316" t="str">
        <f>IF(AND(F3271&lt;&gt;"",G3271&lt;&gt;""),COUNT($C$32:C3270)+1,"")</f>
        <v/>
      </c>
      <c r="D3271" s="292" t="str">
        <f t="shared" si="712"/>
        <v/>
      </c>
      <c r="E3271" s="292" t="str">
        <f t="shared" si="713"/>
        <v/>
      </c>
      <c r="F3271" s="316"/>
      <c r="G3271" s="316"/>
      <c r="H3271" s="317"/>
      <c r="I3271" s="316" t="s">
        <v>445</v>
      </c>
      <c r="J3271" s="318"/>
      <c r="K3271" s="319"/>
      <c r="L3271" s="292" t="s">
        <v>446</v>
      </c>
      <c r="M3271" s="324"/>
      <c r="N3271" s="294" t="str">
        <f t="shared" si="714"/>
        <v/>
      </c>
      <c r="O3271" s="319"/>
      <c r="P3271" s="296" t="str">
        <f t="shared" si="715"/>
        <v/>
      </c>
      <c r="Q3271" s="552"/>
      <c r="R3271" s="551"/>
      <c r="S3271" s="291"/>
      <c r="T3271" t="str">
        <f t="shared" si="716"/>
        <v>-</v>
      </c>
      <c r="U3271" s="560">
        <f t="shared" si="717"/>
        <v>0</v>
      </c>
      <c r="V3271" s="560">
        <f t="shared" si="718"/>
        <v>0</v>
      </c>
      <c r="W3271" s="560">
        <f t="shared" si="719"/>
        <v>0</v>
      </c>
    </row>
    <row r="3272" spans="1:23" ht="21" customHeight="1">
      <c r="A3272" s="316" t="str">
        <f t="shared" si="710"/>
        <v/>
      </c>
      <c r="B3272" s="316" t="str">
        <f t="shared" si="711"/>
        <v/>
      </c>
      <c r="C3272" s="316" t="str">
        <f>IF(AND(F3272&lt;&gt;"",G3272&lt;&gt;""),COUNT($C$32:C3271)+1,"")</f>
        <v/>
      </c>
      <c r="D3272" s="292" t="str">
        <f t="shared" si="712"/>
        <v/>
      </c>
      <c r="E3272" s="292" t="str">
        <f t="shared" si="713"/>
        <v/>
      </c>
      <c r="F3272" s="316"/>
      <c r="G3272" s="316"/>
      <c r="H3272" s="317"/>
      <c r="I3272" s="316" t="s">
        <v>445</v>
      </c>
      <c r="J3272" s="318"/>
      <c r="K3272" s="319"/>
      <c r="L3272" s="292" t="s">
        <v>446</v>
      </c>
      <c r="M3272" s="324"/>
      <c r="N3272" s="294" t="str">
        <f t="shared" si="714"/>
        <v/>
      </c>
      <c r="O3272" s="319"/>
      <c r="P3272" s="296" t="str">
        <f t="shared" si="715"/>
        <v/>
      </c>
      <c r="Q3272" s="552"/>
      <c r="R3272" s="551"/>
      <c r="S3272" s="291"/>
      <c r="T3272" t="str">
        <f t="shared" si="716"/>
        <v>-</v>
      </c>
      <c r="U3272" s="560">
        <f t="shared" si="717"/>
        <v>0</v>
      </c>
      <c r="V3272" s="560">
        <f t="shared" si="718"/>
        <v>0</v>
      </c>
      <c r="W3272" s="560">
        <f t="shared" si="719"/>
        <v>0</v>
      </c>
    </row>
    <row r="3273" spans="1:23" ht="21" customHeight="1">
      <c r="A3273" s="316" t="str">
        <f t="shared" si="710"/>
        <v/>
      </c>
      <c r="B3273" s="316" t="str">
        <f t="shared" si="711"/>
        <v/>
      </c>
      <c r="C3273" s="316" t="str">
        <f>IF(AND(F3273&lt;&gt;"",G3273&lt;&gt;""),COUNT($C$32:C3272)+1,"")</f>
        <v/>
      </c>
      <c r="D3273" s="292" t="str">
        <f t="shared" si="712"/>
        <v/>
      </c>
      <c r="E3273" s="292" t="str">
        <f t="shared" si="713"/>
        <v/>
      </c>
      <c r="F3273" s="316"/>
      <c r="G3273" s="316"/>
      <c r="H3273" s="317"/>
      <c r="I3273" s="316" t="s">
        <v>445</v>
      </c>
      <c r="J3273" s="318"/>
      <c r="K3273" s="319"/>
      <c r="L3273" s="292" t="s">
        <v>446</v>
      </c>
      <c r="M3273" s="324"/>
      <c r="N3273" s="294" t="str">
        <f t="shared" si="714"/>
        <v/>
      </c>
      <c r="O3273" s="319"/>
      <c r="P3273" s="296" t="str">
        <f t="shared" si="715"/>
        <v/>
      </c>
      <c r="Q3273" s="552"/>
      <c r="R3273" s="551"/>
      <c r="S3273" s="291"/>
      <c r="T3273" t="str">
        <f t="shared" si="716"/>
        <v>-</v>
      </c>
      <c r="U3273" s="560">
        <f t="shared" si="717"/>
        <v>0</v>
      </c>
      <c r="V3273" s="560">
        <f t="shared" si="718"/>
        <v>0</v>
      </c>
      <c r="W3273" s="560">
        <f t="shared" si="719"/>
        <v>0</v>
      </c>
    </row>
    <row r="3274" spans="1:23" ht="21" customHeight="1">
      <c r="A3274" s="316" t="str">
        <f t="shared" si="710"/>
        <v/>
      </c>
      <c r="B3274" s="316" t="str">
        <f t="shared" si="711"/>
        <v/>
      </c>
      <c r="C3274" s="316" t="str">
        <f>IF(AND(F3274&lt;&gt;"",G3274&lt;&gt;""),COUNT($C$32:C3273)+1,"")</f>
        <v/>
      </c>
      <c r="D3274" s="292" t="str">
        <f t="shared" si="712"/>
        <v/>
      </c>
      <c r="E3274" s="292" t="str">
        <f t="shared" si="713"/>
        <v/>
      </c>
      <c r="F3274" s="316"/>
      <c r="G3274" s="316"/>
      <c r="H3274" s="317"/>
      <c r="I3274" s="316" t="s">
        <v>445</v>
      </c>
      <c r="J3274" s="318"/>
      <c r="K3274" s="319"/>
      <c r="L3274" s="292" t="s">
        <v>446</v>
      </c>
      <c r="M3274" s="324"/>
      <c r="N3274" s="294" t="str">
        <f t="shared" si="714"/>
        <v/>
      </c>
      <c r="O3274" s="319"/>
      <c r="P3274" s="296" t="str">
        <f t="shared" si="715"/>
        <v/>
      </c>
      <c r="Q3274" s="552"/>
      <c r="R3274" s="551"/>
      <c r="S3274" s="291"/>
      <c r="T3274" t="str">
        <f t="shared" si="716"/>
        <v>-</v>
      </c>
      <c r="U3274" s="560">
        <f t="shared" si="717"/>
        <v>0</v>
      </c>
      <c r="V3274" s="560">
        <f t="shared" si="718"/>
        <v>0</v>
      </c>
      <c r="W3274" s="560">
        <f t="shared" si="719"/>
        <v>0</v>
      </c>
    </row>
    <row r="3275" spans="1:23" ht="21" customHeight="1">
      <c r="A3275" s="316" t="str">
        <f t="shared" si="710"/>
        <v/>
      </c>
      <c r="B3275" s="316" t="str">
        <f t="shared" si="711"/>
        <v/>
      </c>
      <c r="C3275" s="316" t="str">
        <f>IF(AND(F3275&lt;&gt;"",G3275&lt;&gt;""),COUNT($C$32:C3274)+1,"")</f>
        <v/>
      </c>
      <c r="D3275" s="292" t="str">
        <f t="shared" si="712"/>
        <v/>
      </c>
      <c r="E3275" s="292" t="str">
        <f t="shared" si="713"/>
        <v/>
      </c>
      <c r="F3275" s="316"/>
      <c r="G3275" s="316"/>
      <c r="H3275" s="317"/>
      <c r="I3275" s="316" t="s">
        <v>445</v>
      </c>
      <c r="J3275" s="318"/>
      <c r="K3275" s="319"/>
      <c r="L3275" s="292" t="s">
        <v>446</v>
      </c>
      <c r="M3275" s="324"/>
      <c r="N3275" s="294" t="str">
        <f t="shared" si="714"/>
        <v/>
      </c>
      <c r="O3275" s="319"/>
      <c r="P3275" s="296" t="str">
        <f t="shared" si="715"/>
        <v/>
      </c>
      <c r="Q3275" s="552"/>
      <c r="R3275" s="551"/>
      <c r="S3275" s="291"/>
      <c r="T3275" t="str">
        <f t="shared" si="716"/>
        <v>-</v>
      </c>
      <c r="U3275" s="560">
        <f t="shared" si="717"/>
        <v>0</v>
      </c>
      <c r="V3275" s="560">
        <f t="shared" si="718"/>
        <v>0</v>
      </c>
      <c r="W3275" s="560">
        <f t="shared" si="719"/>
        <v>0</v>
      </c>
    </row>
    <row r="3276" spans="1:23" ht="21" customHeight="1">
      <c r="A3276" s="316" t="str">
        <f t="shared" si="710"/>
        <v/>
      </c>
      <c r="B3276" s="316" t="str">
        <f t="shared" si="711"/>
        <v/>
      </c>
      <c r="C3276" s="316" t="str">
        <f>IF(AND(F3276&lt;&gt;"",G3276&lt;&gt;""),COUNT($C$32:C3275)+1,"")</f>
        <v/>
      </c>
      <c r="D3276" s="292" t="str">
        <f t="shared" si="712"/>
        <v/>
      </c>
      <c r="E3276" s="292" t="str">
        <f t="shared" si="713"/>
        <v/>
      </c>
      <c r="F3276" s="316"/>
      <c r="G3276" s="316"/>
      <c r="H3276" s="317"/>
      <c r="I3276" s="316" t="s">
        <v>445</v>
      </c>
      <c r="J3276" s="318"/>
      <c r="K3276" s="319"/>
      <c r="L3276" s="292" t="s">
        <v>446</v>
      </c>
      <c r="M3276" s="324"/>
      <c r="N3276" s="294" t="str">
        <f t="shared" si="714"/>
        <v/>
      </c>
      <c r="O3276" s="319"/>
      <c r="P3276" s="296" t="str">
        <f t="shared" si="715"/>
        <v/>
      </c>
      <c r="Q3276" s="552"/>
      <c r="R3276" s="551"/>
      <c r="S3276" s="291"/>
      <c r="T3276" t="str">
        <f t="shared" si="716"/>
        <v>-</v>
      </c>
      <c r="U3276" s="560">
        <f t="shared" si="717"/>
        <v>0</v>
      </c>
      <c r="V3276" s="560">
        <f t="shared" si="718"/>
        <v>0</v>
      </c>
      <c r="W3276" s="560">
        <f t="shared" si="719"/>
        <v>0</v>
      </c>
    </row>
    <row r="3277" spans="1:23" ht="21" customHeight="1">
      <c r="A3277" s="316" t="str">
        <f t="shared" si="710"/>
        <v/>
      </c>
      <c r="B3277" s="316" t="str">
        <f t="shared" si="711"/>
        <v/>
      </c>
      <c r="C3277" s="316" t="str">
        <f>IF(AND(F3277&lt;&gt;"",G3277&lt;&gt;""),COUNT($C$32:C3276)+1,"")</f>
        <v/>
      </c>
      <c r="D3277" s="292" t="str">
        <f t="shared" si="712"/>
        <v/>
      </c>
      <c r="E3277" s="292" t="str">
        <f t="shared" si="713"/>
        <v/>
      </c>
      <c r="F3277" s="316"/>
      <c r="G3277" s="316"/>
      <c r="H3277" s="317"/>
      <c r="I3277" s="316" t="s">
        <v>445</v>
      </c>
      <c r="J3277" s="318"/>
      <c r="K3277" s="319"/>
      <c r="L3277" s="292" t="s">
        <v>446</v>
      </c>
      <c r="M3277" s="324"/>
      <c r="N3277" s="294" t="str">
        <f t="shared" si="714"/>
        <v/>
      </c>
      <c r="O3277" s="319"/>
      <c r="P3277" s="296" t="str">
        <f t="shared" si="715"/>
        <v/>
      </c>
      <c r="Q3277" s="552"/>
      <c r="R3277" s="551"/>
      <c r="S3277" s="291"/>
      <c r="T3277" t="str">
        <f t="shared" si="716"/>
        <v>-</v>
      </c>
      <c r="U3277" s="560">
        <f t="shared" si="717"/>
        <v>0</v>
      </c>
      <c r="V3277" s="560">
        <f t="shared" si="718"/>
        <v>0</v>
      </c>
      <c r="W3277" s="560">
        <f t="shared" si="719"/>
        <v>0</v>
      </c>
    </row>
    <row r="3278" spans="1:23" ht="21" customHeight="1">
      <c r="A3278" s="316" t="str">
        <f t="shared" si="710"/>
        <v/>
      </c>
      <c r="B3278" s="316" t="str">
        <f t="shared" si="711"/>
        <v/>
      </c>
      <c r="C3278" s="316" t="str">
        <f>IF(AND(F3278&lt;&gt;"",G3278&lt;&gt;""),COUNT($C$32:C3277)+1,"")</f>
        <v/>
      </c>
      <c r="D3278" s="292" t="str">
        <f t="shared" si="712"/>
        <v/>
      </c>
      <c r="E3278" s="292" t="str">
        <f t="shared" si="713"/>
        <v/>
      </c>
      <c r="F3278" s="316"/>
      <c r="G3278" s="316"/>
      <c r="H3278" s="317"/>
      <c r="I3278" s="316" t="s">
        <v>445</v>
      </c>
      <c r="J3278" s="318"/>
      <c r="K3278" s="319"/>
      <c r="L3278" s="292" t="s">
        <v>446</v>
      </c>
      <c r="M3278" s="324"/>
      <c r="N3278" s="294" t="str">
        <f t="shared" si="714"/>
        <v/>
      </c>
      <c r="O3278" s="319"/>
      <c r="P3278" s="296" t="str">
        <f t="shared" si="715"/>
        <v/>
      </c>
      <c r="Q3278" s="552"/>
      <c r="R3278" s="551"/>
      <c r="S3278" s="291"/>
      <c r="T3278" t="str">
        <f t="shared" si="716"/>
        <v>-</v>
      </c>
      <c r="U3278" s="560">
        <f t="shared" si="717"/>
        <v>0</v>
      </c>
      <c r="V3278" s="560">
        <f t="shared" si="718"/>
        <v>0</v>
      </c>
      <c r="W3278" s="560">
        <f t="shared" si="719"/>
        <v>0</v>
      </c>
    </row>
    <row r="3279" spans="1:23" ht="21" customHeight="1">
      <c r="A3279" s="316" t="str">
        <f t="shared" si="710"/>
        <v/>
      </c>
      <c r="B3279" s="316" t="str">
        <f t="shared" si="711"/>
        <v/>
      </c>
      <c r="C3279" s="316" t="str">
        <f>IF(AND(F3279&lt;&gt;"",G3279&lt;&gt;""),COUNT($C$32:C3278)+1,"")</f>
        <v/>
      </c>
      <c r="D3279" s="292" t="str">
        <f t="shared" si="712"/>
        <v/>
      </c>
      <c r="E3279" s="292" t="str">
        <f t="shared" si="713"/>
        <v/>
      </c>
      <c r="F3279" s="316"/>
      <c r="G3279" s="316"/>
      <c r="H3279" s="317"/>
      <c r="I3279" s="316" t="s">
        <v>445</v>
      </c>
      <c r="J3279" s="318"/>
      <c r="K3279" s="319"/>
      <c r="L3279" s="292" t="s">
        <v>446</v>
      </c>
      <c r="M3279" s="324"/>
      <c r="N3279" s="294" t="str">
        <f t="shared" si="714"/>
        <v/>
      </c>
      <c r="O3279" s="319"/>
      <c r="P3279" s="296" t="str">
        <f t="shared" si="715"/>
        <v/>
      </c>
      <c r="Q3279" s="552"/>
      <c r="R3279" s="551"/>
      <c r="S3279" s="291"/>
      <c r="T3279" t="str">
        <f t="shared" si="716"/>
        <v>-</v>
      </c>
      <c r="U3279" s="560">
        <f t="shared" si="717"/>
        <v>0</v>
      </c>
      <c r="V3279" s="560">
        <f t="shared" si="718"/>
        <v>0</v>
      </c>
      <c r="W3279" s="560">
        <f t="shared" si="719"/>
        <v>0</v>
      </c>
    </row>
    <row r="3280" spans="1:23" ht="21" customHeight="1">
      <c r="A3280" s="316" t="str">
        <f t="shared" si="710"/>
        <v/>
      </c>
      <c r="B3280" s="316" t="str">
        <f t="shared" si="711"/>
        <v/>
      </c>
      <c r="C3280" s="316" t="str">
        <f>IF(AND(F3280&lt;&gt;"",G3280&lt;&gt;""),COUNT($C$32:C3279)+1,"")</f>
        <v/>
      </c>
      <c r="D3280" s="292" t="str">
        <f t="shared" si="712"/>
        <v/>
      </c>
      <c r="E3280" s="292" t="str">
        <f t="shared" si="713"/>
        <v/>
      </c>
      <c r="F3280" s="316"/>
      <c r="G3280" s="316"/>
      <c r="H3280" s="317"/>
      <c r="I3280" s="316" t="s">
        <v>445</v>
      </c>
      <c r="J3280" s="318"/>
      <c r="K3280" s="319"/>
      <c r="L3280" s="292" t="s">
        <v>446</v>
      </c>
      <c r="M3280" s="324"/>
      <c r="N3280" s="294" t="str">
        <f t="shared" si="714"/>
        <v/>
      </c>
      <c r="O3280" s="319"/>
      <c r="P3280" s="296" t="str">
        <f t="shared" si="715"/>
        <v/>
      </c>
      <c r="Q3280" s="552"/>
      <c r="R3280" s="551"/>
      <c r="S3280" s="291"/>
      <c r="T3280" t="str">
        <f t="shared" si="716"/>
        <v>-</v>
      </c>
      <c r="U3280" s="560">
        <f t="shared" si="717"/>
        <v>0</v>
      </c>
      <c r="V3280" s="560">
        <f t="shared" si="718"/>
        <v>0</v>
      </c>
      <c r="W3280" s="560">
        <f t="shared" si="719"/>
        <v>0</v>
      </c>
    </row>
    <row r="3281" spans="1:23" ht="21" customHeight="1">
      <c r="A3281" s="316" t="str">
        <f t="shared" si="710"/>
        <v/>
      </c>
      <c r="B3281" s="316" t="str">
        <f t="shared" si="711"/>
        <v/>
      </c>
      <c r="C3281" s="316" t="str">
        <f>IF(AND(F3281&lt;&gt;"",G3281&lt;&gt;""),COUNT($C$32:C3280)+1,"")</f>
        <v/>
      </c>
      <c r="D3281" s="292" t="str">
        <f t="shared" si="712"/>
        <v/>
      </c>
      <c r="E3281" s="292" t="str">
        <f t="shared" si="713"/>
        <v/>
      </c>
      <c r="F3281" s="316"/>
      <c r="G3281" s="316"/>
      <c r="H3281" s="317"/>
      <c r="I3281" s="316" t="s">
        <v>445</v>
      </c>
      <c r="J3281" s="318"/>
      <c r="K3281" s="319"/>
      <c r="L3281" s="292" t="s">
        <v>446</v>
      </c>
      <c r="M3281" s="324"/>
      <c r="N3281" s="294" t="str">
        <f t="shared" si="714"/>
        <v/>
      </c>
      <c r="O3281" s="319"/>
      <c r="P3281" s="296" t="str">
        <f t="shared" si="715"/>
        <v/>
      </c>
      <c r="Q3281" s="552"/>
      <c r="R3281" s="551"/>
      <c r="S3281" s="291"/>
      <c r="T3281" t="str">
        <f t="shared" si="716"/>
        <v>-</v>
      </c>
      <c r="U3281" s="560">
        <f t="shared" si="717"/>
        <v>0</v>
      </c>
      <c r="V3281" s="560">
        <f t="shared" si="718"/>
        <v>0</v>
      </c>
      <c r="W3281" s="560">
        <f t="shared" si="719"/>
        <v>0</v>
      </c>
    </row>
    <row r="3282" spans="1:23" ht="21" customHeight="1">
      <c r="A3282" s="316" t="str">
        <f t="shared" si="710"/>
        <v/>
      </c>
      <c r="B3282" s="316" t="str">
        <f t="shared" si="711"/>
        <v/>
      </c>
      <c r="C3282" s="316" t="str">
        <f>IF(AND(F3282&lt;&gt;"",G3282&lt;&gt;""),COUNT($C$32:C3281)+1,"")</f>
        <v/>
      </c>
      <c r="D3282" s="292" t="str">
        <f t="shared" si="712"/>
        <v/>
      </c>
      <c r="E3282" s="292" t="str">
        <f t="shared" si="713"/>
        <v/>
      </c>
      <c r="F3282" s="316"/>
      <c r="G3282" s="316"/>
      <c r="H3282" s="317"/>
      <c r="I3282" s="316" t="s">
        <v>445</v>
      </c>
      <c r="J3282" s="318"/>
      <c r="K3282" s="319"/>
      <c r="L3282" s="292" t="s">
        <v>446</v>
      </c>
      <c r="M3282" s="324"/>
      <c r="N3282" s="294" t="str">
        <f t="shared" si="714"/>
        <v/>
      </c>
      <c r="O3282" s="319"/>
      <c r="P3282" s="296" t="str">
        <f t="shared" si="715"/>
        <v/>
      </c>
      <c r="Q3282" s="552"/>
      <c r="R3282" s="551"/>
      <c r="S3282" s="291"/>
      <c r="T3282" t="str">
        <f t="shared" si="716"/>
        <v>-</v>
      </c>
      <c r="U3282" s="560">
        <f t="shared" si="717"/>
        <v>0</v>
      </c>
      <c r="V3282" s="560">
        <f t="shared" si="718"/>
        <v>0</v>
      </c>
      <c r="W3282" s="560">
        <f t="shared" si="719"/>
        <v>0</v>
      </c>
    </row>
    <row r="3283" spans="1:23" ht="21" customHeight="1">
      <c r="A3283" s="316" t="str">
        <f t="shared" si="710"/>
        <v/>
      </c>
      <c r="B3283" s="316" t="str">
        <f t="shared" si="711"/>
        <v/>
      </c>
      <c r="C3283" s="316" t="str">
        <f>IF(AND(F3283&lt;&gt;"",G3283&lt;&gt;""),COUNT($C$32:C3282)+1,"")</f>
        <v/>
      </c>
      <c r="D3283" s="292" t="str">
        <f t="shared" si="712"/>
        <v/>
      </c>
      <c r="E3283" s="292" t="str">
        <f t="shared" si="713"/>
        <v/>
      </c>
      <c r="F3283" s="316"/>
      <c r="G3283" s="316"/>
      <c r="H3283" s="317"/>
      <c r="I3283" s="316" t="s">
        <v>445</v>
      </c>
      <c r="J3283" s="318"/>
      <c r="K3283" s="319"/>
      <c r="L3283" s="292" t="s">
        <v>446</v>
      </c>
      <c r="M3283" s="324"/>
      <c r="N3283" s="294" t="str">
        <f t="shared" si="714"/>
        <v/>
      </c>
      <c r="O3283" s="319"/>
      <c r="P3283" s="296" t="str">
        <f t="shared" si="715"/>
        <v/>
      </c>
      <c r="Q3283" s="552"/>
      <c r="R3283" s="551"/>
      <c r="S3283" s="291"/>
      <c r="T3283" t="str">
        <f t="shared" si="716"/>
        <v>-</v>
      </c>
      <c r="U3283" s="560">
        <f t="shared" si="717"/>
        <v>0</v>
      </c>
      <c r="V3283" s="560">
        <f t="shared" si="718"/>
        <v>0</v>
      </c>
      <c r="W3283" s="560">
        <f t="shared" si="719"/>
        <v>0</v>
      </c>
    </row>
    <row r="3284" spans="1:23" ht="21" customHeight="1">
      <c r="A3284" s="316" t="str">
        <f t="shared" si="710"/>
        <v/>
      </c>
      <c r="B3284" s="316" t="str">
        <f t="shared" si="711"/>
        <v/>
      </c>
      <c r="C3284" s="316" t="str">
        <f>IF(AND(F3284&lt;&gt;"",G3284&lt;&gt;""),COUNT($C$32:C3283)+1,"")</f>
        <v/>
      </c>
      <c r="D3284" s="292" t="str">
        <f t="shared" si="712"/>
        <v/>
      </c>
      <c r="E3284" s="292" t="str">
        <f t="shared" si="713"/>
        <v/>
      </c>
      <c r="F3284" s="316"/>
      <c r="G3284" s="316"/>
      <c r="H3284" s="317"/>
      <c r="I3284" s="316" t="s">
        <v>445</v>
      </c>
      <c r="J3284" s="318"/>
      <c r="K3284" s="319"/>
      <c r="L3284" s="292" t="s">
        <v>446</v>
      </c>
      <c r="M3284" s="324"/>
      <c r="N3284" s="294" t="str">
        <f t="shared" si="714"/>
        <v/>
      </c>
      <c r="O3284" s="319"/>
      <c r="P3284" s="296" t="str">
        <f t="shared" si="715"/>
        <v/>
      </c>
      <c r="Q3284" s="552"/>
      <c r="R3284" s="551"/>
      <c r="S3284" s="291"/>
      <c r="T3284" t="str">
        <f t="shared" si="716"/>
        <v>-</v>
      </c>
      <c r="U3284" s="560">
        <f t="shared" si="717"/>
        <v>0</v>
      </c>
      <c r="V3284" s="560">
        <f t="shared" si="718"/>
        <v>0</v>
      </c>
      <c r="W3284" s="560">
        <f t="shared" si="719"/>
        <v>0</v>
      </c>
    </row>
    <row r="3285" spans="1:23" ht="21" customHeight="1">
      <c r="A3285" s="316" t="str">
        <f t="shared" si="710"/>
        <v/>
      </c>
      <c r="B3285" s="316" t="str">
        <f t="shared" si="711"/>
        <v/>
      </c>
      <c r="C3285" s="316" t="str">
        <f>IF(AND(F3285&lt;&gt;"",G3285&lt;&gt;""),COUNT($C$32:C3284)+1,"")</f>
        <v/>
      </c>
      <c r="D3285" s="292" t="str">
        <f t="shared" si="712"/>
        <v/>
      </c>
      <c r="E3285" s="292" t="str">
        <f t="shared" si="713"/>
        <v/>
      </c>
      <c r="F3285" s="316"/>
      <c r="G3285" s="316"/>
      <c r="H3285" s="317"/>
      <c r="I3285" s="316" t="s">
        <v>445</v>
      </c>
      <c r="J3285" s="318"/>
      <c r="K3285" s="319"/>
      <c r="L3285" s="292" t="s">
        <v>446</v>
      </c>
      <c r="M3285" s="324"/>
      <c r="N3285" s="294" t="str">
        <f t="shared" si="714"/>
        <v/>
      </c>
      <c r="O3285" s="319"/>
      <c r="P3285" s="296" t="str">
        <f t="shared" si="715"/>
        <v/>
      </c>
      <c r="Q3285" s="552"/>
      <c r="R3285" s="551"/>
      <c r="S3285" s="291"/>
      <c r="T3285" t="str">
        <f t="shared" si="716"/>
        <v>-</v>
      </c>
      <c r="U3285" s="560">
        <f t="shared" si="717"/>
        <v>0</v>
      </c>
      <c r="V3285" s="560">
        <f t="shared" si="718"/>
        <v>0</v>
      </c>
      <c r="W3285" s="560">
        <f t="shared" si="719"/>
        <v>0</v>
      </c>
    </row>
    <row r="3286" spans="1:23" ht="21" customHeight="1">
      <c r="A3286" s="316" t="str">
        <f t="shared" si="710"/>
        <v/>
      </c>
      <c r="B3286" s="316" t="str">
        <f t="shared" si="711"/>
        <v/>
      </c>
      <c r="C3286" s="316" t="str">
        <f>IF(AND(F3286&lt;&gt;"",G3286&lt;&gt;""),COUNT($C$32:C3285)+1,"")</f>
        <v/>
      </c>
      <c r="D3286" s="292" t="str">
        <f t="shared" si="712"/>
        <v/>
      </c>
      <c r="E3286" s="292" t="str">
        <f t="shared" si="713"/>
        <v/>
      </c>
      <c r="F3286" s="316"/>
      <c r="G3286" s="316"/>
      <c r="H3286" s="317"/>
      <c r="I3286" s="316" t="s">
        <v>445</v>
      </c>
      <c r="J3286" s="318"/>
      <c r="K3286" s="319"/>
      <c r="L3286" s="292" t="s">
        <v>446</v>
      </c>
      <c r="M3286" s="324"/>
      <c r="N3286" s="294" t="str">
        <f t="shared" si="714"/>
        <v/>
      </c>
      <c r="O3286" s="319"/>
      <c r="P3286" s="296" t="str">
        <f t="shared" si="715"/>
        <v/>
      </c>
      <c r="Q3286" s="552"/>
      <c r="R3286" s="551"/>
      <c r="S3286" s="291"/>
      <c r="T3286" t="str">
        <f t="shared" si="716"/>
        <v>-</v>
      </c>
      <c r="U3286" s="560">
        <f t="shared" si="717"/>
        <v>0</v>
      </c>
      <c r="V3286" s="560">
        <f t="shared" si="718"/>
        <v>0</v>
      </c>
      <c r="W3286" s="560">
        <f t="shared" si="719"/>
        <v>0</v>
      </c>
    </row>
    <row r="3287" spans="1:23" ht="21" customHeight="1">
      <c r="A3287" s="316" t="str">
        <f t="shared" si="710"/>
        <v/>
      </c>
      <c r="B3287" s="316" t="str">
        <f t="shared" si="711"/>
        <v/>
      </c>
      <c r="C3287" s="316" t="str">
        <f>IF(AND(F3287&lt;&gt;"",G3287&lt;&gt;""),COUNT($C$32:C3286)+1,"")</f>
        <v/>
      </c>
      <c r="D3287" s="292" t="str">
        <f t="shared" si="712"/>
        <v/>
      </c>
      <c r="E3287" s="292" t="str">
        <f t="shared" si="713"/>
        <v/>
      </c>
      <c r="F3287" s="316"/>
      <c r="G3287" s="316"/>
      <c r="H3287" s="317"/>
      <c r="I3287" s="316" t="s">
        <v>445</v>
      </c>
      <c r="J3287" s="318"/>
      <c r="K3287" s="319"/>
      <c r="L3287" s="292" t="s">
        <v>446</v>
      </c>
      <c r="M3287" s="324"/>
      <c r="N3287" s="294" t="str">
        <f t="shared" si="714"/>
        <v/>
      </c>
      <c r="O3287" s="319"/>
      <c r="P3287" s="296" t="str">
        <f t="shared" si="715"/>
        <v/>
      </c>
      <c r="Q3287" s="552"/>
      <c r="R3287" s="551"/>
      <c r="S3287" s="291"/>
      <c r="T3287" t="str">
        <f t="shared" si="716"/>
        <v>-</v>
      </c>
      <c r="U3287" s="560">
        <f t="shared" si="717"/>
        <v>0</v>
      </c>
      <c r="V3287" s="560">
        <f t="shared" si="718"/>
        <v>0</v>
      </c>
      <c r="W3287" s="560">
        <f t="shared" si="719"/>
        <v>0</v>
      </c>
    </row>
    <row r="3288" spans="1:23" ht="21" customHeight="1">
      <c r="A3288" s="316" t="str">
        <f t="shared" si="710"/>
        <v/>
      </c>
      <c r="B3288" s="316" t="str">
        <f t="shared" si="711"/>
        <v/>
      </c>
      <c r="C3288" s="316" t="str">
        <f>IF(AND(F3288&lt;&gt;"",G3288&lt;&gt;""),COUNT($C$32:C3287)+1,"")</f>
        <v/>
      </c>
      <c r="D3288" s="292" t="str">
        <f t="shared" si="712"/>
        <v/>
      </c>
      <c r="E3288" s="292" t="str">
        <f t="shared" si="713"/>
        <v/>
      </c>
      <c r="F3288" s="316"/>
      <c r="G3288" s="316"/>
      <c r="H3288" s="317"/>
      <c r="I3288" s="316" t="s">
        <v>445</v>
      </c>
      <c r="J3288" s="318"/>
      <c r="K3288" s="319"/>
      <c r="L3288" s="292" t="s">
        <v>446</v>
      </c>
      <c r="M3288" s="324"/>
      <c r="N3288" s="294" t="str">
        <f t="shared" si="714"/>
        <v/>
      </c>
      <c r="O3288" s="319"/>
      <c r="P3288" s="296" t="str">
        <f t="shared" si="715"/>
        <v/>
      </c>
      <c r="Q3288" s="552"/>
      <c r="R3288" s="551"/>
      <c r="S3288" s="291"/>
      <c r="T3288" t="str">
        <f t="shared" si="716"/>
        <v>-</v>
      </c>
      <c r="U3288" s="560">
        <f t="shared" si="717"/>
        <v>0</v>
      </c>
      <c r="V3288" s="560">
        <f t="shared" si="718"/>
        <v>0</v>
      </c>
      <c r="W3288" s="560">
        <f t="shared" si="719"/>
        <v>0</v>
      </c>
    </row>
    <row r="3289" spans="1:23" ht="21" customHeight="1">
      <c r="A3289" s="316" t="str">
        <f t="shared" si="710"/>
        <v/>
      </c>
      <c r="B3289" s="316" t="str">
        <f t="shared" si="711"/>
        <v/>
      </c>
      <c r="C3289" s="316" t="str">
        <f>IF(AND(F3289&lt;&gt;"",G3289&lt;&gt;""),COUNT($C$32:C3288)+1,"")</f>
        <v/>
      </c>
      <c r="D3289" s="292" t="str">
        <f t="shared" si="712"/>
        <v/>
      </c>
      <c r="E3289" s="292" t="str">
        <f t="shared" si="713"/>
        <v/>
      </c>
      <c r="F3289" s="316"/>
      <c r="G3289" s="316"/>
      <c r="H3289" s="317"/>
      <c r="I3289" s="316" t="s">
        <v>445</v>
      </c>
      <c r="J3289" s="318"/>
      <c r="K3289" s="319"/>
      <c r="L3289" s="292" t="s">
        <v>446</v>
      </c>
      <c r="M3289" s="324"/>
      <c r="N3289" s="294" t="str">
        <f t="shared" si="714"/>
        <v/>
      </c>
      <c r="O3289" s="319"/>
      <c r="P3289" s="296" t="str">
        <f t="shared" si="715"/>
        <v/>
      </c>
      <c r="Q3289" s="552"/>
      <c r="R3289" s="551"/>
      <c r="S3289" s="291"/>
      <c r="T3289" t="str">
        <f t="shared" si="716"/>
        <v>-</v>
      </c>
      <c r="U3289" s="560">
        <f t="shared" si="717"/>
        <v>0</v>
      </c>
      <c r="V3289" s="560">
        <f t="shared" si="718"/>
        <v>0</v>
      </c>
      <c r="W3289" s="560">
        <f t="shared" si="719"/>
        <v>0</v>
      </c>
    </row>
    <row r="3290" spans="1:23" ht="21" customHeight="1">
      <c r="A3290" s="316" t="str">
        <f t="shared" si="710"/>
        <v/>
      </c>
      <c r="B3290" s="316" t="str">
        <f t="shared" si="711"/>
        <v/>
      </c>
      <c r="C3290" s="316" t="str">
        <f>IF(AND(F3290&lt;&gt;"",G3290&lt;&gt;""),COUNT($C$32:C3289)+1,"")</f>
        <v/>
      </c>
      <c r="D3290" s="292" t="str">
        <f t="shared" si="712"/>
        <v/>
      </c>
      <c r="E3290" s="292" t="str">
        <f t="shared" si="713"/>
        <v/>
      </c>
      <c r="F3290" s="316"/>
      <c r="G3290" s="316"/>
      <c r="H3290" s="317"/>
      <c r="I3290" s="316" t="s">
        <v>445</v>
      </c>
      <c r="J3290" s="318"/>
      <c r="K3290" s="319"/>
      <c r="L3290" s="292" t="s">
        <v>446</v>
      </c>
      <c r="M3290" s="324"/>
      <c r="N3290" s="294" t="str">
        <f t="shared" si="714"/>
        <v/>
      </c>
      <c r="O3290" s="319"/>
      <c r="P3290" s="296" t="str">
        <f t="shared" si="715"/>
        <v/>
      </c>
      <c r="Q3290" s="552"/>
      <c r="R3290" s="551"/>
      <c r="S3290" s="291"/>
      <c r="T3290" t="str">
        <f t="shared" si="716"/>
        <v>-</v>
      </c>
      <c r="U3290" s="560">
        <f t="shared" si="717"/>
        <v>0</v>
      </c>
      <c r="V3290" s="560">
        <f t="shared" si="718"/>
        <v>0</v>
      </c>
      <c r="W3290" s="560">
        <f t="shared" si="719"/>
        <v>0</v>
      </c>
    </row>
    <row r="3291" spans="1:23" ht="21" customHeight="1">
      <c r="A3291" s="316" t="str">
        <f t="shared" si="710"/>
        <v/>
      </c>
      <c r="B3291" s="316" t="str">
        <f t="shared" si="711"/>
        <v/>
      </c>
      <c r="C3291" s="316" t="str">
        <f>IF(AND(F3291&lt;&gt;"",G3291&lt;&gt;""),COUNT($C$32:C3290)+1,"")</f>
        <v/>
      </c>
      <c r="D3291" s="292" t="str">
        <f t="shared" si="712"/>
        <v/>
      </c>
      <c r="E3291" s="292" t="str">
        <f t="shared" si="713"/>
        <v/>
      </c>
      <c r="F3291" s="316"/>
      <c r="G3291" s="316"/>
      <c r="H3291" s="317"/>
      <c r="I3291" s="316" t="s">
        <v>445</v>
      </c>
      <c r="J3291" s="318"/>
      <c r="K3291" s="319"/>
      <c r="L3291" s="292" t="s">
        <v>446</v>
      </c>
      <c r="M3291" s="324"/>
      <c r="N3291" s="294" t="str">
        <f t="shared" si="714"/>
        <v/>
      </c>
      <c r="O3291" s="319"/>
      <c r="P3291" s="296" t="str">
        <f t="shared" si="715"/>
        <v/>
      </c>
      <c r="Q3291" s="552"/>
      <c r="R3291" s="551"/>
      <c r="S3291" s="291"/>
      <c r="T3291" t="str">
        <f t="shared" si="716"/>
        <v>-</v>
      </c>
      <c r="U3291" s="560">
        <f t="shared" si="717"/>
        <v>0</v>
      </c>
      <c r="V3291" s="560">
        <f t="shared" si="718"/>
        <v>0</v>
      </c>
      <c r="W3291" s="560">
        <f t="shared" si="719"/>
        <v>0</v>
      </c>
    </row>
    <row r="3292" spans="1:23" ht="21" customHeight="1">
      <c r="A3292" s="316" t="str">
        <f t="shared" si="710"/>
        <v/>
      </c>
      <c r="B3292" s="316" t="str">
        <f t="shared" si="711"/>
        <v/>
      </c>
      <c r="C3292" s="316" t="str">
        <f>IF(AND(F3292&lt;&gt;"",G3292&lt;&gt;""),COUNT($C$32:C3291)+1,"")</f>
        <v/>
      </c>
      <c r="D3292" s="292" t="str">
        <f t="shared" si="712"/>
        <v/>
      </c>
      <c r="E3292" s="292" t="str">
        <f t="shared" si="713"/>
        <v/>
      </c>
      <c r="F3292" s="316"/>
      <c r="G3292" s="316"/>
      <c r="H3292" s="317"/>
      <c r="I3292" s="316" t="s">
        <v>445</v>
      </c>
      <c r="J3292" s="318"/>
      <c r="K3292" s="319"/>
      <c r="L3292" s="292" t="s">
        <v>446</v>
      </c>
      <c r="M3292" s="324"/>
      <c r="N3292" s="294" t="str">
        <f t="shared" si="714"/>
        <v/>
      </c>
      <c r="O3292" s="319"/>
      <c r="P3292" s="296" t="str">
        <f t="shared" si="715"/>
        <v/>
      </c>
      <c r="Q3292" s="552"/>
      <c r="R3292" s="551"/>
      <c r="S3292" s="291"/>
      <c r="T3292" t="str">
        <f t="shared" si="716"/>
        <v>-</v>
      </c>
      <c r="U3292" s="560">
        <f t="shared" si="717"/>
        <v>0</v>
      </c>
      <c r="V3292" s="560">
        <f t="shared" si="718"/>
        <v>0</v>
      </c>
      <c r="W3292" s="560">
        <f t="shared" si="719"/>
        <v>0</v>
      </c>
    </row>
    <row r="3293" spans="1:23" ht="21" customHeight="1">
      <c r="A3293" s="316" t="str">
        <f t="shared" si="710"/>
        <v/>
      </c>
      <c r="B3293" s="316" t="str">
        <f t="shared" si="711"/>
        <v/>
      </c>
      <c r="C3293" s="316" t="str">
        <f>IF(AND(F3293&lt;&gt;"",G3293&lt;&gt;""),COUNT($C$32:C3292)+1,"")</f>
        <v/>
      </c>
      <c r="D3293" s="292" t="str">
        <f t="shared" si="712"/>
        <v/>
      </c>
      <c r="E3293" s="292" t="str">
        <f t="shared" si="713"/>
        <v/>
      </c>
      <c r="F3293" s="316"/>
      <c r="G3293" s="316"/>
      <c r="H3293" s="317"/>
      <c r="I3293" s="316" t="s">
        <v>445</v>
      </c>
      <c r="J3293" s="318"/>
      <c r="K3293" s="319"/>
      <c r="L3293" s="292" t="s">
        <v>446</v>
      </c>
      <c r="M3293" s="324"/>
      <c r="N3293" s="294" t="str">
        <f t="shared" si="714"/>
        <v/>
      </c>
      <c r="O3293" s="319"/>
      <c r="P3293" s="296" t="str">
        <f t="shared" si="715"/>
        <v/>
      </c>
      <c r="Q3293" s="552"/>
      <c r="R3293" s="551"/>
      <c r="S3293" s="291"/>
      <c r="T3293" t="str">
        <f t="shared" si="716"/>
        <v>-</v>
      </c>
      <c r="U3293" s="560">
        <f t="shared" si="717"/>
        <v>0</v>
      </c>
      <c r="V3293" s="560">
        <f t="shared" si="718"/>
        <v>0</v>
      </c>
      <c r="W3293" s="560">
        <f t="shared" si="719"/>
        <v>0</v>
      </c>
    </row>
    <row r="3294" spans="1:23" ht="21" customHeight="1">
      <c r="A3294" s="316" t="str">
        <f t="shared" si="710"/>
        <v/>
      </c>
      <c r="B3294" s="316" t="str">
        <f t="shared" si="711"/>
        <v/>
      </c>
      <c r="C3294" s="316" t="str">
        <f>IF(AND(F3294&lt;&gt;"",G3294&lt;&gt;""),COUNT($C$32:C3293)+1,"")</f>
        <v/>
      </c>
      <c r="D3294" s="292" t="str">
        <f t="shared" si="712"/>
        <v/>
      </c>
      <c r="E3294" s="292" t="str">
        <f t="shared" si="713"/>
        <v/>
      </c>
      <c r="F3294" s="316"/>
      <c r="G3294" s="316"/>
      <c r="H3294" s="317"/>
      <c r="I3294" s="316" t="s">
        <v>445</v>
      </c>
      <c r="J3294" s="318"/>
      <c r="K3294" s="319"/>
      <c r="L3294" s="292" t="s">
        <v>446</v>
      </c>
      <c r="M3294" s="324"/>
      <c r="N3294" s="294" t="str">
        <f t="shared" si="714"/>
        <v/>
      </c>
      <c r="O3294" s="319"/>
      <c r="P3294" s="296" t="str">
        <f t="shared" si="715"/>
        <v/>
      </c>
      <c r="Q3294" s="552"/>
      <c r="R3294" s="551"/>
      <c r="S3294" s="291"/>
      <c r="T3294" t="str">
        <f t="shared" si="716"/>
        <v>-</v>
      </c>
      <c r="U3294" s="560">
        <f t="shared" si="717"/>
        <v>0</v>
      </c>
      <c r="V3294" s="560">
        <f t="shared" si="718"/>
        <v>0</v>
      </c>
      <c r="W3294" s="560">
        <f t="shared" si="719"/>
        <v>0</v>
      </c>
    </row>
    <row r="3295" spans="1:23" ht="21" customHeight="1">
      <c r="A3295" s="316" t="str">
        <f t="shared" si="710"/>
        <v/>
      </c>
      <c r="B3295" s="316" t="str">
        <f t="shared" si="711"/>
        <v/>
      </c>
      <c r="C3295" s="316" t="str">
        <f>IF(AND(F3295&lt;&gt;"",G3295&lt;&gt;""),COUNT($C$32:C3294)+1,"")</f>
        <v/>
      </c>
      <c r="D3295" s="292" t="str">
        <f t="shared" si="712"/>
        <v/>
      </c>
      <c r="E3295" s="292" t="str">
        <f t="shared" si="713"/>
        <v/>
      </c>
      <c r="F3295" s="316"/>
      <c r="G3295" s="316"/>
      <c r="H3295" s="317"/>
      <c r="I3295" s="316" t="s">
        <v>445</v>
      </c>
      <c r="J3295" s="318"/>
      <c r="K3295" s="319"/>
      <c r="L3295" s="292" t="s">
        <v>446</v>
      </c>
      <c r="M3295" s="324"/>
      <c r="N3295" s="294" t="str">
        <f t="shared" si="714"/>
        <v/>
      </c>
      <c r="O3295" s="319"/>
      <c r="P3295" s="296" t="str">
        <f t="shared" si="715"/>
        <v/>
      </c>
      <c r="Q3295" s="552"/>
      <c r="R3295" s="551"/>
      <c r="S3295" s="291"/>
      <c r="T3295" t="str">
        <f t="shared" si="716"/>
        <v>-</v>
      </c>
      <c r="U3295" s="560">
        <f t="shared" si="717"/>
        <v>0</v>
      </c>
      <c r="V3295" s="560">
        <f t="shared" si="718"/>
        <v>0</v>
      </c>
      <c r="W3295" s="560">
        <f t="shared" si="719"/>
        <v>0</v>
      </c>
    </row>
    <row r="3296" spans="1:23" ht="21" customHeight="1">
      <c r="A3296" s="316" t="str">
        <f t="shared" si="710"/>
        <v/>
      </c>
      <c r="B3296" s="316" t="str">
        <f t="shared" si="711"/>
        <v/>
      </c>
      <c r="C3296" s="316" t="str">
        <f>IF(AND(F3296&lt;&gt;"",G3296&lt;&gt;""),COUNT($C$32:C3295)+1,"")</f>
        <v/>
      </c>
      <c r="D3296" s="292" t="str">
        <f t="shared" si="712"/>
        <v/>
      </c>
      <c r="E3296" s="292" t="str">
        <f t="shared" si="713"/>
        <v/>
      </c>
      <c r="F3296" s="316"/>
      <c r="G3296" s="316"/>
      <c r="H3296" s="317"/>
      <c r="I3296" s="316" t="s">
        <v>445</v>
      </c>
      <c r="J3296" s="318"/>
      <c r="K3296" s="319"/>
      <c r="L3296" s="292" t="s">
        <v>446</v>
      </c>
      <c r="M3296" s="324"/>
      <c r="N3296" s="294" t="str">
        <f t="shared" si="714"/>
        <v/>
      </c>
      <c r="O3296" s="319"/>
      <c r="P3296" s="296" t="str">
        <f t="shared" si="715"/>
        <v/>
      </c>
      <c r="Q3296" s="552"/>
      <c r="R3296" s="551"/>
      <c r="S3296" s="291"/>
      <c r="T3296" t="str">
        <f t="shared" si="716"/>
        <v>-</v>
      </c>
      <c r="U3296" s="560">
        <f t="shared" si="717"/>
        <v>0</v>
      </c>
      <c r="V3296" s="560">
        <f t="shared" si="718"/>
        <v>0</v>
      </c>
      <c r="W3296" s="560">
        <f t="shared" si="719"/>
        <v>0</v>
      </c>
    </row>
    <row r="3297" spans="1:23" ht="21" customHeight="1">
      <c r="A3297" s="316" t="str">
        <f t="shared" si="710"/>
        <v/>
      </c>
      <c r="B3297" s="316" t="str">
        <f t="shared" si="711"/>
        <v/>
      </c>
      <c r="C3297" s="316" t="str">
        <f>IF(AND(F3297&lt;&gt;"",G3297&lt;&gt;""),COUNT($C$32:C3296)+1,"")</f>
        <v/>
      </c>
      <c r="D3297" s="292" t="str">
        <f t="shared" si="712"/>
        <v/>
      </c>
      <c r="E3297" s="292" t="str">
        <f t="shared" si="713"/>
        <v/>
      </c>
      <c r="F3297" s="316"/>
      <c r="G3297" s="316"/>
      <c r="H3297" s="317"/>
      <c r="I3297" s="316" t="s">
        <v>445</v>
      </c>
      <c r="J3297" s="318"/>
      <c r="K3297" s="319"/>
      <c r="L3297" s="292" t="s">
        <v>446</v>
      </c>
      <c r="M3297" s="324"/>
      <c r="N3297" s="294" t="str">
        <f t="shared" si="714"/>
        <v/>
      </c>
      <c r="O3297" s="319"/>
      <c r="P3297" s="296" t="str">
        <f t="shared" si="715"/>
        <v/>
      </c>
      <c r="Q3297" s="552"/>
      <c r="R3297" s="551"/>
      <c r="S3297" s="291"/>
      <c r="T3297" t="str">
        <f t="shared" si="716"/>
        <v>-</v>
      </c>
      <c r="U3297" s="560">
        <f t="shared" si="717"/>
        <v>0</v>
      </c>
      <c r="V3297" s="560">
        <f t="shared" si="718"/>
        <v>0</v>
      </c>
      <c r="W3297" s="560">
        <f t="shared" si="719"/>
        <v>0</v>
      </c>
    </row>
    <row r="3298" spans="1:23" ht="21" customHeight="1">
      <c r="A3298" s="316" t="str">
        <f t="shared" si="710"/>
        <v/>
      </c>
      <c r="B3298" s="316" t="str">
        <f t="shared" si="711"/>
        <v/>
      </c>
      <c r="C3298" s="316" t="str">
        <f>IF(AND(F3298&lt;&gt;"",G3298&lt;&gt;""),COUNT($C$32:C3297)+1,"")</f>
        <v/>
      </c>
      <c r="D3298" s="292" t="str">
        <f t="shared" si="712"/>
        <v/>
      </c>
      <c r="E3298" s="292" t="str">
        <f t="shared" si="713"/>
        <v/>
      </c>
      <c r="F3298" s="316"/>
      <c r="G3298" s="316"/>
      <c r="H3298" s="317"/>
      <c r="I3298" s="316" t="s">
        <v>445</v>
      </c>
      <c r="J3298" s="318"/>
      <c r="K3298" s="319"/>
      <c r="L3298" s="292" t="s">
        <v>446</v>
      </c>
      <c r="M3298" s="324"/>
      <c r="N3298" s="294" t="str">
        <f t="shared" si="714"/>
        <v/>
      </c>
      <c r="O3298" s="319"/>
      <c r="P3298" s="296" t="str">
        <f t="shared" si="715"/>
        <v/>
      </c>
      <c r="Q3298" s="552"/>
      <c r="R3298" s="551"/>
      <c r="S3298" s="291"/>
      <c r="T3298" t="str">
        <f t="shared" si="716"/>
        <v>-</v>
      </c>
      <c r="U3298" s="560">
        <f t="shared" si="717"/>
        <v>0</v>
      </c>
      <c r="V3298" s="560">
        <f t="shared" si="718"/>
        <v>0</v>
      </c>
      <c r="W3298" s="560">
        <f t="shared" si="719"/>
        <v>0</v>
      </c>
    </row>
    <row r="3299" spans="1:23" ht="21" customHeight="1">
      <c r="A3299" s="316" t="str">
        <f t="shared" si="710"/>
        <v/>
      </c>
      <c r="B3299" s="316" t="str">
        <f t="shared" si="711"/>
        <v/>
      </c>
      <c r="C3299" s="316" t="str">
        <f>IF(AND(F3299&lt;&gt;"",G3299&lt;&gt;""),COUNT($C$32:C3298)+1,"")</f>
        <v/>
      </c>
      <c r="D3299" s="292" t="str">
        <f t="shared" si="712"/>
        <v/>
      </c>
      <c r="E3299" s="292" t="str">
        <f t="shared" si="713"/>
        <v/>
      </c>
      <c r="F3299" s="316"/>
      <c r="G3299" s="316"/>
      <c r="H3299" s="317"/>
      <c r="I3299" s="316" t="s">
        <v>445</v>
      </c>
      <c r="J3299" s="318"/>
      <c r="K3299" s="319"/>
      <c r="L3299" s="292" t="s">
        <v>446</v>
      </c>
      <c r="M3299" s="324"/>
      <c r="N3299" s="294" t="str">
        <f t="shared" si="714"/>
        <v/>
      </c>
      <c r="O3299" s="319"/>
      <c r="P3299" s="296" t="str">
        <f t="shared" si="715"/>
        <v/>
      </c>
      <c r="Q3299" s="552"/>
      <c r="R3299" s="551"/>
      <c r="S3299" s="291"/>
      <c r="T3299" t="str">
        <f t="shared" si="716"/>
        <v>-</v>
      </c>
      <c r="U3299" s="560">
        <f t="shared" si="717"/>
        <v>0</v>
      </c>
      <c r="V3299" s="560">
        <f t="shared" si="718"/>
        <v>0</v>
      </c>
      <c r="W3299" s="560">
        <f t="shared" si="719"/>
        <v>0</v>
      </c>
    </row>
    <row r="3300" spans="1:23" ht="21" customHeight="1">
      <c r="A3300" s="316" t="str">
        <f t="shared" si="710"/>
        <v/>
      </c>
      <c r="B3300" s="316" t="str">
        <f t="shared" si="711"/>
        <v/>
      </c>
      <c r="C3300" s="316" t="str">
        <f>IF(AND(F3300&lt;&gt;"",G3300&lt;&gt;""),COUNT($C$32:C3299)+1,"")</f>
        <v/>
      </c>
      <c r="D3300" s="292" t="str">
        <f t="shared" si="712"/>
        <v/>
      </c>
      <c r="E3300" s="292" t="str">
        <f t="shared" si="713"/>
        <v/>
      </c>
      <c r="F3300" s="316"/>
      <c r="G3300" s="316"/>
      <c r="H3300" s="317"/>
      <c r="I3300" s="316" t="s">
        <v>445</v>
      </c>
      <c r="J3300" s="318"/>
      <c r="K3300" s="319"/>
      <c r="L3300" s="292" t="s">
        <v>446</v>
      </c>
      <c r="M3300" s="324"/>
      <c r="N3300" s="294" t="str">
        <f t="shared" si="714"/>
        <v/>
      </c>
      <c r="O3300" s="319"/>
      <c r="P3300" s="296" t="str">
        <f t="shared" si="715"/>
        <v/>
      </c>
      <c r="Q3300" s="552"/>
      <c r="R3300" s="551"/>
      <c r="S3300" s="291"/>
      <c r="T3300" t="str">
        <f t="shared" si="716"/>
        <v>-</v>
      </c>
      <c r="U3300" s="560">
        <f t="shared" si="717"/>
        <v>0</v>
      </c>
      <c r="V3300" s="560">
        <f t="shared" si="718"/>
        <v>0</v>
      </c>
      <c r="W3300" s="560">
        <f t="shared" si="719"/>
        <v>0</v>
      </c>
    </row>
    <row r="3301" spans="1:23" ht="21" customHeight="1">
      <c r="A3301" s="316" t="str">
        <f t="shared" si="710"/>
        <v/>
      </c>
      <c r="B3301" s="316" t="str">
        <f t="shared" si="711"/>
        <v/>
      </c>
      <c r="C3301" s="316" t="str">
        <f>IF(AND(F3301&lt;&gt;"",G3301&lt;&gt;""),COUNT($C$32:C3300)+1,"")</f>
        <v/>
      </c>
      <c r="D3301" s="292" t="str">
        <f t="shared" si="712"/>
        <v/>
      </c>
      <c r="E3301" s="292" t="str">
        <f t="shared" si="713"/>
        <v/>
      </c>
      <c r="F3301" s="316"/>
      <c r="G3301" s="316"/>
      <c r="H3301" s="317"/>
      <c r="I3301" s="316" t="s">
        <v>445</v>
      </c>
      <c r="J3301" s="318"/>
      <c r="K3301" s="319"/>
      <c r="L3301" s="292" t="s">
        <v>446</v>
      </c>
      <c r="M3301" s="324"/>
      <c r="N3301" s="294" t="str">
        <f t="shared" si="714"/>
        <v/>
      </c>
      <c r="O3301" s="319"/>
      <c r="P3301" s="296" t="str">
        <f t="shared" si="715"/>
        <v/>
      </c>
      <c r="Q3301" s="552"/>
      <c r="R3301" s="551"/>
      <c r="S3301" s="291"/>
      <c r="T3301" t="str">
        <f t="shared" si="716"/>
        <v>-</v>
      </c>
      <c r="U3301" s="560">
        <f t="shared" si="717"/>
        <v>0</v>
      </c>
      <c r="V3301" s="560">
        <f t="shared" si="718"/>
        <v>0</v>
      </c>
      <c r="W3301" s="560">
        <f t="shared" si="719"/>
        <v>0</v>
      </c>
    </row>
    <row r="3302" spans="1:23" ht="21" customHeight="1">
      <c r="A3302" s="316" t="str">
        <f t="shared" si="710"/>
        <v/>
      </c>
      <c r="B3302" s="316" t="str">
        <f t="shared" si="711"/>
        <v/>
      </c>
      <c r="C3302" s="316" t="str">
        <f>IF(AND(F3302&lt;&gt;"",G3302&lt;&gt;""),COUNT($C$32:C3301)+1,"")</f>
        <v/>
      </c>
      <c r="D3302" s="292" t="str">
        <f t="shared" si="712"/>
        <v/>
      </c>
      <c r="E3302" s="292" t="str">
        <f t="shared" si="713"/>
        <v/>
      </c>
      <c r="F3302" s="316"/>
      <c r="G3302" s="316"/>
      <c r="H3302" s="317"/>
      <c r="I3302" s="316" t="s">
        <v>445</v>
      </c>
      <c r="J3302" s="318"/>
      <c r="K3302" s="319"/>
      <c r="L3302" s="292" t="s">
        <v>446</v>
      </c>
      <c r="M3302" s="324"/>
      <c r="N3302" s="294" t="str">
        <f t="shared" si="714"/>
        <v/>
      </c>
      <c r="O3302" s="319"/>
      <c r="P3302" s="296" t="str">
        <f t="shared" si="715"/>
        <v/>
      </c>
      <c r="Q3302" s="552"/>
      <c r="R3302" s="551"/>
      <c r="S3302" s="291"/>
      <c r="T3302" t="str">
        <f t="shared" si="716"/>
        <v>-</v>
      </c>
      <c r="U3302" s="560">
        <f t="shared" si="717"/>
        <v>0</v>
      </c>
      <c r="V3302" s="560">
        <f t="shared" si="718"/>
        <v>0</v>
      </c>
      <c r="W3302" s="560">
        <f t="shared" si="719"/>
        <v>0</v>
      </c>
    </row>
    <row r="3303" spans="1:23" ht="21" customHeight="1">
      <c r="A3303" s="316" t="str">
        <f t="shared" si="710"/>
        <v/>
      </c>
      <c r="B3303" s="316" t="str">
        <f t="shared" si="711"/>
        <v/>
      </c>
      <c r="C3303" s="316" t="str">
        <f>IF(AND(F3303&lt;&gt;"",G3303&lt;&gt;""),COUNT($C$32:C3302)+1,"")</f>
        <v/>
      </c>
      <c r="D3303" s="292" t="str">
        <f t="shared" si="712"/>
        <v/>
      </c>
      <c r="E3303" s="292" t="str">
        <f t="shared" si="713"/>
        <v/>
      </c>
      <c r="F3303" s="316"/>
      <c r="G3303" s="316"/>
      <c r="H3303" s="317"/>
      <c r="I3303" s="316" t="s">
        <v>445</v>
      </c>
      <c r="J3303" s="318"/>
      <c r="K3303" s="319"/>
      <c r="L3303" s="292" t="s">
        <v>446</v>
      </c>
      <c r="M3303" s="324"/>
      <c r="N3303" s="294" t="str">
        <f t="shared" si="714"/>
        <v/>
      </c>
      <c r="O3303" s="319"/>
      <c r="P3303" s="296" t="str">
        <f t="shared" si="715"/>
        <v/>
      </c>
      <c r="Q3303" s="552"/>
      <c r="R3303" s="551"/>
      <c r="S3303" s="291"/>
      <c r="T3303" t="str">
        <f t="shared" si="716"/>
        <v>-</v>
      </c>
      <c r="U3303" s="560">
        <f t="shared" si="717"/>
        <v>0</v>
      </c>
      <c r="V3303" s="560">
        <f t="shared" si="718"/>
        <v>0</v>
      </c>
      <c r="W3303" s="560">
        <f t="shared" si="719"/>
        <v>0</v>
      </c>
    </row>
    <row r="3304" spans="1:23" ht="21" customHeight="1">
      <c r="A3304" s="316" t="str">
        <f t="shared" si="710"/>
        <v/>
      </c>
      <c r="B3304" s="316" t="str">
        <f t="shared" si="711"/>
        <v/>
      </c>
      <c r="C3304" s="316" t="str">
        <f>IF(AND(F3304&lt;&gt;"",G3304&lt;&gt;""),COUNT($C$32:C3303)+1,"")</f>
        <v/>
      </c>
      <c r="D3304" s="292" t="str">
        <f t="shared" si="712"/>
        <v/>
      </c>
      <c r="E3304" s="292" t="str">
        <f t="shared" si="713"/>
        <v/>
      </c>
      <c r="F3304" s="316"/>
      <c r="G3304" s="316"/>
      <c r="H3304" s="317"/>
      <c r="I3304" s="316" t="s">
        <v>445</v>
      </c>
      <c r="J3304" s="318"/>
      <c r="K3304" s="319"/>
      <c r="L3304" s="292" t="s">
        <v>446</v>
      </c>
      <c r="M3304" s="324"/>
      <c r="N3304" s="294" t="str">
        <f t="shared" si="714"/>
        <v/>
      </c>
      <c r="O3304" s="319"/>
      <c r="P3304" s="296" t="str">
        <f t="shared" si="715"/>
        <v/>
      </c>
      <c r="Q3304" s="552"/>
      <c r="R3304" s="551"/>
      <c r="S3304" s="291"/>
      <c r="T3304" t="str">
        <f t="shared" si="716"/>
        <v>-</v>
      </c>
      <c r="U3304" s="560">
        <f t="shared" si="717"/>
        <v>0</v>
      </c>
      <c r="V3304" s="560">
        <f t="shared" si="718"/>
        <v>0</v>
      </c>
      <c r="W3304" s="560">
        <f t="shared" si="719"/>
        <v>0</v>
      </c>
    </row>
    <row r="3305" spans="1:23" ht="21" customHeight="1">
      <c r="A3305" s="316" t="str">
        <f t="shared" si="710"/>
        <v/>
      </c>
      <c r="B3305" s="316" t="str">
        <f t="shared" si="711"/>
        <v/>
      </c>
      <c r="C3305" s="316" t="str">
        <f>IF(AND(F3305&lt;&gt;"",G3305&lt;&gt;""),COUNT($C$32:C3304)+1,"")</f>
        <v/>
      </c>
      <c r="D3305" s="292" t="str">
        <f t="shared" si="712"/>
        <v/>
      </c>
      <c r="E3305" s="292" t="str">
        <f t="shared" si="713"/>
        <v/>
      </c>
      <c r="F3305" s="316"/>
      <c r="G3305" s="316"/>
      <c r="H3305" s="317"/>
      <c r="I3305" s="316" t="s">
        <v>445</v>
      </c>
      <c r="J3305" s="318"/>
      <c r="K3305" s="319"/>
      <c r="L3305" s="292" t="s">
        <v>446</v>
      </c>
      <c r="M3305" s="324"/>
      <c r="N3305" s="294" t="str">
        <f t="shared" si="714"/>
        <v/>
      </c>
      <c r="O3305" s="319"/>
      <c r="P3305" s="296" t="str">
        <f t="shared" si="715"/>
        <v/>
      </c>
      <c r="Q3305" s="552"/>
      <c r="R3305" s="551"/>
      <c r="S3305" s="291"/>
      <c r="T3305" t="str">
        <f t="shared" si="716"/>
        <v>-</v>
      </c>
      <c r="U3305" s="560">
        <f t="shared" si="717"/>
        <v>0</v>
      </c>
      <c r="V3305" s="560">
        <f t="shared" si="718"/>
        <v>0</v>
      </c>
      <c r="W3305" s="560">
        <f t="shared" si="719"/>
        <v>0</v>
      </c>
    </row>
    <row r="3306" spans="1:23" ht="21" customHeight="1">
      <c r="A3306" s="316" t="str">
        <f t="shared" si="710"/>
        <v/>
      </c>
      <c r="B3306" s="316" t="str">
        <f t="shared" si="711"/>
        <v/>
      </c>
      <c r="C3306" s="316" t="str">
        <f>IF(AND(F3306&lt;&gt;"",G3306&lt;&gt;""),COUNT($C$32:C3305)+1,"")</f>
        <v/>
      </c>
      <c r="D3306" s="292" t="str">
        <f t="shared" si="712"/>
        <v/>
      </c>
      <c r="E3306" s="292" t="str">
        <f t="shared" si="713"/>
        <v/>
      </c>
      <c r="F3306" s="316"/>
      <c r="G3306" s="316"/>
      <c r="H3306" s="317"/>
      <c r="I3306" s="316" t="s">
        <v>445</v>
      </c>
      <c r="J3306" s="318"/>
      <c r="K3306" s="319"/>
      <c r="L3306" s="292" t="s">
        <v>446</v>
      </c>
      <c r="M3306" s="324"/>
      <c r="N3306" s="294" t="str">
        <f t="shared" si="714"/>
        <v/>
      </c>
      <c r="O3306" s="319"/>
      <c r="P3306" s="296" t="str">
        <f t="shared" si="715"/>
        <v/>
      </c>
      <c r="Q3306" s="552"/>
      <c r="R3306" s="551"/>
      <c r="S3306" s="291"/>
      <c r="T3306" t="str">
        <f t="shared" si="716"/>
        <v>-</v>
      </c>
      <c r="U3306" s="560">
        <f t="shared" si="717"/>
        <v>0</v>
      </c>
      <c r="V3306" s="560">
        <f t="shared" si="718"/>
        <v>0</v>
      </c>
      <c r="W3306" s="560">
        <f t="shared" si="719"/>
        <v>0</v>
      </c>
    </row>
    <row r="3307" spans="1:23" ht="21" customHeight="1">
      <c r="A3307" s="316" t="str">
        <f t="shared" si="710"/>
        <v/>
      </c>
      <c r="B3307" s="316" t="str">
        <f t="shared" si="711"/>
        <v/>
      </c>
      <c r="C3307" s="316" t="str">
        <f>IF(AND(F3307&lt;&gt;"",G3307&lt;&gt;""),COUNT($C$32:C3306)+1,"")</f>
        <v/>
      </c>
      <c r="D3307" s="292" t="str">
        <f t="shared" si="712"/>
        <v/>
      </c>
      <c r="E3307" s="292" t="str">
        <f t="shared" si="713"/>
        <v/>
      </c>
      <c r="F3307" s="316"/>
      <c r="G3307" s="316"/>
      <c r="H3307" s="317"/>
      <c r="I3307" s="316" t="s">
        <v>445</v>
      </c>
      <c r="J3307" s="318"/>
      <c r="K3307" s="319"/>
      <c r="L3307" s="292" t="s">
        <v>446</v>
      </c>
      <c r="M3307" s="324"/>
      <c r="N3307" s="294" t="str">
        <f t="shared" si="714"/>
        <v/>
      </c>
      <c r="O3307" s="319"/>
      <c r="P3307" s="296" t="str">
        <f t="shared" si="715"/>
        <v/>
      </c>
      <c r="Q3307" s="552"/>
      <c r="R3307" s="551"/>
      <c r="S3307" s="291"/>
      <c r="T3307" t="str">
        <f t="shared" si="716"/>
        <v>-</v>
      </c>
      <c r="U3307" s="560">
        <f t="shared" si="717"/>
        <v>0</v>
      </c>
      <c r="V3307" s="560">
        <f t="shared" si="718"/>
        <v>0</v>
      </c>
      <c r="W3307" s="560">
        <f t="shared" si="719"/>
        <v>0</v>
      </c>
    </row>
    <row r="3308" spans="1:23" ht="21" customHeight="1">
      <c r="A3308" s="316" t="str">
        <f t="shared" si="710"/>
        <v/>
      </c>
      <c r="B3308" s="316" t="str">
        <f t="shared" si="711"/>
        <v/>
      </c>
      <c r="C3308" s="316" t="str">
        <f>IF(AND(F3308&lt;&gt;"",G3308&lt;&gt;""),COUNT($C$32:C3307)+1,"")</f>
        <v/>
      </c>
      <c r="D3308" s="292" t="str">
        <f t="shared" si="712"/>
        <v/>
      </c>
      <c r="E3308" s="292" t="str">
        <f t="shared" si="713"/>
        <v/>
      </c>
      <c r="F3308" s="316"/>
      <c r="G3308" s="316"/>
      <c r="H3308" s="317"/>
      <c r="I3308" s="316" t="s">
        <v>445</v>
      </c>
      <c r="J3308" s="318"/>
      <c r="K3308" s="319"/>
      <c r="L3308" s="292" t="s">
        <v>446</v>
      </c>
      <c r="M3308" s="324"/>
      <c r="N3308" s="294" t="str">
        <f t="shared" si="714"/>
        <v/>
      </c>
      <c r="O3308" s="319"/>
      <c r="P3308" s="296" t="str">
        <f t="shared" si="715"/>
        <v/>
      </c>
      <c r="Q3308" s="552"/>
      <c r="R3308" s="551"/>
      <c r="S3308" s="291"/>
      <c r="T3308" t="str">
        <f t="shared" si="716"/>
        <v>-</v>
      </c>
      <c r="U3308" s="560">
        <f t="shared" si="717"/>
        <v>0</v>
      </c>
      <c r="V3308" s="560">
        <f t="shared" si="718"/>
        <v>0</v>
      </c>
      <c r="W3308" s="560">
        <f t="shared" si="719"/>
        <v>0</v>
      </c>
    </row>
    <row r="3309" spans="1:23" ht="21" customHeight="1">
      <c r="A3309" s="316" t="str">
        <f t="shared" si="710"/>
        <v/>
      </c>
      <c r="B3309" s="316" t="str">
        <f t="shared" si="711"/>
        <v/>
      </c>
      <c r="C3309" s="316" t="str">
        <f>IF(AND(F3309&lt;&gt;"",G3309&lt;&gt;""),COUNT($C$32:C3308)+1,"")</f>
        <v/>
      </c>
      <c r="D3309" s="292" t="str">
        <f t="shared" si="712"/>
        <v/>
      </c>
      <c r="E3309" s="292" t="str">
        <f t="shared" si="713"/>
        <v/>
      </c>
      <c r="F3309" s="316"/>
      <c r="G3309" s="316"/>
      <c r="H3309" s="317"/>
      <c r="I3309" s="316" t="s">
        <v>445</v>
      </c>
      <c r="J3309" s="318"/>
      <c r="K3309" s="319"/>
      <c r="L3309" s="292" t="s">
        <v>446</v>
      </c>
      <c r="M3309" s="324"/>
      <c r="N3309" s="294" t="str">
        <f t="shared" si="714"/>
        <v/>
      </c>
      <c r="O3309" s="319"/>
      <c r="P3309" s="296" t="str">
        <f t="shared" si="715"/>
        <v/>
      </c>
      <c r="Q3309" s="552"/>
      <c r="R3309" s="551"/>
      <c r="S3309" s="291"/>
      <c r="T3309" t="str">
        <f t="shared" si="716"/>
        <v>-</v>
      </c>
      <c r="U3309" s="560">
        <f t="shared" si="717"/>
        <v>0</v>
      </c>
      <c r="V3309" s="560">
        <f t="shared" si="718"/>
        <v>0</v>
      </c>
      <c r="W3309" s="560">
        <f t="shared" si="719"/>
        <v>0</v>
      </c>
    </row>
    <row r="3310" spans="1:23" ht="21" customHeight="1">
      <c r="A3310" s="316" t="str">
        <f t="shared" si="710"/>
        <v/>
      </c>
      <c r="B3310" s="316" t="str">
        <f t="shared" si="711"/>
        <v/>
      </c>
      <c r="C3310" s="316" t="str">
        <f>IF(AND(F3310&lt;&gt;"",G3310&lt;&gt;""),COUNT($C$32:C3309)+1,"")</f>
        <v/>
      </c>
      <c r="D3310" s="292" t="str">
        <f t="shared" si="712"/>
        <v/>
      </c>
      <c r="E3310" s="292" t="str">
        <f t="shared" si="713"/>
        <v/>
      </c>
      <c r="F3310" s="316"/>
      <c r="G3310" s="316"/>
      <c r="H3310" s="317"/>
      <c r="I3310" s="316" t="s">
        <v>445</v>
      </c>
      <c r="J3310" s="318"/>
      <c r="K3310" s="319"/>
      <c r="L3310" s="292" t="s">
        <v>446</v>
      </c>
      <c r="M3310" s="324"/>
      <c r="N3310" s="294" t="str">
        <f t="shared" si="714"/>
        <v/>
      </c>
      <c r="O3310" s="319"/>
      <c r="P3310" s="296" t="str">
        <f t="shared" si="715"/>
        <v/>
      </c>
      <c r="Q3310" s="552"/>
      <c r="R3310" s="551"/>
      <c r="S3310" s="291"/>
      <c r="T3310" t="str">
        <f t="shared" si="716"/>
        <v>-</v>
      </c>
      <c r="U3310" s="560">
        <f t="shared" si="717"/>
        <v>0</v>
      </c>
      <c r="V3310" s="560">
        <f t="shared" si="718"/>
        <v>0</v>
      </c>
      <c r="W3310" s="560">
        <f t="shared" si="719"/>
        <v>0</v>
      </c>
    </row>
    <row r="3311" spans="1:23" ht="21" customHeight="1">
      <c r="A3311" s="316" t="str">
        <f t="shared" si="710"/>
        <v/>
      </c>
      <c r="B3311" s="316" t="str">
        <f t="shared" si="711"/>
        <v/>
      </c>
      <c r="C3311" s="316" t="str">
        <f>IF(AND(F3311&lt;&gt;"",G3311&lt;&gt;""),COUNT($C$32:C3310)+1,"")</f>
        <v/>
      </c>
      <c r="D3311" s="292" t="str">
        <f t="shared" si="712"/>
        <v/>
      </c>
      <c r="E3311" s="292" t="str">
        <f t="shared" si="713"/>
        <v/>
      </c>
      <c r="F3311" s="316"/>
      <c r="G3311" s="316"/>
      <c r="H3311" s="317"/>
      <c r="I3311" s="316" t="s">
        <v>445</v>
      </c>
      <c r="J3311" s="318"/>
      <c r="K3311" s="319"/>
      <c r="L3311" s="292" t="s">
        <v>446</v>
      </c>
      <c r="M3311" s="324"/>
      <c r="N3311" s="294" t="str">
        <f t="shared" si="714"/>
        <v/>
      </c>
      <c r="O3311" s="319"/>
      <c r="P3311" s="296" t="str">
        <f t="shared" si="715"/>
        <v/>
      </c>
      <c r="Q3311" s="552"/>
      <c r="R3311" s="551"/>
      <c r="S3311" s="291"/>
      <c r="T3311" t="str">
        <f t="shared" si="716"/>
        <v>-</v>
      </c>
      <c r="U3311" s="560">
        <f t="shared" si="717"/>
        <v>0</v>
      </c>
      <c r="V3311" s="560">
        <f t="shared" si="718"/>
        <v>0</v>
      </c>
      <c r="W3311" s="560">
        <f t="shared" si="719"/>
        <v>0</v>
      </c>
    </row>
    <row r="3312" spans="1:23" ht="21" customHeight="1">
      <c r="A3312" s="316" t="str">
        <f t="shared" si="710"/>
        <v/>
      </c>
      <c r="B3312" s="316" t="str">
        <f t="shared" si="711"/>
        <v/>
      </c>
      <c r="C3312" s="316" t="str">
        <f>IF(AND(F3312&lt;&gt;"",G3312&lt;&gt;""),COUNT($C$32:C3311)+1,"")</f>
        <v/>
      </c>
      <c r="D3312" s="292" t="str">
        <f t="shared" si="712"/>
        <v/>
      </c>
      <c r="E3312" s="292" t="str">
        <f t="shared" si="713"/>
        <v/>
      </c>
      <c r="F3312" s="316"/>
      <c r="G3312" s="316"/>
      <c r="H3312" s="317"/>
      <c r="I3312" s="316" t="s">
        <v>445</v>
      </c>
      <c r="J3312" s="318"/>
      <c r="K3312" s="319"/>
      <c r="L3312" s="292" t="s">
        <v>446</v>
      </c>
      <c r="M3312" s="324"/>
      <c r="N3312" s="294" t="str">
        <f t="shared" si="714"/>
        <v/>
      </c>
      <c r="O3312" s="319"/>
      <c r="P3312" s="296" t="str">
        <f t="shared" si="715"/>
        <v/>
      </c>
      <c r="Q3312" s="552"/>
      <c r="R3312" s="551"/>
      <c r="S3312" s="291"/>
      <c r="T3312" t="str">
        <f t="shared" si="716"/>
        <v>-</v>
      </c>
      <c r="U3312" s="560">
        <f t="shared" si="717"/>
        <v>0</v>
      </c>
      <c r="V3312" s="560">
        <f t="shared" si="718"/>
        <v>0</v>
      </c>
      <c r="W3312" s="560">
        <f t="shared" si="719"/>
        <v>0</v>
      </c>
    </row>
    <row r="3313" spans="1:23" ht="21" customHeight="1">
      <c r="A3313" s="316" t="str">
        <f t="shared" si="710"/>
        <v/>
      </c>
      <c r="B3313" s="316" t="str">
        <f t="shared" si="711"/>
        <v/>
      </c>
      <c r="C3313" s="316" t="str">
        <f>IF(AND(F3313&lt;&gt;"",G3313&lt;&gt;""),COUNT($C$32:C3312)+1,"")</f>
        <v/>
      </c>
      <c r="D3313" s="292" t="str">
        <f t="shared" si="712"/>
        <v/>
      </c>
      <c r="E3313" s="292" t="str">
        <f t="shared" si="713"/>
        <v/>
      </c>
      <c r="F3313" s="316"/>
      <c r="G3313" s="316"/>
      <c r="H3313" s="317"/>
      <c r="I3313" s="316" t="s">
        <v>445</v>
      </c>
      <c r="J3313" s="318"/>
      <c r="K3313" s="319"/>
      <c r="L3313" s="292" t="s">
        <v>446</v>
      </c>
      <c r="M3313" s="324"/>
      <c r="N3313" s="294" t="str">
        <f t="shared" si="714"/>
        <v/>
      </c>
      <c r="O3313" s="319"/>
      <c r="P3313" s="296" t="str">
        <f t="shared" si="715"/>
        <v/>
      </c>
      <c r="Q3313" s="552"/>
      <c r="R3313" s="551"/>
      <c r="S3313" s="291"/>
      <c r="T3313" t="str">
        <f t="shared" si="716"/>
        <v>-</v>
      </c>
      <c r="U3313" s="560">
        <f t="shared" si="717"/>
        <v>0</v>
      </c>
      <c r="V3313" s="560">
        <f t="shared" si="718"/>
        <v>0</v>
      </c>
      <c r="W3313" s="560">
        <f t="shared" si="719"/>
        <v>0</v>
      </c>
    </row>
    <row r="3314" spans="1:23" ht="21" customHeight="1">
      <c r="A3314" s="316" t="str">
        <f t="shared" si="710"/>
        <v/>
      </c>
      <c r="B3314" s="316" t="str">
        <f t="shared" si="711"/>
        <v/>
      </c>
      <c r="C3314" s="316" t="str">
        <f>IF(AND(F3314&lt;&gt;"",G3314&lt;&gt;""),COUNT($C$32:C3313)+1,"")</f>
        <v/>
      </c>
      <c r="D3314" s="292" t="str">
        <f t="shared" si="712"/>
        <v/>
      </c>
      <c r="E3314" s="292" t="str">
        <f t="shared" si="713"/>
        <v/>
      </c>
      <c r="F3314" s="316"/>
      <c r="G3314" s="316"/>
      <c r="H3314" s="317"/>
      <c r="I3314" s="316" t="s">
        <v>445</v>
      </c>
      <c r="J3314" s="318"/>
      <c r="K3314" s="319"/>
      <c r="L3314" s="292" t="s">
        <v>446</v>
      </c>
      <c r="M3314" s="324"/>
      <c r="N3314" s="294" t="str">
        <f t="shared" si="714"/>
        <v/>
      </c>
      <c r="O3314" s="319"/>
      <c r="P3314" s="296" t="str">
        <f t="shared" si="715"/>
        <v/>
      </c>
      <c r="Q3314" s="552"/>
      <c r="R3314" s="551"/>
      <c r="S3314" s="291"/>
      <c r="T3314" t="str">
        <f t="shared" si="716"/>
        <v>-</v>
      </c>
      <c r="U3314" s="560">
        <f t="shared" si="717"/>
        <v>0</v>
      </c>
      <c r="V3314" s="560">
        <f t="shared" si="718"/>
        <v>0</v>
      </c>
      <c r="W3314" s="560">
        <f t="shared" si="719"/>
        <v>0</v>
      </c>
    </row>
    <row r="3315" spans="1:23" ht="21" customHeight="1">
      <c r="A3315" s="316" t="str">
        <f t="shared" si="710"/>
        <v/>
      </c>
      <c r="B3315" s="316" t="str">
        <f t="shared" si="711"/>
        <v/>
      </c>
      <c r="C3315" s="316" t="str">
        <f>IF(AND(F3315&lt;&gt;"",G3315&lt;&gt;""),COUNT($C$32:C3314)+1,"")</f>
        <v/>
      </c>
      <c r="D3315" s="292" t="str">
        <f t="shared" si="712"/>
        <v/>
      </c>
      <c r="E3315" s="292" t="str">
        <f t="shared" si="713"/>
        <v/>
      </c>
      <c r="F3315" s="316"/>
      <c r="G3315" s="316"/>
      <c r="H3315" s="317"/>
      <c r="I3315" s="316" t="s">
        <v>445</v>
      </c>
      <c r="J3315" s="318"/>
      <c r="K3315" s="319"/>
      <c r="L3315" s="292" t="s">
        <v>446</v>
      </c>
      <c r="M3315" s="324"/>
      <c r="N3315" s="294" t="str">
        <f t="shared" si="714"/>
        <v/>
      </c>
      <c r="O3315" s="319"/>
      <c r="P3315" s="296" t="str">
        <f t="shared" si="715"/>
        <v/>
      </c>
      <c r="Q3315" s="552"/>
      <c r="R3315" s="551"/>
      <c r="S3315" s="291"/>
      <c r="T3315" t="str">
        <f t="shared" si="716"/>
        <v>-</v>
      </c>
      <c r="U3315" s="560">
        <f t="shared" si="717"/>
        <v>0</v>
      </c>
      <c r="V3315" s="560">
        <f t="shared" si="718"/>
        <v>0</v>
      </c>
      <c r="W3315" s="560">
        <f t="shared" si="719"/>
        <v>0</v>
      </c>
    </row>
    <row r="3316" spans="1:23" ht="21" customHeight="1">
      <c r="A3316" s="316" t="str">
        <f t="shared" si="710"/>
        <v/>
      </c>
      <c r="B3316" s="316" t="str">
        <f t="shared" si="711"/>
        <v/>
      </c>
      <c r="C3316" s="316" t="str">
        <f>IF(AND(F3316&lt;&gt;"",G3316&lt;&gt;""),COUNT($C$32:C3315)+1,"")</f>
        <v/>
      </c>
      <c r="D3316" s="292" t="str">
        <f t="shared" si="712"/>
        <v/>
      </c>
      <c r="E3316" s="292" t="str">
        <f t="shared" si="713"/>
        <v/>
      </c>
      <c r="F3316" s="316"/>
      <c r="G3316" s="316"/>
      <c r="H3316" s="317"/>
      <c r="I3316" s="316" t="s">
        <v>445</v>
      </c>
      <c r="J3316" s="318"/>
      <c r="K3316" s="319"/>
      <c r="L3316" s="292" t="s">
        <v>446</v>
      </c>
      <c r="M3316" s="324"/>
      <c r="N3316" s="294" t="str">
        <f t="shared" si="714"/>
        <v/>
      </c>
      <c r="O3316" s="319"/>
      <c r="P3316" s="296" t="str">
        <f t="shared" si="715"/>
        <v/>
      </c>
      <c r="Q3316" s="552"/>
      <c r="R3316" s="551"/>
      <c r="S3316" s="291"/>
      <c r="T3316" t="str">
        <f t="shared" si="716"/>
        <v>-</v>
      </c>
      <c r="U3316" s="560">
        <f t="shared" si="717"/>
        <v>0</v>
      </c>
      <c r="V3316" s="560">
        <f t="shared" si="718"/>
        <v>0</v>
      </c>
      <c r="W3316" s="560">
        <f t="shared" si="719"/>
        <v>0</v>
      </c>
    </row>
    <row r="3317" spans="1:23" ht="21" customHeight="1">
      <c r="A3317" s="316" t="str">
        <f t="shared" si="710"/>
        <v/>
      </c>
      <c r="B3317" s="316" t="str">
        <f t="shared" si="711"/>
        <v/>
      </c>
      <c r="C3317" s="316" t="str">
        <f>IF(AND(F3317&lt;&gt;"",G3317&lt;&gt;""),COUNT($C$32:C3316)+1,"")</f>
        <v/>
      </c>
      <c r="D3317" s="292" t="str">
        <f t="shared" si="712"/>
        <v/>
      </c>
      <c r="E3317" s="292" t="str">
        <f t="shared" si="713"/>
        <v/>
      </c>
      <c r="F3317" s="316"/>
      <c r="G3317" s="316"/>
      <c r="H3317" s="317"/>
      <c r="I3317" s="316" t="s">
        <v>445</v>
      </c>
      <c r="J3317" s="318"/>
      <c r="K3317" s="319"/>
      <c r="L3317" s="292" t="s">
        <v>446</v>
      </c>
      <c r="M3317" s="324"/>
      <c r="N3317" s="294" t="str">
        <f t="shared" si="714"/>
        <v/>
      </c>
      <c r="O3317" s="319"/>
      <c r="P3317" s="296" t="str">
        <f t="shared" si="715"/>
        <v/>
      </c>
      <c r="Q3317" s="552"/>
      <c r="R3317" s="551"/>
      <c r="S3317" s="291"/>
      <c r="T3317" t="str">
        <f t="shared" si="716"/>
        <v>-</v>
      </c>
      <c r="U3317" s="560">
        <f t="shared" si="717"/>
        <v>0</v>
      </c>
      <c r="V3317" s="560">
        <f t="shared" si="718"/>
        <v>0</v>
      </c>
      <c r="W3317" s="560">
        <f t="shared" si="719"/>
        <v>0</v>
      </c>
    </row>
    <row r="3318" spans="1:23" ht="21" customHeight="1">
      <c r="A3318" s="316" t="str">
        <f t="shared" si="710"/>
        <v/>
      </c>
      <c r="B3318" s="316" t="str">
        <f t="shared" si="711"/>
        <v/>
      </c>
      <c r="C3318" s="316" t="str">
        <f>IF(AND(F3318&lt;&gt;"",G3318&lt;&gt;""),COUNT($C$32:C3317)+1,"")</f>
        <v/>
      </c>
      <c r="D3318" s="292" t="str">
        <f t="shared" si="712"/>
        <v/>
      </c>
      <c r="E3318" s="292" t="str">
        <f t="shared" si="713"/>
        <v/>
      </c>
      <c r="F3318" s="316"/>
      <c r="G3318" s="316"/>
      <c r="H3318" s="317"/>
      <c r="I3318" s="316" t="s">
        <v>445</v>
      </c>
      <c r="J3318" s="318"/>
      <c r="K3318" s="319"/>
      <c r="L3318" s="292" t="s">
        <v>446</v>
      </c>
      <c r="M3318" s="324"/>
      <c r="N3318" s="294" t="str">
        <f t="shared" si="714"/>
        <v/>
      </c>
      <c r="O3318" s="319"/>
      <c r="P3318" s="296" t="str">
        <f t="shared" si="715"/>
        <v/>
      </c>
      <c r="Q3318" s="552"/>
      <c r="R3318" s="551"/>
      <c r="S3318" s="291"/>
      <c r="T3318" t="str">
        <f t="shared" si="716"/>
        <v>-</v>
      </c>
      <c r="U3318" s="560">
        <f t="shared" si="717"/>
        <v>0</v>
      </c>
      <c r="V3318" s="560">
        <f t="shared" si="718"/>
        <v>0</v>
      </c>
      <c r="W3318" s="560">
        <f t="shared" si="719"/>
        <v>0</v>
      </c>
    </row>
    <row r="3319" spans="1:23" ht="21" customHeight="1">
      <c r="A3319" s="316" t="str">
        <f t="shared" ref="A3319:A3382" si="720">IF(AND(F3319&lt;&gt;"",G3319&lt;&gt;""),LEFT(E3319,5),"")</f>
        <v/>
      </c>
      <c r="B3319" s="316" t="str">
        <f t="shared" ref="B3319:B3382" si="721">IF(AND(F3319&lt;&gt;"",G3319&lt;&gt;""),LEFT(G3319,2),"")</f>
        <v/>
      </c>
      <c r="C3319" s="316" t="str">
        <f>IF(AND(F3319&lt;&gt;"",G3319&lt;&gt;""),COUNT($C$32:C3318)+1,"")</f>
        <v/>
      </c>
      <c r="D3319" s="292" t="str">
        <f t="shared" ref="D3319:D3382" si="722">IF(C3319&lt;&gt;"","LN"&amp;TEXT(C3319,"0000"),"")</f>
        <v/>
      </c>
      <c r="E3319" s="292" t="str">
        <f t="shared" ref="E3319:E3382" si="723">IF(AND(F3319&lt;&gt;"",G3319&lt;&gt;""),LEFT(F3319,7),"")</f>
        <v/>
      </c>
      <c r="F3319" s="316"/>
      <c r="G3319" s="316"/>
      <c r="H3319" s="317"/>
      <c r="I3319" s="316" t="s">
        <v>445</v>
      </c>
      <c r="J3319" s="318"/>
      <c r="K3319" s="319"/>
      <c r="L3319" s="292" t="s">
        <v>446</v>
      </c>
      <c r="M3319" s="324"/>
      <c r="N3319" s="294" t="str">
        <f t="shared" ref="N3319:N3382" si="724">IF(AND(F3319&lt;&gt;"",G3319&lt;&gt;""),K3319*M3319,"")</f>
        <v/>
      </c>
      <c r="O3319" s="319"/>
      <c r="P3319" s="296" t="str">
        <f t="shared" ref="P3319:P3382" si="725">IF(AND(F3319&lt;&gt;"",G3319&lt;&gt;""),N3319*O3319,"")</f>
        <v/>
      </c>
      <c r="Q3319" s="552"/>
      <c r="R3319" s="551"/>
      <c r="S3319" s="291"/>
      <c r="T3319" t="str">
        <f t="shared" ref="T3319:T3382" si="726">IF(AND(F3319&lt;&gt;"",G3319&lt;&gt;""),"ok","-")</f>
        <v>-</v>
      </c>
      <c r="U3319" s="560">
        <f t="shared" ref="U3319:U3382" si="727">MOD(K3319,1)</f>
        <v>0</v>
      </c>
      <c r="V3319" s="560">
        <f t="shared" ref="V3319:V3382" si="728">MOD(M3319,1)</f>
        <v>0</v>
      </c>
      <c r="W3319" s="560">
        <f t="shared" ref="W3319:W3382" si="729">MOD(O3319,1)</f>
        <v>0</v>
      </c>
    </row>
    <row r="3320" spans="1:23" ht="21" customHeight="1">
      <c r="A3320" s="316" t="str">
        <f t="shared" si="720"/>
        <v/>
      </c>
      <c r="B3320" s="316" t="str">
        <f t="shared" si="721"/>
        <v/>
      </c>
      <c r="C3320" s="316" t="str">
        <f>IF(AND(F3320&lt;&gt;"",G3320&lt;&gt;""),COUNT($C$32:C3319)+1,"")</f>
        <v/>
      </c>
      <c r="D3320" s="292" t="str">
        <f t="shared" si="722"/>
        <v/>
      </c>
      <c r="E3320" s="292" t="str">
        <f t="shared" si="723"/>
        <v/>
      </c>
      <c r="F3320" s="316"/>
      <c r="G3320" s="316"/>
      <c r="H3320" s="317"/>
      <c r="I3320" s="316" t="s">
        <v>445</v>
      </c>
      <c r="J3320" s="318"/>
      <c r="K3320" s="319"/>
      <c r="L3320" s="292" t="s">
        <v>446</v>
      </c>
      <c r="M3320" s="324"/>
      <c r="N3320" s="294" t="str">
        <f t="shared" si="724"/>
        <v/>
      </c>
      <c r="O3320" s="319"/>
      <c r="P3320" s="296" t="str">
        <f t="shared" si="725"/>
        <v/>
      </c>
      <c r="Q3320" s="552"/>
      <c r="R3320" s="551"/>
      <c r="S3320" s="291"/>
      <c r="T3320" t="str">
        <f t="shared" si="726"/>
        <v>-</v>
      </c>
      <c r="U3320" s="560">
        <f t="shared" si="727"/>
        <v>0</v>
      </c>
      <c r="V3320" s="560">
        <f t="shared" si="728"/>
        <v>0</v>
      </c>
      <c r="W3320" s="560">
        <f t="shared" si="729"/>
        <v>0</v>
      </c>
    </row>
    <row r="3321" spans="1:23" ht="21" customHeight="1">
      <c r="A3321" s="316" t="str">
        <f t="shared" si="720"/>
        <v/>
      </c>
      <c r="B3321" s="316" t="str">
        <f t="shared" si="721"/>
        <v/>
      </c>
      <c r="C3321" s="316" t="str">
        <f>IF(AND(F3321&lt;&gt;"",G3321&lt;&gt;""),COUNT($C$32:C3320)+1,"")</f>
        <v/>
      </c>
      <c r="D3321" s="292" t="str">
        <f t="shared" si="722"/>
        <v/>
      </c>
      <c r="E3321" s="292" t="str">
        <f t="shared" si="723"/>
        <v/>
      </c>
      <c r="F3321" s="316"/>
      <c r="G3321" s="316"/>
      <c r="H3321" s="317"/>
      <c r="I3321" s="316" t="s">
        <v>445</v>
      </c>
      <c r="J3321" s="318"/>
      <c r="K3321" s="319"/>
      <c r="L3321" s="292" t="s">
        <v>446</v>
      </c>
      <c r="M3321" s="324"/>
      <c r="N3321" s="294" t="str">
        <f t="shared" si="724"/>
        <v/>
      </c>
      <c r="O3321" s="319"/>
      <c r="P3321" s="296" t="str">
        <f t="shared" si="725"/>
        <v/>
      </c>
      <c r="Q3321" s="552"/>
      <c r="R3321" s="551"/>
      <c r="S3321" s="291"/>
      <c r="T3321" t="str">
        <f t="shared" si="726"/>
        <v>-</v>
      </c>
      <c r="U3321" s="560">
        <f t="shared" si="727"/>
        <v>0</v>
      </c>
      <c r="V3321" s="560">
        <f t="shared" si="728"/>
        <v>0</v>
      </c>
      <c r="W3321" s="560">
        <f t="shared" si="729"/>
        <v>0</v>
      </c>
    </row>
    <row r="3322" spans="1:23" ht="21" customHeight="1">
      <c r="A3322" s="316" t="str">
        <f t="shared" si="720"/>
        <v/>
      </c>
      <c r="B3322" s="316" t="str">
        <f t="shared" si="721"/>
        <v/>
      </c>
      <c r="C3322" s="316" t="str">
        <f>IF(AND(F3322&lt;&gt;"",G3322&lt;&gt;""),COUNT($C$32:C3321)+1,"")</f>
        <v/>
      </c>
      <c r="D3322" s="292" t="str">
        <f t="shared" si="722"/>
        <v/>
      </c>
      <c r="E3322" s="292" t="str">
        <f t="shared" si="723"/>
        <v/>
      </c>
      <c r="F3322" s="316"/>
      <c r="G3322" s="316"/>
      <c r="H3322" s="317"/>
      <c r="I3322" s="316" t="s">
        <v>445</v>
      </c>
      <c r="J3322" s="318"/>
      <c r="K3322" s="319"/>
      <c r="L3322" s="292" t="s">
        <v>446</v>
      </c>
      <c r="M3322" s="324"/>
      <c r="N3322" s="294" t="str">
        <f t="shared" si="724"/>
        <v/>
      </c>
      <c r="O3322" s="319"/>
      <c r="P3322" s="296" t="str">
        <f t="shared" si="725"/>
        <v/>
      </c>
      <c r="Q3322" s="552"/>
      <c r="R3322" s="551"/>
      <c r="S3322" s="291"/>
      <c r="T3322" t="str">
        <f t="shared" si="726"/>
        <v>-</v>
      </c>
      <c r="U3322" s="560">
        <f t="shared" si="727"/>
        <v>0</v>
      </c>
      <c r="V3322" s="560">
        <f t="shared" si="728"/>
        <v>0</v>
      </c>
      <c r="W3322" s="560">
        <f t="shared" si="729"/>
        <v>0</v>
      </c>
    </row>
    <row r="3323" spans="1:23" ht="21" customHeight="1">
      <c r="A3323" s="316" t="str">
        <f t="shared" si="720"/>
        <v/>
      </c>
      <c r="B3323" s="316" t="str">
        <f t="shared" si="721"/>
        <v/>
      </c>
      <c r="C3323" s="316" t="str">
        <f>IF(AND(F3323&lt;&gt;"",G3323&lt;&gt;""),COUNT($C$32:C3322)+1,"")</f>
        <v/>
      </c>
      <c r="D3323" s="292" t="str">
        <f t="shared" si="722"/>
        <v/>
      </c>
      <c r="E3323" s="292" t="str">
        <f t="shared" si="723"/>
        <v/>
      </c>
      <c r="F3323" s="316"/>
      <c r="G3323" s="316"/>
      <c r="H3323" s="317"/>
      <c r="I3323" s="316" t="s">
        <v>445</v>
      </c>
      <c r="J3323" s="318"/>
      <c r="K3323" s="319"/>
      <c r="L3323" s="292" t="s">
        <v>446</v>
      </c>
      <c r="M3323" s="324"/>
      <c r="N3323" s="294" t="str">
        <f t="shared" si="724"/>
        <v/>
      </c>
      <c r="O3323" s="319"/>
      <c r="P3323" s="296" t="str">
        <f t="shared" si="725"/>
        <v/>
      </c>
      <c r="Q3323" s="552"/>
      <c r="R3323" s="551"/>
      <c r="S3323" s="291"/>
      <c r="T3323" t="str">
        <f t="shared" si="726"/>
        <v>-</v>
      </c>
      <c r="U3323" s="560">
        <f t="shared" si="727"/>
        <v>0</v>
      </c>
      <c r="V3323" s="560">
        <f t="shared" si="728"/>
        <v>0</v>
      </c>
      <c r="W3323" s="560">
        <f t="shared" si="729"/>
        <v>0</v>
      </c>
    </row>
    <row r="3324" spans="1:23" ht="21" customHeight="1">
      <c r="A3324" s="316" t="str">
        <f t="shared" si="720"/>
        <v/>
      </c>
      <c r="B3324" s="316" t="str">
        <f t="shared" si="721"/>
        <v/>
      </c>
      <c r="C3324" s="316" t="str">
        <f>IF(AND(F3324&lt;&gt;"",G3324&lt;&gt;""),COUNT($C$32:C3323)+1,"")</f>
        <v/>
      </c>
      <c r="D3324" s="292" t="str">
        <f t="shared" si="722"/>
        <v/>
      </c>
      <c r="E3324" s="292" t="str">
        <f t="shared" si="723"/>
        <v/>
      </c>
      <c r="F3324" s="316"/>
      <c r="G3324" s="316"/>
      <c r="H3324" s="317"/>
      <c r="I3324" s="316" t="s">
        <v>445</v>
      </c>
      <c r="J3324" s="318"/>
      <c r="K3324" s="319"/>
      <c r="L3324" s="292" t="s">
        <v>446</v>
      </c>
      <c r="M3324" s="324"/>
      <c r="N3324" s="294" t="str">
        <f t="shared" si="724"/>
        <v/>
      </c>
      <c r="O3324" s="319"/>
      <c r="P3324" s="296" t="str">
        <f t="shared" si="725"/>
        <v/>
      </c>
      <c r="Q3324" s="552"/>
      <c r="R3324" s="551"/>
      <c r="S3324" s="291"/>
      <c r="T3324" t="str">
        <f t="shared" si="726"/>
        <v>-</v>
      </c>
      <c r="U3324" s="560">
        <f t="shared" si="727"/>
        <v>0</v>
      </c>
      <c r="V3324" s="560">
        <f t="shared" si="728"/>
        <v>0</v>
      </c>
      <c r="W3324" s="560">
        <f t="shared" si="729"/>
        <v>0</v>
      </c>
    </row>
    <row r="3325" spans="1:23" ht="21" customHeight="1">
      <c r="A3325" s="316" t="str">
        <f t="shared" si="720"/>
        <v/>
      </c>
      <c r="B3325" s="316" t="str">
        <f t="shared" si="721"/>
        <v/>
      </c>
      <c r="C3325" s="316" t="str">
        <f>IF(AND(F3325&lt;&gt;"",G3325&lt;&gt;""),COUNT($C$32:C3324)+1,"")</f>
        <v/>
      </c>
      <c r="D3325" s="292" t="str">
        <f t="shared" si="722"/>
        <v/>
      </c>
      <c r="E3325" s="292" t="str">
        <f t="shared" si="723"/>
        <v/>
      </c>
      <c r="F3325" s="316"/>
      <c r="G3325" s="316"/>
      <c r="H3325" s="317"/>
      <c r="I3325" s="316" t="s">
        <v>445</v>
      </c>
      <c r="J3325" s="318"/>
      <c r="K3325" s="319"/>
      <c r="L3325" s="292" t="s">
        <v>446</v>
      </c>
      <c r="M3325" s="324"/>
      <c r="N3325" s="294" t="str">
        <f t="shared" si="724"/>
        <v/>
      </c>
      <c r="O3325" s="319"/>
      <c r="P3325" s="296" t="str">
        <f t="shared" si="725"/>
        <v/>
      </c>
      <c r="Q3325" s="552"/>
      <c r="R3325" s="551"/>
      <c r="S3325" s="291"/>
      <c r="T3325" t="str">
        <f t="shared" si="726"/>
        <v>-</v>
      </c>
      <c r="U3325" s="560">
        <f t="shared" si="727"/>
        <v>0</v>
      </c>
      <c r="V3325" s="560">
        <f t="shared" si="728"/>
        <v>0</v>
      </c>
      <c r="W3325" s="560">
        <f t="shared" si="729"/>
        <v>0</v>
      </c>
    </row>
    <row r="3326" spans="1:23" ht="21" customHeight="1">
      <c r="A3326" s="316" t="str">
        <f t="shared" si="720"/>
        <v/>
      </c>
      <c r="B3326" s="316" t="str">
        <f t="shared" si="721"/>
        <v/>
      </c>
      <c r="C3326" s="316" t="str">
        <f>IF(AND(F3326&lt;&gt;"",G3326&lt;&gt;""),COUNT($C$32:C3325)+1,"")</f>
        <v/>
      </c>
      <c r="D3326" s="292" t="str">
        <f t="shared" si="722"/>
        <v/>
      </c>
      <c r="E3326" s="292" t="str">
        <f t="shared" si="723"/>
        <v/>
      </c>
      <c r="F3326" s="316"/>
      <c r="G3326" s="316"/>
      <c r="H3326" s="317"/>
      <c r="I3326" s="316" t="s">
        <v>445</v>
      </c>
      <c r="J3326" s="318"/>
      <c r="K3326" s="319"/>
      <c r="L3326" s="292" t="s">
        <v>446</v>
      </c>
      <c r="M3326" s="324"/>
      <c r="N3326" s="294" t="str">
        <f t="shared" si="724"/>
        <v/>
      </c>
      <c r="O3326" s="319"/>
      <c r="P3326" s="296" t="str">
        <f t="shared" si="725"/>
        <v/>
      </c>
      <c r="Q3326" s="552"/>
      <c r="R3326" s="551"/>
      <c r="S3326" s="291"/>
      <c r="T3326" t="str">
        <f t="shared" si="726"/>
        <v>-</v>
      </c>
      <c r="U3326" s="560">
        <f t="shared" si="727"/>
        <v>0</v>
      </c>
      <c r="V3326" s="560">
        <f t="shared" si="728"/>
        <v>0</v>
      </c>
      <c r="W3326" s="560">
        <f t="shared" si="729"/>
        <v>0</v>
      </c>
    </row>
    <row r="3327" spans="1:23" ht="21" customHeight="1">
      <c r="A3327" s="316" t="str">
        <f t="shared" si="720"/>
        <v/>
      </c>
      <c r="B3327" s="316" t="str">
        <f t="shared" si="721"/>
        <v/>
      </c>
      <c r="C3327" s="316" t="str">
        <f>IF(AND(F3327&lt;&gt;"",G3327&lt;&gt;""),COUNT($C$32:C3326)+1,"")</f>
        <v/>
      </c>
      <c r="D3327" s="292" t="str">
        <f t="shared" si="722"/>
        <v/>
      </c>
      <c r="E3327" s="292" t="str">
        <f t="shared" si="723"/>
        <v/>
      </c>
      <c r="F3327" s="316"/>
      <c r="G3327" s="316"/>
      <c r="H3327" s="317"/>
      <c r="I3327" s="316" t="s">
        <v>445</v>
      </c>
      <c r="J3327" s="318"/>
      <c r="K3327" s="319"/>
      <c r="L3327" s="292" t="s">
        <v>446</v>
      </c>
      <c r="M3327" s="324"/>
      <c r="N3327" s="294" t="str">
        <f t="shared" si="724"/>
        <v/>
      </c>
      <c r="O3327" s="319"/>
      <c r="P3327" s="296" t="str">
        <f t="shared" si="725"/>
        <v/>
      </c>
      <c r="Q3327" s="552"/>
      <c r="R3327" s="551"/>
      <c r="S3327" s="291"/>
      <c r="T3327" t="str">
        <f t="shared" si="726"/>
        <v>-</v>
      </c>
      <c r="U3327" s="560">
        <f t="shared" si="727"/>
        <v>0</v>
      </c>
      <c r="V3327" s="560">
        <f t="shared" si="728"/>
        <v>0</v>
      </c>
      <c r="W3327" s="560">
        <f t="shared" si="729"/>
        <v>0</v>
      </c>
    </row>
    <row r="3328" spans="1:23" ht="21" customHeight="1">
      <c r="A3328" s="316" t="str">
        <f t="shared" si="720"/>
        <v/>
      </c>
      <c r="B3328" s="316" t="str">
        <f t="shared" si="721"/>
        <v/>
      </c>
      <c r="C3328" s="316" t="str">
        <f>IF(AND(F3328&lt;&gt;"",G3328&lt;&gt;""),COUNT($C$32:C3327)+1,"")</f>
        <v/>
      </c>
      <c r="D3328" s="292" t="str">
        <f t="shared" si="722"/>
        <v/>
      </c>
      <c r="E3328" s="292" t="str">
        <f t="shared" si="723"/>
        <v/>
      </c>
      <c r="F3328" s="316"/>
      <c r="G3328" s="316"/>
      <c r="H3328" s="317"/>
      <c r="I3328" s="316" t="s">
        <v>445</v>
      </c>
      <c r="J3328" s="318"/>
      <c r="K3328" s="319"/>
      <c r="L3328" s="292" t="s">
        <v>446</v>
      </c>
      <c r="M3328" s="324"/>
      <c r="N3328" s="294" t="str">
        <f t="shared" si="724"/>
        <v/>
      </c>
      <c r="O3328" s="319"/>
      <c r="P3328" s="296" t="str">
        <f t="shared" si="725"/>
        <v/>
      </c>
      <c r="Q3328" s="552"/>
      <c r="R3328" s="551"/>
      <c r="S3328" s="291"/>
      <c r="T3328" t="str">
        <f t="shared" si="726"/>
        <v>-</v>
      </c>
      <c r="U3328" s="560">
        <f t="shared" si="727"/>
        <v>0</v>
      </c>
      <c r="V3328" s="560">
        <f t="shared" si="728"/>
        <v>0</v>
      </c>
      <c r="W3328" s="560">
        <f t="shared" si="729"/>
        <v>0</v>
      </c>
    </row>
    <row r="3329" spans="1:23" ht="21" customHeight="1">
      <c r="A3329" s="316" t="str">
        <f t="shared" si="720"/>
        <v/>
      </c>
      <c r="B3329" s="316" t="str">
        <f t="shared" si="721"/>
        <v/>
      </c>
      <c r="C3329" s="316" t="str">
        <f>IF(AND(F3329&lt;&gt;"",G3329&lt;&gt;""),COUNT($C$32:C3328)+1,"")</f>
        <v/>
      </c>
      <c r="D3329" s="292" t="str">
        <f t="shared" si="722"/>
        <v/>
      </c>
      <c r="E3329" s="292" t="str">
        <f t="shared" si="723"/>
        <v/>
      </c>
      <c r="F3329" s="316"/>
      <c r="G3329" s="316"/>
      <c r="H3329" s="317"/>
      <c r="I3329" s="316" t="s">
        <v>445</v>
      </c>
      <c r="J3329" s="318"/>
      <c r="K3329" s="319"/>
      <c r="L3329" s="292" t="s">
        <v>446</v>
      </c>
      <c r="M3329" s="324"/>
      <c r="N3329" s="294" t="str">
        <f t="shared" si="724"/>
        <v/>
      </c>
      <c r="O3329" s="319"/>
      <c r="P3329" s="296" t="str">
        <f t="shared" si="725"/>
        <v/>
      </c>
      <c r="Q3329" s="552"/>
      <c r="R3329" s="551"/>
      <c r="S3329" s="291"/>
      <c r="T3329" t="str">
        <f t="shared" si="726"/>
        <v>-</v>
      </c>
      <c r="U3329" s="560">
        <f t="shared" si="727"/>
        <v>0</v>
      </c>
      <c r="V3329" s="560">
        <f t="shared" si="728"/>
        <v>0</v>
      </c>
      <c r="W3329" s="560">
        <f t="shared" si="729"/>
        <v>0</v>
      </c>
    </row>
    <row r="3330" spans="1:23" ht="21" customHeight="1">
      <c r="A3330" s="316" t="str">
        <f t="shared" si="720"/>
        <v/>
      </c>
      <c r="B3330" s="316" t="str">
        <f t="shared" si="721"/>
        <v/>
      </c>
      <c r="C3330" s="316" t="str">
        <f>IF(AND(F3330&lt;&gt;"",G3330&lt;&gt;""),COUNT($C$32:C3329)+1,"")</f>
        <v/>
      </c>
      <c r="D3330" s="292" t="str">
        <f t="shared" si="722"/>
        <v/>
      </c>
      <c r="E3330" s="292" t="str">
        <f t="shared" si="723"/>
        <v/>
      </c>
      <c r="F3330" s="316"/>
      <c r="G3330" s="316"/>
      <c r="H3330" s="317"/>
      <c r="I3330" s="316" t="s">
        <v>445</v>
      </c>
      <c r="J3330" s="318"/>
      <c r="K3330" s="319"/>
      <c r="L3330" s="292" t="s">
        <v>446</v>
      </c>
      <c r="M3330" s="324"/>
      <c r="N3330" s="294" t="str">
        <f t="shared" si="724"/>
        <v/>
      </c>
      <c r="O3330" s="319"/>
      <c r="P3330" s="296" t="str">
        <f t="shared" si="725"/>
        <v/>
      </c>
      <c r="Q3330" s="552"/>
      <c r="R3330" s="551"/>
      <c r="S3330" s="291"/>
      <c r="T3330" t="str">
        <f t="shared" si="726"/>
        <v>-</v>
      </c>
      <c r="U3330" s="560">
        <f t="shared" si="727"/>
        <v>0</v>
      </c>
      <c r="V3330" s="560">
        <f t="shared" si="728"/>
        <v>0</v>
      </c>
      <c r="W3330" s="560">
        <f t="shared" si="729"/>
        <v>0</v>
      </c>
    </row>
    <row r="3331" spans="1:23" ht="21" customHeight="1">
      <c r="A3331" s="316" t="str">
        <f t="shared" si="720"/>
        <v/>
      </c>
      <c r="B3331" s="316" t="str">
        <f t="shared" si="721"/>
        <v/>
      </c>
      <c r="C3331" s="316" t="str">
        <f>IF(AND(F3331&lt;&gt;"",G3331&lt;&gt;""),COUNT($C$32:C3330)+1,"")</f>
        <v/>
      </c>
      <c r="D3331" s="292" t="str">
        <f t="shared" si="722"/>
        <v/>
      </c>
      <c r="E3331" s="292" t="str">
        <f t="shared" si="723"/>
        <v/>
      </c>
      <c r="F3331" s="316"/>
      <c r="G3331" s="316"/>
      <c r="H3331" s="317"/>
      <c r="I3331" s="316" t="s">
        <v>445</v>
      </c>
      <c r="J3331" s="318"/>
      <c r="K3331" s="319"/>
      <c r="L3331" s="292" t="s">
        <v>446</v>
      </c>
      <c r="M3331" s="324"/>
      <c r="N3331" s="294" t="str">
        <f t="shared" si="724"/>
        <v/>
      </c>
      <c r="O3331" s="319"/>
      <c r="P3331" s="296" t="str">
        <f t="shared" si="725"/>
        <v/>
      </c>
      <c r="Q3331" s="552"/>
      <c r="R3331" s="551"/>
      <c r="S3331" s="291"/>
      <c r="T3331" t="str">
        <f t="shared" si="726"/>
        <v>-</v>
      </c>
      <c r="U3331" s="560">
        <f t="shared" si="727"/>
        <v>0</v>
      </c>
      <c r="V3331" s="560">
        <f t="shared" si="728"/>
        <v>0</v>
      </c>
      <c r="W3331" s="560">
        <f t="shared" si="729"/>
        <v>0</v>
      </c>
    </row>
    <row r="3332" spans="1:23" ht="21" customHeight="1">
      <c r="A3332" s="316" t="str">
        <f t="shared" si="720"/>
        <v/>
      </c>
      <c r="B3332" s="316" t="str">
        <f t="shared" si="721"/>
        <v/>
      </c>
      <c r="C3332" s="316" t="str">
        <f>IF(AND(F3332&lt;&gt;"",G3332&lt;&gt;""),COUNT($C$32:C3331)+1,"")</f>
        <v/>
      </c>
      <c r="D3332" s="292" t="str">
        <f t="shared" si="722"/>
        <v/>
      </c>
      <c r="E3332" s="292" t="str">
        <f t="shared" si="723"/>
        <v/>
      </c>
      <c r="F3332" s="316"/>
      <c r="G3332" s="316"/>
      <c r="H3332" s="317"/>
      <c r="I3332" s="316" t="s">
        <v>445</v>
      </c>
      <c r="J3332" s="318"/>
      <c r="K3332" s="319"/>
      <c r="L3332" s="292" t="s">
        <v>446</v>
      </c>
      <c r="M3332" s="324"/>
      <c r="N3332" s="294" t="str">
        <f t="shared" si="724"/>
        <v/>
      </c>
      <c r="O3332" s="319"/>
      <c r="P3332" s="296" t="str">
        <f t="shared" si="725"/>
        <v/>
      </c>
      <c r="Q3332" s="552"/>
      <c r="R3332" s="551"/>
      <c r="S3332" s="291"/>
      <c r="T3332" t="str">
        <f t="shared" si="726"/>
        <v>-</v>
      </c>
      <c r="U3332" s="560">
        <f t="shared" si="727"/>
        <v>0</v>
      </c>
      <c r="V3332" s="560">
        <f t="shared" si="728"/>
        <v>0</v>
      </c>
      <c r="W3332" s="560">
        <f t="shared" si="729"/>
        <v>0</v>
      </c>
    </row>
    <row r="3333" spans="1:23" ht="21" customHeight="1">
      <c r="A3333" s="316" t="str">
        <f t="shared" si="720"/>
        <v/>
      </c>
      <c r="B3333" s="316" t="str">
        <f t="shared" si="721"/>
        <v/>
      </c>
      <c r="C3333" s="316" t="str">
        <f>IF(AND(F3333&lt;&gt;"",G3333&lt;&gt;""),COUNT($C$32:C3332)+1,"")</f>
        <v/>
      </c>
      <c r="D3333" s="292" t="str">
        <f t="shared" si="722"/>
        <v/>
      </c>
      <c r="E3333" s="292" t="str">
        <f t="shared" si="723"/>
        <v/>
      </c>
      <c r="F3333" s="316"/>
      <c r="G3333" s="316"/>
      <c r="H3333" s="317"/>
      <c r="I3333" s="316" t="s">
        <v>445</v>
      </c>
      <c r="J3333" s="318"/>
      <c r="K3333" s="319"/>
      <c r="L3333" s="292" t="s">
        <v>446</v>
      </c>
      <c r="M3333" s="324"/>
      <c r="N3333" s="294" t="str">
        <f t="shared" si="724"/>
        <v/>
      </c>
      <c r="O3333" s="319"/>
      <c r="P3333" s="296" t="str">
        <f t="shared" si="725"/>
        <v/>
      </c>
      <c r="Q3333" s="552"/>
      <c r="R3333" s="551"/>
      <c r="S3333" s="291"/>
      <c r="T3333" t="str">
        <f t="shared" si="726"/>
        <v>-</v>
      </c>
      <c r="U3333" s="560">
        <f t="shared" si="727"/>
        <v>0</v>
      </c>
      <c r="V3333" s="560">
        <f t="shared" si="728"/>
        <v>0</v>
      </c>
      <c r="W3333" s="560">
        <f t="shared" si="729"/>
        <v>0</v>
      </c>
    </row>
    <row r="3334" spans="1:23" ht="21" customHeight="1">
      <c r="A3334" s="316" t="str">
        <f t="shared" si="720"/>
        <v/>
      </c>
      <c r="B3334" s="316" t="str">
        <f t="shared" si="721"/>
        <v/>
      </c>
      <c r="C3334" s="316" t="str">
        <f>IF(AND(F3334&lt;&gt;"",G3334&lt;&gt;""),COUNT($C$32:C3333)+1,"")</f>
        <v/>
      </c>
      <c r="D3334" s="292" t="str">
        <f t="shared" si="722"/>
        <v/>
      </c>
      <c r="E3334" s="292" t="str">
        <f t="shared" si="723"/>
        <v/>
      </c>
      <c r="F3334" s="316"/>
      <c r="G3334" s="316"/>
      <c r="H3334" s="317"/>
      <c r="I3334" s="316" t="s">
        <v>445</v>
      </c>
      <c r="J3334" s="318"/>
      <c r="K3334" s="319"/>
      <c r="L3334" s="292" t="s">
        <v>446</v>
      </c>
      <c r="M3334" s="324"/>
      <c r="N3334" s="294" t="str">
        <f t="shared" si="724"/>
        <v/>
      </c>
      <c r="O3334" s="319"/>
      <c r="P3334" s="296" t="str">
        <f t="shared" si="725"/>
        <v/>
      </c>
      <c r="Q3334" s="552"/>
      <c r="R3334" s="551"/>
      <c r="S3334" s="291"/>
      <c r="T3334" t="str">
        <f t="shared" si="726"/>
        <v>-</v>
      </c>
      <c r="U3334" s="560">
        <f t="shared" si="727"/>
        <v>0</v>
      </c>
      <c r="V3334" s="560">
        <f t="shared" si="728"/>
        <v>0</v>
      </c>
      <c r="W3334" s="560">
        <f t="shared" si="729"/>
        <v>0</v>
      </c>
    </row>
    <row r="3335" spans="1:23" ht="21" customHeight="1">
      <c r="A3335" s="316" t="str">
        <f t="shared" si="720"/>
        <v/>
      </c>
      <c r="B3335" s="316" t="str">
        <f t="shared" si="721"/>
        <v/>
      </c>
      <c r="C3335" s="316" t="str">
        <f>IF(AND(F3335&lt;&gt;"",G3335&lt;&gt;""),COUNT($C$32:C3334)+1,"")</f>
        <v/>
      </c>
      <c r="D3335" s="292" t="str">
        <f t="shared" si="722"/>
        <v/>
      </c>
      <c r="E3335" s="292" t="str">
        <f t="shared" si="723"/>
        <v/>
      </c>
      <c r="F3335" s="316"/>
      <c r="G3335" s="316"/>
      <c r="H3335" s="317"/>
      <c r="I3335" s="316" t="s">
        <v>445</v>
      </c>
      <c r="J3335" s="318"/>
      <c r="K3335" s="319"/>
      <c r="L3335" s="292" t="s">
        <v>446</v>
      </c>
      <c r="M3335" s="324"/>
      <c r="N3335" s="294" t="str">
        <f t="shared" si="724"/>
        <v/>
      </c>
      <c r="O3335" s="319"/>
      <c r="P3335" s="296" t="str">
        <f t="shared" si="725"/>
        <v/>
      </c>
      <c r="Q3335" s="552"/>
      <c r="R3335" s="551"/>
      <c r="S3335" s="291"/>
      <c r="T3335" t="str">
        <f t="shared" si="726"/>
        <v>-</v>
      </c>
      <c r="U3335" s="560">
        <f t="shared" si="727"/>
        <v>0</v>
      </c>
      <c r="V3335" s="560">
        <f t="shared" si="728"/>
        <v>0</v>
      </c>
      <c r="W3335" s="560">
        <f t="shared" si="729"/>
        <v>0</v>
      </c>
    </row>
    <row r="3336" spans="1:23" ht="21" customHeight="1">
      <c r="A3336" s="316" t="str">
        <f t="shared" si="720"/>
        <v/>
      </c>
      <c r="B3336" s="316" t="str">
        <f t="shared" si="721"/>
        <v/>
      </c>
      <c r="C3336" s="316" t="str">
        <f>IF(AND(F3336&lt;&gt;"",G3336&lt;&gt;""),COUNT($C$32:C3335)+1,"")</f>
        <v/>
      </c>
      <c r="D3336" s="292" t="str">
        <f t="shared" si="722"/>
        <v/>
      </c>
      <c r="E3336" s="292" t="str">
        <f t="shared" si="723"/>
        <v/>
      </c>
      <c r="F3336" s="316"/>
      <c r="G3336" s="316"/>
      <c r="H3336" s="317"/>
      <c r="I3336" s="316" t="s">
        <v>445</v>
      </c>
      <c r="J3336" s="318"/>
      <c r="K3336" s="319"/>
      <c r="L3336" s="292" t="s">
        <v>446</v>
      </c>
      <c r="M3336" s="324"/>
      <c r="N3336" s="294" t="str">
        <f t="shared" si="724"/>
        <v/>
      </c>
      <c r="O3336" s="319"/>
      <c r="P3336" s="296" t="str">
        <f t="shared" si="725"/>
        <v/>
      </c>
      <c r="Q3336" s="552"/>
      <c r="R3336" s="551"/>
      <c r="S3336" s="291"/>
      <c r="T3336" t="str">
        <f t="shared" si="726"/>
        <v>-</v>
      </c>
      <c r="U3336" s="560">
        <f t="shared" si="727"/>
        <v>0</v>
      </c>
      <c r="V3336" s="560">
        <f t="shared" si="728"/>
        <v>0</v>
      </c>
      <c r="W3336" s="560">
        <f t="shared" si="729"/>
        <v>0</v>
      </c>
    </row>
    <row r="3337" spans="1:23" ht="21" customHeight="1">
      <c r="A3337" s="316" t="str">
        <f t="shared" si="720"/>
        <v/>
      </c>
      <c r="B3337" s="316" t="str">
        <f t="shared" si="721"/>
        <v/>
      </c>
      <c r="C3337" s="316" t="str">
        <f>IF(AND(F3337&lt;&gt;"",G3337&lt;&gt;""),COUNT($C$32:C3336)+1,"")</f>
        <v/>
      </c>
      <c r="D3337" s="292" t="str">
        <f t="shared" si="722"/>
        <v/>
      </c>
      <c r="E3337" s="292" t="str">
        <f t="shared" si="723"/>
        <v/>
      </c>
      <c r="F3337" s="316"/>
      <c r="G3337" s="316"/>
      <c r="H3337" s="317"/>
      <c r="I3337" s="316" t="s">
        <v>445</v>
      </c>
      <c r="J3337" s="318"/>
      <c r="K3337" s="319"/>
      <c r="L3337" s="292" t="s">
        <v>446</v>
      </c>
      <c r="M3337" s="324"/>
      <c r="N3337" s="294" t="str">
        <f t="shared" si="724"/>
        <v/>
      </c>
      <c r="O3337" s="319"/>
      <c r="P3337" s="296" t="str">
        <f t="shared" si="725"/>
        <v/>
      </c>
      <c r="Q3337" s="552"/>
      <c r="R3337" s="551"/>
      <c r="S3337" s="291"/>
      <c r="T3337" t="str">
        <f t="shared" si="726"/>
        <v>-</v>
      </c>
      <c r="U3337" s="560">
        <f t="shared" si="727"/>
        <v>0</v>
      </c>
      <c r="V3337" s="560">
        <f t="shared" si="728"/>
        <v>0</v>
      </c>
      <c r="W3337" s="560">
        <f t="shared" si="729"/>
        <v>0</v>
      </c>
    </row>
    <row r="3338" spans="1:23" ht="21" customHeight="1">
      <c r="A3338" s="316" t="str">
        <f t="shared" si="720"/>
        <v/>
      </c>
      <c r="B3338" s="316" t="str">
        <f t="shared" si="721"/>
        <v/>
      </c>
      <c r="C3338" s="316" t="str">
        <f>IF(AND(F3338&lt;&gt;"",G3338&lt;&gt;""),COUNT($C$32:C3337)+1,"")</f>
        <v/>
      </c>
      <c r="D3338" s="292" t="str">
        <f t="shared" si="722"/>
        <v/>
      </c>
      <c r="E3338" s="292" t="str">
        <f t="shared" si="723"/>
        <v/>
      </c>
      <c r="F3338" s="316"/>
      <c r="G3338" s="316"/>
      <c r="H3338" s="317"/>
      <c r="I3338" s="316" t="s">
        <v>445</v>
      </c>
      <c r="J3338" s="318"/>
      <c r="K3338" s="319"/>
      <c r="L3338" s="292" t="s">
        <v>446</v>
      </c>
      <c r="M3338" s="324"/>
      <c r="N3338" s="294" t="str">
        <f t="shared" si="724"/>
        <v/>
      </c>
      <c r="O3338" s="319"/>
      <c r="P3338" s="296" t="str">
        <f t="shared" si="725"/>
        <v/>
      </c>
      <c r="Q3338" s="552"/>
      <c r="R3338" s="551"/>
      <c r="S3338" s="291"/>
      <c r="T3338" t="str">
        <f t="shared" si="726"/>
        <v>-</v>
      </c>
      <c r="U3338" s="560">
        <f t="shared" si="727"/>
        <v>0</v>
      </c>
      <c r="V3338" s="560">
        <f t="shared" si="728"/>
        <v>0</v>
      </c>
      <c r="W3338" s="560">
        <f t="shared" si="729"/>
        <v>0</v>
      </c>
    </row>
    <row r="3339" spans="1:23" ht="21" customHeight="1">
      <c r="A3339" s="316" t="str">
        <f t="shared" si="720"/>
        <v/>
      </c>
      <c r="B3339" s="316" t="str">
        <f t="shared" si="721"/>
        <v/>
      </c>
      <c r="C3339" s="316" t="str">
        <f>IF(AND(F3339&lt;&gt;"",G3339&lt;&gt;""),COUNT($C$32:C3338)+1,"")</f>
        <v/>
      </c>
      <c r="D3339" s="292" t="str">
        <f t="shared" si="722"/>
        <v/>
      </c>
      <c r="E3339" s="292" t="str">
        <f t="shared" si="723"/>
        <v/>
      </c>
      <c r="F3339" s="316"/>
      <c r="G3339" s="316"/>
      <c r="H3339" s="317"/>
      <c r="I3339" s="316" t="s">
        <v>445</v>
      </c>
      <c r="J3339" s="318"/>
      <c r="K3339" s="319"/>
      <c r="L3339" s="292" t="s">
        <v>446</v>
      </c>
      <c r="M3339" s="324"/>
      <c r="N3339" s="294" t="str">
        <f t="shared" si="724"/>
        <v/>
      </c>
      <c r="O3339" s="319"/>
      <c r="P3339" s="296" t="str">
        <f t="shared" si="725"/>
        <v/>
      </c>
      <c r="Q3339" s="552"/>
      <c r="R3339" s="551"/>
      <c r="S3339" s="291"/>
      <c r="T3339" t="str">
        <f t="shared" si="726"/>
        <v>-</v>
      </c>
      <c r="U3339" s="560">
        <f t="shared" si="727"/>
        <v>0</v>
      </c>
      <c r="V3339" s="560">
        <f t="shared" si="728"/>
        <v>0</v>
      </c>
      <c r="W3339" s="560">
        <f t="shared" si="729"/>
        <v>0</v>
      </c>
    </row>
    <row r="3340" spans="1:23" ht="21" customHeight="1">
      <c r="A3340" s="316" t="str">
        <f t="shared" si="720"/>
        <v/>
      </c>
      <c r="B3340" s="316" t="str">
        <f t="shared" si="721"/>
        <v/>
      </c>
      <c r="C3340" s="316" t="str">
        <f>IF(AND(F3340&lt;&gt;"",G3340&lt;&gt;""),COUNT($C$32:C3339)+1,"")</f>
        <v/>
      </c>
      <c r="D3340" s="292" t="str">
        <f t="shared" si="722"/>
        <v/>
      </c>
      <c r="E3340" s="292" t="str">
        <f t="shared" si="723"/>
        <v/>
      </c>
      <c r="F3340" s="316"/>
      <c r="G3340" s="316"/>
      <c r="H3340" s="317"/>
      <c r="I3340" s="316" t="s">
        <v>445</v>
      </c>
      <c r="J3340" s="318"/>
      <c r="K3340" s="319"/>
      <c r="L3340" s="292" t="s">
        <v>446</v>
      </c>
      <c r="M3340" s="324"/>
      <c r="N3340" s="294" t="str">
        <f t="shared" si="724"/>
        <v/>
      </c>
      <c r="O3340" s="319"/>
      <c r="P3340" s="296" t="str">
        <f t="shared" si="725"/>
        <v/>
      </c>
      <c r="Q3340" s="552"/>
      <c r="R3340" s="551"/>
      <c r="S3340" s="291"/>
      <c r="T3340" t="str">
        <f t="shared" si="726"/>
        <v>-</v>
      </c>
      <c r="U3340" s="560">
        <f t="shared" si="727"/>
        <v>0</v>
      </c>
      <c r="V3340" s="560">
        <f t="shared" si="728"/>
        <v>0</v>
      </c>
      <c r="W3340" s="560">
        <f t="shared" si="729"/>
        <v>0</v>
      </c>
    </row>
    <row r="3341" spans="1:23" ht="21" customHeight="1">
      <c r="A3341" s="316" t="str">
        <f t="shared" si="720"/>
        <v/>
      </c>
      <c r="B3341" s="316" t="str">
        <f t="shared" si="721"/>
        <v/>
      </c>
      <c r="C3341" s="316" t="str">
        <f>IF(AND(F3341&lt;&gt;"",G3341&lt;&gt;""),COUNT($C$32:C3340)+1,"")</f>
        <v/>
      </c>
      <c r="D3341" s="292" t="str">
        <f t="shared" si="722"/>
        <v/>
      </c>
      <c r="E3341" s="292" t="str">
        <f t="shared" si="723"/>
        <v/>
      </c>
      <c r="F3341" s="316"/>
      <c r="G3341" s="316"/>
      <c r="H3341" s="317"/>
      <c r="I3341" s="316" t="s">
        <v>445</v>
      </c>
      <c r="J3341" s="318"/>
      <c r="K3341" s="319"/>
      <c r="L3341" s="292" t="s">
        <v>446</v>
      </c>
      <c r="M3341" s="324"/>
      <c r="N3341" s="294" t="str">
        <f t="shared" si="724"/>
        <v/>
      </c>
      <c r="O3341" s="319"/>
      <c r="P3341" s="296" t="str">
        <f t="shared" si="725"/>
        <v/>
      </c>
      <c r="Q3341" s="552"/>
      <c r="R3341" s="551"/>
      <c r="S3341" s="291"/>
      <c r="T3341" t="str">
        <f t="shared" si="726"/>
        <v>-</v>
      </c>
      <c r="U3341" s="560">
        <f t="shared" si="727"/>
        <v>0</v>
      </c>
      <c r="V3341" s="560">
        <f t="shared" si="728"/>
        <v>0</v>
      </c>
      <c r="W3341" s="560">
        <f t="shared" si="729"/>
        <v>0</v>
      </c>
    </row>
    <row r="3342" spans="1:23" ht="21" customHeight="1">
      <c r="A3342" s="316" t="str">
        <f t="shared" si="720"/>
        <v/>
      </c>
      <c r="B3342" s="316" t="str">
        <f t="shared" si="721"/>
        <v/>
      </c>
      <c r="C3342" s="316" t="str">
        <f>IF(AND(F3342&lt;&gt;"",G3342&lt;&gt;""),COUNT($C$32:C3341)+1,"")</f>
        <v/>
      </c>
      <c r="D3342" s="292" t="str">
        <f t="shared" si="722"/>
        <v/>
      </c>
      <c r="E3342" s="292" t="str">
        <f t="shared" si="723"/>
        <v/>
      </c>
      <c r="F3342" s="316"/>
      <c r="G3342" s="316"/>
      <c r="H3342" s="317"/>
      <c r="I3342" s="316" t="s">
        <v>445</v>
      </c>
      <c r="J3342" s="318"/>
      <c r="K3342" s="319"/>
      <c r="L3342" s="292" t="s">
        <v>446</v>
      </c>
      <c r="M3342" s="324"/>
      <c r="N3342" s="294" t="str">
        <f t="shared" si="724"/>
        <v/>
      </c>
      <c r="O3342" s="319"/>
      <c r="P3342" s="296" t="str">
        <f t="shared" si="725"/>
        <v/>
      </c>
      <c r="Q3342" s="552"/>
      <c r="R3342" s="551"/>
      <c r="S3342" s="291"/>
      <c r="T3342" t="str">
        <f t="shared" si="726"/>
        <v>-</v>
      </c>
      <c r="U3342" s="560">
        <f t="shared" si="727"/>
        <v>0</v>
      </c>
      <c r="V3342" s="560">
        <f t="shared" si="728"/>
        <v>0</v>
      </c>
      <c r="W3342" s="560">
        <f t="shared" si="729"/>
        <v>0</v>
      </c>
    </row>
    <row r="3343" spans="1:23" ht="21" customHeight="1">
      <c r="A3343" s="316" t="str">
        <f t="shared" si="720"/>
        <v/>
      </c>
      <c r="B3343" s="316" t="str">
        <f t="shared" si="721"/>
        <v/>
      </c>
      <c r="C3343" s="316" t="str">
        <f>IF(AND(F3343&lt;&gt;"",G3343&lt;&gt;""),COUNT($C$32:C3342)+1,"")</f>
        <v/>
      </c>
      <c r="D3343" s="292" t="str">
        <f t="shared" si="722"/>
        <v/>
      </c>
      <c r="E3343" s="292" t="str">
        <f t="shared" si="723"/>
        <v/>
      </c>
      <c r="F3343" s="316"/>
      <c r="G3343" s="316"/>
      <c r="H3343" s="317"/>
      <c r="I3343" s="316" t="s">
        <v>445</v>
      </c>
      <c r="J3343" s="318"/>
      <c r="K3343" s="319"/>
      <c r="L3343" s="292" t="s">
        <v>446</v>
      </c>
      <c r="M3343" s="324"/>
      <c r="N3343" s="294" t="str">
        <f t="shared" si="724"/>
        <v/>
      </c>
      <c r="O3343" s="319"/>
      <c r="P3343" s="296" t="str">
        <f t="shared" si="725"/>
        <v/>
      </c>
      <c r="Q3343" s="552"/>
      <c r="R3343" s="551"/>
      <c r="S3343" s="291"/>
      <c r="T3343" t="str">
        <f t="shared" si="726"/>
        <v>-</v>
      </c>
      <c r="U3343" s="560">
        <f t="shared" si="727"/>
        <v>0</v>
      </c>
      <c r="V3343" s="560">
        <f t="shared" si="728"/>
        <v>0</v>
      </c>
      <c r="W3343" s="560">
        <f t="shared" si="729"/>
        <v>0</v>
      </c>
    </row>
    <row r="3344" spans="1:23" ht="21" customHeight="1">
      <c r="A3344" s="316" t="str">
        <f t="shared" si="720"/>
        <v/>
      </c>
      <c r="B3344" s="316" t="str">
        <f t="shared" si="721"/>
        <v/>
      </c>
      <c r="C3344" s="316" t="str">
        <f>IF(AND(F3344&lt;&gt;"",G3344&lt;&gt;""),COUNT($C$32:C3343)+1,"")</f>
        <v/>
      </c>
      <c r="D3344" s="292" t="str">
        <f t="shared" si="722"/>
        <v/>
      </c>
      <c r="E3344" s="292" t="str">
        <f t="shared" si="723"/>
        <v/>
      </c>
      <c r="F3344" s="316"/>
      <c r="G3344" s="316"/>
      <c r="H3344" s="317"/>
      <c r="I3344" s="316" t="s">
        <v>445</v>
      </c>
      <c r="J3344" s="318"/>
      <c r="K3344" s="319"/>
      <c r="L3344" s="292" t="s">
        <v>446</v>
      </c>
      <c r="M3344" s="324"/>
      <c r="N3344" s="294" t="str">
        <f t="shared" si="724"/>
        <v/>
      </c>
      <c r="O3344" s="319"/>
      <c r="P3344" s="296" t="str">
        <f t="shared" si="725"/>
        <v/>
      </c>
      <c r="Q3344" s="552"/>
      <c r="R3344" s="551"/>
      <c r="S3344" s="291"/>
      <c r="T3344" t="str">
        <f t="shared" si="726"/>
        <v>-</v>
      </c>
      <c r="U3344" s="560">
        <f t="shared" si="727"/>
        <v>0</v>
      </c>
      <c r="V3344" s="560">
        <f t="shared" si="728"/>
        <v>0</v>
      </c>
      <c r="W3344" s="560">
        <f t="shared" si="729"/>
        <v>0</v>
      </c>
    </row>
    <row r="3345" spans="1:23" ht="21" customHeight="1">
      <c r="A3345" s="316" t="str">
        <f t="shared" si="720"/>
        <v/>
      </c>
      <c r="B3345" s="316" t="str">
        <f t="shared" si="721"/>
        <v/>
      </c>
      <c r="C3345" s="316" t="str">
        <f>IF(AND(F3345&lt;&gt;"",G3345&lt;&gt;""),COUNT($C$32:C3344)+1,"")</f>
        <v/>
      </c>
      <c r="D3345" s="292" t="str">
        <f t="shared" si="722"/>
        <v/>
      </c>
      <c r="E3345" s="292" t="str">
        <f t="shared" si="723"/>
        <v/>
      </c>
      <c r="F3345" s="316"/>
      <c r="G3345" s="316"/>
      <c r="H3345" s="317"/>
      <c r="I3345" s="316" t="s">
        <v>445</v>
      </c>
      <c r="J3345" s="318"/>
      <c r="K3345" s="319"/>
      <c r="L3345" s="292" t="s">
        <v>446</v>
      </c>
      <c r="M3345" s="324"/>
      <c r="N3345" s="294" t="str">
        <f t="shared" si="724"/>
        <v/>
      </c>
      <c r="O3345" s="319"/>
      <c r="P3345" s="296" t="str">
        <f t="shared" si="725"/>
        <v/>
      </c>
      <c r="Q3345" s="552"/>
      <c r="R3345" s="551"/>
      <c r="S3345" s="291"/>
      <c r="T3345" t="str">
        <f t="shared" si="726"/>
        <v>-</v>
      </c>
      <c r="U3345" s="560">
        <f t="shared" si="727"/>
        <v>0</v>
      </c>
      <c r="V3345" s="560">
        <f t="shared" si="728"/>
        <v>0</v>
      </c>
      <c r="W3345" s="560">
        <f t="shared" si="729"/>
        <v>0</v>
      </c>
    </row>
    <row r="3346" spans="1:23" ht="21" customHeight="1">
      <c r="A3346" s="316" t="str">
        <f t="shared" si="720"/>
        <v/>
      </c>
      <c r="B3346" s="316" t="str">
        <f t="shared" si="721"/>
        <v/>
      </c>
      <c r="C3346" s="316" t="str">
        <f>IF(AND(F3346&lt;&gt;"",G3346&lt;&gt;""),COUNT($C$32:C3345)+1,"")</f>
        <v/>
      </c>
      <c r="D3346" s="292" t="str">
        <f t="shared" si="722"/>
        <v/>
      </c>
      <c r="E3346" s="292" t="str">
        <f t="shared" si="723"/>
        <v/>
      </c>
      <c r="F3346" s="316"/>
      <c r="G3346" s="316"/>
      <c r="H3346" s="317"/>
      <c r="I3346" s="316" t="s">
        <v>445</v>
      </c>
      <c r="J3346" s="318"/>
      <c r="K3346" s="319"/>
      <c r="L3346" s="292" t="s">
        <v>446</v>
      </c>
      <c r="M3346" s="324"/>
      <c r="N3346" s="294" t="str">
        <f t="shared" si="724"/>
        <v/>
      </c>
      <c r="O3346" s="319"/>
      <c r="P3346" s="296" t="str">
        <f t="shared" si="725"/>
        <v/>
      </c>
      <c r="Q3346" s="552"/>
      <c r="R3346" s="551"/>
      <c r="S3346" s="291"/>
      <c r="T3346" t="str">
        <f t="shared" si="726"/>
        <v>-</v>
      </c>
      <c r="U3346" s="560">
        <f t="shared" si="727"/>
        <v>0</v>
      </c>
      <c r="V3346" s="560">
        <f t="shared" si="728"/>
        <v>0</v>
      </c>
      <c r="W3346" s="560">
        <f t="shared" si="729"/>
        <v>0</v>
      </c>
    </row>
    <row r="3347" spans="1:23" ht="21" customHeight="1">
      <c r="A3347" s="316" t="str">
        <f t="shared" si="720"/>
        <v/>
      </c>
      <c r="B3347" s="316" t="str">
        <f t="shared" si="721"/>
        <v/>
      </c>
      <c r="C3347" s="316" t="str">
        <f>IF(AND(F3347&lt;&gt;"",G3347&lt;&gt;""),COUNT($C$32:C3346)+1,"")</f>
        <v/>
      </c>
      <c r="D3347" s="292" t="str">
        <f t="shared" si="722"/>
        <v/>
      </c>
      <c r="E3347" s="292" t="str">
        <f t="shared" si="723"/>
        <v/>
      </c>
      <c r="F3347" s="316"/>
      <c r="G3347" s="316"/>
      <c r="H3347" s="317"/>
      <c r="I3347" s="316" t="s">
        <v>445</v>
      </c>
      <c r="J3347" s="318"/>
      <c r="K3347" s="319"/>
      <c r="L3347" s="292" t="s">
        <v>446</v>
      </c>
      <c r="M3347" s="324"/>
      <c r="N3347" s="294" t="str">
        <f t="shared" si="724"/>
        <v/>
      </c>
      <c r="O3347" s="319"/>
      <c r="P3347" s="296" t="str">
        <f t="shared" si="725"/>
        <v/>
      </c>
      <c r="Q3347" s="552"/>
      <c r="R3347" s="551"/>
      <c r="S3347" s="291"/>
      <c r="T3347" t="str">
        <f t="shared" si="726"/>
        <v>-</v>
      </c>
      <c r="U3347" s="560">
        <f t="shared" si="727"/>
        <v>0</v>
      </c>
      <c r="V3347" s="560">
        <f t="shared" si="728"/>
        <v>0</v>
      </c>
      <c r="W3347" s="560">
        <f t="shared" si="729"/>
        <v>0</v>
      </c>
    </row>
    <row r="3348" spans="1:23" ht="21" customHeight="1">
      <c r="A3348" s="316" t="str">
        <f t="shared" si="720"/>
        <v/>
      </c>
      <c r="B3348" s="316" t="str">
        <f t="shared" si="721"/>
        <v/>
      </c>
      <c r="C3348" s="316" t="str">
        <f>IF(AND(F3348&lt;&gt;"",G3348&lt;&gt;""),COUNT($C$32:C3347)+1,"")</f>
        <v/>
      </c>
      <c r="D3348" s="292" t="str">
        <f t="shared" si="722"/>
        <v/>
      </c>
      <c r="E3348" s="292" t="str">
        <f t="shared" si="723"/>
        <v/>
      </c>
      <c r="F3348" s="316"/>
      <c r="G3348" s="316"/>
      <c r="H3348" s="317"/>
      <c r="I3348" s="316" t="s">
        <v>445</v>
      </c>
      <c r="J3348" s="318"/>
      <c r="K3348" s="319"/>
      <c r="L3348" s="292" t="s">
        <v>446</v>
      </c>
      <c r="M3348" s="324"/>
      <c r="N3348" s="294" t="str">
        <f t="shared" si="724"/>
        <v/>
      </c>
      <c r="O3348" s="319"/>
      <c r="P3348" s="296" t="str">
        <f t="shared" si="725"/>
        <v/>
      </c>
      <c r="Q3348" s="552"/>
      <c r="R3348" s="551"/>
      <c r="S3348" s="291"/>
      <c r="T3348" t="str">
        <f t="shared" si="726"/>
        <v>-</v>
      </c>
      <c r="U3348" s="560">
        <f t="shared" si="727"/>
        <v>0</v>
      </c>
      <c r="V3348" s="560">
        <f t="shared" si="728"/>
        <v>0</v>
      </c>
      <c r="W3348" s="560">
        <f t="shared" si="729"/>
        <v>0</v>
      </c>
    </row>
    <row r="3349" spans="1:23" ht="21" customHeight="1">
      <c r="A3349" s="316" t="str">
        <f t="shared" si="720"/>
        <v/>
      </c>
      <c r="B3349" s="316" t="str">
        <f t="shared" si="721"/>
        <v/>
      </c>
      <c r="C3349" s="316" t="str">
        <f>IF(AND(F3349&lt;&gt;"",G3349&lt;&gt;""),COUNT($C$32:C3348)+1,"")</f>
        <v/>
      </c>
      <c r="D3349" s="292" t="str">
        <f t="shared" si="722"/>
        <v/>
      </c>
      <c r="E3349" s="292" t="str">
        <f t="shared" si="723"/>
        <v/>
      </c>
      <c r="F3349" s="316"/>
      <c r="G3349" s="316"/>
      <c r="H3349" s="317"/>
      <c r="I3349" s="316" t="s">
        <v>445</v>
      </c>
      <c r="J3349" s="318"/>
      <c r="K3349" s="319"/>
      <c r="L3349" s="292" t="s">
        <v>446</v>
      </c>
      <c r="M3349" s="324"/>
      <c r="N3349" s="294" t="str">
        <f t="shared" si="724"/>
        <v/>
      </c>
      <c r="O3349" s="319"/>
      <c r="P3349" s="296" t="str">
        <f t="shared" si="725"/>
        <v/>
      </c>
      <c r="Q3349" s="552"/>
      <c r="R3349" s="551"/>
      <c r="S3349" s="291"/>
      <c r="T3349" t="str">
        <f t="shared" si="726"/>
        <v>-</v>
      </c>
      <c r="U3349" s="560">
        <f t="shared" si="727"/>
        <v>0</v>
      </c>
      <c r="V3349" s="560">
        <f t="shared" si="728"/>
        <v>0</v>
      </c>
      <c r="W3349" s="560">
        <f t="shared" si="729"/>
        <v>0</v>
      </c>
    </row>
    <row r="3350" spans="1:23" ht="21" customHeight="1">
      <c r="A3350" s="316" t="str">
        <f t="shared" si="720"/>
        <v/>
      </c>
      <c r="B3350" s="316" t="str">
        <f t="shared" si="721"/>
        <v/>
      </c>
      <c r="C3350" s="316" t="str">
        <f>IF(AND(F3350&lt;&gt;"",G3350&lt;&gt;""),COUNT($C$32:C3349)+1,"")</f>
        <v/>
      </c>
      <c r="D3350" s="292" t="str">
        <f t="shared" si="722"/>
        <v/>
      </c>
      <c r="E3350" s="292" t="str">
        <f t="shared" si="723"/>
        <v/>
      </c>
      <c r="F3350" s="316"/>
      <c r="G3350" s="316"/>
      <c r="H3350" s="317"/>
      <c r="I3350" s="316" t="s">
        <v>445</v>
      </c>
      <c r="J3350" s="318"/>
      <c r="K3350" s="319"/>
      <c r="L3350" s="292" t="s">
        <v>446</v>
      </c>
      <c r="M3350" s="324"/>
      <c r="N3350" s="294" t="str">
        <f t="shared" si="724"/>
        <v/>
      </c>
      <c r="O3350" s="319"/>
      <c r="P3350" s="296" t="str">
        <f t="shared" si="725"/>
        <v/>
      </c>
      <c r="Q3350" s="552"/>
      <c r="R3350" s="551"/>
      <c r="S3350" s="291"/>
      <c r="T3350" t="str">
        <f t="shared" si="726"/>
        <v>-</v>
      </c>
      <c r="U3350" s="560">
        <f t="shared" si="727"/>
        <v>0</v>
      </c>
      <c r="V3350" s="560">
        <f t="shared" si="728"/>
        <v>0</v>
      </c>
      <c r="W3350" s="560">
        <f t="shared" si="729"/>
        <v>0</v>
      </c>
    </row>
    <row r="3351" spans="1:23" ht="21" customHeight="1">
      <c r="A3351" s="316" t="str">
        <f t="shared" si="720"/>
        <v/>
      </c>
      <c r="B3351" s="316" t="str">
        <f t="shared" si="721"/>
        <v/>
      </c>
      <c r="C3351" s="316" t="str">
        <f>IF(AND(F3351&lt;&gt;"",G3351&lt;&gt;""),COUNT($C$32:C3350)+1,"")</f>
        <v/>
      </c>
      <c r="D3351" s="292" t="str">
        <f t="shared" si="722"/>
        <v/>
      </c>
      <c r="E3351" s="292" t="str">
        <f t="shared" si="723"/>
        <v/>
      </c>
      <c r="F3351" s="316"/>
      <c r="G3351" s="316"/>
      <c r="H3351" s="317"/>
      <c r="I3351" s="316" t="s">
        <v>445</v>
      </c>
      <c r="J3351" s="318"/>
      <c r="K3351" s="319"/>
      <c r="L3351" s="292" t="s">
        <v>446</v>
      </c>
      <c r="M3351" s="324"/>
      <c r="N3351" s="294" t="str">
        <f t="shared" si="724"/>
        <v/>
      </c>
      <c r="O3351" s="319"/>
      <c r="P3351" s="296" t="str">
        <f t="shared" si="725"/>
        <v/>
      </c>
      <c r="Q3351" s="552"/>
      <c r="R3351" s="551"/>
      <c r="S3351" s="291"/>
      <c r="T3351" t="str">
        <f t="shared" si="726"/>
        <v>-</v>
      </c>
      <c r="U3351" s="560">
        <f t="shared" si="727"/>
        <v>0</v>
      </c>
      <c r="V3351" s="560">
        <f t="shared" si="728"/>
        <v>0</v>
      </c>
      <c r="W3351" s="560">
        <f t="shared" si="729"/>
        <v>0</v>
      </c>
    </row>
    <row r="3352" spans="1:23" ht="21" customHeight="1">
      <c r="A3352" s="316" t="str">
        <f t="shared" si="720"/>
        <v/>
      </c>
      <c r="B3352" s="316" t="str">
        <f t="shared" si="721"/>
        <v/>
      </c>
      <c r="C3352" s="316" t="str">
        <f>IF(AND(F3352&lt;&gt;"",G3352&lt;&gt;""),COUNT($C$32:C3351)+1,"")</f>
        <v/>
      </c>
      <c r="D3352" s="292" t="str">
        <f t="shared" si="722"/>
        <v/>
      </c>
      <c r="E3352" s="292" t="str">
        <f t="shared" si="723"/>
        <v/>
      </c>
      <c r="F3352" s="316"/>
      <c r="G3352" s="316"/>
      <c r="H3352" s="317"/>
      <c r="I3352" s="316" t="s">
        <v>445</v>
      </c>
      <c r="J3352" s="318"/>
      <c r="K3352" s="319"/>
      <c r="L3352" s="292" t="s">
        <v>446</v>
      </c>
      <c r="M3352" s="324"/>
      <c r="N3352" s="294" t="str">
        <f t="shared" si="724"/>
        <v/>
      </c>
      <c r="O3352" s="319"/>
      <c r="P3352" s="296" t="str">
        <f t="shared" si="725"/>
        <v/>
      </c>
      <c r="Q3352" s="552"/>
      <c r="R3352" s="551"/>
      <c r="S3352" s="291"/>
      <c r="T3352" t="str">
        <f t="shared" si="726"/>
        <v>-</v>
      </c>
      <c r="U3352" s="560">
        <f t="shared" si="727"/>
        <v>0</v>
      </c>
      <c r="V3352" s="560">
        <f t="shared" si="728"/>
        <v>0</v>
      </c>
      <c r="W3352" s="560">
        <f t="shared" si="729"/>
        <v>0</v>
      </c>
    </row>
    <row r="3353" spans="1:23" ht="21" customHeight="1">
      <c r="A3353" s="316" t="str">
        <f t="shared" si="720"/>
        <v/>
      </c>
      <c r="B3353" s="316" t="str">
        <f t="shared" si="721"/>
        <v/>
      </c>
      <c r="C3353" s="316" t="str">
        <f>IF(AND(F3353&lt;&gt;"",G3353&lt;&gt;""),COUNT($C$32:C3352)+1,"")</f>
        <v/>
      </c>
      <c r="D3353" s="292" t="str">
        <f t="shared" si="722"/>
        <v/>
      </c>
      <c r="E3353" s="292" t="str">
        <f t="shared" si="723"/>
        <v/>
      </c>
      <c r="F3353" s="316"/>
      <c r="G3353" s="316"/>
      <c r="H3353" s="317"/>
      <c r="I3353" s="316" t="s">
        <v>445</v>
      </c>
      <c r="J3353" s="318"/>
      <c r="K3353" s="319"/>
      <c r="L3353" s="292" t="s">
        <v>446</v>
      </c>
      <c r="M3353" s="324"/>
      <c r="N3353" s="294" t="str">
        <f t="shared" si="724"/>
        <v/>
      </c>
      <c r="O3353" s="319"/>
      <c r="P3353" s="296" t="str">
        <f t="shared" si="725"/>
        <v/>
      </c>
      <c r="Q3353" s="552"/>
      <c r="R3353" s="551"/>
      <c r="S3353" s="291"/>
      <c r="T3353" t="str">
        <f t="shared" si="726"/>
        <v>-</v>
      </c>
      <c r="U3353" s="560">
        <f t="shared" si="727"/>
        <v>0</v>
      </c>
      <c r="V3353" s="560">
        <f t="shared" si="728"/>
        <v>0</v>
      </c>
      <c r="W3353" s="560">
        <f t="shared" si="729"/>
        <v>0</v>
      </c>
    </row>
    <row r="3354" spans="1:23" ht="21" customHeight="1">
      <c r="A3354" s="316" t="str">
        <f t="shared" si="720"/>
        <v/>
      </c>
      <c r="B3354" s="316" t="str">
        <f t="shared" si="721"/>
        <v/>
      </c>
      <c r="C3354" s="316" t="str">
        <f>IF(AND(F3354&lt;&gt;"",G3354&lt;&gt;""),COUNT($C$32:C3353)+1,"")</f>
        <v/>
      </c>
      <c r="D3354" s="292" t="str">
        <f t="shared" si="722"/>
        <v/>
      </c>
      <c r="E3354" s="292" t="str">
        <f t="shared" si="723"/>
        <v/>
      </c>
      <c r="F3354" s="316"/>
      <c r="G3354" s="316"/>
      <c r="H3354" s="317"/>
      <c r="I3354" s="316" t="s">
        <v>445</v>
      </c>
      <c r="J3354" s="318"/>
      <c r="K3354" s="319"/>
      <c r="L3354" s="292" t="s">
        <v>446</v>
      </c>
      <c r="M3354" s="324"/>
      <c r="N3354" s="294" t="str">
        <f t="shared" si="724"/>
        <v/>
      </c>
      <c r="O3354" s="319"/>
      <c r="P3354" s="296" t="str">
        <f t="shared" si="725"/>
        <v/>
      </c>
      <c r="Q3354" s="552"/>
      <c r="R3354" s="551"/>
      <c r="S3354" s="291"/>
      <c r="T3354" t="str">
        <f t="shared" si="726"/>
        <v>-</v>
      </c>
      <c r="U3354" s="560">
        <f t="shared" si="727"/>
        <v>0</v>
      </c>
      <c r="V3354" s="560">
        <f t="shared" si="728"/>
        <v>0</v>
      </c>
      <c r="W3354" s="560">
        <f t="shared" si="729"/>
        <v>0</v>
      </c>
    </row>
    <row r="3355" spans="1:23" ht="21" customHeight="1">
      <c r="A3355" s="316" t="str">
        <f t="shared" si="720"/>
        <v/>
      </c>
      <c r="B3355" s="316" t="str">
        <f t="shared" si="721"/>
        <v/>
      </c>
      <c r="C3355" s="316" t="str">
        <f>IF(AND(F3355&lt;&gt;"",G3355&lt;&gt;""),COUNT($C$32:C3354)+1,"")</f>
        <v/>
      </c>
      <c r="D3355" s="292" t="str">
        <f t="shared" si="722"/>
        <v/>
      </c>
      <c r="E3355" s="292" t="str">
        <f t="shared" si="723"/>
        <v/>
      </c>
      <c r="F3355" s="316"/>
      <c r="G3355" s="316"/>
      <c r="H3355" s="317"/>
      <c r="I3355" s="316" t="s">
        <v>445</v>
      </c>
      <c r="J3355" s="318"/>
      <c r="K3355" s="319"/>
      <c r="L3355" s="292" t="s">
        <v>446</v>
      </c>
      <c r="M3355" s="324"/>
      <c r="N3355" s="294" t="str">
        <f t="shared" si="724"/>
        <v/>
      </c>
      <c r="O3355" s="319"/>
      <c r="P3355" s="296" t="str">
        <f t="shared" si="725"/>
        <v/>
      </c>
      <c r="Q3355" s="552"/>
      <c r="R3355" s="551"/>
      <c r="S3355" s="291"/>
      <c r="T3355" t="str">
        <f t="shared" si="726"/>
        <v>-</v>
      </c>
      <c r="U3355" s="560">
        <f t="shared" si="727"/>
        <v>0</v>
      </c>
      <c r="V3355" s="560">
        <f t="shared" si="728"/>
        <v>0</v>
      </c>
      <c r="W3355" s="560">
        <f t="shared" si="729"/>
        <v>0</v>
      </c>
    </row>
    <row r="3356" spans="1:23" ht="21" customHeight="1">
      <c r="A3356" s="316" t="str">
        <f t="shared" si="720"/>
        <v/>
      </c>
      <c r="B3356" s="316" t="str">
        <f t="shared" si="721"/>
        <v/>
      </c>
      <c r="C3356" s="316" t="str">
        <f>IF(AND(F3356&lt;&gt;"",G3356&lt;&gt;""),COUNT($C$32:C3355)+1,"")</f>
        <v/>
      </c>
      <c r="D3356" s="292" t="str">
        <f t="shared" si="722"/>
        <v/>
      </c>
      <c r="E3356" s="292" t="str">
        <f t="shared" si="723"/>
        <v/>
      </c>
      <c r="F3356" s="316"/>
      <c r="G3356" s="316"/>
      <c r="H3356" s="317"/>
      <c r="I3356" s="316" t="s">
        <v>445</v>
      </c>
      <c r="J3356" s="318"/>
      <c r="K3356" s="319"/>
      <c r="L3356" s="292" t="s">
        <v>446</v>
      </c>
      <c r="M3356" s="324"/>
      <c r="N3356" s="294" t="str">
        <f t="shared" si="724"/>
        <v/>
      </c>
      <c r="O3356" s="319"/>
      <c r="P3356" s="296" t="str">
        <f t="shared" si="725"/>
        <v/>
      </c>
      <c r="Q3356" s="552"/>
      <c r="R3356" s="551"/>
      <c r="S3356" s="291"/>
      <c r="T3356" t="str">
        <f t="shared" si="726"/>
        <v>-</v>
      </c>
      <c r="U3356" s="560">
        <f t="shared" si="727"/>
        <v>0</v>
      </c>
      <c r="V3356" s="560">
        <f t="shared" si="728"/>
        <v>0</v>
      </c>
      <c r="W3356" s="560">
        <f t="shared" si="729"/>
        <v>0</v>
      </c>
    </row>
    <row r="3357" spans="1:23" ht="21" customHeight="1">
      <c r="A3357" s="316" t="str">
        <f t="shared" si="720"/>
        <v/>
      </c>
      <c r="B3357" s="316" t="str">
        <f t="shared" si="721"/>
        <v/>
      </c>
      <c r="C3357" s="316" t="str">
        <f>IF(AND(F3357&lt;&gt;"",G3357&lt;&gt;""),COUNT($C$32:C3356)+1,"")</f>
        <v/>
      </c>
      <c r="D3357" s="292" t="str">
        <f t="shared" si="722"/>
        <v/>
      </c>
      <c r="E3357" s="292" t="str">
        <f t="shared" si="723"/>
        <v/>
      </c>
      <c r="F3357" s="316"/>
      <c r="G3357" s="316"/>
      <c r="H3357" s="317"/>
      <c r="I3357" s="316" t="s">
        <v>445</v>
      </c>
      <c r="J3357" s="318"/>
      <c r="K3357" s="319"/>
      <c r="L3357" s="292" t="s">
        <v>446</v>
      </c>
      <c r="M3357" s="324"/>
      <c r="N3357" s="294" t="str">
        <f t="shared" si="724"/>
        <v/>
      </c>
      <c r="O3357" s="319"/>
      <c r="P3357" s="296" t="str">
        <f t="shared" si="725"/>
        <v/>
      </c>
      <c r="Q3357" s="552"/>
      <c r="R3357" s="551"/>
      <c r="S3357" s="291"/>
      <c r="T3357" t="str">
        <f t="shared" si="726"/>
        <v>-</v>
      </c>
      <c r="U3357" s="560">
        <f t="shared" si="727"/>
        <v>0</v>
      </c>
      <c r="V3357" s="560">
        <f t="shared" si="728"/>
        <v>0</v>
      </c>
      <c r="W3357" s="560">
        <f t="shared" si="729"/>
        <v>0</v>
      </c>
    </row>
    <row r="3358" spans="1:23" ht="21" customHeight="1">
      <c r="A3358" s="316" t="str">
        <f t="shared" si="720"/>
        <v/>
      </c>
      <c r="B3358" s="316" t="str">
        <f t="shared" si="721"/>
        <v/>
      </c>
      <c r="C3358" s="316" t="str">
        <f>IF(AND(F3358&lt;&gt;"",G3358&lt;&gt;""),COUNT($C$32:C3357)+1,"")</f>
        <v/>
      </c>
      <c r="D3358" s="292" t="str">
        <f t="shared" si="722"/>
        <v/>
      </c>
      <c r="E3358" s="292" t="str">
        <f t="shared" si="723"/>
        <v/>
      </c>
      <c r="F3358" s="316"/>
      <c r="G3358" s="316"/>
      <c r="H3358" s="317"/>
      <c r="I3358" s="316" t="s">
        <v>445</v>
      </c>
      <c r="J3358" s="318"/>
      <c r="K3358" s="319"/>
      <c r="L3358" s="292" t="s">
        <v>446</v>
      </c>
      <c r="M3358" s="324"/>
      <c r="N3358" s="294" t="str">
        <f t="shared" si="724"/>
        <v/>
      </c>
      <c r="O3358" s="319"/>
      <c r="P3358" s="296" t="str">
        <f t="shared" si="725"/>
        <v/>
      </c>
      <c r="Q3358" s="552"/>
      <c r="R3358" s="551"/>
      <c r="S3358" s="291"/>
      <c r="T3358" t="str">
        <f t="shared" si="726"/>
        <v>-</v>
      </c>
      <c r="U3358" s="560">
        <f t="shared" si="727"/>
        <v>0</v>
      </c>
      <c r="V3358" s="560">
        <f t="shared" si="728"/>
        <v>0</v>
      </c>
      <c r="W3358" s="560">
        <f t="shared" si="729"/>
        <v>0</v>
      </c>
    </row>
    <row r="3359" spans="1:23" ht="21" customHeight="1">
      <c r="A3359" s="316" t="str">
        <f t="shared" si="720"/>
        <v/>
      </c>
      <c r="B3359" s="316" t="str">
        <f t="shared" si="721"/>
        <v/>
      </c>
      <c r="C3359" s="316" t="str">
        <f>IF(AND(F3359&lt;&gt;"",G3359&lt;&gt;""),COUNT($C$32:C3358)+1,"")</f>
        <v/>
      </c>
      <c r="D3359" s="292" t="str">
        <f t="shared" si="722"/>
        <v/>
      </c>
      <c r="E3359" s="292" t="str">
        <f t="shared" si="723"/>
        <v/>
      </c>
      <c r="F3359" s="316"/>
      <c r="G3359" s="316"/>
      <c r="H3359" s="317"/>
      <c r="I3359" s="316" t="s">
        <v>445</v>
      </c>
      <c r="J3359" s="318"/>
      <c r="K3359" s="319"/>
      <c r="L3359" s="292" t="s">
        <v>446</v>
      </c>
      <c r="M3359" s="324"/>
      <c r="N3359" s="294" t="str">
        <f t="shared" si="724"/>
        <v/>
      </c>
      <c r="O3359" s="319"/>
      <c r="P3359" s="296" t="str">
        <f t="shared" si="725"/>
        <v/>
      </c>
      <c r="Q3359" s="552"/>
      <c r="R3359" s="551"/>
      <c r="S3359" s="291"/>
      <c r="T3359" t="str">
        <f t="shared" si="726"/>
        <v>-</v>
      </c>
      <c r="U3359" s="560">
        <f t="shared" si="727"/>
        <v>0</v>
      </c>
      <c r="V3359" s="560">
        <f t="shared" si="728"/>
        <v>0</v>
      </c>
      <c r="W3359" s="560">
        <f t="shared" si="729"/>
        <v>0</v>
      </c>
    </row>
    <row r="3360" spans="1:23" ht="21" customHeight="1">
      <c r="A3360" s="316" t="str">
        <f t="shared" si="720"/>
        <v/>
      </c>
      <c r="B3360" s="316" t="str">
        <f t="shared" si="721"/>
        <v/>
      </c>
      <c r="C3360" s="316" t="str">
        <f>IF(AND(F3360&lt;&gt;"",G3360&lt;&gt;""),COUNT($C$32:C3359)+1,"")</f>
        <v/>
      </c>
      <c r="D3360" s="292" t="str">
        <f t="shared" si="722"/>
        <v/>
      </c>
      <c r="E3360" s="292" t="str">
        <f t="shared" si="723"/>
        <v/>
      </c>
      <c r="F3360" s="316"/>
      <c r="G3360" s="316"/>
      <c r="H3360" s="317"/>
      <c r="I3360" s="316" t="s">
        <v>445</v>
      </c>
      <c r="J3360" s="318"/>
      <c r="K3360" s="319"/>
      <c r="L3360" s="292" t="s">
        <v>446</v>
      </c>
      <c r="M3360" s="324"/>
      <c r="N3360" s="294" t="str">
        <f t="shared" si="724"/>
        <v/>
      </c>
      <c r="O3360" s="319"/>
      <c r="P3360" s="296" t="str">
        <f t="shared" si="725"/>
        <v/>
      </c>
      <c r="Q3360" s="552"/>
      <c r="R3360" s="551"/>
      <c r="S3360" s="291"/>
      <c r="T3360" t="str">
        <f t="shared" si="726"/>
        <v>-</v>
      </c>
      <c r="U3360" s="560">
        <f t="shared" si="727"/>
        <v>0</v>
      </c>
      <c r="V3360" s="560">
        <f t="shared" si="728"/>
        <v>0</v>
      </c>
      <c r="W3360" s="560">
        <f t="shared" si="729"/>
        <v>0</v>
      </c>
    </row>
    <row r="3361" spans="1:23" ht="21" customHeight="1">
      <c r="A3361" s="316" t="str">
        <f t="shared" si="720"/>
        <v/>
      </c>
      <c r="B3361" s="316" t="str">
        <f t="shared" si="721"/>
        <v/>
      </c>
      <c r="C3361" s="316" t="str">
        <f>IF(AND(F3361&lt;&gt;"",G3361&lt;&gt;""),COUNT($C$32:C3360)+1,"")</f>
        <v/>
      </c>
      <c r="D3361" s="292" t="str">
        <f t="shared" si="722"/>
        <v/>
      </c>
      <c r="E3361" s="292" t="str">
        <f t="shared" si="723"/>
        <v/>
      </c>
      <c r="F3361" s="316"/>
      <c r="G3361" s="316"/>
      <c r="H3361" s="317"/>
      <c r="I3361" s="316" t="s">
        <v>445</v>
      </c>
      <c r="J3361" s="318"/>
      <c r="K3361" s="319"/>
      <c r="L3361" s="292" t="s">
        <v>446</v>
      </c>
      <c r="M3361" s="324"/>
      <c r="N3361" s="294" t="str">
        <f t="shared" si="724"/>
        <v/>
      </c>
      <c r="O3361" s="319"/>
      <c r="P3361" s="296" t="str">
        <f t="shared" si="725"/>
        <v/>
      </c>
      <c r="Q3361" s="552"/>
      <c r="R3361" s="551"/>
      <c r="S3361" s="291"/>
      <c r="T3361" t="str">
        <f t="shared" si="726"/>
        <v>-</v>
      </c>
      <c r="U3361" s="560">
        <f t="shared" si="727"/>
        <v>0</v>
      </c>
      <c r="V3361" s="560">
        <f t="shared" si="728"/>
        <v>0</v>
      </c>
      <c r="W3361" s="560">
        <f t="shared" si="729"/>
        <v>0</v>
      </c>
    </row>
    <row r="3362" spans="1:23" ht="21" customHeight="1">
      <c r="A3362" s="316" t="str">
        <f t="shared" si="720"/>
        <v/>
      </c>
      <c r="B3362" s="316" t="str">
        <f t="shared" si="721"/>
        <v/>
      </c>
      <c r="C3362" s="316" t="str">
        <f>IF(AND(F3362&lt;&gt;"",G3362&lt;&gt;""),COUNT($C$32:C3361)+1,"")</f>
        <v/>
      </c>
      <c r="D3362" s="292" t="str">
        <f t="shared" si="722"/>
        <v/>
      </c>
      <c r="E3362" s="292" t="str">
        <f t="shared" si="723"/>
        <v/>
      </c>
      <c r="F3362" s="316"/>
      <c r="G3362" s="316"/>
      <c r="H3362" s="317"/>
      <c r="I3362" s="316" t="s">
        <v>445</v>
      </c>
      <c r="J3362" s="318"/>
      <c r="K3362" s="319"/>
      <c r="L3362" s="292" t="s">
        <v>446</v>
      </c>
      <c r="M3362" s="324"/>
      <c r="N3362" s="294" t="str">
        <f t="shared" si="724"/>
        <v/>
      </c>
      <c r="O3362" s="319"/>
      <c r="P3362" s="296" t="str">
        <f t="shared" si="725"/>
        <v/>
      </c>
      <c r="Q3362" s="552"/>
      <c r="R3362" s="551"/>
      <c r="S3362" s="291"/>
      <c r="T3362" t="str">
        <f t="shared" si="726"/>
        <v>-</v>
      </c>
      <c r="U3362" s="560">
        <f t="shared" si="727"/>
        <v>0</v>
      </c>
      <c r="V3362" s="560">
        <f t="shared" si="728"/>
        <v>0</v>
      </c>
      <c r="W3362" s="560">
        <f t="shared" si="729"/>
        <v>0</v>
      </c>
    </row>
    <row r="3363" spans="1:23" ht="21" customHeight="1">
      <c r="A3363" s="316" t="str">
        <f t="shared" si="720"/>
        <v/>
      </c>
      <c r="B3363" s="316" t="str">
        <f t="shared" si="721"/>
        <v/>
      </c>
      <c r="C3363" s="316" t="str">
        <f>IF(AND(F3363&lt;&gt;"",G3363&lt;&gt;""),COUNT($C$32:C3362)+1,"")</f>
        <v/>
      </c>
      <c r="D3363" s="292" t="str">
        <f t="shared" si="722"/>
        <v/>
      </c>
      <c r="E3363" s="292" t="str">
        <f t="shared" si="723"/>
        <v/>
      </c>
      <c r="F3363" s="316"/>
      <c r="G3363" s="316"/>
      <c r="H3363" s="317"/>
      <c r="I3363" s="316" t="s">
        <v>445</v>
      </c>
      <c r="J3363" s="318"/>
      <c r="K3363" s="319"/>
      <c r="L3363" s="292" t="s">
        <v>446</v>
      </c>
      <c r="M3363" s="324"/>
      <c r="N3363" s="294" t="str">
        <f t="shared" si="724"/>
        <v/>
      </c>
      <c r="O3363" s="319"/>
      <c r="P3363" s="296" t="str">
        <f t="shared" si="725"/>
        <v/>
      </c>
      <c r="Q3363" s="552"/>
      <c r="R3363" s="551"/>
      <c r="S3363" s="291"/>
      <c r="T3363" t="str">
        <f t="shared" si="726"/>
        <v>-</v>
      </c>
      <c r="U3363" s="560">
        <f t="shared" si="727"/>
        <v>0</v>
      </c>
      <c r="V3363" s="560">
        <f t="shared" si="728"/>
        <v>0</v>
      </c>
      <c r="W3363" s="560">
        <f t="shared" si="729"/>
        <v>0</v>
      </c>
    </row>
    <row r="3364" spans="1:23" ht="21" customHeight="1">
      <c r="A3364" s="316" t="str">
        <f t="shared" si="720"/>
        <v/>
      </c>
      <c r="B3364" s="316" t="str">
        <f t="shared" si="721"/>
        <v/>
      </c>
      <c r="C3364" s="316" t="str">
        <f>IF(AND(F3364&lt;&gt;"",G3364&lt;&gt;""),COUNT($C$32:C3363)+1,"")</f>
        <v/>
      </c>
      <c r="D3364" s="292" t="str">
        <f t="shared" si="722"/>
        <v/>
      </c>
      <c r="E3364" s="292" t="str">
        <f t="shared" si="723"/>
        <v/>
      </c>
      <c r="F3364" s="316"/>
      <c r="G3364" s="316"/>
      <c r="H3364" s="317"/>
      <c r="I3364" s="316" t="s">
        <v>445</v>
      </c>
      <c r="J3364" s="318"/>
      <c r="K3364" s="319"/>
      <c r="L3364" s="292" t="s">
        <v>446</v>
      </c>
      <c r="M3364" s="324"/>
      <c r="N3364" s="294" t="str">
        <f t="shared" si="724"/>
        <v/>
      </c>
      <c r="O3364" s="319"/>
      <c r="P3364" s="296" t="str">
        <f t="shared" si="725"/>
        <v/>
      </c>
      <c r="Q3364" s="552"/>
      <c r="R3364" s="551"/>
      <c r="S3364" s="291"/>
      <c r="T3364" t="str">
        <f t="shared" si="726"/>
        <v>-</v>
      </c>
      <c r="U3364" s="560">
        <f t="shared" si="727"/>
        <v>0</v>
      </c>
      <c r="V3364" s="560">
        <f t="shared" si="728"/>
        <v>0</v>
      </c>
      <c r="W3364" s="560">
        <f t="shared" si="729"/>
        <v>0</v>
      </c>
    </row>
    <row r="3365" spans="1:23" ht="21" customHeight="1">
      <c r="A3365" s="316" t="str">
        <f t="shared" si="720"/>
        <v/>
      </c>
      <c r="B3365" s="316" t="str">
        <f t="shared" si="721"/>
        <v/>
      </c>
      <c r="C3365" s="316" t="str">
        <f>IF(AND(F3365&lt;&gt;"",G3365&lt;&gt;""),COUNT($C$32:C3364)+1,"")</f>
        <v/>
      </c>
      <c r="D3365" s="292" t="str">
        <f t="shared" si="722"/>
        <v/>
      </c>
      <c r="E3365" s="292" t="str">
        <f t="shared" si="723"/>
        <v/>
      </c>
      <c r="F3365" s="316"/>
      <c r="G3365" s="316"/>
      <c r="H3365" s="317"/>
      <c r="I3365" s="316" t="s">
        <v>445</v>
      </c>
      <c r="J3365" s="318"/>
      <c r="K3365" s="319"/>
      <c r="L3365" s="292" t="s">
        <v>446</v>
      </c>
      <c r="M3365" s="324"/>
      <c r="N3365" s="294" t="str">
        <f t="shared" si="724"/>
        <v/>
      </c>
      <c r="O3365" s="319"/>
      <c r="P3365" s="296" t="str">
        <f t="shared" si="725"/>
        <v/>
      </c>
      <c r="Q3365" s="552"/>
      <c r="R3365" s="551"/>
      <c r="S3365" s="291"/>
      <c r="T3365" t="str">
        <f t="shared" si="726"/>
        <v>-</v>
      </c>
      <c r="U3365" s="560">
        <f t="shared" si="727"/>
        <v>0</v>
      </c>
      <c r="V3365" s="560">
        <f t="shared" si="728"/>
        <v>0</v>
      </c>
      <c r="W3365" s="560">
        <f t="shared" si="729"/>
        <v>0</v>
      </c>
    </row>
    <row r="3366" spans="1:23" ht="21" customHeight="1">
      <c r="A3366" s="316" t="str">
        <f t="shared" si="720"/>
        <v/>
      </c>
      <c r="B3366" s="316" t="str">
        <f t="shared" si="721"/>
        <v/>
      </c>
      <c r="C3366" s="316" t="str">
        <f>IF(AND(F3366&lt;&gt;"",G3366&lt;&gt;""),COUNT($C$32:C3365)+1,"")</f>
        <v/>
      </c>
      <c r="D3366" s="292" t="str">
        <f t="shared" si="722"/>
        <v/>
      </c>
      <c r="E3366" s="292" t="str">
        <f t="shared" si="723"/>
        <v/>
      </c>
      <c r="F3366" s="316"/>
      <c r="G3366" s="316"/>
      <c r="H3366" s="317"/>
      <c r="I3366" s="316" t="s">
        <v>445</v>
      </c>
      <c r="J3366" s="318"/>
      <c r="K3366" s="319"/>
      <c r="L3366" s="292" t="s">
        <v>446</v>
      </c>
      <c r="M3366" s="324"/>
      <c r="N3366" s="294" t="str">
        <f t="shared" si="724"/>
        <v/>
      </c>
      <c r="O3366" s="319"/>
      <c r="P3366" s="296" t="str">
        <f t="shared" si="725"/>
        <v/>
      </c>
      <c r="Q3366" s="552"/>
      <c r="R3366" s="551"/>
      <c r="S3366" s="291"/>
      <c r="T3366" t="str">
        <f t="shared" si="726"/>
        <v>-</v>
      </c>
      <c r="U3366" s="560">
        <f t="shared" si="727"/>
        <v>0</v>
      </c>
      <c r="V3366" s="560">
        <f t="shared" si="728"/>
        <v>0</v>
      </c>
      <c r="W3366" s="560">
        <f t="shared" si="729"/>
        <v>0</v>
      </c>
    </row>
    <row r="3367" spans="1:23" ht="21" customHeight="1">
      <c r="A3367" s="316" t="str">
        <f t="shared" si="720"/>
        <v/>
      </c>
      <c r="B3367" s="316" t="str">
        <f t="shared" si="721"/>
        <v/>
      </c>
      <c r="C3367" s="316" t="str">
        <f>IF(AND(F3367&lt;&gt;"",G3367&lt;&gt;""),COUNT($C$32:C3366)+1,"")</f>
        <v/>
      </c>
      <c r="D3367" s="292" t="str">
        <f t="shared" si="722"/>
        <v/>
      </c>
      <c r="E3367" s="292" t="str">
        <f t="shared" si="723"/>
        <v/>
      </c>
      <c r="F3367" s="316"/>
      <c r="G3367" s="316"/>
      <c r="H3367" s="317"/>
      <c r="I3367" s="316" t="s">
        <v>445</v>
      </c>
      <c r="J3367" s="318"/>
      <c r="K3367" s="319"/>
      <c r="L3367" s="292" t="s">
        <v>446</v>
      </c>
      <c r="M3367" s="324"/>
      <c r="N3367" s="294" t="str">
        <f t="shared" si="724"/>
        <v/>
      </c>
      <c r="O3367" s="319"/>
      <c r="P3367" s="296" t="str">
        <f t="shared" si="725"/>
        <v/>
      </c>
      <c r="Q3367" s="552"/>
      <c r="R3367" s="551"/>
      <c r="S3367" s="291"/>
      <c r="T3367" t="str">
        <f t="shared" si="726"/>
        <v>-</v>
      </c>
      <c r="U3367" s="560">
        <f t="shared" si="727"/>
        <v>0</v>
      </c>
      <c r="V3367" s="560">
        <f t="shared" si="728"/>
        <v>0</v>
      </c>
      <c r="W3367" s="560">
        <f t="shared" si="729"/>
        <v>0</v>
      </c>
    </row>
    <row r="3368" spans="1:23" ht="21" customHeight="1">
      <c r="A3368" s="316" t="str">
        <f t="shared" si="720"/>
        <v/>
      </c>
      <c r="B3368" s="316" t="str">
        <f t="shared" si="721"/>
        <v/>
      </c>
      <c r="C3368" s="316" t="str">
        <f>IF(AND(F3368&lt;&gt;"",G3368&lt;&gt;""),COUNT($C$32:C3367)+1,"")</f>
        <v/>
      </c>
      <c r="D3368" s="292" t="str">
        <f t="shared" si="722"/>
        <v/>
      </c>
      <c r="E3368" s="292" t="str">
        <f t="shared" si="723"/>
        <v/>
      </c>
      <c r="F3368" s="316"/>
      <c r="G3368" s="316"/>
      <c r="H3368" s="317"/>
      <c r="I3368" s="316" t="s">
        <v>445</v>
      </c>
      <c r="J3368" s="318"/>
      <c r="K3368" s="319"/>
      <c r="L3368" s="292" t="s">
        <v>446</v>
      </c>
      <c r="M3368" s="324"/>
      <c r="N3368" s="294" t="str">
        <f t="shared" si="724"/>
        <v/>
      </c>
      <c r="O3368" s="319"/>
      <c r="P3368" s="296" t="str">
        <f t="shared" si="725"/>
        <v/>
      </c>
      <c r="Q3368" s="552"/>
      <c r="R3368" s="551"/>
      <c r="S3368" s="291"/>
      <c r="T3368" t="str">
        <f t="shared" si="726"/>
        <v>-</v>
      </c>
      <c r="U3368" s="560">
        <f t="shared" si="727"/>
        <v>0</v>
      </c>
      <c r="V3368" s="560">
        <f t="shared" si="728"/>
        <v>0</v>
      </c>
      <c r="W3368" s="560">
        <f t="shared" si="729"/>
        <v>0</v>
      </c>
    </row>
    <row r="3369" spans="1:23" ht="21" customHeight="1">
      <c r="A3369" s="316" t="str">
        <f t="shared" si="720"/>
        <v/>
      </c>
      <c r="B3369" s="316" t="str">
        <f t="shared" si="721"/>
        <v/>
      </c>
      <c r="C3369" s="316" t="str">
        <f>IF(AND(F3369&lt;&gt;"",G3369&lt;&gt;""),COUNT($C$32:C3368)+1,"")</f>
        <v/>
      </c>
      <c r="D3369" s="292" t="str">
        <f t="shared" si="722"/>
        <v/>
      </c>
      <c r="E3369" s="292" t="str">
        <f t="shared" si="723"/>
        <v/>
      </c>
      <c r="F3369" s="316"/>
      <c r="G3369" s="316"/>
      <c r="H3369" s="317"/>
      <c r="I3369" s="316" t="s">
        <v>445</v>
      </c>
      <c r="J3369" s="318"/>
      <c r="K3369" s="319"/>
      <c r="L3369" s="292" t="s">
        <v>446</v>
      </c>
      <c r="M3369" s="324"/>
      <c r="N3369" s="294" t="str">
        <f t="shared" si="724"/>
        <v/>
      </c>
      <c r="O3369" s="319"/>
      <c r="P3369" s="296" t="str">
        <f t="shared" si="725"/>
        <v/>
      </c>
      <c r="Q3369" s="552"/>
      <c r="R3369" s="551"/>
      <c r="S3369" s="291"/>
      <c r="T3369" t="str">
        <f t="shared" si="726"/>
        <v>-</v>
      </c>
      <c r="U3369" s="560">
        <f t="shared" si="727"/>
        <v>0</v>
      </c>
      <c r="V3369" s="560">
        <f t="shared" si="728"/>
        <v>0</v>
      </c>
      <c r="W3369" s="560">
        <f t="shared" si="729"/>
        <v>0</v>
      </c>
    </row>
    <row r="3370" spans="1:23" ht="21" customHeight="1">
      <c r="A3370" s="316" t="str">
        <f t="shared" si="720"/>
        <v/>
      </c>
      <c r="B3370" s="316" t="str">
        <f t="shared" si="721"/>
        <v/>
      </c>
      <c r="C3370" s="316" t="str">
        <f>IF(AND(F3370&lt;&gt;"",G3370&lt;&gt;""),COUNT($C$32:C3369)+1,"")</f>
        <v/>
      </c>
      <c r="D3370" s="292" t="str">
        <f t="shared" si="722"/>
        <v/>
      </c>
      <c r="E3370" s="292" t="str">
        <f t="shared" si="723"/>
        <v/>
      </c>
      <c r="F3370" s="316"/>
      <c r="G3370" s="316"/>
      <c r="H3370" s="317"/>
      <c r="I3370" s="316" t="s">
        <v>445</v>
      </c>
      <c r="J3370" s="318"/>
      <c r="K3370" s="319"/>
      <c r="L3370" s="292" t="s">
        <v>446</v>
      </c>
      <c r="M3370" s="324"/>
      <c r="N3370" s="294" t="str">
        <f t="shared" si="724"/>
        <v/>
      </c>
      <c r="O3370" s="319"/>
      <c r="P3370" s="296" t="str">
        <f t="shared" si="725"/>
        <v/>
      </c>
      <c r="Q3370" s="552"/>
      <c r="R3370" s="551"/>
      <c r="S3370" s="291"/>
      <c r="T3370" t="str">
        <f t="shared" si="726"/>
        <v>-</v>
      </c>
      <c r="U3370" s="560">
        <f t="shared" si="727"/>
        <v>0</v>
      </c>
      <c r="V3370" s="560">
        <f t="shared" si="728"/>
        <v>0</v>
      </c>
      <c r="W3370" s="560">
        <f t="shared" si="729"/>
        <v>0</v>
      </c>
    </row>
    <row r="3371" spans="1:23" ht="21" customHeight="1">
      <c r="A3371" s="316" t="str">
        <f t="shared" si="720"/>
        <v/>
      </c>
      <c r="B3371" s="316" t="str">
        <f t="shared" si="721"/>
        <v/>
      </c>
      <c r="C3371" s="316" t="str">
        <f>IF(AND(F3371&lt;&gt;"",G3371&lt;&gt;""),COUNT($C$32:C3370)+1,"")</f>
        <v/>
      </c>
      <c r="D3371" s="292" t="str">
        <f t="shared" si="722"/>
        <v/>
      </c>
      <c r="E3371" s="292" t="str">
        <f t="shared" si="723"/>
        <v/>
      </c>
      <c r="F3371" s="316"/>
      <c r="G3371" s="316"/>
      <c r="H3371" s="317"/>
      <c r="I3371" s="316" t="s">
        <v>445</v>
      </c>
      <c r="J3371" s="318"/>
      <c r="K3371" s="319"/>
      <c r="L3371" s="292" t="s">
        <v>446</v>
      </c>
      <c r="M3371" s="324"/>
      <c r="N3371" s="294" t="str">
        <f t="shared" si="724"/>
        <v/>
      </c>
      <c r="O3371" s="319"/>
      <c r="P3371" s="296" t="str">
        <f t="shared" si="725"/>
        <v/>
      </c>
      <c r="Q3371" s="552"/>
      <c r="R3371" s="551"/>
      <c r="S3371" s="291"/>
      <c r="T3371" t="str">
        <f t="shared" si="726"/>
        <v>-</v>
      </c>
      <c r="U3371" s="560">
        <f t="shared" si="727"/>
        <v>0</v>
      </c>
      <c r="V3371" s="560">
        <f t="shared" si="728"/>
        <v>0</v>
      </c>
      <c r="W3371" s="560">
        <f t="shared" si="729"/>
        <v>0</v>
      </c>
    </row>
    <row r="3372" spans="1:23" ht="21" customHeight="1">
      <c r="A3372" s="316" t="str">
        <f t="shared" si="720"/>
        <v/>
      </c>
      <c r="B3372" s="316" t="str">
        <f t="shared" si="721"/>
        <v/>
      </c>
      <c r="C3372" s="316" t="str">
        <f>IF(AND(F3372&lt;&gt;"",G3372&lt;&gt;""),COUNT($C$32:C3371)+1,"")</f>
        <v/>
      </c>
      <c r="D3372" s="292" t="str">
        <f t="shared" si="722"/>
        <v/>
      </c>
      <c r="E3372" s="292" t="str">
        <f t="shared" si="723"/>
        <v/>
      </c>
      <c r="F3372" s="316"/>
      <c r="G3372" s="316"/>
      <c r="H3372" s="317"/>
      <c r="I3372" s="316" t="s">
        <v>445</v>
      </c>
      <c r="J3372" s="318"/>
      <c r="K3372" s="319"/>
      <c r="L3372" s="292" t="s">
        <v>446</v>
      </c>
      <c r="M3372" s="324"/>
      <c r="N3372" s="294" t="str">
        <f t="shared" si="724"/>
        <v/>
      </c>
      <c r="O3372" s="319"/>
      <c r="P3372" s="296" t="str">
        <f t="shared" si="725"/>
        <v/>
      </c>
      <c r="Q3372" s="552"/>
      <c r="R3372" s="551"/>
      <c r="S3372" s="291"/>
      <c r="T3372" t="str">
        <f t="shared" si="726"/>
        <v>-</v>
      </c>
      <c r="U3372" s="560">
        <f t="shared" si="727"/>
        <v>0</v>
      </c>
      <c r="V3372" s="560">
        <f t="shared" si="728"/>
        <v>0</v>
      </c>
      <c r="W3372" s="560">
        <f t="shared" si="729"/>
        <v>0</v>
      </c>
    </row>
    <row r="3373" spans="1:23" ht="21" customHeight="1">
      <c r="A3373" s="316" t="str">
        <f t="shared" si="720"/>
        <v/>
      </c>
      <c r="B3373" s="316" t="str">
        <f t="shared" si="721"/>
        <v/>
      </c>
      <c r="C3373" s="316" t="str">
        <f>IF(AND(F3373&lt;&gt;"",G3373&lt;&gt;""),COUNT($C$32:C3372)+1,"")</f>
        <v/>
      </c>
      <c r="D3373" s="292" t="str">
        <f t="shared" si="722"/>
        <v/>
      </c>
      <c r="E3373" s="292" t="str">
        <f t="shared" si="723"/>
        <v/>
      </c>
      <c r="F3373" s="316"/>
      <c r="G3373" s="316"/>
      <c r="H3373" s="317"/>
      <c r="I3373" s="316" t="s">
        <v>445</v>
      </c>
      <c r="J3373" s="318"/>
      <c r="K3373" s="319"/>
      <c r="L3373" s="292" t="s">
        <v>446</v>
      </c>
      <c r="M3373" s="324"/>
      <c r="N3373" s="294" t="str">
        <f t="shared" si="724"/>
        <v/>
      </c>
      <c r="O3373" s="319"/>
      <c r="P3373" s="296" t="str">
        <f t="shared" si="725"/>
        <v/>
      </c>
      <c r="Q3373" s="552"/>
      <c r="R3373" s="551"/>
      <c r="S3373" s="291"/>
      <c r="T3373" t="str">
        <f t="shared" si="726"/>
        <v>-</v>
      </c>
      <c r="U3373" s="560">
        <f t="shared" si="727"/>
        <v>0</v>
      </c>
      <c r="V3373" s="560">
        <f t="shared" si="728"/>
        <v>0</v>
      </c>
      <c r="W3373" s="560">
        <f t="shared" si="729"/>
        <v>0</v>
      </c>
    </row>
    <row r="3374" spans="1:23" ht="21" customHeight="1">
      <c r="A3374" s="316" t="str">
        <f t="shared" si="720"/>
        <v/>
      </c>
      <c r="B3374" s="316" t="str">
        <f t="shared" si="721"/>
        <v/>
      </c>
      <c r="C3374" s="316" t="str">
        <f>IF(AND(F3374&lt;&gt;"",G3374&lt;&gt;""),COUNT($C$32:C3373)+1,"")</f>
        <v/>
      </c>
      <c r="D3374" s="292" t="str">
        <f t="shared" si="722"/>
        <v/>
      </c>
      <c r="E3374" s="292" t="str">
        <f t="shared" si="723"/>
        <v/>
      </c>
      <c r="F3374" s="316"/>
      <c r="G3374" s="316"/>
      <c r="H3374" s="317"/>
      <c r="I3374" s="316" t="s">
        <v>445</v>
      </c>
      <c r="J3374" s="318"/>
      <c r="K3374" s="319"/>
      <c r="L3374" s="292" t="s">
        <v>446</v>
      </c>
      <c r="M3374" s="324"/>
      <c r="N3374" s="294" t="str">
        <f t="shared" si="724"/>
        <v/>
      </c>
      <c r="O3374" s="319"/>
      <c r="P3374" s="296" t="str">
        <f t="shared" si="725"/>
        <v/>
      </c>
      <c r="Q3374" s="552"/>
      <c r="R3374" s="551"/>
      <c r="S3374" s="291"/>
      <c r="T3374" t="str">
        <f t="shared" si="726"/>
        <v>-</v>
      </c>
      <c r="U3374" s="560">
        <f t="shared" si="727"/>
        <v>0</v>
      </c>
      <c r="V3374" s="560">
        <f t="shared" si="728"/>
        <v>0</v>
      </c>
      <c r="W3374" s="560">
        <f t="shared" si="729"/>
        <v>0</v>
      </c>
    </row>
    <row r="3375" spans="1:23" ht="21" customHeight="1">
      <c r="A3375" s="316" t="str">
        <f t="shared" si="720"/>
        <v/>
      </c>
      <c r="B3375" s="316" t="str">
        <f t="shared" si="721"/>
        <v/>
      </c>
      <c r="C3375" s="316" t="str">
        <f>IF(AND(F3375&lt;&gt;"",G3375&lt;&gt;""),COUNT($C$32:C3374)+1,"")</f>
        <v/>
      </c>
      <c r="D3375" s="292" t="str">
        <f t="shared" si="722"/>
        <v/>
      </c>
      <c r="E3375" s="292" t="str">
        <f t="shared" si="723"/>
        <v/>
      </c>
      <c r="F3375" s="316"/>
      <c r="G3375" s="316"/>
      <c r="H3375" s="317"/>
      <c r="I3375" s="316" t="s">
        <v>445</v>
      </c>
      <c r="J3375" s="318"/>
      <c r="K3375" s="319"/>
      <c r="L3375" s="292" t="s">
        <v>446</v>
      </c>
      <c r="M3375" s="324"/>
      <c r="N3375" s="294" t="str">
        <f t="shared" si="724"/>
        <v/>
      </c>
      <c r="O3375" s="319"/>
      <c r="P3375" s="296" t="str">
        <f t="shared" si="725"/>
        <v/>
      </c>
      <c r="Q3375" s="552"/>
      <c r="R3375" s="551"/>
      <c r="S3375" s="291"/>
      <c r="T3375" t="str">
        <f t="shared" si="726"/>
        <v>-</v>
      </c>
      <c r="U3375" s="560">
        <f t="shared" si="727"/>
        <v>0</v>
      </c>
      <c r="V3375" s="560">
        <f t="shared" si="728"/>
        <v>0</v>
      </c>
      <c r="W3375" s="560">
        <f t="shared" si="729"/>
        <v>0</v>
      </c>
    </row>
    <row r="3376" spans="1:23" ht="21" customHeight="1">
      <c r="A3376" s="316" t="str">
        <f t="shared" si="720"/>
        <v/>
      </c>
      <c r="B3376" s="316" t="str">
        <f t="shared" si="721"/>
        <v/>
      </c>
      <c r="C3376" s="316" t="str">
        <f>IF(AND(F3376&lt;&gt;"",G3376&lt;&gt;""),COUNT($C$32:C3375)+1,"")</f>
        <v/>
      </c>
      <c r="D3376" s="292" t="str">
        <f t="shared" si="722"/>
        <v/>
      </c>
      <c r="E3376" s="292" t="str">
        <f t="shared" si="723"/>
        <v/>
      </c>
      <c r="F3376" s="316"/>
      <c r="G3376" s="316"/>
      <c r="H3376" s="317"/>
      <c r="I3376" s="316" t="s">
        <v>445</v>
      </c>
      <c r="J3376" s="318"/>
      <c r="K3376" s="319"/>
      <c r="L3376" s="292" t="s">
        <v>446</v>
      </c>
      <c r="M3376" s="324"/>
      <c r="N3376" s="294" t="str">
        <f t="shared" si="724"/>
        <v/>
      </c>
      <c r="O3376" s="319"/>
      <c r="P3376" s="296" t="str">
        <f t="shared" si="725"/>
        <v/>
      </c>
      <c r="Q3376" s="552"/>
      <c r="R3376" s="551"/>
      <c r="S3376" s="291"/>
      <c r="T3376" t="str">
        <f t="shared" si="726"/>
        <v>-</v>
      </c>
      <c r="U3376" s="560">
        <f t="shared" si="727"/>
        <v>0</v>
      </c>
      <c r="V3376" s="560">
        <f t="shared" si="728"/>
        <v>0</v>
      </c>
      <c r="W3376" s="560">
        <f t="shared" si="729"/>
        <v>0</v>
      </c>
    </row>
    <row r="3377" spans="1:23" ht="21" customHeight="1">
      <c r="A3377" s="316" t="str">
        <f t="shared" si="720"/>
        <v/>
      </c>
      <c r="B3377" s="316" t="str">
        <f t="shared" si="721"/>
        <v/>
      </c>
      <c r="C3377" s="316" t="str">
        <f>IF(AND(F3377&lt;&gt;"",G3377&lt;&gt;""),COUNT($C$32:C3376)+1,"")</f>
        <v/>
      </c>
      <c r="D3377" s="292" t="str">
        <f t="shared" si="722"/>
        <v/>
      </c>
      <c r="E3377" s="292" t="str">
        <f t="shared" si="723"/>
        <v/>
      </c>
      <c r="F3377" s="316"/>
      <c r="G3377" s="316"/>
      <c r="H3377" s="317"/>
      <c r="I3377" s="316" t="s">
        <v>445</v>
      </c>
      <c r="J3377" s="318"/>
      <c r="K3377" s="319"/>
      <c r="L3377" s="292" t="s">
        <v>446</v>
      </c>
      <c r="M3377" s="324"/>
      <c r="N3377" s="294" t="str">
        <f t="shared" si="724"/>
        <v/>
      </c>
      <c r="O3377" s="319"/>
      <c r="P3377" s="296" t="str">
        <f t="shared" si="725"/>
        <v/>
      </c>
      <c r="Q3377" s="552"/>
      <c r="R3377" s="551"/>
      <c r="S3377" s="291"/>
      <c r="T3377" t="str">
        <f t="shared" si="726"/>
        <v>-</v>
      </c>
      <c r="U3377" s="560">
        <f t="shared" si="727"/>
        <v>0</v>
      </c>
      <c r="V3377" s="560">
        <f t="shared" si="728"/>
        <v>0</v>
      </c>
      <c r="W3377" s="560">
        <f t="shared" si="729"/>
        <v>0</v>
      </c>
    </row>
    <row r="3378" spans="1:23" ht="21" customHeight="1">
      <c r="A3378" s="316" t="str">
        <f t="shared" si="720"/>
        <v/>
      </c>
      <c r="B3378" s="316" t="str">
        <f t="shared" si="721"/>
        <v/>
      </c>
      <c r="C3378" s="316" t="str">
        <f>IF(AND(F3378&lt;&gt;"",G3378&lt;&gt;""),COUNT($C$32:C3377)+1,"")</f>
        <v/>
      </c>
      <c r="D3378" s="292" t="str">
        <f t="shared" si="722"/>
        <v/>
      </c>
      <c r="E3378" s="292" t="str">
        <f t="shared" si="723"/>
        <v/>
      </c>
      <c r="F3378" s="316"/>
      <c r="G3378" s="316"/>
      <c r="H3378" s="317"/>
      <c r="I3378" s="316" t="s">
        <v>445</v>
      </c>
      <c r="J3378" s="318"/>
      <c r="K3378" s="319"/>
      <c r="L3378" s="292" t="s">
        <v>446</v>
      </c>
      <c r="M3378" s="324"/>
      <c r="N3378" s="294" t="str">
        <f t="shared" si="724"/>
        <v/>
      </c>
      <c r="O3378" s="319"/>
      <c r="P3378" s="296" t="str">
        <f t="shared" si="725"/>
        <v/>
      </c>
      <c r="Q3378" s="552"/>
      <c r="R3378" s="551"/>
      <c r="S3378" s="291"/>
      <c r="T3378" t="str">
        <f t="shared" si="726"/>
        <v>-</v>
      </c>
      <c r="U3378" s="560">
        <f t="shared" si="727"/>
        <v>0</v>
      </c>
      <c r="V3378" s="560">
        <f t="shared" si="728"/>
        <v>0</v>
      </c>
      <c r="W3378" s="560">
        <f t="shared" si="729"/>
        <v>0</v>
      </c>
    </row>
    <row r="3379" spans="1:23" ht="21" customHeight="1">
      <c r="A3379" s="316" t="str">
        <f t="shared" si="720"/>
        <v/>
      </c>
      <c r="B3379" s="316" t="str">
        <f t="shared" si="721"/>
        <v/>
      </c>
      <c r="C3379" s="316" t="str">
        <f>IF(AND(F3379&lt;&gt;"",G3379&lt;&gt;""),COUNT($C$32:C3378)+1,"")</f>
        <v/>
      </c>
      <c r="D3379" s="292" t="str">
        <f t="shared" si="722"/>
        <v/>
      </c>
      <c r="E3379" s="292" t="str">
        <f t="shared" si="723"/>
        <v/>
      </c>
      <c r="F3379" s="316"/>
      <c r="G3379" s="316"/>
      <c r="H3379" s="317"/>
      <c r="I3379" s="316" t="s">
        <v>445</v>
      </c>
      <c r="J3379" s="318"/>
      <c r="K3379" s="319"/>
      <c r="L3379" s="292" t="s">
        <v>446</v>
      </c>
      <c r="M3379" s="324"/>
      <c r="N3379" s="294" t="str">
        <f t="shared" si="724"/>
        <v/>
      </c>
      <c r="O3379" s="319"/>
      <c r="P3379" s="296" t="str">
        <f t="shared" si="725"/>
        <v/>
      </c>
      <c r="Q3379" s="552"/>
      <c r="R3379" s="551"/>
      <c r="S3379" s="291"/>
      <c r="T3379" t="str">
        <f t="shared" si="726"/>
        <v>-</v>
      </c>
      <c r="U3379" s="560">
        <f t="shared" si="727"/>
        <v>0</v>
      </c>
      <c r="V3379" s="560">
        <f t="shared" si="728"/>
        <v>0</v>
      </c>
      <c r="W3379" s="560">
        <f t="shared" si="729"/>
        <v>0</v>
      </c>
    </row>
    <row r="3380" spans="1:23" ht="21" customHeight="1">
      <c r="A3380" s="316" t="str">
        <f t="shared" si="720"/>
        <v/>
      </c>
      <c r="B3380" s="316" t="str">
        <f t="shared" si="721"/>
        <v/>
      </c>
      <c r="C3380" s="316" t="str">
        <f>IF(AND(F3380&lt;&gt;"",G3380&lt;&gt;""),COUNT($C$32:C3379)+1,"")</f>
        <v/>
      </c>
      <c r="D3380" s="292" t="str">
        <f t="shared" si="722"/>
        <v/>
      </c>
      <c r="E3380" s="292" t="str">
        <f t="shared" si="723"/>
        <v/>
      </c>
      <c r="F3380" s="316"/>
      <c r="G3380" s="316"/>
      <c r="H3380" s="317"/>
      <c r="I3380" s="316" t="s">
        <v>445</v>
      </c>
      <c r="J3380" s="318"/>
      <c r="K3380" s="319"/>
      <c r="L3380" s="292" t="s">
        <v>446</v>
      </c>
      <c r="M3380" s="324"/>
      <c r="N3380" s="294" t="str">
        <f t="shared" si="724"/>
        <v/>
      </c>
      <c r="O3380" s="319"/>
      <c r="P3380" s="296" t="str">
        <f t="shared" si="725"/>
        <v/>
      </c>
      <c r="Q3380" s="552"/>
      <c r="R3380" s="551"/>
      <c r="S3380" s="291"/>
      <c r="T3380" t="str">
        <f t="shared" si="726"/>
        <v>-</v>
      </c>
      <c r="U3380" s="560">
        <f t="shared" si="727"/>
        <v>0</v>
      </c>
      <c r="V3380" s="560">
        <f t="shared" si="728"/>
        <v>0</v>
      </c>
      <c r="W3380" s="560">
        <f t="shared" si="729"/>
        <v>0</v>
      </c>
    </row>
    <row r="3381" spans="1:23" ht="21" customHeight="1">
      <c r="A3381" s="316" t="str">
        <f t="shared" si="720"/>
        <v/>
      </c>
      <c r="B3381" s="316" t="str">
        <f t="shared" si="721"/>
        <v/>
      </c>
      <c r="C3381" s="316" t="str">
        <f>IF(AND(F3381&lt;&gt;"",G3381&lt;&gt;""),COUNT($C$32:C3380)+1,"")</f>
        <v/>
      </c>
      <c r="D3381" s="292" t="str">
        <f t="shared" si="722"/>
        <v/>
      </c>
      <c r="E3381" s="292" t="str">
        <f t="shared" si="723"/>
        <v/>
      </c>
      <c r="F3381" s="316"/>
      <c r="G3381" s="316"/>
      <c r="H3381" s="317"/>
      <c r="I3381" s="316" t="s">
        <v>445</v>
      </c>
      <c r="J3381" s="318"/>
      <c r="K3381" s="319"/>
      <c r="L3381" s="292" t="s">
        <v>446</v>
      </c>
      <c r="M3381" s="324"/>
      <c r="N3381" s="294" t="str">
        <f t="shared" si="724"/>
        <v/>
      </c>
      <c r="O3381" s="319"/>
      <c r="P3381" s="296" t="str">
        <f t="shared" si="725"/>
        <v/>
      </c>
      <c r="Q3381" s="552"/>
      <c r="R3381" s="551"/>
      <c r="S3381" s="291"/>
      <c r="T3381" t="str">
        <f t="shared" si="726"/>
        <v>-</v>
      </c>
      <c r="U3381" s="560">
        <f t="shared" si="727"/>
        <v>0</v>
      </c>
      <c r="V3381" s="560">
        <f t="shared" si="728"/>
        <v>0</v>
      </c>
      <c r="W3381" s="560">
        <f t="shared" si="729"/>
        <v>0</v>
      </c>
    </row>
    <row r="3382" spans="1:23" ht="21" customHeight="1">
      <c r="A3382" s="316" t="str">
        <f t="shared" si="720"/>
        <v/>
      </c>
      <c r="B3382" s="316" t="str">
        <f t="shared" si="721"/>
        <v/>
      </c>
      <c r="C3382" s="316" t="str">
        <f>IF(AND(F3382&lt;&gt;"",G3382&lt;&gt;""),COUNT($C$32:C3381)+1,"")</f>
        <v/>
      </c>
      <c r="D3382" s="292" t="str">
        <f t="shared" si="722"/>
        <v/>
      </c>
      <c r="E3382" s="292" t="str">
        <f t="shared" si="723"/>
        <v/>
      </c>
      <c r="F3382" s="316"/>
      <c r="G3382" s="316"/>
      <c r="H3382" s="317"/>
      <c r="I3382" s="316" t="s">
        <v>445</v>
      </c>
      <c r="J3382" s="318"/>
      <c r="K3382" s="319"/>
      <c r="L3382" s="292" t="s">
        <v>446</v>
      </c>
      <c r="M3382" s="324"/>
      <c r="N3382" s="294" t="str">
        <f t="shared" si="724"/>
        <v/>
      </c>
      <c r="O3382" s="319"/>
      <c r="P3382" s="296" t="str">
        <f t="shared" si="725"/>
        <v/>
      </c>
      <c r="Q3382" s="552"/>
      <c r="R3382" s="551"/>
      <c r="S3382" s="291"/>
      <c r="T3382" t="str">
        <f t="shared" si="726"/>
        <v>-</v>
      </c>
      <c r="U3382" s="560">
        <f t="shared" si="727"/>
        <v>0</v>
      </c>
      <c r="V3382" s="560">
        <f t="shared" si="728"/>
        <v>0</v>
      </c>
      <c r="W3382" s="560">
        <f t="shared" si="729"/>
        <v>0</v>
      </c>
    </row>
    <row r="3383" spans="1:23" ht="21" customHeight="1">
      <c r="A3383" s="316" t="str">
        <f t="shared" ref="A3383:A3446" si="730">IF(AND(F3383&lt;&gt;"",G3383&lt;&gt;""),LEFT(E3383,5),"")</f>
        <v/>
      </c>
      <c r="B3383" s="316" t="str">
        <f t="shared" ref="B3383:B3446" si="731">IF(AND(F3383&lt;&gt;"",G3383&lt;&gt;""),LEFT(G3383,2),"")</f>
        <v/>
      </c>
      <c r="C3383" s="316" t="str">
        <f>IF(AND(F3383&lt;&gt;"",G3383&lt;&gt;""),COUNT($C$32:C3382)+1,"")</f>
        <v/>
      </c>
      <c r="D3383" s="292" t="str">
        <f t="shared" ref="D3383:D3446" si="732">IF(C3383&lt;&gt;"","LN"&amp;TEXT(C3383,"0000"),"")</f>
        <v/>
      </c>
      <c r="E3383" s="292" t="str">
        <f t="shared" ref="E3383:E3446" si="733">IF(AND(F3383&lt;&gt;"",G3383&lt;&gt;""),LEFT(F3383,7),"")</f>
        <v/>
      </c>
      <c r="F3383" s="316"/>
      <c r="G3383" s="316"/>
      <c r="H3383" s="317"/>
      <c r="I3383" s="316" t="s">
        <v>445</v>
      </c>
      <c r="J3383" s="318"/>
      <c r="K3383" s="319"/>
      <c r="L3383" s="292" t="s">
        <v>446</v>
      </c>
      <c r="M3383" s="324"/>
      <c r="N3383" s="294" t="str">
        <f t="shared" ref="N3383:N3446" si="734">IF(AND(F3383&lt;&gt;"",G3383&lt;&gt;""),K3383*M3383,"")</f>
        <v/>
      </c>
      <c r="O3383" s="319"/>
      <c r="P3383" s="296" t="str">
        <f t="shared" ref="P3383:P3446" si="735">IF(AND(F3383&lt;&gt;"",G3383&lt;&gt;""),N3383*O3383,"")</f>
        <v/>
      </c>
      <c r="Q3383" s="552"/>
      <c r="R3383" s="551"/>
      <c r="S3383" s="291"/>
      <c r="T3383" t="str">
        <f t="shared" ref="T3383:T3446" si="736">IF(AND(F3383&lt;&gt;"",G3383&lt;&gt;""),"ok","-")</f>
        <v>-</v>
      </c>
      <c r="U3383" s="560">
        <f t="shared" ref="U3383:U3446" si="737">MOD(K3383,1)</f>
        <v>0</v>
      </c>
      <c r="V3383" s="560">
        <f t="shared" ref="V3383:V3446" si="738">MOD(M3383,1)</f>
        <v>0</v>
      </c>
      <c r="W3383" s="560">
        <f t="shared" ref="W3383:W3446" si="739">MOD(O3383,1)</f>
        <v>0</v>
      </c>
    </row>
    <row r="3384" spans="1:23" ht="21" customHeight="1">
      <c r="A3384" s="316" t="str">
        <f t="shared" si="730"/>
        <v/>
      </c>
      <c r="B3384" s="316" t="str">
        <f t="shared" si="731"/>
        <v/>
      </c>
      <c r="C3384" s="316" t="str">
        <f>IF(AND(F3384&lt;&gt;"",G3384&lt;&gt;""),COUNT($C$32:C3383)+1,"")</f>
        <v/>
      </c>
      <c r="D3384" s="292" t="str">
        <f t="shared" si="732"/>
        <v/>
      </c>
      <c r="E3384" s="292" t="str">
        <f t="shared" si="733"/>
        <v/>
      </c>
      <c r="F3384" s="316"/>
      <c r="G3384" s="316"/>
      <c r="H3384" s="317"/>
      <c r="I3384" s="316" t="s">
        <v>445</v>
      </c>
      <c r="J3384" s="318"/>
      <c r="K3384" s="319"/>
      <c r="L3384" s="292" t="s">
        <v>446</v>
      </c>
      <c r="M3384" s="324"/>
      <c r="N3384" s="294" t="str">
        <f t="shared" si="734"/>
        <v/>
      </c>
      <c r="O3384" s="319"/>
      <c r="P3384" s="296" t="str">
        <f t="shared" si="735"/>
        <v/>
      </c>
      <c r="Q3384" s="552"/>
      <c r="R3384" s="551"/>
      <c r="S3384" s="291"/>
      <c r="T3384" t="str">
        <f t="shared" si="736"/>
        <v>-</v>
      </c>
      <c r="U3384" s="560">
        <f t="shared" si="737"/>
        <v>0</v>
      </c>
      <c r="V3384" s="560">
        <f t="shared" si="738"/>
        <v>0</v>
      </c>
      <c r="W3384" s="560">
        <f t="shared" si="739"/>
        <v>0</v>
      </c>
    </row>
    <row r="3385" spans="1:23" ht="21" customHeight="1">
      <c r="A3385" s="316" t="str">
        <f t="shared" si="730"/>
        <v/>
      </c>
      <c r="B3385" s="316" t="str">
        <f t="shared" si="731"/>
        <v/>
      </c>
      <c r="C3385" s="316" t="str">
        <f>IF(AND(F3385&lt;&gt;"",G3385&lt;&gt;""),COUNT($C$32:C3384)+1,"")</f>
        <v/>
      </c>
      <c r="D3385" s="292" t="str">
        <f t="shared" si="732"/>
        <v/>
      </c>
      <c r="E3385" s="292" t="str">
        <f t="shared" si="733"/>
        <v/>
      </c>
      <c r="F3385" s="316"/>
      <c r="G3385" s="316"/>
      <c r="H3385" s="317"/>
      <c r="I3385" s="316" t="s">
        <v>445</v>
      </c>
      <c r="J3385" s="318"/>
      <c r="K3385" s="319"/>
      <c r="L3385" s="292" t="s">
        <v>446</v>
      </c>
      <c r="M3385" s="324"/>
      <c r="N3385" s="294" t="str">
        <f t="shared" si="734"/>
        <v/>
      </c>
      <c r="O3385" s="319"/>
      <c r="P3385" s="296" t="str">
        <f t="shared" si="735"/>
        <v/>
      </c>
      <c r="Q3385" s="552"/>
      <c r="R3385" s="551"/>
      <c r="S3385" s="291"/>
      <c r="T3385" t="str">
        <f t="shared" si="736"/>
        <v>-</v>
      </c>
      <c r="U3385" s="560">
        <f t="shared" si="737"/>
        <v>0</v>
      </c>
      <c r="V3385" s="560">
        <f t="shared" si="738"/>
        <v>0</v>
      </c>
      <c r="W3385" s="560">
        <f t="shared" si="739"/>
        <v>0</v>
      </c>
    </row>
    <row r="3386" spans="1:23" ht="21" customHeight="1">
      <c r="A3386" s="316" t="str">
        <f t="shared" si="730"/>
        <v/>
      </c>
      <c r="B3386" s="316" t="str">
        <f t="shared" si="731"/>
        <v/>
      </c>
      <c r="C3386" s="316" t="str">
        <f>IF(AND(F3386&lt;&gt;"",G3386&lt;&gt;""),COUNT($C$32:C3385)+1,"")</f>
        <v/>
      </c>
      <c r="D3386" s="292" t="str">
        <f t="shared" si="732"/>
        <v/>
      </c>
      <c r="E3386" s="292" t="str">
        <f t="shared" si="733"/>
        <v/>
      </c>
      <c r="F3386" s="316"/>
      <c r="G3386" s="316"/>
      <c r="H3386" s="317"/>
      <c r="I3386" s="316" t="s">
        <v>445</v>
      </c>
      <c r="J3386" s="318"/>
      <c r="K3386" s="319"/>
      <c r="L3386" s="292" t="s">
        <v>446</v>
      </c>
      <c r="M3386" s="324"/>
      <c r="N3386" s="294" t="str">
        <f t="shared" si="734"/>
        <v/>
      </c>
      <c r="O3386" s="319"/>
      <c r="P3386" s="296" t="str">
        <f t="shared" si="735"/>
        <v/>
      </c>
      <c r="Q3386" s="552"/>
      <c r="R3386" s="551"/>
      <c r="S3386" s="291"/>
      <c r="T3386" t="str">
        <f t="shared" si="736"/>
        <v>-</v>
      </c>
      <c r="U3386" s="560">
        <f t="shared" si="737"/>
        <v>0</v>
      </c>
      <c r="V3386" s="560">
        <f t="shared" si="738"/>
        <v>0</v>
      </c>
      <c r="W3386" s="560">
        <f t="shared" si="739"/>
        <v>0</v>
      </c>
    </row>
    <row r="3387" spans="1:23" ht="21" customHeight="1">
      <c r="A3387" s="316" t="str">
        <f t="shared" si="730"/>
        <v/>
      </c>
      <c r="B3387" s="316" t="str">
        <f t="shared" si="731"/>
        <v/>
      </c>
      <c r="C3387" s="316" t="str">
        <f>IF(AND(F3387&lt;&gt;"",G3387&lt;&gt;""),COUNT($C$32:C3386)+1,"")</f>
        <v/>
      </c>
      <c r="D3387" s="292" t="str">
        <f t="shared" si="732"/>
        <v/>
      </c>
      <c r="E3387" s="292" t="str">
        <f t="shared" si="733"/>
        <v/>
      </c>
      <c r="F3387" s="316"/>
      <c r="G3387" s="316"/>
      <c r="H3387" s="317"/>
      <c r="I3387" s="316" t="s">
        <v>445</v>
      </c>
      <c r="J3387" s="318"/>
      <c r="K3387" s="319"/>
      <c r="L3387" s="292" t="s">
        <v>446</v>
      </c>
      <c r="M3387" s="324"/>
      <c r="N3387" s="294" t="str">
        <f t="shared" si="734"/>
        <v/>
      </c>
      <c r="O3387" s="319"/>
      <c r="P3387" s="296" t="str">
        <f t="shared" si="735"/>
        <v/>
      </c>
      <c r="Q3387" s="552"/>
      <c r="R3387" s="551"/>
      <c r="S3387" s="291"/>
      <c r="T3387" t="str">
        <f t="shared" si="736"/>
        <v>-</v>
      </c>
      <c r="U3387" s="560">
        <f t="shared" si="737"/>
        <v>0</v>
      </c>
      <c r="V3387" s="560">
        <f t="shared" si="738"/>
        <v>0</v>
      </c>
      <c r="W3387" s="560">
        <f t="shared" si="739"/>
        <v>0</v>
      </c>
    </row>
    <row r="3388" spans="1:23" ht="21" customHeight="1">
      <c r="A3388" s="316" t="str">
        <f t="shared" si="730"/>
        <v/>
      </c>
      <c r="B3388" s="316" t="str">
        <f t="shared" si="731"/>
        <v/>
      </c>
      <c r="C3388" s="316" t="str">
        <f>IF(AND(F3388&lt;&gt;"",G3388&lt;&gt;""),COUNT($C$32:C3387)+1,"")</f>
        <v/>
      </c>
      <c r="D3388" s="292" t="str">
        <f t="shared" si="732"/>
        <v/>
      </c>
      <c r="E3388" s="292" t="str">
        <f t="shared" si="733"/>
        <v/>
      </c>
      <c r="F3388" s="316"/>
      <c r="G3388" s="316"/>
      <c r="H3388" s="317"/>
      <c r="I3388" s="316" t="s">
        <v>445</v>
      </c>
      <c r="J3388" s="318"/>
      <c r="K3388" s="319"/>
      <c r="L3388" s="292" t="s">
        <v>446</v>
      </c>
      <c r="M3388" s="324"/>
      <c r="N3388" s="294" t="str">
        <f t="shared" si="734"/>
        <v/>
      </c>
      <c r="O3388" s="319"/>
      <c r="P3388" s="296" t="str">
        <f t="shared" si="735"/>
        <v/>
      </c>
      <c r="Q3388" s="552"/>
      <c r="R3388" s="551"/>
      <c r="S3388" s="291"/>
      <c r="T3388" t="str">
        <f t="shared" si="736"/>
        <v>-</v>
      </c>
      <c r="U3388" s="560">
        <f t="shared" si="737"/>
        <v>0</v>
      </c>
      <c r="V3388" s="560">
        <f t="shared" si="738"/>
        <v>0</v>
      </c>
      <c r="W3388" s="560">
        <f t="shared" si="739"/>
        <v>0</v>
      </c>
    </row>
    <row r="3389" spans="1:23" ht="21" customHeight="1">
      <c r="A3389" s="316" t="str">
        <f t="shared" si="730"/>
        <v/>
      </c>
      <c r="B3389" s="316" t="str">
        <f t="shared" si="731"/>
        <v/>
      </c>
      <c r="C3389" s="316" t="str">
        <f>IF(AND(F3389&lt;&gt;"",G3389&lt;&gt;""),COUNT($C$32:C3388)+1,"")</f>
        <v/>
      </c>
      <c r="D3389" s="292" t="str">
        <f t="shared" si="732"/>
        <v/>
      </c>
      <c r="E3389" s="292" t="str">
        <f t="shared" si="733"/>
        <v/>
      </c>
      <c r="F3389" s="316"/>
      <c r="G3389" s="316"/>
      <c r="H3389" s="317"/>
      <c r="I3389" s="316" t="s">
        <v>445</v>
      </c>
      <c r="J3389" s="318"/>
      <c r="K3389" s="319"/>
      <c r="L3389" s="292" t="s">
        <v>446</v>
      </c>
      <c r="M3389" s="324"/>
      <c r="N3389" s="294" t="str">
        <f t="shared" si="734"/>
        <v/>
      </c>
      <c r="O3389" s="319"/>
      <c r="P3389" s="296" t="str">
        <f t="shared" si="735"/>
        <v/>
      </c>
      <c r="Q3389" s="552"/>
      <c r="R3389" s="551"/>
      <c r="S3389" s="291"/>
      <c r="T3389" t="str">
        <f t="shared" si="736"/>
        <v>-</v>
      </c>
      <c r="U3389" s="560">
        <f t="shared" si="737"/>
        <v>0</v>
      </c>
      <c r="V3389" s="560">
        <f t="shared" si="738"/>
        <v>0</v>
      </c>
      <c r="W3389" s="560">
        <f t="shared" si="739"/>
        <v>0</v>
      </c>
    </row>
    <row r="3390" spans="1:23" ht="21" customHeight="1">
      <c r="A3390" s="316" t="str">
        <f t="shared" si="730"/>
        <v/>
      </c>
      <c r="B3390" s="316" t="str">
        <f t="shared" si="731"/>
        <v/>
      </c>
      <c r="C3390" s="316" t="str">
        <f>IF(AND(F3390&lt;&gt;"",G3390&lt;&gt;""),COUNT($C$32:C3389)+1,"")</f>
        <v/>
      </c>
      <c r="D3390" s="292" t="str">
        <f t="shared" si="732"/>
        <v/>
      </c>
      <c r="E3390" s="292" t="str">
        <f t="shared" si="733"/>
        <v/>
      </c>
      <c r="F3390" s="316"/>
      <c r="G3390" s="316"/>
      <c r="H3390" s="317"/>
      <c r="I3390" s="316" t="s">
        <v>445</v>
      </c>
      <c r="J3390" s="318"/>
      <c r="K3390" s="319"/>
      <c r="L3390" s="292" t="s">
        <v>446</v>
      </c>
      <c r="M3390" s="324"/>
      <c r="N3390" s="294" t="str">
        <f t="shared" si="734"/>
        <v/>
      </c>
      <c r="O3390" s="319"/>
      <c r="P3390" s="296" t="str">
        <f t="shared" si="735"/>
        <v/>
      </c>
      <c r="Q3390" s="552"/>
      <c r="R3390" s="551"/>
      <c r="S3390" s="291"/>
      <c r="T3390" t="str">
        <f t="shared" si="736"/>
        <v>-</v>
      </c>
      <c r="U3390" s="560">
        <f t="shared" si="737"/>
        <v>0</v>
      </c>
      <c r="V3390" s="560">
        <f t="shared" si="738"/>
        <v>0</v>
      </c>
      <c r="W3390" s="560">
        <f t="shared" si="739"/>
        <v>0</v>
      </c>
    </row>
    <row r="3391" spans="1:23" ht="21" customHeight="1">
      <c r="A3391" s="316" t="str">
        <f t="shared" si="730"/>
        <v/>
      </c>
      <c r="B3391" s="316" t="str">
        <f t="shared" si="731"/>
        <v/>
      </c>
      <c r="C3391" s="316" t="str">
        <f>IF(AND(F3391&lt;&gt;"",G3391&lt;&gt;""),COUNT($C$32:C3390)+1,"")</f>
        <v/>
      </c>
      <c r="D3391" s="292" t="str">
        <f t="shared" si="732"/>
        <v/>
      </c>
      <c r="E3391" s="292" t="str">
        <f t="shared" si="733"/>
        <v/>
      </c>
      <c r="F3391" s="316"/>
      <c r="G3391" s="316"/>
      <c r="H3391" s="317"/>
      <c r="I3391" s="316" t="s">
        <v>445</v>
      </c>
      <c r="J3391" s="318"/>
      <c r="K3391" s="319"/>
      <c r="L3391" s="292" t="s">
        <v>446</v>
      </c>
      <c r="M3391" s="324"/>
      <c r="N3391" s="294" t="str">
        <f t="shared" si="734"/>
        <v/>
      </c>
      <c r="O3391" s="319"/>
      <c r="P3391" s="296" t="str">
        <f t="shared" si="735"/>
        <v/>
      </c>
      <c r="Q3391" s="552"/>
      <c r="R3391" s="551"/>
      <c r="S3391" s="291"/>
      <c r="T3391" t="str">
        <f t="shared" si="736"/>
        <v>-</v>
      </c>
      <c r="U3391" s="560">
        <f t="shared" si="737"/>
        <v>0</v>
      </c>
      <c r="V3391" s="560">
        <f t="shared" si="738"/>
        <v>0</v>
      </c>
      <c r="W3391" s="560">
        <f t="shared" si="739"/>
        <v>0</v>
      </c>
    </row>
    <row r="3392" spans="1:23" ht="21" customHeight="1">
      <c r="A3392" s="316" t="str">
        <f t="shared" si="730"/>
        <v/>
      </c>
      <c r="B3392" s="316" t="str">
        <f t="shared" si="731"/>
        <v/>
      </c>
      <c r="C3392" s="316" t="str">
        <f>IF(AND(F3392&lt;&gt;"",G3392&lt;&gt;""),COUNT($C$32:C3391)+1,"")</f>
        <v/>
      </c>
      <c r="D3392" s="292" t="str">
        <f t="shared" si="732"/>
        <v/>
      </c>
      <c r="E3392" s="292" t="str">
        <f t="shared" si="733"/>
        <v/>
      </c>
      <c r="F3392" s="316"/>
      <c r="G3392" s="316"/>
      <c r="H3392" s="317"/>
      <c r="I3392" s="316" t="s">
        <v>445</v>
      </c>
      <c r="J3392" s="318"/>
      <c r="K3392" s="319"/>
      <c r="L3392" s="292" t="s">
        <v>446</v>
      </c>
      <c r="M3392" s="324"/>
      <c r="N3392" s="294" t="str">
        <f t="shared" si="734"/>
        <v/>
      </c>
      <c r="O3392" s="319"/>
      <c r="P3392" s="296" t="str">
        <f t="shared" si="735"/>
        <v/>
      </c>
      <c r="Q3392" s="552"/>
      <c r="R3392" s="551"/>
      <c r="S3392" s="291"/>
      <c r="T3392" t="str">
        <f t="shared" si="736"/>
        <v>-</v>
      </c>
      <c r="U3392" s="560">
        <f t="shared" si="737"/>
        <v>0</v>
      </c>
      <c r="V3392" s="560">
        <f t="shared" si="738"/>
        <v>0</v>
      </c>
      <c r="W3392" s="560">
        <f t="shared" si="739"/>
        <v>0</v>
      </c>
    </row>
    <row r="3393" spans="1:23" ht="21" customHeight="1">
      <c r="A3393" s="316" t="str">
        <f t="shared" si="730"/>
        <v/>
      </c>
      <c r="B3393" s="316" t="str">
        <f t="shared" si="731"/>
        <v/>
      </c>
      <c r="C3393" s="316" t="str">
        <f>IF(AND(F3393&lt;&gt;"",G3393&lt;&gt;""),COUNT($C$32:C3392)+1,"")</f>
        <v/>
      </c>
      <c r="D3393" s="292" t="str">
        <f t="shared" si="732"/>
        <v/>
      </c>
      <c r="E3393" s="292" t="str">
        <f t="shared" si="733"/>
        <v/>
      </c>
      <c r="F3393" s="316"/>
      <c r="G3393" s="316"/>
      <c r="H3393" s="317"/>
      <c r="I3393" s="316" t="s">
        <v>445</v>
      </c>
      <c r="J3393" s="318"/>
      <c r="K3393" s="319"/>
      <c r="L3393" s="292" t="s">
        <v>446</v>
      </c>
      <c r="M3393" s="324"/>
      <c r="N3393" s="294" t="str">
        <f t="shared" si="734"/>
        <v/>
      </c>
      <c r="O3393" s="319"/>
      <c r="P3393" s="296" t="str">
        <f t="shared" si="735"/>
        <v/>
      </c>
      <c r="Q3393" s="552"/>
      <c r="R3393" s="551"/>
      <c r="S3393" s="291"/>
      <c r="T3393" t="str">
        <f t="shared" si="736"/>
        <v>-</v>
      </c>
      <c r="U3393" s="560">
        <f t="shared" si="737"/>
        <v>0</v>
      </c>
      <c r="V3393" s="560">
        <f t="shared" si="738"/>
        <v>0</v>
      </c>
      <c r="W3393" s="560">
        <f t="shared" si="739"/>
        <v>0</v>
      </c>
    </row>
    <row r="3394" spans="1:23" ht="21" customHeight="1">
      <c r="A3394" s="316" t="str">
        <f t="shared" si="730"/>
        <v/>
      </c>
      <c r="B3394" s="316" t="str">
        <f t="shared" si="731"/>
        <v/>
      </c>
      <c r="C3394" s="316" t="str">
        <f>IF(AND(F3394&lt;&gt;"",G3394&lt;&gt;""),COUNT($C$32:C3393)+1,"")</f>
        <v/>
      </c>
      <c r="D3394" s="292" t="str">
        <f t="shared" si="732"/>
        <v/>
      </c>
      <c r="E3394" s="292" t="str">
        <f t="shared" si="733"/>
        <v/>
      </c>
      <c r="F3394" s="316"/>
      <c r="G3394" s="316"/>
      <c r="H3394" s="317"/>
      <c r="I3394" s="316" t="s">
        <v>445</v>
      </c>
      <c r="J3394" s="318"/>
      <c r="K3394" s="319"/>
      <c r="L3394" s="292" t="s">
        <v>446</v>
      </c>
      <c r="M3394" s="324"/>
      <c r="N3394" s="294" t="str">
        <f t="shared" si="734"/>
        <v/>
      </c>
      <c r="O3394" s="319"/>
      <c r="P3394" s="296" t="str">
        <f t="shared" si="735"/>
        <v/>
      </c>
      <c r="Q3394" s="552"/>
      <c r="R3394" s="551"/>
      <c r="S3394" s="291"/>
      <c r="T3394" t="str">
        <f t="shared" si="736"/>
        <v>-</v>
      </c>
      <c r="U3394" s="560">
        <f t="shared" si="737"/>
        <v>0</v>
      </c>
      <c r="V3394" s="560">
        <f t="shared" si="738"/>
        <v>0</v>
      </c>
      <c r="W3394" s="560">
        <f t="shared" si="739"/>
        <v>0</v>
      </c>
    </row>
    <row r="3395" spans="1:23" ht="21" customHeight="1">
      <c r="A3395" s="316" t="str">
        <f t="shared" si="730"/>
        <v/>
      </c>
      <c r="B3395" s="316" t="str">
        <f t="shared" si="731"/>
        <v/>
      </c>
      <c r="C3395" s="316" t="str">
        <f>IF(AND(F3395&lt;&gt;"",G3395&lt;&gt;""),COUNT($C$32:C3394)+1,"")</f>
        <v/>
      </c>
      <c r="D3395" s="292" t="str">
        <f t="shared" si="732"/>
        <v/>
      </c>
      <c r="E3395" s="292" t="str">
        <f t="shared" si="733"/>
        <v/>
      </c>
      <c r="F3395" s="316"/>
      <c r="G3395" s="316"/>
      <c r="H3395" s="317"/>
      <c r="I3395" s="316" t="s">
        <v>445</v>
      </c>
      <c r="J3395" s="318"/>
      <c r="K3395" s="319"/>
      <c r="L3395" s="292" t="s">
        <v>446</v>
      </c>
      <c r="M3395" s="324"/>
      <c r="N3395" s="294" t="str">
        <f t="shared" si="734"/>
        <v/>
      </c>
      <c r="O3395" s="319"/>
      <c r="P3395" s="296" t="str">
        <f t="shared" si="735"/>
        <v/>
      </c>
      <c r="Q3395" s="552"/>
      <c r="R3395" s="551"/>
      <c r="S3395" s="291"/>
      <c r="T3395" t="str">
        <f t="shared" si="736"/>
        <v>-</v>
      </c>
      <c r="U3395" s="560">
        <f t="shared" si="737"/>
        <v>0</v>
      </c>
      <c r="V3395" s="560">
        <f t="shared" si="738"/>
        <v>0</v>
      </c>
      <c r="W3395" s="560">
        <f t="shared" si="739"/>
        <v>0</v>
      </c>
    </row>
    <row r="3396" spans="1:23" ht="21" customHeight="1">
      <c r="A3396" s="316" t="str">
        <f t="shared" si="730"/>
        <v/>
      </c>
      <c r="B3396" s="316" t="str">
        <f t="shared" si="731"/>
        <v/>
      </c>
      <c r="C3396" s="316" t="str">
        <f>IF(AND(F3396&lt;&gt;"",G3396&lt;&gt;""),COUNT($C$32:C3395)+1,"")</f>
        <v/>
      </c>
      <c r="D3396" s="292" t="str">
        <f t="shared" si="732"/>
        <v/>
      </c>
      <c r="E3396" s="292" t="str">
        <f t="shared" si="733"/>
        <v/>
      </c>
      <c r="F3396" s="316"/>
      <c r="G3396" s="316"/>
      <c r="H3396" s="317"/>
      <c r="I3396" s="316" t="s">
        <v>445</v>
      </c>
      <c r="J3396" s="318"/>
      <c r="K3396" s="319"/>
      <c r="L3396" s="292" t="s">
        <v>446</v>
      </c>
      <c r="M3396" s="324"/>
      <c r="N3396" s="294" t="str">
        <f t="shared" si="734"/>
        <v/>
      </c>
      <c r="O3396" s="319"/>
      <c r="P3396" s="296" t="str">
        <f t="shared" si="735"/>
        <v/>
      </c>
      <c r="Q3396" s="552"/>
      <c r="R3396" s="551"/>
      <c r="S3396" s="291"/>
      <c r="T3396" t="str">
        <f t="shared" si="736"/>
        <v>-</v>
      </c>
      <c r="U3396" s="560">
        <f t="shared" si="737"/>
        <v>0</v>
      </c>
      <c r="V3396" s="560">
        <f t="shared" si="738"/>
        <v>0</v>
      </c>
      <c r="W3396" s="560">
        <f t="shared" si="739"/>
        <v>0</v>
      </c>
    </row>
    <row r="3397" spans="1:23" ht="21" customHeight="1">
      <c r="A3397" s="316" t="str">
        <f t="shared" si="730"/>
        <v/>
      </c>
      <c r="B3397" s="316" t="str">
        <f t="shared" si="731"/>
        <v/>
      </c>
      <c r="C3397" s="316" t="str">
        <f>IF(AND(F3397&lt;&gt;"",G3397&lt;&gt;""),COUNT($C$32:C3396)+1,"")</f>
        <v/>
      </c>
      <c r="D3397" s="292" t="str">
        <f t="shared" si="732"/>
        <v/>
      </c>
      <c r="E3397" s="292" t="str">
        <f t="shared" si="733"/>
        <v/>
      </c>
      <c r="F3397" s="316"/>
      <c r="G3397" s="316"/>
      <c r="H3397" s="317"/>
      <c r="I3397" s="316" t="s">
        <v>445</v>
      </c>
      <c r="J3397" s="318"/>
      <c r="K3397" s="319"/>
      <c r="L3397" s="292" t="s">
        <v>446</v>
      </c>
      <c r="M3397" s="324"/>
      <c r="N3397" s="294" t="str">
        <f t="shared" si="734"/>
        <v/>
      </c>
      <c r="O3397" s="319"/>
      <c r="P3397" s="296" t="str">
        <f t="shared" si="735"/>
        <v/>
      </c>
      <c r="Q3397" s="552"/>
      <c r="R3397" s="551"/>
      <c r="S3397" s="291"/>
      <c r="T3397" t="str">
        <f t="shared" si="736"/>
        <v>-</v>
      </c>
      <c r="U3397" s="560">
        <f t="shared" si="737"/>
        <v>0</v>
      </c>
      <c r="V3397" s="560">
        <f t="shared" si="738"/>
        <v>0</v>
      </c>
      <c r="W3397" s="560">
        <f t="shared" si="739"/>
        <v>0</v>
      </c>
    </row>
    <row r="3398" spans="1:23" ht="21" customHeight="1">
      <c r="A3398" s="316" t="str">
        <f t="shared" si="730"/>
        <v/>
      </c>
      <c r="B3398" s="316" t="str">
        <f t="shared" si="731"/>
        <v/>
      </c>
      <c r="C3398" s="316" t="str">
        <f>IF(AND(F3398&lt;&gt;"",G3398&lt;&gt;""),COUNT($C$32:C3397)+1,"")</f>
        <v/>
      </c>
      <c r="D3398" s="292" t="str">
        <f t="shared" si="732"/>
        <v/>
      </c>
      <c r="E3398" s="292" t="str">
        <f t="shared" si="733"/>
        <v/>
      </c>
      <c r="F3398" s="316"/>
      <c r="G3398" s="316"/>
      <c r="H3398" s="317"/>
      <c r="I3398" s="316" t="s">
        <v>445</v>
      </c>
      <c r="J3398" s="318"/>
      <c r="K3398" s="319"/>
      <c r="L3398" s="292" t="s">
        <v>446</v>
      </c>
      <c r="M3398" s="324"/>
      <c r="N3398" s="294" t="str">
        <f t="shared" si="734"/>
        <v/>
      </c>
      <c r="O3398" s="319"/>
      <c r="P3398" s="296" t="str">
        <f t="shared" si="735"/>
        <v/>
      </c>
      <c r="Q3398" s="552"/>
      <c r="R3398" s="551"/>
      <c r="S3398" s="291"/>
      <c r="T3398" t="str">
        <f t="shared" si="736"/>
        <v>-</v>
      </c>
      <c r="U3398" s="560">
        <f t="shared" si="737"/>
        <v>0</v>
      </c>
      <c r="V3398" s="560">
        <f t="shared" si="738"/>
        <v>0</v>
      </c>
      <c r="W3398" s="560">
        <f t="shared" si="739"/>
        <v>0</v>
      </c>
    </row>
    <row r="3399" spans="1:23" ht="21" customHeight="1">
      <c r="A3399" s="316" t="str">
        <f t="shared" si="730"/>
        <v/>
      </c>
      <c r="B3399" s="316" t="str">
        <f t="shared" si="731"/>
        <v/>
      </c>
      <c r="C3399" s="316" t="str">
        <f>IF(AND(F3399&lt;&gt;"",G3399&lt;&gt;""),COUNT($C$32:C3398)+1,"")</f>
        <v/>
      </c>
      <c r="D3399" s="292" t="str">
        <f t="shared" si="732"/>
        <v/>
      </c>
      <c r="E3399" s="292" t="str">
        <f t="shared" si="733"/>
        <v/>
      </c>
      <c r="F3399" s="316"/>
      <c r="G3399" s="316"/>
      <c r="H3399" s="317"/>
      <c r="I3399" s="316" t="s">
        <v>445</v>
      </c>
      <c r="J3399" s="318"/>
      <c r="K3399" s="319"/>
      <c r="L3399" s="292" t="s">
        <v>446</v>
      </c>
      <c r="M3399" s="324"/>
      <c r="N3399" s="294" t="str">
        <f t="shared" si="734"/>
        <v/>
      </c>
      <c r="O3399" s="319"/>
      <c r="P3399" s="296" t="str">
        <f t="shared" si="735"/>
        <v/>
      </c>
      <c r="Q3399" s="552"/>
      <c r="R3399" s="551"/>
      <c r="S3399" s="291"/>
      <c r="T3399" t="str">
        <f t="shared" si="736"/>
        <v>-</v>
      </c>
      <c r="U3399" s="560">
        <f t="shared" si="737"/>
        <v>0</v>
      </c>
      <c r="V3399" s="560">
        <f t="shared" si="738"/>
        <v>0</v>
      </c>
      <c r="W3399" s="560">
        <f t="shared" si="739"/>
        <v>0</v>
      </c>
    </row>
    <row r="3400" spans="1:23" ht="21" customHeight="1">
      <c r="A3400" s="316" t="str">
        <f t="shared" si="730"/>
        <v/>
      </c>
      <c r="B3400" s="316" t="str">
        <f t="shared" si="731"/>
        <v/>
      </c>
      <c r="C3400" s="316" t="str">
        <f>IF(AND(F3400&lt;&gt;"",G3400&lt;&gt;""),COUNT($C$32:C3399)+1,"")</f>
        <v/>
      </c>
      <c r="D3400" s="292" t="str">
        <f t="shared" si="732"/>
        <v/>
      </c>
      <c r="E3400" s="292" t="str">
        <f t="shared" si="733"/>
        <v/>
      </c>
      <c r="F3400" s="316"/>
      <c r="G3400" s="316"/>
      <c r="H3400" s="317"/>
      <c r="I3400" s="316" t="s">
        <v>445</v>
      </c>
      <c r="J3400" s="318"/>
      <c r="K3400" s="319"/>
      <c r="L3400" s="292" t="s">
        <v>446</v>
      </c>
      <c r="M3400" s="324"/>
      <c r="N3400" s="294" t="str">
        <f t="shared" si="734"/>
        <v/>
      </c>
      <c r="O3400" s="319"/>
      <c r="P3400" s="296" t="str">
        <f t="shared" si="735"/>
        <v/>
      </c>
      <c r="Q3400" s="552"/>
      <c r="R3400" s="551"/>
      <c r="S3400" s="291"/>
      <c r="T3400" t="str">
        <f t="shared" si="736"/>
        <v>-</v>
      </c>
      <c r="U3400" s="560">
        <f t="shared" si="737"/>
        <v>0</v>
      </c>
      <c r="V3400" s="560">
        <f t="shared" si="738"/>
        <v>0</v>
      </c>
      <c r="W3400" s="560">
        <f t="shared" si="739"/>
        <v>0</v>
      </c>
    </row>
    <row r="3401" spans="1:23" ht="21" customHeight="1">
      <c r="A3401" s="316" t="str">
        <f t="shared" si="730"/>
        <v/>
      </c>
      <c r="B3401" s="316" t="str">
        <f t="shared" si="731"/>
        <v/>
      </c>
      <c r="C3401" s="316" t="str">
        <f>IF(AND(F3401&lt;&gt;"",G3401&lt;&gt;""),COUNT($C$32:C3400)+1,"")</f>
        <v/>
      </c>
      <c r="D3401" s="292" t="str">
        <f t="shared" si="732"/>
        <v/>
      </c>
      <c r="E3401" s="292" t="str">
        <f t="shared" si="733"/>
        <v/>
      </c>
      <c r="F3401" s="316"/>
      <c r="G3401" s="316"/>
      <c r="H3401" s="317"/>
      <c r="I3401" s="316" t="s">
        <v>445</v>
      </c>
      <c r="J3401" s="318"/>
      <c r="K3401" s="319"/>
      <c r="L3401" s="292" t="s">
        <v>446</v>
      </c>
      <c r="M3401" s="324"/>
      <c r="N3401" s="294" t="str">
        <f t="shared" si="734"/>
        <v/>
      </c>
      <c r="O3401" s="319"/>
      <c r="P3401" s="296" t="str">
        <f t="shared" si="735"/>
        <v/>
      </c>
      <c r="Q3401" s="552"/>
      <c r="R3401" s="551"/>
      <c r="S3401" s="291"/>
      <c r="T3401" t="str">
        <f t="shared" si="736"/>
        <v>-</v>
      </c>
      <c r="U3401" s="560">
        <f t="shared" si="737"/>
        <v>0</v>
      </c>
      <c r="V3401" s="560">
        <f t="shared" si="738"/>
        <v>0</v>
      </c>
      <c r="W3401" s="560">
        <f t="shared" si="739"/>
        <v>0</v>
      </c>
    </row>
    <row r="3402" spans="1:23" ht="21" customHeight="1">
      <c r="A3402" s="316" t="str">
        <f t="shared" si="730"/>
        <v/>
      </c>
      <c r="B3402" s="316" t="str">
        <f t="shared" si="731"/>
        <v/>
      </c>
      <c r="C3402" s="316" t="str">
        <f>IF(AND(F3402&lt;&gt;"",G3402&lt;&gt;""),COUNT($C$32:C3401)+1,"")</f>
        <v/>
      </c>
      <c r="D3402" s="292" t="str">
        <f t="shared" si="732"/>
        <v/>
      </c>
      <c r="E3402" s="292" t="str">
        <f t="shared" si="733"/>
        <v/>
      </c>
      <c r="F3402" s="316"/>
      <c r="G3402" s="316"/>
      <c r="H3402" s="317"/>
      <c r="I3402" s="316" t="s">
        <v>445</v>
      </c>
      <c r="J3402" s="318"/>
      <c r="K3402" s="319"/>
      <c r="L3402" s="292" t="s">
        <v>446</v>
      </c>
      <c r="M3402" s="324"/>
      <c r="N3402" s="294" t="str">
        <f t="shared" si="734"/>
        <v/>
      </c>
      <c r="O3402" s="319"/>
      <c r="P3402" s="296" t="str">
        <f t="shared" si="735"/>
        <v/>
      </c>
      <c r="Q3402" s="552"/>
      <c r="R3402" s="551"/>
      <c r="S3402" s="291"/>
      <c r="T3402" t="str">
        <f t="shared" si="736"/>
        <v>-</v>
      </c>
      <c r="U3402" s="560">
        <f t="shared" si="737"/>
        <v>0</v>
      </c>
      <c r="V3402" s="560">
        <f t="shared" si="738"/>
        <v>0</v>
      </c>
      <c r="W3402" s="560">
        <f t="shared" si="739"/>
        <v>0</v>
      </c>
    </row>
    <row r="3403" spans="1:23" ht="21" customHeight="1">
      <c r="A3403" s="316" t="str">
        <f t="shared" si="730"/>
        <v/>
      </c>
      <c r="B3403" s="316" t="str">
        <f t="shared" si="731"/>
        <v/>
      </c>
      <c r="C3403" s="316" t="str">
        <f>IF(AND(F3403&lt;&gt;"",G3403&lt;&gt;""),COUNT($C$32:C3402)+1,"")</f>
        <v/>
      </c>
      <c r="D3403" s="292" t="str">
        <f t="shared" si="732"/>
        <v/>
      </c>
      <c r="E3403" s="292" t="str">
        <f t="shared" si="733"/>
        <v/>
      </c>
      <c r="F3403" s="316"/>
      <c r="G3403" s="316"/>
      <c r="H3403" s="317"/>
      <c r="I3403" s="316" t="s">
        <v>445</v>
      </c>
      <c r="J3403" s="318"/>
      <c r="K3403" s="319"/>
      <c r="L3403" s="292" t="s">
        <v>446</v>
      </c>
      <c r="M3403" s="324"/>
      <c r="N3403" s="294" t="str">
        <f t="shared" si="734"/>
        <v/>
      </c>
      <c r="O3403" s="319"/>
      <c r="P3403" s="296" t="str">
        <f t="shared" si="735"/>
        <v/>
      </c>
      <c r="Q3403" s="552"/>
      <c r="R3403" s="551"/>
      <c r="S3403" s="291"/>
      <c r="T3403" t="str">
        <f t="shared" si="736"/>
        <v>-</v>
      </c>
      <c r="U3403" s="560">
        <f t="shared" si="737"/>
        <v>0</v>
      </c>
      <c r="V3403" s="560">
        <f t="shared" si="738"/>
        <v>0</v>
      </c>
      <c r="W3403" s="560">
        <f t="shared" si="739"/>
        <v>0</v>
      </c>
    </row>
    <row r="3404" spans="1:23" ht="21" customHeight="1">
      <c r="A3404" s="316" t="str">
        <f t="shared" si="730"/>
        <v/>
      </c>
      <c r="B3404" s="316" t="str">
        <f t="shared" si="731"/>
        <v/>
      </c>
      <c r="C3404" s="316" t="str">
        <f>IF(AND(F3404&lt;&gt;"",G3404&lt;&gt;""),COUNT($C$32:C3403)+1,"")</f>
        <v/>
      </c>
      <c r="D3404" s="292" t="str">
        <f t="shared" si="732"/>
        <v/>
      </c>
      <c r="E3404" s="292" t="str">
        <f t="shared" si="733"/>
        <v/>
      </c>
      <c r="F3404" s="316"/>
      <c r="G3404" s="316"/>
      <c r="H3404" s="317"/>
      <c r="I3404" s="316" t="s">
        <v>445</v>
      </c>
      <c r="J3404" s="318"/>
      <c r="K3404" s="319"/>
      <c r="L3404" s="292" t="s">
        <v>446</v>
      </c>
      <c r="M3404" s="324"/>
      <c r="N3404" s="294" t="str">
        <f t="shared" si="734"/>
        <v/>
      </c>
      <c r="O3404" s="319"/>
      <c r="P3404" s="296" t="str">
        <f t="shared" si="735"/>
        <v/>
      </c>
      <c r="Q3404" s="552"/>
      <c r="R3404" s="551"/>
      <c r="S3404" s="291"/>
      <c r="T3404" t="str">
        <f t="shared" si="736"/>
        <v>-</v>
      </c>
      <c r="U3404" s="560">
        <f t="shared" si="737"/>
        <v>0</v>
      </c>
      <c r="V3404" s="560">
        <f t="shared" si="738"/>
        <v>0</v>
      </c>
      <c r="W3404" s="560">
        <f t="shared" si="739"/>
        <v>0</v>
      </c>
    </row>
    <row r="3405" spans="1:23" ht="21" customHeight="1">
      <c r="A3405" s="316" t="str">
        <f t="shared" si="730"/>
        <v/>
      </c>
      <c r="B3405" s="316" t="str">
        <f t="shared" si="731"/>
        <v/>
      </c>
      <c r="C3405" s="316" t="str">
        <f>IF(AND(F3405&lt;&gt;"",G3405&lt;&gt;""),COUNT($C$32:C3404)+1,"")</f>
        <v/>
      </c>
      <c r="D3405" s="292" t="str">
        <f t="shared" si="732"/>
        <v/>
      </c>
      <c r="E3405" s="292" t="str">
        <f t="shared" si="733"/>
        <v/>
      </c>
      <c r="F3405" s="316"/>
      <c r="G3405" s="316"/>
      <c r="H3405" s="317"/>
      <c r="I3405" s="316" t="s">
        <v>445</v>
      </c>
      <c r="J3405" s="318"/>
      <c r="K3405" s="319"/>
      <c r="L3405" s="292" t="s">
        <v>446</v>
      </c>
      <c r="M3405" s="324"/>
      <c r="N3405" s="294" t="str">
        <f t="shared" si="734"/>
        <v/>
      </c>
      <c r="O3405" s="319"/>
      <c r="P3405" s="296" t="str">
        <f t="shared" si="735"/>
        <v/>
      </c>
      <c r="Q3405" s="552"/>
      <c r="R3405" s="551"/>
      <c r="S3405" s="291"/>
      <c r="T3405" t="str">
        <f t="shared" si="736"/>
        <v>-</v>
      </c>
      <c r="U3405" s="560">
        <f t="shared" si="737"/>
        <v>0</v>
      </c>
      <c r="V3405" s="560">
        <f t="shared" si="738"/>
        <v>0</v>
      </c>
      <c r="W3405" s="560">
        <f t="shared" si="739"/>
        <v>0</v>
      </c>
    </row>
    <row r="3406" spans="1:23" ht="21" customHeight="1">
      <c r="A3406" s="316" t="str">
        <f t="shared" si="730"/>
        <v/>
      </c>
      <c r="B3406" s="316" t="str">
        <f t="shared" si="731"/>
        <v/>
      </c>
      <c r="C3406" s="316" t="str">
        <f>IF(AND(F3406&lt;&gt;"",G3406&lt;&gt;""),COUNT($C$32:C3405)+1,"")</f>
        <v/>
      </c>
      <c r="D3406" s="292" t="str">
        <f t="shared" si="732"/>
        <v/>
      </c>
      <c r="E3406" s="292" t="str">
        <f t="shared" si="733"/>
        <v/>
      </c>
      <c r="F3406" s="316"/>
      <c r="G3406" s="316"/>
      <c r="H3406" s="317"/>
      <c r="I3406" s="316" t="s">
        <v>445</v>
      </c>
      <c r="J3406" s="318"/>
      <c r="K3406" s="319"/>
      <c r="L3406" s="292" t="s">
        <v>446</v>
      </c>
      <c r="M3406" s="324"/>
      <c r="N3406" s="294" t="str">
        <f t="shared" si="734"/>
        <v/>
      </c>
      <c r="O3406" s="319"/>
      <c r="P3406" s="296" t="str">
        <f t="shared" si="735"/>
        <v/>
      </c>
      <c r="Q3406" s="552"/>
      <c r="R3406" s="551"/>
      <c r="S3406" s="291"/>
      <c r="T3406" t="str">
        <f t="shared" si="736"/>
        <v>-</v>
      </c>
      <c r="U3406" s="560">
        <f t="shared" si="737"/>
        <v>0</v>
      </c>
      <c r="V3406" s="560">
        <f t="shared" si="738"/>
        <v>0</v>
      </c>
      <c r="W3406" s="560">
        <f t="shared" si="739"/>
        <v>0</v>
      </c>
    </row>
    <row r="3407" spans="1:23" ht="21" customHeight="1">
      <c r="A3407" s="316" t="str">
        <f t="shared" si="730"/>
        <v/>
      </c>
      <c r="B3407" s="316" t="str">
        <f t="shared" si="731"/>
        <v/>
      </c>
      <c r="C3407" s="316" t="str">
        <f>IF(AND(F3407&lt;&gt;"",G3407&lt;&gt;""),COUNT($C$32:C3406)+1,"")</f>
        <v/>
      </c>
      <c r="D3407" s="292" t="str">
        <f t="shared" si="732"/>
        <v/>
      </c>
      <c r="E3407" s="292" t="str">
        <f t="shared" si="733"/>
        <v/>
      </c>
      <c r="F3407" s="316"/>
      <c r="G3407" s="316"/>
      <c r="H3407" s="317"/>
      <c r="I3407" s="316" t="s">
        <v>445</v>
      </c>
      <c r="J3407" s="318"/>
      <c r="K3407" s="319"/>
      <c r="L3407" s="292" t="s">
        <v>446</v>
      </c>
      <c r="M3407" s="324"/>
      <c r="N3407" s="294" t="str">
        <f t="shared" si="734"/>
        <v/>
      </c>
      <c r="O3407" s="319"/>
      <c r="P3407" s="296" t="str">
        <f t="shared" si="735"/>
        <v/>
      </c>
      <c r="Q3407" s="552"/>
      <c r="R3407" s="551"/>
      <c r="S3407" s="291"/>
      <c r="T3407" t="str">
        <f t="shared" si="736"/>
        <v>-</v>
      </c>
      <c r="U3407" s="560">
        <f t="shared" si="737"/>
        <v>0</v>
      </c>
      <c r="V3407" s="560">
        <f t="shared" si="738"/>
        <v>0</v>
      </c>
      <c r="W3407" s="560">
        <f t="shared" si="739"/>
        <v>0</v>
      </c>
    </row>
    <row r="3408" spans="1:23" ht="21" customHeight="1">
      <c r="A3408" s="316" t="str">
        <f t="shared" si="730"/>
        <v/>
      </c>
      <c r="B3408" s="316" t="str">
        <f t="shared" si="731"/>
        <v/>
      </c>
      <c r="C3408" s="316" t="str">
        <f>IF(AND(F3408&lt;&gt;"",G3408&lt;&gt;""),COUNT($C$32:C3407)+1,"")</f>
        <v/>
      </c>
      <c r="D3408" s="292" t="str">
        <f t="shared" si="732"/>
        <v/>
      </c>
      <c r="E3408" s="292" t="str">
        <f t="shared" si="733"/>
        <v/>
      </c>
      <c r="F3408" s="316"/>
      <c r="G3408" s="316"/>
      <c r="H3408" s="317"/>
      <c r="I3408" s="316" t="s">
        <v>445</v>
      </c>
      <c r="J3408" s="318"/>
      <c r="K3408" s="319"/>
      <c r="L3408" s="292" t="s">
        <v>446</v>
      </c>
      <c r="M3408" s="324"/>
      <c r="N3408" s="294" t="str">
        <f t="shared" si="734"/>
        <v/>
      </c>
      <c r="O3408" s="319"/>
      <c r="P3408" s="296" t="str">
        <f t="shared" si="735"/>
        <v/>
      </c>
      <c r="Q3408" s="552"/>
      <c r="R3408" s="551"/>
      <c r="S3408" s="291"/>
      <c r="T3408" t="str">
        <f t="shared" si="736"/>
        <v>-</v>
      </c>
      <c r="U3408" s="560">
        <f t="shared" si="737"/>
        <v>0</v>
      </c>
      <c r="V3408" s="560">
        <f t="shared" si="738"/>
        <v>0</v>
      </c>
      <c r="W3408" s="560">
        <f t="shared" si="739"/>
        <v>0</v>
      </c>
    </row>
    <row r="3409" spans="1:23" ht="21" customHeight="1">
      <c r="A3409" s="316" t="str">
        <f t="shared" si="730"/>
        <v/>
      </c>
      <c r="B3409" s="316" t="str">
        <f t="shared" si="731"/>
        <v/>
      </c>
      <c r="C3409" s="316" t="str">
        <f>IF(AND(F3409&lt;&gt;"",G3409&lt;&gt;""),COUNT($C$32:C3408)+1,"")</f>
        <v/>
      </c>
      <c r="D3409" s="292" t="str">
        <f t="shared" si="732"/>
        <v/>
      </c>
      <c r="E3409" s="292" t="str">
        <f t="shared" si="733"/>
        <v/>
      </c>
      <c r="F3409" s="316"/>
      <c r="G3409" s="316"/>
      <c r="H3409" s="317"/>
      <c r="I3409" s="316" t="s">
        <v>445</v>
      </c>
      <c r="J3409" s="318"/>
      <c r="K3409" s="319"/>
      <c r="L3409" s="292" t="s">
        <v>446</v>
      </c>
      <c r="M3409" s="324"/>
      <c r="N3409" s="294" t="str">
        <f t="shared" si="734"/>
        <v/>
      </c>
      <c r="O3409" s="319"/>
      <c r="P3409" s="296" t="str">
        <f t="shared" si="735"/>
        <v/>
      </c>
      <c r="Q3409" s="552"/>
      <c r="R3409" s="551"/>
      <c r="S3409" s="291"/>
      <c r="T3409" t="str">
        <f t="shared" si="736"/>
        <v>-</v>
      </c>
      <c r="U3409" s="560">
        <f t="shared" si="737"/>
        <v>0</v>
      </c>
      <c r="V3409" s="560">
        <f t="shared" si="738"/>
        <v>0</v>
      </c>
      <c r="W3409" s="560">
        <f t="shared" si="739"/>
        <v>0</v>
      </c>
    </row>
    <row r="3410" spans="1:23" ht="21" customHeight="1">
      <c r="A3410" s="316" t="str">
        <f t="shared" si="730"/>
        <v/>
      </c>
      <c r="B3410" s="316" t="str">
        <f t="shared" si="731"/>
        <v/>
      </c>
      <c r="C3410" s="316" t="str">
        <f>IF(AND(F3410&lt;&gt;"",G3410&lt;&gt;""),COUNT($C$32:C3409)+1,"")</f>
        <v/>
      </c>
      <c r="D3410" s="292" t="str">
        <f t="shared" si="732"/>
        <v/>
      </c>
      <c r="E3410" s="292" t="str">
        <f t="shared" si="733"/>
        <v/>
      </c>
      <c r="F3410" s="316"/>
      <c r="G3410" s="316"/>
      <c r="H3410" s="317"/>
      <c r="I3410" s="316" t="s">
        <v>445</v>
      </c>
      <c r="J3410" s="318"/>
      <c r="K3410" s="319"/>
      <c r="L3410" s="292" t="s">
        <v>446</v>
      </c>
      <c r="M3410" s="324"/>
      <c r="N3410" s="294" t="str">
        <f t="shared" si="734"/>
        <v/>
      </c>
      <c r="O3410" s="319"/>
      <c r="P3410" s="296" t="str">
        <f t="shared" si="735"/>
        <v/>
      </c>
      <c r="Q3410" s="552"/>
      <c r="R3410" s="551"/>
      <c r="S3410" s="291"/>
      <c r="T3410" t="str">
        <f t="shared" si="736"/>
        <v>-</v>
      </c>
      <c r="U3410" s="560">
        <f t="shared" si="737"/>
        <v>0</v>
      </c>
      <c r="V3410" s="560">
        <f t="shared" si="738"/>
        <v>0</v>
      </c>
      <c r="W3410" s="560">
        <f t="shared" si="739"/>
        <v>0</v>
      </c>
    </row>
    <row r="3411" spans="1:23" ht="21" customHeight="1">
      <c r="A3411" s="316" t="str">
        <f t="shared" si="730"/>
        <v/>
      </c>
      <c r="B3411" s="316" t="str">
        <f t="shared" si="731"/>
        <v/>
      </c>
      <c r="C3411" s="316" t="str">
        <f>IF(AND(F3411&lt;&gt;"",G3411&lt;&gt;""),COUNT($C$32:C3410)+1,"")</f>
        <v/>
      </c>
      <c r="D3411" s="292" t="str">
        <f t="shared" si="732"/>
        <v/>
      </c>
      <c r="E3411" s="292" t="str">
        <f t="shared" si="733"/>
        <v/>
      </c>
      <c r="F3411" s="316"/>
      <c r="G3411" s="316"/>
      <c r="H3411" s="317"/>
      <c r="I3411" s="316" t="s">
        <v>445</v>
      </c>
      <c r="J3411" s="318"/>
      <c r="K3411" s="319"/>
      <c r="L3411" s="292" t="s">
        <v>446</v>
      </c>
      <c r="M3411" s="324"/>
      <c r="N3411" s="294" t="str">
        <f t="shared" si="734"/>
        <v/>
      </c>
      <c r="O3411" s="319"/>
      <c r="P3411" s="296" t="str">
        <f t="shared" si="735"/>
        <v/>
      </c>
      <c r="Q3411" s="552"/>
      <c r="R3411" s="551"/>
      <c r="S3411" s="291"/>
      <c r="T3411" t="str">
        <f t="shared" si="736"/>
        <v>-</v>
      </c>
      <c r="U3411" s="560">
        <f t="shared" si="737"/>
        <v>0</v>
      </c>
      <c r="V3411" s="560">
        <f t="shared" si="738"/>
        <v>0</v>
      </c>
      <c r="W3411" s="560">
        <f t="shared" si="739"/>
        <v>0</v>
      </c>
    </row>
    <row r="3412" spans="1:23" ht="21" customHeight="1">
      <c r="A3412" s="316" t="str">
        <f t="shared" si="730"/>
        <v/>
      </c>
      <c r="B3412" s="316" t="str">
        <f t="shared" si="731"/>
        <v/>
      </c>
      <c r="C3412" s="316" t="str">
        <f>IF(AND(F3412&lt;&gt;"",G3412&lt;&gt;""),COUNT($C$32:C3411)+1,"")</f>
        <v/>
      </c>
      <c r="D3412" s="292" t="str">
        <f t="shared" si="732"/>
        <v/>
      </c>
      <c r="E3412" s="292" t="str">
        <f t="shared" si="733"/>
        <v/>
      </c>
      <c r="F3412" s="316"/>
      <c r="G3412" s="316"/>
      <c r="H3412" s="317"/>
      <c r="I3412" s="316" t="s">
        <v>445</v>
      </c>
      <c r="J3412" s="318"/>
      <c r="K3412" s="319"/>
      <c r="L3412" s="292" t="s">
        <v>446</v>
      </c>
      <c r="M3412" s="324"/>
      <c r="N3412" s="294" t="str">
        <f t="shared" si="734"/>
        <v/>
      </c>
      <c r="O3412" s="319"/>
      <c r="P3412" s="296" t="str">
        <f t="shared" si="735"/>
        <v/>
      </c>
      <c r="Q3412" s="552"/>
      <c r="R3412" s="551"/>
      <c r="S3412" s="291"/>
      <c r="T3412" t="str">
        <f t="shared" si="736"/>
        <v>-</v>
      </c>
      <c r="U3412" s="560">
        <f t="shared" si="737"/>
        <v>0</v>
      </c>
      <c r="V3412" s="560">
        <f t="shared" si="738"/>
        <v>0</v>
      </c>
      <c r="W3412" s="560">
        <f t="shared" si="739"/>
        <v>0</v>
      </c>
    </row>
    <row r="3413" spans="1:23" ht="21" customHeight="1">
      <c r="A3413" s="316" t="str">
        <f t="shared" si="730"/>
        <v/>
      </c>
      <c r="B3413" s="316" t="str">
        <f t="shared" si="731"/>
        <v/>
      </c>
      <c r="C3413" s="316" t="str">
        <f>IF(AND(F3413&lt;&gt;"",G3413&lt;&gt;""),COUNT($C$32:C3412)+1,"")</f>
        <v/>
      </c>
      <c r="D3413" s="292" t="str">
        <f t="shared" si="732"/>
        <v/>
      </c>
      <c r="E3413" s="292" t="str">
        <f t="shared" si="733"/>
        <v/>
      </c>
      <c r="F3413" s="316"/>
      <c r="G3413" s="316"/>
      <c r="H3413" s="317"/>
      <c r="I3413" s="316" t="s">
        <v>445</v>
      </c>
      <c r="J3413" s="318"/>
      <c r="K3413" s="319"/>
      <c r="L3413" s="292" t="s">
        <v>446</v>
      </c>
      <c r="M3413" s="324"/>
      <c r="N3413" s="294" t="str">
        <f t="shared" si="734"/>
        <v/>
      </c>
      <c r="O3413" s="319"/>
      <c r="P3413" s="296" t="str">
        <f t="shared" si="735"/>
        <v/>
      </c>
      <c r="Q3413" s="552"/>
      <c r="R3413" s="551"/>
      <c r="S3413" s="291"/>
      <c r="T3413" t="str">
        <f t="shared" si="736"/>
        <v>-</v>
      </c>
      <c r="U3413" s="560">
        <f t="shared" si="737"/>
        <v>0</v>
      </c>
      <c r="V3413" s="560">
        <f t="shared" si="738"/>
        <v>0</v>
      </c>
      <c r="W3413" s="560">
        <f t="shared" si="739"/>
        <v>0</v>
      </c>
    </row>
    <row r="3414" spans="1:23" ht="21" customHeight="1">
      <c r="A3414" s="316" t="str">
        <f t="shared" si="730"/>
        <v/>
      </c>
      <c r="B3414" s="316" t="str">
        <f t="shared" si="731"/>
        <v/>
      </c>
      <c r="C3414" s="316" t="str">
        <f>IF(AND(F3414&lt;&gt;"",G3414&lt;&gt;""),COUNT($C$32:C3413)+1,"")</f>
        <v/>
      </c>
      <c r="D3414" s="292" t="str">
        <f t="shared" si="732"/>
        <v/>
      </c>
      <c r="E3414" s="292" t="str">
        <f t="shared" si="733"/>
        <v/>
      </c>
      <c r="F3414" s="316"/>
      <c r="G3414" s="316"/>
      <c r="H3414" s="317"/>
      <c r="I3414" s="316" t="s">
        <v>445</v>
      </c>
      <c r="J3414" s="318"/>
      <c r="K3414" s="319"/>
      <c r="L3414" s="292" t="s">
        <v>446</v>
      </c>
      <c r="M3414" s="324"/>
      <c r="N3414" s="294" t="str">
        <f t="shared" si="734"/>
        <v/>
      </c>
      <c r="O3414" s="319"/>
      <c r="P3414" s="296" t="str">
        <f t="shared" si="735"/>
        <v/>
      </c>
      <c r="Q3414" s="552"/>
      <c r="R3414" s="551"/>
      <c r="S3414" s="291"/>
      <c r="T3414" t="str">
        <f t="shared" si="736"/>
        <v>-</v>
      </c>
      <c r="U3414" s="560">
        <f t="shared" si="737"/>
        <v>0</v>
      </c>
      <c r="V3414" s="560">
        <f t="shared" si="738"/>
        <v>0</v>
      </c>
      <c r="W3414" s="560">
        <f t="shared" si="739"/>
        <v>0</v>
      </c>
    </row>
    <row r="3415" spans="1:23" ht="21" customHeight="1">
      <c r="A3415" s="316" t="str">
        <f t="shared" si="730"/>
        <v/>
      </c>
      <c r="B3415" s="316" t="str">
        <f t="shared" si="731"/>
        <v/>
      </c>
      <c r="C3415" s="316" t="str">
        <f>IF(AND(F3415&lt;&gt;"",G3415&lt;&gt;""),COUNT($C$32:C3414)+1,"")</f>
        <v/>
      </c>
      <c r="D3415" s="292" t="str">
        <f t="shared" si="732"/>
        <v/>
      </c>
      <c r="E3415" s="292" t="str">
        <f t="shared" si="733"/>
        <v/>
      </c>
      <c r="F3415" s="316"/>
      <c r="G3415" s="316"/>
      <c r="H3415" s="317"/>
      <c r="I3415" s="316" t="s">
        <v>445</v>
      </c>
      <c r="J3415" s="318"/>
      <c r="K3415" s="319"/>
      <c r="L3415" s="292" t="s">
        <v>446</v>
      </c>
      <c r="M3415" s="324"/>
      <c r="N3415" s="294" t="str">
        <f t="shared" si="734"/>
        <v/>
      </c>
      <c r="O3415" s="319"/>
      <c r="P3415" s="296" t="str">
        <f t="shared" si="735"/>
        <v/>
      </c>
      <c r="Q3415" s="552"/>
      <c r="R3415" s="551"/>
      <c r="S3415" s="291"/>
      <c r="T3415" t="str">
        <f t="shared" si="736"/>
        <v>-</v>
      </c>
      <c r="U3415" s="560">
        <f t="shared" si="737"/>
        <v>0</v>
      </c>
      <c r="V3415" s="560">
        <f t="shared" si="738"/>
        <v>0</v>
      </c>
      <c r="W3415" s="560">
        <f t="shared" si="739"/>
        <v>0</v>
      </c>
    </row>
    <row r="3416" spans="1:23" ht="21" customHeight="1">
      <c r="A3416" s="316" t="str">
        <f t="shared" si="730"/>
        <v/>
      </c>
      <c r="B3416" s="316" t="str">
        <f t="shared" si="731"/>
        <v/>
      </c>
      <c r="C3416" s="316" t="str">
        <f>IF(AND(F3416&lt;&gt;"",G3416&lt;&gt;""),COUNT($C$32:C3415)+1,"")</f>
        <v/>
      </c>
      <c r="D3416" s="292" t="str">
        <f t="shared" si="732"/>
        <v/>
      </c>
      <c r="E3416" s="292" t="str">
        <f t="shared" si="733"/>
        <v/>
      </c>
      <c r="F3416" s="316"/>
      <c r="G3416" s="316"/>
      <c r="H3416" s="317"/>
      <c r="I3416" s="316" t="s">
        <v>445</v>
      </c>
      <c r="J3416" s="318"/>
      <c r="K3416" s="319"/>
      <c r="L3416" s="292" t="s">
        <v>446</v>
      </c>
      <c r="M3416" s="324"/>
      <c r="N3416" s="294" t="str">
        <f t="shared" si="734"/>
        <v/>
      </c>
      <c r="O3416" s="319"/>
      <c r="P3416" s="296" t="str">
        <f t="shared" si="735"/>
        <v/>
      </c>
      <c r="Q3416" s="552"/>
      <c r="R3416" s="551"/>
      <c r="S3416" s="291"/>
      <c r="T3416" t="str">
        <f t="shared" si="736"/>
        <v>-</v>
      </c>
      <c r="U3416" s="560">
        <f t="shared" si="737"/>
        <v>0</v>
      </c>
      <c r="V3416" s="560">
        <f t="shared" si="738"/>
        <v>0</v>
      </c>
      <c r="W3416" s="560">
        <f t="shared" si="739"/>
        <v>0</v>
      </c>
    </row>
    <row r="3417" spans="1:23" ht="21" customHeight="1">
      <c r="A3417" s="316" t="str">
        <f t="shared" si="730"/>
        <v/>
      </c>
      <c r="B3417" s="316" t="str">
        <f t="shared" si="731"/>
        <v/>
      </c>
      <c r="C3417" s="316" t="str">
        <f>IF(AND(F3417&lt;&gt;"",G3417&lt;&gt;""),COUNT($C$32:C3416)+1,"")</f>
        <v/>
      </c>
      <c r="D3417" s="292" t="str">
        <f t="shared" si="732"/>
        <v/>
      </c>
      <c r="E3417" s="292" t="str">
        <f t="shared" si="733"/>
        <v/>
      </c>
      <c r="F3417" s="316"/>
      <c r="G3417" s="316"/>
      <c r="H3417" s="317"/>
      <c r="I3417" s="316" t="s">
        <v>445</v>
      </c>
      <c r="J3417" s="318"/>
      <c r="K3417" s="319"/>
      <c r="L3417" s="292" t="s">
        <v>446</v>
      </c>
      <c r="M3417" s="324"/>
      <c r="N3417" s="294" t="str">
        <f t="shared" si="734"/>
        <v/>
      </c>
      <c r="O3417" s="319"/>
      <c r="P3417" s="296" t="str">
        <f t="shared" si="735"/>
        <v/>
      </c>
      <c r="Q3417" s="552"/>
      <c r="R3417" s="551"/>
      <c r="S3417" s="291"/>
      <c r="T3417" t="str">
        <f t="shared" si="736"/>
        <v>-</v>
      </c>
      <c r="U3417" s="560">
        <f t="shared" si="737"/>
        <v>0</v>
      </c>
      <c r="V3417" s="560">
        <f t="shared" si="738"/>
        <v>0</v>
      </c>
      <c r="W3417" s="560">
        <f t="shared" si="739"/>
        <v>0</v>
      </c>
    </row>
    <row r="3418" spans="1:23" ht="21" customHeight="1">
      <c r="A3418" s="316" t="str">
        <f t="shared" si="730"/>
        <v/>
      </c>
      <c r="B3418" s="316" t="str">
        <f t="shared" si="731"/>
        <v/>
      </c>
      <c r="C3418" s="316" t="str">
        <f>IF(AND(F3418&lt;&gt;"",G3418&lt;&gt;""),COUNT($C$32:C3417)+1,"")</f>
        <v/>
      </c>
      <c r="D3418" s="292" t="str">
        <f t="shared" si="732"/>
        <v/>
      </c>
      <c r="E3418" s="292" t="str">
        <f t="shared" si="733"/>
        <v/>
      </c>
      <c r="F3418" s="316"/>
      <c r="G3418" s="316"/>
      <c r="H3418" s="317"/>
      <c r="I3418" s="316" t="s">
        <v>445</v>
      </c>
      <c r="J3418" s="318"/>
      <c r="K3418" s="319"/>
      <c r="L3418" s="292" t="s">
        <v>446</v>
      </c>
      <c r="M3418" s="324"/>
      <c r="N3418" s="294" t="str">
        <f t="shared" si="734"/>
        <v/>
      </c>
      <c r="O3418" s="319"/>
      <c r="P3418" s="296" t="str">
        <f t="shared" si="735"/>
        <v/>
      </c>
      <c r="Q3418" s="552"/>
      <c r="R3418" s="551"/>
      <c r="S3418" s="291"/>
      <c r="T3418" t="str">
        <f t="shared" si="736"/>
        <v>-</v>
      </c>
      <c r="U3418" s="560">
        <f t="shared" si="737"/>
        <v>0</v>
      </c>
      <c r="V3418" s="560">
        <f t="shared" si="738"/>
        <v>0</v>
      </c>
      <c r="W3418" s="560">
        <f t="shared" si="739"/>
        <v>0</v>
      </c>
    </row>
    <row r="3419" spans="1:23" ht="21" customHeight="1">
      <c r="A3419" s="316" t="str">
        <f t="shared" si="730"/>
        <v/>
      </c>
      <c r="B3419" s="316" t="str">
        <f t="shared" si="731"/>
        <v/>
      </c>
      <c r="C3419" s="316" t="str">
        <f>IF(AND(F3419&lt;&gt;"",G3419&lt;&gt;""),COUNT($C$32:C3418)+1,"")</f>
        <v/>
      </c>
      <c r="D3419" s="292" t="str">
        <f t="shared" si="732"/>
        <v/>
      </c>
      <c r="E3419" s="292" t="str">
        <f t="shared" si="733"/>
        <v/>
      </c>
      <c r="F3419" s="316"/>
      <c r="G3419" s="316"/>
      <c r="H3419" s="317"/>
      <c r="I3419" s="316" t="s">
        <v>445</v>
      </c>
      <c r="J3419" s="318"/>
      <c r="K3419" s="319"/>
      <c r="L3419" s="292" t="s">
        <v>446</v>
      </c>
      <c r="M3419" s="324"/>
      <c r="N3419" s="294" t="str">
        <f t="shared" si="734"/>
        <v/>
      </c>
      <c r="O3419" s="319"/>
      <c r="P3419" s="296" t="str">
        <f t="shared" si="735"/>
        <v/>
      </c>
      <c r="Q3419" s="552"/>
      <c r="R3419" s="551"/>
      <c r="S3419" s="291"/>
      <c r="T3419" t="str">
        <f t="shared" si="736"/>
        <v>-</v>
      </c>
      <c r="U3419" s="560">
        <f t="shared" si="737"/>
        <v>0</v>
      </c>
      <c r="V3419" s="560">
        <f t="shared" si="738"/>
        <v>0</v>
      </c>
      <c r="W3419" s="560">
        <f t="shared" si="739"/>
        <v>0</v>
      </c>
    </row>
    <row r="3420" spans="1:23" ht="21" customHeight="1">
      <c r="A3420" s="316" t="str">
        <f t="shared" si="730"/>
        <v/>
      </c>
      <c r="B3420" s="316" t="str">
        <f t="shared" si="731"/>
        <v/>
      </c>
      <c r="C3420" s="316" t="str">
        <f>IF(AND(F3420&lt;&gt;"",G3420&lt;&gt;""),COUNT($C$32:C3419)+1,"")</f>
        <v/>
      </c>
      <c r="D3420" s="292" t="str">
        <f t="shared" si="732"/>
        <v/>
      </c>
      <c r="E3420" s="292" t="str">
        <f t="shared" si="733"/>
        <v/>
      </c>
      <c r="F3420" s="316"/>
      <c r="G3420" s="316"/>
      <c r="H3420" s="317"/>
      <c r="I3420" s="316" t="s">
        <v>445</v>
      </c>
      <c r="J3420" s="318"/>
      <c r="K3420" s="319"/>
      <c r="L3420" s="292" t="s">
        <v>446</v>
      </c>
      <c r="M3420" s="324"/>
      <c r="N3420" s="294" t="str">
        <f t="shared" si="734"/>
        <v/>
      </c>
      <c r="O3420" s="319"/>
      <c r="P3420" s="296" t="str">
        <f t="shared" si="735"/>
        <v/>
      </c>
      <c r="Q3420" s="552"/>
      <c r="R3420" s="551"/>
      <c r="S3420" s="291"/>
      <c r="T3420" t="str">
        <f t="shared" si="736"/>
        <v>-</v>
      </c>
      <c r="U3420" s="560">
        <f t="shared" si="737"/>
        <v>0</v>
      </c>
      <c r="V3420" s="560">
        <f t="shared" si="738"/>
        <v>0</v>
      </c>
      <c r="W3420" s="560">
        <f t="shared" si="739"/>
        <v>0</v>
      </c>
    </row>
    <row r="3421" spans="1:23" ht="21" customHeight="1">
      <c r="A3421" s="316" t="str">
        <f t="shared" si="730"/>
        <v/>
      </c>
      <c r="B3421" s="316" t="str">
        <f t="shared" si="731"/>
        <v/>
      </c>
      <c r="C3421" s="316" t="str">
        <f>IF(AND(F3421&lt;&gt;"",G3421&lt;&gt;""),COUNT($C$32:C3420)+1,"")</f>
        <v/>
      </c>
      <c r="D3421" s="292" t="str">
        <f t="shared" si="732"/>
        <v/>
      </c>
      <c r="E3421" s="292" t="str">
        <f t="shared" si="733"/>
        <v/>
      </c>
      <c r="F3421" s="316"/>
      <c r="G3421" s="316"/>
      <c r="H3421" s="317"/>
      <c r="I3421" s="316" t="s">
        <v>445</v>
      </c>
      <c r="J3421" s="318"/>
      <c r="K3421" s="319"/>
      <c r="L3421" s="292" t="s">
        <v>446</v>
      </c>
      <c r="M3421" s="324"/>
      <c r="N3421" s="294" t="str">
        <f t="shared" si="734"/>
        <v/>
      </c>
      <c r="O3421" s="319"/>
      <c r="P3421" s="296" t="str">
        <f t="shared" si="735"/>
        <v/>
      </c>
      <c r="Q3421" s="552"/>
      <c r="R3421" s="551"/>
      <c r="S3421" s="291"/>
      <c r="T3421" t="str">
        <f t="shared" si="736"/>
        <v>-</v>
      </c>
      <c r="U3421" s="560">
        <f t="shared" si="737"/>
        <v>0</v>
      </c>
      <c r="V3421" s="560">
        <f t="shared" si="738"/>
        <v>0</v>
      </c>
      <c r="W3421" s="560">
        <f t="shared" si="739"/>
        <v>0</v>
      </c>
    </row>
    <row r="3422" spans="1:23" ht="21" customHeight="1">
      <c r="A3422" s="316" t="str">
        <f t="shared" si="730"/>
        <v/>
      </c>
      <c r="B3422" s="316" t="str">
        <f t="shared" si="731"/>
        <v/>
      </c>
      <c r="C3422" s="316" t="str">
        <f>IF(AND(F3422&lt;&gt;"",G3422&lt;&gt;""),COUNT($C$32:C3421)+1,"")</f>
        <v/>
      </c>
      <c r="D3422" s="292" t="str">
        <f t="shared" si="732"/>
        <v/>
      </c>
      <c r="E3422" s="292" t="str">
        <f t="shared" si="733"/>
        <v/>
      </c>
      <c r="F3422" s="316"/>
      <c r="G3422" s="316"/>
      <c r="H3422" s="317"/>
      <c r="I3422" s="316" t="s">
        <v>445</v>
      </c>
      <c r="J3422" s="318"/>
      <c r="K3422" s="319"/>
      <c r="L3422" s="292" t="s">
        <v>446</v>
      </c>
      <c r="M3422" s="324"/>
      <c r="N3422" s="294" t="str">
        <f t="shared" si="734"/>
        <v/>
      </c>
      <c r="O3422" s="319"/>
      <c r="P3422" s="296" t="str">
        <f t="shared" si="735"/>
        <v/>
      </c>
      <c r="Q3422" s="552"/>
      <c r="R3422" s="551"/>
      <c r="S3422" s="291"/>
      <c r="T3422" t="str">
        <f t="shared" si="736"/>
        <v>-</v>
      </c>
      <c r="U3422" s="560">
        <f t="shared" si="737"/>
        <v>0</v>
      </c>
      <c r="V3422" s="560">
        <f t="shared" si="738"/>
        <v>0</v>
      </c>
      <c r="W3422" s="560">
        <f t="shared" si="739"/>
        <v>0</v>
      </c>
    </row>
    <row r="3423" spans="1:23" ht="21" customHeight="1">
      <c r="A3423" s="316" t="str">
        <f t="shared" si="730"/>
        <v/>
      </c>
      <c r="B3423" s="316" t="str">
        <f t="shared" si="731"/>
        <v/>
      </c>
      <c r="C3423" s="316" t="str">
        <f>IF(AND(F3423&lt;&gt;"",G3423&lt;&gt;""),COUNT($C$32:C3422)+1,"")</f>
        <v/>
      </c>
      <c r="D3423" s="292" t="str">
        <f t="shared" si="732"/>
        <v/>
      </c>
      <c r="E3423" s="292" t="str">
        <f t="shared" si="733"/>
        <v/>
      </c>
      <c r="F3423" s="316"/>
      <c r="G3423" s="316"/>
      <c r="H3423" s="317"/>
      <c r="I3423" s="316" t="s">
        <v>445</v>
      </c>
      <c r="J3423" s="318"/>
      <c r="K3423" s="319"/>
      <c r="L3423" s="292" t="s">
        <v>446</v>
      </c>
      <c r="M3423" s="324"/>
      <c r="N3423" s="294" t="str">
        <f t="shared" si="734"/>
        <v/>
      </c>
      <c r="O3423" s="319"/>
      <c r="P3423" s="296" t="str">
        <f t="shared" si="735"/>
        <v/>
      </c>
      <c r="Q3423" s="552"/>
      <c r="R3423" s="551"/>
      <c r="S3423" s="291"/>
      <c r="T3423" t="str">
        <f t="shared" si="736"/>
        <v>-</v>
      </c>
      <c r="U3423" s="560">
        <f t="shared" si="737"/>
        <v>0</v>
      </c>
      <c r="V3423" s="560">
        <f t="shared" si="738"/>
        <v>0</v>
      </c>
      <c r="W3423" s="560">
        <f t="shared" si="739"/>
        <v>0</v>
      </c>
    </row>
    <row r="3424" spans="1:23" ht="21" customHeight="1">
      <c r="A3424" s="316" t="str">
        <f t="shared" si="730"/>
        <v/>
      </c>
      <c r="B3424" s="316" t="str">
        <f t="shared" si="731"/>
        <v/>
      </c>
      <c r="C3424" s="316" t="str">
        <f>IF(AND(F3424&lt;&gt;"",G3424&lt;&gt;""),COUNT($C$32:C3423)+1,"")</f>
        <v/>
      </c>
      <c r="D3424" s="292" t="str">
        <f t="shared" si="732"/>
        <v/>
      </c>
      <c r="E3424" s="292" t="str">
        <f t="shared" si="733"/>
        <v/>
      </c>
      <c r="F3424" s="316"/>
      <c r="G3424" s="316"/>
      <c r="H3424" s="317"/>
      <c r="I3424" s="316" t="s">
        <v>445</v>
      </c>
      <c r="J3424" s="318"/>
      <c r="K3424" s="319"/>
      <c r="L3424" s="292" t="s">
        <v>446</v>
      </c>
      <c r="M3424" s="324"/>
      <c r="N3424" s="294" t="str">
        <f t="shared" si="734"/>
        <v/>
      </c>
      <c r="O3424" s="319"/>
      <c r="P3424" s="296" t="str">
        <f t="shared" si="735"/>
        <v/>
      </c>
      <c r="Q3424" s="552"/>
      <c r="R3424" s="551"/>
      <c r="S3424" s="291"/>
      <c r="T3424" t="str">
        <f t="shared" si="736"/>
        <v>-</v>
      </c>
      <c r="U3424" s="560">
        <f t="shared" si="737"/>
        <v>0</v>
      </c>
      <c r="V3424" s="560">
        <f t="shared" si="738"/>
        <v>0</v>
      </c>
      <c r="W3424" s="560">
        <f t="shared" si="739"/>
        <v>0</v>
      </c>
    </row>
    <row r="3425" spans="1:23" ht="21" customHeight="1">
      <c r="A3425" s="316" t="str">
        <f t="shared" si="730"/>
        <v/>
      </c>
      <c r="B3425" s="316" t="str">
        <f t="shared" si="731"/>
        <v/>
      </c>
      <c r="C3425" s="316" t="str">
        <f>IF(AND(F3425&lt;&gt;"",G3425&lt;&gt;""),COUNT($C$32:C3424)+1,"")</f>
        <v/>
      </c>
      <c r="D3425" s="292" t="str">
        <f t="shared" si="732"/>
        <v/>
      </c>
      <c r="E3425" s="292" t="str">
        <f t="shared" si="733"/>
        <v/>
      </c>
      <c r="F3425" s="316"/>
      <c r="G3425" s="316"/>
      <c r="H3425" s="317"/>
      <c r="I3425" s="316" t="s">
        <v>445</v>
      </c>
      <c r="J3425" s="318"/>
      <c r="K3425" s="319"/>
      <c r="L3425" s="292" t="s">
        <v>446</v>
      </c>
      <c r="M3425" s="324"/>
      <c r="N3425" s="294" t="str">
        <f t="shared" si="734"/>
        <v/>
      </c>
      <c r="O3425" s="319"/>
      <c r="P3425" s="296" t="str">
        <f t="shared" si="735"/>
        <v/>
      </c>
      <c r="Q3425" s="552"/>
      <c r="R3425" s="551"/>
      <c r="S3425" s="291"/>
      <c r="T3425" t="str">
        <f t="shared" si="736"/>
        <v>-</v>
      </c>
      <c r="U3425" s="560">
        <f t="shared" si="737"/>
        <v>0</v>
      </c>
      <c r="V3425" s="560">
        <f t="shared" si="738"/>
        <v>0</v>
      </c>
      <c r="W3425" s="560">
        <f t="shared" si="739"/>
        <v>0</v>
      </c>
    </row>
    <row r="3426" spans="1:23" ht="21" customHeight="1">
      <c r="A3426" s="316" t="str">
        <f t="shared" si="730"/>
        <v/>
      </c>
      <c r="B3426" s="316" t="str">
        <f t="shared" si="731"/>
        <v/>
      </c>
      <c r="C3426" s="316" t="str">
        <f>IF(AND(F3426&lt;&gt;"",G3426&lt;&gt;""),COUNT($C$32:C3425)+1,"")</f>
        <v/>
      </c>
      <c r="D3426" s="292" t="str">
        <f t="shared" si="732"/>
        <v/>
      </c>
      <c r="E3426" s="292" t="str">
        <f t="shared" si="733"/>
        <v/>
      </c>
      <c r="F3426" s="316"/>
      <c r="G3426" s="316"/>
      <c r="H3426" s="317"/>
      <c r="I3426" s="316" t="s">
        <v>445</v>
      </c>
      <c r="J3426" s="318"/>
      <c r="K3426" s="319"/>
      <c r="L3426" s="292" t="s">
        <v>446</v>
      </c>
      <c r="M3426" s="324"/>
      <c r="N3426" s="294" t="str">
        <f t="shared" si="734"/>
        <v/>
      </c>
      <c r="O3426" s="319"/>
      <c r="P3426" s="296" t="str">
        <f t="shared" si="735"/>
        <v/>
      </c>
      <c r="Q3426" s="552"/>
      <c r="R3426" s="551"/>
      <c r="S3426" s="291"/>
      <c r="T3426" t="str">
        <f t="shared" si="736"/>
        <v>-</v>
      </c>
      <c r="U3426" s="560">
        <f t="shared" si="737"/>
        <v>0</v>
      </c>
      <c r="V3426" s="560">
        <f t="shared" si="738"/>
        <v>0</v>
      </c>
      <c r="W3426" s="560">
        <f t="shared" si="739"/>
        <v>0</v>
      </c>
    </row>
    <row r="3427" spans="1:23" ht="21" customHeight="1">
      <c r="A3427" s="316" t="str">
        <f t="shared" si="730"/>
        <v/>
      </c>
      <c r="B3427" s="316" t="str">
        <f t="shared" si="731"/>
        <v/>
      </c>
      <c r="C3427" s="316" t="str">
        <f>IF(AND(F3427&lt;&gt;"",G3427&lt;&gt;""),COUNT($C$32:C3426)+1,"")</f>
        <v/>
      </c>
      <c r="D3427" s="292" t="str">
        <f t="shared" si="732"/>
        <v/>
      </c>
      <c r="E3427" s="292" t="str">
        <f t="shared" si="733"/>
        <v/>
      </c>
      <c r="F3427" s="316"/>
      <c r="G3427" s="316"/>
      <c r="H3427" s="317"/>
      <c r="I3427" s="316" t="s">
        <v>445</v>
      </c>
      <c r="J3427" s="318"/>
      <c r="K3427" s="319"/>
      <c r="L3427" s="292" t="s">
        <v>446</v>
      </c>
      <c r="M3427" s="324"/>
      <c r="N3427" s="294" t="str">
        <f t="shared" si="734"/>
        <v/>
      </c>
      <c r="O3427" s="319"/>
      <c r="P3427" s="296" t="str">
        <f t="shared" si="735"/>
        <v/>
      </c>
      <c r="Q3427" s="552"/>
      <c r="R3427" s="551"/>
      <c r="S3427" s="291"/>
      <c r="T3427" t="str">
        <f t="shared" si="736"/>
        <v>-</v>
      </c>
      <c r="U3427" s="560">
        <f t="shared" si="737"/>
        <v>0</v>
      </c>
      <c r="V3427" s="560">
        <f t="shared" si="738"/>
        <v>0</v>
      </c>
      <c r="W3427" s="560">
        <f t="shared" si="739"/>
        <v>0</v>
      </c>
    </row>
    <row r="3428" spans="1:23" ht="21" customHeight="1">
      <c r="A3428" s="316" t="str">
        <f t="shared" si="730"/>
        <v/>
      </c>
      <c r="B3428" s="316" t="str">
        <f t="shared" si="731"/>
        <v/>
      </c>
      <c r="C3428" s="316" t="str">
        <f>IF(AND(F3428&lt;&gt;"",G3428&lt;&gt;""),COUNT($C$32:C3427)+1,"")</f>
        <v/>
      </c>
      <c r="D3428" s="292" t="str">
        <f t="shared" si="732"/>
        <v/>
      </c>
      <c r="E3428" s="292" t="str">
        <f t="shared" si="733"/>
        <v/>
      </c>
      <c r="F3428" s="316"/>
      <c r="G3428" s="316"/>
      <c r="H3428" s="317"/>
      <c r="I3428" s="316" t="s">
        <v>445</v>
      </c>
      <c r="J3428" s="318"/>
      <c r="K3428" s="319"/>
      <c r="L3428" s="292" t="s">
        <v>446</v>
      </c>
      <c r="M3428" s="324"/>
      <c r="N3428" s="294" t="str">
        <f t="shared" si="734"/>
        <v/>
      </c>
      <c r="O3428" s="319"/>
      <c r="P3428" s="296" t="str">
        <f t="shared" si="735"/>
        <v/>
      </c>
      <c r="Q3428" s="552"/>
      <c r="R3428" s="551"/>
      <c r="S3428" s="291"/>
      <c r="T3428" t="str">
        <f t="shared" si="736"/>
        <v>-</v>
      </c>
      <c r="U3428" s="560">
        <f t="shared" si="737"/>
        <v>0</v>
      </c>
      <c r="V3428" s="560">
        <f t="shared" si="738"/>
        <v>0</v>
      </c>
      <c r="W3428" s="560">
        <f t="shared" si="739"/>
        <v>0</v>
      </c>
    </row>
    <row r="3429" spans="1:23" ht="21" customHeight="1">
      <c r="A3429" s="316" t="str">
        <f t="shared" si="730"/>
        <v/>
      </c>
      <c r="B3429" s="316" t="str">
        <f t="shared" si="731"/>
        <v/>
      </c>
      <c r="C3429" s="316" t="str">
        <f>IF(AND(F3429&lt;&gt;"",G3429&lt;&gt;""),COUNT($C$32:C3428)+1,"")</f>
        <v/>
      </c>
      <c r="D3429" s="292" t="str">
        <f t="shared" si="732"/>
        <v/>
      </c>
      <c r="E3429" s="292" t="str">
        <f t="shared" si="733"/>
        <v/>
      </c>
      <c r="F3429" s="316"/>
      <c r="G3429" s="316"/>
      <c r="H3429" s="317"/>
      <c r="I3429" s="316" t="s">
        <v>445</v>
      </c>
      <c r="J3429" s="318"/>
      <c r="K3429" s="319"/>
      <c r="L3429" s="292" t="s">
        <v>446</v>
      </c>
      <c r="M3429" s="324"/>
      <c r="N3429" s="294" t="str">
        <f t="shared" si="734"/>
        <v/>
      </c>
      <c r="O3429" s="319"/>
      <c r="P3429" s="296" t="str">
        <f t="shared" si="735"/>
        <v/>
      </c>
      <c r="Q3429" s="552"/>
      <c r="R3429" s="551"/>
      <c r="S3429" s="291"/>
      <c r="T3429" t="str">
        <f t="shared" si="736"/>
        <v>-</v>
      </c>
      <c r="U3429" s="560">
        <f t="shared" si="737"/>
        <v>0</v>
      </c>
      <c r="V3429" s="560">
        <f t="shared" si="738"/>
        <v>0</v>
      </c>
      <c r="W3429" s="560">
        <f t="shared" si="739"/>
        <v>0</v>
      </c>
    </row>
    <row r="3430" spans="1:23" ht="21" customHeight="1">
      <c r="A3430" s="316" t="str">
        <f t="shared" si="730"/>
        <v/>
      </c>
      <c r="B3430" s="316" t="str">
        <f t="shared" si="731"/>
        <v/>
      </c>
      <c r="C3430" s="316" t="str">
        <f>IF(AND(F3430&lt;&gt;"",G3430&lt;&gt;""),COUNT($C$32:C3429)+1,"")</f>
        <v/>
      </c>
      <c r="D3430" s="292" t="str">
        <f t="shared" si="732"/>
        <v/>
      </c>
      <c r="E3430" s="292" t="str">
        <f t="shared" si="733"/>
        <v/>
      </c>
      <c r="F3430" s="316"/>
      <c r="G3430" s="316"/>
      <c r="H3430" s="317"/>
      <c r="I3430" s="316" t="s">
        <v>445</v>
      </c>
      <c r="J3430" s="318"/>
      <c r="K3430" s="319"/>
      <c r="L3430" s="292" t="s">
        <v>446</v>
      </c>
      <c r="M3430" s="324"/>
      <c r="N3430" s="294" t="str">
        <f t="shared" si="734"/>
        <v/>
      </c>
      <c r="O3430" s="319"/>
      <c r="P3430" s="296" t="str">
        <f t="shared" si="735"/>
        <v/>
      </c>
      <c r="Q3430" s="552"/>
      <c r="R3430" s="551"/>
      <c r="S3430" s="291"/>
      <c r="T3430" t="str">
        <f t="shared" si="736"/>
        <v>-</v>
      </c>
      <c r="U3430" s="560">
        <f t="shared" si="737"/>
        <v>0</v>
      </c>
      <c r="V3430" s="560">
        <f t="shared" si="738"/>
        <v>0</v>
      </c>
      <c r="W3430" s="560">
        <f t="shared" si="739"/>
        <v>0</v>
      </c>
    </row>
    <row r="3431" spans="1:23" ht="21" customHeight="1">
      <c r="A3431" s="316" t="str">
        <f t="shared" si="730"/>
        <v/>
      </c>
      <c r="B3431" s="316" t="str">
        <f t="shared" si="731"/>
        <v/>
      </c>
      <c r="C3431" s="316" t="str">
        <f>IF(AND(F3431&lt;&gt;"",G3431&lt;&gt;""),COUNT($C$32:C3430)+1,"")</f>
        <v/>
      </c>
      <c r="D3431" s="292" t="str">
        <f t="shared" si="732"/>
        <v/>
      </c>
      <c r="E3431" s="292" t="str">
        <f t="shared" si="733"/>
        <v/>
      </c>
      <c r="F3431" s="316"/>
      <c r="G3431" s="316"/>
      <c r="H3431" s="317"/>
      <c r="I3431" s="316" t="s">
        <v>445</v>
      </c>
      <c r="J3431" s="318"/>
      <c r="K3431" s="319"/>
      <c r="L3431" s="292" t="s">
        <v>446</v>
      </c>
      <c r="M3431" s="324"/>
      <c r="N3431" s="294" t="str">
        <f t="shared" si="734"/>
        <v/>
      </c>
      <c r="O3431" s="319"/>
      <c r="P3431" s="296" t="str">
        <f t="shared" si="735"/>
        <v/>
      </c>
      <c r="Q3431" s="552"/>
      <c r="R3431" s="551"/>
      <c r="S3431" s="291"/>
      <c r="T3431" t="str">
        <f t="shared" si="736"/>
        <v>-</v>
      </c>
      <c r="U3431" s="560">
        <f t="shared" si="737"/>
        <v>0</v>
      </c>
      <c r="V3431" s="560">
        <f t="shared" si="738"/>
        <v>0</v>
      </c>
      <c r="W3431" s="560">
        <f t="shared" si="739"/>
        <v>0</v>
      </c>
    </row>
    <row r="3432" spans="1:23" ht="21" customHeight="1">
      <c r="A3432" s="316" t="str">
        <f t="shared" si="730"/>
        <v/>
      </c>
      <c r="B3432" s="316" t="str">
        <f t="shared" si="731"/>
        <v/>
      </c>
      <c r="C3432" s="316" t="str">
        <f>IF(AND(F3432&lt;&gt;"",G3432&lt;&gt;""),COUNT($C$32:C3431)+1,"")</f>
        <v/>
      </c>
      <c r="D3432" s="292" t="str">
        <f t="shared" si="732"/>
        <v/>
      </c>
      <c r="E3432" s="292" t="str">
        <f t="shared" si="733"/>
        <v/>
      </c>
      <c r="F3432" s="316"/>
      <c r="G3432" s="316"/>
      <c r="H3432" s="317"/>
      <c r="I3432" s="316" t="s">
        <v>445</v>
      </c>
      <c r="J3432" s="318"/>
      <c r="K3432" s="319"/>
      <c r="L3432" s="292" t="s">
        <v>446</v>
      </c>
      <c r="M3432" s="324"/>
      <c r="N3432" s="294" t="str">
        <f t="shared" si="734"/>
        <v/>
      </c>
      <c r="O3432" s="319"/>
      <c r="P3432" s="296" t="str">
        <f t="shared" si="735"/>
        <v/>
      </c>
      <c r="Q3432" s="552"/>
      <c r="R3432" s="551"/>
      <c r="S3432" s="291"/>
      <c r="T3432" t="str">
        <f t="shared" si="736"/>
        <v>-</v>
      </c>
      <c r="U3432" s="560">
        <f t="shared" si="737"/>
        <v>0</v>
      </c>
      <c r="V3432" s="560">
        <f t="shared" si="738"/>
        <v>0</v>
      </c>
      <c r="W3432" s="560">
        <f t="shared" si="739"/>
        <v>0</v>
      </c>
    </row>
    <row r="3433" spans="1:23" ht="21" customHeight="1">
      <c r="A3433" s="316" t="str">
        <f t="shared" si="730"/>
        <v/>
      </c>
      <c r="B3433" s="316" t="str">
        <f t="shared" si="731"/>
        <v/>
      </c>
      <c r="C3433" s="316" t="str">
        <f>IF(AND(F3433&lt;&gt;"",G3433&lt;&gt;""),COUNT($C$32:C3432)+1,"")</f>
        <v/>
      </c>
      <c r="D3433" s="292" t="str">
        <f t="shared" si="732"/>
        <v/>
      </c>
      <c r="E3433" s="292" t="str">
        <f t="shared" si="733"/>
        <v/>
      </c>
      <c r="F3433" s="316"/>
      <c r="G3433" s="316"/>
      <c r="H3433" s="317"/>
      <c r="I3433" s="316" t="s">
        <v>445</v>
      </c>
      <c r="J3433" s="318"/>
      <c r="K3433" s="319"/>
      <c r="L3433" s="292" t="s">
        <v>446</v>
      </c>
      <c r="M3433" s="324"/>
      <c r="N3433" s="294" t="str">
        <f t="shared" si="734"/>
        <v/>
      </c>
      <c r="O3433" s="319"/>
      <c r="P3433" s="296" t="str">
        <f t="shared" si="735"/>
        <v/>
      </c>
      <c r="Q3433" s="552"/>
      <c r="R3433" s="551"/>
      <c r="S3433" s="291"/>
      <c r="T3433" t="str">
        <f t="shared" si="736"/>
        <v>-</v>
      </c>
      <c r="U3433" s="560">
        <f t="shared" si="737"/>
        <v>0</v>
      </c>
      <c r="V3433" s="560">
        <f t="shared" si="738"/>
        <v>0</v>
      </c>
      <c r="W3433" s="560">
        <f t="shared" si="739"/>
        <v>0</v>
      </c>
    </row>
    <row r="3434" spans="1:23" ht="21" customHeight="1">
      <c r="A3434" s="316" t="str">
        <f t="shared" si="730"/>
        <v/>
      </c>
      <c r="B3434" s="316" t="str">
        <f t="shared" si="731"/>
        <v/>
      </c>
      <c r="C3434" s="316" t="str">
        <f>IF(AND(F3434&lt;&gt;"",G3434&lt;&gt;""),COUNT($C$32:C3433)+1,"")</f>
        <v/>
      </c>
      <c r="D3434" s="292" t="str">
        <f t="shared" si="732"/>
        <v/>
      </c>
      <c r="E3434" s="292" t="str">
        <f t="shared" si="733"/>
        <v/>
      </c>
      <c r="F3434" s="316"/>
      <c r="G3434" s="316"/>
      <c r="H3434" s="317"/>
      <c r="I3434" s="316" t="s">
        <v>445</v>
      </c>
      <c r="J3434" s="318"/>
      <c r="K3434" s="319"/>
      <c r="L3434" s="292" t="s">
        <v>446</v>
      </c>
      <c r="M3434" s="324"/>
      <c r="N3434" s="294" t="str">
        <f t="shared" si="734"/>
        <v/>
      </c>
      <c r="O3434" s="319"/>
      <c r="P3434" s="296" t="str">
        <f t="shared" si="735"/>
        <v/>
      </c>
      <c r="Q3434" s="552"/>
      <c r="R3434" s="551"/>
      <c r="S3434" s="291"/>
      <c r="T3434" t="str">
        <f t="shared" si="736"/>
        <v>-</v>
      </c>
      <c r="U3434" s="560">
        <f t="shared" si="737"/>
        <v>0</v>
      </c>
      <c r="V3434" s="560">
        <f t="shared" si="738"/>
        <v>0</v>
      </c>
      <c r="W3434" s="560">
        <f t="shared" si="739"/>
        <v>0</v>
      </c>
    </row>
    <row r="3435" spans="1:23" ht="21" customHeight="1">
      <c r="A3435" s="316" t="str">
        <f t="shared" si="730"/>
        <v/>
      </c>
      <c r="B3435" s="316" t="str">
        <f t="shared" si="731"/>
        <v/>
      </c>
      <c r="C3435" s="316" t="str">
        <f>IF(AND(F3435&lt;&gt;"",G3435&lt;&gt;""),COUNT($C$32:C3434)+1,"")</f>
        <v/>
      </c>
      <c r="D3435" s="292" t="str">
        <f t="shared" si="732"/>
        <v/>
      </c>
      <c r="E3435" s="292" t="str">
        <f t="shared" si="733"/>
        <v/>
      </c>
      <c r="F3435" s="316"/>
      <c r="G3435" s="316"/>
      <c r="H3435" s="317"/>
      <c r="I3435" s="316" t="s">
        <v>445</v>
      </c>
      <c r="J3435" s="318"/>
      <c r="K3435" s="319"/>
      <c r="L3435" s="292" t="s">
        <v>446</v>
      </c>
      <c r="M3435" s="324"/>
      <c r="N3435" s="294" t="str">
        <f t="shared" si="734"/>
        <v/>
      </c>
      <c r="O3435" s="319"/>
      <c r="P3435" s="296" t="str">
        <f t="shared" si="735"/>
        <v/>
      </c>
      <c r="Q3435" s="552"/>
      <c r="R3435" s="551"/>
      <c r="S3435" s="291"/>
      <c r="T3435" t="str">
        <f t="shared" si="736"/>
        <v>-</v>
      </c>
      <c r="U3435" s="560">
        <f t="shared" si="737"/>
        <v>0</v>
      </c>
      <c r="V3435" s="560">
        <f t="shared" si="738"/>
        <v>0</v>
      </c>
      <c r="W3435" s="560">
        <f t="shared" si="739"/>
        <v>0</v>
      </c>
    </row>
    <row r="3436" spans="1:23" ht="21" customHeight="1">
      <c r="A3436" s="316" t="str">
        <f t="shared" si="730"/>
        <v/>
      </c>
      <c r="B3436" s="316" t="str">
        <f t="shared" si="731"/>
        <v/>
      </c>
      <c r="C3436" s="316" t="str">
        <f>IF(AND(F3436&lt;&gt;"",G3436&lt;&gt;""),COUNT($C$32:C3435)+1,"")</f>
        <v/>
      </c>
      <c r="D3436" s="292" t="str">
        <f t="shared" si="732"/>
        <v/>
      </c>
      <c r="E3436" s="292" t="str">
        <f t="shared" si="733"/>
        <v/>
      </c>
      <c r="F3436" s="316"/>
      <c r="G3436" s="316"/>
      <c r="H3436" s="317"/>
      <c r="I3436" s="316" t="s">
        <v>445</v>
      </c>
      <c r="J3436" s="318"/>
      <c r="K3436" s="319"/>
      <c r="L3436" s="292" t="s">
        <v>446</v>
      </c>
      <c r="M3436" s="324"/>
      <c r="N3436" s="294" t="str">
        <f t="shared" si="734"/>
        <v/>
      </c>
      <c r="O3436" s="319"/>
      <c r="P3436" s="296" t="str">
        <f t="shared" si="735"/>
        <v/>
      </c>
      <c r="Q3436" s="552"/>
      <c r="R3436" s="551"/>
      <c r="S3436" s="291"/>
      <c r="T3436" t="str">
        <f t="shared" si="736"/>
        <v>-</v>
      </c>
      <c r="U3436" s="560">
        <f t="shared" si="737"/>
        <v>0</v>
      </c>
      <c r="V3436" s="560">
        <f t="shared" si="738"/>
        <v>0</v>
      </c>
      <c r="W3436" s="560">
        <f t="shared" si="739"/>
        <v>0</v>
      </c>
    </row>
    <row r="3437" spans="1:23" ht="21" customHeight="1">
      <c r="A3437" s="316" t="str">
        <f t="shared" si="730"/>
        <v/>
      </c>
      <c r="B3437" s="316" t="str">
        <f t="shared" si="731"/>
        <v/>
      </c>
      <c r="C3437" s="316" t="str">
        <f>IF(AND(F3437&lt;&gt;"",G3437&lt;&gt;""),COUNT($C$32:C3436)+1,"")</f>
        <v/>
      </c>
      <c r="D3437" s="292" t="str">
        <f t="shared" si="732"/>
        <v/>
      </c>
      <c r="E3437" s="292" t="str">
        <f t="shared" si="733"/>
        <v/>
      </c>
      <c r="F3437" s="316"/>
      <c r="G3437" s="316"/>
      <c r="H3437" s="317"/>
      <c r="I3437" s="316" t="s">
        <v>445</v>
      </c>
      <c r="J3437" s="318"/>
      <c r="K3437" s="319"/>
      <c r="L3437" s="292" t="s">
        <v>446</v>
      </c>
      <c r="M3437" s="324"/>
      <c r="N3437" s="294" t="str">
        <f t="shared" si="734"/>
        <v/>
      </c>
      <c r="O3437" s="319"/>
      <c r="P3437" s="296" t="str">
        <f t="shared" si="735"/>
        <v/>
      </c>
      <c r="Q3437" s="552"/>
      <c r="R3437" s="551"/>
      <c r="S3437" s="291"/>
      <c r="T3437" t="str">
        <f t="shared" si="736"/>
        <v>-</v>
      </c>
      <c r="U3437" s="560">
        <f t="shared" si="737"/>
        <v>0</v>
      </c>
      <c r="V3437" s="560">
        <f t="shared" si="738"/>
        <v>0</v>
      </c>
      <c r="W3437" s="560">
        <f t="shared" si="739"/>
        <v>0</v>
      </c>
    </row>
    <row r="3438" spans="1:23" ht="21" customHeight="1">
      <c r="A3438" s="316" t="str">
        <f t="shared" si="730"/>
        <v/>
      </c>
      <c r="B3438" s="316" t="str">
        <f t="shared" si="731"/>
        <v/>
      </c>
      <c r="C3438" s="316" t="str">
        <f>IF(AND(F3438&lt;&gt;"",G3438&lt;&gt;""),COUNT($C$32:C3437)+1,"")</f>
        <v/>
      </c>
      <c r="D3438" s="292" t="str">
        <f t="shared" si="732"/>
        <v/>
      </c>
      <c r="E3438" s="292" t="str">
        <f t="shared" si="733"/>
        <v/>
      </c>
      <c r="F3438" s="316"/>
      <c r="G3438" s="316"/>
      <c r="H3438" s="317"/>
      <c r="I3438" s="316" t="s">
        <v>445</v>
      </c>
      <c r="J3438" s="318"/>
      <c r="K3438" s="319"/>
      <c r="L3438" s="292" t="s">
        <v>446</v>
      </c>
      <c r="M3438" s="324"/>
      <c r="N3438" s="294" t="str">
        <f t="shared" si="734"/>
        <v/>
      </c>
      <c r="O3438" s="319"/>
      <c r="P3438" s="296" t="str">
        <f t="shared" si="735"/>
        <v/>
      </c>
      <c r="Q3438" s="552"/>
      <c r="R3438" s="551"/>
      <c r="S3438" s="291"/>
      <c r="T3438" t="str">
        <f t="shared" si="736"/>
        <v>-</v>
      </c>
      <c r="U3438" s="560">
        <f t="shared" si="737"/>
        <v>0</v>
      </c>
      <c r="V3438" s="560">
        <f t="shared" si="738"/>
        <v>0</v>
      </c>
      <c r="W3438" s="560">
        <f t="shared" si="739"/>
        <v>0</v>
      </c>
    </row>
    <row r="3439" spans="1:23" ht="21" customHeight="1">
      <c r="A3439" s="316" t="str">
        <f t="shared" si="730"/>
        <v/>
      </c>
      <c r="B3439" s="316" t="str">
        <f t="shared" si="731"/>
        <v/>
      </c>
      <c r="C3439" s="316" t="str">
        <f>IF(AND(F3439&lt;&gt;"",G3439&lt;&gt;""),COUNT($C$32:C3438)+1,"")</f>
        <v/>
      </c>
      <c r="D3439" s="292" t="str">
        <f t="shared" si="732"/>
        <v/>
      </c>
      <c r="E3439" s="292" t="str">
        <f t="shared" si="733"/>
        <v/>
      </c>
      <c r="F3439" s="316"/>
      <c r="G3439" s="316"/>
      <c r="H3439" s="317"/>
      <c r="I3439" s="316" t="s">
        <v>445</v>
      </c>
      <c r="J3439" s="318"/>
      <c r="K3439" s="319"/>
      <c r="L3439" s="292" t="s">
        <v>446</v>
      </c>
      <c r="M3439" s="324"/>
      <c r="N3439" s="294" t="str">
        <f t="shared" si="734"/>
        <v/>
      </c>
      <c r="O3439" s="319"/>
      <c r="P3439" s="296" t="str">
        <f t="shared" si="735"/>
        <v/>
      </c>
      <c r="Q3439" s="552"/>
      <c r="R3439" s="551"/>
      <c r="S3439" s="291"/>
      <c r="T3439" t="str">
        <f t="shared" si="736"/>
        <v>-</v>
      </c>
      <c r="U3439" s="560">
        <f t="shared" si="737"/>
        <v>0</v>
      </c>
      <c r="V3439" s="560">
        <f t="shared" si="738"/>
        <v>0</v>
      </c>
      <c r="W3439" s="560">
        <f t="shared" si="739"/>
        <v>0</v>
      </c>
    </row>
    <row r="3440" spans="1:23" ht="21" customHeight="1">
      <c r="A3440" s="316" t="str">
        <f t="shared" si="730"/>
        <v/>
      </c>
      <c r="B3440" s="316" t="str">
        <f t="shared" si="731"/>
        <v/>
      </c>
      <c r="C3440" s="316" t="str">
        <f>IF(AND(F3440&lt;&gt;"",G3440&lt;&gt;""),COUNT($C$32:C3439)+1,"")</f>
        <v/>
      </c>
      <c r="D3440" s="292" t="str">
        <f t="shared" si="732"/>
        <v/>
      </c>
      <c r="E3440" s="292" t="str">
        <f t="shared" si="733"/>
        <v/>
      </c>
      <c r="F3440" s="316"/>
      <c r="G3440" s="316"/>
      <c r="H3440" s="317"/>
      <c r="I3440" s="316" t="s">
        <v>445</v>
      </c>
      <c r="J3440" s="318"/>
      <c r="K3440" s="319"/>
      <c r="L3440" s="292" t="s">
        <v>446</v>
      </c>
      <c r="M3440" s="324"/>
      <c r="N3440" s="294" t="str">
        <f t="shared" si="734"/>
        <v/>
      </c>
      <c r="O3440" s="319"/>
      <c r="P3440" s="296" t="str">
        <f t="shared" si="735"/>
        <v/>
      </c>
      <c r="Q3440" s="552"/>
      <c r="R3440" s="551"/>
      <c r="S3440" s="291"/>
      <c r="T3440" t="str">
        <f t="shared" si="736"/>
        <v>-</v>
      </c>
      <c r="U3440" s="560">
        <f t="shared" si="737"/>
        <v>0</v>
      </c>
      <c r="V3440" s="560">
        <f t="shared" si="738"/>
        <v>0</v>
      </c>
      <c r="W3440" s="560">
        <f t="shared" si="739"/>
        <v>0</v>
      </c>
    </row>
    <row r="3441" spans="1:23" ht="21" customHeight="1">
      <c r="A3441" s="316" t="str">
        <f t="shared" si="730"/>
        <v/>
      </c>
      <c r="B3441" s="316" t="str">
        <f t="shared" si="731"/>
        <v/>
      </c>
      <c r="C3441" s="316" t="str">
        <f>IF(AND(F3441&lt;&gt;"",G3441&lt;&gt;""),COUNT($C$32:C3440)+1,"")</f>
        <v/>
      </c>
      <c r="D3441" s="292" t="str">
        <f t="shared" si="732"/>
        <v/>
      </c>
      <c r="E3441" s="292" t="str">
        <f t="shared" si="733"/>
        <v/>
      </c>
      <c r="F3441" s="316"/>
      <c r="G3441" s="316"/>
      <c r="H3441" s="317"/>
      <c r="I3441" s="316" t="s">
        <v>445</v>
      </c>
      <c r="J3441" s="318"/>
      <c r="K3441" s="319"/>
      <c r="L3441" s="292" t="s">
        <v>446</v>
      </c>
      <c r="M3441" s="324"/>
      <c r="N3441" s="294" t="str">
        <f t="shared" si="734"/>
        <v/>
      </c>
      <c r="O3441" s="319"/>
      <c r="P3441" s="296" t="str">
        <f t="shared" si="735"/>
        <v/>
      </c>
      <c r="Q3441" s="552"/>
      <c r="R3441" s="551"/>
      <c r="S3441" s="291"/>
      <c r="T3441" t="str">
        <f t="shared" si="736"/>
        <v>-</v>
      </c>
      <c r="U3441" s="560">
        <f t="shared" si="737"/>
        <v>0</v>
      </c>
      <c r="V3441" s="560">
        <f t="shared" si="738"/>
        <v>0</v>
      </c>
      <c r="W3441" s="560">
        <f t="shared" si="739"/>
        <v>0</v>
      </c>
    </row>
    <row r="3442" spans="1:23" ht="21" customHeight="1">
      <c r="A3442" s="316" t="str">
        <f t="shared" si="730"/>
        <v/>
      </c>
      <c r="B3442" s="316" t="str">
        <f t="shared" si="731"/>
        <v/>
      </c>
      <c r="C3442" s="316" t="str">
        <f>IF(AND(F3442&lt;&gt;"",G3442&lt;&gt;""),COUNT($C$32:C3441)+1,"")</f>
        <v/>
      </c>
      <c r="D3442" s="292" t="str">
        <f t="shared" si="732"/>
        <v/>
      </c>
      <c r="E3442" s="292" t="str">
        <f t="shared" si="733"/>
        <v/>
      </c>
      <c r="F3442" s="316"/>
      <c r="G3442" s="316"/>
      <c r="H3442" s="317"/>
      <c r="I3442" s="316" t="s">
        <v>445</v>
      </c>
      <c r="J3442" s="318"/>
      <c r="K3442" s="319"/>
      <c r="L3442" s="292" t="s">
        <v>446</v>
      </c>
      <c r="M3442" s="324"/>
      <c r="N3442" s="294" t="str">
        <f t="shared" si="734"/>
        <v/>
      </c>
      <c r="O3442" s="319"/>
      <c r="P3442" s="296" t="str">
        <f t="shared" si="735"/>
        <v/>
      </c>
      <c r="Q3442" s="552"/>
      <c r="R3442" s="551"/>
      <c r="S3442" s="291"/>
      <c r="T3442" t="str">
        <f t="shared" si="736"/>
        <v>-</v>
      </c>
      <c r="U3442" s="560">
        <f t="shared" si="737"/>
        <v>0</v>
      </c>
      <c r="V3442" s="560">
        <f t="shared" si="738"/>
        <v>0</v>
      </c>
      <c r="W3442" s="560">
        <f t="shared" si="739"/>
        <v>0</v>
      </c>
    </row>
    <row r="3443" spans="1:23" ht="21" customHeight="1">
      <c r="A3443" s="316" t="str">
        <f t="shared" si="730"/>
        <v/>
      </c>
      <c r="B3443" s="316" t="str">
        <f t="shared" si="731"/>
        <v/>
      </c>
      <c r="C3443" s="316" t="str">
        <f>IF(AND(F3443&lt;&gt;"",G3443&lt;&gt;""),COUNT($C$32:C3442)+1,"")</f>
        <v/>
      </c>
      <c r="D3443" s="292" t="str">
        <f t="shared" si="732"/>
        <v/>
      </c>
      <c r="E3443" s="292" t="str">
        <f t="shared" si="733"/>
        <v/>
      </c>
      <c r="F3443" s="316"/>
      <c r="G3443" s="316"/>
      <c r="H3443" s="317"/>
      <c r="I3443" s="316" t="s">
        <v>445</v>
      </c>
      <c r="J3443" s="318"/>
      <c r="K3443" s="319"/>
      <c r="L3443" s="292" t="s">
        <v>446</v>
      </c>
      <c r="M3443" s="324"/>
      <c r="N3443" s="294" t="str">
        <f t="shared" si="734"/>
        <v/>
      </c>
      <c r="O3443" s="319"/>
      <c r="P3443" s="296" t="str">
        <f t="shared" si="735"/>
        <v/>
      </c>
      <c r="Q3443" s="552"/>
      <c r="R3443" s="551"/>
      <c r="S3443" s="291"/>
      <c r="T3443" t="str">
        <f t="shared" si="736"/>
        <v>-</v>
      </c>
      <c r="U3443" s="560">
        <f t="shared" si="737"/>
        <v>0</v>
      </c>
      <c r="V3443" s="560">
        <f t="shared" si="738"/>
        <v>0</v>
      </c>
      <c r="W3443" s="560">
        <f t="shared" si="739"/>
        <v>0</v>
      </c>
    </row>
    <row r="3444" spans="1:23" ht="21" customHeight="1">
      <c r="A3444" s="316" t="str">
        <f t="shared" si="730"/>
        <v/>
      </c>
      <c r="B3444" s="316" t="str">
        <f t="shared" si="731"/>
        <v/>
      </c>
      <c r="C3444" s="316" t="str">
        <f>IF(AND(F3444&lt;&gt;"",G3444&lt;&gt;""),COUNT($C$32:C3443)+1,"")</f>
        <v/>
      </c>
      <c r="D3444" s="292" t="str">
        <f t="shared" si="732"/>
        <v/>
      </c>
      <c r="E3444" s="292" t="str">
        <f t="shared" si="733"/>
        <v/>
      </c>
      <c r="F3444" s="316"/>
      <c r="G3444" s="316"/>
      <c r="H3444" s="317"/>
      <c r="I3444" s="316" t="s">
        <v>445</v>
      </c>
      <c r="J3444" s="318"/>
      <c r="K3444" s="319"/>
      <c r="L3444" s="292" t="s">
        <v>446</v>
      </c>
      <c r="M3444" s="324"/>
      <c r="N3444" s="294" t="str">
        <f t="shared" si="734"/>
        <v/>
      </c>
      <c r="O3444" s="319"/>
      <c r="P3444" s="296" t="str">
        <f t="shared" si="735"/>
        <v/>
      </c>
      <c r="Q3444" s="552"/>
      <c r="R3444" s="551"/>
      <c r="S3444" s="291"/>
      <c r="T3444" t="str">
        <f t="shared" si="736"/>
        <v>-</v>
      </c>
      <c r="U3444" s="560">
        <f t="shared" si="737"/>
        <v>0</v>
      </c>
      <c r="V3444" s="560">
        <f t="shared" si="738"/>
        <v>0</v>
      </c>
      <c r="W3444" s="560">
        <f t="shared" si="739"/>
        <v>0</v>
      </c>
    </row>
    <row r="3445" spans="1:23" ht="21" customHeight="1">
      <c r="A3445" s="316" t="str">
        <f t="shared" si="730"/>
        <v/>
      </c>
      <c r="B3445" s="316" t="str">
        <f t="shared" si="731"/>
        <v/>
      </c>
      <c r="C3445" s="316" t="str">
        <f>IF(AND(F3445&lt;&gt;"",G3445&lt;&gt;""),COUNT($C$32:C3444)+1,"")</f>
        <v/>
      </c>
      <c r="D3445" s="292" t="str">
        <f t="shared" si="732"/>
        <v/>
      </c>
      <c r="E3445" s="292" t="str">
        <f t="shared" si="733"/>
        <v/>
      </c>
      <c r="F3445" s="316"/>
      <c r="G3445" s="316"/>
      <c r="H3445" s="317"/>
      <c r="I3445" s="316" t="s">
        <v>445</v>
      </c>
      <c r="J3445" s="318"/>
      <c r="K3445" s="319"/>
      <c r="L3445" s="292" t="s">
        <v>446</v>
      </c>
      <c r="M3445" s="324"/>
      <c r="N3445" s="294" t="str">
        <f t="shared" si="734"/>
        <v/>
      </c>
      <c r="O3445" s="319"/>
      <c r="P3445" s="296" t="str">
        <f t="shared" si="735"/>
        <v/>
      </c>
      <c r="Q3445" s="552"/>
      <c r="R3445" s="551"/>
      <c r="S3445" s="291"/>
      <c r="T3445" t="str">
        <f t="shared" si="736"/>
        <v>-</v>
      </c>
      <c r="U3445" s="560">
        <f t="shared" si="737"/>
        <v>0</v>
      </c>
      <c r="V3445" s="560">
        <f t="shared" si="738"/>
        <v>0</v>
      </c>
      <c r="W3445" s="560">
        <f t="shared" si="739"/>
        <v>0</v>
      </c>
    </row>
    <row r="3446" spans="1:23" ht="21" customHeight="1">
      <c r="A3446" s="316" t="str">
        <f t="shared" si="730"/>
        <v/>
      </c>
      <c r="B3446" s="316" t="str">
        <f t="shared" si="731"/>
        <v/>
      </c>
      <c r="C3446" s="316" t="str">
        <f>IF(AND(F3446&lt;&gt;"",G3446&lt;&gt;""),COUNT($C$32:C3445)+1,"")</f>
        <v/>
      </c>
      <c r="D3446" s="292" t="str">
        <f t="shared" si="732"/>
        <v/>
      </c>
      <c r="E3446" s="292" t="str">
        <f t="shared" si="733"/>
        <v/>
      </c>
      <c r="F3446" s="316"/>
      <c r="G3446" s="316"/>
      <c r="H3446" s="317"/>
      <c r="I3446" s="316" t="s">
        <v>445</v>
      </c>
      <c r="J3446" s="318"/>
      <c r="K3446" s="319"/>
      <c r="L3446" s="292" t="s">
        <v>446</v>
      </c>
      <c r="M3446" s="324"/>
      <c r="N3446" s="294" t="str">
        <f t="shared" si="734"/>
        <v/>
      </c>
      <c r="O3446" s="319"/>
      <c r="P3446" s="296" t="str">
        <f t="shared" si="735"/>
        <v/>
      </c>
      <c r="Q3446" s="552"/>
      <c r="R3446" s="551"/>
      <c r="S3446" s="291"/>
      <c r="T3446" t="str">
        <f t="shared" si="736"/>
        <v>-</v>
      </c>
      <c r="U3446" s="560">
        <f t="shared" si="737"/>
        <v>0</v>
      </c>
      <c r="V3446" s="560">
        <f t="shared" si="738"/>
        <v>0</v>
      </c>
      <c r="W3446" s="560">
        <f t="shared" si="739"/>
        <v>0</v>
      </c>
    </row>
    <row r="3447" spans="1:23" ht="21" customHeight="1">
      <c r="A3447" s="316" t="str">
        <f t="shared" ref="A3447:A3510" si="740">IF(AND(F3447&lt;&gt;"",G3447&lt;&gt;""),LEFT(E3447,5),"")</f>
        <v/>
      </c>
      <c r="B3447" s="316" t="str">
        <f t="shared" ref="B3447:B3510" si="741">IF(AND(F3447&lt;&gt;"",G3447&lt;&gt;""),LEFT(G3447,2),"")</f>
        <v/>
      </c>
      <c r="C3447" s="316" t="str">
        <f>IF(AND(F3447&lt;&gt;"",G3447&lt;&gt;""),COUNT($C$32:C3446)+1,"")</f>
        <v/>
      </c>
      <c r="D3447" s="292" t="str">
        <f t="shared" ref="D3447:D3510" si="742">IF(C3447&lt;&gt;"","LN"&amp;TEXT(C3447,"0000"),"")</f>
        <v/>
      </c>
      <c r="E3447" s="292" t="str">
        <f t="shared" ref="E3447:E3510" si="743">IF(AND(F3447&lt;&gt;"",G3447&lt;&gt;""),LEFT(F3447,7),"")</f>
        <v/>
      </c>
      <c r="F3447" s="316"/>
      <c r="G3447" s="316"/>
      <c r="H3447" s="317"/>
      <c r="I3447" s="316" t="s">
        <v>445</v>
      </c>
      <c r="J3447" s="318"/>
      <c r="K3447" s="319"/>
      <c r="L3447" s="292" t="s">
        <v>446</v>
      </c>
      <c r="M3447" s="324"/>
      <c r="N3447" s="294" t="str">
        <f t="shared" ref="N3447:N3510" si="744">IF(AND(F3447&lt;&gt;"",G3447&lt;&gt;""),K3447*M3447,"")</f>
        <v/>
      </c>
      <c r="O3447" s="319"/>
      <c r="P3447" s="296" t="str">
        <f t="shared" ref="P3447:P3510" si="745">IF(AND(F3447&lt;&gt;"",G3447&lt;&gt;""),N3447*O3447,"")</f>
        <v/>
      </c>
      <c r="Q3447" s="552"/>
      <c r="R3447" s="551"/>
      <c r="S3447" s="291"/>
      <c r="T3447" t="str">
        <f t="shared" ref="T3447:T3510" si="746">IF(AND(F3447&lt;&gt;"",G3447&lt;&gt;""),"ok","-")</f>
        <v>-</v>
      </c>
      <c r="U3447" s="560">
        <f t="shared" ref="U3447:U3510" si="747">MOD(K3447,1)</f>
        <v>0</v>
      </c>
      <c r="V3447" s="560">
        <f t="shared" ref="V3447:V3510" si="748">MOD(M3447,1)</f>
        <v>0</v>
      </c>
      <c r="W3447" s="560">
        <f t="shared" ref="W3447:W3510" si="749">MOD(O3447,1)</f>
        <v>0</v>
      </c>
    </row>
    <row r="3448" spans="1:23" ht="21" customHeight="1">
      <c r="A3448" s="316" t="str">
        <f t="shared" si="740"/>
        <v/>
      </c>
      <c r="B3448" s="316" t="str">
        <f t="shared" si="741"/>
        <v/>
      </c>
      <c r="C3448" s="316" t="str">
        <f>IF(AND(F3448&lt;&gt;"",G3448&lt;&gt;""),COUNT($C$32:C3447)+1,"")</f>
        <v/>
      </c>
      <c r="D3448" s="292" t="str">
        <f t="shared" si="742"/>
        <v/>
      </c>
      <c r="E3448" s="292" t="str">
        <f t="shared" si="743"/>
        <v/>
      </c>
      <c r="F3448" s="316"/>
      <c r="G3448" s="316"/>
      <c r="H3448" s="317"/>
      <c r="I3448" s="316" t="s">
        <v>445</v>
      </c>
      <c r="J3448" s="318"/>
      <c r="K3448" s="319"/>
      <c r="L3448" s="292" t="s">
        <v>446</v>
      </c>
      <c r="M3448" s="324"/>
      <c r="N3448" s="294" t="str">
        <f t="shared" si="744"/>
        <v/>
      </c>
      <c r="O3448" s="319"/>
      <c r="P3448" s="296" t="str">
        <f t="shared" si="745"/>
        <v/>
      </c>
      <c r="Q3448" s="552"/>
      <c r="R3448" s="551"/>
      <c r="S3448" s="291"/>
      <c r="T3448" t="str">
        <f t="shared" si="746"/>
        <v>-</v>
      </c>
      <c r="U3448" s="560">
        <f t="shared" si="747"/>
        <v>0</v>
      </c>
      <c r="V3448" s="560">
        <f t="shared" si="748"/>
        <v>0</v>
      </c>
      <c r="W3448" s="560">
        <f t="shared" si="749"/>
        <v>0</v>
      </c>
    </row>
    <row r="3449" spans="1:23" ht="21" customHeight="1">
      <c r="A3449" s="316" t="str">
        <f t="shared" si="740"/>
        <v/>
      </c>
      <c r="B3449" s="316" t="str">
        <f t="shared" si="741"/>
        <v/>
      </c>
      <c r="C3449" s="316" t="str">
        <f>IF(AND(F3449&lt;&gt;"",G3449&lt;&gt;""),COUNT($C$32:C3448)+1,"")</f>
        <v/>
      </c>
      <c r="D3449" s="292" t="str">
        <f t="shared" si="742"/>
        <v/>
      </c>
      <c r="E3449" s="292" t="str">
        <f t="shared" si="743"/>
        <v/>
      </c>
      <c r="F3449" s="316"/>
      <c r="G3449" s="316"/>
      <c r="H3449" s="317"/>
      <c r="I3449" s="316" t="s">
        <v>445</v>
      </c>
      <c r="J3449" s="318"/>
      <c r="K3449" s="319"/>
      <c r="L3449" s="292" t="s">
        <v>446</v>
      </c>
      <c r="M3449" s="324"/>
      <c r="N3449" s="294" t="str">
        <f t="shared" si="744"/>
        <v/>
      </c>
      <c r="O3449" s="319"/>
      <c r="P3449" s="296" t="str">
        <f t="shared" si="745"/>
        <v/>
      </c>
      <c r="Q3449" s="552"/>
      <c r="R3449" s="551"/>
      <c r="S3449" s="291"/>
      <c r="T3449" t="str">
        <f t="shared" si="746"/>
        <v>-</v>
      </c>
      <c r="U3449" s="560">
        <f t="shared" si="747"/>
        <v>0</v>
      </c>
      <c r="V3449" s="560">
        <f t="shared" si="748"/>
        <v>0</v>
      </c>
      <c r="W3449" s="560">
        <f t="shared" si="749"/>
        <v>0</v>
      </c>
    </row>
    <row r="3450" spans="1:23" ht="21" customHeight="1">
      <c r="A3450" s="316" t="str">
        <f t="shared" si="740"/>
        <v/>
      </c>
      <c r="B3450" s="316" t="str">
        <f t="shared" si="741"/>
        <v/>
      </c>
      <c r="C3450" s="316" t="str">
        <f>IF(AND(F3450&lt;&gt;"",G3450&lt;&gt;""),COUNT($C$32:C3449)+1,"")</f>
        <v/>
      </c>
      <c r="D3450" s="292" t="str">
        <f t="shared" si="742"/>
        <v/>
      </c>
      <c r="E3450" s="292" t="str">
        <f t="shared" si="743"/>
        <v/>
      </c>
      <c r="F3450" s="316"/>
      <c r="G3450" s="316"/>
      <c r="H3450" s="317"/>
      <c r="I3450" s="316" t="s">
        <v>445</v>
      </c>
      <c r="J3450" s="318"/>
      <c r="K3450" s="319"/>
      <c r="L3450" s="292" t="s">
        <v>446</v>
      </c>
      <c r="M3450" s="324"/>
      <c r="N3450" s="294" t="str">
        <f t="shared" si="744"/>
        <v/>
      </c>
      <c r="O3450" s="319"/>
      <c r="P3450" s="296" t="str">
        <f t="shared" si="745"/>
        <v/>
      </c>
      <c r="Q3450" s="552"/>
      <c r="R3450" s="551"/>
      <c r="S3450" s="291"/>
      <c r="T3450" t="str">
        <f t="shared" si="746"/>
        <v>-</v>
      </c>
      <c r="U3450" s="560">
        <f t="shared" si="747"/>
        <v>0</v>
      </c>
      <c r="V3450" s="560">
        <f t="shared" si="748"/>
        <v>0</v>
      </c>
      <c r="W3450" s="560">
        <f t="shared" si="749"/>
        <v>0</v>
      </c>
    </row>
    <row r="3451" spans="1:23" ht="21" customHeight="1">
      <c r="A3451" s="316" t="str">
        <f t="shared" si="740"/>
        <v/>
      </c>
      <c r="B3451" s="316" t="str">
        <f t="shared" si="741"/>
        <v/>
      </c>
      <c r="C3451" s="316" t="str">
        <f>IF(AND(F3451&lt;&gt;"",G3451&lt;&gt;""),COUNT($C$32:C3450)+1,"")</f>
        <v/>
      </c>
      <c r="D3451" s="292" t="str">
        <f t="shared" si="742"/>
        <v/>
      </c>
      <c r="E3451" s="292" t="str">
        <f t="shared" si="743"/>
        <v/>
      </c>
      <c r="F3451" s="316"/>
      <c r="G3451" s="316"/>
      <c r="H3451" s="317"/>
      <c r="I3451" s="316" t="s">
        <v>445</v>
      </c>
      <c r="J3451" s="318"/>
      <c r="K3451" s="319"/>
      <c r="L3451" s="292" t="s">
        <v>446</v>
      </c>
      <c r="M3451" s="324"/>
      <c r="N3451" s="294" t="str">
        <f t="shared" si="744"/>
        <v/>
      </c>
      <c r="O3451" s="319"/>
      <c r="P3451" s="296" t="str">
        <f t="shared" si="745"/>
        <v/>
      </c>
      <c r="Q3451" s="552"/>
      <c r="R3451" s="551"/>
      <c r="S3451" s="291"/>
      <c r="T3451" t="str">
        <f t="shared" si="746"/>
        <v>-</v>
      </c>
      <c r="U3451" s="560">
        <f t="shared" si="747"/>
        <v>0</v>
      </c>
      <c r="V3451" s="560">
        <f t="shared" si="748"/>
        <v>0</v>
      </c>
      <c r="W3451" s="560">
        <f t="shared" si="749"/>
        <v>0</v>
      </c>
    </row>
    <row r="3452" spans="1:23" ht="21" customHeight="1">
      <c r="A3452" s="316" t="str">
        <f t="shared" si="740"/>
        <v/>
      </c>
      <c r="B3452" s="316" t="str">
        <f t="shared" si="741"/>
        <v/>
      </c>
      <c r="C3452" s="316" t="str">
        <f>IF(AND(F3452&lt;&gt;"",G3452&lt;&gt;""),COUNT($C$32:C3451)+1,"")</f>
        <v/>
      </c>
      <c r="D3452" s="292" t="str">
        <f t="shared" si="742"/>
        <v/>
      </c>
      <c r="E3452" s="292" t="str">
        <f t="shared" si="743"/>
        <v/>
      </c>
      <c r="F3452" s="316"/>
      <c r="G3452" s="316"/>
      <c r="H3452" s="317"/>
      <c r="I3452" s="316" t="s">
        <v>445</v>
      </c>
      <c r="J3452" s="318"/>
      <c r="K3452" s="319"/>
      <c r="L3452" s="292" t="s">
        <v>446</v>
      </c>
      <c r="M3452" s="324"/>
      <c r="N3452" s="294" t="str">
        <f t="shared" si="744"/>
        <v/>
      </c>
      <c r="O3452" s="319"/>
      <c r="P3452" s="296" t="str">
        <f t="shared" si="745"/>
        <v/>
      </c>
      <c r="Q3452" s="552"/>
      <c r="R3452" s="551"/>
      <c r="S3452" s="291"/>
      <c r="T3452" t="str">
        <f t="shared" si="746"/>
        <v>-</v>
      </c>
      <c r="U3452" s="560">
        <f t="shared" si="747"/>
        <v>0</v>
      </c>
      <c r="V3452" s="560">
        <f t="shared" si="748"/>
        <v>0</v>
      </c>
      <c r="W3452" s="560">
        <f t="shared" si="749"/>
        <v>0</v>
      </c>
    </row>
    <row r="3453" spans="1:23" ht="21" customHeight="1">
      <c r="A3453" s="316" t="str">
        <f t="shared" si="740"/>
        <v/>
      </c>
      <c r="B3453" s="316" t="str">
        <f t="shared" si="741"/>
        <v/>
      </c>
      <c r="C3453" s="316" t="str">
        <f>IF(AND(F3453&lt;&gt;"",G3453&lt;&gt;""),COUNT($C$32:C3452)+1,"")</f>
        <v/>
      </c>
      <c r="D3453" s="292" t="str">
        <f t="shared" si="742"/>
        <v/>
      </c>
      <c r="E3453" s="292" t="str">
        <f t="shared" si="743"/>
        <v/>
      </c>
      <c r="F3453" s="316"/>
      <c r="G3453" s="316"/>
      <c r="H3453" s="317"/>
      <c r="I3453" s="316" t="s">
        <v>445</v>
      </c>
      <c r="J3453" s="318"/>
      <c r="K3453" s="319"/>
      <c r="L3453" s="292" t="s">
        <v>446</v>
      </c>
      <c r="M3453" s="324"/>
      <c r="N3453" s="294" t="str">
        <f t="shared" si="744"/>
        <v/>
      </c>
      <c r="O3453" s="319"/>
      <c r="P3453" s="296" t="str">
        <f t="shared" si="745"/>
        <v/>
      </c>
      <c r="Q3453" s="552"/>
      <c r="R3453" s="551"/>
      <c r="S3453" s="291"/>
      <c r="T3453" t="str">
        <f t="shared" si="746"/>
        <v>-</v>
      </c>
      <c r="U3453" s="560">
        <f t="shared" si="747"/>
        <v>0</v>
      </c>
      <c r="V3453" s="560">
        <f t="shared" si="748"/>
        <v>0</v>
      </c>
      <c r="W3453" s="560">
        <f t="shared" si="749"/>
        <v>0</v>
      </c>
    </row>
    <row r="3454" spans="1:23" ht="21" customHeight="1">
      <c r="A3454" s="316" t="str">
        <f t="shared" si="740"/>
        <v/>
      </c>
      <c r="B3454" s="316" t="str">
        <f t="shared" si="741"/>
        <v/>
      </c>
      <c r="C3454" s="316" t="str">
        <f>IF(AND(F3454&lt;&gt;"",G3454&lt;&gt;""),COUNT($C$32:C3453)+1,"")</f>
        <v/>
      </c>
      <c r="D3454" s="292" t="str">
        <f t="shared" si="742"/>
        <v/>
      </c>
      <c r="E3454" s="292" t="str">
        <f t="shared" si="743"/>
        <v/>
      </c>
      <c r="F3454" s="316"/>
      <c r="G3454" s="316"/>
      <c r="H3454" s="317"/>
      <c r="I3454" s="316" t="s">
        <v>445</v>
      </c>
      <c r="J3454" s="318"/>
      <c r="K3454" s="319"/>
      <c r="L3454" s="292" t="s">
        <v>446</v>
      </c>
      <c r="M3454" s="324"/>
      <c r="N3454" s="294" t="str">
        <f t="shared" si="744"/>
        <v/>
      </c>
      <c r="O3454" s="319"/>
      <c r="P3454" s="296" t="str">
        <f t="shared" si="745"/>
        <v/>
      </c>
      <c r="Q3454" s="552"/>
      <c r="R3454" s="551"/>
      <c r="S3454" s="291"/>
      <c r="T3454" t="str">
        <f t="shared" si="746"/>
        <v>-</v>
      </c>
      <c r="U3454" s="560">
        <f t="shared" si="747"/>
        <v>0</v>
      </c>
      <c r="V3454" s="560">
        <f t="shared" si="748"/>
        <v>0</v>
      </c>
      <c r="W3454" s="560">
        <f t="shared" si="749"/>
        <v>0</v>
      </c>
    </row>
    <row r="3455" spans="1:23" ht="21" customHeight="1">
      <c r="A3455" s="316" t="str">
        <f t="shared" si="740"/>
        <v/>
      </c>
      <c r="B3455" s="316" t="str">
        <f t="shared" si="741"/>
        <v/>
      </c>
      <c r="C3455" s="316" t="str">
        <f>IF(AND(F3455&lt;&gt;"",G3455&lt;&gt;""),COUNT($C$32:C3454)+1,"")</f>
        <v/>
      </c>
      <c r="D3455" s="292" t="str">
        <f t="shared" si="742"/>
        <v/>
      </c>
      <c r="E3455" s="292" t="str">
        <f t="shared" si="743"/>
        <v/>
      </c>
      <c r="F3455" s="316"/>
      <c r="G3455" s="316"/>
      <c r="H3455" s="317"/>
      <c r="I3455" s="316" t="s">
        <v>445</v>
      </c>
      <c r="J3455" s="318"/>
      <c r="K3455" s="319"/>
      <c r="L3455" s="292" t="s">
        <v>446</v>
      </c>
      <c r="M3455" s="324"/>
      <c r="N3455" s="294" t="str">
        <f t="shared" si="744"/>
        <v/>
      </c>
      <c r="O3455" s="319"/>
      <c r="P3455" s="296" t="str">
        <f t="shared" si="745"/>
        <v/>
      </c>
      <c r="Q3455" s="552"/>
      <c r="R3455" s="551"/>
      <c r="S3455" s="291"/>
      <c r="T3455" t="str">
        <f t="shared" si="746"/>
        <v>-</v>
      </c>
      <c r="U3455" s="560">
        <f t="shared" si="747"/>
        <v>0</v>
      </c>
      <c r="V3455" s="560">
        <f t="shared" si="748"/>
        <v>0</v>
      </c>
      <c r="W3455" s="560">
        <f t="shared" si="749"/>
        <v>0</v>
      </c>
    </row>
    <row r="3456" spans="1:23" ht="21" customHeight="1">
      <c r="A3456" s="316" t="str">
        <f t="shared" si="740"/>
        <v/>
      </c>
      <c r="B3456" s="316" t="str">
        <f t="shared" si="741"/>
        <v/>
      </c>
      <c r="C3456" s="316" t="str">
        <f>IF(AND(F3456&lt;&gt;"",G3456&lt;&gt;""),COUNT($C$32:C3455)+1,"")</f>
        <v/>
      </c>
      <c r="D3456" s="292" t="str">
        <f t="shared" si="742"/>
        <v/>
      </c>
      <c r="E3456" s="292" t="str">
        <f t="shared" si="743"/>
        <v/>
      </c>
      <c r="F3456" s="316"/>
      <c r="G3456" s="316"/>
      <c r="H3456" s="317"/>
      <c r="I3456" s="316" t="s">
        <v>445</v>
      </c>
      <c r="J3456" s="318"/>
      <c r="K3456" s="319"/>
      <c r="L3456" s="292" t="s">
        <v>446</v>
      </c>
      <c r="M3456" s="324"/>
      <c r="N3456" s="294" t="str">
        <f t="shared" si="744"/>
        <v/>
      </c>
      <c r="O3456" s="319"/>
      <c r="P3456" s="296" t="str">
        <f t="shared" si="745"/>
        <v/>
      </c>
      <c r="Q3456" s="552"/>
      <c r="R3456" s="551"/>
      <c r="S3456" s="291"/>
      <c r="T3456" t="str">
        <f t="shared" si="746"/>
        <v>-</v>
      </c>
      <c r="U3456" s="560">
        <f t="shared" si="747"/>
        <v>0</v>
      </c>
      <c r="V3456" s="560">
        <f t="shared" si="748"/>
        <v>0</v>
      </c>
      <c r="W3456" s="560">
        <f t="shared" si="749"/>
        <v>0</v>
      </c>
    </row>
    <row r="3457" spans="1:23" ht="21" customHeight="1">
      <c r="A3457" s="316" t="str">
        <f t="shared" si="740"/>
        <v/>
      </c>
      <c r="B3457" s="316" t="str">
        <f t="shared" si="741"/>
        <v/>
      </c>
      <c r="C3457" s="316" t="str">
        <f>IF(AND(F3457&lt;&gt;"",G3457&lt;&gt;""),COUNT($C$32:C3456)+1,"")</f>
        <v/>
      </c>
      <c r="D3457" s="292" t="str">
        <f t="shared" si="742"/>
        <v/>
      </c>
      <c r="E3457" s="292" t="str">
        <f t="shared" si="743"/>
        <v/>
      </c>
      <c r="F3457" s="316"/>
      <c r="G3457" s="316"/>
      <c r="H3457" s="317"/>
      <c r="I3457" s="316" t="s">
        <v>445</v>
      </c>
      <c r="J3457" s="318"/>
      <c r="K3457" s="319"/>
      <c r="L3457" s="292" t="s">
        <v>446</v>
      </c>
      <c r="M3457" s="324"/>
      <c r="N3457" s="294" t="str">
        <f t="shared" si="744"/>
        <v/>
      </c>
      <c r="O3457" s="319"/>
      <c r="P3457" s="296" t="str">
        <f t="shared" si="745"/>
        <v/>
      </c>
      <c r="Q3457" s="552"/>
      <c r="R3457" s="551"/>
      <c r="S3457" s="291"/>
      <c r="T3457" t="str">
        <f t="shared" si="746"/>
        <v>-</v>
      </c>
      <c r="U3457" s="560">
        <f t="shared" si="747"/>
        <v>0</v>
      </c>
      <c r="V3457" s="560">
        <f t="shared" si="748"/>
        <v>0</v>
      </c>
      <c r="W3457" s="560">
        <f t="shared" si="749"/>
        <v>0</v>
      </c>
    </row>
    <row r="3458" spans="1:23" ht="21" customHeight="1">
      <c r="A3458" s="316" t="str">
        <f t="shared" si="740"/>
        <v/>
      </c>
      <c r="B3458" s="316" t="str">
        <f t="shared" si="741"/>
        <v/>
      </c>
      <c r="C3458" s="316" t="str">
        <f>IF(AND(F3458&lt;&gt;"",G3458&lt;&gt;""),COUNT($C$32:C3457)+1,"")</f>
        <v/>
      </c>
      <c r="D3458" s="292" t="str">
        <f t="shared" si="742"/>
        <v/>
      </c>
      <c r="E3458" s="292" t="str">
        <f t="shared" si="743"/>
        <v/>
      </c>
      <c r="F3458" s="316"/>
      <c r="G3458" s="316"/>
      <c r="H3458" s="317"/>
      <c r="I3458" s="316" t="s">
        <v>445</v>
      </c>
      <c r="J3458" s="318"/>
      <c r="K3458" s="319"/>
      <c r="L3458" s="292" t="s">
        <v>446</v>
      </c>
      <c r="M3458" s="324"/>
      <c r="N3458" s="294" t="str">
        <f t="shared" si="744"/>
        <v/>
      </c>
      <c r="O3458" s="319"/>
      <c r="P3458" s="296" t="str">
        <f t="shared" si="745"/>
        <v/>
      </c>
      <c r="Q3458" s="552"/>
      <c r="R3458" s="551"/>
      <c r="S3458" s="291"/>
      <c r="T3458" t="str">
        <f t="shared" si="746"/>
        <v>-</v>
      </c>
      <c r="U3458" s="560">
        <f t="shared" si="747"/>
        <v>0</v>
      </c>
      <c r="V3458" s="560">
        <f t="shared" si="748"/>
        <v>0</v>
      </c>
      <c r="W3458" s="560">
        <f t="shared" si="749"/>
        <v>0</v>
      </c>
    </row>
    <row r="3459" spans="1:23" ht="21" customHeight="1">
      <c r="A3459" s="316" t="str">
        <f t="shared" si="740"/>
        <v/>
      </c>
      <c r="B3459" s="316" t="str">
        <f t="shared" si="741"/>
        <v/>
      </c>
      <c r="C3459" s="316" t="str">
        <f>IF(AND(F3459&lt;&gt;"",G3459&lt;&gt;""),COUNT($C$32:C3458)+1,"")</f>
        <v/>
      </c>
      <c r="D3459" s="292" t="str">
        <f t="shared" si="742"/>
        <v/>
      </c>
      <c r="E3459" s="292" t="str">
        <f t="shared" si="743"/>
        <v/>
      </c>
      <c r="F3459" s="316"/>
      <c r="G3459" s="316"/>
      <c r="H3459" s="317"/>
      <c r="I3459" s="316" t="s">
        <v>445</v>
      </c>
      <c r="J3459" s="318"/>
      <c r="K3459" s="319"/>
      <c r="L3459" s="292" t="s">
        <v>446</v>
      </c>
      <c r="M3459" s="324"/>
      <c r="N3459" s="294" t="str">
        <f t="shared" si="744"/>
        <v/>
      </c>
      <c r="O3459" s="319"/>
      <c r="P3459" s="296" t="str">
        <f t="shared" si="745"/>
        <v/>
      </c>
      <c r="Q3459" s="552"/>
      <c r="R3459" s="551"/>
      <c r="S3459" s="291"/>
      <c r="T3459" t="str">
        <f t="shared" si="746"/>
        <v>-</v>
      </c>
      <c r="U3459" s="560">
        <f t="shared" si="747"/>
        <v>0</v>
      </c>
      <c r="V3459" s="560">
        <f t="shared" si="748"/>
        <v>0</v>
      </c>
      <c r="W3459" s="560">
        <f t="shared" si="749"/>
        <v>0</v>
      </c>
    </row>
    <row r="3460" spans="1:23" ht="21" customHeight="1">
      <c r="A3460" s="316" t="str">
        <f t="shared" si="740"/>
        <v/>
      </c>
      <c r="B3460" s="316" t="str">
        <f t="shared" si="741"/>
        <v/>
      </c>
      <c r="C3460" s="316" t="str">
        <f>IF(AND(F3460&lt;&gt;"",G3460&lt;&gt;""),COUNT($C$32:C3459)+1,"")</f>
        <v/>
      </c>
      <c r="D3460" s="292" t="str">
        <f t="shared" si="742"/>
        <v/>
      </c>
      <c r="E3460" s="292" t="str">
        <f t="shared" si="743"/>
        <v/>
      </c>
      <c r="F3460" s="316"/>
      <c r="G3460" s="316"/>
      <c r="H3460" s="317"/>
      <c r="I3460" s="316" t="s">
        <v>445</v>
      </c>
      <c r="J3460" s="318"/>
      <c r="K3460" s="319"/>
      <c r="L3460" s="292" t="s">
        <v>446</v>
      </c>
      <c r="M3460" s="324"/>
      <c r="N3460" s="294" t="str">
        <f t="shared" si="744"/>
        <v/>
      </c>
      <c r="O3460" s="319"/>
      <c r="P3460" s="296" t="str">
        <f t="shared" si="745"/>
        <v/>
      </c>
      <c r="Q3460" s="552"/>
      <c r="R3460" s="551"/>
      <c r="S3460" s="291"/>
      <c r="T3460" t="str">
        <f t="shared" si="746"/>
        <v>-</v>
      </c>
      <c r="U3460" s="560">
        <f t="shared" si="747"/>
        <v>0</v>
      </c>
      <c r="V3460" s="560">
        <f t="shared" si="748"/>
        <v>0</v>
      </c>
      <c r="W3460" s="560">
        <f t="shared" si="749"/>
        <v>0</v>
      </c>
    </row>
    <row r="3461" spans="1:23" ht="21" customHeight="1">
      <c r="A3461" s="316" t="str">
        <f t="shared" si="740"/>
        <v/>
      </c>
      <c r="B3461" s="316" t="str">
        <f t="shared" si="741"/>
        <v/>
      </c>
      <c r="C3461" s="316" t="str">
        <f>IF(AND(F3461&lt;&gt;"",G3461&lt;&gt;""),COUNT($C$32:C3460)+1,"")</f>
        <v/>
      </c>
      <c r="D3461" s="292" t="str">
        <f t="shared" si="742"/>
        <v/>
      </c>
      <c r="E3461" s="292" t="str">
        <f t="shared" si="743"/>
        <v/>
      </c>
      <c r="F3461" s="316"/>
      <c r="G3461" s="316"/>
      <c r="H3461" s="317"/>
      <c r="I3461" s="316" t="s">
        <v>445</v>
      </c>
      <c r="J3461" s="318"/>
      <c r="K3461" s="319"/>
      <c r="L3461" s="292" t="s">
        <v>446</v>
      </c>
      <c r="M3461" s="324"/>
      <c r="N3461" s="294" t="str">
        <f t="shared" si="744"/>
        <v/>
      </c>
      <c r="O3461" s="319"/>
      <c r="P3461" s="296" t="str">
        <f t="shared" si="745"/>
        <v/>
      </c>
      <c r="Q3461" s="552"/>
      <c r="R3461" s="551"/>
      <c r="S3461" s="291"/>
      <c r="T3461" t="str">
        <f t="shared" si="746"/>
        <v>-</v>
      </c>
      <c r="U3461" s="560">
        <f t="shared" si="747"/>
        <v>0</v>
      </c>
      <c r="V3461" s="560">
        <f t="shared" si="748"/>
        <v>0</v>
      </c>
      <c r="W3461" s="560">
        <f t="shared" si="749"/>
        <v>0</v>
      </c>
    </row>
    <row r="3462" spans="1:23" ht="21" customHeight="1">
      <c r="A3462" s="316" t="str">
        <f t="shared" si="740"/>
        <v/>
      </c>
      <c r="B3462" s="316" t="str">
        <f t="shared" si="741"/>
        <v/>
      </c>
      <c r="C3462" s="316" t="str">
        <f>IF(AND(F3462&lt;&gt;"",G3462&lt;&gt;""),COUNT($C$32:C3461)+1,"")</f>
        <v/>
      </c>
      <c r="D3462" s="292" t="str">
        <f t="shared" si="742"/>
        <v/>
      </c>
      <c r="E3462" s="292" t="str">
        <f t="shared" si="743"/>
        <v/>
      </c>
      <c r="F3462" s="316"/>
      <c r="G3462" s="316"/>
      <c r="H3462" s="317"/>
      <c r="I3462" s="316" t="s">
        <v>445</v>
      </c>
      <c r="J3462" s="318"/>
      <c r="K3462" s="319"/>
      <c r="L3462" s="292" t="s">
        <v>446</v>
      </c>
      <c r="M3462" s="324"/>
      <c r="N3462" s="294" t="str">
        <f t="shared" si="744"/>
        <v/>
      </c>
      <c r="O3462" s="319"/>
      <c r="P3462" s="296" t="str">
        <f t="shared" si="745"/>
        <v/>
      </c>
      <c r="Q3462" s="552"/>
      <c r="R3462" s="551"/>
      <c r="S3462" s="291"/>
      <c r="T3462" t="str">
        <f t="shared" si="746"/>
        <v>-</v>
      </c>
      <c r="U3462" s="560">
        <f t="shared" si="747"/>
        <v>0</v>
      </c>
      <c r="V3462" s="560">
        <f t="shared" si="748"/>
        <v>0</v>
      </c>
      <c r="W3462" s="560">
        <f t="shared" si="749"/>
        <v>0</v>
      </c>
    </row>
    <row r="3463" spans="1:23" ht="21" customHeight="1">
      <c r="A3463" s="316" t="str">
        <f t="shared" si="740"/>
        <v/>
      </c>
      <c r="B3463" s="316" t="str">
        <f t="shared" si="741"/>
        <v/>
      </c>
      <c r="C3463" s="316" t="str">
        <f>IF(AND(F3463&lt;&gt;"",G3463&lt;&gt;""),COUNT($C$32:C3462)+1,"")</f>
        <v/>
      </c>
      <c r="D3463" s="292" t="str">
        <f t="shared" si="742"/>
        <v/>
      </c>
      <c r="E3463" s="292" t="str">
        <f t="shared" si="743"/>
        <v/>
      </c>
      <c r="F3463" s="316"/>
      <c r="G3463" s="316"/>
      <c r="H3463" s="317"/>
      <c r="I3463" s="316" t="s">
        <v>445</v>
      </c>
      <c r="J3463" s="318"/>
      <c r="K3463" s="319"/>
      <c r="L3463" s="292" t="s">
        <v>446</v>
      </c>
      <c r="M3463" s="324"/>
      <c r="N3463" s="294" t="str">
        <f t="shared" si="744"/>
        <v/>
      </c>
      <c r="O3463" s="319"/>
      <c r="P3463" s="296" t="str">
        <f t="shared" si="745"/>
        <v/>
      </c>
      <c r="Q3463" s="552"/>
      <c r="R3463" s="551"/>
      <c r="S3463" s="291"/>
      <c r="T3463" t="str">
        <f t="shared" si="746"/>
        <v>-</v>
      </c>
      <c r="U3463" s="560">
        <f t="shared" si="747"/>
        <v>0</v>
      </c>
      <c r="V3463" s="560">
        <f t="shared" si="748"/>
        <v>0</v>
      </c>
      <c r="W3463" s="560">
        <f t="shared" si="749"/>
        <v>0</v>
      </c>
    </row>
    <row r="3464" spans="1:23" ht="21" customHeight="1">
      <c r="A3464" s="316" t="str">
        <f t="shared" si="740"/>
        <v/>
      </c>
      <c r="B3464" s="316" t="str">
        <f t="shared" si="741"/>
        <v/>
      </c>
      <c r="C3464" s="316" t="str">
        <f>IF(AND(F3464&lt;&gt;"",G3464&lt;&gt;""),COUNT($C$32:C3463)+1,"")</f>
        <v/>
      </c>
      <c r="D3464" s="292" t="str">
        <f t="shared" si="742"/>
        <v/>
      </c>
      <c r="E3464" s="292" t="str">
        <f t="shared" si="743"/>
        <v/>
      </c>
      <c r="F3464" s="316"/>
      <c r="G3464" s="316"/>
      <c r="H3464" s="317"/>
      <c r="I3464" s="316" t="s">
        <v>445</v>
      </c>
      <c r="J3464" s="318"/>
      <c r="K3464" s="319"/>
      <c r="L3464" s="292" t="s">
        <v>446</v>
      </c>
      <c r="M3464" s="324"/>
      <c r="N3464" s="294" t="str">
        <f t="shared" si="744"/>
        <v/>
      </c>
      <c r="O3464" s="319"/>
      <c r="P3464" s="296" t="str">
        <f t="shared" si="745"/>
        <v/>
      </c>
      <c r="Q3464" s="552"/>
      <c r="R3464" s="551"/>
      <c r="S3464" s="291"/>
      <c r="T3464" t="str">
        <f t="shared" si="746"/>
        <v>-</v>
      </c>
      <c r="U3464" s="560">
        <f t="shared" si="747"/>
        <v>0</v>
      </c>
      <c r="V3464" s="560">
        <f t="shared" si="748"/>
        <v>0</v>
      </c>
      <c r="W3464" s="560">
        <f t="shared" si="749"/>
        <v>0</v>
      </c>
    </row>
    <row r="3465" spans="1:23" ht="21" customHeight="1">
      <c r="A3465" s="316" t="str">
        <f t="shared" si="740"/>
        <v/>
      </c>
      <c r="B3465" s="316" t="str">
        <f t="shared" si="741"/>
        <v/>
      </c>
      <c r="C3465" s="316" t="str">
        <f>IF(AND(F3465&lt;&gt;"",G3465&lt;&gt;""),COUNT($C$32:C3464)+1,"")</f>
        <v/>
      </c>
      <c r="D3465" s="292" t="str">
        <f t="shared" si="742"/>
        <v/>
      </c>
      <c r="E3465" s="292" t="str">
        <f t="shared" si="743"/>
        <v/>
      </c>
      <c r="F3465" s="316"/>
      <c r="G3465" s="316"/>
      <c r="H3465" s="317"/>
      <c r="I3465" s="316" t="s">
        <v>445</v>
      </c>
      <c r="J3465" s="318"/>
      <c r="K3465" s="319"/>
      <c r="L3465" s="292" t="s">
        <v>446</v>
      </c>
      <c r="M3465" s="324"/>
      <c r="N3465" s="294" t="str">
        <f t="shared" si="744"/>
        <v/>
      </c>
      <c r="O3465" s="319"/>
      <c r="P3465" s="296" t="str">
        <f t="shared" si="745"/>
        <v/>
      </c>
      <c r="Q3465" s="552"/>
      <c r="R3465" s="551"/>
      <c r="S3465" s="291"/>
      <c r="T3465" t="str">
        <f t="shared" si="746"/>
        <v>-</v>
      </c>
      <c r="U3465" s="560">
        <f t="shared" si="747"/>
        <v>0</v>
      </c>
      <c r="V3465" s="560">
        <f t="shared" si="748"/>
        <v>0</v>
      </c>
      <c r="W3465" s="560">
        <f t="shared" si="749"/>
        <v>0</v>
      </c>
    </row>
    <row r="3466" spans="1:23" ht="21" customHeight="1">
      <c r="A3466" s="316" t="str">
        <f t="shared" si="740"/>
        <v/>
      </c>
      <c r="B3466" s="316" t="str">
        <f t="shared" si="741"/>
        <v/>
      </c>
      <c r="C3466" s="316" t="str">
        <f>IF(AND(F3466&lt;&gt;"",G3466&lt;&gt;""),COUNT($C$32:C3465)+1,"")</f>
        <v/>
      </c>
      <c r="D3466" s="292" t="str">
        <f t="shared" si="742"/>
        <v/>
      </c>
      <c r="E3466" s="292" t="str">
        <f t="shared" si="743"/>
        <v/>
      </c>
      <c r="F3466" s="316"/>
      <c r="G3466" s="316"/>
      <c r="H3466" s="317"/>
      <c r="I3466" s="316" t="s">
        <v>445</v>
      </c>
      <c r="J3466" s="318"/>
      <c r="K3466" s="319"/>
      <c r="L3466" s="292" t="s">
        <v>446</v>
      </c>
      <c r="M3466" s="324"/>
      <c r="N3466" s="294" t="str">
        <f t="shared" si="744"/>
        <v/>
      </c>
      <c r="O3466" s="319"/>
      <c r="P3466" s="296" t="str">
        <f t="shared" si="745"/>
        <v/>
      </c>
      <c r="Q3466" s="552"/>
      <c r="R3466" s="551"/>
      <c r="S3466" s="291"/>
      <c r="T3466" t="str">
        <f t="shared" si="746"/>
        <v>-</v>
      </c>
      <c r="U3466" s="560">
        <f t="shared" si="747"/>
        <v>0</v>
      </c>
      <c r="V3466" s="560">
        <f t="shared" si="748"/>
        <v>0</v>
      </c>
      <c r="W3466" s="560">
        <f t="shared" si="749"/>
        <v>0</v>
      </c>
    </row>
    <row r="3467" spans="1:23" ht="21" customHeight="1">
      <c r="A3467" s="316" t="str">
        <f t="shared" si="740"/>
        <v/>
      </c>
      <c r="B3467" s="316" t="str">
        <f t="shared" si="741"/>
        <v/>
      </c>
      <c r="C3467" s="316" t="str">
        <f>IF(AND(F3467&lt;&gt;"",G3467&lt;&gt;""),COUNT($C$32:C3466)+1,"")</f>
        <v/>
      </c>
      <c r="D3467" s="292" t="str">
        <f t="shared" si="742"/>
        <v/>
      </c>
      <c r="E3467" s="292" t="str">
        <f t="shared" si="743"/>
        <v/>
      </c>
      <c r="F3467" s="316"/>
      <c r="G3467" s="316"/>
      <c r="H3467" s="317"/>
      <c r="I3467" s="316" t="s">
        <v>445</v>
      </c>
      <c r="J3467" s="318"/>
      <c r="K3467" s="319"/>
      <c r="L3467" s="292" t="s">
        <v>446</v>
      </c>
      <c r="M3467" s="324"/>
      <c r="N3467" s="294" t="str">
        <f t="shared" si="744"/>
        <v/>
      </c>
      <c r="O3467" s="319"/>
      <c r="P3467" s="296" t="str">
        <f t="shared" si="745"/>
        <v/>
      </c>
      <c r="Q3467" s="552"/>
      <c r="R3467" s="551"/>
      <c r="S3467" s="291"/>
      <c r="T3467" t="str">
        <f t="shared" si="746"/>
        <v>-</v>
      </c>
      <c r="U3467" s="560">
        <f t="shared" si="747"/>
        <v>0</v>
      </c>
      <c r="V3467" s="560">
        <f t="shared" si="748"/>
        <v>0</v>
      </c>
      <c r="W3467" s="560">
        <f t="shared" si="749"/>
        <v>0</v>
      </c>
    </row>
    <row r="3468" spans="1:23" ht="21" customHeight="1">
      <c r="A3468" s="316" t="str">
        <f t="shared" si="740"/>
        <v/>
      </c>
      <c r="B3468" s="316" t="str">
        <f t="shared" si="741"/>
        <v/>
      </c>
      <c r="C3468" s="316" t="str">
        <f>IF(AND(F3468&lt;&gt;"",G3468&lt;&gt;""),COUNT($C$32:C3467)+1,"")</f>
        <v/>
      </c>
      <c r="D3468" s="292" t="str">
        <f t="shared" si="742"/>
        <v/>
      </c>
      <c r="E3468" s="292" t="str">
        <f t="shared" si="743"/>
        <v/>
      </c>
      <c r="F3468" s="316"/>
      <c r="G3468" s="316"/>
      <c r="H3468" s="317"/>
      <c r="I3468" s="316" t="s">
        <v>445</v>
      </c>
      <c r="J3468" s="318"/>
      <c r="K3468" s="319"/>
      <c r="L3468" s="292" t="s">
        <v>446</v>
      </c>
      <c r="M3468" s="324"/>
      <c r="N3468" s="294" t="str">
        <f t="shared" si="744"/>
        <v/>
      </c>
      <c r="O3468" s="319"/>
      <c r="P3468" s="296" t="str">
        <f t="shared" si="745"/>
        <v/>
      </c>
      <c r="Q3468" s="552"/>
      <c r="R3468" s="551"/>
      <c r="S3468" s="291"/>
      <c r="T3468" t="str">
        <f t="shared" si="746"/>
        <v>-</v>
      </c>
      <c r="U3468" s="560">
        <f t="shared" si="747"/>
        <v>0</v>
      </c>
      <c r="V3468" s="560">
        <f t="shared" si="748"/>
        <v>0</v>
      </c>
      <c r="W3468" s="560">
        <f t="shared" si="749"/>
        <v>0</v>
      </c>
    </row>
    <row r="3469" spans="1:23" ht="21" customHeight="1">
      <c r="A3469" s="316" t="str">
        <f t="shared" si="740"/>
        <v/>
      </c>
      <c r="B3469" s="316" t="str">
        <f t="shared" si="741"/>
        <v/>
      </c>
      <c r="C3469" s="316" t="str">
        <f>IF(AND(F3469&lt;&gt;"",G3469&lt;&gt;""),COUNT($C$32:C3468)+1,"")</f>
        <v/>
      </c>
      <c r="D3469" s="292" t="str">
        <f t="shared" si="742"/>
        <v/>
      </c>
      <c r="E3469" s="292" t="str">
        <f t="shared" si="743"/>
        <v/>
      </c>
      <c r="F3469" s="316"/>
      <c r="G3469" s="316"/>
      <c r="H3469" s="317"/>
      <c r="I3469" s="316" t="s">
        <v>445</v>
      </c>
      <c r="J3469" s="318"/>
      <c r="K3469" s="319"/>
      <c r="L3469" s="292" t="s">
        <v>446</v>
      </c>
      <c r="M3469" s="324"/>
      <c r="N3469" s="294" t="str">
        <f t="shared" si="744"/>
        <v/>
      </c>
      <c r="O3469" s="319"/>
      <c r="P3469" s="296" t="str">
        <f t="shared" si="745"/>
        <v/>
      </c>
      <c r="Q3469" s="552"/>
      <c r="R3469" s="551"/>
      <c r="S3469" s="291"/>
      <c r="T3469" t="str">
        <f t="shared" si="746"/>
        <v>-</v>
      </c>
      <c r="U3469" s="560">
        <f t="shared" si="747"/>
        <v>0</v>
      </c>
      <c r="V3469" s="560">
        <f t="shared" si="748"/>
        <v>0</v>
      </c>
      <c r="W3469" s="560">
        <f t="shared" si="749"/>
        <v>0</v>
      </c>
    </row>
    <row r="3470" spans="1:23" ht="21" customHeight="1">
      <c r="A3470" s="316" t="str">
        <f t="shared" si="740"/>
        <v/>
      </c>
      <c r="B3470" s="316" t="str">
        <f t="shared" si="741"/>
        <v/>
      </c>
      <c r="C3470" s="316" t="str">
        <f>IF(AND(F3470&lt;&gt;"",G3470&lt;&gt;""),COUNT($C$32:C3469)+1,"")</f>
        <v/>
      </c>
      <c r="D3470" s="292" t="str">
        <f t="shared" si="742"/>
        <v/>
      </c>
      <c r="E3470" s="292" t="str">
        <f t="shared" si="743"/>
        <v/>
      </c>
      <c r="F3470" s="316"/>
      <c r="G3470" s="316"/>
      <c r="H3470" s="317"/>
      <c r="I3470" s="316" t="s">
        <v>445</v>
      </c>
      <c r="J3470" s="318"/>
      <c r="K3470" s="319"/>
      <c r="L3470" s="292" t="s">
        <v>446</v>
      </c>
      <c r="M3470" s="324"/>
      <c r="N3470" s="294" t="str">
        <f t="shared" si="744"/>
        <v/>
      </c>
      <c r="O3470" s="319"/>
      <c r="P3470" s="296" t="str">
        <f t="shared" si="745"/>
        <v/>
      </c>
      <c r="Q3470" s="552"/>
      <c r="R3470" s="551"/>
      <c r="S3470" s="291"/>
      <c r="T3470" t="str">
        <f t="shared" si="746"/>
        <v>-</v>
      </c>
      <c r="U3470" s="560">
        <f t="shared" si="747"/>
        <v>0</v>
      </c>
      <c r="V3470" s="560">
        <f t="shared" si="748"/>
        <v>0</v>
      </c>
      <c r="W3470" s="560">
        <f t="shared" si="749"/>
        <v>0</v>
      </c>
    </row>
    <row r="3471" spans="1:23" ht="21" customHeight="1">
      <c r="A3471" s="316" t="str">
        <f t="shared" si="740"/>
        <v/>
      </c>
      <c r="B3471" s="316" t="str">
        <f t="shared" si="741"/>
        <v/>
      </c>
      <c r="C3471" s="316" t="str">
        <f>IF(AND(F3471&lt;&gt;"",G3471&lt;&gt;""),COUNT($C$32:C3470)+1,"")</f>
        <v/>
      </c>
      <c r="D3471" s="292" t="str">
        <f t="shared" si="742"/>
        <v/>
      </c>
      <c r="E3471" s="292" t="str">
        <f t="shared" si="743"/>
        <v/>
      </c>
      <c r="F3471" s="316"/>
      <c r="G3471" s="316"/>
      <c r="H3471" s="317"/>
      <c r="I3471" s="316" t="s">
        <v>445</v>
      </c>
      <c r="J3471" s="318"/>
      <c r="K3471" s="319"/>
      <c r="L3471" s="292" t="s">
        <v>446</v>
      </c>
      <c r="M3471" s="324"/>
      <c r="N3471" s="294" t="str">
        <f t="shared" si="744"/>
        <v/>
      </c>
      <c r="O3471" s="319"/>
      <c r="P3471" s="296" t="str">
        <f t="shared" si="745"/>
        <v/>
      </c>
      <c r="Q3471" s="552"/>
      <c r="R3471" s="551"/>
      <c r="S3471" s="291"/>
      <c r="T3471" t="str">
        <f t="shared" si="746"/>
        <v>-</v>
      </c>
      <c r="U3471" s="560">
        <f t="shared" si="747"/>
        <v>0</v>
      </c>
      <c r="V3471" s="560">
        <f t="shared" si="748"/>
        <v>0</v>
      </c>
      <c r="W3471" s="560">
        <f t="shared" si="749"/>
        <v>0</v>
      </c>
    </row>
    <row r="3472" spans="1:23" ht="21" customHeight="1">
      <c r="A3472" s="316" t="str">
        <f t="shared" si="740"/>
        <v/>
      </c>
      <c r="B3472" s="316" t="str">
        <f t="shared" si="741"/>
        <v/>
      </c>
      <c r="C3472" s="316" t="str">
        <f>IF(AND(F3472&lt;&gt;"",G3472&lt;&gt;""),COUNT($C$32:C3471)+1,"")</f>
        <v/>
      </c>
      <c r="D3472" s="292" t="str">
        <f t="shared" si="742"/>
        <v/>
      </c>
      <c r="E3472" s="292" t="str">
        <f t="shared" si="743"/>
        <v/>
      </c>
      <c r="F3472" s="316"/>
      <c r="G3472" s="316"/>
      <c r="H3472" s="317"/>
      <c r="I3472" s="316" t="s">
        <v>445</v>
      </c>
      <c r="J3472" s="318"/>
      <c r="K3472" s="319"/>
      <c r="L3472" s="292" t="s">
        <v>446</v>
      </c>
      <c r="M3472" s="324"/>
      <c r="N3472" s="294" t="str">
        <f t="shared" si="744"/>
        <v/>
      </c>
      <c r="O3472" s="319"/>
      <c r="P3472" s="296" t="str">
        <f t="shared" si="745"/>
        <v/>
      </c>
      <c r="Q3472" s="552"/>
      <c r="R3472" s="551"/>
      <c r="S3472" s="291"/>
      <c r="T3472" t="str">
        <f t="shared" si="746"/>
        <v>-</v>
      </c>
      <c r="U3472" s="560">
        <f t="shared" si="747"/>
        <v>0</v>
      </c>
      <c r="V3472" s="560">
        <f t="shared" si="748"/>
        <v>0</v>
      </c>
      <c r="W3472" s="560">
        <f t="shared" si="749"/>
        <v>0</v>
      </c>
    </row>
    <row r="3473" spans="1:23" ht="21" customHeight="1">
      <c r="A3473" s="316" t="str">
        <f t="shared" si="740"/>
        <v/>
      </c>
      <c r="B3473" s="316" t="str">
        <f t="shared" si="741"/>
        <v/>
      </c>
      <c r="C3473" s="316" t="str">
        <f>IF(AND(F3473&lt;&gt;"",G3473&lt;&gt;""),COUNT($C$32:C3472)+1,"")</f>
        <v/>
      </c>
      <c r="D3473" s="292" t="str">
        <f t="shared" si="742"/>
        <v/>
      </c>
      <c r="E3473" s="292" t="str">
        <f t="shared" si="743"/>
        <v/>
      </c>
      <c r="F3473" s="316"/>
      <c r="G3473" s="316"/>
      <c r="H3473" s="317"/>
      <c r="I3473" s="316" t="s">
        <v>445</v>
      </c>
      <c r="J3473" s="318"/>
      <c r="K3473" s="319"/>
      <c r="L3473" s="292" t="s">
        <v>446</v>
      </c>
      <c r="M3473" s="324"/>
      <c r="N3473" s="294" t="str">
        <f t="shared" si="744"/>
        <v/>
      </c>
      <c r="O3473" s="319"/>
      <c r="P3473" s="296" t="str">
        <f t="shared" si="745"/>
        <v/>
      </c>
      <c r="Q3473" s="552"/>
      <c r="R3473" s="551"/>
      <c r="S3473" s="291"/>
      <c r="T3473" t="str">
        <f t="shared" si="746"/>
        <v>-</v>
      </c>
      <c r="U3473" s="560">
        <f t="shared" si="747"/>
        <v>0</v>
      </c>
      <c r="V3473" s="560">
        <f t="shared" si="748"/>
        <v>0</v>
      </c>
      <c r="W3473" s="560">
        <f t="shared" si="749"/>
        <v>0</v>
      </c>
    </row>
    <row r="3474" spans="1:23" ht="21" customHeight="1">
      <c r="A3474" s="316" t="str">
        <f t="shared" si="740"/>
        <v/>
      </c>
      <c r="B3474" s="316" t="str">
        <f t="shared" si="741"/>
        <v/>
      </c>
      <c r="C3474" s="316" t="str">
        <f>IF(AND(F3474&lt;&gt;"",G3474&lt;&gt;""),COUNT($C$32:C3473)+1,"")</f>
        <v/>
      </c>
      <c r="D3474" s="292" t="str">
        <f t="shared" si="742"/>
        <v/>
      </c>
      <c r="E3474" s="292" t="str">
        <f t="shared" si="743"/>
        <v/>
      </c>
      <c r="F3474" s="316"/>
      <c r="G3474" s="316"/>
      <c r="H3474" s="317"/>
      <c r="I3474" s="316" t="s">
        <v>445</v>
      </c>
      <c r="J3474" s="318"/>
      <c r="K3474" s="319"/>
      <c r="L3474" s="292" t="s">
        <v>446</v>
      </c>
      <c r="M3474" s="324"/>
      <c r="N3474" s="294" t="str">
        <f t="shared" si="744"/>
        <v/>
      </c>
      <c r="O3474" s="319"/>
      <c r="P3474" s="296" t="str">
        <f t="shared" si="745"/>
        <v/>
      </c>
      <c r="Q3474" s="552"/>
      <c r="R3474" s="551"/>
      <c r="S3474" s="291"/>
      <c r="T3474" t="str">
        <f t="shared" si="746"/>
        <v>-</v>
      </c>
      <c r="U3474" s="560">
        <f t="shared" si="747"/>
        <v>0</v>
      </c>
      <c r="V3474" s="560">
        <f t="shared" si="748"/>
        <v>0</v>
      </c>
      <c r="W3474" s="560">
        <f t="shared" si="749"/>
        <v>0</v>
      </c>
    </row>
    <row r="3475" spans="1:23" ht="21" customHeight="1">
      <c r="A3475" s="316" t="str">
        <f t="shared" si="740"/>
        <v/>
      </c>
      <c r="B3475" s="316" t="str">
        <f t="shared" si="741"/>
        <v/>
      </c>
      <c r="C3475" s="316" t="str">
        <f>IF(AND(F3475&lt;&gt;"",G3475&lt;&gt;""),COUNT($C$32:C3474)+1,"")</f>
        <v/>
      </c>
      <c r="D3475" s="292" t="str">
        <f t="shared" si="742"/>
        <v/>
      </c>
      <c r="E3475" s="292" t="str">
        <f t="shared" si="743"/>
        <v/>
      </c>
      <c r="F3475" s="316"/>
      <c r="G3475" s="316"/>
      <c r="H3475" s="317"/>
      <c r="I3475" s="316" t="s">
        <v>445</v>
      </c>
      <c r="J3475" s="318"/>
      <c r="K3475" s="319"/>
      <c r="L3475" s="292" t="s">
        <v>446</v>
      </c>
      <c r="M3475" s="324"/>
      <c r="N3475" s="294" t="str">
        <f t="shared" si="744"/>
        <v/>
      </c>
      <c r="O3475" s="319"/>
      <c r="P3475" s="296" t="str">
        <f t="shared" si="745"/>
        <v/>
      </c>
      <c r="Q3475" s="552"/>
      <c r="R3475" s="551"/>
      <c r="S3475" s="291"/>
      <c r="T3475" t="str">
        <f t="shared" si="746"/>
        <v>-</v>
      </c>
      <c r="U3475" s="560">
        <f t="shared" si="747"/>
        <v>0</v>
      </c>
      <c r="V3475" s="560">
        <f t="shared" si="748"/>
        <v>0</v>
      </c>
      <c r="W3475" s="560">
        <f t="shared" si="749"/>
        <v>0</v>
      </c>
    </row>
    <row r="3476" spans="1:23" ht="21" customHeight="1">
      <c r="A3476" s="316" t="str">
        <f t="shared" si="740"/>
        <v/>
      </c>
      <c r="B3476" s="316" t="str">
        <f t="shared" si="741"/>
        <v/>
      </c>
      <c r="C3476" s="316" t="str">
        <f>IF(AND(F3476&lt;&gt;"",G3476&lt;&gt;""),COUNT($C$32:C3475)+1,"")</f>
        <v/>
      </c>
      <c r="D3476" s="292" t="str">
        <f t="shared" si="742"/>
        <v/>
      </c>
      <c r="E3476" s="292" t="str">
        <f t="shared" si="743"/>
        <v/>
      </c>
      <c r="F3476" s="316"/>
      <c r="G3476" s="316"/>
      <c r="H3476" s="317"/>
      <c r="I3476" s="316" t="s">
        <v>445</v>
      </c>
      <c r="J3476" s="318"/>
      <c r="K3476" s="319"/>
      <c r="L3476" s="292" t="s">
        <v>446</v>
      </c>
      <c r="M3476" s="324"/>
      <c r="N3476" s="294" t="str">
        <f t="shared" si="744"/>
        <v/>
      </c>
      <c r="O3476" s="319"/>
      <c r="P3476" s="296" t="str">
        <f t="shared" si="745"/>
        <v/>
      </c>
      <c r="Q3476" s="552"/>
      <c r="R3476" s="551"/>
      <c r="S3476" s="291"/>
      <c r="T3476" t="str">
        <f t="shared" si="746"/>
        <v>-</v>
      </c>
      <c r="U3476" s="560">
        <f t="shared" si="747"/>
        <v>0</v>
      </c>
      <c r="V3476" s="560">
        <f t="shared" si="748"/>
        <v>0</v>
      </c>
      <c r="W3476" s="560">
        <f t="shared" si="749"/>
        <v>0</v>
      </c>
    </row>
    <row r="3477" spans="1:23" ht="21" customHeight="1">
      <c r="A3477" s="316" t="str">
        <f t="shared" si="740"/>
        <v/>
      </c>
      <c r="B3477" s="316" t="str">
        <f t="shared" si="741"/>
        <v/>
      </c>
      <c r="C3477" s="316" t="str">
        <f>IF(AND(F3477&lt;&gt;"",G3477&lt;&gt;""),COUNT($C$32:C3476)+1,"")</f>
        <v/>
      </c>
      <c r="D3477" s="292" t="str">
        <f t="shared" si="742"/>
        <v/>
      </c>
      <c r="E3477" s="292" t="str">
        <f t="shared" si="743"/>
        <v/>
      </c>
      <c r="F3477" s="316"/>
      <c r="G3477" s="316"/>
      <c r="H3477" s="317"/>
      <c r="I3477" s="316" t="s">
        <v>445</v>
      </c>
      <c r="J3477" s="318"/>
      <c r="K3477" s="319"/>
      <c r="L3477" s="292" t="s">
        <v>446</v>
      </c>
      <c r="M3477" s="324"/>
      <c r="N3477" s="294" t="str">
        <f t="shared" si="744"/>
        <v/>
      </c>
      <c r="O3477" s="319"/>
      <c r="P3477" s="296" t="str">
        <f t="shared" si="745"/>
        <v/>
      </c>
      <c r="Q3477" s="552"/>
      <c r="R3477" s="551"/>
      <c r="S3477" s="291"/>
      <c r="T3477" t="str">
        <f t="shared" si="746"/>
        <v>-</v>
      </c>
      <c r="U3477" s="560">
        <f t="shared" si="747"/>
        <v>0</v>
      </c>
      <c r="V3477" s="560">
        <f t="shared" si="748"/>
        <v>0</v>
      </c>
      <c r="W3477" s="560">
        <f t="shared" si="749"/>
        <v>0</v>
      </c>
    </row>
    <row r="3478" spans="1:23" ht="21" customHeight="1">
      <c r="A3478" s="316" t="str">
        <f t="shared" si="740"/>
        <v/>
      </c>
      <c r="B3478" s="316" t="str">
        <f t="shared" si="741"/>
        <v/>
      </c>
      <c r="C3478" s="316" t="str">
        <f>IF(AND(F3478&lt;&gt;"",G3478&lt;&gt;""),COUNT($C$32:C3477)+1,"")</f>
        <v/>
      </c>
      <c r="D3478" s="292" t="str">
        <f t="shared" si="742"/>
        <v/>
      </c>
      <c r="E3478" s="292" t="str">
        <f t="shared" si="743"/>
        <v/>
      </c>
      <c r="F3478" s="316"/>
      <c r="G3478" s="316"/>
      <c r="H3478" s="317"/>
      <c r="I3478" s="316" t="s">
        <v>445</v>
      </c>
      <c r="J3478" s="318"/>
      <c r="K3478" s="319"/>
      <c r="L3478" s="292" t="s">
        <v>446</v>
      </c>
      <c r="M3478" s="324"/>
      <c r="N3478" s="294" t="str">
        <f t="shared" si="744"/>
        <v/>
      </c>
      <c r="O3478" s="319"/>
      <c r="P3478" s="296" t="str">
        <f t="shared" si="745"/>
        <v/>
      </c>
      <c r="Q3478" s="552"/>
      <c r="R3478" s="551"/>
      <c r="S3478" s="291"/>
      <c r="T3478" t="str">
        <f t="shared" si="746"/>
        <v>-</v>
      </c>
      <c r="U3478" s="560">
        <f t="shared" si="747"/>
        <v>0</v>
      </c>
      <c r="V3478" s="560">
        <f t="shared" si="748"/>
        <v>0</v>
      </c>
      <c r="W3478" s="560">
        <f t="shared" si="749"/>
        <v>0</v>
      </c>
    </row>
    <row r="3479" spans="1:23" ht="21" customHeight="1">
      <c r="A3479" s="316" t="str">
        <f t="shared" si="740"/>
        <v/>
      </c>
      <c r="B3479" s="316" t="str">
        <f t="shared" si="741"/>
        <v/>
      </c>
      <c r="C3479" s="316" t="str">
        <f>IF(AND(F3479&lt;&gt;"",G3479&lt;&gt;""),COUNT($C$32:C3478)+1,"")</f>
        <v/>
      </c>
      <c r="D3479" s="292" t="str">
        <f t="shared" si="742"/>
        <v/>
      </c>
      <c r="E3479" s="292" t="str">
        <f t="shared" si="743"/>
        <v/>
      </c>
      <c r="F3479" s="316"/>
      <c r="G3479" s="316"/>
      <c r="H3479" s="317"/>
      <c r="I3479" s="316" t="s">
        <v>445</v>
      </c>
      <c r="J3479" s="318"/>
      <c r="K3479" s="319"/>
      <c r="L3479" s="292" t="s">
        <v>446</v>
      </c>
      <c r="M3479" s="324"/>
      <c r="N3479" s="294" t="str">
        <f t="shared" si="744"/>
        <v/>
      </c>
      <c r="O3479" s="319"/>
      <c r="P3479" s="296" t="str">
        <f t="shared" si="745"/>
        <v/>
      </c>
      <c r="Q3479" s="552"/>
      <c r="R3479" s="551"/>
      <c r="S3479" s="291"/>
      <c r="T3479" t="str">
        <f t="shared" si="746"/>
        <v>-</v>
      </c>
      <c r="U3479" s="560">
        <f t="shared" si="747"/>
        <v>0</v>
      </c>
      <c r="V3479" s="560">
        <f t="shared" si="748"/>
        <v>0</v>
      </c>
      <c r="W3479" s="560">
        <f t="shared" si="749"/>
        <v>0</v>
      </c>
    </row>
    <row r="3480" spans="1:23" ht="21" customHeight="1">
      <c r="A3480" s="316" t="str">
        <f t="shared" si="740"/>
        <v/>
      </c>
      <c r="B3480" s="316" t="str">
        <f t="shared" si="741"/>
        <v/>
      </c>
      <c r="C3480" s="316" t="str">
        <f>IF(AND(F3480&lt;&gt;"",G3480&lt;&gt;""),COUNT($C$32:C3479)+1,"")</f>
        <v/>
      </c>
      <c r="D3480" s="292" t="str">
        <f t="shared" si="742"/>
        <v/>
      </c>
      <c r="E3480" s="292" t="str">
        <f t="shared" si="743"/>
        <v/>
      </c>
      <c r="F3480" s="316"/>
      <c r="G3480" s="316"/>
      <c r="H3480" s="317"/>
      <c r="I3480" s="316" t="s">
        <v>445</v>
      </c>
      <c r="J3480" s="318"/>
      <c r="K3480" s="319"/>
      <c r="L3480" s="292" t="s">
        <v>446</v>
      </c>
      <c r="M3480" s="324"/>
      <c r="N3480" s="294" t="str">
        <f t="shared" si="744"/>
        <v/>
      </c>
      <c r="O3480" s="319"/>
      <c r="P3480" s="296" t="str">
        <f t="shared" si="745"/>
        <v/>
      </c>
      <c r="Q3480" s="552"/>
      <c r="R3480" s="551"/>
      <c r="S3480" s="291"/>
      <c r="T3480" t="str">
        <f t="shared" si="746"/>
        <v>-</v>
      </c>
      <c r="U3480" s="560">
        <f t="shared" si="747"/>
        <v>0</v>
      </c>
      <c r="V3480" s="560">
        <f t="shared" si="748"/>
        <v>0</v>
      </c>
      <c r="W3480" s="560">
        <f t="shared" si="749"/>
        <v>0</v>
      </c>
    </row>
    <row r="3481" spans="1:23" ht="21" customHeight="1">
      <c r="A3481" s="316" t="str">
        <f t="shared" si="740"/>
        <v/>
      </c>
      <c r="B3481" s="316" t="str">
        <f t="shared" si="741"/>
        <v/>
      </c>
      <c r="C3481" s="316" t="str">
        <f>IF(AND(F3481&lt;&gt;"",G3481&lt;&gt;""),COUNT($C$32:C3480)+1,"")</f>
        <v/>
      </c>
      <c r="D3481" s="292" t="str">
        <f t="shared" si="742"/>
        <v/>
      </c>
      <c r="E3481" s="292" t="str">
        <f t="shared" si="743"/>
        <v/>
      </c>
      <c r="F3481" s="316"/>
      <c r="G3481" s="316"/>
      <c r="H3481" s="317"/>
      <c r="I3481" s="316" t="s">
        <v>445</v>
      </c>
      <c r="J3481" s="318"/>
      <c r="K3481" s="319"/>
      <c r="L3481" s="292" t="s">
        <v>446</v>
      </c>
      <c r="M3481" s="324"/>
      <c r="N3481" s="294" t="str">
        <f t="shared" si="744"/>
        <v/>
      </c>
      <c r="O3481" s="319"/>
      <c r="P3481" s="296" t="str">
        <f t="shared" si="745"/>
        <v/>
      </c>
      <c r="Q3481" s="552"/>
      <c r="R3481" s="551"/>
      <c r="S3481" s="291"/>
      <c r="T3481" t="str">
        <f t="shared" si="746"/>
        <v>-</v>
      </c>
      <c r="U3481" s="560">
        <f t="shared" si="747"/>
        <v>0</v>
      </c>
      <c r="V3481" s="560">
        <f t="shared" si="748"/>
        <v>0</v>
      </c>
      <c r="W3481" s="560">
        <f t="shared" si="749"/>
        <v>0</v>
      </c>
    </row>
    <row r="3482" spans="1:23" ht="21" customHeight="1">
      <c r="A3482" s="316" t="str">
        <f t="shared" si="740"/>
        <v/>
      </c>
      <c r="B3482" s="316" t="str">
        <f t="shared" si="741"/>
        <v/>
      </c>
      <c r="C3482" s="316" t="str">
        <f>IF(AND(F3482&lt;&gt;"",G3482&lt;&gt;""),COUNT($C$32:C3481)+1,"")</f>
        <v/>
      </c>
      <c r="D3482" s="292" t="str">
        <f t="shared" si="742"/>
        <v/>
      </c>
      <c r="E3482" s="292" t="str">
        <f t="shared" si="743"/>
        <v/>
      </c>
      <c r="F3482" s="316"/>
      <c r="G3482" s="316"/>
      <c r="H3482" s="317"/>
      <c r="I3482" s="316" t="s">
        <v>445</v>
      </c>
      <c r="J3482" s="318"/>
      <c r="K3482" s="319"/>
      <c r="L3482" s="292" t="s">
        <v>446</v>
      </c>
      <c r="M3482" s="324"/>
      <c r="N3482" s="294" t="str">
        <f t="shared" si="744"/>
        <v/>
      </c>
      <c r="O3482" s="319"/>
      <c r="P3482" s="296" t="str">
        <f t="shared" si="745"/>
        <v/>
      </c>
      <c r="Q3482" s="552"/>
      <c r="R3482" s="551"/>
      <c r="S3482" s="291"/>
      <c r="T3482" t="str">
        <f t="shared" si="746"/>
        <v>-</v>
      </c>
      <c r="U3482" s="560">
        <f t="shared" si="747"/>
        <v>0</v>
      </c>
      <c r="V3482" s="560">
        <f t="shared" si="748"/>
        <v>0</v>
      </c>
      <c r="W3482" s="560">
        <f t="shared" si="749"/>
        <v>0</v>
      </c>
    </row>
    <row r="3483" spans="1:23" ht="21" customHeight="1">
      <c r="A3483" s="316" t="str">
        <f t="shared" si="740"/>
        <v/>
      </c>
      <c r="B3483" s="316" t="str">
        <f t="shared" si="741"/>
        <v/>
      </c>
      <c r="C3483" s="316" t="str">
        <f>IF(AND(F3483&lt;&gt;"",G3483&lt;&gt;""),COUNT($C$32:C3482)+1,"")</f>
        <v/>
      </c>
      <c r="D3483" s="292" t="str">
        <f t="shared" si="742"/>
        <v/>
      </c>
      <c r="E3483" s="292" t="str">
        <f t="shared" si="743"/>
        <v/>
      </c>
      <c r="F3483" s="316"/>
      <c r="G3483" s="316"/>
      <c r="H3483" s="317"/>
      <c r="I3483" s="316" t="s">
        <v>445</v>
      </c>
      <c r="J3483" s="318"/>
      <c r="K3483" s="319"/>
      <c r="L3483" s="292" t="s">
        <v>446</v>
      </c>
      <c r="M3483" s="324"/>
      <c r="N3483" s="294" t="str">
        <f t="shared" si="744"/>
        <v/>
      </c>
      <c r="O3483" s="319"/>
      <c r="P3483" s="296" t="str">
        <f t="shared" si="745"/>
        <v/>
      </c>
      <c r="Q3483" s="552"/>
      <c r="R3483" s="551"/>
      <c r="S3483" s="291"/>
      <c r="T3483" t="str">
        <f t="shared" si="746"/>
        <v>-</v>
      </c>
      <c r="U3483" s="560">
        <f t="shared" si="747"/>
        <v>0</v>
      </c>
      <c r="V3483" s="560">
        <f t="shared" si="748"/>
        <v>0</v>
      </c>
      <c r="W3483" s="560">
        <f t="shared" si="749"/>
        <v>0</v>
      </c>
    </row>
    <row r="3484" spans="1:23" ht="21" customHeight="1">
      <c r="A3484" s="316" t="str">
        <f t="shared" si="740"/>
        <v/>
      </c>
      <c r="B3484" s="316" t="str">
        <f t="shared" si="741"/>
        <v/>
      </c>
      <c r="C3484" s="316" t="str">
        <f>IF(AND(F3484&lt;&gt;"",G3484&lt;&gt;""),COUNT($C$32:C3483)+1,"")</f>
        <v/>
      </c>
      <c r="D3484" s="292" t="str">
        <f t="shared" si="742"/>
        <v/>
      </c>
      <c r="E3484" s="292" t="str">
        <f t="shared" si="743"/>
        <v/>
      </c>
      <c r="F3484" s="316"/>
      <c r="G3484" s="316"/>
      <c r="H3484" s="317"/>
      <c r="I3484" s="316" t="s">
        <v>445</v>
      </c>
      <c r="J3484" s="318"/>
      <c r="K3484" s="319"/>
      <c r="L3484" s="292" t="s">
        <v>446</v>
      </c>
      <c r="M3484" s="324"/>
      <c r="N3484" s="294" t="str">
        <f t="shared" si="744"/>
        <v/>
      </c>
      <c r="O3484" s="319"/>
      <c r="P3484" s="296" t="str">
        <f t="shared" si="745"/>
        <v/>
      </c>
      <c r="Q3484" s="552"/>
      <c r="R3484" s="551"/>
      <c r="S3484" s="291"/>
      <c r="T3484" t="str">
        <f t="shared" si="746"/>
        <v>-</v>
      </c>
      <c r="U3484" s="560">
        <f t="shared" si="747"/>
        <v>0</v>
      </c>
      <c r="V3484" s="560">
        <f t="shared" si="748"/>
        <v>0</v>
      </c>
      <c r="W3484" s="560">
        <f t="shared" si="749"/>
        <v>0</v>
      </c>
    </row>
    <row r="3485" spans="1:23" ht="21" customHeight="1">
      <c r="A3485" s="316" t="str">
        <f t="shared" si="740"/>
        <v/>
      </c>
      <c r="B3485" s="316" t="str">
        <f t="shared" si="741"/>
        <v/>
      </c>
      <c r="C3485" s="316" t="str">
        <f>IF(AND(F3485&lt;&gt;"",G3485&lt;&gt;""),COUNT($C$32:C3484)+1,"")</f>
        <v/>
      </c>
      <c r="D3485" s="292" t="str">
        <f t="shared" si="742"/>
        <v/>
      </c>
      <c r="E3485" s="292" t="str">
        <f t="shared" si="743"/>
        <v/>
      </c>
      <c r="F3485" s="316"/>
      <c r="G3485" s="316"/>
      <c r="H3485" s="317"/>
      <c r="I3485" s="316" t="s">
        <v>445</v>
      </c>
      <c r="J3485" s="318"/>
      <c r="K3485" s="319"/>
      <c r="L3485" s="292" t="s">
        <v>446</v>
      </c>
      <c r="M3485" s="324"/>
      <c r="N3485" s="294" t="str">
        <f t="shared" si="744"/>
        <v/>
      </c>
      <c r="O3485" s="319"/>
      <c r="P3485" s="296" t="str">
        <f t="shared" si="745"/>
        <v/>
      </c>
      <c r="Q3485" s="552"/>
      <c r="R3485" s="551"/>
      <c r="S3485" s="291"/>
      <c r="T3485" t="str">
        <f t="shared" si="746"/>
        <v>-</v>
      </c>
      <c r="U3485" s="560">
        <f t="shared" si="747"/>
        <v>0</v>
      </c>
      <c r="V3485" s="560">
        <f t="shared" si="748"/>
        <v>0</v>
      </c>
      <c r="W3485" s="560">
        <f t="shared" si="749"/>
        <v>0</v>
      </c>
    </row>
    <row r="3486" spans="1:23" ht="21" customHeight="1">
      <c r="A3486" s="316" t="str">
        <f t="shared" si="740"/>
        <v/>
      </c>
      <c r="B3486" s="316" t="str">
        <f t="shared" si="741"/>
        <v/>
      </c>
      <c r="C3486" s="316" t="str">
        <f>IF(AND(F3486&lt;&gt;"",G3486&lt;&gt;""),COUNT($C$32:C3485)+1,"")</f>
        <v/>
      </c>
      <c r="D3486" s="292" t="str">
        <f t="shared" si="742"/>
        <v/>
      </c>
      <c r="E3486" s="292" t="str">
        <f t="shared" si="743"/>
        <v/>
      </c>
      <c r="F3486" s="316"/>
      <c r="G3486" s="316"/>
      <c r="H3486" s="317"/>
      <c r="I3486" s="316" t="s">
        <v>445</v>
      </c>
      <c r="J3486" s="318"/>
      <c r="K3486" s="319"/>
      <c r="L3486" s="292" t="s">
        <v>446</v>
      </c>
      <c r="M3486" s="324"/>
      <c r="N3486" s="294" t="str">
        <f t="shared" si="744"/>
        <v/>
      </c>
      <c r="O3486" s="319"/>
      <c r="P3486" s="296" t="str">
        <f t="shared" si="745"/>
        <v/>
      </c>
      <c r="Q3486" s="552"/>
      <c r="R3486" s="551"/>
      <c r="S3486" s="291"/>
      <c r="T3486" t="str">
        <f t="shared" si="746"/>
        <v>-</v>
      </c>
      <c r="U3486" s="560">
        <f t="shared" si="747"/>
        <v>0</v>
      </c>
      <c r="V3486" s="560">
        <f t="shared" si="748"/>
        <v>0</v>
      </c>
      <c r="W3486" s="560">
        <f t="shared" si="749"/>
        <v>0</v>
      </c>
    </row>
    <row r="3487" spans="1:23" ht="21" customHeight="1">
      <c r="A3487" s="316" t="str">
        <f t="shared" si="740"/>
        <v/>
      </c>
      <c r="B3487" s="316" t="str">
        <f t="shared" si="741"/>
        <v/>
      </c>
      <c r="C3487" s="316" t="str">
        <f>IF(AND(F3487&lt;&gt;"",G3487&lt;&gt;""),COUNT($C$32:C3486)+1,"")</f>
        <v/>
      </c>
      <c r="D3487" s="292" t="str">
        <f t="shared" si="742"/>
        <v/>
      </c>
      <c r="E3487" s="292" t="str">
        <f t="shared" si="743"/>
        <v/>
      </c>
      <c r="F3487" s="316"/>
      <c r="G3487" s="316"/>
      <c r="H3487" s="317"/>
      <c r="I3487" s="316" t="s">
        <v>445</v>
      </c>
      <c r="J3487" s="318"/>
      <c r="K3487" s="319"/>
      <c r="L3487" s="292" t="s">
        <v>446</v>
      </c>
      <c r="M3487" s="324"/>
      <c r="N3487" s="294" t="str">
        <f t="shared" si="744"/>
        <v/>
      </c>
      <c r="O3487" s="319"/>
      <c r="P3487" s="296" t="str">
        <f t="shared" si="745"/>
        <v/>
      </c>
      <c r="Q3487" s="552"/>
      <c r="R3487" s="551"/>
      <c r="S3487" s="291"/>
      <c r="T3487" t="str">
        <f t="shared" si="746"/>
        <v>-</v>
      </c>
      <c r="U3487" s="560">
        <f t="shared" si="747"/>
        <v>0</v>
      </c>
      <c r="V3487" s="560">
        <f t="shared" si="748"/>
        <v>0</v>
      </c>
      <c r="W3487" s="560">
        <f t="shared" si="749"/>
        <v>0</v>
      </c>
    </row>
    <row r="3488" spans="1:23" ht="21" customHeight="1">
      <c r="A3488" s="316" t="str">
        <f t="shared" si="740"/>
        <v/>
      </c>
      <c r="B3488" s="316" t="str">
        <f t="shared" si="741"/>
        <v/>
      </c>
      <c r="C3488" s="316" t="str">
        <f>IF(AND(F3488&lt;&gt;"",G3488&lt;&gt;""),COUNT($C$32:C3487)+1,"")</f>
        <v/>
      </c>
      <c r="D3488" s="292" t="str">
        <f t="shared" si="742"/>
        <v/>
      </c>
      <c r="E3488" s="292" t="str">
        <f t="shared" si="743"/>
        <v/>
      </c>
      <c r="F3488" s="316"/>
      <c r="G3488" s="316"/>
      <c r="H3488" s="317"/>
      <c r="I3488" s="316" t="s">
        <v>445</v>
      </c>
      <c r="J3488" s="318"/>
      <c r="K3488" s="319"/>
      <c r="L3488" s="292" t="s">
        <v>446</v>
      </c>
      <c r="M3488" s="324"/>
      <c r="N3488" s="294" t="str">
        <f t="shared" si="744"/>
        <v/>
      </c>
      <c r="O3488" s="319"/>
      <c r="P3488" s="296" t="str">
        <f t="shared" si="745"/>
        <v/>
      </c>
      <c r="Q3488" s="552"/>
      <c r="R3488" s="551"/>
      <c r="S3488" s="291"/>
      <c r="T3488" t="str">
        <f t="shared" si="746"/>
        <v>-</v>
      </c>
      <c r="U3488" s="560">
        <f t="shared" si="747"/>
        <v>0</v>
      </c>
      <c r="V3488" s="560">
        <f t="shared" si="748"/>
        <v>0</v>
      </c>
      <c r="W3488" s="560">
        <f t="shared" si="749"/>
        <v>0</v>
      </c>
    </row>
    <row r="3489" spans="1:23" ht="21" customHeight="1">
      <c r="A3489" s="316" t="str">
        <f t="shared" si="740"/>
        <v/>
      </c>
      <c r="B3489" s="316" t="str">
        <f t="shared" si="741"/>
        <v/>
      </c>
      <c r="C3489" s="316" t="str">
        <f>IF(AND(F3489&lt;&gt;"",G3489&lt;&gt;""),COUNT($C$32:C3488)+1,"")</f>
        <v/>
      </c>
      <c r="D3489" s="292" t="str">
        <f t="shared" si="742"/>
        <v/>
      </c>
      <c r="E3489" s="292" t="str">
        <f t="shared" si="743"/>
        <v/>
      </c>
      <c r="F3489" s="316"/>
      <c r="G3489" s="316"/>
      <c r="H3489" s="317"/>
      <c r="I3489" s="316" t="s">
        <v>445</v>
      </c>
      <c r="J3489" s="318"/>
      <c r="K3489" s="319"/>
      <c r="L3489" s="292" t="s">
        <v>446</v>
      </c>
      <c r="M3489" s="324"/>
      <c r="N3489" s="294" t="str">
        <f t="shared" si="744"/>
        <v/>
      </c>
      <c r="O3489" s="319"/>
      <c r="P3489" s="296" t="str">
        <f t="shared" si="745"/>
        <v/>
      </c>
      <c r="Q3489" s="552"/>
      <c r="R3489" s="551"/>
      <c r="S3489" s="291"/>
      <c r="T3489" t="str">
        <f t="shared" si="746"/>
        <v>-</v>
      </c>
      <c r="U3489" s="560">
        <f t="shared" si="747"/>
        <v>0</v>
      </c>
      <c r="V3489" s="560">
        <f t="shared" si="748"/>
        <v>0</v>
      </c>
      <c r="W3489" s="560">
        <f t="shared" si="749"/>
        <v>0</v>
      </c>
    </row>
    <row r="3490" spans="1:23" ht="21" customHeight="1">
      <c r="A3490" s="316" t="str">
        <f t="shared" si="740"/>
        <v/>
      </c>
      <c r="B3490" s="316" t="str">
        <f t="shared" si="741"/>
        <v/>
      </c>
      <c r="C3490" s="316" t="str">
        <f>IF(AND(F3490&lt;&gt;"",G3490&lt;&gt;""),COUNT($C$32:C3489)+1,"")</f>
        <v/>
      </c>
      <c r="D3490" s="292" t="str">
        <f t="shared" si="742"/>
        <v/>
      </c>
      <c r="E3490" s="292" t="str">
        <f t="shared" si="743"/>
        <v/>
      </c>
      <c r="F3490" s="316"/>
      <c r="G3490" s="316"/>
      <c r="H3490" s="317"/>
      <c r="I3490" s="316" t="s">
        <v>445</v>
      </c>
      <c r="J3490" s="318"/>
      <c r="K3490" s="319"/>
      <c r="L3490" s="292" t="s">
        <v>446</v>
      </c>
      <c r="M3490" s="324"/>
      <c r="N3490" s="294" t="str">
        <f t="shared" si="744"/>
        <v/>
      </c>
      <c r="O3490" s="319"/>
      <c r="P3490" s="296" t="str">
        <f t="shared" si="745"/>
        <v/>
      </c>
      <c r="Q3490" s="552"/>
      <c r="R3490" s="551"/>
      <c r="S3490" s="291"/>
      <c r="T3490" t="str">
        <f t="shared" si="746"/>
        <v>-</v>
      </c>
      <c r="U3490" s="560">
        <f t="shared" si="747"/>
        <v>0</v>
      </c>
      <c r="V3490" s="560">
        <f t="shared" si="748"/>
        <v>0</v>
      </c>
      <c r="W3490" s="560">
        <f t="shared" si="749"/>
        <v>0</v>
      </c>
    </row>
    <row r="3491" spans="1:23" ht="21" customHeight="1">
      <c r="A3491" s="316" t="str">
        <f t="shared" si="740"/>
        <v/>
      </c>
      <c r="B3491" s="316" t="str">
        <f t="shared" si="741"/>
        <v/>
      </c>
      <c r="C3491" s="316" t="str">
        <f>IF(AND(F3491&lt;&gt;"",G3491&lt;&gt;""),COUNT($C$32:C3490)+1,"")</f>
        <v/>
      </c>
      <c r="D3491" s="292" t="str">
        <f t="shared" si="742"/>
        <v/>
      </c>
      <c r="E3491" s="292" t="str">
        <f t="shared" si="743"/>
        <v/>
      </c>
      <c r="F3491" s="316"/>
      <c r="G3491" s="316"/>
      <c r="H3491" s="317"/>
      <c r="I3491" s="316" t="s">
        <v>445</v>
      </c>
      <c r="J3491" s="318"/>
      <c r="K3491" s="319"/>
      <c r="L3491" s="292" t="s">
        <v>446</v>
      </c>
      <c r="M3491" s="324"/>
      <c r="N3491" s="294" t="str">
        <f t="shared" si="744"/>
        <v/>
      </c>
      <c r="O3491" s="319"/>
      <c r="P3491" s="296" t="str">
        <f t="shared" si="745"/>
        <v/>
      </c>
      <c r="Q3491" s="552"/>
      <c r="R3491" s="551"/>
      <c r="S3491" s="291"/>
      <c r="T3491" t="str">
        <f t="shared" si="746"/>
        <v>-</v>
      </c>
      <c r="U3491" s="560">
        <f t="shared" si="747"/>
        <v>0</v>
      </c>
      <c r="V3491" s="560">
        <f t="shared" si="748"/>
        <v>0</v>
      </c>
      <c r="W3491" s="560">
        <f t="shared" si="749"/>
        <v>0</v>
      </c>
    </row>
    <row r="3492" spans="1:23" ht="21" customHeight="1">
      <c r="A3492" s="316" t="str">
        <f t="shared" si="740"/>
        <v/>
      </c>
      <c r="B3492" s="316" t="str">
        <f t="shared" si="741"/>
        <v/>
      </c>
      <c r="C3492" s="316" t="str">
        <f>IF(AND(F3492&lt;&gt;"",G3492&lt;&gt;""),COUNT($C$32:C3491)+1,"")</f>
        <v/>
      </c>
      <c r="D3492" s="292" t="str">
        <f t="shared" si="742"/>
        <v/>
      </c>
      <c r="E3492" s="292" t="str">
        <f t="shared" si="743"/>
        <v/>
      </c>
      <c r="F3492" s="316"/>
      <c r="G3492" s="316"/>
      <c r="H3492" s="317"/>
      <c r="I3492" s="316" t="s">
        <v>445</v>
      </c>
      <c r="J3492" s="318"/>
      <c r="K3492" s="319"/>
      <c r="L3492" s="292" t="s">
        <v>446</v>
      </c>
      <c r="M3492" s="324"/>
      <c r="N3492" s="294" t="str">
        <f t="shared" si="744"/>
        <v/>
      </c>
      <c r="O3492" s="319"/>
      <c r="P3492" s="296" t="str">
        <f t="shared" si="745"/>
        <v/>
      </c>
      <c r="Q3492" s="552"/>
      <c r="R3492" s="551"/>
      <c r="S3492" s="291"/>
      <c r="T3492" t="str">
        <f t="shared" si="746"/>
        <v>-</v>
      </c>
      <c r="U3492" s="560">
        <f t="shared" si="747"/>
        <v>0</v>
      </c>
      <c r="V3492" s="560">
        <f t="shared" si="748"/>
        <v>0</v>
      </c>
      <c r="W3492" s="560">
        <f t="shared" si="749"/>
        <v>0</v>
      </c>
    </row>
    <row r="3493" spans="1:23" ht="21" customHeight="1">
      <c r="A3493" s="316" t="str">
        <f t="shared" si="740"/>
        <v/>
      </c>
      <c r="B3493" s="316" t="str">
        <f t="shared" si="741"/>
        <v/>
      </c>
      <c r="C3493" s="316" t="str">
        <f>IF(AND(F3493&lt;&gt;"",G3493&lt;&gt;""),COUNT($C$32:C3492)+1,"")</f>
        <v/>
      </c>
      <c r="D3493" s="292" t="str">
        <f t="shared" si="742"/>
        <v/>
      </c>
      <c r="E3493" s="292" t="str">
        <f t="shared" si="743"/>
        <v/>
      </c>
      <c r="F3493" s="316"/>
      <c r="G3493" s="316"/>
      <c r="H3493" s="317"/>
      <c r="I3493" s="316" t="s">
        <v>445</v>
      </c>
      <c r="J3493" s="318"/>
      <c r="K3493" s="319"/>
      <c r="L3493" s="292" t="s">
        <v>446</v>
      </c>
      <c r="M3493" s="324"/>
      <c r="N3493" s="294" t="str">
        <f t="shared" si="744"/>
        <v/>
      </c>
      <c r="O3493" s="319"/>
      <c r="P3493" s="296" t="str">
        <f t="shared" si="745"/>
        <v/>
      </c>
      <c r="Q3493" s="552"/>
      <c r="R3493" s="551"/>
      <c r="S3493" s="291"/>
      <c r="T3493" t="str">
        <f t="shared" si="746"/>
        <v>-</v>
      </c>
      <c r="U3493" s="560">
        <f t="shared" si="747"/>
        <v>0</v>
      </c>
      <c r="V3493" s="560">
        <f t="shared" si="748"/>
        <v>0</v>
      </c>
      <c r="W3493" s="560">
        <f t="shared" si="749"/>
        <v>0</v>
      </c>
    </row>
    <row r="3494" spans="1:23" ht="21" customHeight="1">
      <c r="A3494" s="316" t="str">
        <f t="shared" si="740"/>
        <v/>
      </c>
      <c r="B3494" s="316" t="str">
        <f t="shared" si="741"/>
        <v/>
      </c>
      <c r="C3494" s="316" t="str">
        <f>IF(AND(F3494&lt;&gt;"",G3494&lt;&gt;""),COUNT($C$32:C3493)+1,"")</f>
        <v/>
      </c>
      <c r="D3494" s="292" t="str">
        <f t="shared" si="742"/>
        <v/>
      </c>
      <c r="E3494" s="292" t="str">
        <f t="shared" si="743"/>
        <v/>
      </c>
      <c r="F3494" s="316"/>
      <c r="G3494" s="316"/>
      <c r="H3494" s="317"/>
      <c r="I3494" s="316" t="s">
        <v>445</v>
      </c>
      <c r="J3494" s="318"/>
      <c r="K3494" s="319"/>
      <c r="L3494" s="292" t="s">
        <v>446</v>
      </c>
      <c r="M3494" s="324"/>
      <c r="N3494" s="294" t="str">
        <f t="shared" si="744"/>
        <v/>
      </c>
      <c r="O3494" s="319"/>
      <c r="P3494" s="296" t="str">
        <f t="shared" si="745"/>
        <v/>
      </c>
      <c r="Q3494" s="552"/>
      <c r="R3494" s="551"/>
      <c r="S3494" s="291"/>
      <c r="T3494" t="str">
        <f t="shared" si="746"/>
        <v>-</v>
      </c>
      <c r="U3494" s="560">
        <f t="shared" si="747"/>
        <v>0</v>
      </c>
      <c r="V3494" s="560">
        <f t="shared" si="748"/>
        <v>0</v>
      </c>
      <c r="W3494" s="560">
        <f t="shared" si="749"/>
        <v>0</v>
      </c>
    </row>
    <row r="3495" spans="1:23" ht="21" customHeight="1">
      <c r="A3495" s="316" t="str">
        <f t="shared" si="740"/>
        <v/>
      </c>
      <c r="B3495" s="316" t="str">
        <f t="shared" si="741"/>
        <v/>
      </c>
      <c r="C3495" s="316" t="str">
        <f>IF(AND(F3495&lt;&gt;"",G3495&lt;&gt;""),COUNT($C$32:C3494)+1,"")</f>
        <v/>
      </c>
      <c r="D3495" s="292" t="str">
        <f t="shared" si="742"/>
        <v/>
      </c>
      <c r="E3495" s="292" t="str">
        <f t="shared" si="743"/>
        <v/>
      </c>
      <c r="F3495" s="316"/>
      <c r="G3495" s="316"/>
      <c r="H3495" s="317"/>
      <c r="I3495" s="316" t="s">
        <v>445</v>
      </c>
      <c r="J3495" s="318"/>
      <c r="K3495" s="319"/>
      <c r="L3495" s="292" t="s">
        <v>446</v>
      </c>
      <c r="M3495" s="324"/>
      <c r="N3495" s="294" t="str">
        <f t="shared" si="744"/>
        <v/>
      </c>
      <c r="O3495" s="319"/>
      <c r="P3495" s="296" t="str">
        <f t="shared" si="745"/>
        <v/>
      </c>
      <c r="Q3495" s="552"/>
      <c r="R3495" s="551"/>
      <c r="S3495" s="291"/>
      <c r="T3495" t="str">
        <f t="shared" si="746"/>
        <v>-</v>
      </c>
      <c r="U3495" s="560">
        <f t="shared" si="747"/>
        <v>0</v>
      </c>
      <c r="V3495" s="560">
        <f t="shared" si="748"/>
        <v>0</v>
      </c>
      <c r="W3495" s="560">
        <f t="shared" si="749"/>
        <v>0</v>
      </c>
    </row>
    <row r="3496" spans="1:23" ht="21" customHeight="1">
      <c r="A3496" s="316" t="str">
        <f t="shared" si="740"/>
        <v/>
      </c>
      <c r="B3496" s="316" t="str">
        <f t="shared" si="741"/>
        <v/>
      </c>
      <c r="C3496" s="316" t="str">
        <f>IF(AND(F3496&lt;&gt;"",G3496&lt;&gt;""),COUNT($C$32:C3495)+1,"")</f>
        <v/>
      </c>
      <c r="D3496" s="292" t="str">
        <f t="shared" si="742"/>
        <v/>
      </c>
      <c r="E3496" s="292" t="str">
        <f t="shared" si="743"/>
        <v/>
      </c>
      <c r="F3496" s="316"/>
      <c r="G3496" s="316"/>
      <c r="H3496" s="317"/>
      <c r="I3496" s="316" t="s">
        <v>445</v>
      </c>
      <c r="J3496" s="318"/>
      <c r="K3496" s="319"/>
      <c r="L3496" s="292" t="s">
        <v>446</v>
      </c>
      <c r="M3496" s="324"/>
      <c r="N3496" s="294" t="str">
        <f t="shared" si="744"/>
        <v/>
      </c>
      <c r="O3496" s="319"/>
      <c r="P3496" s="296" t="str">
        <f t="shared" si="745"/>
        <v/>
      </c>
      <c r="Q3496" s="552"/>
      <c r="R3496" s="551"/>
      <c r="S3496" s="291"/>
      <c r="T3496" t="str">
        <f t="shared" si="746"/>
        <v>-</v>
      </c>
      <c r="U3496" s="560">
        <f t="shared" si="747"/>
        <v>0</v>
      </c>
      <c r="V3496" s="560">
        <f t="shared" si="748"/>
        <v>0</v>
      </c>
      <c r="W3496" s="560">
        <f t="shared" si="749"/>
        <v>0</v>
      </c>
    </row>
    <row r="3497" spans="1:23" ht="21" customHeight="1">
      <c r="A3497" s="316" t="str">
        <f t="shared" si="740"/>
        <v/>
      </c>
      <c r="B3497" s="316" t="str">
        <f t="shared" si="741"/>
        <v/>
      </c>
      <c r="C3497" s="316" t="str">
        <f>IF(AND(F3497&lt;&gt;"",G3497&lt;&gt;""),COUNT($C$32:C3496)+1,"")</f>
        <v/>
      </c>
      <c r="D3497" s="292" t="str">
        <f t="shared" si="742"/>
        <v/>
      </c>
      <c r="E3497" s="292" t="str">
        <f t="shared" si="743"/>
        <v/>
      </c>
      <c r="F3497" s="316"/>
      <c r="G3497" s="316"/>
      <c r="H3497" s="317"/>
      <c r="I3497" s="316" t="s">
        <v>445</v>
      </c>
      <c r="J3497" s="318"/>
      <c r="K3497" s="319"/>
      <c r="L3497" s="292" t="s">
        <v>446</v>
      </c>
      <c r="M3497" s="324"/>
      <c r="N3497" s="294" t="str">
        <f t="shared" si="744"/>
        <v/>
      </c>
      <c r="O3497" s="319"/>
      <c r="P3497" s="296" t="str">
        <f t="shared" si="745"/>
        <v/>
      </c>
      <c r="Q3497" s="552"/>
      <c r="R3497" s="551"/>
      <c r="S3497" s="291"/>
      <c r="T3497" t="str">
        <f t="shared" si="746"/>
        <v>-</v>
      </c>
      <c r="U3497" s="560">
        <f t="shared" si="747"/>
        <v>0</v>
      </c>
      <c r="V3497" s="560">
        <f t="shared" si="748"/>
        <v>0</v>
      </c>
      <c r="W3497" s="560">
        <f t="shared" si="749"/>
        <v>0</v>
      </c>
    </row>
    <row r="3498" spans="1:23" ht="21" customHeight="1">
      <c r="A3498" s="316" t="str">
        <f t="shared" si="740"/>
        <v/>
      </c>
      <c r="B3498" s="316" t="str">
        <f t="shared" si="741"/>
        <v/>
      </c>
      <c r="C3498" s="316" t="str">
        <f>IF(AND(F3498&lt;&gt;"",G3498&lt;&gt;""),COUNT($C$32:C3497)+1,"")</f>
        <v/>
      </c>
      <c r="D3498" s="292" t="str">
        <f t="shared" si="742"/>
        <v/>
      </c>
      <c r="E3498" s="292" t="str">
        <f t="shared" si="743"/>
        <v/>
      </c>
      <c r="F3498" s="316"/>
      <c r="G3498" s="316"/>
      <c r="H3498" s="317"/>
      <c r="I3498" s="316" t="s">
        <v>445</v>
      </c>
      <c r="J3498" s="318"/>
      <c r="K3498" s="319"/>
      <c r="L3498" s="292" t="s">
        <v>446</v>
      </c>
      <c r="M3498" s="324"/>
      <c r="N3498" s="294" t="str">
        <f t="shared" si="744"/>
        <v/>
      </c>
      <c r="O3498" s="319"/>
      <c r="P3498" s="296" t="str">
        <f t="shared" si="745"/>
        <v/>
      </c>
      <c r="Q3498" s="552"/>
      <c r="R3498" s="551"/>
      <c r="S3498" s="291"/>
      <c r="T3498" t="str">
        <f t="shared" si="746"/>
        <v>-</v>
      </c>
      <c r="U3498" s="560">
        <f t="shared" si="747"/>
        <v>0</v>
      </c>
      <c r="V3498" s="560">
        <f t="shared" si="748"/>
        <v>0</v>
      </c>
      <c r="W3498" s="560">
        <f t="shared" si="749"/>
        <v>0</v>
      </c>
    </row>
    <row r="3499" spans="1:23" ht="21" customHeight="1">
      <c r="A3499" s="316" t="str">
        <f t="shared" si="740"/>
        <v/>
      </c>
      <c r="B3499" s="316" t="str">
        <f t="shared" si="741"/>
        <v/>
      </c>
      <c r="C3499" s="316" t="str">
        <f>IF(AND(F3499&lt;&gt;"",G3499&lt;&gt;""),COUNT($C$32:C3498)+1,"")</f>
        <v/>
      </c>
      <c r="D3499" s="292" t="str">
        <f t="shared" si="742"/>
        <v/>
      </c>
      <c r="E3499" s="292" t="str">
        <f t="shared" si="743"/>
        <v/>
      </c>
      <c r="F3499" s="316"/>
      <c r="G3499" s="316"/>
      <c r="H3499" s="317"/>
      <c r="I3499" s="316" t="s">
        <v>445</v>
      </c>
      <c r="J3499" s="318"/>
      <c r="K3499" s="319"/>
      <c r="L3499" s="292" t="s">
        <v>446</v>
      </c>
      <c r="M3499" s="324"/>
      <c r="N3499" s="294" t="str">
        <f t="shared" si="744"/>
        <v/>
      </c>
      <c r="O3499" s="319"/>
      <c r="P3499" s="296" t="str">
        <f t="shared" si="745"/>
        <v/>
      </c>
      <c r="Q3499" s="552"/>
      <c r="R3499" s="551"/>
      <c r="S3499" s="291"/>
      <c r="T3499" t="str">
        <f t="shared" si="746"/>
        <v>-</v>
      </c>
      <c r="U3499" s="560">
        <f t="shared" si="747"/>
        <v>0</v>
      </c>
      <c r="V3499" s="560">
        <f t="shared" si="748"/>
        <v>0</v>
      </c>
      <c r="W3499" s="560">
        <f t="shared" si="749"/>
        <v>0</v>
      </c>
    </row>
    <row r="3500" spans="1:23" ht="21" customHeight="1">
      <c r="A3500" s="316" t="str">
        <f t="shared" si="740"/>
        <v/>
      </c>
      <c r="B3500" s="316" t="str">
        <f t="shared" si="741"/>
        <v/>
      </c>
      <c r="C3500" s="316" t="str">
        <f>IF(AND(F3500&lt;&gt;"",G3500&lt;&gt;""),COUNT($C$32:C3499)+1,"")</f>
        <v/>
      </c>
      <c r="D3500" s="292" t="str">
        <f t="shared" si="742"/>
        <v/>
      </c>
      <c r="E3500" s="292" t="str">
        <f t="shared" si="743"/>
        <v/>
      </c>
      <c r="F3500" s="316"/>
      <c r="G3500" s="316"/>
      <c r="H3500" s="317"/>
      <c r="I3500" s="316" t="s">
        <v>445</v>
      </c>
      <c r="J3500" s="318"/>
      <c r="K3500" s="319"/>
      <c r="L3500" s="292" t="s">
        <v>446</v>
      </c>
      <c r="M3500" s="324"/>
      <c r="N3500" s="294" t="str">
        <f t="shared" si="744"/>
        <v/>
      </c>
      <c r="O3500" s="319"/>
      <c r="P3500" s="296" t="str">
        <f t="shared" si="745"/>
        <v/>
      </c>
      <c r="Q3500" s="552"/>
      <c r="R3500" s="551"/>
      <c r="S3500" s="291"/>
      <c r="T3500" t="str">
        <f t="shared" si="746"/>
        <v>-</v>
      </c>
      <c r="U3500" s="560">
        <f t="shared" si="747"/>
        <v>0</v>
      </c>
      <c r="V3500" s="560">
        <f t="shared" si="748"/>
        <v>0</v>
      </c>
      <c r="W3500" s="560">
        <f t="shared" si="749"/>
        <v>0</v>
      </c>
    </row>
    <row r="3501" spans="1:23" ht="21" customHeight="1">
      <c r="A3501" s="316" t="str">
        <f t="shared" si="740"/>
        <v/>
      </c>
      <c r="B3501" s="316" t="str">
        <f t="shared" si="741"/>
        <v/>
      </c>
      <c r="C3501" s="316" t="str">
        <f>IF(AND(F3501&lt;&gt;"",G3501&lt;&gt;""),COUNT($C$32:C3500)+1,"")</f>
        <v/>
      </c>
      <c r="D3501" s="292" t="str">
        <f t="shared" si="742"/>
        <v/>
      </c>
      <c r="E3501" s="292" t="str">
        <f t="shared" si="743"/>
        <v/>
      </c>
      <c r="F3501" s="316"/>
      <c r="G3501" s="316"/>
      <c r="H3501" s="317"/>
      <c r="I3501" s="316" t="s">
        <v>445</v>
      </c>
      <c r="J3501" s="318"/>
      <c r="K3501" s="319"/>
      <c r="L3501" s="292" t="s">
        <v>446</v>
      </c>
      <c r="M3501" s="324"/>
      <c r="N3501" s="294" t="str">
        <f t="shared" si="744"/>
        <v/>
      </c>
      <c r="O3501" s="319"/>
      <c r="P3501" s="296" t="str">
        <f t="shared" si="745"/>
        <v/>
      </c>
      <c r="Q3501" s="552"/>
      <c r="R3501" s="551"/>
      <c r="S3501" s="291"/>
      <c r="T3501" t="str">
        <f t="shared" si="746"/>
        <v>-</v>
      </c>
      <c r="U3501" s="560">
        <f t="shared" si="747"/>
        <v>0</v>
      </c>
      <c r="V3501" s="560">
        <f t="shared" si="748"/>
        <v>0</v>
      </c>
      <c r="W3501" s="560">
        <f t="shared" si="749"/>
        <v>0</v>
      </c>
    </row>
    <row r="3502" spans="1:23" ht="21" customHeight="1">
      <c r="A3502" s="316" t="str">
        <f t="shared" si="740"/>
        <v/>
      </c>
      <c r="B3502" s="316" t="str">
        <f t="shared" si="741"/>
        <v/>
      </c>
      <c r="C3502" s="316" t="str">
        <f>IF(AND(F3502&lt;&gt;"",G3502&lt;&gt;""),COUNT($C$32:C3501)+1,"")</f>
        <v/>
      </c>
      <c r="D3502" s="292" t="str">
        <f t="shared" si="742"/>
        <v/>
      </c>
      <c r="E3502" s="292" t="str">
        <f t="shared" si="743"/>
        <v/>
      </c>
      <c r="F3502" s="316"/>
      <c r="G3502" s="316"/>
      <c r="H3502" s="317"/>
      <c r="I3502" s="316" t="s">
        <v>445</v>
      </c>
      <c r="J3502" s="318"/>
      <c r="K3502" s="319"/>
      <c r="L3502" s="292" t="s">
        <v>446</v>
      </c>
      <c r="M3502" s="324"/>
      <c r="N3502" s="294" t="str">
        <f t="shared" si="744"/>
        <v/>
      </c>
      <c r="O3502" s="319"/>
      <c r="P3502" s="296" t="str">
        <f t="shared" si="745"/>
        <v/>
      </c>
      <c r="Q3502" s="552"/>
      <c r="R3502" s="551"/>
      <c r="S3502" s="291"/>
      <c r="T3502" t="str">
        <f t="shared" si="746"/>
        <v>-</v>
      </c>
      <c r="U3502" s="560">
        <f t="shared" si="747"/>
        <v>0</v>
      </c>
      <c r="V3502" s="560">
        <f t="shared" si="748"/>
        <v>0</v>
      </c>
      <c r="W3502" s="560">
        <f t="shared" si="749"/>
        <v>0</v>
      </c>
    </row>
    <row r="3503" spans="1:23" ht="21" customHeight="1">
      <c r="A3503" s="316" t="str">
        <f t="shared" si="740"/>
        <v/>
      </c>
      <c r="B3503" s="316" t="str">
        <f t="shared" si="741"/>
        <v/>
      </c>
      <c r="C3503" s="316" t="str">
        <f>IF(AND(F3503&lt;&gt;"",G3503&lt;&gt;""),COUNT($C$32:C3502)+1,"")</f>
        <v/>
      </c>
      <c r="D3503" s="292" t="str">
        <f t="shared" si="742"/>
        <v/>
      </c>
      <c r="E3503" s="292" t="str">
        <f t="shared" si="743"/>
        <v/>
      </c>
      <c r="F3503" s="316"/>
      <c r="G3503" s="316"/>
      <c r="H3503" s="317"/>
      <c r="I3503" s="316" t="s">
        <v>445</v>
      </c>
      <c r="J3503" s="318"/>
      <c r="K3503" s="319"/>
      <c r="L3503" s="292" t="s">
        <v>446</v>
      </c>
      <c r="M3503" s="324"/>
      <c r="N3503" s="294" t="str">
        <f t="shared" si="744"/>
        <v/>
      </c>
      <c r="O3503" s="319"/>
      <c r="P3503" s="296" t="str">
        <f t="shared" si="745"/>
        <v/>
      </c>
      <c r="Q3503" s="552"/>
      <c r="R3503" s="551"/>
      <c r="S3503" s="291"/>
      <c r="T3503" t="str">
        <f t="shared" si="746"/>
        <v>-</v>
      </c>
      <c r="U3503" s="560">
        <f t="shared" si="747"/>
        <v>0</v>
      </c>
      <c r="V3503" s="560">
        <f t="shared" si="748"/>
        <v>0</v>
      </c>
      <c r="W3503" s="560">
        <f t="shared" si="749"/>
        <v>0</v>
      </c>
    </row>
    <row r="3504" spans="1:23" ht="21" customHeight="1">
      <c r="A3504" s="316" t="str">
        <f t="shared" si="740"/>
        <v/>
      </c>
      <c r="B3504" s="316" t="str">
        <f t="shared" si="741"/>
        <v/>
      </c>
      <c r="C3504" s="316" t="str">
        <f>IF(AND(F3504&lt;&gt;"",G3504&lt;&gt;""),COUNT($C$32:C3503)+1,"")</f>
        <v/>
      </c>
      <c r="D3504" s="292" t="str">
        <f t="shared" si="742"/>
        <v/>
      </c>
      <c r="E3504" s="292" t="str">
        <f t="shared" si="743"/>
        <v/>
      </c>
      <c r="F3504" s="316"/>
      <c r="G3504" s="316"/>
      <c r="H3504" s="317"/>
      <c r="I3504" s="316" t="s">
        <v>445</v>
      </c>
      <c r="J3504" s="318"/>
      <c r="K3504" s="319"/>
      <c r="L3504" s="292" t="s">
        <v>446</v>
      </c>
      <c r="M3504" s="324"/>
      <c r="N3504" s="294" t="str">
        <f t="shared" si="744"/>
        <v/>
      </c>
      <c r="O3504" s="319"/>
      <c r="P3504" s="296" t="str">
        <f t="shared" si="745"/>
        <v/>
      </c>
      <c r="Q3504" s="552"/>
      <c r="R3504" s="551"/>
      <c r="S3504" s="291"/>
      <c r="T3504" t="str">
        <f t="shared" si="746"/>
        <v>-</v>
      </c>
      <c r="U3504" s="560">
        <f t="shared" si="747"/>
        <v>0</v>
      </c>
      <c r="V3504" s="560">
        <f t="shared" si="748"/>
        <v>0</v>
      </c>
      <c r="W3504" s="560">
        <f t="shared" si="749"/>
        <v>0</v>
      </c>
    </row>
    <row r="3505" spans="1:23" ht="21" customHeight="1">
      <c r="A3505" s="316" t="str">
        <f t="shared" si="740"/>
        <v/>
      </c>
      <c r="B3505" s="316" t="str">
        <f t="shared" si="741"/>
        <v/>
      </c>
      <c r="C3505" s="316" t="str">
        <f>IF(AND(F3505&lt;&gt;"",G3505&lt;&gt;""),COUNT($C$32:C3504)+1,"")</f>
        <v/>
      </c>
      <c r="D3505" s="292" t="str">
        <f t="shared" si="742"/>
        <v/>
      </c>
      <c r="E3505" s="292" t="str">
        <f t="shared" si="743"/>
        <v/>
      </c>
      <c r="F3505" s="316"/>
      <c r="G3505" s="316"/>
      <c r="H3505" s="317"/>
      <c r="I3505" s="316" t="s">
        <v>445</v>
      </c>
      <c r="J3505" s="318"/>
      <c r="K3505" s="319"/>
      <c r="L3505" s="292" t="s">
        <v>446</v>
      </c>
      <c r="M3505" s="324"/>
      <c r="N3505" s="294" t="str">
        <f t="shared" si="744"/>
        <v/>
      </c>
      <c r="O3505" s="319"/>
      <c r="P3505" s="296" t="str">
        <f t="shared" si="745"/>
        <v/>
      </c>
      <c r="Q3505" s="552"/>
      <c r="R3505" s="551"/>
      <c r="S3505" s="291"/>
      <c r="T3505" t="str">
        <f t="shared" si="746"/>
        <v>-</v>
      </c>
      <c r="U3505" s="560">
        <f t="shared" si="747"/>
        <v>0</v>
      </c>
      <c r="V3505" s="560">
        <f t="shared" si="748"/>
        <v>0</v>
      </c>
      <c r="W3505" s="560">
        <f t="shared" si="749"/>
        <v>0</v>
      </c>
    </row>
    <row r="3506" spans="1:23" ht="21" customHeight="1">
      <c r="A3506" s="316" t="str">
        <f t="shared" si="740"/>
        <v/>
      </c>
      <c r="B3506" s="316" t="str">
        <f t="shared" si="741"/>
        <v/>
      </c>
      <c r="C3506" s="316" t="str">
        <f>IF(AND(F3506&lt;&gt;"",G3506&lt;&gt;""),COUNT($C$32:C3505)+1,"")</f>
        <v/>
      </c>
      <c r="D3506" s="292" t="str">
        <f t="shared" si="742"/>
        <v/>
      </c>
      <c r="E3506" s="292" t="str">
        <f t="shared" si="743"/>
        <v/>
      </c>
      <c r="F3506" s="316"/>
      <c r="G3506" s="316"/>
      <c r="H3506" s="317"/>
      <c r="I3506" s="316" t="s">
        <v>445</v>
      </c>
      <c r="J3506" s="318"/>
      <c r="K3506" s="319"/>
      <c r="L3506" s="292" t="s">
        <v>446</v>
      </c>
      <c r="M3506" s="324"/>
      <c r="N3506" s="294" t="str">
        <f t="shared" si="744"/>
        <v/>
      </c>
      <c r="O3506" s="319"/>
      <c r="P3506" s="296" t="str">
        <f t="shared" si="745"/>
        <v/>
      </c>
      <c r="Q3506" s="552"/>
      <c r="R3506" s="551"/>
      <c r="S3506" s="291"/>
      <c r="T3506" t="str">
        <f t="shared" si="746"/>
        <v>-</v>
      </c>
      <c r="U3506" s="560">
        <f t="shared" si="747"/>
        <v>0</v>
      </c>
      <c r="V3506" s="560">
        <f t="shared" si="748"/>
        <v>0</v>
      </c>
      <c r="W3506" s="560">
        <f t="shared" si="749"/>
        <v>0</v>
      </c>
    </row>
    <row r="3507" spans="1:23" ht="21" customHeight="1">
      <c r="A3507" s="316" t="str">
        <f t="shared" si="740"/>
        <v/>
      </c>
      <c r="B3507" s="316" t="str">
        <f t="shared" si="741"/>
        <v/>
      </c>
      <c r="C3507" s="316" t="str">
        <f>IF(AND(F3507&lt;&gt;"",G3507&lt;&gt;""),COUNT($C$32:C3506)+1,"")</f>
        <v/>
      </c>
      <c r="D3507" s="292" t="str">
        <f t="shared" si="742"/>
        <v/>
      </c>
      <c r="E3507" s="292" t="str">
        <f t="shared" si="743"/>
        <v/>
      </c>
      <c r="F3507" s="316"/>
      <c r="G3507" s="316"/>
      <c r="H3507" s="317"/>
      <c r="I3507" s="316" t="s">
        <v>445</v>
      </c>
      <c r="J3507" s="318"/>
      <c r="K3507" s="319"/>
      <c r="L3507" s="292" t="s">
        <v>446</v>
      </c>
      <c r="M3507" s="324"/>
      <c r="N3507" s="294" t="str">
        <f t="shared" si="744"/>
        <v/>
      </c>
      <c r="O3507" s="319"/>
      <c r="P3507" s="296" t="str">
        <f t="shared" si="745"/>
        <v/>
      </c>
      <c r="Q3507" s="552"/>
      <c r="R3507" s="551"/>
      <c r="S3507" s="291"/>
      <c r="T3507" t="str">
        <f t="shared" si="746"/>
        <v>-</v>
      </c>
      <c r="U3507" s="560">
        <f t="shared" si="747"/>
        <v>0</v>
      </c>
      <c r="V3507" s="560">
        <f t="shared" si="748"/>
        <v>0</v>
      </c>
      <c r="W3507" s="560">
        <f t="shared" si="749"/>
        <v>0</v>
      </c>
    </row>
    <row r="3508" spans="1:23" ht="21" customHeight="1">
      <c r="A3508" s="316" t="str">
        <f t="shared" si="740"/>
        <v/>
      </c>
      <c r="B3508" s="316" t="str">
        <f t="shared" si="741"/>
        <v/>
      </c>
      <c r="C3508" s="316" t="str">
        <f>IF(AND(F3508&lt;&gt;"",G3508&lt;&gt;""),COUNT($C$32:C3507)+1,"")</f>
        <v/>
      </c>
      <c r="D3508" s="292" t="str">
        <f t="shared" si="742"/>
        <v/>
      </c>
      <c r="E3508" s="292" t="str">
        <f t="shared" si="743"/>
        <v/>
      </c>
      <c r="F3508" s="316"/>
      <c r="G3508" s="316"/>
      <c r="H3508" s="317"/>
      <c r="I3508" s="316" t="s">
        <v>445</v>
      </c>
      <c r="J3508" s="318"/>
      <c r="K3508" s="319"/>
      <c r="L3508" s="292" t="s">
        <v>446</v>
      </c>
      <c r="M3508" s="324"/>
      <c r="N3508" s="294" t="str">
        <f t="shared" si="744"/>
        <v/>
      </c>
      <c r="O3508" s="319"/>
      <c r="P3508" s="296" t="str">
        <f t="shared" si="745"/>
        <v/>
      </c>
      <c r="Q3508" s="552"/>
      <c r="R3508" s="551"/>
      <c r="S3508" s="291"/>
      <c r="T3508" t="str">
        <f t="shared" si="746"/>
        <v>-</v>
      </c>
      <c r="U3508" s="560">
        <f t="shared" si="747"/>
        <v>0</v>
      </c>
      <c r="V3508" s="560">
        <f t="shared" si="748"/>
        <v>0</v>
      </c>
      <c r="W3508" s="560">
        <f t="shared" si="749"/>
        <v>0</v>
      </c>
    </row>
    <row r="3509" spans="1:23" ht="21" customHeight="1">
      <c r="A3509" s="316" t="str">
        <f t="shared" si="740"/>
        <v/>
      </c>
      <c r="B3509" s="316" t="str">
        <f t="shared" si="741"/>
        <v/>
      </c>
      <c r="C3509" s="316" t="str">
        <f>IF(AND(F3509&lt;&gt;"",G3509&lt;&gt;""),COUNT($C$32:C3508)+1,"")</f>
        <v/>
      </c>
      <c r="D3509" s="292" t="str">
        <f t="shared" si="742"/>
        <v/>
      </c>
      <c r="E3509" s="292" t="str">
        <f t="shared" si="743"/>
        <v/>
      </c>
      <c r="F3509" s="316"/>
      <c r="G3509" s="316"/>
      <c r="H3509" s="317"/>
      <c r="I3509" s="316" t="s">
        <v>445</v>
      </c>
      <c r="J3509" s="318"/>
      <c r="K3509" s="319"/>
      <c r="L3509" s="292" t="s">
        <v>446</v>
      </c>
      <c r="M3509" s="324"/>
      <c r="N3509" s="294" t="str">
        <f t="shared" si="744"/>
        <v/>
      </c>
      <c r="O3509" s="319"/>
      <c r="P3509" s="296" t="str">
        <f t="shared" si="745"/>
        <v/>
      </c>
      <c r="Q3509" s="552"/>
      <c r="R3509" s="551"/>
      <c r="S3509" s="291"/>
      <c r="T3509" t="str">
        <f t="shared" si="746"/>
        <v>-</v>
      </c>
      <c r="U3509" s="560">
        <f t="shared" si="747"/>
        <v>0</v>
      </c>
      <c r="V3509" s="560">
        <f t="shared" si="748"/>
        <v>0</v>
      </c>
      <c r="W3509" s="560">
        <f t="shared" si="749"/>
        <v>0</v>
      </c>
    </row>
    <row r="3510" spans="1:23" ht="21" customHeight="1">
      <c r="A3510" s="316" t="str">
        <f t="shared" si="740"/>
        <v/>
      </c>
      <c r="B3510" s="316" t="str">
        <f t="shared" si="741"/>
        <v/>
      </c>
      <c r="C3510" s="316" t="str">
        <f>IF(AND(F3510&lt;&gt;"",G3510&lt;&gt;""),COUNT($C$32:C3509)+1,"")</f>
        <v/>
      </c>
      <c r="D3510" s="292" t="str">
        <f t="shared" si="742"/>
        <v/>
      </c>
      <c r="E3510" s="292" t="str">
        <f t="shared" si="743"/>
        <v/>
      </c>
      <c r="F3510" s="316"/>
      <c r="G3510" s="316"/>
      <c r="H3510" s="317"/>
      <c r="I3510" s="316" t="s">
        <v>445</v>
      </c>
      <c r="J3510" s="318"/>
      <c r="K3510" s="319"/>
      <c r="L3510" s="292" t="s">
        <v>446</v>
      </c>
      <c r="M3510" s="324"/>
      <c r="N3510" s="294" t="str">
        <f t="shared" si="744"/>
        <v/>
      </c>
      <c r="O3510" s="319"/>
      <c r="P3510" s="296" t="str">
        <f t="shared" si="745"/>
        <v/>
      </c>
      <c r="Q3510" s="552"/>
      <c r="R3510" s="551"/>
      <c r="S3510" s="291"/>
      <c r="T3510" t="str">
        <f t="shared" si="746"/>
        <v>-</v>
      </c>
      <c r="U3510" s="560">
        <f t="shared" si="747"/>
        <v>0</v>
      </c>
      <c r="V3510" s="560">
        <f t="shared" si="748"/>
        <v>0</v>
      </c>
      <c r="W3510" s="560">
        <f t="shared" si="749"/>
        <v>0</v>
      </c>
    </row>
    <row r="3511" spans="1:23" ht="21" customHeight="1">
      <c r="A3511" s="316" t="str">
        <f t="shared" ref="A3511:A3574" si="750">IF(AND(F3511&lt;&gt;"",G3511&lt;&gt;""),LEFT(E3511,5),"")</f>
        <v/>
      </c>
      <c r="B3511" s="316" t="str">
        <f t="shared" ref="B3511:B3574" si="751">IF(AND(F3511&lt;&gt;"",G3511&lt;&gt;""),LEFT(G3511,2),"")</f>
        <v/>
      </c>
      <c r="C3511" s="316" t="str">
        <f>IF(AND(F3511&lt;&gt;"",G3511&lt;&gt;""),COUNT($C$32:C3510)+1,"")</f>
        <v/>
      </c>
      <c r="D3511" s="292" t="str">
        <f t="shared" ref="D3511:D3574" si="752">IF(C3511&lt;&gt;"","LN"&amp;TEXT(C3511,"0000"),"")</f>
        <v/>
      </c>
      <c r="E3511" s="292" t="str">
        <f t="shared" ref="E3511:E3574" si="753">IF(AND(F3511&lt;&gt;"",G3511&lt;&gt;""),LEFT(F3511,7),"")</f>
        <v/>
      </c>
      <c r="F3511" s="316"/>
      <c r="G3511" s="316"/>
      <c r="H3511" s="317"/>
      <c r="I3511" s="316" t="s">
        <v>445</v>
      </c>
      <c r="J3511" s="318"/>
      <c r="K3511" s="319"/>
      <c r="L3511" s="292" t="s">
        <v>446</v>
      </c>
      <c r="M3511" s="324"/>
      <c r="N3511" s="294" t="str">
        <f t="shared" ref="N3511:N3574" si="754">IF(AND(F3511&lt;&gt;"",G3511&lt;&gt;""),K3511*M3511,"")</f>
        <v/>
      </c>
      <c r="O3511" s="319"/>
      <c r="P3511" s="296" t="str">
        <f t="shared" ref="P3511:P3574" si="755">IF(AND(F3511&lt;&gt;"",G3511&lt;&gt;""),N3511*O3511,"")</f>
        <v/>
      </c>
      <c r="Q3511" s="552"/>
      <c r="R3511" s="551"/>
      <c r="S3511" s="291"/>
      <c r="T3511" t="str">
        <f t="shared" ref="T3511:T3574" si="756">IF(AND(F3511&lt;&gt;"",G3511&lt;&gt;""),"ok","-")</f>
        <v>-</v>
      </c>
      <c r="U3511" s="560">
        <f t="shared" ref="U3511:U3574" si="757">MOD(K3511,1)</f>
        <v>0</v>
      </c>
      <c r="V3511" s="560">
        <f t="shared" ref="V3511:V3574" si="758">MOD(M3511,1)</f>
        <v>0</v>
      </c>
      <c r="W3511" s="560">
        <f t="shared" ref="W3511:W3574" si="759">MOD(O3511,1)</f>
        <v>0</v>
      </c>
    </row>
    <row r="3512" spans="1:23" ht="21" customHeight="1">
      <c r="A3512" s="316" t="str">
        <f t="shared" si="750"/>
        <v/>
      </c>
      <c r="B3512" s="316" t="str">
        <f t="shared" si="751"/>
        <v/>
      </c>
      <c r="C3512" s="316" t="str">
        <f>IF(AND(F3512&lt;&gt;"",G3512&lt;&gt;""),COUNT($C$32:C3511)+1,"")</f>
        <v/>
      </c>
      <c r="D3512" s="292" t="str">
        <f t="shared" si="752"/>
        <v/>
      </c>
      <c r="E3512" s="292" t="str">
        <f t="shared" si="753"/>
        <v/>
      </c>
      <c r="F3512" s="316"/>
      <c r="G3512" s="316"/>
      <c r="H3512" s="317"/>
      <c r="I3512" s="316" t="s">
        <v>445</v>
      </c>
      <c r="J3512" s="318"/>
      <c r="K3512" s="319"/>
      <c r="L3512" s="292" t="s">
        <v>446</v>
      </c>
      <c r="M3512" s="324"/>
      <c r="N3512" s="294" t="str">
        <f t="shared" si="754"/>
        <v/>
      </c>
      <c r="O3512" s="319"/>
      <c r="P3512" s="296" t="str">
        <f t="shared" si="755"/>
        <v/>
      </c>
      <c r="Q3512" s="552"/>
      <c r="R3512" s="551"/>
      <c r="S3512" s="291"/>
      <c r="T3512" t="str">
        <f t="shared" si="756"/>
        <v>-</v>
      </c>
      <c r="U3512" s="560">
        <f t="shared" si="757"/>
        <v>0</v>
      </c>
      <c r="V3512" s="560">
        <f t="shared" si="758"/>
        <v>0</v>
      </c>
      <c r="W3512" s="560">
        <f t="shared" si="759"/>
        <v>0</v>
      </c>
    </row>
    <row r="3513" spans="1:23" ht="21" customHeight="1">
      <c r="A3513" s="316" t="str">
        <f t="shared" si="750"/>
        <v/>
      </c>
      <c r="B3513" s="316" t="str">
        <f t="shared" si="751"/>
        <v/>
      </c>
      <c r="C3513" s="316" t="str">
        <f>IF(AND(F3513&lt;&gt;"",G3513&lt;&gt;""),COUNT($C$32:C3512)+1,"")</f>
        <v/>
      </c>
      <c r="D3513" s="292" t="str">
        <f t="shared" si="752"/>
        <v/>
      </c>
      <c r="E3513" s="292" t="str">
        <f t="shared" si="753"/>
        <v/>
      </c>
      <c r="F3513" s="316"/>
      <c r="G3513" s="316"/>
      <c r="H3513" s="317"/>
      <c r="I3513" s="316" t="s">
        <v>445</v>
      </c>
      <c r="J3513" s="318"/>
      <c r="K3513" s="319"/>
      <c r="L3513" s="292" t="s">
        <v>446</v>
      </c>
      <c r="M3513" s="324"/>
      <c r="N3513" s="294" t="str">
        <f t="shared" si="754"/>
        <v/>
      </c>
      <c r="O3513" s="319"/>
      <c r="P3513" s="296" t="str">
        <f t="shared" si="755"/>
        <v/>
      </c>
      <c r="Q3513" s="552"/>
      <c r="R3513" s="551"/>
      <c r="S3513" s="291"/>
      <c r="T3513" t="str">
        <f t="shared" si="756"/>
        <v>-</v>
      </c>
      <c r="U3513" s="560">
        <f t="shared" si="757"/>
        <v>0</v>
      </c>
      <c r="V3513" s="560">
        <f t="shared" si="758"/>
        <v>0</v>
      </c>
      <c r="W3513" s="560">
        <f t="shared" si="759"/>
        <v>0</v>
      </c>
    </row>
    <row r="3514" spans="1:23" ht="21" customHeight="1">
      <c r="A3514" s="316" t="str">
        <f t="shared" si="750"/>
        <v/>
      </c>
      <c r="B3514" s="316" t="str">
        <f t="shared" si="751"/>
        <v/>
      </c>
      <c r="C3514" s="316" t="str">
        <f>IF(AND(F3514&lt;&gt;"",G3514&lt;&gt;""),COUNT($C$32:C3513)+1,"")</f>
        <v/>
      </c>
      <c r="D3514" s="292" t="str">
        <f t="shared" si="752"/>
        <v/>
      </c>
      <c r="E3514" s="292" t="str">
        <f t="shared" si="753"/>
        <v/>
      </c>
      <c r="F3514" s="316"/>
      <c r="G3514" s="316"/>
      <c r="H3514" s="317"/>
      <c r="I3514" s="316" t="s">
        <v>445</v>
      </c>
      <c r="J3514" s="318"/>
      <c r="K3514" s="319"/>
      <c r="L3514" s="292" t="s">
        <v>446</v>
      </c>
      <c r="M3514" s="324"/>
      <c r="N3514" s="294" t="str">
        <f t="shared" si="754"/>
        <v/>
      </c>
      <c r="O3514" s="319"/>
      <c r="P3514" s="296" t="str">
        <f t="shared" si="755"/>
        <v/>
      </c>
      <c r="Q3514" s="552"/>
      <c r="R3514" s="551"/>
      <c r="S3514" s="291"/>
      <c r="T3514" t="str">
        <f t="shared" si="756"/>
        <v>-</v>
      </c>
      <c r="U3514" s="560">
        <f t="shared" si="757"/>
        <v>0</v>
      </c>
      <c r="V3514" s="560">
        <f t="shared" si="758"/>
        <v>0</v>
      </c>
      <c r="W3514" s="560">
        <f t="shared" si="759"/>
        <v>0</v>
      </c>
    </row>
    <row r="3515" spans="1:23" ht="21" customHeight="1">
      <c r="A3515" s="316" t="str">
        <f t="shared" si="750"/>
        <v/>
      </c>
      <c r="B3515" s="316" t="str">
        <f t="shared" si="751"/>
        <v/>
      </c>
      <c r="C3515" s="316" t="str">
        <f>IF(AND(F3515&lt;&gt;"",G3515&lt;&gt;""),COUNT($C$32:C3514)+1,"")</f>
        <v/>
      </c>
      <c r="D3515" s="292" t="str">
        <f t="shared" si="752"/>
        <v/>
      </c>
      <c r="E3515" s="292" t="str">
        <f t="shared" si="753"/>
        <v/>
      </c>
      <c r="F3515" s="316"/>
      <c r="G3515" s="316"/>
      <c r="H3515" s="317"/>
      <c r="I3515" s="316" t="s">
        <v>445</v>
      </c>
      <c r="J3515" s="318"/>
      <c r="K3515" s="319"/>
      <c r="L3515" s="292" t="s">
        <v>446</v>
      </c>
      <c r="M3515" s="324"/>
      <c r="N3515" s="294" t="str">
        <f t="shared" si="754"/>
        <v/>
      </c>
      <c r="O3515" s="319"/>
      <c r="P3515" s="296" t="str">
        <f t="shared" si="755"/>
        <v/>
      </c>
      <c r="Q3515" s="552"/>
      <c r="R3515" s="551"/>
      <c r="S3515" s="291"/>
      <c r="T3515" t="str">
        <f t="shared" si="756"/>
        <v>-</v>
      </c>
      <c r="U3515" s="560">
        <f t="shared" si="757"/>
        <v>0</v>
      </c>
      <c r="V3515" s="560">
        <f t="shared" si="758"/>
        <v>0</v>
      </c>
      <c r="W3515" s="560">
        <f t="shared" si="759"/>
        <v>0</v>
      </c>
    </row>
    <row r="3516" spans="1:23" ht="21" customHeight="1">
      <c r="A3516" s="316" t="str">
        <f t="shared" si="750"/>
        <v/>
      </c>
      <c r="B3516" s="316" t="str">
        <f t="shared" si="751"/>
        <v/>
      </c>
      <c r="C3516" s="316" t="str">
        <f>IF(AND(F3516&lt;&gt;"",G3516&lt;&gt;""),COUNT($C$32:C3515)+1,"")</f>
        <v/>
      </c>
      <c r="D3516" s="292" t="str">
        <f t="shared" si="752"/>
        <v/>
      </c>
      <c r="E3516" s="292" t="str">
        <f t="shared" si="753"/>
        <v/>
      </c>
      <c r="F3516" s="316"/>
      <c r="G3516" s="316"/>
      <c r="H3516" s="317"/>
      <c r="I3516" s="316" t="s">
        <v>445</v>
      </c>
      <c r="J3516" s="318"/>
      <c r="K3516" s="319"/>
      <c r="L3516" s="292" t="s">
        <v>446</v>
      </c>
      <c r="M3516" s="324"/>
      <c r="N3516" s="294" t="str">
        <f t="shared" si="754"/>
        <v/>
      </c>
      <c r="O3516" s="319"/>
      <c r="P3516" s="296" t="str">
        <f t="shared" si="755"/>
        <v/>
      </c>
      <c r="Q3516" s="552"/>
      <c r="R3516" s="551"/>
      <c r="S3516" s="291"/>
      <c r="T3516" t="str">
        <f t="shared" si="756"/>
        <v>-</v>
      </c>
      <c r="U3516" s="560">
        <f t="shared" si="757"/>
        <v>0</v>
      </c>
      <c r="V3516" s="560">
        <f t="shared" si="758"/>
        <v>0</v>
      </c>
      <c r="W3516" s="560">
        <f t="shared" si="759"/>
        <v>0</v>
      </c>
    </row>
    <row r="3517" spans="1:23" ht="21" customHeight="1">
      <c r="A3517" s="316" t="str">
        <f t="shared" si="750"/>
        <v/>
      </c>
      <c r="B3517" s="316" t="str">
        <f t="shared" si="751"/>
        <v/>
      </c>
      <c r="C3517" s="316" t="str">
        <f>IF(AND(F3517&lt;&gt;"",G3517&lt;&gt;""),COUNT($C$32:C3516)+1,"")</f>
        <v/>
      </c>
      <c r="D3517" s="292" t="str">
        <f t="shared" si="752"/>
        <v/>
      </c>
      <c r="E3517" s="292" t="str">
        <f t="shared" si="753"/>
        <v/>
      </c>
      <c r="F3517" s="316"/>
      <c r="G3517" s="316"/>
      <c r="H3517" s="317"/>
      <c r="I3517" s="316" t="s">
        <v>445</v>
      </c>
      <c r="J3517" s="318"/>
      <c r="K3517" s="319"/>
      <c r="L3517" s="292" t="s">
        <v>446</v>
      </c>
      <c r="M3517" s="324"/>
      <c r="N3517" s="294" t="str">
        <f t="shared" si="754"/>
        <v/>
      </c>
      <c r="O3517" s="319"/>
      <c r="P3517" s="296" t="str">
        <f t="shared" si="755"/>
        <v/>
      </c>
      <c r="Q3517" s="552"/>
      <c r="R3517" s="551"/>
      <c r="S3517" s="291"/>
      <c r="T3517" t="str">
        <f t="shared" si="756"/>
        <v>-</v>
      </c>
      <c r="U3517" s="560">
        <f t="shared" si="757"/>
        <v>0</v>
      </c>
      <c r="V3517" s="560">
        <f t="shared" si="758"/>
        <v>0</v>
      </c>
      <c r="W3517" s="560">
        <f t="shared" si="759"/>
        <v>0</v>
      </c>
    </row>
    <row r="3518" spans="1:23" ht="21" customHeight="1">
      <c r="A3518" s="316" t="str">
        <f t="shared" si="750"/>
        <v/>
      </c>
      <c r="B3518" s="316" t="str">
        <f t="shared" si="751"/>
        <v/>
      </c>
      <c r="C3518" s="316" t="str">
        <f>IF(AND(F3518&lt;&gt;"",G3518&lt;&gt;""),COUNT($C$32:C3517)+1,"")</f>
        <v/>
      </c>
      <c r="D3518" s="292" t="str">
        <f t="shared" si="752"/>
        <v/>
      </c>
      <c r="E3518" s="292" t="str">
        <f t="shared" si="753"/>
        <v/>
      </c>
      <c r="F3518" s="316"/>
      <c r="G3518" s="316"/>
      <c r="H3518" s="317"/>
      <c r="I3518" s="316" t="s">
        <v>445</v>
      </c>
      <c r="J3518" s="318"/>
      <c r="K3518" s="319"/>
      <c r="L3518" s="292" t="s">
        <v>446</v>
      </c>
      <c r="M3518" s="324"/>
      <c r="N3518" s="294" t="str">
        <f t="shared" si="754"/>
        <v/>
      </c>
      <c r="O3518" s="319"/>
      <c r="P3518" s="296" t="str">
        <f t="shared" si="755"/>
        <v/>
      </c>
      <c r="Q3518" s="552"/>
      <c r="R3518" s="551"/>
      <c r="S3518" s="291"/>
      <c r="T3518" t="str">
        <f t="shared" si="756"/>
        <v>-</v>
      </c>
      <c r="U3518" s="560">
        <f t="shared" si="757"/>
        <v>0</v>
      </c>
      <c r="V3518" s="560">
        <f t="shared" si="758"/>
        <v>0</v>
      </c>
      <c r="W3518" s="560">
        <f t="shared" si="759"/>
        <v>0</v>
      </c>
    </row>
    <row r="3519" spans="1:23" ht="21" customHeight="1">
      <c r="A3519" s="316" t="str">
        <f t="shared" si="750"/>
        <v/>
      </c>
      <c r="B3519" s="316" t="str">
        <f t="shared" si="751"/>
        <v/>
      </c>
      <c r="C3519" s="316" t="str">
        <f>IF(AND(F3519&lt;&gt;"",G3519&lt;&gt;""),COUNT($C$32:C3518)+1,"")</f>
        <v/>
      </c>
      <c r="D3519" s="292" t="str">
        <f t="shared" si="752"/>
        <v/>
      </c>
      <c r="E3519" s="292" t="str">
        <f t="shared" si="753"/>
        <v/>
      </c>
      <c r="F3519" s="316"/>
      <c r="G3519" s="316"/>
      <c r="H3519" s="317"/>
      <c r="I3519" s="316" t="s">
        <v>445</v>
      </c>
      <c r="J3519" s="318"/>
      <c r="K3519" s="319"/>
      <c r="L3519" s="292" t="s">
        <v>446</v>
      </c>
      <c r="M3519" s="324"/>
      <c r="N3519" s="294" t="str">
        <f t="shared" si="754"/>
        <v/>
      </c>
      <c r="O3519" s="319"/>
      <c r="P3519" s="296" t="str">
        <f t="shared" si="755"/>
        <v/>
      </c>
      <c r="Q3519" s="552"/>
      <c r="R3519" s="551"/>
      <c r="S3519" s="291"/>
      <c r="T3519" t="str">
        <f t="shared" si="756"/>
        <v>-</v>
      </c>
      <c r="U3519" s="560">
        <f t="shared" si="757"/>
        <v>0</v>
      </c>
      <c r="V3519" s="560">
        <f t="shared" si="758"/>
        <v>0</v>
      </c>
      <c r="W3519" s="560">
        <f t="shared" si="759"/>
        <v>0</v>
      </c>
    </row>
    <row r="3520" spans="1:23" ht="21" customHeight="1">
      <c r="A3520" s="316" t="str">
        <f t="shared" si="750"/>
        <v/>
      </c>
      <c r="B3520" s="316" t="str">
        <f t="shared" si="751"/>
        <v/>
      </c>
      <c r="C3520" s="316" t="str">
        <f>IF(AND(F3520&lt;&gt;"",G3520&lt;&gt;""),COUNT($C$32:C3519)+1,"")</f>
        <v/>
      </c>
      <c r="D3520" s="292" t="str">
        <f t="shared" si="752"/>
        <v/>
      </c>
      <c r="E3520" s="292" t="str">
        <f t="shared" si="753"/>
        <v/>
      </c>
      <c r="F3520" s="316"/>
      <c r="G3520" s="316"/>
      <c r="H3520" s="317"/>
      <c r="I3520" s="316" t="s">
        <v>445</v>
      </c>
      <c r="J3520" s="318"/>
      <c r="K3520" s="319"/>
      <c r="L3520" s="292" t="s">
        <v>446</v>
      </c>
      <c r="M3520" s="324"/>
      <c r="N3520" s="294" t="str">
        <f t="shared" si="754"/>
        <v/>
      </c>
      <c r="O3520" s="319"/>
      <c r="P3520" s="296" t="str">
        <f t="shared" si="755"/>
        <v/>
      </c>
      <c r="Q3520" s="552"/>
      <c r="R3520" s="551"/>
      <c r="S3520" s="291"/>
      <c r="T3520" t="str">
        <f t="shared" si="756"/>
        <v>-</v>
      </c>
      <c r="U3520" s="560">
        <f t="shared" si="757"/>
        <v>0</v>
      </c>
      <c r="V3520" s="560">
        <f t="shared" si="758"/>
        <v>0</v>
      </c>
      <c r="W3520" s="560">
        <f t="shared" si="759"/>
        <v>0</v>
      </c>
    </row>
    <row r="3521" spans="1:23" ht="21" customHeight="1">
      <c r="A3521" s="316" t="str">
        <f t="shared" si="750"/>
        <v/>
      </c>
      <c r="B3521" s="316" t="str">
        <f t="shared" si="751"/>
        <v/>
      </c>
      <c r="C3521" s="316" t="str">
        <f>IF(AND(F3521&lt;&gt;"",G3521&lt;&gt;""),COUNT($C$32:C3520)+1,"")</f>
        <v/>
      </c>
      <c r="D3521" s="292" t="str">
        <f t="shared" si="752"/>
        <v/>
      </c>
      <c r="E3521" s="292" t="str">
        <f t="shared" si="753"/>
        <v/>
      </c>
      <c r="F3521" s="316"/>
      <c r="G3521" s="316"/>
      <c r="H3521" s="317"/>
      <c r="I3521" s="316" t="s">
        <v>445</v>
      </c>
      <c r="J3521" s="318"/>
      <c r="K3521" s="319"/>
      <c r="L3521" s="292" t="s">
        <v>446</v>
      </c>
      <c r="M3521" s="324"/>
      <c r="N3521" s="294" t="str">
        <f t="shared" si="754"/>
        <v/>
      </c>
      <c r="O3521" s="319"/>
      <c r="P3521" s="296" t="str">
        <f t="shared" si="755"/>
        <v/>
      </c>
      <c r="Q3521" s="552"/>
      <c r="R3521" s="551"/>
      <c r="S3521" s="291"/>
      <c r="T3521" t="str">
        <f t="shared" si="756"/>
        <v>-</v>
      </c>
      <c r="U3521" s="560">
        <f t="shared" si="757"/>
        <v>0</v>
      </c>
      <c r="V3521" s="560">
        <f t="shared" si="758"/>
        <v>0</v>
      </c>
      <c r="W3521" s="560">
        <f t="shared" si="759"/>
        <v>0</v>
      </c>
    </row>
    <row r="3522" spans="1:23" ht="21" customHeight="1">
      <c r="A3522" s="316" t="str">
        <f t="shared" si="750"/>
        <v/>
      </c>
      <c r="B3522" s="316" t="str">
        <f t="shared" si="751"/>
        <v/>
      </c>
      <c r="C3522" s="316" t="str">
        <f>IF(AND(F3522&lt;&gt;"",G3522&lt;&gt;""),COUNT($C$32:C3521)+1,"")</f>
        <v/>
      </c>
      <c r="D3522" s="292" t="str">
        <f t="shared" si="752"/>
        <v/>
      </c>
      <c r="E3522" s="292" t="str">
        <f t="shared" si="753"/>
        <v/>
      </c>
      <c r="F3522" s="316"/>
      <c r="G3522" s="316"/>
      <c r="H3522" s="317"/>
      <c r="I3522" s="316" t="s">
        <v>445</v>
      </c>
      <c r="J3522" s="318"/>
      <c r="K3522" s="319"/>
      <c r="L3522" s="292" t="s">
        <v>446</v>
      </c>
      <c r="M3522" s="324"/>
      <c r="N3522" s="294" t="str">
        <f t="shared" si="754"/>
        <v/>
      </c>
      <c r="O3522" s="319"/>
      <c r="P3522" s="296" t="str">
        <f t="shared" si="755"/>
        <v/>
      </c>
      <c r="Q3522" s="552"/>
      <c r="R3522" s="551"/>
      <c r="S3522" s="291"/>
      <c r="T3522" t="str">
        <f t="shared" si="756"/>
        <v>-</v>
      </c>
      <c r="U3522" s="560">
        <f t="shared" si="757"/>
        <v>0</v>
      </c>
      <c r="V3522" s="560">
        <f t="shared" si="758"/>
        <v>0</v>
      </c>
      <c r="W3522" s="560">
        <f t="shared" si="759"/>
        <v>0</v>
      </c>
    </row>
    <row r="3523" spans="1:23" ht="21" customHeight="1">
      <c r="A3523" s="316" t="str">
        <f t="shared" si="750"/>
        <v/>
      </c>
      <c r="B3523" s="316" t="str">
        <f t="shared" si="751"/>
        <v/>
      </c>
      <c r="C3523" s="316" t="str">
        <f>IF(AND(F3523&lt;&gt;"",G3523&lt;&gt;""),COUNT($C$32:C3522)+1,"")</f>
        <v/>
      </c>
      <c r="D3523" s="292" t="str">
        <f t="shared" si="752"/>
        <v/>
      </c>
      <c r="E3523" s="292" t="str">
        <f t="shared" si="753"/>
        <v/>
      </c>
      <c r="F3523" s="316"/>
      <c r="G3523" s="316"/>
      <c r="H3523" s="317"/>
      <c r="I3523" s="316" t="s">
        <v>445</v>
      </c>
      <c r="J3523" s="318"/>
      <c r="K3523" s="319"/>
      <c r="L3523" s="292" t="s">
        <v>446</v>
      </c>
      <c r="M3523" s="324"/>
      <c r="N3523" s="294" t="str">
        <f t="shared" si="754"/>
        <v/>
      </c>
      <c r="O3523" s="319"/>
      <c r="P3523" s="296" t="str">
        <f t="shared" si="755"/>
        <v/>
      </c>
      <c r="Q3523" s="552"/>
      <c r="R3523" s="551"/>
      <c r="S3523" s="291"/>
      <c r="T3523" t="str">
        <f t="shared" si="756"/>
        <v>-</v>
      </c>
      <c r="U3523" s="560">
        <f t="shared" si="757"/>
        <v>0</v>
      </c>
      <c r="V3523" s="560">
        <f t="shared" si="758"/>
        <v>0</v>
      </c>
      <c r="W3523" s="560">
        <f t="shared" si="759"/>
        <v>0</v>
      </c>
    </row>
    <row r="3524" spans="1:23" ht="21" customHeight="1">
      <c r="A3524" s="316" t="str">
        <f t="shared" si="750"/>
        <v/>
      </c>
      <c r="B3524" s="316" t="str">
        <f t="shared" si="751"/>
        <v/>
      </c>
      <c r="C3524" s="316" t="str">
        <f>IF(AND(F3524&lt;&gt;"",G3524&lt;&gt;""),COUNT($C$32:C3523)+1,"")</f>
        <v/>
      </c>
      <c r="D3524" s="292" t="str">
        <f t="shared" si="752"/>
        <v/>
      </c>
      <c r="E3524" s="292" t="str">
        <f t="shared" si="753"/>
        <v/>
      </c>
      <c r="F3524" s="316"/>
      <c r="G3524" s="316"/>
      <c r="H3524" s="317"/>
      <c r="I3524" s="316" t="s">
        <v>445</v>
      </c>
      <c r="J3524" s="318"/>
      <c r="K3524" s="319"/>
      <c r="L3524" s="292" t="s">
        <v>446</v>
      </c>
      <c r="M3524" s="324"/>
      <c r="N3524" s="294" t="str">
        <f t="shared" si="754"/>
        <v/>
      </c>
      <c r="O3524" s="319"/>
      <c r="P3524" s="296" t="str">
        <f t="shared" si="755"/>
        <v/>
      </c>
      <c r="Q3524" s="552"/>
      <c r="R3524" s="551"/>
      <c r="S3524" s="291"/>
      <c r="T3524" t="str">
        <f t="shared" si="756"/>
        <v>-</v>
      </c>
      <c r="U3524" s="560">
        <f t="shared" si="757"/>
        <v>0</v>
      </c>
      <c r="V3524" s="560">
        <f t="shared" si="758"/>
        <v>0</v>
      </c>
      <c r="W3524" s="560">
        <f t="shared" si="759"/>
        <v>0</v>
      </c>
    </row>
    <row r="3525" spans="1:23" ht="21" customHeight="1">
      <c r="A3525" s="316" t="str">
        <f t="shared" si="750"/>
        <v/>
      </c>
      <c r="B3525" s="316" t="str">
        <f t="shared" si="751"/>
        <v/>
      </c>
      <c r="C3525" s="316" t="str">
        <f>IF(AND(F3525&lt;&gt;"",G3525&lt;&gt;""),COUNT($C$32:C3524)+1,"")</f>
        <v/>
      </c>
      <c r="D3525" s="292" t="str">
        <f t="shared" si="752"/>
        <v/>
      </c>
      <c r="E3525" s="292" t="str">
        <f t="shared" si="753"/>
        <v/>
      </c>
      <c r="F3525" s="316"/>
      <c r="G3525" s="316"/>
      <c r="H3525" s="317"/>
      <c r="I3525" s="316" t="s">
        <v>445</v>
      </c>
      <c r="J3525" s="318"/>
      <c r="K3525" s="319"/>
      <c r="L3525" s="292" t="s">
        <v>446</v>
      </c>
      <c r="M3525" s="324"/>
      <c r="N3525" s="294" t="str">
        <f t="shared" si="754"/>
        <v/>
      </c>
      <c r="O3525" s="319"/>
      <c r="P3525" s="296" t="str">
        <f t="shared" si="755"/>
        <v/>
      </c>
      <c r="Q3525" s="552"/>
      <c r="R3525" s="551"/>
      <c r="S3525" s="291"/>
      <c r="T3525" t="str">
        <f t="shared" si="756"/>
        <v>-</v>
      </c>
      <c r="U3525" s="560">
        <f t="shared" si="757"/>
        <v>0</v>
      </c>
      <c r="V3525" s="560">
        <f t="shared" si="758"/>
        <v>0</v>
      </c>
      <c r="W3525" s="560">
        <f t="shared" si="759"/>
        <v>0</v>
      </c>
    </row>
    <row r="3526" spans="1:23" ht="21" customHeight="1">
      <c r="A3526" s="316" t="str">
        <f t="shared" si="750"/>
        <v/>
      </c>
      <c r="B3526" s="316" t="str">
        <f t="shared" si="751"/>
        <v/>
      </c>
      <c r="C3526" s="316" t="str">
        <f>IF(AND(F3526&lt;&gt;"",G3526&lt;&gt;""),COUNT($C$32:C3525)+1,"")</f>
        <v/>
      </c>
      <c r="D3526" s="292" t="str">
        <f t="shared" si="752"/>
        <v/>
      </c>
      <c r="E3526" s="292" t="str">
        <f t="shared" si="753"/>
        <v/>
      </c>
      <c r="F3526" s="316"/>
      <c r="G3526" s="316"/>
      <c r="H3526" s="317"/>
      <c r="I3526" s="316" t="s">
        <v>445</v>
      </c>
      <c r="J3526" s="318"/>
      <c r="K3526" s="319"/>
      <c r="L3526" s="292" t="s">
        <v>446</v>
      </c>
      <c r="M3526" s="324"/>
      <c r="N3526" s="294" t="str">
        <f t="shared" si="754"/>
        <v/>
      </c>
      <c r="O3526" s="319"/>
      <c r="P3526" s="296" t="str">
        <f t="shared" si="755"/>
        <v/>
      </c>
      <c r="Q3526" s="552"/>
      <c r="R3526" s="551"/>
      <c r="S3526" s="291"/>
      <c r="T3526" t="str">
        <f t="shared" si="756"/>
        <v>-</v>
      </c>
      <c r="U3526" s="560">
        <f t="shared" si="757"/>
        <v>0</v>
      </c>
      <c r="V3526" s="560">
        <f t="shared" si="758"/>
        <v>0</v>
      </c>
      <c r="W3526" s="560">
        <f t="shared" si="759"/>
        <v>0</v>
      </c>
    </row>
    <row r="3527" spans="1:23" ht="21" customHeight="1">
      <c r="A3527" s="316" t="str">
        <f t="shared" si="750"/>
        <v/>
      </c>
      <c r="B3527" s="316" t="str">
        <f t="shared" si="751"/>
        <v/>
      </c>
      <c r="C3527" s="316" t="str">
        <f>IF(AND(F3527&lt;&gt;"",G3527&lt;&gt;""),COUNT($C$32:C3526)+1,"")</f>
        <v/>
      </c>
      <c r="D3527" s="292" t="str">
        <f t="shared" si="752"/>
        <v/>
      </c>
      <c r="E3527" s="292" t="str">
        <f t="shared" si="753"/>
        <v/>
      </c>
      <c r="F3527" s="316"/>
      <c r="G3527" s="316"/>
      <c r="H3527" s="317"/>
      <c r="I3527" s="316" t="s">
        <v>445</v>
      </c>
      <c r="J3527" s="318"/>
      <c r="K3527" s="319"/>
      <c r="L3527" s="292" t="s">
        <v>446</v>
      </c>
      <c r="M3527" s="324"/>
      <c r="N3527" s="294" t="str">
        <f t="shared" si="754"/>
        <v/>
      </c>
      <c r="O3527" s="319"/>
      <c r="P3527" s="296" t="str">
        <f t="shared" si="755"/>
        <v/>
      </c>
      <c r="Q3527" s="552"/>
      <c r="R3527" s="551"/>
      <c r="S3527" s="291"/>
      <c r="T3527" t="str">
        <f t="shared" si="756"/>
        <v>-</v>
      </c>
      <c r="U3527" s="560">
        <f t="shared" si="757"/>
        <v>0</v>
      </c>
      <c r="V3527" s="560">
        <f t="shared" si="758"/>
        <v>0</v>
      </c>
      <c r="W3527" s="560">
        <f t="shared" si="759"/>
        <v>0</v>
      </c>
    </row>
    <row r="3528" spans="1:23" ht="21" customHeight="1">
      <c r="A3528" s="316" t="str">
        <f t="shared" si="750"/>
        <v/>
      </c>
      <c r="B3528" s="316" t="str">
        <f t="shared" si="751"/>
        <v/>
      </c>
      <c r="C3528" s="316" t="str">
        <f>IF(AND(F3528&lt;&gt;"",G3528&lt;&gt;""),COUNT($C$32:C3527)+1,"")</f>
        <v/>
      </c>
      <c r="D3528" s="292" t="str">
        <f t="shared" si="752"/>
        <v/>
      </c>
      <c r="E3528" s="292" t="str">
        <f t="shared" si="753"/>
        <v/>
      </c>
      <c r="F3528" s="316"/>
      <c r="G3528" s="316"/>
      <c r="H3528" s="317"/>
      <c r="I3528" s="316" t="s">
        <v>445</v>
      </c>
      <c r="J3528" s="318"/>
      <c r="K3528" s="319"/>
      <c r="L3528" s="292" t="s">
        <v>446</v>
      </c>
      <c r="M3528" s="324"/>
      <c r="N3528" s="294" t="str">
        <f t="shared" si="754"/>
        <v/>
      </c>
      <c r="O3528" s="319"/>
      <c r="P3528" s="296" t="str">
        <f t="shared" si="755"/>
        <v/>
      </c>
      <c r="Q3528" s="552"/>
      <c r="R3528" s="551"/>
      <c r="S3528" s="291"/>
      <c r="T3528" t="str">
        <f t="shared" si="756"/>
        <v>-</v>
      </c>
      <c r="U3528" s="560">
        <f t="shared" si="757"/>
        <v>0</v>
      </c>
      <c r="V3528" s="560">
        <f t="shared" si="758"/>
        <v>0</v>
      </c>
      <c r="W3528" s="560">
        <f t="shared" si="759"/>
        <v>0</v>
      </c>
    </row>
    <row r="3529" spans="1:23" ht="21" customHeight="1">
      <c r="A3529" s="316" t="str">
        <f t="shared" si="750"/>
        <v/>
      </c>
      <c r="B3529" s="316" t="str">
        <f t="shared" si="751"/>
        <v/>
      </c>
      <c r="C3529" s="316" t="str">
        <f>IF(AND(F3529&lt;&gt;"",G3529&lt;&gt;""),COUNT($C$32:C3528)+1,"")</f>
        <v/>
      </c>
      <c r="D3529" s="292" t="str">
        <f t="shared" si="752"/>
        <v/>
      </c>
      <c r="E3529" s="292" t="str">
        <f t="shared" si="753"/>
        <v/>
      </c>
      <c r="F3529" s="316"/>
      <c r="G3529" s="316"/>
      <c r="H3529" s="317"/>
      <c r="I3529" s="316" t="s">
        <v>445</v>
      </c>
      <c r="J3529" s="318"/>
      <c r="K3529" s="319"/>
      <c r="L3529" s="292" t="s">
        <v>446</v>
      </c>
      <c r="M3529" s="324"/>
      <c r="N3529" s="294" t="str">
        <f t="shared" si="754"/>
        <v/>
      </c>
      <c r="O3529" s="319"/>
      <c r="P3529" s="296" t="str">
        <f t="shared" si="755"/>
        <v/>
      </c>
      <c r="Q3529" s="552"/>
      <c r="R3529" s="551"/>
      <c r="S3529" s="291"/>
      <c r="T3529" t="str">
        <f t="shared" si="756"/>
        <v>-</v>
      </c>
      <c r="U3529" s="560">
        <f t="shared" si="757"/>
        <v>0</v>
      </c>
      <c r="V3529" s="560">
        <f t="shared" si="758"/>
        <v>0</v>
      </c>
      <c r="W3529" s="560">
        <f t="shared" si="759"/>
        <v>0</v>
      </c>
    </row>
    <row r="3530" spans="1:23" ht="21" customHeight="1">
      <c r="A3530" s="316" t="str">
        <f t="shared" si="750"/>
        <v/>
      </c>
      <c r="B3530" s="316" t="str">
        <f t="shared" si="751"/>
        <v/>
      </c>
      <c r="C3530" s="316" t="str">
        <f>IF(AND(F3530&lt;&gt;"",G3530&lt;&gt;""),COUNT($C$32:C3529)+1,"")</f>
        <v/>
      </c>
      <c r="D3530" s="292" t="str">
        <f t="shared" si="752"/>
        <v/>
      </c>
      <c r="E3530" s="292" t="str">
        <f t="shared" si="753"/>
        <v/>
      </c>
      <c r="F3530" s="316"/>
      <c r="G3530" s="316"/>
      <c r="H3530" s="317"/>
      <c r="I3530" s="316" t="s">
        <v>445</v>
      </c>
      <c r="J3530" s="318"/>
      <c r="K3530" s="319"/>
      <c r="L3530" s="292" t="s">
        <v>446</v>
      </c>
      <c r="M3530" s="324"/>
      <c r="N3530" s="294" t="str">
        <f t="shared" si="754"/>
        <v/>
      </c>
      <c r="O3530" s="319"/>
      <c r="P3530" s="296" t="str">
        <f t="shared" si="755"/>
        <v/>
      </c>
      <c r="Q3530" s="552"/>
      <c r="R3530" s="551"/>
      <c r="S3530" s="291"/>
      <c r="T3530" t="str">
        <f t="shared" si="756"/>
        <v>-</v>
      </c>
      <c r="U3530" s="560">
        <f t="shared" si="757"/>
        <v>0</v>
      </c>
      <c r="V3530" s="560">
        <f t="shared" si="758"/>
        <v>0</v>
      </c>
      <c r="W3530" s="560">
        <f t="shared" si="759"/>
        <v>0</v>
      </c>
    </row>
    <row r="3531" spans="1:23" ht="21" customHeight="1">
      <c r="A3531" s="316" t="str">
        <f t="shared" si="750"/>
        <v/>
      </c>
      <c r="B3531" s="316" t="str">
        <f t="shared" si="751"/>
        <v/>
      </c>
      <c r="C3531" s="316" t="str">
        <f>IF(AND(F3531&lt;&gt;"",G3531&lt;&gt;""),COUNT($C$32:C3530)+1,"")</f>
        <v/>
      </c>
      <c r="D3531" s="292" t="str">
        <f t="shared" si="752"/>
        <v/>
      </c>
      <c r="E3531" s="292" t="str">
        <f t="shared" si="753"/>
        <v/>
      </c>
      <c r="F3531" s="316"/>
      <c r="G3531" s="316"/>
      <c r="H3531" s="317"/>
      <c r="I3531" s="316" t="s">
        <v>445</v>
      </c>
      <c r="J3531" s="318"/>
      <c r="K3531" s="319"/>
      <c r="L3531" s="292" t="s">
        <v>446</v>
      </c>
      <c r="M3531" s="324"/>
      <c r="N3531" s="294" t="str">
        <f t="shared" si="754"/>
        <v/>
      </c>
      <c r="O3531" s="319"/>
      <c r="P3531" s="296" t="str">
        <f t="shared" si="755"/>
        <v/>
      </c>
      <c r="Q3531" s="552"/>
      <c r="R3531" s="551"/>
      <c r="S3531" s="291"/>
      <c r="T3531" t="str">
        <f t="shared" si="756"/>
        <v>-</v>
      </c>
      <c r="U3531" s="560">
        <f t="shared" si="757"/>
        <v>0</v>
      </c>
      <c r="V3531" s="560">
        <f t="shared" si="758"/>
        <v>0</v>
      </c>
      <c r="W3531" s="560">
        <f t="shared" si="759"/>
        <v>0</v>
      </c>
    </row>
    <row r="3532" spans="1:23" ht="21" customHeight="1">
      <c r="A3532" s="316" t="str">
        <f t="shared" si="750"/>
        <v/>
      </c>
      <c r="B3532" s="316" t="str">
        <f t="shared" si="751"/>
        <v/>
      </c>
      <c r="C3532" s="316" t="str">
        <f>IF(AND(F3532&lt;&gt;"",G3532&lt;&gt;""),COUNT($C$32:C3531)+1,"")</f>
        <v/>
      </c>
      <c r="D3532" s="292" t="str">
        <f t="shared" si="752"/>
        <v/>
      </c>
      <c r="E3532" s="292" t="str">
        <f t="shared" si="753"/>
        <v/>
      </c>
      <c r="F3532" s="316"/>
      <c r="G3532" s="316"/>
      <c r="H3532" s="317"/>
      <c r="I3532" s="316" t="s">
        <v>445</v>
      </c>
      <c r="J3532" s="318"/>
      <c r="K3532" s="319"/>
      <c r="L3532" s="292" t="s">
        <v>446</v>
      </c>
      <c r="M3532" s="324"/>
      <c r="N3532" s="294" t="str">
        <f t="shared" si="754"/>
        <v/>
      </c>
      <c r="O3532" s="319"/>
      <c r="P3532" s="296" t="str">
        <f t="shared" si="755"/>
        <v/>
      </c>
      <c r="Q3532" s="552"/>
      <c r="R3532" s="551"/>
      <c r="S3532" s="291"/>
      <c r="T3532" t="str">
        <f t="shared" si="756"/>
        <v>-</v>
      </c>
      <c r="U3532" s="560">
        <f t="shared" si="757"/>
        <v>0</v>
      </c>
      <c r="V3532" s="560">
        <f t="shared" si="758"/>
        <v>0</v>
      </c>
      <c r="W3532" s="560">
        <f t="shared" si="759"/>
        <v>0</v>
      </c>
    </row>
    <row r="3533" spans="1:23" ht="21" customHeight="1">
      <c r="A3533" s="316" t="str">
        <f t="shared" si="750"/>
        <v/>
      </c>
      <c r="B3533" s="316" t="str">
        <f t="shared" si="751"/>
        <v/>
      </c>
      <c r="C3533" s="316" t="str">
        <f>IF(AND(F3533&lt;&gt;"",G3533&lt;&gt;""),COUNT($C$32:C3532)+1,"")</f>
        <v/>
      </c>
      <c r="D3533" s="292" t="str">
        <f t="shared" si="752"/>
        <v/>
      </c>
      <c r="E3533" s="292" t="str">
        <f t="shared" si="753"/>
        <v/>
      </c>
      <c r="F3533" s="316"/>
      <c r="G3533" s="316"/>
      <c r="H3533" s="317"/>
      <c r="I3533" s="316" t="s">
        <v>445</v>
      </c>
      <c r="J3533" s="318"/>
      <c r="K3533" s="319"/>
      <c r="L3533" s="292" t="s">
        <v>446</v>
      </c>
      <c r="M3533" s="324"/>
      <c r="N3533" s="294" t="str">
        <f t="shared" si="754"/>
        <v/>
      </c>
      <c r="O3533" s="319"/>
      <c r="P3533" s="296" t="str">
        <f t="shared" si="755"/>
        <v/>
      </c>
      <c r="Q3533" s="552"/>
      <c r="R3533" s="551"/>
      <c r="S3533" s="291"/>
      <c r="T3533" t="str">
        <f t="shared" si="756"/>
        <v>-</v>
      </c>
      <c r="U3533" s="560">
        <f t="shared" si="757"/>
        <v>0</v>
      </c>
      <c r="V3533" s="560">
        <f t="shared" si="758"/>
        <v>0</v>
      </c>
      <c r="W3533" s="560">
        <f t="shared" si="759"/>
        <v>0</v>
      </c>
    </row>
    <row r="3534" spans="1:23" ht="21" customHeight="1">
      <c r="A3534" s="316" t="str">
        <f t="shared" si="750"/>
        <v/>
      </c>
      <c r="B3534" s="316" t="str">
        <f t="shared" si="751"/>
        <v/>
      </c>
      <c r="C3534" s="316" t="str">
        <f>IF(AND(F3534&lt;&gt;"",G3534&lt;&gt;""),COUNT($C$32:C3533)+1,"")</f>
        <v/>
      </c>
      <c r="D3534" s="292" t="str">
        <f t="shared" si="752"/>
        <v/>
      </c>
      <c r="E3534" s="292" t="str">
        <f t="shared" si="753"/>
        <v/>
      </c>
      <c r="F3534" s="316"/>
      <c r="G3534" s="316"/>
      <c r="H3534" s="317"/>
      <c r="I3534" s="316" t="s">
        <v>445</v>
      </c>
      <c r="J3534" s="318"/>
      <c r="K3534" s="319"/>
      <c r="L3534" s="292" t="s">
        <v>446</v>
      </c>
      <c r="M3534" s="324"/>
      <c r="N3534" s="294" t="str">
        <f t="shared" si="754"/>
        <v/>
      </c>
      <c r="O3534" s="319"/>
      <c r="P3534" s="296" t="str">
        <f t="shared" si="755"/>
        <v/>
      </c>
      <c r="Q3534" s="552"/>
      <c r="R3534" s="551"/>
      <c r="S3534" s="291"/>
      <c r="T3534" t="str">
        <f t="shared" si="756"/>
        <v>-</v>
      </c>
      <c r="U3534" s="560">
        <f t="shared" si="757"/>
        <v>0</v>
      </c>
      <c r="V3534" s="560">
        <f t="shared" si="758"/>
        <v>0</v>
      </c>
      <c r="W3534" s="560">
        <f t="shared" si="759"/>
        <v>0</v>
      </c>
    </row>
    <row r="3535" spans="1:23" ht="21" customHeight="1">
      <c r="A3535" s="316" t="str">
        <f t="shared" si="750"/>
        <v/>
      </c>
      <c r="B3535" s="316" t="str">
        <f t="shared" si="751"/>
        <v/>
      </c>
      <c r="C3535" s="316" t="str">
        <f>IF(AND(F3535&lt;&gt;"",G3535&lt;&gt;""),COUNT($C$32:C3534)+1,"")</f>
        <v/>
      </c>
      <c r="D3535" s="292" t="str">
        <f t="shared" si="752"/>
        <v/>
      </c>
      <c r="E3535" s="292" t="str">
        <f t="shared" si="753"/>
        <v/>
      </c>
      <c r="F3535" s="316"/>
      <c r="G3535" s="316"/>
      <c r="H3535" s="317"/>
      <c r="I3535" s="316" t="s">
        <v>445</v>
      </c>
      <c r="J3535" s="318"/>
      <c r="K3535" s="319"/>
      <c r="L3535" s="292" t="s">
        <v>446</v>
      </c>
      <c r="M3535" s="324"/>
      <c r="N3535" s="294" t="str">
        <f t="shared" si="754"/>
        <v/>
      </c>
      <c r="O3535" s="319"/>
      <c r="P3535" s="296" t="str">
        <f t="shared" si="755"/>
        <v/>
      </c>
      <c r="Q3535" s="552"/>
      <c r="R3535" s="551"/>
      <c r="S3535" s="291"/>
      <c r="T3535" t="str">
        <f t="shared" si="756"/>
        <v>-</v>
      </c>
      <c r="U3535" s="560">
        <f t="shared" si="757"/>
        <v>0</v>
      </c>
      <c r="V3535" s="560">
        <f t="shared" si="758"/>
        <v>0</v>
      </c>
      <c r="W3535" s="560">
        <f t="shared" si="759"/>
        <v>0</v>
      </c>
    </row>
    <row r="3536" spans="1:23" ht="21" customHeight="1">
      <c r="A3536" s="316" t="str">
        <f t="shared" si="750"/>
        <v/>
      </c>
      <c r="B3536" s="316" t="str">
        <f t="shared" si="751"/>
        <v/>
      </c>
      <c r="C3536" s="316" t="str">
        <f>IF(AND(F3536&lt;&gt;"",G3536&lt;&gt;""),COUNT($C$32:C3535)+1,"")</f>
        <v/>
      </c>
      <c r="D3536" s="292" t="str">
        <f t="shared" si="752"/>
        <v/>
      </c>
      <c r="E3536" s="292" t="str">
        <f t="shared" si="753"/>
        <v/>
      </c>
      <c r="F3536" s="316"/>
      <c r="G3536" s="316"/>
      <c r="H3536" s="317"/>
      <c r="I3536" s="316" t="s">
        <v>445</v>
      </c>
      <c r="J3536" s="318"/>
      <c r="K3536" s="319"/>
      <c r="L3536" s="292" t="s">
        <v>446</v>
      </c>
      <c r="M3536" s="324"/>
      <c r="N3536" s="294" t="str">
        <f t="shared" si="754"/>
        <v/>
      </c>
      <c r="O3536" s="319"/>
      <c r="P3536" s="296" t="str">
        <f t="shared" si="755"/>
        <v/>
      </c>
      <c r="Q3536" s="552"/>
      <c r="R3536" s="551"/>
      <c r="S3536" s="291"/>
      <c r="T3536" t="str">
        <f t="shared" si="756"/>
        <v>-</v>
      </c>
      <c r="U3536" s="560">
        <f t="shared" si="757"/>
        <v>0</v>
      </c>
      <c r="V3536" s="560">
        <f t="shared" si="758"/>
        <v>0</v>
      </c>
      <c r="W3536" s="560">
        <f t="shared" si="759"/>
        <v>0</v>
      </c>
    </row>
    <row r="3537" spans="1:23" ht="21" customHeight="1">
      <c r="A3537" s="316" t="str">
        <f t="shared" si="750"/>
        <v/>
      </c>
      <c r="B3537" s="316" t="str">
        <f t="shared" si="751"/>
        <v/>
      </c>
      <c r="C3537" s="316" t="str">
        <f>IF(AND(F3537&lt;&gt;"",G3537&lt;&gt;""),COUNT($C$32:C3536)+1,"")</f>
        <v/>
      </c>
      <c r="D3537" s="292" t="str">
        <f t="shared" si="752"/>
        <v/>
      </c>
      <c r="E3537" s="292" t="str">
        <f t="shared" si="753"/>
        <v/>
      </c>
      <c r="F3537" s="316"/>
      <c r="G3537" s="316"/>
      <c r="H3537" s="317"/>
      <c r="I3537" s="316" t="s">
        <v>445</v>
      </c>
      <c r="J3537" s="318"/>
      <c r="K3537" s="319"/>
      <c r="L3537" s="292" t="s">
        <v>446</v>
      </c>
      <c r="M3537" s="324"/>
      <c r="N3537" s="294" t="str">
        <f t="shared" si="754"/>
        <v/>
      </c>
      <c r="O3537" s="319"/>
      <c r="P3537" s="296" t="str">
        <f t="shared" si="755"/>
        <v/>
      </c>
      <c r="Q3537" s="552"/>
      <c r="R3537" s="551"/>
      <c r="S3537" s="291"/>
      <c r="T3537" t="str">
        <f t="shared" si="756"/>
        <v>-</v>
      </c>
      <c r="U3537" s="560">
        <f t="shared" si="757"/>
        <v>0</v>
      </c>
      <c r="V3537" s="560">
        <f t="shared" si="758"/>
        <v>0</v>
      </c>
      <c r="W3537" s="560">
        <f t="shared" si="759"/>
        <v>0</v>
      </c>
    </row>
    <row r="3538" spans="1:23" ht="21" customHeight="1">
      <c r="A3538" s="316" t="str">
        <f t="shared" si="750"/>
        <v/>
      </c>
      <c r="B3538" s="316" t="str">
        <f t="shared" si="751"/>
        <v/>
      </c>
      <c r="C3538" s="316" t="str">
        <f>IF(AND(F3538&lt;&gt;"",G3538&lt;&gt;""),COUNT($C$32:C3537)+1,"")</f>
        <v/>
      </c>
      <c r="D3538" s="292" t="str">
        <f t="shared" si="752"/>
        <v/>
      </c>
      <c r="E3538" s="292" t="str">
        <f t="shared" si="753"/>
        <v/>
      </c>
      <c r="F3538" s="316"/>
      <c r="G3538" s="316"/>
      <c r="H3538" s="317"/>
      <c r="I3538" s="316" t="s">
        <v>445</v>
      </c>
      <c r="J3538" s="318"/>
      <c r="K3538" s="319"/>
      <c r="L3538" s="292" t="s">
        <v>446</v>
      </c>
      <c r="M3538" s="324"/>
      <c r="N3538" s="294" t="str">
        <f t="shared" si="754"/>
        <v/>
      </c>
      <c r="O3538" s="319"/>
      <c r="P3538" s="296" t="str">
        <f t="shared" si="755"/>
        <v/>
      </c>
      <c r="Q3538" s="552"/>
      <c r="R3538" s="551"/>
      <c r="S3538" s="291"/>
      <c r="T3538" t="str">
        <f t="shared" si="756"/>
        <v>-</v>
      </c>
      <c r="U3538" s="560">
        <f t="shared" si="757"/>
        <v>0</v>
      </c>
      <c r="V3538" s="560">
        <f t="shared" si="758"/>
        <v>0</v>
      </c>
      <c r="W3538" s="560">
        <f t="shared" si="759"/>
        <v>0</v>
      </c>
    </row>
    <row r="3539" spans="1:23" ht="21" customHeight="1">
      <c r="A3539" s="316" t="str">
        <f t="shared" si="750"/>
        <v/>
      </c>
      <c r="B3539" s="316" t="str">
        <f t="shared" si="751"/>
        <v/>
      </c>
      <c r="C3539" s="316" t="str">
        <f>IF(AND(F3539&lt;&gt;"",G3539&lt;&gt;""),COUNT($C$32:C3538)+1,"")</f>
        <v/>
      </c>
      <c r="D3539" s="292" t="str">
        <f t="shared" si="752"/>
        <v/>
      </c>
      <c r="E3539" s="292" t="str">
        <f t="shared" si="753"/>
        <v/>
      </c>
      <c r="F3539" s="316"/>
      <c r="G3539" s="316"/>
      <c r="H3539" s="317"/>
      <c r="I3539" s="316" t="s">
        <v>445</v>
      </c>
      <c r="J3539" s="318"/>
      <c r="K3539" s="319"/>
      <c r="L3539" s="292" t="s">
        <v>446</v>
      </c>
      <c r="M3539" s="324"/>
      <c r="N3539" s="294" t="str">
        <f t="shared" si="754"/>
        <v/>
      </c>
      <c r="O3539" s="319"/>
      <c r="P3539" s="296" t="str">
        <f t="shared" si="755"/>
        <v/>
      </c>
      <c r="Q3539" s="552"/>
      <c r="R3539" s="551"/>
      <c r="S3539" s="291"/>
      <c r="T3539" t="str">
        <f t="shared" si="756"/>
        <v>-</v>
      </c>
      <c r="U3539" s="560">
        <f t="shared" si="757"/>
        <v>0</v>
      </c>
      <c r="V3539" s="560">
        <f t="shared" si="758"/>
        <v>0</v>
      </c>
      <c r="W3539" s="560">
        <f t="shared" si="759"/>
        <v>0</v>
      </c>
    </row>
    <row r="3540" spans="1:23" ht="21" customHeight="1">
      <c r="A3540" s="316" t="str">
        <f t="shared" si="750"/>
        <v/>
      </c>
      <c r="B3540" s="316" t="str">
        <f t="shared" si="751"/>
        <v/>
      </c>
      <c r="C3540" s="316" t="str">
        <f>IF(AND(F3540&lt;&gt;"",G3540&lt;&gt;""),COUNT($C$32:C3539)+1,"")</f>
        <v/>
      </c>
      <c r="D3540" s="292" t="str">
        <f t="shared" si="752"/>
        <v/>
      </c>
      <c r="E3540" s="292" t="str">
        <f t="shared" si="753"/>
        <v/>
      </c>
      <c r="F3540" s="316"/>
      <c r="G3540" s="316"/>
      <c r="H3540" s="317"/>
      <c r="I3540" s="316" t="s">
        <v>445</v>
      </c>
      <c r="J3540" s="318"/>
      <c r="K3540" s="319"/>
      <c r="L3540" s="292" t="s">
        <v>446</v>
      </c>
      <c r="M3540" s="324"/>
      <c r="N3540" s="294" t="str">
        <f t="shared" si="754"/>
        <v/>
      </c>
      <c r="O3540" s="319"/>
      <c r="P3540" s="296" t="str">
        <f t="shared" si="755"/>
        <v/>
      </c>
      <c r="Q3540" s="552"/>
      <c r="R3540" s="551"/>
      <c r="S3540" s="291"/>
      <c r="T3540" t="str">
        <f t="shared" si="756"/>
        <v>-</v>
      </c>
      <c r="U3540" s="560">
        <f t="shared" si="757"/>
        <v>0</v>
      </c>
      <c r="V3540" s="560">
        <f t="shared" si="758"/>
        <v>0</v>
      </c>
      <c r="W3540" s="560">
        <f t="shared" si="759"/>
        <v>0</v>
      </c>
    </row>
    <row r="3541" spans="1:23" ht="21" customHeight="1">
      <c r="A3541" s="316" t="str">
        <f t="shared" si="750"/>
        <v/>
      </c>
      <c r="B3541" s="316" t="str">
        <f t="shared" si="751"/>
        <v/>
      </c>
      <c r="C3541" s="316" t="str">
        <f>IF(AND(F3541&lt;&gt;"",G3541&lt;&gt;""),COUNT($C$32:C3540)+1,"")</f>
        <v/>
      </c>
      <c r="D3541" s="292" t="str">
        <f t="shared" si="752"/>
        <v/>
      </c>
      <c r="E3541" s="292" t="str">
        <f t="shared" si="753"/>
        <v/>
      </c>
      <c r="F3541" s="316"/>
      <c r="G3541" s="316"/>
      <c r="H3541" s="317"/>
      <c r="I3541" s="316" t="s">
        <v>445</v>
      </c>
      <c r="J3541" s="318"/>
      <c r="K3541" s="319"/>
      <c r="L3541" s="292" t="s">
        <v>446</v>
      </c>
      <c r="M3541" s="324"/>
      <c r="N3541" s="294" t="str">
        <f t="shared" si="754"/>
        <v/>
      </c>
      <c r="O3541" s="319"/>
      <c r="P3541" s="296" t="str">
        <f t="shared" si="755"/>
        <v/>
      </c>
      <c r="Q3541" s="552"/>
      <c r="R3541" s="551"/>
      <c r="S3541" s="291"/>
      <c r="T3541" t="str">
        <f t="shared" si="756"/>
        <v>-</v>
      </c>
      <c r="U3541" s="560">
        <f t="shared" si="757"/>
        <v>0</v>
      </c>
      <c r="V3541" s="560">
        <f t="shared" si="758"/>
        <v>0</v>
      </c>
      <c r="W3541" s="560">
        <f t="shared" si="759"/>
        <v>0</v>
      </c>
    </row>
    <row r="3542" spans="1:23" ht="21" customHeight="1">
      <c r="A3542" s="316" t="str">
        <f t="shared" si="750"/>
        <v/>
      </c>
      <c r="B3542" s="316" t="str">
        <f t="shared" si="751"/>
        <v/>
      </c>
      <c r="C3542" s="316" t="str">
        <f>IF(AND(F3542&lt;&gt;"",G3542&lt;&gt;""),COUNT($C$32:C3541)+1,"")</f>
        <v/>
      </c>
      <c r="D3542" s="292" t="str">
        <f t="shared" si="752"/>
        <v/>
      </c>
      <c r="E3542" s="292" t="str">
        <f t="shared" si="753"/>
        <v/>
      </c>
      <c r="F3542" s="316"/>
      <c r="G3542" s="316"/>
      <c r="H3542" s="317"/>
      <c r="I3542" s="316" t="s">
        <v>445</v>
      </c>
      <c r="J3542" s="318"/>
      <c r="K3542" s="319"/>
      <c r="L3542" s="292" t="s">
        <v>446</v>
      </c>
      <c r="M3542" s="324"/>
      <c r="N3542" s="294" t="str">
        <f t="shared" si="754"/>
        <v/>
      </c>
      <c r="O3542" s="319"/>
      <c r="P3542" s="296" t="str">
        <f t="shared" si="755"/>
        <v/>
      </c>
      <c r="Q3542" s="552"/>
      <c r="R3542" s="551"/>
      <c r="S3542" s="291"/>
      <c r="T3542" t="str">
        <f t="shared" si="756"/>
        <v>-</v>
      </c>
      <c r="U3542" s="560">
        <f t="shared" si="757"/>
        <v>0</v>
      </c>
      <c r="V3542" s="560">
        <f t="shared" si="758"/>
        <v>0</v>
      </c>
      <c r="W3542" s="560">
        <f t="shared" si="759"/>
        <v>0</v>
      </c>
    </row>
    <row r="3543" spans="1:23" ht="21" customHeight="1">
      <c r="A3543" s="316" t="str">
        <f t="shared" si="750"/>
        <v/>
      </c>
      <c r="B3543" s="316" t="str">
        <f t="shared" si="751"/>
        <v/>
      </c>
      <c r="C3543" s="316" t="str">
        <f>IF(AND(F3543&lt;&gt;"",G3543&lt;&gt;""),COUNT($C$32:C3542)+1,"")</f>
        <v/>
      </c>
      <c r="D3543" s="292" t="str">
        <f t="shared" si="752"/>
        <v/>
      </c>
      <c r="E3543" s="292" t="str">
        <f t="shared" si="753"/>
        <v/>
      </c>
      <c r="F3543" s="316"/>
      <c r="G3543" s="316"/>
      <c r="H3543" s="317"/>
      <c r="I3543" s="316" t="s">
        <v>445</v>
      </c>
      <c r="J3543" s="318"/>
      <c r="K3543" s="319"/>
      <c r="L3543" s="292" t="s">
        <v>446</v>
      </c>
      <c r="M3543" s="324"/>
      <c r="N3543" s="294" t="str">
        <f t="shared" si="754"/>
        <v/>
      </c>
      <c r="O3543" s="319"/>
      <c r="P3543" s="296" t="str">
        <f t="shared" si="755"/>
        <v/>
      </c>
      <c r="Q3543" s="552"/>
      <c r="R3543" s="551"/>
      <c r="S3543" s="291"/>
      <c r="T3543" t="str">
        <f t="shared" si="756"/>
        <v>-</v>
      </c>
      <c r="U3543" s="560">
        <f t="shared" si="757"/>
        <v>0</v>
      </c>
      <c r="V3543" s="560">
        <f t="shared" si="758"/>
        <v>0</v>
      </c>
      <c r="W3543" s="560">
        <f t="shared" si="759"/>
        <v>0</v>
      </c>
    </row>
    <row r="3544" spans="1:23" ht="21" customHeight="1">
      <c r="A3544" s="316" t="str">
        <f t="shared" si="750"/>
        <v/>
      </c>
      <c r="B3544" s="316" t="str">
        <f t="shared" si="751"/>
        <v/>
      </c>
      <c r="C3544" s="316" t="str">
        <f>IF(AND(F3544&lt;&gt;"",G3544&lt;&gt;""),COUNT($C$32:C3543)+1,"")</f>
        <v/>
      </c>
      <c r="D3544" s="292" t="str">
        <f t="shared" si="752"/>
        <v/>
      </c>
      <c r="E3544" s="292" t="str">
        <f t="shared" si="753"/>
        <v/>
      </c>
      <c r="F3544" s="316"/>
      <c r="G3544" s="316"/>
      <c r="H3544" s="317"/>
      <c r="I3544" s="316" t="s">
        <v>445</v>
      </c>
      <c r="J3544" s="318"/>
      <c r="K3544" s="319"/>
      <c r="L3544" s="292" t="s">
        <v>446</v>
      </c>
      <c r="M3544" s="324"/>
      <c r="N3544" s="294" t="str">
        <f t="shared" si="754"/>
        <v/>
      </c>
      <c r="O3544" s="319"/>
      <c r="P3544" s="296" t="str">
        <f t="shared" si="755"/>
        <v/>
      </c>
      <c r="Q3544" s="552"/>
      <c r="R3544" s="551"/>
      <c r="S3544" s="291"/>
      <c r="T3544" t="str">
        <f t="shared" si="756"/>
        <v>-</v>
      </c>
      <c r="U3544" s="560">
        <f t="shared" si="757"/>
        <v>0</v>
      </c>
      <c r="V3544" s="560">
        <f t="shared" si="758"/>
        <v>0</v>
      </c>
      <c r="W3544" s="560">
        <f t="shared" si="759"/>
        <v>0</v>
      </c>
    </row>
    <row r="3545" spans="1:23" ht="21" customHeight="1">
      <c r="A3545" s="316" t="str">
        <f t="shared" si="750"/>
        <v/>
      </c>
      <c r="B3545" s="316" t="str">
        <f t="shared" si="751"/>
        <v/>
      </c>
      <c r="C3545" s="316" t="str">
        <f>IF(AND(F3545&lt;&gt;"",G3545&lt;&gt;""),COUNT($C$32:C3544)+1,"")</f>
        <v/>
      </c>
      <c r="D3545" s="292" t="str">
        <f t="shared" si="752"/>
        <v/>
      </c>
      <c r="E3545" s="292" t="str">
        <f t="shared" si="753"/>
        <v/>
      </c>
      <c r="F3545" s="316"/>
      <c r="G3545" s="316"/>
      <c r="H3545" s="317"/>
      <c r="I3545" s="316" t="s">
        <v>445</v>
      </c>
      <c r="J3545" s="318"/>
      <c r="K3545" s="319"/>
      <c r="L3545" s="292" t="s">
        <v>446</v>
      </c>
      <c r="M3545" s="324"/>
      <c r="N3545" s="294" t="str">
        <f t="shared" si="754"/>
        <v/>
      </c>
      <c r="O3545" s="319"/>
      <c r="P3545" s="296" t="str">
        <f t="shared" si="755"/>
        <v/>
      </c>
      <c r="Q3545" s="552"/>
      <c r="R3545" s="551"/>
      <c r="S3545" s="291"/>
      <c r="T3545" t="str">
        <f t="shared" si="756"/>
        <v>-</v>
      </c>
      <c r="U3545" s="560">
        <f t="shared" si="757"/>
        <v>0</v>
      </c>
      <c r="V3545" s="560">
        <f t="shared" si="758"/>
        <v>0</v>
      </c>
      <c r="W3545" s="560">
        <f t="shared" si="759"/>
        <v>0</v>
      </c>
    </row>
    <row r="3546" spans="1:23" ht="21" customHeight="1">
      <c r="A3546" s="316" t="str">
        <f t="shared" si="750"/>
        <v/>
      </c>
      <c r="B3546" s="316" t="str">
        <f t="shared" si="751"/>
        <v/>
      </c>
      <c r="C3546" s="316" t="str">
        <f>IF(AND(F3546&lt;&gt;"",G3546&lt;&gt;""),COUNT($C$32:C3545)+1,"")</f>
        <v/>
      </c>
      <c r="D3546" s="292" t="str">
        <f t="shared" si="752"/>
        <v/>
      </c>
      <c r="E3546" s="292" t="str">
        <f t="shared" si="753"/>
        <v/>
      </c>
      <c r="F3546" s="316"/>
      <c r="G3546" s="316"/>
      <c r="H3546" s="317"/>
      <c r="I3546" s="316" t="s">
        <v>445</v>
      </c>
      <c r="J3546" s="318"/>
      <c r="K3546" s="319"/>
      <c r="L3546" s="292" t="s">
        <v>446</v>
      </c>
      <c r="M3546" s="324"/>
      <c r="N3546" s="294" t="str">
        <f t="shared" si="754"/>
        <v/>
      </c>
      <c r="O3546" s="319"/>
      <c r="P3546" s="296" t="str">
        <f t="shared" si="755"/>
        <v/>
      </c>
      <c r="Q3546" s="552"/>
      <c r="R3546" s="551"/>
      <c r="S3546" s="291"/>
      <c r="T3546" t="str">
        <f t="shared" si="756"/>
        <v>-</v>
      </c>
      <c r="U3546" s="560">
        <f t="shared" si="757"/>
        <v>0</v>
      </c>
      <c r="V3546" s="560">
        <f t="shared" si="758"/>
        <v>0</v>
      </c>
      <c r="W3546" s="560">
        <f t="shared" si="759"/>
        <v>0</v>
      </c>
    </row>
    <row r="3547" spans="1:23" ht="21" customHeight="1">
      <c r="A3547" s="316" t="str">
        <f t="shared" si="750"/>
        <v/>
      </c>
      <c r="B3547" s="316" t="str">
        <f t="shared" si="751"/>
        <v/>
      </c>
      <c r="C3547" s="316" t="str">
        <f>IF(AND(F3547&lt;&gt;"",G3547&lt;&gt;""),COUNT($C$32:C3546)+1,"")</f>
        <v/>
      </c>
      <c r="D3547" s="292" t="str">
        <f t="shared" si="752"/>
        <v/>
      </c>
      <c r="E3547" s="292" t="str">
        <f t="shared" si="753"/>
        <v/>
      </c>
      <c r="F3547" s="316"/>
      <c r="G3547" s="316"/>
      <c r="H3547" s="317"/>
      <c r="I3547" s="316" t="s">
        <v>445</v>
      </c>
      <c r="J3547" s="318"/>
      <c r="K3547" s="319"/>
      <c r="L3547" s="292" t="s">
        <v>446</v>
      </c>
      <c r="M3547" s="324"/>
      <c r="N3547" s="294" t="str">
        <f t="shared" si="754"/>
        <v/>
      </c>
      <c r="O3547" s="319"/>
      <c r="P3547" s="296" t="str">
        <f t="shared" si="755"/>
        <v/>
      </c>
      <c r="Q3547" s="552"/>
      <c r="R3547" s="551"/>
      <c r="S3547" s="291"/>
      <c r="T3547" t="str">
        <f t="shared" si="756"/>
        <v>-</v>
      </c>
      <c r="U3547" s="560">
        <f t="shared" si="757"/>
        <v>0</v>
      </c>
      <c r="V3547" s="560">
        <f t="shared" si="758"/>
        <v>0</v>
      </c>
      <c r="W3547" s="560">
        <f t="shared" si="759"/>
        <v>0</v>
      </c>
    </row>
    <row r="3548" spans="1:23" ht="21" customHeight="1">
      <c r="A3548" s="316" t="str">
        <f t="shared" si="750"/>
        <v/>
      </c>
      <c r="B3548" s="316" t="str">
        <f t="shared" si="751"/>
        <v/>
      </c>
      <c r="C3548" s="316" t="str">
        <f>IF(AND(F3548&lt;&gt;"",G3548&lt;&gt;""),COUNT($C$32:C3547)+1,"")</f>
        <v/>
      </c>
      <c r="D3548" s="292" t="str">
        <f t="shared" si="752"/>
        <v/>
      </c>
      <c r="E3548" s="292" t="str">
        <f t="shared" si="753"/>
        <v/>
      </c>
      <c r="F3548" s="316"/>
      <c r="G3548" s="316"/>
      <c r="H3548" s="317"/>
      <c r="I3548" s="316" t="s">
        <v>445</v>
      </c>
      <c r="J3548" s="318"/>
      <c r="K3548" s="319"/>
      <c r="L3548" s="292" t="s">
        <v>446</v>
      </c>
      <c r="M3548" s="324"/>
      <c r="N3548" s="294" t="str">
        <f t="shared" si="754"/>
        <v/>
      </c>
      <c r="O3548" s="319"/>
      <c r="P3548" s="296" t="str">
        <f t="shared" si="755"/>
        <v/>
      </c>
      <c r="Q3548" s="552"/>
      <c r="R3548" s="551"/>
      <c r="S3548" s="291"/>
      <c r="T3548" t="str">
        <f t="shared" si="756"/>
        <v>-</v>
      </c>
      <c r="U3548" s="560">
        <f t="shared" si="757"/>
        <v>0</v>
      </c>
      <c r="V3548" s="560">
        <f t="shared" si="758"/>
        <v>0</v>
      </c>
      <c r="W3548" s="560">
        <f t="shared" si="759"/>
        <v>0</v>
      </c>
    </row>
    <row r="3549" spans="1:23" ht="21" customHeight="1">
      <c r="A3549" s="316" t="str">
        <f t="shared" si="750"/>
        <v/>
      </c>
      <c r="B3549" s="316" t="str">
        <f t="shared" si="751"/>
        <v/>
      </c>
      <c r="C3549" s="316" t="str">
        <f>IF(AND(F3549&lt;&gt;"",G3549&lt;&gt;""),COUNT($C$32:C3548)+1,"")</f>
        <v/>
      </c>
      <c r="D3549" s="292" t="str">
        <f t="shared" si="752"/>
        <v/>
      </c>
      <c r="E3549" s="292" t="str">
        <f t="shared" si="753"/>
        <v/>
      </c>
      <c r="F3549" s="316"/>
      <c r="G3549" s="316"/>
      <c r="H3549" s="317"/>
      <c r="I3549" s="316" t="s">
        <v>445</v>
      </c>
      <c r="J3549" s="318"/>
      <c r="K3549" s="319"/>
      <c r="L3549" s="292" t="s">
        <v>446</v>
      </c>
      <c r="M3549" s="324"/>
      <c r="N3549" s="294" t="str">
        <f t="shared" si="754"/>
        <v/>
      </c>
      <c r="O3549" s="319"/>
      <c r="P3549" s="296" t="str">
        <f t="shared" si="755"/>
        <v/>
      </c>
      <c r="Q3549" s="552"/>
      <c r="R3549" s="551"/>
      <c r="S3549" s="291"/>
      <c r="T3549" t="str">
        <f t="shared" si="756"/>
        <v>-</v>
      </c>
      <c r="U3549" s="560">
        <f t="shared" si="757"/>
        <v>0</v>
      </c>
      <c r="V3549" s="560">
        <f t="shared" si="758"/>
        <v>0</v>
      </c>
      <c r="W3549" s="560">
        <f t="shared" si="759"/>
        <v>0</v>
      </c>
    </row>
    <row r="3550" spans="1:23" ht="21" customHeight="1">
      <c r="A3550" s="316" t="str">
        <f t="shared" si="750"/>
        <v/>
      </c>
      <c r="B3550" s="316" t="str">
        <f t="shared" si="751"/>
        <v/>
      </c>
      <c r="C3550" s="316" t="str">
        <f>IF(AND(F3550&lt;&gt;"",G3550&lt;&gt;""),COUNT($C$32:C3549)+1,"")</f>
        <v/>
      </c>
      <c r="D3550" s="292" t="str">
        <f t="shared" si="752"/>
        <v/>
      </c>
      <c r="E3550" s="292" t="str">
        <f t="shared" si="753"/>
        <v/>
      </c>
      <c r="F3550" s="316"/>
      <c r="G3550" s="316"/>
      <c r="H3550" s="317"/>
      <c r="I3550" s="316" t="s">
        <v>445</v>
      </c>
      <c r="J3550" s="318"/>
      <c r="K3550" s="319"/>
      <c r="L3550" s="292" t="s">
        <v>446</v>
      </c>
      <c r="M3550" s="324"/>
      <c r="N3550" s="294" t="str">
        <f t="shared" si="754"/>
        <v/>
      </c>
      <c r="O3550" s="319"/>
      <c r="P3550" s="296" t="str">
        <f t="shared" si="755"/>
        <v/>
      </c>
      <c r="Q3550" s="552"/>
      <c r="R3550" s="551"/>
      <c r="S3550" s="291"/>
      <c r="T3550" t="str">
        <f t="shared" si="756"/>
        <v>-</v>
      </c>
      <c r="U3550" s="560">
        <f t="shared" si="757"/>
        <v>0</v>
      </c>
      <c r="V3550" s="560">
        <f t="shared" si="758"/>
        <v>0</v>
      </c>
      <c r="W3550" s="560">
        <f t="shared" si="759"/>
        <v>0</v>
      </c>
    </row>
    <row r="3551" spans="1:23" ht="21" customHeight="1">
      <c r="A3551" s="316" t="str">
        <f t="shared" si="750"/>
        <v/>
      </c>
      <c r="B3551" s="316" t="str">
        <f t="shared" si="751"/>
        <v/>
      </c>
      <c r="C3551" s="316" t="str">
        <f>IF(AND(F3551&lt;&gt;"",G3551&lt;&gt;""),COUNT($C$32:C3550)+1,"")</f>
        <v/>
      </c>
      <c r="D3551" s="292" t="str">
        <f t="shared" si="752"/>
        <v/>
      </c>
      <c r="E3551" s="292" t="str">
        <f t="shared" si="753"/>
        <v/>
      </c>
      <c r="F3551" s="316"/>
      <c r="G3551" s="316"/>
      <c r="H3551" s="317"/>
      <c r="I3551" s="316" t="s">
        <v>445</v>
      </c>
      <c r="J3551" s="318"/>
      <c r="K3551" s="319"/>
      <c r="L3551" s="292" t="s">
        <v>446</v>
      </c>
      <c r="M3551" s="324"/>
      <c r="N3551" s="294" t="str">
        <f t="shared" si="754"/>
        <v/>
      </c>
      <c r="O3551" s="319"/>
      <c r="P3551" s="296" t="str">
        <f t="shared" si="755"/>
        <v/>
      </c>
      <c r="Q3551" s="552"/>
      <c r="R3551" s="551"/>
      <c r="S3551" s="291"/>
      <c r="T3551" t="str">
        <f t="shared" si="756"/>
        <v>-</v>
      </c>
      <c r="U3551" s="560">
        <f t="shared" si="757"/>
        <v>0</v>
      </c>
      <c r="V3551" s="560">
        <f t="shared" si="758"/>
        <v>0</v>
      </c>
      <c r="W3551" s="560">
        <f t="shared" si="759"/>
        <v>0</v>
      </c>
    </row>
    <row r="3552" spans="1:23" ht="21" customHeight="1">
      <c r="A3552" s="316" t="str">
        <f t="shared" si="750"/>
        <v/>
      </c>
      <c r="B3552" s="316" t="str">
        <f t="shared" si="751"/>
        <v/>
      </c>
      <c r="C3552" s="316" t="str">
        <f>IF(AND(F3552&lt;&gt;"",G3552&lt;&gt;""),COUNT($C$32:C3551)+1,"")</f>
        <v/>
      </c>
      <c r="D3552" s="292" t="str">
        <f t="shared" si="752"/>
        <v/>
      </c>
      <c r="E3552" s="292" t="str">
        <f t="shared" si="753"/>
        <v/>
      </c>
      <c r="F3552" s="316"/>
      <c r="G3552" s="316"/>
      <c r="H3552" s="317"/>
      <c r="I3552" s="316" t="s">
        <v>445</v>
      </c>
      <c r="J3552" s="318"/>
      <c r="K3552" s="319"/>
      <c r="L3552" s="292" t="s">
        <v>446</v>
      </c>
      <c r="M3552" s="324"/>
      <c r="N3552" s="294" t="str">
        <f t="shared" si="754"/>
        <v/>
      </c>
      <c r="O3552" s="319"/>
      <c r="P3552" s="296" t="str">
        <f t="shared" si="755"/>
        <v/>
      </c>
      <c r="Q3552" s="552"/>
      <c r="R3552" s="551"/>
      <c r="S3552" s="291"/>
      <c r="T3552" t="str">
        <f t="shared" si="756"/>
        <v>-</v>
      </c>
      <c r="U3552" s="560">
        <f t="shared" si="757"/>
        <v>0</v>
      </c>
      <c r="V3552" s="560">
        <f t="shared" si="758"/>
        <v>0</v>
      </c>
      <c r="W3552" s="560">
        <f t="shared" si="759"/>
        <v>0</v>
      </c>
    </row>
    <row r="3553" spans="1:23" ht="21" customHeight="1">
      <c r="A3553" s="316" t="str">
        <f t="shared" si="750"/>
        <v/>
      </c>
      <c r="B3553" s="316" t="str">
        <f t="shared" si="751"/>
        <v/>
      </c>
      <c r="C3553" s="316" t="str">
        <f>IF(AND(F3553&lt;&gt;"",G3553&lt;&gt;""),COUNT($C$32:C3552)+1,"")</f>
        <v/>
      </c>
      <c r="D3553" s="292" t="str">
        <f t="shared" si="752"/>
        <v/>
      </c>
      <c r="E3553" s="292" t="str">
        <f t="shared" si="753"/>
        <v/>
      </c>
      <c r="F3553" s="316"/>
      <c r="G3553" s="316"/>
      <c r="H3553" s="317"/>
      <c r="I3553" s="316" t="s">
        <v>445</v>
      </c>
      <c r="J3553" s="318"/>
      <c r="K3553" s="319"/>
      <c r="L3553" s="292" t="s">
        <v>446</v>
      </c>
      <c r="M3553" s="324"/>
      <c r="N3553" s="294" t="str">
        <f t="shared" si="754"/>
        <v/>
      </c>
      <c r="O3553" s="319"/>
      <c r="P3553" s="296" t="str">
        <f t="shared" si="755"/>
        <v/>
      </c>
      <c r="Q3553" s="552"/>
      <c r="R3553" s="551"/>
      <c r="S3553" s="291"/>
      <c r="T3553" t="str">
        <f t="shared" si="756"/>
        <v>-</v>
      </c>
      <c r="U3553" s="560">
        <f t="shared" si="757"/>
        <v>0</v>
      </c>
      <c r="V3553" s="560">
        <f t="shared" si="758"/>
        <v>0</v>
      </c>
      <c r="W3553" s="560">
        <f t="shared" si="759"/>
        <v>0</v>
      </c>
    </row>
    <row r="3554" spans="1:23" ht="21" customHeight="1">
      <c r="A3554" s="316" t="str">
        <f t="shared" si="750"/>
        <v/>
      </c>
      <c r="B3554" s="316" t="str">
        <f t="shared" si="751"/>
        <v/>
      </c>
      <c r="C3554" s="316" t="str">
        <f>IF(AND(F3554&lt;&gt;"",G3554&lt;&gt;""),COUNT($C$32:C3553)+1,"")</f>
        <v/>
      </c>
      <c r="D3554" s="292" t="str">
        <f t="shared" si="752"/>
        <v/>
      </c>
      <c r="E3554" s="292" t="str">
        <f t="shared" si="753"/>
        <v/>
      </c>
      <c r="F3554" s="316"/>
      <c r="G3554" s="316"/>
      <c r="H3554" s="317"/>
      <c r="I3554" s="316" t="s">
        <v>445</v>
      </c>
      <c r="J3554" s="318"/>
      <c r="K3554" s="319"/>
      <c r="L3554" s="292" t="s">
        <v>446</v>
      </c>
      <c r="M3554" s="324"/>
      <c r="N3554" s="294" t="str">
        <f t="shared" si="754"/>
        <v/>
      </c>
      <c r="O3554" s="319"/>
      <c r="P3554" s="296" t="str">
        <f t="shared" si="755"/>
        <v/>
      </c>
      <c r="Q3554" s="552"/>
      <c r="R3554" s="551"/>
      <c r="S3554" s="291"/>
      <c r="T3554" t="str">
        <f t="shared" si="756"/>
        <v>-</v>
      </c>
      <c r="U3554" s="560">
        <f t="shared" si="757"/>
        <v>0</v>
      </c>
      <c r="V3554" s="560">
        <f t="shared" si="758"/>
        <v>0</v>
      </c>
      <c r="W3554" s="560">
        <f t="shared" si="759"/>
        <v>0</v>
      </c>
    </row>
    <row r="3555" spans="1:23" ht="21" customHeight="1">
      <c r="A3555" s="316" t="str">
        <f t="shared" si="750"/>
        <v/>
      </c>
      <c r="B3555" s="316" t="str">
        <f t="shared" si="751"/>
        <v/>
      </c>
      <c r="C3555" s="316" t="str">
        <f>IF(AND(F3555&lt;&gt;"",G3555&lt;&gt;""),COUNT($C$32:C3554)+1,"")</f>
        <v/>
      </c>
      <c r="D3555" s="292" t="str">
        <f t="shared" si="752"/>
        <v/>
      </c>
      <c r="E3555" s="292" t="str">
        <f t="shared" si="753"/>
        <v/>
      </c>
      <c r="F3555" s="316"/>
      <c r="G3555" s="316"/>
      <c r="H3555" s="317"/>
      <c r="I3555" s="316" t="s">
        <v>445</v>
      </c>
      <c r="J3555" s="318"/>
      <c r="K3555" s="319"/>
      <c r="L3555" s="292" t="s">
        <v>446</v>
      </c>
      <c r="M3555" s="324"/>
      <c r="N3555" s="294" t="str">
        <f t="shared" si="754"/>
        <v/>
      </c>
      <c r="O3555" s="319"/>
      <c r="P3555" s="296" t="str">
        <f t="shared" si="755"/>
        <v/>
      </c>
      <c r="Q3555" s="552"/>
      <c r="R3555" s="551"/>
      <c r="S3555" s="291"/>
      <c r="T3555" t="str">
        <f t="shared" si="756"/>
        <v>-</v>
      </c>
      <c r="U3555" s="560">
        <f t="shared" si="757"/>
        <v>0</v>
      </c>
      <c r="V3555" s="560">
        <f t="shared" si="758"/>
        <v>0</v>
      </c>
      <c r="W3555" s="560">
        <f t="shared" si="759"/>
        <v>0</v>
      </c>
    </row>
    <row r="3556" spans="1:23" ht="21" customHeight="1">
      <c r="A3556" s="316" t="str">
        <f t="shared" si="750"/>
        <v/>
      </c>
      <c r="B3556" s="316" t="str">
        <f t="shared" si="751"/>
        <v/>
      </c>
      <c r="C3556" s="316" t="str">
        <f>IF(AND(F3556&lt;&gt;"",G3556&lt;&gt;""),COUNT($C$32:C3555)+1,"")</f>
        <v/>
      </c>
      <c r="D3556" s="292" t="str">
        <f t="shared" si="752"/>
        <v/>
      </c>
      <c r="E3556" s="292" t="str">
        <f t="shared" si="753"/>
        <v/>
      </c>
      <c r="F3556" s="316"/>
      <c r="G3556" s="316"/>
      <c r="H3556" s="317"/>
      <c r="I3556" s="316" t="s">
        <v>445</v>
      </c>
      <c r="J3556" s="318"/>
      <c r="K3556" s="319"/>
      <c r="L3556" s="292" t="s">
        <v>446</v>
      </c>
      <c r="M3556" s="324"/>
      <c r="N3556" s="294" t="str">
        <f t="shared" si="754"/>
        <v/>
      </c>
      <c r="O3556" s="319"/>
      <c r="P3556" s="296" t="str">
        <f t="shared" si="755"/>
        <v/>
      </c>
      <c r="Q3556" s="552"/>
      <c r="R3556" s="551"/>
      <c r="S3556" s="291"/>
      <c r="T3556" t="str">
        <f t="shared" si="756"/>
        <v>-</v>
      </c>
      <c r="U3556" s="560">
        <f t="shared" si="757"/>
        <v>0</v>
      </c>
      <c r="V3556" s="560">
        <f t="shared" si="758"/>
        <v>0</v>
      </c>
      <c r="W3556" s="560">
        <f t="shared" si="759"/>
        <v>0</v>
      </c>
    </row>
    <row r="3557" spans="1:23" ht="21" customHeight="1">
      <c r="A3557" s="316" t="str">
        <f t="shared" si="750"/>
        <v/>
      </c>
      <c r="B3557" s="316" t="str">
        <f t="shared" si="751"/>
        <v/>
      </c>
      <c r="C3557" s="316" t="str">
        <f>IF(AND(F3557&lt;&gt;"",G3557&lt;&gt;""),COUNT($C$32:C3556)+1,"")</f>
        <v/>
      </c>
      <c r="D3557" s="292" t="str">
        <f t="shared" si="752"/>
        <v/>
      </c>
      <c r="E3557" s="292" t="str">
        <f t="shared" si="753"/>
        <v/>
      </c>
      <c r="F3557" s="316"/>
      <c r="G3557" s="316"/>
      <c r="H3557" s="317"/>
      <c r="I3557" s="316" t="s">
        <v>445</v>
      </c>
      <c r="J3557" s="318"/>
      <c r="K3557" s="319"/>
      <c r="L3557" s="292" t="s">
        <v>446</v>
      </c>
      <c r="M3557" s="324"/>
      <c r="N3557" s="294" t="str">
        <f t="shared" si="754"/>
        <v/>
      </c>
      <c r="O3557" s="319"/>
      <c r="P3557" s="296" t="str">
        <f t="shared" si="755"/>
        <v/>
      </c>
      <c r="Q3557" s="552"/>
      <c r="R3557" s="551"/>
      <c r="S3557" s="291"/>
      <c r="T3557" t="str">
        <f t="shared" si="756"/>
        <v>-</v>
      </c>
      <c r="U3557" s="560">
        <f t="shared" si="757"/>
        <v>0</v>
      </c>
      <c r="V3557" s="560">
        <f t="shared" si="758"/>
        <v>0</v>
      </c>
      <c r="W3557" s="560">
        <f t="shared" si="759"/>
        <v>0</v>
      </c>
    </row>
    <row r="3558" spans="1:23" ht="21" customHeight="1">
      <c r="A3558" s="316" t="str">
        <f t="shared" si="750"/>
        <v/>
      </c>
      <c r="B3558" s="316" t="str">
        <f t="shared" si="751"/>
        <v/>
      </c>
      <c r="C3558" s="316" t="str">
        <f>IF(AND(F3558&lt;&gt;"",G3558&lt;&gt;""),COUNT($C$32:C3557)+1,"")</f>
        <v/>
      </c>
      <c r="D3558" s="292" t="str">
        <f t="shared" si="752"/>
        <v/>
      </c>
      <c r="E3558" s="292" t="str">
        <f t="shared" si="753"/>
        <v/>
      </c>
      <c r="F3558" s="316"/>
      <c r="G3558" s="316"/>
      <c r="H3558" s="317"/>
      <c r="I3558" s="316" t="s">
        <v>445</v>
      </c>
      <c r="J3558" s="318"/>
      <c r="K3558" s="319"/>
      <c r="L3558" s="292" t="s">
        <v>446</v>
      </c>
      <c r="M3558" s="324"/>
      <c r="N3558" s="294" t="str">
        <f t="shared" si="754"/>
        <v/>
      </c>
      <c r="O3558" s="319"/>
      <c r="P3558" s="296" t="str">
        <f t="shared" si="755"/>
        <v/>
      </c>
      <c r="Q3558" s="552"/>
      <c r="R3558" s="551"/>
      <c r="S3558" s="291"/>
      <c r="T3558" t="str">
        <f t="shared" si="756"/>
        <v>-</v>
      </c>
      <c r="U3558" s="560">
        <f t="shared" si="757"/>
        <v>0</v>
      </c>
      <c r="V3558" s="560">
        <f t="shared" si="758"/>
        <v>0</v>
      </c>
      <c r="W3558" s="560">
        <f t="shared" si="759"/>
        <v>0</v>
      </c>
    </row>
    <row r="3559" spans="1:23" ht="21" customHeight="1">
      <c r="A3559" s="316" t="str">
        <f t="shared" si="750"/>
        <v/>
      </c>
      <c r="B3559" s="316" t="str">
        <f t="shared" si="751"/>
        <v/>
      </c>
      <c r="C3559" s="316" t="str">
        <f>IF(AND(F3559&lt;&gt;"",G3559&lt;&gt;""),COUNT($C$32:C3558)+1,"")</f>
        <v/>
      </c>
      <c r="D3559" s="292" t="str">
        <f t="shared" si="752"/>
        <v/>
      </c>
      <c r="E3559" s="292" t="str">
        <f t="shared" si="753"/>
        <v/>
      </c>
      <c r="F3559" s="316"/>
      <c r="G3559" s="316"/>
      <c r="H3559" s="317"/>
      <c r="I3559" s="316" t="s">
        <v>445</v>
      </c>
      <c r="J3559" s="318"/>
      <c r="K3559" s="319"/>
      <c r="L3559" s="292" t="s">
        <v>446</v>
      </c>
      <c r="M3559" s="324"/>
      <c r="N3559" s="294" t="str">
        <f t="shared" si="754"/>
        <v/>
      </c>
      <c r="O3559" s="319"/>
      <c r="P3559" s="296" t="str">
        <f t="shared" si="755"/>
        <v/>
      </c>
      <c r="Q3559" s="552"/>
      <c r="R3559" s="551"/>
      <c r="S3559" s="291"/>
      <c r="T3559" t="str">
        <f t="shared" si="756"/>
        <v>-</v>
      </c>
      <c r="U3559" s="560">
        <f t="shared" si="757"/>
        <v>0</v>
      </c>
      <c r="V3559" s="560">
        <f t="shared" si="758"/>
        <v>0</v>
      </c>
      <c r="W3559" s="560">
        <f t="shared" si="759"/>
        <v>0</v>
      </c>
    </row>
    <row r="3560" spans="1:23" ht="21" customHeight="1">
      <c r="A3560" s="316" t="str">
        <f t="shared" si="750"/>
        <v/>
      </c>
      <c r="B3560" s="316" t="str">
        <f t="shared" si="751"/>
        <v/>
      </c>
      <c r="C3560" s="316" t="str">
        <f>IF(AND(F3560&lt;&gt;"",G3560&lt;&gt;""),COUNT($C$32:C3559)+1,"")</f>
        <v/>
      </c>
      <c r="D3560" s="292" t="str">
        <f t="shared" si="752"/>
        <v/>
      </c>
      <c r="E3560" s="292" t="str">
        <f t="shared" si="753"/>
        <v/>
      </c>
      <c r="F3560" s="316"/>
      <c r="G3560" s="316"/>
      <c r="H3560" s="317"/>
      <c r="I3560" s="316" t="s">
        <v>445</v>
      </c>
      <c r="J3560" s="318"/>
      <c r="K3560" s="319"/>
      <c r="L3560" s="292" t="s">
        <v>446</v>
      </c>
      <c r="M3560" s="324"/>
      <c r="N3560" s="294" t="str">
        <f t="shared" si="754"/>
        <v/>
      </c>
      <c r="O3560" s="319"/>
      <c r="P3560" s="296" t="str">
        <f t="shared" si="755"/>
        <v/>
      </c>
      <c r="Q3560" s="552"/>
      <c r="R3560" s="551"/>
      <c r="S3560" s="291"/>
      <c r="T3560" t="str">
        <f t="shared" si="756"/>
        <v>-</v>
      </c>
      <c r="U3560" s="560">
        <f t="shared" si="757"/>
        <v>0</v>
      </c>
      <c r="V3560" s="560">
        <f t="shared" si="758"/>
        <v>0</v>
      </c>
      <c r="W3560" s="560">
        <f t="shared" si="759"/>
        <v>0</v>
      </c>
    </row>
    <row r="3561" spans="1:23" ht="21" customHeight="1">
      <c r="A3561" s="316" t="str">
        <f t="shared" si="750"/>
        <v/>
      </c>
      <c r="B3561" s="316" t="str">
        <f t="shared" si="751"/>
        <v/>
      </c>
      <c r="C3561" s="316" t="str">
        <f>IF(AND(F3561&lt;&gt;"",G3561&lt;&gt;""),COUNT($C$32:C3560)+1,"")</f>
        <v/>
      </c>
      <c r="D3561" s="292" t="str">
        <f t="shared" si="752"/>
        <v/>
      </c>
      <c r="E3561" s="292" t="str">
        <f t="shared" si="753"/>
        <v/>
      </c>
      <c r="F3561" s="316"/>
      <c r="G3561" s="316"/>
      <c r="H3561" s="317"/>
      <c r="I3561" s="316" t="s">
        <v>445</v>
      </c>
      <c r="J3561" s="318"/>
      <c r="K3561" s="319"/>
      <c r="L3561" s="292" t="s">
        <v>446</v>
      </c>
      <c r="M3561" s="324"/>
      <c r="N3561" s="294" t="str">
        <f t="shared" si="754"/>
        <v/>
      </c>
      <c r="O3561" s="319"/>
      <c r="P3561" s="296" t="str">
        <f t="shared" si="755"/>
        <v/>
      </c>
      <c r="Q3561" s="552"/>
      <c r="R3561" s="551"/>
      <c r="S3561" s="291"/>
      <c r="T3561" t="str">
        <f t="shared" si="756"/>
        <v>-</v>
      </c>
      <c r="U3561" s="560">
        <f t="shared" si="757"/>
        <v>0</v>
      </c>
      <c r="V3561" s="560">
        <f t="shared" si="758"/>
        <v>0</v>
      </c>
      <c r="W3561" s="560">
        <f t="shared" si="759"/>
        <v>0</v>
      </c>
    </row>
    <row r="3562" spans="1:23" ht="21" customHeight="1">
      <c r="A3562" s="316" t="str">
        <f t="shared" si="750"/>
        <v/>
      </c>
      <c r="B3562" s="316" t="str">
        <f t="shared" si="751"/>
        <v/>
      </c>
      <c r="C3562" s="316" t="str">
        <f>IF(AND(F3562&lt;&gt;"",G3562&lt;&gt;""),COUNT($C$32:C3561)+1,"")</f>
        <v/>
      </c>
      <c r="D3562" s="292" t="str">
        <f t="shared" si="752"/>
        <v/>
      </c>
      <c r="E3562" s="292" t="str">
        <f t="shared" si="753"/>
        <v/>
      </c>
      <c r="F3562" s="316"/>
      <c r="G3562" s="316"/>
      <c r="H3562" s="317"/>
      <c r="I3562" s="316" t="s">
        <v>445</v>
      </c>
      <c r="J3562" s="318"/>
      <c r="K3562" s="319"/>
      <c r="L3562" s="292" t="s">
        <v>446</v>
      </c>
      <c r="M3562" s="324"/>
      <c r="N3562" s="294" t="str">
        <f t="shared" si="754"/>
        <v/>
      </c>
      <c r="O3562" s="319"/>
      <c r="P3562" s="296" t="str">
        <f t="shared" si="755"/>
        <v/>
      </c>
      <c r="Q3562" s="552"/>
      <c r="R3562" s="551"/>
      <c r="S3562" s="291"/>
      <c r="T3562" t="str">
        <f t="shared" si="756"/>
        <v>-</v>
      </c>
      <c r="U3562" s="560">
        <f t="shared" si="757"/>
        <v>0</v>
      </c>
      <c r="V3562" s="560">
        <f t="shared" si="758"/>
        <v>0</v>
      </c>
      <c r="W3562" s="560">
        <f t="shared" si="759"/>
        <v>0</v>
      </c>
    </row>
    <row r="3563" spans="1:23" ht="21" customHeight="1">
      <c r="A3563" s="316" t="str">
        <f t="shared" si="750"/>
        <v/>
      </c>
      <c r="B3563" s="316" t="str">
        <f t="shared" si="751"/>
        <v/>
      </c>
      <c r="C3563" s="316" t="str">
        <f>IF(AND(F3563&lt;&gt;"",G3563&lt;&gt;""),COUNT($C$32:C3562)+1,"")</f>
        <v/>
      </c>
      <c r="D3563" s="292" t="str">
        <f t="shared" si="752"/>
        <v/>
      </c>
      <c r="E3563" s="292" t="str">
        <f t="shared" si="753"/>
        <v/>
      </c>
      <c r="F3563" s="316"/>
      <c r="G3563" s="316"/>
      <c r="H3563" s="317"/>
      <c r="I3563" s="316" t="s">
        <v>445</v>
      </c>
      <c r="J3563" s="318"/>
      <c r="K3563" s="319"/>
      <c r="L3563" s="292" t="s">
        <v>446</v>
      </c>
      <c r="M3563" s="324"/>
      <c r="N3563" s="294" t="str">
        <f t="shared" si="754"/>
        <v/>
      </c>
      <c r="O3563" s="319"/>
      <c r="P3563" s="296" t="str">
        <f t="shared" si="755"/>
        <v/>
      </c>
      <c r="Q3563" s="552"/>
      <c r="R3563" s="551"/>
      <c r="S3563" s="291"/>
      <c r="T3563" t="str">
        <f t="shared" si="756"/>
        <v>-</v>
      </c>
      <c r="U3563" s="560">
        <f t="shared" si="757"/>
        <v>0</v>
      </c>
      <c r="V3563" s="560">
        <f t="shared" si="758"/>
        <v>0</v>
      </c>
      <c r="W3563" s="560">
        <f t="shared" si="759"/>
        <v>0</v>
      </c>
    </row>
    <row r="3564" spans="1:23" ht="21" customHeight="1">
      <c r="A3564" s="316" t="str">
        <f t="shared" si="750"/>
        <v/>
      </c>
      <c r="B3564" s="316" t="str">
        <f t="shared" si="751"/>
        <v/>
      </c>
      <c r="C3564" s="316" t="str">
        <f>IF(AND(F3564&lt;&gt;"",G3564&lt;&gt;""),COUNT($C$32:C3563)+1,"")</f>
        <v/>
      </c>
      <c r="D3564" s="292" t="str">
        <f t="shared" si="752"/>
        <v/>
      </c>
      <c r="E3564" s="292" t="str">
        <f t="shared" si="753"/>
        <v/>
      </c>
      <c r="F3564" s="316"/>
      <c r="G3564" s="316"/>
      <c r="H3564" s="317"/>
      <c r="I3564" s="316" t="s">
        <v>445</v>
      </c>
      <c r="J3564" s="318"/>
      <c r="K3564" s="319"/>
      <c r="L3564" s="292" t="s">
        <v>446</v>
      </c>
      <c r="M3564" s="324"/>
      <c r="N3564" s="294" t="str">
        <f t="shared" si="754"/>
        <v/>
      </c>
      <c r="O3564" s="319"/>
      <c r="P3564" s="296" t="str">
        <f t="shared" si="755"/>
        <v/>
      </c>
      <c r="Q3564" s="552"/>
      <c r="R3564" s="551"/>
      <c r="S3564" s="291"/>
      <c r="T3564" t="str">
        <f t="shared" si="756"/>
        <v>-</v>
      </c>
      <c r="U3564" s="560">
        <f t="shared" si="757"/>
        <v>0</v>
      </c>
      <c r="V3564" s="560">
        <f t="shared" si="758"/>
        <v>0</v>
      </c>
      <c r="W3564" s="560">
        <f t="shared" si="759"/>
        <v>0</v>
      </c>
    </row>
    <row r="3565" spans="1:23" ht="21" customHeight="1">
      <c r="A3565" s="316" t="str">
        <f t="shared" si="750"/>
        <v/>
      </c>
      <c r="B3565" s="316" t="str">
        <f t="shared" si="751"/>
        <v/>
      </c>
      <c r="C3565" s="316" t="str">
        <f>IF(AND(F3565&lt;&gt;"",G3565&lt;&gt;""),COUNT($C$32:C3564)+1,"")</f>
        <v/>
      </c>
      <c r="D3565" s="292" t="str">
        <f t="shared" si="752"/>
        <v/>
      </c>
      <c r="E3565" s="292" t="str">
        <f t="shared" si="753"/>
        <v/>
      </c>
      <c r="F3565" s="316"/>
      <c r="G3565" s="316"/>
      <c r="H3565" s="317"/>
      <c r="I3565" s="316" t="s">
        <v>445</v>
      </c>
      <c r="J3565" s="318"/>
      <c r="K3565" s="319"/>
      <c r="L3565" s="292" t="s">
        <v>446</v>
      </c>
      <c r="M3565" s="324"/>
      <c r="N3565" s="294" t="str">
        <f t="shared" si="754"/>
        <v/>
      </c>
      <c r="O3565" s="319"/>
      <c r="P3565" s="296" t="str">
        <f t="shared" si="755"/>
        <v/>
      </c>
      <c r="Q3565" s="552"/>
      <c r="R3565" s="551"/>
      <c r="S3565" s="291"/>
      <c r="T3565" t="str">
        <f t="shared" si="756"/>
        <v>-</v>
      </c>
      <c r="U3565" s="560">
        <f t="shared" si="757"/>
        <v>0</v>
      </c>
      <c r="V3565" s="560">
        <f t="shared" si="758"/>
        <v>0</v>
      </c>
      <c r="W3565" s="560">
        <f t="shared" si="759"/>
        <v>0</v>
      </c>
    </row>
    <row r="3566" spans="1:23" ht="21" customHeight="1">
      <c r="A3566" s="316" t="str">
        <f t="shared" si="750"/>
        <v/>
      </c>
      <c r="B3566" s="316" t="str">
        <f t="shared" si="751"/>
        <v/>
      </c>
      <c r="C3566" s="316" t="str">
        <f>IF(AND(F3566&lt;&gt;"",G3566&lt;&gt;""),COUNT($C$32:C3565)+1,"")</f>
        <v/>
      </c>
      <c r="D3566" s="292" t="str">
        <f t="shared" si="752"/>
        <v/>
      </c>
      <c r="E3566" s="292" t="str">
        <f t="shared" si="753"/>
        <v/>
      </c>
      <c r="F3566" s="316"/>
      <c r="G3566" s="316"/>
      <c r="H3566" s="317"/>
      <c r="I3566" s="316" t="s">
        <v>445</v>
      </c>
      <c r="J3566" s="318"/>
      <c r="K3566" s="319"/>
      <c r="L3566" s="292" t="s">
        <v>446</v>
      </c>
      <c r="M3566" s="324"/>
      <c r="N3566" s="294" t="str">
        <f t="shared" si="754"/>
        <v/>
      </c>
      <c r="O3566" s="319"/>
      <c r="P3566" s="296" t="str">
        <f t="shared" si="755"/>
        <v/>
      </c>
      <c r="Q3566" s="552"/>
      <c r="R3566" s="551"/>
      <c r="S3566" s="291"/>
      <c r="T3566" t="str">
        <f t="shared" si="756"/>
        <v>-</v>
      </c>
      <c r="U3566" s="560">
        <f t="shared" si="757"/>
        <v>0</v>
      </c>
      <c r="V3566" s="560">
        <f t="shared" si="758"/>
        <v>0</v>
      </c>
      <c r="W3566" s="560">
        <f t="shared" si="759"/>
        <v>0</v>
      </c>
    </row>
    <row r="3567" spans="1:23" ht="21" customHeight="1">
      <c r="A3567" s="316" t="str">
        <f t="shared" si="750"/>
        <v/>
      </c>
      <c r="B3567" s="316" t="str">
        <f t="shared" si="751"/>
        <v/>
      </c>
      <c r="C3567" s="316" t="str">
        <f>IF(AND(F3567&lt;&gt;"",G3567&lt;&gt;""),COUNT($C$32:C3566)+1,"")</f>
        <v/>
      </c>
      <c r="D3567" s="292" t="str">
        <f t="shared" si="752"/>
        <v/>
      </c>
      <c r="E3567" s="292" t="str">
        <f t="shared" si="753"/>
        <v/>
      </c>
      <c r="F3567" s="316"/>
      <c r="G3567" s="316"/>
      <c r="H3567" s="317"/>
      <c r="I3567" s="316" t="s">
        <v>445</v>
      </c>
      <c r="J3567" s="318"/>
      <c r="K3567" s="319"/>
      <c r="L3567" s="292" t="s">
        <v>446</v>
      </c>
      <c r="M3567" s="324"/>
      <c r="N3567" s="294" t="str">
        <f t="shared" si="754"/>
        <v/>
      </c>
      <c r="O3567" s="319"/>
      <c r="P3567" s="296" t="str">
        <f t="shared" si="755"/>
        <v/>
      </c>
      <c r="Q3567" s="552"/>
      <c r="R3567" s="551"/>
      <c r="S3567" s="291"/>
      <c r="T3567" t="str">
        <f t="shared" si="756"/>
        <v>-</v>
      </c>
      <c r="U3567" s="560">
        <f t="shared" si="757"/>
        <v>0</v>
      </c>
      <c r="V3567" s="560">
        <f t="shared" si="758"/>
        <v>0</v>
      </c>
      <c r="W3567" s="560">
        <f t="shared" si="759"/>
        <v>0</v>
      </c>
    </row>
    <row r="3568" spans="1:23" ht="21" customHeight="1">
      <c r="A3568" s="316" t="str">
        <f t="shared" si="750"/>
        <v/>
      </c>
      <c r="B3568" s="316" t="str">
        <f t="shared" si="751"/>
        <v/>
      </c>
      <c r="C3568" s="316" t="str">
        <f>IF(AND(F3568&lt;&gt;"",G3568&lt;&gt;""),COUNT($C$32:C3567)+1,"")</f>
        <v/>
      </c>
      <c r="D3568" s="292" t="str">
        <f t="shared" si="752"/>
        <v/>
      </c>
      <c r="E3568" s="292" t="str">
        <f t="shared" si="753"/>
        <v/>
      </c>
      <c r="F3568" s="316"/>
      <c r="G3568" s="316"/>
      <c r="H3568" s="317"/>
      <c r="I3568" s="316" t="s">
        <v>445</v>
      </c>
      <c r="J3568" s="318"/>
      <c r="K3568" s="319"/>
      <c r="L3568" s="292" t="s">
        <v>446</v>
      </c>
      <c r="M3568" s="324"/>
      <c r="N3568" s="294" t="str">
        <f t="shared" si="754"/>
        <v/>
      </c>
      <c r="O3568" s="319"/>
      <c r="P3568" s="296" t="str">
        <f t="shared" si="755"/>
        <v/>
      </c>
      <c r="Q3568" s="552"/>
      <c r="R3568" s="551"/>
      <c r="S3568" s="291"/>
      <c r="T3568" t="str">
        <f t="shared" si="756"/>
        <v>-</v>
      </c>
      <c r="U3568" s="560">
        <f t="shared" si="757"/>
        <v>0</v>
      </c>
      <c r="V3568" s="560">
        <f t="shared" si="758"/>
        <v>0</v>
      </c>
      <c r="W3568" s="560">
        <f t="shared" si="759"/>
        <v>0</v>
      </c>
    </row>
    <row r="3569" spans="1:23" ht="21" customHeight="1">
      <c r="A3569" s="316" t="str">
        <f t="shared" si="750"/>
        <v/>
      </c>
      <c r="B3569" s="316" t="str">
        <f t="shared" si="751"/>
        <v/>
      </c>
      <c r="C3569" s="316" t="str">
        <f>IF(AND(F3569&lt;&gt;"",G3569&lt;&gt;""),COUNT($C$32:C3568)+1,"")</f>
        <v/>
      </c>
      <c r="D3569" s="292" t="str">
        <f t="shared" si="752"/>
        <v/>
      </c>
      <c r="E3569" s="292" t="str">
        <f t="shared" si="753"/>
        <v/>
      </c>
      <c r="F3569" s="316"/>
      <c r="G3569" s="316"/>
      <c r="H3569" s="317"/>
      <c r="I3569" s="316" t="s">
        <v>445</v>
      </c>
      <c r="J3569" s="318"/>
      <c r="K3569" s="319"/>
      <c r="L3569" s="292" t="s">
        <v>446</v>
      </c>
      <c r="M3569" s="324"/>
      <c r="N3569" s="294" t="str">
        <f t="shared" si="754"/>
        <v/>
      </c>
      <c r="O3569" s="319"/>
      <c r="P3569" s="296" t="str">
        <f t="shared" si="755"/>
        <v/>
      </c>
      <c r="Q3569" s="552"/>
      <c r="R3569" s="551"/>
      <c r="S3569" s="291"/>
      <c r="T3569" t="str">
        <f t="shared" si="756"/>
        <v>-</v>
      </c>
      <c r="U3569" s="560">
        <f t="shared" si="757"/>
        <v>0</v>
      </c>
      <c r="V3569" s="560">
        <f t="shared" si="758"/>
        <v>0</v>
      </c>
      <c r="W3569" s="560">
        <f t="shared" si="759"/>
        <v>0</v>
      </c>
    </row>
    <row r="3570" spans="1:23" ht="21" customHeight="1">
      <c r="A3570" s="316" t="str">
        <f t="shared" si="750"/>
        <v/>
      </c>
      <c r="B3570" s="316" t="str">
        <f t="shared" si="751"/>
        <v/>
      </c>
      <c r="C3570" s="316" t="str">
        <f>IF(AND(F3570&lt;&gt;"",G3570&lt;&gt;""),COUNT($C$32:C3569)+1,"")</f>
        <v/>
      </c>
      <c r="D3570" s="292" t="str">
        <f t="shared" si="752"/>
        <v/>
      </c>
      <c r="E3570" s="292" t="str">
        <f t="shared" si="753"/>
        <v/>
      </c>
      <c r="F3570" s="316"/>
      <c r="G3570" s="316"/>
      <c r="H3570" s="317"/>
      <c r="I3570" s="316" t="s">
        <v>445</v>
      </c>
      <c r="J3570" s="318"/>
      <c r="K3570" s="319"/>
      <c r="L3570" s="292" t="s">
        <v>446</v>
      </c>
      <c r="M3570" s="324"/>
      <c r="N3570" s="294" t="str">
        <f t="shared" si="754"/>
        <v/>
      </c>
      <c r="O3570" s="319"/>
      <c r="P3570" s="296" t="str">
        <f t="shared" si="755"/>
        <v/>
      </c>
      <c r="Q3570" s="552"/>
      <c r="R3570" s="551"/>
      <c r="S3570" s="291"/>
      <c r="T3570" t="str">
        <f t="shared" si="756"/>
        <v>-</v>
      </c>
      <c r="U3570" s="560">
        <f t="shared" si="757"/>
        <v>0</v>
      </c>
      <c r="V3570" s="560">
        <f t="shared" si="758"/>
        <v>0</v>
      </c>
      <c r="W3570" s="560">
        <f t="shared" si="759"/>
        <v>0</v>
      </c>
    </row>
    <row r="3571" spans="1:23" ht="21" customHeight="1">
      <c r="A3571" s="316" t="str">
        <f t="shared" si="750"/>
        <v/>
      </c>
      <c r="B3571" s="316" t="str">
        <f t="shared" si="751"/>
        <v/>
      </c>
      <c r="C3571" s="316" t="str">
        <f>IF(AND(F3571&lt;&gt;"",G3571&lt;&gt;""),COUNT($C$32:C3570)+1,"")</f>
        <v/>
      </c>
      <c r="D3571" s="292" t="str">
        <f t="shared" si="752"/>
        <v/>
      </c>
      <c r="E3571" s="292" t="str">
        <f t="shared" si="753"/>
        <v/>
      </c>
      <c r="F3571" s="316"/>
      <c r="G3571" s="316"/>
      <c r="H3571" s="317"/>
      <c r="I3571" s="316" t="s">
        <v>445</v>
      </c>
      <c r="J3571" s="318"/>
      <c r="K3571" s="319"/>
      <c r="L3571" s="292" t="s">
        <v>446</v>
      </c>
      <c r="M3571" s="324"/>
      <c r="N3571" s="294" t="str">
        <f t="shared" si="754"/>
        <v/>
      </c>
      <c r="O3571" s="319"/>
      <c r="P3571" s="296" t="str">
        <f t="shared" si="755"/>
        <v/>
      </c>
      <c r="Q3571" s="552"/>
      <c r="R3571" s="551"/>
      <c r="S3571" s="291"/>
      <c r="T3571" t="str">
        <f t="shared" si="756"/>
        <v>-</v>
      </c>
      <c r="U3571" s="560">
        <f t="shared" si="757"/>
        <v>0</v>
      </c>
      <c r="V3571" s="560">
        <f t="shared" si="758"/>
        <v>0</v>
      </c>
      <c r="W3571" s="560">
        <f t="shared" si="759"/>
        <v>0</v>
      </c>
    </row>
    <row r="3572" spans="1:23" ht="21" customHeight="1">
      <c r="A3572" s="316" t="str">
        <f t="shared" si="750"/>
        <v/>
      </c>
      <c r="B3572" s="316" t="str">
        <f t="shared" si="751"/>
        <v/>
      </c>
      <c r="C3572" s="316" t="str">
        <f>IF(AND(F3572&lt;&gt;"",G3572&lt;&gt;""),COUNT($C$32:C3571)+1,"")</f>
        <v/>
      </c>
      <c r="D3572" s="292" t="str">
        <f t="shared" si="752"/>
        <v/>
      </c>
      <c r="E3572" s="292" t="str">
        <f t="shared" si="753"/>
        <v/>
      </c>
      <c r="F3572" s="316"/>
      <c r="G3572" s="316"/>
      <c r="H3572" s="317"/>
      <c r="I3572" s="316" t="s">
        <v>445</v>
      </c>
      <c r="J3572" s="318"/>
      <c r="K3572" s="319"/>
      <c r="L3572" s="292" t="s">
        <v>446</v>
      </c>
      <c r="M3572" s="324"/>
      <c r="N3572" s="294" t="str">
        <f t="shared" si="754"/>
        <v/>
      </c>
      <c r="O3572" s="319"/>
      <c r="P3572" s="296" t="str">
        <f t="shared" si="755"/>
        <v/>
      </c>
      <c r="Q3572" s="552"/>
      <c r="R3572" s="551"/>
      <c r="S3572" s="291"/>
      <c r="T3572" t="str">
        <f t="shared" si="756"/>
        <v>-</v>
      </c>
      <c r="U3572" s="560">
        <f t="shared" si="757"/>
        <v>0</v>
      </c>
      <c r="V3572" s="560">
        <f t="shared" si="758"/>
        <v>0</v>
      </c>
      <c r="W3572" s="560">
        <f t="shared" si="759"/>
        <v>0</v>
      </c>
    </row>
    <row r="3573" spans="1:23" ht="21" customHeight="1">
      <c r="A3573" s="316" t="str">
        <f t="shared" si="750"/>
        <v/>
      </c>
      <c r="B3573" s="316" t="str">
        <f t="shared" si="751"/>
        <v/>
      </c>
      <c r="C3573" s="316" t="str">
        <f>IF(AND(F3573&lt;&gt;"",G3573&lt;&gt;""),COUNT($C$32:C3572)+1,"")</f>
        <v/>
      </c>
      <c r="D3573" s="292" t="str">
        <f t="shared" si="752"/>
        <v/>
      </c>
      <c r="E3573" s="292" t="str">
        <f t="shared" si="753"/>
        <v/>
      </c>
      <c r="F3573" s="316"/>
      <c r="G3573" s="316"/>
      <c r="H3573" s="317"/>
      <c r="I3573" s="316" t="s">
        <v>445</v>
      </c>
      <c r="J3573" s="318"/>
      <c r="K3573" s="319"/>
      <c r="L3573" s="292" t="s">
        <v>446</v>
      </c>
      <c r="M3573" s="324"/>
      <c r="N3573" s="294" t="str">
        <f t="shared" si="754"/>
        <v/>
      </c>
      <c r="O3573" s="319"/>
      <c r="P3573" s="296" t="str">
        <f t="shared" si="755"/>
        <v/>
      </c>
      <c r="Q3573" s="552"/>
      <c r="R3573" s="551"/>
      <c r="S3573" s="291"/>
      <c r="T3573" t="str">
        <f t="shared" si="756"/>
        <v>-</v>
      </c>
      <c r="U3573" s="560">
        <f t="shared" si="757"/>
        <v>0</v>
      </c>
      <c r="V3573" s="560">
        <f t="shared" si="758"/>
        <v>0</v>
      </c>
      <c r="W3573" s="560">
        <f t="shared" si="759"/>
        <v>0</v>
      </c>
    </row>
    <row r="3574" spans="1:23" ht="21" customHeight="1">
      <c r="A3574" s="316" t="str">
        <f t="shared" si="750"/>
        <v/>
      </c>
      <c r="B3574" s="316" t="str">
        <f t="shared" si="751"/>
        <v/>
      </c>
      <c r="C3574" s="316" t="str">
        <f>IF(AND(F3574&lt;&gt;"",G3574&lt;&gt;""),COUNT($C$32:C3573)+1,"")</f>
        <v/>
      </c>
      <c r="D3574" s="292" t="str">
        <f t="shared" si="752"/>
        <v/>
      </c>
      <c r="E3574" s="292" t="str">
        <f t="shared" si="753"/>
        <v/>
      </c>
      <c r="F3574" s="316"/>
      <c r="G3574" s="316"/>
      <c r="H3574" s="317"/>
      <c r="I3574" s="316" t="s">
        <v>445</v>
      </c>
      <c r="J3574" s="318"/>
      <c r="K3574" s="319"/>
      <c r="L3574" s="292" t="s">
        <v>446</v>
      </c>
      <c r="M3574" s="324"/>
      <c r="N3574" s="294" t="str">
        <f t="shared" si="754"/>
        <v/>
      </c>
      <c r="O3574" s="319"/>
      <c r="P3574" s="296" t="str">
        <f t="shared" si="755"/>
        <v/>
      </c>
      <c r="Q3574" s="552"/>
      <c r="R3574" s="551"/>
      <c r="S3574" s="291"/>
      <c r="T3574" t="str">
        <f t="shared" si="756"/>
        <v>-</v>
      </c>
      <c r="U3574" s="560">
        <f t="shared" si="757"/>
        <v>0</v>
      </c>
      <c r="V3574" s="560">
        <f t="shared" si="758"/>
        <v>0</v>
      </c>
      <c r="W3574" s="560">
        <f t="shared" si="759"/>
        <v>0</v>
      </c>
    </row>
    <row r="3575" spans="1:23" ht="21" customHeight="1">
      <c r="A3575" s="316" t="str">
        <f t="shared" ref="A3575:A3638" si="760">IF(AND(F3575&lt;&gt;"",G3575&lt;&gt;""),LEFT(E3575,5),"")</f>
        <v/>
      </c>
      <c r="B3575" s="316" t="str">
        <f t="shared" ref="B3575:B3638" si="761">IF(AND(F3575&lt;&gt;"",G3575&lt;&gt;""),LEFT(G3575,2),"")</f>
        <v/>
      </c>
      <c r="C3575" s="316" t="str">
        <f>IF(AND(F3575&lt;&gt;"",G3575&lt;&gt;""),COUNT($C$32:C3574)+1,"")</f>
        <v/>
      </c>
      <c r="D3575" s="292" t="str">
        <f t="shared" ref="D3575:D3638" si="762">IF(C3575&lt;&gt;"","LN"&amp;TEXT(C3575,"0000"),"")</f>
        <v/>
      </c>
      <c r="E3575" s="292" t="str">
        <f t="shared" ref="E3575:E3638" si="763">IF(AND(F3575&lt;&gt;"",G3575&lt;&gt;""),LEFT(F3575,7),"")</f>
        <v/>
      </c>
      <c r="F3575" s="316"/>
      <c r="G3575" s="316"/>
      <c r="H3575" s="317"/>
      <c r="I3575" s="316" t="s">
        <v>445</v>
      </c>
      <c r="J3575" s="318"/>
      <c r="K3575" s="319"/>
      <c r="L3575" s="292" t="s">
        <v>446</v>
      </c>
      <c r="M3575" s="324"/>
      <c r="N3575" s="294" t="str">
        <f t="shared" ref="N3575:N3638" si="764">IF(AND(F3575&lt;&gt;"",G3575&lt;&gt;""),K3575*M3575,"")</f>
        <v/>
      </c>
      <c r="O3575" s="319"/>
      <c r="P3575" s="296" t="str">
        <f t="shared" ref="P3575:P3638" si="765">IF(AND(F3575&lt;&gt;"",G3575&lt;&gt;""),N3575*O3575,"")</f>
        <v/>
      </c>
      <c r="Q3575" s="552"/>
      <c r="R3575" s="551"/>
      <c r="S3575" s="291"/>
      <c r="T3575" t="str">
        <f t="shared" ref="T3575:T3638" si="766">IF(AND(F3575&lt;&gt;"",G3575&lt;&gt;""),"ok","-")</f>
        <v>-</v>
      </c>
      <c r="U3575" s="560">
        <f t="shared" ref="U3575:U3638" si="767">MOD(K3575,1)</f>
        <v>0</v>
      </c>
      <c r="V3575" s="560">
        <f t="shared" ref="V3575:V3638" si="768">MOD(M3575,1)</f>
        <v>0</v>
      </c>
      <c r="W3575" s="560">
        <f t="shared" ref="W3575:W3638" si="769">MOD(O3575,1)</f>
        <v>0</v>
      </c>
    </row>
    <row r="3576" spans="1:23" ht="21" customHeight="1">
      <c r="A3576" s="316" t="str">
        <f t="shared" si="760"/>
        <v/>
      </c>
      <c r="B3576" s="316" t="str">
        <f t="shared" si="761"/>
        <v/>
      </c>
      <c r="C3576" s="316" t="str">
        <f>IF(AND(F3576&lt;&gt;"",G3576&lt;&gt;""),COUNT($C$32:C3575)+1,"")</f>
        <v/>
      </c>
      <c r="D3576" s="292" t="str">
        <f t="shared" si="762"/>
        <v/>
      </c>
      <c r="E3576" s="292" t="str">
        <f t="shared" si="763"/>
        <v/>
      </c>
      <c r="F3576" s="316"/>
      <c r="G3576" s="316"/>
      <c r="H3576" s="317"/>
      <c r="I3576" s="316" t="s">
        <v>445</v>
      </c>
      <c r="J3576" s="318"/>
      <c r="K3576" s="319"/>
      <c r="L3576" s="292" t="s">
        <v>446</v>
      </c>
      <c r="M3576" s="324"/>
      <c r="N3576" s="294" t="str">
        <f t="shared" si="764"/>
        <v/>
      </c>
      <c r="O3576" s="319"/>
      <c r="P3576" s="296" t="str">
        <f t="shared" si="765"/>
        <v/>
      </c>
      <c r="Q3576" s="552"/>
      <c r="R3576" s="551"/>
      <c r="S3576" s="291"/>
      <c r="T3576" t="str">
        <f t="shared" si="766"/>
        <v>-</v>
      </c>
      <c r="U3576" s="560">
        <f t="shared" si="767"/>
        <v>0</v>
      </c>
      <c r="V3576" s="560">
        <f t="shared" si="768"/>
        <v>0</v>
      </c>
      <c r="W3576" s="560">
        <f t="shared" si="769"/>
        <v>0</v>
      </c>
    </row>
    <row r="3577" spans="1:23" ht="21" customHeight="1">
      <c r="A3577" s="316" t="str">
        <f t="shared" si="760"/>
        <v/>
      </c>
      <c r="B3577" s="316" t="str">
        <f t="shared" si="761"/>
        <v/>
      </c>
      <c r="C3577" s="316" t="str">
        <f>IF(AND(F3577&lt;&gt;"",G3577&lt;&gt;""),COUNT($C$32:C3576)+1,"")</f>
        <v/>
      </c>
      <c r="D3577" s="292" t="str">
        <f t="shared" si="762"/>
        <v/>
      </c>
      <c r="E3577" s="292" t="str">
        <f t="shared" si="763"/>
        <v/>
      </c>
      <c r="F3577" s="316"/>
      <c r="G3577" s="316"/>
      <c r="H3577" s="317"/>
      <c r="I3577" s="316" t="s">
        <v>445</v>
      </c>
      <c r="J3577" s="318"/>
      <c r="K3577" s="319"/>
      <c r="L3577" s="292" t="s">
        <v>446</v>
      </c>
      <c r="M3577" s="324"/>
      <c r="N3577" s="294" t="str">
        <f t="shared" si="764"/>
        <v/>
      </c>
      <c r="O3577" s="319"/>
      <c r="P3577" s="296" t="str">
        <f t="shared" si="765"/>
        <v/>
      </c>
      <c r="Q3577" s="552"/>
      <c r="R3577" s="551"/>
      <c r="S3577" s="291"/>
      <c r="T3577" t="str">
        <f t="shared" si="766"/>
        <v>-</v>
      </c>
      <c r="U3577" s="560">
        <f t="shared" si="767"/>
        <v>0</v>
      </c>
      <c r="V3577" s="560">
        <f t="shared" si="768"/>
        <v>0</v>
      </c>
      <c r="W3577" s="560">
        <f t="shared" si="769"/>
        <v>0</v>
      </c>
    </row>
    <row r="3578" spans="1:23" ht="21" customHeight="1">
      <c r="A3578" s="316" t="str">
        <f t="shared" si="760"/>
        <v/>
      </c>
      <c r="B3578" s="316" t="str">
        <f t="shared" si="761"/>
        <v/>
      </c>
      <c r="C3578" s="316" t="str">
        <f>IF(AND(F3578&lt;&gt;"",G3578&lt;&gt;""),COUNT($C$32:C3577)+1,"")</f>
        <v/>
      </c>
      <c r="D3578" s="292" t="str">
        <f t="shared" si="762"/>
        <v/>
      </c>
      <c r="E3578" s="292" t="str">
        <f t="shared" si="763"/>
        <v/>
      </c>
      <c r="F3578" s="316"/>
      <c r="G3578" s="316"/>
      <c r="H3578" s="317"/>
      <c r="I3578" s="316" t="s">
        <v>445</v>
      </c>
      <c r="J3578" s="318"/>
      <c r="K3578" s="319"/>
      <c r="L3578" s="292" t="s">
        <v>446</v>
      </c>
      <c r="M3578" s="324"/>
      <c r="N3578" s="294" t="str">
        <f t="shared" si="764"/>
        <v/>
      </c>
      <c r="O3578" s="319"/>
      <c r="P3578" s="296" t="str">
        <f t="shared" si="765"/>
        <v/>
      </c>
      <c r="Q3578" s="552"/>
      <c r="R3578" s="551"/>
      <c r="S3578" s="291"/>
      <c r="T3578" t="str">
        <f t="shared" si="766"/>
        <v>-</v>
      </c>
      <c r="U3578" s="560">
        <f t="shared" si="767"/>
        <v>0</v>
      </c>
      <c r="V3578" s="560">
        <f t="shared" si="768"/>
        <v>0</v>
      </c>
      <c r="W3578" s="560">
        <f t="shared" si="769"/>
        <v>0</v>
      </c>
    </row>
    <row r="3579" spans="1:23" ht="21" customHeight="1">
      <c r="A3579" s="316" t="str">
        <f t="shared" si="760"/>
        <v/>
      </c>
      <c r="B3579" s="316" t="str">
        <f t="shared" si="761"/>
        <v/>
      </c>
      <c r="C3579" s="316" t="str">
        <f>IF(AND(F3579&lt;&gt;"",G3579&lt;&gt;""),COUNT($C$32:C3578)+1,"")</f>
        <v/>
      </c>
      <c r="D3579" s="292" t="str">
        <f t="shared" si="762"/>
        <v/>
      </c>
      <c r="E3579" s="292" t="str">
        <f t="shared" si="763"/>
        <v/>
      </c>
      <c r="F3579" s="316"/>
      <c r="G3579" s="316"/>
      <c r="H3579" s="317"/>
      <c r="I3579" s="316" t="s">
        <v>445</v>
      </c>
      <c r="J3579" s="318"/>
      <c r="K3579" s="319"/>
      <c r="L3579" s="292" t="s">
        <v>446</v>
      </c>
      <c r="M3579" s="324"/>
      <c r="N3579" s="294" t="str">
        <f t="shared" si="764"/>
        <v/>
      </c>
      <c r="O3579" s="319"/>
      <c r="P3579" s="296" t="str">
        <f t="shared" si="765"/>
        <v/>
      </c>
      <c r="Q3579" s="552"/>
      <c r="R3579" s="551"/>
      <c r="S3579" s="291"/>
      <c r="T3579" t="str">
        <f t="shared" si="766"/>
        <v>-</v>
      </c>
      <c r="U3579" s="560">
        <f t="shared" si="767"/>
        <v>0</v>
      </c>
      <c r="V3579" s="560">
        <f t="shared" si="768"/>
        <v>0</v>
      </c>
      <c r="W3579" s="560">
        <f t="shared" si="769"/>
        <v>0</v>
      </c>
    </row>
    <row r="3580" spans="1:23" ht="21" customHeight="1">
      <c r="A3580" s="316" t="str">
        <f t="shared" si="760"/>
        <v/>
      </c>
      <c r="B3580" s="316" t="str">
        <f t="shared" si="761"/>
        <v/>
      </c>
      <c r="C3580" s="316" t="str">
        <f>IF(AND(F3580&lt;&gt;"",G3580&lt;&gt;""),COUNT($C$32:C3579)+1,"")</f>
        <v/>
      </c>
      <c r="D3580" s="292" t="str">
        <f t="shared" si="762"/>
        <v/>
      </c>
      <c r="E3580" s="292" t="str">
        <f t="shared" si="763"/>
        <v/>
      </c>
      <c r="F3580" s="316"/>
      <c r="G3580" s="316"/>
      <c r="H3580" s="317"/>
      <c r="I3580" s="316" t="s">
        <v>445</v>
      </c>
      <c r="J3580" s="318"/>
      <c r="K3580" s="319"/>
      <c r="L3580" s="292" t="s">
        <v>446</v>
      </c>
      <c r="M3580" s="324"/>
      <c r="N3580" s="294" t="str">
        <f t="shared" si="764"/>
        <v/>
      </c>
      <c r="O3580" s="319"/>
      <c r="P3580" s="296" t="str">
        <f t="shared" si="765"/>
        <v/>
      </c>
      <c r="Q3580" s="552"/>
      <c r="R3580" s="551"/>
      <c r="S3580" s="291"/>
      <c r="T3580" t="str">
        <f t="shared" si="766"/>
        <v>-</v>
      </c>
      <c r="U3580" s="560">
        <f t="shared" si="767"/>
        <v>0</v>
      </c>
      <c r="V3580" s="560">
        <f t="shared" si="768"/>
        <v>0</v>
      </c>
      <c r="W3580" s="560">
        <f t="shared" si="769"/>
        <v>0</v>
      </c>
    </row>
    <row r="3581" spans="1:23" ht="21" customHeight="1">
      <c r="A3581" s="316" t="str">
        <f t="shared" si="760"/>
        <v/>
      </c>
      <c r="B3581" s="316" t="str">
        <f t="shared" si="761"/>
        <v/>
      </c>
      <c r="C3581" s="316" t="str">
        <f>IF(AND(F3581&lt;&gt;"",G3581&lt;&gt;""),COUNT($C$32:C3580)+1,"")</f>
        <v/>
      </c>
      <c r="D3581" s="292" t="str">
        <f t="shared" si="762"/>
        <v/>
      </c>
      <c r="E3581" s="292" t="str">
        <f t="shared" si="763"/>
        <v/>
      </c>
      <c r="F3581" s="316"/>
      <c r="G3581" s="316"/>
      <c r="H3581" s="317"/>
      <c r="I3581" s="316" t="s">
        <v>445</v>
      </c>
      <c r="J3581" s="318"/>
      <c r="K3581" s="319"/>
      <c r="L3581" s="292" t="s">
        <v>446</v>
      </c>
      <c r="M3581" s="324"/>
      <c r="N3581" s="294" t="str">
        <f t="shared" si="764"/>
        <v/>
      </c>
      <c r="O3581" s="319"/>
      <c r="P3581" s="296" t="str">
        <f t="shared" si="765"/>
        <v/>
      </c>
      <c r="Q3581" s="552"/>
      <c r="R3581" s="551"/>
      <c r="S3581" s="291"/>
      <c r="T3581" t="str">
        <f t="shared" si="766"/>
        <v>-</v>
      </c>
      <c r="U3581" s="560">
        <f t="shared" si="767"/>
        <v>0</v>
      </c>
      <c r="V3581" s="560">
        <f t="shared" si="768"/>
        <v>0</v>
      </c>
      <c r="W3581" s="560">
        <f t="shared" si="769"/>
        <v>0</v>
      </c>
    </row>
    <row r="3582" spans="1:23" ht="21" customHeight="1">
      <c r="A3582" s="316" t="str">
        <f t="shared" si="760"/>
        <v/>
      </c>
      <c r="B3582" s="316" t="str">
        <f t="shared" si="761"/>
        <v/>
      </c>
      <c r="C3582" s="316" t="str">
        <f>IF(AND(F3582&lt;&gt;"",G3582&lt;&gt;""),COUNT($C$32:C3581)+1,"")</f>
        <v/>
      </c>
      <c r="D3582" s="292" t="str">
        <f t="shared" si="762"/>
        <v/>
      </c>
      <c r="E3582" s="292" t="str">
        <f t="shared" si="763"/>
        <v/>
      </c>
      <c r="F3582" s="316"/>
      <c r="G3582" s="316"/>
      <c r="H3582" s="317"/>
      <c r="I3582" s="316" t="s">
        <v>445</v>
      </c>
      <c r="J3582" s="318"/>
      <c r="K3582" s="319"/>
      <c r="L3582" s="292" t="s">
        <v>446</v>
      </c>
      <c r="M3582" s="324"/>
      <c r="N3582" s="294" t="str">
        <f t="shared" si="764"/>
        <v/>
      </c>
      <c r="O3582" s="319"/>
      <c r="P3582" s="296" t="str">
        <f t="shared" si="765"/>
        <v/>
      </c>
      <c r="Q3582" s="552"/>
      <c r="R3582" s="551"/>
      <c r="S3582" s="291"/>
      <c r="T3582" t="str">
        <f t="shared" si="766"/>
        <v>-</v>
      </c>
      <c r="U3582" s="560">
        <f t="shared" si="767"/>
        <v>0</v>
      </c>
      <c r="V3582" s="560">
        <f t="shared" si="768"/>
        <v>0</v>
      </c>
      <c r="W3582" s="560">
        <f t="shared" si="769"/>
        <v>0</v>
      </c>
    </row>
    <row r="3583" spans="1:23" ht="21" customHeight="1">
      <c r="A3583" s="316" t="str">
        <f t="shared" si="760"/>
        <v/>
      </c>
      <c r="B3583" s="316" t="str">
        <f t="shared" si="761"/>
        <v/>
      </c>
      <c r="C3583" s="316" t="str">
        <f>IF(AND(F3583&lt;&gt;"",G3583&lt;&gt;""),COUNT($C$32:C3582)+1,"")</f>
        <v/>
      </c>
      <c r="D3583" s="292" t="str">
        <f t="shared" si="762"/>
        <v/>
      </c>
      <c r="E3583" s="292" t="str">
        <f t="shared" si="763"/>
        <v/>
      </c>
      <c r="F3583" s="316"/>
      <c r="G3583" s="316"/>
      <c r="H3583" s="317"/>
      <c r="I3583" s="316" t="s">
        <v>445</v>
      </c>
      <c r="J3583" s="318"/>
      <c r="K3583" s="319"/>
      <c r="L3583" s="292" t="s">
        <v>446</v>
      </c>
      <c r="M3583" s="324"/>
      <c r="N3583" s="294" t="str">
        <f t="shared" si="764"/>
        <v/>
      </c>
      <c r="O3583" s="319"/>
      <c r="P3583" s="296" t="str">
        <f t="shared" si="765"/>
        <v/>
      </c>
      <c r="Q3583" s="552"/>
      <c r="R3583" s="551"/>
      <c r="S3583" s="291"/>
      <c r="T3583" t="str">
        <f t="shared" si="766"/>
        <v>-</v>
      </c>
      <c r="U3583" s="560">
        <f t="shared" si="767"/>
        <v>0</v>
      </c>
      <c r="V3583" s="560">
        <f t="shared" si="768"/>
        <v>0</v>
      </c>
      <c r="W3583" s="560">
        <f t="shared" si="769"/>
        <v>0</v>
      </c>
    </row>
    <row r="3584" spans="1:23" ht="21" customHeight="1">
      <c r="A3584" s="316" t="str">
        <f t="shared" si="760"/>
        <v/>
      </c>
      <c r="B3584" s="316" t="str">
        <f t="shared" si="761"/>
        <v/>
      </c>
      <c r="C3584" s="316" t="str">
        <f>IF(AND(F3584&lt;&gt;"",G3584&lt;&gt;""),COUNT($C$32:C3583)+1,"")</f>
        <v/>
      </c>
      <c r="D3584" s="292" t="str">
        <f t="shared" si="762"/>
        <v/>
      </c>
      <c r="E3584" s="292" t="str">
        <f t="shared" si="763"/>
        <v/>
      </c>
      <c r="F3584" s="316"/>
      <c r="G3584" s="316"/>
      <c r="H3584" s="317"/>
      <c r="I3584" s="316" t="s">
        <v>445</v>
      </c>
      <c r="J3584" s="318"/>
      <c r="K3584" s="319"/>
      <c r="L3584" s="292" t="s">
        <v>446</v>
      </c>
      <c r="M3584" s="324"/>
      <c r="N3584" s="294" t="str">
        <f t="shared" si="764"/>
        <v/>
      </c>
      <c r="O3584" s="319"/>
      <c r="P3584" s="296" t="str">
        <f t="shared" si="765"/>
        <v/>
      </c>
      <c r="Q3584" s="552"/>
      <c r="R3584" s="551"/>
      <c r="S3584" s="291"/>
      <c r="T3584" t="str">
        <f t="shared" si="766"/>
        <v>-</v>
      </c>
      <c r="U3584" s="560">
        <f t="shared" si="767"/>
        <v>0</v>
      </c>
      <c r="V3584" s="560">
        <f t="shared" si="768"/>
        <v>0</v>
      </c>
      <c r="W3584" s="560">
        <f t="shared" si="769"/>
        <v>0</v>
      </c>
    </row>
    <row r="3585" spans="1:23" ht="21" customHeight="1">
      <c r="A3585" s="316" t="str">
        <f t="shared" si="760"/>
        <v/>
      </c>
      <c r="B3585" s="316" t="str">
        <f t="shared" si="761"/>
        <v/>
      </c>
      <c r="C3585" s="316" t="str">
        <f>IF(AND(F3585&lt;&gt;"",G3585&lt;&gt;""),COUNT($C$32:C3584)+1,"")</f>
        <v/>
      </c>
      <c r="D3585" s="292" t="str">
        <f t="shared" si="762"/>
        <v/>
      </c>
      <c r="E3585" s="292" t="str">
        <f t="shared" si="763"/>
        <v/>
      </c>
      <c r="F3585" s="316"/>
      <c r="G3585" s="316"/>
      <c r="H3585" s="317"/>
      <c r="I3585" s="316" t="s">
        <v>445</v>
      </c>
      <c r="J3585" s="318"/>
      <c r="K3585" s="319"/>
      <c r="L3585" s="292" t="s">
        <v>446</v>
      </c>
      <c r="M3585" s="324"/>
      <c r="N3585" s="294" t="str">
        <f t="shared" si="764"/>
        <v/>
      </c>
      <c r="O3585" s="319"/>
      <c r="P3585" s="296" t="str">
        <f t="shared" si="765"/>
        <v/>
      </c>
      <c r="Q3585" s="552"/>
      <c r="R3585" s="551"/>
      <c r="S3585" s="291"/>
      <c r="T3585" t="str">
        <f t="shared" si="766"/>
        <v>-</v>
      </c>
      <c r="U3585" s="560">
        <f t="shared" si="767"/>
        <v>0</v>
      </c>
      <c r="V3585" s="560">
        <f t="shared" si="768"/>
        <v>0</v>
      </c>
      <c r="W3585" s="560">
        <f t="shared" si="769"/>
        <v>0</v>
      </c>
    </row>
    <row r="3586" spans="1:23" ht="21" customHeight="1">
      <c r="A3586" s="316" t="str">
        <f t="shared" si="760"/>
        <v/>
      </c>
      <c r="B3586" s="316" t="str">
        <f t="shared" si="761"/>
        <v/>
      </c>
      <c r="C3586" s="316" t="str">
        <f>IF(AND(F3586&lt;&gt;"",G3586&lt;&gt;""),COUNT($C$32:C3585)+1,"")</f>
        <v/>
      </c>
      <c r="D3586" s="292" t="str">
        <f t="shared" si="762"/>
        <v/>
      </c>
      <c r="E3586" s="292" t="str">
        <f t="shared" si="763"/>
        <v/>
      </c>
      <c r="F3586" s="316"/>
      <c r="G3586" s="316"/>
      <c r="H3586" s="317"/>
      <c r="I3586" s="316" t="s">
        <v>445</v>
      </c>
      <c r="J3586" s="318"/>
      <c r="K3586" s="319"/>
      <c r="L3586" s="292" t="s">
        <v>446</v>
      </c>
      <c r="M3586" s="324"/>
      <c r="N3586" s="294" t="str">
        <f t="shared" si="764"/>
        <v/>
      </c>
      <c r="O3586" s="319"/>
      <c r="P3586" s="296" t="str">
        <f t="shared" si="765"/>
        <v/>
      </c>
      <c r="Q3586" s="552"/>
      <c r="R3586" s="551"/>
      <c r="S3586" s="291"/>
      <c r="T3586" t="str">
        <f t="shared" si="766"/>
        <v>-</v>
      </c>
      <c r="U3586" s="560">
        <f t="shared" si="767"/>
        <v>0</v>
      </c>
      <c r="V3586" s="560">
        <f t="shared" si="768"/>
        <v>0</v>
      </c>
      <c r="W3586" s="560">
        <f t="shared" si="769"/>
        <v>0</v>
      </c>
    </row>
    <row r="3587" spans="1:23" ht="21" customHeight="1">
      <c r="A3587" s="316" t="str">
        <f t="shared" si="760"/>
        <v/>
      </c>
      <c r="B3587" s="316" t="str">
        <f t="shared" si="761"/>
        <v/>
      </c>
      <c r="C3587" s="316" t="str">
        <f>IF(AND(F3587&lt;&gt;"",G3587&lt;&gt;""),COUNT($C$32:C3586)+1,"")</f>
        <v/>
      </c>
      <c r="D3587" s="292" t="str">
        <f t="shared" si="762"/>
        <v/>
      </c>
      <c r="E3587" s="292" t="str">
        <f t="shared" si="763"/>
        <v/>
      </c>
      <c r="F3587" s="316"/>
      <c r="G3587" s="316"/>
      <c r="H3587" s="317"/>
      <c r="I3587" s="316" t="s">
        <v>445</v>
      </c>
      <c r="J3587" s="318"/>
      <c r="K3587" s="319"/>
      <c r="L3587" s="292" t="s">
        <v>446</v>
      </c>
      <c r="M3587" s="324"/>
      <c r="N3587" s="294" t="str">
        <f t="shared" si="764"/>
        <v/>
      </c>
      <c r="O3587" s="319"/>
      <c r="P3587" s="296" t="str">
        <f t="shared" si="765"/>
        <v/>
      </c>
      <c r="Q3587" s="552"/>
      <c r="R3587" s="551"/>
      <c r="S3587" s="291"/>
      <c r="T3587" t="str">
        <f t="shared" si="766"/>
        <v>-</v>
      </c>
      <c r="U3587" s="560">
        <f t="shared" si="767"/>
        <v>0</v>
      </c>
      <c r="V3587" s="560">
        <f t="shared" si="768"/>
        <v>0</v>
      </c>
      <c r="W3587" s="560">
        <f t="shared" si="769"/>
        <v>0</v>
      </c>
    </row>
    <row r="3588" spans="1:23" ht="21" customHeight="1">
      <c r="A3588" s="316" t="str">
        <f t="shared" si="760"/>
        <v/>
      </c>
      <c r="B3588" s="316" t="str">
        <f t="shared" si="761"/>
        <v/>
      </c>
      <c r="C3588" s="316" t="str">
        <f>IF(AND(F3588&lt;&gt;"",G3588&lt;&gt;""),COUNT($C$32:C3587)+1,"")</f>
        <v/>
      </c>
      <c r="D3588" s="292" t="str">
        <f t="shared" si="762"/>
        <v/>
      </c>
      <c r="E3588" s="292" t="str">
        <f t="shared" si="763"/>
        <v/>
      </c>
      <c r="F3588" s="316"/>
      <c r="G3588" s="316"/>
      <c r="H3588" s="317"/>
      <c r="I3588" s="316" t="s">
        <v>445</v>
      </c>
      <c r="J3588" s="318"/>
      <c r="K3588" s="319"/>
      <c r="L3588" s="292" t="s">
        <v>446</v>
      </c>
      <c r="M3588" s="324"/>
      <c r="N3588" s="294" t="str">
        <f t="shared" si="764"/>
        <v/>
      </c>
      <c r="O3588" s="319"/>
      <c r="P3588" s="296" t="str">
        <f t="shared" si="765"/>
        <v/>
      </c>
      <c r="Q3588" s="552"/>
      <c r="R3588" s="551"/>
      <c r="S3588" s="291"/>
      <c r="T3588" t="str">
        <f t="shared" si="766"/>
        <v>-</v>
      </c>
      <c r="U3588" s="560">
        <f t="shared" si="767"/>
        <v>0</v>
      </c>
      <c r="V3588" s="560">
        <f t="shared" si="768"/>
        <v>0</v>
      </c>
      <c r="W3588" s="560">
        <f t="shared" si="769"/>
        <v>0</v>
      </c>
    </row>
    <row r="3589" spans="1:23" ht="21" customHeight="1">
      <c r="A3589" s="316" t="str">
        <f t="shared" si="760"/>
        <v/>
      </c>
      <c r="B3589" s="316" t="str">
        <f t="shared" si="761"/>
        <v/>
      </c>
      <c r="C3589" s="316" t="str">
        <f>IF(AND(F3589&lt;&gt;"",G3589&lt;&gt;""),COUNT($C$32:C3588)+1,"")</f>
        <v/>
      </c>
      <c r="D3589" s="292" t="str">
        <f t="shared" si="762"/>
        <v/>
      </c>
      <c r="E3589" s="292" t="str">
        <f t="shared" si="763"/>
        <v/>
      </c>
      <c r="F3589" s="316"/>
      <c r="G3589" s="316"/>
      <c r="H3589" s="317"/>
      <c r="I3589" s="316" t="s">
        <v>445</v>
      </c>
      <c r="J3589" s="318"/>
      <c r="K3589" s="319"/>
      <c r="L3589" s="292" t="s">
        <v>446</v>
      </c>
      <c r="M3589" s="324"/>
      <c r="N3589" s="294" t="str">
        <f t="shared" si="764"/>
        <v/>
      </c>
      <c r="O3589" s="319"/>
      <c r="P3589" s="296" t="str">
        <f t="shared" si="765"/>
        <v/>
      </c>
      <c r="Q3589" s="552"/>
      <c r="R3589" s="551"/>
      <c r="S3589" s="291"/>
      <c r="T3589" t="str">
        <f t="shared" si="766"/>
        <v>-</v>
      </c>
      <c r="U3589" s="560">
        <f t="shared" si="767"/>
        <v>0</v>
      </c>
      <c r="V3589" s="560">
        <f t="shared" si="768"/>
        <v>0</v>
      </c>
      <c r="W3589" s="560">
        <f t="shared" si="769"/>
        <v>0</v>
      </c>
    </row>
    <row r="3590" spans="1:23" ht="21" customHeight="1">
      <c r="A3590" s="316" t="str">
        <f t="shared" si="760"/>
        <v/>
      </c>
      <c r="B3590" s="316" t="str">
        <f t="shared" si="761"/>
        <v/>
      </c>
      <c r="C3590" s="316" t="str">
        <f>IF(AND(F3590&lt;&gt;"",G3590&lt;&gt;""),COUNT($C$32:C3589)+1,"")</f>
        <v/>
      </c>
      <c r="D3590" s="292" t="str">
        <f t="shared" si="762"/>
        <v/>
      </c>
      <c r="E3590" s="292" t="str">
        <f t="shared" si="763"/>
        <v/>
      </c>
      <c r="F3590" s="316"/>
      <c r="G3590" s="316"/>
      <c r="H3590" s="317"/>
      <c r="I3590" s="316" t="s">
        <v>445</v>
      </c>
      <c r="J3590" s="318"/>
      <c r="K3590" s="319"/>
      <c r="L3590" s="292" t="s">
        <v>446</v>
      </c>
      <c r="M3590" s="324"/>
      <c r="N3590" s="294" t="str">
        <f t="shared" si="764"/>
        <v/>
      </c>
      <c r="O3590" s="319"/>
      <c r="P3590" s="296" t="str">
        <f t="shared" si="765"/>
        <v/>
      </c>
      <c r="Q3590" s="552"/>
      <c r="R3590" s="551"/>
      <c r="S3590" s="291"/>
      <c r="T3590" t="str">
        <f t="shared" si="766"/>
        <v>-</v>
      </c>
      <c r="U3590" s="560">
        <f t="shared" si="767"/>
        <v>0</v>
      </c>
      <c r="V3590" s="560">
        <f t="shared" si="768"/>
        <v>0</v>
      </c>
      <c r="W3590" s="560">
        <f t="shared" si="769"/>
        <v>0</v>
      </c>
    </row>
    <row r="3591" spans="1:23" ht="21" customHeight="1">
      <c r="A3591" s="316" t="str">
        <f t="shared" si="760"/>
        <v/>
      </c>
      <c r="B3591" s="316" t="str">
        <f t="shared" si="761"/>
        <v/>
      </c>
      <c r="C3591" s="316" t="str">
        <f>IF(AND(F3591&lt;&gt;"",G3591&lt;&gt;""),COUNT($C$32:C3590)+1,"")</f>
        <v/>
      </c>
      <c r="D3591" s="292" t="str">
        <f t="shared" si="762"/>
        <v/>
      </c>
      <c r="E3591" s="292" t="str">
        <f t="shared" si="763"/>
        <v/>
      </c>
      <c r="F3591" s="316"/>
      <c r="G3591" s="316"/>
      <c r="H3591" s="317"/>
      <c r="I3591" s="316" t="s">
        <v>445</v>
      </c>
      <c r="J3591" s="318"/>
      <c r="K3591" s="319"/>
      <c r="L3591" s="292" t="s">
        <v>446</v>
      </c>
      <c r="M3591" s="324"/>
      <c r="N3591" s="294" t="str">
        <f t="shared" si="764"/>
        <v/>
      </c>
      <c r="O3591" s="319"/>
      <c r="P3591" s="296" t="str">
        <f t="shared" si="765"/>
        <v/>
      </c>
      <c r="Q3591" s="552"/>
      <c r="R3591" s="551"/>
      <c r="S3591" s="291"/>
      <c r="T3591" t="str">
        <f t="shared" si="766"/>
        <v>-</v>
      </c>
      <c r="U3591" s="560">
        <f t="shared" si="767"/>
        <v>0</v>
      </c>
      <c r="V3591" s="560">
        <f t="shared" si="768"/>
        <v>0</v>
      </c>
      <c r="W3591" s="560">
        <f t="shared" si="769"/>
        <v>0</v>
      </c>
    </row>
    <row r="3592" spans="1:23" ht="21" customHeight="1">
      <c r="A3592" s="316" t="str">
        <f t="shared" si="760"/>
        <v/>
      </c>
      <c r="B3592" s="316" t="str">
        <f t="shared" si="761"/>
        <v/>
      </c>
      <c r="C3592" s="316" t="str">
        <f>IF(AND(F3592&lt;&gt;"",G3592&lt;&gt;""),COUNT($C$32:C3591)+1,"")</f>
        <v/>
      </c>
      <c r="D3592" s="292" t="str">
        <f t="shared" si="762"/>
        <v/>
      </c>
      <c r="E3592" s="292" t="str">
        <f t="shared" si="763"/>
        <v/>
      </c>
      <c r="F3592" s="316"/>
      <c r="G3592" s="316"/>
      <c r="H3592" s="317"/>
      <c r="I3592" s="316" t="s">
        <v>445</v>
      </c>
      <c r="J3592" s="318"/>
      <c r="K3592" s="319"/>
      <c r="L3592" s="292" t="s">
        <v>446</v>
      </c>
      <c r="M3592" s="324"/>
      <c r="N3592" s="294" t="str">
        <f t="shared" si="764"/>
        <v/>
      </c>
      <c r="O3592" s="319"/>
      <c r="P3592" s="296" t="str">
        <f t="shared" si="765"/>
        <v/>
      </c>
      <c r="Q3592" s="552"/>
      <c r="R3592" s="551"/>
      <c r="S3592" s="291"/>
      <c r="T3592" t="str">
        <f t="shared" si="766"/>
        <v>-</v>
      </c>
      <c r="U3592" s="560">
        <f t="shared" si="767"/>
        <v>0</v>
      </c>
      <c r="V3592" s="560">
        <f t="shared" si="768"/>
        <v>0</v>
      </c>
      <c r="W3592" s="560">
        <f t="shared" si="769"/>
        <v>0</v>
      </c>
    </row>
    <row r="3593" spans="1:23" ht="21" customHeight="1">
      <c r="A3593" s="316" t="str">
        <f t="shared" si="760"/>
        <v/>
      </c>
      <c r="B3593" s="316" t="str">
        <f t="shared" si="761"/>
        <v/>
      </c>
      <c r="C3593" s="316" t="str">
        <f>IF(AND(F3593&lt;&gt;"",G3593&lt;&gt;""),COUNT($C$32:C3592)+1,"")</f>
        <v/>
      </c>
      <c r="D3593" s="292" t="str">
        <f t="shared" si="762"/>
        <v/>
      </c>
      <c r="E3593" s="292" t="str">
        <f t="shared" si="763"/>
        <v/>
      </c>
      <c r="F3593" s="316"/>
      <c r="G3593" s="316"/>
      <c r="H3593" s="317"/>
      <c r="I3593" s="316" t="s">
        <v>445</v>
      </c>
      <c r="J3593" s="318"/>
      <c r="K3593" s="319"/>
      <c r="L3593" s="292" t="s">
        <v>446</v>
      </c>
      <c r="M3593" s="324"/>
      <c r="N3593" s="294" t="str">
        <f t="shared" si="764"/>
        <v/>
      </c>
      <c r="O3593" s="319"/>
      <c r="P3593" s="296" t="str">
        <f t="shared" si="765"/>
        <v/>
      </c>
      <c r="Q3593" s="552"/>
      <c r="R3593" s="551"/>
      <c r="S3593" s="291"/>
      <c r="T3593" t="str">
        <f t="shared" si="766"/>
        <v>-</v>
      </c>
      <c r="U3593" s="560">
        <f t="shared" si="767"/>
        <v>0</v>
      </c>
      <c r="V3593" s="560">
        <f t="shared" si="768"/>
        <v>0</v>
      </c>
      <c r="W3593" s="560">
        <f t="shared" si="769"/>
        <v>0</v>
      </c>
    </row>
    <row r="3594" spans="1:23" ht="21" customHeight="1">
      <c r="A3594" s="316" t="str">
        <f t="shared" si="760"/>
        <v/>
      </c>
      <c r="B3594" s="316" t="str">
        <f t="shared" si="761"/>
        <v/>
      </c>
      <c r="C3594" s="316" t="str">
        <f>IF(AND(F3594&lt;&gt;"",G3594&lt;&gt;""),COUNT($C$32:C3593)+1,"")</f>
        <v/>
      </c>
      <c r="D3594" s="292" t="str">
        <f t="shared" si="762"/>
        <v/>
      </c>
      <c r="E3594" s="292" t="str">
        <f t="shared" si="763"/>
        <v/>
      </c>
      <c r="F3594" s="316"/>
      <c r="G3594" s="316"/>
      <c r="H3594" s="317"/>
      <c r="I3594" s="316" t="s">
        <v>445</v>
      </c>
      <c r="J3594" s="318"/>
      <c r="K3594" s="319"/>
      <c r="L3594" s="292" t="s">
        <v>446</v>
      </c>
      <c r="M3594" s="324"/>
      <c r="N3594" s="294" t="str">
        <f t="shared" si="764"/>
        <v/>
      </c>
      <c r="O3594" s="319"/>
      <c r="P3594" s="296" t="str">
        <f t="shared" si="765"/>
        <v/>
      </c>
      <c r="Q3594" s="552"/>
      <c r="R3594" s="551"/>
      <c r="S3594" s="291"/>
      <c r="T3594" t="str">
        <f t="shared" si="766"/>
        <v>-</v>
      </c>
      <c r="U3594" s="560">
        <f t="shared" si="767"/>
        <v>0</v>
      </c>
      <c r="V3594" s="560">
        <f t="shared" si="768"/>
        <v>0</v>
      </c>
      <c r="W3594" s="560">
        <f t="shared" si="769"/>
        <v>0</v>
      </c>
    </row>
    <row r="3595" spans="1:23" ht="21" customHeight="1">
      <c r="A3595" s="316" t="str">
        <f t="shared" si="760"/>
        <v/>
      </c>
      <c r="B3595" s="316" t="str">
        <f t="shared" si="761"/>
        <v/>
      </c>
      <c r="C3595" s="316" t="str">
        <f>IF(AND(F3595&lt;&gt;"",G3595&lt;&gt;""),COUNT($C$32:C3594)+1,"")</f>
        <v/>
      </c>
      <c r="D3595" s="292" t="str">
        <f t="shared" si="762"/>
        <v/>
      </c>
      <c r="E3595" s="292" t="str">
        <f t="shared" si="763"/>
        <v/>
      </c>
      <c r="F3595" s="316"/>
      <c r="G3595" s="316"/>
      <c r="H3595" s="317"/>
      <c r="I3595" s="316" t="s">
        <v>445</v>
      </c>
      <c r="J3595" s="318"/>
      <c r="K3595" s="319"/>
      <c r="L3595" s="292" t="s">
        <v>446</v>
      </c>
      <c r="M3595" s="324"/>
      <c r="N3595" s="294" t="str">
        <f t="shared" si="764"/>
        <v/>
      </c>
      <c r="O3595" s="319"/>
      <c r="P3595" s="296" t="str">
        <f t="shared" si="765"/>
        <v/>
      </c>
      <c r="Q3595" s="552"/>
      <c r="R3595" s="551"/>
      <c r="S3595" s="291"/>
      <c r="T3595" t="str">
        <f t="shared" si="766"/>
        <v>-</v>
      </c>
      <c r="U3595" s="560">
        <f t="shared" si="767"/>
        <v>0</v>
      </c>
      <c r="V3595" s="560">
        <f t="shared" si="768"/>
        <v>0</v>
      </c>
      <c r="W3595" s="560">
        <f t="shared" si="769"/>
        <v>0</v>
      </c>
    </row>
    <row r="3596" spans="1:23" ht="21" customHeight="1">
      <c r="A3596" s="316" t="str">
        <f t="shared" si="760"/>
        <v/>
      </c>
      <c r="B3596" s="316" t="str">
        <f t="shared" si="761"/>
        <v/>
      </c>
      <c r="C3596" s="316" t="str">
        <f>IF(AND(F3596&lt;&gt;"",G3596&lt;&gt;""),COUNT($C$32:C3595)+1,"")</f>
        <v/>
      </c>
      <c r="D3596" s="292" t="str">
        <f t="shared" si="762"/>
        <v/>
      </c>
      <c r="E3596" s="292" t="str">
        <f t="shared" si="763"/>
        <v/>
      </c>
      <c r="F3596" s="316"/>
      <c r="G3596" s="316"/>
      <c r="H3596" s="317"/>
      <c r="I3596" s="316" t="s">
        <v>445</v>
      </c>
      <c r="J3596" s="318"/>
      <c r="K3596" s="319"/>
      <c r="L3596" s="292" t="s">
        <v>446</v>
      </c>
      <c r="M3596" s="324"/>
      <c r="N3596" s="294" t="str">
        <f t="shared" si="764"/>
        <v/>
      </c>
      <c r="O3596" s="319"/>
      <c r="P3596" s="296" t="str">
        <f t="shared" si="765"/>
        <v/>
      </c>
      <c r="Q3596" s="552"/>
      <c r="R3596" s="551"/>
      <c r="S3596" s="291"/>
      <c r="T3596" t="str">
        <f t="shared" si="766"/>
        <v>-</v>
      </c>
      <c r="U3596" s="560">
        <f t="shared" si="767"/>
        <v>0</v>
      </c>
      <c r="V3596" s="560">
        <f t="shared" si="768"/>
        <v>0</v>
      </c>
      <c r="W3596" s="560">
        <f t="shared" si="769"/>
        <v>0</v>
      </c>
    </row>
    <row r="3597" spans="1:23" ht="21" customHeight="1">
      <c r="A3597" s="316" t="str">
        <f t="shared" si="760"/>
        <v/>
      </c>
      <c r="B3597" s="316" t="str">
        <f t="shared" si="761"/>
        <v/>
      </c>
      <c r="C3597" s="316" t="str">
        <f>IF(AND(F3597&lt;&gt;"",G3597&lt;&gt;""),COUNT($C$32:C3596)+1,"")</f>
        <v/>
      </c>
      <c r="D3597" s="292" t="str">
        <f t="shared" si="762"/>
        <v/>
      </c>
      <c r="E3597" s="292" t="str">
        <f t="shared" si="763"/>
        <v/>
      </c>
      <c r="F3597" s="316"/>
      <c r="G3597" s="316"/>
      <c r="H3597" s="317"/>
      <c r="I3597" s="316" t="s">
        <v>445</v>
      </c>
      <c r="J3597" s="318"/>
      <c r="K3597" s="319"/>
      <c r="L3597" s="292" t="s">
        <v>446</v>
      </c>
      <c r="M3597" s="324"/>
      <c r="N3597" s="294" t="str">
        <f t="shared" si="764"/>
        <v/>
      </c>
      <c r="O3597" s="319"/>
      <c r="P3597" s="296" t="str">
        <f t="shared" si="765"/>
        <v/>
      </c>
      <c r="Q3597" s="552"/>
      <c r="R3597" s="551"/>
      <c r="S3597" s="291"/>
      <c r="T3597" t="str">
        <f t="shared" si="766"/>
        <v>-</v>
      </c>
      <c r="U3597" s="560">
        <f t="shared" si="767"/>
        <v>0</v>
      </c>
      <c r="V3597" s="560">
        <f t="shared" si="768"/>
        <v>0</v>
      </c>
      <c r="W3597" s="560">
        <f t="shared" si="769"/>
        <v>0</v>
      </c>
    </row>
    <row r="3598" spans="1:23" ht="21" customHeight="1">
      <c r="A3598" s="316" t="str">
        <f t="shared" si="760"/>
        <v/>
      </c>
      <c r="B3598" s="316" t="str">
        <f t="shared" si="761"/>
        <v/>
      </c>
      <c r="C3598" s="316" t="str">
        <f>IF(AND(F3598&lt;&gt;"",G3598&lt;&gt;""),COUNT($C$32:C3597)+1,"")</f>
        <v/>
      </c>
      <c r="D3598" s="292" t="str">
        <f t="shared" si="762"/>
        <v/>
      </c>
      <c r="E3598" s="292" t="str">
        <f t="shared" si="763"/>
        <v/>
      </c>
      <c r="F3598" s="316"/>
      <c r="G3598" s="316"/>
      <c r="H3598" s="317"/>
      <c r="I3598" s="316" t="s">
        <v>445</v>
      </c>
      <c r="J3598" s="318"/>
      <c r="K3598" s="319"/>
      <c r="L3598" s="292" t="s">
        <v>446</v>
      </c>
      <c r="M3598" s="324"/>
      <c r="N3598" s="294" t="str">
        <f t="shared" si="764"/>
        <v/>
      </c>
      <c r="O3598" s="319"/>
      <c r="P3598" s="296" t="str">
        <f t="shared" si="765"/>
        <v/>
      </c>
      <c r="Q3598" s="552"/>
      <c r="R3598" s="551"/>
      <c r="S3598" s="291"/>
      <c r="T3598" t="str">
        <f t="shared" si="766"/>
        <v>-</v>
      </c>
      <c r="U3598" s="560">
        <f t="shared" si="767"/>
        <v>0</v>
      </c>
      <c r="V3598" s="560">
        <f t="shared" si="768"/>
        <v>0</v>
      </c>
      <c r="W3598" s="560">
        <f t="shared" si="769"/>
        <v>0</v>
      </c>
    </row>
    <row r="3599" spans="1:23" ht="21" customHeight="1">
      <c r="A3599" s="316" t="str">
        <f t="shared" si="760"/>
        <v/>
      </c>
      <c r="B3599" s="316" t="str">
        <f t="shared" si="761"/>
        <v/>
      </c>
      <c r="C3599" s="316" t="str">
        <f>IF(AND(F3599&lt;&gt;"",G3599&lt;&gt;""),COUNT($C$32:C3598)+1,"")</f>
        <v/>
      </c>
      <c r="D3599" s="292" t="str">
        <f t="shared" si="762"/>
        <v/>
      </c>
      <c r="E3599" s="292" t="str">
        <f t="shared" si="763"/>
        <v/>
      </c>
      <c r="F3599" s="316"/>
      <c r="G3599" s="316"/>
      <c r="H3599" s="317"/>
      <c r="I3599" s="316" t="s">
        <v>445</v>
      </c>
      <c r="J3599" s="318"/>
      <c r="K3599" s="319"/>
      <c r="L3599" s="292" t="s">
        <v>446</v>
      </c>
      <c r="M3599" s="324"/>
      <c r="N3599" s="294" t="str">
        <f t="shared" si="764"/>
        <v/>
      </c>
      <c r="O3599" s="319"/>
      <c r="P3599" s="296" t="str">
        <f t="shared" si="765"/>
        <v/>
      </c>
      <c r="Q3599" s="552"/>
      <c r="R3599" s="551"/>
      <c r="S3599" s="291"/>
      <c r="T3599" t="str">
        <f t="shared" si="766"/>
        <v>-</v>
      </c>
      <c r="U3599" s="560">
        <f t="shared" si="767"/>
        <v>0</v>
      </c>
      <c r="V3599" s="560">
        <f t="shared" si="768"/>
        <v>0</v>
      </c>
      <c r="W3599" s="560">
        <f t="shared" si="769"/>
        <v>0</v>
      </c>
    </row>
    <row r="3600" spans="1:23" ht="21" customHeight="1">
      <c r="A3600" s="316" t="str">
        <f t="shared" si="760"/>
        <v/>
      </c>
      <c r="B3600" s="316" t="str">
        <f t="shared" si="761"/>
        <v/>
      </c>
      <c r="C3600" s="316" t="str">
        <f>IF(AND(F3600&lt;&gt;"",G3600&lt;&gt;""),COUNT($C$32:C3599)+1,"")</f>
        <v/>
      </c>
      <c r="D3600" s="292" t="str">
        <f t="shared" si="762"/>
        <v/>
      </c>
      <c r="E3600" s="292" t="str">
        <f t="shared" si="763"/>
        <v/>
      </c>
      <c r="F3600" s="316"/>
      <c r="G3600" s="316"/>
      <c r="H3600" s="317"/>
      <c r="I3600" s="316" t="s">
        <v>445</v>
      </c>
      <c r="J3600" s="318"/>
      <c r="K3600" s="319"/>
      <c r="L3600" s="292" t="s">
        <v>446</v>
      </c>
      <c r="M3600" s="324"/>
      <c r="N3600" s="294" t="str">
        <f t="shared" si="764"/>
        <v/>
      </c>
      <c r="O3600" s="319"/>
      <c r="P3600" s="296" t="str">
        <f t="shared" si="765"/>
        <v/>
      </c>
      <c r="Q3600" s="552"/>
      <c r="R3600" s="551"/>
      <c r="S3600" s="291"/>
      <c r="T3600" t="str">
        <f t="shared" si="766"/>
        <v>-</v>
      </c>
      <c r="U3600" s="560">
        <f t="shared" si="767"/>
        <v>0</v>
      </c>
      <c r="V3600" s="560">
        <f t="shared" si="768"/>
        <v>0</v>
      </c>
      <c r="W3600" s="560">
        <f t="shared" si="769"/>
        <v>0</v>
      </c>
    </row>
    <row r="3601" spans="1:23" ht="21" customHeight="1">
      <c r="A3601" s="316" t="str">
        <f t="shared" si="760"/>
        <v/>
      </c>
      <c r="B3601" s="316" t="str">
        <f t="shared" si="761"/>
        <v/>
      </c>
      <c r="C3601" s="316" t="str">
        <f>IF(AND(F3601&lt;&gt;"",G3601&lt;&gt;""),COUNT($C$32:C3600)+1,"")</f>
        <v/>
      </c>
      <c r="D3601" s="292" t="str">
        <f t="shared" si="762"/>
        <v/>
      </c>
      <c r="E3601" s="292" t="str">
        <f t="shared" si="763"/>
        <v/>
      </c>
      <c r="F3601" s="316"/>
      <c r="G3601" s="316"/>
      <c r="H3601" s="317"/>
      <c r="I3601" s="316" t="s">
        <v>445</v>
      </c>
      <c r="J3601" s="318"/>
      <c r="K3601" s="319"/>
      <c r="L3601" s="292" t="s">
        <v>446</v>
      </c>
      <c r="M3601" s="324"/>
      <c r="N3601" s="294" t="str">
        <f t="shared" si="764"/>
        <v/>
      </c>
      <c r="O3601" s="319"/>
      <c r="P3601" s="296" t="str">
        <f t="shared" si="765"/>
        <v/>
      </c>
      <c r="Q3601" s="552"/>
      <c r="R3601" s="551"/>
      <c r="S3601" s="291"/>
      <c r="T3601" t="str">
        <f t="shared" si="766"/>
        <v>-</v>
      </c>
      <c r="U3601" s="560">
        <f t="shared" si="767"/>
        <v>0</v>
      </c>
      <c r="V3601" s="560">
        <f t="shared" si="768"/>
        <v>0</v>
      </c>
      <c r="W3601" s="560">
        <f t="shared" si="769"/>
        <v>0</v>
      </c>
    </row>
    <row r="3602" spans="1:23" ht="21" customHeight="1">
      <c r="A3602" s="316" t="str">
        <f t="shared" si="760"/>
        <v/>
      </c>
      <c r="B3602" s="316" t="str">
        <f t="shared" si="761"/>
        <v/>
      </c>
      <c r="C3602" s="316" t="str">
        <f>IF(AND(F3602&lt;&gt;"",G3602&lt;&gt;""),COUNT($C$32:C3601)+1,"")</f>
        <v/>
      </c>
      <c r="D3602" s="292" t="str">
        <f t="shared" si="762"/>
        <v/>
      </c>
      <c r="E3602" s="292" t="str">
        <f t="shared" si="763"/>
        <v/>
      </c>
      <c r="F3602" s="316"/>
      <c r="G3602" s="316"/>
      <c r="H3602" s="317"/>
      <c r="I3602" s="316" t="s">
        <v>445</v>
      </c>
      <c r="J3602" s="318"/>
      <c r="K3602" s="319"/>
      <c r="L3602" s="292" t="s">
        <v>446</v>
      </c>
      <c r="M3602" s="324"/>
      <c r="N3602" s="294" t="str">
        <f t="shared" si="764"/>
        <v/>
      </c>
      <c r="O3602" s="319"/>
      <c r="P3602" s="296" t="str">
        <f t="shared" si="765"/>
        <v/>
      </c>
      <c r="Q3602" s="552"/>
      <c r="R3602" s="551"/>
      <c r="S3602" s="291"/>
      <c r="T3602" t="str">
        <f t="shared" si="766"/>
        <v>-</v>
      </c>
      <c r="U3602" s="560">
        <f t="shared" si="767"/>
        <v>0</v>
      </c>
      <c r="V3602" s="560">
        <f t="shared" si="768"/>
        <v>0</v>
      </c>
      <c r="W3602" s="560">
        <f t="shared" si="769"/>
        <v>0</v>
      </c>
    </row>
    <row r="3603" spans="1:23" ht="21" customHeight="1">
      <c r="A3603" s="316" t="str">
        <f t="shared" si="760"/>
        <v/>
      </c>
      <c r="B3603" s="316" t="str">
        <f t="shared" si="761"/>
        <v/>
      </c>
      <c r="C3603" s="316" t="str">
        <f>IF(AND(F3603&lt;&gt;"",G3603&lt;&gt;""),COUNT($C$32:C3602)+1,"")</f>
        <v/>
      </c>
      <c r="D3603" s="292" t="str">
        <f t="shared" si="762"/>
        <v/>
      </c>
      <c r="E3603" s="292" t="str">
        <f t="shared" si="763"/>
        <v/>
      </c>
      <c r="F3603" s="316"/>
      <c r="G3603" s="316"/>
      <c r="H3603" s="317"/>
      <c r="I3603" s="316" t="s">
        <v>445</v>
      </c>
      <c r="J3603" s="318"/>
      <c r="K3603" s="319"/>
      <c r="L3603" s="292" t="s">
        <v>446</v>
      </c>
      <c r="M3603" s="324"/>
      <c r="N3603" s="294" t="str">
        <f t="shared" si="764"/>
        <v/>
      </c>
      <c r="O3603" s="319"/>
      <c r="P3603" s="296" t="str">
        <f t="shared" si="765"/>
        <v/>
      </c>
      <c r="Q3603" s="552"/>
      <c r="R3603" s="551"/>
      <c r="S3603" s="291"/>
      <c r="T3603" t="str">
        <f t="shared" si="766"/>
        <v>-</v>
      </c>
      <c r="U3603" s="560">
        <f t="shared" si="767"/>
        <v>0</v>
      </c>
      <c r="V3603" s="560">
        <f t="shared" si="768"/>
        <v>0</v>
      </c>
      <c r="W3603" s="560">
        <f t="shared" si="769"/>
        <v>0</v>
      </c>
    </row>
    <row r="3604" spans="1:23" ht="21" customHeight="1">
      <c r="A3604" s="316" t="str">
        <f t="shared" si="760"/>
        <v/>
      </c>
      <c r="B3604" s="316" t="str">
        <f t="shared" si="761"/>
        <v/>
      </c>
      <c r="C3604" s="316" t="str">
        <f>IF(AND(F3604&lt;&gt;"",G3604&lt;&gt;""),COUNT($C$32:C3603)+1,"")</f>
        <v/>
      </c>
      <c r="D3604" s="292" t="str">
        <f t="shared" si="762"/>
        <v/>
      </c>
      <c r="E3604" s="292" t="str">
        <f t="shared" si="763"/>
        <v/>
      </c>
      <c r="F3604" s="316"/>
      <c r="G3604" s="316"/>
      <c r="H3604" s="317"/>
      <c r="I3604" s="316" t="s">
        <v>445</v>
      </c>
      <c r="J3604" s="318"/>
      <c r="K3604" s="319"/>
      <c r="L3604" s="292" t="s">
        <v>446</v>
      </c>
      <c r="M3604" s="324"/>
      <c r="N3604" s="294" t="str">
        <f t="shared" si="764"/>
        <v/>
      </c>
      <c r="O3604" s="319"/>
      <c r="P3604" s="296" t="str">
        <f t="shared" si="765"/>
        <v/>
      </c>
      <c r="Q3604" s="552"/>
      <c r="R3604" s="551"/>
      <c r="S3604" s="291"/>
      <c r="T3604" t="str">
        <f t="shared" si="766"/>
        <v>-</v>
      </c>
      <c r="U3604" s="560">
        <f t="shared" si="767"/>
        <v>0</v>
      </c>
      <c r="V3604" s="560">
        <f t="shared" si="768"/>
        <v>0</v>
      </c>
      <c r="W3604" s="560">
        <f t="shared" si="769"/>
        <v>0</v>
      </c>
    </row>
    <row r="3605" spans="1:23" ht="21" customHeight="1">
      <c r="A3605" s="316" t="str">
        <f t="shared" si="760"/>
        <v/>
      </c>
      <c r="B3605" s="316" t="str">
        <f t="shared" si="761"/>
        <v/>
      </c>
      <c r="C3605" s="316" t="str">
        <f>IF(AND(F3605&lt;&gt;"",G3605&lt;&gt;""),COUNT($C$32:C3604)+1,"")</f>
        <v/>
      </c>
      <c r="D3605" s="292" t="str">
        <f t="shared" si="762"/>
        <v/>
      </c>
      <c r="E3605" s="292" t="str">
        <f t="shared" si="763"/>
        <v/>
      </c>
      <c r="F3605" s="316"/>
      <c r="G3605" s="316"/>
      <c r="H3605" s="317"/>
      <c r="I3605" s="316" t="s">
        <v>445</v>
      </c>
      <c r="J3605" s="318"/>
      <c r="K3605" s="319"/>
      <c r="L3605" s="292" t="s">
        <v>446</v>
      </c>
      <c r="M3605" s="324"/>
      <c r="N3605" s="294" t="str">
        <f t="shared" si="764"/>
        <v/>
      </c>
      <c r="O3605" s="319"/>
      <c r="P3605" s="296" t="str">
        <f t="shared" si="765"/>
        <v/>
      </c>
      <c r="Q3605" s="552"/>
      <c r="R3605" s="551"/>
      <c r="S3605" s="291"/>
      <c r="T3605" t="str">
        <f t="shared" si="766"/>
        <v>-</v>
      </c>
      <c r="U3605" s="560">
        <f t="shared" si="767"/>
        <v>0</v>
      </c>
      <c r="V3605" s="560">
        <f t="shared" si="768"/>
        <v>0</v>
      </c>
      <c r="W3605" s="560">
        <f t="shared" si="769"/>
        <v>0</v>
      </c>
    </row>
    <row r="3606" spans="1:23" ht="21" customHeight="1">
      <c r="A3606" s="316" t="str">
        <f t="shared" si="760"/>
        <v/>
      </c>
      <c r="B3606" s="316" t="str">
        <f t="shared" si="761"/>
        <v/>
      </c>
      <c r="C3606" s="316" t="str">
        <f>IF(AND(F3606&lt;&gt;"",G3606&lt;&gt;""),COUNT($C$32:C3605)+1,"")</f>
        <v/>
      </c>
      <c r="D3606" s="292" t="str">
        <f t="shared" si="762"/>
        <v/>
      </c>
      <c r="E3606" s="292" t="str">
        <f t="shared" si="763"/>
        <v/>
      </c>
      <c r="F3606" s="316"/>
      <c r="G3606" s="316"/>
      <c r="H3606" s="317"/>
      <c r="I3606" s="316" t="s">
        <v>445</v>
      </c>
      <c r="J3606" s="318"/>
      <c r="K3606" s="319"/>
      <c r="L3606" s="292" t="s">
        <v>446</v>
      </c>
      <c r="M3606" s="324"/>
      <c r="N3606" s="294" t="str">
        <f t="shared" si="764"/>
        <v/>
      </c>
      <c r="O3606" s="319"/>
      <c r="P3606" s="296" t="str">
        <f t="shared" si="765"/>
        <v/>
      </c>
      <c r="Q3606" s="552"/>
      <c r="R3606" s="551"/>
      <c r="S3606" s="291"/>
      <c r="T3606" t="str">
        <f t="shared" si="766"/>
        <v>-</v>
      </c>
      <c r="U3606" s="560">
        <f t="shared" si="767"/>
        <v>0</v>
      </c>
      <c r="V3606" s="560">
        <f t="shared" si="768"/>
        <v>0</v>
      </c>
      <c r="W3606" s="560">
        <f t="shared" si="769"/>
        <v>0</v>
      </c>
    </row>
    <row r="3607" spans="1:23" ht="21" customHeight="1">
      <c r="A3607" s="316" t="str">
        <f t="shared" si="760"/>
        <v/>
      </c>
      <c r="B3607" s="316" t="str">
        <f t="shared" si="761"/>
        <v/>
      </c>
      <c r="C3607" s="316" t="str">
        <f>IF(AND(F3607&lt;&gt;"",G3607&lt;&gt;""),COUNT($C$32:C3606)+1,"")</f>
        <v/>
      </c>
      <c r="D3607" s="292" t="str">
        <f t="shared" si="762"/>
        <v/>
      </c>
      <c r="E3607" s="292" t="str">
        <f t="shared" si="763"/>
        <v/>
      </c>
      <c r="F3607" s="316"/>
      <c r="G3607" s="316"/>
      <c r="H3607" s="317"/>
      <c r="I3607" s="316" t="s">
        <v>445</v>
      </c>
      <c r="J3607" s="318"/>
      <c r="K3607" s="319"/>
      <c r="L3607" s="292" t="s">
        <v>446</v>
      </c>
      <c r="M3607" s="324"/>
      <c r="N3607" s="294" t="str">
        <f t="shared" si="764"/>
        <v/>
      </c>
      <c r="O3607" s="319"/>
      <c r="P3607" s="296" t="str">
        <f t="shared" si="765"/>
        <v/>
      </c>
      <c r="Q3607" s="552"/>
      <c r="R3607" s="551"/>
      <c r="S3607" s="291"/>
      <c r="T3607" t="str">
        <f t="shared" si="766"/>
        <v>-</v>
      </c>
      <c r="U3607" s="560">
        <f t="shared" si="767"/>
        <v>0</v>
      </c>
      <c r="V3607" s="560">
        <f t="shared" si="768"/>
        <v>0</v>
      </c>
      <c r="W3607" s="560">
        <f t="shared" si="769"/>
        <v>0</v>
      </c>
    </row>
    <row r="3608" spans="1:23" ht="21" customHeight="1">
      <c r="A3608" s="316" t="str">
        <f t="shared" si="760"/>
        <v/>
      </c>
      <c r="B3608" s="316" t="str">
        <f t="shared" si="761"/>
        <v/>
      </c>
      <c r="C3608" s="316" t="str">
        <f>IF(AND(F3608&lt;&gt;"",G3608&lt;&gt;""),COUNT($C$32:C3607)+1,"")</f>
        <v/>
      </c>
      <c r="D3608" s="292" t="str">
        <f t="shared" si="762"/>
        <v/>
      </c>
      <c r="E3608" s="292" t="str">
        <f t="shared" si="763"/>
        <v/>
      </c>
      <c r="F3608" s="316"/>
      <c r="G3608" s="316"/>
      <c r="H3608" s="317"/>
      <c r="I3608" s="316" t="s">
        <v>445</v>
      </c>
      <c r="J3608" s="318"/>
      <c r="K3608" s="319"/>
      <c r="L3608" s="292" t="s">
        <v>446</v>
      </c>
      <c r="M3608" s="324"/>
      <c r="N3608" s="294" t="str">
        <f t="shared" si="764"/>
        <v/>
      </c>
      <c r="O3608" s="319"/>
      <c r="P3608" s="296" t="str">
        <f t="shared" si="765"/>
        <v/>
      </c>
      <c r="Q3608" s="552"/>
      <c r="R3608" s="551"/>
      <c r="S3608" s="291"/>
      <c r="T3608" t="str">
        <f t="shared" si="766"/>
        <v>-</v>
      </c>
      <c r="U3608" s="560">
        <f t="shared" si="767"/>
        <v>0</v>
      </c>
      <c r="V3608" s="560">
        <f t="shared" si="768"/>
        <v>0</v>
      </c>
      <c r="W3608" s="560">
        <f t="shared" si="769"/>
        <v>0</v>
      </c>
    </row>
    <row r="3609" spans="1:23" ht="21" customHeight="1">
      <c r="A3609" s="316" t="str">
        <f t="shared" si="760"/>
        <v/>
      </c>
      <c r="B3609" s="316" t="str">
        <f t="shared" si="761"/>
        <v/>
      </c>
      <c r="C3609" s="316" t="str">
        <f>IF(AND(F3609&lt;&gt;"",G3609&lt;&gt;""),COUNT($C$32:C3608)+1,"")</f>
        <v/>
      </c>
      <c r="D3609" s="292" t="str">
        <f t="shared" si="762"/>
        <v/>
      </c>
      <c r="E3609" s="292" t="str">
        <f t="shared" si="763"/>
        <v/>
      </c>
      <c r="F3609" s="316"/>
      <c r="G3609" s="316"/>
      <c r="H3609" s="317"/>
      <c r="I3609" s="316" t="s">
        <v>445</v>
      </c>
      <c r="J3609" s="318"/>
      <c r="K3609" s="319"/>
      <c r="L3609" s="292" t="s">
        <v>446</v>
      </c>
      <c r="M3609" s="324"/>
      <c r="N3609" s="294" t="str">
        <f t="shared" si="764"/>
        <v/>
      </c>
      <c r="O3609" s="319"/>
      <c r="P3609" s="296" t="str">
        <f t="shared" si="765"/>
        <v/>
      </c>
      <c r="Q3609" s="552"/>
      <c r="R3609" s="551"/>
      <c r="S3609" s="291"/>
      <c r="T3609" t="str">
        <f t="shared" si="766"/>
        <v>-</v>
      </c>
      <c r="U3609" s="560">
        <f t="shared" si="767"/>
        <v>0</v>
      </c>
      <c r="V3609" s="560">
        <f t="shared" si="768"/>
        <v>0</v>
      </c>
      <c r="W3609" s="560">
        <f t="shared" si="769"/>
        <v>0</v>
      </c>
    </row>
    <row r="3610" spans="1:23" ht="21" customHeight="1">
      <c r="A3610" s="316" t="str">
        <f t="shared" si="760"/>
        <v/>
      </c>
      <c r="B3610" s="316" t="str">
        <f t="shared" si="761"/>
        <v/>
      </c>
      <c r="C3610" s="316" t="str">
        <f>IF(AND(F3610&lt;&gt;"",G3610&lt;&gt;""),COUNT($C$32:C3609)+1,"")</f>
        <v/>
      </c>
      <c r="D3610" s="292" t="str">
        <f t="shared" si="762"/>
        <v/>
      </c>
      <c r="E3610" s="292" t="str">
        <f t="shared" si="763"/>
        <v/>
      </c>
      <c r="F3610" s="316"/>
      <c r="G3610" s="316"/>
      <c r="H3610" s="317"/>
      <c r="I3610" s="316" t="s">
        <v>445</v>
      </c>
      <c r="J3610" s="318"/>
      <c r="K3610" s="319"/>
      <c r="L3610" s="292" t="s">
        <v>446</v>
      </c>
      <c r="M3610" s="324"/>
      <c r="N3610" s="294" t="str">
        <f t="shared" si="764"/>
        <v/>
      </c>
      <c r="O3610" s="319"/>
      <c r="P3610" s="296" t="str">
        <f t="shared" si="765"/>
        <v/>
      </c>
      <c r="Q3610" s="552"/>
      <c r="R3610" s="551"/>
      <c r="S3610" s="291"/>
      <c r="T3610" t="str">
        <f t="shared" si="766"/>
        <v>-</v>
      </c>
      <c r="U3610" s="560">
        <f t="shared" si="767"/>
        <v>0</v>
      </c>
      <c r="V3610" s="560">
        <f t="shared" si="768"/>
        <v>0</v>
      </c>
      <c r="W3610" s="560">
        <f t="shared" si="769"/>
        <v>0</v>
      </c>
    </row>
    <row r="3611" spans="1:23" ht="21" customHeight="1">
      <c r="A3611" s="316" t="str">
        <f t="shared" si="760"/>
        <v/>
      </c>
      <c r="B3611" s="316" t="str">
        <f t="shared" si="761"/>
        <v/>
      </c>
      <c r="C3611" s="316" t="str">
        <f>IF(AND(F3611&lt;&gt;"",G3611&lt;&gt;""),COUNT($C$32:C3610)+1,"")</f>
        <v/>
      </c>
      <c r="D3611" s="292" t="str">
        <f t="shared" si="762"/>
        <v/>
      </c>
      <c r="E3611" s="292" t="str">
        <f t="shared" si="763"/>
        <v/>
      </c>
      <c r="F3611" s="316"/>
      <c r="G3611" s="316"/>
      <c r="H3611" s="317"/>
      <c r="I3611" s="316" t="s">
        <v>445</v>
      </c>
      <c r="J3611" s="318"/>
      <c r="K3611" s="319"/>
      <c r="L3611" s="292" t="s">
        <v>446</v>
      </c>
      <c r="M3611" s="324"/>
      <c r="N3611" s="294" t="str">
        <f t="shared" si="764"/>
        <v/>
      </c>
      <c r="O3611" s="319"/>
      <c r="P3611" s="296" t="str">
        <f t="shared" si="765"/>
        <v/>
      </c>
      <c r="Q3611" s="552"/>
      <c r="R3611" s="551"/>
      <c r="S3611" s="291"/>
      <c r="T3611" t="str">
        <f t="shared" si="766"/>
        <v>-</v>
      </c>
      <c r="U3611" s="560">
        <f t="shared" si="767"/>
        <v>0</v>
      </c>
      <c r="V3611" s="560">
        <f t="shared" si="768"/>
        <v>0</v>
      </c>
      <c r="W3611" s="560">
        <f t="shared" si="769"/>
        <v>0</v>
      </c>
    </row>
    <row r="3612" spans="1:23" ht="21" customHeight="1">
      <c r="A3612" s="316" t="str">
        <f t="shared" si="760"/>
        <v/>
      </c>
      <c r="B3612" s="316" t="str">
        <f t="shared" si="761"/>
        <v/>
      </c>
      <c r="C3612" s="316" t="str">
        <f>IF(AND(F3612&lt;&gt;"",G3612&lt;&gt;""),COUNT($C$32:C3611)+1,"")</f>
        <v/>
      </c>
      <c r="D3612" s="292" t="str">
        <f t="shared" si="762"/>
        <v/>
      </c>
      <c r="E3612" s="292" t="str">
        <f t="shared" si="763"/>
        <v/>
      </c>
      <c r="F3612" s="316"/>
      <c r="G3612" s="316"/>
      <c r="H3612" s="317"/>
      <c r="I3612" s="316" t="s">
        <v>445</v>
      </c>
      <c r="J3612" s="318"/>
      <c r="K3612" s="319"/>
      <c r="L3612" s="292" t="s">
        <v>446</v>
      </c>
      <c r="M3612" s="324"/>
      <c r="N3612" s="294" t="str">
        <f t="shared" si="764"/>
        <v/>
      </c>
      <c r="O3612" s="319"/>
      <c r="P3612" s="296" t="str">
        <f t="shared" si="765"/>
        <v/>
      </c>
      <c r="Q3612" s="552"/>
      <c r="R3612" s="551"/>
      <c r="S3612" s="291"/>
      <c r="T3612" t="str">
        <f t="shared" si="766"/>
        <v>-</v>
      </c>
      <c r="U3612" s="560">
        <f t="shared" si="767"/>
        <v>0</v>
      </c>
      <c r="V3612" s="560">
        <f t="shared" si="768"/>
        <v>0</v>
      </c>
      <c r="W3612" s="560">
        <f t="shared" si="769"/>
        <v>0</v>
      </c>
    </row>
    <row r="3613" spans="1:23" ht="21" customHeight="1">
      <c r="A3613" s="316" t="str">
        <f t="shared" si="760"/>
        <v/>
      </c>
      <c r="B3613" s="316" t="str">
        <f t="shared" si="761"/>
        <v/>
      </c>
      <c r="C3613" s="316" t="str">
        <f>IF(AND(F3613&lt;&gt;"",G3613&lt;&gt;""),COUNT($C$32:C3612)+1,"")</f>
        <v/>
      </c>
      <c r="D3613" s="292" t="str">
        <f t="shared" si="762"/>
        <v/>
      </c>
      <c r="E3613" s="292" t="str">
        <f t="shared" si="763"/>
        <v/>
      </c>
      <c r="F3613" s="316"/>
      <c r="G3613" s="316"/>
      <c r="H3613" s="317"/>
      <c r="I3613" s="316" t="s">
        <v>445</v>
      </c>
      <c r="J3613" s="318"/>
      <c r="K3613" s="319"/>
      <c r="L3613" s="292" t="s">
        <v>446</v>
      </c>
      <c r="M3613" s="324"/>
      <c r="N3613" s="294" t="str">
        <f t="shared" si="764"/>
        <v/>
      </c>
      <c r="O3613" s="319"/>
      <c r="P3613" s="296" t="str">
        <f t="shared" si="765"/>
        <v/>
      </c>
      <c r="Q3613" s="552"/>
      <c r="R3613" s="551"/>
      <c r="S3613" s="291"/>
      <c r="T3613" t="str">
        <f t="shared" si="766"/>
        <v>-</v>
      </c>
      <c r="U3613" s="560">
        <f t="shared" si="767"/>
        <v>0</v>
      </c>
      <c r="V3613" s="560">
        <f t="shared" si="768"/>
        <v>0</v>
      </c>
      <c r="W3613" s="560">
        <f t="shared" si="769"/>
        <v>0</v>
      </c>
    </row>
    <row r="3614" spans="1:23" ht="21" customHeight="1">
      <c r="A3614" s="316" t="str">
        <f t="shared" si="760"/>
        <v/>
      </c>
      <c r="B3614" s="316" t="str">
        <f t="shared" si="761"/>
        <v/>
      </c>
      <c r="C3614" s="316" t="str">
        <f>IF(AND(F3614&lt;&gt;"",G3614&lt;&gt;""),COUNT($C$32:C3613)+1,"")</f>
        <v/>
      </c>
      <c r="D3614" s="292" t="str">
        <f t="shared" si="762"/>
        <v/>
      </c>
      <c r="E3614" s="292" t="str">
        <f t="shared" si="763"/>
        <v/>
      </c>
      <c r="F3614" s="316"/>
      <c r="G3614" s="316"/>
      <c r="H3614" s="317"/>
      <c r="I3614" s="316" t="s">
        <v>445</v>
      </c>
      <c r="J3614" s="318"/>
      <c r="K3614" s="319"/>
      <c r="L3614" s="292" t="s">
        <v>446</v>
      </c>
      <c r="M3614" s="324"/>
      <c r="N3614" s="294" t="str">
        <f t="shared" si="764"/>
        <v/>
      </c>
      <c r="O3614" s="319"/>
      <c r="P3614" s="296" t="str">
        <f t="shared" si="765"/>
        <v/>
      </c>
      <c r="Q3614" s="552"/>
      <c r="R3614" s="551"/>
      <c r="S3614" s="291"/>
      <c r="T3614" t="str">
        <f t="shared" si="766"/>
        <v>-</v>
      </c>
      <c r="U3614" s="560">
        <f t="shared" si="767"/>
        <v>0</v>
      </c>
      <c r="V3614" s="560">
        <f t="shared" si="768"/>
        <v>0</v>
      </c>
      <c r="W3614" s="560">
        <f t="shared" si="769"/>
        <v>0</v>
      </c>
    </row>
    <row r="3615" spans="1:23" ht="21" customHeight="1">
      <c r="A3615" s="316" t="str">
        <f t="shared" si="760"/>
        <v/>
      </c>
      <c r="B3615" s="316" t="str">
        <f t="shared" si="761"/>
        <v/>
      </c>
      <c r="C3615" s="316" t="str">
        <f>IF(AND(F3615&lt;&gt;"",G3615&lt;&gt;""),COUNT($C$32:C3614)+1,"")</f>
        <v/>
      </c>
      <c r="D3615" s="292" t="str">
        <f t="shared" si="762"/>
        <v/>
      </c>
      <c r="E3615" s="292" t="str">
        <f t="shared" si="763"/>
        <v/>
      </c>
      <c r="F3615" s="316"/>
      <c r="G3615" s="316"/>
      <c r="H3615" s="317"/>
      <c r="I3615" s="316" t="s">
        <v>445</v>
      </c>
      <c r="J3615" s="318"/>
      <c r="K3615" s="319"/>
      <c r="L3615" s="292" t="s">
        <v>446</v>
      </c>
      <c r="M3615" s="324"/>
      <c r="N3615" s="294" t="str">
        <f t="shared" si="764"/>
        <v/>
      </c>
      <c r="O3615" s="319"/>
      <c r="P3615" s="296" t="str">
        <f t="shared" si="765"/>
        <v/>
      </c>
      <c r="Q3615" s="552"/>
      <c r="R3615" s="551"/>
      <c r="S3615" s="291"/>
      <c r="T3615" t="str">
        <f t="shared" si="766"/>
        <v>-</v>
      </c>
      <c r="U3615" s="560">
        <f t="shared" si="767"/>
        <v>0</v>
      </c>
      <c r="V3615" s="560">
        <f t="shared" si="768"/>
        <v>0</v>
      </c>
      <c r="W3615" s="560">
        <f t="shared" si="769"/>
        <v>0</v>
      </c>
    </row>
    <row r="3616" spans="1:23" ht="21" customHeight="1">
      <c r="A3616" s="316" t="str">
        <f t="shared" si="760"/>
        <v/>
      </c>
      <c r="B3616" s="316" t="str">
        <f t="shared" si="761"/>
        <v/>
      </c>
      <c r="C3616" s="316" t="str">
        <f>IF(AND(F3616&lt;&gt;"",G3616&lt;&gt;""),COUNT($C$32:C3615)+1,"")</f>
        <v/>
      </c>
      <c r="D3616" s="292" t="str">
        <f t="shared" si="762"/>
        <v/>
      </c>
      <c r="E3616" s="292" t="str">
        <f t="shared" si="763"/>
        <v/>
      </c>
      <c r="F3616" s="316"/>
      <c r="G3616" s="316"/>
      <c r="H3616" s="317"/>
      <c r="I3616" s="316" t="s">
        <v>445</v>
      </c>
      <c r="J3616" s="318"/>
      <c r="K3616" s="319"/>
      <c r="L3616" s="292" t="s">
        <v>446</v>
      </c>
      <c r="M3616" s="324"/>
      <c r="N3616" s="294" t="str">
        <f t="shared" si="764"/>
        <v/>
      </c>
      <c r="O3616" s="319"/>
      <c r="P3616" s="296" t="str">
        <f t="shared" si="765"/>
        <v/>
      </c>
      <c r="Q3616" s="552"/>
      <c r="R3616" s="551"/>
      <c r="S3616" s="291"/>
      <c r="T3616" t="str">
        <f t="shared" si="766"/>
        <v>-</v>
      </c>
      <c r="U3616" s="560">
        <f t="shared" si="767"/>
        <v>0</v>
      </c>
      <c r="V3616" s="560">
        <f t="shared" si="768"/>
        <v>0</v>
      </c>
      <c r="W3616" s="560">
        <f t="shared" si="769"/>
        <v>0</v>
      </c>
    </row>
    <row r="3617" spans="1:23" ht="21" customHeight="1">
      <c r="A3617" s="316" t="str">
        <f t="shared" si="760"/>
        <v/>
      </c>
      <c r="B3617" s="316" t="str">
        <f t="shared" si="761"/>
        <v/>
      </c>
      <c r="C3617" s="316" t="str">
        <f>IF(AND(F3617&lt;&gt;"",G3617&lt;&gt;""),COUNT($C$32:C3616)+1,"")</f>
        <v/>
      </c>
      <c r="D3617" s="292" t="str">
        <f t="shared" si="762"/>
        <v/>
      </c>
      <c r="E3617" s="292" t="str">
        <f t="shared" si="763"/>
        <v/>
      </c>
      <c r="F3617" s="316"/>
      <c r="G3617" s="316"/>
      <c r="H3617" s="317"/>
      <c r="I3617" s="316" t="s">
        <v>445</v>
      </c>
      <c r="J3617" s="318"/>
      <c r="K3617" s="319"/>
      <c r="L3617" s="292" t="s">
        <v>446</v>
      </c>
      <c r="M3617" s="324"/>
      <c r="N3617" s="294" t="str">
        <f t="shared" si="764"/>
        <v/>
      </c>
      <c r="O3617" s="319"/>
      <c r="P3617" s="296" t="str">
        <f t="shared" si="765"/>
        <v/>
      </c>
      <c r="Q3617" s="552"/>
      <c r="R3617" s="551"/>
      <c r="S3617" s="291"/>
      <c r="T3617" t="str">
        <f t="shared" si="766"/>
        <v>-</v>
      </c>
      <c r="U3617" s="560">
        <f t="shared" si="767"/>
        <v>0</v>
      </c>
      <c r="V3617" s="560">
        <f t="shared" si="768"/>
        <v>0</v>
      </c>
      <c r="W3617" s="560">
        <f t="shared" si="769"/>
        <v>0</v>
      </c>
    </row>
    <row r="3618" spans="1:23" ht="21" customHeight="1">
      <c r="A3618" s="316" t="str">
        <f t="shared" si="760"/>
        <v/>
      </c>
      <c r="B3618" s="316" t="str">
        <f t="shared" si="761"/>
        <v/>
      </c>
      <c r="C3618" s="316" t="str">
        <f>IF(AND(F3618&lt;&gt;"",G3618&lt;&gt;""),COUNT($C$32:C3617)+1,"")</f>
        <v/>
      </c>
      <c r="D3618" s="292" t="str">
        <f t="shared" si="762"/>
        <v/>
      </c>
      <c r="E3618" s="292" t="str">
        <f t="shared" si="763"/>
        <v/>
      </c>
      <c r="F3618" s="316"/>
      <c r="G3618" s="316"/>
      <c r="H3618" s="317"/>
      <c r="I3618" s="316" t="s">
        <v>445</v>
      </c>
      <c r="J3618" s="318"/>
      <c r="K3618" s="319"/>
      <c r="L3618" s="292" t="s">
        <v>446</v>
      </c>
      <c r="M3618" s="324"/>
      <c r="N3618" s="294" t="str">
        <f t="shared" si="764"/>
        <v/>
      </c>
      <c r="O3618" s="319"/>
      <c r="P3618" s="296" t="str">
        <f t="shared" si="765"/>
        <v/>
      </c>
      <c r="Q3618" s="552"/>
      <c r="R3618" s="551"/>
      <c r="S3618" s="291"/>
      <c r="T3618" t="str">
        <f t="shared" si="766"/>
        <v>-</v>
      </c>
      <c r="U3618" s="560">
        <f t="shared" si="767"/>
        <v>0</v>
      </c>
      <c r="V3618" s="560">
        <f t="shared" si="768"/>
        <v>0</v>
      </c>
      <c r="W3618" s="560">
        <f t="shared" si="769"/>
        <v>0</v>
      </c>
    </row>
    <row r="3619" spans="1:23" ht="21" customHeight="1">
      <c r="A3619" s="316" t="str">
        <f t="shared" si="760"/>
        <v/>
      </c>
      <c r="B3619" s="316" t="str">
        <f t="shared" si="761"/>
        <v/>
      </c>
      <c r="C3619" s="316" t="str">
        <f>IF(AND(F3619&lt;&gt;"",G3619&lt;&gt;""),COUNT($C$32:C3618)+1,"")</f>
        <v/>
      </c>
      <c r="D3619" s="292" t="str">
        <f t="shared" si="762"/>
        <v/>
      </c>
      <c r="E3619" s="292" t="str">
        <f t="shared" si="763"/>
        <v/>
      </c>
      <c r="F3619" s="316"/>
      <c r="G3619" s="316"/>
      <c r="H3619" s="317"/>
      <c r="I3619" s="316" t="s">
        <v>445</v>
      </c>
      <c r="J3619" s="318"/>
      <c r="K3619" s="319"/>
      <c r="L3619" s="292" t="s">
        <v>446</v>
      </c>
      <c r="M3619" s="324"/>
      <c r="N3619" s="294" t="str">
        <f t="shared" si="764"/>
        <v/>
      </c>
      <c r="O3619" s="319"/>
      <c r="P3619" s="296" t="str">
        <f t="shared" si="765"/>
        <v/>
      </c>
      <c r="Q3619" s="552"/>
      <c r="R3619" s="551"/>
      <c r="S3619" s="291"/>
      <c r="T3619" t="str">
        <f t="shared" si="766"/>
        <v>-</v>
      </c>
      <c r="U3619" s="560">
        <f t="shared" si="767"/>
        <v>0</v>
      </c>
      <c r="V3619" s="560">
        <f t="shared" si="768"/>
        <v>0</v>
      </c>
      <c r="W3619" s="560">
        <f t="shared" si="769"/>
        <v>0</v>
      </c>
    </row>
    <row r="3620" spans="1:23" ht="21" customHeight="1">
      <c r="A3620" s="316" t="str">
        <f t="shared" si="760"/>
        <v/>
      </c>
      <c r="B3620" s="316" t="str">
        <f t="shared" si="761"/>
        <v/>
      </c>
      <c r="C3620" s="316" t="str">
        <f>IF(AND(F3620&lt;&gt;"",G3620&lt;&gt;""),COUNT($C$32:C3619)+1,"")</f>
        <v/>
      </c>
      <c r="D3620" s="292" t="str">
        <f t="shared" si="762"/>
        <v/>
      </c>
      <c r="E3620" s="292" t="str">
        <f t="shared" si="763"/>
        <v/>
      </c>
      <c r="F3620" s="316"/>
      <c r="G3620" s="316"/>
      <c r="H3620" s="317"/>
      <c r="I3620" s="316" t="s">
        <v>445</v>
      </c>
      <c r="J3620" s="318"/>
      <c r="K3620" s="319"/>
      <c r="L3620" s="292" t="s">
        <v>446</v>
      </c>
      <c r="M3620" s="324"/>
      <c r="N3620" s="294" t="str">
        <f t="shared" si="764"/>
        <v/>
      </c>
      <c r="O3620" s="319"/>
      <c r="P3620" s="296" t="str">
        <f t="shared" si="765"/>
        <v/>
      </c>
      <c r="Q3620" s="552"/>
      <c r="R3620" s="551"/>
      <c r="S3620" s="291"/>
      <c r="T3620" t="str">
        <f t="shared" si="766"/>
        <v>-</v>
      </c>
      <c r="U3620" s="560">
        <f t="shared" si="767"/>
        <v>0</v>
      </c>
      <c r="V3620" s="560">
        <f t="shared" si="768"/>
        <v>0</v>
      </c>
      <c r="W3620" s="560">
        <f t="shared" si="769"/>
        <v>0</v>
      </c>
    </row>
    <row r="3621" spans="1:23" ht="21" customHeight="1">
      <c r="A3621" s="316" t="str">
        <f t="shared" si="760"/>
        <v/>
      </c>
      <c r="B3621" s="316" t="str">
        <f t="shared" si="761"/>
        <v/>
      </c>
      <c r="C3621" s="316" t="str">
        <f>IF(AND(F3621&lt;&gt;"",G3621&lt;&gt;""),COUNT($C$32:C3620)+1,"")</f>
        <v/>
      </c>
      <c r="D3621" s="292" t="str">
        <f t="shared" si="762"/>
        <v/>
      </c>
      <c r="E3621" s="292" t="str">
        <f t="shared" si="763"/>
        <v/>
      </c>
      <c r="F3621" s="316"/>
      <c r="G3621" s="316"/>
      <c r="H3621" s="317"/>
      <c r="I3621" s="316" t="s">
        <v>445</v>
      </c>
      <c r="J3621" s="318"/>
      <c r="K3621" s="319"/>
      <c r="L3621" s="292" t="s">
        <v>446</v>
      </c>
      <c r="M3621" s="324"/>
      <c r="N3621" s="294" t="str">
        <f t="shared" si="764"/>
        <v/>
      </c>
      <c r="O3621" s="319"/>
      <c r="P3621" s="296" t="str">
        <f t="shared" si="765"/>
        <v/>
      </c>
      <c r="Q3621" s="552"/>
      <c r="R3621" s="551"/>
      <c r="S3621" s="291"/>
      <c r="T3621" t="str">
        <f t="shared" si="766"/>
        <v>-</v>
      </c>
      <c r="U3621" s="560">
        <f t="shared" si="767"/>
        <v>0</v>
      </c>
      <c r="V3621" s="560">
        <f t="shared" si="768"/>
        <v>0</v>
      </c>
      <c r="W3621" s="560">
        <f t="shared" si="769"/>
        <v>0</v>
      </c>
    </row>
    <row r="3622" spans="1:23" ht="21" customHeight="1">
      <c r="A3622" s="316" t="str">
        <f t="shared" si="760"/>
        <v/>
      </c>
      <c r="B3622" s="316" t="str">
        <f t="shared" si="761"/>
        <v/>
      </c>
      <c r="C3622" s="316" t="str">
        <f>IF(AND(F3622&lt;&gt;"",G3622&lt;&gt;""),COUNT($C$32:C3621)+1,"")</f>
        <v/>
      </c>
      <c r="D3622" s="292" t="str">
        <f t="shared" si="762"/>
        <v/>
      </c>
      <c r="E3622" s="292" t="str">
        <f t="shared" si="763"/>
        <v/>
      </c>
      <c r="F3622" s="316"/>
      <c r="G3622" s="316"/>
      <c r="H3622" s="317"/>
      <c r="I3622" s="316" t="s">
        <v>445</v>
      </c>
      <c r="J3622" s="318"/>
      <c r="K3622" s="319"/>
      <c r="L3622" s="292" t="s">
        <v>446</v>
      </c>
      <c r="M3622" s="324"/>
      <c r="N3622" s="294" t="str">
        <f t="shared" si="764"/>
        <v/>
      </c>
      <c r="O3622" s="319"/>
      <c r="P3622" s="296" t="str">
        <f t="shared" si="765"/>
        <v/>
      </c>
      <c r="Q3622" s="552"/>
      <c r="R3622" s="551"/>
      <c r="S3622" s="291"/>
      <c r="T3622" t="str">
        <f t="shared" si="766"/>
        <v>-</v>
      </c>
      <c r="U3622" s="560">
        <f t="shared" si="767"/>
        <v>0</v>
      </c>
      <c r="V3622" s="560">
        <f t="shared" si="768"/>
        <v>0</v>
      </c>
      <c r="W3622" s="560">
        <f t="shared" si="769"/>
        <v>0</v>
      </c>
    </row>
    <row r="3623" spans="1:23" ht="21" customHeight="1">
      <c r="A3623" s="316" t="str">
        <f t="shared" si="760"/>
        <v/>
      </c>
      <c r="B3623" s="316" t="str">
        <f t="shared" si="761"/>
        <v/>
      </c>
      <c r="C3623" s="316" t="str">
        <f>IF(AND(F3623&lt;&gt;"",G3623&lt;&gt;""),COUNT($C$32:C3622)+1,"")</f>
        <v/>
      </c>
      <c r="D3623" s="292" t="str">
        <f t="shared" si="762"/>
        <v/>
      </c>
      <c r="E3623" s="292" t="str">
        <f t="shared" si="763"/>
        <v/>
      </c>
      <c r="F3623" s="316"/>
      <c r="G3623" s="316"/>
      <c r="H3623" s="317"/>
      <c r="I3623" s="316" t="s">
        <v>445</v>
      </c>
      <c r="J3623" s="318"/>
      <c r="K3623" s="319"/>
      <c r="L3623" s="292" t="s">
        <v>446</v>
      </c>
      <c r="M3623" s="324"/>
      <c r="N3623" s="294" t="str">
        <f t="shared" si="764"/>
        <v/>
      </c>
      <c r="O3623" s="319"/>
      <c r="P3623" s="296" t="str">
        <f t="shared" si="765"/>
        <v/>
      </c>
      <c r="Q3623" s="552"/>
      <c r="R3623" s="551"/>
      <c r="S3623" s="291"/>
      <c r="T3623" t="str">
        <f t="shared" si="766"/>
        <v>-</v>
      </c>
      <c r="U3623" s="560">
        <f t="shared" si="767"/>
        <v>0</v>
      </c>
      <c r="V3623" s="560">
        <f t="shared" si="768"/>
        <v>0</v>
      </c>
      <c r="W3623" s="560">
        <f t="shared" si="769"/>
        <v>0</v>
      </c>
    </row>
    <row r="3624" spans="1:23" ht="21" customHeight="1">
      <c r="A3624" s="316" t="str">
        <f t="shared" si="760"/>
        <v/>
      </c>
      <c r="B3624" s="316" t="str">
        <f t="shared" si="761"/>
        <v/>
      </c>
      <c r="C3624" s="316" t="str">
        <f>IF(AND(F3624&lt;&gt;"",G3624&lt;&gt;""),COUNT($C$32:C3623)+1,"")</f>
        <v/>
      </c>
      <c r="D3624" s="292" t="str">
        <f t="shared" si="762"/>
        <v/>
      </c>
      <c r="E3624" s="292" t="str">
        <f t="shared" si="763"/>
        <v/>
      </c>
      <c r="F3624" s="316"/>
      <c r="G3624" s="316"/>
      <c r="H3624" s="317"/>
      <c r="I3624" s="316" t="s">
        <v>445</v>
      </c>
      <c r="J3624" s="318"/>
      <c r="K3624" s="319"/>
      <c r="L3624" s="292" t="s">
        <v>446</v>
      </c>
      <c r="M3624" s="324"/>
      <c r="N3624" s="294" t="str">
        <f t="shared" si="764"/>
        <v/>
      </c>
      <c r="O3624" s="319"/>
      <c r="P3624" s="296" t="str">
        <f t="shared" si="765"/>
        <v/>
      </c>
      <c r="Q3624" s="552"/>
      <c r="R3624" s="551"/>
      <c r="S3624" s="291"/>
      <c r="T3624" t="str">
        <f t="shared" si="766"/>
        <v>-</v>
      </c>
      <c r="U3624" s="560">
        <f t="shared" si="767"/>
        <v>0</v>
      </c>
      <c r="V3624" s="560">
        <f t="shared" si="768"/>
        <v>0</v>
      </c>
      <c r="W3624" s="560">
        <f t="shared" si="769"/>
        <v>0</v>
      </c>
    </row>
    <row r="3625" spans="1:23" ht="21" customHeight="1">
      <c r="A3625" s="316" t="str">
        <f t="shared" si="760"/>
        <v/>
      </c>
      <c r="B3625" s="316" t="str">
        <f t="shared" si="761"/>
        <v/>
      </c>
      <c r="C3625" s="316" t="str">
        <f>IF(AND(F3625&lt;&gt;"",G3625&lt;&gt;""),COUNT($C$32:C3624)+1,"")</f>
        <v/>
      </c>
      <c r="D3625" s="292" t="str">
        <f t="shared" si="762"/>
        <v/>
      </c>
      <c r="E3625" s="292" t="str">
        <f t="shared" si="763"/>
        <v/>
      </c>
      <c r="F3625" s="316"/>
      <c r="G3625" s="316"/>
      <c r="H3625" s="317"/>
      <c r="I3625" s="316" t="s">
        <v>445</v>
      </c>
      <c r="J3625" s="318"/>
      <c r="K3625" s="319"/>
      <c r="L3625" s="292" t="s">
        <v>446</v>
      </c>
      <c r="M3625" s="324"/>
      <c r="N3625" s="294" t="str">
        <f t="shared" si="764"/>
        <v/>
      </c>
      <c r="O3625" s="319"/>
      <c r="P3625" s="296" t="str">
        <f t="shared" si="765"/>
        <v/>
      </c>
      <c r="Q3625" s="552"/>
      <c r="R3625" s="551"/>
      <c r="S3625" s="291"/>
      <c r="T3625" t="str">
        <f t="shared" si="766"/>
        <v>-</v>
      </c>
      <c r="U3625" s="560">
        <f t="shared" si="767"/>
        <v>0</v>
      </c>
      <c r="V3625" s="560">
        <f t="shared" si="768"/>
        <v>0</v>
      </c>
      <c r="W3625" s="560">
        <f t="shared" si="769"/>
        <v>0</v>
      </c>
    </row>
    <row r="3626" spans="1:23" ht="21" customHeight="1">
      <c r="A3626" s="316" t="str">
        <f t="shared" si="760"/>
        <v/>
      </c>
      <c r="B3626" s="316" t="str">
        <f t="shared" si="761"/>
        <v/>
      </c>
      <c r="C3626" s="316" t="str">
        <f>IF(AND(F3626&lt;&gt;"",G3626&lt;&gt;""),COUNT($C$32:C3625)+1,"")</f>
        <v/>
      </c>
      <c r="D3626" s="292" t="str">
        <f t="shared" si="762"/>
        <v/>
      </c>
      <c r="E3626" s="292" t="str">
        <f t="shared" si="763"/>
        <v/>
      </c>
      <c r="F3626" s="316"/>
      <c r="G3626" s="316"/>
      <c r="H3626" s="317"/>
      <c r="I3626" s="316" t="s">
        <v>445</v>
      </c>
      <c r="J3626" s="318"/>
      <c r="K3626" s="319"/>
      <c r="L3626" s="292" t="s">
        <v>446</v>
      </c>
      <c r="M3626" s="324"/>
      <c r="N3626" s="294" t="str">
        <f t="shared" si="764"/>
        <v/>
      </c>
      <c r="O3626" s="319"/>
      <c r="P3626" s="296" t="str">
        <f t="shared" si="765"/>
        <v/>
      </c>
      <c r="Q3626" s="552"/>
      <c r="R3626" s="551"/>
      <c r="S3626" s="291"/>
      <c r="T3626" t="str">
        <f t="shared" si="766"/>
        <v>-</v>
      </c>
      <c r="U3626" s="560">
        <f t="shared" si="767"/>
        <v>0</v>
      </c>
      <c r="V3626" s="560">
        <f t="shared" si="768"/>
        <v>0</v>
      </c>
      <c r="W3626" s="560">
        <f t="shared" si="769"/>
        <v>0</v>
      </c>
    </row>
    <row r="3627" spans="1:23" ht="21" customHeight="1">
      <c r="A3627" s="316" t="str">
        <f t="shared" si="760"/>
        <v/>
      </c>
      <c r="B3627" s="316" t="str">
        <f t="shared" si="761"/>
        <v/>
      </c>
      <c r="C3627" s="316" t="str">
        <f>IF(AND(F3627&lt;&gt;"",G3627&lt;&gt;""),COUNT($C$32:C3626)+1,"")</f>
        <v/>
      </c>
      <c r="D3627" s="292" t="str">
        <f t="shared" si="762"/>
        <v/>
      </c>
      <c r="E3627" s="292" t="str">
        <f t="shared" si="763"/>
        <v/>
      </c>
      <c r="F3627" s="316"/>
      <c r="G3627" s="316"/>
      <c r="H3627" s="317"/>
      <c r="I3627" s="316" t="s">
        <v>445</v>
      </c>
      <c r="J3627" s="318"/>
      <c r="K3627" s="319"/>
      <c r="L3627" s="292" t="s">
        <v>446</v>
      </c>
      <c r="M3627" s="324"/>
      <c r="N3627" s="294" t="str">
        <f t="shared" si="764"/>
        <v/>
      </c>
      <c r="O3627" s="319"/>
      <c r="P3627" s="296" t="str">
        <f t="shared" si="765"/>
        <v/>
      </c>
      <c r="Q3627" s="552"/>
      <c r="R3627" s="551"/>
      <c r="S3627" s="291"/>
      <c r="T3627" t="str">
        <f t="shared" si="766"/>
        <v>-</v>
      </c>
      <c r="U3627" s="560">
        <f t="shared" si="767"/>
        <v>0</v>
      </c>
      <c r="V3627" s="560">
        <f t="shared" si="768"/>
        <v>0</v>
      </c>
      <c r="W3627" s="560">
        <f t="shared" si="769"/>
        <v>0</v>
      </c>
    </row>
    <row r="3628" spans="1:23" ht="21" customHeight="1">
      <c r="A3628" s="316" t="str">
        <f t="shared" si="760"/>
        <v/>
      </c>
      <c r="B3628" s="316" t="str">
        <f t="shared" si="761"/>
        <v/>
      </c>
      <c r="C3628" s="316" t="str">
        <f>IF(AND(F3628&lt;&gt;"",G3628&lt;&gt;""),COUNT($C$32:C3627)+1,"")</f>
        <v/>
      </c>
      <c r="D3628" s="292" t="str">
        <f t="shared" si="762"/>
        <v/>
      </c>
      <c r="E3628" s="292" t="str">
        <f t="shared" si="763"/>
        <v/>
      </c>
      <c r="F3628" s="316"/>
      <c r="G3628" s="316"/>
      <c r="H3628" s="317"/>
      <c r="I3628" s="316" t="s">
        <v>445</v>
      </c>
      <c r="J3628" s="318"/>
      <c r="K3628" s="319"/>
      <c r="L3628" s="292" t="s">
        <v>446</v>
      </c>
      <c r="M3628" s="324"/>
      <c r="N3628" s="294" t="str">
        <f t="shared" si="764"/>
        <v/>
      </c>
      <c r="O3628" s="319"/>
      <c r="P3628" s="296" t="str">
        <f t="shared" si="765"/>
        <v/>
      </c>
      <c r="Q3628" s="552"/>
      <c r="R3628" s="551"/>
      <c r="S3628" s="291"/>
      <c r="T3628" t="str">
        <f t="shared" si="766"/>
        <v>-</v>
      </c>
      <c r="U3628" s="560">
        <f t="shared" si="767"/>
        <v>0</v>
      </c>
      <c r="V3628" s="560">
        <f t="shared" si="768"/>
        <v>0</v>
      </c>
      <c r="W3628" s="560">
        <f t="shared" si="769"/>
        <v>0</v>
      </c>
    </row>
    <row r="3629" spans="1:23" ht="21" customHeight="1">
      <c r="A3629" s="316" t="str">
        <f t="shared" si="760"/>
        <v/>
      </c>
      <c r="B3629" s="316" t="str">
        <f t="shared" si="761"/>
        <v/>
      </c>
      <c r="C3629" s="316" t="str">
        <f>IF(AND(F3629&lt;&gt;"",G3629&lt;&gt;""),COUNT($C$32:C3628)+1,"")</f>
        <v/>
      </c>
      <c r="D3629" s="292" t="str">
        <f t="shared" si="762"/>
        <v/>
      </c>
      <c r="E3629" s="292" t="str">
        <f t="shared" si="763"/>
        <v/>
      </c>
      <c r="F3629" s="316"/>
      <c r="G3629" s="316"/>
      <c r="H3629" s="317"/>
      <c r="I3629" s="316" t="s">
        <v>445</v>
      </c>
      <c r="J3629" s="318"/>
      <c r="K3629" s="319"/>
      <c r="L3629" s="292" t="s">
        <v>446</v>
      </c>
      <c r="M3629" s="324"/>
      <c r="N3629" s="294" t="str">
        <f t="shared" si="764"/>
        <v/>
      </c>
      <c r="O3629" s="319"/>
      <c r="P3629" s="296" t="str">
        <f t="shared" si="765"/>
        <v/>
      </c>
      <c r="Q3629" s="552"/>
      <c r="R3629" s="551"/>
      <c r="S3629" s="291"/>
      <c r="T3629" t="str">
        <f t="shared" si="766"/>
        <v>-</v>
      </c>
      <c r="U3629" s="560">
        <f t="shared" si="767"/>
        <v>0</v>
      </c>
      <c r="V3629" s="560">
        <f t="shared" si="768"/>
        <v>0</v>
      </c>
      <c r="W3629" s="560">
        <f t="shared" si="769"/>
        <v>0</v>
      </c>
    </row>
    <row r="3630" spans="1:23" ht="21" customHeight="1">
      <c r="A3630" s="316" t="str">
        <f t="shared" si="760"/>
        <v/>
      </c>
      <c r="B3630" s="316" t="str">
        <f t="shared" si="761"/>
        <v/>
      </c>
      <c r="C3630" s="316" t="str">
        <f>IF(AND(F3630&lt;&gt;"",G3630&lt;&gt;""),COUNT($C$32:C3629)+1,"")</f>
        <v/>
      </c>
      <c r="D3630" s="292" t="str">
        <f t="shared" si="762"/>
        <v/>
      </c>
      <c r="E3630" s="292" t="str">
        <f t="shared" si="763"/>
        <v/>
      </c>
      <c r="F3630" s="316"/>
      <c r="G3630" s="316"/>
      <c r="H3630" s="317"/>
      <c r="I3630" s="316" t="s">
        <v>445</v>
      </c>
      <c r="J3630" s="318"/>
      <c r="K3630" s="319"/>
      <c r="L3630" s="292" t="s">
        <v>446</v>
      </c>
      <c r="M3630" s="324"/>
      <c r="N3630" s="294" t="str">
        <f t="shared" si="764"/>
        <v/>
      </c>
      <c r="O3630" s="319"/>
      <c r="P3630" s="296" t="str">
        <f t="shared" si="765"/>
        <v/>
      </c>
      <c r="Q3630" s="552"/>
      <c r="R3630" s="551"/>
      <c r="S3630" s="291"/>
      <c r="T3630" t="str">
        <f t="shared" si="766"/>
        <v>-</v>
      </c>
      <c r="U3630" s="560">
        <f t="shared" si="767"/>
        <v>0</v>
      </c>
      <c r="V3630" s="560">
        <f t="shared" si="768"/>
        <v>0</v>
      </c>
      <c r="W3630" s="560">
        <f t="shared" si="769"/>
        <v>0</v>
      </c>
    </row>
    <row r="3631" spans="1:23" ht="21" customHeight="1">
      <c r="A3631" s="316" t="str">
        <f t="shared" si="760"/>
        <v/>
      </c>
      <c r="B3631" s="316" t="str">
        <f t="shared" si="761"/>
        <v/>
      </c>
      <c r="C3631" s="316" t="str">
        <f>IF(AND(F3631&lt;&gt;"",G3631&lt;&gt;""),COUNT($C$32:C3630)+1,"")</f>
        <v/>
      </c>
      <c r="D3631" s="292" t="str">
        <f t="shared" si="762"/>
        <v/>
      </c>
      <c r="E3631" s="292" t="str">
        <f t="shared" si="763"/>
        <v/>
      </c>
      <c r="F3631" s="316"/>
      <c r="G3631" s="316"/>
      <c r="H3631" s="317"/>
      <c r="I3631" s="316" t="s">
        <v>445</v>
      </c>
      <c r="J3631" s="318"/>
      <c r="K3631" s="319"/>
      <c r="L3631" s="292" t="s">
        <v>446</v>
      </c>
      <c r="M3631" s="324"/>
      <c r="N3631" s="294" t="str">
        <f t="shared" si="764"/>
        <v/>
      </c>
      <c r="O3631" s="319"/>
      <c r="P3631" s="296" t="str">
        <f t="shared" si="765"/>
        <v/>
      </c>
      <c r="Q3631" s="552"/>
      <c r="R3631" s="551"/>
      <c r="S3631" s="291"/>
      <c r="T3631" t="str">
        <f t="shared" si="766"/>
        <v>-</v>
      </c>
      <c r="U3631" s="560">
        <f t="shared" si="767"/>
        <v>0</v>
      </c>
      <c r="V3631" s="560">
        <f t="shared" si="768"/>
        <v>0</v>
      </c>
      <c r="W3631" s="560">
        <f t="shared" si="769"/>
        <v>0</v>
      </c>
    </row>
    <row r="3632" spans="1:23" ht="21" customHeight="1">
      <c r="A3632" s="316" t="str">
        <f t="shared" si="760"/>
        <v/>
      </c>
      <c r="B3632" s="316" t="str">
        <f t="shared" si="761"/>
        <v/>
      </c>
      <c r="C3632" s="316" t="str">
        <f>IF(AND(F3632&lt;&gt;"",G3632&lt;&gt;""),COUNT($C$32:C3631)+1,"")</f>
        <v/>
      </c>
      <c r="D3632" s="292" t="str">
        <f t="shared" si="762"/>
        <v/>
      </c>
      <c r="E3632" s="292" t="str">
        <f t="shared" si="763"/>
        <v/>
      </c>
      <c r="F3632" s="316"/>
      <c r="G3632" s="316"/>
      <c r="H3632" s="317"/>
      <c r="I3632" s="316" t="s">
        <v>445</v>
      </c>
      <c r="J3632" s="318"/>
      <c r="K3632" s="319"/>
      <c r="L3632" s="292" t="s">
        <v>446</v>
      </c>
      <c r="M3632" s="324"/>
      <c r="N3632" s="294" t="str">
        <f t="shared" si="764"/>
        <v/>
      </c>
      <c r="O3632" s="319"/>
      <c r="P3632" s="296" t="str">
        <f t="shared" si="765"/>
        <v/>
      </c>
      <c r="Q3632" s="552"/>
      <c r="R3632" s="551"/>
      <c r="S3632" s="291"/>
      <c r="T3632" t="str">
        <f t="shared" si="766"/>
        <v>-</v>
      </c>
      <c r="U3632" s="560">
        <f t="shared" si="767"/>
        <v>0</v>
      </c>
      <c r="V3632" s="560">
        <f t="shared" si="768"/>
        <v>0</v>
      </c>
      <c r="W3632" s="560">
        <f t="shared" si="769"/>
        <v>0</v>
      </c>
    </row>
    <row r="3633" spans="1:23" ht="21" customHeight="1">
      <c r="A3633" s="316" t="str">
        <f t="shared" si="760"/>
        <v/>
      </c>
      <c r="B3633" s="316" t="str">
        <f t="shared" si="761"/>
        <v/>
      </c>
      <c r="C3633" s="316" t="str">
        <f>IF(AND(F3633&lt;&gt;"",G3633&lt;&gt;""),COUNT($C$32:C3632)+1,"")</f>
        <v/>
      </c>
      <c r="D3633" s="292" t="str">
        <f t="shared" si="762"/>
        <v/>
      </c>
      <c r="E3633" s="292" t="str">
        <f t="shared" si="763"/>
        <v/>
      </c>
      <c r="F3633" s="316"/>
      <c r="G3633" s="316"/>
      <c r="H3633" s="317"/>
      <c r="I3633" s="316" t="s">
        <v>445</v>
      </c>
      <c r="J3633" s="318"/>
      <c r="K3633" s="319"/>
      <c r="L3633" s="292" t="s">
        <v>446</v>
      </c>
      <c r="M3633" s="324"/>
      <c r="N3633" s="294" t="str">
        <f t="shared" si="764"/>
        <v/>
      </c>
      <c r="O3633" s="319"/>
      <c r="P3633" s="296" t="str">
        <f t="shared" si="765"/>
        <v/>
      </c>
      <c r="Q3633" s="552"/>
      <c r="R3633" s="551"/>
      <c r="S3633" s="291"/>
      <c r="T3633" t="str">
        <f t="shared" si="766"/>
        <v>-</v>
      </c>
      <c r="U3633" s="560">
        <f t="shared" si="767"/>
        <v>0</v>
      </c>
      <c r="V3633" s="560">
        <f t="shared" si="768"/>
        <v>0</v>
      </c>
      <c r="W3633" s="560">
        <f t="shared" si="769"/>
        <v>0</v>
      </c>
    </row>
    <row r="3634" spans="1:23" ht="21" customHeight="1">
      <c r="A3634" s="316" t="str">
        <f t="shared" si="760"/>
        <v/>
      </c>
      <c r="B3634" s="316" t="str">
        <f t="shared" si="761"/>
        <v/>
      </c>
      <c r="C3634" s="316" t="str">
        <f>IF(AND(F3634&lt;&gt;"",G3634&lt;&gt;""),COUNT($C$32:C3633)+1,"")</f>
        <v/>
      </c>
      <c r="D3634" s="292" t="str">
        <f t="shared" si="762"/>
        <v/>
      </c>
      <c r="E3634" s="292" t="str">
        <f t="shared" si="763"/>
        <v/>
      </c>
      <c r="F3634" s="316"/>
      <c r="G3634" s="316"/>
      <c r="H3634" s="317"/>
      <c r="I3634" s="316" t="s">
        <v>445</v>
      </c>
      <c r="J3634" s="318"/>
      <c r="K3634" s="319"/>
      <c r="L3634" s="292" t="s">
        <v>446</v>
      </c>
      <c r="M3634" s="324"/>
      <c r="N3634" s="294" t="str">
        <f t="shared" si="764"/>
        <v/>
      </c>
      <c r="O3634" s="319"/>
      <c r="P3634" s="296" t="str">
        <f t="shared" si="765"/>
        <v/>
      </c>
      <c r="Q3634" s="552"/>
      <c r="R3634" s="551"/>
      <c r="S3634" s="291"/>
      <c r="T3634" t="str">
        <f t="shared" si="766"/>
        <v>-</v>
      </c>
      <c r="U3634" s="560">
        <f t="shared" si="767"/>
        <v>0</v>
      </c>
      <c r="V3634" s="560">
        <f t="shared" si="768"/>
        <v>0</v>
      </c>
      <c r="W3634" s="560">
        <f t="shared" si="769"/>
        <v>0</v>
      </c>
    </row>
    <row r="3635" spans="1:23" ht="21" customHeight="1">
      <c r="A3635" s="316" t="str">
        <f t="shared" si="760"/>
        <v/>
      </c>
      <c r="B3635" s="316" t="str">
        <f t="shared" si="761"/>
        <v/>
      </c>
      <c r="C3635" s="316" t="str">
        <f>IF(AND(F3635&lt;&gt;"",G3635&lt;&gt;""),COUNT($C$32:C3634)+1,"")</f>
        <v/>
      </c>
      <c r="D3635" s="292" t="str">
        <f t="shared" si="762"/>
        <v/>
      </c>
      <c r="E3635" s="292" t="str">
        <f t="shared" si="763"/>
        <v/>
      </c>
      <c r="F3635" s="316"/>
      <c r="G3635" s="316"/>
      <c r="H3635" s="317"/>
      <c r="I3635" s="316" t="s">
        <v>445</v>
      </c>
      <c r="J3635" s="318"/>
      <c r="K3635" s="319"/>
      <c r="L3635" s="292" t="s">
        <v>446</v>
      </c>
      <c r="M3635" s="324"/>
      <c r="N3635" s="294" t="str">
        <f t="shared" si="764"/>
        <v/>
      </c>
      <c r="O3635" s="319"/>
      <c r="P3635" s="296" t="str">
        <f t="shared" si="765"/>
        <v/>
      </c>
      <c r="Q3635" s="552"/>
      <c r="R3635" s="551"/>
      <c r="S3635" s="291"/>
      <c r="T3635" t="str">
        <f t="shared" si="766"/>
        <v>-</v>
      </c>
      <c r="U3635" s="560">
        <f t="shared" si="767"/>
        <v>0</v>
      </c>
      <c r="V3635" s="560">
        <f t="shared" si="768"/>
        <v>0</v>
      </c>
      <c r="W3635" s="560">
        <f t="shared" si="769"/>
        <v>0</v>
      </c>
    </row>
    <row r="3636" spans="1:23" ht="21" customHeight="1">
      <c r="A3636" s="316" t="str">
        <f t="shared" si="760"/>
        <v/>
      </c>
      <c r="B3636" s="316" t="str">
        <f t="shared" si="761"/>
        <v/>
      </c>
      <c r="C3636" s="316" t="str">
        <f>IF(AND(F3636&lt;&gt;"",G3636&lt;&gt;""),COUNT($C$32:C3635)+1,"")</f>
        <v/>
      </c>
      <c r="D3636" s="292" t="str">
        <f t="shared" si="762"/>
        <v/>
      </c>
      <c r="E3636" s="292" t="str">
        <f t="shared" si="763"/>
        <v/>
      </c>
      <c r="F3636" s="316"/>
      <c r="G3636" s="316"/>
      <c r="H3636" s="317"/>
      <c r="I3636" s="316" t="s">
        <v>445</v>
      </c>
      <c r="J3636" s="318"/>
      <c r="K3636" s="319"/>
      <c r="L3636" s="292" t="s">
        <v>446</v>
      </c>
      <c r="M3636" s="324"/>
      <c r="N3636" s="294" t="str">
        <f t="shared" si="764"/>
        <v/>
      </c>
      <c r="O3636" s="319"/>
      <c r="P3636" s="296" t="str">
        <f t="shared" si="765"/>
        <v/>
      </c>
      <c r="Q3636" s="552"/>
      <c r="R3636" s="551"/>
      <c r="S3636" s="291"/>
      <c r="T3636" t="str">
        <f t="shared" si="766"/>
        <v>-</v>
      </c>
      <c r="U3636" s="560">
        <f t="shared" si="767"/>
        <v>0</v>
      </c>
      <c r="V3636" s="560">
        <f t="shared" si="768"/>
        <v>0</v>
      </c>
      <c r="W3636" s="560">
        <f t="shared" si="769"/>
        <v>0</v>
      </c>
    </row>
    <row r="3637" spans="1:23" ht="21" customHeight="1">
      <c r="A3637" s="316" t="str">
        <f t="shared" si="760"/>
        <v/>
      </c>
      <c r="B3637" s="316" t="str">
        <f t="shared" si="761"/>
        <v/>
      </c>
      <c r="C3637" s="316" t="str">
        <f>IF(AND(F3637&lt;&gt;"",G3637&lt;&gt;""),COUNT($C$32:C3636)+1,"")</f>
        <v/>
      </c>
      <c r="D3637" s="292" t="str">
        <f t="shared" si="762"/>
        <v/>
      </c>
      <c r="E3637" s="292" t="str">
        <f t="shared" si="763"/>
        <v/>
      </c>
      <c r="F3637" s="316"/>
      <c r="G3637" s="316"/>
      <c r="H3637" s="317"/>
      <c r="I3637" s="316" t="s">
        <v>445</v>
      </c>
      <c r="J3637" s="318"/>
      <c r="K3637" s="319"/>
      <c r="L3637" s="292" t="s">
        <v>446</v>
      </c>
      <c r="M3637" s="324"/>
      <c r="N3637" s="294" t="str">
        <f t="shared" si="764"/>
        <v/>
      </c>
      <c r="O3637" s="319"/>
      <c r="P3637" s="296" t="str">
        <f t="shared" si="765"/>
        <v/>
      </c>
      <c r="Q3637" s="552"/>
      <c r="R3637" s="551"/>
      <c r="S3637" s="291"/>
      <c r="T3637" t="str">
        <f t="shared" si="766"/>
        <v>-</v>
      </c>
      <c r="U3637" s="560">
        <f t="shared" si="767"/>
        <v>0</v>
      </c>
      <c r="V3637" s="560">
        <f t="shared" si="768"/>
        <v>0</v>
      </c>
      <c r="W3637" s="560">
        <f t="shared" si="769"/>
        <v>0</v>
      </c>
    </row>
    <row r="3638" spans="1:23" ht="21" customHeight="1">
      <c r="A3638" s="316" t="str">
        <f t="shared" si="760"/>
        <v/>
      </c>
      <c r="B3638" s="316" t="str">
        <f t="shared" si="761"/>
        <v/>
      </c>
      <c r="C3638" s="316" t="str">
        <f>IF(AND(F3638&lt;&gt;"",G3638&lt;&gt;""),COUNT($C$32:C3637)+1,"")</f>
        <v/>
      </c>
      <c r="D3638" s="292" t="str">
        <f t="shared" si="762"/>
        <v/>
      </c>
      <c r="E3638" s="292" t="str">
        <f t="shared" si="763"/>
        <v/>
      </c>
      <c r="F3638" s="316"/>
      <c r="G3638" s="316"/>
      <c r="H3638" s="317"/>
      <c r="I3638" s="316" t="s">
        <v>445</v>
      </c>
      <c r="J3638" s="318"/>
      <c r="K3638" s="319"/>
      <c r="L3638" s="292" t="s">
        <v>446</v>
      </c>
      <c r="M3638" s="324"/>
      <c r="N3638" s="294" t="str">
        <f t="shared" si="764"/>
        <v/>
      </c>
      <c r="O3638" s="319"/>
      <c r="P3638" s="296" t="str">
        <f t="shared" si="765"/>
        <v/>
      </c>
      <c r="Q3638" s="552"/>
      <c r="R3638" s="551"/>
      <c r="S3638" s="291"/>
      <c r="T3638" t="str">
        <f t="shared" si="766"/>
        <v>-</v>
      </c>
      <c r="U3638" s="560">
        <f t="shared" si="767"/>
        <v>0</v>
      </c>
      <c r="V3638" s="560">
        <f t="shared" si="768"/>
        <v>0</v>
      </c>
      <c r="W3638" s="560">
        <f t="shared" si="769"/>
        <v>0</v>
      </c>
    </row>
    <row r="3639" spans="1:23" ht="21" customHeight="1">
      <c r="A3639" s="316" t="str">
        <f t="shared" ref="A3639:A3702" si="770">IF(AND(F3639&lt;&gt;"",G3639&lt;&gt;""),LEFT(E3639,5),"")</f>
        <v/>
      </c>
      <c r="B3639" s="316" t="str">
        <f t="shared" ref="B3639:B3702" si="771">IF(AND(F3639&lt;&gt;"",G3639&lt;&gt;""),LEFT(G3639,2),"")</f>
        <v/>
      </c>
      <c r="C3639" s="316" t="str">
        <f>IF(AND(F3639&lt;&gt;"",G3639&lt;&gt;""),COUNT($C$32:C3638)+1,"")</f>
        <v/>
      </c>
      <c r="D3639" s="292" t="str">
        <f t="shared" ref="D3639:D3702" si="772">IF(C3639&lt;&gt;"","LN"&amp;TEXT(C3639,"0000"),"")</f>
        <v/>
      </c>
      <c r="E3639" s="292" t="str">
        <f t="shared" ref="E3639:E3702" si="773">IF(AND(F3639&lt;&gt;"",G3639&lt;&gt;""),LEFT(F3639,7),"")</f>
        <v/>
      </c>
      <c r="F3639" s="316"/>
      <c r="G3639" s="316"/>
      <c r="H3639" s="317"/>
      <c r="I3639" s="316" t="s">
        <v>445</v>
      </c>
      <c r="J3639" s="318"/>
      <c r="K3639" s="319"/>
      <c r="L3639" s="292" t="s">
        <v>446</v>
      </c>
      <c r="M3639" s="324"/>
      <c r="N3639" s="294" t="str">
        <f t="shared" ref="N3639:N3702" si="774">IF(AND(F3639&lt;&gt;"",G3639&lt;&gt;""),K3639*M3639,"")</f>
        <v/>
      </c>
      <c r="O3639" s="319"/>
      <c r="P3639" s="296" t="str">
        <f t="shared" ref="P3639:P3702" si="775">IF(AND(F3639&lt;&gt;"",G3639&lt;&gt;""),N3639*O3639,"")</f>
        <v/>
      </c>
      <c r="Q3639" s="552"/>
      <c r="R3639" s="551"/>
      <c r="S3639" s="291"/>
      <c r="T3639" t="str">
        <f t="shared" ref="T3639:T3702" si="776">IF(AND(F3639&lt;&gt;"",G3639&lt;&gt;""),"ok","-")</f>
        <v>-</v>
      </c>
      <c r="U3639" s="560">
        <f t="shared" ref="U3639:U3702" si="777">MOD(K3639,1)</f>
        <v>0</v>
      </c>
      <c r="V3639" s="560">
        <f t="shared" ref="V3639:V3702" si="778">MOD(M3639,1)</f>
        <v>0</v>
      </c>
      <c r="W3639" s="560">
        <f t="shared" ref="W3639:W3702" si="779">MOD(O3639,1)</f>
        <v>0</v>
      </c>
    </row>
    <row r="3640" spans="1:23" ht="21" customHeight="1">
      <c r="A3640" s="316" t="str">
        <f t="shared" si="770"/>
        <v/>
      </c>
      <c r="B3640" s="316" t="str">
        <f t="shared" si="771"/>
        <v/>
      </c>
      <c r="C3640" s="316" t="str">
        <f>IF(AND(F3640&lt;&gt;"",G3640&lt;&gt;""),COUNT($C$32:C3639)+1,"")</f>
        <v/>
      </c>
      <c r="D3640" s="292" t="str">
        <f t="shared" si="772"/>
        <v/>
      </c>
      <c r="E3640" s="292" t="str">
        <f t="shared" si="773"/>
        <v/>
      </c>
      <c r="F3640" s="316"/>
      <c r="G3640" s="316"/>
      <c r="H3640" s="317"/>
      <c r="I3640" s="316" t="s">
        <v>445</v>
      </c>
      <c r="J3640" s="318"/>
      <c r="K3640" s="319"/>
      <c r="L3640" s="292" t="s">
        <v>446</v>
      </c>
      <c r="M3640" s="324"/>
      <c r="N3640" s="294" t="str">
        <f t="shared" si="774"/>
        <v/>
      </c>
      <c r="O3640" s="319"/>
      <c r="P3640" s="296" t="str">
        <f t="shared" si="775"/>
        <v/>
      </c>
      <c r="Q3640" s="552"/>
      <c r="R3640" s="551"/>
      <c r="S3640" s="291"/>
      <c r="T3640" t="str">
        <f t="shared" si="776"/>
        <v>-</v>
      </c>
      <c r="U3640" s="560">
        <f t="shared" si="777"/>
        <v>0</v>
      </c>
      <c r="V3640" s="560">
        <f t="shared" si="778"/>
        <v>0</v>
      </c>
      <c r="W3640" s="560">
        <f t="shared" si="779"/>
        <v>0</v>
      </c>
    </row>
    <row r="3641" spans="1:23" ht="21" customHeight="1">
      <c r="A3641" s="316" t="str">
        <f t="shared" si="770"/>
        <v/>
      </c>
      <c r="B3641" s="316" t="str">
        <f t="shared" si="771"/>
        <v/>
      </c>
      <c r="C3641" s="316" t="str">
        <f>IF(AND(F3641&lt;&gt;"",G3641&lt;&gt;""),COUNT($C$32:C3640)+1,"")</f>
        <v/>
      </c>
      <c r="D3641" s="292" t="str">
        <f t="shared" si="772"/>
        <v/>
      </c>
      <c r="E3641" s="292" t="str">
        <f t="shared" si="773"/>
        <v/>
      </c>
      <c r="F3641" s="316"/>
      <c r="G3641" s="316"/>
      <c r="H3641" s="317"/>
      <c r="I3641" s="316" t="s">
        <v>445</v>
      </c>
      <c r="J3641" s="318"/>
      <c r="K3641" s="319"/>
      <c r="L3641" s="292" t="s">
        <v>446</v>
      </c>
      <c r="M3641" s="324"/>
      <c r="N3641" s="294" t="str">
        <f t="shared" si="774"/>
        <v/>
      </c>
      <c r="O3641" s="319"/>
      <c r="P3641" s="296" t="str">
        <f t="shared" si="775"/>
        <v/>
      </c>
      <c r="Q3641" s="552"/>
      <c r="R3641" s="551"/>
      <c r="S3641" s="291"/>
      <c r="T3641" t="str">
        <f t="shared" si="776"/>
        <v>-</v>
      </c>
      <c r="U3641" s="560">
        <f t="shared" si="777"/>
        <v>0</v>
      </c>
      <c r="V3641" s="560">
        <f t="shared" si="778"/>
        <v>0</v>
      </c>
      <c r="W3641" s="560">
        <f t="shared" si="779"/>
        <v>0</v>
      </c>
    </row>
    <row r="3642" spans="1:23" ht="21" customHeight="1">
      <c r="A3642" s="316" t="str">
        <f t="shared" si="770"/>
        <v/>
      </c>
      <c r="B3642" s="316" t="str">
        <f t="shared" si="771"/>
        <v/>
      </c>
      <c r="C3642" s="316" t="str">
        <f>IF(AND(F3642&lt;&gt;"",G3642&lt;&gt;""),COUNT($C$32:C3641)+1,"")</f>
        <v/>
      </c>
      <c r="D3642" s="292" t="str">
        <f t="shared" si="772"/>
        <v/>
      </c>
      <c r="E3642" s="292" t="str">
        <f t="shared" si="773"/>
        <v/>
      </c>
      <c r="F3642" s="316"/>
      <c r="G3642" s="316"/>
      <c r="H3642" s="317"/>
      <c r="I3642" s="316" t="s">
        <v>445</v>
      </c>
      <c r="J3642" s="318"/>
      <c r="K3642" s="319"/>
      <c r="L3642" s="292" t="s">
        <v>446</v>
      </c>
      <c r="M3642" s="324"/>
      <c r="N3642" s="294" t="str">
        <f t="shared" si="774"/>
        <v/>
      </c>
      <c r="O3642" s="319"/>
      <c r="P3642" s="296" t="str">
        <f t="shared" si="775"/>
        <v/>
      </c>
      <c r="Q3642" s="552"/>
      <c r="R3642" s="551"/>
      <c r="S3642" s="291"/>
      <c r="T3642" t="str">
        <f t="shared" si="776"/>
        <v>-</v>
      </c>
      <c r="U3642" s="560">
        <f t="shared" si="777"/>
        <v>0</v>
      </c>
      <c r="V3642" s="560">
        <f t="shared" si="778"/>
        <v>0</v>
      </c>
      <c r="W3642" s="560">
        <f t="shared" si="779"/>
        <v>0</v>
      </c>
    </row>
    <row r="3643" spans="1:23" ht="21" customHeight="1">
      <c r="A3643" s="316" t="str">
        <f t="shared" si="770"/>
        <v/>
      </c>
      <c r="B3643" s="316" t="str">
        <f t="shared" si="771"/>
        <v/>
      </c>
      <c r="C3643" s="316" t="str">
        <f>IF(AND(F3643&lt;&gt;"",G3643&lt;&gt;""),COUNT($C$32:C3642)+1,"")</f>
        <v/>
      </c>
      <c r="D3643" s="292" t="str">
        <f t="shared" si="772"/>
        <v/>
      </c>
      <c r="E3643" s="292" t="str">
        <f t="shared" si="773"/>
        <v/>
      </c>
      <c r="F3643" s="316"/>
      <c r="G3643" s="316"/>
      <c r="H3643" s="317"/>
      <c r="I3643" s="316" t="s">
        <v>445</v>
      </c>
      <c r="J3643" s="318"/>
      <c r="K3643" s="319"/>
      <c r="L3643" s="292" t="s">
        <v>446</v>
      </c>
      <c r="M3643" s="324"/>
      <c r="N3643" s="294" t="str">
        <f t="shared" si="774"/>
        <v/>
      </c>
      <c r="O3643" s="319"/>
      <c r="P3643" s="296" t="str">
        <f t="shared" si="775"/>
        <v/>
      </c>
      <c r="Q3643" s="552"/>
      <c r="R3643" s="551"/>
      <c r="S3643" s="291"/>
      <c r="T3643" t="str">
        <f t="shared" si="776"/>
        <v>-</v>
      </c>
      <c r="U3643" s="560">
        <f t="shared" si="777"/>
        <v>0</v>
      </c>
      <c r="V3643" s="560">
        <f t="shared" si="778"/>
        <v>0</v>
      </c>
      <c r="W3643" s="560">
        <f t="shared" si="779"/>
        <v>0</v>
      </c>
    </row>
    <row r="3644" spans="1:23" ht="21" customHeight="1">
      <c r="A3644" s="316" t="str">
        <f t="shared" si="770"/>
        <v/>
      </c>
      <c r="B3644" s="316" t="str">
        <f t="shared" si="771"/>
        <v/>
      </c>
      <c r="C3644" s="316" t="str">
        <f>IF(AND(F3644&lt;&gt;"",G3644&lt;&gt;""),COUNT($C$32:C3643)+1,"")</f>
        <v/>
      </c>
      <c r="D3644" s="292" t="str">
        <f t="shared" si="772"/>
        <v/>
      </c>
      <c r="E3644" s="292" t="str">
        <f t="shared" si="773"/>
        <v/>
      </c>
      <c r="F3644" s="316"/>
      <c r="G3644" s="316"/>
      <c r="H3644" s="317"/>
      <c r="I3644" s="316" t="s">
        <v>445</v>
      </c>
      <c r="J3644" s="318"/>
      <c r="K3644" s="319"/>
      <c r="L3644" s="292" t="s">
        <v>446</v>
      </c>
      <c r="M3644" s="324"/>
      <c r="N3644" s="294" t="str">
        <f t="shared" si="774"/>
        <v/>
      </c>
      <c r="O3644" s="319"/>
      <c r="P3644" s="296" t="str">
        <f t="shared" si="775"/>
        <v/>
      </c>
      <c r="Q3644" s="552"/>
      <c r="R3644" s="551"/>
      <c r="S3644" s="291"/>
      <c r="T3644" t="str">
        <f t="shared" si="776"/>
        <v>-</v>
      </c>
      <c r="U3644" s="560">
        <f t="shared" si="777"/>
        <v>0</v>
      </c>
      <c r="V3644" s="560">
        <f t="shared" si="778"/>
        <v>0</v>
      </c>
      <c r="W3644" s="560">
        <f t="shared" si="779"/>
        <v>0</v>
      </c>
    </row>
    <row r="3645" spans="1:23" ht="21" customHeight="1">
      <c r="A3645" s="316" t="str">
        <f t="shared" si="770"/>
        <v/>
      </c>
      <c r="B3645" s="316" t="str">
        <f t="shared" si="771"/>
        <v/>
      </c>
      <c r="C3645" s="316" t="str">
        <f>IF(AND(F3645&lt;&gt;"",G3645&lt;&gt;""),COUNT($C$32:C3644)+1,"")</f>
        <v/>
      </c>
      <c r="D3645" s="292" t="str">
        <f t="shared" si="772"/>
        <v/>
      </c>
      <c r="E3645" s="292" t="str">
        <f t="shared" si="773"/>
        <v/>
      </c>
      <c r="F3645" s="316"/>
      <c r="G3645" s="316"/>
      <c r="H3645" s="317"/>
      <c r="I3645" s="316" t="s">
        <v>445</v>
      </c>
      <c r="J3645" s="318"/>
      <c r="K3645" s="319"/>
      <c r="L3645" s="292" t="s">
        <v>446</v>
      </c>
      <c r="M3645" s="324"/>
      <c r="N3645" s="294" t="str">
        <f t="shared" si="774"/>
        <v/>
      </c>
      <c r="O3645" s="319"/>
      <c r="P3645" s="296" t="str">
        <f t="shared" si="775"/>
        <v/>
      </c>
      <c r="Q3645" s="552"/>
      <c r="R3645" s="551"/>
      <c r="S3645" s="291"/>
      <c r="T3645" t="str">
        <f t="shared" si="776"/>
        <v>-</v>
      </c>
      <c r="U3645" s="560">
        <f t="shared" si="777"/>
        <v>0</v>
      </c>
      <c r="V3645" s="560">
        <f t="shared" si="778"/>
        <v>0</v>
      </c>
      <c r="W3645" s="560">
        <f t="shared" si="779"/>
        <v>0</v>
      </c>
    </row>
    <row r="3646" spans="1:23" ht="21" customHeight="1">
      <c r="A3646" s="316" t="str">
        <f t="shared" si="770"/>
        <v/>
      </c>
      <c r="B3646" s="316" t="str">
        <f t="shared" si="771"/>
        <v/>
      </c>
      <c r="C3646" s="316" t="str">
        <f>IF(AND(F3646&lt;&gt;"",G3646&lt;&gt;""),COUNT($C$32:C3645)+1,"")</f>
        <v/>
      </c>
      <c r="D3646" s="292" t="str">
        <f t="shared" si="772"/>
        <v/>
      </c>
      <c r="E3646" s="292" t="str">
        <f t="shared" si="773"/>
        <v/>
      </c>
      <c r="F3646" s="316"/>
      <c r="G3646" s="316"/>
      <c r="H3646" s="317"/>
      <c r="I3646" s="316" t="s">
        <v>445</v>
      </c>
      <c r="J3646" s="318"/>
      <c r="K3646" s="319"/>
      <c r="L3646" s="292" t="s">
        <v>446</v>
      </c>
      <c r="M3646" s="324"/>
      <c r="N3646" s="294" t="str">
        <f t="shared" si="774"/>
        <v/>
      </c>
      <c r="O3646" s="319"/>
      <c r="P3646" s="296" t="str">
        <f t="shared" si="775"/>
        <v/>
      </c>
      <c r="Q3646" s="552"/>
      <c r="R3646" s="551"/>
      <c r="S3646" s="291"/>
      <c r="T3646" t="str">
        <f t="shared" si="776"/>
        <v>-</v>
      </c>
      <c r="U3646" s="560">
        <f t="shared" si="777"/>
        <v>0</v>
      </c>
      <c r="V3646" s="560">
        <f t="shared" si="778"/>
        <v>0</v>
      </c>
      <c r="W3646" s="560">
        <f t="shared" si="779"/>
        <v>0</v>
      </c>
    </row>
    <row r="3647" spans="1:23" ht="21" customHeight="1">
      <c r="A3647" s="316" t="str">
        <f t="shared" si="770"/>
        <v/>
      </c>
      <c r="B3647" s="316" t="str">
        <f t="shared" si="771"/>
        <v/>
      </c>
      <c r="C3647" s="316" t="str">
        <f>IF(AND(F3647&lt;&gt;"",G3647&lt;&gt;""),COUNT($C$32:C3646)+1,"")</f>
        <v/>
      </c>
      <c r="D3647" s="292" t="str">
        <f t="shared" si="772"/>
        <v/>
      </c>
      <c r="E3647" s="292" t="str">
        <f t="shared" si="773"/>
        <v/>
      </c>
      <c r="F3647" s="316"/>
      <c r="G3647" s="316"/>
      <c r="H3647" s="317"/>
      <c r="I3647" s="316" t="s">
        <v>445</v>
      </c>
      <c r="J3647" s="318"/>
      <c r="K3647" s="319"/>
      <c r="L3647" s="292" t="s">
        <v>446</v>
      </c>
      <c r="M3647" s="324"/>
      <c r="N3647" s="294" t="str">
        <f t="shared" si="774"/>
        <v/>
      </c>
      <c r="O3647" s="319"/>
      <c r="P3647" s="296" t="str">
        <f t="shared" si="775"/>
        <v/>
      </c>
      <c r="Q3647" s="552"/>
      <c r="R3647" s="551"/>
      <c r="S3647" s="291"/>
      <c r="T3647" t="str">
        <f t="shared" si="776"/>
        <v>-</v>
      </c>
      <c r="U3647" s="560">
        <f t="shared" si="777"/>
        <v>0</v>
      </c>
      <c r="V3647" s="560">
        <f t="shared" si="778"/>
        <v>0</v>
      </c>
      <c r="W3647" s="560">
        <f t="shared" si="779"/>
        <v>0</v>
      </c>
    </row>
    <row r="3648" spans="1:23" ht="21" customHeight="1">
      <c r="A3648" s="316" t="str">
        <f t="shared" si="770"/>
        <v/>
      </c>
      <c r="B3648" s="316" t="str">
        <f t="shared" si="771"/>
        <v/>
      </c>
      <c r="C3648" s="316" t="str">
        <f>IF(AND(F3648&lt;&gt;"",G3648&lt;&gt;""),COUNT($C$32:C3647)+1,"")</f>
        <v/>
      </c>
      <c r="D3648" s="292" t="str">
        <f t="shared" si="772"/>
        <v/>
      </c>
      <c r="E3648" s="292" t="str">
        <f t="shared" si="773"/>
        <v/>
      </c>
      <c r="F3648" s="316"/>
      <c r="G3648" s="316"/>
      <c r="H3648" s="317"/>
      <c r="I3648" s="316" t="s">
        <v>445</v>
      </c>
      <c r="J3648" s="318"/>
      <c r="K3648" s="319"/>
      <c r="L3648" s="292" t="s">
        <v>446</v>
      </c>
      <c r="M3648" s="324"/>
      <c r="N3648" s="294" t="str">
        <f t="shared" si="774"/>
        <v/>
      </c>
      <c r="O3648" s="319"/>
      <c r="P3648" s="296" t="str">
        <f t="shared" si="775"/>
        <v/>
      </c>
      <c r="Q3648" s="552"/>
      <c r="R3648" s="551"/>
      <c r="S3648" s="291"/>
      <c r="T3648" t="str">
        <f t="shared" si="776"/>
        <v>-</v>
      </c>
      <c r="U3648" s="560">
        <f t="shared" si="777"/>
        <v>0</v>
      </c>
      <c r="V3648" s="560">
        <f t="shared" si="778"/>
        <v>0</v>
      </c>
      <c r="W3648" s="560">
        <f t="shared" si="779"/>
        <v>0</v>
      </c>
    </row>
    <row r="3649" spans="1:23" ht="21" customHeight="1">
      <c r="A3649" s="316" t="str">
        <f t="shared" si="770"/>
        <v/>
      </c>
      <c r="B3649" s="316" t="str">
        <f t="shared" si="771"/>
        <v/>
      </c>
      <c r="C3649" s="316" t="str">
        <f>IF(AND(F3649&lt;&gt;"",G3649&lt;&gt;""),COUNT($C$32:C3648)+1,"")</f>
        <v/>
      </c>
      <c r="D3649" s="292" t="str">
        <f t="shared" si="772"/>
        <v/>
      </c>
      <c r="E3649" s="292" t="str">
        <f t="shared" si="773"/>
        <v/>
      </c>
      <c r="F3649" s="316"/>
      <c r="G3649" s="316"/>
      <c r="H3649" s="317"/>
      <c r="I3649" s="316" t="s">
        <v>445</v>
      </c>
      <c r="J3649" s="318"/>
      <c r="K3649" s="319"/>
      <c r="L3649" s="292" t="s">
        <v>446</v>
      </c>
      <c r="M3649" s="324"/>
      <c r="N3649" s="294" t="str">
        <f t="shared" si="774"/>
        <v/>
      </c>
      <c r="O3649" s="319"/>
      <c r="P3649" s="296" t="str">
        <f t="shared" si="775"/>
        <v/>
      </c>
      <c r="Q3649" s="552"/>
      <c r="R3649" s="551"/>
      <c r="S3649" s="291"/>
      <c r="T3649" t="str">
        <f t="shared" si="776"/>
        <v>-</v>
      </c>
      <c r="U3649" s="560">
        <f t="shared" si="777"/>
        <v>0</v>
      </c>
      <c r="V3649" s="560">
        <f t="shared" si="778"/>
        <v>0</v>
      </c>
      <c r="W3649" s="560">
        <f t="shared" si="779"/>
        <v>0</v>
      </c>
    </row>
    <row r="3650" spans="1:23" ht="21" customHeight="1">
      <c r="A3650" s="316" t="str">
        <f t="shared" si="770"/>
        <v/>
      </c>
      <c r="B3650" s="316" t="str">
        <f t="shared" si="771"/>
        <v/>
      </c>
      <c r="C3650" s="316" t="str">
        <f>IF(AND(F3650&lt;&gt;"",G3650&lt;&gt;""),COUNT($C$32:C3649)+1,"")</f>
        <v/>
      </c>
      <c r="D3650" s="292" t="str">
        <f t="shared" si="772"/>
        <v/>
      </c>
      <c r="E3650" s="292" t="str">
        <f t="shared" si="773"/>
        <v/>
      </c>
      <c r="F3650" s="316"/>
      <c r="G3650" s="316"/>
      <c r="H3650" s="317"/>
      <c r="I3650" s="316" t="s">
        <v>445</v>
      </c>
      <c r="J3650" s="318"/>
      <c r="K3650" s="319"/>
      <c r="L3650" s="292" t="s">
        <v>446</v>
      </c>
      <c r="M3650" s="324"/>
      <c r="N3650" s="294" t="str">
        <f t="shared" si="774"/>
        <v/>
      </c>
      <c r="O3650" s="319"/>
      <c r="P3650" s="296" t="str">
        <f t="shared" si="775"/>
        <v/>
      </c>
      <c r="Q3650" s="552"/>
      <c r="R3650" s="551"/>
      <c r="S3650" s="291"/>
      <c r="T3650" t="str">
        <f t="shared" si="776"/>
        <v>-</v>
      </c>
      <c r="U3650" s="560">
        <f t="shared" si="777"/>
        <v>0</v>
      </c>
      <c r="V3650" s="560">
        <f t="shared" si="778"/>
        <v>0</v>
      </c>
      <c r="W3650" s="560">
        <f t="shared" si="779"/>
        <v>0</v>
      </c>
    </row>
    <row r="3651" spans="1:23" ht="21" customHeight="1">
      <c r="A3651" s="316" t="str">
        <f t="shared" si="770"/>
        <v/>
      </c>
      <c r="B3651" s="316" t="str">
        <f t="shared" si="771"/>
        <v/>
      </c>
      <c r="C3651" s="316" t="str">
        <f>IF(AND(F3651&lt;&gt;"",G3651&lt;&gt;""),COUNT($C$32:C3650)+1,"")</f>
        <v/>
      </c>
      <c r="D3651" s="292" t="str">
        <f t="shared" si="772"/>
        <v/>
      </c>
      <c r="E3651" s="292" t="str">
        <f t="shared" si="773"/>
        <v/>
      </c>
      <c r="F3651" s="316"/>
      <c r="G3651" s="316"/>
      <c r="H3651" s="317"/>
      <c r="I3651" s="316" t="s">
        <v>445</v>
      </c>
      <c r="J3651" s="318"/>
      <c r="K3651" s="319"/>
      <c r="L3651" s="292" t="s">
        <v>446</v>
      </c>
      <c r="M3651" s="324"/>
      <c r="N3651" s="294" t="str">
        <f t="shared" si="774"/>
        <v/>
      </c>
      <c r="O3651" s="319"/>
      <c r="P3651" s="296" t="str">
        <f t="shared" si="775"/>
        <v/>
      </c>
      <c r="Q3651" s="552"/>
      <c r="R3651" s="551"/>
      <c r="S3651" s="291"/>
      <c r="T3651" t="str">
        <f t="shared" si="776"/>
        <v>-</v>
      </c>
      <c r="U3651" s="560">
        <f t="shared" si="777"/>
        <v>0</v>
      </c>
      <c r="V3651" s="560">
        <f t="shared" si="778"/>
        <v>0</v>
      </c>
      <c r="W3651" s="560">
        <f t="shared" si="779"/>
        <v>0</v>
      </c>
    </row>
    <row r="3652" spans="1:23" ht="21" customHeight="1">
      <c r="A3652" s="316" t="str">
        <f t="shared" si="770"/>
        <v/>
      </c>
      <c r="B3652" s="316" t="str">
        <f t="shared" si="771"/>
        <v/>
      </c>
      <c r="C3652" s="316" t="str">
        <f>IF(AND(F3652&lt;&gt;"",G3652&lt;&gt;""),COUNT($C$32:C3651)+1,"")</f>
        <v/>
      </c>
      <c r="D3652" s="292" t="str">
        <f t="shared" si="772"/>
        <v/>
      </c>
      <c r="E3652" s="292" t="str">
        <f t="shared" si="773"/>
        <v/>
      </c>
      <c r="F3652" s="316"/>
      <c r="G3652" s="316"/>
      <c r="H3652" s="317"/>
      <c r="I3652" s="316" t="s">
        <v>445</v>
      </c>
      <c r="J3652" s="318"/>
      <c r="K3652" s="319"/>
      <c r="L3652" s="292" t="s">
        <v>446</v>
      </c>
      <c r="M3652" s="324"/>
      <c r="N3652" s="294" t="str">
        <f t="shared" si="774"/>
        <v/>
      </c>
      <c r="O3652" s="319"/>
      <c r="P3652" s="296" t="str">
        <f t="shared" si="775"/>
        <v/>
      </c>
      <c r="Q3652" s="552"/>
      <c r="R3652" s="551"/>
      <c r="S3652" s="291"/>
      <c r="T3652" t="str">
        <f t="shared" si="776"/>
        <v>-</v>
      </c>
      <c r="U3652" s="560">
        <f t="shared" si="777"/>
        <v>0</v>
      </c>
      <c r="V3652" s="560">
        <f t="shared" si="778"/>
        <v>0</v>
      </c>
      <c r="W3652" s="560">
        <f t="shared" si="779"/>
        <v>0</v>
      </c>
    </row>
    <row r="3653" spans="1:23" ht="21" customHeight="1">
      <c r="A3653" s="316" t="str">
        <f t="shared" si="770"/>
        <v/>
      </c>
      <c r="B3653" s="316" t="str">
        <f t="shared" si="771"/>
        <v/>
      </c>
      <c r="C3653" s="316" t="str">
        <f>IF(AND(F3653&lt;&gt;"",G3653&lt;&gt;""),COUNT($C$32:C3652)+1,"")</f>
        <v/>
      </c>
      <c r="D3653" s="292" t="str">
        <f t="shared" si="772"/>
        <v/>
      </c>
      <c r="E3653" s="292" t="str">
        <f t="shared" si="773"/>
        <v/>
      </c>
      <c r="F3653" s="316"/>
      <c r="G3653" s="316"/>
      <c r="H3653" s="317"/>
      <c r="I3653" s="316" t="s">
        <v>445</v>
      </c>
      <c r="J3653" s="318"/>
      <c r="K3653" s="319"/>
      <c r="L3653" s="292" t="s">
        <v>446</v>
      </c>
      <c r="M3653" s="324"/>
      <c r="N3653" s="294" t="str">
        <f t="shared" si="774"/>
        <v/>
      </c>
      <c r="O3653" s="319"/>
      <c r="P3653" s="296" t="str">
        <f t="shared" si="775"/>
        <v/>
      </c>
      <c r="Q3653" s="552"/>
      <c r="R3653" s="551"/>
      <c r="S3653" s="291"/>
      <c r="T3653" t="str">
        <f t="shared" si="776"/>
        <v>-</v>
      </c>
      <c r="U3653" s="560">
        <f t="shared" si="777"/>
        <v>0</v>
      </c>
      <c r="V3653" s="560">
        <f t="shared" si="778"/>
        <v>0</v>
      </c>
      <c r="W3653" s="560">
        <f t="shared" si="779"/>
        <v>0</v>
      </c>
    </row>
    <row r="3654" spans="1:23" ht="21" customHeight="1">
      <c r="A3654" s="316" t="str">
        <f t="shared" si="770"/>
        <v/>
      </c>
      <c r="B3654" s="316" t="str">
        <f t="shared" si="771"/>
        <v/>
      </c>
      <c r="C3654" s="316" t="str">
        <f>IF(AND(F3654&lt;&gt;"",G3654&lt;&gt;""),COUNT($C$32:C3653)+1,"")</f>
        <v/>
      </c>
      <c r="D3654" s="292" t="str">
        <f t="shared" si="772"/>
        <v/>
      </c>
      <c r="E3654" s="292" t="str">
        <f t="shared" si="773"/>
        <v/>
      </c>
      <c r="F3654" s="316"/>
      <c r="G3654" s="316"/>
      <c r="H3654" s="317"/>
      <c r="I3654" s="316" t="s">
        <v>445</v>
      </c>
      <c r="J3654" s="318"/>
      <c r="K3654" s="319"/>
      <c r="L3654" s="292" t="s">
        <v>446</v>
      </c>
      <c r="M3654" s="324"/>
      <c r="N3654" s="294" t="str">
        <f t="shared" si="774"/>
        <v/>
      </c>
      <c r="O3654" s="319"/>
      <c r="P3654" s="296" t="str">
        <f t="shared" si="775"/>
        <v/>
      </c>
      <c r="Q3654" s="552"/>
      <c r="R3654" s="551"/>
      <c r="S3654" s="291"/>
      <c r="T3654" t="str">
        <f t="shared" si="776"/>
        <v>-</v>
      </c>
      <c r="U3654" s="560">
        <f t="shared" si="777"/>
        <v>0</v>
      </c>
      <c r="V3654" s="560">
        <f t="shared" si="778"/>
        <v>0</v>
      </c>
      <c r="W3654" s="560">
        <f t="shared" si="779"/>
        <v>0</v>
      </c>
    </row>
    <row r="3655" spans="1:23" ht="21" customHeight="1">
      <c r="A3655" s="316" t="str">
        <f t="shared" si="770"/>
        <v/>
      </c>
      <c r="B3655" s="316" t="str">
        <f t="shared" si="771"/>
        <v/>
      </c>
      <c r="C3655" s="316" t="str">
        <f>IF(AND(F3655&lt;&gt;"",G3655&lt;&gt;""),COUNT($C$32:C3654)+1,"")</f>
        <v/>
      </c>
      <c r="D3655" s="292" t="str">
        <f t="shared" si="772"/>
        <v/>
      </c>
      <c r="E3655" s="292" t="str">
        <f t="shared" si="773"/>
        <v/>
      </c>
      <c r="F3655" s="316"/>
      <c r="G3655" s="316"/>
      <c r="H3655" s="317"/>
      <c r="I3655" s="316" t="s">
        <v>445</v>
      </c>
      <c r="J3655" s="318"/>
      <c r="K3655" s="319"/>
      <c r="L3655" s="292" t="s">
        <v>446</v>
      </c>
      <c r="M3655" s="324"/>
      <c r="N3655" s="294" t="str">
        <f t="shared" si="774"/>
        <v/>
      </c>
      <c r="O3655" s="319"/>
      <c r="P3655" s="296" t="str">
        <f t="shared" si="775"/>
        <v/>
      </c>
      <c r="Q3655" s="552"/>
      <c r="R3655" s="551"/>
      <c r="S3655" s="291"/>
      <c r="T3655" t="str">
        <f t="shared" si="776"/>
        <v>-</v>
      </c>
      <c r="U3655" s="560">
        <f t="shared" si="777"/>
        <v>0</v>
      </c>
      <c r="V3655" s="560">
        <f t="shared" si="778"/>
        <v>0</v>
      </c>
      <c r="W3655" s="560">
        <f t="shared" si="779"/>
        <v>0</v>
      </c>
    </row>
    <row r="3656" spans="1:23" ht="21" customHeight="1">
      <c r="A3656" s="316" t="str">
        <f t="shared" si="770"/>
        <v/>
      </c>
      <c r="B3656" s="316" t="str">
        <f t="shared" si="771"/>
        <v/>
      </c>
      <c r="C3656" s="316" t="str">
        <f>IF(AND(F3656&lt;&gt;"",G3656&lt;&gt;""),COUNT($C$32:C3655)+1,"")</f>
        <v/>
      </c>
      <c r="D3656" s="292" t="str">
        <f t="shared" si="772"/>
        <v/>
      </c>
      <c r="E3656" s="292" t="str">
        <f t="shared" si="773"/>
        <v/>
      </c>
      <c r="F3656" s="316"/>
      <c r="G3656" s="316"/>
      <c r="H3656" s="317"/>
      <c r="I3656" s="316" t="s">
        <v>445</v>
      </c>
      <c r="J3656" s="318"/>
      <c r="K3656" s="319"/>
      <c r="L3656" s="292" t="s">
        <v>446</v>
      </c>
      <c r="M3656" s="324"/>
      <c r="N3656" s="294" t="str">
        <f t="shared" si="774"/>
        <v/>
      </c>
      <c r="O3656" s="319"/>
      <c r="P3656" s="296" t="str">
        <f t="shared" si="775"/>
        <v/>
      </c>
      <c r="Q3656" s="552"/>
      <c r="R3656" s="551"/>
      <c r="S3656" s="291"/>
      <c r="T3656" t="str">
        <f t="shared" si="776"/>
        <v>-</v>
      </c>
      <c r="U3656" s="560">
        <f t="shared" si="777"/>
        <v>0</v>
      </c>
      <c r="V3656" s="560">
        <f t="shared" si="778"/>
        <v>0</v>
      </c>
      <c r="W3656" s="560">
        <f t="shared" si="779"/>
        <v>0</v>
      </c>
    </row>
    <row r="3657" spans="1:23" ht="21" customHeight="1">
      <c r="A3657" s="316" t="str">
        <f t="shared" si="770"/>
        <v/>
      </c>
      <c r="B3657" s="316" t="str">
        <f t="shared" si="771"/>
        <v/>
      </c>
      <c r="C3657" s="316" t="str">
        <f>IF(AND(F3657&lt;&gt;"",G3657&lt;&gt;""),COUNT($C$32:C3656)+1,"")</f>
        <v/>
      </c>
      <c r="D3657" s="292" t="str">
        <f t="shared" si="772"/>
        <v/>
      </c>
      <c r="E3657" s="292" t="str">
        <f t="shared" si="773"/>
        <v/>
      </c>
      <c r="F3657" s="316"/>
      <c r="G3657" s="316"/>
      <c r="H3657" s="317"/>
      <c r="I3657" s="316" t="s">
        <v>445</v>
      </c>
      <c r="J3657" s="318"/>
      <c r="K3657" s="319"/>
      <c r="L3657" s="292" t="s">
        <v>446</v>
      </c>
      <c r="M3657" s="324"/>
      <c r="N3657" s="294" t="str">
        <f t="shared" si="774"/>
        <v/>
      </c>
      <c r="O3657" s="319"/>
      <c r="P3657" s="296" t="str">
        <f t="shared" si="775"/>
        <v/>
      </c>
      <c r="Q3657" s="552"/>
      <c r="R3657" s="551"/>
      <c r="S3657" s="291"/>
      <c r="T3657" t="str">
        <f t="shared" si="776"/>
        <v>-</v>
      </c>
      <c r="U3657" s="560">
        <f t="shared" si="777"/>
        <v>0</v>
      </c>
      <c r="V3657" s="560">
        <f t="shared" si="778"/>
        <v>0</v>
      </c>
      <c r="W3657" s="560">
        <f t="shared" si="779"/>
        <v>0</v>
      </c>
    </row>
    <row r="3658" spans="1:23" ht="21" customHeight="1">
      <c r="A3658" s="316" t="str">
        <f t="shared" si="770"/>
        <v/>
      </c>
      <c r="B3658" s="316" t="str">
        <f t="shared" si="771"/>
        <v/>
      </c>
      <c r="C3658" s="316" t="str">
        <f>IF(AND(F3658&lt;&gt;"",G3658&lt;&gt;""),COUNT($C$32:C3657)+1,"")</f>
        <v/>
      </c>
      <c r="D3658" s="292" t="str">
        <f t="shared" si="772"/>
        <v/>
      </c>
      <c r="E3658" s="292" t="str">
        <f t="shared" si="773"/>
        <v/>
      </c>
      <c r="F3658" s="316"/>
      <c r="G3658" s="316"/>
      <c r="H3658" s="317"/>
      <c r="I3658" s="316" t="s">
        <v>445</v>
      </c>
      <c r="J3658" s="318"/>
      <c r="K3658" s="319"/>
      <c r="L3658" s="292" t="s">
        <v>446</v>
      </c>
      <c r="M3658" s="324"/>
      <c r="N3658" s="294" t="str">
        <f t="shared" si="774"/>
        <v/>
      </c>
      <c r="O3658" s="319"/>
      <c r="P3658" s="296" t="str">
        <f t="shared" si="775"/>
        <v/>
      </c>
      <c r="Q3658" s="552"/>
      <c r="R3658" s="551"/>
      <c r="S3658" s="291"/>
      <c r="T3658" t="str">
        <f t="shared" si="776"/>
        <v>-</v>
      </c>
      <c r="U3658" s="560">
        <f t="shared" si="777"/>
        <v>0</v>
      </c>
      <c r="V3658" s="560">
        <f t="shared" si="778"/>
        <v>0</v>
      </c>
      <c r="W3658" s="560">
        <f t="shared" si="779"/>
        <v>0</v>
      </c>
    </row>
    <row r="3659" spans="1:23" ht="21" customHeight="1">
      <c r="A3659" s="316" t="str">
        <f t="shared" si="770"/>
        <v/>
      </c>
      <c r="B3659" s="316" t="str">
        <f t="shared" si="771"/>
        <v/>
      </c>
      <c r="C3659" s="316" t="str">
        <f>IF(AND(F3659&lt;&gt;"",G3659&lt;&gt;""),COUNT($C$32:C3658)+1,"")</f>
        <v/>
      </c>
      <c r="D3659" s="292" t="str">
        <f t="shared" si="772"/>
        <v/>
      </c>
      <c r="E3659" s="292" t="str">
        <f t="shared" si="773"/>
        <v/>
      </c>
      <c r="F3659" s="316"/>
      <c r="G3659" s="316"/>
      <c r="H3659" s="317"/>
      <c r="I3659" s="316" t="s">
        <v>445</v>
      </c>
      <c r="J3659" s="318"/>
      <c r="K3659" s="319"/>
      <c r="L3659" s="292" t="s">
        <v>446</v>
      </c>
      <c r="M3659" s="324"/>
      <c r="N3659" s="294" t="str">
        <f t="shared" si="774"/>
        <v/>
      </c>
      <c r="O3659" s="319"/>
      <c r="P3659" s="296" t="str">
        <f t="shared" si="775"/>
        <v/>
      </c>
      <c r="Q3659" s="552"/>
      <c r="R3659" s="551"/>
      <c r="S3659" s="291"/>
      <c r="T3659" t="str">
        <f t="shared" si="776"/>
        <v>-</v>
      </c>
      <c r="U3659" s="560">
        <f t="shared" si="777"/>
        <v>0</v>
      </c>
      <c r="V3659" s="560">
        <f t="shared" si="778"/>
        <v>0</v>
      </c>
      <c r="W3659" s="560">
        <f t="shared" si="779"/>
        <v>0</v>
      </c>
    </row>
    <row r="3660" spans="1:23" ht="21" customHeight="1">
      <c r="A3660" s="316" t="str">
        <f t="shared" si="770"/>
        <v/>
      </c>
      <c r="B3660" s="316" t="str">
        <f t="shared" si="771"/>
        <v/>
      </c>
      <c r="C3660" s="316" t="str">
        <f>IF(AND(F3660&lt;&gt;"",G3660&lt;&gt;""),COUNT($C$32:C3659)+1,"")</f>
        <v/>
      </c>
      <c r="D3660" s="292" t="str">
        <f t="shared" si="772"/>
        <v/>
      </c>
      <c r="E3660" s="292" t="str">
        <f t="shared" si="773"/>
        <v/>
      </c>
      <c r="F3660" s="316"/>
      <c r="G3660" s="316"/>
      <c r="H3660" s="317"/>
      <c r="I3660" s="316" t="s">
        <v>445</v>
      </c>
      <c r="J3660" s="318"/>
      <c r="K3660" s="319"/>
      <c r="L3660" s="292" t="s">
        <v>446</v>
      </c>
      <c r="M3660" s="324"/>
      <c r="N3660" s="294" t="str">
        <f t="shared" si="774"/>
        <v/>
      </c>
      <c r="O3660" s="319"/>
      <c r="P3660" s="296" t="str">
        <f t="shared" si="775"/>
        <v/>
      </c>
      <c r="Q3660" s="552"/>
      <c r="R3660" s="551"/>
      <c r="S3660" s="291"/>
      <c r="T3660" t="str">
        <f t="shared" si="776"/>
        <v>-</v>
      </c>
      <c r="U3660" s="560">
        <f t="shared" si="777"/>
        <v>0</v>
      </c>
      <c r="V3660" s="560">
        <f t="shared" si="778"/>
        <v>0</v>
      </c>
      <c r="W3660" s="560">
        <f t="shared" si="779"/>
        <v>0</v>
      </c>
    </row>
    <row r="3661" spans="1:23" ht="21" customHeight="1">
      <c r="A3661" s="316" t="str">
        <f t="shared" si="770"/>
        <v/>
      </c>
      <c r="B3661" s="316" t="str">
        <f t="shared" si="771"/>
        <v/>
      </c>
      <c r="C3661" s="316" t="str">
        <f>IF(AND(F3661&lt;&gt;"",G3661&lt;&gt;""),COUNT($C$32:C3660)+1,"")</f>
        <v/>
      </c>
      <c r="D3661" s="292" t="str">
        <f t="shared" si="772"/>
        <v/>
      </c>
      <c r="E3661" s="292" t="str">
        <f t="shared" si="773"/>
        <v/>
      </c>
      <c r="F3661" s="316"/>
      <c r="G3661" s="316"/>
      <c r="H3661" s="317"/>
      <c r="I3661" s="316" t="s">
        <v>445</v>
      </c>
      <c r="J3661" s="318"/>
      <c r="K3661" s="319"/>
      <c r="L3661" s="292" t="s">
        <v>446</v>
      </c>
      <c r="M3661" s="324"/>
      <c r="N3661" s="294" t="str">
        <f t="shared" si="774"/>
        <v/>
      </c>
      <c r="O3661" s="319"/>
      <c r="P3661" s="296" t="str">
        <f t="shared" si="775"/>
        <v/>
      </c>
      <c r="Q3661" s="552"/>
      <c r="R3661" s="551"/>
      <c r="S3661" s="291"/>
      <c r="T3661" t="str">
        <f t="shared" si="776"/>
        <v>-</v>
      </c>
      <c r="U3661" s="560">
        <f t="shared" si="777"/>
        <v>0</v>
      </c>
      <c r="V3661" s="560">
        <f t="shared" si="778"/>
        <v>0</v>
      </c>
      <c r="W3661" s="560">
        <f t="shared" si="779"/>
        <v>0</v>
      </c>
    </row>
    <row r="3662" spans="1:23" ht="21" customHeight="1">
      <c r="A3662" s="316" t="str">
        <f t="shared" si="770"/>
        <v/>
      </c>
      <c r="B3662" s="316" t="str">
        <f t="shared" si="771"/>
        <v/>
      </c>
      <c r="C3662" s="316" t="str">
        <f>IF(AND(F3662&lt;&gt;"",G3662&lt;&gt;""),COUNT($C$32:C3661)+1,"")</f>
        <v/>
      </c>
      <c r="D3662" s="292" t="str">
        <f t="shared" si="772"/>
        <v/>
      </c>
      <c r="E3662" s="292" t="str">
        <f t="shared" si="773"/>
        <v/>
      </c>
      <c r="F3662" s="316"/>
      <c r="G3662" s="316"/>
      <c r="H3662" s="317"/>
      <c r="I3662" s="316" t="s">
        <v>445</v>
      </c>
      <c r="J3662" s="318"/>
      <c r="K3662" s="319"/>
      <c r="L3662" s="292" t="s">
        <v>446</v>
      </c>
      <c r="M3662" s="324"/>
      <c r="N3662" s="294" t="str">
        <f t="shared" si="774"/>
        <v/>
      </c>
      <c r="O3662" s="319"/>
      <c r="P3662" s="296" t="str">
        <f t="shared" si="775"/>
        <v/>
      </c>
      <c r="Q3662" s="552"/>
      <c r="R3662" s="551"/>
      <c r="S3662" s="291"/>
      <c r="T3662" t="str">
        <f t="shared" si="776"/>
        <v>-</v>
      </c>
      <c r="U3662" s="560">
        <f t="shared" si="777"/>
        <v>0</v>
      </c>
      <c r="V3662" s="560">
        <f t="shared" si="778"/>
        <v>0</v>
      </c>
      <c r="W3662" s="560">
        <f t="shared" si="779"/>
        <v>0</v>
      </c>
    </row>
    <row r="3663" spans="1:23" ht="21" customHeight="1">
      <c r="A3663" s="316" t="str">
        <f t="shared" si="770"/>
        <v/>
      </c>
      <c r="B3663" s="316" t="str">
        <f t="shared" si="771"/>
        <v/>
      </c>
      <c r="C3663" s="316" t="str">
        <f>IF(AND(F3663&lt;&gt;"",G3663&lt;&gt;""),COUNT($C$32:C3662)+1,"")</f>
        <v/>
      </c>
      <c r="D3663" s="292" t="str">
        <f t="shared" si="772"/>
        <v/>
      </c>
      <c r="E3663" s="292" t="str">
        <f t="shared" si="773"/>
        <v/>
      </c>
      <c r="F3663" s="316"/>
      <c r="G3663" s="316"/>
      <c r="H3663" s="317"/>
      <c r="I3663" s="316" t="s">
        <v>445</v>
      </c>
      <c r="J3663" s="318"/>
      <c r="K3663" s="319"/>
      <c r="L3663" s="292" t="s">
        <v>446</v>
      </c>
      <c r="M3663" s="324"/>
      <c r="N3663" s="294" t="str">
        <f t="shared" si="774"/>
        <v/>
      </c>
      <c r="O3663" s="319"/>
      <c r="P3663" s="296" t="str">
        <f t="shared" si="775"/>
        <v/>
      </c>
      <c r="Q3663" s="552"/>
      <c r="R3663" s="551"/>
      <c r="S3663" s="291"/>
      <c r="T3663" t="str">
        <f t="shared" si="776"/>
        <v>-</v>
      </c>
      <c r="U3663" s="560">
        <f t="shared" si="777"/>
        <v>0</v>
      </c>
      <c r="V3663" s="560">
        <f t="shared" si="778"/>
        <v>0</v>
      </c>
      <c r="W3663" s="560">
        <f t="shared" si="779"/>
        <v>0</v>
      </c>
    </row>
    <row r="3664" spans="1:23" ht="21" customHeight="1">
      <c r="A3664" s="316" t="str">
        <f t="shared" si="770"/>
        <v/>
      </c>
      <c r="B3664" s="316" t="str">
        <f t="shared" si="771"/>
        <v/>
      </c>
      <c r="C3664" s="316" t="str">
        <f>IF(AND(F3664&lt;&gt;"",G3664&lt;&gt;""),COUNT($C$32:C3663)+1,"")</f>
        <v/>
      </c>
      <c r="D3664" s="292" t="str">
        <f t="shared" si="772"/>
        <v/>
      </c>
      <c r="E3664" s="292" t="str">
        <f t="shared" si="773"/>
        <v/>
      </c>
      <c r="F3664" s="316"/>
      <c r="G3664" s="316"/>
      <c r="H3664" s="317"/>
      <c r="I3664" s="316" t="s">
        <v>445</v>
      </c>
      <c r="J3664" s="318"/>
      <c r="K3664" s="319"/>
      <c r="L3664" s="292" t="s">
        <v>446</v>
      </c>
      <c r="M3664" s="324"/>
      <c r="N3664" s="294" t="str">
        <f t="shared" si="774"/>
        <v/>
      </c>
      <c r="O3664" s="319"/>
      <c r="P3664" s="296" t="str">
        <f t="shared" si="775"/>
        <v/>
      </c>
      <c r="Q3664" s="552"/>
      <c r="R3664" s="551"/>
      <c r="S3664" s="291"/>
      <c r="T3664" t="str">
        <f t="shared" si="776"/>
        <v>-</v>
      </c>
      <c r="U3664" s="560">
        <f t="shared" si="777"/>
        <v>0</v>
      </c>
      <c r="V3664" s="560">
        <f t="shared" si="778"/>
        <v>0</v>
      </c>
      <c r="W3664" s="560">
        <f t="shared" si="779"/>
        <v>0</v>
      </c>
    </row>
    <row r="3665" spans="1:23" ht="21" customHeight="1">
      <c r="A3665" s="316" t="str">
        <f t="shared" si="770"/>
        <v/>
      </c>
      <c r="B3665" s="316" t="str">
        <f t="shared" si="771"/>
        <v/>
      </c>
      <c r="C3665" s="316" t="str">
        <f>IF(AND(F3665&lt;&gt;"",G3665&lt;&gt;""),COUNT($C$32:C3664)+1,"")</f>
        <v/>
      </c>
      <c r="D3665" s="292" t="str">
        <f t="shared" si="772"/>
        <v/>
      </c>
      <c r="E3665" s="292" t="str">
        <f t="shared" si="773"/>
        <v/>
      </c>
      <c r="F3665" s="316"/>
      <c r="G3665" s="316"/>
      <c r="H3665" s="317"/>
      <c r="I3665" s="316" t="s">
        <v>445</v>
      </c>
      <c r="J3665" s="318"/>
      <c r="K3665" s="319"/>
      <c r="L3665" s="292" t="s">
        <v>446</v>
      </c>
      <c r="M3665" s="324"/>
      <c r="N3665" s="294" t="str">
        <f t="shared" si="774"/>
        <v/>
      </c>
      <c r="O3665" s="319"/>
      <c r="P3665" s="296" t="str">
        <f t="shared" si="775"/>
        <v/>
      </c>
      <c r="Q3665" s="552"/>
      <c r="R3665" s="551"/>
      <c r="S3665" s="291"/>
      <c r="T3665" t="str">
        <f t="shared" si="776"/>
        <v>-</v>
      </c>
      <c r="U3665" s="560">
        <f t="shared" si="777"/>
        <v>0</v>
      </c>
      <c r="V3665" s="560">
        <f t="shared" si="778"/>
        <v>0</v>
      </c>
      <c r="W3665" s="560">
        <f t="shared" si="779"/>
        <v>0</v>
      </c>
    </row>
    <row r="3666" spans="1:23" ht="21" customHeight="1">
      <c r="A3666" s="316" t="str">
        <f t="shared" si="770"/>
        <v/>
      </c>
      <c r="B3666" s="316" t="str">
        <f t="shared" si="771"/>
        <v/>
      </c>
      <c r="C3666" s="316" t="str">
        <f>IF(AND(F3666&lt;&gt;"",G3666&lt;&gt;""),COUNT($C$32:C3665)+1,"")</f>
        <v/>
      </c>
      <c r="D3666" s="292" t="str">
        <f t="shared" si="772"/>
        <v/>
      </c>
      <c r="E3666" s="292" t="str">
        <f t="shared" si="773"/>
        <v/>
      </c>
      <c r="F3666" s="316"/>
      <c r="G3666" s="316"/>
      <c r="H3666" s="317"/>
      <c r="I3666" s="316" t="s">
        <v>445</v>
      </c>
      <c r="J3666" s="318"/>
      <c r="K3666" s="319"/>
      <c r="L3666" s="292" t="s">
        <v>446</v>
      </c>
      <c r="M3666" s="324"/>
      <c r="N3666" s="294" t="str">
        <f t="shared" si="774"/>
        <v/>
      </c>
      <c r="O3666" s="319"/>
      <c r="P3666" s="296" t="str">
        <f t="shared" si="775"/>
        <v/>
      </c>
      <c r="Q3666" s="552"/>
      <c r="R3666" s="551"/>
      <c r="S3666" s="291"/>
      <c r="T3666" t="str">
        <f t="shared" si="776"/>
        <v>-</v>
      </c>
      <c r="U3666" s="560">
        <f t="shared" si="777"/>
        <v>0</v>
      </c>
      <c r="V3666" s="560">
        <f t="shared" si="778"/>
        <v>0</v>
      </c>
      <c r="W3666" s="560">
        <f t="shared" si="779"/>
        <v>0</v>
      </c>
    </row>
    <row r="3667" spans="1:23" ht="21" customHeight="1">
      <c r="A3667" s="316" t="str">
        <f t="shared" si="770"/>
        <v/>
      </c>
      <c r="B3667" s="316" t="str">
        <f t="shared" si="771"/>
        <v/>
      </c>
      <c r="C3667" s="316" t="str">
        <f>IF(AND(F3667&lt;&gt;"",G3667&lt;&gt;""),COUNT($C$32:C3666)+1,"")</f>
        <v/>
      </c>
      <c r="D3667" s="292" t="str">
        <f t="shared" si="772"/>
        <v/>
      </c>
      <c r="E3667" s="292" t="str">
        <f t="shared" si="773"/>
        <v/>
      </c>
      <c r="F3667" s="316"/>
      <c r="G3667" s="316"/>
      <c r="H3667" s="317"/>
      <c r="I3667" s="316" t="s">
        <v>445</v>
      </c>
      <c r="J3667" s="318"/>
      <c r="K3667" s="319"/>
      <c r="L3667" s="292" t="s">
        <v>446</v>
      </c>
      <c r="M3667" s="324"/>
      <c r="N3667" s="294" t="str">
        <f t="shared" si="774"/>
        <v/>
      </c>
      <c r="O3667" s="319"/>
      <c r="P3667" s="296" t="str">
        <f t="shared" si="775"/>
        <v/>
      </c>
      <c r="Q3667" s="552"/>
      <c r="R3667" s="551"/>
      <c r="S3667" s="291"/>
      <c r="T3667" t="str">
        <f t="shared" si="776"/>
        <v>-</v>
      </c>
      <c r="U3667" s="560">
        <f t="shared" si="777"/>
        <v>0</v>
      </c>
      <c r="V3667" s="560">
        <f t="shared" si="778"/>
        <v>0</v>
      </c>
      <c r="W3667" s="560">
        <f t="shared" si="779"/>
        <v>0</v>
      </c>
    </row>
    <row r="3668" spans="1:23" ht="21" customHeight="1">
      <c r="A3668" s="316" t="str">
        <f t="shared" si="770"/>
        <v/>
      </c>
      <c r="B3668" s="316" t="str">
        <f t="shared" si="771"/>
        <v/>
      </c>
      <c r="C3668" s="316" t="str">
        <f>IF(AND(F3668&lt;&gt;"",G3668&lt;&gt;""),COUNT($C$32:C3667)+1,"")</f>
        <v/>
      </c>
      <c r="D3668" s="292" t="str">
        <f t="shared" si="772"/>
        <v/>
      </c>
      <c r="E3668" s="292" t="str">
        <f t="shared" si="773"/>
        <v/>
      </c>
      <c r="F3668" s="316"/>
      <c r="G3668" s="316"/>
      <c r="H3668" s="317"/>
      <c r="I3668" s="316" t="s">
        <v>445</v>
      </c>
      <c r="J3668" s="318"/>
      <c r="K3668" s="319"/>
      <c r="L3668" s="292" t="s">
        <v>446</v>
      </c>
      <c r="M3668" s="324"/>
      <c r="N3668" s="294" t="str">
        <f t="shared" si="774"/>
        <v/>
      </c>
      <c r="O3668" s="319"/>
      <c r="P3668" s="296" t="str">
        <f t="shared" si="775"/>
        <v/>
      </c>
      <c r="Q3668" s="552"/>
      <c r="R3668" s="551"/>
      <c r="S3668" s="291"/>
      <c r="T3668" t="str">
        <f t="shared" si="776"/>
        <v>-</v>
      </c>
      <c r="U3668" s="560">
        <f t="shared" si="777"/>
        <v>0</v>
      </c>
      <c r="V3668" s="560">
        <f t="shared" si="778"/>
        <v>0</v>
      </c>
      <c r="W3668" s="560">
        <f t="shared" si="779"/>
        <v>0</v>
      </c>
    </row>
    <row r="3669" spans="1:23" ht="21" customHeight="1">
      <c r="A3669" s="316" t="str">
        <f t="shared" si="770"/>
        <v/>
      </c>
      <c r="B3669" s="316" t="str">
        <f t="shared" si="771"/>
        <v/>
      </c>
      <c r="C3669" s="316" t="str">
        <f>IF(AND(F3669&lt;&gt;"",G3669&lt;&gt;""),COUNT($C$32:C3668)+1,"")</f>
        <v/>
      </c>
      <c r="D3669" s="292" t="str">
        <f t="shared" si="772"/>
        <v/>
      </c>
      <c r="E3669" s="292" t="str">
        <f t="shared" si="773"/>
        <v/>
      </c>
      <c r="F3669" s="316"/>
      <c r="G3669" s="316"/>
      <c r="H3669" s="317"/>
      <c r="I3669" s="316" t="s">
        <v>445</v>
      </c>
      <c r="J3669" s="318"/>
      <c r="K3669" s="319"/>
      <c r="L3669" s="292" t="s">
        <v>446</v>
      </c>
      <c r="M3669" s="324"/>
      <c r="N3669" s="294" t="str">
        <f t="shared" si="774"/>
        <v/>
      </c>
      <c r="O3669" s="319"/>
      <c r="P3669" s="296" t="str">
        <f t="shared" si="775"/>
        <v/>
      </c>
      <c r="Q3669" s="552"/>
      <c r="R3669" s="551"/>
      <c r="S3669" s="291"/>
      <c r="T3669" t="str">
        <f t="shared" si="776"/>
        <v>-</v>
      </c>
      <c r="U3669" s="560">
        <f t="shared" si="777"/>
        <v>0</v>
      </c>
      <c r="V3669" s="560">
        <f t="shared" si="778"/>
        <v>0</v>
      </c>
      <c r="W3669" s="560">
        <f t="shared" si="779"/>
        <v>0</v>
      </c>
    </row>
    <row r="3670" spans="1:23" ht="21" customHeight="1">
      <c r="A3670" s="316" t="str">
        <f t="shared" si="770"/>
        <v/>
      </c>
      <c r="B3670" s="316" t="str">
        <f t="shared" si="771"/>
        <v/>
      </c>
      <c r="C3670" s="316" t="str">
        <f>IF(AND(F3670&lt;&gt;"",G3670&lt;&gt;""),COUNT($C$32:C3669)+1,"")</f>
        <v/>
      </c>
      <c r="D3670" s="292" t="str">
        <f t="shared" si="772"/>
        <v/>
      </c>
      <c r="E3670" s="292" t="str">
        <f t="shared" si="773"/>
        <v/>
      </c>
      <c r="F3670" s="316"/>
      <c r="G3670" s="316"/>
      <c r="H3670" s="317"/>
      <c r="I3670" s="316" t="s">
        <v>445</v>
      </c>
      <c r="J3670" s="318"/>
      <c r="K3670" s="319"/>
      <c r="L3670" s="292" t="s">
        <v>446</v>
      </c>
      <c r="M3670" s="324"/>
      <c r="N3670" s="294" t="str">
        <f t="shared" si="774"/>
        <v/>
      </c>
      <c r="O3670" s="319"/>
      <c r="P3670" s="296" t="str">
        <f t="shared" si="775"/>
        <v/>
      </c>
      <c r="Q3670" s="552"/>
      <c r="R3670" s="551"/>
      <c r="S3670" s="291"/>
      <c r="T3670" t="str">
        <f t="shared" si="776"/>
        <v>-</v>
      </c>
      <c r="U3670" s="560">
        <f t="shared" si="777"/>
        <v>0</v>
      </c>
      <c r="V3670" s="560">
        <f t="shared" si="778"/>
        <v>0</v>
      </c>
      <c r="W3670" s="560">
        <f t="shared" si="779"/>
        <v>0</v>
      </c>
    </row>
    <row r="3671" spans="1:23" ht="21" customHeight="1">
      <c r="A3671" s="316" t="str">
        <f t="shared" si="770"/>
        <v/>
      </c>
      <c r="B3671" s="316" t="str">
        <f t="shared" si="771"/>
        <v/>
      </c>
      <c r="C3671" s="316" t="str">
        <f>IF(AND(F3671&lt;&gt;"",G3671&lt;&gt;""),COUNT($C$32:C3670)+1,"")</f>
        <v/>
      </c>
      <c r="D3671" s="292" t="str">
        <f t="shared" si="772"/>
        <v/>
      </c>
      <c r="E3671" s="292" t="str">
        <f t="shared" si="773"/>
        <v/>
      </c>
      <c r="F3671" s="316"/>
      <c r="G3671" s="316"/>
      <c r="H3671" s="317"/>
      <c r="I3671" s="316" t="s">
        <v>445</v>
      </c>
      <c r="J3671" s="318"/>
      <c r="K3671" s="319"/>
      <c r="L3671" s="292" t="s">
        <v>446</v>
      </c>
      <c r="M3671" s="324"/>
      <c r="N3671" s="294" t="str">
        <f t="shared" si="774"/>
        <v/>
      </c>
      <c r="O3671" s="319"/>
      <c r="P3671" s="296" t="str">
        <f t="shared" si="775"/>
        <v/>
      </c>
      <c r="Q3671" s="552"/>
      <c r="R3671" s="551"/>
      <c r="S3671" s="291"/>
      <c r="T3671" t="str">
        <f t="shared" si="776"/>
        <v>-</v>
      </c>
      <c r="U3671" s="560">
        <f t="shared" si="777"/>
        <v>0</v>
      </c>
      <c r="V3671" s="560">
        <f t="shared" si="778"/>
        <v>0</v>
      </c>
      <c r="W3671" s="560">
        <f t="shared" si="779"/>
        <v>0</v>
      </c>
    </row>
    <row r="3672" spans="1:23" ht="21" customHeight="1">
      <c r="A3672" s="316" t="str">
        <f t="shared" si="770"/>
        <v/>
      </c>
      <c r="B3672" s="316" t="str">
        <f t="shared" si="771"/>
        <v/>
      </c>
      <c r="C3672" s="316" t="str">
        <f>IF(AND(F3672&lt;&gt;"",G3672&lt;&gt;""),COUNT($C$32:C3671)+1,"")</f>
        <v/>
      </c>
      <c r="D3672" s="292" t="str">
        <f t="shared" si="772"/>
        <v/>
      </c>
      <c r="E3672" s="292" t="str">
        <f t="shared" si="773"/>
        <v/>
      </c>
      <c r="F3672" s="316"/>
      <c r="G3672" s="316"/>
      <c r="H3672" s="317"/>
      <c r="I3672" s="316" t="s">
        <v>445</v>
      </c>
      <c r="J3672" s="318"/>
      <c r="K3672" s="319"/>
      <c r="L3672" s="292" t="s">
        <v>446</v>
      </c>
      <c r="M3672" s="324"/>
      <c r="N3672" s="294" t="str">
        <f t="shared" si="774"/>
        <v/>
      </c>
      <c r="O3672" s="319"/>
      <c r="P3672" s="296" t="str">
        <f t="shared" si="775"/>
        <v/>
      </c>
      <c r="Q3672" s="552"/>
      <c r="R3672" s="551"/>
      <c r="S3672" s="291"/>
      <c r="T3672" t="str">
        <f t="shared" si="776"/>
        <v>-</v>
      </c>
      <c r="U3672" s="560">
        <f t="shared" si="777"/>
        <v>0</v>
      </c>
      <c r="V3672" s="560">
        <f t="shared" si="778"/>
        <v>0</v>
      </c>
      <c r="W3672" s="560">
        <f t="shared" si="779"/>
        <v>0</v>
      </c>
    </row>
    <row r="3673" spans="1:23" ht="21" customHeight="1">
      <c r="A3673" s="316" t="str">
        <f t="shared" si="770"/>
        <v/>
      </c>
      <c r="B3673" s="316" t="str">
        <f t="shared" si="771"/>
        <v/>
      </c>
      <c r="C3673" s="316" t="str">
        <f>IF(AND(F3673&lt;&gt;"",G3673&lt;&gt;""),COUNT($C$32:C3672)+1,"")</f>
        <v/>
      </c>
      <c r="D3673" s="292" t="str">
        <f t="shared" si="772"/>
        <v/>
      </c>
      <c r="E3673" s="292" t="str">
        <f t="shared" si="773"/>
        <v/>
      </c>
      <c r="F3673" s="316"/>
      <c r="G3673" s="316"/>
      <c r="H3673" s="317"/>
      <c r="I3673" s="316" t="s">
        <v>445</v>
      </c>
      <c r="J3673" s="318"/>
      <c r="K3673" s="319"/>
      <c r="L3673" s="292" t="s">
        <v>446</v>
      </c>
      <c r="M3673" s="324"/>
      <c r="N3673" s="294" t="str">
        <f t="shared" si="774"/>
        <v/>
      </c>
      <c r="O3673" s="319"/>
      <c r="P3673" s="296" t="str">
        <f t="shared" si="775"/>
        <v/>
      </c>
      <c r="Q3673" s="552"/>
      <c r="R3673" s="551"/>
      <c r="S3673" s="291"/>
      <c r="T3673" t="str">
        <f t="shared" si="776"/>
        <v>-</v>
      </c>
      <c r="U3673" s="560">
        <f t="shared" si="777"/>
        <v>0</v>
      </c>
      <c r="V3673" s="560">
        <f t="shared" si="778"/>
        <v>0</v>
      </c>
      <c r="W3673" s="560">
        <f t="shared" si="779"/>
        <v>0</v>
      </c>
    </row>
    <row r="3674" spans="1:23" ht="21" customHeight="1">
      <c r="A3674" s="316" t="str">
        <f t="shared" si="770"/>
        <v/>
      </c>
      <c r="B3674" s="316" t="str">
        <f t="shared" si="771"/>
        <v/>
      </c>
      <c r="C3674" s="316" t="str">
        <f>IF(AND(F3674&lt;&gt;"",G3674&lt;&gt;""),COUNT($C$32:C3673)+1,"")</f>
        <v/>
      </c>
      <c r="D3674" s="292" t="str">
        <f t="shared" si="772"/>
        <v/>
      </c>
      <c r="E3674" s="292" t="str">
        <f t="shared" si="773"/>
        <v/>
      </c>
      <c r="F3674" s="316"/>
      <c r="G3674" s="316"/>
      <c r="H3674" s="317"/>
      <c r="I3674" s="316" t="s">
        <v>445</v>
      </c>
      <c r="J3674" s="318"/>
      <c r="K3674" s="319"/>
      <c r="L3674" s="292" t="s">
        <v>446</v>
      </c>
      <c r="M3674" s="324"/>
      <c r="N3674" s="294" t="str">
        <f t="shared" si="774"/>
        <v/>
      </c>
      <c r="O3674" s="319"/>
      <c r="P3674" s="296" t="str">
        <f t="shared" si="775"/>
        <v/>
      </c>
      <c r="Q3674" s="552"/>
      <c r="R3674" s="551"/>
      <c r="S3674" s="291"/>
      <c r="T3674" t="str">
        <f t="shared" si="776"/>
        <v>-</v>
      </c>
      <c r="U3674" s="560">
        <f t="shared" si="777"/>
        <v>0</v>
      </c>
      <c r="V3674" s="560">
        <f t="shared" si="778"/>
        <v>0</v>
      </c>
      <c r="W3674" s="560">
        <f t="shared" si="779"/>
        <v>0</v>
      </c>
    </row>
    <row r="3675" spans="1:23" ht="21" customHeight="1">
      <c r="A3675" s="316" t="str">
        <f t="shared" si="770"/>
        <v/>
      </c>
      <c r="B3675" s="316" t="str">
        <f t="shared" si="771"/>
        <v/>
      </c>
      <c r="C3675" s="316" t="str">
        <f>IF(AND(F3675&lt;&gt;"",G3675&lt;&gt;""),COUNT($C$32:C3674)+1,"")</f>
        <v/>
      </c>
      <c r="D3675" s="292" t="str">
        <f t="shared" si="772"/>
        <v/>
      </c>
      <c r="E3675" s="292" t="str">
        <f t="shared" si="773"/>
        <v/>
      </c>
      <c r="F3675" s="316"/>
      <c r="G3675" s="316"/>
      <c r="H3675" s="317"/>
      <c r="I3675" s="316" t="s">
        <v>445</v>
      </c>
      <c r="J3675" s="318"/>
      <c r="K3675" s="319"/>
      <c r="L3675" s="292" t="s">
        <v>446</v>
      </c>
      <c r="M3675" s="324"/>
      <c r="N3675" s="294" t="str">
        <f t="shared" si="774"/>
        <v/>
      </c>
      <c r="O3675" s="319"/>
      <c r="P3675" s="296" t="str">
        <f t="shared" si="775"/>
        <v/>
      </c>
      <c r="Q3675" s="552"/>
      <c r="R3675" s="551"/>
      <c r="S3675" s="291"/>
      <c r="T3675" t="str">
        <f t="shared" si="776"/>
        <v>-</v>
      </c>
      <c r="U3675" s="560">
        <f t="shared" si="777"/>
        <v>0</v>
      </c>
      <c r="V3675" s="560">
        <f t="shared" si="778"/>
        <v>0</v>
      </c>
      <c r="W3675" s="560">
        <f t="shared" si="779"/>
        <v>0</v>
      </c>
    </row>
    <row r="3676" spans="1:23" ht="21" customHeight="1">
      <c r="A3676" s="316" t="str">
        <f t="shared" si="770"/>
        <v/>
      </c>
      <c r="B3676" s="316" t="str">
        <f t="shared" si="771"/>
        <v/>
      </c>
      <c r="C3676" s="316" t="str">
        <f>IF(AND(F3676&lt;&gt;"",G3676&lt;&gt;""),COUNT($C$32:C3675)+1,"")</f>
        <v/>
      </c>
      <c r="D3676" s="292" t="str">
        <f t="shared" si="772"/>
        <v/>
      </c>
      <c r="E3676" s="292" t="str">
        <f t="shared" si="773"/>
        <v/>
      </c>
      <c r="F3676" s="316"/>
      <c r="G3676" s="316"/>
      <c r="H3676" s="317"/>
      <c r="I3676" s="316" t="s">
        <v>445</v>
      </c>
      <c r="J3676" s="318"/>
      <c r="K3676" s="319"/>
      <c r="L3676" s="292" t="s">
        <v>446</v>
      </c>
      <c r="M3676" s="324"/>
      <c r="N3676" s="294" t="str">
        <f t="shared" si="774"/>
        <v/>
      </c>
      <c r="O3676" s="319"/>
      <c r="P3676" s="296" t="str">
        <f t="shared" si="775"/>
        <v/>
      </c>
      <c r="Q3676" s="552"/>
      <c r="R3676" s="551"/>
      <c r="S3676" s="291"/>
      <c r="T3676" t="str">
        <f t="shared" si="776"/>
        <v>-</v>
      </c>
      <c r="U3676" s="560">
        <f t="shared" si="777"/>
        <v>0</v>
      </c>
      <c r="V3676" s="560">
        <f t="shared" si="778"/>
        <v>0</v>
      </c>
      <c r="W3676" s="560">
        <f t="shared" si="779"/>
        <v>0</v>
      </c>
    </row>
    <row r="3677" spans="1:23" ht="21" customHeight="1">
      <c r="A3677" s="316" t="str">
        <f t="shared" si="770"/>
        <v/>
      </c>
      <c r="B3677" s="316" t="str">
        <f t="shared" si="771"/>
        <v/>
      </c>
      <c r="C3677" s="316" t="str">
        <f>IF(AND(F3677&lt;&gt;"",G3677&lt;&gt;""),COUNT($C$32:C3676)+1,"")</f>
        <v/>
      </c>
      <c r="D3677" s="292" t="str">
        <f t="shared" si="772"/>
        <v/>
      </c>
      <c r="E3677" s="292" t="str">
        <f t="shared" si="773"/>
        <v/>
      </c>
      <c r="F3677" s="316"/>
      <c r="G3677" s="316"/>
      <c r="H3677" s="317"/>
      <c r="I3677" s="316" t="s">
        <v>445</v>
      </c>
      <c r="J3677" s="318"/>
      <c r="K3677" s="319"/>
      <c r="L3677" s="292" t="s">
        <v>446</v>
      </c>
      <c r="M3677" s="324"/>
      <c r="N3677" s="294" t="str">
        <f t="shared" si="774"/>
        <v/>
      </c>
      <c r="O3677" s="319"/>
      <c r="P3677" s="296" t="str">
        <f t="shared" si="775"/>
        <v/>
      </c>
      <c r="Q3677" s="552"/>
      <c r="R3677" s="551"/>
      <c r="S3677" s="291"/>
      <c r="T3677" t="str">
        <f t="shared" si="776"/>
        <v>-</v>
      </c>
      <c r="U3677" s="560">
        <f t="shared" si="777"/>
        <v>0</v>
      </c>
      <c r="V3677" s="560">
        <f t="shared" si="778"/>
        <v>0</v>
      </c>
      <c r="W3677" s="560">
        <f t="shared" si="779"/>
        <v>0</v>
      </c>
    </row>
    <row r="3678" spans="1:23" ht="21" customHeight="1">
      <c r="A3678" s="316" t="str">
        <f t="shared" si="770"/>
        <v/>
      </c>
      <c r="B3678" s="316" t="str">
        <f t="shared" si="771"/>
        <v/>
      </c>
      <c r="C3678" s="316" t="str">
        <f>IF(AND(F3678&lt;&gt;"",G3678&lt;&gt;""),COUNT($C$32:C3677)+1,"")</f>
        <v/>
      </c>
      <c r="D3678" s="292" t="str">
        <f t="shared" si="772"/>
        <v/>
      </c>
      <c r="E3678" s="292" t="str">
        <f t="shared" si="773"/>
        <v/>
      </c>
      <c r="F3678" s="316"/>
      <c r="G3678" s="316"/>
      <c r="H3678" s="317"/>
      <c r="I3678" s="316" t="s">
        <v>445</v>
      </c>
      <c r="J3678" s="318"/>
      <c r="K3678" s="319"/>
      <c r="L3678" s="292" t="s">
        <v>446</v>
      </c>
      <c r="M3678" s="324"/>
      <c r="N3678" s="294" t="str">
        <f t="shared" si="774"/>
        <v/>
      </c>
      <c r="O3678" s="319"/>
      <c r="P3678" s="296" t="str">
        <f t="shared" si="775"/>
        <v/>
      </c>
      <c r="Q3678" s="552"/>
      <c r="R3678" s="551"/>
      <c r="S3678" s="291"/>
      <c r="T3678" t="str">
        <f t="shared" si="776"/>
        <v>-</v>
      </c>
      <c r="U3678" s="560">
        <f t="shared" si="777"/>
        <v>0</v>
      </c>
      <c r="V3678" s="560">
        <f t="shared" si="778"/>
        <v>0</v>
      </c>
      <c r="W3678" s="560">
        <f t="shared" si="779"/>
        <v>0</v>
      </c>
    </row>
    <row r="3679" spans="1:23" ht="21" customHeight="1">
      <c r="A3679" s="316" t="str">
        <f t="shared" si="770"/>
        <v/>
      </c>
      <c r="B3679" s="316" t="str">
        <f t="shared" si="771"/>
        <v/>
      </c>
      <c r="C3679" s="316" t="str">
        <f>IF(AND(F3679&lt;&gt;"",G3679&lt;&gt;""),COUNT($C$32:C3678)+1,"")</f>
        <v/>
      </c>
      <c r="D3679" s="292" t="str">
        <f t="shared" si="772"/>
        <v/>
      </c>
      <c r="E3679" s="292" t="str">
        <f t="shared" si="773"/>
        <v/>
      </c>
      <c r="F3679" s="316"/>
      <c r="G3679" s="316"/>
      <c r="H3679" s="317"/>
      <c r="I3679" s="316" t="s">
        <v>445</v>
      </c>
      <c r="J3679" s="318"/>
      <c r="K3679" s="319"/>
      <c r="L3679" s="292" t="s">
        <v>446</v>
      </c>
      <c r="M3679" s="324"/>
      <c r="N3679" s="294" t="str">
        <f t="shared" si="774"/>
        <v/>
      </c>
      <c r="O3679" s="319"/>
      <c r="P3679" s="296" t="str">
        <f t="shared" si="775"/>
        <v/>
      </c>
      <c r="Q3679" s="552"/>
      <c r="R3679" s="551"/>
      <c r="S3679" s="291"/>
      <c r="T3679" t="str">
        <f t="shared" si="776"/>
        <v>-</v>
      </c>
      <c r="U3679" s="560">
        <f t="shared" si="777"/>
        <v>0</v>
      </c>
      <c r="V3679" s="560">
        <f t="shared" si="778"/>
        <v>0</v>
      </c>
      <c r="W3679" s="560">
        <f t="shared" si="779"/>
        <v>0</v>
      </c>
    </row>
    <row r="3680" spans="1:23" ht="21" customHeight="1">
      <c r="A3680" s="316" t="str">
        <f t="shared" si="770"/>
        <v/>
      </c>
      <c r="B3680" s="316" t="str">
        <f t="shared" si="771"/>
        <v/>
      </c>
      <c r="C3680" s="316" t="str">
        <f>IF(AND(F3680&lt;&gt;"",G3680&lt;&gt;""),COUNT($C$32:C3679)+1,"")</f>
        <v/>
      </c>
      <c r="D3680" s="292" t="str">
        <f t="shared" si="772"/>
        <v/>
      </c>
      <c r="E3680" s="292" t="str">
        <f t="shared" si="773"/>
        <v/>
      </c>
      <c r="F3680" s="316"/>
      <c r="G3680" s="316"/>
      <c r="H3680" s="317"/>
      <c r="I3680" s="316" t="s">
        <v>445</v>
      </c>
      <c r="J3680" s="318"/>
      <c r="K3680" s="319"/>
      <c r="L3680" s="292" t="s">
        <v>446</v>
      </c>
      <c r="M3680" s="324"/>
      <c r="N3680" s="294" t="str">
        <f t="shared" si="774"/>
        <v/>
      </c>
      <c r="O3680" s="319"/>
      <c r="P3680" s="296" t="str">
        <f t="shared" si="775"/>
        <v/>
      </c>
      <c r="Q3680" s="552"/>
      <c r="R3680" s="551"/>
      <c r="S3680" s="291"/>
      <c r="T3680" t="str">
        <f t="shared" si="776"/>
        <v>-</v>
      </c>
      <c r="U3680" s="560">
        <f t="shared" si="777"/>
        <v>0</v>
      </c>
      <c r="V3680" s="560">
        <f t="shared" si="778"/>
        <v>0</v>
      </c>
      <c r="W3680" s="560">
        <f t="shared" si="779"/>
        <v>0</v>
      </c>
    </row>
    <row r="3681" spans="1:23" ht="21" customHeight="1">
      <c r="A3681" s="316" t="str">
        <f t="shared" si="770"/>
        <v/>
      </c>
      <c r="B3681" s="316" t="str">
        <f t="shared" si="771"/>
        <v/>
      </c>
      <c r="C3681" s="316" t="str">
        <f>IF(AND(F3681&lt;&gt;"",G3681&lt;&gt;""),COUNT($C$32:C3680)+1,"")</f>
        <v/>
      </c>
      <c r="D3681" s="292" t="str">
        <f t="shared" si="772"/>
        <v/>
      </c>
      <c r="E3681" s="292" t="str">
        <f t="shared" si="773"/>
        <v/>
      </c>
      <c r="F3681" s="316"/>
      <c r="G3681" s="316"/>
      <c r="H3681" s="317"/>
      <c r="I3681" s="316" t="s">
        <v>445</v>
      </c>
      <c r="J3681" s="318"/>
      <c r="K3681" s="319"/>
      <c r="L3681" s="292" t="s">
        <v>446</v>
      </c>
      <c r="M3681" s="324"/>
      <c r="N3681" s="294" t="str">
        <f t="shared" si="774"/>
        <v/>
      </c>
      <c r="O3681" s="319"/>
      <c r="P3681" s="296" t="str">
        <f t="shared" si="775"/>
        <v/>
      </c>
      <c r="Q3681" s="552"/>
      <c r="R3681" s="551"/>
      <c r="S3681" s="291"/>
      <c r="T3681" t="str">
        <f t="shared" si="776"/>
        <v>-</v>
      </c>
      <c r="U3681" s="560">
        <f t="shared" si="777"/>
        <v>0</v>
      </c>
      <c r="V3681" s="560">
        <f t="shared" si="778"/>
        <v>0</v>
      </c>
      <c r="W3681" s="560">
        <f t="shared" si="779"/>
        <v>0</v>
      </c>
    </row>
    <row r="3682" spans="1:23" ht="21" customHeight="1">
      <c r="A3682" s="316" t="str">
        <f t="shared" si="770"/>
        <v/>
      </c>
      <c r="B3682" s="316" t="str">
        <f t="shared" si="771"/>
        <v/>
      </c>
      <c r="C3682" s="316" t="str">
        <f>IF(AND(F3682&lt;&gt;"",G3682&lt;&gt;""),COUNT($C$32:C3681)+1,"")</f>
        <v/>
      </c>
      <c r="D3682" s="292" t="str">
        <f t="shared" si="772"/>
        <v/>
      </c>
      <c r="E3682" s="292" t="str">
        <f t="shared" si="773"/>
        <v/>
      </c>
      <c r="F3682" s="316"/>
      <c r="G3682" s="316"/>
      <c r="H3682" s="317"/>
      <c r="I3682" s="316" t="s">
        <v>445</v>
      </c>
      <c r="J3682" s="318"/>
      <c r="K3682" s="319"/>
      <c r="L3682" s="292" t="s">
        <v>446</v>
      </c>
      <c r="M3682" s="324"/>
      <c r="N3682" s="294" t="str">
        <f t="shared" si="774"/>
        <v/>
      </c>
      <c r="O3682" s="319"/>
      <c r="P3682" s="296" t="str">
        <f t="shared" si="775"/>
        <v/>
      </c>
      <c r="Q3682" s="552"/>
      <c r="R3682" s="551"/>
      <c r="S3682" s="291"/>
      <c r="T3682" t="str">
        <f t="shared" si="776"/>
        <v>-</v>
      </c>
      <c r="U3682" s="560">
        <f t="shared" si="777"/>
        <v>0</v>
      </c>
      <c r="V3682" s="560">
        <f t="shared" si="778"/>
        <v>0</v>
      </c>
      <c r="W3682" s="560">
        <f t="shared" si="779"/>
        <v>0</v>
      </c>
    </row>
    <row r="3683" spans="1:23" ht="21" customHeight="1">
      <c r="A3683" s="316" t="str">
        <f t="shared" si="770"/>
        <v/>
      </c>
      <c r="B3683" s="316" t="str">
        <f t="shared" si="771"/>
        <v/>
      </c>
      <c r="C3683" s="316" t="str">
        <f>IF(AND(F3683&lt;&gt;"",G3683&lt;&gt;""),COUNT($C$32:C3682)+1,"")</f>
        <v/>
      </c>
      <c r="D3683" s="292" t="str">
        <f t="shared" si="772"/>
        <v/>
      </c>
      <c r="E3683" s="292" t="str">
        <f t="shared" si="773"/>
        <v/>
      </c>
      <c r="F3683" s="316"/>
      <c r="G3683" s="316"/>
      <c r="H3683" s="317"/>
      <c r="I3683" s="316" t="s">
        <v>445</v>
      </c>
      <c r="J3683" s="318"/>
      <c r="K3683" s="319"/>
      <c r="L3683" s="292" t="s">
        <v>446</v>
      </c>
      <c r="M3683" s="324"/>
      <c r="N3683" s="294" t="str">
        <f t="shared" si="774"/>
        <v/>
      </c>
      <c r="O3683" s="319"/>
      <c r="P3683" s="296" t="str">
        <f t="shared" si="775"/>
        <v/>
      </c>
      <c r="Q3683" s="552"/>
      <c r="R3683" s="551"/>
      <c r="S3683" s="291"/>
      <c r="T3683" t="str">
        <f t="shared" si="776"/>
        <v>-</v>
      </c>
      <c r="U3683" s="560">
        <f t="shared" si="777"/>
        <v>0</v>
      </c>
      <c r="V3683" s="560">
        <f t="shared" si="778"/>
        <v>0</v>
      </c>
      <c r="W3683" s="560">
        <f t="shared" si="779"/>
        <v>0</v>
      </c>
    </row>
    <row r="3684" spans="1:23" ht="21" customHeight="1">
      <c r="A3684" s="316" t="str">
        <f t="shared" si="770"/>
        <v/>
      </c>
      <c r="B3684" s="316" t="str">
        <f t="shared" si="771"/>
        <v/>
      </c>
      <c r="C3684" s="316" t="str">
        <f>IF(AND(F3684&lt;&gt;"",G3684&lt;&gt;""),COUNT($C$32:C3683)+1,"")</f>
        <v/>
      </c>
      <c r="D3684" s="292" t="str">
        <f t="shared" si="772"/>
        <v/>
      </c>
      <c r="E3684" s="292" t="str">
        <f t="shared" si="773"/>
        <v/>
      </c>
      <c r="F3684" s="316"/>
      <c r="G3684" s="316"/>
      <c r="H3684" s="317"/>
      <c r="I3684" s="316" t="s">
        <v>445</v>
      </c>
      <c r="J3684" s="318"/>
      <c r="K3684" s="319"/>
      <c r="L3684" s="292" t="s">
        <v>446</v>
      </c>
      <c r="M3684" s="324"/>
      <c r="N3684" s="294" t="str">
        <f t="shared" si="774"/>
        <v/>
      </c>
      <c r="O3684" s="319"/>
      <c r="P3684" s="296" t="str">
        <f t="shared" si="775"/>
        <v/>
      </c>
      <c r="Q3684" s="552"/>
      <c r="R3684" s="551"/>
      <c r="S3684" s="291"/>
      <c r="T3684" t="str">
        <f t="shared" si="776"/>
        <v>-</v>
      </c>
      <c r="U3684" s="560">
        <f t="shared" si="777"/>
        <v>0</v>
      </c>
      <c r="V3684" s="560">
        <f t="shared" si="778"/>
        <v>0</v>
      </c>
      <c r="W3684" s="560">
        <f t="shared" si="779"/>
        <v>0</v>
      </c>
    </row>
    <row r="3685" spans="1:23" ht="21" customHeight="1">
      <c r="A3685" s="316" t="str">
        <f t="shared" si="770"/>
        <v/>
      </c>
      <c r="B3685" s="316" t="str">
        <f t="shared" si="771"/>
        <v/>
      </c>
      <c r="C3685" s="316" t="str">
        <f>IF(AND(F3685&lt;&gt;"",G3685&lt;&gt;""),COUNT($C$32:C3684)+1,"")</f>
        <v/>
      </c>
      <c r="D3685" s="292" t="str">
        <f t="shared" si="772"/>
        <v/>
      </c>
      <c r="E3685" s="292" t="str">
        <f t="shared" si="773"/>
        <v/>
      </c>
      <c r="F3685" s="316"/>
      <c r="G3685" s="316"/>
      <c r="H3685" s="317"/>
      <c r="I3685" s="316" t="s">
        <v>445</v>
      </c>
      <c r="J3685" s="318"/>
      <c r="K3685" s="319"/>
      <c r="L3685" s="292" t="s">
        <v>446</v>
      </c>
      <c r="M3685" s="324"/>
      <c r="N3685" s="294" t="str">
        <f t="shared" si="774"/>
        <v/>
      </c>
      <c r="O3685" s="319"/>
      <c r="P3685" s="296" t="str">
        <f t="shared" si="775"/>
        <v/>
      </c>
      <c r="Q3685" s="552"/>
      <c r="R3685" s="551"/>
      <c r="S3685" s="291"/>
      <c r="T3685" t="str">
        <f t="shared" si="776"/>
        <v>-</v>
      </c>
      <c r="U3685" s="560">
        <f t="shared" si="777"/>
        <v>0</v>
      </c>
      <c r="V3685" s="560">
        <f t="shared" si="778"/>
        <v>0</v>
      </c>
      <c r="W3685" s="560">
        <f t="shared" si="779"/>
        <v>0</v>
      </c>
    </row>
    <row r="3686" spans="1:23" ht="21" customHeight="1">
      <c r="A3686" s="316" t="str">
        <f t="shared" si="770"/>
        <v/>
      </c>
      <c r="B3686" s="316" t="str">
        <f t="shared" si="771"/>
        <v/>
      </c>
      <c r="C3686" s="316" t="str">
        <f>IF(AND(F3686&lt;&gt;"",G3686&lt;&gt;""),COUNT($C$32:C3685)+1,"")</f>
        <v/>
      </c>
      <c r="D3686" s="292" t="str">
        <f t="shared" si="772"/>
        <v/>
      </c>
      <c r="E3686" s="292" t="str">
        <f t="shared" si="773"/>
        <v/>
      </c>
      <c r="F3686" s="316"/>
      <c r="G3686" s="316"/>
      <c r="H3686" s="317"/>
      <c r="I3686" s="316" t="s">
        <v>445</v>
      </c>
      <c r="J3686" s="318"/>
      <c r="K3686" s="319"/>
      <c r="L3686" s="292" t="s">
        <v>446</v>
      </c>
      <c r="M3686" s="324"/>
      <c r="N3686" s="294" t="str">
        <f t="shared" si="774"/>
        <v/>
      </c>
      <c r="O3686" s="319"/>
      <c r="P3686" s="296" t="str">
        <f t="shared" si="775"/>
        <v/>
      </c>
      <c r="Q3686" s="552"/>
      <c r="R3686" s="551"/>
      <c r="S3686" s="291"/>
      <c r="T3686" t="str">
        <f t="shared" si="776"/>
        <v>-</v>
      </c>
      <c r="U3686" s="560">
        <f t="shared" si="777"/>
        <v>0</v>
      </c>
      <c r="V3686" s="560">
        <f t="shared" si="778"/>
        <v>0</v>
      </c>
      <c r="W3686" s="560">
        <f t="shared" si="779"/>
        <v>0</v>
      </c>
    </row>
    <row r="3687" spans="1:23" ht="21" customHeight="1">
      <c r="A3687" s="316" t="str">
        <f t="shared" si="770"/>
        <v/>
      </c>
      <c r="B3687" s="316" t="str">
        <f t="shared" si="771"/>
        <v/>
      </c>
      <c r="C3687" s="316" t="str">
        <f>IF(AND(F3687&lt;&gt;"",G3687&lt;&gt;""),COUNT($C$32:C3686)+1,"")</f>
        <v/>
      </c>
      <c r="D3687" s="292" t="str">
        <f t="shared" si="772"/>
        <v/>
      </c>
      <c r="E3687" s="292" t="str">
        <f t="shared" si="773"/>
        <v/>
      </c>
      <c r="F3687" s="316"/>
      <c r="G3687" s="316"/>
      <c r="H3687" s="317"/>
      <c r="I3687" s="316" t="s">
        <v>445</v>
      </c>
      <c r="J3687" s="318"/>
      <c r="K3687" s="319"/>
      <c r="L3687" s="292" t="s">
        <v>446</v>
      </c>
      <c r="M3687" s="324"/>
      <c r="N3687" s="294" t="str">
        <f t="shared" si="774"/>
        <v/>
      </c>
      <c r="O3687" s="319"/>
      <c r="P3687" s="296" t="str">
        <f t="shared" si="775"/>
        <v/>
      </c>
      <c r="Q3687" s="552"/>
      <c r="R3687" s="551"/>
      <c r="S3687" s="291"/>
      <c r="T3687" t="str">
        <f t="shared" si="776"/>
        <v>-</v>
      </c>
      <c r="U3687" s="560">
        <f t="shared" si="777"/>
        <v>0</v>
      </c>
      <c r="V3687" s="560">
        <f t="shared" si="778"/>
        <v>0</v>
      </c>
      <c r="W3687" s="560">
        <f t="shared" si="779"/>
        <v>0</v>
      </c>
    </row>
    <row r="3688" spans="1:23" ht="21" customHeight="1">
      <c r="A3688" s="316" t="str">
        <f t="shared" si="770"/>
        <v/>
      </c>
      <c r="B3688" s="316" t="str">
        <f t="shared" si="771"/>
        <v/>
      </c>
      <c r="C3688" s="316" t="str">
        <f>IF(AND(F3688&lt;&gt;"",G3688&lt;&gt;""),COUNT($C$32:C3687)+1,"")</f>
        <v/>
      </c>
      <c r="D3688" s="292" t="str">
        <f t="shared" si="772"/>
        <v/>
      </c>
      <c r="E3688" s="292" t="str">
        <f t="shared" si="773"/>
        <v/>
      </c>
      <c r="F3688" s="316"/>
      <c r="G3688" s="316"/>
      <c r="H3688" s="317"/>
      <c r="I3688" s="316" t="s">
        <v>445</v>
      </c>
      <c r="J3688" s="318"/>
      <c r="K3688" s="319"/>
      <c r="L3688" s="292" t="s">
        <v>446</v>
      </c>
      <c r="M3688" s="324"/>
      <c r="N3688" s="294" t="str">
        <f t="shared" si="774"/>
        <v/>
      </c>
      <c r="O3688" s="319"/>
      <c r="P3688" s="296" t="str">
        <f t="shared" si="775"/>
        <v/>
      </c>
      <c r="Q3688" s="552"/>
      <c r="R3688" s="551"/>
      <c r="S3688" s="291"/>
      <c r="T3688" t="str">
        <f t="shared" si="776"/>
        <v>-</v>
      </c>
      <c r="U3688" s="560">
        <f t="shared" si="777"/>
        <v>0</v>
      </c>
      <c r="V3688" s="560">
        <f t="shared" si="778"/>
        <v>0</v>
      </c>
      <c r="W3688" s="560">
        <f t="shared" si="779"/>
        <v>0</v>
      </c>
    </row>
    <row r="3689" spans="1:23" ht="21" customHeight="1">
      <c r="A3689" s="316" t="str">
        <f t="shared" si="770"/>
        <v/>
      </c>
      <c r="B3689" s="316" t="str">
        <f t="shared" si="771"/>
        <v/>
      </c>
      <c r="C3689" s="316" t="str">
        <f>IF(AND(F3689&lt;&gt;"",G3689&lt;&gt;""),COUNT($C$32:C3688)+1,"")</f>
        <v/>
      </c>
      <c r="D3689" s="292" t="str">
        <f t="shared" si="772"/>
        <v/>
      </c>
      <c r="E3689" s="292" t="str">
        <f t="shared" si="773"/>
        <v/>
      </c>
      <c r="F3689" s="316"/>
      <c r="G3689" s="316"/>
      <c r="H3689" s="317"/>
      <c r="I3689" s="316" t="s">
        <v>445</v>
      </c>
      <c r="J3689" s="318"/>
      <c r="K3689" s="319"/>
      <c r="L3689" s="292" t="s">
        <v>446</v>
      </c>
      <c r="M3689" s="324"/>
      <c r="N3689" s="294" t="str">
        <f t="shared" si="774"/>
        <v/>
      </c>
      <c r="O3689" s="319"/>
      <c r="P3689" s="296" t="str">
        <f t="shared" si="775"/>
        <v/>
      </c>
      <c r="Q3689" s="552"/>
      <c r="R3689" s="551"/>
      <c r="S3689" s="291"/>
      <c r="T3689" t="str">
        <f t="shared" si="776"/>
        <v>-</v>
      </c>
      <c r="U3689" s="560">
        <f t="shared" si="777"/>
        <v>0</v>
      </c>
      <c r="V3689" s="560">
        <f t="shared" si="778"/>
        <v>0</v>
      </c>
      <c r="W3689" s="560">
        <f t="shared" si="779"/>
        <v>0</v>
      </c>
    </row>
    <row r="3690" spans="1:23" ht="21" customHeight="1">
      <c r="A3690" s="316" t="str">
        <f t="shared" si="770"/>
        <v/>
      </c>
      <c r="B3690" s="316" t="str">
        <f t="shared" si="771"/>
        <v/>
      </c>
      <c r="C3690" s="316" t="str">
        <f>IF(AND(F3690&lt;&gt;"",G3690&lt;&gt;""),COUNT($C$32:C3689)+1,"")</f>
        <v/>
      </c>
      <c r="D3690" s="292" t="str">
        <f t="shared" si="772"/>
        <v/>
      </c>
      <c r="E3690" s="292" t="str">
        <f t="shared" si="773"/>
        <v/>
      </c>
      <c r="F3690" s="316"/>
      <c r="G3690" s="316"/>
      <c r="H3690" s="317"/>
      <c r="I3690" s="316" t="s">
        <v>445</v>
      </c>
      <c r="J3690" s="318"/>
      <c r="K3690" s="319"/>
      <c r="L3690" s="292" t="s">
        <v>446</v>
      </c>
      <c r="M3690" s="324"/>
      <c r="N3690" s="294" t="str">
        <f t="shared" si="774"/>
        <v/>
      </c>
      <c r="O3690" s="319"/>
      <c r="P3690" s="296" t="str">
        <f t="shared" si="775"/>
        <v/>
      </c>
      <c r="Q3690" s="552"/>
      <c r="R3690" s="551"/>
      <c r="S3690" s="291"/>
      <c r="T3690" t="str">
        <f t="shared" si="776"/>
        <v>-</v>
      </c>
      <c r="U3690" s="560">
        <f t="shared" si="777"/>
        <v>0</v>
      </c>
      <c r="V3690" s="560">
        <f t="shared" si="778"/>
        <v>0</v>
      </c>
      <c r="W3690" s="560">
        <f t="shared" si="779"/>
        <v>0</v>
      </c>
    </row>
    <row r="3691" spans="1:23" ht="21" customHeight="1">
      <c r="A3691" s="316" t="str">
        <f t="shared" si="770"/>
        <v/>
      </c>
      <c r="B3691" s="316" t="str">
        <f t="shared" si="771"/>
        <v/>
      </c>
      <c r="C3691" s="316" t="str">
        <f>IF(AND(F3691&lt;&gt;"",G3691&lt;&gt;""),COUNT($C$32:C3690)+1,"")</f>
        <v/>
      </c>
      <c r="D3691" s="292" t="str">
        <f t="shared" si="772"/>
        <v/>
      </c>
      <c r="E3691" s="292" t="str">
        <f t="shared" si="773"/>
        <v/>
      </c>
      <c r="F3691" s="316"/>
      <c r="G3691" s="316"/>
      <c r="H3691" s="317"/>
      <c r="I3691" s="316" t="s">
        <v>445</v>
      </c>
      <c r="J3691" s="318"/>
      <c r="K3691" s="319"/>
      <c r="L3691" s="292" t="s">
        <v>446</v>
      </c>
      <c r="M3691" s="324"/>
      <c r="N3691" s="294" t="str">
        <f t="shared" si="774"/>
        <v/>
      </c>
      <c r="O3691" s="319"/>
      <c r="P3691" s="296" t="str">
        <f t="shared" si="775"/>
        <v/>
      </c>
      <c r="Q3691" s="552"/>
      <c r="R3691" s="551"/>
      <c r="S3691" s="291"/>
      <c r="T3691" t="str">
        <f t="shared" si="776"/>
        <v>-</v>
      </c>
      <c r="U3691" s="560">
        <f t="shared" si="777"/>
        <v>0</v>
      </c>
      <c r="V3691" s="560">
        <f t="shared" si="778"/>
        <v>0</v>
      </c>
      <c r="W3691" s="560">
        <f t="shared" si="779"/>
        <v>0</v>
      </c>
    </row>
    <row r="3692" spans="1:23" ht="21" customHeight="1">
      <c r="A3692" s="316" t="str">
        <f t="shared" si="770"/>
        <v/>
      </c>
      <c r="B3692" s="316" t="str">
        <f t="shared" si="771"/>
        <v/>
      </c>
      <c r="C3692" s="316" t="str">
        <f>IF(AND(F3692&lt;&gt;"",G3692&lt;&gt;""),COUNT($C$32:C3691)+1,"")</f>
        <v/>
      </c>
      <c r="D3692" s="292" t="str">
        <f t="shared" si="772"/>
        <v/>
      </c>
      <c r="E3692" s="292" t="str">
        <f t="shared" si="773"/>
        <v/>
      </c>
      <c r="F3692" s="316"/>
      <c r="G3692" s="316"/>
      <c r="H3692" s="317"/>
      <c r="I3692" s="316" t="s">
        <v>445</v>
      </c>
      <c r="J3692" s="318"/>
      <c r="K3692" s="319"/>
      <c r="L3692" s="292" t="s">
        <v>446</v>
      </c>
      <c r="M3692" s="324"/>
      <c r="N3692" s="294" t="str">
        <f t="shared" si="774"/>
        <v/>
      </c>
      <c r="O3692" s="319"/>
      <c r="P3692" s="296" t="str">
        <f t="shared" si="775"/>
        <v/>
      </c>
      <c r="Q3692" s="552"/>
      <c r="R3692" s="551"/>
      <c r="S3692" s="291"/>
      <c r="T3692" t="str">
        <f t="shared" si="776"/>
        <v>-</v>
      </c>
      <c r="U3692" s="560">
        <f t="shared" si="777"/>
        <v>0</v>
      </c>
      <c r="V3692" s="560">
        <f t="shared" si="778"/>
        <v>0</v>
      </c>
      <c r="W3692" s="560">
        <f t="shared" si="779"/>
        <v>0</v>
      </c>
    </row>
    <row r="3693" spans="1:23" ht="21" customHeight="1">
      <c r="A3693" s="316" t="str">
        <f t="shared" si="770"/>
        <v/>
      </c>
      <c r="B3693" s="316" t="str">
        <f t="shared" si="771"/>
        <v/>
      </c>
      <c r="C3693" s="316" t="str">
        <f>IF(AND(F3693&lt;&gt;"",G3693&lt;&gt;""),COUNT($C$32:C3692)+1,"")</f>
        <v/>
      </c>
      <c r="D3693" s="292" t="str">
        <f t="shared" si="772"/>
        <v/>
      </c>
      <c r="E3693" s="292" t="str">
        <f t="shared" si="773"/>
        <v/>
      </c>
      <c r="F3693" s="316"/>
      <c r="G3693" s="316"/>
      <c r="H3693" s="317"/>
      <c r="I3693" s="316" t="s">
        <v>445</v>
      </c>
      <c r="J3693" s="318"/>
      <c r="K3693" s="319"/>
      <c r="L3693" s="292" t="s">
        <v>446</v>
      </c>
      <c r="M3693" s="324"/>
      <c r="N3693" s="294" t="str">
        <f t="shared" si="774"/>
        <v/>
      </c>
      <c r="O3693" s="319"/>
      <c r="P3693" s="296" t="str">
        <f t="shared" si="775"/>
        <v/>
      </c>
      <c r="Q3693" s="552"/>
      <c r="R3693" s="551"/>
      <c r="S3693" s="291"/>
      <c r="T3693" t="str">
        <f t="shared" si="776"/>
        <v>-</v>
      </c>
      <c r="U3693" s="560">
        <f t="shared" si="777"/>
        <v>0</v>
      </c>
      <c r="V3693" s="560">
        <f t="shared" si="778"/>
        <v>0</v>
      </c>
      <c r="W3693" s="560">
        <f t="shared" si="779"/>
        <v>0</v>
      </c>
    </row>
    <row r="3694" spans="1:23" ht="21" customHeight="1">
      <c r="A3694" s="316" t="str">
        <f t="shared" si="770"/>
        <v/>
      </c>
      <c r="B3694" s="316" t="str">
        <f t="shared" si="771"/>
        <v/>
      </c>
      <c r="C3694" s="316" t="str">
        <f>IF(AND(F3694&lt;&gt;"",G3694&lt;&gt;""),COUNT($C$32:C3693)+1,"")</f>
        <v/>
      </c>
      <c r="D3694" s="292" t="str">
        <f t="shared" si="772"/>
        <v/>
      </c>
      <c r="E3694" s="292" t="str">
        <f t="shared" si="773"/>
        <v/>
      </c>
      <c r="F3694" s="316"/>
      <c r="G3694" s="316"/>
      <c r="H3694" s="317"/>
      <c r="I3694" s="316" t="s">
        <v>445</v>
      </c>
      <c r="J3694" s="318"/>
      <c r="K3694" s="319"/>
      <c r="L3694" s="292" t="s">
        <v>446</v>
      </c>
      <c r="M3694" s="324"/>
      <c r="N3694" s="294" t="str">
        <f t="shared" si="774"/>
        <v/>
      </c>
      <c r="O3694" s="319"/>
      <c r="P3694" s="296" t="str">
        <f t="shared" si="775"/>
        <v/>
      </c>
      <c r="Q3694" s="552"/>
      <c r="R3694" s="551"/>
      <c r="S3694" s="291"/>
      <c r="T3694" t="str">
        <f t="shared" si="776"/>
        <v>-</v>
      </c>
      <c r="U3694" s="560">
        <f t="shared" si="777"/>
        <v>0</v>
      </c>
      <c r="V3694" s="560">
        <f t="shared" si="778"/>
        <v>0</v>
      </c>
      <c r="W3694" s="560">
        <f t="shared" si="779"/>
        <v>0</v>
      </c>
    </row>
    <row r="3695" spans="1:23" ht="21" customHeight="1">
      <c r="A3695" s="316" t="str">
        <f t="shared" si="770"/>
        <v/>
      </c>
      <c r="B3695" s="316" t="str">
        <f t="shared" si="771"/>
        <v/>
      </c>
      <c r="C3695" s="316" t="str">
        <f>IF(AND(F3695&lt;&gt;"",G3695&lt;&gt;""),COUNT($C$32:C3694)+1,"")</f>
        <v/>
      </c>
      <c r="D3695" s="292" t="str">
        <f t="shared" si="772"/>
        <v/>
      </c>
      <c r="E3695" s="292" t="str">
        <f t="shared" si="773"/>
        <v/>
      </c>
      <c r="F3695" s="316"/>
      <c r="G3695" s="316"/>
      <c r="H3695" s="317"/>
      <c r="I3695" s="316" t="s">
        <v>445</v>
      </c>
      <c r="J3695" s="318"/>
      <c r="K3695" s="319"/>
      <c r="L3695" s="292" t="s">
        <v>446</v>
      </c>
      <c r="M3695" s="324"/>
      <c r="N3695" s="294" t="str">
        <f t="shared" si="774"/>
        <v/>
      </c>
      <c r="O3695" s="319"/>
      <c r="P3695" s="296" t="str">
        <f t="shared" si="775"/>
        <v/>
      </c>
      <c r="Q3695" s="552"/>
      <c r="R3695" s="551"/>
      <c r="S3695" s="291"/>
      <c r="T3695" t="str">
        <f t="shared" si="776"/>
        <v>-</v>
      </c>
      <c r="U3695" s="560">
        <f t="shared" si="777"/>
        <v>0</v>
      </c>
      <c r="V3695" s="560">
        <f t="shared" si="778"/>
        <v>0</v>
      </c>
      <c r="W3695" s="560">
        <f t="shared" si="779"/>
        <v>0</v>
      </c>
    </row>
    <row r="3696" spans="1:23" ht="21" customHeight="1">
      <c r="A3696" s="316" t="str">
        <f t="shared" si="770"/>
        <v/>
      </c>
      <c r="B3696" s="316" t="str">
        <f t="shared" si="771"/>
        <v/>
      </c>
      <c r="C3696" s="316" t="str">
        <f>IF(AND(F3696&lt;&gt;"",G3696&lt;&gt;""),COUNT($C$32:C3695)+1,"")</f>
        <v/>
      </c>
      <c r="D3696" s="292" t="str">
        <f t="shared" si="772"/>
        <v/>
      </c>
      <c r="E3696" s="292" t="str">
        <f t="shared" si="773"/>
        <v/>
      </c>
      <c r="F3696" s="316"/>
      <c r="G3696" s="316"/>
      <c r="H3696" s="317"/>
      <c r="I3696" s="316" t="s">
        <v>445</v>
      </c>
      <c r="J3696" s="318"/>
      <c r="K3696" s="319"/>
      <c r="L3696" s="292" t="s">
        <v>446</v>
      </c>
      <c r="M3696" s="324"/>
      <c r="N3696" s="294" t="str">
        <f t="shared" si="774"/>
        <v/>
      </c>
      <c r="O3696" s="319"/>
      <c r="P3696" s="296" t="str">
        <f t="shared" si="775"/>
        <v/>
      </c>
      <c r="Q3696" s="552"/>
      <c r="R3696" s="551"/>
      <c r="S3696" s="291"/>
      <c r="T3696" t="str">
        <f t="shared" si="776"/>
        <v>-</v>
      </c>
      <c r="U3696" s="560">
        <f t="shared" si="777"/>
        <v>0</v>
      </c>
      <c r="V3696" s="560">
        <f t="shared" si="778"/>
        <v>0</v>
      </c>
      <c r="W3696" s="560">
        <f t="shared" si="779"/>
        <v>0</v>
      </c>
    </row>
    <row r="3697" spans="1:23" ht="21" customHeight="1">
      <c r="A3697" s="316" t="str">
        <f t="shared" si="770"/>
        <v/>
      </c>
      <c r="B3697" s="316" t="str">
        <f t="shared" si="771"/>
        <v/>
      </c>
      <c r="C3697" s="316" t="str">
        <f>IF(AND(F3697&lt;&gt;"",G3697&lt;&gt;""),COUNT($C$32:C3696)+1,"")</f>
        <v/>
      </c>
      <c r="D3697" s="292" t="str">
        <f t="shared" si="772"/>
        <v/>
      </c>
      <c r="E3697" s="292" t="str">
        <f t="shared" si="773"/>
        <v/>
      </c>
      <c r="F3697" s="316"/>
      <c r="G3697" s="316"/>
      <c r="H3697" s="317"/>
      <c r="I3697" s="316" t="s">
        <v>445</v>
      </c>
      <c r="J3697" s="318"/>
      <c r="K3697" s="319"/>
      <c r="L3697" s="292" t="s">
        <v>446</v>
      </c>
      <c r="M3697" s="324"/>
      <c r="N3697" s="294" t="str">
        <f t="shared" si="774"/>
        <v/>
      </c>
      <c r="O3697" s="319"/>
      <c r="P3697" s="296" t="str">
        <f t="shared" si="775"/>
        <v/>
      </c>
      <c r="Q3697" s="552"/>
      <c r="R3697" s="551"/>
      <c r="S3697" s="291"/>
      <c r="T3697" t="str">
        <f t="shared" si="776"/>
        <v>-</v>
      </c>
      <c r="U3697" s="560">
        <f t="shared" si="777"/>
        <v>0</v>
      </c>
      <c r="V3697" s="560">
        <f t="shared" si="778"/>
        <v>0</v>
      </c>
      <c r="W3697" s="560">
        <f t="shared" si="779"/>
        <v>0</v>
      </c>
    </row>
    <row r="3698" spans="1:23" ht="21" customHeight="1">
      <c r="A3698" s="316" t="str">
        <f t="shared" si="770"/>
        <v/>
      </c>
      <c r="B3698" s="316" t="str">
        <f t="shared" si="771"/>
        <v/>
      </c>
      <c r="C3698" s="316" t="str">
        <f>IF(AND(F3698&lt;&gt;"",G3698&lt;&gt;""),COUNT($C$32:C3697)+1,"")</f>
        <v/>
      </c>
      <c r="D3698" s="292" t="str">
        <f t="shared" si="772"/>
        <v/>
      </c>
      <c r="E3698" s="292" t="str">
        <f t="shared" si="773"/>
        <v/>
      </c>
      <c r="F3698" s="316"/>
      <c r="G3698" s="316"/>
      <c r="H3698" s="317"/>
      <c r="I3698" s="316" t="s">
        <v>445</v>
      </c>
      <c r="J3698" s="318"/>
      <c r="K3698" s="319"/>
      <c r="L3698" s="292" t="s">
        <v>446</v>
      </c>
      <c r="M3698" s="324"/>
      <c r="N3698" s="294" t="str">
        <f t="shared" si="774"/>
        <v/>
      </c>
      <c r="O3698" s="319"/>
      <c r="P3698" s="296" t="str">
        <f t="shared" si="775"/>
        <v/>
      </c>
      <c r="Q3698" s="552"/>
      <c r="R3698" s="551"/>
      <c r="S3698" s="291"/>
      <c r="T3698" t="str">
        <f t="shared" si="776"/>
        <v>-</v>
      </c>
      <c r="U3698" s="560">
        <f t="shared" si="777"/>
        <v>0</v>
      </c>
      <c r="V3698" s="560">
        <f t="shared" si="778"/>
        <v>0</v>
      </c>
      <c r="W3698" s="560">
        <f t="shared" si="779"/>
        <v>0</v>
      </c>
    </row>
    <row r="3699" spans="1:23" ht="21" customHeight="1">
      <c r="A3699" s="316" t="str">
        <f t="shared" si="770"/>
        <v/>
      </c>
      <c r="B3699" s="316" t="str">
        <f t="shared" si="771"/>
        <v/>
      </c>
      <c r="C3699" s="316" t="str">
        <f>IF(AND(F3699&lt;&gt;"",G3699&lt;&gt;""),COUNT($C$32:C3698)+1,"")</f>
        <v/>
      </c>
      <c r="D3699" s="292" t="str">
        <f t="shared" si="772"/>
        <v/>
      </c>
      <c r="E3699" s="292" t="str">
        <f t="shared" si="773"/>
        <v/>
      </c>
      <c r="F3699" s="316"/>
      <c r="G3699" s="316"/>
      <c r="H3699" s="317"/>
      <c r="I3699" s="316" t="s">
        <v>445</v>
      </c>
      <c r="J3699" s="318"/>
      <c r="K3699" s="319"/>
      <c r="L3699" s="292" t="s">
        <v>446</v>
      </c>
      <c r="M3699" s="324"/>
      <c r="N3699" s="294" t="str">
        <f t="shared" si="774"/>
        <v/>
      </c>
      <c r="O3699" s="319"/>
      <c r="P3699" s="296" t="str">
        <f t="shared" si="775"/>
        <v/>
      </c>
      <c r="Q3699" s="552"/>
      <c r="R3699" s="551"/>
      <c r="S3699" s="291"/>
      <c r="T3699" t="str">
        <f t="shared" si="776"/>
        <v>-</v>
      </c>
      <c r="U3699" s="560">
        <f t="shared" si="777"/>
        <v>0</v>
      </c>
      <c r="V3699" s="560">
        <f t="shared" si="778"/>
        <v>0</v>
      </c>
      <c r="W3699" s="560">
        <f t="shared" si="779"/>
        <v>0</v>
      </c>
    </row>
    <row r="3700" spans="1:23" ht="21" customHeight="1">
      <c r="A3700" s="316" t="str">
        <f t="shared" si="770"/>
        <v/>
      </c>
      <c r="B3700" s="316" t="str">
        <f t="shared" si="771"/>
        <v/>
      </c>
      <c r="C3700" s="316" t="str">
        <f>IF(AND(F3700&lt;&gt;"",G3700&lt;&gt;""),COUNT($C$32:C3699)+1,"")</f>
        <v/>
      </c>
      <c r="D3700" s="292" t="str">
        <f t="shared" si="772"/>
        <v/>
      </c>
      <c r="E3700" s="292" t="str">
        <f t="shared" si="773"/>
        <v/>
      </c>
      <c r="F3700" s="316"/>
      <c r="G3700" s="316"/>
      <c r="H3700" s="317"/>
      <c r="I3700" s="316" t="s">
        <v>445</v>
      </c>
      <c r="J3700" s="318"/>
      <c r="K3700" s="319"/>
      <c r="L3700" s="292" t="s">
        <v>446</v>
      </c>
      <c r="M3700" s="324"/>
      <c r="N3700" s="294" t="str">
        <f t="shared" si="774"/>
        <v/>
      </c>
      <c r="O3700" s="319"/>
      <c r="P3700" s="296" t="str">
        <f t="shared" si="775"/>
        <v/>
      </c>
      <c r="Q3700" s="552"/>
      <c r="R3700" s="551"/>
      <c r="S3700" s="291"/>
      <c r="T3700" t="str">
        <f t="shared" si="776"/>
        <v>-</v>
      </c>
      <c r="U3700" s="560">
        <f t="shared" si="777"/>
        <v>0</v>
      </c>
      <c r="V3700" s="560">
        <f t="shared" si="778"/>
        <v>0</v>
      </c>
      <c r="W3700" s="560">
        <f t="shared" si="779"/>
        <v>0</v>
      </c>
    </row>
    <row r="3701" spans="1:23" ht="21" customHeight="1">
      <c r="A3701" s="316" t="str">
        <f t="shared" si="770"/>
        <v/>
      </c>
      <c r="B3701" s="316" t="str">
        <f t="shared" si="771"/>
        <v/>
      </c>
      <c r="C3701" s="316" t="str">
        <f>IF(AND(F3701&lt;&gt;"",G3701&lt;&gt;""),COUNT($C$32:C3700)+1,"")</f>
        <v/>
      </c>
      <c r="D3701" s="292" t="str">
        <f t="shared" si="772"/>
        <v/>
      </c>
      <c r="E3701" s="292" t="str">
        <f t="shared" si="773"/>
        <v/>
      </c>
      <c r="F3701" s="316"/>
      <c r="G3701" s="316"/>
      <c r="H3701" s="317"/>
      <c r="I3701" s="316" t="s">
        <v>445</v>
      </c>
      <c r="J3701" s="318"/>
      <c r="K3701" s="319"/>
      <c r="L3701" s="292" t="s">
        <v>446</v>
      </c>
      <c r="M3701" s="324"/>
      <c r="N3701" s="294" t="str">
        <f t="shared" si="774"/>
        <v/>
      </c>
      <c r="O3701" s="319"/>
      <c r="P3701" s="296" t="str">
        <f t="shared" si="775"/>
        <v/>
      </c>
      <c r="Q3701" s="552"/>
      <c r="R3701" s="551"/>
      <c r="S3701" s="291"/>
      <c r="T3701" t="str">
        <f t="shared" si="776"/>
        <v>-</v>
      </c>
      <c r="U3701" s="560">
        <f t="shared" si="777"/>
        <v>0</v>
      </c>
      <c r="V3701" s="560">
        <f t="shared" si="778"/>
        <v>0</v>
      </c>
      <c r="W3701" s="560">
        <f t="shared" si="779"/>
        <v>0</v>
      </c>
    </row>
    <row r="3702" spans="1:23" ht="21" customHeight="1">
      <c r="A3702" s="316" t="str">
        <f t="shared" si="770"/>
        <v/>
      </c>
      <c r="B3702" s="316" t="str">
        <f t="shared" si="771"/>
        <v/>
      </c>
      <c r="C3702" s="316" t="str">
        <f>IF(AND(F3702&lt;&gt;"",G3702&lt;&gt;""),COUNT($C$32:C3701)+1,"")</f>
        <v/>
      </c>
      <c r="D3702" s="292" t="str">
        <f t="shared" si="772"/>
        <v/>
      </c>
      <c r="E3702" s="292" t="str">
        <f t="shared" si="773"/>
        <v/>
      </c>
      <c r="F3702" s="316"/>
      <c r="G3702" s="316"/>
      <c r="H3702" s="317"/>
      <c r="I3702" s="316" t="s">
        <v>445</v>
      </c>
      <c r="J3702" s="318"/>
      <c r="K3702" s="319"/>
      <c r="L3702" s="292" t="s">
        <v>446</v>
      </c>
      <c r="M3702" s="324"/>
      <c r="N3702" s="294" t="str">
        <f t="shared" si="774"/>
        <v/>
      </c>
      <c r="O3702" s="319"/>
      <c r="P3702" s="296" t="str">
        <f t="shared" si="775"/>
        <v/>
      </c>
      <c r="Q3702" s="552"/>
      <c r="R3702" s="551"/>
      <c r="S3702" s="291"/>
      <c r="T3702" t="str">
        <f t="shared" si="776"/>
        <v>-</v>
      </c>
      <c r="U3702" s="560">
        <f t="shared" si="777"/>
        <v>0</v>
      </c>
      <c r="V3702" s="560">
        <f t="shared" si="778"/>
        <v>0</v>
      </c>
      <c r="W3702" s="560">
        <f t="shared" si="779"/>
        <v>0</v>
      </c>
    </row>
    <row r="3703" spans="1:23" ht="21" customHeight="1">
      <c r="A3703" s="316" t="str">
        <f t="shared" ref="A3703:A3766" si="780">IF(AND(F3703&lt;&gt;"",G3703&lt;&gt;""),LEFT(E3703,5),"")</f>
        <v/>
      </c>
      <c r="B3703" s="316" t="str">
        <f t="shared" ref="B3703:B3766" si="781">IF(AND(F3703&lt;&gt;"",G3703&lt;&gt;""),LEFT(G3703,2),"")</f>
        <v/>
      </c>
      <c r="C3703" s="316" t="str">
        <f>IF(AND(F3703&lt;&gt;"",G3703&lt;&gt;""),COUNT($C$32:C3702)+1,"")</f>
        <v/>
      </c>
      <c r="D3703" s="292" t="str">
        <f t="shared" ref="D3703:D3766" si="782">IF(C3703&lt;&gt;"","LN"&amp;TEXT(C3703,"0000"),"")</f>
        <v/>
      </c>
      <c r="E3703" s="292" t="str">
        <f t="shared" ref="E3703:E3766" si="783">IF(AND(F3703&lt;&gt;"",G3703&lt;&gt;""),LEFT(F3703,7),"")</f>
        <v/>
      </c>
      <c r="F3703" s="316"/>
      <c r="G3703" s="316"/>
      <c r="H3703" s="317"/>
      <c r="I3703" s="316" t="s">
        <v>445</v>
      </c>
      <c r="J3703" s="318"/>
      <c r="K3703" s="319"/>
      <c r="L3703" s="292" t="s">
        <v>446</v>
      </c>
      <c r="M3703" s="324"/>
      <c r="N3703" s="294" t="str">
        <f t="shared" ref="N3703:N3766" si="784">IF(AND(F3703&lt;&gt;"",G3703&lt;&gt;""),K3703*M3703,"")</f>
        <v/>
      </c>
      <c r="O3703" s="319"/>
      <c r="P3703" s="296" t="str">
        <f t="shared" ref="P3703:P3766" si="785">IF(AND(F3703&lt;&gt;"",G3703&lt;&gt;""),N3703*O3703,"")</f>
        <v/>
      </c>
      <c r="Q3703" s="552"/>
      <c r="R3703" s="551"/>
      <c r="S3703" s="291"/>
      <c r="T3703" t="str">
        <f t="shared" ref="T3703:T3766" si="786">IF(AND(F3703&lt;&gt;"",G3703&lt;&gt;""),"ok","-")</f>
        <v>-</v>
      </c>
      <c r="U3703" s="560">
        <f t="shared" ref="U3703:U3766" si="787">MOD(K3703,1)</f>
        <v>0</v>
      </c>
      <c r="V3703" s="560">
        <f t="shared" ref="V3703:V3766" si="788">MOD(M3703,1)</f>
        <v>0</v>
      </c>
      <c r="W3703" s="560">
        <f t="shared" ref="W3703:W3766" si="789">MOD(O3703,1)</f>
        <v>0</v>
      </c>
    </row>
    <row r="3704" spans="1:23" ht="21" customHeight="1">
      <c r="A3704" s="316" t="str">
        <f t="shared" si="780"/>
        <v/>
      </c>
      <c r="B3704" s="316" t="str">
        <f t="shared" si="781"/>
        <v/>
      </c>
      <c r="C3704" s="316" t="str">
        <f>IF(AND(F3704&lt;&gt;"",G3704&lt;&gt;""),COUNT($C$32:C3703)+1,"")</f>
        <v/>
      </c>
      <c r="D3704" s="292" t="str">
        <f t="shared" si="782"/>
        <v/>
      </c>
      <c r="E3704" s="292" t="str">
        <f t="shared" si="783"/>
        <v/>
      </c>
      <c r="F3704" s="316"/>
      <c r="G3704" s="316"/>
      <c r="H3704" s="317"/>
      <c r="I3704" s="316" t="s">
        <v>445</v>
      </c>
      <c r="J3704" s="318"/>
      <c r="K3704" s="319"/>
      <c r="L3704" s="292" t="s">
        <v>446</v>
      </c>
      <c r="M3704" s="324"/>
      <c r="N3704" s="294" t="str">
        <f t="shared" si="784"/>
        <v/>
      </c>
      <c r="O3704" s="319"/>
      <c r="P3704" s="296" t="str">
        <f t="shared" si="785"/>
        <v/>
      </c>
      <c r="Q3704" s="552"/>
      <c r="R3704" s="551"/>
      <c r="S3704" s="291"/>
      <c r="T3704" t="str">
        <f t="shared" si="786"/>
        <v>-</v>
      </c>
      <c r="U3704" s="560">
        <f t="shared" si="787"/>
        <v>0</v>
      </c>
      <c r="V3704" s="560">
        <f t="shared" si="788"/>
        <v>0</v>
      </c>
      <c r="W3704" s="560">
        <f t="shared" si="789"/>
        <v>0</v>
      </c>
    </row>
    <row r="3705" spans="1:23" ht="21" customHeight="1">
      <c r="A3705" s="316" t="str">
        <f t="shared" si="780"/>
        <v/>
      </c>
      <c r="B3705" s="316" t="str">
        <f t="shared" si="781"/>
        <v/>
      </c>
      <c r="C3705" s="316" t="str">
        <f>IF(AND(F3705&lt;&gt;"",G3705&lt;&gt;""),COUNT($C$32:C3704)+1,"")</f>
        <v/>
      </c>
      <c r="D3705" s="292" t="str">
        <f t="shared" si="782"/>
        <v/>
      </c>
      <c r="E3705" s="292" t="str">
        <f t="shared" si="783"/>
        <v/>
      </c>
      <c r="F3705" s="316"/>
      <c r="G3705" s="316"/>
      <c r="H3705" s="317"/>
      <c r="I3705" s="316" t="s">
        <v>445</v>
      </c>
      <c r="J3705" s="318"/>
      <c r="K3705" s="319"/>
      <c r="L3705" s="292" t="s">
        <v>446</v>
      </c>
      <c r="M3705" s="324"/>
      <c r="N3705" s="294" t="str">
        <f t="shared" si="784"/>
        <v/>
      </c>
      <c r="O3705" s="319"/>
      <c r="P3705" s="296" t="str">
        <f t="shared" si="785"/>
        <v/>
      </c>
      <c r="Q3705" s="552"/>
      <c r="R3705" s="551"/>
      <c r="S3705" s="291"/>
      <c r="T3705" t="str">
        <f t="shared" si="786"/>
        <v>-</v>
      </c>
      <c r="U3705" s="560">
        <f t="shared" si="787"/>
        <v>0</v>
      </c>
      <c r="V3705" s="560">
        <f t="shared" si="788"/>
        <v>0</v>
      </c>
      <c r="W3705" s="560">
        <f t="shared" si="789"/>
        <v>0</v>
      </c>
    </row>
    <row r="3706" spans="1:23" ht="21" customHeight="1">
      <c r="A3706" s="316" t="str">
        <f t="shared" si="780"/>
        <v/>
      </c>
      <c r="B3706" s="316" t="str">
        <f t="shared" si="781"/>
        <v/>
      </c>
      <c r="C3706" s="316" t="str">
        <f>IF(AND(F3706&lt;&gt;"",G3706&lt;&gt;""),COUNT($C$32:C3705)+1,"")</f>
        <v/>
      </c>
      <c r="D3706" s="292" t="str">
        <f t="shared" si="782"/>
        <v/>
      </c>
      <c r="E3706" s="292" t="str">
        <f t="shared" si="783"/>
        <v/>
      </c>
      <c r="F3706" s="316"/>
      <c r="G3706" s="316"/>
      <c r="H3706" s="317"/>
      <c r="I3706" s="316" t="s">
        <v>445</v>
      </c>
      <c r="J3706" s="318"/>
      <c r="K3706" s="319"/>
      <c r="L3706" s="292" t="s">
        <v>446</v>
      </c>
      <c r="M3706" s="324"/>
      <c r="N3706" s="294" t="str">
        <f t="shared" si="784"/>
        <v/>
      </c>
      <c r="O3706" s="319"/>
      <c r="P3706" s="296" t="str">
        <f t="shared" si="785"/>
        <v/>
      </c>
      <c r="Q3706" s="552"/>
      <c r="R3706" s="551"/>
      <c r="S3706" s="291"/>
      <c r="T3706" t="str">
        <f t="shared" si="786"/>
        <v>-</v>
      </c>
      <c r="U3706" s="560">
        <f t="shared" si="787"/>
        <v>0</v>
      </c>
      <c r="V3706" s="560">
        <f t="shared" si="788"/>
        <v>0</v>
      </c>
      <c r="W3706" s="560">
        <f t="shared" si="789"/>
        <v>0</v>
      </c>
    </row>
    <row r="3707" spans="1:23" ht="21" customHeight="1">
      <c r="A3707" s="316" t="str">
        <f t="shared" si="780"/>
        <v/>
      </c>
      <c r="B3707" s="316" t="str">
        <f t="shared" si="781"/>
        <v/>
      </c>
      <c r="C3707" s="316" t="str">
        <f>IF(AND(F3707&lt;&gt;"",G3707&lt;&gt;""),COUNT($C$32:C3706)+1,"")</f>
        <v/>
      </c>
      <c r="D3707" s="292" t="str">
        <f t="shared" si="782"/>
        <v/>
      </c>
      <c r="E3707" s="292" t="str">
        <f t="shared" si="783"/>
        <v/>
      </c>
      <c r="F3707" s="316"/>
      <c r="G3707" s="316"/>
      <c r="H3707" s="317"/>
      <c r="I3707" s="316" t="s">
        <v>445</v>
      </c>
      <c r="J3707" s="318"/>
      <c r="K3707" s="319"/>
      <c r="L3707" s="292" t="s">
        <v>446</v>
      </c>
      <c r="M3707" s="324"/>
      <c r="N3707" s="294" t="str">
        <f t="shared" si="784"/>
        <v/>
      </c>
      <c r="O3707" s="319"/>
      <c r="P3707" s="296" t="str">
        <f t="shared" si="785"/>
        <v/>
      </c>
      <c r="Q3707" s="552"/>
      <c r="R3707" s="551"/>
      <c r="S3707" s="291"/>
      <c r="T3707" t="str">
        <f t="shared" si="786"/>
        <v>-</v>
      </c>
      <c r="U3707" s="560">
        <f t="shared" si="787"/>
        <v>0</v>
      </c>
      <c r="V3707" s="560">
        <f t="shared" si="788"/>
        <v>0</v>
      </c>
      <c r="W3707" s="560">
        <f t="shared" si="789"/>
        <v>0</v>
      </c>
    </row>
    <row r="3708" spans="1:23" ht="21" customHeight="1">
      <c r="A3708" s="316" t="str">
        <f t="shared" si="780"/>
        <v/>
      </c>
      <c r="B3708" s="316" t="str">
        <f t="shared" si="781"/>
        <v/>
      </c>
      <c r="C3708" s="316" t="str">
        <f>IF(AND(F3708&lt;&gt;"",G3708&lt;&gt;""),COUNT($C$32:C3707)+1,"")</f>
        <v/>
      </c>
      <c r="D3708" s="292" t="str">
        <f t="shared" si="782"/>
        <v/>
      </c>
      <c r="E3708" s="292" t="str">
        <f t="shared" si="783"/>
        <v/>
      </c>
      <c r="F3708" s="316"/>
      <c r="G3708" s="316"/>
      <c r="H3708" s="317"/>
      <c r="I3708" s="316" t="s">
        <v>445</v>
      </c>
      <c r="J3708" s="318"/>
      <c r="K3708" s="319"/>
      <c r="L3708" s="292" t="s">
        <v>446</v>
      </c>
      <c r="M3708" s="324"/>
      <c r="N3708" s="294" t="str">
        <f t="shared" si="784"/>
        <v/>
      </c>
      <c r="O3708" s="319"/>
      <c r="P3708" s="296" t="str">
        <f t="shared" si="785"/>
        <v/>
      </c>
      <c r="Q3708" s="552"/>
      <c r="R3708" s="551"/>
      <c r="S3708" s="291"/>
      <c r="T3708" t="str">
        <f t="shared" si="786"/>
        <v>-</v>
      </c>
      <c r="U3708" s="560">
        <f t="shared" si="787"/>
        <v>0</v>
      </c>
      <c r="V3708" s="560">
        <f t="shared" si="788"/>
        <v>0</v>
      </c>
      <c r="W3708" s="560">
        <f t="shared" si="789"/>
        <v>0</v>
      </c>
    </row>
    <row r="3709" spans="1:23" ht="21" customHeight="1">
      <c r="A3709" s="316" t="str">
        <f t="shared" si="780"/>
        <v/>
      </c>
      <c r="B3709" s="316" t="str">
        <f t="shared" si="781"/>
        <v/>
      </c>
      <c r="C3709" s="316" t="str">
        <f>IF(AND(F3709&lt;&gt;"",G3709&lt;&gt;""),COUNT($C$32:C3708)+1,"")</f>
        <v/>
      </c>
      <c r="D3709" s="292" t="str">
        <f t="shared" si="782"/>
        <v/>
      </c>
      <c r="E3709" s="292" t="str">
        <f t="shared" si="783"/>
        <v/>
      </c>
      <c r="F3709" s="316"/>
      <c r="G3709" s="316"/>
      <c r="H3709" s="317"/>
      <c r="I3709" s="316" t="s">
        <v>445</v>
      </c>
      <c r="J3709" s="318"/>
      <c r="K3709" s="319"/>
      <c r="L3709" s="292" t="s">
        <v>446</v>
      </c>
      <c r="M3709" s="324"/>
      <c r="N3709" s="294" t="str">
        <f t="shared" si="784"/>
        <v/>
      </c>
      <c r="O3709" s="319"/>
      <c r="P3709" s="296" t="str">
        <f t="shared" si="785"/>
        <v/>
      </c>
      <c r="Q3709" s="552"/>
      <c r="R3709" s="551"/>
      <c r="S3709" s="291"/>
      <c r="T3709" t="str">
        <f t="shared" si="786"/>
        <v>-</v>
      </c>
      <c r="U3709" s="560">
        <f t="shared" si="787"/>
        <v>0</v>
      </c>
      <c r="V3709" s="560">
        <f t="shared" si="788"/>
        <v>0</v>
      </c>
      <c r="W3709" s="560">
        <f t="shared" si="789"/>
        <v>0</v>
      </c>
    </row>
    <row r="3710" spans="1:23" ht="21" customHeight="1">
      <c r="A3710" s="316" t="str">
        <f t="shared" si="780"/>
        <v/>
      </c>
      <c r="B3710" s="316" t="str">
        <f t="shared" si="781"/>
        <v/>
      </c>
      <c r="C3710" s="316" t="str">
        <f>IF(AND(F3710&lt;&gt;"",G3710&lt;&gt;""),COUNT($C$32:C3709)+1,"")</f>
        <v/>
      </c>
      <c r="D3710" s="292" t="str">
        <f t="shared" si="782"/>
        <v/>
      </c>
      <c r="E3710" s="292" t="str">
        <f t="shared" si="783"/>
        <v/>
      </c>
      <c r="F3710" s="316"/>
      <c r="G3710" s="316"/>
      <c r="H3710" s="317"/>
      <c r="I3710" s="316" t="s">
        <v>445</v>
      </c>
      <c r="J3710" s="318"/>
      <c r="K3710" s="319"/>
      <c r="L3710" s="292" t="s">
        <v>446</v>
      </c>
      <c r="M3710" s="324"/>
      <c r="N3710" s="294" t="str">
        <f t="shared" si="784"/>
        <v/>
      </c>
      <c r="O3710" s="319"/>
      <c r="P3710" s="296" t="str">
        <f t="shared" si="785"/>
        <v/>
      </c>
      <c r="Q3710" s="552"/>
      <c r="R3710" s="551"/>
      <c r="S3710" s="291"/>
      <c r="T3710" t="str">
        <f t="shared" si="786"/>
        <v>-</v>
      </c>
      <c r="U3710" s="560">
        <f t="shared" si="787"/>
        <v>0</v>
      </c>
      <c r="V3710" s="560">
        <f t="shared" si="788"/>
        <v>0</v>
      </c>
      <c r="W3710" s="560">
        <f t="shared" si="789"/>
        <v>0</v>
      </c>
    </row>
    <row r="3711" spans="1:23" ht="21" customHeight="1">
      <c r="A3711" s="316" t="str">
        <f t="shared" si="780"/>
        <v/>
      </c>
      <c r="B3711" s="316" t="str">
        <f t="shared" si="781"/>
        <v/>
      </c>
      <c r="C3711" s="316" t="str">
        <f>IF(AND(F3711&lt;&gt;"",G3711&lt;&gt;""),COUNT($C$32:C3710)+1,"")</f>
        <v/>
      </c>
      <c r="D3711" s="292" t="str">
        <f t="shared" si="782"/>
        <v/>
      </c>
      <c r="E3711" s="292" t="str">
        <f t="shared" si="783"/>
        <v/>
      </c>
      <c r="F3711" s="316"/>
      <c r="G3711" s="316"/>
      <c r="H3711" s="317"/>
      <c r="I3711" s="316" t="s">
        <v>445</v>
      </c>
      <c r="J3711" s="318"/>
      <c r="K3711" s="319"/>
      <c r="L3711" s="292" t="s">
        <v>446</v>
      </c>
      <c r="M3711" s="324"/>
      <c r="N3711" s="294" t="str">
        <f t="shared" si="784"/>
        <v/>
      </c>
      <c r="O3711" s="319"/>
      <c r="P3711" s="296" t="str">
        <f t="shared" si="785"/>
        <v/>
      </c>
      <c r="Q3711" s="552"/>
      <c r="R3711" s="551"/>
      <c r="S3711" s="291"/>
      <c r="T3711" t="str">
        <f t="shared" si="786"/>
        <v>-</v>
      </c>
      <c r="U3711" s="560">
        <f t="shared" si="787"/>
        <v>0</v>
      </c>
      <c r="V3711" s="560">
        <f t="shared" si="788"/>
        <v>0</v>
      </c>
      <c r="W3711" s="560">
        <f t="shared" si="789"/>
        <v>0</v>
      </c>
    </row>
    <row r="3712" spans="1:23" ht="21" customHeight="1">
      <c r="A3712" s="316" t="str">
        <f t="shared" si="780"/>
        <v/>
      </c>
      <c r="B3712" s="316" t="str">
        <f t="shared" si="781"/>
        <v/>
      </c>
      <c r="C3712" s="316" t="str">
        <f>IF(AND(F3712&lt;&gt;"",G3712&lt;&gt;""),COUNT($C$32:C3711)+1,"")</f>
        <v/>
      </c>
      <c r="D3712" s="292" t="str">
        <f t="shared" si="782"/>
        <v/>
      </c>
      <c r="E3712" s="292" t="str">
        <f t="shared" si="783"/>
        <v/>
      </c>
      <c r="F3712" s="316"/>
      <c r="G3712" s="316"/>
      <c r="H3712" s="317"/>
      <c r="I3712" s="316" t="s">
        <v>445</v>
      </c>
      <c r="J3712" s="318"/>
      <c r="K3712" s="319"/>
      <c r="L3712" s="292" t="s">
        <v>446</v>
      </c>
      <c r="M3712" s="324"/>
      <c r="N3712" s="294" t="str">
        <f t="shared" si="784"/>
        <v/>
      </c>
      <c r="O3712" s="319"/>
      <c r="P3712" s="296" t="str">
        <f t="shared" si="785"/>
        <v/>
      </c>
      <c r="Q3712" s="552"/>
      <c r="R3712" s="551"/>
      <c r="S3712" s="291"/>
      <c r="T3712" t="str">
        <f t="shared" si="786"/>
        <v>-</v>
      </c>
      <c r="U3712" s="560">
        <f t="shared" si="787"/>
        <v>0</v>
      </c>
      <c r="V3712" s="560">
        <f t="shared" si="788"/>
        <v>0</v>
      </c>
      <c r="W3712" s="560">
        <f t="shared" si="789"/>
        <v>0</v>
      </c>
    </row>
    <row r="3713" spans="1:23" ht="21" customHeight="1">
      <c r="A3713" s="316" t="str">
        <f t="shared" si="780"/>
        <v/>
      </c>
      <c r="B3713" s="316" t="str">
        <f t="shared" si="781"/>
        <v/>
      </c>
      <c r="C3713" s="316" t="str">
        <f>IF(AND(F3713&lt;&gt;"",G3713&lt;&gt;""),COUNT($C$32:C3712)+1,"")</f>
        <v/>
      </c>
      <c r="D3713" s="292" t="str">
        <f t="shared" si="782"/>
        <v/>
      </c>
      <c r="E3713" s="292" t="str">
        <f t="shared" si="783"/>
        <v/>
      </c>
      <c r="F3713" s="316"/>
      <c r="G3713" s="316"/>
      <c r="H3713" s="317"/>
      <c r="I3713" s="316" t="s">
        <v>445</v>
      </c>
      <c r="J3713" s="318"/>
      <c r="K3713" s="319"/>
      <c r="L3713" s="292" t="s">
        <v>446</v>
      </c>
      <c r="M3713" s="324"/>
      <c r="N3713" s="294" t="str">
        <f t="shared" si="784"/>
        <v/>
      </c>
      <c r="O3713" s="319"/>
      <c r="P3713" s="296" t="str">
        <f t="shared" si="785"/>
        <v/>
      </c>
      <c r="Q3713" s="552"/>
      <c r="R3713" s="551"/>
      <c r="S3713" s="291"/>
      <c r="T3713" t="str">
        <f t="shared" si="786"/>
        <v>-</v>
      </c>
      <c r="U3713" s="560">
        <f t="shared" si="787"/>
        <v>0</v>
      </c>
      <c r="V3713" s="560">
        <f t="shared" si="788"/>
        <v>0</v>
      </c>
      <c r="W3713" s="560">
        <f t="shared" si="789"/>
        <v>0</v>
      </c>
    </row>
    <row r="3714" spans="1:23" ht="21" customHeight="1">
      <c r="A3714" s="316" t="str">
        <f t="shared" si="780"/>
        <v/>
      </c>
      <c r="B3714" s="316" t="str">
        <f t="shared" si="781"/>
        <v/>
      </c>
      <c r="C3714" s="316" t="str">
        <f>IF(AND(F3714&lt;&gt;"",G3714&lt;&gt;""),COUNT($C$32:C3713)+1,"")</f>
        <v/>
      </c>
      <c r="D3714" s="292" t="str">
        <f t="shared" si="782"/>
        <v/>
      </c>
      <c r="E3714" s="292" t="str">
        <f t="shared" si="783"/>
        <v/>
      </c>
      <c r="F3714" s="316"/>
      <c r="G3714" s="316"/>
      <c r="H3714" s="317"/>
      <c r="I3714" s="316" t="s">
        <v>445</v>
      </c>
      <c r="J3714" s="318"/>
      <c r="K3714" s="319"/>
      <c r="L3714" s="292" t="s">
        <v>446</v>
      </c>
      <c r="M3714" s="324"/>
      <c r="N3714" s="294" t="str">
        <f t="shared" si="784"/>
        <v/>
      </c>
      <c r="O3714" s="319"/>
      <c r="P3714" s="296" t="str">
        <f t="shared" si="785"/>
        <v/>
      </c>
      <c r="Q3714" s="552"/>
      <c r="R3714" s="551"/>
      <c r="S3714" s="291"/>
      <c r="T3714" t="str">
        <f t="shared" si="786"/>
        <v>-</v>
      </c>
      <c r="U3714" s="560">
        <f t="shared" si="787"/>
        <v>0</v>
      </c>
      <c r="V3714" s="560">
        <f t="shared" si="788"/>
        <v>0</v>
      </c>
      <c r="W3714" s="560">
        <f t="shared" si="789"/>
        <v>0</v>
      </c>
    </row>
    <row r="3715" spans="1:23" ht="21" customHeight="1">
      <c r="A3715" s="316" t="str">
        <f t="shared" si="780"/>
        <v/>
      </c>
      <c r="B3715" s="316" t="str">
        <f t="shared" si="781"/>
        <v/>
      </c>
      <c r="C3715" s="316" t="str">
        <f>IF(AND(F3715&lt;&gt;"",G3715&lt;&gt;""),COUNT($C$32:C3714)+1,"")</f>
        <v/>
      </c>
      <c r="D3715" s="292" t="str">
        <f t="shared" si="782"/>
        <v/>
      </c>
      <c r="E3715" s="292" t="str">
        <f t="shared" si="783"/>
        <v/>
      </c>
      <c r="F3715" s="316"/>
      <c r="G3715" s="316"/>
      <c r="H3715" s="317"/>
      <c r="I3715" s="316" t="s">
        <v>445</v>
      </c>
      <c r="J3715" s="318"/>
      <c r="K3715" s="319"/>
      <c r="L3715" s="292" t="s">
        <v>446</v>
      </c>
      <c r="M3715" s="324"/>
      <c r="N3715" s="294" t="str">
        <f t="shared" si="784"/>
        <v/>
      </c>
      <c r="O3715" s="319"/>
      <c r="P3715" s="296" t="str">
        <f t="shared" si="785"/>
        <v/>
      </c>
      <c r="Q3715" s="552"/>
      <c r="R3715" s="551"/>
      <c r="S3715" s="291"/>
      <c r="T3715" t="str">
        <f t="shared" si="786"/>
        <v>-</v>
      </c>
      <c r="U3715" s="560">
        <f t="shared" si="787"/>
        <v>0</v>
      </c>
      <c r="V3715" s="560">
        <f t="shared" si="788"/>
        <v>0</v>
      </c>
      <c r="W3715" s="560">
        <f t="shared" si="789"/>
        <v>0</v>
      </c>
    </row>
    <row r="3716" spans="1:23" ht="21" customHeight="1">
      <c r="A3716" s="316" t="str">
        <f t="shared" si="780"/>
        <v/>
      </c>
      <c r="B3716" s="316" t="str">
        <f t="shared" si="781"/>
        <v/>
      </c>
      <c r="C3716" s="316" t="str">
        <f>IF(AND(F3716&lt;&gt;"",G3716&lt;&gt;""),COUNT($C$32:C3715)+1,"")</f>
        <v/>
      </c>
      <c r="D3716" s="292" t="str">
        <f t="shared" si="782"/>
        <v/>
      </c>
      <c r="E3716" s="292" t="str">
        <f t="shared" si="783"/>
        <v/>
      </c>
      <c r="F3716" s="316"/>
      <c r="G3716" s="316"/>
      <c r="H3716" s="317"/>
      <c r="I3716" s="316" t="s">
        <v>445</v>
      </c>
      <c r="J3716" s="318"/>
      <c r="K3716" s="319"/>
      <c r="L3716" s="292" t="s">
        <v>446</v>
      </c>
      <c r="M3716" s="324"/>
      <c r="N3716" s="294" t="str">
        <f t="shared" si="784"/>
        <v/>
      </c>
      <c r="O3716" s="319"/>
      <c r="P3716" s="296" t="str">
        <f t="shared" si="785"/>
        <v/>
      </c>
      <c r="Q3716" s="552"/>
      <c r="R3716" s="551"/>
      <c r="S3716" s="291"/>
      <c r="T3716" t="str">
        <f t="shared" si="786"/>
        <v>-</v>
      </c>
      <c r="U3716" s="560">
        <f t="shared" si="787"/>
        <v>0</v>
      </c>
      <c r="V3716" s="560">
        <f t="shared" si="788"/>
        <v>0</v>
      </c>
      <c r="W3716" s="560">
        <f t="shared" si="789"/>
        <v>0</v>
      </c>
    </row>
    <row r="3717" spans="1:23" ht="21" customHeight="1">
      <c r="A3717" s="316" t="str">
        <f t="shared" si="780"/>
        <v/>
      </c>
      <c r="B3717" s="316" t="str">
        <f t="shared" si="781"/>
        <v/>
      </c>
      <c r="C3717" s="316" t="str">
        <f>IF(AND(F3717&lt;&gt;"",G3717&lt;&gt;""),COUNT($C$32:C3716)+1,"")</f>
        <v/>
      </c>
      <c r="D3717" s="292" t="str">
        <f t="shared" si="782"/>
        <v/>
      </c>
      <c r="E3717" s="292" t="str">
        <f t="shared" si="783"/>
        <v/>
      </c>
      <c r="F3717" s="316"/>
      <c r="G3717" s="316"/>
      <c r="H3717" s="317"/>
      <c r="I3717" s="316" t="s">
        <v>445</v>
      </c>
      <c r="J3717" s="318"/>
      <c r="K3717" s="319"/>
      <c r="L3717" s="292" t="s">
        <v>446</v>
      </c>
      <c r="M3717" s="324"/>
      <c r="N3717" s="294" t="str">
        <f t="shared" si="784"/>
        <v/>
      </c>
      <c r="O3717" s="319"/>
      <c r="P3717" s="296" t="str">
        <f t="shared" si="785"/>
        <v/>
      </c>
      <c r="Q3717" s="552"/>
      <c r="R3717" s="551"/>
      <c r="S3717" s="291"/>
      <c r="T3717" t="str">
        <f t="shared" si="786"/>
        <v>-</v>
      </c>
      <c r="U3717" s="560">
        <f t="shared" si="787"/>
        <v>0</v>
      </c>
      <c r="V3717" s="560">
        <f t="shared" si="788"/>
        <v>0</v>
      </c>
      <c r="W3717" s="560">
        <f t="shared" si="789"/>
        <v>0</v>
      </c>
    </row>
    <row r="3718" spans="1:23" ht="21" customHeight="1">
      <c r="A3718" s="316" t="str">
        <f t="shared" si="780"/>
        <v/>
      </c>
      <c r="B3718" s="316" t="str">
        <f t="shared" si="781"/>
        <v/>
      </c>
      <c r="C3718" s="316" t="str">
        <f>IF(AND(F3718&lt;&gt;"",G3718&lt;&gt;""),COUNT($C$32:C3717)+1,"")</f>
        <v/>
      </c>
      <c r="D3718" s="292" t="str">
        <f t="shared" si="782"/>
        <v/>
      </c>
      <c r="E3718" s="292" t="str">
        <f t="shared" si="783"/>
        <v/>
      </c>
      <c r="F3718" s="316"/>
      <c r="G3718" s="316"/>
      <c r="H3718" s="317"/>
      <c r="I3718" s="316" t="s">
        <v>445</v>
      </c>
      <c r="J3718" s="318"/>
      <c r="K3718" s="319"/>
      <c r="L3718" s="292" t="s">
        <v>446</v>
      </c>
      <c r="M3718" s="324"/>
      <c r="N3718" s="294" t="str">
        <f t="shared" si="784"/>
        <v/>
      </c>
      <c r="O3718" s="319"/>
      <c r="P3718" s="296" t="str">
        <f t="shared" si="785"/>
        <v/>
      </c>
      <c r="Q3718" s="552"/>
      <c r="R3718" s="551"/>
      <c r="S3718" s="291"/>
      <c r="T3718" t="str">
        <f t="shared" si="786"/>
        <v>-</v>
      </c>
      <c r="U3718" s="560">
        <f t="shared" si="787"/>
        <v>0</v>
      </c>
      <c r="V3718" s="560">
        <f t="shared" si="788"/>
        <v>0</v>
      </c>
      <c r="W3718" s="560">
        <f t="shared" si="789"/>
        <v>0</v>
      </c>
    </row>
    <row r="3719" spans="1:23" ht="21" customHeight="1">
      <c r="A3719" s="316" t="str">
        <f t="shared" si="780"/>
        <v/>
      </c>
      <c r="B3719" s="316" t="str">
        <f t="shared" si="781"/>
        <v/>
      </c>
      <c r="C3719" s="316" t="str">
        <f>IF(AND(F3719&lt;&gt;"",G3719&lt;&gt;""),COUNT($C$32:C3718)+1,"")</f>
        <v/>
      </c>
      <c r="D3719" s="292" t="str">
        <f t="shared" si="782"/>
        <v/>
      </c>
      <c r="E3719" s="292" t="str">
        <f t="shared" si="783"/>
        <v/>
      </c>
      <c r="F3719" s="316"/>
      <c r="G3719" s="316"/>
      <c r="H3719" s="317"/>
      <c r="I3719" s="316" t="s">
        <v>445</v>
      </c>
      <c r="J3719" s="318"/>
      <c r="K3719" s="319"/>
      <c r="L3719" s="292" t="s">
        <v>446</v>
      </c>
      <c r="M3719" s="324"/>
      <c r="N3719" s="294" t="str">
        <f t="shared" si="784"/>
        <v/>
      </c>
      <c r="O3719" s="319"/>
      <c r="P3719" s="296" t="str">
        <f t="shared" si="785"/>
        <v/>
      </c>
      <c r="Q3719" s="552"/>
      <c r="R3719" s="551"/>
      <c r="S3719" s="291"/>
      <c r="T3719" t="str">
        <f t="shared" si="786"/>
        <v>-</v>
      </c>
      <c r="U3719" s="560">
        <f t="shared" si="787"/>
        <v>0</v>
      </c>
      <c r="V3719" s="560">
        <f t="shared" si="788"/>
        <v>0</v>
      </c>
      <c r="W3719" s="560">
        <f t="shared" si="789"/>
        <v>0</v>
      </c>
    </row>
    <row r="3720" spans="1:23" ht="21" customHeight="1">
      <c r="A3720" s="316" t="str">
        <f t="shared" si="780"/>
        <v/>
      </c>
      <c r="B3720" s="316" t="str">
        <f t="shared" si="781"/>
        <v/>
      </c>
      <c r="C3720" s="316" t="str">
        <f>IF(AND(F3720&lt;&gt;"",G3720&lt;&gt;""),COUNT($C$32:C3719)+1,"")</f>
        <v/>
      </c>
      <c r="D3720" s="292" t="str">
        <f t="shared" si="782"/>
        <v/>
      </c>
      <c r="E3720" s="292" t="str">
        <f t="shared" si="783"/>
        <v/>
      </c>
      <c r="F3720" s="316"/>
      <c r="G3720" s="316"/>
      <c r="H3720" s="317"/>
      <c r="I3720" s="316" t="s">
        <v>445</v>
      </c>
      <c r="J3720" s="318"/>
      <c r="K3720" s="319"/>
      <c r="L3720" s="292" t="s">
        <v>446</v>
      </c>
      <c r="M3720" s="324"/>
      <c r="N3720" s="294" t="str">
        <f t="shared" si="784"/>
        <v/>
      </c>
      <c r="O3720" s="319"/>
      <c r="P3720" s="296" t="str">
        <f t="shared" si="785"/>
        <v/>
      </c>
      <c r="Q3720" s="552"/>
      <c r="R3720" s="551"/>
      <c r="S3720" s="291"/>
      <c r="T3720" t="str">
        <f t="shared" si="786"/>
        <v>-</v>
      </c>
      <c r="U3720" s="560">
        <f t="shared" si="787"/>
        <v>0</v>
      </c>
      <c r="V3720" s="560">
        <f t="shared" si="788"/>
        <v>0</v>
      </c>
      <c r="W3720" s="560">
        <f t="shared" si="789"/>
        <v>0</v>
      </c>
    </row>
    <row r="3721" spans="1:23" ht="21" customHeight="1">
      <c r="A3721" s="316" t="str">
        <f t="shared" si="780"/>
        <v/>
      </c>
      <c r="B3721" s="316" t="str">
        <f t="shared" si="781"/>
        <v/>
      </c>
      <c r="C3721" s="316" t="str">
        <f>IF(AND(F3721&lt;&gt;"",G3721&lt;&gt;""),COUNT($C$32:C3720)+1,"")</f>
        <v/>
      </c>
      <c r="D3721" s="292" t="str">
        <f t="shared" si="782"/>
        <v/>
      </c>
      <c r="E3721" s="292" t="str">
        <f t="shared" si="783"/>
        <v/>
      </c>
      <c r="F3721" s="316"/>
      <c r="G3721" s="316"/>
      <c r="H3721" s="317"/>
      <c r="I3721" s="316" t="s">
        <v>445</v>
      </c>
      <c r="J3721" s="318"/>
      <c r="K3721" s="319"/>
      <c r="L3721" s="292" t="s">
        <v>446</v>
      </c>
      <c r="M3721" s="324"/>
      <c r="N3721" s="294" t="str">
        <f t="shared" si="784"/>
        <v/>
      </c>
      <c r="O3721" s="319"/>
      <c r="P3721" s="296" t="str">
        <f t="shared" si="785"/>
        <v/>
      </c>
      <c r="Q3721" s="552"/>
      <c r="R3721" s="551"/>
      <c r="S3721" s="291"/>
      <c r="T3721" t="str">
        <f t="shared" si="786"/>
        <v>-</v>
      </c>
      <c r="U3721" s="560">
        <f t="shared" si="787"/>
        <v>0</v>
      </c>
      <c r="V3721" s="560">
        <f t="shared" si="788"/>
        <v>0</v>
      </c>
      <c r="W3721" s="560">
        <f t="shared" si="789"/>
        <v>0</v>
      </c>
    </row>
    <row r="3722" spans="1:23" ht="21" customHeight="1">
      <c r="A3722" s="316" t="str">
        <f t="shared" si="780"/>
        <v/>
      </c>
      <c r="B3722" s="316" t="str">
        <f t="shared" si="781"/>
        <v/>
      </c>
      <c r="C3722" s="316" t="str">
        <f>IF(AND(F3722&lt;&gt;"",G3722&lt;&gt;""),COUNT($C$32:C3721)+1,"")</f>
        <v/>
      </c>
      <c r="D3722" s="292" t="str">
        <f t="shared" si="782"/>
        <v/>
      </c>
      <c r="E3722" s="292" t="str">
        <f t="shared" si="783"/>
        <v/>
      </c>
      <c r="F3722" s="316"/>
      <c r="G3722" s="316"/>
      <c r="H3722" s="317"/>
      <c r="I3722" s="316" t="s">
        <v>445</v>
      </c>
      <c r="J3722" s="318"/>
      <c r="K3722" s="319"/>
      <c r="L3722" s="292" t="s">
        <v>446</v>
      </c>
      <c r="M3722" s="324"/>
      <c r="N3722" s="294" t="str">
        <f t="shared" si="784"/>
        <v/>
      </c>
      <c r="O3722" s="319"/>
      <c r="P3722" s="296" t="str">
        <f t="shared" si="785"/>
        <v/>
      </c>
      <c r="Q3722" s="552"/>
      <c r="R3722" s="551"/>
      <c r="S3722" s="291"/>
      <c r="T3722" t="str">
        <f t="shared" si="786"/>
        <v>-</v>
      </c>
      <c r="U3722" s="560">
        <f t="shared" si="787"/>
        <v>0</v>
      </c>
      <c r="V3722" s="560">
        <f t="shared" si="788"/>
        <v>0</v>
      </c>
      <c r="W3722" s="560">
        <f t="shared" si="789"/>
        <v>0</v>
      </c>
    </row>
    <row r="3723" spans="1:23" ht="21" customHeight="1">
      <c r="A3723" s="316" t="str">
        <f t="shared" si="780"/>
        <v/>
      </c>
      <c r="B3723" s="316" t="str">
        <f t="shared" si="781"/>
        <v/>
      </c>
      <c r="C3723" s="316" t="str">
        <f>IF(AND(F3723&lt;&gt;"",G3723&lt;&gt;""),COUNT($C$32:C3722)+1,"")</f>
        <v/>
      </c>
      <c r="D3723" s="292" t="str">
        <f t="shared" si="782"/>
        <v/>
      </c>
      <c r="E3723" s="292" t="str">
        <f t="shared" si="783"/>
        <v/>
      </c>
      <c r="F3723" s="316"/>
      <c r="G3723" s="316"/>
      <c r="H3723" s="317"/>
      <c r="I3723" s="316" t="s">
        <v>445</v>
      </c>
      <c r="J3723" s="318"/>
      <c r="K3723" s="319"/>
      <c r="L3723" s="292" t="s">
        <v>446</v>
      </c>
      <c r="M3723" s="324"/>
      <c r="N3723" s="294" t="str">
        <f t="shared" si="784"/>
        <v/>
      </c>
      <c r="O3723" s="319"/>
      <c r="P3723" s="296" t="str">
        <f t="shared" si="785"/>
        <v/>
      </c>
      <c r="Q3723" s="552"/>
      <c r="R3723" s="551"/>
      <c r="S3723" s="291"/>
      <c r="T3723" t="str">
        <f t="shared" si="786"/>
        <v>-</v>
      </c>
      <c r="U3723" s="560">
        <f t="shared" si="787"/>
        <v>0</v>
      </c>
      <c r="V3723" s="560">
        <f t="shared" si="788"/>
        <v>0</v>
      </c>
      <c r="W3723" s="560">
        <f t="shared" si="789"/>
        <v>0</v>
      </c>
    </row>
    <row r="3724" spans="1:23" ht="21" customHeight="1">
      <c r="A3724" s="316" t="str">
        <f t="shared" si="780"/>
        <v/>
      </c>
      <c r="B3724" s="316" t="str">
        <f t="shared" si="781"/>
        <v/>
      </c>
      <c r="C3724" s="316" t="str">
        <f>IF(AND(F3724&lt;&gt;"",G3724&lt;&gt;""),COUNT($C$32:C3723)+1,"")</f>
        <v/>
      </c>
      <c r="D3724" s="292" t="str">
        <f t="shared" si="782"/>
        <v/>
      </c>
      <c r="E3724" s="292" t="str">
        <f t="shared" si="783"/>
        <v/>
      </c>
      <c r="F3724" s="316"/>
      <c r="G3724" s="316"/>
      <c r="H3724" s="317"/>
      <c r="I3724" s="316" t="s">
        <v>445</v>
      </c>
      <c r="J3724" s="318"/>
      <c r="K3724" s="319"/>
      <c r="L3724" s="292" t="s">
        <v>446</v>
      </c>
      <c r="M3724" s="324"/>
      <c r="N3724" s="294" t="str">
        <f t="shared" si="784"/>
        <v/>
      </c>
      <c r="O3724" s="319"/>
      <c r="P3724" s="296" t="str">
        <f t="shared" si="785"/>
        <v/>
      </c>
      <c r="Q3724" s="552"/>
      <c r="R3724" s="551"/>
      <c r="S3724" s="291"/>
      <c r="T3724" t="str">
        <f t="shared" si="786"/>
        <v>-</v>
      </c>
      <c r="U3724" s="560">
        <f t="shared" si="787"/>
        <v>0</v>
      </c>
      <c r="V3724" s="560">
        <f t="shared" si="788"/>
        <v>0</v>
      </c>
      <c r="W3724" s="560">
        <f t="shared" si="789"/>
        <v>0</v>
      </c>
    </row>
    <row r="3725" spans="1:23" ht="21" customHeight="1">
      <c r="A3725" s="316" t="str">
        <f t="shared" si="780"/>
        <v/>
      </c>
      <c r="B3725" s="316" t="str">
        <f t="shared" si="781"/>
        <v/>
      </c>
      <c r="C3725" s="316" t="str">
        <f>IF(AND(F3725&lt;&gt;"",G3725&lt;&gt;""),COUNT($C$32:C3724)+1,"")</f>
        <v/>
      </c>
      <c r="D3725" s="292" t="str">
        <f t="shared" si="782"/>
        <v/>
      </c>
      <c r="E3725" s="292" t="str">
        <f t="shared" si="783"/>
        <v/>
      </c>
      <c r="F3725" s="316"/>
      <c r="G3725" s="316"/>
      <c r="H3725" s="317"/>
      <c r="I3725" s="316" t="s">
        <v>445</v>
      </c>
      <c r="J3725" s="318"/>
      <c r="K3725" s="319"/>
      <c r="L3725" s="292" t="s">
        <v>446</v>
      </c>
      <c r="M3725" s="324"/>
      <c r="N3725" s="294" t="str">
        <f t="shared" si="784"/>
        <v/>
      </c>
      <c r="O3725" s="319"/>
      <c r="P3725" s="296" t="str">
        <f t="shared" si="785"/>
        <v/>
      </c>
      <c r="Q3725" s="552"/>
      <c r="R3725" s="551"/>
      <c r="S3725" s="291"/>
      <c r="T3725" t="str">
        <f t="shared" si="786"/>
        <v>-</v>
      </c>
      <c r="U3725" s="560">
        <f t="shared" si="787"/>
        <v>0</v>
      </c>
      <c r="V3725" s="560">
        <f t="shared" si="788"/>
        <v>0</v>
      </c>
      <c r="W3725" s="560">
        <f t="shared" si="789"/>
        <v>0</v>
      </c>
    </row>
    <row r="3726" spans="1:23" ht="21" customHeight="1">
      <c r="A3726" s="316" t="str">
        <f t="shared" si="780"/>
        <v/>
      </c>
      <c r="B3726" s="316" t="str">
        <f t="shared" si="781"/>
        <v/>
      </c>
      <c r="C3726" s="316" t="str">
        <f>IF(AND(F3726&lt;&gt;"",G3726&lt;&gt;""),COUNT($C$32:C3725)+1,"")</f>
        <v/>
      </c>
      <c r="D3726" s="292" t="str">
        <f t="shared" si="782"/>
        <v/>
      </c>
      <c r="E3726" s="292" t="str">
        <f t="shared" si="783"/>
        <v/>
      </c>
      <c r="F3726" s="316"/>
      <c r="G3726" s="316"/>
      <c r="H3726" s="317"/>
      <c r="I3726" s="316" t="s">
        <v>445</v>
      </c>
      <c r="J3726" s="318"/>
      <c r="K3726" s="319"/>
      <c r="L3726" s="292" t="s">
        <v>446</v>
      </c>
      <c r="M3726" s="324"/>
      <c r="N3726" s="294" t="str">
        <f t="shared" si="784"/>
        <v/>
      </c>
      <c r="O3726" s="319"/>
      <c r="P3726" s="296" t="str">
        <f t="shared" si="785"/>
        <v/>
      </c>
      <c r="Q3726" s="552"/>
      <c r="R3726" s="551"/>
      <c r="S3726" s="291"/>
      <c r="T3726" t="str">
        <f t="shared" si="786"/>
        <v>-</v>
      </c>
      <c r="U3726" s="560">
        <f t="shared" si="787"/>
        <v>0</v>
      </c>
      <c r="V3726" s="560">
        <f t="shared" si="788"/>
        <v>0</v>
      </c>
      <c r="W3726" s="560">
        <f t="shared" si="789"/>
        <v>0</v>
      </c>
    </row>
    <row r="3727" spans="1:23" ht="21" customHeight="1">
      <c r="A3727" s="316" t="str">
        <f t="shared" si="780"/>
        <v/>
      </c>
      <c r="B3727" s="316" t="str">
        <f t="shared" si="781"/>
        <v/>
      </c>
      <c r="C3727" s="316" t="str">
        <f>IF(AND(F3727&lt;&gt;"",G3727&lt;&gt;""),COUNT($C$32:C3726)+1,"")</f>
        <v/>
      </c>
      <c r="D3727" s="292" t="str">
        <f t="shared" si="782"/>
        <v/>
      </c>
      <c r="E3727" s="292" t="str">
        <f t="shared" si="783"/>
        <v/>
      </c>
      <c r="F3727" s="316"/>
      <c r="G3727" s="316"/>
      <c r="H3727" s="317"/>
      <c r="I3727" s="316" t="s">
        <v>445</v>
      </c>
      <c r="J3727" s="318"/>
      <c r="K3727" s="319"/>
      <c r="L3727" s="292" t="s">
        <v>446</v>
      </c>
      <c r="M3727" s="324"/>
      <c r="N3727" s="294" t="str">
        <f t="shared" si="784"/>
        <v/>
      </c>
      <c r="O3727" s="319"/>
      <c r="P3727" s="296" t="str">
        <f t="shared" si="785"/>
        <v/>
      </c>
      <c r="Q3727" s="552"/>
      <c r="R3727" s="551"/>
      <c r="S3727" s="291"/>
      <c r="T3727" t="str">
        <f t="shared" si="786"/>
        <v>-</v>
      </c>
      <c r="U3727" s="560">
        <f t="shared" si="787"/>
        <v>0</v>
      </c>
      <c r="V3727" s="560">
        <f t="shared" si="788"/>
        <v>0</v>
      </c>
      <c r="W3727" s="560">
        <f t="shared" si="789"/>
        <v>0</v>
      </c>
    </row>
    <row r="3728" spans="1:23" ht="21" customHeight="1">
      <c r="A3728" s="316" t="str">
        <f t="shared" si="780"/>
        <v/>
      </c>
      <c r="B3728" s="316" t="str">
        <f t="shared" si="781"/>
        <v/>
      </c>
      <c r="C3728" s="316" t="str">
        <f>IF(AND(F3728&lt;&gt;"",G3728&lt;&gt;""),COUNT($C$32:C3727)+1,"")</f>
        <v/>
      </c>
      <c r="D3728" s="292" t="str">
        <f t="shared" si="782"/>
        <v/>
      </c>
      <c r="E3728" s="292" t="str">
        <f t="shared" si="783"/>
        <v/>
      </c>
      <c r="F3728" s="316"/>
      <c r="G3728" s="316"/>
      <c r="H3728" s="317"/>
      <c r="I3728" s="316" t="s">
        <v>445</v>
      </c>
      <c r="J3728" s="318"/>
      <c r="K3728" s="319"/>
      <c r="L3728" s="292" t="s">
        <v>446</v>
      </c>
      <c r="M3728" s="324"/>
      <c r="N3728" s="294" t="str">
        <f t="shared" si="784"/>
        <v/>
      </c>
      <c r="O3728" s="319"/>
      <c r="P3728" s="296" t="str">
        <f t="shared" si="785"/>
        <v/>
      </c>
      <c r="Q3728" s="552"/>
      <c r="R3728" s="551"/>
      <c r="S3728" s="291"/>
      <c r="T3728" t="str">
        <f t="shared" si="786"/>
        <v>-</v>
      </c>
      <c r="U3728" s="560">
        <f t="shared" si="787"/>
        <v>0</v>
      </c>
      <c r="V3728" s="560">
        <f t="shared" si="788"/>
        <v>0</v>
      </c>
      <c r="W3728" s="560">
        <f t="shared" si="789"/>
        <v>0</v>
      </c>
    </row>
    <row r="3729" spans="1:23" ht="21" customHeight="1">
      <c r="A3729" s="316" t="str">
        <f t="shared" si="780"/>
        <v/>
      </c>
      <c r="B3729" s="316" t="str">
        <f t="shared" si="781"/>
        <v/>
      </c>
      <c r="C3729" s="316" t="str">
        <f>IF(AND(F3729&lt;&gt;"",G3729&lt;&gt;""),COUNT($C$32:C3728)+1,"")</f>
        <v/>
      </c>
      <c r="D3729" s="292" t="str">
        <f t="shared" si="782"/>
        <v/>
      </c>
      <c r="E3729" s="292" t="str">
        <f t="shared" si="783"/>
        <v/>
      </c>
      <c r="F3729" s="316"/>
      <c r="G3729" s="316"/>
      <c r="H3729" s="317"/>
      <c r="I3729" s="316" t="s">
        <v>445</v>
      </c>
      <c r="J3729" s="318"/>
      <c r="K3729" s="319"/>
      <c r="L3729" s="292" t="s">
        <v>446</v>
      </c>
      <c r="M3729" s="324"/>
      <c r="N3729" s="294" t="str">
        <f t="shared" si="784"/>
        <v/>
      </c>
      <c r="O3729" s="319"/>
      <c r="P3729" s="296" t="str">
        <f t="shared" si="785"/>
        <v/>
      </c>
      <c r="Q3729" s="552"/>
      <c r="R3729" s="551"/>
      <c r="S3729" s="291"/>
      <c r="T3729" t="str">
        <f t="shared" si="786"/>
        <v>-</v>
      </c>
      <c r="U3729" s="560">
        <f t="shared" si="787"/>
        <v>0</v>
      </c>
      <c r="V3729" s="560">
        <f t="shared" si="788"/>
        <v>0</v>
      </c>
      <c r="W3729" s="560">
        <f t="shared" si="789"/>
        <v>0</v>
      </c>
    </row>
    <row r="3730" spans="1:23" ht="21" customHeight="1">
      <c r="A3730" s="316" t="str">
        <f t="shared" si="780"/>
        <v/>
      </c>
      <c r="B3730" s="316" t="str">
        <f t="shared" si="781"/>
        <v/>
      </c>
      <c r="C3730" s="316" t="str">
        <f>IF(AND(F3730&lt;&gt;"",G3730&lt;&gt;""),COUNT($C$32:C3729)+1,"")</f>
        <v/>
      </c>
      <c r="D3730" s="292" t="str">
        <f t="shared" si="782"/>
        <v/>
      </c>
      <c r="E3730" s="292" t="str">
        <f t="shared" si="783"/>
        <v/>
      </c>
      <c r="F3730" s="316"/>
      <c r="G3730" s="316"/>
      <c r="H3730" s="317"/>
      <c r="I3730" s="316" t="s">
        <v>445</v>
      </c>
      <c r="J3730" s="318"/>
      <c r="K3730" s="319"/>
      <c r="L3730" s="292" t="s">
        <v>446</v>
      </c>
      <c r="M3730" s="324"/>
      <c r="N3730" s="294" t="str">
        <f t="shared" si="784"/>
        <v/>
      </c>
      <c r="O3730" s="319"/>
      <c r="P3730" s="296" t="str">
        <f t="shared" si="785"/>
        <v/>
      </c>
      <c r="Q3730" s="552"/>
      <c r="R3730" s="551"/>
      <c r="S3730" s="291"/>
      <c r="T3730" t="str">
        <f t="shared" si="786"/>
        <v>-</v>
      </c>
      <c r="U3730" s="560">
        <f t="shared" si="787"/>
        <v>0</v>
      </c>
      <c r="V3730" s="560">
        <f t="shared" si="788"/>
        <v>0</v>
      </c>
      <c r="W3730" s="560">
        <f t="shared" si="789"/>
        <v>0</v>
      </c>
    </row>
    <row r="3731" spans="1:23" ht="21" customHeight="1">
      <c r="A3731" s="316" t="str">
        <f t="shared" si="780"/>
        <v/>
      </c>
      <c r="B3731" s="316" t="str">
        <f t="shared" si="781"/>
        <v/>
      </c>
      <c r="C3731" s="316" t="str">
        <f>IF(AND(F3731&lt;&gt;"",G3731&lt;&gt;""),COUNT($C$32:C3730)+1,"")</f>
        <v/>
      </c>
      <c r="D3731" s="292" t="str">
        <f t="shared" si="782"/>
        <v/>
      </c>
      <c r="E3731" s="292" t="str">
        <f t="shared" si="783"/>
        <v/>
      </c>
      <c r="F3731" s="316"/>
      <c r="G3731" s="316"/>
      <c r="H3731" s="317"/>
      <c r="I3731" s="316" t="s">
        <v>445</v>
      </c>
      <c r="J3731" s="318"/>
      <c r="K3731" s="319"/>
      <c r="L3731" s="292" t="s">
        <v>446</v>
      </c>
      <c r="M3731" s="324"/>
      <c r="N3731" s="294" t="str">
        <f t="shared" si="784"/>
        <v/>
      </c>
      <c r="O3731" s="319"/>
      <c r="P3731" s="296" t="str">
        <f t="shared" si="785"/>
        <v/>
      </c>
      <c r="Q3731" s="552"/>
      <c r="R3731" s="551"/>
      <c r="S3731" s="291"/>
      <c r="T3731" t="str">
        <f t="shared" si="786"/>
        <v>-</v>
      </c>
      <c r="U3731" s="560">
        <f t="shared" si="787"/>
        <v>0</v>
      </c>
      <c r="V3731" s="560">
        <f t="shared" si="788"/>
        <v>0</v>
      </c>
      <c r="W3731" s="560">
        <f t="shared" si="789"/>
        <v>0</v>
      </c>
    </row>
    <row r="3732" spans="1:23" ht="21" customHeight="1">
      <c r="A3732" s="316" t="str">
        <f t="shared" si="780"/>
        <v/>
      </c>
      <c r="B3732" s="316" t="str">
        <f t="shared" si="781"/>
        <v/>
      </c>
      <c r="C3732" s="316" t="str">
        <f>IF(AND(F3732&lt;&gt;"",G3732&lt;&gt;""),COUNT($C$32:C3731)+1,"")</f>
        <v/>
      </c>
      <c r="D3732" s="292" t="str">
        <f t="shared" si="782"/>
        <v/>
      </c>
      <c r="E3732" s="292" t="str">
        <f t="shared" si="783"/>
        <v/>
      </c>
      <c r="F3732" s="316"/>
      <c r="G3732" s="316"/>
      <c r="H3732" s="317"/>
      <c r="I3732" s="316" t="s">
        <v>445</v>
      </c>
      <c r="J3732" s="318"/>
      <c r="K3732" s="319"/>
      <c r="L3732" s="292" t="s">
        <v>446</v>
      </c>
      <c r="M3732" s="324"/>
      <c r="N3732" s="294" t="str">
        <f t="shared" si="784"/>
        <v/>
      </c>
      <c r="O3732" s="319"/>
      <c r="P3732" s="296" t="str">
        <f t="shared" si="785"/>
        <v/>
      </c>
      <c r="Q3732" s="552"/>
      <c r="R3732" s="551"/>
      <c r="S3732" s="291"/>
      <c r="T3732" t="str">
        <f t="shared" si="786"/>
        <v>-</v>
      </c>
      <c r="U3732" s="560">
        <f t="shared" si="787"/>
        <v>0</v>
      </c>
      <c r="V3732" s="560">
        <f t="shared" si="788"/>
        <v>0</v>
      </c>
      <c r="W3732" s="560">
        <f t="shared" si="789"/>
        <v>0</v>
      </c>
    </row>
    <row r="3733" spans="1:23" ht="21" customHeight="1">
      <c r="A3733" s="316" t="str">
        <f t="shared" si="780"/>
        <v/>
      </c>
      <c r="B3733" s="316" t="str">
        <f t="shared" si="781"/>
        <v/>
      </c>
      <c r="C3733" s="316" t="str">
        <f>IF(AND(F3733&lt;&gt;"",G3733&lt;&gt;""),COUNT($C$32:C3732)+1,"")</f>
        <v/>
      </c>
      <c r="D3733" s="292" t="str">
        <f t="shared" si="782"/>
        <v/>
      </c>
      <c r="E3733" s="292" t="str">
        <f t="shared" si="783"/>
        <v/>
      </c>
      <c r="F3733" s="316"/>
      <c r="G3733" s="316"/>
      <c r="H3733" s="317"/>
      <c r="I3733" s="316" t="s">
        <v>445</v>
      </c>
      <c r="J3733" s="318"/>
      <c r="K3733" s="319"/>
      <c r="L3733" s="292" t="s">
        <v>446</v>
      </c>
      <c r="M3733" s="324"/>
      <c r="N3733" s="294" t="str">
        <f t="shared" si="784"/>
        <v/>
      </c>
      <c r="O3733" s="319"/>
      <c r="P3733" s="296" t="str">
        <f t="shared" si="785"/>
        <v/>
      </c>
      <c r="Q3733" s="552"/>
      <c r="R3733" s="551"/>
      <c r="S3733" s="291"/>
      <c r="T3733" t="str">
        <f t="shared" si="786"/>
        <v>-</v>
      </c>
      <c r="U3733" s="560">
        <f t="shared" si="787"/>
        <v>0</v>
      </c>
      <c r="V3733" s="560">
        <f t="shared" si="788"/>
        <v>0</v>
      </c>
      <c r="W3733" s="560">
        <f t="shared" si="789"/>
        <v>0</v>
      </c>
    </row>
    <row r="3734" spans="1:23" ht="21" customHeight="1">
      <c r="A3734" s="316" t="str">
        <f t="shared" si="780"/>
        <v/>
      </c>
      <c r="B3734" s="316" t="str">
        <f t="shared" si="781"/>
        <v/>
      </c>
      <c r="C3734" s="316" t="str">
        <f>IF(AND(F3734&lt;&gt;"",G3734&lt;&gt;""),COUNT($C$32:C3733)+1,"")</f>
        <v/>
      </c>
      <c r="D3734" s="292" t="str">
        <f t="shared" si="782"/>
        <v/>
      </c>
      <c r="E3734" s="292" t="str">
        <f t="shared" si="783"/>
        <v/>
      </c>
      <c r="F3734" s="316"/>
      <c r="G3734" s="316"/>
      <c r="H3734" s="317"/>
      <c r="I3734" s="316" t="s">
        <v>445</v>
      </c>
      <c r="J3734" s="318"/>
      <c r="K3734" s="319"/>
      <c r="L3734" s="292" t="s">
        <v>446</v>
      </c>
      <c r="M3734" s="324"/>
      <c r="N3734" s="294" t="str">
        <f t="shared" si="784"/>
        <v/>
      </c>
      <c r="O3734" s="319"/>
      <c r="P3734" s="296" t="str">
        <f t="shared" si="785"/>
        <v/>
      </c>
      <c r="Q3734" s="552"/>
      <c r="R3734" s="551"/>
      <c r="S3734" s="291"/>
      <c r="T3734" t="str">
        <f t="shared" si="786"/>
        <v>-</v>
      </c>
      <c r="U3734" s="560">
        <f t="shared" si="787"/>
        <v>0</v>
      </c>
      <c r="V3734" s="560">
        <f t="shared" si="788"/>
        <v>0</v>
      </c>
      <c r="W3734" s="560">
        <f t="shared" si="789"/>
        <v>0</v>
      </c>
    </row>
    <row r="3735" spans="1:23" ht="21" customHeight="1">
      <c r="A3735" s="316" t="str">
        <f t="shared" si="780"/>
        <v/>
      </c>
      <c r="B3735" s="316" t="str">
        <f t="shared" si="781"/>
        <v/>
      </c>
      <c r="C3735" s="316" t="str">
        <f>IF(AND(F3735&lt;&gt;"",G3735&lt;&gt;""),COUNT($C$32:C3734)+1,"")</f>
        <v/>
      </c>
      <c r="D3735" s="292" t="str">
        <f t="shared" si="782"/>
        <v/>
      </c>
      <c r="E3735" s="292" t="str">
        <f t="shared" si="783"/>
        <v/>
      </c>
      <c r="F3735" s="316"/>
      <c r="G3735" s="316"/>
      <c r="H3735" s="317"/>
      <c r="I3735" s="316" t="s">
        <v>445</v>
      </c>
      <c r="J3735" s="318"/>
      <c r="K3735" s="319"/>
      <c r="L3735" s="292" t="s">
        <v>446</v>
      </c>
      <c r="M3735" s="324"/>
      <c r="N3735" s="294" t="str">
        <f t="shared" si="784"/>
        <v/>
      </c>
      <c r="O3735" s="319"/>
      <c r="P3735" s="296" t="str">
        <f t="shared" si="785"/>
        <v/>
      </c>
      <c r="Q3735" s="552"/>
      <c r="R3735" s="551"/>
      <c r="S3735" s="291"/>
      <c r="T3735" t="str">
        <f t="shared" si="786"/>
        <v>-</v>
      </c>
      <c r="U3735" s="560">
        <f t="shared" si="787"/>
        <v>0</v>
      </c>
      <c r="V3735" s="560">
        <f t="shared" si="788"/>
        <v>0</v>
      </c>
      <c r="W3735" s="560">
        <f t="shared" si="789"/>
        <v>0</v>
      </c>
    </row>
    <row r="3736" spans="1:23" ht="21" customHeight="1">
      <c r="A3736" s="316" t="str">
        <f t="shared" si="780"/>
        <v/>
      </c>
      <c r="B3736" s="316" t="str">
        <f t="shared" si="781"/>
        <v/>
      </c>
      <c r="C3736" s="316" t="str">
        <f>IF(AND(F3736&lt;&gt;"",G3736&lt;&gt;""),COUNT($C$32:C3735)+1,"")</f>
        <v/>
      </c>
      <c r="D3736" s="292" t="str">
        <f t="shared" si="782"/>
        <v/>
      </c>
      <c r="E3736" s="292" t="str">
        <f t="shared" si="783"/>
        <v/>
      </c>
      <c r="F3736" s="316"/>
      <c r="G3736" s="316"/>
      <c r="H3736" s="317"/>
      <c r="I3736" s="316" t="s">
        <v>445</v>
      </c>
      <c r="J3736" s="318"/>
      <c r="K3736" s="319"/>
      <c r="L3736" s="292" t="s">
        <v>446</v>
      </c>
      <c r="M3736" s="324"/>
      <c r="N3736" s="294" t="str">
        <f t="shared" si="784"/>
        <v/>
      </c>
      <c r="O3736" s="319"/>
      <c r="P3736" s="296" t="str">
        <f t="shared" si="785"/>
        <v/>
      </c>
      <c r="Q3736" s="552"/>
      <c r="R3736" s="551"/>
      <c r="S3736" s="291"/>
      <c r="T3736" t="str">
        <f t="shared" si="786"/>
        <v>-</v>
      </c>
      <c r="U3736" s="560">
        <f t="shared" si="787"/>
        <v>0</v>
      </c>
      <c r="V3736" s="560">
        <f t="shared" si="788"/>
        <v>0</v>
      </c>
      <c r="W3736" s="560">
        <f t="shared" si="789"/>
        <v>0</v>
      </c>
    </row>
    <row r="3737" spans="1:23" ht="21" customHeight="1">
      <c r="A3737" s="316" t="str">
        <f t="shared" si="780"/>
        <v/>
      </c>
      <c r="B3737" s="316" t="str">
        <f t="shared" si="781"/>
        <v/>
      </c>
      <c r="C3737" s="316" t="str">
        <f>IF(AND(F3737&lt;&gt;"",G3737&lt;&gt;""),COUNT($C$32:C3736)+1,"")</f>
        <v/>
      </c>
      <c r="D3737" s="292" t="str">
        <f t="shared" si="782"/>
        <v/>
      </c>
      <c r="E3737" s="292" t="str">
        <f t="shared" si="783"/>
        <v/>
      </c>
      <c r="F3737" s="316"/>
      <c r="G3737" s="316"/>
      <c r="H3737" s="317"/>
      <c r="I3737" s="316" t="s">
        <v>445</v>
      </c>
      <c r="J3737" s="318"/>
      <c r="K3737" s="319"/>
      <c r="L3737" s="292" t="s">
        <v>446</v>
      </c>
      <c r="M3737" s="324"/>
      <c r="N3737" s="294" t="str">
        <f t="shared" si="784"/>
        <v/>
      </c>
      <c r="O3737" s="319"/>
      <c r="P3737" s="296" t="str">
        <f t="shared" si="785"/>
        <v/>
      </c>
      <c r="Q3737" s="552"/>
      <c r="R3737" s="551"/>
      <c r="S3737" s="291"/>
      <c r="T3737" t="str">
        <f t="shared" si="786"/>
        <v>-</v>
      </c>
      <c r="U3737" s="560">
        <f t="shared" si="787"/>
        <v>0</v>
      </c>
      <c r="V3737" s="560">
        <f t="shared" si="788"/>
        <v>0</v>
      </c>
      <c r="W3737" s="560">
        <f t="shared" si="789"/>
        <v>0</v>
      </c>
    </row>
    <row r="3738" spans="1:23" ht="21" customHeight="1">
      <c r="A3738" s="316" t="str">
        <f t="shared" si="780"/>
        <v/>
      </c>
      <c r="B3738" s="316" t="str">
        <f t="shared" si="781"/>
        <v/>
      </c>
      <c r="C3738" s="316" t="str">
        <f>IF(AND(F3738&lt;&gt;"",G3738&lt;&gt;""),COUNT($C$32:C3737)+1,"")</f>
        <v/>
      </c>
      <c r="D3738" s="292" t="str">
        <f t="shared" si="782"/>
        <v/>
      </c>
      <c r="E3738" s="292" t="str">
        <f t="shared" si="783"/>
        <v/>
      </c>
      <c r="F3738" s="316"/>
      <c r="G3738" s="316"/>
      <c r="H3738" s="317"/>
      <c r="I3738" s="316" t="s">
        <v>445</v>
      </c>
      <c r="J3738" s="318"/>
      <c r="K3738" s="319"/>
      <c r="L3738" s="292" t="s">
        <v>446</v>
      </c>
      <c r="M3738" s="324"/>
      <c r="N3738" s="294" t="str">
        <f t="shared" si="784"/>
        <v/>
      </c>
      <c r="O3738" s="319"/>
      <c r="P3738" s="296" t="str">
        <f t="shared" si="785"/>
        <v/>
      </c>
      <c r="Q3738" s="552"/>
      <c r="R3738" s="551"/>
      <c r="S3738" s="291"/>
      <c r="T3738" t="str">
        <f t="shared" si="786"/>
        <v>-</v>
      </c>
      <c r="U3738" s="560">
        <f t="shared" si="787"/>
        <v>0</v>
      </c>
      <c r="V3738" s="560">
        <f t="shared" si="788"/>
        <v>0</v>
      </c>
      <c r="W3738" s="560">
        <f t="shared" si="789"/>
        <v>0</v>
      </c>
    </row>
    <row r="3739" spans="1:23" ht="21" customHeight="1">
      <c r="A3739" s="316" t="str">
        <f t="shared" si="780"/>
        <v/>
      </c>
      <c r="B3739" s="316" t="str">
        <f t="shared" si="781"/>
        <v/>
      </c>
      <c r="C3739" s="316" t="str">
        <f>IF(AND(F3739&lt;&gt;"",G3739&lt;&gt;""),COUNT($C$32:C3738)+1,"")</f>
        <v/>
      </c>
      <c r="D3739" s="292" t="str">
        <f t="shared" si="782"/>
        <v/>
      </c>
      <c r="E3739" s="292" t="str">
        <f t="shared" si="783"/>
        <v/>
      </c>
      <c r="F3739" s="316"/>
      <c r="G3739" s="316"/>
      <c r="H3739" s="317"/>
      <c r="I3739" s="316" t="s">
        <v>445</v>
      </c>
      <c r="J3739" s="318"/>
      <c r="K3739" s="319"/>
      <c r="L3739" s="292" t="s">
        <v>446</v>
      </c>
      <c r="M3739" s="324"/>
      <c r="N3739" s="294" t="str">
        <f t="shared" si="784"/>
        <v/>
      </c>
      <c r="O3739" s="319"/>
      <c r="P3739" s="296" t="str">
        <f t="shared" si="785"/>
        <v/>
      </c>
      <c r="Q3739" s="552"/>
      <c r="R3739" s="551"/>
      <c r="S3739" s="291"/>
      <c r="T3739" t="str">
        <f t="shared" si="786"/>
        <v>-</v>
      </c>
      <c r="U3739" s="560">
        <f t="shared" si="787"/>
        <v>0</v>
      </c>
      <c r="V3739" s="560">
        <f t="shared" si="788"/>
        <v>0</v>
      </c>
      <c r="W3739" s="560">
        <f t="shared" si="789"/>
        <v>0</v>
      </c>
    </row>
    <row r="3740" spans="1:23" ht="21" customHeight="1">
      <c r="A3740" s="316" t="str">
        <f t="shared" si="780"/>
        <v/>
      </c>
      <c r="B3740" s="316" t="str">
        <f t="shared" si="781"/>
        <v/>
      </c>
      <c r="C3740" s="316" t="str">
        <f>IF(AND(F3740&lt;&gt;"",G3740&lt;&gt;""),COUNT($C$32:C3739)+1,"")</f>
        <v/>
      </c>
      <c r="D3740" s="292" t="str">
        <f t="shared" si="782"/>
        <v/>
      </c>
      <c r="E3740" s="292" t="str">
        <f t="shared" si="783"/>
        <v/>
      </c>
      <c r="F3740" s="316"/>
      <c r="G3740" s="316"/>
      <c r="H3740" s="317"/>
      <c r="I3740" s="316" t="s">
        <v>445</v>
      </c>
      <c r="J3740" s="318"/>
      <c r="K3740" s="319"/>
      <c r="L3740" s="292" t="s">
        <v>446</v>
      </c>
      <c r="M3740" s="324"/>
      <c r="N3740" s="294" t="str">
        <f t="shared" si="784"/>
        <v/>
      </c>
      <c r="O3740" s="319"/>
      <c r="P3740" s="296" t="str">
        <f t="shared" si="785"/>
        <v/>
      </c>
      <c r="Q3740" s="552"/>
      <c r="R3740" s="551"/>
      <c r="S3740" s="291"/>
      <c r="T3740" t="str">
        <f t="shared" si="786"/>
        <v>-</v>
      </c>
      <c r="U3740" s="560">
        <f t="shared" si="787"/>
        <v>0</v>
      </c>
      <c r="V3740" s="560">
        <f t="shared" si="788"/>
        <v>0</v>
      </c>
      <c r="W3740" s="560">
        <f t="shared" si="789"/>
        <v>0</v>
      </c>
    </row>
    <row r="3741" spans="1:23" ht="21" customHeight="1">
      <c r="A3741" s="316" t="str">
        <f t="shared" si="780"/>
        <v/>
      </c>
      <c r="B3741" s="316" t="str">
        <f t="shared" si="781"/>
        <v/>
      </c>
      <c r="C3741" s="316" t="str">
        <f>IF(AND(F3741&lt;&gt;"",G3741&lt;&gt;""),COUNT($C$32:C3740)+1,"")</f>
        <v/>
      </c>
      <c r="D3741" s="292" t="str">
        <f t="shared" si="782"/>
        <v/>
      </c>
      <c r="E3741" s="292" t="str">
        <f t="shared" si="783"/>
        <v/>
      </c>
      <c r="F3741" s="316"/>
      <c r="G3741" s="316"/>
      <c r="H3741" s="317"/>
      <c r="I3741" s="316" t="s">
        <v>445</v>
      </c>
      <c r="J3741" s="318"/>
      <c r="K3741" s="319"/>
      <c r="L3741" s="292" t="s">
        <v>446</v>
      </c>
      <c r="M3741" s="324"/>
      <c r="N3741" s="294" t="str">
        <f t="shared" si="784"/>
        <v/>
      </c>
      <c r="O3741" s="319"/>
      <c r="P3741" s="296" t="str">
        <f t="shared" si="785"/>
        <v/>
      </c>
      <c r="Q3741" s="552"/>
      <c r="R3741" s="551"/>
      <c r="S3741" s="291"/>
      <c r="T3741" t="str">
        <f t="shared" si="786"/>
        <v>-</v>
      </c>
      <c r="U3741" s="560">
        <f t="shared" si="787"/>
        <v>0</v>
      </c>
      <c r="V3741" s="560">
        <f t="shared" si="788"/>
        <v>0</v>
      </c>
      <c r="W3741" s="560">
        <f t="shared" si="789"/>
        <v>0</v>
      </c>
    </row>
    <row r="3742" spans="1:23" ht="21" customHeight="1">
      <c r="A3742" s="316" t="str">
        <f t="shared" si="780"/>
        <v/>
      </c>
      <c r="B3742" s="316" t="str">
        <f t="shared" si="781"/>
        <v/>
      </c>
      <c r="C3742" s="316" t="str">
        <f>IF(AND(F3742&lt;&gt;"",G3742&lt;&gt;""),COUNT($C$32:C3741)+1,"")</f>
        <v/>
      </c>
      <c r="D3742" s="292" t="str">
        <f t="shared" si="782"/>
        <v/>
      </c>
      <c r="E3742" s="292" t="str">
        <f t="shared" si="783"/>
        <v/>
      </c>
      <c r="F3742" s="316"/>
      <c r="G3742" s="316"/>
      <c r="H3742" s="317"/>
      <c r="I3742" s="316" t="s">
        <v>445</v>
      </c>
      <c r="J3742" s="318"/>
      <c r="K3742" s="319"/>
      <c r="L3742" s="292" t="s">
        <v>446</v>
      </c>
      <c r="M3742" s="324"/>
      <c r="N3742" s="294" t="str">
        <f t="shared" si="784"/>
        <v/>
      </c>
      <c r="O3742" s="319"/>
      <c r="P3742" s="296" t="str">
        <f t="shared" si="785"/>
        <v/>
      </c>
      <c r="Q3742" s="552"/>
      <c r="R3742" s="551"/>
      <c r="S3742" s="291"/>
      <c r="T3742" t="str">
        <f t="shared" si="786"/>
        <v>-</v>
      </c>
      <c r="U3742" s="560">
        <f t="shared" si="787"/>
        <v>0</v>
      </c>
      <c r="V3742" s="560">
        <f t="shared" si="788"/>
        <v>0</v>
      </c>
      <c r="W3742" s="560">
        <f t="shared" si="789"/>
        <v>0</v>
      </c>
    </row>
    <row r="3743" spans="1:23" ht="21" customHeight="1">
      <c r="A3743" s="316" t="str">
        <f t="shared" si="780"/>
        <v/>
      </c>
      <c r="B3743" s="316" t="str">
        <f t="shared" si="781"/>
        <v/>
      </c>
      <c r="C3743" s="316" t="str">
        <f>IF(AND(F3743&lt;&gt;"",G3743&lt;&gt;""),COUNT($C$32:C3742)+1,"")</f>
        <v/>
      </c>
      <c r="D3743" s="292" t="str">
        <f t="shared" si="782"/>
        <v/>
      </c>
      <c r="E3743" s="292" t="str">
        <f t="shared" si="783"/>
        <v/>
      </c>
      <c r="F3743" s="316"/>
      <c r="G3743" s="316"/>
      <c r="H3743" s="317"/>
      <c r="I3743" s="316" t="s">
        <v>445</v>
      </c>
      <c r="J3743" s="318"/>
      <c r="K3743" s="319"/>
      <c r="L3743" s="292" t="s">
        <v>446</v>
      </c>
      <c r="M3743" s="324"/>
      <c r="N3743" s="294" t="str">
        <f t="shared" si="784"/>
        <v/>
      </c>
      <c r="O3743" s="319"/>
      <c r="P3743" s="296" t="str">
        <f t="shared" si="785"/>
        <v/>
      </c>
      <c r="Q3743" s="552"/>
      <c r="R3743" s="551"/>
      <c r="S3743" s="291"/>
      <c r="T3743" t="str">
        <f t="shared" si="786"/>
        <v>-</v>
      </c>
      <c r="U3743" s="560">
        <f t="shared" si="787"/>
        <v>0</v>
      </c>
      <c r="V3743" s="560">
        <f t="shared" si="788"/>
        <v>0</v>
      </c>
      <c r="W3743" s="560">
        <f t="shared" si="789"/>
        <v>0</v>
      </c>
    </row>
    <row r="3744" spans="1:23" ht="21" customHeight="1">
      <c r="A3744" s="316" t="str">
        <f t="shared" si="780"/>
        <v/>
      </c>
      <c r="B3744" s="316" t="str">
        <f t="shared" si="781"/>
        <v/>
      </c>
      <c r="C3744" s="316" t="str">
        <f>IF(AND(F3744&lt;&gt;"",G3744&lt;&gt;""),COUNT($C$32:C3743)+1,"")</f>
        <v/>
      </c>
      <c r="D3744" s="292" t="str">
        <f t="shared" si="782"/>
        <v/>
      </c>
      <c r="E3744" s="292" t="str">
        <f t="shared" si="783"/>
        <v/>
      </c>
      <c r="F3744" s="316"/>
      <c r="G3744" s="316"/>
      <c r="H3744" s="317"/>
      <c r="I3744" s="316" t="s">
        <v>445</v>
      </c>
      <c r="J3744" s="318"/>
      <c r="K3744" s="319"/>
      <c r="L3744" s="292" t="s">
        <v>446</v>
      </c>
      <c r="M3744" s="324"/>
      <c r="N3744" s="294" t="str">
        <f t="shared" si="784"/>
        <v/>
      </c>
      <c r="O3744" s="319"/>
      <c r="P3744" s="296" t="str">
        <f t="shared" si="785"/>
        <v/>
      </c>
      <c r="Q3744" s="552"/>
      <c r="R3744" s="551"/>
      <c r="S3744" s="291"/>
      <c r="T3744" t="str">
        <f t="shared" si="786"/>
        <v>-</v>
      </c>
      <c r="U3744" s="560">
        <f t="shared" si="787"/>
        <v>0</v>
      </c>
      <c r="V3744" s="560">
        <f t="shared" si="788"/>
        <v>0</v>
      </c>
      <c r="W3744" s="560">
        <f t="shared" si="789"/>
        <v>0</v>
      </c>
    </row>
    <row r="3745" spans="1:23" ht="21" customHeight="1">
      <c r="A3745" s="316" t="str">
        <f t="shared" si="780"/>
        <v/>
      </c>
      <c r="B3745" s="316" t="str">
        <f t="shared" si="781"/>
        <v/>
      </c>
      <c r="C3745" s="316" t="str">
        <f>IF(AND(F3745&lt;&gt;"",G3745&lt;&gt;""),COUNT($C$32:C3744)+1,"")</f>
        <v/>
      </c>
      <c r="D3745" s="292" t="str">
        <f t="shared" si="782"/>
        <v/>
      </c>
      <c r="E3745" s="292" t="str">
        <f t="shared" si="783"/>
        <v/>
      </c>
      <c r="F3745" s="316"/>
      <c r="G3745" s="316"/>
      <c r="H3745" s="317"/>
      <c r="I3745" s="316" t="s">
        <v>445</v>
      </c>
      <c r="J3745" s="318"/>
      <c r="K3745" s="319"/>
      <c r="L3745" s="292" t="s">
        <v>446</v>
      </c>
      <c r="M3745" s="324"/>
      <c r="N3745" s="294" t="str">
        <f t="shared" si="784"/>
        <v/>
      </c>
      <c r="O3745" s="319"/>
      <c r="P3745" s="296" t="str">
        <f t="shared" si="785"/>
        <v/>
      </c>
      <c r="Q3745" s="552"/>
      <c r="R3745" s="551"/>
      <c r="S3745" s="291"/>
      <c r="T3745" t="str">
        <f t="shared" si="786"/>
        <v>-</v>
      </c>
      <c r="U3745" s="560">
        <f t="shared" si="787"/>
        <v>0</v>
      </c>
      <c r="V3745" s="560">
        <f t="shared" si="788"/>
        <v>0</v>
      </c>
      <c r="W3745" s="560">
        <f t="shared" si="789"/>
        <v>0</v>
      </c>
    </row>
    <row r="3746" spans="1:23" ht="21" customHeight="1">
      <c r="A3746" s="316" t="str">
        <f t="shared" si="780"/>
        <v/>
      </c>
      <c r="B3746" s="316" t="str">
        <f t="shared" si="781"/>
        <v/>
      </c>
      <c r="C3746" s="316" t="str">
        <f>IF(AND(F3746&lt;&gt;"",G3746&lt;&gt;""),COUNT($C$32:C3745)+1,"")</f>
        <v/>
      </c>
      <c r="D3746" s="292" t="str">
        <f t="shared" si="782"/>
        <v/>
      </c>
      <c r="E3746" s="292" t="str">
        <f t="shared" si="783"/>
        <v/>
      </c>
      <c r="F3746" s="316"/>
      <c r="G3746" s="316"/>
      <c r="H3746" s="317"/>
      <c r="I3746" s="316" t="s">
        <v>445</v>
      </c>
      <c r="J3746" s="318"/>
      <c r="K3746" s="319"/>
      <c r="L3746" s="292" t="s">
        <v>446</v>
      </c>
      <c r="M3746" s="324"/>
      <c r="N3746" s="294" t="str">
        <f t="shared" si="784"/>
        <v/>
      </c>
      <c r="O3746" s="319"/>
      <c r="P3746" s="296" t="str">
        <f t="shared" si="785"/>
        <v/>
      </c>
      <c r="Q3746" s="552"/>
      <c r="R3746" s="551"/>
      <c r="S3746" s="291"/>
      <c r="T3746" t="str">
        <f t="shared" si="786"/>
        <v>-</v>
      </c>
      <c r="U3746" s="560">
        <f t="shared" si="787"/>
        <v>0</v>
      </c>
      <c r="V3746" s="560">
        <f t="shared" si="788"/>
        <v>0</v>
      </c>
      <c r="W3746" s="560">
        <f t="shared" si="789"/>
        <v>0</v>
      </c>
    </row>
    <row r="3747" spans="1:23" ht="21" customHeight="1">
      <c r="A3747" s="316" t="str">
        <f t="shared" si="780"/>
        <v/>
      </c>
      <c r="B3747" s="316" t="str">
        <f t="shared" si="781"/>
        <v/>
      </c>
      <c r="C3747" s="316" t="str">
        <f>IF(AND(F3747&lt;&gt;"",G3747&lt;&gt;""),COUNT($C$32:C3746)+1,"")</f>
        <v/>
      </c>
      <c r="D3747" s="292" t="str">
        <f t="shared" si="782"/>
        <v/>
      </c>
      <c r="E3747" s="292" t="str">
        <f t="shared" si="783"/>
        <v/>
      </c>
      <c r="F3747" s="316"/>
      <c r="G3747" s="316"/>
      <c r="H3747" s="317"/>
      <c r="I3747" s="316" t="s">
        <v>445</v>
      </c>
      <c r="J3747" s="318"/>
      <c r="K3747" s="319"/>
      <c r="L3747" s="292" t="s">
        <v>446</v>
      </c>
      <c r="M3747" s="324"/>
      <c r="N3747" s="294" t="str">
        <f t="shared" si="784"/>
        <v/>
      </c>
      <c r="O3747" s="319"/>
      <c r="P3747" s="296" t="str">
        <f t="shared" si="785"/>
        <v/>
      </c>
      <c r="Q3747" s="552"/>
      <c r="R3747" s="551"/>
      <c r="S3747" s="291"/>
      <c r="T3747" t="str">
        <f t="shared" si="786"/>
        <v>-</v>
      </c>
      <c r="U3747" s="560">
        <f t="shared" si="787"/>
        <v>0</v>
      </c>
      <c r="V3747" s="560">
        <f t="shared" si="788"/>
        <v>0</v>
      </c>
      <c r="W3747" s="560">
        <f t="shared" si="789"/>
        <v>0</v>
      </c>
    </row>
    <row r="3748" spans="1:23" ht="21" customHeight="1">
      <c r="A3748" s="316" t="str">
        <f t="shared" si="780"/>
        <v/>
      </c>
      <c r="B3748" s="316" t="str">
        <f t="shared" si="781"/>
        <v/>
      </c>
      <c r="C3748" s="316" t="str">
        <f>IF(AND(F3748&lt;&gt;"",G3748&lt;&gt;""),COUNT($C$32:C3747)+1,"")</f>
        <v/>
      </c>
      <c r="D3748" s="292" t="str">
        <f t="shared" si="782"/>
        <v/>
      </c>
      <c r="E3748" s="292" t="str">
        <f t="shared" si="783"/>
        <v/>
      </c>
      <c r="F3748" s="316"/>
      <c r="G3748" s="316"/>
      <c r="H3748" s="317"/>
      <c r="I3748" s="316" t="s">
        <v>445</v>
      </c>
      <c r="J3748" s="318"/>
      <c r="K3748" s="319"/>
      <c r="L3748" s="292" t="s">
        <v>446</v>
      </c>
      <c r="M3748" s="324"/>
      <c r="N3748" s="294" t="str">
        <f t="shared" si="784"/>
        <v/>
      </c>
      <c r="O3748" s="319"/>
      <c r="P3748" s="296" t="str">
        <f t="shared" si="785"/>
        <v/>
      </c>
      <c r="Q3748" s="552"/>
      <c r="R3748" s="551"/>
      <c r="S3748" s="291"/>
      <c r="T3748" t="str">
        <f t="shared" si="786"/>
        <v>-</v>
      </c>
      <c r="U3748" s="560">
        <f t="shared" si="787"/>
        <v>0</v>
      </c>
      <c r="V3748" s="560">
        <f t="shared" si="788"/>
        <v>0</v>
      </c>
      <c r="W3748" s="560">
        <f t="shared" si="789"/>
        <v>0</v>
      </c>
    </row>
    <row r="3749" spans="1:23" ht="21" customHeight="1">
      <c r="A3749" s="316" t="str">
        <f t="shared" si="780"/>
        <v/>
      </c>
      <c r="B3749" s="316" t="str">
        <f t="shared" si="781"/>
        <v/>
      </c>
      <c r="C3749" s="316" t="str">
        <f>IF(AND(F3749&lt;&gt;"",G3749&lt;&gt;""),COUNT($C$32:C3748)+1,"")</f>
        <v/>
      </c>
      <c r="D3749" s="292" t="str">
        <f t="shared" si="782"/>
        <v/>
      </c>
      <c r="E3749" s="292" t="str">
        <f t="shared" si="783"/>
        <v/>
      </c>
      <c r="F3749" s="316"/>
      <c r="G3749" s="316"/>
      <c r="H3749" s="317"/>
      <c r="I3749" s="316" t="s">
        <v>445</v>
      </c>
      <c r="J3749" s="318"/>
      <c r="K3749" s="319"/>
      <c r="L3749" s="292" t="s">
        <v>446</v>
      </c>
      <c r="M3749" s="324"/>
      <c r="N3749" s="294" t="str">
        <f t="shared" si="784"/>
        <v/>
      </c>
      <c r="O3749" s="319"/>
      <c r="P3749" s="296" t="str">
        <f t="shared" si="785"/>
        <v/>
      </c>
      <c r="Q3749" s="552"/>
      <c r="R3749" s="551"/>
      <c r="S3749" s="291"/>
      <c r="T3749" t="str">
        <f t="shared" si="786"/>
        <v>-</v>
      </c>
      <c r="U3749" s="560">
        <f t="shared" si="787"/>
        <v>0</v>
      </c>
      <c r="V3749" s="560">
        <f t="shared" si="788"/>
        <v>0</v>
      </c>
      <c r="W3749" s="560">
        <f t="shared" si="789"/>
        <v>0</v>
      </c>
    </row>
    <row r="3750" spans="1:23" ht="21" customHeight="1">
      <c r="A3750" s="316" t="str">
        <f t="shared" si="780"/>
        <v/>
      </c>
      <c r="B3750" s="316" t="str">
        <f t="shared" si="781"/>
        <v/>
      </c>
      <c r="C3750" s="316" t="str">
        <f>IF(AND(F3750&lt;&gt;"",G3750&lt;&gt;""),COUNT($C$32:C3749)+1,"")</f>
        <v/>
      </c>
      <c r="D3750" s="292" t="str">
        <f t="shared" si="782"/>
        <v/>
      </c>
      <c r="E3750" s="292" t="str">
        <f t="shared" si="783"/>
        <v/>
      </c>
      <c r="F3750" s="316"/>
      <c r="G3750" s="316"/>
      <c r="H3750" s="317"/>
      <c r="I3750" s="316" t="s">
        <v>445</v>
      </c>
      <c r="J3750" s="318"/>
      <c r="K3750" s="319"/>
      <c r="L3750" s="292" t="s">
        <v>446</v>
      </c>
      <c r="M3750" s="324"/>
      <c r="N3750" s="294" t="str">
        <f t="shared" si="784"/>
        <v/>
      </c>
      <c r="O3750" s="319"/>
      <c r="P3750" s="296" t="str">
        <f t="shared" si="785"/>
        <v/>
      </c>
      <c r="Q3750" s="552"/>
      <c r="R3750" s="551"/>
      <c r="S3750" s="291"/>
      <c r="T3750" t="str">
        <f t="shared" si="786"/>
        <v>-</v>
      </c>
      <c r="U3750" s="560">
        <f t="shared" si="787"/>
        <v>0</v>
      </c>
      <c r="V3750" s="560">
        <f t="shared" si="788"/>
        <v>0</v>
      </c>
      <c r="W3750" s="560">
        <f t="shared" si="789"/>
        <v>0</v>
      </c>
    </row>
    <row r="3751" spans="1:23" ht="21" customHeight="1">
      <c r="A3751" s="316" t="str">
        <f t="shared" si="780"/>
        <v/>
      </c>
      <c r="B3751" s="316" t="str">
        <f t="shared" si="781"/>
        <v/>
      </c>
      <c r="C3751" s="316" t="str">
        <f>IF(AND(F3751&lt;&gt;"",G3751&lt;&gt;""),COUNT($C$32:C3750)+1,"")</f>
        <v/>
      </c>
      <c r="D3751" s="292" t="str">
        <f t="shared" si="782"/>
        <v/>
      </c>
      <c r="E3751" s="292" t="str">
        <f t="shared" si="783"/>
        <v/>
      </c>
      <c r="F3751" s="316"/>
      <c r="G3751" s="316"/>
      <c r="H3751" s="317"/>
      <c r="I3751" s="316" t="s">
        <v>445</v>
      </c>
      <c r="J3751" s="318"/>
      <c r="K3751" s="319"/>
      <c r="L3751" s="292" t="s">
        <v>446</v>
      </c>
      <c r="M3751" s="324"/>
      <c r="N3751" s="294" t="str">
        <f t="shared" si="784"/>
        <v/>
      </c>
      <c r="O3751" s="319"/>
      <c r="P3751" s="296" t="str">
        <f t="shared" si="785"/>
        <v/>
      </c>
      <c r="Q3751" s="552"/>
      <c r="R3751" s="551"/>
      <c r="S3751" s="291"/>
      <c r="T3751" t="str">
        <f t="shared" si="786"/>
        <v>-</v>
      </c>
      <c r="U3751" s="560">
        <f t="shared" si="787"/>
        <v>0</v>
      </c>
      <c r="V3751" s="560">
        <f t="shared" si="788"/>
        <v>0</v>
      </c>
      <c r="W3751" s="560">
        <f t="shared" si="789"/>
        <v>0</v>
      </c>
    </row>
    <row r="3752" spans="1:23" ht="21" customHeight="1">
      <c r="A3752" s="316" t="str">
        <f t="shared" si="780"/>
        <v/>
      </c>
      <c r="B3752" s="316" t="str">
        <f t="shared" si="781"/>
        <v/>
      </c>
      <c r="C3752" s="316" t="str">
        <f>IF(AND(F3752&lt;&gt;"",G3752&lt;&gt;""),COUNT($C$32:C3751)+1,"")</f>
        <v/>
      </c>
      <c r="D3752" s="292" t="str">
        <f t="shared" si="782"/>
        <v/>
      </c>
      <c r="E3752" s="292" t="str">
        <f t="shared" si="783"/>
        <v/>
      </c>
      <c r="F3752" s="316"/>
      <c r="G3752" s="316"/>
      <c r="H3752" s="317"/>
      <c r="I3752" s="316" t="s">
        <v>445</v>
      </c>
      <c r="J3752" s="318"/>
      <c r="K3752" s="319"/>
      <c r="L3752" s="292" t="s">
        <v>446</v>
      </c>
      <c r="M3752" s="324"/>
      <c r="N3752" s="294" t="str">
        <f t="shared" si="784"/>
        <v/>
      </c>
      <c r="O3752" s="319"/>
      <c r="P3752" s="296" t="str">
        <f t="shared" si="785"/>
        <v/>
      </c>
      <c r="Q3752" s="552"/>
      <c r="R3752" s="551"/>
      <c r="S3752" s="291"/>
      <c r="T3752" t="str">
        <f t="shared" si="786"/>
        <v>-</v>
      </c>
      <c r="U3752" s="560">
        <f t="shared" si="787"/>
        <v>0</v>
      </c>
      <c r="V3752" s="560">
        <f t="shared" si="788"/>
        <v>0</v>
      </c>
      <c r="W3752" s="560">
        <f t="shared" si="789"/>
        <v>0</v>
      </c>
    </row>
    <row r="3753" spans="1:23" ht="21" customHeight="1">
      <c r="A3753" s="316" t="str">
        <f t="shared" si="780"/>
        <v/>
      </c>
      <c r="B3753" s="316" t="str">
        <f t="shared" si="781"/>
        <v/>
      </c>
      <c r="C3753" s="316" t="str">
        <f>IF(AND(F3753&lt;&gt;"",G3753&lt;&gt;""),COUNT($C$32:C3752)+1,"")</f>
        <v/>
      </c>
      <c r="D3753" s="292" t="str">
        <f t="shared" si="782"/>
        <v/>
      </c>
      <c r="E3753" s="292" t="str">
        <f t="shared" si="783"/>
        <v/>
      </c>
      <c r="F3753" s="316"/>
      <c r="G3753" s="316"/>
      <c r="H3753" s="317"/>
      <c r="I3753" s="316" t="s">
        <v>445</v>
      </c>
      <c r="J3753" s="318"/>
      <c r="K3753" s="319"/>
      <c r="L3753" s="292" t="s">
        <v>446</v>
      </c>
      <c r="M3753" s="324"/>
      <c r="N3753" s="294" t="str">
        <f t="shared" si="784"/>
        <v/>
      </c>
      <c r="O3753" s="319"/>
      <c r="P3753" s="296" t="str">
        <f t="shared" si="785"/>
        <v/>
      </c>
      <c r="Q3753" s="552"/>
      <c r="R3753" s="551"/>
      <c r="S3753" s="291"/>
      <c r="T3753" t="str">
        <f t="shared" si="786"/>
        <v>-</v>
      </c>
      <c r="U3753" s="560">
        <f t="shared" si="787"/>
        <v>0</v>
      </c>
      <c r="V3753" s="560">
        <f t="shared" si="788"/>
        <v>0</v>
      </c>
      <c r="W3753" s="560">
        <f t="shared" si="789"/>
        <v>0</v>
      </c>
    </row>
    <row r="3754" spans="1:23" ht="21" customHeight="1">
      <c r="A3754" s="316" t="str">
        <f t="shared" si="780"/>
        <v/>
      </c>
      <c r="B3754" s="316" t="str">
        <f t="shared" si="781"/>
        <v/>
      </c>
      <c r="C3754" s="316" t="str">
        <f>IF(AND(F3754&lt;&gt;"",G3754&lt;&gt;""),COUNT($C$32:C3753)+1,"")</f>
        <v/>
      </c>
      <c r="D3754" s="292" t="str">
        <f t="shared" si="782"/>
        <v/>
      </c>
      <c r="E3754" s="292" t="str">
        <f t="shared" si="783"/>
        <v/>
      </c>
      <c r="F3754" s="316"/>
      <c r="G3754" s="316"/>
      <c r="H3754" s="317"/>
      <c r="I3754" s="316" t="s">
        <v>445</v>
      </c>
      <c r="J3754" s="318"/>
      <c r="K3754" s="319"/>
      <c r="L3754" s="292" t="s">
        <v>446</v>
      </c>
      <c r="M3754" s="324"/>
      <c r="N3754" s="294" t="str">
        <f t="shared" si="784"/>
        <v/>
      </c>
      <c r="O3754" s="319"/>
      <c r="P3754" s="296" t="str">
        <f t="shared" si="785"/>
        <v/>
      </c>
      <c r="Q3754" s="552"/>
      <c r="R3754" s="551"/>
      <c r="S3754" s="291"/>
      <c r="T3754" t="str">
        <f t="shared" si="786"/>
        <v>-</v>
      </c>
      <c r="U3754" s="560">
        <f t="shared" si="787"/>
        <v>0</v>
      </c>
      <c r="V3754" s="560">
        <f t="shared" si="788"/>
        <v>0</v>
      </c>
      <c r="W3754" s="560">
        <f t="shared" si="789"/>
        <v>0</v>
      </c>
    </row>
    <row r="3755" spans="1:23" ht="21" customHeight="1">
      <c r="A3755" s="316" t="str">
        <f t="shared" si="780"/>
        <v/>
      </c>
      <c r="B3755" s="316" t="str">
        <f t="shared" si="781"/>
        <v/>
      </c>
      <c r="C3755" s="316" t="str">
        <f>IF(AND(F3755&lt;&gt;"",G3755&lt;&gt;""),COUNT($C$32:C3754)+1,"")</f>
        <v/>
      </c>
      <c r="D3755" s="292" t="str">
        <f t="shared" si="782"/>
        <v/>
      </c>
      <c r="E3755" s="292" t="str">
        <f t="shared" si="783"/>
        <v/>
      </c>
      <c r="F3755" s="316"/>
      <c r="G3755" s="316"/>
      <c r="H3755" s="317"/>
      <c r="I3755" s="316" t="s">
        <v>445</v>
      </c>
      <c r="J3755" s="318"/>
      <c r="K3755" s="319"/>
      <c r="L3755" s="292" t="s">
        <v>446</v>
      </c>
      <c r="M3755" s="324"/>
      <c r="N3755" s="294" t="str">
        <f t="shared" si="784"/>
        <v/>
      </c>
      <c r="O3755" s="319"/>
      <c r="P3755" s="296" t="str">
        <f t="shared" si="785"/>
        <v/>
      </c>
      <c r="Q3755" s="552"/>
      <c r="R3755" s="551"/>
      <c r="S3755" s="291"/>
      <c r="T3755" t="str">
        <f t="shared" si="786"/>
        <v>-</v>
      </c>
      <c r="U3755" s="560">
        <f t="shared" si="787"/>
        <v>0</v>
      </c>
      <c r="V3755" s="560">
        <f t="shared" si="788"/>
        <v>0</v>
      </c>
      <c r="W3755" s="560">
        <f t="shared" si="789"/>
        <v>0</v>
      </c>
    </row>
    <row r="3756" spans="1:23" ht="21" customHeight="1">
      <c r="A3756" s="316" t="str">
        <f t="shared" si="780"/>
        <v/>
      </c>
      <c r="B3756" s="316" t="str">
        <f t="shared" si="781"/>
        <v/>
      </c>
      <c r="C3756" s="316" t="str">
        <f>IF(AND(F3756&lt;&gt;"",G3756&lt;&gt;""),COUNT($C$32:C3755)+1,"")</f>
        <v/>
      </c>
      <c r="D3756" s="292" t="str">
        <f t="shared" si="782"/>
        <v/>
      </c>
      <c r="E3756" s="292" t="str">
        <f t="shared" si="783"/>
        <v/>
      </c>
      <c r="F3756" s="316"/>
      <c r="G3756" s="316"/>
      <c r="H3756" s="317"/>
      <c r="I3756" s="316" t="s">
        <v>445</v>
      </c>
      <c r="J3756" s="318"/>
      <c r="K3756" s="319"/>
      <c r="L3756" s="292" t="s">
        <v>446</v>
      </c>
      <c r="M3756" s="324"/>
      <c r="N3756" s="294" t="str">
        <f t="shared" si="784"/>
        <v/>
      </c>
      <c r="O3756" s="319"/>
      <c r="P3756" s="296" t="str">
        <f t="shared" si="785"/>
        <v/>
      </c>
      <c r="Q3756" s="552"/>
      <c r="R3756" s="551"/>
      <c r="S3756" s="291"/>
      <c r="T3756" t="str">
        <f t="shared" si="786"/>
        <v>-</v>
      </c>
      <c r="U3756" s="560">
        <f t="shared" si="787"/>
        <v>0</v>
      </c>
      <c r="V3756" s="560">
        <f t="shared" si="788"/>
        <v>0</v>
      </c>
      <c r="W3756" s="560">
        <f t="shared" si="789"/>
        <v>0</v>
      </c>
    </row>
    <row r="3757" spans="1:23" ht="21" customHeight="1">
      <c r="A3757" s="316" t="str">
        <f t="shared" si="780"/>
        <v/>
      </c>
      <c r="B3757" s="316" t="str">
        <f t="shared" si="781"/>
        <v/>
      </c>
      <c r="C3757" s="316" t="str">
        <f>IF(AND(F3757&lt;&gt;"",G3757&lt;&gt;""),COUNT($C$32:C3756)+1,"")</f>
        <v/>
      </c>
      <c r="D3757" s="292" t="str">
        <f t="shared" si="782"/>
        <v/>
      </c>
      <c r="E3757" s="292" t="str">
        <f t="shared" si="783"/>
        <v/>
      </c>
      <c r="F3757" s="316"/>
      <c r="G3757" s="316"/>
      <c r="H3757" s="317"/>
      <c r="I3757" s="316" t="s">
        <v>445</v>
      </c>
      <c r="J3757" s="318"/>
      <c r="K3757" s="319"/>
      <c r="L3757" s="292" t="s">
        <v>446</v>
      </c>
      <c r="M3757" s="324"/>
      <c r="N3757" s="294" t="str">
        <f t="shared" si="784"/>
        <v/>
      </c>
      <c r="O3757" s="319"/>
      <c r="P3757" s="296" t="str">
        <f t="shared" si="785"/>
        <v/>
      </c>
      <c r="Q3757" s="552"/>
      <c r="R3757" s="551"/>
      <c r="S3757" s="291"/>
      <c r="T3757" t="str">
        <f t="shared" si="786"/>
        <v>-</v>
      </c>
      <c r="U3757" s="560">
        <f t="shared" si="787"/>
        <v>0</v>
      </c>
      <c r="V3757" s="560">
        <f t="shared" si="788"/>
        <v>0</v>
      </c>
      <c r="W3757" s="560">
        <f t="shared" si="789"/>
        <v>0</v>
      </c>
    </row>
    <row r="3758" spans="1:23" ht="21" customHeight="1">
      <c r="A3758" s="316" t="str">
        <f t="shared" si="780"/>
        <v/>
      </c>
      <c r="B3758" s="316" t="str">
        <f t="shared" si="781"/>
        <v/>
      </c>
      <c r="C3758" s="316" t="str">
        <f>IF(AND(F3758&lt;&gt;"",G3758&lt;&gt;""),COUNT($C$32:C3757)+1,"")</f>
        <v/>
      </c>
      <c r="D3758" s="292" t="str">
        <f t="shared" si="782"/>
        <v/>
      </c>
      <c r="E3758" s="292" t="str">
        <f t="shared" si="783"/>
        <v/>
      </c>
      <c r="F3758" s="316"/>
      <c r="G3758" s="316"/>
      <c r="H3758" s="317"/>
      <c r="I3758" s="316" t="s">
        <v>445</v>
      </c>
      <c r="J3758" s="318"/>
      <c r="K3758" s="319"/>
      <c r="L3758" s="292" t="s">
        <v>446</v>
      </c>
      <c r="M3758" s="324"/>
      <c r="N3758" s="294" t="str">
        <f t="shared" si="784"/>
        <v/>
      </c>
      <c r="O3758" s="319"/>
      <c r="P3758" s="296" t="str">
        <f t="shared" si="785"/>
        <v/>
      </c>
      <c r="Q3758" s="552"/>
      <c r="R3758" s="551"/>
      <c r="S3758" s="291"/>
      <c r="T3758" t="str">
        <f t="shared" si="786"/>
        <v>-</v>
      </c>
      <c r="U3758" s="560">
        <f t="shared" si="787"/>
        <v>0</v>
      </c>
      <c r="V3758" s="560">
        <f t="shared" si="788"/>
        <v>0</v>
      </c>
      <c r="W3758" s="560">
        <f t="shared" si="789"/>
        <v>0</v>
      </c>
    </row>
    <row r="3759" spans="1:23" ht="21" customHeight="1">
      <c r="A3759" s="316" t="str">
        <f t="shared" si="780"/>
        <v/>
      </c>
      <c r="B3759" s="316" t="str">
        <f t="shared" si="781"/>
        <v/>
      </c>
      <c r="C3759" s="316" t="str">
        <f>IF(AND(F3759&lt;&gt;"",G3759&lt;&gt;""),COUNT($C$32:C3758)+1,"")</f>
        <v/>
      </c>
      <c r="D3759" s="292" t="str">
        <f t="shared" si="782"/>
        <v/>
      </c>
      <c r="E3759" s="292" t="str">
        <f t="shared" si="783"/>
        <v/>
      </c>
      <c r="F3759" s="316"/>
      <c r="G3759" s="316"/>
      <c r="H3759" s="317"/>
      <c r="I3759" s="316" t="s">
        <v>445</v>
      </c>
      <c r="J3759" s="318"/>
      <c r="K3759" s="319"/>
      <c r="L3759" s="292" t="s">
        <v>446</v>
      </c>
      <c r="M3759" s="324"/>
      <c r="N3759" s="294" t="str">
        <f t="shared" si="784"/>
        <v/>
      </c>
      <c r="O3759" s="319"/>
      <c r="P3759" s="296" t="str">
        <f t="shared" si="785"/>
        <v/>
      </c>
      <c r="Q3759" s="552"/>
      <c r="R3759" s="551"/>
      <c r="S3759" s="291"/>
      <c r="T3759" t="str">
        <f t="shared" si="786"/>
        <v>-</v>
      </c>
      <c r="U3759" s="560">
        <f t="shared" si="787"/>
        <v>0</v>
      </c>
      <c r="V3759" s="560">
        <f t="shared" si="788"/>
        <v>0</v>
      </c>
      <c r="W3759" s="560">
        <f t="shared" si="789"/>
        <v>0</v>
      </c>
    </row>
    <row r="3760" spans="1:23" ht="21" customHeight="1">
      <c r="A3760" s="316" t="str">
        <f t="shared" si="780"/>
        <v/>
      </c>
      <c r="B3760" s="316" t="str">
        <f t="shared" si="781"/>
        <v/>
      </c>
      <c r="C3760" s="316" t="str">
        <f>IF(AND(F3760&lt;&gt;"",G3760&lt;&gt;""),COUNT($C$32:C3759)+1,"")</f>
        <v/>
      </c>
      <c r="D3760" s="292" t="str">
        <f t="shared" si="782"/>
        <v/>
      </c>
      <c r="E3760" s="292" t="str">
        <f t="shared" si="783"/>
        <v/>
      </c>
      <c r="F3760" s="316"/>
      <c r="G3760" s="316"/>
      <c r="H3760" s="317"/>
      <c r="I3760" s="316" t="s">
        <v>445</v>
      </c>
      <c r="J3760" s="318"/>
      <c r="K3760" s="319"/>
      <c r="L3760" s="292" t="s">
        <v>446</v>
      </c>
      <c r="M3760" s="324"/>
      <c r="N3760" s="294" t="str">
        <f t="shared" si="784"/>
        <v/>
      </c>
      <c r="O3760" s="319"/>
      <c r="P3760" s="296" t="str">
        <f t="shared" si="785"/>
        <v/>
      </c>
      <c r="Q3760" s="552"/>
      <c r="R3760" s="551"/>
      <c r="S3760" s="291"/>
      <c r="T3760" t="str">
        <f t="shared" si="786"/>
        <v>-</v>
      </c>
      <c r="U3760" s="560">
        <f t="shared" si="787"/>
        <v>0</v>
      </c>
      <c r="V3760" s="560">
        <f t="shared" si="788"/>
        <v>0</v>
      </c>
      <c r="W3760" s="560">
        <f t="shared" si="789"/>
        <v>0</v>
      </c>
    </row>
    <row r="3761" spans="1:23" ht="21" customHeight="1">
      <c r="A3761" s="316" t="str">
        <f t="shared" si="780"/>
        <v/>
      </c>
      <c r="B3761" s="316" t="str">
        <f t="shared" si="781"/>
        <v/>
      </c>
      <c r="C3761" s="316" t="str">
        <f>IF(AND(F3761&lt;&gt;"",G3761&lt;&gt;""),COUNT($C$32:C3760)+1,"")</f>
        <v/>
      </c>
      <c r="D3761" s="292" t="str">
        <f t="shared" si="782"/>
        <v/>
      </c>
      <c r="E3761" s="292" t="str">
        <f t="shared" si="783"/>
        <v/>
      </c>
      <c r="F3761" s="316"/>
      <c r="G3761" s="316"/>
      <c r="H3761" s="317"/>
      <c r="I3761" s="316" t="s">
        <v>445</v>
      </c>
      <c r="J3761" s="318"/>
      <c r="K3761" s="319"/>
      <c r="L3761" s="292" t="s">
        <v>446</v>
      </c>
      <c r="M3761" s="324"/>
      <c r="N3761" s="294" t="str">
        <f t="shared" si="784"/>
        <v/>
      </c>
      <c r="O3761" s="319"/>
      <c r="P3761" s="296" t="str">
        <f t="shared" si="785"/>
        <v/>
      </c>
      <c r="Q3761" s="552"/>
      <c r="R3761" s="551"/>
      <c r="S3761" s="291"/>
      <c r="T3761" t="str">
        <f t="shared" si="786"/>
        <v>-</v>
      </c>
      <c r="U3761" s="560">
        <f t="shared" si="787"/>
        <v>0</v>
      </c>
      <c r="V3761" s="560">
        <f t="shared" si="788"/>
        <v>0</v>
      </c>
      <c r="W3761" s="560">
        <f t="shared" si="789"/>
        <v>0</v>
      </c>
    </row>
    <row r="3762" spans="1:23" ht="21" customHeight="1">
      <c r="A3762" s="316" t="str">
        <f t="shared" si="780"/>
        <v/>
      </c>
      <c r="B3762" s="316" t="str">
        <f t="shared" si="781"/>
        <v/>
      </c>
      <c r="C3762" s="316" t="str">
        <f>IF(AND(F3762&lt;&gt;"",G3762&lt;&gt;""),COUNT($C$32:C3761)+1,"")</f>
        <v/>
      </c>
      <c r="D3762" s="292" t="str">
        <f t="shared" si="782"/>
        <v/>
      </c>
      <c r="E3762" s="292" t="str">
        <f t="shared" si="783"/>
        <v/>
      </c>
      <c r="F3762" s="316"/>
      <c r="G3762" s="316"/>
      <c r="H3762" s="317"/>
      <c r="I3762" s="316" t="s">
        <v>445</v>
      </c>
      <c r="J3762" s="318"/>
      <c r="K3762" s="319"/>
      <c r="L3762" s="292" t="s">
        <v>446</v>
      </c>
      <c r="M3762" s="324"/>
      <c r="N3762" s="294" t="str">
        <f t="shared" si="784"/>
        <v/>
      </c>
      <c r="O3762" s="319"/>
      <c r="P3762" s="296" t="str">
        <f t="shared" si="785"/>
        <v/>
      </c>
      <c r="Q3762" s="552"/>
      <c r="R3762" s="551"/>
      <c r="S3762" s="291"/>
      <c r="T3762" t="str">
        <f t="shared" si="786"/>
        <v>-</v>
      </c>
      <c r="U3762" s="560">
        <f t="shared" si="787"/>
        <v>0</v>
      </c>
      <c r="V3762" s="560">
        <f t="shared" si="788"/>
        <v>0</v>
      </c>
      <c r="W3762" s="560">
        <f t="shared" si="789"/>
        <v>0</v>
      </c>
    </row>
    <row r="3763" spans="1:23" ht="21" customHeight="1">
      <c r="A3763" s="316" t="str">
        <f t="shared" si="780"/>
        <v/>
      </c>
      <c r="B3763" s="316" t="str">
        <f t="shared" si="781"/>
        <v/>
      </c>
      <c r="C3763" s="316" t="str">
        <f>IF(AND(F3763&lt;&gt;"",G3763&lt;&gt;""),COUNT($C$32:C3762)+1,"")</f>
        <v/>
      </c>
      <c r="D3763" s="292" t="str">
        <f t="shared" si="782"/>
        <v/>
      </c>
      <c r="E3763" s="292" t="str">
        <f t="shared" si="783"/>
        <v/>
      </c>
      <c r="F3763" s="316"/>
      <c r="G3763" s="316"/>
      <c r="H3763" s="317"/>
      <c r="I3763" s="316" t="s">
        <v>445</v>
      </c>
      <c r="J3763" s="318"/>
      <c r="K3763" s="319"/>
      <c r="L3763" s="292" t="s">
        <v>446</v>
      </c>
      <c r="M3763" s="324"/>
      <c r="N3763" s="294" t="str">
        <f t="shared" si="784"/>
        <v/>
      </c>
      <c r="O3763" s="319"/>
      <c r="P3763" s="296" t="str">
        <f t="shared" si="785"/>
        <v/>
      </c>
      <c r="Q3763" s="552"/>
      <c r="R3763" s="551"/>
      <c r="S3763" s="291"/>
      <c r="T3763" t="str">
        <f t="shared" si="786"/>
        <v>-</v>
      </c>
      <c r="U3763" s="560">
        <f t="shared" si="787"/>
        <v>0</v>
      </c>
      <c r="V3763" s="560">
        <f t="shared" si="788"/>
        <v>0</v>
      </c>
      <c r="W3763" s="560">
        <f t="shared" si="789"/>
        <v>0</v>
      </c>
    </row>
    <row r="3764" spans="1:23" ht="21" customHeight="1">
      <c r="A3764" s="316" t="str">
        <f t="shared" si="780"/>
        <v/>
      </c>
      <c r="B3764" s="316" t="str">
        <f t="shared" si="781"/>
        <v/>
      </c>
      <c r="C3764" s="316" t="str">
        <f>IF(AND(F3764&lt;&gt;"",G3764&lt;&gt;""),COUNT($C$32:C3763)+1,"")</f>
        <v/>
      </c>
      <c r="D3764" s="292" t="str">
        <f t="shared" si="782"/>
        <v/>
      </c>
      <c r="E3764" s="292" t="str">
        <f t="shared" si="783"/>
        <v/>
      </c>
      <c r="F3764" s="316"/>
      <c r="G3764" s="316"/>
      <c r="H3764" s="317"/>
      <c r="I3764" s="316" t="s">
        <v>445</v>
      </c>
      <c r="J3764" s="318"/>
      <c r="K3764" s="319"/>
      <c r="L3764" s="292" t="s">
        <v>446</v>
      </c>
      <c r="M3764" s="324"/>
      <c r="N3764" s="294" t="str">
        <f t="shared" si="784"/>
        <v/>
      </c>
      <c r="O3764" s="319"/>
      <c r="P3764" s="296" t="str">
        <f t="shared" si="785"/>
        <v/>
      </c>
      <c r="Q3764" s="552"/>
      <c r="R3764" s="551"/>
      <c r="S3764" s="291"/>
      <c r="T3764" t="str">
        <f t="shared" si="786"/>
        <v>-</v>
      </c>
      <c r="U3764" s="560">
        <f t="shared" si="787"/>
        <v>0</v>
      </c>
      <c r="V3764" s="560">
        <f t="shared" si="788"/>
        <v>0</v>
      </c>
      <c r="W3764" s="560">
        <f t="shared" si="789"/>
        <v>0</v>
      </c>
    </row>
    <row r="3765" spans="1:23" ht="21" customHeight="1">
      <c r="A3765" s="316" t="str">
        <f t="shared" si="780"/>
        <v/>
      </c>
      <c r="B3765" s="316" t="str">
        <f t="shared" si="781"/>
        <v/>
      </c>
      <c r="C3765" s="316" t="str">
        <f>IF(AND(F3765&lt;&gt;"",G3765&lt;&gt;""),COUNT($C$32:C3764)+1,"")</f>
        <v/>
      </c>
      <c r="D3765" s="292" t="str">
        <f t="shared" si="782"/>
        <v/>
      </c>
      <c r="E3765" s="292" t="str">
        <f t="shared" si="783"/>
        <v/>
      </c>
      <c r="F3765" s="316"/>
      <c r="G3765" s="316"/>
      <c r="H3765" s="317"/>
      <c r="I3765" s="316" t="s">
        <v>445</v>
      </c>
      <c r="J3765" s="318"/>
      <c r="K3765" s="319"/>
      <c r="L3765" s="292" t="s">
        <v>446</v>
      </c>
      <c r="M3765" s="324"/>
      <c r="N3765" s="294" t="str">
        <f t="shared" si="784"/>
        <v/>
      </c>
      <c r="O3765" s="319"/>
      <c r="P3765" s="296" t="str">
        <f t="shared" si="785"/>
        <v/>
      </c>
      <c r="Q3765" s="552"/>
      <c r="R3765" s="551"/>
      <c r="S3765" s="291"/>
      <c r="T3765" t="str">
        <f t="shared" si="786"/>
        <v>-</v>
      </c>
      <c r="U3765" s="560">
        <f t="shared" si="787"/>
        <v>0</v>
      </c>
      <c r="V3765" s="560">
        <f t="shared" si="788"/>
        <v>0</v>
      </c>
      <c r="W3765" s="560">
        <f t="shared" si="789"/>
        <v>0</v>
      </c>
    </row>
    <row r="3766" spans="1:23" ht="21" customHeight="1">
      <c r="A3766" s="316" t="str">
        <f t="shared" si="780"/>
        <v/>
      </c>
      <c r="B3766" s="316" t="str">
        <f t="shared" si="781"/>
        <v/>
      </c>
      <c r="C3766" s="316" t="str">
        <f>IF(AND(F3766&lt;&gt;"",G3766&lt;&gt;""),COUNT($C$32:C3765)+1,"")</f>
        <v/>
      </c>
      <c r="D3766" s="292" t="str">
        <f t="shared" si="782"/>
        <v/>
      </c>
      <c r="E3766" s="292" t="str">
        <f t="shared" si="783"/>
        <v/>
      </c>
      <c r="F3766" s="316"/>
      <c r="G3766" s="316"/>
      <c r="H3766" s="317"/>
      <c r="I3766" s="316" t="s">
        <v>445</v>
      </c>
      <c r="J3766" s="318"/>
      <c r="K3766" s="319"/>
      <c r="L3766" s="292" t="s">
        <v>446</v>
      </c>
      <c r="M3766" s="324"/>
      <c r="N3766" s="294" t="str">
        <f t="shared" si="784"/>
        <v/>
      </c>
      <c r="O3766" s="319"/>
      <c r="P3766" s="296" t="str">
        <f t="shared" si="785"/>
        <v/>
      </c>
      <c r="Q3766" s="552"/>
      <c r="R3766" s="551"/>
      <c r="S3766" s="291"/>
      <c r="T3766" t="str">
        <f t="shared" si="786"/>
        <v>-</v>
      </c>
      <c r="U3766" s="560">
        <f t="shared" si="787"/>
        <v>0</v>
      </c>
      <c r="V3766" s="560">
        <f t="shared" si="788"/>
        <v>0</v>
      </c>
      <c r="W3766" s="560">
        <f t="shared" si="789"/>
        <v>0</v>
      </c>
    </row>
    <row r="3767" spans="1:23" ht="21" customHeight="1">
      <c r="A3767" s="316" t="str">
        <f t="shared" ref="A3767:A3830" si="790">IF(AND(F3767&lt;&gt;"",G3767&lt;&gt;""),LEFT(E3767,5),"")</f>
        <v/>
      </c>
      <c r="B3767" s="316" t="str">
        <f t="shared" ref="B3767:B3830" si="791">IF(AND(F3767&lt;&gt;"",G3767&lt;&gt;""),LEFT(G3767,2),"")</f>
        <v/>
      </c>
      <c r="C3767" s="316" t="str">
        <f>IF(AND(F3767&lt;&gt;"",G3767&lt;&gt;""),COUNT($C$32:C3766)+1,"")</f>
        <v/>
      </c>
      <c r="D3767" s="292" t="str">
        <f t="shared" ref="D3767:D3830" si="792">IF(C3767&lt;&gt;"","LN"&amp;TEXT(C3767,"0000"),"")</f>
        <v/>
      </c>
      <c r="E3767" s="292" t="str">
        <f t="shared" ref="E3767:E3830" si="793">IF(AND(F3767&lt;&gt;"",G3767&lt;&gt;""),LEFT(F3767,7),"")</f>
        <v/>
      </c>
      <c r="F3767" s="316"/>
      <c r="G3767" s="316"/>
      <c r="H3767" s="317"/>
      <c r="I3767" s="316" t="s">
        <v>445</v>
      </c>
      <c r="J3767" s="318"/>
      <c r="K3767" s="319"/>
      <c r="L3767" s="292" t="s">
        <v>446</v>
      </c>
      <c r="M3767" s="324"/>
      <c r="N3767" s="294" t="str">
        <f t="shared" ref="N3767:N3830" si="794">IF(AND(F3767&lt;&gt;"",G3767&lt;&gt;""),K3767*M3767,"")</f>
        <v/>
      </c>
      <c r="O3767" s="319"/>
      <c r="P3767" s="296" t="str">
        <f t="shared" ref="P3767:P3830" si="795">IF(AND(F3767&lt;&gt;"",G3767&lt;&gt;""),N3767*O3767,"")</f>
        <v/>
      </c>
      <c r="Q3767" s="552"/>
      <c r="R3767" s="551"/>
      <c r="S3767" s="291"/>
      <c r="T3767" t="str">
        <f t="shared" ref="T3767:T3830" si="796">IF(AND(F3767&lt;&gt;"",G3767&lt;&gt;""),"ok","-")</f>
        <v>-</v>
      </c>
      <c r="U3767" s="560">
        <f t="shared" ref="U3767:U3830" si="797">MOD(K3767,1)</f>
        <v>0</v>
      </c>
      <c r="V3767" s="560">
        <f t="shared" ref="V3767:V3830" si="798">MOD(M3767,1)</f>
        <v>0</v>
      </c>
      <c r="W3767" s="560">
        <f t="shared" ref="W3767:W3830" si="799">MOD(O3767,1)</f>
        <v>0</v>
      </c>
    </row>
    <row r="3768" spans="1:23" ht="21" customHeight="1">
      <c r="A3768" s="316" t="str">
        <f t="shared" si="790"/>
        <v/>
      </c>
      <c r="B3768" s="316" t="str">
        <f t="shared" si="791"/>
        <v/>
      </c>
      <c r="C3768" s="316" t="str">
        <f>IF(AND(F3768&lt;&gt;"",G3768&lt;&gt;""),COUNT($C$32:C3767)+1,"")</f>
        <v/>
      </c>
      <c r="D3768" s="292" t="str">
        <f t="shared" si="792"/>
        <v/>
      </c>
      <c r="E3768" s="292" t="str">
        <f t="shared" si="793"/>
        <v/>
      </c>
      <c r="F3768" s="316"/>
      <c r="G3768" s="316"/>
      <c r="H3768" s="317"/>
      <c r="I3768" s="316" t="s">
        <v>445</v>
      </c>
      <c r="J3768" s="318"/>
      <c r="K3768" s="319"/>
      <c r="L3768" s="292" t="s">
        <v>446</v>
      </c>
      <c r="M3768" s="324"/>
      <c r="N3768" s="294" t="str">
        <f t="shared" si="794"/>
        <v/>
      </c>
      <c r="O3768" s="319"/>
      <c r="P3768" s="296" t="str">
        <f t="shared" si="795"/>
        <v/>
      </c>
      <c r="Q3768" s="552"/>
      <c r="R3768" s="551"/>
      <c r="S3768" s="291"/>
      <c r="T3768" t="str">
        <f t="shared" si="796"/>
        <v>-</v>
      </c>
      <c r="U3768" s="560">
        <f t="shared" si="797"/>
        <v>0</v>
      </c>
      <c r="V3768" s="560">
        <f t="shared" si="798"/>
        <v>0</v>
      </c>
      <c r="W3768" s="560">
        <f t="shared" si="799"/>
        <v>0</v>
      </c>
    </row>
    <row r="3769" spans="1:23" ht="21" customHeight="1">
      <c r="A3769" s="316" t="str">
        <f t="shared" si="790"/>
        <v/>
      </c>
      <c r="B3769" s="316" t="str">
        <f t="shared" si="791"/>
        <v/>
      </c>
      <c r="C3769" s="316" t="str">
        <f>IF(AND(F3769&lt;&gt;"",G3769&lt;&gt;""),COUNT($C$32:C3768)+1,"")</f>
        <v/>
      </c>
      <c r="D3769" s="292" t="str">
        <f t="shared" si="792"/>
        <v/>
      </c>
      <c r="E3769" s="292" t="str">
        <f t="shared" si="793"/>
        <v/>
      </c>
      <c r="F3769" s="316"/>
      <c r="G3769" s="316"/>
      <c r="H3769" s="317"/>
      <c r="I3769" s="316" t="s">
        <v>445</v>
      </c>
      <c r="J3769" s="318"/>
      <c r="K3769" s="319"/>
      <c r="L3769" s="292" t="s">
        <v>446</v>
      </c>
      <c r="M3769" s="324"/>
      <c r="N3769" s="294" t="str">
        <f t="shared" si="794"/>
        <v/>
      </c>
      <c r="O3769" s="319"/>
      <c r="P3769" s="296" t="str">
        <f t="shared" si="795"/>
        <v/>
      </c>
      <c r="Q3769" s="552"/>
      <c r="R3769" s="551"/>
      <c r="S3769" s="291"/>
      <c r="T3769" t="str">
        <f t="shared" si="796"/>
        <v>-</v>
      </c>
      <c r="U3769" s="560">
        <f t="shared" si="797"/>
        <v>0</v>
      </c>
      <c r="V3769" s="560">
        <f t="shared" si="798"/>
        <v>0</v>
      </c>
      <c r="W3769" s="560">
        <f t="shared" si="799"/>
        <v>0</v>
      </c>
    </row>
    <row r="3770" spans="1:23" ht="21" customHeight="1">
      <c r="A3770" s="316" t="str">
        <f t="shared" si="790"/>
        <v/>
      </c>
      <c r="B3770" s="316" t="str">
        <f t="shared" si="791"/>
        <v/>
      </c>
      <c r="C3770" s="316" t="str">
        <f>IF(AND(F3770&lt;&gt;"",G3770&lt;&gt;""),COUNT($C$32:C3769)+1,"")</f>
        <v/>
      </c>
      <c r="D3770" s="292" t="str">
        <f t="shared" si="792"/>
        <v/>
      </c>
      <c r="E3770" s="292" t="str">
        <f t="shared" si="793"/>
        <v/>
      </c>
      <c r="F3770" s="316"/>
      <c r="G3770" s="316"/>
      <c r="H3770" s="317"/>
      <c r="I3770" s="316" t="s">
        <v>445</v>
      </c>
      <c r="J3770" s="318"/>
      <c r="K3770" s="319"/>
      <c r="L3770" s="292" t="s">
        <v>446</v>
      </c>
      <c r="M3770" s="324"/>
      <c r="N3770" s="294" t="str">
        <f t="shared" si="794"/>
        <v/>
      </c>
      <c r="O3770" s="319"/>
      <c r="P3770" s="296" t="str">
        <f t="shared" si="795"/>
        <v/>
      </c>
      <c r="Q3770" s="552"/>
      <c r="R3770" s="551"/>
      <c r="S3770" s="291"/>
      <c r="T3770" t="str">
        <f t="shared" si="796"/>
        <v>-</v>
      </c>
      <c r="U3770" s="560">
        <f t="shared" si="797"/>
        <v>0</v>
      </c>
      <c r="V3770" s="560">
        <f t="shared" si="798"/>
        <v>0</v>
      </c>
      <c r="W3770" s="560">
        <f t="shared" si="799"/>
        <v>0</v>
      </c>
    </row>
    <row r="3771" spans="1:23" ht="21" customHeight="1">
      <c r="A3771" s="316" t="str">
        <f t="shared" si="790"/>
        <v/>
      </c>
      <c r="B3771" s="316" t="str">
        <f t="shared" si="791"/>
        <v/>
      </c>
      <c r="C3771" s="316" t="str">
        <f>IF(AND(F3771&lt;&gt;"",G3771&lt;&gt;""),COUNT($C$32:C3770)+1,"")</f>
        <v/>
      </c>
      <c r="D3771" s="292" t="str">
        <f t="shared" si="792"/>
        <v/>
      </c>
      <c r="E3771" s="292" t="str">
        <f t="shared" si="793"/>
        <v/>
      </c>
      <c r="F3771" s="316"/>
      <c r="G3771" s="316"/>
      <c r="H3771" s="317"/>
      <c r="I3771" s="316" t="s">
        <v>445</v>
      </c>
      <c r="J3771" s="318"/>
      <c r="K3771" s="319"/>
      <c r="L3771" s="292" t="s">
        <v>446</v>
      </c>
      <c r="M3771" s="324"/>
      <c r="N3771" s="294" t="str">
        <f t="shared" si="794"/>
        <v/>
      </c>
      <c r="O3771" s="319"/>
      <c r="P3771" s="296" t="str">
        <f t="shared" si="795"/>
        <v/>
      </c>
      <c r="Q3771" s="552"/>
      <c r="R3771" s="551"/>
      <c r="S3771" s="291"/>
      <c r="T3771" t="str">
        <f t="shared" si="796"/>
        <v>-</v>
      </c>
      <c r="U3771" s="560">
        <f t="shared" si="797"/>
        <v>0</v>
      </c>
      <c r="V3771" s="560">
        <f t="shared" si="798"/>
        <v>0</v>
      </c>
      <c r="W3771" s="560">
        <f t="shared" si="799"/>
        <v>0</v>
      </c>
    </row>
    <row r="3772" spans="1:23" ht="21" customHeight="1">
      <c r="A3772" s="316" t="str">
        <f t="shared" si="790"/>
        <v/>
      </c>
      <c r="B3772" s="316" t="str">
        <f t="shared" si="791"/>
        <v/>
      </c>
      <c r="C3772" s="316" t="str">
        <f>IF(AND(F3772&lt;&gt;"",G3772&lt;&gt;""),COUNT($C$32:C3771)+1,"")</f>
        <v/>
      </c>
      <c r="D3772" s="292" t="str">
        <f t="shared" si="792"/>
        <v/>
      </c>
      <c r="E3772" s="292" t="str">
        <f t="shared" si="793"/>
        <v/>
      </c>
      <c r="F3772" s="316"/>
      <c r="G3772" s="316"/>
      <c r="H3772" s="317"/>
      <c r="I3772" s="316" t="s">
        <v>445</v>
      </c>
      <c r="J3772" s="318"/>
      <c r="K3772" s="319"/>
      <c r="L3772" s="292" t="s">
        <v>446</v>
      </c>
      <c r="M3772" s="324"/>
      <c r="N3772" s="294" t="str">
        <f t="shared" si="794"/>
        <v/>
      </c>
      <c r="O3772" s="319"/>
      <c r="P3772" s="296" t="str">
        <f t="shared" si="795"/>
        <v/>
      </c>
      <c r="Q3772" s="552"/>
      <c r="R3772" s="551"/>
      <c r="S3772" s="291"/>
      <c r="T3772" t="str">
        <f t="shared" si="796"/>
        <v>-</v>
      </c>
      <c r="U3772" s="560">
        <f t="shared" si="797"/>
        <v>0</v>
      </c>
      <c r="V3772" s="560">
        <f t="shared" si="798"/>
        <v>0</v>
      </c>
      <c r="W3772" s="560">
        <f t="shared" si="799"/>
        <v>0</v>
      </c>
    </row>
    <row r="3773" spans="1:23" ht="21" customHeight="1">
      <c r="A3773" s="316" t="str">
        <f t="shared" si="790"/>
        <v/>
      </c>
      <c r="B3773" s="316" t="str">
        <f t="shared" si="791"/>
        <v/>
      </c>
      <c r="C3773" s="316" t="str">
        <f>IF(AND(F3773&lt;&gt;"",G3773&lt;&gt;""),COUNT($C$32:C3772)+1,"")</f>
        <v/>
      </c>
      <c r="D3773" s="292" t="str">
        <f t="shared" si="792"/>
        <v/>
      </c>
      <c r="E3773" s="292" t="str">
        <f t="shared" si="793"/>
        <v/>
      </c>
      <c r="F3773" s="316"/>
      <c r="G3773" s="316"/>
      <c r="H3773" s="317"/>
      <c r="I3773" s="316" t="s">
        <v>445</v>
      </c>
      <c r="J3773" s="318"/>
      <c r="K3773" s="319"/>
      <c r="L3773" s="292" t="s">
        <v>446</v>
      </c>
      <c r="M3773" s="324"/>
      <c r="N3773" s="294" t="str">
        <f t="shared" si="794"/>
        <v/>
      </c>
      <c r="O3773" s="319"/>
      <c r="P3773" s="296" t="str">
        <f t="shared" si="795"/>
        <v/>
      </c>
      <c r="Q3773" s="552"/>
      <c r="R3773" s="551"/>
      <c r="S3773" s="291"/>
      <c r="T3773" t="str">
        <f t="shared" si="796"/>
        <v>-</v>
      </c>
      <c r="U3773" s="560">
        <f t="shared" si="797"/>
        <v>0</v>
      </c>
      <c r="V3773" s="560">
        <f t="shared" si="798"/>
        <v>0</v>
      </c>
      <c r="W3773" s="560">
        <f t="shared" si="799"/>
        <v>0</v>
      </c>
    </row>
    <row r="3774" spans="1:23" ht="21" customHeight="1">
      <c r="A3774" s="316" t="str">
        <f t="shared" si="790"/>
        <v/>
      </c>
      <c r="B3774" s="316" t="str">
        <f t="shared" si="791"/>
        <v/>
      </c>
      <c r="C3774" s="316" t="str">
        <f>IF(AND(F3774&lt;&gt;"",G3774&lt;&gt;""),COUNT($C$32:C3773)+1,"")</f>
        <v/>
      </c>
      <c r="D3774" s="292" t="str">
        <f t="shared" si="792"/>
        <v/>
      </c>
      <c r="E3774" s="292" t="str">
        <f t="shared" si="793"/>
        <v/>
      </c>
      <c r="F3774" s="316"/>
      <c r="G3774" s="316"/>
      <c r="H3774" s="317"/>
      <c r="I3774" s="316" t="s">
        <v>445</v>
      </c>
      <c r="J3774" s="318"/>
      <c r="K3774" s="319"/>
      <c r="L3774" s="292" t="s">
        <v>446</v>
      </c>
      <c r="M3774" s="324"/>
      <c r="N3774" s="294" t="str">
        <f t="shared" si="794"/>
        <v/>
      </c>
      <c r="O3774" s="319"/>
      <c r="P3774" s="296" t="str">
        <f t="shared" si="795"/>
        <v/>
      </c>
      <c r="Q3774" s="552"/>
      <c r="R3774" s="551"/>
      <c r="S3774" s="291"/>
      <c r="T3774" t="str">
        <f t="shared" si="796"/>
        <v>-</v>
      </c>
      <c r="U3774" s="560">
        <f t="shared" si="797"/>
        <v>0</v>
      </c>
      <c r="V3774" s="560">
        <f t="shared" si="798"/>
        <v>0</v>
      </c>
      <c r="W3774" s="560">
        <f t="shared" si="799"/>
        <v>0</v>
      </c>
    </row>
    <row r="3775" spans="1:23" ht="21" customHeight="1">
      <c r="A3775" s="316" t="str">
        <f t="shared" si="790"/>
        <v/>
      </c>
      <c r="B3775" s="316" t="str">
        <f t="shared" si="791"/>
        <v/>
      </c>
      <c r="C3775" s="316" t="str">
        <f>IF(AND(F3775&lt;&gt;"",G3775&lt;&gt;""),COUNT($C$32:C3774)+1,"")</f>
        <v/>
      </c>
      <c r="D3775" s="292" t="str">
        <f t="shared" si="792"/>
        <v/>
      </c>
      <c r="E3775" s="292" t="str">
        <f t="shared" si="793"/>
        <v/>
      </c>
      <c r="F3775" s="316"/>
      <c r="G3775" s="316"/>
      <c r="H3775" s="317"/>
      <c r="I3775" s="316" t="s">
        <v>445</v>
      </c>
      <c r="J3775" s="318"/>
      <c r="K3775" s="319"/>
      <c r="L3775" s="292" t="s">
        <v>446</v>
      </c>
      <c r="M3775" s="324"/>
      <c r="N3775" s="294" t="str">
        <f t="shared" si="794"/>
        <v/>
      </c>
      <c r="O3775" s="319"/>
      <c r="P3775" s="296" t="str">
        <f t="shared" si="795"/>
        <v/>
      </c>
      <c r="Q3775" s="552"/>
      <c r="R3775" s="551"/>
      <c r="S3775" s="291"/>
      <c r="T3775" t="str">
        <f t="shared" si="796"/>
        <v>-</v>
      </c>
      <c r="U3775" s="560">
        <f t="shared" si="797"/>
        <v>0</v>
      </c>
      <c r="V3775" s="560">
        <f t="shared" si="798"/>
        <v>0</v>
      </c>
      <c r="W3775" s="560">
        <f t="shared" si="799"/>
        <v>0</v>
      </c>
    </row>
    <row r="3776" spans="1:23" ht="21" customHeight="1">
      <c r="A3776" s="316" t="str">
        <f t="shared" si="790"/>
        <v/>
      </c>
      <c r="B3776" s="316" t="str">
        <f t="shared" si="791"/>
        <v/>
      </c>
      <c r="C3776" s="316" t="str">
        <f>IF(AND(F3776&lt;&gt;"",G3776&lt;&gt;""),COUNT($C$32:C3775)+1,"")</f>
        <v/>
      </c>
      <c r="D3776" s="292" t="str">
        <f t="shared" si="792"/>
        <v/>
      </c>
      <c r="E3776" s="292" t="str">
        <f t="shared" si="793"/>
        <v/>
      </c>
      <c r="F3776" s="316"/>
      <c r="G3776" s="316"/>
      <c r="H3776" s="317"/>
      <c r="I3776" s="316" t="s">
        <v>445</v>
      </c>
      <c r="J3776" s="318"/>
      <c r="K3776" s="319"/>
      <c r="L3776" s="292" t="s">
        <v>446</v>
      </c>
      <c r="M3776" s="324"/>
      <c r="N3776" s="294" t="str">
        <f t="shared" si="794"/>
        <v/>
      </c>
      <c r="O3776" s="319"/>
      <c r="P3776" s="296" t="str">
        <f t="shared" si="795"/>
        <v/>
      </c>
      <c r="Q3776" s="552"/>
      <c r="R3776" s="551"/>
      <c r="S3776" s="291"/>
      <c r="T3776" t="str">
        <f t="shared" si="796"/>
        <v>-</v>
      </c>
      <c r="U3776" s="560">
        <f t="shared" si="797"/>
        <v>0</v>
      </c>
      <c r="V3776" s="560">
        <f t="shared" si="798"/>
        <v>0</v>
      </c>
      <c r="W3776" s="560">
        <f t="shared" si="799"/>
        <v>0</v>
      </c>
    </row>
    <row r="3777" spans="1:23" ht="21" customHeight="1">
      <c r="A3777" s="316" t="str">
        <f t="shared" si="790"/>
        <v/>
      </c>
      <c r="B3777" s="316" t="str">
        <f t="shared" si="791"/>
        <v/>
      </c>
      <c r="C3777" s="316" t="str">
        <f>IF(AND(F3777&lt;&gt;"",G3777&lt;&gt;""),COUNT($C$32:C3776)+1,"")</f>
        <v/>
      </c>
      <c r="D3777" s="292" t="str">
        <f t="shared" si="792"/>
        <v/>
      </c>
      <c r="E3777" s="292" t="str">
        <f t="shared" si="793"/>
        <v/>
      </c>
      <c r="F3777" s="316"/>
      <c r="G3777" s="316"/>
      <c r="H3777" s="317"/>
      <c r="I3777" s="316" t="s">
        <v>445</v>
      </c>
      <c r="J3777" s="318"/>
      <c r="K3777" s="319"/>
      <c r="L3777" s="292" t="s">
        <v>446</v>
      </c>
      <c r="M3777" s="324"/>
      <c r="N3777" s="294" t="str">
        <f t="shared" si="794"/>
        <v/>
      </c>
      <c r="O3777" s="319"/>
      <c r="P3777" s="296" t="str">
        <f t="shared" si="795"/>
        <v/>
      </c>
      <c r="Q3777" s="552"/>
      <c r="R3777" s="551"/>
      <c r="S3777" s="291"/>
      <c r="T3777" t="str">
        <f t="shared" si="796"/>
        <v>-</v>
      </c>
      <c r="U3777" s="560">
        <f t="shared" si="797"/>
        <v>0</v>
      </c>
      <c r="V3777" s="560">
        <f t="shared" si="798"/>
        <v>0</v>
      </c>
      <c r="W3777" s="560">
        <f t="shared" si="799"/>
        <v>0</v>
      </c>
    </row>
    <row r="3778" spans="1:23" ht="21" customHeight="1">
      <c r="A3778" s="316" t="str">
        <f t="shared" si="790"/>
        <v/>
      </c>
      <c r="B3778" s="316" t="str">
        <f t="shared" si="791"/>
        <v/>
      </c>
      <c r="C3778" s="316" t="str">
        <f>IF(AND(F3778&lt;&gt;"",G3778&lt;&gt;""),COUNT($C$32:C3777)+1,"")</f>
        <v/>
      </c>
      <c r="D3778" s="292" t="str">
        <f t="shared" si="792"/>
        <v/>
      </c>
      <c r="E3778" s="292" t="str">
        <f t="shared" si="793"/>
        <v/>
      </c>
      <c r="F3778" s="316"/>
      <c r="G3778" s="316"/>
      <c r="H3778" s="317"/>
      <c r="I3778" s="316" t="s">
        <v>445</v>
      </c>
      <c r="J3778" s="318"/>
      <c r="K3778" s="319"/>
      <c r="L3778" s="292" t="s">
        <v>446</v>
      </c>
      <c r="M3778" s="324"/>
      <c r="N3778" s="294" t="str">
        <f t="shared" si="794"/>
        <v/>
      </c>
      <c r="O3778" s="319"/>
      <c r="P3778" s="296" t="str">
        <f t="shared" si="795"/>
        <v/>
      </c>
      <c r="Q3778" s="552"/>
      <c r="R3778" s="551"/>
      <c r="S3778" s="291"/>
      <c r="T3778" t="str">
        <f t="shared" si="796"/>
        <v>-</v>
      </c>
      <c r="U3778" s="560">
        <f t="shared" si="797"/>
        <v>0</v>
      </c>
      <c r="V3778" s="560">
        <f t="shared" si="798"/>
        <v>0</v>
      </c>
      <c r="W3778" s="560">
        <f t="shared" si="799"/>
        <v>0</v>
      </c>
    </row>
    <row r="3779" spans="1:23" ht="21" customHeight="1">
      <c r="A3779" s="316" t="str">
        <f t="shared" si="790"/>
        <v/>
      </c>
      <c r="B3779" s="316" t="str">
        <f t="shared" si="791"/>
        <v/>
      </c>
      <c r="C3779" s="316" t="str">
        <f>IF(AND(F3779&lt;&gt;"",G3779&lt;&gt;""),COUNT($C$32:C3778)+1,"")</f>
        <v/>
      </c>
      <c r="D3779" s="292" t="str">
        <f t="shared" si="792"/>
        <v/>
      </c>
      <c r="E3779" s="292" t="str">
        <f t="shared" si="793"/>
        <v/>
      </c>
      <c r="F3779" s="316"/>
      <c r="G3779" s="316"/>
      <c r="H3779" s="317"/>
      <c r="I3779" s="316" t="s">
        <v>445</v>
      </c>
      <c r="J3779" s="318"/>
      <c r="K3779" s="319"/>
      <c r="L3779" s="292" t="s">
        <v>446</v>
      </c>
      <c r="M3779" s="324"/>
      <c r="N3779" s="294" t="str">
        <f t="shared" si="794"/>
        <v/>
      </c>
      <c r="O3779" s="319"/>
      <c r="P3779" s="296" t="str">
        <f t="shared" si="795"/>
        <v/>
      </c>
      <c r="Q3779" s="552"/>
      <c r="R3779" s="551"/>
      <c r="S3779" s="291"/>
      <c r="T3779" t="str">
        <f t="shared" si="796"/>
        <v>-</v>
      </c>
      <c r="U3779" s="560">
        <f t="shared" si="797"/>
        <v>0</v>
      </c>
      <c r="V3779" s="560">
        <f t="shared" si="798"/>
        <v>0</v>
      </c>
      <c r="W3779" s="560">
        <f t="shared" si="799"/>
        <v>0</v>
      </c>
    </row>
    <row r="3780" spans="1:23" ht="21" customHeight="1">
      <c r="A3780" s="316" t="str">
        <f t="shared" si="790"/>
        <v/>
      </c>
      <c r="B3780" s="316" t="str">
        <f t="shared" si="791"/>
        <v/>
      </c>
      <c r="C3780" s="316" t="str">
        <f>IF(AND(F3780&lt;&gt;"",G3780&lt;&gt;""),COUNT($C$32:C3779)+1,"")</f>
        <v/>
      </c>
      <c r="D3780" s="292" t="str">
        <f t="shared" si="792"/>
        <v/>
      </c>
      <c r="E3780" s="292" t="str">
        <f t="shared" si="793"/>
        <v/>
      </c>
      <c r="F3780" s="316"/>
      <c r="G3780" s="316"/>
      <c r="H3780" s="317"/>
      <c r="I3780" s="316" t="s">
        <v>445</v>
      </c>
      <c r="J3780" s="318"/>
      <c r="K3780" s="319"/>
      <c r="L3780" s="292" t="s">
        <v>446</v>
      </c>
      <c r="M3780" s="324"/>
      <c r="N3780" s="294" t="str">
        <f t="shared" si="794"/>
        <v/>
      </c>
      <c r="O3780" s="319"/>
      <c r="P3780" s="296" t="str">
        <f t="shared" si="795"/>
        <v/>
      </c>
      <c r="Q3780" s="552"/>
      <c r="R3780" s="551"/>
      <c r="S3780" s="291"/>
      <c r="T3780" t="str">
        <f t="shared" si="796"/>
        <v>-</v>
      </c>
      <c r="U3780" s="560">
        <f t="shared" si="797"/>
        <v>0</v>
      </c>
      <c r="V3780" s="560">
        <f t="shared" si="798"/>
        <v>0</v>
      </c>
      <c r="W3780" s="560">
        <f t="shared" si="799"/>
        <v>0</v>
      </c>
    </row>
    <row r="3781" spans="1:23" ht="21" customHeight="1">
      <c r="A3781" s="316" t="str">
        <f t="shared" si="790"/>
        <v/>
      </c>
      <c r="B3781" s="316" t="str">
        <f t="shared" si="791"/>
        <v/>
      </c>
      <c r="C3781" s="316" t="str">
        <f>IF(AND(F3781&lt;&gt;"",G3781&lt;&gt;""),COUNT($C$32:C3780)+1,"")</f>
        <v/>
      </c>
      <c r="D3781" s="292" t="str">
        <f t="shared" si="792"/>
        <v/>
      </c>
      <c r="E3781" s="292" t="str">
        <f t="shared" si="793"/>
        <v/>
      </c>
      <c r="F3781" s="316"/>
      <c r="G3781" s="316"/>
      <c r="H3781" s="317"/>
      <c r="I3781" s="316" t="s">
        <v>445</v>
      </c>
      <c r="J3781" s="318"/>
      <c r="K3781" s="319"/>
      <c r="L3781" s="292" t="s">
        <v>446</v>
      </c>
      <c r="M3781" s="324"/>
      <c r="N3781" s="294" t="str">
        <f t="shared" si="794"/>
        <v/>
      </c>
      <c r="O3781" s="319"/>
      <c r="P3781" s="296" t="str">
        <f t="shared" si="795"/>
        <v/>
      </c>
      <c r="Q3781" s="552"/>
      <c r="R3781" s="551"/>
      <c r="S3781" s="291"/>
      <c r="T3781" t="str">
        <f t="shared" si="796"/>
        <v>-</v>
      </c>
      <c r="U3781" s="560">
        <f t="shared" si="797"/>
        <v>0</v>
      </c>
      <c r="V3781" s="560">
        <f t="shared" si="798"/>
        <v>0</v>
      </c>
      <c r="W3781" s="560">
        <f t="shared" si="799"/>
        <v>0</v>
      </c>
    </row>
    <row r="3782" spans="1:23" ht="21" customHeight="1">
      <c r="A3782" s="316" t="str">
        <f t="shared" si="790"/>
        <v/>
      </c>
      <c r="B3782" s="316" t="str">
        <f t="shared" si="791"/>
        <v/>
      </c>
      <c r="C3782" s="316" t="str">
        <f>IF(AND(F3782&lt;&gt;"",G3782&lt;&gt;""),COUNT($C$32:C3781)+1,"")</f>
        <v/>
      </c>
      <c r="D3782" s="292" t="str">
        <f t="shared" si="792"/>
        <v/>
      </c>
      <c r="E3782" s="292" t="str">
        <f t="shared" si="793"/>
        <v/>
      </c>
      <c r="F3782" s="316"/>
      <c r="G3782" s="316"/>
      <c r="H3782" s="317"/>
      <c r="I3782" s="316" t="s">
        <v>445</v>
      </c>
      <c r="J3782" s="318"/>
      <c r="K3782" s="319"/>
      <c r="L3782" s="292" t="s">
        <v>446</v>
      </c>
      <c r="M3782" s="324"/>
      <c r="N3782" s="294" t="str">
        <f t="shared" si="794"/>
        <v/>
      </c>
      <c r="O3782" s="319"/>
      <c r="P3782" s="296" t="str">
        <f t="shared" si="795"/>
        <v/>
      </c>
      <c r="Q3782" s="552"/>
      <c r="R3782" s="551"/>
      <c r="S3782" s="291"/>
      <c r="T3782" t="str">
        <f t="shared" si="796"/>
        <v>-</v>
      </c>
      <c r="U3782" s="560">
        <f t="shared" si="797"/>
        <v>0</v>
      </c>
      <c r="V3782" s="560">
        <f t="shared" si="798"/>
        <v>0</v>
      </c>
      <c r="W3782" s="560">
        <f t="shared" si="799"/>
        <v>0</v>
      </c>
    </row>
    <row r="3783" spans="1:23" ht="21" customHeight="1">
      <c r="A3783" s="316" t="str">
        <f t="shared" si="790"/>
        <v/>
      </c>
      <c r="B3783" s="316" t="str">
        <f t="shared" si="791"/>
        <v/>
      </c>
      <c r="C3783" s="316" t="str">
        <f>IF(AND(F3783&lt;&gt;"",G3783&lt;&gt;""),COUNT($C$32:C3782)+1,"")</f>
        <v/>
      </c>
      <c r="D3783" s="292" t="str">
        <f t="shared" si="792"/>
        <v/>
      </c>
      <c r="E3783" s="292" t="str">
        <f t="shared" si="793"/>
        <v/>
      </c>
      <c r="F3783" s="316"/>
      <c r="G3783" s="316"/>
      <c r="H3783" s="317"/>
      <c r="I3783" s="316" t="s">
        <v>445</v>
      </c>
      <c r="J3783" s="318"/>
      <c r="K3783" s="319"/>
      <c r="L3783" s="292" t="s">
        <v>446</v>
      </c>
      <c r="M3783" s="324"/>
      <c r="N3783" s="294" t="str">
        <f t="shared" si="794"/>
        <v/>
      </c>
      <c r="O3783" s="319"/>
      <c r="P3783" s="296" t="str">
        <f t="shared" si="795"/>
        <v/>
      </c>
      <c r="Q3783" s="552"/>
      <c r="R3783" s="551"/>
      <c r="S3783" s="291"/>
      <c r="T3783" t="str">
        <f t="shared" si="796"/>
        <v>-</v>
      </c>
      <c r="U3783" s="560">
        <f t="shared" si="797"/>
        <v>0</v>
      </c>
      <c r="V3783" s="560">
        <f t="shared" si="798"/>
        <v>0</v>
      </c>
      <c r="W3783" s="560">
        <f t="shared" si="799"/>
        <v>0</v>
      </c>
    </row>
    <row r="3784" spans="1:23" ht="21" customHeight="1">
      <c r="A3784" s="316" t="str">
        <f t="shared" si="790"/>
        <v/>
      </c>
      <c r="B3784" s="316" t="str">
        <f t="shared" si="791"/>
        <v/>
      </c>
      <c r="C3784" s="316" t="str">
        <f>IF(AND(F3784&lt;&gt;"",G3784&lt;&gt;""),COUNT($C$32:C3783)+1,"")</f>
        <v/>
      </c>
      <c r="D3784" s="292" t="str">
        <f t="shared" si="792"/>
        <v/>
      </c>
      <c r="E3784" s="292" t="str">
        <f t="shared" si="793"/>
        <v/>
      </c>
      <c r="F3784" s="316"/>
      <c r="G3784" s="316"/>
      <c r="H3784" s="317"/>
      <c r="I3784" s="316" t="s">
        <v>445</v>
      </c>
      <c r="J3784" s="318"/>
      <c r="K3784" s="319"/>
      <c r="L3784" s="292" t="s">
        <v>446</v>
      </c>
      <c r="M3784" s="324"/>
      <c r="N3784" s="294" t="str">
        <f t="shared" si="794"/>
        <v/>
      </c>
      <c r="O3784" s="319"/>
      <c r="P3784" s="296" t="str">
        <f t="shared" si="795"/>
        <v/>
      </c>
      <c r="Q3784" s="552"/>
      <c r="R3784" s="551"/>
      <c r="S3784" s="291"/>
      <c r="T3784" t="str">
        <f t="shared" si="796"/>
        <v>-</v>
      </c>
      <c r="U3784" s="560">
        <f t="shared" si="797"/>
        <v>0</v>
      </c>
      <c r="V3784" s="560">
        <f t="shared" si="798"/>
        <v>0</v>
      </c>
      <c r="W3784" s="560">
        <f t="shared" si="799"/>
        <v>0</v>
      </c>
    </row>
    <row r="3785" spans="1:23" ht="21" customHeight="1">
      <c r="A3785" s="316" t="str">
        <f t="shared" si="790"/>
        <v/>
      </c>
      <c r="B3785" s="316" t="str">
        <f t="shared" si="791"/>
        <v/>
      </c>
      <c r="C3785" s="316" t="str">
        <f>IF(AND(F3785&lt;&gt;"",G3785&lt;&gt;""),COUNT($C$32:C3784)+1,"")</f>
        <v/>
      </c>
      <c r="D3785" s="292" t="str">
        <f t="shared" si="792"/>
        <v/>
      </c>
      <c r="E3785" s="292" t="str">
        <f t="shared" si="793"/>
        <v/>
      </c>
      <c r="F3785" s="316"/>
      <c r="G3785" s="316"/>
      <c r="H3785" s="317"/>
      <c r="I3785" s="316" t="s">
        <v>445</v>
      </c>
      <c r="J3785" s="318"/>
      <c r="K3785" s="319"/>
      <c r="L3785" s="292" t="s">
        <v>446</v>
      </c>
      <c r="M3785" s="324"/>
      <c r="N3785" s="294" t="str">
        <f t="shared" si="794"/>
        <v/>
      </c>
      <c r="O3785" s="319"/>
      <c r="P3785" s="296" t="str">
        <f t="shared" si="795"/>
        <v/>
      </c>
      <c r="Q3785" s="552"/>
      <c r="R3785" s="551"/>
      <c r="S3785" s="291"/>
      <c r="T3785" t="str">
        <f t="shared" si="796"/>
        <v>-</v>
      </c>
      <c r="U3785" s="560">
        <f t="shared" si="797"/>
        <v>0</v>
      </c>
      <c r="V3785" s="560">
        <f t="shared" si="798"/>
        <v>0</v>
      </c>
      <c r="W3785" s="560">
        <f t="shared" si="799"/>
        <v>0</v>
      </c>
    </row>
    <row r="3786" spans="1:23" ht="21" customHeight="1">
      <c r="A3786" s="316" t="str">
        <f t="shared" si="790"/>
        <v/>
      </c>
      <c r="B3786" s="316" t="str">
        <f t="shared" si="791"/>
        <v/>
      </c>
      <c r="C3786" s="316" t="str">
        <f>IF(AND(F3786&lt;&gt;"",G3786&lt;&gt;""),COUNT($C$32:C3785)+1,"")</f>
        <v/>
      </c>
      <c r="D3786" s="292" t="str">
        <f t="shared" si="792"/>
        <v/>
      </c>
      <c r="E3786" s="292" t="str">
        <f t="shared" si="793"/>
        <v/>
      </c>
      <c r="F3786" s="316"/>
      <c r="G3786" s="316"/>
      <c r="H3786" s="317"/>
      <c r="I3786" s="316" t="s">
        <v>445</v>
      </c>
      <c r="J3786" s="318"/>
      <c r="K3786" s="319"/>
      <c r="L3786" s="292" t="s">
        <v>446</v>
      </c>
      <c r="M3786" s="324"/>
      <c r="N3786" s="294" t="str">
        <f t="shared" si="794"/>
        <v/>
      </c>
      <c r="O3786" s="319"/>
      <c r="P3786" s="296" t="str">
        <f t="shared" si="795"/>
        <v/>
      </c>
      <c r="Q3786" s="552"/>
      <c r="R3786" s="551"/>
      <c r="S3786" s="291"/>
      <c r="T3786" t="str">
        <f t="shared" si="796"/>
        <v>-</v>
      </c>
      <c r="U3786" s="560">
        <f t="shared" si="797"/>
        <v>0</v>
      </c>
      <c r="V3786" s="560">
        <f t="shared" si="798"/>
        <v>0</v>
      </c>
      <c r="W3786" s="560">
        <f t="shared" si="799"/>
        <v>0</v>
      </c>
    </row>
    <row r="3787" spans="1:23" ht="21" customHeight="1">
      <c r="A3787" s="316" t="str">
        <f t="shared" si="790"/>
        <v/>
      </c>
      <c r="B3787" s="316" t="str">
        <f t="shared" si="791"/>
        <v/>
      </c>
      <c r="C3787" s="316" t="str">
        <f>IF(AND(F3787&lt;&gt;"",G3787&lt;&gt;""),COUNT($C$32:C3786)+1,"")</f>
        <v/>
      </c>
      <c r="D3787" s="292" t="str">
        <f t="shared" si="792"/>
        <v/>
      </c>
      <c r="E3787" s="292" t="str">
        <f t="shared" si="793"/>
        <v/>
      </c>
      <c r="F3787" s="316"/>
      <c r="G3787" s="316"/>
      <c r="H3787" s="317"/>
      <c r="I3787" s="316" t="s">
        <v>445</v>
      </c>
      <c r="J3787" s="318"/>
      <c r="K3787" s="319"/>
      <c r="L3787" s="292" t="s">
        <v>446</v>
      </c>
      <c r="M3787" s="324"/>
      <c r="N3787" s="294" t="str">
        <f t="shared" si="794"/>
        <v/>
      </c>
      <c r="O3787" s="319"/>
      <c r="P3787" s="296" t="str">
        <f t="shared" si="795"/>
        <v/>
      </c>
      <c r="Q3787" s="552"/>
      <c r="R3787" s="551"/>
      <c r="S3787" s="291"/>
      <c r="T3787" t="str">
        <f t="shared" si="796"/>
        <v>-</v>
      </c>
      <c r="U3787" s="560">
        <f t="shared" si="797"/>
        <v>0</v>
      </c>
      <c r="V3787" s="560">
        <f t="shared" si="798"/>
        <v>0</v>
      </c>
      <c r="W3787" s="560">
        <f t="shared" si="799"/>
        <v>0</v>
      </c>
    </row>
    <row r="3788" spans="1:23" ht="21" customHeight="1">
      <c r="A3788" s="316" t="str">
        <f t="shared" si="790"/>
        <v/>
      </c>
      <c r="B3788" s="316" t="str">
        <f t="shared" si="791"/>
        <v/>
      </c>
      <c r="C3788" s="316" t="str">
        <f>IF(AND(F3788&lt;&gt;"",G3788&lt;&gt;""),COUNT($C$32:C3787)+1,"")</f>
        <v/>
      </c>
      <c r="D3788" s="292" t="str">
        <f t="shared" si="792"/>
        <v/>
      </c>
      <c r="E3788" s="292" t="str">
        <f t="shared" si="793"/>
        <v/>
      </c>
      <c r="F3788" s="316"/>
      <c r="G3788" s="316"/>
      <c r="H3788" s="317"/>
      <c r="I3788" s="316" t="s">
        <v>445</v>
      </c>
      <c r="J3788" s="318"/>
      <c r="K3788" s="319"/>
      <c r="L3788" s="292" t="s">
        <v>446</v>
      </c>
      <c r="M3788" s="324"/>
      <c r="N3788" s="294" t="str">
        <f t="shared" si="794"/>
        <v/>
      </c>
      <c r="O3788" s="319"/>
      <c r="P3788" s="296" t="str">
        <f t="shared" si="795"/>
        <v/>
      </c>
      <c r="Q3788" s="552"/>
      <c r="R3788" s="551"/>
      <c r="S3788" s="291"/>
      <c r="T3788" t="str">
        <f t="shared" si="796"/>
        <v>-</v>
      </c>
      <c r="U3788" s="560">
        <f t="shared" si="797"/>
        <v>0</v>
      </c>
      <c r="V3788" s="560">
        <f t="shared" si="798"/>
        <v>0</v>
      </c>
      <c r="W3788" s="560">
        <f t="shared" si="799"/>
        <v>0</v>
      </c>
    </row>
    <row r="3789" spans="1:23" ht="21" customHeight="1">
      <c r="A3789" s="316" t="str">
        <f t="shared" si="790"/>
        <v/>
      </c>
      <c r="B3789" s="316" t="str">
        <f t="shared" si="791"/>
        <v/>
      </c>
      <c r="C3789" s="316" t="str">
        <f>IF(AND(F3789&lt;&gt;"",G3789&lt;&gt;""),COUNT($C$32:C3788)+1,"")</f>
        <v/>
      </c>
      <c r="D3789" s="292" t="str">
        <f t="shared" si="792"/>
        <v/>
      </c>
      <c r="E3789" s="292" t="str">
        <f t="shared" si="793"/>
        <v/>
      </c>
      <c r="F3789" s="316"/>
      <c r="G3789" s="316"/>
      <c r="H3789" s="317"/>
      <c r="I3789" s="316" t="s">
        <v>445</v>
      </c>
      <c r="J3789" s="318"/>
      <c r="K3789" s="319"/>
      <c r="L3789" s="292" t="s">
        <v>446</v>
      </c>
      <c r="M3789" s="324"/>
      <c r="N3789" s="294" t="str">
        <f t="shared" si="794"/>
        <v/>
      </c>
      <c r="O3789" s="319"/>
      <c r="P3789" s="296" t="str">
        <f t="shared" si="795"/>
        <v/>
      </c>
      <c r="Q3789" s="552"/>
      <c r="R3789" s="551"/>
      <c r="S3789" s="291"/>
      <c r="T3789" t="str">
        <f t="shared" si="796"/>
        <v>-</v>
      </c>
      <c r="U3789" s="560">
        <f t="shared" si="797"/>
        <v>0</v>
      </c>
      <c r="V3789" s="560">
        <f t="shared" si="798"/>
        <v>0</v>
      </c>
      <c r="W3789" s="560">
        <f t="shared" si="799"/>
        <v>0</v>
      </c>
    </row>
    <row r="3790" spans="1:23" ht="21" customHeight="1">
      <c r="A3790" s="316" t="str">
        <f t="shared" si="790"/>
        <v/>
      </c>
      <c r="B3790" s="316" t="str">
        <f t="shared" si="791"/>
        <v/>
      </c>
      <c r="C3790" s="316" t="str">
        <f>IF(AND(F3790&lt;&gt;"",G3790&lt;&gt;""),COUNT($C$32:C3789)+1,"")</f>
        <v/>
      </c>
      <c r="D3790" s="292" t="str">
        <f t="shared" si="792"/>
        <v/>
      </c>
      <c r="E3790" s="292" t="str">
        <f t="shared" si="793"/>
        <v/>
      </c>
      <c r="F3790" s="316"/>
      <c r="G3790" s="316"/>
      <c r="H3790" s="317"/>
      <c r="I3790" s="316" t="s">
        <v>445</v>
      </c>
      <c r="J3790" s="318"/>
      <c r="K3790" s="319"/>
      <c r="L3790" s="292" t="s">
        <v>446</v>
      </c>
      <c r="M3790" s="324"/>
      <c r="N3790" s="294" t="str">
        <f t="shared" si="794"/>
        <v/>
      </c>
      <c r="O3790" s="319"/>
      <c r="P3790" s="296" t="str">
        <f t="shared" si="795"/>
        <v/>
      </c>
      <c r="Q3790" s="552"/>
      <c r="R3790" s="551"/>
      <c r="S3790" s="291"/>
      <c r="T3790" t="str">
        <f t="shared" si="796"/>
        <v>-</v>
      </c>
      <c r="U3790" s="560">
        <f t="shared" si="797"/>
        <v>0</v>
      </c>
      <c r="V3790" s="560">
        <f t="shared" si="798"/>
        <v>0</v>
      </c>
      <c r="W3790" s="560">
        <f t="shared" si="799"/>
        <v>0</v>
      </c>
    </row>
    <row r="3791" spans="1:23" ht="21" customHeight="1">
      <c r="A3791" s="316" t="str">
        <f t="shared" si="790"/>
        <v/>
      </c>
      <c r="B3791" s="316" t="str">
        <f t="shared" si="791"/>
        <v/>
      </c>
      <c r="C3791" s="316" t="str">
        <f>IF(AND(F3791&lt;&gt;"",G3791&lt;&gt;""),COUNT($C$32:C3790)+1,"")</f>
        <v/>
      </c>
      <c r="D3791" s="292" t="str">
        <f t="shared" si="792"/>
        <v/>
      </c>
      <c r="E3791" s="292" t="str">
        <f t="shared" si="793"/>
        <v/>
      </c>
      <c r="F3791" s="316"/>
      <c r="G3791" s="316"/>
      <c r="H3791" s="317"/>
      <c r="I3791" s="316" t="s">
        <v>445</v>
      </c>
      <c r="J3791" s="318"/>
      <c r="K3791" s="319"/>
      <c r="L3791" s="292" t="s">
        <v>446</v>
      </c>
      <c r="M3791" s="324"/>
      <c r="N3791" s="294" t="str">
        <f t="shared" si="794"/>
        <v/>
      </c>
      <c r="O3791" s="319"/>
      <c r="P3791" s="296" t="str">
        <f t="shared" si="795"/>
        <v/>
      </c>
      <c r="Q3791" s="552"/>
      <c r="R3791" s="551"/>
      <c r="S3791" s="291"/>
      <c r="T3791" t="str">
        <f t="shared" si="796"/>
        <v>-</v>
      </c>
      <c r="U3791" s="560">
        <f t="shared" si="797"/>
        <v>0</v>
      </c>
      <c r="V3791" s="560">
        <f t="shared" si="798"/>
        <v>0</v>
      </c>
      <c r="W3791" s="560">
        <f t="shared" si="799"/>
        <v>0</v>
      </c>
    </row>
    <row r="3792" spans="1:23" ht="21" customHeight="1">
      <c r="A3792" s="316" t="str">
        <f t="shared" si="790"/>
        <v/>
      </c>
      <c r="B3792" s="316" t="str">
        <f t="shared" si="791"/>
        <v/>
      </c>
      <c r="C3792" s="316" t="str">
        <f>IF(AND(F3792&lt;&gt;"",G3792&lt;&gt;""),COUNT($C$32:C3791)+1,"")</f>
        <v/>
      </c>
      <c r="D3792" s="292" t="str">
        <f t="shared" si="792"/>
        <v/>
      </c>
      <c r="E3792" s="292" t="str">
        <f t="shared" si="793"/>
        <v/>
      </c>
      <c r="F3792" s="316"/>
      <c r="G3792" s="316"/>
      <c r="H3792" s="317"/>
      <c r="I3792" s="316" t="s">
        <v>445</v>
      </c>
      <c r="J3792" s="318"/>
      <c r="K3792" s="319"/>
      <c r="L3792" s="292" t="s">
        <v>446</v>
      </c>
      <c r="M3792" s="324"/>
      <c r="N3792" s="294" t="str">
        <f t="shared" si="794"/>
        <v/>
      </c>
      <c r="O3792" s="319"/>
      <c r="P3792" s="296" t="str">
        <f t="shared" si="795"/>
        <v/>
      </c>
      <c r="Q3792" s="552"/>
      <c r="R3792" s="551"/>
      <c r="S3792" s="291"/>
      <c r="T3792" t="str">
        <f t="shared" si="796"/>
        <v>-</v>
      </c>
      <c r="U3792" s="560">
        <f t="shared" si="797"/>
        <v>0</v>
      </c>
      <c r="V3792" s="560">
        <f t="shared" si="798"/>
        <v>0</v>
      </c>
      <c r="W3792" s="560">
        <f t="shared" si="799"/>
        <v>0</v>
      </c>
    </row>
    <row r="3793" spans="1:23" ht="21" customHeight="1">
      <c r="A3793" s="316" t="str">
        <f t="shared" si="790"/>
        <v/>
      </c>
      <c r="B3793" s="316" t="str">
        <f t="shared" si="791"/>
        <v/>
      </c>
      <c r="C3793" s="316" t="str">
        <f>IF(AND(F3793&lt;&gt;"",G3793&lt;&gt;""),COUNT($C$32:C3792)+1,"")</f>
        <v/>
      </c>
      <c r="D3793" s="292" t="str">
        <f t="shared" si="792"/>
        <v/>
      </c>
      <c r="E3793" s="292" t="str">
        <f t="shared" si="793"/>
        <v/>
      </c>
      <c r="F3793" s="316"/>
      <c r="G3793" s="316"/>
      <c r="H3793" s="317"/>
      <c r="I3793" s="316" t="s">
        <v>445</v>
      </c>
      <c r="J3793" s="318"/>
      <c r="K3793" s="319"/>
      <c r="L3793" s="292" t="s">
        <v>446</v>
      </c>
      <c r="M3793" s="324"/>
      <c r="N3793" s="294" t="str">
        <f t="shared" si="794"/>
        <v/>
      </c>
      <c r="O3793" s="319"/>
      <c r="P3793" s="296" t="str">
        <f t="shared" si="795"/>
        <v/>
      </c>
      <c r="Q3793" s="552"/>
      <c r="R3793" s="551"/>
      <c r="S3793" s="291"/>
      <c r="T3793" t="str">
        <f t="shared" si="796"/>
        <v>-</v>
      </c>
      <c r="U3793" s="560">
        <f t="shared" si="797"/>
        <v>0</v>
      </c>
      <c r="V3793" s="560">
        <f t="shared" si="798"/>
        <v>0</v>
      </c>
      <c r="W3793" s="560">
        <f t="shared" si="799"/>
        <v>0</v>
      </c>
    </row>
    <row r="3794" spans="1:23" ht="21" customHeight="1">
      <c r="A3794" s="316" t="str">
        <f t="shared" si="790"/>
        <v/>
      </c>
      <c r="B3794" s="316" t="str">
        <f t="shared" si="791"/>
        <v/>
      </c>
      <c r="C3794" s="316" t="str">
        <f>IF(AND(F3794&lt;&gt;"",G3794&lt;&gt;""),COUNT($C$32:C3793)+1,"")</f>
        <v/>
      </c>
      <c r="D3794" s="292" t="str">
        <f t="shared" si="792"/>
        <v/>
      </c>
      <c r="E3794" s="292" t="str">
        <f t="shared" si="793"/>
        <v/>
      </c>
      <c r="F3794" s="316"/>
      <c r="G3794" s="316"/>
      <c r="H3794" s="317"/>
      <c r="I3794" s="316" t="s">
        <v>445</v>
      </c>
      <c r="J3794" s="318"/>
      <c r="K3794" s="319"/>
      <c r="L3794" s="292" t="s">
        <v>446</v>
      </c>
      <c r="M3794" s="324"/>
      <c r="N3794" s="294" t="str">
        <f t="shared" si="794"/>
        <v/>
      </c>
      <c r="O3794" s="319"/>
      <c r="P3794" s="296" t="str">
        <f t="shared" si="795"/>
        <v/>
      </c>
      <c r="Q3794" s="552"/>
      <c r="R3794" s="551"/>
      <c r="S3794" s="291"/>
      <c r="T3794" t="str">
        <f t="shared" si="796"/>
        <v>-</v>
      </c>
      <c r="U3794" s="560">
        <f t="shared" si="797"/>
        <v>0</v>
      </c>
      <c r="V3794" s="560">
        <f t="shared" si="798"/>
        <v>0</v>
      </c>
      <c r="W3794" s="560">
        <f t="shared" si="799"/>
        <v>0</v>
      </c>
    </row>
    <row r="3795" spans="1:23" ht="21" customHeight="1">
      <c r="A3795" s="316" t="str">
        <f t="shared" si="790"/>
        <v/>
      </c>
      <c r="B3795" s="316" t="str">
        <f t="shared" si="791"/>
        <v/>
      </c>
      <c r="C3795" s="316" t="str">
        <f>IF(AND(F3795&lt;&gt;"",G3795&lt;&gt;""),COUNT($C$32:C3794)+1,"")</f>
        <v/>
      </c>
      <c r="D3795" s="292" t="str">
        <f t="shared" si="792"/>
        <v/>
      </c>
      <c r="E3795" s="292" t="str">
        <f t="shared" si="793"/>
        <v/>
      </c>
      <c r="F3795" s="316"/>
      <c r="G3795" s="316"/>
      <c r="H3795" s="317"/>
      <c r="I3795" s="316" t="s">
        <v>445</v>
      </c>
      <c r="J3795" s="318"/>
      <c r="K3795" s="319"/>
      <c r="L3795" s="292" t="s">
        <v>446</v>
      </c>
      <c r="M3795" s="324"/>
      <c r="N3795" s="294" t="str">
        <f t="shared" si="794"/>
        <v/>
      </c>
      <c r="O3795" s="319"/>
      <c r="P3795" s="296" t="str">
        <f t="shared" si="795"/>
        <v/>
      </c>
      <c r="Q3795" s="552"/>
      <c r="R3795" s="551"/>
      <c r="S3795" s="291"/>
      <c r="T3795" t="str">
        <f t="shared" si="796"/>
        <v>-</v>
      </c>
      <c r="U3795" s="560">
        <f t="shared" si="797"/>
        <v>0</v>
      </c>
      <c r="V3795" s="560">
        <f t="shared" si="798"/>
        <v>0</v>
      </c>
      <c r="W3795" s="560">
        <f t="shared" si="799"/>
        <v>0</v>
      </c>
    </row>
    <row r="3796" spans="1:23" ht="21" customHeight="1">
      <c r="A3796" s="316" t="str">
        <f t="shared" si="790"/>
        <v/>
      </c>
      <c r="B3796" s="316" t="str">
        <f t="shared" si="791"/>
        <v/>
      </c>
      <c r="C3796" s="316" t="str">
        <f>IF(AND(F3796&lt;&gt;"",G3796&lt;&gt;""),COUNT($C$32:C3795)+1,"")</f>
        <v/>
      </c>
      <c r="D3796" s="292" t="str">
        <f t="shared" si="792"/>
        <v/>
      </c>
      <c r="E3796" s="292" t="str">
        <f t="shared" si="793"/>
        <v/>
      </c>
      <c r="F3796" s="316"/>
      <c r="G3796" s="316"/>
      <c r="H3796" s="317"/>
      <c r="I3796" s="316" t="s">
        <v>445</v>
      </c>
      <c r="J3796" s="318"/>
      <c r="K3796" s="319"/>
      <c r="L3796" s="292" t="s">
        <v>446</v>
      </c>
      <c r="M3796" s="324"/>
      <c r="N3796" s="294" t="str">
        <f t="shared" si="794"/>
        <v/>
      </c>
      <c r="O3796" s="319"/>
      <c r="P3796" s="296" t="str">
        <f t="shared" si="795"/>
        <v/>
      </c>
      <c r="Q3796" s="552"/>
      <c r="R3796" s="551"/>
      <c r="S3796" s="291"/>
      <c r="T3796" t="str">
        <f t="shared" si="796"/>
        <v>-</v>
      </c>
      <c r="U3796" s="560">
        <f t="shared" si="797"/>
        <v>0</v>
      </c>
      <c r="V3796" s="560">
        <f t="shared" si="798"/>
        <v>0</v>
      </c>
      <c r="W3796" s="560">
        <f t="shared" si="799"/>
        <v>0</v>
      </c>
    </row>
    <row r="3797" spans="1:23" ht="21" customHeight="1">
      <c r="A3797" s="316" t="str">
        <f t="shared" si="790"/>
        <v/>
      </c>
      <c r="B3797" s="316" t="str">
        <f t="shared" si="791"/>
        <v/>
      </c>
      <c r="C3797" s="316" t="str">
        <f>IF(AND(F3797&lt;&gt;"",G3797&lt;&gt;""),COUNT($C$32:C3796)+1,"")</f>
        <v/>
      </c>
      <c r="D3797" s="292" t="str">
        <f t="shared" si="792"/>
        <v/>
      </c>
      <c r="E3797" s="292" t="str">
        <f t="shared" si="793"/>
        <v/>
      </c>
      <c r="F3797" s="316"/>
      <c r="G3797" s="316"/>
      <c r="H3797" s="317"/>
      <c r="I3797" s="316" t="s">
        <v>445</v>
      </c>
      <c r="J3797" s="318"/>
      <c r="K3797" s="319"/>
      <c r="L3797" s="292" t="s">
        <v>446</v>
      </c>
      <c r="M3797" s="324"/>
      <c r="N3797" s="294" t="str">
        <f t="shared" si="794"/>
        <v/>
      </c>
      <c r="O3797" s="319"/>
      <c r="P3797" s="296" t="str">
        <f t="shared" si="795"/>
        <v/>
      </c>
      <c r="Q3797" s="552"/>
      <c r="R3797" s="551"/>
      <c r="S3797" s="291"/>
      <c r="T3797" t="str">
        <f t="shared" si="796"/>
        <v>-</v>
      </c>
      <c r="U3797" s="560">
        <f t="shared" si="797"/>
        <v>0</v>
      </c>
      <c r="V3797" s="560">
        <f t="shared" si="798"/>
        <v>0</v>
      </c>
      <c r="W3797" s="560">
        <f t="shared" si="799"/>
        <v>0</v>
      </c>
    </row>
    <row r="3798" spans="1:23" ht="21" customHeight="1">
      <c r="A3798" s="316" t="str">
        <f t="shared" si="790"/>
        <v/>
      </c>
      <c r="B3798" s="316" t="str">
        <f t="shared" si="791"/>
        <v/>
      </c>
      <c r="C3798" s="316" t="str">
        <f>IF(AND(F3798&lt;&gt;"",G3798&lt;&gt;""),COUNT($C$32:C3797)+1,"")</f>
        <v/>
      </c>
      <c r="D3798" s="292" t="str">
        <f t="shared" si="792"/>
        <v/>
      </c>
      <c r="E3798" s="292" t="str">
        <f t="shared" si="793"/>
        <v/>
      </c>
      <c r="F3798" s="316"/>
      <c r="G3798" s="316"/>
      <c r="H3798" s="317"/>
      <c r="I3798" s="316" t="s">
        <v>445</v>
      </c>
      <c r="J3798" s="318"/>
      <c r="K3798" s="319"/>
      <c r="L3798" s="292" t="s">
        <v>446</v>
      </c>
      <c r="M3798" s="324"/>
      <c r="N3798" s="294" t="str">
        <f t="shared" si="794"/>
        <v/>
      </c>
      <c r="O3798" s="319"/>
      <c r="P3798" s="296" t="str">
        <f t="shared" si="795"/>
        <v/>
      </c>
      <c r="Q3798" s="552"/>
      <c r="R3798" s="551"/>
      <c r="S3798" s="291"/>
      <c r="T3798" t="str">
        <f t="shared" si="796"/>
        <v>-</v>
      </c>
      <c r="U3798" s="560">
        <f t="shared" si="797"/>
        <v>0</v>
      </c>
      <c r="V3798" s="560">
        <f t="shared" si="798"/>
        <v>0</v>
      </c>
      <c r="W3798" s="560">
        <f t="shared" si="799"/>
        <v>0</v>
      </c>
    </row>
    <row r="3799" spans="1:23" ht="21" customHeight="1">
      <c r="A3799" s="316" t="str">
        <f t="shared" si="790"/>
        <v/>
      </c>
      <c r="B3799" s="316" t="str">
        <f t="shared" si="791"/>
        <v/>
      </c>
      <c r="C3799" s="316" t="str">
        <f>IF(AND(F3799&lt;&gt;"",G3799&lt;&gt;""),COUNT($C$32:C3798)+1,"")</f>
        <v/>
      </c>
      <c r="D3799" s="292" t="str">
        <f t="shared" si="792"/>
        <v/>
      </c>
      <c r="E3799" s="292" t="str">
        <f t="shared" si="793"/>
        <v/>
      </c>
      <c r="F3799" s="316"/>
      <c r="G3799" s="316"/>
      <c r="H3799" s="317"/>
      <c r="I3799" s="316" t="s">
        <v>445</v>
      </c>
      <c r="J3799" s="318"/>
      <c r="K3799" s="319"/>
      <c r="L3799" s="292" t="s">
        <v>446</v>
      </c>
      <c r="M3799" s="324"/>
      <c r="N3799" s="294" t="str">
        <f t="shared" si="794"/>
        <v/>
      </c>
      <c r="O3799" s="319"/>
      <c r="P3799" s="296" t="str">
        <f t="shared" si="795"/>
        <v/>
      </c>
      <c r="Q3799" s="552"/>
      <c r="R3799" s="551"/>
      <c r="S3799" s="291"/>
      <c r="T3799" t="str">
        <f t="shared" si="796"/>
        <v>-</v>
      </c>
      <c r="U3799" s="560">
        <f t="shared" si="797"/>
        <v>0</v>
      </c>
      <c r="V3799" s="560">
        <f t="shared" si="798"/>
        <v>0</v>
      </c>
      <c r="W3799" s="560">
        <f t="shared" si="799"/>
        <v>0</v>
      </c>
    </row>
    <row r="3800" spans="1:23" ht="21" customHeight="1">
      <c r="A3800" s="316" t="str">
        <f t="shared" si="790"/>
        <v/>
      </c>
      <c r="B3800" s="316" t="str">
        <f t="shared" si="791"/>
        <v/>
      </c>
      <c r="C3800" s="316" t="str">
        <f>IF(AND(F3800&lt;&gt;"",G3800&lt;&gt;""),COUNT($C$32:C3799)+1,"")</f>
        <v/>
      </c>
      <c r="D3800" s="292" t="str">
        <f t="shared" si="792"/>
        <v/>
      </c>
      <c r="E3800" s="292" t="str">
        <f t="shared" si="793"/>
        <v/>
      </c>
      <c r="F3800" s="316"/>
      <c r="G3800" s="316"/>
      <c r="H3800" s="317"/>
      <c r="I3800" s="316" t="s">
        <v>445</v>
      </c>
      <c r="J3800" s="318"/>
      <c r="K3800" s="319"/>
      <c r="L3800" s="292" t="s">
        <v>446</v>
      </c>
      <c r="M3800" s="324"/>
      <c r="N3800" s="294" t="str">
        <f t="shared" si="794"/>
        <v/>
      </c>
      <c r="O3800" s="319"/>
      <c r="P3800" s="296" t="str">
        <f t="shared" si="795"/>
        <v/>
      </c>
      <c r="Q3800" s="552"/>
      <c r="R3800" s="551"/>
      <c r="S3800" s="291"/>
      <c r="T3800" t="str">
        <f t="shared" si="796"/>
        <v>-</v>
      </c>
      <c r="U3800" s="560">
        <f t="shared" si="797"/>
        <v>0</v>
      </c>
      <c r="V3800" s="560">
        <f t="shared" si="798"/>
        <v>0</v>
      </c>
      <c r="W3800" s="560">
        <f t="shared" si="799"/>
        <v>0</v>
      </c>
    </row>
    <row r="3801" spans="1:23" ht="21" customHeight="1">
      <c r="A3801" s="316" t="str">
        <f t="shared" si="790"/>
        <v/>
      </c>
      <c r="B3801" s="316" t="str">
        <f t="shared" si="791"/>
        <v/>
      </c>
      <c r="C3801" s="316" t="str">
        <f>IF(AND(F3801&lt;&gt;"",G3801&lt;&gt;""),COUNT($C$32:C3800)+1,"")</f>
        <v/>
      </c>
      <c r="D3801" s="292" t="str">
        <f t="shared" si="792"/>
        <v/>
      </c>
      <c r="E3801" s="292" t="str">
        <f t="shared" si="793"/>
        <v/>
      </c>
      <c r="F3801" s="316"/>
      <c r="G3801" s="316"/>
      <c r="H3801" s="317"/>
      <c r="I3801" s="316" t="s">
        <v>445</v>
      </c>
      <c r="J3801" s="318"/>
      <c r="K3801" s="319"/>
      <c r="L3801" s="292" t="s">
        <v>446</v>
      </c>
      <c r="M3801" s="324"/>
      <c r="N3801" s="294" t="str">
        <f t="shared" si="794"/>
        <v/>
      </c>
      <c r="O3801" s="319"/>
      <c r="P3801" s="296" t="str">
        <f t="shared" si="795"/>
        <v/>
      </c>
      <c r="Q3801" s="552"/>
      <c r="R3801" s="551"/>
      <c r="S3801" s="291"/>
      <c r="T3801" t="str">
        <f t="shared" si="796"/>
        <v>-</v>
      </c>
      <c r="U3801" s="560">
        <f t="shared" si="797"/>
        <v>0</v>
      </c>
      <c r="V3801" s="560">
        <f t="shared" si="798"/>
        <v>0</v>
      </c>
      <c r="W3801" s="560">
        <f t="shared" si="799"/>
        <v>0</v>
      </c>
    </row>
    <row r="3802" spans="1:23" ht="21" customHeight="1">
      <c r="A3802" s="316" t="str">
        <f t="shared" si="790"/>
        <v/>
      </c>
      <c r="B3802" s="316" t="str">
        <f t="shared" si="791"/>
        <v/>
      </c>
      <c r="C3802" s="316" t="str">
        <f>IF(AND(F3802&lt;&gt;"",G3802&lt;&gt;""),COUNT($C$32:C3801)+1,"")</f>
        <v/>
      </c>
      <c r="D3802" s="292" t="str">
        <f t="shared" si="792"/>
        <v/>
      </c>
      <c r="E3802" s="292" t="str">
        <f t="shared" si="793"/>
        <v/>
      </c>
      <c r="F3802" s="316"/>
      <c r="G3802" s="316"/>
      <c r="H3802" s="317"/>
      <c r="I3802" s="316" t="s">
        <v>445</v>
      </c>
      <c r="J3802" s="318"/>
      <c r="K3802" s="319"/>
      <c r="L3802" s="292" t="s">
        <v>446</v>
      </c>
      <c r="M3802" s="324"/>
      <c r="N3802" s="294" t="str">
        <f t="shared" si="794"/>
        <v/>
      </c>
      <c r="O3802" s="319"/>
      <c r="P3802" s="296" t="str">
        <f t="shared" si="795"/>
        <v/>
      </c>
      <c r="Q3802" s="552"/>
      <c r="R3802" s="551"/>
      <c r="S3802" s="291"/>
      <c r="T3802" t="str">
        <f t="shared" si="796"/>
        <v>-</v>
      </c>
      <c r="U3802" s="560">
        <f t="shared" si="797"/>
        <v>0</v>
      </c>
      <c r="V3802" s="560">
        <f t="shared" si="798"/>
        <v>0</v>
      </c>
      <c r="W3802" s="560">
        <f t="shared" si="799"/>
        <v>0</v>
      </c>
    </row>
    <row r="3803" spans="1:23" ht="21" customHeight="1">
      <c r="A3803" s="316" t="str">
        <f t="shared" si="790"/>
        <v/>
      </c>
      <c r="B3803" s="316" t="str">
        <f t="shared" si="791"/>
        <v/>
      </c>
      <c r="C3803" s="316" t="str">
        <f>IF(AND(F3803&lt;&gt;"",G3803&lt;&gt;""),COUNT($C$32:C3802)+1,"")</f>
        <v/>
      </c>
      <c r="D3803" s="292" t="str">
        <f t="shared" si="792"/>
        <v/>
      </c>
      <c r="E3803" s="292" t="str">
        <f t="shared" si="793"/>
        <v/>
      </c>
      <c r="F3803" s="316"/>
      <c r="G3803" s="316"/>
      <c r="H3803" s="317"/>
      <c r="I3803" s="316" t="s">
        <v>445</v>
      </c>
      <c r="J3803" s="318"/>
      <c r="K3803" s="319"/>
      <c r="L3803" s="292" t="s">
        <v>446</v>
      </c>
      <c r="M3803" s="324"/>
      <c r="N3803" s="294" t="str">
        <f t="shared" si="794"/>
        <v/>
      </c>
      <c r="O3803" s="319"/>
      <c r="P3803" s="296" t="str">
        <f t="shared" si="795"/>
        <v/>
      </c>
      <c r="Q3803" s="552"/>
      <c r="R3803" s="551"/>
      <c r="S3803" s="291"/>
      <c r="T3803" t="str">
        <f t="shared" si="796"/>
        <v>-</v>
      </c>
      <c r="U3803" s="560">
        <f t="shared" si="797"/>
        <v>0</v>
      </c>
      <c r="V3803" s="560">
        <f t="shared" si="798"/>
        <v>0</v>
      </c>
      <c r="W3803" s="560">
        <f t="shared" si="799"/>
        <v>0</v>
      </c>
    </row>
    <row r="3804" spans="1:23" ht="21" customHeight="1">
      <c r="A3804" s="316" t="str">
        <f t="shared" si="790"/>
        <v/>
      </c>
      <c r="B3804" s="316" t="str">
        <f t="shared" si="791"/>
        <v/>
      </c>
      <c r="C3804" s="316" t="str">
        <f>IF(AND(F3804&lt;&gt;"",G3804&lt;&gt;""),COUNT($C$32:C3803)+1,"")</f>
        <v/>
      </c>
      <c r="D3804" s="292" t="str">
        <f t="shared" si="792"/>
        <v/>
      </c>
      <c r="E3804" s="292" t="str">
        <f t="shared" si="793"/>
        <v/>
      </c>
      <c r="F3804" s="316"/>
      <c r="G3804" s="316"/>
      <c r="H3804" s="317"/>
      <c r="I3804" s="316" t="s">
        <v>445</v>
      </c>
      <c r="J3804" s="318"/>
      <c r="K3804" s="319"/>
      <c r="L3804" s="292" t="s">
        <v>446</v>
      </c>
      <c r="M3804" s="324"/>
      <c r="N3804" s="294" t="str">
        <f t="shared" si="794"/>
        <v/>
      </c>
      <c r="O3804" s="319"/>
      <c r="P3804" s="296" t="str">
        <f t="shared" si="795"/>
        <v/>
      </c>
      <c r="Q3804" s="552"/>
      <c r="R3804" s="551"/>
      <c r="S3804" s="291"/>
      <c r="T3804" t="str">
        <f t="shared" si="796"/>
        <v>-</v>
      </c>
      <c r="U3804" s="560">
        <f t="shared" si="797"/>
        <v>0</v>
      </c>
      <c r="V3804" s="560">
        <f t="shared" si="798"/>
        <v>0</v>
      </c>
      <c r="W3804" s="560">
        <f t="shared" si="799"/>
        <v>0</v>
      </c>
    </row>
    <row r="3805" spans="1:23" ht="21" customHeight="1">
      <c r="A3805" s="316" t="str">
        <f t="shared" si="790"/>
        <v/>
      </c>
      <c r="B3805" s="316" t="str">
        <f t="shared" si="791"/>
        <v/>
      </c>
      <c r="C3805" s="316" t="str">
        <f>IF(AND(F3805&lt;&gt;"",G3805&lt;&gt;""),COUNT($C$32:C3804)+1,"")</f>
        <v/>
      </c>
      <c r="D3805" s="292" t="str">
        <f t="shared" si="792"/>
        <v/>
      </c>
      <c r="E3805" s="292" t="str">
        <f t="shared" si="793"/>
        <v/>
      </c>
      <c r="F3805" s="316"/>
      <c r="G3805" s="316"/>
      <c r="H3805" s="317"/>
      <c r="I3805" s="316" t="s">
        <v>445</v>
      </c>
      <c r="J3805" s="318"/>
      <c r="K3805" s="319"/>
      <c r="L3805" s="292" t="s">
        <v>446</v>
      </c>
      <c r="M3805" s="324"/>
      <c r="N3805" s="294" t="str">
        <f t="shared" si="794"/>
        <v/>
      </c>
      <c r="O3805" s="319"/>
      <c r="P3805" s="296" t="str">
        <f t="shared" si="795"/>
        <v/>
      </c>
      <c r="Q3805" s="552"/>
      <c r="R3805" s="551"/>
      <c r="S3805" s="291"/>
      <c r="T3805" t="str">
        <f t="shared" si="796"/>
        <v>-</v>
      </c>
      <c r="U3805" s="560">
        <f t="shared" si="797"/>
        <v>0</v>
      </c>
      <c r="V3805" s="560">
        <f t="shared" si="798"/>
        <v>0</v>
      </c>
      <c r="W3805" s="560">
        <f t="shared" si="799"/>
        <v>0</v>
      </c>
    </row>
    <row r="3806" spans="1:23" ht="21" customHeight="1">
      <c r="A3806" s="316" t="str">
        <f t="shared" si="790"/>
        <v/>
      </c>
      <c r="B3806" s="316" t="str">
        <f t="shared" si="791"/>
        <v/>
      </c>
      <c r="C3806" s="316" t="str">
        <f>IF(AND(F3806&lt;&gt;"",G3806&lt;&gt;""),COUNT($C$32:C3805)+1,"")</f>
        <v/>
      </c>
      <c r="D3806" s="292" t="str">
        <f t="shared" si="792"/>
        <v/>
      </c>
      <c r="E3806" s="292" t="str">
        <f t="shared" si="793"/>
        <v/>
      </c>
      <c r="F3806" s="316"/>
      <c r="G3806" s="316"/>
      <c r="H3806" s="317"/>
      <c r="I3806" s="316" t="s">
        <v>445</v>
      </c>
      <c r="J3806" s="318"/>
      <c r="K3806" s="319"/>
      <c r="L3806" s="292" t="s">
        <v>446</v>
      </c>
      <c r="M3806" s="324"/>
      <c r="N3806" s="294" t="str">
        <f t="shared" si="794"/>
        <v/>
      </c>
      <c r="O3806" s="319"/>
      <c r="P3806" s="296" t="str">
        <f t="shared" si="795"/>
        <v/>
      </c>
      <c r="Q3806" s="552"/>
      <c r="R3806" s="551"/>
      <c r="S3806" s="291"/>
      <c r="T3806" t="str">
        <f t="shared" si="796"/>
        <v>-</v>
      </c>
      <c r="U3806" s="560">
        <f t="shared" si="797"/>
        <v>0</v>
      </c>
      <c r="V3806" s="560">
        <f t="shared" si="798"/>
        <v>0</v>
      </c>
      <c r="W3806" s="560">
        <f t="shared" si="799"/>
        <v>0</v>
      </c>
    </row>
    <row r="3807" spans="1:23" ht="21" customHeight="1">
      <c r="A3807" s="316" t="str">
        <f t="shared" si="790"/>
        <v/>
      </c>
      <c r="B3807" s="316" t="str">
        <f t="shared" si="791"/>
        <v/>
      </c>
      <c r="C3807" s="316" t="str">
        <f>IF(AND(F3807&lt;&gt;"",G3807&lt;&gt;""),COUNT($C$32:C3806)+1,"")</f>
        <v/>
      </c>
      <c r="D3807" s="292" t="str">
        <f t="shared" si="792"/>
        <v/>
      </c>
      <c r="E3807" s="292" t="str">
        <f t="shared" si="793"/>
        <v/>
      </c>
      <c r="F3807" s="316"/>
      <c r="G3807" s="316"/>
      <c r="H3807" s="317"/>
      <c r="I3807" s="316" t="s">
        <v>445</v>
      </c>
      <c r="J3807" s="318"/>
      <c r="K3807" s="319"/>
      <c r="L3807" s="292" t="s">
        <v>446</v>
      </c>
      <c r="M3807" s="324"/>
      <c r="N3807" s="294" t="str">
        <f t="shared" si="794"/>
        <v/>
      </c>
      <c r="O3807" s="319"/>
      <c r="P3807" s="296" t="str">
        <f t="shared" si="795"/>
        <v/>
      </c>
      <c r="Q3807" s="552"/>
      <c r="R3807" s="551"/>
      <c r="S3807" s="291"/>
      <c r="T3807" t="str">
        <f t="shared" si="796"/>
        <v>-</v>
      </c>
      <c r="U3807" s="560">
        <f t="shared" si="797"/>
        <v>0</v>
      </c>
      <c r="V3807" s="560">
        <f t="shared" si="798"/>
        <v>0</v>
      </c>
      <c r="W3807" s="560">
        <f t="shared" si="799"/>
        <v>0</v>
      </c>
    </row>
    <row r="3808" spans="1:23" ht="21" customHeight="1">
      <c r="A3808" s="316" t="str">
        <f t="shared" si="790"/>
        <v/>
      </c>
      <c r="B3808" s="316" t="str">
        <f t="shared" si="791"/>
        <v/>
      </c>
      <c r="C3808" s="316" t="str">
        <f>IF(AND(F3808&lt;&gt;"",G3808&lt;&gt;""),COUNT($C$32:C3807)+1,"")</f>
        <v/>
      </c>
      <c r="D3808" s="292" t="str">
        <f t="shared" si="792"/>
        <v/>
      </c>
      <c r="E3808" s="292" t="str">
        <f t="shared" si="793"/>
        <v/>
      </c>
      <c r="F3808" s="316"/>
      <c r="G3808" s="316"/>
      <c r="H3808" s="317"/>
      <c r="I3808" s="316" t="s">
        <v>445</v>
      </c>
      <c r="J3808" s="318"/>
      <c r="K3808" s="319"/>
      <c r="L3808" s="292" t="s">
        <v>446</v>
      </c>
      <c r="M3808" s="324"/>
      <c r="N3808" s="294" t="str">
        <f t="shared" si="794"/>
        <v/>
      </c>
      <c r="O3808" s="319"/>
      <c r="P3808" s="296" t="str">
        <f t="shared" si="795"/>
        <v/>
      </c>
      <c r="Q3808" s="552"/>
      <c r="R3808" s="551"/>
      <c r="S3808" s="291"/>
      <c r="T3808" t="str">
        <f t="shared" si="796"/>
        <v>-</v>
      </c>
      <c r="U3808" s="560">
        <f t="shared" si="797"/>
        <v>0</v>
      </c>
      <c r="V3808" s="560">
        <f t="shared" si="798"/>
        <v>0</v>
      </c>
      <c r="W3808" s="560">
        <f t="shared" si="799"/>
        <v>0</v>
      </c>
    </row>
    <row r="3809" spans="1:23" ht="21" customHeight="1">
      <c r="A3809" s="316" t="str">
        <f t="shared" si="790"/>
        <v/>
      </c>
      <c r="B3809" s="316" t="str">
        <f t="shared" si="791"/>
        <v/>
      </c>
      <c r="C3809" s="316" t="str">
        <f>IF(AND(F3809&lt;&gt;"",G3809&lt;&gt;""),COUNT($C$32:C3808)+1,"")</f>
        <v/>
      </c>
      <c r="D3809" s="292" t="str">
        <f t="shared" si="792"/>
        <v/>
      </c>
      <c r="E3809" s="292" t="str">
        <f t="shared" si="793"/>
        <v/>
      </c>
      <c r="F3809" s="316"/>
      <c r="G3809" s="316"/>
      <c r="H3809" s="317"/>
      <c r="I3809" s="316" t="s">
        <v>445</v>
      </c>
      <c r="J3809" s="318"/>
      <c r="K3809" s="319"/>
      <c r="L3809" s="292" t="s">
        <v>446</v>
      </c>
      <c r="M3809" s="324"/>
      <c r="N3809" s="294" t="str">
        <f t="shared" si="794"/>
        <v/>
      </c>
      <c r="O3809" s="319"/>
      <c r="P3809" s="296" t="str">
        <f t="shared" si="795"/>
        <v/>
      </c>
      <c r="Q3809" s="552"/>
      <c r="R3809" s="551"/>
      <c r="S3809" s="291"/>
      <c r="T3809" t="str">
        <f t="shared" si="796"/>
        <v>-</v>
      </c>
      <c r="U3809" s="560">
        <f t="shared" si="797"/>
        <v>0</v>
      </c>
      <c r="V3809" s="560">
        <f t="shared" si="798"/>
        <v>0</v>
      </c>
      <c r="W3809" s="560">
        <f t="shared" si="799"/>
        <v>0</v>
      </c>
    </row>
    <row r="3810" spans="1:23" ht="21" customHeight="1">
      <c r="A3810" s="316" t="str">
        <f t="shared" si="790"/>
        <v/>
      </c>
      <c r="B3810" s="316" t="str">
        <f t="shared" si="791"/>
        <v/>
      </c>
      <c r="C3810" s="316" t="str">
        <f>IF(AND(F3810&lt;&gt;"",G3810&lt;&gt;""),COUNT($C$32:C3809)+1,"")</f>
        <v/>
      </c>
      <c r="D3810" s="292" t="str">
        <f t="shared" si="792"/>
        <v/>
      </c>
      <c r="E3810" s="292" t="str">
        <f t="shared" si="793"/>
        <v/>
      </c>
      <c r="F3810" s="316"/>
      <c r="G3810" s="316"/>
      <c r="H3810" s="317"/>
      <c r="I3810" s="316" t="s">
        <v>445</v>
      </c>
      <c r="J3810" s="318"/>
      <c r="K3810" s="319"/>
      <c r="L3810" s="292" t="s">
        <v>446</v>
      </c>
      <c r="M3810" s="324"/>
      <c r="N3810" s="294" t="str">
        <f t="shared" si="794"/>
        <v/>
      </c>
      <c r="O3810" s="319"/>
      <c r="P3810" s="296" t="str">
        <f t="shared" si="795"/>
        <v/>
      </c>
      <c r="Q3810" s="552"/>
      <c r="R3810" s="551"/>
      <c r="S3810" s="291"/>
      <c r="T3810" t="str">
        <f t="shared" si="796"/>
        <v>-</v>
      </c>
      <c r="U3810" s="560">
        <f t="shared" si="797"/>
        <v>0</v>
      </c>
      <c r="V3810" s="560">
        <f t="shared" si="798"/>
        <v>0</v>
      </c>
      <c r="W3810" s="560">
        <f t="shared" si="799"/>
        <v>0</v>
      </c>
    </row>
    <row r="3811" spans="1:23" ht="21" customHeight="1">
      <c r="A3811" s="316" t="str">
        <f t="shared" si="790"/>
        <v/>
      </c>
      <c r="B3811" s="316" t="str">
        <f t="shared" si="791"/>
        <v/>
      </c>
      <c r="C3811" s="316" t="str">
        <f>IF(AND(F3811&lt;&gt;"",G3811&lt;&gt;""),COUNT($C$32:C3810)+1,"")</f>
        <v/>
      </c>
      <c r="D3811" s="292" t="str">
        <f t="shared" si="792"/>
        <v/>
      </c>
      <c r="E3811" s="292" t="str">
        <f t="shared" si="793"/>
        <v/>
      </c>
      <c r="F3811" s="316"/>
      <c r="G3811" s="316"/>
      <c r="H3811" s="317"/>
      <c r="I3811" s="316" t="s">
        <v>445</v>
      </c>
      <c r="J3811" s="318"/>
      <c r="K3811" s="319"/>
      <c r="L3811" s="292" t="s">
        <v>446</v>
      </c>
      <c r="M3811" s="324"/>
      <c r="N3811" s="294" t="str">
        <f t="shared" si="794"/>
        <v/>
      </c>
      <c r="O3811" s="319"/>
      <c r="P3811" s="296" t="str">
        <f t="shared" si="795"/>
        <v/>
      </c>
      <c r="Q3811" s="552"/>
      <c r="R3811" s="551"/>
      <c r="S3811" s="291"/>
      <c r="T3811" t="str">
        <f t="shared" si="796"/>
        <v>-</v>
      </c>
      <c r="U3811" s="560">
        <f t="shared" si="797"/>
        <v>0</v>
      </c>
      <c r="V3811" s="560">
        <f t="shared" si="798"/>
        <v>0</v>
      </c>
      <c r="W3811" s="560">
        <f t="shared" si="799"/>
        <v>0</v>
      </c>
    </row>
    <row r="3812" spans="1:23" ht="21" customHeight="1">
      <c r="A3812" s="316" t="str">
        <f t="shared" si="790"/>
        <v/>
      </c>
      <c r="B3812" s="316" t="str">
        <f t="shared" si="791"/>
        <v/>
      </c>
      <c r="C3812" s="316" t="str">
        <f>IF(AND(F3812&lt;&gt;"",G3812&lt;&gt;""),COUNT($C$32:C3811)+1,"")</f>
        <v/>
      </c>
      <c r="D3812" s="292" t="str">
        <f t="shared" si="792"/>
        <v/>
      </c>
      <c r="E3812" s="292" t="str">
        <f t="shared" si="793"/>
        <v/>
      </c>
      <c r="F3812" s="316"/>
      <c r="G3812" s="316"/>
      <c r="H3812" s="317"/>
      <c r="I3812" s="316" t="s">
        <v>445</v>
      </c>
      <c r="J3812" s="318"/>
      <c r="K3812" s="319"/>
      <c r="L3812" s="292" t="s">
        <v>446</v>
      </c>
      <c r="M3812" s="324"/>
      <c r="N3812" s="294" t="str">
        <f t="shared" si="794"/>
        <v/>
      </c>
      <c r="O3812" s="319"/>
      <c r="P3812" s="296" t="str">
        <f t="shared" si="795"/>
        <v/>
      </c>
      <c r="Q3812" s="552"/>
      <c r="R3812" s="551"/>
      <c r="S3812" s="291"/>
      <c r="T3812" t="str">
        <f t="shared" si="796"/>
        <v>-</v>
      </c>
      <c r="U3812" s="560">
        <f t="shared" si="797"/>
        <v>0</v>
      </c>
      <c r="V3812" s="560">
        <f t="shared" si="798"/>
        <v>0</v>
      </c>
      <c r="W3812" s="560">
        <f t="shared" si="799"/>
        <v>0</v>
      </c>
    </row>
    <row r="3813" spans="1:23" ht="21" customHeight="1">
      <c r="A3813" s="316" t="str">
        <f t="shared" si="790"/>
        <v/>
      </c>
      <c r="B3813" s="316" t="str">
        <f t="shared" si="791"/>
        <v/>
      </c>
      <c r="C3813" s="316" t="str">
        <f>IF(AND(F3813&lt;&gt;"",G3813&lt;&gt;""),COUNT($C$32:C3812)+1,"")</f>
        <v/>
      </c>
      <c r="D3813" s="292" t="str">
        <f t="shared" si="792"/>
        <v/>
      </c>
      <c r="E3813" s="292" t="str">
        <f t="shared" si="793"/>
        <v/>
      </c>
      <c r="F3813" s="316"/>
      <c r="G3813" s="316"/>
      <c r="H3813" s="317"/>
      <c r="I3813" s="316" t="s">
        <v>445</v>
      </c>
      <c r="J3813" s="318"/>
      <c r="K3813" s="319"/>
      <c r="L3813" s="292" t="s">
        <v>446</v>
      </c>
      <c r="M3813" s="324"/>
      <c r="N3813" s="294" t="str">
        <f t="shared" si="794"/>
        <v/>
      </c>
      <c r="O3813" s="319"/>
      <c r="P3813" s="296" t="str">
        <f t="shared" si="795"/>
        <v/>
      </c>
      <c r="Q3813" s="552"/>
      <c r="R3813" s="551"/>
      <c r="S3813" s="291"/>
      <c r="T3813" t="str">
        <f t="shared" si="796"/>
        <v>-</v>
      </c>
      <c r="U3813" s="560">
        <f t="shared" si="797"/>
        <v>0</v>
      </c>
      <c r="V3813" s="560">
        <f t="shared" si="798"/>
        <v>0</v>
      </c>
      <c r="W3813" s="560">
        <f t="shared" si="799"/>
        <v>0</v>
      </c>
    </row>
    <row r="3814" spans="1:23" ht="21" customHeight="1">
      <c r="A3814" s="316" t="str">
        <f t="shared" si="790"/>
        <v/>
      </c>
      <c r="B3814" s="316" t="str">
        <f t="shared" si="791"/>
        <v/>
      </c>
      <c r="C3814" s="316" t="str">
        <f>IF(AND(F3814&lt;&gt;"",G3814&lt;&gt;""),COUNT($C$32:C3813)+1,"")</f>
        <v/>
      </c>
      <c r="D3814" s="292" t="str">
        <f t="shared" si="792"/>
        <v/>
      </c>
      <c r="E3814" s="292" t="str">
        <f t="shared" si="793"/>
        <v/>
      </c>
      <c r="F3814" s="316"/>
      <c r="G3814" s="316"/>
      <c r="H3814" s="317"/>
      <c r="I3814" s="316" t="s">
        <v>445</v>
      </c>
      <c r="J3814" s="318"/>
      <c r="K3814" s="319"/>
      <c r="L3814" s="292" t="s">
        <v>446</v>
      </c>
      <c r="M3814" s="324"/>
      <c r="N3814" s="294" t="str">
        <f t="shared" si="794"/>
        <v/>
      </c>
      <c r="O3814" s="319"/>
      <c r="P3814" s="296" t="str">
        <f t="shared" si="795"/>
        <v/>
      </c>
      <c r="Q3814" s="552"/>
      <c r="R3814" s="551"/>
      <c r="S3814" s="291"/>
      <c r="T3814" t="str">
        <f t="shared" si="796"/>
        <v>-</v>
      </c>
      <c r="U3814" s="560">
        <f t="shared" si="797"/>
        <v>0</v>
      </c>
      <c r="V3814" s="560">
        <f t="shared" si="798"/>
        <v>0</v>
      </c>
      <c r="W3814" s="560">
        <f t="shared" si="799"/>
        <v>0</v>
      </c>
    </row>
    <row r="3815" spans="1:23" ht="21" customHeight="1">
      <c r="A3815" s="316" t="str">
        <f t="shared" si="790"/>
        <v/>
      </c>
      <c r="B3815" s="316" t="str">
        <f t="shared" si="791"/>
        <v/>
      </c>
      <c r="C3815" s="316" t="str">
        <f>IF(AND(F3815&lt;&gt;"",G3815&lt;&gt;""),COUNT($C$32:C3814)+1,"")</f>
        <v/>
      </c>
      <c r="D3815" s="292" t="str">
        <f t="shared" si="792"/>
        <v/>
      </c>
      <c r="E3815" s="292" t="str">
        <f t="shared" si="793"/>
        <v/>
      </c>
      <c r="F3815" s="316"/>
      <c r="G3815" s="316"/>
      <c r="H3815" s="317"/>
      <c r="I3815" s="316" t="s">
        <v>445</v>
      </c>
      <c r="J3815" s="318"/>
      <c r="K3815" s="319"/>
      <c r="L3815" s="292" t="s">
        <v>446</v>
      </c>
      <c r="M3815" s="324"/>
      <c r="N3815" s="294" t="str">
        <f t="shared" si="794"/>
        <v/>
      </c>
      <c r="O3815" s="319"/>
      <c r="P3815" s="296" t="str">
        <f t="shared" si="795"/>
        <v/>
      </c>
      <c r="Q3815" s="552"/>
      <c r="R3815" s="551"/>
      <c r="S3815" s="291"/>
      <c r="T3815" t="str">
        <f t="shared" si="796"/>
        <v>-</v>
      </c>
      <c r="U3815" s="560">
        <f t="shared" si="797"/>
        <v>0</v>
      </c>
      <c r="V3815" s="560">
        <f t="shared" si="798"/>
        <v>0</v>
      </c>
      <c r="W3815" s="560">
        <f t="shared" si="799"/>
        <v>0</v>
      </c>
    </row>
    <row r="3816" spans="1:23" ht="21" customHeight="1">
      <c r="A3816" s="316" t="str">
        <f t="shared" si="790"/>
        <v/>
      </c>
      <c r="B3816" s="316" t="str">
        <f t="shared" si="791"/>
        <v/>
      </c>
      <c r="C3816" s="316" t="str">
        <f>IF(AND(F3816&lt;&gt;"",G3816&lt;&gt;""),COUNT($C$32:C3815)+1,"")</f>
        <v/>
      </c>
      <c r="D3816" s="292" t="str">
        <f t="shared" si="792"/>
        <v/>
      </c>
      <c r="E3816" s="292" t="str">
        <f t="shared" si="793"/>
        <v/>
      </c>
      <c r="F3816" s="316"/>
      <c r="G3816" s="316"/>
      <c r="H3816" s="317"/>
      <c r="I3816" s="316" t="s">
        <v>445</v>
      </c>
      <c r="J3816" s="318"/>
      <c r="K3816" s="319"/>
      <c r="L3816" s="292" t="s">
        <v>446</v>
      </c>
      <c r="M3816" s="324"/>
      <c r="N3816" s="294" t="str">
        <f t="shared" si="794"/>
        <v/>
      </c>
      <c r="O3816" s="319"/>
      <c r="P3816" s="296" t="str">
        <f t="shared" si="795"/>
        <v/>
      </c>
      <c r="Q3816" s="552"/>
      <c r="R3816" s="551"/>
      <c r="S3816" s="291"/>
      <c r="T3816" t="str">
        <f t="shared" si="796"/>
        <v>-</v>
      </c>
      <c r="U3816" s="560">
        <f t="shared" si="797"/>
        <v>0</v>
      </c>
      <c r="V3816" s="560">
        <f t="shared" si="798"/>
        <v>0</v>
      </c>
      <c r="W3816" s="560">
        <f t="shared" si="799"/>
        <v>0</v>
      </c>
    </row>
    <row r="3817" spans="1:23" ht="21" customHeight="1">
      <c r="A3817" s="316" t="str">
        <f t="shared" si="790"/>
        <v/>
      </c>
      <c r="B3817" s="316" t="str">
        <f t="shared" si="791"/>
        <v/>
      </c>
      <c r="C3817" s="316" t="str">
        <f>IF(AND(F3817&lt;&gt;"",G3817&lt;&gt;""),COUNT($C$32:C3816)+1,"")</f>
        <v/>
      </c>
      <c r="D3817" s="292" t="str">
        <f t="shared" si="792"/>
        <v/>
      </c>
      <c r="E3817" s="292" t="str">
        <f t="shared" si="793"/>
        <v/>
      </c>
      <c r="F3817" s="316"/>
      <c r="G3817" s="316"/>
      <c r="H3817" s="317"/>
      <c r="I3817" s="316" t="s">
        <v>445</v>
      </c>
      <c r="J3817" s="318"/>
      <c r="K3817" s="319"/>
      <c r="L3817" s="292" t="s">
        <v>446</v>
      </c>
      <c r="M3817" s="324"/>
      <c r="N3817" s="294" t="str">
        <f t="shared" si="794"/>
        <v/>
      </c>
      <c r="O3817" s="319"/>
      <c r="P3817" s="296" t="str">
        <f t="shared" si="795"/>
        <v/>
      </c>
      <c r="Q3817" s="552"/>
      <c r="R3817" s="551"/>
      <c r="S3817" s="291"/>
      <c r="T3817" t="str">
        <f t="shared" si="796"/>
        <v>-</v>
      </c>
      <c r="U3817" s="560">
        <f t="shared" si="797"/>
        <v>0</v>
      </c>
      <c r="V3817" s="560">
        <f t="shared" si="798"/>
        <v>0</v>
      </c>
      <c r="W3817" s="560">
        <f t="shared" si="799"/>
        <v>0</v>
      </c>
    </row>
    <row r="3818" spans="1:23" ht="21" customHeight="1">
      <c r="A3818" s="316" t="str">
        <f t="shared" si="790"/>
        <v/>
      </c>
      <c r="B3818" s="316" t="str">
        <f t="shared" si="791"/>
        <v/>
      </c>
      <c r="C3818" s="316" t="str">
        <f>IF(AND(F3818&lt;&gt;"",G3818&lt;&gt;""),COUNT($C$32:C3817)+1,"")</f>
        <v/>
      </c>
      <c r="D3818" s="292" t="str">
        <f t="shared" si="792"/>
        <v/>
      </c>
      <c r="E3818" s="292" t="str">
        <f t="shared" si="793"/>
        <v/>
      </c>
      <c r="F3818" s="316"/>
      <c r="G3818" s="316"/>
      <c r="H3818" s="317"/>
      <c r="I3818" s="316" t="s">
        <v>445</v>
      </c>
      <c r="J3818" s="318"/>
      <c r="K3818" s="319"/>
      <c r="L3818" s="292" t="s">
        <v>446</v>
      </c>
      <c r="M3818" s="324"/>
      <c r="N3818" s="294" t="str">
        <f t="shared" si="794"/>
        <v/>
      </c>
      <c r="O3818" s="319"/>
      <c r="P3818" s="296" t="str">
        <f t="shared" si="795"/>
        <v/>
      </c>
      <c r="Q3818" s="552"/>
      <c r="R3818" s="551"/>
      <c r="S3818" s="291"/>
      <c r="T3818" t="str">
        <f t="shared" si="796"/>
        <v>-</v>
      </c>
      <c r="U3818" s="560">
        <f t="shared" si="797"/>
        <v>0</v>
      </c>
      <c r="V3818" s="560">
        <f t="shared" si="798"/>
        <v>0</v>
      </c>
      <c r="W3818" s="560">
        <f t="shared" si="799"/>
        <v>0</v>
      </c>
    </row>
    <row r="3819" spans="1:23" ht="21" customHeight="1">
      <c r="A3819" s="316" t="str">
        <f t="shared" si="790"/>
        <v/>
      </c>
      <c r="B3819" s="316" t="str">
        <f t="shared" si="791"/>
        <v/>
      </c>
      <c r="C3819" s="316" t="str">
        <f>IF(AND(F3819&lt;&gt;"",G3819&lt;&gt;""),COUNT($C$32:C3818)+1,"")</f>
        <v/>
      </c>
      <c r="D3819" s="292" t="str">
        <f t="shared" si="792"/>
        <v/>
      </c>
      <c r="E3819" s="292" t="str">
        <f t="shared" si="793"/>
        <v/>
      </c>
      <c r="F3819" s="316"/>
      <c r="G3819" s="316"/>
      <c r="H3819" s="317"/>
      <c r="I3819" s="316" t="s">
        <v>445</v>
      </c>
      <c r="J3819" s="318"/>
      <c r="K3819" s="319"/>
      <c r="L3819" s="292" t="s">
        <v>446</v>
      </c>
      <c r="M3819" s="324"/>
      <c r="N3819" s="294" t="str">
        <f t="shared" si="794"/>
        <v/>
      </c>
      <c r="O3819" s="319"/>
      <c r="P3819" s="296" t="str">
        <f t="shared" si="795"/>
        <v/>
      </c>
      <c r="Q3819" s="552"/>
      <c r="R3819" s="551"/>
      <c r="S3819" s="291"/>
      <c r="T3819" t="str">
        <f t="shared" si="796"/>
        <v>-</v>
      </c>
      <c r="U3819" s="560">
        <f t="shared" si="797"/>
        <v>0</v>
      </c>
      <c r="V3819" s="560">
        <f t="shared" si="798"/>
        <v>0</v>
      </c>
      <c r="W3819" s="560">
        <f t="shared" si="799"/>
        <v>0</v>
      </c>
    </row>
    <row r="3820" spans="1:23" ht="21" customHeight="1">
      <c r="A3820" s="316" t="str">
        <f t="shared" si="790"/>
        <v/>
      </c>
      <c r="B3820" s="316" t="str">
        <f t="shared" si="791"/>
        <v/>
      </c>
      <c r="C3820" s="316" t="str">
        <f>IF(AND(F3820&lt;&gt;"",G3820&lt;&gt;""),COUNT($C$32:C3819)+1,"")</f>
        <v/>
      </c>
      <c r="D3820" s="292" t="str">
        <f t="shared" si="792"/>
        <v/>
      </c>
      <c r="E3820" s="292" t="str">
        <f t="shared" si="793"/>
        <v/>
      </c>
      <c r="F3820" s="316"/>
      <c r="G3820" s="316"/>
      <c r="H3820" s="317"/>
      <c r="I3820" s="316" t="s">
        <v>445</v>
      </c>
      <c r="J3820" s="318"/>
      <c r="K3820" s="319"/>
      <c r="L3820" s="292" t="s">
        <v>446</v>
      </c>
      <c r="M3820" s="324"/>
      <c r="N3820" s="294" t="str">
        <f t="shared" si="794"/>
        <v/>
      </c>
      <c r="O3820" s="319"/>
      <c r="P3820" s="296" t="str">
        <f t="shared" si="795"/>
        <v/>
      </c>
      <c r="Q3820" s="552"/>
      <c r="R3820" s="551"/>
      <c r="S3820" s="291"/>
      <c r="T3820" t="str">
        <f t="shared" si="796"/>
        <v>-</v>
      </c>
      <c r="U3820" s="560">
        <f t="shared" si="797"/>
        <v>0</v>
      </c>
      <c r="V3820" s="560">
        <f t="shared" si="798"/>
        <v>0</v>
      </c>
      <c r="W3820" s="560">
        <f t="shared" si="799"/>
        <v>0</v>
      </c>
    </row>
    <row r="3821" spans="1:23" ht="21" customHeight="1">
      <c r="A3821" s="316" t="str">
        <f t="shared" si="790"/>
        <v/>
      </c>
      <c r="B3821" s="316" t="str">
        <f t="shared" si="791"/>
        <v/>
      </c>
      <c r="C3821" s="316" t="str">
        <f>IF(AND(F3821&lt;&gt;"",G3821&lt;&gt;""),COUNT($C$32:C3820)+1,"")</f>
        <v/>
      </c>
      <c r="D3821" s="292" t="str">
        <f t="shared" si="792"/>
        <v/>
      </c>
      <c r="E3821" s="292" t="str">
        <f t="shared" si="793"/>
        <v/>
      </c>
      <c r="F3821" s="316"/>
      <c r="G3821" s="316"/>
      <c r="H3821" s="317"/>
      <c r="I3821" s="316" t="s">
        <v>445</v>
      </c>
      <c r="J3821" s="318"/>
      <c r="K3821" s="319"/>
      <c r="L3821" s="292" t="s">
        <v>446</v>
      </c>
      <c r="M3821" s="324"/>
      <c r="N3821" s="294" t="str">
        <f t="shared" si="794"/>
        <v/>
      </c>
      <c r="O3821" s="319"/>
      <c r="P3821" s="296" t="str">
        <f t="shared" si="795"/>
        <v/>
      </c>
      <c r="Q3821" s="552"/>
      <c r="R3821" s="551"/>
      <c r="S3821" s="291"/>
      <c r="T3821" t="str">
        <f t="shared" si="796"/>
        <v>-</v>
      </c>
      <c r="U3821" s="560">
        <f t="shared" si="797"/>
        <v>0</v>
      </c>
      <c r="V3821" s="560">
        <f t="shared" si="798"/>
        <v>0</v>
      </c>
      <c r="W3821" s="560">
        <f t="shared" si="799"/>
        <v>0</v>
      </c>
    </row>
    <row r="3822" spans="1:23" ht="21" customHeight="1">
      <c r="A3822" s="316" t="str">
        <f t="shared" si="790"/>
        <v/>
      </c>
      <c r="B3822" s="316" t="str">
        <f t="shared" si="791"/>
        <v/>
      </c>
      <c r="C3822" s="316" t="str">
        <f>IF(AND(F3822&lt;&gt;"",G3822&lt;&gt;""),COUNT($C$32:C3821)+1,"")</f>
        <v/>
      </c>
      <c r="D3822" s="292" t="str">
        <f t="shared" si="792"/>
        <v/>
      </c>
      <c r="E3822" s="292" t="str">
        <f t="shared" si="793"/>
        <v/>
      </c>
      <c r="F3822" s="316"/>
      <c r="G3822" s="316"/>
      <c r="H3822" s="317"/>
      <c r="I3822" s="316" t="s">
        <v>445</v>
      </c>
      <c r="J3822" s="318"/>
      <c r="K3822" s="319"/>
      <c r="L3822" s="292" t="s">
        <v>446</v>
      </c>
      <c r="M3822" s="324"/>
      <c r="N3822" s="294" t="str">
        <f t="shared" si="794"/>
        <v/>
      </c>
      <c r="O3822" s="319"/>
      <c r="P3822" s="296" t="str">
        <f t="shared" si="795"/>
        <v/>
      </c>
      <c r="Q3822" s="552"/>
      <c r="R3822" s="551"/>
      <c r="S3822" s="291"/>
      <c r="T3822" t="str">
        <f t="shared" si="796"/>
        <v>-</v>
      </c>
      <c r="U3822" s="560">
        <f t="shared" si="797"/>
        <v>0</v>
      </c>
      <c r="V3822" s="560">
        <f t="shared" si="798"/>
        <v>0</v>
      </c>
      <c r="W3822" s="560">
        <f t="shared" si="799"/>
        <v>0</v>
      </c>
    </row>
    <row r="3823" spans="1:23" ht="21" customHeight="1">
      <c r="A3823" s="316" t="str">
        <f t="shared" si="790"/>
        <v/>
      </c>
      <c r="B3823" s="316" t="str">
        <f t="shared" si="791"/>
        <v/>
      </c>
      <c r="C3823" s="316" t="str">
        <f>IF(AND(F3823&lt;&gt;"",G3823&lt;&gt;""),COUNT($C$32:C3822)+1,"")</f>
        <v/>
      </c>
      <c r="D3823" s="292" t="str">
        <f t="shared" si="792"/>
        <v/>
      </c>
      <c r="E3823" s="292" t="str">
        <f t="shared" si="793"/>
        <v/>
      </c>
      <c r="F3823" s="316"/>
      <c r="G3823" s="316"/>
      <c r="H3823" s="317"/>
      <c r="I3823" s="316" t="s">
        <v>445</v>
      </c>
      <c r="J3823" s="318"/>
      <c r="K3823" s="319"/>
      <c r="L3823" s="292" t="s">
        <v>446</v>
      </c>
      <c r="M3823" s="324"/>
      <c r="N3823" s="294" t="str">
        <f t="shared" si="794"/>
        <v/>
      </c>
      <c r="O3823" s="319"/>
      <c r="P3823" s="296" t="str">
        <f t="shared" si="795"/>
        <v/>
      </c>
      <c r="Q3823" s="552"/>
      <c r="R3823" s="551"/>
      <c r="S3823" s="291"/>
      <c r="T3823" t="str">
        <f t="shared" si="796"/>
        <v>-</v>
      </c>
      <c r="U3823" s="560">
        <f t="shared" si="797"/>
        <v>0</v>
      </c>
      <c r="V3823" s="560">
        <f t="shared" si="798"/>
        <v>0</v>
      </c>
      <c r="W3823" s="560">
        <f t="shared" si="799"/>
        <v>0</v>
      </c>
    </row>
    <row r="3824" spans="1:23" ht="21" customHeight="1">
      <c r="A3824" s="316" t="str">
        <f t="shared" si="790"/>
        <v/>
      </c>
      <c r="B3824" s="316" t="str">
        <f t="shared" si="791"/>
        <v/>
      </c>
      <c r="C3824" s="316" t="str">
        <f>IF(AND(F3824&lt;&gt;"",G3824&lt;&gt;""),COUNT($C$32:C3823)+1,"")</f>
        <v/>
      </c>
      <c r="D3824" s="292" t="str">
        <f t="shared" si="792"/>
        <v/>
      </c>
      <c r="E3824" s="292" t="str">
        <f t="shared" si="793"/>
        <v/>
      </c>
      <c r="F3824" s="316"/>
      <c r="G3824" s="316"/>
      <c r="H3824" s="317"/>
      <c r="I3824" s="316" t="s">
        <v>445</v>
      </c>
      <c r="J3824" s="318"/>
      <c r="K3824" s="319"/>
      <c r="L3824" s="292" t="s">
        <v>446</v>
      </c>
      <c r="M3824" s="324"/>
      <c r="N3824" s="294" t="str">
        <f t="shared" si="794"/>
        <v/>
      </c>
      <c r="O3824" s="319"/>
      <c r="P3824" s="296" t="str">
        <f t="shared" si="795"/>
        <v/>
      </c>
      <c r="Q3824" s="552"/>
      <c r="R3824" s="551"/>
      <c r="S3824" s="291"/>
      <c r="T3824" t="str">
        <f t="shared" si="796"/>
        <v>-</v>
      </c>
      <c r="U3824" s="560">
        <f t="shared" si="797"/>
        <v>0</v>
      </c>
      <c r="V3824" s="560">
        <f t="shared" si="798"/>
        <v>0</v>
      </c>
      <c r="W3824" s="560">
        <f t="shared" si="799"/>
        <v>0</v>
      </c>
    </row>
    <row r="3825" spans="1:23" ht="21" customHeight="1">
      <c r="A3825" s="316" t="str">
        <f t="shared" si="790"/>
        <v/>
      </c>
      <c r="B3825" s="316" t="str">
        <f t="shared" si="791"/>
        <v/>
      </c>
      <c r="C3825" s="316" t="str">
        <f>IF(AND(F3825&lt;&gt;"",G3825&lt;&gt;""),COUNT($C$32:C3824)+1,"")</f>
        <v/>
      </c>
      <c r="D3825" s="292" t="str">
        <f t="shared" si="792"/>
        <v/>
      </c>
      <c r="E3825" s="292" t="str">
        <f t="shared" si="793"/>
        <v/>
      </c>
      <c r="F3825" s="316"/>
      <c r="G3825" s="316"/>
      <c r="H3825" s="317"/>
      <c r="I3825" s="316" t="s">
        <v>445</v>
      </c>
      <c r="J3825" s="318"/>
      <c r="K3825" s="319"/>
      <c r="L3825" s="292" t="s">
        <v>446</v>
      </c>
      <c r="M3825" s="324"/>
      <c r="N3825" s="294" t="str">
        <f t="shared" si="794"/>
        <v/>
      </c>
      <c r="O3825" s="319"/>
      <c r="P3825" s="296" t="str">
        <f t="shared" si="795"/>
        <v/>
      </c>
      <c r="Q3825" s="552"/>
      <c r="R3825" s="551"/>
      <c r="S3825" s="291"/>
      <c r="T3825" t="str">
        <f t="shared" si="796"/>
        <v>-</v>
      </c>
      <c r="U3825" s="560">
        <f t="shared" si="797"/>
        <v>0</v>
      </c>
      <c r="V3825" s="560">
        <f t="shared" si="798"/>
        <v>0</v>
      </c>
      <c r="W3825" s="560">
        <f t="shared" si="799"/>
        <v>0</v>
      </c>
    </row>
    <row r="3826" spans="1:23" ht="21" customHeight="1">
      <c r="A3826" s="316" t="str">
        <f t="shared" si="790"/>
        <v/>
      </c>
      <c r="B3826" s="316" t="str">
        <f t="shared" si="791"/>
        <v/>
      </c>
      <c r="C3826" s="316" t="str">
        <f>IF(AND(F3826&lt;&gt;"",G3826&lt;&gt;""),COUNT($C$32:C3825)+1,"")</f>
        <v/>
      </c>
      <c r="D3826" s="292" t="str">
        <f t="shared" si="792"/>
        <v/>
      </c>
      <c r="E3826" s="292" t="str">
        <f t="shared" si="793"/>
        <v/>
      </c>
      <c r="F3826" s="316"/>
      <c r="G3826" s="316"/>
      <c r="H3826" s="317"/>
      <c r="I3826" s="316" t="s">
        <v>445</v>
      </c>
      <c r="J3826" s="318"/>
      <c r="K3826" s="319"/>
      <c r="L3826" s="292" t="s">
        <v>446</v>
      </c>
      <c r="M3826" s="324"/>
      <c r="N3826" s="294" t="str">
        <f t="shared" si="794"/>
        <v/>
      </c>
      <c r="O3826" s="319"/>
      <c r="P3826" s="296" t="str">
        <f t="shared" si="795"/>
        <v/>
      </c>
      <c r="Q3826" s="552"/>
      <c r="R3826" s="551"/>
      <c r="S3826" s="291"/>
      <c r="T3826" t="str">
        <f t="shared" si="796"/>
        <v>-</v>
      </c>
      <c r="U3826" s="560">
        <f t="shared" si="797"/>
        <v>0</v>
      </c>
      <c r="V3826" s="560">
        <f t="shared" si="798"/>
        <v>0</v>
      </c>
      <c r="W3826" s="560">
        <f t="shared" si="799"/>
        <v>0</v>
      </c>
    </row>
    <row r="3827" spans="1:23" ht="21" customHeight="1">
      <c r="A3827" s="316" t="str">
        <f t="shared" si="790"/>
        <v/>
      </c>
      <c r="B3827" s="316" t="str">
        <f t="shared" si="791"/>
        <v/>
      </c>
      <c r="C3827" s="316" t="str">
        <f>IF(AND(F3827&lt;&gt;"",G3827&lt;&gt;""),COUNT($C$32:C3826)+1,"")</f>
        <v/>
      </c>
      <c r="D3827" s="292" t="str">
        <f t="shared" si="792"/>
        <v/>
      </c>
      <c r="E3827" s="292" t="str">
        <f t="shared" si="793"/>
        <v/>
      </c>
      <c r="F3827" s="316"/>
      <c r="G3827" s="316"/>
      <c r="H3827" s="317"/>
      <c r="I3827" s="316" t="s">
        <v>445</v>
      </c>
      <c r="J3827" s="318"/>
      <c r="K3827" s="319"/>
      <c r="L3827" s="292" t="s">
        <v>446</v>
      </c>
      <c r="M3827" s="324"/>
      <c r="N3827" s="294" t="str">
        <f t="shared" si="794"/>
        <v/>
      </c>
      <c r="O3827" s="319"/>
      <c r="P3827" s="296" t="str">
        <f t="shared" si="795"/>
        <v/>
      </c>
      <c r="Q3827" s="552"/>
      <c r="R3827" s="551"/>
      <c r="S3827" s="291"/>
      <c r="T3827" t="str">
        <f t="shared" si="796"/>
        <v>-</v>
      </c>
      <c r="U3827" s="560">
        <f t="shared" si="797"/>
        <v>0</v>
      </c>
      <c r="V3827" s="560">
        <f t="shared" si="798"/>
        <v>0</v>
      </c>
      <c r="W3827" s="560">
        <f t="shared" si="799"/>
        <v>0</v>
      </c>
    </row>
    <row r="3828" spans="1:23" ht="21" customHeight="1">
      <c r="A3828" s="316" t="str">
        <f t="shared" si="790"/>
        <v/>
      </c>
      <c r="B3828" s="316" t="str">
        <f t="shared" si="791"/>
        <v/>
      </c>
      <c r="C3828" s="316" t="str">
        <f>IF(AND(F3828&lt;&gt;"",G3828&lt;&gt;""),COUNT($C$32:C3827)+1,"")</f>
        <v/>
      </c>
      <c r="D3828" s="292" t="str">
        <f t="shared" si="792"/>
        <v/>
      </c>
      <c r="E3828" s="292" t="str">
        <f t="shared" si="793"/>
        <v/>
      </c>
      <c r="F3828" s="316"/>
      <c r="G3828" s="316"/>
      <c r="H3828" s="317"/>
      <c r="I3828" s="316" t="s">
        <v>445</v>
      </c>
      <c r="J3828" s="318"/>
      <c r="K3828" s="319"/>
      <c r="L3828" s="292" t="s">
        <v>446</v>
      </c>
      <c r="M3828" s="324"/>
      <c r="N3828" s="294" t="str">
        <f t="shared" si="794"/>
        <v/>
      </c>
      <c r="O3828" s="319"/>
      <c r="P3828" s="296" t="str">
        <f t="shared" si="795"/>
        <v/>
      </c>
      <c r="Q3828" s="552"/>
      <c r="R3828" s="551"/>
      <c r="S3828" s="291"/>
      <c r="T3828" t="str">
        <f t="shared" si="796"/>
        <v>-</v>
      </c>
      <c r="U3828" s="560">
        <f t="shared" si="797"/>
        <v>0</v>
      </c>
      <c r="V3828" s="560">
        <f t="shared" si="798"/>
        <v>0</v>
      </c>
      <c r="W3828" s="560">
        <f t="shared" si="799"/>
        <v>0</v>
      </c>
    </row>
    <row r="3829" spans="1:23" ht="21" customHeight="1">
      <c r="A3829" s="316" t="str">
        <f t="shared" si="790"/>
        <v/>
      </c>
      <c r="B3829" s="316" t="str">
        <f t="shared" si="791"/>
        <v/>
      </c>
      <c r="C3829" s="316" t="str">
        <f>IF(AND(F3829&lt;&gt;"",G3829&lt;&gt;""),COUNT($C$32:C3828)+1,"")</f>
        <v/>
      </c>
      <c r="D3829" s="292" t="str">
        <f t="shared" si="792"/>
        <v/>
      </c>
      <c r="E3829" s="292" t="str">
        <f t="shared" si="793"/>
        <v/>
      </c>
      <c r="F3829" s="316"/>
      <c r="G3829" s="316"/>
      <c r="H3829" s="317"/>
      <c r="I3829" s="316" t="s">
        <v>445</v>
      </c>
      <c r="J3829" s="318"/>
      <c r="K3829" s="319"/>
      <c r="L3829" s="292" t="s">
        <v>446</v>
      </c>
      <c r="M3829" s="324"/>
      <c r="N3829" s="294" t="str">
        <f t="shared" si="794"/>
        <v/>
      </c>
      <c r="O3829" s="319"/>
      <c r="P3829" s="296" t="str">
        <f t="shared" si="795"/>
        <v/>
      </c>
      <c r="Q3829" s="552"/>
      <c r="R3829" s="551"/>
      <c r="S3829" s="291"/>
      <c r="T3829" t="str">
        <f t="shared" si="796"/>
        <v>-</v>
      </c>
      <c r="U3829" s="560">
        <f t="shared" si="797"/>
        <v>0</v>
      </c>
      <c r="V3829" s="560">
        <f t="shared" si="798"/>
        <v>0</v>
      </c>
      <c r="W3829" s="560">
        <f t="shared" si="799"/>
        <v>0</v>
      </c>
    </row>
    <row r="3830" spans="1:23" ht="21" customHeight="1">
      <c r="A3830" s="316" t="str">
        <f t="shared" si="790"/>
        <v/>
      </c>
      <c r="B3830" s="316" t="str">
        <f t="shared" si="791"/>
        <v/>
      </c>
      <c r="C3830" s="316" t="str">
        <f>IF(AND(F3830&lt;&gt;"",G3830&lt;&gt;""),COUNT($C$32:C3829)+1,"")</f>
        <v/>
      </c>
      <c r="D3830" s="292" t="str">
        <f t="shared" si="792"/>
        <v/>
      </c>
      <c r="E3830" s="292" t="str">
        <f t="shared" si="793"/>
        <v/>
      </c>
      <c r="F3830" s="316"/>
      <c r="G3830" s="316"/>
      <c r="H3830" s="317"/>
      <c r="I3830" s="316" t="s">
        <v>445</v>
      </c>
      <c r="J3830" s="318"/>
      <c r="K3830" s="319"/>
      <c r="L3830" s="292" t="s">
        <v>446</v>
      </c>
      <c r="M3830" s="324"/>
      <c r="N3830" s="294" t="str">
        <f t="shared" si="794"/>
        <v/>
      </c>
      <c r="O3830" s="319"/>
      <c r="P3830" s="296" t="str">
        <f t="shared" si="795"/>
        <v/>
      </c>
      <c r="Q3830" s="552"/>
      <c r="R3830" s="551"/>
      <c r="S3830" s="291"/>
      <c r="T3830" t="str">
        <f t="shared" si="796"/>
        <v>-</v>
      </c>
      <c r="U3830" s="560">
        <f t="shared" si="797"/>
        <v>0</v>
      </c>
      <c r="V3830" s="560">
        <f t="shared" si="798"/>
        <v>0</v>
      </c>
      <c r="W3830" s="560">
        <f t="shared" si="799"/>
        <v>0</v>
      </c>
    </row>
    <row r="3831" spans="1:23" ht="21" customHeight="1">
      <c r="A3831" s="316" t="str">
        <f t="shared" ref="A3831:A3894" si="800">IF(AND(F3831&lt;&gt;"",G3831&lt;&gt;""),LEFT(E3831,5),"")</f>
        <v/>
      </c>
      <c r="B3831" s="316" t="str">
        <f t="shared" ref="B3831:B3894" si="801">IF(AND(F3831&lt;&gt;"",G3831&lt;&gt;""),LEFT(G3831,2),"")</f>
        <v/>
      </c>
      <c r="C3831" s="316" t="str">
        <f>IF(AND(F3831&lt;&gt;"",G3831&lt;&gt;""),COUNT($C$32:C3830)+1,"")</f>
        <v/>
      </c>
      <c r="D3831" s="292" t="str">
        <f t="shared" ref="D3831:D3894" si="802">IF(C3831&lt;&gt;"","LN"&amp;TEXT(C3831,"0000"),"")</f>
        <v/>
      </c>
      <c r="E3831" s="292" t="str">
        <f t="shared" ref="E3831:E3894" si="803">IF(AND(F3831&lt;&gt;"",G3831&lt;&gt;""),LEFT(F3831,7),"")</f>
        <v/>
      </c>
      <c r="F3831" s="316"/>
      <c r="G3831" s="316"/>
      <c r="H3831" s="317"/>
      <c r="I3831" s="316" t="s">
        <v>445</v>
      </c>
      <c r="J3831" s="318"/>
      <c r="K3831" s="319"/>
      <c r="L3831" s="292" t="s">
        <v>446</v>
      </c>
      <c r="M3831" s="324"/>
      <c r="N3831" s="294" t="str">
        <f t="shared" ref="N3831:N3894" si="804">IF(AND(F3831&lt;&gt;"",G3831&lt;&gt;""),K3831*M3831,"")</f>
        <v/>
      </c>
      <c r="O3831" s="319"/>
      <c r="P3831" s="296" t="str">
        <f t="shared" ref="P3831:P3894" si="805">IF(AND(F3831&lt;&gt;"",G3831&lt;&gt;""),N3831*O3831,"")</f>
        <v/>
      </c>
      <c r="Q3831" s="552"/>
      <c r="R3831" s="551"/>
      <c r="S3831" s="291"/>
      <c r="T3831" t="str">
        <f t="shared" ref="T3831:T3894" si="806">IF(AND(F3831&lt;&gt;"",G3831&lt;&gt;""),"ok","-")</f>
        <v>-</v>
      </c>
      <c r="U3831" s="560">
        <f t="shared" ref="U3831:U3894" si="807">MOD(K3831,1)</f>
        <v>0</v>
      </c>
      <c r="V3831" s="560">
        <f t="shared" ref="V3831:V3894" si="808">MOD(M3831,1)</f>
        <v>0</v>
      </c>
      <c r="W3831" s="560">
        <f t="shared" ref="W3831:W3894" si="809">MOD(O3831,1)</f>
        <v>0</v>
      </c>
    </row>
    <row r="3832" spans="1:23" ht="21" customHeight="1">
      <c r="A3832" s="316" t="str">
        <f t="shared" si="800"/>
        <v/>
      </c>
      <c r="B3832" s="316" t="str">
        <f t="shared" si="801"/>
        <v/>
      </c>
      <c r="C3832" s="316" t="str">
        <f>IF(AND(F3832&lt;&gt;"",G3832&lt;&gt;""),COUNT($C$32:C3831)+1,"")</f>
        <v/>
      </c>
      <c r="D3832" s="292" t="str">
        <f t="shared" si="802"/>
        <v/>
      </c>
      <c r="E3832" s="292" t="str">
        <f t="shared" si="803"/>
        <v/>
      </c>
      <c r="F3832" s="316"/>
      <c r="G3832" s="316"/>
      <c r="H3832" s="317"/>
      <c r="I3832" s="316" t="s">
        <v>445</v>
      </c>
      <c r="J3832" s="318"/>
      <c r="K3832" s="319"/>
      <c r="L3832" s="292" t="s">
        <v>446</v>
      </c>
      <c r="M3832" s="324"/>
      <c r="N3832" s="294" t="str">
        <f t="shared" si="804"/>
        <v/>
      </c>
      <c r="O3832" s="319"/>
      <c r="P3832" s="296" t="str">
        <f t="shared" si="805"/>
        <v/>
      </c>
      <c r="Q3832" s="552"/>
      <c r="R3832" s="551"/>
      <c r="S3832" s="291"/>
      <c r="T3832" t="str">
        <f t="shared" si="806"/>
        <v>-</v>
      </c>
      <c r="U3832" s="560">
        <f t="shared" si="807"/>
        <v>0</v>
      </c>
      <c r="V3832" s="560">
        <f t="shared" si="808"/>
        <v>0</v>
      </c>
      <c r="W3832" s="560">
        <f t="shared" si="809"/>
        <v>0</v>
      </c>
    </row>
    <row r="3833" spans="1:23" ht="21" customHeight="1">
      <c r="A3833" s="316" t="str">
        <f t="shared" si="800"/>
        <v/>
      </c>
      <c r="B3833" s="316" t="str">
        <f t="shared" si="801"/>
        <v/>
      </c>
      <c r="C3833" s="316" t="str">
        <f>IF(AND(F3833&lt;&gt;"",G3833&lt;&gt;""),COUNT($C$32:C3832)+1,"")</f>
        <v/>
      </c>
      <c r="D3833" s="292" t="str">
        <f t="shared" si="802"/>
        <v/>
      </c>
      <c r="E3833" s="292" t="str">
        <f t="shared" si="803"/>
        <v/>
      </c>
      <c r="F3833" s="316"/>
      <c r="G3833" s="316"/>
      <c r="H3833" s="317"/>
      <c r="I3833" s="316" t="s">
        <v>445</v>
      </c>
      <c r="J3833" s="318"/>
      <c r="K3833" s="319"/>
      <c r="L3833" s="292" t="s">
        <v>446</v>
      </c>
      <c r="M3833" s="324"/>
      <c r="N3833" s="294" t="str">
        <f t="shared" si="804"/>
        <v/>
      </c>
      <c r="O3833" s="319"/>
      <c r="P3833" s="296" t="str">
        <f t="shared" si="805"/>
        <v/>
      </c>
      <c r="Q3833" s="552"/>
      <c r="R3833" s="551"/>
      <c r="S3833" s="291"/>
      <c r="T3833" t="str">
        <f t="shared" si="806"/>
        <v>-</v>
      </c>
      <c r="U3833" s="560">
        <f t="shared" si="807"/>
        <v>0</v>
      </c>
      <c r="V3833" s="560">
        <f t="shared" si="808"/>
        <v>0</v>
      </c>
      <c r="W3833" s="560">
        <f t="shared" si="809"/>
        <v>0</v>
      </c>
    </row>
    <row r="3834" spans="1:23" ht="21" customHeight="1">
      <c r="A3834" s="316" t="str">
        <f t="shared" si="800"/>
        <v/>
      </c>
      <c r="B3834" s="316" t="str">
        <f t="shared" si="801"/>
        <v/>
      </c>
      <c r="C3834" s="316" t="str">
        <f>IF(AND(F3834&lt;&gt;"",G3834&lt;&gt;""),COUNT($C$32:C3833)+1,"")</f>
        <v/>
      </c>
      <c r="D3834" s="292" t="str">
        <f t="shared" si="802"/>
        <v/>
      </c>
      <c r="E3834" s="292" t="str">
        <f t="shared" si="803"/>
        <v/>
      </c>
      <c r="F3834" s="316"/>
      <c r="G3834" s="316"/>
      <c r="H3834" s="317"/>
      <c r="I3834" s="316" t="s">
        <v>445</v>
      </c>
      <c r="J3834" s="318"/>
      <c r="K3834" s="319"/>
      <c r="L3834" s="292" t="s">
        <v>446</v>
      </c>
      <c r="M3834" s="324"/>
      <c r="N3834" s="294" t="str">
        <f t="shared" si="804"/>
        <v/>
      </c>
      <c r="O3834" s="319"/>
      <c r="P3834" s="296" t="str">
        <f t="shared" si="805"/>
        <v/>
      </c>
      <c r="Q3834" s="552"/>
      <c r="R3834" s="551"/>
      <c r="S3834" s="291"/>
      <c r="T3834" t="str">
        <f t="shared" si="806"/>
        <v>-</v>
      </c>
      <c r="U3834" s="560">
        <f t="shared" si="807"/>
        <v>0</v>
      </c>
      <c r="V3834" s="560">
        <f t="shared" si="808"/>
        <v>0</v>
      </c>
      <c r="W3834" s="560">
        <f t="shared" si="809"/>
        <v>0</v>
      </c>
    </row>
    <row r="3835" spans="1:23" ht="21" customHeight="1">
      <c r="A3835" s="316" t="str">
        <f t="shared" si="800"/>
        <v/>
      </c>
      <c r="B3835" s="316" t="str">
        <f t="shared" si="801"/>
        <v/>
      </c>
      <c r="C3835" s="316" t="str">
        <f>IF(AND(F3835&lt;&gt;"",G3835&lt;&gt;""),COUNT($C$32:C3834)+1,"")</f>
        <v/>
      </c>
      <c r="D3835" s="292" t="str">
        <f t="shared" si="802"/>
        <v/>
      </c>
      <c r="E3835" s="292" t="str">
        <f t="shared" si="803"/>
        <v/>
      </c>
      <c r="F3835" s="316"/>
      <c r="G3835" s="316"/>
      <c r="H3835" s="317"/>
      <c r="I3835" s="316" t="s">
        <v>445</v>
      </c>
      <c r="J3835" s="318"/>
      <c r="K3835" s="319"/>
      <c r="L3835" s="292" t="s">
        <v>446</v>
      </c>
      <c r="M3835" s="324"/>
      <c r="N3835" s="294" t="str">
        <f t="shared" si="804"/>
        <v/>
      </c>
      <c r="O3835" s="319"/>
      <c r="P3835" s="296" t="str">
        <f t="shared" si="805"/>
        <v/>
      </c>
      <c r="Q3835" s="552"/>
      <c r="R3835" s="551"/>
      <c r="S3835" s="291"/>
      <c r="T3835" t="str">
        <f t="shared" si="806"/>
        <v>-</v>
      </c>
      <c r="U3835" s="560">
        <f t="shared" si="807"/>
        <v>0</v>
      </c>
      <c r="V3835" s="560">
        <f t="shared" si="808"/>
        <v>0</v>
      </c>
      <c r="W3835" s="560">
        <f t="shared" si="809"/>
        <v>0</v>
      </c>
    </row>
    <row r="3836" spans="1:23" ht="21" customHeight="1">
      <c r="A3836" s="316" t="str">
        <f t="shared" si="800"/>
        <v/>
      </c>
      <c r="B3836" s="316" t="str">
        <f t="shared" si="801"/>
        <v/>
      </c>
      <c r="C3836" s="316" t="str">
        <f>IF(AND(F3836&lt;&gt;"",G3836&lt;&gt;""),COUNT($C$32:C3835)+1,"")</f>
        <v/>
      </c>
      <c r="D3836" s="292" t="str">
        <f t="shared" si="802"/>
        <v/>
      </c>
      <c r="E3836" s="292" t="str">
        <f t="shared" si="803"/>
        <v/>
      </c>
      <c r="F3836" s="316"/>
      <c r="G3836" s="316"/>
      <c r="H3836" s="317"/>
      <c r="I3836" s="316" t="s">
        <v>445</v>
      </c>
      <c r="J3836" s="318"/>
      <c r="K3836" s="319"/>
      <c r="L3836" s="292" t="s">
        <v>446</v>
      </c>
      <c r="M3836" s="324"/>
      <c r="N3836" s="294" t="str">
        <f t="shared" si="804"/>
        <v/>
      </c>
      <c r="O3836" s="319"/>
      <c r="P3836" s="296" t="str">
        <f t="shared" si="805"/>
        <v/>
      </c>
      <c r="Q3836" s="552"/>
      <c r="R3836" s="551"/>
      <c r="S3836" s="291"/>
      <c r="T3836" t="str">
        <f t="shared" si="806"/>
        <v>-</v>
      </c>
      <c r="U3836" s="560">
        <f t="shared" si="807"/>
        <v>0</v>
      </c>
      <c r="V3836" s="560">
        <f t="shared" si="808"/>
        <v>0</v>
      </c>
      <c r="W3836" s="560">
        <f t="shared" si="809"/>
        <v>0</v>
      </c>
    </row>
    <row r="3837" spans="1:23" ht="21" customHeight="1">
      <c r="A3837" s="316" t="str">
        <f t="shared" si="800"/>
        <v/>
      </c>
      <c r="B3837" s="316" t="str">
        <f t="shared" si="801"/>
        <v/>
      </c>
      <c r="C3837" s="316" t="str">
        <f>IF(AND(F3837&lt;&gt;"",G3837&lt;&gt;""),COUNT($C$32:C3836)+1,"")</f>
        <v/>
      </c>
      <c r="D3837" s="292" t="str">
        <f t="shared" si="802"/>
        <v/>
      </c>
      <c r="E3837" s="292" t="str">
        <f t="shared" si="803"/>
        <v/>
      </c>
      <c r="F3837" s="316"/>
      <c r="G3837" s="316"/>
      <c r="H3837" s="317"/>
      <c r="I3837" s="316" t="s">
        <v>445</v>
      </c>
      <c r="J3837" s="318"/>
      <c r="K3837" s="319"/>
      <c r="L3837" s="292" t="s">
        <v>446</v>
      </c>
      <c r="M3837" s="324"/>
      <c r="N3837" s="294" t="str">
        <f t="shared" si="804"/>
        <v/>
      </c>
      <c r="O3837" s="319"/>
      <c r="P3837" s="296" t="str">
        <f t="shared" si="805"/>
        <v/>
      </c>
      <c r="Q3837" s="552"/>
      <c r="R3837" s="551"/>
      <c r="S3837" s="291"/>
      <c r="T3837" t="str">
        <f t="shared" si="806"/>
        <v>-</v>
      </c>
      <c r="U3837" s="560">
        <f t="shared" si="807"/>
        <v>0</v>
      </c>
      <c r="V3837" s="560">
        <f t="shared" si="808"/>
        <v>0</v>
      </c>
      <c r="W3837" s="560">
        <f t="shared" si="809"/>
        <v>0</v>
      </c>
    </row>
    <row r="3838" spans="1:23" ht="21" customHeight="1">
      <c r="A3838" s="316" t="str">
        <f t="shared" si="800"/>
        <v/>
      </c>
      <c r="B3838" s="316" t="str">
        <f t="shared" si="801"/>
        <v/>
      </c>
      <c r="C3838" s="316" t="str">
        <f>IF(AND(F3838&lt;&gt;"",G3838&lt;&gt;""),COUNT($C$32:C3837)+1,"")</f>
        <v/>
      </c>
      <c r="D3838" s="292" t="str">
        <f t="shared" si="802"/>
        <v/>
      </c>
      <c r="E3838" s="292" t="str">
        <f t="shared" si="803"/>
        <v/>
      </c>
      <c r="F3838" s="316"/>
      <c r="G3838" s="316"/>
      <c r="H3838" s="317"/>
      <c r="I3838" s="316" t="s">
        <v>445</v>
      </c>
      <c r="J3838" s="318"/>
      <c r="K3838" s="319"/>
      <c r="L3838" s="292" t="s">
        <v>446</v>
      </c>
      <c r="M3838" s="324"/>
      <c r="N3838" s="294" t="str">
        <f t="shared" si="804"/>
        <v/>
      </c>
      <c r="O3838" s="319"/>
      <c r="P3838" s="296" t="str">
        <f t="shared" si="805"/>
        <v/>
      </c>
      <c r="Q3838" s="552"/>
      <c r="R3838" s="551"/>
      <c r="S3838" s="291"/>
      <c r="T3838" t="str">
        <f t="shared" si="806"/>
        <v>-</v>
      </c>
      <c r="U3838" s="560">
        <f t="shared" si="807"/>
        <v>0</v>
      </c>
      <c r="V3838" s="560">
        <f t="shared" si="808"/>
        <v>0</v>
      </c>
      <c r="W3838" s="560">
        <f t="shared" si="809"/>
        <v>0</v>
      </c>
    </row>
    <row r="3839" spans="1:23" ht="21" customHeight="1">
      <c r="A3839" s="316" t="str">
        <f t="shared" si="800"/>
        <v/>
      </c>
      <c r="B3839" s="316" t="str">
        <f t="shared" si="801"/>
        <v/>
      </c>
      <c r="C3839" s="316" t="str">
        <f>IF(AND(F3839&lt;&gt;"",G3839&lt;&gt;""),COUNT($C$32:C3838)+1,"")</f>
        <v/>
      </c>
      <c r="D3839" s="292" t="str">
        <f t="shared" si="802"/>
        <v/>
      </c>
      <c r="E3839" s="292" t="str">
        <f t="shared" si="803"/>
        <v/>
      </c>
      <c r="F3839" s="316"/>
      <c r="G3839" s="316"/>
      <c r="H3839" s="317"/>
      <c r="I3839" s="316" t="s">
        <v>445</v>
      </c>
      <c r="J3839" s="318"/>
      <c r="K3839" s="319"/>
      <c r="L3839" s="292" t="s">
        <v>446</v>
      </c>
      <c r="M3839" s="324"/>
      <c r="N3839" s="294" t="str">
        <f t="shared" si="804"/>
        <v/>
      </c>
      <c r="O3839" s="319"/>
      <c r="P3839" s="296" t="str">
        <f t="shared" si="805"/>
        <v/>
      </c>
      <c r="Q3839" s="552"/>
      <c r="R3839" s="551"/>
      <c r="S3839" s="291"/>
      <c r="T3839" t="str">
        <f t="shared" si="806"/>
        <v>-</v>
      </c>
      <c r="U3839" s="560">
        <f t="shared" si="807"/>
        <v>0</v>
      </c>
      <c r="V3839" s="560">
        <f t="shared" si="808"/>
        <v>0</v>
      </c>
      <c r="W3839" s="560">
        <f t="shared" si="809"/>
        <v>0</v>
      </c>
    </row>
    <row r="3840" spans="1:23" ht="21" customHeight="1">
      <c r="A3840" s="316" t="str">
        <f t="shared" si="800"/>
        <v/>
      </c>
      <c r="B3840" s="316" t="str">
        <f t="shared" si="801"/>
        <v/>
      </c>
      <c r="C3840" s="316" t="str">
        <f>IF(AND(F3840&lt;&gt;"",G3840&lt;&gt;""),COUNT($C$32:C3839)+1,"")</f>
        <v/>
      </c>
      <c r="D3840" s="292" t="str">
        <f t="shared" si="802"/>
        <v/>
      </c>
      <c r="E3840" s="292" t="str">
        <f t="shared" si="803"/>
        <v/>
      </c>
      <c r="F3840" s="316"/>
      <c r="G3840" s="316"/>
      <c r="H3840" s="317"/>
      <c r="I3840" s="316" t="s">
        <v>445</v>
      </c>
      <c r="J3840" s="318"/>
      <c r="K3840" s="319"/>
      <c r="L3840" s="292" t="s">
        <v>446</v>
      </c>
      <c r="M3840" s="324"/>
      <c r="N3840" s="294" t="str">
        <f t="shared" si="804"/>
        <v/>
      </c>
      <c r="O3840" s="319"/>
      <c r="P3840" s="296" t="str">
        <f t="shared" si="805"/>
        <v/>
      </c>
      <c r="Q3840" s="552"/>
      <c r="R3840" s="551"/>
      <c r="S3840" s="291"/>
      <c r="T3840" t="str">
        <f t="shared" si="806"/>
        <v>-</v>
      </c>
      <c r="U3840" s="560">
        <f t="shared" si="807"/>
        <v>0</v>
      </c>
      <c r="V3840" s="560">
        <f t="shared" si="808"/>
        <v>0</v>
      </c>
      <c r="W3840" s="560">
        <f t="shared" si="809"/>
        <v>0</v>
      </c>
    </row>
    <row r="3841" spans="1:23" ht="21" customHeight="1">
      <c r="A3841" s="316" t="str">
        <f t="shared" si="800"/>
        <v/>
      </c>
      <c r="B3841" s="316" t="str">
        <f t="shared" si="801"/>
        <v/>
      </c>
      <c r="C3841" s="316" t="str">
        <f>IF(AND(F3841&lt;&gt;"",G3841&lt;&gt;""),COUNT($C$32:C3840)+1,"")</f>
        <v/>
      </c>
      <c r="D3841" s="292" t="str">
        <f t="shared" si="802"/>
        <v/>
      </c>
      <c r="E3841" s="292" t="str">
        <f t="shared" si="803"/>
        <v/>
      </c>
      <c r="F3841" s="316"/>
      <c r="G3841" s="316"/>
      <c r="H3841" s="317"/>
      <c r="I3841" s="316" t="s">
        <v>445</v>
      </c>
      <c r="J3841" s="318"/>
      <c r="K3841" s="319"/>
      <c r="L3841" s="292" t="s">
        <v>446</v>
      </c>
      <c r="M3841" s="324"/>
      <c r="N3841" s="294" t="str">
        <f t="shared" si="804"/>
        <v/>
      </c>
      <c r="O3841" s="319"/>
      <c r="P3841" s="296" t="str">
        <f t="shared" si="805"/>
        <v/>
      </c>
      <c r="Q3841" s="552"/>
      <c r="R3841" s="551"/>
      <c r="S3841" s="291"/>
      <c r="T3841" t="str">
        <f t="shared" si="806"/>
        <v>-</v>
      </c>
      <c r="U3841" s="560">
        <f t="shared" si="807"/>
        <v>0</v>
      </c>
      <c r="V3841" s="560">
        <f t="shared" si="808"/>
        <v>0</v>
      </c>
      <c r="W3841" s="560">
        <f t="shared" si="809"/>
        <v>0</v>
      </c>
    </row>
    <row r="3842" spans="1:23" ht="21" customHeight="1">
      <c r="A3842" s="316" t="str">
        <f t="shared" si="800"/>
        <v/>
      </c>
      <c r="B3842" s="316" t="str">
        <f t="shared" si="801"/>
        <v/>
      </c>
      <c r="C3842" s="316" t="str">
        <f>IF(AND(F3842&lt;&gt;"",G3842&lt;&gt;""),COUNT($C$32:C3841)+1,"")</f>
        <v/>
      </c>
      <c r="D3842" s="292" t="str">
        <f t="shared" si="802"/>
        <v/>
      </c>
      <c r="E3842" s="292" t="str">
        <f t="shared" si="803"/>
        <v/>
      </c>
      <c r="F3842" s="316"/>
      <c r="G3842" s="316"/>
      <c r="H3842" s="317"/>
      <c r="I3842" s="316" t="s">
        <v>445</v>
      </c>
      <c r="J3842" s="318"/>
      <c r="K3842" s="319"/>
      <c r="L3842" s="292" t="s">
        <v>446</v>
      </c>
      <c r="M3842" s="324"/>
      <c r="N3842" s="294" t="str">
        <f t="shared" si="804"/>
        <v/>
      </c>
      <c r="O3842" s="319"/>
      <c r="P3842" s="296" t="str">
        <f t="shared" si="805"/>
        <v/>
      </c>
      <c r="Q3842" s="552"/>
      <c r="R3842" s="551"/>
      <c r="S3842" s="291"/>
      <c r="T3842" t="str">
        <f t="shared" si="806"/>
        <v>-</v>
      </c>
      <c r="U3842" s="560">
        <f t="shared" si="807"/>
        <v>0</v>
      </c>
      <c r="V3842" s="560">
        <f t="shared" si="808"/>
        <v>0</v>
      </c>
      <c r="W3842" s="560">
        <f t="shared" si="809"/>
        <v>0</v>
      </c>
    </row>
    <row r="3843" spans="1:23" ht="21" customHeight="1">
      <c r="A3843" s="316" t="str">
        <f t="shared" si="800"/>
        <v/>
      </c>
      <c r="B3843" s="316" t="str">
        <f t="shared" si="801"/>
        <v/>
      </c>
      <c r="C3843" s="316" t="str">
        <f>IF(AND(F3843&lt;&gt;"",G3843&lt;&gt;""),COUNT($C$32:C3842)+1,"")</f>
        <v/>
      </c>
      <c r="D3843" s="292" t="str">
        <f t="shared" si="802"/>
        <v/>
      </c>
      <c r="E3843" s="292" t="str">
        <f t="shared" si="803"/>
        <v/>
      </c>
      <c r="F3843" s="316"/>
      <c r="G3843" s="316"/>
      <c r="H3843" s="317"/>
      <c r="I3843" s="316" t="s">
        <v>445</v>
      </c>
      <c r="J3843" s="318"/>
      <c r="K3843" s="319"/>
      <c r="L3843" s="292" t="s">
        <v>446</v>
      </c>
      <c r="M3843" s="324"/>
      <c r="N3843" s="294" t="str">
        <f t="shared" si="804"/>
        <v/>
      </c>
      <c r="O3843" s="319"/>
      <c r="P3843" s="296" t="str">
        <f t="shared" si="805"/>
        <v/>
      </c>
      <c r="Q3843" s="552"/>
      <c r="R3843" s="551"/>
      <c r="S3843" s="291"/>
      <c r="T3843" t="str">
        <f t="shared" si="806"/>
        <v>-</v>
      </c>
      <c r="U3843" s="560">
        <f t="shared" si="807"/>
        <v>0</v>
      </c>
      <c r="V3843" s="560">
        <f t="shared" si="808"/>
        <v>0</v>
      </c>
      <c r="W3843" s="560">
        <f t="shared" si="809"/>
        <v>0</v>
      </c>
    </row>
    <row r="3844" spans="1:23" ht="21" customHeight="1">
      <c r="A3844" s="316" t="str">
        <f t="shared" si="800"/>
        <v/>
      </c>
      <c r="B3844" s="316" t="str">
        <f t="shared" si="801"/>
        <v/>
      </c>
      <c r="C3844" s="316" t="str">
        <f>IF(AND(F3844&lt;&gt;"",G3844&lt;&gt;""),COUNT($C$32:C3843)+1,"")</f>
        <v/>
      </c>
      <c r="D3844" s="292" t="str">
        <f t="shared" si="802"/>
        <v/>
      </c>
      <c r="E3844" s="292" t="str">
        <f t="shared" si="803"/>
        <v/>
      </c>
      <c r="F3844" s="316"/>
      <c r="G3844" s="316"/>
      <c r="H3844" s="317"/>
      <c r="I3844" s="316" t="s">
        <v>445</v>
      </c>
      <c r="J3844" s="318"/>
      <c r="K3844" s="319"/>
      <c r="L3844" s="292" t="s">
        <v>446</v>
      </c>
      <c r="M3844" s="324"/>
      <c r="N3844" s="294" t="str">
        <f t="shared" si="804"/>
        <v/>
      </c>
      <c r="O3844" s="319"/>
      <c r="P3844" s="296" t="str">
        <f t="shared" si="805"/>
        <v/>
      </c>
      <c r="Q3844" s="552"/>
      <c r="R3844" s="551"/>
      <c r="S3844" s="291"/>
      <c r="T3844" t="str">
        <f t="shared" si="806"/>
        <v>-</v>
      </c>
      <c r="U3844" s="560">
        <f t="shared" si="807"/>
        <v>0</v>
      </c>
      <c r="V3844" s="560">
        <f t="shared" si="808"/>
        <v>0</v>
      </c>
      <c r="W3844" s="560">
        <f t="shared" si="809"/>
        <v>0</v>
      </c>
    </row>
    <row r="3845" spans="1:23" ht="21" customHeight="1">
      <c r="A3845" s="316" t="str">
        <f t="shared" si="800"/>
        <v/>
      </c>
      <c r="B3845" s="316" t="str">
        <f t="shared" si="801"/>
        <v/>
      </c>
      <c r="C3845" s="316" t="str">
        <f>IF(AND(F3845&lt;&gt;"",G3845&lt;&gt;""),COUNT($C$32:C3844)+1,"")</f>
        <v/>
      </c>
      <c r="D3845" s="292" t="str">
        <f t="shared" si="802"/>
        <v/>
      </c>
      <c r="E3845" s="292" t="str">
        <f t="shared" si="803"/>
        <v/>
      </c>
      <c r="F3845" s="316"/>
      <c r="G3845" s="316"/>
      <c r="H3845" s="317"/>
      <c r="I3845" s="316" t="s">
        <v>445</v>
      </c>
      <c r="J3845" s="318"/>
      <c r="K3845" s="319"/>
      <c r="L3845" s="292" t="s">
        <v>446</v>
      </c>
      <c r="M3845" s="324"/>
      <c r="N3845" s="294" t="str">
        <f t="shared" si="804"/>
        <v/>
      </c>
      <c r="O3845" s="319"/>
      <c r="P3845" s="296" t="str">
        <f t="shared" si="805"/>
        <v/>
      </c>
      <c r="Q3845" s="552"/>
      <c r="R3845" s="551"/>
      <c r="S3845" s="291"/>
      <c r="T3845" t="str">
        <f t="shared" si="806"/>
        <v>-</v>
      </c>
      <c r="U3845" s="560">
        <f t="shared" si="807"/>
        <v>0</v>
      </c>
      <c r="V3845" s="560">
        <f t="shared" si="808"/>
        <v>0</v>
      </c>
      <c r="W3845" s="560">
        <f t="shared" si="809"/>
        <v>0</v>
      </c>
    </row>
    <row r="3846" spans="1:23" ht="21" customHeight="1">
      <c r="A3846" s="316" t="str">
        <f t="shared" si="800"/>
        <v/>
      </c>
      <c r="B3846" s="316" t="str">
        <f t="shared" si="801"/>
        <v/>
      </c>
      <c r="C3846" s="316" t="str">
        <f>IF(AND(F3846&lt;&gt;"",G3846&lt;&gt;""),COUNT($C$32:C3845)+1,"")</f>
        <v/>
      </c>
      <c r="D3846" s="292" t="str">
        <f t="shared" si="802"/>
        <v/>
      </c>
      <c r="E3846" s="292" t="str">
        <f t="shared" si="803"/>
        <v/>
      </c>
      <c r="F3846" s="316"/>
      <c r="G3846" s="316"/>
      <c r="H3846" s="317"/>
      <c r="I3846" s="316" t="s">
        <v>445</v>
      </c>
      <c r="J3846" s="318"/>
      <c r="K3846" s="319"/>
      <c r="L3846" s="292" t="s">
        <v>446</v>
      </c>
      <c r="M3846" s="324"/>
      <c r="N3846" s="294" t="str">
        <f t="shared" si="804"/>
        <v/>
      </c>
      <c r="O3846" s="319"/>
      <c r="P3846" s="296" t="str">
        <f t="shared" si="805"/>
        <v/>
      </c>
      <c r="Q3846" s="552"/>
      <c r="R3846" s="551"/>
      <c r="S3846" s="291"/>
      <c r="T3846" t="str">
        <f t="shared" si="806"/>
        <v>-</v>
      </c>
      <c r="U3846" s="560">
        <f t="shared" si="807"/>
        <v>0</v>
      </c>
      <c r="V3846" s="560">
        <f t="shared" si="808"/>
        <v>0</v>
      </c>
      <c r="W3846" s="560">
        <f t="shared" si="809"/>
        <v>0</v>
      </c>
    </row>
    <row r="3847" spans="1:23" ht="21" customHeight="1">
      <c r="A3847" s="316" t="str">
        <f t="shared" si="800"/>
        <v/>
      </c>
      <c r="B3847" s="316" t="str">
        <f t="shared" si="801"/>
        <v/>
      </c>
      <c r="C3847" s="316" t="str">
        <f>IF(AND(F3847&lt;&gt;"",G3847&lt;&gt;""),COUNT($C$32:C3846)+1,"")</f>
        <v/>
      </c>
      <c r="D3847" s="292" t="str">
        <f t="shared" si="802"/>
        <v/>
      </c>
      <c r="E3847" s="292" t="str">
        <f t="shared" si="803"/>
        <v/>
      </c>
      <c r="F3847" s="316"/>
      <c r="G3847" s="316"/>
      <c r="H3847" s="317"/>
      <c r="I3847" s="316" t="s">
        <v>445</v>
      </c>
      <c r="J3847" s="318"/>
      <c r="K3847" s="319"/>
      <c r="L3847" s="292" t="s">
        <v>446</v>
      </c>
      <c r="M3847" s="324"/>
      <c r="N3847" s="294" t="str">
        <f t="shared" si="804"/>
        <v/>
      </c>
      <c r="O3847" s="319"/>
      <c r="P3847" s="296" t="str">
        <f t="shared" si="805"/>
        <v/>
      </c>
      <c r="Q3847" s="552"/>
      <c r="R3847" s="551"/>
      <c r="S3847" s="291"/>
      <c r="T3847" t="str">
        <f t="shared" si="806"/>
        <v>-</v>
      </c>
      <c r="U3847" s="560">
        <f t="shared" si="807"/>
        <v>0</v>
      </c>
      <c r="V3847" s="560">
        <f t="shared" si="808"/>
        <v>0</v>
      </c>
      <c r="W3847" s="560">
        <f t="shared" si="809"/>
        <v>0</v>
      </c>
    </row>
    <row r="3848" spans="1:23" ht="21" customHeight="1">
      <c r="A3848" s="316" t="str">
        <f t="shared" si="800"/>
        <v/>
      </c>
      <c r="B3848" s="316" t="str">
        <f t="shared" si="801"/>
        <v/>
      </c>
      <c r="C3848" s="316" t="str">
        <f>IF(AND(F3848&lt;&gt;"",G3848&lt;&gt;""),COUNT($C$32:C3847)+1,"")</f>
        <v/>
      </c>
      <c r="D3848" s="292" t="str">
        <f t="shared" si="802"/>
        <v/>
      </c>
      <c r="E3848" s="292" t="str">
        <f t="shared" si="803"/>
        <v/>
      </c>
      <c r="F3848" s="316"/>
      <c r="G3848" s="316"/>
      <c r="H3848" s="317"/>
      <c r="I3848" s="316" t="s">
        <v>445</v>
      </c>
      <c r="J3848" s="318"/>
      <c r="K3848" s="319"/>
      <c r="L3848" s="292" t="s">
        <v>446</v>
      </c>
      <c r="M3848" s="324"/>
      <c r="N3848" s="294" t="str">
        <f t="shared" si="804"/>
        <v/>
      </c>
      <c r="O3848" s="319"/>
      <c r="P3848" s="296" t="str">
        <f t="shared" si="805"/>
        <v/>
      </c>
      <c r="Q3848" s="552"/>
      <c r="R3848" s="551"/>
      <c r="S3848" s="291"/>
      <c r="T3848" t="str">
        <f t="shared" si="806"/>
        <v>-</v>
      </c>
      <c r="U3848" s="560">
        <f t="shared" si="807"/>
        <v>0</v>
      </c>
      <c r="V3848" s="560">
        <f t="shared" si="808"/>
        <v>0</v>
      </c>
      <c r="W3848" s="560">
        <f t="shared" si="809"/>
        <v>0</v>
      </c>
    </row>
    <row r="3849" spans="1:23" ht="21" customHeight="1">
      <c r="A3849" s="316" t="str">
        <f t="shared" si="800"/>
        <v/>
      </c>
      <c r="B3849" s="316" t="str">
        <f t="shared" si="801"/>
        <v/>
      </c>
      <c r="C3849" s="316" t="str">
        <f>IF(AND(F3849&lt;&gt;"",G3849&lt;&gt;""),COUNT($C$32:C3848)+1,"")</f>
        <v/>
      </c>
      <c r="D3849" s="292" t="str">
        <f t="shared" si="802"/>
        <v/>
      </c>
      <c r="E3849" s="292" t="str">
        <f t="shared" si="803"/>
        <v/>
      </c>
      <c r="F3849" s="316"/>
      <c r="G3849" s="316"/>
      <c r="H3849" s="317"/>
      <c r="I3849" s="316" t="s">
        <v>445</v>
      </c>
      <c r="J3849" s="318"/>
      <c r="K3849" s="319"/>
      <c r="L3849" s="292" t="s">
        <v>446</v>
      </c>
      <c r="M3849" s="324"/>
      <c r="N3849" s="294" t="str">
        <f t="shared" si="804"/>
        <v/>
      </c>
      <c r="O3849" s="319"/>
      <c r="P3849" s="296" t="str">
        <f t="shared" si="805"/>
        <v/>
      </c>
      <c r="Q3849" s="552"/>
      <c r="R3849" s="551"/>
      <c r="S3849" s="291"/>
      <c r="T3849" t="str">
        <f t="shared" si="806"/>
        <v>-</v>
      </c>
      <c r="U3849" s="560">
        <f t="shared" si="807"/>
        <v>0</v>
      </c>
      <c r="V3849" s="560">
        <f t="shared" si="808"/>
        <v>0</v>
      </c>
      <c r="W3849" s="560">
        <f t="shared" si="809"/>
        <v>0</v>
      </c>
    </row>
    <row r="3850" spans="1:23" ht="21" customHeight="1">
      <c r="A3850" s="316" t="str">
        <f t="shared" si="800"/>
        <v/>
      </c>
      <c r="B3850" s="316" t="str">
        <f t="shared" si="801"/>
        <v/>
      </c>
      <c r="C3850" s="316" t="str">
        <f>IF(AND(F3850&lt;&gt;"",G3850&lt;&gt;""),COUNT($C$32:C3849)+1,"")</f>
        <v/>
      </c>
      <c r="D3850" s="292" t="str">
        <f t="shared" si="802"/>
        <v/>
      </c>
      <c r="E3850" s="292" t="str">
        <f t="shared" si="803"/>
        <v/>
      </c>
      <c r="F3850" s="316"/>
      <c r="G3850" s="316"/>
      <c r="H3850" s="317"/>
      <c r="I3850" s="316" t="s">
        <v>445</v>
      </c>
      <c r="J3850" s="318"/>
      <c r="K3850" s="319"/>
      <c r="L3850" s="292" t="s">
        <v>446</v>
      </c>
      <c r="M3850" s="324"/>
      <c r="N3850" s="294" t="str">
        <f t="shared" si="804"/>
        <v/>
      </c>
      <c r="O3850" s="319"/>
      <c r="P3850" s="296" t="str">
        <f t="shared" si="805"/>
        <v/>
      </c>
      <c r="Q3850" s="552"/>
      <c r="R3850" s="551"/>
      <c r="S3850" s="291"/>
      <c r="T3850" t="str">
        <f t="shared" si="806"/>
        <v>-</v>
      </c>
      <c r="U3850" s="560">
        <f t="shared" si="807"/>
        <v>0</v>
      </c>
      <c r="V3850" s="560">
        <f t="shared" si="808"/>
        <v>0</v>
      </c>
      <c r="W3850" s="560">
        <f t="shared" si="809"/>
        <v>0</v>
      </c>
    </row>
    <row r="3851" spans="1:23" ht="21" customHeight="1">
      <c r="A3851" s="316" t="str">
        <f t="shared" si="800"/>
        <v/>
      </c>
      <c r="B3851" s="316" t="str">
        <f t="shared" si="801"/>
        <v/>
      </c>
      <c r="C3851" s="316" t="str">
        <f>IF(AND(F3851&lt;&gt;"",G3851&lt;&gt;""),COUNT($C$32:C3850)+1,"")</f>
        <v/>
      </c>
      <c r="D3851" s="292" t="str">
        <f t="shared" si="802"/>
        <v/>
      </c>
      <c r="E3851" s="292" t="str">
        <f t="shared" si="803"/>
        <v/>
      </c>
      <c r="F3851" s="316"/>
      <c r="G3851" s="316"/>
      <c r="H3851" s="317"/>
      <c r="I3851" s="316" t="s">
        <v>445</v>
      </c>
      <c r="J3851" s="318"/>
      <c r="K3851" s="319"/>
      <c r="L3851" s="292" t="s">
        <v>446</v>
      </c>
      <c r="M3851" s="324"/>
      <c r="N3851" s="294" t="str">
        <f t="shared" si="804"/>
        <v/>
      </c>
      <c r="O3851" s="319"/>
      <c r="P3851" s="296" t="str">
        <f t="shared" si="805"/>
        <v/>
      </c>
      <c r="Q3851" s="552"/>
      <c r="R3851" s="551"/>
      <c r="S3851" s="291"/>
      <c r="T3851" t="str">
        <f t="shared" si="806"/>
        <v>-</v>
      </c>
      <c r="U3851" s="560">
        <f t="shared" si="807"/>
        <v>0</v>
      </c>
      <c r="V3851" s="560">
        <f t="shared" si="808"/>
        <v>0</v>
      </c>
      <c r="W3851" s="560">
        <f t="shared" si="809"/>
        <v>0</v>
      </c>
    </row>
    <row r="3852" spans="1:23" ht="21" customHeight="1">
      <c r="A3852" s="316" t="str">
        <f t="shared" si="800"/>
        <v/>
      </c>
      <c r="B3852" s="316" t="str">
        <f t="shared" si="801"/>
        <v/>
      </c>
      <c r="C3852" s="316" t="str">
        <f>IF(AND(F3852&lt;&gt;"",G3852&lt;&gt;""),COUNT($C$32:C3851)+1,"")</f>
        <v/>
      </c>
      <c r="D3852" s="292" t="str">
        <f t="shared" si="802"/>
        <v/>
      </c>
      <c r="E3852" s="292" t="str">
        <f t="shared" si="803"/>
        <v/>
      </c>
      <c r="F3852" s="316"/>
      <c r="G3852" s="316"/>
      <c r="H3852" s="317"/>
      <c r="I3852" s="316" t="s">
        <v>445</v>
      </c>
      <c r="J3852" s="318"/>
      <c r="K3852" s="319"/>
      <c r="L3852" s="292" t="s">
        <v>446</v>
      </c>
      <c r="M3852" s="324"/>
      <c r="N3852" s="294" t="str">
        <f t="shared" si="804"/>
        <v/>
      </c>
      <c r="O3852" s="319"/>
      <c r="P3852" s="296" t="str">
        <f t="shared" si="805"/>
        <v/>
      </c>
      <c r="Q3852" s="552"/>
      <c r="R3852" s="551"/>
      <c r="S3852" s="291"/>
      <c r="T3852" t="str">
        <f t="shared" si="806"/>
        <v>-</v>
      </c>
      <c r="U3852" s="560">
        <f t="shared" si="807"/>
        <v>0</v>
      </c>
      <c r="V3852" s="560">
        <f t="shared" si="808"/>
        <v>0</v>
      </c>
      <c r="W3852" s="560">
        <f t="shared" si="809"/>
        <v>0</v>
      </c>
    </row>
    <row r="3853" spans="1:23" ht="21" customHeight="1">
      <c r="A3853" s="316" t="str">
        <f t="shared" si="800"/>
        <v/>
      </c>
      <c r="B3853" s="316" t="str">
        <f t="shared" si="801"/>
        <v/>
      </c>
      <c r="C3853" s="316" t="str">
        <f>IF(AND(F3853&lt;&gt;"",G3853&lt;&gt;""),COUNT($C$32:C3852)+1,"")</f>
        <v/>
      </c>
      <c r="D3853" s="292" t="str">
        <f t="shared" si="802"/>
        <v/>
      </c>
      <c r="E3853" s="292" t="str">
        <f t="shared" si="803"/>
        <v/>
      </c>
      <c r="F3853" s="316"/>
      <c r="G3853" s="316"/>
      <c r="H3853" s="317"/>
      <c r="I3853" s="316" t="s">
        <v>445</v>
      </c>
      <c r="J3853" s="318"/>
      <c r="K3853" s="319"/>
      <c r="L3853" s="292" t="s">
        <v>446</v>
      </c>
      <c r="M3853" s="324"/>
      <c r="N3853" s="294" t="str">
        <f t="shared" si="804"/>
        <v/>
      </c>
      <c r="O3853" s="319"/>
      <c r="P3853" s="296" t="str">
        <f t="shared" si="805"/>
        <v/>
      </c>
      <c r="Q3853" s="552"/>
      <c r="R3853" s="551"/>
      <c r="S3853" s="291"/>
      <c r="T3853" t="str">
        <f t="shared" si="806"/>
        <v>-</v>
      </c>
      <c r="U3853" s="560">
        <f t="shared" si="807"/>
        <v>0</v>
      </c>
      <c r="V3853" s="560">
        <f t="shared" si="808"/>
        <v>0</v>
      </c>
      <c r="W3853" s="560">
        <f t="shared" si="809"/>
        <v>0</v>
      </c>
    </row>
    <row r="3854" spans="1:23" ht="21" customHeight="1">
      <c r="A3854" s="316" t="str">
        <f t="shared" si="800"/>
        <v/>
      </c>
      <c r="B3854" s="316" t="str">
        <f t="shared" si="801"/>
        <v/>
      </c>
      <c r="C3854" s="316" t="str">
        <f>IF(AND(F3854&lt;&gt;"",G3854&lt;&gt;""),COUNT($C$32:C3853)+1,"")</f>
        <v/>
      </c>
      <c r="D3854" s="292" t="str">
        <f t="shared" si="802"/>
        <v/>
      </c>
      <c r="E3854" s="292" t="str">
        <f t="shared" si="803"/>
        <v/>
      </c>
      <c r="F3854" s="316"/>
      <c r="G3854" s="316"/>
      <c r="H3854" s="317"/>
      <c r="I3854" s="316" t="s">
        <v>445</v>
      </c>
      <c r="J3854" s="318"/>
      <c r="K3854" s="319"/>
      <c r="L3854" s="292" t="s">
        <v>446</v>
      </c>
      <c r="M3854" s="324"/>
      <c r="N3854" s="294" t="str">
        <f t="shared" si="804"/>
        <v/>
      </c>
      <c r="O3854" s="319"/>
      <c r="P3854" s="296" t="str">
        <f t="shared" si="805"/>
        <v/>
      </c>
      <c r="Q3854" s="552"/>
      <c r="R3854" s="551"/>
      <c r="S3854" s="291"/>
      <c r="T3854" t="str">
        <f t="shared" si="806"/>
        <v>-</v>
      </c>
      <c r="U3854" s="560">
        <f t="shared" si="807"/>
        <v>0</v>
      </c>
      <c r="V3854" s="560">
        <f t="shared" si="808"/>
        <v>0</v>
      </c>
      <c r="W3854" s="560">
        <f t="shared" si="809"/>
        <v>0</v>
      </c>
    </row>
    <row r="3855" spans="1:23" ht="21" customHeight="1">
      <c r="A3855" s="316" t="str">
        <f t="shared" si="800"/>
        <v/>
      </c>
      <c r="B3855" s="316" t="str">
        <f t="shared" si="801"/>
        <v/>
      </c>
      <c r="C3855" s="316" t="str">
        <f>IF(AND(F3855&lt;&gt;"",G3855&lt;&gt;""),COUNT($C$32:C3854)+1,"")</f>
        <v/>
      </c>
      <c r="D3855" s="292" t="str">
        <f t="shared" si="802"/>
        <v/>
      </c>
      <c r="E3855" s="292" t="str">
        <f t="shared" si="803"/>
        <v/>
      </c>
      <c r="F3855" s="316"/>
      <c r="G3855" s="316"/>
      <c r="H3855" s="317"/>
      <c r="I3855" s="316" t="s">
        <v>445</v>
      </c>
      <c r="J3855" s="318"/>
      <c r="K3855" s="319"/>
      <c r="L3855" s="292" t="s">
        <v>446</v>
      </c>
      <c r="M3855" s="324"/>
      <c r="N3855" s="294" t="str">
        <f t="shared" si="804"/>
        <v/>
      </c>
      <c r="O3855" s="319"/>
      <c r="P3855" s="296" t="str">
        <f t="shared" si="805"/>
        <v/>
      </c>
      <c r="Q3855" s="552"/>
      <c r="R3855" s="551"/>
      <c r="S3855" s="291"/>
      <c r="T3855" t="str">
        <f t="shared" si="806"/>
        <v>-</v>
      </c>
      <c r="U3855" s="560">
        <f t="shared" si="807"/>
        <v>0</v>
      </c>
      <c r="V3855" s="560">
        <f t="shared" si="808"/>
        <v>0</v>
      </c>
      <c r="W3855" s="560">
        <f t="shared" si="809"/>
        <v>0</v>
      </c>
    </row>
    <row r="3856" spans="1:23" ht="21" customHeight="1">
      <c r="A3856" s="316" t="str">
        <f t="shared" si="800"/>
        <v/>
      </c>
      <c r="B3856" s="316" t="str">
        <f t="shared" si="801"/>
        <v/>
      </c>
      <c r="C3856" s="316" t="str">
        <f>IF(AND(F3856&lt;&gt;"",G3856&lt;&gt;""),COUNT($C$32:C3855)+1,"")</f>
        <v/>
      </c>
      <c r="D3856" s="292" t="str">
        <f t="shared" si="802"/>
        <v/>
      </c>
      <c r="E3856" s="292" t="str">
        <f t="shared" si="803"/>
        <v/>
      </c>
      <c r="F3856" s="316"/>
      <c r="G3856" s="316"/>
      <c r="H3856" s="317"/>
      <c r="I3856" s="316" t="s">
        <v>445</v>
      </c>
      <c r="J3856" s="318"/>
      <c r="K3856" s="319"/>
      <c r="L3856" s="292" t="s">
        <v>446</v>
      </c>
      <c r="M3856" s="324"/>
      <c r="N3856" s="294" t="str">
        <f t="shared" si="804"/>
        <v/>
      </c>
      <c r="O3856" s="319"/>
      <c r="P3856" s="296" t="str">
        <f t="shared" si="805"/>
        <v/>
      </c>
      <c r="Q3856" s="552"/>
      <c r="R3856" s="551"/>
      <c r="S3856" s="291"/>
      <c r="T3856" t="str">
        <f t="shared" si="806"/>
        <v>-</v>
      </c>
      <c r="U3856" s="560">
        <f t="shared" si="807"/>
        <v>0</v>
      </c>
      <c r="V3856" s="560">
        <f t="shared" si="808"/>
        <v>0</v>
      </c>
      <c r="W3856" s="560">
        <f t="shared" si="809"/>
        <v>0</v>
      </c>
    </row>
    <row r="3857" spans="1:23" ht="21" customHeight="1">
      <c r="A3857" s="316" t="str">
        <f t="shared" si="800"/>
        <v/>
      </c>
      <c r="B3857" s="316" t="str">
        <f t="shared" si="801"/>
        <v/>
      </c>
      <c r="C3857" s="316" t="str">
        <f>IF(AND(F3857&lt;&gt;"",G3857&lt;&gt;""),COUNT($C$32:C3856)+1,"")</f>
        <v/>
      </c>
      <c r="D3857" s="292" t="str">
        <f t="shared" si="802"/>
        <v/>
      </c>
      <c r="E3857" s="292" t="str">
        <f t="shared" si="803"/>
        <v/>
      </c>
      <c r="F3857" s="316"/>
      <c r="G3857" s="316"/>
      <c r="H3857" s="317"/>
      <c r="I3857" s="316" t="s">
        <v>445</v>
      </c>
      <c r="J3857" s="318"/>
      <c r="K3857" s="319"/>
      <c r="L3857" s="292" t="s">
        <v>446</v>
      </c>
      <c r="M3857" s="324"/>
      <c r="N3857" s="294" t="str">
        <f t="shared" si="804"/>
        <v/>
      </c>
      <c r="O3857" s="319"/>
      <c r="P3857" s="296" t="str">
        <f t="shared" si="805"/>
        <v/>
      </c>
      <c r="Q3857" s="552"/>
      <c r="R3857" s="551"/>
      <c r="S3857" s="291"/>
      <c r="T3857" t="str">
        <f t="shared" si="806"/>
        <v>-</v>
      </c>
      <c r="U3857" s="560">
        <f t="shared" si="807"/>
        <v>0</v>
      </c>
      <c r="V3857" s="560">
        <f t="shared" si="808"/>
        <v>0</v>
      </c>
      <c r="W3857" s="560">
        <f t="shared" si="809"/>
        <v>0</v>
      </c>
    </row>
    <row r="3858" spans="1:23" ht="21" customHeight="1">
      <c r="A3858" s="316" t="str">
        <f t="shared" si="800"/>
        <v/>
      </c>
      <c r="B3858" s="316" t="str">
        <f t="shared" si="801"/>
        <v/>
      </c>
      <c r="C3858" s="316" t="str">
        <f>IF(AND(F3858&lt;&gt;"",G3858&lt;&gt;""),COUNT($C$32:C3857)+1,"")</f>
        <v/>
      </c>
      <c r="D3858" s="292" t="str">
        <f t="shared" si="802"/>
        <v/>
      </c>
      <c r="E3858" s="292" t="str">
        <f t="shared" si="803"/>
        <v/>
      </c>
      <c r="F3858" s="316"/>
      <c r="G3858" s="316"/>
      <c r="H3858" s="317"/>
      <c r="I3858" s="316" t="s">
        <v>445</v>
      </c>
      <c r="J3858" s="318"/>
      <c r="K3858" s="319"/>
      <c r="L3858" s="292" t="s">
        <v>446</v>
      </c>
      <c r="M3858" s="324"/>
      <c r="N3858" s="294" t="str">
        <f t="shared" si="804"/>
        <v/>
      </c>
      <c r="O3858" s="319"/>
      <c r="P3858" s="296" t="str">
        <f t="shared" si="805"/>
        <v/>
      </c>
      <c r="Q3858" s="552"/>
      <c r="R3858" s="551"/>
      <c r="S3858" s="291"/>
      <c r="T3858" t="str">
        <f t="shared" si="806"/>
        <v>-</v>
      </c>
      <c r="U3858" s="560">
        <f t="shared" si="807"/>
        <v>0</v>
      </c>
      <c r="V3858" s="560">
        <f t="shared" si="808"/>
        <v>0</v>
      </c>
      <c r="W3858" s="560">
        <f t="shared" si="809"/>
        <v>0</v>
      </c>
    </row>
    <row r="3859" spans="1:23" ht="21" customHeight="1">
      <c r="A3859" s="316" t="str">
        <f t="shared" si="800"/>
        <v/>
      </c>
      <c r="B3859" s="316" t="str">
        <f t="shared" si="801"/>
        <v/>
      </c>
      <c r="C3859" s="316" t="str">
        <f>IF(AND(F3859&lt;&gt;"",G3859&lt;&gt;""),COUNT($C$32:C3858)+1,"")</f>
        <v/>
      </c>
      <c r="D3859" s="292" t="str">
        <f t="shared" si="802"/>
        <v/>
      </c>
      <c r="E3859" s="292" t="str">
        <f t="shared" si="803"/>
        <v/>
      </c>
      <c r="F3859" s="316"/>
      <c r="G3859" s="316"/>
      <c r="H3859" s="317"/>
      <c r="I3859" s="316" t="s">
        <v>445</v>
      </c>
      <c r="J3859" s="318"/>
      <c r="K3859" s="319"/>
      <c r="L3859" s="292" t="s">
        <v>446</v>
      </c>
      <c r="M3859" s="324"/>
      <c r="N3859" s="294" t="str">
        <f t="shared" si="804"/>
        <v/>
      </c>
      <c r="O3859" s="319"/>
      <c r="P3859" s="296" t="str">
        <f t="shared" si="805"/>
        <v/>
      </c>
      <c r="Q3859" s="552"/>
      <c r="R3859" s="551"/>
      <c r="S3859" s="291"/>
      <c r="T3859" t="str">
        <f t="shared" si="806"/>
        <v>-</v>
      </c>
      <c r="U3859" s="560">
        <f t="shared" si="807"/>
        <v>0</v>
      </c>
      <c r="V3859" s="560">
        <f t="shared" si="808"/>
        <v>0</v>
      </c>
      <c r="W3859" s="560">
        <f t="shared" si="809"/>
        <v>0</v>
      </c>
    </row>
    <row r="3860" spans="1:23" ht="21" customHeight="1">
      <c r="A3860" s="316" t="str">
        <f t="shared" si="800"/>
        <v/>
      </c>
      <c r="B3860" s="316" t="str">
        <f t="shared" si="801"/>
        <v/>
      </c>
      <c r="C3860" s="316" t="str">
        <f>IF(AND(F3860&lt;&gt;"",G3860&lt;&gt;""),COUNT($C$32:C3859)+1,"")</f>
        <v/>
      </c>
      <c r="D3860" s="292" t="str">
        <f t="shared" si="802"/>
        <v/>
      </c>
      <c r="E3860" s="292" t="str">
        <f t="shared" si="803"/>
        <v/>
      </c>
      <c r="F3860" s="316"/>
      <c r="G3860" s="316"/>
      <c r="H3860" s="317"/>
      <c r="I3860" s="316" t="s">
        <v>445</v>
      </c>
      <c r="J3860" s="318"/>
      <c r="K3860" s="319"/>
      <c r="L3860" s="292" t="s">
        <v>446</v>
      </c>
      <c r="M3860" s="324"/>
      <c r="N3860" s="294" t="str">
        <f t="shared" si="804"/>
        <v/>
      </c>
      <c r="O3860" s="319"/>
      <c r="P3860" s="296" t="str">
        <f t="shared" si="805"/>
        <v/>
      </c>
      <c r="Q3860" s="552"/>
      <c r="R3860" s="551"/>
      <c r="S3860" s="291"/>
      <c r="T3860" t="str">
        <f t="shared" si="806"/>
        <v>-</v>
      </c>
      <c r="U3860" s="560">
        <f t="shared" si="807"/>
        <v>0</v>
      </c>
      <c r="V3860" s="560">
        <f t="shared" si="808"/>
        <v>0</v>
      </c>
      <c r="W3860" s="560">
        <f t="shared" si="809"/>
        <v>0</v>
      </c>
    </row>
    <row r="3861" spans="1:23" ht="21" customHeight="1">
      <c r="A3861" s="316" t="str">
        <f t="shared" si="800"/>
        <v/>
      </c>
      <c r="B3861" s="316" t="str">
        <f t="shared" si="801"/>
        <v/>
      </c>
      <c r="C3861" s="316" t="str">
        <f>IF(AND(F3861&lt;&gt;"",G3861&lt;&gt;""),COUNT($C$32:C3860)+1,"")</f>
        <v/>
      </c>
      <c r="D3861" s="292" t="str">
        <f t="shared" si="802"/>
        <v/>
      </c>
      <c r="E3861" s="292" t="str">
        <f t="shared" si="803"/>
        <v/>
      </c>
      <c r="F3861" s="316"/>
      <c r="G3861" s="316"/>
      <c r="H3861" s="317"/>
      <c r="I3861" s="316" t="s">
        <v>445</v>
      </c>
      <c r="J3861" s="318"/>
      <c r="K3861" s="319"/>
      <c r="L3861" s="292" t="s">
        <v>446</v>
      </c>
      <c r="M3861" s="324"/>
      <c r="N3861" s="294" t="str">
        <f t="shared" si="804"/>
        <v/>
      </c>
      <c r="O3861" s="319"/>
      <c r="P3861" s="296" t="str">
        <f t="shared" si="805"/>
        <v/>
      </c>
      <c r="Q3861" s="552"/>
      <c r="R3861" s="551"/>
      <c r="S3861" s="291"/>
      <c r="T3861" t="str">
        <f t="shared" si="806"/>
        <v>-</v>
      </c>
      <c r="U3861" s="560">
        <f t="shared" si="807"/>
        <v>0</v>
      </c>
      <c r="V3861" s="560">
        <f t="shared" si="808"/>
        <v>0</v>
      </c>
      <c r="W3861" s="560">
        <f t="shared" si="809"/>
        <v>0</v>
      </c>
    </row>
    <row r="3862" spans="1:23" ht="21" customHeight="1">
      <c r="A3862" s="316" t="str">
        <f t="shared" si="800"/>
        <v/>
      </c>
      <c r="B3862" s="316" t="str">
        <f t="shared" si="801"/>
        <v/>
      </c>
      <c r="C3862" s="316" t="str">
        <f>IF(AND(F3862&lt;&gt;"",G3862&lt;&gt;""),COUNT($C$32:C3861)+1,"")</f>
        <v/>
      </c>
      <c r="D3862" s="292" t="str">
        <f t="shared" si="802"/>
        <v/>
      </c>
      <c r="E3862" s="292" t="str">
        <f t="shared" si="803"/>
        <v/>
      </c>
      <c r="F3862" s="316"/>
      <c r="G3862" s="316"/>
      <c r="H3862" s="317"/>
      <c r="I3862" s="316" t="s">
        <v>445</v>
      </c>
      <c r="J3862" s="318"/>
      <c r="K3862" s="319"/>
      <c r="L3862" s="292" t="s">
        <v>446</v>
      </c>
      <c r="M3862" s="324"/>
      <c r="N3862" s="294" t="str">
        <f t="shared" si="804"/>
        <v/>
      </c>
      <c r="O3862" s="319"/>
      <c r="P3862" s="296" t="str">
        <f t="shared" si="805"/>
        <v/>
      </c>
      <c r="Q3862" s="552"/>
      <c r="R3862" s="551"/>
      <c r="S3862" s="291"/>
      <c r="T3862" t="str">
        <f t="shared" si="806"/>
        <v>-</v>
      </c>
      <c r="U3862" s="560">
        <f t="shared" si="807"/>
        <v>0</v>
      </c>
      <c r="V3862" s="560">
        <f t="shared" si="808"/>
        <v>0</v>
      </c>
      <c r="W3862" s="560">
        <f t="shared" si="809"/>
        <v>0</v>
      </c>
    </row>
    <row r="3863" spans="1:23" ht="21" customHeight="1">
      <c r="A3863" s="316" t="str">
        <f t="shared" si="800"/>
        <v/>
      </c>
      <c r="B3863" s="316" t="str">
        <f t="shared" si="801"/>
        <v/>
      </c>
      <c r="C3863" s="316" t="str">
        <f>IF(AND(F3863&lt;&gt;"",G3863&lt;&gt;""),COUNT($C$32:C3862)+1,"")</f>
        <v/>
      </c>
      <c r="D3863" s="292" t="str">
        <f t="shared" si="802"/>
        <v/>
      </c>
      <c r="E3863" s="292" t="str">
        <f t="shared" si="803"/>
        <v/>
      </c>
      <c r="F3863" s="316"/>
      <c r="G3863" s="316"/>
      <c r="H3863" s="317"/>
      <c r="I3863" s="316" t="s">
        <v>445</v>
      </c>
      <c r="J3863" s="318"/>
      <c r="K3863" s="319"/>
      <c r="L3863" s="292" t="s">
        <v>446</v>
      </c>
      <c r="M3863" s="324"/>
      <c r="N3863" s="294" t="str">
        <f t="shared" si="804"/>
        <v/>
      </c>
      <c r="O3863" s="319"/>
      <c r="P3863" s="296" t="str">
        <f t="shared" si="805"/>
        <v/>
      </c>
      <c r="Q3863" s="552"/>
      <c r="R3863" s="551"/>
      <c r="S3863" s="291"/>
      <c r="T3863" t="str">
        <f t="shared" si="806"/>
        <v>-</v>
      </c>
      <c r="U3863" s="560">
        <f t="shared" si="807"/>
        <v>0</v>
      </c>
      <c r="V3863" s="560">
        <f t="shared" si="808"/>
        <v>0</v>
      </c>
      <c r="W3863" s="560">
        <f t="shared" si="809"/>
        <v>0</v>
      </c>
    </row>
    <row r="3864" spans="1:23" ht="21" customHeight="1">
      <c r="A3864" s="316" t="str">
        <f t="shared" si="800"/>
        <v/>
      </c>
      <c r="B3864" s="316" t="str">
        <f t="shared" si="801"/>
        <v/>
      </c>
      <c r="C3864" s="316" t="str">
        <f>IF(AND(F3864&lt;&gt;"",G3864&lt;&gt;""),COUNT($C$32:C3863)+1,"")</f>
        <v/>
      </c>
      <c r="D3864" s="292" t="str">
        <f t="shared" si="802"/>
        <v/>
      </c>
      <c r="E3864" s="292" t="str">
        <f t="shared" si="803"/>
        <v/>
      </c>
      <c r="F3864" s="316"/>
      <c r="G3864" s="316"/>
      <c r="H3864" s="317"/>
      <c r="I3864" s="316" t="s">
        <v>445</v>
      </c>
      <c r="J3864" s="318"/>
      <c r="K3864" s="319"/>
      <c r="L3864" s="292" t="s">
        <v>446</v>
      </c>
      <c r="M3864" s="324"/>
      <c r="N3864" s="294" t="str">
        <f t="shared" si="804"/>
        <v/>
      </c>
      <c r="O3864" s="319"/>
      <c r="P3864" s="296" t="str">
        <f t="shared" si="805"/>
        <v/>
      </c>
      <c r="Q3864" s="552"/>
      <c r="R3864" s="551"/>
      <c r="S3864" s="291"/>
      <c r="T3864" t="str">
        <f t="shared" si="806"/>
        <v>-</v>
      </c>
      <c r="U3864" s="560">
        <f t="shared" si="807"/>
        <v>0</v>
      </c>
      <c r="V3864" s="560">
        <f t="shared" si="808"/>
        <v>0</v>
      </c>
      <c r="W3864" s="560">
        <f t="shared" si="809"/>
        <v>0</v>
      </c>
    </row>
    <row r="3865" spans="1:23" ht="21" customHeight="1">
      <c r="A3865" s="316" t="str">
        <f t="shared" si="800"/>
        <v/>
      </c>
      <c r="B3865" s="316" t="str">
        <f t="shared" si="801"/>
        <v/>
      </c>
      <c r="C3865" s="316" t="str">
        <f>IF(AND(F3865&lt;&gt;"",G3865&lt;&gt;""),COUNT($C$32:C3864)+1,"")</f>
        <v/>
      </c>
      <c r="D3865" s="292" t="str">
        <f t="shared" si="802"/>
        <v/>
      </c>
      <c r="E3865" s="292" t="str">
        <f t="shared" si="803"/>
        <v/>
      </c>
      <c r="F3865" s="316"/>
      <c r="G3865" s="316"/>
      <c r="H3865" s="317"/>
      <c r="I3865" s="316" t="s">
        <v>445</v>
      </c>
      <c r="J3865" s="318"/>
      <c r="K3865" s="319"/>
      <c r="L3865" s="292" t="s">
        <v>446</v>
      </c>
      <c r="M3865" s="324"/>
      <c r="N3865" s="294" t="str">
        <f t="shared" si="804"/>
        <v/>
      </c>
      <c r="O3865" s="319"/>
      <c r="P3865" s="296" t="str">
        <f t="shared" si="805"/>
        <v/>
      </c>
      <c r="Q3865" s="552"/>
      <c r="R3865" s="551"/>
      <c r="S3865" s="291"/>
      <c r="T3865" t="str">
        <f t="shared" si="806"/>
        <v>-</v>
      </c>
      <c r="U3865" s="560">
        <f t="shared" si="807"/>
        <v>0</v>
      </c>
      <c r="V3865" s="560">
        <f t="shared" si="808"/>
        <v>0</v>
      </c>
      <c r="W3865" s="560">
        <f t="shared" si="809"/>
        <v>0</v>
      </c>
    </row>
    <row r="3866" spans="1:23" ht="21" customHeight="1">
      <c r="A3866" s="316" t="str">
        <f t="shared" si="800"/>
        <v/>
      </c>
      <c r="B3866" s="316" t="str">
        <f t="shared" si="801"/>
        <v/>
      </c>
      <c r="C3866" s="316" t="str">
        <f>IF(AND(F3866&lt;&gt;"",G3866&lt;&gt;""),COUNT($C$32:C3865)+1,"")</f>
        <v/>
      </c>
      <c r="D3866" s="292" t="str">
        <f t="shared" si="802"/>
        <v/>
      </c>
      <c r="E3866" s="292" t="str">
        <f t="shared" si="803"/>
        <v/>
      </c>
      <c r="F3866" s="316"/>
      <c r="G3866" s="316"/>
      <c r="H3866" s="317"/>
      <c r="I3866" s="316" t="s">
        <v>445</v>
      </c>
      <c r="J3866" s="318"/>
      <c r="K3866" s="319"/>
      <c r="L3866" s="292" t="s">
        <v>446</v>
      </c>
      <c r="M3866" s="324"/>
      <c r="N3866" s="294" t="str">
        <f t="shared" si="804"/>
        <v/>
      </c>
      <c r="O3866" s="319"/>
      <c r="P3866" s="296" t="str">
        <f t="shared" si="805"/>
        <v/>
      </c>
      <c r="Q3866" s="552"/>
      <c r="R3866" s="551"/>
      <c r="S3866" s="291"/>
      <c r="T3866" t="str">
        <f t="shared" si="806"/>
        <v>-</v>
      </c>
      <c r="U3866" s="560">
        <f t="shared" si="807"/>
        <v>0</v>
      </c>
      <c r="V3866" s="560">
        <f t="shared" si="808"/>
        <v>0</v>
      </c>
      <c r="W3866" s="560">
        <f t="shared" si="809"/>
        <v>0</v>
      </c>
    </row>
    <row r="3867" spans="1:23" ht="21" customHeight="1">
      <c r="A3867" s="316" t="str">
        <f t="shared" si="800"/>
        <v/>
      </c>
      <c r="B3867" s="316" t="str">
        <f t="shared" si="801"/>
        <v/>
      </c>
      <c r="C3867" s="316" t="str">
        <f>IF(AND(F3867&lt;&gt;"",G3867&lt;&gt;""),COUNT($C$32:C3866)+1,"")</f>
        <v/>
      </c>
      <c r="D3867" s="292" t="str">
        <f t="shared" si="802"/>
        <v/>
      </c>
      <c r="E3867" s="292" t="str">
        <f t="shared" si="803"/>
        <v/>
      </c>
      <c r="F3867" s="316"/>
      <c r="G3867" s="316"/>
      <c r="H3867" s="317"/>
      <c r="I3867" s="316" t="s">
        <v>445</v>
      </c>
      <c r="J3867" s="318"/>
      <c r="K3867" s="319"/>
      <c r="L3867" s="292" t="s">
        <v>446</v>
      </c>
      <c r="M3867" s="324"/>
      <c r="N3867" s="294" t="str">
        <f t="shared" si="804"/>
        <v/>
      </c>
      <c r="O3867" s="319"/>
      <c r="P3867" s="296" t="str">
        <f t="shared" si="805"/>
        <v/>
      </c>
      <c r="Q3867" s="552"/>
      <c r="R3867" s="551"/>
      <c r="S3867" s="291"/>
      <c r="T3867" t="str">
        <f t="shared" si="806"/>
        <v>-</v>
      </c>
      <c r="U3867" s="560">
        <f t="shared" si="807"/>
        <v>0</v>
      </c>
      <c r="V3867" s="560">
        <f t="shared" si="808"/>
        <v>0</v>
      </c>
      <c r="W3867" s="560">
        <f t="shared" si="809"/>
        <v>0</v>
      </c>
    </row>
    <row r="3868" spans="1:23" ht="21" customHeight="1">
      <c r="A3868" s="316" t="str">
        <f t="shared" si="800"/>
        <v/>
      </c>
      <c r="B3868" s="316" t="str">
        <f t="shared" si="801"/>
        <v/>
      </c>
      <c r="C3868" s="316" t="str">
        <f>IF(AND(F3868&lt;&gt;"",G3868&lt;&gt;""),COUNT($C$32:C3867)+1,"")</f>
        <v/>
      </c>
      <c r="D3868" s="292" t="str">
        <f t="shared" si="802"/>
        <v/>
      </c>
      <c r="E3868" s="292" t="str">
        <f t="shared" si="803"/>
        <v/>
      </c>
      <c r="F3868" s="316"/>
      <c r="G3868" s="316"/>
      <c r="H3868" s="317"/>
      <c r="I3868" s="316" t="s">
        <v>445</v>
      </c>
      <c r="J3868" s="318"/>
      <c r="K3868" s="319"/>
      <c r="L3868" s="292" t="s">
        <v>446</v>
      </c>
      <c r="M3868" s="324"/>
      <c r="N3868" s="294" t="str">
        <f t="shared" si="804"/>
        <v/>
      </c>
      <c r="O3868" s="319"/>
      <c r="P3868" s="296" t="str">
        <f t="shared" si="805"/>
        <v/>
      </c>
      <c r="Q3868" s="552"/>
      <c r="R3868" s="551"/>
      <c r="S3868" s="291"/>
      <c r="T3868" t="str">
        <f t="shared" si="806"/>
        <v>-</v>
      </c>
      <c r="U3868" s="560">
        <f t="shared" si="807"/>
        <v>0</v>
      </c>
      <c r="V3868" s="560">
        <f t="shared" si="808"/>
        <v>0</v>
      </c>
      <c r="W3868" s="560">
        <f t="shared" si="809"/>
        <v>0</v>
      </c>
    </row>
    <row r="3869" spans="1:23" ht="21" customHeight="1">
      <c r="A3869" s="316" t="str">
        <f t="shared" si="800"/>
        <v/>
      </c>
      <c r="B3869" s="316" t="str">
        <f t="shared" si="801"/>
        <v/>
      </c>
      <c r="C3869" s="316" t="str">
        <f>IF(AND(F3869&lt;&gt;"",G3869&lt;&gt;""),COUNT($C$32:C3868)+1,"")</f>
        <v/>
      </c>
      <c r="D3869" s="292" t="str">
        <f t="shared" si="802"/>
        <v/>
      </c>
      <c r="E3869" s="292" t="str">
        <f t="shared" si="803"/>
        <v/>
      </c>
      <c r="F3869" s="316"/>
      <c r="G3869" s="316"/>
      <c r="H3869" s="317"/>
      <c r="I3869" s="316" t="s">
        <v>445</v>
      </c>
      <c r="J3869" s="318"/>
      <c r="K3869" s="319"/>
      <c r="L3869" s="292" t="s">
        <v>446</v>
      </c>
      <c r="M3869" s="324"/>
      <c r="N3869" s="294" t="str">
        <f t="shared" si="804"/>
        <v/>
      </c>
      <c r="O3869" s="319"/>
      <c r="P3869" s="296" t="str">
        <f t="shared" si="805"/>
        <v/>
      </c>
      <c r="Q3869" s="552"/>
      <c r="R3869" s="551"/>
      <c r="S3869" s="291"/>
      <c r="T3869" t="str">
        <f t="shared" si="806"/>
        <v>-</v>
      </c>
      <c r="U3869" s="560">
        <f t="shared" si="807"/>
        <v>0</v>
      </c>
      <c r="V3869" s="560">
        <f t="shared" si="808"/>
        <v>0</v>
      </c>
      <c r="W3869" s="560">
        <f t="shared" si="809"/>
        <v>0</v>
      </c>
    </row>
    <row r="3870" spans="1:23" ht="21" customHeight="1">
      <c r="A3870" s="316" t="str">
        <f t="shared" si="800"/>
        <v/>
      </c>
      <c r="B3870" s="316" t="str">
        <f t="shared" si="801"/>
        <v/>
      </c>
      <c r="C3870" s="316" t="str">
        <f>IF(AND(F3870&lt;&gt;"",G3870&lt;&gt;""),COUNT($C$32:C3869)+1,"")</f>
        <v/>
      </c>
      <c r="D3870" s="292" t="str">
        <f t="shared" si="802"/>
        <v/>
      </c>
      <c r="E3870" s="292" t="str">
        <f t="shared" si="803"/>
        <v/>
      </c>
      <c r="F3870" s="316"/>
      <c r="G3870" s="316"/>
      <c r="H3870" s="317"/>
      <c r="I3870" s="316" t="s">
        <v>445</v>
      </c>
      <c r="J3870" s="318"/>
      <c r="K3870" s="319"/>
      <c r="L3870" s="292" t="s">
        <v>446</v>
      </c>
      <c r="M3870" s="324"/>
      <c r="N3870" s="294" t="str">
        <f t="shared" si="804"/>
        <v/>
      </c>
      <c r="O3870" s="319"/>
      <c r="P3870" s="296" t="str">
        <f t="shared" si="805"/>
        <v/>
      </c>
      <c r="Q3870" s="552"/>
      <c r="R3870" s="551"/>
      <c r="S3870" s="291"/>
      <c r="T3870" t="str">
        <f t="shared" si="806"/>
        <v>-</v>
      </c>
      <c r="U3870" s="560">
        <f t="shared" si="807"/>
        <v>0</v>
      </c>
      <c r="V3870" s="560">
        <f t="shared" si="808"/>
        <v>0</v>
      </c>
      <c r="W3870" s="560">
        <f t="shared" si="809"/>
        <v>0</v>
      </c>
    </row>
    <row r="3871" spans="1:23" ht="21" customHeight="1">
      <c r="A3871" s="316" t="str">
        <f t="shared" si="800"/>
        <v/>
      </c>
      <c r="B3871" s="316" t="str">
        <f t="shared" si="801"/>
        <v/>
      </c>
      <c r="C3871" s="316" t="str">
        <f>IF(AND(F3871&lt;&gt;"",G3871&lt;&gt;""),COUNT($C$32:C3870)+1,"")</f>
        <v/>
      </c>
      <c r="D3871" s="292" t="str">
        <f t="shared" si="802"/>
        <v/>
      </c>
      <c r="E3871" s="292" t="str">
        <f t="shared" si="803"/>
        <v/>
      </c>
      <c r="F3871" s="316"/>
      <c r="G3871" s="316"/>
      <c r="H3871" s="317"/>
      <c r="I3871" s="316" t="s">
        <v>445</v>
      </c>
      <c r="J3871" s="318"/>
      <c r="K3871" s="319"/>
      <c r="L3871" s="292" t="s">
        <v>446</v>
      </c>
      <c r="M3871" s="324"/>
      <c r="N3871" s="294" t="str">
        <f t="shared" si="804"/>
        <v/>
      </c>
      <c r="O3871" s="319"/>
      <c r="P3871" s="296" t="str">
        <f t="shared" si="805"/>
        <v/>
      </c>
      <c r="Q3871" s="552"/>
      <c r="R3871" s="551"/>
      <c r="S3871" s="291"/>
      <c r="T3871" t="str">
        <f t="shared" si="806"/>
        <v>-</v>
      </c>
      <c r="U3871" s="560">
        <f t="shared" si="807"/>
        <v>0</v>
      </c>
      <c r="V3871" s="560">
        <f t="shared" si="808"/>
        <v>0</v>
      </c>
      <c r="W3871" s="560">
        <f t="shared" si="809"/>
        <v>0</v>
      </c>
    </row>
    <row r="3872" spans="1:23" ht="21" customHeight="1">
      <c r="A3872" s="316" t="str">
        <f t="shared" si="800"/>
        <v/>
      </c>
      <c r="B3872" s="316" t="str">
        <f t="shared" si="801"/>
        <v/>
      </c>
      <c r="C3872" s="316" t="str">
        <f>IF(AND(F3872&lt;&gt;"",G3872&lt;&gt;""),COUNT($C$32:C3871)+1,"")</f>
        <v/>
      </c>
      <c r="D3872" s="292" t="str">
        <f t="shared" si="802"/>
        <v/>
      </c>
      <c r="E3872" s="292" t="str">
        <f t="shared" si="803"/>
        <v/>
      </c>
      <c r="F3872" s="316"/>
      <c r="G3872" s="316"/>
      <c r="H3872" s="317"/>
      <c r="I3872" s="316" t="s">
        <v>445</v>
      </c>
      <c r="J3872" s="318"/>
      <c r="K3872" s="319"/>
      <c r="L3872" s="292" t="s">
        <v>446</v>
      </c>
      <c r="M3872" s="324"/>
      <c r="N3872" s="294" t="str">
        <f t="shared" si="804"/>
        <v/>
      </c>
      <c r="O3872" s="319"/>
      <c r="P3872" s="296" t="str">
        <f t="shared" si="805"/>
        <v/>
      </c>
      <c r="Q3872" s="552"/>
      <c r="R3872" s="551"/>
      <c r="S3872" s="291"/>
      <c r="T3872" t="str">
        <f t="shared" si="806"/>
        <v>-</v>
      </c>
      <c r="U3872" s="560">
        <f t="shared" si="807"/>
        <v>0</v>
      </c>
      <c r="V3872" s="560">
        <f t="shared" si="808"/>
        <v>0</v>
      </c>
      <c r="W3872" s="560">
        <f t="shared" si="809"/>
        <v>0</v>
      </c>
    </row>
    <row r="3873" spans="1:23" ht="21" customHeight="1">
      <c r="A3873" s="316" t="str">
        <f t="shared" si="800"/>
        <v/>
      </c>
      <c r="B3873" s="316" t="str">
        <f t="shared" si="801"/>
        <v/>
      </c>
      <c r="C3873" s="316" t="str">
        <f>IF(AND(F3873&lt;&gt;"",G3873&lt;&gt;""),COUNT($C$32:C3872)+1,"")</f>
        <v/>
      </c>
      <c r="D3873" s="292" t="str">
        <f t="shared" si="802"/>
        <v/>
      </c>
      <c r="E3873" s="292" t="str">
        <f t="shared" si="803"/>
        <v/>
      </c>
      <c r="F3873" s="316"/>
      <c r="G3873" s="316"/>
      <c r="H3873" s="317"/>
      <c r="I3873" s="316" t="s">
        <v>445</v>
      </c>
      <c r="J3873" s="318"/>
      <c r="K3873" s="319"/>
      <c r="L3873" s="292" t="s">
        <v>446</v>
      </c>
      <c r="M3873" s="324"/>
      <c r="N3873" s="294" t="str">
        <f t="shared" si="804"/>
        <v/>
      </c>
      <c r="O3873" s="319"/>
      <c r="P3873" s="296" t="str">
        <f t="shared" si="805"/>
        <v/>
      </c>
      <c r="Q3873" s="552"/>
      <c r="R3873" s="551"/>
      <c r="S3873" s="291"/>
      <c r="T3873" t="str">
        <f t="shared" si="806"/>
        <v>-</v>
      </c>
      <c r="U3873" s="560">
        <f t="shared" si="807"/>
        <v>0</v>
      </c>
      <c r="V3873" s="560">
        <f t="shared" si="808"/>
        <v>0</v>
      </c>
      <c r="W3873" s="560">
        <f t="shared" si="809"/>
        <v>0</v>
      </c>
    </row>
    <row r="3874" spans="1:23" ht="21" customHeight="1">
      <c r="A3874" s="316" t="str">
        <f t="shared" si="800"/>
        <v/>
      </c>
      <c r="B3874" s="316" t="str">
        <f t="shared" si="801"/>
        <v/>
      </c>
      <c r="C3874" s="316" t="str">
        <f>IF(AND(F3874&lt;&gt;"",G3874&lt;&gt;""),COUNT($C$32:C3873)+1,"")</f>
        <v/>
      </c>
      <c r="D3874" s="292" t="str">
        <f t="shared" si="802"/>
        <v/>
      </c>
      <c r="E3874" s="292" t="str">
        <f t="shared" si="803"/>
        <v/>
      </c>
      <c r="F3874" s="316"/>
      <c r="G3874" s="316"/>
      <c r="H3874" s="317"/>
      <c r="I3874" s="316" t="s">
        <v>445</v>
      </c>
      <c r="J3874" s="318"/>
      <c r="K3874" s="319"/>
      <c r="L3874" s="292" t="s">
        <v>446</v>
      </c>
      <c r="M3874" s="324"/>
      <c r="N3874" s="294" t="str">
        <f t="shared" si="804"/>
        <v/>
      </c>
      <c r="O3874" s="319"/>
      <c r="P3874" s="296" t="str">
        <f t="shared" si="805"/>
        <v/>
      </c>
      <c r="Q3874" s="552"/>
      <c r="R3874" s="551"/>
      <c r="S3874" s="291"/>
      <c r="T3874" t="str">
        <f t="shared" si="806"/>
        <v>-</v>
      </c>
      <c r="U3874" s="560">
        <f t="shared" si="807"/>
        <v>0</v>
      </c>
      <c r="V3874" s="560">
        <f t="shared" si="808"/>
        <v>0</v>
      </c>
      <c r="W3874" s="560">
        <f t="shared" si="809"/>
        <v>0</v>
      </c>
    </row>
    <row r="3875" spans="1:23" ht="21" customHeight="1">
      <c r="A3875" s="316" t="str">
        <f t="shared" si="800"/>
        <v/>
      </c>
      <c r="B3875" s="316" t="str">
        <f t="shared" si="801"/>
        <v/>
      </c>
      <c r="C3875" s="316" t="str">
        <f>IF(AND(F3875&lt;&gt;"",G3875&lt;&gt;""),COUNT($C$32:C3874)+1,"")</f>
        <v/>
      </c>
      <c r="D3875" s="292" t="str">
        <f t="shared" si="802"/>
        <v/>
      </c>
      <c r="E3875" s="292" t="str">
        <f t="shared" si="803"/>
        <v/>
      </c>
      <c r="F3875" s="316"/>
      <c r="G3875" s="316"/>
      <c r="H3875" s="317"/>
      <c r="I3875" s="316" t="s">
        <v>445</v>
      </c>
      <c r="J3875" s="318"/>
      <c r="K3875" s="319"/>
      <c r="L3875" s="292" t="s">
        <v>446</v>
      </c>
      <c r="M3875" s="324"/>
      <c r="N3875" s="294" t="str">
        <f t="shared" si="804"/>
        <v/>
      </c>
      <c r="O3875" s="319"/>
      <c r="P3875" s="296" t="str">
        <f t="shared" si="805"/>
        <v/>
      </c>
      <c r="Q3875" s="552"/>
      <c r="R3875" s="551"/>
      <c r="S3875" s="291"/>
      <c r="T3875" t="str">
        <f t="shared" si="806"/>
        <v>-</v>
      </c>
      <c r="U3875" s="560">
        <f t="shared" si="807"/>
        <v>0</v>
      </c>
      <c r="V3875" s="560">
        <f t="shared" si="808"/>
        <v>0</v>
      </c>
      <c r="W3875" s="560">
        <f t="shared" si="809"/>
        <v>0</v>
      </c>
    </row>
    <row r="3876" spans="1:23" ht="21" customHeight="1">
      <c r="A3876" s="316" t="str">
        <f t="shared" si="800"/>
        <v/>
      </c>
      <c r="B3876" s="316" t="str">
        <f t="shared" si="801"/>
        <v/>
      </c>
      <c r="C3876" s="316" t="str">
        <f>IF(AND(F3876&lt;&gt;"",G3876&lt;&gt;""),COUNT($C$32:C3875)+1,"")</f>
        <v/>
      </c>
      <c r="D3876" s="292" t="str">
        <f t="shared" si="802"/>
        <v/>
      </c>
      <c r="E3876" s="292" t="str">
        <f t="shared" si="803"/>
        <v/>
      </c>
      <c r="F3876" s="316"/>
      <c r="G3876" s="316"/>
      <c r="H3876" s="317"/>
      <c r="I3876" s="316" t="s">
        <v>445</v>
      </c>
      <c r="J3876" s="318"/>
      <c r="K3876" s="319"/>
      <c r="L3876" s="292" t="s">
        <v>446</v>
      </c>
      <c r="M3876" s="324"/>
      <c r="N3876" s="294" t="str">
        <f t="shared" si="804"/>
        <v/>
      </c>
      <c r="O3876" s="319"/>
      <c r="P3876" s="296" t="str">
        <f t="shared" si="805"/>
        <v/>
      </c>
      <c r="Q3876" s="552"/>
      <c r="R3876" s="551"/>
      <c r="S3876" s="291"/>
      <c r="T3876" t="str">
        <f t="shared" si="806"/>
        <v>-</v>
      </c>
      <c r="U3876" s="560">
        <f t="shared" si="807"/>
        <v>0</v>
      </c>
      <c r="V3876" s="560">
        <f t="shared" si="808"/>
        <v>0</v>
      </c>
      <c r="W3876" s="560">
        <f t="shared" si="809"/>
        <v>0</v>
      </c>
    </row>
    <row r="3877" spans="1:23" ht="21" customHeight="1">
      <c r="A3877" s="316" t="str">
        <f t="shared" si="800"/>
        <v/>
      </c>
      <c r="B3877" s="316" t="str">
        <f t="shared" si="801"/>
        <v/>
      </c>
      <c r="C3877" s="316" t="str">
        <f>IF(AND(F3877&lt;&gt;"",G3877&lt;&gt;""),COUNT($C$32:C3876)+1,"")</f>
        <v/>
      </c>
      <c r="D3877" s="292" t="str">
        <f t="shared" si="802"/>
        <v/>
      </c>
      <c r="E3877" s="292" t="str">
        <f t="shared" si="803"/>
        <v/>
      </c>
      <c r="F3877" s="316"/>
      <c r="G3877" s="316"/>
      <c r="H3877" s="317"/>
      <c r="I3877" s="316" t="s">
        <v>445</v>
      </c>
      <c r="J3877" s="318"/>
      <c r="K3877" s="319"/>
      <c r="L3877" s="292" t="s">
        <v>446</v>
      </c>
      <c r="M3877" s="324"/>
      <c r="N3877" s="294" t="str">
        <f t="shared" si="804"/>
        <v/>
      </c>
      <c r="O3877" s="319"/>
      <c r="P3877" s="296" t="str">
        <f t="shared" si="805"/>
        <v/>
      </c>
      <c r="Q3877" s="552"/>
      <c r="R3877" s="551"/>
      <c r="S3877" s="291"/>
      <c r="T3877" t="str">
        <f t="shared" si="806"/>
        <v>-</v>
      </c>
      <c r="U3877" s="560">
        <f t="shared" si="807"/>
        <v>0</v>
      </c>
      <c r="V3877" s="560">
        <f t="shared" si="808"/>
        <v>0</v>
      </c>
      <c r="W3877" s="560">
        <f t="shared" si="809"/>
        <v>0</v>
      </c>
    </row>
    <row r="3878" spans="1:23" ht="21" customHeight="1">
      <c r="A3878" s="316" t="str">
        <f t="shared" si="800"/>
        <v/>
      </c>
      <c r="B3878" s="316" t="str">
        <f t="shared" si="801"/>
        <v/>
      </c>
      <c r="C3878" s="316" t="str">
        <f>IF(AND(F3878&lt;&gt;"",G3878&lt;&gt;""),COUNT($C$32:C3877)+1,"")</f>
        <v/>
      </c>
      <c r="D3878" s="292" t="str">
        <f t="shared" si="802"/>
        <v/>
      </c>
      <c r="E3878" s="292" t="str">
        <f t="shared" si="803"/>
        <v/>
      </c>
      <c r="F3878" s="316"/>
      <c r="G3878" s="316"/>
      <c r="H3878" s="317"/>
      <c r="I3878" s="316" t="s">
        <v>445</v>
      </c>
      <c r="J3878" s="318"/>
      <c r="K3878" s="319"/>
      <c r="L3878" s="292" t="s">
        <v>446</v>
      </c>
      <c r="M3878" s="324"/>
      <c r="N3878" s="294" t="str">
        <f t="shared" si="804"/>
        <v/>
      </c>
      <c r="O3878" s="319"/>
      <c r="P3878" s="296" t="str">
        <f t="shared" si="805"/>
        <v/>
      </c>
      <c r="Q3878" s="552"/>
      <c r="R3878" s="551"/>
      <c r="S3878" s="291"/>
      <c r="T3878" t="str">
        <f t="shared" si="806"/>
        <v>-</v>
      </c>
      <c r="U3878" s="560">
        <f t="shared" si="807"/>
        <v>0</v>
      </c>
      <c r="V3878" s="560">
        <f t="shared" si="808"/>
        <v>0</v>
      </c>
      <c r="W3878" s="560">
        <f t="shared" si="809"/>
        <v>0</v>
      </c>
    </row>
    <row r="3879" spans="1:23" ht="21" customHeight="1">
      <c r="A3879" s="316" t="str">
        <f t="shared" si="800"/>
        <v/>
      </c>
      <c r="B3879" s="316" t="str">
        <f t="shared" si="801"/>
        <v/>
      </c>
      <c r="C3879" s="316" t="str">
        <f>IF(AND(F3879&lt;&gt;"",G3879&lt;&gt;""),COUNT($C$32:C3878)+1,"")</f>
        <v/>
      </c>
      <c r="D3879" s="292" t="str">
        <f t="shared" si="802"/>
        <v/>
      </c>
      <c r="E3879" s="292" t="str">
        <f t="shared" si="803"/>
        <v/>
      </c>
      <c r="F3879" s="316"/>
      <c r="G3879" s="316"/>
      <c r="H3879" s="317"/>
      <c r="I3879" s="316" t="s">
        <v>445</v>
      </c>
      <c r="J3879" s="318"/>
      <c r="K3879" s="319"/>
      <c r="L3879" s="292" t="s">
        <v>446</v>
      </c>
      <c r="M3879" s="324"/>
      <c r="N3879" s="294" t="str">
        <f t="shared" si="804"/>
        <v/>
      </c>
      <c r="O3879" s="319"/>
      <c r="P3879" s="296" t="str">
        <f t="shared" si="805"/>
        <v/>
      </c>
      <c r="Q3879" s="552"/>
      <c r="R3879" s="551"/>
      <c r="S3879" s="291"/>
      <c r="T3879" t="str">
        <f t="shared" si="806"/>
        <v>-</v>
      </c>
      <c r="U3879" s="560">
        <f t="shared" si="807"/>
        <v>0</v>
      </c>
      <c r="V3879" s="560">
        <f t="shared" si="808"/>
        <v>0</v>
      </c>
      <c r="W3879" s="560">
        <f t="shared" si="809"/>
        <v>0</v>
      </c>
    </row>
    <row r="3880" spans="1:23" ht="21" customHeight="1">
      <c r="A3880" s="316" t="str">
        <f t="shared" si="800"/>
        <v/>
      </c>
      <c r="B3880" s="316" t="str">
        <f t="shared" si="801"/>
        <v/>
      </c>
      <c r="C3880" s="316" t="str">
        <f>IF(AND(F3880&lt;&gt;"",G3880&lt;&gt;""),COUNT($C$32:C3879)+1,"")</f>
        <v/>
      </c>
      <c r="D3880" s="292" t="str">
        <f t="shared" si="802"/>
        <v/>
      </c>
      <c r="E3880" s="292" t="str">
        <f t="shared" si="803"/>
        <v/>
      </c>
      <c r="F3880" s="316"/>
      <c r="G3880" s="316"/>
      <c r="H3880" s="317"/>
      <c r="I3880" s="316" t="s">
        <v>445</v>
      </c>
      <c r="J3880" s="318"/>
      <c r="K3880" s="319"/>
      <c r="L3880" s="292" t="s">
        <v>446</v>
      </c>
      <c r="M3880" s="324"/>
      <c r="N3880" s="294" t="str">
        <f t="shared" si="804"/>
        <v/>
      </c>
      <c r="O3880" s="319"/>
      <c r="P3880" s="296" t="str">
        <f t="shared" si="805"/>
        <v/>
      </c>
      <c r="Q3880" s="552"/>
      <c r="R3880" s="551"/>
      <c r="S3880" s="291"/>
      <c r="T3880" t="str">
        <f t="shared" si="806"/>
        <v>-</v>
      </c>
      <c r="U3880" s="560">
        <f t="shared" si="807"/>
        <v>0</v>
      </c>
      <c r="V3880" s="560">
        <f t="shared" si="808"/>
        <v>0</v>
      </c>
      <c r="W3880" s="560">
        <f t="shared" si="809"/>
        <v>0</v>
      </c>
    </row>
    <row r="3881" spans="1:23" ht="21" customHeight="1">
      <c r="A3881" s="316" t="str">
        <f t="shared" si="800"/>
        <v/>
      </c>
      <c r="B3881" s="316" t="str">
        <f t="shared" si="801"/>
        <v/>
      </c>
      <c r="C3881" s="316" t="str">
        <f>IF(AND(F3881&lt;&gt;"",G3881&lt;&gt;""),COUNT($C$32:C3880)+1,"")</f>
        <v/>
      </c>
      <c r="D3881" s="292" t="str">
        <f t="shared" si="802"/>
        <v/>
      </c>
      <c r="E3881" s="292" t="str">
        <f t="shared" si="803"/>
        <v/>
      </c>
      <c r="F3881" s="316"/>
      <c r="G3881" s="316"/>
      <c r="H3881" s="317"/>
      <c r="I3881" s="316" t="s">
        <v>445</v>
      </c>
      <c r="J3881" s="318"/>
      <c r="K3881" s="319"/>
      <c r="L3881" s="292" t="s">
        <v>446</v>
      </c>
      <c r="M3881" s="324"/>
      <c r="N3881" s="294" t="str">
        <f t="shared" si="804"/>
        <v/>
      </c>
      <c r="O3881" s="319"/>
      <c r="P3881" s="296" t="str">
        <f t="shared" si="805"/>
        <v/>
      </c>
      <c r="Q3881" s="552"/>
      <c r="R3881" s="551"/>
      <c r="S3881" s="291"/>
      <c r="T3881" t="str">
        <f t="shared" si="806"/>
        <v>-</v>
      </c>
      <c r="U3881" s="560">
        <f t="shared" si="807"/>
        <v>0</v>
      </c>
      <c r="V3881" s="560">
        <f t="shared" si="808"/>
        <v>0</v>
      </c>
      <c r="W3881" s="560">
        <f t="shared" si="809"/>
        <v>0</v>
      </c>
    </row>
    <row r="3882" spans="1:23" ht="21" customHeight="1">
      <c r="A3882" s="316" t="str">
        <f t="shared" si="800"/>
        <v/>
      </c>
      <c r="B3882" s="316" t="str">
        <f t="shared" si="801"/>
        <v/>
      </c>
      <c r="C3882" s="316" t="str">
        <f>IF(AND(F3882&lt;&gt;"",G3882&lt;&gt;""),COUNT($C$32:C3881)+1,"")</f>
        <v/>
      </c>
      <c r="D3882" s="292" t="str">
        <f t="shared" si="802"/>
        <v/>
      </c>
      <c r="E3882" s="292" t="str">
        <f t="shared" si="803"/>
        <v/>
      </c>
      <c r="F3882" s="316"/>
      <c r="G3882" s="316"/>
      <c r="H3882" s="317"/>
      <c r="I3882" s="316" t="s">
        <v>445</v>
      </c>
      <c r="J3882" s="318"/>
      <c r="K3882" s="319"/>
      <c r="L3882" s="292" t="s">
        <v>446</v>
      </c>
      <c r="M3882" s="324"/>
      <c r="N3882" s="294" t="str">
        <f t="shared" si="804"/>
        <v/>
      </c>
      <c r="O3882" s="319"/>
      <c r="P3882" s="296" t="str">
        <f t="shared" si="805"/>
        <v/>
      </c>
      <c r="Q3882" s="552"/>
      <c r="R3882" s="551"/>
      <c r="S3882" s="291"/>
      <c r="T3882" t="str">
        <f t="shared" si="806"/>
        <v>-</v>
      </c>
      <c r="U3882" s="560">
        <f t="shared" si="807"/>
        <v>0</v>
      </c>
      <c r="V3882" s="560">
        <f t="shared" si="808"/>
        <v>0</v>
      </c>
      <c r="W3882" s="560">
        <f t="shared" si="809"/>
        <v>0</v>
      </c>
    </row>
    <row r="3883" spans="1:23" ht="21" customHeight="1">
      <c r="A3883" s="316" t="str">
        <f t="shared" si="800"/>
        <v/>
      </c>
      <c r="B3883" s="316" t="str">
        <f t="shared" si="801"/>
        <v/>
      </c>
      <c r="C3883" s="316" t="str">
        <f>IF(AND(F3883&lt;&gt;"",G3883&lt;&gt;""),COUNT($C$32:C3882)+1,"")</f>
        <v/>
      </c>
      <c r="D3883" s="292" t="str">
        <f t="shared" si="802"/>
        <v/>
      </c>
      <c r="E3883" s="292" t="str">
        <f t="shared" si="803"/>
        <v/>
      </c>
      <c r="F3883" s="316"/>
      <c r="G3883" s="316"/>
      <c r="H3883" s="317"/>
      <c r="I3883" s="316" t="s">
        <v>445</v>
      </c>
      <c r="J3883" s="318"/>
      <c r="K3883" s="319"/>
      <c r="L3883" s="292" t="s">
        <v>446</v>
      </c>
      <c r="M3883" s="324"/>
      <c r="N3883" s="294" t="str">
        <f t="shared" si="804"/>
        <v/>
      </c>
      <c r="O3883" s="319"/>
      <c r="P3883" s="296" t="str">
        <f t="shared" si="805"/>
        <v/>
      </c>
      <c r="Q3883" s="552"/>
      <c r="R3883" s="551"/>
      <c r="S3883" s="291"/>
      <c r="T3883" t="str">
        <f t="shared" si="806"/>
        <v>-</v>
      </c>
      <c r="U3883" s="560">
        <f t="shared" si="807"/>
        <v>0</v>
      </c>
      <c r="V3883" s="560">
        <f t="shared" si="808"/>
        <v>0</v>
      </c>
      <c r="W3883" s="560">
        <f t="shared" si="809"/>
        <v>0</v>
      </c>
    </row>
    <row r="3884" spans="1:23" ht="21" customHeight="1">
      <c r="A3884" s="316" t="str">
        <f t="shared" si="800"/>
        <v/>
      </c>
      <c r="B3884" s="316" t="str">
        <f t="shared" si="801"/>
        <v/>
      </c>
      <c r="C3884" s="316" t="str">
        <f>IF(AND(F3884&lt;&gt;"",G3884&lt;&gt;""),COUNT($C$32:C3883)+1,"")</f>
        <v/>
      </c>
      <c r="D3884" s="292" t="str">
        <f t="shared" si="802"/>
        <v/>
      </c>
      <c r="E3884" s="292" t="str">
        <f t="shared" si="803"/>
        <v/>
      </c>
      <c r="F3884" s="316"/>
      <c r="G3884" s="316"/>
      <c r="H3884" s="317"/>
      <c r="I3884" s="316" t="s">
        <v>445</v>
      </c>
      <c r="J3884" s="318"/>
      <c r="K3884" s="319"/>
      <c r="L3884" s="292" t="s">
        <v>446</v>
      </c>
      <c r="M3884" s="324"/>
      <c r="N3884" s="294" t="str">
        <f t="shared" si="804"/>
        <v/>
      </c>
      <c r="O3884" s="319"/>
      <c r="P3884" s="296" t="str">
        <f t="shared" si="805"/>
        <v/>
      </c>
      <c r="Q3884" s="552"/>
      <c r="R3884" s="551"/>
      <c r="S3884" s="291"/>
      <c r="T3884" t="str">
        <f t="shared" si="806"/>
        <v>-</v>
      </c>
      <c r="U3884" s="560">
        <f t="shared" si="807"/>
        <v>0</v>
      </c>
      <c r="V3884" s="560">
        <f t="shared" si="808"/>
        <v>0</v>
      </c>
      <c r="W3884" s="560">
        <f t="shared" si="809"/>
        <v>0</v>
      </c>
    </row>
    <row r="3885" spans="1:23" ht="21" customHeight="1">
      <c r="A3885" s="316" t="str">
        <f t="shared" si="800"/>
        <v/>
      </c>
      <c r="B3885" s="316" t="str">
        <f t="shared" si="801"/>
        <v/>
      </c>
      <c r="C3885" s="316" t="str">
        <f>IF(AND(F3885&lt;&gt;"",G3885&lt;&gt;""),COUNT($C$32:C3884)+1,"")</f>
        <v/>
      </c>
      <c r="D3885" s="292" t="str">
        <f t="shared" si="802"/>
        <v/>
      </c>
      <c r="E3885" s="292" t="str">
        <f t="shared" si="803"/>
        <v/>
      </c>
      <c r="F3885" s="316"/>
      <c r="G3885" s="316"/>
      <c r="H3885" s="317"/>
      <c r="I3885" s="316" t="s">
        <v>445</v>
      </c>
      <c r="J3885" s="318"/>
      <c r="K3885" s="319"/>
      <c r="L3885" s="292" t="s">
        <v>446</v>
      </c>
      <c r="M3885" s="324"/>
      <c r="N3885" s="294" t="str">
        <f t="shared" si="804"/>
        <v/>
      </c>
      <c r="O3885" s="319"/>
      <c r="P3885" s="296" t="str">
        <f t="shared" si="805"/>
        <v/>
      </c>
      <c r="Q3885" s="552"/>
      <c r="R3885" s="551"/>
      <c r="S3885" s="291"/>
      <c r="T3885" t="str">
        <f t="shared" si="806"/>
        <v>-</v>
      </c>
      <c r="U3885" s="560">
        <f t="shared" si="807"/>
        <v>0</v>
      </c>
      <c r="V3885" s="560">
        <f t="shared" si="808"/>
        <v>0</v>
      </c>
      <c r="W3885" s="560">
        <f t="shared" si="809"/>
        <v>0</v>
      </c>
    </row>
    <row r="3886" spans="1:23" ht="21" customHeight="1">
      <c r="A3886" s="316" t="str">
        <f t="shared" si="800"/>
        <v/>
      </c>
      <c r="B3886" s="316" t="str">
        <f t="shared" si="801"/>
        <v/>
      </c>
      <c r="C3886" s="316" t="str">
        <f>IF(AND(F3886&lt;&gt;"",G3886&lt;&gt;""),COUNT($C$32:C3885)+1,"")</f>
        <v/>
      </c>
      <c r="D3886" s="292" t="str">
        <f t="shared" si="802"/>
        <v/>
      </c>
      <c r="E3886" s="292" t="str">
        <f t="shared" si="803"/>
        <v/>
      </c>
      <c r="F3886" s="316"/>
      <c r="G3886" s="316"/>
      <c r="H3886" s="317"/>
      <c r="I3886" s="316" t="s">
        <v>445</v>
      </c>
      <c r="J3886" s="318"/>
      <c r="K3886" s="319"/>
      <c r="L3886" s="292" t="s">
        <v>446</v>
      </c>
      <c r="M3886" s="324"/>
      <c r="N3886" s="294" t="str">
        <f t="shared" si="804"/>
        <v/>
      </c>
      <c r="O3886" s="319"/>
      <c r="P3886" s="296" t="str">
        <f t="shared" si="805"/>
        <v/>
      </c>
      <c r="Q3886" s="552"/>
      <c r="R3886" s="551"/>
      <c r="S3886" s="291"/>
      <c r="T3886" t="str">
        <f t="shared" si="806"/>
        <v>-</v>
      </c>
      <c r="U3886" s="560">
        <f t="shared" si="807"/>
        <v>0</v>
      </c>
      <c r="V3886" s="560">
        <f t="shared" si="808"/>
        <v>0</v>
      </c>
      <c r="W3886" s="560">
        <f t="shared" si="809"/>
        <v>0</v>
      </c>
    </row>
    <row r="3887" spans="1:23" ht="21" customHeight="1">
      <c r="A3887" s="316" t="str">
        <f t="shared" si="800"/>
        <v/>
      </c>
      <c r="B3887" s="316" t="str">
        <f t="shared" si="801"/>
        <v/>
      </c>
      <c r="C3887" s="316" t="str">
        <f>IF(AND(F3887&lt;&gt;"",G3887&lt;&gt;""),COUNT($C$32:C3886)+1,"")</f>
        <v/>
      </c>
      <c r="D3887" s="292" t="str">
        <f t="shared" si="802"/>
        <v/>
      </c>
      <c r="E3887" s="292" t="str">
        <f t="shared" si="803"/>
        <v/>
      </c>
      <c r="F3887" s="316"/>
      <c r="G3887" s="316"/>
      <c r="H3887" s="317"/>
      <c r="I3887" s="316" t="s">
        <v>445</v>
      </c>
      <c r="J3887" s="318"/>
      <c r="K3887" s="319"/>
      <c r="L3887" s="292" t="s">
        <v>446</v>
      </c>
      <c r="M3887" s="324"/>
      <c r="N3887" s="294" t="str">
        <f t="shared" si="804"/>
        <v/>
      </c>
      <c r="O3887" s="319"/>
      <c r="P3887" s="296" t="str">
        <f t="shared" si="805"/>
        <v/>
      </c>
      <c r="Q3887" s="552"/>
      <c r="R3887" s="551"/>
      <c r="S3887" s="291"/>
      <c r="T3887" t="str">
        <f t="shared" si="806"/>
        <v>-</v>
      </c>
      <c r="U3887" s="560">
        <f t="shared" si="807"/>
        <v>0</v>
      </c>
      <c r="V3887" s="560">
        <f t="shared" si="808"/>
        <v>0</v>
      </c>
      <c r="W3887" s="560">
        <f t="shared" si="809"/>
        <v>0</v>
      </c>
    </row>
    <row r="3888" spans="1:23" ht="21" customHeight="1">
      <c r="A3888" s="316" t="str">
        <f t="shared" si="800"/>
        <v/>
      </c>
      <c r="B3888" s="316" t="str">
        <f t="shared" si="801"/>
        <v/>
      </c>
      <c r="C3888" s="316" t="str">
        <f>IF(AND(F3888&lt;&gt;"",G3888&lt;&gt;""),COUNT($C$32:C3887)+1,"")</f>
        <v/>
      </c>
      <c r="D3888" s="292" t="str">
        <f t="shared" si="802"/>
        <v/>
      </c>
      <c r="E3888" s="292" t="str">
        <f t="shared" si="803"/>
        <v/>
      </c>
      <c r="F3888" s="316"/>
      <c r="G3888" s="316"/>
      <c r="H3888" s="317"/>
      <c r="I3888" s="316" t="s">
        <v>445</v>
      </c>
      <c r="J3888" s="318"/>
      <c r="K3888" s="319"/>
      <c r="L3888" s="292" t="s">
        <v>446</v>
      </c>
      <c r="M3888" s="324"/>
      <c r="N3888" s="294" t="str">
        <f t="shared" si="804"/>
        <v/>
      </c>
      <c r="O3888" s="319"/>
      <c r="P3888" s="296" t="str">
        <f t="shared" si="805"/>
        <v/>
      </c>
      <c r="Q3888" s="552"/>
      <c r="R3888" s="551"/>
      <c r="S3888" s="291"/>
      <c r="T3888" t="str">
        <f t="shared" si="806"/>
        <v>-</v>
      </c>
      <c r="U3888" s="560">
        <f t="shared" si="807"/>
        <v>0</v>
      </c>
      <c r="V3888" s="560">
        <f t="shared" si="808"/>
        <v>0</v>
      </c>
      <c r="W3888" s="560">
        <f t="shared" si="809"/>
        <v>0</v>
      </c>
    </row>
    <row r="3889" spans="1:23" ht="21" customHeight="1">
      <c r="A3889" s="316" t="str">
        <f t="shared" si="800"/>
        <v/>
      </c>
      <c r="B3889" s="316" t="str">
        <f t="shared" si="801"/>
        <v/>
      </c>
      <c r="C3889" s="316" t="str">
        <f>IF(AND(F3889&lt;&gt;"",G3889&lt;&gt;""),COUNT($C$32:C3888)+1,"")</f>
        <v/>
      </c>
      <c r="D3889" s="292" t="str">
        <f t="shared" si="802"/>
        <v/>
      </c>
      <c r="E3889" s="292" t="str">
        <f t="shared" si="803"/>
        <v/>
      </c>
      <c r="F3889" s="316"/>
      <c r="G3889" s="316"/>
      <c r="H3889" s="317"/>
      <c r="I3889" s="316" t="s">
        <v>445</v>
      </c>
      <c r="J3889" s="318"/>
      <c r="K3889" s="319"/>
      <c r="L3889" s="292" t="s">
        <v>446</v>
      </c>
      <c r="M3889" s="324"/>
      <c r="N3889" s="294" t="str">
        <f t="shared" si="804"/>
        <v/>
      </c>
      <c r="O3889" s="319"/>
      <c r="P3889" s="296" t="str">
        <f t="shared" si="805"/>
        <v/>
      </c>
      <c r="Q3889" s="552"/>
      <c r="R3889" s="551"/>
      <c r="S3889" s="291"/>
      <c r="T3889" t="str">
        <f t="shared" si="806"/>
        <v>-</v>
      </c>
      <c r="U3889" s="560">
        <f t="shared" si="807"/>
        <v>0</v>
      </c>
      <c r="V3889" s="560">
        <f t="shared" si="808"/>
        <v>0</v>
      </c>
      <c r="W3889" s="560">
        <f t="shared" si="809"/>
        <v>0</v>
      </c>
    </row>
    <row r="3890" spans="1:23" ht="21" customHeight="1">
      <c r="A3890" s="316" t="str">
        <f t="shared" si="800"/>
        <v/>
      </c>
      <c r="B3890" s="316" t="str">
        <f t="shared" si="801"/>
        <v/>
      </c>
      <c r="C3890" s="316" t="str">
        <f>IF(AND(F3890&lt;&gt;"",G3890&lt;&gt;""),COUNT($C$32:C3889)+1,"")</f>
        <v/>
      </c>
      <c r="D3890" s="292" t="str">
        <f t="shared" si="802"/>
        <v/>
      </c>
      <c r="E3890" s="292" t="str">
        <f t="shared" si="803"/>
        <v/>
      </c>
      <c r="F3890" s="316"/>
      <c r="G3890" s="316"/>
      <c r="H3890" s="317"/>
      <c r="I3890" s="316" t="s">
        <v>445</v>
      </c>
      <c r="J3890" s="318"/>
      <c r="K3890" s="319"/>
      <c r="L3890" s="292" t="s">
        <v>446</v>
      </c>
      <c r="M3890" s="324"/>
      <c r="N3890" s="294" t="str">
        <f t="shared" si="804"/>
        <v/>
      </c>
      <c r="O3890" s="319"/>
      <c r="P3890" s="296" t="str">
        <f t="shared" si="805"/>
        <v/>
      </c>
      <c r="Q3890" s="552"/>
      <c r="R3890" s="551"/>
      <c r="S3890" s="291"/>
      <c r="T3890" t="str">
        <f t="shared" si="806"/>
        <v>-</v>
      </c>
      <c r="U3890" s="560">
        <f t="shared" si="807"/>
        <v>0</v>
      </c>
      <c r="V3890" s="560">
        <f t="shared" si="808"/>
        <v>0</v>
      </c>
      <c r="W3890" s="560">
        <f t="shared" si="809"/>
        <v>0</v>
      </c>
    </row>
    <row r="3891" spans="1:23" ht="21" customHeight="1">
      <c r="A3891" s="316" t="str">
        <f t="shared" si="800"/>
        <v/>
      </c>
      <c r="B3891" s="316" t="str">
        <f t="shared" si="801"/>
        <v/>
      </c>
      <c r="C3891" s="316" t="str">
        <f>IF(AND(F3891&lt;&gt;"",G3891&lt;&gt;""),COUNT($C$32:C3890)+1,"")</f>
        <v/>
      </c>
      <c r="D3891" s="292" t="str">
        <f t="shared" si="802"/>
        <v/>
      </c>
      <c r="E3891" s="292" t="str">
        <f t="shared" si="803"/>
        <v/>
      </c>
      <c r="F3891" s="316"/>
      <c r="G3891" s="316"/>
      <c r="H3891" s="317"/>
      <c r="I3891" s="316" t="s">
        <v>445</v>
      </c>
      <c r="J3891" s="318"/>
      <c r="K3891" s="319"/>
      <c r="L3891" s="292" t="s">
        <v>446</v>
      </c>
      <c r="M3891" s="324"/>
      <c r="N3891" s="294" t="str">
        <f t="shared" si="804"/>
        <v/>
      </c>
      <c r="O3891" s="319"/>
      <c r="P3891" s="296" t="str">
        <f t="shared" si="805"/>
        <v/>
      </c>
      <c r="Q3891" s="552"/>
      <c r="R3891" s="551"/>
      <c r="S3891" s="291"/>
      <c r="T3891" t="str">
        <f t="shared" si="806"/>
        <v>-</v>
      </c>
      <c r="U3891" s="560">
        <f t="shared" si="807"/>
        <v>0</v>
      </c>
      <c r="V3891" s="560">
        <f t="shared" si="808"/>
        <v>0</v>
      </c>
      <c r="W3891" s="560">
        <f t="shared" si="809"/>
        <v>0</v>
      </c>
    </row>
    <row r="3892" spans="1:23" ht="21" customHeight="1">
      <c r="A3892" s="316" t="str">
        <f t="shared" si="800"/>
        <v/>
      </c>
      <c r="B3892" s="316" t="str">
        <f t="shared" si="801"/>
        <v/>
      </c>
      <c r="C3892" s="316" t="str">
        <f>IF(AND(F3892&lt;&gt;"",G3892&lt;&gt;""),COUNT($C$32:C3891)+1,"")</f>
        <v/>
      </c>
      <c r="D3892" s="292" t="str">
        <f t="shared" si="802"/>
        <v/>
      </c>
      <c r="E3892" s="292" t="str">
        <f t="shared" si="803"/>
        <v/>
      </c>
      <c r="F3892" s="316"/>
      <c r="G3892" s="316"/>
      <c r="H3892" s="317"/>
      <c r="I3892" s="316" t="s">
        <v>445</v>
      </c>
      <c r="J3892" s="318"/>
      <c r="K3892" s="319"/>
      <c r="L3892" s="292" t="s">
        <v>446</v>
      </c>
      <c r="M3892" s="324"/>
      <c r="N3892" s="294" t="str">
        <f t="shared" si="804"/>
        <v/>
      </c>
      <c r="O3892" s="319"/>
      <c r="P3892" s="296" t="str">
        <f t="shared" si="805"/>
        <v/>
      </c>
      <c r="Q3892" s="552"/>
      <c r="R3892" s="551"/>
      <c r="S3892" s="291"/>
      <c r="T3892" t="str">
        <f t="shared" si="806"/>
        <v>-</v>
      </c>
      <c r="U3892" s="560">
        <f t="shared" si="807"/>
        <v>0</v>
      </c>
      <c r="V3892" s="560">
        <f t="shared" si="808"/>
        <v>0</v>
      </c>
      <c r="W3892" s="560">
        <f t="shared" si="809"/>
        <v>0</v>
      </c>
    </row>
    <row r="3893" spans="1:23" ht="21" customHeight="1">
      <c r="A3893" s="316" t="str">
        <f t="shared" si="800"/>
        <v/>
      </c>
      <c r="B3893" s="316" t="str">
        <f t="shared" si="801"/>
        <v/>
      </c>
      <c r="C3893" s="316" t="str">
        <f>IF(AND(F3893&lt;&gt;"",G3893&lt;&gt;""),COUNT($C$32:C3892)+1,"")</f>
        <v/>
      </c>
      <c r="D3893" s="292" t="str">
        <f t="shared" si="802"/>
        <v/>
      </c>
      <c r="E3893" s="292" t="str">
        <f t="shared" si="803"/>
        <v/>
      </c>
      <c r="F3893" s="316"/>
      <c r="G3893" s="316"/>
      <c r="H3893" s="317"/>
      <c r="I3893" s="316" t="s">
        <v>445</v>
      </c>
      <c r="J3893" s="318"/>
      <c r="K3893" s="319"/>
      <c r="L3893" s="292" t="s">
        <v>446</v>
      </c>
      <c r="M3893" s="324"/>
      <c r="N3893" s="294" t="str">
        <f t="shared" si="804"/>
        <v/>
      </c>
      <c r="O3893" s="319"/>
      <c r="P3893" s="296" t="str">
        <f t="shared" si="805"/>
        <v/>
      </c>
      <c r="Q3893" s="552"/>
      <c r="R3893" s="551"/>
      <c r="S3893" s="291"/>
      <c r="T3893" t="str">
        <f t="shared" si="806"/>
        <v>-</v>
      </c>
      <c r="U3893" s="560">
        <f t="shared" si="807"/>
        <v>0</v>
      </c>
      <c r="V3893" s="560">
        <f t="shared" si="808"/>
        <v>0</v>
      </c>
      <c r="W3893" s="560">
        <f t="shared" si="809"/>
        <v>0</v>
      </c>
    </row>
    <row r="3894" spans="1:23" ht="21" customHeight="1">
      <c r="A3894" s="316" t="str">
        <f t="shared" si="800"/>
        <v/>
      </c>
      <c r="B3894" s="316" t="str">
        <f t="shared" si="801"/>
        <v/>
      </c>
      <c r="C3894" s="316" t="str">
        <f>IF(AND(F3894&lt;&gt;"",G3894&lt;&gt;""),COUNT($C$32:C3893)+1,"")</f>
        <v/>
      </c>
      <c r="D3894" s="292" t="str">
        <f t="shared" si="802"/>
        <v/>
      </c>
      <c r="E3894" s="292" t="str">
        <f t="shared" si="803"/>
        <v/>
      </c>
      <c r="F3894" s="316"/>
      <c r="G3894" s="316"/>
      <c r="H3894" s="317"/>
      <c r="I3894" s="316" t="s">
        <v>445</v>
      </c>
      <c r="J3894" s="318"/>
      <c r="K3894" s="319"/>
      <c r="L3894" s="292" t="s">
        <v>446</v>
      </c>
      <c r="M3894" s="324"/>
      <c r="N3894" s="294" t="str">
        <f t="shared" si="804"/>
        <v/>
      </c>
      <c r="O3894" s="319"/>
      <c r="P3894" s="296" t="str">
        <f t="shared" si="805"/>
        <v/>
      </c>
      <c r="Q3894" s="552"/>
      <c r="R3894" s="551"/>
      <c r="S3894" s="291"/>
      <c r="T3894" t="str">
        <f t="shared" si="806"/>
        <v>-</v>
      </c>
      <c r="U3894" s="560">
        <f t="shared" si="807"/>
        <v>0</v>
      </c>
      <c r="V3894" s="560">
        <f t="shared" si="808"/>
        <v>0</v>
      </c>
      <c r="W3894" s="560">
        <f t="shared" si="809"/>
        <v>0</v>
      </c>
    </row>
    <row r="3895" spans="1:23" ht="21" customHeight="1">
      <c r="A3895" s="316" t="str">
        <f t="shared" ref="A3895:A3958" si="810">IF(AND(F3895&lt;&gt;"",G3895&lt;&gt;""),LEFT(E3895,5),"")</f>
        <v/>
      </c>
      <c r="B3895" s="316" t="str">
        <f t="shared" ref="B3895:B3958" si="811">IF(AND(F3895&lt;&gt;"",G3895&lt;&gt;""),LEFT(G3895,2),"")</f>
        <v/>
      </c>
      <c r="C3895" s="316" t="str">
        <f>IF(AND(F3895&lt;&gt;"",G3895&lt;&gt;""),COUNT($C$32:C3894)+1,"")</f>
        <v/>
      </c>
      <c r="D3895" s="292" t="str">
        <f t="shared" ref="D3895:D3958" si="812">IF(C3895&lt;&gt;"","LN"&amp;TEXT(C3895,"0000"),"")</f>
        <v/>
      </c>
      <c r="E3895" s="292" t="str">
        <f t="shared" ref="E3895:E3958" si="813">IF(AND(F3895&lt;&gt;"",G3895&lt;&gt;""),LEFT(F3895,7),"")</f>
        <v/>
      </c>
      <c r="F3895" s="316"/>
      <c r="G3895" s="316"/>
      <c r="H3895" s="317"/>
      <c r="I3895" s="316" t="s">
        <v>445</v>
      </c>
      <c r="J3895" s="318"/>
      <c r="K3895" s="319"/>
      <c r="L3895" s="292" t="s">
        <v>446</v>
      </c>
      <c r="M3895" s="324"/>
      <c r="N3895" s="294" t="str">
        <f t="shared" ref="N3895:N3958" si="814">IF(AND(F3895&lt;&gt;"",G3895&lt;&gt;""),K3895*M3895,"")</f>
        <v/>
      </c>
      <c r="O3895" s="319"/>
      <c r="P3895" s="296" t="str">
        <f t="shared" ref="P3895:P3958" si="815">IF(AND(F3895&lt;&gt;"",G3895&lt;&gt;""),N3895*O3895,"")</f>
        <v/>
      </c>
      <c r="Q3895" s="552"/>
      <c r="R3895" s="551"/>
      <c r="S3895" s="291"/>
      <c r="T3895" t="str">
        <f t="shared" ref="T3895:T3958" si="816">IF(AND(F3895&lt;&gt;"",G3895&lt;&gt;""),"ok","-")</f>
        <v>-</v>
      </c>
      <c r="U3895" s="560">
        <f t="shared" ref="U3895:U3958" si="817">MOD(K3895,1)</f>
        <v>0</v>
      </c>
      <c r="V3895" s="560">
        <f t="shared" ref="V3895:V3958" si="818">MOD(M3895,1)</f>
        <v>0</v>
      </c>
      <c r="W3895" s="560">
        <f t="shared" ref="W3895:W3958" si="819">MOD(O3895,1)</f>
        <v>0</v>
      </c>
    </row>
    <row r="3896" spans="1:23" ht="21" customHeight="1">
      <c r="A3896" s="316" t="str">
        <f t="shared" si="810"/>
        <v/>
      </c>
      <c r="B3896" s="316" t="str">
        <f t="shared" si="811"/>
        <v/>
      </c>
      <c r="C3896" s="316" t="str">
        <f>IF(AND(F3896&lt;&gt;"",G3896&lt;&gt;""),COUNT($C$32:C3895)+1,"")</f>
        <v/>
      </c>
      <c r="D3896" s="292" t="str">
        <f t="shared" si="812"/>
        <v/>
      </c>
      <c r="E3896" s="292" t="str">
        <f t="shared" si="813"/>
        <v/>
      </c>
      <c r="F3896" s="316"/>
      <c r="G3896" s="316"/>
      <c r="H3896" s="317"/>
      <c r="I3896" s="316" t="s">
        <v>445</v>
      </c>
      <c r="J3896" s="318"/>
      <c r="K3896" s="319"/>
      <c r="L3896" s="292" t="s">
        <v>446</v>
      </c>
      <c r="M3896" s="324"/>
      <c r="N3896" s="294" t="str">
        <f t="shared" si="814"/>
        <v/>
      </c>
      <c r="O3896" s="319"/>
      <c r="P3896" s="296" t="str">
        <f t="shared" si="815"/>
        <v/>
      </c>
      <c r="Q3896" s="552"/>
      <c r="R3896" s="551"/>
      <c r="S3896" s="291"/>
      <c r="T3896" t="str">
        <f t="shared" si="816"/>
        <v>-</v>
      </c>
      <c r="U3896" s="560">
        <f t="shared" si="817"/>
        <v>0</v>
      </c>
      <c r="V3896" s="560">
        <f t="shared" si="818"/>
        <v>0</v>
      </c>
      <c r="W3896" s="560">
        <f t="shared" si="819"/>
        <v>0</v>
      </c>
    </row>
    <row r="3897" spans="1:23" ht="21" customHeight="1">
      <c r="A3897" s="316" t="str">
        <f t="shared" si="810"/>
        <v/>
      </c>
      <c r="B3897" s="316" t="str">
        <f t="shared" si="811"/>
        <v/>
      </c>
      <c r="C3897" s="316" t="str">
        <f>IF(AND(F3897&lt;&gt;"",G3897&lt;&gt;""),COUNT($C$32:C3896)+1,"")</f>
        <v/>
      </c>
      <c r="D3897" s="292" t="str">
        <f t="shared" si="812"/>
        <v/>
      </c>
      <c r="E3897" s="292" t="str">
        <f t="shared" si="813"/>
        <v/>
      </c>
      <c r="F3897" s="316"/>
      <c r="G3897" s="316"/>
      <c r="H3897" s="317"/>
      <c r="I3897" s="316" t="s">
        <v>445</v>
      </c>
      <c r="J3897" s="318"/>
      <c r="K3897" s="319"/>
      <c r="L3897" s="292" t="s">
        <v>446</v>
      </c>
      <c r="M3897" s="324"/>
      <c r="N3897" s="294" t="str">
        <f t="shared" si="814"/>
        <v/>
      </c>
      <c r="O3897" s="319"/>
      <c r="P3897" s="296" t="str">
        <f t="shared" si="815"/>
        <v/>
      </c>
      <c r="Q3897" s="552"/>
      <c r="R3897" s="551"/>
      <c r="S3897" s="291"/>
      <c r="T3897" t="str">
        <f t="shared" si="816"/>
        <v>-</v>
      </c>
      <c r="U3897" s="560">
        <f t="shared" si="817"/>
        <v>0</v>
      </c>
      <c r="V3897" s="560">
        <f t="shared" si="818"/>
        <v>0</v>
      </c>
      <c r="W3897" s="560">
        <f t="shared" si="819"/>
        <v>0</v>
      </c>
    </row>
    <row r="3898" spans="1:23" ht="21" customHeight="1">
      <c r="A3898" s="316" t="str">
        <f t="shared" si="810"/>
        <v/>
      </c>
      <c r="B3898" s="316" t="str">
        <f t="shared" si="811"/>
        <v/>
      </c>
      <c r="C3898" s="316" t="str">
        <f>IF(AND(F3898&lt;&gt;"",G3898&lt;&gt;""),COUNT($C$32:C3897)+1,"")</f>
        <v/>
      </c>
      <c r="D3898" s="292" t="str">
        <f t="shared" si="812"/>
        <v/>
      </c>
      <c r="E3898" s="292" t="str">
        <f t="shared" si="813"/>
        <v/>
      </c>
      <c r="F3898" s="316"/>
      <c r="G3898" s="316"/>
      <c r="H3898" s="317"/>
      <c r="I3898" s="316" t="s">
        <v>445</v>
      </c>
      <c r="J3898" s="318"/>
      <c r="K3898" s="319"/>
      <c r="L3898" s="292" t="s">
        <v>446</v>
      </c>
      <c r="M3898" s="324"/>
      <c r="N3898" s="294" t="str">
        <f t="shared" si="814"/>
        <v/>
      </c>
      <c r="O3898" s="319"/>
      <c r="P3898" s="296" t="str">
        <f t="shared" si="815"/>
        <v/>
      </c>
      <c r="Q3898" s="552"/>
      <c r="R3898" s="551"/>
      <c r="S3898" s="291"/>
      <c r="T3898" t="str">
        <f t="shared" si="816"/>
        <v>-</v>
      </c>
      <c r="U3898" s="560">
        <f t="shared" si="817"/>
        <v>0</v>
      </c>
      <c r="V3898" s="560">
        <f t="shared" si="818"/>
        <v>0</v>
      </c>
      <c r="W3898" s="560">
        <f t="shared" si="819"/>
        <v>0</v>
      </c>
    </row>
    <row r="3899" spans="1:23" ht="21" customHeight="1">
      <c r="A3899" s="316" t="str">
        <f t="shared" si="810"/>
        <v/>
      </c>
      <c r="B3899" s="316" t="str">
        <f t="shared" si="811"/>
        <v/>
      </c>
      <c r="C3899" s="316" t="str">
        <f>IF(AND(F3899&lt;&gt;"",G3899&lt;&gt;""),COUNT($C$32:C3898)+1,"")</f>
        <v/>
      </c>
      <c r="D3899" s="292" t="str">
        <f t="shared" si="812"/>
        <v/>
      </c>
      <c r="E3899" s="292" t="str">
        <f t="shared" si="813"/>
        <v/>
      </c>
      <c r="F3899" s="316"/>
      <c r="G3899" s="316"/>
      <c r="H3899" s="317"/>
      <c r="I3899" s="316" t="s">
        <v>445</v>
      </c>
      <c r="J3899" s="318"/>
      <c r="K3899" s="319"/>
      <c r="L3899" s="292" t="s">
        <v>446</v>
      </c>
      <c r="M3899" s="324"/>
      <c r="N3899" s="294" t="str">
        <f t="shared" si="814"/>
        <v/>
      </c>
      <c r="O3899" s="319"/>
      <c r="P3899" s="296" t="str">
        <f t="shared" si="815"/>
        <v/>
      </c>
      <c r="Q3899" s="552"/>
      <c r="R3899" s="551"/>
      <c r="S3899" s="291"/>
      <c r="T3899" t="str">
        <f t="shared" si="816"/>
        <v>-</v>
      </c>
      <c r="U3899" s="560">
        <f t="shared" si="817"/>
        <v>0</v>
      </c>
      <c r="V3899" s="560">
        <f t="shared" si="818"/>
        <v>0</v>
      </c>
      <c r="W3899" s="560">
        <f t="shared" si="819"/>
        <v>0</v>
      </c>
    </row>
    <row r="3900" spans="1:23" ht="21" customHeight="1">
      <c r="A3900" s="316" t="str">
        <f t="shared" si="810"/>
        <v/>
      </c>
      <c r="B3900" s="316" t="str">
        <f t="shared" si="811"/>
        <v/>
      </c>
      <c r="C3900" s="316" t="str">
        <f>IF(AND(F3900&lt;&gt;"",G3900&lt;&gt;""),COUNT($C$32:C3899)+1,"")</f>
        <v/>
      </c>
      <c r="D3900" s="292" t="str">
        <f t="shared" si="812"/>
        <v/>
      </c>
      <c r="E3900" s="292" t="str">
        <f t="shared" si="813"/>
        <v/>
      </c>
      <c r="F3900" s="316"/>
      <c r="G3900" s="316"/>
      <c r="H3900" s="317"/>
      <c r="I3900" s="316" t="s">
        <v>445</v>
      </c>
      <c r="J3900" s="318"/>
      <c r="K3900" s="319"/>
      <c r="L3900" s="292" t="s">
        <v>446</v>
      </c>
      <c r="M3900" s="324"/>
      <c r="N3900" s="294" t="str">
        <f t="shared" si="814"/>
        <v/>
      </c>
      <c r="O3900" s="319"/>
      <c r="P3900" s="296" t="str">
        <f t="shared" si="815"/>
        <v/>
      </c>
      <c r="Q3900" s="552"/>
      <c r="R3900" s="551"/>
      <c r="S3900" s="291"/>
      <c r="T3900" t="str">
        <f t="shared" si="816"/>
        <v>-</v>
      </c>
      <c r="U3900" s="560">
        <f t="shared" si="817"/>
        <v>0</v>
      </c>
      <c r="V3900" s="560">
        <f t="shared" si="818"/>
        <v>0</v>
      </c>
      <c r="W3900" s="560">
        <f t="shared" si="819"/>
        <v>0</v>
      </c>
    </row>
    <row r="3901" spans="1:23" ht="21" customHeight="1">
      <c r="A3901" s="316" t="str">
        <f t="shared" si="810"/>
        <v/>
      </c>
      <c r="B3901" s="316" t="str">
        <f t="shared" si="811"/>
        <v/>
      </c>
      <c r="C3901" s="316" t="str">
        <f>IF(AND(F3901&lt;&gt;"",G3901&lt;&gt;""),COUNT($C$32:C3900)+1,"")</f>
        <v/>
      </c>
      <c r="D3901" s="292" t="str">
        <f t="shared" si="812"/>
        <v/>
      </c>
      <c r="E3901" s="292" t="str">
        <f t="shared" si="813"/>
        <v/>
      </c>
      <c r="F3901" s="316"/>
      <c r="G3901" s="316"/>
      <c r="H3901" s="317"/>
      <c r="I3901" s="316" t="s">
        <v>445</v>
      </c>
      <c r="J3901" s="318"/>
      <c r="K3901" s="319"/>
      <c r="L3901" s="292" t="s">
        <v>446</v>
      </c>
      <c r="M3901" s="324"/>
      <c r="N3901" s="294" t="str">
        <f t="shared" si="814"/>
        <v/>
      </c>
      <c r="O3901" s="319"/>
      <c r="P3901" s="296" t="str">
        <f t="shared" si="815"/>
        <v/>
      </c>
      <c r="Q3901" s="552"/>
      <c r="R3901" s="551"/>
      <c r="S3901" s="291"/>
      <c r="T3901" t="str">
        <f t="shared" si="816"/>
        <v>-</v>
      </c>
      <c r="U3901" s="560">
        <f t="shared" si="817"/>
        <v>0</v>
      </c>
      <c r="V3901" s="560">
        <f t="shared" si="818"/>
        <v>0</v>
      </c>
      <c r="W3901" s="560">
        <f t="shared" si="819"/>
        <v>0</v>
      </c>
    </row>
    <row r="3902" spans="1:23" ht="21" customHeight="1">
      <c r="A3902" s="316" t="str">
        <f t="shared" si="810"/>
        <v/>
      </c>
      <c r="B3902" s="316" t="str">
        <f t="shared" si="811"/>
        <v/>
      </c>
      <c r="C3902" s="316" t="str">
        <f>IF(AND(F3902&lt;&gt;"",G3902&lt;&gt;""),COUNT($C$32:C3901)+1,"")</f>
        <v/>
      </c>
      <c r="D3902" s="292" t="str">
        <f t="shared" si="812"/>
        <v/>
      </c>
      <c r="E3902" s="292" t="str">
        <f t="shared" si="813"/>
        <v/>
      </c>
      <c r="F3902" s="316"/>
      <c r="G3902" s="316"/>
      <c r="H3902" s="317"/>
      <c r="I3902" s="316" t="s">
        <v>445</v>
      </c>
      <c r="J3902" s="318"/>
      <c r="K3902" s="319"/>
      <c r="L3902" s="292" t="s">
        <v>446</v>
      </c>
      <c r="M3902" s="324"/>
      <c r="N3902" s="294" t="str">
        <f t="shared" si="814"/>
        <v/>
      </c>
      <c r="O3902" s="319"/>
      <c r="P3902" s="296" t="str">
        <f t="shared" si="815"/>
        <v/>
      </c>
      <c r="Q3902" s="552"/>
      <c r="R3902" s="551"/>
      <c r="S3902" s="291"/>
      <c r="T3902" t="str">
        <f t="shared" si="816"/>
        <v>-</v>
      </c>
      <c r="U3902" s="560">
        <f t="shared" si="817"/>
        <v>0</v>
      </c>
      <c r="V3902" s="560">
        <f t="shared" si="818"/>
        <v>0</v>
      </c>
      <c r="W3902" s="560">
        <f t="shared" si="819"/>
        <v>0</v>
      </c>
    </row>
    <row r="3903" spans="1:23" ht="21" customHeight="1">
      <c r="A3903" s="316" t="str">
        <f t="shared" si="810"/>
        <v/>
      </c>
      <c r="B3903" s="316" t="str">
        <f t="shared" si="811"/>
        <v/>
      </c>
      <c r="C3903" s="316" t="str">
        <f>IF(AND(F3903&lt;&gt;"",G3903&lt;&gt;""),COUNT($C$32:C3902)+1,"")</f>
        <v/>
      </c>
      <c r="D3903" s="292" t="str">
        <f t="shared" si="812"/>
        <v/>
      </c>
      <c r="E3903" s="292" t="str">
        <f t="shared" si="813"/>
        <v/>
      </c>
      <c r="F3903" s="316"/>
      <c r="G3903" s="316"/>
      <c r="H3903" s="317"/>
      <c r="I3903" s="316" t="s">
        <v>445</v>
      </c>
      <c r="J3903" s="318"/>
      <c r="K3903" s="319"/>
      <c r="L3903" s="292" t="s">
        <v>446</v>
      </c>
      <c r="M3903" s="324"/>
      <c r="N3903" s="294" t="str">
        <f t="shared" si="814"/>
        <v/>
      </c>
      <c r="O3903" s="319"/>
      <c r="P3903" s="296" t="str">
        <f t="shared" si="815"/>
        <v/>
      </c>
      <c r="Q3903" s="552"/>
      <c r="R3903" s="551"/>
      <c r="S3903" s="291"/>
      <c r="T3903" t="str">
        <f t="shared" si="816"/>
        <v>-</v>
      </c>
      <c r="U3903" s="560">
        <f t="shared" si="817"/>
        <v>0</v>
      </c>
      <c r="V3903" s="560">
        <f t="shared" si="818"/>
        <v>0</v>
      </c>
      <c r="W3903" s="560">
        <f t="shared" si="819"/>
        <v>0</v>
      </c>
    </row>
    <row r="3904" spans="1:23" ht="21" customHeight="1">
      <c r="A3904" s="316" t="str">
        <f t="shared" si="810"/>
        <v/>
      </c>
      <c r="B3904" s="316" t="str">
        <f t="shared" si="811"/>
        <v/>
      </c>
      <c r="C3904" s="316" t="str">
        <f>IF(AND(F3904&lt;&gt;"",G3904&lt;&gt;""),COUNT($C$32:C3903)+1,"")</f>
        <v/>
      </c>
      <c r="D3904" s="292" t="str">
        <f t="shared" si="812"/>
        <v/>
      </c>
      <c r="E3904" s="292" t="str">
        <f t="shared" si="813"/>
        <v/>
      </c>
      <c r="F3904" s="316"/>
      <c r="G3904" s="316"/>
      <c r="H3904" s="317"/>
      <c r="I3904" s="316" t="s">
        <v>445</v>
      </c>
      <c r="J3904" s="318"/>
      <c r="K3904" s="319"/>
      <c r="L3904" s="292" t="s">
        <v>446</v>
      </c>
      <c r="M3904" s="324"/>
      <c r="N3904" s="294" t="str">
        <f t="shared" si="814"/>
        <v/>
      </c>
      <c r="O3904" s="319"/>
      <c r="P3904" s="296" t="str">
        <f t="shared" si="815"/>
        <v/>
      </c>
      <c r="Q3904" s="552"/>
      <c r="R3904" s="551"/>
      <c r="S3904" s="291"/>
      <c r="T3904" t="str">
        <f t="shared" si="816"/>
        <v>-</v>
      </c>
      <c r="U3904" s="560">
        <f t="shared" si="817"/>
        <v>0</v>
      </c>
      <c r="V3904" s="560">
        <f t="shared" si="818"/>
        <v>0</v>
      </c>
      <c r="W3904" s="560">
        <f t="shared" si="819"/>
        <v>0</v>
      </c>
    </row>
    <row r="3905" spans="1:23" ht="21" customHeight="1">
      <c r="A3905" s="316" t="str">
        <f t="shared" si="810"/>
        <v/>
      </c>
      <c r="B3905" s="316" t="str">
        <f t="shared" si="811"/>
        <v/>
      </c>
      <c r="C3905" s="316" t="str">
        <f>IF(AND(F3905&lt;&gt;"",G3905&lt;&gt;""),COUNT($C$32:C3904)+1,"")</f>
        <v/>
      </c>
      <c r="D3905" s="292" t="str">
        <f t="shared" si="812"/>
        <v/>
      </c>
      <c r="E3905" s="292" t="str">
        <f t="shared" si="813"/>
        <v/>
      </c>
      <c r="F3905" s="316"/>
      <c r="G3905" s="316"/>
      <c r="H3905" s="317"/>
      <c r="I3905" s="316" t="s">
        <v>445</v>
      </c>
      <c r="J3905" s="318"/>
      <c r="K3905" s="319"/>
      <c r="L3905" s="292" t="s">
        <v>446</v>
      </c>
      <c r="M3905" s="324"/>
      <c r="N3905" s="294" t="str">
        <f t="shared" si="814"/>
        <v/>
      </c>
      <c r="O3905" s="319"/>
      <c r="P3905" s="296" t="str">
        <f t="shared" si="815"/>
        <v/>
      </c>
      <c r="Q3905" s="552"/>
      <c r="R3905" s="551"/>
      <c r="S3905" s="291"/>
      <c r="T3905" t="str">
        <f t="shared" si="816"/>
        <v>-</v>
      </c>
      <c r="U3905" s="560">
        <f t="shared" si="817"/>
        <v>0</v>
      </c>
      <c r="V3905" s="560">
        <f t="shared" si="818"/>
        <v>0</v>
      </c>
      <c r="W3905" s="560">
        <f t="shared" si="819"/>
        <v>0</v>
      </c>
    </row>
    <row r="3906" spans="1:23" ht="21" customHeight="1">
      <c r="A3906" s="316" t="str">
        <f t="shared" si="810"/>
        <v/>
      </c>
      <c r="B3906" s="316" t="str">
        <f t="shared" si="811"/>
        <v/>
      </c>
      <c r="C3906" s="316" t="str">
        <f>IF(AND(F3906&lt;&gt;"",G3906&lt;&gt;""),COUNT($C$32:C3905)+1,"")</f>
        <v/>
      </c>
      <c r="D3906" s="292" t="str">
        <f t="shared" si="812"/>
        <v/>
      </c>
      <c r="E3906" s="292" t="str">
        <f t="shared" si="813"/>
        <v/>
      </c>
      <c r="F3906" s="316"/>
      <c r="G3906" s="316"/>
      <c r="H3906" s="317"/>
      <c r="I3906" s="316" t="s">
        <v>445</v>
      </c>
      <c r="J3906" s="318"/>
      <c r="K3906" s="319"/>
      <c r="L3906" s="292" t="s">
        <v>446</v>
      </c>
      <c r="M3906" s="324"/>
      <c r="N3906" s="294" t="str">
        <f t="shared" si="814"/>
        <v/>
      </c>
      <c r="O3906" s="319"/>
      <c r="P3906" s="296" t="str">
        <f t="shared" si="815"/>
        <v/>
      </c>
      <c r="Q3906" s="552"/>
      <c r="R3906" s="551"/>
      <c r="S3906" s="291"/>
      <c r="T3906" t="str">
        <f t="shared" si="816"/>
        <v>-</v>
      </c>
      <c r="U3906" s="560">
        <f t="shared" si="817"/>
        <v>0</v>
      </c>
      <c r="V3906" s="560">
        <f t="shared" si="818"/>
        <v>0</v>
      </c>
      <c r="W3906" s="560">
        <f t="shared" si="819"/>
        <v>0</v>
      </c>
    </row>
    <row r="3907" spans="1:23" ht="21" customHeight="1">
      <c r="A3907" s="316" t="str">
        <f t="shared" si="810"/>
        <v/>
      </c>
      <c r="B3907" s="316" t="str">
        <f t="shared" si="811"/>
        <v/>
      </c>
      <c r="C3907" s="316" t="str">
        <f>IF(AND(F3907&lt;&gt;"",G3907&lt;&gt;""),COUNT($C$32:C3906)+1,"")</f>
        <v/>
      </c>
      <c r="D3907" s="292" t="str">
        <f t="shared" si="812"/>
        <v/>
      </c>
      <c r="E3907" s="292" t="str">
        <f t="shared" si="813"/>
        <v/>
      </c>
      <c r="F3907" s="316"/>
      <c r="G3907" s="316"/>
      <c r="H3907" s="317"/>
      <c r="I3907" s="316" t="s">
        <v>445</v>
      </c>
      <c r="J3907" s="318"/>
      <c r="K3907" s="319"/>
      <c r="L3907" s="292" t="s">
        <v>446</v>
      </c>
      <c r="M3907" s="324"/>
      <c r="N3907" s="294" t="str">
        <f t="shared" si="814"/>
        <v/>
      </c>
      <c r="O3907" s="319"/>
      <c r="P3907" s="296" t="str">
        <f t="shared" si="815"/>
        <v/>
      </c>
      <c r="Q3907" s="552"/>
      <c r="R3907" s="551"/>
      <c r="S3907" s="291"/>
      <c r="T3907" t="str">
        <f t="shared" si="816"/>
        <v>-</v>
      </c>
      <c r="U3907" s="560">
        <f t="shared" si="817"/>
        <v>0</v>
      </c>
      <c r="V3907" s="560">
        <f t="shared" si="818"/>
        <v>0</v>
      </c>
      <c r="W3907" s="560">
        <f t="shared" si="819"/>
        <v>0</v>
      </c>
    </row>
    <row r="3908" spans="1:23" ht="21" customHeight="1">
      <c r="A3908" s="316" t="str">
        <f t="shared" si="810"/>
        <v/>
      </c>
      <c r="B3908" s="316" t="str">
        <f t="shared" si="811"/>
        <v/>
      </c>
      <c r="C3908" s="316" t="str">
        <f>IF(AND(F3908&lt;&gt;"",G3908&lt;&gt;""),COUNT($C$32:C3907)+1,"")</f>
        <v/>
      </c>
      <c r="D3908" s="292" t="str">
        <f t="shared" si="812"/>
        <v/>
      </c>
      <c r="E3908" s="292" t="str">
        <f t="shared" si="813"/>
        <v/>
      </c>
      <c r="F3908" s="316"/>
      <c r="G3908" s="316"/>
      <c r="H3908" s="317"/>
      <c r="I3908" s="316" t="s">
        <v>445</v>
      </c>
      <c r="J3908" s="318"/>
      <c r="K3908" s="319"/>
      <c r="L3908" s="292" t="s">
        <v>446</v>
      </c>
      <c r="M3908" s="324"/>
      <c r="N3908" s="294" t="str">
        <f t="shared" si="814"/>
        <v/>
      </c>
      <c r="O3908" s="319"/>
      <c r="P3908" s="296" t="str">
        <f t="shared" si="815"/>
        <v/>
      </c>
      <c r="Q3908" s="552"/>
      <c r="R3908" s="551"/>
      <c r="S3908" s="291"/>
      <c r="T3908" t="str">
        <f t="shared" si="816"/>
        <v>-</v>
      </c>
      <c r="U3908" s="560">
        <f t="shared" si="817"/>
        <v>0</v>
      </c>
      <c r="V3908" s="560">
        <f t="shared" si="818"/>
        <v>0</v>
      </c>
      <c r="W3908" s="560">
        <f t="shared" si="819"/>
        <v>0</v>
      </c>
    </row>
    <row r="3909" spans="1:23" ht="21" customHeight="1">
      <c r="A3909" s="316" t="str">
        <f t="shared" si="810"/>
        <v/>
      </c>
      <c r="B3909" s="316" t="str">
        <f t="shared" si="811"/>
        <v/>
      </c>
      <c r="C3909" s="316" t="str">
        <f>IF(AND(F3909&lt;&gt;"",G3909&lt;&gt;""),COUNT($C$32:C3908)+1,"")</f>
        <v/>
      </c>
      <c r="D3909" s="292" t="str">
        <f t="shared" si="812"/>
        <v/>
      </c>
      <c r="E3909" s="292" t="str">
        <f t="shared" si="813"/>
        <v/>
      </c>
      <c r="F3909" s="316"/>
      <c r="G3909" s="316"/>
      <c r="H3909" s="317"/>
      <c r="I3909" s="316" t="s">
        <v>445</v>
      </c>
      <c r="J3909" s="318"/>
      <c r="K3909" s="319"/>
      <c r="L3909" s="292" t="s">
        <v>446</v>
      </c>
      <c r="M3909" s="324"/>
      <c r="N3909" s="294" t="str">
        <f t="shared" si="814"/>
        <v/>
      </c>
      <c r="O3909" s="319"/>
      <c r="P3909" s="296" t="str">
        <f t="shared" si="815"/>
        <v/>
      </c>
      <c r="Q3909" s="552"/>
      <c r="R3909" s="551"/>
      <c r="S3909" s="291"/>
      <c r="T3909" t="str">
        <f t="shared" si="816"/>
        <v>-</v>
      </c>
      <c r="U3909" s="560">
        <f t="shared" si="817"/>
        <v>0</v>
      </c>
      <c r="V3909" s="560">
        <f t="shared" si="818"/>
        <v>0</v>
      </c>
      <c r="W3909" s="560">
        <f t="shared" si="819"/>
        <v>0</v>
      </c>
    </row>
    <row r="3910" spans="1:23" ht="21" customHeight="1">
      <c r="A3910" s="316" t="str">
        <f t="shared" si="810"/>
        <v/>
      </c>
      <c r="B3910" s="316" t="str">
        <f t="shared" si="811"/>
        <v/>
      </c>
      <c r="C3910" s="316" t="str">
        <f>IF(AND(F3910&lt;&gt;"",G3910&lt;&gt;""),COUNT($C$32:C3909)+1,"")</f>
        <v/>
      </c>
      <c r="D3910" s="292" t="str">
        <f t="shared" si="812"/>
        <v/>
      </c>
      <c r="E3910" s="292" t="str">
        <f t="shared" si="813"/>
        <v/>
      </c>
      <c r="F3910" s="316"/>
      <c r="G3910" s="316"/>
      <c r="H3910" s="317"/>
      <c r="I3910" s="316" t="s">
        <v>445</v>
      </c>
      <c r="J3910" s="318"/>
      <c r="K3910" s="319"/>
      <c r="L3910" s="292" t="s">
        <v>446</v>
      </c>
      <c r="M3910" s="324"/>
      <c r="N3910" s="294" t="str">
        <f t="shared" si="814"/>
        <v/>
      </c>
      <c r="O3910" s="319"/>
      <c r="P3910" s="296" t="str">
        <f t="shared" si="815"/>
        <v/>
      </c>
      <c r="Q3910" s="552"/>
      <c r="R3910" s="551"/>
      <c r="S3910" s="291"/>
      <c r="T3910" t="str">
        <f t="shared" si="816"/>
        <v>-</v>
      </c>
      <c r="U3910" s="560">
        <f t="shared" si="817"/>
        <v>0</v>
      </c>
      <c r="V3910" s="560">
        <f t="shared" si="818"/>
        <v>0</v>
      </c>
      <c r="W3910" s="560">
        <f t="shared" si="819"/>
        <v>0</v>
      </c>
    </row>
    <row r="3911" spans="1:23" ht="21" customHeight="1">
      <c r="A3911" s="316" t="str">
        <f t="shared" si="810"/>
        <v/>
      </c>
      <c r="B3911" s="316" t="str">
        <f t="shared" si="811"/>
        <v/>
      </c>
      <c r="C3911" s="316" t="str">
        <f>IF(AND(F3911&lt;&gt;"",G3911&lt;&gt;""),COUNT($C$32:C3910)+1,"")</f>
        <v/>
      </c>
      <c r="D3911" s="292" t="str">
        <f t="shared" si="812"/>
        <v/>
      </c>
      <c r="E3911" s="292" t="str">
        <f t="shared" si="813"/>
        <v/>
      </c>
      <c r="F3911" s="316"/>
      <c r="G3911" s="316"/>
      <c r="H3911" s="317"/>
      <c r="I3911" s="316" t="s">
        <v>445</v>
      </c>
      <c r="J3911" s="318"/>
      <c r="K3911" s="319"/>
      <c r="L3911" s="292" t="s">
        <v>446</v>
      </c>
      <c r="M3911" s="324"/>
      <c r="N3911" s="294" t="str">
        <f t="shared" si="814"/>
        <v/>
      </c>
      <c r="O3911" s="319"/>
      <c r="P3911" s="296" t="str">
        <f t="shared" si="815"/>
        <v/>
      </c>
      <c r="Q3911" s="552"/>
      <c r="R3911" s="551"/>
      <c r="S3911" s="291"/>
      <c r="T3911" t="str">
        <f t="shared" si="816"/>
        <v>-</v>
      </c>
      <c r="U3911" s="560">
        <f t="shared" si="817"/>
        <v>0</v>
      </c>
      <c r="V3911" s="560">
        <f t="shared" si="818"/>
        <v>0</v>
      </c>
      <c r="W3911" s="560">
        <f t="shared" si="819"/>
        <v>0</v>
      </c>
    </row>
    <row r="3912" spans="1:23" ht="21" customHeight="1">
      <c r="A3912" s="316" t="str">
        <f t="shared" si="810"/>
        <v/>
      </c>
      <c r="B3912" s="316" t="str">
        <f t="shared" si="811"/>
        <v/>
      </c>
      <c r="C3912" s="316" t="str">
        <f>IF(AND(F3912&lt;&gt;"",G3912&lt;&gt;""),COUNT($C$32:C3911)+1,"")</f>
        <v/>
      </c>
      <c r="D3912" s="292" t="str">
        <f t="shared" si="812"/>
        <v/>
      </c>
      <c r="E3912" s="292" t="str">
        <f t="shared" si="813"/>
        <v/>
      </c>
      <c r="F3912" s="316"/>
      <c r="G3912" s="316"/>
      <c r="H3912" s="317"/>
      <c r="I3912" s="316" t="s">
        <v>445</v>
      </c>
      <c r="J3912" s="318"/>
      <c r="K3912" s="319"/>
      <c r="L3912" s="292" t="s">
        <v>446</v>
      </c>
      <c r="M3912" s="324"/>
      <c r="N3912" s="294" t="str">
        <f t="shared" si="814"/>
        <v/>
      </c>
      <c r="O3912" s="319"/>
      <c r="P3912" s="296" t="str">
        <f t="shared" si="815"/>
        <v/>
      </c>
      <c r="Q3912" s="552"/>
      <c r="R3912" s="551"/>
      <c r="S3912" s="291"/>
      <c r="T3912" t="str">
        <f t="shared" si="816"/>
        <v>-</v>
      </c>
      <c r="U3912" s="560">
        <f t="shared" si="817"/>
        <v>0</v>
      </c>
      <c r="V3912" s="560">
        <f t="shared" si="818"/>
        <v>0</v>
      </c>
      <c r="W3912" s="560">
        <f t="shared" si="819"/>
        <v>0</v>
      </c>
    </row>
    <row r="3913" spans="1:23" ht="21" customHeight="1">
      <c r="A3913" s="316" t="str">
        <f t="shared" si="810"/>
        <v/>
      </c>
      <c r="B3913" s="316" t="str">
        <f t="shared" si="811"/>
        <v/>
      </c>
      <c r="C3913" s="316" t="str">
        <f>IF(AND(F3913&lt;&gt;"",G3913&lt;&gt;""),COUNT($C$32:C3912)+1,"")</f>
        <v/>
      </c>
      <c r="D3913" s="292" t="str">
        <f t="shared" si="812"/>
        <v/>
      </c>
      <c r="E3913" s="292" t="str">
        <f t="shared" si="813"/>
        <v/>
      </c>
      <c r="F3913" s="316"/>
      <c r="G3913" s="316"/>
      <c r="H3913" s="317"/>
      <c r="I3913" s="316" t="s">
        <v>445</v>
      </c>
      <c r="J3913" s="318"/>
      <c r="K3913" s="319"/>
      <c r="L3913" s="292" t="s">
        <v>446</v>
      </c>
      <c r="M3913" s="324"/>
      <c r="N3913" s="294" t="str">
        <f t="shared" si="814"/>
        <v/>
      </c>
      <c r="O3913" s="319"/>
      <c r="P3913" s="296" t="str">
        <f t="shared" si="815"/>
        <v/>
      </c>
      <c r="Q3913" s="552"/>
      <c r="R3913" s="551"/>
      <c r="S3913" s="291"/>
      <c r="T3913" t="str">
        <f t="shared" si="816"/>
        <v>-</v>
      </c>
      <c r="U3913" s="560">
        <f t="shared" si="817"/>
        <v>0</v>
      </c>
      <c r="V3913" s="560">
        <f t="shared" si="818"/>
        <v>0</v>
      </c>
      <c r="W3913" s="560">
        <f t="shared" si="819"/>
        <v>0</v>
      </c>
    </row>
    <row r="3914" spans="1:23" ht="21" customHeight="1">
      <c r="A3914" s="316" t="str">
        <f t="shared" si="810"/>
        <v/>
      </c>
      <c r="B3914" s="316" t="str">
        <f t="shared" si="811"/>
        <v/>
      </c>
      <c r="C3914" s="316" t="str">
        <f>IF(AND(F3914&lt;&gt;"",G3914&lt;&gt;""),COUNT($C$32:C3913)+1,"")</f>
        <v/>
      </c>
      <c r="D3914" s="292" t="str">
        <f t="shared" si="812"/>
        <v/>
      </c>
      <c r="E3914" s="292" t="str">
        <f t="shared" si="813"/>
        <v/>
      </c>
      <c r="F3914" s="316"/>
      <c r="G3914" s="316"/>
      <c r="H3914" s="317"/>
      <c r="I3914" s="316" t="s">
        <v>445</v>
      </c>
      <c r="J3914" s="318"/>
      <c r="K3914" s="319"/>
      <c r="L3914" s="292" t="s">
        <v>446</v>
      </c>
      <c r="M3914" s="324"/>
      <c r="N3914" s="294" t="str">
        <f t="shared" si="814"/>
        <v/>
      </c>
      <c r="O3914" s="319"/>
      <c r="P3914" s="296" t="str">
        <f t="shared" si="815"/>
        <v/>
      </c>
      <c r="Q3914" s="552"/>
      <c r="R3914" s="551"/>
      <c r="S3914" s="291"/>
      <c r="T3914" t="str">
        <f t="shared" si="816"/>
        <v>-</v>
      </c>
      <c r="U3914" s="560">
        <f t="shared" si="817"/>
        <v>0</v>
      </c>
      <c r="V3914" s="560">
        <f t="shared" si="818"/>
        <v>0</v>
      </c>
      <c r="W3914" s="560">
        <f t="shared" si="819"/>
        <v>0</v>
      </c>
    </row>
    <row r="3915" spans="1:23" ht="21" customHeight="1">
      <c r="A3915" s="316" t="str">
        <f t="shared" si="810"/>
        <v/>
      </c>
      <c r="B3915" s="316" t="str">
        <f t="shared" si="811"/>
        <v/>
      </c>
      <c r="C3915" s="316" t="str">
        <f>IF(AND(F3915&lt;&gt;"",G3915&lt;&gt;""),COUNT($C$32:C3914)+1,"")</f>
        <v/>
      </c>
      <c r="D3915" s="292" t="str">
        <f t="shared" si="812"/>
        <v/>
      </c>
      <c r="E3915" s="292" t="str">
        <f t="shared" si="813"/>
        <v/>
      </c>
      <c r="F3915" s="316"/>
      <c r="G3915" s="316"/>
      <c r="H3915" s="317"/>
      <c r="I3915" s="316" t="s">
        <v>445</v>
      </c>
      <c r="J3915" s="318"/>
      <c r="K3915" s="319"/>
      <c r="L3915" s="292" t="s">
        <v>446</v>
      </c>
      <c r="M3915" s="324"/>
      <c r="N3915" s="294" t="str">
        <f t="shared" si="814"/>
        <v/>
      </c>
      <c r="O3915" s="319"/>
      <c r="P3915" s="296" t="str">
        <f t="shared" si="815"/>
        <v/>
      </c>
      <c r="Q3915" s="552"/>
      <c r="R3915" s="551"/>
      <c r="S3915" s="291"/>
      <c r="T3915" t="str">
        <f t="shared" si="816"/>
        <v>-</v>
      </c>
      <c r="U3915" s="560">
        <f t="shared" si="817"/>
        <v>0</v>
      </c>
      <c r="V3915" s="560">
        <f t="shared" si="818"/>
        <v>0</v>
      </c>
      <c r="W3915" s="560">
        <f t="shared" si="819"/>
        <v>0</v>
      </c>
    </row>
    <row r="3916" spans="1:23" ht="21" customHeight="1">
      <c r="A3916" s="316" t="str">
        <f t="shared" si="810"/>
        <v/>
      </c>
      <c r="B3916" s="316" t="str">
        <f t="shared" si="811"/>
        <v/>
      </c>
      <c r="C3916" s="316" t="str">
        <f>IF(AND(F3916&lt;&gt;"",G3916&lt;&gt;""),COUNT($C$32:C3915)+1,"")</f>
        <v/>
      </c>
      <c r="D3916" s="292" t="str">
        <f t="shared" si="812"/>
        <v/>
      </c>
      <c r="E3916" s="292" t="str">
        <f t="shared" si="813"/>
        <v/>
      </c>
      <c r="F3916" s="316"/>
      <c r="G3916" s="316"/>
      <c r="H3916" s="317"/>
      <c r="I3916" s="316" t="s">
        <v>445</v>
      </c>
      <c r="J3916" s="318"/>
      <c r="K3916" s="319"/>
      <c r="L3916" s="292" t="s">
        <v>446</v>
      </c>
      <c r="M3916" s="324"/>
      <c r="N3916" s="294" t="str">
        <f t="shared" si="814"/>
        <v/>
      </c>
      <c r="O3916" s="319"/>
      <c r="P3916" s="296" t="str">
        <f t="shared" si="815"/>
        <v/>
      </c>
      <c r="Q3916" s="552"/>
      <c r="R3916" s="551"/>
      <c r="S3916" s="291"/>
      <c r="T3916" t="str">
        <f t="shared" si="816"/>
        <v>-</v>
      </c>
      <c r="U3916" s="560">
        <f t="shared" si="817"/>
        <v>0</v>
      </c>
      <c r="V3916" s="560">
        <f t="shared" si="818"/>
        <v>0</v>
      </c>
      <c r="W3916" s="560">
        <f t="shared" si="819"/>
        <v>0</v>
      </c>
    </row>
    <row r="3917" spans="1:23" ht="21" customHeight="1">
      <c r="A3917" s="316" t="str">
        <f t="shared" si="810"/>
        <v/>
      </c>
      <c r="B3917" s="316" t="str">
        <f t="shared" si="811"/>
        <v/>
      </c>
      <c r="C3917" s="316" t="str">
        <f>IF(AND(F3917&lt;&gt;"",G3917&lt;&gt;""),COUNT($C$32:C3916)+1,"")</f>
        <v/>
      </c>
      <c r="D3917" s="292" t="str">
        <f t="shared" si="812"/>
        <v/>
      </c>
      <c r="E3917" s="292" t="str">
        <f t="shared" si="813"/>
        <v/>
      </c>
      <c r="F3917" s="316"/>
      <c r="G3917" s="316"/>
      <c r="H3917" s="317"/>
      <c r="I3917" s="316" t="s">
        <v>445</v>
      </c>
      <c r="J3917" s="318"/>
      <c r="K3917" s="319"/>
      <c r="L3917" s="292" t="s">
        <v>446</v>
      </c>
      <c r="M3917" s="324"/>
      <c r="N3917" s="294" t="str">
        <f t="shared" si="814"/>
        <v/>
      </c>
      <c r="O3917" s="319"/>
      <c r="P3917" s="296" t="str">
        <f t="shared" si="815"/>
        <v/>
      </c>
      <c r="Q3917" s="552"/>
      <c r="R3917" s="551"/>
      <c r="S3917" s="291"/>
      <c r="T3917" t="str">
        <f t="shared" si="816"/>
        <v>-</v>
      </c>
      <c r="U3917" s="560">
        <f t="shared" si="817"/>
        <v>0</v>
      </c>
      <c r="V3917" s="560">
        <f t="shared" si="818"/>
        <v>0</v>
      </c>
      <c r="W3917" s="560">
        <f t="shared" si="819"/>
        <v>0</v>
      </c>
    </row>
    <row r="3918" spans="1:23" ht="21" customHeight="1">
      <c r="A3918" s="316" t="str">
        <f t="shared" si="810"/>
        <v/>
      </c>
      <c r="B3918" s="316" t="str">
        <f t="shared" si="811"/>
        <v/>
      </c>
      <c r="C3918" s="316" t="str">
        <f>IF(AND(F3918&lt;&gt;"",G3918&lt;&gt;""),COUNT($C$32:C3917)+1,"")</f>
        <v/>
      </c>
      <c r="D3918" s="292" t="str">
        <f t="shared" si="812"/>
        <v/>
      </c>
      <c r="E3918" s="292" t="str">
        <f t="shared" si="813"/>
        <v/>
      </c>
      <c r="F3918" s="316"/>
      <c r="G3918" s="316"/>
      <c r="H3918" s="317"/>
      <c r="I3918" s="316" t="s">
        <v>445</v>
      </c>
      <c r="J3918" s="318"/>
      <c r="K3918" s="319"/>
      <c r="L3918" s="292" t="s">
        <v>446</v>
      </c>
      <c r="M3918" s="324"/>
      <c r="N3918" s="294" t="str">
        <f t="shared" si="814"/>
        <v/>
      </c>
      <c r="O3918" s="319"/>
      <c r="P3918" s="296" t="str">
        <f t="shared" si="815"/>
        <v/>
      </c>
      <c r="Q3918" s="552"/>
      <c r="R3918" s="551"/>
      <c r="S3918" s="291"/>
      <c r="T3918" t="str">
        <f t="shared" si="816"/>
        <v>-</v>
      </c>
      <c r="U3918" s="560">
        <f t="shared" si="817"/>
        <v>0</v>
      </c>
      <c r="V3918" s="560">
        <f t="shared" si="818"/>
        <v>0</v>
      </c>
      <c r="W3918" s="560">
        <f t="shared" si="819"/>
        <v>0</v>
      </c>
    </row>
    <row r="3919" spans="1:23" ht="21" customHeight="1">
      <c r="A3919" s="316" t="str">
        <f t="shared" si="810"/>
        <v/>
      </c>
      <c r="B3919" s="316" t="str">
        <f t="shared" si="811"/>
        <v/>
      </c>
      <c r="C3919" s="316" t="str">
        <f>IF(AND(F3919&lt;&gt;"",G3919&lt;&gt;""),COUNT($C$32:C3918)+1,"")</f>
        <v/>
      </c>
      <c r="D3919" s="292" t="str">
        <f t="shared" si="812"/>
        <v/>
      </c>
      <c r="E3919" s="292" t="str">
        <f t="shared" si="813"/>
        <v/>
      </c>
      <c r="F3919" s="316"/>
      <c r="G3919" s="316"/>
      <c r="H3919" s="317"/>
      <c r="I3919" s="316" t="s">
        <v>445</v>
      </c>
      <c r="J3919" s="318"/>
      <c r="K3919" s="319"/>
      <c r="L3919" s="292" t="s">
        <v>446</v>
      </c>
      <c r="M3919" s="324"/>
      <c r="N3919" s="294" t="str">
        <f t="shared" si="814"/>
        <v/>
      </c>
      <c r="O3919" s="319"/>
      <c r="P3919" s="296" t="str">
        <f t="shared" si="815"/>
        <v/>
      </c>
      <c r="Q3919" s="552"/>
      <c r="R3919" s="551"/>
      <c r="S3919" s="291"/>
      <c r="T3919" t="str">
        <f t="shared" si="816"/>
        <v>-</v>
      </c>
      <c r="U3919" s="560">
        <f t="shared" si="817"/>
        <v>0</v>
      </c>
      <c r="V3919" s="560">
        <f t="shared" si="818"/>
        <v>0</v>
      </c>
      <c r="W3919" s="560">
        <f t="shared" si="819"/>
        <v>0</v>
      </c>
    </row>
    <row r="3920" spans="1:23" ht="21" customHeight="1">
      <c r="A3920" s="316" t="str">
        <f t="shared" si="810"/>
        <v/>
      </c>
      <c r="B3920" s="316" t="str">
        <f t="shared" si="811"/>
        <v/>
      </c>
      <c r="C3920" s="316" t="str">
        <f>IF(AND(F3920&lt;&gt;"",G3920&lt;&gt;""),COUNT($C$32:C3919)+1,"")</f>
        <v/>
      </c>
      <c r="D3920" s="292" t="str">
        <f t="shared" si="812"/>
        <v/>
      </c>
      <c r="E3920" s="292" t="str">
        <f t="shared" si="813"/>
        <v/>
      </c>
      <c r="F3920" s="316"/>
      <c r="G3920" s="316"/>
      <c r="H3920" s="317"/>
      <c r="I3920" s="316" t="s">
        <v>445</v>
      </c>
      <c r="J3920" s="318"/>
      <c r="K3920" s="319"/>
      <c r="L3920" s="292" t="s">
        <v>446</v>
      </c>
      <c r="M3920" s="324"/>
      <c r="N3920" s="294" t="str">
        <f t="shared" si="814"/>
        <v/>
      </c>
      <c r="O3920" s="319"/>
      <c r="P3920" s="296" t="str">
        <f t="shared" si="815"/>
        <v/>
      </c>
      <c r="Q3920" s="552"/>
      <c r="R3920" s="551"/>
      <c r="S3920" s="291"/>
      <c r="T3920" t="str">
        <f t="shared" si="816"/>
        <v>-</v>
      </c>
      <c r="U3920" s="560">
        <f t="shared" si="817"/>
        <v>0</v>
      </c>
      <c r="V3920" s="560">
        <f t="shared" si="818"/>
        <v>0</v>
      </c>
      <c r="W3920" s="560">
        <f t="shared" si="819"/>
        <v>0</v>
      </c>
    </row>
    <row r="3921" spans="1:23" ht="21" customHeight="1">
      <c r="A3921" s="316" t="str">
        <f t="shared" si="810"/>
        <v/>
      </c>
      <c r="B3921" s="316" t="str">
        <f t="shared" si="811"/>
        <v/>
      </c>
      <c r="C3921" s="316" t="str">
        <f>IF(AND(F3921&lt;&gt;"",G3921&lt;&gt;""),COUNT($C$32:C3920)+1,"")</f>
        <v/>
      </c>
      <c r="D3921" s="292" t="str">
        <f t="shared" si="812"/>
        <v/>
      </c>
      <c r="E3921" s="292" t="str">
        <f t="shared" si="813"/>
        <v/>
      </c>
      <c r="F3921" s="316"/>
      <c r="G3921" s="316"/>
      <c r="H3921" s="317"/>
      <c r="I3921" s="316" t="s">
        <v>445</v>
      </c>
      <c r="J3921" s="318"/>
      <c r="K3921" s="319"/>
      <c r="L3921" s="292" t="s">
        <v>446</v>
      </c>
      <c r="M3921" s="324"/>
      <c r="N3921" s="294" t="str">
        <f t="shared" si="814"/>
        <v/>
      </c>
      <c r="O3921" s="319"/>
      <c r="P3921" s="296" t="str">
        <f t="shared" si="815"/>
        <v/>
      </c>
      <c r="Q3921" s="552"/>
      <c r="R3921" s="551"/>
      <c r="S3921" s="291"/>
      <c r="T3921" t="str">
        <f t="shared" si="816"/>
        <v>-</v>
      </c>
      <c r="U3921" s="560">
        <f t="shared" si="817"/>
        <v>0</v>
      </c>
      <c r="V3921" s="560">
        <f t="shared" si="818"/>
        <v>0</v>
      </c>
      <c r="W3921" s="560">
        <f t="shared" si="819"/>
        <v>0</v>
      </c>
    </row>
    <row r="3922" spans="1:23" ht="21" customHeight="1">
      <c r="A3922" s="316" t="str">
        <f t="shared" si="810"/>
        <v/>
      </c>
      <c r="B3922" s="316" t="str">
        <f t="shared" si="811"/>
        <v/>
      </c>
      <c r="C3922" s="316" t="str">
        <f>IF(AND(F3922&lt;&gt;"",G3922&lt;&gt;""),COUNT($C$32:C3921)+1,"")</f>
        <v/>
      </c>
      <c r="D3922" s="292" t="str">
        <f t="shared" si="812"/>
        <v/>
      </c>
      <c r="E3922" s="292" t="str">
        <f t="shared" si="813"/>
        <v/>
      </c>
      <c r="F3922" s="316"/>
      <c r="G3922" s="316"/>
      <c r="H3922" s="317"/>
      <c r="I3922" s="316" t="s">
        <v>445</v>
      </c>
      <c r="J3922" s="318"/>
      <c r="K3922" s="319"/>
      <c r="L3922" s="292" t="s">
        <v>446</v>
      </c>
      <c r="M3922" s="324"/>
      <c r="N3922" s="294" t="str">
        <f t="shared" si="814"/>
        <v/>
      </c>
      <c r="O3922" s="319"/>
      <c r="P3922" s="296" t="str">
        <f t="shared" si="815"/>
        <v/>
      </c>
      <c r="Q3922" s="552"/>
      <c r="R3922" s="551"/>
      <c r="S3922" s="291"/>
      <c r="T3922" t="str">
        <f t="shared" si="816"/>
        <v>-</v>
      </c>
      <c r="U3922" s="560">
        <f t="shared" si="817"/>
        <v>0</v>
      </c>
      <c r="V3922" s="560">
        <f t="shared" si="818"/>
        <v>0</v>
      </c>
      <c r="W3922" s="560">
        <f t="shared" si="819"/>
        <v>0</v>
      </c>
    </row>
    <row r="3923" spans="1:23" ht="21" customHeight="1">
      <c r="A3923" s="316" t="str">
        <f t="shared" si="810"/>
        <v/>
      </c>
      <c r="B3923" s="316" t="str">
        <f t="shared" si="811"/>
        <v/>
      </c>
      <c r="C3923" s="316" t="str">
        <f>IF(AND(F3923&lt;&gt;"",G3923&lt;&gt;""),COUNT($C$32:C3922)+1,"")</f>
        <v/>
      </c>
      <c r="D3923" s="292" t="str">
        <f t="shared" si="812"/>
        <v/>
      </c>
      <c r="E3923" s="292" t="str">
        <f t="shared" si="813"/>
        <v/>
      </c>
      <c r="F3923" s="316"/>
      <c r="G3923" s="316"/>
      <c r="H3923" s="317"/>
      <c r="I3923" s="316" t="s">
        <v>445</v>
      </c>
      <c r="J3923" s="318"/>
      <c r="K3923" s="319"/>
      <c r="L3923" s="292" t="s">
        <v>446</v>
      </c>
      <c r="M3923" s="324"/>
      <c r="N3923" s="294" t="str">
        <f t="shared" si="814"/>
        <v/>
      </c>
      <c r="O3923" s="319"/>
      <c r="P3923" s="296" t="str">
        <f t="shared" si="815"/>
        <v/>
      </c>
      <c r="Q3923" s="552"/>
      <c r="R3923" s="551"/>
      <c r="S3923" s="291"/>
      <c r="T3923" t="str">
        <f t="shared" si="816"/>
        <v>-</v>
      </c>
      <c r="U3923" s="560">
        <f t="shared" si="817"/>
        <v>0</v>
      </c>
      <c r="V3923" s="560">
        <f t="shared" si="818"/>
        <v>0</v>
      </c>
      <c r="W3923" s="560">
        <f t="shared" si="819"/>
        <v>0</v>
      </c>
    </row>
    <row r="3924" spans="1:23" ht="21" customHeight="1">
      <c r="A3924" s="316" t="str">
        <f t="shared" si="810"/>
        <v/>
      </c>
      <c r="B3924" s="316" t="str">
        <f t="shared" si="811"/>
        <v/>
      </c>
      <c r="C3924" s="316" t="str">
        <f>IF(AND(F3924&lt;&gt;"",G3924&lt;&gt;""),COUNT($C$32:C3923)+1,"")</f>
        <v/>
      </c>
      <c r="D3924" s="292" t="str">
        <f t="shared" si="812"/>
        <v/>
      </c>
      <c r="E3924" s="292" t="str">
        <f t="shared" si="813"/>
        <v/>
      </c>
      <c r="F3924" s="316"/>
      <c r="G3924" s="316"/>
      <c r="H3924" s="317"/>
      <c r="I3924" s="316" t="s">
        <v>445</v>
      </c>
      <c r="J3924" s="318"/>
      <c r="K3924" s="319"/>
      <c r="L3924" s="292" t="s">
        <v>446</v>
      </c>
      <c r="M3924" s="324"/>
      <c r="N3924" s="294" t="str">
        <f t="shared" si="814"/>
        <v/>
      </c>
      <c r="O3924" s="319"/>
      <c r="P3924" s="296" t="str">
        <f t="shared" si="815"/>
        <v/>
      </c>
      <c r="Q3924" s="552"/>
      <c r="R3924" s="551"/>
      <c r="S3924" s="291"/>
      <c r="T3924" t="str">
        <f t="shared" si="816"/>
        <v>-</v>
      </c>
      <c r="U3924" s="560">
        <f t="shared" si="817"/>
        <v>0</v>
      </c>
      <c r="V3924" s="560">
        <f t="shared" si="818"/>
        <v>0</v>
      </c>
      <c r="W3924" s="560">
        <f t="shared" si="819"/>
        <v>0</v>
      </c>
    </row>
    <row r="3925" spans="1:23" ht="21" customHeight="1">
      <c r="A3925" s="316" t="str">
        <f t="shared" si="810"/>
        <v/>
      </c>
      <c r="B3925" s="316" t="str">
        <f t="shared" si="811"/>
        <v/>
      </c>
      <c r="C3925" s="316" t="str">
        <f>IF(AND(F3925&lt;&gt;"",G3925&lt;&gt;""),COUNT($C$32:C3924)+1,"")</f>
        <v/>
      </c>
      <c r="D3925" s="292" t="str">
        <f t="shared" si="812"/>
        <v/>
      </c>
      <c r="E3925" s="292" t="str">
        <f t="shared" si="813"/>
        <v/>
      </c>
      <c r="F3925" s="316"/>
      <c r="G3925" s="316"/>
      <c r="H3925" s="317"/>
      <c r="I3925" s="316" t="s">
        <v>445</v>
      </c>
      <c r="J3925" s="318"/>
      <c r="K3925" s="319"/>
      <c r="L3925" s="292" t="s">
        <v>446</v>
      </c>
      <c r="M3925" s="324"/>
      <c r="N3925" s="294" t="str">
        <f t="shared" si="814"/>
        <v/>
      </c>
      <c r="O3925" s="319"/>
      <c r="P3925" s="296" t="str">
        <f t="shared" si="815"/>
        <v/>
      </c>
      <c r="Q3925" s="552"/>
      <c r="R3925" s="551"/>
      <c r="S3925" s="291"/>
      <c r="T3925" t="str">
        <f t="shared" si="816"/>
        <v>-</v>
      </c>
      <c r="U3925" s="560">
        <f t="shared" si="817"/>
        <v>0</v>
      </c>
      <c r="V3925" s="560">
        <f t="shared" si="818"/>
        <v>0</v>
      </c>
      <c r="W3925" s="560">
        <f t="shared" si="819"/>
        <v>0</v>
      </c>
    </row>
    <row r="3926" spans="1:23" ht="21" customHeight="1">
      <c r="A3926" s="316" t="str">
        <f t="shared" si="810"/>
        <v/>
      </c>
      <c r="B3926" s="316" t="str">
        <f t="shared" si="811"/>
        <v/>
      </c>
      <c r="C3926" s="316" t="str">
        <f>IF(AND(F3926&lt;&gt;"",G3926&lt;&gt;""),COUNT($C$32:C3925)+1,"")</f>
        <v/>
      </c>
      <c r="D3926" s="292" t="str">
        <f t="shared" si="812"/>
        <v/>
      </c>
      <c r="E3926" s="292" t="str">
        <f t="shared" si="813"/>
        <v/>
      </c>
      <c r="F3926" s="316"/>
      <c r="G3926" s="316"/>
      <c r="H3926" s="317"/>
      <c r="I3926" s="316" t="s">
        <v>445</v>
      </c>
      <c r="J3926" s="318"/>
      <c r="K3926" s="319"/>
      <c r="L3926" s="292" t="s">
        <v>446</v>
      </c>
      <c r="M3926" s="324"/>
      <c r="N3926" s="294" t="str">
        <f t="shared" si="814"/>
        <v/>
      </c>
      <c r="O3926" s="319"/>
      <c r="P3926" s="296" t="str">
        <f t="shared" si="815"/>
        <v/>
      </c>
      <c r="Q3926" s="552"/>
      <c r="R3926" s="551"/>
      <c r="S3926" s="291"/>
      <c r="T3926" t="str">
        <f t="shared" si="816"/>
        <v>-</v>
      </c>
      <c r="U3926" s="560">
        <f t="shared" si="817"/>
        <v>0</v>
      </c>
      <c r="V3926" s="560">
        <f t="shared" si="818"/>
        <v>0</v>
      </c>
      <c r="W3926" s="560">
        <f t="shared" si="819"/>
        <v>0</v>
      </c>
    </row>
    <row r="3927" spans="1:23" ht="21" customHeight="1">
      <c r="A3927" s="316" t="str">
        <f t="shared" si="810"/>
        <v/>
      </c>
      <c r="B3927" s="316" t="str">
        <f t="shared" si="811"/>
        <v/>
      </c>
      <c r="C3927" s="316" t="str">
        <f>IF(AND(F3927&lt;&gt;"",G3927&lt;&gt;""),COUNT($C$32:C3926)+1,"")</f>
        <v/>
      </c>
      <c r="D3927" s="292" t="str">
        <f t="shared" si="812"/>
        <v/>
      </c>
      <c r="E3927" s="292" t="str">
        <f t="shared" si="813"/>
        <v/>
      </c>
      <c r="F3927" s="316"/>
      <c r="G3927" s="316"/>
      <c r="H3927" s="317"/>
      <c r="I3927" s="316" t="s">
        <v>445</v>
      </c>
      <c r="J3927" s="318"/>
      <c r="K3927" s="319"/>
      <c r="L3927" s="292" t="s">
        <v>446</v>
      </c>
      <c r="M3927" s="324"/>
      <c r="N3927" s="294" t="str">
        <f t="shared" si="814"/>
        <v/>
      </c>
      <c r="O3927" s="319"/>
      <c r="P3927" s="296" t="str">
        <f t="shared" si="815"/>
        <v/>
      </c>
      <c r="Q3927" s="552"/>
      <c r="R3927" s="551"/>
      <c r="S3927" s="291"/>
      <c r="T3927" t="str">
        <f t="shared" si="816"/>
        <v>-</v>
      </c>
      <c r="U3927" s="560">
        <f t="shared" si="817"/>
        <v>0</v>
      </c>
      <c r="V3927" s="560">
        <f t="shared" si="818"/>
        <v>0</v>
      </c>
      <c r="W3927" s="560">
        <f t="shared" si="819"/>
        <v>0</v>
      </c>
    </row>
    <row r="3928" spans="1:23" ht="21" customHeight="1">
      <c r="A3928" s="316" t="str">
        <f t="shared" si="810"/>
        <v/>
      </c>
      <c r="B3928" s="316" t="str">
        <f t="shared" si="811"/>
        <v/>
      </c>
      <c r="C3928" s="316" t="str">
        <f>IF(AND(F3928&lt;&gt;"",G3928&lt;&gt;""),COUNT($C$32:C3927)+1,"")</f>
        <v/>
      </c>
      <c r="D3928" s="292" t="str">
        <f t="shared" si="812"/>
        <v/>
      </c>
      <c r="E3928" s="292" t="str">
        <f t="shared" si="813"/>
        <v/>
      </c>
      <c r="F3928" s="316"/>
      <c r="G3928" s="316"/>
      <c r="H3928" s="317"/>
      <c r="I3928" s="316" t="s">
        <v>445</v>
      </c>
      <c r="J3928" s="318"/>
      <c r="K3928" s="319"/>
      <c r="L3928" s="292" t="s">
        <v>446</v>
      </c>
      <c r="M3928" s="324"/>
      <c r="N3928" s="294" t="str">
        <f t="shared" si="814"/>
        <v/>
      </c>
      <c r="O3928" s="319"/>
      <c r="P3928" s="296" t="str">
        <f t="shared" si="815"/>
        <v/>
      </c>
      <c r="Q3928" s="552"/>
      <c r="R3928" s="551"/>
      <c r="S3928" s="291"/>
      <c r="T3928" t="str">
        <f t="shared" si="816"/>
        <v>-</v>
      </c>
      <c r="U3928" s="560">
        <f t="shared" si="817"/>
        <v>0</v>
      </c>
      <c r="V3928" s="560">
        <f t="shared" si="818"/>
        <v>0</v>
      </c>
      <c r="W3928" s="560">
        <f t="shared" si="819"/>
        <v>0</v>
      </c>
    </row>
    <row r="3929" spans="1:23" ht="21" customHeight="1">
      <c r="A3929" s="316" t="str">
        <f t="shared" si="810"/>
        <v/>
      </c>
      <c r="B3929" s="316" t="str">
        <f t="shared" si="811"/>
        <v/>
      </c>
      <c r="C3929" s="316" t="str">
        <f>IF(AND(F3929&lt;&gt;"",G3929&lt;&gt;""),COUNT($C$32:C3928)+1,"")</f>
        <v/>
      </c>
      <c r="D3929" s="292" t="str">
        <f t="shared" si="812"/>
        <v/>
      </c>
      <c r="E3929" s="292" t="str">
        <f t="shared" si="813"/>
        <v/>
      </c>
      <c r="F3929" s="316"/>
      <c r="G3929" s="316"/>
      <c r="H3929" s="317"/>
      <c r="I3929" s="316" t="s">
        <v>445</v>
      </c>
      <c r="J3929" s="318"/>
      <c r="K3929" s="319"/>
      <c r="L3929" s="292" t="s">
        <v>446</v>
      </c>
      <c r="M3929" s="324"/>
      <c r="N3929" s="294" t="str">
        <f t="shared" si="814"/>
        <v/>
      </c>
      <c r="O3929" s="319"/>
      <c r="P3929" s="296" t="str">
        <f t="shared" si="815"/>
        <v/>
      </c>
      <c r="Q3929" s="552"/>
      <c r="R3929" s="551"/>
      <c r="S3929" s="291"/>
      <c r="T3929" t="str">
        <f t="shared" si="816"/>
        <v>-</v>
      </c>
      <c r="U3929" s="560">
        <f t="shared" si="817"/>
        <v>0</v>
      </c>
      <c r="V3929" s="560">
        <f t="shared" si="818"/>
        <v>0</v>
      </c>
      <c r="W3929" s="560">
        <f t="shared" si="819"/>
        <v>0</v>
      </c>
    </row>
    <row r="3930" spans="1:23" ht="21" customHeight="1">
      <c r="A3930" s="316" t="str">
        <f t="shared" si="810"/>
        <v/>
      </c>
      <c r="B3930" s="316" t="str">
        <f t="shared" si="811"/>
        <v/>
      </c>
      <c r="C3930" s="316" t="str">
        <f>IF(AND(F3930&lt;&gt;"",G3930&lt;&gt;""),COUNT($C$32:C3929)+1,"")</f>
        <v/>
      </c>
      <c r="D3930" s="292" t="str">
        <f t="shared" si="812"/>
        <v/>
      </c>
      <c r="E3930" s="292" t="str">
        <f t="shared" si="813"/>
        <v/>
      </c>
      <c r="F3930" s="316"/>
      <c r="G3930" s="316"/>
      <c r="H3930" s="317"/>
      <c r="I3930" s="316" t="s">
        <v>445</v>
      </c>
      <c r="J3930" s="318"/>
      <c r="K3930" s="319"/>
      <c r="L3930" s="292" t="s">
        <v>446</v>
      </c>
      <c r="M3930" s="324"/>
      <c r="N3930" s="294" t="str">
        <f t="shared" si="814"/>
        <v/>
      </c>
      <c r="O3930" s="319"/>
      <c r="P3930" s="296" t="str">
        <f t="shared" si="815"/>
        <v/>
      </c>
      <c r="Q3930" s="552"/>
      <c r="R3930" s="551"/>
      <c r="S3930" s="291"/>
      <c r="T3930" t="str">
        <f t="shared" si="816"/>
        <v>-</v>
      </c>
      <c r="U3930" s="560">
        <f t="shared" si="817"/>
        <v>0</v>
      </c>
      <c r="V3930" s="560">
        <f t="shared" si="818"/>
        <v>0</v>
      </c>
      <c r="W3930" s="560">
        <f t="shared" si="819"/>
        <v>0</v>
      </c>
    </row>
    <row r="3931" spans="1:23" ht="21" customHeight="1">
      <c r="A3931" s="316" t="str">
        <f t="shared" si="810"/>
        <v/>
      </c>
      <c r="B3931" s="316" t="str">
        <f t="shared" si="811"/>
        <v/>
      </c>
      <c r="C3931" s="316" t="str">
        <f>IF(AND(F3931&lt;&gt;"",G3931&lt;&gt;""),COUNT($C$32:C3930)+1,"")</f>
        <v/>
      </c>
      <c r="D3931" s="292" t="str">
        <f t="shared" si="812"/>
        <v/>
      </c>
      <c r="E3931" s="292" t="str">
        <f t="shared" si="813"/>
        <v/>
      </c>
      <c r="F3931" s="316"/>
      <c r="G3931" s="316"/>
      <c r="H3931" s="317"/>
      <c r="I3931" s="316" t="s">
        <v>445</v>
      </c>
      <c r="J3931" s="318"/>
      <c r="K3931" s="319"/>
      <c r="L3931" s="292" t="s">
        <v>446</v>
      </c>
      <c r="M3931" s="324"/>
      <c r="N3931" s="294" t="str">
        <f t="shared" si="814"/>
        <v/>
      </c>
      <c r="O3931" s="319"/>
      <c r="P3931" s="296" t="str">
        <f t="shared" si="815"/>
        <v/>
      </c>
      <c r="Q3931" s="552"/>
      <c r="R3931" s="551"/>
      <c r="S3931" s="291"/>
      <c r="T3931" t="str">
        <f t="shared" si="816"/>
        <v>-</v>
      </c>
      <c r="U3931" s="560">
        <f t="shared" si="817"/>
        <v>0</v>
      </c>
      <c r="V3931" s="560">
        <f t="shared" si="818"/>
        <v>0</v>
      </c>
      <c r="W3931" s="560">
        <f t="shared" si="819"/>
        <v>0</v>
      </c>
    </row>
    <row r="3932" spans="1:23" ht="21" customHeight="1">
      <c r="A3932" s="316" t="str">
        <f t="shared" si="810"/>
        <v/>
      </c>
      <c r="B3932" s="316" t="str">
        <f t="shared" si="811"/>
        <v/>
      </c>
      <c r="C3932" s="316" t="str">
        <f>IF(AND(F3932&lt;&gt;"",G3932&lt;&gt;""),COUNT($C$32:C3931)+1,"")</f>
        <v/>
      </c>
      <c r="D3932" s="292" t="str">
        <f t="shared" si="812"/>
        <v/>
      </c>
      <c r="E3932" s="292" t="str">
        <f t="shared" si="813"/>
        <v/>
      </c>
      <c r="F3932" s="316"/>
      <c r="G3932" s="316"/>
      <c r="H3932" s="317"/>
      <c r="I3932" s="316" t="s">
        <v>445</v>
      </c>
      <c r="J3932" s="318"/>
      <c r="K3932" s="319"/>
      <c r="L3932" s="292" t="s">
        <v>446</v>
      </c>
      <c r="M3932" s="324"/>
      <c r="N3932" s="294" t="str">
        <f t="shared" si="814"/>
        <v/>
      </c>
      <c r="O3932" s="319"/>
      <c r="P3932" s="296" t="str">
        <f t="shared" si="815"/>
        <v/>
      </c>
      <c r="Q3932" s="552"/>
      <c r="R3932" s="551"/>
      <c r="S3932" s="291"/>
      <c r="T3932" t="str">
        <f t="shared" si="816"/>
        <v>-</v>
      </c>
      <c r="U3932" s="560">
        <f t="shared" si="817"/>
        <v>0</v>
      </c>
      <c r="V3932" s="560">
        <f t="shared" si="818"/>
        <v>0</v>
      </c>
      <c r="W3932" s="560">
        <f t="shared" si="819"/>
        <v>0</v>
      </c>
    </row>
    <row r="3933" spans="1:23" ht="21" customHeight="1">
      <c r="A3933" s="316" t="str">
        <f t="shared" si="810"/>
        <v/>
      </c>
      <c r="B3933" s="316" t="str">
        <f t="shared" si="811"/>
        <v/>
      </c>
      <c r="C3933" s="316" t="str">
        <f>IF(AND(F3933&lt;&gt;"",G3933&lt;&gt;""),COUNT($C$32:C3932)+1,"")</f>
        <v/>
      </c>
      <c r="D3933" s="292" t="str">
        <f t="shared" si="812"/>
        <v/>
      </c>
      <c r="E3933" s="292" t="str">
        <f t="shared" si="813"/>
        <v/>
      </c>
      <c r="F3933" s="316"/>
      <c r="G3933" s="316"/>
      <c r="H3933" s="317"/>
      <c r="I3933" s="316" t="s">
        <v>445</v>
      </c>
      <c r="J3933" s="318"/>
      <c r="K3933" s="319"/>
      <c r="L3933" s="292" t="s">
        <v>446</v>
      </c>
      <c r="M3933" s="324"/>
      <c r="N3933" s="294" t="str">
        <f t="shared" si="814"/>
        <v/>
      </c>
      <c r="O3933" s="319"/>
      <c r="P3933" s="296" t="str">
        <f t="shared" si="815"/>
        <v/>
      </c>
      <c r="Q3933" s="552"/>
      <c r="R3933" s="551"/>
      <c r="S3933" s="291"/>
      <c r="T3933" t="str">
        <f t="shared" si="816"/>
        <v>-</v>
      </c>
      <c r="U3933" s="560">
        <f t="shared" si="817"/>
        <v>0</v>
      </c>
      <c r="V3933" s="560">
        <f t="shared" si="818"/>
        <v>0</v>
      </c>
      <c r="W3933" s="560">
        <f t="shared" si="819"/>
        <v>0</v>
      </c>
    </row>
    <row r="3934" spans="1:23" ht="21" customHeight="1">
      <c r="A3934" s="316" t="str">
        <f t="shared" si="810"/>
        <v/>
      </c>
      <c r="B3934" s="316" t="str">
        <f t="shared" si="811"/>
        <v/>
      </c>
      <c r="C3934" s="316" t="str">
        <f>IF(AND(F3934&lt;&gt;"",G3934&lt;&gt;""),COUNT($C$32:C3933)+1,"")</f>
        <v/>
      </c>
      <c r="D3934" s="292" t="str">
        <f t="shared" si="812"/>
        <v/>
      </c>
      <c r="E3934" s="292" t="str">
        <f t="shared" si="813"/>
        <v/>
      </c>
      <c r="F3934" s="316"/>
      <c r="G3934" s="316"/>
      <c r="H3934" s="317"/>
      <c r="I3934" s="316" t="s">
        <v>445</v>
      </c>
      <c r="J3934" s="318"/>
      <c r="K3934" s="319"/>
      <c r="L3934" s="292" t="s">
        <v>446</v>
      </c>
      <c r="M3934" s="324"/>
      <c r="N3934" s="294" t="str">
        <f t="shared" si="814"/>
        <v/>
      </c>
      <c r="O3934" s="319"/>
      <c r="P3934" s="296" t="str">
        <f t="shared" si="815"/>
        <v/>
      </c>
      <c r="Q3934" s="552"/>
      <c r="R3934" s="551"/>
      <c r="S3934" s="291"/>
      <c r="T3934" t="str">
        <f t="shared" si="816"/>
        <v>-</v>
      </c>
      <c r="U3934" s="560">
        <f t="shared" si="817"/>
        <v>0</v>
      </c>
      <c r="V3934" s="560">
        <f t="shared" si="818"/>
        <v>0</v>
      </c>
      <c r="W3934" s="560">
        <f t="shared" si="819"/>
        <v>0</v>
      </c>
    </row>
    <row r="3935" spans="1:23" ht="21" customHeight="1">
      <c r="A3935" s="316" t="str">
        <f t="shared" si="810"/>
        <v/>
      </c>
      <c r="B3935" s="316" t="str">
        <f t="shared" si="811"/>
        <v/>
      </c>
      <c r="C3935" s="316" t="str">
        <f>IF(AND(F3935&lt;&gt;"",G3935&lt;&gt;""),COUNT($C$32:C3934)+1,"")</f>
        <v/>
      </c>
      <c r="D3935" s="292" t="str">
        <f t="shared" si="812"/>
        <v/>
      </c>
      <c r="E3935" s="292" t="str">
        <f t="shared" si="813"/>
        <v/>
      </c>
      <c r="F3935" s="316"/>
      <c r="G3935" s="316"/>
      <c r="H3935" s="317"/>
      <c r="I3935" s="316" t="s">
        <v>445</v>
      </c>
      <c r="J3935" s="318"/>
      <c r="K3935" s="319"/>
      <c r="L3935" s="292" t="s">
        <v>446</v>
      </c>
      <c r="M3935" s="324"/>
      <c r="N3935" s="294" t="str">
        <f t="shared" si="814"/>
        <v/>
      </c>
      <c r="O3935" s="319"/>
      <c r="P3935" s="296" t="str">
        <f t="shared" si="815"/>
        <v/>
      </c>
      <c r="Q3935" s="552"/>
      <c r="R3935" s="551"/>
      <c r="S3935" s="291"/>
      <c r="T3935" t="str">
        <f t="shared" si="816"/>
        <v>-</v>
      </c>
      <c r="U3935" s="560">
        <f t="shared" si="817"/>
        <v>0</v>
      </c>
      <c r="V3935" s="560">
        <f t="shared" si="818"/>
        <v>0</v>
      </c>
      <c r="W3935" s="560">
        <f t="shared" si="819"/>
        <v>0</v>
      </c>
    </row>
    <row r="3936" spans="1:23" ht="21" customHeight="1">
      <c r="A3936" s="316" t="str">
        <f t="shared" si="810"/>
        <v/>
      </c>
      <c r="B3936" s="316" t="str">
        <f t="shared" si="811"/>
        <v/>
      </c>
      <c r="C3936" s="316" t="str">
        <f>IF(AND(F3936&lt;&gt;"",G3936&lt;&gt;""),COUNT($C$32:C3935)+1,"")</f>
        <v/>
      </c>
      <c r="D3936" s="292" t="str">
        <f t="shared" si="812"/>
        <v/>
      </c>
      <c r="E3936" s="292" t="str">
        <f t="shared" si="813"/>
        <v/>
      </c>
      <c r="F3936" s="316"/>
      <c r="G3936" s="316"/>
      <c r="H3936" s="317"/>
      <c r="I3936" s="316" t="s">
        <v>445</v>
      </c>
      <c r="J3936" s="318"/>
      <c r="K3936" s="319"/>
      <c r="L3936" s="292" t="s">
        <v>446</v>
      </c>
      <c r="M3936" s="324"/>
      <c r="N3936" s="294" t="str">
        <f t="shared" si="814"/>
        <v/>
      </c>
      <c r="O3936" s="319"/>
      <c r="P3936" s="296" t="str">
        <f t="shared" si="815"/>
        <v/>
      </c>
      <c r="Q3936" s="552"/>
      <c r="R3936" s="551"/>
      <c r="S3936" s="291"/>
      <c r="T3936" t="str">
        <f t="shared" si="816"/>
        <v>-</v>
      </c>
      <c r="U3936" s="560">
        <f t="shared" si="817"/>
        <v>0</v>
      </c>
      <c r="V3936" s="560">
        <f t="shared" si="818"/>
        <v>0</v>
      </c>
      <c r="W3936" s="560">
        <f t="shared" si="819"/>
        <v>0</v>
      </c>
    </row>
    <row r="3937" spans="1:23" ht="21" customHeight="1">
      <c r="A3937" s="316" t="str">
        <f t="shared" si="810"/>
        <v/>
      </c>
      <c r="B3937" s="316" t="str">
        <f t="shared" si="811"/>
        <v/>
      </c>
      <c r="C3937" s="316" t="str">
        <f>IF(AND(F3937&lt;&gt;"",G3937&lt;&gt;""),COUNT($C$32:C3936)+1,"")</f>
        <v/>
      </c>
      <c r="D3937" s="292" t="str">
        <f t="shared" si="812"/>
        <v/>
      </c>
      <c r="E3937" s="292" t="str">
        <f t="shared" si="813"/>
        <v/>
      </c>
      <c r="F3937" s="316"/>
      <c r="G3937" s="316"/>
      <c r="H3937" s="317"/>
      <c r="I3937" s="316" t="s">
        <v>445</v>
      </c>
      <c r="J3937" s="318"/>
      <c r="K3937" s="319"/>
      <c r="L3937" s="292" t="s">
        <v>446</v>
      </c>
      <c r="M3937" s="324"/>
      <c r="N3937" s="294" t="str">
        <f t="shared" si="814"/>
        <v/>
      </c>
      <c r="O3937" s="319"/>
      <c r="P3937" s="296" t="str">
        <f t="shared" si="815"/>
        <v/>
      </c>
      <c r="Q3937" s="552"/>
      <c r="R3937" s="551"/>
      <c r="S3937" s="291"/>
      <c r="T3937" t="str">
        <f t="shared" si="816"/>
        <v>-</v>
      </c>
      <c r="U3937" s="560">
        <f t="shared" si="817"/>
        <v>0</v>
      </c>
      <c r="V3937" s="560">
        <f t="shared" si="818"/>
        <v>0</v>
      </c>
      <c r="W3937" s="560">
        <f t="shared" si="819"/>
        <v>0</v>
      </c>
    </row>
    <row r="3938" spans="1:23" ht="21" customHeight="1">
      <c r="A3938" s="316" t="str">
        <f t="shared" si="810"/>
        <v/>
      </c>
      <c r="B3938" s="316" t="str">
        <f t="shared" si="811"/>
        <v/>
      </c>
      <c r="C3938" s="316" t="str">
        <f>IF(AND(F3938&lt;&gt;"",G3938&lt;&gt;""),COUNT($C$32:C3937)+1,"")</f>
        <v/>
      </c>
      <c r="D3938" s="292" t="str">
        <f t="shared" si="812"/>
        <v/>
      </c>
      <c r="E3938" s="292" t="str">
        <f t="shared" si="813"/>
        <v/>
      </c>
      <c r="F3938" s="316"/>
      <c r="G3938" s="316"/>
      <c r="H3938" s="317"/>
      <c r="I3938" s="316" t="s">
        <v>445</v>
      </c>
      <c r="J3938" s="318"/>
      <c r="K3938" s="319"/>
      <c r="L3938" s="292" t="s">
        <v>446</v>
      </c>
      <c r="M3938" s="324"/>
      <c r="N3938" s="294" t="str">
        <f t="shared" si="814"/>
        <v/>
      </c>
      <c r="O3938" s="319"/>
      <c r="P3938" s="296" t="str">
        <f t="shared" si="815"/>
        <v/>
      </c>
      <c r="Q3938" s="552"/>
      <c r="R3938" s="551"/>
      <c r="S3938" s="291"/>
      <c r="T3938" t="str">
        <f t="shared" si="816"/>
        <v>-</v>
      </c>
      <c r="U3938" s="560">
        <f t="shared" si="817"/>
        <v>0</v>
      </c>
      <c r="V3938" s="560">
        <f t="shared" si="818"/>
        <v>0</v>
      </c>
      <c r="W3938" s="560">
        <f t="shared" si="819"/>
        <v>0</v>
      </c>
    </row>
    <row r="3939" spans="1:23" ht="21" customHeight="1">
      <c r="A3939" s="316" t="str">
        <f t="shared" si="810"/>
        <v/>
      </c>
      <c r="B3939" s="316" t="str">
        <f t="shared" si="811"/>
        <v/>
      </c>
      <c r="C3939" s="316" t="str">
        <f>IF(AND(F3939&lt;&gt;"",G3939&lt;&gt;""),COUNT($C$32:C3938)+1,"")</f>
        <v/>
      </c>
      <c r="D3939" s="292" t="str">
        <f t="shared" si="812"/>
        <v/>
      </c>
      <c r="E3939" s="292" t="str">
        <f t="shared" si="813"/>
        <v/>
      </c>
      <c r="F3939" s="316"/>
      <c r="G3939" s="316"/>
      <c r="H3939" s="317"/>
      <c r="I3939" s="316" t="s">
        <v>445</v>
      </c>
      <c r="J3939" s="318"/>
      <c r="K3939" s="319"/>
      <c r="L3939" s="292" t="s">
        <v>446</v>
      </c>
      <c r="M3939" s="324"/>
      <c r="N3939" s="294" t="str">
        <f t="shared" si="814"/>
        <v/>
      </c>
      <c r="O3939" s="319"/>
      <c r="P3939" s="296" t="str">
        <f t="shared" si="815"/>
        <v/>
      </c>
      <c r="Q3939" s="552"/>
      <c r="R3939" s="551"/>
      <c r="S3939" s="291"/>
      <c r="T3939" t="str">
        <f t="shared" si="816"/>
        <v>-</v>
      </c>
      <c r="U3939" s="560">
        <f t="shared" si="817"/>
        <v>0</v>
      </c>
      <c r="V3939" s="560">
        <f t="shared" si="818"/>
        <v>0</v>
      </c>
      <c r="W3939" s="560">
        <f t="shared" si="819"/>
        <v>0</v>
      </c>
    </row>
    <row r="3940" spans="1:23" ht="21" customHeight="1">
      <c r="A3940" s="316" t="str">
        <f t="shared" si="810"/>
        <v/>
      </c>
      <c r="B3940" s="316" t="str">
        <f t="shared" si="811"/>
        <v/>
      </c>
      <c r="C3940" s="316" t="str">
        <f>IF(AND(F3940&lt;&gt;"",G3940&lt;&gt;""),COUNT($C$32:C3939)+1,"")</f>
        <v/>
      </c>
      <c r="D3940" s="292" t="str">
        <f t="shared" si="812"/>
        <v/>
      </c>
      <c r="E3940" s="292" t="str">
        <f t="shared" si="813"/>
        <v/>
      </c>
      <c r="F3940" s="316"/>
      <c r="G3940" s="316"/>
      <c r="H3940" s="317"/>
      <c r="I3940" s="316" t="s">
        <v>445</v>
      </c>
      <c r="J3940" s="318"/>
      <c r="K3940" s="319"/>
      <c r="L3940" s="292" t="s">
        <v>446</v>
      </c>
      <c r="M3940" s="324"/>
      <c r="N3940" s="294" t="str">
        <f t="shared" si="814"/>
        <v/>
      </c>
      <c r="O3940" s="319"/>
      <c r="P3940" s="296" t="str">
        <f t="shared" si="815"/>
        <v/>
      </c>
      <c r="Q3940" s="552"/>
      <c r="R3940" s="551"/>
      <c r="S3940" s="291"/>
      <c r="T3940" t="str">
        <f t="shared" si="816"/>
        <v>-</v>
      </c>
      <c r="U3940" s="560">
        <f t="shared" si="817"/>
        <v>0</v>
      </c>
      <c r="V3940" s="560">
        <f t="shared" si="818"/>
        <v>0</v>
      </c>
      <c r="W3940" s="560">
        <f t="shared" si="819"/>
        <v>0</v>
      </c>
    </row>
    <row r="3941" spans="1:23" ht="21" customHeight="1">
      <c r="A3941" s="316" t="str">
        <f t="shared" si="810"/>
        <v/>
      </c>
      <c r="B3941" s="316" t="str">
        <f t="shared" si="811"/>
        <v/>
      </c>
      <c r="C3941" s="316" t="str">
        <f>IF(AND(F3941&lt;&gt;"",G3941&lt;&gt;""),COUNT($C$32:C3940)+1,"")</f>
        <v/>
      </c>
      <c r="D3941" s="292" t="str">
        <f t="shared" si="812"/>
        <v/>
      </c>
      <c r="E3941" s="292" t="str">
        <f t="shared" si="813"/>
        <v/>
      </c>
      <c r="F3941" s="316"/>
      <c r="G3941" s="316"/>
      <c r="H3941" s="317"/>
      <c r="I3941" s="316" t="s">
        <v>445</v>
      </c>
      <c r="J3941" s="318"/>
      <c r="K3941" s="319"/>
      <c r="L3941" s="292" t="s">
        <v>446</v>
      </c>
      <c r="M3941" s="324"/>
      <c r="N3941" s="294" t="str">
        <f t="shared" si="814"/>
        <v/>
      </c>
      <c r="O3941" s="319"/>
      <c r="P3941" s="296" t="str">
        <f t="shared" si="815"/>
        <v/>
      </c>
      <c r="Q3941" s="552"/>
      <c r="R3941" s="551"/>
      <c r="S3941" s="291"/>
      <c r="T3941" t="str">
        <f t="shared" si="816"/>
        <v>-</v>
      </c>
      <c r="U3941" s="560">
        <f t="shared" si="817"/>
        <v>0</v>
      </c>
      <c r="V3941" s="560">
        <f t="shared" si="818"/>
        <v>0</v>
      </c>
      <c r="W3941" s="560">
        <f t="shared" si="819"/>
        <v>0</v>
      </c>
    </row>
    <row r="3942" spans="1:23" ht="21" customHeight="1">
      <c r="A3942" s="316" t="str">
        <f t="shared" si="810"/>
        <v/>
      </c>
      <c r="B3942" s="316" t="str">
        <f t="shared" si="811"/>
        <v/>
      </c>
      <c r="C3942" s="316" t="str">
        <f>IF(AND(F3942&lt;&gt;"",G3942&lt;&gt;""),COUNT($C$32:C3941)+1,"")</f>
        <v/>
      </c>
      <c r="D3942" s="292" t="str">
        <f t="shared" si="812"/>
        <v/>
      </c>
      <c r="E3942" s="292" t="str">
        <f t="shared" si="813"/>
        <v/>
      </c>
      <c r="F3942" s="316"/>
      <c r="G3942" s="316"/>
      <c r="H3942" s="317"/>
      <c r="I3942" s="316" t="s">
        <v>445</v>
      </c>
      <c r="J3942" s="318"/>
      <c r="K3942" s="319"/>
      <c r="L3942" s="292" t="s">
        <v>446</v>
      </c>
      <c r="M3942" s="324"/>
      <c r="N3942" s="294" t="str">
        <f t="shared" si="814"/>
        <v/>
      </c>
      <c r="O3942" s="319"/>
      <c r="P3942" s="296" t="str">
        <f t="shared" si="815"/>
        <v/>
      </c>
      <c r="Q3942" s="552"/>
      <c r="R3942" s="551"/>
      <c r="S3942" s="291"/>
      <c r="T3942" t="str">
        <f t="shared" si="816"/>
        <v>-</v>
      </c>
      <c r="U3942" s="560">
        <f t="shared" si="817"/>
        <v>0</v>
      </c>
      <c r="V3942" s="560">
        <f t="shared" si="818"/>
        <v>0</v>
      </c>
      <c r="W3942" s="560">
        <f t="shared" si="819"/>
        <v>0</v>
      </c>
    </row>
    <row r="3943" spans="1:23" ht="21" customHeight="1">
      <c r="A3943" s="316" t="str">
        <f t="shared" si="810"/>
        <v/>
      </c>
      <c r="B3943" s="316" t="str">
        <f t="shared" si="811"/>
        <v/>
      </c>
      <c r="C3943" s="316" t="str">
        <f>IF(AND(F3943&lt;&gt;"",G3943&lt;&gt;""),COUNT($C$32:C3942)+1,"")</f>
        <v/>
      </c>
      <c r="D3943" s="292" t="str">
        <f t="shared" si="812"/>
        <v/>
      </c>
      <c r="E3943" s="292" t="str">
        <f t="shared" si="813"/>
        <v/>
      </c>
      <c r="F3943" s="316"/>
      <c r="G3943" s="316"/>
      <c r="H3943" s="317"/>
      <c r="I3943" s="316" t="s">
        <v>445</v>
      </c>
      <c r="J3943" s="318"/>
      <c r="K3943" s="319"/>
      <c r="L3943" s="292" t="s">
        <v>446</v>
      </c>
      <c r="M3943" s="324"/>
      <c r="N3943" s="294" t="str">
        <f t="shared" si="814"/>
        <v/>
      </c>
      <c r="O3943" s="319"/>
      <c r="P3943" s="296" t="str">
        <f t="shared" si="815"/>
        <v/>
      </c>
      <c r="Q3943" s="552"/>
      <c r="R3943" s="551"/>
      <c r="S3943" s="291"/>
      <c r="T3943" t="str">
        <f t="shared" si="816"/>
        <v>-</v>
      </c>
      <c r="U3943" s="560">
        <f t="shared" si="817"/>
        <v>0</v>
      </c>
      <c r="V3943" s="560">
        <f t="shared" si="818"/>
        <v>0</v>
      </c>
      <c r="W3943" s="560">
        <f t="shared" si="819"/>
        <v>0</v>
      </c>
    </row>
    <row r="3944" spans="1:23" ht="21" customHeight="1">
      <c r="A3944" s="316" t="str">
        <f t="shared" si="810"/>
        <v/>
      </c>
      <c r="B3944" s="316" t="str">
        <f t="shared" si="811"/>
        <v/>
      </c>
      <c r="C3944" s="316" t="str">
        <f>IF(AND(F3944&lt;&gt;"",G3944&lt;&gt;""),COUNT($C$32:C3943)+1,"")</f>
        <v/>
      </c>
      <c r="D3944" s="292" t="str">
        <f t="shared" si="812"/>
        <v/>
      </c>
      <c r="E3944" s="292" t="str">
        <f t="shared" si="813"/>
        <v/>
      </c>
      <c r="F3944" s="316"/>
      <c r="G3944" s="316"/>
      <c r="H3944" s="317"/>
      <c r="I3944" s="316" t="s">
        <v>445</v>
      </c>
      <c r="J3944" s="318"/>
      <c r="K3944" s="319"/>
      <c r="L3944" s="292" t="s">
        <v>446</v>
      </c>
      <c r="M3944" s="324"/>
      <c r="N3944" s="294" t="str">
        <f t="shared" si="814"/>
        <v/>
      </c>
      <c r="O3944" s="319"/>
      <c r="P3944" s="296" t="str">
        <f t="shared" si="815"/>
        <v/>
      </c>
      <c r="Q3944" s="552"/>
      <c r="R3944" s="551"/>
      <c r="S3944" s="291"/>
      <c r="T3944" t="str">
        <f t="shared" si="816"/>
        <v>-</v>
      </c>
      <c r="U3944" s="560">
        <f t="shared" si="817"/>
        <v>0</v>
      </c>
      <c r="V3944" s="560">
        <f t="shared" si="818"/>
        <v>0</v>
      </c>
      <c r="W3944" s="560">
        <f t="shared" si="819"/>
        <v>0</v>
      </c>
    </row>
    <row r="3945" spans="1:23" ht="21" customHeight="1">
      <c r="A3945" s="316" t="str">
        <f t="shared" si="810"/>
        <v/>
      </c>
      <c r="B3945" s="316" t="str">
        <f t="shared" si="811"/>
        <v/>
      </c>
      <c r="C3945" s="316" t="str">
        <f>IF(AND(F3945&lt;&gt;"",G3945&lt;&gt;""),COUNT($C$32:C3944)+1,"")</f>
        <v/>
      </c>
      <c r="D3945" s="292" t="str">
        <f t="shared" si="812"/>
        <v/>
      </c>
      <c r="E3945" s="292" t="str">
        <f t="shared" si="813"/>
        <v/>
      </c>
      <c r="F3945" s="316"/>
      <c r="G3945" s="316"/>
      <c r="H3945" s="317"/>
      <c r="I3945" s="316" t="s">
        <v>445</v>
      </c>
      <c r="J3945" s="318"/>
      <c r="K3945" s="319"/>
      <c r="L3945" s="292" t="s">
        <v>446</v>
      </c>
      <c r="M3945" s="324"/>
      <c r="N3945" s="294" t="str">
        <f t="shared" si="814"/>
        <v/>
      </c>
      <c r="O3945" s="319"/>
      <c r="P3945" s="296" t="str">
        <f t="shared" si="815"/>
        <v/>
      </c>
      <c r="Q3945" s="552"/>
      <c r="R3945" s="551"/>
      <c r="S3945" s="291"/>
      <c r="T3945" t="str">
        <f t="shared" si="816"/>
        <v>-</v>
      </c>
      <c r="U3945" s="560">
        <f t="shared" si="817"/>
        <v>0</v>
      </c>
      <c r="V3945" s="560">
        <f t="shared" si="818"/>
        <v>0</v>
      </c>
      <c r="W3945" s="560">
        <f t="shared" si="819"/>
        <v>0</v>
      </c>
    </row>
    <row r="3946" spans="1:23" ht="21" customHeight="1">
      <c r="A3946" s="316" t="str">
        <f t="shared" si="810"/>
        <v/>
      </c>
      <c r="B3946" s="316" t="str">
        <f t="shared" si="811"/>
        <v/>
      </c>
      <c r="C3946" s="316" t="str">
        <f>IF(AND(F3946&lt;&gt;"",G3946&lt;&gt;""),COUNT($C$32:C3945)+1,"")</f>
        <v/>
      </c>
      <c r="D3946" s="292" t="str">
        <f t="shared" si="812"/>
        <v/>
      </c>
      <c r="E3946" s="292" t="str">
        <f t="shared" si="813"/>
        <v/>
      </c>
      <c r="F3946" s="316"/>
      <c r="G3946" s="316"/>
      <c r="H3946" s="317"/>
      <c r="I3946" s="316" t="s">
        <v>445</v>
      </c>
      <c r="J3946" s="318"/>
      <c r="K3946" s="319"/>
      <c r="L3946" s="292" t="s">
        <v>446</v>
      </c>
      <c r="M3946" s="324"/>
      <c r="N3946" s="294" t="str">
        <f t="shared" si="814"/>
        <v/>
      </c>
      <c r="O3946" s="319"/>
      <c r="P3946" s="296" t="str">
        <f t="shared" si="815"/>
        <v/>
      </c>
      <c r="Q3946" s="552"/>
      <c r="R3946" s="551"/>
      <c r="S3946" s="291"/>
      <c r="T3946" t="str">
        <f t="shared" si="816"/>
        <v>-</v>
      </c>
      <c r="U3946" s="560">
        <f t="shared" si="817"/>
        <v>0</v>
      </c>
      <c r="V3946" s="560">
        <f t="shared" si="818"/>
        <v>0</v>
      </c>
      <c r="W3946" s="560">
        <f t="shared" si="819"/>
        <v>0</v>
      </c>
    </row>
    <row r="3947" spans="1:23" ht="21" customHeight="1">
      <c r="A3947" s="316" t="str">
        <f t="shared" si="810"/>
        <v/>
      </c>
      <c r="B3947" s="316" t="str">
        <f t="shared" si="811"/>
        <v/>
      </c>
      <c r="C3947" s="316" t="str">
        <f>IF(AND(F3947&lt;&gt;"",G3947&lt;&gt;""),COUNT($C$32:C3946)+1,"")</f>
        <v/>
      </c>
      <c r="D3947" s="292" t="str">
        <f t="shared" si="812"/>
        <v/>
      </c>
      <c r="E3947" s="292" t="str">
        <f t="shared" si="813"/>
        <v/>
      </c>
      <c r="F3947" s="316"/>
      <c r="G3947" s="316"/>
      <c r="H3947" s="317"/>
      <c r="I3947" s="316" t="s">
        <v>445</v>
      </c>
      <c r="J3947" s="318"/>
      <c r="K3947" s="319"/>
      <c r="L3947" s="292" t="s">
        <v>446</v>
      </c>
      <c r="M3947" s="324"/>
      <c r="N3947" s="294" t="str">
        <f t="shared" si="814"/>
        <v/>
      </c>
      <c r="O3947" s="319"/>
      <c r="P3947" s="296" t="str">
        <f t="shared" si="815"/>
        <v/>
      </c>
      <c r="Q3947" s="552"/>
      <c r="R3947" s="551"/>
      <c r="S3947" s="291"/>
      <c r="T3947" t="str">
        <f t="shared" si="816"/>
        <v>-</v>
      </c>
      <c r="U3947" s="560">
        <f t="shared" si="817"/>
        <v>0</v>
      </c>
      <c r="V3947" s="560">
        <f t="shared" si="818"/>
        <v>0</v>
      </c>
      <c r="W3947" s="560">
        <f t="shared" si="819"/>
        <v>0</v>
      </c>
    </row>
    <row r="3948" spans="1:23" ht="21" customHeight="1">
      <c r="A3948" s="316" t="str">
        <f t="shared" si="810"/>
        <v/>
      </c>
      <c r="B3948" s="316" t="str">
        <f t="shared" si="811"/>
        <v/>
      </c>
      <c r="C3948" s="316" t="str">
        <f>IF(AND(F3948&lt;&gt;"",G3948&lt;&gt;""),COUNT($C$32:C3947)+1,"")</f>
        <v/>
      </c>
      <c r="D3948" s="292" t="str">
        <f t="shared" si="812"/>
        <v/>
      </c>
      <c r="E3948" s="292" t="str">
        <f t="shared" si="813"/>
        <v/>
      </c>
      <c r="F3948" s="316"/>
      <c r="G3948" s="316"/>
      <c r="H3948" s="317"/>
      <c r="I3948" s="316" t="s">
        <v>445</v>
      </c>
      <c r="J3948" s="318"/>
      <c r="K3948" s="319"/>
      <c r="L3948" s="292" t="s">
        <v>446</v>
      </c>
      <c r="M3948" s="324"/>
      <c r="N3948" s="294" t="str">
        <f t="shared" si="814"/>
        <v/>
      </c>
      <c r="O3948" s="319"/>
      <c r="P3948" s="296" t="str">
        <f t="shared" si="815"/>
        <v/>
      </c>
      <c r="Q3948" s="552"/>
      <c r="R3948" s="551"/>
      <c r="S3948" s="291"/>
      <c r="T3948" t="str">
        <f t="shared" si="816"/>
        <v>-</v>
      </c>
      <c r="U3948" s="560">
        <f t="shared" si="817"/>
        <v>0</v>
      </c>
      <c r="V3948" s="560">
        <f t="shared" si="818"/>
        <v>0</v>
      </c>
      <c r="W3948" s="560">
        <f t="shared" si="819"/>
        <v>0</v>
      </c>
    </row>
    <row r="3949" spans="1:23" ht="21" customHeight="1">
      <c r="A3949" s="316" t="str">
        <f t="shared" si="810"/>
        <v/>
      </c>
      <c r="B3949" s="316" t="str">
        <f t="shared" si="811"/>
        <v/>
      </c>
      <c r="C3949" s="316" t="str">
        <f>IF(AND(F3949&lt;&gt;"",G3949&lt;&gt;""),COUNT($C$32:C3948)+1,"")</f>
        <v/>
      </c>
      <c r="D3949" s="292" t="str">
        <f t="shared" si="812"/>
        <v/>
      </c>
      <c r="E3949" s="292" t="str">
        <f t="shared" si="813"/>
        <v/>
      </c>
      <c r="F3949" s="316"/>
      <c r="G3949" s="316"/>
      <c r="H3949" s="317"/>
      <c r="I3949" s="316" t="s">
        <v>445</v>
      </c>
      <c r="J3949" s="318"/>
      <c r="K3949" s="319"/>
      <c r="L3949" s="292" t="s">
        <v>446</v>
      </c>
      <c r="M3949" s="324"/>
      <c r="N3949" s="294" t="str">
        <f t="shared" si="814"/>
        <v/>
      </c>
      <c r="O3949" s="319"/>
      <c r="P3949" s="296" t="str">
        <f t="shared" si="815"/>
        <v/>
      </c>
      <c r="Q3949" s="552"/>
      <c r="R3949" s="551"/>
      <c r="S3949" s="291"/>
      <c r="T3949" t="str">
        <f t="shared" si="816"/>
        <v>-</v>
      </c>
      <c r="U3949" s="560">
        <f t="shared" si="817"/>
        <v>0</v>
      </c>
      <c r="V3949" s="560">
        <f t="shared" si="818"/>
        <v>0</v>
      </c>
      <c r="W3949" s="560">
        <f t="shared" si="819"/>
        <v>0</v>
      </c>
    </row>
    <row r="3950" spans="1:23" ht="21" customHeight="1">
      <c r="A3950" s="316" t="str">
        <f t="shared" si="810"/>
        <v/>
      </c>
      <c r="B3950" s="316" t="str">
        <f t="shared" si="811"/>
        <v/>
      </c>
      <c r="C3950" s="316" t="str">
        <f>IF(AND(F3950&lt;&gt;"",G3950&lt;&gt;""),COUNT($C$32:C3949)+1,"")</f>
        <v/>
      </c>
      <c r="D3950" s="292" t="str">
        <f t="shared" si="812"/>
        <v/>
      </c>
      <c r="E3950" s="292" t="str">
        <f t="shared" si="813"/>
        <v/>
      </c>
      <c r="F3950" s="316"/>
      <c r="G3950" s="316"/>
      <c r="H3950" s="317"/>
      <c r="I3950" s="316" t="s">
        <v>445</v>
      </c>
      <c r="J3950" s="318"/>
      <c r="K3950" s="319"/>
      <c r="L3950" s="292" t="s">
        <v>446</v>
      </c>
      <c r="M3950" s="324"/>
      <c r="N3950" s="294" t="str">
        <f t="shared" si="814"/>
        <v/>
      </c>
      <c r="O3950" s="319"/>
      <c r="P3950" s="296" t="str">
        <f t="shared" si="815"/>
        <v/>
      </c>
      <c r="Q3950" s="552"/>
      <c r="R3950" s="551"/>
      <c r="S3950" s="291"/>
      <c r="T3950" t="str">
        <f t="shared" si="816"/>
        <v>-</v>
      </c>
      <c r="U3950" s="560">
        <f t="shared" si="817"/>
        <v>0</v>
      </c>
      <c r="V3950" s="560">
        <f t="shared" si="818"/>
        <v>0</v>
      </c>
      <c r="W3950" s="560">
        <f t="shared" si="819"/>
        <v>0</v>
      </c>
    </row>
    <row r="3951" spans="1:23" ht="21" customHeight="1">
      <c r="A3951" s="316" t="str">
        <f t="shared" si="810"/>
        <v/>
      </c>
      <c r="B3951" s="316" t="str">
        <f t="shared" si="811"/>
        <v/>
      </c>
      <c r="C3951" s="316" t="str">
        <f>IF(AND(F3951&lt;&gt;"",G3951&lt;&gt;""),COUNT($C$32:C3950)+1,"")</f>
        <v/>
      </c>
      <c r="D3951" s="292" t="str">
        <f t="shared" si="812"/>
        <v/>
      </c>
      <c r="E3951" s="292" t="str">
        <f t="shared" si="813"/>
        <v/>
      </c>
      <c r="F3951" s="316"/>
      <c r="G3951" s="316"/>
      <c r="H3951" s="317"/>
      <c r="I3951" s="316" t="s">
        <v>445</v>
      </c>
      <c r="J3951" s="318"/>
      <c r="K3951" s="319"/>
      <c r="L3951" s="292" t="s">
        <v>446</v>
      </c>
      <c r="M3951" s="324"/>
      <c r="N3951" s="294" t="str">
        <f t="shared" si="814"/>
        <v/>
      </c>
      <c r="O3951" s="319"/>
      <c r="P3951" s="296" t="str">
        <f t="shared" si="815"/>
        <v/>
      </c>
      <c r="Q3951" s="552"/>
      <c r="R3951" s="551"/>
      <c r="S3951" s="291"/>
      <c r="T3951" t="str">
        <f t="shared" si="816"/>
        <v>-</v>
      </c>
      <c r="U3951" s="560">
        <f t="shared" si="817"/>
        <v>0</v>
      </c>
      <c r="V3951" s="560">
        <f t="shared" si="818"/>
        <v>0</v>
      </c>
      <c r="W3951" s="560">
        <f t="shared" si="819"/>
        <v>0</v>
      </c>
    </row>
    <row r="3952" spans="1:23" ht="21" customHeight="1">
      <c r="A3952" s="316" t="str">
        <f t="shared" si="810"/>
        <v/>
      </c>
      <c r="B3952" s="316" t="str">
        <f t="shared" si="811"/>
        <v/>
      </c>
      <c r="C3952" s="316" t="str">
        <f>IF(AND(F3952&lt;&gt;"",G3952&lt;&gt;""),COUNT($C$32:C3951)+1,"")</f>
        <v/>
      </c>
      <c r="D3952" s="292" t="str">
        <f t="shared" si="812"/>
        <v/>
      </c>
      <c r="E3952" s="292" t="str">
        <f t="shared" si="813"/>
        <v/>
      </c>
      <c r="F3952" s="316"/>
      <c r="G3952" s="316"/>
      <c r="H3952" s="317"/>
      <c r="I3952" s="316" t="s">
        <v>445</v>
      </c>
      <c r="J3952" s="318"/>
      <c r="K3952" s="319"/>
      <c r="L3952" s="292" t="s">
        <v>446</v>
      </c>
      <c r="M3952" s="324"/>
      <c r="N3952" s="294" t="str">
        <f t="shared" si="814"/>
        <v/>
      </c>
      <c r="O3952" s="319"/>
      <c r="P3952" s="296" t="str">
        <f t="shared" si="815"/>
        <v/>
      </c>
      <c r="Q3952" s="552"/>
      <c r="R3952" s="551"/>
      <c r="S3952" s="291"/>
      <c r="T3952" t="str">
        <f t="shared" si="816"/>
        <v>-</v>
      </c>
      <c r="U3952" s="560">
        <f t="shared" si="817"/>
        <v>0</v>
      </c>
      <c r="V3952" s="560">
        <f t="shared" si="818"/>
        <v>0</v>
      </c>
      <c r="W3952" s="560">
        <f t="shared" si="819"/>
        <v>0</v>
      </c>
    </row>
    <row r="3953" spans="1:23" ht="21" customHeight="1">
      <c r="A3953" s="316" t="str">
        <f t="shared" si="810"/>
        <v/>
      </c>
      <c r="B3953" s="316" t="str">
        <f t="shared" si="811"/>
        <v/>
      </c>
      <c r="C3953" s="316" t="str">
        <f>IF(AND(F3953&lt;&gt;"",G3953&lt;&gt;""),COUNT($C$32:C3952)+1,"")</f>
        <v/>
      </c>
      <c r="D3953" s="292" t="str">
        <f t="shared" si="812"/>
        <v/>
      </c>
      <c r="E3953" s="292" t="str">
        <f t="shared" si="813"/>
        <v/>
      </c>
      <c r="F3953" s="316"/>
      <c r="G3953" s="316"/>
      <c r="H3953" s="317"/>
      <c r="I3953" s="316" t="s">
        <v>445</v>
      </c>
      <c r="J3953" s="318"/>
      <c r="K3953" s="319"/>
      <c r="L3953" s="292" t="s">
        <v>446</v>
      </c>
      <c r="M3953" s="324"/>
      <c r="N3953" s="294" t="str">
        <f t="shared" si="814"/>
        <v/>
      </c>
      <c r="O3953" s="319"/>
      <c r="P3953" s="296" t="str">
        <f t="shared" si="815"/>
        <v/>
      </c>
      <c r="Q3953" s="552"/>
      <c r="R3953" s="551"/>
      <c r="S3953" s="291"/>
      <c r="T3953" t="str">
        <f t="shared" si="816"/>
        <v>-</v>
      </c>
      <c r="U3953" s="560">
        <f t="shared" si="817"/>
        <v>0</v>
      </c>
      <c r="V3953" s="560">
        <f t="shared" si="818"/>
        <v>0</v>
      </c>
      <c r="W3953" s="560">
        <f t="shared" si="819"/>
        <v>0</v>
      </c>
    </row>
    <row r="3954" spans="1:23" ht="21" customHeight="1">
      <c r="A3954" s="316" t="str">
        <f t="shared" si="810"/>
        <v/>
      </c>
      <c r="B3954" s="316" t="str">
        <f t="shared" si="811"/>
        <v/>
      </c>
      <c r="C3954" s="316" t="str">
        <f>IF(AND(F3954&lt;&gt;"",G3954&lt;&gt;""),COUNT($C$32:C3953)+1,"")</f>
        <v/>
      </c>
      <c r="D3954" s="292" t="str">
        <f t="shared" si="812"/>
        <v/>
      </c>
      <c r="E3954" s="292" t="str">
        <f t="shared" si="813"/>
        <v/>
      </c>
      <c r="F3954" s="316"/>
      <c r="G3954" s="316"/>
      <c r="H3954" s="317"/>
      <c r="I3954" s="316" t="s">
        <v>445</v>
      </c>
      <c r="J3954" s="318"/>
      <c r="K3954" s="319"/>
      <c r="L3954" s="292" t="s">
        <v>446</v>
      </c>
      <c r="M3954" s="324"/>
      <c r="N3954" s="294" t="str">
        <f t="shared" si="814"/>
        <v/>
      </c>
      <c r="O3954" s="319"/>
      <c r="P3954" s="296" t="str">
        <f t="shared" si="815"/>
        <v/>
      </c>
      <c r="Q3954" s="552"/>
      <c r="R3954" s="551"/>
      <c r="S3954" s="291"/>
      <c r="T3954" t="str">
        <f t="shared" si="816"/>
        <v>-</v>
      </c>
      <c r="U3954" s="560">
        <f t="shared" si="817"/>
        <v>0</v>
      </c>
      <c r="V3954" s="560">
        <f t="shared" si="818"/>
        <v>0</v>
      </c>
      <c r="W3954" s="560">
        <f t="shared" si="819"/>
        <v>0</v>
      </c>
    </row>
    <row r="3955" spans="1:23" ht="21" customHeight="1">
      <c r="A3955" s="316" t="str">
        <f t="shared" si="810"/>
        <v/>
      </c>
      <c r="B3955" s="316" t="str">
        <f t="shared" si="811"/>
        <v/>
      </c>
      <c r="C3955" s="316" t="str">
        <f>IF(AND(F3955&lt;&gt;"",G3955&lt;&gt;""),COUNT($C$32:C3954)+1,"")</f>
        <v/>
      </c>
      <c r="D3955" s="292" t="str">
        <f t="shared" si="812"/>
        <v/>
      </c>
      <c r="E3955" s="292" t="str">
        <f t="shared" si="813"/>
        <v/>
      </c>
      <c r="F3955" s="316"/>
      <c r="G3955" s="316"/>
      <c r="H3955" s="317"/>
      <c r="I3955" s="316" t="s">
        <v>445</v>
      </c>
      <c r="J3955" s="318"/>
      <c r="K3955" s="319"/>
      <c r="L3955" s="292" t="s">
        <v>446</v>
      </c>
      <c r="M3955" s="324"/>
      <c r="N3955" s="294" t="str">
        <f t="shared" si="814"/>
        <v/>
      </c>
      <c r="O3955" s="319"/>
      <c r="P3955" s="296" t="str">
        <f t="shared" si="815"/>
        <v/>
      </c>
      <c r="Q3955" s="552"/>
      <c r="R3955" s="551"/>
      <c r="S3955" s="291"/>
      <c r="T3955" t="str">
        <f t="shared" si="816"/>
        <v>-</v>
      </c>
      <c r="U3955" s="560">
        <f t="shared" si="817"/>
        <v>0</v>
      </c>
      <c r="V3955" s="560">
        <f t="shared" si="818"/>
        <v>0</v>
      </c>
      <c r="W3955" s="560">
        <f t="shared" si="819"/>
        <v>0</v>
      </c>
    </row>
    <row r="3956" spans="1:23" ht="21" customHeight="1">
      <c r="A3956" s="316" t="str">
        <f t="shared" si="810"/>
        <v/>
      </c>
      <c r="B3956" s="316" t="str">
        <f t="shared" si="811"/>
        <v/>
      </c>
      <c r="C3956" s="316" t="str">
        <f>IF(AND(F3956&lt;&gt;"",G3956&lt;&gt;""),COUNT($C$32:C3955)+1,"")</f>
        <v/>
      </c>
      <c r="D3956" s="292" t="str">
        <f t="shared" si="812"/>
        <v/>
      </c>
      <c r="E3956" s="292" t="str">
        <f t="shared" si="813"/>
        <v/>
      </c>
      <c r="F3956" s="316"/>
      <c r="G3956" s="316"/>
      <c r="H3956" s="317"/>
      <c r="I3956" s="316" t="s">
        <v>445</v>
      </c>
      <c r="J3956" s="318"/>
      <c r="K3956" s="319"/>
      <c r="L3956" s="292" t="s">
        <v>446</v>
      </c>
      <c r="M3956" s="324"/>
      <c r="N3956" s="294" t="str">
        <f t="shared" si="814"/>
        <v/>
      </c>
      <c r="O3956" s="319"/>
      <c r="P3956" s="296" t="str">
        <f t="shared" si="815"/>
        <v/>
      </c>
      <c r="Q3956" s="552"/>
      <c r="R3956" s="551"/>
      <c r="S3956" s="291"/>
      <c r="T3956" t="str">
        <f t="shared" si="816"/>
        <v>-</v>
      </c>
      <c r="U3956" s="560">
        <f t="shared" si="817"/>
        <v>0</v>
      </c>
      <c r="V3956" s="560">
        <f t="shared" si="818"/>
        <v>0</v>
      </c>
      <c r="W3956" s="560">
        <f t="shared" si="819"/>
        <v>0</v>
      </c>
    </row>
    <row r="3957" spans="1:23" ht="21" customHeight="1">
      <c r="A3957" s="316" t="str">
        <f t="shared" si="810"/>
        <v/>
      </c>
      <c r="B3957" s="316" t="str">
        <f t="shared" si="811"/>
        <v/>
      </c>
      <c r="C3957" s="316" t="str">
        <f>IF(AND(F3957&lt;&gt;"",G3957&lt;&gt;""),COUNT($C$32:C3956)+1,"")</f>
        <v/>
      </c>
      <c r="D3957" s="292" t="str">
        <f t="shared" si="812"/>
        <v/>
      </c>
      <c r="E3957" s="292" t="str">
        <f t="shared" si="813"/>
        <v/>
      </c>
      <c r="F3957" s="316"/>
      <c r="G3957" s="316"/>
      <c r="H3957" s="317"/>
      <c r="I3957" s="316" t="s">
        <v>445</v>
      </c>
      <c r="J3957" s="318"/>
      <c r="K3957" s="319"/>
      <c r="L3957" s="292" t="s">
        <v>446</v>
      </c>
      <c r="M3957" s="324"/>
      <c r="N3957" s="294" t="str">
        <f t="shared" si="814"/>
        <v/>
      </c>
      <c r="O3957" s="319"/>
      <c r="P3957" s="296" t="str">
        <f t="shared" si="815"/>
        <v/>
      </c>
      <c r="Q3957" s="552"/>
      <c r="R3957" s="551"/>
      <c r="S3957" s="291"/>
      <c r="T3957" t="str">
        <f t="shared" si="816"/>
        <v>-</v>
      </c>
      <c r="U3957" s="560">
        <f t="shared" si="817"/>
        <v>0</v>
      </c>
      <c r="V3957" s="560">
        <f t="shared" si="818"/>
        <v>0</v>
      </c>
      <c r="W3957" s="560">
        <f t="shared" si="819"/>
        <v>0</v>
      </c>
    </row>
    <row r="3958" spans="1:23" ht="21" customHeight="1">
      <c r="A3958" s="316" t="str">
        <f t="shared" si="810"/>
        <v/>
      </c>
      <c r="B3958" s="316" t="str">
        <f t="shared" si="811"/>
        <v/>
      </c>
      <c r="C3958" s="316" t="str">
        <f>IF(AND(F3958&lt;&gt;"",G3958&lt;&gt;""),COUNT($C$32:C3957)+1,"")</f>
        <v/>
      </c>
      <c r="D3958" s="292" t="str">
        <f t="shared" si="812"/>
        <v/>
      </c>
      <c r="E3958" s="292" t="str">
        <f t="shared" si="813"/>
        <v/>
      </c>
      <c r="F3958" s="316"/>
      <c r="G3958" s="316"/>
      <c r="H3958" s="317"/>
      <c r="I3958" s="316" t="s">
        <v>445</v>
      </c>
      <c r="J3958" s="318"/>
      <c r="K3958" s="319"/>
      <c r="L3958" s="292" t="s">
        <v>446</v>
      </c>
      <c r="M3958" s="324"/>
      <c r="N3958" s="294" t="str">
        <f t="shared" si="814"/>
        <v/>
      </c>
      <c r="O3958" s="319"/>
      <c r="P3958" s="296" t="str">
        <f t="shared" si="815"/>
        <v/>
      </c>
      <c r="Q3958" s="552"/>
      <c r="R3958" s="551"/>
      <c r="S3958" s="291"/>
      <c r="T3958" t="str">
        <f t="shared" si="816"/>
        <v>-</v>
      </c>
      <c r="U3958" s="560">
        <f t="shared" si="817"/>
        <v>0</v>
      </c>
      <c r="V3958" s="560">
        <f t="shared" si="818"/>
        <v>0</v>
      </c>
      <c r="W3958" s="560">
        <f t="shared" si="819"/>
        <v>0</v>
      </c>
    </row>
    <row r="3959" spans="1:23" ht="21" customHeight="1">
      <c r="A3959" s="316" t="str">
        <f t="shared" ref="A3959:A4022" si="820">IF(AND(F3959&lt;&gt;"",G3959&lt;&gt;""),LEFT(E3959,5),"")</f>
        <v/>
      </c>
      <c r="B3959" s="316" t="str">
        <f t="shared" ref="B3959:B4022" si="821">IF(AND(F3959&lt;&gt;"",G3959&lt;&gt;""),LEFT(G3959,2),"")</f>
        <v/>
      </c>
      <c r="C3959" s="316" t="str">
        <f>IF(AND(F3959&lt;&gt;"",G3959&lt;&gt;""),COUNT($C$32:C3958)+1,"")</f>
        <v/>
      </c>
      <c r="D3959" s="292" t="str">
        <f t="shared" ref="D3959:D4022" si="822">IF(C3959&lt;&gt;"","LN"&amp;TEXT(C3959,"0000"),"")</f>
        <v/>
      </c>
      <c r="E3959" s="292" t="str">
        <f t="shared" ref="E3959:E4022" si="823">IF(AND(F3959&lt;&gt;"",G3959&lt;&gt;""),LEFT(F3959,7),"")</f>
        <v/>
      </c>
      <c r="F3959" s="316"/>
      <c r="G3959" s="316"/>
      <c r="H3959" s="317"/>
      <c r="I3959" s="316" t="s">
        <v>445</v>
      </c>
      <c r="J3959" s="318"/>
      <c r="K3959" s="319"/>
      <c r="L3959" s="292" t="s">
        <v>446</v>
      </c>
      <c r="M3959" s="324"/>
      <c r="N3959" s="294" t="str">
        <f t="shared" ref="N3959:N4022" si="824">IF(AND(F3959&lt;&gt;"",G3959&lt;&gt;""),K3959*M3959,"")</f>
        <v/>
      </c>
      <c r="O3959" s="319"/>
      <c r="P3959" s="296" t="str">
        <f t="shared" ref="P3959:P4022" si="825">IF(AND(F3959&lt;&gt;"",G3959&lt;&gt;""),N3959*O3959,"")</f>
        <v/>
      </c>
      <c r="Q3959" s="552"/>
      <c r="R3959" s="551"/>
      <c r="S3959" s="291"/>
      <c r="T3959" t="str">
        <f t="shared" ref="T3959:T4022" si="826">IF(AND(F3959&lt;&gt;"",G3959&lt;&gt;""),"ok","-")</f>
        <v>-</v>
      </c>
      <c r="U3959" s="560">
        <f t="shared" ref="U3959:U4022" si="827">MOD(K3959,1)</f>
        <v>0</v>
      </c>
      <c r="V3959" s="560">
        <f t="shared" ref="V3959:V4022" si="828">MOD(M3959,1)</f>
        <v>0</v>
      </c>
      <c r="W3959" s="560">
        <f t="shared" ref="W3959:W4022" si="829">MOD(O3959,1)</f>
        <v>0</v>
      </c>
    </row>
    <row r="3960" spans="1:23" ht="21" customHeight="1">
      <c r="A3960" s="316" t="str">
        <f t="shared" si="820"/>
        <v/>
      </c>
      <c r="B3960" s="316" t="str">
        <f t="shared" si="821"/>
        <v/>
      </c>
      <c r="C3960" s="316" t="str">
        <f>IF(AND(F3960&lt;&gt;"",G3960&lt;&gt;""),COUNT($C$32:C3959)+1,"")</f>
        <v/>
      </c>
      <c r="D3960" s="292" t="str">
        <f t="shared" si="822"/>
        <v/>
      </c>
      <c r="E3960" s="292" t="str">
        <f t="shared" si="823"/>
        <v/>
      </c>
      <c r="F3960" s="316"/>
      <c r="G3960" s="316"/>
      <c r="H3960" s="317"/>
      <c r="I3960" s="316" t="s">
        <v>445</v>
      </c>
      <c r="J3960" s="318"/>
      <c r="K3960" s="319"/>
      <c r="L3960" s="292" t="s">
        <v>446</v>
      </c>
      <c r="M3960" s="324"/>
      <c r="N3960" s="294" t="str">
        <f t="shared" si="824"/>
        <v/>
      </c>
      <c r="O3960" s="319"/>
      <c r="P3960" s="296" t="str">
        <f t="shared" si="825"/>
        <v/>
      </c>
      <c r="Q3960" s="552"/>
      <c r="R3960" s="551"/>
      <c r="S3960" s="291"/>
      <c r="T3960" t="str">
        <f t="shared" si="826"/>
        <v>-</v>
      </c>
      <c r="U3960" s="560">
        <f t="shared" si="827"/>
        <v>0</v>
      </c>
      <c r="V3960" s="560">
        <f t="shared" si="828"/>
        <v>0</v>
      </c>
      <c r="W3960" s="560">
        <f t="shared" si="829"/>
        <v>0</v>
      </c>
    </row>
    <row r="3961" spans="1:23" ht="21" customHeight="1">
      <c r="A3961" s="316" t="str">
        <f t="shared" si="820"/>
        <v/>
      </c>
      <c r="B3961" s="316" t="str">
        <f t="shared" si="821"/>
        <v/>
      </c>
      <c r="C3961" s="316" t="str">
        <f>IF(AND(F3961&lt;&gt;"",G3961&lt;&gt;""),COUNT($C$32:C3960)+1,"")</f>
        <v/>
      </c>
      <c r="D3961" s="292" t="str">
        <f t="shared" si="822"/>
        <v/>
      </c>
      <c r="E3961" s="292" t="str">
        <f t="shared" si="823"/>
        <v/>
      </c>
      <c r="F3961" s="316"/>
      <c r="G3961" s="316"/>
      <c r="H3961" s="317"/>
      <c r="I3961" s="316" t="s">
        <v>445</v>
      </c>
      <c r="J3961" s="318"/>
      <c r="K3961" s="319"/>
      <c r="L3961" s="292" t="s">
        <v>446</v>
      </c>
      <c r="M3961" s="324"/>
      <c r="N3961" s="294" t="str">
        <f t="shared" si="824"/>
        <v/>
      </c>
      <c r="O3961" s="319"/>
      <c r="P3961" s="296" t="str">
        <f t="shared" si="825"/>
        <v/>
      </c>
      <c r="Q3961" s="552"/>
      <c r="R3961" s="551"/>
      <c r="S3961" s="291"/>
      <c r="T3961" t="str">
        <f t="shared" si="826"/>
        <v>-</v>
      </c>
      <c r="U3961" s="560">
        <f t="shared" si="827"/>
        <v>0</v>
      </c>
      <c r="V3961" s="560">
        <f t="shared" si="828"/>
        <v>0</v>
      </c>
      <c r="W3961" s="560">
        <f t="shared" si="829"/>
        <v>0</v>
      </c>
    </row>
    <row r="3962" spans="1:23" ht="21" customHeight="1">
      <c r="A3962" s="316" t="str">
        <f t="shared" si="820"/>
        <v/>
      </c>
      <c r="B3962" s="316" t="str">
        <f t="shared" si="821"/>
        <v/>
      </c>
      <c r="C3962" s="316" t="str">
        <f>IF(AND(F3962&lt;&gt;"",G3962&lt;&gt;""),COUNT($C$32:C3961)+1,"")</f>
        <v/>
      </c>
      <c r="D3962" s="292" t="str">
        <f t="shared" si="822"/>
        <v/>
      </c>
      <c r="E3962" s="292" t="str">
        <f t="shared" si="823"/>
        <v/>
      </c>
      <c r="F3962" s="316"/>
      <c r="G3962" s="316"/>
      <c r="H3962" s="317"/>
      <c r="I3962" s="316" t="s">
        <v>445</v>
      </c>
      <c r="J3962" s="318"/>
      <c r="K3962" s="319"/>
      <c r="L3962" s="292" t="s">
        <v>446</v>
      </c>
      <c r="M3962" s="324"/>
      <c r="N3962" s="294" t="str">
        <f t="shared" si="824"/>
        <v/>
      </c>
      <c r="O3962" s="319"/>
      <c r="P3962" s="296" t="str">
        <f t="shared" si="825"/>
        <v/>
      </c>
      <c r="Q3962" s="552"/>
      <c r="R3962" s="551"/>
      <c r="S3962" s="291"/>
      <c r="T3962" t="str">
        <f t="shared" si="826"/>
        <v>-</v>
      </c>
      <c r="U3962" s="560">
        <f t="shared" si="827"/>
        <v>0</v>
      </c>
      <c r="V3962" s="560">
        <f t="shared" si="828"/>
        <v>0</v>
      </c>
      <c r="W3962" s="560">
        <f t="shared" si="829"/>
        <v>0</v>
      </c>
    </row>
    <row r="3963" spans="1:23" ht="21" customHeight="1">
      <c r="A3963" s="316" t="str">
        <f t="shared" si="820"/>
        <v/>
      </c>
      <c r="B3963" s="316" t="str">
        <f t="shared" si="821"/>
        <v/>
      </c>
      <c r="C3963" s="316" t="str">
        <f>IF(AND(F3963&lt;&gt;"",G3963&lt;&gt;""),COUNT($C$32:C3962)+1,"")</f>
        <v/>
      </c>
      <c r="D3963" s="292" t="str">
        <f t="shared" si="822"/>
        <v/>
      </c>
      <c r="E3963" s="292" t="str">
        <f t="shared" si="823"/>
        <v/>
      </c>
      <c r="F3963" s="316"/>
      <c r="G3963" s="316"/>
      <c r="H3963" s="317"/>
      <c r="I3963" s="316" t="s">
        <v>445</v>
      </c>
      <c r="J3963" s="318"/>
      <c r="K3963" s="319"/>
      <c r="L3963" s="292" t="s">
        <v>446</v>
      </c>
      <c r="M3963" s="324"/>
      <c r="N3963" s="294" t="str">
        <f t="shared" si="824"/>
        <v/>
      </c>
      <c r="O3963" s="319"/>
      <c r="P3963" s="296" t="str">
        <f t="shared" si="825"/>
        <v/>
      </c>
      <c r="Q3963" s="552"/>
      <c r="R3963" s="551"/>
      <c r="S3963" s="291"/>
      <c r="T3963" t="str">
        <f t="shared" si="826"/>
        <v>-</v>
      </c>
      <c r="U3963" s="560">
        <f t="shared" si="827"/>
        <v>0</v>
      </c>
      <c r="V3963" s="560">
        <f t="shared" si="828"/>
        <v>0</v>
      </c>
      <c r="W3963" s="560">
        <f t="shared" si="829"/>
        <v>0</v>
      </c>
    </row>
    <row r="3964" spans="1:23" ht="21" customHeight="1">
      <c r="A3964" s="316" t="str">
        <f t="shared" si="820"/>
        <v/>
      </c>
      <c r="B3964" s="316" t="str">
        <f t="shared" si="821"/>
        <v/>
      </c>
      <c r="C3964" s="316" t="str">
        <f>IF(AND(F3964&lt;&gt;"",G3964&lt;&gt;""),COUNT($C$32:C3963)+1,"")</f>
        <v/>
      </c>
      <c r="D3964" s="292" t="str">
        <f t="shared" si="822"/>
        <v/>
      </c>
      <c r="E3964" s="292" t="str">
        <f t="shared" si="823"/>
        <v/>
      </c>
      <c r="F3964" s="316"/>
      <c r="G3964" s="316"/>
      <c r="H3964" s="317"/>
      <c r="I3964" s="316" t="s">
        <v>445</v>
      </c>
      <c r="J3964" s="318"/>
      <c r="K3964" s="319"/>
      <c r="L3964" s="292" t="s">
        <v>446</v>
      </c>
      <c r="M3964" s="324"/>
      <c r="N3964" s="294" t="str">
        <f t="shared" si="824"/>
        <v/>
      </c>
      <c r="O3964" s="319"/>
      <c r="P3964" s="296" t="str">
        <f t="shared" si="825"/>
        <v/>
      </c>
      <c r="Q3964" s="552"/>
      <c r="R3964" s="551"/>
      <c r="S3964" s="291"/>
      <c r="T3964" t="str">
        <f t="shared" si="826"/>
        <v>-</v>
      </c>
      <c r="U3964" s="560">
        <f t="shared" si="827"/>
        <v>0</v>
      </c>
      <c r="V3964" s="560">
        <f t="shared" si="828"/>
        <v>0</v>
      </c>
      <c r="W3964" s="560">
        <f t="shared" si="829"/>
        <v>0</v>
      </c>
    </row>
    <row r="3965" spans="1:23" ht="21" customHeight="1">
      <c r="A3965" s="316" t="str">
        <f t="shared" si="820"/>
        <v/>
      </c>
      <c r="B3965" s="316" t="str">
        <f t="shared" si="821"/>
        <v/>
      </c>
      <c r="C3965" s="316" t="str">
        <f>IF(AND(F3965&lt;&gt;"",G3965&lt;&gt;""),COUNT($C$32:C3964)+1,"")</f>
        <v/>
      </c>
      <c r="D3965" s="292" t="str">
        <f t="shared" si="822"/>
        <v/>
      </c>
      <c r="E3965" s="292" t="str">
        <f t="shared" si="823"/>
        <v/>
      </c>
      <c r="F3965" s="316"/>
      <c r="G3965" s="316"/>
      <c r="H3965" s="317"/>
      <c r="I3965" s="316" t="s">
        <v>445</v>
      </c>
      <c r="J3965" s="318"/>
      <c r="K3965" s="319"/>
      <c r="L3965" s="292" t="s">
        <v>446</v>
      </c>
      <c r="M3965" s="324"/>
      <c r="N3965" s="294" t="str">
        <f t="shared" si="824"/>
        <v/>
      </c>
      <c r="O3965" s="319"/>
      <c r="P3965" s="296" t="str">
        <f t="shared" si="825"/>
        <v/>
      </c>
      <c r="Q3965" s="552"/>
      <c r="R3965" s="551"/>
      <c r="S3965" s="291"/>
      <c r="T3965" t="str">
        <f t="shared" si="826"/>
        <v>-</v>
      </c>
      <c r="U3965" s="560">
        <f t="shared" si="827"/>
        <v>0</v>
      </c>
      <c r="V3965" s="560">
        <f t="shared" si="828"/>
        <v>0</v>
      </c>
      <c r="W3965" s="560">
        <f t="shared" si="829"/>
        <v>0</v>
      </c>
    </row>
    <row r="3966" spans="1:23" ht="21" customHeight="1">
      <c r="A3966" s="316" t="str">
        <f t="shared" si="820"/>
        <v/>
      </c>
      <c r="B3966" s="316" t="str">
        <f t="shared" si="821"/>
        <v/>
      </c>
      <c r="C3966" s="316" t="str">
        <f>IF(AND(F3966&lt;&gt;"",G3966&lt;&gt;""),COUNT($C$32:C3965)+1,"")</f>
        <v/>
      </c>
      <c r="D3966" s="292" t="str">
        <f t="shared" si="822"/>
        <v/>
      </c>
      <c r="E3966" s="292" t="str">
        <f t="shared" si="823"/>
        <v/>
      </c>
      <c r="F3966" s="316"/>
      <c r="G3966" s="316"/>
      <c r="H3966" s="317"/>
      <c r="I3966" s="316" t="s">
        <v>445</v>
      </c>
      <c r="J3966" s="318"/>
      <c r="K3966" s="319"/>
      <c r="L3966" s="292" t="s">
        <v>446</v>
      </c>
      <c r="M3966" s="324"/>
      <c r="N3966" s="294" t="str">
        <f t="shared" si="824"/>
        <v/>
      </c>
      <c r="O3966" s="319"/>
      <c r="P3966" s="296" t="str">
        <f t="shared" si="825"/>
        <v/>
      </c>
      <c r="Q3966" s="552"/>
      <c r="R3966" s="551"/>
      <c r="S3966" s="291"/>
      <c r="T3966" t="str">
        <f t="shared" si="826"/>
        <v>-</v>
      </c>
      <c r="U3966" s="560">
        <f t="shared" si="827"/>
        <v>0</v>
      </c>
      <c r="V3966" s="560">
        <f t="shared" si="828"/>
        <v>0</v>
      </c>
      <c r="W3966" s="560">
        <f t="shared" si="829"/>
        <v>0</v>
      </c>
    </row>
    <row r="3967" spans="1:23" ht="21" customHeight="1">
      <c r="A3967" s="316" t="str">
        <f t="shared" si="820"/>
        <v/>
      </c>
      <c r="B3967" s="316" t="str">
        <f t="shared" si="821"/>
        <v/>
      </c>
      <c r="C3967" s="316" t="str">
        <f>IF(AND(F3967&lt;&gt;"",G3967&lt;&gt;""),COUNT($C$32:C3966)+1,"")</f>
        <v/>
      </c>
      <c r="D3967" s="292" t="str">
        <f t="shared" si="822"/>
        <v/>
      </c>
      <c r="E3967" s="292" t="str">
        <f t="shared" si="823"/>
        <v/>
      </c>
      <c r="F3967" s="316"/>
      <c r="G3967" s="316"/>
      <c r="H3967" s="317"/>
      <c r="I3967" s="316" t="s">
        <v>445</v>
      </c>
      <c r="J3967" s="318"/>
      <c r="K3967" s="319"/>
      <c r="L3967" s="292" t="s">
        <v>446</v>
      </c>
      <c r="M3967" s="324"/>
      <c r="N3967" s="294" t="str">
        <f t="shared" si="824"/>
        <v/>
      </c>
      <c r="O3967" s="319"/>
      <c r="P3967" s="296" t="str">
        <f t="shared" si="825"/>
        <v/>
      </c>
      <c r="Q3967" s="552"/>
      <c r="R3967" s="551"/>
      <c r="S3967" s="291"/>
      <c r="T3967" t="str">
        <f t="shared" si="826"/>
        <v>-</v>
      </c>
      <c r="U3967" s="560">
        <f t="shared" si="827"/>
        <v>0</v>
      </c>
      <c r="V3967" s="560">
        <f t="shared" si="828"/>
        <v>0</v>
      </c>
      <c r="W3967" s="560">
        <f t="shared" si="829"/>
        <v>0</v>
      </c>
    </row>
    <row r="3968" spans="1:23" ht="21" customHeight="1">
      <c r="A3968" s="316" t="str">
        <f t="shared" si="820"/>
        <v/>
      </c>
      <c r="B3968" s="316" t="str">
        <f t="shared" si="821"/>
        <v/>
      </c>
      <c r="C3968" s="316" t="str">
        <f>IF(AND(F3968&lt;&gt;"",G3968&lt;&gt;""),COUNT($C$32:C3967)+1,"")</f>
        <v/>
      </c>
      <c r="D3968" s="292" t="str">
        <f t="shared" si="822"/>
        <v/>
      </c>
      <c r="E3968" s="292" t="str">
        <f t="shared" si="823"/>
        <v/>
      </c>
      <c r="F3968" s="316"/>
      <c r="G3968" s="316"/>
      <c r="H3968" s="317"/>
      <c r="I3968" s="316" t="s">
        <v>445</v>
      </c>
      <c r="J3968" s="318"/>
      <c r="K3968" s="319"/>
      <c r="L3968" s="292" t="s">
        <v>446</v>
      </c>
      <c r="M3968" s="324"/>
      <c r="N3968" s="294" t="str">
        <f t="shared" si="824"/>
        <v/>
      </c>
      <c r="O3968" s="319"/>
      <c r="P3968" s="296" t="str">
        <f t="shared" si="825"/>
        <v/>
      </c>
      <c r="Q3968" s="552"/>
      <c r="R3968" s="551"/>
      <c r="S3968" s="291"/>
      <c r="T3968" t="str">
        <f t="shared" si="826"/>
        <v>-</v>
      </c>
      <c r="U3968" s="560">
        <f t="shared" si="827"/>
        <v>0</v>
      </c>
      <c r="V3968" s="560">
        <f t="shared" si="828"/>
        <v>0</v>
      </c>
      <c r="W3968" s="560">
        <f t="shared" si="829"/>
        <v>0</v>
      </c>
    </row>
    <row r="3969" spans="1:23" ht="21" customHeight="1">
      <c r="A3969" s="316" t="str">
        <f t="shared" si="820"/>
        <v/>
      </c>
      <c r="B3969" s="316" t="str">
        <f t="shared" si="821"/>
        <v/>
      </c>
      <c r="C3969" s="316" t="str">
        <f>IF(AND(F3969&lt;&gt;"",G3969&lt;&gt;""),COUNT($C$32:C3968)+1,"")</f>
        <v/>
      </c>
      <c r="D3969" s="292" t="str">
        <f t="shared" si="822"/>
        <v/>
      </c>
      <c r="E3969" s="292" t="str">
        <f t="shared" si="823"/>
        <v/>
      </c>
      <c r="F3969" s="316"/>
      <c r="G3969" s="316"/>
      <c r="H3969" s="317"/>
      <c r="I3969" s="316" t="s">
        <v>445</v>
      </c>
      <c r="J3969" s="318"/>
      <c r="K3969" s="319"/>
      <c r="L3969" s="292" t="s">
        <v>446</v>
      </c>
      <c r="M3969" s="324"/>
      <c r="N3969" s="294" t="str">
        <f t="shared" si="824"/>
        <v/>
      </c>
      <c r="O3969" s="319"/>
      <c r="P3969" s="296" t="str">
        <f t="shared" si="825"/>
        <v/>
      </c>
      <c r="Q3969" s="552"/>
      <c r="R3969" s="551"/>
      <c r="S3969" s="291"/>
      <c r="T3969" t="str">
        <f t="shared" si="826"/>
        <v>-</v>
      </c>
      <c r="U3969" s="560">
        <f t="shared" si="827"/>
        <v>0</v>
      </c>
      <c r="V3969" s="560">
        <f t="shared" si="828"/>
        <v>0</v>
      </c>
      <c r="W3969" s="560">
        <f t="shared" si="829"/>
        <v>0</v>
      </c>
    </row>
    <row r="3970" spans="1:23" ht="21" customHeight="1">
      <c r="A3970" s="316" t="str">
        <f t="shared" si="820"/>
        <v/>
      </c>
      <c r="B3970" s="316" t="str">
        <f t="shared" si="821"/>
        <v/>
      </c>
      <c r="C3970" s="316" t="str">
        <f>IF(AND(F3970&lt;&gt;"",G3970&lt;&gt;""),COUNT($C$32:C3969)+1,"")</f>
        <v/>
      </c>
      <c r="D3970" s="292" t="str">
        <f t="shared" si="822"/>
        <v/>
      </c>
      <c r="E3970" s="292" t="str">
        <f t="shared" si="823"/>
        <v/>
      </c>
      <c r="F3970" s="316"/>
      <c r="G3970" s="316"/>
      <c r="H3970" s="317"/>
      <c r="I3970" s="316" t="s">
        <v>445</v>
      </c>
      <c r="J3970" s="318"/>
      <c r="K3970" s="319"/>
      <c r="L3970" s="292" t="s">
        <v>446</v>
      </c>
      <c r="M3970" s="324"/>
      <c r="N3970" s="294" t="str">
        <f t="shared" si="824"/>
        <v/>
      </c>
      <c r="O3970" s="319"/>
      <c r="P3970" s="296" t="str">
        <f t="shared" si="825"/>
        <v/>
      </c>
      <c r="Q3970" s="552"/>
      <c r="R3970" s="551"/>
      <c r="S3970" s="291"/>
      <c r="T3970" t="str">
        <f t="shared" si="826"/>
        <v>-</v>
      </c>
      <c r="U3970" s="560">
        <f t="shared" si="827"/>
        <v>0</v>
      </c>
      <c r="V3970" s="560">
        <f t="shared" si="828"/>
        <v>0</v>
      </c>
      <c r="W3970" s="560">
        <f t="shared" si="829"/>
        <v>0</v>
      </c>
    </row>
    <row r="3971" spans="1:23" ht="21" customHeight="1">
      <c r="A3971" s="316" t="str">
        <f t="shared" si="820"/>
        <v/>
      </c>
      <c r="B3971" s="316" t="str">
        <f t="shared" si="821"/>
        <v/>
      </c>
      <c r="C3971" s="316" t="str">
        <f>IF(AND(F3971&lt;&gt;"",G3971&lt;&gt;""),COUNT($C$32:C3970)+1,"")</f>
        <v/>
      </c>
      <c r="D3971" s="292" t="str">
        <f t="shared" si="822"/>
        <v/>
      </c>
      <c r="E3971" s="292" t="str">
        <f t="shared" si="823"/>
        <v/>
      </c>
      <c r="F3971" s="316"/>
      <c r="G3971" s="316"/>
      <c r="H3971" s="317"/>
      <c r="I3971" s="316" t="s">
        <v>445</v>
      </c>
      <c r="J3971" s="318"/>
      <c r="K3971" s="319"/>
      <c r="L3971" s="292" t="s">
        <v>446</v>
      </c>
      <c r="M3971" s="324"/>
      <c r="N3971" s="294" t="str">
        <f t="shared" si="824"/>
        <v/>
      </c>
      <c r="O3971" s="319"/>
      <c r="P3971" s="296" t="str">
        <f t="shared" si="825"/>
        <v/>
      </c>
      <c r="Q3971" s="552"/>
      <c r="R3971" s="551"/>
      <c r="S3971" s="291"/>
      <c r="T3971" t="str">
        <f t="shared" si="826"/>
        <v>-</v>
      </c>
      <c r="U3971" s="560">
        <f t="shared" si="827"/>
        <v>0</v>
      </c>
      <c r="V3971" s="560">
        <f t="shared" si="828"/>
        <v>0</v>
      </c>
      <c r="W3971" s="560">
        <f t="shared" si="829"/>
        <v>0</v>
      </c>
    </row>
    <row r="3972" spans="1:23" ht="21" customHeight="1">
      <c r="A3972" s="316" t="str">
        <f t="shared" si="820"/>
        <v/>
      </c>
      <c r="B3972" s="316" t="str">
        <f t="shared" si="821"/>
        <v/>
      </c>
      <c r="C3972" s="316" t="str">
        <f>IF(AND(F3972&lt;&gt;"",G3972&lt;&gt;""),COUNT($C$32:C3971)+1,"")</f>
        <v/>
      </c>
      <c r="D3972" s="292" t="str">
        <f t="shared" si="822"/>
        <v/>
      </c>
      <c r="E3972" s="292" t="str">
        <f t="shared" si="823"/>
        <v/>
      </c>
      <c r="F3972" s="316"/>
      <c r="G3972" s="316"/>
      <c r="H3972" s="317"/>
      <c r="I3972" s="316" t="s">
        <v>445</v>
      </c>
      <c r="J3972" s="318"/>
      <c r="K3972" s="319"/>
      <c r="L3972" s="292" t="s">
        <v>446</v>
      </c>
      <c r="M3972" s="324"/>
      <c r="N3972" s="294" t="str">
        <f t="shared" si="824"/>
        <v/>
      </c>
      <c r="O3972" s="319"/>
      <c r="P3972" s="296" t="str">
        <f t="shared" si="825"/>
        <v/>
      </c>
      <c r="Q3972" s="552"/>
      <c r="R3972" s="551"/>
      <c r="S3972" s="291"/>
      <c r="T3972" t="str">
        <f t="shared" si="826"/>
        <v>-</v>
      </c>
      <c r="U3972" s="560">
        <f t="shared" si="827"/>
        <v>0</v>
      </c>
      <c r="V3972" s="560">
        <f t="shared" si="828"/>
        <v>0</v>
      </c>
      <c r="W3972" s="560">
        <f t="shared" si="829"/>
        <v>0</v>
      </c>
    </row>
    <row r="3973" spans="1:23" ht="21" customHeight="1">
      <c r="A3973" s="316" t="str">
        <f t="shared" si="820"/>
        <v/>
      </c>
      <c r="B3973" s="316" t="str">
        <f t="shared" si="821"/>
        <v/>
      </c>
      <c r="C3973" s="316" t="str">
        <f>IF(AND(F3973&lt;&gt;"",G3973&lt;&gt;""),COUNT($C$32:C3972)+1,"")</f>
        <v/>
      </c>
      <c r="D3973" s="292" t="str">
        <f t="shared" si="822"/>
        <v/>
      </c>
      <c r="E3973" s="292" t="str">
        <f t="shared" si="823"/>
        <v/>
      </c>
      <c r="F3973" s="316"/>
      <c r="G3973" s="316"/>
      <c r="H3973" s="317"/>
      <c r="I3973" s="316" t="s">
        <v>445</v>
      </c>
      <c r="J3973" s="318"/>
      <c r="K3973" s="319"/>
      <c r="L3973" s="292" t="s">
        <v>446</v>
      </c>
      <c r="M3973" s="324"/>
      <c r="N3973" s="294" t="str">
        <f t="shared" si="824"/>
        <v/>
      </c>
      <c r="O3973" s="319"/>
      <c r="P3973" s="296" t="str">
        <f t="shared" si="825"/>
        <v/>
      </c>
      <c r="Q3973" s="552"/>
      <c r="R3973" s="551"/>
      <c r="S3973" s="291"/>
      <c r="T3973" t="str">
        <f t="shared" si="826"/>
        <v>-</v>
      </c>
      <c r="U3973" s="560">
        <f t="shared" si="827"/>
        <v>0</v>
      </c>
      <c r="V3973" s="560">
        <f t="shared" si="828"/>
        <v>0</v>
      </c>
      <c r="W3973" s="560">
        <f t="shared" si="829"/>
        <v>0</v>
      </c>
    </row>
    <row r="3974" spans="1:23" ht="21" customHeight="1">
      <c r="A3974" s="316" t="str">
        <f t="shared" si="820"/>
        <v/>
      </c>
      <c r="B3974" s="316" t="str">
        <f t="shared" si="821"/>
        <v/>
      </c>
      <c r="C3974" s="316" t="str">
        <f>IF(AND(F3974&lt;&gt;"",G3974&lt;&gt;""),COUNT($C$32:C3973)+1,"")</f>
        <v/>
      </c>
      <c r="D3974" s="292" t="str">
        <f t="shared" si="822"/>
        <v/>
      </c>
      <c r="E3974" s="292" t="str">
        <f t="shared" si="823"/>
        <v/>
      </c>
      <c r="F3974" s="316"/>
      <c r="G3974" s="316"/>
      <c r="H3974" s="317"/>
      <c r="I3974" s="316" t="s">
        <v>445</v>
      </c>
      <c r="J3974" s="318"/>
      <c r="K3974" s="319"/>
      <c r="L3974" s="292" t="s">
        <v>446</v>
      </c>
      <c r="M3974" s="324"/>
      <c r="N3974" s="294" t="str">
        <f t="shared" si="824"/>
        <v/>
      </c>
      <c r="O3974" s="319"/>
      <c r="P3974" s="296" t="str">
        <f t="shared" si="825"/>
        <v/>
      </c>
      <c r="Q3974" s="552"/>
      <c r="R3974" s="551"/>
      <c r="S3974" s="291"/>
      <c r="T3974" t="str">
        <f t="shared" si="826"/>
        <v>-</v>
      </c>
      <c r="U3974" s="560">
        <f t="shared" si="827"/>
        <v>0</v>
      </c>
      <c r="V3974" s="560">
        <f t="shared" si="828"/>
        <v>0</v>
      </c>
      <c r="W3974" s="560">
        <f t="shared" si="829"/>
        <v>0</v>
      </c>
    </row>
    <row r="3975" spans="1:23" ht="21" customHeight="1">
      <c r="A3975" s="316" t="str">
        <f t="shared" si="820"/>
        <v/>
      </c>
      <c r="B3975" s="316" t="str">
        <f t="shared" si="821"/>
        <v/>
      </c>
      <c r="C3975" s="316" t="str">
        <f>IF(AND(F3975&lt;&gt;"",G3975&lt;&gt;""),COUNT($C$32:C3974)+1,"")</f>
        <v/>
      </c>
      <c r="D3975" s="292" t="str">
        <f t="shared" si="822"/>
        <v/>
      </c>
      <c r="E3975" s="292" t="str">
        <f t="shared" si="823"/>
        <v/>
      </c>
      <c r="F3975" s="316"/>
      <c r="G3975" s="316"/>
      <c r="H3975" s="317"/>
      <c r="I3975" s="316" t="s">
        <v>445</v>
      </c>
      <c r="J3975" s="318"/>
      <c r="K3975" s="319"/>
      <c r="L3975" s="292" t="s">
        <v>446</v>
      </c>
      <c r="M3975" s="324"/>
      <c r="N3975" s="294" t="str">
        <f t="shared" si="824"/>
        <v/>
      </c>
      <c r="O3975" s="319"/>
      <c r="P3975" s="296" t="str">
        <f t="shared" si="825"/>
        <v/>
      </c>
      <c r="Q3975" s="552"/>
      <c r="R3975" s="551"/>
      <c r="S3975" s="291"/>
      <c r="T3975" t="str">
        <f t="shared" si="826"/>
        <v>-</v>
      </c>
      <c r="U3975" s="560">
        <f t="shared" si="827"/>
        <v>0</v>
      </c>
      <c r="V3975" s="560">
        <f t="shared" si="828"/>
        <v>0</v>
      </c>
      <c r="W3975" s="560">
        <f t="shared" si="829"/>
        <v>0</v>
      </c>
    </row>
    <row r="3976" spans="1:23" ht="21" customHeight="1">
      <c r="A3976" s="316" t="str">
        <f t="shared" si="820"/>
        <v/>
      </c>
      <c r="B3976" s="316" t="str">
        <f t="shared" si="821"/>
        <v/>
      </c>
      <c r="C3976" s="316" t="str">
        <f>IF(AND(F3976&lt;&gt;"",G3976&lt;&gt;""),COUNT($C$32:C3975)+1,"")</f>
        <v/>
      </c>
      <c r="D3976" s="292" t="str">
        <f t="shared" si="822"/>
        <v/>
      </c>
      <c r="E3976" s="292" t="str">
        <f t="shared" si="823"/>
        <v/>
      </c>
      <c r="F3976" s="316"/>
      <c r="G3976" s="316"/>
      <c r="H3976" s="317"/>
      <c r="I3976" s="316" t="s">
        <v>445</v>
      </c>
      <c r="J3976" s="318"/>
      <c r="K3976" s="319"/>
      <c r="L3976" s="292" t="s">
        <v>446</v>
      </c>
      <c r="M3976" s="324"/>
      <c r="N3976" s="294" t="str">
        <f t="shared" si="824"/>
        <v/>
      </c>
      <c r="O3976" s="319"/>
      <c r="P3976" s="296" t="str">
        <f t="shared" si="825"/>
        <v/>
      </c>
      <c r="Q3976" s="552"/>
      <c r="R3976" s="551"/>
      <c r="S3976" s="291"/>
      <c r="T3976" t="str">
        <f t="shared" si="826"/>
        <v>-</v>
      </c>
      <c r="U3976" s="560">
        <f t="shared" si="827"/>
        <v>0</v>
      </c>
      <c r="V3976" s="560">
        <f t="shared" si="828"/>
        <v>0</v>
      </c>
      <c r="W3976" s="560">
        <f t="shared" si="829"/>
        <v>0</v>
      </c>
    </row>
    <row r="3977" spans="1:23" ht="21" customHeight="1">
      <c r="A3977" s="316" t="str">
        <f t="shared" si="820"/>
        <v/>
      </c>
      <c r="B3977" s="316" t="str">
        <f t="shared" si="821"/>
        <v/>
      </c>
      <c r="C3977" s="316" t="str">
        <f>IF(AND(F3977&lt;&gt;"",G3977&lt;&gt;""),COUNT($C$32:C3976)+1,"")</f>
        <v/>
      </c>
      <c r="D3977" s="292" t="str">
        <f t="shared" si="822"/>
        <v/>
      </c>
      <c r="E3977" s="292" t="str">
        <f t="shared" si="823"/>
        <v/>
      </c>
      <c r="F3977" s="316"/>
      <c r="G3977" s="316"/>
      <c r="H3977" s="317"/>
      <c r="I3977" s="316" t="s">
        <v>445</v>
      </c>
      <c r="J3977" s="318"/>
      <c r="K3977" s="319"/>
      <c r="L3977" s="292" t="s">
        <v>446</v>
      </c>
      <c r="M3977" s="324"/>
      <c r="N3977" s="294" t="str">
        <f t="shared" si="824"/>
        <v/>
      </c>
      <c r="O3977" s="319"/>
      <c r="P3977" s="296" t="str">
        <f t="shared" si="825"/>
        <v/>
      </c>
      <c r="Q3977" s="552"/>
      <c r="R3977" s="551"/>
      <c r="S3977" s="291"/>
      <c r="T3977" t="str">
        <f t="shared" si="826"/>
        <v>-</v>
      </c>
      <c r="U3977" s="560">
        <f t="shared" si="827"/>
        <v>0</v>
      </c>
      <c r="V3977" s="560">
        <f t="shared" si="828"/>
        <v>0</v>
      </c>
      <c r="W3977" s="560">
        <f t="shared" si="829"/>
        <v>0</v>
      </c>
    </row>
    <row r="3978" spans="1:23" ht="21" customHeight="1">
      <c r="A3978" s="316" t="str">
        <f t="shared" si="820"/>
        <v/>
      </c>
      <c r="B3978" s="316" t="str">
        <f t="shared" si="821"/>
        <v/>
      </c>
      <c r="C3978" s="316" t="str">
        <f>IF(AND(F3978&lt;&gt;"",G3978&lt;&gt;""),COUNT($C$32:C3977)+1,"")</f>
        <v/>
      </c>
      <c r="D3978" s="292" t="str">
        <f t="shared" si="822"/>
        <v/>
      </c>
      <c r="E3978" s="292" t="str">
        <f t="shared" si="823"/>
        <v/>
      </c>
      <c r="F3978" s="316"/>
      <c r="G3978" s="316"/>
      <c r="H3978" s="317"/>
      <c r="I3978" s="316" t="s">
        <v>445</v>
      </c>
      <c r="J3978" s="318"/>
      <c r="K3978" s="319"/>
      <c r="L3978" s="292" t="s">
        <v>446</v>
      </c>
      <c r="M3978" s="324"/>
      <c r="N3978" s="294" t="str">
        <f t="shared" si="824"/>
        <v/>
      </c>
      <c r="O3978" s="319"/>
      <c r="P3978" s="296" t="str">
        <f t="shared" si="825"/>
        <v/>
      </c>
      <c r="Q3978" s="552"/>
      <c r="R3978" s="551"/>
      <c r="S3978" s="291"/>
      <c r="T3978" t="str">
        <f t="shared" si="826"/>
        <v>-</v>
      </c>
      <c r="U3978" s="560">
        <f t="shared" si="827"/>
        <v>0</v>
      </c>
      <c r="V3978" s="560">
        <f t="shared" si="828"/>
        <v>0</v>
      </c>
      <c r="W3978" s="560">
        <f t="shared" si="829"/>
        <v>0</v>
      </c>
    </row>
    <row r="3979" spans="1:23" ht="21" customHeight="1">
      <c r="A3979" s="316" t="str">
        <f t="shared" si="820"/>
        <v/>
      </c>
      <c r="B3979" s="316" t="str">
        <f t="shared" si="821"/>
        <v/>
      </c>
      <c r="C3979" s="316" t="str">
        <f>IF(AND(F3979&lt;&gt;"",G3979&lt;&gt;""),COUNT($C$32:C3978)+1,"")</f>
        <v/>
      </c>
      <c r="D3979" s="292" t="str">
        <f t="shared" si="822"/>
        <v/>
      </c>
      <c r="E3979" s="292" t="str">
        <f t="shared" si="823"/>
        <v/>
      </c>
      <c r="F3979" s="316"/>
      <c r="G3979" s="316"/>
      <c r="H3979" s="317"/>
      <c r="I3979" s="316" t="s">
        <v>445</v>
      </c>
      <c r="J3979" s="318"/>
      <c r="K3979" s="319"/>
      <c r="L3979" s="292" t="s">
        <v>446</v>
      </c>
      <c r="M3979" s="324"/>
      <c r="N3979" s="294" t="str">
        <f t="shared" si="824"/>
        <v/>
      </c>
      <c r="O3979" s="319"/>
      <c r="P3979" s="296" t="str">
        <f t="shared" si="825"/>
        <v/>
      </c>
      <c r="Q3979" s="552"/>
      <c r="R3979" s="551"/>
      <c r="S3979" s="291"/>
      <c r="T3979" t="str">
        <f t="shared" si="826"/>
        <v>-</v>
      </c>
      <c r="U3979" s="560">
        <f t="shared" si="827"/>
        <v>0</v>
      </c>
      <c r="V3979" s="560">
        <f t="shared" si="828"/>
        <v>0</v>
      </c>
      <c r="W3979" s="560">
        <f t="shared" si="829"/>
        <v>0</v>
      </c>
    </row>
    <row r="3980" spans="1:23" ht="21" customHeight="1">
      <c r="A3980" s="316" t="str">
        <f t="shared" si="820"/>
        <v/>
      </c>
      <c r="B3980" s="316" t="str">
        <f t="shared" si="821"/>
        <v/>
      </c>
      <c r="C3980" s="316" t="str">
        <f>IF(AND(F3980&lt;&gt;"",G3980&lt;&gt;""),COUNT($C$32:C3979)+1,"")</f>
        <v/>
      </c>
      <c r="D3980" s="292" t="str">
        <f t="shared" si="822"/>
        <v/>
      </c>
      <c r="E3980" s="292" t="str">
        <f t="shared" si="823"/>
        <v/>
      </c>
      <c r="F3980" s="316"/>
      <c r="G3980" s="316"/>
      <c r="H3980" s="317"/>
      <c r="I3980" s="316" t="s">
        <v>445</v>
      </c>
      <c r="J3980" s="318"/>
      <c r="K3980" s="319"/>
      <c r="L3980" s="292" t="s">
        <v>446</v>
      </c>
      <c r="M3980" s="324"/>
      <c r="N3980" s="294" t="str">
        <f t="shared" si="824"/>
        <v/>
      </c>
      <c r="O3980" s="319"/>
      <c r="P3980" s="296" t="str">
        <f t="shared" si="825"/>
        <v/>
      </c>
      <c r="Q3980" s="552"/>
      <c r="R3980" s="551"/>
      <c r="S3980" s="291"/>
      <c r="T3980" t="str">
        <f t="shared" si="826"/>
        <v>-</v>
      </c>
      <c r="U3980" s="560">
        <f t="shared" si="827"/>
        <v>0</v>
      </c>
      <c r="V3980" s="560">
        <f t="shared" si="828"/>
        <v>0</v>
      </c>
      <c r="W3980" s="560">
        <f t="shared" si="829"/>
        <v>0</v>
      </c>
    </row>
    <row r="3981" spans="1:23" ht="21" customHeight="1">
      <c r="A3981" s="316" t="str">
        <f t="shared" si="820"/>
        <v/>
      </c>
      <c r="B3981" s="316" t="str">
        <f t="shared" si="821"/>
        <v/>
      </c>
      <c r="C3981" s="316" t="str">
        <f>IF(AND(F3981&lt;&gt;"",G3981&lt;&gt;""),COUNT($C$32:C3980)+1,"")</f>
        <v/>
      </c>
      <c r="D3981" s="292" t="str">
        <f t="shared" si="822"/>
        <v/>
      </c>
      <c r="E3981" s="292" t="str">
        <f t="shared" si="823"/>
        <v/>
      </c>
      <c r="F3981" s="316"/>
      <c r="G3981" s="316"/>
      <c r="H3981" s="317"/>
      <c r="I3981" s="316" t="s">
        <v>445</v>
      </c>
      <c r="J3981" s="318"/>
      <c r="K3981" s="319"/>
      <c r="L3981" s="292" t="s">
        <v>446</v>
      </c>
      <c r="M3981" s="324"/>
      <c r="N3981" s="294" t="str">
        <f t="shared" si="824"/>
        <v/>
      </c>
      <c r="O3981" s="319"/>
      <c r="P3981" s="296" t="str">
        <f t="shared" si="825"/>
        <v/>
      </c>
      <c r="Q3981" s="552"/>
      <c r="R3981" s="551"/>
      <c r="S3981" s="291"/>
      <c r="T3981" t="str">
        <f t="shared" si="826"/>
        <v>-</v>
      </c>
      <c r="U3981" s="560">
        <f t="shared" si="827"/>
        <v>0</v>
      </c>
      <c r="V3981" s="560">
        <f t="shared" si="828"/>
        <v>0</v>
      </c>
      <c r="W3981" s="560">
        <f t="shared" si="829"/>
        <v>0</v>
      </c>
    </row>
    <row r="3982" spans="1:23" ht="21" customHeight="1">
      <c r="A3982" s="316" t="str">
        <f t="shared" si="820"/>
        <v/>
      </c>
      <c r="B3982" s="316" t="str">
        <f t="shared" si="821"/>
        <v/>
      </c>
      <c r="C3982" s="316" t="str">
        <f>IF(AND(F3982&lt;&gt;"",G3982&lt;&gt;""),COUNT($C$32:C3981)+1,"")</f>
        <v/>
      </c>
      <c r="D3982" s="292" t="str">
        <f t="shared" si="822"/>
        <v/>
      </c>
      <c r="E3982" s="292" t="str">
        <f t="shared" si="823"/>
        <v/>
      </c>
      <c r="F3982" s="316"/>
      <c r="G3982" s="316"/>
      <c r="H3982" s="317"/>
      <c r="I3982" s="316" t="s">
        <v>445</v>
      </c>
      <c r="J3982" s="318"/>
      <c r="K3982" s="319"/>
      <c r="L3982" s="292" t="s">
        <v>446</v>
      </c>
      <c r="M3982" s="324"/>
      <c r="N3982" s="294" t="str">
        <f t="shared" si="824"/>
        <v/>
      </c>
      <c r="O3982" s="319"/>
      <c r="P3982" s="296" t="str">
        <f t="shared" si="825"/>
        <v/>
      </c>
      <c r="Q3982" s="552"/>
      <c r="R3982" s="551"/>
      <c r="S3982" s="291"/>
      <c r="T3982" t="str">
        <f t="shared" si="826"/>
        <v>-</v>
      </c>
      <c r="U3982" s="560">
        <f t="shared" si="827"/>
        <v>0</v>
      </c>
      <c r="V3982" s="560">
        <f t="shared" si="828"/>
        <v>0</v>
      </c>
      <c r="W3982" s="560">
        <f t="shared" si="829"/>
        <v>0</v>
      </c>
    </row>
    <row r="3983" spans="1:23" ht="21" customHeight="1">
      <c r="A3983" s="316" t="str">
        <f t="shared" si="820"/>
        <v/>
      </c>
      <c r="B3983" s="316" t="str">
        <f t="shared" si="821"/>
        <v/>
      </c>
      <c r="C3983" s="316" t="str">
        <f>IF(AND(F3983&lt;&gt;"",G3983&lt;&gt;""),COUNT($C$32:C3982)+1,"")</f>
        <v/>
      </c>
      <c r="D3983" s="292" t="str">
        <f t="shared" si="822"/>
        <v/>
      </c>
      <c r="E3983" s="292" t="str">
        <f t="shared" si="823"/>
        <v/>
      </c>
      <c r="F3983" s="316"/>
      <c r="G3983" s="316"/>
      <c r="H3983" s="317"/>
      <c r="I3983" s="316" t="s">
        <v>445</v>
      </c>
      <c r="J3983" s="318"/>
      <c r="K3983" s="319"/>
      <c r="L3983" s="292" t="s">
        <v>446</v>
      </c>
      <c r="M3983" s="324"/>
      <c r="N3983" s="294" t="str">
        <f t="shared" si="824"/>
        <v/>
      </c>
      <c r="O3983" s="319"/>
      <c r="P3983" s="296" t="str">
        <f t="shared" si="825"/>
        <v/>
      </c>
      <c r="Q3983" s="552"/>
      <c r="R3983" s="551"/>
      <c r="S3983" s="291"/>
      <c r="T3983" t="str">
        <f t="shared" si="826"/>
        <v>-</v>
      </c>
      <c r="U3983" s="560">
        <f t="shared" si="827"/>
        <v>0</v>
      </c>
      <c r="V3983" s="560">
        <f t="shared" si="828"/>
        <v>0</v>
      </c>
      <c r="W3983" s="560">
        <f t="shared" si="829"/>
        <v>0</v>
      </c>
    </row>
    <row r="3984" spans="1:23" ht="21" customHeight="1">
      <c r="A3984" s="316" t="str">
        <f t="shared" si="820"/>
        <v/>
      </c>
      <c r="B3984" s="316" t="str">
        <f t="shared" si="821"/>
        <v/>
      </c>
      <c r="C3984" s="316" t="str">
        <f>IF(AND(F3984&lt;&gt;"",G3984&lt;&gt;""),COUNT($C$32:C3983)+1,"")</f>
        <v/>
      </c>
      <c r="D3984" s="292" t="str">
        <f t="shared" si="822"/>
        <v/>
      </c>
      <c r="E3984" s="292" t="str">
        <f t="shared" si="823"/>
        <v/>
      </c>
      <c r="F3984" s="316"/>
      <c r="G3984" s="316"/>
      <c r="H3984" s="317"/>
      <c r="I3984" s="316" t="s">
        <v>445</v>
      </c>
      <c r="J3984" s="318"/>
      <c r="K3984" s="319"/>
      <c r="L3984" s="292" t="s">
        <v>446</v>
      </c>
      <c r="M3984" s="324"/>
      <c r="N3984" s="294" t="str">
        <f t="shared" si="824"/>
        <v/>
      </c>
      <c r="O3984" s="319"/>
      <c r="P3984" s="296" t="str">
        <f t="shared" si="825"/>
        <v/>
      </c>
      <c r="Q3984" s="552"/>
      <c r="R3984" s="551"/>
      <c r="S3984" s="291"/>
      <c r="T3984" t="str">
        <f t="shared" si="826"/>
        <v>-</v>
      </c>
      <c r="U3984" s="560">
        <f t="shared" si="827"/>
        <v>0</v>
      </c>
      <c r="V3984" s="560">
        <f t="shared" si="828"/>
        <v>0</v>
      </c>
      <c r="W3984" s="560">
        <f t="shared" si="829"/>
        <v>0</v>
      </c>
    </row>
    <row r="3985" spans="1:23" ht="21" customHeight="1">
      <c r="A3985" s="316" t="str">
        <f t="shared" si="820"/>
        <v/>
      </c>
      <c r="B3985" s="316" t="str">
        <f t="shared" si="821"/>
        <v/>
      </c>
      <c r="C3985" s="316" t="str">
        <f>IF(AND(F3985&lt;&gt;"",G3985&lt;&gt;""),COUNT($C$32:C3984)+1,"")</f>
        <v/>
      </c>
      <c r="D3985" s="292" t="str">
        <f t="shared" si="822"/>
        <v/>
      </c>
      <c r="E3985" s="292" t="str">
        <f t="shared" si="823"/>
        <v/>
      </c>
      <c r="F3985" s="316"/>
      <c r="G3985" s="316"/>
      <c r="H3985" s="317"/>
      <c r="I3985" s="316" t="s">
        <v>445</v>
      </c>
      <c r="J3985" s="318"/>
      <c r="K3985" s="319"/>
      <c r="L3985" s="292" t="s">
        <v>446</v>
      </c>
      <c r="M3985" s="324"/>
      <c r="N3985" s="294" t="str">
        <f t="shared" si="824"/>
        <v/>
      </c>
      <c r="O3985" s="319"/>
      <c r="P3985" s="296" t="str">
        <f t="shared" si="825"/>
        <v/>
      </c>
      <c r="Q3985" s="552"/>
      <c r="R3985" s="551"/>
      <c r="S3985" s="291"/>
      <c r="T3985" t="str">
        <f t="shared" si="826"/>
        <v>-</v>
      </c>
      <c r="U3985" s="560">
        <f t="shared" si="827"/>
        <v>0</v>
      </c>
      <c r="V3985" s="560">
        <f t="shared" si="828"/>
        <v>0</v>
      </c>
      <c r="W3985" s="560">
        <f t="shared" si="829"/>
        <v>0</v>
      </c>
    </row>
    <row r="3986" spans="1:23" ht="21" customHeight="1">
      <c r="A3986" s="316" t="str">
        <f t="shared" si="820"/>
        <v/>
      </c>
      <c r="B3986" s="316" t="str">
        <f t="shared" si="821"/>
        <v/>
      </c>
      <c r="C3986" s="316" t="str">
        <f>IF(AND(F3986&lt;&gt;"",G3986&lt;&gt;""),COUNT($C$32:C3985)+1,"")</f>
        <v/>
      </c>
      <c r="D3986" s="292" t="str">
        <f t="shared" si="822"/>
        <v/>
      </c>
      <c r="E3986" s="292" t="str">
        <f t="shared" si="823"/>
        <v/>
      </c>
      <c r="F3986" s="316"/>
      <c r="G3986" s="316"/>
      <c r="H3986" s="317"/>
      <c r="I3986" s="316" t="s">
        <v>445</v>
      </c>
      <c r="J3986" s="318"/>
      <c r="K3986" s="319"/>
      <c r="L3986" s="292" t="s">
        <v>446</v>
      </c>
      <c r="M3986" s="324"/>
      <c r="N3986" s="294" t="str">
        <f t="shared" si="824"/>
        <v/>
      </c>
      <c r="O3986" s="319"/>
      <c r="P3986" s="296" t="str">
        <f t="shared" si="825"/>
        <v/>
      </c>
      <c r="Q3986" s="552"/>
      <c r="R3986" s="551"/>
      <c r="S3986" s="291"/>
      <c r="T3986" t="str">
        <f t="shared" si="826"/>
        <v>-</v>
      </c>
      <c r="U3986" s="560">
        <f t="shared" si="827"/>
        <v>0</v>
      </c>
      <c r="V3986" s="560">
        <f t="shared" si="828"/>
        <v>0</v>
      </c>
      <c r="W3986" s="560">
        <f t="shared" si="829"/>
        <v>0</v>
      </c>
    </row>
    <row r="3987" spans="1:23" ht="21" customHeight="1">
      <c r="A3987" s="316" t="str">
        <f t="shared" si="820"/>
        <v/>
      </c>
      <c r="B3987" s="316" t="str">
        <f t="shared" si="821"/>
        <v/>
      </c>
      <c r="C3987" s="316" t="str">
        <f>IF(AND(F3987&lt;&gt;"",G3987&lt;&gt;""),COUNT($C$32:C3986)+1,"")</f>
        <v/>
      </c>
      <c r="D3987" s="292" t="str">
        <f t="shared" si="822"/>
        <v/>
      </c>
      <c r="E3987" s="292" t="str">
        <f t="shared" si="823"/>
        <v/>
      </c>
      <c r="F3987" s="316"/>
      <c r="G3987" s="316"/>
      <c r="H3987" s="317"/>
      <c r="I3987" s="316" t="s">
        <v>445</v>
      </c>
      <c r="J3987" s="318"/>
      <c r="K3987" s="319"/>
      <c r="L3987" s="292" t="s">
        <v>446</v>
      </c>
      <c r="M3987" s="324"/>
      <c r="N3987" s="294" t="str">
        <f t="shared" si="824"/>
        <v/>
      </c>
      <c r="O3987" s="319"/>
      <c r="P3987" s="296" t="str">
        <f t="shared" si="825"/>
        <v/>
      </c>
      <c r="Q3987" s="552"/>
      <c r="R3987" s="551"/>
      <c r="S3987" s="291"/>
      <c r="T3987" t="str">
        <f t="shared" si="826"/>
        <v>-</v>
      </c>
      <c r="U3987" s="560">
        <f t="shared" si="827"/>
        <v>0</v>
      </c>
      <c r="V3987" s="560">
        <f t="shared" si="828"/>
        <v>0</v>
      </c>
      <c r="W3987" s="560">
        <f t="shared" si="829"/>
        <v>0</v>
      </c>
    </row>
    <row r="3988" spans="1:23" ht="21" customHeight="1">
      <c r="A3988" s="316" t="str">
        <f t="shared" si="820"/>
        <v/>
      </c>
      <c r="B3988" s="316" t="str">
        <f t="shared" si="821"/>
        <v/>
      </c>
      <c r="C3988" s="316" t="str">
        <f>IF(AND(F3988&lt;&gt;"",G3988&lt;&gt;""),COUNT($C$32:C3987)+1,"")</f>
        <v/>
      </c>
      <c r="D3988" s="292" t="str">
        <f t="shared" si="822"/>
        <v/>
      </c>
      <c r="E3988" s="292" t="str">
        <f t="shared" si="823"/>
        <v/>
      </c>
      <c r="F3988" s="316"/>
      <c r="G3988" s="316"/>
      <c r="H3988" s="317"/>
      <c r="I3988" s="316" t="s">
        <v>445</v>
      </c>
      <c r="J3988" s="318"/>
      <c r="K3988" s="319"/>
      <c r="L3988" s="292" t="s">
        <v>446</v>
      </c>
      <c r="M3988" s="324"/>
      <c r="N3988" s="294" t="str">
        <f t="shared" si="824"/>
        <v/>
      </c>
      <c r="O3988" s="319"/>
      <c r="P3988" s="296" t="str">
        <f t="shared" si="825"/>
        <v/>
      </c>
      <c r="Q3988" s="552"/>
      <c r="R3988" s="551"/>
      <c r="S3988" s="291"/>
      <c r="T3988" t="str">
        <f t="shared" si="826"/>
        <v>-</v>
      </c>
      <c r="U3988" s="560">
        <f t="shared" si="827"/>
        <v>0</v>
      </c>
      <c r="V3988" s="560">
        <f t="shared" si="828"/>
        <v>0</v>
      </c>
      <c r="W3988" s="560">
        <f t="shared" si="829"/>
        <v>0</v>
      </c>
    </row>
    <row r="3989" spans="1:23" ht="21" customHeight="1">
      <c r="A3989" s="316" t="str">
        <f t="shared" si="820"/>
        <v/>
      </c>
      <c r="B3989" s="316" t="str">
        <f t="shared" si="821"/>
        <v/>
      </c>
      <c r="C3989" s="316" t="str">
        <f>IF(AND(F3989&lt;&gt;"",G3989&lt;&gt;""),COUNT($C$32:C3988)+1,"")</f>
        <v/>
      </c>
      <c r="D3989" s="292" t="str">
        <f t="shared" si="822"/>
        <v/>
      </c>
      <c r="E3989" s="292" t="str">
        <f t="shared" si="823"/>
        <v/>
      </c>
      <c r="F3989" s="316"/>
      <c r="G3989" s="316"/>
      <c r="H3989" s="317"/>
      <c r="I3989" s="316" t="s">
        <v>445</v>
      </c>
      <c r="J3989" s="318"/>
      <c r="K3989" s="319"/>
      <c r="L3989" s="292" t="s">
        <v>446</v>
      </c>
      <c r="M3989" s="324"/>
      <c r="N3989" s="294" t="str">
        <f t="shared" si="824"/>
        <v/>
      </c>
      <c r="O3989" s="319"/>
      <c r="P3989" s="296" t="str">
        <f t="shared" si="825"/>
        <v/>
      </c>
      <c r="Q3989" s="552"/>
      <c r="R3989" s="551"/>
      <c r="S3989" s="291"/>
      <c r="T3989" t="str">
        <f t="shared" si="826"/>
        <v>-</v>
      </c>
      <c r="U3989" s="560">
        <f t="shared" si="827"/>
        <v>0</v>
      </c>
      <c r="V3989" s="560">
        <f t="shared" si="828"/>
        <v>0</v>
      </c>
      <c r="W3989" s="560">
        <f t="shared" si="829"/>
        <v>0</v>
      </c>
    </row>
    <row r="3990" spans="1:23" ht="21" customHeight="1">
      <c r="A3990" s="316" t="str">
        <f t="shared" si="820"/>
        <v/>
      </c>
      <c r="B3990" s="316" t="str">
        <f t="shared" si="821"/>
        <v/>
      </c>
      <c r="C3990" s="316" t="str">
        <f>IF(AND(F3990&lt;&gt;"",G3990&lt;&gt;""),COUNT($C$32:C3989)+1,"")</f>
        <v/>
      </c>
      <c r="D3990" s="292" t="str">
        <f t="shared" si="822"/>
        <v/>
      </c>
      <c r="E3990" s="292" t="str">
        <f t="shared" si="823"/>
        <v/>
      </c>
      <c r="F3990" s="316"/>
      <c r="G3990" s="316"/>
      <c r="H3990" s="317"/>
      <c r="I3990" s="316" t="s">
        <v>445</v>
      </c>
      <c r="J3990" s="318"/>
      <c r="K3990" s="319"/>
      <c r="L3990" s="292" t="s">
        <v>446</v>
      </c>
      <c r="M3990" s="324"/>
      <c r="N3990" s="294" t="str">
        <f t="shared" si="824"/>
        <v/>
      </c>
      <c r="O3990" s="319"/>
      <c r="P3990" s="296" t="str">
        <f t="shared" si="825"/>
        <v/>
      </c>
      <c r="Q3990" s="552"/>
      <c r="R3990" s="551"/>
      <c r="S3990" s="291"/>
      <c r="T3990" t="str">
        <f t="shared" si="826"/>
        <v>-</v>
      </c>
      <c r="U3990" s="560">
        <f t="shared" si="827"/>
        <v>0</v>
      </c>
      <c r="V3990" s="560">
        <f t="shared" si="828"/>
        <v>0</v>
      </c>
      <c r="W3990" s="560">
        <f t="shared" si="829"/>
        <v>0</v>
      </c>
    </row>
    <row r="3991" spans="1:23" ht="21" customHeight="1">
      <c r="A3991" s="316" t="str">
        <f t="shared" si="820"/>
        <v/>
      </c>
      <c r="B3991" s="316" t="str">
        <f t="shared" si="821"/>
        <v/>
      </c>
      <c r="C3991" s="316" t="str">
        <f>IF(AND(F3991&lt;&gt;"",G3991&lt;&gt;""),COUNT($C$32:C3990)+1,"")</f>
        <v/>
      </c>
      <c r="D3991" s="292" t="str">
        <f t="shared" si="822"/>
        <v/>
      </c>
      <c r="E3991" s="292" t="str">
        <f t="shared" si="823"/>
        <v/>
      </c>
      <c r="F3991" s="316"/>
      <c r="G3991" s="316"/>
      <c r="H3991" s="317"/>
      <c r="I3991" s="316" t="s">
        <v>445</v>
      </c>
      <c r="J3991" s="318"/>
      <c r="K3991" s="319"/>
      <c r="L3991" s="292" t="s">
        <v>446</v>
      </c>
      <c r="M3991" s="324"/>
      <c r="N3991" s="294" t="str">
        <f t="shared" si="824"/>
        <v/>
      </c>
      <c r="O3991" s="319"/>
      <c r="P3991" s="296" t="str">
        <f t="shared" si="825"/>
        <v/>
      </c>
      <c r="Q3991" s="552"/>
      <c r="R3991" s="551"/>
      <c r="S3991" s="291"/>
      <c r="T3991" t="str">
        <f t="shared" si="826"/>
        <v>-</v>
      </c>
      <c r="U3991" s="560">
        <f t="shared" si="827"/>
        <v>0</v>
      </c>
      <c r="V3991" s="560">
        <f t="shared" si="828"/>
        <v>0</v>
      </c>
      <c r="W3991" s="560">
        <f t="shared" si="829"/>
        <v>0</v>
      </c>
    </row>
    <row r="3992" spans="1:23" ht="21" customHeight="1">
      <c r="A3992" s="316" t="str">
        <f t="shared" si="820"/>
        <v/>
      </c>
      <c r="B3992" s="316" t="str">
        <f t="shared" si="821"/>
        <v/>
      </c>
      <c r="C3992" s="316" t="str">
        <f>IF(AND(F3992&lt;&gt;"",G3992&lt;&gt;""),COUNT($C$32:C3991)+1,"")</f>
        <v/>
      </c>
      <c r="D3992" s="292" t="str">
        <f t="shared" si="822"/>
        <v/>
      </c>
      <c r="E3992" s="292" t="str">
        <f t="shared" si="823"/>
        <v/>
      </c>
      <c r="F3992" s="316"/>
      <c r="G3992" s="316"/>
      <c r="H3992" s="317"/>
      <c r="I3992" s="316" t="s">
        <v>445</v>
      </c>
      <c r="J3992" s="318"/>
      <c r="K3992" s="319"/>
      <c r="L3992" s="292" t="s">
        <v>446</v>
      </c>
      <c r="M3992" s="324"/>
      <c r="N3992" s="294" t="str">
        <f t="shared" si="824"/>
        <v/>
      </c>
      <c r="O3992" s="319"/>
      <c r="P3992" s="296" t="str">
        <f t="shared" si="825"/>
        <v/>
      </c>
      <c r="Q3992" s="552"/>
      <c r="R3992" s="551"/>
      <c r="S3992" s="291"/>
      <c r="T3992" t="str">
        <f t="shared" si="826"/>
        <v>-</v>
      </c>
      <c r="U3992" s="560">
        <f t="shared" si="827"/>
        <v>0</v>
      </c>
      <c r="V3992" s="560">
        <f t="shared" si="828"/>
        <v>0</v>
      </c>
      <c r="W3992" s="560">
        <f t="shared" si="829"/>
        <v>0</v>
      </c>
    </row>
    <row r="3993" spans="1:23" ht="21" customHeight="1">
      <c r="A3993" s="316" t="str">
        <f t="shared" si="820"/>
        <v/>
      </c>
      <c r="B3993" s="316" t="str">
        <f t="shared" si="821"/>
        <v/>
      </c>
      <c r="C3993" s="316" t="str">
        <f>IF(AND(F3993&lt;&gt;"",G3993&lt;&gt;""),COUNT($C$32:C3992)+1,"")</f>
        <v/>
      </c>
      <c r="D3993" s="292" t="str">
        <f t="shared" si="822"/>
        <v/>
      </c>
      <c r="E3993" s="292" t="str">
        <f t="shared" si="823"/>
        <v/>
      </c>
      <c r="F3993" s="316"/>
      <c r="G3993" s="316"/>
      <c r="H3993" s="317"/>
      <c r="I3993" s="316" t="s">
        <v>445</v>
      </c>
      <c r="J3993" s="318"/>
      <c r="K3993" s="319"/>
      <c r="L3993" s="292" t="s">
        <v>446</v>
      </c>
      <c r="M3993" s="324"/>
      <c r="N3993" s="294" t="str">
        <f t="shared" si="824"/>
        <v/>
      </c>
      <c r="O3993" s="319"/>
      <c r="P3993" s="296" t="str">
        <f t="shared" si="825"/>
        <v/>
      </c>
      <c r="Q3993" s="552"/>
      <c r="R3993" s="551"/>
      <c r="S3993" s="291"/>
      <c r="T3993" t="str">
        <f t="shared" si="826"/>
        <v>-</v>
      </c>
      <c r="U3993" s="560">
        <f t="shared" si="827"/>
        <v>0</v>
      </c>
      <c r="V3993" s="560">
        <f t="shared" si="828"/>
        <v>0</v>
      </c>
      <c r="W3993" s="560">
        <f t="shared" si="829"/>
        <v>0</v>
      </c>
    </row>
    <row r="3994" spans="1:23" ht="21" customHeight="1">
      <c r="A3994" s="316" t="str">
        <f t="shared" si="820"/>
        <v/>
      </c>
      <c r="B3994" s="316" t="str">
        <f t="shared" si="821"/>
        <v/>
      </c>
      <c r="C3994" s="316" t="str">
        <f>IF(AND(F3994&lt;&gt;"",G3994&lt;&gt;""),COUNT($C$32:C3993)+1,"")</f>
        <v/>
      </c>
      <c r="D3994" s="292" t="str">
        <f t="shared" si="822"/>
        <v/>
      </c>
      <c r="E3994" s="292" t="str">
        <f t="shared" si="823"/>
        <v/>
      </c>
      <c r="F3994" s="316"/>
      <c r="G3994" s="316"/>
      <c r="H3994" s="317"/>
      <c r="I3994" s="316" t="s">
        <v>445</v>
      </c>
      <c r="J3994" s="318"/>
      <c r="K3994" s="319"/>
      <c r="L3994" s="292" t="s">
        <v>446</v>
      </c>
      <c r="M3994" s="324"/>
      <c r="N3994" s="294" t="str">
        <f t="shared" si="824"/>
        <v/>
      </c>
      <c r="O3994" s="319"/>
      <c r="P3994" s="296" t="str">
        <f t="shared" si="825"/>
        <v/>
      </c>
      <c r="Q3994" s="552"/>
      <c r="R3994" s="551"/>
      <c r="S3994" s="291"/>
      <c r="T3994" t="str">
        <f t="shared" si="826"/>
        <v>-</v>
      </c>
      <c r="U3994" s="560">
        <f t="shared" si="827"/>
        <v>0</v>
      </c>
      <c r="V3994" s="560">
        <f t="shared" si="828"/>
        <v>0</v>
      </c>
      <c r="W3994" s="560">
        <f t="shared" si="829"/>
        <v>0</v>
      </c>
    </row>
    <row r="3995" spans="1:23" ht="21" customHeight="1">
      <c r="A3995" s="316" t="str">
        <f t="shared" si="820"/>
        <v/>
      </c>
      <c r="B3995" s="316" t="str">
        <f t="shared" si="821"/>
        <v/>
      </c>
      <c r="C3995" s="316" t="str">
        <f>IF(AND(F3995&lt;&gt;"",G3995&lt;&gt;""),COUNT($C$32:C3994)+1,"")</f>
        <v/>
      </c>
      <c r="D3995" s="292" t="str">
        <f t="shared" si="822"/>
        <v/>
      </c>
      <c r="E3995" s="292" t="str">
        <f t="shared" si="823"/>
        <v/>
      </c>
      <c r="F3995" s="316"/>
      <c r="G3995" s="316"/>
      <c r="H3995" s="317"/>
      <c r="I3995" s="316" t="s">
        <v>445</v>
      </c>
      <c r="J3995" s="318"/>
      <c r="K3995" s="319"/>
      <c r="L3995" s="292" t="s">
        <v>446</v>
      </c>
      <c r="M3995" s="324"/>
      <c r="N3995" s="294" t="str">
        <f t="shared" si="824"/>
        <v/>
      </c>
      <c r="O3995" s="319"/>
      <c r="P3995" s="296" t="str">
        <f t="shared" si="825"/>
        <v/>
      </c>
      <c r="Q3995" s="552"/>
      <c r="R3995" s="551"/>
      <c r="S3995" s="291"/>
      <c r="T3995" t="str">
        <f t="shared" si="826"/>
        <v>-</v>
      </c>
      <c r="U3995" s="560">
        <f t="shared" si="827"/>
        <v>0</v>
      </c>
      <c r="V3995" s="560">
        <f t="shared" si="828"/>
        <v>0</v>
      </c>
      <c r="W3995" s="560">
        <f t="shared" si="829"/>
        <v>0</v>
      </c>
    </row>
    <row r="3996" spans="1:23" ht="21" customHeight="1">
      <c r="A3996" s="316" t="str">
        <f t="shared" si="820"/>
        <v/>
      </c>
      <c r="B3996" s="316" t="str">
        <f t="shared" si="821"/>
        <v/>
      </c>
      <c r="C3996" s="316" t="str">
        <f>IF(AND(F3996&lt;&gt;"",G3996&lt;&gt;""),COUNT($C$32:C3995)+1,"")</f>
        <v/>
      </c>
      <c r="D3996" s="292" t="str">
        <f t="shared" si="822"/>
        <v/>
      </c>
      <c r="E3996" s="292" t="str">
        <f t="shared" si="823"/>
        <v/>
      </c>
      <c r="F3996" s="316"/>
      <c r="G3996" s="316"/>
      <c r="H3996" s="317"/>
      <c r="I3996" s="316" t="s">
        <v>445</v>
      </c>
      <c r="J3996" s="318"/>
      <c r="K3996" s="319"/>
      <c r="L3996" s="292" t="s">
        <v>446</v>
      </c>
      <c r="M3996" s="324"/>
      <c r="N3996" s="294" t="str">
        <f t="shared" si="824"/>
        <v/>
      </c>
      <c r="O3996" s="319"/>
      <c r="P3996" s="296" t="str">
        <f t="shared" si="825"/>
        <v/>
      </c>
      <c r="Q3996" s="552"/>
      <c r="R3996" s="551"/>
      <c r="S3996" s="291"/>
      <c r="T3996" t="str">
        <f t="shared" si="826"/>
        <v>-</v>
      </c>
      <c r="U3996" s="560">
        <f t="shared" si="827"/>
        <v>0</v>
      </c>
      <c r="V3996" s="560">
        <f t="shared" si="828"/>
        <v>0</v>
      </c>
      <c r="W3996" s="560">
        <f t="shared" si="829"/>
        <v>0</v>
      </c>
    </row>
    <row r="3997" spans="1:23" ht="21" customHeight="1">
      <c r="A3997" s="316" t="str">
        <f t="shared" si="820"/>
        <v/>
      </c>
      <c r="B3997" s="316" t="str">
        <f t="shared" si="821"/>
        <v/>
      </c>
      <c r="C3997" s="316" t="str">
        <f>IF(AND(F3997&lt;&gt;"",G3997&lt;&gt;""),COUNT($C$32:C3996)+1,"")</f>
        <v/>
      </c>
      <c r="D3997" s="292" t="str">
        <f t="shared" si="822"/>
        <v/>
      </c>
      <c r="E3997" s="292" t="str">
        <f t="shared" si="823"/>
        <v/>
      </c>
      <c r="F3997" s="316"/>
      <c r="G3997" s="316"/>
      <c r="H3997" s="317"/>
      <c r="I3997" s="316" t="s">
        <v>445</v>
      </c>
      <c r="J3997" s="318"/>
      <c r="K3997" s="319"/>
      <c r="L3997" s="292" t="s">
        <v>446</v>
      </c>
      <c r="M3997" s="324"/>
      <c r="N3997" s="294" t="str">
        <f t="shared" si="824"/>
        <v/>
      </c>
      <c r="O3997" s="319"/>
      <c r="P3997" s="296" t="str">
        <f t="shared" si="825"/>
        <v/>
      </c>
      <c r="Q3997" s="552"/>
      <c r="R3997" s="551"/>
      <c r="S3997" s="291"/>
      <c r="T3997" t="str">
        <f t="shared" si="826"/>
        <v>-</v>
      </c>
      <c r="U3997" s="560">
        <f t="shared" si="827"/>
        <v>0</v>
      </c>
      <c r="V3997" s="560">
        <f t="shared" si="828"/>
        <v>0</v>
      </c>
      <c r="W3997" s="560">
        <f t="shared" si="829"/>
        <v>0</v>
      </c>
    </row>
    <row r="3998" spans="1:23" ht="21" customHeight="1">
      <c r="A3998" s="316" t="str">
        <f t="shared" si="820"/>
        <v/>
      </c>
      <c r="B3998" s="316" t="str">
        <f t="shared" si="821"/>
        <v/>
      </c>
      <c r="C3998" s="316" t="str">
        <f>IF(AND(F3998&lt;&gt;"",G3998&lt;&gt;""),COUNT($C$32:C3997)+1,"")</f>
        <v/>
      </c>
      <c r="D3998" s="292" t="str">
        <f t="shared" si="822"/>
        <v/>
      </c>
      <c r="E3998" s="292" t="str">
        <f t="shared" si="823"/>
        <v/>
      </c>
      <c r="F3998" s="316"/>
      <c r="G3998" s="316"/>
      <c r="H3998" s="317"/>
      <c r="I3998" s="316" t="s">
        <v>445</v>
      </c>
      <c r="J3998" s="318"/>
      <c r="K3998" s="319"/>
      <c r="L3998" s="292" t="s">
        <v>446</v>
      </c>
      <c r="M3998" s="324"/>
      <c r="N3998" s="294" t="str">
        <f t="shared" si="824"/>
        <v/>
      </c>
      <c r="O3998" s="319"/>
      <c r="P3998" s="296" t="str">
        <f t="shared" si="825"/>
        <v/>
      </c>
      <c r="Q3998" s="552"/>
      <c r="R3998" s="551"/>
      <c r="S3998" s="291"/>
      <c r="T3998" t="str">
        <f t="shared" si="826"/>
        <v>-</v>
      </c>
      <c r="U3998" s="560">
        <f t="shared" si="827"/>
        <v>0</v>
      </c>
      <c r="V3998" s="560">
        <f t="shared" si="828"/>
        <v>0</v>
      </c>
      <c r="W3998" s="560">
        <f t="shared" si="829"/>
        <v>0</v>
      </c>
    </row>
    <row r="3999" spans="1:23" ht="21" customHeight="1">
      <c r="A3999" s="316" t="str">
        <f t="shared" si="820"/>
        <v/>
      </c>
      <c r="B3999" s="316" t="str">
        <f t="shared" si="821"/>
        <v/>
      </c>
      <c r="C3999" s="316" t="str">
        <f>IF(AND(F3999&lt;&gt;"",G3999&lt;&gt;""),COUNT($C$32:C3998)+1,"")</f>
        <v/>
      </c>
      <c r="D3999" s="292" t="str">
        <f t="shared" si="822"/>
        <v/>
      </c>
      <c r="E3999" s="292" t="str">
        <f t="shared" si="823"/>
        <v/>
      </c>
      <c r="F3999" s="316"/>
      <c r="G3999" s="316"/>
      <c r="H3999" s="317"/>
      <c r="I3999" s="316" t="s">
        <v>445</v>
      </c>
      <c r="J3999" s="318"/>
      <c r="K3999" s="319"/>
      <c r="L3999" s="292" t="s">
        <v>446</v>
      </c>
      <c r="M3999" s="324"/>
      <c r="N3999" s="294" t="str">
        <f t="shared" si="824"/>
        <v/>
      </c>
      <c r="O3999" s="319"/>
      <c r="P3999" s="296" t="str">
        <f t="shared" si="825"/>
        <v/>
      </c>
      <c r="Q3999" s="552"/>
      <c r="R3999" s="551"/>
      <c r="S3999" s="291"/>
      <c r="T3999" t="str">
        <f t="shared" si="826"/>
        <v>-</v>
      </c>
      <c r="U3999" s="560">
        <f t="shared" si="827"/>
        <v>0</v>
      </c>
      <c r="V3999" s="560">
        <f t="shared" si="828"/>
        <v>0</v>
      </c>
      <c r="W3999" s="560">
        <f t="shared" si="829"/>
        <v>0</v>
      </c>
    </row>
    <row r="4000" spans="1:23" ht="21" customHeight="1">
      <c r="A4000" s="316" t="str">
        <f t="shared" si="820"/>
        <v/>
      </c>
      <c r="B4000" s="316" t="str">
        <f t="shared" si="821"/>
        <v/>
      </c>
      <c r="C4000" s="316" t="str">
        <f>IF(AND(F4000&lt;&gt;"",G4000&lt;&gt;""),COUNT($C$32:C3999)+1,"")</f>
        <v/>
      </c>
      <c r="D4000" s="292" t="str">
        <f t="shared" si="822"/>
        <v/>
      </c>
      <c r="E4000" s="292" t="str">
        <f t="shared" si="823"/>
        <v/>
      </c>
      <c r="F4000" s="316"/>
      <c r="G4000" s="316"/>
      <c r="H4000" s="317"/>
      <c r="I4000" s="316" t="s">
        <v>445</v>
      </c>
      <c r="J4000" s="318"/>
      <c r="K4000" s="319"/>
      <c r="L4000" s="292" t="s">
        <v>446</v>
      </c>
      <c r="M4000" s="324"/>
      <c r="N4000" s="294" t="str">
        <f t="shared" si="824"/>
        <v/>
      </c>
      <c r="O4000" s="319"/>
      <c r="P4000" s="296" t="str">
        <f t="shared" si="825"/>
        <v/>
      </c>
      <c r="Q4000" s="552"/>
      <c r="R4000" s="551"/>
      <c r="S4000" s="291"/>
      <c r="T4000" t="str">
        <f t="shared" si="826"/>
        <v>-</v>
      </c>
      <c r="U4000" s="560">
        <f t="shared" si="827"/>
        <v>0</v>
      </c>
      <c r="V4000" s="560">
        <f t="shared" si="828"/>
        <v>0</v>
      </c>
      <c r="W4000" s="560">
        <f t="shared" si="829"/>
        <v>0</v>
      </c>
    </row>
    <row r="4001" spans="1:23" ht="21" customHeight="1">
      <c r="A4001" s="316" t="str">
        <f t="shared" si="820"/>
        <v/>
      </c>
      <c r="B4001" s="316" t="str">
        <f t="shared" si="821"/>
        <v/>
      </c>
      <c r="C4001" s="316" t="str">
        <f>IF(AND(F4001&lt;&gt;"",G4001&lt;&gt;""),COUNT($C$32:C4000)+1,"")</f>
        <v/>
      </c>
      <c r="D4001" s="292" t="str">
        <f t="shared" si="822"/>
        <v/>
      </c>
      <c r="E4001" s="292" t="str">
        <f t="shared" si="823"/>
        <v/>
      </c>
      <c r="F4001" s="316"/>
      <c r="G4001" s="316"/>
      <c r="H4001" s="317"/>
      <c r="I4001" s="316" t="s">
        <v>445</v>
      </c>
      <c r="J4001" s="318"/>
      <c r="K4001" s="319"/>
      <c r="L4001" s="292" t="s">
        <v>446</v>
      </c>
      <c r="M4001" s="324"/>
      <c r="N4001" s="294" t="str">
        <f t="shared" si="824"/>
        <v/>
      </c>
      <c r="O4001" s="319"/>
      <c r="P4001" s="296" t="str">
        <f t="shared" si="825"/>
        <v/>
      </c>
      <c r="Q4001" s="552"/>
      <c r="R4001" s="551"/>
      <c r="S4001" s="291"/>
      <c r="T4001" t="str">
        <f t="shared" si="826"/>
        <v>-</v>
      </c>
      <c r="U4001" s="560">
        <f t="shared" si="827"/>
        <v>0</v>
      </c>
      <c r="V4001" s="560">
        <f t="shared" si="828"/>
        <v>0</v>
      </c>
      <c r="W4001" s="560">
        <f t="shared" si="829"/>
        <v>0</v>
      </c>
    </row>
    <row r="4002" spans="1:23" ht="21" customHeight="1">
      <c r="A4002" s="316" t="str">
        <f t="shared" si="820"/>
        <v/>
      </c>
      <c r="B4002" s="316" t="str">
        <f t="shared" si="821"/>
        <v/>
      </c>
      <c r="C4002" s="316" t="str">
        <f>IF(AND(F4002&lt;&gt;"",G4002&lt;&gt;""),COUNT($C$32:C4001)+1,"")</f>
        <v/>
      </c>
      <c r="D4002" s="292" t="str">
        <f t="shared" si="822"/>
        <v/>
      </c>
      <c r="E4002" s="292" t="str">
        <f t="shared" si="823"/>
        <v/>
      </c>
      <c r="F4002" s="316"/>
      <c r="G4002" s="316"/>
      <c r="H4002" s="317"/>
      <c r="I4002" s="316" t="s">
        <v>445</v>
      </c>
      <c r="J4002" s="318"/>
      <c r="K4002" s="319"/>
      <c r="L4002" s="292" t="s">
        <v>446</v>
      </c>
      <c r="M4002" s="324"/>
      <c r="N4002" s="294" t="str">
        <f t="shared" si="824"/>
        <v/>
      </c>
      <c r="O4002" s="319"/>
      <c r="P4002" s="296" t="str">
        <f t="shared" si="825"/>
        <v/>
      </c>
      <c r="Q4002" s="552"/>
      <c r="R4002" s="551"/>
      <c r="S4002" s="291"/>
      <c r="T4002" t="str">
        <f t="shared" si="826"/>
        <v>-</v>
      </c>
      <c r="U4002" s="560">
        <f t="shared" si="827"/>
        <v>0</v>
      </c>
      <c r="V4002" s="560">
        <f t="shared" si="828"/>
        <v>0</v>
      </c>
      <c r="W4002" s="560">
        <f t="shared" si="829"/>
        <v>0</v>
      </c>
    </row>
    <row r="4003" spans="1:23" ht="21" customHeight="1">
      <c r="A4003" s="316" t="str">
        <f t="shared" si="820"/>
        <v/>
      </c>
      <c r="B4003" s="316" t="str">
        <f t="shared" si="821"/>
        <v/>
      </c>
      <c r="C4003" s="316" t="str">
        <f>IF(AND(F4003&lt;&gt;"",G4003&lt;&gt;""),COUNT($C$32:C4002)+1,"")</f>
        <v/>
      </c>
      <c r="D4003" s="292" t="str">
        <f t="shared" si="822"/>
        <v/>
      </c>
      <c r="E4003" s="292" t="str">
        <f t="shared" si="823"/>
        <v/>
      </c>
      <c r="F4003" s="316"/>
      <c r="G4003" s="316"/>
      <c r="H4003" s="317"/>
      <c r="I4003" s="316" t="s">
        <v>445</v>
      </c>
      <c r="J4003" s="318"/>
      <c r="K4003" s="319"/>
      <c r="L4003" s="292" t="s">
        <v>446</v>
      </c>
      <c r="M4003" s="324"/>
      <c r="N4003" s="294" t="str">
        <f t="shared" si="824"/>
        <v/>
      </c>
      <c r="O4003" s="319"/>
      <c r="P4003" s="296" t="str">
        <f t="shared" si="825"/>
        <v/>
      </c>
      <c r="Q4003" s="552"/>
      <c r="R4003" s="551"/>
      <c r="S4003" s="291"/>
      <c r="T4003" t="str">
        <f t="shared" si="826"/>
        <v>-</v>
      </c>
      <c r="U4003" s="560">
        <f t="shared" si="827"/>
        <v>0</v>
      </c>
      <c r="V4003" s="560">
        <f t="shared" si="828"/>
        <v>0</v>
      </c>
      <c r="W4003" s="560">
        <f t="shared" si="829"/>
        <v>0</v>
      </c>
    </row>
    <row r="4004" spans="1:23" ht="21" customHeight="1">
      <c r="A4004" s="316" t="str">
        <f t="shared" si="820"/>
        <v/>
      </c>
      <c r="B4004" s="316" t="str">
        <f t="shared" si="821"/>
        <v/>
      </c>
      <c r="C4004" s="316" t="str">
        <f>IF(AND(F4004&lt;&gt;"",G4004&lt;&gt;""),COUNT($C$32:C4003)+1,"")</f>
        <v/>
      </c>
      <c r="D4004" s="292" t="str">
        <f t="shared" si="822"/>
        <v/>
      </c>
      <c r="E4004" s="292" t="str">
        <f t="shared" si="823"/>
        <v/>
      </c>
      <c r="F4004" s="316"/>
      <c r="G4004" s="316"/>
      <c r="H4004" s="317"/>
      <c r="I4004" s="316" t="s">
        <v>445</v>
      </c>
      <c r="J4004" s="318"/>
      <c r="K4004" s="319"/>
      <c r="L4004" s="292" t="s">
        <v>446</v>
      </c>
      <c r="M4004" s="324"/>
      <c r="N4004" s="294" t="str">
        <f t="shared" si="824"/>
        <v/>
      </c>
      <c r="O4004" s="319"/>
      <c r="P4004" s="296" t="str">
        <f t="shared" si="825"/>
        <v/>
      </c>
      <c r="Q4004" s="552"/>
      <c r="R4004" s="551"/>
      <c r="S4004" s="291"/>
      <c r="T4004" t="str">
        <f t="shared" si="826"/>
        <v>-</v>
      </c>
      <c r="U4004" s="560">
        <f t="shared" si="827"/>
        <v>0</v>
      </c>
      <c r="V4004" s="560">
        <f t="shared" si="828"/>
        <v>0</v>
      </c>
      <c r="W4004" s="560">
        <f t="shared" si="829"/>
        <v>0</v>
      </c>
    </row>
    <row r="4005" spans="1:23" ht="21" customHeight="1">
      <c r="A4005" s="316" t="str">
        <f t="shared" si="820"/>
        <v/>
      </c>
      <c r="B4005" s="316" t="str">
        <f t="shared" si="821"/>
        <v/>
      </c>
      <c r="C4005" s="316" t="str">
        <f>IF(AND(F4005&lt;&gt;"",G4005&lt;&gt;""),COUNT($C$32:C4004)+1,"")</f>
        <v/>
      </c>
      <c r="D4005" s="292" t="str">
        <f t="shared" si="822"/>
        <v/>
      </c>
      <c r="E4005" s="292" t="str">
        <f t="shared" si="823"/>
        <v/>
      </c>
      <c r="F4005" s="316"/>
      <c r="G4005" s="316"/>
      <c r="H4005" s="317"/>
      <c r="I4005" s="316" t="s">
        <v>445</v>
      </c>
      <c r="J4005" s="318"/>
      <c r="K4005" s="319"/>
      <c r="L4005" s="292" t="s">
        <v>446</v>
      </c>
      <c r="M4005" s="324"/>
      <c r="N4005" s="294" t="str">
        <f t="shared" si="824"/>
        <v/>
      </c>
      <c r="O4005" s="319"/>
      <c r="P4005" s="296" t="str">
        <f t="shared" si="825"/>
        <v/>
      </c>
      <c r="Q4005" s="552"/>
      <c r="R4005" s="551"/>
      <c r="S4005" s="291"/>
      <c r="T4005" t="str">
        <f t="shared" si="826"/>
        <v>-</v>
      </c>
      <c r="U4005" s="560">
        <f t="shared" si="827"/>
        <v>0</v>
      </c>
      <c r="V4005" s="560">
        <f t="shared" si="828"/>
        <v>0</v>
      </c>
      <c r="W4005" s="560">
        <f t="shared" si="829"/>
        <v>0</v>
      </c>
    </row>
    <row r="4006" spans="1:23" ht="21" customHeight="1">
      <c r="A4006" s="316" t="str">
        <f t="shared" si="820"/>
        <v/>
      </c>
      <c r="B4006" s="316" t="str">
        <f t="shared" si="821"/>
        <v/>
      </c>
      <c r="C4006" s="316" t="str">
        <f>IF(AND(F4006&lt;&gt;"",G4006&lt;&gt;""),COUNT($C$32:C4005)+1,"")</f>
        <v/>
      </c>
      <c r="D4006" s="292" t="str">
        <f t="shared" si="822"/>
        <v/>
      </c>
      <c r="E4006" s="292" t="str">
        <f t="shared" si="823"/>
        <v/>
      </c>
      <c r="F4006" s="316"/>
      <c r="G4006" s="316"/>
      <c r="H4006" s="317"/>
      <c r="I4006" s="316" t="s">
        <v>445</v>
      </c>
      <c r="J4006" s="318"/>
      <c r="K4006" s="319"/>
      <c r="L4006" s="292" t="s">
        <v>446</v>
      </c>
      <c r="M4006" s="324"/>
      <c r="N4006" s="294" t="str">
        <f t="shared" si="824"/>
        <v/>
      </c>
      <c r="O4006" s="319"/>
      <c r="P4006" s="296" t="str">
        <f t="shared" si="825"/>
        <v/>
      </c>
      <c r="Q4006" s="552"/>
      <c r="R4006" s="551"/>
      <c r="S4006" s="291"/>
      <c r="T4006" t="str">
        <f t="shared" si="826"/>
        <v>-</v>
      </c>
      <c r="U4006" s="560">
        <f t="shared" si="827"/>
        <v>0</v>
      </c>
      <c r="V4006" s="560">
        <f t="shared" si="828"/>
        <v>0</v>
      </c>
      <c r="W4006" s="560">
        <f t="shared" si="829"/>
        <v>0</v>
      </c>
    </row>
    <row r="4007" spans="1:23" ht="21" customHeight="1">
      <c r="A4007" s="316" t="str">
        <f t="shared" si="820"/>
        <v/>
      </c>
      <c r="B4007" s="316" t="str">
        <f t="shared" si="821"/>
        <v/>
      </c>
      <c r="C4007" s="316" t="str">
        <f>IF(AND(F4007&lt;&gt;"",G4007&lt;&gt;""),COUNT($C$32:C4006)+1,"")</f>
        <v/>
      </c>
      <c r="D4007" s="292" t="str">
        <f t="shared" si="822"/>
        <v/>
      </c>
      <c r="E4007" s="292" t="str">
        <f t="shared" si="823"/>
        <v/>
      </c>
      <c r="F4007" s="316"/>
      <c r="G4007" s="316"/>
      <c r="H4007" s="317"/>
      <c r="I4007" s="316" t="s">
        <v>445</v>
      </c>
      <c r="J4007" s="318"/>
      <c r="K4007" s="319"/>
      <c r="L4007" s="292" t="s">
        <v>446</v>
      </c>
      <c r="M4007" s="324"/>
      <c r="N4007" s="294" t="str">
        <f t="shared" si="824"/>
        <v/>
      </c>
      <c r="O4007" s="319"/>
      <c r="P4007" s="296" t="str">
        <f t="shared" si="825"/>
        <v/>
      </c>
      <c r="Q4007" s="552"/>
      <c r="R4007" s="551"/>
      <c r="S4007" s="291"/>
      <c r="T4007" t="str">
        <f t="shared" si="826"/>
        <v>-</v>
      </c>
      <c r="U4007" s="560">
        <f t="shared" si="827"/>
        <v>0</v>
      </c>
      <c r="V4007" s="560">
        <f t="shared" si="828"/>
        <v>0</v>
      </c>
      <c r="W4007" s="560">
        <f t="shared" si="829"/>
        <v>0</v>
      </c>
    </row>
    <row r="4008" spans="1:23" ht="21" customHeight="1">
      <c r="A4008" s="316" t="str">
        <f t="shared" si="820"/>
        <v/>
      </c>
      <c r="B4008" s="316" t="str">
        <f t="shared" si="821"/>
        <v/>
      </c>
      <c r="C4008" s="316" t="str">
        <f>IF(AND(F4008&lt;&gt;"",G4008&lt;&gt;""),COUNT($C$32:C4007)+1,"")</f>
        <v/>
      </c>
      <c r="D4008" s="292" t="str">
        <f t="shared" si="822"/>
        <v/>
      </c>
      <c r="E4008" s="292" t="str">
        <f t="shared" si="823"/>
        <v/>
      </c>
      <c r="F4008" s="316"/>
      <c r="G4008" s="316"/>
      <c r="H4008" s="317"/>
      <c r="I4008" s="316" t="s">
        <v>445</v>
      </c>
      <c r="J4008" s="318"/>
      <c r="K4008" s="319"/>
      <c r="L4008" s="292" t="s">
        <v>446</v>
      </c>
      <c r="M4008" s="324"/>
      <c r="N4008" s="294" t="str">
        <f t="shared" si="824"/>
        <v/>
      </c>
      <c r="O4008" s="319"/>
      <c r="P4008" s="296" t="str">
        <f t="shared" si="825"/>
        <v/>
      </c>
      <c r="Q4008" s="552"/>
      <c r="R4008" s="551"/>
      <c r="S4008" s="291"/>
      <c r="T4008" t="str">
        <f t="shared" si="826"/>
        <v>-</v>
      </c>
      <c r="U4008" s="560">
        <f t="shared" si="827"/>
        <v>0</v>
      </c>
      <c r="V4008" s="560">
        <f t="shared" si="828"/>
        <v>0</v>
      </c>
      <c r="W4008" s="560">
        <f t="shared" si="829"/>
        <v>0</v>
      </c>
    </row>
    <row r="4009" spans="1:23" ht="21" customHeight="1">
      <c r="A4009" s="316" t="str">
        <f t="shared" si="820"/>
        <v/>
      </c>
      <c r="B4009" s="316" t="str">
        <f t="shared" si="821"/>
        <v/>
      </c>
      <c r="C4009" s="316" t="str">
        <f>IF(AND(F4009&lt;&gt;"",G4009&lt;&gt;""),COUNT($C$32:C4008)+1,"")</f>
        <v/>
      </c>
      <c r="D4009" s="292" t="str">
        <f t="shared" si="822"/>
        <v/>
      </c>
      <c r="E4009" s="292" t="str">
        <f t="shared" si="823"/>
        <v/>
      </c>
      <c r="F4009" s="316"/>
      <c r="G4009" s="316"/>
      <c r="H4009" s="317"/>
      <c r="I4009" s="316" t="s">
        <v>445</v>
      </c>
      <c r="J4009" s="318"/>
      <c r="K4009" s="319"/>
      <c r="L4009" s="292" t="s">
        <v>446</v>
      </c>
      <c r="M4009" s="324"/>
      <c r="N4009" s="294" t="str">
        <f t="shared" si="824"/>
        <v/>
      </c>
      <c r="O4009" s="319"/>
      <c r="P4009" s="296" t="str">
        <f t="shared" si="825"/>
        <v/>
      </c>
      <c r="Q4009" s="552"/>
      <c r="R4009" s="551"/>
      <c r="S4009" s="291"/>
      <c r="T4009" t="str">
        <f t="shared" si="826"/>
        <v>-</v>
      </c>
      <c r="U4009" s="560">
        <f t="shared" si="827"/>
        <v>0</v>
      </c>
      <c r="V4009" s="560">
        <f t="shared" si="828"/>
        <v>0</v>
      </c>
      <c r="W4009" s="560">
        <f t="shared" si="829"/>
        <v>0</v>
      </c>
    </row>
    <row r="4010" spans="1:23" ht="21" customHeight="1">
      <c r="A4010" s="316" t="str">
        <f t="shared" si="820"/>
        <v/>
      </c>
      <c r="B4010" s="316" t="str">
        <f t="shared" si="821"/>
        <v/>
      </c>
      <c r="C4010" s="316" t="str">
        <f>IF(AND(F4010&lt;&gt;"",G4010&lt;&gt;""),COUNT($C$32:C4009)+1,"")</f>
        <v/>
      </c>
      <c r="D4010" s="292" t="str">
        <f t="shared" si="822"/>
        <v/>
      </c>
      <c r="E4010" s="292" t="str">
        <f t="shared" si="823"/>
        <v/>
      </c>
      <c r="F4010" s="316"/>
      <c r="G4010" s="316"/>
      <c r="H4010" s="317"/>
      <c r="I4010" s="316" t="s">
        <v>445</v>
      </c>
      <c r="J4010" s="318"/>
      <c r="K4010" s="319"/>
      <c r="L4010" s="292" t="s">
        <v>446</v>
      </c>
      <c r="M4010" s="324"/>
      <c r="N4010" s="294" t="str">
        <f t="shared" si="824"/>
        <v/>
      </c>
      <c r="O4010" s="319"/>
      <c r="P4010" s="296" t="str">
        <f t="shared" si="825"/>
        <v/>
      </c>
      <c r="Q4010" s="552"/>
      <c r="R4010" s="551"/>
      <c r="S4010" s="291"/>
      <c r="T4010" t="str">
        <f t="shared" si="826"/>
        <v>-</v>
      </c>
      <c r="U4010" s="560">
        <f t="shared" si="827"/>
        <v>0</v>
      </c>
      <c r="V4010" s="560">
        <f t="shared" si="828"/>
        <v>0</v>
      </c>
      <c r="W4010" s="560">
        <f t="shared" si="829"/>
        <v>0</v>
      </c>
    </row>
    <row r="4011" spans="1:23" ht="21" customHeight="1">
      <c r="A4011" s="316" t="str">
        <f t="shared" si="820"/>
        <v/>
      </c>
      <c r="B4011" s="316" t="str">
        <f t="shared" si="821"/>
        <v/>
      </c>
      <c r="C4011" s="316" t="str">
        <f>IF(AND(F4011&lt;&gt;"",G4011&lt;&gt;""),COUNT($C$32:C4010)+1,"")</f>
        <v/>
      </c>
      <c r="D4011" s="292" t="str">
        <f t="shared" si="822"/>
        <v/>
      </c>
      <c r="E4011" s="292" t="str">
        <f t="shared" si="823"/>
        <v/>
      </c>
      <c r="F4011" s="316"/>
      <c r="G4011" s="316"/>
      <c r="H4011" s="317"/>
      <c r="I4011" s="316" t="s">
        <v>445</v>
      </c>
      <c r="J4011" s="318"/>
      <c r="K4011" s="319"/>
      <c r="L4011" s="292" t="s">
        <v>446</v>
      </c>
      <c r="M4011" s="324"/>
      <c r="N4011" s="294" t="str">
        <f t="shared" si="824"/>
        <v/>
      </c>
      <c r="O4011" s="319"/>
      <c r="P4011" s="296" t="str">
        <f t="shared" si="825"/>
        <v/>
      </c>
      <c r="Q4011" s="552"/>
      <c r="R4011" s="551"/>
      <c r="S4011" s="291"/>
      <c r="T4011" t="str">
        <f t="shared" si="826"/>
        <v>-</v>
      </c>
      <c r="U4011" s="560">
        <f t="shared" si="827"/>
        <v>0</v>
      </c>
      <c r="V4011" s="560">
        <f t="shared" si="828"/>
        <v>0</v>
      </c>
      <c r="W4011" s="560">
        <f t="shared" si="829"/>
        <v>0</v>
      </c>
    </row>
    <row r="4012" spans="1:23" ht="21" customHeight="1">
      <c r="A4012" s="316" t="str">
        <f t="shared" si="820"/>
        <v/>
      </c>
      <c r="B4012" s="316" t="str">
        <f t="shared" si="821"/>
        <v/>
      </c>
      <c r="C4012" s="316" t="str">
        <f>IF(AND(F4012&lt;&gt;"",G4012&lt;&gt;""),COUNT($C$32:C4011)+1,"")</f>
        <v/>
      </c>
      <c r="D4012" s="292" t="str">
        <f t="shared" si="822"/>
        <v/>
      </c>
      <c r="E4012" s="292" t="str">
        <f t="shared" si="823"/>
        <v/>
      </c>
      <c r="F4012" s="316"/>
      <c r="G4012" s="316"/>
      <c r="H4012" s="317"/>
      <c r="I4012" s="316" t="s">
        <v>445</v>
      </c>
      <c r="J4012" s="318"/>
      <c r="K4012" s="319"/>
      <c r="L4012" s="292" t="s">
        <v>446</v>
      </c>
      <c r="M4012" s="324"/>
      <c r="N4012" s="294" t="str">
        <f t="shared" si="824"/>
        <v/>
      </c>
      <c r="O4012" s="319"/>
      <c r="P4012" s="296" t="str">
        <f t="shared" si="825"/>
        <v/>
      </c>
      <c r="Q4012" s="552"/>
      <c r="R4012" s="551"/>
      <c r="S4012" s="291"/>
      <c r="T4012" t="str">
        <f t="shared" si="826"/>
        <v>-</v>
      </c>
      <c r="U4012" s="560">
        <f t="shared" si="827"/>
        <v>0</v>
      </c>
      <c r="V4012" s="560">
        <f t="shared" si="828"/>
        <v>0</v>
      </c>
      <c r="W4012" s="560">
        <f t="shared" si="829"/>
        <v>0</v>
      </c>
    </row>
    <row r="4013" spans="1:23" ht="21" customHeight="1">
      <c r="A4013" s="316" t="str">
        <f t="shared" si="820"/>
        <v/>
      </c>
      <c r="B4013" s="316" t="str">
        <f t="shared" si="821"/>
        <v/>
      </c>
      <c r="C4013" s="316" t="str">
        <f>IF(AND(F4013&lt;&gt;"",G4013&lt;&gt;""),COUNT($C$32:C4012)+1,"")</f>
        <v/>
      </c>
      <c r="D4013" s="292" t="str">
        <f t="shared" si="822"/>
        <v/>
      </c>
      <c r="E4013" s="292" t="str">
        <f t="shared" si="823"/>
        <v/>
      </c>
      <c r="F4013" s="316"/>
      <c r="G4013" s="316"/>
      <c r="H4013" s="317"/>
      <c r="I4013" s="316" t="s">
        <v>445</v>
      </c>
      <c r="J4013" s="318"/>
      <c r="K4013" s="319"/>
      <c r="L4013" s="292" t="s">
        <v>446</v>
      </c>
      <c r="M4013" s="324"/>
      <c r="N4013" s="294" t="str">
        <f t="shared" si="824"/>
        <v/>
      </c>
      <c r="O4013" s="319"/>
      <c r="P4013" s="296" t="str">
        <f t="shared" si="825"/>
        <v/>
      </c>
      <c r="Q4013" s="552"/>
      <c r="R4013" s="551"/>
      <c r="S4013" s="291"/>
      <c r="T4013" t="str">
        <f t="shared" si="826"/>
        <v>-</v>
      </c>
      <c r="U4013" s="560">
        <f t="shared" si="827"/>
        <v>0</v>
      </c>
      <c r="V4013" s="560">
        <f t="shared" si="828"/>
        <v>0</v>
      </c>
      <c r="W4013" s="560">
        <f t="shared" si="829"/>
        <v>0</v>
      </c>
    </row>
    <row r="4014" spans="1:23" ht="21" customHeight="1">
      <c r="A4014" s="316" t="str">
        <f t="shared" si="820"/>
        <v/>
      </c>
      <c r="B4014" s="316" t="str">
        <f t="shared" si="821"/>
        <v/>
      </c>
      <c r="C4014" s="316" t="str">
        <f>IF(AND(F4014&lt;&gt;"",G4014&lt;&gt;""),COUNT($C$32:C4013)+1,"")</f>
        <v/>
      </c>
      <c r="D4014" s="292" t="str">
        <f t="shared" si="822"/>
        <v/>
      </c>
      <c r="E4014" s="292" t="str">
        <f t="shared" si="823"/>
        <v/>
      </c>
      <c r="F4014" s="316"/>
      <c r="G4014" s="316"/>
      <c r="H4014" s="317"/>
      <c r="I4014" s="316" t="s">
        <v>445</v>
      </c>
      <c r="J4014" s="318"/>
      <c r="K4014" s="319"/>
      <c r="L4014" s="292" t="s">
        <v>446</v>
      </c>
      <c r="M4014" s="324"/>
      <c r="N4014" s="294" t="str">
        <f t="shared" si="824"/>
        <v/>
      </c>
      <c r="O4014" s="319"/>
      <c r="P4014" s="296" t="str">
        <f t="shared" si="825"/>
        <v/>
      </c>
      <c r="Q4014" s="552"/>
      <c r="R4014" s="551"/>
      <c r="S4014" s="291"/>
      <c r="T4014" t="str">
        <f t="shared" si="826"/>
        <v>-</v>
      </c>
      <c r="U4014" s="560">
        <f t="shared" si="827"/>
        <v>0</v>
      </c>
      <c r="V4014" s="560">
        <f t="shared" si="828"/>
        <v>0</v>
      </c>
      <c r="W4014" s="560">
        <f t="shared" si="829"/>
        <v>0</v>
      </c>
    </row>
    <row r="4015" spans="1:23" ht="21" customHeight="1">
      <c r="A4015" s="316" t="str">
        <f t="shared" si="820"/>
        <v/>
      </c>
      <c r="B4015" s="316" t="str">
        <f t="shared" si="821"/>
        <v/>
      </c>
      <c r="C4015" s="316" t="str">
        <f>IF(AND(F4015&lt;&gt;"",G4015&lt;&gt;""),COUNT($C$32:C4014)+1,"")</f>
        <v/>
      </c>
      <c r="D4015" s="292" t="str">
        <f t="shared" si="822"/>
        <v/>
      </c>
      <c r="E4015" s="292" t="str">
        <f t="shared" si="823"/>
        <v/>
      </c>
      <c r="F4015" s="316"/>
      <c r="G4015" s="316"/>
      <c r="H4015" s="317"/>
      <c r="I4015" s="316" t="s">
        <v>445</v>
      </c>
      <c r="J4015" s="318"/>
      <c r="K4015" s="319"/>
      <c r="L4015" s="292" t="s">
        <v>446</v>
      </c>
      <c r="M4015" s="324"/>
      <c r="N4015" s="294" t="str">
        <f t="shared" si="824"/>
        <v/>
      </c>
      <c r="O4015" s="319"/>
      <c r="P4015" s="296" t="str">
        <f t="shared" si="825"/>
        <v/>
      </c>
      <c r="Q4015" s="552"/>
      <c r="R4015" s="551"/>
      <c r="S4015" s="291"/>
      <c r="T4015" t="str">
        <f t="shared" si="826"/>
        <v>-</v>
      </c>
      <c r="U4015" s="560">
        <f t="shared" si="827"/>
        <v>0</v>
      </c>
      <c r="V4015" s="560">
        <f t="shared" si="828"/>
        <v>0</v>
      </c>
      <c r="W4015" s="560">
        <f t="shared" si="829"/>
        <v>0</v>
      </c>
    </row>
    <row r="4016" spans="1:23" ht="21" customHeight="1">
      <c r="A4016" s="316" t="str">
        <f t="shared" si="820"/>
        <v/>
      </c>
      <c r="B4016" s="316" t="str">
        <f t="shared" si="821"/>
        <v/>
      </c>
      <c r="C4016" s="316" t="str">
        <f>IF(AND(F4016&lt;&gt;"",G4016&lt;&gt;""),COUNT($C$32:C4015)+1,"")</f>
        <v/>
      </c>
      <c r="D4016" s="292" t="str">
        <f t="shared" si="822"/>
        <v/>
      </c>
      <c r="E4016" s="292" t="str">
        <f t="shared" si="823"/>
        <v/>
      </c>
      <c r="F4016" s="316"/>
      <c r="G4016" s="316"/>
      <c r="H4016" s="317"/>
      <c r="I4016" s="316" t="s">
        <v>445</v>
      </c>
      <c r="J4016" s="318"/>
      <c r="K4016" s="319"/>
      <c r="L4016" s="292" t="s">
        <v>446</v>
      </c>
      <c r="M4016" s="324"/>
      <c r="N4016" s="294" t="str">
        <f t="shared" si="824"/>
        <v/>
      </c>
      <c r="O4016" s="319"/>
      <c r="P4016" s="296" t="str">
        <f t="shared" si="825"/>
        <v/>
      </c>
      <c r="Q4016" s="552"/>
      <c r="R4016" s="551"/>
      <c r="S4016" s="291"/>
      <c r="T4016" t="str">
        <f t="shared" si="826"/>
        <v>-</v>
      </c>
      <c r="U4016" s="560">
        <f t="shared" si="827"/>
        <v>0</v>
      </c>
      <c r="V4016" s="560">
        <f t="shared" si="828"/>
        <v>0</v>
      </c>
      <c r="W4016" s="560">
        <f t="shared" si="829"/>
        <v>0</v>
      </c>
    </row>
    <row r="4017" spans="1:23" ht="21" customHeight="1">
      <c r="A4017" s="316" t="str">
        <f t="shared" si="820"/>
        <v/>
      </c>
      <c r="B4017" s="316" t="str">
        <f t="shared" si="821"/>
        <v/>
      </c>
      <c r="C4017" s="316" t="str">
        <f>IF(AND(F4017&lt;&gt;"",G4017&lt;&gt;""),COUNT($C$32:C4016)+1,"")</f>
        <v/>
      </c>
      <c r="D4017" s="292" t="str">
        <f t="shared" si="822"/>
        <v/>
      </c>
      <c r="E4017" s="292" t="str">
        <f t="shared" si="823"/>
        <v/>
      </c>
      <c r="F4017" s="316"/>
      <c r="G4017" s="316"/>
      <c r="H4017" s="317"/>
      <c r="I4017" s="316" t="s">
        <v>445</v>
      </c>
      <c r="J4017" s="318"/>
      <c r="K4017" s="319"/>
      <c r="L4017" s="292" t="s">
        <v>446</v>
      </c>
      <c r="M4017" s="324"/>
      <c r="N4017" s="294" t="str">
        <f t="shared" si="824"/>
        <v/>
      </c>
      <c r="O4017" s="319"/>
      <c r="P4017" s="296" t="str">
        <f t="shared" si="825"/>
        <v/>
      </c>
      <c r="Q4017" s="552"/>
      <c r="R4017" s="551"/>
      <c r="S4017" s="291"/>
      <c r="T4017" t="str">
        <f t="shared" si="826"/>
        <v>-</v>
      </c>
      <c r="U4017" s="560">
        <f t="shared" si="827"/>
        <v>0</v>
      </c>
      <c r="V4017" s="560">
        <f t="shared" si="828"/>
        <v>0</v>
      </c>
      <c r="W4017" s="560">
        <f t="shared" si="829"/>
        <v>0</v>
      </c>
    </row>
    <row r="4018" spans="1:23" ht="21" customHeight="1">
      <c r="A4018" s="316" t="str">
        <f t="shared" si="820"/>
        <v/>
      </c>
      <c r="B4018" s="316" t="str">
        <f t="shared" si="821"/>
        <v/>
      </c>
      <c r="C4018" s="316" t="str">
        <f>IF(AND(F4018&lt;&gt;"",G4018&lt;&gt;""),COUNT($C$32:C4017)+1,"")</f>
        <v/>
      </c>
      <c r="D4018" s="292" t="str">
        <f t="shared" si="822"/>
        <v/>
      </c>
      <c r="E4018" s="292" t="str">
        <f t="shared" si="823"/>
        <v/>
      </c>
      <c r="F4018" s="316"/>
      <c r="G4018" s="316"/>
      <c r="H4018" s="317"/>
      <c r="I4018" s="316" t="s">
        <v>445</v>
      </c>
      <c r="J4018" s="318"/>
      <c r="K4018" s="319"/>
      <c r="L4018" s="292" t="s">
        <v>446</v>
      </c>
      <c r="M4018" s="324"/>
      <c r="N4018" s="294" t="str">
        <f t="shared" si="824"/>
        <v/>
      </c>
      <c r="O4018" s="319"/>
      <c r="P4018" s="296" t="str">
        <f t="shared" si="825"/>
        <v/>
      </c>
      <c r="Q4018" s="552"/>
      <c r="R4018" s="551"/>
      <c r="S4018" s="291"/>
      <c r="T4018" t="str">
        <f t="shared" si="826"/>
        <v>-</v>
      </c>
      <c r="U4018" s="560">
        <f t="shared" si="827"/>
        <v>0</v>
      </c>
      <c r="V4018" s="560">
        <f t="shared" si="828"/>
        <v>0</v>
      </c>
      <c r="W4018" s="560">
        <f t="shared" si="829"/>
        <v>0</v>
      </c>
    </row>
    <row r="4019" spans="1:23" ht="21" customHeight="1">
      <c r="A4019" s="316" t="str">
        <f t="shared" si="820"/>
        <v/>
      </c>
      <c r="B4019" s="316" t="str">
        <f t="shared" si="821"/>
        <v/>
      </c>
      <c r="C4019" s="316" t="str">
        <f>IF(AND(F4019&lt;&gt;"",G4019&lt;&gt;""),COUNT($C$32:C4018)+1,"")</f>
        <v/>
      </c>
      <c r="D4019" s="292" t="str">
        <f t="shared" si="822"/>
        <v/>
      </c>
      <c r="E4019" s="292" t="str">
        <f t="shared" si="823"/>
        <v/>
      </c>
      <c r="F4019" s="316"/>
      <c r="G4019" s="316"/>
      <c r="H4019" s="317"/>
      <c r="I4019" s="316" t="s">
        <v>445</v>
      </c>
      <c r="J4019" s="318"/>
      <c r="K4019" s="319"/>
      <c r="L4019" s="292" t="s">
        <v>446</v>
      </c>
      <c r="M4019" s="324"/>
      <c r="N4019" s="294" t="str">
        <f t="shared" si="824"/>
        <v/>
      </c>
      <c r="O4019" s="319"/>
      <c r="P4019" s="296" t="str">
        <f t="shared" si="825"/>
        <v/>
      </c>
      <c r="Q4019" s="552"/>
      <c r="R4019" s="551"/>
      <c r="S4019" s="291"/>
      <c r="T4019" t="str">
        <f t="shared" si="826"/>
        <v>-</v>
      </c>
      <c r="U4019" s="560">
        <f t="shared" si="827"/>
        <v>0</v>
      </c>
      <c r="V4019" s="560">
        <f t="shared" si="828"/>
        <v>0</v>
      </c>
      <c r="W4019" s="560">
        <f t="shared" si="829"/>
        <v>0</v>
      </c>
    </row>
    <row r="4020" spans="1:23" ht="21" customHeight="1">
      <c r="A4020" s="316" t="str">
        <f t="shared" si="820"/>
        <v/>
      </c>
      <c r="B4020" s="316" t="str">
        <f t="shared" si="821"/>
        <v/>
      </c>
      <c r="C4020" s="316" t="str">
        <f>IF(AND(F4020&lt;&gt;"",G4020&lt;&gt;""),COUNT($C$32:C4019)+1,"")</f>
        <v/>
      </c>
      <c r="D4020" s="292" t="str">
        <f t="shared" si="822"/>
        <v/>
      </c>
      <c r="E4020" s="292" t="str">
        <f t="shared" si="823"/>
        <v/>
      </c>
      <c r="F4020" s="316"/>
      <c r="G4020" s="316"/>
      <c r="H4020" s="317"/>
      <c r="I4020" s="316" t="s">
        <v>445</v>
      </c>
      <c r="J4020" s="318"/>
      <c r="K4020" s="319"/>
      <c r="L4020" s="292" t="s">
        <v>446</v>
      </c>
      <c r="M4020" s="324"/>
      <c r="N4020" s="294" t="str">
        <f t="shared" si="824"/>
        <v/>
      </c>
      <c r="O4020" s="319"/>
      <c r="P4020" s="296" t="str">
        <f t="shared" si="825"/>
        <v/>
      </c>
      <c r="Q4020" s="552"/>
      <c r="R4020" s="551"/>
      <c r="S4020" s="291"/>
      <c r="T4020" t="str">
        <f t="shared" si="826"/>
        <v>-</v>
      </c>
      <c r="U4020" s="560">
        <f t="shared" si="827"/>
        <v>0</v>
      </c>
      <c r="V4020" s="560">
        <f t="shared" si="828"/>
        <v>0</v>
      </c>
      <c r="W4020" s="560">
        <f t="shared" si="829"/>
        <v>0</v>
      </c>
    </row>
    <row r="4021" spans="1:23" ht="21" customHeight="1">
      <c r="A4021" s="316" t="str">
        <f t="shared" si="820"/>
        <v/>
      </c>
      <c r="B4021" s="316" t="str">
        <f t="shared" si="821"/>
        <v/>
      </c>
      <c r="C4021" s="316" t="str">
        <f>IF(AND(F4021&lt;&gt;"",G4021&lt;&gt;""),COUNT($C$32:C4020)+1,"")</f>
        <v/>
      </c>
      <c r="D4021" s="292" t="str">
        <f t="shared" si="822"/>
        <v/>
      </c>
      <c r="E4021" s="292" t="str">
        <f t="shared" si="823"/>
        <v/>
      </c>
      <c r="F4021" s="316"/>
      <c r="G4021" s="316"/>
      <c r="H4021" s="317"/>
      <c r="I4021" s="316" t="s">
        <v>445</v>
      </c>
      <c r="J4021" s="318"/>
      <c r="K4021" s="319"/>
      <c r="L4021" s="292" t="s">
        <v>446</v>
      </c>
      <c r="M4021" s="324"/>
      <c r="N4021" s="294" t="str">
        <f t="shared" si="824"/>
        <v/>
      </c>
      <c r="O4021" s="319"/>
      <c r="P4021" s="296" t="str">
        <f t="shared" si="825"/>
        <v/>
      </c>
      <c r="Q4021" s="552"/>
      <c r="R4021" s="551"/>
      <c r="S4021" s="291"/>
      <c r="T4021" t="str">
        <f t="shared" si="826"/>
        <v>-</v>
      </c>
      <c r="U4021" s="560">
        <f t="shared" si="827"/>
        <v>0</v>
      </c>
      <c r="V4021" s="560">
        <f t="shared" si="828"/>
        <v>0</v>
      </c>
      <c r="W4021" s="560">
        <f t="shared" si="829"/>
        <v>0</v>
      </c>
    </row>
    <row r="4022" spans="1:23" ht="21" customHeight="1">
      <c r="A4022" s="316" t="str">
        <f t="shared" si="820"/>
        <v/>
      </c>
      <c r="B4022" s="316" t="str">
        <f t="shared" si="821"/>
        <v/>
      </c>
      <c r="C4022" s="316" t="str">
        <f>IF(AND(F4022&lt;&gt;"",G4022&lt;&gt;""),COUNT($C$32:C4021)+1,"")</f>
        <v/>
      </c>
      <c r="D4022" s="292" t="str">
        <f t="shared" si="822"/>
        <v/>
      </c>
      <c r="E4022" s="292" t="str">
        <f t="shared" si="823"/>
        <v/>
      </c>
      <c r="F4022" s="316"/>
      <c r="G4022" s="316"/>
      <c r="H4022" s="317"/>
      <c r="I4022" s="316" t="s">
        <v>445</v>
      </c>
      <c r="J4022" s="318"/>
      <c r="K4022" s="319"/>
      <c r="L4022" s="292" t="s">
        <v>446</v>
      </c>
      <c r="M4022" s="324"/>
      <c r="N4022" s="294" t="str">
        <f t="shared" si="824"/>
        <v/>
      </c>
      <c r="O4022" s="319"/>
      <c r="P4022" s="296" t="str">
        <f t="shared" si="825"/>
        <v/>
      </c>
      <c r="Q4022" s="552"/>
      <c r="R4022" s="551"/>
      <c r="S4022" s="291"/>
      <c r="T4022" t="str">
        <f t="shared" si="826"/>
        <v>-</v>
      </c>
      <c r="U4022" s="560">
        <f t="shared" si="827"/>
        <v>0</v>
      </c>
      <c r="V4022" s="560">
        <f t="shared" si="828"/>
        <v>0</v>
      </c>
      <c r="W4022" s="560">
        <f t="shared" si="829"/>
        <v>0</v>
      </c>
    </row>
    <row r="4023" spans="1:23" ht="21" customHeight="1">
      <c r="A4023" s="316" t="str">
        <f t="shared" ref="A4023:A4086" si="830">IF(AND(F4023&lt;&gt;"",G4023&lt;&gt;""),LEFT(E4023,5),"")</f>
        <v/>
      </c>
      <c r="B4023" s="316" t="str">
        <f t="shared" ref="B4023:B4086" si="831">IF(AND(F4023&lt;&gt;"",G4023&lt;&gt;""),LEFT(G4023,2),"")</f>
        <v/>
      </c>
      <c r="C4023" s="316" t="str">
        <f>IF(AND(F4023&lt;&gt;"",G4023&lt;&gt;""),COUNT($C$32:C4022)+1,"")</f>
        <v/>
      </c>
      <c r="D4023" s="292" t="str">
        <f t="shared" ref="D4023:D4086" si="832">IF(C4023&lt;&gt;"","LN"&amp;TEXT(C4023,"0000"),"")</f>
        <v/>
      </c>
      <c r="E4023" s="292" t="str">
        <f t="shared" ref="E4023:E4086" si="833">IF(AND(F4023&lt;&gt;"",G4023&lt;&gt;""),LEFT(F4023,7),"")</f>
        <v/>
      </c>
      <c r="F4023" s="316"/>
      <c r="G4023" s="316"/>
      <c r="H4023" s="317"/>
      <c r="I4023" s="316" t="s">
        <v>445</v>
      </c>
      <c r="J4023" s="318"/>
      <c r="K4023" s="319"/>
      <c r="L4023" s="292" t="s">
        <v>446</v>
      </c>
      <c r="M4023" s="324"/>
      <c r="N4023" s="294" t="str">
        <f t="shared" ref="N4023:N4086" si="834">IF(AND(F4023&lt;&gt;"",G4023&lt;&gt;""),K4023*M4023,"")</f>
        <v/>
      </c>
      <c r="O4023" s="319"/>
      <c r="P4023" s="296" t="str">
        <f t="shared" ref="P4023:P4086" si="835">IF(AND(F4023&lt;&gt;"",G4023&lt;&gt;""),N4023*O4023,"")</f>
        <v/>
      </c>
      <c r="Q4023" s="552"/>
      <c r="R4023" s="551"/>
      <c r="S4023" s="291"/>
      <c r="T4023" t="str">
        <f t="shared" ref="T4023:T4086" si="836">IF(AND(F4023&lt;&gt;"",G4023&lt;&gt;""),"ok","-")</f>
        <v>-</v>
      </c>
      <c r="U4023" s="560">
        <f t="shared" ref="U4023:U4086" si="837">MOD(K4023,1)</f>
        <v>0</v>
      </c>
      <c r="V4023" s="560">
        <f t="shared" ref="V4023:V4086" si="838">MOD(M4023,1)</f>
        <v>0</v>
      </c>
      <c r="W4023" s="560">
        <f t="shared" ref="W4023:W4086" si="839">MOD(O4023,1)</f>
        <v>0</v>
      </c>
    </row>
    <row r="4024" spans="1:23" ht="21" customHeight="1">
      <c r="A4024" s="316" t="str">
        <f t="shared" si="830"/>
        <v/>
      </c>
      <c r="B4024" s="316" t="str">
        <f t="shared" si="831"/>
        <v/>
      </c>
      <c r="C4024" s="316" t="str">
        <f>IF(AND(F4024&lt;&gt;"",G4024&lt;&gt;""),COUNT($C$32:C4023)+1,"")</f>
        <v/>
      </c>
      <c r="D4024" s="292" t="str">
        <f t="shared" si="832"/>
        <v/>
      </c>
      <c r="E4024" s="292" t="str">
        <f t="shared" si="833"/>
        <v/>
      </c>
      <c r="F4024" s="316"/>
      <c r="G4024" s="316"/>
      <c r="H4024" s="317"/>
      <c r="I4024" s="316" t="s">
        <v>445</v>
      </c>
      <c r="J4024" s="318"/>
      <c r="K4024" s="319"/>
      <c r="L4024" s="292" t="s">
        <v>446</v>
      </c>
      <c r="M4024" s="324"/>
      <c r="N4024" s="294" t="str">
        <f t="shared" si="834"/>
        <v/>
      </c>
      <c r="O4024" s="319"/>
      <c r="P4024" s="296" t="str">
        <f t="shared" si="835"/>
        <v/>
      </c>
      <c r="Q4024" s="552"/>
      <c r="R4024" s="551"/>
      <c r="S4024" s="291"/>
      <c r="T4024" t="str">
        <f t="shared" si="836"/>
        <v>-</v>
      </c>
      <c r="U4024" s="560">
        <f t="shared" si="837"/>
        <v>0</v>
      </c>
      <c r="V4024" s="560">
        <f t="shared" si="838"/>
        <v>0</v>
      </c>
      <c r="W4024" s="560">
        <f t="shared" si="839"/>
        <v>0</v>
      </c>
    </row>
    <row r="4025" spans="1:23" ht="21" customHeight="1">
      <c r="A4025" s="316" t="str">
        <f t="shared" si="830"/>
        <v/>
      </c>
      <c r="B4025" s="316" t="str">
        <f t="shared" si="831"/>
        <v/>
      </c>
      <c r="C4025" s="316" t="str">
        <f>IF(AND(F4025&lt;&gt;"",G4025&lt;&gt;""),COUNT($C$32:C4024)+1,"")</f>
        <v/>
      </c>
      <c r="D4025" s="292" t="str">
        <f t="shared" si="832"/>
        <v/>
      </c>
      <c r="E4025" s="292" t="str">
        <f t="shared" si="833"/>
        <v/>
      </c>
      <c r="F4025" s="316"/>
      <c r="G4025" s="316"/>
      <c r="H4025" s="317"/>
      <c r="I4025" s="316" t="s">
        <v>445</v>
      </c>
      <c r="J4025" s="318"/>
      <c r="K4025" s="319"/>
      <c r="L4025" s="292" t="s">
        <v>446</v>
      </c>
      <c r="M4025" s="324"/>
      <c r="N4025" s="294" t="str">
        <f t="shared" si="834"/>
        <v/>
      </c>
      <c r="O4025" s="319"/>
      <c r="P4025" s="296" t="str">
        <f t="shared" si="835"/>
        <v/>
      </c>
      <c r="Q4025" s="552"/>
      <c r="R4025" s="551"/>
      <c r="S4025" s="291"/>
      <c r="T4025" t="str">
        <f t="shared" si="836"/>
        <v>-</v>
      </c>
      <c r="U4025" s="560">
        <f t="shared" si="837"/>
        <v>0</v>
      </c>
      <c r="V4025" s="560">
        <f t="shared" si="838"/>
        <v>0</v>
      </c>
      <c r="W4025" s="560">
        <f t="shared" si="839"/>
        <v>0</v>
      </c>
    </row>
    <row r="4026" spans="1:23" ht="21" customHeight="1">
      <c r="A4026" s="316" t="str">
        <f t="shared" si="830"/>
        <v/>
      </c>
      <c r="B4026" s="316" t="str">
        <f t="shared" si="831"/>
        <v/>
      </c>
      <c r="C4026" s="316" t="str">
        <f>IF(AND(F4026&lt;&gt;"",G4026&lt;&gt;""),COUNT($C$32:C4025)+1,"")</f>
        <v/>
      </c>
      <c r="D4026" s="292" t="str">
        <f t="shared" si="832"/>
        <v/>
      </c>
      <c r="E4026" s="292" t="str">
        <f t="shared" si="833"/>
        <v/>
      </c>
      <c r="F4026" s="316"/>
      <c r="G4026" s="316"/>
      <c r="H4026" s="317"/>
      <c r="I4026" s="316" t="s">
        <v>445</v>
      </c>
      <c r="J4026" s="318"/>
      <c r="K4026" s="319"/>
      <c r="L4026" s="292" t="s">
        <v>446</v>
      </c>
      <c r="M4026" s="324"/>
      <c r="N4026" s="294" t="str">
        <f t="shared" si="834"/>
        <v/>
      </c>
      <c r="O4026" s="319"/>
      <c r="P4026" s="296" t="str">
        <f t="shared" si="835"/>
        <v/>
      </c>
      <c r="Q4026" s="552"/>
      <c r="R4026" s="551"/>
      <c r="S4026" s="291"/>
      <c r="T4026" t="str">
        <f t="shared" si="836"/>
        <v>-</v>
      </c>
      <c r="U4026" s="560">
        <f t="shared" si="837"/>
        <v>0</v>
      </c>
      <c r="V4026" s="560">
        <f t="shared" si="838"/>
        <v>0</v>
      </c>
      <c r="W4026" s="560">
        <f t="shared" si="839"/>
        <v>0</v>
      </c>
    </row>
    <row r="4027" spans="1:23" ht="21" customHeight="1">
      <c r="A4027" s="316" t="str">
        <f t="shared" si="830"/>
        <v/>
      </c>
      <c r="B4027" s="316" t="str">
        <f t="shared" si="831"/>
        <v/>
      </c>
      <c r="C4027" s="316" t="str">
        <f>IF(AND(F4027&lt;&gt;"",G4027&lt;&gt;""),COUNT($C$32:C4026)+1,"")</f>
        <v/>
      </c>
      <c r="D4027" s="292" t="str">
        <f t="shared" si="832"/>
        <v/>
      </c>
      <c r="E4027" s="292" t="str">
        <f t="shared" si="833"/>
        <v/>
      </c>
      <c r="F4027" s="316"/>
      <c r="G4027" s="316"/>
      <c r="H4027" s="317"/>
      <c r="I4027" s="316" t="s">
        <v>445</v>
      </c>
      <c r="J4027" s="318"/>
      <c r="K4027" s="319"/>
      <c r="L4027" s="292" t="s">
        <v>446</v>
      </c>
      <c r="M4027" s="324"/>
      <c r="N4027" s="294" t="str">
        <f t="shared" si="834"/>
        <v/>
      </c>
      <c r="O4027" s="319"/>
      <c r="P4027" s="296" t="str">
        <f t="shared" si="835"/>
        <v/>
      </c>
      <c r="Q4027" s="552"/>
      <c r="R4027" s="551"/>
      <c r="S4027" s="291"/>
      <c r="T4027" t="str">
        <f t="shared" si="836"/>
        <v>-</v>
      </c>
      <c r="U4027" s="560">
        <f t="shared" si="837"/>
        <v>0</v>
      </c>
      <c r="V4027" s="560">
        <f t="shared" si="838"/>
        <v>0</v>
      </c>
      <c r="W4027" s="560">
        <f t="shared" si="839"/>
        <v>0</v>
      </c>
    </row>
    <row r="4028" spans="1:23" ht="21" customHeight="1">
      <c r="A4028" s="316" t="str">
        <f t="shared" si="830"/>
        <v/>
      </c>
      <c r="B4028" s="316" t="str">
        <f t="shared" si="831"/>
        <v/>
      </c>
      <c r="C4028" s="316" t="str">
        <f>IF(AND(F4028&lt;&gt;"",G4028&lt;&gt;""),COUNT($C$32:C4027)+1,"")</f>
        <v/>
      </c>
      <c r="D4028" s="292" t="str">
        <f t="shared" si="832"/>
        <v/>
      </c>
      <c r="E4028" s="292" t="str">
        <f t="shared" si="833"/>
        <v/>
      </c>
      <c r="F4028" s="316"/>
      <c r="G4028" s="316"/>
      <c r="H4028" s="317"/>
      <c r="I4028" s="316" t="s">
        <v>445</v>
      </c>
      <c r="J4028" s="318"/>
      <c r="K4028" s="319"/>
      <c r="L4028" s="292" t="s">
        <v>446</v>
      </c>
      <c r="M4028" s="324"/>
      <c r="N4028" s="294" t="str">
        <f t="shared" si="834"/>
        <v/>
      </c>
      <c r="O4028" s="319"/>
      <c r="P4028" s="296" t="str">
        <f t="shared" si="835"/>
        <v/>
      </c>
      <c r="Q4028" s="552"/>
      <c r="R4028" s="551"/>
      <c r="S4028" s="291"/>
      <c r="T4028" t="str">
        <f t="shared" si="836"/>
        <v>-</v>
      </c>
      <c r="U4028" s="560">
        <f t="shared" si="837"/>
        <v>0</v>
      </c>
      <c r="V4028" s="560">
        <f t="shared" si="838"/>
        <v>0</v>
      </c>
      <c r="W4028" s="560">
        <f t="shared" si="839"/>
        <v>0</v>
      </c>
    </row>
    <row r="4029" spans="1:23" ht="21" customHeight="1">
      <c r="A4029" s="316" t="str">
        <f t="shared" si="830"/>
        <v/>
      </c>
      <c r="B4029" s="316" t="str">
        <f t="shared" si="831"/>
        <v/>
      </c>
      <c r="C4029" s="316" t="str">
        <f>IF(AND(F4029&lt;&gt;"",G4029&lt;&gt;""),COUNT($C$32:C4028)+1,"")</f>
        <v/>
      </c>
      <c r="D4029" s="292" t="str">
        <f t="shared" si="832"/>
        <v/>
      </c>
      <c r="E4029" s="292" t="str">
        <f t="shared" si="833"/>
        <v/>
      </c>
      <c r="F4029" s="316"/>
      <c r="G4029" s="316"/>
      <c r="H4029" s="317"/>
      <c r="I4029" s="316" t="s">
        <v>445</v>
      </c>
      <c r="J4029" s="318"/>
      <c r="K4029" s="319"/>
      <c r="L4029" s="292" t="s">
        <v>446</v>
      </c>
      <c r="M4029" s="324"/>
      <c r="N4029" s="294" t="str">
        <f t="shared" si="834"/>
        <v/>
      </c>
      <c r="O4029" s="319"/>
      <c r="P4029" s="296" t="str">
        <f t="shared" si="835"/>
        <v/>
      </c>
      <c r="Q4029" s="552"/>
      <c r="R4029" s="551"/>
      <c r="S4029" s="291"/>
      <c r="T4029" t="str">
        <f t="shared" si="836"/>
        <v>-</v>
      </c>
      <c r="U4029" s="560">
        <f t="shared" si="837"/>
        <v>0</v>
      </c>
      <c r="V4029" s="560">
        <f t="shared" si="838"/>
        <v>0</v>
      </c>
      <c r="W4029" s="560">
        <f t="shared" si="839"/>
        <v>0</v>
      </c>
    </row>
    <row r="4030" spans="1:23" ht="21" customHeight="1">
      <c r="A4030" s="316" t="str">
        <f t="shared" si="830"/>
        <v/>
      </c>
      <c r="B4030" s="316" t="str">
        <f t="shared" si="831"/>
        <v/>
      </c>
      <c r="C4030" s="316" t="str">
        <f>IF(AND(F4030&lt;&gt;"",G4030&lt;&gt;""),COUNT($C$32:C4029)+1,"")</f>
        <v/>
      </c>
      <c r="D4030" s="292" t="str">
        <f t="shared" si="832"/>
        <v/>
      </c>
      <c r="E4030" s="292" t="str">
        <f t="shared" si="833"/>
        <v/>
      </c>
      <c r="F4030" s="316"/>
      <c r="G4030" s="316"/>
      <c r="H4030" s="317"/>
      <c r="I4030" s="316" t="s">
        <v>445</v>
      </c>
      <c r="J4030" s="318"/>
      <c r="K4030" s="319"/>
      <c r="L4030" s="292" t="s">
        <v>446</v>
      </c>
      <c r="M4030" s="324"/>
      <c r="N4030" s="294" t="str">
        <f t="shared" si="834"/>
        <v/>
      </c>
      <c r="O4030" s="319"/>
      <c r="P4030" s="296" t="str">
        <f t="shared" si="835"/>
        <v/>
      </c>
      <c r="Q4030" s="552"/>
      <c r="R4030" s="551"/>
      <c r="S4030" s="291"/>
      <c r="T4030" t="str">
        <f t="shared" si="836"/>
        <v>-</v>
      </c>
      <c r="U4030" s="560">
        <f t="shared" si="837"/>
        <v>0</v>
      </c>
      <c r="V4030" s="560">
        <f t="shared" si="838"/>
        <v>0</v>
      </c>
      <c r="W4030" s="560">
        <f t="shared" si="839"/>
        <v>0</v>
      </c>
    </row>
    <row r="4031" spans="1:23" ht="21" customHeight="1">
      <c r="A4031" s="316" t="str">
        <f t="shared" si="830"/>
        <v/>
      </c>
      <c r="B4031" s="316" t="str">
        <f t="shared" si="831"/>
        <v/>
      </c>
      <c r="C4031" s="316" t="str">
        <f>IF(AND(F4031&lt;&gt;"",G4031&lt;&gt;""),COUNT($C$32:C4030)+1,"")</f>
        <v/>
      </c>
      <c r="D4031" s="292" t="str">
        <f t="shared" si="832"/>
        <v/>
      </c>
      <c r="E4031" s="292" t="str">
        <f t="shared" si="833"/>
        <v/>
      </c>
      <c r="F4031" s="316"/>
      <c r="G4031" s="316"/>
      <c r="H4031" s="317"/>
      <c r="I4031" s="316" t="s">
        <v>445</v>
      </c>
      <c r="J4031" s="318"/>
      <c r="K4031" s="319"/>
      <c r="L4031" s="292" t="s">
        <v>446</v>
      </c>
      <c r="M4031" s="324"/>
      <c r="N4031" s="294" t="str">
        <f t="shared" si="834"/>
        <v/>
      </c>
      <c r="O4031" s="319"/>
      <c r="P4031" s="296" t="str">
        <f t="shared" si="835"/>
        <v/>
      </c>
      <c r="Q4031" s="552"/>
      <c r="R4031" s="551"/>
      <c r="S4031" s="291"/>
      <c r="T4031" t="str">
        <f t="shared" si="836"/>
        <v>-</v>
      </c>
      <c r="U4031" s="560">
        <f t="shared" si="837"/>
        <v>0</v>
      </c>
      <c r="V4031" s="560">
        <f t="shared" si="838"/>
        <v>0</v>
      </c>
      <c r="W4031" s="560">
        <f t="shared" si="839"/>
        <v>0</v>
      </c>
    </row>
    <row r="4032" spans="1:23" ht="21" customHeight="1">
      <c r="A4032" s="316" t="str">
        <f t="shared" si="830"/>
        <v/>
      </c>
      <c r="B4032" s="316" t="str">
        <f t="shared" si="831"/>
        <v/>
      </c>
      <c r="C4032" s="316" t="str">
        <f>IF(AND(F4032&lt;&gt;"",G4032&lt;&gt;""),COUNT($C$32:C4031)+1,"")</f>
        <v/>
      </c>
      <c r="D4032" s="292" t="str">
        <f t="shared" si="832"/>
        <v/>
      </c>
      <c r="E4032" s="292" t="str">
        <f t="shared" si="833"/>
        <v/>
      </c>
      <c r="F4032" s="316"/>
      <c r="G4032" s="316"/>
      <c r="H4032" s="317"/>
      <c r="I4032" s="316" t="s">
        <v>445</v>
      </c>
      <c r="J4032" s="318"/>
      <c r="K4032" s="319"/>
      <c r="L4032" s="292" t="s">
        <v>446</v>
      </c>
      <c r="M4032" s="324"/>
      <c r="N4032" s="294" t="str">
        <f t="shared" si="834"/>
        <v/>
      </c>
      <c r="O4032" s="319"/>
      <c r="P4032" s="296" t="str">
        <f t="shared" si="835"/>
        <v/>
      </c>
      <c r="Q4032" s="552"/>
      <c r="R4032" s="551"/>
      <c r="S4032" s="291"/>
      <c r="T4032" t="str">
        <f t="shared" si="836"/>
        <v>-</v>
      </c>
      <c r="U4032" s="560">
        <f t="shared" si="837"/>
        <v>0</v>
      </c>
      <c r="V4032" s="560">
        <f t="shared" si="838"/>
        <v>0</v>
      </c>
      <c r="W4032" s="560">
        <f t="shared" si="839"/>
        <v>0</v>
      </c>
    </row>
    <row r="4033" spans="1:23" ht="21" customHeight="1">
      <c r="A4033" s="316" t="str">
        <f t="shared" si="830"/>
        <v/>
      </c>
      <c r="B4033" s="316" t="str">
        <f t="shared" si="831"/>
        <v/>
      </c>
      <c r="C4033" s="316" t="str">
        <f>IF(AND(F4033&lt;&gt;"",G4033&lt;&gt;""),COUNT($C$32:C4032)+1,"")</f>
        <v/>
      </c>
      <c r="D4033" s="292" t="str">
        <f t="shared" si="832"/>
        <v/>
      </c>
      <c r="E4033" s="292" t="str">
        <f t="shared" si="833"/>
        <v/>
      </c>
      <c r="F4033" s="316"/>
      <c r="G4033" s="316"/>
      <c r="H4033" s="317"/>
      <c r="I4033" s="316" t="s">
        <v>445</v>
      </c>
      <c r="J4033" s="318"/>
      <c r="K4033" s="319"/>
      <c r="L4033" s="292" t="s">
        <v>446</v>
      </c>
      <c r="M4033" s="324"/>
      <c r="N4033" s="294" t="str">
        <f t="shared" si="834"/>
        <v/>
      </c>
      <c r="O4033" s="319"/>
      <c r="P4033" s="296" t="str">
        <f t="shared" si="835"/>
        <v/>
      </c>
      <c r="Q4033" s="552"/>
      <c r="R4033" s="551"/>
      <c r="S4033" s="291"/>
      <c r="T4033" t="str">
        <f t="shared" si="836"/>
        <v>-</v>
      </c>
      <c r="U4033" s="560">
        <f t="shared" si="837"/>
        <v>0</v>
      </c>
      <c r="V4033" s="560">
        <f t="shared" si="838"/>
        <v>0</v>
      </c>
      <c r="W4033" s="560">
        <f t="shared" si="839"/>
        <v>0</v>
      </c>
    </row>
    <row r="4034" spans="1:23" ht="21" customHeight="1">
      <c r="A4034" s="316" t="str">
        <f t="shared" si="830"/>
        <v/>
      </c>
      <c r="B4034" s="316" t="str">
        <f t="shared" si="831"/>
        <v/>
      </c>
      <c r="C4034" s="316" t="str">
        <f>IF(AND(F4034&lt;&gt;"",G4034&lt;&gt;""),COUNT($C$32:C4033)+1,"")</f>
        <v/>
      </c>
      <c r="D4034" s="292" t="str">
        <f t="shared" si="832"/>
        <v/>
      </c>
      <c r="E4034" s="292" t="str">
        <f t="shared" si="833"/>
        <v/>
      </c>
      <c r="F4034" s="316"/>
      <c r="G4034" s="316"/>
      <c r="H4034" s="317"/>
      <c r="I4034" s="316" t="s">
        <v>445</v>
      </c>
      <c r="J4034" s="318"/>
      <c r="K4034" s="319"/>
      <c r="L4034" s="292" t="s">
        <v>446</v>
      </c>
      <c r="M4034" s="324"/>
      <c r="N4034" s="294" t="str">
        <f t="shared" si="834"/>
        <v/>
      </c>
      <c r="O4034" s="319"/>
      <c r="P4034" s="296" t="str">
        <f t="shared" si="835"/>
        <v/>
      </c>
      <c r="Q4034" s="552"/>
      <c r="R4034" s="551"/>
      <c r="S4034" s="291"/>
      <c r="T4034" t="str">
        <f t="shared" si="836"/>
        <v>-</v>
      </c>
      <c r="U4034" s="560">
        <f t="shared" si="837"/>
        <v>0</v>
      </c>
      <c r="V4034" s="560">
        <f t="shared" si="838"/>
        <v>0</v>
      </c>
      <c r="W4034" s="560">
        <f t="shared" si="839"/>
        <v>0</v>
      </c>
    </row>
    <row r="4035" spans="1:23" ht="21" customHeight="1">
      <c r="A4035" s="316" t="str">
        <f t="shared" si="830"/>
        <v/>
      </c>
      <c r="B4035" s="316" t="str">
        <f t="shared" si="831"/>
        <v/>
      </c>
      <c r="C4035" s="316" t="str">
        <f>IF(AND(F4035&lt;&gt;"",G4035&lt;&gt;""),COUNT($C$32:C4034)+1,"")</f>
        <v/>
      </c>
      <c r="D4035" s="292" t="str">
        <f t="shared" si="832"/>
        <v/>
      </c>
      <c r="E4035" s="292" t="str">
        <f t="shared" si="833"/>
        <v/>
      </c>
      <c r="F4035" s="316"/>
      <c r="G4035" s="316"/>
      <c r="H4035" s="317"/>
      <c r="I4035" s="316" t="s">
        <v>445</v>
      </c>
      <c r="J4035" s="318"/>
      <c r="K4035" s="319"/>
      <c r="L4035" s="292" t="s">
        <v>446</v>
      </c>
      <c r="M4035" s="324"/>
      <c r="N4035" s="294" t="str">
        <f t="shared" si="834"/>
        <v/>
      </c>
      <c r="O4035" s="319"/>
      <c r="P4035" s="296" t="str">
        <f t="shared" si="835"/>
        <v/>
      </c>
      <c r="Q4035" s="552"/>
      <c r="R4035" s="551"/>
      <c r="S4035" s="291"/>
      <c r="T4035" t="str">
        <f t="shared" si="836"/>
        <v>-</v>
      </c>
      <c r="U4035" s="560">
        <f t="shared" si="837"/>
        <v>0</v>
      </c>
      <c r="V4035" s="560">
        <f t="shared" si="838"/>
        <v>0</v>
      </c>
      <c r="W4035" s="560">
        <f t="shared" si="839"/>
        <v>0</v>
      </c>
    </row>
    <row r="4036" spans="1:23" ht="21" customHeight="1">
      <c r="A4036" s="316" t="str">
        <f t="shared" si="830"/>
        <v/>
      </c>
      <c r="B4036" s="316" t="str">
        <f t="shared" si="831"/>
        <v/>
      </c>
      <c r="C4036" s="316" t="str">
        <f>IF(AND(F4036&lt;&gt;"",G4036&lt;&gt;""),COUNT($C$32:C4035)+1,"")</f>
        <v/>
      </c>
      <c r="D4036" s="292" t="str">
        <f t="shared" si="832"/>
        <v/>
      </c>
      <c r="E4036" s="292" t="str">
        <f t="shared" si="833"/>
        <v/>
      </c>
      <c r="F4036" s="316"/>
      <c r="G4036" s="316"/>
      <c r="H4036" s="317"/>
      <c r="I4036" s="316" t="s">
        <v>445</v>
      </c>
      <c r="J4036" s="318"/>
      <c r="K4036" s="319"/>
      <c r="L4036" s="292" t="s">
        <v>446</v>
      </c>
      <c r="M4036" s="324"/>
      <c r="N4036" s="294" t="str">
        <f t="shared" si="834"/>
        <v/>
      </c>
      <c r="O4036" s="319"/>
      <c r="P4036" s="296" t="str">
        <f t="shared" si="835"/>
        <v/>
      </c>
      <c r="Q4036" s="552"/>
      <c r="R4036" s="551"/>
      <c r="S4036" s="291"/>
      <c r="T4036" t="str">
        <f t="shared" si="836"/>
        <v>-</v>
      </c>
      <c r="U4036" s="560">
        <f t="shared" si="837"/>
        <v>0</v>
      </c>
      <c r="V4036" s="560">
        <f t="shared" si="838"/>
        <v>0</v>
      </c>
      <c r="W4036" s="560">
        <f t="shared" si="839"/>
        <v>0</v>
      </c>
    </row>
    <row r="4037" spans="1:23" ht="21" customHeight="1">
      <c r="A4037" s="316" t="str">
        <f t="shared" si="830"/>
        <v/>
      </c>
      <c r="B4037" s="316" t="str">
        <f t="shared" si="831"/>
        <v/>
      </c>
      <c r="C4037" s="316" t="str">
        <f>IF(AND(F4037&lt;&gt;"",G4037&lt;&gt;""),COUNT($C$32:C4036)+1,"")</f>
        <v/>
      </c>
      <c r="D4037" s="292" t="str">
        <f t="shared" si="832"/>
        <v/>
      </c>
      <c r="E4037" s="292" t="str">
        <f t="shared" si="833"/>
        <v/>
      </c>
      <c r="F4037" s="316"/>
      <c r="G4037" s="316"/>
      <c r="H4037" s="317"/>
      <c r="I4037" s="316" t="s">
        <v>445</v>
      </c>
      <c r="J4037" s="318"/>
      <c r="K4037" s="319"/>
      <c r="L4037" s="292" t="s">
        <v>446</v>
      </c>
      <c r="M4037" s="324"/>
      <c r="N4037" s="294" t="str">
        <f t="shared" si="834"/>
        <v/>
      </c>
      <c r="O4037" s="319"/>
      <c r="P4037" s="296" t="str">
        <f t="shared" si="835"/>
        <v/>
      </c>
      <c r="Q4037" s="552"/>
      <c r="R4037" s="551"/>
      <c r="S4037" s="291"/>
      <c r="T4037" t="str">
        <f t="shared" si="836"/>
        <v>-</v>
      </c>
      <c r="U4037" s="560">
        <f t="shared" si="837"/>
        <v>0</v>
      </c>
      <c r="V4037" s="560">
        <f t="shared" si="838"/>
        <v>0</v>
      </c>
      <c r="W4037" s="560">
        <f t="shared" si="839"/>
        <v>0</v>
      </c>
    </row>
    <row r="4038" spans="1:23" ht="21" customHeight="1">
      <c r="A4038" s="316" t="str">
        <f t="shared" si="830"/>
        <v/>
      </c>
      <c r="B4038" s="316" t="str">
        <f t="shared" si="831"/>
        <v/>
      </c>
      <c r="C4038" s="316" t="str">
        <f>IF(AND(F4038&lt;&gt;"",G4038&lt;&gt;""),COUNT($C$32:C4037)+1,"")</f>
        <v/>
      </c>
      <c r="D4038" s="292" t="str">
        <f t="shared" si="832"/>
        <v/>
      </c>
      <c r="E4038" s="292" t="str">
        <f t="shared" si="833"/>
        <v/>
      </c>
      <c r="F4038" s="316"/>
      <c r="G4038" s="316"/>
      <c r="H4038" s="317"/>
      <c r="I4038" s="316" t="s">
        <v>445</v>
      </c>
      <c r="J4038" s="318"/>
      <c r="K4038" s="319"/>
      <c r="L4038" s="292" t="s">
        <v>446</v>
      </c>
      <c r="M4038" s="324"/>
      <c r="N4038" s="294" t="str">
        <f t="shared" si="834"/>
        <v/>
      </c>
      <c r="O4038" s="319"/>
      <c r="P4038" s="296" t="str">
        <f t="shared" si="835"/>
        <v/>
      </c>
      <c r="Q4038" s="552"/>
      <c r="R4038" s="551"/>
      <c r="S4038" s="291"/>
      <c r="T4038" t="str">
        <f t="shared" si="836"/>
        <v>-</v>
      </c>
      <c r="U4038" s="560">
        <f t="shared" si="837"/>
        <v>0</v>
      </c>
      <c r="V4038" s="560">
        <f t="shared" si="838"/>
        <v>0</v>
      </c>
      <c r="W4038" s="560">
        <f t="shared" si="839"/>
        <v>0</v>
      </c>
    </row>
    <row r="4039" spans="1:23" ht="21" customHeight="1">
      <c r="A4039" s="316" t="str">
        <f t="shared" si="830"/>
        <v/>
      </c>
      <c r="B4039" s="316" t="str">
        <f t="shared" si="831"/>
        <v/>
      </c>
      <c r="C4039" s="316" t="str">
        <f>IF(AND(F4039&lt;&gt;"",G4039&lt;&gt;""),COUNT($C$32:C4038)+1,"")</f>
        <v/>
      </c>
      <c r="D4039" s="292" t="str">
        <f t="shared" si="832"/>
        <v/>
      </c>
      <c r="E4039" s="292" t="str">
        <f t="shared" si="833"/>
        <v/>
      </c>
      <c r="F4039" s="316"/>
      <c r="G4039" s="316"/>
      <c r="H4039" s="317"/>
      <c r="I4039" s="316" t="s">
        <v>445</v>
      </c>
      <c r="J4039" s="318"/>
      <c r="K4039" s="319"/>
      <c r="L4039" s="292" t="s">
        <v>446</v>
      </c>
      <c r="M4039" s="324"/>
      <c r="N4039" s="294" t="str">
        <f t="shared" si="834"/>
        <v/>
      </c>
      <c r="O4039" s="319"/>
      <c r="P4039" s="296" t="str">
        <f t="shared" si="835"/>
        <v/>
      </c>
      <c r="Q4039" s="552"/>
      <c r="R4039" s="551"/>
      <c r="S4039" s="291"/>
      <c r="T4039" t="str">
        <f t="shared" si="836"/>
        <v>-</v>
      </c>
      <c r="U4039" s="560">
        <f t="shared" si="837"/>
        <v>0</v>
      </c>
      <c r="V4039" s="560">
        <f t="shared" si="838"/>
        <v>0</v>
      </c>
      <c r="W4039" s="560">
        <f t="shared" si="839"/>
        <v>0</v>
      </c>
    </row>
    <row r="4040" spans="1:23" ht="21" customHeight="1">
      <c r="A4040" s="316" t="str">
        <f t="shared" si="830"/>
        <v/>
      </c>
      <c r="B4040" s="316" t="str">
        <f t="shared" si="831"/>
        <v/>
      </c>
      <c r="C4040" s="316" t="str">
        <f>IF(AND(F4040&lt;&gt;"",G4040&lt;&gt;""),COUNT($C$32:C4039)+1,"")</f>
        <v/>
      </c>
      <c r="D4040" s="292" t="str">
        <f t="shared" si="832"/>
        <v/>
      </c>
      <c r="E4040" s="292" t="str">
        <f t="shared" si="833"/>
        <v/>
      </c>
      <c r="F4040" s="316"/>
      <c r="G4040" s="316"/>
      <c r="H4040" s="317"/>
      <c r="I4040" s="316" t="s">
        <v>445</v>
      </c>
      <c r="J4040" s="318"/>
      <c r="K4040" s="319"/>
      <c r="L4040" s="292" t="s">
        <v>446</v>
      </c>
      <c r="M4040" s="324"/>
      <c r="N4040" s="294" t="str">
        <f t="shared" si="834"/>
        <v/>
      </c>
      <c r="O4040" s="319"/>
      <c r="P4040" s="296" t="str">
        <f t="shared" si="835"/>
        <v/>
      </c>
      <c r="Q4040" s="552"/>
      <c r="R4040" s="551"/>
      <c r="S4040" s="291"/>
      <c r="T4040" t="str">
        <f t="shared" si="836"/>
        <v>-</v>
      </c>
      <c r="U4040" s="560">
        <f t="shared" si="837"/>
        <v>0</v>
      </c>
      <c r="V4040" s="560">
        <f t="shared" si="838"/>
        <v>0</v>
      </c>
      <c r="W4040" s="560">
        <f t="shared" si="839"/>
        <v>0</v>
      </c>
    </row>
    <row r="4041" spans="1:23" ht="21" customHeight="1">
      <c r="A4041" s="316" t="str">
        <f t="shared" si="830"/>
        <v/>
      </c>
      <c r="B4041" s="316" t="str">
        <f t="shared" si="831"/>
        <v/>
      </c>
      <c r="C4041" s="316" t="str">
        <f>IF(AND(F4041&lt;&gt;"",G4041&lt;&gt;""),COUNT($C$32:C4040)+1,"")</f>
        <v/>
      </c>
      <c r="D4041" s="292" t="str">
        <f t="shared" si="832"/>
        <v/>
      </c>
      <c r="E4041" s="292" t="str">
        <f t="shared" si="833"/>
        <v/>
      </c>
      <c r="F4041" s="316"/>
      <c r="G4041" s="316"/>
      <c r="H4041" s="317"/>
      <c r="I4041" s="316" t="s">
        <v>445</v>
      </c>
      <c r="J4041" s="318"/>
      <c r="K4041" s="319"/>
      <c r="L4041" s="292" t="s">
        <v>446</v>
      </c>
      <c r="M4041" s="324"/>
      <c r="N4041" s="294" t="str">
        <f t="shared" si="834"/>
        <v/>
      </c>
      <c r="O4041" s="319"/>
      <c r="P4041" s="296" t="str">
        <f t="shared" si="835"/>
        <v/>
      </c>
      <c r="Q4041" s="552"/>
      <c r="R4041" s="551"/>
      <c r="S4041" s="291"/>
      <c r="T4041" t="str">
        <f t="shared" si="836"/>
        <v>-</v>
      </c>
      <c r="U4041" s="560">
        <f t="shared" si="837"/>
        <v>0</v>
      </c>
      <c r="V4041" s="560">
        <f t="shared" si="838"/>
        <v>0</v>
      </c>
      <c r="W4041" s="560">
        <f t="shared" si="839"/>
        <v>0</v>
      </c>
    </row>
    <row r="4042" spans="1:23" ht="21" customHeight="1">
      <c r="A4042" s="316" t="str">
        <f t="shared" si="830"/>
        <v/>
      </c>
      <c r="B4042" s="316" t="str">
        <f t="shared" si="831"/>
        <v/>
      </c>
      <c r="C4042" s="316" t="str">
        <f>IF(AND(F4042&lt;&gt;"",G4042&lt;&gt;""),COUNT($C$32:C4041)+1,"")</f>
        <v/>
      </c>
      <c r="D4042" s="292" t="str">
        <f t="shared" si="832"/>
        <v/>
      </c>
      <c r="E4042" s="292" t="str">
        <f t="shared" si="833"/>
        <v/>
      </c>
      <c r="F4042" s="316"/>
      <c r="G4042" s="316"/>
      <c r="H4042" s="317"/>
      <c r="I4042" s="316" t="s">
        <v>445</v>
      </c>
      <c r="J4042" s="318"/>
      <c r="K4042" s="319"/>
      <c r="L4042" s="292" t="s">
        <v>446</v>
      </c>
      <c r="M4042" s="324"/>
      <c r="N4042" s="294" t="str">
        <f t="shared" si="834"/>
        <v/>
      </c>
      <c r="O4042" s="319"/>
      <c r="P4042" s="296" t="str">
        <f t="shared" si="835"/>
        <v/>
      </c>
      <c r="Q4042" s="552"/>
      <c r="R4042" s="551"/>
      <c r="S4042" s="291"/>
      <c r="T4042" t="str">
        <f t="shared" si="836"/>
        <v>-</v>
      </c>
      <c r="U4042" s="560">
        <f t="shared" si="837"/>
        <v>0</v>
      </c>
      <c r="V4042" s="560">
        <f t="shared" si="838"/>
        <v>0</v>
      </c>
      <c r="W4042" s="560">
        <f t="shared" si="839"/>
        <v>0</v>
      </c>
    </row>
    <row r="4043" spans="1:23" ht="21" customHeight="1">
      <c r="A4043" s="316" t="str">
        <f t="shared" si="830"/>
        <v/>
      </c>
      <c r="B4043" s="316" t="str">
        <f t="shared" si="831"/>
        <v/>
      </c>
      <c r="C4043" s="316" t="str">
        <f>IF(AND(F4043&lt;&gt;"",G4043&lt;&gt;""),COUNT($C$32:C4042)+1,"")</f>
        <v/>
      </c>
      <c r="D4043" s="292" t="str">
        <f t="shared" si="832"/>
        <v/>
      </c>
      <c r="E4043" s="292" t="str">
        <f t="shared" si="833"/>
        <v/>
      </c>
      <c r="F4043" s="316"/>
      <c r="G4043" s="316"/>
      <c r="H4043" s="317"/>
      <c r="I4043" s="316" t="s">
        <v>445</v>
      </c>
      <c r="J4043" s="318"/>
      <c r="K4043" s="319"/>
      <c r="L4043" s="292" t="s">
        <v>446</v>
      </c>
      <c r="M4043" s="324"/>
      <c r="N4043" s="294" t="str">
        <f t="shared" si="834"/>
        <v/>
      </c>
      <c r="O4043" s="319"/>
      <c r="P4043" s="296" t="str">
        <f t="shared" si="835"/>
        <v/>
      </c>
      <c r="Q4043" s="552"/>
      <c r="R4043" s="551"/>
      <c r="S4043" s="291"/>
      <c r="T4043" t="str">
        <f t="shared" si="836"/>
        <v>-</v>
      </c>
      <c r="U4043" s="560">
        <f t="shared" si="837"/>
        <v>0</v>
      </c>
      <c r="V4043" s="560">
        <f t="shared" si="838"/>
        <v>0</v>
      </c>
      <c r="W4043" s="560">
        <f t="shared" si="839"/>
        <v>0</v>
      </c>
    </row>
    <row r="4044" spans="1:23" ht="21" customHeight="1">
      <c r="A4044" s="316" t="str">
        <f t="shared" si="830"/>
        <v/>
      </c>
      <c r="B4044" s="316" t="str">
        <f t="shared" si="831"/>
        <v/>
      </c>
      <c r="C4044" s="316" t="str">
        <f>IF(AND(F4044&lt;&gt;"",G4044&lt;&gt;""),COUNT($C$32:C4043)+1,"")</f>
        <v/>
      </c>
      <c r="D4044" s="292" t="str">
        <f t="shared" si="832"/>
        <v/>
      </c>
      <c r="E4044" s="292" t="str">
        <f t="shared" si="833"/>
        <v/>
      </c>
      <c r="F4044" s="316"/>
      <c r="G4044" s="316"/>
      <c r="H4044" s="317"/>
      <c r="I4044" s="316" t="s">
        <v>445</v>
      </c>
      <c r="J4044" s="318"/>
      <c r="K4044" s="319"/>
      <c r="L4044" s="292" t="s">
        <v>446</v>
      </c>
      <c r="M4044" s="324"/>
      <c r="N4044" s="294" t="str">
        <f t="shared" si="834"/>
        <v/>
      </c>
      <c r="O4044" s="319"/>
      <c r="P4044" s="296" t="str">
        <f t="shared" si="835"/>
        <v/>
      </c>
      <c r="Q4044" s="552"/>
      <c r="R4044" s="551"/>
      <c r="S4044" s="291"/>
      <c r="T4044" t="str">
        <f t="shared" si="836"/>
        <v>-</v>
      </c>
      <c r="U4044" s="560">
        <f t="shared" si="837"/>
        <v>0</v>
      </c>
      <c r="V4044" s="560">
        <f t="shared" si="838"/>
        <v>0</v>
      </c>
      <c r="W4044" s="560">
        <f t="shared" si="839"/>
        <v>0</v>
      </c>
    </row>
    <row r="4045" spans="1:23" ht="21" customHeight="1">
      <c r="A4045" s="316" t="str">
        <f t="shared" si="830"/>
        <v/>
      </c>
      <c r="B4045" s="316" t="str">
        <f t="shared" si="831"/>
        <v/>
      </c>
      <c r="C4045" s="316" t="str">
        <f>IF(AND(F4045&lt;&gt;"",G4045&lt;&gt;""),COUNT($C$32:C4044)+1,"")</f>
        <v/>
      </c>
      <c r="D4045" s="292" t="str">
        <f t="shared" si="832"/>
        <v/>
      </c>
      <c r="E4045" s="292" t="str">
        <f t="shared" si="833"/>
        <v/>
      </c>
      <c r="F4045" s="316"/>
      <c r="G4045" s="316"/>
      <c r="H4045" s="317"/>
      <c r="I4045" s="316" t="s">
        <v>445</v>
      </c>
      <c r="J4045" s="318"/>
      <c r="K4045" s="319"/>
      <c r="L4045" s="292" t="s">
        <v>446</v>
      </c>
      <c r="M4045" s="324"/>
      <c r="N4045" s="294" t="str">
        <f t="shared" si="834"/>
        <v/>
      </c>
      <c r="O4045" s="319"/>
      <c r="P4045" s="296" t="str">
        <f t="shared" si="835"/>
        <v/>
      </c>
      <c r="Q4045" s="552"/>
      <c r="R4045" s="551"/>
      <c r="S4045" s="291"/>
      <c r="T4045" t="str">
        <f t="shared" si="836"/>
        <v>-</v>
      </c>
      <c r="U4045" s="560">
        <f t="shared" si="837"/>
        <v>0</v>
      </c>
      <c r="V4045" s="560">
        <f t="shared" si="838"/>
        <v>0</v>
      </c>
      <c r="W4045" s="560">
        <f t="shared" si="839"/>
        <v>0</v>
      </c>
    </row>
    <row r="4046" spans="1:23" ht="21" customHeight="1">
      <c r="A4046" s="316" t="str">
        <f t="shared" si="830"/>
        <v/>
      </c>
      <c r="B4046" s="316" t="str">
        <f t="shared" si="831"/>
        <v/>
      </c>
      <c r="C4046" s="316" t="str">
        <f>IF(AND(F4046&lt;&gt;"",G4046&lt;&gt;""),COUNT($C$32:C4045)+1,"")</f>
        <v/>
      </c>
      <c r="D4046" s="292" t="str">
        <f t="shared" si="832"/>
        <v/>
      </c>
      <c r="E4046" s="292" t="str">
        <f t="shared" si="833"/>
        <v/>
      </c>
      <c r="F4046" s="316"/>
      <c r="G4046" s="316"/>
      <c r="H4046" s="317"/>
      <c r="I4046" s="316" t="s">
        <v>445</v>
      </c>
      <c r="J4046" s="318"/>
      <c r="K4046" s="319"/>
      <c r="L4046" s="292" t="s">
        <v>446</v>
      </c>
      <c r="M4046" s="324"/>
      <c r="N4046" s="294" t="str">
        <f t="shared" si="834"/>
        <v/>
      </c>
      <c r="O4046" s="319"/>
      <c r="P4046" s="296" t="str">
        <f t="shared" si="835"/>
        <v/>
      </c>
      <c r="Q4046" s="552"/>
      <c r="R4046" s="551"/>
      <c r="S4046" s="291"/>
      <c r="T4046" t="str">
        <f t="shared" si="836"/>
        <v>-</v>
      </c>
      <c r="U4046" s="560">
        <f t="shared" si="837"/>
        <v>0</v>
      </c>
      <c r="V4046" s="560">
        <f t="shared" si="838"/>
        <v>0</v>
      </c>
      <c r="W4046" s="560">
        <f t="shared" si="839"/>
        <v>0</v>
      </c>
    </row>
    <row r="4047" spans="1:23" ht="21" customHeight="1">
      <c r="A4047" s="316" t="str">
        <f t="shared" si="830"/>
        <v/>
      </c>
      <c r="B4047" s="316" t="str">
        <f t="shared" si="831"/>
        <v/>
      </c>
      <c r="C4047" s="316" t="str">
        <f>IF(AND(F4047&lt;&gt;"",G4047&lt;&gt;""),COUNT($C$32:C4046)+1,"")</f>
        <v/>
      </c>
      <c r="D4047" s="292" t="str">
        <f t="shared" si="832"/>
        <v/>
      </c>
      <c r="E4047" s="292" t="str">
        <f t="shared" si="833"/>
        <v/>
      </c>
      <c r="F4047" s="316"/>
      <c r="G4047" s="316"/>
      <c r="H4047" s="317"/>
      <c r="I4047" s="316" t="s">
        <v>445</v>
      </c>
      <c r="J4047" s="318"/>
      <c r="K4047" s="319"/>
      <c r="L4047" s="292" t="s">
        <v>446</v>
      </c>
      <c r="M4047" s="324"/>
      <c r="N4047" s="294" t="str">
        <f t="shared" si="834"/>
        <v/>
      </c>
      <c r="O4047" s="319"/>
      <c r="P4047" s="296" t="str">
        <f t="shared" si="835"/>
        <v/>
      </c>
      <c r="Q4047" s="552"/>
      <c r="R4047" s="551"/>
      <c r="S4047" s="291"/>
      <c r="T4047" t="str">
        <f t="shared" si="836"/>
        <v>-</v>
      </c>
      <c r="U4047" s="560">
        <f t="shared" si="837"/>
        <v>0</v>
      </c>
      <c r="V4047" s="560">
        <f t="shared" si="838"/>
        <v>0</v>
      </c>
      <c r="W4047" s="560">
        <f t="shared" si="839"/>
        <v>0</v>
      </c>
    </row>
    <row r="4048" spans="1:23" ht="21" customHeight="1">
      <c r="A4048" s="316" t="str">
        <f t="shared" si="830"/>
        <v/>
      </c>
      <c r="B4048" s="316" t="str">
        <f t="shared" si="831"/>
        <v/>
      </c>
      <c r="C4048" s="316" t="str">
        <f>IF(AND(F4048&lt;&gt;"",G4048&lt;&gt;""),COUNT($C$32:C4047)+1,"")</f>
        <v/>
      </c>
      <c r="D4048" s="292" t="str">
        <f t="shared" si="832"/>
        <v/>
      </c>
      <c r="E4048" s="292" t="str">
        <f t="shared" si="833"/>
        <v/>
      </c>
      <c r="F4048" s="316"/>
      <c r="G4048" s="316"/>
      <c r="H4048" s="317"/>
      <c r="I4048" s="316" t="s">
        <v>445</v>
      </c>
      <c r="J4048" s="318"/>
      <c r="K4048" s="319"/>
      <c r="L4048" s="292" t="s">
        <v>446</v>
      </c>
      <c r="M4048" s="324"/>
      <c r="N4048" s="294" t="str">
        <f t="shared" si="834"/>
        <v/>
      </c>
      <c r="O4048" s="319"/>
      <c r="P4048" s="296" t="str">
        <f t="shared" si="835"/>
        <v/>
      </c>
      <c r="Q4048" s="552"/>
      <c r="R4048" s="551"/>
      <c r="S4048" s="291"/>
      <c r="T4048" t="str">
        <f t="shared" si="836"/>
        <v>-</v>
      </c>
      <c r="U4048" s="560">
        <f t="shared" si="837"/>
        <v>0</v>
      </c>
      <c r="V4048" s="560">
        <f t="shared" si="838"/>
        <v>0</v>
      </c>
      <c r="W4048" s="560">
        <f t="shared" si="839"/>
        <v>0</v>
      </c>
    </row>
    <row r="4049" spans="1:23" ht="21" customHeight="1">
      <c r="A4049" s="316" t="str">
        <f t="shared" si="830"/>
        <v/>
      </c>
      <c r="B4049" s="316" t="str">
        <f t="shared" si="831"/>
        <v/>
      </c>
      <c r="C4049" s="316" t="str">
        <f>IF(AND(F4049&lt;&gt;"",G4049&lt;&gt;""),COUNT($C$32:C4048)+1,"")</f>
        <v/>
      </c>
      <c r="D4049" s="292" t="str">
        <f t="shared" si="832"/>
        <v/>
      </c>
      <c r="E4049" s="292" t="str">
        <f t="shared" si="833"/>
        <v/>
      </c>
      <c r="F4049" s="316"/>
      <c r="G4049" s="316"/>
      <c r="H4049" s="317"/>
      <c r="I4049" s="316" t="s">
        <v>445</v>
      </c>
      <c r="J4049" s="318"/>
      <c r="K4049" s="319"/>
      <c r="L4049" s="292" t="s">
        <v>446</v>
      </c>
      <c r="M4049" s="324"/>
      <c r="N4049" s="294" t="str">
        <f t="shared" si="834"/>
        <v/>
      </c>
      <c r="O4049" s="319"/>
      <c r="P4049" s="296" t="str">
        <f t="shared" si="835"/>
        <v/>
      </c>
      <c r="Q4049" s="552"/>
      <c r="R4049" s="551"/>
      <c r="S4049" s="291"/>
      <c r="T4049" t="str">
        <f t="shared" si="836"/>
        <v>-</v>
      </c>
      <c r="U4049" s="560">
        <f t="shared" si="837"/>
        <v>0</v>
      </c>
      <c r="V4049" s="560">
        <f t="shared" si="838"/>
        <v>0</v>
      </c>
      <c r="W4049" s="560">
        <f t="shared" si="839"/>
        <v>0</v>
      </c>
    </row>
    <row r="4050" spans="1:23" ht="21" customHeight="1">
      <c r="A4050" s="316" t="str">
        <f t="shared" si="830"/>
        <v/>
      </c>
      <c r="B4050" s="316" t="str">
        <f t="shared" si="831"/>
        <v/>
      </c>
      <c r="C4050" s="316" t="str">
        <f>IF(AND(F4050&lt;&gt;"",G4050&lt;&gt;""),COUNT($C$32:C4049)+1,"")</f>
        <v/>
      </c>
      <c r="D4050" s="292" t="str">
        <f t="shared" si="832"/>
        <v/>
      </c>
      <c r="E4050" s="292" t="str">
        <f t="shared" si="833"/>
        <v/>
      </c>
      <c r="F4050" s="316"/>
      <c r="G4050" s="316"/>
      <c r="H4050" s="317"/>
      <c r="I4050" s="316" t="s">
        <v>445</v>
      </c>
      <c r="J4050" s="318"/>
      <c r="K4050" s="319"/>
      <c r="L4050" s="292" t="s">
        <v>446</v>
      </c>
      <c r="M4050" s="324"/>
      <c r="N4050" s="294" t="str">
        <f t="shared" si="834"/>
        <v/>
      </c>
      <c r="O4050" s="319"/>
      <c r="P4050" s="296" t="str">
        <f t="shared" si="835"/>
        <v/>
      </c>
      <c r="Q4050" s="552"/>
      <c r="R4050" s="551"/>
      <c r="S4050" s="291"/>
      <c r="T4050" t="str">
        <f t="shared" si="836"/>
        <v>-</v>
      </c>
      <c r="U4050" s="560">
        <f t="shared" si="837"/>
        <v>0</v>
      </c>
      <c r="V4050" s="560">
        <f t="shared" si="838"/>
        <v>0</v>
      </c>
      <c r="W4050" s="560">
        <f t="shared" si="839"/>
        <v>0</v>
      </c>
    </row>
    <row r="4051" spans="1:23" ht="21" customHeight="1">
      <c r="A4051" s="316" t="str">
        <f t="shared" si="830"/>
        <v/>
      </c>
      <c r="B4051" s="316" t="str">
        <f t="shared" si="831"/>
        <v/>
      </c>
      <c r="C4051" s="316" t="str">
        <f>IF(AND(F4051&lt;&gt;"",G4051&lt;&gt;""),COUNT($C$32:C4050)+1,"")</f>
        <v/>
      </c>
      <c r="D4051" s="292" t="str">
        <f t="shared" si="832"/>
        <v/>
      </c>
      <c r="E4051" s="292" t="str">
        <f t="shared" si="833"/>
        <v/>
      </c>
      <c r="F4051" s="316"/>
      <c r="G4051" s="316"/>
      <c r="H4051" s="317"/>
      <c r="I4051" s="316" t="s">
        <v>445</v>
      </c>
      <c r="J4051" s="318"/>
      <c r="K4051" s="319"/>
      <c r="L4051" s="292" t="s">
        <v>446</v>
      </c>
      <c r="M4051" s="324"/>
      <c r="N4051" s="294" t="str">
        <f t="shared" si="834"/>
        <v/>
      </c>
      <c r="O4051" s="319"/>
      <c r="P4051" s="296" t="str">
        <f t="shared" si="835"/>
        <v/>
      </c>
      <c r="Q4051" s="552"/>
      <c r="R4051" s="551"/>
      <c r="S4051" s="291"/>
      <c r="T4051" t="str">
        <f t="shared" si="836"/>
        <v>-</v>
      </c>
      <c r="U4051" s="560">
        <f t="shared" si="837"/>
        <v>0</v>
      </c>
      <c r="V4051" s="560">
        <f t="shared" si="838"/>
        <v>0</v>
      </c>
      <c r="W4051" s="560">
        <f t="shared" si="839"/>
        <v>0</v>
      </c>
    </row>
    <row r="4052" spans="1:23" ht="21" customHeight="1">
      <c r="A4052" s="316" t="str">
        <f t="shared" si="830"/>
        <v/>
      </c>
      <c r="B4052" s="316" t="str">
        <f t="shared" si="831"/>
        <v/>
      </c>
      <c r="C4052" s="316" t="str">
        <f>IF(AND(F4052&lt;&gt;"",G4052&lt;&gt;""),COUNT($C$32:C4051)+1,"")</f>
        <v/>
      </c>
      <c r="D4052" s="292" t="str">
        <f t="shared" si="832"/>
        <v/>
      </c>
      <c r="E4052" s="292" t="str">
        <f t="shared" si="833"/>
        <v/>
      </c>
      <c r="F4052" s="316"/>
      <c r="G4052" s="316"/>
      <c r="H4052" s="317"/>
      <c r="I4052" s="316" t="s">
        <v>445</v>
      </c>
      <c r="J4052" s="318"/>
      <c r="K4052" s="319"/>
      <c r="L4052" s="292" t="s">
        <v>446</v>
      </c>
      <c r="M4052" s="324"/>
      <c r="N4052" s="294" t="str">
        <f t="shared" si="834"/>
        <v/>
      </c>
      <c r="O4052" s="319"/>
      <c r="P4052" s="296" t="str">
        <f t="shared" si="835"/>
        <v/>
      </c>
      <c r="Q4052" s="552"/>
      <c r="R4052" s="551"/>
      <c r="S4052" s="291"/>
      <c r="T4052" t="str">
        <f t="shared" si="836"/>
        <v>-</v>
      </c>
      <c r="U4052" s="560">
        <f t="shared" si="837"/>
        <v>0</v>
      </c>
      <c r="V4052" s="560">
        <f t="shared" si="838"/>
        <v>0</v>
      </c>
      <c r="W4052" s="560">
        <f t="shared" si="839"/>
        <v>0</v>
      </c>
    </row>
    <row r="4053" spans="1:23" ht="21" customHeight="1">
      <c r="A4053" s="316" t="str">
        <f t="shared" si="830"/>
        <v/>
      </c>
      <c r="B4053" s="316" t="str">
        <f t="shared" si="831"/>
        <v/>
      </c>
      <c r="C4053" s="316" t="str">
        <f>IF(AND(F4053&lt;&gt;"",G4053&lt;&gt;""),COUNT($C$32:C4052)+1,"")</f>
        <v/>
      </c>
      <c r="D4053" s="292" t="str">
        <f t="shared" si="832"/>
        <v/>
      </c>
      <c r="E4053" s="292" t="str">
        <f t="shared" si="833"/>
        <v/>
      </c>
      <c r="F4053" s="316"/>
      <c r="G4053" s="316"/>
      <c r="H4053" s="317"/>
      <c r="I4053" s="316" t="s">
        <v>445</v>
      </c>
      <c r="J4053" s="318"/>
      <c r="K4053" s="319"/>
      <c r="L4053" s="292" t="s">
        <v>446</v>
      </c>
      <c r="M4053" s="324"/>
      <c r="N4053" s="294" t="str">
        <f t="shared" si="834"/>
        <v/>
      </c>
      <c r="O4053" s="319"/>
      <c r="P4053" s="296" t="str">
        <f t="shared" si="835"/>
        <v/>
      </c>
      <c r="Q4053" s="552"/>
      <c r="R4053" s="551"/>
      <c r="S4053" s="291"/>
      <c r="T4053" t="str">
        <f t="shared" si="836"/>
        <v>-</v>
      </c>
      <c r="U4053" s="560">
        <f t="shared" si="837"/>
        <v>0</v>
      </c>
      <c r="V4053" s="560">
        <f t="shared" si="838"/>
        <v>0</v>
      </c>
      <c r="W4053" s="560">
        <f t="shared" si="839"/>
        <v>0</v>
      </c>
    </row>
    <row r="4054" spans="1:23" ht="21" customHeight="1">
      <c r="A4054" s="316" t="str">
        <f t="shared" si="830"/>
        <v/>
      </c>
      <c r="B4054" s="316" t="str">
        <f t="shared" si="831"/>
        <v/>
      </c>
      <c r="C4054" s="316" t="str">
        <f>IF(AND(F4054&lt;&gt;"",G4054&lt;&gt;""),COUNT($C$32:C4053)+1,"")</f>
        <v/>
      </c>
      <c r="D4054" s="292" t="str">
        <f t="shared" si="832"/>
        <v/>
      </c>
      <c r="E4054" s="292" t="str">
        <f t="shared" si="833"/>
        <v/>
      </c>
      <c r="F4054" s="316"/>
      <c r="G4054" s="316"/>
      <c r="H4054" s="317"/>
      <c r="I4054" s="316" t="s">
        <v>445</v>
      </c>
      <c r="J4054" s="318"/>
      <c r="K4054" s="319"/>
      <c r="L4054" s="292" t="s">
        <v>446</v>
      </c>
      <c r="M4054" s="324"/>
      <c r="N4054" s="294" t="str">
        <f t="shared" si="834"/>
        <v/>
      </c>
      <c r="O4054" s="319"/>
      <c r="P4054" s="296" t="str">
        <f t="shared" si="835"/>
        <v/>
      </c>
      <c r="Q4054" s="552"/>
      <c r="R4054" s="551"/>
      <c r="S4054" s="291"/>
      <c r="T4054" t="str">
        <f t="shared" si="836"/>
        <v>-</v>
      </c>
      <c r="U4054" s="560">
        <f t="shared" si="837"/>
        <v>0</v>
      </c>
      <c r="V4054" s="560">
        <f t="shared" si="838"/>
        <v>0</v>
      </c>
      <c r="W4054" s="560">
        <f t="shared" si="839"/>
        <v>0</v>
      </c>
    </row>
    <row r="4055" spans="1:23" ht="21" customHeight="1">
      <c r="A4055" s="316" t="str">
        <f t="shared" si="830"/>
        <v/>
      </c>
      <c r="B4055" s="316" t="str">
        <f t="shared" si="831"/>
        <v/>
      </c>
      <c r="C4055" s="316" t="str">
        <f>IF(AND(F4055&lt;&gt;"",G4055&lt;&gt;""),COUNT($C$32:C4054)+1,"")</f>
        <v/>
      </c>
      <c r="D4055" s="292" t="str">
        <f t="shared" si="832"/>
        <v/>
      </c>
      <c r="E4055" s="292" t="str">
        <f t="shared" si="833"/>
        <v/>
      </c>
      <c r="F4055" s="316"/>
      <c r="G4055" s="316"/>
      <c r="H4055" s="317"/>
      <c r="I4055" s="316" t="s">
        <v>445</v>
      </c>
      <c r="J4055" s="318"/>
      <c r="K4055" s="319"/>
      <c r="L4055" s="292" t="s">
        <v>446</v>
      </c>
      <c r="M4055" s="324"/>
      <c r="N4055" s="294" t="str">
        <f t="shared" si="834"/>
        <v/>
      </c>
      <c r="O4055" s="319"/>
      <c r="P4055" s="296" t="str">
        <f t="shared" si="835"/>
        <v/>
      </c>
      <c r="Q4055" s="552"/>
      <c r="R4055" s="551"/>
      <c r="S4055" s="291"/>
      <c r="T4055" t="str">
        <f t="shared" si="836"/>
        <v>-</v>
      </c>
      <c r="U4055" s="560">
        <f t="shared" si="837"/>
        <v>0</v>
      </c>
      <c r="V4055" s="560">
        <f t="shared" si="838"/>
        <v>0</v>
      </c>
      <c r="W4055" s="560">
        <f t="shared" si="839"/>
        <v>0</v>
      </c>
    </row>
    <row r="4056" spans="1:23" ht="21" customHeight="1">
      <c r="A4056" s="316" t="str">
        <f t="shared" si="830"/>
        <v/>
      </c>
      <c r="B4056" s="316" t="str">
        <f t="shared" si="831"/>
        <v/>
      </c>
      <c r="C4056" s="316" t="str">
        <f>IF(AND(F4056&lt;&gt;"",G4056&lt;&gt;""),COUNT($C$32:C4055)+1,"")</f>
        <v/>
      </c>
      <c r="D4056" s="292" t="str">
        <f t="shared" si="832"/>
        <v/>
      </c>
      <c r="E4056" s="292" t="str">
        <f t="shared" si="833"/>
        <v/>
      </c>
      <c r="F4056" s="316"/>
      <c r="G4056" s="316"/>
      <c r="H4056" s="317"/>
      <c r="I4056" s="316" t="s">
        <v>445</v>
      </c>
      <c r="J4056" s="318"/>
      <c r="K4056" s="319"/>
      <c r="L4056" s="292" t="s">
        <v>446</v>
      </c>
      <c r="M4056" s="324"/>
      <c r="N4056" s="294" t="str">
        <f t="shared" si="834"/>
        <v/>
      </c>
      <c r="O4056" s="319"/>
      <c r="P4056" s="296" t="str">
        <f t="shared" si="835"/>
        <v/>
      </c>
      <c r="Q4056" s="552"/>
      <c r="R4056" s="551"/>
      <c r="S4056" s="291"/>
      <c r="T4056" t="str">
        <f t="shared" si="836"/>
        <v>-</v>
      </c>
      <c r="U4056" s="560">
        <f t="shared" si="837"/>
        <v>0</v>
      </c>
      <c r="V4056" s="560">
        <f t="shared" si="838"/>
        <v>0</v>
      </c>
      <c r="W4056" s="560">
        <f t="shared" si="839"/>
        <v>0</v>
      </c>
    </row>
    <row r="4057" spans="1:23" ht="21" customHeight="1">
      <c r="A4057" s="316" t="str">
        <f t="shared" si="830"/>
        <v/>
      </c>
      <c r="B4057" s="316" t="str">
        <f t="shared" si="831"/>
        <v/>
      </c>
      <c r="C4057" s="316" t="str">
        <f>IF(AND(F4057&lt;&gt;"",G4057&lt;&gt;""),COUNT($C$32:C4056)+1,"")</f>
        <v/>
      </c>
      <c r="D4057" s="292" t="str">
        <f t="shared" si="832"/>
        <v/>
      </c>
      <c r="E4057" s="292" t="str">
        <f t="shared" si="833"/>
        <v/>
      </c>
      <c r="F4057" s="316"/>
      <c r="G4057" s="316"/>
      <c r="H4057" s="317"/>
      <c r="I4057" s="316" t="s">
        <v>445</v>
      </c>
      <c r="J4057" s="318"/>
      <c r="K4057" s="319"/>
      <c r="L4057" s="292" t="s">
        <v>446</v>
      </c>
      <c r="M4057" s="324"/>
      <c r="N4057" s="294" t="str">
        <f t="shared" si="834"/>
        <v/>
      </c>
      <c r="O4057" s="319"/>
      <c r="P4057" s="296" t="str">
        <f t="shared" si="835"/>
        <v/>
      </c>
      <c r="Q4057" s="552"/>
      <c r="R4057" s="551"/>
      <c r="S4057" s="291"/>
      <c r="T4057" t="str">
        <f t="shared" si="836"/>
        <v>-</v>
      </c>
      <c r="U4057" s="560">
        <f t="shared" si="837"/>
        <v>0</v>
      </c>
      <c r="V4057" s="560">
        <f t="shared" si="838"/>
        <v>0</v>
      </c>
      <c r="W4057" s="560">
        <f t="shared" si="839"/>
        <v>0</v>
      </c>
    </row>
    <row r="4058" spans="1:23" ht="21" customHeight="1">
      <c r="A4058" s="316" t="str">
        <f t="shared" si="830"/>
        <v/>
      </c>
      <c r="B4058" s="316" t="str">
        <f t="shared" si="831"/>
        <v/>
      </c>
      <c r="C4058" s="316" t="str">
        <f>IF(AND(F4058&lt;&gt;"",G4058&lt;&gt;""),COUNT($C$32:C4057)+1,"")</f>
        <v/>
      </c>
      <c r="D4058" s="292" t="str">
        <f t="shared" si="832"/>
        <v/>
      </c>
      <c r="E4058" s="292" t="str">
        <f t="shared" si="833"/>
        <v/>
      </c>
      <c r="F4058" s="316"/>
      <c r="G4058" s="316"/>
      <c r="H4058" s="317"/>
      <c r="I4058" s="316" t="s">
        <v>445</v>
      </c>
      <c r="J4058" s="318"/>
      <c r="K4058" s="319"/>
      <c r="L4058" s="292" t="s">
        <v>446</v>
      </c>
      <c r="M4058" s="324"/>
      <c r="N4058" s="294" t="str">
        <f t="shared" si="834"/>
        <v/>
      </c>
      <c r="O4058" s="319"/>
      <c r="P4058" s="296" t="str">
        <f t="shared" si="835"/>
        <v/>
      </c>
      <c r="Q4058" s="552"/>
      <c r="R4058" s="551"/>
      <c r="S4058" s="291"/>
      <c r="T4058" t="str">
        <f t="shared" si="836"/>
        <v>-</v>
      </c>
      <c r="U4058" s="560">
        <f t="shared" si="837"/>
        <v>0</v>
      </c>
      <c r="V4058" s="560">
        <f t="shared" si="838"/>
        <v>0</v>
      </c>
      <c r="W4058" s="560">
        <f t="shared" si="839"/>
        <v>0</v>
      </c>
    </row>
    <row r="4059" spans="1:23" ht="21" customHeight="1">
      <c r="A4059" s="316" t="str">
        <f t="shared" si="830"/>
        <v/>
      </c>
      <c r="B4059" s="316" t="str">
        <f t="shared" si="831"/>
        <v/>
      </c>
      <c r="C4059" s="316" t="str">
        <f>IF(AND(F4059&lt;&gt;"",G4059&lt;&gt;""),COUNT($C$32:C4058)+1,"")</f>
        <v/>
      </c>
      <c r="D4059" s="292" t="str">
        <f t="shared" si="832"/>
        <v/>
      </c>
      <c r="E4059" s="292" t="str">
        <f t="shared" si="833"/>
        <v/>
      </c>
      <c r="F4059" s="316"/>
      <c r="G4059" s="316"/>
      <c r="H4059" s="317"/>
      <c r="I4059" s="316" t="s">
        <v>445</v>
      </c>
      <c r="J4059" s="318"/>
      <c r="K4059" s="319"/>
      <c r="L4059" s="292" t="s">
        <v>446</v>
      </c>
      <c r="M4059" s="324"/>
      <c r="N4059" s="294" t="str">
        <f t="shared" si="834"/>
        <v/>
      </c>
      <c r="O4059" s="319"/>
      <c r="P4059" s="296" t="str">
        <f t="shared" si="835"/>
        <v/>
      </c>
      <c r="Q4059" s="552"/>
      <c r="R4059" s="551"/>
      <c r="S4059" s="291"/>
      <c r="T4059" t="str">
        <f t="shared" si="836"/>
        <v>-</v>
      </c>
      <c r="U4059" s="560">
        <f t="shared" si="837"/>
        <v>0</v>
      </c>
      <c r="V4059" s="560">
        <f t="shared" si="838"/>
        <v>0</v>
      </c>
      <c r="W4059" s="560">
        <f t="shared" si="839"/>
        <v>0</v>
      </c>
    </row>
    <row r="4060" spans="1:23" ht="21" customHeight="1">
      <c r="A4060" s="316" t="str">
        <f t="shared" si="830"/>
        <v/>
      </c>
      <c r="B4060" s="316" t="str">
        <f t="shared" si="831"/>
        <v/>
      </c>
      <c r="C4060" s="316" t="str">
        <f>IF(AND(F4060&lt;&gt;"",G4060&lt;&gt;""),COUNT($C$32:C4059)+1,"")</f>
        <v/>
      </c>
      <c r="D4060" s="292" t="str">
        <f t="shared" si="832"/>
        <v/>
      </c>
      <c r="E4060" s="292" t="str">
        <f t="shared" si="833"/>
        <v/>
      </c>
      <c r="F4060" s="316"/>
      <c r="G4060" s="316"/>
      <c r="H4060" s="317"/>
      <c r="I4060" s="316" t="s">
        <v>445</v>
      </c>
      <c r="J4060" s="318"/>
      <c r="K4060" s="319"/>
      <c r="L4060" s="292" t="s">
        <v>446</v>
      </c>
      <c r="M4060" s="324"/>
      <c r="N4060" s="294" t="str">
        <f t="shared" si="834"/>
        <v/>
      </c>
      <c r="O4060" s="319"/>
      <c r="P4060" s="296" t="str">
        <f t="shared" si="835"/>
        <v/>
      </c>
      <c r="Q4060" s="552"/>
      <c r="R4060" s="551"/>
      <c r="S4060" s="291"/>
      <c r="T4060" t="str">
        <f t="shared" si="836"/>
        <v>-</v>
      </c>
      <c r="U4060" s="560">
        <f t="shared" si="837"/>
        <v>0</v>
      </c>
      <c r="V4060" s="560">
        <f t="shared" si="838"/>
        <v>0</v>
      </c>
      <c r="W4060" s="560">
        <f t="shared" si="839"/>
        <v>0</v>
      </c>
    </row>
    <row r="4061" spans="1:23" ht="21" customHeight="1">
      <c r="A4061" s="316" t="str">
        <f t="shared" si="830"/>
        <v/>
      </c>
      <c r="B4061" s="316" t="str">
        <f t="shared" si="831"/>
        <v/>
      </c>
      <c r="C4061" s="316" t="str">
        <f>IF(AND(F4061&lt;&gt;"",G4061&lt;&gt;""),COUNT($C$32:C4060)+1,"")</f>
        <v/>
      </c>
      <c r="D4061" s="292" t="str">
        <f t="shared" si="832"/>
        <v/>
      </c>
      <c r="E4061" s="292" t="str">
        <f t="shared" si="833"/>
        <v/>
      </c>
      <c r="F4061" s="316"/>
      <c r="G4061" s="316"/>
      <c r="H4061" s="317"/>
      <c r="I4061" s="316" t="s">
        <v>445</v>
      </c>
      <c r="J4061" s="318"/>
      <c r="K4061" s="319"/>
      <c r="L4061" s="292" t="s">
        <v>446</v>
      </c>
      <c r="M4061" s="324"/>
      <c r="N4061" s="294" t="str">
        <f t="shared" si="834"/>
        <v/>
      </c>
      <c r="O4061" s="319"/>
      <c r="P4061" s="296" t="str">
        <f t="shared" si="835"/>
        <v/>
      </c>
      <c r="Q4061" s="552"/>
      <c r="R4061" s="551"/>
      <c r="S4061" s="291"/>
      <c r="T4061" t="str">
        <f t="shared" si="836"/>
        <v>-</v>
      </c>
      <c r="U4061" s="560">
        <f t="shared" si="837"/>
        <v>0</v>
      </c>
      <c r="V4061" s="560">
        <f t="shared" si="838"/>
        <v>0</v>
      </c>
      <c r="W4061" s="560">
        <f t="shared" si="839"/>
        <v>0</v>
      </c>
    </row>
    <row r="4062" spans="1:23" ht="21" customHeight="1">
      <c r="A4062" s="316" t="str">
        <f t="shared" si="830"/>
        <v/>
      </c>
      <c r="B4062" s="316" t="str">
        <f t="shared" si="831"/>
        <v/>
      </c>
      <c r="C4062" s="316" t="str">
        <f>IF(AND(F4062&lt;&gt;"",G4062&lt;&gt;""),COUNT($C$32:C4061)+1,"")</f>
        <v/>
      </c>
      <c r="D4062" s="292" t="str">
        <f t="shared" si="832"/>
        <v/>
      </c>
      <c r="E4062" s="292" t="str">
        <f t="shared" si="833"/>
        <v/>
      </c>
      <c r="F4062" s="316"/>
      <c r="G4062" s="316"/>
      <c r="H4062" s="317"/>
      <c r="I4062" s="316" t="s">
        <v>445</v>
      </c>
      <c r="J4062" s="318"/>
      <c r="K4062" s="319"/>
      <c r="L4062" s="292" t="s">
        <v>446</v>
      </c>
      <c r="M4062" s="324"/>
      <c r="N4062" s="294" t="str">
        <f t="shared" si="834"/>
        <v/>
      </c>
      <c r="O4062" s="319"/>
      <c r="P4062" s="296" t="str">
        <f t="shared" si="835"/>
        <v/>
      </c>
      <c r="Q4062" s="552"/>
      <c r="R4062" s="551"/>
      <c r="S4062" s="291"/>
      <c r="T4062" t="str">
        <f t="shared" si="836"/>
        <v>-</v>
      </c>
      <c r="U4062" s="560">
        <f t="shared" si="837"/>
        <v>0</v>
      </c>
      <c r="V4062" s="560">
        <f t="shared" si="838"/>
        <v>0</v>
      </c>
      <c r="W4062" s="560">
        <f t="shared" si="839"/>
        <v>0</v>
      </c>
    </row>
    <row r="4063" spans="1:23" ht="21" customHeight="1">
      <c r="A4063" s="316" t="str">
        <f t="shared" si="830"/>
        <v/>
      </c>
      <c r="B4063" s="316" t="str">
        <f t="shared" si="831"/>
        <v/>
      </c>
      <c r="C4063" s="316" t="str">
        <f>IF(AND(F4063&lt;&gt;"",G4063&lt;&gt;""),COUNT($C$32:C4062)+1,"")</f>
        <v/>
      </c>
      <c r="D4063" s="292" t="str">
        <f t="shared" si="832"/>
        <v/>
      </c>
      <c r="E4063" s="292" t="str">
        <f t="shared" si="833"/>
        <v/>
      </c>
      <c r="F4063" s="316"/>
      <c r="G4063" s="316"/>
      <c r="H4063" s="317"/>
      <c r="I4063" s="316" t="s">
        <v>445</v>
      </c>
      <c r="J4063" s="318"/>
      <c r="K4063" s="319"/>
      <c r="L4063" s="292" t="s">
        <v>446</v>
      </c>
      <c r="M4063" s="324"/>
      <c r="N4063" s="294" t="str">
        <f t="shared" si="834"/>
        <v/>
      </c>
      <c r="O4063" s="319"/>
      <c r="P4063" s="296" t="str">
        <f t="shared" si="835"/>
        <v/>
      </c>
      <c r="Q4063" s="552"/>
      <c r="R4063" s="551"/>
      <c r="S4063" s="291"/>
      <c r="T4063" t="str">
        <f t="shared" si="836"/>
        <v>-</v>
      </c>
      <c r="U4063" s="560">
        <f t="shared" si="837"/>
        <v>0</v>
      </c>
      <c r="V4063" s="560">
        <f t="shared" si="838"/>
        <v>0</v>
      </c>
      <c r="W4063" s="560">
        <f t="shared" si="839"/>
        <v>0</v>
      </c>
    </row>
    <row r="4064" spans="1:23" ht="21" customHeight="1">
      <c r="A4064" s="316" t="str">
        <f t="shared" si="830"/>
        <v/>
      </c>
      <c r="B4064" s="316" t="str">
        <f t="shared" si="831"/>
        <v/>
      </c>
      <c r="C4064" s="316" t="str">
        <f>IF(AND(F4064&lt;&gt;"",G4064&lt;&gt;""),COUNT($C$32:C4063)+1,"")</f>
        <v/>
      </c>
      <c r="D4064" s="292" t="str">
        <f t="shared" si="832"/>
        <v/>
      </c>
      <c r="E4064" s="292" t="str">
        <f t="shared" si="833"/>
        <v/>
      </c>
      <c r="F4064" s="316"/>
      <c r="G4064" s="316"/>
      <c r="H4064" s="317"/>
      <c r="I4064" s="316" t="s">
        <v>445</v>
      </c>
      <c r="J4064" s="318"/>
      <c r="K4064" s="319"/>
      <c r="L4064" s="292" t="s">
        <v>446</v>
      </c>
      <c r="M4064" s="324"/>
      <c r="N4064" s="294" t="str">
        <f t="shared" si="834"/>
        <v/>
      </c>
      <c r="O4064" s="319"/>
      <c r="P4064" s="296" t="str">
        <f t="shared" si="835"/>
        <v/>
      </c>
      <c r="Q4064" s="552"/>
      <c r="R4064" s="551"/>
      <c r="S4064" s="291"/>
      <c r="T4064" t="str">
        <f t="shared" si="836"/>
        <v>-</v>
      </c>
      <c r="U4064" s="560">
        <f t="shared" si="837"/>
        <v>0</v>
      </c>
      <c r="V4064" s="560">
        <f t="shared" si="838"/>
        <v>0</v>
      </c>
      <c r="W4064" s="560">
        <f t="shared" si="839"/>
        <v>0</v>
      </c>
    </row>
    <row r="4065" spans="1:23" ht="21" customHeight="1">
      <c r="A4065" s="316" t="str">
        <f t="shared" si="830"/>
        <v/>
      </c>
      <c r="B4065" s="316" t="str">
        <f t="shared" si="831"/>
        <v/>
      </c>
      <c r="C4065" s="316" t="str">
        <f>IF(AND(F4065&lt;&gt;"",G4065&lt;&gt;""),COUNT($C$32:C4064)+1,"")</f>
        <v/>
      </c>
      <c r="D4065" s="292" t="str">
        <f t="shared" si="832"/>
        <v/>
      </c>
      <c r="E4065" s="292" t="str">
        <f t="shared" si="833"/>
        <v/>
      </c>
      <c r="F4065" s="316"/>
      <c r="G4065" s="316"/>
      <c r="H4065" s="317"/>
      <c r="I4065" s="316" t="s">
        <v>445</v>
      </c>
      <c r="J4065" s="318"/>
      <c r="K4065" s="319"/>
      <c r="L4065" s="292" t="s">
        <v>446</v>
      </c>
      <c r="M4065" s="324"/>
      <c r="N4065" s="294" t="str">
        <f t="shared" si="834"/>
        <v/>
      </c>
      <c r="O4065" s="319"/>
      <c r="P4065" s="296" t="str">
        <f t="shared" si="835"/>
        <v/>
      </c>
      <c r="Q4065" s="552"/>
      <c r="R4065" s="551"/>
      <c r="S4065" s="291"/>
      <c r="T4065" t="str">
        <f t="shared" si="836"/>
        <v>-</v>
      </c>
      <c r="U4065" s="560">
        <f t="shared" si="837"/>
        <v>0</v>
      </c>
      <c r="V4065" s="560">
        <f t="shared" si="838"/>
        <v>0</v>
      </c>
      <c r="W4065" s="560">
        <f t="shared" si="839"/>
        <v>0</v>
      </c>
    </row>
    <row r="4066" spans="1:23" ht="21" customHeight="1">
      <c r="A4066" s="316" t="str">
        <f t="shared" si="830"/>
        <v/>
      </c>
      <c r="B4066" s="316" t="str">
        <f t="shared" si="831"/>
        <v/>
      </c>
      <c r="C4066" s="316" t="str">
        <f>IF(AND(F4066&lt;&gt;"",G4066&lt;&gt;""),COUNT($C$32:C4065)+1,"")</f>
        <v/>
      </c>
      <c r="D4066" s="292" t="str">
        <f t="shared" si="832"/>
        <v/>
      </c>
      <c r="E4066" s="292" t="str">
        <f t="shared" si="833"/>
        <v/>
      </c>
      <c r="F4066" s="316"/>
      <c r="G4066" s="316"/>
      <c r="H4066" s="317"/>
      <c r="I4066" s="316" t="s">
        <v>445</v>
      </c>
      <c r="J4066" s="318"/>
      <c r="K4066" s="319"/>
      <c r="L4066" s="292" t="s">
        <v>446</v>
      </c>
      <c r="M4066" s="324"/>
      <c r="N4066" s="294" t="str">
        <f t="shared" si="834"/>
        <v/>
      </c>
      <c r="O4066" s="319"/>
      <c r="P4066" s="296" t="str">
        <f t="shared" si="835"/>
        <v/>
      </c>
      <c r="Q4066" s="552"/>
      <c r="R4066" s="551"/>
      <c r="S4066" s="291"/>
      <c r="T4066" t="str">
        <f t="shared" si="836"/>
        <v>-</v>
      </c>
      <c r="U4066" s="560">
        <f t="shared" si="837"/>
        <v>0</v>
      </c>
      <c r="V4066" s="560">
        <f t="shared" si="838"/>
        <v>0</v>
      </c>
      <c r="W4066" s="560">
        <f t="shared" si="839"/>
        <v>0</v>
      </c>
    </row>
    <row r="4067" spans="1:23" ht="21" customHeight="1">
      <c r="A4067" s="316" t="str">
        <f t="shared" si="830"/>
        <v/>
      </c>
      <c r="B4067" s="316" t="str">
        <f t="shared" si="831"/>
        <v/>
      </c>
      <c r="C4067" s="316" t="str">
        <f>IF(AND(F4067&lt;&gt;"",G4067&lt;&gt;""),COUNT($C$32:C4066)+1,"")</f>
        <v/>
      </c>
      <c r="D4067" s="292" t="str">
        <f t="shared" si="832"/>
        <v/>
      </c>
      <c r="E4067" s="292" t="str">
        <f t="shared" si="833"/>
        <v/>
      </c>
      <c r="F4067" s="316"/>
      <c r="G4067" s="316"/>
      <c r="H4067" s="317"/>
      <c r="I4067" s="316" t="s">
        <v>445</v>
      </c>
      <c r="J4067" s="318"/>
      <c r="K4067" s="319"/>
      <c r="L4067" s="292" t="s">
        <v>446</v>
      </c>
      <c r="M4067" s="324"/>
      <c r="N4067" s="294" t="str">
        <f t="shared" si="834"/>
        <v/>
      </c>
      <c r="O4067" s="319"/>
      <c r="P4067" s="296" t="str">
        <f t="shared" si="835"/>
        <v/>
      </c>
      <c r="Q4067" s="552"/>
      <c r="R4067" s="551"/>
      <c r="S4067" s="291"/>
      <c r="T4067" t="str">
        <f t="shared" si="836"/>
        <v>-</v>
      </c>
      <c r="U4067" s="560">
        <f t="shared" si="837"/>
        <v>0</v>
      </c>
      <c r="V4067" s="560">
        <f t="shared" si="838"/>
        <v>0</v>
      </c>
      <c r="W4067" s="560">
        <f t="shared" si="839"/>
        <v>0</v>
      </c>
    </row>
    <row r="4068" spans="1:23" ht="21" customHeight="1">
      <c r="A4068" s="316" t="str">
        <f t="shared" si="830"/>
        <v/>
      </c>
      <c r="B4068" s="316" t="str">
        <f t="shared" si="831"/>
        <v/>
      </c>
      <c r="C4068" s="316" t="str">
        <f>IF(AND(F4068&lt;&gt;"",G4068&lt;&gt;""),COUNT($C$32:C4067)+1,"")</f>
        <v/>
      </c>
      <c r="D4068" s="292" t="str">
        <f t="shared" si="832"/>
        <v/>
      </c>
      <c r="E4068" s="292" t="str">
        <f t="shared" si="833"/>
        <v/>
      </c>
      <c r="F4068" s="316"/>
      <c r="G4068" s="316"/>
      <c r="H4068" s="317"/>
      <c r="I4068" s="316" t="s">
        <v>445</v>
      </c>
      <c r="J4068" s="318"/>
      <c r="K4068" s="319"/>
      <c r="L4068" s="292" t="s">
        <v>446</v>
      </c>
      <c r="M4068" s="324"/>
      <c r="N4068" s="294" t="str">
        <f t="shared" si="834"/>
        <v/>
      </c>
      <c r="O4068" s="319"/>
      <c r="P4068" s="296" t="str">
        <f t="shared" si="835"/>
        <v/>
      </c>
      <c r="Q4068" s="552"/>
      <c r="R4068" s="551"/>
      <c r="S4068" s="291"/>
      <c r="T4068" t="str">
        <f t="shared" si="836"/>
        <v>-</v>
      </c>
      <c r="U4068" s="560">
        <f t="shared" si="837"/>
        <v>0</v>
      </c>
      <c r="V4068" s="560">
        <f t="shared" si="838"/>
        <v>0</v>
      </c>
      <c r="W4068" s="560">
        <f t="shared" si="839"/>
        <v>0</v>
      </c>
    </row>
    <row r="4069" spans="1:23" ht="21" customHeight="1">
      <c r="A4069" s="316" t="str">
        <f t="shared" si="830"/>
        <v/>
      </c>
      <c r="B4069" s="316" t="str">
        <f t="shared" si="831"/>
        <v/>
      </c>
      <c r="C4069" s="316" t="str">
        <f>IF(AND(F4069&lt;&gt;"",G4069&lt;&gt;""),COUNT($C$32:C4068)+1,"")</f>
        <v/>
      </c>
      <c r="D4069" s="292" t="str">
        <f t="shared" si="832"/>
        <v/>
      </c>
      <c r="E4069" s="292" t="str">
        <f t="shared" si="833"/>
        <v/>
      </c>
      <c r="F4069" s="316"/>
      <c r="G4069" s="316"/>
      <c r="H4069" s="317"/>
      <c r="I4069" s="316" t="s">
        <v>445</v>
      </c>
      <c r="J4069" s="318"/>
      <c r="K4069" s="319"/>
      <c r="L4069" s="292" t="s">
        <v>446</v>
      </c>
      <c r="M4069" s="324"/>
      <c r="N4069" s="294" t="str">
        <f t="shared" si="834"/>
        <v/>
      </c>
      <c r="O4069" s="319"/>
      <c r="P4069" s="296" t="str">
        <f t="shared" si="835"/>
        <v/>
      </c>
      <c r="Q4069" s="552"/>
      <c r="R4069" s="551"/>
      <c r="S4069" s="291"/>
      <c r="T4069" t="str">
        <f t="shared" si="836"/>
        <v>-</v>
      </c>
      <c r="U4069" s="560">
        <f t="shared" si="837"/>
        <v>0</v>
      </c>
      <c r="V4069" s="560">
        <f t="shared" si="838"/>
        <v>0</v>
      </c>
      <c r="W4069" s="560">
        <f t="shared" si="839"/>
        <v>0</v>
      </c>
    </row>
    <row r="4070" spans="1:23" ht="21" customHeight="1">
      <c r="A4070" s="316" t="str">
        <f t="shared" si="830"/>
        <v/>
      </c>
      <c r="B4070" s="316" t="str">
        <f t="shared" si="831"/>
        <v/>
      </c>
      <c r="C4070" s="316" t="str">
        <f>IF(AND(F4070&lt;&gt;"",G4070&lt;&gt;""),COUNT($C$32:C4069)+1,"")</f>
        <v/>
      </c>
      <c r="D4070" s="292" t="str">
        <f t="shared" si="832"/>
        <v/>
      </c>
      <c r="E4070" s="292" t="str">
        <f t="shared" si="833"/>
        <v/>
      </c>
      <c r="F4070" s="316"/>
      <c r="G4070" s="316"/>
      <c r="H4070" s="317"/>
      <c r="I4070" s="316" t="s">
        <v>445</v>
      </c>
      <c r="J4070" s="318"/>
      <c r="K4070" s="319"/>
      <c r="L4070" s="292" t="s">
        <v>446</v>
      </c>
      <c r="M4070" s="324"/>
      <c r="N4070" s="294" t="str">
        <f t="shared" si="834"/>
        <v/>
      </c>
      <c r="O4070" s="319"/>
      <c r="P4070" s="296" t="str">
        <f t="shared" si="835"/>
        <v/>
      </c>
      <c r="Q4070" s="552"/>
      <c r="R4070" s="551"/>
      <c r="S4070" s="291"/>
      <c r="T4070" t="str">
        <f t="shared" si="836"/>
        <v>-</v>
      </c>
      <c r="U4070" s="560">
        <f t="shared" si="837"/>
        <v>0</v>
      </c>
      <c r="V4070" s="560">
        <f t="shared" si="838"/>
        <v>0</v>
      </c>
      <c r="W4070" s="560">
        <f t="shared" si="839"/>
        <v>0</v>
      </c>
    </row>
    <row r="4071" spans="1:23" ht="21" customHeight="1">
      <c r="A4071" s="316" t="str">
        <f t="shared" si="830"/>
        <v/>
      </c>
      <c r="B4071" s="316" t="str">
        <f t="shared" si="831"/>
        <v/>
      </c>
      <c r="C4071" s="316" t="str">
        <f>IF(AND(F4071&lt;&gt;"",G4071&lt;&gt;""),COUNT($C$32:C4070)+1,"")</f>
        <v/>
      </c>
      <c r="D4071" s="292" t="str">
        <f t="shared" si="832"/>
        <v/>
      </c>
      <c r="E4071" s="292" t="str">
        <f t="shared" si="833"/>
        <v/>
      </c>
      <c r="F4071" s="316"/>
      <c r="G4071" s="316"/>
      <c r="H4071" s="317"/>
      <c r="I4071" s="316" t="s">
        <v>445</v>
      </c>
      <c r="J4071" s="318"/>
      <c r="K4071" s="319"/>
      <c r="L4071" s="292" t="s">
        <v>446</v>
      </c>
      <c r="M4071" s="324"/>
      <c r="N4071" s="294" t="str">
        <f t="shared" si="834"/>
        <v/>
      </c>
      <c r="O4071" s="319"/>
      <c r="P4071" s="296" t="str">
        <f t="shared" si="835"/>
        <v/>
      </c>
      <c r="Q4071" s="552"/>
      <c r="R4071" s="551"/>
      <c r="S4071" s="291"/>
      <c r="T4071" t="str">
        <f t="shared" si="836"/>
        <v>-</v>
      </c>
      <c r="U4071" s="560">
        <f t="shared" si="837"/>
        <v>0</v>
      </c>
      <c r="V4071" s="560">
        <f t="shared" si="838"/>
        <v>0</v>
      </c>
      <c r="W4071" s="560">
        <f t="shared" si="839"/>
        <v>0</v>
      </c>
    </row>
    <row r="4072" spans="1:23" ht="21" customHeight="1">
      <c r="A4072" s="316" t="str">
        <f t="shared" si="830"/>
        <v/>
      </c>
      <c r="B4072" s="316" t="str">
        <f t="shared" si="831"/>
        <v/>
      </c>
      <c r="C4072" s="316" t="str">
        <f>IF(AND(F4072&lt;&gt;"",G4072&lt;&gt;""),COUNT($C$32:C4071)+1,"")</f>
        <v/>
      </c>
      <c r="D4072" s="292" t="str">
        <f t="shared" si="832"/>
        <v/>
      </c>
      <c r="E4072" s="292" t="str">
        <f t="shared" si="833"/>
        <v/>
      </c>
      <c r="F4072" s="316"/>
      <c r="G4072" s="316"/>
      <c r="H4072" s="317"/>
      <c r="I4072" s="316" t="s">
        <v>445</v>
      </c>
      <c r="J4072" s="318"/>
      <c r="K4072" s="319"/>
      <c r="L4072" s="292" t="s">
        <v>446</v>
      </c>
      <c r="M4072" s="324"/>
      <c r="N4072" s="294" t="str">
        <f t="shared" si="834"/>
        <v/>
      </c>
      <c r="O4072" s="319"/>
      <c r="P4072" s="296" t="str">
        <f t="shared" si="835"/>
        <v/>
      </c>
      <c r="Q4072" s="552"/>
      <c r="R4072" s="551"/>
      <c r="S4072" s="291"/>
      <c r="T4072" t="str">
        <f t="shared" si="836"/>
        <v>-</v>
      </c>
      <c r="U4072" s="560">
        <f t="shared" si="837"/>
        <v>0</v>
      </c>
      <c r="V4072" s="560">
        <f t="shared" si="838"/>
        <v>0</v>
      </c>
      <c r="W4072" s="560">
        <f t="shared" si="839"/>
        <v>0</v>
      </c>
    </row>
    <row r="4073" spans="1:23" ht="21" customHeight="1">
      <c r="A4073" s="316" t="str">
        <f t="shared" si="830"/>
        <v/>
      </c>
      <c r="B4073" s="316" t="str">
        <f t="shared" si="831"/>
        <v/>
      </c>
      <c r="C4073" s="316" t="str">
        <f>IF(AND(F4073&lt;&gt;"",G4073&lt;&gt;""),COUNT($C$32:C4072)+1,"")</f>
        <v/>
      </c>
      <c r="D4073" s="292" t="str">
        <f t="shared" si="832"/>
        <v/>
      </c>
      <c r="E4073" s="292" t="str">
        <f t="shared" si="833"/>
        <v/>
      </c>
      <c r="F4073" s="316"/>
      <c r="G4073" s="316"/>
      <c r="H4073" s="317"/>
      <c r="I4073" s="316" t="s">
        <v>445</v>
      </c>
      <c r="J4073" s="318"/>
      <c r="K4073" s="319"/>
      <c r="L4073" s="292" t="s">
        <v>446</v>
      </c>
      <c r="M4073" s="324"/>
      <c r="N4073" s="294" t="str">
        <f t="shared" si="834"/>
        <v/>
      </c>
      <c r="O4073" s="319"/>
      <c r="P4073" s="296" t="str">
        <f t="shared" si="835"/>
        <v/>
      </c>
      <c r="Q4073" s="552"/>
      <c r="R4073" s="551"/>
      <c r="S4073" s="291"/>
      <c r="T4073" t="str">
        <f t="shared" si="836"/>
        <v>-</v>
      </c>
      <c r="U4073" s="560">
        <f t="shared" si="837"/>
        <v>0</v>
      </c>
      <c r="V4073" s="560">
        <f t="shared" si="838"/>
        <v>0</v>
      </c>
      <c r="W4073" s="560">
        <f t="shared" si="839"/>
        <v>0</v>
      </c>
    </row>
    <row r="4074" spans="1:23" ht="21" customHeight="1">
      <c r="A4074" s="316" t="str">
        <f t="shared" si="830"/>
        <v/>
      </c>
      <c r="B4074" s="316" t="str">
        <f t="shared" si="831"/>
        <v/>
      </c>
      <c r="C4074" s="316" t="str">
        <f>IF(AND(F4074&lt;&gt;"",G4074&lt;&gt;""),COUNT($C$32:C4073)+1,"")</f>
        <v/>
      </c>
      <c r="D4074" s="292" t="str">
        <f t="shared" si="832"/>
        <v/>
      </c>
      <c r="E4074" s="292" t="str">
        <f t="shared" si="833"/>
        <v/>
      </c>
      <c r="F4074" s="316"/>
      <c r="G4074" s="316"/>
      <c r="H4074" s="317"/>
      <c r="I4074" s="316" t="s">
        <v>445</v>
      </c>
      <c r="J4074" s="318"/>
      <c r="K4074" s="319"/>
      <c r="L4074" s="292" t="s">
        <v>446</v>
      </c>
      <c r="M4074" s="324"/>
      <c r="N4074" s="294" t="str">
        <f t="shared" si="834"/>
        <v/>
      </c>
      <c r="O4074" s="319"/>
      <c r="P4074" s="296" t="str">
        <f t="shared" si="835"/>
        <v/>
      </c>
      <c r="Q4074" s="552"/>
      <c r="R4074" s="551"/>
      <c r="S4074" s="291"/>
      <c r="T4074" t="str">
        <f t="shared" si="836"/>
        <v>-</v>
      </c>
      <c r="U4074" s="560">
        <f t="shared" si="837"/>
        <v>0</v>
      </c>
      <c r="V4074" s="560">
        <f t="shared" si="838"/>
        <v>0</v>
      </c>
      <c r="W4074" s="560">
        <f t="shared" si="839"/>
        <v>0</v>
      </c>
    </row>
    <row r="4075" spans="1:23" ht="21" customHeight="1">
      <c r="A4075" s="316" t="str">
        <f t="shared" si="830"/>
        <v/>
      </c>
      <c r="B4075" s="316" t="str">
        <f t="shared" si="831"/>
        <v/>
      </c>
      <c r="C4075" s="316" t="str">
        <f>IF(AND(F4075&lt;&gt;"",G4075&lt;&gt;""),COUNT($C$32:C4074)+1,"")</f>
        <v/>
      </c>
      <c r="D4075" s="292" t="str">
        <f t="shared" si="832"/>
        <v/>
      </c>
      <c r="E4075" s="292" t="str">
        <f t="shared" si="833"/>
        <v/>
      </c>
      <c r="F4075" s="316"/>
      <c r="G4075" s="316"/>
      <c r="H4075" s="317"/>
      <c r="I4075" s="316" t="s">
        <v>445</v>
      </c>
      <c r="J4075" s="318"/>
      <c r="K4075" s="319"/>
      <c r="L4075" s="292" t="s">
        <v>446</v>
      </c>
      <c r="M4075" s="324"/>
      <c r="N4075" s="294" t="str">
        <f t="shared" si="834"/>
        <v/>
      </c>
      <c r="O4075" s="319"/>
      <c r="P4075" s="296" t="str">
        <f t="shared" si="835"/>
        <v/>
      </c>
      <c r="Q4075" s="552"/>
      <c r="R4075" s="551"/>
      <c r="S4075" s="291"/>
      <c r="T4075" t="str">
        <f t="shared" si="836"/>
        <v>-</v>
      </c>
      <c r="U4075" s="560">
        <f t="shared" si="837"/>
        <v>0</v>
      </c>
      <c r="V4075" s="560">
        <f t="shared" si="838"/>
        <v>0</v>
      </c>
      <c r="W4075" s="560">
        <f t="shared" si="839"/>
        <v>0</v>
      </c>
    </row>
    <row r="4076" spans="1:23" ht="21" customHeight="1">
      <c r="A4076" s="316" t="str">
        <f t="shared" si="830"/>
        <v/>
      </c>
      <c r="B4076" s="316" t="str">
        <f t="shared" si="831"/>
        <v/>
      </c>
      <c r="C4076" s="316" t="str">
        <f>IF(AND(F4076&lt;&gt;"",G4076&lt;&gt;""),COUNT($C$32:C4075)+1,"")</f>
        <v/>
      </c>
      <c r="D4076" s="292" t="str">
        <f t="shared" si="832"/>
        <v/>
      </c>
      <c r="E4076" s="292" t="str">
        <f t="shared" si="833"/>
        <v/>
      </c>
      <c r="F4076" s="316"/>
      <c r="G4076" s="316"/>
      <c r="H4076" s="317"/>
      <c r="I4076" s="316" t="s">
        <v>445</v>
      </c>
      <c r="J4076" s="318"/>
      <c r="K4076" s="319"/>
      <c r="L4076" s="292" t="s">
        <v>446</v>
      </c>
      <c r="M4076" s="324"/>
      <c r="N4076" s="294" t="str">
        <f t="shared" si="834"/>
        <v/>
      </c>
      <c r="O4076" s="319"/>
      <c r="P4076" s="296" t="str">
        <f t="shared" si="835"/>
        <v/>
      </c>
      <c r="Q4076" s="552"/>
      <c r="R4076" s="551"/>
      <c r="S4076" s="291"/>
      <c r="T4076" t="str">
        <f t="shared" si="836"/>
        <v>-</v>
      </c>
      <c r="U4076" s="560">
        <f t="shared" si="837"/>
        <v>0</v>
      </c>
      <c r="V4076" s="560">
        <f t="shared" si="838"/>
        <v>0</v>
      </c>
      <c r="W4076" s="560">
        <f t="shared" si="839"/>
        <v>0</v>
      </c>
    </row>
    <row r="4077" spans="1:23" ht="21" customHeight="1">
      <c r="A4077" s="316" t="str">
        <f t="shared" si="830"/>
        <v/>
      </c>
      <c r="B4077" s="316" t="str">
        <f t="shared" si="831"/>
        <v/>
      </c>
      <c r="C4077" s="316" t="str">
        <f>IF(AND(F4077&lt;&gt;"",G4077&lt;&gt;""),COUNT($C$32:C4076)+1,"")</f>
        <v/>
      </c>
      <c r="D4077" s="292" t="str">
        <f t="shared" si="832"/>
        <v/>
      </c>
      <c r="E4077" s="292" t="str">
        <f t="shared" si="833"/>
        <v/>
      </c>
      <c r="F4077" s="316"/>
      <c r="G4077" s="316"/>
      <c r="H4077" s="317"/>
      <c r="I4077" s="316" t="s">
        <v>445</v>
      </c>
      <c r="J4077" s="318"/>
      <c r="K4077" s="319"/>
      <c r="L4077" s="292" t="s">
        <v>446</v>
      </c>
      <c r="M4077" s="324"/>
      <c r="N4077" s="294" t="str">
        <f t="shared" si="834"/>
        <v/>
      </c>
      <c r="O4077" s="319"/>
      <c r="P4077" s="296" t="str">
        <f t="shared" si="835"/>
        <v/>
      </c>
      <c r="Q4077" s="552"/>
      <c r="R4077" s="551"/>
      <c r="S4077" s="291"/>
      <c r="T4077" t="str">
        <f t="shared" si="836"/>
        <v>-</v>
      </c>
      <c r="U4077" s="560">
        <f t="shared" si="837"/>
        <v>0</v>
      </c>
      <c r="V4077" s="560">
        <f t="shared" si="838"/>
        <v>0</v>
      </c>
      <c r="W4077" s="560">
        <f t="shared" si="839"/>
        <v>0</v>
      </c>
    </row>
    <row r="4078" spans="1:23" ht="21" customHeight="1">
      <c r="A4078" s="316" t="str">
        <f t="shared" si="830"/>
        <v/>
      </c>
      <c r="B4078" s="316" t="str">
        <f t="shared" si="831"/>
        <v/>
      </c>
      <c r="C4078" s="316" t="str">
        <f>IF(AND(F4078&lt;&gt;"",G4078&lt;&gt;""),COUNT($C$32:C4077)+1,"")</f>
        <v/>
      </c>
      <c r="D4078" s="292" t="str">
        <f t="shared" si="832"/>
        <v/>
      </c>
      <c r="E4078" s="292" t="str">
        <f t="shared" si="833"/>
        <v/>
      </c>
      <c r="F4078" s="316"/>
      <c r="G4078" s="316"/>
      <c r="H4078" s="317"/>
      <c r="I4078" s="316" t="s">
        <v>445</v>
      </c>
      <c r="J4078" s="318"/>
      <c r="K4078" s="319"/>
      <c r="L4078" s="292" t="s">
        <v>446</v>
      </c>
      <c r="M4078" s="324"/>
      <c r="N4078" s="294" t="str">
        <f t="shared" si="834"/>
        <v/>
      </c>
      <c r="O4078" s="319"/>
      <c r="P4078" s="296" t="str">
        <f t="shared" si="835"/>
        <v/>
      </c>
      <c r="Q4078" s="552"/>
      <c r="R4078" s="551"/>
      <c r="S4078" s="291"/>
      <c r="T4078" t="str">
        <f t="shared" si="836"/>
        <v>-</v>
      </c>
      <c r="U4078" s="560">
        <f t="shared" si="837"/>
        <v>0</v>
      </c>
      <c r="V4078" s="560">
        <f t="shared" si="838"/>
        <v>0</v>
      </c>
      <c r="W4078" s="560">
        <f t="shared" si="839"/>
        <v>0</v>
      </c>
    </row>
    <row r="4079" spans="1:23" ht="21" customHeight="1">
      <c r="A4079" s="316" t="str">
        <f t="shared" si="830"/>
        <v/>
      </c>
      <c r="B4079" s="316" t="str">
        <f t="shared" si="831"/>
        <v/>
      </c>
      <c r="C4079" s="316" t="str">
        <f>IF(AND(F4079&lt;&gt;"",G4079&lt;&gt;""),COUNT($C$32:C4078)+1,"")</f>
        <v/>
      </c>
      <c r="D4079" s="292" t="str">
        <f t="shared" si="832"/>
        <v/>
      </c>
      <c r="E4079" s="292" t="str">
        <f t="shared" si="833"/>
        <v/>
      </c>
      <c r="F4079" s="316"/>
      <c r="G4079" s="316"/>
      <c r="H4079" s="317"/>
      <c r="I4079" s="316" t="s">
        <v>445</v>
      </c>
      <c r="J4079" s="318"/>
      <c r="K4079" s="319"/>
      <c r="L4079" s="292" t="s">
        <v>446</v>
      </c>
      <c r="M4079" s="324"/>
      <c r="N4079" s="294" t="str">
        <f t="shared" si="834"/>
        <v/>
      </c>
      <c r="O4079" s="319"/>
      <c r="P4079" s="296" t="str">
        <f t="shared" si="835"/>
        <v/>
      </c>
      <c r="Q4079" s="552"/>
      <c r="R4079" s="551"/>
      <c r="S4079" s="291"/>
      <c r="T4079" t="str">
        <f t="shared" si="836"/>
        <v>-</v>
      </c>
      <c r="U4079" s="560">
        <f t="shared" si="837"/>
        <v>0</v>
      </c>
      <c r="V4079" s="560">
        <f t="shared" si="838"/>
        <v>0</v>
      </c>
      <c r="W4079" s="560">
        <f t="shared" si="839"/>
        <v>0</v>
      </c>
    </row>
    <row r="4080" spans="1:23" ht="21" customHeight="1">
      <c r="A4080" s="316" t="str">
        <f t="shared" si="830"/>
        <v/>
      </c>
      <c r="B4080" s="316" t="str">
        <f t="shared" si="831"/>
        <v/>
      </c>
      <c r="C4080" s="316" t="str">
        <f>IF(AND(F4080&lt;&gt;"",G4080&lt;&gt;""),COUNT($C$32:C4079)+1,"")</f>
        <v/>
      </c>
      <c r="D4080" s="292" t="str">
        <f t="shared" si="832"/>
        <v/>
      </c>
      <c r="E4080" s="292" t="str">
        <f t="shared" si="833"/>
        <v/>
      </c>
      <c r="F4080" s="316"/>
      <c r="G4080" s="316"/>
      <c r="H4080" s="317"/>
      <c r="I4080" s="316" t="s">
        <v>445</v>
      </c>
      <c r="J4080" s="318"/>
      <c r="K4080" s="319"/>
      <c r="L4080" s="292" t="s">
        <v>446</v>
      </c>
      <c r="M4080" s="324"/>
      <c r="N4080" s="294" t="str">
        <f t="shared" si="834"/>
        <v/>
      </c>
      <c r="O4080" s="319"/>
      <c r="P4080" s="296" t="str">
        <f t="shared" si="835"/>
        <v/>
      </c>
      <c r="Q4080" s="552"/>
      <c r="R4080" s="551"/>
      <c r="S4080" s="291"/>
      <c r="T4080" t="str">
        <f t="shared" si="836"/>
        <v>-</v>
      </c>
      <c r="U4080" s="560">
        <f t="shared" si="837"/>
        <v>0</v>
      </c>
      <c r="V4080" s="560">
        <f t="shared" si="838"/>
        <v>0</v>
      </c>
      <c r="W4080" s="560">
        <f t="shared" si="839"/>
        <v>0</v>
      </c>
    </row>
    <row r="4081" spans="1:23" ht="21" customHeight="1">
      <c r="A4081" s="316" t="str">
        <f t="shared" si="830"/>
        <v/>
      </c>
      <c r="B4081" s="316" t="str">
        <f t="shared" si="831"/>
        <v/>
      </c>
      <c r="C4081" s="316" t="str">
        <f>IF(AND(F4081&lt;&gt;"",G4081&lt;&gt;""),COUNT($C$32:C4080)+1,"")</f>
        <v/>
      </c>
      <c r="D4081" s="292" t="str">
        <f t="shared" si="832"/>
        <v/>
      </c>
      <c r="E4081" s="292" t="str">
        <f t="shared" si="833"/>
        <v/>
      </c>
      <c r="F4081" s="316"/>
      <c r="G4081" s="316"/>
      <c r="H4081" s="317"/>
      <c r="I4081" s="316" t="s">
        <v>445</v>
      </c>
      <c r="J4081" s="318"/>
      <c r="K4081" s="319"/>
      <c r="L4081" s="292" t="s">
        <v>446</v>
      </c>
      <c r="M4081" s="324"/>
      <c r="N4081" s="294" t="str">
        <f t="shared" si="834"/>
        <v/>
      </c>
      <c r="O4081" s="319"/>
      <c r="P4081" s="296" t="str">
        <f t="shared" si="835"/>
        <v/>
      </c>
      <c r="Q4081" s="552"/>
      <c r="R4081" s="551"/>
      <c r="S4081" s="291"/>
      <c r="T4081" t="str">
        <f t="shared" si="836"/>
        <v>-</v>
      </c>
      <c r="U4081" s="560">
        <f t="shared" si="837"/>
        <v>0</v>
      </c>
      <c r="V4081" s="560">
        <f t="shared" si="838"/>
        <v>0</v>
      </c>
      <c r="W4081" s="560">
        <f t="shared" si="839"/>
        <v>0</v>
      </c>
    </row>
    <row r="4082" spans="1:23" ht="21" customHeight="1">
      <c r="A4082" s="316" t="str">
        <f t="shared" si="830"/>
        <v/>
      </c>
      <c r="B4082" s="316" t="str">
        <f t="shared" si="831"/>
        <v/>
      </c>
      <c r="C4082" s="316" t="str">
        <f>IF(AND(F4082&lt;&gt;"",G4082&lt;&gt;""),COUNT($C$32:C4081)+1,"")</f>
        <v/>
      </c>
      <c r="D4082" s="292" t="str">
        <f t="shared" si="832"/>
        <v/>
      </c>
      <c r="E4082" s="292" t="str">
        <f t="shared" si="833"/>
        <v/>
      </c>
      <c r="F4082" s="316"/>
      <c r="G4082" s="316"/>
      <c r="H4082" s="317"/>
      <c r="I4082" s="316" t="s">
        <v>445</v>
      </c>
      <c r="J4082" s="318"/>
      <c r="K4082" s="319"/>
      <c r="L4082" s="292" t="s">
        <v>446</v>
      </c>
      <c r="M4082" s="324"/>
      <c r="N4082" s="294" t="str">
        <f t="shared" si="834"/>
        <v/>
      </c>
      <c r="O4082" s="319"/>
      <c r="P4082" s="296" t="str">
        <f t="shared" si="835"/>
        <v/>
      </c>
      <c r="Q4082" s="552"/>
      <c r="R4082" s="551"/>
      <c r="S4082" s="291"/>
      <c r="T4082" t="str">
        <f t="shared" si="836"/>
        <v>-</v>
      </c>
      <c r="U4082" s="560">
        <f t="shared" si="837"/>
        <v>0</v>
      </c>
      <c r="V4082" s="560">
        <f t="shared" si="838"/>
        <v>0</v>
      </c>
      <c r="W4082" s="560">
        <f t="shared" si="839"/>
        <v>0</v>
      </c>
    </row>
    <row r="4083" spans="1:23" ht="21" customHeight="1">
      <c r="A4083" s="316" t="str">
        <f t="shared" si="830"/>
        <v/>
      </c>
      <c r="B4083" s="316" t="str">
        <f t="shared" si="831"/>
        <v/>
      </c>
      <c r="C4083" s="316" t="str">
        <f>IF(AND(F4083&lt;&gt;"",G4083&lt;&gt;""),COUNT($C$32:C4082)+1,"")</f>
        <v/>
      </c>
      <c r="D4083" s="292" t="str">
        <f t="shared" si="832"/>
        <v/>
      </c>
      <c r="E4083" s="292" t="str">
        <f t="shared" si="833"/>
        <v/>
      </c>
      <c r="F4083" s="316"/>
      <c r="G4083" s="316"/>
      <c r="H4083" s="317"/>
      <c r="I4083" s="316" t="s">
        <v>445</v>
      </c>
      <c r="J4083" s="318"/>
      <c r="K4083" s="319"/>
      <c r="L4083" s="292" t="s">
        <v>446</v>
      </c>
      <c r="M4083" s="324"/>
      <c r="N4083" s="294" t="str">
        <f t="shared" si="834"/>
        <v/>
      </c>
      <c r="O4083" s="319"/>
      <c r="P4083" s="296" t="str">
        <f t="shared" si="835"/>
        <v/>
      </c>
      <c r="Q4083" s="552"/>
      <c r="R4083" s="551"/>
      <c r="S4083" s="291"/>
      <c r="T4083" t="str">
        <f t="shared" si="836"/>
        <v>-</v>
      </c>
      <c r="U4083" s="560">
        <f t="shared" si="837"/>
        <v>0</v>
      </c>
      <c r="V4083" s="560">
        <f t="shared" si="838"/>
        <v>0</v>
      </c>
      <c r="W4083" s="560">
        <f t="shared" si="839"/>
        <v>0</v>
      </c>
    </row>
    <row r="4084" spans="1:23" ht="21" customHeight="1">
      <c r="A4084" s="316" t="str">
        <f t="shared" si="830"/>
        <v/>
      </c>
      <c r="B4084" s="316" t="str">
        <f t="shared" si="831"/>
        <v/>
      </c>
      <c r="C4084" s="316" t="str">
        <f>IF(AND(F4084&lt;&gt;"",G4084&lt;&gt;""),COUNT($C$32:C4083)+1,"")</f>
        <v/>
      </c>
      <c r="D4084" s="292" t="str">
        <f t="shared" si="832"/>
        <v/>
      </c>
      <c r="E4084" s="292" t="str">
        <f t="shared" si="833"/>
        <v/>
      </c>
      <c r="F4084" s="316"/>
      <c r="G4084" s="316"/>
      <c r="H4084" s="317"/>
      <c r="I4084" s="316" t="s">
        <v>445</v>
      </c>
      <c r="J4084" s="318"/>
      <c r="K4084" s="319"/>
      <c r="L4084" s="292" t="s">
        <v>446</v>
      </c>
      <c r="M4084" s="324"/>
      <c r="N4084" s="294" t="str">
        <f t="shared" si="834"/>
        <v/>
      </c>
      <c r="O4084" s="319"/>
      <c r="P4084" s="296" t="str">
        <f t="shared" si="835"/>
        <v/>
      </c>
      <c r="Q4084" s="552"/>
      <c r="R4084" s="551"/>
      <c r="S4084" s="291"/>
      <c r="T4084" t="str">
        <f t="shared" si="836"/>
        <v>-</v>
      </c>
      <c r="U4084" s="560">
        <f t="shared" si="837"/>
        <v>0</v>
      </c>
      <c r="V4084" s="560">
        <f t="shared" si="838"/>
        <v>0</v>
      </c>
      <c r="W4084" s="560">
        <f t="shared" si="839"/>
        <v>0</v>
      </c>
    </row>
    <row r="4085" spans="1:23" ht="21" customHeight="1">
      <c r="A4085" s="316" t="str">
        <f t="shared" si="830"/>
        <v/>
      </c>
      <c r="B4085" s="316" t="str">
        <f t="shared" si="831"/>
        <v/>
      </c>
      <c r="C4085" s="316" t="str">
        <f>IF(AND(F4085&lt;&gt;"",G4085&lt;&gt;""),COUNT($C$32:C4084)+1,"")</f>
        <v/>
      </c>
      <c r="D4085" s="292" t="str">
        <f t="shared" si="832"/>
        <v/>
      </c>
      <c r="E4085" s="292" t="str">
        <f t="shared" si="833"/>
        <v/>
      </c>
      <c r="F4085" s="316"/>
      <c r="G4085" s="316"/>
      <c r="H4085" s="317"/>
      <c r="I4085" s="316" t="s">
        <v>445</v>
      </c>
      <c r="J4085" s="318"/>
      <c r="K4085" s="319"/>
      <c r="L4085" s="292" t="s">
        <v>446</v>
      </c>
      <c r="M4085" s="324"/>
      <c r="N4085" s="294" t="str">
        <f t="shared" si="834"/>
        <v/>
      </c>
      <c r="O4085" s="319"/>
      <c r="P4085" s="296" t="str">
        <f t="shared" si="835"/>
        <v/>
      </c>
      <c r="Q4085" s="552"/>
      <c r="R4085" s="551"/>
      <c r="S4085" s="291"/>
      <c r="T4085" t="str">
        <f t="shared" si="836"/>
        <v>-</v>
      </c>
      <c r="U4085" s="560">
        <f t="shared" si="837"/>
        <v>0</v>
      </c>
      <c r="V4085" s="560">
        <f t="shared" si="838"/>
        <v>0</v>
      </c>
      <c r="W4085" s="560">
        <f t="shared" si="839"/>
        <v>0</v>
      </c>
    </row>
    <row r="4086" spans="1:23" ht="21" customHeight="1">
      <c r="A4086" s="316" t="str">
        <f t="shared" si="830"/>
        <v/>
      </c>
      <c r="B4086" s="316" t="str">
        <f t="shared" si="831"/>
        <v/>
      </c>
      <c r="C4086" s="316" t="str">
        <f>IF(AND(F4086&lt;&gt;"",G4086&lt;&gt;""),COUNT($C$32:C4085)+1,"")</f>
        <v/>
      </c>
      <c r="D4086" s="292" t="str">
        <f t="shared" si="832"/>
        <v/>
      </c>
      <c r="E4086" s="292" t="str">
        <f t="shared" si="833"/>
        <v/>
      </c>
      <c r="F4086" s="316"/>
      <c r="G4086" s="316"/>
      <c r="H4086" s="317"/>
      <c r="I4086" s="316" t="s">
        <v>445</v>
      </c>
      <c r="J4086" s="318"/>
      <c r="K4086" s="319"/>
      <c r="L4086" s="292" t="s">
        <v>446</v>
      </c>
      <c r="M4086" s="324"/>
      <c r="N4086" s="294" t="str">
        <f t="shared" si="834"/>
        <v/>
      </c>
      <c r="O4086" s="319"/>
      <c r="P4086" s="296" t="str">
        <f t="shared" si="835"/>
        <v/>
      </c>
      <c r="Q4086" s="552"/>
      <c r="R4086" s="551"/>
      <c r="S4086" s="291"/>
      <c r="T4086" t="str">
        <f t="shared" si="836"/>
        <v>-</v>
      </c>
      <c r="U4086" s="560">
        <f t="shared" si="837"/>
        <v>0</v>
      </c>
      <c r="V4086" s="560">
        <f t="shared" si="838"/>
        <v>0</v>
      </c>
      <c r="W4086" s="560">
        <f t="shared" si="839"/>
        <v>0</v>
      </c>
    </row>
    <row r="4087" spans="1:23" ht="21" customHeight="1">
      <c r="A4087" s="316" t="str">
        <f t="shared" ref="A4087:A4150" si="840">IF(AND(F4087&lt;&gt;"",G4087&lt;&gt;""),LEFT(E4087,5),"")</f>
        <v/>
      </c>
      <c r="B4087" s="316" t="str">
        <f t="shared" ref="B4087:B4150" si="841">IF(AND(F4087&lt;&gt;"",G4087&lt;&gt;""),LEFT(G4087,2),"")</f>
        <v/>
      </c>
      <c r="C4087" s="316" t="str">
        <f>IF(AND(F4087&lt;&gt;"",G4087&lt;&gt;""),COUNT($C$32:C4086)+1,"")</f>
        <v/>
      </c>
      <c r="D4087" s="292" t="str">
        <f t="shared" ref="D4087:D4150" si="842">IF(C4087&lt;&gt;"","LN"&amp;TEXT(C4087,"0000"),"")</f>
        <v/>
      </c>
      <c r="E4087" s="292" t="str">
        <f t="shared" ref="E4087:E4150" si="843">IF(AND(F4087&lt;&gt;"",G4087&lt;&gt;""),LEFT(F4087,7),"")</f>
        <v/>
      </c>
      <c r="F4087" s="316"/>
      <c r="G4087" s="316"/>
      <c r="H4087" s="317"/>
      <c r="I4087" s="316" t="s">
        <v>445</v>
      </c>
      <c r="J4087" s="318"/>
      <c r="K4087" s="319"/>
      <c r="L4087" s="292" t="s">
        <v>446</v>
      </c>
      <c r="M4087" s="324"/>
      <c r="N4087" s="294" t="str">
        <f t="shared" ref="N4087:N4150" si="844">IF(AND(F4087&lt;&gt;"",G4087&lt;&gt;""),K4087*M4087,"")</f>
        <v/>
      </c>
      <c r="O4087" s="319"/>
      <c r="P4087" s="296" t="str">
        <f t="shared" ref="P4087:P4150" si="845">IF(AND(F4087&lt;&gt;"",G4087&lt;&gt;""),N4087*O4087,"")</f>
        <v/>
      </c>
      <c r="Q4087" s="552"/>
      <c r="R4087" s="551"/>
      <c r="S4087" s="291"/>
      <c r="T4087" t="str">
        <f t="shared" ref="T4087:T4150" si="846">IF(AND(F4087&lt;&gt;"",G4087&lt;&gt;""),"ok","-")</f>
        <v>-</v>
      </c>
      <c r="U4087" s="560">
        <f t="shared" ref="U4087:U4150" si="847">MOD(K4087,1)</f>
        <v>0</v>
      </c>
      <c r="V4087" s="560">
        <f t="shared" ref="V4087:V4150" si="848">MOD(M4087,1)</f>
        <v>0</v>
      </c>
      <c r="W4087" s="560">
        <f t="shared" ref="W4087:W4150" si="849">MOD(O4087,1)</f>
        <v>0</v>
      </c>
    </row>
    <row r="4088" spans="1:23" ht="21" customHeight="1">
      <c r="A4088" s="316" t="str">
        <f t="shared" si="840"/>
        <v/>
      </c>
      <c r="B4088" s="316" t="str">
        <f t="shared" si="841"/>
        <v/>
      </c>
      <c r="C4088" s="316" t="str">
        <f>IF(AND(F4088&lt;&gt;"",G4088&lt;&gt;""),COUNT($C$32:C4087)+1,"")</f>
        <v/>
      </c>
      <c r="D4088" s="292" t="str">
        <f t="shared" si="842"/>
        <v/>
      </c>
      <c r="E4088" s="292" t="str">
        <f t="shared" si="843"/>
        <v/>
      </c>
      <c r="F4088" s="316"/>
      <c r="G4088" s="316"/>
      <c r="H4088" s="317"/>
      <c r="I4088" s="316" t="s">
        <v>445</v>
      </c>
      <c r="J4088" s="318"/>
      <c r="K4088" s="319"/>
      <c r="L4088" s="292" t="s">
        <v>446</v>
      </c>
      <c r="M4088" s="324"/>
      <c r="N4088" s="294" t="str">
        <f t="shared" si="844"/>
        <v/>
      </c>
      <c r="O4088" s="319"/>
      <c r="P4088" s="296" t="str">
        <f t="shared" si="845"/>
        <v/>
      </c>
      <c r="Q4088" s="552"/>
      <c r="R4088" s="551"/>
      <c r="S4088" s="291"/>
      <c r="T4088" t="str">
        <f t="shared" si="846"/>
        <v>-</v>
      </c>
      <c r="U4088" s="560">
        <f t="shared" si="847"/>
        <v>0</v>
      </c>
      <c r="V4088" s="560">
        <f t="shared" si="848"/>
        <v>0</v>
      </c>
      <c r="W4088" s="560">
        <f t="shared" si="849"/>
        <v>0</v>
      </c>
    </row>
    <row r="4089" spans="1:23" ht="21" customHeight="1">
      <c r="A4089" s="316" t="str">
        <f t="shared" si="840"/>
        <v/>
      </c>
      <c r="B4089" s="316" t="str">
        <f t="shared" si="841"/>
        <v/>
      </c>
      <c r="C4089" s="316" t="str">
        <f>IF(AND(F4089&lt;&gt;"",G4089&lt;&gt;""),COUNT($C$32:C4088)+1,"")</f>
        <v/>
      </c>
      <c r="D4089" s="292" t="str">
        <f t="shared" si="842"/>
        <v/>
      </c>
      <c r="E4089" s="292" t="str">
        <f t="shared" si="843"/>
        <v/>
      </c>
      <c r="F4089" s="316"/>
      <c r="G4089" s="316"/>
      <c r="H4089" s="317"/>
      <c r="I4089" s="316" t="s">
        <v>445</v>
      </c>
      <c r="J4089" s="318"/>
      <c r="K4089" s="319"/>
      <c r="L4089" s="292" t="s">
        <v>446</v>
      </c>
      <c r="M4089" s="324"/>
      <c r="N4089" s="294" t="str">
        <f t="shared" si="844"/>
        <v/>
      </c>
      <c r="O4089" s="319"/>
      <c r="P4089" s="296" t="str">
        <f t="shared" si="845"/>
        <v/>
      </c>
      <c r="Q4089" s="552"/>
      <c r="R4089" s="551"/>
      <c r="S4089" s="291"/>
      <c r="T4089" t="str">
        <f t="shared" si="846"/>
        <v>-</v>
      </c>
      <c r="U4089" s="560">
        <f t="shared" si="847"/>
        <v>0</v>
      </c>
      <c r="V4089" s="560">
        <f t="shared" si="848"/>
        <v>0</v>
      </c>
      <c r="W4089" s="560">
        <f t="shared" si="849"/>
        <v>0</v>
      </c>
    </row>
    <row r="4090" spans="1:23" ht="21" customHeight="1">
      <c r="A4090" s="316" t="str">
        <f t="shared" si="840"/>
        <v/>
      </c>
      <c r="B4090" s="316" t="str">
        <f t="shared" si="841"/>
        <v/>
      </c>
      <c r="C4090" s="316" t="str">
        <f>IF(AND(F4090&lt;&gt;"",G4090&lt;&gt;""),COUNT($C$32:C4089)+1,"")</f>
        <v/>
      </c>
      <c r="D4090" s="292" t="str">
        <f t="shared" si="842"/>
        <v/>
      </c>
      <c r="E4090" s="292" t="str">
        <f t="shared" si="843"/>
        <v/>
      </c>
      <c r="F4090" s="316"/>
      <c r="G4090" s="316"/>
      <c r="H4090" s="317"/>
      <c r="I4090" s="316" t="s">
        <v>445</v>
      </c>
      <c r="J4090" s="318"/>
      <c r="K4090" s="319"/>
      <c r="L4090" s="292" t="s">
        <v>446</v>
      </c>
      <c r="M4090" s="324"/>
      <c r="N4090" s="294" t="str">
        <f t="shared" si="844"/>
        <v/>
      </c>
      <c r="O4090" s="319"/>
      <c r="P4090" s="296" t="str">
        <f t="shared" si="845"/>
        <v/>
      </c>
      <c r="Q4090" s="552"/>
      <c r="R4090" s="551"/>
      <c r="S4090" s="291"/>
      <c r="T4090" t="str">
        <f t="shared" si="846"/>
        <v>-</v>
      </c>
      <c r="U4090" s="560">
        <f t="shared" si="847"/>
        <v>0</v>
      </c>
      <c r="V4090" s="560">
        <f t="shared" si="848"/>
        <v>0</v>
      </c>
      <c r="W4090" s="560">
        <f t="shared" si="849"/>
        <v>0</v>
      </c>
    </row>
    <row r="4091" spans="1:23" ht="21" customHeight="1">
      <c r="A4091" s="316" t="str">
        <f t="shared" si="840"/>
        <v/>
      </c>
      <c r="B4091" s="316" t="str">
        <f t="shared" si="841"/>
        <v/>
      </c>
      <c r="C4091" s="316" t="str">
        <f>IF(AND(F4091&lt;&gt;"",G4091&lt;&gt;""),COUNT($C$32:C4090)+1,"")</f>
        <v/>
      </c>
      <c r="D4091" s="292" t="str">
        <f t="shared" si="842"/>
        <v/>
      </c>
      <c r="E4091" s="292" t="str">
        <f t="shared" si="843"/>
        <v/>
      </c>
      <c r="F4091" s="316"/>
      <c r="G4091" s="316"/>
      <c r="H4091" s="317"/>
      <c r="I4091" s="316" t="s">
        <v>445</v>
      </c>
      <c r="J4091" s="318"/>
      <c r="K4091" s="319"/>
      <c r="L4091" s="292" t="s">
        <v>446</v>
      </c>
      <c r="M4091" s="324"/>
      <c r="N4091" s="294" t="str">
        <f t="shared" si="844"/>
        <v/>
      </c>
      <c r="O4091" s="319"/>
      <c r="P4091" s="296" t="str">
        <f t="shared" si="845"/>
        <v/>
      </c>
      <c r="Q4091" s="552"/>
      <c r="R4091" s="551"/>
      <c r="S4091" s="291"/>
      <c r="T4091" t="str">
        <f t="shared" si="846"/>
        <v>-</v>
      </c>
      <c r="U4091" s="560">
        <f t="shared" si="847"/>
        <v>0</v>
      </c>
      <c r="V4091" s="560">
        <f t="shared" si="848"/>
        <v>0</v>
      </c>
      <c r="W4091" s="560">
        <f t="shared" si="849"/>
        <v>0</v>
      </c>
    </row>
    <row r="4092" spans="1:23" ht="21" customHeight="1">
      <c r="A4092" s="316" t="str">
        <f t="shared" si="840"/>
        <v/>
      </c>
      <c r="B4092" s="316" t="str">
        <f t="shared" si="841"/>
        <v/>
      </c>
      <c r="C4092" s="316" t="str">
        <f>IF(AND(F4092&lt;&gt;"",G4092&lt;&gt;""),COUNT($C$32:C4091)+1,"")</f>
        <v/>
      </c>
      <c r="D4092" s="292" t="str">
        <f t="shared" si="842"/>
        <v/>
      </c>
      <c r="E4092" s="292" t="str">
        <f t="shared" si="843"/>
        <v/>
      </c>
      <c r="F4092" s="316"/>
      <c r="G4092" s="316"/>
      <c r="H4092" s="317"/>
      <c r="I4092" s="316" t="s">
        <v>445</v>
      </c>
      <c r="J4092" s="318"/>
      <c r="K4092" s="319"/>
      <c r="L4092" s="292" t="s">
        <v>446</v>
      </c>
      <c r="M4092" s="324"/>
      <c r="N4092" s="294" t="str">
        <f t="shared" si="844"/>
        <v/>
      </c>
      <c r="O4092" s="319"/>
      <c r="P4092" s="296" t="str">
        <f t="shared" si="845"/>
        <v/>
      </c>
      <c r="Q4092" s="552"/>
      <c r="R4092" s="551"/>
      <c r="S4092" s="291"/>
      <c r="T4092" t="str">
        <f t="shared" si="846"/>
        <v>-</v>
      </c>
      <c r="U4092" s="560">
        <f t="shared" si="847"/>
        <v>0</v>
      </c>
      <c r="V4092" s="560">
        <f t="shared" si="848"/>
        <v>0</v>
      </c>
      <c r="W4092" s="560">
        <f t="shared" si="849"/>
        <v>0</v>
      </c>
    </row>
    <row r="4093" spans="1:23" ht="21" customHeight="1">
      <c r="A4093" s="316" t="str">
        <f t="shared" si="840"/>
        <v/>
      </c>
      <c r="B4093" s="316" t="str">
        <f t="shared" si="841"/>
        <v/>
      </c>
      <c r="C4093" s="316" t="str">
        <f>IF(AND(F4093&lt;&gt;"",G4093&lt;&gt;""),COUNT($C$32:C4092)+1,"")</f>
        <v/>
      </c>
      <c r="D4093" s="292" t="str">
        <f t="shared" si="842"/>
        <v/>
      </c>
      <c r="E4093" s="292" t="str">
        <f t="shared" si="843"/>
        <v/>
      </c>
      <c r="F4093" s="316"/>
      <c r="G4093" s="316"/>
      <c r="H4093" s="317"/>
      <c r="I4093" s="316" t="s">
        <v>445</v>
      </c>
      <c r="J4093" s="318"/>
      <c r="K4093" s="319"/>
      <c r="L4093" s="292" t="s">
        <v>446</v>
      </c>
      <c r="M4093" s="324"/>
      <c r="N4093" s="294" t="str">
        <f t="shared" si="844"/>
        <v/>
      </c>
      <c r="O4093" s="319"/>
      <c r="P4093" s="296" t="str">
        <f t="shared" si="845"/>
        <v/>
      </c>
      <c r="Q4093" s="552"/>
      <c r="R4093" s="551"/>
      <c r="S4093" s="291"/>
      <c r="T4093" t="str">
        <f t="shared" si="846"/>
        <v>-</v>
      </c>
      <c r="U4093" s="560">
        <f t="shared" si="847"/>
        <v>0</v>
      </c>
      <c r="V4093" s="560">
        <f t="shared" si="848"/>
        <v>0</v>
      </c>
      <c r="W4093" s="560">
        <f t="shared" si="849"/>
        <v>0</v>
      </c>
    </row>
    <row r="4094" spans="1:23" ht="21" customHeight="1">
      <c r="A4094" s="316" t="str">
        <f t="shared" si="840"/>
        <v/>
      </c>
      <c r="B4094" s="316" t="str">
        <f t="shared" si="841"/>
        <v/>
      </c>
      <c r="C4094" s="316" t="str">
        <f>IF(AND(F4094&lt;&gt;"",G4094&lt;&gt;""),COUNT($C$32:C4093)+1,"")</f>
        <v/>
      </c>
      <c r="D4094" s="292" t="str">
        <f t="shared" si="842"/>
        <v/>
      </c>
      <c r="E4094" s="292" t="str">
        <f t="shared" si="843"/>
        <v/>
      </c>
      <c r="F4094" s="316"/>
      <c r="G4094" s="316"/>
      <c r="H4094" s="317"/>
      <c r="I4094" s="316" t="s">
        <v>445</v>
      </c>
      <c r="J4094" s="318"/>
      <c r="K4094" s="319"/>
      <c r="L4094" s="292" t="s">
        <v>446</v>
      </c>
      <c r="M4094" s="324"/>
      <c r="N4094" s="294" t="str">
        <f t="shared" si="844"/>
        <v/>
      </c>
      <c r="O4094" s="319"/>
      <c r="P4094" s="296" t="str">
        <f t="shared" si="845"/>
        <v/>
      </c>
      <c r="Q4094" s="552"/>
      <c r="R4094" s="551"/>
      <c r="S4094" s="291"/>
      <c r="T4094" t="str">
        <f t="shared" si="846"/>
        <v>-</v>
      </c>
      <c r="U4094" s="560">
        <f t="shared" si="847"/>
        <v>0</v>
      </c>
      <c r="V4094" s="560">
        <f t="shared" si="848"/>
        <v>0</v>
      </c>
      <c r="W4094" s="560">
        <f t="shared" si="849"/>
        <v>0</v>
      </c>
    </row>
    <row r="4095" spans="1:23" ht="21" customHeight="1">
      <c r="A4095" s="316" t="str">
        <f t="shared" si="840"/>
        <v/>
      </c>
      <c r="B4095" s="316" t="str">
        <f t="shared" si="841"/>
        <v/>
      </c>
      <c r="C4095" s="316" t="str">
        <f>IF(AND(F4095&lt;&gt;"",G4095&lt;&gt;""),COUNT($C$32:C4094)+1,"")</f>
        <v/>
      </c>
      <c r="D4095" s="292" t="str">
        <f t="shared" si="842"/>
        <v/>
      </c>
      <c r="E4095" s="292" t="str">
        <f t="shared" si="843"/>
        <v/>
      </c>
      <c r="F4095" s="316"/>
      <c r="G4095" s="316"/>
      <c r="H4095" s="317"/>
      <c r="I4095" s="316" t="s">
        <v>445</v>
      </c>
      <c r="J4095" s="318"/>
      <c r="K4095" s="319"/>
      <c r="L4095" s="292" t="s">
        <v>446</v>
      </c>
      <c r="M4095" s="324"/>
      <c r="N4095" s="294" t="str">
        <f t="shared" si="844"/>
        <v/>
      </c>
      <c r="O4095" s="319"/>
      <c r="P4095" s="296" t="str">
        <f t="shared" si="845"/>
        <v/>
      </c>
      <c r="Q4095" s="552"/>
      <c r="R4095" s="551"/>
      <c r="S4095" s="291"/>
      <c r="T4095" t="str">
        <f t="shared" si="846"/>
        <v>-</v>
      </c>
      <c r="U4095" s="560">
        <f t="shared" si="847"/>
        <v>0</v>
      </c>
      <c r="V4095" s="560">
        <f t="shared" si="848"/>
        <v>0</v>
      </c>
      <c r="W4095" s="560">
        <f t="shared" si="849"/>
        <v>0</v>
      </c>
    </row>
    <row r="4096" spans="1:23" ht="21" customHeight="1">
      <c r="A4096" s="316" t="str">
        <f t="shared" si="840"/>
        <v/>
      </c>
      <c r="B4096" s="316" t="str">
        <f t="shared" si="841"/>
        <v/>
      </c>
      <c r="C4096" s="316" t="str">
        <f>IF(AND(F4096&lt;&gt;"",G4096&lt;&gt;""),COUNT($C$32:C4095)+1,"")</f>
        <v/>
      </c>
      <c r="D4096" s="292" t="str">
        <f t="shared" si="842"/>
        <v/>
      </c>
      <c r="E4096" s="292" t="str">
        <f t="shared" si="843"/>
        <v/>
      </c>
      <c r="F4096" s="316"/>
      <c r="G4096" s="316"/>
      <c r="H4096" s="317"/>
      <c r="I4096" s="316" t="s">
        <v>445</v>
      </c>
      <c r="J4096" s="318"/>
      <c r="K4096" s="319"/>
      <c r="L4096" s="292" t="s">
        <v>446</v>
      </c>
      <c r="M4096" s="324"/>
      <c r="N4096" s="294" t="str">
        <f t="shared" si="844"/>
        <v/>
      </c>
      <c r="O4096" s="319"/>
      <c r="P4096" s="296" t="str">
        <f t="shared" si="845"/>
        <v/>
      </c>
      <c r="Q4096" s="552"/>
      <c r="R4096" s="551"/>
      <c r="S4096" s="291"/>
      <c r="T4096" t="str">
        <f t="shared" si="846"/>
        <v>-</v>
      </c>
      <c r="U4096" s="560">
        <f t="shared" si="847"/>
        <v>0</v>
      </c>
      <c r="V4096" s="560">
        <f t="shared" si="848"/>
        <v>0</v>
      </c>
      <c r="W4096" s="560">
        <f t="shared" si="849"/>
        <v>0</v>
      </c>
    </row>
    <row r="4097" spans="1:23" ht="21" customHeight="1">
      <c r="A4097" s="316" t="str">
        <f t="shared" si="840"/>
        <v/>
      </c>
      <c r="B4097" s="316" t="str">
        <f t="shared" si="841"/>
        <v/>
      </c>
      <c r="C4097" s="316" t="str">
        <f>IF(AND(F4097&lt;&gt;"",G4097&lt;&gt;""),COUNT($C$32:C4096)+1,"")</f>
        <v/>
      </c>
      <c r="D4097" s="292" t="str">
        <f t="shared" si="842"/>
        <v/>
      </c>
      <c r="E4097" s="292" t="str">
        <f t="shared" si="843"/>
        <v/>
      </c>
      <c r="F4097" s="316"/>
      <c r="G4097" s="316"/>
      <c r="H4097" s="317"/>
      <c r="I4097" s="316" t="s">
        <v>445</v>
      </c>
      <c r="J4097" s="318"/>
      <c r="K4097" s="319"/>
      <c r="L4097" s="292" t="s">
        <v>446</v>
      </c>
      <c r="M4097" s="324"/>
      <c r="N4097" s="294" t="str">
        <f t="shared" si="844"/>
        <v/>
      </c>
      <c r="O4097" s="319"/>
      <c r="P4097" s="296" t="str">
        <f t="shared" si="845"/>
        <v/>
      </c>
      <c r="Q4097" s="552"/>
      <c r="R4097" s="551"/>
      <c r="S4097" s="291"/>
      <c r="T4097" t="str">
        <f t="shared" si="846"/>
        <v>-</v>
      </c>
      <c r="U4097" s="560">
        <f t="shared" si="847"/>
        <v>0</v>
      </c>
      <c r="V4097" s="560">
        <f t="shared" si="848"/>
        <v>0</v>
      </c>
      <c r="W4097" s="560">
        <f t="shared" si="849"/>
        <v>0</v>
      </c>
    </row>
    <row r="4098" spans="1:23" ht="21" customHeight="1">
      <c r="A4098" s="316" t="str">
        <f t="shared" si="840"/>
        <v/>
      </c>
      <c r="B4098" s="316" t="str">
        <f t="shared" si="841"/>
        <v/>
      </c>
      <c r="C4098" s="316" t="str">
        <f>IF(AND(F4098&lt;&gt;"",G4098&lt;&gt;""),COUNT($C$32:C4097)+1,"")</f>
        <v/>
      </c>
      <c r="D4098" s="292" t="str">
        <f t="shared" si="842"/>
        <v/>
      </c>
      <c r="E4098" s="292" t="str">
        <f t="shared" si="843"/>
        <v/>
      </c>
      <c r="F4098" s="316"/>
      <c r="G4098" s="316"/>
      <c r="H4098" s="317"/>
      <c r="I4098" s="316" t="s">
        <v>445</v>
      </c>
      <c r="J4098" s="318"/>
      <c r="K4098" s="319"/>
      <c r="L4098" s="292" t="s">
        <v>446</v>
      </c>
      <c r="M4098" s="324"/>
      <c r="N4098" s="294" t="str">
        <f t="shared" si="844"/>
        <v/>
      </c>
      <c r="O4098" s="319"/>
      <c r="P4098" s="296" t="str">
        <f t="shared" si="845"/>
        <v/>
      </c>
      <c r="Q4098" s="552"/>
      <c r="R4098" s="551"/>
      <c r="S4098" s="291"/>
      <c r="T4098" t="str">
        <f t="shared" si="846"/>
        <v>-</v>
      </c>
      <c r="U4098" s="560">
        <f t="shared" si="847"/>
        <v>0</v>
      </c>
      <c r="V4098" s="560">
        <f t="shared" si="848"/>
        <v>0</v>
      </c>
      <c r="W4098" s="560">
        <f t="shared" si="849"/>
        <v>0</v>
      </c>
    </row>
    <row r="4099" spans="1:23" ht="21" customHeight="1">
      <c r="A4099" s="316" t="str">
        <f t="shared" si="840"/>
        <v/>
      </c>
      <c r="B4099" s="316" t="str">
        <f t="shared" si="841"/>
        <v/>
      </c>
      <c r="C4099" s="316" t="str">
        <f>IF(AND(F4099&lt;&gt;"",G4099&lt;&gt;""),COUNT($C$32:C4098)+1,"")</f>
        <v/>
      </c>
      <c r="D4099" s="292" t="str">
        <f t="shared" si="842"/>
        <v/>
      </c>
      <c r="E4099" s="292" t="str">
        <f t="shared" si="843"/>
        <v/>
      </c>
      <c r="F4099" s="316"/>
      <c r="G4099" s="316"/>
      <c r="H4099" s="317"/>
      <c r="I4099" s="316" t="s">
        <v>445</v>
      </c>
      <c r="J4099" s="318"/>
      <c r="K4099" s="319"/>
      <c r="L4099" s="292" t="s">
        <v>446</v>
      </c>
      <c r="M4099" s="324"/>
      <c r="N4099" s="294" t="str">
        <f t="shared" si="844"/>
        <v/>
      </c>
      <c r="O4099" s="319"/>
      <c r="P4099" s="296" t="str">
        <f t="shared" si="845"/>
        <v/>
      </c>
      <c r="Q4099" s="552"/>
      <c r="R4099" s="551"/>
      <c r="S4099" s="291"/>
      <c r="T4099" t="str">
        <f t="shared" si="846"/>
        <v>-</v>
      </c>
      <c r="U4099" s="560">
        <f t="shared" si="847"/>
        <v>0</v>
      </c>
      <c r="V4099" s="560">
        <f t="shared" si="848"/>
        <v>0</v>
      </c>
      <c r="W4099" s="560">
        <f t="shared" si="849"/>
        <v>0</v>
      </c>
    </row>
    <row r="4100" spans="1:23" ht="21" customHeight="1">
      <c r="A4100" s="316" t="str">
        <f t="shared" si="840"/>
        <v/>
      </c>
      <c r="B4100" s="316" t="str">
        <f t="shared" si="841"/>
        <v/>
      </c>
      <c r="C4100" s="316" t="str">
        <f>IF(AND(F4100&lt;&gt;"",G4100&lt;&gt;""),COUNT($C$32:C4099)+1,"")</f>
        <v/>
      </c>
      <c r="D4100" s="292" t="str">
        <f t="shared" si="842"/>
        <v/>
      </c>
      <c r="E4100" s="292" t="str">
        <f t="shared" si="843"/>
        <v/>
      </c>
      <c r="F4100" s="316"/>
      <c r="G4100" s="316"/>
      <c r="H4100" s="317"/>
      <c r="I4100" s="316" t="s">
        <v>445</v>
      </c>
      <c r="J4100" s="318"/>
      <c r="K4100" s="319"/>
      <c r="L4100" s="292" t="s">
        <v>446</v>
      </c>
      <c r="M4100" s="324"/>
      <c r="N4100" s="294" t="str">
        <f t="shared" si="844"/>
        <v/>
      </c>
      <c r="O4100" s="319"/>
      <c r="P4100" s="296" t="str">
        <f t="shared" si="845"/>
        <v/>
      </c>
      <c r="Q4100" s="552"/>
      <c r="R4100" s="551"/>
      <c r="S4100" s="291"/>
      <c r="T4100" t="str">
        <f t="shared" si="846"/>
        <v>-</v>
      </c>
      <c r="U4100" s="560">
        <f t="shared" si="847"/>
        <v>0</v>
      </c>
      <c r="V4100" s="560">
        <f t="shared" si="848"/>
        <v>0</v>
      </c>
      <c r="W4100" s="560">
        <f t="shared" si="849"/>
        <v>0</v>
      </c>
    </row>
    <row r="4101" spans="1:23" ht="21" customHeight="1">
      <c r="A4101" s="316" t="str">
        <f t="shared" si="840"/>
        <v/>
      </c>
      <c r="B4101" s="316" t="str">
        <f t="shared" si="841"/>
        <v/>
      </c>
      <c r="C4101" s="316" t="str">
        <f>IF(AND(F4101&lt;&gt;"",G4101&lt;&gt;""),COUNT($C$32:C4100)+1,"")</f>
        <v/>
      </c>
      <c r="D4101" s="292" t="str">
        <f t="shared" si="842"/>
        <v/>
      </c>
      <c r="E4101" s="292" t="str">
        <f t="shared" si="843"/>
        <v/>
      </c>
      <c r="F4101" s="316"/>
      <c r="G4101" s="316"/>
      <c r="H4101" s="317"/>
      <c r="I4101" s="316" t="s">
        <v>445</v>
      </c>
      <c r="J4101" s="318"/>
      <c r="K4101" s="319"/>
      <c r="L4101" s="292" t="s">
        <v>446</v>
      </c>
      <c r="M4101" s="324"/>
      <c r="N4101" s="294" t="str">
        <f t="shared" si="844"/>
        <v/>
      </c>
      <c r="O4101" s="319"/>
      <c r="P4101" s="296" t="str">
        <f t="shared" si="845"/>
        <v/>
      </c>
      <c r="Q4101" s="552"/>
      <c r="R4101" s="551"/>
      <c r="S4101" s="291"/>
      <c r="T4101" t="str">
        <f t="shared" si="846"/>
        <v>-</v>
      </c>
      <c r="U4101" s="560">
        <f t="shared" si="847"/>
        <v>0</v>
      </c>
      <c r="V4101" s="560">
        <f t="shared" si="848"/>
        <v>0</v>
      </c>
      <c r="W4101" s="560">
        <f t="shared" si="849"/>
        <v>0</v>
      </c>
    </row>
    <row r="4102" spans="1:23" ht="21" customHeight="1">
      <c r="A4102" s="316" t="str">
        <f t="shared" si="840"/>
        <v/>
      </c>
      <c r="B4102" s="316" t="str">
        <f t="shared" si="841"/>
        <v/>
      </c>
      <c r="C4102" s="316" t="str">
        <f>IF(AND(F4102&lt;&gt;"",G4102&lt;&gt;""),COUNT($C$32:C4101)+1,"")</f>
        <v/>
      </c>
      <c r="D4102" s="292" t="str">
        <f t="shared" si="842"/>
        <v/>
      </c>
      <c r="E4102" s="292" t="str">
        <f t="shared" si="843"/>
        <v/>
      </c>
      <c r="F4102" s="316"/>
      <c r="G4102" s="316"/>
      <c r="H4102" s="317"/>
      <c r="I4102" s="316" t="s">
        <v>445</v>
      </c>
      <c r="J4102" s="318"/>
      <c r="K4102" s="319"/>
      <c r="L4102" s="292" t="s">
        <v>446</v>
      </c>
      <c r="M4102" s="324"/>
      <c r="N4102" s="294" t="str">
        <f t="shared" si="844"/>
        <v/>
      </c>
      <c r="O4102" s="319"/>
      <c r="P4102" s="296" t="str">
        <f t="shared" si="845"/>
        <v/>
      </c>
      <c r="Q4102" s="552"/>
      <c r="R4102" s="551"/>
      <c r="S4102" s="291"/>
      <c r="T4102" t="str">
        <f t="shared" si="846"/>
        <v>-</v>
      </c>
      <c r="U4102" s="560">
        <f t="shared" si="847"/>
        <v>0</v>
      </c>
      <c r="V4102" s="560">
        <f t="shared" si="848"/>
        <v>0</v>
      </c>
      <c r="W4102" s="560">
        <f t="shared" si="849"/>
        <v>0</v>
      </c>
    </row>
    <row r="4103" spans="1:23" ht="21" customHeight="1">
      <c r="A4103" s="316" t="str">
        <f t="shared" si="840"/>
        <v/>
      </c>
      <c r="B4103" s="316" t="str">
        <f t="shared" si="841"/>
        <v/>
      </c>
      <c r="C4103" s="316" t="str">
        <f>IF(AND(F4103&lt;&gt;"",G4103&lt;&gt;""),COUNT($C$32:C4102)+1,"")</f>
        <v/>
      </c>
      <c r="D4103" s="292" t="str">
        <f t="shared" si="842"/>
        <v/>
      </c>
      <c r="E4103" s="292" t="str">
        <f t="shared" si="843"/>
        <v/>
      </c>
      <c r="F4103" s="316"/>
      <c r="G4103" s="316"/>
      <c r="H4103" s="317"/>
      <c r="I4103" s="316" t="s">
        <v>445</v>
      </c>
      <c r="J4103" s="318"/>
      <c r="K4103" s="319"/>
      <c r="L4103" s="292" t="s">
        <v>446</v>
      </c>
      <c r="M4103" s="324"/>
      <c r="N4103" s="294" t="str">
        <f t="shared" si="844"/>
        <v/>
      </c>
      <c r="O4103" s="319"/>
      <c r="P4103" s="296" t="str">
        <f t="shared" si="845"/>
        <v/>
      </c>
      <c r="Q4103" s="552"/>
      <c r="R4103" s="551"/>
      <c r="S4103" s="291"/>
      <c r="T4103" t="str">
        <f t="shared" si="846"/>
        <v>-</v>
      </c>
      <c r="U4103" s="560">
        <f t="shared" si="847"/>
        <v>0</v>
      </c>
      <c r="V4103" s="560">
        <f t="shared" si="848"/>
        <v>0</v>
      </c>
      <c r="W4103" s="560">
        <f t="shared" si="849"/>
        <v>0</v>
      </c>
    </row>
    <row r="4104" spans="1:23" ht="21" customHeight="1">
      <c r="A4104" s="316" t="str">
        <f t="shared" si="840"/>
        <v/>
      </c>
      <c r="B4104" s="316" t="str">
        <f t="shared" si="841"/>
        <v/>
      </c>
      <c r="C4104" s="316" t="str">
        <f>IF(AND(F4104&lt;&gt;"",G4104&lt;&gt;""),COUNT($C$32:C4103)+1,"")</f>
        <v/>
      </c>
      <c r="D4104" s="292" t="str">
        <f t="shared" si="842"/>
        <v/>
      </c>
      <c r="E4104" s="292" t="str">
        <f t="shared" si="843"/>
        <v/>
      </c>
      <c r="F4104" s="316"/>
      <c r="G4104" s="316"/>
      <c r="H4104" s="317"/>
      <c r="I4104" s="316" t="s">
        <v>445</v>
      </c>
      <c r="J4104" s="318"/>
      <c r="K4104" s="319"/>
      <c r="L4104" s="292" t="s">
        <v>446</v>
      </c>
      <c r="M4104" s="324"/>
      <c r="N4104" s="294" t="str">
        <f t="shared" si="844"/>
        <v/>
      </c>
      <c r="O4104" s="319"/>
      <c r="P4104" s="296" t="str">
        <f t="shared" si="845"/>
        <v/>
      </c>
      <c r="Q4104" s="552"/>
      <c r="R4104" s="551"/>
      <c r="S4104" s="291"/>
      <c r="T4104" t="str">
        <f t="shared" si="846"/>
        <v>-</v>
      </c>
      <c r="U4104" s="560">
        <f t="shared" si="847"/>
        <v>0</v>
      </c>
      <c r="V4104" s="560">
        <f t="shared" si="848"/>
        <v>0</v>
      </c>
      <c r="W4104" s="560">
        <f t="shared" si="849"/>
        <v>0</v>
      </c>
    </row>
    <row r="4105" spans="1:23" ht="21" customHeight="1">
      <c r="A4105" s="316" t="str">
        <f t="shared" si="840"/>
        <v/>
      </c>
      <c r="B4105" s="316" t="str">
        <f t="shared" si="841"/>
        <v/>
      </c>
      <c r="C4105" s="316" t="str">
        <f>IF(AND(F4105&lt;&gt;"",G4105&lt;&gt;""),COUNT($C$32:C4104)+1,"")</f>
        <v/>
      </c>
      <c r="D4105" s="292" t="str">
        <f t="shared" si="842"/>
        <v/>
      </c>
      <c r="E4105" s="292" t="str">
        <f t="shared" si="843"/>
        <v/>
      </c>
      <c r="F4105" s="316"/>
      <c r="G4105" s="316"/>
      <c r="H4105" s="317"/>
      <c r="I4105" s="316" t="s">
        <v>445</v>
      </c>
      <c r="J4105" s="318"/>
      <c r="K4105" s="319"/>
      <c r="L4105" s="292" t="s">
        <v>446</v>
      </c>
      <c r="M4105" s="324"/>
      <c r="N4105" s="294" t="str">
        <f t="shared" si="844"/>
        <v/>
      </c>
      <c r="O4105" s="319"/>
      <c r="P4105" s="296" t="str">
        <f t="shared" si="845"/>
        <v/>
      </c>
      <c r="Q4105" s="552"/>
      <c r="R4105" s="551"/>
      <c r="S4105" s="291"/>
      <c r="T4105" t="str">
        <f t="shared" si="846"/>
        <v>-</v>
      </c>
      <c r="U4105" s="560">
        <f t="shared" si="847"/>
        <v>0</v>
      </c>
      <c r="V4105" s="560">
        <f t="shared" si="848"/>
        <v>0</v>
      </c>
      <c r="W4105" s="560">
        <f t="shared" si="849"/>
        <v>0</v>
      </c>
    </row>
    <row r="4106" spans="1:23" ht="21" customHeight="1">
      <c r="A4106" s="316" t="str">
        <f t="shared" si="840"/>
        <v/>
      </c>
      <c r="B4106" s="316" t="str">
        <f t="shared" si="841"/>
        <v/>
      </c>
      <c r="C4106" s="316" t="str">
        <f>IF(AND(F4106&lt;&gt;"",G4106&lt;&gt;""),COUNT($C$32:C4105)+1,"")</f>
        <v/>
      </c>
      <c r="D4106" s="292" t="str">
        <f t="shared" si="842"/>
        <v/>
      </c>
      <c r="E4106" s="292" t="str">
        <f t="shared" si="843"/>
        <v/>
      </c>
      <c r="F4106" s="316"/>
      <c r="G4106" s="316"/>
      <c r="H4106" s="317"/>
      <c r="I4106" s="316" t="s">
        <v>445</v>
      </c>
      <c r="J4106" s="318"/>
      <c r="K4106" s="319"/>
      <c r="L4106" s="292" t="s">
        <v>446</v>
      </c>
      <c r="M4106" s="324"/>
      <c r="N4106" s="294" t="str">
        <f t="shared" si="844"/>
        <v/>
      </c>
      <c r="O4106" s="319"/>
      <c r="P4106" s="296" t="str">
        <f t="shared" si="845"/>
        <v/>
      </c>
      <c r="Q4106" s="552"/>
      <c r="R4106" s="551"/>
      <c r="S4106" s="291"/>
      <c r="T4106" t="str">
        <f t="shared" si="846"/>
        <v>-</v>
      </c>
      <c r="U4106" s="560">
        <f t="shared" si="847"/>
        <v>0</v>
      </c>
      <c r="V4106" s="560">
        <f t="shared" si="848"/>
        <v>0</v>
      </c>
      <c r="W4106" s="560">
        <f t="shared" si="849"/>
        <v>0</v>
      </c>
    </row>
    <row r="4107" spans="1:23" ht="21" customHeight="1">
      <c r="A4107" s="316" t="str">
        <f t="shared" si="840"/>
        <v/>
      </c>
      <c r="B4107" s="316" t="str">
        <f t="shared" si="841"/>
        <v/>
      </c>
      <c r="C4107" s="316" t="str">
        <f>IF(AND(F4107&lt;&gt;"",G4107&lt;&gt;""),COUNT($C$32:C4106)+1,"")</f>
        <v/>
      </c>
      <c r="D4107" s="292" t="str">
        <f t="shared" si="842"/>
        <v/>
      </c>
      <c r="E4107" s="292" t="str">
        <f t="shared" si="843"/>
        <v/>
      </c>
      <c r="F4107" s="316"/>
      <c r="G4107" s="316"/>
      <c r="H4107" s="317"/>
      <c r="I4107" s="316" t="s">
        <v>445</v>
      </c>
      <c r="J4107" s="318"/>
      <c r="K4107" s="319"/>
      <c r="L4107" s="292" t="s">
        <v>446</v>
      </c>
      <c r="M4107" s="324"/>
      <c r="N4107" s="294" t="str">
        <f t="shared" si="844"/>
        <v/>
      </c>
      <c r="O4107" s="319"/>
      <c r="P4107" s="296" t="str">
        <f t="shared" si="845"/>
        <v/>
      </c>
      <c r="Q4107" s="552"/>
      <c r="R4107" s="551"/>
      <c r="S4107" s="291"/>
      <c r="T4107" t="str">
        <f t="shared" si="846"/>
        <v>-</v>
      </c>
      <c r="U4107" s="560">
        <f t="shared" si="847"/>
        <v>0</v>
      </c>
      <c r="V4107" s="560">
        <f t="shared" si="848"/>
        <v>0</v>
      </c>
      <c r="W4107" s="560">
        <f t="shared" si="849"/>
        <v>0</v>
      </c>
    </row>
    <row r="4108" spans="1:23" ht="21" customHeight="1">
      <c r="A4108" s="316" t="str">
        <f t="shared" si="840"/>
        <v/>
      </c>
      <c r="B4108" s="316" t="str">
        <f t="shared" si="841"/>
        <v/>
      </c>
      <c r="C4108" s="316" t="str">
        <f>IF(AND(F4108&lt;&gt;"",G4108&lt;&gt;""),COUNT($C$32:C4107)+1,"")</f>
        <v/>
      </c>
      <c r="D4108" s="292" t="str">
        <f t="shared" si="842"/>
        <v/>
      </c>
      <c r="E4108" s="292" t="str">
        <f t="shared" si="843"/>
        <v/>
      </c>
      <c r="F4108" s="316"/>
      <c r="G4108" s="316"/>
      <c r="H4108" s="317"/>
      <c r="I4108" s="316" t="s">
        <v>445</v>
      </c>
      <c r="J4108" s="318"/>
      <c r="K4108" s="319"/>
      <c r="L4108" s="292" t="s">
        <v>446</v>
      </c>
      <c r="M4108" s="324"/>
      <c r="N4108" s="294" t="str">
        <f t="shared" si="844"/>
        <v/>
      </c>
      <c r="O4108" s="319"/>
      <c r="P4108" s="296" t="str">
        <f t="shared" si="845"/>
        <v/>
      </c>
      <c r="Q4108" s="552"/>
      <c r="R4108" s="551"/>
      <c r="S4108" s="291"/>
      <c r="T4108" t="str">
        <f t="shared" si="846"/>
        <v>-</v>
      </c>
      <c r="U4108" s="560">
        <f t="shared" si="847"/>
        <v>0</v>
      </c>
      <c r="V4108" s="560">
        <f t="shared" si="848"/>
        <v>0</v>
      </c>
      <c r="W4108" s="560">
        <f t="shared" si="849"/>
        <v>0</v>
      </c>
    </row>
    <row r="4109" spans="1:23" ht="21" customHeight="1">
      <c r="A4109" s="316" t="str">
        <f t="shared" si="840"/>
        <v/>
      </c>
      <c r="B4109" s="316" t="str">
        <f t="shared" si="841"/>
        <v/>
      </c>
      <c r="C4109" s="316" t="str">
        <f>IF(AND(F4109&lt;&gt;"",G4109&lt;&gt;""),COUNT($C$32:C4108)+1,"")</f>
        <v/>
      </c>
      <c r="D4109" s="292" t="str">
        <f t="shared" si="842"/>
        <v/>
      </c>
      <c r="E4109" s="292" t="str">
        <f t="shared" si="843"/>
        <v/>
      </c>
      <c r="F4109" s="316"/>
      <c r="G4109" s="316"/>
      <c r="H4109" s="317"/>
      <c r="I4109" s="316" t="s">
        <v>445</v>
      </c>
      <c r="J4109" s="318"/>
      <c r="K4109" s="319"/>
      <c r="L4109" s="292" t="s">
        <v>446</v>
      </c>
      <c r="M4109" s="324"/>
      <c r="N4109" s="294" t="str">
        <f t="shared" si="844"/>
        <v/>
      </c>
      <c r="O4109" s="319"/>
      <c r="P4109" s="296" t="str">
        <f t="shared" si="845"/>
        <v/>
      </c>
      <c r="Q4109" s="552"/>
      <c r="R4109" s="551"/>
      <c r="S4109" s="291"/>
      <c r="T4109" t="str">
        <f t="shared" si="846"/>
        <v>-</v>
      </c>
      <c r="U4109" s="560">
        <f t="shared" si="847"/>
        <v>0</v>
      </c>
      <c r="V4109" s="560">
        <f t="shared" si="848"/>
        <v>0</v>
      </c>
      <c r="W4109" s="560">
        <f t="shared" si="849"/>
        <v>0</v>
      </c>
    </row>
    <row r="4110" spans="1:23" ht="21" customHeight="1">
      <c r="A4110" s="316" t="str">
        <f t="shared" si="840"/>
        <v/>
      </c>
      <c r="B4110" s="316" t="str">
        <f t="shared" si="841"/>
        <v/>
      </c>
      <c r="C4110" s="316" t="str">
        <f>IF(AND(F4110&lt;&gt;"",G4110&lt;&gt;""),COUNT($C$32:C4109)+1,"")</f>
        <v/>
      </c>
      <c r="D4110" s="292" t="str">
        <f t="shared" si="842"/>
        <v/>
      </c>
      <c r="E4110" s="292" t="str">
        <f t="shared" si="843"/>
        <v/>
      </c>
      <c r="F4110" s="316"/>
      <c r="G4110" s="316"/>
      <c r="H4110" s="317"/>
      <c r="I4110" s="316" t="s">
        <v>445</v>
      </c>
      <c r="J4110" s="318"/>
      <c r="K4110" s="319"/>
      <c r="L4110" s="292" t="s">
        <v>446</v>
      </c>
      <c r="M4110" s="324"/>
      <c r="N4110" s="294" t="str">
        <f t="shared" si="844"/>
        <v/>
      </c>
      <c r="O4110" s="319"/>
      <c r="P4110" s="296" t="str">
        <f t="shared" si="845"/>
        <v/>
      </c>
      <c r="Q4110" s="552"/>
      <c r="R4110" s="551"/>
      <c r="S4110" s="291"/>
      <c r="T4110" t="str">
        <f t="shared" si="846"/>
        <v>-</v>
      </c>
      <c r="U4110" s="560">
        <f t="shared" si="847"/>
        <v>0</v>
      </c>
      <c r="V4110" s="560">
        <f t="shared" si="848"/>
        <v>0</v>
      </c>
      <c r="W4110" s="560">
        <f t="shared" si="849"/>
        <v>0</v>
      </c>
    </row>
    <row r="4111" spans="1:23" ht="21" customHeight="1">
      <c r="A4111" s="316" t="str">
        <f t="shared" si="840"/>
        <v/>
      </c>
      <c r="B4111" s="316" t="str">
        <f t="shared" si="841"/>
        <v/>
      </c>
      <c r="C4111" s="316" t="str">
        <f>IF(AND(F4111&lt;&gt;"",G4111&lt;&gt;""),COUNT($C$32:C4110)+1,"")</f>
        <v/>
      </c>
      <c r="D4111" s="292" t="str">
        <f t="shared" si="842"/>
        <v/>
      </c>
      <c r="E4111" s="292" t="str">
        <f t="shared" si="843"/>
        <v/>
      </c>
      <c r="F4111" s="316"/>
      <c r="G4111" s="316"/>
      <c r="H4111" s="317"/>
      <c r="I4111" s="316" t="s">
        <v>445</v>
      </c>
      <c r="J4111" s="318"/>
      <c r="K4111" s="319"/>
      <c r="L4111" s="292" t="s">
        <v>446</v>
      </c>
      <c r="M4111" s="324"/>
      <c r="N4111" s="294" t="str">
        <f t="shared" si="844"/>
        <v/>
      </c>
      <c r="O4111" s="319"/>
      <c r="P4111" s="296" t="str">
        <f t="shared" si="845"/>
        <v/>
      </c>
      <c r="Q4111" s="552"/>
      <c r="R4111" s="551"/>
      <c r="S4111" s="291"/>
      <c r="T4111" t="str">
        <f t="shared" si="846"/>
        <v>-</v>
      </c>
      <c r="U4111" s="560">
        <f t="shared" si="847"/>
        <v>0</v>
      </c>
      <c r="V4111" s="560">
        <f t="shared" si="848"/>
        <v>0</v>
      </c>
      <c r="W4111" s="560">
        <f t="shared" si="849"/>
        <v>0</v>
      </c>
    </row>
    <row r="4112" spans="1:23" ht="21" customHeight="1">
      <c r="A4112" s="316" t="str">
        <f t="shared" si="840"/>
        <v/>
      </c>
      <c r="B4112" s="316" t="str">
        <f t="shared" si="841"/>
        <v/>
      </c>
      <c r="C4112" s="316" t="str">
        <f>IF(AND(F4112&lt;&gt;"",G4112&lt;&gt;""),COUNT($C$32:C4111)+1,"")</f>
        <v/>
      </c>
      <c r="D4112" s="292" t="str">
        <f t="shared" si="842"/>
        <v/>
      </c>
      <c r="E4112" s="292" t="str">
        <f t="shared" si="843"/>
        <v/>
      </c>
      <c r="F4112" s="316"/>
      <c r="G4112" s="316"/>
      <c r="H4112" s="317"/>
      <c r="I4112" s="316" t="s">
        <v>445</v>
      </c>
      <c r="J4112" s="318"/>
      <c r="K4112" s="319"/>
      <c r="L4112" s="292" t="s">
        <v>446</v>
      </c>
      <c r="M4112" s="324"/>
      <c r="N4112" s="294" t="str">
        <f t="shared" si="844"/>
        <v/>
      </c>
      <c r="O4112" s="319"/>
      <c r="P4112" s="296" t="str">
        <f t="shared" si="845"/>
        <v/>
      </c>
      <c r="Q4112" s="552"/>
      <c r="R4112" s="551"/>
      <c r="S4112" s="291"/>
      <c r="T4112" t="str">
        <f t="shared" si="846"/>
        <v>-</v>
      </c>
      <c r="U4112" s="560">
        <f t="shared" si="847"/>
        <v>0</v>
      </c>
      <c r="V4112" s="560">
        <f t="shared" si="848"/>
        <v>0</v>
      </c>
      <c r="W4112" s="560">
        <f t="shared" si="849"/>
        <v>0</v>
      </c>
    </row>
    <row r="4113" spans="1:23" ht="21" customHeight="1">
      <c r="A4113" s="316" t="str">
        <f t="shared" si="840"/>
        <v/>
      </c>
      <c r="B4113" s="316" t="str">
        <f t="shared" si="841"/>
        <v/>
      </c>
      <c r="C4113" s="316" t="str">
        <f>IF(AND(F4113&lt;&gt;"",G4113&lt;&gt;""),COUNT($C$32:C4112)+1,"")</f>
        <v/>
      </c>
      <c r="D4113" s="292" t="str">
        <f t="shared" si="842"/>
        <v/>
      </c>
      <c r="E4113" s="292" t="str">
        <f t="shared" si="843"/>
        <v/>
      </c>
      <c r="F4113" s="316"/>
      <c r="G4113" s="316"/>
      <c r="H4113" s="317"/>
      <c r="I4113" s="316" t="s">
        <v>445</v>
      </c>
      <c r="J4113" s="318"/>
      <c r="K4113" s="319"/>
      <c r="L4113" s="292" t="s">
        <v>446</v>
      </c>
      <c r="M4113" s="324"/>
      <c r="N4113" s="294" t="str">
        <f t="shared" si="844"/>
        <v/>
      </c>
      <c r="O4113" s="319"/>
      <c r="P4113" s="296" t="str">
        <f t="shared" si="845"/>
        <v/>
      </c>
      <c r="Q4113" s="552"/>
      <c r="R4113" s="551"/>
      <c r="S4113" s="291"/>
      <c r="T4113" t="str">
        <f t="shared" si="846"/>
        <v>-</v>
      </c>
      <c r="U4113" s="560">
        <f t="shared" si="847"/>
        <v>0</v>
      </c>
      <c r="V4113" s="560">
        <f t="shared" si="848"/>
        <v>0</v>
      </c>
      <c r="W4113" s="560">
        <f t="shared" si="849"/>
        <v>0</v>
      </c>
    </row>
    <row r="4114" spans="1:23" ht="21" customHeight="1">
      <c r="A4114" s="316" t="str">
        <f t="shared" si="840"/>
        <v/>
      </c>
      <c r="B4114" s="316" t="str">
        <f t="shared" si="841"/>
        <v/>
      </c>
      <c r="C4114" s="316" t="str">
        <f>IF(AND(F4114&lt;&gt;"",G4114&lt;&gt;""),COUNT($C$32:C4113)+1,"")</f>
        <v/>
      </c>
      <c r="D4114" s="292" t="str">
        <f t="shared" si="842"/>
        <v/>
      </c>
      <c r="E4114" s="292" t="str">
        <f t="shared" si="843"/>
        <v/>
      </c>
      <c r="F4114" s="316"/>
      <c r="G4114" s="316"/>
      <c r="H4114" s="317"/>
      <c r="I4114" s="316" t="s">
        <v>445</v>
      </c>
      <c r="J4114" s="318"/>
      <c r="K4114" s="319"/>
      <c r="L4114" s="292" t="s">
        <v>446</v>
      </c>
      <c r="M4114" s="324"/>
      <c r="N4114" s="294" t="str">
        <f t="shared" si="844"/>
        <v/>
      </c>
      <c r="O4114" s="319"/>
      <c r="P4114" s="296" t="str">
        <f t="shared" si="845"/>
        <v/>
      </c>
      <c r="Q4114" s="552"/>
      <c r="R4114" s="551"/>
      <c r="S4114" s="291"/>
      <c r="T4114" t="str">
        <f t="shared" si="846"/>
        <v>-</v>
      </c>
      <c r="U4114" s="560">
        <f t="shared" si="847"/>
        <v>0</v>
      </c>
      <c r="V4114" s="560">
        <f t="shared" si="848"/>
        <v>0</v>
      </c>
      <c r="W4114" s="560">
        <f t="shared" si="849"/>
        <v>0</v>
      </c>
    </row>
    <row r="4115" spans="1:23" ht="21" customHeight="1">
      <c r="A4115" s="316" t="str">
        <f t="shared" si="840"/>
        <v/>
      </c>
      <c r="B4115" s="316" t="str">
        <f t="shared" si="841"/>
        <v/>
      </c>
      <c r="C4115" s="316" t="str">
        <f>IF(AND(F4115&lt;&gt;"",G4115&lt;&gt;""),COUNT($C$32:C4114)+1,"")</f>
        <v/>
      </c>
      <c r="D4115" s="292" t="str">
        <f t="shared" si="842"/>
        <v/>
      </c>
      <c r="E4115" s="292" t="str">
        <f t="shared" si="843"/>
        <v/>
      </c>
      <c r="F4115" s="316"/>
      <c r="G4115" s="316"/>
      <c r="H4115" s="317"/>
      <c r="I4115" s="316" t="s">
        <v>445</v>
      </c>
      <c r="J4115" s="318"/>
      <c r="K4115" s="319"/>
      <c r="L4115" s="292" t="s">
        <v>446</v>
      </c>
      <c r="M4115" s="324"/>
      <c r="N4115" s="294" t="str">
        <f t="shared" si="844"/>
        <v/>
      </c>
      <c r="O4115" s="319"/>
      <c r="P4115" s="296" t="str">
        <f t="shared" si="845"/>
        <v/>
      </c>
      <c r="Q4115" s="552"/>
      <c r="R4115" s="551"/>
      <c r="S4115" s="291"/>
      <c r="T4115" t="str">
        <f t="shared" si="846"/>
        <v>-</v>
      </c>
      <c r="U4115" s="560">
        <f t="shared" si="847"/>
        <v>0</v>
      </c>
      <c r="V4115" s="560">
        <f t="shared" si="848"/>
        <v>0</v>
      </c>
      <c r="W4115" s="560">
        <f t="shared" si="849"/>
        <v>0</v>
      </c>
    </row>
    <row r="4116" spans="1:23" ht="21" customHeight="1">
      <c r="A4116" s="316" t="str">
        <f t="shared" si="840"/>
        <v/>
      </c>
      <c r="B4116" s="316" t="str">
        <f t="shared" si="841"/>
        <v/>
      </c>
      <c r="C4116" s="316" t="str">
        <f>IF(AND(F4116&lt;&gt;"",G4116&lt;&gt;""),COUNT($C$32:C4115)+1,"")</f>
        <v/>
      </c>
      <c r="D4116" s="292" t="str">
        <f t="shared" si="842"/>
        <v/>
      </c>
      <c r="E4116" s="292" t="str">
        <f t="shared" si="843"/>
        <v/>
      </c>
      <c r="F4116" s="316"/>
      <c r="G4116" s="316"/>
      <c r="H4116" s="317"/>
      <c r="I4116" s="316" t="s">
        <v>445</v>
      </c>
      <c r="J4116" s="318"/>
      <c r="K4116" s="319"/>
      <c r="L4116" s="292" t="s">
        <v>446</v>
      </c>
      <c r="M4116" s="324"/>
      <c r="N4116" s="294" t="str">
        <f t="shared" si="844"/>
        <v/>
      </c>
      <c r="O4116" s="319"/>
      <c r="P4116" s="296" t="str">
        <f t="shared" si="845"/>
        <v/>
      </c>
      <c r="Q4116" s="552"/>
      <c r="R4116" s="551"/>
      <c r="S4116" s="291"/>
      <c r="T4116" t="str">
        <f t="shared" si="846"/>
        <v>-</v>
      </c>
      <c r="U4116" s="560">
        <f t="shared" si="847"/>
        <v>0</v>
      </c>
      <c r="V4116" s="560">
        <f t="shared" si="848"/>
        <v>0</v>
      </c>
      <c r="W4116" s="560">
        <f t="shared" si="849"/>
        <v>0</v>
      </c>
    </row>
    <row r="4117" spans="1:23" ht="21" customHeight="1">
      <c r="A4117" s="316" t="str">
        <f t="shared" si="840"/>
        <v/>
      </c>
      <c r="B4117" s="316" t="str">
        <f t="shared" si="841"/>
        <v/>
      </c>
      <c r="C4117" s="316" t="str">
        <f>IF(AND(F4117&lt;&gt;"",G4117&lt;&gt;""),COUNT($C$32:C4116)+1,"")</f>
        <v/>
      </c>
      <c r="D4117" s="292" t="str">
        <f t="shared" si="842"/>
        <v/>
      </c>
      <c r="E4117" s="292" t="str">
        <f t="shared" si="843"/>
        <v/>
      </c>
      <c r="F4117" s="316"/>
      <c r="G4117" s="316"/>
      <c r="H4117" s="317"/>
      <c r="I4117" s="316" t="s">
        <v>445</v>
      </c>
      <c r="J4117" s="318"/>
      <c r="K4117" s="319"/>
      <c r="L4117" s="292" t="s">
        <v>446</v>
      </c>
      <c r="M4117" s="324"/>
      <c r="N4117" s="294" t="str">
        <f t="shared" si="844"/>
        <v/>
      </c>
      <c r="O4117" s="319"/>
      <c r="P4117" s="296" t="str">
        <f t="shared" si="845"/>
        <v/>
      </c>
      <c r="Q4117" s="552"/>
      <c r="R4117" s="551"/>
      <c r="S4117" s="291"/>
      <c r="T4117" t="str">
        <f t="shared" si="846"/>
        <v>-</v>
      </c>
      <c r="U4117" s="560">
        <f t="shared" si="847"/>
        <v>0</v>
      </c>
      <c r="V4117" s="560">
        <f t="shared" si="848"/>
        <v>0</v>
      </c>
      <c r="W4117" s="560">
        <f t="shared" si="849"/>
        <v>0</v>
      </c>
    </row>
    <row r="4118" spans="1:23" ht="21" customHeight="1">
      <c r="A4118" s="316" t="str">
        <f t="shared" si="840"/>
        <v/>
      </c>
      <c r="B4118" s="316" t="str">
        <f t="shared" si="841"/>
        <v/>
      </c>
      <c r="C4118" s="316" t="str">
        <f>IF(AND(F4118&lt;&gt;"",G4118&lt;&gt;""),COUNT($C$32:C4117)+1,"")</f>
        <v/>
      </c>
      <c r="D4118" s="292" t="str">
        <f t="shared" si="842"/>
        <v/>
      </c>
      <c r="E4118" s="292" t="str">
        <f t="shared" si="843"/>
        <v/>
      </c>
      <c r="F4118" s="316"/>
      <c r="G4118" s="316"/>
      <c r="H4118" s="317"/>
      <c r="I4118" s="316" t="s">
        <v>445</v>
      </c>
      <c r="J4118" s="318"/>
      <c r="K4118" s="319"/>
      <c r="L4118" s="292" t="s">
        <v>446</v>
      </c>
      <c r="M4118" s="324"/>
      <c r="N4118" s="294" t="str">
        <f t="shared" si="844"/>
        <v/>
      </c>
      <c r="O4118" s="319"/>
      <c r="P4118" s="296" t="str">
        <f t="shared" si="845"/>
        <v/>
      </c>
      <c r="Q4118" s="552"/>
      <c r="R4118" s="551"/>
      <c r="S4118" s="291"/>
      <c r="T4118" t="str">
        <f t="shared" si="846"/>
        <v>-</v>
      </c>
      <c r="U4118" s="560">
        <f t="shared" si="847"/>
        <v>0</v>
      </c>
      <c r="V4118" s="560">
        <f t="shared" si="848"/>
        <v>0</v>
      </c>
      <c r="W4118" s="560">
        <f t="shared" si="849"/>
        <v>0</v>
      </c>
    </row>
    <row r="4119" spans="1:23" ht="21" customHeight="1">
      <c r="A4119" s="316" t="str">
        <f t="shared" si="840"/>
        <v/>
      </c>
      <c r="B4119" s="316" t="str">
        <f t="shared" si="841"/>
        <v/>
      </c>
      <c r="C4119" s="316" t="str">
        <f>IF(AND(F4119&lt;&gt;"",G4119&lt;&gt;""),COUNT($C$32:C4118)+1,"")</f>
        <v/>
      </c>
      <c r="D4119" s="292" t="str">
        <f t="shared" si="842"/>
        <v/>
      </c>
      <c r="E4119" s="292" t="str">
        <f t="shared" si="843"/>
        <v/>
      </c>
      <c r="F4119" s="316"/>
      <c r="G4119" s="316"/>
      <c r="H4119" s="317"/>
      <c r="I4119" s="316" t="s">
        <v>445</v>
      </c>
      <c r="J4119" s="318"/>
      <c r="K4119" s="319"/>
      <c r="L4119" s="292" t="s">
        <v>446</v>
      </c>
      <c r="M4119" s="324"/>
      <c r="N4119" s="294" t="str">
        <f t="shared" si="844"/>
        <v/>
      </c>
      <c r="O4119" s="319"/>
      <c r="P4119" s="296" t="str">
        <f t="shared" si="845"/>
        <v/>
      </c>
      <c r="Q4119" s="552"/>
      <c r="R4119" s="551"/>
      <c r="S4119" s="291"/>
      <c r="T4119" t="str">
        <f t="shared" si="846"/>
        <v>-</v>
      </c>
      <c r="U4119" s="560">
        <f t="shared" si="847"/>
        <v>0</v>
      </c>
      <c r="V4119" s="560">
        <f t="shared" si="848"/>
        <v>0</v>
      </c>
      <c r="W4119" s="560">
        <f t="shared" si="849"/>
        <v>0</v>
      </c>
    </row>
    <row r="4120" spans="1:23" ht="21" customHeight="1">
      <c r="A4120" s="316" t="str">
        <f t="shared" si="840"/>
        <v/>
      </c>
      <c r="B4120" s="316" t="str">
        <f t="shared" si="841"/>
        <v/>
      </c>
      <c r="C4120" s="316" t="str">
        <f>IF(AND(F4120&lt;&gt;"",G4120&lt;&gt;""),COUNT($C$32:C4119)+1,"")</f>
        <v/>
      </c>
      <c r="D4120" s="292" t="str">
        <f t="shared" si="842"/>
        <v/>
      </c>
      <c r="E4120" s="292" t="str">
        <f t="shared" si="843"/>
        <v/>
      </c>
      <c r="F4120" s="316"/>
      <c r="G4120" s="316"/>
      <c r="H4120" s="317"/>
      <c r="I4120" s="316" t="s">
        <v>445</v>
      </c>
      <c r="J4120" s="318"/>
      <c r="K4120" s="319"/>
      <c r="L4120" s="292" t="s">
        <v>446</v>
      </c>
      <c r="M4120" s="324"/>
      <c r="N4120" s="294" t="str">
        <f t="shared" si="844"/>
        <v/>
      </c>
      <c r="O4120" s="319"/>
      <c r="P4120" s="296" t="str">
        <f t="shared" si="845"/>
        <v/>
      </c>
      <c r="Q4120" s="552"/>
      <c r="R4120" s="551"/>
      <c r="S4120" s="291"/>
      <c r="T4120" t="str">
        <f t="shared" si="846"/>
        <v>-</v>
      </c>
      <c r="U4120" s="560">
        <f t="shared" si="847"/>
        <v>0</v>
      </c>
      <c r="V4120" s="560">
        <f t="shared" si="848"/>
        <v>0</v>
      </c>
      <c r="W4120" s="560">
        <f t="shared" si="849"/>
        <v>0</v>
      </c>
    </row>
    <row r="4121" spans="1:23" ht="21" customHeight="1">
      <c r="A4121" s="316" t="str">
        <f t="shared" si="840"/>
        <v/>
      </c>
      <c r="B4121" s="316" t="str">
        <f t="shared" si="841"/>
        <v/>
      </c>
      <c r="C4121" s="316" t="str">
        <f>IF(AND(F4121&lt;&gt;"",G4121&lt;&gt;""),COUNT($C$32:C4120)+1,"")</f>
        <v/>
      </c>
      <c r="D4121" s="292" t="str">
        <f t="shared" si="842"/>
        <v/>
      </c>
      <c r="E4121" s="292" t="str">
        <f t="shared" si="843"/>
        <v/>
      </c>
      <c r="F4121" s="316"/>
      <c r="G4121" s="316"/>
      <c r="H4121" s="317"/>
      <c r="I4121" s="316" t="s">
        <v>445</v>
      </c>
      <c r="J4121" s="318"/>
      <c r="K4121" s="319"/>
      <c r="L4121" s="292" t="s">
        <v>446</v>
      </c>
      <c r="M4121" s="324"/>
      <c r="N4121" s="294" t="str">
        <f t="shared" si="844"/>
        <v/>
      </c>
      <c r="O4121" s="319"/>
      <c r="P4121" s="296" t="str">
        <f t="shared" si="845"/>
        <v/>
      </c>
      <c r="Q4121" s="552"/>
      <c r="R4121" s="551"/>
      <c r="S4121" s="291"/>
      <c r="T4121" t="str">
        <f t="shared" si="846"/>
        <v>-</v>
      </c>
      <c r="U4121" s="560">
        <f t="shared" si="847"/>
        <v>0</v>
      </c>
      <c r="V4121" s="560">
        <f t="shared" si="848"/>
        <v>0</v>
      </c>
      <c r="W4121" s="560">
        <f t="shared" si="849"/>
        <v>0</v>
      </c>
    </row>
    <row r="4122" spans="1:23" ht="21" customHeight="1">
      <c r="A4122" s="316" t="str">
        <f t="shared" si="840"/>
        <v/>
      </c>
      <c r="B4122" s="316" t="str">
        <f t="shared" si="841"/>
        <v/>
      </c>
      <c r="C4122" s="316" t="str">
        <f>IF(AND(F4122&lt;&gt;"",G4122&lt;&gt;""),COUNT($C$32:C4121)+1,"")</f>
        <v/>
      </c>
      <c r="D4122" s="292" t="str">
        <f t="shared" si="842"/>
        <v/>
      </c>
      <c r="E4122" s="292" t="str">
        <f t="shared" si="843"/>
        <v/>
      </c>
      <c r="F4122" s="316"/>
      <c r="G4122" s="316"/>
      <c r="H4122" s="317"/>
      <c r="I4122" s="316" t="s">
        <v>445</v>
      </c>
      <c r="J4122" s="318"/>
      <c r="K4122" s="319"/>
      <c r="L4122" s="292" t="s">
        <v>446</v>
      </c>
      <c r="M4122" s="324"/>
      <c r="N4122" s="294" t="str">
        <f t="shared" si="844"/>
        <v/>
      </c>
      <c r="O4122" s="319"/>
      <c r="P4122" s="296" t="str">
        <f t="shared" si="845"/>
        <v/>
      </c>
      <c r="Q4122" s="552"/>
      <c r="R4122" s="551"/>
      <c r="S4122" s="291"/>
      <c r="T4122" t="str">
        <f t="shared" si="846"/>
        <v>-</v>
      </c>
      <c r="U4122" s="560">
        <f t="shared" si="847"/>
        <v>0</v>
      </c>
      <c r="V4122" s="560">
        <f t="shared" si="848"/>
        <v>0</v>
      </c>
      <c r="W4122" s="560">
        <f t="shared" si="849"/>
        <v>0</v>
      </c>
    </row>
    <row r="4123" spans="1:23" ht="21" customHeight="1">
      <c r="A4123" s="316" t="str">
        <f t="shared" si="840"/>
        <v/>
      </c>
      <c r="B4123" s="316" t="str">
        <f t="shared" si="841"/>
        <v/>
      </c>
      <c r="C4123" s="316" t="str">
        <f>IF(AND(F4123&lt;&gt;"",G4123&lt;&gt;""),COUNT($C$32:C4122)+1,"")</f>
        <v/>
      </c>
      <c r="D4123" s="292" t="str">
        <f t="shared" si="842"/>
        <v/>
      </c>
      <c r="E4123" s="292" t="str">
        <f t="shared" si="843"/>
        <v/>
      </c>
      <c r="F4123" s="316"/>
      <c r="G4123" s="316"/>
      <c r="H4123" s="317"/>
      <c r="I4123" s="316" t="s">
        <v>445</v>
      </c>
      <c r="J4123" s="318"/>
      <c r="K4123" s="319"/>
      <c r="L4123" s="292" t="s">
        <v>446</v>
      </c>
      <c r="M4123" s="324"/>
      <c r="N4123" s="294" t="str">
        <f t="shared" si="844"/>
        <v/>
      </c>
      <c r="O4123" s="319"/>
      <c r="P4123" s="296" t="str">
        <f t="shared" si="845"/>
        <v/>
      </c>
      <c r="Q4123" s="552"/>
      <c r="R4123" s="551"/>
      <c r="S4123" s="291"/>
      <c r="T4123" t="str">
        <f t="shared" si="846"/>
        <v>-</v>
      </c>
      <c r="U4123" s="560">
        <f t="shared" si="847"/>
        <v>0</v>
      </c>
      <c r="V4123" s="560">
        <f t="shared" si="848"/>
        <v>0</v>
      </c>
      <c r="W4123" s="560">
        <f t="shared" si="849"/>
        <v>0</v>
      </c>
    </row>
    <row r="4124" spans="1:23" ht="21" customHeight="1">
      <c r="A4124" s="316" t="str">
        <f t="shared" si="840"/>
        <v/>
      </c>
      <c r="B4124" s="316" t="str">
        <f t="shared" si="841"/>
        <v/>
      </c>
      <c r="C4124" s="316" t="str">
        <f>IF(AND(F4124&lt;&gt;"",G4124&lt;&gt;""),COUNT($C$32:C4123)+1,"")</f>
        <v/>
      </c>
      <c r="D4124" s="292" t="str">
        <f t="shared" si="842"/>
        <v/>
      </c>
      <c r="E4124" s="292" t="str">
        <f t="shared" si="843"/>
        <v/>
      </c>
      <c r="F4124" s="316"/>
      <c r="G4124" s="316"/>
      <c r="H4124" s="317"/>
      <c r="I4124" s="316" t="s">
        <v>445</v>
      </c>
      <c r="J4124" s="318"/>
      <c r="K4124" s="319"/>
      <c r="L4124" s="292" t="s">
        <v>446</v>
      </c>
      <c r="M4124" s="324"/>
      <c r="N4124" s="294" t="str">
        <f t="shared" si="844"/>
        <v/>
      </c>
      <c r="O4124" s="319"/>
      <c r="P4124" s="296" t="str">
        <f t="shared" si="845"/>
        <v/>
      </c>
      <c r="Q4124" s="552"/>
      <c r="R4124" s="551"/>
      <c r="S4124" s="291"/>
      <c r="T4124" t="str">
        <f t="shared" si="846"/>
        <v>-</v>
      </c>
      <c r="U4124" s="560">
        <f t="shared" si="847"/>
        <v>0</v>
      </c>
      <c r="V4124" s="560">
        <f t="shared" si="848"/>
        <v>0</v>
      </c>
      <c r="W4124" s="560">
        <f t="shared" si="849"/>
        <v>0</v>
      </c>
    </row>
    <row r="4125" spans="1:23" ht="21" customHeight="1">
      <c r="A4125" s="316" t="str">
        <f t="shared" si="840"/>
        <v/>
      </c>
      <c r="B4125" s="316" t="str">
        <f t="shared" si="841"/>
        <v/>
      </c>
      <c r="C4125" s="316" t="str">
        <f>IF(AND(F4125&lt;&gt;"",G4125&lt;&gt;""),COUNT($C$32:C4124)+1,"")</f>
        <v/>
      </c>
      <c r="D4125" s="292" t="str">
        <f t="shared" si="842"/>
        <v/>
      </c>
      <c r="E4125" s="292" t="str">
        <f t="shared" si="843"/>
        <v/>
      </c>
      <c r="F4125" s="316"/>
      <c r="G4125" s="316"/>
      <c r="H4125" s="317"/>
      <c r="I4125" s="316" t="s">
        <v>445</v>
      </c>
      <c r="J4125" s="318"/>
      <c r="K4125" s="319"/>
      <c r="L4125" s="292" t="s">
        <v>446</v>
      </c>
      <c r="M4125" s="324"/>
      <c r="N4125" s="294" t="str">
        <f t="shared" si="844"/>
        <v/>
      </c>
      <c r="O4125" s="319"/>
      <c r="P4125" s="296" t="str">
        <f t="shared" si="845"/>
        <v/>
      </c>
      <c r="Q4125" s="552"/>
      <c r="R4125" s="551"/>
      <c r="S4125" s="291"/>
      <c r="T4125" t="str">
        <f t="shared" si="846"/>
        <v>-</v>
      </c>
      <c r="U4125" s="560">
        <f t="shared" si="847"/>
        <v>0</v>
      </c>
      <c r="V4125" s="560">
        <f t="shared" si="848"/>
        <v>0</v>
      </c>
      <c r="W4125" s="560">
        <f t="shared" si="849"/>
        <v>0</v>
      </c>
    </row>
    <row r="4126" spans="1:23" ht="21" customHeight="1">
      <c r="A4126" s="316" t="str">
        <f t="shared" si="840"/>
        <v/>
      </c>
      <c r="B4126" s="316" t="str">
        <f t="shared" si="841"/>
        <v/>
      </c>
      <c r="C4126" s="316" t="str">
        <f>IF(AND(F4126&lt;&gt;"",G4126&lt;&gt;""),COUNT($C$32:C4125)+1,"")</f>
        <v/>
      </c>
      <c r="D4126" s="292" t="str">
        <f t="shared" si="842"/>
        <v/>
      </c>
      <c r="E4126" s="292" t="str">
        <f t="shared" si="843"/>
        <v/>
      </c>
      <c r="F4126" s="316"/>
      <c r="G4126" s="316"/>
      <c r="H4126" s="317"/>
      <c r="I4126" s="316" t="s">
        <v>445</v>
      </c>
      <c r="J4126" s="318"/>
      <c r="K4126" s="319"/>
      <c r="L4126" s="292" t="s">
        <v>446</v>
      </c>
      <c r="M4126" s="324"/>
      <c r="N4126" s="294" t="str">
        <f t="shared" si="844"/>
        <v/>
      </c>
      <c r="O4126" s="319"/>
      <c r="P4126" s="296" t="str">
        <f t="shared" si="845"/>
        <v/>
      </c>
      <c r="Q4126" s="552"/>
      <c r="R4126" s="551"/>
      <c r="S4126" s="291"/>
      <c r="T4126" t="str">
        <f t="shared" si="846"/>
        <v>-</v>
      </c>
      <c r="U4126" s="560">
        <f t="shared" si="847"/>
        <v>0</v>
      </c>
      <c r="V4126" s="560">
        <f t="shared" si="848"/>
        <v>0</v>
      </c>
      <c r="W4126" s="560">
        <f t="shared" si="849"/>
        <v>0</v>
      </c>
    </row>
    <row r="4127" spans="1:23" ht="21" customHeight="1">
      <c r="A4127" s="316" t="str">
        <f t="shared" si="840"/>
        <v/>
      </c>
      <c r="B4127" s="316" t="str">
        <f t="shared" si="841"/>
        <v/>
      </c>
      <c r="C4127" s="316" t="str">
        <f>IF(AND(F4127&lt;&gt;"",G4127&lt;&gt;""),COUNT($C$32:C4126)+1,"")</f>
        <v/>
      </c>
      <c r="D4127" s="292" t="str">
        <f t="shared" si="842"/>
        <v/>
      </c>
      <c r="E4127" s="292" t="str">
        <f t="shared" si="843"/>
        <v/>
      </c>
      <c r="F4127" s="316"/>
      <c r="G4127" s="316"/>
      <c r="H4127" s="317"/>
      <c r="I4127" s="316" t="s">
        <v>445</v>
      </c>
      <c r="J4127" s="318"/>
      <c r="K4127" s="319"/>
      <c r="L4127" s="292" t="s">
        <v>446</v>
      </c>
      <c r="M4127" s="324"/>
      <c r="N4127" s="294" t="str">
        <f t="shared" si="844"/>
        <v/>
      </c>
      <c r="O4127" s="319"/>
      <c r="P4127" s="296" t="str">
        <f t="shared" si="845"/>
        <v/>
      </c>
      <c r="Q4127" s="552"/>
      <c r="R4127" s="551"/>
      <c r="S4127" s="291"/>
      <c r="T4127" t="str">
        <f t="shared" si="846"/>
        <v>-</v>
      </c>
      <c r="U4127" s="560">
        <f t="shared" si="847"/>
        <v>0</v>
      </c>
      <c r="V4127" s="560">
        <f t="shared" si="848"/>
        <v>0</v>
      </c>
      <c r="W4127" s="560">
        <f t="shared" si="849"/>
        <v>0</v>
      </c>
    </row>
    <row r="4128" spans="1:23" ht="21" customHeight="1">
      <c r="A4128" s="316" t="str">
        <f t="shared" si="840"/>
        <v/>
      </c>
      <c r="B4128" s="316" t="str">
        <f t="shared" si="841"/>
        <v/>
      </c>
      <c r="C4128" s="316" t="str">
        <f>IF(AND(F4128&lt;&gt;"",G4128&lt;&gt;""),COUNT($C$32:C4127)+1,"")</f>
        <v/>
      </c>
      <c r="D4128" s="292" t="str">
        <f t="shared" si="842"/>
        <v/>
      </c>
      <c r="E4128" s="292" t="str">
        <f t="shared" si="843"/>
        <v/>
      </c>
      <c r="F4128" s="316"/>
      <c r="G4128" s="316"/>
      <c r="H4128" s="317"/>
      <c r="I4128" s="316" t="s">
        <v>445</v>
      </c>
      <c r="J4128" s="318"/>
      <c r="K4128" s="319"/>
      <c r="L4128" s="292" t="s">
        <v>446</v>
      </c>
      <c r="M4128" s="324"/>
      <c r="N4128" s="294" t="str">
        <f t="shared" si="844"/>
        <v/>
      </c>
      <c r="O4128" s="319"/>
      <c r="P4128" s="296" t="str">
        <f t="shared" si="845"/>
        <v/>
      </c>
      <c r="Q4128" s="552"/>
      <c r="R4128" s="551"/>
      <c r="S4128" s="291"/>
      <c r="T4128" t="str">
        <f t="shared" si="846"/>
        <v>-</v>
      </c>
      <c r="U4128" s="560">
        <f t="shared" si="847"/>
        <v>0</v>
      </c>
      <c r="V4128" s="560">
        <f t="shared" si="848"/>
        <v>0</v>
      </c>
      <c r="W4128" s="560">
        <f t="shared" si="849"/>
        <v>0</v>
      </c>
    </row>
    <row r="4129" spans="1:23" ht="21" customHeight="1">
      <c r="A4129" s="316" t="str">
        <f t="shared" si="840"/>
        <v/>
      </c>
      <c r="B4129" s="316" t="str">
        <f t="shared" si="841"/>
        <v/>
      </c>
      <c r="C4129" s="316" t="str">
        <f>IF(AND(F4129&lt;&gt;"",G4129&lt;&gt;""),COUNT($C$32:C4128)+1,"")</f>
        <v/>
      </c>
      <c r="D4129" s="292" t="str">
        <f t="shared" si="842"/>
        <v/>
      </c>
      <c r="E4129" s="292" t="str">
        <f t="shared" si="843"/>
        <v/>
      </c>
      <c r="F4129" s="316"/>
      <c r="G4129" s="316"/>
      <c r="H4129" s="317"/>
      <c r="I4129" s="316" t="s">
        <v>445</v>
      </c>
      <c r="J4129" s="318"/>
      <c r="K4129" s="319"/>
      <c r="L4129" s="292" t="s">
        <v>446</v>
      </c>
      <c r="M4129" s="324"/>
      <c r="N4129" s="294" t="str">
        <f t="shared" si="844"/>
        <v/>
      </c>
      <c r="O4129" s="319"/>
      <c r="P4129" s="296" t="str">
        <f t="shared" si="845"/>
        <v/>
      </c>
      <c r="Q4129" s="552"/>
      <c r="R4129" s="551"/>
      <c r="S4129" s="291"/>
      <c r="T4129" t="str">
        <f t="shared" si="846"/>
        <v>-</v>
      </c>
      <c r="U4129" s="560">
        <f t="shared" si="847"/>
        <v>0</v>
      </c>
      <c r="V4129" s="560">
        <f t="shared" si="848"/>
        <v>0</v>
      </c>
      <c r="W4129" s="560">
        <f t="shared" si="849"/>
        <v>0</v>
      </c>
    </row>
    <row r="4130" spans="1:23" ht="21" customHeight="1">
      <c r="A4130" s="316" t="str">
        <f t="shared" si="840"/>
        <v/>
      </c>
      <c r="B4130" s="316" t="str">
        <f t="shared" si="841"/>
        <v/>
      </c>
      <c r="C4130" s="316" t="str">
        <f>IF(AND(F4130&lt;&gt;"",G4130&lt;&gt;""),COUNT($C$32:C4129)+1,"")</f>
        <v/>
      </c>
      <c r="D4130" s="292" t="str">
        <f t="shared" si="842"/>
        <v/>
      </c>
      <c r="E4130" s="292" t="str">
        <f t="shared" si="843"/>
        <v/>
      </c>
      <c r="F4130" s="316"/>
      <c r="G4130" s="316"/>
      <c r="H4130" s="317"/>
      <c r="I4130" s="316" t="s">
        <v>445</v>
      </c>
      <c r="J4130" s="318"/>
      <c r="K4130" s="319"/>
      <c r="L4130" s="292" t="s">
        <v>446</v>
      </c>
      <c r="M4130" s="324"/>
      <c r="N4130" s="294" t="str">
        <f t="shared" si="844"/>
        <v/>
      </c>
      <c r="O4130" s="319"/>
      <c r="P4130" s="296" t="str">
        <f t="shared" si="845"/>
        <v/>
      </c>
      <c r="Q4130" s="552"/>
      <c r="R4130" s="551"/>
      <c r="S4130" s="291"/>
      <c r="T4130" t="str">
        <f t="shared" si="846"/>
        <v>-</v>
      </c>
      <c r="U4130" s="560">
        <f t="shared" si="847"/>
        <v>0</v>
      </c>
      <c r="V4130" s="560">
        <f t="shared" si="848"/>
        <v>0</v>
      </c>
      <c r="W4130" s="560">
        <f t="shared" si="849"/>
        <v>0</v>
      </c>
    </row>
    <row r="4131" spans="1:23" ht="21" customHeight="1">
      <c r="A4131" s="316" t="str">
        <f t="shared" si="840"/>
        <v/>
      </c>
      <c r="B4131" s="316" t="str">
        <f t="shared" si="841"/>
        <v/>
      </c>
      <c r="C4131" s="316" t="str">
        <f>IF(AND(F4131&lt;&gt;"",G4131&lt;&gt;""),COUNT($C$32:C4130)+1,"")</f>
        <v/>
      </c>
      <c r="D4131" s="292" t="str">
        <f t="shared" si="842"/>
        <v/>
      </c>
      <c r="E4131" s="292" t="str">
        <f t="shared" si="843"/>
        <v/>
      </c>
      <c r="F4131" s="316"/>
      <c r="G4131" s="316"/>
      <c r="H4131" s="317"/>
      <c r="I4131" s="316" t="s">
        <v>445</v>
      </c>
      <c r="J4131" s="318"/>
      <c r="K4131" s="319"/>
      <c r="L4131" s="292" t="s">
        <v>446</v>
      </c>
      <c r="M4131" s="324"/>
      <c r="N4131" s="294" t="str">
        <f t="shared" si="844"/>
        <v/>
      </c>
      <c r="O4131" s="319"/>
      <c r="P4131" s="296" t="str">
        <f t="shared" si="845"/>
        <v/>
      </c>
      <c r="Q4131" s="552"/>
      <c r="R4131" s="551"/>
      <c r="S4131" s="291"/>
      <c r="T4131" t="str">
        <f t="shared" si="846"/>
        <v>-</v>
      </c>
      <c r="U4131" s="560">
        <f t="shared" si="847"/>
        <v>0</v>
      </c>
      <c r="V4131" s="560">
        <f t="shared" si="848"/>
        <v>0</v>
      </c>
      <c r="W4131" s="560">
        <f t="shared" si="849"/>
        <v>0</v>
      </c>
    </row>
    <row r="4132" spans="1:23" ht="21" customHeight="1">
      <c r="A4132" s="316" t="str">
        <f t="shared" si="840"/>
        <v/>
      </c>
      <c r="B4132" s="316" t="str">
        <f t="shared" si="841"/>
        <v/>
      </c>
      <c r="C4132" s="316" t="str">
        <f>IF(AND(F4132&lt;&gt;"",G4132&lt;&gt;""),COUNT($C$32:C4131)+1,"")</f>
        <v/>
      </c>
      <c r="D4132" s="292" t="str">
        <f t="shared" si="842"/>
        <v/>
      </c>
      <c r="E4132" s="292" t="str">
        <f t="shared" si="843"/>
        <v/>
      </c>
      <c r="F4132" s="316"/>
      <c r="G4132" s="316"/>
      <c r="H4132" s="317"/>
      <c r="I4132" s="316" t="s">
        <v>445</v>
      </c>
      <c r="J4132" s="318"/>
      <c r="K4132" s="319"/>
      <c r="L4132" s="292" t="s">
        <v>446</v>
      </c>
      <c r="M4132" s="324"/>
      <c r="N4132" s="294" t="str">
        <f t="shared" si="844"/>
        <v/>
      </c>
      <c r="O4132" s="319"/>
      <c r="P4132" s="296" t="str">
        <f t="shared" si="845"/>
        <v/>
      </c>
      <c r="Q4132" s="552"/>
      <c r="R4132" s="551"/>
      <c r="S4132" s="291"/>
      <c r="T4132" t="str">
        <f t="shared" si="846"/>
        <v>-</v>
      </c>
      <c r="U4132" s="560">
        <f t="shared" si="847"/>
        <v>0</v>
      </c>
      <c r="V4132" s="560">
        <f t="shared" si="848"/>
        <v>0</v>
      </c>
      <c r="W4132" s="560">
        <f t="shared" si="849"/>
        <v>0</v>
      </c>
    </row>
    <row r="4133" spans="1:23" ht="21" customHeight="1">
      <c r="A4133" s="316" t="str">
        <f t="shared" si="840"/>
        <v/>
      </c>
      <c r="B4133" s="316" t="str">
        <f t="shared" si="841"/>
        <v/>
      </c>
      <c r="C4133" s="316" t="str">
        <f>IF(AND(F4133&lt;&gt;"",G4133&lt;&gt;""),COUNT($C$32:C4132)+1,"")</f>
        <v/>
      </c>
      <c r="D4133" s="292" t="str">
        <f t="shared" si="842"/>
        <v/>
      </c>
      <c r="E4133" s="292" t="str">
        <f t="shared" si="843"/>
        <v/>
      </c>
      <c r="F4133" s="316"/>
      <c r="G4133" s="316"/>
      <c r="H4133" s="317"/>
      <c r="I4133" s="316" t="s">
        <v>445</v>
      </c>
      <c r="J4133" s="318"/>
      <c r="K4133" s="319"/>
      <c r="L4133" s="292" t="s">
        <v>446</v>
      </c>
      <c r="M4133" s="324"/>
      <c r="N4133" s="294" t="str">
        <f t="shared" si="844"/>
        <v/>
      </c>
      <c r="O4133" s="319"/>
      <c r="P4133" s="296" t="str">
        <f t="shared" si="845"/>
        <v/>
      </c>
      <c r="Q4133" s="552"/>
      <c r="R4133" s="551"/>
      <c r="S4133" s="291"/>
      <c r="T4133" t="str">
        <f t="shared" si="846"/>
        <v>-</v>
      </c>
      <c r="U4133" s="560">
        <f t="shared" si="847"/>
        <v>0</v>
      </c>
      <c r="V4133" s="560">
        <f t="shared" si="848"/>
        <v>0</v>
      </c>
      <c r="W4133" s="560">
        <f t="shared" si="849"/>
        <v>0</v>
      </c>
    </row>
    <row r="4134" spans="1:23" ht="21" customHeight="1">
      <c r="A4134" s="316" t="str">
        <f t="shared" si="840"/>
        <v/>
      </c>
      <c r="B4134" s="316" t="str">
        <f t="shared" si="841"/>
        <v/>
      </c>
      <c r="C4134" s="316" t="str">
        <f>IF(AND(F4134&lt;&gt;"",G4134&lt;&gt;""),COUNT($C$32:C4133)+1,"")</f>
        <v/>
      </c>
      <c r="D4134" s="292" t="str">
        <f t="shared" si="842"/>
        <v/>
      </c>
      <c r="E4134" s="292" t="str">
        <f t="shared" si="843"/>
        <v/>
      </c>
      <c r="F4134" s="316"/>
      <c r="G4134" s="316"/>
      <c r="H4134" s="317"/>
      <c r="I4134" s="316" t="s">
        <v>445</v>
      </c>
      <c r="J4134" s="318"/>
      <c r="K4134" s="319"/>
      <c r="L4134" s="292" t="s">
        <v>446</v>
      </c>
      <c r="M4134" s="324"/>
      <c r="N4134" s="294" t="str">
        <f t="shared" si="844"/>
        <v/>
      </c>
      <c r="O4134" s="319"/>
      <c r="P4134" s="296" t="str">
        <f t="shared" si="845"/>
        <v/>
      </c>
      <c r="Q4134" s="552"/>
      <c r="R4134" s="551"/>
      <c r="S4134" s="291"/>
      <c r="T4134" t="str">
        <f t="shared" si="846"/>
        <v>-</v>
      </c>
      <c r="U4134" s="560">
        <f t="shared" si="847"/>
        <v>0</v>
      </c>
      <c r="V4134" s="560">
        <f t="shared" si="848"/>
        <v>0</v>
      </c>
      <c r="W4134" s="560">
        <f t="shared" si="849"/>
        <v>0</v>
      </c>
    </row>
    <row r="4135" spans="1:23" ht="21" customHeight="1">
      <c r="A4135" s="316" t="str">
        <f t="shared" si="840"/>
        <v/>
      </c>
      <c r="B4135" s="316" t="str">
        <f t="shared" si="841"/>
        <v/>
      </c>
      <c r="C4135" s="316" t="str">
        <f>IF(AND(F4135&lt;&gt;"",G4135&lt;&gt;""),COUNT($C$32:C4134)+1,"")</f>
        <v/>
      </c>
      <c r="D4135" s="292" t="str">
        <f t="shared" si="842"/>
        <v/>
      </c>
      <c r="E4135" s="292" t="str">
        <f t="shared" si="843"/>
        <v/>
      </c>
      <c r="F4135" s="316"/>
      <c r="G4135" s="316"/>
      <c r="H4135" s="317"/>
      <c r="I4135" s="316" t="s">
        <v>445</v>
      </c>
      <c r="J4135" s="318"/>
      <c r="K4135" s="319"/>
      <c r="L4135" s="292" t="s">
        <v>446</v>
      </c>
      <c r="M4135" s="324"/>
      <c r="N4135" s="294" t="str">
        <f t="shared" si="844"/>
        <v/>
      </c>
      <c r="O4135" s="319"/>
      <c r="P4135" s="296" t="str">
        <f t="shared" si="845"/>
        <v/>
      </c>
      <c r="Q4135" s="552"/>
      <c r="R4135" s="551"/>
      <c r="S4135" s="291"/>
      <c r="T4135" t="str">
        <f t="shared" si="846"/>
        <v>-</v>
      </c>
      <c r="U4135" s="560">
        <f t="shared" si="847"/>
        <v>0</v>
      </c>
      <c r="V4135" s="560">
        <f t="shared" si="848"/>
        <v>0</v>
      </c>
      <c r="W4135" s="560">
        <f t="shared" si="849"/>
        <v>0</v>
      </c>
    </row>
    <row r="4136" spans="1:23" ht="21" customHeight="1">
      <c r="A4136" s="316" t="str">
        <f t="shared" si="840"/>
        <v/>
      </c>
      <c r="B4136" s="316" t="str">
        <f t="shared" si="841"/>
        <v/>
      </c>
      <c r="C4136" s="316" t="str">
        <f>IF(AND(F4136&lt;&gt;"",G4136&lt;&gt;""),COUNT($C$32:C4135)+1,"")</f>
        <v/>
      </c>
      <c r="D4136" s="292" t="str">
        <f t="shared" si="842"/>
        <v/>
      </c>
      <c r="E4136" s="292" t="str">
        <f t="shared" si="843"/>
        <v/>
      </c>
      <c r="F4136" s="316"/>
      <c r="G4136" s="316"/>
      <c r="H4136" s="317"/>
      <c r="I4136" s="316" t="s">
        <v>445</v>
      </c>
      <c r="J4136" s="318"/>
      <c r="K4136" s="319"/>
      <c r="L4136" s="292" t="s">
        <v>446</v>
      </c>
      <c r="M4136" s="324"/>
      <c r="N4136" s="294" t="str">
        <f t="shared" si="844"/>
        <v/>
      </c>
      <c r="O4136" s="319"/>
      <c r="P4136" s="296" t="str">
        <f t="shared" si="845"/>
        <v/>
      </c>
      <c r="Q4136" s="552"/>
      <c r="R4136" s="551"/>
      <c r="S4136" s="291"/>
      <c r="T4136" t="str">
        <f t="shared" si="846"/>
        <v>-</v>
      </c>
      <c r="U4136" s="560">
        <f t="shared" si="847"/>
        <v>0</v>
      </c>
      <c r="V4136" s="560">
        <f t="shared" si="848"/>
        <v>0</v>
      </c>
      <c r="W4136" s="560">
        <f t="shared" si="849"/>
        <v>0</v>
      </c>
    </row>
    <row r="4137" spans="1:23" ht="21" customHeight="1">
      <c r="A4137" s="316" t="str">
        <f t="shared" si="840"/>
        <v/>
      </c>
      <c r="B4137" s="316" t="str">
        <f t="shared" si="841"/>
        <v/>
      </c>
      <c r="C4137" s="316" t="str">
        <f>IF(AND(F4137&lt;&gt;"",G4137&lt;&gt;""),COUNT($C$32:C4136)+1,"")</f>
        <v/>
      </c>
      <c r="D4137" s="292" t="str">
        <f t="shared" si="842"/>
        <v/>
      </c>
      <c r="E4137" s="292" t="str">
        <f t="shared" si="843"/>
        <v/>
      </c>
      <c r="F4137" s="316"/>
      <c r="G4137" s="316"/>
      <c r="H4137" s="317"/>
      <c r="I4137" s="316" t="s">
        <v>445</v>
      </c>
      <c r="J4137" s="318"/>
      <c r="K4137" s="319"/>
      <c r="L4137" s="292" t="s">
        <v>446</v>
      </c>
      <c r="M4137" s="324"/>
      <c r="N4137" s="294" t="str">
        <f t="shared" si="844"/>
        <v/>
      </c>
      <c r="O4137" s="319"/>
      <c r="P4137" s="296" t="str">
        <f t="shared" si="845"/>
        <v/>
      </c>
      <c r="Q4137" s="552"/>
      <c r="R4137" s="551"/>
      <c r="S4137" s="291"/>
      <c r="T4137" t="str">
        <f t="shared" si="846"/>
        <v>-</v>
      </c>
      <c r="U4137" s="560">
        <f t="shared" si="847"/>
        <v>0</v>
      </c>
      <c r="V4137" s="560">
        <f t="shared" si="848"/>
        <v>0</v>
      </c>
      <c r="W4137" s="560">
        <f t="shared" si="849"/>
        <v>0</v>
      </c>
    </row>
    <row r="4138" spans="1:23" ht="21" customHeight="1">
      <c r="A4138" s="316" t="str">
        <f t="shared" si="840"/>
        <v/>
      </c>
      <c r="B4138" s="316" t="str">
        <f t="shared" si="841"/>
        <v/>
      </c>
      <c r="C4138" s="316" t="str">
        <f>IF(AND(F4138&lt;&gt;"",G4138&lt;&gt;""),COUNT($C$32:C4137)+1,"")</f>
        <v/>
      </c>
      <c r="D4138" s="292" t="str">
        <f t="shared" si="842"/>
        <v/>
      </c>
      <c r="E4138" s="292" t="str">
        <f t="shared" si="843"/>
        <v/>
      </c>
      <c r="F4138" s="316"/>
      <c r="G4138" s="316"/>
      <c r="H4138" s="317"/>
      <c r="I4138" s="316" t="s">
        <v>445</v>
      </c>
      <c r="J4138" s="318"/>
      <c r="K4138" s="319"/>
      <c r="L4138" s="292" t="s">
        <v>446</v>
      </c>
      <c r="M4138" s="324"/>
      <c r="N4138" s="294" t="str">
        <f t="shared" si="844"/>
        <v/>
      </c>
      <c r="O4138" s="319"/>
      <c r="P4138" s="296" t="str">
        <f t="shared" si="845"/>
        <v/>
      </c>
      <c r="Q4138" s="552"/>
      <c r="R4138" s="551"/>
      <c r="S4138" s="291"/>
      <c r="T4138" t="str">
        <f t="shared" si="846"/>
        <v>-</v>
      </c>
      <c r="U4138" s="560">
        <f t="shared" si="847"/>
        <v>0</v>
      </c>
      <c r="V4138" s="560">
        <f t="shared" si="848"/>
        <v>0</v>
      </c>
      <c r="W4138" s="560">
        <f t="shared" si="849"/>
        <v>0</v>
      </c>
    </row>
    <row r="4139" spans="1:23" ht="21" customHeight="1">
      <c r="A4139" s="316" t="str">
        <f t="shared" si="840"/>
        <v/>
      </c>
      <c r="B4139" s="316" t="str">
        <f t="shared" si="841"/>
        <v/>
      </c>
      <c r="C4139" s="316" t="str">
        <f>IF(AND(F4139&lt;&gt;"",G4139&lt;&gt;""),COUNT($C$32:C4138)+1,"")</f>
        <v/>
      </c>
      <c r="D4139" s="292" t="str">
        <f t="shared" si="842"/>
        <v/>
      </c>
      <c r="E4139" s="292" t="str">
        <f t="shared" si="843"/>
        <v/>
      </c>
      <c r="F4139" s="316"/>
      <c r="G4139" s="316"/>
      <c r="H4139" s="317"/>
      <c r="I4139" s="316" t="s">
        <v>445</v>
      </c>
      <c r="J4139" s="318"/>
      <c r="K4139" s="319"/>
      <c r="L4139" s="292" t="s">
        <v>446</v>
      </c>
      <c r="M4139" s="324"/>
      <c r="N4139" s="294" t="str">
        <f t="shared" si="844"/>
        <v/>
      </c>
      <c r="O4139" s="319"/>
      <c r="P4139" s="296" t="str">
        <f t="shared" si="845"/>
        <v/>
      </c>
      <c r="Q4139" s="552"/>
      <c r="R4139" s="551"/>
      <c r="S4139" s="291"/>
      <c r="T4139" t="str">
        <f t="shared" si="846"/>
        <v>-</v>
      </c>
      <c r="U4139" s="560">
        <f t="shared" si="847"/>
        <v>0</v>
      </c>
      <c r="V4139" s="560">
        <f t="shared" si="848"/>
        <v>0</v>
      </c>
      <c r="W4139" s="560">
        <f t="shared" si="849"/>
        <v>0</v>
      </c>
    </row>
    <row r="4140" spans="1:23" ht="21" customHeight="1">
      <c r="A4140" s="316" t="str">
        <f t="shared" si="840"/>
        <v/>
      </c>
      <c r="B4140" s="316" t="str">
        <f t="shared" si="841"/>
        <v/>
      </c>
      <c r="C4140" s="316" t="str">
        <f>IF(AND(F4140&lt;&gt;"",G4140&lt;&gt;""),COUNT($C$32:C4139)+1,"")</f>
        <v/>
      </c>
      <c r="D4140" s="292" t="str">
        <f t="shared" si="842"/>
        <v/>
      </c>
      <c r="E4140" s="292" t="str">
        <f t="shared" si="843"/>
        <v/>
      </c>
      <c r="F4140" s="316"/>
      <c r="G4140" s="316"/>
      <c r="H4140" s="317"/>
      <c r="I4140" s="316" t="s">
        <v>445</v>
      </c>
      <c r="J4140" s="318"/>
      <c r="K4140" s="319"/>
      <c r="L4140" s="292" t="s">
        <v>446</v>
      </c>
      <c r="M4140" s="324"/>
      <c r="N4140" s="294" t="str">
        <f t="shared" si="844"/>
        <v/>
      </c>
      <c r="O4140" s="319"/>
      <c r="P4140" s="296" t="str">
        <f t="shared" si="845"/>
        <v/>
      </c>
      <c r="Q4140" s="552"/>
      <c r="R4140" s="551"/>
      <c r="S4140" s="291"/>
      <c r="T4140" t="str">
        <f t="shared" si="846"/>
        <v>-</v>
      </c>
      <c r="U4140" s="560">
        <f t="shared" si="847"/>
        <v>0</v>
      </c>
      <c r="V4140" s="560">
        <f t="shared" si="848"/>
        <v>0</v>
      </c>
      <c r="W4140" s="560">
        <f t="shared" si="849"/>
        <v>0</v>
      </c>
    </row>
    <row r="4141" spans="1:23" ht="21" customHeight="1">
      <c r="A4141" s="316" t="str">
        <f t="shared" si="840"/>
        <v/>
      </c>
      <c r="B4141" s="316" t="str">
        <f t="shared" si="841"/>
        <v/>
      </c>
      <c r="C4141" s="316" t="str">
        <f>IF(AND(F4141&lt;&gt;"",G4141&lt;&gt;""),COUNT($C$32:C4140)+1,"")</f>
        <v/>
      </c>
      <c r="D4141" s="292" t="str">
        <f t="shared" si="842"/>
        <v/>
      </c>
      <c r="E4141" s="292" t="str">
        <f t="shared" si="843"/>
        <v/>
      </c>
      <c r="F4141" s="316"/>
      <c r="G4141" s="316"/>
      <c r="H4141" s="317"/>
      <c r="I4141" s="316" t="s">
        <v>445</v>
      </c>
      <c r="J4141" s="318"/>
      <c r="K4141" s="319"/>
      <c r="L4141" s="292" t="s">
        <v>446</v>
      </c>
      <c r="M4141" s="324"/>
      <c r="N4141" s="294" t="str">
        <f t="shared" si="844"/>
        <v/>
      </c>
      <c r="O4141" s="319"/>
      <c r="P4141" s="296" t="str">
        <f t="shared" si="845"/>
        <v/>
      </c>
      <c r="Q4141" s="552"/>
      <c r="R4141" s="551"/>
      <c r="S4141" s="291"/>
      <c r="T4141" t="str">
        <f t="shared" si="846"/>
        <v>-</v>
      </c>
      <c r="U4141" s="560">
        <f t="shared" si="847"/>
        <v>0</v>
      </c>
      <c r="V4141" s="560">
        <f t="shared" si="848"/>
        <v>0</v>
      </c>
      <c r="W4141" s="560">
        <f t="shared" si="849"/>
        <v>0</v>
      </c>
    </row>
    <row r="4142" spans="1:23" ht="21" customHeight="1">
      <c r="A4142" s="316" t="str">
        <f t="shared" si="840"/>
        <v/>
      </c>
      <c r="B4142" s="316" t="str">
        <f t="shared" si="841"/>
        <v/>
      </c>
      <c r="C4142" s="316" t="str">
        <f>IF(AND(F4142&lt;&gt;"",G4142&lt;&gt;""),COUNT($C$32:C4141)+1,"")</f>
        <v/>
      </c>
      <c r="D4142" s="292" t="str">
        <f t="shared" si="842"/>
        <v/>
      </c>
      <c r="E4142" s="292" t="str">
        <f t="shared" si="843"/>
        <v/>
      </c>
      <c r="F4142" s="316"/>
      <c r="G4142" s="316"/>
      <c r="H4142" s="317"/>
      <c r="I4142" s="316" t="s">
        <v>445</v>
      </c>
      <c r="J4142" s="318"/>
      <c r="K4142" s="319"/>
      <c r="L4142" s="292" t="s">
        <v>446</v>
      </c>
      <c r="M4142" s="324"/>
      <c r="N4142" s="294" t="str">
        <f t="shared" si="844"/>
        <v/>
      </c>
      <c r="O4142" s="319"/>
      <c r="P4142" s="296" t="str">
        <f t="shared" si="845"/>
        <v/>
      </c>
      <c r="Q4142" s="552"/>
      <c r="R4142" s="551"/>
      <c r="S4142" s="291"/>
      <c r="T4142" t="str">
        <f t="shared" si="846"/>
        <v>-</v>
      </c>
      <c r="U4142" s="560">
        <f t="shared" si="847"/>
        <v>0</v>
      </c>
      <c r="V4142" s="560">
        <f t="shared" si="848"/>
        <v>0</v>
      </c>
      <c r="W4142" s="560">
        <f t="shared" si="849"/>
        <v>0</v>
      </c>
    </row>
    <row r="4143" spans="1:23" ht="21" customHeight="1">
      <c r="A4143" s="316" t="str">
        <f t="shared" si="840"/>
        <v/>
      </c>
      <c r="B4143" s="316" t="str">
        <f t="shared" si="841"/>
        <v/>
      </c>
      <c r="C4143" s="316" t="str">
        <f>IF(AND(F4143&lt;&gt;"",G4143&lt;&gt;""),COUNT($C$32:C4142)+1,"")</f>
        <v/>
      </c>
      <c r="D4143" s="292" t="str">
        <f t="shared" si="842"/>
        <v/>
      </c>
      <c r="E4143" s="292" t="str">
        <f t="shared" si="843"/>
        <v/>
      </c>
      <c r="F4143" s="316"/>
      <c r="G4143" s="316"/>
      <c r="H4143" s="317"/>
      <c r="I4143" s="316" t="s">
        <v>445</v>
      </c>
      <c r="J4143" s="318"/>
      <c r="K4143" s="319"/>
      <c r="L4143" s="292" t="s">
        <v>446</v>
      </c>
      <c r="M4143" s="324"/>
      <c r="N4143" s="294" t="str">
        <f t="shared" si="844"/>
        <v/>
      </c>
      <c r="O4143" s="319"/>
      <c r="P4143" s="296" t="str">
        <f t="shared" si="845"/>
        <v/>
      </c>
      <c r="Q4143" s="552"/>
      <c r="R4143" s="551"/>
      <c r="S4143" s="291"/>
      <c r="T4143" t="str">
        <f t="shared" si="846"/>
        <v>-</v>
      </c>
      <c r="U4143" s="560">
        <f t="shared" si="847"/>
        <v>0</v>
      </c>
      <c r="V4143" s="560">
        <f t="shared" si="848"/>
        <v>0</v>
      </c>
      <c r="W4143" s="560">
        <f t="shared" si="849"/>
        <v>0</v>
      </c>
    </row>
    <row r="4144" spans="1:23" ht="21" customHeight="1">
      <c r="A4144" s="316" t="str">
        <f t="shared" si="840"/>
        <v/>
      </c>
      <c r="B4144" s="316" t="str">
        <f t="shared" si="841"/>
        <v/>
      </c>
      <c r="C4144" s="316" t="str">
        <f>IF(AND(F4144&lt;&gt;"",G4144&lt;&gt;""),COUNT($C$32:C4143)+1,"")</f>
        <v/>
      </c>
      <c r="D4144" s="292" t="str">
        <f t="shared" si="842"/>
        <v/>
      </c>
      <c r="E4144" s="292" t="str">
        <f t="shared" si="843"/>
        <v/>
      </c>
      <c r="F4144" s="316"/>
      <c r="G4144" s="316"/>
      <c r="H4144" s="317"/>
      <c r="I4144" s="316" t="s">
        <v>445</v>
      </c>
      <c r="J4144" s="318"/>
      <c r="K4144" s="319"/>
      <c r="L4144" s="292" t="s">
        <v>446</v>
      </c>
      <c r="M4144" s="324"/>
      <c r="N4144" s="294" t="str">
        <f t="shared" si="844"/>
        <v/>
      </c>
      <c r="O4144" s="319"/>
      <c r="P4144" s="296" t="str">
        <f t="shared" si="845"/>
        <v/>
      </c>
      <c r="Q4144" s="552"/>
      <c r="R4144" s="551"/>
      <c r="S4144" s="291"/>
      <c r="T4144" t="str">
        <f t="shared" si="846"/>
        <v>-</v>
      </c>
      <c r="U4144" s="560">
        <f t="shared" si="847"/>
        <v>0</v>
      </c>
      <c r="V4144" s="560">
        <f t="shared" si="848"/>
        <v>0</v>
      </c>
      <c r="W4144" s="560">
        <f t="shared" si="849"/>
        <v>0</v>
      </c>
    </row>
    <row r="4145" spans="1:23" ht="21" customHeight="1">
      <c r="A4145" s="316" t="str">
        <f t="shared" si="840"/>
        <v/>
      </c>
      <c r="B4145" s="316" t="str">
        <f t="shared" si="841"/>
        <v/>
      </c>
      <c r="C4145" s="316" t="str">
        <f>IF(AND(F4145&lt;&gt;"",G4145&lt;&gt;""),COUNT($C$32:C4144)+1,"")</f>
        <v/>
      </c>
      <c r="D4145" s="292" t="str">
        <f t="shared" si="842"/>
        <v/>
      </c>
      <c r="E4145" s="292" t="str">
        <f t="shared" si="843"/>
        <v/>
      </c>
      <c r="F4145" s="316"/>
      <c r="G4145" s="316"/>
      <c r="H4145" s="317"/>
      <c r="I4145" s="316" t="s">
        <v>445</v>
      </c>
      <c r="J4145" s="318"/>
      <c r="K4145" s="319"/>
      <c r="L4145" s="292" t="s">
        <v>446</v>
      </c>
      <c r="M4145" s="324"/>
      <c r="N4145" s="294" t="str">
        <f t="shared" si="844"/>
        <v/>
      </c>
      <c r="O4145" s="319"/>
      <c r="P4145" s="296" t="str">
        <f t="shared" si="845"/>
        <v/>
      </c>
      <c r="Q4145" s="552"/>
      <c r="R4145" s="551"/>
      <c r="S4145" s="291"/>
      <c r="T4145" t="str">
        <f t="shared" si="846"/>
        <v>-</v>
      </c>
      <c r="U4145" s="560">
        <f t="shared" si="847"/>
        <v>0</v>
      </c>
      <c r="V4145" s="560">
        <f t="shared" si="848"/>
        <v>0</v>
      </c>
      <c r="W4145" s="560">
        <f t="shared" si="849"/>
        <v>0</v>
      </c>
    </row>
    <row r="4146" spans="1:23" ht="21" customHeight="1">
      <c r="A4146" s="316" t="str">
        <f t="shared" si="840"/>
        <v/>
      </c>
      <c r="B4146" s="316" t="str">
        <f t="shared" si="841"/>
        <v/>
      </c>
      <c r="C4146" s="316" t="str">
        <f>IF(AND(F4146&lt;&gt;"",G4146&lt;&gt;""),COUNT($C$32:C4145)+1,"")</f>
        <v/>
      </c>
      <c r="D4146" s="292" t="str">
        <f t="shared" si="842"/>
        <v/>
      </c>
      <c r="E4146" s="292" t="str">
        <f t="shared" si="843"/>
        <v/>
      </c>
      <c r="F4146" s="316"/>
      <c r="G4146" s="316"/>
      <c r="H4146" s="317"/>
      <c r="I4146" s="316" t="s">
        <v>445</v>
      </c>
      <c r="J4146" s="318"/>
      <c r="K4146" s="319"/>
      <c r="L4146" s="292" t="s">
        <v>446</v>
      </c>
      <c r="M4146" s="324"/>
      <c r="N4146" s="294" t="str">
        <f t="shared" si="844"/>
        <v/>
      </c>
      <c r="O4146" s="319"/>
      <c r="P4146" s="296" t="str">
        <f t="shared" si="845"/>
        <v/>
      </c>
      <c r="Q4146" s="552"/>
      <c r="R4146" s="551"/>
      <c r="S4146" s="291"/>
      <c r="T4146" t="str">
        <f t="shared" si="846"/>
        <v>-</v>
      </c>
      <c r="U4146" s="560">
        <f t="shared" si="847"/>
        <v>0</v>
      </c>
      <c r="V4146" s="560">
        <f t="shared" si="848"/>
        <v>0</v>
      </c>
      <c r="W4146" s="560">
        <f t="shared" si="849"/>
        <v>0</v>
      </c>
    </row>
    <row r="4147" spans="1:23" ht="21" customHeight="1">
      <c r="A4147" s="316" t="str">
        <f t="shared" si="840"/>
        <v/>
      </c>
      <c r="B4147" s="316" t="str">
        <f t="shared" si="841"/>
        <v/>
      </c>
      <c r="C4147" s="316" t="str">
        <f>IF(AND(F4147&lt;&gt;"",G4147&lt;&gt;""),COUNT($C$32:C4146)+1,"")</f>
        <v/>
      </c>
      <c r="D4147" s="292" t="str">
        <f t="shared" si="842"/>
        <v/>
      </c>
      <c r="E4147" s="292" t="str">
        <f t="shared" si="843"/>
        <v/>
      </c>
      <c r="F4147" s="316"/>
      <c r="G4147" s="316"/>
      <c r="H4147" s="317"/>
      <c r="I4147" s="316" t="s">
        <v>445</v>
      </c>
      <c r="J4147" s="318"/>
      <c r="K4147" s="319"/>
      <c r="L4147" s="292" t="s">
        <v>446</v>
      </c>
      <c r="M4147" s="324"/>
      <c r="N4147" s="294" t="str">
        <f t="shared" si="844"/>
        <v/>
      </c>
      <c r="O4147" s="319"/>
      <c r="P4147" s="296" t="str">
        <f t="shared" si="845"/>
        <v/>
      </c>
      <c r="Q4147" s="552"/>
      <c r="R4147" s="551"/>
      <c r="S4147" s="291"/>
      <c r="T4147" t="str">
        <f t="shared" si="846"/>
        <v>-</v>
      </c>
      <c r="U4147" s="560">
        <f t="shared" si="847"/>
        <v>0</v>
      </c>
      <c r="V4147" s="560">
        <f t="shared" si="848"/>
        <v>0</v>
      </c>
      <c r="W4147" s="560">
        <f t="shared" si="849"/>
        <v>0</v>
      </c>
    </row>
    <row r="4148" spans="1:23" ht="21" customHeight="1">
      <c r="A4148" s="316" t="str">
        <f t="shared" si="840"/>
        <v/>
      </c>
      <c r="B4148" s="316" t="str">
        <f t="shared" si="841"/>
        <v/>
      </c>
      <c r="C4148" s="316" t="str">
        <f>IF(AND(F4148&lt;&gt;"",G4148&lt;&gt;""),COUNT($C$32:C4147)+1,"")</f>
        <v/>
      </c>
      <c r="D4148" s="292" t="str">
        <f t="shared" si="842"/>
        <v/>
      </c>
      <c r="E4148" s="292" t="str">
        <f t="shared" si="843"/>
        <v/>
      </c>
      <c r="F4148" s="316"/>
      <c r="G4148" s="316"/>
      <c r="H4148" s="317"/>
      <c r="I4148" s="316" t="s">
        <v>445</v>
      </c>
      <c r="J4148" s="318"/>
      <c r="K4148" s="319"/>
      <c r="L4148" s="292" t="s">
        <v>446</v>
      </c>
      <c r="M4148" s="324"/>
      <c r="N4148" s="294" t="str">
        <f t="shared" si="844"/>
        <v/>
      </c>
      <c r="O4148" s="319"/>
      <c r="P4148" s="296" t="str">
        <f t="shared" si="845"/>
        <v/>
      </c>
      <c r="Q4148" s="552"/>
      <c r="R4148" s="551"/>
      <c r="S4148" s="291"/>
      <c r="T4148" t="str">
        <f t="shared" si="846"/>
        <v>-</v>
      </c>
      <c r="U4148" s="560">
        <f t="shared" si="847"/>
        <v>0</v>
      </c>
      <c r="V4148" s="560">
        <f t="shared" si="848"/>
        <v>0</v>
      </c>
      <c r="W4148" s="560">
        <f t="shared" si="849"/>
        <v>0</v>
      </c>
    </row>
    <row r="4149" spans="1:23" ht="21" customHeight="1">
      <c r="A4149" s="316" t="str">
        <f t="shared" si="840"/>
        <v/>
      </c>
      <c r="B4149" s="316" t="str">
        <f t="shared" si="841"/>
        <v/>
      </c>
      <c r="C4149" s="316" t="str">
        <f>IF(AND(F4149&lt;&gt;"",G4149&lt;&gt;""),COUNT($C$32:C4148)+1,"")</f>
        <v/>
      </c>
      <c r="D4149" s="292" t="str">
        <f t="shared" si="842"/>
        <v/>
      </c>
      <c r="E4149" s="292" t="str">
        <f t="shared" si="843"/>
        <v/>
      </c>
      <c r="F4149" s="316"/>
      <c r="G4149" s="316"/>
      <c r="H4149" s="317"/>
      <c r="I4149" s="316" t="s">
        <v>445</v>
      </c>
      <c r="J4149" s="318"/>
      <c r="K4149" s="319"/>
      <c r="L4149" s="292" t="s">
        <v>446</v>
      </c>
      <c r="M4149" s="324"/>
      <c r="N4149" s="294" t="str">
        <f t="shared" si="844"/>
        <v/>
      </c>
      <c r="O4149" s="319"/>
      <c r="P4149" s="296" t="str">
        <f t="shared" si="845"/>
        <v/>
      </c>
      <c r="Q4149" s="552"/>
      <c r="R4149" s="551"/>
      <c r="S4149" s="291"/>
      <c r="T4149" t="str">
        <f t="shared" si="846"/>
        <v>-</v>
      </c>
      <c r="U4149" s="560">
        <f t="shared" si="847"/>
        <v>0</v>
      </c>
      <c r="V4149" s="560">
        <f t="shared" si="848"/>
        <v>0</v>
      </c>
      <c r="W4149" s="560">
        <f t="shared" si="849"/>
        <v>0</v>
      </c>
    </row>
    <row r="4150" spans="1:23" ht="21" customHeight="1">
      <c r="A4150" s="316" t="str">
        <f t="shared" si="840"/>
        <v/>
      </c>
      <c r="B4150" s="316" t="str">
        <f t="shared" si="841"/>
        <v/>
      </c>
      <c r="C4150" s="316" t="str">
        <f>IF(AND(F4150&lt;&gt;"",G4150&lt;&gt;""),COUNT($C$32:C4149)+1,"")</f>
        <v/>
      </c>
      <c r="D4150" s="292" t="str">
        <f t="shared" si="842"/>
        <v/>
      </c>
      <c r="E4150" s="292" t="str">
        <f t="shared" si="843"/>
        <v/>
      </c>
      <c r="F4150" s="316"/>
      <c r="G4150" s="316"/>
      <c r="H4150" s="317"/>
      <c r="I4150" s="316" t="s">
        <v>445</v>
      </c>
      <c r="J4150" s="318"/>
      <c r="K4150" s="319"/>
      <c r="L4150" s="292" t="s">
        <v>446</v>
      </c>
      <c r="M4150" s="324"/>
      <c r="N4150" s="294" t="str">
        <f t="shared" si="844"/>
        <v/>
      </c>
      <c r="O4150" s="319"/>
      <c r="P4150" s="296" t="str">
        <f t="shared" si="845"/>
        <v/>
      </c>
      <c r="Q4150" s="552"/>
      <c r="R4150" s="551"/>
      <c r="S4150" s="291"/>
      <c r="T4150" t="str">
        <f t="shared" si="846"/>
        <v>-</v>
      </c>
      <c r="U4150" s="560">
        <f t="shared" si="847"/>
        <v>0</v>
      </c>
      <c r="V4150" s="560">
        <f t="shared" si="848"/>
        <v>0</v>
      </c>
      <c r="W4150" s="560">
        <f t="shared" si="849"/>
        <v>0</v>
      </c>
    </row>
    <row r="4151" spans="1:23" ht="21" customHeight="1">
      <c r="A4151" s="316" t="str">
        <f t="shared" ref="A4151:A4214" si="850">IF(AND(F4151&lt;&gt;"",G4151&lt;&gt;""),LEFT(E4151,5),"")</f>
        <v/>
      </c>
      <c r="B4151" s="316" t="str">
        <f t="shared" ref="B4151:B4214" si="851">IF(AND(F4151&lt;&gt;"",G4151&lt;&gt;""),LEFT(G4151,2),"")</f>
        <v/>
      </c>
      <c r="C4151" s="316" t="str">
        <f>IF(AND(F4151&lt;&gt;"",G4151&lt;&gt;""),COUNT($C$32:C4150)+1,"")</f>
        <v/>
      </c>
      <c r="D4151" s="292" t="str">
        <f t="shared" ref="D4151:D4214" si="852">IF(C4151&lt;&gt;"","LN"&amp;TEXT(C4151,"0000"),"")</f>
        <v/>
      </c>
      <c r="E4151" s="292" t="str">
        <f t="shared" ref="E4151:E4214" si="853">IF(AND(F4151&lt;&gt;"",G4151&lt;&gt;""),LEFT(F4151,7),"")</f>
        <v/>
      </c>
      <c r="F4151" s="316"/>
      <c r="G4151" s="316"/>
      <c r="H4151" s="317"/>
      <c r="I4151" s="316" t="s">
        <v>445</v>
      </c>
      <c r="J4151" s="318"/>
      <c r="K4151" s="319"/>
      <c r="L4151" s="292" t="s">
        <v>446</v>
      </c>
      <c r="M4151" s="324"/>
      <c r="N4151" s="294" t="str">
        <f t="shared" ref="N4151:N4214" si="854">IF(AND(F4151&lt;&gt;"",G4151&lt;&gt;""),K4151*M4151,"")</f>
        <v/>
      </c>
      <c r="O4151" s="319"/>
      <c r="P4151" s="296" t="str">
        <f t="shared" ref="P4151:P4214" si="855">IF(AND(F4151&lt;&gt;"",G4151&lt;&gt;""),N4151*O4151,"")</f>
        <v/>
      </c>
      <c r="Q4151" s="552"/>
      <c r="R4151" s="551"/>
      <c r="S4151" s="291"/>
      <c r="T4151" t="str">
        <f t="shared" ref="T4151:T4214" si="856">IF(AND(F4151&lt;&gt;"",G4151&lt;&gt;""),"ok","-")</f>
        <v>-</v>
      </c>
      <c r="U4151" s="560">
        <f t="shared" ref="U4151:U4214" si="857">MOD(K4151,1)</f>
        <v>0</v>
      </c>
      <c r="V4151" s="560">
        <f t="shared" ref="V4151:V4214" si="858">MOD(M4151,1)</f>
        <v>0</v>
      </c>
      <c r="W4151" s="560">
        <f t="shared" ref="W4151:W4214" si="859">MOD(O4151,1)</f>
        <v>0</v>
      </c>
    </row>
    <row r="4152" spans="1:23" ht="21" customHeight="1">
      <c r="A4152" s="316" t="str">
        <f t="shared" si="850"/>
        <v/>
      </c>
      <c r="B4152" s="316" t="str">
        <f t="shared" si="851"/>
        <v/>
      </c>
      <c r="C4152" s="316" t="str">
        <f>IF(AND(F4152&lt;&gt;"",G4152&lt;&gt;""),COUNT($C$32:C4151)+1,"")</f>
        <v/>
      </c>
      <c r="D4152" s="292" t="str">
        <f t="shared" si="852"/>
        <v/>
      </c>
      <c r="E4152" s="292" t="str">
        <f t="shared" si="853"/>
        <v/>
      </c>
      <c r="F4152" s="316"/>
      <c r="G4152" s="316"/>
      <c r="H4152" s="317"/>
      <c r="I4152" s="316" t="s">
        <v>445</v>
      </c>
      <c r="J4152" s="318"/>
      <c r="K4152" s="319"/>
      <c r="L4152" s="292" t="s">
        <v>446</v>
      </c>
      <c r="M4152" s="324"/>
      <c r="N4152" s="294" t="str">
        <f t="shared" si="854"/>
        <v/>
      </c>
      <c r="O4152" s="319"/>
      <c r="P4152" s="296" t="str">
        <f t="shared" si="855"/>
        <v/>
      </c>
      <c r="Q4152" s="552"/>
      <c r="R4152" s="551"/>
      <c r="S4152" s="291"/>
      <c r="T4152" t="str">
        <f t="shared" si="856"/>
        <v>-</v>
      </c>
      <c r="U4152" s="560">
        <f t="shared" si="857"/>
        <v>0</v>
      </c>
      <c r="V4152" s="560">
        <f t="shared" si="858"/>
        <v>0</v>
      </c>
      <c r="W4152" s="560">
        <f t="shared" si="859"/>
        <v>0</v>
      </c>
    </row>
    <row r="4153" spans="1:23" ht="21" customHeight="1">
      <c r="A4153" s="316" t="str">
        <f t="shared" si="850"/>
        <v/>
      </c>
      <c r="B4153" s="316" t="str">
        <f t="shared" si="851"/>
        <v/>
      </c>
      <c r="C4153" s="316" t="str">
        <f>IF(AND(F4153&lt;&gt;"",G4153&lt;&gt;""),COUNT($C$32:C4152)+1,"")</f>
        <v/>
      </c>
      <c r="D4153" s="292" t="str">
        <f t="shared" si="852"/>
        <v/>
      </c>
      <c r="E4153" s="292" t="str">
        <f t="shared" si="853"/>
        <v/>
      </c>
      <c r="F4153" s="316"/>
      <c r="G4153" s="316"/>
      <c r="H4153" s="317"/>
      <c r="I4153" s="316" t="s">
        <v>445</v>
      </c>
      <c r="J4153" s="318"/>
      <c r="K4153" s="319"/>
      <c r="L4153" s="292" t="s">
        <v>446</v>
      </c>
      <c r="M4153" s="324"/>
      <c r="N4153" s="294" t="str">
        <f t="shared" si="854"/>
        <v/>
      </c>
      <c r="O4153" s="319"/>
      <c r="P4153" s="296" t="str">
        <f t="shared" si="855"/>
        <v/>
      </c>
      <c r="Q4153" s="552"/>
      <c r="R4153" s="551"/>
      <c r="S4153" s="291"/>
      <c r="T4153" t="str">
        <f t="shared" si="856"/>
        <v>-</v>
      </c>
      <c r="U4153" s="560">
        <f t="shared" si="857"/>
        <v>0</v>
      </c>
      <c r="V4153" s="560">
        <f t="shared" si="858"/>
        <v>0</v>
      </c>
      <c r="W4153" s="560">
        <f t="shared" si="859"/>
        <v>0</v>
      </c>
    </row>
    <row r="4154" spans="1:23" ht="21" customHeight="1">
      <c r="A4154" s="316" t="str">
        <f t="shared" si="850"/>
        <v/>
      </c>
      <c r="B4154" s="316" t="str">
        <f t="shared" si="851"/>
        <v/>
      </c>
      <c r="C4154" s="316" t="str">
        <f>IF(AND(F4154&lt;&gt;"",G4154&lt;&gt;""),COUNT($C$32:C4153)+1,"")</f>
        <v/>
      </c>
      <c r="D4154" s="292" t="str">
        <f t="shared" si="852"/>
        <v/>
      </c>
      <c r="E4154" s="292" t="str">
        <f t="shared" si="853"/>
        <v/>
      </c>
      <c r="F4154" s="316"/>
      <c r="G4154" s="316"/>
      <c r="H4154" s="317"/>
      <c r="I4154" s="316" t="s">
        <v>445</v>
      </c>
      <c r="J4154" s="318"/>
      <c r="K4154" s="319"/>
      <c r="L4154" s="292" t="s">
        <v>446</v>
      </c>
      <c r="M4154" s="324"/>
      <c r="N4154" s="294" t="str">
        <f t="shared" si="854"/>
        <v/>
      </c>
      <c r="O4154" s="319"/>
      <c r="P4154" s="296" t="str">
        <f t="shared" si="855"/>
        <v/>
      </c>
      <c r="Q4154" s="552"/>
      <c r="R4154" s="551"/>
      <c r="S4154" s="291"/>
      <c r="T4154" t="str">
        <f t="shared" si="856"/>
        <v>-</v>
      </c>
      <c r="U4154" s="560">
        <f t="shared" si="857"/>
        <v>0</v>
      </c>
      <c r="V4154" s="560">
        <f t="shared" si="858"/>
        <v>0</v>
      </c>
      <c r="W4154" s="560">
        <f t="shared" si="859"/>
        <v>0</v>
      </c>
    </row>
    <row r="4155" spans="1:23" ht="21" customHeight="1">
      <c r="A4155" s="316" t="str">
        <f t="shared" si="850"/>
        <v/>
      </c>
      <c r="B4155" s="316" t="str">
        <f t="shared" si="851"/>
        <v/>
      </c>
      <c r="C4155" s="316" t="str">
        <f>IF(AND(F4155&lt;&gt;"",G4155&lt;&gt;""),COUNT($C$32:C4154)+1,"")</f>
        <v/>
      </c>
      <c r="D4155" s="292" t="str">
        <f t="shared" si="852"/>
        <v/>
      </c>
      <c r="E4155" s="292" t="str">
        <f t="shared" si="853"/>
        <v/>
      </c>
      <c r="F4155" s="316"/>
      <c r="G4155" s="316"/>
      <c r="H4155" s="317"/>
      <c r="I4155" s="316" t="s">
        <v>445</v>
      </c>
      <c r="J4155" s="318"/>
      <c r="K4155" s="319"/>
      <c r="L4155" s="292" t="s">
        <v>446</v>
      </c>
      <c r="M4155" s="324"/>
      <c r="N4155" s="294" t="str">
        <f t="shared" si="854"/>
        <v/>
      </c>
      <c r="O4155" s="319"/>
      <c r="P4155" s="296" t="str">
        <f t="shared" si="855"/>
        <v/>
      </c>
      <c r="Q4155" s="552"/>
      <c r="R4155" s="551"/>
      <c r="S4155" s="291"/>
      <c r="T4155" t="str">
        <f t="shared" si="856"/>
        <v>-</v>
      </c>
      <c r="U4155" s="560">
        <f t="shared" si="857"/>
        <v>0</v>
      </c>
      <c r="V4155" s="560">
        <f t="shared" si="858"/>
        <v>0</v>
      </c>
      <c r="W4155" s="560">
        <f t="shared" si="859"/>
        <v>0</v>
      </c>
    </row>
    <row r="4156" spans="1:23" ht="21" customHeight="1">
      <c r="A4156" s="316" t="str">
        <f t="shared" si="850"/>
        <v/>
      </c>
      <c r="B4156" s="316" t="str">
        <f t="shared" si="851"/>
        <v/>
      </c>
      <c r="C4156" s="316" t="str">
        <f>IF(AND(F4156&lt;&gt;"",G4156&lt;&gt;""),COUNT($C$32:C4155)+1,"")</f>
        <v/>
      </c>
      <c r="D4156" s="292" t="str">
        <f t="shared" si="852"/>
        <v/>
      </c>
      <c r="E4156" s="292" t="str">
        <f t="shared" si="853"/>
        <v/>
      </c>
      <c r="F4156" s="316"/>
      <c r="G4156" s="316"/>
      <c r="H4156" s="317"/>
      <c r="I4156" s="316" t="s">
        <v>445</v>
      </c>
      <c r="J4156" s="318"/>
      <c r="K4156" s="319"/>
      <c r="L4156" s="292" t="s">
        <v>446</v>
      </c>
      <c r="M4156" s="324"/>
      <c r="N4156" s="294" t="str">
        <f t="shared" si="854"/>
        <v/>
      </c>
      <c r="O4156" s="319"/>
      <c r="P4156" s="296" t="str">
        <f t="shared" si="855"/>
        <v/>
      </c>
      <c r="Q4156" s="552"/>
      <c r="R4156" s="551"/>
      <c r="S4156" s="291"/>
      <c r="T4156" t="str">
        <f t="shared" si="856"/>
        <v>-</v>
      </c>
      <c r="U4156" s="560">
        <f t="shared" si="857"/>
        <v>0</v>
      </c>
      <c r="V4156" s="560">
        <f t="shared" si="858"/>
        <v>0</v>
      </c>
      <c r="W4156" s="560">
        <f t="shared" si="859"/>
        <v>0</v>
      </c>
    </row>
    <row r="4157" spans="1:23" ht="21" customHeight="1">
      <c r="A4157" s="316" t="str">
        <f t="shared" si="850"/>
        <v/>
      </c>
      <c r="B4157" s="316" t="str">
        <f t="shared" si="851"/>
        <v/>
      </c>
      <c r="C4157" s="316" t="str">
        <f>IF(AND(F4157&lt;&gt;"",G4157&lt;&gt;""),COUNT($C$32:C4156)+1,"")</f>
        <v/>
      </c>
      <c r="D4157" s="292" t="str">
        <f t="shared" si="852"/>
        <v/>
      </c>
      <c r="E4157" s="292" t="str">
        <f t="shared" si="853"/>
        <v/>
      </c>
      <c r="F4157" s="316"/>
      <c r="G4157" s="316"/>
      <c r="H4157" s="317"/>
      <c r="I4157" s="316" t="s">
        <v>445</v>
      </c>
      <c r="J4157" s="318"/>
      <c r="K4157" s="319"/>
      <c r="L4157" s="292" t="s">
        <v>446</v>
      </c>
      <c r="M4157" s="324"/>
      <c r="N4157" s="294" t="str">
        <f t="shared" si="854"/>
        <v/>
      </c>
      <c r="O4157" s="319"/>
      <c r="P4157" s="296" t="str">
        <f t="shared" si="855"/>
        <v/>
      </c>
      <c r="Q4157" s="552"/>
      <c r="R4157" s="551"/>
      <c r="S4157" s="291"/>
      <c r="T4157" t="str">
        <f t="shared" si="856"/>
        <v>-</v>
      </c>
      <c r="U4157" s="560">
        <f t="shared" si="857"/>
        <v>0</v>
      </c>
      <c r="V4157" s="560">
        <f t="shared" si="858"/>
        <v>0</v>
      </c>
      <c r="W4157" s="560">
        <f t="shared" si="859"/>
        <v>0</v>
      </c>
    </row>
    <row r="4158" spans="1:23" ht="21" customHeight="1">
      <c r="A4158" s="316" t="str">
        <f t="shared" si="850"/>
        <v/>
      </c>
      <c r="B4158" s="316" t="str">
        <f t="shared" si="851"/>
        <v/>
      </c>
      <c r="C4158" s="316" t="str">
        <f>IF(AND(F4158&lt;&gt;"",G4158&lt;&gt;""),COUNT($C$32:C4157)+1,"")</f>
        <v/>
      </c>
      <c r="D4158" s="292" t="str">
        <f t="shared" si="852"/>
        <v/>
      </c>
      <c r="E4158" s="292" t="str">
        <f t="shared" si="853"/>
        <v/>
      </c>
      <c r="F4158" s="316"/>
      <c r="G4158" s="316"/>
      <c r="H4158" s="317"/>
      <c r="I4158" s="316" t="s">
        <v>445</v>
      </c>
      <c r="J4158" s="318"/>
      <c r="K4158" s="319"/>
      <c r="L4158" s="292" t="s">
        <v>446</v>
      </c>
      <c r="M4158" s="324"/>
      <c r="N4158" s="294" t="str">
        <f t="shared" si="854"/>
        <v/>
      </c>
      <c r="O4158" s="319"/>
      <c r="P4158" s="296" t="str">
        <f t="shared" si="855"/>
        <v/>
      </c>
      <c r="Q4158" s="552"/>
      <c r="R4158" s="551"/>
      <c r="S4158" s="291"/>
      <c r="T4158" t="str">
        <f t="shared" si="856"/>
        <v>-</v>
      </c>
      <c r="U4158" s="560">
        <f t="shared" si="857"/>
        <v>0</v>
      </c>
      <c r="V4158" s="560">
        <f t="shared" si="858"/>
        <v>0</v>
      </c>
      <c r="W4158" s="560">
        <f t="shared" si="859"/>
        <v>0</v>
      </c>
    </row>
    <row r="4159" spans="1:23" ht="21" customHeight="1">
      <c r="A4159" s="316" t="str">
        <f t="shared" si="850"/>
        <v/>
      </c>
      <c r="B4159" s="316" t="str">
        <f t="shared" si="851"/>
        <v/>
      </c>
      <c r="C4159" s="316" t="str">
        <f>IF(AND(F4159&lt;&gt;"",G4159&lt;&gt;""),COUNT($C$32:C4158)+1,"")</f>
        <v/>
      </c>
      <c r="D4159" s="292" t="str">
        <f t="shared" si="852"/>
        <v/>
      </c>
      <c r="E4159" s="292" t="str">
        <f t="shared" si="853"/>
        <v/>
      </c>
      <c r="F4159" s="316"/>
      <c r="G4159" s="316"/>
      <c r="H4159" s="317"/>
      <c r="I4159" s="316" t="s">
        <v>445</v>
      </c>
      <c r="J4159" s="318"/>
      <c r="K4159" s="319"/>
      <c r="L4159" s="292" t="s">
        <v>446</v>
      </c>
      <c r="M4159" s="324"/>
      <c r="N4159" s="294" t="str">
        <f t="shared" si="854"/>
        <v/>
      </c>
      <c r="O4159" s="319"/>
      <c r="P4159" s="296" t="str">
        <f t="shared" si="855"/>
        <v/>
      </c>
      <c r="Q4159" s="552"/>
      <c r="R4159" s="551"/>
      <c r="S4159" s="291"/>
      <c r="T4159" t="str">
        <f t="shared" si="856"/>
        <v>-</v>
      </c>
      <c r="U4159" s="560">
        <f t="shared" si="857"/>
        <v>0</v>
      </c>
      <c r="V4159" s="560">
        <f t="shared" si="858"/>
        <v>0</v>
      </c>
      <c r="W4159" s="560">
        <f t="shared" si="859"/>
        <v>0</v>
      </c>
    </row>
    <row r="4160" spans="1:23" ht="21" customHeight="1">
      <c r="A4160" s="316" t="str">
        <f t="shared" si="850"/>
        <v/>
      </c>
      <c r="B4160" s="316" t="str">
        <f t="shared" si="851"/>
        <v/>
      </c>
      <c r="C4160" s="316" t="str">
        <f>IF(AND(F4160&lt;&gt;"",G4160&lt;&gt;""),COUNT($C$32:C4159)+1,"")</f>
        <v/>
      </c>
      <c r="D4160" s="292" t="str">
        <f t="shared" si="852"/>
        <v/>
      </c>
      <c r="E4160" s="292" t="str">
        <f t="shared" si="853"/>
        <v/>
      </c>
      <c r="F4160" s="316"/>
      <c r="G4160" s="316"/>
      <c r="H4160" s="317"/>
      <c r="I4160" s="316" t="s">
        <v>445</v>
      </c>
      <c r="J4160" s="318"/>
      <c r="K4160" s="319"/>
      <c r="L4160" s="292" t="s">
        <v>446</v>
      </c>
      <c r="M4160" s="324"/>
      <c r="N4160" s="294" t="str">
        <f t="shared" si="854"/>
        <v/>
      </c>
      <c r="O4160" s="319"/>
      <c r="P4160" s="296" t="str">
        <f t="shared" si="855"/>
        <v/>
      </c>
      <c r="Q4160" s="552"/>
      <c r="R4160" s="551"/>
      <c r="S4160" s="291"/>
      <c r="T4160" t="str">
        <f t="shared" si="856"/>
        <v>-</v>
      </c>
      <c r="U4160" s="560">
        <f t="shared" si="857"/>
        <v>0</v>
      </c>
      <c r="V4160" s="560">
        <f t="shared" si="858"/>
        <v>0</v>
      </c>
      <c r="W4160" s="560">
        <f t="shared" si="859"/>
        <v>0</v>
      </c>
    </row>
    <row r="4161" spans="1:23" ht="21" customHeight="1">
      <c r="A4161" s="316" t="str">
        <f t="shared" si="850"/>
        <v/>
      </c>
      <c r="B4161" s="316" t="str">
        <f t="shared" si="851"/>
        <v/>
      </c>
      <c r="C4161" s="316" t="str">
        <f>IF(AND(F4161&lt;&gt;"",G4161&lt;&gt;""),COUNT($C$32:C4160)+1,"")</f>
        <v/>
      </c>
      <c r="D4161" s="292" t="str">
        <f t="shared" si="852"/>
        <v/>
      </c>
      <c r="E4161" s="292" t="str">
        <f t="shared" si="853"/>
        <v/>
      </c>
      <c r="F4161" s="316"/>
      <c r="G4161" s="316"/>
      <c r="H4161" s="317"/>
      <c r="I4161" s="316" t="s">
        <v>445</v>
      </c>
      <c r="J4161" s="318"/>
      <c r="K4161" s="319"/>
      <c r="L4161" s="292" t="s">
        <v>446</v>
      </c>
      <c r="M4161" s="324"/>
      <c r="N4161" s="294" t="str">
        <f t="shared" si="854"/>
        <v/>
      </c>
      <c r="O4161" s="319"/>
      <c r="P4161" s="296" t="str">
        <f t="shared" si="855"/>
        <v/>
      </c>
      <c r="Q4161" s="552"/>
      <c r="R4161" s="551"/>
      <c r="S4161" s="291"/>
      <c r="T4161" t="str">
        <f t="shared" si="856"/>
        <v>-</v>
      </c>
      <c r="U4161" s="560">
        <f t="shared" si="857"/>
        <v>0</v>
      </c>
      <c r="V4161" s="560">
        <f t="shared" si="858"/>
        <v>0</v>
      </c>
      <c r="W4161" s="560">
        <f t="shared" si="859"/>
        <v>0</v>
      </c>
    </row>
    <row r="4162" spans="1:23" ht="21" customHeight="1">
      <c r="A4162" s="316" t="str">
        <f t="shared" si="850"/>
        <v/>
      </c>
      <c r="B4162" s="316" t="str">
        <f t="shared" si="851"/>
        <v/>
      </c>
      <c r="C4162" s="316" t="str">
        <f>IF(AND(F4162&lt;&gt;"",G4162&lt;&gt;""),COUNT($C$32:C4161)+1,"")</f>
        <v/>
      </c>
      <c r="D4162" s="292" t="str">
        <f t="shared" si="852"/>
        <v/>
      </c>
      <c r="E4162" s="292" t="str">
        <f t="shared" si="853"/>
        <v/>
      </c>
      <c r="F4162" s="316"/>
      <c r="G4162" s="316"/>
      <c r="H4162" s="317"/>
      <c r="I4162" s="316" t="s">
        <v>445</v>
      </c>
      <c r="J4162" s="318"/>
      <c r="K4162" s="319"/>
      <c r="L4162" s="292" t="s">
        <v>446</v>
      </c>
      <c r="M4162" s="324"/>
      <c r="N4162" s="294" t="str">
        <f t="shared" si="854"/>
        <v/>
      </c>
      <c r="O4162" s="319"/>
      <c r="P4162" s="296" t="str">
        <f t="shared" si="855"/>
        <v/>
      </c>
      <c r="Q4162" s="552"/>
      <c r="R4162" s="551"/>
      <c r="S4162" s="291"/>
      <c r="T4162" t="str">
        <f t="shared" si="856"/>
        <v>-</v>
      </c>
      <c r="U4162" s="560">
        <f t="shared" si="857"/>
        <v>0</v>
      </c>
      <c r="V4162" s="560">
        <f t="shared" si="858"/>
        <v>0</v>
      </c>
      <c r="W4162" s="560">
        <f t="shared" si="859"/>
        <v>0</v>
      </c>
    </row>
    <row r="4163" spans="1:23" ht="21" customHeight="1">
      <c r="A4163" s="316" t="str">
        <f t="shared" si="850"/>
        <v/>
      </c>
      <c r="B4163" s="316" t="str">
        <f t="shared" si="851"/>
        <v/>
      </c>
      <c r="C4163" s="316" t="str">
        <f>IF(AND(F4163&lt;&gt;"",G4163&lt;&gt;""),COUNT($C$32:C4162)+1,"")</f>
        <v/>
      </c>
      <c r="D4163" s="292" t="str">
        <f t="shared" si="852"/>
        <v/>
      </c>
      <c r="E4163" s="292" t="str">
        <f t="shared" si="853"/>
        <v/>
      </c>
      <c r="F4163" s="316"/>
      <c r="G4163" s="316"/>
      <c r="H4163" s="317"/>
      <c r="I4163" s="316" t="s">
        <v>445</v>
      </c>
      <c r="J4163" s="318"/>
      <c r="K4163" s="319"/>
      <c r="L4163" s="292" t="s">
        <v>446</v>
      </c>
      <c r="M4163" s="324"/>
      <c r="N4163" s="294" t="str">
        <f t="shared" si="854"/>
        <v/>
      </c>
      <c r="O4163" s="319"/>
      <c r="P4163" s="296" t="str">
        <f t="shared" si="855"/>
        <v/>
      </c>
      <c r="Q4163" s="552"/>
      <c r="R4163" s="551"/>
      <c r="S4163" s="291"/>
      <c r="T4163" t="str">
        <f t="shared" si="856"/>
        <v>-</v>
      </c>
      <c r="U4163" s="560">
        <f t="shared" si="857"/>
        <v>0</v>
      </c>
      <c r="V4163" s="560">
        <f t="shared" si="858"/>
        <v>0</v>
      </c>
      <c r="W4163" s="560">
        <f t="shared" si="859"/>
        <v>0</v>
      </c>
    </row>
    <row r="4164" spans="1:23" ht="21" customHeight="1">
      <c r="A4164" s="316" t="str">
        <f t="shared" si="850"/>
        <v/>
      </c>
      <c r="B4164" s="316" t="str">
        <f t="shared" si="851"/>
        <v/>
      </c>
      <c r="C4164" s="316" t="str">
        <f>IF(AND(F4164&lt;&gt;"",G4164&lt;&gt;""),COUNT($C$32:C4163)+1,"")</f>
        <v/>
      </c>
      <c r="D4164" s="292" t="str">
        <f t="shared" si="852"/>
        <v/>
      </c>
      <c r="E4164" s="292" t="str">
        <f t="shared" si="853"/>
        <v/>
      </c>
      <c r="F4164" s="316"/>
      <c r="G4164" s="316"/>
      <c r="H4164" s="317"/>
      <c r="I4164" s="316" t="s">
        <v>445</v>
      </c>
      <c r="J4164" s="318"/>
      <c r="K4164" s="319"/>
      <c r="L4164" s="292" t="s">
        <v>446</v>
      </c>
      <c r="M4164" s="324"/>
      <c r="N4164" s="294" t="str">
        <f t="shared" si="854"/>
        <v/>
      </c>
      <c r="O4164" s="319"/>
      <c r="P4164" s="296" t="str">
        <f t="shared" si="855"/>
        <v/>
      </c>
      <c r="Q4164" s="552"/>
      <c r="R4164" s="551"/>
      <c r="S4164" s="291"/>
      <c r="T4164" t="str">
        <f t="shared" si="856"/>
        <v>-</v>
      </c>
      <c r="U4164" s="560">
        <f t="shared" si="857"/>
        <v>0</v>
      </c>
      <c r="V4164" s="560">
        <f t="shared" si="858"/>
        <v>0</v>
      </c>
      <c r="W4164" s="560">
        <f t="shared" si="859"/>
        <v>0</v>
      </c>
    </row>
    <row r="4165" spans="1:23" ht="21" customHeight="1">
      <c r="A4165" s="316" t="str">
        <f t="shared" si="850"/>
        <v/>
      </c>
      <c r="B4165" s="316" t="str">
        <f t="shared" si="851"/>
        <v/>
      </c>
      <c r="C4165" s="316" t="str">
        <f>IF(AND(F4165&lt;&gt;"",G4165&lt;&gt;""),COUNT($C$32:C4164)+1,"")</f>
        <v/>
      </c>
      <c r="D4165" s="292" t="str">
        <f t="shared" si="852"/>
        <v/>
      </c>
      <c r="E4165" s="292" t="str">
        <f t="shared" si="853"/>
        <v/>
      </c>
      <c r="F4165" s="316"/>
      <c r="G4165" s="316"/>
      <c r="H4165" s="317"/>
      <c r="I4165" s="316" t="s">
        <v>445</v>
      </c>
      <c r="J4165" s="318"/>
      <c r="K4165" s="319"/>
      <c r="L4165" s="292" t="s">
        <v>446</v>
      </c>
      <c r="M4165" s="324"/>
      <c r="N4165" s="294" t="str">
        <f t="shared" si="854"/>
        <v/>
      </c>
      <c r="O4165" s="319"/>
      <c r="P4165" s="296" t="str">
        <f t="shared" si="855"/>
        <v/>
      </c>
      <c r="Q4165" s="552"/>
      <c r="R4165" s="551"/>
      <c r="S4165" s="291"/>
      <c r="T4165" t="str">
        <f t="shared" si="856"/>
        <v>-</v>
      </c>
      <c r="U4165" s="560">
        <f t="shared" si="857"/>
        <v>0</v>
      </c>
      <c r="V4165" s="560">
        <f t="shared" si="858"/>
        <v>0</v>
      </c>
      <c r="W4165" s="560">
        <f t="shared" si="859"/>
        <v>0</v>
      </c>
    </row>
    <row r="4166" spans="1:23" ht="21" customHeight="1">
      <c r="A4166" s="316" t="str">
        <f t="shared" si="850"/>
        <v/>
      </c>
      <c r="B4166" s="316" t="str">
        <f t="shared" si="851"/>
        <v/>
      </c>
      <c r="C4166" s="316" t="str">
        <f>IF(AND(F4166&lt;&gt;"",G4166&lt;&gt;""),COUNT($C$32:C4165)+1,"")</f>
        <v/>
      </c>
      <c r="D4166" s="292" t="str">
        <f t="shared" si="852"/>
        <v/>
      </c>
      <c r="E4166" s="292" t="str">
        <f t="shared" si="853"/>
        <v/>
      </c>
      <c r="F4166" s="316"/>
      <c r="G4166" s="316"/>
      <c r="H4166" s="317"/>
      <c r="I4166" s="316" t="s">
        <v>445</v>
      </c>
      <c r="J4166" s="318"/>
      <c r="K4166" s="319"/>
      <c r="L4166" s="292" t="s">
        <v>446</v>
      </c>
      <c r="M4166" s="324"/>
      <c r="N4166" s="294" t="str">
        <f t="shared" si="854"/>
        <v/>
      </c>
      <c r="O4166" s="319"/>
      <c r="P4166" s="296" t="str">
        <f t="shared" si="855"/>
        <v/>
      </c>
      <c r="Q4166" s="552"/>
      <c r="R4166" s="551"/>
      <c r="S4166" s="291"/>
      <c r="T4166" t="str">
        <f t="shared" si="856"/>
        <v>-</v>
      </c>
      <c r="U4166" s="560">
        <f t="shared" si="857"/>
        <v>0</v>
      </c>
      <c r="V4166" s="560">
        <f t="shared" si="858"/>
        <v>0</v>
      </c>
      <c r="W4166" s="560">
        <f t="shared" si="859"/>
        <v>0</v>
      </c>
    </row>
    <row r="4167" spans="1:23" ht="21" customHeight="1">
      <c r="A4167" s="316" t="str">
        <f t="shared" si="850"/>
        <v/>
      </c>
      <c r="B4167" s="316" t="str">
        <f t="shared" si="851"/>
        <v/>
      </c>
      <c r="C4167" s="316" t="str">
        <f>IF(AND(F4167&lt;&gt;"",G4167&lt;&gt;""),COUNT($C$32:C4166)+1,"")</f>
        <v/>
      </c>
      <c r="D4167" s="292" t="str">
        <f t="shared" si="852"/>
        <v/>
      </c>
      <c r="E4167" s="292" t="str">
        <f t="shared" si="853"/>
        <v/>
      </c>
      <c r="F4167" s="316"/>
      <c r="G4167" s="316"/>
      <c r="H4167" s="317"/>
      <c r="I4167" s="316" t="s">
        <v>445</v>
      </c>
      <c r="J4167" s="318"/>
      <c r="K4167" s="319"/>
      <c r="L4167" s="292" t="s">
        <v>446</v>
      </c>
      <c r="M4167" s="324"/>
      <c r="N4167" s="294" t="str">
        <f t="shared" si="854"/>
        <v/>
      </c>
      <c r="O4167" s="319"/>
      <c r="P4167" s="296" t="str">
        <f t="shared" si="855"/>
        <v/>
      </c>
      <c r="Q4167" s="552"/>
      <c r="R4167" s="551"/>
      <c r="S4167" s="291"/>
      <c r="T4167" t="str">
        <f t="shared" si="856"/>
        <v>-</v>
      </c>
      <c r="U4167" s="560">
        <f t="shared" si="857"/>
        <v>0</v>
      </c>
      <c r="V4167" s="560">
        <f t="shared" si="858"/>
        <v>0</v>
      </c>
      <c r="W4167" s="560">
        <f t="shared" si="859"/>
        <v>0</v>
      </c>
    </row>
    <row r="4168" spans="1:23" ht="21" customHeight="1">
      <c r="A4168" s="316" t="str">
        <f t="shared" si="850"/>
        <v/>
      </c>
      <c r="B4168" s="316" t="str">
        <f t="shared" si="851"/>
        <v/>
      </c>
      <c r="C4168" s="316" t="str">
        <f>IF(AND(F4168&lt;&gt;"",G4168&lt;&gt;""),COUNT($C$32:C4167)+1,"")</f>
        <v/>
      </c>
      <c r="D4168" s="292" t="str">
        <f t="shared" si="852"/>
        <v/>
      </c>
      <c r="E4168" s="292" t="str">
        <f t="shared" si="853"/>
        <v/>
      </c>
      <c r="F4168" s="316"/>
      <c r="G4168" s="316"/>
      <c r="H4168" s="317"/>
      <c r="I4168" s="316" t="s">
        <v>445</v>
      </c>
      <c r="J4168" s="318"/>
      <c r="K4168" s="319"/>
      <c r="L4168" s="292" t="s">
        <v>446</v>
      </c>
      <c r="M4168" s="324"/>
      <c r="N4168" s="294" t="str">
        <f t="shared" si="854"/>
        <v/>
      </c>
      <c r="O4168" s="319"/>
      <c r="P4168" s="296" t="str">
        <f t="shared" si="855"/>
        <v/>
      </c>
      <c r="Q4168" s="552"/>
      <c r="R4168" s="551"/>
      <c r="S4168" s="291"/>
      <c r="T4168" t="str">
        <f t="shared" si="856"/>
        <v>-</v>
      </c>
      <c r="U4168" s="560">
        <f t="shared" si="857"/>
        <v>0</v>
      </c>
      <c r="V4168" s="560">
        <f t="shared" si="858"/>
        <v>0</v>
      </c>
      <c r="W4168" s="560">
        <f t="shared" si="859"/>
        <v>0</v>
      </c>
    </row>
    <row r="4169" spans="1:23" ht="21" customHeight="1">
      <c r="A4169" s="316" t="str">
        <f t="shared" si="850"/>
        <v/>
      </c>
      <c r="B4169" s="316" t="str">
        <f t="shared" si="851"/>
        <v/>
      </c>
      <c r="C4169" s="316" t="str">
        <f>IF(AND(F4169&lt;&gt;"",G4169&lt;&gt;""),COUNT($C$32:C4168)+1,"")</f>
        <v/>
      </c>
      <c r="D4169" s="292" t="str">
        <f t="shared" si="852"/>
        <v/>
      </c>
      <c r="E4169" s="292" t="str">
        <f t="shared" si="853"/>
        <v/>
      </c>
      <c r="F4169" s="316"/>
      <c r="G4169" s="316"/>
      <c r="H4169" s="317"/>
      <c r="I4169" s="316" t="s">
        <v>445</v>
      </c>
      <c r="J4169" s="318"/>
      <c r="K4169" s="319"/>
      <c r="L4169" s="292" t="s">
        <v>446</v>
      </c>
      <c r="M4169" s="324"/>
      <c r="N4169" s="294" t="str">
        <f t="shared" si="854"/>
        <v/>
      </c>
      <c r="O4169" s="319"/>
      <c r="P4169" s="296" t="str">
        <f t="shared" si="855"/>
        <v/>
      </c>
      <c r="Q4169" s="552"/>
      <c r="R4169" s="551"/>
      <c r="S4169" s="291"/>
      <c r="T4169" t="str">
        <f t="shared" si="856"/>
        <v>-</v>
      </c>
      <c r="U4169" s="560">
        <f t="shared" si="857"/>
        <v>0</v>
      </c>
      <c r="V4169" s="560">
        <f t="shared" si="858"/>
        <v>0</v>
      </c>
      <c r="W4169" s="560">
        <f t="shared" si="859"/>
        <v>0</v>
      </c>
    </row>
    <row r="4170" spans="1:23" ht="21" customHeight="1">
      <c r="A4170" s="316" t="str">
        <f t="shared" si="850"/>
        <v/>
      </c>
      <c r="B4170" s="316" t="str">
        <f t="shared" si="851"/>
        <v/>
      </c>
      <c r="C4170" s="316" t="str">
        <f>IF(AND(F4170&lt;&gt;"",G4170&lt;&gt;""),COUNT($C$32:C4169)+1,"")</f>
        <v/>
      </c>
      <c r="D4170" s="292" t="str">
        <f t="shared" si="852"/>
        <v/>
      </c>
      <c r="E4170" s="292" t="str">
        <f t="shared" si="853"/>
        <v/>
      </c>
      <c r="F4170" s="316"/>
      <c r="G4170" s="316"/>
      <c r="H4170" s="317"/>
      <c r="I4170" s="316" t="s">
        <v>445</v>
      </c>
      <c r="J4170" s="318"/>
      <c r="K4170" s="319"/>
      <c r="L4170" s="292" t="s">
        <v>446</v>
      </c>
      <c r="M4170" s="324"/>
      <c r="N4170" s="294" t="str">
        <f t="shared" si="854"/>
        <v/>
      </c>
      <c r="O4170" s="319"/>
      <c r="P4170" s="296" t="str">
        <f t="shared" si="855"/>
        <v/>
      </c>
      <c r="Q4170" s="552"/>
      <c r="R4170" s="551"/>
      <c r="S4170" s="291"/>
      <c r="T4170" t="str">
        <f t="shared" si="856"/>
        <v>-</v>
      </c>
      <c r="U4170" s="560">
        <f t="shared" si="857"/>
        <v>0</v>
      </c>
      <c r="V4170" s="560">
        <f t="shared" si="858"/>
        <v>0</v>
      </c>
      <c r="W4170" s="560">
        <f t="shared" si="859"/>
        <v>0</v>
      </c>
    </row>
    <row r="4171" spans="1:23" ht="21" customHeight="1">
      <c r="A4171" s="316" t="str">
        <f t="shared" si="850"/>
        <v/>
      </c>
      <c r="B4171" s="316" t="str">
        <f t="shared" si="851"/>
        <v/>
      </c>
      <c r="C4171" s="316" t="str">
        <f>IF(AND(F4171&lt;&gt;"",G4171&lt;&gt;""),COUNT($C$32:C4170)+1,"")</f>
        <v/>
      </c>
      <c r="D4171" s="292" t="str">
        <f t="shared" si="852"/>
        <v/>
      </c>
      <c r="E4171" s="292" t="str">
        <f t="shared" si="853"/>
        <v/>
      </c>
      <c r="F4171" s="316"/>
      <c r="G4171" s="316"/>
      <c r="H4171" s="317"/>
      <c r="I4171" s="316" t="s">
        <v>445</v>
      </c>
      <c r="J4171" s="318"/>
      <c r="K4171" s="319"/>
      <c r="L4171" s="292" t="s">
        <v>446</v>
      </c>
      <c r="M4171" s="324"/>
      <c r="N4171" s="294" t="str">
        <f t="shared" si="854"/>
        <v/>
      </c>
      <c r="O4171" s="319"/>
      <c r="P4171" s="296" t="str">
        <f t="shared" si="855"/>
        <v/>
      </c>
      <c r="Q4171" s="552"/>
      <c r="R4171" s="551"/>
      <c r="S4171" s="291"/>
      <c r="T4171" t="str">
        <f t="shared" si="856"/>
        <v>-</v>
      </c>
      <c r="U4171" s="560">
        <f t="shared" si="857"/>
        <v>0</v>
      </c>
      <c r="V4171" s="560">
        <f t="shared" si="858"/>
        <v>0</v>
      </c>
      <c r="W4171" s="560">
        <f t="shared" si="859"/>
        <v>0</v>
      </c>
    </row>
    <row r="4172" spans="1:23" ht="21" customHeight="1">
      <c r="A4172" s="316" t="str">
        <f t="shared" si="850"/>
        <v/>
      </c>
      <c r="B4172" s="316" t="str">
        <f t="shared" si="851"/>
        <v/>
      </c>
      <c r="C4172" s="316" t="str">
        <f>IF(AND(F4172&lt;&gt;"",G4172&lt;&gt;""),COUNT($C$32:C4171)+1,"")</f>
        <v/>
      </c>
      <c r="D4172" s="292" t="str">
        <f t="shared" si="852"/>
        <v/>
      </c>
      <c r="E4172" s="292" t="str">
        <f t="shared" si="853"/>
        <v/>
      </c>
      <c r="F4172" s="316"/>
      <c r="G4172" s="316"/>
      <c r="H4172" s="317"/>
      <c r="I4172" s="316" t="s">
        <v>445</v>
      </c>
      <c r="J4172" s="318"/>
      <c r="K4172" s="319"/>
      <c r="L4172" s="292" t="s">
        <v>446</v>
      </c>
      <c r="M4172" s="324"/>
      <c r="N4172" s="294" t="str">
        <f t="shared" si="854"/>
        <v/>
      </c>
      <c r="O4172" s="319"/>
      <c r="P4172" s="296" t="str">
        <f t="shared" si="855"/>
        <v/>
      </c>
      <c r="Q4172" s="552"/>
      <c r="R4172" s="551"/>
      <c r="S4172" s="291"/>
      <c r="T4172" t="str">
        <f t="shared" si="856"/>
        <v>-</v>
      </c>
      <c r="U4172" s="560">
        <f t="shared" si="857"/>
        <v>0</v>
      </c>
      <c r="V4172" s="560">
        <f t="shared" si="858"/>
        <v>0</v>
      </c>
      <c r="W4172" s="560">
        <f t="shared" si="859"/>
        <v>0</v>
      </c>
    </row>
    <row r="4173" spans="1:23" ht="21" customHeight="1">
      <c r="A4173" s="316" t="str">
        <f t="shared" si="850"/>
        <v/>
      </c>
      <c r="B4173" s="316" t="str">
        <f t="shared" si="851"/>
        <v/>
      </c>
      <c r="C4173" s="316" t="str">
        <f>IF(AND(F4173&lt;&gt;"",G4173&lt;&gt;""),COUNT($C$32:C4172)+1,"")</f>
        <v/>
      </c>
      <c r="D4173" s="292" t="str">
        <f t="shared" si="852"/>
        <v/>
      </c>
      <c r="E4173" s="292" t="str">
        <f t="shared" si="853"/>
        <v/>
      </c>
      <c r="F4173" s="316"/>
      <c r="G4173" s="316"/>
      <c r="H4173" s="317"/>
      <c r="I4173" s="316" t="s">
        <v>445</v>
      </c>
      <c r="J4173" s="318"/>
      <c r="K4173" s="319"/>
      <c r="L4173" s="292" t="s">
        <v>446</v>
      </c>
      <c r="M4173" s="324"/>
      <c r="N4173" s="294" t="str">
        <f t="shared" si="854"/>
        <v/>
      </c>
      <c r="O4173" s="319"/>
      <c r="P4173" s="296" t="str">
        <f t="shared" si="855"/>
        <v/>
      </c>
      <c r="Q4173" s="552"/>
      <c r="R4173" s="551"/>
      <c r="S4173" s="291"/>
      <c r="T4173" t="str">
        <f t="shared" si="856"/>
        <v>-</v>
      </c>
      <c r="U4173" s="560">
        <f t="shared" si="857"/>
        <v>0</v>
      </c>
      <c r="V4173" s="560">
        <f t="shared" si="858"/>
        <v>0</v>
      </c>
      <c r="W4173" s="560">
        <f t="shared" si="859"/>
        <v>0</v>
      </c>
    </row>
    <row r="4174" spans="1:23" ht="21" customHeight="1">
      <c r="A4174" s="316" t="str">
        <f t="shared" si="850"/>
        <v/>
      </c>
      <c r="B4174" s="316" t="str">
        <f t="shared" si="851"/>
        <v/>
      </c>
      <c r="C4174" s="316" t="str">
        <f>IF(AND(F4174&lt;&gt;"",G4174&lt;&gt;""),COUNT($C$32:C4173)+1,"")</f>
        <v/>
      </c>
      <c r="D4174" s="292" t="str">
        <f t="shared" si="852"/>
        <v/>
      </c>
      <c r="E4174" s="292" t="str">
        <f t="shared" si="853"/>
        <v/>
      </c>
      <c r="F4174" s="316"/>
      <c r="G4174" s="316"/>
      <c r="H4174" s="317"/>
      <c r="I4174" s="316" t="s">
        <v>445</v>
      </c>
      <c r="J4174" s="318"/>
      <c r="K4174" s="319"/>
      <c r="L4174" s="292" t="s">
        <v>446</v>
      </c>
      <c r="M4174" s="324"/>
      <c r="N4174" s="294" t="str">
        <f t="shared" si="854"/>
        <v/>
      </c>
      <c r="O4174" s="319"/>
      <c r="P4174" s="296" t="str">
        <f t="shared" si="855"/>
        <v/>
      </c>
      <c r="Q4174" s="552"/>
      <c r="R4174" s="551"/>
      <c r="S4174" s="291"/>
      <c r="T4174" t="str">
        <f t="shared" si="856"/>
        <v>-</v>
      </c>
      <c r="U4174" s="560">
        <f t="shared" si="857"/>
        <v>0</v>
      </c>
      <c r="V4174" s="560">
        <f t="shared" si="858"/>
        <v>0</v>
      </c>
      <c r="W4174" s="560">
        <f t="shared" si="859"/>
        <v>0</v>
      </c>
    </row>
    <row r="4175" spans="1:23" ht="21" customHeight="1">
      <c r="A4175" s="316" t="str">
        <f t="shared" si="850"/>
        <v/>
      </c>
      <c r="B4175" s="316" t="str">
        <f t="shared" si="851"/>
        <v/>
      </c>
      <c r="C4175" s="316" t="str">
        <f>IF(AND(F4175&lt;&gt;"",G4175&lt;&gt;""),COUNT($C$32:C4174)+1,"")</f>
        <v/>
      </c>
      <c r="D4175" s="292" t="str">
        <f t="shared" si="852"/>
        <v/>
      </c>
      <c r="E4175" s="292" t="str">
        <f t="shared" si="853"/>
        <v/>
      </c>
      <c r="F4175" s="316"/>
      <c r="G4175" s="316"/>
      <c r="H4175" s="317"/>
      <c r="I4175" s="316" t="s">
        <v>445</v>
      </c>
      <c r="J4175" s="318"/>
      <c r="K4175" s="319"/>
      <c r="L4175" s="292" t="s">
        <v>446</v>
      </c>
      <c r="M4175" s="324"/>
      <c r="N4175" s="294" t="str">
        <f t="shared" si="854"/>
        <v/>
      </c>
      <c r="O4175" s="319"/>
      <c r="P4175" s="296" t="str">
        <f t="shared" si="855"/>
        <v/>
      </c>
      <c r="Q4175" s="552"/>
      <c r="R4175" s="551"/>
      <c r="S4175" s="291"/>
      <c r="T4175" t="str">
        <f t="shared" si="856"/>
        <v>-</v>
      </c>
      <c r="U4175" s="560">
        <f t="shared" si="857"/>
        <v>0</v>
      </c>
      <c r="V4175" s="560">
        <f t="shared" si="858"/>
        <v>0</v>
      </c>
      <c r="W4175" s="560">
        <f t="shared" si="859"/>
        <v>0</v>
      </c>
    </row>
    <row r="4176" spans="1:23" ht="21" customHeight="1">
      <c r="A4176" s="316" t="str">
        <f t="shared" si="850"/>
        <v/>
      </c>
      <c r="B4176" s="316" t="str">
        <f t="shared" si="851"/>
        <v/>
      </c>
      <c r="C4176" s="316" t="str">
        <f>IF(AND(F4176&lt;&gt;"",G4176&lt;&gt;""),COUNT($C$32:C4175)+1,"")</f>
        <v/>
      </c>
      <c r="D4176" s="292" t="str">
        <f t="shared" si="852"/>
        <v/>
      </c>
      <c r="E4176" s="292" t="str">
        <f t="shared" si="853"/>
        <v/>
      </c>
      <c r="F4176" s="316"/>
      <c r="G4176" s="316"/>
      <c r="H4176" s="317"/>
      <c r="I4176" s="316" t="s">
        <v>445</v>
      </c>
      <c r="J4176" s="318"/>
      <c r="K4176" s="319"/>
      <c r="L4176" s="292" t="s">
        <v>446</v>
      </c>
      <c r="M4176" s="324"/>
      <c r="N4176" s="294" t="str">
        <f t="shared" si="854"/>
        <v/>
      </c>
      <c r="O4176" s="319"/>
      <c r="P4176" s="296" t="str">
        <f t="shared" si="855"/>
        <v/>
      </c>
      <c r="Q4176" s="552"/>
      <c r="R4176" s="551"/>
      <c r="S4176" s="291"/>
      <c r="T4176" t="str">
        <f t="shared" si="856"/>
        <v>-</v>
      </c>
      <c r="U4176" s="560">
        <f t="shared" si="857"/>
        <v>0</v>
      </c>
      <c r="V4176" s="560">
        <f t="shared" si="858"/>
        <v>0</v>
      </c>
      <c r="W4176" s="560">
        <f t="shared" si="859"/>
        <v>0</v>
      </c>
    </row>
    <row r="4177" spans="1:23" ht="21" customHeight="1">
      <c r="A4177" s="316" t="str">
        <f t="shared" si="850"/>
        <v/>
      </c>
      <c r="B4177" s="316" t="str">
        <f t="shared" si="851"/>
        <v/>
      </c>
      <c r="C4177" s="316" t="str">
        <f>IF(AND(F4177&lt;&gt;"",G4177&lt;&gt;""),COUNT($C$32:C4176)+1,"")</f>
        <v/>
      </c>
      <c r="D4177" s="292" t="str">
        <f t="shared" si="852"/>
        <v/>
      </c>
      <c r="E4177" s="292" t="str">
        <f t="shared" si="853"/>
        <v/>
      </c>
      <c r="F4177" s="316"/>
      <c r="G4177" s="316"/>
      <c r="H4177" s="317"/>
      <c r="I4177" s="316" t="s">
        <v>445</v>
      </c>
      <c r="J4177" s="318"/>
      <c r="K4177" s="319"/>
      <c r="L4177" s="292" t="s">
        <v>446</v>
      </c>
      <c r="M4177" s="324"/>
      <c r="N4177" s="294" t="str">
        <f t="shared" si="854"/>
        <v/>
      </c>
      <c r="O4177" s="319"/>
      <c r="P4177" s="296" t="str">
        <f t="shared" si="855"/>
        <v/>
      </c>
      <c r="Q4177" s="552"/>
      <c r="R4177" s="551"/>
      <c r="S4177" s="291"/>
      <c r="T4177" t="str">
        <f t="shared" si="856"/>
        <v>-</v>
      </c>
      <c r="U4177" s="560">
        <f t="shared" si="857"/>
        <v>0</v>
      </c>
      <c r="V4177" s="560">
        <f t="shared" si="858"/>
        <v>0</v>
      </c>
      <c r="W4177" s="560">
        <f t="shared" si="859"/>
        <v>0</v>
      </c>
    </row>
    <row r="4178" spans="1:23" ht="21" customHeight="1">
      <c r="A4178" s="316" t="str">
        <f t="shared" si="850"/>
        <v/>
      </c>
      <c r="B4178" s="316" t="str">
        <f t="shared" si="851"/>
        <v/>
      </c>
      <c r="C4178" s="316" t="str">
        <f>IF(AND(F4178&lt;&gt;"",G4178&lt;&gt;""),COUNT($C$32:C4177)+1,"")</f>
        <v/>
      </c>
      <c r="D4178" s="292" t="str">
        <f t="shared" si="852"/>
        <v/>
      </c>
      <c r="E4178" s="292" t="str">
        <f t="shared" si="853"/>
        <v/>
      </c>
      <c r="F4178" s="316"/>
      <c r="G4178" s="316"/>
      <c r="H4178" s="317"/>
      <c r="I4178" s="316" t="s">
        <v>445</v>
      </c>
      <c r="J4178" s="318"/>
      <c r="K4178" s="319"/>
      <c r="L4178" s="292" t="s">
        <v>446</v>
      </c>
      <c r="M4178" s="324"/>
      <c r="N4178" s="294" t="str">
        <f t="shared" si="854"/>
        <v/>
      </c>
      <c r="O4178" s="319"/>
      <c r="P4178" s="296" t="str">
        <f t="shared" si="855"/>
        <v/>
      </c>
      <c r="Q4178" s="552"/>
      <c r="R4178" s="551"/>
      <c r="S4178" s="291"/>
      <c r="T4178" t="str">
        <f t="shared" si="856"/>
        <v>-</v>
      </c>
      <c r="U4178" s="560">
        <f t="shared" si="857"/>
        <v>0</v>
      </c>
      <c r="V4178" s="560">
        <f t="shared" si="858"/>
        <v>0</v>
      </c>
      <c r="W4178" s="560">
        <f t="shared" si="859"/>
        <v>0</v>
      </c>
    </row>
    <row r="4179" spans="1:23" ht="21" customHeight="1">
      <c r="A4179" s="316" t="str">
        <f t="shared" si="850"/>
        <v/>
      </c>
      <c r="B4179" s="316" t="str">
        <f t="shared" si="851"/>
        <v/>
      </c>
      <c r="C4179" s="316" t="str">
        <f>IF(AND(F4179&lt;&gt;"",G4179&lt;&gt;""),COUNT($C$32:C4178)+1,"")</f>
        <v/>
      </c>
      <c r="D4179" s="292" t="str">
        <f t="shared" si="852"/>
        <v/>
      </c>
      <c r="E4179" s="292" t="str">
        <f t="shared" si="853"/>
        <v/>
      </c>
      <c r="F4179" s="316"/>
      <c r="G4179" s="316"/>
      <c r="H4179" s="317"/>
      <c r="I4179" s="316" t="s">
        <v>445</v>
      </c>
      <c r="J4179" s="318"/>
      <c r="K4179" s="319"/>
      <c r="L4179" s="292" t="s">
        <v>446</v>
      </c>
      <c r="M4179" s="324"/>
      <c r="N4179" s="294" t="str">
        <f t="shared" si="854"/>
        <v/>
      </c>
      <c r="O4179" s="319"/>
      <c r="P4179" s="296" t="str">
        <f t="shared" si="855"/>
        <v/>
      </c>
      <c r="Q4179" s="552"/>
      <c r="R4179" s="551"/>
      <c r="S4179" s="291"/>
      <c r="T4179" t="str">
        <f t="shared" si="856"/>
        <v>-</v>
      </c>
      <c r="U4179" s="560">
        <f t="shared" si="857"/>
        <v>0</v>
      </c>
      <c r="V4179" s="560">
        <f t="shared" si="858"/>
        <v>0</v>
      </c>
      <c r="W4179" s="560">
        <f t="shared" si="859"/>
        <v>0</v>
      </c>
    </row>
    <row r="4180" spans="1:23" ht="21" customHeight="1">
      <c r="A4180" s="316" t="str">
        <f t="shared" si="850"/>
        <v/>
      </c>
      <c r="B4180" s="316" t="str">
        <f t="shared" si="851"/>
        <v/>
      </c>
      <c r="C4180" s="316" t="str">
        <f>IF(AND(F4180&lt;&gt;"",G4180&lt;&gt;""),COUNT($C$32:C4179)+1,"")</f>
        <v/>
      </c>
      <c r="D4180" s="292" t="str">
        <f t="shared" si="852"/>
        <v/>
      </c>
      <c r="E4180" s="292" t="str">
        <f t="shared" si="853"/>
        <v/>
      </c>
      <c r="F4180" s="316"/>
      <c r="G4180" s="316"/>
      <c r="H4180" s="317"/>
      <c r="I4180" s="316" t="s">
        <v>445</v>
      </c>
      <c r="J4180" s="318"/>
      <c r="K4180" s="319"/>
      <c r="L4180" s="292" t="s">
        <v>446</v>
      </c>
      <c r="M4180" s="324"/>
      <c r="N4180" s="294" t="str">
        <f t="shared" si="854"/>
        <v/>
      </c>
      <c r="O4180" s="319"/>
      <c r="P4180" s="296" t="str">
        <f t="shared" si="855"/>
        <v/>
      </c>
      <c r="Q4180" s="552"/>
      <c r="R4180" s="551"/>
      <c r="S4180" s="291"/>
      <c r="T4180" t="str">
        <f t="shared" si="856"/>
        <v>-</v>
      </c>
      <c r="U4180" s="560">
        <f t="shared" si="857"/>
        <v>0</v>
      </c>
      <c r="V4180" s="560">
        <f t="shared" si="858"/>
        <v>0</v>
      </c>
      <c r="W4180" s="560">
        <f t="shared" si="859"/>
        <v>0</v>
      </c>
    </row>
    <row r="4181" spans="1:23" ht="21" customHeight="1">
      <c r="A4181" s="316" t="str">
        <f t="shared" si="850"/>
        <v/>
      </c>
      <c r="B4181" s="316" t="str">
        <f t="shared" si="851"/>
        <v/>
      </c>
      <c r="C4181" s="316" t="str">
        <f>IF(AND(F4181&lt;&gt;"",G4181&lt;&gt;""),COUNT($C$32:C4180)+1,"")</f>
        <v/>
      </c>
      <c r="D4181" s="292" t="str">
        <f t="shared" si="852"/>
        <v/>
      </c>
      <c r="E4181" s="292" t="str">
        <f t="shared" si="853"/>
        <v/>
      </c>
      <c r="F4181" s="316"/>
      <c r="G4181" s="316"/>
      <c r="H4181" s="317"/>
      <c r="I4181" s="316" t="s">
        <v>445</v>
      </c>
      <c r="J4181" s="318"/>
      <c r="K4181" s="319"/>
      <c r="L4181" s="292" t="s">
        <v>446</v>
      </c>
      <c r="M4181" s="324"/>
      <c r="N4181" s="294" t="str">
        <f t="shared" si="854"/>
        <v/>
      </c>
      <c r="O4181" s="319"/>
      <c r="P4181" s="296" t="str">
        <f t="shared" si="855"/>
        <v/>
      </c>
      <c r="Q4181" s="552"/>
      <c r="R4181" s="551"/>
      <c r="S4181" s="291"/>
      <c r="T4181" t="str">
        <f t="shared" si="856"/>
        <v>-</v>
      </c>
      <c r="U4181" s="560">
        <f t="shared" si="857"/>
        <v>0</v>
      </c>
      <c r="V4181" s="560">
        <f t="shared" si="858"/>
        <v>0</v>
      </c>
      <c r="W4181" s="560">
        <f t="shared" si="859"/>
        <v>0</v>
      </c>
    </row>
    <row r="4182" spans="1:23" ht="21" customHeight="1">
      <c r="A4182" s="316" t="str">
        <f t="shared" si="850"/>
        <v/>
      </c>
      <c r="B4182" s="316" t="str">
        <f t="shared" si="851"/>
        <v/>
      </c>
      <c r="C4182" s="316" t="str">
        <f>IF(AND(F4182&lt;&gt;"",G4182&lt;&gt;""),COUNT($C$32:C4181)+1,"")</f>
        <v/>
      </c>
      <c r="D4182" s="292" t="str">
        <f t="shared" si="852"/>
        <v/>
      </c>
      <c r="E4182" s="292" t="str">
        <f t="shared" si="853"/>
        <v/>
      </c>
      <c r="F4182" s="316"/>
      <c r="G4182" s="316"/>
      <c r="H4182" s="317"/>
      <c r="I4182" s="316" t="s">
        <v>445</v>
      </c>
      <c r="J4182" s="318"/>
      <c r="K4182" s="319"/>
      <c r="L4182" s="292" t="s">
        <v>446</v>
      </c>
      <c r="M4182" s="324"/>
      <c r="N4182" s="294" t="str">
        <f t="shared" si="854"/>
        <v/>
      </c>
      <c r="O4182" s="319"/>
      <c r="P4182" s="296" t="str">
        <f t="shared" si="855"/>
        <v/>
      </c>
      <c r="Q4182" s="552"/>
      <c r="R4182" s="551"/>
      <c r="S4182" s="291"/>
      <c r="T4182" t="str">
        <f t="shared" si="856"/>
        <v>-</v>
      </c>
      <c r="U4182" s="560">
        <f t="shared" si="857"/>
        <v>0</v>
      </c>
      <c r="V4182" s="560">
        <f t="shared" si="858"/>
        <v>0</v>
      </c>
      <c r="W4182" s="560">
        <f t="shared" si="859"/>
        <v>0</v>
      </c>
    </row>
    <row r="4183" spans="1:23" ht="21" customHeight="1">
      <c r="A4183" s="316" t="str">
        <f t="shared" si="850"/>
        <v/>
      </c>
      <c r="B4183" s="316" t="str">
        <f t="shared" si="851"/>
        <v/>
      </c>
      <c r="C4183" s="316" t="str">
        <f>IF(AND(F4183&lt;&gt;"",G4183&lt;&gt;""),COUNT($C$32:C4182)+1,"")</f>
        <v/>
      </c>
      <c r="D4183" s="292" t="str">
        <f t="shared" si="852"/>
        <v/>
      </c>
      <c r="E4183" s="292" t="str">
        <f t="shared" si="853"/>
        <v/>
      </c>
      <c r="F4183" s="316"/>
      <c r="G4183" s="316"/>
      <c r="H4183" s="317"/>
      <c r="I4183" s="316" t="s">
        <v>445</v>
      </c>
      <c r="J4183" s="318"/>
      <c r="K4183" s="319"/>
      <c r="L4183" s="292" t="s">
        <v>446</v>
      </c>
      <c r="M4183" s="324"/>
      <c r="N4183" s="294" t="str">
        <f t="shared" si="854"/>
        <v/>
      </c>
      <c r="O4183" s="319"/>
      <c r="P4183" s="296" t="str">
        <f t="shared" si="855"/>
        <v/>
      </c>
      <c r="Q4183" s="552"/>
      <c r="R4183" s="551"/>
      <c r="S4183" s="291"/>
      <c r="T4183" t="str">
        <f t="shared" si="856"/>
        <v>-</v>
      </c>
      <c r="U4183" s="560">
        <f t="shared" si="857"/>
        <v>0</v>
      </c>
      <c r="V4183" s="560">
        <f t="shared" si="858"/>
        <v>0</v>
      </c>
      <c r="W4183" s="560">
        <f t="shared" si="859"/>
        <v>0</v>
      </c>
    </row>
    <row r="4184" spans="1:23" ht="21" customHeight="1">
      <c r="A4184" s="316" t="str">
        <f t="shared" si="850"/>
        <v/>
      </c>
      <c r="B4184" s="316" t="str">
        <f t="shared" si="851"/>
        <v/>
      </c>
      <c r="C4184" s="316" t="str">
        <f>IF(AND(F4184&lt;&gt;"",G4184&lt;&gt;""),COUNT($C$32:C4183)+1,"")</f>
        <v/>
      </c>
      <c r="D4184" s="292" t="str">
        <f t="shared" si="852"/>
        <v/>
      </c>
      <c r="E4184" s="292" t="str">
        <f t="shared" si="853"/>
        <v/>
      </c>
      <c r="F4184" s="316"/>
      <c r="G4184" s="316"/>
      <c r="H4184" s="317"/>
      <c r="I4184" s="316" t="s">
        <v>445</v>
      </c>
      <c r="J4184" s="318"/>
      <c r="K4184" s="319"/>
      <c r="L4184" s="292" t="s">
        <v>446</v>
      </c>
      <c r="M4184" s="324"/>
      <c r="N4184" s="294" t="str">
        <f t="shared" si="854"/>
        <v/>
      </c>
      <c r="O4184" s="319"/>
      <c r="P4184" s="296" t="str">
        <f t="shared" si="855"/>
        <v/>
      </c>
      <c r="Q4184" s="552"/>
      <c r="R4184" s="551"/>
      <c r="S4184" s="291"/>
      <c r="T4184" t="str">
        <f t="shared" si="856"/>
        <v>-</v>
      </c>
      <c r="U4184" s="560">
        <f t="shared" si="857"/>
        <v>0</v>
      </c>
      <c r="V4184" s="560">
        <f t="shared" si="858"/>
        <v>0</v>
      </c>
      <c r="W4184" s="560">
        <f t="shared" si="859"/>
        <v>0</v>
      </c>
    </row>
    <row r="4185" spans="1:23" ht="21" customHeight="1">
      <c r="A4185" s="316" t="str">
        <f t="shared" si="850"/>
        <v/>
      </c>
      <c r="B4185" s="316" t="str">
        <f t="shared" si="851"/>
        <v/>
      </c>
      <c r="C4185" s="316" t="str">
        <f>IF(AND(F4185&lt;&gt;"",G4185&lt;&gt;""),COUNT($C$32:C4184)+1,"")</f>
        <v/>
      </c>
      <c r="D4185" s="292" t="str">
        <f t="shared" si="852"/>
        <v/>
      </c>
      <c r="E4185" s="292" t="str">
        <f t="shared" si="853"/>
        <v/>
      </c>
      <c r="F4185" s="316"/>
      <c r="G4185" s="316"/>
      <c r="H4185" s="317"/>
      <c r="I4185" s="316" t="s">
        <v>445</v>
      </c>
      <c r="J4185" s="318"/>
      <c r="K4185" s="319"/>
      <c r="L4185" s="292" t="s">
        <v>446</v>
      </c>
      <c r="M4185" s="324"/>
      <c r="N4185" s="294" t="str">
        <f t="shared" si="854"/>
        <v/>
      </c>
      <c r="O4185" s="319"/>
      <c r="P4185" s="296" t="str">
        <f t="shared" si="855"/>
        <v/>
      </c>
      <c r="Q4185" s="552"/>
      <c r="R4185" s="551"/>
      <c r="S4185" s="291"/>
      <c r="T4185" t="str">
        <f t="shared" si="856"/>
        <v>-</v>
      </c>
      <c r="U4185" s="560">
        <f t="shared" si="857"/>
        <v>0</v>
      </c>
      <c r="V4185" s="560">
        <f t="shared" si="858"/>
        <v>0</v>
      </c>
      <c r="W4185" s="560">
        <f t="shared" si="859"/>
        <v>0</v>
      </c>
    </row>
    <row r="4186" spans="1:23" ht="21" customHeight="1">
      <c r="A4186" s="316" t="str">
        <f t="shared" si="850"/>
        <v/>
      </c>
      <c r="B4186" s="316" t="str">
        <f t="shared" si="851"/>
        <v/>
      </c>
      <c r="C4186" s="316" t="str">
        <f>IF(AND(F4186&lt;&gt;"",G4186&lt;&gt;""),COUNT($C$32:C4185)+1,"")</f>
        <v/>
      </c>
      <c r="D4186" s="292" t="str">
        <f t="shared" si="852"/>
        <v/>
      </c>
      <c r="E4186" s="292" t="str">
        <f t="shared" si="853"/>
        <v/>
      </c>
      <c r="F4186" s="316"/>
      <c r="G4186" s="316"/>
      <c r="H4186" s="317"/>
      <c r="I4186" s="316" t="s">
        <v>445</v>
      </c>
      <c r="J4186" s="318"/>
      <c r="K4186" s="319"/>
      <c r="L4186" s="292" t="s">
        <v>446</v>
      </c>
      <c r="M4186" s="324"/>
      <c r="N4186" s="294" t="str">
        <f t="shared" si="854"/>
        <v/>
      </c>
      <c r="O4186" s="319"/>
      <c r="P4186" s="296" t="str">
        <f t="shared" si="855"/>
        <v/>
      </c>
      <c r="Q4186" s="552"/>
      <c r="R4186" s="551"/>
      <c r="S4186" s="291"/>
      <c r="T4186" t="str">
        <f t="shared" si="856"/>
        <v>-</v>
      </c>
      <c r="U4186" s="560">
        <f t="shared" si="857"/>
        <v>0</v>
      </c>
      <c r="V4186" s="560">
        <f t="shared" si="858"/>
        <v>0</v>
      </c>
      <c r="W4186" s="560">
        <f t="shared" si="859"/>
        <v>0</v>
      </c>
    </row>
    <row r="4187" spans="1:23" ht="21" customHeight="1">
      <c r="A4187" s="316" t="str">
        <f t="shared" si="850"/>
        <v/>
      </c>
      <c r="B4187" s="316" t="str">
        <f t="shared" si="851"/>
        <v/>
      </c>
      <c r="C4187" s="316" t="str">
        <f>IF(AND(F4187&lt;&gt;"",G4187&lt;&gt;""),COUNT($C$32:C4186)+1,"")</f>
        <v/>
      </c>
      <c r="D4187" s="292" t="str">
        <f t="shared" si="852"/>
        <v/>
      </c>
      <c r="E4187" s="292" t="str">
        <f t="shared" si="853"/>
        <v/>
      </c>
      <c r="F4187" s="316"/>
      <c r="G4187" s="316"/>
      <c r="H4187" s="317"/>
      <c r="I4187" s="316" t="s">
        <v>445</v>
      </c>
      <c r="J4187" s="318"/>
      <c r="K4187" s="319"/>
      <c r="L4187" s="292" t="s">
        <v>446</v>
      </c>
      <c r="M4187" s="324"/>
      <c r="N4187" s="294" t="str">
        <f t="shared" si="854"/>
        <v/>
      </c>
      <c r="O4187" s="319"/>
      <c r="P4187" s="296" t="str">
        <f t="shared" si="855"/>
        <v/>
      </c>
      <c r="Q4187" s="552"/>
      <c r="R4187" s="551"/>
      <c r="S4187" s="291"/>
      <c r="T4187" t="str">
        <f t="shared" si="856"/>
        <v>-</v>
      </c>
      <c r="U4187" s="560">
        <f t="shared" si="857"/>
        <v>0</v>
      </c>
      <c r="V4187" s="560">
        <f t="shared" si="858"/>
        <v>0</v>
      </c>
      <c r="W4187" s="560">
        <f t="shared" si="859"/>
        <v>0</v>
      </c>
    </row>
    <row r="4188" spans="1:23" ht="21" customHeight="1">
      <c r="A4188" s="316" t="str">
        <f t="shared" si="850"/>
        <v/>
      </c>
      <c r="B4188" s="316" t="str">
        <f t="shared" si="851"/>
        <v/>
      </c>
      <c r="C4188" s="316" t="str">
        <f>IF(AND(F4188&lt;&gt;"",G4188&lt;&gt;""),COUNT($C$32:C4187)+1,"")</f>
        <v/>
      </c>
      <c r="D4188" s="292" t="str">
        <f t="shared" si="852"/>
        <v/>
      </c>
      <c r="E4188" s="292" t="str">
        <f t="shared" si="853"/>
        <v/>
      </c>
      <c r="F4188" s="316"/>
      <c r="G4188" s="316"/>
      <c r="H4188" s="317"/>
      <c r="I4188" s="316" t="s">
        <v>445</v>
      </c>
      <c r="J4188" s="318"/>
      <c r="K4188" s="319"/>
      <c r="L4188" s="292" t="s">
        <v>446</v>
      </c>
      <c r="M4188" s="324"/>
      <c r="N4188" s="294" t="str">
        <f t="shared" si="854"/>
        <v/>
      </c>
      <c r="O4188" s="319"/>
      <c r="P4188" s="296" t="str">
        <f t="shared" si="855"/>
        <v/>
      </c>
      <c r="Q4188" s="552"/>
      <c r="R4188" s="551"/>
      <c r="S4188" s="291"/>
      <c r="T4188" t="str">
        <f t="shared" si="856"/>
        <v>-</v>
      </c>
      <c r="U4188" s="560">
        <f t="shared" si="857"/>
        <v>0</v>
      </c>
      <c r="V4188" s="560">
        <f t="shared" si="858"/>
        <v>0</v>
      </c>
      <c r="W4188" s="560">
        <f t="shared" si="859"/>
        <v>0</v>
      </c>
    </row>
    <row r="4189" spans="1:23" ht="21" customHeight="1">
      <c r="A4189" s="316" t="str">
        <f t="shared" si="850"/>
        <v/>
      </c>
      <c r="B4189" s="316" t="str">
        <f t="shared" si="851"/>
        <v/>
      </c>
      <c r="C4189" s="316" t="str">
        <f>IF(AND(F4189&lt;&gt;"",G4189&lt;&gt;""),COUNT($C$32:C4188)+1,"")</f>
        <v/>
      </c>
      <c r="D4189" s="292" t="str">
        <f t="shared" si="852"/>
        <v/>
      </c>
      <c r="E4189" s="292" t="str">
        <f t="shared" si="853"/>
        <v/>
      </c>
      <c r="F4189" s="316"/>
      <c r="G4189" s="316"/>
      <c r="H4189" s="317"/>
      <c r="I4189" s="316" t="s">
        <v>445</v>
      </c>
      <c r="J4189" s="318"/>
      <c r="K4189" s="319"/>
      <c r="L4189" s="292" t="s">
        <v>446</v>
      </c>
      <c r="M4189" s="324"/>
      <c r="N4189" s="294" t="str">
        <f t="shared" si="854"/>
        <v/>
      </c>
      <c r="O4189" s="319"/>
      <c r="P4189" s="296" t="str">
        <f t="shared" si="855"/>
        <v/>
      </c>
      <c r="Q4189" s="552"/>
      <c r="R4189" s="551"/>
      <c r="S4189" s="291"/>
      <c r="T4189" t="str">
        <f t="shared" si="856"/>
        <v>-</v>
      </c>
      <c r="U4189" s="560">
        <f t="shared" si="857"/>
        <v>0</v>
      </c>
      <c r="V4189" s="560">
        <f t="shared" si="858"/>
        <v>0</v>
      </c>
      <c r="W4189" s="560">
        <f t="shared" si="859"/>
        <v>0</v>
      </c>
    </row>
    <row r="4190" spans="1:23" ht="21" customHeight="1">
      <c r="A4190" s="316" t="str">
        <f t="shared" si="850"/>
        <v/>
      </c>
      <c r="B4190" s="316" t="str">
        <f t="shared" si="851"/>
        <v/>
      </c>
      <c r="C4190" s="316" t="str">
        <f>IF(AND(F4190&lt;&gt;"",G4190&lt;&gt;""),COUNT($C$32:C4189)+1,"")</f>
        <v/>
      </c>
      <c r="D4190" s="292" t="str">
        <f t="shared" si="852"/>
        <v/>
      </c>
      <c r="E4190" s="292" t="str">
        <f t="shared" si="853"/>
        <v/>
      </c>
      <c r="F4190" s="316"/>
      <c r="G4190" s="316"/>
      <c r="H4190" s="317"/>
      <c r="I4190" s="316" t="s">
        <v>445</v>
      </c>
      <c r="J4190" s="318"/>
      <c r="K4190" s="319"/>
      <c r="L4190" s="292" t="s">
        <v>446</v>
      </c>
      <c r="M4190" s="324"/>
      <c r="N4190" s="294" t="str">
        <f t="shared" si="854"/>
        <v/>
      </c>
      <c r="O4190" s="319"/>
      <c r="P4190" s="296" t="str">
        <f t="shared" si="855"/>
        <v/>
      </c>
      <c r="Q4190" s="552"/>
      <c r="R4190" s="551"/>
      <c r="S4190" s="291"/>
      <c r="T4190" t="str">
        <f t="shared" si="856"/>
        <v>-</v>
      </c>
      <c r="U4190" s="560">
        <f t="shared" si="857"/>
        <v>0</v>
      </c>
      <c r="V4190" s="560">
        <f t="shared" si="858"/>
        <v>0</v>
      </c>
      <c r="W4190" s="560">
        <f t="shared" si="859"/>
        <v>0</v>
      </c>
    </row>
    <row r="4191" spans="1:23" ht="21" customHeight="1">
      <c r="A4191" s="316" t="str">
        <f t="shared" si="850"/>
        <v/>
      </c>
      <c r="B4191" s="316" t="str">
        <f t="shared" si="851"/>
        <v/>
      </c>
      <c r="C4191" s="316" t="str">
        <f>IF(AND(F4191&lt;&gt;"",G4191&lt;&gt;""),COUNT($C$32:C4190)+1,"")</f>
        <v/>
      </c>
      <c r="D4191" s="292" t="str">
        <f t="shared" si="852"/>
        <v/>
      </c>
      <c r="E4191" s="292" t="str">
        <f t="shared" si="853"/>
        <v/>
      </c>
      <c r="F4191" s="316"/>
      <c r="G4191" s="316"/>
      <c r="H4191" s="317"/>
      <c r="I4191" s="316" t="s">
        <v>445</v>
      </c>
      <c r="J4191" s="318"/>
      <c r="K4191" s="319"/>
      <c r="L4191" s="292" t="s">
        <v>446</v>
      </c>
      <c r="M4191" s="324"/>
      <c r="N4191" s="294" t="str">
        <f t="shared" si="854"/>
        <v/>
      </c>
      <c r="O4191" s="319"/>
      <c r="P4191" s="296" t="str">
        <f t="shared" si="855"/>
        <v/>
      </c>
      <c r="Q4191" s="552"/>
      <c r="R4191" s="551"/>
      <c r="S4191" s="291"/>
      <c r="T4191" t="str">
        <f t="shared" si="856"/>
        <v>-</v>
      </c>
      <c r="U4191" s="560">
        <f t="shared" si="857"/>
        <v>0</v>
      </c>
      <c r="V4191" s="560">
        <f t="shared" si="858"/>
        <v>0</v>
      </c>
      <c r="W4191" s="560">
        <f t="shared" si="859"/>
        <v>0</v>
      </c>
    </row>
    <row r="4192" spans="1:23" ht="21" customHeight="1">
      <c r="A4192" s="316" t="str">
        <f t="shared" si="850"/>
        <v/>
      </c>
      <c r="B4192" s="316" t="str">
        <f t="shared" si="851"/>
        <v/>
      </c>
      <c r="C4192" s="316" t="str">
        <f>IF(AND(F4192&lt;&gt;"",G4192&lt;&gt;""),COUNT($C$32:C4191)+1,"")</f>
        <v/>
      </c>
      <c r="D4192" s="292" t="str">
        <f t="shared" si="852"/>
        <v/>
      </c>
      <c r="E4192" s="292" t="str">
        <f t="shared" si="853"/>
        <v/>
      </c>
      <c r="F4192" s="316"/>
      <c r="G4192" s="316"/>
      <c r="H4192" s="317"/>
      <c r="I4192" s="316" t="s">
        <v>445</v>
      </c>
      <c r="J4192" s="318"/>
      <c r="K4192" s="319"/>
      <c r="L4192" s="292" t="s">
        <v>446</v>
      </c>
      <c r="M4192" s="324"/>
      <c r="N4192" s="294" t="str">
        <f t="shared" si="854"/>
        <v/>
      </c>
      <c r="O4192" s="319"/>
      <c r="P4192" s="296" t="str">
        <f t="shared" si="855"/>
        <v/>
      </c>
      <c r="Q4192" s="552"/>
      <c r="R4192" s="551"/>
      <c r="S4192" s="291"/>
      <c r="T4192" t="str">
        <f t="shared" si="856"/>
        <v>-</v>
      </c>
      <c r="U4192" s="560">
        <f t="shared" si="857"/>
        <v>0</v>
      </c>
      <c r="V4192" s="560">
        <f t="shared" si="858"/>
        <v>0</v>
      </c>
      <c r="W4192" s="560">
        <f t="shared" si="859"/>
        <v>0</v>
      </c>
    </row>
    <row r="4193" spans="1:23" ht="21" customHeight="1">
      <c r="A4193" s="316" t="str">
        <f t="shared" si="850"/>
        <v/>
      </c>
      <c r="B4193" s="316" t="str">
        <f t="shared" si="851"/>
        <v/>
      </c>
      <c r="C4193" s="316" t="str">
        <f>IF(AND(F4193&lt;&gt;"",G4193&lt;&gt;""),COUNT($C$32:C4192)+1,"")</f>
        <v/>
      </c>
      <c r="D4193" s="292" t="str">
        <f t="shared" si="852"/>
        <v/>
      </c>
      <c r="E4193" s="292" t="str">
        <f t="shared" si="853"/>
        <v/>
      </c>
      <c r="F4193" s="316"/>
      <c r="G4193" s="316"/>
      <c r="H4193" s="317"/>
      <c r="I4193" s="316" t="s">
        <v>445</v>
      </c>
      <c r="J4193" s="318"/>
      <c r="K4193" s="319"/>
      <c r="L4193" s="292" t="s">
        <v>446</v>
      </c>
      <c r="M4193" s="324"/>
      <c r="N4193" s="294" t="str">
        <f t="shared" si="854"/>
        <v/>
      </c>
      <c r="O4193" s="319"/>
      <c r="P4193" s="296" t="str">
        <f t="shared" si="855"/>
        <v/>
      </c>
      <c r="Q4193" s="552"/>
      <c r="R4193" s="551"/>
      <c r="S4193" s="291"/>
      <c r="T4193" t="str">
        <f t="shared" si="856"/>
        <v>-</v>
      </c>
      <c r="U4193" s="560">
        <f t="shared" si="857"/>
        <v>0</v>
      </c>
      <c r="V4193" s="560">
        <f t="shared" si="858"/>
        <v>0</v>
      </c>
      <c r="W4193" s="560">
        <f t="shared" si="859"/>
        <v>0</v>
      </c>
    </row>
    <row r="4194" spans="1:23" ht="21" customHeight="1">
      <c r="A4194" s="316" t="str">
        <f t="shared" si="850"/>
        <v/>
      </c>
      <c r="B4194" s="316" t="str">
        <f t="shared" si="851"/>
        <v/>
      </c>
      <c r="C4194" s="316" t="str">
        <f>IF(AND(F4194&lt;&gt;"",G4194&lt;&gt;""),COUNT($C$32:C4193)+1,"")</f>
        <v/>
      </c>
      <c r="D4194" s="292" t="str">
        <f t="shared" si="852"/>
        <v/>
      </c>
      <c r="E4194" s="292" t="str">
        <f t="shared" si="853"/>
        <v/>
      </c>
      <c r="F4194" s="316"/>
      <c r="G4194" s="316"/>
      <c r="H4194" s="317"/>
      <c r="I4194" s="316" t="s">
        <v>445</v>
      </c>
      <c r="J4194" s="318"/>
      <c r="K4194" s="319"/>
      <c r="L4194" s="292" t="s">
        <v>446</v>
      </c>
      <c r="M4194" s="324"/>
      <c r="N4194" s="294" t="str">
        <f t="shared" si="854"/>
        <v/>
      </c>
      <c r="O4194" s="319"/>
      <c r="P4194" s="296" t="str">
        <f t="shared" si="855"/>
        <v/>
      </c>
      <c r="Q4194" s="552"/>
      <c r="R4194" s="551"/>
      <c r="S4194" s="291"/>
      <c r="T4194" t="str">
        <f t="shared" si="856"/>
        <v>-</v>
      </c>
      <c r="U4194" s="560">
        <f t="shared" si="857"/>
        <v>0</v>
      </c>
      <c r="V4194" s="560">
        <f t="shared" si="858"/>
        <v>0</v>
      </c>
      <c r="W4194" s="560">
        <f t="shared" si="859"/>
        <v>0</v>
      </c>
    </row>
    <row r="4195" spans="1:23" ht="21" customHeight="1">
      <c r="A4195" s="316" t="str">
        <f t="shared" si="850"/>
        <v/>
      </c>
      <c r="B4195" s="316" t="str">
        <f t="shared" si="851"/>
        <v/>
      </c>
      <c r="C4195" s="316" t="str">
        <f>IF(AND(F4195&lt;&gt;"",G4195&lt;&gt;""),COUNT($C$32:C4194)+1,"")</f>
        <v/>
      </c>
      <c r="D4195" s="292" t="str">
        <f t="shared" si="852"/>
        <v/>
      </c>
      <c r="E4195" s="292" t="str">
        <f t="shared" si="853"/>
        <v/>
      </c>
      <c r="F4195" s="316"/>
      <c r="G4195" s="316"/>
      <c r="H4195" s="317"/>
      <c r="I4195" s="316" t="s">
        <v>445</v>
      </c>
      <c r="J4195" s="318"/>
      <c r="K4195" s="319"/>
      <c r="L4195" s="292" t="s">
        <v>446</v>
      </c>
      <c r="M4195" s="324"/>
      <c r="N4195" s="294" t="str">
        <f t="shared" si="854"/>
        <v/>
      </c>
      <c r="O4195" s="319"/>
      <c r="P4195" s="296" t="str">
        <f t="shared" si="855"/>
        <v/>
      </c>
      <c r="Q4195" s="552"/>
      <c r="R4195" s="551"/>
      <c r="S4195" s="291"/>
      <c r="T4195" t="str">
        <f t="shared" si="856"/>
        <v>-</v>
      </c>
      <c r="U4195" s="560">
        <f t="shared" si="857"/>
        <v>0</v>
      </c>
      <c r="V4195" s="560">
        <f t="shared" si="858"/>
        <v>0</v>
      </c>
      <c r="W4195" s="560">
        <f t="shared" si="859"/>
        <v>0</v>
      </c>
    </row>
    <row r="4196" spans="1:23" ht="21" customHeight="1">
      <c r="A4196" s="316" t="str">
        <f t="shared" si="850"/>
        <v/>
      </c>
      <c r="B4196" s="316" t="str">
        <f t="shared" si="851"/>
        <v/>
      </c>
      <c r="C4196" s="316" t="str">
        <f>IF(AND(F4196&lt;&gt;"",G4196&lt;&gt;""),COUNT($C$32:C4195)+1,"")</f>
        <v/>
      </c>
      <c r="D4196" s="292" t="str">
        <f t="shared" si="852"/>
        <v/>
      </c>
      <c r="E4196" s="292" t="str">
        <f t="shared" si="853"/>
        <v/>
      </c>
      <c r="F4196" s="316"/>
      <c r="G4196" s="316"/>
      <c r="H4196" s="317"/>
      <c r="I4196" s="316" t="s">
        <v>445</v>
      </c>
      <c r="J4196" s="318"/>
      <c r="K4196" s="319"/>
      <c r="L4196" s="292" t="s">
        <v>446</v>
      </c>
      <c r="M4196" s="324"/>
      <c r="N4196" s="294" t="str">
        <f t="shared" si="854"/>
        <v/>
      </c>
      <c r="O4196" s="319"/>
      <c r="P4196" s="296" t="str">
        <f t="shared" si="855"/>
        <v/>
      </c>
      <c r="Q4196" s="552"/>
      <c r="R4196" s="551"/>
      <c r="S4196" s="291"/>
      <c r="T4196" t="str">
        <f t="shared" si="856"/>
        <v>-</v>
      </c>
      <c r="U4196" s="560">
        <f t="shared" si="857"/>
        <v>0</v>
      </c>
      <c r="V4196" s="560">
        <f t="shared" si="858"/>
        <v>0</v>
      </c>
      <c r="W4196" s="560">
        <f t="shared" si="859"/>
        <v>0</v>
      </c>
    </row>
    <row r="4197" spans="1:23" ht="21" customHeight="1">
      <c r="A4197" s="316" t="str">
        <f t="shared" si="850"/>
        <v/>
      </c>
      <c r="B4197" s="316" t="str">
        <f t="shared" si="851"/>
        <v/>
      </c>
      <c r="C4197" s="316" t="str">
        <f>IF(AND(F4197&lt;&gt;"",G4197&lt;&gt;""),COUNT($C$32:C4196)+1,"")</f>
        <v/>
      </c>
      <c r="D4197" s="292" t="str">
        <f t="shared" si="852"/>
        <v/>
      </c>
      <c r="E4197" s="292" t="str">
        <f t="shared" si="853"/>
        <v/>
      </c>
      <c r="F4197" s="316"/>
      <c r="G4197" s="316"/>
      <c r="H4197" s="317"/>
      <c r="I4197" s="316" t="s">
        <v>445</v>
      </c>
      <c r="J4197" s="318"/>
      <c r="K4197" s="319"/>
      <c r="L4197" s="292" t="s">
        <v>446</v>
      </c>
      <c r="M4197" s="324"/>
      <c r="N4197" s="294" t="str">
        <f t="shared" si="854"/>
        <v/>
      </c>
      <c r="O4197" s="319"/>
      <c r="P4197" s="296" t="str">
        <f t="shared" si="855"/>
        <v/>
      </c>
      <c r="Q4197" s="552"/>
      <c r="R4197" s="551"/>
      <c r="S4197" s="291"/>
      <c r="T4197" t="str">
        <f t="shared" si="856"/>
        <v>-</v>
      </c>
      <c r="U4197" s="560">
        <f t="shared" si="857"/>
        <v>0</v>
      </c>
      <c r="V4197" s="560">
        <f t="shared" si="858"/>
        <v>0</v>
      </c>
      <c r="W4197" s="560">
        <f t="shared" si="859"/>
        <v>0</v>
      </c>
    </row>
    <row r="4198" spans="1:23" ht="21" customHeight="1">
      <c r="A4198" s="316" t="str">
        <f t="shared" si="850"/>
        <v/>
      </c>
      <c r="B4198" s="316" t="str">
        <f t="shared" si="851"/>
        <v/>
      </c>
      <c r="C4198" s="316" t="str">
        <f>IF(AND(F4198&lt;&gt;"",G4198&lt;&gt;""),COUNT($C$32:C4197)+1,"")</f>
        <v/>
      </c>
      <c r="D4198" s="292" t="str">
        <f t="shared" si="852"/>
        <v/>
      </c>
      <c r="E4198" s="292" t="str">
        <f t="shared" si="853"/>
        <v/>
      </c>
      <c r="F4198" s="316"/>
      <c r="G4198" s="316"/>
      <c r="H4198" s="317"/>
      <c r="I4198" s="316" t="s">
        <v>445</v>
      </c>
      <c r="J4198" s="318"/>
      <c r="K4198" s="319"/>
      <c r="L4198" s="292" t="s">
        <v>446</v>
      </c>
      <c r="M4198" s="324"/>
      <c r="N4198" s="294" t="str">
        <f t="shared" si="854"/>
        <v/>
      </c>
      <c r="O4198" s="319"/>
      <c r="P4198" s="296" t="str">
        <f t="shared" si="855"/>
        <v/>
      </c>
      <c r="Q4198" s="552"/>
      <c r="R4198" s="551"/>
      <c r="S4198" s="291"/>
      <c r="T4198" t="str">
        <f t="shared" si="856"/>
        <v>-</v>
      </c>
      <c r="U4198" s="560">
        <f t="shared" si="857"/>
        <v>0</v>
      </c>
      <c r="V4198" s="560">
        <f t="shared" si="858"/>
        <v>0</v>
      </c>
      <c r="W4198" s="560">
        <f t="shared" si="859"/>
        <v>0</v>
      </c>
    </row>
    <row r="4199" spans="1:23" ht="21" customHeight="1">
      <c r="A4199" s="316" t="str">
        <f t="shared" si="850"/>
        <v/>
      </c>
      <c r="B4199" s="316" t="str">
        <f t="shared" si="851"/>
        <v/>
      </c>
      <c r="C4199" s="316" t="str">
        <f>IF(AND(F4199&lt;&gt;"",G4199&lt;&gt;""),COUNT($C$32:C4198)+1,"")</f>
        <v/>
      </c>
      <c r="D4199" s="292" t="str">
        <f t="shared" si="852"/>
        <v/>
      </c>
      <c r="E4199" s="292" t="str">
        <f t="shared" si="853"/>
        <v/>
      </c>
      <c r="F4199" s="316"/>
      <c r="G4199" s="316"/>
      <c r="H4199" s="317"/>
      <c r="I4199" s="316" t="s">
        <v>445</v>
      </c>
      <c r="J4199" s="318"/>
      <c r="K4199" s="319"/>
      <c r="L4199" s="292" t="s">
        <v>446</v>
      </c>
      <c r="M4199" s="324"/>
      <c r="N4199" s="294" t="str">
        <f t="shared" si="854"/>
        <v/>
      </c>
      <c r="O4199" s="319"/>
      <c r="P4199" s="296" t="str">
        <f t="shared" si="855"/>
        <v/>
      </c>
      <c r="Q4199" s="552"/>
      <c r="R4199" s="551"/>
      <c r="S4199" s="291"/>
      <c r="T4199" t="str">
        <f t="shared" si="856"/>
        <v>-</v>
      </c>
      <c r="U4199" s="560">
        <f t="shared" si="857"/>
        <v>0</v>
      </c>
      <c r="V4199" s="560">
        <f t="shared" si="858"/>
        <v>0</v>
      </c>
      <c r="W4199" s="560">
        <f t="shared" si="859"/>
        <v>0</v>
      </c>
    </row>
    <row r="4200" spans="1:23" ht="21" customHeight="1">
      <c r="A4200" s="316" t="str">
        <f t="shared" si="850"/>
        <v/>
      </c>
      <c r="B4200" s="316" t="str">
        <f t="shared" si="851"/>
        <v/>
      </c>
      <c r="C4200" s="316" t="str">
        <f>IF(AND(F4200&lt;&gt;"",G4200&lt;&gt;""),COUNT($C$32:C4199)+1,"")</f>
        <v/>
      </c>
      <c r="D4200" s="292" t="str">
        <f t="shared" si="852"/>
        <v/>
      </c>
      <c r="E4200" s="292" t="str">
        <f t="shared" si="853"/>
        <v/>
      </c>
      <c r="F4200" s="316"/>
      <c r="G4200" s="316"/>
      <c r="H4200" s="317"/>
      <c r="I4200" s="316" t="s">
        <v>445</v>
      </c>
      <c r="J4200" s="318"/>
      <c r="K4200" s="319"/>
      <c r="L4200" s="292" t="s">
        <v>446</v>
      </c>
      <c r="M4200" s="324"/>
      <c r="N4200" s="294" t="str">
        <f t="shared" si="854"/>
        <v/>
      </c>
      <c r="O4200" s="319"/>
      <c r="P4200" s="296" t="str">
        <f t="shared" si="855"/>
        <v/>
      </c>
      <c r="Q4200" s="552"/>
      <c r="R4200" s="551"/>
      <c r="S4200" s="291"/>
      <c r="T4200" t="str">
        <f t="shared" si="856"/>
        <v>-</v>
      </c>
      <c r="U4200" s="560">
        <f t="shared" si="857"/>
        <v>0</v>
      </c>
      <c r="V4200" s="560">
        <f t="shared" si="858"/>
        <v>0</v>
      </c>
      <c r="W4200" s="560">
        <f t="shared" si="859"/>
        <v>0</v>
      </c>
    </row>
    <row r="4201" spans="1:23" ht="21" customHeight="1">
      <c r="A4201" s="316" t="str">
        <f t="shared" si="850"/>
        <v/>
      </c>
      <c r="B4201" s="316" t="str">
        <f t="shared" si="851"/>
        <v/>
      </c>
      <c r="C4201" s="316" t="str">
        <f>IF(AND(F4201&lt;&gt;"",G4201&lt;&gt;""),COUNT($C$32:C4200)+1,"")</f>
        <v/>
      </c>
      <c r="D4201" s="292" t="str">
        <f t="shared" si="852"/>
        <v/>
      </c>
      <c r="E4201" s="292" t="str">
        <f t="shared" si="853"/>
        <v/>
      </c>
      <c r="F4201" s="316"/>
      <c r="G4201" s="316"/>
      <c r="H4201" s="317"/>
      <c r="I4201" s="316" t="s">
        <v>445</v>
      </c>
      <c r="J4201" s="318"/>
      <c r="K4201" s="319"/>
      <c r="L4201" s="292" t="s">
        <v>446</v>
      </c>
      <c r="M4201" s="324"/>
      <c r="N4201" s="294" t="str">
        <f t="shared" si="854"/>
        <v/>
      </c>
      <c r="O4201" s="319"/>
      <c r="P4201" s="296" t="str">
        <f t="shared" si="855"/>
        <v/>
      </c>
      <c r="Q4201" s="552"/>
      <c r="R4201" s="551"/>
      <c r="S4201" s="291"/>
      <c r="T4201" t="str">
        <f t="shared" si="856"/>
        <v>-</v>
      </c>
      <c r="U4201" s="560">
        <f t="shared" si="857"/>
        <v>0</v>
      </c>
      <c r="V4201" s="560">
        <f t="shared" si="858"/>
        <v>0</v>
      </c>
      <c r="W4201" s="560">
        <f t="shared" si="859"/>
        <v>0</v>
      </c>
    </row>
    <row r="4202" spans="1:23" ht="21" customHeight="1">
      <c r="A4202" s="316" t="str">
        <f t="shared" si="850"/>
        <v/>
      </c>
      <c r="B4202" s="316" t="str">
        <f t="shared" si="851"/>
        <v/>
      </c>
      <c r="C4202" s="316" t="str">
        <f>IF(AND(F4202&lt;&gt;"",G4202&lt;&gt;""),COUNT($C$32:C4201)+1,"")</f>
        <v/>
      </c>
      <c r="D4202" s="292" t="str">
        <f t="shared" si="852"/>
        <v/>
      </c>
      <c r="E4202" s="292" t="str">
        <f t="shared" si="853"/>
        <v/>
      </c>
      <c r="F4202" s="316"/>
      <c r="G4202" s="316"/>
      <c r="H4202" s="317"/>
      <c r="I4202" s="316" t="s">
        <v>445</v>
      </c>
      <c r="J4202" s="318"/>
      <c r="K4202" s="319"/>
      <c r="L4202" s="292" t="s">
        <v>446</v>
      </c>
      <c r="M4202" s="324"/>
      <c r="N4202" s="294" t="str">
        <f t="shared" si="854"/>
        <v/>
      </c>
      <c r="O4202" s="319"/>
      <c r="P4202" s="296" t="str">
        <f t="shared" si="855"/>
        <v/>
      </c>
      <c r="Q4202" s="552"/>
      <c r="R4202" s="551"/>
      <c r="S4202" s="291"/>
      <c r="T4202" t="str">
        <f t="shared" si="856"/>
        <v>-</v>
      </c>
      <c r="U4202" s="560">
        <f t="shared" si="857"/>
        <v>0</v>
      </c>
      <c r="V4202" s="560">
        <f t="shared" si="858"/>
        <v>0</v>
      </c>
      <c r="W4202" s="560">
        <f t="shared" si="859"/>
        <v>0</v>
      </c>
    </row>
    <row r="4203" spans="1:23" ht="21" customHeight="1">
      <c r="A4203" s="316" t="str">
        <f t="shared" si="850"/>
        <v/>
      </c>
      <c r="B4203" s="316" t="str">
        <f t="shared" si="851"/>
        <v/>
      </c>
      <c r="C4203" s="316" t="str">
        <f>IF(AND(F4203&lt;&gt;"",G4203&lt;&gt;""),COUNT($C$32:C4202)+1,"")</f>
        <v/>
      </c>
      <c r="D4203" s="292" t="str">
        <f t="shared" si="852"/>
        <v/>
      </c>
      <c r="E4203" s="292" t="str">
        <f t="shared" si="853"/>
        <v/>
      </c>
      <c r="F4203" s="316"/>
      <c r="G4203" s="316"/>
      <c r="H4203" s="317"/>
      <c r="I4203" s="316" t="s">
        <v>445</v>
      </c>
      <c r="J4203" s="318"/>
      <c r="K4203" s="319"/>
      <c r="L4203" s="292" t="s">
        <v>446</v>
      </c>
      <c r="M4203" s="324"/>
      <c r="N4203" s="294" t="str">
        <f t="shared" si="854"/>
        <v/>
      </c>
      <c r="O4203" s="319"/>
      <c r="P4203" s="296" t="str">
        <f t="shared" si="855"/>
        <v/>
      </c>
      <c r="Q4203" s="552"/>
      <c r="R4203" s="551"/>
      <c r="S4203" s="291"/>
      <c r="T4203" t="str">
        <f t="shared" si="856"/>
        <v>-</v>
      </c>
      <c r="U4203" s="560">
        <f t="shared" si="857"/>
        <v>0</v>
      </c>
      <c r="V4203" s="560">
        <f t="shared" si="858"/>
        <v>0</v>
      </c>
      <c r="W4203" s="560">
        <f t="shared" si="859"/>
        <v>0</v>
      </c>
    </row>
    <row r="4204" spans="1:23" ht="21" customHeight="1">
      <c r="A4204" s="316" t="str">
        <f t="shared" si="850"/>
        <v/>
      </c>
      <c r="B4204" s="316" t="str">
        <f t="shared" si="851"/>
        <v/>
      </c>
      <c r="C4204" s="316" t="str">
        <f>IF(AND(F4204&lt;&gt;"",G4204&lt;&gt;""),COUNT($C$32:C4203)+1,"")</f>
        <v/>
      </c>
      <c r="D4204" s="292" t="str">
        <f t="shared" si="852"/>
        <v/>
      </c>
      <c r="E4204" s="292" t="str">
        <f t="shared" si="853"/>
        <v/>
      </c>
      <c r="F4204" s="316"/>
      <c r="G4204" s="316"/>
      <c r="H4204" s="317"/>
      <c r="I4204" s="316" t="s">
        <v>445</v>
      </c>
      <c r="J4204" s="318"/>
      <c r="K4204" s="319"/>
      <c r="L4204" s="292" t="s">
        <v>446</v>
      </c>
      <c r="M4204" s="324"/>
      <c r="N4204" s="294" t="str">
        <f t="shared" si="854"/>
        <v/>
      </c>
      <c r="O4204" s="319"/>
      <c r="P4204" s="296" t="str">
        <f t="shared" si="855"/>
        <v/>
      </c>
      <c r="Q4204" s="552"/>
      <c r="R4204" s="551"/>
      <c r="S4204" s="291"/>
      <c r="T4204" t="str">
        <f t="shared" si="856"/>
        <v>-</v>
      </c>
      <c r="U4204" s="560">
        <f t="shared" si="857"/>
        <v>0</v>
      </c>
      <c r="V4204" s="560">
        <f t="shared" si="858"/>
        <v>0</v>
      </c>
      <c r="W4204" s="560">
        <f t="shared" si="859"/>
        <v>0</v>
      </c>
    </row>
    <row r="4205" spans="1:23" ht="21" customHeight="1">
      <c r="A4205" s="316" t="str">
        <f t="shared" si="850"/>
        <v/>
      </c>
      <c r="B4205" s="316" t="str">
        <f t="shared" si="851"/>
        <v/>
      </c>
      <c r="C4205" s="316" t="str">
        <f>IF(AND(F4205&lt;&gt;"",G4205&lt;&gt;""),COUNT($C$32:C4204)+1,"")</f>
        <v/>
      </c>
      <c r="D4205" s="292" t="str">
        <f t="shared" si="852"/>
        <v/>
      </c>
      <c r="E4205" s="292" t="str">
        <f t="shared" si="853"/>
        <v/>
      </c>
      <c r="F4205" s="316"/>
      <c r="G4205" s="316"/>
      <c r="H4205" s="317"/>
      <c r="I4205" s="316" t="s">
        <v>445</v>
      </c>
      <c r="J4205" s="318"/>
      <c r="K4205" s="319"/>
      <c r="L4205" s="292" t="s">
        <v>446</v>
      </c>
      <c r="M4205" s="324"/>
      <c r="N4205" s="294" t="str">
        <f t="shared" si="854"/>
        <v/>
      </c>
      <c r="O4205" s="319"/>
      <c r="P4205" s="296" t="str">
        <f t="shared" si="855"/>
        <v/>
      </c>
      <c r="Q4205" s="552"/>
      <c r="R4205" s="551"/>
      <c r="S4205" s="291"/>
      <c r="T4205" t="str">
        <f t="shared" si="856"/>
        <v>-</v>
      </c>
      <c r="U4205" s="560">
        <f t="shared" si="857"/>
        <v>0</v>
      </c>
      <c r="V4205" s="560">
        <f t="shared" si="858"/>
        <v>0</v>
      </c>
      <c r="W4205" s="560">
        <f t="shared" si="859"/>
        <v>0</v>
      </c>
    </row>
    <row r="4206" spans="1:23" ht="21" customHeight="1">
      <c r="A4206" s="316" t="str">
        <f t="shared" si="850"/>
        <v/>
      </c>
      <c r="B4206" s="316" t="str">
        <f t="shared" si="851"/>
        <v/>
      </c>
      <c r="C4206" s="316" t="str">
        <f>IF(AND(F4206&lt;&gt;"",G4206&lt;&gt;""),COUNT($C$32:C4205)+1,"")</f>
        <v/>
      </c>
      <c r="D4206" s="292" t="str">
        <f t="shared" si="852"/>
        <v/>
      </c>
      <c r="E4206" s="292" t="str">
        <f t="shared" si="853"/>
        <v/>
      </c>
      <c r="F4206" s="316"/>
      <c r="G4206" s="316"/>
      <c r="H4206" s="317"/>
      <c r="I4206" s="316" t="s">
        <v>445</v>
      </c>
      <c r="J4206" s="318"/>
      <c r="K4206" s="319"/>
      <c r="L4206" s="292" t="s">
        <v>446</v>
      </c>
      <c r="M4206" s="324"/>
      <c r="N4206" s="294" t="str">
        <f t="shared" si="854"/>
        <v/>
      </c>
      <c r="O4206" s="319"/>
      <c r="P4206" s="296" t="str">
        <f t="shared" si="855"/>
        <v/>
      </c>
      <c r="Q4206" s="552"/>
      <c r="R4206" s="551"/>
      <c r="S4206" s="291"/>
      <c r="T4206" t="str">
        <f t="shared" si="856"/>
        <v>-</v>
      </c>
      <c r="U4206" s="560">
        <f t="shared" si="857"/>
        <v>0</v>
      </c>
      <c r="V4206" s="560">
        <f t="shared" si="858"/>
        <v>0</v>
      </c>
      <c r="W4206" s="560">
        <f t="shared" si="859"/>
        <v>0</v>
      </c>
    </row>
    <row r="4207" spans="1:23" ht="21" customHeight="1">
      <c r="A4207" s="316" t="str">
        <f t="shared" si="850"/>
        <v/>
      </c>
      <c r="B4207" s="316" t="str">
        <f t="shared" si="851"/>
        <v/>
      </c>
      <c r="C4207" s="316" t="str">
        <f>IF(AND(F4207&lt;&gt;"",G4207&lt;&gt;""),COUNT($C$32:C4206)+1,"")</f>
        <v/>
      </c>
      <c r="D4207" s="292" t="str">
        <f t="shared" si="852"/>
        <v/>
      </c>
      <c r="E4207" s="292" t="str">
        <f t="shared" si="853"/>
        <v/>
      </c>
      <c r="F4207" s="316"/>
      <c r="G4207" s="316"/>
      <c r="H4207" s="317"/>
      <c r="I4207" s="316" t="s">
        <v>445</v>
      </c>
      <c r="J4207" s="318"/>
      <c r="K4207" s="319"/>
      <c r="L4207" s="292" t="s">
        <v>446</v>
      </c>
      <c r="M4207" s="324"/>
      <c r="N4207" s="294" t="str">
        <f t="shared" si="854"/>
        <v/>
      </c>
      <c r="O4207" s="319"/>
      <c r="P4207" s="296" t="str">
        <f t="shared" si="855"/>
        <v/>
      </c>
      <c r="Q4207" s="552"/>
      <c r="R4207" s="551"/>
      <c r="S4207" s="291"/>
      <c r="T4207" t="str">
        <f t="shared" si="856"/>
        <v>-</v>
      </c>
      <c r="U4207" s="560">
        <f t="shared" si="857"/>
        <v>0</v>
      </c>
      <c r="V4207" s="560">
        <f t="shared" si="858"/>
        <v>0</v>
      </c>
      <c r="W4207" s="560">
        <f t="shared" si="859"/>
        <v>0</v>
      </c>
    </row>
    <row r="4208" spans="1:23" ht="21" customHeight="1">
      <c r="A4208" s="316" t="str">
        <f t="shared" si="850"/>
        <v/>
      </c>
      <c r="B4208" s="316" t="str">
        <f t="shared" si="851"/>
        <v/>
      </c>
      <c r="C4208" s="316" t="str">
        <f>IF(AND(F4208&lt;&gt;"",G4208&lt;&gt;""),COUNT($C$32:C4207)+1,"")</f>
        <v/>
      </c>
      <c r="D4208" s="292" t="str">
        <f t="shared" si="852"/>
        <v/>
      </c>
      <c r="E4208" s="292" t="str">
        <f t="shared" si="853"/>
        <v/>
      </c>
      <c r="F4208" s="316"/>
      <c r="G4208" s="316"/>
      <c r="H4208" s="317"/>
      <c r="I4208" s="316" t="s">
        <v>445</v>
      </c>
      <c r="J4208" s="318"/>
      <c r="K4208" s="319"/>
      <c r="L4208" s="292" t="s">
        <v>446</v>
      </c>
      <c r="M4208" s="324"/>
      <c r="N4208" s="294" t="str">
        <f t="shared" si="854"/>
        <v/>
      </c>
      <c r="O4208" s="319"/>
      <c r="P4208" s="296" t="str">
        <f t="shared" si="855"/>
        <v/>
      </c>
      <c r="Q4208" s="552"/>
      <c r="R4208" s="551"/>
      <c r="S4208" s="291"/>
      <c r="T4208" t="str">
        <f t="shared" si="856"/>
        <v>-</v>
      </c>
      <c r="U4208" s="560">
        <f t="shared" si="857"/>
        <v>0</v>
      </c>
      <c r="V4208" s="560">
        <f t="shared" si="858"/>
        <v>0</v>
      </c>
      <c r="W4208" s="560">
        <f t="shared" si="859"/>
        <v>0</v>
      </c>
    </row>
    <row r="4209" spans="1:23" ht="21" customHeight="1">
      <c r="A4209" s="316" t="str">
        <f t="shared" si="850"/>
        <v/>
      </c>
      <c r="B4209" s="316" t="str">
        <f t="shared" si="851"/>
        <v/>
      </c>
      <c r="C4209" s="316" t="str">
        <f>IF(AND(F4209&lt;&gt;"",G4209&lt;&gt;""),COUNT($C$32:C4208)+1,"")</f>
        <v/>
      </c>
      <c r="D4209" s="292" t="str">
        <f t="shared" si="852"/>
        <v/>
      </c>
      <c r="E4209" s="292" t="str">
        <f t="shared" si="853"/>
        <v/>
      </c>
      <c r="F4209" s="316"/>
      <c r="G4209" s="316"/>
      <c r="H4209" s="317"/>
      <c r="I4209" s="316" t="s">
        <v>445</v>
      </c>
      <c r="J4209" s="318"/>
      <c r="K4209" s="319"/>
      <c r="L4209" s="292" t="s">
        <v>446</v>
      </c>
      <c r="M4209" s="324"/>
      <c r="N4209" s="294" t="str">
        <f t="shared" si="854"/>
        <v/>
      </c>
      <c r="O4209" s="319"/>
      <c r="P4209" s="296" t="str">
        <f t="shared" si="855"/>
        <v/>
      </c>
      <c r="Q4209" s="552"/>
      <c r="R4209" s="551"/>
      <c r="S4209" s="291"/>
      <c r="T4209" t="str">
        <f t="shared" si="856"/>
        <v>-</v>
      </c>
      <c r="U4209" s="560">
        <f t="shared" si="857"/>
        <v>0</v>
      </c>
      <c r="V4209" s="560">
        <f t="shared" si="858"/>
        <v>0</v>
      </c>
      <c r="W4209" s="560">
        <f t="shared" si="859"/>
        <v>0</v>
      </c>
    </row>
    <row r="4210" spans="1:23" ht="21" customHeight="1">
      <c r="A4210" s="316" t="str">
        <f t="shared" si="850"/>
        <v/>
      </c>
      <c r="B4210" s="316" t="str">
        <f t="shared" si="851"/>
        <v/>
      </c>
      <c r="C4210" s="316" t="str">
        <f>IF(AND(F4210&lt;&gt;"",G4210&lt;&gt;""),COUNT($C$32:C4209)+1,"")</f>
        <v/>
      </c>
      <c r="D4210" s="292" t="str">
        <f t="shared" si="852"/>
        <v/>
      </c>
      <c r="E4210" s="292" t="str">
        <f t="shared" si="853"/>
        <v/>
      </c>
      <c r="F4210" s="316"/>
      <c r="G4210" s="316"/>
      <c r="H4210" s="317"/>
      <c r="I4210" s="316" t="s">
        <v>445</v>
      </c>
      <c r="J4210" s="318"/>
      <c r="K4210" s="319"/>
      <c r="L4210" s="292" t="s">
        <v>446</v>
      </c>
      <c r="M4210" s="324"/>
      <c r="N4210" s="294" t="str">
        <f t="shared" si="854"/>
        <v/>
      </c>
      <c r="O4210" s="319"/>
      <c r="P4210" s="296" t="str">
        <f t="shared" si="855"/>
        <v/>
      </c>
      <c r="Q4210" s="552"/>
      <c r="R4210" s="551"/>
      <c r="S4210" s="291"/>
      <c r="T4210" t="str">
        <f t="shared" si="856"/>
        <v>-</v>
      </c>
      <c r="U4210" s="560">
        <f t="shared" si="857"/>
        <v>0</v>
      </c>
      <c r="V4210" s="560">
        <f t="shared" si="858"/>
        <v>0</v>
      </c>
      <c r="W4210" s="560">
        <f t="shared" si="859"/>
        <v>0</v>
      </c>
    </row>
    <row r="4211" spans="1:23" ht="21" customHeight="1">
      <c r="A4211" s="316" t="str">
        <f t="shared" si="850"/>
        <v/>
      </c>
      <c r="B4211" s="316" t="str">
        <f t="shared" si="851"/>
        <v/>
      </c>
      <c r="C4211" s="316" t="str">
        <f>IF(AND(F4211&lt;&gt;"",G4211&lt;&gt;""),COUNT($C$32:C4210)+1,"")</f>
        <v/>
      </c>
      <c r="D4211" s="292" t="str">
        <f t="shared" si="852"/>
        <v/>
      </c>
      <c r="E4211" s="292" t="str">
        <f t="shared" si="853"/>
        <v/>
      </c>
      <c r="F4211" s="316"/>
      <c r="G4211" s="316"/>
      <c r="H4211" s="317"/>
      <c r="I4211" s="316" t="s">
        <v>445</v>
      </c>
      <c r="J4211" s="318"/>
      <c r="K4211" s="319"/>
      <c r="L4211" s="292" t="s">
        <v>446</v>
      </c>
      <c r="M4211" s="324"/>
      <c r="N4211" s="294" t="str">
        <f t="shared" si="854"/>
        <v/>
      </c>
      <c r="O4211" s="319"/>
      <c r="P4211" s="296" t="str">
        <f t="shared" si="855"/>
        <v/>
      </c>
      <c r="Q4211" s="552"/>
      <c r="R4211" s="551"/>
      <c r="S4211" s="291"/>
      <c r="T4211" t="str">
        <f t="shared" si="856"/>
        <v>-</v>
      </c>
      <c r="U4211" s="560">
        <f t="shared" si="857"/>
        <v>0</v>
      </c>
      <c r="V4211" s="560">
        <f t="shared" si="858"/>
        <v>0</v>
      </c>
      <c r="W4211" s="560">
        <f t="shared" si="859"/>
        <v>0</v>
      </c>
    </row>
    <row r="4212" spans="1:23" ht="21" customHeight="1">
      <c r="A4212" s="316" t="str">
        <f t="shared" si="850"/>
        <v/>
      </c>
      <c r="B4212" s="316" t="str">
        <f t="shared" si="851"/>
        <v/>
      </c>
      <c r="C4212" s="316" t="str">
        <f>IF(AND(F4212&lt;&gt;"",G4212&lt;&gt;""),COUNT($C$32:C4211)+1,"")</f>
        <v/>
      </c>
      <c r="D4212" s="292" t="str">
        <f t="shared" si="852"/>
        <v/>
      </c>
      <c r="E4212" s="292" t="str">
        <f t="shared" si="853"/>
        <v/>
      </c>
      <c r="F4212" s="316"/>
      <c r="G4212" s="316"/>
      <c r="H4212" s="317"/>
      <c r="I4212" s="316" t="s">
        <v>445</v>
      </c>
      <c r="J4212" s="318"/>
      <c r="K4212" s="319"/>
      <c r="L4212" s="292" t="s">
        <v>446</v>
      </c>
      <c r="M4212" s="324"/>
      <c r="N4212" s="294" t="str">
        <f t="shared" si="854"/>
        <v/>
      </c>
      <c r="O4212" s="319"/>
      <c r="P4212" s="296" t="str">
        <f t="shared" si="855"/>
        <v/>
      </c>
      <c r="Q4212" s="552"/>
      <c r="R4212" s="551"/>
      <c r="S4212" s="291"/>
      <c r="T4212" t="str">
        <f t="shared" si="856"/>
        <v>-</v>
      </c>
      <c r="U4212" s="560">
        <f t="shared" si="857"/>
        <v>0</v>
      </c>
      <c r="V4212" s="560">
        <f t="shared" si="858"/>
        <v>0</v>
      </c>
      <c r="W4212" s="560">
        <f t="shared" si="859"/>
        <v>0</v>
      </c>
    </row>
    <row r="4213" spans="1:23" ht="21" customHeight="1">
      <c r="A4213" s="316" t="str">
        <f t="shared" si="850"/>
        <v/>
      </c>
      <c r="B4213" s="316" t="str">
        <f t="shared" si="851"/>
        <v/>
      </c>
      <c r="C4213" s="316" t="str">
        <f>IF(AND(F4213&lt;&gt;"",G4213&lt;&gt;""),COUNT($C$32:C4212)+1,"")</f>
        <v/>
      </c>
      <c r="D4213" s="292" t="str">
        <f t="shared" si="852"/>
        <v/>
      </c>
      <c r="E4213" s="292" t="str">
        <f t="shared" si="853"/>
        <v/>
      </c>
      <c r="F4213" s="316"/>
      <c r="G4213" s="316"/>
      <c r="H4213" s="317"/>
      <c r="I4213" s="316" t="s">
        <v>445</v>
      </c>
      <c r="J4213" s="318"/>
      <c r="K4213" s="319"/>
      <c r="L4213" s="292" t="s">
        <v>446</v>
      </c>
      <c r="M4213" s="324"/>
      <c r="N4213" s="294" t="str">
        <f t="shared" si="854"/>
        <v/>
      </c>
      <c r="O4213" s="319"/>
      <c r="P4213" s="296" t="str">
        <f t="shared" si="855"/>
        <v/>
      </c>
      <c r="Q4213" s="552"/>
      <c r="R4213" s="551"/>
      <c r="S4213" s="291"/>
      <c r="T4213" t="str">
        <f t="shared" si="856"/>
        <v>-</v>
      </c>
      <c r="U4213" s="560">
        <f t="shared" si="857"/>
        <v>0</v>
      </c>
      <c r="V4213" s="560">
        <f t="shared" si="858"/>
        <v>0</v>
      </c>
      <c r="W4213" s="560">
        <f t="shared" si="859"/>
        <v>0</v>
      </c>
    </row>
    <row r="4214" spans="1:23" ht="21" customHeight="1">
      <c r="A4214" s="316" t="str">
        <f t="shared" si="850"/>
        <v/>
      </c>
      <c r="B4214" s="316" t="str">
        <f t="shared" si="851"/>
        <v/>
      </c>
      <c r="C4214" s="316" t="str">
        <f>IF(AND(F4214&lt;&gt;"",G4214&lt;&gt;""),COUNT($C$32:C4213)+1,"")</f>
        <v/>
      </c>
      <c r="D4214" s="292" t="str">
        <f t="shared" si="852"/>
        <v/>
      </c>
      <c r="E4214" s="292" t="str">
        <f t="shared" si="853"/>
        <v/>
      </c>
      <c r="F4214" s="316"/>
      <c r="G4214" s="316"/>
      <c r="H4214" s="317"/>
      <c r="I4214" s="316" t="s">
        <v>445</v>
      </c>
      <c r="J4214" s="318"/>
      <c r="K4214" s="319"/>
      <c r="L4214" s="292" t="s">
        <v>446</v>
      </c>
      <c r="M4214" s="324"/>
      <c r="N4214" s="294" t="str">
        <f t="shared" si="854"/>
        <v/>
      </c>
      <c r="O4214" s="319"/>
      <c r="P4214" s="296" t="str">
        <f t="shared" si="855"/>
        <v/>
      </c>
      <c r="Q4214" s="552"/>
      <c r="R4214" s="551"/>
      <c r="S4214" s="291"/>
      <c r="T4214" t="str">
        <f t="shared" si="856"/>
        <v>-</v>
      </c>
      <c r="U4214" s="560">
        <f t="shared" si="857"/>
        <v>0</v>
      </c>
      <c r="V4214" s="560">
        <f t="shared" si="858"/>
        <v>0</v>
      </c>
      <c r="W4214" s="560">
        <f t="shared" si="859"/>
        <v>0</v>
      </c>
    </row>
    <row r="4215" spans="1:23" ht="21" customHeight="1">
      <c r="A4215" s="316" t="str">
        <f t="shared" ref="A4215:A4278" si="860">IF(AND(F4215&lt;&gt;"",G4215&lt;&gt;""),LEFT(E4215,5),"")</f>
        <v/>
      </c>
      <c r="B4215" s="316" t="str">
        <f t="shared" ref="B4215:B4278" si="861">IF(AND(F4215&lt;&gt;"",G4215&lt;&gt;""),LEFT(G4215,2),"")</f>
        <v/>
      </c>
      <c r="C4215" s="316" t="str">
        <f>IF(AND(F4215&lt;&gt;"",G4215&lt;&gt;""),COUNT($C$32:C4214)+1,"")</f>
        <v/>
      </c>
      <c r="D4215" s="292" t="str">
        <f t="shared" ref="D4215:D4278" si="862">IF(C4215&lt;&gt;"","LN"&amp;TEXT(C4215,"0000"),"")</f>
        <v/>
      </c>
      <c r="E4215" s="292" t="str">
        <f t="shared" ref="E4215:E4278" si="863">IF(AND(F4215&lt;&gt;"",G4215&lt;&gt;""),LEFT(F4215,7),"")</f>
        <v/>
      </c>
      <c r="F4215" s="316"/>
      <c r="G4215" s="316"/>
      <c r="H4215" s="317"/>
      <c r="I4215" s="316" t="s">
        <v>445</v>
      </c>
      <c r="J4215" s="318"/>
      <c r="K4215" s="319"/>
      <c r="L4215" s="292" t="s">
        <v>446</v>
      </c>
      <c r="M4215" s="324"/>
      <c r="N4215" s="294" t="str">
        <f t="shared" ref="N4215:N4278" si="864">IF(AND(F4215&lt;&gt;"",G4215&lt;&gt;""),K4215*M4215,"")</f>
        <v/>
      </c>
      <c r="O4215" s="319"/>
      <c r="P4215" s="296" t="str">
        <f t="shared" ref="P4215:P4278" si="865">IF(AND(F4215&lt;&gt;"",G4215&lt;&gt;""),N4215*O4215,"")</f>
        <v/>
      </c>
      <c r="Q4215" s="552"/>
      <c r="R4215" s="551"/>
      <c r="S4215" s="291"/>
      <c r="T4215" t="str">
        <f t="shared" ref="T4215:T4278" si="866">IF(AND(F4215&lt;&gt;"",G4215&lt;&gt;""),"ok","-")</f>
        <v>-</v>
      </c>
      <c r="U4215" s="560">
        <f t="shared" ref="U4215:U4278" si="867">MOD(K4215,1)</f>
        <v>0</v>
      </c>
      <c r="V4215" s="560">
        <f t="shared" ref="V4215:V4278" si="868">MOD(M4215,1)</f>
        <v>0</v>
      </c>
      <c r="W4215" s="560">
        <f t="shared" ref="W4215:W4278" si="869">MOD(O4215,1)</f>
        <v>0</v>
      </c>
    </row>
    <row r="4216" spans="1:23" ht="21" customHeight="1">
      <c r="A4216" s="316" t="str">
        <f t="shared" si="860"/>
        <v/>
      </c>
      <c r="B4216" s="316" t="str">
        <f t="shared" si="861"/>
        <v/>
      </c>
      <c r="C4216" s="316" t="str">
        <f>IF(AND(F4216&lt;&gt;"",G4216&lt;&gt;""),COUNT($C$32:C4215)+1,"")</f>
        <v/>
      </c>
      <c r="D4216" s="292" t="str">
        <f t="shared" si="862"/>
        <v/>
      </c>
      <c r="E4216" s="292" t="str">
        <f t="shared" si="863"/>
        <v/>
      </c>
      <c r="F4216" s="316"/>
      <c r="G4216" s="316"/>
      <c r="H4216" s="317"/>
      <c r="I4216" s="316" t="s">
        <v>445</v>
      </c>
      <c r="J4216" s="318"/>
      <c r="K4216" s="319"/>
      <c r="L4216" s="292" t="s">
        <v>446</v>
      </c>
      <c r="M4216" s="324"/>
      <c r="N4216" s="294" t="str">
        <f t="shared" si="864"/>
        <v/>
      </c>
      <c r="O4216" s="319"/>
      <c r="P4216" s="296" t="str">
        <f t="shared" si="865"/>
        <v/>
      </c>
      <c r="Q4216" s="552"/>
      <c r="R4216" s="551"/>
      <c r="S4216" s="291"/>
      <c r="T4216" t="str">
        <f t="shared" si="866"/>
        <v>-</v>
      </c>
      <c r="U4216" s="560">
        <f t="shared" si="867"/>
        <v>0</v>
      </c>
      <c r="V4216" s="560">
        <f t="shared" si="868"/>
        <v>0</v>
      </c>
      <c r="W4216" s="560">
        <f t="shared" si="869"/>
        <v>0</v>
      </c>
    </row>
    <row r="4217" spans="1:23" ht="21" customHeight="1">
      <c r="A4217" s="316" t="str">
        <f t="shared" si="860"/>
        <v/>
      </c>
      <c r="B4217" s="316" t="str">
        <f t="shared" si="861"/>
        <v/>
      </c>
      <c r="C4217" s="316" t="str">
        <f>IF(AND(F4217&lt;&gt;"",G4217&lt;&gt;""),COUNT($C$32:C4216)+1,"")</f>
        <v/>
      </c>
      <c r="D4217" s="292" t="str">
        <f t="shared" si="862"/>
        <v/>
      </c>
      <c r="E4217" s="292" t="str">
        <f t="shared" si="863"/>
        <v/>
      </c>
      <c r="F4217" s="316"/>
      <c r="G4217" s="316"/>
      <c r="H4217" s="317"/>
      <c r="I4217" s="316" t="s">
        <v>445</v>
      </c>
      <c r="J4217" s="318"/>
      <c r="K4217" s="319"/>
      <c r="L4217" s="292" t="s">
        <v>446</v>
      </c>
      <c r="M4217" s="324"/>
      <c r="N4217" s="294" t="str">
        <f t="shared" si="864"/>
        <v/>
      </c>
      <c r="O4217" s="319"/>
      <c r="P4217" s="296" t="str">
        <f t="shared" si="865"/>
        <v/>
      </c>
      <c r="Q4217" s="552"/>
      <c r="R4217" s="551"/>
      <c r="S4217" s="291"/>
      <c r="T4217" t="str">
        <f t="shared" si="866"/>
        <v>-</v>
      </c>
      <c r="U4217" s="560">
        <f t="shared" si="867"/>
        <v>0</v>
      </c>
      <c r="V4217" s="560">
        <f t="shared" si="868"/>
        <v>0</v>
      </c>
      <c r="W4217" s="560">
        <f t="shared" si="869"/>
        <v>0</v>
      </c>
    </row>
    <row r="4218" spans="1:23" ht="21" customHeight="1">
      <c r="A4218" s="316" t="str">
        <f t="shared" si="860"/>
        <v/>
      </c>
      <c r="B4218" s="316" t="str">
        <f t="shared" si="861"/>
        <v/>
      </c>
      <c r="C4218" s="316" t="str">
        <f>IF(AND(F4218&lt;&gt;"",G4218&lt;&gt;""),COUNT($C$32:C4217)+1,"")</f>
        <v/>
      </c>
      <c r="D4218" s="292" t="str">
        <f t="shared" si="862"/>
        <v/>
      </c>
      <c r="E4218" s="292" t="str">
        <f t="shared" si="863"/>
        <v/>
      </c>
      <c r="F4218" s="316"/>
      <c r="G4218" s="316"/>
      <c r="H4218" s="317"/>
      <c r="I4218" s="316" t="s">
        <v>445</v>
      </c>
      <c r="J4218" s="318"/>
      <c r="K4218" s="319"/>
      <c r="L4218" s="292" t="s">
        <v>446</v>
      </c>
      <c r="M4218" s="324"/>
      <c r="N4218" s="294" t="str">
        <f t="shared" si="864"/>
        <v/>
      </c>
      <c r="O4218" s="319"/>
      <c r="P4218" s="296" t="str">
        <f t="shared" si="865"/>
        <v/>
      </c>
      <c r="Q4218" s="552"/>
      <c r="R4218" s="551"/>
      <c r="S4218" s="291"/>
      <c r="T4218" t="str">
        <f t="shared" si="866"/>
        <v>-</v>
      </c>
      <c r="U4218" s="560">
        <f t="shared" si="867"/>
        <v>0</v>
      </c>
      <c r="V4218" s="560">
        <f t="shared" si="868"/>
        <v>0</v>
      </c>
      <c r="W4218" s="560">
        <f t="shared" si="869"/>
        <v>0</v>
      </c>
    </row>
    <row r="4219" spans="1:23" ht="21" customHeight="1">
      <c r="A4219" s="316" t="str">
        <f t="shared" si="860"/>
        <v/>
      </c>
      <c r="B4219" s="316" t="str">
        <f t="shared" si="861"/>
        <v/>
      </c>
      <c r="C4219" s="316" t="str">
        <f>IF(AND(F4219&lt;&gt;"",G4219&lt;&gt;""),COUNT($C$32:C4218)+1,"")</f>
        <v/>
      </c>
      <c r="D4219" s="292" t="str">
        <f t="shared" si="862"/>
        <v/>
      </c>
      <c r="E4219" s="292" t="str">
        <f t="shared" si="863"/>
        <v/>
      </c>
      <c r="F4219" s="316"/>
      <c r="G4219" s="316"/>
      <c r="H4219" s="317"/>
      <c r="I4219" s="316" t="s">
        <v>445</v>
      </c>
      <c r="J4219" s="318"/>
      <c r="K4219" s="319"/>
      <c r="L4219" s="292" t="s">
        <v>446</v>
      </c>
      <c r="M4219" s="324"/>
      <c r="N4219" s="294" t="str">
        <f t="shared" si="864"/>
        <v/>
      </c>
      <c r="O4219" s="319"/>
      <c r="P4219" s="296" t="str">
        <f t="shared" si="865"/>
        <v/>
      </c>
      <c r="Q4219" s="552"/>
      <c r="R4219" s="551"/>
      <c r="S4219" s="291"/>
      <c r="T4219" t="str">
        <f t="shared" si="866"/>
        <v>-</v>
      </c>
      <c r="U4219" s="560">
        <f t="shared" si="867"/>
        <v>0</v>
      </c>
      <c r="V4219" s="560">
        <f t="shared" si="868"/>
        <v>0</v>
      </c>
      <c r="W4219" s="560">
        <f t="shared" si="869"/>
        <v>0</v>
      </c>
    </row>
    <row r="4220" spans="1:23" ht="21" customHeight="1">
      <c r="A4220" s="316" t="str">
        <f t="shared" si="860"/>
        <v/>
      </c>
      <c r="B4220" s="316" t="str">
        <f t="shared" si="861"/>
        <v/>
      </c>
      <c r="C4220" s="316" t="str">
        <f>IF(AND(F4220&lt;&gt;"",G4220&lt;&gt;""),COUNT($C$32:C4219)+1,"")</f>
        <v/>
      </c>
      <c r="D4220" s="292" t="str">
        <f t="shared" si="862"/>
        <v/>
      </c>
      <c r="E4220" s="292" t="str">
        <f t="shared" si="863"/>
        <v/>
      </c>
      <c r="F4220" s="316"/>
      <c r="G4220" s="316"/>
      <c r="H4220" s="317"/>
      <c r="I4220" s="316" t="s">
        <v>445</v>
      </c>
      <c r="J4220" s="318"/>
      <c r="K4220" s="319"/>
      <c r="L4220" s="292" t="s">
        <v>446</v>
      </c>
      <c r="M4220" s="324"/>
      <c r="N4220" s="294" t="str">
        <f t="shared" si="864"/>
        <v/>
      </c>
      <c r="O4220" s="319"/>
      <c r="P4220" s="296" t="str">
        <f t="shared" si="865"/>
        <v/>
      </c>
      <c r="Q4220" s="552"/>
      <c r="R4220" s="551"/>
      <c r="S4220" s="291"/>
      <c r="T4220" t="str">
        <f t="shared" si="866"/>
        <v>-</v>
      </c>
      <c r="U4220" s="560">
        <f t="shared" si="867"/>
        <v>0</v>
      </c>
      <c r="V4220" s="560">
        <f t="shared" si="868"/>
        <v>0</v>
      </c>
      <c r="W4220" s="560">
        <f t="shared" si="869"/>
        <v>0</v>
      </c>
    </row>
    <row r="4221" spans="1:23" ht="21" customHeight="1">
      <c r="A4221" s="316" t="str">
        <f t="shared" si="860"/>
        <v/>
      </c>
      <c r="B4221" s="316" t="str">
        <f t="shared" si="861"/>
        <v/>
      </c>
      <c r="C4221" s="316" t="str">
        <f>IF(AND(F4221&lt;&gt;"",G4221&lt;&gt;""),COUNT($C$32:C4220)+1,"")</f>
        <v/>
      </c>
      <c r="D4221" s="292" t="str">
        <f t="shared" si="862"/>
        <v/>
      </c>
      <c r="E4221" s="292" t="str">
        <f t="shared" si="863"/>
        <v/>
      </c>
      <c r="F4221" s="316"/>
      <c r="G4221" s="316"/>
      <c r="H4221" s="317"/>
      <c r="I4221" s="316" t="s">
        <v>445</v>
      </c>
      <c r="J4221" s="318"/>
      <c r="K4221" s="319"/>
      <c r="L4221" s="292" t="s">
        <v>446</v>
      </c>
      <c r="M4221" s="324"/>
      <c r="N4221" s="294" t="str">
        <f t="shared" si="864"/>
        <v/>
      </c>
      <c r="O4221" s="319"/>
      <c r="P4221" s="296" t="str">
        <f t="shared" si="865"/>
        <v/>
      </c>
      <c r="Q4221" s="552"/>
      <c r="R4221" s="551"/>
      <c r="S4221" s="291"/>
      <c r="T4221" t="str">
        <f t="shared" si="866"/>
        <v>-</v>
      </c>
      <c r="U4221" s="560">
        <f t="shared" si="867"/>
        <v>0</v>
      </c>
      <c r="V4221" s="560">
        <f t="shared" si="868"/>
        <v>0</v>
      </c>
      <c r="W4221" s="560">
        <f t="shared" si="869"/>
        <v>0</v>
      </c>
    </row>
    <row r="4222" spans="1:23" ht="21" customHeight="1">
      <c r="A4222" s="316" t="str">
        <f t="shared" si="860"/>
        <v/>
      </c>
      <c r="B4222" s="316" t="str">
        <f t="shared" si="861"/>
        <v/>
      </c>
      <c r="C4222" s="316" t="str">
        <f>IF(AND(F4222&lt;&gt;"",G4222&lt;&gt;""),COUNT($C$32:C4221)+1,"")</f>
        <v/>
      </c>
      <c r="D4222" s="292" t="str">
        <f t="shared" si="862"/>
        <v/>
      </c>
      <c r="E4222" s="292" t="str">
        <f t="shared" si="863"/>
        <v/>
      </c>
      <c r="F4222" s="316"/>
      <c r="G4222" s="316"/>
      <c r="H4222" s="317"/>
      <c r="I4222" s="316" t="s">
        <v>445</v>
      </c>
      <c r="J4222" s="318"/>
      <c r="K4222" s="319"/>
      <c r="L4222" s="292" t="s">
        <v>446</v>
      </c>
      <c r="M4222" s="324"/>
      <c r="N4222" s="294" t="str">
        <f t="shared" si="864"/>
        <v/>
      </c>
      <c r="O4222" s="319"/>
      <c r="P4222" s="296" t="str">
        <f t="shared" si="865"/>
        <v/>
      </c>
      <c r="Q4222" s="552"/>
      <c r="R4222" s="551"/>
      <c r="S4222" s="291"/>
      <c r="T4222" t="str">
        <f t="shared" si="866"/>
        <v>-</v>
      </c>
      <c r="U4222" s="560">
        <f t="shared" si="867"/>
        <v>0</v>
      </c>
      <c r="V4222" s="560">
        <f t="shared" si="868"/>
        <v>0</v>
      </c>
      <c r="W4222" s="560">
        <f t="shared" si="869"/>
        <v>0</v>
      </c>
    </row>
    <row r="4223" spans="1:23" ht="21" customHeight="1">
      <c r="A4223" s="316" t="str">
        <f t="shared" si="860"/>
        <v/>
      </c>
      <c r="B4223" s="316" t="str">
        <f t="shared" si="861"/>
        <v/>
      </c>
      <c r="C4223" s="316" t="str">
        <f>IF(AND(F4223&lt;&gt;"",G4223&lt;&gt;""),COUNT($C$32:C4222)+1,"")</f>
        <v/>
      </c>
      <c r="D4223" s="292" t="str">
        <f t="shared" si="862"/>
        <v/>
      </c>
      <c r="E4223" s="292" t="str">
        <f t="shared" si="863"/>
        <v/>
      </c>
      <c r="F4223" s="316"/>
      <c r="G4223" s="316"/>
      <c r="H4223" s="317"/>
      <c r="I4223" s="316" t="s">
        <v>445</v>
      </c>
      <c r="J4223" s="318"/>
      <c r="K4223" s="319"/>
      <c r="L4223" s="292" t="s">
        <v>446</v>
      </c>
      <c r="M4223" s="324"/>
      <c r="N4223" s="294" t="str">
        <f t="shared" si="864"/>
        <v/>
      </c>
      <c r="O4223" s="319"/>
      <c r="P4223" s="296" t="str">
        <f t="shared" si="865"/>
        <v/>
      </c>
      <c r="Q4223" s="552"/>
      <c r="R4223" s="551"/>
      <c r="S4223" s="291"/>
      <c r="T4223" t="str">
        <f t="shared" si="866"/>
        <v>-</v>
      </c>
      <c r="U4223" s="560">
        <f t="shared" si="867"/>
        <v>0</v>
      </c>
      <c r="V4223" s="560">
        <f t="shared" si="868"/>
        <v>0</v>
      </c>
      <c r="W4223" s="560">
        <f t="shared" si="869"/>
        <v>0</v>
      </c>
    </row>
    <row r="4224" spans="1:23" ht="21" customHeight="1">
      <c r="A4224" s="316" t="str">
        <f t="shared" si="860"/>
        <v/>
      </c>
      <c r="B4224" s="316" t="str">
        <f t="shared" si="861"/>
        <v/>
      </c>
      <c r="C4224" s="316" t="str">
        <f>IF(AND(F4224&lt;&gt;"",G4224&lt;&gt;""),COUNT($C$32:C4223)+1,"")</f>
        <v/>
      </c>
      <c r="D4224" s="292" t="str">
        <f t="shared" si="862"/>
        <v/>
      </c>
      <c r="E4224" s="292" t="str">
        <f t="shared" si="863"/>
        <v/>
      </c>
      <c r="F4224" s="316"/>
      <c r="G4224" s="316"/>
      <c r="H4224" s="317"/>
      <c r="I4224" s="316" t="s">
        <v>445</v>
      </c>
      <c r="J4224" s="318"/>
      <c r="K4224" s="319"/>
      <c r="L4224" s="292" t="s">
        <v>446</v>
      </c>
      <c r="M4224" s="324"/>
      <c r="N4224" s="294" t="str">
        <f t="shared" si="864"/>
        <v/>
      </c>
      <c r="O4224" s="319"/>
      <c r="P4224" s="296" t="str">
        <f t="shared" si="865"/>
        <v/>
      </c>
      <c r="Q4224" s="552"/>
      <c r="R4224" s="551"/>
      <c r="S4224" s="291"/>
      <c r="T4224" t="str">
        <f t="shared" si="866"/>
        <v>-</v>
      </c>
      <c r="U4224" s="560">
        <f t="shared" si="867"/>
        <v>0</v>
      </c>
      <c r="V4224" s="560">
        <f t="shared" si="868"/>
        <v>0</v>
      </c>
      <c r="W4224" s="560">
        <f t="shared" si="869"/>
        <v>0</v>
      </c>
    </row>
    <row r="4225" spans="1:23" ht="21" customHeight="1">
      <c r="A4225" s="316" t="str">
        <f t="shared" si="860"/>
        <v/>
      </c>
      <c r="B4225" s="316" t="str">
        <f t="shared" si="861"/>
        <v/>
      </c>
      <c r="C4225" s="316" t="str">
        <f>IF(AND(F4225&lt;&gt;"",G4225&lt;&gt;""),COUNT($C$32:C4224)+1,"")</f>
        <v/>
      </c>
      <c r="D4225" s="292" t="str">
        <f t="shared" si="862"/>
        <v/>
      </c>
      <c r="E4225" s="292" t="str">
        <f t="shared" si="863"/>
        <v/>
      </c>
      <c r="F4225" s="316"/>
      <c r="G4225" s="316"/>
      <c r="H4225" s="317"/>
      <c r="I4225" s="316" t="s">
        <v>445</v>
      </c>
      <c r="J4225" s="318"/>
      <c r="K4225" s="319"/>
      <c r="L4225" s="292" t="s">
        <v>446</v>
      </c>
      <c r="M4225" s="324"/>
      <c r="N4225" s="294" t="str">
        <f t="shared" si="864"/>
        <v/>
      </c>
      <c r="O4225" s="319"/>
      <c r="P4225" s="296" t="str">
        <f t="shared" si="865"/>
        <v/>
      </c>
      <c r="Q4225" s="552"/>
      <c r="R4225" s="551"/>
      <c r="S4225" s="291"/>
      <c r="T4225" t="str">
        <f t="shared" si="866"/>
        <v>-</v>
      </c>
      <c r="U4225" s="560">
        <f t="shared" si="867"/>
        <v>0</v>
      </c>
      <c r="V4225" s="560">
        <f t="shared" si="868"/>
        <v>0</v>
      </c>
      <c r="W4225" s="560">
        <f t="shared" si="869"/>
        <v>0</v>
      </c>
    </row>
    <row r="4226" spans="1:23" ht="21" customHeight="1">
      <c r="A4226" s="316" t="str">
        <f t="shared" si="860"/>
        <v/>
      </c>
      <c r="B4226" s="316" t="str">
        <f t="shared" si="861"/>
        <v/>
      </c>
      <c r="C4226" s="316" t="str">
        <f>IF(AND(F4226&lt;&gt;"",G4226&lt;&gt;""),COUNT($C$32:C4225)+1,"")</f>
        <v/>
      </c>
      <c r="D4226" s="292" t="str">
        <f t="shared" si="862"/>
        <v/>
      </c>
      <c r="E4226" s="292" t="str">
        <f t="shared" si="863"/>
        <v/>
      </c>
      <c r="F4226" s="316"/>
      <c r="G4226" s="316"/>
      <c r="H4226" s="317"/>
      <c r="I4226" s="316" t="s">
        <v>445</v>
      </c>
      <c r="J4226" s="318"/>
      <c r="K4226" s="319"/>
      <c r="L4226" s="292" t="s">
        <v>446</v>
      </c>
      <c r="M4226" s="324"/>
      <c r="N4226" s="294" t="str">
        <f t="shared" si="864"/>
        <v/>
      </c>
      <c r="O4226" s="319"/>
      <c r="P4226" s="296" t="str">
        <f t="shared" si="865"/>
        <v/>
      </c>
      <c r="Q4226" s="552"/>
      <c r="R4226" s="551"/>
      <c r="S4226" s="291"/>
      <c r="T4226" t="str">
        <f t="shared" si="866"/>
        <v>-</v>
      </c>
      <c r="U4226" s="560">
        <f t="shared" si="867"/>
        <v>0</v>
      </c>
      <c r="V4226" s="560">
        <f t="shared" si="868"/>
        <v>0</v>
      </c>
      <c r="W4226" s="560">
        <f t="shared" si="869"/>
        <v>0</v>
      </c>
    </row>
    <row r="4227" spans="1:23" ht="21" customHeight="1">
      <c r="A4227" s="316" t="str">
        <f t="shared" si="860"/>
        <v/>
      </c>
      <c r="B4227" s="316" t="str">
        <f t="shared" si="861"/>
        <v/>
      </c>
      <c r="C4227" s="316" t="str">
        <f>IF(AND(F4227&lt;&gt;"",G4227&lt;&gt;""),COUNT($C$32:C4226)+1,"")</f>
        <v/>
      </c>
      <c r="D4227" s="292" t="str">
        <f t="shared" si="862"/>
        <v/>
      </c>
      <c r="E4227" s="292" t="str">
        <f t="shared" si="863"/>
        <v/>
      </c>
      <c r="F4227" s="316"/>
      <c r="G4227" s="316"/>
      <c r="H4227" s="317"/>
      <c r="I4227" s="316" t="s">
        <v>445</v>
      </c>
      <c r="J4227" s="318"/>
      <c r="K4227" s="319"/>
      <c r="L4227" s="292" t="s">
        <v>446</v>
      </c>
      <c r="M4227" s="324"/>
      <c r="N4227" s="294" t="str">
        <f t="shared" si="864"/>
        <v/>
      </c>
      <c r="O4227" s="319"/>
      <c r="P4227" s="296" t="str">
        <f t="shared" si="865"/>
        <v/>
      </c>
      <c r="Q4227" s="552"/>
      <c r="R4227" s="551"/>
      <c r="S4227" s="291"/>
      <c r="T4227" t="str">
        <f t="shared" si="866"/>
        <v>-</v>
      </c>
      <c r="U4227" s="560">
        <f t="shared" si="867"/>
        <v>0</v>
      </c>
      <c r="V4227" s="560">
        <f t="shared" si="868"/>
        <v>0</v>
      </c>
      <c r="W4227" s="560">
        <f t="shared" si="869"/>
        <v>0</v>
      </c>
    </row>
    <row r="4228" spans="1:23" ht="21" customHeight="1">
      <c r="A4228" s="316" t="str">
        <f t="shared" si="860"/>
        <v/>
      </c>
      <c r="B4228" s="316" t="str">
        <f t="shared" si="861"/>
        <v/>
      </c>
      <c r="C4228" s="316" t="str">
        <f>IF(AND(F4228&lt;&gt;"",G4228&lt;&gt;""),COUNT($C$32:C4227)+1,"")</f>
        <v/>
      </c>
      <c r="D4228" s="292" t="str">
        <f t="shared" si="862"/>
        <v/>
      </c>
      <c r="E4228" s="292" t="str">
        <f t="shared" si="863"/>
        <v/>
      </c>
      <c r="F4228" s="316"/>
      <c r="G4228" s="316"/>
      <c r="H4228" s="317"/>
      <c r="I4228" s="316" t="s">
        <v>445</v>
      </c>
      <c r="J4228" s="318"/>
      <c r="K4228" s="319"/>
      <c r="L4228" s="292" t="s">
        <v>446</v>
      </c>
      <c r="M4228" s="324"/>
      <c r="N4228" s="294" t="str">
        <f t="shared" si="864"/>
        <v/>
      </c>
      <c r="O4228" s="319"/>
      <c r="P4228" s="296" t="str">
        <f t="shared" si="865"/>
        <v/>
      </c>
      <c r="Q4228" s="552"/>
      <c r="R4228" s="551"/>
      <c r="S4228" s="291"/>
      <c r="T4228" t="str">
        <f t="shared" si="866"/>
        <v>-</v>
      </c>
      <c r="U4228" s="560">
        <f t="shared" si="867"/>
        <v>0</v>
      </c>
      <c r="V4228" s="560">
        <f t="shared" si="868"/>
        <v>0</v>
      </c>
      <c r="W4228" s="560">
        <f t="shared" si="869"/>
        <v>0</v>
      </c>
    </row>
    <row r="4229" spans="1:23" ht="21" customHeight="1">
      <c r="A4229" s="316" t="str">
        <f t="shared" si="860"/>
        <v/>
      </c>
      <c r="B4229" s="316" t="str">
        <f t="shared" si="861"/>
        <v/>
      </c>
      <c r="C4229" s="316" t="str">
        <f>IF(AND(F4229&lt;&gt;"",G4229&lt;&gt;""),COUNT($C$32:C4228)+1,"")</f>
        <v/>
      </c>
      <c r="D4229" s="292" t="str">
        <f t="shared" si="862"/>
        <v/>
      </c>
      <c r="E4229" s="292" t="str">
        <f t="shared" si="863"/>
        <v/>
      </c>
      <c r="F4229" s="316"/>
      <c r="G4229" s="316"/>
      <c r="H4229" s="317"/>
      <c r="I4229" s="316" t="s">
        <v>445</v>
      </c>
      <c r="J4229" s="318"/>
      <c r="K4229" s="319"/>
      <c r="L4229" s="292" t="s">
        <v>446</v>
      </c>
      <c r="M4229" s="324"/>
      <c r="N4229" s="294" t="str">
        <f t="shared" si="864"/>
        <v/>
      </c>
      <c r="O4229" s="319"/>
      <c r="P4229" s="296" t="str">
        <f t="shared" si="865"/>
        <v/>
      </c>
      <c r="Q4229" s="552"/>
      <c r="R4229" s="551"/>
      <c r="S4229" s="291"/>
      <c r="T4229" t="str">
        <f t="shared" si="866"/>
        <v>-</v>
      </c>
      <c r="U4229" s="560">
        <f t="shared" si="867"/>
        <v>0</v>
      </c>
      <c r="V4229" s="560">
        <f t="shared" si="868"/>
        <v>0</v>
      </c>
      <c r="W4229" s="560">
        <f t="shared" si="869"/>
        <v>0</v>
      </c>
    </row>
    <row r="4230" spans="1:23" ht="21" customHeight="1">
      <c r="A4230" s="316" t="str">
        <f t="shared" si="860"/>
        <v/>
      </c>
      <c r="B4230" s="316" t="str">
        <f t="shared" si="861"/>
        <v/>
      </c>
      <c r="C4230" s="316" t="str">
        <f>IF(AND(F4230&lt;&gt;"",G4230&lt;&gt;""),COUNT($C$32:C4229)+1,"")</f>
        <v/>
      </c>
      <c r="D4230" s="292" t="str">
        <f t="shared" si="862"/>
        <v/>
      </c>
      <c r="E4230" s="292" t="str">
        <f t="shared" si="863"/>
        <v/>
      </c>
      <c r="F4230" s="316"/>
      <c r="G4230" s="316"/>
      <c r="H4230" s="317"/>
      <c r="I4230" s="316" t="s">
        <v>445</v>
      </c>
      <c r="J4230" s="318"/>
      <c r="K4230" s="319"/>
      <c r="L4230" s="292" t="s">
        <v>446</v>
      </c>
      <c r="M4230" s="324"/>
      <c r="N4230" s="294" t="str">
        <f t="shared" si="864"/>
        <v/>
      </c>
      <c r="O4230" s="319"/>
      <c r="P4230" s="296" t="str">
        <f t="shared" si="865"/>
        <v/>
      </c>
      <c r="Q4230" s="552"/>
      <c r="R4230" s="551"/>
      <c r="S4230" s="291"/>
      <c r="T4230" t="str">
        <f t="shared" si="866"/>
        <v>-</v>
      </c>
      <c r="U4230" s="560">
        <f t="shared" si="867"/>
        <v>0</v>
      </c>
      <c r="V4230" s="560">
        <f t="shared" si="868"/>
        <v>0</v>
      </c>
      <c r="W4230" s="560">
        <f t="shared" si="869"/>
        <v>0</v>
      </c>
    </row>
    <row r="4231" spans="1:23" ht="21" customHeight="1">
      <c r="A4231" s="316" t="str">
        <f t="shared" si="860"/>
        <v/>
      </c>
      <c r="B4231" s="316" t="str">
        <f t="shared" si="861"/>
        <v/>
      </c>
      <c r="C4231" s="316" t="str">
        <f>IF(AND(F4231&lt;&gt;"",G4231&lt;&gt;""),COUNT($C$32:C4230)+1,"")</f>
        <v/>
      </c>
      <c r="D4231" s="292" t="str">
        <f t="shared" si="862"/>
        <v/>
      </c>
      <c r="E4231" s="292" t="str">
        <f t="shared" si="863"/>
        <v/>
      </c>
      <c r="F4231" s="316"/>
      <c r="G4231" s="316"/>
      <c r="H4231" s="317"/>
      <c r="I4231" s="316" t="s">
        <v>445</v>
      </c>
      <c r="J4231" s="318"/>
      <c r="K4231" s="319"/>
      <c r="L4231" s="292" t="s">
        <v>446</v>
      </c>
      <c r="M4231" s="324"/>
      <c r="N4231" s="294" t="str">
        <f t="shared" si="864"/>
        <v/>
      </c>
      <c r="O4231" s="319"/>
      <c r="P4231" s="296" t="str">
        <f t="shared" si="865"/>
        <v/>
      </c>
      <c r="Q4231" s="552"/>
      <c r="R4231" s="551"/>
      <c r="S4231" s="291"/>
      <c r="T4231" t="str">
        <f t="shared" si="866"/>
        <v>-</v>
      </c>
      <c r="U4231" s="560">
        <f t="shared" si="867"/>
        <v>0</v>
      </c>
      <c r="V4231" s="560">
        <f t="shared" si="868"/>
        <v>0</v>
      </c>
      <c r="W4231" s="560">
        <f t="shared" si="869"/>
        <v>0</v>
      </c>
    </row>
    <row r="4232" spans="1:23" ht="21" customHeight="1">
      <c r="A4232" s="316" t="str">
        <f t="shared" si="860"/>
        <v/>
      </c>
      <c r="B4232" s="316" t="str">
        <f t="shared" si="861"/>
        <v/>
      </c>
      <c r="C4232" s="316" t="str">
        <f>IF(AND(F4232&lt;&gt;"",G4232&lt;&gt;""),COUNT($C$32:C4231)+1,"")</f>
        <v/>
      </c>
      <c r="D4232" s="292" t="str">
        <f t="shared" si="862"/>
        <v/>
      </c>
      <c r="E4232" s="292" t="str">
        <f t="shared" si="863"/>
        <v/>
      </c>
      <c r="F4232" s="316"/>
      <c r="G4232" s="316"/>
      <c r="H4232" s="317"/>
      <c r="I4232" s="316" t="s">
        <v>445</v>
      </c>
      <c r="J4232" s="318"/>
      <c r="K4232" s="319"/>
      <c r="L4232" s="292" t="s">
        <v>446</v>
      </c>
      <c r="M4232" s="324"/>
      <c r="N4232" s="294" t="str">
        <f t="shared" si="864"/>
        <v/>
      </c>
      <c r="O4232" s="319"/>
      <c r="P4232" s="296" t="str">
        <f t="shared" si="865"/>
        <v/>
      </c>
      <c r="Q4232" s="552"/>
      <c r="R4232" s="551"/>
      <c r="S4232" s="291"/>
      <c r="T4232" t="str">
        <f t="shared" si="866"/>
        <v>-</v>
      </c>
      <c r="U4232" s="560">
        <f t="shared" si="867"/>
        <v>0</v>
      </c>
      <c r="V4232" s="560">
        <f t="shared" si="868"/>
        <v>0</v>
      </c>
      <c r="W4232" s="560">
        <f t="shared" si="869"/>
        <v>0</v>
      </c>
    </row>
    <row r="4233" spans="1:23" ht="21" customHeight="1">
      <c r="A4233" s="316" t="str">
        <f t="shared" si="860"/>
        <v/>
      </c>
      <c r="B4233" s="316" t="str">
        <f t="shared" si="861"/>
        <v/>
      </c>
      <c r="C4233" s="316" t="str">
        <f>IF(AND(F4233&lt;&gt;"",G4233&lt;&gt;""),COUNT($C$32:C4232)+1,"")</f>
        <v/>
      </c>
      <c r="D4233" s="292" t="str">
        <f t="shared" si="862"/>
        <v/>
      </c>
      <c r="E4233" s="292" t="str">
        <f t="shared" si="863"/>
        <v/>
      </c>
      <c r="F4233" s="316"/>
      <c r="G4233" s="316"/>
      <c r="H4233" s="317"/>
      <c r="I4233" s="316" t="s">
        <v>445</v>
      </c>
      <c r="J4233" s="318"/>
      <c r="K4233" s="319"/>
      <c r="L4233" s="292" t="s">
        <v>446</v>
      </c>
      <c r="M4233" s="324"/>
      <c r="N4233" s="294" t="str">
        <f t="shared" si="864"/>
        <v/>
      </c>
      <c r="O4233" s="319"/>
      <c r="P4233" s="296" t="str">
        <f t="shared" si="865"/>
        <v/>
      </c>
      <c r="Q4233" s="552"/>
      <c r="R4233" s="551"/>
      <c r="S4233" s="291"/>
      <c r="T4233" t="str">
        <f t="shared" si="866"/>
        <v>-</v>
      </c>
      <c r="U4233" s="560">
        <f t="shared" si="867"/>
        <v>0</v>
      </c>
      <c r="V4233" s="560">
        <f t="shared" si="868"/>
        <v>0</v>
      </c>
      <c r="W4233" s="560">
        <f t="shared" si="869"/>
        <v>0</v>
      </c>
    </row>
    <row r="4234" spans="1:23" ht="21" customHeight="1">
      <c r="A4234" s="316" t="str">
        <f t="shared" si="860"/>
        <v/>
      </c>
      <c r="B4234" s="316" t="str">
        <f t="shared" si="861"/>
        <v/>
      </c>
      <c r="C4234" s="316" t="str">
        <f>IF(AND(F4234&lt;&gt;"",G4234&lt;&gt;""),COUNT($C$32:C4233)+1,"")</f>
        <v/>
      </c>
      <c r="D4234" s="292" t="str">
        <f t="shared" si="862"/>
        <v/>
      </c>
      <c r="E4234" s="292" t="str">
        <f t="shared" si="863"/>
        <v/>
      </c>
      <c r="F4234" s="316"/>
      <c r="G4234" s="316"/>
      <c r="H4234" s="317"/>
      <c r="I4234" s="316" t="s">
        <v>445</v>
      </c>
      <c r="J4234" s="318"/>
      <c r="K4234" s="319"/>
      <c r="L4234" s="292" t="s">
        <v>446</v>
      </c>
      <c r="M4234" s="324"/>
      <c r="N4234" s="294" t="str">
        <f t="shared" si="864"/>
        <v/>
      </c>
      <c r="O4234" s="319"/>
      <c r="P4234" s="296" t="str">
        <f t="shared" si="865"/>
        <v/>
      </c>
      <c r="Q4234" s="552"/>
      <c r="R4234" s="551"/>
      <c r="S4234" s="291"/>
      <c r="T4234" t="str">
        <f t="shared" si="866"/>
        <v>-</v>
      </c>
      <c r="U4234" s="560">
        <f t="shared" si="867"/>
        <v>0</v>
      </c>
      <c r="V4234" s="560">
        <f t="shared" si="868"/>
        <v>0</v>
      </c>
      <c r="W4234" s="560">
        <f t="shared" si="869"/>
        <v>0</v>
      </c>
    </row>
    <row r="4235" spans="1:23" ht="21" customHeight="1">
      <c r="A4235" s="316" t="str">
        <f t="shared" si="860"/>
        <v/>
      </c>
      <c r="B4235" s="316" t="str">
        <f t="shared" si="861"/>
        <v/>
      </c>
      <c r="C4235" s="316" t="str">
        <f>IF(AND(F4235&lt;&gt;"",G4235&lt;&gt;""),COUNT($C$32:C4234)+1,"")</f>
        <v/>
      </c>
      <c r="D4235" s="292" t="str">
        <f t="shared" si="862"/>
        <v/>
      </c>
      <c r="E4235" s="292" t="str">
        <f t="shared" si="863"/>
        <v/>
      </c>
      <c r="F4235" s="316"/>
      <c r="G4235" s="316"/>
      <c r="H4235" s="317"/>
      <c r="I4235" s="316" t="s">
        <v>445</v>
      </c>
      <c r="J4235" s="318"/>
      <c r="K4235" s="319"/>
      <c r="L4235" s="292" t="s">
        <v>446</v>
      </c>
      <c r="M4235" s="324"/>
      <c r="N4235" s="294" t="str">
        <f t="shared" si="864"/>
        <v/>
      </c>
      <c r="O4235" s="319"/>
      <c r="P4235" s="296" t="str">
        <f t="shared" si="865"/>
        <v/>
      </c>
      <c r="Q4235" s="552"/>
      <c r="R4235" s="551"/>
      <c r="S4235" s="291"/>
      <c r="T4235" t="str">
        <f t="shared" si="866"/>
        <v>-</v>
      </c>
      <c r="U4235" s="560">
        <f t="shared" si="867"/>
        <v>0</v>
      </c>
      <c r="V4235" s="560">
        <f t="shared" si="868"/>
        <v>0</v>
      </c>
      <c r="W4235" s="560">
        <f t="shared" si="869"/>
        <v>0</v>
      </c>
    </row>
    <row r="4236" spans="1:23" ht="21" customHeight="1">
      <c r="A4236" s="316" t="str">
        <f t="shared" si="860"/>
        <v/>
      </c>
      <c r="B4236" s="316" t="str">
        <f t="shared" si="861"/>
        <v/>
      </c>
      <c r="C4236" s="316" t="str">
        <f>IF(AND(F4236&lt;&gt;"",G4236&lt;&gt;""),COUNT($C$32:C4235)+1,"")</f>
        <v/>
      </c>
      <c r="D4236" s="292" t="str">
        <f t="shared" si="862"/>
        <v/>
      </c>
      <c r="E4236" s="292" t="str">
        <f t="shared" si="863"/>
        <v/>
      </c>
      <c r="F4236" s="316"/>
      <c r="G4236" s="316"/>
      <c r="H4236" s="317"/>
      <c r="I4236" s="316" t="s">
        <v>445</v>
      </c>
      <c r="J4236" s="318"/>
      <c r="K4236" s="319"/>
      <c r="L4236" s="292" t="s">
        <v>446</v>
      </c>
      <c r="M4236" s="324"/>
      <c r="N4236" s="294" t="str">
        <f t="shared" si="864"/>
        <v/>
      </c>
      <c r="O4236" s="319"/>
      <c r="P4236" s="296" t="str">
        <f t="shared" si="865"/>
        <v/>
      </c>
      <c r="Q4236" s="552"/>
      <c r="R4236" s="551"/>
      <c r="S4236" s="291"/>
      <c r="T4236" t="str">
        <f t="shared" si="866"/>
        <v>-</v>
      </c>
      <c r="U4236" s="560">
        <f t="shared" si="867"/>
        <v>0</v>
      </c>
      <c r="V4236" s="560">
        <f t="shared" si="868"/>
        <v>0</v>
      </c>
      <c r="W4236" s="560">
        <f t="shared" si="869"/>
        <v>0</v>
      </c>
    </row>
    <row r="4237" spans="1:23" ht="21" customHeight="1">
      <c r="A4237" s="316" t="str">
        <f t="shared" si="860"/>
        <v/>
      </c>
      <c r="B4237" s="316" t="str">
        <f t="shared" si="861"/>
        <v/>
      </c>
      <c r="C4237" s="316" t="str">
        <f>IF(AND(F4237&lt;&gt;"",G4237&lt;&gt;""),COUNT($C$32:C4236)+1,"")</f>
        <v/>
      </c>
      <c r="D4237" s="292" t="str">
        <f t="shared" si="862"/>
        <v/>
      </c>
      <c r="E4237" s="292" t="str">
        <f t="shared" si="863"/>
        <v/>
      </c>
      <c r="F4237" s="316"/>
      <c r="G4237" s="316"/>
      <c r="H4237" s="317"/>
      <c r="I4237" s="316" t="s">
        <v>445</v>
      </c>
      <c r="J4237" s="318"/>
      <c r="K4237" s="319"/>
      <c r="L4237" s="292" t="s">
        <v>446</v>
      </c>
      <c r="M4237" s="324"/>
      <c r="N4237" s="294" t="str">
        <f t="shared" si="864"/>
        <v/>
      </c>
      <c r="O4237" s="319"/>
      <c r="P4237" s="296" t="str">
        <f t="shared" si="865"/>
        <v/>
      </c>
      <c r="Q4237" s="552"/>
      <c r="R4237" s="551"/>
      <c r="S4237" s="291"/>
      <c r="T4237" t="str">
        <f t="shared" si="866"/>
        <v>-</v>
      </c>
      <c r="U4237" s="560">
        <f t="shared" si="867"/>
        <v>0</v>
      </c>
      <c r="V4237" s="560">
        <f t="shared" si="868"/>
        <v>0</v>
      </c>
      <c r="W4237" s="560">
        <f t="shared" si="869"/>
        <v>0</v>
      </c>
    </row>
    <row r="4238" spans="1:23" ht="21" customHeight="1">
      <c r="A4238" s="316" t="str">
        <f t="shared" si="860"/>
        <v/>
      </c>
      <c r="B4238" s="316" t="str">
        <f t="shared" si="861"/>
        <v/>
      </c>
      <c r="C4238" s="316" t="str">
        <f>IF(AND(F4238&lt;&gt;"",G4238&lt;&gt;""),COUNT($C$32:C4237)+1,"")</f>
        <v/>
      </c>
      <c r="D4238" s="292" t="str">
        <f t="shared" si="862"/>
        <v/>
      </c>
      <c r="E4238" s="292" t="str">
        <f t="shared" si="863"/>
        <v/>
      </c>
      <c r="F4238" s="316"/>
      <c r="G4238" s="316"/>
      <c r="H4238" s="317"/>
      <c r="I4238" s="316" t="s">
        <v>445</v>
      </c>
      <c r="J4238" s="318"/>
      <c r="K4238" s="319"/>
      <c r="L4238" s="292" t="s">
        <v>446</v>
      </c>
      <c r="M4238" s="324"/>
      <c r="N4238" s="294" t="str">
        <f t="shared" si="864"/>
        <v/>
      </c>
      <c r="O4238" s="319"/>
      <c r="P4238" s="296" t="str">
        <f t="shared" si="865"/>
        <v/>
      </c>
      <c r="Q4238" s="552"/>
      <c r="R4238" s="551"/>
      <c r="S4238" s="291"/>
      <c r="T4238" t="str">
        <f t="shared" si="866"/>
        <v>-</v>
      </c>
      <c r="U4238" s="560">
        <f t="shared" si="867"/>
        <v>0</v>
      </c>
      <c r="V4238" s="560">
        <f t="shared" si="868"/>
        <v>0</v>
      </c>
      <c r="W4238" s="560">
        <f t="shared" si="869"/>
        <v>0</v>
      </c>
    </row>
    <row r="4239" spans="1:23" ht="21" customHeight="1">
      <c r="A4239" s="316" t="str">
        <f t="shared" si="860"/>
        <v/>
      </c>
      <c r="B4239" s="316" t="str">
        <f t="shared" si="861"/>
        <v/>
      </c>
      <c r="C4239" s="316" t="str">
        <f>IF(AND(F4239&lt;&gt;"",G4239&lt;&gt;""),COUNT($C$32:C4238)+1,"")</f>
        <v/>
      </c>
      <c r="D4239" s="292" t="str">
        <f t="shared" si="862"/>
        <v/>
      </c>
      <c r="E4239" s="292" t="str">
        <f t="shared" si="863"/>
        <v/>
      </c>
      <c r="F4239" s="316"/>
      <c r="G4239" s="316"/>
      <c r="H4239" s="317"/>
      <c r="I4239" s="316" t="s">
        <v>445</v>
      </c>
      <c r="J4239" s="318"/>
      <c r="K4239" s="319"/>
      <c r="L4239" s="292" t="s">
        <v>446</v>
      </c>
      <c r="M4239" s="324"/>
      <c r="N4239" s="294" t="str">
        <f t="shared" si="864"/>
        <v/>
      </c>
      <c r="O4239" s="319"/>
      <c r="P4239" s="296" t="str">
        <f t="shared" si="865"/>
        <v/>
      </c>
      <c r="Q4239" s="552"/>
      <c r="R4239" s="551"/>
      <c r="S4239" s="291"/>
      <c r="T4239" t="str">
        <f t="shared" si="866"/>
        <v>-</v>
      </c>
      <c r="U4239" s="560">
        <f t="shared" si="867"/>
        <v>0</v>
      </c>
      <c r="V4239" s="560">
        <f t="shared" si="868"/>
        <v>0</v>
      </c>
      <c r="W4239" s="560">
        <f t="shared" si="869"/>
        <v>0</v>
      </c>
    </row>
    <row r="4240" spans="1:23" ht="21" customHeight="1">
      <c r="A4240" s="316" t="str">
        <f t="shared" si="860"/>
        <v/>
      </c>
      <c r="B4240" s="316" t="str">
        <f t="shared" si="861"/>
        <v/>
      </c>
      <c r="C4240" s="316" t="str">
        <f>IF(AND(F4240&lt;&gt;"",G4240&lt;&gt;""),COUNT($C$32:C4239)+1,"")</f>
        <v/>
      </c>
      <c r="D4240" s="292" t="str">
        <f t="shared" si="862"/>
        <v/>
      </c>
      <c r="E4240" s="292" t="str">
        <f t="shared" si="863"/>
        <v/>
      </c>
      <c r="F4240" s="316"/>
      <c r="G4240" s="316"/>
      <c r="H4240" s="317"/>
      <c r="I4240" s="316" t="s">
        <v>445</v>
      </c>
      <c r="J4240" s="318"/>
      <c r="K4240" s="319"/>
      <c r="L4240" s="292" t="s">
        <v>446</v>
      </c>
      <c r="M4240" s="324"/>
      <c r="N4240" s="294" t="str">
        <f t="shared" si="864"/>
        <v/>
      </c>
      <c r="O4240" s="319"/>
      <c r="P4240" s="296" t="str">
        <f t="shared" si="865"/>
        <v/>
      </c>
      <c r="Q4240" s="552"/>
      <c r="R4240" s="551"/>
      <c r="S4240" s="291"/>
      <c r="T4240" t="str">
        <f t="shared" si="866"/>
        <v>-</v>
      </c>
      <c r="U4240" s="560">
        <f t="shared" si="867"/>
        <v>0</v>
      </c>
      <c r="V4240" s="560">
        <f t="shared" si="868"/>
        <v>0</v>
      </c>
      <c r="W4240" s="560">
        <f t="shared" si="869"/>
        <v>0</v>
      </c>
    </row>
    <row r="4241" spans="1:23" ht="21" customHeight="1">
      <c r="A4241" s="316" t="str">
        <f t="shared" si="860"/>
        <v/>
      </c>
      <c r="B4241" s="316" t="str">
        <f t="shared" si="861"/>
        <v/>
      </c>
      <c r="C4241" s="316" t="str">
        <f>IF(AND(F4241&lt;&gt;"",G4241&lt;&gt;""),COUNT($C$32:C4240)+1,"")</f>
        <v/>
      </c>
      <c r="D4241" s="292" t="str">
        <f t="shared" si="862"/>
        <v/>
      </c>
      <c r="E4241" s="292" t="str">
        <f t="shared" si="863"/>
        <v/>
      </c>
      <c r="F4241" s="316"/>
      <c r="G4241" s="316"/>
      <c r="H4241" s="317"/>
      <c r="I4241" s="316" t="s">
        <v>445</v>
      </c>
      <c r="J4241" s="318"/>
      <c r="K4241" s="319"/>
      <c r="L4241" s="292" t="s">
        <v>446</v>
      </c>
      <c r="M4241" s="324"/>
      <c r="N4241" s="294" t="str">
        <f t="shared" si="864"/>
        <v/>
      </c>
      <c r="O4241" s="319"/>
      <c r="P4241" s="296" t="str">
        <f t="shared" si="865"/>
        <v/>
      </c>
      <c r="Q4241" s="552"/>
      <c r="R4241" s="551"/>
      <c r="S4241" s="291"/>
      <c r="T4241" t="str">
        <f t="shared" si="866"/>
        <v>-</v>
      </c>
      <c r="U4241" s="560">
        <f t="shared" si="867"/>
        <v>0</v>
      </c>
      <c r="V4241" s="560">
        <f t="shared" si="868"/>
        <v>0</v>
      </c>
      <c r="W4241" s="560">
        <f t="shared" si="869"/>
        <v>0</v>
      </c>
    </row>
    <row r="4242" spans="1:23" ht="21" customHeight="1">
      <c r="A4242" s="316" t="str">
        <f t="shared" si="860"/>
        <v/>
      </c>
      <c r="B4242" s="316" t="str">
        <f t="shared" si="861"/>
        <v/>
      </c>
      <c r="C4242" s="316" t="str">
        <f>IF(AND(F4242&lt;&gt;"",G4242&lt;&gt;""),COUNT($C$32:C4241)+1,"")</f>
        <v/>
      </c>
      <c r="D4242" s="292" t="str">
        <f t="shared" si="862"/>
        <v/>
      </c>
      <c r="E4242" s="292" t="str">
        <f t="shared" si="863"/>
        <v/>
      </c>
      <c r="F4242" s="316"/>
      <c r="G4242" s="316"/>
      <c r="H4242" s="317"/>
      <c r="I4242" s="316" t="s">
        <v>445</v>
      </c>
      <c r="J4242" s="318"/>
      <c r="K4242" s="319"/>
      <c r="L4242" s="292" t="s">
        <v>446</v>
      </c>
      <c r="M4242" s="324"/>
      <c r="N4242" s="294" t="str">
        <f t="shared" si="864"/>
        <v/>
      </c>
      <c r="O4242" s="319"/>
      <c r="P4242" s="296" t="str">
        <f t="shared" si="865"/>
        <v/>
      </c>
      <c r="Q4242" s="552"/>
      <c r="R4242" s="551"/>
      <c r="S4242" s="291"/>
      <c r="T4242" t="str">
        <f t="shared" si="866"/>
        <v>-</v>
      </c>
      <c r="U4242" s="560">
        <f t="shared" si="867"/>
        <v>0</v>
      </c>
      <c r="V4242" s="560">
        <f t="shared" si="868"/>
        <v>0</v>
      </c>
      <c r="W4242" s="560">
        <f t="shared" si="869"/>
        <v>0</v>
      </c>
    </row>
    <row r="4243" spans="1:23" ht="21" customHeight="1">
      <c r="A4243" s="316" t="str">
        <f t="shared" si="860"/>
        <v/>
      </c>
      <c r="B4243" s="316" t="str">
        <f t="shared" si="861"/>
        <v/>
      </c>
      <c r="C4243" s="316" t="str">
        <f>IF(AND(F4243&lt;&gt;"",G4243&lt;&gt;""),COUNT($C$32:C4242)+1,"")</f>
        <v/>
      </c>
      <c r="D4243" s="292" t="str">
        <f t="shared" si="862"/>
        <v/>
      </c>
      <c r="E4243" s="292" t="str">
        <f t="shared" si="863"/>
        <v/>
      </c>
      <c r="F4243" s="316"/>
      <c r="G4243" s="316"/>
      <c r="H4243" s="317"/>
      <c r="I4243" s="316" t="s">
        <v>445</v>
      </c>
      <c r="J4243" s="318"/>
      <c r="K4243" s="319"/>
      <c r="L4243" s="292" t="s">
        <v>446</v>
      </c>
      <c r="M4243" s="324"/>
      <c r="N4243" s="294" t="str">
        <f t="shared" si="864"/>
        <v/>
      </c>
      <c r="O4243" s="319"/>
      <c r="P4243" s="296" t="str">
        <f t="shared" si="865"/>
        <v/>
      </c>
      <c r="Q4243" s="552"/>
      <c r="R4243" s="551"/>
      <c r="S4243" s="291"/>
      <c r="T4243" t="str">
        <f t="shared" si="866"/>
        <v>-</v>
      </c>
      <c r="U4243" s="560">
        <f t="shared" si="867"/>
        <v>0</v>
      </c>
      <c r="V4243" s="560">
        <f t="shared" si="868"/>
        <v>0</v>
      </c>
      <c r="W4243" s="560">
        <f t="shared" si="869"/>
        <v>0</v>
      </c>
    </row>
    <row r="4244" spans="1:23" ht="21" customHeight="1">
      <c r="A4244" s="316" t="str">
        <f t="shared" si="860"/>
        <v/>
      </c>
      <c r="B4244" s="316" t="str">
        <f t="shared" si="861"/>
        <v/>
      </c>
      <c r="C4244" s="316" t="str">
        <f>IF(AND(F4244&lt;&gt;"",G4244&lt;&gt;""),COUNT($C$32:C4243)+1,"")</f>
        <v/>
      </c>
      <c r="D4244" s="292" t="str">
        <f t="shared" si="862"/>
        <v/>
      </c>
      <c r="E4244" s="292" t="str">
        <f t="shared" si="863"/>
        <v/>
      </c>
      <c r="F4244" s="316"/>
      <c r="G4244" s="316"/>
      <c r="H4244" s="317"/>
      <c r="I4244" s="316" t="s">
        <v>445</v>
      </c>
      <c r="J4244" s="318"/>
      <c r="K4244" s="319"/>
      <c r="L4244" s="292" t="s">
        <v>446</v>
      </c>
      <c r="M4244" s="324"/>
      <c r="N4244" s="294" t="str">
        <f t="shared" si="864"/>
        <v/>
      </c>
      <c r="O4244" s="319"/>
      <c r="P4244" s="296" t="str">
        <f t="shared" si="865"/>
        <v/>
      </c>
      <c r="Q4244" s="552"/>
      <c r="R4244" s="551"/>
      <c r="S4244" s="291"/>
      <c r="T4244" t="str">
        <f t="shared" si="866"/>
        <v>-</v>
      </c>
      <c r="U4244" s="560">
        <f t="shared" si="867"/>
        <v>0</v>
      </c>
      <c r="V4244" s="560">
        <f t="shared" si="868"/>
        <v>0</v>
      </c>
      <c r="W4244" s="560">
        <f t="shared" si="869"/>
        <v>0</v>
      </c>
    </row>
    <row r="4245" spans="1:23" ht="21" customHeight="1">
      <c r="A4245" s="316" t="str">
        <f t="shared" si="860"/>
        <v/>
      </c>
      <c r="B4245" s="316" t="str">
        <f t="shared" si="861"/>
        <v/>
      </c>
      <c r="C4245" s="316" t="str">
        <f>IF(AND(F4245&lt;&gt;"",G4245&lt;&gt;""),COUNT($C$32:C4244)+1,"")</f>
        <v/>
      </c>
      <c r="D4245" s="292" t="str">
        <f t="shared" si="862"/>
        <v/>
      </c>
      <c r="E4245" s="292" t="str">
        <f t="shared" si="863"/>
        <v/>
      </c>
      <c r="F4245" s="316"/>
      <c r="G4245" s="316"/>
      <c r="H4245" s="317"/>
      <c r="I4245" s="316" t="s">
        <v>445</v>
      </c>
      <c r="J4245" s="318"/>
      <c r="K4245" s="319"/>
      <c r="L4245" s="292" t="s">
        <v>446</v>
      </c>
      <c r="M4245" s="324"/>
      <c r="N4245" s="294" t="str">
        <f t="shared" si="864"/>
        <v/>
      </c>
      <c r="O4245" s="319"/>
      <c r="P4245" s="296" t="str">
        <f t="shared" si="865"/>
        <v/>
      </c>
      <c r="Q4245" s="552"/>
      <c r="R4245" s="551"/>
      <c r="S4245" s="291"/>
      <c r="T4245" t="str">
        <f t="shared" si="866"/>
        <v>-</v>
      </c>
      <c r="U4245" s="560">
        <f t="shared" si="867"/>
        <v>0</v>
      </c>
      <c r="V4245" s="560">
        <f t="shared" si="868"/>
        <v>0</v>
      </c>
      <c r="W4245" s="560">
        <f t="shared" si="869"/>
        <v>0</v>
      </c>
    </row>
    <row r="4246" spans="1:23" ht="21" customHeight="1">
      <c r="A4246" s="316" t="str">
        <f t="shared" si="860"/>
        <v/>
      </c>
      <c r="B4246" s="316" t="str">
        <f t="shared" si="861"/>
        <v/>
      </c>
      <c r="C4246" s="316" t="str">
        <f>IF(AND(F4246&lt;&gt;"",G4246&lt;&gt;""),COUNT($C$32:C4245)+1,"")</f>
        <v/>
      </c>
      <c r="D4246" s="292" t="str">
        <f t="shared" si="862"/>
        <v/>
      </c>
      <c r="E4246" s="292" t="str">
        <f t="shared" si="863"/>
        <v/>
      </c>
      <c r="F4246" s="316"/>
      <c r="G4246" s="316"/>
      <c r="H4246" s="317"/>
      <c r="I4246" s="316" t="s">
        <v>445</v>
      </c>
      <c r="J4246" s="318"/>
      <c r="K4246" s="319"/>
      <c r="L4246" s="292" t="s">
        <v>446</v>
      </c>
      <c r="M4246" s="324"/>
      <c r="N4246" s="294" t="str">
        <f t="shared" si="864"/>
        <v/>
      </c>
      <c r="O4246" s="319"/>
      <c r="P4246" s="296" t="str">
        <f t="shared" si="865"/>
        <v/>
      </c>
      <c r="Q4246" s="552"/>
      <c r="R4246" s="551"/>
      <c r="S4246" s="291"/>
      <c r="T4246" t="str">
        <f t="shared" si="866"/>
        <v>-</v>
      </c>
      <c r="U4246" s="560">
        <f t="shared" si="867"/>
        <v>0</v>
      </c>
      <c r="V4246" s="560">
        <f t="shared" si="868"/>
        <v>0</v>
      </c>
      <c r="W4246" s="560">
        <f t="shared" si="869"/>
        <v>0</v>
      </c>
    </row>
    <row r="4247" spans="1:23" ht="21" customHeight="1">
      <c r="A4247" s="316" t="str">
        <f t="shared" si="860"/>
        <v/>
      </c>
      <c r="B4247" s="316" t="str">
        <f t="shared" si="861"/>
        <v/>
      </c>
      <c r="C4247" s="316" t="str">
        <f>IF(AND(F4247&lt;&gt;"",G4247&lt;&gt;""),COUNT($C$32:C4246)+1,"")</f>
        <v/>
      </c>
      <c r="D4247" s="292" t="str">
        <f t="shared" si="862"/>
        <v/>
      </c>
      <c r="E4247" s="292" t="str">
        <f t="shared" si="863"/>
        <v/>
      </c>
      <c r="F4247" s="316"/>
      <c r="G4247" s="316"/>
      <c r="H4247" s="317"/>
      <c r="I4247" s="316" t="s">
        <v>445</v>
      </c>
      <c r="J4247" s="318"/>
      <c r="K4247" s="319"/>
      <c r="L4247" s="292" t="s">
        <v>446</v>
      </c>
      <c r="M4247" s="324"/>
      <c r="N4247" s="294" t="str">
        <f t="shared" si="864"/>
        <v/>
      </c>
      <c r="O4247" s="319"/>
      <c r="P4247" s="296" t="str">
        <f t="shared" si="865"/>
        <v/>
      </c>
      <c r="Q4247" s="552"/>
      <c r="R4247" s="551"/>
      <c r="S4247" s="291"/>
      <c r="T4247" t="str">
        <f t="shared" si="866"/>
        <v>-</v>
      </c>
      <c r="U4247" s="560">
        <f t="shared" si="867"/>
        <v>0</v>
      </c>
      <c r="V4247" s="560">
        <f t="shared" si="868"/>
        <v>0</v>
      </c>
      <c r="W4247" s="560">
        <f t="shared" si="869"/>
        <v>0</v>
      </c>
    </row>
    <row r="4248" spans="1:23" ht="21" customHeight="1">
      <c r="A4248" s="316" t="str">
        <f t="shared" si="860"/>
        <v/>
      </c>
      <c r="B4248" s="316" t="str">
        <f t="shared" si="861"/>
        <v/>
      </c>
      <c r="C4248" s="316" t="str">
        <f>IF(AND(F4248&lt;&gt;"",G4248&lt;&gt;""),COUNT($C$32:C4247)+1,"")</f>
        <v/>
      </c>
      <c r="D4248" s="292" t="str">
        <f t="shared" si="862"/>
        <v/>
      </c>
      <c r="E4248" s="292" t="str">
        <f t="shared" si="863"/>
        <v/>
      </c>
      <c r="F4248" s="316"/>
      <c r="G4248" s="316"/>
      <c r="H4248" s="317"/>
      <c r="I4248" s="316" t="s">
        <v>445</v>
      </c>
      <c r="J4248" s="318"/>
      <c r="K4248" s="319"/>
      <c r="L4248" s="292" t="s">
        <v>446</v>
      </c>
      <c r="M4248" s="324"/>
      <c r="N4248" s="294" t="str">
        <f t="shared" si="864"/>
        <v/>
      </c>
      <c r="O4248" s="319"/>
      <c r="P4248" s="296" t="str">
        <f t="shared" si="865"/>
        <v/>
      </c>
      <c r="Q4248" s="552"/>
      <c r="R4248" s="551"/>
      <c r="S4248" s="291"/>
      <c r="T4248" t="str">
        <f t="shared" si="866"/>
        <v>-</v>
      </c>
      <c r="U4248" s="560">
        <f t="shared" si="867"/>
        <v>0</v>
      </c>
      <c r="V4248" s="560">
        <f t="shared" si="868"/>
        <v>0</v>
      </c>
      <c r="W4248" s="560">
        <f t="shared" si="869"/>
        <v>0</v>
      </c>
    </row>
    <row r="4249" spans="1:23" ht="21" customHeight="1">
      <c r="A4249" s="316" t="str">
        <f t="shared" si="860"/>
        <v/>
      </c>
      <c r="B4249" s="316" t="str">
        <f t="shared" si="861"/>
        <v/>
      </c>
      <c r="C4249" s="316" t="str">
        <f>IF(AND(F4249&lt;&gt;"",G4249&lt;&gt;""),COUNT($C$32:C4248)+1,"")</f>
        <v/>
      </c>
      <c r="D4249" s="292" t="str">
        <f t="shared" si="862"/>
        <v/>
      </c>
      <c r="E4249" s="292" t="str">
        <f t="shared" si="863"/>
        <v/>
      </c>
      <c r="F4249" s="316"/>
      <c r="G4249" s="316"/>
      <c r="H4249" s="317"/>
      <c r="I4249" s="316" t="s">
        <v>445</v>
      </c>
      <c r="J4249" s="318"/>
      <c r="K4249" s="319"/>
      <c r="L4249" s="292" t="s">
        <v>446</v>
      </c>
      <c r="M4249" s="324"/>
      <c r="N4249" s="294" t="str">
        <f t="shared" si="864"/>
        <v/>
      </c>
      <c r="O4249" s="319"/>
      <c r="P4249" s="296" t="str">
        <f t="shared" si="865"/>
        <v/>
      </c>
      <c r="Q4249" s="552"/>
      <c r="R4249" s="551"/>
      <c r="S4249" s="291"/>
      <c r="T4249" t="str">
        <f t="shared" si="866"/>
        <v>-</v>
      </c>
      <c r="U4249" s="560">
        <f t="shared" si="867"/>
        <v>0</v>
      </c>
      <c r="V4249" s="560">
        <f t="shared" si="868"/>
        <v>0</v>
      </c>
      <c r="W4249" s="560">
        <f t="shared" si="869"/>
        <v>0</v>
      </c>
    </row>
    <row r="4250" spans="1:23" ht="21" customHeight="1">
      <c r="A4250" s="316" t="str">
        <f t="shared" si="860"/>
        <v/>
      </c>
      <c r="B4250" s="316" t="str">
        <f t="shared" si="861"/>
        <v/>
      </c>
      <c r="C4250" s="316" t="str">
        <f>IF(AND(F4250&lt;&gt;"",G4250&lt;&gt;""),COUNT($C$32:C4249)+1,"")</f>
        <v/>
      </c>
      <c r="D4250" s="292" t="str">
        <f t="shared" si="862"/>
        <v/>
      </c>
      <c r="E4250" s="292" t="str">
        <f t="shared" si="863"/>
        <v/>
      </c>
      <c r="F4250" s="316"/>
      <c r="G4250" s="316"/>
      <c r="H4250" s="317"/>
      <c r="I4250" s="316" t="s">
        <v>445</v>
      </c>
      <c r="J4250" s="318"/>
      <c r="K4250" s="319"/>
      <c r="L4250" s="292" t="s">
        <v>446</v>
      </c>
      <c r="M4250" s="324"/>
      <c r="N4250" s="294" t="str">
        <f t="shared" si="864"/>
        <v/>
      </c>
      <c r="O4250" s="319"/>
      <c r="P4250" s="296" t="str">
        <f t="shared" si="865"/>
        <v/>
      </c>
      <c r="Q4250" s="552"/>
      <c r="R4250" s="551"/>
      <c r="S4250" s="291"/>
      <c r="T4250" t="str">
        <f t="shared" si="866"/>
        <v>-</v>
      </c>
      <c r="U4250" s="560">
        <f t="shared" si="867"/>
        <v>0</v>
      </c>
      <c r="V4250" s="560">
        <f t="shared" si="868"/>
        <v>0</v>
      </c>
      <c r="W4250" s="560">
        <f t="shared" si="869"/>
        <v>0</v>
      </c>
    </row>
    <row r="4251" spans="1:23" ht="21" customHeight="1">
      <c r="A4251" s="316" t="str">
        <f t="shared" si="860"/>
        <v/>
      </c>
      <c r="B4251" s="316" t="str">
        <f t="shared" si="861"/>
        <v/>
      </c>
      <c r="C4251" s="316" t="str">
        <f>IF(AND(F4251&lt;&gt;"",G4251&lt;&gt;""),COUNT($C$32:C4250)+1,"")</f>
        <v/>
      </c>
      <c r="D4251" s="292" t="str">
        <f t="shared" si="862"/>
        <v/>
      </c>
      <c r="E4251" s="292" t="str">
        <f t="shared" si="863"/>
        <v/>
      </c>
      <c r="F4251" s="316"/>
      <c r="G4251" s="316"/>
      <c r="H4251" s="317"/>
      <c r="I4251" s="316" t="s">
        <v>445</v>
      </c>
      <c r="J4251" s="318"/>
      <c r="K4251" s="319"/>
      <c r="L4251" s="292" t="s">
        <v>446</v>
      </c>
      <c r="M4251" s="324"/>
      <c r="N4251" s="294" t="str">
        <f t="shared" si="864"/>
        <v/>
      </c>
      <c r="O4251" s="319"/>
      <c r="P4251" s="296" t="str">
        <f t="shared" si="865"/>
        <v/>
      </c>
      <c r="Q4251" s="552"/>
      <c r="R4251" s="551"/>
      <c r="S4251" s="291"/>
      <c r="T4251" t="str">
        <f t="shared" si="866"/>
        <v>-</v>
      </c>
      <c r="U4251" s="560">
        <f t="shared" si="867"/>
        <v>0</v>
      </c>
      <c r="V4251" s="560">
        <f t="shared" si="868"/>
        <v>0</v>
      </c>
      <c r="W4251" s="560">
        <f t="shared" si="869"/>
        <v>0</v>
      </c>
    </row>
    <row r="4252" spans="1:23" ht="21" customHeight="1">
      <c r="A4252" s="316" t="str">
        <f t="shared" si="860"/>
        <v/>
      </c>
      <c r="B4252" s="316" t="str">
        <f t="shared" si="861"/>
        <v/>
      </c>
      <c r="C4252" s="316" t="str">
        <f>IF(AND(F4252&lt;&gt;"",G4252&lt;&gt;""),COUNT($C$32:C4251)+1,"")</f>
        <v/>
      </c>
      <c r="D4252" s="292" t="str">
        <f t="shared" si="862"/>
        <v/>
      </c>
      <c r="E4252" s="292" t="str">
        <f t="shared" si="863"/>
        <v/>
      </c>
      <c r="F4252" s="316"/>
      <c r="G4252" s="316"/>
      <c r="H4252" s="317"/>
      <c r="I4252" s="316" t="s">
        <v>445</v>
      </c>
      <c r="J4252" s="318"/>
      <c r="K4252" s="319"/>
      <c r="L4252" s="292" t="s">
        <v>446</v>
      </c>
      <c r="M4252" s="324"/>
      <c r="N4252" s="294" t="str">
        <f t="shared" si="864"/>
        <v/>
      </c>
      <c r="O4252" s="319"/>
      <c r="P4252" s="296" t="str">
        <f t="shared" si="865"/>
        <v/>
      </c>
      <c r="Q4252" s="552"/>
      <c r="R4252" s="551"/>
      <c r="S4252" s="291"/>
      <c r="T4252" t="str">
        <f t="shared" si="866"/>
        <v>-</v>
      </c>
      <c r="U4252" s="560">
        <f t="shared" si="867"/>
        <v>0</v>
      </c>
      <c r="V4252" s="560">
        <f t="shared" si="868"/>
        <v>0</v>
      </c>
      <c r="W4252" s="560">
        <f t="shared" si="869"/>
        <v>0</v>
      </c>
    </row>
    <row r="4253" spans="1:23" ht="21" customHeight="1">
      <c r="A4253" s="316" t="str">
        <f t="shared" si="860"/>
        <v/>
      </c>
      <c r="B4253" s="316" t="str">
        <f t="shared" si="861"/>
        <v/>
      </c>
      <c r="C4253" s="316" t="str">
        <f>IF(AND(F4253&lt;&gt;"",G4253&lt;&gt;""),COUNT($C$32:C4252)+1,"")</f>
        <v/>
      </c>
      <c r="D4253" s="292" t="str">
        <f t="shared" si="862"/>
        <v/>
      </c>
      <c r="E4253" s="292" t="str">
        <f t="shared" si="863"/>
        <v/>
      </c>
      <c r="F4253" s="316"/>
      <c r="G4253" s="316"/>
      <c r="H4253" s="317"/>
      <c r="I4253" s="316" t="s">
        <v>445</v>
      </c>
      <c r="J4253" s="318"/>
      <c r="K4253" s="319"/>
      <c r="L4253" s="292" t="s">
        <v>446</v>
      </c>
      <c r="M4253" s="324"/>
      <c r="N4253" s="294" t="str">
        <f t="shared" si="864"/>
        <v/>
      </c>
      <c r="O4253" s="319"/>
      <c r="P4253" s="296" t="str">
        <f t="shared" si="865"/>
        <v/>
      </c>
      <c r="Q4253" s="552"/>
      <c r="R4253" s="551"/>
      <c r="S4253" s="291"/>
      <c r="T4253" t="str">
        <f t="shared" si="866"/>
        <v>-</v>
      </c>
      <c r="U4253" s="560">
        <f t="shared" si="867"/>
        <v>0</v>
      </c>
      <c r="V4253" s="560">
        <f t="shared" si="868"/>
        <v>0</v>
      </c>
      <c r="W4253" s="560">
        <f t="shared" si="869"/>
        <v>0</v>
      </c>
    </row>
    <row r="4254" spans="1:23" ht="21" customHeight="1">
      <c r="A4254" s="316" t="str">
        <f t="shared" si="860"/>
        <v/>
      </c>
      <c r="B4254" s="316" t="str">
        <f t="shared" si="861"/>
        <v/>
      </c>
      <c r="C4254" s="316" t="str">
        <f>IF(AND(F4254&lt;&gt;"",G4254&lt;&gt;""),COUNT($C$32:C4253)+1,"")</f>
        <v/>
      </c>
      <c r="D4254" s="292" t="str">
        <f t="shared" si="862"/>
        <v/>
      </c>
      <c r="E4254" s="292" t="str">
        <f t="shared" si="863"/>
        <v/>
      </c>
      <c r="F4254" s="316"/>
      <c r="G4254" s="316"/>
      <c r="H4254" s="317"/>
      <c r="I4254" s="316" t="s">
        <v>445</v>
      </c>
      <c r="J4254" s="318"/>
      <c r="K4254" s="319"/>
      <c r="L4254" s="292" t="s">
        <v>446</v>
      </c>
      <c r="M4254" s="324"/>
      <c r="N4254" s="294" t="str">
        <f t="shared" si="864"/>
        <v/>
      </c>
      <c r="O4254" s="319"/>
      <c r="P4254" s="296" t="str">
        <f t="shared" si="865"/>
        <v/>
      </c>
      <c r="Q4254" s="552"/>
      <c r="R4254" s="551"/>
      <c r="S4254" s="291"/>
      <c r="T4254" t="str">
        <f t="shared" si="866"/>
        <v>-</v>
      </c>
      <c r="U4254" s="560">
        <f t="shared" si="867"/>
        <v>0</v>
      </c>
      <c r="V4254" s="560">
        <f t="shared" si="868"/>
        <v>0</v>
      </c>
      <c r="W4254" s="560">
        <f t="shared" si="869"/>
        <v>0</v>
      </c>
    </row>
    <row r="4255" spans="1:23" ht="21" customHeight="1">
      <c r="A4255" s="316" t="str">
        <f t="shared" si="860"/>
        <v/>
      </c>
      <c r="B4255" s="316" t="str">
        <f t="shared" si="861"/>
        <v/>
      </c>
      <c r="C4255" s="316" t="str">
        <f>IF(AND(F4255&lt;&gt;"",G4255&lt;&gt;""),COUNT($C$32:C4254)+1,"")</f>
        <v/>
      </c>
      <c r="D4255" s="292" t="str">
        <f t="shared" si="862"/>
        <v/>
      </c>
      <c r="E4255" s="292" t="str">
        <f t="shared" si="863"/>
        <v/>
      </c>
      <c r="F4255" s="316"/>
      <c r="G4255" s="316"/>
      <c r="H4255" s="317"/>
      <c r="I4255" s="316" t="s">
        <v>445</v>
      </c>
      <c r="J4255" s="318"/>
      <c r="K4255" s="319"/>
      <c r="L4255" s="292" t="s">
        <v>446</v>
      </c>
      <c r="M4255" s="324"/>
      <c r="N4255" s="294" t="str">
        <f t="shared" si="864"/>
        <v/>
      </c>
      <c r="O4255" s="319"/>
      <c r="P4255" s="296" t="str">
        <f t="shared" si="865"/>
        <v/>
      </c>
      <c r="Q4255" s="552"/>
      <c r="R4255" s="551"/>
      <c r="S4255" s="291"/>
      <c r="T4255" t="str">
        <f t="shared" si="866"/>
        <v>-</v>
      </c>
      <c r="U4255" s="560">
        <f t="shared" si="867"/>
        <v>0</v>
      </c>
      <c r="V4255" s="560">
        <f t="shared" si="868"/>
        <v>0</v>
      </c>
      <c r="W4255" s="560">
        <f t="shared" si="869"/>
        <v>0</v>
      </c>
    </row>
    <row r="4256" spans="1:23" ht="21" customHeight="1">
      <c r="A4256" s="316" t="str">
        <f t="shared" si="860"/>
        <v/>
      </c>
      <c r="B4256" s="316" t="str">
        <f t="shared" si="861"/>
        <v/>
      </c>
      <c r="C4256" s="316" t="str">
        <f>IF(AND(F4256&lt;&gt;"",G4256&lt;&gt;""),COUNT($C$32:C4255)+1,"")</f>
        <v/>
      </c>
      <c r="D4256" s="292" t="str">
        <f t="shared" si="862"/>
        <v/>
      </c>
      <c r="E4256" s="292" t="str">
        <f t="shared" si="863"/>
        <v/>
      </c>
      <c r="F4256" s="316"/>
      <c r="G4256" s="316"/>
      <c r="H4256" s="317"/>
      <c r="I4256" s="316" t="s">
        <v>445</v>
      </c>
      <c r="J4256" s="318"/>
      <c r="K4256" s="319"/>
      <c r="L4256" s="292" t="s">
        <v>446</v>
      </c>
      <c r="M4256" s="324"/>
      <c r="N4256" s="294" t="str">
        <f t="shared" si="864"/>
        <v/>
      </c>
      <c r="O4256" s="319"/>
      <c r="P4256" s="296" t="str">
        <f t="shared" si="865"/>
        <v/>
      </c>
      <c r="Q4256" s="552"/>
      <c r="R4256" s="551"/>
      <c r="S4256" s="291"/>
      <c r="T4256" t="str">
        <f t="shared" si="866"/>
        <v>-</v>
      </c>
      <c r="U4256" s="560">
        <f t="shared" si="867"/>
        <v>0</v>
      </c>
      <c r="V4256" s="560">
        <f t="shared" si="868"/>
        <v>0</v>
      </c>
      <c r="W4256" s="560">
        <f t="shared" si="869"/>
        <v>0</v>
      </c>
    </row>
    <row r="4257" spans="1:23" ht="21" customHeight="1">
      <c r="A4257" s="316" t="str">
        <f t="shared" si="860"/>
        <v/>
      </c>
      <c r="B4257" s="316" t="str">
        <f t="shared" si="861"/>
        <v/>
      </c>
      <c r="C4257" s="316" t="str">
        <f>IF(AND(F4257&lt;&gt;"",G4257&lt;&gt;""),COUNT($C$32:C4256)+1,"")</f>
        <v/>
      </c>
      <c r="D4257" s="292" t="str">
        <f t="shared" si="862"/>
        <v/>
      </c>
      <c r="E4257" s="292" t="str">
        <f t="shared" si="863"/>
        <v/>
      </c>
      <c r="F4257" s="316"/>
      <c r="G4257" s="316"/>
      <c r="H4257" s="317"/>
      <c r="I4257" s="316" t="s">
        <v>445</v>
      </c>
      <c r="J4257" s="318"/>
      <c r="K4257" s="319"/>
      <c r="L4257" s="292" t="s">
        <v>446</v>
      </c>
      <c r="M4257" s="324"/>
      <c r="N4257" s="294" t="str">
        <f t="shared" si="864"/>
        <v/>
      </c>
      <c r="O4257" s="319"/>
      <c r="P4257" s="296" t="str">
        <f t="shared" si="865"/>
        <v/>
      </c>
      <c r="Q4257" s="552"/>
      <c r="R4257" s="551"/>
      <c r="S4257" s="291"/>
      <c r="T4257" t="str">
        <f t="shared" si="866"/>
        <v>-</v>
      </c>
      <c r="U4257" s="560">
        <f t="shared" si="867"/>
        <v>0</v>
      </c>
      <c r="V4257" s="560">
        <f t="shared" si="868"/>
        <v>0</v>
      </c>
      <c r="W4257" s="560">
        <f t="shared" si="869"/>
        <v>0</v>
      </c>
    </row>
    <row r="4258" spans="1:23" ht="21" customHeight="1">
      <c r="A4258" s="316" t="str">
        <f t="shared" si="860"/>
        <v/>
      </c>
      <c r="B4258" s="316" t="str">
        <f t="shared" si="861"/>
        <v/>
      </c>
      <c r="C4258" s="316" t="str">
        <f>IF(AND(F4258&lt;&gt;"",G4258&lt;&gt;""),COUNT($C$32:C4257)+1,"")</f>
        <v/>
      </c>
      <c r="D4258" s="292" t="str">
        <f t="shared" si="862"/>
        <v/>
      </c>
      <c r="E4258" s="292" t="str">
        <f t="shared" si="863"/>
        <v/>
      </c>
      <c r="F4258" s="316"/>
      <c r="G4258" s="316"/>
      <c r="H4258" s="317"/>
      <c r="I4258" s="316" t="s">
        <v>445</v>
      </c>
      <c r="J4258" s="318"/>
      <c r="K4258" s="319"/>
      <c r="L4258" s="292" t="s">
        <v>446</v>
      </c>
      <c r="M4258" s="324"/>
      <c r="N4258" s="294" t="str">
        <f t="shared" si="864"/>
        <v/>
      </c>
      <c r="O4258" s="319"/>
      <c r="P4258" s="296" t="str">
        <f t="shared" si="865"/>
        <v/>
      </c>
      <c r="Q4258" s="552"/>
      <c r="R4258" s="551"/>
      <c r="S4258" s="291"/>
      <c r="T4258" t="str">
        <f t="shared" si="866"/>
        <v>-</v>
      </c>
      <c r="U4258" s="560">
        <f t="shared" si="867"/>
        <v>0</v>
      </c>
      <c r="V4258" s="560">
        <f t="shared" si="868"/>
        <v>0</v>
      </c>
      <c r="W4258" s="560">
        <f t="shared" si="869"/>
        <v>0</v>
      </c>
    </row>
    <row r="4259" spans="1:23" ht="21" customHeight="1">
      <c r="A4259" s="316" t="str">
        <f t="shared" si="860"/>
        <v/>
      </c>
      <c r="B4259" s="316" t="str">
        <f t="shared" si="861"/>
        <v/>
      </c>
      <c r="C4259" s="316" t="str">
        <f>IF(AND(F4259&lt;&gt;"",G4259&lt;&gt;""),COUNT($C$32:C4258)+1,"")</f>
        <v/>
      </c>
      <c r="D4259" s="292" t="str">
        <f t="shared" si="862"/>
        <v/>
      </c>
      <c r="E4259" s="292" t="str">
        <f t="shared" si="863"/>
        <v/>
      </c>
      <c r="F4259" s="316"/>
      <c r="G4259" s="316"/>
      <c r="H4259" s="317"/>
      <c r="I4259" s="316" t="s">
        <v>445</v>
      </c>
      <c r="J4259" s="318"/>
      <c r="K4259" s="319"/>
      <c r="L4259" s="292" t="s">
        <v>446</v>
      </c>
      <c r="M4259" s="324"/>
      <c r="N4259" s="294" t="str">
        <f t="shared" si="864"/>
        <v/>
      </c>
      <c r="O4259" s="319"/>
      <c r="P4259" s="296" t="str">
        <f t="shared" si="865"/>
        <v/>
      </c>
      <c r="Q4259" s="552"/>
      <c r="R4259" s="551"/>
      <c r="S4259" s="291"/>
      <c r="T4259" t="str">
        <f t="shared" si="866"/>
        <v>-</v>
      </c>
      <c r="U4259" s="560">
        <f t="shared" si="867"/>
        <v>0</v>
      </c>
      <c r="V4259" s="560">
        <f t="shared" si="868"/>
        <v>0</v>
      </c>
      <c r="W4259" s="560">
        <f t="shared" si="869"/>
        <v>0</v>
      </c>
    </row>
    <row r="4260" spans="1:23" ht="21" customHeight="1">
      <c r="A4260" s="316" t="str">
        <f t="shared" si="860"/>
        <v/>
      </c>
      <c r="B4260" s="316" t="str">
        <f t="shared" si="861"/>
        <v/>
      </c>
      <c r="C4260" s="316" t="str">
        <f>IF(AND(F4260&lt;&gt;"",G4260&lt;&gt;""),COUNT($C$32:C4259)+1,"")</f>
        <v/>
      </c>
      <c r="D4260" s="292" t="str">
        <f t="shared" si="862"/>
        <v/>
      </c>
      <c r="E4260" s="292" t="str">
        <f t="shared" si="863"/>
        <v/>
      </c>
      <c r="F4260" s="316"/>
      <c r="G4260" s="316"/>
      <c r="H4260" s="317"/>
      <c r="I4260" s="316" t="s">
        <v>445</v>
      </c>
      <c r="J4260" s="318"/>
      <c r="K4260" s="319"/>
      <c r="L4260" s="292" t="s">
        <v>446</v>
      </c>
      <c r="M4260" s="324"/>
      <c r="N4260" s="294" t="str">
        <f t="shared" si="864"/>
        <v/>
      </c>
      <c r="O4260" s="319"/>
      <c r="P4260" s="296" t="str">
        <f t="shared" si="865"/>
        <v/>
      </c>
      <c r="Q4260" s="552"/>
      <c r="R4260" s="551"/>
      <c r="S4260" s="291"/>
      <c r="T4260" t="str">
        <f t="shared" si="866"/>
        <v>-</v>
      </c>
      <c r="U4260" s="560">
        <f t="shared" si="867"/>
        <v>0</v>
      </c>
      <c r="V4260" s="560">
        <f t="shared" si="868"/>
        <v>0</v>
      </c>
      <c r="W4260" s="560">
        <f t="shared" si="869"/>
        <v>0</v>
      </c>
    </row>
    <row r="4261" spans="1:23" ht="21" customHeight="1">
      <c r="A4261" s="316" t="str">
        <f t="shared" si="860"/>
        <v/>
      </c>
      <c r="B4261" s="316" t="str">
        <f t="shared" si="861"/>
        <v/>
      </c>
      <c r="C4261" s="316" t="str">
        <f>IF(AND(F4261&lt;&gt;"",G4261&lt;&gt;""),COUNT($C$32:C4260)+1,"")</f>
        <v/>
      </c>
      <c r="D4261" s="292" t="str">
        <f t="shared" si="862"/>
        <v/>
      </c>
      <c r="E4261" s="292" t="str">
        <f t="shared" si="863"/>
        <v/>
      </c>
      <c r="F4261" s="316"/>
      <c r="G4261" s="316"/>
      <c r="H4261" s="317"/>
      <c r="I4261" s="316" t="s">
        <v>445</v>
      </c>
      <c r="J4261" s="318"/>
      <c r="K4261" s="319"/>
      <c r="L4261" s="292" t="s">
        <v>446</v>
      </c>
      <c r="M4261" s="324"/>
      <c r="N4261" s="294" t="str">
        <f t="shared" si="864"/>
        <v/>
      </c>
      <c r="O4261" s="319"/>
      <c r="P4261" s="296" t="str">
        <f t="shared" si="865"/>
        <v/>
      </c>
      <c r="Q4261" s="552"/>
      <c r="R4261" s="551"/>
      <c r="S4261" s="291"/>
      <c r="T4261" t="str">
        <f t="shared" si="866"/>
        <v>-</v>
      </c>
      <c r="U4261" s="560">
        <f t="shared" si="867"/>
        <v>0</v>
      </c>
      <c r="V4261" s="560">
        <f t="shared" si="868"/>
        <v>0</v>
      </c>
      <c r="W4261" s="560">
        <f t="shared" si="869"/>
        <v>0</v>
      </c>
    </row>
    <row r="4262" spans="1:23" ht="21" customHeight="1">
      <c r="A4262" s="316" t="str">
        <f t="shared" si="860"/>
        <v/>
      </c>
      <c r="B4262" s="316" t="str">
        <f t="shared" si="861"/>
        <v/>
      </c>
      <c r="C4262" s="316" t="str">
        <f>IF(AND(F4262&lt;&gt;"",G4262&lt;&gt;""),COUNT($C$32:C4261)+1,"")</f>
        <v/>
      </c>
      <c r="D4262" s="292" t="str">
        <f t="shared" si="862"/>
        <v/>
      </c>
      <c r="E4262" s="292" t="str">
        <f t="shared" si="863"/>
        <v/>
      </c>
      <c r="F4262" s="316"/>
      <c r="G4262" s="316"/>
      <c r="H4262" s="317"/>
      <c r="I4262" s="316" t="s">
        <v>445</v>
      </c>
      <c r="J4262" s="318"/>
      <c r="K4262" s="319"/>
      <c r="L4262" s="292" t="s">
        <v>446</v>
      </c>
      <c r="M4262" s="324"/>
      <c r="N4262" s="294" t="str">
        <f t="shared" si="864"/>
        <v/>
      </c>
      <c r="O4262" s="319"/>
      <c r="P4262" s="296" t="str">
        <f t="shared" si="865"/>
        <v/>
      </c>
      <c r="Q4262" s="552"/>
      <c r="R4262" s="551"/>
      <c r="S4262" s="291"/>
      <c r="T4262" t="str">
        <f t="shared" si="866"/>
        <v>-</v>
      </c>
      <c r="U4262" s="560">
        <f t="shared" si="867"/>
        <v>0</v>
      </c>
      <c r="V4262" s="560">
        <f t="shared" si="868"/>
        <v>0</v>
      </c>
      <c r="W4262" s="560">
        <f t="shared" si="869"/>
        <v>0</v>
      </c>
    </row>
    <row r="4263" spans="1:23" ht="21" customHeight="1">
      <c r="A4263" s="316" t="str">
        <f t="shared" si="860"/>
        <v/>
      </c>
      <c r="B4263" s="316" t="str">
        <f t="shared" si="861"/>
        <v/>
      </c>
      <c r="C4263" s="316" t="str">
        <f>IF(AND(F4263&lt;&gt;"",G4263&lt;&gt;""),COUNT($C$32:C4262)+1,"")</f>
        <v/>
      </c>
      <c r="D4263" s="292" t="str">
        <f t="shared" si="862"/>
        <v/>
      </c>
      <c r="E4263" s="292" t="str">
        <f t="shared" si="863"/>
        <v/>
      </c>
      <c r="F4263" s="316"/>
      <c r="G4263" s="316"/>
      <c r="H4263" s="317"/>
      <c r="I4263" s="316" t="s">
        <v>445</v>
      </c>
      <c r="J4263" s="318"/>
      <c r="K4263" s="319"/>
      <c r="L4263" s="292" t="s">
        <v>446</v>
      </c>
      <c r="M4263" s="324"/>
      <c r="N4263" s="294" t="str">
        <f t="shared" si="864"/>
        <v/>
      </c>
      <c r="O4263" s="319"/>
      <c r="P4263" s="296" t="str">
        <f t="shared" si="865"/>
        <v/>
      </c>
      <c r="Q4263" s="552"/>
      <c r="R4263" s="551"/>
      <c r="S4263" s="291"/>
      <c r="T4263" t="str">
        <f t="shared" si="866"/>
        <v>-</v>
      </c>
      <c r="U4263" s="560">
        <f t="shared" si="867"/>
        <v>0</v>
      </c>
      <c r="V4263" s="560">
        <f t="shared" si="868"/>
        <v>0</v>
      </c>
      <c r="W4263" s="560">
        <f t="shared" si="869"/>
        <v>0</v>
      </c>
    </row>
    <row r="4264" spans="1:23" ht="21" customHeight="1">
      <c r="A4264" s="316" t="str">
        <f t="shared" si="860"/>
        <v/>
      </c>
      <c r="B4264" s="316" t="str">
        <f t="shared" si="861"/>
        <v/>
      </c>
      <c r="C4264" s="316" t="str">
        <f>IF(AND(F4264&lt;&gt;"",G4264&lt;&gt;""),COUNT($C$32:C4263)+1,"")</f>
        <v/>
      </c>
      <c r="D4264" s="292" t="str">
        <f t="shared" si="862"/>
        <v/>
      </c>
      <c r="E4264" s="292" t="str">
        <f t="shared" si="863"/>
        <v/>
      </c>
      <c r="F4264" s="316"/>
      <c r="G4264" s="316"/>
      <c r="H4264" s="317"/>
      <c r="I4264" s="316" t="s">
        <v>445</v>
      </c>
      <c r="J4264" s="318"/>
      <c r="K4264" s="319"/>
      <c r="L4264" s="292" t="s">
        <v>446</v>
      </c>
      <c r="M4264" s="324"/>
      <c r="N4264" s="294" t="str">
        <f t="shared" si="864"/>
        <v/>
      </c>
      <c r="O4264" s="319"/>
      <c r="P4264" s="296" t="str">
        <f t="shared" si="865"/>
        <v/>
      </c>
      <c r="Q4264" s="552"/>
      <c r="R4264" s="551"/>
      <c r="S4264" s="291"/>
      <c r="T4264" t="str">
        <f t="shared" si="866"/>
        <v>-</v>
      </c>
      <c r="U4264" s="560">
        <f t="shared" si="867"/>
        <v>0</v>
      </c>
      <c r="V4264" s="560">
        <f t="shared" si="868"/>
        <v>0</v>
      </c>
      <c r="W4264" s="560">
        <f t="shared" si="869"/>
        <v>0</v>
      </c>
    </row>
    <row r="4265" spans="1:23" ht="21" customHeight="1">
      <c r="A4265" s="316" t="str">
        <f t="shared" si="860"/>
        <v/>
      </c>
      <c r="B4265" s="316" t="str">
        <f t="shared" si="861"/>
        <v/>
      </c>
      <c r="C4265" s="316" t="str">
        <f>IF(AND(F4265&lt;&gt;"",G4265&lt;&gt;""),COUNT($C$32:C4264)+1,"")</f>
        <v/>
      </c>
      <c r="D4265" s="292" t="str">
        <f t="shared" si="862"/>
        <v/>
      </c>
      <c r="E4265" s="292" t="str">
        <f t="shared" si="863"/>
        <v/>
      </c>
      <c r="F4265" s="316"/>
      <c r="G4265" s="316"/>
      <c r="H4265" s="317"/>
      <c r="I4265" s="316" t="s">
        <v>445</v>
      </c>
      <c r="J4265" s="318"/>
      <c r="K4265" s="319"/>
      <c r="L4265" s="292" t="s">
        <v>446</v>
      </c>
      <c r="M4265" s="324"/>
      <c r="N4265" s="294" t="str">
        <f t="shared" si="864"/>
        <v/>
      </c>
      <c r="O4265" s="319"/>
      <c r="P4265" s="296" t="str">
        <f t="shared" si="865"/>
        <v/>
      </c>
      <c r="Q4265" s="552"/>
      <c r="R4265" s="551"/>
      <c r="S4265" s="291"/>
      <c r="T4265" t="str">
        <f t="shared" si="866"/>
        <v>-</v>
      </c>
      <c r="U4265" s="560">
        <f t="shared" si="867"/>
        <v>0</v>
      </c>
      <c r="V4265" s="560">
        <f t="shared" si="868"/>
        <v>0</v>
      </c>
      <c r="W4265" s="560">
        <f t="shared" si="869"/>
        <v>0</v>
      </c>
    </row>
    <row r="4266" spans="1:23" ht="21" customHeight="1">
      <c r="A4266" s="316" t="str">
        <f t="shared" si="860"/>
        <v/>
      </c>
      <c r="B4266" s="316" t="str">
        <f t="shared" si="861"/>
        <v/>
      </c>
      <c r="C4266" s="316" t="str">
        <f>IF(AND(F4266&lt;&gt;"",G4266&lt;&gt;""),COUNT($C$32:C4265)+1,"")</f>
        <v/>
      </c>
      <c r="D4266" s="292" t="str">
        <f t="shared" si="862"/>
        <v/>
      </c>
      <c r="E4266" s="292" t="str">
        <f t="shared" si="863"/>
        <v/>
      </c>
      <c r="F4266" s="316"/>
      <c r="G4266" s="316"/>
      <c r="H4266" s="317"/>
      <c r="I4266" s="316" t="s">
        <v>445</v>
      </c>
      <c r="J4266" s="318"/>
      <c r="K4266" s="319"/>
      <c r="L4266" s="292" t="s">
        <v>446</v>
      </c>
      <c r="M4266" s="324"/>
      <c r="N4266" s="294" t="str">
        <f t="shared" si="864"/>
        <v/>
      </c>
      <c r="O4266" s="319"/>
      <c r="P4266" s="296" t="str">
        <f t="shared" si="865"/>
        <v/>
      </c>
      <c r="Q4266" s="552"/>
      <c r="R4266" s="551"/>
      <c r="S4266" s="291"/>
      <c r="T4266" t="str">
        <f t="shared" si="866"/>
        <v>-</v>
      </c>
      <c r="U4266" s="560">
        <f t="shared" si="867"/>
        <v>0</v>
      </c>
      <c r="V4266" s="560">
        <f t="shared" si="868"/>
        <v>0</v>
      </c>
      <c r="W4266" s="560">
        <f t="shared" si="869"/>
        <v>0</v>
      </c>
    </row>
    <row r="4267" spans="1:23" ht="21" customHeight="1">
      <c r="A4267" s="316" t="str">
        <f t="shared" si="860"/>
        <v/>
      </c>
      <c r="B4267" s="316" t="str">
        <f t="shared" si="861"/>
        <v/>
      </c>
      <c r="C4267" s="316" t="str">
        <f>IF(AND(F4267&lt;&gt;"",G4267&lt;&gt;""),COUNT($C$32:C4266)+1,"")</f>
        <v/>
      </c>
      <c r="D4267" s="292" t="str">
        <f t="shared" si="862"/>
        <v/>
      </c>
      <c r="E4267" s="292" t="str">
        <f t="shared" si="863"/>
        <v/>
      </c>
      <c r="F4267" s="316"/>
      <c r="G4267" s="316"/>
      <c r="H4267" s="317"/>
      <c r="I4267" s="316" t="s">
        <v>445</v>
      </c>
      <c r="J4267" s="318"/>
      <c r="K4267" s="319"/>
      <c r="L4267" s="292" t="s">
        <v>446</v>
      </c>
      <c r="M4267" s="324"/>
      <c r="N4267" s="294" t="str">
        <f t="shared" si="864"/>
        <v/>
      </c>
      <c r="O4267" s="319"/>
      <c r="P4267" s="296" t="str">
        <f t="shared" si="865"/>
        <v/>
      </c>
      <c r="Q4267" s="552"/>
      <c r="R4267" s="551"/>
      <c r="S4267" s="291"/>
      <c r="T4267" t="str">
        <f t="shared" si="866"/>
        <v>-</v>
      </c>
      <c r="U4267" s="560">
        <f t="shared" si="867"/>
        <v>0</v>
      </c>
      <c r="V4267" s="560">
        <f t="shared" si="868"/>
        <v>0</v>
      </c>
      <c r="W4267" s="560">
        <f t="shared" si="869"/>
        <v>0</v>
      </c>
    </row>
    <row r="4268" spans="1:23" ht="21" customHeight="1">
      <c r="A4268" s="316" t="str">
        <f t="shared" si="860"/>
        <v/>
      </c>
      <c r="B4268" s="316" t="str">
        <f t="shared" si="861"/>
        <v/>
      </c>
      <c r="C4268" s="316" t="str">
        <f>IF(AND(F4268&lt;&gt;"",G4268&lt;&gt;""),COUNT($C$32:C4267)+1,"")</f>
        <v/>
      </c>
      <c r="D4268" s="292" t="str">
        <f t="shared" si="862"/>
        <v/>
      </c>
      <c r="E4268" s="292" t="str">
        <f t="shared" si="863"/>
        <v/>
      </c>
      <c r="F4268" s="316"/>
      <c r="G4268" s="316"/>
      <c r="H4268" s="317"/>
      <c r="I4268" s="316" t="s">
        <v>445</v>
      </c>
      <c r="J4268" s="318"/>
      <c r="K4268" s="319"/>
      <c r="L4268" s="292" t="s">
        <v>446</v>
      </c>
      <c r="M4268" s="324"/>
      <c r="N4268" s="294" t="str">
        <f t="shared" si="864"/>
        <v/>
      </c>
      <c r="O4268" s="319"/>
      <c r="P4268" s="296" t="str">
        <f t="shared" si="865"/>
        <v/>
      </c>
      <c r="Q4268" s="552"/>
      <c r="R4268" s="551"/>
      <c r="S4268" s="291"/>
      <c r="T4268" t="str">
        <f t="shared" si="866"/>
        <v>-</v>
      </c>
      <c r="U4268" s="560">
        <f t="shared" si="867"/>
        <v>0</v>
      </c>
      <c r="V4268" s="560">
        <f t="shared" si="868"/>
        <v>0</v>
      </c>
      <c r="W4268" s="560">
        <f t="shared" si="869"/>
        <v>0</v>
      </c>
    </row>
    <row r="4269" spans="1:23" ht="21" customHeight="1">
      <c r="A4269" s="316" t="str">
        <f t="shared" si="860"/>
        <v/>
      </c>
      <c r="B4269" s="316" t="str">
        <f t="shared" si="861"/>
        <v/>
      </c>
      <c r="C4269" s="316" t="str">
        <f>IF(AND(F4269&lt;&gt;"",G4269&lt;&gt;""),COUNT($C$32:C4268)+1,"")</f>
        <v/>
      </c>
      <c r="D4269" s="292" t="str">
        <f t="shared" si="862"/>
        <v/>
      </c>
      <c r="E4269" s="292" t="str">
        <f t="shared" si="863"/>
        <v/>
      </c>
      <c r="F4269" s="316"/>
      <c r="G4269" s="316"/>
      <c r="H4269" s="317"/>
      <c r="I4269" s="316" t="s">
        <v>445</v>
      </c>
      <c r="J4269" s="318"/>
      <c r="K4269" s="319"/>
      <c r="L4269" s="292" t="s">
        <v>446</v>
      </c>
      <c r="M4269" s="324"/>
      <c r="N4269" s="294" t="str">
        <f t="shared" si="864"/>
        <v/>
      </c>
      <c r="O4269" s="319"/>
      <c r="P4269" s="296" t="str">
        <f t="shared" si="865"/>
        <v/>
      </c>
      <c r="Q4269" s="552"/>
      <c r="R4269" s="551"/>
      <c r="S4269" s="291"/>
      <c r="T4269" t="str">
        <f t="shared" si="866"/>
        <v>-</v>
      </c>
      <c r="U4269" s="560">
        <f t="shared" si="867"/>
        <v>0</v>
      </c>
      <c r="V4269" s="560">
        <f t="shared" si="868"/>
        <v>0</v>
      </c>
      <c r="W4269" s="560">
        <f t="shared" si="869"/>
        <v>0</v>
      </c>
    </row>
    <row r="4270" spans="1:23" ht="21" customHeight="1">
      <c r="A4270" s="316" t="str">
        <f t="shared" si="860"/>
        <v/>
      </c>
      <c r="B4270" s="316" t="str">
        <f t="shared" si="861"/>
        <v/>
      </c>
      <c r="C4270" s="316" t="str">
        <f>IF(AND(F4270&lt;&gt;"",G4270&lt;&gt;""),COUNT($C$32:C4269)+1,"")</f>
        <v/>
      </c>
      <c r="D4270" s="292" t="str">
        <f t="shared" si="862"/>
        <v/>
      </c>
      <c r="E4270" s="292" t="str">
        <f t="shared" si="863"/>
        <v/>
      </c>
      <c r="F4270" s="316"/>
      <c r="G4270" s="316"/>
      <c r="H4270" s="317"/>
      <c r="I4270" s="316" t="s">
        <v>445</v>
      </c>
      <c r="J4270" s="318"/>
      <c r="K4270" s="319"/>
      <c r="L4270" s="292" t="s">
        <v>446</v>
      </c>
      <c r="M4270" s="324"/>
      <c r="N4270" s="294" t="str">
        <f t="shared" si="864"/>
        <v/>
      </c>
      <c r="O4270" s="319"/>
      <c r="P4270" s="296" t="str">
        <f t="shared" si="865"/>
        <v/>
      </c>
      <c r="Q4270" s="552"/>
      <c r="R4270" s="551"/>
      <c r="S4270" s="291"/>
      <c r="T4270" t="str">
        <f t="shared" si="866"/>
        <v>-</v>
      </c>
      <c r="U4270" s="560">
        <f t="shared" si="867"/>
        <v>0</v>
      </c>
      <c r="V4270" s="560">
        <f t="shared" si="868"/>
        <v>0</v>
      </c>
      <c r="W4270" s="560">
        <f t="shared" si="869"/>
        <v>0</v>
      </c>
    </row>
    <row r="4271" spans="1:23" ht="21" customHeight="1">
      <c r="A4271" s="316" t="str">
        <f t="shared" si="860"/>
        <v/>
      </c>
      <c r="B4271" s="316" t="str">
        <f t="shared" si="861"/>
        <v/>
      </c>
      <c r="C4271" s="316" t="str">
        <f>IF(AND(F4271&lt;&gt;"",G4271&lt;&gt;""),COUNT($C$32:C4270)+1,"")</f>
        <v/>
      </c>
      <c r="D4271" s="292" t="str">
        <f t="shared" si="862"/>
        <v/>
      </c>
      <c r="E4271" s="292" t="str">
        <f t="shared" si="863"/>
        <v/>
      </c>
      <c r="F4271" s="316"/>
      <c r="G4271" s="316"/>
      <c r="H4271" s="317"/>
      <c r="I4271" s="316" t="s">
        <v>445</v>
      </c>
      <c r="J4271" s="318"/>
      <c r="K4271" s="319"/>
      <c r="L4271" s="292" t="s">
        <v>446</v>
      </c>
      <c r="M4271" s="324"/>
      <c r="N4271" s="294" t="str">
        <f t="shared" si="864"/>
        <v/>
      </c>
      <c r="O4271" s="319"/>
      <c r="P4271" s="296" t="str">
        <f t="shared" si="865"/>
        <v/>
      </c>
      <c r="Q4271" s="552"/>
      <c r="R4271" s="551"/>
      <c r="S4271" s="291"/>
      <c r="T4271" t="str">
        <f t="shared" si="866"/>
        <v>-</v>
      </c>
      <c r="U4271" s="560">
        <f t="shared" si="867"/>
        <v>0</v>
      </c>
      <c r="V4271" s="560">
        <f t="shared" si="868"/>
        <v>0</v>
      </c>
      <c r="W4271" s="560">
        <f t="shared" si="869"/>
        <v>0</v>
      </c>
    </row>
    <row r="4272" spans="1:23" ht="21" customHeight="1">
      <c r="A4272" s="316" t="str">
        <f t="shared" si="860"/>
        <v/>
      </c>
      <c r="B4272" s="316" t="str">
        <f t="shared" si="861"/>
        <v/>
      </c>
      <c r="C4272" s="316" t="str">
        <f>IF(AND(F4272&lt;&gt;"",G4272&lt;&gt;""),COUNT($C$32:C4271)+1,"")</f>
        <v/>
      </c>
      <c r="D4272" s="292" t="str">
        <f t="shared" si="862"/>
        <v/>
      </c>
      <c r="E4272" s="292" t="str">
        <f t="shared" si="863"/>
        <v/>
      </c>
      <c r="F4272" s="316"/>
      <c r="G4272" s="316"/>
      <c r="H4272" s="317"/>
      <c r="I4272" s="316" t="s">
        <v>445</v>
      </c>
      <c r="J4272" s="318"/>
      <c r="K4272" s="319"/>
      <c r="L4272" s="292" t="s">
        <v>446</v>
      </c>
      <c r="M4272" s="324"/>
      <c r="N4272" s="294" t="str">
        <f t="shared" si="864"/>
        <v/>
      </c>
      <c r="O4272" s="319"/>
      <c r="P4272" s="296" t="str">
        <f t="shared" si="865"/>
        <v/>
      </c>
      <c r="Q4272" s="552"/>
      <c r="R4272" s="551"/>
      <c r="S4272" s="291"/>
      <c r="T4272" t="str">
        <f t="shared" si="866"/>
        <v>-</v>
      </c>
      <c r="U4272" s="560">
        <f t="shared" si="867"/>
        <v>0</v>
      </c>
      <c r="V4272" s="560">
        <f t="shared" si="868"/>
        <v>0</v>
      </c>
      <c r="W4272" s="560">
        <f t="shared" si="869"/>
        <v>0</v>
      </c>
    </row>
    <row r="4273" spans="1:23" ht="21" customHeight="1">
      <c r="A4273" s="316" t="str">
        <f t="shared" si="860"/>
        <v/>
      </c>
      <c r="B4273" s="316" t="str">
        <f t="shared" si="861"/>
        <v/>
      </c>
      <c r="C4273" s="316" t="str">
        <f>IF(AND(F4273&lt;&gt;"",G4273&lt;&gt;""),COUNT($C$32:C4272)+1,"")</f>
        <v/>
      </c>
      <c r="D4273" s="292" t="str">
        <f t="shared" si="862"/>
        <v/>
      </c>
      <c r="E4273" s="292" t="str">
        <f t="shared" si="863"/>
        <v/>
      </c>
      <c r="F4273" s="316"/>
      <c r="G4273" s="316"/>
      <c r="H4273" s="317"/>
      <c r="I4273" s="316" t="s">
        <v>445</v>
      </c>
      <c r="J4273" s="318"/>
      <c r="K4273" s="319"/>
      <c r="L4273" s="292" t="s">
        <v>446</v>
      </c>
      <c r="M4273" s="324"/>
      <c r="N4273" s="294" t="str">
        <f t="shared" si="864"/>
        <v/>
      </c>
      <c r="O4273" s="319"/>
      <c r="P4273" s="296" t="str">
        <f t="shared" si="865"/>
        <v/>
      </c>
      <c r="Q4273" s="552"/>
      <c r="R4273" s="551"/>
      <c r="S4273" s="291"/>
      <c r="T4273" t="str">
        <f t="shared" si="866"/>
        <v>-</v>
      </c>
      <c r="U4273" s="560">
        <f t="shared" si="867"/>
        <v>0</v>
      </c>
      <c r="V4273" s="560">
        <f t="shared" si="868"/>
        <v>0</v>
      </c>
      <c r="W4273" s="560">
        <f t="shared" si="869"/>
        <v>0</v>
      </c>
    </row>
    <row r="4274" spans="1:23" ht="21" customHeight="1">
      <c r="A4274" s="316" t="str">
        <f t="shared" si="860"/>
        <v/>
      </c>
      <c r="B4274" s="316" t="str">
        <f t="shared" si="861"/>
        <v/>
      </c>
      <c r="C4274" s="316" t="str">
        <f>IF(AND(F4274&lt;&gt;"",G4274&lt;&gt;""),COUNT($C$32:C4273)+1,"")</f>
        <v/>
      </c>
      <c r="D4274" s="292" t="str">
        <f t="shared" si="862"/>
        <v/>
      </c>
      <c r="E4274" s="292" t="str">
        <f t="shared" si="863"/>
        <v/>
      </c>
      <c r="F4274" s="316"/>
      <c r="G4274" s="316"/>
      <c r="H4274" s="317"/>
      <c r="I4274" s="316" t="s">
        <v>445</v>
      </c>
      <c r="J4274" s="318"/>
      <c r="K4274" s="319"/>
      <c r="L4274" s="292" t="s">
        <v>446</v>
      </c>
      <c r="M4274" s="324"/>
      <c r="N4274" s="294" t="str">
        <f t="shared" si="864"/>
        <v/>
      </c>
      <c r="O4274" s="319"/>
      <c r="P4274" s="296" t="str">
        <f t="shared" si="865"/>
        <v/>
      </c>
      <c r="Q4274" s="552"/>
      <c r="R4274" s="551"/>
      <c r="S4274" s="291"/>
      <c r="T4274" t="str">
        <f t="shared" si="866"/>
        <v>-</v>
      </c>
      <c r="U4274" s="560">
        <f t="shared" si="867"/>
        <v>0</v>
      </c>
      <c r="V4274" s="560">
        <f t="shared" si="868"/>
        <v>0</v>
      </c>
      <c r="W4274" s="560">
        <f t="shared" si="869"/>
        <v>0</v>
      </c>
    </row>
    <row r="4275" spans="1:23" ht="21" customHeight="1">
      <c r="A4275" s="316" t="str">
        <f t="shared" si="860"/>
        <v/>
      </c>
      <c r="B4275" s="316" t="str">
        <f t="shared" si="861"/>
        <v/>
      </c>
      <c r="C4275" s="316" t="str">
        <f>IF(AND(F4275&lt;&gt;"",G4275&lt;&gt;""),COUNT($C$32:C4274)+1,"")</f>
        <v/>
      </c>
      <c r="D4275" s="292" t="str">
        <f t="shared" si="862"/>
        <v/>
      </c>
      <c r="E4275" s="292" t="str">
        <f t="shared" si="863"/>
        <v/>
      </c>
      <c r="F4275" s="316"/>
      <c r="G4275" s="316"/>
      <c r="H4275" s="317"/>
      <c r="I4275" s="316" t="s">
        <v>445</v>
      </c>
      <c r="J4275" s="318"/>
      <c r="K4275" s="319"/>
      <c r="L4275" s="292" t="s">
        <v>446</v>
      </c>
      <c r="M4275" s="324"/>
      <c r="N4275" s="294" t="str">
        <f t="shared" si="864"/>
        <v/>
      </c>
      <c r="O4275" s="319"/>
      <c r="P4275" s="296" t="str">
        <f t="shared" si="865"/>
        <v/>
      </c>
      <c r="Q4275" s="552"/>
      <c r="R4275" s="551"/>
      <c r="S4275" s="291"/>
      <c r="T4275" t="str">
        <f t="shared" si="866"/>
        <v>-</v>
      </c>
      <c r="U4275" s="560">
        <f t="shared" si="867"/>
        <v>0</v>
      </c>
      <c r="V4275" s="560">
        <f t="shared" si="868"/>
        <v>0</v>
      </c>
      <c r="W4275" s="560">
        <f t="shared" si="869"/>
        <v>0</v>
      </c>
    </row>
    <row r="4276" spans="1:23" ht="21" customHeight="1">
      <c r="A4276" s="316" t="str">
        <f t="shared" si="860"/>
        <v/>
      </c>
      <c r="B4276" s="316" t="str">
        <f t="shared" si="861"/>
        <v/>
      </c>
      <c r="C4276" s="316" t="str">
        <f>IF(AND(F4276&lt;&gt;"",G4276&lt;&gt;""),COUNT($C$32:C4275)+1,"")</f>
        <v/>
      </c>
      <c r="D4276" s="292" t="str">
        <f t="shared" si="862"/>
        <v/>
      </c>
      <c r="E4276" s="292" t="str">
        <f t="shared" si="863"/>
        <v/>
      </c>
      <c r="F4276" s="316"/>
      <c r="G4276" s="316"/>
      <c r="H4276" s="317"/>
      <c r="I4276" s="316" t="s">
        <v>445</v>
      </c>
      <c r="J4276" s="318"/>
      <c r="K4276" s="319"/>
      <c r="L4276" s="292" t="s">
        <v>446</v>
      </c>
      <c r="M4276" s="324"/>
      <c r="N4276" s="294" t="str">
        <f t="shared" si="864"/>
        <v/>
      </c>
      <c r="O4276" s="319"/>
      <c r="P4276" s="296" t="str">
        <f t="shared" si="865"/>
        <v/>
      </c>
      <c r="Q4276" s="552"/>
      <c r="R4276" s="551"/>
      <c r="S4276" s="291"/>
      <c r="T4276" t="str">
        <f t="shared" si="866"/>
        <v>-</v>
      </c>
      <c r="U4276" s="560">
        <f t="shared" si="867"/>
        <v>0</v>
      </c>
      <c r="V4276" s="560">
        <f t="shared" si="868"/>
        <v>0</v>
      </c>
      <c r="W4276" s="560">
        <f t="shared" si="869"/>
        <v>0</v>
      </c>
    </row>
    <row r="4277" spans="1:23" ht="21" customHeight="1">
      <c r="A4277" s="316" t="str">
        <f t="shared" si="860"/>
        <v/>
      </c>
      <c r="B4277" s="316" t="str">
        <f t="shared" si="861"/>
        <v/>
      </c>
      <c r="C4277" s="316" t="str">
        <f>IF(AND(F4277&lt;&gt;"",G4277&lt;&gt;""),COUNT($C$32:C4276)+1,"")</f>
        <v/>
      </c>
      <c r="D4277" s="292" t="str">
        <f t="shared" si="862"/>
        <v/>
      </c>
      <c r="E4277" s="292" t="str">
        <f t="shared" si="863"/>
        <v/>
      </c>
      <c r="F4277" s="316"/>
      <c r="G4277" s="316"/>
      <c r="H4277" s="317"/>
      <c r="I4277" s="316" t="s">
        <v>445</v>
      </c>
      <c r="J4277" s="318"/>
      <c r="K4277" s="319"/>
      <c r="L4277" s="292" t="s">
        <v>446</v>
      </c>
      <c r="M4277" s="324"/>
      <c r="N4277" s="294" t="str">
        <f t="shared" si="864"/>
        <v/>
      </c>
      <c r="O4277" s="319"/>
      <c r="P4277" s="296" t="str">
        <f t="shared" si="865"/>
        <v/>
      </c>
      <c r="Q4277" s="552"/>
      <c r="R4277" s="551"/>
      <c r="S4277" s="291"/>
      <c r="T4277" t="str">
        <f t="shared" si="866"/>
        <v>-</v>
      </c>
      <c r="U4277" s="560">
        <f t="shared" si="867"/>
        <v>0</v>
      </c>
      <c r="V4277" s="560">
        <f t="shared" si="868"/>
        <v>0</v>
      </c>
      <c r="W4277" s="560">
        <f t="shared" si="869"/>
        <v>0</v>
      </c>
    </row>
    <row r="4278" spans="1:23" ht="21" customHeight="1">
      <c r="A4278" s="316" t="str">
        <f t="shared" si="860"/>
        <v/>
      </c>
      <c r="B4278" s="316" t="str">
        <f t="shared" si="861"/>
        <v/>
      </c>
      <c r="C4278" s="316" t="str">
        <f>IF(AND(F4278&lt;&gt;"",G4278&lt;&gt;""),COUNT($C$32:C4277)+1,"")</f>
        <v/>
      </c>
      <c r="D4278" s="292" t="str">
        <f t="shared" si="862"/>
        <v/>
      </c>
      <c r="E4278" s="292" t="str">
        <f t="shared" si="863"/>
        <v/>
      </c>
      <c r="F4278" s="316"/>
      <c r="G4278" s="316"/>
      <c r="H4278" s="317"/>
      <c r="I4278" s="316" t="s">
        <v>445</v>
      </c>
      <c r="J4278" s="318"/>
      <c r="K4278" s="319"/>
      <c r="L4278" s="292" t="s">
        <v>446</v>
      </c>
      <c r="M4278" s="324"/>
      <c r="N4278" s="294" t="str">
        <f t="shared" si="864"/>
        <v/>
      </c>
      <c r="O4278" s="319"/>
      <c r="P4278" s="296" t="str">
        <f t="shared" si="865"/>
        <v/>
      </c>
      <c r="Q4278" s="552"/>
      <c r="R4278" s="551"/>
      <c r="S4278" s="291"/>
      <c r="T4278" t="str">
        <f t="shared" si="866"/>
        <v>-</v>
      </c>
      <c r="U4278" s="560">
        <f t="shared" si="867"/>
        <v>0</v>
      </c>
      <c r="V4278" s="560">
        <f t="shared" si="868"/>
        <v>0</v>
      </c>
      <c r="W4278" s="560">
        <f t="shared" si="869"/>
        <v>0</v>
      </c>
    </row>
    <row r="4279" spans="1:23" ht="21" customHeight="1">
      <c r="A4279" s="316" t="str">
        <f t="shared" ref="A4279:A4342" si="870">IF(AND(F4279&lt;&gt;"",G4279&lt;&gt;""),LEFT(E4279,5),"")</f>
        <v/>
      </c>
      <c r="B4279" s="316" t="str">
        <f t="shared" ref="B4279:B4342" si="871">IF(AND(F4279&lt;&gt;"",G4279&lt;&gt;""),LEFT(G4279,2),"")</f>
        <v/>
      </c>
      <c r="C4279" s="316" t="str">
        <f>IF(AND(F4279&lt;&gt;"",G4279&lt;&gt;""),COUNT($C$32:C4278)+1,"")</f>
        <v/>
      </c>
      <c r="D4279" s="292" t="str">
        <f t="shared" ref="D4279:D4342" si="872">IF(C4279&lt;&gt;"","LN"&amp;TEXT(C4279,"0000"),"")</f>
        <v/>
      </c>
      <c r="E4279" s="292" t="str">
        <f t="shared" ref="E4279:E4342" si="873">IF(AND(F4279&lt;&gt;"",G4279&lt;&gt;""),LEFT(F4279,7),"")</f>
        <v/>
      </c>
      <c r="F4279" s="316"/>
      <c r="G4279" s="316"/>
      <c r="H4279" s="317"/>
      <c r="I4279" s="316" t="s">
        <v>445</v>
      </c>
      <c r="J4279" s="318"/>
      <c r="K4279" s="319"/>
      <c r="L4279" s="292" t="s">
        <v>446</v>
      </c>
      <c r="M4279" s="324"/>
      <c r="N4279" s="294" t="str">
        <f t="shared" ref="N4279:N4342" si="874">IF(AND(F4279&lt;&gt;"",G4279&lt;&gt;""),K4279*M4279,"")</f>
        <v/>
      </c>
      <c r="O4279" s="319"/>
      <c r="P4279" s="296" t="str">
        <f t="shared" ref="P4279:P4342" si="875">IF(AND(F4279&lt;&gt;"",G4279&lt;&gt;""),N4279*O4279,"")</f>
        <v/>
      </c>
      <c r="Q4279" s="552"/>
      <c r="R4279" s="551"/>
      <c r="S4279" s="291"/>
      <c r="T4279" t="str">
        <f t="shared" ref="T4279:T4342" si="876">IF(AND(F4279&lt;&gt;"",G4279&lt;&gt;""),"ok","-")</f>
        <v>-</v>
      </c>
      <c r="U4279" s="560">
        <f t="shared" ref="U4279:U4342" si="877">MOD(K4279,1)</f>
        <v>0</v>
      </c>
      <c r="V4279" s="560">
        <f t="shared" ref="V4279:V4342" si="878">MOD(M4279,1)</f>
        <v>0</v>
      </c>
      <c r="W4279" s="560">
        <f t="shared" ref="W4279:W4342" si="879">MOD(O4279,1)</f>
        <v>0</v>
      </c>
    </row>
    <row r="4280" spans="1:23" ht="21" customHeight="1">
      <c r="A4280" s="316" t="str">
        <f t="shared" si="870"/>
        <v/>
      </c>
      <c r="B4280" s="316" t="str">
        <f t="shared" si="871"/>
        <v/>
      </c>
      <c r="C4280" s="316" t="str">
        <f>IF(AND(F4280&lt;&gt;"",G4280&lt;&gt;""),COUNT($C$32:C4279)+1,"")</f>
        <v/>
      </c>
      <c r="D4280" s="292" t="str">
        <f t="shared" si="872"/>
        <v/>
      </c>
      <c r="E4280" s="292" t="str">
        <f t="shared" si="873"/>
        <v/>
      </c>
      <c r="F4280" s="316"/>
      <c r="G4280" s="316"/>
      <c r="H4280" s="317"/>
      <c r="I4280" s="316" t="s">
        <v>445</v>
      </c>
      <c r="J4280" s="318"/>
      <c r="K4280" s="319"/>
      <c r="L4280" s="292" t="s">
        <v>446</v>
      </c>
      <c r="M4280" s="324"/>
      <c r="N4280" s="294" t="str">
        <f t="shared" si="874"/>
        <v/>
      </c>
      <c r="O4280" s="319"/>
      <c r="P4280" s="296" t="str">
        <f t="shared" si="875"/>
        <v/>
      </c>
      <c r="Q4280" s="552"/>
      <c r="R4280" s="551"/>
      <c r="S4280" s="291"/>
      <c r="T4280" t="str">
        <f t="shared" si="876"/>
        <v>-</v>
      </c>
      <c r="U4280" s="560">
        <f t="shared" si="877"/>
        <v>0</v>
      </c>
      <c r="V4280" s="560">
        <f t="shared" si="878"/>
        <v>0</v>
      </c>
      <c r="W4280" s="560">
        <f t="shared" si="879"/>
        <v>0</v>
      </c>
    </row>
    <row r="4281" spans="1:23" ht="21" customHeight="1">
      <c r="A4281" s="316" t="str">
        <f t="shared" si="870"/>
        <v/>
      </c>
      <c r="B4281" s="316" t="str">
        <f t="shared" si="871"/>
        <v/>
      </c>
      <c r="C4281" s="316" t="str">
        <f>IF(AND(F4281&lt;&gt;"",G4281&lt;&gt;""),COUNT($C$32:C4280)+1,"")</f>
        <v/>
      </c>
      <c r="D4281" s="292" t="str">
        <f t="shared" si="872"/>
        <v/>
      </c>
      <c r="E4281" s="292" t="str">
        <f t="shared" si="873"/>
        <v/>
      </c>
      <c r="F4281" s="316"/>
      <c r="G4281" s="316"/>
      <c r="H4281" s="317"/>
      <c r="I4281" s="316" t="s">
        <v>445</v>
      </c>
      <c r="J4281" s="318"/>
      <c r="K4281" s="319"/>
      <c r="L4281" s="292" t="s">
        <v>446</v>
      </c>
      <c r="M4281" s="324"/>
      <c r="N4281" s="294" t="str">
        <f t="shared" si="874"/>
        <v/>
      </c>
      <c r="O4281" s="319"/>
      <c r="P4281" s="296" t="str">
        <f t="shared" si="875"/>
        <v/>
      </c>
      <c r="Q4281" s="552"/>
      <c r="R4281" s="551"/>
      <c r="S4281" s="291"/>
      <c r="T4281" t="str">
        <f t="shared" si="876"/>
        <v>-</v>
      </c>
      <c r="U4281" s="560">
        <f t="shared" si="877"/>
        <v>0</v>
      </c>
      <c r="V4281" s="560">
        <f t="shared" si="878"/>
        <v>0</v>
      </c>
      <c r="W4281" s="560">
        <f t="shared" si="879"/>
        <v>0</v>
      </c>
    </row>
    <row r="4282" spans="1:23" ht="21" customHeight="1">
      <c r="A4282" s="316" t="str">
        <f t="shared" si="870"/>
        <v/>
      </c>
      <c r="B4282" s="316" t="str">
        <f t="shared" si="871"/>
        <v/>
      </c>
      <c r="C4282" s="316" t="str">
        <f>IF(AND(F4282&lt;&gt;"",G4282&lt;&gt;""),COUNT($C$32:C4281)+1,"")</f>
        <v/>
      </c>
      <c r="D4282" s="292" t="str">
        <f t="shared" si="872"/>
        <v/>
      </c>
      <c r="E4282" s="292" t="str">
        <f t="shared" si="873"/>
        <v/>
      </c>
      <c r="F4282" s="316"/>
      <c r="G4282" s="316"/>
      <c r="H4282" s="317"/>
      <c r="I4282" s="316" t="s">
        <v>445</v>
      </c>
      <c r="J4282" s="318"/>
      <c r="K4282" s="319"/>
      <c r="L4282" s="292" t="s">
        <v>446</v>
      </c>
      <c r="M4282" s="324"/>
      <c r="N4282" s="294" t="str">
        <f t="shared" si="874"/>
        <v/>
      </c>
      <c r="O4282" s="319"/>
      <c r="P4282" s="296" t="str">
        <f t="shared" si="875"/>
        <v/>
      </c>
      <c r="Q4282" s="552"/>
      <c r="R4282" s="551"/>
      <c r="S4282" s="291"/>
      <c r="T4282" t="str">
        <f t="shared" si="876"/>
        <v>-</v>
      </c>
      <c r="U4282" s="560">
        <f t="shared" si="877"/>
        <v>0</v>
      </c>
      <c r="V4282" s="560">
        <f t="shared" si="878"/>
        <v>0</v>
      </c>
      <c r="W4282" s="560">
        <f t="shared" si="879"/>
        <v>0</v>
      </c>
    </row>
    <row r="4283" spans="1:23" ht="21" customHeight="1">
      <c r="A4283" s="316" t="str">
        <f t="shared" si="870"/>
        <v/>
      </c>
      <c r="B4283" s="316" t="str">
        <f t="shared" si="871"/>
        <v/>
      </c>
      <c r="C4283" s="316" t="str">
        <f>IF(AND(F4283&lt;&gt;"",G4283&lt;&gt;""),COUNT($C$32:C4282)+1,"")</f>
        <v/>
      </c>
      <c r="D4283" s="292" t="str">
        <f t="shared" si="872"/>
        <v/>
      </c>
      <c r="E4283" s="292" t="str">
        <f t="shared" si="873"/>
        <v/>
      </c>
      <c r="F4283" s="316"/>
      <c r="G4283" s="316"/>
      <c r="H4283" s="317"/>
      <c r="I4283" s="316" t="s">
        <v>445</v>
      </c>
      <c r="J4283" s="318"/>
      <c r="K4283" s="319"/>
      <c r="L4283" s="292" t="s">
        <v>446</v>
      </c>
      <c r="M4283" s="324"/>
      <c r="N4283" s="294" t="str">
        <f t="shared" si="874"/>
        <v/>
      </c>
      <c r="O4283" s="319"/>
      <c r="P4283" s="296" t="str">
        <f t="shared" si="875"/>
        <v/>
      </c>
      <c r="Q4283" s="552"/>
      <c r="R4283" s="551"/>
      <c r="S4283" s="291"/>
      <c r="T4283" t="str">
        <f t="shared" si="876"/>
        <v>-</v>
      </c>
      <c r="U4283" s="560">
        <f t="shared" si="877"/>
        <v>0</v>
      </c>
      <c r="V4283" s="560">
        <f t="shared" si="878"/>
        <v>0</v>
      </c>
      <c r="W4283" s="560">
        <f t="shared" si="879"/>
        <v>0</v>
      </c>
    </row>
    <row r="4284" spans="1:23" ht="21" customHeight="1">
      <c r="A4284" s="316" t="str">
        <f t="shared" si="870"/>
        <v/>
      </c>
      <c r="B4284" s="316" t="str">
        <f t="shared" si="871"/>
        <v/>
      </c>
      <c r="C4284" s="316" t="str">
        <f>IF(AND(F4284&lt;&gt;"",G4284&lt;&gt;""),COUNT($C$32:C4283)+1,"")</f>
        <v/>
      </c>
      <c r="D4284" s="292" t="str">
        <f t="shared" si="872"/>
        <v/>
      </c>
      <c r="E4284" s="292" t="str">
        <f t="shared" si="873"/>
        <v/>
      </c>
      <c r="F4284" s="316"/>
      <c r="G4284" s="316"/>
      <c r="H4284" s="317"/>
      <c r="I4284" s="316" t="s">
        <v>445</v>
      </c>
      <c r="J4284" s="318"/>
      <c r="K4284" s="319"/>
      <c r="L4284" s="292" t="s">
        <v>446</v>
      </c>
      <c r="M4284" s="324"/>
      <c r="N4284" s="294" t="str">
        <f t="shared" si="874"/>
        <v/>
      </c>
      <c r="O4284" s="319"/>
      <c r="P4284" s="296" t="str">
        <f t="shared" si="875"/>
        <v/>
      </c>
      <c r="Q4284" s="552"/>
      <c r="R4284" s="551"/>
      <c r="S4284" s="291"/>
      <c r="T4284" t="str">
        <f t="shared" si="876"/>
        <v>-</v>
      </c>
      <c r="U4284" s="560">
        <f t="shared" si="877"/>
        <v>0</v>
      </c>
      <c r="V4284" s="560">
        <f t="shared" si="878"/>
        <v>0</v>
      </c>
      <c r="W4284" s="560">
        <f t="shared" si="879"/>
        <v>0</v>
      </c>
    </row>
    <row r="4285" spans="1:23" ht="21" customHeight="1">
      <c r="A4285" s="316" t="str">
        <f t="shared" si="870"/>
        <v/>
      </c>
      <c r="B4285" s="316" t="str">
        <f t="shared" si="871"/>
        <v/>
      </c>
      <c r="C4285" s="316" t="str">
        <f>IF(AND(F4285&lt;&gt;"",G4285&lt;&gt;""),COUNT($C$32:C4284)+1,"")</f>
        <v/>
      </c>
      <c r="D4285" s="292" t="str">
        <f t="shared" si="872"/>
        <v/>
      </c>
      <c r="E4285" s="292" t="str">
        <f t="shared" si="873"/>
        <v/>
      </c>
      <c r="F4285" s="316"/>
      <c r="G4285" s="316"/>
      <c r="H4285" s="317"/>
      <c r="I4285" s="316" t="s">
        <v>445</v>
      </c>
      <c r="J4285" s="318"/>
      <c r="K4285" s="319"/>
      <c r="L4285" s="292" t="s">
        <v>446</v>
      </c>
      <c r="M4285" s="324"/>
      <c r="N4285" s="294" t="str">
        <f t="shared" si="874"/>
        <v/>
      </c>
      <c r="O4285" s="319"/>
      <c r="P4285" s="296" t="str">
        <f t="shared" si="875"/>
        <v/>
      </c>
      <c r="Q4285" s="552"/>
      <c r="R4285" s="551"/>
      <c r="S4285" s="291"/>
      <c r="T4285" t="str">
        <f t="shared" si="876"/>
        <v>-</v>
      </c>
      <c r="U4285" s="560">
        <f t="shared" si="877"/>
        <v>0</v>
      </c>
      <c r="V4285" s="560">
        <f t="shared" si="878"/>
        <v>0</v>
      </c>
      <c r="W4285" s="560">
        <f t="shared" si="879"/>
        <v>0</v>
      </c>
    </row>
    <row r="4286" spans="1:23" ht="21" customHeight="1">
      <c r="A4286" s="316" t="str">
        <f t="shared" si="870"/>
        <v/>
      </c>
      <c r="B4286" s="316" t="str">
        <f t="shared" si="871"/>
        <v/>
      </c>
      <c r="C4286" s="316" t="str">
        <f>IF(AND(F4286&lt;&gt;"",G4286&lt;&gt;""),COUNT($C$32:C4285)+1,"")</f>
        <v/>
      </c>
      <c r="D4286" s="292" t="str">
        <f t="shared" si="872"/>
        <v/>
      </c>
      <c r="E4286" s="292" t="str">
        <f t="shared" si="873"/>
        <v/>
      </c>
      <c r="F4286" s="316"/>
      <c r="G4286" s="316"/>
      <c r="H4286" s="317"/>
      <c r="I4286" s="316" t="s">
        <v>445</v>
      </c>
      <c r="J4286" s="318"/>
      <c r="K4286" s="319"/>
      <c r="L4286" s="292" t="s">
        <v>446</v>
      </c>
      <c r="M4286" s="324"/>
      <c r="N4286" s="294" t="str">
        <f t="shared" si="874"/>
        <v/>
      </c>
      <c r="O4286" s="319"/>
      <c r="P4286" s="296" t="str">
        <f t="shared" si="875"/>
        <v/>
      </c>
      <c r="Q4286" s="552"/>
      <c r="R4286" s="551"/>
      <c r="S4286" s="291"/>
      <c r="T4286" t="str">
        <f t="shared" si="876"/>
        <v>-</v>
      </c>
      <c r="U4286" s="560">
        <f t="shared" si="877"/>
        <v>0</v>
      </c>
      <c r="V4286" s="560">
        <f t="shared" si="878"/>
        <v>0</v>
      </c>
      <c r="W4286" s="560">
        <f t="shared" si="879"/>
        <v>0</v>
      </c>
    </row>
    <row r="4287" spans="1:23" ht="21" customHeight="1">
      <c r="A4287" s="316" t="str">
        <f t="shared" si="870"/>
        <v/>
      </c>
      <c r="B4287" s="316" t="str">
        <f t="shared" si="871"/>
        <v/>
      </c>
      <c r="C4287" s="316" t="str">
        <f>IF(AND(F4287&lt;&gt;"",G4287&lt;&gt;""),COUNT($C$32:C4286)+1,"")</f>
        <v/>
      </c>
      <c r="D4287" s="292" t="str">
        <f t="shared" si="872"/>
        <v/>
      </c>
      <c r="E4287" s="292" t="str">
        <f t="shared" si="873"/>
        <v/>
      </c>
      <c r="F4287" s="316"/>
      <c r="G4287" s="316"/>
      <c r="H4287" s="317"/>
      <c r="I4287" s="316" t="s">
        <v>445</v>
      </c>
      <c r="J4287" s="318"/>
      <c r="K4287" s="319"/>
      <c r="L4287" s="292" t="s">
        <v>446</v>
      </c>
      <c r="M4287" s="324"/>
      <c r="N4287" s="294" t="str">
        <f t="shared" si="874"/>
        <v/>
      </c>
      <c r="O4287" s="319"/>
      <c r="P4287" s="296" t="str">
        <f t="shared" si="875"/>
        <v/>
      </c>
      <c r="Q4287" s="552"/>
      <c r="R4287" s="551"/>
      <c r="S4287" s="291"/>
      <c r="T4287" t="str">
        <f t="shared" si="876"/>
        <v>-</v>
      </c>
      <c r="U4287" s="560">
        <f t="shared" si="877"/>
        <v>0</v>
      </c>
      <c r="V4287" s="560">
        <f t="shared" si="878"/>
        <v>0</v>
      </c>
      <c r="W4287" s="560">
        <f t="shared" si="879"/>
        <v>0</v>
      </c>
    </row>
    <row r="4288" spans="1:23" ht="21" customHeight="1">
      <c r="A4288" s="316" t="str">
        <f t="shared" si="870"/>
        <v/>
      </c>
      <c r="B4288" s="316" t="str">
        <f t="shared" si="871"/>
        <v/>
      </c>
      <c r="C4288" s="316" t="str">
        <f>IF(AND(F4288&lt;&gt;"",G4288&lt;&gt;""),COUNT($C$32:C4287)+1,"")</f>
        <v/>
      </c>
      <c r="D4288" s="292" t="str">
        <f t="shared" si="872"/>
        <v/>
      </c>
      <c r="E4288" s="292" t="str">
        <f t="shared" si="873"/>
        <v/>
      </c>
      <c r="F4288" s="316"/>
      <c r="G4288" s="316"/>
      <c r="H4288" s="317"/>
      <c r="I4288" s="316" t="s">
        <v>445</v>
      </c>
      <c r="J4288" s="318"/>
      <c r="K4288" s="319"/>
      <c r="L4288" s="292" t="s">
        <v>446</v>
      </c>
      <c r="M4288" s="324"/>
      <c r="N4288" s="294" t="str">
        <f t="shared" si="874"/>
        <v/>
      </c>
      <c r="O4288" s="319"/>
      <c r="P4288" s="296" t="str">
        <f t="shared" si="875"/>
        <v/>
      </c>
      <c r="Q4288" s="552"/>
      <c r="R4288" s="551"/>
      <c r="S4288" s="291"/>
      <c r="T4288" t="str">
        <f t="shared" si="876"/>
        <v>-</v>
      </c>
      <c r="U4288" s="560">
        <f t="shared" si="877"/>
        <v>0</v>
      </c>
      <c r="V4288" s="560">
        <f t="shared" si="878"/>
        <v>0</v>
      </c>
      <c r="W4288" s="560">
        <f t="shared" si="879"/>
        <v>0</v>
      </c>
    </row>
    <row r="4289" spans="1:23" ht="21" customHeight="1">
      <c r="A4289" s="316" t="str">
        <f t="shared" si="870"/>
        <v/>
      </c>
      <c r="B4289" s="316" t="str">
        <f t="shared" si="871"/>
        <v/>
      </c>
      <c r="C4289" s="316" t="str">
        <f>IF(AND(F4289&lt;&gt;"",G4289&lt;&gt;""),COUNT($C$32:C4288)+1,"")</f>
        <v/>
      </c>
      <c r="D4289" s="292" t="str">
        <f t="shared" si="872"/>
        <v/>
      </c>
      <c r="E4289" s="292" t="str">
        <f t="shared" si="873"/>
        <v/>
      </c>
      <c r="F4289" s="316"/>
      <c r="G4289" s="316"/>
      <c r="H4289" s="317"/>
      <c r="I4289" s="316" t="s">
        <v>445</v>
      </c>
      <c r="J4289" s="318"/>
      <c r="K4289" s="319"/>
      <c r="L4289" s="292" t="s">
        <v>446</v>
      </c>
      <c r="M4289" s="324"/>
      <c r="N4289" s="294" t="str">
        <f t="shared" si="874"/>
        <v/>
      </c>
      <c r="O4289" s="319"/>
      <c r="P4289" s="296" t="str">
        <f t="shared" si="875"/>
        <v/>
      </c>
      <c r="Q4289" s="552"/>
      <c r="R4289" s="551"/>
      <c r="S4289" s="291"/>
      <c r="T4289" t="str">
        <f t="shared" si="876"/>
        <v>-</v>
      </c>
      <c r="U4289" s="560">
        <f t="shared" si="877"/>
        <v>0</v>
      </c>
      <c r="V4289" s="560">
        <f t="shared" si="878"/>
        <v>0</v>
      </c>
      <c r="W4289" s="560">
        <f t="shared" si="879"/>
        <v>0</v>
      </c>
    </row>
    <row r="4290" spans="1:23" ht="21" customHeight="1">
      <c r="A4290" s="316" t="str">
        <f t="shared" si="870"/>
        <v/>
      </c>
      <c r="B4290" s="316" t="str">
        <f t="shared" si="871"/>
        <v/>
      </c>
      <c r="C4290" s="316" t="str">
        <f>IF(AND(F4290&lt;&gt;"",G4290&lt;&gt;""),COUNT($C$32:C4289)+1,"")</f>
        <v/>
      </c>
      <c r="D4290" s="292" t="str">
        <f t="shared" si="872"/>
        <v/>
      </c>
      <c r="E4290" s="292" t="str">
        <f t="shared" si="873"/>
        <v/>
      </c>
      <c r="F4290" s="316"/>
      <c r="G4290" s="316"/>
      <c r="H4290" s="317"/>
      <c r="I4290" s="316" t="s">
        <v>445</v>
      </c>
      <c r="J4290" s="318"/>
      <c r="K4290" s="319"/>
      <c r="L4290" s="292" t="s">
        <v>446</v>
      </c>
      <c r="M4290" s="324"/>
      <c r="N4290" s="294" t="str">
        <f t="shared" si="874"/>
        <v/>
      </c>
      <c r="O4290" s="319"/>
      <c r="P4290" s="296" t="str">
        <f t="shared" si="875"/>
        <v/>
      </c>
      <c r="Q4290" s="552"/>
      <c r="R4290" s="551"/>
      <c r="S4290" s="291"/>
      <c r="T4290" t="str">
        <f t="shared" si="876"/>
        <v>-</v>
      </c>
      <c r="U4290" s="560">
        <f t="shared" si="877"/>
        <v>0</v>
      </c>
      <c r="V4290" s="560">
        <f t="shared" si="878"/>
        <v>0</v>
      </c>
      <c r="W4290" s="560">
        <f t="shared" si="879"/>
        <v>0</v>
      </c>
    </row>
    <row r="4291" spans="1:23" ht="21" customHeight="1">
      <c r="A4291" s="316" t="str">
        <f t="shared" si="870"/>
        <v/>
      </c>
      <c r="B4291" s="316" t="str">
        <f t="shared" si="871"/>
        <v/>
      </c>
      <c r="C4291" s="316" t="str">
        <f>IF(AND(F4291&lt;&gt;"",G4291&lt;&gt;""),COUNT($C$32:C4290)+1,"")</f>
        <v/>
      </c>
      <c r="D4291" s="292" t="str">
        <f t="shared" si="872"/>
        <v/>
      </c>
      <c r="E4291" s="292" t="str">
        <f t="shared" si="873"/>
        <v/>
      </c>
      <c r="F4291" s="316"/>
      <c r="G4291" s="316"/>
      <c r="H4291" s="317"/>
      <c r="I4291" s="316" t="s">
        <v>445</v>
      </c>
      <c r="J4291" s="318"/>
      <c r="K4291" s="319"/>
      <c r="L4291" s="292" t="s">
        <v>446</v>
      </c>
      <c r="M4291" s="324"/>
      <c r="N4291" s="294" t="str">
        <f t="shared" si="874"/>
        <v/>
      </c>
      <c r="O4291" s="319"/>
      <c r="P4291" s="296" t="str">
        <f t="shared" si="875"/>
        <v/>
      </c>
      <c r="Q4291" s="552"/>
      <c r="R4291" s="551"/>
      <c r="S4291" s="291"/>
      <c r="T4291" t="str">
        <f t="shared" si="876"/>
        <v>-</v>
      </c>
      <c r="U4291" s="560">
        <f t="shared" si="877"/>
        <v>0</v>
      </c>
      <c r="V4291" s="560">
        <f t="shared" si="878"/>
        <v>0</v>
      </c>
      <c r="W4291" s="560">
        <f t="shared" si="879"/>
        <v>0</v>
      </c>
    </row>
    <row r="4292" spans="1:23" ht="21" customHeight="1">
      <c r="A4292" s="316" t="str">
        <f t="shared" si="870"/>
        <v/>
      </c>
      <c r="B4292" s="316" t="str">
        <f t="shared" si="871"/>
        <v/>
      </c>
      <c r="C4292" s="316" t="str">
        <f>IF(AND(F4292&lt;&gt;"",G4292&lt;&gt;""),COUNT($C$32:C4291)+1,"")</f>
        <v/>
      </c>
      <c r="D4292" s="292" t="str">
        <f t="shared" si="872"/>
        <v/>
      </c>
      <c r="E4292" s="292" t="str">
        <f t="shared" si="873"/>
        <v/>
      </c>
      <c r="F4292" s="316"/>
      <c r="G4292" s="316"/>
      <c r="H4292" s="317"/>
      <c r="I4292" s="316" t="s">
        <v>445</v>
      </c>
      <c r="J4292" s="318"/>
      <c r="K4292" s="319"/>
      <c r="L4292" s="292" t="s">
        <v>446</v>
      </c>
      <c r="M4292" s="324"/>
      <c r="N4292" s="294" t="str">
        <f t="shared" si="874"/>
        <v/>
      </c>
      <c r="O4292" s="319"/>
      <c r="P4292" s="296" t="str">
        <f t="shared" si="875"/>
        <v/>
      </c>
      <c r="Q4292" s="552"/>
      <c r="R4292" s="551"/>
      <c r="S4292" s="291"/>
      <c r="T4292" t="str">
        <f t="shared" si="876"/>
        <v>-</v>
      </c>
      <c r="U4292" s="560">
        <f t="shared" si="877"/>
        <v>0</v>
      </c>
      <c r="V4292" s="560">
        <f t="shared" si="878"/>
        <v>0</v>
      </c>
      <c r="W4292" s="560">
        <f t="shared" si="879"/>
        <v>0</v>
      </c>
    </row>
    <row r="4293" spans="1:23" ht="21" customHeight="1">
      <c r="A4293" s="316" t="str">
        <f t="shared" si="870"/>
        <v/>
      </c>
      <c r="B4293" s="316" t="str">
        <f t="shared" si="871"/>
        <v/>
      </c>
      <c r="C4293" s="316" t="str">
        <f>IF(AND(F4293&lt;&gt;"",G4293&lt;&gt;""),COUNT($C$32:C4292)+1,"")</f>
        <v/>
      </c>
      <c r="D4293" s="292" t="str">
        <f t="shared" si="872"/>
        <v/>
      </c>
      <c r="E4293" s="292" t="str">
        <f t="shared" si="873"/>
        <v/>
      </c>
      <c r="F4293" s="316"/>
      <c r="G4293" s="316"/>
      <c r="H4293" s="317"/>
      <c r="I4293" s="316" t="s">
        <v>445</v>
      </c>
      <c r="J4293" s="318"/>
      <c r="K4293" s="319"/>
      <c r="L4293" s="292" t="s">
        <v>446</v>
      </c>
      <c r="M4293" s="324"/>
      <c r="N4293" s="294" t="str">
        <f t="shared" si="874"/>
        <v/>
      </c>
      <c r="O4293" s="319"/>
      <c r="P4293" s="296" t="str">
        <f t="shared" si="875"/>
        <v/>
      </c>
      <c r="Q4293" s="552"/>
      <c r="R4293" s="551"/>
      <c r="S4293" s="291"/>
      <c r="T4293" t="str">
        <f t="shared" si="876"/>
        <v>-</v>
      </c>
      <c r="U4293" s="560">
        <f t="shared" si="877"/>
        <v>0</v>
      </c>
      <c r="V4293" s="560">
        <f t="shared" si="878"/>
        <v>0</v>
      </c>
      <c r="W4293" s="560">
        <f t="shared" si="879"/>
        <v>0</v>
      </c>
    </row>
    <row r="4294" spans="1:23" ht="21" customHeight="1">
      <c r="A4294" s="316" t="str">
        <f t="shared" si="870"/>
        <v/>
      </c>
      <c r="B4294" s="316" t="str">
        <f t="shared" si="871"/>
        <v/>
      </c>
      <c r="C4294" s="316" t="str">
        <f>IF(AND(F4294&lt;&gt;"",G4294&lt;&gt;""),COUNT($C$32:C4293)+1,"")</f>
        <v/>
      </c>
      <c r="D4294" s="292" t="str">
        <f t="shared" si="872"/>
        <v/>
      </c>
      <c r="E4294" s="292" t="str">
        <f t="shared" si="873"/>
        <v/>
      </c>
      <c r="F4294" s="316"/>
      <c r="G4294" s="316"/>
      <c r="H4294" s="317"/>
      <c r="I4294" s="316" t="s">
        <v>445</v>
      </c>
      <c r="J4294" s="318"/>
      <c r="K4294" s="319"/>
      <c r="L4294" s="292" t="s">
        <v>446</v>
      </c>
      <c r="M4294" s="324"/>
      <c r="N4294" s="294" t="str">
        <f t="shared" si="874"/>
        <v/>
      </c>
      <c r="O4294" s="319"/>
      <c r="P4294" s="296" t="str">
        <f t="shared" si="875"/>
        <v/>
      </c>
      <c r="Q4294" s="552"/>
      <c r="R4294" s="551"/>
      <c r="S4294" s="291"/>
      <c r="T4294" t="str">
        <f t="shared" si="876"/>
        <v>-</v>
      </c>
      <c r="U4294" s="560">
        <f t="shared" si="877"/>
        <v>0</v>
      </c>
      <c r="V4294" s="560">
        <f t="shared" si="878"/>
        <v>0</v>
      </c>
      <c r="W4294" s="560">
        <f t="shared" si="879"/>
        <v>0</v>
      </c>
    </row>
    <row r="4295" spans="1:23" ht="21" customHeight="1">
      <c r="A4295" s="316" t="str">
        <f t="shared" si="870"/>
        <v/>
      </c>
      <c r="B4295" s="316" t="str">
        <f t="shared" si="871"/>
        <v/>
      </c>
      <c r="C4295" s="316" t="str">
        <f>IF(AND(F4295&lt;&gt;"",G4295&lt;&gt;""),COUNT($C$32:C4294)+1,"")</f>
        <v/>
      </c>
      <c r="D4295" s="292" t="str">
        <f t="shared" si="872"/>
        <v/>
      </c>
      <c r="E4295" s="292" t="str">
        <f t="shared" si="873"/>
        <v/>
      </c>
      <c r="F4295" s="316"/>
      <c r="G4295" s="316"/>
      <c r="H4295" s="317"/>
      <c r="I4295" s="316" t="s">
        <v>445</v>
      </c>
      <c r="J4295" s="318"/>
      <c r="K4295" s="319"/>
      <c r="L4295" s="292" t="s">
        <v>446</v>
      </c>
      <c r="M4295" s="324"/>
      <c r="N4295" s="294" t="str">
        <f t="shared" si="874"/>
        <v/>
      </c>
      <c r="O4295" s="319"/>
      <c r="P4295" s="296" t="str">
        <f t="shared" si="875"/>
        <v/>
      </c>
      <c r="Q4295" s="552"/>
      <c r="R4295" s="551"/>
      <c r="S4295" s="291"/>
      <c r="T4295" t="str">
        <f t="shared" si="876"/>
        <v>-</v>
      </c>
      <c r="U4295" s="560">
        <f t="shared" si="877"/>
        <v>0</v>
      </c>
      <c r="V4295" s="560">
        <f t="shared" si="878"/>
        <v>0</v>
      </c>
      <c r="W4295" s="560">
        <f t="shared" si="879"/>
        <v>0</v>
      </c>
    </row>
    <row r="4296" spans="1:23" ht="21" customHeight="1">
      <c r="A4296" s="316" t="str">
        <f t="shared" si="870"/>
        <v/>
      </c>
      <c r="B4296" s="316" t="str">
        <f t="shared" si="871"/>
        <v/>
      </c>
      <c r="C4296" s="316" t="str">
        <f>IF(AND(F4296&lt;&gt;"",G4296&lt;&gt;""),COUNT($C$32:C4295)+1,"")</f>
        <v/>
      </c>
      <c r="D4296" s="292" t="str">
        <f t="shared" si="872"/>
        <v/>
      </c>
      <c r="E4296" s="292" t="str">
        <f t="shared" si="873"/>
        <v/>
      </c>
      <c r="F4296" s="316"/>
      <c r="G4296" s="316"/>
      <c r="H4296" s="317"/>
      <c r="I4296" s="316" t="s">
        <v>445</v>
      </c>
      <c r="J4296" s="318"/>
      <c r="K4296" s="319"/>
      <c r="L4296" s="292" t="s">
        <v>446</v>
      </c>
      <c r="M4296" s="324"/>
      <c r="N4296" s="294" t="str">
        <f t="shared" si="874"/>
        <v/>
      </c>
      <c r="O4296" s="319"/>
      <c r="P4296" s="296" t="str">
        <f t="shared" si="875"/>
        <v/>
      </c>
      <c r="Q4296" s="552"/>
      <c r="R4296" s="551"/>
      <c r="S4296" s="291"/>
      <c r="T4296" t="str">
        <f t="shared" si="876"/>
        <v>-</v>
      </c>
      <c r="U4296" s="560">
        <f t="shared" si="877"/>
        <v>0</v>
      </c>
      <c r="V4296" s="560">
        <f t="shared" si="878"/>
        <v>0</v>
      </c>
      <c r="W4296" s="560">
        <f t="shared" si="879"/>
        <v>0</v>
      </c>
    </row>
    <row r="4297" spans="1:23" ht="21" customHeight="1">
      <c r="A4297" s="316" t="str">
        <f t="shared" si="870"/>
        <v/>
      </c>
      <c r="B4297" s="316" t="str">
        <f t="shared" si="871"/>
        <v/>
      </c>
      <c r="C4297" s="316" t="str">
        <f>IF(AND(F4297&lt;&gt;"",G4297&lt;&gt;""),COUNT($C$32:C4296)+1,"")</f>
        <v/>
      </c>
      <c r="D4297" s="292" t="str">
        <f t="shared" si="872"/>
        <v/>
      </c>
      <c r="E4297" s="292" t="str">
        <f t="shared" si="873"/>
        <v/>
      </c>
      <c r="F4297" s="316"/>
      <c r="G4297" s="316"/>
      <c r="H4297" s="317"/>
      <c r="I4297" s="316" t="s">
        <v>445</v>
      </c>
      <c r="J4297" s="318"/>
      <c r="K4297" s="319"/>
      <c r="L4297" s="292" t="s">
        <v>446</v>
      </c>
      <c r="M4297" s="324"/>
      <c r="N4297" s="294" t="str">
        <f t="shared" si="874"/>
        <v/>
      </c>
      <c r="O4297" s="319"/>
      <c r="P4297" s="296" t="str">
        <f t="shared" si="875"/>
        <v/>
      </c>
      <c r="Q4297" s="552"/>
      <c r="R4297" s="551"/>
      <c r="S4297" s="291"/>
      <c r="T4297" t="str">
        <f t="shared" si="876"/>
        <v>-</v>
      </c>
      <c r="U4297" s="560">
        <f t="shared" si="877"/>
        <v>0</v>
      </c>
      <c r="V4297" s="560">
        <f t="shared" si="878"/>
        <v>0</v>
      </c>
      <c r="W4297" s="560">
        <f t="shared" si="879"/>
        <v>0</v>
      </c>
    </row>
    <row r="4298" spans="1:23" ht="21" customHeight="1">
      <c r="A4298" s="316" t="str">
        <f t="shared" si="870"/>
        <v/>
      </c>
      <c r="B4298" s="316" t="str">
        <f t="shared" si="871"/>
        <v/>
      </c>
      <c r="C4298" s="316" t="str">
        <f>IF(AND(F4298&lt;&gt;"",G4298&lt;&gt;""),COUNT($C$32:C4297)+1,"")</f>
        <v/>
      </c>
      <c r="D4298" s="292" t="str">
        <f t="shared" si="872"/>
        <v/>
      </c>
      <c r="E4298" s="292" t="str">
        <f t="shared" si="873"/>
        <v/>
      </c>
      <c r="F4298" s="316"/>
      <c r="G4298" s="316"/>
      <c r="H4298" s="317"/>
      <c r="I4298" s="316" t="s">
        <v>445</v>
      </c>
      <c r="J4298" s="318"/>
      <c r="K4298" s="319"/>
      <c r="L4298" s="292" t="s">
        <v>446</v>
      </c>
      <c r="M4298" s="324"/>
      <c r="N4298" s="294" t="str">
        <f t="shared" si="874"/>
        <v/>
      </c>
      <c r="O4298" s="319"/>
      <c r="P4298" s="296" t="str">
        <f t="shared" si="875"/>
        <v/>
      </c>
      <c r="Q4298" s="552"/>
      <c r="R4298" s="551"/>
      <c r="S4298" s="291"/>
      <c r="T4298" t="str">
        <f t="shared" si="876"/>
        <v>-</v>
      </c>
      <c r="U4298" s="560">
        <f t="shared" si="877"/>
        <v>0</v>
      </c>
      <c r="V4298" s="560">
        <f t="shared" si="878"/>
        <v>0</v>
      </c>
      <c r="W4298" s="560">
        <f t="shared" si="879"/>
        <v>0</v>
      </c>
    </row>
    <row r="4299" spans="1:23" ht="21" customHeight="1">
      <c r="A4299" s="316" t="str">
        <f t="shared" si="870"/>
        <v/>
      </c>
      <c r="B4299" s="316" t="str">
        <f t="shared" si="871"/>
        <v/>
      </c>
      <c r="C4299" s="316" t="str">
        <f>IF(AND(F4299&lt;&gt;"",G4299&lt;&gt;""),COUNT($C$32:C4298)+1,"")</f>
        <v/>
      </c>
      <c r="D4299" s="292" t="str">
        <f t="shared" si="872"/>
        <v/>
      </c>
      <c r="E4299" s="292" t="str">
        <f t="shared" si="873"/>
        <v/>
      </c>
      <c r="F4299" s="316"/>
      <c r="G4299" s="316"/>
      <c r="H4299" s="317"/>
      <c r="I4299" s="316" t="s">
        <v>445</v>
      </c>
      <c r="J4299" s="318"/>
      <c r="K4299" s="319"/>
      <c r="L4299" s="292" t="s">
        <v>446</v>
      </c>
      <c r="M4299" s="324"/>
      <c r="N4299" s="294" t="str">
        <f t="shared" si="874"/>
        <v/>
      </c>
      <c r="O4299" s="319"/>
      <c r="P4299" s="296" t="str">
        <f t="shared" si="875"/>
        <v/>
      </c>
      <c r="Q4299" s="552"/>
      <c r="R4299" s="551"/>
      <c r="S4299" s="291"/>
      <c r="T4299" t="str">
        <f t="shared" si="876"/>
        <v>-</v>
      </c>
      <c r="U4299" s="560">
        <f t="shared" si="877"/>
        <v>0</v>
      </c>
      <c r="V4299" s="560">
        <f t="shared" si="878"/>
        <v>0</v>
      </c>
      <c r="W4299" s="560">
        <f t="shared" si="879"/>
        <v>0</v>
      </c>
    </row>
    <row r="4300" spans="1:23" ht="21" customHeight="1">
      <c r="A4300" s="316" t="str">
        <f t="shared" si="870"/>
        <v/>
      </c>
      <c r="B4300" s="316" t="str">
        <f t="shared" si="871"/>
        <v/>
      </c>
      <c r="C4300" s="316" t="str">
        <f>IF(AND(F4300&lt;&gt;"",G4300&lt;&gt;""),COUNT($C$32:C4299)+1,"")</f>
        <v/>
      </c>
      <c r="D4300" s="292" t="str">
        <f t="shared" si="872"/>
        <v/>
      </c>
      <c r="E4300" s="292" t="str">
        <f t="shared" si="873"/>
        <v/>
      </c>
      <c r="F4300" s="316"/>
      <c r="G4300" s="316"/>
      <c r="H4300" s="317"/>
      <c r="I4300" s="316" t="s">
        <v>445</v>
      </c>
      <c r="J4300" s="318"/>
      <c r="K4300" s="319"/>
      <c r="L4300" s="292" t="s">
        <v>446</v>
      </c>
      <c r="M4300" s="324"/>
      <c r="N4300" s="294" t="str">
        <f t="shared" si="874"/>
        <v/>
      </c>
      <c r="O4300" s="319"/>
      <c r="P4300" s="296" t="str">
        <f t="shared" si="875"/>
        <v/>
      </c>
      <c r="Q4300" s="552"/>
      <c r="R4300" s="551"/>
      <c r="S4300" s="291"/>
      <c r="T4300" t="str">
        <f t="shared" si="876"/>
        <v>-</v>
      </c>
      <c r="U4300" s="560">
        <f t="shared" si="877"/>
        <v>0</v>
      </c>
      <c r="V4300" s="560">
        <f t="shared" si="878"/>
        <v>0</v>
      </c>
      <c r="W4300" s="560">
        <f t="shared" si="879"/>
        <v>0</v>
      </c>
    </row>
    <row r="4301" spans="1:23" ht="21" customHeight="1">
      <c r="A4301" s="316" t="str">
        <f t="shared" si="870"/>
        <v/>
      </c>
      <c r="B4301" s="316" t="str">
        <f t="shared" si="871"/>
        <v/>
      </c>
      <c r="C4301" s="316" t="str">
        <f>IF(AND(F4301&lt;&gt;"",G4301&lt;&gt;""),COUNT($C$32:C4300)+1,"")</f>
        <v/>
      </c>
      <c r="D4301" s="292" t="str">
        <f t="shared" si="872"/>
        <v/>
      </c>
      <c r="E4301" s="292" t="str">
        <f t="shared" si="873"/>
        <v/>
      </c>
      <c r="F4301" s="316"/>
      <c r="G4301" s="316"/>
      <c r="H4301" s="317"/>
      <c r="I4301" s="316" t="s">
        <v>445</v>
      </c>
      <c r="J4301" s="318"/>
      <c r="K4301" s="319"/>
      <c r="L4301" s="292" t="s">
        <v>446</v>
      </c>
      <c r="M4301" s="324"/>
      <c r="N4301" s="294" t="str">
        <f t="shared" si="874"/>
        <v/>
      </c>
      <c r="O4301" s="319"/>
      <c r="P4301" s="296" t="str">
        <f t="shared" si="875"/>
        <v/>
      </c>
      <c r="Q4301" s="552"/>
      <c r="R4301" s="551"/>
      <c r="S4301" s="291"/>
      <c r="T4301" t="str">
        <f t="shared" si="876"/>
        <v>-</v>
      </c>
      <c r="U4301" s="560">
        <f t="shared" si="877"/>
        <v>0</v>
      </c>
      <c r="V4301" s="560">
        <f t="shared" si="878"/>
        <v>0</v>
      </c>
      <c r="W4301" s="560">
        <f t="shared" si="879"/>
        <v>0</v>
      </c>
    </row>
    <row r="4302" spans="1:23" ht="21" customHeight="1">
      <c r="A4302" s="316" t="str">
        <f t="shared" si="870"/>
        <v/>
      </c>
      <c r="B4302" s="316" t="str">
        <f t="shared" si="871"/>
        <v/>
      </c>
      <c r="C4302" s="316" t="str">
        <f>IF(AND(F4302&lt;&gt;"",G4302&lt;&gt;""),COUNT($C$32:C4301)+1,"")</f>
        <v/>
      </c>
      <c r="D4302" s="292" t="str">
        <f t="shared" si="872"/>
        <v/>
      </c>
      <c r="E4302" s="292" t="str">
        <f t="shared" si="873"/>
        <v/>
      </c>
      <c r="F4302" s="316"/>
      <c r="G4302" s="316"/>
      <c r="H4302" s="317"/>
      <c r="I4302" s="316" t="s">
        <v>445</v>
      </c>
      <c r="J4302" s="318"/>
      <c r="K4302" s="319"/>
      <c r="L4302" s="292" t="s">
        <v>446</v>
      </c>
      <c r="M4302" s="324"/>
      <c r="N4302" s="294" t="str">
        <f t="shared" si="874"/>
        <v/>
      </c>
      <c r="O4302" s="319"/>
      <c r="P4302" s="296" t="str">
        <f t="shared" si="875"/>
        <v/>
      </c>
      <c r="Q4302" s="552"/>
      <c r="R4302" s="551"/>
      <c r="S4302" s="291"/>
      <c r="T4302" t="str">
        <f t="shared" si="876"/>
        <v>-</v>
      </c>
      <c r="U4302" s="560">
        <f t="shared" si="877"/>
        <v>0</v>
      </c>
      <c r="V4302" s="560">
        <f t="shared" si="878"/>
        <v>0</v>
      </c>
      <c r="W4302" s="560">
        <f t="shared" si="879"/>
        <v>0</v>
      </c>
    </row>
    <row r="4303" spans="1:23" ht="21" customHeight="1">
      <c r="A4303" s="316" t="str">
        <f t="shared" si="870"/>
        <v/>
      </c>
      <c r="B4303" s="316" t="str">
        <f t="shared" si="871"/>
        <v/>
      </c>
      <c r="C4303" s="316" t="str">
        <f>IF(AND(F4303&lt;&gt;"",G4303&lt;&gt;""),COUNT($C$32:C4302)+1,"")</f>
        <v/>
      </c>
      <c r="D4303" s="292" t="str">
        <f t="shared" si="872"/>
        <v/>
      </c>
      <c r="E4303" s="292" t="str">
        <f t="shared" si="873"/>
        <v/>
      </c>
      <c r="F4303" s="316"/>
      <c r="G4303" s="316"/>
      <c r="H4303" s="317"/>
      <c r="I4303" s="316" t="s">
        <v>445</v>
      </c>
      <c r="J4303" s="318"/>
      <c r="K4303" s="319"/>
      <c r="L4303" s="292" t="s">
        <v>446</v>
      </c>
      <c r="M4303" s="324"/>
      <c r="N4303" s="294" t="str">
        <f t="shared" si="874"/>
        <v/>
      </c>
      <c r="O4303" s="319"/>
      <c r="P4303" s="296" t="str">
        <f t="shared" si="875"/>
        <v/>
      </c>
      <c r="Q4303" s="552"/>
      <c r="R4303" s="551"/>
      <c r="S4303" s="291"/>
      <c r="T4303" t="str">
        <f t="shared" si="876"/>
        <v>-</v>
      </c>
      <c r="U4303" s="560">
        <f t="shared" si="877"/>
        <v>0</v>
      </c>
      <c r="V4303" s="560">
        <f t="shared" si="878"/>
        <v>0</v>
      </c>
      <c r="W4303" s="560">
        <f t="shared" si="879"/>
        <v>0</v>
      </c>
    </row>
    <row r="4304" spans="1:23" ht="21" customHeight="1">
      <c r="A4304" s="316" t="str">
        <f t="shared" si="870"/>
        <v/>
      </c>
      <c r="B4304" s="316" t="str">
        <f t="shared" si="871"/>
        <v/>
      </c>
      <c r="C4304" s="316" t="str">
        <f>IF(AND(F4304&lt;&gt;"",G4304&lt;&gt;""),COUNT($C$32:C4303)+1,"")</f>
        <v/>
      </c>
      <c r="D4304" s="292" t="str">
        <f t="shared" si="872"/>
        <v/>
      </c>
      <c r="E4304" s="292" t="str">
        <f t="shared" si="873"/>
        <v/>
      </c>
      <c r="F4304" s="316"/>
      <c r="G4304" s="316"/>
      <c r="H4304" s="317"/>
      <c r="I4304" s="316" t="s">
        <v>445</v>
      </c>
      <c r="J4304" s="318"/>
      <c r="K4304" s="319"/>
      <c r="L4304" s="292" t="s">
        <v>446</v>
      </c>
      <c r="M4304" s="324"/>
      <c r="N4304" s="294" t="str">
        <f t="shared" si="874"/>
        <v/>
      </c>
      <c r="O4304" s="319"/>
      <c r="P4304" s="296" t="str">
        <f t="shared" si="875"/>
        <v/>
      </c>
      <c r="Q4304" s="552"/>
      <c r="R4304" s="551"/>
      <c r="S4304" s="291"/>
      <c r="T4304" t="str">
        <f t="shared" si="876"/>
        <v>-</v>
      </c>
      <c r="U4304" s="560">
        <f t="shared" si="877"/>
        <v>0</v>
      </c>
      <c r="V4304" s="560">
        <f t="shared" si="878"/>
        <v>0</v>
      </c>
      <c r="W4304" s="560">
        <f t="shared" si="879"/>
        <v>0</v>
      </c>
    </row>
    <row r="4305" spans="1:23" ht="21" customHeight="1">
      <c r="A4305" s="316" t="str">
        <f t="shared" si="870"/>
        <v/>
      </c>
      <c r="B4305" s="316" t="str">
        <f t="shared" si="871"/>
        <v/>
      </c>
      <c r="C4305" s="316" t="str">
        <f>IF(AND(F4305&lt;&gt;"",G4305&lt;&gt;""),COUNT($C$32:C4304)+1,"")</f>
        <v/>
      </c>
      <c r="D4305" s="292" t="str">
        <f t="shared" si="872"/>
        <v/>
      </c>
      <c r="E4305" s="292" t="str">
        <f t="shared" si="873"/>
        <v/>
      </c>
      <c r="F4305" s="316"/>
      <c r="G4305" s="316"/>
      <c r="H4305" s="317"/>
      <c r="I4305" s="316" t="s">
        <v>445</v>
      </c>
      <c r="J4305" s="318"/>
      <c r="K4305" s="319"/>
      <c r="L4305" s="292" t="s">
        <v>446</v>
      </c>
      <c r="M4305" s="324"/>
      <c r="N4305" s="294" t="str">
        <f t="shared" si="874"/>
        <v/>
      </c>
      <c r="O4305" s="319"/>
      <c r="P4305" s="296" t="str">
        <f t="shared" si="875"/>
        <v/>
      </c>
      <c r="Q4305" s="552"/>
      <c r="R4305" s="551"/>
      <c r="S4305" s="291"/>
      <c r="T4305" t="str">
        <f t="shared" si="876"/>
        <v>-</v>
      </c>
      <c r="U4305" s="560">
        <f t="shared" si="877"/>
        <v>0</v>
      </c>
      <c r="V4305" s="560">
        <f t="shared" si="878"/>
        <v>0</v>
      </c>
      <c r="W4305" s="560">
        <f t="shared" si="879"/>
        <v>0</v>
      </c>
    </row>
    <row r="4306" spans="1:23" ht="21" customHeight="1">
      <c r="A4306" s="316" t="str">
        <f t="shared" si="870"/>
        <v/>
      </c>
      <c r="B4306" s="316" t="str">
        <f t="shared" si="871"/>
        <v/>
      </c>
      <c r="C4306" s="316" t="str">
        <f>IF(AND(F4306&lt;&gt;"",G4306&lt;&gt;""),COUNT($C$32:C4305)+1,"")</f>
        <v/>
      </c>
      <c r="D4306" s="292" t="str">
        <f t="shared" si="872"/>
        <v/>
      </c>
      <c r="E4306" s="292" t="str">
        <f t="shared" si="873"/>
        <v/>
      </c>
      <c r="F4306" s="316"/>
      <c r="G4306" s="316"/>
      <c r="H4306" s="317"/>
      <c r="I4306" s="316" t="s">
        <v>445</v>
      </c>
      <c r="J4306" s="318"/>
      <c r="K4306" s="319"/>
      <c r="L4306" s="292" t="s">
        <v>446</v>
      </c>
      <c r="M4306" s="324"/>
      <c r="N4306" s="294" t="str">
        <f t="shared" si="874"/>
        <v/>
      </c>
      <c r="O4306" s="319"/>
      <c r="P4306" s="296" t="str">
        <f t="shared" si="875"/>
        <v/>
      </c>
      <c r="Q4306" s="552"/>
      <c r="R4306" s="551"/>
      <c r="S4306" s="291"/>
      <c r="T4306" t="str">
        <f t="shared" si="876"/>
        <v>-</v>
      </c>
      <c r="U4306" s="560">
        <f t="shared" si="877"/>
        <v>0</v>
      </c>
      <c r="V4306" s="560">
        <f t="shared" si="878"/>
        <v>0</v>
      </c>
      <c r="W4306" s="560">
        <f t="shared" si="879"/>
        <v>0</v>
      </c>
    </row>
    <row r="4307" spans="1:23" ht="21" customHeight="1">
      <c r="A4307" s="316" t="str">
        <f t="shared" si="870"/>
        <v/>
      </c>
      <c r="B4307" s="316" t="str">
        <f t="shared" si="871"/>
        <v/>
      </c>
      <c r="C4307" s="316" t="str">
        <f>IF(AND(F4307&lt;&gt;"",G4307&lt;&gt;""),COUNT($C$32:C4306)+1,"")</f>
        <v/>
      </c>
      <c r="D4307" s="292" t="str">
        <f t="shared" si="872"/>
        <v/>
      </c>
      <c r="E4307" s="292" t="str">
        <f t="shared" si="873"/>
        <v/>
      </c>
      <c r="F4307" s="316"/>
      <c r="G4307" s="316"/>
      <c r="H4307" s="317"/>
      <c r="I4307" s="316" t="s">
        <v>445</v>
      </c>
      <c r="J4307" s="318"/>
      <c r="K4307" s="319"/>
      <c r="L4307" s="292" t="s">
        <v>446</v>
      </c>
      <c r="M4307" s="324"/>
      <c r="N4307" s="294" t="str">
        <f t="shared" si="874"/>
        <v/>
      </c>
      <c r="O4307" s="319"/>
      <c r="P4307" s="296" t="str">
        <f t="shared" si="875"/>
        <v/>
      </c>
      <c r="Q4307" s="552"/>
      <c r="R4307" s="551"/>
      <c r="S4307" s="291"/>
      <c r="T4307" t="str">
        <f t="shared" si="876"/>
        <v>-</v>
      </c>
      <c r="U4307" s="560">
        <f t="shared" si="877"/>
        <v>0</v>
      </c>
      <c r="V4307" s="560">
        <f t="shared" si="878"/>
        <v>0</v>
      </c>
      <c r="W4307" s="560">
        <f t="shared" si="879"/>
        <v>0</v>
      </c>
    </row>
    <row r="4308" spans="1:23" ht="21" customHeight="1">
      <c r="A4308" s="316" t="str">
        <f t="shared" si="870"/>
        <v/>
      </c>
      <c r="B4308" s="316" t="str">
        <f t="shared" si="871"/>
        <v/>
      </c>
      <c r="C4308" s="316" t="str">
        <f>IF(AND(F4308&lt;&gt;"",G4308&lt;&gt;""),COUNT($C$32:C4307)+1,"")</f>
        <v/>
      </c>
      <c r="D4308" s="292" t="str">
        <f t="shared" si="872"/>
        <v/>
      </c>
      <c r="E4308" s="292" t="str">
        <f t="shared" si="873"/>
        <v/>
      </c>
      <c r="F4308" s="316"/>
      <c r="G4308" s="316"/>
      <c r="H4308" s="317"/>
      <c r="I4308" s="316" t="s">
        <v>445</v>
      </c>
      <c r="J4308" s="318"/>
      <c r="K4308" s="319"/>
      <c r="L4308" s="292" t="s">
        <v>446</v>
      </c>
      <c r="M4308" s="324"/>
      <c r="N4308" s="294" t="str">
        <f t="shared" si="874"/>
        <v/>
      </c>
      <c r="O4308" s="319"/>
      <c r="P4308" s="296" t="str">
        <f t="shared" si="875"/>
        <v/>
      </c>
      <c r="Q4308" s="552"/>
      <c r="R4308" s="551"/>
      <c r="S4308" s="291"/>
      <c r="T4308" t="str">
        <f t="shared" si="876"/>
        <v>-</v>
      </c>
      <c r="U4308" s="560">
        <f t="shared" si="877"/>
        <v>0</v>
      </c>
      <c r="V4308" s="560">
        <f t="shared" si="878"/>
        <v>0</v>
      </c>
      <c r="W4308" s="560">
        <f t="shared" si="879"/>
        <v>0</v>
      </c>
    </row>
    <row r="4309" spans="1:23" ht="21" customHeight="1">
      <c r="A4309" s="316" t="str">
        <f t="shared" si="870"/>
        <v/>
      </c>
      <c r="B4309" s="316" t="str">
        <f t="shared" si="871"/>
        <v/>
      </c>
      <c r="C4309" s="316" t="str">
        <f>IF(AND(F4309&lt;&gt;"",G4309&lt;&gt;""),COUNT($C$32:C4308)+1,"")</f>
        <v/>
      </c>
      <c r="D4309" s="292" t="str">
        <f t="shared" si="872"/>
        <v/>
      </c>
      <c r="E4309" s="292" t="str">
        <f t="shared" si="873"/>
        <v/>
      </c>
      <c r="F4309" s="316"/>
      <c r="G4309" s="316"/>
      <c r="H4309" s="317"/>
      <c r="I4309" s="316" t="s">
        <v>445</v>
      </c>
      <c r="J4309" s="318"/>
      <c r="K4309" s="319"/>
      <c r="L4309" s="292" t="s">
        <v>446</v>
      </c>
      <c r="M4309" s="324"/>
      <c r="N4309" s="294" t="str">
        <f t="shared" si="874"/>
        <v/>
      </c>
      <c r="O4309" s="319"/>
      <c r="P4309" s="296" t="str">
        <f t="shared" si="875"/>
        <v/>
      </c>
      <c r="Q4309" s="552"/>
      <c r="R4309" s="551"/>
      <c r="S4309" s="291"/>
      <c r="T4309" t="str">
        <f t="shared" si="876"/>
        <v>-</v>
      </c>
      <c r="U4309" s="560">
        <f t="shared" si="877"/>
        <v>0</v>
      </c>
      <c r="V4309" s="560">
        <f t="shared" si="878"/>
        <v>0</v>
      </c>
      <c r="W4309" s="560">
        <f t="shared" si="879"/>
        <v>0</v>
      </c>
    </row>
    <row r="4310" spans="1:23" ht="21" customHeight="1">
      <c r="A4310" s="316" t="str">
        <f t="shared" si="870"/>
        <v/>
      </c>
      <c r="B4310" s="316" t="str">
        <f t="shared" si="871"/>
        <v/>
      </c>
      <c r="C4310" s="316" t="str">
        <f>IF(AND(F4310&lt;&gt;"",G4310&lt;&gt;""),COUNT($C$32:C4309)+1,"")</f>
        <v/>
      </c>
      <c r="D4310" s="292" t="str">
        <f t="shared" si="872"/>
        <v/>
      </c>
      <c r="E4310" s="292" t="str">
        <f t="shared" si="873"/>
        <v/>
      </c>
      <c r="F4310" s="316"/>
      <c r="G4310" s="316"/>
      <c r="H4310" s="317"/>
      <c r="I4310" s="316" t="s">
        <v>445</v>
      </c>
      <c r="J4310" s="318"/>
      <c r="K4310" s="319"/>
      <c r="L4310" s="292" t="s">
        <v>446</v>
      </c>
      <c r="M4310" s="324"/>
      <c r="N4310" s="294" t="str">
        <f t="shared" si="874"/>
        <v/>
      </c>
      <c r="O4310" s="319"/>
      <c r="P4310" s="296" t="str">
        <f t="shared" si="875"/>
        <v/>
      </c>
      <c r="Q4310" s="552"/>
      <c r="R4310" s="551"/>
      <c r="S4310" s="291"/>
      <c r="T4310" t="str">
        <f t="shared" si="876"/>
        <v>-</v>
      </c>
      <c r="U4310" s="560">
        <f t="shared" si="877"/>
        <v>0</v>
      </c>
      <c r="V4310" s="560">
        <f t="shared" si="878"/>
        <v>0</v>
      </c>
      <c r="W4310" s="560">
        <f t="shared" si="879"/>
        <v>0</v>
      </c>
    </row>
    <row r="4311" spans="1:23" ht="21" customHeight="1">
      <c r="A4311" s="316" t="str">
        <f t="shared" si="870"/>
        <v/>
      </c>
      <c r="B4311" s="316" t="str">
        <f t="shared" si="871"/>
        <v/>
      </c>
      <c r="C4311" s="316" t="str">
        <f>IF(AND(F4311&lt;&gt;"",G4311&lt;&gt;""),COUNT($C$32:C4310)+1,"")</f>
        <v/>
      </c>
      <c r="D4311" s="292" t="str">
        <f t="shared" si="872"/>
        <v/>
      </c>
      <c r="E4311" s="292" t="str">
        <f t="shared" si="873"/>
        <v/>
      </c>
      <c r="F4311" s="316"/>
      <c r="G4311" s="316"/>
      <c r="H4311" s="317"/>
      <c r="I4311" s="316" t="s">
        <v>445</v>
      </c>
      <c r="J4311" s="318"/>
      <c r="K4311" s="319"/>
      <c r="L4311" s="292" t="s">
        <v>446</v>
      </c>
      <c r="M4311" s="324"/>
      <c r="N4311" s="294" t="str">
        <f t="shared" si="874"/>
        <v/>
      </c>
      <c r="O4311" s="319"/>
      <c r="P4311" s="296" t="str">
        <f t="shared" si="875"/>
        <v/>
      </c>
      <c r="Q4311" s="552"/>
      <c r="R4311" s="551"/>
      <c r="S4311" s="291"/>
      <c r="T4311" t="str">
        <f t="shared" si="876"/>
        <v>-</v>
      </c>
      <c r="U4311" s="560">
        <f t="shared" si="877"/>
        <v>0</v>
      </c>
      <c r="V4311" s="560">
        <f t="shared" si="878"/>
        <v>0</v>
      </c>
      <c r="W4311" s="560">
        <f t="shared" si="879"/>
        <v>0</v>
      </c>
    </row>
    <row r="4312" spans="1:23" ht="21" customHeight="1">
      <c r="A4312" s="316" t="str">
        <f t="shared" si="870"/>
        <v/>
      </c>
      <c r="B4312" s="316" t="str">
        <f t="shared" si="871"/>
        <v/>
      </c>
      <c r="C4312" s="316" t="str">
        <f>IF(AND(F4312&lt;&gt;"",G4312&lt;&gt;""),COUNT($C$32:C4311)+1,"")</f>
        <v/>
      </c>
      <c r="D4312" s="292" t="str">
        <f t="shared" si="872"/>
        <v/>
      </c>
      <c r="E4312" s="292" t="str">
        <f t="shared" si="873"/>
        <v/>
      </c>
      <c r="F4312" s="316"/>
      <c r="G4312" s="316"/>
      <c r="H4312" s="317"/>
      <c r="I4312" s="316" t="s">
        <v>445</v>
      </c>
      <c r="J4312" s="318"/>
      <c r="K4312" s="319"/>
      <c r="L4312" s="292" t="s">
        <v>446</v>
      </c>
      <c r="M4312" s="324"/>
      <c r="N4312" s="294" t="str">
        <f t="shared" si="874"/>
        <v/>
      </c>
      <c r="O4312" s="319"/>
      <c r="P4312" s="296" t="str">
        <f t="shared" si="875"/>
        <v/>
      </c>
      <c r="Q4312" s="552"/>
      <c r="R4312" s="551"/>
      <c r="S4312" s="291"/>
      <c r="T4312" t="str">
        <f t="shared" si="876"/>
        <v>-</v>
      </c>
      <c r="U4312" s="560">
        <f t="shared" si="877"/>
        <v>0</v>
      </c>
      <c r="V4312" s="560">
        <f t="shared" si="878"/>
        <v>0</v>
      </c>
      <c r="W4312" s="560">
        <f t="shared" si="879"/>
        <v>0</v>
      </c>
    </row>
    <row r="4313" spans="1:23" ht="21" customHeight="1">
      <c r="A4313" s="316" t="str">
        <f t="shared" si="870"/>
        <v/>
      </c>
      <c r="B4313" s="316" t="str">
        <f t="shared" si="871"/>
        <v/>
      </c>
      <c r="C4313" s="316" t="str">
        <f>IF(AND(F4313&lt;&gt;"",G4313&lt;&gt;""),COUNT($C$32:C4312)+1,"")</f>
        <v/>
      </c>
      <c r="D4313" s="292" t="str">
        <f t="shared" si="872"/>
        <v/>
      </c>
      <c r="E4313" s="292" t="str">
        <f t="shared" si="873"/>
        <v/>
      </c>
      <c r="F4313" s="316"/>
      <c r="G4313" s="316"/>
      <c r="H4313" s="317"/>
      <c r="I4313" s="316" t="s">
        <v>445</v>
      </c>
      <c r="J4313" s="318"/>
      <c r="K4313" s="319"/>
      <c r="L4313" s="292" t="s">
        <v>446</v>
      </c>
      <c r="M4313" s="324"/>
      <c r="N4313" s="294" t="str">
        <f t="shared" si="874"/>
        <v/>
      </c>
      <c r="O4313" s="319"/>
      <c r="P4313" s="296" t="str">
        <f t="shared" si="875"/>
        <v/>
      </c>
      <c r="Q4313" s="552"/>
      <c r="R4313" s="551"/>
      <c r="S4313" s="291"/>
      <c r="T4313" t="str">
        <f t="shared" si="876"/>
        <v>-</v>
      </c>
      <c r="U4313" s="560">
        <f t="shared" si="877"/>
        <v>0</v>
      </c>
      <c r="V4313" s="560">
        <f t="shared" si="878"/>
        <v>0</v>
      </c>
      <c r="W4313" s="560">
        <f t="shared" si="879"/>
        <v>0</v>
      </c>
    </row>
    <row r="4314" spans="1:23" ht="21" customHeight="1">
      <c r="A4314" s="316" t="str">
        <f t="shared" si="870"/>
        <v/>
      </c>
      <c r="B4314" s="316" t="str">
        <f t="shared" si="871"/>
        <v/>
      </c>
      <c r="C4314" s="316" t="str">
        <f>IF(AND(F4314&lt;&gt;"",G4314&lt;&gt;""),COUNT($C$32:C4313)+1,"")</f>
        <v/>
      </c>
      <c r="D4314" s="292" t="str">
        <f t="shared" si="872"/>
        <v/>
      </c>
      <c r="E4314" s="292" t="str">
        <f t="shared" si="873"/>
        <v/>
      </c>
      <c r="F4314" s="316"/>
      <c r="G4314" s="316"/>
      <c r="H4314" s="317"/>
      <c r="I4314" s="316" t="s">
        <v>445</v>
      </c>
      <c r="J4314" s="318"/>
      <c r="K4314" s="319"/>
      <c r="L4314" s="292" t="s">
        <v>446</v>
      </c>
      <c r="M4314" s="324"/>
      <c r="N4314" s="294" t="str">
        <f t="shared" si="874"/>
        <v/>
      </c>
      <c r="O4314" s="319"/>
      <c r="P4314" s="296" t="str">
        <f t="shared" si="875"/>
        <v/>
      </c>
      <c r="Q4314" s="552"/>
      <c r="R4314" s="551"/>
      <c r="S4314" s="291"/>
      <c r="T4314" t="str">
        <f t="shared" si="876"/>
        <v>-</v>
      </c>
      <c r="U4314" s="560">
        <f t="shared" si="877"/>
        <v>0</v>
      </c>
      <c r="V4314" s="560">
        <f t="shared" si="878"/>
        <v>0</v>
      </c>
      <c r="W4314" s="560">
        <f t="shared" si="879"/>
        <v>0</v>
      </c>
    </row>
    <row r="4315" spans="1:23" ht="21" customHeight="1">
      <c r="A4315" s="316" t="str">
        <f t="shared" si="870"/>
        <v/>
      </c>
      <c r="B4315" s="316" t="str">
        <f t="shared" si="871"/>
        <v/>
      </c>
      <c r="C4315" s="316" t="str">
        <f>IF(AND(F4315&lt;&gt;"",G4315&lt;&gt;""),COUNT($C$32:C4314)+1,"")</f>
        <v/>
      </c>
      <c r="D4315" s="292" t="str">
        <f t="shared" si="872"/>
        <v/>
      </c>
      <c r="E4315" s="292" t="str">
        <f t="shared" si="873"/>
        <v/>
      </c>
      <c r="F4315" s="316"/>
      <c r="G4315" s="316"/>
      <c r="H4315" s="317"/>
      <c r="I4315" s="316" t="s">
        <v>445</v>
      </c>
      <c r="J4315" s="318"/>
      <c r="K4315" s="319"/>
      <c r="L4315" s="292" t="s">
        <v>446</v>
      </c>
      <c r="M4315" s="324"/>
      <c r="N4315" s="294" t="str">
        <f t="shared" si="874"/>
        <v/>
      </c>
      <c r="O4315" s="319"/>
      <c r="P4315" s="296" t="str">
        <f t="shared" si="875"/>
        <v/>
      </c>
      <c r="Q4315" s="552"/>
      <c r="R4315" s="551"/>
      <c r="S4315" s="291"/>
      <c r="T4315" t="str">
        <f t="shared" si="876"/>
        <v>-</v>
      </c>
      <c r="U4315" s="560">
        <f t="shared" si="877"/>
        <v>0</v>
      </c>
      <c r="V4315" s="560">
        <f t="shared" si="878"/>
        <v>0</v>
      </c>
      <c r="W4315" s="560">
        <f t="shared" si="879"/>
        <v>0</v>
      </c>
    </row>
    <row r="4316" spans="1:23" ht="21" customHeight="1">
      <c r="A4316" s="316" t="str">
        <f t="shared" si="870"/>
        <v/>
      </c>
      <c r="B4316" s="316" t="str">
        <f t="shared" si="871"/>
        <v/>
      </c>
      <c r="C4316" s="316" t="str">
        <f>IF(AND(F4316&lt;&gt;"",G4316&lt;&gt;""),COUNT($C$32:C4315)+1,"")</f>
        <v/>
      </c>
      <c r="D4316" s="292" t="str">
        <f t="shared" si="872"/>
        <v/>
      </c>
      <c r="E4316" s="292" t="str">
        <f t="shared" si="873"/>
        <v/>
      </c>
      <c r="F4316" s="316"/>
      <c r="G4316" s="316"/>
      <c r="H4316" s="317"/>
      <c r="I4316" s="316" t="s">
        <v>445</v>
      </c>
      <c r="J4316" s="318"/>
      <c r="K4316" s="319"/>
      <c r="L4316" s="292" t="s">
        <v>446</v>
      </c>
      <c r="M4316" s="324"/>
      <c r="N4316" s="294" t="str">
        <f t="shared" si="874"/>
        <v/>
      </c>
      <c r="O4316" s="319"/>
      <c r="P4316" s="296" t="str">
        <f t="shared" si="875"/>
        <v/>
      </c>
      <c r="Q4316" s="552"/>
      <c r="R4316" s="551"/>
      <c r="S4316" s="291"/>
      <c r="T4316" t="str">
        <f t="shared" si="876"/>
        <v>-</v>
      </c>
      <c r="U4316" s="560">
        <f t="shared" si="877"/>
        <v>0</v>
      </c>
      <c r="V4316" s="560">
        <f t="shared" si="878"/>
        <v>0</v>
      </c>
      <c r="W4316" s="560">
        <f t="shared" si="879"/>
        <v>0</v>
      </c>
    </row>
    <row r="4317" spans="1:23" ht="21" customHeight="1">
      <c r="A4317" s="316" t="str">
        <f t="shared" si="870"/>
        <v/>
      </c>
      <c r="B4317" s="316" t="str">
        <f t="shared" si="871"/>
        <v/>
      </c>
      <c r="C4317" s="316" t="str">
        <f>IF(AND(F4317&lt;&gt;"",G4317&lt;&gt;""),COUNT($C$32:C4316)+1,"")</f>
        <v/>
      </c>
      <c r="D4317" s="292" t="str">
        <f t="shared" si="872"/>
        <v/>
      </c>
      <c r="E4317" s="292" t="str">
        <f t="shared" si="873"/>
        <v/>
      </c>
      <c r="F4317" s="316"/>
      <c r="G4317" s="316"/>
      <c r="H4317" s="317"/>
      <c r="I4317" s="316" t="s">
        <v>445</v>
      </c>
      <c r="J4317" s="318"/>
      <c r="K4317" s="319"/>
      <c r="L4317" s="292" t="s">
        <v>446</v>
      </c>
      <c r="M4317" s="324"/>
      <c r="N4317" s="294" t="str">
        <f t="shared" si="874"/>
        <v/>
      </c>
      <c r="O4317" s="319"/>
      <c r="P4317" s="296" t="str">
        <f t="shared" si="875"/>
        <v/>
      </c>
      <c r="Q4317" s="552"/>
      <c r="R4317" s="551"/>
      <c r="S4317" s="291"/>
      <c r="T4317" t="str">
        <f t="shared" si="876"/>
        <v>-</v>
      </c>
      <c r="U4317" s="560">
        <f t="shared" si="877"/>
        <v>0</v>
      </c>
      <c r="V4317" s="560">
        <f t="shared" si="878"/>
        <v>0</v>
      </c>
      <c r="W4317" s="560">
        <f t="shared" si="879"/>
        <v>0</v>
      </c>
    </row>
    <row r="4318" spans="1:23" ht="21" customHeight="1">
      <c r="A4318" s="316" t="str">
        <f t="shared" si="870"/>
        <v/>
      </c>
      <c r="B4318" s="316" t="str">
        <f t="shared" si="871"/>
        <v/>
      </c>
      <c r="C4318" s="316" t="str">
        <f>IF(AND(F4318&lt;&gt;"",G4318&lt;&gt;""),COUNT($C$32:C4317)+1,"")</f>
        <v/>
      </c>
      <c r="D4318" s="292" t="str">
        <f t="shared" si="872"/>
        <v/>
      </c>
      <c r="E4318" s="292" t="str">
        <f t="shared" si="873"/>
        <v/>
      </c>
      <c r="F4318" s="316"/>
      <c r="G4318" s="316"/>
      <c r="H4318" s="317"/>
      <c r="I4318" s="316" t="s">
        <v>445</v>
      </c>
      <c r="J4318" s="318"/>
      <c r="K4318" s="319"/>
      <c r="L4318" s="292" t="s">
        <v>446</v>
      </c>
      <c r="M4318" s="324"/>
      <c r="N4318" s="294" t="str">
        <f t="shared" si="874"/>
        <v/>
      </c>
      <c r="O4318" s="319"/>
      <c r="P4318" s="296" t="str">
        <f t="shared" si="875"/>
        <v/>
      </c>
      <c r="Q4318" s="552"/>
      <c r="R4318" s="551"/>
      <c r="S4318" s="291"/>
      <c r="T4318" t="str">
        <f t="shared" si="876"/>
        <v>-</v>
      </c>
      <c r="U4318" s="560">
        <f t="shared" si="877"/>
        <v>0</v>
      </c>
      <c r="V4318" s="560">
        <f t="shared" si="878"/>
        <v>0</v>
      </c>
      <c r="W4318" s="560">
        <f t="shared" si="879"/>
        <v>0</v>
      </c>
    </row>
    <row r="4319" spans="1:23" ht="21" customHeight="1">
      <c r="A4319" s="316" t="str">
        <f t="shared" si="870"/>
        <v/>
      </c>
      <c r="B4319" s="316" t="str">
        <f t="shared" si="871"/>
        <v/>
      </c>
      <c r="C4319" s="316" t="str">
        <f>IF(AND(F4319&lt;&gt;"",G4319&lt;&gt;""),COUNT($C$32:C4318)+1,"")</f>
        <v/>
      </c>
      <c r="D4319" s="292" t="str">
        <f t="shared" si="872"/>
        <v/>
      </c>
      <c r="E4319" s="292" t="str">
        <f t="shared" si="873"/>
        <v/>
      </c>
      <c r="F4319" s="316"/>
      <c r="G4319" s="316"/>
      <c r="H4319" s="317"/>
      <c r="I4319" s="316" t="s">
        <v>445</v>
      </c>
      <c r="J4319" s="318"/>
      <c r="K4319" s="319"/>
      <c r="L4319" s="292" t="s">
        <v>446</v>
      </c>
      <c r="M4319" s="324"/>
      <c r="N4319" s="294" t="str">
        <f t="shared" si="874"/>
        <v/>
      </c>
      <c r="O4319" s="319"/>
      <c r="P4319" s="296" t="str">
        <f t="shared" si="875"/>
        <v/>
      </c>
      <c r="Q4319" s="552"/>
      <c r="R4319" s="551"/>
      <c r="S4319" s="291"/>
      <c r="T4319" t="str">
        <f t="shared" si="876"/>
        <v>-</v>
      </c>
      <c r="U4319" s="560">
        <f t="shared" si="877"/>
        <v>0</v>
      </c>
      <c r="V4319" s="560">
        <f t="shared" si="878"/>
        <v>0</v>
      </c>
      <c r="W4319" s="560">
        <f t="shared" si="879"/>
        <v>0</v>
      </c>
    </row>
    <row r="4320" spans="1:23" ht="21" customHeight="1">
      <c r="A4320" s="316" t="str">
        <f t="shared" si="870"/>
        <v/>
      </c>
      <c r="B4320" s="316" t="str">
        <f t="shared" si="871"/>
        <v/>
      </c>
      <c r="C4320" s="316" t="str">
        <f>IF(AND(F4320&lt;&gt;"",G4320&lt;&gt;""),COUNT($C$32:C4319)+1,"")</f>
        <v/>
      </c>
      <c r="D4320" s="292" t="str">
        <f t="shared" si="872"/>
        <v/>
      </c>
      <c r="E4320" s="292" t="str">
        <f t="shared" si="873"/>
        <v/>
      </c>
      <c r="F4320" s="316"/>
      <c r="G4320" s="316"/>
      <c r="H4320" s="317"/>
      <c r="I4320" s="316" t="s">
        <v>445</v>
      </c>
      <c r="J4320" s="318"/>
      <c r="K4320" s="319"/>
      <c r="L4320" s="292" t="s">
        <v>446</v>
      </c>
      <c r="M4320" s="324"/>
      <c r="N4320" s="294" t="str">
        <f t="shared" si="874"/>
        <v/>
      </c>
      <c r="O4320" s="319"/>
      <c r="P4320" s="296" t="str">
        <f t="shared" si="875"/>
        <v/>
      </c>
      <c r="Q4320" s="552"/>
      <c r="R4320" s="551"/>
      <c r="S4320" s="291"/>
      <c r="T4320" t="str">
        <f t="shared" si="876"/>
        <v>-</v>
      </c>
      <c r="U4320" s="560">
        <f t="shared" si="877"/>
        <v>0</v>
      </c>
      <c r="V4320" s="560">
        <f t="shared" si="878"/>
        <v>0</v>
      </c>
      <c r="W4320" s="560">
        <f t="shared" si="879"/>
        <v>0</v>
      </c>
    </row>
    <row r="4321" spans="1:23" ht="21" customHeight="1">
      <c r="A4321" s="316" t="str">
        <f t="shared" si="870"/>
        <v/>
      </c>
      <c r="B4321" s="316" t="str">
        <f t="shared" si="871"/>
        <v/>
      </c>
      <c r="C4321" s="316" t="str">
        <f>IF(AND(F4321&lt;&gt;"",G4321&lt;&gt;""),COUNT($C$32:C4320)+1,"")</f>
        <v/>
      </c>
      <c r="D4321" s="292" t="str">
        <f t="shared" si="872"/>
        <v/>
      </c>
      <c r="E4321" s="292" t="str">
        <f t="shared" si="873"/>
        <v/>
      </c>
      <c r="F4321" s="316"/>
      <c r="G4321" s="316"/>
      <c r="H4321" s="317"/>
      <c r="I4321" s="316" t="s">
        <v>445</v>
      </c>
      <c r="J4321" s="318"/>
      <c r="K4321" s="319"/>
      <c r="L4321" s="292" t="s">
        <v>446</v>
      </c>
      <c r="M4321" s="324"/>
      <c r="N4321" s="294" t="str">
        <f t="shared" si="874"/>
        <v/>
      </c>
      <c r="O4321" s="319"/>
      <c r="P4321" s="296" t="str">
        <f t="shared" si="875"/>
        <v/>
      </c>
      <c r="Q4321" s="552"/>
      <c r="R4321" s="551"/>
      <c r="S4321" s="291"/>
      <c r="T4321" t="str">
        <f t="shared" si="876"/>
        <v>-</v>
      </c>
      <c r="U4321" s="560">
        <f t="shared" si="877"/>
        <v>0</v>
      </c>
      <c r="V4321" s="560">
        <f t="shared" si="878"/>
        <v>0</v>
      </c>
      <c r="W4321" s="560">
        <f t="shared" si="879"/>
        <v>0</v>
      </c>
    </row>
    <row r="4322" spans="1:23" ht="21" customHeight="1">
      <c r="A4322" s="316" t="str">
        <f t="shared" si="870"/>
        <v/>
      </c>
      <c r="B4322" s="316" t="str">
        <f t="shared" si="871"/>
        <v/>
      </c>
      <c r="C4322" s="316" t="str">
        <f>IF(AND(F4322&lt;&gt;"",G4322&lt;&gt;""),COUNT($C$32:C4321)+1,"")</f>
        <v/>
      </c>
      <c r="D4322" s="292" t="str">
        <f t="shared" si="872"/>
        <v/>
      </c>
      <c r="E4322" s="292" t="str">
        <f t="shared" si="873"/>
        <v/>
      </c>
      <c r="F4322" s="316"/>
      <c r="G4322" s="316"/>
      <c r="H4322" s="317"/>
      <c r="I4322" s="316" t="s">
        <v>445</v>
      </c>
      <c r="J4322" s="318"/>
      <c r="K4322" s="319"/>
      <c r="L4322" s="292" t="s">
        <v>446</v>
      </c>
      <c r="M4322" s="324"/>
      <c r="N4322" s="294" t="str">
        <f t="shared" si="874"/>
        <v/>
      </c>
      <c r="O4322" s="319"/>
      <c r="P4322" s="296" t="str">
        <f t="shared" si="875"/>
        <v/>
      </c>
      <c r="Q4322" s="552"/>
      <c r="R4322" s="551"/>
      <c r="S4322" s="291"/>
      <c r="T4322" t="str">
        <f t="shared" si="876"/>
        <v>-</v>
      </c>
      <c r="U4322" s="560">
        <f t="shared" si="877"/>
        <v>0</v>
      </c>
      <c r="V4322" s="560">
        <f t="shared" si="878"/>
        <v>0</v>
      </c>
      <c r="W4322" s="560">
        <f t="shared" si="879"/>
        <v>0</v>
      </c>
    </row>
    <row r="4323" spans="1:23" ht="21" customHeight="1">
      <c r="A4323" s="316" t="str">
        <f t="shared" si="870"/>
        <v/>
      </c>
      <c r="B4323" s="316" t="str">
        <f t="shared" si="871"/>
        <v/>
      </c>
      <c r="C4323" s="316" t="str">
        <f>IF(AND(F4323&lt;&gt;"",G4323&lt;&gt;""),COUNT($C$32:C4322)+1,"")</f>
        <v/>
      </c>
      <c r="D4323" s="292" t="str">
        <f t="shared" si="872"/>
        <v/>
      </c>
      <c r="E4323" s="292" t="str">
        <f t="shared" si="873"/>
        <v/>
      </c>
      <c r="F4323" s="316"/>
      <c r="G4323" s="316"/>
      <c r="H4323" s="317"/>
      <c r="I4323" s="316" t="s">
        <v>445</v>
      </c>
      <c r="J4323" s="318"/>
      <c r="K4323" s="319"/>
      <c r="L4323" s="292" t="s">
        <v>446</v>
      </c>
      <c r="M4323" s="324"/>
      <c r="N4323" s="294" t="str">
        <f t="shared" si="874"/>
        <v/>
      </c>
      <c r="O4323" s="319"/>
      <c r="P4323" s="296" t="str">
        <f t="shared" si="875"/>
        <v/>
      </c>
      <c r="Q4323" s="552"/>
      <c r="R4323" s="551"/>
      <c r="S4323" s="291"/>
      <c r="T4323" t="str">
        <f t="shared" si="876"/>
        <v>-</v>
      </c>
      <c r="U4323" s="560">
        <f t="shared" si="877"/>
        <v>0</v>
      </c>
      <c r="V4323" s="560">
        <f t="shared" si="878"/>
        <v>0</v>
      </c>
      <c r="W4323" s="560">
        <f t="shared" si="879"/>
        <v>0</v>
      </c>
    </row>
    <row r="4324" spans="1:23" ht="21" customHeight="1">
      <c r="A4324" s="316" t="str">
        <f t="shared" si="870"/>
        <v/>
      </c>
      <c r="B4324" s="316" t="str">
        <f t="shared" si="871"/>
        <v/>
      </c>
      <c r="C4324" s="316" t="str">
        <f>IF(AND(F4324&lt;&gt;"",G4324&lt;&gt;""),COUNT($C$32:C4323)+1,"")</f>
        <v/>
      </c>
      <c r="D4324" s="292" t="str">
        <f t="shared" si="872"/>
        <v/>
      </c>
      <c r="E4324" s="292" t="str">
        <f t="shared" si="873"/>
        <v/>
      </c>
      <c r="F4324" s="316"/>
      <c r="G4324" s="316"/>
      <c r="H4324" s="317"/>
      <c r="I4324" s="316" t="s">
        <v>445</v>
      </c>
      <c r="J4324" s="318"/>
      <c r="K4324" s="319"/>
      <c r="L4324" s="292" t="s">
        <v>446</v>
      </c>
      <c r="M4324" s="324"/>
      <c r="N4324" s="294" t="str">
        <f t="shared" si="874"/>
        <v/>
      </c>
      <c r="O4324" s="319"/>
      <c r="P4324" s="296" t="str">
        <f t="shared" si="875"/>
        <v/>
      </c>
      <c r="Q4324" s="552"/>
      <c r="R4324" s="551"/>
      <c r="S4324" s="291"/>
      <c r="T4324" t="str">
        <f t="shared" si="876"/>
        <v>-</v>
      </c>
      <c r="U4324" s="560">
        <f t="shared" si="877"/>
        <v>0</v>
      </c>
      <c r="V4324" s="560">
        <f t="shared" si="878"/>
        <v>0</v>
      </c>
      <c r="W4324" s="560">
        <f t="shared" si="879"/>
        <v>0</v>
      </c>
    </row>
    <row r="4325" spans="1:23" ht="21" customHeight="1">
      <c r="A4325" s="316" t="str">
        <f t="shared" si="870"/>
        <v/>
      </c>
      <c r="B4325" s="316" t="str">
        <f t="shared" si="871"/>
        <v/>
      </c>
      <c r="C4325" s="316" t="str">
        <f>IF(AND(F4325&lt;&gt;"",G4325&lt;&gt;""),COUNT($C$32:C4324)+1,"")</f>
        <v/>
      </c>
      <c r="D4325" s="292" t="str">
        <f t="shared" si="872"/>
        <v/>
      </c>
      <c r="E4325" s="292" t="str">
        <f t="shared" si="873"/>
        <v/>
      </c>
      <c r="F4325" s="316"/>
      <c r="G4325" s="316"/>
      <c r="H4325" s="317"/>
      <c r="I4325" s="316" t="s">
        <v>445</v>
      </c>
      <c r="J4325" s="318"/>
      <c r="K4325" s="319"/>
      <c r="L4325" s="292" t="s">
        <v>446</v>
      </c>
      <c r="M4325" s="324"/>
      <c r="N4325" s="294" t="str">
        <f t="shared" si="874"/>
        <v/>
      </c>
      <c r="O4325" s="319"/>
      <c r="P4325" s="296" t="str">
        <f t="shared" si="875"/>
        <v/>
      </c>
      <c r="Q4325" s="552"/>
      <c r="R4325" s="551"/>
      <c r="S4325" s="291"/>
      <c r="T4325" t="str">
        <f t="shared" si="876"/>
        <v>-</v>
      </c>
      <c r="U4325" s="560">
        <f t="shared" si="877"/>
        <v>0</v>
      </c>
      <c r="V4325" s="560">
        <f t="shared" si="878"/>
        <v>0</v>
      </c>
      <c r="W4325" s="560">
        <f t="shared" si="879"/>
        <v>0</v>
      </c>
    </row>
    <row r="4326" spans="1:23" ht="21" customHeight="1">
      <c r="A4326" s="316" t="str">
        <f t="shared" si="870"/>
        <v/>
      </c>
      <c r="B4326" s="316" t="str">
        <f t="shared" si="871"/>
        <v/>
      </c>
      <c r="C4326" s="316" t="str">
        <f>IF(AND(F4326&lt;&gt;"",G4326&lt;&gt;""),COUNT($C$32:C4325)+1,"")</f>
        <v/>
      </c>
      <c r="D4326" s="292" t="str">
        <f t="shared" si="872"/>
        <v/>
      </c>
      <c r="E4326" s="292" t="str">
        <f t="shared" si="873"/>
        <v/>
      </c>
      <c r="F4326" s="316"/>
      <c r="G4326" s="316"/>
      <c r="H4326" s="317"/>
      <c r="I4326" s="316" t="s">
        <v>445</v>
      </c>
      <c r="J4326" s="318"/>
      <c r="K4326" s="319"/>
      <c r="L4326" s="292" t="s">
        <v>446</v>
      </c>
      <c r="M4326" s="324"/>
      <c r="N4326" s="294" t="str">
        <f t="shared" si="874"/>
        <v/>
      </c>
      <c r="O4326" s="319"/>
      <c r="P4326" s="296" t="str">
        <f t="shared" si="875"/>
        <v/>
      </c>
      <c r="Q4326" s="552"/>
      <c r="R4326" s="551"/>
      <c r="S4326" s="291"/>
      <c r="T4326" t="str">
        <f t="shared" si="876"/>
        <v>-</v>
      </c>
      <c r="U4326" s="560">
        <f t="shared" si="877"/>
        <v>0</v>
      </c>
      <c r="V4326" s="560">
        <f t="shared" si="878"/>
        <v>0</v>
      </c>
      <c r="W4326" s="560">
        <f t="shared" si="879"/>
        <v>0</v>
      </c>
    </row>
    <row r="4327" spans="1:23" ht="21" customHeight="1">
      <c r="A4327" s="316" t="str">
        <f t="shared" si="870"/>
        <v/>
      </c>
      <c r="B4327" s="316" t="str">
        <f t="shared" si="871"/>
        <v/>
      </c>
      <c r="C4327" s="316" t="str">
        <f>IF(AND(F4327&lt;&gt;"",G4327&lt;&gt;""),COUNT($C$32:C4326)+1,"")</f>
        <v/>
      </c>
      <c r="D4327" s="292" t="str">
        <f t="shared" si="872"/>
        <v/>
      </c>
      <c r="E4327" s="292" t="str">
        <f t="shared" si="873"/>
        <v/>
      </c>
      <c r="F4327" s="316"/>
      <c r="G4327" s="316"/>
      <c r="H4327" s="317"/>
      <c r="I4327" s="316" t="s">
        <v>445</v>
      </c>
      <c r="J4327" s="318"/>
      <c r="K4327" s="319"/>
      <c r="L4327" s="292" t="s">
        <v>446</v>
      </c>
      <c r="M4327" s="324"/>
      <c r="N4327" s="294" t="str">
        <f t="shared" si="874"/>
        <v/>
      </c>
      <c r="O4327" s="319"/>
      <c r="P4327" s="296" t="str">
        <f t="shared" si="875"/>
        <v/>
      </c>
      <c r="Q4327" s="552"/>
      <c r="R4327" s="551"/>
      <c r="S4327" s="291"/>
      <c r="T4327" t="str">
        <f t="shared" si="876"/>
        <v>-</v>
      </c>
      <c r="U4327" s="560">
        <f t="shared" si="877"/>
        <v>0</v>
      </c>
      <c r="V4327" s="560">
        <f t="shared" si="878"/>
        <v>0</v>
      </c>
      <c r="W4327" s="560">
        <f t="shared" si="879"/>
        <v>0</v>
      </c>
    </row>
    <row r="4328" spans="1:23" ht="21" customHeight="1">
      <c r="A4328" s="316" t="str">
        <f t="shared" si="870"/>
        <v/>
      </c>
      <c r="B4328" s="316" t="str">
        <f t="shared" si="871"/>
        <v/>
      </c>
      <c r="C4328" s="316" t="str">
        <f>IF(AND(F4328&lt;&gt;"",G4328&lt;&gt;""),COUNT($C$32:C4327)+1,"")</f>
        <v/>
      </c>
      <c r="D4328" s="292" t="str">
        <f t="shared" si="872"/>
        <v/>
      </c>
      <c r="E4328" s="292" t="str">
        <f t="shared" si="873"/>
        <v/>
      </c>
      <c r="F4328" s="316"/>
      <c r="G4328" s="316"/>
      <c r="H4328" s="317"/>
      <c r="I4328" s="316" t="s">
        <v>445</v>
      </c>
      <c r="J4328" s="318"/>
      <c r="K4328" s="319"/>
      <c r="L4328" s="292" t="s">
        <v>446</v>
      </c>
      <c r="M4328" s="324"/>
      <c r="N4328" s="294" t="str">
        <f t="shared" si="874"/>
        <v/>
      </c>
      <c r="O4328" s="319"/>
      <c r="P4328" s="296" t="str">
        <f t="shared" si="875"/>
        <v/>
      </c>
      <c r="Q4328" s="552"/>
      <c r="R4328" s="551"/>
      <c r="S4328" s="291"/>
      <c r="T4328" t="str">
        <f t="shared" si="876"/>
        <v>-</v>
      </c>
      <c r="U4328" s="560">
        <f t="shared" si="877"/>
        <v>0</v>
      </c>
      <c r="V4328" s="560">
        <f t="shared" si="878"/>
        <v>0</v>
      </c>
      <c r="W4328" s="560">
        <f t="shared" si="879"/>
        <v>0</v>
      </c>
    </row>
    <row r="4329" spans="1:23" ht="21" customHeight="1">
      <c r="A4329" s="316" t="str">
        <f t="shared" si="870"/>
        <v/>
      </c>
      <c r="B4329" s="316" t="str">
        <f t="shared" si="871"/>
        <v/>
      </c>
      <c r="C4329" s="316" t="str">
        <f>IF(AND(F4329&lt;&gt;"",G4329&lt;&gt;""),COUNT($C$32:C4328)+1,"")</f>
        <v/>
      </c>
      <c r="D4329" s="292" t="str">
        <f t="shared" si="872"/>
        <v/>
      </c>
      <c r="E4329" s="292" t="str">
        <f t="shared" si="873"/>
        <v/>
      </c>
      <c r="F4329" s="316"/>
      <c r="G4329" s="316"/>
      <c r="H4329" s="317"/>
      <c r="I4329" s="316" t="s">
        <v>445</v>
      </c>
      <c r="J4329" s="318"/>
      <c r="K4329" s="319"/>
      <c r="L4329" s="292" t="s">
        <v>446</v>
      </c>
      <c r="M4329" s="324"/>
      <c r="N4329" s="294" t="str">
        <f t="shared" si="874"/>
        <v/>
      </c>
      <c r="O4329" s="319"/>
      <c r="P4329" s="296" t="str">
        <f t="shared" si="875"/>
        <v/>
      </c>
      <c r="Q4329" s="552"/>
      <c r="R4329" s="551"/>
      <c r="S4329" s="291"/>
      <c r="T4329" t="str">
        <f t="shared" si="876"/>
        <v>-</v>
      </c>
      <c r="U4329" s="560">
        <f t="shared" si="877"/>
        <v>0</v>
      </c>
      <c r="V4329" s="560">
        <f t="shared" si="878"/>
        <v>0</v>
      </c>
      <c r="W4329" s="560">
        <f t="shared" si="879"/>
        <v>0</v>
      </c>
    </row>
    <row r="4330" spans="1:23" ht="21" customHeight="1">
      <c r="A4330" s="316" t="str">
        <f t="shared" si="870"/>
        <v/>
      </c>
      <c r="B4330" s="316" t="str">
        <f t="shared" si="871"/>
        <v/>
      </c>
      <c r="C4330" s="316" t="str">
        <f>IF(AND(F4330&lt;&gt;"",G4330&lt;&gt;""),COUNT($C$32:C4329)+1,"")</f>
        <v/>
      </c>
      <c r="D4330" s="292" t="str">
        <f t="shared" si="872"/>
        <v/>
      </c>
      <c r="E4330" s="292" t="str">
        <f t="shared" si="873"/>
        <v/>
      </c>
      <c r="F4330" s="316"/>
      <c r="G4330" s="316"/>
      <c r="H4330" s="317"/>
      <c r="I4330" s="316" t="s">
        <v>445</v>
      </c>
      <c r="J4330" s="318"/>
      <c r="K4330" s="319"/>
      <c r="L4330" s="292" t="s">
        <v>446</v>
      </c>
      <c r="M4330" s="324"/>
      <c r="N4330" s="294" t="str">
        <f t="shared" si="874"/>
        <v/>
      </c>
      <c r="O4330" s="319"/>
      <c r="P4330" s="296" t="str">
        <f t="shared" si="875"/>
        <v/>
      </c>
      <c r="Q4330" s="552"/>
      <c r="R4330" s="551"/>
      <c r="S4330" s="291"/>
      <c r="T4330" t="str">
        <f t="shared" si="876"/>
        <v>-</v>
      </c>
      <c r="U4330" s="560">
        <f t="shared" si="877"/>
        <v>0</v>
      </c>
      <c r="V4330" s="560">
        <f t="shared" si="878"/>
        <v>0</v>
      </c>
      <c r="W4330" s="560">
        <f t="shared" si="879"/>
        <v>0</v>
      </c>
    </row>
    <row r="4331" spans="1:23" ht="21" customHeight="1">
      <c r="A4331" s="316" t="str">
        <f t="shared" si="870"/>
        <v/>
      </c>
      <c r="B4331" s="316" t="str">
        <f t="shared" si="871"/>
        <v/>
      </c>
      <c r="C4331" s="316" t="str">
        <f>IF(AND(F4331&lt;&gt;"",G4331&lt;&gt;""),COUNT($C$32:C4330)+1,"")</f>
        <v/>
      </c>
      <c r="D4331" s="292" t="str">
        <f t="shared" si="872"/>
        <v/>
      </c>
      <c r="E4331" s="292" t="str">
        <f t="shared" si="873"/>
        <v/>
      </c>
      <c r="F4331" s="316"/>
      <c r="G4331" s="316"/>
      <c r="H4331" s="317"/>
      <c r="I4331" s="316" t="s">
        <v>445</v>
      </c>
      <c r="J4331" s="318"/>
      <c r="K4331" s="319"/>
      <c r="L4331" s="292" t="s">
        <v>446</v>
      </c>
      <c r="M4331" s="324"/>
      <c r="N4331" s="294" t="str">
        <f t="shared" si="874"/>
        <v/>
      </c>
      <c r="O4331" s="319"/>
      <c r="P4331" s="296" t="str">
        <f t="shared" si="875"/>
        <v/>
      </c>
      <c r="Q4331" s="552"/>
      <c r="R4331" s="551"/>
      <c r="S4331" s="291"/>
      <c r="T4331" t="str">
        <f t="shared" si="876"/>
        <v>-</v>
      </c>
      <c r="U4331" s="560">
        <f t="shared" si="877"/>
        <v>0</v>
      </c>
      <c r="V4331" s="560">
        <f t="shared" si="878"/>
        <v>0</v>
      </c>
      <c r="W4331" s="560">
        <f t="shared" si="879"/>
        <v>0</v>
      </c>
    </row>
    <row r="4332" spans="1:23" ht="21" customHeight="1">
      <c r="A4332" s="316" t="str">
        <f t="shared" si="870"/>
        <v/>
      </c>
      <c r="B4332" s="316" t="str">
        <f t="shared" si="871"/>
        <v/>
      </c>
      <c r="C4332" s="316" t="str">
        <f>IF(AND(F4332&lt;&gt;"",G4332&lt;&gt;""),COUNT($C$32:C4331)+1,"")</f>
        <v/>
      </c>
      <c r="D4332" s="292" t="str">
        <f t="shared" si="872"/>
        <v/>
      </c>
      <c r="E4332" s="292" t="str">
        <f t="shared" si="873"/>
        <v/>
      </c>
      <c r="F4332" s="316"/>
      <c r="G4332" s="316"/>
      <c r="H4332" s="317"/>
      <c r="I4332" s="316" t="s">
        <v>445</v>
      </c>
      <c r="J4332" s="318"/>
      <c r="K4332" s="319"/>
      <c r="L4332" s="292" t="s">
        <v>446</v>
      </c>
      <c r="M4332" s="324"/>
      <c r="N4332" s="294" t="str">
        <f t="shared" si="874"/>
        <v/>
      </c>
      <c r="O4332" s="319"/>
      <c r="P4332" s="296" t="str">
        <f t="shared" si="875"/>
        <v/>
      </c>
      <c r="Q4332" s="552"/>
      <c r="R4332" s="551"/>
      <c r="S4332" s="291"/>
      <c r="T4332" t="str">
        <f t="shared" si="876"/>
        <v>-</v>
      </c>
      <c r="U4332" s="560">
        <f t="shared" si="877"/>
        <v>0</v>
      </c>
      <c r="V4332" s="560">
        <f t="shared" si="878"/>
        <v>0</v>
      </c>
      <c r="W4332" s="560">
        <f t="shared" si="879"/>
        <v>0</v>
      </c>
    </row>
    <row r="4333" spans="1:23" ht="21" customHeight="1">
      <c r="A4333" s="316" t="str">
        <f t="shared" si="870"/>
        <v/>
      </c>
      <c r="B4333" s="316" t="str">
        <f t="shared" si="871"/>
        <v/>
      </c>
      <c r="C4333" s="316" t="str">
        <f>IF(AND(F4333&lt;&gt;"",G4333&lt;&gt;""),COUNT($C$32:C4332)+1,"")</f>
        <v/>
      </c>
      <c r="D4333" s="292" t="str">
        <f t="shared" si="872"/>
        <v/>
      </c>
      <c r="E4333" s="292" t="str">
        <f t="shared" si="873"/>
        <v/>
      </c>
      <c r="F4333" s="316"/>
      <c r="G4333" s="316"/>
      <c r="H4333" s="317"/>
      <c r="I4333" s="316" t="s">
        <v>445</v>
      </c>
      <c r="J4333" s="318"/>
      <c r="K4333" s="319"/>
      <c r="L4333" s="292" t="s">
        <v>446</v>
      </c>
      <c r="M4333" s="324"/>
      <c r="N4333" s="294" t="str">
        <f t="shared" si="874"/>
        <v/>
      </c>
      <c r="O4333" s="319"/>
      <c r="P4333" s="296" t="str">
        <f t="shared" si="875"/>
        <v/>
      </c>
      <c r="Q4333" s="552"/>
      <c r="R4333" s="551"/>
      <c r="S4333" s="291"/>
      <c r="T4333" t="str">
        <f t="shared" si="876"/>
        <v>-</v>
      </c>
      <c r="U4333" s="560">
        <f t="shared" si="877"/>
        <v>0</v>
      </c>
      <c r="V4333" s="560">
        <f t="shared" si="878"/>
        <v>0</v>
      </c>
      <c r="W4333" s="560">
        <f t="shared" si="879"/>
        <v>0</v>
      </c>
    </row>
    <row r="4334" spans="1:23" ht="21" customHeight="1">
      <c r="A4334" s="316" t="str">
        <f t="shared" si="870"/>
        <v/>
      </c>
      <c r="B4334" s="316" t="str">
        <f t="shared" si="871"/>
        <v/>
      </c>
      <c r="C4334" s="316" t="str">
        <f>IF(AND(F4334&lt;&gt;"",G4334&lt;&gt;""),COUNT($C$32:C4333)+1,"")</f>
        <v/>
      </c>
      <c r="D4334" s="292" t="str">
        <f t="shared" si="872"/>
        <v/>
      </c>
      <c r="E4334" s="292" t="str">
        <f t="shared" si="873"/>
        <v/>
      </c>
      <c r="F4334" s="316"/>
      <c r="G4334" s="316"/>
      <c r="H4334" s="317"/>
      <c r="I4334" s="316" t="s">
        <v>445</v>
      </c>
      <c r="J4334" s="318"/>
      <c r="K4334" s="319"/>
      <c r="L4334" s="292" t="s">
        <v>446</v>
      </c>
      <c r="M4334" s="324"/>
      <c r="N4334" s="294" t="str">
        <f t="shared" si="874"/>
        <v/>
      </c>
      <c r="O4334" s="319"/>
      <c r="P4334" s="296" t="str">
        <f t="shared" si="875"/>
        <v/>
      </c>
      <c r="Q4334" s="552"/>
      <c r="R4334" s="551"/>
      <c r="S4334" s="291"/>
      <c r="T4334" t="str">
        <f t="shared" si="876"/>
        <v>-</v>
      </c>
      <c r="U4334" s="560">
        <f t="shared" si="877"/>
        <v>0</v>
      </c>
      <c r="V4334" s="560">
        <f t="shared" si="878"/>
        <v>0</v>
      </c>
      <c r="W4334" s="560">
        <f t="shared" si="879"/>
        <v>0</v>
      </c>
    </row>
    <row r="4335" spans="1:23" ht="21" customHeight="1">
      <c r="A4335" s="316" t="str">
        <f t="shared" si="870"/>
        <v/>
      </c>
      <c r="B4335" s="316" t="str">
        <f t="shared" si="871"/>
        <v/>
      </c>
      <c r="C4335" s="316" t="str">
        <f>IF(AND(F4335&lt;&gt;"",G4335&lt;&gt;""),COUNT($C$32:C4334)+1,"")</f>
        <v/>
      </c>
      <c r="D4335" s="292" t="str">
        <f t="shared" si="872"/>
        <v/>
      </c>
      <c r="E4335" s="292" t="str">
        <f t="shared" si="873"/>
        <v/>
      </c>
      <c r="F4335" s="316"/>
      <c r="G4335" s="316"/>
      <c r="H4335" s="317"/>
      <c r="I4335" s="316" t="s">
        <v>445</v>
      </c>
      <c r="J4335" s="318"/>
      <c r="K4335" s="319"/>
      <c r="L4335" s="292" t="s">
        <v>446</v>
      </c>
      <c r="M4335" s="324"/>
      <c r="N4335" s="294" t="str">
        <f t="shared" si="874"/>
        <v/>
      </c>
      <c r="O4335" s="319"/>
      <c r="P4335" s="296" t="str">
        <f t="shared" si="875"/>
        <v/>
      </c>
      <c r="Q4335" s="552"/>
      <c r="R4335" s="551"/>
      <c r="S4335" s="291"/>
      <c r="T4335" t="str">
        <f t="shared" si="876"/>
        <v>-</v>
      </c>
      <c r="U4335" s="560">
        <f t="shared" si="877"/>
        <v>0</v>
      </c>
      <c r="V4335" s="560">
        <f t="shared" si="878"/>
        <v>0</v>
      </c>
      <c r="W4335" s="560">
        <f t="shared" si="879"/>
        <v>0</v>
      </c>
    </row>
    <row r="4336" spans="1:23" ht="21" customHeight="1">
      <c r="A4336" s="316" t="str">
        <f t="shared" si="870"/>
        <v/>
      </c>
      <c r="B4336" s="316" t="str">
        <f t="shared" si="871"/>
        <v/>
      </c>
      <c r="C4336" s="316" t="str">
        <f>IF(AND(F4336&lt;&gt;"",G4336&lt;&gt;""),COUNT($C$32:C4335)+1,"")</f>
        <v/>
      </c>
      <c r="D4336" s="292" t="str">
        <f t="shared" si="872"/>
        <v/>
      </c>
      <c r="E4336" s="292" t="str">
        <f t="shared" si="873"/>
        <v/>
      </c>
      <c r="F4336" s="316"/>
      <c r="G4336" s="316"/>
      <c r="H4336" s="317"/>
      <c r="I4336" s="316" t="s">
        <v>445</v>
      </c>
      <c r="J4336" s="318"/>
      <c r="K4336" s="319"/>
      <c r="L4336" s="292" t="s">
        <v>446</v>
      </c>
      <c r="M4336" s="324"/>
      <c r="N4336" s="294" t="str">
        <f t="shared" si="874"/>
        <v/>
      </c>
      <c r="O4336" s="319"/>
      <c r="P4336" s="296" t="str">
        <f t="shared" si="875"/>
        <v/>
      </c>
      <c r="Q4336" s="552"/>
      <c r="R4336" s="551"/>
      <c r="S4336" s="291"/>
      <c r="T4336" t="str">
        <f t="shared" si="876"/>
        <v>-</v>
      </c>
      <c r="U4336" s="560">
        <f t="shared" si="877"/>
        <v>0</v>
      </c>
      <c r="V4336" s="560">
        <f t="shared" si="878"/>
        <v>0</v>
      </c>
      <c r="W4336" s="560">
        <f t="shared" si="879"/>
        <v>0</v>
      </c>
    </row>
    <row r="4337" spans="1:23" ht="21" customHeight="1">
      <c r="A4337" s="316" t="str">
        <f t="shared" si="870"/>
        <v/>
      </c>
      <c r="B4337" s="316" t="str">
        <f t="shared" si="871"/>
        <v/>
      </c>
      <c r="C4337" s="316" t="str">
        <f>IF(AND(F4337&lt;&gt;"",G4337&lt;&gt;""),COUNT($C$32:C4336)+1,"")</f>
        <v/>
      </c>
      <c r="D4337" s="292" t="str">
        <f t="shared" si="872"/>
        <v/>
      </c>
      <c r="E4337" s="292" t="str">
        <f t="shared" si="873"/>
        <v/>
      </c>
      <c r="F4337" s="316"/>
      <c r="G4337" s="316"/>
      <c r="H4337" s="317"/>
      <c r="I4337" s="316" t="s">
        <v>445</v>
      </c>
      <c r="J4337" s="318"/>
      <c r="K4337" s="319"/>
      <c r="L4337" s="292" t="s">
        <v>446</v>
      </c>
      <c r="M4337" s="324"/>
      <c r="N4337" s="294" t="str">
        <f t="shared" si="874"/>
        <v/>
      </c>
      <c r="O4337" s="319"/>
      <c r="P4337" s="296" t="str">
        <f t="shared" si="875"/>
        <v/>
      </c>
      <c r="Q4337" s="552"/>
      <c r="R4337" s="551"/>
      <c r="S4337" s="291"/>
      <c r="T4337" t="str">
        <f t="shared" si="876"/>
        <v>-</v>
      </c>
      <c r="U4337" s="560">
        <f t="shared" si="877"/>
        <v>0</v>
      </c>
      <c r="V4337" s="560">
        <f t="shared" si="878"/>
        <v>0</v>
      </c>
      <c r="W4337" s="560">
        <f t="shared" si="879"/>
        <v>0</v>
      </c>
    </row>
    <row r="4338" spans="1:23" ht="21" customHeight="1">
      <c r="A4338" s="316" t="str">
        <f t="shared" si="870"/>
        <v/>
      </c>
      <c r="B4338" s="316" t="str">
        <f t="shared" si="871"/>
        <v/>
      </c>
      <c r="C4338" s="316" t="str">
        <f>IF(AND(F4338&lt;&gt;"",G4338&lt;&gt;""),COUNT($C$32:C4337)+1,"")</f>
        <v/>
      </c>
      <c r="D4338" s="292" t="str">
        <f t="shared" si="872"/>
        <v/>
      </c>
      <c r="E4338" s="292" t="str">
        <f t="shared" si="873"/>
        <v/>
      </c>
      <c r="F4338" s="316"/>
      <c r="G4338" s="316"/>
      <c r="H4338" s="317"/>
      <c r="I4338" s="316" t="s">
        <v>445</v>
      </c>
      <c r="J4338" s="318"/>
      <c r="K4338" s="319"/>
      <c r="L4338" s="292" t="s">
        <v>446</v>
      </c>
      <c r="M4338" s="324"/>
      <c r="N4338" s="294" t="str">
        <f t="shared" si="874"/>
        <v/>
      </c>
      <c r="O4338" s="319"/>
      <c r="P4338" s="296" t="str">
        <f t="shared" si="875"/>
        <v/>
      </c>
      <c r="Q4338" s="552"/>
      <c r="R4338" s="551"/>
      <c r="S4338" s="291"/>
      <c r="T4338" t="str">
        <f t="shared" si="876"/>
        <v>-</v>
      </c>
      <c r="U4338" s="560">
        <f t="shared" si="877"/>
        <v>0</v>
      </c>
      <c r="V4338" s="560">
        <f t="shared" si="878"/>
        <v>0</v>
      </c>
      <c r="W4338" s="560">
        <f t="shared" si="879"/>
        <v>0</v>
      </c>
    </row>
    <row r="4339" spans="1:23" ht="21" customHeight="1">
      <c r="A4339" s="316" t="str">
        <f t="shared" si="870"/>
        <v/>
      </c>
      <c r="B4339" s="316" t="str">
        <f t="shared" si="871"/>
        <v/>
      </c>
      <c r="C4339" s="316" t="str">
        <f>IF(AND(F4339&lt;&gt;"",G4339&lt;&gt;""),COUNT($C$32:C4338)+1,"")</f>
        <v/>
      </c>
      <c r="D4339" s="292" t="str">
        <f t="shared" si="872"/>
        <v/>
      </c>
      <c r="E4339" s="292" t="str">
        <f t="shared" si="873"/>
        <v/>
      </c>
      <c r="F4339" s="316"/>
      <c r="G4339" s="316"/>
      <c r="H4339" s="317"/>
      <c r="I4339" s="316" t="s">
        <v>445</v>
      </c>
      <c r="J4339" s="318"/>
      <c r="K4339" s="319"/>
      <c r="L4339" s="292" t="s">
        <v>446</v>
      </c>
      <c r="M4339" s="324"/>
      <c r="N4339" s="294" t="str">
        <f t="shared" si="874"/>
        <v/>
      </c>
      <c r="O4339" s="319"/>
      <c r="P4339" s="296" t="str">
        <f t="shared" si="875"/>
        <v/>
      </c>
      <c r="Q4339" s="552"/>
      <c r="R4339" s="551"/>
      <c r="S4339" s="291"/>
      <c r="T4339" t="str">
        <f t="shared" si="876"/>
        <v>-</v>
      </c>
      <c r="U4339" s="560">
        <f t="shared" si="877"/>
        <v>0</v>
      </c>
      <c r="V4339" s="560">
        <f t="shared" si="878"/>
        <v>0</v>
      </c>
      <c r="W4339" s="560">
        <f t="shared" si="879"/>
        <v>0</v>
      </c>
    </row>
    <row r="4340" spans="1:23" ht="21" customHeight="1">
      <c r="A4340" s="316" t="str">
        <f t="shared" si="870"/>
        <v/>
      </c>
      <c r="B4340" s="316" t="str">
        <f t="shared" si="871"/>
        <v/>
      </c>
      <c r="C4340" s="316" t="str">
        <f>IF(AND(F4340&lt;&gt;"",G4340&lt;&gt;""),COUNT($C$32:C4339)+1,"")</f>
        <v/>
      </c>
      <c r="D4340" s="292" t="str">
        <f t="shared" si="872"/>
        <v/>
      </c>
      <c r="E4340" s="292" t="str">
        <f t="shared" si="873"/>
        <v/>
      </c>
      <c r="F4340" s="316"/>
      <c r="G4340" s="316"/>
      <c r="H4340" s="317"/>
      <c r="I4340" s="316" t="s">
        <v>445</v>
      </c>
      <c r="J4340" s="318"/>
      <c r="K4340" s="319"/>
      <c r="L4340" s="292" t="s">
        <v>446</v>
      </c>
      <c r="M4340" s="324"/>
      <c r="N4340" s="294" t="str">
        <f t="shared" si="874"/>
        <v/>
      </c>
      <c r="O4340" s="319"/>
      <c r="P4340" s="296" t="str">
        <f t="shared" si="875"/>
        <v/>
      </c>
      <c r="Q4340" s="552"/>
      <c r="R4340" s="551"/>
      <c r="S4340" s="291"/>
      <c r="T4340" t="str">
        <f t="shared" si="876"/>
        <v>-</v>
      </c>
      <c r="U4340" s="560">
        <f t="shared" si="877"/>
        <v>0</v>
      </c>
      <c r="V4340" s="560">
        <f t="shared" si="878"/>
        <v>0</v>
      </c>
      <c r="W4340" s="560">
        <f t="shared" si="879"/>
        <v>0</v>
      </c>
    </row>
    <row r="4341" spans="1:23" ht="21" customHeight="1">
      <c r="A4341" s="316" t="str">
        <f t="shared" si="870"/>
        <v/>
      </c>
      <c r="B4341" s="316" t="str">
        <f t="shared" si="871"/>
        <v/>
      </c>
      <c r="C4341" s="316" t="str">
        <f>IF(AND(F4341&lt;&gt;"",G4341&lt;&gt;""),COUNT($C$32:C4340)+1,"")</f>
        <v/>
      </c>
      <c r="D4341" s="292" t="str">
        <f t="shared" si="872"/>
        <v/>
      </c>
      <c r="E4341" s="292" t="str">
        <f t="shared" si="873"/>
        <v/>
      </c>
      <c r="F4341" s="316"/>
      <c r="G4341" s="316"/>
      <c r="H4341" s="317"/>
      <c r="I4341" s="316" t="s">
        <v>445</v>
      </c>
      <c r="J4341" s="318"/>
      <c r="K4341" s="319"/>
      <c r="L4341" s="292" t="s">
        <v>446</v>
      </c>
      <c r="M4341" s="324"/>
      <c r="N4341" s="294" t="str">
        <f t="shared" si="874"/>
        <v/>
      </c>
      <c r="O4341" s="319"/>
      <c r="P4341" s="296" t="str">
        <f t="shared" si="875"/>
        <v/>
      </c>
      <c r="Q4341" s="552"/>
      <c r="R4341" s="551"/>
      <c r="S4341" s="291"/>
      <c r="T4341" t="str">
        <f t="shared" si="876"/>
        <v>-</v>
      </c>
      <c r="U4341" s="560">
        <f t="shared" si="877"/>
        <v>0</v>
      </c>
      <c r="V4341" s="560">
        <f t="shared" si="878"/>
        <v>0</v>
      </c>
      <c r="W4341" s="560">
        <f t="shared" si="879"/>
        <v>0</v>
      </c>
    </row>
    <row r="4342" spans="1:23" ht="21" customHeight="1">
      <c r="A4342" s="316" t="str">
        <f t="shared" si="870"/>
        <v/>
      </c>
      <c r="B4342" s="316" t="str">
        <f t="shared" si="871"/>
        <v/>
      </c>
      <c r="C4342" s="316" t="str">
        <f>IF(AND(F4342&lt;&gt;"",G4342&lt;&gt;""),COUNT($C$32:C4341)+1,"")</f>
        <v/>
      </c>
      <c r="D4342" s="292" t="str">
        <f t="shared" si="872"/>
        <v/>
      </c>
      <c r="E4342" s="292" t="str">
        <f t="shared" si="873"/>
        <v/>
      </c>
      <c r="F4342" s="316"/>
      <c r="G4342" s="316"/>
      <c r="H4342" s="317"/>
      <c r="I4342" s="316" t="s">
        <v>445</v>
      </c>
      <c r="J4342" s="318"/>
      <c r="K4342" s="319"/>
      <c r="L4342" s="292" t="s">
        <v>446</v>
      </c>
      <c r="M4342" s="324"/>
      <c r="N4342" s="294" t="str">
        <f t="shared" si="874"/>
        <v/>
      </c>
      <c r="O4342" s="319"/>
      <c r="P4342" s="296" t="str">
        <f t="shared" si="875"/>
        <v/>
      </c>
      <c r="Q4342" s="552"/>
      <c r="R4342" s="551"/>
      <c r="S4342" s="291"/>
      <c r="T4342" t="str">
        <f t="shared" si="876"/>
        <v>-</v>
      </c>
      <c r="U4342" s="560">
        <f t="shared" si="877"/>
        <v>0</v>
      </c>
      <c r="V4342" s="560">
        <f t="shared" si="878"/>
        <v>0</v>
      </c>
      <c r="W4342" s="560">
        <f t="shared" si="879"/>
        <v>0</v>
      </c>
    </row>
    <row r="4343" spans="1:23" ht="21" customHeight="1">
      <c r="A4343" s="316" t="str">
        <f t="shared" ref="A4343:A4406" si="880">IF(AND(F4343&lt;&gt;"",G4343&lt;&gt;""),LEFT(E4343,5),"")</f>
        <v/>
      </c>
      <c r="B4343" s="316" t="str">
        <f t="shared" ref="B4343:B4406" si="881">IF(AND(F4343&lt;&gt;"",G4343&lt;&gt;""),LEFT(G4343,2),"")</f>
        <v/>
      </c>
      <c r="C4343" s="316" t="str">
        <f>IF(AND(F4343&lt;&gt;"",G4343&lt;&gt;""),COUNT($C$32:C4342)+1,"")</f>
        <v/>
      </c>
      <c r="D4343" s="292" t="str">
        <f t="shared" ref="D4343:D4406" si="882">IF(C4343&lt;&gt;"","LN"&amp;TEXT(C4343,"0000"),"")</f>
        <v/>
      </c>
      <c r="E4343" s="292" t="str">
        <f t="shared" ref="E4343:E4406" si="883">IF(AND(F4343&lt;&gt;"",G4343&lt;&gt;""),LEFT(F4343,7),"")</f>
        <v/>
      </c>
      <c r="F4343" s="316"/>
      <c r="G4343" s="316"/>
      <c r="H4343" s="317"/>
      <c r="I4343" s="316" t="s">
        <v>445</v>
      </c>
      <c r="J4343" s="318"/>
      <c r="K4343" s="319"/>
      <c r="L4343" s="292" t="s">
        <v>446</v>
      </c>
      <c r="M4343" s="324"/>
      <c r="N4343" s="294" t="str">
        <f t="shared" ref="N4343:N4406" si="884">IF(AND(F4343&lt;&gt;"",G4343&lt;&gt;""),K4343*M4343,"")</f>
        <v/>
      </c>
      <c r="O4343" s="319"/>
      <c r="P4343" s="296" t="str">
        <f t="shared" ref="P4343:P4406" si="885">IF(AND(F4343&lt;&gt;"",G4343&lt;&gt;""),N4343*O4343,"")</f>
        <v/>
      </c>
      <c r="Q4343" s="552"/>
      <c r="R4343" s="551"/>
      <c r="S4343" s="291"/>
      <c r="T4343" t="str">
        <f t="shared" ref="T4343:T4406" si="886">IF(AND(F4343&lt;&gt;"",G4343&lt;&gt;""),"ok","-")</f>
        <v>-</v>
      </c>
      <c r="U4343" s="560">
        <f t="shared" ref="U4343:U4406" si="887">MOD(K4343,1)</f>
        <v>0</v>
      </c>
      <c r="V4343" s="560">
        <f t="shared" ref="V4343:V4406" si="888">MOD(M4343,1)</f>
        <v>0</v>
      </c>
      <c r="W4343" s="560">
        <f t="shared" ref="W4343:W4406" si="889">MOD(O4343,1)</f>
        <v>0</v>
      </c>
    </row>
    <row r="4344" spans="1:23" ht="21" customHeight="1">
      <c r="A4344" s="316" t="str">
        <f t="shared" si="880"/>
        <v/>
      </c>
      <c r="B4344" s="316" t="str">
        <f t="shared" si="881"/>
        <v/>
      </c>
      <c r="C4344" s="316" t="str">
        <f>IF(AND(F4344&lt;&gt;"",G4344&lt;&gt;""),COUNT($C$32:C4343)+1,"")</f>
        <v/>
      </c>
      <c r="D4344" s="292" t="str">
        <f t="shared" si="882"/>
        <v/>
      </c>
      <c r="E4344" s="292" t="str">
        <f t="shared" si="883"/>
        <v/>
      </c>
      <c r="F4344" s="316"/>
      <c r="G4344" s="316"/>
      <c r="H4344" s="317"/>
      <c r="I4344" s="316" t="s">
        <v>445</v>
      </c>
      <c r="J4344" s="318"/>
      <c r="K4344" s="319"/>
      <c r="L4344" s="292" t="s">
        <v>446</v>
      </c>
      <c r="M4344" s="324"/>
      <c r="N4344" s="294" t="str">
        <f t="shared" si="884"/>
        <v/>
      </c>
      <c r="O4344" s="319"/>
      <c r="P4344" s="296" t="str">
        <f t="shared" si="885"/>
        <v/>
      </c>
      <c r="Q4344" s="552"/>
      <c r="R4344" s="551"/>
      <c r="S4344" s="291"/>
      <c r="T4344" t="str">
        <f t="shared" si="886"/>
        <v>-</v>
      </c>
      <c r="U4344" s="560">
        <f t="shared" si="887"/>
        <v>0</v>
      </c>
      <c r="V4344" s="560">
        <f t="shared" si="888"/>
        <v>0</v>
      </c>
      <c r="W4344" s="560">
        <f t="shared" si="889"/>
        <v>0</v>
      </c>
    </row>
    <row r="4345" spans="1:23" ht="21" customHeight="1">
      <c r="A4345" s="316" t="str">
        <f t="shared" si="880"/>
        <v/>
      </c>
      <c r="B4345" s="316" t="str">
        <f t="shared" si="881"/>
        <v/>
      </c>
      <c r="C4345" s="316" t="str">
        <f>IF(AND(F4345&lt;&gt;"",G4345&lt;&gt;""),COUNT($C$32:C4344)+1,"")</f>
        <v/>
      </c>
      <c r="D4345" s="292" t="str">
        <f t="shared" si="882"/>
        <v/>
      </c>
      <c r="E4345" s="292" t="str">
        <f t="shared" si="883"/>
        <v/>
      </c>
      <c r="F4345" s="316"/>
      <c r="G4345" s="316"/>
      <c r="H4345" s="317"/>
      <c r="I4345" s="316" t="s">
        <v>445</v>
      </c>
      <c r="J4345" s="318"/>
      <c r="K4345" s="319"/>
      <c r="L4345" s="292" t="s">
        <v>446</v>
      </c>
      <c r="M4345" s="324"/>
      <c r="N4345" s="294" t="str">
        <f t="shared" si="884"/>
        <v/>
      </c>
      <c r="O4345" s="319"/>
      <c r="P4345" s="296" t="str">
        <f t="shared" si="885"/>
        <v/>
      </c>
      <c r="Q4345" s="552"/>
      <c r="R4345" s="551"/>
      <c r="S4345" s="291"/>
      <c r="T4345" t="str">
        <f t="shared" si="886"/>
        <v>-</v>
      </c>
      <c r="U4345" s="560">
        <f t="shared" si="887"/>
        <v>0</v>
      </c>
      <c r="V4345" s="560">
        <f t="shared" si="888"/>
        <v>0</v>
      </c>
      <c r="W4345" s="560">
        <f t="shared" si="889"/>
        <v>0</v>
      </c>
    </row>
    <row r="4346" spans="1:23" ht="21" customHeight="1">
      <c r="A4346" s="316" t="str">
        <f t="shared" si="880"/>
        <v/>
      </c>
      <c r="B4346" s="316" t="str">
        <f t="shared" si="881"/>
        <v/>
      </c>
      <c r="C4346" s="316" t="str">
        <f>IF(AND(F4346&lt;&gt;"",G4346&lt;&gt;""),COUNT($C$32:C4345)+1,"")</f>
        <v/>
      </c>
      <c r="D4346" s="292" t="str">
        <f t="shared" si="882"/>
        <v/>
      </c>
      <c r="E4346" s="292" t="str">
        <f t="shared" si="883"/>
        <v/>
      </c>
      <c r="F4346" s="316"/>
      <c r="G4346" s="316"/>
      <c r="H4346" s="317"/>
      <c r="I4346" s="316" t="s">
        <v>445</v>
      </c>
      <c r="J4346" s="318"/>
      <c r="K4346" s="319"/>
      <c r="L4346" s="292" t="s">
        <v>446</v>
      </c>
      <c r="M4346" s="324"/>
      <c r="N4346" s="294" t="str">
        <f t="shared" si="884"/>
        <v/>
      </c>
      <c r="O4346" s="319"/>
      <c r="P4346" s="296" t="str">
        <f t="shared" si="885"/>
        <v/>
      </c>
      <c r="Q4346" s="552"/>
      <c r="R4346" s="551"/>
      <c r="S4346" s="291"/>
      <c r="T4346" t="str">
        <f t="shared" si="886"/>
        <v>-</v>
      </c>
      <c r="U4346" s="560">
        <f t="shared" si="887"/>
        <v>0</v>
      </c>
      <c r="V4346" s="560">
        <f t="shared" si="888"/>
        <v>0</v>
      </c>
      <c r="W4346" s="560">
        <f t="shared" si="889"/>
        <v>0</v>
      </c>
    </row>
    <row r="4347" spans="1:23" ht="21" customHeight="1">
      <c r="A4347" s="316" t="str">
        <f t="shared" si="880"/>
        <v/>
      </c>
      <c r="B4347" s="316" t="str">
        <f t="shared" si="881"/>
        <v/>
      </c>
      <c r="C4347" s="316" t="str">
        <f>IF(AND(F4347&lt;&gt;"",G4347&lt;&gt;""),COUNT($C$32:C4346)+1,"")</f>
        <v/>
      </c>
      <c r="D4347" s="292" t="str">
        <f t="shared" si="882"/>
        <v/>
      </c>
      <c r="E4347" s="292" t="str">
        <f t="shared" si="883"/>
        <v/>
      </c>
      <c r="F4347" s="316"/>
      <c r="G4347" s="316"/>
      <c r="H4347" s="317"/>
      <c r="I4347" s="316" t="s">
        <v>445</v>
      </c>
      <c r="J4347" s="318"/>
      <c r="K4347" s="319"/>
      <c r="L4347" s="292" t="s">
        <v>446</v>
      </c>
      <c r="M4347" s="324"/>
      <c r="N4347" s="294" t="str">
        <f t="shared" si="884"/>
        <v/>
      </c>
      <c r="O4347" s="319"/>
      <c r="P4347" s="296" t="str">
        <f t="shared" si="885"/>
        <v/>
      </c>
      <c r="Q4347" s="552"/>
      <c r="R4347" s="551"/>
      <c r="S4347" s="291"/>
      <c r="T4347" t="str">
        <f t="shared" si="886"/>
        <v>-</v>
      </c>
      <c r="U4347" s="560">
        <f t="shared" si="887"/>
        <v>0</v>
      </c>
      <c r="V4347" s="560">
        <f t="shared" si="888"/>
        <v>0</v>
      </c>
      <c r="W4347" s="560">
        <f t="shared" si="889"/>
        <v>0</v>
      </c>
    </row>
    <row r="4348" spans="1:23" ht="21" customHeight="1">
      <c r="A4348" s="316" t="str">
        <f t="shared" si="880"/>
        <v/>
      </c>
      <c r="B4348" s="316" t="str">
        <f t="shared" si="881"/>
        <v/>
      </c>
      <c r="C4348" s="316" t="str">
        <f>IF(AND(F4348&lt;&gt;"",G4348&lt;&gt;""),COUNT($C$32:C4347)+1,"")</f>
        <v/>
      </c>
      <c r="D4348" s="292" t="str">
        <f t="shared" si="882"/>
        <v/>
      </c>
      <c r="E4348" s="292" t="str">
        <f t="shared" si="883"/>
        <v/>
      </c>
      <c r="F4348" s="316"/>
      <c r="G4348" s="316"/>
      <c r="H4348" s="317"/>
      <c r="I4348" s="316" t="s">
        <v>445</v>
      </c>
      <c r="J4348" s="318"/>
      <c r="K4348" s="319"/>
      <c r="L4348" s="292" t="s">
        <v>446</v>
      </c>
      <c r="M4348" s="324"/>
      <c r="N4348" s="294" t="str">
        <f t="shared" si="884"/>
        <v/>
      </c>
      <c r="O4348" s="319"/>
      <c r="P4348" s="296" t="str">
        <f t="shared" si="885"/>
        <v/>
      </c>
      <c r="Q4348" s="552"/>
      <c r="R4348" s="551"/>
      <c r="S4348" s="291"/>
      <c r="T4348" t="str">
        <f t="shared" si="886"/>
        <v>-</v>
      </c>
      <c r="U4348" s="560">
        <f t="shared" si="887"/>
        <v>0</v>
      </c>
      <c r="V4348" s="560">
        <f t="shared" si="888"/>
        <v>0</v>
      </c>
      <c r="W4348" s="560">
        <f t="shared" si="889"/>
        <v>0</v>
      </c>
    </row>
    <row r="4349" spans="1:23" ht="21" customHeight="1">
      <c r="A4349" s="316" t="str">
        <f t="shared" si="880"/>
        <v/>
      </c>
      <c r="B4349" s="316" t="str">
        <f t="shared" si="881"/>
        <v/>
      </c>
      <c r="C4349" s="316" t="str">
        <f>IF(AND(F4349&lt;&gt;"",G4349&lt;&gt;""),COUNT($C$32:C4348)+1,"")</f>
        <v/>
      </c>
      <c r="D4349" s="292" t="str">
        <f t="shared" si="882"/>
        <v/>
      </c>
      <c r="E4349" s="292" t="str">
        <f t="shared" si="883"/>
        <v/>
      </c>
      <c r="F4349" s="316"/>
      <c r="G4349" s="316"/>
      <c r="H4349" s="317"/>
      <c r="I4349" s="316" t="s">
        <v>445</v>
      </c>
      <c r="J4349" s="318"/>
      <c r="K4349" s="319"/>
      <c r="L4349" s="292" t="s">
        <v>446</v>
      </c>
      <c r="M4349" s="324"/>
      <c r="N4349" s="294" t="str">
        <f t="shared" si="884"/>
        <v/>
      </c>
      <c r="O4349" s="319"/>
      <c r="P4349" s="296" t="str">
        <f t="shared" si="885"/>
        <v/>
      </c>
      <c r="Q4349" s="552"/>
      <c r="R4349" s="551"/>
      <c r="S4349" s="291"/>
      <c r="T4349" t="str">
        <f t="shared" si="886"/>
        <v>-</v>
      </c>
      <c r="U4349" s="560">
        <f t="shared" si="887"/>
        <v>0</v>
      </c>
      <c r="V4349" s="560">
        <f t="shared" si="888"/>
        <v>0</v>
      </c>
      <c r="W4349" s="560">
        <f t="shared" si="889"/>
        <v>0</v>
      </c>
    </row>
    <row r="4350" spans="1:23" ht="21" customHeight="1">
      <c r="A4350" s="316" t="str">
        <f t="shared" si="880"/>
        <v/>
      </c>
      <c r="B4350" s="316" t="str">
        <f t="shared" si="881"/>
        <v/>
      </c>
      <c r="C4350" s="316" t="str">
        <f>IF(AND(F4350&lt;&gt;"",G4350&lt;&gt;""),COUNT($C$32:C4349)+1,"")</f>
        <v/>
      </c>
      <c r="D4350" s="292" t="str">
        <f t="shared" si="882"/>
        <v/>
      </c>
      <c r="E4350" s="292" t="str">
        <f t="shared" si="883"/>
        <v/>
      </c>
      <c r="F4350" s="316"/>
      <c r="G4350" s="316"/>
      <c r="H4350" s="317"/>
      <c r="I4350" s="316" t="s">
        <v>445</v>
      </c>
      <c r="J4350" s="318"/>
      <c r="K4350" s="319"/>
      <c r="L4350" s="292" t="s">
        <v>446</v>
      </c>
      <c r="M4350" s="324"/>
      <c r="N4350" s="294" t="str">
        <f t="shared" si="884"/>
        <v/>
      </c>
      <c r="O4350" s="319"/>
      <c r="P4350" s="296" t="str">
        <f t="shared" si="885"/>
        <v/>
      </c>
      <c r="Q4350" s="552"/>
      <c r="R4350" s="551"/>
      <c r="S4350" s="291"/>
      <c r="T4350" t="str">
        <f t="shared" si="886"/>
        <v>-</v>
      </c>
      <c r="U4350" s="560">
        <f t="shared" si="887"/>
        <v>0</v>
      </c>
      <c r="V4350" s="560">
        <f t="shared" si="888"/>
        <v>0</v>
      </c>
      <c r="W4350" s="560">
        <f t="shared" si="889"/>
        <v>0</v>
      </c>
    </row>
    <row r="4351" spans="1:23" ht="21" customHeight="1">
      <c r="A4351" s="316" t="str">
        <f t="shared" si="880"/>
        <v/>
      </c>
      <c r="B4351" s="316" t="str">
        <f t="shared" si="881"/>
        <v/>
      </c>
      <c r="C4351" s="316" t="str">
        <f>IF(AND(F4351&lt;&gt;"",G4351&lt;&gt;""),COUNT($C$32:C4350)+1,"")</f>
        <v/>
      </c>
      <c r="D4351" s="292" t="str">
        <f t="shared" si="882"/>
        <v/>
      </c>
      <c r="E4351" s="292" t="str">
        <f t="shared" si="883"/>
        <v/>
      </c>
      <c r="F4351" s="316"/>
      <c r="G4351" s="316"/>
      <c r="H4351" s="317"/>
      <c r="I4351" s="316" t="s">
        <v>445</v>
      </c>
      <c r="J4351" s="318"/>
      <c r="K4351" s="319"/>
      <c r="L4351" s="292" t="s">
        <v>446</v>
      </c>
      <c r="M4351" s="324"/>
      <c r="N4351" s="294" t="str">
        <f t="shared" si="884"/>
        <v/>
      </c>
      <c r="O4351" s="319"/>
      <c r="P4351" s="296" t="str">
        <f t="shared" si="885"/>
        <v/>
      </c>
      <c r="Q4351" s="552"/>
      <c r="R4351" s="551"/>
      <c r="S4351" s="291"/>
      <c r="T4351" t="str">
        <f t="shared" si="886"/>
        <v>-</v>
      </c>
      <c r="U4351" s="560">
        <f t="shared" si="887"/>
        <v>0</v>
      </c>
      <c r="V4351" s="560">
        <f t="shared" si="888"/>
        <v>0</v>
      </c>
      <c r="W4351" s="560">
        <f t="shared" si="889"/>
        <v>0</v>
      </c>
    </row>
    <row r="4352" spans="1:23" ht="21" customHeight="1">
      <c r="A4352" s="316" t="str">
        <f t="shared" si="880"/>
        <v/>
      </c>
      <c r="B4352" s="316" t="str">
        <f t="shared" si="881"/>
        <v/>
      </c>
      <c r="C4352" s="316" t="str">
        <f>IF(AND(F4352&lt;&gt;"",G4352&lt;&gt;""),COUNT($C$32:C4351)+1,"")</f>
        <v/>
      </c>
      <c r="D4352" s="292" t="str">
        <f t="shared" si="882"/>
        <v/>
      </c>
      <c r="E4352" s="292" t="str">
        <f t="shared" si="883"/>
        <v/>
      </c>
      <c r="F4352" s="316"/>
      <c r="G4352" s="316"/>
      <c r="H4352" s="317"/>
      <c r="I4352" s="316" t="s">
        <v>445</v>
      </c>
      <c r="J4352" s="318"/>
      <c r="K4352" s="319"/>
      <c r="L4352" s="292" t="s">
        <v>446</v>
      </c>
      <c r="M4352" s="324"/>
      <c r="N4352" s="294" t="str">
        <f t="shared" si="884"/>
        <v/>
      </c>
      <c r="O4352" s="319"/>
      <c r="P4352" s="296" t="str">
        <f t="shared" si="885"/>
        <v/>
      </c>
      <c r="Q4352" s="552"/>
      <c r="R4352" s="551"/>
      <c r="S4352" s="291"/>
      <c r="T4352" t="str">
        <f t="shared" si="886"/>
        <v>-</v>
      </c>
      <c r="U4352" s="560">
        <f t="shared" si="887"/>
        <v>0</v>
      </c>
      <c r="V4352" s="560">
        <f t="shared" si="888"/>
        <v>0</v>
      </c>
      <c r="W4352" s="560">
        <f t="shared" si="889"/>
        <v>0</v>
      </c>
    </row>
    <row r="4353" spans="1:23" ht="21" customHeight="1">
      <c r="A4353" s="316" t="str">
        <f t="shared" si="880"/>
        <v/>
      </c>
      <c r="B4353" s="316" t="str">
        <f t="shared" si="881"/>
        <v/>
      </c>
      <c r="C4353" s="316" t="str">
        <f>IF(AND(F4353&lt;&gt;"",G4353&lt;&gt;""),COUNT($C$32:C4352)+1,"")</f>
        <v/>
      </c>
      <c r="D4353" s="292" t="str">
        <f t="shared" si="882"/>
        <v/>
      </c>
      <c r="E4353" s="292" t="str">
        <f t="shared" si="883"/>
        <v/>
      </c>
      <c r="F4353" s="316"/>
      <c r="G4353" s="316"/>
      <c r="H4353" s="317"/>
      <c r="I4353" s="316" t="s">
        <v>445</v>
      </c>
      <c r="J4353" s="318"/>
      <c r="K4353" s="319"/>
      <c r="L4353" s="292" t="s">
        <v>446</v>
      </c>
      <c r="M4353" s="324"/>
      <c r="N4353" s="294" t="str">
        <f t="shared" si="884"/>
        <v/>
      </c>
      <c r="O4353" s="319"/>
      <c r="P4353" s="296" t="str">
        <f t="shared" si="885"/>
        <v/>
      </c>
      <c r="Q4353" s="552"/>
      <c r="R4353" s="551"/>
      <c r="S4353" s="291"/>
      <c r="T4353" t="str">
        <f t="shared" si="886"/>
        <v>-</v>
      </c>
      <c r="U4353" s="560">
        <f t="shared" si="887"/>
        <v>0</v>
      </c>
      <c r="V4353" s="560">
        <f t="shared" si="888"/>
        <v>0</v>
      </c>
      <c r="W4353" s="560">
        <f t="shared" si="889"/>
        <v>0</v>
      </c>
    </row>
    <row r="4354" spans="1:23" ht="21" customHeight="1">
      <c r="A4354" s="316" t="str">
        <f t="shared" si="880"/>
        <v/>
      </c>
      <c r="B4354" s="316" t="str">
        <f t="shared" si="881"/>
        <v/>
      </c>
      <c r="C4354" s="316" t="str">
        <f>IF(AND(F4354&lt;&gt;"",G4354&lt;&gt;""),COUNT($C$32:C4353)+1,"")</f>
        <v/>
      </c>
      <c r="D4354" s="292" t="str">
        <f t="shared" si="882"/>
        <v/>
      </c>
      <c r="E4354" s="292" t="str">
        <f t="shared" si="883"/>
        <v/>
      </c>
      <c r="F4354" s="316"/>
      <c r="G4354" s="316"/>
      <c r="H4354" s="317"/>
      <c r="I4354" s="316" t="s">
        <v>445</v>
      </c>
      <c r="J4354" s="318"/>
      <c r="K4354" s="319"/>
      <c r="L4354" s="292" t="s">
        <v>446</v>
      </c>
      <c r="M4354" s="324"/>
      <c r="N4354" s="294" t="str">
        <f t="shared" si="884"/>
        <v/>
      </c>
      <c r="O4354" s="319"/>
      <c r="P4354" s="296" t="str">
        <f t="shared" si="885"/>
        <v/>
      </c>
      <c r="Q4354" s="552"/>
      <c r="R4354" s="551"/>
      <c r="S4354" s="291"/>
      <c r="T4354" t="str">
        <f t="shared" si="886"/>
        <v>-</v>
      </c>
      <c r="U4354" s="560">
        <f t="shared" si="887"/>
        <v>0</v>
      </c>
      <c r="V4354" s="560">
        <f t="shared" si="888"/>
        <v>0</v>
      </c>
      <c r="W4354" s="560">
        <f t="shared" si="889"/>
        <v>0</v>
      </c>
    </row>
    <row r="4355" spans="1:23" ht="21" customHeight="1">
      <c r="A4355" s="316" t="str">
        <f t="shared" si="880"/>
        <v/>
      </c>
      <c r="B4355" s="316" t="str">
        <f t="shared" si="881"/>
        <v/>
      </c>
      <c r="C4355" s="316" t="str">
        <f>IF(AND(F4355&lt;&gt;"",G4355&lt;&gt;""),COUNT($C$32:C4354)+1,"")</f>
        <v/>
      </c>
      <c r="D4355" s="292" t="str">
        <f t="shared" si="882"/>
        <v/>
      </c>
      <c r="E4355" s="292" t="str">
        <f t="shared" si="883"/>
        <v/>
      </c>
      <c r="F4355" s="316"/>
      <c r="G4355" s="316"/>
      <c r="H4355" s="317"/>
      <c r="I4355" s="316" t="s">
        <v>445</v>
      </c>
      <c r="J4355" s="318"/>
      <c r="K4355" s="319"/>
      <c r="L4355" s="292" t="s">
        <v>446</v>
      </c>
      <c r="M4355" s="324"/>
      <c r="N4355" s="294" t="str">
        <f t="shared" si="884"/>
        <v/>
      </c>
      <c r="O4355" s="319"/>
      <c r="P4355" s="296" t="str">
        <f t="shared" si="885"/>
        <v/>
      </c>
      <c r="Q4355" s="552"/>
      <c r="R4355" s="551"/>
      <c r="S4355" s="291"/>
      <c r="T4355" t="str">
        <f t="shared" si="886"/>
        <v>-</v>
      </c>
      <c r="U4355" s="560">
        <f t="shared" si="887"/>
        <v>0</v>
      </c>
      <c r="V4355" s="560">
        <f t="shared" si="888"/>
        <v>0</v>
      </c>
      <c r="W4355" s="560">
        <f t="shared" si="889"/>
        <v>0</v>
      </c>
    </row>
    <row r="4356" spans="1:23" ht="21" customHeight="1">
      <c r="A4356" s="316" t="str">
        <f t="shared" si="880"/>
        <v/>
      </c>
      <c r="B4356" s="316" t="str">
        <f t="shared" si="881"/>
        <v/>
      </c>
      <c r="C4356" s="316" t="str">
        <f>IF(AND(F4356&lt;&gt;"",G4356&lt;&gt;""),COUNT($C$32:C4355)+1,"")</f>
        <v/>
      </c>
      <c r="D4356" s="292" t="str">
        <f t="shared" si="882"/>
        <v/>
      </c>
      <c r="E4356" s="292" t="str">
        <f t="shared" si="883"/>
        <v/>
      </c>
      <c r="F4356" s="316"/>
      <c r="G4356" s="316"/>
      <c r="H4356" s="317"/>
      <c r="I4356" s="316" t="s">
        <v>445</v>
      </c>
      <c r="J4356" s="318"/>
      <c r="K4356" s="319"/>
      <c r="L4356" s="292" t="s">
        <v>446</v>
      </c>
      <c r="M4356" s="324"/>
      <c r="N4356" s="294" t="str">
        <f t="shared" si="884"/>
        <v/>
      </c>
      <c r="O4356" s="319"/>
      <c r="P4356" s="296" t="str">
        <f t="shared" si="885"/>
        <v/>
      </c>
      <c r="Q4356" s="552"/>
      <c r="R4356" s="551"/>
      <c r="S4356" s="291"/>
      <c r="T4356" t="str">
        <f t="shared" si="886"/>
        <v>-</v>
      </c>
      <c r="U4356" s="560">
        <f t="shared" si="887"/>
        <v>0</v>
      </c>
      <c r="V4356" s="560">
        <f t="shared" si="888"/>
        <v>0</v>
      </c>
      <c r="W4356" s="560">
        <f t="shared" si="889"/>
        <v>0</v>
      </c>
    </row>
    <row r="4357" spans="1:23" ht="21" customHeight="1">
      <c r="A4357" s="316" t="str">
        <f t="shared" si="880"/>
        <v/>
      </c>
      <c r="B4357" s="316" t="str">
        <f t="shared" si="881"/>
        <v/>
      </c>
      <c r="C4357" s="316" t="str">
        <f>IF(AND(F4357&lt;&gt;"",G4357&lt;&gt;""),COUNT($C$32:C4356)+1,"")</f>
        <v/>
      </c>
      <c r="D4357" s="292" t="str">
        <f t="shared" si="882"/>
        <v/>
      </c>
      <c r="E4357" s="292" t="str">
        <f t="shared" si="883"/>
        <v/>
      </c>
      <c r="F4357" s="316"/>
      <c r="G4357" s="316"/>
      <c r="H4357" s="317"/>
      <c r="I4357" s="316" t="s">
        <v>445</v>
      </c>
      <c r="J4357" s="318"/>
      <c r="K4357" s="319"/>
      <c r="L4357" s="292" t="s">
        <v>446</v>
      </c>
      <c r="M4357" s="324"/>
      <c r="N4357" s="294" t="str">
        <f t="shared" si="884"/>
        <v/>
      </c>
      <c r="O4357" s="319"/>
      <c r="P4357" s="296" t="str">
        <f t="shared" si="885"/>
        <v/>
      </c>
      <c r="Q4357" s="552"/>
      <c r="R4357" s="551"/>
      <c r="S4357" s="291"/>
      <c r="T4357" t="str">
        <f t="shared" si="886"/>
        <v>-</v>
      </c>
      <c r="U4357" s="560">
        <f t="shared" si="887"/>
        <v>0</v>
      </c>
      <c r="V4357" s="560">
        <f t="shared" si="888"/>
        <v>0</v>
      </c>
      <c r="W4357" s="560">
        <f t="shared" si="889"/>
        <v>0</v>
      </c>
    </row>
    <row r="4358" spans="1:23" ht="21" customHeight="1">
      <c r="A4358" s="316" t="str">
        <f t="shared" si="880"/>
        <v/>
      </c>
      <c r="B4358" s="316" t="str">
        <f t="shared" si="881"/>
        <v/>
      </c>
      <c r="C4358" s="316" t="str">
        <f>IF(AND(F4358&lt;&gt;"",G4358&lt;&gt;""),COUNT($C$32:C4357)+1,"")</f>
        <v/>
      </c>
      <c r="D4358" s="292" t="str">
        <f t="shared" si="882"/>
        <v/>
      </c>
      <c r="E4358" s="292" t="str">
        <f t="shared" si="883"/>
        <v/>
      </c>
      <c r="F4358" s="316"/>
      <c r="G4358" s="316"/>
      <c r="H4358" s="317"/>
      <c r="I4358" s="316" t="s">
        <v>445</v>
      </c>
      <c r="J4358" s="318"/>
      <c r="K4358" s="319"/>
      <c r="L4358" s="292" t="s">
        <v>446</v>
      </c>
      <c r="M4358" s="324"/>
      <c r="N4358" s="294" t="str">
        <f t="shared" si="884"/>
        <v/>
      </c>
      <c r="O4358" s="319"/>
      <c r="P4358" s="296" t="str">
        <f t="shared" si="885"/>
        <v/>
      </c>
      <c r="Q4358" s="552"/>
      <c r="R4358" s="551"/>
      <c r="S4358" s="291"/>
      <c r="T4358" t="str">
        <f t="shared" si="886"/>
        <v>-</v>
      </c>
      <c r="U4358" s="560">
        <f t="shared" si="887"/>
        <v>0</v>
      </c>
      <c r="V4358" s="560">
        <f t="shared" si="888"/>
        <v>0</v>
      </c>
      <c r="W4358" s="560">
        <f t="shared" si="889"/>
        <v>0</v>
      </c>
    </row>
    <row r="4359" spans="1:23" ht="21" customHeight="1">
      <c r="A4359" s="316" t="str">
        <f t="shared" si="880"/>
        <v/>
      </c>
      <c r="B4359" s="316" t="str">
        <f t="shared" si="881"/>
        <v/>
      </c>
      <c r="C4359" s="316" t="str">
        <f>IF(AND(F4359&lt;&gt;"",G4359&lt;&gt;""),COUNT($C$32:C4358)+1,"")</f>
        <v/>
      </c>
      <c r="D4359" s="292" t="str">
        <f t="shared" si="882"/>
        <v/>
      </c>
      <c r="E4359" s="292" t="str">
        <f t="shared" si="883"/>
        <v/>
      </c>
      <c r="F4359" s="316"/>
      <c r="G4359" s="316"/>
      <c r="H4359" s="317"/>
      <c r="I4359" s="316" t="s">
        <v>445</v>
      </c>
      <c r="J4359" s="318"/>
      <c r="K4359" s="319"/>
      <c r="L4359" s="292" t="s">
        <v>446</v>
      </c>
      <c r="M4359" s="324"/>
      <c r="N4359" s="294" t="str">
        <f t="shared" si="884"/>
        <v/>
      </c>
      <c r="O4359" s="319"/>
      <c r="P4359" s="296" t="str">
        <f t="shared" si="885"/>
        <v/>
      </c>
      <c r="Q4359" s="552"/>
      <c r="R4359" s="551"/>
      <c r="S4359" s="291"/>
      <c r="T4359" t="str">
        <f t="shared" si="886"/>
        <v>-</v>
      </c>
      <c r="U4359" s="560">
        <f t="shared" si="887"/>
        <v>0</v>
      </c>
      <c r="V4359" s="560">
        <f t="shared" si="888"/>
        <v>0</v>
      </c>
      <c r="W4359" s="560">
        <f t="shared" si="889"/>
        <v>0</v>
      </c>
    </row>
    <row r="4360" spans="1:23" ht="21" customHeight="1">
      <c r="A4360" s="316" t="str">
        <f t="shared" si="880"/>
        <v/>
      </c>
      <c r="B4360" s="316" t="str">
        <f t="shared" si="881"/>
        <v/>
      </c>
      <c r="C4360" s="316" t="str">
        <f>IF(AND(F4360&lt;&gt;"",G4360&lt;&gt;""),COUNT($C$32:C4359)+1,"")</f>
        <v/>
      </c>
      <c r="D4360" s="292" t="str">
        <f t="shared" si="882"/>
        <v/>
      </c>
      <c r="E4360" s="292" t="str">
        <f t="shared" si="883"/>
        <v/>
      </c>
      <c r="F4360" s="316"/>
      <c r="G4360" s="316"/>
      <c r="H4360" s="317"/>
      <c r="I4360" s="316" t="s">
        <v>445</v>
      </c>
      <c r="J4360" s="318"/>
      <c r="K4360" s="319"/>
      <c r="L4360" s="292" t="s">
        <v>446</v>
      </c>
      <c r="M4360" s="324"/>
      <c r="N4360" s="294" t="str">
        <f t="shared" si="884"/>
        <v/>
      </c>
      <c r="O4360" s="319"/>
      <c r="P4360" s="296" t="str">
        <f t="shared" si="885"/>
        <v/>
      </c>
      <c r="Q4360" s="552"/>
      <c r="R4360" s="551"/>
      <c r="S4360" s="291"/>
      <c r="T4360" t="str">
        <f t="shared" si="886"/>
        <v>-</v>
      </c>
      <c r="U4360" s="560">
        <f t="shared" si="887"/>
        <v>0</v>
      </c>
      <c r="V4360" s="560">
        <f t="shared" si="888"/>
        <v>0</v>
      </c>
      <c r="W4360" s="560">
        <f t="shared" si="889"/>
        <v>0</v>
      </c>
    </row>
    <row r="4361" spans="1:23" ht="21" customHeight="1">
      <c r="A4361" s="316" t="str">
        <f t="shared" si="880"/>
        <v/>
      </c>
      <c r="B4361" s="316" t="str">
        <f t="shared" si="881"/>
        <v/>
      </c>
      <c r="C4361" s="316" t="str">
        <f>IF(AND(F4361&lt;&gt;"",G4361&lt;&gt;""),COUNT($C$32:C4360)+1,"")</f>
        <v/>
      </c>
      <c r="D4361" s="292" t="str">
        <f t="shared" si="882"/>
        <v/>
      </c>
      <c r="E4361" s="292" t="str">
        <f t="shared" si="883"/>
        <v/>
      </c>
      <c r="F4361" s="316"/>
      <c r="G4361" s="316"/>
      <c r="H4361" s="317"/>
      <c r="I4361" s="316" t="s">
        <v>445</v>
      </c>
      <c r="J4361" s="318"/>
      <c r="K4361" s="319"/>
      <c r="L4361" s="292" t="s">
        <v>446</v>
      </c>
      <c r="M4361" s="324"/>
      <c r="N4361" s="294" t="str">
        <f t="shared" si="884"/>
        <v/>
      </c>
      <c r="O4361" s="319"/>
      <c r="P4361" s="296" t="str">
        <f t="shared" si="885"/>
        <v/>
      </c>
      <c r="Q4361" s="552"/>
      <c r="R4361" s="551"/>
      <c r="S4361" s="291"/>
      <c r="T4361" t="str">
        <f t="shared" si="886"/>
        <v>-</v>
      </c>
      <c r="U4361" s="560">
        <f t="shared" si="887"/>
        <v>0</v>
      </c>
      <c r="V4361" s="560">
        <f t="shared" si="888"/>
        <v>0</v>
      </c>
      <c r="W4361" s="560">
        <f t="shared" si="889"/>
        <v>0</v>
      </c>
    </row>
    <row r="4362" spans="1:23" ht="21" customHeight="1">
      <c r="A4362" s="316" t="str">
        <f t="shared" si="880"/>
        <v/>
      </c>
      <c r="B4362" s="316" t="str">
        <f t="shared" si="881"/>
        <v/>
      </c>
      <c r="C4362" s="316" t="str">
        <f>IF(AND(F4362&lt;&gt;"",G4362&lt;&gt;""),COUNT($C$32:C4361)+1,"")</f>
        <v/>
      </c>
      <c r="D4362" s="292" t="str">
        <f t="shared" si="882"/>
        <v/>
      </c>
      <c r="E4362" s="292" t="str">
        <f t="shared" si="883"/>
        <v/>
      </c>
      <c r="F4362" s="316"/>
      <c r="G4362" s="316"/>
      <c r="H4362" s="317"/>
      <c r="I4362" s="316" t="s">
        <v>445</v>
      </c>
      <c r="J4362" s="318"/>
      <c r="K4362" s="319"/>
      <c r="L4362" s="292" t="s">
        <v>446</v>
      </c>
      <c r="M4362" s="324"/>
      <c r="N4362" s="294" t="str">
        <f t="shared" si="884"/>
        <v/>
      </c>
      <c r="O4362" s="319"/>
      <c r="P4362" s="296" t="str">
        <f t="shared" si="885"/>
        <v/>
      </c>
      <c r="Q4362" s="552"/>
      <c r="R4362" s="551"/>
      <c r="S4362" s="291"/>
      <c r="T4362" t="str">
        <f t="shared" si="886"/>
        <v>-</v>
      </c>
      <c r="U4362" s="560">
        <f t="shared" si="887"/>
        <v>0</v>
      </c>
      <c r="V4362" s="560">
        <f t="shared" si="888"/>
        <v>0</v>
      </c>
      <c r="W4362" s="560">
        <f t="shared" si="889"/>
        <v>0</v>
      </c>
    </row>
    <row r="4363" spans="1:23" ht="21" customHeight="1">
      <c r="A4363" s="316" t="str">
        <f t="shared" si="880"/>
        <v/>
      </c>
      <c r="B4363" s="316" t="str">
        <f t="shared" si="881"/>
        <v/>
      </c>
      <c r="C4363" s="316" t="str">
        <f>IF(AND(F4363&lt;&gt;"",G4363&lt;&gt;""),COUNT($C$32:C4362)+1,"")</f>
        <v/>
      </c>
      <c r="D4363" s="292" t="str">
        <f t="shared" si="882"/>
        <v/>
      </c>
      <c r="E4363" s="292" t="str">
        <f t="shared" si="883"/>
        <v/>
      </c>
      <c r="F4363" s="316"/>
      <c r="G4363" s="316"/>
      <c r="H4363" s="317"/>
      <c r="I4363" s="316" t="s">
        <v>445</v>
      </c>
      <c r="J4363" s="318"/>
      <c r="K4363" s="319"/>
      <c r="L4363" s="292" t="s">
        <v>446</v>
      </c>
      <c r="M4363" s="324"/>
      <c r="N4363" s="294" t="str">
        <f t="shared" si="884"/>
        <v/>
      </c>
      <c r="O4363" s="319"/>
      <c r="P4363" s="296" t="str">
        <f t="shared" si="885"/>
        <v/>
      </c>
      <c r="Q4363" s="552"/>
      <c r="R4363" s="551"/>
      <c r="S4363" s="291"/>
      <c r="T4363" t="str">
        <f t="shared" si="886"/>
        <v>-</v>
      </c>
      <c r="U4363" s="560">
        <f t="shared" si="887"/>
        <v>0</v>
      </c>
      <c r="V4363" s="560">
        <f t="shared" si="888"/>
        <v>0</v>
      </c>
      <c r="W4363" s="560">
        <f t="shared" si="889"/>
        <v>0</v>
      </c>
    </row>
    <row r="4364" spans="1:23" ht="21" customHeight="1">
      <c r="A4364" s="316" t="str">
        <f t="shared" si="880"/>
        <v/>
      </c>
      <c r="B4364" s="316" t="str">
        <f t="shared" si="881"/>
        <v/>
      </c>
      <c r="C4364" s="316" t="str">
        <f>IF(AND(F4364&lt;&gt;"",G4364&lt;&gt;""),COUNT($C$32:C4363)+1,"")</f>
        <v/>
      </c>
      <c r="D4364" s="292" t="str">
        <f t="shared" si="882"/>
        <v/>
      </c>
      <c r="E4364" s="292" t="str">
        <f t="shared" si="883"/>
        <v/>
      </c>
      <c r="F4364" s="316"/>
      <c r="G4364" s="316"/>
      <c r="H4364" s="317"/>
      <c r="I4364" s="316" t="s">
        <v>445</v>
      </c>
      <c r="J4364" s="318"/>
      <c r="K4364" s="319"/>
      <c r="L4364" s="292" t="s">
        <v>446</v>
      </c>
      <c r="M4364" s="324"/>
      <c r="N4364" s="294" t="str">
        <f t="shared" si="884"/>
        <v/>
      </c>
      <c r="O4364" s="319"/>
      <c r="P4364" s="296" t="str">
        <f t="shared" si="885"/>
        <v/>
      </c>
      <c r="Q4364" s="552"/>
      <c r="R4364" s="551"/>
      <c r="S4364" s="291"/>
      <c r="T4364" t="str">
        <f t="shared" si="886"/>
        <v>-</v>
      </c>
      <c r="U4364" s="560">
        <f t="shared" si="887"/>
        <v>0</v>
      </c>
      <c r="V4364" s="560">
        <f t="shared" si="888"/>
        <v>0</v>
      </c>
      <c r="W4364" s="560">
        <f t="shared" si="889"/>
        <v>0</v>
      </c>
    </row>
    <row r="4365" spans="1:23" ht="21" customHeight="1">
      <c r="A4365" s="316" t="str">
        <f t="shared" si="880"/>
        <v/>
      </c>
      <c r="B4365" s="316" t="str">
        <f t="shared" si="881"/>
        <v/>
      </c>
      <c r="C4365" s="316" t="str">
        <f>IF(AND(F4365&lt;&gt;"",G4365&lt;&gt;""),COUNT($C$32:C4364)+1,"")</f>
        <v/>
      </c>
      <c r="D4365" s="292" t="str">
        <f t="shared" si="882"/>
        <v/>
      </c>
      <c r="E4365" s="292" t="str">
        <f t="shared" si="883"/>
        <v/>
      </c>
      <c r="F4365" s="316"/>
      <c r="G4365" s="316"/>
      <c r="H4365" s="317"/>
      <c r="I4365" s="316" t="s">
        <v>445</v>
      </c>
      <c r="J4365" s="318"/>
      <c r="K4365" s="319"/>
      <c r="L4365" s="292" t="s">
        <v>446</v>
      </c>
      <c r="M4365" s="324"/>
      <c r="N4365" s="294" t="str">
        <f t="shared" si="884"/>
        <v/>
      </c>
      <c r="O4365" s="319"/>
      <c r="P4365" s="296" t="str">
        <f t="shared" si="885"/>
        <v/>
      </c>
      <c r="Q4365" s="552"/>
      <c r="R4365" s="551"/>
      <c r="S4365" s="291"/>
      <c r="T4365" t="str">
        <f t="shared" si="886"/>
        <v>-</v>
      </c>
      <c r="U4365" s="560">
        <f t="shared" si="887"/>
        <v>0</v>
      </c>
      <c r="V4365" s="560">
        <f t="shared" si="888"/>
        <v>0</v>
      </c>
      <c r="W4365" s="560">
        <f t="shared" si="889"/>
        <v>0</v>
      </c>
    </row>
    <row r="4366" spans="1:23" ht="21" customHeight="1">
      <c r="A4366" s="316" t="str">
        <f t="shared" si="880"/>
        <v/>
      </c>
      <c r="B4366" s="316" t="str">
        <f t="shared" si="881"/>
        <v/>
      </c>
      <c r="C4366" s="316" t="str">
        <f>IF(AND(F4366&lt;&gt;"",G4366&lt;&gt;""),COUNT($C$32:C4365)+1,"")</f>
        <v/>
      </c>
      <c r="D4366" s="292" t="str">
        <f t="shared" si="882"/>
        <v/>
      </c>
      <c r="E4366" s="292" t="str">
        <f t="shared" si="883"/>
        <v/>
      </c>
      <c r="F4366" s="316"/>
      <c r="G4366" s="316"/>
      <c r="H4366" s="317"/>
      <c r="I4366" s="316" t="s">
        <v>445</v>
      </c>
      <c r="J4366" s="318"/>
      <c r="K4366" s="319"/>
      <c r="L4366" s="292" t="s">
        <v>446</v>
      </c>
      <c r="M4366" s="324"/>
      <c r="N4366" s="294" t="str">
        <f t="shared" si="884"/>
        <v/>
      </c>
      <c r="O4366" s="319"/>
      <c r="P4366" s="296" t="str">
        <f t="shared" si="885"/>
        <v/>
      </c>
      <c r="Q4366" s="552"/>
      <c r="R4366" s="551"/>
      <c r="S4366" s="291"/>
      <c r="T4366" t="str">
        <f t="shared" si="886"/>
        <v>-</v>
      </c>
      <c r="U4366" s="560">
        <f t="shared" si="887"/>
        <v>0</v>
      </c>
      <c r="V4366" s="560">
        <f t="shared" si="888"/>
        <v>0</v>
      </c>
      <c r="W4366" s="560">
        <f t="shared" si="889"/>
        <v>0</v>
      </c>
    </row>
    <row r="4367" spans="1:23" ht="21" customHeight="1">
      <c r="A4367" s="316" t="str">
        <f t="shared" si="880"/>
        <v/>
      </c>
      <c r="B4367" s="316" t="str">
        <f t="shared" si="881"/>
        <v/>
      </c>
      <c r="C4367" s="316" t="str">
        <f>IF(AND(F4367&lt;&gt;"",G4367&lt;&gt;""),COUNT($C$32:C4366)+1,"")</f>
        <v/>
      </c>
      <c r="D4367" s="292" t="str">
        <f t="shared" si="882"/>
        <v/>
      </c>
      <c r="E4367" s="292" t="str">
        <f t="shared" si="883"/>
        <v/>
      </c>
      <c r="F4367" s="316"/>
      <c r="G4367" s="316"/>
      <c r="H4367" s="317"/>
      <c r="I4367" s="316" t="s">
        <v>445</v>
      </c>
      <c r="J4367" s="318"/>
      <c r="K4367" s="319"/>
      <c r="L4367" s="292" t="s">
        <v>446</v>
      </c>
      <c r="M4367" s="324"/>
      <c r="N4367" s="294" t="str">
        <f t="shared" si="884"/>
        <v/>
      </c>
      <c r="O4367" s="319"/>
      <c r="P4367" s="296" t="str">
        <f t="shared" si="885"/>
        <v/>
      </c>
      <c r="Q4367" s="552"/>
      <c r="R4367" s="551"/>
      <c r="S4367" s="291"/>
      <c r="T4367" t="str">
        <f t="shared" si="886"/>
        <v>-</v>
      </c>
      <c r="U4367" s="560">
        <f t="shared" si="887"/>
        <v>0</v>
      </c>
      <c r="V4367" s="560">
        <f t="shared" si="888"/>
        <v>0</v>
      </c>
      <c r="W4367" s="560">
        <f t="shared" si="889"/>
        <v>0</v>
      </c>
    </row>
    <row r="4368" spans="1:23" ht="21" customHeight="1">
      <c r="A4368" s="316" t="str">
        <f t="shared" si="880"/>
        <v/>
      </c>
      <c r="B4368" s="316" t="str">
        <f t="shared" si="881"/>
        <v/>
      </c>
      <c r="C4368" s="316" t="str">
        <f>IF(AND(F4368&lt;&gt;"",G4368&lt;&gt;""),COUNT($C$32:C4367)+1,"")</f>
        <v/>
      </c>
      <c r="D4368" s="292" t="str">
        <f t="shared" si="882"/>
        <v/>
      </c>
      <c r="E4368" s="292" t="str">
        <f t="shared" si="883"/>
        <v/>
      </c>
      <c r="F4368" s="316"/>
      <c r="G4368" s="316"/>
      <c r="H4368" s="317"/>
      <c r="I4368" s="316" t="s">
        <v>445</v>
      </c>
      <c r="J4368" s="318"/>
      <c r="K4368" s="319"/>
      <c r="L4368" s="292" t="s">
        <v>446</v>
      </c>
      <c r="M4368" s="324"/>
      <c r="N4368" s="294" t="str">
        <f t="shared" si="884"/>
        <v/>
      </c>
      <c r="O4368" s="319"/>
      <c r="P4368" s="296" t="str">
        <f t="shared" si="885"/>
        <v/>
      </c>
      <c r="Q4368" s="552"/>
      <c r="R4368" s="551"/>
      <c r="S4368" s="291"/>
      <c r="T4368" t="str">
        <f t="shared" si="886"/>
        <v>-</v>
      </c>
      <c r="U4368" s="560">
        <f t="shared" si="887"/>
        <v>0</v>
      </c>
      <c r="V4368" s="560">
        <f t="shared" si="888"/>
        <v>0</v>
      </c>
      <c r="W4368" s="560">
        <f t="shared" si="889"/>
        <v>0</v>
      </c>
    </row>
    <row r="4369" spans="1:23" ht="21" customHeight="1">
      <c r="A4369" s="316" t="str">
        <f t="shared" si="880"/>
        <v/>
      </c>
      <c r="B4369" s="316" t="str">
        <f t="shared" si="881"/>
        <v/>
      </c>
      <c r="C4369" s="316" t="str">
        <f>IF(AND(F4369&lt;&gt;"",G4369&lt;&gt;""),COUNT($C$32:C4368)+1,"")</f>
        <v/>
      </c>
      <c r="D4369" s="292" t="str">
        <f t="shared" si="882"/>
        <v/>
      </c>
      <c r="E4369" s="292" t="str">
        <f t="shared" si="883"/>
        <v/>
      </c>
      <c r="F4369" s="316"/>
      <c r="G4369" s="316"/>
      <c r="H4369" s="317"/>
      <c r="I4369" s="316" t="s">
        <v>445</v>
      </c>
      <c r="J4369" s="318"/>
      <c r="K4369" s="319"/>
      <c r="L4369" s="292" t="s">
        <v>446</v>
      </c>
      <c r="M4369" s="324"/>
      <c r="N4369" s="294" t="str">
        <f t="shared" si="884"/>
        <v/>
      </c>
      <c r="O4369" s="319"/>
      <c r="P4369" s="296" t="str">
        <f t="shared" si="885"/>
        <v/>
      </c>
      <c r="Q4369" s="552"/>
      <c r="R4369" s="551"/>
      <c r="S4369" s="291"/>
      <c r="T4369" t="str">
        <f t="shared" si="886"/>
        <v>-</v>
      </c>
      <c r="U4369" s="560">
        <f t="shared" si="887"/>
        <v>0</v>
      </c>
      <c r="V4369" s="560">
        <f t="shared" si="888"/>
        <v>0</v>
      </c>
      <c r="W4369" s="560">
        <f t="shared" si="889"/>
        <v>0</v>
      </c>
    </row>
    <row r="4370" spans="1:23" ht="21" customHeight="1">
      <c r="A4370" s="316" t="str">
        <f t="shared" si="880"/>
        <v/>
      </c>
      <c r="B4370" s="316" t="str">
        <f t="shared" si="881"/>
        <v/>
      </c>
      <c r="C4370" s="316" t="str">
        <f>IF(AND(F4370&lt;&gt;"",G4370&lt;&gt;""),COUNT($C$32:C4369)+1,"")</f>
        <v/>
      </c>
      <c r="D4370" s="292" t="str">
        <f t="shared" si="882"/>
        <v/>
      </c>
      <c r="E4370" s="292" t="str">
        <f t="shared" si="883"/>
        <v/>
      </c>
      <c r="F4370" s="316"/>
      <c r="G4370" s="316"/>
      <c r="H4370" s="317"/>
      <c r="I4370" s="316" t="s">
        <v>445</v>
      </c>
      <c r="J4370" s="318"/>
      <c r="K4370" s="319"/>
      <c r="L4370" s="292" t="s">
        <v>446</v>
      </c>
      <c r="M4370" s="324"/>
      <c r="N4370" s="294" t="str">
        <f t="shared" si="884"/>
        <v/>
      </c>
      <c r="O4370" s="319"/>
      <c r="P4370" s="296" t="str">
        <f t="shared" si="885"/>
        <v/>
      </c>
      <c r="Q4370" s="552"/>
      <c r="R4370" s="551"/>
      <c r="S4370" s="291"/>
      <c r="T4370" t="str">
        <f t="shared" si="886"/>
        <v>-</v>
      </c>
      <c r="U4370" s="560">
        <f t="shared" si="887"/>
        <v>0</v>
      </c>
      <c r="V4370" s="560">
        <f t="shared" si="888"/>
        <v>0</v>
      </c>
      <c r="W4370" s="560">
        <f t="shared" si="889"/>
        <v>0</v>
      </c>
    </row>
    <row r="4371" spans="1:23" ht="21" customHeight="1">
      <c r="A4371" s="316" t="str">
        <f t="shared" si="880"/>
        <v/>
      </c>
      <c r="B4371" s="316" t="str">
        <f t="shared" si="881"/>
        <v/>
      </c>
      <c r="C4371" s="316" t="str">
        <f>IF(AND(F4371&lt;&gt;"",G4371&lt;&gt;""),COUNT($C$32:C4370)+1,"")</f>
        <v/>
      </c>
      <c r="D4371" s="292" t="str">
        <f t="shared" si="882"/>
        <v/>
      </c>
      <c r="E4371" s="292" t="str">
        <f t="shared" si="883"/>
        <v/>
      </c>
      <c r="F4371" s="316"/>
      <c r="G4371" s="316"/>
      <c r="H4371" s="317"/>
      <c r="I4371" s="316" t="s">
        <v>445</v>
      </c>
      <c r="J4371" s="318"/>
      <c r="K4371" s="319"/>
      <c r="L4371" s="292" t="s">
        <v>446</v>
      </c>
      <c r="M4371" s="324"/>
      <c r="N4371" s="294" t="str">
        <f t="shared" si="884"/>
        <v/>
      </c>
      <c r="O4371" s="319"/>
      <c r="P4371" s="296" t="str">
        <f t="shared" si="885"/>
        <v/>
      </c>
      <c r="Q4371" s="552"/>
      <c r="R4371" s="551"/>
      <c r="S4371" s="291"/>
      <c r="T4371" t="str">
        <f t="shared" si="886"/>
        <v>-</v>
      </c>
      <c r="U4371" s="560">
        <f t="shared" si="887"/>
        <v>0</v>
      </c>
      <c r="V4371" s="560">
        <f t="shared" si="888"/>
        <v>0</v>
      </c>
      <c r="W4371" s="560">
        <f t="shared" si="889"/>
        <v>0</v>
      </c>
    </row>
    <row r="4372" spans="1:23" ht="21" customHeight="1">
      <c r="A4372" s="316" t="str">
        <f t="shared" si="880"/>
        <v/>
      </c>
      <c r="B4372" s="316" t="str">
        <f t="shared" si="881"/>
        <v/>
      </c>
      <c r="C4372" s="316" t="str">
        <f>IF(AND(F4372&lt;&gt;"",G4372&lt;&gt;""),COUNT($C$32:C4371)+1,"")</f>
        <v/>
      </c>
      <c r="D4372" s="292" t="str">
        <f t="shared" si="882"/>
        <v/>
      </c>
      <c r="E4372" s="292" t="str">
        <f t="shared" si="883"/>
        <v/>
      </c>
      <c r="F4372" s="316"/>
      <c r="G4372" s="316"/>
      <c r="H4372" s="317"/>
      <c r="I4372" s="316" t="s">
        <v>445</v>
      </c>
      <c r="J4372" s="318"/>
      <c r="K4372" s="319"/>
      <c r="L4372" s="292" t="s">
        <v>446</v>
      </c>
      <c r="M4372" s="324"/>
      <c r="N4372" s="294" t="str">
        <f t="shared" si="884"/>
        <v/>
      </c>
      <c r="O4372" s="319"/>
      <c r="P4372" s="296" t="str">
        <f t="shared" si="885"/>
        <v/>
      </c>
      <c r="Q4372" s="552"/>
      <c r="R4372" s="551"/>
      <c r="S4372" s="291"/>
      <c r="T4372" t="str">
        <f t="shared" si="886"/>
        <v>-</v>
      </c>
      <c r="U4372" s="560">
        <f t="shared" si="887"/>
        <v>0</v>
      </c>
      <c r="V4372" s="560">
        <f t="shared" si="888"/>
        <v>0</v>
      </c>
      <c r="W4372" s="560">
        <f t="shared" si="889"/>
        <v>0</v>
      </c>
    </row>
    <row r="4373" spans="1:23" ht="21" customHeight="1">
      <c r="A4373" s="316" t="str">
        <f t="shared" si="880"/>
        <v/>
      </c>
      <c r="B4373" s="316" t="str">
        <f t="shared" si="881"/>
        <v/>
      </c>
      <c r="C4373" s="316" t="str">
        <f>IF(AND(F4373&lt;&gt;"",G4373&lt;&gt;""),COUNT($C$32:C4372)+1,"")</f>
        <v/>
      </c>
      <c r="D4373" s="292" t="str">
        <f t="shared" si="882"/>
        <v/>
      </c>
      <c r="E4373" s="292" t="str">
        <f t="shared" si="883"/>
        <v/>
      </c>
      <c r="F4373" s="316"/>
      <c r="G4373" s="316"/>
      <c r="H4373" s="317"/>
      <c r="I4373" s="316" t="s">
        <v>445</v>
      </c>
      <c r="J4373" s="318"/>
      <c r="K4373" s="319"/>
      <c r="L4373" s="292" t="s">
        <v>446</v>
      </c>
      <c r="M4373" s="324"/>
      <c r="N4373" s="294" t="str">
        <f t="shared" si="884"/>
        <v/>
      </c>
      <c r="O4373" s="319"/>
      <c r="P4373" s="296" t="str">
        <f t="shared" si="885"/>
        <v/>
      </c>
      <c r="Q4373" s="552"/>
      <c r="R4373" s="551"/>
      <c r="S4373" s="291"/>
      <c r="T4373" t="str">
        <f t="shared" si="886"/>
        <v>-</v>
      </c>
      <c r="U4373" s="560">
        <f t="shared" si="887"/>
        <v>0</v>
      </c>
      <c r="V4373" s="560">
        <f t="shared" si="888"/>
        <v>0</v>
      </c>
      <c r="W4373" s="560">
        <f t="shared" si="889"/>
        <v>0</v>
      </c>
    </row>
    <row r="4374" spans="1:23" ht="21" customHeight="1">
      <c r="A4374" s="316" t="str">
        <f t="shared" si="880"/>
        <v/>
      </c>
      <c r="B4374" s="316" t="str">
        <f t="shared" si="881"/>
        <v/>
      </c>
      <c r="C4374" s="316" t="str">
        <f>IF(AND(F4374&lt;&gt;"",G4374&lt;&gt;""),COUNT($C$32:C4373)+1,"")</f>
        <v/>
      </c>
      <c r="D4374" s="292" t="str">
        <f t="shared" si="882"/>
        <v/>
      </c>
      <c r="E4374" s="292" t="str">
        <f t="shared" si="883"/>
        <v/>
      </c>
      <c r="F4374" s="316"/>
      <c r="G4374" s="316"/>
      <c r="H4374" s="317"/>
      <c r="I4374" s="316" t="s">
        <v>445</v>
      </c>
      <c r="J4374" s="318"/>
      <c r="K4374" s="319"/>
      <c r="L4374" s="292" t="s">
        <v>446</v>
      </c>
      <c r="M4374" s="324"/>
      <c r="N4374" s="294" t="str">
        <f t="shared" si="884"/>
        <v/>
      </c>
      <c r="O4374" s="319"/>
      <c r="P4374" s="296" t="str">
        <f t="shared" si="885"/>
        <v/>
      </c>
      <c r="Q4374" s="552"/>
      <c r="R4374" s="551"/>
      <c r="S4374" s="291"/>
      <c r="T4374" t="str">
        <f t="shared" si="886"/>
        <v>-</v>
      </c>
      <c r="U4374" s="560">
        <f t="shared" si="887"/>
        <v>0</v>
      </c>
      <c r="V4374" s="560">
        <f t="shared" si="888"/>
        <v>0</v>
      </c>
      <c r="W4374" s="560">
        <f t="shared" si="889"/>
        <v>0</v>
      </c>
    </row>
    <row r="4375" spans="1:23" ht="21" customHeight="1">
      <c r="A4375" s="316" t="str">
        <f t="shared" si="880"/>
        <v/>
      </c>
      <c r="B4375" s="316" t="str">
        <f t="shared" si="881"/>
        <v/>
      </c>
      <c r="C4375" s="316" t="str">
        <f>IF(AND(F4375&lt;&gt;"",G4375&lt;&gt;""),COUNT($C$32:C4374)+1,"")</f>
        <v/>
      </c>
      <c r="D4375" s="292" t="str">
        <f t="shared" si="882"/>
        <v/>
      </c>
      <c r="E4375" s="292" t="str">
        <f t="shared" si="883"/>
        <v/>
      </c>
      <c r="F4375" s="316"/>
      <c r="G4375" s="316"/>
      <c r="H4375" s="317"/>
      <c r="I4375" s="316" t="s">
        <v>445</v>
      </c>
      <c r="J4375" s="318"/>
      <c r="K4375" s="319"/>
      <c r="L4375" s="292" t="s">
        <v>446</v>
      </c>
      <c r="M4375" s="324"/>
      <c r="N4375" s="294" t="str">
        <f t="shared" si="884"/>
        <v/>
      </c>
      <c r="O4375" s="319"/>
      <c r="P4375" s="296" t="str">
        <f t="shared" si="885"/>
        <v/>
      </c>
      <c r="Q4375" s="552"/>
      <c r="R4375" s="551"/>
      <c r="S4375" s="291"/>
      <c r="T4375" t="str">
        <f t="shared" si="886"/>
        <v>-</v>
      </c>
      <c r="U4375" s="560">
        <f t="shared" si="887"/>
        <v>0</v>
      </c>
      <c r="V4375" s="560">
        <f t="shared" si="888"/>
        <v>0</v>
      </c>
      <c r="W4375" s="560">
        <f t="shared" si="889"/>
        <v>0</v>
      </c>
    </row>
    <row r="4376" spans="1:23" ht="21" customHeight="1">
      <c r="A4376" s="316" t="str">
        <f t="shared" si="880"/>
        <v/>
      </c>
      <c r="B4376" s="316" t="str">
        <f t="shared" si="881"/>
        <v/>
      </c>
      <c r="C4376" s="316" t="str">
        <f>IF(AND(F4376&lt;&gt;"",G4376&lt;&gt;""),COUNT($C$32:C4375)+1,"")</f>
        <v/>
      </c>
      <c r="D4376" s="292" t="str">
        <f t="shared" si="882"/>
        <v/>
      </c>
      <c r="E4376" s="292" t="str">
        <f t="shared" si="883"/>
        <v/>
      </c>
      <c r="F4376" s="316"/>
      <c r="G4376" s="316"/>
      <c r="H4376" s="317"/>
      <c r="I4376" s="316" t="s">
        <v>445</v>
      </c>
      <c r="J4376" s="318"/>
      <c r="K4376" s="319"/>
      <c r="L4376" s="292" t="s">
        <v>446</v>
      </c>
      <c r="M4376" s="324"/>
      <c r="N4376" s="294" t="str">
        <f t="shared" si="884"/>
        <v/>
      </c>
      <c r="O4376" s="319"/>
      <c r="P4376" s="296" t="str">
        <f t="shared" si="885"/>
        <v/>
      </c>
      <c r="Q4376" s="552"/>
      <c r="R4376" s="551"/>
      <c r="S4376" s="291"/>
      <c r="T4376" t="str">
        <f t="shared" si="886"/>
        <v>-</v>
      </c>
      <c r="U4376" s="560">
        <f t="shared" si="887"/>
        <v>0</v>
      </c>
      <c r="V4376" s="560">
        <f t="shared" si="888"/>
        <v>0</v>
      </c>
      <c r="W4376" s="560">
        <f t="shared" si="889"/>
        <v>0</v>
      </c>
    </row>
    <row r="4377" spans="1:23" ht="21" customHeight="1">
      <c r="A4377" s="316" t="str">
        <f t="shared" si="880"/>
        <v/>
      </c>
      <c r="B4377" s="316" t="str">
        <f t="shared" si="881"/>
        <v/>
      </c>
      <c r="C4377" s="316" t="str">
        <f>IF(AND(F4377&lt;&gt;"",G4377&lt;&gt;""),COUNT($C$32:C4376)+1,"")</f>
        <v/>
      </c>
      <c r="D4377" s="292" t="str">
        <f t="shared" si="882"/>
        <v/>
      </c>
      <c r="E4377" s="292" t="str">
        <f t="shared" si="883"/>
        <v/>
      </c>
      <c r="F4377" s="316"/>
      <c r="G4377" s="316"/>
      <c r="H4377" s="317"/>
      <c r="I4377" s="316" t="s">
        <v>445</v>
      </c>
      <c r="J4377" s="318"/>
      <c r="K4377" s="319"/>
      <c r="L4377" s="292" t="s">
        <v>446</v>
      </c>
      <c r="M4377" s="324"/>
      <c r="N4377" s="294" t="str">
        <f t="shared" si="884"/>
        <v/>
      </c>
      <c r="O4377" s="319"/>
      <c r="P4377" s="296" t="str">
        <f t="shared" si="885"/>
        <v/>
      </c>
      <c r="Q4377" s="552"/>
      <c r="R4377" s="551"/>
      <c r="S4377" s="291"/>
      <c r="T4377" t="str">
        <f t="shared" si="886"/>
        <v>-</v>
      </c>
      <c r="U4377" s="560">
        <f t="shared" si="887"/>
        <v>0</v>
      </c>
      <c r="V4377" s="560">
        <f t="shared" si="888"/>
        <v>0</v>
      </c>
      <c r="W4377" s="560">
        <f t="shared" si="889"/>
        <v>0</v>
      </c>
    </row>
    <row r="4378" spans="1:23" ht="21" customHeight="1">
      <c r="A4378" s="316" t="str">
        <f t="shared" si="880"/>
        <v/>
      </c>
      <c r="B4378" s="316" t="str">
        <f t="shared" si="881"/>
        <v/>
      </c>
      <c r="C4378" s="316" t="str">
        <f>IF(AND(F4378&lt;&gt;"",G4378&lt;&gt;""),COUNT($C$32:C4377)+1,"")</f>
        <v/>
      </c>
      <c r="D4378" s="292" t="str">
        <f t="shared" si="882"/>
        <v/>
      </c>
      <c r="E4378" s="292" t="str">
        <f t="shared" si="883"/>
        <v/>
      </c>
      <c r="F4378" s="316"/>
      <c r="G4378" s="316"/>
      <c r="H4378" s="317"/>
      <c r="I4378" s="316" t="s">
        <v>445</v>
      </c>
      <c r="J4378" s="318"/>
      <c r="K4378" s="319"/>
      <c r="L4378" s="292" t="s">
        <v>446</v>
      </c>
      <c r="M4378" s="324"/>
      <c r="N4378" s="294" t="str">
        <f t="shared" si="884"/>
        <v/>
      </c>
      <c r="O4378" s="319"/>
      <c r="P4378" s="296" t="str">
        <f t="shared" si="885"/>
        <v/>
      </c>
      <c r="Q4378" s="552"/>
      <c r="R4378" s="551"/>
      <c r="S4378" s="291"/>
      <c r="T4378" t="str">
        <f t="shared" si="886"/>
        <v>-</v>
      </c>
      <c r="U4378" s="560">
        <f t="shared" si="887"/>
        <v>0</v>
      </c>
      <c r="V4378" s="560">
        <f t="shared" si="888"/>
        <v>0</v>
      </c>
      <c r="W4378" s="560">
        <f t="shared" si="889"/>
        <v>0</v>
      </c>
    </row>
    <row r="4379" spans="1:23" ht="21" customHeight="1">
      <c r="A4379" s="316" t="str">
        <f t="shared" si="880"/>
        <v/>
      </c>
      <c r="B4379" s="316" t="str">
        <f t="shared" si="881"/>
        <v/>
      </c>
      <c r="C4379" s="316" t="str">
        <f>IF(AND(F4379&lt;&gt;"",G4379&lt;&gt;""),COUNT($C$32:C4378)+1,"")</f>
        <v/>
      </c>
      <c r="D4379" s="292" t="str">
        <f t="shared" si="882"/>
        <v/>
      </c>
      <c r="E4379" s="292" t="str">
        <f t="shared" si="883"/>
        <v/>
      </c>
      <c r="F4379" s="316"/>
      <c r="G4379" s="316"/>
      <c r="H4379" s="317"/>
      <c r="I4379" s="316" t="s">
        <v>445</v>
      </c>
      <c r="J4379" s="318"/>
      <c r="K4379" s="319"/>
      <c r="L4379" s="292" t="s">
        <v>446</v>
      </c>
      <c r="M4379" s="324"/>
      <c r="N4379" s="294" t="str">
        <f t="shared" si="884"/>
        <v/>
      </c>
      <c r="O4379" s="319"/>
      <c r="P4379" s="296" t="str">
        <f t="shared" si="885"/>
        <v/>
      </c>
      <c r="Q4379" s="552"/>
      <c r="R4379" s="551"/>
      <c r="S4379" s="291"/>
      <c r="T4379" t="str">
        <f t="shared" si="886"/>
        <v>-</v>
      </c>
      <c r="U4379" s="560">
        <f t="shared" si="887"/>
        <v>0</v>
      </c>
      <c r="V4379" s="560">
        <f t="shared" si="888"/>
        <v>0</v>
      </c>
      <c r="W4379" s="560">
        <f t="shared" si="889"/>
        <v>0</v>
      </c>
    </row>
    <row r="4380" spans="1:23" ht="21" customHeight="1">
      <c r="A4380" s="316" t="str">
        <f t="shared" si="880"/>
        <v/>
      </c>
      <c r="B4380" s="316" t="str">
        <f t="shared" si="881"/>
        <v/>
      </c>
      <c r="C4380" s="316" t="str">
        <f>IF(AND(F4380&lt;&gt;"",G4380&lt;&gt;""),COUNT($C$32:C4379)+1,"")</f>
        <v/>
      </c>
      <c r="D4380" s="292" t="str">
        <f t="shared" si="882"/>
        <v/>
      </c>
      <c r="E4380" s="292" t="str">
        <f t="shared" si="883"/>
        <v/>
      </c>
      <c r="F4380" s="316"/>
      <c r="G4380" s="316"/>
      <c r="H4380" s="317"/>
      <c r="I4380" s="316" t="s">
        <v>445</v>
      </c>
      <c r="J4380" s="318"/>
      <c r="K4380" s="319"/>
      <c r="L4380" s="292" t="s">
        <v>446</v>
      </c>
      <c r="M4380" s="324"/>
      <c r="N4380" s="294" t="str">
        <f t="shared" si="884"/>
        <v/>
      </c>
      <c r="O4380" s="319"/>
      <c r="P4380" s="296" t="str">
        <f t="shared" si="885"/>
        <v/>
      </c>
      <c r="Q4380" s="552"/>
      <c r="R4380" s="551"/>
      <c r="S4380" s="291"/>
      <c r="T4380" t="str">
        <f t="shared" si="886"/>
        <v>-</v>
      </c>
      <c r="U4380" s="560">
        <f t="shared" si="887"/>
        <v>0</v>
      </c>
      <c r="V4380" s="560">
        <f t="shared" si="888"/>
        <v>0</v>
      </c>
      <c r="W4380" s="560">
        <f t="shared" si="889"/>
        <v>0</v>
      </c>
    </row>
    <row r="4381" spans="1:23" ht="21" customHeight="1">
      <c r="A4381" s="316" t="str">
        <f t="shared" si="880"/>
        <v/>
      </c>
      <c r="B4381" s="316" t="str">
        <f t="shared" si="881"/>
        <v/>
      </c>
      <c r="C4381" s="316" t="str">
        <f>IF(AND(F4381&lt;&gt;"",G4381&lt;&gt;""),COUNT($C$32:C4380)+1,"")</f>
        <v/>
      </c>
      <c r="D4381" s="292" t="str">
        <f t="shared" si="882"/>
        <v/>
      </c>
      <c r="E4381" s="292" t="str">
        <f t="shared" si="883"/>
        <v/>
      </c>
      <c r="F4381" s="316"/>
      <c r="G4381" s="316"/>
      <c r="H4381" s="317"/>
      <c r="I4381" s="316" t="s">
        <v>445</v>
      </c>
      <c r="J4381" s="318"/>
      <c r="K4381" s="319"/>
      <c r="L4381" s="292" t="s">
        <v>446</v>
      </c>
      <c r="M4381" s="324"/>
      <c r="N4381" s="294" t="str">
        <f t="shared" si="884"/>
        <v/>
      </c>
      <c r="O4381" s="319"/>
      <c r="P4381" s="296" t="str">
        <f t="shared" si="885"/>
        <v/>
      </c>
      <c r="Q4381" s="552"/>
      <c r="R4381" s="551"/>
      <c r="S4381" s="291"/>
      <c r="T4381" t="str">
        <f t="shared" si="886"/>
        <v>-</v>
      </c>
      <c r="U4381" s="560">
        <f t="shared" si="887"/>
        <v>0</v>
      </c>
      <c r="V4381" s="560">
        <f t="shared" si="888"/>
        <v>0</v>
      </c>
      <c r="W4381" s="560">
        <f t="shared" si="889"/>
        <v>0</v>
      </c>
    </row>
    <row r="4382" spans="1:23" ht="21" customHeight="1">
      <c r="A4382" s="316" t="str">
        <f t="shared" si="880"/>
        <v/>
      </c>
      <c r="B4382" s="316" t="str">
        <f t="shared" si="881"/>
        <v/>
      </c>
      <c r="C4382" s="316" t="str">
        <f>IF(AND(F4382&lt;&gt;"",G4382&lt;&gt;""),COUNT($C$32:C4381)+1,"")</f>
        <v/>
      </c>
      <c r="D4382" s="292" t="str">
        <f t="shared" si="882"/>
        <v/>
      </c>
      <c r="E4382" s="292" t="str">
        <f t="shared" si="883"/>
        <v/>
      </c>
      <c r="F4382" s="316"/>
      <c r="G4382" s="316"/>
      <c r="H4382" s="317"/>
      <c r="I4382" s="316" t="s">
        <v>445</v>
      </c>
      <c r="J4382" s="318"/>
      <c r="K4382" s="319"/>
      <c r="L4382" s="292" t="s">
        <v>446</v>
      </c>
      <c r="M4382" s="324"/>
      <c r="N4382" s="294" t="str">
        <f t="shared" si="884"/>
        <v/>
      </c>
      <c r="O4382" s="319"/>
      <c r="P4382" s="296" t="str">
        <f t="shared" si="885"/>
        <v/>
      </c>
      <c r="Q4382" s="552"/>
      <c r="R4382" s="551"/>
      <c r="S4382" s="291"/>
      <c r="T4382" t="str">
        <f t="shared" si="886"/>
        <v>-</v>
      </c>
      <c r="U4382" s="560">
        <f t="shared" si="887"/>
        <v>0</v>
      </c>
      <c r="V4382" s="560">
        <f t="shared" si="888"/>
        <v>0</v>
      </c>
      <c r="W4382" s="560">
        <f t="shared" si="889"/>
        <v>0</v>
      </c>
    </row>
    <row r="4383" spans="1:23" ht="21" customHeight="1">
      <c r="A4383" s="316" t="str">
        <f t="shared" si="880"/>
        <v/>
      </c>
      <c r="B4383" s="316" t="str">
        <f t="shared" si="881"/>
        <v/>
      </c>
      <c r="C4383" s="316" t="str">
        <f>IF(AND(F4383&lt;&gt;"",G4383&lt;&gt;""),COUNT($C$32:C4382)+1,"")</f>
        <v/>
      </c>
      <c r="D4383" s="292" t="str">
        <f t="shared" si="882"/>
        <v/>
      </c>
      <c r="E4383" s="292" t="str">
        <f t="shared" si="883"/>
        <v/>
      </c>
      <c r="F4383" s="316"/>
      <c r="G4383" s="316"/>
      <c r="H4383" s="317"/>
      <c r="I4383" s="316" t="s">
        <v>445</v>
      </c>
      <c r="J4383" s="318"/>
      <c r="K4383" s="319"/>
      <c r="L4383" s="292" t="s">
        <v>446</v>
      </c>
      <c r="M4383" s="324"/>
      <c r="N4383" s="294" t="str">
        <f t="shared" si="884"/>
        <v/>
      </c>
      <c r="O4383" s="319"/>
      <c r="P4383" s="296" t="str">
        <f t="shared" si="885"/>
        <v/>
      </c>
      <c r="Q4383" s="552"/>
      <c r="R4383" s="551"/>
      <c r="S4383" s="291"/>
      <c r="T4383" t="str">
        <f t="shared" si="886"/>
        <v>-</v>
      </c>
      <c r="U4383" s="560">
        <f t="shared" si="887"/>
        <v>0</v>
      </c>
      <c r="V4383" s="560">
        <f t="shared" si="888"/>
        <v>0</v>
      </c>
      <c r="W4383" s="560">
        <f t="shared" si="889"/>
        <v>0</v>
      </c>
    </row>
    <row r="4384" spans="1:23" ht="21" customHeight="1">
      <c r="A4384" s="316" t="str">
        <f t="shared" si="880"/>
        <v/>
      </c>
      <c r="B4384" s="316" t="str">
        <f t="shared" si="881"/>
        <v/>
      </c>
      <c r="C4384" s="316" t="str">
        <f>IF(AND(F4384&lt;&gt;"",G4384&lt;&gt;""),COUNT($C$32:C4383)+1,"")</f>
        <v/>
      </c>
      <c r="D4384" s="292" t="str">
        <f t="shared" si="882"/>
        <v/>
      </c>
      <c r="E4384" s="292" t="str">
        <f t="shared" si="883"/>
        <v/>
      </c>
      <c r="F4384" s="316"/>
      <c r="G4384" s="316"/>
      <c r="H4384" s="317"/>
      <c r="I4384" s="316" t="s">
        <v>445</v>
      </c>
      <c r="J4384" s="318"/>
      <c r="K4384" s="319"/>
      <c r="L4384" s="292" t="s">
        <v>446</v>
      </c>
      <c r="M4384" s="324"/>
      <c r="N4384" s="294" t="str">
        <f t="shared" si="884"/>
        <v/>
      </c>
      <c r="O4384" s="319"/>
      <c r="P4384" s="296" t="str">
        <f t="shared" si="885"/>
        <v/>
      </c>
      <c r="Q4384" s="552"/>
      <c r="R4384" s="551"/>
      <c r="S4384" s="291"/>
      <c r="T4384" t="str">
        <f t="shared" si="886"/>
        <v>-</v>
      </c>
      <c r="U4384" s="560">
        <f t="shared" si="887"/>
        <v>0</v>
      </c>
      <c r="V4384" s="560">
        <f t="shared" si="888"/>
        <v>0</v>
      </c>
      <c r="W4384" s="560">
        <f t="shared" si="889"/>
        <v>0</v>
      </c>
    </row>
    <row r="4385" spans="1:23" ht="21" customHeight="1">
      <c r="A4385" s="316" t="str">
        <f t="shared" si="880"/>
        <v/>
      </c>
      <c r="B4385" s="316" t="str">
        <f t="shared" si="881"/>
        <v/>
      </c>
      <c r="C4385" s="316" t="str">
        <f>IF(AND(F4385&lt;&gt;"",G4385&lt;&gt;""),COUNT($C$32:C4384)+1,"")</f>
        <v/>
      </c>
      <c r="D4385" s="292" t="str">
        <f t="shared" si="882"/>
        <v/>
      </c>
      <c r="E4385" s="292" t="str">
        <f t="shared" si="883"/>
        <v/>
      </c>
      <c r="F4385" s="316"/>
      <c r="G4385" s="316"/>
      <c r="H4385" s="317"/>
      <c r="I4385" s="316" t="s">
        <v>445</v>
      </c>
      <c r="J4385" s="318"/>
      <c r="K4385" s="319"/>
      <c r="L4385" s="292" t="s">
        <v>446</v>
      </c>
      <c r="M4385" s="324"/>
      <c r="N4385" s="294" t="str">
        <f t="shared" si="884"/>
        <v/>
      </c>
      <c r="O4385" s="319"/>
      <c r="P4385" s="296" t="str">
        <f t="shared" si="885"/>
        <v/>
      </c>
      <c r="Q4385" s="552"/>
      <c r="R4385" s="551"/>
      <c r="S4385" s="291"/>
      <c r="T4385" t="str">
        <f t="shared" si="886"/>
        <v>-</v>
      </c>
      <c r="U4385" s="560">
        <f t="shared" si="887"/>
        <v>0</v>
      </c>
      <c r="V4385" s="560">
        <f t="shared" si="888"/>
        <v>0</v>
      </c>
      <c r="W4385" s="560">
        <f t="shared" si="889"/>
        <v>0</v>
      </c>
    </row>
    <row r="4386" spans="1:23" ht="21" customHeight="1">
      <c r="A4386" s="316" t="str">
        <f t="shared" si="880"/>
        <v/>
      </c>
      <c r="B4386" s="316" t="str">
        <f t="shared" si="881"/>
        <v/>
      </c>
      <c r="C4386" s="316" t="str">
        <f>IF(AND(F4386&lt;&gt;"",G4386&lt;&gt;""),COUNT($C$32:C4385)+1,"")</f>
        <v/>
      </c>
      <c r="D4386" s="292" t="str">
        <f t="shared" si="882"/>
        <v/>
      </c>
      <c r="E4386" s="292" t="str">
        <f t="shared" si="883"/>
        <v/>
      </c>
      <c r="F4386" s="316"/>
      <c r="G4386" s="316"/>
      <c r="H4386" s="317"/>
      <c r="I4386" s="316" t="s">
        <v>445</v>
      </c>
      <c r="J4386" s="318"/>
      <c r="K4386" s="319"/>
      <c r="L4386" s="292" t="s">
        <v>446</v>
      </c>
      <c r="M4386" s="324"/>
      <c r="N4386" s="294" t="str">
        <f t="shared" si="884"/>
        <v/>
      </c>
      <c r="O4386" s="319"/>
      <c r="P4386" s="296" t="str">
        <f t="shared" si="885"/>
        <v/>
      </c>
      <c r="Q4386" s="552"/>
      <c r="R4386" s="551"/>
      <c r="S4386" s="291"/>
      <c r="T4386" t="str">
        <f t="shared" si="886"/>
        <v>-</v>
      </c>
      <c r="U4386" s="560">
        <f t="shared" si="887"/>
        <v>0</v>
      </c>
      <c r="V4386" s="560">
        <f t="shared" si="888"/>
        <v>0</v>
      </c>
      <c r="W4386" s="560">
        <f t="shared" si="889"/>
        <v>0</v>
      </c>
    </row>
    <row r="4387" spans="1:23" ht="21" customHeight="1">
      <c r="A4387" s="316" t="str">
        <f t="shared" si="880"/>
        <v/>
      </c>
      <c r="B4387" s="316" t="str">
        <f t="shared" si="881"/>
        <v/>
      </c>
      <c r="C4387" s="316" t="str">
        <f>IF(AND(F4387&lt;&gt;"",G4387&lt;&gt;""),COUNT($C$32:C4386)+1,"")</f>
        <v/>
      </c>
      <c r="D4387" s="292" t="str">
        <f t="shared" si="882"/>
        <v/>
      </c>
      <c r="E4387" s="292" t="str">
        <f t="shared" si="883"/>
        <v/>
      </c>
      <c r="F4387" s="316"/>
      <c r="G4387" s="316"/>
      <c r="H4387" s="317"/>
      <c r="I4387" s="316" t="s">
        <v>445</v>
      </c>
      <c r="J4387" s="318"/>
      <c r="K4387" s="319"/>
      <c r="L4387" s="292" t="s">
        <v>446</v>
      </c>
      <c r="M4387" s="324"/>
      <c r="N4387" s="294" t="str">
        <f t="shared" si="884"/>
        <v/>
      </c>
      <c r="O4387" s="319"/>
      <c r="P4387" s="296" t="str">
        <f t="shared" si="885"/>
        <v/>
      </c>
      <c r="Q4387" s="552"/>
      <c r="R4387" s="551"/>
      <c r="S4387" s="291"/>
      <c r="T4387" t="str">
        <f t="shared" si="886"/>
        <v>-</v>
      </c>
      <c r="U4387" s="560">
        <f t="shared" si="887"/>
        <v>0</v>
      </c>
      <c r="V4387" s="560">
        <f t="shared" si="888"/>
        <v>0</v>
      </c>
      <c r="W4387" s="560">
        <f t="shared" si="889"/>
        <v>0</v>
      </c>
    </row>
    <row r="4388" spans="1:23" ht="21" customHeight="1">
      <c r="A4388" s="316" t="str">
        <f t="shared" si="880"/>
        <v/>
      </c>
      <c r="B4388" s="316" t="str">
        <f t="shared" si="881"/>
        <v/>
      </c>
      <c r="C4388" s="316" t="str">
        <f>IF(AND(F4388&lt;&gt;"",G4388&lt;&gt;""),COUNT($C$32:C4387)+1,"")</f>
        <v/>
      </c>
      <c r="D4388" s="292" t="str">
        <f t="shared" si="882"/>
        <v/>
      </c>
      <c r="E4388" s="292" t="str">
        <f t="shared" si="883"/>
        <v/>
      </c>
      <c r="F4388" s="316"/>
      <c r="G4388" s="316"/>
      <c r="H4388" s="317"/>
      <c r="I4388" s="316" t="s">
        <v>445</v>
      </c>
      <c r="J4388" s="318"/>
      <c r="K4388" s="319"/>
      <c r="L4388" s="292" t="s">
        <v>446</v>
      </c>
      <c r="M4388" s="324"/>
      <c r="N4388" s="294" t="str">
        <f t="shared" si="884"/>
        <v/>
      </c>
      <c r="O4388" s="319"/>
      <c r="P4388" s="296" t="str">
        <f t="shared" si="885"/>
        <v/>
      </c>
      <c r="Q4388" s="552"/>
      <c r="R4388" s="551"/>
      <c r="S4388" s="291"/>
      <c r="T4388" t="str">
        <f t="shared" si="886"/>
        <v>-</v>
      </c>
      <c r="U4388" s="560">
        <f t="shared" si="887"/>
        <v>0</v>
      </c>
      <c r="V4388" s="560">
        <f t="shared" si="888"/>
        <v>0</v>
      </c>
      <c r="W4388" s="560">
        <f t="shared" si="889"/>
        <v>0</v>
      </c>
    </row>
    <row r="4389" spans="1:23" ht="21" customHeight="1">
      <c r="A4389" s="316" t="str">
        <f t="shared" si="880"/>
        <v/>
      </c>
      <c r="B4389" s="316" t="str">
        <f t="shared" si="881"/>
        <v/>
      </c>
      <c r="C4389" s="316" t="str">
        <f>IF(AND(F4389&lt;&gt;"",G4389&lt;&gt;""),COUNT($C$32:C4388)+1,"")</f>
        <v/>
      </c>
      <c r="D4389" s="292" t="str">
        <f t="shared" si="882"/>
        <v/>
      </c>
      <c r="E4389" s="292" t="str">
        <f t="shared" si="883"/>
        <v/>
      </c>
      <c r="F4389" s="316"/>
      <c r="G4389" s="316"/>
      <c r="H4389" s="317"/>
      <c r="I4389" s="316" t="s">
        <v>445</v>
      </c>
      <c r="J4389" s="318"/>
      <c r="K4389" s="319"/>
      <c r="L4389" s="292" t="s">
        <v>446</v>
      </c>
      <c r="M4389" s="324"/>
      <c r="N4389" s="294" t="str">
        <f t="shared" si="884"/>
        <v/>
      </c>
      <c r="O4389" s="319"/>
      <c r="P4389" s="296" t="str">
        <f t="shared" si="885"/>
        <v/>
      </c>
      <c r="Q4389" s="552"/>
      <c r="R4389" s="551"/>
      <c r="S4389" s="291"/>
      <c r="T4389" t="str">
        <f t="shared" si="886"/>
        <v>-</v>
      </c>
      <c r="U4389" s="560">
        <f t="shared" si="887"/>
        <v>0</v>
      </c>
      <c r="V4389" s="560">
        <f t="shared" si="888"/>
        <v>0</v>
      </c>
      <c r="W4389" s="560">
        <f t="shared" si="889"/>
        <v>0</v>
      </c>
    </row>
    <row r="4390" spans="1:23" ht="21" customHeight="1">
      <c r="A4390" s="316" t="str">
        <f t="shared" si="880"/>
        <v/>
      </c>
      <c r="B4390" s="316" t="str">
        <f t="shared" si="881"/>
        <v/>
      </c>
      <c r="C4390" s="316" t="str">
        <f>IF(AND(F4390&lt;&gt;"",G4390&lt;&gt;""),COUNT($C$32:C4389)+1,"")</f>
        <v/>
      </c>
      <c r="D4390" s="292" t="str">
        <f t="shared" si="882"/>
        <v/>
      </c>
      <c r="E4390" s="292" t="str">
        <f t="shared" si="883"/>
        <v/>
      </c>
      <c r="F4390" s="316"/>
      <c r="G4390" s="316"/>
      <c r="H4390" s="317"/>
      <c r="I4390" s="316" t="s">
        <v>445</v>
      </c>
      <c r="J4390" s="318"/>
      <c r="K4390" s="319"/>
      <c r="L4390" s="292" t="s">
        <v>446</v>
      </c>
      <c r="M4390" s="324"/>
      <c r="N4390" s="294" t="str">
        <f t="shared" si="884"/>
        <v/>
      </c>
      <c r="O4390" s="319"/>
      <c r="P4390" s="296" t="str">
        <f t="shared" si="885"/>
        <v/>
      </c>
      <c r="Q4390" s="552"/>
      <c r="R4390" s="551"/>
      <c r="S4390" s="291"/>
      <c r="T4390" t="str">
        <f t="shared" si="886"/>
        <v>-</v>
      </c>
      <c r="U4390" s="560">
        <f t="shared" si="887"/>
        <v>0</v>
      </c>
      <c r="V4390" s="560">
        <f t="shared" si="888"/>
        <v>0</v>
      </c>
      <c r="W4390" s="560">
        <f t="shared" si="889"/>
        <v>0</v>
      </c>
    </row>
    <row r="4391" spans="1:23" ht="21" customHeight="1">
      <c r="A4391" s="316" t="str">
        <f t="shared" si="880"/>
        <v/>
      </c>
      <c r="B4391" s="316" t="str">
        <f t="shared" si="881"/>
        <v/>
      </c>
      <c r="C4391" s="316" t="str">
        <f>IF(AND(F4391&lt;&gt;"",G4391&lt;&gt;""),COUNT($C$32:C4390)+1,"")</f>
        <v/>
      </c>
      <c r="D4391" s="292" t="str">
        <f t="shared" si="882"/>
        <v/>
      </c>
      <c r="E4391" s="292" t="str">
        <f t="shared" si="883"/>
        <v/>
      </c>
      <c r="F4391" s="316"/>
      <c r="G4391" s="316"/>
      <c r="H4391" s="317"/>
      <c r="I4391" s="316" t="s">
        <v>445</v>
      </c>
      <c r="J4391" s="318"/>
      <c r="K4391" s="319"/>
      <c r="L4391" s="292" t="s">
        <v>446</v>
      </c>
      <c r="M4391" s="324"/>
      <c r="N4391" s="294" t="str">
        <f t="shared" si="884"/>
        <v/>
      </c>
      <c r="O4391" s="319"/>
      <c r="P4391" s="296" t="str">
        <f t="shared" si="885"/>
        <v/>
      </c>
      <c r="Q4391" s="552"/>
      <c r="R4391" s="551"/>
      <c r="S4391" s="291"/>
      <c r="T4391" t="str">
        <f t="shared" si="886"/>
        <v>-</v>
      </c>
      <c r="U4391" s="560">
        <f t="shared" si="887"/>
        <v>0</v>
      </c>
      <c r="V4391" s="560">
        <f t="shared" si="888"/>
        <v>0</v>
      </c>
      <c r="W4391" s="560">
        <f t="shared" si="889"/>
        <v>0</v>
      </c>
    </row>
    <row r="4392" spans="1:23" ht="21" customHeight="1">
      <c r="A4392" s="316" t="str">
        <f t="shared" si="880"/>
        <v/>
      </c>
      <c r="B4392" s="316" t="str">
        <f t="shared" si="881"/>
        <v/>
      </c>
      <c r="C4392" s="316" t="str">
        <f>IF(AND(F4392&lt;&gt;"",G4392&lt;&gt;""),COUNT($C$32:C4391)+1,"")</f>
        <v/>
      </c>
      <c r="D4392" s="292" t="str">
        <f t="shared" si="882"/>
        <v/>
      </c>
      <c r="E4392" s="292" t="str">
        <f t="shared" si="883"/>
        <v/>
      </c>
      <c r="F4392" s="316"/>
      <c r="G4392" s="316"/>
      <c r="H4392" s="317"/>
      <c r="I4392" s="316" t="s">
        <v>445</v>
      </c>
      <c r="J4392" s="318"/>
      <c r="K4392" s="319"/>
      <c r="L4392" s="292" t="s">
        <v>446</v>
      </c>
      <c r="M4392" s="324"/>
      <c r="N4392" s="294" t="str">
        <f t="shared" si="884"/>
        <v/>
      </c>
      <c r="O4392" s="319"/>
      <c r="P4392" s="296" t="str">
        <f t="shared" si="885"/>
        <v/>
      </c>
      <c r="Q4392" s="552"/>
      <c r="R4392" s="551"/>
      <c r="S4392" s="291"/>
      <c r="T4392" t="str">
        <f t="shared" si="886"/>
        <v>-</v>
      </c>
      <c r="U4392" s="560">
        <f t="shared" si="887"/>
        <v>0</v>
      </c>
      <c r="V4392" s="560">
        <f t="shared" si="888"/>
        <v>0</v>
      </c>
      <c r="W4392" s="560">
        <f t="shared" si="889"/>
        <v>0</v>
      </c>
    </row>
    <row r="4393" spans="1:23" ht="21" customHeight="1">
      <c r="A4393" s="316" t="str">
        <f t="shared" si="880"/>
        <v/>
      </c>
      <c r="B4393" s="316" t="str">
        <f t="shared" si="881"/>
        <v/>
      </c>
      <c r="C4393" s="316" t="str">
        <f>IF(AND(F4393&lt;&gt;"",G4393&lt;&gt;""),COUNT($C$32:C4392)+1,"")</f>
        <v/>
      </c>
      <c r="D4393" s="292" t="str">
        <f t="shared" si="882"/>
        <v/>
      </c>
      <c r="E4393" s="292" t="str">
        <f t="shared" si="883"/>
        <v/>
      </c>
      <c r="F4393" s="316"/>
      <c r="G4393" s="316"/>
      <c r="H4393" s="317"/>
      <c r="I4393" s="316" t="s">
        <v>445</v>
      </c>
      <c r="J4393" s="318"/>
      <c r="K4393" s="319"/>
      <c r="L4393" s="292" t="s">
        <v>446</v>
      </c>
      <c r="M4393" s="324"/>
      <c r="N4393" s="294" t="str">
        <f t="shared" si="884"/>
        <v/>
      </c>
      <c r="O4393" s="319"/>
      <c r="P4393" s="296" t="str">
        <f t="shared" si="885"/>
        <v/>
      </c>
      <c r="Q4393" s="552"/>
      <c r="R4393" s="551"/>
      <c r="S4393" s="291"/>
      <c r="T4393" t="str">
        <f t="shared" si="886"/>
        <v>-</v>
      </c>
      <c r="U4393" s="560">
        <f t="shared" si="887"/>
        <v>0</v>
      </c>
      <c r="V4393" s="560">
        <f t="shared" si="888"/>
        <v>0</v>
      </c>
      <c r="W4393" s="560">
        <f t="shared" si="889"/>
        <v>0</v>
      </c>
    </row>
    <row r="4394" spans="1:23" ht="21" customHeight="1">
      <c r="A4394" s="316" t="str">
        <f t="shared" si="880"/>
        <v/>
      </c>
      <c r="B4394" s="316" t="str">
        <f t="shared" si="881"/>
        <v/>
      </c>
      <c r="C4394" s="316" t="str">
        <f>IF(AND(F4394&lt;&gt;"",G4394&lt;&gt;""),COUNT($C$32:C4393)+1,"")</f>
        <v/>
      </c>
      <c r="D4394" s="292" t="str">
        <f t="shared" si="882"/>
        <v/>
      </c>
      <c r="E4394" s="292" t="str">
        <f t="shared" si="883"/>
        <v/>
      </c>
      <c r="F4394" s="316"/>
      <c r="G4394" s="316"/>
      <c r="H4394" s="317"/>
      <c r="I4394" s="316" t="s">
        <v>445</v>
      </c>
      <c r="J4394" s="318"/>
      <c r="K4394" s="319"/>
      <c r="L4394" s="292" t="s">
        <v>446</v>
      </c>
      <c r="M4394" s="324"/>
      <c r="N4394" s="294" t="str">
        <f t="shared" si="884"/>
        <v/>
      </c>
      <c r="O4394" s="319"/>
      <c r="P4394" s="296" t="str">
        <f t="shared" si="885"/>
        <v/>
      </c>
      <c r="Q4394" s="552"/>
      <c r="R4394" s="551"/>
      <c r="S4394" s="291"/>
      <c r="T4394" t="str">
        <f t="shared" si="886"/>
        <v>-</v>
      </c>
      <c r="U4394" s="560">
        <f t="shared" si="887"/>
        <v>0</v>
      </c>
      <c r="V4394" s="560">
        <f t="shared" si="888"/>
        <v>0</v>
      </c>
      <c r="W4394" s="560">
        <f t="shared" si="889"/>
        <v>0</v>
      </c>
    </row>
    <row r="4395" spans="1:23" ht="21" customHeight="1">
      <c r="A4395" s="316" t="str">
        <f t="shared" si="880"/>
        <v/>
      </c>
      <c r="B4395" s="316" t="str">
        <f t="shared" si="881"/>
        <v/>
      </c>
      <c r="C4395" s="316" t="str">
        <f>IF(AND(F4395&lt;&gt;"",G4395&lt;&gt;""),COUNT($C$32:C4394)+1,"")</f>
        <v/>
      </c>
      <c r="D4395" s="292" t="str">
        <f t="shared" si="882"/>
        <v/>
      </c>
      <c r="E4395" s="292" t="str">
        <f t="shared" si="883"/>
        <v/>
      </c>
      <c r="F4395" s="316"/>
      <c r="G4395" s="316"/>
      <c r="H4395" s="317"/>
      <c r="I4395" s="316" t="s">
        <v>445</v>
      </c>
      <c r="J4395" s="318"/>
      <c r="K4395" s="319"/>
      <c r="L4395" s="292" t="s">
        <v>446</v>
      </c>
      <c r="M4395" s="324"/>
      <c r="N4395" s="294" t="str">
        <f t="shared" si="884"/>
        <v/>
      </c>
      <c r="O4395" s="319"/>
      <c r="P4395" s="296" t="str">
        <f t="shared" si="885"/>
        <v/>
      </c>
      <c r="Q4395" s="552"/>
      <c r="R4395" s="551"/>
      <c r="S4395" s="291"/>
      <c r="T4395" t="str">
        <f t="shared" si="886"/>
        <v>-</v>
      </c>
      <c r="U4395" s="560">
        <f t="shared" si="887"/>
        <v>0</v>
      </c>
      <c r="V4395" s="560">
        <f t="shared" si="888"/>
        <v>0</v>
      </c>
      <c r="W4395" s="560">
        <f t="shared" si="889"/>
        <v>0</v>
      </c>
    </row>
    <row r="4396" spans="1:23" ht="21" customHeight="1">
      <c r="A4396" s="316" t="str">
        <f t="shared" si="880"/>
        <v/>
      </c>
      <c r="B4396" s="316" t="str">
        <f t="shared" si="881"/>
        <v/>
      </c>
      <c r="C4396" s="316" t="str">
        <f>IF(AND(F4396&lt;&gt;"",G4396&lt;&gt;""),COUNT($C$32:C4395)+1,"")</f>
        <v/>
      </c>
      <c r="D4396" s="292" t="str">
        <f t="shared" si="882"/>
        <v/>
      </c>
      <c r="E4396" s="292" t="str">
        <f t="shared" si="883"/>
        <v/>
      </c>
      <c r="F4396" s="316"/>
      <c r="G4396" s="316"/>
      <c r="H4396" s="317"/>
      <c r="I4396" s="316" t="s">
        <v>445</v>
      </c>
      <c r="J4396" s="318"/>
      <c r="K4396" s="319"/>
      <c r="L4396" s="292" t="s">
        <v>446</v>
      </c>
      <c r="M4396" s="324"/>
      <c r="N4396" s="294" t="str">
        <f t="shared" si="884"/>
        <v/>
      </c>
      <c r="O4396" s="319"/>
      <c r="P4396" s="296" t="str">
        <f t="shared" si="885"/>
        <v/>
      </c>
      <c r="Q4396" s="552"/>
      <c r="R4396" s="551"/>
      <c r="S4396" s="291"/>
      <c r="T4396" t="str">
        <f t="shared" si="886"/>
        <v>-</v>
      </c>
      <c r="U4396" s="560">
        <f t="shared" si="887"/>
        <v>0</v>
      </c>
      <c r="V4396" s="560">
        <f t="shared" si="888"/>
        <v>0</v>
      </c>
      <c r="W4396" s="560">
        <f t="shared" si="889"/>
        <v>0</v>
      </c>
    </row>
    <row r="4397" spans="1:23" ht="21" customHeight="1">
      <c r="A4397" s="316" t="str">
        <f t="shared" si="880"/>
        <v/>
      </c>
      <c r="B4397" s="316" t="str">
        <f t="shared" si="881"/>
        <v/>
      </c>
      <c r="C4397" s="316" t="str">
        <f>IF(AND(F4397&lt;&gt;"",G4397&lt;&gt;""),COUNT($C$32:C4396)+1,"")</f>
        <v/>
      </c>
      <c r="D4397" s="292" t="str">
        <f t="shared" si="882"/>
        <v/>
      </c>
      <c r="E4397" s="292" t="str">
        <f t="shared" si="883"/>
        <v/>
      </c>
      <c r="F4397" s="316"/>
      <c r="G4397" s="316"/>
      <c r="H4397" s="317"/>
      <c r="I4397" s="316" t="s">
        <v>445</v>
      </c>
      <c r="J4397" s="318"/>
      <c r="K4397" s="319"/>
      <c r="L4397" s="292" t="s">
        <v>446</v>
      </c>
      <c r="M4397" s="324"/>
      <c r="N4397" s="294" t="str">
        <f t="shared" si="884"/>
        <v/>
      </c>
      <c r="O4397" s="319"/>
      <c r="P4397" s="296" t="str">
        <f t="shared" si="885"/>
        <v/>
      </c>
      <c r="Q4397" s="552"/>
      <c r="R4397" s="551"/>
      <c r="S4397" s="291"/>
      <c r="T4397" t="str">
        <f t="shared" si="886"/>
        <v>-</v>
      </c>
      <c r="U4397" s="560">
        <f t="shared" si="887"/>
        <v>0</v>
      </c>
      <c r="V4397" s="560">
        <f t="shared" si="888"/>
        <v>0</v>
      </c>
      <c r="W4397" s="560">
        <f t="shared" si="889"/>
        <v>0</v>
      </c>
    </row>
    <row r="4398" spans="1:23" ht="21" customHeight="1">
      <c r="A4398" s="316" t="str">
        <f t="shared" si="880"/>
        <v/>
      </c>
      <c r="B4398" s="316" t="str">
        <f t="shared" si="881"/>
        <v/>
      </c>
      <c r="C4398" s="316" t="str">
        <f>IF(AND(F4398&lt;&gt;"",G4398&lt;&gt;""),COUNT($C$32:C4397)+1,"")</f>
        <v/>
      </c>
      <c r="D4398" s="292" t="str">
        <f t="shared" si="882"/>
        <v/>
      </c>
      <c r="E4398" s="292" t="str">
        <f t="shared" si="883"/>
        <v/>
      </c>
      <c r="F4398" s="316"/>
      <c r="G4398" s="316"/>
      <c r="H4398" s="317"/>
      <c r="I4398" s="316" t="s">
        <v>445</v>
      </c>
      <c r="J4398" s="318"/>
      <c r="K4398" s="319"/>
      <c r="L4398" s="292" t="s">
        <v>446</v>
      </c>
      <c r="M4398" s="324"/>
      <c r="N4398" s="294" t="str">
        <f t="shared" si="884"/>
        <v/>
      </c>
      <c r="O4398" s="319"/>
      <c r="P4398" s="296" t="str">
        <f t="shared" si="885"/>
        <v/>
      </c>
      <c r="Q4398" s="552"/>
      <c r="R4398" s="551"/>
      <c r="S4398" s="291"/>
      <c r="T4398" t="str">
        <f t="shared" si="886"/>
        <v>-</v>
      </c>
      <c r="U4398" s="560">
        <f t="shared" si="887"/>
        <v>0</v>
      </c>
      <c r="V4398" s="560">
        <f t="shared" si="888"/>
        <v>0</v>
      </c>
      <c r="W4398" s="560">
        <f t="shared" si="889"/>
        <v>0</v>
      </c>
    </row>
    <row r="4399" spans="1:23" ht="21" customHeight="1">
      <c r="A4399" s="316" t="str">
        <f t="shared" si="880"/>
        <v/>
      </c>
      <c r="B4399" s="316" t="str">
        <f t="shared" si="881"/>
        <v/>
      </c>
      <c r="C4399" s="316" t="str">
        <f>IF(AND(F4399&lt;&gt;"",G4399&lt;&gt;""),COUNT($C$32:C4398)+1,"")</f>
        <v/>
      </c>
      <c r="D4399" s="292" t="str">
        <f t="shared" si="882"/>
        <v/>
      </c>
      <c r="E4399" s="292" t="str">
        <f t="shared" si="883"/>
        <v/>
      </c>
      <c r="F4399" s="316"/>
      <c r="G4399" s="316"/>
      <c r="H4399" s="317"/>
      <c r="I4399" s="316" t="s">
        <v>445</v>
      </c>
      <c r="J4399" s="318"/>
      <c r="K4399" s="319"/>
      <c r="L4399" s="292" t="s">
        <v>446</v>
      </c>
      <c r="M4399" s="324"/>
      <c r="N4399" s="294" t="str">
        <f t="shared" si="884"/>
        <v/>
      </c>
      <c r="O4399" s="319"/>
      <c r="P4399" s="296" t="str">
        <f t="shared" si="885"/>
        <v/>
      </c>
      <c r="Q4399" s="552"/>
      <c r="R4399" s="551"/>
      <c r="S4399" s="291"/>
      <c r="T4399" t="str">
        <f t="shared" si="886"/>
        <v>-</v>
      </c>
      <c r="U4399" s="560">
        <f t="shared" si="887"/>
        <v>0</v>
      </c>
      <c r="V4399" s="560">
        <f t="shared" si="888"/>
        <v>0</v>
      </c>
      <c r="W4399" s="560">
        <f t="shared" si="889"/>
        <v>0</v>
      </c>
    </row>
    <row r="4400" spans="1:23" ht="21" customHeight="1">
      <c r="A4400" s="316" t="str">
        <f t="shared" si="880"/>
        <v/>
      </c>
      <c r="B4400" s="316" t="str">
        <f t="shared" si="881"/>
        <v/>
      </c>
      <c r="C4400" s="316" t="str">
        <f>IF(AND(F4400&lt;&gt;"",G4400&lt;&gt;""),COUNT($C$32:C4399)+1,"")</f>
        <v/>
      </c>
      <c r="D4400" s="292" t="str">
        <f t="shared" si="882"/>
        <v/>
      </c>
      <c r="E4400" s="292" t="str">
        <f t="shared" si="883"/>
        <v/>
      </c>
      <c r="F4400" s="316"/>
      <c r="G4400" s="316"/>
      <c r="H4400" s="317"/>
      <c r="I4400" s="316" t="s">
        <v>445</v>
      </c>
      <c r="J4400" s="318"/>
      <c r="K4400" s="319"/>
      <c r="L4400" s="292" t="s">
        <v>446</v>
      </c>
      <c r="M4400" s="324"/>
      <c r="N4400" s="294" t="str">
        <f t="shared" si="884"/>
        <v/>
      </c>
      <c r="O4400" s="319"/>
      <c r="P4400" s="296" t="str">
        <f t="shared" si="885"/>
        <v/>
      </c>
      <c r="Q4400" s="552"/>
      <c r="R4400" s="551"/>
      <c r="S4400" s="291"/>
      <c r="T4400" t="str">
        <f t="shared" si="886"/>
        <v>-</v>
      </c>
      <c r="U4400" s="560">
        <f t="shared" si="887"/>
        <v>0</v>
      </c>
      <c r="V4400" s="560">
        <f t="shared" si="888"/>
        <v>0</v>
      </c>
      <c r="W4400" s="560">
        <f t="shared" si="889"/>
        <v>0</v>
      </c>
    </row>
    <row r="4401" spans="1:23" ht="21" customHeight="1">
      <c r="A4401" s="316" t="str">
        <f t="shared" si="880"/>
        <v/>
      </c>
      <c r="B4401" s="316" t="str">
        <f t="shared" si="881"/>
        <v/>
      </c>
      <c r="C4401" s="316" t="str">
        <f>IF(AND(F4401&lt;&gt;"",G4401&lt;&gt;""),COUNT($C$32:C4400)+1,"")</f>
        <v/>
      </c>
      <c r="D4401" s="292" t="str">
        <f t="shared" si="882"/>
        <v/>
      </c>
      <c r="E4401" s="292" t="str">
        <f t="shared" si="883"/>
        <v/>
      </c>
      <c r="F4401" s="316"/>
      <c r="G4401" s="316"/>
      <c r="H4401" s="317"/>
      <c r="I4401" s="316" t="s">
        <v>445</v>
      </c>
      <c r="J4401" s="318"/>
      <c r="K4401" s="319"/>
      <c r="L4401" s="292" t="s">
        <v>446</v>
      </c>
      <c r="M4401" s="324"/>
      <c r="N4401" s="294" t="str">
        <f t="shared" si="884"/>
        <v/>
      </c>
      <c r="O4401" s="319"/>
      <c r="P4401" s="296" t="str">
        <f t="shared" si="885"/>
        <v/>
      </c>
      <c r="Q4401" s="552"/>
      <c r="R4401" s="551"/>
      <c r="S4401" s="291"/>
      <c r="T4401" t="str">
        <f t="shared" si="886"/>
        <v>-</v>
      </c>
      <c r="U4401" s="560">
        <f t="shared" si="887"/>
        <v>0</v>
      </c>
      <c r="V4401" s="560">
        <f t="shared" si="888"/>
        <v>0</v>
      </c>
      <c r="W4401" s="560">
        <f t="shared" si="889"/>
        <v>0</v>
      </c>
    </row>
    <row r="4402" spans="1:23" ht="21" customHeight="1">
      <c r="A4402" s="316" t="str">
        <f t="shared" si="880"/>
        <v/>
      </c>
      <c r="B4402" s="316" t="str">
        <f t="shared" si="881"/>
        <v/>
      </c>
      <c r="C4402" s="316" t="str">
        <f>IF(AND(F4402&lt;&gt;"",G4402&lt;&gt;""),COUNT($C$32:C4401)+1,"")</f>
        <v/>
      </c>
      <c r="D4402" s="292" t="str">
        <f t="shared" si="882"/>
        <v/>
      </c>
      <c r="E4402" s="292" t="str">
        <f t="shared" si="883"/>
        <v/>
      </c>
      <c r="F4402" s="316"/>
      <c r="G4402" s="316"/>
      <c r="H4402" s="317"/>
      <c r="I4402" s="316" t="s">
        <v>445</v>
      </c>
      <c r="J4402" s="318"/>
      <c r="K4402" s="319"/>
      <c r="L4402" s="292" t="s">
        <v>446</v>
      </c>
      <c r="M4402" s="324"/>
      <c r="N4402" s="294" t="str">
        <f t="shared" si="884"/>
        <v/>
      </c>
      <c r="O4402" s="319"/>
      <c r="P4402" s="296" t="str">
        <f t="shared" si="885"/>
        <v/>
      </c>
      <c r="Q4402" s="552"/>
      <c r="R4402" s="551"/>
      <c r="S4402" s="291"/>
      <c r="T4402" t="str">
        <f t="shared" si="886"/>
        <v>-</v>
      </c>
      <c r="U4402" s="560">
        <f t="shared" si="887"/>
        <v>0</v>
      </c>
      <c r="V4402" s="560">
        <f t="shared" si="888"/>
        <v>0</v>
      </c>
      <c r="W4402" s="560">
        <f t="shared" si="889"/>
        <v>0</v>
      </c>
    </row>
    <row r="4403" spans="1:23" ht="21" customHeight="1">
      <c r="A4403" s="316" t="str">
        <f t="shared" si="880"/>
        <v/>
      </c>
      <c r="B4403" s="316" t="str">
        <f t="shared" si="881"/>
        <v/>
      </c>
      <c r="C4403" s="316" t="str">
        <f>IF(AND(F4403&lt;&gt;"",G4403&lt;&gt;""),COUNT($C$32:C4402)+1,"")</f>
        <v/>
      </c>
      <c r="D4403" s="292" t="str">
        <f t="shared" si="882"/>
        <v/>
      </c>
      <c r="E4403" s="292" t="str">
        <f t="shared" si="883"/>
        <v/>
      </c>
      <c r="F4403" s="316"/>
      <c r="G4403" s="316"/>
      <c r="H4403" s="317"/>
      <c r="I4403" s="316" t="s">
        <v>445</v>
      </c>
      <c r="J4403" s="318"/>
      <c r="K4403" s="319"/>
      <c r="L4403" s="292" t="s">
        <v>446</v>
      </c>
      <c r="M4403" s="324"/>
      <c r="N4403" s="294" t="str">
        <f t="shared" si="884"/>
        <v/>
      </c>
      <c r="O4403" s="319"/>
      <c r="P4403" s="296" t="str">
        <f t="shared" si="885"/>
        <v/>
      </c>
      <c r="Q4403" s="552"/>
      <c r="R4403" s="551"/>
      <c r="S4403" s="291"/>
      <c r="T4403" t="str">
        <f t="shared" si="886"/>
        <v>-</v>
      </c>
      <c r="U4403" s="560">
        <f t="shared" si="887"/>
        <v>0</v>
      </c>
      <c r="V4403" s="560">
        <f t="shared" si="888"/>
        <v>0</v>
      </c>
      <c r="W4403" s="560">
        <f t="shared" si="889"/>
        <v>0</v>
      </c>
    </row>
    <row r="4404" spans="1:23" ht="21" customHeight="1">
      <c r="A4404" s="316" t="str">
        <f t="shared" si="880"/>
        <v/>
      </c>
      <c r="B4404" s="316" t="str">
        <f t="shared" si="881"/>
        <v/>
      </c>
      <c r="C4404" s="316" t="str">
        <f>IF(AND(F4404&lt;&gt;"",G4404&lt;&gt;""),COUNT($C$32:C4403)+1,"")</f>
        <v/>
      </c>
      <c r="D4404" s="292" t="str">
        <f t="shared" si="882"/>
        <v/>
      </c>
      <c r="E4404" s="292" t="str">
        <f t="shared" si="883"/>
        <v/>
      </c>
      <c r="F4404" s="316"/>
      <c r="G4404" s="316"/>
      <c r="H4404" s="317"/>
      <c r="I4404" s="316" t="s">
        <v>445</v>
      </c>
      <c r="J4404" s="318"/>
      <c r="K4404" s="319"/>
      <c r="L4404" s="292" t="s">
        <v>446</v>
      </c>
      <c r="M4404" s="324"/>
      <c r="N4404" s="294" t="str">
        <f t="shared" si="884"/>
        <v/>
      </c>
      <c r="O4404" s="319"/>
      <c r="P4404" s="296" t="str">
        <f t="shared" si="885"/>
        <v/>
      </c>
      <c r="Q4404" s="552"/>
      <c r="R4404" s="551"/>
      <c r="S4404" s="291"/>
      <c r="T4404" t="str">
        <f t="shared" si="886"/>
        <v>-</v>
      </c>
      <c r="U4404" s="560">
        <f t="shared" si="887"/>
        <v>0</v>
      </c>
      <c r="V4404" s="560">
        <f t="shared" si="888"/>
        <v>0</v>
      </c>
      <c r="W4404" s="560">
        <f t="shared" si="889"/>
        <v>0</v>
      </c>
    </row>
    <row r="4405" spans="1:23" ht="21" customHeight="1">
      <c r="A4405" s="316" t="str">
        <f t="shared" si="880"/>
        <v/>
      </c>
      <c r="B4405" s="316" t="str">
        <f t="shared" si="881"/>
        <v/>
      </c>
      <c r="C4405" s="316" t="str">
        <f>IF(AND(F4405&lt;&gt;"",G4405&lt;&gt;""),COUNT($C$32:C4404)+1,"")</f>
        <v/>
      </c>
      <c r="D4405" s="292" t="str">
        <f t="shared" si="882"/>
        <v/>
      </c>
      <c r="E4405" s="292" t="str">
        <f t="shared" si="883"/>
        <v/>
      </c>
      <c r="F4405" s="316"/>
      <c r="G4405" s="316"/>
      <c r="H4405" s="317"/>
      <c r="I4405" s="316" t="s">
        <v>445</v>
      </c>
      <c r="J4405" s="318"/>
      <c r="K4405" s="319"/>
      <c r="L4405" s="292" t="s">
        <v>446</v>
      </c>
      <c r="M4405" s="324"/>
      <c r="N4405" s="294" t="str">
        <f t="shared" si="884"/>
        <v/>
      </c>
      <c r="O4405" s="319"/>
      <c r="P4405" s="296" t="str">
        <f t="shared" si="885"/>
        <v/>
      </c>
      <c r="Q4405" s="552"/>
      <c r="R4405" s="551"/>
      <c r="S4405" s="291"/>
      <c r="T4405" t="str">
        <f t="shared" si="886"/>
        <v>-</v>
      </c>
      <c r="U4405" s="560">
        <f t="shared" si="887"/>
        <v>0</v>
      </c>
      <c r="V4405" s="560">
        <f t="shared" si="888"/>
        <v>0</v>
      </c>
      <c r="W4405" s="560">
        <f t="shared" si="889"/>
        <v>0</v>
      </c>
    </row>
    <row r="4406" spans="1:23" ht="21" customHeight="1">
      <c r="A4406" s="316" t="str">
        <f t="shared" si="880"/>
        <v/>
      </c>
      <c r="B4406" s="316" t="str">
        <f t="shared" si="881"/>
        <v/>
      </c>
      <c r="C4406" s="316" t="str">
        <f>IF(AND(F4406&lt;&gt;"",G4406&lt;&gt;""),COUNT($C$32:C4405)+1,"")</f>
        <v/>
      </c>
      <c r="D4406" s="292" t="str">
        <f t="shared" si="882"/>
        <v/>
      </c>
      <c r="E4406" s="292" t="str">
        <f t="shared" si="883"/>
        <v/>
      </c>
      <c r="F4406" s="316"/>
      <c r="G4406" s="316"/>
      <c r="H4406" s="317"/>
      <c r="I4406" s="316" t="s">
        <v>445</v>
      </c>
      <c r="J4406" s="318"/>
      <c r="K4406" s="319"/>
      <c r="L4406" s="292" t="s">
        <v>446</v>
      </c>
      <c r="M4406" s="324"/>
      <c r="N4406" s="294" t="str">
        <f t="shared" si="884"/>
        <v/>
      </c>
      <c r="O4406" s="319"/>
      <c r="P4406" s="296" t="str">
        <f t="shared" si="885"/>
        <v/>
      </c>
      <c r="Q4406" s="552"/>
      <c r="R4406" s="551"/>
      <c r="S4406" s="291"/>
      <c r="T4406" t="str">
        <f t="shared" si="886"/>
        <v>-</v>
      </c>
      <c r="U4406" s="560">
        <f t="shared" si="887"/>
        <v>0</v>
      </c>
      <c r="V4406" s="560">
        <f t="shared" si="888"/>
        <v>0</v>
      </c>
      <c r="W4406" s="560">
        <f t="shared" si="889"/>
        <v>0</v>
      </c>
    </row>
    <row r="4407" spans="1:23" ht="21" customHeight="1">
      <c r="A4407" s="316" t="str">
        <f t="shared" ref="A4407:A4470" si="890">IF(AND(F4407&lt;&gt;"",G4407&lt;&gt;""),LEFT(E4407,5),"")</f>
        <v/>
      </c>
      <c r="B4407" s="316" t="str">
        <f t="shared" ref="B4407:B4470" si="891">IF(AND(F4407&lt;&gt;"",G4407&lt;&gt;""),LEFT(G4407,2),"")</f>
        <v/>
      </c>
      <c r="C4407" s="316" t="str">
        <f>IF(AND(F4407&lt;&gt;"",G4407&lt;&gt;""),COUNT($C$32:C4406)+1,"")</f>
        <v/>
      </c>
      <c r="D4407" s="292" t="str">
        <f t="shared" ref="D4407:D4470" si="892">IF(C4407&lt;&gt;"","LN"&amp;TEXT(C4407,"0000"),"")</f>
        <v/>
      </c>
      <c r="E4407" s="292" t="str">
        <f t="shared" ref="E4407:E4470" si="893">IF(AND(F4407&lt;&gt;"",G4407&lt;&gt;""),LEFT(F4407,7),"")</f>
        <v/>
      </c>
      <c r="F4407" s="316"/>
      <c r="G4407" s="316"/>
      <c r="H4407" s="317"/>
      <c r="I4407" s="316" t="s">
        <v>445</v>
      </c>
      <c r="J4407" s="318"/>
      <c r="K4407" s="319"/>
      <c r="L4407" s="292" t="s">
        <v>446</v>
      </c>
      <c r="M4407" s="324"/>
      <c r="N4407" s="294" t="str">
        <f t="shared" ref="N4407:N4470" si="894">IF(AND(F4407&lt;&gt;"",G4407&lt;&gt;""),K4407*M4407,"")</f>
        <v/>
      </c>
      <c r="O4407" s="319"/>
      <c r="P4407" s="296" t="str">
        <f t="shared" ref="P4407:P4470" si="895">IF(AND(F4407&lt;&gt;"",G4407&lt;&gt;""),N4407*O4407,"")</f>
        <v/>
      </c>
      <c r="Q4407" s="552"/>
      <c r="R4407" s="551"/>
      <c r="S4407" s="291"/>
      <c r="T4407" t="str">
        <f t="shared" ref="T4407:T4470" si="896">IF(AND(F4407&lt;&gt;"",G4407&lt;&gt;""),"ok","-")</f>
        <v>-</v>
      </c>
      <c r="U4407" s="560">
        <f t="shared" ref="U4407:U4470" si="897">MOD(K4407,1)</f>
        <v>0</v>
      </c>
      <c r="V4407" s="560">
        <f t="shared" ref="V4407:V4470" si="898">MOD(M4407,1)</f>
        <v>0</v>
      </c>
      <c r="W4407" s="560">
        <f t="shared" ref="W4407:W4470" si="899">MOD(O4407,1)</f>
        <v>0</v>
      </c>
    </row>
    <row r="4408" spans="1:23" ht="21" customHeight="1">
      <c r="A4408" s="316" t="str">
        <f t="shared" si="890"/>
        <v/>
      </c>
      <c r="B4408" s="316" t="str">
        <f t="shared" si="891"/>
        <v/>
      </c>
      <c r="C4408" s="316" t="str">
        <f>IF(AND(F4408&lt;&gt;"",G4408&lt;&gt;""),COUNT($C$32:C4407)+1,"")</f>
        <v/>
      </c>
      <c r="D4408" s="292" t="str">
        <f t="shared" si="892"/>
        <v/>
      </c>
      <c r="E4408" s="292" t="str">
        <f t="shared" si="893"/>
        <v/>
      </c>
      <c r="F4408" s="316"/>
      <c r="G4408" s="316"/>
      <c r="H4408" s="317"/>
      <c r="I4408" s="316" t="s">
        <v>445</v>
      </c>
      <c r="J4408" s="318"/>
      <c r="K4408" s="319"/>
      <c r="L4408" s="292" t="s">
        <v>446</v>
      </c>
      <c r="M4408" s="324"/>
      <c r="N4408" s="294" t="str">
        <f t="shared" si="894"/>
        <v/>
      </c>
      <c r="O4408" s="319"/>
      <c r="P4408" s="296" t="str">
        <f t="shared" si="895"/>
        <v/>
      </c>
      <c r="Q4408" s="552"/>
      <c r="R4408" s="551"/>
      <c r="S4408" s="291"/>
      <c r="T4408" t="str">
        <f t="shared" si="896"/>
        <v>-</v>
      </c>
      <c r="U4408" s="560">
        <f t="shared" si="897"/>
        <v>0</v>
      </c>
      <c r="V4408" s="560">
        <f t="shared" si="898"/>
        <v>0</v>
      </c>
      <c r="W4408" s="560">
        <f t="shared" si="899"/>
        <v>0</v>
      </c>
    </row>
    <row r="4409" spans="1:23" ht="21" customHeight="1">
      <c r="A4409" s="316" t="str">
        <f t="shared" si="890"/>
        <v/>
      </c>
      <c r="B4409" s="316" t="str">
        <f t="shared" si="891"/>
        <v/>
      </c>
      <c r="C4409" s="316" t="str">
        <f>IF(AND(F4409&lt;&gt;"",G4409&lt;&gt;""),COUNT($C$32:C4408)+1,"")</f>
        <v/>
      </c>
      <c r="D4409" s="292" t="str">
        <f t="shared" si="892"/>
        <v/>
      </c>
      <c r="E4409" s="292" t="str">
        <f t="shared" si="893"/>
        <v/>
      </c>
      <c r="F4409" s="316"/>
      <c r="G4409" s="316"/>
      <c r="H4409" s="317"/>
      <c r="I4409" s="316" t="s">
        <v>445</v>
      </c>
      <c r="J4409" s="318"/>
      <c r="K4409" s="319"/>
      <c r="L4409" s="292" t="s">
        <v>446</v>
      </c>
      <c r="M4409" s="324"/>
      <c r="N4409" s="294" t="str">
        <f t="shared" si="894"/>
        <v/>
      </c>
      <c r="O4409" s="319"/>
      <c r="P4409" s="296" t="str">
        <f t="shared" si="895"/>
        <v/>
      </c>
      <c r="Q4409" s="552"/>
      <c r="R4409" s="551"/>
      <c r="S4409" s="291"/>
      <c r="T4409" t="str">
        <f t="shared" si="896"/>
        <v>-</v>
      </c>
      <c r="U4409" s="560">
        <f t="shared" si="897"/>
        <v>0</v>
      </c>
      <c r="V4409" s="560">
        <f t="shared" si="898"/>
        <v>0</v>
      </c>
      <c r="W4409" s="560">
        <f t="shared" si="899"/>
        <v>0</v>
      </c>
    </row>
    <row r="4410" spans="1:23" ht="21" customHeight="1">
      <c r="A4410" s="316" t="str">
        <f t="shared" si="890"/>
        <v/>
      </c>
      <c r="B4410" s="316" t="str">
        <f t="shared" si="891"/>
        <v/>
      </c>
      <c r="C4410" s="316" t="str">
        <f>IF(AND(F4410&lt;&gt;"",G4410&lt;&gt;""),COUNT($C$32:C4409)+1,"")</f>
        <v/>
      </c>
      <c r="D4410" s="292" t="str">
        <f t="shared" si="892"/>
        <v/>
      </c>
      <c r="E4410" s="292" t="str">
        <f t="shared" si="893"/>
        <v/>
      </c>
      <c r="F4410" s="316"/>
      <c r="G4410" s="316"/>
      <c r="H4410" s="317"/>
      <c r="I4410" s="316" t="s">
        <v>445</v>
      </c>
      <c r="J4410" s="318"/>
      <c r="K4410" s="319"/>
      <c r="L4410" s="292" t="s">
        <v>446</v>
      </c>
      <c r="M4410" s="324"/>
      <c r="N4410" s="294" t="str">
        <f t="shared" si="894"/>
        <v/>
      </c>
      <c r="O4410" s="319"/>
      <c r="P4410" s="296" t="str">
        <f t="shared" si="895"/>
        <v/>
      </c>
      <c r="Q4410" s="552"/>
      <c r="R4410" s="551"/>
      <c r="S4410" s="291"/>
      <c r="T4410" t="str">
        <f t="shared" si="896"/>
        <v>-</v>
      </c>
      <c r="U4410" s="560">
        <f t="shared" si="897"/>
        <v>0</v>
      </c>
      <c r="V4410" s="560">
        <f t="shared" si="898"/>
        <v>0</v>
      </c>
      <c r="W4410" s="560">
        <f t="shared" si="899"/>
        <v>0</v>
      </c>
    </row>
    <row r="4411" spans="1:23" ht="21" customHeight="1">
      <c r="A4411" s="316" t="str">
        <f t="shared" si="890"/>
        <v/>
      </c>
      <c r="B4411" s="316" t="str">
        <f t="shared" si="891"/>
        <v/>
      </c>
      <c r="C4411" s="316" t="str">
        <f>IF(AND(F4411&lt;&gt;"",G4411&lt;&gt;""),COUNT($C$32:C4410)+1,"")</f>
        <v/>
      </c>
      <c r="D4411" s="292" t="str">
        <f t="shared" si="892"/>
        <v/>
      </c>
      <c r="E4411" s="292" t="str">
        <f t="shared" si="893"/>
        <v/>
      </c>
      <c r="F4411" s="316"/>
      <c r="G4411" s="316"/>
      <c r="H4411" s="317"/>
      <c r="I4411" s="316" t="s">
        <v>445</v>
      </c>
      <c r="J4411" s="318"/>
      <c r="K4411" s="319"/>
      <c r="L4411" s="292" t="s">
        <v>446</v>
      </c>
      <c r="M4411" s="324"/>
      <c r="N4411" s="294" t="str">
        <f t="shared" si="894"/>
        <v/>
      </c>
      <c r="O4411" s="319"/>
      <c r="P4411" s="296" t="str">
        <f t="shared" si="895"/>
        <v/>
      </c>
      <c r="Q4411" s="552"/>
      <c r="R4411" s="551"/>
      <c r="S4411" s="291"/>
      <c r="T4411" t="str">
        <f t="shared" si="896"/>
        <v>-</v>
      </c>
      <c r="U4411" s="560">
        <f t="shared" si="897"/>
        <v>0</v>
      </c>
      <c r="V4411" s="560">
        <f t="shared" si="898"/>
        <v>0</v>
      </c>
      <c r="W4411" s="560">
        <f t="shared" si="899"/>
        <v>0</v>
      </c>
    </row>
    <row r="4412" spans="1:23" ht="21" customHeight="1">
      <c r="A4412" s="316" t="str">
        <f t="shared" si="890"/>
        <v/>
      </c>
      <c r="B4412" s="316" t="str">
        <f t="shared" si="891"/>
        <v/>
      </c>
      <c r="C4412" s="316" t="str">
        <f>IF(AND(F4412&lt;&gt;"",G4412&lt;&gt;""),COUNT($C$32:C4411)+1,"")</f>
        <v/>
      </c>
      <c r="D4412" s="292" t="str">
        <f t="shared" si="892"/>
        <v/>
      </c>
      <c r="E4412" s="292" t="str">
        <f t="shared" si="893"/>
        <v/>
      </c>
      <c r="F4412" s="316"/>
      <c r="G4412" s="316"/>
      <c r="H4412" s="317"/>
      <c r="I4412" s="316" t="s">
        <v>445</v>
      </c>
      <c r="J4412" s="318"/>
      <c r="K4412" s="319"/>
      <c r="L4412" s="292" t="s">
        <v>446</v>
      </c>
      <c r="M4412" s="324"/>
      <c r="N4412" s="294" t="str">
        <f t="shared" si="894"/>
        <v/>
      </c>
      <c r="O4412" s="319"/>
      <c r="P4412" s="296" t="str">
        <f t="shared" si="895"/>
        <v/>
      </c>
      <c r="Q4412" s="552"/>
      <c r="R4412" s="551"/>
      <c r="S4412" s="291"/>
      <c r="T4412" t="str">
        <f t="shared" si="896"/>
        <v>-</v>
      </c>
      <c r="U4412" s="560">
        <f t="shared" si="897"/>
        <v>0</v>
      </c>
      <c r="V4412" s="560">
        <f t="shared" si="898"/>
        <v>0</v>
      </c>
      <c r="W4412" s="560">
        <f t="shared" si="899"/>
        <v>0</v>
      </c>
    </row>
    <row r="4413" spans="1:23" ht="21" customHeight="1">
      <c r="A4413" s="316" t="str">
        <f t="shared" si="890"/>
        <v/>
      </c>
      <c r="B4413" s="316" t="str">
        <f t="shared" si="891"/>
        <v/>
      </c>
      <c r="C4413" s="316" t="str">
        <f>IF(AND(F4413&lt;&gt;"",G4413&lt;&gt;""),COUNT($C$32:C4412)+1,"")</f>
        <v/>
      </c>
      <c r="D4413" s="292" t="str">
        <f t="shared" si="892"/>
        <v/>
      </c>
      <c r="E4413" s="292" t="str">
        <f t="shared" si="893"/>
        <v/>
      </c>
      <c r="F4413" s="316"/>
      <c r="G4413" s="316"/>
      <c r="H4413" s="317"/>
      <c r="I4413" s="316" t="s">
        <v>445</v>
      </c>
      <c r="J4413" s="318"/>
      <c r="K4413" s="319"/>
      <c r="L4413" s="292" t="s">
        <v>446</v>
      </c>
      <c r="M4413" s="324"/>
      <c r="N4413" s="294" t="str">
        <f t="shared" si="894"/>
        <v/>
      </c>
      <c r="O4413" s="319"/>
      <c r="P4413" s="296" t="str">
        <f t="shared" si="895"/>
        <v/>
      </c>
      <c r="Q4413" s="552"/>
      <c r="R4413" s="551"/>
      <c r="S4413" s="291"/>
      <c r="T4413" t="str">
        <f t="shared" si="896"/>
        <v>-</v>
      </c>
      <c r="U4413" s="560">
        <f t="shared" si="897"/>
        <v>0</v>
      </c>
      <c r="V4413" s="560">
        <f t="shared" si="898"/>
        <v>0</v>
      </c>
      <c r="W4413" s="560">
        <f t="shared" si="899"/>
        <v>0</v>
      </c>
    </row>
    <row r="4414" spans="1:23" ht="21" customHeight="1">
      <c r="A4414" s="316" t="str">
        <f t="shared" si="890"/>
        <v/>
      </c>
      <c r="B4414" s="316" t="str">
        <f t="shared" si="891"/>
        <v/>
      </c>
      <c r="C4414" s="316" t="str">
        <f>IF(AND(F4414&lt;&gt;"",G4414&lt;&gt;""),COUNT($C$32:C4413)+1,"")</f>
        <v/>
      </c>
      <c r="D4414" s="292" t="str">
        <f t="shared" si="892"/>
        <v/>
      </c>
      <c r="E4414" s="292" t="str">
        <f t="shared" si="893"/>
        <v/>
      </c>
      <c r="F4414" s="316"/>
      <c r="G4414" s="316"/>
      <c r="H4414" s="317"/>
      <c r="I4414" s="316" t="s">
        <v>445</v>
      </c>
      <c r="J4414" s="318"/>
      <c r="K4414" s="319"/>
      <c r="L4414" s="292" t="s">
        <v>446</v>
      </c>
      <c r="M4414" s="324"/>
      <c r="N4414" s="294" t="str">
        <f t="shared" si="894"/>
        <v/>
      </c>
      <c r="O4414" s="319"/>
      <c r="P4414" s="296" t="str">
        <f t="shared" si="895"/>
        <v/>
      </c>
      <c r="Q4414" s="552"/>
      <c r="R4414" s="551"/>
      <c r="S4414" s="291"/>
      <c r="T4414" t="str">
        <f t="shared" si="896"/>
        <v>-</v>
      </c>
      <c r="U4414" s="560">
        <f t="shared" si="897"/>
        <v>0</v>
      </c>
      <c r="V4414" s="560">
        <f t="shared" si="898"/>
        <v>0</v>
      </c>
      <c r="W4414" s="560">
        <f t="shared" si="899"/>
        <v>0</v>
      </c>
    </row>
    <row r="4415" spans="1:23" ht="21" customHeight="1">
      <c r="A4415" s="316" t="str">
        <f t="shared" si="890"/>
        <v/>
      </c>
      <c r="B4415" s="316" t="str">
        <f t="shared" si="891"/>
        <v/>
      </c>
      <c r="C4415" s="316" t="str">
        <f>IF(AND(F4415&lt;&gt;"",G4415&lt;&gt;""),COUNT($C$32:C4414)+1,"")</f>
        <v/>
      </c>
      <c r="D4415" s="292" t="str">
        <f t="shared" si="892"/>
        <v/>
      </c>
      <c r="E4415" s="292" t="str">
        <f t="shared" si="893"/>
        <v/>
      </c>
      <c r="F4415" s="316"/>
      <c r="G4415" s="316"/>
      <c r="H4415" s="317"/>
      <c r="I4415" s="316" t="s">
        <v>445</v>
      </c>
      <c r="J4415" s="318"/>
      <c r="K4415" s="319"/>
      <c r="L4415" s="292" t="s">
        <v>446</v>
      </c>
      <c r="M4415" s="324"/>
      <c r="N4415" s="294" t="str">
        <f t="shared" si="894"/>
        <v/>
      </c>
      <c r="O4415" s="319"/>
      <c r="P4415" s="296" t="str">
        <f t="shared" si="895"/>
        <v/>
      </c>
      <c r="Q4415" s="552"/>
      <c r="R4415" s="551"/>
      <c r="S4415" s="291"/>
      <c r="T4415" t="str">
        <f t="shared" si="896"/>
        <v>-</v>
      </c>
      <c r="U4415" s="560">
        <f t="shared" si="897"/>
        <v>0</v>
      </c>
      <c r="V4415" s="560">
        <f t="shared" si="898"/>
        <v>0</v>
      </c>
      <c r="W4415" s="560">
        <f t="shared" si="899"/>
        <v>0</v>
      </c>
    </row>
    <row r="4416" spans="1:23" ht="21" customHeight="1">
      <c r="A4416" s="316" t="str">
        <f t="shared" si="890"/>
        <v/>
      </c>
      <c r="B4416" s="316" t="str">
        <f t="shared" si="891"/>
        <v/>
      </c>
      <c r="C4416" s="316" t="str">
        <f>IF(AND(F4416&lt;&gt;"",G4416&lt;&gt;""),COUNT($C$32:C4415)+1,"")</f>
        <v/>
      </c>
      <c r="D4416" s="292" t="str">
        <f t="shared" si="892"/>
        <v/>
      </c>
      <c r="E4416" s="292" t="str">
        <f t="shared" si="893"/>
        <v/>
      </c>
      <c r="F4416" s="316"/>
      <c r="G4416" s="316"/>
      <c r="H4416" s="317"/>
      <c r="I4416" s="316" t="s">
        <v>445</v>
      </c>
      <c r="J4416" s="318"/>
      <c r="K4416" s="319"/>
      <c r="L4416" s="292" t="s">
        <v>446</v>
      </c>
      <c r="M4416" s="324"/>
      <c r="N4416" s="294" t="str">
        <f t="shared" si="894"/>
        <v/>
      </c>
      <c r="O4416" s="319"/>
      <c r="P4416" s="296" t="str">
        <f t="shared" si="895"/>
        <v/>
      </c>
      <c r="Q4416" s="552"/>
      <c r="R4416" s="551"/>
      <c r="S4416" s="291"/>
      <c r="T4416" t="str">
        <f t="shared" si="896"/>
        <v>-</v>
      </c>
      <c r="U4416" s="560">
        <f t="shared" si="897"/>
        <v>0</v>
      </c>
      <c r="V4416" s="560">
        <f t="shared" si="898"/>
        <v>0</v>
      </c>
      <c r="W4416" s="560">
        <f t="shared" si="899"/>
        <v>0</v>
      </c>
    </row>
    <row r="4417" spans="1:23" ht="21" customHeight="1">
      <c r="A4417" s="316" t="str">
        <f t="shared" si="890"/>
        <v/>
      </c>
      <c r="B4417" s="316" t="str">
        <f t="shared" si="891"/>
        <v/>
      </c>
      <c r="C4417" s="316" t="str">
        <f>IF(AND(F4417&lt;&gt;"",G4417&lt;&gt;""),COUNT($C$32:C4416)+1,"")</f>
        <v/>
      </c>
      <c r="D4417" s="292" t="str">
        <f t="shared" si="892"/>
        <v/>
      </c>
      <c r="E4417" s="292" t="str">
        <f t="shared" si="893"/>
        <v/>
      </c>
      <c r="F4417" s="316"/>
      <c r="G4417" s="316"/>
      <c r="H4417" s="317"/>
      <c r="I4417" s="316" t="s">
        <v>445</v>
      </c>
      <c r="J4417" s="318"/>
      <c r="K4417" s="319"/>
      <c r="L4417" s="292" t="s">
        <v>446</v>
      </c>
      <c r="M4417" s="324"/>
      <c r="N4417" s="294" t="str">
        <f t="shared" si="894"/>
        <v/>
      </c>
      <c r="O4417" s="319"/>
      <c r="P4417" s="296" t="str">
        <f t="shared" si="895"/>
        <v/>
      </c>
      <c r="Q4417" s="552"/>
      <c r="R4417" s="551"/>
      <c r="S4417" s="291"/>
      <c r="T4417" t="str">
        <f t="shared" si="896"/>
        <v>-</v>
      </c>
      <c r="U4417" s="560">
        <f t="shared" si="897"/>
        <v>0</v>
      </c>
      <c r="V4417" s="560">
        <f t="shared" si="898"/>
        <v>0</v>
      </c>
      <c r="W4417" s="560">
        <f t="shared" si="899"/>
        <v>0</v>
      </c>
    </row>
    <row r="4418" spans="1:23" ht="21" customHeight="1">
      <c r="A4418" s="316" t="str">
        <f t="shared" si="890"/>
        <v/>
      </c>
      <c r="B4418" s="316" t="str">
        <f t="shared" si="891"/>
        <v/>
      </c>
      <c r="C4418" s="316" t="str">
        <f>IF(AND(F4418&lt;&gt;"",G4418&lt;&gt;""),COUNT($C$32:C4417)+1,"")</f>
        <v/>
      </c>
      <c r="D4418" s="292" t="str">
        <f t="shared" si="892"/>
        <v/>
      </c>
      <c r="E4418" s="292" t="str">
        <f t="shared" si="893"/>
        <v/>
      </c>
      <c r="F4418" s="316"/>
      <c r="G4418" s="316"/>
      <c r="H4418" s="317"/>
      <c r="I4418" s="316" t="s">
        <v>445</v>
      </c>
      <c r="J4418" s="318"/>
      <c r="K4418" s="319"/>
      <c r="L4418" s="292" t="s">
        <v>446</v>
      </c>
      <c r="M4418" s="324"/>
      <c r="N4418" s="294" t="str">
        <f t="shared" si="894"/>
        <v/>
      </c>
      <c r="O4418" s="319"/>
      <c r="P4418" s="296" t="str">
        <f t="shared" si="895"/>
        <v/>
      </c>
      <c r="Q4418" s="552"/>
      <c r="R4418" s="551"/>
      <c r="S4418" s="291"/>
      <c r="T4418" t="str">
        <f t="shared" si="896"/>
        <v>-</v>
      </c>
      <c r="U4418" s="560">
        <f t="shared" si="897"/>
        <v>0</v>
      </c>
      <c r="V4418" s="560">
        <f t="shared" si="898"/>
        <v>0</v>
      </c>
      <c r="W4418" s="560">
        <f t="shared" si="899"/>
        <v>0</v>
      </c>
    </row>
    <row r="4419" spans="1:23" ht="21" customHeight="1">
      <c r="A4419" s="316" t="str">
        <f t="shared" si="890"/>
        <v/>
      </c>
      <c r="B4419" s="316" t="str">
        <f t="shared" si="891"/>
        <v/>
      </c>
      <c r="C4419" s="316" t="str">
        <f>IF(AND(F4419&lt;&gt;"",G4419&lt;&gt;""),COUNT($C$32:C4418)+1,"")</f>
        <v/>
      </c>
      <c r="D4419" s="292" t="str">
        <f t="shared" si="892"/>
        <v/>
      </c>
      <c r="E4419" s="292" t="str">
        <f t="shared" si="893"/>
        <v/>
      </c>
      <c r="F4419" s="316"/>
      <c r="G4419" s="316"/>
      <c r="H4419" s="317"/>
      <c r="I4419" s="316" t="s">
        <v>445</v>
      </c>
      <c r="J4419" s="318"/>
      <c r="K4419" s="319"/>
      <c r="L4419" s="292" t="s">
        <v>446</v>
      </c>
      <c r="M4419" s="324"/>
      <c r="N4419" s="294" t="str">
        <f t="shared" si="894"/>
        <v/>
      </c>
      <c r="O4419" s="319"/>
      <c r="P4419" s="296" t="str">
        <f t="shared" si="895"/>
        <v/>
      </c>
      <c r="Q4419" s="552"/>
      <c r="R4419" s="551"/>
      <c r="S4419" s="291"/>
      <c r="T4419" t="str">
        <f t="shared" si="896"/>
        <v>-</v>
      </c>
      <c r="U4419" s="560">
        <f t="shared" si="897"/>
        <v>0</v>
      </c>
      <c r="V4419" s="560">
        <f t="shared" si="898"/>
        <v>0</v>
      </c>
      <c r="W4419" s="560">
        <f t="shared" si="899"/>
        <v>0</v>
      </c>
    </row>
    <row r="4420" spans="1:23" ht="21" customHeight="1">
      <c r="A4420" s="316" t="str">
        <f t="shared" si="890"/>
        <v/>
      </c>
      <c r="B4420" s="316" t="str">
        <f t="shared" si="891"/>
        <v/>
      </c>
      <c r="C4420" s="316" t="str">
        <f>IF(AND(F4420&lt;&gt;"",G4420&lt;&gt;""),COUNT($C$32:C4419)+1,"")</f>
        <v/>
      </c>
      <c r="D4420" s="292" t="str">
        <f t="shared" si="892"/>
        <v/>
      </c>
      <c r="E4420" s="292" t="str">
        <f t="shared" si="893"/>
        <v/>
      </c>
      <c r="F4420" s="316"/>
      <c r="G4420" s="316"/>
      <c r="H4420" s="317"/>
      <c r="I4420" s="316" t="s">
        <v>445</v>
      </c>
      <c r="J4420" s="318"/>
      <c r="K4420" s="319"/>
      <c r="L4420" s="292" t="s">
        <v>446</v>
      </c>
      <c r="M4420" s="324"/>
      <c r="N4420" s="294" t="str">
        <f t="shared" si="894"/>
        <v/>
      </c>
      <c r="O4420" s="319"/>
      <c r="P4420" s="296" t="str">
        <f t="shared" si="895"/>
        <v/>
      </c>
      <c r="Q4420" s="552"/>
      <c r="R4420" s="551"/>
      <c r="S4420" s="291"/>
      <c r="T4420" t="str">
        <f t="shared" si="896"/>
        <v>-</v>
      </c>
      <c r="U4420" s="560">
        <f t="shared" si="897"/>
        <v>0</v>
      </c>
      <c r="V4420" s="560">
        <f t="shared" si="898"/>
        <v>0</v>
      </c>
      <c r="W4420" s="560">
        <f t="shared" si="899"/>
        <v>0</v>
      </c>
    </row>
    <row r="4421" spans="1:23" ht="21" customHeight="1">
      <c r="A4421" s="316" t="str">
        <f t="shared" si="890"/>
        <v/>
      </c>
      <c r="B4421" s="316" t="str">
        <f t="shared" si="891"/>
        <v/>
      </c>
      <c r="C4421" s="316" t="str">
        <f>IF(AND(F4421&lt;&gt;"",G4421&lt;&gt;""),COUNT($C$32:C4420)+1,"")</f>
        <v/>
      </c>
      <c r="D4421" s="292" t="str">
        <f t="shared" si="892"/>
        <v/>
      </c>
      <c r="E4421" s="292" t="str">
        <f t="shared" si="893"/>
        <v/>
      </c>
      <c r="F4421" s="316"/>
      <c r="G4421" s="316"/>
      <c r="H4421" s="317"/>
      <c r="I4421" s="316" t="s">
        <v>445</v>
      </c>
      <c r="J4421" s="318"/>
      <c r="K4421" s="319"/>
      <c r="L4421" s="292" t="s">
        <v>446</v>
      </c>
      <c r="M4421" s="324"/>
      <c r="N4421" s="294" t="str">
        <f t="shared" si="894"/>
        <v/>
      </c>
      <c r="O4421" s="319"/>
      <c r="P4421" s="296" t="str">
        <f t="shared" si="895"/>
        <v/>
      </c>
      <c r="Q4421" s="552"/>
      <c r="R4421" s="551"/>
      <c r="S4421" s="291"/>
      <c r="T4421" t="str">
        <f t="shared" si="896"/>
        <v>-</v>
      </c>
      <c r="U4421" s="560">
        <f t="shared" si="897"/>
        <v>0</v>
      </c>
      <c r="V4421" s="560">
        <f t="shared" si="898"/>
        <v>0</v>
      </c>
      <c r="W4421" s="560">
        <f t="shared" si="899"/>
        <v>0</v>
      </c>
    </row>
    <row r="4422" spans="1:23" ht="21" customHeight="1">
      <c r="A4422" s="316" t="str">
        <f t="shared" si="890"/>
        <v/>
      </c>
      <c r="B4422" s="316" t="str">
        <f t="shared" si="891"/>
        <v/>
      </c>
      <c r="C4422" s="316" t="str">
        <f>IF(AND(F4422&lt;&gt;"",G4422&lt;&gt;""),COUNT($C$32:C4421)+1,"")</f>
        <v/>
      </c>
      <c r="D4422" s="292" t="str">
        <f t="shared" si="892"/>
        <v/>
      </c>
      <c r="E4422" s="292" t="str">
        <f t="shared" si="893"/>
        <v/>
      </c>
      <c r="F4422" s="316"/>
      <c r="G4422" s="316"/>
      <c r="H4422" s="317"/>
      <c r="I4422" s="316" t="s">
        <v>445</v>
      </c>
      <c r="J4422" s="318"/>
      <c r="K4422" s="319"/>
      <c r="L4422" s="292" t="s">
        <v>446</v>
      </c>
      <c r="M4422" s="324"/>
      <c r="N4422" s="294" t="str">
        <f t="shared" si="894"/>
        <v/>
      </c>
      <c r="O4422" s="319"/>
      <c r="P4422" s="296" t="str">
        <f t="shared" si="895"/>
        <v/>
      </c>
      <c r="Q4422" s="552"/>
      <c r="R4422" s="551"/>
      <c r="S4422" s="291"/>
      <c r="T4422" t="str">
        <f t="shared" si="896"/>
        <v>-</v>
      </c>
      <c r="U4422" s="560">
        <f t="shared" si="897"/>
        <v>0</v>
      </c>
      <c r="V4422" s="560">
        <f t="shared" si="898"/>
        <v>0</v>
      </c>
      <c r="W4422" s="560">
        <f t="shared" si="899"/>
        <v>0</v>
      </c>
    </row>
    <row r="4423" spans="1:23" ht="21" customHeight="1">
      <c r="A4423" s="316" t="str">
        <f t="shared" si="890"/>
        <v/>
      </c>
      <c r="B4423" s="316" t="str">
        <f t="shared" si="891"/>
        <v/>
      </c>
      <c r="C4423" s="316" t="str">
        <f>IF(AND(F4423&lt;&gt;"",G4423&lt;&gt;""),COUNT($C$32:C4422)+1,"")</f>
        <v/>
      </c>
      <c r="D4423" s="292" t="str">
        <f t="shared" si="892"/>
        <v/>
      </c>
      <c r="E4423" s="292" t="str">
        <f t="shared" si="893"/>
        <v/>
      </c>
      <c r="F4423" s="316"/>
      <c r="G4423" s="316"/>
      <c r="H4423" s="317"/>
      <c r="I4423" s="316" t="s">
        <v>445</v>
      </c>
      <c r="J4423" s="318"/>
      <c r="K4423" s="319"/>
      <c r="L4423" s="292" t="s">
        <v>446</v>
      </c>
      <c r="M4423" s="324"/>
      <c r="N4423" s="294" t="str">
        <f t="shared" si="894"/>
        <v/>
      </c>
      <c r="O4423" s="319"/>
      <c r="P4423" s="296" t="str">
        <f t="shared" si="895"/>
        <v/>
      </c>
      <c r="Q4423" s="552"/>
      <c r="R4423" s="551"/>
      <c r="S4423" s="291"/>
      <c r="T4423" t="str">
        <f t="shared" si="896"/>
        <v>-</v>
      </c>
      <c r="U4423" s="560">
        <f t="shared" si="897"/>
        <v>0</v>
      </c>
      <c r="V4423" s="560">
        <f t="shared" si="898"/>
        <v>0</v>
      </c>
      <c r="W4423" s="560">
        <f t="shared" si="899"/>
        <v>0</v>
      </c>
    </row>
    <row r="4424" spans="1:23" ht="21" customHeight="1">
      <c r="A4424" s="316" t="str">
        <f t="shared" si="890"/>
        <v/>
      </c>
      <c r="B4424" s="316" t="str">
        <f t="shared" si="891"/>
        <v/>
      </c>
      <c r="C4424" s="316" t="str">
        <f>IF(AND(F4424&lt;&gt;"",G4424&lt;&gt;""),COUNT($C$32:C4423)+1,"")</f>
        <v/>
      </c>
      <c r="D4424" s="292" t="str">
        <f t="shared" si="892"/>
        <v/>
      </c>
      <c r="E4424" s="292" t="str">
        <f t="shared" si="893"/>
        <v/>
      </c>
      <c r="F4424" s="316"/>
      <c r="G4424" s="316"/>
      <c r="H4424" s="317"/>
      <c r="I4424" s="316" t="s">
        <v>445</v>
      </c>
      <c r="J4424" s="318"/>
      <c r="K4424" s="319"/>
      <c r="L4424" s="292" t="s">
        <v>446</v>
      </c>
      <c r="M4424" s="324"/>
      <c r="N4424" s="294" t="str">
        <f t="shared" si="894"/>
        <v/>
      </c>
      <c r="O4424" s="319"/>
      <c r="P4424" s="296" t="str">
        <f t="shared" si="895"/>
        <v/>
      </c>
      <c r="Q4424" s="552"/>
      <c r="R4424" s="551"/>
      <c r="S4424" s="291"/>
      <c r="T4424" t="str">
        <f t="shared" si="896"/>
        <v>-</v>
      </c>
      <c r="U4424" s="560">
        <f t="shared" si="897"/>
        <v>0</v>
      </c>
      <c r="V4424" s="560">
        <f t="shared" si="898"/>
        <v>0</v>
      </c>
      <c r="W4424" s="560">
        <f t="shared" si="899"/>
        <v>0</v>
      </c>
    </row>
    <row r="4425" spans="1:23" ht="21" customHeight="1">
      <c r="A4425" s="316" t="str">
        <f t="shared" si="890"/>
        <v/>
      </c>
      <c r="B4425" s="316" t="str">
        <f t="shared" si="891"/>
        <v/>
      </c>
      <c r="C4425" s="316" t="str">
        <f>IF(AND(F4425&lt;&gt;"",G4425&lt;&gt;""),COUNT($C$32:C4424)+1,"")</f>
        <v/>
      </c>
      <c r="D4425" s="292" t="str">
        <f t="shared" si="892"/>
        <v/>
      </c>
      <c r="E4425" s="292" t="str">
        <f t="shared" si="893"/>
        <v/>
      </c>
      <c r="F4425" s="316"/>
      <c r="G4425" s="316"/>
      <c r="H4425" s="317"/>
      <c r="I4425" s="316" t="s">
        <v>445</v>
      </c>
      <c r="J4425" s="318"/>
      <c r="K4425" s="319"/>
      <c r="L4425" s="292" t="s">
        <v>446</v>
      </c>
      <c r="M4425" s="324"/>
      <c r="N4425" s="294" t="str">
        <f t="shared" si="894"/>
        <v/>
      </c>
      <c r="O4425" s="319"/>
      <c r="P4425" s="296" t="str">
        <f t="shared" si="895"/>
        <v/>
      </c>
      <c r="Q4425" s="552"/>
      <c r="R4425" s="551"/>
      <c r="S4425" s="291"/>
      <c r="T4425" t="str">
        <f t="shared" si="896"/>
        <v>-</v>
      </c>
      <c r="U4425" s="560">
        <f t="shared" si="897"/>
        <v>0</v>
      </c>
      <c r="V4425" s="560">
        <f t="shared" si="898"/>
        <v>0</v>
      </c>
      <c r="W4425" s="560">
        <f t="shared" si="899"/>
        <v>0</v>
      </c>
    </row>
    <row r="4426" spans="1:23" ht="21" customHeight="1">
      <c r="A4426" s="316" t="str">
        <f t="shared" si="890"/>
        <v/>
      </c>
      <c r="B4426" s="316" t="str">
        <f t="shared" si="891"/>
        <v/>
      </c>
      <c r="C4426" s="316" t="str">
        <f>IF(AND(F4426&lt;&gt;"",G4426&lt;&gt;""),COUNT($C$32:C4425)+1,"")</f>
        <v/>
      </c>
      <c r="D4426" s="292" t="str">
        <f t="shared" si="892"/>
        <v/>
      </c>
      <c r="E4426" s="292" t="str">
        <f t="shared" si="893"/>
        <v/>
      </c>
      <c r="F4426" s="316"/>
      <c r="G4426" s="316"/>
      <c r="H4426" s="317"/>
      <c r="I4426" s="316" t="s">
        <v>445</v>
      </c>
      <c r="J4426" s="318"/>
      <c r="K4426" s="319"/>
      <c r="L4426" s="292" t="s">
        <v>446</v>
      </c>
      <c r="M4426" s="324"/>
      <c r="N4426" s="294" t="str">
        <f t="shared" si="894"/>
        <v/>
      </c>
      <c r="O4426" s="319"/>
      <c r="P4426" s="296" t="str">
        <f t="shared" si="895"/>
        <v/>
      </c>
      <c r="Q4426" s="552"/>
      <c r="R4426" s="551"/>
      <c r="S4426" s="291"/>
      <c r="T4426" t="str">
        <f t="shared" si="896"/>
        <v>-</v>
      </c>
      <c r="U4426" s="560">
        <f t="shared" si="897"/>
        <v>0</v>
      </c>
      <c r="V4426" s="560">
        <f t="shared" si="898"/>
        <v>0</v>
      </c>
      <c r="W4426" s="560">
        <f t="shared" si="899"/>
        <v>0</v>
      </c>
    </row>
    <row r="4427" spans="1:23" ht="21" customHeight="1">
      <c r="A4427" s="316" t="str">
        <f t="shared" si="890"/>
        <v/>
      </c>
      <c r="B4427" s="316" t="str">
        <f t="shared" si="891"/>
        <v/>
      </c>
      <c r="C4427" s="316" t="str">
        <f>IF(AND(F4427&lt;&gt;"",G4427&lt;&gt;""),COUNT($C$32:C4426)+1,"")</f>
        <v/>
      </c>
      <c r="D4427" s="292" t="str">
        <f t="shared" si="892"/>
        <v/>
      </c>
      <c r="E4427" s="292" t="str">
        <f t="shared" si="893"/>
        <v/>
      </c>
      <c r="F4427" s="316"/>
      <c r="G4427" s="316"/>
      <c r="H4427" s="317"/>
      <c r="I4427" s="316" t="s">
        <v>445</v>
      </c>
      <c r="J4427" s="318"/>
      <c r="K4427" s="319"/>
      <c r="L4427" s="292" t="s">
        <v>446</v>
      </c>
      <c r="M4427" s="324"/>
      <c r="N4427" s="294" t="str">
        <f t="shared" si="894"/>
        <v/>
      </c>
      <c r="O4427" s="319"/>
      <c r="P4427" s="296" t="str">
        <f t="shared" si="895"/>
        <v/>
      </c>
      <c r="Q4427" s="552"/>
      <c r="R4427" s="551"/>
      <c r="S4427" s="291"/>
      <c r="T4427" t="str">
        <f t="shared" si="896"/>
        <v>-</v>
      </c>
      <c r="U4427" s="560">
        <f t="shared" si="897"/>
        <v>0</v>
      </c>
      <c r="V4427" s="560">
        <f t="shared" si="898"/>
        <v>0</v>
      </c>
      <c r="W4427" s="560">
        <f t="shared" si="899"/>
        <v>0</v>
      </c>
    </row>
    <row r="4428" spans="1:23" ht="21" customHeight="1">
      <c r="A4428" s="316" t="str">
        <f t="shared" si="890"/>
        <v/>
      </c>
      <c r="B4428" s="316" t="str">
        <f t="shared" si="891"/>
        <v/>
      </c>
      <c r="C4428" s="316" t="str">
        <f>IF(AND(F4428&lt;&gt;"",G4428&lt;&gt;""),COUNT($C$32:C4427)+1,"")</f>
        <v/>
      </c>
      <c r="D4428" s="292" t="str">
        <f t="shared" si="892"/>
        <v/>
      </c>
      <c r="E4428" s="292" t="str">
        <f t="shared" si="893"/>
        <v/>
      </c>
      <c r="F4428" s="316"/>
      <c r="G4428" s="316"/>
      <c r="H4428" s="317"/>
      <c r="I4428" s="316" t="s">
        <v>445</v>
      </c>
      <c r="J4428" s="318"/>
      <c r="K4428" s="319"/>
      <c r="L4428" s="292" t="s">
        <v>446</v>
      </c>
      <c r="M4428" s="324"/>
      <c r="N4428" s="294" t="str">
        <f t="shared" si="894"/>
        <v/>
      </c>
      <c r="O4428" s="319"/>
      <c r="P4428" s="296" t="str">
        <f t="shared" si="895"/>
        <v/>
      </c>
      <c r="Q4428" s="552"/>
      <c r="R4428" s="551"/>
      <c r="S4428" s="291"/>
      <c r="T4428" t="str">
        <f t="shared" si="896"/>
        <v>-</v>
      </c>
      <c r="U4428" s="560">
        <f t="shared" si="897"/>
        <v>0</v>
      </c>
      <c r="V4428" s="560">
        <f t="shared" si="898"/>
        <v>0</v>
      </c>
      <c r="W4428" s="560">
        <f t="shared" si="899"/>
        <v>0</v>
      </c>
    </row>
    <row r="4429" spans="1:23" ht="21" customHeight="1">
      <c r="A4429" s="316" t="str">
        <f t="shared" si="890"/>
        <v/>
      </c>
      <c r="B4429" s="316" t="str">
        <f t="shared" si="891"/>
        <v/>
      </c>
      <c r="C4429" s="316" t="str">
        <f>IF(AND(F4429&lt;&gt;"",G4429&lt;&gt;""),COUNT($C$32:C4428)+1,"")</f>
        <v/>
      </c>
      <c r="D4429" s="292" t="str">
        <f t="shared" si="892"/>
        <v/>
      </c>
      <c r="E4429" s="292" t="str">
        <f t="shared" si="893"/>
        <v/>
      </c>
      <c r="F4429" s="316"/>
      <c r="G4429" s="316"/>
      <c r="H4429" s="317"/>
      <c r="I4429" s="316" t="s">
        <v>445</v>
      </c>
      <c r="J4429" s="318"/>
      <c r="K4429" s="319"/>
      <c r="L4429" s="292" t="s">
        <v>446</v>
      </c>
      <c r="M4429" s="324"/>
      <c r="N4429" s="294" t="str">
        <f t="shared" si="894"/>
        <v/>
      </c>
      <c r="O4429" s="319"/>
      <c r="P4429" s="296" t="str">
        <f t="shared" si="895"/>
        <v/>
      </c>
      <c r="Q4429" s="552"/>
      <c r="R4429" s="551"/>
      <c r="S4429" s="291"/>
      <c r="T4429" t="str">
        <f t="shared" si="896"/>
        <v>-</v>
      </c>
      <c r="U4429" s="560">
        <f t="shared" si="897"/>
        <v>0</v>
      </c>
      <c r="V4429" s="560">
        <f t="shared" si="898"/>
        <v>0</v>
      </c>
      <c r="W4429" s="560">
        <f t="shared" si="899"/>
        <v>0</v>
      </c>
    </row>
    <row r="4430" spans="1:23" ht="21" customHeight="1">
      <c r="A4430" s="316" t="str">
        <f t="shared" si="890"/>
        <v/>
      </c>
      <c r="B4430" s="316" t="str">
        <f t="shared" si="891"/>
        <v/>
      </c>
      <c r="C4430" s="316" t="str">
        <f>IF(AND(F4430&lt;&gt;"",G4430&lt;&gt;""),COUNT($C$32:C4429)+1,"")</f>
        <v/>
      </c>
      <c r="D4430" s="292" t="str">
        <f t="shared" si="892"/>
        <v/>
      </c>
      <c r="E4430" s="292" t="str">
        <f t="shared" si="893"/>
        <v/>
      </c>
      <c r="F4430" s="316"/>
      <c r="G4430" s="316"/>
      <c r="H4430" s="317"/>
      <c r="I4430" s="316" t="s">
        <v>445</v>
      </c>
      <c r="J4430" s="318"/>
      <c r="K4430" s="319"/>
      <c r="L4430" s="292" t="s">
        <v>446</v>
      </c>
      <c r="M4430" s="324"/>
      <c r="N4430" s="294" t="str">
        <f t="shared" si="894"/>
        <v/>
      </c>
      <c r="O4430" s="319"/>
      <c r="P4430" s="296" t="str">
        <f t="shared" si="895"/>
        <v/>
      </c>
      <c r="Q4430" s="552"/>
      <c r="R4430" s="551"/>
      <c r="S4430" s="291"/>
      <c r="T4430" t="str">
        <f t="shared" si="896"/>
        <v>-</v>
      </c>
      <c r="U4430" s="560">
        <f t="shared" si="897"/>
        <v>0</v>
      </c>
      <c r="V4430" s="560">
        <f t="shared" si="898"/>
        <v>0</v>
      </c>
      <c r="W4430" s="560">
        <f t="shared" si="899"/>
        <v>0</v>
      </c>
    </row>
    <row r="4431" spans="1:23" ht="21" customHeight="1">
      <c r="A4431" s="316" t="str">
        <f t="shared" si="890"/>
        <v/>
      </c>
      <c r="B4431" s="316" t="str">
        <f t="shared" si="891"/>
        <v/>
      </c>
      <c r="C4431" s="316" t="str">
        <f>IF(AND(F4431&lt;&gt;"",G4431&lt;&gt;""),COUNT($C$32:C4430)+1,"")</f>
        <v/>
      </c>
      <c r="D4431" s="292" t="str">
        <f t="shared" si="892"/>
        <v/>
      </c>
      <c r="E4431" s="292" t="str">
        <f t="shared" si="893"/>
        <v/>
      </c>
      <c r="F4431" s="316"/>
      <c r="G4431" s="316"/>
      <c r="H4431" s="317"/>
      <c r="I4431" s="316" t="s">
        <v>445</v>
      </c>
      <c r="J4431" s="318"/>
      <c r="K4431" s="319"/>
      <c r="L4431" s="292" t="s">
        <v>446</v>
      </c>
      <c r="M4431" s="324"/>
      <c r="N4431" s="294" t="str">
        <f t="shared" si="894"/>
        <v/>
      </c>
      <c r="O4431" s="319"/>
      <c r="P4431" s="296" t="str">
        <f t="shared" si="895"/>
        <v/>
      </c>
      <c r="Q4431" s="552"/>
      <c r="R4431" s="551"/>
      <c r="S4431" s="291"/>
      <c r="T4431" t="str">
        <f t="shared" si="896"/>
        <v>-</v>
      </c>
      <c r="U4431" s="560">
        <f t="shared" si="897"/>
        <v>0</v>
      </c>
      <c r="V4431" s="560">
        <f t="shared" si="898"/>
        <v>0</v>
      </c>
      <c r="W4431" s="560">
        <f t="shared" si="899"/>
        <v>0</v>
      </c>
    </row>
    <row r="4432" spans="1:23" ht="21" customHeight="1">
      <c r="A4432" s="316" t="str">
        <f t="shared" si="890"/>
        <v/>
      </c>
      <c r="B4432" s="316" t="str">
        <f t="shared" si="891"/>
        <v/>
      </c>
      <c r="C4432" s="316" t="str">
        <f>IF(AND(F4432&lt;&gt;"",G4432&lt;&gt;""),COUNT($C$32:C4431)+1,"")</f>
        <v/>
      </c>
      <c r="D4432" s="292" t="str">
        <f t="shared" si="892"/>
        <v/>
      </c>
      <c r="E4432" s="292" t="str">
        <f t="shared" si="893"/>
        <v/>
      </c>
      <c r="F4432" s="316"/>
      <c r="G4432" s="316"/>
      <c r="H4432" s="317"/>
      <c r="I4432" s="316" t="s">
        <v>445</v>
      </c>
      <c r="J4432" s="318"/>
      <c r="K4432" s="319"/>
      <c r="L4432" s="292" t="s">
        <v>446</v>
      </c>
      <c r="M4432" s="324"/>
      <c r="N4432" s="294" t="str">
        <f t="shared" si="894"/>
        <v/>
      </c>
      <c r="O4432" s="319"/>
      <c r="P4432" s="296" t="str">
        <f t="shared" si="895"/>
        <v/>
      </c>
      <c r="Q4432" s="552"/>
      <c r="R4432" s="551"/>
      <c r="S4432" s="291"/>
      <c r="T4432" t="str">
        <f t="shared" si="896"/>
        <v>-</v>
      </c>
      <c r="U4432" s="560">
        <f t="shared" si="897"/>
        <v>0</v>
      </c>
      <c r="V4432" s="560">
        <f t="shared" si="898"/>
        <v>0</v>
      </c>
      <c r="W4432" s="560">
        <f t="shared" si="899"/>
        <v>0</v>
      </c>
    </row>
    <row r="4433" spans="1:23" ht="21" customHeight="1">
      <c r="A4433" s="316" t="str">
        <f t="shared" si="890"/>
        <v/>
      </c>
      <c r="B4433" s="316" t="str">
        <f t="shared" si="891"/>
        <v/>
      </c>
      <c r="C4433" s="316" t="str">
        <f>IF(AND(F4433&lt;&gt;"",G4433&lt;&gt;""),COUNT($C$32:C4432)+1,"")</f>
        <v/>
      </c>
      <c r="D4433" s="292" t="str">
        <f t="shared" si="892"/>
        <v/>
      </c>
      <c r="E4433" s="292" t="str">
        <f t="shared" si="893"/>
        <v/>
      </c>
      <c r="F4433" s="316"/>
      <c r="G4433" s="316"/>
      <c r="H4433" s="317"/>
      <c r="I4433" s="316" t="s">
        <v>445</v>
      </c>
      <c r="J4433" s="318"/>
      <c r="K4433" s="319"/>
      <c r="L4433" s="292" t="s">
        <v>446</v>
      </c>
      <c r="M4433" s="324"/>
      <c r="N4433" s="294" t="str">
        <f t="shared" si="894"/>
        <v/>
      </c>
      <c r="O4433" s="319"/>
      <c r="P4433" s="296" t="str">
        <f t="shared" si="895"/>
        <v/>
      </c>
      <c r="Q4433" s="552"/>
      <c r="R4433" s="551"/>
      <c r="S4433" s="291"/>
      <c r="T4433" t="str">
        <f t="shared" si="896"/>
        <v>-</v>
      </c>
      <c r="U4433" s="560">
        <f t="shared" si="897"/>
        <v>0</v>
      </c>
      <c r="V4433" s="560">
        <f t="shared" si="898"/>
        <v>0</v>
      </c>
      <c r="W4433" s="560">
        <f t="shared" si="899"/>
        <v>0</v>
      </c>
    </row>
    <row r="4434" spans="1:23" ht="21" customHeight="1">
      <c r="A4434" s="316" t="str">
        <f t="shared" si="890"/>
        <v/>
      </c>
      <c r="B4434" s="316" t="str">
        <f t="shared" si="891"/>
        <v/>
      </c>
      <c r="C4434" s="316" t="str">
        <f>IF(AND(F4434&lt;&gt;"",G4434&lt;&gt;""),COUNT($C$32:C4433)+1,"")</f>
        <v/>
      </c>
      <c r="D4434" s="292" t="str">
        <f t="shared" si="892"/>
        <v/>
      </c>
      <c r="E4434" s="292" t="str">
        <f t="shared" si="893"/>
        <v/>
      </c>
      <c r="F4434" s="316"/>
      <c r="G4434" s="316"/>
      <c r="H4434" s="317"/>
      <c r="I4434" s="316" t="s">
        <v>445</v>
      </c>
      <c r="J4434" s="318"/>
      <c r="K4434" s="319"/>
      <c r="L4434" s="292" t="s">
        <v>446</v>
      </c>
      <c r="M4434" s="324"/>
      <c r="N4434" s="294" t="str">
        <f t="shared" si="894"/>
        <v/>
      </c>
      <c r="O4434" s="319"/>
      <c r="P4434" s="296" t="str">
        <f t="shared" si="895"/>
        <v/>
      </c>
      <c r="Q4434" s="552"/>
      <c r="R4434" s="551"/>
      <c r="S4434" s="291"/>
      <c r="T4434" t="str">
        <f t="shared" si="896"/>
        <v>-</v>
      </c>
      <c r="U4434" s="560">
        <f t="shared" si="897"/>
        <v>0</v>
      </c>
      <c r="V4434" s="560">
        <f t="shared" si="898"/>
        <v>0</v>
      </c>
      <c r="W4434" s="560">
        <f t="shared" si="899"/>
        <v>0</v>
      </c>
    </row>
    <row r="4435" spans="1:23" ht="21" customHeight="1">
      <c r="A4435" s="316" t="str">
        <f t="shared" si="890"/>
        <v/>
      </c>
      <c r="B4435" s="316" t="str">
        <f t="shared" si="891"/>
        <v/>
      </c>
      <c r="C4435" s="316" t="str">
        <f>IF(AND(F4435&lt;&gt;"",G4435&lt;&gt;""),COUNT($C$32:C4434)+1,"")</f>
        <v/>
      </c>
      <c r="D4435" s="292" t="str">
        <f t="shared" si="892"/>
        <v/>
      </c>
      <c r="E4435" s="292" t="str">
        <f t="shared" si="893"/>
        <v/>
      </c>
      <c r="F4435" s="316"/>
      <c r="G4435" s="316"/>
      <c r="H4435" s="317"/>
      <c r="I4435" s="316" t="s">
        <v>445</v>
      </c>
      <c r="J4435" s="318"/>
      <c r="K4435" s="319"/>
      <c r="L4435" s="292" t="s">
        <v>446</v>
      </c>
      <c r="M4435" s="324"/>
      <c r="N4435" s="294" t="str">
        <f t="shared" si="894"/>
        <v/>
      </c>
      <c r="O4435" s="319"/>
      <c r="P4435" s="296" t="str">
        <f t="shared" si="895"/>
        <v/>
      </c>
      <c r="Q4435" s="552"/>
      <c r="R4435" s="551"/>
      <c r="S4435" s="291"/>
      <c r="T4435" t="str">
        <f t="shared" si="896"/>
        <v>-</v>
      </c>
      <c r="U4435" s="560">
        <f t="shared" si="897"/>
        <v>0</v>
      </c>
      <c r="V4435" s="560">
        <f t="shared" si="898"/>
        <v>0</v>
      </c>
      <c r="W4435" s="560">
        <f t="shared" si="899"/>
        <v>0</v>
      </c>
    </row>
    <row r="4436" spans="1:23" ht="21" customHeight="1">
      <c r="A4436" s="316" t="str">
        <f t="shared" si="890"/>
        <v/>
      </c>
      <c r="B4436" s="316" t="str">
        <f t="shared" si="891"/>
        <v/>
      </c>
      <c r="C4436" s="316" t="str">
        <f>IF(AND(F4436&lt;&gt;"",G4436&lt;&gt;""),COUNT($C$32:C4435)+1,"")</f>
        <v/>
      </c>
      <c r="D4436" s="292" t="str">
        <f t="shared" si="892"/>
        <v/>
      </c>
      <c r="E4436" s="292" t="str">
        <f t="shared" si="893"/>
        <v/>
      </c>
      <c r="F4436" s="316"/>
      <c r="G4436" s="316"/>
      <c r="H4436" s="317"/>
      <c r="I4436" s="316" t="s">
        <v>445</v>
      </c>
      <c r="J4436" s="318"/>
      <c r="K4436" s="319"/>
      <c r="L4436" s="292" t="s">
        <v>446</v>
      </c>
      <c r="M4436" s="324"/>
      <c r="N4436" s="294" t="str">
        <f t="shared" si="894"/>
        <v/>
      </c>
      <c r="O4436" s="319"/>
      <c r="P4436" s="296" t="str">
        <f t="shared" si="895"/>
        <v/>
      </c>
      <c r="Q4436" s="552"/>
      <c r="R4436" s="551"/>
      <c r="S4436" s="291"/>
      <c r="T4436" t="str">
        <f t="shared" si="896"/>
        <v>-</v>
      </c>
      <c r="U4436" s="560">
        <f t="shared" si="897"/>
        <v>0</v>
      </c>
      <c r="V4436" s="560">
        <f t="shared" si="898"/>
        <v>0</v>
      </c>
      <c r="W4436" s="560">
        <f t="shared" si="899"/>
        <v>0</v>
      </c>
    </row>
    <row r="4437" spans="1:23" ht="21" customHeight="1">
      <c r="A4437" s="316" t="str">
        <f t="shared" si="890"/>
        <v/>
      </c>
      <c r="B4437" s="316" t="str">
        <f t="shared" si="891"/>
        <v/>
      </c>
      <c r="C4437" s="316" t="str">
        <f>IF(AND(F4437&lt;&gt;"",G4437&lt;&gt;""),COUNT($C$32:C4436)+1,"")</f>
        <v/>
      </c>
      <c r="D4437" s="292" t="str">
        <f t="shared" si="892"/>
        <v/>
      </c>
      <c r="E4437" s="292" t="str">
        <f t="shared" si="893"/>
        <v/>
      </c>
      <c r="F4437" s="316"/>
      <c r="G4437" s="316"/>
      <c r="H4437" s="317"/>
      <c r="I4437" s="316" t="s">
        <v>445</v>
      </c>
      <c r="J4437" s="318"/>
      <c r="K4437" s="319"/>
      <c r="L4437" s="292" t="s">
        <v>446</v>
      </c>
      <c r="M4437" s="324"/>
      <c r="N4437" s="294" t="str">
        <f t="shared" si="894"/>
        <v/>
      </c>
      <c r="O4437" s="319"/>
      <c r="P4437" s="296" t="str">
        <f t="shared" si="895"/>
        <v/>
      </c>
      <c r="Q4437" s="552"/>
      <c r="R4437" s="551"/>
      <c r="S4437" s="291"/>
      <c r="T4437" t="str">
        <f t="shared" si="896"/>
        <v>-</v>
      </c>
      <c r="U4437" s="560">
        <f t="shared" si="897"/>
        <v>0</v>
      </c>
      <c r="V4437" s="560">
        <f t="shared" si="898"/>
        <v>0</v>
      </c>
      <c r="W4437" s="560">
        <f t="shared" si="899"/>
        <v>0</v>
      </c>
    </row>
    <row r="4438" spans="1:23" ht="21" customHeight="1">
      <c r="A4438" s="316" t="str">
        <f t="shared" si="890"/>
        <v/>
      </c>
      <c r="B4438" s="316" t="str">
        <f t="shared" si="891"/>
        <v/>
      </c>
      <c r="C4438" s="316" t="str">
        <f>IF(AND(F4438&lt;&gt;"",G4438&lt;&gt;""),COUNT($C$32:C4437)+1,"")</f>
        <v/>
      </c>
      <c r="D4438" s="292" t="str">
        <f t="shared" si="892"/>
        <v/>
      </c>
      <c r="E4438" s="292" t="str">
        <f t="shared" si="893"/>
        <v/>
      </c>
      <c r="F4438" s="316"/>
      <c r="G4438" s="316"/>
      <c r="H4438" s="317"/>
      <c r="I4438" s="316" t="s">
        <v>445</v>
      </c>
      <c r="J4438" s="318"/>
      <c r="K4438" s="319"/>
      <c r="L4438" s="292" t="s">
        <v>446</v>
      </c>
      <c r="M4438" s="324"/>
      <c r="N4438" s="294" t="str">
        <f t="shared" si="894"/>
        <v/>
      </c>
      <c r="O4438" s="319"/>
      <c r="P4438" s="296" t="str">
        <f t="shared" si="895"/>
        <v/>
      </c>
      <c r="Q4438" s="552"/>
      <c r="R4438" s="551"/>
      <c r="S4438" s="291"/>
      <c r="T4438" t="str">
        <f t="shared" si="896"/>
        <v>-</v>
      </c>
      <c r="U4438" s="560">
        <f t="shared" si="897"/>
        <v>0</v>
      </c>
      <c r="V4438" s="560">
        <f t="shared" si="898"/>
        <v>0</v>
      </c>
      <c r="W4438" s="560">
        <f t="shared" si="899"/>
        <v>0</v>
      </c>
    </row>
    <row r="4439" spans="1:23" ht="21" customHeight="1">
      <c r="A4439" s="316" t="str">
        <f t="shared" si="890"/>
        <v/>
      </c>
      <c r="B4439" s="316" t="str">
        <f t="shared" si="891"/>
        <v/>
      </c>
      <c r="C4439" s="316" t="str">
        <f>IF(AND(F4439&lt;&gt;"",G4439&lt;&gt;""),COUNT($C$32:C4438)+1,"")</f>
        <v/>
      </c>
      <c r="D4439" s="292" t="str">
        <f t="shared" si="892"/>
        <v/>
      </c>
      <c r="E4439" s="292" t="str">
        <f t="shared" si="893"/>
        <v/>
      </c>
      <c r="F4439" s="316"/>
      <c r="G4439" s="316"/>
      <c r="H4439" s="317"/>
      <c r="I4439" s="316" t="s">
        <v>445</v>
      </c>
      <c r="J4439" s="318"/>
      <c r="K4439" s="319"/>
      <c r="L4439" s="292" t="s">
        <v>446</v>
      </c>
      <c r="M4439" s="324"/>
      <c r="N4439" s="294" t="str">
        <f t="shared" si="894"/>
        <v/>
      </c>
      <c r="O4439" s="319"/>
      <c r="P4439" s="296" t="str">
        <f t="shared" si="895"/>
        <v/>
      </c>
      <c r="Q4439" s="552"/>
      <c r="R4439" s="551"/>
      <c r="S4439" s="291"/>
      <c r="T4439" t="str">
        <f t="shared" si="896"/>
        <v>-</v>
      </c>
      <c r="U4439" s="560">
        <f t="shared" si="897"/>
        <v>0</v>
      </c>
      <c r="V4439" s="560">
        <f t="shared" si="898"/>
        <v>0</v>
      </c>
      <c r="W4439" s="560">
        <f t="shared" si="899"/>
        <v>0</v>
      </c>
    </row>
    <row r="4440" spans="1:23" ht="21" customHeight="1">
      <c r="A4440" s="316" t="str">
        <f t="shared" si="890"/>
        <v/>
      </c>
      <c r="B4440" s="316" t="str">
        <f t="shared" si="891"/>
        <v/>
      </c>
      <c r="C4440" s="316" t="str">
        <f>IF(AND(F4440&lt;&gt;"",G4440&lt;&gt;""),COUNT($C$32:C4439)+1,"")</f>
        <v/>
      </c>
      <c r="D4440" s="292" t="str">
        <f t="shared" si="892"/>
        <v/>
      </c>
      <c r="E4440" s="292" t="str">
        <f t="shared" si="893"/>
        <v/>
      </c>
      <c r="F4440" s="316"/>
      <c r="G4440" s="316"/>
      <c r="H4440" s="317"/>
      <c r="I4440" s="316" t="s">
        <v>445</v>
      </c>
      <c r="J4440" s="318"/>
      <c r="K4440" s="319"/>
      <c r="L4440" s="292" t="s">
        <v>446</v>
      </c>
      <c r="M4440" s="324"/>
      <c r="N4440" s="294" t="str">
        <f t="shared" si="894"/>
        <v/>
      </c>
      <c r="O4440" s="319"/>
      <c r="P4440" s="296" t="str">
        <f t="shared" si="895"/>
        <v/>
      </c>
      <c r="Q4440" s="552"/>
      <c r="R4440" s="551"/>
      <c r="S4440" s="291"/>
      <c r="T4440" t="str">
        <f t="shared" si="896"/>
        <v>-</v>
      </c>
      <c r="U4440" s="560">
        <f t="shared" si="897"/>
        <v>0</v>
      </c>
      <c r="V4440" s="560">
        <f t="shared" si="898"/>
        <v>0</v>
      </c>
      <c r="W4440" s="560">
        <f t="shared" si="899"/>
        <v>0</v>
      </c>
    </row>
    <row r="4441" spans="1:23" ht="21" customHeight="1">
      <c r="A4441" s="316" t="str">
        <f t="shared" si="890"/>
        <v/>
      </c>
      <c r="B4441" s="316" t="str">
        <f t="shared" si="891"/>
        <v/>
      </c>
      <c r="C4441" s="316" t="str">
        <f>IF(AND(F4441&lt;&gt;"",G4441&lt;&gt;""),COUNT($C$32:C4440)+1,"")</f>
        <v/>
      </c>
      <c r="D4441" s="292" t="str">
        <f t="shared" si="892"/>
        <v/>
      </c>
      <c r="E4441" s="292" t="str">
        <f t="shared" si="893"/>
        <v/>
      </c>
      <c r="F4441" s="316"/>
      <c r="G4441" s="316"/>
      <c r="H4441" s="317"/>
      <c r="I4441" s="316" t="s">
        <v>445</v>
      </c>
      <c r="J4441" s="318"/>
      <c r="K4441" s="319"/>
      <c r="L4441" s="292" t="s">
        <v>446</v>
      </c>
      <c r="M4441" s="324"/>
      <c r="N4441" s="294" t="str">
        <f t="shared" si="894"/>
        <v/>
      </c>
      <c r="O4441" s="319"/>
      <c r="P4441" s="296" t="str">
        <f t="shared" si="895"/>
        <v/>
      </c>
      <c r="Q4441" s="552"/>
      <c r="R4441" s="551"/>
      <c r="S4441" s="291"/>
      <c r="T4441" t="str">
        <f t="shared" si="896"/>
        <v>-</v>
      </c>
      <c r="U4441" s="560">
        <f t="shared" si="897"/>
        <v>0</v>
      </c>
      <c r="V4441" s="560">
        <f t="shared" si="898"/>
        <v>0</v>
      </c>
      <c r="W4441" s="560">
        <f t="shared" si="899"/>
        <v>0</v>
      </c>
    </row>
    <row r="4442" spans="1:23" ht="21" customHeight="1">
      <c r="A4442" s="316" t="str">
        <f t="shared" si="890"/>
        <v/>
      </c>
      <c r="B4442" s="316" t="str">
        <f t="shared" si="891"/>
        <v/>
      </c>
      <c r="C4442" s="316" t="str">
        <f>IF(AND(F4442&lt;&gt;"",G4442&lt;&gt;""),COUNT($C$32:C4441)+1,"")</f>
        <v/>
      </c>
      <c r="D4442" s="292" t="str">
        <f t="shared" si="892"/>
        <v/>
      </c>
      <c r="E4442" s="292" t="str">
        <f t="shared" si="893"/>
        <v/>
      </c>
      <c r="F4442" s="316"/>
      <c r="G4442" s="316"/>
      <c r="H4442" s="317"/>
      <c r="I4442" s="316" t="s">
        <v>445</v>
      </c>
      <c r="J4442" s="318"/>
      <c r="K4442" s="319"/>
      <c r="L4442" s="292" t="s">
        <v>446</v>
      </c>
      <c r="M4442" s="324"/>
      <c r="N4442" s="294" t="str">
        <f t="shared" si="894"/>
        <v/>
      </c>
      <c r="O4442" s="319"/>
      <c r="P4442" s="296" t="str">
        <f t="shared" si="895"/>
        <v/>
      </c>
      <c r="Q4442" s="552"/>
      <c r="R4442" s="551"/>
      <c r="S4442" s="291"/>
      <c r="T4442" t="str">
        <f t="shared" si="896"/>
        <v>-</v>
      </c>
      <c r="U4442" s="560">
        <f t="shared" si="897"/>
        <v>0</v>
      </c>
      <c r="V4442" s="560">
        <f t="shared" si="898"/>
        <v>0</v>
      </c>
      <c r="W4442" s="560">
        <f t="shared" si="899"/>
        <v>0</v>
      </c>
    </row>
    <row r="4443" spans="1:23" ht="21" customHeight="1">
      <c r="A4443" s="316" t="str">
        <f t="shared" si="890"/>
        <v/>
      </c>
      <c r="B4443" s="316" t="str">
        <f t="shared" si="891"/>
        <v/>
      </c>
      <c r="C4443" s="316" t="str">
        <f>IF(AND(F4443&lt;&gt;"",G4443&lt;&gt;""),COUNT($C$32:C4442)+1,"")</f>
        <v/>
      </c>
      <c r="D4443" s="292" t="str">
        <f t="shared" si="892"/>
        <v/>
      </c>
      <c r="E4443" s="292" t="str">
        <f t="shared" si="893"/>
        <v/>
      </c>
      <c r="F4443" s="316"/>
      <c r="G4443" s="316"/>
      <c r="H4443" s="317"/>
      <c r="I4443" s="316" t="s">
        <v>445</v>
      </c>
      <c r="J4443" s="318"/>
      <c r="K4443" s="319"/>
      <c r="L4443" s="292" t="s">
        <v>446</v>
      </c>
      <c r="M4443" s="324"/>
      <c r="N4443" s="294" t="str">
        <f t="shared" si="894"/>
        <v/>
      </c>
      <c r="O4443" s="319"/>
      <c r="P4443" s="296" t="str">
        <f t="shared" si="895"/>
        <v/>
      </c>
      <c r="Q4443" s="552"/>
      <c r="R4443" s="551"/>
      <c r="S4443" s="291"/>
      <c r="T4443" t="str">
        <f t="shared" si="896"/>
        <v>-</v>
      </c>
      <c r="U4443" s="560">
        <f t="shared" si="897"/>
        <v>0</v>
      </c>
      <c r="V4443" s="560">
        <f t="shared" si="898"/>
        <v>0</v>
      </c>
      <c r="W4443" s="560">
        <f t="shared" si="899"/>
        <v>0</v>
      </c>
    </row>
    <row r="4444" spans="1:23" ht="21" customHeight="1">
      <c r="A4444" s="316" t="str">
        <f t="shared" si="890"/>
        <v/>
      </c>
      <c r="B4444" s="316" t="str">
        <f t="shared" si="891"/>
        <v/>
      </c>
      <c r="C4444" s="316" t="str">
        <f>IF(AND(F4444&lt;&gt;"",G4444&lt;&gt;""),COUNT($C$32:C4443)+1,"")</f>
        <v/>
      </c>
      <c r="D4444" s="292" t="str">
        <f t="shared" si="892"/>
        <v/>
      </c>
      <c r="E4444" s="292" t="str">
        <f t="shared" si="893"/>
        <v/>
      </c>
      <c r="F4444" s="316"/>
      <c r="G4444" s="316"/>
      <c r="H4444" s="317"/>
      <c r="I4444" s="316" t="s">
        <v>445</v>
      </c>
      <c r="J4444" s="318"/>
      <c r="K4444" s="319"/>
      <c r="L4444" s="292" t="s">
        <v>446</v>
      </c>
      <c r="M4444" s="324"/>
      <c r="N4444" s="294" t="str">
        <f t="shared" si="894"/>
        <v/>
      </c>
      <c r="O4444" s="319"/>
      <c r="P4444" s="296" t="str">
        <f t="shared" si="895"/>
        <v/>
      </c>
      <c r="Q4444" s="552"/>
      <c r="R4444" s="551"/>
      <c r="S4444" s="291"/>
      <c r="T4444" t="str">
        <f t="shared" si="896"/>
        <v>-</v>
      </c>
      <c r="U4444" s="560">
        <f t="shared" si="897"/>
        <v>0</v>
      </c>
      <c r="V4444" s="560">
        <f t="shared" si="898"/>
        <v>0</v>
      </c>
      <c r="W4444" s="560">
        <f t="shared" si="899"/>
        <v>0</v>
      </c>
    </row>
    <row r="4445" spans="1:23" ht="21" customHeight="1">
      <c r="A4445" s="316" t="str">
        <f t="shared" si="890"/>
        <v/>
      </c>
      <c r="B4445" s="316" t="str">
        <f t="shared" si="891"/>
        <v/>
      </c>
      <c r="C4445" s="316" t="str">
        <f>IF(AND(F4445&lt;&gt;"",G4445&lt;&gt;""),COUNT($C$32:C4444)+1,"")</f>
        <v/>
      </c>
      <c r="D4445" s="292" t="str">
        <f t="shared" si="892"/>
        <v/>
      </c>
      <c r="E4445" s="292" t="str">
        <f t="shared" si="893"/>
        <v/>
      </c>
      <c r="F4445" s="316"/>
      <c r="G4445" s="316"/>
      <c r="H4445" s="317"/>
      <c r="I4445" s="316" t="s">
        <v>445</v>
      </c>
      <c r="J4445" s="318"/>
      <c r="K4445" s="319"/>
      <c r="L4445" s="292" t="s">
        <v>446</v>
      </c>
      <c r="M4445" s="324"/>
      <c r="N4445" s="294" t="str">
        <f t="shared" si="894"/>
        <v/>
      </c>
      <c r="O4445" s="319"/>
      <c r="P4445" s="296" t="str">
        <f t="shared" si="895"/>
        <v/>
      </c>
      <c r="Q4445" s="552"/>
      <c r="R4445" s="551"/>
      <c r="S4445" s="291"/>
      <c r="T4445" t="str">
        <f t="shared" si="896"/>
        <v>-</v>
      </c>
      <c r="U4445" s="560">
        <f t="shared" si="897"/>
        <v>0</v>
      </c>
      <c r="V4445" s="560">
        <f t="shared" si="898"/>
        <v>0</v>
      </c>
      <c r="W4445" s="560">
        <f t="shared" si="899"/>
        <v>0</v>
      </c>
    </row>
    <row r="4446" spans="1:23" ht="21" customHeight="1">
      <c r="A4446" s="316" t="str">
        <f t="shared" si="890"/>
        <v/>
      </c>
      <c r="B4446" s="316" t="str">
        <f t="shared" si="891"/>
        <v/>
      </c>
      <c r="C4446" s="316" t="str">
        <f>IF(AND(F4446&lt;&gt;"",G4446&lt;&gt;""),COUNT($C$32:C4445)+1,"")</f>
        <v/>
      </c>
      <c r="D4446" s="292" t="str">
        <f t="shared" si="892"/>
        <v/>
      </c>
      <c r="E4446" s="292" t="str">
        <f t="shared" si="893"/>
        <v/>
      </c>
      <c r="F4446" s="316"/>
      <c r="G4446" s="316"/>
      <c r="H4446" s="317"/>
      <c r="I4446" s="316" t="s">
        <v>445</v>
      </c>
      <c r="J4446" s="318"/>
      <c r="K4446" s="319"/>
      <c r="L4446" s="292" t="s">
        <v>446</v>
      </c>
      <c r="M4446" s="324"/>
      <c r="N4446" s="294" t="str">
        <f t="shared" si="894"/>
        <v/>
      </c>
      <c r="O4446" s="319"/>
      <c r="P4446" s="296" t="str">
        <f t="shared" si="895"/>
        <v/>
      </c>
      <c r="Q4446" s="552"/>
      <c r="R4446" s="551"/>
      <c r="S4446" s="291"/>
      <c r="T4446" t="str">
        <f t="shared" si="896"/>
        <v>-</v>
      </c>
      <c r="U4446" s="560">
        <f t="shared" si="897"/>
        <v>0</v>
      </c>
      <c r="V4446" s="560">
        <f t="shared" si="898"/>
        <v>0</v>
      </c>
      <c r="W4446" s="560">
        <f t="shared" si="899"/>
        <v>0</v>
      </c>
    </row>
    <row r="4447" spans="1:23" ht="21" customHeight="1">
      <c r="A4447" s="316" t="str">
        <f t="shared" si="890"/>
        <v/>
      </c>
      <c r="B4447" s="316" t="str">
        <f t="shared" si="891"/>
        <v/>
      </c>
      <c r="C4447" s="316" t="str">
        <f>IF(AND(F4447&lt;&gt;"",G4447&lt;&gt;""),COUNT($C$32:C4446)+1,"")</f>
        <v/>
      </c>
      <c r="D4447" s="292" t="str">
        <f t="shared" si="892"/>
        <v/>
      </c>
      <c r="E4447" s="292" t="str">
        <f t="shared" si="893"/>
        <v/>
      </c>
      <c r="F4447" s="316"/>
      <c r="G4447" s="316"/>
      <c r="H4447" s="317"/>
      <c r="I4447" s="316" t="s">
        <v>445</v>
      </c>
      <c r="J4447" s="318"/>
      <c r="K4447" s="319"/>
      <c r="L4447" s="292" t="s">
        <v>446</v>
      </c>
      <c r="M4447" s="324"/>
      <c r="N4447" s="294" t="str">
        <f t="shared" si="894"/>
        <v/>
      </c>
      <c r="O4447" s="319"/>
      <c r="P4447" s="296" t="str">
        <f t="shared" si="895"/>
        <v/>
      </c>
      <c r="Q4447" s="552"/>
      <c r="R4447" s="551"/>
      <c r="S4447" s="291"/>
      <c r="T4447" t="str">
        <f t="shared" si="896"/>
        <v>-</v>
      </c>
      <c r="U4447" s="560">
        <f t="shared" si="897"/>
        <v>0</v>
      </c>
      <c r="V4447" s="560">
        <f t="shared" si="898"/>
        <v>0</v>
      </c>
      <c r="W4447" s="560">
        <f t="shared" si="899"/>
        <v>0</v>
      </c>
    </row>
    <row r="4448" spans="1:23" ht="21" customHeight="1">
      <c r="A4448" s="316" t="str">
        <f t="shared" si="890"/>
        <v/>
      </c>
      <c r="B4448" s="316" t="str">
        <f t="shared" si="891"/>
        <v/>
      </c>
      <c r="C4448" s="316" t="str">
        <f>IF(AND(F4448&lt;&gt;"",G4448&lt;&gt;""),COUNT($C$32:C4447)+1,"")</f>
        <v/>
      </c>
      <c r="D4448" s="292" t="str">
        <f t="shared" si="892"/>
        <v/>
      </c>
      <c r="E4448" s="292" t="str">
        <f t="shared" si="893"/>
        <v/>
      </c>
      <c r="F4448" s="316"/>
      <c r="G4448" s="316"/>
      <c r="H4448" s="317"/>
      <c r="I4448" s="316" t="s">
        <v>445</v>
      </c>
      <c r="J4448" s="318"/>
      <c r="K4448" s="319"/>
      <c r="L4448" s="292" t="s">
        <v>446</v>
      </c>
      <c r="M4448" s="324"/>
      <c r="N4448" s="294" t="str">
        <f t="shared" si="894"/>
        <v/>
      </c>
      <c r="O4448" s="319"/>
      <c r="P4448" s="296" t="str">
        <f t="shared" si="895"/>
        <v/>
      </c>
      <c r="Q4448" s="552"/>
      <c r="R4448" s="551"/>
      <c r="S4448" s="291"/>
      <c r="T4448" t="str">
        <f t="shared" si="896"/>
        <v>-</v>
      </c>
      <c r="U4448" s="560">
        <f t="shared" si="897"/>
        <v>0</v>
      </c>
      <c r="V4448" s="560">
        <f t="shared" si="898"/>
        <v>0</v>
      </c>
      <c r="W4448" s="560">
        <f t="shared" si="899"/>
        <v>0</v>
      </c>
    </row>
    <row r="4449" spans="1:23" ht="21" customHeight="1">
      <c r="A4449" s="316" t="str">
        <f t="shared" si="890"/>
        <v/>
      </c>
      <c r="B4449" s="316" t="str">
        <f t="shared" si="891"/>
        <v/>
      </c>
      <c r="C4449" s="316" t="str">
        <f>IF(AND(F4449&lt;&gt;"",G4449&lt;&gt;""),COUNT($C$32:C4448)+1,"")</f>
        <v/>
      </c>
      <c r="D4449" s="292" t="str">
        <f t="shared" si="892"/>
        <v/>
      </c>
      <c r="E4449" s="292" t="str">
        <f t="shared" si="893"/>
        <v/>
      </c>
      <c r="F4449" s="316"/>
      <c r="G4449" s="316"/>
      <c r="H4449" s="317"/>
      <c r="I4449" s="316" t="s">
        <v>445</v>
      </c>
      <c r="J4449" s="318"/>
      <c r="K4449" s="319"/>
      <c r="L4449" s="292" t="s">
        <v>446</v>
      </c>
      <c r="M4449" s="324"/>
      <c r="N4449" s="294" t="str">
        <f t="shared" si="894"/>
        <v/>
      </c>
      <c r="O4449" s="319"/>
      <c r="P4449" s="296" t="str">
        <f t="shared" si="895"/>
        <v/>
      </c>
      <c r="Q4449" s="552"/>
      <c r="R4449" s="551"/>
      <c r="S4449" s="291"/>
      <c r="T4449" t="str">
        <f t="shared" si="896"/>
        <v>-</v>
      </c>
      <c r="U4449" s="560">
        <f t="shared" si="897"/>
        <v>0</v>
      </c>
      <c r="V4449" s="560">
        <f t="shared" si="898"/>
        <v>0</v>
      </c>
      <c r="W4449" s="560">
        <f t="shared" si="899"/>
        <v>0</v>
      </c>
    </row>
    <row r="4450" spans="1:23" ht="21" customHeight="1">
      <c r="A4450" s="316" t="str">
        <f t="shared" si="890"/>
        <v/>
      </c>
      <c r="B4450" s="316" t="str">
        <f t="shared" si="891"/>
        <v/>
      </c>
      <c r="C4450" s="316" t="str">
        <f>IF(AND(F4450&lt;&gt;"",G4450&lt;&gt;""),COUNT($C$32:C4449)+1,"")</f>
        <v/>
      </c>
      <c r="D4450" s="292" t="str">
        <f t="shared" si="892"/>
        <v/>
      </c>
      <c r="E4450" s="292" t="str">
        <f t="shared" si="893"/>
        <v/>
      </c>
      <c r="F4450" s="316"/>
      <c r="G4450" s="316"/>
      <c r="H4450" s="317"/>
      <c r="I4450" s="316" t="s">
        <v>445</v>
      </c>
      <c r="J4450" s="318"/>
      <c r="K4450" s="319"/>
      <c r="L4450" s="292" t="s">
        <v>446</v>
      </c>
      <c r="M4450" s="324"/>
      <c r="N4450" s="294" t="str">
        <f t="shared" si="894"/>
        <v/>
      </c>
      <c r="O4450" s="319"/>
      <c r="P4450" s="296" t="str">
        <f t="shared" si="895"/>
        <v/>
      </c>
      <c r="Q4450" s="552"/>
      <c r="R4450" s="551"/>
      <c r="S4450" s="291"/>
      <c r="T4450" t="str">
        <f t="shared" si="896"/>
        <v>-</v>
      </c>
      <c r="U4450" s="560">
        <f t="shared" si="897"/>
        <v>0</v>
      </c>
      <c r="V4450" s="560">
        <f t="shared" si="898"/>
        <v>0</v>
      </c>
      <c r="W4450" s="560">
        <f t="shared" si="899"/>
        <v>0</v>
      </c>
    </row>
    <row r="4451" spans="1:23" ht="21" customHeight="1">
      <c r="A4451" s="316" t="str">
        <f t="shared" si="890"/>
        <v/>
      </c>
      <c r="B4451" s="316" t="str">
        <f t="shared" si="891"/>
        <v/>
      </c>
      <c r="C4451" s="316" t="str">
        <f>IF(AND(F4451&lt;&gt;"",G4451&lt;&gt;""),COUNT($C$32:C4450)+1,"")</f>
        <v/>
      </c>
      <c r="D4451" s="292" t="str">
        <f t="shared" si="892"/>
        <v/>
      </c>
      <c r="E4451" s="292" t="str">
        <f t="shared" si="893"/>
        <v/>
      </c>
      <c r="F4451" s="316"/>
      <c r="G4451" s="316"/>
      <c r="H4451" s="317"/>
      <c r="I4451" s="316" t="s">
        <v>445</v>
      </c>
      <c r="J4451" s="318"/>
      <c r="K4451" s="319"/>
      <c r="L4451" s="292" t="s">
        <v>446</v>
      </c>
      <c r="M4451" s="324"/>
      <c r="N4451" s="294" t="str">
        <f t="shared" si="894"/>
        <v/>
      </c>
      <c r="O4451" s="319"/>
      <c r="P4451" s="296" t="str">
        <f t="shared" si="895"/>
        <v/>
      </c>
      <c r="Q4451" s="552"/>
      <c r="R4451" s="551"/>
      <c r="S4451" s="291"/>
      <c r="T4451" t="str">
        <f t="shared" si="896"/>
        <v>-</v>
      </c>
      <c r="U4451" s="560">
        <f t="shared" si="897"/>
        <v>0</v>
      </c>
      <c r="V4451" s="560">
        <f t="shared" si="898"/>
        <v>0</v>
      </c>
      <c r="W4451" s="560">
        <f t="shared" si="899"/>
        <v>0</v>
      </c>
    </row>
    <row r="4452" spans="1:23" ht="21" customHeight="1">
      <c r="A4452" s="316" t="str">
        <f t="shared" si="890"/>
        <v/>
      </c>
      <c r="B4452" s="316" t="str">
        <f t="shared" si="891"/>
        <v/>
      </c>
      <c r="C4452" s="316" t="str">
        <f>IF(AND(F4452&lt;&gt;"",G4452&lt;&gt;""),COUNT($C$32:C4451)+1,"")</f>
        <v/>
      </c>
      <c r="D4452" s="292" t="str">
        <f t="shared" si="892"/>
        <v/>
      </c>
      <c r="E4452" s="292" t="str">
        <f t="shared" si="893"/>
        <v/>
      </c>
      <c r="F4452" s="316"/>
      <c r="G4452" s="316"/>
      <c r="H4452" s="317"/>
      <c r="I4452" s="316" t="s">
        <v>445</v>
      </c>
      <c r="J4452" s="318"/>
      <c r="K4452" s="319"/>
      <c r="L4452" s="292" t="s">
        <v>446</v>
      </c>
      <c r="M4452" s="324"/>
      <c r="N4452" s="294" t="str">
        <f t="shared" si="894"/>
        <v/>
      </c>
      <c r="O4452" s="319"/>
      <c r="P4452" s="296" t="str">
        <f t="shared" si="895"/>
        <v/>
      </c>
      <c r="Q4452" s="552"/>
      <c r="R4452" s="551"/>
      <c r="S4452" s="291"/>
      <c r="T4452" t="str">
        <f t="shared" si="896"/>
        <v>-</v>
      </c>
      <c r="U4452" s="560">
        <f t="shared" si="897"/>
        <v>0</v>
      </c>
      <c r="V4452" s="560">
        <f t="shared" si="898"/>
        <v>0</v>
      </c>
      <c r="W4452" s="560">
        <f t="shared" si="899"/>
        <v>0</v>
      </c>
    </row>
    <row r="4453" spans="1:23" ht="21" customHeight="1">
      <c r="A4453" s="316" t="str">
        <f t="shared" si="890"/>
        <v/>
      </c>
      <c r="B4453" s="316" t="str">
        <f t="shared" si="891"/>
        <v/>
      </c>
      <c r="C4453" s="316" t="str">
        <f>IF(AND(F4453&lt;&gt;"",G4453&lt;&gt;""),COUNT($C$32:C4452)+1,"")</f>
        <v/>
      </c>
      <c r="D4453" s="292" t="str">
        <f t="shared" si="892"/>
        <v/>
      </c>
      <c r="E4453" s="292" t="str">
        <f t="shared" si="893"/>
        <v/>
      </c>
      <c r="F4453" s="316"/>
      <c r="G4453" s="316"/>
      <c r="H4453" s="317"/>
      <c r="I4453" s="316" t="s">
        <v>445</v>
      </c>
      <c r="J4453" s="318"/>
      <c r="K4453" s="319"/>
      <c r="L4453" s="292" t="s">
        <v>446</v>
      </c>
      <c r="M4453" s="324"/>
      <c r="N4453" s="294" t="str">
        <f t="shared" si="894"/>
        <v/>
      </c>
      <c r="O4453" s="319"/>
      <c r="P4453" s="296" t="str">
        <f t="shared" si="895"/>
        <v/>
      </c>
      <c r="Q4453" s="552"/>
      <c r="R4453" s="551"/>
      <c r="S4453" s="291"/>
      <c r="T4453" t="str">
        <f t="shared" si="896"/>
        <v>-</v>
      </c>
      <c r="U4453" s="560">
        <f t="shared" si="897"/>
        <v>0</v>
      </c>
      <c r="V4453" s="560">
        <f t="shared" si="898"/>
        <v>0</v>
      </c>
      <c r="W4453" s="560">
        <f t="shared" si="899"/>
        <v>0</v>
      </c>
    </row>
    <row r="4454" spans="1:23" ht="21" customHeight="1">
      <c r="A4454" s="316" t="str">
        <f t="shared" si="890"/>
        <v/>
      </c>
      <c r="B4454" s="316" t="str">
        <f t="shared" si="891"/>
        <v/>
      </c>
      <c r="C4454" s="316" t="str">
        <f>IF(AND(F4454&lt;&gt;"",G4454&lt;&gt;""),COUNT($C$32:C4453)+1,"")</f>
        <v/>
      </c>
      <c r="D4454" s="292" t="str">
        <f t="shared" si="892"/>
        <v/>
      </c>
      <c r="E4454" s="292" t="str">
        <f t="shared" si="893"/>
        <v/>
      </c>
      <c r="F4454" s="316"/>
      <c r="G4454" s="316"/>
      <c r="H4454" s="317"/>
      <c r="I4454" s="316" t="s">
        <v>445</v>
      </c>
      <c r="J4454" s="318"/>
      <c r="K4454" s="319"/>
      <c r="L4454" s="292" t="s">
        <v>446</v>
      </c>
      <c r="M4454" s="324"/>
      <c r="N4454" s="294" t="str">
        <f t="shared" si="894"/>
        <v/>
      </c>
      <c r="O4454" s="319"/>
      <c r="P4454" s="296" t="str">
        <f t="shared" si="895"/>
        <v/>
      </c>
      <c r="Q4454" s="552"/>
      <c r="R4454" s="551"/>
      <c r="S4454" s="291"/>
      <c r="T4454" t="str">
        <f t="shared" si="896"/>
        <v>-</v>
      </c>
      <c r="U4454" s="560">
        <f t="shared" si="897"/>
        <v>0</v>
      </c>
      <c r="V4454" s="560">
        <f t="shared" si="898"/>
        <v>0</v>
      </c>
      <c r="W4454" s="560">
        <f t="shared" si="899"/>
        <v>0</v>
      </c>
    </row>
    <row r="4455" spans="1:23" ht="21" customHeight="1">
      <c r="A4455" s="316" t="str">
        <f t="shared" si="890"/>
        <v/>
      </c>
      <c r="B4455" s="316" t="str">
        <f t="shared" si="891"/>
        <v/>
      </c>
      <c r="C4455" s="316" t="str">
        <f>IF(AND(F4455&lt;&gt;"",G4455&lt;&gt;""),COUNT($C$32:C4454)+1,"")</f>
        <v/>
      </c>
      <c r="D4455" s="292" t="str">
        <f t="shared" si="892"/>
        <v/>
      </c>
      <c r="E4455" s="292" t="str">
        <f t="shared" si="893"/>
        <v/>
      </c>
      <c r="F4455" s="316"/>
      <c r="G4455" s="316"/>
      <c r="H4455" s="317"/>
      <c r="I4455" s="316" t="s">
        <v>445</v>
      </c>
      <c r="J4455" s="318"/>
      <c r="K4455" s="319"/>
      <c r="L4455" s="292" t="s">
        <v>446</v>
      </c>
      <c r="M4455" s="324"/>
      <c r="N4455" s="294" t="str">
        <f t="shared" si="894"/>
        <v/>
      </c>
      <c r="O4455" s="319"/>
      <c r="P4455" s="296" t="str">
        <f t="shared" si="895"/>
        <v/>
      </c>
      <c r="Q4455" s="552"/>
      <c r="R4455" s="551"/>
      <c r="S4455" s="291"/>
      <c r="T4455" t="str">
        <f t="shared" si="896"/>
        <v>-</v>
      </c>
      <c r="U4455" s="560">
        <f t="shared" si="897"/>
        <v>0</v>
      </c>
      <c r="V4455" s="560">
        <f t="shared" si="898"/>
        <v>0</v>
      </c>
      <c r="W4455" s="560">
        <f t="shared" si="899"/>
        <v>0</v>
      </c>
    </row>
    <row r="4456" spans="1:23" ht="21" customHeight="1">
      <c r="A4456" s="316" t="str">
        <f t="shared" si="890"/>
        <v/>
      </c>
      <c r="B4456" s="316" t="str">
        <f t="shared" si="891"/>
        <v/>
      </c>
      <c r="C4456" s="316" t="str">
        <f>IF(AND(F4456&lt;&gt;"",G4456&lt;&gt;""),COUNT($C$32:C4455)+1,"")</f>
        <v/>
      </c>
      <c r="D4456" s="292" t="str">
        <f t="shared" si="892"/>
        <v/>
      </c>
      <c r="E4456" s="292" t="str">
        <f t="shared" si="893"/>
        <v/>
      </c>
      <c r="F4456" s="316"/>
      <c r="G4456" s="316"/>
      <c r="H4456" s="317"/>
      <c r="I4456" s="316" t="s">
        <v>445</v>
      </c>
      <c r="J4456" s="318"/>
      <c r="K4456" s="319"/>
      <c r="L4456" s="292" t="s">
        <v>446</v>
      </c>
      <c r="M4456" s="324"/>
      <c r="N4456" s="294" t="str">
        <f t="shared" si="894"/>
        <v/>
      </c>
      <c r="O4456" s="319"/>
      <c r="P4456" s="296" t="str">
        <f t="shared" si="895"/>
        <v/>
      </c>
      <c r="Q4456" s="552"/>
      <c r="R4456" s="551"/>
      <c r="S4456" s="291"/>
      <c r="T4456" t="str">
        <f t="shared" si="896"/>
        <v>-</v>
      </c>
      <c r="U4456" s="560">
        <f t="shared" si="897"/>
        <v>0</v>
      </c>
      <c r="V4456" s="560">
        <f t="shared" si="898"/>
        <v>0</v>
      </c>
      <c r="W4456" s="560">
        <f t="shared" si="899"/>
        <v>0</v>
      </c>
    </row>
    <row r="4457" spans="1:23" ht="21" customHeight="1">
      <c r="A4457" s="316" t="str">
        <f t="shared" si="890"/>
        <v/>
      </c>
      <c r="B4457" s="316" t="str">
        <f t="shared" si="891"/>
        <v/>
      </c>
      <c r="C4457" s="316" t="str">
        <f>IF(AND(F4457&lt;&gt;"",G4457&lt;&gt;""),COUNT($C$32:C4456)+1,"")</f>
        <v/>
      </c>
      <c r="D4457" s="292" t="str">
        <f t="shared" si="892"/>
        <v/>
      </c>
      <c r="E4457" s="292" t="str">
        <f t="shared" si="893"/>
        <v/>
      </c>
      <c r="F4457" s="316"/>
      <c r="G4457" s="316"/>
      <c r="H4457" s="317"/>
      <c r="I4457" s="316" t="s">
        <v>445</v>
      </c>
      <c r="J4457" s="318"/>
      <c r="K4457" s="319"/>
      <c r="L4457" s="292" t="s">
        <v>446</v>
      </c>
      <c r="M4457" s="324"/>
      <c r="N4457" s="294" t="str">
        <f t="shared" si="894"/>
        <v/>
      </c>
      <c r="O4457" s="319"/>
      <c r="P4457" s="296" t="str">
        <f t="shared" si="895"/>
        <v/>
      </c>
      <c r="Q4457" s="552"/>
      <c r="R4457" s="551"/>
      <c r="S4457" s="291"/>
      <c r="T4457" t="str">
        <f t="shared" si="896"/>
        <v>-</v>
      </c>
      <c r="U4457" s="560">
        <f t="shared" si="897"/>
        <v>0</v>
      </c>
      <c r="V4457" s="560">
        <f t="shared" si="898"/>
        <v>0</v>
      </c>
      <c r="W4457" s="560">
        <f t="shared" si="899"/>
        <v>0</v>
      </c>
    </row>
    <row r="4458" spans="1:23" ht="21" customHeight="1">
      <c r="A4458" s="316" t="str">
        <f t="shared" si="890"/>
        <v/>
      </c>
      <c r="B4458" s="316" t="str">
        <f t="shared" si="891"/>
        <v/>
      </c>
      <c r="C4458" s="316" t="str">
        <f>IF(AND(F4458&lt;&gt;"",G4458&lt;&gt;""),COUNT($C$32:C4457)+1,"")</f>
        <v/>
      </c>
      <c r="D4458" s="292" t="str">
        <f t="shared" si="892"/>
        <v/>
      </c>
      <c r="E4458" s="292" t="str">
        <f t="shared" si="893"/>
        <v/>
      </c>
      <c r="F4458" s="316"/>
      <c r="G4458" s="316"/>
      <c r="H4458" s="317"/>
      <c r="I4458" s="316" t="s">
        <v>445</v>
      </c>
      <c r="J4458" s="318"/>
      <c r="K4458" s="319"/>
      <c r="L4458" s="292" t="s">
        <v>446</v>
      </c>
      <c r="M4458" s="324"/>
      <c r="N4458" s="294" t="str">
        <f t="shared" si="894"/>
        <v/>
      </c>
      <c r="O4458" s="319"/>
      <c r="P4458" s="296" t="str">
        <f t="shared" si="895"/>
        <v/>
      </c>
      <c r="Q4458" s="552"/>
      <c r="R4458" s="551"/>
      <c r="S4458" s="291"/>
      <c r="T4458" t="str">
        <f t="shared" si="896"/>
        <v>-</v>
      </c>
      <c r="U4458" s="560">
        <f t="shared" si="897"/>
        <v>0</v>
      </c>
      <c r="V4458" s="560">
        <f t="shared" si="898"/>
        <v>0</v>
      </c>
      <c r="W4458" s="560">
        <f t="shared" si="899"/>
        <v>0</v>
      </c>
    </row>
    <row r="4459" spans="1:23" ht="21" customHeight="1">
      <c r="A4459" s="316" t="str">
        <f t="shared" si="890"/>
        <v/>
      </c>
      <c r="B4459" s="316" t="str">
        <f t="shared" si="891"/>
        <v/>
      </c>
      <c r="C4459" s="316" t="str">
        <f>IF(AND(F4459&lt;&gt;"",G4459&lt;&gt;""),COUNT($C$32:C4458)+1,"")</f>
        <v/>
      </c>
      <c r="D4459" s="292" t="str">
        <f t="shared" si="892"/>
        <v/>
      </c>
      <c r="E4459" s="292" t="str">
        <f t="shared" si="893"/>
        <v/>
      </c>
      <c r="F4459" s="316"/>
      <c r="G4459" s="316"/>
      <c r="H4459" s="317"/>
      <c r="I4459" s="316" t="s">
        <v>445</v>
      </c>
      <c r="J4459" s="318"/>
      <c r="K4459" s="319"/>
      <c r="L4459" s="292" t="s">
        <v>446</v>
      </c>
      <c r="M4459" s="324"/>
      <c r="N4459" s="294" t="str">
        <f t="shared" si="894"/>
        <v/>
      </c>
      <c r="O4459" s="319"/>
      <c r="P4459" s="296" t="str">
        <f t="shared" si="895"/>
        <v/>
      </c>
      <c r="Q4459" s="552"/>
      <c r="R4459" s="551"/>
      <c r="S4459" s="291"/>
      <c r="T4459" t="str">
        <f t="shared" si="896"/>
        <v>-</v>
      </c>
      <c r="U4459" s="560">
        <f t="shared" si="897"/>
        <v>0</v>
      </c>
      <c r="V4459" s="560">
        <f t="shared" si="898"/>
        <v>0</v>
      </c>
      <c r="W4459" s="560">
        <f t="shared" si="899"/>
        <v>0</v>
      </c>
    </row>
    <row r="4460" spans="1:23" ht="21" customHeight="1">
      <c r="A4460" s="316" t="str">
        <f t="shared" si="890"/>
        <v/>
      </c>
      <c r="B4460" s="316" t="str">
        <f t="shared" si="891"/>
        <v/>
      </c>
      <c r="C4460" s="316" t="str">
        <f>IF(AND(F4460&lt;&gt;"",G4460&lt;&gt;""),COUNT($C$32:C4459)+1,"")</f>
        <v/>
      </c>
      <c r="D4460" s="292" t="str">
        <f t="shared" si="892"/>
        <v/>
      </c>
      <c r="E4460" s="292" t="str">
        <f t="shared" si="893"/>
        <v/>
      </c>
      <c r="F4460" s="316"/>
      <c r="G4460" s="316"/>
      <c r="H4460" s="317"/>
      <c r="I4460" s="316" t="s">
        <v>445</v>
      </c>
      <c r="J4460" s="318"/>
      <c r="K4460" s="319"/>
      <c r="L4460" s="292" t="s">
        <v>446</v>
      </c>
      <c r="M4460" s="324"/>
      <c r="N4460" s="294" t="str">
        <f t="shared" si="894"/>
        <v/>
      </c>
      <c r="O4460" s="319"/>
      <c r="P4460" s="296" t="str">
        <f t="shared" si="895"/>
        <v/>
      </c>
      <c r="Q4460" s="552"/>
      <c r="R4460" s="551"/>
      <c r="S4460" s="291"/>
      <c r="T4460" t="str">
        <f t="shared" si="896"/>
        <v>-</v>
      </c>
      <c r="U4460" s="560">
        <f t="shared" si="897"/>
        <v>0</v>
      </c>
      <c r="V4460" s="560">
        <f t="shared" si="898"/>
        <v>0</v>
      </c>
      <c r="W4460" s="560">
        <f t="shared" si="899"/>
        <v>0</v>
      </c>
    </row>
    <row r="4461" spans="1:23" ht="21" customHeight="1">
      <c r="A4461" s="316" t="str">
        <f t="shared" si="890"/>
        <v/>
      </c>
      <c r="B4461" s="316" t="str">
        <f t="shared" si="891"/>
        <v/>
      </c>
      <c r="C4461" s="316" t="str">
        <f>IF(AND(F4461&lt;&gt;"",G4461&lt;&gt;""),COUNT($C$32:C4460)+1,"")</f>
        <v/>
      </c>
      <c r="D4461" s="292" t="str">
        <f t="shared" si="892"/>
        <v/>
      </c>
      <c r="E4461" s="292" t="str">
        <f t="shared" si="893"/>
        <v/>
      </c>
      <c r="F4461" s="316"/>
      <c r="G4461" s="316"/>
      <c r="H4461" s="317"/>
      <c r="I4461" s="316" t="s">
        <v>445</v>
      </c>
      <c r="J4461" s="318"/>
      <c r="K4461" s="319"/>
      <c r="L4461" s="292" t="s">
        <v>446</v>
      </c>
      <c r="M4461" s="324"/>
      <c r="N4461" s="294" t="str">
        <f t="shared" si="894"/>
        <v/>
      </c>
      <c r="O4461" s="319"/>
      <c r="P4461" s="296" t="str">
        <f t="shared" si="895"/>
        <v/>
      </c>
      <c r="Q4461" s="552"/>
      <c r="R4461" s="551"/>
      <c r="S4461" s="291"/>
      <c r="T4461" t="str">
        <f t="shared" si="896"/>
        <v>-</v>
      </c>
      <c r="U4461" s="560">
        <f t="shared" si="897"/>
        <v>0</v>
      </c>
      <c r="V4461" s="560">
        <f t="shared" si="898"/>
        <v>0</v>
      </c>
      <c r="W4461" s="560">
        <f t="shared" si="899"/>
        <v>0</v>
      </c>
    </row>
    <row r="4462" spans="1:23" ht="21" customHeight="1">
      <c r="A4462" s="316" t="str">
        <f t="shared" si="890"/>
        <v/>
      </c>
      <c r="B4462" s="316" t="str">
        <f t="shared" si="891"/>
        <v/>
      </c>
      <c r="C4462" s="316" t="str">
        <f>IF(AND(F4462&lt;&gt;"",G4462&lt;&gt;""),COUNT($C$32:C4461)+1,"")</f>
        <v/>
      </c>
      <c r="D4462" s="292" t="str">
        <f t="shared" si="892"/>
        <v/>
      </c>
      <c r="E4462" s="292" t="str">
        <f t="shared" si="893"/>
        <v/>
      </c>
      <c r="F4462" s="316"/>
      <c r="G4462" s="316"/>
      <c r="H4462" s="317"/>
      <c r="I4462" s="316" t="s">
        <v>445</v>
      </c>
      <c r="J4462" s="318"/>
      <c r="K4462" s="319"/>
      <c r="L4462" s="292" t="s">
        <v>446</v>
      </c>
      <c r="M4462" s="324"/>
      <c r="N4462" s="294" t="str">
        <f t="shared" si="894"/>
        <v/>
      </c>
      <c r="O4462" s="319"/>
      <c r="P4462" s="296" t="str">
        <f t="shared" si="895"/>
        <v/>
      </c>
      <c r="Q4462" s="552"/>
      <c r="R4462" s="551"/>
      <c r="S4462" s="291"/>
      <c r="T4462" t="str">
        <f t="shared" si="896"/>
        <v>-</v>
      </c>
      <c r="U4462" s="560">
        <f t="shared" si="897"/>
        <v>0</v>
      </c>
      <c r="V4462" s="560">
        <f t="shared" si="898"/>
        <v>0</v>
      </c>
      <c r="W4462" s="560">
        <f t="shared" si="899"/>
        <v>0</v>
      </c>
    </row>
    <row r="4463" spans="1:23" ht="21" customHeight="1">
      <c r="A4463" s="316" t="str">
        <f t="shared" si="890"/>
        <v/>
      </c>
      <c r="B4463" s="316" t="str">
        <f t="shared" si="891"/>
        <v/>
      </c>
      <c r="C4463" s="316" t="str">
        <f>IF(AND(F4463&lt;&gt;"",G4463&lt;&gt;""),COUNT($C$32:C4462)+1,"")</f>
        <v/>
      </c>
      <c r="D4463" s="292" t="str">
        <f t="shared" si="892"/>
        <v/>
      </c>
      <c r="E4463" s="292" t="str">
        <f t="shared" si="893"/>
        <v/>
      </c>
      <c r="F4463" s="316"/>
      <c r="G4463" s="316"/>
      <c r="H4463" s="317"/>
      <c r="I4463" s="316" t="s">
        <v>445</v>
      </c>
      <c r="J4463" s="318"/>
      <c r="K4463" s="319"/>
      <c r="L4463" s="292" t="s">
        <v>446</v>
      </c>
      <c r="M4463" s="324"/>
      <c r="N4463" s="294" t="str">
        <f t="shared" si="894"/>
        <v/>
      </c>
      <c r="O4463" s="319"/>
      <c r="P4463" s="296" t="str">
        <f t="shared" si="895"/>
        <v/>
      </c>
      <c r="Q4463" s="552"/>
      <c r="R4463" s="551"/>
      <c r="S4463" s="291"/>
      <c r="T4463" t="str">
        <f t="shared" si="896"/>
        <v>-</v>
      </c>
      <c r="U4463" s="560">
        <f t="shared" si="897"/>
        <v>0</v>
      </c>
      <c r="V4463" s="560">
        <f t="shared" si="898"/>
        <v>0</v>
      </c>
      <c r="W4463" s="560">
        <f t="shared" si="899"/>
        <v>0</v>
      </c>
    </row>
    <row r="4464" spans="1:23" ht="21" customHeight="1">
      <c r="A4464" s="316" t="str">
        <f t="shared" si="890"/>
        <v/>
      </c>
      <c r="B4464" s="316" t="str">
        <f t="shared" si="891"/>
        <v/>
      </c>
      <c r="C4464" s="316" t="str">
        <f>IF(AND(F4464&lt;&gt;"",G4464&lt;&gt;""),COUNT($C$32:C4463)+1,"")</f>
        <v/>
      </c>
      <c r="D4464" s="292" t="str">
        <f t="shared" si="892"/>
        <v/>
      </c>
      <c r="E4464" s="292" t="str">
        <f t="shared" si="893"/>
        <v/>
      </c>
      <c r="F4464" s="316"/>
      <c r="G4464" s="316"/>
      <c r="H4464" s="317"/>
      <c r="I4464" s="316" t="s">
        <v>445</v>
      </c>
      <c r="J4464" s="318"/>
      <c r="K4464" s="319"/>
      <c r="L4464" s="292" t="s">
        <v>446</v>
      </c>
      <c r="M4464" s="324"/>
      <c r="N4464" s="294" t="str">
        <f t="shared" si="894"/>
        <v/>
      </c>
      <c r="O4464" s="319"/>
      <c r="P4464" s="296" t="str">
        <f t="shared" si="895"/>
        <v/>
      </c>
      <c r="Q4464" s="552"/>
      <c r="R4464" s="551"/>
      <c r="S4464" s="291"/>
      <c r="T4464" t="str">
        <f t="shared" si="896"/>
        <v>-</v>
      </c>
      <c r="U4464" s="560">
        <f t="shared" si="897"/>
        <v>0</v>
      </c>
      <c r="V4464" s="560">
        <f t="shared" si="898"/>
        <v>0</v>
      </c>
      <c r="W4464" s="560">
        <f t="shared" si="899"/>
        <v>0</v>
      </c>
    </row>
    <row r="4465" spans="1:23" ht="21" customHeight="1">
      <c r="A4465" s="316" t="str">
        <f t="shared" si="890"/>
        <v/>
      </c>
      <c r="B4465" s="316" t="str">
        <f t="shared" si="891"/>
        <v/>
      </c>
      <c r="C4465" s="316" t="str">
        <f>IF(AND(F4465&lt;&gt;"",G4465&lt;&gt;""),COUNT($C$32:C4464)+1,"")</f>
        <v/>
      </c>
      <c r="D4465" s="292" t="str">
        <f t="shared" si="892"/>
        <v/>
      </c>
      <c r="E4465" s="292" t="str">
        <f t="shared" si="893"/>
        <v/>
      </c>
      <c r="F4465" s="316"/>
      <c r="G4465" s="316"/>
      <c r="H4465" s="317"/>
      <c r="I4465" s="316" t="s">
        <v>445</v>
      </c>
      <c r="J4465" s="318"/>
      <c r="K4465" s="319"/>
      <c r="L4465" s="292" t="s">
        <v>446</v>
      </c>
      <c r="M4465" s="324"/>
      <c r="N4465" s="294" t="str">
        <f t="shared" si="894"/>
        <v/>
      </c>
      <c r="O4465" s="319"/>
      <c r="P4465" s="296" t="str">
        <f t="shared" si="895"/>
        <v/>
      </c>
      <c r="Q4465" s="552"/>
      <c r="R4465" s="551"/>
      <c r="S4465" s="291"/>
      <c r="T4465" t="str">
        <f t="shared" si="896"/>
        <v>-</v>
      </c>
      <c r="U4465" s="560">
        <f t="shared" si="897"/>
        <v>0</v>
      </c>
      <c r="V4465" s="560">
        <f t="shared" si="898"/>
        <v>0</v>
      </c>
      <c r="W4465" s="560">
        <f t="shared" si="899"/>
        <v>0</v>
      </c>
    </row>
    <row r="4466" spans="1:23" ht="21" customHeight="1">
      <c r="A4466" s="316" t="str">
        <f t="shared" si="890"/>
        <v/>
      </c>
      <c r="B4466" s="316" t="str">
        <f t="shared" si="891"/>
        <v/>
      </c>
      <c r="C4466" s="316" t="str">
        <f>IF(AND(F4466&lt;&gt;"",G4466&lt;&gt;""),COUNT($C$32:C4465)+1,"")</f>
        <v/>
      </c>
      <c r="D4466" s="292" t="str">
        <f t="shared" si="892"/>
        <v/>
      </c>
      <c r="E4466" s="292" t="str">
        <f t="shared" si="893"/>
        <v/>
      </c>
      <c r="F4466" s="316"/>
      <c r="G4466" s="316"/>
      <c r="H4466" s="317"/>
      <c r="I4466" s="316" t="s">
        <v>445</v>
      </c>
      <c r="J4466" s="318"/>
      <c r="K4466" s="319"/>
      <c r="L4466" s="292" t="s">
        <v>446</v>
      </c>
      <c r="M4466" s="324"/>
      <c r="N4466" s="294" t="str">
        <f t="shared" si="894"/>
        <v/>
      </c>
      <c r="O4466" s="319"/>
      <c r="P4466" s="296" t="str">
        <f t="shared" si="895"/>
        <v/>
      </c>
      <c r="Q4466" s="552"/>
      <c r="R4466" s="551"/>
      <c r="S4466" s="291"/>
      <c r="T4466" t="str">
        <f t="shared" si="896"/>
        <v>-</v>
      </c>
      <c r="U4466" s="560">
        <f t="shared" si="897"/>
        <v>0</v>
      </c>
      <c r="V4466" s="560">
        <f t="shared" si="898"/>
        <v>0</v>
      </c>
      <c r="W4466" s="560">
        <f t="shared" si="899"/>
        <v>0</v>
      </c>
    </row>
    <row r="4467" spans="1:23" ht="21" customHeight="1">
      <c r="A4467" s="316" t="str">
        <f t="shared" si="890"/>
        <v/>
      </c>
      <c r="B4467" s="316" t="str">
        <f t="shared" si="891"/>
        <v/>
      </c>
      <c r="C4467" s="316" t="str">
        <f>IF(AND(F4467&lt;&gt;"",G4467&lt;&gt;""),COUNT($C$32:C4466)+1,"")</f>
        <v/>
      </c>
      <c r="D4467" s="292" t="str">
        <f t="shared" si="892"/>
        <v/>
      </c>
      <c r="E4467" s="292" t="str">
        <f t="shared" si="893"/>
        <v/>
      </c>
      <c r="F4467" s="316"/>
      <c r="G4467" s="316"/>
      <c r="H4467" s="317"/>
      <c r="I4467" s="316" t="s">
        <v>445</v>
      </c>
      <c r="J4467" s="318"/>
      <c r="K4467" s="319"/>
      <c r="L4467" s="292" t="s">
        <v>446</v>
      </c>
      <c r="M4467" s="324"/>
      <c r="N4467" s="294" t="str">
        <f t="shared" si="894"/>
        <v/>
      </c>
      <c r="O4467" s="319"/>
      <c r="P4467" s="296" t="str">
        <f t="shared" si="895"/>
        <v/>
      </c>
      <c r="Q4467" s="552"/>
      <c r="R4467" s="551"/>
      <c r="S4467" s="291"/>
      <c r="T4467" t="str">
        <f t="shared" si="896"/>
        <v>-</v>
      </c>
      <c r="U4467" s="560">
        <f t="shared" si="897"/>
        <v>0</v>
      </c>
      <c r="V4467" s="560">
        <f t="shared" si="898"/>
        <v>0</v>
      </c>
      <c r="W4467" s="560">
        <f t="shared" si="899"/>
        <v>0</v>
      </c>
    </row>
    <row r="4468" spans="1:23" ht="21" customHeight="1">
      <c r="A4468" s="316" t="str">
        <f t="shared" si="890"/>
        <v/>
      </c>
      <c r="B4468" s="316" t="str">
        <f t="shared" si="891"/>
        <v/>
      </c>
      <c r="C4468" s="316" t="str">
        <f>IF(AND(F4468&lt;&gt;"",G4468&lt;&gt;""),COUNT($C$32:C4467)+1,"")</f>
        <v/>
      </c>
      <c r="D4468" s="292" t="str">
        <f t="shared" si="892"/>
        <v/>
      </c>
      <c r="E4468" s="292" t="str">
        <f t="shared" si="893"/>
        <v/>
      </c>
      <c r="F4468" s="316"/>
      <c r="G4468" s="316"/>
      <c r="H4468" s="317"/>
      <c r="I4468" s="316" t="s">
        <v>445</v>
      </c>
      <c r="J4468" s="318"/>
      <c r="K4468" s="319"/>
      <c r="L4468" s="292" t="s">
        <v>446</v>
      </c>
      <c r="M4468" s="324"/>
      <c r="N4468" s="294" t="str">
        <f t="shared" si="894"/>
        <v/>
      </c>
      <c r="O4468" s="319"/>
      <c r="P4468" s="296" t="str">
        <f t="shared" si="895"/>
        <v/>
      </c>
      <c r="Q4468" s="552"/>
      <c r="R4468" s="551"/>
      <c r="S4468" s="291"/>
      <c r="T4468" t="str">
        <f t="shared" si="896"/>
        <v>-</v>
      </c>
      <c r="U4468" s="560">
        <f t="shared" si="897"/>
        <v>0</v>
      </c>
      <c r="V4468" s="560">
        <f t="shared" si="898"/>
        <v>0</v>
      </c>
      <c r="W4468" s="560">
        <f t="shared" si="899"/>
        <v>0</v>
      </c>
    </row>
    <row r="4469" spans="1:23" ht="21" customHeight="1">
      <c r="A4469" s="316" t="str">
        <f t="shared" si="890"/>
        <v/>
      </c>
      <c r="B4469" s="316" t="str">
        <f t="shared" si="891"/>
        <v/>
      </c>
      <c r="C4469" s="316" t="str">
        <f>IF(AND(F4469&lt;&gt;"",G4469&lt;&gt;""),COUNT($C$32:C4468)+1,"")</f>
        <v/>
      </c>
      <c r="D4469" s="292" t="str">
        <f t="shared" si="892"/>
        <v/>
      </c>
      <c r="E4469" s="292" t="str">
        <f t="shared" si="893"/>
        <v/>
      </c>
      <c r="F4469" s="316"/>
      <c r="G4469" s="316"/>
      <c r="H4469" s="317"/>
      <c r="I4469" s="316" t="s">
        <v>445</v>
      </c>
      <c r="J4469" s="318"/>
      <c r="K4469" s="319"/>
      <c r="L4469" s="292" t="s">
        <v>446</v>
      </c>
      <c r="M4469" s="324"/>
      <c r="N4469" s="294" t="str">
        <f t="shared" si="894"/>
        <v/>
      </c>
      <c r="O4469" s="319"/>
      <c r="P4469" s="296" t="str">
        <f t="shared" si="895"/>
        <v/>
      </c>
      <c r="Q4469" s="552"/>
      <c r="R4469" s="551"/>
      <c r="S4469" s="291"/>
      <c r="T4469" t="str">
        <f t="shared" si="896"/>
        <v>-</v>
      </c>
      <c r="U4469" s="560">
        <f t="shared" si="897"/>
        <v>0</v>
      </c>
      <c r="V4469" s="560">
        <f t="shared" si="898"/>
        <v>0</v>
      </c>
      <c r="W4469" s="560">
        <f t="shared" si="899"/>
        <v>0</v>
      </c>
    </row>
    <row r="4470" spans="1:23" ht="21" customHeight="1">
      <c r="A4470" s="316" t="str">
        <f t="shared" si="890"/>
        <v/>
      </c>
      <c r="B4470" s="316" t="str">
        <f t="shared" si="891"/>
        <v/>
      </c>
      <c r="C4470" s="316" t="str">
        <f>IF(AND(F4470&lt;&gt;"",G4470&lt;&gt;""),COUNT($C$32:C4469)+1,"")</f>
        <v/>
      </c>
      <c r="D4470" s="292" t="str">
        <f t="shared" si="892"/>
        <v/>
      </c>
      <c r="E4470" s="292" t="str">
        <f t="shared" si="893"/>
        <v/>
      </c>
      <c r="F4470" s="316"/>
      <c r="G4470" s="316"/>
      <c r="H4470" s="317"/>
      <c r="I4470" s="316" t="s">
        <v>445</v>
      </c>
      <c r="J4470" s="318"/>
      <c r="K4470" s="319"/>
      <c r="L4470" s="292" t="s">
        <v>446</v>
      </c>
      <c r="M4470" s="324"/>
      <c r="N4470" s="294" t="str">
        <f t="shared" si="894"/>
        <v/>
      </c>
      <c r="O4470" s="319"/>
      <c r="P4470" s="296" t="str">
        <f t="shared" si="895"/>
        <v/>
      </c>
      <c r="Q4470" s="552"/>
      <c r="R4470" s="551"/>
      <c r="S4470" s="291"/>
      <c r="T4470" t="str">
        <f t="shared" si="896"/>
        <v>-</v>
      </c>
      <c r="U4470" s="560">
        <f t="shared" si="897"/>
        <v>0</v>
      </c>
      <c r="V4470" s="560">
        <f t="shared" si="898"/>
        <v>0</v>
      </c>
      <c r="W4470" s="560">
        <f t="shared" si="899"/>
        <v>0</v>
      </c>
    </row>
    <row r="4471" spans="1:23" ht="21" customHeight="1">
      <c r="A4471" s="316" t="str">
        <f t="shared" ref="A4471:A4534" si="900">IF(AND(F4471&lt;&gt;"",G4471&lt;&gt;""),LEFT(E4471,5),"")</f>
        <v/>
      </c>
      <c r="B4471" s="316" t="str">
        <f t="shared" ref="B4471:B4534" si="901">IF(AND(F4471&lt;&gt;"",G4471&lt;&gt;""),LEFT(G4471,2),"")</f>
        <v/>
      </c>
      <c r="C4471" s="316" t="str">
        <f>IF(AND(F4471&lt;&gt;"",G4471&lt;&gt;""),COUNT($C$32:C4470)+1,"")</f>
        <v/>
      </c>
      <c r="D4471" s="292" t="str">
        <f t="shared" ref="D4471:D4534" si="902">IF(C4471&lt;&gt;"","LN"&amp;TEXT(C4471,"0000"),"")</f>
        <v/>
      </c>
      <c r="E4471" s="292" t="str">
        <f t="shared" ref="E4471:E4534" si="903">IF(AND(F4471&lt;&gt;"",G4471&lt;&gt;""),LEFT(F4471,7),"")</f>
        <v/>
      </c>
      <c r="F4471" s="316"/>
      <c r="G4471" s="316"/>
      <c r="H4471" s="317"/>
      <c r="I4471" s="316" t="s">
        <v>445</v>
      </c>
      <c r="J4471" s="318"/>
      <c r="K4471" s="319"/>
      <c r="L4471" s="292" t="s">
        <v>446</v>
      </c>
      <c r="M4471" s="324"/>
      <c r="N4471" s="294" t="str">
        <f t="shared" ref="N4471:N4534" si="904">IF(AND(F4471&lt;&gt;"",G4471&lt;&gt;""),K4471*M4471,"")</f>
        <v/>
      </c>
      <c r="O4471" s="319"/>
      <c r="P4471" s="296" t="str">
        <f t="shared" ref="P4471:P4534" si="905">IF(AND(F4471&lt;&gt;"",G4471&lt;&gt;""),N4471*O4471,"")</f>
        <v/>
      </c>
      <c r="Q4471" s="552"/>
      <c r="R4471" s="551"/>
      <c r="S4471" s="291"/>
      <c r="T4471" t="str">
        <f t="shared" ref="T4471:T4534" si="906">IF(AND(F4471&lt;&gt;"",G4471&lt;&gt;""),"ok","-")</f>
        <v>-</v>
      </c>
      <c r="U4471" s="560">
        <f t="shared" ref="U4471:U4534" si="907">MOD(K4471,1)</f>
        <v>0</v>
      </c>
      <c r="V4471" s="560">
        <f t="shared" ref="V4471:V4534" si="908">MOD(M4471,1)</f>
        <v>0</v>
      </c>
      <c r="W4471" s="560">
        <f t="shared" ref="W4471:W4534" si="909">MOD(O4471,1)</f>
        <v>0</v>
      </c>
    </row>
    <row r="4472" spans="1:23" ht="21" customHeight="1">
      <c r="A4472" s="316" t="str">
        <f t="shared" si="900"/>
        <v/>
      </c>
      <c r="B4472" s="316" t="str">
        <f t="shared" si="901"/>
        <v/>
      </c>
      <c r="C4472" s="316" t="str">
        <f>IF(AND(F4472&lt;&gt;"",G4472&lt;&gt;""),COUNT($C$32:C4471)+1,"")</f>
        <v/>
      </c>
      <c r="D4472" s="292" t="str">
        <f t="shared" si="902"/>
        <v/>
      </c>
      <c r="E4472" s="292" t="str">
        <f t="shared" si="903"/>
        <v/>
      </c>
      <c r="F4472" s="316"/>
      <c r="G4472" s="316"/>
      <c r="H4472" s="317"/>
      <c r="I4472" s="316" t="s">
        <v>445</v>
      </c>
      <c r="J4472" s="318"/>
      <c r="K4472" s="319"/>
      <c r="L4472" s="292" t="s">
        <v>446</v>
      </c>
      <c r="M4472" s="324"/>
      <c r="N4472" s="294" t="str">
        <f t="shared" si="904"/>
        <v/>
      </c>
      <c r="O4472" s="319"/>
      <c r="P4472" s="296" t="str">
        <f t="shared" si="905"/>
        <v/>
      </c>
      <c r="Q4472" s="552"/>
      <c r="R4472" s="551"/>
      <c r="S4472" s="291"/>
      <c r="T4472" t="str">
        <f t="shared" si="906"/>
        <v>-</v>
      </c>
      <c r="U4472" s="560">
        <f t="shared" si="907"/>
        <v>0</v>
      </c>
      <c r="V4472" s="560">
        <f t="shared" si="908"/>
        <v>0</v>
      </c>
      <c r="W4472" s="560">
        <f t="shared" si="909"/>
        <v>0</v>
      </c>
    </row>
    <row r="4473" spans="1:23" ht="21" customHeight="1">
      <c r="A4473" s="316" t="str">
        <f t="shared" si="900"/>
        <v/>
      </c>
      <c r="B4473" s="316" t="str">
        <f t="shared" si="901"/>
        <v/>
      </c>
      <c r="C4473" s="316" t="str">
        <f>IF(AND(F4473&lt;&gt;"",G4473&lt;&gt;""),COUNT($C$32:C4472)+1,"")</f>
        <v/>
      </c>
      <c r="D4473" s="292" t="str">
        <f t="shared" si="902"/>
        <v/>
      </c>
      <c r="E4473" s="292" t="str">
        <f t="shared" si="903"/>
        <v/>
      </c>
      <c r="F4473" s="316"/>
      <c r="G4473" s="316"/>
      <c r="H4473" s="317"/>
      <c r="I4473" s="316" t="s">
        <v>445</v>
      </c>
      <c r="J4473" s="318"/>
      <c r="K4473" s="319"/>
      <c r="L4473" s="292" t="s">
        <v>446</v>
      </c>
      <c r="M4473" s="324"/>
      <c r="N4473" s="294" t="str">
        <f t="shared" si="904"/>
        <v/>
      </c>
      <c r="O4473" s="319"/>
      <c r="P4473" s="296" t="str">
        <f t="shared" si="905"/>
        <v/>
      </c>
      <c r="Q4473" s="552"/>
      <c r="R4473" s="551"/>
      <c r="S4473" s="291"/>
      <c r="T4473" t="str">
        <f t="shared" si="906"/>
        <v>-</v>
      </c>
      <c r="U4473" s="560">
        <f t="shared" si="907"/>
        <v>0</v>
      </c>
      <c r="V4473" s="560">
        <f t="shared" si="908"/>
        <v>0</v>
      </c>
      <c r="W4473" s="560">
        <f t="shared" si="909"/>
        <v>0</v>
      </c>
    </row>
    <row r="4474" spans="1:23" ht="21" customHeight="1">
      <c r="A4474" s="316" t="str">
        <f t="shared" si="900"/>
        <v/>
      </c>
      <c r="B4474" s="316" t="str">
        <f t="shared" si="901"/>
        <v/>
      </c>
      <c r="C4474" s="316" t="str">
        <f>IF(AND(F4474&lt;&gt;"",G4474&lt;&gt;""),COUNT($C$32:C4473)+1,"")</f>
        <v/>
      </c>
      <c r="D4474" s="292" t="str">
        <f t="shared" si="902"/>
        <v/>
      </c>
      <c r="E4474" s="292" t="str">
        <f t="shared" si="903"/>
        <v/>
      </c>
      <c r="F4474" s="316"/>
      <c r="G4474" s="316"/>
      <c r="H4474" s="317"/>
      <c r="I4474" s="316" t="s">
        <v>445</v>
      </c>
      <c r="J4474" s="318"/>
      <c r="K4474" s="319"/>
      <c r="L4474" s="292" t="s">
        <v>446</v>
      </c>
      <c r="M4474" s="324"/>
      <c r="N4474" s="294" t="str">
        <f t="shared" si="904"/>
        <v/>
      </c>
      <c r="O4474" s="319"/>
      <c r="P4474" s="296" t="str">
        <f t="shared" si="905"/>
        <v/>
      </c>
      <c r="Q4474" s="552"/>
      <c r="R4474" s="551"/>
      <c r="S4474" s="291"/>
      <c r="T4474" t="str">
        <f t="shared" si="906"/>
        <v>-</v>
      </c>
      <c r="U4474" s="560">
        <f t="shared" si="907"/>
        <v>0</v>
      </c>
      <c r="V4474" s="560">
        <f t="shared" si="908"/>
        <v>0</v>
      </c>
      <c r="W4474" s="560">
        <f t="shared" si="909"/>
        <v>0</v>
      </c>
    </row>
    <row r="4475" spans="1:23" ht="21" customHeight="1">
      <c r="A4475" s="316" t="str">
        <f t="shared" si="900"/>
        <v/>
      </c>
      <c r="B4475" s="316" t="str">
        <f t="shared" si="901"/>
        <v/>
      </c>
      <c r="C4475" s="316" t="str">
        <f>IF(AND(F4475&lt;&gt;"",G4475&lt;&gt;""),COUNT($C$32:C4474)+1,"")</f>
        <v/>
      </c>
      <c r="D4475" s="292" t="str">
        <f t="shared" si="902"/>
        <v/>
      </c>
      <c r="E4475" s="292" t="str">
        <f t="shared" si="903"/>
        <v/>
      </c>
      <c r="F4475" s="316"/>
      <c r="G4475" s="316"/>
      <c r="H4475" s="317"/>
      <c r="I4475" s="316" t="s">
        <v>445</v>
      </c>
      <c r="J4475" s="318"/>
      <c r="K4475" s="319"/>
      <c r="L4475" s="292" t="s">
        <v>446</v>
      </c>
      <c r="M4475" s="324"/>
      <c r="N4475" s="294" t="str">
        <f t="shared" si="904"/>
        <v/>
      </c>
      <c r="O4475" s="319"/>
      <c r="P4475" s="296" t="str">
        <f t="shared" si="905"/>
        <v/>
      </c>
      <c r="Q4475" s="552"/>
      <c r="R4475" s="551"/>
      <c r="S4475" s="291"/>
      <c r="T4475" t="str">
        <f t="shared" si="906"/>
        <v>-</v>
      </c>
      <c r="U4475" s="560">
        <f t="shared" si="907"/>
        <v>0</v>
      </c>
      <c r="V4475" s="560">
        <f t="shared" si="908"/>
        <v>0</v>
      </c>
      <c r="W4475" s="560">
        <f t="shared" si="909"/>
        <v>0</v>
      </c>
    </row>
    <row r="4476" spans="1:23" ht="21" customHeight="1">
      <c r="A4476" s="316" t="str">
        <f t="shared" si="900"/>
        <v/>
      </c>
      <c r="B4476" s="316" t="str">
        <f t="shared" si="901"/>
        <v/>
      </c>
      <c r="C4476" s="316" t="str">
        <f>IF(AND(F4476&lt;&gt;"",G4476&lt;&gt;""),COUNT($C$32:C4475)+1,"")</f>
        <v/>
      </c>
      <c r="D4476" s="292" t="str">
        <f t="shared" si="902"/>
        <v/>
      </c>
      <c r="E4476" s="292" t="str">
        <f t="shared" si="903"/>
        <v/>
      </c>
      <c r="F4476" s="316"/>
      <c r="G4476" s="316"/>
      <c r="H4476" s="317"/>
      <c r="I4476" s="316" t="s">
        <v>445</v>
      </c>
      <c r="J4476" s="318"/>
      <c r="K4476" s="319"/>
      <c r="L4476" s="292" t="s">
        <v>446</v>
      </c>
      <c r="M4476" s="324"/>
      <c r="N4476" s="294" t="str">
        <f t="shared" si="904"/>
        <v/>
      </c>
      <c r="O4476" s="319"/>
      <c r="P4476" s="296" t="str">
        <f t="shared" si="905"/>
        <v/>
      </c>
      <c r="Q4476" s="552"/>
      <c r="R4476" s="551"/>
      <c r="S4476" s="291"/>
      <c r="T4476" t="str">
        <f t="shared" si="906"/>
        <v>-</v>
      </c>
      <c r="U4476" s="560">
        <f t="shared" si="907"/>
        <v>0</v>
      </c>
      <c r="V4476" s="560">
        <f t="shared" si="908"/>
        <v>0</v>
      </c>
      <c r="W4476" s="560">
        <f t="shared" si="909"/>
        <v>0</v>
      </c>
    </row>
    <row r="4477" spans="1:23" ht="21" customHeight="1">
      <c r="A4477" s="316" t="str">
        <f t="shared" si="900"/>
        <v/>
      </c>
      <c r="B4477" s="316" t="str">
        <f t="shared" si="901"/>
        <v/>
      </c>
      <c r="C4477" s="316" t="str">
        <f>IF(AND(F4477&lt;&gt;"",G4477&lt;&gt;""),COUNT($C$32:C4476)+1,"")</f>
        <v/>
      </c>
      <c r="D4477" s="292" t="str">
        <f t="shared" si="902"/>
        <v/>
      </c>
      <c r="E4477" s="292" t="str">
        <f t="shared" si="903"/>
        <v/>
      </c>
      <c r="F4477" s="316"/>
      <c r="G4477" s="316"/>
      <c r="H4477" s="317"/>
      <c r="I4477" s="316" t="s">
        <v>445</v>
      </c>
      <c r="J4477" s="318"/>
      <c r="K4477" s="319"/>
      <c r="L4477" s="292" t="s">
        <v>446</v>
      </c>
      <c r="M4477" s="324"/>
      <c r="N4477" s="294" t="str">
        <f t="shared" si="904"/>
        <v/>
      </c>
      <c r="O4477" s="319"/>
      <c r="P4477" s="296" t="str">
        <f t="shared" si="905"/>
        <v/>
      </c>
      <c r="Q4477" s="552"/>
      <c r="R4477" s="551"/>
      <c r="S4477" s="291"/>
      <c r="T4477" t="str">
        <f t="shared" si="906"/>
        <v>-</v>
      </c>
      <c r="U4477" s="560">
        <f t="shared" si="907"/>
        <v>0</v>
      </c>
      <c r="V4477" s="560">
        <f t="shared" si="908"/>
        <v>0</v>
      </c>
      <c r="W4477" s="560">
        <f t="shared" si="909"/>
        <v>0</v>
      </c>
    </row>
    <row r="4478" spans="1:23" ht="21" customHeight="1">
      <c r="A4478" s="316" t="str">
        <f t="shared" si="900"/>
        <v/>
      </c>
      <c r="B4478" s="316" t="str">
        <f t="shared" si="901"/>
        <v/>
      </c>
      <c r="C4478" s="316" t="str">
        <f>IF(AND(F4478&lt;&gt;"",G4478&lt;&gt;""),COUNT($C$32:C4477)+1,"")</f>
        <v/>
      </c>
      <c r="D4478" s="292" t="str">
        <f t="shared" si="902"/>
        <v/>
      </c>
      <c r="E4478" s="292" t="str">
        <f t="shared" si="903"/>
        <v/>
      </c>
      <c r="F4478" s="316"/>
      <c r="G4478" s="316"/>
      <c r="H4478" s="317"/>
      <c r="I4478" s="316" t="s">
        <v>445</v>
      </c>
      <c r="J4478" s="318"/>
      <c r="K4478" s="319"/>
      <c r="L4478" s="292" t="s">
        <v>446</v>
      </c>
      <c r="M4478" s="324"/>
      <c r="N4478" s="294" t="str">
        <f t="shared" si="904"/>
        <v/>
      </c>
      <c r="O4478" s="319"/>
      <c r="P4478" s="296" t="str">
        <f t="shared" si="905"/>
        <v/>
      </c>
      <c r="Q4478" s="552"/>
      <c r="R4478" s="551"/>
      <c r="S4478" s="291"/>
      <c r="T4478" t="str">
        <f t="shared" si="906"/>
        <v>-</v>
      </c>
      <c r="U4478" s="560">
        <f t="shared" si="907"/>
        <v>0</v>
      </c>
      <c r="V4478" s="560">
        <f t="shared" si="908"/>
        <v>0</v>
      </c>
      <c r="W4478" s="560">
        <f t="shared" si="909"/>
        <v>0</v>
      </c>
    </row>
    <row r="4479" spans="1:23" ht="21" customHeight="1">
      <c r="A4479" s="316" t="str">
        <f t="shared" si="900"/>
        <v/>
      </c>
      <c r="B4479" s="316" t="str">
        <f t="shared" si="901"/>
        <v/>
      </c>
      <c r="C4479" s="316" t="str">
        <f>IF(AND(F4479&lt;&gt;"",G4479&lt;&gt;""),COUNT($C$32:C4478)+1,"")</f>
        <v/>
      </c>
      <c r="D4479" s="292" t="str">
        <f t="shared" si="902"/>
        <v/>
      </c>
      <c r="E4479" s="292" t="str">
        <f t="shared" si="903"/>
        <v/>
      </c>
      <c r="F4479" s="316"/>
      <c r="G4479" s="316"/>
      <c r="H4479" s="317"/>
      <c r="I4479" s="316" t="s">
        <v>445</v>
      </c>
      <c r="J4479" s="318"/>
      <c r="K4479" s="319"/>
      <c r="L4479" s="292" t="s">
        <v>446</v>
      </c>
      <c r="M4479" s="324"/>
      <c r="N4479" s="294" t="str">
        <f t="shared" si="904"/>
        <v/>
      </c>
      <c r="O4479" s="319"/>
      <c r="P4479" s="296" t="str">
        <f t="shared" si="905"/>
        <v/>
      </c>
      <c r="Q4479" s="552"/>
      <c r="R4479" s="551"/>
      <c r="S4479" s="291"/>
      <c r="T4479" t="str">
        <f t="shared" si="906"/>
        <v>-</v>
      </c>
      <c r="U4479" s="560">
        <f t="shared" si="907"/>
        <v>0</v>
      </c>
      <c r="V4479" s="560">
        <f t="shared" si="908"/>
        <v>0</v>
      </c>
      <c r="W4479" s="560">
        <f t="shared" si="909"/>
        <v>0</v>
      </c>
    </row>
    <row r="4480" spans="1:23" ht="21" customHeight="1">
      <c r="A4480" s="316" t="str">
        <f t="shared" si="900"/>
        <v/>
      </c>
      <c r="B4480" s="316" t="str">
        <f t="shared" si="901"/>
        <v/>
      </c>
      <c r="C4480" s="316" t="str">
        <f>IF(AND(F4480&lt;&gt;"",G4480&lt;&gt;""),COUNT($C$32:C4479)+1,"")</f>
        <v/>
      </c>
      <c r="D4480" s="292" t="str">
        <f t="shared" si="902"/>
        <v/>
      </c>
      <c r="E4480" s="292" t="str">
        <f t="shared" si="903"/>
        <v/>
      </c>
      <c r="F4480" s="316"/>
      <c r="G4480" s="316"/>
      <c r="H4480" s="317"/>
      <c r="I4480" s="316" t="s">
        <v>445</v>
      </c>
      <c r="J4480" s="318"/>
      <c r="K4480" s="319"/>
      <c r="L4480" s="292" t="s">
        <v>446</v>
      </c>
      <c r="M4480" s="324"/>
      <c r="N4480" s="294" t="str">
        <f t="shared" si="904"/>
        <v/>
      </c>
      <c r="O4480" s="319"/>
      <c r="P4480" s="296" t="str">
        <f t="shared" si="905"/>
        <v/>
      </c>
      <c r="Q4480" s="552"/>
      <c r="R4480" s="551"/>
      <c r="S4480" s="291"/>
      <c r="T4480" t="str">
        <f t="shared" si="906"/>
        <v>-</v>
      </c>
      <c r="U4480" s="560">
        <f t="shared" si="907"/>
        <v>0</v>
      </c>
      <c r="V4480" s="560">
        <f t="shared" si="908"/>
        <v>0</v>
      </c>
      <c r="W4480" s="560">
        <f t="shared" si="909"/>
        <v>0</v>
      </c>
    </row>
    <row r="4481" spans="1:23" ht="21" customHeight="1">
      <c r="A4481" s="316" t="str">
        <f t="shared" si="900"/>
        <v/>
      </c>
      <c r="B4481" s="316" t="str">
        <f t="shared" si="901"/>
        <v/>
      </c>
      <c r="C4481" s="316" t="str">
        <f>IF(AND(F4481&lt;&gt;"",G4481&lt;&gt;""),COUNT($C$32:C4480)+1,"")</f>
        <v/>
      </c>
      <c r="D4481" s="292" t="str">
        <f t="shared" si="902"/>
        <v/>
      </c>
      <c r="E4481" s="292" t="str">
        <f t="shared" si="903"/>
        <v/>
      </c>
      <c r="F4481" s="316"/>
      <c r="G4481" s="316"/>
      <c r="H4481" s="317"/>
      <c r="I4481" s="316" t="s">
        <v>445</v>
      </c>
      <c r="J4481" s="318"/>
      <c r="K4481" s="319"/>
      <c r="L4481" s="292" t="s">
        <v>446</v>
      </c>
      <c r="M4481" s="324"/>
      <c r="N4481" s="294" t="str">
        <f t="shared" si="904"/>
        <v/>
      </c>
      <c r="O4481" s="319"/>
      <c r="P4481" s="296" t="str">
        <f t="shared" si="905"/>
        <v/>
      </c>
      <c r="Q4481" s="552"/>
      <c r="R4481" s="551"/>
      <c r="S4481" s="291"/>
      <c r="T4481" t="str">
        <f t="shared" si="906"/>
        <v>-</v>
      </c>
      <c r="U4481" s="560">
        <f t="shared" si="907"/>
        <v>0</v>
      </c>
      <c r="V4481" s="560">
        <f t="shared" si="908"/>
        <v>0</v>
      </c>
      <c r="W4481" s="560">
        <f t="shared" si="909"/>
        <v>0</v>
      </c>
    </row>
    <row r="4482" spans="1:23" ht="21" customHeight="1">
      <c r="A4482" s="316" t="str">
        <f t="shared" si="900"/>
        <v/>
      </c>
      <c r="B4482" s="316" t="str">
        <f t="shared" si="901"/>
        <v/>
      </c>
      <c r="C4482" s="316" t="str">
        <f>IF(AND(F4482&lt;&gt;"",G4482&lt;&gt;""),COUNT($C$32:C4481)+1,"")</f>
        <v/>
      </c>
      <c r="D4482" s="292" t="str">
        <f t="shared" si="902"/>
        <v/>
      </c>
      <c r="E4482" s="292" t="str">
        <f t="shared" si="903"/>
        <v/>
      </c>
      <c r="F4482" s="316"/>
      <c r="G4482" s="316"/>
      <c r="H4482" s="317"/>
      <c r="I4482" s="316" t="s">
        <v>445</v>
      </c>
      <c r="J4482" s="318"/>
      <c r="K4482" s="319"/>
      <c r="L4482" s="292" t="s">
        <v>446</v>
      </c>
      <c r="M4482" s="324"/>
      <c r="N4482" s="294" t="str">
        <f t="shared" si="904"/>
        <v/>
      </c>
      <c r="O4482" s="319"/>
      <c r="P4482" s="296" t="str">
        <f t="shared" si="905"/>
        <v/>
      </c>
      <c r="Q4482" s="552"/>
      <c r="R4482" s="551"/>
      <c r="S4482" s="291"/>
      <c r="T4482" t="str">
        <f t="shared" si="906"/>
        <v>-</v>
      </c>
      <c r="U4482" s="560">
        <f t="shared" si="907"/>
        <v>0</v>
      </c>
      <c r="V4482" s="560">
        <f t="shared" si="908"/>
        <v>0</v>
      </c>
      <c r="W4482" s="560">
        <f t="shared" si="909"/>
        <v>0</v>
      </c>
    </row>
    <row r="4483" spans="1:23" ht="21" customHeight="1">
      <c r="A4483" s="316" t="str">
        <f t="shared" si="900"/>
        <v/>
      </c>
      <c r="B4483" s="316" t="str">
        <f t="shared" si="901"/>
        <v/>
      </c>
      <c r="C4483" s="316" t="str">
        <f>IF(AND(F4483&lt;&gt;"",G4483&lt;&gt;""),COUNT($C$32:C4482)+1,"")</f>
        <v/>
      </c>
      <c r="D4483" s="292" t="str">
        <f t="shared" si="902"/>
        <v/>
      </c>
      <c r="E4483" s="292" t="str">
        <f t="shared" si="903"/>
        <v/>
      </c>
      <c r="F4483" s="316"/>
      <c r="G4483" s="316"/>
      <c r="H4483" s="317"/>
      <c r="I4483" s="316" t="s">
        <v>445</v>
      </c>
      <c r="J4483" s="318"/>
      <c r="K4483" s="319"/>
      <c r="L4483" s="292" t="s">
        <v>446</v>
      </c>
      <c r="M4483" s="324"/>
      <c r="N4483" s="294" t="str">
        <f t="shared" si="904"/>
        <v/>
      </c>
      <c r="O4483" s="319"/>
      <c r="P4483" s="296" t="str">
        <f t="shared" si="905"/>
        <v/>
      </c>
      <c r="Q4483" s="552"/>
      <c r="R4483" s="551"/>
      <c r="S4483" s="291"/>
      <c r="T4483" t="str">
        <f t="shared" si="906"/>
        <v>-</v>
      </c>
      <c r="U4483" s="560">
        <f t="shared" si="907"/>
        <v>0</v>
      </c>
      <c r="V4483" s="560">
        <f t="shared" si="908"/>
        <v>0</v>
      </c>
      <c r="W4483" s="560">
        <f t="shared" si="909"/>
        <v>0</v>
      </c>
    </row>
    <row r="4484" spans="1:23" ht="21" customHeight="1">
      <c r="A4484" s="316" t="str">
        <f t="shared" si="900"/>
        <v/>
      </c>
      <c r="B4484" s="316" t="str">
        <f t="shared" si="901"/>
        <v/>
      </c>
      <c r="C4484" s="316" t="str">
        <f>IF(AND(F4484&lt;&gt;"",G4484&lt;&gt;""),COUNT($C$32:C4483)+1,"")</f>
        <v/>
      </c>
      <c r="D4484" s="292" t="str">
        <f t="shared" si="902"/>
        <v/>
      </c>
      <c r="E4484" s="292" t="str">
        <f t="shared" si="903"/>
        <v/>
      </c>
      <c r="F4484" s="316"/>
      <c r="G4484" s="316"/>
      <c r="H4484" s="317"/>
      <c r="I4484" s="316" t="s">
        <v>445</v>
      </c>
      <c r="J4484" s="318"/>
      <c r="K4484" s="319"/>
      <c r="L4484" s="292" t="s">
        <v>446</v>
      </c>
      <c r="M4484" s="324"/>
      <c r="N4484" s="294" t="str">
        <f t="shared" si="904"/>
        <v/>
      </c>
      <c r="O4484" s="319"/>
      <c r="P4484" s="296" t="str">
        <f t="shared" si="905"/>
        <v/>
      </c>
      <c r="Q4484" s="552"/>
      <c r="R4484" s="551"/>
      <c r="S4484" s="291"/>
      <c r="T4484" t="str">
        <f t="shared" si="906"/>
        <v>-</v>
      </c>
      <c r="U4484" s="560">
        <f t="shared" si="907"/>
        <v>0</v>
      </c>
      <c r="V4484" s="560">
        <f t="shared" si="908"/>
        <v>0</v>
      </c>
      <c r="W4484" s="560">
        <f t="shared" si="909"/>
        <v>0</v>
      </c>
    </row>
    <row r="4485" spans="1:23" ht="21" customHeight="1">
      <c r="A4485" s="316" t="str">
        <f t="shared" si="900"/>
        <v/>
      </c>
      <c r="B4485" s="316" t="str">
        <f t="shared" si="901"/>
        <v/>
      </c>
      <c r="C4485" s="316" t="str">
        <f>IF(AND(F4485&lt;&gt;"",G4485&lt;&gt;""),COUNT($C$32:C4484)+1,"")</f>
        <v/>
      </c>
      <c r="D4485" s="292" t="str">
        <f t="shared" si="902"/>
        <v/>
      </c>
      <c r="E4485" s="292" t="str">
        <f t="shared" si="903"/>
        <v/>
      </c>
      <c r="F4485" s="316"/>
      <c r="G4485" s="316"/>
      <c r="H4485" s="317"/>
      <c r="I4485" s="316" t="s">
        <v>445</v>
      </c>
      <c r="J4485" s="318"/>
      <c r="K4485" s="319"/>
      <c r="L4485" s="292" t="s">
        <v>446</v>
      </c>
      <c r="M4485" s="324"/>
      <c r="N4485" s="294" t="str">
        <f t="shared" si="904"/>
        <v/>
      </c>
      <c r="O4485" s="319"/>
      <c r="P4485" s="296" t="str">
        <f t="shared" si="905"/>
        <v/>
      </c>
      <c r="Q4485" s="552"/>
      <c r="R4485" s="551"/>
      <c r="S4485" s="291"/>
      <c r="T4485" t="str">
        <f t="shared" si="906"/>
        <v>-</v>
      </c>
      <c r="U4485" s="560">
        <f t="shared" si="907"/>
        <v>0</v>
      </c>
      <c r="V4485" s="560">
        <f t="shared" si="908"/>
        <v>0</v>
      </c>
      <c r="W4485" s="560">
        <f t="shared" si="909"/>
        <v>0</v>
      </c>
    </row>
    <row r="4486" spans="1:23" ht="21" customHeight="1">
      <c r="A4486" s="316" t="str">
        <f t="shared" si="900"/>
        <v/>
      </c>
      <c r="B4486" s="316" t="str">
        <f t="shared" si="901"/>
        <v/>
      </c>
      <c r="C4486" s="316" t="str">
        <f>IF(AND(F4486&lt;&gt;"",G4486&lt;&gt;""),COUNT($C$32:C4485)+1,"")</f>
        <v/>
      </c>
      <c r="D4486" s="292" t="str">
        <f t="shared" si="902"/>
        <v/>
      </c>
      <c r="E4486" s="292" t="str">
        <f t="shared" si="903"/>
        <v/>
      </c>
      <c r="F4486" s="316"/>
      <c r="G4486" s="316"/>
      <c r="H4486" s="317"/>
      <c r="I4486" s="316" t="s">
        <v>445</v>
      </c>
      <c r="J4486" s="318"/>
      <c r="K4486" s="319"/>
      <c r="L4486" s="292" t="s">
        <v>446</v>
      </c>
      <c r="M4486" s="324"/>
      <c r="N4486" s="294" t="str">
        <f t="shared" si="904"/>
        <v/>
      </c>
      <c r="O4486" s="319"/>
      <c r="P4486" s="296" t="str">
        <f t="shared" si="905"/>
        <v/>
      </c>
      <c r="Q4486" s="552"/>
      <c r="R4486" s="551"/>
      <c r="S4486" s="291"/>
      <c r="T4486" t="str">
        <f t="shared" si="906"/>
        <v>-</v>
      </c>
      <c r="U4486" s="560">
        <f t="shared" si="907"/>
        <v>0</v>
      </c>
      <c r="V4486" s="560">
        <f t="shared" si="908"/>
        <v>0</v>
      </c>
      <c r="W4486" s="560">
        <f t="shared" si="909"/>
        <v>0</v>
      </c>
    </row>
    <row r="4487" spans="1:23" ht="21" customHeight="1">
      <c r="A4487" s="316" t="str">
        <f t="shared" si="900"/>
        <v/>
      </c>
      <c r="B4487" s="316" t="str">
        <f t="shared" si="901"/>
        <v/>
      </c>
      <c r="C4487" s="316" t="str">
        <f>IF(AND(F4487&lt;&gt;"",G4487&lt;&gt;""),COUNT($C$32:C4486)+1,"")</f>
        <v/>
      </c>
      <c r="D4487" s="292" t="str">
        <f t="shared" si="902"/>
        <v/>
      </c>
      <c r="E4487" s="292" t="str">
        <f t="shared" si="903"/>
        <v/>
      </c>
      <c r="F4487" s="316"/>
      <c r="G4487" s="316"/>
      <c r="H4487" s="317"/>
      <c r="I4487" s="316" t="s">
        <v>445</v>
      </c>
      <c r="J4487" s="318"/>
      <c r="K4487" s="319"/>
      <c r="L4487" s="292" t="s">
        <v>446</v>
      </c>
      <c r="M4487" s="324"/>
      <c r="N4487" s="294" t="str">
        <f t="shared" si="904"/>
        <v/>
      </c>
      <c r="O4487" s="319"/>
      <c r="P4487" s="296" t="str">
        <f t="shared" si="905"/>
        <v/>
      </c>
      <c r="Q4487" s="552"/>
      <c r="R4487" s="551"/>
      <c r="S4487" s="291"/>
      <c r="T4487" t="str">
        <f t="shared" si="906"/>
        <v>-</v>
      </c>
      <c r="U4487" s="560">
        <f t="shared" si="907"/>
        <v>0</v>
      </c>
      <c r="V4487" s="560">
        <f t="shared" si="908"/>
        <v>0</v>
      </c>
      <c r="W4487" s="560">
        <f t="shared" si="909"/>
        <v>0</v>
      </c>
    </row>
    <row r="4488" spans="1:23" ht="21" customHeight="1">
      <c r="A4488" s="316" t="str">
        <f t="shared" si="900"/>
        <v/>
      </c>
      <c r="B4488" s="316" t="str">
        <f t="shared" si="901"/>
        <v/>
      </c>
      <c r="C4488" s="316" t="str">
        <f>IF(AND(F4488&lt;&gt;"",G4488&lt;&gt;""),COUNT($C$32:C4487)+1,"")</f>
        <v/>
      </c>
      <c r="D4488" s="292" t="str">
        <f t="shared" si="902"/>
        <v/>
      </c>
      <c r="E4488" s="292" t="str">
        <f t="shared" si="903"/>
        <v/>
      </c>
      <c r="F4488" s="316"/>
      <c r="G4488" s="316"/>
      <c r="H4488" s="317"/>
      <c r="I4488" s="316" t="s">
        <v>445</v>
      </c>
      <c r="J4488" s="318"/>
      <c r="K4488" s="319"/>
      <c r="L4488" s="292" t="s">
        <v>446</v>
      </c>
      <c r="M4488" s="324"/>
      <c r="N4488" s="294" t="str">
        <f t="shared" si="904"/>
        <v/>
      </c>
      <c r="O4488" s="319"/>
      <c r="P4488" s="296" t="str">
        <f t="shared" si="905"/>
        <v/>
      </c>
      <c r="Q4488" s="552"/>
      <c r="R4488" s="551"/>
      <c r="S4488" s="291"/>
      <c r="T4488" t="str">
        <f t="shared" si="906"/>
        <v>-</v>
      </c>
      <c r="U4488" s="560">
        <f t="shared" si="907"/>
        <v>0</v>
      </c>
      <c r="V4488" s="560">
        <f t="shared" si="908"/>
        <v>0</v>
      </c>
      <c r="W4488" s="560">
        <f t="shared" si="909"/>
        <v>0</v>
      </c>
    </row>
    <row r="4489" spans="1:23" ht="21" customHeight="1">
      <c r="A4489" s="316" t="str">
        <f t="shared" si="900"/>
        <v/>
      </c>
      <c r="B4489" s="316" t="str">
        <f t="shared" si="901"/>
        <v/>
      </c>
      <c r="C4489" s="316" t="str">
        <f>IF(AND(F4489&lt;&gt;"",G4489&lt;&gt;""),COUNT($C$32:C4488)+1,"")</f>
        <v/>
      </c>
      <c r="D4489" s="292" t="str">
        <f t="shared" si="902"/>
        <v/>
      </c>
      <c r="E4489" s="292" t="str">
        <f t="shared" si="903"/>
        <v/>
      </c>
      <c r="F4489" s="316"/>
      <c r="G4489" s="316"/>
      <c r="H4489" s="317"/>
      <c r="I4489" s="316" t="s">
        <v>445</v>
      </c>
      <c r="J4489" s="318"/>
      <c r="K4489" s="319"/>
      <c r="L4489" s="292" t="s">
        <v>446</v>
      </c>
      <c r="M4489" s="324"/>
      <c r="N4489" s="294" t="str">
        <f t="shared" si="904"/>
        <v/>
      </c>
      <c r="O4489" s="319"/>
      <c r="P4489" s="296" t="str">
        <f t="shared" si="905"/>
        <v/>
      </c>
      <c r="Q4489" s="552"/>
      <c r="R4489" s="551"/>
      <c r="S4489" s="291"/>
      <c r="T4489" t="str">
        <f t="shared" si="906"/>
        <v>-</v>
      </c>
      <c r="U4489" s="560">
        <f t="shared" si="907"/>
        <v>0</v>
      </c>
      <c r="V4489" s="560">
        <f t="shared" si="908"/>
        <v>0</v>
      </c>
      <c r="W4489" s="560">
        <f t="shared" si="909"/>
        <v>0</v>
      </c>
    </row>
    <row r="4490" spans="1:23" ht="21" customHeight="1">
      <c r="A4490" s="316" t="str">
        <f t="shared" si="900"/>
        <v/>
      </c>
      <c r="B4490" s="316" t="str">
        <f t="shared" si="901"/>
        <v/>
      </c>
      <c r="C4490" s="316" t="str">
        <f>IF(AND(F4490&lt;&gt;"",G4490&lt;&gt;""),COUNT($C$32:C4489)+1,"")</f>
        <v/>
      </c>
      <c r="D4490" s="292" t="str">
        <f t="shared" si="902"/>
        <v/>
      </c>
      <c r="E4490" s="292" t="str">
        <f t="shared" si="903"/>
        <v/>
      </c>
      <c r="F4490" s="316"/>
      <c r="G4490" s="316"/>
      <c r="H4490" s="317"/>
      <c r="I4490" s="316" t="s">
        <v>445</v>
      </c>
      <c r="J4490" s="318"/>
      <c r="K4490" s="319"/>
      <c r="L4490" s="292" t="s">
        <v>446</v>
      </c>
      <c r="M4490" s="324"/>
      <c r="N4490" s="294" t="str">
        <f t="shared" si="904"/>
        <v/>
      </c>
      <c r="O4490" s="319"/>
      <c r="P4490" s="296" t="str">
        <f t="shared" si="905"/>
        <v/>
      </c>
      <c r="Q4490" s="552"/>
      <c r="R4490" s="551"/>
      <c r="S4490" s="291"/>
      <c r="T4490" t="str">
        <f t="shared" si="906"/>
        <v>-</v>
      </c>
      <c r="U4490" s="560">
        <f t="shared" si="907"/>
        <v>0</v>
      </c>
      <c r="V4490" s="560">
        <f t="shared" si="908"/>
        <v>0</v>
      </c>
      <c r="W4490" s="560">
        <f t="shared" si="909"/>
        <v>0</v>
      </c>
    </row>
    <row r="4491" spans="1:23" ht="21" customHeight="1">
      <c r="A4491" s="316" t="str">
        <f t="shared" si="900"/>
        <v/>
      </c>
      <c r="B4491" s="316" t="str">
        <f t="shared" si="901"/>
        <v/>
      </c>
      <c r="C4491" s="316" t="str">
        <f>IF(AND(F4491&lt;&gt;"",G4491&lt;&gt;""),COUNT($C$32:C4490)+1,"")</f>
        <v/>
      </c>
      <c r="D4491" s="292" t="str">
        <f t="shared" si="902"/>
        <v/>
      </c>
      <c r="E4491" s="292" t="str">
        <f t="shared" si="903"/>
        <v/>
      </c>
      <c r="F4491" s="316"/>
      <c r="G4491" s="316"/>
      <c r="H4491" s="317"/>
      <c r="I4491" s="316" t="s">
        <v>445</v>
      </c>
      <c r="J4491" s="318"/>
      <c r="K4491" s="319"/>
      <c r="L4491" s="292" t="s">
        <v>446</v>
      </c>
      <c r="M4491" s="324"/>
      <c r="N4491" s="294" t="str">
        <f t="shared" si="904"/>
        <v/>
      </c>
      <c r="O4491" s="319"/>
      <c r="P4491" s="296" t="str">
        <f t="shared" si="905"/>
        <v/>
      </c>
      <c r="Q4491" s="552"/>
      <c r="R4491" s="551"/>
      <c r="S4491" s="291"/>
      <c r="T4491" t="str">
        <f t="shared" si="906"/>
        <v>-</v>
      </c>
      <c r="U4491" s="560">
        <f t="shared" si="907"/>
        <v>0</v>
      </c>
      <c r="V4491" s="560">
        <f t="shared" si="908"/>
        <v>0</v>
      </c>
      <c r="W4491" s="560">
        <f t="shared" si="909"/>
        <v>0</v>
      </c>
    </row>
    <row r="4492" spans="1:23" ht="21" customHeight="1">
      <c r="A4492" s="316" t="str">
        <f t="shared" si="900"/>
        <v/>
      </c>
      <c r="B4492" s="316" t="str">
        <f t="shared" si="901"/>
        <v/>
      </c>
      <c r="C4492" s="316" t="str">
        <f>IF(AND(F4492&lt;&gt;"",G4492&lt;&gt;""),COUNT($C$32:C4491)+1,"")</f>
        <v/>
      </c>
      <c r="D4492" s="292" t="str">
        <f t="shared" si="902"/>
        <v/>
      </c>
      <c r="E4492" s="292" t="str">
        <f t="shared" si="903"/>
        <v/>
      </c>
      <c r="F4492" s="316"/>
      <c r="G4492" s="316"/>
      <c r="H4492" s="317"/>
      <c r="I4492" s="316" t="s">
        <v>445</v>
      </c>
      <c r="J4492" s="318"/>
      <c r="K4492" s="319"/>
      <c r="L4492" s="292" t="s">
        <v>446</v>
      </c>
      <c r="M4492" s="324"/>
      <c r="N4492" s="294" t="str">
        <f t="shared" si="904"/>
        <v/>
      </c>
      <c r="O4492" s="319"/>
      <c r="P4492" s="296" t="str">
        <f t="shared" si="905"/>
        <v/>
      </c>
      <c r="Q4492" s="552"/>
      <c r="R4492" s="551"/>
      <c r="S4492" s="291"/>
      <c r="T4492" t="str">
        <f t="shared" si="906"/>
        <v>-</v>
      </c>
      <c r="U4492" s="560">
        <f t="shared" si="907"/>
        <v>0</v>
      </c>
      <c r="V4492" s="560">
        <f t="shared" si="908"/>
        <v>0</v>
      </c>
      <c r="W4492" s="560">
        <f t="shared" si="909"/>
        <v>0</v>
      </c>
    </row>
    <row r="4493" spans="1:23" ht="21" customHeight="1">
      <c r="A4493" s="316" t="str">
        <f t="shared" si="900"/>
        <v/>
      </c>
      <c r="B4493" s="316" t="str">
        <f t="shared" si="901"/>
        <v/>
      </c>
      <c r="C4493" s="316" t="str">
        <f>IF(AND(F4493&lt;&gt;"",G4493&lt;&gt;""),COUNT($C$32:C4492)+1,"")</f>
        <v/>
      </c>
      <c r="D4493" s="292" t="str">
        <f t="shared" si="902"/>
        <v/>
      </c>
      <c r="E4493" s="292" t="str">
        <f t="shared" si="903"/>
        <v/>
      </c>
      <c r="F4493" s="316"/>
      <c r="G4493" s="316"/>
      <c r="H4493" s="317"/>
      <c r="I4493" s="316" t="s">
        <v>445</v>
      </c>
      <c r="J4493" s="318"/>
      <c r="K4493" s="319"/>
      <c r="L4493" s="292" t="s">
        <v>446</v>
      </c>
      <c r="M4493" s="324"/>
      <c r="N4493" s="294" t="str">
        <f t="shared" si="904"/>
        <v/>
      </c>
      <c r="O4493" s="319"/>
      <c r="P4493" s="296" t="str">
        <f t="shared" si="905"/>
        <v/>
      </c>
      <c r="Q4493" s="552"/>
      <c r="R4493" s="551"/>
      <c r="S4493" s="291"/>
      <c r="T4493" t="str">
        <f t="shared" si="906"/>
        <v>-</v>
      </c>
      <c r="U4493" s="560">
        <f t="shared" si="907"/>
        <v>0</v>
      </c>
      <c r="V4493" s="560">
        <f t="shared" si="908"/>
        <v>0</v>
      </c>
      <c r="W4493" s="560">
        <f t="shared" si="909"/>
        <v>0</v>
      </c>
    </row>
    <row r="4494" spans="1:23" ht="21" customHeight="1">
      <c r="A4494" s="316" t="str">
        <f t="shared" si="900"/>
        <v/>
      </c>
      <c r="B4494" s="316" t="str">
        <f t="shared" si="901"/>
        <v/>
      </c>
      <c r="C4494" s="316" t="str">
        <f>IF(AND(F4494&lt;&gt;"",G4494&lt;&gt;""),COUNT($C$32:C4493)+1,"")</f>
        <v/>
      </c>
      <c r="D4494" s="292" t="str">
        <f t="shared" si="902"/>
        <v/>
      </c>
      <c r="E4494" s="292" t="str">
        <f t="shared" si="903"/>
        <v/>
      </c>
      <c r="F4494" s="316"/>
      <c r="G4494" s="316"/>
      <c r="H4494" s="317"/>
      <c r="I4494" s="316" t="s">
        <v>445</v>
      </c>
      <c r="J4494" s="318"/>
      <c r="K4494" s="319"/>
      <c r="L4494" s="292" t="s">
        <v>446</v>
      </c>
      <c r="M4494" s="324"/>
      <c r="N4494" s="294" t="str">
        <f t="shared" si="904"/>
        <v/>
      </c>
      <c r="O4494" s="319"/>
      <c r="P4494" s="296" t="str">
        <f t="shared" si="905"/>
        <v/>
      </c>
      <c r="Q4494" s="552"/>
      <c r="R4494" s="551"/>
      <c r="S4494" s="291"/>
      <c r="T4494" t="str">
        <f t="shared" si="906"/>
        <v>-</v>
      </c>
      <c r="U4494" s="560">
        <f t="shared" si="907"/>
        <v>0</v>
      </c>
      <c r="V4494" s="560">
        <f t="shared" si="908"/>
        <v>0</v>
      </c>
      <c r="W4494" s="560">
        <f t="shared" si="909"/>
        <v>0</v>
      </c>
    </row>
    <row r="4495" spans="1:23" ht="21" customHeight="1">
      <c r="A4495" s="316" t="str">
        <f t="shared" si="900"/>
        <v/>
      </c>
      <c r="B4495" s="316" t="str">
        <f t="shared" si="901"/>
        <v/>
      </c>
      <c r="C4495" s="316" t="str">
        <f>IF(AND(F4495&lt;&gt;"",G4495&lt;&gt;""),COUNT($C$32:C4494)+1,"")</f>
        <v/>
      </c>
      <c r="D4495" s="292" t="str">
        <f t="shared" si="902"/>
        <v/>
      </c>
      <c r="E4495" s="292" t="str">
        <f t="shared" si="903"/>
        <v/>
      </c>
      <c r="F4495" s="316"/>
      <c r="G4495" s="316"/>
      <c r="H4495" s="317"/>
      <c r="I4495" s="316" t="s">
        <v>445</v>
      </c>
      <c r="J4495" s="318"/>
      <c r="K4495" s="319"/>
      <c r="L4495" s="292" t="s">
        <v>446</v>
      </c>
      <c r="M4495" s="324"/>
      <c r="N4495" s="294" t="str">
        <f t="shared" si="904"/>
        <v/>
      </c>
      <c r="O4495" s="319"/>
      <c r="P4495" s="296" t="str">
        <f t="shared" si="905"/>
        <v/>
      </c>
      <c r="Q4495" s="552"/>
      <c r="R4495" s="551"/>
      <c r="S4495" s="291"/>
      <c r="T4495" t="str">
        <f t="shared" si="906"/>
        <v>-</v>
      </c>
      <c r="U4495" s="560">
        <f t="shared" si="907"/>
        <v>0</v>
      </c>
      <c r="V4495" s="560">
        <f t="shared" si="908"/>
        <v>0</v>
      </c>
      <c r="W4495" s="560">
        <f t="shared" si="909"/>
        <v>0</v>
      </c>
    </row>
    <row r="4496" spans="1:23" ht="21" customHeight="1">
      <c r="A4496" s="316" t="str">
        <f t="shared" si="900"/>
        <v/>
      </c>
      <c r="B4496" s="316" t="str">
        <f t="shared" si="901"/>
        <v/>
      </c>
      <c r="C4496" s="316" t="str">
        <f>IF(AND(F4496&lt;&gt;"",G4496&lt;&gt;""),COUNT($C$32:C4495)+1,"")</f>
        <v/>
      </c>
      <c r="D4496" s="292" t="str">
        <f t="shared" si="902"/>
        <v/>
      </c>
      <c r="E4496" s="292" t="str">
        <f t="shared" si="903"/>
        <v/>
      </c>
      <c r="F4496" s="316"/>
      <c r="G4496" s="316"/>
      <c r="H4496" s="317"/>
      <c r="I4496" s="316" t="s">
        <v>445</v>
      </c>
      <c r="J4496" s="318"/>
      <c r="K4496" s="319"/>
      <c r="L4496" s="292" t="s">
        <v>446</v>
      </c>
      <c r="M4496" s="324"/>
      <c r="N4496" s="294" t="str">
        <f t="shared" si="904"/>
        <v/>
      </c>
      <c r="O4496" s="319"/>
      <c r="P4496" s="296" t="str">
        <f t="shared" si="905"/>
        <v/>
      </c>
      <c r="Q4496" s="552"/>
      <c r="R4496" s="551"/>
      <c r="S4496" s="291"/>
      <c r="T4496" t="str">
        <f t="shared" si="906"/>
        <v>-</v>
      </c>
      <c r="U4496" s="560">
        <f t="shared" si="907"/>
        <v>0</v>
      </c>
      <c r="V4496" s="560">
        <f t="shared" si="908"/>
        <v>0</v>
      </c>
      <c r="W4496" s="560">
        <f t="shared" si="909"/>
        <v>0</v>
      </c>
    </row>
    <row r="4497" spans="1:23" ht="21" customHeight="1">
      <c r="A4497" s="316" t="str">
        <f t="shared" si="900"/>
        <v/>
      </c>
      <c r="B4497" s="316" t="str">
        <f t="shared" si="901"/>
        <v/>
      </c>
      <c r="C4497" s="316" t="str">
        <f>IF(AND(F4497&lt;&gt;"",G4497&lt;&gt;""),COUNT($C$32:C4496)+1,"")</f>
        <v/>
      </c>
      <c r="D4497" s="292" t="str">
        <f t="shared" si="902"/>
        <v/>
      </c>
      <c r="E4497" s="292" t="str">
        <f t="shared" si="903"/>
        <v/>
      </c>
      <c r="F4497" s="316"/>
      <c r="G4497" s="316"/>
      <c r="H4497" s="317"/>
      <c r="I4497" s="316" t="s">
        <v>445</v>
      </c>
      <c r="J4497" s="318"/>
      <c r="K4497" s="319"/>
      <c r="L4497" s="292" t="s">
        <v>446</v>
      </c>
      <c r="M4497" s="324"/>
      <c r="N4497" s="294" t="str">
        <f t="shared" si="904"/>
        <v/>
      </c>
      <c r="O4497" s="319"/>
      <c r="P4497" s="296" t="str">
        <f t="shared" si="905"/>
        <v/>
      </c>
      <c r="Q4497" s="552"/>
      <c r="R4497" s="551"/>
      <c r="S4497" s="291"/>
      <c r="T4497" t="str">
        <f t="shared" si="906"/>
        <v>-</v>
      </c>
      <c r="U4497" s="560">
        <f t="shared" si="907"/>
        <v>0</v>
      </c>
      <c r="V4497" s="560">
        <f t="shared" si="908"/>
        <v>0</v>
      </c>
      <c r="W4497" s="560">
        <f t="shared" si="909"/>
        <v>0</v>
      </c>
    </row>
    <row r="4498" spans="1:23" ht="21" customHeight="1">
      <c r="A4498" s="316" t="str">
        <f t="shared" si="900"/>
        <v/>
      </c>
      <c r="B4498" s="316" t="str">
        <f t="shared" si="901"/>
        <v/>
      </c>
      <c r="C4498" s="316" t="str">
        <f>IF(AND(F4498&lt;&gt;"",G4498&lt;&gt;""),COUNT($C$32:C4497)+1,"")</f>
        <v/>
      </c>
      <c r="D4498" s="292" t="str">
        <f t="shared" si="902"/>
        <v/>
      </c>
      <c r="E4498" s="292" t="str">
        <f t="shared" si="903"/>
        <v/>
      </c>
      <c r="F4498" s="316"/>
      <c r="G4498" s="316"/>
      <c r="H4498" s="317"/>
      <c r="I4498" s="316" t="s">
        <v>445</v>
      </c>
      <c r="J4498" s="318"/>
      <c r="K4498" s="319"/>
      <c r="L4498" s="292" t="s">
        <v>446</v>
      </c>
      <c r="M4498" s="324"/>
      <c r="N4498" s="294" t="str">
        <f t="shared" si="904"/>
        <v/>
      </c>
      <c r="O4498" s="319"/>
      <c r="P4498" s="296" t="str">
        <f t="shared" si="905"/>
        <v/>
      </c>
      <c r="Q4498" s="552"/>
      <c r="R4498" s="551"/>
      <c r="S4498" s="291"/>
      <c r="T4498" t="str">
        <f t="shared" si="906"/>
        <v>-</v>
      </c>
      <c r="U4498" s="560">
        <f t="shared" si="907"/>
        <v>0</v>
      </c>
      <c r="V4498" s="560">
        <f t="shared" si="908"/>
        <v>0</v>
      </c>
      <c r="W4498" s="560">
        <f t="shared" si="909"/>
        <v>0</v>
      </c>
    </row>
    <row r="4499" spans="1:23" ht="21" customHeight="1">
      <c r="A4499" s="316" t="str">
        <f t="shared" si="900"/>
        <v/>
      </c>
      <c r="B4499" s="316" t="str">
        <f t="shared" si="901"/>
        <v/>
      </c>
      <c r="C4499" s="316" t="str">
        <f>IF(AND(F4499&lt;&gt;"",G4499&lt;&gt;""),COUNT($C$32:C4498)+1,"")</f>
        <v/>
      </c>
      <c r="D4499" s="292" t="str">
        <f t="shared" si="902"/>
        <v/>
      </c>
      <c r="E4499" s="292" t="str">
        <f t="shared" si="903"/>
        <v/>
      </c>
      <c r="F4499" s="316"/>
      <c r="G4499" s="316"/>
      <c r="H4499" s="317"/>
      <c r="I4499" s="316" t="s">
        <v>445</v>
      </c>
      <c r="J4499" s="318"/>
      <c r="K4499" s="319"/>
      <c r="L4499" s="292" t="s">
        <v>446</v>
      </c>
      <c r="M4499" s="324"/>
      <c r="N4499" s="294" t="str">
        <f t="shared" si="904"/>
        <v/>
      </c>
      <c r="O4499" s="319"/>
      <c r="P4499" s="296" t="str">
        <f t="shared" si="905"/>
        <v/>
      </c>
      <c r="Q4499" s="552"/>
      <c r="R4499" s="551"/>
      <c r="S4499" s="291"/>
      <c r="T4499" t="str">
        <f t="shared" si="906"/>
        <v>-</v>
      </c>
      <c r="U4499" s="560">
        <f t="shared" si="907"/>
        <v>0</v>
      </c>
      <c r="V4499" s="560">
        <f t="shared" si="908"/>
        <v>0</v>
      </c>
      <c r="W4499" s="560">
        <f t="shared" si="909"/>
        <v>0</v>
      </c>
    </row>
    <row r="4500" spans="1:23" ht="21" customHeight="1">
      <c r="A4500" s="316" t="str">
        <f t="shared" si="900"/>
        <v/>
      </c>
      <c r="B4500" s="316" t="str">
        <f t="shared" si="901"/>
        <v/>
      </c>
      <c r="C4500" s="316" t="str">
        <f>IF(AND(F4500&lt;&gt;"",G4500&lt;&gt;""),COUNT($C$32:C4499)+1,"")</f>
        <v/>
      </c>
      <c r="D4500" s="292" t="str">
        <f t="shared" si="902"/>
        <v/>
      </c>
      <c r="E4500" s="292" t="str">
        <f t="shared" si="903"/>
        <v/>
      </c>
      <c r="F4500" s="316"/>
      <c r="G4500" s="316"/>
      <c r="H4500" s="317"/>
      <c r="I4500" s="316" t="s">
        <v>445</v>
      </c>
      <c r="J4500" s="318"/>
      <c r="K4500" s="319"/>
      <c r="L4500" s="292" t="s">
        <v>446</v>
      </c>
      <c r="M4500" s="324"/>
      <c r="N4500" s="294" t="str">
        <f t="shared" si="904"/>
        <v/>
      </c>
      <c r="O4500" s="319"/>
      <c r="P4500" s="296" t="str">
        <f t="shared" si="905"/>
        <v/>
      </c>
      <c r="Q4500" s="552"/>
      <c r="R4500" s="551"/>
      <c r="S4500" s="291"/>
      <c r="T4500" t="str">
        <f t="shared" si="906"/>
        <v>-</v>
      </c>
      <c r="U4500" s="560">
        <f t="shared" si="907"/>
        <v>0</v>
      </c>
      <c r="V4500" s="560">
        <f t="shared" si="908"/>
        <v>0</v>
      </c>
      <c r="W4500" s="560">
        <f t="shared" si="909"/>
        <v>0</v>
      </c>
    </row>
    <row r="4501" spans="1:23" ht="21" customHeight="1">
      <c r="A4501" s="316" t="str">
        <f t="shared" si="900"/>
        <v/>
      </c>
      <c r="B4501" s="316" t="str">
        <f t="shared" si="901"/>
        <v/>
      </c>
      <c r="C4501" s="316" t="str">
        <f>IF(AND(F4501&lt;&gt;"",G4501&lt;&gt;""),COUNT($C$32:C4500)+1,"")</f>
        <v/>
      </c>
      <c r="D4501" s="292" t="str">
        <f t="shared" si="902"/>
        <v/>
      </c>
      <c r="E4501" s="292" t="str">
        <f t="shared" si="903"/>
        <v/>
      </c>
      <c r="F4501" s="316"/>
      <c r="G4501" s="316"/>
      <c r="H4501" s="317"/>
      <c r="I4501" s="316" t="s">
        <v>445</v>
      </c>
      <c r="J4501" s="318"/>
      <c r="K4501" s="319"/>
      <c r="L4501" s="292" t="s">
        <v>446</v>
      </c>
      <c r="M4501" s="324"/>
      <c r="N4501" s="294" t="str">
        <f t="shared" si="904"/>
        <v/>
      </c>
      <c r="O4501" s="319"/>
      <c r="P4501" s="296" t="str">
        <f t="shared" si="905"/>
        <v/>
      </c>
      <c r="Q4501" s="552"/>
      <c r="R4501" s="551"/>
      <c r="S4501" s="291"/>
      <c r="T4501" t="str">
        <f t="shared" si="906"/>
        <v>-</v>
      </c>
      <c r="U4501" s="560">
        <f t="shared" si="907"/>
        <v>0</v>
      </c>
      <c r="V4501" s="560">
        <f t="shared" si="908"/>
        <v>0</v>
      </c>
      <c r="W4501" s="560">
        <f t="shared" si="909"/>
        <v>0</v>
      </c>
    </row>
    <row r="4502" spans="1:23" ht="21" customHeight="1">
      <c r="A4502" s="316" t="str">
        <f t="shared" si="900"/>
        <v/>
      </c>
      <c r="B4502" s="316" t="str">
        <f t="shared" si="901"/>
        <v/>
      </c>
      <c r="C4502" s="316" t="str">
        <f>IF(AND(F4502&lt;&gt;"",G4502&lt;&gt;""),COUNT($C$32:C4501)+1,"")</f>
        <v/>
      </c>
      <c r="D4502" s="292" t="str">
        <f t="shared" si="902"/>
        <v/>
      </c>
      <c r="E4502" s="292" t="str">
        <f t="shared" si="903"/>
        <v/>
      </c>
      <c r="F4502" s="316"/>
      <c r="G4502" s="316"/>
      <c r="H4502" s="317"/>
      <c r="I4502" s="316" t="s">
        <v>445</v>
      </c>
      <c r="J4502" s="318"/>
      <c r="K4502" s="319"/>
      <c r="L4502" s="292" t="s">
        <v>446</v>
      </c>
      <c r="M4502" s="324"/>
      <c r="N4502" s="294" t="str">
        <f t="shared" si="904"/>
        <v/>
      </c>
      <c r="O4502" s="319"/>
      <c r="P4502" s="296" t="str">
        <f t="shared" si="905"/>
        <v/>
      </c>
      <c r="Q4502" s="552"/>
      <c r="R4502" s="551"/>
      <c r="S4502" s="291"/>
      <c r="T4502" t="str">
        <f t="shared" si="906"/>
        <v>-</v>
      </c>
      <c r="U4502" s="560">
        <f t="shared" si="907"/>
        <v>0</v>
      </c>
      <c r="V4502" s="560">
        <f t="shared" si="908"/>
        <v>0</v>
      </c>
      <c r="W4502" s="560">
        <f t="shared" si="909"/>
        <v>0</v>
      </c>
    </row>
    <row r="4503" spans="1:23" ht="21" customHeight="1">
      <c r="A4503" s="316" t="str">
        <f t="shared" si="900"/>
        <v/>
      </c>
      <c r="B4503" s="316" t="str">
        <f t="shared" si="901"/>
        <v/>
      </c>
      <c r="C4503" s="316" t="str">
        <f>IF(AND(F4503&lt;&gt;"",G4503&lt;&gt;""),COUNT($C$32:C4502)+1,"")</f>
        <v/>
      </c>
      <c r="D4503" s="292" t="str">
        <f t="shared" si="902"/>
        <v/>
      </c>
      <c r="E4503" s="292" t="str">
        <f t="shared" si="903"/>
        <v/>
      </c>
      <c r="F4503" s="316"/>
      <c r="G4503" s="316"/>
      <c r="H4503" s="317"/>
      <c r="I4503" s="316" t="s">
        <v>445</v>
      </c>
      <c r="J4503" s="318"/>
      <c r="K4503" s="319"/>
      <c r="L4503" s="292" t="s">
        <v>446</v>
      </c>
      <c r="M4503" s="324"/>
      <c r="N4503" s="294" t="str">
        <f t="shared" si="904"/>
        <v/>
      </c>
      <c r="O4503" s="319"/>
      <c r="P4503" s="296" t="str">
        <f t="shared" si="905"/>
        <v/>
      </c>
      <c r="Q4503" s="552"/>
      <c r="R4503" s="551"/>
      <c r="S4503" s="291"/>
      <c r="T4503" t="str">
        <f t="shared" si="906"/>
        <v>-</v>
      </c>
      <c r="U4503" s="560">
        <f t="shared" si="907"/>
        <v>0</v>
      </c>
      <c r="V4503" s="560">
        <f t="shared" si="908"/>
        <v>0</v>
      </c>
      <c r="W4503" s="560">
        <f t="shared" si="909"/>
        <v>0</v>
      </c>
    </row>
    <row r="4504" spans="1:23" ht="21" customHeight="1">
      <c r="A4504" s="316" t="str">
        <f t="shared" si="900"/>
        <v/>
      </c>
      <c r="B4504" s="316" t="str">
        <f t="shared" si="901"/>
        <v/>
      </c>
      <c r="C4504" s="316" t="str">
        <f>IF(AND(F4504&lt;&gt;"",G4504&lt;&gt;""),COUNT($C$32:C4503)+1,"")</f>
        <v/>
      </c>
      <c r="D4504" s="292" t="str">
        <f t="shared" si="902"/>
        <v/>
      </c>
      <c r="E4504" s="292" t="str">
        <f t="shared" si="903"/>
        <v/>
      </c>
      <c r="F4504" s="316"/>
      <c r="G4504" s="316"/>
      <c r="H4504" s="317"/>
      <c r="I4504" s="316" t="s">
        <v>445</v>
      </c>
      <c r="J4504" s="318"/>
      <c r="K4504" s="319"/>
      <c r="L4504" s="292" t="s">
        <v>446</v>
      </c>
      <c r="M4504" s="324"/>
      <c r="N4504" s="294" t="str">
        <f t="shared" si="904"/>
        <v/>
      </c>
      <c r="O4504" s="319"/>
      <c r="P4504" s="296" t="str">
        <f t="shared" si="905"/>
        <v/>
      </c>
      <c r="Q4504" s="552"/>
      <c r="R4504" s="551"/>
      <c r="S4504" s="291"/>
      <c r="T4504" t="str">
        <f t="shared" si="906"/>
        <v>-</v>
      </c>
      <c r="U4504" s="560">
        <f t="shared" si="907"/>
        <v>0</v>
      </c>
      <c r="V4504" s="560">
        <f t="shared" si="908"/>
        <v>0</v>
      </c>
      <c r="W4504" s="560">
        <f t="shared" si="909"/>
        <v>0</v>
      </c>
    </row>
    <row r="4505" spans="1:23" ht="21" customHeight="1">
      <c r="A4505" s="316" t="str">
        <f t="shared" si="900"/>
        <v/>
      </c>
      <c r="B4505" s="316" t="str">
        <f t="shared" si="901"/>
        <v/>
      </c>
      <c r="C4505" s="316" t="str">
        <f>IF(AND(F4505&lt;&gt;"",G4505&lt;&gt;""),COUNT($C$32:C4504)+1,"")</f>
        <v/>
      </c>
      <c r="D4505" s="292" t="str">
        <f t="shared" si="902"/>
        <v/>
      </c>
      <c r="E4505" s="292" t="str">
        <f t="shared" si="903"/>
        <v/>
      </c>
      <c r="F4505" s="316"/>
      <c r="G4505" s="316"/>
      <c r="H4505" s="317"/>
      <c r="I4505" s="316" t="s">
        <v>445</v>
      </c>
      <c r="J4505" s="318"/>
      <c r="K4505" s="319"/>
      <c r="L4505" s="292" t="s">
        <v>446</v>
      </c>
      <c r="M4505" s="324"/>
      <c r="N4505" s="294" t="str">
        <f t="shared" si="904"/>
        <v/>
      </c>
      <c r="O4505" s="319"/>
      <c r="P4505" s="296" t="str">
        <f t="shared" si="905"/>
        <v/>
      </c>
      <c r="Q4505" s="552"/>
      <c r="R4505" s="551"/>
      <c r="S4505" s="291"/>
      <c r="T4505" t="str">
        <f t="shared" si="906"/>
        <v>-</v>
      </c>
      <c r="U4505" s="560">
        <f t="shared" si="907"/>
        <v>0</v>
      </c>
      <c r="V4505" s="560">
        <f t="shared" si="908"/>
        <v>0</v>
      </c>
      <c r="W4505" s="560">
        <f t="shared" si="909"/>
        <v>0</v>
      </c>
    </row>
    <row r="4506" spans="1:23" ht="21" customHeight="1">
      <c r="A4506" s="316" t="str">
        <f t="shared" si="900"/>
        <v/>
      </c>
      <c r="B4506" s="316" t="str">
        <f t="shared" si="901"/>
        <v/>
      </c>
      <c r="C4506" s="316" t="str">
        <f>IF(AND(F4506&lt;&gt;"",G4506&lt;&gt;""),COUNT($C$32:C4505)+1,"")</f>
        <v/>
      </c>
      <c r="D4506" s="292" t="str">
        <f t="shared" si="902"/>
        <v/>
      </c>
      <c r="E4506" s="292" t="str">
        <f t="shared" si="903"/>
        <v/>
      </c>
      <c r="F4506" s="316"/>
      <c r="G4506" s="316"/>
      <c r="H4506" s="317"/>
      <c r="I4506" s="316" t="s">
        <v>445</v>
      </c>
      <c r="J4506" s="318"/>
      <c r="K4506" s="319"/>
      <c r="L4506" s="292" t="s">
        <v>446</v>
      </c>
      <c r="M4506" s="324"/>
      <c r="N4506" s="294" t="str">
        <f t="shared" si="904"/>
        <v/>
      </c>
      <c r="O4506" s="319"/>
      <c r="P4506" s="296" t="str">
        <f t="shared" si="905"/>
        <v/>
      </c>
      <c r="Q4506" s="552"/>
      <c r="R4506" s="551"/>
      <c r="S4506" s="291"/>
      <c r="T4506" t="str">
        <f t="shared" si="906"/>
        <v>-</v>
      </c>
      <c r="U4506" s="560">
        <f t="shared" si="907"/>
        <v>0</v>
      </c>
      <c r="V4506" s="560">
        <f t="shared" si="908"/>
        <v>0</v>
      </c>
      <c r="W4506" s="560">
        <f t="shared" si="909"/>
        <v>0</v>
      </c>
    </row>
    <row r="4507" spans="1:23" ht="21" customHeight="1">
      <c r="A4507" s="316" t="str">
        <f t="shared" si="900"/>
        <v/>
      </c>
      <c r="B4507" s="316" t="str">
        <f t="shared" si="901"/>
        <v/>
      </c>
      <c r="C4507" s="316" t="str">
        <f>IF(AND(F4507&lt;&gt;"",G4507&lt;&gt;""),COUNT($C$32:C4506)+1,"")</f>
        <v/>
      </c>
      <c r="D4507" s="292" t="str">
        <f t="shared" si="902"/>
        <v/>
      </c>
      <c r="E4507" s="292" t="str">
        <f t="shared" si="903"/>
        <v/>
      </c>
      <c r="F4507" s="316"/>
      <c r="G4507" s="316"/>
      <c r="H4507" s="317"/>
      <c r="I4507" s="316" t="s">
        <v>445</v>
      </c>
      <c r="J4507" s="318"/>
      <c r="K4507" s="319"/>
      <c r="L4507" s="292" t="s">
        <v>446</v>
      </c>
      <c r="M4507" s="324"/>
      <c r="N4507" s="294" t="str">
        <f t="shared" si="904"/>
        <v/>
      </c>
      <c r="O4507" s="319"/>
      <c r="P4507" s="296" t="str">
        <f t="shared" si="905"/>
        <v/>
      </c>
      <c r="Q4507" s="552"/>
      <c r="R4507" s="551"/>
      <c r="S4507" s="291"/>
      <c r="T4507" t="str">
        <f t="shared" si="906"/>
        <v>-</v>
      </c>
      <c r="U4507" s="560">
        <f t="shared" si="907"/>
        <v>0</v>
      </c>
      <c r="V4507" s="560">
        <f t="shared" si="908"/>
        <v>0</v>
      </c>
      <c r="W4507" s="560">
        <f t="shared" si="909"/>
        <v>0</v>
      </c>
    </row>
    <row r="4508" spans="1:23" ht="21" customHeight="1">
      <c r="A4508" s="316" t="str">
        <f t="shared" si="900"/>
        <v/>
      </c>
      <c r="B4508" s="316" t="str">
        <f t="shared" si="901"/>
        <v/>
      </c>
      <c r="C4508" s="316" t="str">
        <f>IF(AND(F4508&lt;&gt;"",G4508&lt;&gt;""),COUNT($C$32:C4507)+1,"")</f>
        <v/>
      </c>
      <c r="D4508" s="292" t="str">
        <f t="shared" si="902"/>
        <v/>
      </c>
      <c r="E4508" s="292" t="str">
        <f t="shared" si="903"/>
        <v/>
      </c>
      <c r="F4508" s="316"/>
      <c r="G4508" s="316"/>
      <c r="H4508" s="317"/>
      <c r="I4508" s="316" t="s">
        <v>445</v>
      </c>
      <c r="J4508" s="318"/>
      <c r="K4508" s="319"/>
      <c r="L4508" s="292" t="s">
        <v>446</v>
      </c>
      <c r="M4508" s="324"/>
      <c r="N4508" s="294" t="str">
        <f t="shared" si="904"/>
        <v/>
      </c>
      <c r="O4508" s="319"/>
      <c r="P4508" s="296" t="str">
        <f t="shared" si="905"/>
        <v/>
      </c>
      <c r="Q4508" s="552"/>
      <c r="R4508" s="551"/>
      <c r="S4508" s="291"/>
      <c r="T4508" t="str">
        <f t="shared" si="906"/>
        <v>-</v>
      </c>
      <c r="U4508" s="560">
        <f t="shared" si="907"/>
        <v>0</v>
      </c>
      <c r="V4508" s="560">
        <f t="shared" si="908"/>
        <v>0</v>
      </c>
      <c r="W4508" s="560">
        <f t="shared" si="909"/>
        <v>0</v>
      </c>
    </row>
    <row r="4509" spans="1:23" ht="21" customHeight="1">
      <c r="A4509" s="316" t="str">
        <f t="shared" si="900"/>
        <v/>
      </c>
      <c r="B4509" s="316" t="str">
        <f t="shared" si="901"/>
        <v/>
      </c>
      <c r="C4509" s="316" t="str">
        <f>IF(AND(F4509&lt;&gt;"",G4509&lt;&gt;""),COUNT($C$32:C4508)+1,"")</f>
        <v/>
      </c>
      <c r="D4509" s="292" t="str">
        <f t="shared" si="902"/>
        <v/>
      </c>
      <c r="E4509" s="292" t="str">
        <f t="shared" si="903"/>
        <v/>
      </c>
      <c r="F4509" s="316"/>
      <c r="G4509" s="316"/>
      <c r="H4509" s="317"/>
      <c r="I4509" s="316" t="s">
        <v>445</v>
      </c>
      <c r="J4509" s="318"/>
      <c r="K4509" s="319"/>
      <c r="L4509" s="292" t="s">
        <v>446</v>
      </c>
      <c r="M4509" s="324"/>
      <c r="N4509" s="294" t="str">
        <f t="shared" si="904"/>
        <v/>
      </c>
      <c r="O4509" s="319"/>
      <c r="P4509" s="296" t="str">
        <f t="shared" si="905"/>
        <v/>
      </c>
      <c r="Q4509" s="552"/>
      <c r="R4509" s="551"/>
      <c r="S4509" s="291"/>
      <c r="T4509" t="str">
        <f t="shared" si="906"/>
        <v>-</v>
      </c>
      <c r="U4509" s="560">
        <f t="shared" si="907"/>
        <v>0</v>
      </c>
      <c r="V4509" s="560">
        <f t="shared" si="908"/>
        <v>0</v>
      </c>
      <c r="W4509" s="560">
        <f t="shared" si="909"/>
        <v>0</v>
      </c>
    </row>
    <row r="4510" spans="1:23" ht="21" customHeight="1">
      <c r="A4510" s="316" t="str">
        <f t="shared" si="900"/>
        <v/>
      </c>
      <c r="B4510" s="316" t="str">
        <f t="shared" si="901"/>
        <v/>
      </c>
      <c r="C4510" s="316" t="str">
        <f>IF(AND(F4510&lt;&gt;"",G4510&lt;&gt;""),COUNT($C$32:C4509)+1,"")</f>
        <v/>
      </c>
      <c r="D4510" s="292" t="str">
        <f t="shared" si="902"/>
        <v/>
      </c>
      <c r="E4510" s="292" t="str">
        <f t="shared" si="903"/>
        <v/>
      </c>
      <c r="F4510" s="316"/>
      <c r="G4510" s="316"/>
      <c r="H4510" s="317"/>
      <c r="I4510" s="316" t="s">
        <v>445</v>
      </c>
      <c r="J4510" s="318"/>
      <c r="K4510" s="319"/>
      <c r="L4510" s="292" t="s">
        <v>446</v>
      </c>
      <c r="M4510" s="324"/>
      <c r="N4510" s="294" t="str">
        <f t="shared" si="904"/>
        <v/>
      </c>
      <c r="O4510" s="319"/>
      <c r="P4510" s="296" t="str">
        <f t="shared" si="905"/>
        <v/>
      </c>
      <c r="Q4510" s="552"/>
      <c r="R4510" s="551"/>
      <c r="S4510" s="291"/>
      <c r="T4510" t="str">
        <f t="shared" si="906"/>
        <v>-</v>
      </c>
      <c r="U4510" s="560">
        <f t="shared" si="907"/>
        <v>0</v>
      </c>
      <c r="V4510" s="560">
        <f t="shared" si="908"/>
        <v>0</v>
      </c>
      <c r="W4510" s="560">
        <f t="shared" si="909"/>
        <v>0</v>
      </c>
    </row>
    <row r="4511" spans="1:23" ht="21" customHeight="1">
      <c r="A4511" s="316" t="str">
        <f t="shared" si="900"/>
        <v/>
      </c>
      <c r="B4511" s="316" t="str">
        <f t="shared" si="901"/>
        <v/>
      </c>
      <c r="C4511" s="316" t="str">
        <f>IF(AND(F4511&lt;&gt;"",G4511&lt;&gt;""),COUNT($C$32:C4510)+1,"")</f>
        <v/>
      </c>
      <c r="D4511" s="292" t="str">
        <f t="shared" si="902"/>
        <v/>
      </c>
      <c r="E4511" s="292" t="str">
        <f t="shared" si="903"/>
        <v/>
      </c>
      <c r="F4511" s="316"/>
      <c r="G4511" s="316"/>
      <c r="H4511" s="317"/>
      <c r="I4511" s="316" t="s">
        <v>445</v>
      </c>
      <c r="J4511" s="318"/>
      <c r="K4511" s="319"/>
      <c r="L4511" s="292" t="s">
        <v>446</v>
      </c>
      <c r="M4511" s="324"/>
      <c r="N4511" s="294" t="str">
        <f t="shared" si="904"/>
        <v/>
      </c>
      <c r="O4511" s="319"/>
      <c r="P4511" s="296" t="str">
        <f t="shared" si="905"/>
        <v/>
      </c>
      <c r="Q4511" s="552"/>
      <c r="R4511" s="551"/>
      <c r="S4511" s="291"/>
      <c r="T4511" t="str">
        <f t="shared" si="906"/>
        <v>-</v>
      </c>
      <c r="U4511" s="560">
        <f t="shared" si="907"/>
        <v>0</v>
      </c>
      <c r="V4511" s="560">
        <f t="shared" si="908"/>
        <v>0</v>
      </c>
      <c r="W4511" s="560">
        <f t="shared" si="909"/>
        <v>0</v>
      </c>
    </row>
    <row r="4512" spans="1:23" ht="21" customHeight="1">
      <c r="A4512" s="316" t="str">
        <f t="shared" si="900"/>
        <v/>
      </c>
      <c r="B4512" s="316" t="str">
        <f t="shared" si="901"/>
        <v/>
      </c>
      <c r="C4512" s="316" t="str">
        <f>IF(AND(F4512&lt;&gt;"",G4512&lt;&gt;""),COUNT($C$32:C4511)+1,"")</f>
        <v/>
      </c>
      <c r="D4512" s="292" t="str">
        <f t="shared" si="902"/>
        <v/>
      </c>
      <c r="E4512" s="292" t="str">
        <f t="shared" si="903"/>
        <v/>
      </c>
      <c r="F4512" s="316"/>
      <c r="G4512" s="316"/>
      <c r="H4512" s="317"/>
      <c r="I4512" s="316" t="s">
        <v>445</v>
      </c>
      <c r="J4512" s="318"/>
      <c r="K4512" s="319"/>
      <c r="L4512" s="292" t="s">
        <v>446</v>
      </c>
      <c r="M4512" s="324"/>
      <c r="N4512" s="294" t="str">
        <f t="shared" si="904"/>
        <v/>
      </c>
      <c r="O4512" s="319"/>
      <c r="P4512" s="296" t="str">
        <f t="shared" si="905"/>
        <v/>
      </c>
      <c r="Q4512" s="552"/>
      <c r="R4512" s="551"/>
      <c r="S4512" s="291"/>
      <c r="T4512" t="str">
        <f t="shared" si="906"/>
        <v>-</v>
      </c>
      <c r="U4512" s="560">
        <f t="shared" si="907"/>
        <v>0</v>
      </c>
      <c r="V4512" s="560">
        <f t="shared" si="908"/>
        <v>0</v>
      </c>
      <c r="W4512" s="560">
        <f t="shared" si="909"/>
        <v>0</v>
      </c>
    </row>
    <row r="4513" spans="1:23" ht="21" customHeight="1">
      <c r="A4513" s="316" t="str">
        <f t="shared" si="900"/>
        <v/>
      </c>
      <c r="B4513" s="316" t="str">
        <f t="shared" si="901"/>
        <v/>
      </c>
      <c r="C4513" s="316" t="str">
        <f>IF(AND(F4513&lt;&gt;"",G4513&lt;&gt;""),COUNT($C$32:C4512)+1,"")</f>
        <v/>
      </c>
      <c r="D4513" s="292" t="str">
        <f t="shared" si="902"/>
        <v/>
      </c>
      <c r="E4513" s="292" t="str">
        <f t="shared" si="903"/>
        <v/>
      </c>
      <c r="F4513" s="316"/>
      <c r="G4513" s="316"/>
      <c r="H4513" s="317"/>
      <c r="I4513" s="316" t="s">
        <v>445</v>
      </c>
      <c r="J4513" s="318"/>
      <c r="K4513" s="319"/>
      <c r="L4513" s="292" t="s">
        <v>446</v>
      </c>
      <c r="M4513" s="324"/>
      <c r="N4513" s="294" t="str">
        <f t="shared" si="904"/>
        <v/>
      </c>
      <c r="O4513" s="319"/>
      <c r="P4513" s="296" t="str">
        <f t="shared" si="905"/>
        <v/>
      </c>
      <c r="Q4513" s="552"/>
      <c r="R4513" s="551"/>
      <c r="S4513" s="291"/>
      <c r="T4513" t="str">
        <f t="shared" si="906"/>
        <v>-</v>
      </c>
      <c r="U4513" s="560">
        <f t="shared" si="907"/>
        <v>0</v>
      </c>
      <c r="V4513" s="560">
        <f t="shared" si="908"/>
        <v>0</v>
      </c>
      <c r="W4513" s="560">
        <f t="shared" si="909"/>
        <v>0</v>
      </c>
    </row>
    <row r="4514" spans="1:23" ht="21" customHeight="1">
      <c r="A4514" s="316" t="str">
        <f t="shared" si="900"/>
        <v/>
      </c>
      <c r="B4514" s="316" t="str">
        <f t="shared" si="901"/>
        <v/>
      </c>
      <c r="C4514" s="316" t="str">
        <f>IF(AND(F4514&lt;&gt;"",G4514&lt;&gt;""),COUNT($C$32:C4513)+1,"")</f>
        <v/>
      </c>
      <c r="D4514" s="292" t="str">
        <f t="shared" si="902"/>
        <v/>
      </c>
      <c r="E4514" s="292" t="str">
        <f t="shared" si="903"/>
        <v/>
      </c>
      <c r="F4514" s="316"/>
      <c r="G4514" s="316"/>
      <c r="H4514" s="317"/>
      <c r="I4514" s="316" t="s">
        <v>445</v>
      </c>
      <c r="J4514" s="318"/>
      <c r="K4514" s="319"/>
      <c r="L4514" s="292" t="s">
        <v>446</v>
      </c>
      <c r="M4514" s="324"/>
      <c r="N4514" s="294" t="str">
        <f t="shared" si="904"/>
        <v/>
      </c>
      <c r="O4514" s="319"/>
      <c r="P4514" s="296" t="str">
        <f t="shared" si="905"/>
        <v/>
      </c>
      <c r="Q4514" s="552"/>
      <c r="R4514" s="551"/>
      <c r="S4514" s="291"/>
      <c r="T4514" t="str">
        <f t="shared" si="906"/>
        <v>-</v>
      </c>
      <c r="U4514" s="560">
        <f t="shared" si="907"/>
        <v>0</v>
      </c>
      <c r="V4514" s="560">
        <f t="shared" si="908"/>
        <v>0</v>
      </c>
      <c r="W4514" s="560">
        <f t="shared" si="909"/>
        <v>0</v>
      </c>
    </row>
    <row r="4515" spans="1:23" ht="21" customHeight="1">
      <c r="A4515" s="316" t="str">
        <f t="shared" si="900"/>
        <v/>
      </c>
      <c r="B4515" s="316" t="str">
        <f t="shared" si="901"/>
        <v/>
      </c>
      <c r="C4515" s="316" t="str">
        <f>IF(AND(F4515&lt;&gt;"",G4515&lt;&gt;""),COUNT($C$32:C4514)+1,"")</f>
        <v/>
      </c>
      <c r="D4515" s="292" t="str">
        <f t="shared" si="902"/>
        <v/>
      </c>
      <c r="E4515" s="292" t="str">
        <f t="shared" si="903"/>
        <v/>
      </c>
      <c r="F4515" s="316"/>
      <c r="G4515" s="316"/>
      <c r="H4515" s="317"/>
      <c r="I4515" s="316" t="s">
        <v>445</v>
      </c>
      <c r="J4515" s="318"/>
      <c r="K4515" s="319"/>
      <c r="L4515" s="292" t="s">
        <v>446</v>
      </c>
      <c r="M4515" s="324"/>
      <c r="N4515" s="294" t="str">
        <f t="shared" si="904"/>
        <v/>
      </c>
      <c r="O4515" s="319"/>
      <c r="P4515" s="296" t="str">
        <f t="shared" si="905"/>
        <v/>
      </c>
      <c r="Q4515" s="552"/>
      <c r="R4515" s="551"/>
      <c r="S4515" s="291"/>
      <c r="T4515" t="str">
        <f t="shared" si="906"/>
        <v>-</v>
      </c>
      <c r="U4515" s="560">
        <f t="shared" si="907"/>
        <v>0</v>
      </c>
      <c r="V4515" s="560">
        <f t="shared" si="908"/>
        <v>0</v>
      </c>
      <c r="W4515" s="560">
        <f t="shared" si="909"/>
        <v>0</v>
      </c>
    </row>
    <row r="4516" spans="1:23" ht="21" customHeight="1">
      <c r="A4516" s="316" t="str">
        <f t="shared" si="900"/>
        <v/>
      </c>
      <c r="B4516" s="316" t="str">
        <f t="shared" si="901"/>
        <v/>
      </c>
      <c r="C4516" s="316" t="str">
        <f>IF(AND(F4516&lt;&gt;"",G4516&lt;&gt;""),COUNT($C$32:C4515)+1,"")</f>
        <v/>
      </c>
      <c r="D4516" s="292" t="str">
        <f t="shared" si="902"/>
        <v/>
      </c>
      <c r="E4516" s="292" t="str">
        <f t="shared" si="903"/>
        <v/>
      </c>
      <c r="F4516" s="316"/>
      <c r="G4516" s="316"/>
      <c r="H4516" s="317"/>
      <c r="I4516" s="316" t="s">
        <v>445</v>
      </c>
      <c r="J4516" s="318"/>
      <c r="K4516" s="319"/>
      <c r="L4516" s="292" t="s">
        <v>446</v>
      </c>
      <c r="M4516" s="324"/>
      <c r="N4516" s="294" t="str">
        <f t="shared" si="904"/>
        <v/>
      </c>
      <c r="O4516" s="319"/>
      <c r="P4516" s="296" t="str">
        <f t="shared" si="905"/>
        <v/>
      </c>
      <c r="Q4516" s="552"/>
      <c r="R4516" s="551"/>
      <c r="S4516" s="291"/>
      <c r="T4516" t="str">
        <f t="shared" si="906"/>
        <v>-</v>
      </c>
      <c r="U4516" s="560">
        <f t="shared" si="907"/>
        <v>0</v>
      </c>
      <c r="V4516" s="560">
        <f t="shared" si="908"/>
        <v>0</v>
      </c>
      <c r="W4516" s="560">
        <f t="shared" si="909"/>
        <v>0</v>
      </c>
    </row>
    <row r="4517" spans="1:23" ht="21" customHeight="1">
      <c r="A4517" s="316" t="str">
        <f t="shared" si="900"/>
        <v/>
      </c>
      <c r="B4517" s="316" t="str">
        <f t="shared" si="901"/>
        <v/>
      </c>
      <c r="C4517" s="316" t="str">
        <f>IF(AND(F4517&lt;&gt;"",G4517&lt;&gt;""),COUNT($C$32:C4516)+1,"")</f>
        <v/>
      </c>
      <c r="D4517" s="292" t="str">
        <f t="shared" si="902"/>
        <v/>
      </c>
      <c r="E4517" s="292" t="str">
        <f t="shared" si="903"/>
        <v/>
      </c>
      <c r="F4517" s="316"/>
      <c r="G4517" s="316"/>
      <c r="H4517" s="317"/>
      <c r="I4517" s="316" t="s">
        <v>445</v>
      </c>
      <c r="J4517" s="318"/>
      <c r="K4517" s="319"/>
      <c r="L4517" s="292" t="s">
        <v>446</v>
      </c>
      <c r="M4517" s="324"/>
      <c r="N4517" s="294" t="str">
        <f t="shared" si="904"/>
        <v/>
      </c>
      <c r="O4517" s="319"/>
      <c r="P4517" s="296" t="str">
        <f t="shared" si="905"/>
        <v/>
      </c>
      <c r="Q4517" s="552"/>
      <c r="R4517" s="551"/>
      <c r="S4517" s="291"/>
      <c r="T4517" t="str">
        <f t="shared" si="906"/>
        <v>-</v>
      </c>
      <c r="U4517" s="560">
        <f t="shared" si="907"/>
        <v>0</v>
      </c>
      <c r="V4517" s="560">
        <f t="shared" si="908"/>
        <v>0</v>
      </c>
      <c r="W4517" s="560">
        <f t="shared" si="909"/>
        <v>0</v>
      </c>
    </row>
    <row r="4518" spans="1:23" ht="21" customHeight="1">
      <c r="A4518" s="316" t="str">
        <f t="shared" si="900"/>
        <v/>
      </c>
      <c r="B4518" s="316" t="str">
        <f t="shared" si="901"/>
        <v/>
      </c>
      <c r="C4518" s="316" t="str">
        <f>IF(AND(F4518&lt;&gt;"",G4518&lt;&gt;""),COUNT($C$32:C4517)+1,"")</f>
        <v/>
      </c>
      <c r="D4518" s="292" t="str">
        <f t="shared" si="902"/>
        <v/>
      </c>
      <c r="E4518" s="292" t="str">
        <f t="shared" si="903"/>
        <v/>
      </c>
      <c r="F4518" s="316"/>
      <c r="G4518" s="316"/>
      <c r="H4518" s="317"/>
      <c r="I4518" s="316" t="s">
        <v>445</v>
      </c>
      <c r="J4518" s="318"/>
      <c r="K4518" s="319"/>
      <c r="L4518" s="292" t="s">
        <v>446</v>
      </c>
      <c r="M4518" s="324"/>
      <c r="N4518" s="294" t="str">
        <f t="shared" si="904"/>
        <v/>
      </c>
      <c r="O4518" s="319"/>
      <c r="P4518" s="296" t="str">
        <f t="shared" si="905"/>
        <v/>
      </c>
      <c r="Q4518" s="552"/>
      <c r="R4518" s="551"/>
      <c r="S4518" s="291"/>
      <c r="T4518" t="str">
        <f t="shared" si="906"/>
        <v>-</v>
      </c>
      <c r="U4518" s="560">
        <f t="shared" si="907"/>
        <v>0</v>
      </c>
      <c r="V4518" s="560">
        <f t="shared" si="908"/>
        <v>0</v>
      </c>
      <c r="W4518" s="560">
        <f t="shared" si="909"/>
        <v>0</v>
      </c>
    </row>
    <row r="4519" spans="1:23" ht="21" customHeight="1">
      <c r="A4519" s="316" t="str">
        <f t="shared" si="900"/>
        <v/>
      </c>
      <c r="B4519" s="316" t="str">
        <f t="shared" si="901"/>
        <v/>
      </c>
      <c r="C4519" s="316" t="str">
        <f>IF(AND(F4519&lt;&gt;"",G4519&lt;&gt;""),COUNT($C$32:C4518)+1,"")</f>
        <v/>
      </c>
      <c r="D4519" s="292" t="str">
        <f t="shared" si="902"/>
        <v/>
      </c>
      <c r="E4519" s="292" t="str">
        <f t="shared" si="903"/>
        <v/>
      </c>
      <c r="F4519" s="316"/>
      <c r="G4519" s="316"/>
      <c r="H4519" s="317"/>
      <c r="I4519" s="316" t="s">
        <v>445</v>
      </c>
      <c r="J4519" s="318"/>
      <c r="K4519" s="319"/>
      <c r="L4519" s="292" t="s">
        <v>446</v>
      </c>
      <c r="M4519" s="324"/>
      <c r="N4519" s="294" t="str">
        <f t="shared" si="904"/>
        <v/>
      </c>
      <c r="O4519" s="319"/>
      <c r="P4519" s="296" t="str">
        <f t="shared" si="905"/>
        <v/>
      </c>
      <c r="Q4519" s="552"/>
      <c r="R4519" s="551"/>
      <c r="S4519" s="291"/>
      <c r="T4519" t="str">
        <f t="shared" si="906"/>
        <v>-</v>
      </c>
      <c r="U4519" s="560">
        <f t="shared" si="907"/>
        <v>0</v>
      </c>
      <c r="V4519" s="560">
        <f t="shared" si="908"/>
        <v>0</v>
      </c>
      <c r="W4519" s="560">
        <f t="shared" si="909"/>
        <v>0</v>
      </c>
    </row>
    <row r="4520" spans="1:23" ht="21" customHeight="1">
      <c r="A4520" s="316" t="str">
        <f t="shared" si="900"/>
        <v/>
      </c>
      <c r="B4520" s="316" t="str">
        <f t="shared" si="901"/>
        <v/>
      </c>
      <c r="C4520" s="316" t="str">
        <f>IF(AND(F4520&lt;&gt;"",G4520&lt;&gt;""),COUNT($C$32:C4519)+1,"")</f>
        <v/>
      </c>
      <c r="D4520" s="292" t="str">
        <f t="shared" si="902"/>
        <v/>
      </c>
      <c r="E4520" s="292" t="str">
        <f t="shared" si="903"/>
        <v/>
      </c>
      <c r="F4520" s="316"/>
      <c r="G4520" s="316"/>
      <c r="H4520" s="317"/>
      <c r="I4520" s="316" t="s">
        <v>445</v>
      </c>
      <c r="J4520" s="318"/>
      <c r="K4520" s="319"/>
      <c r="L4520" s="292" t="s">
        <v>446</v>
      </c>
      <c r="M4520" s="324"/>
      <c r="N4520" s="294" t="str">
        <f t="shared" si="904"/>
        <v/>
      </c>
      <c r="O4520" s="319"/>
      <c r="P4520" s="296" t="str">
        <f t="shared" si="905"/>
        <v/>
      </c>
      <c r="Q4520" s="552"/>
      <c r="R4520" s="551"/>
      <c r="S4520" s="291"/>
      <c r="T4520" t="str">
        <f t="shared" si="906"/>
        <v>-</v>
      </c>
      <c r="U4520" s="560">
        <f t="shared" si="907"/>
        <v>0</v>
      </c>
      <c r="V4520" s="560">
        <f t="shared" si="908"/>
        <v>0</v>
      </c>
      <c r="W4520" s="560">
        <f t="shared" si="909"/>
        <v>0</v>
      </c>
    </row>
    <row r="4521" spans="1:23" ht="21" customHeight="1">
      <c r="A4521" s="316" t="str">
        <f t="shared" si="900"/>
        <v/>
      </c>
      <c r="B4521" s="316" t="str">
        <f t="shared" si="901"/>
        <v/>
      </c>
      <c r="C4521" s="316" t="str">
        <f>IF(AND(F4521&lt;&gt;"",G4521&lt;&gt;""),COUNT($C$32:C4520)+1,"")</f>
        <v/>
      </c>
      <c r="D4521" s="292" t="str">
        <f t="shared" si="902"/>
        <v/>
      </c>
      <c r="E4521" s="292" t="str">
        <f t="shared" si="903"/>
        <v/>
      </c>
      <c r="F4521" s="316"/>
      <c r="G4521" s="316"/>
      <c r="H4521" s="317"/>
      <c r="I4521" s="316" t="s">
        <v>445</v>
      </c>
      <c r="J4521" s="318"/>
      <c r="K4521" s="319"/>
      <c r="L4521" s="292" t="s">
        <v>446</v>
      </c>
      <c r="M4521" s="324"/>
      <c r="N4521" s="294" t="str">
        <f t="shared" si="904"/>
        <v/>
      </c>
      <c r="O4521" s="319"/>
      <c r="P4521" s="296" t="str">
        <f t="shared" si="905"/>
        <v/>
      </c>
      <c r="Q4521" s="552"/>
      <c r="R4521" s="551"/>
      <c r="S4521" s="291"/>
      <c r="T4521" t="str">
        <f t="shared" si="906"/>
        <v>-</v>
      </c>
      <c r="U4521" s="560">
        <f t="shared" si="907"/>
        <v>0</v>
      </c>
      <c r="V4521" s="560">
        <f t="shared" si="908"/>
        <v>0</v>
      </c>
      <c r="W4521" s="560">
        <f t="shared" si="909"/>
        <v>0</v>
      </c>
    </row>
    <row r="4522" spans="1:23" ht="21" customHeight="1">
      <c r="A4522" s="316" t="str">
        <f t="shared" si="900"/>
        <v/>
      </c>
      <c r="B4522" s="316" t="str">
        <f t="shared" si="901"/>
        <v/>
      </c>
      <c r="C4522" s="316" t="str">
        <f>IF(AND(F4522&lt;&gt;"",G4522&lt;&gt;""),COUNT($C$32:C4521)+1,"")</f>
        <v/>
      </c>
      <c r="D4522" s="292" t="str">
        <f t="shared" si="902"/>
        <v/>
      </c>
      <c r="E4522" s="292" t="str">
        <f t="shared" si="903"/>
        <v/>
      </c>
      <c r="F4522" s="316"/>
      <c r="G4522" s="316"/>
      <c r="H4522" s="317"/>
      <c r="I4522" s="316" t="s">
        <v>445</v>
      </c>
      <c r="J4522" s="318"/>
      <c r="K4522" s="319"/>
      <c r="L4522" s="292" t="s">
        <v>446</v>
      </c>
      <c r="M4522" s="324"/>
      <c r="N4522" s="294" t="str">
        <f t="shared" si="904"/>
        <v/>
      </c>
      <c r="O4522" s="319"/>
      <c r="P4522" s="296" t="str">
        <f t="shared" si="905"/>
        <v/>
      </c>
      <c r="Q4522" s="552"/>
      <c r="R4522" s="551"/>
      <c r="S4522" s="291"/>
      <c r="T4522" t="str">
        <f t="shared" si="906"/>
        <v>-</v>
      </c>
      <c r="U4522" s="560">
        <f t="shared" si="907"/>
        <v>0</v>
      </c>
      <c r="V4522" s="560">
        <f t="shared" si="908"/>
        <v>0</v>
      </c>
      <c r="W4522" s="560">
        <f t="shared" si="909"/>
        <v>0</v>
      </c>
    </row>
    <row r="4523" spans="1:23" ht="21" customHeight="1">
      <c r="A4523" s="316" t="str">
        <f t="shared" si="900"/>
        <v/>
      </c>
      <c r="B4523" s="316" t="str">
        <f t="shared" si="901"/>
        <v/>
      </c>
      <c r="C4523" s="316" t="str">
        <f>IF(AND(F4523&lt;&gt;"",G4523&lt;&gt;""),COUNT($C$32:C4522)+1,"")</f>
        <v/>
      </c>
      <c r="D4523" s="292" t="str">
        <f t="shared" si="902"/>
        <v/>
      </c>
      <c r="E4523" s="292" t="str">
        <f t="shared" si="903"/>
        <v/>
      </c>
      <c r="F4523" s="316"/>
      <c r="G4523" s="316"/>
      <c r="H4523" s="317"/>
      <c r="I4523" s="316" t="s">
        <v>445</v>
      </c>
      <c r="J4523" s="318"/>
      <c r="K4523" s="319"/>
      <c r="L4523" s="292" t="s">
        <v>446</v>
      </c>
      <c r="M4523" s="324"/>
      <c r="N4523" s="294" t="str">
        <f t="shared" si="904"/>
        <v/>
      </c>
      <c r="O4523" s="319"/>
      <c r="P4523" s="296" t="str">
        <f t="shared" si="905"/>
        <v/>
      </c>
      <c r="Q4523" s="552"/>
      <c r="R4523" s="551"/>
      <c r="S4523" s="291"/>
      <c r="T4523" t="str">
        <f t="shared" si="906"/>
        <v>-</v>
      </c>
      <c r="U4523" s="560">
        <f t="shared" si="907"/>
        <v>0</v>
      </c>
      <c r="V4523" s="560">
        <f t="shared" si="908"/>
        <v>0</v>
      </c>
      <c r="W4523" s="560">
        <f t="shared" si="909"/>
        <v>0</v>
      </c>
    </row>
    <row r="4524" spans="1:23" ht="21" customHeight="1">
      <c r="A4524" s="316" t="str">
        <f t="shared" si="900"/>
        <v/>
      </c>
      <c r="B4524" s="316" t="str">
        <f t="shared" si="901"/>
        <v/>
      </c>
      <c r="C4524" s="316" t="str">
        <f>IF(AND(F4524&lt;&gt;"",G4524&lt;&gt;""),COUNT($C$32:C4523)+1,"")</f>
        <v/>
      </c>
      <c r="D4524" s="292" t="str">
        <f t="shared" si="902"/>
        <v/>
      </c>
      <c r="E4524" s="292" t="str">
        <f t="shared" si="903"/>
        <v/>
      </c>
      <c r="F4524" s="316"/>
      <c r="G4524" s="316"/>
      <c r="H4524" s="317"/>
      <c r="I4524" s="316" t="s">
        <v>445</v>
      </c>
      <c r="J4524" s="318"/>
      <c r="K4524" s="319"/>
      <c r="L4524" s="292" t="s">
        <v>446</v>
      </c>
      <c r="M4524" s="324"/>
      <c r="N4524" s="294" t="str">
        <f t="shared" si="904"/>
        <v/>
      </c>
      <c r="O4524" s="319"/>
      <c r="P4524" s="296" t="str">
        <f t="shared" si="905"/>
        <v/>
      </c>
      <c r="Q4524" s="552"/>
      <c r="R4524" s="551"/>
      <c r="S4524" s="291"/>
      <c r="T4524" t="str">
        <f t="shared" si="906"/>
        <v>-</v>
      </c>
      <c r="U4524" s="560">
        <f t="shared" si="907"/>
        <v>0</v>
      </c>
      <c r="V4524" s="560">
        <f t="shared" si="908"/>
        <v>0</v>
      </c>
      <c r="W4524" s="560">
        <f t="shared" si="909"/>
        <v>0</v>
      </c>
    </row>
    <row r="4525" spans="1:23" ht="21" customHeight="1">
      <c r="A4525" s="316" t="str">
        <f t="shared" si="900"/>
        <v/>
      </c>
      <c r="B4525" s="316" t="str">
        <f t="shared" si="901"/>
        <v/>
      </c>
      <c r="C4525" s="316" t="str">
        <f>IF(AND(F4525&lt;&gt;"",G4525&lt;&gt;""),COUNT($C$32:C4524)+1,"")</f>
        <v/>
      </c>
      <c r="D4525" s="292" t="str">
        <f t="shared" si="902"/>
        <v/>
      </c>
      <c r="E4525" s="292" t="str">
        <f t="shared" si="903"/>
        <v/>
      </c>
      <c r="F4525" s="316"/>
      <c r="G4525" s="316"/>
      <c r="H4525" s="317"/>
      <c r="I4525" s="316" t="s">
        <v>445</v>
      </c>
      <c r="J4525" s="318"/>
      <c r="K4525" s="319"/>
      <c r="L4525" s="292" t="s">
        <v>446</v>
      </c>
      <c r="M4525" s="324"/>
      <c r="N4525" s="294" t="str">
        <f t="shared" si="904"/>
        <v/>
      </c>
      <c r="O4525" s="319"/>
      <c r="P4525" s="296" t="str">
        <f t="shared" si="905"/>
        <v/>
      </c>
      <c r="Q4525" s="552"/>
      <c r="R4525" s="551"/>
      <c r="S4525" s="291"/>
      <c r="T4525" t="str">
        <f t="shared" si="906"/>
        <v>-</v>
      </c>
      <c r="U4525" s="560">
        <f t="shared" si="907"/>
        <v>0</v>
      </c>
      <c r="V4525" s="560">
        <f t="shared" si="908"/>
        <v>0</v>
      </c>
      <c r="W4525" s="560">
        <f t="shared" si="909"/>
        <v>0</v>
      </c>
    </row>
    <row r="4526" spans="1:23" ht="21" customHeight="1">
      <c r="A4526" s="316" t="str">
        <f t="shared" si="900"/>
        <v/>
      </c>
      <c r="B4526" s="316" t="str">
        <f t="shared" si="901"/>
        <v/>
      </c>
      <c r="C4526" s="316" t="str">
        <f>IF(AND(F4526&lt;&gt;"",G4526&lt;&gt;""),COUNT($C$32:C4525)+1,"")</f>
        <v/>
      </c>
      <c r="D4526" s="292" t="str">
        <f t="shared" si="902"/>
        <v/>
      </c>
      <c r="E4526" s="292" t="str">
        <f t="shared" si="903"/>
        <v/>
      </c>
      <c r="F4526" s="316"/>
      <c r="G4526" s="316"/>
      <c r="H4526" s="317"/>
      <c r="I4526" s="316" t="s">
        <v>445</v>
      </c>
      <c r="J4526" s="318"/>
      <c r="K4526" s="319"/>
      <c r="L4526" s="292" t="s">
        <v>446</v>
      </c>
      <c r="M4526" s="324"/>
      <c r="N4526" s="294" t="str">
        <f t="shared" si="904"/>
        <v/>
      </c>
      <c r="O4526" s="319"/>
      <c r="P4526" s="296" t="str">
        <f t="shared" si="905"/>
        <v/>
      </c>
      <c r="Q4526" s="552"/>
      <c r="R4526" s="551"/>
      <c r="S4526" s="291"/>
      <c r="T4526" t="str">
        <f t="shared" si="906"/>
        <v>-</v>
      </c>
      <c r="U4526" s="560">
        <f t="shared" si="907"/>
        <v>0</v>
      </c>
      <c r="V4526" s="560">
        <f t="shared" si="908"/>
        <v>0</v>
      </c>
      <c r="W4526" s="560">
        <f t="shared" si="909"/>
        <v>0</v>
      </c>
    </row>
    <row r="4527" spans="1:23" ht="21" customHeight="1">
      <c r="A4527" s="316" t="str">
        <f t="shared" si="900"/>
        <v/>
      </c>
      <c r="B4527" s="316" t="str">
        <f t="shared" si="901"/>
        <v/>
      </c>
      <c r="C4527" s="316" t="str">
        <f>IF(AND(F4527&lt;&gt;"",G4527&lt;&gt;""),COUNT($C$32:C4526)+1,"")</f>
        <v/>
      </c>
      <c r="D4527" s="292" t="str">
        <f t="shared" si="902"/>
        <v/>
      </c>
      <c r="E4527" s="292" t="str">
        <f t="shared" si="903"/>
        <v/>
      </c>
      <c r="F4527" s="316"/>
      <c r="G4527" s="316"/>
      <c r="H4527" s="317"/>
      <c r="I4527" s="316" t="s">
        <v>445</v>
      </c>
      <c r="J4527" s="318"/>
      <c r="K4527" s="319"/>
      <c r="L4527" s="292" t="s">
        <v>446</v>
      </c>
      <c r="M4527" s="324"/>
      <c r="N4527" s="294" t="str">
        <f t="shared" si="904"/>
        <v/>
      </c>
      <c r="O4527" s="319"/>
      <c r="P4527" s="296" t="str">
        <f t="shared" si="905"/>
        <v/>
      </c>
      <c r="Q4527" s="552"/>
      <c r="R4527" s="551"/>
      <c r="S4527" s="291"/>
      <c r="T4527" t="str">
        <f t="shared" si="906"/>
        <v>-</v>
      </c>
      <c r="U4527" s="560">
        <f t="shared" si="907"/>
        <v>0</v>
      </c>
      <c r="V4527" s="560">
        <f t="shared" si="908"/>
        <v>0</v>
      </c>
      <c r="W4527" s="560">
        <f t="shared" si="909"/>
        <v>0</v>
      </c>
    </row>
    <row r="4528" spans="1:23" ht="21" customHeight="1">
      <c r="A4528" s="316" t="str">
        <f t="shared" si="900"/>
        <v/>
      </c>
      <c r="B4528" s="316" t="str">
        <f t="shared" si="901"/>
        <v/>
      </c>
      <c r="C4528" s="316" t="str">
        <f>IF(AND(F4528&lt;&gt;"",G4528&lt;&gt;""),COUNT($C$32:C4527)+1,"")</f>
        <v/>
      </c>
      <c r="D4528" s="292" t="str">
        <f t="shared" si="902"/>
        <v/>
      </c>
      <c r="E4528" s="292" t="str">
        <f t="shared" si="903"/>
        <v/>
      </c>
      <c r="F4528" s="316"/>
      <c r="G4528" s="316"/>
      <c r="H4528" s="317"/>
      <c r="I4528" s="316" t="s">
        <v>445</v>
      </c>
      <c r="J4528" s="318"/>
      <c r="K4528" s="319"/>
      <c r="L4528" s="292" t="s">
        <v>446</v>
      </c>
      <c r="M4528" s="324"/>
      <c r="N4528" s="294" t="str">
        <f t="shared" si="904"/>
        <v/>
      </c>
      <c r="O4528" s="319"/>
      <c r="P4528" s="296" t="str">
        <f t="shared" si="905"/>
        <v/>
      </c>
      <c r="Q4528" s="552"/>
      <c r="R4528" s="551"/>
      <c r="S4528" s="291"/>
      <c r="T4528" t="str">
        <f t="shared" si="906"/>
        <v>-</v>
      </c>
      <c r="U4528" s="560">
        <f t="shared" si="907"/>
        <v>0</v>
      </c>
      <c r="V4528" s="560">
        <f t="shared" si="908"/>
        <v>0</v>
      </c>
      <c r="W4528" s="560">
        <f t="shared" si="909"/>
        <v>0</v>
      </c>
    </row>
    <row r="4529" spans="1:23" ht="21" customHeight="1">
      <c r="A4529" s="316" t="str">
        <f t="shared" si="900"/>
        <v/>
      </c>
      <c r="B4529" s="316" t="str">
        <f t="shared" si="901"/>
        <v/>
      </c>
      <c r="C4529" s="316" t="str">
        <f>IF(AND(F4529&lt;&gt;"",G4529&lt;&gt;""),COUNT($C$32:C4528)+1,"")</f>
        <v/>
      </c>
      <c r="D4529" s="292" t="str">
        <f t="shared" si="902"/>
        <v/>
      </c>
      <c r="E4529" s="292" t="str">
        <f t="shared" si="903"/>
        <v/>
      </c>
      <c r="F4529" s="316"/>
      <c r="G4529" s="316"/>
      <c r="H4529" s="317"/>
      <c r="I4529" s="316" t="s">
        <v>445</v>
      </c>
      <c r="J4529" s="318"/>
      <c r="K4529" s="319"/>
      <c r="L4529" s="292" t="s">
        <v>446</v>
      </c>
      <c r="M4529" s="324"/>
      <c r="N4529" s="294" t="str">
        <f t="shared" si="904"/>
        <v/>
      </c>
      <c r="O4529" s="319"/>
      <c r="P4529" s="296" t="str">
        <f t="shared" si="905"/>
        <v/>
      </c>
      <c r="Q4529" s="552"/>
      <c r="R4529" s="551"/>
      <c r="S4529" s="291"/>
      <c r="T4529" t="str">
        <f t="shared" si="906"/>
        <v>-</v>
      </c>
      <c r="U4529" s="560">
        <f t="shared" si="907"/>
        <v>0</v>
      </c>
      <c r="V4529" s="560">
        <f t="shared" si="908"/>
        <v>0</v>
      </c>
      <c r="W4529" s="560">
        <f t="shared" si="909"/>
        <v>0</v>
      </c>
    </row>
    <row r="4530" spans="1:23" ht="21" customHeight="1">
      <c r="A4530" s="316" t="str">
        <f t="shared" si="900"/>
        <v/>
      </c>
      <c r="B4530" s="316" t="str">
        <f t="shared" si="901"/>
        <v/>
      </c>
      <c r="C4530" s="316" t="str">
        <f>IF(AND(F4530&lt;&gt;"",G4530&lt;&gt;""),COUNT($C$32:C4529)+1,"")</f>
        <v/>
      </c>
      <c r="D4530" s="292" t="str">
        <f t="shared" si="902"/>
        <v/>
      </c>
      <c r="E4530" s="292" t="str">
        <f t="shared" si="903"/>
        <v/>
      </c>
      <c r="F4530" s="316"/>
      <c r="G4530" s="316"/>
      <c r="H4530" s="317"/>
      <c r="I4530" s="316" t="s">
        <v>445</v>
      </c>
      <c r="J4530" s="318"/>
      <c r="K4530" s="319"/>
      <c r="L4530" s="292" t="s">
        <v>446</v>
      </c>
      <c r="M4530" s="324"/>
      <c r="N4530" s="294" t="str">
        <f t="shared" si="904"/>
        <v/>
      </c>
      <c r="O4530" s="319"/>
      <c r="P4530" s="296" t="str">
        <f t="shared" si="905"/>
        <v/>
      </c>
      <c r="Q4530" s="552"/>
      <c r="R4530" s="551"/>
      <c r="S4530" s="291"/>
      <c r="T4530" t="str">
        <f t="shared" si="906"/>
        <v>-</v>
      </c>
      <c r="U4530" s="560">
        <f t="shared" si="907"/>
        <v>0</v>
      </c>
      <c r="V4530" s="560">
        <f t="shared" si="908"/>
        <v>0</v>
      </c>
      <c r="W4530" s="560">
        <f t="shared" si="909"/>
        <v>0</v>
      </c>
    </row>
    <row r="4531" spans="1:23" ht="21" customHeight="1">
      <c r="A4531" s="316" t="str">
        <f t="shared" si="900"/>
        <v/>
      </c>
      <c r="B4531" s="316" t="str">
        <f t="shared" si="901"/>
        <v/>
      </c>
      <c r="C4531" s="316" t="str">
        <f>IF(AND(F4531&lt;&gt;"",G4531&lt;&gt;""),COUNT($C$32:C4530)+1,"")</f>
        <v/>
      </c>
      <c r="D4531" s="292" t="str">
        <f t="shared" si="902"/>
        <v/>
      </c>
      <c r="E4531" s="292" t="str">
        <f t="shared" si="903"/>
        <v/>
      </c>
      <c r="F4531" s="316"/>
      <c r="G4531" s="316"/>
      <c r="H4531" s="317"/>
      <c r="I4531" s="316" t="s">
        <v>445</v>
      </c>
      <c r="J4531" s="318"/>
      <c r="K4531" s="319"/>
      <c r="L4531" s="292" t="s">
        <v>446</v>
      </c>
      <c r="M4531" s="324"/>
      <c r="N4531" s="294" t="str">
        <f t="shared" si="904"/>
        <v/>
      </c>
      <c r="O4531" s="319"/>
      <c r="P4531" s="296" t="str">
        <f t="shared" si="905"/>
        <v/>
      </c>
      <c r="Q4531" s="552"/>
      <c r="R4531" s="551"/>
      <c r="S4531" s="291"/>
      <c r="T4531" t="str">
        <f t="shared" si="906"/>
        <v>-</v>
      </c>
      <c r="U4531" s="560">
        <f t="shared" si="907"/>
        <v>0</v>
      </c>
      <c r="V4531" s="560">
        <f t="shared" si="908"/>
        <v>0</v>
      </c>
      <c r="W4531" s="560">
        <f t="shared" si="909"/>
        <v>0</v>
      </c>
    </row>
    <row r="4532" spans="1:23" ht="21" customHeight="1">
      <c r="A4532" s="316" t="str">
        <f t="shared" si="900"/>
        <v/>
      </c>
      <c r="B4532" s="316" t="str">
        <f t="shared" si="901"/>
        <v/>
      </c>
      <c r="C4532" s="316" t="str">
        <f>IF(AND(F4532&lt;&gt;"",G4532&lt;&gt;""),COUNT($C$32:C4531)+1,"")</f>
        <v/>
      </c>
      <c r="D4532" s="292" t="str">
        <f t="shared" si="902"/>
        <v/>
      </c>
      <c r="E4532" s="292" t="str">
        <f t="shared" si="903"/>
        <v/>
      </c>
      <c r="F4532" s="316"/>
      <c r="G4532" s="316"/>
      <c r="H4532" s="317"/>
      <c r="I4532" s="316" t="s">
        <v>445</v>
      </c>
      <c r="J4532" s="318"/>
      <c r="K4532" s="319"/>
      <c r="L4532" s="292" t="s">
        <v>446</v>
      </c>
      <c r="M4532" s="324"/>
      <c r="N4532" s="294" t="str">
        <f t="shared" si="904"/>
        <v/>
      </c>
      <c r="O4532" s="319"/>
      <c r="P4532" s="296" t="str">
        <f t="shared" si="905"/>
        <v/>
      </c>
      <c r="Q4532" s="552"/>
      <c r="R4532" s="551"/>
      <c r="S4532" s="291"/>
      <c r="T4532" t="str">
        <f t="shared" si="906"/>
        <v>-</v>
      </c>
      <c r="U4532" s="560">
        <f t="shared" si="907"/>
        <v>0</v>
      </c>
      <c r="V4532" s="560">
        <f t="shared" si="908"/>
        <v>0</v>
      </c>
      <c r="W4532" s="560">
        <f t="shared" si="909"/>
        <v>0</v>
      </c>
    </row>
    <row r="4533" spans="1:23" ht="21" customHeight="1">
      <c r="A4533" s="316" t="str">
        <f t="shared" si="900"/>
        <v/>
      </c>
      <c r="B4533" s="316" t="str">
        <f t="shared" si="901"/>
        <v/>
      </c>
      <c r="C4533" s="316" t="str">
        <f>IF(AND(F4533&lt;&gt;"",G4533&lt;&gt;""),COUNT($C$32:C4532)+1,"")</f>
        <v/>
      </c>
      <c r="D4533" s="292" t="str">
        <f t="shared" si="902"/>
        <v/>
      </c>
      <c r="E4533" s="292" t="str">
        <f t="shared" si="903"/>
        <v/>
      </c>
      <c r="F4533" s="316"/>
      <c r="G4533" s="316"/>
      <c r="H4533" s="317"/>
      <c r="I4533" s="316" t="s">
        <v>445</v>
      </c>
      <c r="J4533" s="318"/>
      <c r="K4533" s="319"/>
      <c r="L4533" s="292" t="s">
        <v>446</v>
      </c>
      <c r="M4533" s="324"/>
      <c r="N4533" s="294" t="str">
        <f t="shared" si="904"/>
        <v/>
      </c>
      <c r="O4533" s="319"/>
      <c r="P4533" s="296" t="str">
        <f t="shared" si="905"/>
        <v/>
      </c>
      <c r="Q4533" s="552"/>
      <c r="R4533" s="551"/>
      <c r="S4533" s="291"/>
      <c r="T4533" t="str">
        <f t="shared" si="906"/>
        <v>-</v>
      </c>
      <c r="U4533" s="560">
        <f t="shared" si="907"/>
        <v>0</v>
      </c>
      <c r="V4533" s="560">
        <f t="shared" si="908"/>
        <v>0</v>
      </c>
      <c r="W4533" s="560">
        <f t="shared" si="909"/>
        <v>0</v>
      </c>
    </row>
    <row r="4534" spans="1:23" ht="21" customHeight="1">
      <c r="A4534" s="316" t="str">
        <f t="shared" si="900"/>
        <v/>
      </c>
      <c r="B4534" s="316" t="str">
        <f t="shared" si="901"/>
        <v/>
      </c>
      <c r="C4534" s="316" t="str">
        <f>IF(AND(F4534&lt;&gt;"",G4534&lt;&gt;""),COUNT($C$32:C4533)+1,"")</f>
        <v/>
      </c>
      <c r="D4534" s="292" t="str">
        <f t="shared" si="902"/>
        <v/>
      </c>
      <c r="E4534" s="292" t="str">
        <f t="shared" si="903"/>
        <v/>
      </c>
      <c r="F4534" s="316"/>
      <c r="G4534" s="316"/>
      <c r="H4534" s="317"/>
      <c r="I4534" s="316" t="s">
        <v>445</v>
      </c>
      <c r="J4534" s="318"/>
      <c r="K4534" s="319"/>
      <c r="L4534" s="292" t="s">
        <v>446</v>
      </c>
      <c r="M4534" s="324"/>
      <c r="N4534" s="294" t="str">
        <f t="shared" si="904"/>
        <v/>
      </c>
      <c r="O4534" s="319"/>
      <c r="P4534" s="296" t="str">
        <f t="shared" si="905"/>
        <v/>
      </c>
      <c r="Q4534" s="552"/>
      <c r="R4534" s="551"/>
      <c r="S4534" s="291"/>
      <c r="T4534" t="str">
        <f t="shared" si="906"/>
        <v>-</v>
      </c>
      <c r="U4534" s="560">
        <f t="shared" si="907"/>
        <v>0</v>
      </c>
      <c r="V4534" s="560">
        <f t="shared" si="908"/>
        <v>0</v>
      </c>
      <c r="W4534" s="560">
        <f t="shared" si="909"/>
        <v>0</v>
      </c>
    </row>
    <row r="4535" spans="1:23" ht="21" customHeight="1">
      <c r="A4535" s="316" t="str">
        <f t="shared" ref="A4535:A4598" si="910">IF(AND(F4535&lt;&gt;"",G4535&lt;&gt;""),LEFT(E4535,5),"")</f>
        <v/>
      </c>
      <c r="B4535" s="316" t="str">
        <f t="shared" ref="B4535:B4598" si="911">IF(AND(F4535&lt;&gt;"",G4535&lt;&gt;""),LEFT(G4535,2),"")</f>
        <v/>
      </c>
      <c r="C4535" s="316" t="str">
        <f>IF(AND(F4535&lt;&gt;"",G4535&lt;&gt;""),COUNT($C$32:C4534)+1,"")</f>
        <v/>
      </c>
      <c r="D4535" s="292" t="str">
        <f t="shared" ref="D4535:D4598" si="912">IF(C4535&lt;&gt;"","LN"&amp;TEXT(C4535,"0000"),"")</f>
        <v/>
      </c>
      <c r="E4535" s="292" t="str">
        <f t="shared" ref="E4535:E4598" si="913">IF(AND(F4535&lt;&gt;"",G4535&lt;&gt;""),LEFT(F4535,7),"")</f>
        <v/>
      </c>
      <c r="F4535" s="316"/>
      <c r="G4535" s="316"/>
      <c r="H4535" s="317"/>
      <c r="I4535" s="316" t="s">
        <v>445</v>
      </c>
      <c r="J4535" s="318"/>
      <c r="K4535" s="319"/>
      <c r="L4535" s="292" t="s">
        <v>446</v>
      </c>
      <c r="M4535" s="324"/>
      <c r="N4535" s="294" t="str">
        <f t="shared" ref="N4535:N4598" si="914">IF(AND(F4535&lt;&gt;"",G4535&lt;&gt;""),K4535*M4535,"")</f>
        <v/>
      </c>
      <c r="O4535" s="319"/>
      <c r="P4535" s="296" t="str">
        <f t="shared" ref="P4535:P4598" si="915">IF(AND(F4535&lt;&gt;"",G4535&lt;&gt;""),N4535*O4535,"")</f>
        <v/>
      </c>
      <c r="Q4535" s="552"/>
      <c r="R4535" s="551"/>
      <c r="S4535" s="291"/>
      <c r="T4535" t="str">
        <f t="shared" ref="T4535:T4598" si="916">IF(AND(F4535&lt;&gt;"",G4535&lt;&gt;""),"ok","-")</f>
        <v>-</v>
      </c>
      <c r="U4535" s="560">
        <f t="shared" ref="U4535:U4598" si="917">MOD(K4535,1)</f>
        <v>0</v>
      </c>
      <c r="V4535" s="560">
        <f t="shared" ref="V4535:V4598" si="918">MOD(M4535,1)</f>
        <v>0</v>
      </c>
      <c r="W4535" s="560">
        <f t="shared" ref="W4535:W4598" si="919">MOD(O4535,1)</f>
        <v>0</v>
      </c>
    </row>
    <row r="4536" spans="1:23" ht="21" customHeight="1">
      <c r="A4536" s="316" t="str">
        <f t="shared" si="910"/>
        <v/>
      </c>
      <c r="B4536" s="316" t="str">
        <f t="shared" si="911"/>
        <v/>
      </c>
      <c r="C4536" s="316" t="str">
        <f>IF(AND(F4536&lt;&gt;"",G4536&lt;&gt;""),COUNT($C$32:C4535)+1,"")</f>
        <v/>
      </c>
      <c r="D4536" s="292" t="str">
        <f t="shared" si="912"/>
        <v/>
      </c>
      <c r="E4536" s="292" t="str">
        <f t="shared" si="913"/>
        <v/>
      </c>
      <c r="F4536" s="316"/>
      <c r="G4536" s="316"/>
      <c r="H4536" s="317"/>
      <c r="I4536" s="316" t="s">
        <v>445</v>
      </c>
      <c r="J4536" s="318"/>
      <c r="K4536" s="319"/>
      <c r="L4536" s="292" t="s">
        <v>446</v>
      </c>
      <c r="M4536" s="324"/>
      <c r="N4536" s="294" t="str">
        <f t="shared" si="914"/>
        <v/>
      </c>
      <c r="O4536" s="319"/>
      <c r="P4536" s="296" t="str">
        <f t="shared" si="915"/>
        <v/>
      </c>
      <c r="Q4536" s="552"/>
      <c r="R4536" s="551"/>
      <c r="S4536" s="291"/>
      <c r="T4536" t="str">
        <f t="shared" si="916"/>
        <v>-</v>
      </c>
      <c r="U4536" s="560">
        <f t="shared" si="917"/>
        <v>0</v>
      </c>
      <c r="V4536" s="560">
        <f t="shared" si="918"/>
        <v>0</v>
      </c>
      <c r="W4536" s="560">
        <f t="shared" si="919"/>
        <v>0</v>
      </c>
    </row>
    <row r="4537" spans="1:23" ht="21" customHeight="1">
      <c r="A4537" s="316" t="str">
        <f t="shared" si="910"/>
        <v/>
      </c>
      <c r="B4537" s="316" t="str">
        <f t="shared" si="911"/>
        <v/>
      </c>
      <c r="C4537" s="316" t="str">
        <f>IF(AND(F4537&lt;&gt;"",G4537&lt;&gt;""),COUNT($C$32:C4536)+1,"")</f>
        <v/>
      </c>
      <c r="D4537" s="292" t="str">
        <f t="shared" si="912"/>
        <v/>
      </c>
      <c r="E4537" s="292" t="str">
        <f t="shared" si="913"/>
        <v/>
      </c>
      <c r="F4537" s="316"/>
      <c r="G4537" s="316"/>
      <c r="H4537" s="317"/>
      <c r="I4537" s="316" t="s">
        <v>445</v>
      </c>
      <c r="J4537" s="318"/>
      <c r="K4537" s="319"/>
      <c r="L4537" s="292" t="s">
        <v>446</v>
      </c>
      <c r="M4537" s="324"/>
      <c r="N4537" s="294" t="str">
        <f t="shared" si="914"/>
        <v/>
      </c>
      <c r="O4537" s="319"/>
      <c r="P4537" s="296" t="str">
        <f t="shared" si="915"/>
        <v/>
      </c>
      <c r="Q4537" s="552"/>
      <c r="R4537" s="551"/>
      <c r="S4537" s="291"/>
      <c r="T4537" t="str">
        <f t="shared" si="916"/>
        <v>-</v>
      </c>
      <c r="U4537" s="560">
        <f t="shared" si="917"/>
        <v>0</v>
      </c>
      <c r="V4537" s="560">
        <f t="shared" si="918"/>
        <v>0</v>
      </c>
      <c r="W4537" s="560">
        <f t="shared" si="919"/>
        <v>0</v>
      </c>
    </row>
    <row r="4538" spans="1:23" ht="21" customHeight="1">
      <c r="A4538" s="316" t="str">
        <f t="shared" si="910"/>
        <v/>
      </c>
      <c r="B4538" s="316" t="str">
        <f t="shared" si="911"/>
        <v/>
      </c>
      <c r="C4538" s="316" t="str">
        <f>IF(AND(F4538&lt;&gt;"",G4538&lt;&gt;""),COUNT($C$32:C4537)+1,"")</f>
        <v/>
      </c>
      <c r="D4538" s="292" t="str">
        <f t="shared" si="912"/>
        <v/>
      </c>
      <c r="E4538" s="292" t="str">
        <f t="shared" si="913"/>
        <v/>
      </c>
      <c r="F4538" s="316"/>
      <c r="G4538" s="316"/>
      <c r="H4538" s="317"/>
      <c r="I4538" s="316" t="s">
        <v>445</v>
      </c>
      <c r="J4538" s="318"/>
      <c r="K4538" s="319"/>
      <c r="L4538" s="292" t="s">
        <v>446</v>
      </c>
      <c r="M4538" s="324"/>
      <c r="N4538" s="294" t="str">
        <f t="shared" si="914"/>
        <v/>
      </c>
      <c r="O4538" s="319"/>
      <c r="P4538" s="296" t="str">
        <f t="shared" si="915"/>
        <v/>
      </c>
      <c r="Q4538" s="552"/>
      <c r="R4538" s="551"/>
      <c r="S4538" s="291"/>
      <c r="T4538" t="str">
        <f t="shared" si="916"/>
        <v>-</v>
      </c>
      <c r="U4538" s="560">
        <f t="shared" si="917"/>
        <v>0</v>
      </c>
      <c r="V4538" s="560">
        <f t="shared" si="918"/>
        <v>0</v>
      </c>
      <c r="W4538" s="560">
        <f t="shared" si="919"/>
        <v>0</v>
      </c>
    </row>
    <row r="4539" spans="1:23" ht="21" customHeight="1">
      <c r="A4539" s="316" t="str">
        <f t="shared" si="910"/>
        <v/>
      </c>
      <c r="B4539" s="316" t="str">
        <f t="shared" si="911"/>
        <v/>
      </c>
      <c r="C4539" s="316" t="str">
        <f>IF(AND(F4539&lt;&gt;"",G4539&lt;&gt;""),COUNT($C$32:C4538)+1,"")</f>
        <v/>
      </c>
      <c r="D4539" s="292" t="str">
        <f t="shared" si="912"/>
        <v/>
      </c>
      <c r="E4539" s="292" t="str">
        <f t="shared" si="913"/>
        <v/>
      </c>
      <c r="F4539" s="316"/>
      <c r="G4539" s="316"/>
      <c r="H4539" s="317"/>
      <c r="I4539" s="316" t="s">
        <v>445</v>
      </c>
      <c r="J4539" s="318"/>
      <c r="K4539" s="319"/>
      <c r="L4539" s="292" t="s">
        <v>446</v>
      </c>
      <c r="M4539" s="324"/>
      <c r="N4539" s="294" t="str">
        <f t="shared" si="914"/>
        <v/>
      </c>
      <c r="O4539" s="319"/>
      <c r="P4539" s="296" t="str">
        <f t="shared" si="915"/>
        <v/>
      </c>
      <c r="Q4539" s="552"/>
      <c r="R4539" s="551"/>
      <c r="S4539" s="291"/>
      <c r="T4539" t="str">
        <f t="shared" si="916"/>
        <v>-</v>
      </c>
      <c r="U4539" s="560">
        <f t="shared" si="917"/>
        <v>0</v>
      </c>
      <c r="V4539" s="560">
        <f t="shared" si="918"/>
        <v>0</v>
      </c>
      <c r="W4539" s="560">
        <f t="shared" si="919"/>
        <v>0</v>
      </c>
    </row>
    <row r="4540" spans="1:23" ht="21" customHeight="1">
      <c r="A4540" s="316" t="str">
        <f t="shared" si="910"/>
        <v/>
      </c>
      <c r="B4540" s="316" t="str">
        <f t="shared" si="911"/>
        <v/>
      </c>
      <c r="C4540" s="316" t="str">
        <f>IF(AND(F4540&lt;&gt;"",G4540&lt;&gt;""),COUNT($C$32:C4539)+1,"")</f>
        <v/>
      </c>
      <c r="D4540" s="292" t="str">
        <f t="shared" si="912"/>
        <v/>
      </c>
      <c r="E4540" s="292" t="str">
        <f t="shared" si="913"/>
        <v/>
      </c>
      <c r="F4540" s="316"/>
      <c r="G4540" s="316"/>
      <c r="H4540" s="317"/>
      <c r="I4540" s="316" t="s">
        <v>445</v>
      </c>
      <c r="J4540" s="318"/>
      <c r="K4540" s="319"/>
      <c r="L4540" s="292" t="s">
        <v>446</v>
      </c>
      <c r="M4540" s="324"/>
      <c r="N4540" s="294" t="str">
        <f t="shared" si="914"/>
        <v/>
      </c>
      <c r="O4540" s="319"/>
      <c r="P4540" s="296" t="str">
        <f t="shared" si="915"/>
        <v/>
      </c>
      <c r="Q4540" s="552"/>
      <c r="R4540" s="551"/>
      <c r="S4540" s="291"/>
      <c r="T4540" t="str">
        <f t="shared" si="916"/>
        <v>-</v>
      </c>
      <c r="U4540" s="560">
        <f t="shared" si="917"/>
        <v>0</v>
      </c>
      <c r="V4540" s="560">
        <f t="shared" si="918"/>
        <v>0</v>
      </c>
      <c r="W4540" s="560">
        <f t="shared" si="919"/>
        <v>0</v>
      </c>
    </row>
    <row r="4541" spans="1:23" ht="21" customHeight="1">
      <c r="A4541" s="316" t="str">
        <f t="shared" si="910"/>
        <v/>
      </c>
      <c r="B4541" s="316" t="str">
        <f t="shared" si="911"/>
        <v/>
      </c>
      <c r="C4541" s="316" t="str">
        <f>IF(AND(F4541&lt;&gt;"",G4541&lt;&gt;""),COUNT($C$32:C4540)+1,"")</f>
        <v/>
      </c>
      <c r="D4541" s="292" t="str">
        <f t="shared" si="912"/>
        <v/>
      </c>
      <c r="E4541" s="292" t="str">
        <f t="shared" si="913"/>
        <v/>
      </c>
      <c r="F4541" s="316"/>
      <c r="G4541" s="316"/>
      <c r="H4541" s="317"/>
      <c r="I4541" s="316" t="s">
        <v>445</v>
      </c>
      <c r="J4541" s="318"/>
      <c r="K4541" s="319"/>
      <c r="L4541" s="292" t="s">
        <v>446</v>
      </c>
      <c r="M4541" s="324"/>
      <c r="N4541" s="294" t="str">
        <f t="shared" si="914"/>
        <v/>
      </c>
      <c r="O4541" s="319"/>
      <c r="P4541" s="296" t="str">
        <f t="shared" si="915"/>
        <v/>
      </c>
      <c r="Q4541" s="552"/>
      <c r="R4541" s="551"/>
      <c r="S4541" s="291"/>
      <c r="T4541" t="str">
        <f t="shared" si="916"/>
        <v>-</v>
      </c>
      <c r="U4541" s="560">
        <f t="shared" si="917"/>
        <v>0</v>
      </c>
      <c r="V4541" s="560">
        <f t="shared" si="918"/>
        <v>0</v>
      </c>
      <c r="W4541" s="560">
        <f t="shared" si="919"/>
        <v>0</v>
      </c>
    </row>
    <row r="4542" spans="1:23" ht="21" customHeight="1">
      <c r="A4542" s="316" t="str">
        <f t="shared" si="910"/>
        <v/>
      </c>
      <c r="B4542" s="316" t="str">
        <f t="shared" si="911"/>
        <v/>
      </c>
      <c r="C4542" s="316" t="str">
        <f>IF(AND(F4542&lt;&gt;"",G4542&lt;&gt;""),COUNT($C$32:C4541)+1,"")</f>
        <v/>
      </c>
      <c r="D4542" s="292" t="str">
        <f t="shared" si="912"/>
        <v/>
      </c>
      <c r="E4542" s="292" t="str">
        <f t="shared" si="913"/>
        <v/>
      </c>
      <c r="F4542" s="316"/>
      <c r="G4542" s="316"/>
      <c r="H4542" s="317"/>
      <c r="I4542" s="316" t="s">
        <v>445</v>
      </c>
      <c r="J4542" s="318"/>
      <c r="K4542" s="319"/>
      <c r="L4542" s="292" t="s">
        <v>446</v>
      </c>
      <c r="M4542" s="324"/>
      <c r="N4542" s="294" t="str">
        <f t="shared" si="914"/>
        <v/>
      </c>
      <c r="O4542" s="319"/>
      <c r="P4542" s="296" t="str">
        <f t="shared" si="915"/>
        <v/>
      </c>
      <c r="Q4542" s="552"/>
      <c r="R4542" s="551"/>
      <c r="S4542" s="291"/>
      <c r="T4542" t="str">
        <f t="shared" si="916"/>
        <v>-</v>
      </c>
      <c r="U4542" s="560">
        <f t="shared" si="917"/>
        <v>0</v>
      </c>
      <c r="V4542" s="560">
        <f t="shared" si="918"/>
        <v>0</v>
      </c>
      <c r="W4542" s="560">
        <f t="shared" si="919"/>
        <v>0</v>
      </c>
    </row>
    <row r="4543" spans="1:23" ht="21" customHeight="1">
      <c r="A4543" s="316" t="str">
        <f t="shared" si="910"/>
        <v/>
      </c>
      <c r="B4543" s="316" t="str">
        <f t="shared" si="911"/>
        <v/>
      </c>
      <c r="C4543" s="316" t="str">
        <f>IF(AND(F4543&lt;&gt;"",G4543&lt;&gt;""),COUNT($C$32:C4542)+1,"")</f>
        <v/>
      </c>
      <c r="D4543" s="292" t="str">
        <f t="shared" si="912"/>
        <v/>
      </c>
      <c r="E4543" s="292" t="str">
        <f t="shared" si="913"/>
        <v/>
      </c>
      <c r="F4543" s="316"/>
      <c r="G4543" s="316"/>
      <c r="H4543" s="317"/>
      <c r="I4543" s="316" t="s">
        <v>445</v>
      </c>
      <c r="J4543" s="318"/>
      <c r="K4543" s="319"/>
      <c r="L4543" s="292" t="s">
        <v>446</v>
      </c>
      <c r="M4543" s="324"/>
      <c r="N4543" s="294" t="str">
        <f t="shared" si="914"/>
        <v/>
      </c>
      <c r="O4543" s="319"/>
      <c r="P4543" s="296" t="str">
        <f t="shared" si="915"/>
        <v/>
      </c>
      <c r="Q4543" s="552"/>
      <c r="R4543" s="551"/>
      <c r="S4543" s="291"/>
      <c r="T4543" t="str">
        <f t="shared" si="916"/>
        <v>-</v>
      </c>
      <c r="U4543" s="560">
        <f t="shared" si="917"/>
        <v>0</v>
      </c>
      <c r="V4543" s="560">
        <f t="shared" si="918"/>
        <v>0</v>
      </c>
      <c r="W4543" s="560">
        <f t="shared" si="919"/>
        <v>0</v>
      </c>
    </row>
    <row r="4544" spans="1:23" ht="21" customHeight="1">
      <c r="A4544" s="316" t="str">
        <f t="shared" si="910"/>
        <v/>
      </c>
      <c r="B4544" s="316" t="str">
        <f t="shared" si="911"/>
        <v/>
      </c>
      <c r="C4544" s="316" t="str">
        <f>IF(AND(F4544&lt;&gt;"",G4544&lt;&gt;""),COUNT($C$32:C4543)+1,"")</f>
        <v/>
      </c>
      <c r="D4544" s="292" t="str">
        <f t="shared" si="912"/>
        <v/>
      </c>
      <c r="E4544" s="292" t="str">
        <f t="shared" si="913"/>
        <v/>
      </c>
      <c r="F4544" s="316"/>
      <c r="G4544" s="316"/>
      <c r="H4544" s="317"/>
      <c r="I4544" s="316" t="s">
        <v>445</v>
      </c>
      <c r="J4544" s="318"/>
      <c r="K4544" s="319"/>
      <c r="L4544" s="292" t="s">
        <v>446</v>
      </c>
      <c r="M4544" s="324"/>
      <c r="N4544" s="294" t="str">
        <f t="shared" si="914"/>
        <v/>
      </c>
      <c r="O4544" s="319"/>
      <c r="P4544" s="296" t="str">
        <f t="shared" si="915"/>
        <v/>
      </c>
      <c r="Q4544" s="552"/>
      <c r="R4544" s="551"/>
      <c r="S4544" s="291"/>
      <c r="T4544" t="str">
        <f t="shared" si="916"/>
        <v>-</v>
      </c>
      <c r="U4544" s="560">
        <f t="shared" si="917"/>
        <v>0</v>
      </c>
      <c r="V4544" s="560">
        <f t="shared" si="918"/>
        <v>0</v>
      </c>
      <c r="W4544" s="560">
        <f t="shared" si="919"/>
        <v>0</v>
      </c>
    </row>
    <row r="4545" spans="1:23" ht="21" customHeight="1">
      <c r="A4545" s="316" t="str">
        <f t="shared" si="910"/>
        <v/>
      </c>
      <c r="B4545" s="316" t="str">
        <f t="shared" si="911"/>
        <v/>
      </c>
      <c r="C4545" s="316" t="str">
        <f>IF(AND(F4545&lt;&gt;"",G4545&lt;&gt;""),COUNT($C$32:C4544)+1,"")</f>
        <v/>
      </c>
      <c r="D4545" s="292" t="str">
        <f t="shared" si="912"/>
        <v/>
      </c>
      <c r="E4545" s="292" t="str">
        <f t="shared" si="913"/>
        <v/>
      </c>
      <c r="F4545" s="316"/>
      <c r="G4545" s="316"/>
      <c r="H4545" s="317"/>
      <c r="I4545" s="316" t="s">
        <v>445</v>
      </c>
      <c r="J4545" s="318"/>
      <c r="K4545" s="319"/>
      <c r="L4545" s="292" t="s">
        <v>446</v>
      </c>
      <c r="M4545" s="324"/>
      <c r="N4545" s="294" t="str">
        <f t="shared" si="914"/>
        <v/>
      </c>
      <c r="O4545" s="319"/>
      <c r="P4545" s="296" t="str">
        <f t="shared" si="915"/>
        <v/>
      </c>
      <c r="Q4545" s="552"/>
      <c r="R4545" s="551"/>
      <c r="S4545" s="291"/>
      <c r="T4545" t="str">
        <f t="shared" si="916"/>
        <v>-</v>
      </c>
      <c r="U4545" s="560">
        <f t="shared" si="917"/>
        <v>0</v>
      </c>
      <c r="V4545" s="560">
        <f t="shared" si="918"/>
        <v>0</v>
      </c>
      <c r="W4545" s="560">
        <f t="shared" si="919"/>
        <v>0</v>
      </c>
    </row>
    <row r="4546" spans="1:23" ht="21" customHeight="1">
      <c r="A4546" s="316" t="str">
        <f t="shared" si="910"/>
        <v/>
      </c>
      <c r="B4546" s="316" t="str">
        <f t="shared" si="911"/>
        <v/>
      </c>
      <c r="C4546" s="316" t="str">
        <f>IF(AND(F4546&lt;&gt;"",G4546&lt;&gt;""),COUNT($C$32:C4545)+1,"")</f>
        <v/>
      </c>
      <c r="D4546" s="292" t="str">
        <f t="shared" si="912"/>
        <v/>
      </c>
      <c r="E4546" s="292" t="str">
        <f t="shared" si="913"/>
        <v/>
      </c>
      <c r="F4546" s="316"/>
      <c r="G4546" s="316"/>
      <c r="H4546" s="317"/>
      <c r="I4546" s="316" t="s">
        <v>445</v>
      </c>
      <c r="J4546" s="318"/>
      <c r="K4546" s="319"/>
      <c r="L4546" s="292" t="s">
        <v>446</v>
      </c>
      <c r="M4546" s="324"/>
      <c r="N4546" s="294" t="str">
        <f t="shared" si="914"/>
        <v/>
      </c>
      <c r="O4546" s="319"/>
      <c r="P4546" s="296" t="str">
        <f t="shared" si="915"/>
        <v/>
      </c>
      <c r="Q4546" s="552"/>
      <c r="R4546" s="551"/>
      <c r="S4546" s="291"/>
      <c r="T4546" t="str">
        <f t="shared" si="916"/>
        <v>-</v>
      </c>
      <c r="U4546" s="560">
        <f t="shared" si="917"/>
        <v>0</v>
      </c>
      <c r="V4546" s="560">
        <f t="shared" si="918"/>
        <v>0</v>
      </c>
      <c r="W4546" s="560">
        <f t="shared" si="919"/>
        <v>0</v>
      </c>
    </row>
    <row r="4547" spans="1:23" ht="21" customHeight="1">
      <c r="A4547" s="316" t="str">
        <f t="shared" si="910"/>
        <v/>
      </c>
      <c r="B4547" s="316" t="str">
        <f t="shared" si="911"/>
        <v/>
      </c>
      <c r="C4547" s="316" t="str">
        <f>IF(AND(F4547&lt;&gt;"",G4547&lt;&gt;""),COUNT($C$32:C4546)+1,"")</f>
        <v/>
      </c>
      <c r="D4547" s="292" t="str">
        <f t="shared" si="912"/>
        <v/>
      </c>
      <c r="E4547" s="292" t="str">
        <f t="shared" si="913"/>
        <v/>
      </c>
      <c r="F4547" s="316"/>
      <c r="G4547" s="316"/>
      <c r="H4547" s="317"/>
      <c r="I4547" s="316" t="s">
        <v>445</v>
      </c>
      <c r="J4547" s="318"/>
      <c r="K4547" s="319"/>
      <c r="L4547" s="292" t="s">
        <v>446</v>
      </c>
      <c r="M4547" s="324"/>
      <c r="N4547" s="294" t="str">
        <f t="shared" si="914"/>
        <v/>
      </c>
      <c r="O4547" s="319"/>
      <c r="P4547" s="296" t="str">
        <f t="shared" si="915"/>
        <v/>
      </c>
      <c r="Q4547" s="552"/>
      <c r="R4547" s="551"/>
      <c r="S4547" s="291"/>
      <c r="T4547" t="str">
        <f t="shared" si="916"/>
        <v>-</v>
      </c>
      <c r="U4547" s="560">
        <f t="shared" si="917"/>
        <v>0</v>
      </c>
      <c r="V4547" s="560">
        <f t="shared" si="918"/>
        <v>0</v>
      </c>
      <c r="W4547" s="560">
        <f t="shared" si="919"/>
        <v>0</v>
      </c>
    </row>
    <row r="4548" spans="1:23" ht="21" customHeight="1">
      <c r="A4548" s="316" t="str">
        <f t="shared" si="910"/>
        <v/>
      </c>
      <c r="B4548" s="316" t="str">
        <f t="shared" si="911"/>
        <v/>
      </c>
      <c r="C4548" s="316" t="str">
        <f>IF(AND(F4548&lt;&gt;"",G4548&lt;&gt;""),COUNT($C$32:C4547)+1,"")</f>
        <v/>
      </c>
      <c r="D4548" s="292" t="str">
        <f t="shared" si="912"/>
        <v/>
      </c>
      <c r="E4548" s="292" t="str">
        <f t="shared" si="913"/>
        <v/>
      </c>
      <c r="F4548" s="316"/>
      <c r="G4548" s="316"/>
      <c r="H4548" s="317"/>
      <c r="I4548" s="316" t="s">
        <v>445</v>
      </c>
      <c r="J4548" s="318"/>
      <c r="K4548" s="319"/>
      <c r="L4548" s="292" t="s">
        <v>446</v>
      </c>
      <c r="M4548" s="324"/>
      <c r="N4548" s="294" t="str">
        <f t="shared" si="914"/>
        <v/>
      </c>
      <c r="O4548" s="319"/>
      <c r="P4548" s="296" t="str">
        <f t="shared" si="915"/>
        <v/>
      </c>
      <c r="Q4548" s="552"/>
      <c r="R4548" s="551"/>
      <c r="S4548" s="291"/>
      <c r="T4548" t="str">
        <f t="shared" si="916"/>
        <v>-</v>
      </c>
      <c r="U4548" s="560">
        <f t="shared" si="917"/>
        <v>0</v>
      </c>
      <c r="V4548" s="560">
        <f t="shared" si="918"/>
        <v>0</v>
      </c>
      <c r="W4548" s="560">
        <f t="shared" si="919"/>
        <v>0</v>
      </c>
    </row>
    <row r="4549" spans="1:23" ht="21" customHeight="1">
      <c r="A4549" s="316" t="str">
        <f t="shared" si="910"/>
        <v/>
      </c>
      <c r="B4549" s="316" t="str">
        <f t="shared" si="911"/>
        <v/>
      </c>
      <c r="C4549" s="316" t="str">
        <f>IF(AND(F4549&lt;&gt;"",G4549&lt;&gt;""),COUNT($C$32:C4548)+1,"")</f>
        <v/>
      </c>
      <c r="D4549" s="292" t="str">
        <f t="shared" si="912"/>
        <v/>
      </c>
      <c r="E4549" s="292" t="str">
        <f t="shared" si="913"/>
        <v/>
      </c>
      <c r="F4549" s="316"/>
      <c r="G4549" s="316"/>
      <c r="H4549" s="317"/>
      <c r="I4549" s="316" t="s">
        <v>445</v>
      </c>
      <c r="J4549" s="318"/>
      <c r="K4549" s="319"/>
      <c r="L4549" s="292" t="s">
        <v>446</v>
      </c>
      <c r="M4549" s="324"/>
      <c r="N4549" s="294" t="str">
        <f t="shared" si="914"/>
        <v/>
      </c>
      <c r="O4549" s="319"/>
      <c r="P4549" s="296" t="str">
        <f t="shared" si="915"/>
        <v/>
      </c>
      <c r="Q4549" s="552"/>
      <c r="R4549" s="551"/>
      <c r="S4549" s="291"/>
      <c r="T4549" t="str">
        <f t="shared" si="916"/>
        <v>-</v>
      </c>
      <c r="U4549" s="560">
        <f t="shared" si="917"/>
        <v>0</v>
      </c>
      <c r="V4549" s="560">
        <f t="shared" si="918"/>
        <v>0</v>
      </c>
      <c r="W4549" s="560">
        <f t="shared" si="919"/>
        <v>0</v>
      </c>
    </row>
    <row r="4550" spans="1:23" ht="21" customHeight="1">
      <c r="A4550" s="316" t="str">
        <f t="shared" si="910"/>
        <v/>
      </c>
      <c r="B4550" s="316" t="str">
        <f t="shared" si="911"/>
        <v/>
      </c>
      <c r="C4550" s="316" t="str">
        <f>IF(AND(F4550&lt;&gt;"",G4550&lt;&gt;""),COUNT($C$32:C4549)+1,"")</f>
        <v/>
      </c>
      <c r="D4550" s="292" t="str">
        <f t="shared" si="912"/>
        <v/>
      </c>
      <c r="E4550" s="292" t="str">
        <f t="shared" si="913"/>
        <v/>
      </c>
      <c r="F4550" s="316"/>
      <c r="G4550" s="316"/>
      <c r="H4550" s="317"/>
      <c r="I4550" s="316" t="s">
        <v>445</v>
      </c>
      <c r="J4550" s="318"/>
      <c r="K4550" s="319"/>
      <c r="L4550" s="292" t="s">
        <v>446</v>
      </c>
      <c r="M4550" s="324"/>
      <c r="N4550" s="294" t="str">
        <f t="shared" si="914"/>
        <v/>
      </c>
      <c r="O4550" s="319"/>
      <c r="P4550" s="296" t="str">
        <f t="shared" si="915"/>
        <v/>
      </c>
      <c r="Q4550" s="552"/>
      <c r="R4550" s="551"/>
      <c r="S4550" s="291"/>
      <c r="T4550" t="str">
        <f t="shared" si="916"/>
        <v>-</v>
      </c>
      <c r="U4550" s="560">
        <f t="shared" si="917"/>
        <v>0</v>
      </c>
      <c r="V4550" s="560">
        <f t="shared" si="918"/>
        <v>0</v>
      </c>
      <c r="W4550" s="560">
        <f t="shared" si="919"/>
        <v>0</v>
      </c>
    </row>
    <row r="4551" spans="1:23" ht="21" customHeight="1">
      <c r="A4551" s="316" t="str">
        <f t="shared" si="910"/>
        <v/>
      </c>
      <c r="B4551" s="316" t="str">
        <f t="shared" si="911"/>
        <v/>
      </c>
      <c r="C4551" s="316" t="str">
        <f>IF(AND(F4551&lt;&gt;"",G4551&lt;&gt;""),COUNT($C$32:C4550)+1,"")</f>
        <v/>
      </c>
      <c r="D4551" s="292" t="str">
        <f t="shared" si="912"/>
        <v/>
      </c>
      <c r="E4551" s="292" t="str">
        <f t="shared" si="913"/>
        <v/>
      </c>
      <c r="F4551" s="316"/>
      <c r="G4551" s="316"/>
      <c r="H4551" s="317"/>
      <c r="I4551" s="316" t="s">
        <v>445</v>
      </c>
      <c r="J4551" s="318"/>
      <c r="K4551" s="319"/>
      <c r="L4551" s="292" t="s">
        <v>446</v>
      </c>
      <c r="M4551" s="324"/>
      <c r="N4551" s="294" t="str">
        <f t="shared" si="914"/>
        <v/>
      </c>
      <c r="O4551" s="319"/>
      <c r="P4551" s="296" t="str">
        <f t="shared" si="915"/>
        <v/>
      </c>
      <c r="Q4551" s="552"/>
      <c r="R4551" s="551"/>
      <c r="S4551" s="291"/>
      <c r="T4551" t="str">
        <f t="shared" si="916"/>
        <v>-</v>
      </c>
      <c r="U4551" s="560">
        <f t="shared" si="917"/>
        <v>0</v>
      </c>
      <c r="V4551" s="560">
        <f t="shared" si="918"/>
        <v>0</v>
      </c>
      <c r="W4551" s="560">
        <f t="shared" si="919"/>
        <v>0</v>
      </c>
    </row>
    <row r="4552" spans="1:23" ht="21" customHeight="1">
      <c r="A4552" s="316" t="str">
        <f t="shared" si="910"/>
        <v/>
      </c>
      <c r="B4552" s="316" t="str">
        <f t="shared" si="911"/>
        <v/>
      </c>
      <c r="C4552" s="316" t="str">
        <f>IF(AND(F4552&lt;&gt;"",G4552&lt;&gt;""),COUNT($C$32:C4551)+1,"")</f>
        <v/>
      </c>
      <c r="D4552" s="292" t="str">
        <f t="shared" si="912"/>
        <v/>
      </c>
      <c r="E4552" s="292" t="str">
        <f t="shared" si="913"/>
        <v/>
      </c>
      <c r="F4552" s="316"/>
      <c r="G4552" s="316"/>
      <c r="H4552" s="317"/>
      <c r="I4552" s="316" t="s">
        <v>445</v>
      </c>
      <c r="J4552" s="318"/>
      <c r="K4552" s="319"/>
      <c r="L4552" s="292" t="s">
        <v>446</v>
      </c>
      <c r="M4552" s="324"/>
      <c r="N4552" s="294" t="str">
        <f t="shared" si="914"/>
        <v/>
      </c>
      <c r="O4552" s="319"/>
      <c r="P4552" s="296" t="str">
        <f t="shared" si="915"/>
        <v/>
      </c>
      <c r="Q4552" s="552"/>
      <c r="R4552" s="551"/>
      <c r="S4552" s="291"/>
      <c r="T4552" t="str">
        <f t="shared" si="916"/>
        <v>-</v>
      </c>
      <c r="U4552" s="560">
        <f t="shared" si="917"/>
        <v>0</v>
      </c>
      <c r="V4552" s="560">
        <f t="shared" si="918"/>
        <v>0</v>
      </c>
      <c r="W4552" s="560">
        <f t="shared" si="919"/>
        <v>0</v>
      </c>
    </row>
    <row r="4553" spans="1:23" ht="21" customHeight="1">
      <c r="A4553" s="316" t="str">
        <f t="shared" si="910"/>
        <v/>
      </c>
      <c r="B4553" s="316" t="str">
        <f t="shared" si="911"/>
        <v/>
      </c>
      <c r="C4553" s="316" t="str">
        <f>IF(AND(F4553&lt;&gt;"",G4553&lt;&gt;""),COUNT($C$32:C4552)+1,"")</f>
        <v/>
      </c>
      <c r="D4553" s="292" t="str">
        <f t="shared" si="912"/>
        <v/>
      </c>
      <c r="E4553" s="292" t="str">
        <f t="shared" si="913"/>
        <v/>
      </c>
      <c r="F4553" s="316"/>
      <c r="G4553" s="316"/>
      <c r="H4553" s="317"/>
      <c r="I4553" s="316" t="s">
        <v>445</v>
      </c>
      <c r="J4553" s="318"/>
      <c r="K4553" s="319"/>
      <c r="L4553" s="292" t="s">
        <v>446</v>
      </c>
      <c r="M4553" s="324"/>
      <c r="N4553" s="294" t="str">
        <f t="shared" si="914"/>
        <v/>
      </c>
      <c r="O4553" s="319"/>
      <c r="P4553" s="296" t="str">
        <f t="shared" si="915"/>
        <v/>
      </c>
      <c r="Q4553" s="552"/>
      <c r="R4553" s="551"/>
      <c r="S4553" s="291"/>
      <c r="T4553" t="str">
        <f t="shared" si="916"/>
        <v>-</v>
      </c>
      <c r="U4553" s="560">
        <f t="shared" si="917"/>
        <v>0</v>
      </c>
      <c r="V4553" s="560">
        <f t="shared" si="918"/>
        <v>0</v>
      </c>
      <c r="W4553" s="560">
        <f t="shared" si="919"/>
        <v>0</v>
      </c>
    </row>
    <row r="4554" spans="1:23" ht="21" customHeight="1">
      <c r="A4554" s="316" t="str">
        <f t="shared" si="910"/>
        <v/>
      </c>
      <c r="B4554" s="316" t="str">
        <f t="shared" si="911"/>
        <v/>
      </c>
      <c r="C4554" s="316" t="str">
        <f>IF(AND(F4554&lt;&gt;"",G4554&lt;&gt;""),COUNT($C$32:C4553)+1,"")</f>
        <v/>
      </c>
      <c r="D4554" s="292" t="str">
        <f t="shared" si="912"/>
        <v/>
      </c>
      <c r="E4554" s="292" t="str">
        <f t="shared" si="913"/>
        <v/>
      </c>
      <c r="F4554" s="316"/>
      <c r="G4554" s="316"/>
      <c r="H4554" s="317"/>
      <c r="I4554" s="316" t="s">
        <v>445</v>
      </c>
      <c r="J4554" s="318"/>
      <c r="K4554" s="319"/>
      <c r="L4554" s="292" t="s">
        <v>446</v>
      </c>
      <c r="M4554" s="324"/>
      <c r="N4554" s="294" t="str">
        <f t="shared" si="914"/>
        <v/>
      </c>
      <c r="O4554" s="319"/>
      <c r="P4554" s="296" t="str">
        <f t="shared" si="915"/>
        <v/>
      </c>
      <c r="Q4554" s="552"/>
      <c r="R4554" s="551"/>
      <c r="S4554" s="291"/>
      <c r="T4554" t="str">
        <f t="shared" si="916"/>
        <v>-</v>
      </c>
      <c r="U4554" s="560">
        <f t="shared" si="917"/>
        <v>0</v>
      </c>
      <c r="V4554" s="560">
        <f t="shared" si="918"/>
        <v>0</v>
      </c>
      <c r="W4554" s="560">
        <f t="shared" si="919"/>
        <v>0</v>
      </c>
    </row>
    <row r="4555" spans="1:23" ht="21" customHeight="1">
      <c r="A4555" s="316" t="str">
        <f t="shared" si="910"/>
        <v/>
      </c>
      <c r="B4555" s="316" t="str">
        <f t="shared" si="911"/>
        <v/>
      </c>
      <c r="C4555" s="316" t="str">
        <f>IF(AND(F4555&lt;&gt;"",G4555&lt;&gt;""),COUNT($C$32:C4554)+1,"")</f>
        <v/>
      </c>
      <c r="D4555" s="292" t="str">
        <f t="shared" si="912"/>
        <v/>
      </c>
      <c r="E4555" s="292" t="str">
        <f t="shared" si="913"/>
        <v/>
      </c>
      <c r="F4555" s="316"/>
      <c r="G4555" s="316"/>
      <c r="H4555" s="317"/>
      <c r="I4555" s="316" t="s">
        <v>445</v>
      </c>
      <c r="J4555" s="318"/>
      <c r="K4555" s="319"/>
      <c r="L4555" s="292" t="s">
        <v>446</v>
      </c>
      <c r="M4555" s="324"/>
      <c r="N4555" s="294" t="str">
        <f t="shared" si="914"/>
        <v/>
      </c>
      <c r="O4555" s="319"/>
      <c r="P4555" s="296" t="str">
        <f t="shared" si="915"/>
        <v/>
      </c>
      <c r="Q4555" s="552"/>
      <c r="R4555" s="551"/>
      <c r="S4555" s="291"/>
      <c r="T4555" t="str">
        <f t="shared" si="916"/>
        <v>-</v>
      </c>
      <c r="U4555" s="560">
        <f t="shared" si="917"/>
        <v>0</v>
      </c>
      <c r="V4555" s="560">
        <f t="shared" si="918"/>
        <v>0</v>
      </c>
      <c r="W4555" s="560">
        <f t="shared" si="919"/>
        <v>0</v>
      </c>
    </row>
    <row r="4556" spans="1:23" ht="21" customHeight="1">
      <c r="A4556" s="316" t="str">
        <f t="shared" si="910"/>
        <v/>
      </c>
      <c r="B4556" s="316" t="str">
        <f t="shared" si="911"/>
        <v/>
      </c>
      <c r="C4556" s="316" t="str">
        <f>IF(AND(F4556&lt;&gt;"",G4556&lt;&gt;""),COUNT($C$32:C4555)+1,"")</f>
        <v/>
      </c>
      <c r="D4556" s="292" t="str">
        <f t="shared" si="912"/>
        <v/>
      </c>
      <c r="E4556" s="292" t="str">
        <f t="shared" si="913"/>
        <v/>
      </c>
      <c r="F4556" s="316"/>
      <c r="G4556" s="316"/>
      <c r="H4556" s="317"/>
      <c r="I4556" s="316" t="s">
        <v>445</v>
      </c>
      <c r="J4556" s="318"/>
      <c r="K4556" s="319"/>
      <c r="L4556" s="292" t="s">
        <v>446</v>
      </c>
      <c r="M4556" s="324"/>
      <c r="N4556" s="294" t="str">
        <f t="shared" si="914"/>
        <v/>
      </c>
      <c r="O4556" s="319"/>
      <c r="P4556" s="296" t="str">
        <f t="shared" si="915"/>
        <v/>
      </c>
      <c r="Q4556" s="552"/>
      <c r="R4556" s="551"/>
      <c r="S4556" s="291"/>
      <c r="T4556" t="str">
        <f t="shared" si="916"/>
        <v>-</v>
      </c>
      <c r="U4556" s="560">
        <f t="shared" si="917"/>
        <v>0</v>
      </c>
      <c r="V4556" s="560">
        <f t="shared" si="918"/>
        <v>0</v>
      </c>
      <c r="W4556" s="560">
        <f t="shared" si="919"/>
        <v>0</v>
      </c>
    </row>
    <row r="4557" spans="1:23" ht="21" customHeight="1">
      <c r="A4557" s="316" t="str">
        <f t="shared" si="910"/>
        <v/>
      </c>
      <c r="B4557" s="316" t="str">
        <f t="shared" si="911"/>
        <v/>
      </c>
      <c r="C4557" s="316" t="str">
        <f>IF(AND(F4557&lt;&gt;"",G4557&lt;&gt;""),COUNT($C$32:C4556)+1,"")</f>
        <v/>
      </c>
      <c r="D4557" s="292" t="str">
        <f t="shared" si="912"/>
        <v/>
      </c>
      <c r="E4557" s="292" t="str">
        <f t="shared" si="913"/>
        <v/>
      </c>
      <c r="F4557" s="316"/>
      <c r="G4557" s="316"/>
      <c r="H4557" s="317"/>
      <c r="I4557" s="316" t="s">
        <v>445</v>
      </c>
      <c r="J4557" s="318"/>
      <c r="K4557" s="319"/>
      <c r="L4557" s="292" t="s">
        <v>446</v>
      </c>
      <c r="M4557" s="324"/>
      <c r="N4557" s="294" t="str">
        <f t="shared" si="914"/>
        <v/>
      </c>
      <c r="O4557" s="319"/>
      <c r="P4557" s="296" t="str">
        <f t="shared" si="915"/>
        <v/>
      </c>
      <c r="Q4557" s="552"/>
      <c r="R4557" s="551"/>
      <c r="S4557" s="291"/>
      <c r="T4557" t="str">
        <f t="shared" si="916"/>
        <v>-</v>
      </c>
      <c r="U4557" s="560">
        <f t="shared" si="917"/>
        <v>0</v>
      </c>
      <c r="V4557" s="560">
        <f t="shared" si="918"/>
        <v>0</v>
      </c>
      <c r="W4557" s="560">
        <f t="shared" si="919"/>
        <v>0</v>
      </c>
    </row>
    <row r="4558" spans="1:23" ht="21" customHeight="1">
      <c r="A4558" s="316" t="str">
        <f t="shared" si="910"/>
        <v/>
      </c>
      <c r="B4558" s="316" t="str">
        <f t="shared" si="911"/>
        <v/>
      </c>
      <c r="C4558" s="316" t="str">
        <f>IF(AND(F4558&lt;&gt;"",G4558&lt;&gt;""),COUNT($C$32:C4557)+1,"")</f>
        <v/>
      </c>
      <c r="D4558" s="292" t="str">
        <f t="shared" si="912"/>
        <v/>
      </c>
      <c r="E4558" s="292" t="str">
        <f t="shared" si="913"/>
        <v/>
      </c>
      <c r="F4558" s="316"/>
      <c r="G4558" s="316"/>
      <c r="H4558" s="317"/>
      <c r="I4558" s="316" t="s">
        <v>445</v>
      </c>
      <c r="J4558" s="318"/>
      <c r="K4558" s="319"/>
      <c r="L4558" s="292" t="s">
        <v>446</v>
      </c>
      <c r="M4558" s="324"/>
      <c r="N4558" s="294" t="str">
        <f t="shared" si="914"/>
        <v/>
      </c>
      <c r="O4558" s="319"/>
      <c r="P4558" s="296" t="str">
        <f t="shared" si="915"/>
        <v/>
      </c>
      <c r="Q4558" s="552"/>
      <c r="R4558" s="551"/>
      <c r="S4558" s="291"/>
      <c r="T4558" t="str">
        <f t="shared" si="916"/>
        <v>-</v>
      </c>
      <c r="U4558" s="560">
        <f t="shared" si="917"/>
        <v>0</v>
      </c>
      <c r="V4558" s="560">
        <f t="shared" si="918"/>
        <v>0</v>
      </c>
      <c r="W4558" s="560">
        <f t="shared" si="919"/>
        <v>0</v>
      </c>
    </row>
    <row r="4559" spans="1:23" ht="21" customHeight="1">
      <c r="A4559" s="316" t="str">
        <f t="shared" si="910"/>
        <v/>
      </c>
      <c r="B4559" s="316" t="str">
        <f t="shared" si="911"/>
        <v/>
      </c>
      <c r="C4559" s="316" t="str">
        <f>IF(AND(F4559&lt;&gt;"",G4559&lt;&gt;""),COUNT($C$32:C4558)+1,"")</f>
        <v/>
      </c>
      <c r="D4559" s="292" t="str">
        <f t="shared" si="912"/>
        <v/>
      </c>
      <c r="E4559" s="292" t="str">
        <f t="shared" si="913"/>
        <v/>
      </c>
      <c r="F4559" s="316"/>
      <c r="G4559" s="316"/>
      <c r="H4559" s="317"/>
      <c r="I4559" s="316" t="s">
        <v>445</v>
      </c>
      <c r="J4559" s="318"/>
      <c r="K4559" s="319"/>
      <c r="L4559" s="292" t="s">
        <v>446</v>
      </c>
      <c r="M4559" s="324"/>
      <c r="N4559" s="294" t="str">
        <f t="shared" si="914"/>
        <v/>
      </c>
      <c r="O4559" s="319"/>
      <c r="P4559" s="296" t="str">
        <f t="shared" si="915"/>
        <v/>
      </c>
      <c r="Q4559" s="552"/>
      <c r="R4559" s="551"/>
      <c r="S4559" s="291"/>
      <c r="T4559" t="str">
        <f t="shared" si="916"/>
        <v>-</v>
      </c>
      <c r="U4559" s="560">
        <f t="shared" si="917"/>
        <v>0</v>
      </c>
      <c r="V4559" s="560">
        <f t="shared" si="918"/>
        <v>0</v>
      </c>
      <c r="W4559" s="560">
        <f t="shared" si="919"/>
        <v>0</v>
      </c>
    </row>
    <row r="4560" spans="1:23" ht="21" customHeight="1">
      <c r="A4560" s="316" t="str">
        <f t="shared" si="910"/>
        <v/>
      </c>
      <c r="B4560" s="316" t="str">
        <f t="shared" si="911"/>
        <v/>
      </c>
      <c r="C4560" s="316" t="str">
        <f>IF(AND(F4560&lt;&gt;"",G4560&lt;&gt;""),COUNT($C$32:C4559)+1,"")</f>
        <v/>
      </c>
      <c r="D4560" s="292" t="str">
        <f t="shared" si="912"/>
        <v/>
      </c>
      <c r="E4560" s="292" t="str">
        <f t="shared" si="913"/>
        <v/>
      </c>
      <c r="F4560" s="316"/>
      <c r="G4560" s="316"/>
      <c r="H4560" s="317"/>
      <c r="I4560" s="316" t="s">
        <v>445</v>
      </c>
      <c r="J4560" s="318"/>
      <c r="K4560" s="319"/>
      <c r="L4560" s="292" t="s">
        <v>446</v>
      </c>
      <c r="M4560" s="324"/>
      <c r="N4560" s="294" t="str">
        <f t="shared" si="914"/>
        <v/>
      </c>
      <c r="O4560" s="319"/>
      <c r="P4560" s="296" t="str">
        <f t="shared" si="915"/>
        <v/>
      </c>
      <c r="Q4560" s="552"/>
      <c r="R4560" s="551"/>
      <c r="S4560" s="291"/>
      <c r="T4560" t="str">
        <f t="shared" si="916"/>
        <v>-</v>
      </c>
      <c r="U4560" s="560">
        <f t="shared" si="917"/>
        <v>0</v>
      </c>
      <c r="V4560" s="560">
        <f t="shared" si="918"/>
        <v>0</v>
      </c>
      <c r="W4560" s="560">
        <f t="shared" si="919"/>
        <v>0</v>
      </c>
    </row>
    <row r="4561" spans="1:23" ht="21" customHeight="1">
      <c r="A4561" s="316" t="str">
        <f t="shared" si="910"/>
        <v/>
      </c>
      <c r="B4561" s="316" t="str">
        <f t="shared" si="911"/>
        <v/>
      </c>
      <c r="C4561" s="316" t="str">
        <f>IF(AND(F4561&lt;&gt;"",G4561&lt;&gt;""),COUNT($C$32:C4560)+1,"")</f>
        <v/>
      </c>
      <c r="D4561" s="292" t="str">
        <f t="shared" si="912"/>
        <v/>
      </c>
      <c r="E4561" s="292" t="str">
        <f t="shared" si="913"/>
        <v/>
      </c>
      <c r="F4561" s="316"/>
      <c r="G4561" s="316"/>
      <c r="H4561" s="317"/>
      <c r="I4561" s="316" t="s">
        <v>445</v>
      </c>
      <c r="J4561" s="318"/>
      <c r="K4561" s="319"/>
      <c r="L4561" s="292" t="s">
        <v>446</v>
      </c>
      <c r="M4561" s="324"/>
      <c r="N4561" s="294" t="str">
        <f t="shared" si="914"/>
        <v/>
      </c>
      <c r="O4561" s="319"/>
      <c r="P4561" s="296" t="str">
        <f t="shared" si="915"/>
        <v/>
      </c>
      <c r="Q4561" s="552"/>
      <c r="R4561" s="551"/>
      <c r="S4561" s="291"/>
      <c r="T4561" t="str">
        <f t="shared" si="916"/>
        <v>-</v>
      </c>
      <c r="U4561" s="560">
        <f t="shared" si="917"/>
        <v>0</v>
      </c>
      <c r="V4561" s="560">
        <f t="shared" si="918"/>
        <v>0</v>
      </c>
      <c r="W4561" s="560">
        <f t="shared" si="919"/>
        <v>0</v>
      </c>
    </row>
    <row r="4562" spans="1:23" ht="21" customHeight="1">
      <c r="A4562" s="316" t="str">
        <f t="shared" si="910"/>
        <v/>
      </c>
      <c r="B4562" s="316" t="str">
        <f t="shared" si="911"/>
        <v/>
      </c>
      <c r="C4562" s="316" t="str">
        <f>IF(AND(F4562&lt;&gt;"",G4562&lt;&gt;""),COUNT($C$32:C4561)+1,"")</f>
        <v/>
      </c>
      <c r="D4562" s="292" t="str">
        <f t="shared" si="912"/>
        <v/>
      </c>
      <c r="E4562" s="292" t="str">
        <f t="shared" si="913"/>
        <v/>
      </c>
      <c r="F4562" s="316"/>
      <c r="G4562" s="316"/>
      <c r="H4562" s="317"/>
      <c r="I4562" s="316" t="s">
        <v>445</v>
      </c>
      <c r="J4562" s="318"/>
      <c r="K4562" s="319"/>
      <c r="L4562" s="292" t="s">
        <v>446</v>
      </c>
      <c r="M4562" s="324"/>
      <c r="N4562" s="294" t="str">
        <f t="shared" si="914"/>
        <v/>
      </c>
      <c r="O4562" s="319"/>
      <c r="P4562" s="296" t="str">
        <f t="shared" si="915"/>
        <v/>
      </c>
      <c r="Q4562" s="552"/>
      <c r="R4562" s="551"/>
      <c r="S4562" s="291"/>
      <c r="T4562" t="str">
        <f t="shared" si="916"/>
        <v>-</v>
      </c>
      <c r="U4562" s="560">
        <f t="shared" si="917"/>
        <v>0</v>
      </c>
      <c r="V4562" s="560">
        <f t="shared" si="918"/>
        <v>0</v>
      </c>
      <c r="W4562" s="560">
        <f t="shared" si="919"/>
        <v>0</v>
      </c>
    </row>
    <row r="4563" spans="1:23" ht="21" customHeight="1">
      <c r="A4563" s="316" t="str">
        <f t="shared" si="910"/>
        <v/>
      </c>
      <c r="B4563" s="316" t="str">
        <f t="shared" si="911"/>
        <v/>
      </c>
      <c r="C4563" s="316" t="str">
        <f>IF(AND(F4563&lt;&gt;"",G4563&lt;&gt;""),COUNT($C$32:C4562)+1,"")</f>
        <v/>
      </c>
      <c r="D4563" s="292" t="str">
        <f t="shared" si="912"/>
        <v/>
      </c>
      <c r="E4563" s="292" t="str">
        <f t="shared" si="913"/>
        <v/>
      </c>
      <c r="F4563" s="316"/>
      <c r="G4563" s="316"/>
      <c r="H4563" s="317"/>
      <c r="I4563" s="316" t="s">
        <v>445</v>
      </c>
      <c r="J4563" s="318"/>
      <c r="K4563" s="319"/>
      <c r="L4563" s="292" t="s">
        <v>446</v>
      </c>
      <c r="M4563" s="324"/>
      <c r="N4563" s="294" t="str">
        <f t="shared" si="914"/>
        <v/>
      </c>
      <c r="O4563" s="319"/>
      <c r="P4563" s="296" t="str">
        <f t="shared" si="915"/>
        <v/>
      </c>
      <c r="Q4563" s="552"/>
      <c r="R4563" s="551"/>
      <c r="S4563" s="291"/>
      <c r="T4563" t="str">
        <f t="shared" si="916"/>
        <v>-</v>
      </c>
      <c r="U4563" s="560">
        <f t="shared" si="917"/>
        <v>0</v>
      </c>
      <c r="V4563" s="560">
        <f t="shared" si="918"/>
        <v>0</v>
      </c>
      <c r="W4563" s="560">
        <f t="shared" si="919"/>
        <v>0</v>
      </c>
    </row>
    <row r="4564" spans="1:23" ht="21" customHeight="1">
      <c r="A4564" s="316" t="str">
        <f t="shared" si="910"/>
        <v/>
      </c>
      <c r="B4564" s="316" t="str">
        <f t="shared" si="911"/>
        <v/>
      </c>
      <c r="C4564" s="316" t="str">
        <f>IF(AND(F4564&lt;&gt;"",G4564&lt;&gt;""),COUNT($C$32:C4563)+1,"")</f>
        <v/>
      </c>
      <c r="D4564" s="292" t="str">
        <f t="shared" si="912"/>
        <v/>
      </c>
      <c r="E4564" s="292" t="str">
        <f t="shared" si="913"/>
        <v/>
      </c>
      <c r="F4564" s="316"/>
      <c r="G4564" s="316"/>
      <c r="H4564" s="317"/>
      <c r="I4564" s="316" t="s">
        <v>445</v>
      </c>
      <c r="J4564" s="318"/>
      <c r="K4564" s="319"/>
      <c r="L4564" s="292" t="s">
        <v>446</v>
      </c>
      <c r="M4564" s="324"/>
      <c r="N4564" s="294" t="str">
        <f t="shared" si="914"/>
        <v/>
      </c>
      <c r="O4564" s="319"/>
      <c r="P4564" s="296" t="str">
        <f t="shared" si="915"/>
        <v/>
      </c>
      <c r="Q4564" s="552"/>
      <c r="R4564" s="551"/>
      <c r="S4564" s="291"/>
      <c r="T4564" t="str">
        <f t="shared" si="916"/>
        <v>-</v>
      </c>
      <c r="U4564" s="560">
        <f t="shared" si="917"/>
        <v>0</v>
      </c>
      <c r="V4564" s="560">
        <f t="shared" si="918"/>
        <v>0</v>
      </c>
      <c r="W4564" s="560">
        <f t="shared" si="919"/>
        <v>0</v>
      </c>
    </row>
    <row r="4565" spans="1:23" ht="21" customHeight="1">
      <c r="A4565" s="316" t="str">
        <f t="shared" si="910"/>
        <v/>
      </c>
      <c r="B4565" s="316" t="str">
        <f t="shared" si="911"/>
        <v/>
      </c>
      <c r="C4565" s="316" t="str">
        <f>IF(AND(F4565&lt;&gt;"",G4565&lt;&gt;""),COUNT($C$32:C4564)+1,"")</f>
        <v/>
      </c>
      <c r="D4565" s="292" t="str">
        <f t="shared" si="912"/>
        <v/>
      </c>
      <c r="E4565" s="292" t="str">
        <f t="shared" si="913"/>
        <v/>
      </c>
      <c r="F4565" s="316"/>
      <c r="G4565" s="316"/>
      <c r="H4565" s="317"/>
      <c r="I4565" s="316" t="s">
        <v>445</v>
      </c>
      <c r="J4565" s="318"/>
      <c r="K4565" s="319"/>
      <c r="L4565" s="292" t="s">
        <v>446</v>
      </c>
      <c r="M4565" s="324"/>
      <c r="N4565" s="294" t="str">
        <f t="shared" si="914"/>
        <v/>
      </c>
      <c r="O4565" s="319"/>
      <c r="P4565" s="296" t="str">
        <f t="shared" si="915"/>
        <v/>
      </c>
      <c r="Q4565" s="552"/>
      <c r="R4565" s="551"/>
      <c r="S4565" s="291"/>
      <c r="T4565" t="str">
        <f t="shared" si="916"/>
        <v>-</v>
      </c>
      <c r="U4565" s="560">
        <f t="shared" si="917"/>
        <v>0</v>
      </c>
      <c r="V4565" s="560">
        <f t="shared" si="918"/>
        <v>0</v>
      </c>
      <c r="W4565" s="560">
        <f t="shared" si="919"/>
        <v>0</v>
      </c>
    </row>
    <row r="4566" spans="1:23" ht="21" customHeight="1">
      <c r="A4566" s="316" t="str">
        <f t="shared" si="910"/>
        <v/>
      </c>
      <c r="B4566" s="316" t="str">
        <f t="shared" si="911"/>
        <v/>
      </c>
      <c r="C4566" s="316" t="str">
        <f>IF(AND(F4566&lt;&gt;"",G4566&lt;&gt;""),COUNT($C$32:C4565)+1,"")</f>
        <v/>
      </c>
      <c r="D4566" s="292" t="str">
        <f t="shared" si="912"/>
        <v/>
      </c>
      <c r="E4566" s="292" t="str">
        <f t="shared" si="913"/>
        <v/>
      </c>
      <c r="F4566" s="316"/>
      <c r="G4566" s="316"/>
      <c r="H4566" s="317"/>
      <c r="I4566" s="316" t="s">
        <v>445</v>
      </c>
      <c r="J4566" s="318"/>
      <c r="K4566" s="319"/>
      <c r="L4566" s="292" t="s">
        <v>446</v>
      </c>
      <c r="M4566" s="324"/>
      <c r="N4566" s="294" t="str">
        <f t="shared" si="914"/>
        <v/>
      </c>
      <c r="O4566" s="319"/>
      <c r="P4566" s="296" t="str">
        <f t="shared" si="915"/>
        <v/>
      </c>
      <c r="Q4566" s="552"/>
      <c r="R4566" s="551"/>
      <c r="S4566" s="291"/>
      <c r="T4566" t="str">
        <f t="shared" si="916"/>
        <v>-</v>
      </c>
      <c r="U4566" s="560">
        <f t="shared" si="917"/>
        <v>0</v>
      </c>
      <c r="V4566" s="560">
        <f t="shared" si="918"/>
        <v>0</v>
      </c>
      <c r="W4566" s="560">
        <f t="shared" si="919"/>
        <v>0</v>
      </c>
    </row>
    <row r="4567" spans="1:23" ht="21" customHeight="1">
      <c r="A4567" s="316" t="str">
        <f t="shared" si="910"/>
        <v/>
      </c>
      <c r="B4567" s="316" t="str">
        <f t="shared" si="911"/>
        <v/>
      </c>
      <c r="C4567" s="316" t="str">
        <f>IF(AND(F4567&lt;&gt;"",G4567&lt;&gt;""),COUNT($C$32:C4566)+1,"")</f>
        <v/>
      </c>
      <c r="D4567" s="292" t="str">
        <f t="shared" si="912"/>
        <v/>
      </c>
      <c r="E4567" s="292" t="str">
        <f t="shared" si="913"/>
        <v/>
      </c>
      <c r="F4567" s="316"/>
      <c r="G4567" s="316"/>
      <c r="H4567" s="317"/>
      <c r="I4567" s="316" t="s">
        <v>445</v>
      </c>
      <c r="J4567" s="318"/>
      <c r="K4567" s="319"/>
      <c r="L4567" s="292" t="s">
        <v>446</v>
      </c>
      <c r="M4567" s="324"/>
      <c r="N4567" s="294" t="str">
        <f t="shared" si="914"/>
        <v/>
      </c>
      <c r="O4567" s="319"/>
      <c r="P4567" s="296" t="str">
        <f t="shared" si="915"/>
        <v/>
      </c>
      <c r="Q4567" s="552"/>
      <c r="R4567" s="551"/>
      <c r="S4567" s="291"/>
      <c r="T4567" t="str">
        <f t="shared" si="916"/>
        <v>-</v>
      </c>
      <c r="U4567" s="560">
        <f t="shared" si="917"/>
        <v>0</v>
      </c>
      <c r="V4567" s="560">
        <f t="shared" si="918"/>
        <v>0</v>
      </c>
      <c r="W4567" s="560">
        <f t="shared" si="919"/>
        <v>0</v>
      </c>
    </row>
    <row r="4568" spans="1:23" ht="21" customHeight="1">
      <c r="A4568" s="316" t="str">
        <f t="shared" si="910"/>
        <v/>
      </c>
      <c r="B4568" s="316" t="str">
        <f t="shared" si="911"/>
        <v/>
      </c>
      <c r="C4568" s="316" t="str">
        <f>IF(AND(F4568&lt;&gt;"",G4568&lt;&gt;""),COUNT($C$32:C4567)+1,"")</f>
        <v/>
      </c>
      <c r="D4568" s="292" t="str">
        <f t="shared" si="912"/>
        <v/>
      </c>
      <c r="E4568" s="292" t="str">
        <f t="shared" si="913"/>
        <v/>
      </c>
      <c r="F4568" s="316"/>
      <c r="G4568" s="316"/>
      <c r="H4568" s="317"/>
      <c r="I4568" s="316" t="s">
        <v>445</v>
      </c>
      <c r="J4568" s="318"/>
      <c r="K4568" s="319"/>
      <c r="L4568" s="292" t="s">
        <v>446</v>
      </c>
      <c r="M4568" s="324"/>
      <c r="N4568" s="294" t="str">
        <f t="shared" si="914"/>
        <v/>
      </c>
      <c r="O4568" s="319"/>
      <c r="P4568" s="296" t="str">
        <f t="shared" si="915"/>
        <v/>
      </c>
      <c r="Q4568" s="552"/>
      <c r="R4568" s="551"/>
      <c r="S4568" s="291"/>
      <c r="T4568" t="str">
        <f t="shared" si="916"/>
        <v>-</v>
      </c>
      <c r="U4568" s="560">
        <f t="shared" si="917"/>
        <v>0</v>
      </c>
      <c r="V4568" s="560">
        <f t="shared" si="918"/>
        <v>0</v>
      </c>
      <c r="W4568" s="560">
        <f t="shared" si="919"/>
        <v>0</v>
      </c>
    </row>
    <row r="4569" spans="1:23" ht="21" customHeight="1">
      <c r="A4569" s="316" t="str">
        <f t="shared" si="910"/>
        <v/>
      </c>
      <c r="B4569" s="316" t="str">
        <f t="shared" si="911"/>
        <v/>
      </c>
      <c r="C4569" s="316" t="str">
        <f>IF(AND(F4569&lt;&gt;"",G4569&lt;&gt;""),COUNT($C$32:C4568)+1,"")</f>
        <v/>
      </c>
      <c r="D4569" s="292" t="str">
        <f t="shared" si="912"/>
        <v/>
      </c>
      <c r="E4569" s="292" t="str">
        <f t="shared" si="913"/>
        <v/>
      </c>
      <c r="F4569" s="316"/>
      <c r="G4569" s="316"/>
      <c r="H4569" s="317"/>
      <c r="I4569" s="316" t="s">
        <v>445</v>
      </c>
      <c r="J4569" s="318"/>
      <c r="K4569" s="319"/>
      <c r="L4569" s="292" t="s">
        <v>446</v>
      </c>
      <c r="M4569" s="324"/>
      <c r="N4569" s="294" t="str">
        <f t="shared" si="914"/>
        <v/>
      </c>
      <c r="O4569" s="319"/>
      <c r="P4569" s="296" t="str">
        <f t="shared" si="915"/>
        <v/>
      </c>
      <c r="Q4569" s="552"/>
      <c r="R4569" s="551"/>
      <c r="S4569" s="291"/>
      <c r="T4569" t="str">
        <f t="shared" si="916"/>
        <v>-</v>
      </c>
      <c r="U4569" s="560">
        <f t="shared" si="917"/>
        <v>0</v>
      </c>
      <c r="V4569" s="560">
        <f t="shared" si="918"/>
        <v>0</v>
      </c>
      <c r="W4569" s="560">
        <f t="shared" si="919"/>
        <v>0</v>
      </c>
    </row>
    <row r="4570" spans="1:23" ht="21" customHeight="1">
      <c r="A4570" s="316" t="str">
        <f t="shared" si="910"/>
        <v/>
      </c>
      <c r="B4570" s="316" t="str">
        <f t="shared" si="911"/>
        <v/>
      </c>
      <c r="C4570" s="316" t="str">
        <f>IF(AND(F4570&lt;&gt;"",G4570&lt;&gt;""),COUNT($C$32:C4569)+1,"")</f>
        <v/>
      </c>
      <c r="D4570" s="292" t="str">
        <f t="shared" si="912"/>
        <v/>
      </c>
      <c r="E4570" s="292" t="str">
        <f t="shared" si="913"/>
        <v/>
      </c>
      <c r="F4570" s="316"/>
      <c r="G4570" s="316"/>
      <c r="H4570" s="317"/>
      <c r="I4570" s="316" t="s">
        <v>445</v>
      </c>
      <c r="J4570" s="318"/>
      <c r="K4570" s="319"/>
      <c r="L4570" s="292" t="s">
        <v>446</v>
      </c>
      <c r="M4570" s="324"/>
      <c r="N4570" s="294" t="str">
        <f t="shared" si="914"/>
        <v/>
      </c>
      <c r="O4570" s="319"/>
      <c r="P4570" s="296" t="str">
        <f t="shared" si="915"/>
        <v/>
      </c>
      <c r="Q4570" s="552"/>
      <c r="R4570" s="551"/>
      <c r="S4570" s="291"/>
      <c r="T4570" t="str">
        <f t="shared" si="916"/>
        <v>-</v>
      </c>
      <c r="U4570" s="560">
        <f t="shared" si="917"/>
        <v>0</v>
      </c>
      <c r="V4570" s="560">
        <f t="shared" si="918"/>
        <v>0</v>
      </c>
      <c r="W4570" s="560">
        <f t="shared" si="919"/>
        <v>0</v>
      </c>
    </row>
    <row r="4571" spans="1:23" ht="21" customHeight="1">
      <c r="A4571" s="316" t="str">
        <f t="shared" si="910"/>
        <v/>
      </c>
      <c r="B4571" s="316" t="str">
        <f t="shared" si="911"/>
        <v/>
      </c>
      <c r="C4571" s="316" t="str">
        <f>IF(AND(F4571&lt;&gt;"",G4571&lt;&gt;""),COUNT($C$32:C4570)+1,"")</f>
        <v/>
      </c>
      <c r="D4571" s="292" t="str">
        <f t="shared" si="912"/>
        <v/>
      </c>
      <c r="E4571" s="292" t="str">
        <f t="shared" si="913"/>
        <v/>
      </c>
      <c r="F4571" s="316"/>
      <c r="G4571" s="316"/>
      <c r="H4571" s="317"/>
      <c r="I4571" s="316" t="s">
        <v>445</v>
      </c>
      <c r="J4571" s="318"/>
      <c r="K4571" s="319"/>
      <c r="L4571" s="292" t="s">
        <v>446</v>
      </c>
      <c r="M4571" s="324"/>
      <c r="N4571" s="294" t="str">
        <f t="shared" si="914"/>
        <v/>
      </c>
      <c r="O4571" s="319"/>
      <c r="P4571" s="296" t="str">
        <f t="shared" si="915"/>
        <v/>
      </c>
      <c r="Q4571" s="552"/>
      <c r="R4571" s="551"/>
      <c r="S4571" s="291"/>
      <c r="T4571" t="str">
        <f t="shared" si="916"/>
        <v>-</v>
      </c>
      <c r="U4571" s="560">
        <f t="shared" si="917"/>
        <v>0</v>
      </c>
      <c r="V4571" s="560">
        <f t="shared" si="918"/>
        <v>0</v>
      </c>
      <c r="W4571" s="560">
        <f t="shared" si="919"/>
        <v>0</v>
      </c>
    </row>
    <row r="4572" spans="1:23" ht="21" customHeight="1">
      <c r="A4572" s="316" t="str">
        <f t="shared" si="910"/>
        <v/>
      </c>
      <c r="B4572" s="316" t="str">
        <f t="shared" si="911"/>
        <v/>
      </c>
      <c r="C4572" s="316" t="str">
        <f>IF(AND(F4572&lt;&gt;"",G4572&lt;&gt;""),COUNT($C$32:C4571)+1,"")</f>
        <v/>
      </c>
      <c r="D4572" s="292" t="str">
        <f t="shared" si="912"/>
        <v/>
      </c>
      <c r="E4572" s="292" t="str">
        <f t="shared" si="913"/>
        <v/>
      </c>
      <c r="F4572" s="316"/>
      <c r="G4572" s="316"/>
      <c r="H4572" s="317"/>
      <c r="I4572" s="316" t="s">
        <v>445</v>
      </c>
      <c r="J4572" s="318"/>
      <c r="K4572" s="319"/>
      <c r="L4572" s="292" t="s">
        <v>446</v>
      </c>
      <c r="M4572" s="324"/>
      <c r="N4572" s="294" t="str">
        <f t="shared" si="914"/>
        <v/>
      </c>
      <c r="O4572" s="319"/>
      <c r="P4572" s="296" t="str">
        <f t="shared" si="915"/>
        <v/>
      </c>
      <c r="Q4572" s="552"/>
      <c r="R4572" s="551"/>
      <c r="S4572" s="291"/>
      <c r="T4572" t="str">
        <f t="shared" si="916"/>
        <v>-</v>
      </c>
      <c r="U4572" s="560">
        <f t="shared" si="917"/>
        <v>0</v>
      </c>
      <c r="V4572" s="560">
        <f t="shared" si="918"/>
        <v>0</v>
      </c>
      <c r="W4572" s="560">
        <f t="shared" si="919"/>
        <v>0</v>
      </c>
    </row>
    <row r="4573" spans="1:23" ht="21" customHeight="1">
      <c r="A4573" s="316" t="str">
        <f t="shared" si="910"/>
        <v/>
      </c>
      <c r="B4573" s="316" t="str">
        <f t="shared" si="911"/>
        <v/>
      </c>
      <c r="C4573" s="316" t="str">
        <f>IF(AND(F4573&lt;&gt;"",G4573&lt;&gt;""),COUNT($C$32:C4572)+1,"")</f>
        <v/>
      </c>
      <c r="D4573" s="292" t="str">
        <f t="shared" si="912"/>
        <v/>
      </c>
      <c r="E4573" s="292" t="str">
        <f t="shared" si="913"/>
        <v/>
      </c>
      <c r="F4573" s="316"/>
      <c r="G4573" s="316"/>
      <c r="H4573" s="317"/>
      <c r="I4573" s="316" t="s">
        <v>445</v>
      </c>
      <c r="J4573" s="318"/>
      <c r="K4573" s="319"/>
      <c r="L4573" s="292" t="s">
        <v>446</v>
      </c>
      <c r="M4573" s="324"/>
      <c r="N4573" s="294" t="str">
        <f t="shared" si="914"/>
        <v/>
      </c>
      <c r="O4573" s="319"/>
      <c r="P4573" s="296" t="str">
        <f t="shared" si="915"/>
        <v/>
      </c>
      <c r="Q4573" s="552"/>
      <c r="R4573" s="551"/>
      <c r="S4573" s="291"/>
      <c r="T4573" t="str">
        <f t="shared" si="916"/>
        <v>-</v>
      </c>
      <c r="U4573" s="560">
        <f t="shared" si="917"/>
        <v>0</v>
      </c>
      <c r="V4573" s="560">
        <f t="shared" si="918"/>
        <v>0</v>
      </c>
      <c r="W4573" s="560">
        <f t="shared" si="919"/>
        <v>0</v>
      </c>
    </row>
    <row r="4574" spans="1:23" ht="21" customHeight="1">
      <c r="A4574" s="316" t="str">
        <f t="shared" si="910"/>
        <v/>
      </c>
      <c r="B4574" s="316" t="str">
        <f t="shared" si="911"/>
        <v/>
      </c>
      <c r="C4574" s="316" t="str">
        <f>IF(AND(F4574&lt;&gt;"",G4574&lt;&gt;""),COUNT($C$32:C4573)+1,"")</f>
        <v/>
      </c>
      <c r="D4574" s="292" t="str">
        <f t="shared" si="912"/>
        <v/>
      </c>
      <c r="E4574" s="292" t="str">
        <f t="shared" si="913"/>
        <v/>
      </c>
      <c r="F4574" s="316"/>
      <c r="G4574" s="316"/>
      <c r="H4574" s="317"/>
      <c r="I4574" s="316" t="s">
        <v>445</v>
      </c>
      <c r="J4574" s="318"/>
      <c r="K4574" s="319"/>
      <c r="L4574" s="292" t="s">
        <v>446</v>
      </c>
      <c r="M4574" s="324"/>
      <c r="N4574" s="294" t="str">
        <f t="shared" si="914"/>
        <v/>
      </c>
      <c r="O4574" s="319"/>
      <c r="P4574" s="296" t="str">
        <f t="shared" si="915"/>
        <v/>
      </c>
      <c r="Q4574" s="552"/>
      <c r="R4574" s="551"/>
      <c r="S4574" s="291"/>
      <c r="T4574" t="str">
        <f t="shared" si="916"/>
        <v>-</v>
      </c>
      <c r="U4574" s="560">
        <f t="shared" si="917"/>
        <v>0</v>
      </c>
      <c r="V4574" s="560">
        <f t="shared" si="918"/>
        <v>0</v>
      </c>
      <c r="W4574" s="560">
        <f t="shared" si="919"/>
        <v>0</v>
      </c>
    </row>
    <row r="4575" spans="1:23" ht="21" customHeight="1">
      <c r="A4575" s="316" t="str">
        <f t="shared" si="910"/>
        <v/>
      </c>
      <c r="B4575" s="316" t="str">
        <f t="shared" si="911"/>
        <v/>
      </c>
      <c r="C4575" s="316" t="str">
        <f>IF(AND(F4575&lt;&gt;"",G4575&lt;&gt;""),COUNT($C$32:C4574)+1,"")</f>
        <v/>
      </c>
      <c r="D4575" s="292" t="str">
        <f t="shared" si="912"/>
        <v/>
      </c>
      <c r="E4575" s="292" t="str">
        <f t="shared" si="913"/>
        <v/>
      </c>
      <c r="F4575" s="316"/>
      <c r="G4575" s="316"/>
      <c r="H4575" s="317"/>
      <c r="I4575" s="316" t="s">
        <v>445</v>
      </c>
      <c r="J4575" s="318"/>
      <c r="K4575" s="319"/>
      <c r="L4575" s="292" t="s">
        <v>446</v>
      </c>
      <c r="M4575" s="324"/>
      <c r="N4575" s="294" t="str">
        <f t="shared" si="914"/>
        <v/>
      </c>
      <c r="O4575" s="319"/>
      <c r="P4575" s="296" t="str">
        <f t="shared" si="915"/>
        <v/>
      </c>
      <c r="Q4575" s="552"/>
      <c r="R4575" s="551"/>
      <c r="S4575" s="291"/>
      <c r="T4575" t="str">
        <f t="shared" si="916"/>
        <v>-</v>
      </c>
      <c r="U4575" s="560">
        <f t="shared" si="917"/>
        <v>0</v>
      </c>
      <c r="V4575" s="560">
        <f t="shared" si="918"/>
        <v>0</v>
      </c>
      <c r="W4575" s="560">
        <f t="shared" si="919"/>
        <v>0</v>
      </c>
    </row>
    <row r="4576" spans="1:23" ht="21" customHeight="1">
      <c r="A4576" s="316" t="str">
        <f t="shared" si="910"/>
        <v/>
      </c>
      <c r="B4576" s="316" t="str">
        <f t="shared" si="911"/>
        <v/>
      </c>
      <c r="C4576" s="316" t="str">
        <f>IF(AND(F4576&lt;&gt;"",G4576&lt;&gt;""),COUNT($C$32:C4575)+1,"")</f>
        <v/>
      </c>
      <c r="D4576" s="292" t="str">
        <f t="shared" si="912"/>
        <v/>
      </c>
      <c r="E4576" s="292" t="str">
        <f t="shared" si="913"/>
        <v/>
      </c>
      <c r="F4576" s="316"/>
      <c r="G4576" s="316"/>
      <c r="H4576" s="317"/>
      <c r="I4576" s="316" t="s">
        <v>445</v>
      </c>
      <c r="J4576" s="318"/>
      <c r="K4576" s="319"/>
      <c r="L4576" s="292" t="s">
        <v>446</v>
      </c>
      <c r="M4576" s="324"/>
      <c r="N4576" s="294" t="str">
        <f t="shared" si="914"/>
        <v/>
      </c>
      <c r="O4576" s="319"/>
      <c r="P4576" s="296" t="str">
        <f t="shared" si="915"/>
        <v/>
      </c>
      <c r="Q4576" s="552"/>
      <c r="R4576" s="551"/>
      <c r="S4576" s="291"/>
      <c r="T4576" t="str">
        <f t="shared" si="916"/>
        <v>-</v>
      </c>
      <c r="U4576" s="560">
        <f t="shared" si="917"/>
        <v>0</v>
      </c>
      <c r="V4576" s="560">
        <f t="shared" si="918"/>
        <v>0</v>
      </c>
      <c r="W4576" s="560">
        <f t="shared" si="919"/>
        <v>0</v>
      </c>
    </row>
    <row r="4577" spans="1:23" ht="21" customHeight="1">
      <c r="A4577" s="316" t="str">
        <f t="shared" si="910"/>
        <v/>
      </c>
      <c r="B4577" s="316" t="str">
        <f t="shared" si="911"/>
        <v/>
      </c>
      <c r="C4577" s="316" t="str">
        <f>IF(AND(F4577&lt;&gt;"",G4577&lt;&gt;""),COUNT($C$32:C4576)+1,"")</f>
        <v/>
      </c>
      <c r="D4577" s="292" t="str">
        <f t="shared" si="912"/>
        <v/>
      </c>
      <c r="E4577" s="292" t="str">
        <f t="shared" si="913"/>
        <v/>
      </c>
      <c r="F4577" s="316"/>
      <c r="G4577" s="316"/>
      <c r="H4577" s="317"/>
      <c r="I4577" s="316" t="s">
        <v>445</v>
      </c>
      <c r="J4577" s="318"/>
      <c r="K4577" s="319"/>
      <c r="L4577" s="292" t="s">
        <v>446</v>
      </c>
      <c r="M4577" s="324"/>
      <c r="N4577" s="294" t="str">
        <f t="shared" si="914"/>
        <v/>
      </c>
      <c r="O4577" s="319"/>
      <c r="P4577" s="296" t="str">
        <f t="shared" si="915"/>
        <v/>
      </c>
      <c r="Q4577" s="552"/>
      <c r="R4577" s="551"/>
      <c r="S4577" s="291"/>
      <c r="T4577" t="str">
        <f t="shared" si="916"/>
        <v>-</v>
      </c>
      <c r="U4577" s="560">
        <f t="shared" si="917"/>
        <v>0</v>
      </c>
      <c r="V4577" s="560">
        <f t="shared" si="918"/>
        <v>0</v>
      </c>
      <c r="W4577" s="560">
        <f t="shared" si="919"/>
        <v>0</v>
      </c>
    </row>
    <row r="4578" spans="1:23" ht="21" customHeight="1">
      <c r="A4578" s="316" t="str">
        <f t="shared" si="910"/>
        <v/>
      </c>
      <c r="B4578" s="316" t="str">
        <f t="shared" si="911"/>
        <v/>
      </c>
      <c r="C4578" s="316" t="str">
        <f>IF(AND(F4578&lt;&gt;"",G4578&lt;&gt;""),COUNT($C$32:C4577)+1,"")</f>
        <v/>
      </c>
      <c r="D4578" s="292" t="str">
        <f t="shared" si="912"/>
        <v/>
      </c>
      <c r="E4578" s="292" t="str">
        <f t="shared" si="913"/>
        <v/>
      </c>
      <c r="F4578" s="316"/>
      <c r="G4578" s="316"/>
      <c r="H4578" s="317"/>
      <c r="I4578" s="316" t="s">
        <v>445</v>
      </c>
      <c r="J4578" s="318"/>
      <c r="K4578" s="319"/>
      <c r="L4578" s="292" t="s">
        <v>446</v>
      </c>
      <c r="M4578" s="324"/>
      <c r="N4578" s="294" t="str">
        <f t="shared" si="914"/>
        <v/>
      </c>
      <c r="O4578" s="319"/>
      <c r="P4578" s="296" t="str">
        <f t="shared" si="915"/>
        <v/>
      </c>
      <c r="Q4578" s="552"/>
      <c r="R4578" s="551"/>
      <c r="S4578" s="291"/>
      <c r="T4578" t="str">
        <f t="shared" si="916"/>
        <v>-</v>
      </c>
      <c r="U4578" s="560">
        <f t="shared" si="917"/>
        <v>0</v>
      </c>
      <c r="V4578" s="560">
        <f t="shared" si="918"/>
        <v>0</v>
      </c>
      <c r="W4578" s="560">
        <f t="shared" si="919"/>
        <v>0</v>
      </c>
    </row>
    <row r="4579" spans="1:23" ht="21" customHeight="1">
      <c r="A4579" s="316" t="str">
        <f t="shared" si="910"/>
        <v/>
      </c>
      <c r="B4579" s="316" t="str">
        <f t="shared" si="911"/>
        <v/>
      </c>
      <c r="C4579" s="316" t="str">
        <f>IF(AND(F4579&lt;&gt;"",G4579&lt;&gt;""),COUNT($C$32:C4578)+1,"")</f>
        <v/>
      </c>
      <c r="D4579" s="292" t="str">
        <f t="shared" si="912"/>
        <v/>
      </c>
      <c r="E4579" s="292" t="str">
        <f t="shared" si="913"/>
        <v/>
      </c>
      <c r="F4579" s="316"/>
      <c r="G4579" s="316"/>
      <c r="H4579" s="317"/>
      <c r="I4579" s="316" t="s">
        <v>445</v>
      </c>
      <c r="J4579" s="318"/>
      <c r="K4579" s="319"/>
      <c r="L4579" s="292" t="s">
        <v>446</v>
      </c>
      <c r="M4579" s="324"/>
      <c r="N4579" s="294" t="str">
        <f t="shared" si="914"/>
        <v/>
      </c>
      <c r="O4579" s="319"/>
      <c r="P4579" s="296" t="str">
        <f t="shared" si="915"/>
        <v/>
      </c>
      <c r="Q4579" s="552"/>
      <c r="R4579" s="551"/>
      <c r="S4579" s="291"/>
      <c r="T4579" t="str">
        <f t="shared" si="916"/>
        <v>-</v>
      </c>
      <c r="U4579" s="560">
        <f t="shared" si="917"/>
        <v>0</v>
      </c>
      <c r="V4579" s="560">
        <f t="shared" si="918"/>
        <v>0</v>
      </c>
      <c r="W4579" s="560">
        <f t="shared" si="919"/>
        <v>0</v>
      </c>
    </row>
    <row r="4580" spans="1:23" ht="21" customHeight="1">
      <c r="A4580" s="316" t="str">
        <f t="shared" si="910"/>
        <v/>
      </c>
      <c r="B4580" s="316" t="str">
        <f t="shared" si="911"/>
        <v/>
      </c>
      <c r="C4580" s="316" t="str">
        <f>IF(AND(F4580&lt;&gt;"",G4580&lt;&gt;""),COUNT($C$32:C4579)+1,"")</f>
        <v/>
      </c>
      <c r="D4580" s="292" t="str">
        <f t="shared" si="912"/>
        <v/>
      </c>
      <c r="E4580" s="292" t="str">
        <f t="shared" si="913"/>
        <v/>
      </c>
      <c r="F4580" s="316"/>
      <c r="G4580" s="316"/>
      <c r="H4580" s="317"/>
      <c r="I4580" s="316" t="s">
        <v>445</v>
      </c>
      <c r="J4580" s="318"/>
      <c r="K4580" s="319"/>
      <c r="L4580" s="292" t="s">
        <v>446</v>
      </c>
      <c r="M4580" s="324"/>
      <c r="N4580" s="294" t="str">
        <f t="shared" si="914"/>
        <v/>
      </c>
      <c r="O4580" s="319"/>
      <c r="P4580" s="296" t="str">
        <f t="shared" si="915"/>
        <v/>
      </c>
      <c r="Q4580" s="552"/>
      <c r="R4580" s="551"/>
      <c r="S4580" s="291"/>
      <c r="T4580" t="str">
        <f t="shared" si="916"/>
        <v>-</v>
      </c>
      <c r="U4580" s="560">
        <f t="shared" si="917"/>
        <v>0</v>
      </c>
      <c r="V4580" s="560">
        <f t="shared" si="918"/>
        <v>0</v>
      </c>
      <c r="W4580" s="560">
        <f t="shared" si="919"/>
        <v>0</v>
      </c>
    </row>
    <row r="4581" spans="1:23" ht="21" customHeight="1">
      <c r="A4581" s="316" t="str">
        <f t="shared" si="910"/>
        <v/>
      </c>
      <c r="B4581" s="316" t="str">
        <f t="shared" si="911"/>
        <v/>
      </c>
      <c r="C4581" s="316" t="str">
        <f>IF(AND(F4581&lt;&gt;"",G4581&lt;&gt;""),COUNT($C$32:C4580)+1,"")</f>
        <v/>
      </c>
      <c r="D4581" s="292" t="str">
        <f t="shared" si="912"/>
        <v/>
      </c>
      <c r="E4581" s="292" t="str">
        <f t="shared" si="913"/>
        <v/>
      </c>
      <c r="F4581" s="316"/>
      <c r="G4581" s="316"/>
      <c r="H4581" s="317"/>
      <c r="I4581" s="316" t="s">
        <v>445</v>
      </c>
      <c r="J4581" s="318"/>
      <c r="K4581" s="319"/>
      <c r="L4581" s="292" t="s">
        <v>446</v>
      </c>
      <c r="M4581" s="324"/>
      <c r="N4581" s="294" t="str">
        <f t="shared" si="914"/>
        <v/>
      </c>
      <c r="O4581" s="319"/>
      <c r="P4581" s="296" t="str">
        <f t="shared" si="915"/>
        <v/>
      </c>
      <c r="Q4581" s="552"/>
      <c r="R4581" s="551"/>
      <c r="S4581" s="291"/>
      <c r="T4581" t="str">
        <f t="shared" si="916"/>
        <v>-</v>
      </c>
      <c r="U4581" s="560">
        <f t="shared" si="917"/>
        <v>0</v>
      </c>
      <c r="V4581" s="560">
        <f t="shared" si="918"/>
        <v>0</v>
      </c>
      <c r="W4581" s="560">
        <f t="shared" si="919"/>
        <v>0</v>
      </c>
    </row>
    <row r="4582" spans="1:23" ht="21" customHeight="1">
      <c r="A4582" s="316" t="str">
        <f t="shared" si="910"/>
        <v/>
      </c>
      <c r="B4582" s="316" t="str">
        <f t="shared" si="911"/>
        <v/>
      </c>
      <c r="C4582" s="316" t="str">
        <f>IF(AND(F4582&lt;&gt;"",G4582&lt;&gt;""),COUNT($C$32:C4581)+1,"")</f>
        <v/>
      </c>
      <c r="D4582" s="292" t="str">
        <f t="shared" si="912"/>
        <v/>
      </c>
      <c r="E4582" s="292" t="str">
        <f t="shared" si="913"/>
        <v/>
      </c>
      <c r="F4582" s="316"/>
      <c r="G4582" s="316"/>
      <c r="H4582" s="317"/>
      <c r="I4582" s="316" t="s">
        <v>445</v>
      </c>
      <c r="J4582" s="318"/>
      <c r="K4582" s="319"/>
      <c r="L4582" s="292" t="s">
        <v>446</v>
      </c>
      <c r="M4582" s="324"/>
      <c r="N4582" s="294" t="str">
        <f t="shared" si="914"/>
        <v/>
      </c>
      <c r="O4582" s="319"/>
      <c r="P4582" s="296" t="str">
        <f t="shared" si="915"/>
        <v/>
      </c>
      <c r="Q4582" s="552"/>
      <c r="R4582" s="551"/>
      <c r="S4582" s="291"/>
      <c r="T4582" t="str">
        <f t="shared" si="916"/>
        <v>-</v>
      </c>
      <c r="U4582" s="560">
        <f t="shared" si="917"/>
        <v>0</v>
      </c>
      <c r="V4582" s="560">
        <f t="shared" si="918"/>
        <v>0</v>
      </c>
      <c r="W4582" s="560">
        <f t="shared" si="919"/>
        <v>0</v>
      </c>
    </row>
    <row r="4583" spans="1:23" ht="21" customHeight="1">
      <c r="A4583" s="316" t="str">
        <f t="shared" si="910"/>
        <v/>
      </c>
      <c r="B4583" s="316" t="str">
        <f t="shared" si="911"/>
        <v/>
      </c>
      <c r="C4583" s="316" t="str">
        <f>IF(AND(F4583&lt;&gt;"",G4583&lt;&gt;""),COUNT($C$32:C4582)+1,"")</f>
        <v/>
      </c>
      <c r="D4583" s="292" t="str">
        <f t="shared" si="912"/>
        <v/>
      </c>
      <c r="E4583" s="292" t="str">
        <f t="shared" si="913"/>
        <v/>
      </c>
      <c r="F4583" s="316"/>
      <c r="G4583" s="316"/>
      <c r="H4583" s="317"/>
      <c r="I4583" s="316" t="s">
        <v>445</v>
      </c>
      <c r="J4583" s="318"/>
      <c r="K4583" s="319"/>
      <c r="L4583" s="292" t="s">
        <v>446</v>
      </c>
      <c r="M4583" s="324"/>
      <c r="N4583" s="294" t="str">
        <f t="shared" si="914"/>
        <v/>
      </c>
      <c r="O4583" s="319"/>
      <c r="P4583" s="296" t="str">
        <f t="shared" si="915"/>
        <v/>
      </c>
      <c r="Q4583" s="552"/>
      <c r="R4583" s="551"/>
      <c r="S4583" s="291"/>
      <c r="T4583" t="str">
        <f t="shared" si="916"/>
        <v>-</v>
      </c>
      <c r="U4583" s="560">
        <f t="shared" si="917"/>
        <v>0</v>
      </c>
      <c r="V4583" s="560">
        <f t="shared" si="918"/>
        <v>0</v>
      </c>
      <c r="W4583" s="560">
        <f t="shared" si="919"/>
        <v>0</v>
      </c>
    </row>
    <row r="4584" spans="1:23" ht="21" customHeight="1">
      <c r="A4584" s="316" t="str">
        <f t="shared" si="910"/>
        <v/>
      </c>
      <c r="B4584" s="316" t="str">
        <f t="shared" si="911"/>
        <v/>
      </c>
      <c r="C4584" s="316" t="str">
        <f>IF(AND(F4584&lt;&gt;"",G4584&lt;&gt;""),COUNT($C$32:C4583)+1,"")</f>
        <v/>
      </c>
      <c r="D4584" s="292" t="str">
        <f t="shared" si="912"/>
        <v/>
      </c>
      <c r="E4584" s="292" t="str">
        <f t="shared" si="913"/>
        <v/>
      </c>
      <c r="F4584" s="316"/>
      <c r="G4584" s="316"/>
      <c r="H4584" s="317"/>
      <c r="I4584" s="316" t="s">
        <v>445</v>
      </c>
      <c r="J4584" s="318"/>
      <c r="K4584" s="319"/>
      <c r="L4584" s="292" t="s">
        <v>446</v>
      </c>
      <c r="M4584" s="324"/>
      <c r="N4584" s="294" t="str">
        <f t="shared" si="914"/>
        <v/>
      </c>
      <c r="O4584" s="319"/>
      <c r="P4584" s="296" t="str">
        <f t="shared" si="915"/>
        <v/>
      </c>
      <c r="Q4584" s="552"/>
      <c r="R4584" s="551"/>
      <c r="S4584" s="291"/>
      <c r="T4584" t="str">
        <f t="shared" si="916"/>
        <v>-</v>
      </c>
      <c r="U4584" s="560">
        <f t="shared" si="917"/>
        <v>0</v>
      </c>
      <c r="V4584" s="560">
        <f t="shared" si="918"/>
        <v>0</v>
      </c>
      <c r="W4584" s="560">
        <f t="shared" si="919"/>
        <v>0</v>
      </c>
    </row>
    <row r="4585" spans="1:23" ht="21" customHeight="1">
      <c r="A4585" s="316" t="str">
        <f t="shared" si="910"/>
        <v/>
      </c>
      <c r="B4585" s="316" t="str">
        <f t="shared" si="911"/>
        <v/>
      </c>
      <c r="C4585" s="316" t="str">
        <f>IF(AND(F4585&lt;&gt;"",G4585&lt;&gt;""),COUNT($C$32:C4584)+1,"")</f>
        <v/>
      </c>
      <c r="D4585" s="292" t="str">
        <f t="shared" si="912"/>
        <v/>
      </c>
      <c r="E4585" s="292" t="str">
        <f t="shared" si="913"/>
        <v/>
      </c>
      <c r="F4585" s="316"/>
      <c r="G4585" s="316"/>
      <c r="H4585" s="317"/>
      <c r="I4585" s="316" t="s">
        <v>445</v>
      </c>
      <c r="J4585" s="318"/>
      <c r="K4585" s="319"/>
      <c r="L4585" s="292" t="s">
        <v>446</v>
      </c>
      <c r="M4585" s="324"/>
      <c r="N4585" s="294" t="str">
        <f t="shared" si="914"/>
        <v/>
      </c>
      <c r="O4585" s="319"/>
      <c r="P4585" s="296" t="str">
        <f t="shared" si="915"/>
        <v/>
      </c>
      <c r="Q4585" s="552"/>
      <c r="R4585" s="551"/>
      <c r="S4585" s="291"/>
      <c r="T4585" t="str">
        <f t="shared" si="916"/>
        <v>-</v>
      </c>
      <c r="U4585" s="560">
        <f t="shared" si="917"/>
        <v>0</v>
      </c>
      <c r="V4585" s="560">
        <f t="shared" si="918"/>
        <v>0</v>
      </c>
      <c r="W4585" s="560">
        <f t="shared" si="919"/>
        <v>0</v>
      </c>
    </row>
    <row r="4586" spans="1:23" ht="21" customHeight="1">
      <c r="A4586" s="316" t="str">
        <f t="shared" si="910"/>
        <v/>
      </c>
      <c r="B4586" s="316" t="str">
        <f t="shared" si="911"/>
        <v/>
      </c>
      <c r="C4586" s="316" t="str">
        <f>IF(AND(F4586&lt;&gt;"",G4586&lt;&gt;""),COUNT($C$32:C4585)+1,"")</f>
        <v/>
      </c>
      <c r="D4586" s="292" t="str">
        <f t="shared" si="912"/>
        <v/>
      </c>
      <c r="E4586" s="292" t="str">
        <f t="shared" si="913"/>
        <v/>
      </c>
      <c r="F4586" s="316"/>
      <c r="G4586" s="316"/>
      <c r="H4586" s="317"/>
      <c r="I4586" s="316" t="s">
        <v>445</v>
      </c>
      <c r="J4586" s="318"/>
      <c r="K4586" s="319"/>
      <c r="L4586" s="292" t="s">
        <v>446</v>
      </c>
      <c r="M4586" s="324"/>
      <c r="N4586" s="294" t="str">
        <f t="shared" si="914"/>
        <v/>
      </c>
      <c r="O4586" s="319"/>
      <c r="P4586" s="296" t="str">
        <f t="shared" si="915"/>
        <v/>
      </c>
      <c r="Q4586" s="552"/>
      <c r="R4586" s="551"/>
      <c r="S4586" s="291"/>
      <c r="T4586" t="str">
        <f t="shared" si="916"/>
        <v>-</v>
      </c>
      <c r="U4586" s="560">
        <f t="shared" si="917"/>
        <v>0</v>
      </c>
      <c r="V4586" s="560">
        <f t="shared" si="918"/>
        <v>0</v>
      </c>
      <c r="W4586" s="560">
        <f t="shared" si="919"/>
        <v>0</v>
      </c>
    </row>
    <row r="4587" spans="1:23" ht="21" customHeight="1">
      <c r="A4587" s="316" t="str">
        <f t="shared" si="910"/>
        <v/>
      </c>
      <c r="B4587" s="316" t="str">
        <f t="shared" si="911"/>
        <v/>
      </c>
      <c r="C4587" s="316" t="str">
        <f>IF(AND(F4587&lt;&gt;"",G4587&lt;&gt;""),COUNT($C$32:C4586)+1,"")</f>
        <v/>
      </c>
      <c r="D4587" s="292" t="str">
        <f t="shared" si="912"/>
        <v/>
      </c>
      <c r="E4587" s="292" t="str">
        <f t="shared" si="913"/>
        <v/>
      </c>
      <c r="F4587" s="316"/>
      <c r="G4587" s="316"/>
      <c r="H4587" s="317"/>
      <c r="I4587" s="316" t="s">
        <v>445</v>
      </c>
      <c r="J4587" s="318"/>
      <c r="K4587" s="319"/>
      <c r="L4587" s="292" t="s">
        <v>446</v>
      </c>
      <c r="M4587" s="324"/>
      <c r="N4587" s="294" t="str">
        <f t="shared" si="914"/>
        <v/>
      </c>
      <c r="O4587" s="319"/>
      <c r="P4587" s="296" t="str">
        <f t="shared" si="915"/>
        <v/>
      </c>
      <c r="Q4587" s="552"/>
      <c r="R4587" s="551"/>
      <c r="S4587" s="291"/>
      <c r="T4587" t="str">
        <f t="shared" si="916"/>
        <v>-</v>
      </c>
      <c r="U4587" s="560">
        <f t="shared" si="917"/>
        <v>0</v>
      </c>
      <c r="V4587" s="560">
        <f t="shared" si="918"/>
        <v>0</v>
      </c>
      <c r="W4587" s="560">
        <f t="shared" si="919"/>
        <v>0</v>
      </c>
    </row>
    <row r="4588" spans="1:23" ht="21" customHeight="1">
      <c r="A4588" s="316" t="str">
        <f t="shared" si="910"/>
        <v/>
      </c>
      <c r="B4588" s="316" t="str">
        <f t="shared" si="911"/>
        <v/>
      </c>
      <c r="C4588" s="316" t="str">
        <f>IF(AND(F4588&lt;&gt;"",G4588&lt;&gt;""),COUNT($C$32:C4587)+1,"")</f>
        <v/>
      </c>
      <c r="D4588" s="292" t="str">
        <f t="shared" si="912"/>
        <v/>
      </c>
      <c r="E4588" s="292" t="str">
        <f t="shared" si="913"/>
        <v/>
      </c>
      <c r="F4588" s="316"/>
      <c r="G4588" s="316"/>
      <c r="H4588" s="317"/>
      <c r="I4588" s="316" t="s">
        <v>445</v>
      </c>
      <c r="J4588" s="318"/>
      <c r="K4588" s="319"/>
      <c r="L4588" s="292" t="s">
        <v>446</v>
      </c>
      <c r="M4588" s="324"/>
      <c r="N4588" s="294" t="str">
        <f t="shared" si="914"/>
        <v/>
      </c>
      <c r="O4588" s="319"/>
      <c r="P4588" s="296" t="str">
        <f t="shared" si="915"/>
        <v/>
      </c>
      <c r="Q4588" s="552"/>
      <c r="R4588" s="551"/>
      <c r="S4588" s="291"/>
      <c r="T4588" t="str">
        <f t="shared" si="916"/>
        <v>-</v>
      </c>
      <c r="U4588" s="560">
        <f t="shared" si="917"/>
        <v>0</v>
      </c>
      <c r="V4588" s="560">
        <f t="shared" si="918"/>
        <v>0</v>
      </c>
      <c r="W4588" s="560">
        <f t="shared" si="919"/>
        <v>0</v>
      </c>
    </row>
    <row r="4589" spans="1:23" ht="21" customHeight="1">
      <c r="A4589" s="316" t="str">
        <f t="shared" si="910"/>
        <v/>
      </c>
      <c r="B4589" s="316" t="str">
        <f t="shared" si="911"/>
        <v/>
      </c>
      <c r="C4589" s="316" t="str">
        <f>IF(AND(F4589&lt;&gt;"",G4589&lt;&gt;""),COUNT($C$32:C4588)+1,"")</f>
        <v/>
      </c>
      <c r="D4589" s="292" t="str">
        <f t="shared" si="912"/>
        <v/>
      </c>
      <c r="E4589" s="292" t="str">
        <f t="shared" si="913"/>
        <v/>
      </c>
      <c r="F4589" s="316"/>
      <c r="G4589" s="316"/>
      <c r="H4589" s="317"/>
      <c r="I4589" s="316" t="s">
        <v>445</v>
      </c>
      <c r="J4589" s="318"/>
      <c r="K4589" s="319"/>
      <c r="L4589" s="292" t="s">
        <v>446</v>
      </c>
      <c r="M4589" s="324"/>
      <c r="N4589" s="294" t="str">
        <f t="shared" si="914"/>
        <v/>
      </c>
      <c r="O4589" s="319"/>
      <c r="P4589" s="296" t="str">
        <f t="shared" si="915"/>
        <v/>
      </c>
      <c r="Q4589" s="552"/>
      <c r="R4589" s="551"/>
      <c r="S4589" s="291"/>
      <c r="T4589" t="str">
        <f t="shared" si="916"/>
        <v>-</v>
      </c>
      <c r="U4589" s="560">
        <f t="shared" si="917"/>
        <v>0</v>
      </c>
      <c r="V4589" s="560">
        <f t="shared" si="918"/>
        <v>0</v>
      </c>
      <c r="W4589" s="560">
        <f t="shared" si="919"/>
        <v>0</v>
      </c>
    </row>
    <row r="4590" spans="1:23" ht="21" customHeight="1">
      <c r="A4590" s="316" t="str">
        <f t="shared" si="910"/>
        <v/>
      </c>
      <c r="B4590" s="316" t="str">
        <f t="shared" si="911"/>
        <v/>
      </c>
      <c r="C4590" s="316" t="str">
        <f>IF(AND(F4590&lt;&gt;"",G4590&lt;&gt;""),COUNT($C$32:C4589)+1,"")</f>
        <v/>
      </c>
      <c r="D4590" s="292" t="str">
        <f t="shared" si="912"/>
        <v/>
      </c>
      <c r="E4590" s="292" t="str">
        <f t="shared" si="913"/>
        <v/>
      </c>
      <c r="F4590" s="316"/>
      <c r="G4590" s="316"/>
      <c r="H4590" s="317"/>
      <c r="I4590" s="316" t="s">
        <v>445</v>
      </c>
      <c r="J4590" s="318"/>
      <c r="K4590" s="319"/>
      <c r="L4590" s="292" t="s">
        <v>446</v>
      </c>
      <c r="M4590" s="324"/>
      <c r="N4590" s="294" t="str">
        <f t="shared" si="914"/>
        <v/>
      </c>
      <c r="O4590" s="319"/>
      <c r="P4590" s="296" t="str">
        <f t="shared" si="915"/>
        <v/>
      </c>
      <c r="Q4590" s="552"/>
      <c r="R4590" s="551"/>
      <c r="S4590" s="291"/>
      <c r="T4590" t="str">
        <f t="shared" si="916"/>
        <v>-</v>
      </c>
      <c r="U4590" s="560">
        <f t="shared" si="917"/>
        <v>0</v>
      </c>
      <c r="V4590" s="560">
        <f t="shared" si="918"/>
        <v>0</v>
      </c>
      <c r="W4590" s="560">
        <f t="shared" si="919"/>
        <v>0</v>
      </c>
    </row>
    <row r="4591" spans="1:23" ht="21" customHeight="1">
      <c r="A4591" s="316" t="str">
        <f t="shared" si="910"/>
        <v/>
      </c>
      <c r="B4591" s="316" t="str">
        <f t="shared" si="911"/>
        <v/>
      </c>
      <c r="C4591" s="316" t="str">
        <f>IF(AND(F4591&lt;&gt;"",G4591&lt;&gt;""),COUNT($C$32:C4590)+1,"")</f>
        <v/>
      </c>
      <c r="D4591" s="292" t="str">
        <f t="shared" si="912"/>
        <v/>
      </c>
      <c r="E4591" s="292" t="str">
        <f t="shared" si="913"/>
        <v/>
      </c>
      <c r="F4591" s="316"/>
      <c r="G4591" s="316"/>
      <c r="H4591" s="317"/>
      <c r="I4591" s="316" t="s">
        <v>445</v>
      </c>
      <c r="J4591" s="318"/>
      <c r="K4591" s="319"/>
      <c r="L4591" s="292" t="s">
        <v>446</v>
      </c>
      <c r="M4591" s="324"/>
      <c r="N4591" s="294" t="str">
        <f t="shared" si="914"/>
        <v/>
      </c>
      <c r="O4591" s="319"/>
      <c r="P4591" s="296" t="str">
        <f t="shared" si="915"/>
        <v/>
      </c>
      <c r="Q4591" s="552"/>
      <c r="R4591" s="551"/>
      <c r="S4591" s="291"/>
      <c r="T4591" t="str">
        <f t="shared" si="916"/>
        <v>-</v>
      </c>
      <c r="U4591" s="560">
        <f t="shared" si="917"/>
        <v>0</v>
      </c>
      <c r="V4591" s="560">
        <f t="shared" si="918"/>
        <v>0</v>
      </c>
      <c r="W4591" s="560">
        <f t="shared" si="919"/>
        <v>0</v>
      </c>
    </row>
    <row r="4592" spans="1:23" ht="21" customHeight="1">
      <c r="A4592" s="316" t="str">
        <f t="shared" si="910"/>
        <v/>
      </c>
      <c r="B4592" s="316" t="str">
        <f t="shared" si="911"/>
        <v/>
      </c>
      <c r="C4592" s="316" t="str">
        <f>IF(AND(F4592&lt;&gt;"",G4592&lt;&gt;""),COUNT($C$32:C4591)+1,"")</f>
        <v/>
      </c>
      <c r="D4592" s="292" t="str">
        <f t="shared" si="912"/>
        <v/>
      </c>
      <c r="E4592" s="292" t="str">
        <f t="shared" si="913"/>
        <v/>
      </c>
      <c r="F4592" s="316"/>
      <c r="G4592" s="316"/>
      <c r="H4592" s="317"/>
      <c r="I4592" s="316" t="s">
        <v>445</v>
      </c>
      <c r="J4592" s="318"/>
      <c r="K4592" s="319"/>
      <c r="L4592" s="292" t="s">
        <v>446</v>
      </c>
      <c r="M4592" s="324"/>
      <c r="N4592" s="294" t="str">
        <f t="shared" si="914"/>
        <v/>
      </c>
      <c r="O4592" s="319"/>
      <c r="P4592" s="296" t="str">
        <f t="shared" si="915"/>
        <v/>
      </c>
      <c r="Q4592" s="552"/>
      <c r="R4592" s="551"/>
      <c r="S4592" s="291"/>
      <c r="T4592" t="str">
        <f t="shared" si="916"/>
        <v>-</v>
      </c>
      <c r="U4592" s="560">
        <f t="shared" si="917"/>
        <v>0</v>
      </c>
      <c r="V4592" s="560">
        <f t="shared" si="918"/>
        <v>0</v>
      </c>
      <c r="W4592" s="560">
        <f t="shared" si="919"/>
        <v>0</v>
      </c>
    </row>
    <row r="4593" spans="1:23" ht="21" customHeight="1">
      <c r="A4593" s="316" t="str">
        <f t="shared" si="910"/>
        <v/>
      </c>
      <c r="B4593" s="316" t="str">
        <f t="shared" si="911"/>
        <v/>
      </c>
      <c r="C4593" s="316" t="str">
        <f>IF(AND(F4593&lt;&gt;"",G4593&lt;&gt;""),COUNT($C$32:C4592)+1,"")</f>
        <v/>
      </c>
      <c r="D4593" s="292" t="str">
        <f t="shared" si="912"/>
        <v/>
      </c>
      <c r="E4593" s="292" t="str">
        <f t="shared" si="913"/>
        <v/>
      </c>
      <c r="F4593" s="316"/>
      <c r="G4593" s="316"/>
      <c r="H4593" s="317"/>
      <c r="I4593" s="316" t="s">
        <v>445</v>
      </c>
      <c r="J4593" s="318"/>
      <c r="K4593" s="319"/>
      <c r="L4593" s="292" t="s">
        <v>446</v>
      </c>
      <c r="M4593" s="324"/>
      <c r="N4593" s="294" t="str">
        <f t="shared" si="914"/>
        <v/>
      </c>
      <c r="O4593" s="319"/>
      <c r="P4593" s="296" t="str">
        <f t="shared" si="915"/>
        <v/>
      </c>
      <c r="Q4593" s="552"/>
      <c r="R4593" s="551"/>
      <c r="S4593" s="291"/>
      <c r="T4593" t="str">
        <f t="shared" si="916"/>
        <v>-</v>
      </c>
      <c r="U4593" s="560">
        <f t="shared" si="917"/>
        <v>0</v>
      </c>
      <c r="V4593" s="560">
        <f t="shared" si="918"/>
        <v>0</v>
      </c>
      <c r="W4593" s="560">
        <f t="shared" si="919"/>
        <v>0</v>
      </c>
    </row>
    <row r="4594" spans="1:23" ht="21" customHeight="1">
      <c r="A4594" s="316" t="str">
        <f t="shared" si="910"/>
        <v/>
      </c>
      <c r="B4594" s="316" t="str">
        <f t="shared" si="911"/>
        <v/>
      </c>
      <c r="C4594" s="316" t="str">
        <f>IF(AND(F4594&lt;&gt;"",G4594&lt;&gt;""),COUNT($C$32:C4593)+1,"")</f>
        <v/>
      </c>
      <c r="D4594" s="292" t="str">
        <f t="shared" si="912"/>
        <v/>
      </c>
      <c r="E4594" s="292" t="str">
        <f t="shared" si="913"/>
        <v/>
      </c>
      <c r="F4594" s="316"/>
      <c r="G4594" s="316"/>
      <c r="H4594" s="317"/>
      <c r="I4594" s="316" t="s">
        <v>445</v>
      </c>
      <c r="J4594" s="318"/>
      <c r="K4594" s="319"/>
      <c r="L4594" s="292" t="s">
        <v>446</v>
      </c>
      <c r="M4594" s="324"/>
      <c r="N4594" s="294" t="str">
        <f t="shared" si="914"/>
        <v/>
      </c>
      <c r="O4594" s="319"/>
      <c r="P4594" s="296" t="str">
        <f t="shared" si="915"/>
        <v/>
      </c>
      <c r="Q4594" s="552"/>
      <c r="R4594" s="551"/>
      <c r="S4594" s="291"/>
      <c r="T4594" t="str">
        <f t="shared" si="916"/>
        <v>-</v>
      </c>
      <c r="U4594" s="560">
        <f t="shared" si="917"/>
        <v>0</v>
      </c>
      <c r="V4594" s="560">
        <f t="shared" si="918"/>
        <v>0</v>
      </c>
      <c r="W4594" s="560">
        <f t="shared" si="919"/>
        <v>0</v>
      </c>
    </row>
    <row r="4595" spans="1:23" ht="21" customHeight="1">
      <c r="A4595" s="316" t="str">
        <f t="shared" si="910"/>
        <v/>
      </c>
      <c r="B4595" s="316" t="str">
        <f t="shared" si="911"/>
        <v/>
      </c>
      <c r="C4595" s="316" t="str">
        <f>IF(AND(F4595&lt;&gt;"",G4595&lt;&gt;""),COUNT($C$32:C4594)+1,"")</f>
        <v/>
      </c>
      <c r="D4595" s="292" t="str">
        <f t="shared" si="912"/>
        <v/>
      </c>
      <c r="E4595" s="292" t="str">
        <f t="shared" si="913"/>
        <v/>
      </c>
      <c r="F4595" s="316"/>
      <c r="G4595" s="316"/>
      <c r="H4595" s="317"/>
      <c r="I4595" s="316" t="s">
        <v>445</v>
      </c>
      <c r="J4595" s="318"/>
      <c r="K4595" s="319"/>
      <c r="L4595" s="292" t="s">
        <v>446</v>
      </c>
      <c r="M4595" s="324"/>
      <c r="N4595" s="294" t="str">
        <f t="shared" si="914"/>
        <v/>
      </c>
      <c r="O4595" s="319"/>
      <c r="P4595" s="296" t="str">
        <f t="shared" si="915"/>
        <v/>
      </c>
      <c r="Q4595" s="552"/>
      <c r="R4595" s="551"/>
      <c r="S4595" s="291"/>
      <c r="T4595" t="str">
        <f t="shared" si="916"/>
        <v>-</v>
      </c>
      <c r="U4595" s="560">
        <f t="shared" si="917"/>
        <v>0</v>
      </c>
      <c r="V4595" s="560">
        <f t="shared" si="918"/>
        <v>0</v>
      </c>
      <c r="W4595" s="560">
        <f t="shared" si="919"/>
        <v>0</v>
      </c>
    </row>
    <row r="4596" spans="1:23" ht="21" customHeight="1">
      <c r="A4596" s="316" t="str">
        <f t="shared" si="910"/>
        <v/>
      </c>
      <c r="B4596" s="316" t="str">
        <f t="shared" si="911"/>
        <v/>
      </c>
      <c r="C4596" s="316" t="str">
        <f>IF(AND(F4596&lt;&gt;"",G4596&lt;&gt;""),COUNT($C$32:C4595)+1,"")</f>
        <v/>
      </c>
      <c r="D4596" s="292" t="str">
        <f t="shared" si="912"/>
        <v/>
      </c>
      <c r="E4596" s="292" t="str">
        <f t="shared" si="913"/>
        <v/>
      </c>
      <c r="F4596" s="316"/>
      <c r="G4596" s="316"/>
      <c r="H4596" s="317"/>
      <c r="I4596" s="316" t="s">
        <v>445</v>
      </c>
      <c r="J4596" s="318"/>
      <c r="K4596" s="319"/>
      <c r="L4596" s="292" t="s">
        <v>446</v>
      </c>
      <c r="M4596" s="324"/>
      <c r="N4596" s="294" t="str">
        <f t="shared" si="914"/>
        <v/>
      </c>
      <c r="O4596" s="319"/>
      <c r="P4596" s="296" t="str">
        <f t="shared" si="915"/>
        <v/>
      </c>
      <c r="Q4596" s="552"/>
      <c r="R4596" s="551"/>
      <c r="S4596" s="291"/>
      <c r="T4596" t="str">
        <f t="shared" si="916"/>
        <v>-</v>
      </c>
      <c r="U4596" s="560">
        <f t="shared" si="917"/>
        <v>0</v>
      </c>
      <c r="V4596" s="560">
        <f t="shared" si="918"/>
        <v>0</v>
      </c>
      <c r="W4596" s="560">
        <f t="shared" si="919"/>
        <v>0</v>
      </c>
    </row>
    <row r="4597" spans="1:23" ht="21" customHeight="1">
      <c r="A4597" s="316" t="str">
        <f t="shared" si="910"/>
        <v/>
      </c>
      <c r="B4597" s="316" t="str">
        <f t="shared" si="911"/>
        <v/>
      </c>
      <c r="C4597" s="316" t="str">
        <f>IF(AND(F4597&lt;&gt;"",G4597&lt;&gt;""),COUNT($C$32:C4596)+1,"")</f>
        <v/>
      </c>
      <c r="D4597" s="292" t="str">
        <f t="shared" si="912"/>
        <v/>
      </c>
      <c r="E4597" s="292" t="str">
        <f t="shared" si="913"/>
        <v/>
      </c>
      <c r="F4597" s="316"/>
      <c r="G4597" s="316"/>
      <c r="H4597" s="317"/>
      <c r="I4597" s="316" t="s">
        <v>445</v>
      </c>
      <c r="J4597" s="318"/>
      <c r="K4597" s="319"/>
      <c r="L4597" s="292" t="s">
        <v>446</v>
      </c>
      <c r="M4597" s="324"/>
      <c r="N4597" s="294" t="str">
        <f t="shared" si="914"/>
        <v/>
      </c>
      <c r="O4597" s="319"/>
      <c r="P4597" s="296" t="str">
        <f t="shared" si="915"/>
        <v/>
      </c>
      <c r="Q4597" s="552"/>
      <c r="R4597" s="551"/>
      <c r="S4597" s="291"/>
      <c r="T4597" t="str">
        <f t="shared" si="916"/>
        <v>-</v>
      </c>
      <c r="U4597" s="560">
        <f t="shared" si="917"/>
        <v>0</v>
      </c>
      <c r="V4597" s="560">
        <f t="shared" si="918"/>
        <v>0</v>
      </c>
      <c r="W4597" s="560">
        <f t="shared" si="919"/>
        <v>0</v>
      </c>
    </row>
    <row r="4598" spans="1:23" ht="21" customHeight="1">
      <c r="A4598" s="316" t="str">
        <f t="shared" si="910"/>
        <v/>
      </c>
      <c r="B4598" s="316" t="str">
        <f t="shared" si="911"/>
        <v/>
      </c>
      <c r="C4598" s="316" t="str">
        <f>IF(AND(F4598&lt;&gt;"",G4598&lt;&gt;""),COUNT($C$32:C4597)+1,"")</f>
        <v/>
      </c>
      <c r="D4598" s="292" t="str">
        <f t="shared" si="912"/>
        <v/>
      </c>
      <c r="E4598" s="292" t="str">
        <f t="shared" si="913"/>
        <v/>
      </c>
      <c r="F4598" s="316"/>
      <c r="G4598" s="316"/>
      <c r="H4598" s="317"/>
      <c r="I4598" s="316" t="s">
        <v>445</v>
      </c>
      <c r="J4598" s="318"/>
      <c r="K4598" s="319"/>
      <c r="L4598" s="292" t="s">
        <v>446</v>
      </c>
      <c r="M4598" s="324"/>
      <c r="N4598" s="294" t="str">
        <f t="shared" si="914"/>
        <v/>
      </c>
      <c r="O4598" s="319"/>
      <c r="P4598" s="296" t="str">
        <f t="shared" si="915"/>
        <v/>
      </c>
      <c r="Q4598" s="552"/>
      <c r="R4598" s="551"/>
      <c r="S4598" s="291"/>
      <c r="T4598" t="str">
        <f t="shared" si="916"/>
        <v>-</v>
      </c>
      <c r="U4598" s="560">
        <f t="shared" si="917"/>
        <v>0</v>
      </c>
      <c r="V4598" s="560">
        <f t="shared" si="918"/>
        <v>0</v>
      </c>
      <c r="W4598" s="560">
        <f t="shared" si="919"/>
        <v>0</v>
      </c>
    </row>
    <row r="4599" spans="1:23" ht="21" customHeight="1">
      <c r="A4599" s="316" t="str">
        <f t="shared" ref="A4599:A4662" si="920">IF(AND(F4599&lt;&gt;"",G4599&lt;&gt;""),LEFT(E4599,5),"")</f>
        <v/>
      </c>
      <c r="B4599" s="316" t="str">
        <f t="shared" ref="B4599:B4662" si="921">IF(AND(F4599&lt;&gt;"",G4599&lt;&gt;""),LEFT(G4599,2),"")</f>
        <v/>
      </c>
      <c r="C4599" s="316" t="str">
        <f>IF(AND(F4599&lt;&gt;"",G4599&lt;&gt;""),COUNT($C$32:C4598)+1,"")</f>
        <v/>
      </c>
      <c r="D4599" s="292" t="str">
        <f t="shared" ref="D4599:D4662" si="922">IF(C4599&lt;&gt;"","LN"&amp;TEXT(C4599,"0000"),"")</f>
        <v/>
      </c>
      <c r="E4599" s="292" t="str">
        <f t="shared" ref="E4599:E4662" si="923">IF(AND(F4599&lt;&gt;"",G4599&lt;&gt;""),LEFT(F4599,7),"")</f>
        <v/>
      </c>
      <c r="F4599" s="316"/>
      <c r="G4599" s="316"/>
      <c r="H4599" s="317"/>
      <c r="I4599" s="316" t="s">
        <v>445</v>
      </c>
      <c r="J4599" s="318"/>
      <c r="K4599" s="319"/>
      <c r="L4599" s="292" t="s">
        <v>446</v>
      </c>
      <c r="M4599" s="324"/>
      <c r="N4599" s="294" t="str">
        <f t="shared" ref="N4599:N4662" si="924">IF(AND(F4599&lt;&gt;"",G4599&lt;&gt;""),K4599*M4599,"")</f>
        <v/>
      </c>
      <c r="O4599" s="319"/>
      <c r="P4599" s="296" t="str">
        <f t="shared" ref="P4599:P4662" si="925">IF(AND(F4599&lt;&gt;"",G4599&lt;&gt;""),N4599*O4599,"")</f>
        <v/>
      </c>
      <c r="Q4599" s="552"/>
      <c r="R4599" s="551"/>
      <c r="S4599" s="291"/>
      <c r="T4599" t="str">
        <f t="shared" ref="T4599:T4662" si="926">IF(AND(F4599&lt;&gt;"",G4599&lt;&gt;""),"ok","-")</f>
        <v>-</v>
      </c>
      <c r="U4599" s="560">
        <f t="shared" ref="U4599:U4662" si="927">MOD(K4599,1)</f>
        <v>0</v>
      </c>
      <c r="V4599" s="560">
        <f t="shared" ref="V4599:V4662" si="928">MOD(M4599,1)</f>
        <v>0</v>
      </c>
      <c r="W4599" s="560">
        <f t="shared" ref="W4599:W4662" si="929">MOD(O4599,1)</f>
        <v>0</v>
      </c>
    </row>
    <row r="4600" spans="1:23" ht="21" customHeight="1">
      <c r="A4600" s="316" t="str">
        <f t="shared" si="920"/>
        <v/>
      </c>
      <c r="B4600" s="316" t="str">
        <f t="shared" si="921"/>
        <v/>
      </c>
      <c r="C4600" s="316" t="str">
        <f>IF(AND(F4600&lt;&gt;"",G4600&lt;&gt;""),COUNT($C$32:C4599)+1,"")</f>
        <v/>
      </c>
      <c r="D4600" s="292" t="str">
        <f t="shared" si="922"/>
        <v/>
      </c>
      <c r="E4600" s="292" t="str">
        <f t="shared" si="923"/>
        <v/>
      </c>
      <c r="F4600" s="316"/>
      <c r="G4600" s="316"/>
      <c r="H4600" s="317"/>
      <c r="I4600" s="316" t="s">
        <v>445</v>
      </c>
      <c r="J4600" s="318"/>
      <c r="K4600" s="319"/>
      <c r="L4600" s="292" t="s">
        <v>446</v>
      </c>
      <c r="M4600" s="324"/>
      <c r="N4600" s="294" t="str">
        <f t="shared" si="924"/>
        <v/>
      </c>
      <c r="O4600" s="319"/>
      <c r="P4600" s="296" t="str">
        <f t="shared" si="925"/>
        <v/>
      </c>
      <c r="Q4600" s="552"/>
      <c r="R4600" s="551"/>
      <c r="S4600" s="291"/>
      <c r="T4600" t="str">
        <f t="shared" si="926"/>
        <v>-</v>
      </c>
      <c r="U4600" s="560">
        <f t="shared" si="927"/>
        <v>0</v>
      </c>
      <c r="V4600" s="560">
        <f t="shared" si="928"/>
        <v>0</v>
      </c>
      <c r="W4600" s="560">
        <f t="shared" si="929"/>
        <v>0</v>
      </c>
    </row>
    <row r="4601" spans="1:23" ht="21" customHeight="1">
      <c r="A4601" s="316" t="str">
        <f t="shared" si="920"/>
        <v/>
      </c>
      <c r="B4601" s="316" t="str">
        <f t="shared" si="921"/>
        <v/>
      </c>
      <c r="C4601" s="316" t="str">
        <f>IF(AND(F4601&lt;&gt;"",G4601&lt;&gt;""),COUNT($C$32:C4600)+1,"")</f>
        <v/>
      </c>
      <c r="D4601" s="292" t="str">
        <f t="shared" si="922"/>
        <v/>
      </c>
      <c r="E4601" s="292" t="str">
        <f t="shared" si="923"/>
        <v/>
      </c>
      <c r="F4601" s="316"/>
      <c r="G4601" s="316"/>
      <c r="H4601" s="317"/>
      <c r="I4601" s="316" t="s">
        <v>445</v>
      </c>
      <c r="J4601" s="318"/>
      <c r="K4601" s="319"/>
      <c r="L4601" s="292" t="s">
        <v>446</v>
      </c>
      <c r="M4601" s="324"/>
      <c r="N4601" s="294" t="str">
        <f t="shared" si="924"/>
        <v/>
      </c>
      <c r="O4601" s="319"/>
      <c r="P4601" s="296" t="str">
        <f t="shared" si="925"/>
        <v/>
      </c>
      <c r="Q4601" s="552"/>
      <c r="R4601" s="551"/>
      <c r="S4601" s="291"/>
      <c r="T4601" t="str">
        <f t="shared" si="926"/>
        <v>-</v>
      </c>
      <c r="U4601" s="560">
        <f t="shared" si="927"/>
        <v>0</v>
      </c>
      <c r="V4601" s="560">
        <f t="shared" si="928"/>
        <v>0</v>
      </c>
      <c r="W4601" s="560">
        <f t="shared" si="929"/>
        <v>0</v>
      </c>
    </row>
    <row r="4602" spans="1:23" ht="21" customHeight="1">
      <c r="A4602" s="316" t="str">
        <f t="shared" si="920"/>
        <v/>
      </c>
      <c r="B4602" s="316" t="str">
        <f t="shared" si="921"/>
        <v/>
      </c>
      <c r="C4602" s="316" t="str">
        <f>IF(AND(F4602&lt;&gt;"",G4602&lt;&gt;""),COUNT($C$32:C4601)+1,"")</f>
        <v/>
      </c>
      <c r="D4602" s="292" t="str">
        <f t="shared" si="922"/>
        <v/>
      </c>
      <c r="E4602" s="292" t="str">
        <f t="shared" si="923"/>
        <v/>
      </c>
      <c r="F4602" s="316"/>
      <c r="G4602" s="316"/>
      <c r="H4602" s="317"/>
      <c r="I4602" s="316" t="s">
        <v>445</v>
      </c>
      <c r="J4602" s="318"/>
      <c r="K4602" s="319"/>
      <c r="L4602" s="292" t="s">
        <v>446</v>
      </c>
      <c r="M4602" s="324"/>
      <c r="N4602" s="294" t="str">
        <f t="shared" si="924"/>
        <v/>
      </c>
      <c r="O4602" s="319"/>
      <c r="P4602" s="296" t="str">
        <f t="shared" si="925"/>
        <v/>
      </c>
      <c r="Q4602" s="552"/>
      <c r="R4602" s="551"/>
      <c r="S4602" s="291"/>
      <c r="T4602" t="str">
        <f t="shared" si="926"/>
        <v>-</v>
      </c>
      <c r="U4602" s="560">
        <f t="shared" si="927"/>
        <v>0</v>
      </c>
      <c r="V4602" s="560">
        <f t="shared" si="928"/>
        <v>0</v>
      </c>
      <c r="W4602" s="560">
        <f t="shared" si="929"/>
        <v>0</v>
      </c>
    </row>
    <row r="4603" spans="1:23" ht="21" customHeight="1">
      <c r="A4603" s="316" t="str">
        <f t="shared" si="920"/>
        <v/>
      </c>
      <c r="B4603" s="316" t="str">
        <f t="shared" si="921"/>
        <v/>
      </c>
      <c r="C4603" s="316" t="str">
        <f>IF(AND(F4603&lt;&gt;"",G4603&lt;&gt;""),COUNT($C$32:C4602)+1,"")</f>
        <v/>
      </c>
      <c r="D4603" s="292" t="str">
        <f t="shared" si="922"/>
        <v/>
      </c>
      <c r="E4603" s="292" t="str">
        <f t="shared" si="923"/>
        <v/>
      </c>
      <c r="F4603" s="316"/>
      <c r="G4603" s="316"/>
      <c r="H4603" s="317"/>
      <c r="I4603" s="316" t="s">
        <v>445</v>
      </c>
      <c r="J4603" s="318"/>
      <c r="K4603" s="319"/>
      <c r="L4603" s="292" t="s">
        <v>446</v>
      </c>
      <c r="M4603" s="324"/>
      <c r="N4603" s="294" t="str">
        <f t="shared" si="924"/>
        <v/>
      </c>
      <c r="O4603" s="319"/>
      <c r="P4603" s="296" t="str">
        <f t="shared" si="925"/>
        <v/>
      </c>
      <c r="Q4603" s="552"/>
      <c r="R4603" s="551"/>
      <c r="S4603" s="291"/>
      <c r="T4603" t="str">
        <f t="shared" si="926"/>
        <v>-</v>
      </c>
      <c r="U4603" s="560">
        <f t="shared" si="927"/>
        <v>0</v>
      </c>
      <c r="V4603" s="560">
        <f t="shared" si="928"/>
        <v>0</v>
      </c>
      <c r="W4603" s="560">
        <f t="shared" si="929"/>
        <v>0</v>
      </c>
    </row>
    <row r="4604" spans="1:23" ht="21" customHeight="1">
      <c r="A4604" s="316" t="str">
        <f t="shared" si="920"/>
        <v/>
      </c>
      <c r="B4604" s="316" t="str">
        <f t="shared" si="921"/>
        <v/>
      </c>
      <c r="C4604" s="316" t="str">
        <f>IF(AND(F4604&lt;&gt;"",G4604&lt;&gt;""),COUNT($C$32:C4603)+1,"")</f>
        <v/>
      </c>
      <c r="D4604" s="292" t="str">
        <f t="shared" si="922"/>
        <v/>
      </c>
      <c r="E4604" s="292" t="str">
        <f t="shared" si="923"/>
        <v/>
      </c>
      <c r="F4604" s="316"/>
      <c r="G4604" s="316"/>
      <c r="H4604" s="317"/>
      <c r="I4604" s="316" t="s">
        <v>445</v>
      </c>
      <c r="J4604" s="318"/>
      <c r="K4604" s="319"/>
      <c r="L4604" s="292" t="s">
        <v>446</v>
      </c>
      <c r="M4604" s="324"/>
      <c r="N4604" s="294" t="str">
        <f t="shared" si="924"/>
        <v/>
      </c>
      <c r="O4604" s="319"/>
      <c r="P4604" s="296" t="str">
        <f t="shared" si="925"/>
        <v/>
      </c>
      <c r="Q4604" s="552"/>
      <c r="R4604" s="551"/>
      <c r="S4604" s="291"/>
      <c r="T4604" t="str">
        <f t="shared" si="926"/>
        <v>-</v>
      </c>
      <c r="U4604" s="560">
        <f t="shared" si="927"/>
        <v>0</v>
      </c>
      <c r="V4604" s="560">
        <f t="shared" si="928"/>
        <v>0</v>
      </c>
      <c r="W4604" s="560">
        <f t="shared" si="929"/>
        <v>0</v>
      </c>
    </row>
    <row r="4605" spans="1:23" ht="21" customHeight="1">
      <c r="A4605" s="316" t="str">
        <f t="shared" si="920"/>
        <v/>
      </c>
      <c r="B4605" s="316" t="str">
        <f t="shared" si="921"/>
        <v/>
      </c>
      <c r="C4605" s="316" t="str">
        <f>IF(AND(F4605&lt;&gt;"",G4605&lt;&gt;""),COUNT($C$32:C4604)+1,"")</f>
        <v/>
      </c>
      <c r="D4605" s="292" t="str">
        <f t="shared" si="922"/>
        <v/>
      </c>
      <c r="E4605" s="292" t="str">
        <f t="shared" si="923"/>
        <v/>
      </c>
      <c r="F4605" s="316"/>
      <c r="G4605" s="316"/>
      <c r="H4605" s="317"/>
      <c r="I4605" s="316" t="s">
        <v>445</v>
      </c>
      <c r="J4605" s="318"/>
      <c r="K4605" s="319"/>
      <c r="L4605" s="292" t="s">
        <v>446</v>
      </c>
      <c r="M4605" s="324"/>
      <c r="N4605" s="294" t="str">
        <f t="shared" si="924"/>
        <v/>
      </c>
      <c r="O4605" s="319"/>
      <c r="P4605" s="296" t="str">
        <f t="shared" si="925"/>
        <v/>
      </c>
      <c r="Q4605" s="552"/>
      <c r="R4605" s="551"/>
      <c r="S4605" s="291"/>
      <c r="T4605" t="str">
        <f t="shared" si="926"/>
        <v>-</v>
      </c>
      <c r="U4605" s="560">
        <f t="shared" si="927"/>
        <v>0</v>
      </c>
      <c r="V4605" s="560">
        <f t="shared" si="928"/>
        <v>0</v>
      </c>
      <c r="W4605" s="560">
        <f t="shared" si="929"/>
        <v>0</v>
      </c>
    </row>
    <row r="4606" spans="1:23" ht="21" customHeight="1">
      <c r="A4606" s="316" t="str">
        <f t="shared" si="920"/>
        <v/>
      </c>
      <c r="B4606" s="316" t="str">
        <f t="shared" si="921"/>
        <v/>
      </c>
      <c r="C4606" s="316" t="str">
        <f>IF(AND(F4606&lt;&gt;"",G4606&lt;&gt;""),COUNT($C$32:C4605)+1,"")</f>
        <v/>
      </c>
      <c r="D4606" s="292" t="str">
        <f t="shared" si="922"/>
        <v/>
      </c>
      <c r="E4606" s="292" t="str">
        <f t="shared" si="923"/>
        <v/>
      </c>
      <c r="F4606" s="316"/>
      <c r="G4606" s="316"/>
      <c r="H4606" s="317"/>
      <c r="I4606" s="316" t="s">
        <v>445</v>
      </c>
      <c r="J4606" s="318"/>
      <c r="K4606" s="319"/>
      <c r="L4606" s="292" t="s">
        <v>446</v>
      </c>
      <c r="M4606" s="324"/>
      <c r="N4606" s="294" t="str">
        <f t="shared" si="924"/>
        <v/>
      </c>
      <c r="O4606" s="319"/>
      <c r="P4606" s="296" t="str">
        <f t="shared" si="925"/>
        <v/>
      </c>
      <c r="Q4606" s="552"/>
      <c r="R4606" s="551"/>
      <c r="S4606" s="291"/>
      <c r="T4606" t="str">
        <f t="shared" si="926"/>
        <v>-</v>
      </c>
      <c r="U4606" s="560">
        <f t="shared" si="927"/>
        <v>0</v>
      </c>
      <c r="V4606" s="560">
        <f t="shared" si="928"/>
        <v>0</v>
      </c>
      <c r="W4606" s="560">
        <f t="shared" si="929"/>
        <v>0</v>
      </c>
    </row>
    <row r="4607" spans="1:23" ht="21" customHeight="1">
      <c r="A4607" s="316" t="str">
        <f t="shared" si="920"/>
        <v/>
      </c>
      <c r="B4607" s="316" t="str">
        <f t="shared" si="921"/>
        <v/>
      </c>
      <c r="C4607" s="316" t="str">
        <f>IF(AND(F4607&lt;&gt;"",G4607&lt;&gt;""),COUNT($C$32:C4606)+1,"")</f>
        <v/>
      </c>
      <c r="D4607" s="292" t="str">
        <f t="shared" si="922"/>
        <v/>
      </c>
      <c r="E4607" s="292" t="str">
        <f t="shared" si="923"/>
        <v/>
      </c>
      <c r="F4607" s="316"/>
      <c r="G4607" s="316"/>
      <c r="H4607" s="317"/>
      <c r="I4607" s="316" t="s">
        <v>445</v>
      </c>
      <c r="J4607" s="318"/>
      <c r="K4607" s="319"/>
      <c r="L4607" s="292" t="s">
        <v>446</v>
      </c>
      <c r="M4607" s="324"/>
      <c r="N4607" s="294" t="str">
        <f t="shared" si="924"/>
        <v/>
      </c>
      <c r="O4607" s="319"/>
      <c r="P4607" s="296" t="str">
        <f t="shared" si="925"/>
        <v/>
      </c>
      <c r="Q4607" s="552"/>
      <c r="R4607" s="551"/>
      <c r="S4607" s="291"/>
      <c r="T4607" t="str">
        <f t="shared" si="926"/>
        <v>-</v>
      </c>
      <c r="U4607" s="560">
        <f t="shared" si="927"/>
        <v>0</v>
      </c>
      <c r="V4607" s="560">
        <f t="shared" si="928"/>
        <v>0</v>
      </c>
      <c r="W4607" s="560">
        <f t="shared" si="929"/>
        <v>0</v>
      </c>
    </row>
    <row r="4608" spans="1:23" ht="21" customHeight="1">
      <c r="A4608" s="316" t="str">
        <f t="shared" si="920"/>
        <v/>
      </c>
      <c r="B4608" s="316" t="str">
        <f t="shared" si="921"/>
        <v/>
      </c>
      <c r="C4608" s="316" t="str">
        <f>IF(AND(F4608&lt;&gt;"",G4608&lt;&gt;""),COUNT($C$32:C4607)+1,"")</f>
        <v/>
      </c>
      <c r="D4608" s="292" t="str">
        <f t="shared" si="922"/>
        <v/>
      </c>
      <c r="E4608" s="292" t="str">
        <f t="shared" si="923"/>
        <v/>
      </c>
      <c r="F4608" s="316"/>
      <c r="G4608" s="316"/>
      <c r="H4608" s="317"/>
      <c r="I4608" s="316" t="s">
        <v>445</v>
      </c>
      <c r="J4608" s="318"/>
      <c r="K4608" s="319"/>
      <c r="L4608" s="292" t="s">
        <v>446</v>
      </c>
      <c r="M4608" s="324"/>
      <c r="N4608" s="294" t="str">
        <f t="shared" si="924"/>
        <v/>
      </c>
      <c r="O4608" s="319"/>
      <c r="P4608" s="296" t="str">
        <f t="shared" si="925"/>
        <v/>
      </c>
      <c r="Q4608" s="552"/>
      <c r="R4608" s="551"/>
      <c r="S4608" s="291"/>
      <c r="T4608" t="str">
        <f t="shared" si="926"/>
        <v>-</v>
      </c>
      <c r="U4608" s="560">
        <f t="shared" si="927"/>
        <v>0</v>
      </c>
      <c r="V4608" s="560">
        <f t="shared" si="928"/>
        <v>0</v>
      </c>
      <c r="W4608" s="560">
        <f t="shared" si="929"/>
        <v>0</v>
      </c>
    </row>
    <row r="4609" spans="1:23" ht="21" customHeight="1">
      <c r="A4609" s="316" t="str">
        <f t="shared" si="920"/>
        <v/>
      </c>
      <c r="B4609" s="316" t="str">
        <f t="shared" si="921"/>
        <v/>
      </c>
      <c r="C4609" s="316" t="str">
        <f>IF(AND(F4609&lt;&gt;"",G4609&lt;&gt;""),COUNT($C$32:C4608)+1,"")</f>
        <v/>
      </c>
      <c r="D4609" s="292" t="str">
        <f t="shared" si="922"/>
        <v/>
      </c>
      <c r="E4609" s="292" t="str">
        <f t="shared" si="923"/>
        <v/>
      </c>
      <c r="F4609" s="316"/>
      <c r="G4609" s="316"/>
      <c r="H4609" s="317"/>
      <c r="I4609" s="316" t="s">
        <v>445</v>
      </c>
      <c r="J4609" s="318"/>
      <c r="K4609" s="319"/>
      <c r="L4609" s="292" t="s">
        <v>446</v>
      </c>
      <c r="M4609" s="324"/>
      <c r="N4609" s="294" t="str">
        <f t="shared" si="924"/>
        <v/>
      </c>
      <c r="O4609" s="319"/>
      <c r="P4609" s="296" t="str">
        <f t="shared" si="925"/>
        <v/>
      </c>
      <c r="Q4609" s="552"/>
      <c r="R4609" s="551"/>
      <c r="S4609" s="291"/>
      <c r="T4609" t="str">
        <f t="shared" si="926"/>
        <v>-</v>
      </c>
      <c r="U4609" s="560">
        <f t="shared" si="927"/>
        <v>0</v>
      </c>
      <c r="V4609" s="560">
        <f t="shared" si="928"/>
        <v>0</v>
      </c>
      <c r="W4609" s="560">
        <f t="shared" si="929"/>
        <v>0</v>
      </c>
    </row>
    <row r="4610" spans="1:23" ht="21" customHeight="1">
      <c r="A4610" s="316" t="str">
        <f t="shared" si="920"/>
        <v/>
      </c>
      <c r="B4610" s="316" t="str">
        <f t="shared" si="921"/>
        <v/>
      </c>
      <c r="C4610" s="316" t="str">
        <f>IF(AND(F4610&lt;&gt;"",G4610&lt;&gt;""),COUNT($C$32:C4609)+1,"")</f>
        <v/>
      </c>
      <c r="D4610" s="292" t="str">
        <f t="shared" si="922"/>
        <v/>
      </c>
      <c r="E4610" s="292" t="str">
        <f t="shared" si="923"/>
        <v/>
      </c>
      <c r="F4610" s="316"/>
      <c r="G4610" s="316"/>
      <c r="H4610" s="317"/>
      <c r="I4610" s="316" t="s">
        <v>445</v>
      </c>
      <c r="J4610" s="318"/>
      <c r="K4610" s="319"/>
      <c r="L4610" s="292" t="s">
        <v>446</v>
      </c>
      <c r="M4610" s="324"/>
      <c r="N4610" s="294" t="str">
        <f t="shared" si="924"/>
        <v/>
      </c>
      <c r="O4610" s="319"/>
      <c r="P4610" s="296" t="str">
        <f t="shared" si="925"/>
        <v/>
      </c>
      <c r="Q4610" s="552"/>
      <c r="R4610" s="551"/>
      <c r="S4610" s="291"/>
      <c r="T4610" t="str">
        <f t="shared" si="926"/>
        <v>-</v>
      </c>
      <c r="U4610" s="560">
        <f t="shared" si="927"/>
        <v>0</v>
      </c>
      <c r="V4610" s="560">
        <f t="shared" si="928"/>
        <v>0</v>
      </c>
      <c r="W4610" s="560">
        <f t="shared" si="929"/>
        <v>0</v>
      </c>
    </row>
    <row r="4611" spans="1:23" ht="21" customHeight="1">
      <c r="A4611" s="316" t="str">
        <f t="shared" si="920"/>
        <v/>
      </c>
      <c r="B4611" s="316" t="str">
        <f t="shared" si="921"/>
        <v/>
      </c>
      <c r="C4611" s="316" t="str">
        <f>IF(AND(F4611&lt;&gt;"",G4611&lt;&gt;""),COUNT($C$32:C4610)+1,"")</f>
        <v/>
      </c>
      <c r="D4611" s="292" t="str">
        <f t="shared" si="922"/>
        <v/>
      </c>
      <c r="E4611" s="292" t="str">
        <f t="shared" si="923"/>
        <v/>
      </c>
      <c r="F4611" s="316"/>
      <c r="G4611" s="316"/>
      <c r="H4611" s="317"/>
      <c r="I4611" s="316" t="s">
        <v>445</v>
      </c>
      <c r="J4611" s="318"/>
      <c r="K4611" s="319"/>
      <c r="L4611" s="292" t="s">
        <v>446</v>
      </c>
      <c r="M4611" s="324"/>
      <c r="N4611" s="294" t="str">
        <f t="shared" si="924"/>
        <v/>
      </c>
      <c r="O4611" s="319"/>
      <c r="P4611" s="296" t="str">
        <f t="shared" si="925"/>
        <v/>
      </c>
      <c r="Q4611" s="552"/>
      <c r="R4611" s="551"/>
      <c r="S4611" s="291"/>
      <c r="T4611" t="str">
        <f t="shared" si="926"/>
        <v>-</v>
      </c>
      <c r="U4611" s="560">
        <f t="shared" si="927"/>
        <v>0</v>
      </c>
      <c r="V4611" s="560">
        <f t="shared" si="928"/>
        <v>0</v>
      </c>
      <c r="W4611" s="560">
        <f t="shared" si="929"/>
        <v>0</v>
      </c>
    </row>
    <row r="4612" spans="1:23" ht="21" customHeight="1">
      <c r="A4612" s="316" t="str">
        <f t="shared" si="920"/>
        <v/>
      </c>
      <c r="B4612" s="316" t="str">
        <f t="shared" si="921"/>
        <v/>
      </c>
      <c r="C4612" s="316" t="str">
        <f>IF(AND(F4612&lt;&gt;"",G4612&lt;&gt;""),COUNT($C$32:C4611)+1,"")</f>
        <v/>
      </c>
      <c r="D4612" s="292" t="str">
        <f t="shared" si="922"/>
        <v/>
      </c>
      <c r="E4612" s="292" t="str">
        <f t="shared" si="923"/>
        <v/>
      </c>
      <c r="F4612" s="316"/>
      <c r="G4612" s="316"/>
      <c r="H4612" s="317"/>
      <c r="I4612" s="316" t="s">
        <v>445</v>
      </c>
      <c r="J4612" s="318"/>
      <c r="K4612" s="319"/>
      <c r="L4612" s="292" t="s">
        <v>446</v>
      </c>
      <c r="M4612" s="324"/>
      <c r="N4612" s="294" t="str">
        <f t="shared" si="924"/>
        <v/>
      </c>
      <c r="O4612" s="319"/>
      <c r="P4612" s="296" t="str">
        <f t="shared" si="925"/>
        <v/>
      </c>
      <c r="Q4612" s="552"/>
      <c r="R4612" s="551"/>
      <c r="S4612" s="291"/>
      <c r="T4612" t="str">
        <f t="shared" si="926"/>
        <v>-</v>
      </c>
      <c r="U4612" s="560">
        <f t="shared" si="927"/>
        <v>0</v>
      </c>
      <c r="V4612" s="560">
        <f t="shared" si="928"/>
        <v>0</v>
      </c>
      <c r="W4612" s="560">
        <f t="shared" si="929"/>
        <v>0</v>
      </c>
    </row>
    <row r="4613" spans="1:23" ht="21" customHeight="1">
      <c r="A4613" s="316" t="str">
        <f t="shared" si="920"/>
        <v/>
      </c>
      <c r="B4613" s="316" t="str">
        <f t="shared" si="921"/>
        <v/>
      </c>
      <c r="C4613" s="316" t="str">
        <f>IF(AND(F4613&lt;&gt;"",G4613&lt;&gt;""),COUNT($C$32:C4612)+1,"")</f>
        <v/>
      </c>
      <c r="D4613" s="292" t="str">
        <f t="shared" si="922"/>
        <v/>
      </c>
      <c r="E4613" s="292" t="str">
        <f t="shared" si="923"/>
        <v/>
      </c>
      <c r="F4613" s="316"/>
      <c r="G4613" s="316"/>
      <c r="H4613" s="317"/>
      <c r="I4613" s="316" t="s">
        <v>445</v>
      </c>
      <c r="J4613" s="318"/>
      <c r="K4613" s="319"/>
      <c r="L4613" s="292" t="s">
        <v>446</v>
      </c>
      <c r="M4613" s="324"/>
      <c r="N4613" s="294" t="str">
        <f t="shared" si="924"/>
        <v/>
      </c>
      <c r="O4613" s="319"/>
      <c r="P4613" s="296" t="str">
        <f t="shared" si="925"/>
        <v/>
      </c>
      <c r="Q4613" s="552"/>
      <c r="R4613" s="551"/>
      <c r="S4613" s="291"/>
      <c r="T4613" t="str">
        <f t="shared" si="926"/>
        <v>-</v>
      </c>
      <c r="U4613" s="560">
        <f t="shared" si="927"/>
        <v>0</v>
      </c>
      <c r="V4613" s="560">
        <f t="shared" si="928"/>
        <v>0</v>
      </c>
      <c r="W4613" s="560">
        <f t="shared" si="929"/>
        <v>0</v>
      </c>
    </row>
    <row r="4614" spans="1:23" ht="21" customHeight="1">
      <c r="A4614" s="316" t="str">
        <f t="shared" si="920"/>
        <v/>
      </c>
      <c r="B4614" s="316" t="str">
        <f t="shared" si="921"/>
        <v/>
      </c>
      <c r="C4614" s="316" t="str">
        <f>IF(AND(F4614&lt;&gt;"",G4614&lt;&gt;""),COUNT($C$32:C4613)+1,"")</f>
        <v/>
      </c>
      <c r="D4614" s="292" t="str">
        <f t="shared" si="922"/>
        <v/>
      </c>
      <c r="E4614" s="292" t="str">
        <f t="shared" si="923"/>
        <v/>
      </c>
      <c r="F4614" s="316"/>
      <c r="G4614" s="316"/>
      <c r="H4614" s="317"/>
      <c r="I4614" s="316" t="s">
        <v>445</v>
      </c>
      <c r="J4614" s="318"/>
      <c r="K4614" s="319"/>
      <c r="L4614" s="292" t="s">
        <v>446</v>
      </c>
      <c r="M4614" s="324"/>
      <c r="N4614" s="294" t="str">
        <f t="shared" si="924"/>
        <v/>
      </c>
      <c r="O4614" s="319"/>
      <c r="P4614" s="296" t="str">
        <f t="shared" si="925"/>
        <v/>
      </c>
      <c r="Q4614" s="552"/>
      <c r="R4614" s="551"/>
      <c r="S4614" s="291"/>
      <c r="T4614" t="str">
        <f t="shared" si="926"/>
        <v>-</v>
      </c>
      <c r="U4614" s="560">
        <f t="shared" si="927"/>
        <v>0</v>
      </c>
      <c r="V4614" s="560">
        <f t="shared" si="928"/>
        <v>0</v>
      </c>
      <c r="W4614" s="560">
        <f t="shared" si="929"/>
        <v>0</v>
      </c>
    </row>
    <row r="4615" spans="1:23" ht="21" customHeight="1">
      <c r="A4615" s="316" t="str">
        <f t="shared" si="920"/>
        <v/>
      </c>
      <c r="B4615" s="316" t="str">
        <f t="shared" si="921"/>
        <v/>
      </c>
      <c r="C4615" s="316" t="str">
        <f>IF(AND(F4615&lt;&gt;"",G4615&lt;&gt;""),COUNT($C$32:C4614)+1,"")</f>
        <v/>
      </c>
      <c r="D4615" s="292" t="str">
        <f t="shared" si="922"/>
        <v/>
      </c>
      <c r="E4615" s="292" t="str">
        <f t="shared" si="923"/>
        <v/>
      </c>
      <c r="F4615" s="316"/>
      <c r="G4615" s="316"/>
      <c r="H4615" s="317"/>
      <c r="I4615" s="316" t="s">
        <v>445</v>
      </c>
      <c r="J4615" s="318"/>
      <c r="K4615" s="319"/>
      <c r="L4615" s="292" t="s">
        <v>446</v>
      </c>
      <c r="M4615" s="324"/>
      <c r="N4615" s="294" t="str">
        <f t="shared" si="924"/>
        <v/>
      </c>
      <c r="O4615" s="319"/>
      <c r="P4615" s="296" t="str">
        <f t="shared" si="925"/>
        <v/>
      </c>
      <c r="Q4615" s="552"/>
      <c r="R4615" s="551"/>
      <c r="S4615" s="291"/>
      <c r="T4615" t="str">
        <f t="shared" si="926"/>
        <v>-</v>
      </c>
      <c r="U4615" s="560">
        <f t="shared" si="927"/>
        <v>0</v>
      </c>
      <c r="V4615" s="560">
        <f t="shared" si="928"/>
        <v>0</v>
      </c>
      <c r="W4615" s="560">
        <f t="shared" si="929"/>
        <v>0</v>
      </c>
    </row>
    <row r="4616" spans="1:23" ht="21" customHeight="1">
      <c r="A4616" s="316" t="str">
        <f t="shared" si="920"/>
        <v/>
      </c>
      <c r="B4616" s="316" t="str">
        <f t="shared" si="921"/>
        <v/>
      </c>
      <c r="C4616" s="316" t="str">
        <f>IF(AND(F4616&lt;&gt;"",G4616&lt;&gt;""),COUNT($C$32:C4615)+1,"")</f>
        <v/>
      </c>
      <c r="D4616" s="292" t="str">
        <f t="shared" si="922"/>
        <v/>
      </c>
      <c r="E4616" s="292" t="str">
        <f t="shared" si="923"/>
        <v/>
      </c>
      <c r="F4616" s="316"/>
      <c r="G4616" s="316"/>
      <c r="H4616" s="317"/>
      <c r="I4616" s="316" t="s">
        <v>445</v>
      </c>
      <c r="J4616" s="318"/>
      <c r="K4616" s="319"/>
      <c r="L4616" s="292" t="s">
        <v>446</v>
      </c>
      <c r="M4616" s="324"/>
      <c r="N4616" s="294" t="str">
        <f t="shared" si="924"/>
        <v/>
      </c>
      <c r="O4616" s="319"/>
      <c r="P4616" s="296" t="str">
        <f t="shared" si="925"/>
        <v/>
      </c>
      <c r="Q4616" s="552"/>
      <c r="R4616" s="551"/>
      <c r="S4616" s="291"/>
      <c r="T4616" t="str">
        <f t="shared" si="926"/>
        <v>-</v>
      </c>
      <c r="U4616" s="560">
        <f t="shared" si="927"/>
        <v>0</v>
      </c>
      <c r="V4616" s="560">
        <f t="shared" si="928"/>
        <v>0</v>
      </c>
      <c r="W4616" s="560">
        <f t="shared" si="929"/>
        <v>0</v>
      </c>
    </row>
    <row r="4617" spans="1:23" ht="21" customHeight="1">
      <c r="A4617" s="316" t="str">
        <f t="shared" si="920"/>
        <v/>
      </c>
      <c r="B4617" s="316" t="str">
        <f t="shared" si="921"/>
        <v/>
      </c>
      <c r="C4617" s="316" t="str">
        <f>IF(AND(F4617&lt;&gt;"",G4617&lt;&gt;""),COUNT($C$32:C4616)+1,"")</f>
        <v/>
      </c>
      <c r="D4617" s="292" t="str">
        <f t="shared" si="922"/>
        <v/>
      </c>
      <c r="E4617" s="292" t="str">
        <f t="shared" si="923"/>
        <v/>
      </c>
      <c r="F4617" s="316"/>
      <c r="G4617" s="316"/>
      <c r="H4617" s="317"/>
      <c r="I4617" s="316" t="s">
        <v>445</v>
      </c>
      <c r="J4617" s="318"/>
      <c r="K4617" s="319"/>
      <c r="L4617" s="292" t="s">
        <v>446</v>
      </c>
      <c r="M4617" s="324"/>
      <c r="N4617" s="294" t="str">
        <f t="shared" si="924"/>
        <v/>
      </c>
      <c r="O4617" s="319"/>
      <c r="P4617" s="296" t="str">
        <f t="shared" si="925"/>
        <v/>
      </c>
      <c r="Q4617" s="552"/>
      <c r="R4617" s="551"/>
      <c r="S4617" s="291"/>
      <c r="T4617" t="str">
        <f t="shared" si="926"/>
        <v>-</v>
      </c>
      <c r="U4617" s="560">
        <f t="shared" si="927"/>
        <v>0</v>
      </c>
      <c r="V4617" s="560">
        <f t="shared" si="928"/>
        <v>0</v>
      </c>
      <c r="W4617" s="560">
        <f t="shared" si="929"/>
        <v>0</v>
      </c>
    </row>
    <row r="4618" spans="1:23" ht="21" customHeight="1">
      <c r="A4618" s="316" t="str">
        <f t="shared" si="920"/>
        <v/>
      </c>
      <c r="B4618" s="316" t="str">
        <f t="shared" si="921"/>
        <v/>
      </c>
      <c r="C4618" s="316" t="str">
        <f>IF(AND(F4618&lt;&gt;"",G4618&lt;&gt;""),COUNT($C$32:C4617)+1,"")</f>
        <v/>
      </c>
      <c r="D4618" s="292" t="str">
        <f t="shared" si="922"/>
        <v/>
      </c>
      <c r="E4618" s="292" t="str">
        <f t="shared" si="923"/>
        <v/>
      </c>
      <c r="F4618" s="316"/>
      <c r="G4618" s="316"/>
      <c r="H4618" s="317"/>
      <c r="I4618" s="316" t="s">
        <v>445</v>
      </c>
      <c r="J4618" s="318"/>
      <c r="K4618" s="319"/>
      <c r="L4618" s="292" t="s">
        <v>446</v>
      </c>
      <c r="M4618" s="324"/>
      <c r="N4618" s="294" t="str">
        <f t="shared" si="924"/>
        <v/>
      </c>
      <c r="O4618" s="319"/>
      <c r="P4618" s="296" t="str">
        <f t="shared" si="925"/>
        <v/>
      </c>
      <c r="Q4618" s="552"/>
      <c r="R4618" s="551"/>
      <c r="S4618" s="291"/>
      <c r="T4618" t="str">
        <f t="shared" si="926"/>
        <v>-</v>
      </c>
      <c r="U4618" s="560">
        <f t="shared" si="927"/>
        <v>0</v>
      </c>
      <c r="V4618" s="560">
        <f t="shared" si="928"/>
        <v>0</v>
      </c>
      <c r="W4618" s="560">
        <f t="shared" si="929"/>
        <v>0</v>
      </c>
    </row>
    <row r="4619" spans="1:23" ht="21" customHeight="1">
      <c r="A4619" s="316" t="str">
        <f t="shared" si="920"/>
        <v/>
      </c>
      <c r="B4619" s="316" t="str">
        <f t="shared" si="921"/>
        <v/>
      </c>
      <c r="C4619" s="316" t="str">
        <f>IF(AND(F4619&lt;&gt;"",G4619&lt;&gt;""),COUNT($C$32:C4618)+1,"")</f>
        <v/>
      </c>
      <c r="D4619" s="292" t="str">
        <f t="shared" si="922"/>
        <v/>
      </c>
      <c r="E4619" s="292" t="str">
        <f t="shared" si="923"/>
        <v/>
      </c>
      <c r="F4619" s="316"/>
      <c r="G4619" s="316"/>
      <c r="H4619" s="317"/>
      <c r="I4619" s="316" t="s">
        <v>445</v>
      </c>
      <c r="J4619" s="318"/>
      <c r="K4619" s="319"/>
      <c r="L4619" s="292" t="s">
        <v>446</v>
      </c>
      <c r="M4619" s="324"/>
      <c r="N4619" s="294" t="str">
        <f t="shared" si="924"/>
        <v/>
      </c>
      <c r="O4619" s="319"/>
      <c r="P4619" s="296" t="str">
        <f t="shared" si="925"/>
        <v/>
      </c>
      <c r="Q4619" s="552"/>
      <c r="R4619" s="551"/>
      <c r="S4619" s="291"/>
      <c r="T4619" t="str">
        <f t="shared" si="926"/>
        <v>-</v>
      </c>
      <c r="U4619" s="560">
        <f t="shared" si="927"/>
        <v>0</v>
      </c>
      <c r="V4619" s="560">
        <f t="shared" si="928"/>
        <v>0</v>
      </c>
      <c r="W4619" s="560">
        <f t="shared" si="929"/>
        <v>0</v>
      </c>
    </row>
    <row r="4620" spans="1:23" ht="21" customHeight="1">
      <c r="A4620" s="316" t="str">
        <f t="shared" si="920"/>
        <v/>
      </c>
      <c r="B4620" s="316" t="str">
        <f t="shared" si="921"/>
        <v/>
      </c>
      <c r="C4620" s="316" t="str">
        <f>IF(AND(F4620&lt;&gt;"",G4620&lt;&gt;""),COUNT($C$32:C4619)+1,"")</f>
        <v/>
      </c>
      <c r="D4620" s="292" t="str">
        <f t="shared" si="922"/>
        <v/>
      </c>
      <c r="E4620" s="292" t="str">
        <f t="shared" si="923"/>
        <v/>
      </c>
      <c r="F4620" s="316"/>
      <c r="G4620" s="316"/>
      <c r="H4620" s="317"/>
      <c r="I4620" s="316" t="s">
        <v>445</v>
      </c>
      <c r="J4620" s="318"/>
      <c r="K4620" s="319"/>
      <c r="L4620" s="292" t="s">
        <v>446</v>
      </c>
      <c r="M4620" s="324"/>
      <c r="N4620" s="294" t="str">
        <f t="shared" si="924"/>
        <v/>
      </c>
      <c r="O4620" s="319"/>
      <c r="P4620" s="296" t="str">
        <f t="shared" si="925"/>
        <v/>
      </c>
      <c r="Q4620" s="552"/>
      <c r="R4620" s="551"/>
      <c r="S4620" s="291"/>
      <c r="T4620" t="str">
        <f t="shared" si="926"/>
        <v>-</v>
      </c>
      <c r="U4620" s="560">
        <f t="shared" si="927"/>
        <v>0</v>
      </c>
      <c r="V4620" s="560">
        <f t="shared" si="928"/>
        <v>0</v>
      </c>
      <c r="W4620" s="560">
        <f t="shared" si="929"/>
        <v>0</v>
      </c>
    </row>
    <row r="4621" spans="1:23" ht="21" customHeight="1">
      <c r="A4621" s="316" t="str">
        <f t="shared" si="920"/>
        <v/>
      </c>
      <c r="B4621" s="316" t="str">
        <f t="shared" si="921"/>
        <v/>
      </c>
      <c r="C4621" s="316" t="str">
        <f>IF(AND(F4621&lt;&gt;"",G4621&lt;&gt;""),COUNT($C$32:C4620)+1,"")</f>
        <v/>
      </c>
      <c r="D4621" s="292" t="str">
        <f t="shared" si="922"/>
        <v/>
      </c>
      <c r="E4621" s="292" t="str">
        <f t="shared" si="923"/>
        <v/>
      </c>
      <c r="F4621" s="316"/>
      <c r="G4621" s="316"/>
      <c r="H4621" s="317"/>
      <c r="I4621" s="316" t="s">
        <v>445</v>
      </c>
      <c r="J4621" s="318"/>
      <c r="K4621" s="319"/>
      <c r="L4621" s="292" t="s">
        <v>446</v>
      </c>
      <c r="M4621" s="324"/>
      <c r="N4621" s="294" t="str">
        <f t="shared" si="924"/>
        <v/>
      </c>
      <c r="O4621" s="319"/>
      <c r="P4621" s="296" t="str">
        <f t="shared" si="925"/>
        <v/>
      </c>
      <c r="Q4621" s="552"/>
      <c r="R4621" s="551"/>
      <c r="S4621" s="291"/>
      <c r="T4621" t="str">
        <f t="shared" si="926"/>
        <v>-</v>
      </c>
      <c r="U4621" s="560">
        <f t="shared" si="927"/>
        <v>0</v>
      </c>
      <c r="V4621" s="560">
        <f t="shared" si="928"/>
        <v>0</v>
      </c>
      <c r="W4621" s="560">
        <f t="shared" si="929"/>
        <v>0</v>
      </c>
    </row>
    <row r="4622" spans="1:23" ht="21" customHeight="1">
      <c r="A4622" s="316" t="str">
        <f t="shared" si="920"/>
        <v/>
      </c>
      <c r="B4622" s="316" t="str">
        <f t="shared" si="921"/>
        <v/>
      </c>
      <c r="C4622" s="316" t="str">
        <f>IF(AND(F4622&lt;&gt;"",G4622&lt;&gt;""),COUNT($C$32:C4621)+1,"")</f>
        <v/>
      </c>
      <c r="D4622" s="292" t="str">
        <f t="shared" si="922"/>
        <v/>
      </c>
      <c r="E4622" s="292" t="str">
        <f t="shared" si="923"/>
        <v/>
      </c>
      <c r="F4622" s="316"/>
      <c r="G4622" s="316"/>
      <c r="H4622" s="317"/>
      <c r="I4622" s="316" t="s">
        <v>445</v>
      </c>
      <c r="J4622" s="318"/>
      <c r="K4622" s="319"/>
      <c r="L4622" s="292" t="s">
        <v>446</v>
      </c>
      <c r="M4622" s="324"/>
      <c r="N4622" s="294" t="str">
        <f t="shared" si="924"/>
        <v/>
      </c>
      <c r="O4622" s="319"/>
      <c r="P4622" s="296" t="str">
        <f t="shared" si="925"/>
        <v/>
      </c>
      <c r="Q4622" s="552"/>
      <c r="R4622" s="551"/>
      <c r="S4622" s="291"/>
      <c r="T4622" t="str">
        <f t="shared" si="926"/>
        <v>-</v>
      </c>
      <c r="U4622" s="560">
        <f t="shared" si="927"/>
        <v>0</v>
      </c>
      <c r="V4622" s="560">
        <f t="shared" si="928"/>
        <v>0</v>
      </c>
      <c r="W4622" s="560">
        <f t="shared" si="929"/>
        <v>0</v>
      </c>
    </row>
    <row r="4623" spans="1:23" ht="21" customHeight="1">
      <c r="A4623" s="316" t="str">
        <f t="shared" si="920"/>
        <v/>
      </c>
      <c r="B4623" s="316" t="str">
        <f t="shared" si="921"/>
        <v/>
      </c>
      <c r="C4623" s="316" t="str">
        <f>IF(AND(F4623&lt;&gt;"",G4623&lt;&gt;""),COUNT($C$32:C4622)+1,"")</f>
        <v/>
      </c>
      <c r="D4623" s="292" t="str">
        <f t="shared" si="922"/>
        <v/>
      </c>
      <c r="E4623" s="292" t="str">
        <f t="shared" si="923"/>
        <v/>
      </c>
      <c r="F4623" s="316"/>
      <c r="G4623" s="316"/>
      <c r="H4623" s="317"/>
      <c r="I4623" s="316" t="s">
        <v>445</v>
      </c>
      <c r="J4623" s="318"/>
      <c r="K4623" s="319"/>
      <c r="L4623" s="292" t="s">
        <v>446</v>
      </c>
      <c r="M4623" s="324"/>
      <c r="N4623" s="294" t="str">
        <f t="shared" si="924"/>
        <v/>
      </c>
      <c r="O4623" s="319"/>
      <c r="P4623" s="296" t="str">
        <f t="shared" si="925"/>
        <v/>
      </c>
      <c r="Q4623" s="552"/>
      <c r="R4623" s="551"/>
      <c r="S4623" s="291"/>
      <c r="T4623" t="str">
        <f t="shared" si="926"/>
        <v>-</v>
      </c>
      <c r="U4623" s="560">
        <f t="shared" si="927"/>
        <v>0</v>
      </c>
      <c r="V4623" s="560">
        <f t="shared" si="928"/>
        <v>0</v>
      </c>
      <c r="W4623" s="560">
        <f t="shared" si="929"/>
        <v>0</v>
      </c>
    </row>
    <row r="4624" spans="1:23" ht="21" customHeight="1">
      <c r="A4624" s="316" t="str">
        <f t="shared" si="920"/>
        <v/>
      </c>
      <c r="B4624" s="316" t="str">
        <f t="shared" si="921"/>
        <v/>
      </c>
      <c r="C4624" s="316" t="str">
        <f>IF(AND(F4624&lt;&gt;"",G4624&lt;&gt;""),COUNT($C$32:C4623)+1,"")</f>
        <v/>
      </c>
      <c r="D4624" s="292" t="str">
        <f t="shared" si="922"/>
        <v/>
      </c>
      <c r="E4624" s="292" t="str">
        <f t="shared" si="923"/>
        <v/>
      </c>
      <c r="F4624" s="316"/>
      <c r="G4624" s="316"/>
      <c r="H4624" s="317"/>
      <c r="I4624" s="316" t="s">
        <v>445</v>
      </c>
      <c r="J4624" s="318"/>
      <c r="K4624" s="319"/>
      <c r="L4624" s="292" t="s">
        <v>446</v>
      </c>
      <c r="M4624" s="324"/>
      <c r="N4624" s="294" t="str">
        <f t="shared" si="924"/>
        <v/>
      </c>
      <c r="O4624" s="319"/>
      <c r="P4624" s="296" t="str">
        <f t="shared" si="925"/>
        <v/>
      </c>
      <c r="Q4624" s="552"/>
      <c r="R4624" s="551"/>
      <c r="S4624" s="291"/>
      <c r="T4624" t="str">
        <f t="shared" si="926"/>
        <v>-</v>
      </c>
      <c r="U4624" s="560">
        <f t="shared" si="927"/>
        <v>0</v>
      </c>
      <c r="V4624" s="560">
        <f t="shared" si="928"/>
        <v>0</v>
      </c>
      <c r="W4624" s="560">
        <f t="shared" si="929"/>
        <v>0</v>
      </c>
    </row>
    <row r="4625" spans="1:23" ht="21" customHeight="1">
      <c r="A4625" s="316" t="str">
        <f t="shared" si="920"/>
        <v/>
      </c>
      <c r="B4625" s="316" t="str">
        <f t="shared" si="921"/>
        <v/>
      </c>
      <c r="C4625" s="316" t="str">
        <f>IF(AND(F4625&lt;&gt;"",G4625&lt;&gt;""),COUNT($C$32:C4624)+1,"")</f>
        <v/>
      </c>
      <c r="D4625" s="292" t="str">
        <f t="shared" si="922"/>
        <v/>
      </c>
      <c r="E4625" s="292" t="str">
        <f t="shared" si="923"/>
        <v/>
      </c>
      <c r="F4625" s="316"/>
      <c r="G4625" s="316"/>
      <c r="H4625" s="317"/>
      <c r="I4625" s="316" t="s">
        <v>445</v>
      </c>
      <c r="J4625" s="318"/>
      <c r="K4625" s="319"/>
      <c r="L4625" s="292" t="s">
        <v>446</v>
      </c>
      <c r="M4625" s="324"/>
      <c r="N4625" s="294" t="str">
        <f t="shared" si="924"/>
        <v/>
      </c>
      <c r="O4625" s="319"/>
      <c r="P4625" s="296" t="str">
        <f t="shared" si="925"/>
        <v/>
      </c>
      <c r="Q4625" s="552"/>
      <c r="R4625" s="551"/>
      <c r="S4625" s="291"/>
      <c r="T4625" t="str">
        <f t="shared" si="926"/>
        <v>-</v>
      </c>
      <c r="U4625" s="560">
        <f t="shared" si="927"/>
        <v>0</v>
      </c>
      <c r="V4625" s="560">
        <f t="shared" si="928"/>
        <v>0</v>
      </c>
      <c r="W4625" s="560">
        <f t="shared" si="929"/>
        <v>0</v>
      </c>
    </row>
    <row r="4626" spans="1:23" ht="21" customHeight="1">
      <c r="A4626" s="316" t="str">
        <f t="shared" si="920"/>
        <v/>
      </c>
      <c r="B4626" s="316" t="str">
        <f t="shared" si="921"/>
        <v/>
      </c>
      <c r="C4626" s="316" t="str">
        <f>IF(AND(F4626&lt;&gt;"",G4626&lt;&gt;""),COUNT($C$32:C4625)+1,"")</f>
        <v/>
      </c>
      <c r="D4626" s="292" t="str">
        <f t="shared" si="922"/>
        <v/>
      </c>
      <c r="E4626" s="292" t="str">
        <f t="shared" si="923"/>
        <v/>
      </c>
      <c r="F4626" s="316"/>
      <c r="G4626" s="316"/>
      <c r="H4626" s="317"/>
      <c r="I4626" s="316" t="s">
        <v>445</v>
      </c>
      <c r="J4626" s="318"/>
      <c r="K4626" s="319"/>
      <c r="L4626" s="292" t="s">
        <v>446</v>
      </c>
      <c r="M4626" s="324"/>
      <c r="N4626" s="294" t="str">
        <f t="shared" si="924"/>
        <v/>
      </c>
      <c r="O4626" s="319"/>
      <c r="P4626" s="296" t="str">
        <f t="shared" si="925"/>
        <v/>
      </c>
      <c r="Q4626" s="552"/>
      <c r="R4626" s="551"/>
      <c r="S4626" s="291"/>
      <c r="T4626" t="str">
        <f t="shared" si="926"/>
        <v>-</v>
      </c>
      <c r="U4626" s="560">
        <f t="shared" si="927"/>
        <v>0</v>
      </c>
      <c r="V4626" s="560">
        <f t="shared" si="928"/>
        <v>0</v>
      </c>
      <c r="W4626" s="560">
        <f t="shared" si="929"/>
        <v>0</v>
      </c>
    </row>
    <row r="4627" spans="1:23" ht="21" customHeight="1">
      <c r="A4627" s="316" t="str">
        <f t="shared" si="920"/>
        <v/>
      </c>
      <c r="B4627" s="316" t="str">
        <f t="shared" si="921"/>
        <v/>
      </c>
      <c r="C4627" s="316" t="str">
        <f>IF(AND(F4627&lt;&gt;"",G4627&lt;&gt;""),COUNT($C$32:C4626)+1,"")</f>
        <v/>
      </c>
      <c r="D4627" s="292" t="str">
        <f t="shared" si="922"/>
        <v/>
      </c>
      <c r="E4627" s="292" t="str">
        <f t="shared" si="923"/>
        <v/>
      </c>
      <c r="F4627" s="316"/>
      <c r="G4627" s="316"/>
      <c r="H4627" s="317"/>
      <c r="I4627" s="316" t="s">
        <v>445</v>
      </c>
      <c r="J4627" s="318"/>
      <c r="K4627" s="319"/>
      <c r="L4627" s="292" t="s">
        <v>446</v>
      </c>
      <c r="M4627" s="324"/>
      <c r="N4627" s="294" t="str">
        <f t="shared" si="924"/>
        <v/>
      </c>
      <c r="O4627" s="319"/>
      <c r="P4627" s="296" t="str">
        <f t="shared" si="925"/>
        <v/>
      </c>
      <c r="Q4627" s="552"/>
      <c r="R4627" s="551"/>
      <c r="S4627" s="291"/>
      <c r="T4627" t="str">
        <f t="shared" si="926"/>
        <v>-</v>
      </c>
      <c r="U4627" s="560">
        <f t="shared" si="927"/>
        <v>0</v>
      </c>
      <c r="V4627" s="560">
        <f t="shared" si="928"/>
        <v>0</v>
      </c>
      <c r="W4627" s="560">
        <f t="shared" si="929"/>
        <v>0</v>
      </c>
    </row>
    <row r="4628" spans="1:23" ht="21" customHeight="1">
      <c r="A4628" s="316" t="str">
        <f t="shared" si="920"/>
        <v/>
      </c>
      <c r="B4628" s="316" t="str">
        <f t="shared" si="921"/>
        <v/>
      </c>
      <c r="C4628" s="316" t="str">
        <f>IF(AND(F4628&lt;&gt;"",G4628&lt;&gt;""),COUNT($C$32:C4627)+1,"")</f>
        <v/>
      </c>
      <c r="D4628" s="292" t="str">
        <f t="shared" si="922"/>
        <v/>
      </c>
      <c r="E4628" s="292" t="str">
        <f t="shared" si="923"/>
        <v/>
      </c>
      <c r="F4628" s="316"/>
      <c r="G4628" s="316"/>
      <c r="H4628" s="317"/>
      <c r="I4628" s="316" t="s">
        <v>445</v>
      </c>
      <c r="J4628" s="318"/>
      <c r="K4628" s="319"/>
      <c r="L4628" s="292" t="s">
        <v>446</v>
      </c>
      <c r="M4628" s="324"/>
      <c r="N4628" s="294" t="str">
        <f t="shared" si="924"/>
        <v/>
      </c>
      <c r="O4628" s="319"/>
      <c r="P4628" s="296" t="str">
        <f t="shared" si="925"/>
        <v/>
      </c>
      <c r="Q4628" s="552"/>
      <c r="R4628" s="551"/>
      <c r="S4628" s="291"/>
      <c r="T4628" t="str">
        <f t="shared" si="926"/>
        <v>-</v>
      </c>
      <c r="U4628" s="560">
        <f t="shared" si="927"/>
        <v>0</v>
      </c>
      <c r="V4628" s="560">
        <f t="shared" si="928"/>
        <v>0</v>
      </c>
      <c r="W4628" s="560">
        <f t="shared" si="929"/>
        <v>0</v>
      </c>
    </row>
    <row r="4629" spans="1:23" ht="21" customHeight="1">
      <c r="A4629" s="316" t="str">
        <f t="shared" si="920"/>
        <v/>
      </c>
      <c r="B4629" s="316" t="str">
        <f t="shared" si="921"/>
        <v/>
      </c>
      <c r="C4629" s="316" t="str">
        <f>IF(AND(F4629&lt;&gt;"",G4629&lt;&gt;""),COUNT($C$32:C4628)+1,"")</f>
        <v/>
      </c>
      <c r="D4629" s="292" t="str">
        <f t="shared" si="922"/>
        <v/>
      </c>
      <c r="E4629" s="292" t="str">
        <f t="shared" si="923"/>
        <v/>
      </c>
      <c r="F4629" s="316"/>
      <c r="G4629" s="316"/>
      <c r="H4629" s="317"/>
      <c r="I4629" s="316" t="s">
        <v>445</v>
      </c>
      <c r="J4629" s="318"/>
      <c r="K4629" s="319"/>
      <c r="L4629" s="292" t="s">
        <v>446</v>
      </c>
      <c r="M4629" s="324"/>
      <c r="N4629" s="294" t="str">
        <f t="shared" si="924"/>
        <v/>
      </c>
      <c r="O4629" s="319"/>
      <c r="P4629" s="296" t="str">
        <f t="shared" si="925"/>
        <v/>
      </c>
      <c r="Q4629" s="552"/>
      <c r="R4629" s="551"/>
      <c r="S4629" s="291"/>
      <c r="T4629" t="str">
        <f t="shared" si="926"/>
        <v>-</v>
      </c>
      <c r="U4629" s="560">
        <f t="shared" si="927"/>
        <v>0</v>
      </c>
      <c r="V4629" s="560">
        <f t="shared" si="928"/>
        <v>0</v>
      </c>
      <c r="W4629" s="560">
        <f t="shared" si="929"/>
        <v>0</v>
      </c>
    </row>
    <row r="4630" spans="1:23" ht="21" customHeight="1">
      <c r="A4630" s="316" t="str">
        <f t="shared" si="920"/>
        <v/>
      </c>
      <c r="B4630" s="316" t="str">
        <f t="shared" si="921"/>
        <v/>
      </c>
      <c r="C4630" s="316" t="str">
        <f>IF(AND(F4630&lt;&gt;"",G4630&lt;&gt;""),COUNT($C$32:C4629)+1,"")</f>
        <v/>
      </c>
      <c r="D4630" s="292" t="str">
        <f t="shared" si="922"/>
        <v/>
      </c>
      <c r="E4630" s="292" t="str">
        <f t="shared" si="923"/>
        <v/>
      </c>
      <c r="F4630" s="316"/>
      <c r="G4630" s="316"/>
      <c r="H4630" s="317"/>
      <c r="I4630" s="316" t="s">
        <v>445</v>
      </c>
      <c r="J4630" s="318"/>
      <c r="K4630" s="319"/>
      <c r="L4630" s="292" t="s">
        <v>446</v>
      </c>
      <c r="M4630" s="324"/>
      <c r="N4630" s="294" t="str">
        <f t="shared" si="924"/>
        <v/>
      </c>
      <c r="O4630" s="319"/>
      <c r="P4630" s="296" t="str">
        <f t="shared" si="925"/>
        <v/>
      </c>
      <c r="Q4630" s="552"/>
      <c r="R4630" s="551"/>
      <c r="S4630" s="291"/>
      <c r="T4630" t="str">
        <f t="shared" si="926"/>
        <v>-</v>
      </c>
      <c r="U4630" s="560">
        <f t="shared" si="927"/>
        <v>0</v>
      </c>
      <c r="V4630" s="560">
        <f t="shared" si="928"/>
        <v>0</v>
      </c>
      <c r="W4630" s="560">
        <f t="shared" si="929"/>
        <v>0</v>
      </c>
    </row>
    <row r="4631" spans="1:23" ht="21" customHeight="1">
      <c r="A4631" s="316" t="str">
        <f t="shared" si="920"/>
        <v/>
      </c>
      <c r="B4631" s="316" t="str">
        <f t="shared" si="921"/>
        <v/>
      </c>
      <c r="C4631" s="316" t="str">
        <f>IF(AND(F4631&lt;&gt;"",G4631&lt;&gt;""),COUNT($C$32:C4630)+1,"")</f>
        <v/>
      </c>
      <c r="D4631" s="292" t="str">
        <f t="shared" si="922"/>
        <v/>
      </c>
      <c r="E4631" s="292" t="str">
        <f t="shared" si="923"/>
        <v/>
      </c>
      <c r="F4631" s="316"/>
      <c r="G4631" s="316"/>
      <c r="H4631" s="317"/>
      <c r="I4631" s="316" t="s">
        <v>445</v>
      </c>
      <c r="J4631" s="318"/>
      <c r="K4631" s="319"/>
      <c r="L4631" s="292" t="s">
        <v>446</v>
      </c>
      <c r="M4631" s="324"/>
      <c r="N4631" s="294" t="str">
        <f t="shared" si="924"/>
        <v/>
      </c>
      <c r="O4631" s="319"/>
      <c r="P4631" s="296" t="str">
        <f t="shared" si="925"/>
        <v/>
      </c>
      <c r="Q4631" s="552"/>
      <c r="R4631" s="551"/>
      <c r="S4631" s="291"/>
      <c r="T4631" t="str">
        <f t="shared" si="926"/>
        <v>-</v>
      </c>
      <c r="U4631" s="560">
        <f t="shared" si="927"/>
        <v>0</v>
      </c>
      <c r="V4631" s="560">
        <f t="shared" si="928"/>
        <v>0</v>
      </c>
      <c r="W4631" s="560">
        <f t="shared" si="929"/>
        <v>0</v>
      </c>
    </row>
    <row r="4632" spans="1:23" ht="21" customHeight="1">
      <c r="A4632" s="316" t="str">
        <f t="shared" si="920"/>
        <v/>
      </c>
      <c r="B4632" s="316" t="str">
        <f t="shared" si="921"/>
        <v/>
      </c>
      <c r="C4632" s="316" t="str">
        <f>IF(AND(F4632&lt;&gt;"",G4632&lt;&gt;""),COUNT($C$32:C4631)+1,"")</f>
        <v/>
      </c>
      <c r="D4632" s="292" t="str">
        <f t="shared" si="922"/>
        <v/>
      </c>
      <c r="E4632" s="292" t="str">
        <f t="shared" si="923"/>
        <v/>
      </c>
      <c r="F4632" s="316"/>
      <c r="G4632" s="316"/>
      <c r="H4632" s="317"/>
      <c r="I4632" s="316" t="s">
        <v>445</v>
      </c>
      <c r="J4632" s="318"/>
      <c r="K4632" s="319"/>
      <c r="L4632" s="292" t="s">
        <v>446</v>
      </c>
      <c r="M4632" s="324"/>
      <c r="N4632" s="294" t="str">
        <f t="shared" si="924"/>
        <v/>
      </c>
      <c r="O4632" s="319"/>
      <c r="P4632" s="296" t="str">
        <f t="shared" si="925"/>
        <v/>
      </c>
      <c r="Q4632" s="552"/>
      <c r="R4632" s="551"/>
      <c r="S4632" s="291"/>
      <c r="T4632" t="str">
        <f t="shared" si="926"/>
        <v>-</v>
      </c>
      <c r="U4632" s="560">
        <f t="shared" si="927"/>
        <v>0</v>
      </c>
      <c r="V4632" s="560">
        <f t="shared" si="928"/>
        <v>0</v>
      </c>
      <c r="W4632" s="560">
        <f t="shared" si="929"/>
        <v>0</v>
      </c>
    </row>
    <row r="4633" spans="1:23" ht="21" customHeight="1">
      <c r="A4633" s="316" t="str">
        <f t="shared" si="920"/>
        <v/>
      </c>
      <c r="B4633" s="316" t="str">
        <f t="shared" si="921"/>
        <v/>
      </c>
      <c r="C4633" s="316" t="str">
        <f>IF(AND(F4633&lt;&gt;"",G4633&lt;&gt;""),COUNT($C$32:C4632)+1,"")</f>
        <v/>
      </c>
      <c r="D4633" s="292" t="str">
        <f t="shared" si="922"/>
        <v/>
      </c>
      <c r="E4633" s="292" t="str">
        <f t="shared" si="923"/>
        <v/>
      </c>
      <c r="F4633" s="316"/>
      <c r="G4633" s="316"/>
      <c r="H4633" s="317"/>
      <c r="I4633" s="316" t="s">
        <v>445</v>
      </c>
      <c r="J4633" s="318"/>
      <c r="K4633" s="319"/>
      <c r="L4633" s="292" t="s">
        <v>446</v>
      </c>
      <c r="M4633" s="324"/>
      <c r="N4633" s="294" t="str">
        <f t="shared" si="924"/>
        <v/>
      </c>
      <c r="O4633" s="319"/>
      <c r="P4633" s="296" t="str">
        <f t="shared" si="925"/>
        <v/>
      </c>
      <c r="Q4633" s="552"/>
      <c r="R4633" s="551"/>
      <c r="S4633" s="291"/>
      <c r="T4633" t="str">
        <f t="shared" si="926"/>
        <v>-</v>
      </c>
      <c r="U4633" s="560">
        <f t="shared" si="927"/>
        <v>0</v>
      </c>
      <c r="V4633" s="560">
        <f t="shared" si="928"/>
        <v>0</v>
      </c>
      <c r="W4633" s="560">
        <f t="shared" si="929"/>
        <v>0</v>
      </c>
    </row>
    <row r="4634" spans="1:23" ht="21" customHeight="1">
      <c r="A4634" s="316" t="str">
        <f t="shared" si="920"/>
        <v/>
      </c>
      <c r="B4634" s="316" t="str">
        <f t="shared" si="921"/>
        <v/>
      </c>
      <c r="C4634" s="316" t="str">
        <f>IF(AND(F4634&lt;&gt;"",G4634&lt;&gt;""),COUNT($C$32:C4633)+1,"")</f>
        <v/>
      </c>
      <c r="D4634" s="292" t="str">
        <f t="shared" si="922"/>
        <v/>
      </c>
      <c r="E4634" s="292" t="str">
        <f t="shared" si="923"/>
        <v/>
      </c>
      <c r="F4634" s="316"/>
      <c r="G4634" s="316"/>
      <c r="H4634" s="317"/>
      <c r="I4634" s="316" t="s">
        <v>445</v>
      </c>
      <c r="J4634" s="318"/>
      <c r="K4634" s="319"/>
      <c r="L4634" s="292" t="s">
        <v>446</v>
      </c>
      <c r="M4634" s="324"/>
      <c r="N4634" s="294" t="str">
        <f t="shared" si="924"/>
        <v/>
      </c>
      <c r="O4634" s="319"/>
      <c r="P4634" s="296" t="str">
        <f t="shared" si="925"/>
        <v/>
      </c>
      <c r="Q4634" s="552"/>
      <c r="R4634" s="551"/>
      <c r="S4634" s="291"/>
      <c r="T4634" t="str">
        <f t="shared" si="926"/>
        <v>-</v>
      </c>
      <c r="U4634" s="560">
        <f t="shared" si="927"/>
        <v>0</v>
      </c>
      <c r="V4634" s="560">
        <f t="shared" si="928"/>
        <v>0</v>
      </c>
      <c r="W4634" s="560">
        <f t="shared" si="929"/>
        <v>0</v>
      </c>
    </row>
    <row r="4635" spans="1:23" ht="21" customHeight="1">
      <c r="A4635" s="316" t="str">
        <f t="shared" si="920"/>
        <v/>
      </c>
      <c r="B4635" s="316" t="str">
        <f t="shared" si="921"/>
        <v/>
      </c>
      <c r="C4635" s="316" t="str">
        <f>IF(AND(F4635&lt;&gt;"",G4635&lt;&gt;""),COUNT($C$32:C4634)+1,"")</f>
        <v/>
      </c>
      <c r="D4635" s="292" t="str">
        <f t="shared" si="922"/>
        <v/>
      </c>
      <c r="E4635" s="292" t="str">
        <f t="shared" si="923"/>
        <v/>
      </c>
      <c r="F4635" s="316"/>
      <c r="G4635" s="316"/>
      <c r="H4635" s="317"/>
      <c r="I4635" s="316" t="s">
        <v>445</v>
      </c>
      <c r="J4635" s="318"/>
      <c r="K4635" s="319"/>
      <c r="L4635" s="292" t="s">
        <v>446</v>
      </c>
      <c r="M4635" s="324"/>
      <c r="N4635" s="294" t="str">
        <f t="shared" si="924"/>
        <v/>
      </c>
      <c r="O4635" s="319"/>
      <c r="P4635" s="296" t="str">
        <f t="shared" si="925"/>
        <v/>
      </c>
      <c r="Q4635" s="552"/>
      <c r="R4635" s="551"/>
      <c r="S4635" s="291"/>
      <c r="T4635" t="str">
        <f t="shared" si="926"/>
        <v>-</v>
      </c>
      <c r="U4635" s="560">
        <f t="shared" si="927"/>
        <v>0</v>
      </c>
      <c r="V4635" s="560">
        <f t="shared" si="928"/>
        <v>0</v>
      </c>
      <c r="W4635" s="560">
        <f t="shared" si="929"/>
        <v>0</v>
      </c>
    </row>
    <row r="4636" spans="1:23" ht="21" customHeight="1">
      <c r="A4636" s="316" t="str">
        <f t="shared" si="920"/>
        <v/>
      </c>
      <c r="B4636" s="316" t="str">
        <f t="shared" si="921"/>
        <v/>
      </c>
      <c r="C4636" s="316" t="str">
        <f>IF(AND(F4636&lt;&gt;"",G4636&lt;&gt;""),COUNT($C$32:C4635)+1,"")</f>
        <v/>
      </c>
      <c r="D4636" s="292" t="str">
        <f t="shared" si="922"/>
        <v/>
      </c>
      <c r="E4636" s="292" t="str">
        <f t="shared" si="923"/>
        <v/>
      </c>
      <c r="F4636" s="316"/>
      <c r="G4636" s="316"/>
      <c r="H4636" s="317"/>
      <c r="I4636" s="316" t="s">
        <v>445</v>
      </c>
      <c r="J4636" s="318"/>
      <c r="K4636" s="319"/>
      <c r="L4636" s="292" t="s">
        <v>446</v>
      </c>
      <c r="M4636" s="324"/>
      <c r="N4636" s="294" t="str">
        <f t="shared" si="924"/>
        <v/>
      </c>
      <c r="O4636" s="319"/>
      <c r="P4636" s="296" t="str">
        <f t="shared" si="925"/>
        <v/>
      </c>
      <c r="Q4636" s="552"/>
      <c r="R4636" s="551"/>
      <c r="S4636" s="291"/>
      <c r="T4636" t="str">
        <f t="shared" si="926"/>
        <v>-</v>
      </c>
      <c r="U4636" s="560">
        <f t="shared" si="927"/>
        <v>0</v>
      </c>
      <c r="V4636" s="560">
        <f t="shared" si="928"/>
        <v>0</v>
      </c>
      <c r="W4636" s="560">
        <f t="shared" si="929"/>
        <v>0</v>
      </c>
    </row>
    <row r="4637" spans="1:23" ht="21" customHeight="1">
      <c r="A4637" s="316" t="str">
        <f t="shared" si="920"/>
        <v/>
      </c>
      <c r="B4637" s="316" t="str">
        <f t="shared" si="921"/>
        <v/>
      </c>
      <c r="C4637" s="316" t="str">
        <f>IF(AND(F4637&lt;&gt;"",G4637&lt;&gt;""),COUNT($C$32:C4636)+1,"")</f>
        <v/>
      </c>
      <c r="D4637" s="292" t="str">
        <f t="shared" si="922"/>
        <v/>
      </c>
      <c r="E4637" s="292" t="str">
        <f t="shared" si="923"/>
        <v/>
      </c>
      <c r="F4637" s="316"/>
      <c r="G4637" s="316"/>
      <c r="H4637" s="317"/>
      <c r="I4637" s="316" t="s">
        <v>445</v>
      </c>
      <c r="J4637" s="318"/>
      <c r="K4637" s="319"/>
      <c r="L4637" s="292" t="s">
        <v>446</v>
      </c>
      <c r="M4637" s="324"/>
      <c r="N4637" s="294" t="str">
        <f t="shared" si="924"/>
        <v/>
      </c>
      <c r="O4637" s="319"/>
      <c r="P4637" s="296" t="str">
        <f t="shared" si="925"/>
        <v/>
      </c>
      <c r="Q4637" s="552"/>
      <c r="R4637" s="551"/>
      <c r="S4637" s="291"/>
      <c r="T4637" t="str">
        <f t="shared" si="926"/>
        <v>-</v>
      </c>
      <c r="U4637" s="560">
        <f t="shared" si="927"/>
        <v>0</v>
      </c>
      <c r="V4637" s="560">
        <f t="shared" si="928"/>
        <v>0</v>
      </c>
      <c r="W4637" s="560">
        <f t="shared" si="929"/>
        <v>0</v>
      </c>
    </row>
    <row r="4638" spans="1:23" ht="21" customHeight="1">
      <c r="A4638" s="316" t="str">
        <f t="shared" si="920"/>
        <v/>
      </c>
      <c r="B4638" s="316" t="str">
        <f t="shared" si="921"/>
        <v/>
      </c>
      <c r="C4638" s="316" t="str">
        <f>IF(AND(F4638&lt;&gt;"",G4638&lt;&gt;""),COUNT($C$32:C4637)+1,"")</f>
        <v/>
      </c>
      <c r="D4638" s="292" t="str">
        <f t="shared" si="922"/>
        <v/>
      </c>
      <c r="E4638" s="292" t="str">
        <f t="shared" si="923"/>
        <v/>
      </c>
      <c r="F4638" s="316"/>
      <c r="G4638" s="316"/>
      <c r="H4638" s="317"/>
      <c r="I4638" s="316" t="s">
        <v>445</v>
      </c>
      <c r="J4638" s="318"/>
      <c r="K4638" s="319"/>
      <c r="L4638" s="292" t="s">
        <v>446</v>
      </c>
      <c r="M4638" s="324"/>
      <c r="N4638" s="294" t="str">
        <f t="shared" si="924"/>
        <v/>
      </c>
      <c r="O4638" s="319"/>
      <c r="P4638" s="296" t="str">
        <f t="shared" si="925"/>
        <v/>
      </c>
      <c r="Q4638" s="552"/>
      <c r="R4638" s="551"/>
      <c r="S4638" s="291"/>
      <c r="T4638" t="str">
        <f t="shared" si="926"/>
        <v>-</v>
      </c>
      <c r="U4638" s="560">
        <f t="shared" si="927"/>
        <v>0</v>
      </c>
      <c r="V4638" s="560">
        <f t="shared" si="928"/>
        <v>0</v>
      </c>
      <c r="W4638" s="560">
        <f t="shared" si="929"/>
        <v>0</v>
      </c>
    </row>
    <row r="4639" spans="1:23" ht="21" customHeight="1">
      <c r="A4639" s="316" t="str">
        <f t="shared" si="920"/>
        <v/>
      </c>
      <c r="B4639" s="316" t="str">
        <f t="shared" si="921"/>
        <v/>
      </c>
      <c r="C4639" s="316" t="str">
        <f>IF(AND(F4639&lt;&gt;"",G4639&lt;&gt;""),COUNT($C$32:C4638)+1,"")</f>
        <v/>
      </c>
      <c r="D4639" s="292" t="str">
        <f t="shared" si="922"/>
        <v/>
      </c>
      <c r="E4639" s="292" t="str">
        <f t="shared" si="923"/>
        <v/>
      </c>
      <c r="F4639" s="316"/>
      <c r="G4639" s="316"/>
      <c r="H4639" s="317"/>
      <c r="I4639" s="316" t="s">
        <v>445</v>
      </c>
      <c r="J4639" s="318"/>
      <c r="K4639" s="319"/>
      <c r="L4639" s="292" t="s">
        <v>446</v>
      </c>
      <c r="M4639" s="324"/>
      <c r="N4639" s="294" t="str">
        <f t="shared" si="924"/>
        <v/>
      </c>
      <c r="O4639" s="319"/>
      <c r="P4639" s="296" t="str">
        <f t="shared" si="925"/>
        <v/>
      </c>
      <c r="Q4639" s="552"/>
      <c r="R4639" s="551"/>
      <c r="S4639" s="291"/>
      <c r="T4639" t="str">
        <f t="shared" si="926"/>
        <v>-</v>
      </c>
      <c r="U4639" s="560">
        <f t="shared" si="927"/>
        <v>0</v>
      </c>
      <c r="V4639" s="560">
        <f t="shared" si="928"/>
        <v>0</v>
      </c>
      <c r="W4639" s="560">
        <f t="shared" si="929"/>
        <v>0</v>
      </c>
    </row>
    <row r="4640" spans="1:23" ht="21" customHeight="1">
      <c r="A4640" s="316" t="str">
        <f t="shared" si="920"/>
        <v/>
      </c>
      <c r="B4640" s="316" t="str">
        <f t="shared" si="921"/>
        <v/>
      </c>
      <c r="C4640" s="316" t="str">
        <f>IF(AND(F4640&lt;&gt;"",G4640&lt;&gt;""),COUNT($C$32:C4639)+1,"")</f>
        <v/>
      </c>
      <c r="D4640" s="292" t="str">
        <f t="shared" si="922"/>
        <v/>
      </c>
      <c r="E4640" s="292" t="str">
        <f t="shared" si="923"/>
        <v/>
      </c>
      <c r="F4640" s="316"/>
      <c r="G4640" s="316"/>
      <c r="H4640" s="317"/>
      <c r="I4640" s="316" t="s">
        <v>445</v>
      </c>
      <c r="J4640" s="318"/>
      <c r="K4640" s="319"/>
      <c r="L4640" s="292" t="s">
        <v>446</v>
      </c>
      <c r="M4640" s="324"/>
      <c r="N4640" s="294" t="str">
        <f t="shared" si="924"/>
        <v/>
      </c>
      <c r="O4640" s="319"/>
      <c r="P4640" s="296" t="str">
        <f t="shared" si="925"/>
        <v/>
      </c>
      <c r="Q4640" s="552"/>
      <c r="R4640" s="551"/>
      <c r="S4640" s="291"/>
      <c r="T4640" t="str">
        <f t="shared" si="926"/>
        <v>-</v>
      </c>
      <c r="U4640" s="560">
        <f t="shared" si="927"/>
        <v>0</v>
      </c>
      <c r="V4640" s="560">
        <f t="shared" si="928"/>
        <v>0</v>
      </c>
      <c r="W4640" s="560">
        <f t="shared" si="929"/>
        <v>0</v>
      </c>
    </row>
    <row r="4641" spans="1:23" ht="21" customHeight="1">
      <c r="A4641" s="316" t="str">
        <f t="shared" si="920"/>
        <v/>
      </c>
      <c r="B4641" s="316" t="str">
        <f t="shared" si="921"/>
        <v/>
      </c>
      <c r="C4641" s="316" t="str">
        <f>IF(AND(F4641&lt;&gt;"",G4641&lt;&gt;""),COUNT($C$32:C4640)+1,"")</f>
        <v/>
      </c>
      <c r="D4641" s="292" t="str">
        <f t="shared" si="922"/>
        <v/>
      </c>
      <c r="E4641" s="292" t="str">
        <f t="shared" si="923"/>
        <v/>
      </c>
      <c r="F4641" s="316"/>
      <c r="G4641" s="316"/>
      <c r="H4641" s="317"/>
      <c r="I4641" s="316" t="s">
        <v>445</v>
      </c>
      <c r="J4641" s="318"/>
      <c r="K4641" s="319"/>
      <c r="L4641" s="292" t="s">
        <v>446</v>
      </c>
      <c r="M4641" s="324"/>
      <c r="N4641" s="294" t="str">
        <f t="shared" si="924"/>
        <v/>
      </c>
      <c r="O4641" s="319"/>
      <c r="P4641" s="296" t="str">
        <f t="shared" si="925"/>
        <v/>
      </c>
      <c r="Q4641" s="552"/>
      <c r="R4641" s="551"/>
      <c r="S4641" s="291"/>
      <c r="T4641" t="str">
        <f t="shared" si="926"/>
        <v>-</v>
      </c>
      <c r="U4641" s="560">
        <f t="shared" si="927"/>
        <v>0</v>
      </c>
      <c r="V4641" s="560">
        <f t="shared" si="928"/>
        <v>0</v>
      </c>
      <c r="W4641" s="560">
        <f t="shared" si="929"/>
        <v>0</v>
      </c>
    </row>
    <row r="4642" spans="1:23" ht="21" customHeight="1">
      <c r="A4642" s="316" t="str">
        <f t="shared" si="920"/>
        <v/>
      </c>
      <c r="B4642" s="316" t="str">
        <f t="shared" si="921"/>
        <v/>
      </c>
      <c r="C4642" s="316" t="str">
        <f>IF(AND(F4642&lt;&gt;"",G4642&lt;&gt;""),COUNT($C$32:C4641)+1,"")</f>
        <v/>
      </c>
      <c r="D4642" s="292" t="str">
        <f t="shared" si="922"/>
        <v/>
      </c>
      <c r="E4642" s="292" t="str">
        <f t="shared" si="923"/>
        <v/>
      </c>
      <c r="F4642" s="316"/>
      <c r="G4642" s="316"/>
      <c r="H4642" s="317"/>
      <c r="I4642" s="316" t="s">
        <v>445</v>
      </c>
      <c r="J4642" s="318"/>
      <c r="K4642" s="319"/>
      <c r="L4642" s="292" t="s">
        <v>446</v>
      </c>
      <c r="M4642" s="324"/>
      <c r="N4642" s="294" t="str">
        <f t="shared" si="924"/>
        <v/>
      </c>
      <c r="O4642" s="319"/>
      <c r="P4642" s="296" t="str">
        <f t="shared" si="925"/>
        <v/>
      </c>
      <c r="Q4642" s="552"/>
      <c r="R4642" s="551"/>
      <c r="S4642" s="291"/>
      <c r="T4642" t="str">
        <f t="shared" si="926"/>
        <v>-</v>
      </c>
      <c r="U4642" s="560">
        <f t="shared" si="927"/>
        <v>0</v>
      </c>
      <c r="V4642" s="560">
        <f t="shared" si="928"/>
        <v>0</v>
      </c>
      <c r="W4642" s="560">
        <f t="shared" si="929"/>
        <v>0</v>
      </c>
    </row>
    <row r="4643" spans="1:23" ht="21" customHeight="1">
      <c r="A4643" s="316" t="str">
        <f t="shared" si="920"/>
        <v/>
      </c>
      <c r="B4643" s="316" t="str">
        <f t="shared" si="921"/>
        <v/>
      </c>
      <c r="C4643" s="316" t="str">
        <f>IF(AND(F4643&lt;&gt;"",G4643&lt;&gt;""),COUNT($C$32:C4642)+1,"")</f>
        <v/>
      </c>
      <c r="D4643" s="292" t="str">
        <f t="shared" si="922"/>
        <v/>
      </c>
      <c r="E4643" s="292" t="str">
        <f t="shared" si="923"/>
        <v/>
      </c>
      <c r="F4643" s="316"/>
      <c r="G4643" s="316"/>
      <c r="H4643" s="317"/>
      <c r="I4643" s="316" t="s">
        <v>445</v>
      </c>
      <c r="J4643" s="318"/>
      <c r="K4643" s="319"/>
      <c r="L4643" s="292" t="s">
        <v>446</v>
      </c>
      <c r="M4643" s="324"/>
      <c r="N4643" s="294" t="str">
        <f t="shared" si="924"/>
        <v/>
      </c>
      <c r="O4643" s="319"/>
      <c r="P4643" s="296" t="str">
        <f t="shared" si="925"/>
        <v/>
      </c>
      <c r="Q4643" s="552"/>
      <c r="R4643" s="551"/>
      <c r="S4643" s="291"/>
      <c r="T4643" t="str">
        <f t="shared" si="926"/>
        <v>-</v>
      </c>
      <c r="U4643" s="560">
        <f t="shared" si="927"/>
        <v>0</v>
      </c>
      <c r="V4643" s="560">
        <f t="shared" si="928"/>
        <v>0</v>
      </c>
      <c r="W4643" s="560">
        <f t="shared" si="929"/>
        <v>0</v>
      </c>
    </row>
    <row r="4644" spans="1:23" ht="21" customHeight="1">
      <c r="A4644" s="316" t="str">
        <f t="shared" si="920"/>
        <v/>
      </c>
      <c r="B4644" s="316" t="str">
        <f t="shared" si="921"/>
        <v/>
      </c>
      <c r="C4644" s="316" t="str">
        <f>IF(AND(F4644&lt;&gt;"",G4644&lt;&gt;""),COUNT($C$32:C4643)+1,"")</f>
        <v/>
      </c>
      <c r="D4644" s="292" t="str">
        <f t="shared" si="922"/>
        <v/>
      </c>
      <c r="E4644" s="292" t="str">
        <f t="shared" si="923"/>
        <v/>
      </c>
      <c r="F4644" s="316"/>
      <c r="G4644" s="316"/>
      <c r="H4644" s="317"/>
      <c r="I4644" s="316" t="s">
        <v>445</v>
      </c>
      <c r="J4644" s="318"/>
      <c r="K4644" s="319"/>
      <c r="L4644" s="292" t="s">
        <v>446</v>
      </c>
      <c r="M4644" s="324"/>
      <c r="N4644" s="294" t="str">
        <f t="shared" si="924"/>
        <v/>
      </c>
      <c r="O4644" s="319"/>
      <c r="P4644" s="296" t="str">
        <f t="shared" si="925"/>
        <v/>
      </c>
      <c r="Q4644" s="552"/>
      <c r="R4644" s="551"/>
      <c r="S4644" s="291"/>
      <c r="T4644" t="str">
        <f t="shared" si="926"/>
        <v>-</v>
      </c>
      <c r="U4644" s="560">
        <f t="shared" si="927"/>
        <v>0</v>
      </c>
      <c r="V4644" s="560">
        <f t="shared" si="928"/>
        <v>0</v>
      </c>
      <c r="W4644" s="560">
        <f t="shared" si="929"/>
        <v>0</v>
      </c>
    </row>
    <row r="4645" spans="1:23" ht="21" customHeight="1">
      <c r="A4645" s="316" t="str">
        <f t="shared" si="920"/>
        <v/>
      </c>
      <c r="B4645" s="316" t="str">
        <f t="shared" si="921"/>
        <v/>
      </c>
      <c r="C4645" s="316" t="str">
        <f>IF(AND(F4645&lt;&gt;"",G4645&lt;&gt;""),COUNT($C$32:C4644)+1,"")</f>
        <v/>
      </c>
      <c r="D4645" s="292" t="str">
        <f t="shared" si="922"/>
        <v/>
      </c>
      <c r="E4645" s="292" t="str">
        <f t="shared" si="923"/>
        <v/>
      </c>
      <c r="F4645" s="316"/>
      <c r="G4645" s="316"/>
      <c r="H4645" s="317"/>
      <c r="I4645" s="316" t="s">
        <v>445</v>
      </c>
      <c r="J4645" s="318"/>
      <c r="K4645" s="319"/>
      <c r="L4645" s="292" t="s">
        <v>446</v>
      </c>
      <c r="M4645" s="324"/>
      <c r="N4645" s="294" t="str">
        <f t="shared" si="924"/>
        <v/>
      </c>
      <c r="O4645" s="319"/>
      <c r="P4645" s="296" t="str">
        <f t="shared" si="925"/>
        <v/>
      </c>
      <c r="Q4645" s="552"/>
      <c r="R4645" s="551"/>
      <c r="S4645" s="291"/>
      <c r="T4645" t="str">
        <f t="shared" si="926"/>
        <v>-</v>
      </c>
      <c r="U4645" s="560">
        <f t="shared" si="927"/>
        <v>0</v>
      </c>
      <c r="V4645" s="560">
        <f t="shared" si="928"/>
        <v>0</v>
      </c>
      <c r="W4645" s="560">
        <f t="shared" si="929"/>
        <v>0</v>
      </c>
    </row>
    <row r="4646" spans="1:23" ht="21" customHeight="1">
      <c r="A4646" s="316" t="str">
        <f t="shared" si="920"/>
        <v/>
      </c>
      <c r="B4646" s="316" t="str">
        <f t="shared" si="921"/>
        <v/>
      </c>
      <c r="C4646" s="316" t="str">
        <f>IF(AND(F4646&lt;&gt;"",G4646&lt;&gt;""),COUNT($C$32:C4645)+1,"")</f>
        <v/>
      </c>
      <c r="D4646" s="292" t="str">
        <f t="shared" si="922"/>
        <v/>
      </c>
      <c r="E4646" s="292" t="str">
        <f t="shared" si="923"/>
        <v/>
      </c>
      <c r="F4646" s="316"/>
      <c r="G4646" s="316"/>
      <c r="H4646" s="317"/>
      <c r="I4646" s="316" t="s">
        <v>445</v>
      </c>
      <c r="J4646" s="318"/>
      <c r="K4646" s="319"/>
      <c r="L4646" s="292" t="s">
        <v>446</v>
      </c>
      <c r="M4646" s="324"/>
      <c r="N4646" s="294" t="str">
        <f t="shared" si="924"/>
        <v/>
      </c>
      <c r="O4646" s="319"/>
      <c r="P4646" s="296" t="str">
        <f t="shared" si="925"/>
        <v/>
      </c>
      <c r="Q4646" s="552"/>
      <c r="R4646" s="551"/>
      <c r="S4646" s="291"/>
      <c r="T4646" t="str">
        <f t="shared" si="926"/>
        <v>-</v>
      </c>
      <c r="U4646" s="560">
        <f t="shared" si="927"/>
        <v>0</v>
      </c>
      <c r="V4646" s="560">
        <f t="shared" si="928"/>
        <v>0</v>
      </c>
      <c r="W4646" s="560">
        <f t="shared" si="929"/>
        <v>0</v>
      </c>
    </row>
    <row r="4647" spans="1:23" ht="21" customHeight="1">
      <c r="A4647" s="316" t="str">
        <f t="shared" si="920"/>
        <v/>
      </c>
      <c r="B4647" s="316" t="str">
        <f t="shared" si="921"/>
        <v/>
      </c>
      <c r="C4647" s="316" t="str">
        <f>IF(AND(F4647&lt;&gt;"",G4647&lt;&gt;""),COUNT($C$32:C4646)+1,"")</f>
        <v/>
      </c>
      <c r="D4647" s="292" t="str">
        <f t="shared" si="922"/>
        <v/>
      </c>
      <c r="E4647" s="292" t="str">
        <f t="shared" si="923"/>
        <v/>
      </c>
      <c r="F4647" s="316"/>
      <c r="G4647" s="316"/>
      <c r="H4647" s="317"/>
      <c r="I4647" s="316" t="s">
        <v>445</v>
      </c>
      <c r="J4647" s="318"/>
      <c r="K4647" s="319"/>
      <c r="L4647" s="292" t="s">
        <v>446</v>
      </c>
      <c r="M4647" s="324"/>
      <c r="N4647" s="294" t="str">
        <f t="shared" si="924"/>
        <v/>
      </c>
      <c r="O4647" s="319"/>
      <c r="P4647" s="296" t="str">
        <f t="shared" si="925"/>
        <v/>
      </c>
      <c r="Q4647" s="552"/>
      <c r="R4647" s="551"/>
      <c r="S4647" s="291"/>
      <c r="T4647" t="str">
        <f t="shared" si="926"/>
        <v>-</v>
      </c>
      <c r="U4647" s="560">
        <f t="shared" si="927"/>
        <v>0</v>
      </c>
      <c r="V4647" s="560">
        <f t="shared" si="928"/>
        <v>0</v>
      </c>
      <c r="W4647" s="560">
        <f t="shared" si="929"/>
        <v>0</v>
      </c>
    </row>
    <row r="4648" spans="1:23" ht="21" customHeight="1">
      <c r="A4648" s="316" t="str">
        <f t="shared" si="920"/>
        <v/>
      </c>
      <c r="B4648" s="316" t="str">
        <f t="shared" si="921"/>
        <v/>
      </c>
      <c r="C4648" s="316" t="str">
        <f>IF(AND(F4648&lt;&gt;"",G4648&lt;&gt;""),COUNT($C$32:C4647)+1,"")</f>
        <v/>
      </c>
      <c r="D4648" s="292" t="str">
        <f t="shared" si="922"/>
        <v/>
      </c>
      <c r="E4648" s="292" t="str">
        <f t="shared" si="923"/>
        <v/>
      </c>
      <c r="F4648" s="316"/>
      <c r="G4648" s="316"/>
      <c r="H4648" s="317"/>
      <c r="I4648" s="316" t="s">
        <v>445</v>
      </c>
      <c r="J4648" s="318"/>
      <c r="K4648" s="319"/>
      <c r="L4648" s="292" t="s">
        <v>446</v>
      </c>
      <c r="M4648" s="324"/>
      <c r="N4648" s="294" t="str">
        <f t="shared" si="924"/>
        <v/>
      </c>
      <c r="O4648" s="319"/>
      <c r="P4648" s="296" t="str">
        <f t="shared" si="925"/>
        <v/>
      </c>
      <c r="Q4648" s="552"/>
      <c r="R4648" s="551"/>
      <c r="S4648" s="291"/>
      <c r="T4648" t="str">
        <f t="shared" si="926"/>
        <v>-</v>
      </c>
      <c r="U4648" s="560">
        <f t="shared" si="927"/>
        <v>0</v>
      </c>
      <c r="V4648" s="560">
        <f t="shared" si="928"/>
        <v>0</v>
      </c>
      <c r="W4648" s="560">
        <f t="shared" si="929"/>
        <v>0</v>
      </c>
    </row>
    <row r="4649" spans="1:23" ht="21" customHeight="1">
      <c r="A4649" s="316" t="str">
        <f t="shared" si="920"/>
        <v/>
      </c>
      <c r="B4649" s="316" t="str">
        <f t="shared" si="921"/>
        <v/>
      </c>
      <c r="C4649" s="316" t="str">
        <f>IF(AND(F4649&lt;&gt;"",G4649&lt;&gt;""),COUNT($C$32:C4648)+1,"")</f>
        <v/>
      </c>
      <c r="D4649" s="292" t="str">
        <f t="shared" si="922"/>
        <v/>
      </c>
      <c r="E4649" s="292" t="str">
        <f t="shared" si="923"/>
        <v/>
      </c>
      <c r="F4649" s="316"/>
      <c r="G4649" s="316"/>
      <c r="H4649" s="317"/>
      <c r="I4649" s="316" t="s">
        <v>445</v>
      </c>
      <c r="J4649" s="318"/>
      <c r="K4649" s="319"/>
      <c r="L4649" s="292" t="s">
        <v>446</v>
      </c>
      <c r="M4649" s="324"/>
      <c r="N4649" s="294" t="str">
        <f t="shared" si="924"/>
        <v/>
      </c>
      <c r="O4649" s="319"/>
      <c r="P4649" s="296" t="str">
        <f t="shared" si="925"/>
        <v/>
      </c>
      <c r="Q4649" s="552"/>
      <c r="R4649" s="551"/>
      <c r="S4649" s="291"/>
      <c r="T4649" t="str">
        <f t="shared" si="926"/>
        <v>-</v>
      </c>
      <c r="U4649" s="560">
        <f t="shared" si="927"/>
        <v>0</v>
      </c>
      <c r="V4649" s="560">
        <f t="shared" si="928"/>
        <v>0</v>
      </c>
      <c r="W4649" s="560">
        <f t="shared" si="929"/>
        <v>0</v>
      </c>
    </row>
    <row r="4650" spans="1:23" ht="21" customHeight="1">
      <c r="A4650" s="316" t="str">
        <f t="shared" si="920"/>
        <v/>
      </c>
      <c r="B4650" s="316" t="str">
        <f t="shared" si="921"/>
        <v/>
      </c>
      <c r="C4650" s="316" t="str">
        <f>IF(AND(F4650&lt;&gt;"",G4650&lt;&gt;""),COUNT($C$32:C4649)+1,"")</f>
        <v/>
      </c>
      <c r="D4650" s="292" t="str">
        <f t="shared" si="922"/>
        <v/>
      </c>
      <c r="E4650" s="292" t="str">
        <f t="shared" si="923"/>
        <v/>
      </c>
      <c r="F4650" s="316"/>
      <c r="G4650" s="316"/>
      <c r="H4650" s="317"/>
      <c r="I4650" s="316" t="s">
        <v>445</v>
      </c>
      <c r="J4650" s="318"/>
      <c r="K4650" s="319"/>
      <c r="L4650" s="292" t="s">
        <v>446</v>
      </c>
      <c r="M4650" s="324"/>
      <c r="N4650" s="294" t="str">
        <f t="shared" si="924"/>
        <v/>
      </c>
      <c r="O4650" s="319"/>
      <c r="P4650" s="296" t="str">
        <f t="shared" si="925"/>
        <v/>
      </c>
      <c r="Q4650" s="552"/>
      <c r="R4650" s="551"/>
      <c r="S4650" s="291"/>
      <c r="T4650" t="str">
        <f t="shared" si="926"/>
        <v>-</v>
      </c>
      <c r="U4650" s="560">
        <f t="shared" si="927"/>
        <v>0</v>
      </c>
      <c r="V4650" s="560">
        <f t="shared" si="928"/>
        <v>0</v>
      </c>
      <c r="W4650" s="560">
        <f t="shared" si="929"/>
        <v>0</v>
      </c>
    </row>
    <row r="4651" spans="1:23" ht="21" customHeight="1">
      <c r="A4651" s="316" t="str">
        <f t="shared" si="920"/>
        <v/>
      </c>
      <c r="B4651" s="316" t="str">
        <f t="shared" si="921"/>
        <v/>
      </c>
      <c r="C4651" s="316" t="str">
        <f>IF(AND(F4651&lt;&gt;"",G4651&lt;&gt;""),COUNT($C$32:C4650)+1,"")</f>
        <v/>
      </c>
      <c r="D4651" s="292" t="str">
        <f t="shared" si="922"/>
        <v/>
      </c>
      <c r="E4651" s="292" t="str">
        <f t="shared" si="923"/>
        <v/>
      </c>
      <c r="F4651" s="316"/>
      <c r="G4651" s="316"/>
      <c r="H4651" s="317"/>
      <c r="I4651" s="316" t="s">
        <v>445</v>
      </c>
      <c r="J4651" s="318"/>
      <c r="K4651" s="319"/>
      <c r="L4651" s="292" t="s">
        <v>446</v>
      </c>
      <c r="M4651" s="324"/>
      <c r="N4651" s="294" t="str">
        <f t="shared" si="924"/>
        <v/>
      </c>
      <c r="O4651" s="319"/>
      <c r="P4651" s="296" t="str">
        <f t="shared" si="925"/>
        <v/>
      </c>
      <c r="Q4651" s="552"/>
      <c r="R4651" s="551"/>
      <c r="S4651" s="291"/>
      <c r="T4651" t="str">
        <f t="shared" si="926"/>
        <v>-</v>
      </c>
      <c r="U4651" s="560">
        <f t="shared" si="927"/>
        <v>0</v>
      </c>
      <c r="V4651" s="560">
        <f t="shared" si="928"/>
        <v>0</v>
      </c>
      <c r="W4651" s="560">
        <f t="shared" si="929"/>
        <v>0</v>
      </c>
    </row>
    <row r="4652" spans="1:23" ht="21" customHeight="1">
      <c r="A4652" s="316" t="str">
        <f t="shared" si="920"/>
        <v/>
      </c>
      <c r="B4652" s="316" t="str">
        <f t="shared" si="921"/>
        <v/>
      </c>
      <c r="C4652" s="316" t="str">
        <f>IF(AND(F4652&lt;&gt;"",G4652&lt;&gt;""),COUNT($C$32:C4651)+1,"")</f>
        <v/>
      </c>
      <c r="D4652" s="292" t="str">
        <f t="shared" si="922"/>
        <v/>
      </c>
      <c r="E4652" s="292" t="str">
        <f t="shared" si="923"/>
        <v/>
      </c>
      <c r="F4652" s="316"/>
      <c r="G4652" s="316"/>
      <c r="H4652" s="317"/>
      <c r="I4652" s="316" t="s">
        <v>445</v>
      </c>
      <c r="J4652" s="318"/>
      <c r="K4652" s="319"/>
      <c r="L4652" s="292" t="s">
        <v>446</v>
      </c>
      <c r="M4652" s="324"/>
      <c r="N4652" s="294" t="str">
        <f t="shared" si="924"/>
        <v/>
      </c>
      <c r="O4652" s="319"/>
      <c r="P4652" s="296" t="str">
        <f t="shared" si="925"/>
        <v/>
      </c>
      <c r="Q4652" s="552"/>
      <c r="R4652" s="551"/>
      <c r="S4652" s="291"/>
      <c r="T4652" t="str">
        <f t="shared" si="926"/>
        <v>-</v>
      </c>
      <c r="U4652" s="560">
        <f t="shared" si="927"/>
        <v>0</v>
      </c>
      <c r="V4652" s="560">
        <f t="shared" si="928"/>
        <v>0</v>
      </c>
      <c r="W4652" s="560">
        <f t="shared" si="929"/>
        <v>0</v>
      </c>
    </row>
    <row r="4653" spans="1:23" ht="21" customHeight="1">
      <c r="A4653" s="316" t="str">
        <f t="shared" si="920"/>
        <v/>
      </c>
      <c r="B4653" s="316" t="str">
        <f t="shared" si="921"/>
        <v/>
      </c>
      <c r="C4653" s="316" t="str">
        <f>IF(AND(F4653&lt;&gt;"",G4653&lt;&gt;""),COUNT($C$32:C4652)+1,"")</f>
        <v/>
      </c>
      <c r="D4653" s="292" t="str">
        <f t="shared" si="922"/>
        <v/>
      </c>
      <c r="E4653" s="292" t="str">
        <f t="shared" si="923"/>
        <v/>
      </c>
      <c r="F4653" s="316"/>
      <c r="G4653" s="316"/>
      <c r="H4653" s="317"/>
      <c r="I4653" s="316" t="s">
        <v>445</v>
      </c>
      <c r="J4653" s="318"/>
      <c r="K4653" s="319"/>
      <c r="L4653" s="292" t="s">
        <v>446</v>
      </c>
      <c r="M4653" s="324"/>
      <c r="N4653" s="294" t="str">
        <f t="shared" si="924"/>
        <v/>
      </c>
      <c r="O4653" s="319"/>
      <c r="P4653" s="296" t="str">
        <f t="shared" si="925"/>
        <v/>
      </c>
      <c r="Q4653" s="552"/>
      <c r="R4653" s="551"/>
      <c r="S4653" s="291"/>
      <c r="T4653" t="str">
        <f t="shared" si="926"/>
        <v>-</v>
      </c>
      <c r="U4653" s="560">
        <f t="shared" si="927"/>
        <v>0</v>
      </c>
      <c r="V4653" s="560">
        <f t="shared" si="928"/>
        <v>0</v>
      </c>
      <c r="W4653" s="560">
        <f t="shared" si="929"/>
        <v>0</v>
      </c>
    </row>
    <row r="4654" spans="1:23" ht="21" customHeight="1">
      <c r="A4654" s="316" t="str">
        <f t="shared" si="920"/>
        <v/>
      </c>
      <c r="B4654" s="316" t="str">
        <f t="shared" si="921"/>
        <v/>
      </c>
      <c r="C4654" s="316" t="str">
        <f>IF(AND(F4654&lt;&gt;"",G4654&lt;&gt;""),COUNT($C$32:C4653)+1,"")</f>
        <v/>
      </c>
      <c r="D4654" s="292" t="str">
        <f t="shared" si="922"/>
        <v/>
      </c>
      <c r="E4654" s="292" t="str">
        <f t="shared" si="923"/>
        <v/>
      </c>
      <c r="F4654" s="316"/>
      <c r="G4654" s="316"/>
      <c r="H4654" s="317"/>
      <c r="I4654" s="316" t="s">
        <v>445</v>
      </c>
      <c r="J4654" s="318"/>
      <c r="K4654" s="319"/>
      <c r="L4654" s="292" t="s">
        <v>446</v>
      </c>
      <c r="M4654" s="324"/>
      <c r="N4654" s="294" t="str">
        <f t="shared" si="924"/>
        <v/>
      </c>
      <c r="O4654" s="319"/>
      <c r="P4654" s="296" t="str">
        <f t="shared" si="925"/>
        <v/>
      </c>
      <c r="Q4654" s="552"/>
      <c r="R4654" s="551"/>
      <c r="S4654" s="291"/>
      <c r="T4654" t="str">
        <f t="shared" si="926"/>
        <v>-</v>
      </c>
      <c r="U4654" s="560">
        <f t="shared" si="927"/>
        <v>0</v>
      </c>
      <c r="V4654" s="560">
        <f t="shared" si="928"/>
        <v>0</v>
      </c>
      <c r="W4654" s="560">
        <f t="shared" si="929"/>
        <v>0</v>
      </c>
    </row>
    <row r="4655" spans="1:23" ht="21" customHeight="1">
      <c r="A4655" s="316" t="str">
        <f t="shared" si="920"/>
        <v/>
      </c>
      <c r="B4655" s="316" t="str">
        <f t="shared" si="921"/>
        <v/>
      </c>
      <c r="C4655" s="316" t="str">
        <f>IF(AND(F4655&lt;&gt;"",G4655&lt;&gt;""),COUNT($C$32:C4654)+1,"")</f>
        <v/>
      </c>
      <c r="D4655" s="292" t="str">
        <f t="shared" si="922"/>
        <v/>
      </c>
      <c r="E4655" s="292" t="str">
        <f t="shared" si="923"/>
        <v/>
      </c>
      <c r="F4655" s="316"/>
      <c r="G4655" s="316"/>
      <c r="H4655" s="317"/>
      <c r="I4655" s="316" t="s">
        <v>445</v>
      </c>
      <c r="J4655" s="318"/>
      <c r="K4655" s="319"/>
      <c r="L4655" s="292" t="s">
        <v>446</v>
      </c>
      <c r="M4655" s="324"/>
      <c r="N4655" s="294" t="str">
        <f t="shared" si="924"/>
        <v/>
      </c>
      <c r="O4655" s="319"/>
      <c r="P4655" s="296" t="str">
        <f t="shared" si="925"/>
        <v/>
      </c>
      <c r="Q4655" s="552"/>
      <c r="R4655" s="551"/>
      <c r="S4655" s="291"/>
      <c r="T4655" t="str">
        <f t="shared" si="926"/>
        <v>-</v>
      </c>
      <c r="U4655" s="560">
        <f t="shared" si="927"/>
        <v>0</v>
      </c>
      <c r="V4655" s="560">
        <f t="shared" si="928"/>
        <v>0</v>
      </c>
      <c r="W4655" s="560">
        <f t="shared" si="929"/>
        <v>0</v>
      </c>
    </row>
    <row r="4656" spans="1:23" ht="21" customHeight="1">
      <c r="A4656" s="316" t="str">
        <f t="shared" si="920"/>
        <v/>
      </c>
      <c r="B4656" s="316" t="str">
        <f t="shared" si="921"/>
        <v/>
      </c>
      <c r="C4656" s="316" t="str">
        <f>IF(AND(F4656&lt;&gt;"",G4656&lt;&gt;""),COUNT($C$32:C4655)+1,"")</f>
        <v/>
      </c>
      <c r="D4656" s="292" t="str">
        <f t="shared" si="922"/>
        <v/>
      </c>
      <c r="E4656" s="292" t="str">
        <f t="shared" si="923"/>
        <v/>
      </c>
      <c r="F4656" s="316"/>
      <c r="G4656" s="316"/>
      <c r="H4656" s="317"/>
      <c r="I4656" s="316" t="s">
        <v>445</v>
      </c>
      <c r="J4656" s="318"/>
      <c r="K4656" s="319"/>
      <c r="L4656" s="292" t="s">
        <v>446</v>
      </c>
      <c r="M4656" s="324"/>
      <c r="N4656" s="294" t="str">
        <f t="shared" si="924"/>
        <v/>
      </c>
      <c r="O4656" s="319"/>
      <c r="P4656" s="296" t="str">
        <f t="shared" si="925"/>
        <v/>
      </c>
      <c r="Q4656" s="552"/>
      <c r="R4656" s="551"/>
      <c r="S4656" s="291"/>
      <c r="T4656" t="str">
        <f t="shared" si="926"/>
        <v>-</v>
      </c>
      <c r="U4656" s="560">
        <f t="shared" si="927"/>
        <v>0</v>
      </c>
      <c r="V4656" s="560">
        <f t="shared" si="928"/>
        <v>0</v>
      </c>
      <c r="W4656" s="560">
        <f t="shared" si="929"/>
        <v>0</v>
      </c>
    </row>
    <row r="4657" spans="1:23" ht="21" customHeight="1">
      <c r="A4657" s="316" t="str">
        <f t="shared" si="920"/>
        <v/>
      </c>
      <c r="B4657" s="316" t="str">
        <f t="shared" si="921"/>
        <v/>
      </c>
      <c r="C4657" s="316" t="str">
        <f>IF(AND(F4657&lt;&gt;"",G4657&lt;&gt;""),COUNT($C$32:C4656)+1,"")</f>
        <v/>
      </c>
      <c r="D4657" s="292" t="str">
        <f t="shared" si="922"/>
        <v/>
      </c>
      <c r="E4657" s="292" t="str">
        <f t="shared" si="923"/>
        <v/>
      </c>
      <c r="F4657" s="316"/>
      <c r="G4657" s="316"/>
      <c r="H4657" s="317"/>
      <c r="I4657" s="316" t="s">
        <v>445</v>
      </c>
      <c r="J4657" s="318"/>
      <c r="K4657" s="319"/>
      <c r="L4657" s="292" t="s">
        <v>446</v>
      </c>
      <c r="M4657" s="324"/>
      <c r="N4657" s="294" t="str">
        <f t="shared" si="924"/>
        <v/>
      </c>
      <c r="O4657" s="319"/>
      <c r="P4657" s="296" t="str">
        <f t="shared" si="925"/>
        <v/>
      </c>
      <c r="Q4657" s="552"/>
      <c r="R4657" s="551"/>
      <c r="S4657" s="291"/>
      <c r="T4657" t="str">
        <f t="shared" si="926"/>
        <v>-</v>
      </c>
      <c r="U4657" s="560">
        <f t="shared" si="927"/>
        <v>0</v>
      </c>
      <c r="V4657" s="560">
        <f t="shared" si="928"/>
        <v>0</v>
      </c>
      <c r="W4657" s="560">
        <f t="shared" si="929"/>
        <v>0</v>
      </c>
    </row>
    <row r="4658" spans="1:23" ht="21" customHeight="1">
      <c r="A4658" s="316" t="str">
        <f t="shared" si="920"/>
        <v/>
      </c>
      <c r="B4658" s="316" t="str">
        <f t="shared" si="921"/>
        <v/>
      </c>
      <c r="C4658" s="316" t="str">
        <f>IF(AND(F4658&lt;&gt;"",G4658&lt;&gt;""),COUNT($C$32:C4657)+1,"")</f>
        <v/>
      </c>
      <c r="D4658" s="292" t="str">
        <f t="shared" si="922"/>
        <v/>
      </c>
      <c r="E4658" s="292" t="str">
        <f t="shared" si="923"/>
        <v/>
      </c>
      <c r="F4658" s="316"/>
      <c r="G4658" s="316"/>
      <c r="H4658" s="317"/>
      <c r="I4658" s="316" t="s">
        <v>445</v>
      </c>
      <c r="J4658" s="318"/>
      <c r="K4658" s="319"/>
      <c r="L4658" s="292" t="s">
        <v>446</v>
      </c>
      <c r="M4658" s="324"/>
      <c r="N4658" s="294" t="str">
        <f t="shared" si="924"/>
        <v/>
      </c>
      <c r="O4658" s="319"/>
      <c r="P4658" s="296" t="str">
        <f t="shared" si="925"/>
        <v/>
      </c>
      <c r="Q4658" s="552"/>
      <c r="R4658" s="551"/>
      <c r="S4658" s="291"/>
      <c r="T4658" t="str">
        <f t="shared" si="926"/>
        <v>-</v>
      </c>
      <c r="U4658" s="560">
        <f t="shared" si="927"/>
        <v>0</v>
      </c>
      <c r="V4658" s="560">
        <f t="shared" si="928"/>
        <v>0</v>
      </c>
      <c r="W4658" s="560">
        <f t="shared" si="929"/>
        <v>0</v>
      </c>
    </row>
    <row r="4659" spans="1:23" ht="21" customHeight="1">
      <c r="A4659" s="316" t="str">
        <f t="shared" si="920"/>
        <v/>
      </c>
      <c r="B4659" s="316" t="str">
        <f t="shared" si="921"/>
        <v/>
      </c>
      <c r="C4659" s="316" t="str">
        <f>IF(AND(F4659&lt;&gt;"",G4659&lt;&gt;""),COUNT($C$32:C4658)+1,"")</f>
        <v/>
      </c>
      <c r="D4659" s="292" t="str">
        <f t="shared" si="922"/>
        <v/>
      </c>
      <c r="E4659" s="292" t="str">
        <f t="shared" si="923"/>
        <v/>
      </c>
      <c r="F4659" s="316"/>
      <c r="G4659" s="316"/>
      <c r="H4659" s="317"/>
      <c r="I4659" s="316" t="s">
        <v>445</v>
      </c>
      <c r="J4659" s="318"/>
      <c r="K4659" s="319"/>
      <c r="L4659" s="292" t="s">
        <v>446</v>
      </c>
      <c r="M4659" s="324"/>
      <c r="N4659" s="294" t="str">
        <f t="shared" si="924"/>
        <v/>
      </c>
      <c r="O4659" s="319"/>
      <c r="P4659" s="296" t="str">
        <f t="shared" si="925"/>
        <v/>
      </c>
      <c r="Q4659" s="552"/>
      <c r="R4659" s="551"/>
      <c r="S4659" s="291"/>
      <c r="T4659" t="str">
        <f t="shared" si="926"/>
        <v>-</v>
      </c>
      <c r="U4659" s="560">
        <f t="shared" si="927"/>
        <v>0</v>
      </c>
      <c r="V4659" s="560">
        <f t="shared" si="928"/>
        <v>0</v>
      </c>
      <c r="W4659" s="560">
        <f t="shared" si="929"/>
        <v>0</v>
      </c>
    </row>
    <row r="4660" spans="1:23" ht="21" customHeight="1">
      <c r="A4660" s="316" t="str">
        <f t="shared" si="920"/>
        <v/>
      </c>
      <c r="B4660" s="316" t="str">
        <f t="shared" si="921"/>
        <v/>
      </c>
      <c r="C4660" s="316" t="str">
        <f>IF(AND(F4660&lt;&gt;"",G4660&lt;&gt;""),COUNT($C$32:C4659)+1,"")</f>
        <v/>
      </c>
      <c r="D4660" s="292" t="str">
        <f t="shared" si="922"/>
        <v/>
      </c>
      <c r="E4660" s="292" t="str">
        <f t="shared" si="923"/>
        <v/>
      </c>
      <c r="F4660" s="316"/>
      <c r="G4660" s="316"/>
      <c r="H4660" s="317"/>
      <c r="I4660" s="316" t="s">
        <v>445</v>
      </c>
      <c r="J4660" s="318"/>
      <c r="K4660" s="319"/>
      <c r="L4660" s="292" t="s">
        <v>446</v>
      </c>
      <c r="M4660" s="324"/>
      <c r="N4660" s="294" t="str">
        <f t="shared" si="924"/>
        <v/>
      </c>
      <c r="O4660" s="319"/>
      <c r="P4660" s="296" t="str">
        <f t="shared" si="925"/>
        <v/>
      </c>
      <c r="Q4660" s="552"/>
      <c r="R4660" s="551"/>
      <c r="S4660" s="291"/>
      <c r="T4660" t="str">
        <f t="shared" si="926"/>
        <v>-</v>
      </c>
      <c r="U4660" s="560">
        <f t="shared" si="927"/>
        <v>0</v>
      </c>
      <c r="V4660" s="560">
        <f t="shared" si="928"/>
        <v>0</v>
      </c>
      <c r="W4660" s="560">
        <f t="shared" si="929"/>
        <v>0</v>
      </c>
    </row>
    <row r="4661" spans="1:23" ht="21" customHeight="1">
      <c r="A4661" s="316" t="str">
        <f t="shared" si="920"/>
        <v/>
      </c>
      <c r="B4661" s="316" t="str">
        <f t="shared" si="921"/>
        <v/>
      </c>
      <c r="C4661" s="316" t="str">
        <f>IF(AND(F4661&lt;&gt;"",G4661&lt;&gt;""),COUNT($C$32:C4660)+1,"")</f>
        <v/>
      </c>
      <c r="D4661" s="292" t="str">
        <f t="shared" si="922"/>
        <v/>
      </c>
      <c r="E4661" s="292" t="str">
        <f t="shared" si="923"/>
        <v/>
      </c>
      <c r="F4661" s="316"/>
      <c r="G4661" s="316"/>
      <c r="H4661" s="317"/>
      <c r="I4661" s="316" t="s">
        <v>445</v>
      </c>
      <c r="J4661" s="318"/>
      <c r="K4661" s="319"/>
      <c r="L4661" s="292" t="s">
        <v>446</v>
      </c>
      <c r="M4661" s="324"/>
      <c r="N4661" s="294" t="str">
        <f t="shared" si="924"/>
        <v/>
      </c>
      <c r="O4661" s="319"/>
      <c r="P4661" s="296" t="str">
        <f t="shared" si="925"/>
        <v/>
      </c>
      <c r="Q4661" s="552"/>
      <c r="R4661" s="551"/>
      <c r="S4661" s="291"/>
      <c r="T4661" t="str">
        <f t="shared" si="926"/>
        <v>-</v>
      </c>
      <c r="U4661" s="560">
        <f t="shared" si="927"/>
        <v>0</v>
      </c>
      <c r="V4661" s="560">
        <f t="shared" si="928"/>
        <v>0</v>
      </c>
      <c r="W4661" s="560">
        <f t="shared" si="929"/>
        <v>0</v>
      </c>
    </row>
    <row r="4662" spans="1:23" ht="21" customHeight="1">
      <c r="A4662" s="316" t="str">
        <f t="shared" si="920"/>
        <v/>
      </c>
      <c r="B4662" s="316" t="str">
        <f t="shared" si="921"/>
        <v/>
      </c>
      <c r="C4662" s="316" t="str">
        <f>IF(AND(F4662&lt;&gt;"",G4662&lt;&gt;""),COUNT($C$32:C4661)+1,"")</f>
        <v/>
      </c>
      <c r="D4662" s="292" t="str">
        <f t="shared" si="922"/>
        <v/>
      </c>
      <c r="E4662" s="292" t="str">
        <f t="shared" si="923"/>
        <v/>
      </c>
      <c r="F4662" s="316"/>
      <c r="G4662" s="316"/>
      <c r="H4662" s="317"/>
      <c r="I4662" s="316" t="s">
        <v>445</v>
      </c>
      <c r="J4662" s="318"/>
      <c r="K4662" s="319"/>
      <c r="L4662" s="292" t="s">
        <v>446</v>
      </c>
      <c r="M4662" s="324"/>
      <c r="N4662" s="294" t="str">
        <f t="shared" si="924"/>
        <v/>
      </c>
      <c r="O4662" s="319"/>
      <c r="P4662" s="296" t="str">
        <f t="shared" si="925"/>
        <v/>
      </c>
      <c r="Q4662" s="552"/>
      <c r="R4662" s="551"/>
      <c r="S4662" s="291"/>
      <c r="T4662" t="str">
        <f t="shared" si="926"/>
        <v>-</v>
      </c>
      <c r="U4662" s="560">
        <f t="shared" si="927"/>
        <v>0</v>
      </c>
      <c r="V4662" s="560">
        <f t="shared" si="928"/>
        <v>0</v>
      </c>
      <c r="W4662" s="560">
        <f t="shared" si="929"/>
        <v>0</v>
      </c>
    </row>
    <row r="4663" spans="1:23" ht="21" customHeight="1">
      <c r="A4663" s="316" t="str">
        <f t="shared" ref="A4663:A4726" si="930">IF(AND(F4663&lt;&gt;"",G4663&lt;&gt;""),LEFT(E4663,5),"")</f>
        <v/>
      </c>
      <c r="B4663" s="316" t="str">
        <f t="shared" ref="B4663:B4726" si="931">IF(AND(F4663&lt;&gt;"",G4663&lt;&gt;""),LEFT(G4663,2),"")</f>
        <v/>
      </c>
      <c r="C4663" s="316" t="str">
        <f>IF(AND(F4663&lt;&gt;"",G4663&lt;&gt;""),COUNT($C$32:C4662)+1,"")</f>
        <v/>
      </c>
      <c r="D4663" s="292" t="str">
        <f t="shared" ref="D4663:D4726" si="932">IF(C4663&lt;&gt;"","LN"&amp;TEXT(C4663,"0000"),"")</f>
        <v/>
      </c>
      <c r="E4663" s="292" t="str">
        <f t="shared" ref="E4663:E4726" si="933">IF(AND(F4663&lt;&gt;"",G4663&lt;&gt;""),LEFT(F4663,7),"")</f>
        <v/>
      </c>
      <c r="F4663" s="316"/>
      <c r="G4663" s="316"/>
      <c r="H4663" s="317"/>
      <c r="I4663" s="316" t="s">
        <v>445</v>
      </c>
      <c r="J4663" s="318"/>
      <c r="K4663" s="319"/>
      <c r="L4663" s="292" t="s">
        <v>446</v>
      </c>
      <c r="M4663" s="324"/>
      <c r="N4663" s="294" t="str">
        <f t="shared" ref="N4663:N4726" si="934">IF(AND(F4663&lt;&gt;"",G4663&lt;&gt;""),K4663*M4663,"")</f>
        <v/>
      </c>
      <c r="O4663" s="319"/>
      <c r="P4663" s="296" t="str">
        <f t="shared" ref="P4663:P4726" si="935">IF(AND(F4663&lt;&gt;"",G4663&lt;&gt;""),N4663*O4663,"")</f>
        <v/>
      </c>
      <c r="Q4663" s="552"/>
      <c r="R4663" s="551"/>
      <c r="S4663" s="291"/>
      <c r="T4663" t="str">
        <f t="shared" ref="T4663:T4726" si="936">IF(AND(F4663&lt;&gt;"",G4663&lt;&gt;""),"ok","-")</f>
        <v>-</v>
      </c>
      <c r="U4663" s="560">
        <f t="shared" ref="U4663:U4726" si="937">MOD(K4663,1)</f>
        <v>0</v>
      </c>
      <c r="V4663" s="560">
        <f t="shared" ref="V4663:V4726" si="938">MOD(M4663,1)</f>
        <v>0</v>
      </c>
      <c r="W4663" s="560">
        <f t="shared" ref="W4663:W4726" si="939">MOD(O4663,1)</f>
        <v>0</v>
      </c>
    </row>
    <row r="4664" spans="1:23" ht="21" customHeight="1">
      <c r="A4664" s="316" t="str">
        <f t="shared" si="930"/>
        <v/>
      </c>
      <c r="B4664" s="316" t="str">
        <f t="shared" si="931"/>
        <v/>
      </c>
      <c r="C4664" s="316" t="str">
        <f>IF(AND(F4664&lt;&gt;"",G4664&lt;&gt;""),COUNT($C$32:C4663)+1,"")</f>
        <v/>
      </c>
      <c r="D4664" s="292" t="str">
        <f t="shared" si="932"/>
        <v/>
      </c>
      <c r="E4664" s="292" t="str">
        <f t="shared" si="933"/>
        <v/>
      </c>
      <c r="F4664" s="316"/>
      <c r="G4664" s="316"/>
      <c r="H4664" s="317"/>
      <c r="I4664" s="316" t="s">
        <v>445</v>
      </c>
      <c r="J4664" s="318"/>
      <c r="K4664" s="319"/>
      <c r="L4664" s="292" t="s">
        <v>446</v>
      </c>
      <c r="M4664" s="324"/>
      <c r="N4664" s="294" t="str">
        <f t="shared" si="934"/>
        <v/>
      </c>
      <c r="O4664" s="319"/>
      <c r="P4664" s="296" t="str">
        <f t="shared" si="935"/>
        <v/>
      </c>
      <c r="Q4664" s="552"/>
      <c r="R4664" s="551"/>
      <c r="S4664" s="291"/>
      <c r="T4664" t="str">
        <f t="shared" si="936"/>
        <v>-</v>
      </c>
      <c r="U4664" s="560">
        <f t="shared" si="937"/>
        <v>0</v>
      </c>
      <c r="V4664" s="560">
        <f t="shared" si="938"/>
        <v>0</v>
      </c>
      <c r="W4664" s="560">
        <f t="shared" si="939"/>
        <v>0</v>
      </c>
    </row>
    <row r="4665" spans="1:23" ht="21" customHeight="1">
      <c r="A4665" s="316" t="str">
        <f t="shared" si="930"/>
        <v/>
      </c>
      <c r="B4665" s="316" t="str">
        <f t="shared" si="931"/>
        <v/>
      </c>
      <c r="C4665" s="316" t="str">
        <f>IF(AND(F4665&lt;&gt;"",G4665&lt;&gt;""),COUNT($C$32:C4664)+1,"")</f>
        <v/>
      </c>
      <c r="D4665" s="292" t="str">
        <f t="shared" si="932"/>
        <v/>
      </c>
      <c r="E4665" s="292" t="str">
        <f t="shared" si="933"/>
        <v/>
      </c>
      <c r="F4665" s="316"/>
      <c r="G4665" s="316"/>
      <c r="H4665" s="317"/>
      <c r="I4665" s="316" t="s">
        <v>445</v>
      </c>
      <c r="J4665" s="318"/>
      <c r="K4665" s="319"/>
      <c r="L4665" s="292" t="s">
        <v>446</v>
      </c>
      <c r="M4665" s="324"/>
      <c r="N4665" s="294" t="str">
        <f t="shared" si="934"/>
        <v/>
      </c>
      <c r="O4665" s="319"/>
      <c r="P4665" s="296" t="str">
        <f t="shared" si="935"/>
        <v/>
      </c>
      <c r="Q4665" s="552"/>
      <c r="R4665" s="551"/>
      <c r="S4665" s="291"/>
      <c r="T4665" t="str">
        <f t="shared" si="936"/>
        <v>-</v>
      </c>
      <c r="U4665" s="560">
        <f t="shared" si="937"/>
        <v>0</v>
      </c>
      <c r="V4665" s="560">
        <f t="shared" si="938"/>
        <v>0</v>
      </c>
      <c r="W4665" s="560">
        <f t="shared" si="939"/>
        <v>0</v>
      </c>
    </row>
    <row r="4666" spans="1:23" ht="21" customHeight="1">
      <c r="A4666" s="316" t="str">
        <f t="shared" si="930"/>
        <v/>
      </c>
      <c r="B4666" s="316" t="str">
        <f t="shared" si="931"/>
        <v/>
      </c>
      <c r="C4666" s="316" t="str">
        <f>IF(AND(F4666&lt;&gt;"",G4666&lt;&gt;""),COUNT($C$32:C4665)+1,"")</f>
        <v/>
      </c>
      <c r="D4666" s="292" t="str">
        <f t="shared" si="932"/>
        <v/>
      </c>
      <c r="E4666" s="292" t="str">
        <f t="shared" si="933"/>
        <v/>
      </c>
      <c r="F4666" s="316"/>
      <c r="G4666" s="316"/>
      <c r="H4666" s="317"/>
      <c r="I4666" s="316" t="s">
        <v>445</v>
      </c>
      <c r="J4666" s="318"/>
      <c r="K4666" s="319"/>
      <c r="L4666" s="292" t="s">
        <v>446</v>
      </c>
      <c r="M4666" s="324"/>
      <c r="N4666" s="294" t="str">
        <f t="shared" si="934"/>
        <v/>
      </c>
      <c r="O4666" s="319"/>
      <c r="P4666" s="296" t="str">
        <f t="shared" si="935"/>
        <v/>
      </c>
      <c r="Q4666" s="552"/>
      <c r="R4666" s="551"/>
      <c r="S4666" s="291"/>
      <c r="T4666" t="str">
        <f t="shared" si="936"/>
        <v>-</v>
      </c>
      <c r="U4666" s="560">
        <f t="shared" si="937"/>
        <v>0</v>
      </c>
      <c r="V4666" s="560">
        <f t="shared" si="938"/>
        <v>0</v>
      </c>
      <c r="W4666" s="560">
        <f t="shared" si="939"/>
        <v>0</v>
      </c>
    </row>
    <row r="4667" spans="1:23" ht="21" customHeight="1">
      <c r="A4667" s="316" t="str">
        <f t="shared" si="930"/>
        <v/>
      </c>
      <c r="B4667" s="316" t="str">
        <f t="shared" si="931"/>
        <v/>
      </c>
      <c r="C4667" s="316" t="str">
        <f>IF(AND(F4667&lt;&gt;"",G4667&lt;&gt;""),COUNT($C$32:C4666)+1,"")</f>
        <v/>
      </c>
      <c r="D4667" s="292" t="str">
        <f t="shared" si="932"/>
        <v/>
      </c>
      <c r="E4667" s="292" t="str">
        <f t="shared" si="933"/>
        <v/>
      </c>
      <c r="F4667" s="316"/>
      <c r="G4667" s="316"/>
      <c r="H4667" s="317"/>
      <c r="I4667" s="316" t="s">
        <v>445</v>
      </c>
      <c r="J4667" s="318"/>
      <c r="K4667" s="319"/>
      <c r="L4667" s="292" t="s">
        <v>446</v>
      </c>
      <c r="M4667" s="324"/>
      <c r="N4667" s="294" t="str">
        <f t="shared" si="934"/>
        <v/>
      </c>
      <c r="O4667" s="319"/>
      <c r="P4667" s="296" t="str">
        <f t="shared" si="935"/>
        <v/>
      </c>
      <c r="Q4667" s="552"/>
      <c r="R4667" s="551"/>
      <c r="S4667" s="291"/>
      <c r="T4667" t="str">
        <f t="shared" si="936"/>
        <v>-</v>
      </c>
      <c r="U4667" s="560">
        <f t="shared" si="937"/>
        <v>0</v>
      </c>
      <c r="V4667" s="560">
        <f t="shared" si="938"/>
        <v>0</v>
      </c>
      <c r="W4667" s="560">
        <f t="shared" si="939"/>
        <v>0</v>
      </c>
    </row>
    <row r="4668" spans="1:23" ht="21" customHeight="1">
      <c r="A4668" s="316" t="str">
        <f t="shared" si="930"/>
        <v/>
      </c>
      <c r="B4668" s="316" t="str">
        <f t="shared" si="931"/>
        <v/>
      </c>
      <c r="C4668" s="316" t="str">
        <f>IF(AND(F4668&lt;&gt;"",G4668&lt;&gt;""),COUNT($C$32:C4667)+1,"")</f>
        <v/>
      </c>
      <c r="D4668" s="292" t="str">
        <f t="shared" si="932"/>
        <v/>
      </c>
      <c r="E4668" s="292" t="str">
        <f t="shared" si="933"/>
        <v/>
      </c>
      <c r="F4668" s="316"/>
      <c r="G4668" s="316"/>
      <c r="H4668" s="317"/>
      <c r="I4668" s="316" t="s">
        <v>445</v>
      </c>
      <c r="J4668" s="318"/>
      <c r="K4668" s="319"/>
      <c r="L4668" s="292" t="s">
        <v>446</v>
      </c>
      <c r="M4668" s="324"/>
      <c r="N4668" s="294" t="str">
        <f t="shared" si="934"/>
        <v/>
      </c>
      <c r="O4668" s="319"/>
      <c r="P4668" s="296" t="str">
        <f t="shared" si="935"/>
        <v/>
      </c>
      <c r="Q4668" s="552"/>
      <c r="R4668" s="551"/>
      <c r="S4668" s="291"/>
      <c r="T4668" t="str">
        <f t="shared" si="936"/>
        <v>-</v>
      </c>
      <c r="U4668" s="560">
        <f t="shared" si="937"/>
        <v>0</v>
      </c>
      <c r="V4668" s="560">
        <f t="shared" si="938"/>
        <v>0</v>
      </c>
      <c r="W4668" s="560">
        <f t="shared" si="939"/>
        <v>0</v>
      </c>
    </row>
    <row r="4669" spans="1:23" ht="21" customHeight="1">
      <c r="A4669" s="316" t="str">
        <f t="shared" si="930"/>
        <v/>
      </c>
      <c r="B4669" s="316" t="str">
        <f t="shared" si="931"/>
        <v/>
      </c>
      <c r="C4669" s="316" t="str">
        <f>IF(AND(F4669&lt;&gt;"",G4669&lt;&gt;""),COUNT($C$32:C4668)+1,"")</f>
        <v/>
      </c>
      <c r="D4669" s="292" t="str">
        <f t="shared" si="932"/>
        <v/>
      </c>
      <c r="E4669" s="292" t="str">
        <f t="shared" si="933"/>
        <v/>
      </c>
      <c r="F4669" s="316"/>
      <c r="G4669" s="316"/>
      <c r="H4669" s="317"/>
      <c r="I4669" s="316" t="s">
        <v>445</v>
      </c>
      <c r="J4669" s="318"/>
      <c r="K4669" s="319"/>
      <c r="L4669" s="292" t="s">
        <v>446</v>
      </c>
      <c r="M4669" s="324"/>
      <c r="N4669" s="294" t="str">
        <f t="shared" si="934"/>
        <v/>
      </c>
      <c r="O4669" s="319"/>
      <c r="P4669" s="296" t="str">
        <f t="shared" si="935"/>
        <v/>
      </c>
      <c r="Q4669" s="552"/>
      <c r="R4669" s="551"/>
      <c r="S4669" s="291"/>
      <c r="T4669" t="str">
        <f t="shared" si="936"/>
        <v>-</v>
      </c>
      <c r="U4669" s="560">
        <f t="shared" si="937"/>
        <v>0</v>
      </c>
      <c r="V4669" s="560">
        <f t="shared" si="938"/>
        <v>0</v>
      </c>
      <c r="W4669" s="560">
        <f t="shared" si="939"/>
        <v>0</v>
      </c>
    </row>
    <row r="4670" spans="1:23" ht="21" customHeight="1">
      <c r="A4670" s="316" t="str">
        <f t="shared" si="930"/>
        <v/>
      </c>
      <c r="B4670" s="316" t="str">
        <f t="shared" si="931"/>
        <v/>
      </c>
      <c r="C4670" s="316" t="str">
        <f>IF(AND(F4670&lt;&gt;"",G4670&lt;&gt;""),COUNT($C$32:C4669)+1,"")</f>
        <v/>
      </c>
      <c r="D4670" s="292" t="str">
        <f t="shared" si="932"/>
        <v/>
      </c>
      <c r="E4670" s="292" t="str">
        <f t="shared" si="933"/>
        <v/>
      </c>
      <c r="F4670" s="316"/>
      <c r="G4670" s="316"/>
      <c r="H4670" s="317"/>
      <c r="I4670" s="316" t="s">
        <v>445</v>
      </c>
      <c r="J4670" s="318"/>
      <c r="K4670" s="319"/>
      <c r="L4670" s="292" t="s">
        <v>446</v>
      </c>
      <c r="M4670" s="324"/>
      <c r="N4670" s="294" t="str">
        <f t="shared" si="934"/>
        <v/>
      </c>
      <c r="O4670" s="319"/>
      <c r="P4670" s="296" t="str">
        <f t="shared" si="935"/>
        <v/>
      </c>
      <c r="Q4670" s="552"/>
      <c r="R4670" s="551"/>
      <c r="S4670" s="291"/>
      <c r="T4670" t="str">
        <f t="shared" si="936"/>
        <v>-</v>
      </c>
      <c r="U4670" s="560">
        <f t="shared" si="937"/>
        <v>0</v>
      </c>
      <c r="V4670" s="560">
        <f t="shared" si="938"/>
        <v>0</v>
      </c>
      <c r="W4670" s="560">
        <f t="shared" si="939"/>
        <v>0</v>
      </c>
    </row>
    <row r="4671" spans="1:23" ht="21" customHeight="1">
      <c r="A4671" s="316" t="str">
        <f t="shared" si="930"/>
        <v/>
      </c>
      <c r="B4671" s="316" t="str">
        <f t="shared" si="931"/>
        <v/>
      </c>
      <c r="C4671" s="316" t="str">
        <f>IF(AND(F4671&lt;&gt;"",G4671&lt;&gt;""),COUNT($C$32:C4670)+1,"")</f>
        <v/>
      </c>
      <c r="D4671" s="292" t="str">
        <f t="shared" si="932"/>
        <v/>
      </c>
      <c r="E4671" s="292" t="str">
        <f t="shared" si="933"/>
        <v/>
      </c>
      <c r="F4671" s="316"/>
      <c r="G4671" s="316"/>
      <c r="H4671" s="317"/>
      <c r="I4671" s="316" t="s">
        <v>445</v>
      </c>
      <c r="J4671" s="318"/>
      <c r="K4671" s="319"/>
      <c r="L4671" s="292" t="s">
        <v>446</v>
      </c>
      <c r="M4671" s="324"/>
      <c r="N4671" s="294" t="str">
        <f t="shared" si="934"/>
        <v/>
      </c>
      <c r="O4671" s="319"/>
      <c r="P4671" s="296" t="str">
        <f t="shared" si="935"/>
        <v/>
      </c>
      <c r="Q4671" s="552"/>
      <c r="R4671" s="551"/>
      <c r="S4671" s="291"/>
      <c r="T4671" t="str">
        <f t="shared" si="936"/>
        <v>-</v>
      </c>
      <c r="U4671" s="560">
        <f t="shared" si="937"/>
        <v>0</v>
      </c>
      <c r="V4671" s="560">
        <f t="shared" si="938"/>
        <v>0</v>
      </c>
      <c r="W4671" s="560">
        <f t="shared" si="939"/>
        <v>0</v>
      </c>
    </row>
    <row r="4672" spans="1:23" ht="21" customHeight="1">
      <c r="A4672" s="316" t="str">
        <f t="shared" si="930"/>
        <v/>
      </c>
      <c r="B4672" s="316" t="str">
        <f t="shared" si="931"/>
        <v/>
      </c>
      <c r="C4672" s="316" t="str">
        <f>IF(AND(F4672&lt;&gt;"",G4672&lt;&gt;""),COUNT($C$32:C4671)+1,"")</f>
        <v/>
      </c>
      <c r="D4672" s="292" t="str">
        <f t="shared" si="932"/>
        <v/>
      </c>
      <c r="E4672" s="292" t="str">
        <f t="shared" si="933"/>
        <v/>
      </c>
      <c r="F4672" s="316"/>
      <c r="G4672" s="316"/>
      <c r="H4672" s="317"/>
      <c r="I4672" s="316" t="s">
        <v>445</v>
      </c>
      <c r="J4672" s="318"/>
      <c r="K4672" s="319"/>
      <c r="L4672" s="292" t="s">
        <v>446</v>
      </c>
      <c r="M4672" s="324"/>
      <c r="N4672" s="294" t="str">
        <f t="shared" si="934"/>
        <v/>
      </c>
      <c r="O4672" s="319"/>
      <c r="P4672" s="296" t="str">
        <f t="shared" si="935"/>
        <v/>
      </c>
      <c r="Q4672" s="552"/>
      <c r="R4672" s="551"/>
      <c r="S4672" s="291"/>
      <c r="T4672" t="str">
        <f t="shared" si="936"/>
        <v>-</v>
      </c>
      <c r="U4672" s="560">
        <f t="shared" si="937"/>
        <v>0</v>
      </c>
      <c r="V4672" s="560">
        <f t="shared" si="938"/>
        <v>0</v>
      </c>
      <c r="W4672" s="560">
        <f t="shared" si="939"/>
        <v>0</v>
      </c>
    </row>
    <row r="4673" spans="1:23" ht="21" customHeight="1">
      <c r="A4673" s="316" t="str">
        <f t="shared" si="930"/>
        <v/>
      </c>
      <c r="B4673" s="316" t="str">
        <f t="shared" si="931"/>
        <v/>
      </c>
      <c r="C4673" s="316" t="str">
        <f>IF(AND(F4673&lt;&gt;"",G4673&lt;&gt;""),COUNT($C$32:C4672)+1,"")</f>
        <v/>
      </c>
      <c r="D4673" s="292" t="str">
        <f t="shared" si="932"/>
        <v/>
      </c>
      <c r="E4673" s="292" t="str">
        <f t="shared" si="933"/>
        <v/>
      </c>
      <c r="F4673" s="316"/>
      <c r="G4673" s="316"/>
      <c r="H4673" s="317"/>
      <c r="I4673" s="316" t="s">
        <v>445</v>
      </c>
      <c r="J4673" s="318"/>
      <c r="K4673" s="319"/>
      <c r="L4673" s="292" t="s">
        <v>446</v>
      </c>
      <c r="M4673" s="324"/>
      <c r="N4673" s="294" t="str">
        <f t="shared" si="934"/>
        <v/>
      </c>
      <c r="O4673" s="319"/>
      <c r="P4673" s="296" t="str">
        <f t="shared" si="935"/>
        <v/>
      </c>
      <c r="Q4673" s="552"/>
      <c r="R4673" s="551"/>
      <c r="S4673" s="291"/>
      <c r="T4673" t="str">
        <f t="shared" si="936"/>
        <v>-</v>
      </c>
      <c r="U4673" s="560">
        <f t="shared" si="937"/>
        <v>0</v>
      </c>
      <c r="V4673" s="560">
        <f t="shared" si="938"/>
        <v>0</v>
      </c>
      <c r="W4673" s="560">
        <f t="shared" si="939"/>
        <v>0</v>
      </c>
    </row>
    <row r="4674" spans="1:23" ht="21" customHeight="1">
      <c r="A4674" s="316" t="str">
        <f t="shared" si="930"/>
        <v/>
      </c>
      <c r="B4674" s="316" t="str">
        <f t="shared" si="931"/>
        <v/>
      </c>
      <c r="C4674" s="316" t="str">
        <f>IF(AND(F4674&lt;&gt;"",G4674&lt;&gt;""),COUNT($C$32:C4673)+1,"")</f>
        <v/>
      </c>
      <c r="D4674" s="292" t="str">
        <f t="shared" si="932"/>
        <v/>
      </c>
      <c r="E4674" s="292" t="str">
        <f t="shared" si="933"/>
        <v/>
      </c>
      <c r="F4674" s="316"/>
      <c r="G4674" s="316"/>
      <c r="H4674" s="317"/>
      <c r="I4674" s="316" t="s">
        <v>445</v>
      </c>
      <c r="J4674" s="318"/>
      <c r="K4674" s="319"/>
      <c r="L4674" s="292" t="s">
        <v>446</v>
      </c>
      <c r="M4674" s="324"/>
      <c r="N4674" s="294" t="str">
        <f t="shared" si="934"/>
        <v/>
      </c>
      <c r="O4674" s="319"/>
      <c r="P4674" s="296" t="str">
        <f t="shared" si="935"/>
        <v/>
      </c>
      <c r="Q4674" s="552"/>
      <c r="R4674" s="551"/>
      <c r="S4674" s="291"/>
      <c r="T4674" t="str">
        <f t="shared" si="936"/>
        <v>-</v>
      </c>
      <c r="U4674" s="560">
        <f t="shared" si="937"/>
        <v>0</v>
      </c>
      <c r="V4674" s="560">
        <f t="shared" si="938"/>
        <v>0</v>
      </c>
      <c r="W4674" s="560">
        <f t="shared" si="939"/>
        <v>0</v>
      </c>
    </row>
    <row r="4675" spans="1:23" ht="21" customHeight="1">
      <c r="A4675" s="316" t="str">
        <f t="shared" si="930"/>
        <v/>
      </c>
      <c r="B4675" s="316" t="str">
        <f t="shared" si="931"/>
        <v/>
      </c>
      <c r="C4675" s="316" t="str">
        <f>IF(AND(F4675&lt;&gt;"",G4675&lt;&gt;""),COUNT($C$32:C4674)+1,"")</f>
        <v/>
      </c>
      <c r="D4675" s="292" t="str">
        <f t="shared" si="932"/>
        <v/>
      </c>
      <c r="E4675" s="292" t="str">
        <f t="shared" si="933"/>
        <v/>
      </c>
      <c r="F4675" s="316"/>
      <c r="G4675" s="316"/>
      <c r="H4675" s="317"/>
      <c r="I4675" s="316" t="s">
        <v>445</v>
      </c>
      <c r="J4675" s="318"/>
      <c r="K4675" s="319"/>
      <c r="L4675" s="292" t="s">
        <v>446</v>
      </c>
      <c r="M4675" s="324"/>
      <c r="N4675" s="294" t="str">
        <f t="shared" si="934"/>
        <v/>
      </c>
      <c r="O4675" s="319"/>
      <c r="P4675" s="296" t="str">
        <f t="shared" si="935"/>
        <v/>
      </c>
      <c r="Q4675" s="552"/>
      <c r="R4675" s="551"/>
      <c r="S4675" s="291"/>
      <c r="T4675" t="str">
        <f t="shared" si="936"/>
        <v>-</v>
      </c>
      <c r="U4675" s="560">
        <f t="shared" si="937"/>
        <v>0</v>
      </c>
      <c r="V4675" s="560">
        <f t="shared" si="938"/>
        <v>0</v>
      </c>
      <c r="W4675" s="560">
        <f t="shared" si="939"/>
        <v>0</v>
      </c>
    </row>
    <row r="4676" spans="1:23" ht="21" customHeight="1">
      <c r="A4676" s="316" t="str">
        <f t="shared" si="930"/>
        <v/>
      </c>
      <c r="B4676" s="316" t="str">
        <f t="shared" si="931"/>
        <v/>
      </c>
      <c r="C4676" s="316" t="str">
        <f>IF(AND(F4676&lt;&gt;"",G4676&lt;&gt;""),COUNT($C$32:C4675)+1,"")</f>
        <v/>
      </c>
      <c r="D4676" s="292" t="str">
        <f t="shared" si="932"/>
        <v/>
      </c>
      <c r="E4676" s="292" t="str">
        <f t="shared" si="933"/>
        <v/>
      </c>
      <c r="F4676" s="316"/>
      <c r="G4676" s="316"/>
      <c r="H4676" s="317"/>
      <c r="I4676" s="316" t="s">
        <v>445</v>
      </c>
      <c r="J4676" s="318"/>
      <c r="K4676" s="319"/>
      <c r="L4676" s="292" t="s">
        <v>446</v>
      </c>
      <c r="M4676" s="324"/>
      <c r="N4676" s="294" t="str">
        <f t="shared" si="934"/>
        <v/>
      </c>
      <c r="O4676" s="319"/>
      <c r="P4676" s="296" t="str">
        <f t="shared" si="935"/>
        <v/>
      </c>
      <c r="Q4676" s="552"/>
      <c r="R4676" s="551"/>
      <c r="S4676" s="291"/>
      <c r="T4676" t="str">
        <f t="shared" si="936"/>
        <v>-</v>
      </c>
      <c r="U4676" s="560">
        <f t="shared" si="937"/>
        <v>0</v>
      </c>
      <c r="V4676" s="560">
        <f t="shared" si="938"/>
        <v>0</v>
      </c>
      <c r="W4676" s="560">
        <f t="shared" si="939"/>
        <v>0</v>
      </c>
    </row>
    <row r="4677" spans="1:23" ht="21" customHeight="1">
      <c r="A4677" s="316" t="str">
        <f t="shared" si="930"/>
        <v/>
      </c>
      <c r="B4677" s="316" t="str">
        <f t="shared" si="931"/>
        <v/>
      </c>
      <c r="C4677" s="316" t="str">
        <f>IF(AND(F4677&lt;&gt;"",G4677&lt;&gt;""),COUNT($C$32:C4676)+1,"")</f>
        <v/>
      </c>
      <c r="D4677" s="292" t="str">
        <f t="shared" si="932"/>
        <v/>
      </c>
      <c r="E4677" s="292" t="str">
        <f t="shared" si="933"/>
        <v/>
      </c>
      <c r="F4677" s="316"/>
      <c r="G4677" s="316"/>
      <c r="H4677" s="317"/>
      <c r="I4677" s="316" t="s">
        <v>445</v>
      </c>
      <c r="J4677" s="318"/>
      <c r="K4677" s="319"/>
      <c r="L4677" s="292" t="s">
        <v>446</v>
      </c>
      <c r="M4677" s="324"/>
      <c r="N4677" s="294" t="str">
        <f t="shared" si="934"/>
        <v/>
      </c>
      <c r="O4677" s="319"/>
      <c r="P4677" s="296" t="str">
        <f t="shared" si="935"/>
        <v/>
      </c>
      <c r="Q4677" s="552"/>
      <c r="R4677" s="551"/>
      <c r="S4677" s="291"/>
      <c r="T4677" t="str">
        <f t="shared" si="936"/>
        <v>-</v>
      </c>
      <c r="U4677" s="560">
        <f t="shared" si="937"/>
        <v>0</v>
      </c>
      <c r="V4677" s="560">
        <f t="shared" si="938"/>
        <v>0</v>
      </c>
      <c r="W4677" s="560">
        <f t="shared" si="939"/>
        <v>0</v>
      </c>
    </row>
    <row r="4678" spans="1:23" ht="21" customHeight="1">
      <c r="A4678" s="316" t="str">
        <f t="shared" si="930"/>
        <v/>
      </c>
      <c r="B4678" s="316" t="str">
        <f t="shared" si="931"/>
        <v/>
      </c>
      <c r="C4678" s="316" t="str">
        <f>IF(AND(F4678&lt;&gt;"",G4678&lt;&gt;""),COUNT($C$32:C4677)+1,"")</f>
        <v/>
      </c>
      <c r="D4678" s="292" t="str">
        <f t="shared" si="932"/>
        <v/>
      </c>
      <c r="E4678" s="292" t="str">
        <f t="shared" si="933"/>
        <v/>
      </c>
      <c r="F4678" s="316"/>
      <c r="G4678" s="316"/>
      <c r="H4678" s="317"/>
      <c r="I4678" s="316" t="s">
        <v>445</v>
      </c>
      <c r="J4678" s="318"/>
      <c r="K4678" s="319"/>
      <c r="L4678" s="292" t="s">
        <v>446</v>
      </c>
      <c r="M4678" s="324"/>
      <c r="N4678" s="294" t="str">
        <f t="shared" si="934"/>
        <v/>
      </c>
      <c r="O4678" s="319"/>
      <c r="P4678" s="296" t="str">
        <f t="shared" si="935"/>
        <v/>
      </c>
      <c r="Q4678" s="552"/>
      <c r="R4678" s="551"/>
      <c r="S4678" s="291"/>
      <c r="T4678" t="str">
        <f t="shared" si="936"/>
        <v>-</v>
      </c>
      <c r="U4678" s="560">
        <f t="shared" si="937"/>
        <v>0</v>
      </c>
      <c r="V4678" s="560">
        <f t="shared" si="938"/>
        <v>0</v>
      </c>
      <c r="W4678" s="560">
        <f t="shared" si="939"/>
        <v>0</v>
      </c>
    </row>
    <row r="4679" spans="1:23" ht="21" customHeight="1">
      <c r="A4679" s="316" t="str">
        <f t="shared" si="930"/>
        <v/>
      </c>
      <c r="B4679" s="316" t="str">
        <f t="shared" si="931"/>
        <v/>
      </c>
      <c r="C4679" s="316" t="str">
        <f>IF(AND(F4679&lt;&gt;"",G4679&lt;&gt;""),COUNT($C$32:C4678)+1,"")</f>
        <v/>
      </c>
      <c r="D4679" s="292" t="str">
        <f t="shared" si="932"/>
        <v/>
      </c>
      <c r="E4679" s="292" t="str">
        <f t="shared" si="933"/>
        <v/>
      </c>
      <c r="F4679" s="316"/>
      <c r="G4679" s="316"/>
      <c r="H4679" s="317"/>
      <c r="I4679" s="316" t="s">
        <v>445</v>
      </c>
      <c r="J4679" s="318"/>
      <c r="K4679" s="319"/>
      <c r="L4679" s="292" t="s">
        <v>446</v>
      </c>
      <c r="M4679" s="324"/>
      <c r="N4679" s="294" t="str">
        <f t="shared" si="934"/>
        <v/>
      </c>
      <c r="O4679" s="319"/>
      <c r="P4679" s="296" t="str">
        <f t="shared" si="935"/>
        <v/>
      </c>
      <c r="Q4679" s="552"/>
      <c r="R4679" s="551"/>
      <c r="S4679" s="291"/>
      <c r="T4679" t="str">
        <f t="shared" si="936"/>
        <v>-</v>
      </c>
      <c r="U4679" s="560">
        <f t="shared" si="937"/>
        <v>0</v>
      </c>
      <c r="V4679" s="560">
        <f t="shared" si="938"/>
        <v>0</v>
      </c>
      <c r="W4679" s="560">
        <f t="shared" si="939"/>
        <v>0</v>
      </c>
    </row>
    <row r="4680" spans="1:23" ht="21" customHeight="1">
      <c r="A4680" s="316" t="str">
        <f t="shared" si="930"/>
        <v/>
      </c>
      <c r="B4680" s="316" t="str">
        <f t="shared" si="931"/>
        <v/>
      </c>
      <c r="C4680" s="316" t="str">
        <f>IF(AND(F4680&lt;&gt;"",G4680&lt;&gt;""),COUNT($C$32:C4679)+1,"")</f>
        <v/>
      </c>
      <c r="D4680" s="292" t="str">
        <f t="shared" si="932"/>
        <v/>
      </c>
      <c r="E4680" s="292" t="str">
        <f t="shared" si="933"/>
        <v/>
      </c>
      <c r="F4680" s="316"/>
      <c r="G4680" s="316"/>
      <c r="H4680" s="317"/>
      <c r="I4680" s="316" t="s">
        <v>445</v>
      </c>
      <c r="J4680" s="318"/>
      <c r="K4680" s="319"/>
      <c r="L4680" s="292" t="s">
        <v>446</v>
      </c>
      <c r="M4680" s="324"/>
      <c r="N4680" s="294" t="str">
        <f t="shared" si="934"/>
        <v/>
      </c>
      <c r="O4680" s="319"/>
      <c r="P4680" s="296" t="str">
        <f t="shared" si="935"/>
        <v/>
      </c>
      <c r="Q4680" s="552"/>
      <c r="R4680" s="551"/>
      <c r="S4680" s="291"/>
      <c r="T4680" t="str">
        <f t="shared" si="936"/>
        <v>-</v>
      </c>
      <c r="U4680" s="560">
        <f t="shared" si="937"/>
        <v>0</v>
      </c>
      <c r="V4680" s="560">
        <f t="shared" si="938"/>
        <v>0</v>
      </c>
      <c r="W4680" s="560">
        <f t="shared" si="939"/>
        <v>0</v>
      </c>
    </row>
    <row r="4681" spans="1:23" ht="21" customHeight="1">
      <c r="A4681" s="316" t="str">
        <f t="shared" si="930"/>
        <v/>
      </c>
      <c r="B4681" s="316" t="str">
        <f t="shared" si="931"/>
        <v/>
      </c>
      <c r="C4681" s="316" t="str">
        <f>IF(AND(F4681&lt;&gt;"",G4681&lt;&gt;""),COUNT($C$32:C4680)+1,"")</f>
        <v/>
      </c>
      <c r="D4681" s="292" t="str">
        <f t="shared" si="932"/>
        <v/>
      </c>
      <c r="E4681" s="292" t="str">
        <f t="shared" si="933"/>
        <v/>
      </c>
      <c r="F4681" s="316"/>
      <c r="G4681" s="316"/>
      <c r="H4681" s="317"/>
      <c r="I4681" s="316" t="s">
        <v>445</v>
      </c>
      <c r="J4681" s="318"/>
      <c r="K4681" s="319"/>
      <c r="L4681" s="292" t="s">
        <v>446</v>
      </c>
      <c r="M4681" s="324"/>
      <c r="N4681" s="294" t="str">
        <f t="shared" si="934"/>
        <v/>
      </c>
      <c r="O4681" s="319"/>
      <c r="P4681" s="296" t="str">
        <f t="shared" si="935"/>
        <v/>
      </c>
      <c r="Q4681" s="552"/>
      <c r="R4681" s="551"/>
      <c r="S4681" s="291"/>
      <c r="T4681" t="str">
        <f t="shared" si="936"/>
        <v>-</v>
      </c>
      <c r="U4681" s="560">
        <f t="shared" si="937"/>
        <v>0</v>
      </c>
      <c r="V4681" s="560">
        <f t="shared" si="938"/>
        <v>0</v>
      </c>
      <c r="W4681" s="560">
        <f t="shared" si="939"/>
        <v>0</v>
      </c>
    </row>
    <row r="4682" spans="1:23" ht="21" customHeight="1">
      <c r="A4682" s="316" t="str">
        <f t="shared" si="930"/>
        <v/>
      </c>
      <c r="B4682" s="316" t="str">
        <f t="shared" si="931"/>
        <v/>
      </c>
      <c r="C4682" s="316" t="str">
        <f>IF(AND(F4682&lt;&gt;"",G4682&lt;&gt;""),COUNT($C$32:C4681)+1,"")</f>
        <v/>
      </c>
      <c r="D4682" s="292" t="str">
        <f t="shared" si="932"/>
        <v/>
      </c>
      <c r="E4682" s="292" t="str">
        <f t="shared" si="933"/>
        <v/>
      </c>
      <c r="F4682" s="316"/>
      <c r="G4682" s="316"/>
      <c r="H4682" s="317"/>
      <c r="I4682" s="316" t="s">
        <v>445</v>
      </c>
      <c r="J4682" s="318"/>
      <c r="K4682" s="319"/>
      <c r="L4682" s="292" t="s">
        <v>446</v>
      </c>
      <c r="M4682" s="324"/>
      <c r="N4682" s="294" t="str">
        <f t="shared" si="934"/>
        <v/>
      </c>
      <c r="O4682" s="319"/>
      <c r="P4682" s="296" t="str">
        <f t="shared" si="935"/>
        <v/>
      </c>
      <c r="Q4682" s="552"/>
      <c r="R4682" s="551"/>
      <c r="S4682" s="291"/>
      <c r="T4682" t="str">
        <f t="shared" si="936"/>
        <v>-</v>
      </c>
      <c r="U4682" s="560">
        <f t="shared" si="937"/>
        <v>0</v>
      </c>
      <c r="V4682" s="560">
        <f t="shared" si="938"/>
        <v>0</v>
      </c>
      <c r="W4682" s="560">
        <f t="shared" si="939"/>
        <v>0</v>
      </c>
    </row>
    <row r="4683" spans="1:23" ht="21" customHeight="1">
      <c r="A4683" s="316" t="str">
        <f t="shared" si="930"/>
        <v/>
      </c>
      <c r="B4683" s="316" t="str">
        <f t="shared" si="931"/>
        <v/>
      </c>
      <c r="C4683" s="316" t="str">
        <f>IF(AND(F4683&lt;&gt;"",G4683&lt;&gt;""),COUNT($C$32:C4682)+1,"")</f>
        <v/>
      </c>
      <c r="D4683" s="292" t="str">
        <f t="shared" si="932"/>
        <v/>
      </c>
      <c r="E4683" s="292" t="str">
        <f t="shared" si="933"/>
        <v/>
      </c>
      <c r="F4683" s="316"/>
      <c r="G4683" s="316"/>
      <c r="H4683" s="317"/>
      <c r="I4683" s="316" t="s">
        <v>445</v>
      </c>
      <c r="J4683" s="318"/>
      <c r="K4683" s="319"/>
      <c r="L4683" s="292" t="s">
        <v>446</v>
      </c>
      <c r="M4683" s="324"/>
      <c r="N4683" s="294" t="str">
        <f t="shared" si="934"/>
        <v/>
      </c>
      <c r="O4683" s="319"/>
      <c r="P4683" s="296" t="str">
        <f t="shared" si="935"/>
        <v/>
      </c>
      <c r="Q4683" s="552"/>
      <c r="R4683" s="551"/>
      <c r="S4683" s="291"/>
      <c r="T4683" t="str">
        <f t="shared" si="936"/>
        <v>-</v>
      </c>
      <c r="U4683" s="560">
        <f t="shared" si="937"/>
        <v>0</v>
      </c>
      <c r="V4683" s="560">
        <f t="shared" si="938"/>
        <v>0</v>
      </c>
      <c r="W4683" s="560">
        <f t="shared" si="939"/>
        <v>0</v>
      </c>
    </row>
    <row r="4684" spans="1:23" ht="21" customHeight="1">
      <c r="A4684" s="316" t="str">
        <f t="shared" si="930"/>
        <v/>
      </c>
      <c r="B4684" s="316" t="str">
        <f t="shared" si="931"/>
        <v/>
      </c>
      <c r="C4684" s="316" t="str">
        <f>IF(AND(F4684&lt;&gt;"",G4684&lt;&gt;""),COUNT($C$32:C4683)+1,"")</f>
        <v/>
      </c>
      <c r="D4684" s="292" t="str">
        <f t="shared" si="932"/>
        <v/>
      </c>
      <c r="E4684" s="292" t="str">
        <f t="shared" si="933"/>
        <v/>
      </c>
      <c r="F4684" s="316"/>
      <c r="G4684" s="316"/>
      <c r="H4684" s="317"/>
      <c r="I4684" s="316" t="s">
        <v>445</v>
      </c>
      <c r="J4684" s="318"/>
      <c r="K4684" s="319"/>
      <c r="L4684" s="292" t="s">
        <v>446</v>
      </c>
      <c r="M4684" s="324"/>
      <c r="N4684" s="294" t="str">
        <f t="shared" si="934"/>
        <v/>
      </c>
      <c r="O4684" s="319"/>
      <c r="P4684" s="296" t="str">
        <f t="shared" si="935"/>
        <v/>
      </c>
      <c r="Q4684" s="552"/>
      <c r="R4684" s="551"/>
      <c r="S4684" s="291"/>
      <c r="T4684" t="str">
        <f t="shared" si="936"/>
        <v>-</v>
      </c>
      <c r="U4684" s="560">
        <f t="shared" si="937"/>
        <v>0</v>
      </c>
      <c r="V4684" s="560">
        <f t="shared" si="938"/>
        <v>0</v>
      </c>
      <c r="W4684" s="560">
        <f t="shared" si="939"/>
        <v>0</v>
      </c>
    </row>
    <row r="4685" spans="1:23" ht="21" customHeight="1">
      <c r="A4685" s="316" t="str">
        <f t="shared" si="930"/>
        <v/>
      </c>
      <c r="B4685" s="316" t="str">
        <f t="shared" si="931"/>
        <v/>
      </c>
      <c r="C4685" s="316" t="str">
        <f>IF(AND(F4685&lt;&gt;"",G4685&lt;&gt;""),COUNT($C$32:C4684)+1,"")</f>
        <v/>
      </c>
      <c r="D4685" s="292" t="str">
        <f t="shared" si="932"/>
        <v/>
      </c>
      <c r="E4685" s="292" t="str">
        <f t="shared" si="933"/>
        <v/>
      </c>
      <c r="F4685" s="316"/>
      <c r="G4685" s="316"/>
      <c r="H4685" s="317"/>
      <c r="I4685" s="316" t="s">
        <v>445</v>
      </c>
      <c r="J4685" s="318"/>
      <c r="K4685" s="319"/>
      <c r="L4685" s="292" t="s">
        <v>446</v>
      </c>
      <c r="M4685" s="324"/>
      <c r="N4685" s="294" t="str">
        <f t="shared" si="934"/>
        <v/>
      </c>
      <c r="O4685" s="319"/>
      <c r="P4685" s="296" t="str">
        <f t="shared" si="935"/>
        <v/>
      </c>
      <c r="Q4685" s="552"/>
      <c r="R4685" s="551"/>
      <c r="S4685" s="291"/>
      <c r="T4685" t="str">
        <f t="shared" si="936"/>
        <v>-</v>
      </c>
      <c r="U4685" s="560">
        <f t="shared" si="937"/>
        <v>0</v>
      </c>
      <c r="V4685" s="560">
        <f t="shared" si="938"/>
        <v>0</v>
      </c>
      <c r="W4685" s="560">
        <f t="shared" si="939"/>
        <v>0</v>
      </c>
    </row>
    <row r="4686" spans="1:23" ht="21" customHeight="1">
      <c r="A4686" s="316" t="str">
        <f t="shared" si="930"/>
        <v/>
      </c>
      <c r="B4686" s="316" t="str">
        <f t="shared" si="931"/>
        <v/>
      </c>
      <c r="C4686" s="316" t="str">
        <f>IF(AND(F4686&lt;&gt;"",G4686&lt;&gt;""),COUNT($C$32:C4685)+1,"")</f>
        <v/>
      </c>
      <c r="D4686" s="292" t="str">
        <f t="shared" si="932"/>
        <v/>
      </c>
      <c r="E4686" s="292" t="str">
        <f t="shared" si="933"/>
        <v/>
      </c>
      <c r="F4686" s="316"/>
      <c r="G4686" s="316"/>
      <c r="H4686" s="317"/>
      <c r="I4686" s="316" t="s">
        <v>445</v>
      </c>
      <c r="J4686" s="318"/>
      <c r="K4686" s="319"/>
      <c r="L4686" s="292" t="s">
        <v>446</v>
      </c>
      <c r="M4686" s="324"/>
      <c r="N4686" s="294" t="str">
        <f t="shared" si="934"/>
        <v/>
      </c>
      <c r="O4686" s="319"/>
      <c r="P4686" s="296" t="str">
        <f t="shared" si="935"/>
        <v/>
      </c>
      <c r="Q4686" s="552"/>
      <c r="R4686" s="551"/>
      <c r="S4686" s="291"/>
      <c r="T4686" t="str">
        <f t="shared" si="936"/>
        <v>-</v>
      </c>
      <c r="U4686" s="560">
        <f t="shared" si="937"/>
        <v>0</v>
      </c>
      <c r="V4686" s="560">
        <f t="shared" si="938"/>
        <v>0</v>
      </c>
      <c r="W4686" s="560">
        <f t="shared" si="939"/>
        <v>0</v>
      </c>
    </row>
    <row r="4687" spans="1:23" ht="21" customHeight="1">
      <c r="A4687" s="316" t="str">
        <f t="shared" si="930"/>
        <v/>
      </c>
      <c r="B4687" s="316" t="str">
        <f t="shared" si="931"/>
        <v/>
      </c>
      <c r="C4687" s="316" t="str">
        <f>IF(AND(F4687&lt;&gt;"",G4687&lt;&gt;""),COUNT($C$32:C4686)+1,"")</f>
        <v/>
      </c>
      <c r="D4687" s="292" t="str">
        <f t="shared" si="932"/>
        <v/>
      </c>
      <c r="E4687" s="292" t="str">
        <f t="shared" si="933"/>
        <v/>
      </c>
      <c r="F4687" s="316"/>
      <c r="G4687" s="316"/>
      <c r="H4687" s="317"/>
      <c r="I4687" s="316" t="s">
        <v>445</v>
      </c>
      <c r="J4687" s="318"/>
      <c r="K4687" s="319"/>
      <c r="L4687" s="292" t="s">
        <v>446</v>
      </c>
      <c r="M4687" s="324"/>
      <c r="N4687" s="294" t="str">
        <f t="shared" si="934"/>
        <v/>
      </c>
      <c r="O4687" s="319"/>
      <c r="P4687" s="296" t="str">
        <f t="shared" si="935"/>
        <v/>
      </c>
      <c r="Q4687" s="552"/>
      <c r="R4687" s="551"/>
      <c r="S4687" s="291"/>
      <c r="T4687" t="str">
        <f t="shared" si="936"/>
        <v>-</v>
      </c>
      <c r="U4687" s="560">
        <f t="shared" si="937"/>
        <v>0</v>
      </c>
      <c r="V4687" s="560">
        <f t="shared" si="938"/>
        <v>0</v>
      </c>
      <c r="W4687" s="560">
        <f t="shared" si="939"/>
        <v>0</v>
      </c>
    </row>
    <row r="4688" spans="1:23" ht="21" customHeight="1">
      <c r="A4688" s="316" t="str">
        <f t="shared" si="930"/>
        <v/>
      </c>
      <c r="B4688" s="316" t="str">
        <f t="shared" si="931"/>
        <v/>
      </c>
      <c r="C4688" s="316" t="str">
        <f>IF(AND(F4688&lt;&gt;"",G4688&lt;&gt;""),COUNT($C$32:C4687)+1,"")</f>
        <v/>
      </c>
      <c r="D4688" s="292" t="str">
        <f t="shared" si="932"/>
        <v/>
      </c>
      <c r="E4688" s="292" t="str">
        <f t="shared" si="933"/>
        <v/>
      </c>
      <c r="F4688" s="316"/>
      <c r="G4688" s="316"/>
      <c r="H4688" s="317"/>
      <c r="I4688" s="316" t="s">
        <v>445</v>
      </c>
      <c r="J4688" s="318"/>
      <c r="K4688" s="319"/>
      <c r="L4688" s="292" t="s">
        <v>446</v>
      </c>
      <c r="M4688" s="324"/>
      <c r="N4688" s="294" t="str">
        <f t="shared" si="934"/>
        <v/>
      </c>
      <c r="O4688" s="319"/>
      <c r="P4688" s="296" t="str">
        <f t="shared" si="935"/>
        <v/>
      </c>
      <c r="Q4688" s="552"/>
      <c r="R4688" s="551"/>
      <c r="S4688" s="291"/>
      <c r="T4688" t="str">
        <f t="shared" si="936"/>
        <v>-</v>
      </c>
      <c r="U4688" s="560">
        <f t="shared" si="937"/>
        <v>0</v>
      </c>
      <c r="V4688" s="560">
        <f t="shared" si="938"/>
        <v>0</v>
      </c>
      <c r="W4688" s="560">
        <f t="shared" si="939"/>
        <v>0</v>
      </c>
    </row>
    <row r="4689" spans="1:23" ht="21" customHeight="1">
      <c r="A4689" s="316" t="str">
        <f t="shared" si="930"/>
        <v/>
      </c>
      <c r="B4689" s="316" t="str">
        <f t="shared" si="931"/>
        <v/>
      </c>
      <c r="C4689" s="316" t="str">
        <f>IF(AND(F4689&lt;&gt;"",G4689&lt;&gt;""),COUNT($C$32:C4688)+1,"")</f>
        <v/>
      </c>
      <c r="D4689" s="292" t="str">
        <f t="shared" si="932"/>
        <v/>
      </c>
      <c r="E4689" s="292" t="str">
        <f t="shared" si="933"/>
        <v/>
      </c>
      <c r="F4689" s="316"/>
      <c r="G4689" s="316"/>
      <c r="H4689" s="317"/>
      <c r="I4689" s="316" t="s">
        <v>445</v>
      </c>
      <c r="J4689" s="318"/>
      <c r="K4689" s="319"/>
      <c r="L4689" s="292" t="s">
        <v>446</v>
      </c>
      <c r="M4689" s="324"/>
      <c r="N4689" s="294" t="str">
        <f t="shared" si="934"/>
        <v/>
      </c>
      <c r="O4689" s="319"/>
      <c r="P4689" s="296" t="str">
        <f t="shared" si="935"/>
        <v/>
      </c>
      <c r="Q4689" s="552"/>
      <c r="R4689" s="551"/>
      <c r="S4689" s="291"/>
      <c r="T4689" t="str">
        <f t="shared" si="936"/>
        <v>-</v>
      </c>
      <c r="U4689" s="560">
        <f t="shared" si="937"/>
        <v>0</v>
      </c>
      <c r="V4689" s="560">
        <f t="shared" si="938"/>
        <v>0</v>
      </c>
      <c r="W4689" s="560">
        <f t="shared" si="939"/>
        <v>0</v>
      </c>
    </row>
    <row r="4690" spans="1:23" ht="21" customHeight="1">
      <c r="A4690" s="316" t="str">
        <f t="shared" si="930"/>
        <v/>
      </c>
      <c r="B4690" s="316" t="str">
        <f t="shared" si="931"/>
        <v/>
      </c>
      <c r="C4690" s="316" t="str">
        <f>IF(AND(F4690&lt;&gt;"",G4690&lt;&gt;""),COUNT($C$32:C4689)+1,"")</f>
        <v/>
      </c>
      <c r="D4690" s="292" t="str">
        <f t="shared" si="932"/>
        <v/>
      </c>
      <c r="E4690" s="292" t="str">
        <f t="shared" si="933"/>
        <v/>
      </c>
      <c r="F4690" s="316"/>
      <c r="G4690" s="316"/>
      <c r="H4690" s="317"/>
      <c r="I4690" s="316" t="s">
        <v>445</v>
      </c>
      <c r="J4690" s="318"/>
      <c r="K4690" s="319"/>
      <c r="L4690" s="292" t="s">
        <v>446</v>
      </c>
      <c r="M4690" s="324"/>
      <c r="N4690" s="294" t="str">
        <f t="shared" si="934"/>
        <v/>
      </c>
      <c r="O4690" s="319"/>
      <c r="P4690" s="296" t="str">
        <f t="shared" si="935"/>
        <v/>
      </c>
      <c r="Q4690" s="552"/>
      <c r="R4690" s="551"/>
      <c r="S4690" s="291"/>
      <c r="T4690" t="str">
        <f t="shared" si="936"/>
        <v>-</v>
      </c>
      <c r="U4690" s="560">
        <f t="shared" si="937"/>
        <v>0</v>
      </c>
      <c r="V4690" s="560">
        <f t="shared" si="938"/>
        <v>0</v>
      </c>
      <c r="W4690" s="560">
        <f t="shared" si="939"/>
        <v>0</v>
      </c>
    </row>
    <row r="4691" spans="1:23" ht="21" customHeight="1">
      <c r="A4691" s="316" t="str">
        <f t="shared" si="930"/>
        <v/>
      </c>
      <c r="B4691" s="316" t="str">
        <f t="shared" si="931"/>
        <v/>
      </c>
      <c r="C4691" s="316" t="str">
        <f>IF(AND(F4691&lt;&gt;"",G4691&lt;&gt;""),COUNT($C$32:C4690)+1,"")</f>
        <v/>
      </c>
      <c r="D4691" s="292" t="str">
        <f t="shared" si="932"/>
        <v/>
      </c>
      <c r="E4691" s="292" t="str">
        <f t="shared" si="933"/>
        <v/>
      </c>
      <c r="F4691" s="316"/>
      <c r="G4691" s="316"/>
      <c r="H4691" s="317"/>
      <c r="I4691" s="316" t="s">
        <v>445</v>
      </c>
      <c r="J4691" s="318"/>
      <c r="K4691" s="319"/>
      <c r="L4691" s="292" t="s">
        <v>446</v>
      </c>
      <c r="M4691" s="324"/>
      <c r="N4691" s="294" t="str">
        <f t="shared" si="934"/>
        <v/>
      </c>
      <c r="O4691" s="319"/>
      <c r="P4691" s="296" t="str">
        <f t="shared" si="935"/>
        <v/>
      </c>
      <c r="Q4691" s="552"/>
      <c r="R4691" s="551"/>
      <c r="S4691" s="291"/>
      <c r="T4691" t="str">
        <f t="shared" si="936"/>
        <v>-</v>
      </c>
      <c r="U4691" s="560">
        <f t="shared" si="937"/>
        <v>0</v>
      </c>
      <c r="V4691" s="560">
        <f t="shared" si="938"/>
        <v>0</v>
      </c>
      <c r="W4691" s="560">
        <f t="shared" si="939"/>
        <v>0</v>
      </c>
    </row>
    <row r="4692" spans="1:23" ht="21" customHeight="1">
      <c r="A4692" s="316" t="str">
        <f t="shared" si="930"/>
        <v/>
      </c>
      <c r="B4692" s="316" t="str">
        <f t="shared" si="931"/>
        <v/>
      </c>
      <c r="C4692" s="316" t="str">
        <f>IF(AND(F4692&lt;&gt;"",G4692&lt;&gt;""),COUNT($C$32:C4691)+1,"")</f>
        <v/>
      </c>
      <c r="D4692" s="292" t="str">
        <f t="shared" si="932"/>
        <v/>
      </c>
      <c r="E4692" s="292" t="str">
        <f t="shared" si="933"/>
        <v/>
      </c>
      <c r="F4692" s="316"/>
      <c r="G4692" s="316"/>
      <c r="H4692" s="317"/>
      <c r="I4692" s="316" t="s">
        <v>445</v>
      </c>
      <c r="J4692" s="318"/>
      <c r="K4692" s="319"/>
      <c r="L4692" s="292" t="s">
        <v>446</v>
      </c>
      <c r="M4692" s="324"/>
      <c r="N4692" s="294" t="str">
        <f t="shared" si="934"/>
        <v/>
      </c>
      <c r="O4692" s="319"/>
      <c r="P4692" s="296" t="str">
        <f t="shared" si="935"/>
        <v/>
      </c>
      <c r="Q4692" s="552"/>
      <c r="R4692" s="551"/>
      <c r="S4692" s="291"/>
      <c r="T4692" t="str">
        <f t="shared" si="936"/>
        <v>-</v>
      </c>
      <c r="U4692" s="560">
        <f t="shared" si="937"/>
        <v>0</v>
      </c>
      <c r="V4692" s="560">
        <f t="shared" si="938"/>
        <v>0</v>
      </c>
      <c r="W4692" s="560">
        <f t="shared" si="939"/>
        <v>0</v>
      </c>
    </row>
    <row r="4693" spans="1:23" ht="21" customHeight="1">
      <c r="A4693" s="316" t="str">
        <f t="shared" si="930"/>
        <v/>
      </c>
      <c r="B4693" s="316" t="str">
        <f t="shared" si="931"/>
        <v/>
      </c>
      <c r="C4693" s="316" t="str">
        <f>IF(AND(F4693&lt;&gt;"",G4693&lt;&gt;""),COUNT($C$32:C4692)+1,"")</f>
        <v/>
      </c>
      <c r="D4693" s="292" t="str">
        <f t="shared" si="932"/>
        <v/>
      </c>
      <c r="E4693" s="292" t="str">
        <f t="shared" si="933"/>
        <v/>
      </c>
      <c r="F4693" s="316"/>
      <c r="G4693" s="316"/>
      <c r="H4693" s="317"/>
      <c r="I4693" s="316" t="s">
        <v>445</v>
      </c>
      <c r="J4693" s="318"/>
      <c r="K4693" s="319"/>
      <c r="L4693" s="292" t="s">
        <v>446</v>
      </c>
      <c r="M4693" s="324"/>
      <c r="N4693" s="294" t="str">
        <f t="shared" si="934"/>
        <v/>
      </c>
      <c r="O4693" s="319"/>
      <c r="P4693" s="296" t="str">
        <f t="shared" si="935"/>
        <v/>
      </c>
      <c r="Q4693" s="552"/>
      <c r="R4693" s="551"/>
      <c r="S4693" s="291"/>
      <c r="T4693" t="str">
        <f t="shared" si="936"/>
        <v>-</v>
      </c>
      <c r="U4693" s="560">
        <f t="shared" si="937"/>
        <v>0</v>
      </c>
      <c r="V4693" s="560">
        <f t="shared" si="938"/>
        <v>0</v>
      </c>
      <c r="W4693" s="560">
        <f t="shared" si="939"/>
        <v>0</v>
      </c>
    </row>
    <row r="4694" spans="1:23" ht="21" customHeight="1">
      <c r="A4694" s="316" t="str">
        <f t="shared" si="930"/>
        <v/>
      </c>
      <c r="B4694" s="316" t="str">
        <f t="shared" si="931"/>
        <v/>
      </c>
      <c r="C4694" s="316" t="str">
        <f>IF(AND(F4694&lt;&gt;"",G4694&lt;&gt;""),COUNT($C$32:C4693)+1,"")</f>
        <v/>
      </c>
      <c r="D4694" s="292" t="str">
        <f t="shared" si="932"/>
        <v/>
      </c>
      <c r="E4694" s="292" t="str">
        <f t="shared" si="933"/>
        <v/>
      </c>
      <c r="F4694" s="316"/>
      <c r="G4694" s="316"/>
      <c r="H4694" s="317"/>
      <c r="I4694" s="316" t="s">
        <v>445</v>
      </c>
      <c r="J4694" s="318"/>
      <c r="K4694" s="319"/>
      <c r="L4694" s="292" t="s">
        <v>446</v>
      </c>
      <c r="M4694" s="324"/>
      <c r="N4694" s="294" t="str">
        <f t="shared" si="934"/>
        <v/>
      </c>
      <c r="O4694" s="319"/>
      <c r="P4694" s="296" t="str">
        <f t="shared" si="935"/>
        <v/>
      </c>
      <c r="Q4694" s="552"/>
      <c r="R4694" s="551"/>
      <c r="S4694" s="291"/>
      <c r="T4694" t="str">
        <f t="shared" si="936"/>
        <v>-</v>
      </c>
      <c r="U4694" s="560">
        <f t="shared" si="937"/>
        <v>0</v>
      </c>
      <c r="V4694" s="560">
        <f t="shared" si="938"/>
        <v>0</v>
      </c>
      <c r="W4694" s="560">
        <f t="shared" si="939"/>
        <v>0</v>
      </c>
    </row>
    <row r="4695" spans="1:23" ht="21" customHeight="1">
      <c r="A4695" s="316" t="str">
        <f t="shared" si="930"/>
        <v/>
      </c>
      <c r="B4695" s="316" t="str">
        <f t="shared" si="931"/>
        <v/>
      </c>
      <c r="C4695" s="316" t="str">
        <f>IF(AND(F4695&lt;&gt;"",G4695&lt;&gt;""),COUNT($C$32:C4694)+1,"")</f>
        <v/>
      </c>
      <c r="D4695" s="292" t="str">
        <f t="shared" si="932"/>
        <v/>
      </c>
      <c r="E4695" s="292" t="str">
        <f t="shared" si="933"/>
        <v/>
      </c>
      <c r="F4695" s="316"/>
      <c r="G4695" s="316"/>
      <c r="H4695" s="317"/>
      <c r="I4695" s="316" t="s">
        <v>445</v>
      </c>
      <c r="J4695" s="318"/>
      <c r="K4695" s="319"/>
      <c r="L4695" s="292" t="s">
        <v>446</v>
      </c>
      <c r="M4695" s="324"/>
      <c r="N4695" s="294" t="str">
        <f t="shared" si="934"/>
        <v/>
      </c>
      <c r="O4695" s="319"/>
      <c r="P4695" s="296" t="str">
        <f t="shared" si="935"/>
        <v/>
      </c>
      <c r="Q4695" s="552"/>
      <c r="R4695" s="551"/>
      <c r="S4695" s="291"/>
      <c r="T4695" t="str">
        <f t="shared" si="936"/>
        <v>-</v>
      </c>
      <c r="U4695" s="560">
        <f t="shared" si="937"/>
        <v>0</v>
      </c>
      <c r="V4695" s="560">
        <f t="shared" si="938"/>
        <v>0</v>
      </c>
      <c r="W4695" s="560">
        <f t="shared" si="939"/>
        <v>0</v>
      </c>
    </row>
    <row r="4696" spans="1:23" ht="21" customHeight="1">
      <c r="A4696" s="316" t="str">
        <f t="shared" si="930"/>
        <v/>
      </c>
      <c r="B4696" s="316" t="str">
        <f t="shared" si="931"/>
        <v/>
      </c>
      <c r="C4696" s="316" t="str">
        <f>IF(AND(F4696&lt;&gt;"",G4696&lt;&gt;""),COUNT($C$32:C4695)+1,"")</f>
        <v/>
      </c>
      <c r="D4696" s="292" t="str">
        <f t="shared" si="932"/>
        <v/>
      </c>
      <c r="E4696" s="292" t="str">
        <f t="shared" si="933"/>
        <v/>
      </c>
      <c r="F4696" s="316"/>
      <c r="G4696" s="316"/>
      <c r="H4696" s="317"/>
      <c r="I4696" s="316" t="s">
        <v>445</v>
      </c>
      <c r="J4696" s="318"/>
      <c r="K4696" s="319"/>
      <c r="L4696" s="292" t="s">
        <v>446</v>
      </c>
      <c r="M4696" s="324"/>
      <c r="N4696" s="294" t="str">
        <f t="shared" si="934"/>
        <v/>
      </c>
      <c r="O4696" s="319"/>
      <c r="P4696" s="296" t="str">
        <f t="shared" si="935"/>
        <v/>
      </c>
      <c r="Q4696" s="552"/>
      <c r="R4696" s="551"/>
      <c r="S4696" s="291"/>
      <c r="T4696" t="str">
        <f t="shared" si="936"/>
        <v>-</v>
      </c>
      <c r="U4696" s="560">
        <f t="shared" si="937"/>
        <v>0</v>
      </c>
      <c r="V4696" s="560">
        <f t="shared" si="938"/>
        <v>0</v>
      </c>
      <c r="W4696" s="560">
        <f t="shared" si="939"/>
        <v>0</v>
      </c>
    </row>
    <row r="4697" spans="1:23" ht="21" customHeight="1">
      <c r="A4697" s="316" t="str">
        <f t="shared" si="930"/>
        <v/>
      </c>
      <c r="B4697" s="316" t="str">
        <f t="shared" si="931"/>
        <v/>
      </c>
      <c r="C4697" s="316" t="str">
        <f>IF(AND(F4697&lt;&gt;"",G4697&lt;&gt;""),COUNT($C$32:C4696)+1,"")</f>
        <v/>
      </c>
      <c r="D4697" s="292" t="str">
        <f t="shared" si="932"/>
        <v/>
      </c>
      <c r="E4697" s="292" t="str">
        <f t="shared" si="933"/>
        <v/>
      </c>
      <c r="F4697" s="316"/>
      <c r="G4697" s="316"/>
      <c r="H4697" s="317"/>
      <c r="I4697" s="316" t="s">
        <v>445</v>
      </c>
      <c r="J4697" s="318"/>
      <c r="K4697" s="319"/>
      <c r="L4697" s="292" t="s">
        <v>446</v>
      </c>
      <c r="M4697" s="324"/>
      <c r="N4697" s="294" t="str">
        <f t="shared" si="934"/>
        <v/>
      </c>
      <c r="O4697" s="319"/>
      <c r="P4697" s="296" t="str">
        <f t="shared" si="935"/>
        <v/>
      </c>
      <c r="Q4697" s="552"/>
      <c r="R4697" s="551"/>
      <c r="S4697" s="291"/>
      <c r="T4697" t="str">
        <f t="shared" si="936"/>
        <v>-</v>
      </c>
      <c r="U4697" s="560">
        <f t="shared" si="937"/>
        <v>0</v>
      </c>
      <c r="V4697" s="560">
        <f t="shared" si="938"/>
        <v>0</v>
      </c>
      <c r="W4697" s="560">
        <f t="shared" si="939"/>
        <v>0</v>
      </c>
    </row>
    <row r="4698" spans="1:23" ht="21" customHeight="1">
      <c r="A4698" s="316" t="str">
        <f t="shared" si="930"/>
        <v/>
      </c>
      <c r="B4698" s="316" t="str">
        <f t="shared" si="931"/>
        <v/>
      </c>
      <c r="C4698" s="316" t="str">
        <f>IF(AND(F4698&lt;&gt;"",G4698&lt;&gt;""),COUNT($C$32:C4697)+1,"")</f>
        <v/>
      </c>
      <c r="D4698" s="292" t="str">
        <f t="shared" si="932"/>
        <v/>
      </c>
      <c r="E4698" s="292" t="str">
        <f t="shared" si="933"/>
        <v/>
      </c>
      <c r="F4698" s="316"/>
      <c r="G4698" s="316"/>
      <c r="H4698" s="317"/>
      <c r="I4698" s="316" t="s">
        <v>445</v>
      </c>
      <c r="J4698" s="318"/>
      <c r="K4698" s="319"/>
      <c r="L4698" s="292" t="s">
        <v>446</v>
      </c>
      <c r="M4698" s="324"/>
      <c r="N4698" s="294" t="str">
        <f t="shared" si="934"/>
        <v/>
      </c>
      <c r="O4698" s="319"/>
      <c r="P4698" s="296" t="str">
        <f t="shared" si="935"/>
        <v/>
      </c>
      <c r="Q4698" s="552"/>
      <c r="R4698" s="551"/>
      <c r="S4698" s="291"/>
      <c r="T4698" t="str">
        <f t="shared" si="936"/>
        <v>-</v>
      </c>
      <c r="U4698" s="560">
        <f t="shared" si="937"/>
        <v>0</v>
      </c>
      <c r="V4698" s="560">
        <f t="shared" si="938"/>
        <v>0</v>
      </c>
      <c r="W4698" s="560">
        <f t="shared" si="939"/>
        <v>0</v>
      </c>
    </row>
    <row r="4699" spans="1:23" ht="21" customHeight="1">
      <c r="A4699" s="316" t="str">
        <f t="shared" si="930"/>
        <v/>
      </c>
      <c r="B4699" s="316" t="str">
        <f t="shared" si="931"/>
        <v/>
      </c>
      <c r="C4699" s="316" t="str">
        <f>IF(AND(F4699&lt;&gt;"",G4699&lt;&gt;""),COUNT($C$32:C4698)+1,"")</f>
        <v/>
      </c>
      <c r="D4699" s="292" t="str">
        <f t="shared" si="932"/>
        <v/>
      </c>
      <c r="E4699" s="292" t="str">
        <f t="shared" si="933"/>
        <v/>
      </c>
      <c r="F4699" s="316"/>
      <c r="G4699" s="316"/>
      <c r="H4699" s="317"/>
      <c r="I4699" s="316" t="s">
        <v>445</v>
      </c>
      <c r="J4699" s="318"/>
      <c r="K4699" s="319"/>
      <c r="L4699" s="292" t="s">
        <v>446</v>
      </c>
      <c r="M4699" s="324"/>
      <c r="N4699" s="294" t="str">
        <f t="shared" si="934"/>
        <v/>
      </c>
      <c r="O4699" s="319"/>
      <c r="P4699" s="296" t="str">
        <f t="shared" si="935"/>
        <v/>
      </c>
      <c r="Q4699" s="552"/>
      <c r="R4699" s="551"/>
      <c r="S4699" s="291"/>
      <c r="T4699" t="str">
        <f t="shared" si="936"/>
        <v>-</v>
      </c>
      <c r="U4699" s="560">
        <f t="shared" si="937"/>
        <v>0</v>
      </c>
      <c r="V4699" s="560">
        <f t="shared" si="938"/>
        <v>0</v>
      </c>
      <c r="W4699" s="560">
        <f t="shared" si="939"/>
        <v>0</v>
      </c>
    </row>
    <row r="4700" spans="1:23" ht="21" customHeight="1">
      <c r="A4700" s="316" t="str">
        <f t="shared" si="930"/>
        <v/>
      </c>
      <c r="B4700" s="316" t="str">
        <f t="shared" si="931"/>
        <v/>
      </c>
      <c r="C4700" s="316" t="str">
        <f>IF(AND(F4700&lt;&gt;"",G4700&lt;&gt;""),COUNT($C$32:C4699)+1,"")</f>
        <v/>
      </c>
      <c r="D4700" s="292" t="str">
        <f t="shared" si="932"/>
        <v/>
      </c>
      <c r="E4700" s="292" t="str">
        <f t="shared" si="933"/>
        <v/>
      </c>
      <c r="F4700" s="316"/>
      <c r="G4700" s="316"/>
      <c r="H4700" s="317"/>
      <c r="I4700" s="316" t="s">
        <v>445</v>
      </c>
      <c r="J4700" s="318"/>
      <c r="K4700" s="319"/>
      <c r="L4700" s="292" t="s">
        <v>446</v>
      </c>
      <c r="M4700" s="324"/>
      <c r="N4700" s="294" t="str">
        <f t="shared" si="934"/>
        <v/>
      </c>
      <c r="O4700" s="319"/>
      <c r="P4700" s="296" t="str">
        <f t="shared" si="935"/>
        <v/>
      </c>
      <c r="Q4700" s="552"/>
      <c r="R4700" s="551"/>
      <c r="S4700" s="291"/>
      <c r="T4700" t="str">
        <f t="shared" si="936"/>
        <v>-</v>
      </c>
      <c r="U4700" s="560">
        <f t="shared" si="937"/>
        <v>0</v>
      </c>
      <c r="V4700" s="560">
        <f t="shared" si="938"/>
        <v>0</v>
      </c>
      <c r="W4700" s="560">
        <f t="shared" si="939"/>
        <v>0</v>
      </c>
    </row>
    <row r="4701" spans="1:23" ht="21" customHeight="1">
      <c r="A4701" s="316" t="str">
        <f t="shared" si="930"/>
        <v/>
      </c>
      <c r="B4701" s="316" t="str">
        <f t="shared" si="931"/>
        <v/>
      </c>
      <c r="C4701" s="316" t="str">
        <f>IF(AND(F4701&lt;&gt;"",G4701&lt;&gt;""),COUNT($C$32:C4700)+1,"")</f>
        <v/>
      </c>
      <c r="D4701" s="292" t="str">
        <f t="shared" si="932"/>
        <v/>
      </c>
      <c r="E4701" s="292" t="str">
        <f t="shared" si="933"/>
        <v/>
      </c>
      <c r="F4701" s="316"/>
      <c r="G4701" s="316"/>
      <c r="H4701" s="317"/>
      <c r="I4701" s="316" t="s">
        <v>445</v>
      </c>
      <c r="J4701" s="318"/>
      <c r="K4701" s="319"/>
      <c r="L4701" s="292" t="s">
        <v>446</v>
      </c>
      <c r="M4701" s="324"/>
      <c r="N4701" s="294" t="str">
        <f t="shared" si="934"/>
        <v/>
      </c>
      <c r="O4701" s="319"/>
      <c r="P4701" s="296" t="str">
        <f t="shared" si="935"/>
        <v/>
      </c>
      <c r="Q4701" s="552"/>
      <c r="R4701" s="551"/>
      <c r="S4701" s="291"/>
      <c r="T4701" t="str">
        <f t="shared" si="936"/>
        <v>-</v>
      </c>
      <c r="U4701" s="560">
        <f t="shared" si="937"/>
        <v>0</v>
      </c>
      <c r="V4701" s="560">
        <f t="shared" si="938"/>
        <v>0</v>
      </c>
      <c r="W4701" s="560">
        <f t="shared" si="939"/>
        <v>0</v>
      </c>
    </row>
    <row r="4702" spans="1:23" ht="21" customHeight="1">
      <c r="A4702" s="316" t="str">
        <f t="shared" si="930"/>
        <v/>
      </c>
      <c r="B4702" s="316" t="str">
        <f t="shared" si="931"/>
        <v/>
      </c>
      <c r="C4702" s="316" t="str">
        <f>IF(AND(F4702&lt;&gt;"",G4702&lt;&gt;""),COUNT($C$32:C4701)+1,"")</f>
        <v/>
      </c>
      <c r="D4702" s="292" t="str">
        <f t="shared" si="932"/>
        <v/>
      </c>
      <c r="E4702" s="292" t="str">
        <f t="shared" si="933"/>
        <v/>
      </c>
      <c r="F4702" s="316"/>
      <c r="G4702" s="316"/>
      <c r="H4702" s="317"/>
      <c r="I4702" s="316" t="s">
        <v>445</v>
      </c>
      <c r="J4702" s="318"/>
      <c r="K4702" s="319"/>
      <c r="L4702" s="292" t="s">
        <v>446</v>
      </c>
      <c r="M4702" s="324"/>
      <c r="N4702" s="294" t="str">
        <f t="shared" si="934"/>
        <v/>
      </c>
      <c r="O4702" s="319"/>
      <c r="P4702" s="296" t="str">
        <f t="shared" si="935"/>
        <v/>
      </c>
      <c r="Q4702" s="552"/>
      <c r="R4702" s="551"/>
      <c r="S4702" s="291"/>
      <c r="T4702" t="str">
        <f t="shared" si="936"/>
        <v>-</v>
      </c>
      <c r="U4702" s="560">
        <f t="shared" si="937"/>
        <v>0</v>
      </c>
      <c r="V4702" s="560">
        <f t="shared" si="938"/>
        <v>0</v>
      </c>
      <c r="W4702" s="560">
        <f t="shared" si="939"/>
        <v>0</v>
      </c>
    </row>
    <row r="4703" spans="1:23" ht="21" customHeight="1">
      <c r="A4703" s="316" t="str">
        <f t="shared" si="930"/>
        <v/>
      </c>
      <c r="B4703" s="316" t="str">
        <f t="shared" si="931"/>
        <v/>
      </c>
      <c r="C4703" s="316" t="str">
        <f>IF(AND(F4703&lt;&gt;"",G4703&lt;&gt;""),COUNT($C$32:C4702)+1,"")</f>
        <v/>
      </c>
      <c r="D4703" s="292" t="str">
        <f t="shared" si="932"/>
        <v/>
      </c>
      <c r="E4703" s="292" t="str">
        <f t="shared" si="933"/>
        <v/>
      </c>
      <c r="F4703" s="316"/>
      <c r="G4703" s="316"/>
      <c r="H4703" s="317"/>
      <c r="I4703" s="316" t="s">
        <v>445</v>
      </c>
      <c r="J4703" s="318"/>
      <c r="K4703" s="319"/>
      <c r="L4703" s="292" t="s">
        <v>446</v>
      </c>
      <c r="M4703" s="324"/>
      <c r="N4703" s="294" t="str">
        <f t="shared" si="934"/>
        <v/>
      </c>
      <c r="O4703" s="319"/>
      <c r="P4703" s="296" t="str">
        <f t="shared" si="935"/>
        <v/>
      </c>
      <c r="Q4703" s="552"/>
      <c r="R4703" s="551"/>
      <c r="S4703" s="291"/>
      <c r="T4703" t="str">
        <f t="shared" si="936"/>
        <v>-</v>
      </c>
      <c r="U4703" s="560">
        <f t="shared" si="937"/>
        <v>0</v>
      </c>
      <c r="V4703" s="560">
        <f t="shared" si="938"/>
        <v>0</v>
      </c>
      <c r="W4703" s="560">
        <f t="shared" si="939"/>
        <v>0</v>
      </c>
    </row>
    <row r="4704" spans="1:23" ht="21" customHeight="1">
      <c r="A4704" s="316" t="str">
        <f t="shared" si="930"/>
        <v/>
      </c>
      <c r="B4704" s="316" t="str">
        <f t="shared" si="931"/>
        <v/>
      </c>
      <c r="C4704" s="316" t="str">
        <f>IF(AND(F4704&lt;&gt;"",G4704&lt;&gt;""),COUNT($C$32:C4703)+1,"")</f>
        <v/>
      </c>
      <c r="D4704" s="292" t="str">
        <f t="shared" si="932"/>
        <v/>
      </c>
      <c r="E4704" s="292" t="str">
        <f t="shared" si="933"/>
        <v/>
      </c>
      <c r="F4704" s="316"/>
      <c r="G4704" s="316"/>
      <c r="H4704" s="317"/>
      <c r="I4704" s="316" t="s">
        <v>445</v>
      </c>
      <c r="J4704" s="318"/>
      <c r="K4704" s="319"/>
      <c r="L4704" s="292" t="s">
        <v>446</v>
      </c>
      <c r="M4704" s="324"/>
      <c r="N4704" s="294" t="str">
        <f t="shared" si="934"/>
        <v/>
      </c>
      <c r="O4704" s="319"/>
      <c r="P4704" s="296" t="str">
        <f t="shared" si="935"/>
        <v/>
      </c>
      <c r="Q4704" s="552"/>
      <c r="R4704" s="551"/>
      <c r="S4704" s="291"/>
      <c r="T4704" t="str">
        <f t="shared" si="936"/>
        <v>-</v>
      </c>
      <c r="U4704" s="560">
        <f t="shared" si="937"/>
        <v>0</v>
      </c>
      <c r="V4704" s="560">
        <f t="shared" si="938"/>
        <v>0</v>
      </c>
      <c r="W4704" s="560">
        <f t="shared" si="939"/>
        <v>0</v>
      </c>
    </row>
    <row r="4705" spans="1:23" ht="21" customHeight="1">
      <c r="A4705" s="316" t="str">
        <f t="shared" si="930"/>
        <v/>
      </c>
      <c r="B4705" s="316" t="str">
        <f t="shared" si="931"/>
        <v/>
      </c>
      <c r="C4705" s="316" t="str">
        <f>IF(AND(F4705&lt;&gt;"",G4705&lt;&gt;""),COUNT($C$32:C4704)+1,"")</f>
        <v/>
      </c>
      <c r="D4705" s="292" t="str">
        <f t="shared" si="932"/>
        <v/>
      </c>
      <c r="E4705" s="292" t="str">
        <f t="shared" si="933"/>
        <v/>
      </c>
      <c r="F4705" s="316"/>
      <c r="G4705" s="316"/>
      <c r="H4705" s="317"/>
      <c r="I4705" s="316" t="s">
        <v>445</v>
      </c>
      <c r="J4705" s="318"/>
      <c r="K4705" s="319"/>
      <c r="L4705" s="292" t="s">
        <v>446</v>
      </c>
      <c r="M4705" s="324"/>
      <c r="N4705" s="294" t="str">
        <f t="shared" si="934"/>
        <v/>
      </c>
      <c r="O4705" s="319"/>
      <c r="P4705" s="296" t="str">
        <f t="shared" si="935"/>
        <v/>
      </c>
      <c r="Q4705" s="552"/>
      <c r="R4705" s="551"/>
      <c r="S4705" s="291"/>
      <c r="T4705" t="str">
        <f t="shared" si="936"/>
        <v>-</v>
      </c>
      <c r="U4705" s="560">
        <f t="shared" si="937"/>
        <v>0</v>
      </c>
      <c r="V4705" s="560">
        <f t="shared" si="938"/>
        <v>0</v>
      </c>
      <c r="W4705" s="560">
        <f t="shared" si="939"/>
        <v>0</v>
      </c>
    </row>
    <row r="4706" spans="1:23" ht="21" customHeight="1">
      <c r="A4706" s="316" t="str">
        <f t="shared" si="930"/>
        <v/>
      </c>
      <c r="B4706" s="316" t="str">
        <f t="shared" si="931"/>
        <v/>
      </c>
      <c r="C4706" s="316" t="str">
        <f>IF(AND(F4706&lt;&gt;"",G4706&lt;&gt;""),COUNT($C$32:C4705)+1,"")</f>
        <v/>
      </c>
      <c r="D4706" s="292" t="str">
        <f t="shared" si="932"/>
        <v/>
      </c>
      <c r="E4706" s="292" t="str">
        <f t="shared" si="933"/>
        <v/>
      </c>
      <c r="F4706" s="316"/>
      <c r="G4706" s="316"/>
      <c r="H4706" s="317"/>
      <c r="I4706" s="316" t="s">
        <v>445</v>
      </c>
      <c r="J4706" s="318"/>
      <c r="K4706" s="319"/>
      <c r="L4706" s="292" t="s">
        <v>446</v>
      </c>
      <c r="M4706" s="324"/>
      <c r="N4706" s="294" t="str">
        <f t="shared" si="934"/>
        <v/>
      </c>
      <c r="O4706" s="319"/>
      <c r="P4706" s="296" t="str">
        <f t="shared" si="935"/>
        <v/>
      </c>
      <c r="Q4706" s="552"/>
      <c r="R4706" s="551"/>
      <c r="S4706" s="291"/>
      <c r="T4706" t="str">
        <f t="shared" si="936"/>
        <v>-</v>
      </c>
      <c r="U4706" s="560">
        <f t="shared" si="937"/>
        <v>0</v>
      </c>
      <c r="V4706" s="560">
        <f t="shared" si="938"/>
        <v>0</v>
      </c>
      <c r="W4706" s="560">
        <f t="shared" si="939"/>
        <v>0</v>
      </c>
    </row>
    <row r="4707" spans="1:23" ht="21" customHeight="1">
      <c r="A4707" s="316" t="str">
        <f t="shared" si="930"/>
        <v/>
      </c>
      <c r="B4707" s="316" t="str">
        <f t="shared" si="931"/>
        <v/>
      </c>
      <c r="C4707" s="316" t="str">
        <f>IF(AND(F4707&lt;&gt;"",G4707&lt;&gt;""),COUNT($C$32:C4706)+1,"")</f>
        <v/>
      </c>
      <c r="D4707" s="292" t="str">
        <f t="shared" si="932"/>
        <v/>
      </c>
      <c r="E4707" s="292" t="str">
        <f t="shared" si="933"/>
        <v/>
      </c>
      <c r="F4707" s="316"/>
      <c r="G4707" s="316"/>
      <c r="H4707" s="317"/>
      <c r="I4707" s="316" t="s">
        <v>445</v>
      </c>
      <c r="J4707" s="318"/>
      <c r="K4707" s="319"/>
      <c r="L4707" s="292" t="s">
        <v>446</v>
      </c>
      <c r="M4707" s="324"/>
      <c r="N4707" s="294" t="str">
        <f t="shared" si="934"/>
        <v/>
      </c>
      <c r="O4707" s="319"/>
      <c r="P4707" s="296" t="str">
        <f t="shared" si="935"/>
        <v/>
      </c>
      <c r="Q4707" s="552"/>
      <c r="R4707" s="551"/>
      <c r="S4707" s="291"/>
      <c r="T4707" t="str">
        <f t="shared" si="936"/>
        <v>-</v>
      </c>
      <c r="U4707" s="560">
        <f t="shared" si="937"/>
        <v>0</v>
      </c>
      <c r="V4707" s="560">
        <f t="shared" si="938"/>
        <v>0</v>
      </c>
      <c r="W4707" s="560">
        <f t="shared" si="939"/>
        <v>0</v>
      </c>
    </row>
    <row r="4708" spans="1:23" ht="21" customHeight="1">
      <c r="A4708" s="316" t="str">
        <f t="shared" si="930"/>
        <v/>
      </c>
      <c r="B4708" s="316" t="str">
        <f t="shared" si="931"/>
        <v/>
      </c>
      <c r="C4708" s="316" t="str">
        <f>IF(AND(F4708&lt;&gt;"",G4708&lt;&gt;""),COUNT($C$32:C4707)+1,"")</f>
        <v/>
      </c>
      <c r="D4708" s="292" t="str">
        <f t="shared" si="932"/>
        <v/>
      </c>
      <c r="E4708" s="292" t="str">
        <f t="shared" si="933"/>
        <v/>
      </c>
      <c r="F4708" s="316"/>
      <c r="G4708" s="316"/>
      <c r="H4708" s="317"/>
      <c r="I4708" s="316" t="s">
        <v>445</v>
      </c>
      <c r="J4708" s="318"/>
      <c r="K4708" s="319"/>
      <c r="L4708" s="292" t="s">
        <v>446</v>
      </c>
      <c r="M4708" s="324"/>
      <c r="N4708" s="294" t="str">
        <f t="shared" si="934"/>
        <v/>
      </c>
      <c r="O4708" s="319"/>
      <c r="P4708" s="296" t="str">
        <f t="shared" si="935"/>
        <v/>
      </c>
      <c r="Q4708" s="552"/>
      <c r="R4708" s="551"/>
      <c r="S4708" s="291"/>
      <c r="T4708" t="str">
        <f t="shared" si="936"/>
        <v>-</v>
      </c>
      <c r="U4708" s="560">
        <f t="shared" si="937"/>
        <v>0</v>
      </c>
      <c r="V4708" s="560">
        <f t="shared" si="938"/>
        <v>0</v>
      </c>
      <c r="W4708" s="560">
        <f t="shared" si="939"/>
        <v>0</v>
      </c>
    </row>
    <row r="4709" spans="1:23" ht="21" customHeight="1">
      <c r="A4709" s="316" t="str">
        <f t="shared" si="930"/>
        <v/>
      </c>
      <c r="B4709" s="316" t="str">
        <f t="shared" si="931"/>
        <v/>
      </c>
      <c r="C4709" s="316" t="str">
        <f>IF(AND(F4709&lt;&gt;"",G4709&lt;&gt;""),COUNT($C$32:C4708)+1,"")</f>
        <v/>
      </c>
      <c r="D4709" s="292" t="str">
        <f t="shared" si="932"/>
        <v/>
      </c>
      <c r="E4709" s="292" t="str">
        <f t="shared" si="933"/>
        <v/>
      </c>
      <c r="F4709" s="316"/>
      <c r="G4709" s="316"/>
      <c r="H4709" s="317"/>
      <c r="I4709" s="316" t="s">
        <v>445</v>
      </c>
      <c r="J4709" s="318"/>
      <c r="K4709" s="319"/>
      <c r="L4709" s="292" t="s">
        <v>446</v>
      </c>
      <c r="M4709" s="324"/>
      <c r="N4709" s="294" t="str">
        <f t="shared" si="934"/>
        <v/>
      </c>
      <c r="O4709" s="319"/>
      <c r="P4709" s="296" t="str">
        <f t="shared" si="935"/>
        <v/>
      </c>
      <c r="Q4709" s="552"/>
      <c r="R4709" s="551"/>
      <c r="S4709" s="291"/>
      <c r="T4709" t="str">
        <f t="shared" si="936"/>
        <v>-</v>
      </c>
      <c r="U4709" s="560">
        <f t="shared" si="937"/>
        <v>0</v>
      </c>
      <c r="V4709" s="560">
        <f t="shared" si="938"/>
        <v>0</v>
      </c>
      <c r="W4709" s="560">
        <f t="shared" si="939"/>
        <v>0</v>
      </c>
    </row>
    <row r="4710" spans="1:23" ht="21" customHeight="1">
      <c r="A4710" s="316" t="str">
        <f t="shared" si="930"/>
        <v/>
      </c>
      <c r="B4710" s="316" t="str">
        <f t="shared" si="931"/>
        <v/>
      </c>
      <c r="C4710" s="316" t="str">
        <f>IF(AND(F4710&lt;&gt;"",G4710&lt;&gt;""),COUNT($C$32:C4709)+1,"")</f>
        <v/>
      </c>
      <c r="D4710" s="292" t="str">
        <f t="shared" si="932"/>
        <v/>
      </c>
      <c r="E4710" s="292" t="str">
        <f t="shared" si="933"/>
        <v/>
      </c>
      <c r="F4710" s="316"/>
      <c r="G4710" s="316"/>
      <c r="H4710" s="317"/>
      <c r="I4710" s="316" t="s">
        <v>445</v>
      </c>
      <c r="J4710" s="318"/>
      <c r="K4710" s="319"/>
      <c r="L4710" s="292" t="s">
        <v>446</v>
      </c>
      <c r="M4710" s="324"/>
      <c r="N4710" s="294" t="str">
        <f t="shared" si="934"/>
        <v/>
      </c>
      <c r="O4710" s="319"/>
      <c r="P4710" s="296" t="str">
        <f t="shared" si="935"/>
        <v/>
      </c>
      <c r="Q4710" s="552"/>
      <c r="R4710" s="551"/>
      <c r="S4710" s="291"/>
      <c r="T4710" t="str">
        <f t="shared" si="936"/>
        <v>-</v>
      </c>
      <c r="U4710" s="560">
        <f t="shared" si="937"/>
        <v>0</v>
      </c>
      <c r="V4710" s="560">
        <f t="shared" si="938"/>
        <v>0</v>
      </c>
      <c r="W4710" s="560">
        <f t="shared" si="939"/>
        <v>0</v>
      </c>
    </row>
    <row r="4711" spans="1:23" ht="21" customHeight="1">
      <c r="A4711" s="316" t="str">
        <f t="shared" si="930"/>
        <v/>
      </c>
      <c r="B4711" s="316" t="str">
        <f t="shared" si="931"/>
        <v/>
      </c>
      <c r="C4711" s="316" t="str">
        <f>IF(AND(F4711&lt;&gt;"",G4711&lt;&gt;""),COUNT($C$32:C4710)+1,"")</f>
        <v/>
      </c>
      <c r="D4711" s="292" t="str">
        <f t="shared" si="932"/>
        <v/>
      </c>
      <c r="E4711" s="292" t="str">
        <f t="shared" si="933"/>
        <v/>
      </c>
      <c r="F4711" s="316"/>
      <c r="G4711" s="316"/>
      <c r="H4711" s="317"/>
      <c r="I4711" s="316" t="s">
        <v>445</v>
      </c>
      <c r="J4711" s="318"/>
      <c r="K4711" s="319"/>
      <c r="L4711" s="292" t="s">
        <v>446</v>
      </c>
      <c r="M4711" s="324"/>
      <c r="N4711" s="294" t="str">
        <f t="shared" si="934"/>
        <v/>
      </c>
      <c r="O4711" s="319"/>
      <c r="P4711" s="296" t="str">
        <f t="shared" si="935"/>
        <v/>
      </c>
      <c r="Q4711" s="552"/>
      <c r="R4711" s="551"/>
      <c r="S4711" s="291"/>
      <c r="T4711" t="str">
        <f t="shared" si="936"/>
        <v>-</v>
      </c>
      <c r="U4711" s="560">
        <f t="shared" si="937"/>
        <v>0</v>
      </c>
      <c r="V4711" s="560">
        <f t="shared" si="938"/>
        <v>0</v>
      </c>
      <c r="W4711" s="560">
        <f t="shared" si="939"/>
        <v>0</v>
      </c>
    </row>
    <row r="4712" spans="1:23" ht="21" customHeight="1">
      <c r="A4712" s="316" t="str">
        <f t="shared" si="930"/>
        <v/>
      </c>
      <c r="B4712" s="316" t="str">
        <f t="shared" si="931"/>
        <v/>
      </c>
      <c r="C4712" s="316" t="str">
        <f>IF(AND(F4712&lt;&gt;"",G4712&lt;&gt;""),COUNT($C$32:C4711)+1,"")</f>
        <v/>
      </c>
      <c r="D4712" s="292" t="str">
        <f t="shared" si="932"/>
        <v/>
      </c>
      <c r="E4712" s="292" t="str">
        <f t="shared" si="933"/>
        <v/>
      </c>
      <c r="F4712" s="316"/>
      <c r="G4712" s="316"/>
      <c r="H4712" s="317"/>
      <c r="I4712" s="316" t="s">
        <v>445</v>
      </c>
      <c r="J4712" s="318"/>
      <c r="K4712" s="319"/>
      <c r="L4712" s="292" t="s">
        <v>446</v>
      </c>
      <c r="M4712" s="324"/>
      <c r="N4712" s="294" t="str">
        <f t="shared" si="934"/>
        <v/>
      </c>
      <c r="O4712" s="319"/>
      <c r="P4712" s="296" t="str">
        <f t="shared" si="935"/>
        <v/>
      </c>
      <c r="Q4712" s="552"/>
      <c r="R4712" s="551"/>
      <c r="S4712" s="291"/>
      <c r="T4712" t="str">
        <f t="shared" si="936"/>
        <v>-</v>
      </c>
      <c r="U4712" s="560">
        <f t="shared" si="937"/>
        <v>0</v>
      </c>
      <c r="V4712" s="560">
        <f t="shared" si="938"/>
        <v>0</v>
      </c>
      <c r="W4712" s="560">
        <f t="shared" si="939"/>
        <v>0</v>
      </c>
    </row>
    <row r="4713" spans="1:23" ht="21" customHeight="1">
      <c r="A4713" s="316" t="str">
        <f t="shared" si="930"/>
        <v/>
      </c>
      <c r="B4713" s="316" t="str">
        <f t="shared" si="931"/>
        <v/>
      </c>
      <c r="C4713" s="316" t="str">
        <f>IF(AND(F4713&lt;&gt;"",G4713&lt;&gt;""),COUNT($C$32:C4712)+1,"")</f>
        <v/>
      </c>
      <c r="D4713" s="292" t="str">
        <f t="shared" si="932"/>
        <v/>
      </c>
      <c r="E4713" s="292" t="str">
        <f t="shared" si="933"/>
        <v/>
      </c>
      <c r="F4713" s="316"/>
      <c r="G4713" s="316"/>
      <c r="H4713" s="317"/>
      <c r="I4713" s="316" t="s">
        <v>445</v>
      </c>
      <c r="J4713" s="318"/>
      <c r="K4713" s="319"/>
      <c r="L4713" s="292" t="s">
        <v>446</v>
      </c>
      <c r="M4713" s="324"/>
      <c r="N4713" s="294" t="str">
        <f t="shared" si="934"/>
        <v/>
      </c>
      <c r="O4713" s="319"/>
      <c r="P4713" s="296" t="str">
        <f t="shared" si="935"/>
        <v/>
      </c>
      <c r="Q4713" s="552"/>
      <c r="R4713" s="551"/>
      <c r="S4713" s="291"/>
      <c r="T4713" t="str">
        <f t="shared" si="936"/>
        <v>-</v>
      </c>
      <c r="U4713" s="560">
        <f t="shared" si="937"/>
        <v>0</v>
      </c>
      <c r="V4713" s="560">
        <f t="shared" si="938"/>
        <v>0</v>
      </c>
      <c r="W4713" s="560">
        <f t="shared" si="939"/>
        <v>0</v>
      </c>
    </row>
    <row r="4714" spans="1:23" ht="21" customHeight="1">
      <c r="A4714" s="316" t="str">
        <f t="shared" si="930"/>
        <v/>
      </c>
      <c r="B4714" s="316" t="str">
        <f t="shared" si="931"/>
        <v/>
      </c>
      <c r="C4714" s="316" t="str">
        <f>IF(AND(F4714&lt;&gt;"",G4714&lt;&gt;""),COUNT($C$32:C4713)+1,"")</f>
        <v/>
      </c>
      <c r="D4714" s="292" t="str">
        <f t="shared" si="932"/>
        <v/>
      </c>
      <c r="E4714" s="292" t="str">
        <f t="shared" si="933"/>
        <v/>
      </c>
      <c r="F4714" s="316"/>
      <c r="G4714" s="316"/>
      <c r="H4714" s="317"/>
      <c r="I4714" s="316" t="s">
        <v>445</v>
      </c>
      <c r="J4714" s="318"/>
      <c r="K4714" s="319"/>
      <c r="L4714" s="292" t="s">
        <v>446</v>
      </c>
      <c r="M4714" s="324"/>
      <c r="N4714" s="294" t="str">
        <f t="shared" si="934"/>
        <v/>
      </c>
      <c r="O4714" s="319"/>
      <c r="P4714" s="296" t="str">
        <f t="shared" si="935"/>
        <v/>
      </c>
      <c r="Q4714" s="552"/>
      <c r="R4714" s="551"/>
      <c r="S4714" s="291"/>
      <c r="T4714" t="str">
        <f t="shared" si="936"/>
        <v>-</v>
      </c>
      <c r="U4714" s="560">
        <f t="shared" si="937"/>
        <v>0</v>
      </c>
      <c r="V4714" s="560">
        <f t="shared" si="938"/>
        <v>0</v>
      </c>
      <c r="W4714" s="560">
        <f t="shared" si="939"/>
        <v>0</v>
      </c>
    </row>
    <row r="4715" spans="1:23" ht="21" customHeight="1">
      <c r="A4715" s="316" t="str">
        <f t="shared" si="930"/>
        <v/>
      </c>
      <c r="B4715" s="316" t="str">
        <f t="shared" si="931"/>
        <v/>
      </c>
      <c r="C4715" s="316" t="str">
        <f>IF(AND(F4715&lt;&gt;"",G4715&lt;&gt;""),COUNT($C$32:C4714)+1,"")</f>
        <v/>
      </c>
      <c r="D4715" s="292" t="str">
        <f t="shared" si="932"/>
        <v/>
      </c>
      <c r="E4715" s="292" t="str">
        <f t="shared" si="933"/>
        <v/>
      </c>
      <c r="F4715" s="316"/>
      <c r="G4715" s="316"/>
      <c r="H4715" s="317"/>
      <c r="I4715" s="316" t="s">
        <v>445</v>
      </c>
      <c r="J4715" s="318"/>
      <c r="K4715" s="319"/>
      <c r="L4715" s="292" t="s">
        <v>446</v>
      </c>
      <c r="M4715" s="324"/>
      <c r="N4715" s="294" t="str">
        <f t="shared" si="934"/>
        <v/>
      </c>
      <c r="O4715" s="319"/>
      <c r="P4715" s="296" t="str">
        <f t="shared" si="935"/>
        <v/>
      </c>
      <c r="Q4715" s="552"/>
      <c r="R4715" s="551"/>
      <c r="S4715" s="291"/>
      <c r="T4715" t="str">
        <f t="shared" si="936"/>
        <v>-</v>
      </c>
      <c r="U4715" s="560">
        <f t="shared" si="937"/>
        <v>0</v>
      </c>
      <c r="V4715" s="560">
        <f t="shared" si="938"/>
        <v>0</v>
      </c>
      <c r="W4715" s="560">
        <f t="shared" si="939"/>
        <v>0</v>
      </c>
    </row>
    <row r="4716" spans="1:23" ht="21" customHeight="1">
      <c r="A4716" s="316" t="str">
        <f t="shared" si="930"/>
        <v/>
      </c>
      <c r="B4716" s="316" t="str">
        <f t="shared" si="931"/>
        <v/>
      </c>
      <c r="C4716" s="316" t="str">
        <f>IF(AND(F4716&lt;&gt;"",G4716&lt;&gt;""),COUNT($C$32:C4715)+1,"")</f>
        <v/>
      </c>
      <c r="D4716" s="292" t="str">
        <f t="shared" si="932"/>
        <v/>
      </c>
      <c r="E4716" s="292" t="str">
        <f t="shared" si="933"/>
        <v/>
      </c>
      <c r="F4716" s="316"/>
      <c r="G4716" s="316"/>
      <c r="H4716" s="317"/>
      <c r="I4716" s="316" t="s">
        <v>445</v>
      </c>
      <c r="J4716" s="318"/>
      <c r="K4716" s="319"/>
      <c r="L4716" s="292" t="s">
        <v>446</v>
      </c>
      <c r="M4716" s="324"/>
      <c r="N4716" s="294" t="str">
        <f t="shared" si="934"/>
        <v/>
      </c>
      <c r="O4716" s="319"/>
      <c r="P4716" s="296" t="str">
        <f t="shared" si="935"/>
        <v/>
      </c>
      <c r="Q4716" s="552"/>
      <c r="R4716" s="551"/>
      <c r="S4716" s="291"/>
      <c r="T4716" t="str">
        <f t="shared" si="936"/>
        <v>-</v>
      </c>
      <c r="U4716" s="560">
        <f t="shared" si="937"/>
        <v>0</v>
      </c>
      <c r="V4716" s="560">
        <f t="shared" si="938"/>
        <v>0</v>
      </c>
      <c r="W4716" s="560">
        <f t="shared" si="939"/>
        <v>0</v>
      </c>
    </row>
    <row r="4717" spans="1:23" ht="21" customHeight="1">
      <c r="A4717" s="316" t="str">
        <f t="shared" si="930"/>
        <v/>
      </c>
      <c r="B4717" s="316" t="str">
        <f t="shared" si="931"/>
        <v/>
      </c>
      <c r="C4717" s="316" t="str">
        <f>IF(AND(F4717&lt;&gt;"",G4717&lt;&gt;""),COUNT($C$32:C4716)+1,"")</f>
        <v/>
      </c>
      <c r="D4717" s="292" t="str">
        <f t="shared" si="932"/>
        <v/>
      </c>
      <c r="E4717" s="292" t="str">
        <f t="shared" si="933"/>
        <v/>
      </c>
      <c r="F4717" s="316"/>
      <c r="G4717" s="316"/>
      <c r="H4717" s="317"/>
      <c r="I4717" s="316" t="s">
        <v>445</v>
      </c>
      <c r="J4717" s="318"/>
      <c r="K4717" s="319"/>
      <c r="L4717" s="292" t="s">
        <v>446</v>
      </c>
      <c r="M4717" s="324"/>
      <c r="N4717" s="294" t="str">
        <f t="shared" si="934"/>
        <v/>
      </c>
      <c r="O4717" s="319"/>
      <c r="P4717" s="296" t="str">
        <f t="shared" si="935"/>
        <v/>
      </c>
      <c r="Q4717" s="552"/>
      <c r="R4717" s="551"/>
      <c r="S4717" s="291"/>
      <c r="T4717" t="str">
        <f t="shared" si="936"/>
        <v>-</v>
      </c>
      <c r="U4717" s="560">
        <f t="shared" si="937"/>
        <v>0</v>
      </c>
      <c r="V4717" s="560">
        <f t="shared" si="938"/>
        <v>0</v>
      </c>
      <c r="W4717" s="560">
        <f t="shared" si="939"/>
        <v>0</v>
      </c>
    </row>
    <row r="4718" spans="1:23" ht="21" customHeight="1">
      <c r="A4718" s="316" t="str">
        <f t="shared" si="930"/>
        <v/>
      </c>
      <c r="B4718" s="316" t="str">
        <f t="shared" si="931"/>
        <v/>
      </c>
      <c r="C4718" s="316" t="str">
        <f>IF(AND(F4718&lt;&gt;"",G4718&lt;&gt;""),COUNT($C$32:C4717)+1,"")</f>
        <v/>
      </c>
      <c r="D4718" s="292" t="str">
        <f t="shared" si="932"/>
        <v/>
      </c>
      <c r="E4718" s="292" t="str">
        <f t="shared" si="933"/>
        <v/>
      </c>
      <c r="F4718" s="316"/>
      <c r="G4718" s="316"/>
      <c r="H4718" s="317"/>
      <c r="I4718" s="316" t="s">
        <v>445</v>
      </c>
      <c r="J4718" s="318"/>
      <c r="K4718" s="319"/>
      <c r="L4718" s="292" t="s">
        <v>446</v>
      </c>
      <c r="M4718" s="324"/>
      <c r="N4718" s="294" t="str">
        <f t="shared" si="934"/>
        <v/>
      </c>
      <c r="O4718" s="319"/>
      <c r="P4718" s="296" t="str">
        <f t="shared" si="935"/>
        <v/>
      </c>
      <c r="Q4718" s="552"/>
      <c r="R4718" s="551"/>
      <c r="S4718" s="291"/>
      <c r="T4718" t="str">
        <f t="shared" si="936"/>
        <v>-</v>
      </c>
      <c r="U4718" s="560">
        <f t="shared" si="937"/>
        <v>0</v>
      </c>
      <c r="V4718" s="560">
        <f t="shared" si="938"/>
        <v>0</v>
      </c>
      <c r="W4718" s="560">
        <f t="shared" si="939"/>
        <v>0</v>
      </c>
    </row>
    <row r="4719" spans="1:23" ht="21" customHeight="1">
      <c r="A4719" s="316" t="str">
        <f t="shared" si="930"/>
        <v/>
      </c>
      <c r="B4719" s="316" t="str">
        <f t="shared" si="931"/>
        <v/>
      </c>
      <c r="C4719" s="316" t="str">
        <f>IF(AND(F4719&lt;&gt;"",G4719&lt;&gt;""),COUNT($C$32:C4718)+1,"")</f>
        <v/>
      </c>
      <c r="D4719" s="292" t="str">
        <f t="shared" si="932"/>
        <v/>
      </c>
      <c r="E4719" s="292" t="str">
        <f t="shared" si="933"/>
        <v/>
      </c>
      <c r="F4719" s="316"/>
      <c r="G4719" s="316"/>
      <c r="H4719" s="317"/>
      <c r="I4719" s="316" t="s">
        <v>445</v>
      </c>
      <c r="J4719" s="318"/>
      <c r="K4719" s="319"/>
      <c r="L4719" s="292" t="s">
        <v>446</v>
      </c>
      <c r="M4719" s="324"/>
      <c r="N4719" s="294" t="str">
        <f t="shared" si="934"/>
        <v/>
      </c>
      <c r="O4719" s="319"/>
      <c r="P4719" s="296" t="str">
        <f t="shared" si="935"/>
        <v/>
      </c>
      <c r="Q4719" s="552"/>
      <c r="R4719" s="551"/>
      <c r="S4719" s="291"/>
      <c r="T4719" t="str">
        <f t="shared" si="936"/>
        <v>-</v>
      </c>
      <c r="U4719" s="560">
        <f t="shared" si="937"/>
        <v>0</v>
      </c>
      <c r="V4719" s="560">
        <f t="shared" si="938"/>
        <v>0</v>
      </c>
      <c r="W4719" s="560">
        <f t="shared" si="939"/>
        <v>0</v>
      </c>
    </row>
    <row r="4720" spans="1:23" ht="21" customHeight="1">
      <c r="A4720" s="316" t="str">
        <f t="shared" si="930"/>
        <v/>
      </c>
      <c r="B4720" s="316" t="str">
        <f t="shared" si="931"/>
        <v/>
      </c>
      <c r="C4720" s="316" t="str">
        <f>IF(AND(F4720&lt;&gt;"",G4720&lt;&gt;""),COUNT($C$32:C4719)+1,"")</f>
        <v/>
      </c>
      <c r="D4720" s="292" t="str">
        <f t="shared" si="932"/>
        <v/>
      </c>
      <c r="E4720" s="292" t="str">
        <f t="shared" si="933"/>
        <v/>
      </c>
      <c r="F4720" s="316"/>
      <c r="G4720" s="316"/>
      <c r="H4720" s="317"/>
      <c r="I4720" s="316" t="s">
        <v>445</v>
      </c>
      <c r="J4720" s="318"/>
      <c r="K4720" s="319"/>
      <c r="L4720" s="292" t="s">
        <v>446</v>
      </c>
      <c r="M4720" s="324"/>
      <c r="N4720" s="294" t="str">
        <f t="shared" si="934"/>
        <v/>
      </c>
      <c r="O4720" s="319"/>
      <c r="P4720" s="296" t="str">
        <f t="shared" si="935"/>
        <v/>
      </c>
      <c r="Q4720" s="552"/>
      <c r="R4720" s="551"/>
      <c r="S4720" s="291"/>
      <c r="T4720" t="str">
        <f t="shared" si="936"/>
        <v>-</v>
      </c>
      <c r="U4720" s="560">
        <f t="shared" si="937"/>
        <v>0</v>
      </c>
      <c r="V4720" s="560">
        <f t="shared" si="938"/>
        <v>0</v>
      </c>
      <c r="W4720" s="560">
        <f t="shared" si="939"/>
        <v>0</v>
      </c>
    </row>
    <row r="4721" spans="1:23" ht="21" customHeight="1">
      <c r="A4721" s="316" t="str">
        <f t="shared" si="930"/>
        <v/>
      </c>
      <c r="B4721" s="316" t="str">
        <f t="shared" si="931"/>
        <v/>
      </c>
      <c r="C4721" s="316" t="str">
        <f>IF(AND(F4721&lt;&gt;"",G4721&lt;&gt;""),COUNT($C$32:C4720)+1,"")</f>
        <v/>
      </c>
      <c r="D4721" s="292" t="str">
        <f t="shared" si="932"/>
        <v/>
      </c>
      <c r="E4721" s="292" t="str">
        <f t="shared" si="933"/>
        <v/>
      </c>
      <c r="F4721" s="316"/>
      <c r="G4721" s="316"/>
      <c r="H4721" s="317"/>
      <c r="I4721" s="316" t="s">
        <v>445</v>
      </c>
      <c r="J4721" s="318"/>
      <c r="K4721" s="319"/>
      <c r="L4721" s="292" t="s">
        <v>446</v>
      </c>
      <c r="M4721" s="324"/>
      <c r="N4721" s="294" t="str">
        <f t="shared" si="934"/>
        <v/>
      </c>
      <c r="O4721" s="319"/>
      <c r="P4721" s="296" t="str">
        <f t="shared" si="935"/>
        <v/>
      </c>
      <c r="Q4721" s="552"/>
      <c r="R4721" s="551"/>
      <c r="S4721" s="291"/>
      <c r="T4721" t="str">
        <f t="shared" si="936"/>
        <v>-</v>
      </c>
      <c r="U4721" s="560">
        <f t="shared" si="937"/>
        <v>0</v>
      </c>
      <c r="V4721" s="560">
        <f t="shared" si="938"/>
        <v>0</v>
      </c>
      <c r="W4721" s="560">
        <f t="shared" si="939"/>
        <v>0</v>
      </c>
    </row>
    <row r="4722" spans="1:23" ht="21" customHeight="1">
      <c r="A4722" s="316" t="str">
        <f t="shared" si="930"/>
        <v/>
      </c>
      <c r="B4722" s="316" t="str">
        <f t="shared" si="931"/>
        <v/>
      </c>
      <c r="C4722" s="316" t="str">
        <f>IF(AND(F4722&lt;&gt;"",G4722&lt;&gt;""),COUNT($C$32:C4721)+1,"")</f>
        <v/>
      </c>
      <c r="D4722" s="292" t="str">
        <f t="shared" si="932"/>
        <v/>
      </c>
      <c r="E4722" s="292" t="str">
        <f t="shared" si="933"/>
        <v/>
      </c>
      <c r="F4722" s="316"/>
      <c r="G4722" s="316"/>
      <c r="H4722" s="317"/>
      <c r="I4722" s="316" t="s">
        <v>445</v>
      </c>
      <c r="J4722" s="318"/>
      <c r="K4722" s="319"/>
      <c r="L4722" s="292" t="s">
        <v>446</v>
      </c>
      <c r="M4722" s="324"/>
      <c r="N4722" s="294" t="str">
        <f t="shared" si="934"/>
        <v/>
      </c>
      <c r="O4722" s="319"/>
      <c r="P4722" s="296" t="str">
        <f t="shared" si="935"/>
        <v/>
      </c>
      <c r="Q4722" s="552"/>
      <c r="R4722" s="551"/>
      <c r="S4722" s="291"/>
      <c r="T4722" t="str">
        <f t="shared" si="936"/>
        <v>-</v>
      </c>
      <c r="U4722" s="560">
        <f t="shared" si="937"/>
        <v>0</v>
      </c>
      <c r="V4722" s="560">
        <f t="shared" si="938"/>
        <v>0</v>
      </c>
      <c r="W4722" s="560">
        <f t="shared" si="939"/>
        <v>0</v>
      </c>
    </row>
    <row r="4723" spans="1:23" ht="21" customHeight="1">
      <c r="A4723" s="316" t="str">
        <f t="shared" si="930"/>
        <v/>
      </c>
      <c r="B4723" s="316" t="str">
        <f t="shared" si="931"/>
        <v/>
      </c>
      <c r="C4723" s="316" t="str">
        <f>IF(AND(F4723&lt;&gt;"",G4723&lt;&gt;""),COUNT($C$32:C4722)+1,"")</f>
        <v/>
      </c>
      <c r="D4723" s="292" t="str">
        <f t="shared" si="932"/>
        <v/>
      </c>
      <c r="E4723" s="292" t="str">
        <f t="shared" si="933"/>
        <v/>
      </c>
      <c r="F4723" s="316"/>
      <c r="G4723" s="316"/>
      <c r="H4723" s="317"/>
      <c r="I4723" s="316" t="s">
        <v>445</v>
      </c>
      <c r="J4723" s="318"/>
      <c r="K4723" s="319"/>
      <c r="L4723" s="292" t="s">
        <v>446</v>
      </c>
      <c r="M4723" s="324"/>
      <c r="N4723" s="294" t="str">
        <f t="shared" si="934"/>
        <v/>
      </c>
      <c r="O4723" s="319"/>
      <c r="P4723" s="296" t="str">
        <f t="shared" si="935"/>
        <v/>
      </c>
      <c r="Q4723" s="552"/>
      <c r="R4723" s="551"/>
      <c r="S4723" s="291"/>
      <c r="T4723" t="str">
        <f t="shared" si="936"/>
        <v>-</v>
      </c>
      <c r="U4723" s="560">
        <f t="shared" si="937"/>
        <v>0</v>
      </c>
      <c r="V4723" s="560">
        <f t="shared" si="938"/>
        <v>0</v>
      </c>
      <c r="W4723" s="560">
        <f t="shared" si="939"/>
        <v>0</v>
      </c>
    </row>
    <row r="4724" spans="1:23" ht="21" customHeight="1">
      <c r="A4724" s="316" t="str">
        <f t="shared" si="930"/>
        <v/>
      </c>
      <c r="B4724" s="316" t="str">
        <f t="shared" si="931"/>
        <v/>
      </c>
      <c r="C4724" s="316" t="str">
        <f>IF(AND(F4724&lt;&gt;"",G4724&lt;&gt;""),COUNT($C$32:C4723)+1,"")</f>
        <v/>
      </c>
      <c r="D4724" s="292" t="str">
        <f t="shared" si="932"/>
        <v/>
      </c>
      <c r="E4724" s="292" t="str">
        <f t="shared" si="933"/>
        <v/>
      </c>
      <c r="F4724" s="316"/>
      <c r="G4724" s="316"/>
      <c r="H4724" s="317"/>
      <c r="I4724" s="316" t="s">
        <v>445</v>
      </c>
      <c r="J4724" s="318"/>
      <c r="K4724" s="319"/>
      <c r="L4724" s="292" t="s">
        <v>446</v>
      </c>
      <c r="M4724" s="324"/>
      <c r="N4724" s="294" t="str">
        <f t="shared" si="934"/>
        <v/>
      </c>
      <c r="O4724" s="319"/>
      <c r="P4724" s="296" t="str">
        <f t="shared" si="935"/>
        <v/>
      </c>
      <c r="Q4724" s="552"/>
      <c r="R4724" s="551"/>
      <c r="S4724" s="291"/>
      <c r="T4724" t="str">
        <f t="shared" si="936"/>
        <v>-</v>
      </c>
      <c r="U4724" s="560">
        <f t="shared" si="937"/>
        <v>0</v>
      </c>
      <c r="V4724" s="560">
        <f t="shared" si="938"/>
        <v>0</v>
      </c>
      <c r="W4724" s="560">
        <f t="shared" si="939"/>
        <v>0</v>
      </c>
    </row>
    <row r="4725" spans="1:23" ht="21" customHeight="1">
      <c r="A4725" s="316" t="str">
        <f t="shared" si="930"/>
        <v/>
      </c>
      <c r="B4725" s="316" t="str">
        <f t="shared" si="931"/>
        <v/>
      </c>
      <c r="C4725" s="316" t="str">
        <f>IF(AND(F4725&lt;&gt;"",G4725&lt;&gt;""),COUNT($C$32:C4724)+1,"")</f>
        <v/>
      </c>
      <c r="D4725" s="292" t="str">
        <f t="shared" si="932"/>
        <v/>
      </c>
      <c r="E4725" s="292" t="str">
        <f t="shared" si="933"/>
        <v/>
      </c>
      <c r="F4725" s="316"/>
      <c r="G4725" s="316"/>
      <c r="H4725" s="317"/>
      <c r="I4725" s="316" t="s">
        <v>445</v>
      </c>
      <c r="J4725" s="318"/>
      <c r="K4725" s="319"/>
      <c r="L4725" s="292" t="s">
        <v>446</v>
      </c>
      <c r="M4725" s="324"/>
      <c r="N4725" s="294" t="str">
        <f t="shared" si="934"/>
        <v/>
      </c>
      <c r="O4725" s="319"/>
      <c r="P4725" s="296" t="str">
        <f t="shared" si="935"/>
        <v/>
      </c>
      <c r="Q4725" s="552"/>
      <c r="R4725" s="551"/>
      <c r="S4725" s="291"/>
      <c r="T4725" t="str">
        <f t="shared" si="936"/>
        <v>-</v>
      </c>
      <c r="U4725" s="560">
        <f t="shared" si="937"/>
        <v>0</v>
      </c>
      <c r="V4725" s="560">
        <f t="shared" si="938"/>
        <v>0</v>
      </c>
      <c r="W4725" s="560">
        <f t="shared" si="939"/>
        <v>0</v>
      </c>
    </row>
    <row r="4726" spans="1:23" ht="21" customHeight="1">
      <c r="A4726" s="316" t="str">
        <f t="shared" si="930"/>
        <v/>
      </c>
      <c r="B4726" s="316" t="str">
        <f t="shared" si="931"/>
        <v/>
      </c>
      <c r="C4726" s="316" t="str">
        <f>IF(AND(F4726&lt;&gt;"",G4726&lt;&gt;""),COUNT($C$32:C4725)+1,"")</f>
        <v/>
      </c>
      <c r="D4726" s="292" t="str">
        <f t="shared" si="932"/>
        <v/>
      </c>
      <c r="E4726" s="292" t="str">
        <f t="shared" si="933"/>
        <v/>
      </c>
      <c r="F4726" s="316"/>
      <c r="G4726" s="316"/>
      <c r="H4726" s="317"/>
      <c r="I4726" s="316" t="s">
        <v>445</v>
      </c>
      <c r="J4726" s="318"/>
      <c r="K4726" s="319"/>
      <c r="L4726" s="292" t="s">
        <v>446</v>
      </c>
      <c r="M4726" s="324"/>
      <c r="N4726" s="294" t="str">
        <f t="shared" si="934"/>
        <v/>
      </c>
      <c r="O4726" s="319"/>
      <c r="P4726" s="296" t="str">
        <f t="shared" si="935"/>
        <v/>
      </c>
      <c r="Q4726" s="552"/>
      <c r="R4726" s="551"/>
      <c r="S4726" s="291"/>
      <c r="T4726" t="str">
        <f t="shared" si="936"/>
        <v>-</v>
      </c>
      <c r="U4726" s="560">
        <f t="shared" si="937"/>
        <v>0</v>
      </c>
      <c r="V4726" s="560">
        <f t="shared" si="938"/>
        <v>0</v>
      </c>
      <c r="W4726" s="560">
        <f t="shared" si="939"/>
        <v>0</v>
      </c>
    </row>
    <row r="4727" spans="1:23" ht="21" customHeight="1">
      <c r="A4727" s="316" t="str">
        <f t="shared" ref="A4727:A4790" si="940">IF(AND(F4727&lt;&gt;"",G4727&lt;&gt;""),LEFT(E4727,5),"")</f>
        <v/>
      </c>
      <c r="B4727" s="316" t="str">
        <f t="shared" ref="B4727:B4790" si="941">IF(AND(F4727&lt;&gt;"",G4727&lt;&gt;""),LEFT(G4727,2),"")</f>
        <v/>
      </c>
      <c r="C4727" s="316" t="str">
        <f>IF(AND(F4727&lt;&gt;"",G4727&lt;&gt;""),COUNT($C$32:C4726)+1,"")</f>
        <v/>
      </c>
      <c r="D4727" s="292" t="str">
        <f t="shared" ref="D4727:D4790" si="942">IF(C4727&lt;&gt;"","LN"&amp;TEXT(C4727,"0000"),"")</f>
        <v/>
      </c>
      <c r="E4727" s="292" t="str">
        <f t="shared" ref="E4727:E4790" si="943">IF(AND(F4727&lt;&gt;"",G4727&lt;&gt;""),LEFT(F4727,7),"")</f>
        <v/>
      </c>
      <c r="F4727" s="316"/>
      <c r="G4727" s="316"/>
      <c r="H4727" s="317"/>
      <c r="I4727" s="316" t="s">
        <v>445</v>
      </c>
      <c r="J4727" s="318"/>
      <c r="K4727" s="319"/>
      <c r="L4727" s="292" t="s">
        <v>446</v>
      </c>
      <c r="M4727" s="324"/>
      <c r="N4727" s="294" t="str">
        <f t="shared" ref="N4727:N4790" si="944">IF(AND(F4727&lt;&gt;"",G4727&lt;&gt;""),K4727*M4727,"")</f>
        <v/>
      </c>
      <c r="O4727" s="319"/>
      <c r="P4727" s="296" t="str">
        <f t="shared" ref="P4727:P4790" si="945">IF(AND(F4727&lt;&gt;"",G4727&lt;&gt;""),N4727*O4727,"")</f>
        <v/>
      </c>
      <c r="Q4727" s="552"/>
      <c r="R4727" s="551"/>
      <c r="S4727" s="291"/>
      <c r="T4727" t="str">
        <f t="shared" ref="T4727:T4790" si="946">IF(AND(F4727&lt;&gt;"",G4727&lt;&gt;""),"ok","-")</f>
        <v>-</v>
      </c>
      <c r="U4727" s="560">
        <f t="shared" ref="U4727:U4790" si="947">MOD(K4727,1)</f>
        <v>0</v>
      </c>
      <c r="V4727" s="560">
        <f t="shared" ref="V4727:V4790" si="948">MOD(M4727,1)</f>
        <v>0</v>
      </c>
      <c r="W4727" s="560">
        <f t="shared" ref="W4727:W4790" si="949">MOD(O4727,1)</f>
        <v>0</v>
      </c>
    </row>
    <row r="4728" spans="1:23" ht="21" customHeight="1">
      <c r="A4728" s="316" t="str">
        <f t="shared" si="940"/>
        <v/>
      </c>
      <c r="B4728" s="316" t="str">
        <f t="shared" si="941"/>
        <v/>
      </c>
      <c r="C4728" s="316" t="str">
        <f>IF(AND(F4728&lt;&gt;"",G4728&lt;&gt;""),COUNT($C$32:C4727)+1,"")</f>
        <v/>
      </c>
      <c r="D4728" s="292" t="str">
        <f t="shared" si="942"/>
        <v/>
      </c>
      <c r="E4728" s="292" t="str">
        <f t="shared" si="943"/>
        <v/>
      </c>
      <c r="F4728" s="316"/>
      <c r="G4728" s="316"/>
      <c r="H4728" s="317"/>
      <c r="I4728" s="316" t="s">
        <v>445</v>
      </c>
      <c r="J4728" s="318"/>
      <c r="K4728" s="319"/>
      <c r="L4728" s="292" t="s">
        <v>446</v>
      </c>
      <c r="M4728" s="324"/>
      <c r="N4728" s="294" t="str">
        <f t="shared" si="944"/>
        <v/>
      </c>
      <c r="O4728" s="319"/>
      <c r="P4728" s="296" t="str">
        <f t="shared" si="945"/>
        <v/>
      </c>
      <c r="Q4728" s="552"/>
      <c r="R4728" s="551"/>
      <c r="S4728" s="291"/>
      <c r="T4728" t="str">
        <f t="shared" si="946"/>
        <v>-</v>
      </c>
      <c r="U4728" s="560">
        <f t="shared" si="947"/>
        <v>0</v>
      </c>
      <c r="V4728" s="560">
        <f t="shared" si="948"/>
        <v>0</v>
      </c>
      <c r="W4728" s="560">
        <f t="shared" si="949"/>
        <v>0</v>
      </c>
    </row>
    <row r="4729" spans="1:23" ht="21" customHeight="1">
      <c r="A4729" s="316" t="str">
        <f t="shared" si="940"/>
        <v/>
      </c>
      <c r="B4729" s="316" t="str">
        <f t="shared" si="941"/>
        <v/>
      </c>
      <c r="C4729" s="316" t="str">
        <f>IF(AND(F4729&lt;&gt;"",G4729&lt;&gt;""),COUNT($C$32:C4728)+1,"")</f>
        <v/>
      </c>
      <c r="D4729" s="292" t="str">
        <f t="shared" si="942"/>
        <v/>
      </c>
      <c r="E4729" s="292" t="str">
        <f t="shared" si="943"/>
        <v/>
      </c>
      <c r="F4729" s="316"/>
      <c r="G4729" s="316"/>
      <c r="H4729" s="317"/>
      <c r="I4729" s="316" t="s">
        <v>445</v>
      </c>
      <c r="J4729" s="318"/>
      <c r="K4729" s="319"/>
      <c r="L4729" s="292" t="s">
        <v>446</v>
      </c>
      <c r="M4729" s="324"/>
      <c r="N4729" s="294" t="str">
        <f t="shared" si="944"/>
        <v/>
      </c>
      <c r="O4729" s="319"/>
      <c r="P4729" s="296" t="str">
        <f t="shared" si="945"/>
        <v/>
      </c>
      <c r="Q4729" s="552"/>
      <c r="R4729" s="551"/>
      <c r="S4729" s="291"/>
      <c r="T4729" t="str">
        <f t="shared" si="946"/>
        <v>-</v>
      </c>
      <c r="U4729" s="560">
        <f t="shared" si="947"/>
        <v>0</v>
      </c>
      <c r="V4729" s="560">
        <f t="shared" si="948"/>
        <v>0</v>
      </c>
      <c r="W4729" s="560">
        <f t="shared" si="949"/>
        <v>0</v>
      </c>
    </row>
    <row r="4730" spans="1:23" ht="21" customHeight="1">
      <c r="A4730" s="316" t="str">
        <f t="shared" si="940"/>
        <v/>
      </c>
      <c r="B4730" s="316" t="str">
        <f t="shared" si="941"/>
        <v/>
      </c>
      <c r="C4730" s="316" t="str">
        <f>IF(AND(F4730&lt;&gt;"",G4730&lt;&gt;""),COUNT($C$32:C4729)+1,"")</f>
        <v/>
      </c>
      <c r="D4730" s="292" t="str">
        <f t="shared" si="942"/>
        <v/>
      </c>
      <c r="E4730" s="292" t="str">
        <f t="shared" si="943"/>
        <v/>
      </c>
      <c r="F4730" s="316"/>
      <c r="G4730" s="316"/>
      <c r="H4730" s="317"/>
      <c r="I4730" s="316" t="s">
        <v>445</v>
      </c>
      <c r="J4730" s="318"/>
      <c r="K4730" s="319"/>
      <c r="L4730" s="292" t="s">
        <v>446</v>
      </c>
      <c r="M4730" s="324"/>
      <c r="N4730" s="294" t="str">
        <f t="shared" si="944"/>
        <v/>
      </c>
      <c r="O4730" s="319"/>
      <c r="P4730" s="296" t="str">
        <f t="shared" si="945"/>
        <v/>
      </c>
      <c r="Q4730" s="552"/>
      <c r="R4730" s="551"/>
      <c r="S4730" s="291"/>
      <c r="T4730" t="str">
        <f t="shared" si="946"/>
        <v>-</v>
      </c>
      <c r="U4730" s="560">
        <f t="shared" si="947"/>
        <v>0</v>
      </c>
      <c r="V4730" s="560">
        <f t="shared" si="948"/>
        <v>0</v>
      </c>
      <c r="W4730" s="560">
        <f t="shared" si="949"/>
        <v>0</v>
      </c>
    </row>
    <row r="4731" spans="1:23" ht="21" customHeight="1">
      <c r="A4731" s="316" t="str">
        <f t="shared" si="940"/>
        <v/>
      </c>
      <c r="B4731" s="316" t="str">
        <f t="shared" si="941"/>
        <v/>
      </c>
      <c r="C4731" s="316" t="str">
        <f>IF(AND(F4731&lt;&gt;"",G4731&lt;&gt;""),COUNT($C$32:C4730)+1,"")</f>
        <v/>
      </c>
      <c r="D4731" s="292" t="str">
        <f t="shared" si="942"/>
        <v/>
      </c>
      <c r="E4731" s="292" t="str">
        <f t="shared" si="943"/>
        <v/>
      </c>
      <c r="F4731" s="316"/>
      <c r="G4731" s="316"/>
      <c r="H4731" s="317"/>
      <c r="I4731" s="316" t="s">
        <v>445</v>
      </c>
      <c r="J4731" s="318"/>
      <c r="K4731" s="319"/>
      <c r="L4731" s="292" t="s">
        <v>446</v>
      </c>
      <c r="M4731" s="324"/>
      <c r="N4731" s="294" t="str">
        <f t="shared" si="944"/>
        <v/>
      </c>
      <c r="O4731" s="319"/>
      <c r="P4731" s="296" t="str">
        <f t="shared" si="945"/>
        <v/>
      </c>
      <c r="Q4731" s="552"/>
      <c r="R4731" s="551"/>
      <c r="S4731" s="291"/>
      <c r="T4731" t="str">
        <f t="shared" si="946"/>
        <v>-</v>
      </c>
      <c r="U4731" s="560">
        <f t="shared" si="947"/>
        <v>0</v>
      </c>
      <c r="V4731" s="560">
        <f t="shared" si="948"/>
        <v>0</v>
      </c>
      <c r="W4731" s="560">
        <f t="shared" si="949"/>
        <v>0</v>
      </c>
    </row>
    <row r="4732" spans="1:23" ht="21" customHeight="1">
      <c r="A4732" s="316" t="str">
        <f t="shared" si="940"/>
        <v/>
      </c>
      <c r="B4732" s="316" t="str">
        <f t="shared" si="941"/>
        <v/>
      </c>
      <c r="C4732" s="316" t="str">
        <f>IF(AND(F4732&lt;&gt;"",G4732&lt;&gt;""),COUNT($C$32:C4731)+1,"")</f>
        <v/>
      </c>
      <c r="D4732" s="292" t="str">
        <f t="shared" si="942"/>
        <v/>
      </c>
      <c r="E4732" s="292" t="str">
        <f t="shared" si="943"/>
        <v/>
      </c>
      <c r="F4732" s="316"/>
      <c r="G4732" s="316"/>
      <c r="H4732" s="317"/>
      <c r="I4732" s="316" t="s">
        <v>445</v>
      </c>
      <c r="J4732" s="318"/>
      <c r="K4732" s="319"/>
      <c r="L4732" s="292" t="s">
        <v>446</v>
      </c>
      <c r="M4732" s="324"/>
      <c r="N4732" s="294" t="str">
        <f t="shared" si="944"/>
        <v/>
      </c>
      <c r="O4732" s="319"/>
      <c r="P4732" s="296" t="str">
        <f t="shared" si="945"/>
        <v/>
      </c>
      <c r="Q4732" s="552"/>
      <c r="R4732" s="551"/>
      <c r="S4732" s="291"/>
      <c r="T4732" t="str">
        <f t="shared" si="946"/>
        <v>-</v>
      </c>
      <c r="U4732" s="560">
        <f t="shared" si="947"/>
        <v>0</v>
      </c>
      <c r="V4732" s="560">
        <f t="shared" si="948"/>
        <v>0</v>
      </c>
      <c r="W4732" s="560">
        <f t="shared" si="949"/>
        <v>0</v>
      </c>
    </row>
    <row r="4733" spans="1:23" ht="21" customHeight="1">
      <c r="A4733" s="316" t="str">
        <f t="shared" si="940"/>
        <v/>
      </c>
      <c r="B4733" s="316" t="str">
        <f t="shared" si="941"/>
        <v/>
      </c>
      <c r="C4733" s="316" t="str">
        <f>IF(AND(F4733&lt;&gt;"",G4733&lt;&gt;""),COUNT($C$32:C4732)+1,"")</f>
        <v/>
      </c>
      <c r="D4733" s="292" t="str">
        <f t="shared" si="942"/>
        <v/>
      </c>
      <c r="E4733" s="292" t="str">
        <f t="shared" si="943"/>
        <v/>
      </c>
      <c r="F4733" s="316"/>
      <c r="G4733" s="316"/>
      <c r="H4733" s="317"/>
      <c r="I4733" s="316" t="s">
        <v>445</v>
      </c>
      <c r="J4733" s="318"/>
      <c r="K4733" s="319"/>
      <c r="L4733" s="292" t="s">
        <v>446</v>
      </c>
      <c r="M4733" s="324"/>
      <c r="N4733" s="294" t="str">
        <f t="shared" si="944"/>
        <v/>
      </c>
      <c r="O4733" s="319"/>
      <c r="P4733" s="296" t="str">
        <f t="shared" si="945"/>
        <v/>
      </c>
      <c r="Q4733" s="552"/>
      <c r="R4733" s="551"/>
      <c r="S4733" s="291"/>
      <c r="T4733" t="str">
        <f t="shared" si="946"/>
        <v>-</v>
      </c>
      <c r="U4733" s="560">
        <f t="shared" si="947"/>
        <v>0</v>
      </c>
      <c r="V4733" s="560">
        <f t="shared" si="948"/>
        <v>0</v>
      </c>
      <c r="W4733" s="560">
        <f t="shared" si="949"/>
        <v>0</v>
      </c>
    </row>
    <row r="4734" spans="1:23" ht="21" customHeight="1">
      <c r="A4734" s="316" t="str">
        <f t="shared" si="940"/>
        <v/>
      </c>
      <c r="B4734" s="316" t="str">
        <f t="shared" si="941"/>
        <v/>
      </c>
      <c r="C4734" s="316" t="str">
        <f>IF(AND(F4734&lt;&gt;"",G4734&lt;&gt;""),COUNT($C$32:C4733)+1,"")</f>
        <v/>
      </c>
      <c r="D4734" s="292" t="str">
        <f t="shared" si="942"/>
        <v/>
      </c>
      <c r="E4734" s="292" t="str">
        <f t="shared" si="943"/>
        <v/>
      </c>
      <c r="F4734" s="316"/>
      <c r="G4734" s="316"/>
      <c r="H4734" s="317"/>
      <c r="I4734" s="316" t="s">
        <v>445</v>
      </c>
      <c r="J4734" s="318"/>
      <c r="K4734" s="319"/>
      <c r="L4734" s="292" t="s">
        <v>446</v>
      </c>
      <c r="M4734" s="324"/>
      <c r="N4734" s="294" t="str">
        <f t="shared" si="944"/>
        <v/>
      </c>
      <c r="O4734" s="319"/>
      <c r="P4734" s="296" t="str">
        <f t="shared" si="945"/>
        <v/>
      </c>
      <c r="Q4734" s="552"/>
      <c r="R4734" s="551"/>
      <c r="S4734" s="291"/>
      <c r="T4734" t="str">
        <f t="shared" si="946"/>
        <v>-</v>
      </c>
      <c r="U4734" s="560">
        <f t="shared" si="947"/>
        <v>0</v>
      </c>
      <c r="V4734" s="560">
        <f t="shared" si="948"/>
        <v>0</v>
      </c>
      <c r="W4734" s="560">
        <f t="shared" si="949"/>
        <v>0</v>
      </c>
    </row>
    <row r="4735" spans="1:23" ht="21" customHeight="1">
      <c r="A4735" s="316" t="str">
        <f t="shared" si="940"/>
        <v/>
      </c>
      <c r="B4735" s="316" t="str">
        <f t="shared" si="941"/>
        <v/>
      </c>
      <c r="C4735" s="316" t="str">
        <f>IF(AND(F4735&lt;&gt;"",G4735&lt;&gt;""),COUNT($C$32:C4734)+1,"")</f>
        <v/>
      </c>
      <c r="D4735" s="292" t="str">
        <f t="shared" si="942"/>
        <v/>
      </c>
      <c r="E4735" s="292" t="str">
        <f t="shared" si="943"/>
        <v/>
      </c>
      <c r="F4735" s="316"/>
      <c r="G4735" s="316"/>
      <c r="H4735" s="317"/>
      <c r="I4735" s="316" t="s">
        <v>445</v>
      </c>
      <c r="J4735" s="318"/>
      <c r="K4735" s="319"/>
      <c r="L4735" s="292" t="s">
        <v>446</v>
      </c>
      <c r="M4735" s="324"/>
      <c r="N4735" s="294" t="str">
        <f t="shared" si="944"/>
        <v/>
      </c>
      <c r="O4735" s="319"/>
      <c r="P4735" s="296" t="str">
        <f t="shared" si="945"/>
        <v/>
      </c>
      <c r="Q4735" s="552"/>
      <c r="R4735" s="551"/>
      <c r="S4735" s="291"/>
      <c r="T4735" t="str">
        <f t="shared" si="946"/>
        <v>-</v>
      </c>
      <c r="U4735" s="560">
        <f t="shared" si="947"/>
        <v>0</v>
      </c>
      <c r="V4735" s="560">
        <f t="shared" si="948"/>
        <v>0</v>
      </c>
      <c r="W4735" s="560">
        <f t="shared" si="949"/>
        <v>0</v>
      </c>
    </row>
    <row r="4736" spans="1:23" ht="21" customHeight="1">
      <c r="A4736" s="316" t="str">
        <f t="shared" si="940"/>
        <v/>
      </c>
      <c r="B4736" s="316" t="str">
        <f t="shared" si="941"/>
        <v/>
      </c>
      <c r="C4736" s="316" t="str">
        <f>IF(AND(F4736&lt;&gt;"",G4736&lt;&gt;""),COUNT($C$32:C4735)+1,"")</f>
        <v/>
      </c>
      <c r="D4736" s="292" t="str">
        <f t="shared" si="942"/>
        <v/>
      </c>
      <c r="E4736" s="292" t="str">
        <f t="shared" si="943"/>
        <v/>
      </c>
      <c r="F4736" s="316"/>
      <c r="G4736" s="316"/>
      <c r="H4736" s="317"/>
      <c r="I4736" s="316" t="s">
        <v>445</v>
      </c>
      <c r="J4736" s="318"/>
      <c r="K4736" s="319"/>
      <c r="L4736" s="292" t="s">
        <v>446</v>
      </c>
      <c r="M4736" s="324"/>
      <c r="N4736" s="294" t="str">
        <f t="shared" si="944"/>
        <v/>
      </c>
      <c r="O4736" s="319"/>
      <c r="P4736" s="296" t="str">
        <f t="shared" si="945"/>
        <v/>
      </c>
      <c r="Q4736" s="552"/>
      <c r="R4736" s="551"/>
      <c r="S4736" s="291"/>
      <c r="T4736" t="str">
        <f t="shared" si="946"/>
        <v>-</v>
      </c>
      <c r="U4736" s="560">
        <f t="shared" si="947"/>
        <v>0</v>
      </c>
      <c r="V4736" s="560">
        <f t="shared" si="948"/>
        <v>0</v>
      </c>
      <c r="W4736" s="560">
        <f t="shared" si="949"/>
        <v>0</v>
      </c>
    </row>
    <row r="4737" spans="1:23" ht="21" customHeight="1">
      <c r="A4737" s="316" t="str">
        <f t="shared" si="940"/>
        <v/>
      </c>
      <c r="B4737" s="316" t="str">
        <f t="shared" si="941"/>
        <v/>
      </c>
      <c r="C4737" s="316" t="str">
        <f>IF(AND(F4737&lt;&gt;"",G4737&lt;&gt;""),COUNT($C$32:C4736)+1,"")</f>
        <v/>
      </c>
      <c r="D4737" s="292" t="str">
        <f t="shared" si="942"/>
        <v/>
      </c>
      <c r="E4737" s="292" t="str">
        <f t="shared" si="943"/>
        <v/>
      </c>
      <c r="F4737" s="316"/>
      <c r="G4737" s="316"/>
      <c r="H4737" s="317"/>
      <c r="I4737" s="316" t="s">
        <v>445</v>
      </c>
      <c r="J4737" s="318"/>
      <c r="K4737" s="319"/>
      <c r="L4737" s="292" t="s">
        <v>446</v>
      </c>
      <c r="M4737" s="324"/>
      <c r="N4737" s="294" t="str">
        <f t="shared" si="944"/>
        <v/>
      </c>
      <c r="O4737" s="319"/>
      <c r="P4737" s="296" t="str">
        <f t="shared" si="945"/>
        <v/>
      </c>
      <c r="Q4737" s="552"/>
      <c r="R4737" s="551"/>
      <c r="S4737" s="291"/>
      <c r="T4737" t="str">
        <f t="shared" si="946"/>
        <v>-</v>
      </c>
      <c r="U4737" s="560">
        <f t="shared" si="947"/>
        <v>0</v>
      </c>
      <c r="V4737" s="560">
        <f t="shared" si="948"/>
        <v>0</v>
      </c>
      <c r="W4737" s="560">
        <f t="shared" si="949"/>
        <v>0</v>
      </c>
    </row>
    <row r="4738" spans="1:23" ht="21" customHeight="1">
      <c r="A4738" s="316" t="str">
        <f t="shared" si="940"/>
        <v/>
      </c>
      <c r="B4738" s="316" t="str">
        <f t="shared" si="941"/>
        <v/>
      </c>
      <c r="C4738" s="316" t="str">
        <f>IF(AND(F4738&lt;&gt;"",G4738&lt;&gt;""),COUNT($C$32:C4737)+1,"")</f>
        <v/>
      </c>
      <c r="D4738" s="292" t="str">
        <f t="shared" si="942"/>
        <v/>
      </c>
      <c r="E4738" s="292" t="str">
        <f t="shared" si="943"/>
        <v/>
      </c>
      <c r="F4738" s="316"/>
      <c r="G4738" s="316"/>
      <c r="H4738" s="317"/>
      <c r="I4738" s="316" t="s">
        <v>445</v>
      </c>
      <c r="J4738" s="318"/>
      <c r="K4738" s="319"/>
      <c r="L4738" s="292" t="s">
        <v>446</v>
      </c>
      <c r="M4738" s="324"/>
      <c r="N4738" s="294" t="str">
        <f t="shared" si="944"/>
        <v/>
      </c>
      <c r="O4738" s="319"/>
      <c r="P4738" s="296" t="str">
        <f t="shared" si="945"/>
        <v/>
      </c>
      <c r="Q4738" s="552"/>
      <c r="R4738" s="551"/>
      <c r="S4738" s="291"/>
      <c r="T4738" t="str">
        <f t="shared" si="946"/>
        <v>-</v>
      </c>
      <c r="U4738" s="560">
        <f t="shared" si="947"/>
        <v>0</v>
      </c>
      <c r="V4738" s="560">
        <f t="shared" si="948"/>
        <v>0</v>
      </c>
      <c r="W4738" s="560">
        <f t="shared" si="949"/>
        <v>0</v>
      </c>
    </row>
    <row r="4739" spans="1:23" ht="21" customHeight="1">
      <c r="A4739" s="316" t="str">
        <f t="shared" si="940"/>
        <v/>
      </c>
      <c r="B4739" s="316" t="str">
        <f t="shared" si="941"/>
        <v/>
      </c>
      <c r="C4739" s="316" t="str">
        <f>IF(AND(F4739&lt;&gt;"",G4739&lt;&gt;""),COUNT($C$32:C4738)+1,"")</f>
        <v/>
      </c>
      <c r="D4739" s="292" t="str">
        <f t="shared" si="942"/>
        <v/>
      </c>
      <c r="E4739" s="292" t="str">
        <f t="shared" si="943"/>
        <v/>
      </c>
      <c r="F4739" s="316"/>
      <c r="G4739" s="316"/>
      <c r="H4739" s="317"/>
      <c r="I4739" s="316" t="s">
        <v>445</v>
      </c>
      <c r="J4739" s="318"/>
      <c r="K4739" s="319"/>
      <c r="L4739" s="292" t="s">
        <v>446</v>
      </c>
      <c r="M4739" s="324"/>
      <c r="N4739" s="294" t="str">
        <f t="shared" si="944"/>
        <v/>
      </c>
      <c r="O4739" s="319"/>
      <c r="P4739" s="296" t="str">
        <f t="shared" si="945"/>
        <v/>
      </c>
      <c r="Q4739" s="552"/>
      <c r="R4739" s="551"/>
      <c r="S4739" s="291"/>
      <c r="T4739" t="str">
        <f t="shared" si="946"/>
        <v>-</v>
      </c>
      <c r="U4739" s="560">
        <f t="shared" si="947"/>
        <v>0</v>
      </c>
      <c r="V4739" s="560">
        <f t="shared" si="948"/>
        <v>0</v>
      </c>
      <c r="W4739" s="560">
        <f t="shared" si="949"/>
        <v>0</v>
      </c>
    </row>
    <row r="4740" spans="1:23" ht="21" customHeight="1">
      <c r="A4740" s="316" t="str">
        <f t="shared" si="940"/>
        <v/>
      </c>
      <c r="B4740" s="316" t="str">
        <f t="shared" si="941"/>
        <v/>
      </c>
      <c r="C4740" s="316" t="str">
        <f>IF(AND(F4740&lt;&gt;"",G4740&lt;&gt;""),COUNT($C$32:C4739)+1,"")</f>
        <v/>
      </c>
      <c r="D4740" s="292" t="str">
        <f t="shared" si="942"/>
        <v/>
      </c>
      <c r="E4740" s="292" t="str">
        <f t="shared" si="943"/>
        <v/>
      </c>
      <c r="F4740" s="316"/>
      <c r="G4740" s="316"/>
      <c r="H4740" s="317"/>
      <c r="I4740" s="316" t="s">
        <v>445</v>
      </c>
      <c r="J4740" s="318"/>
      <c r="K4740" s="319"/>
      <c r="L4740" s="292" t="s">
        <v>446</v>
      </c>
      <c r="M4740" s="324"/>
      <c r="N4740" s="294" t="str">
        <f t="shared" si="944"/>
        <v/>
      </c>
      <c r="O4740" s="319"/>
      <c r="P4740" s="296" t="str">
        <f t="shared" si="945"/>
        <v/>
      </c>
      <c r="Q4740" s="552"/>
      <c r="R4740" s="551"/>
      <c r="S4740" s="291"/>
      <c r="T4740" t="str">
        <f t="shared" si="946"/>
        <v>-</v>
      </c>
      <c r="U4740" s="560">
        <f t="shared" si="947"/>
        <v>0</v>
      </c>
      <c r="V4740" s="560">
        <f t="shared" si="948"/>
        <v>0</v>
      </c>
      <c r="W4740" s="560">
        <f t="shared" si="949"/>
        <v>0</v>
      </c>
    </row>
    <row r="4741" spans="1:23" ht="21" customHeight="1">
      <c r="A4741" s="316" t="str">
        <f t="shared" si="940"/>
        <v/>
      </c>
      <c r="B4741" s="316" t="str">
        <f t="shared" si="941"/>
        <v/>
      </c>
      <c r="C4741" s="316" t="str">
        <f>IF(AND(F4741&lt;&gt;"",G4741&lt;&gt;""),COUNT($C$32:C4740)+1,"")</f>
        <v/>
      </c>
      <c r="D4741" s="292" t="str">
        <f t="shared" si="942"/>
        <v/>
      </c>
      <c r="E4741" s="292" t="str">
        <f t="shared" si="943"/>
        <v/>
      </c>
      <c r="F4741" s="316"/>
      <c r="G4741" s="316"/>
      <c r="H4741" s="317"/>
      <c r="I4741" s="316" t="s">
        <v>445</v>
      </c>
      <c r="J4741" s="318"/>
      <c r="K4741" s="319"/>
      <c r="L4741" s="292" t="s">
        <v>446</v>
      </c>
      <c r="M4741" s="324"/>
      <c r="N4741" s="294" t="str">
        <f t="shared" si="944"/>
        <v/>
      </c>
      <c r="O4741" s="319"/>
      <c r="P4741" s="296" t="str">
        <f t="shared" si="945"/>
        <v/>
      </c>
      <c r="Q4741" s="552"/>
      <c r="R4741" s="551"/>
      <c r="S4741" s="291"/>
      <c r="T4741" t="str">
        <f t="shared" si="946"/>
        <v>-</v>
      </c>
      <c r="U4741" s="560">
        <f t="shared" si="947"/>
        <v>0</v>
      </c>
      <c r="V4741" s="560">
        <f t="shared" si="948"/>
        <v>0</v>
      </c>
      <c r="W4741" s="560">
        <f t="shared" si="949"/>
        <v>0</v>
      </c>
    </row>
    <row r="4742" spans="1:23" ht="21" customHeight="1">
      <c r="A4742" s="316" t="str">
        <f t="shared" si="940"/>
        <v/>
      </c>
      <c r="B4742" s="316" t="str">
        <f t="shared" si="941"/>
        <v/>
      </c>
      <c r="C4742" s="316" t="str">
        <f>IF(AND(F4742&lt;&gt;"",G4742&lt;&gt;""),COUNT($C$32:C4741)+1,"")</f>
        <v/>
      </c>
      <c r="D4742" s="292" t="str">
        <f t="shared" si="942"/>
        <v/>
      </c>
      <c r="E4742" s="292" t="str">
        <f t="shared" si="943"/>
        <v/>
      </c>
      <c r="F4742" s="316"/>
      <c r="G4742" s="316"/>
      <c r="H4742" s="317"/>
      <c r="I4742" s="316" t="s">
        <v>445</v>
      </c>
      <c r="J4742" s="318"/>
      <c r="K4742" s="319"/>
      <c r="L4742" s="292" t="s">
        <v>446</v>
      </c>
      <c r="M4742" s="324"/>
      <c r="N4742" s="294" t="str">
        <f t="shared" si="944"/>
        <v/>
      </c>
      <c r="O4742" s="319"/>
      <c r="P4742" s="296" t="str">
        <f t="shared" si="945"/>
        <v/>
      </c>
      <c r="Q4742" s="552"/>
      <c r="R4742" s="551"/>
      <c r="S4742" s="291"/>
      <c r="T4742" t="str">
        <f t="shared" si="946"/>
        <v>-</v>
      </c>
      <c r="U4742" s="560">
        <f t="shared" si="947"/>
        <v>0</v>
      </c>
      <c r="V4742" s="560">
        <f t="shared" si="948"/>
        <v>0</v>
      </c>
      <c r="W4742" s="560">
        <f t="shared" si="949"/>
        <v>0</v>
      </c>
    </row>
    <row r="4743" spans="1:23" ht="21" customHeight="1">
      <c r="A4743" s="316" t="str">
        <f t="shared" si="940"/>
        <v/>
      </c>
      <c r="B4743" s="316" t="str">
        <f t="shared" si="941"/>
        <v/>
      </c>
      <c r="C4743" s="316" t="str">
        <f>IF(AND(F4743&lt;&gt;"",G4743&lt;&gt;""),COUNT($C$32:C4742)+1,"")</f>
        <v/>
      </c>
      <c r="D4743" s="292" t="str">
        <f t="shared" si="942"/>
        <v/>
      </c>
      <c r="E4743" s="292" t="str">
        <f t="shared" si="943"/>
        <v/>
      </c>
      <c r="F4743" s="316"/>
      <c r="G4743" s="316"/>
      <c r="H4743" s="317"/>
      <c r="I4743" s="316" t="s">
        <v>445</v>
      </c>
      <c r="J4743" s="318"/>
      <c r="K4743" s="319"/>
      <c r="L4743" s="292" t="s">
        <v>446</v>
      </c>
      <c r="M4743" s="324"/>
      <c r="N4743" s="294" t="str">
        <f t="shared" si="944"/>
        <v/>
      </c>
      <c r="O4743" s="319"/>
      <c r="P4743" s="296" t="str">
        <f t="shared" si="945"/>
        <v/>
      </c>
      <c r="Q4743" s="552"/>
      <c r="R4743" s="551"/>
      <c r="S4743" s="291"/>
      <c r="T4743" t="str">
        <f t="shared" si="946"/>
        <v>-</v>
      </c>
      <c r="U4743" s="560">
        <f t="shared" si="947"/>
        <v>0</v>
      </c>
      <c r="V4743" s="560">
        <f t="shared" si="948"/>
        <v>0</v>
      </c>
      <c r="W4743" s="560">
        <f t="shared" si="949"/>
        <v>0</v>
      </c>
    </row>
    <row r="4744" spans="1:23" ht="21" customHeight="1">
      <c r="A4744" s="316" t="str">
        <f t="shared" si="940"/>
        <v/>
      </c>
      <c r="B4744" s="316" t="str">
        <f t="shared" si="941"/>
        <v/>
      </c>
      <c r="C4744" s="316" t="str">
        <f>IF(AND(F4744&lt;&gt;"",G4744&lt;&gt;""),COUNT($C$32:C4743)+1,"")</f>
        <v/>
      </c>
      <c r="D4744" s="292" t="str">
        <f t="shared" si="942"/>
        <v/>
      </c>
      <c r="E4744" s="292" t="str">
        <f t="shared" si="943"/>
        <v/>
      </c>
      <c r="F4744" s="316"/>
      <c r="G4744" s="316"/>
      <c r="H4744" s="317"/>
      <c r="I4744" s="316" t="s">
        <v>445</v>
      </c>
      <c r="J4744" s="318"/>
      <c r="K4744" s="319"/>
      <c r="L4744" s="292" t="s">
        <v>446</v>
      </c>
      <c r="M4744" s="324"/>
      <c r="N4744" s="294" t="str">
        <f t="shared" si="944"/>
        <v/>
      </c>
      <c r="O4744" s="319"/>
      <c r="P4744" s="296" t="str">
        <f t="shared" si="945"/>
        <v/>
      </c>
      <c r="Q4744" s="552"/>
      <c r="R4744" s="551"/>
      <c r="S4744" s="291"/>
      <c r="T4744" t="str">
        <f t="shared" si="946"/>
        <v>-</v>
      </c>
      <c r="U4744" s="560">
        <f t="shared" si="947"/>
        <v>0</v>
      </c>
      <c r="V4744" s="560">
        <f t="shared" si="948"/>
        <v>0</v>
      </c>
      <c r="W4744" s="560">
        <f t="shared" si="949"/>
        <v>0</v>
      </c>
    </row>
    <row r="4745" spans="1:23" ht="21" customHeight="1">
      <c r="A4745" s="316" t="str">
        <f t="shared" si="940"/>
        <v/>
      </c>
      <c r="B4745" s="316" t="str">
        <f t="shared" si="941"/>
        <v/>
      </c>
      <c r="C4745" s="316" t="str">
        <f>IF(AND(F4745&lt;&gt;"",G4745&lt;&gt;""),COUNT($C$32:C4744)+1,"")</f>
        <v/>
      </c>
      <c r="D4745" s="292" t="str">
        <f t="shared" si="942"/>
        <v/>
      </c>
      <c r="E4745" s="292" t="str">
        <f t="shared" si="943"/>
        <v/>
      </c>
      <c r="F4745" s="316"/>
      <c r="G4745" s="316"/>
      <c r="H4745" s="317"/>
      <c r="I4745" s="316" t="s">
        <v>445</v>
      </c>
      <c r="J4745" s="318"/>
      <c r="K4745" s="319"/>
      <c r="L4745" s="292" t="s">
        <v>446</v>
      </c>
      <c r="M4745" s="324"/>
      <c r="N4745" s="294" t="str">
        <f t="shared" si="944"/>
        <v/>
      </c>
      <c r="O4745" s="319"/>
      <c r="P4745" s="296" t="str">
        <f t="shared" si="945"/>
        <v/>
      </c>
      <c r="Q4745" s="552"/>
      <c r="R4745" s="551"/>
      <c r="S4745" s="291"/>
      <c r="T4745" t="str">
        <f t="shared" si="946"/>
        <v>-</v>
      </c>
      <c r="U4745" s="560">
        <f t="shared" si="947"/>
        <v>0</v>
      </c>
      <c r="V4745" s="560">
        <f t="shared" si="948"/>
        <v>0</v>
      </c>
      <c r="W4745" s="560">
        <f t="shared" si="949"/>
        <v>0</v>
      </c>
    </row>
    <row r="4746" spans="1:23" ht="21" customHeight="1">
      <c r="A4746" s="316" t="str">
        <f t="shared" si="940"/>
        <v/>
      </c>
      <c r="B4746" s="316" t="str">
        <f t="shared" si="941"/>
        <v/>
      </c>
      <c r="C4746" s="316" t="str">
        <f>IF(AND(F4746&lt;&gt;"",G4746&lt;&gt;""),COUNT($C$32:C4745)+1,"")</f>
        <v/>
      </c>
      <c r="D4746" s="292" t="str">
        <f t="shared" si="942"/>
        <v/>
      </c>
      <c r="E4746" s="292" t="str">
        <f t="shared" si="943"/>
        <v/>
      </c>
      <c r="F4746" s="316"/>
      <c r="G4746" s="316"/>
      <c r="H4746" s="317"/>
      <c r="I4746" s="316" t="s">
        <v>445</v>
      </c>
      <c r="J4746" s="318"/>
      <c r="K4746" s="319"/>
      <c r="L4746" s="292" t="s">
        <v>446</v>
      </c>
      <c r="M4746" s="324"/>
      <c r="N4746" s="294" t="str">
        <f t="shared" si="944"/>
        <v/>
      </c>
      <c r="O4746" s="319"/>
      <c r="P4746" s="296" t="str">
        <f t="shared" si="945"/>
        <v/>
      </c>
      <c r="Q4746" s="552"/>
      <c r="R4746" s="551"/>
      <c r="S4746" s="291"/>
      <c r="T4746" t="str">
        <f t="shared" si="946"/>
        <v>-</v>
      </c>
      <c r="U4746" s="560">
        <f t="shared" si="947"/>
        <v>0</v>
      </c>
      <c r="V4746" s="560">
        <f t="shared" si="948"/>
        <v>0</v>
      </c>
      <c r="W4746" s="560">
        <f t="shared" si="949"/>
        <v>0</v>
      </c>
    </row>
    <row r="4747" spans="1:23" ht="21" customHeight="1">
      <c r="A4747" s="316" t="str">
        <f t="shared" si="940"/>
        <v/>
      </c>
      <c r="B4747" s="316" t="str">
        <f t="shared" si="941"/>
        <v/>
      </c>
      <c r="C4747" s="316" t="str">
        <f>IF(AND(F4747&lt;&gt;"",G4747&lt;&gt;""),COUNT($C$32:C4746)+1,"")</f>
        <v/>
      </c>
      <c r="D4747" s="292" t="str">
        <f t="shared" si="942"/>
        <v/>
      </c>
      <c r="E4747" s="292" t="str">
        <f t="shared" si="943"/>
        <v/>
      </c>
      <c r="F4747" s="316"/>
      <c r="G4747" s="316"/>
      <c r="H4747" s="317"/>
      <c r="I4747" s="316" t="s">
        <v>445</v>
      </c>
      <c r="J4747" s="318"/>
      <c r="K4747" s="319"/>
      <c r="L4747" s="292" t="s">
        <v>446</v>
      </c>
      <c r="M4747" s="324"/>
      <c r="N4747" s="294" t="str">
        <f t="shared" si="944"/>
        <v/>
      </c>
      <c r="O4747" s="319"/>
      <c r="P4747" s="296" t="str">
        <f t="shared" si="945"/>
        <v/>
      </c>
      <c r="Q4747" s="552"/>
      <c r="R4747" s="551"/>
      <c r="S4747" s="291"/>
      <c r="T4747" t="str">
        <f t="shared" si="946"/>
        <v>-</v>
      </c>
      <c r="U4747" s="560">
        <f t="shared" si="947"/>
        <v>0</v>
      </c>
      <c r="V4747" s="560">
        <f t="shared" si="948"/>
        <v>0</v>
      </c>
      <c r="W4747" s="560">
        <f t="shared" si="949"/>
        <v>0</v>
      </c>
    </row>
    <row r="4748" spans="1:23" ht="21" customHeight="1">
      <c r="A4748" s="316" t="str">
        <f t="shared" si="940"/>
        <v/>
      </c>
      <c r="B4748" s="316" t="str">
        <f t="shared" si="941"/>
        <v/>
      </c>
      <c r="C4748" s="316" t="str">
        <f>IF(AND(F4748&lt;&gt;"",G4748&lt;&gt;""),COUNT($C$32:C4747)+1,"")</f>
        <v/>
      </c>
      <c r="D4748" s="292" t="str">
        <f t="shared" si="942"/>
        <v/>
      </c>
      <c r="E4748" s="292" t="str">
        <f t="shared" si="943"/>
        <v/>
      </c>
      <c r="F4748" s="316"/>
      <c r="G4748" s="316"/>
      <c r="H4748" s="317"/>
      <c r="I4748" s="316" t="s">
        <v>445</v>
      </c>
      <c r="J4748" s="318"/>
      <c r="K4748" s="319"/>
      <c r="L4748" s="292" t="s">
        <v>446</v>
      </c>
      <c r="M4748" s="324"/>
      <c r="N4748" s="294" t="str">
        <f t="shared" si="944"/>
        <v/>
      </c>
      <c r="O4748" s="319"/>
      <c r="P4748" s="296" t="str">
        <f t="shared" si="945"/>
        <v/>
      </c>
      <c r="Q4748" s="552"/>
      <c r="R4748" s="551"/>
      <c r="S4748" s="291"/>
      <c r="T4748" t="str">
        <f t="shared" si="946"/>
        <v>-</v>
      </c>
      <c r="U4748" s="560">
        <f t="shared" si="947"/>
        <v>0</v>
      </c>
      <c r="V4748" s="560">
        <f t="shared" si="948"/>
        <v>0</v>
      </c>
      <c r="W4748" s="560">
        <f t="shared" si="949"/>
        <v>0</v>
      </c>
    </row>
    <row r="4749" spans="1:23" ht="21" customHeight="1">
      <c r="A4749" s="316" t="str">
        <f t="shared" si="940"/>
        <v/>
      </c>
      <c r="B4749" s="316" t="str">
        <f t="shared" si="941"/>
        <v/>
      </c>
      <c r="C4749" s="316" t="str">
        <f>IF(AND(F4749&lt;&gt;"",G4749&lt;&gt;""),COUNT($C$32:C4748)+1,"")</f>
        <v/>
      </c>
      <c r="D4749" s="292" t="str">
        <f t="shared" si="942"/>
        <v/>
      </c>
      <c r="E4749" s="292" t="str">
        <f t="shared" si="943"/>
        <v/>
      </c>
      <c r="F4749" s="316"/>
      <c r="G4749" s="316"/>
      <c r="H4749" s="317"/>
      <c r="I4749" s="316" t="s">
        <v>445</v>
      </c>
      <c r="J4749" s="318"/>
      <c r="K4749" s="319"/>
      <c r="L4749" s="292" t="s">
        <v>446</v>
      </c>
      <c r="M4749" s="324"/>
      <c r="N4749" s="294" t="str">
        <f t="shared" si="944"/>
        <v/>
      </c>
      <c r="O4749" s="319"/>
      <c r="P4749" s="296" t="str">
        <f t="shared" si="945"/>
        <v/>
      </c>
      <c r="Q4749" s="552"/>
      <c r="R4749" s="551"/>
      <c r="S4749" s="291"/>
      <c r="T4749" t="str">
        <f t="shared" si="946"/>
        <v>-</v>
      </c>
      <c r="U4749" s="560">
        <f t="shared" si="947"/>
        <v>0</v>
      </c>
      <c r="V4749" s="560">
        <f t="shared" si="948"/>
        <v>0</v>
      </c>
      <c r="W4749" s="560">
        <f t="shared" si="949"/>
        <v>0</v>
      </c>
    </row>
    <row r="4750" spans="1:23" ht="21" customHeight="1">
      <c r="A4750" s="316" t="str">
        <f t="shared" si="940"/>
        <v/>
      </c>
      <c r="B4750" s="316" t="str">
        <f t="shared" si="941"/>
        <v/>
      </c>
      <c r="C4750" s="316" t="str">
        <f>IF(AND(F4750&lt;&gt;"",G4750&lt;&gt;""),COUNT($C$32:C4749)+1,"")</f>
        <v/>
      </c>
      <c r="D4750" s="292" t="str">
        <f t="shared" si="942"/>
        <v/>
      </c>
      <c r="E4750" s="292" t="str">
        <f t="shared" si="943"/>
        <v/>
      </c>
      <c r="F4750" s="316"/>
      <c r="G4750" s="316"/>
      <c r="H4750" s="317"/>
      <c r="I4750" s="316" t="s">
        <v>445</v>
      </c>
      <c r="J4750" s="318"/>
      <c r="K4750" s="319"/>
      <c r="L4750" s="292" t="s">
        <v>446</v>
      </c>
      <c r="M4750" s="324"/>
      <c r="N4750" s="294" t="str">
        <f t="shared" si="944"/>
        <v/>
      </c>
      <c r="O4750" s="319"/>
      <c r="P4750" s="296" t="str">
        <f t="shared" si="945"/>
        <v/>
      </c>
      <c r="Q4750" s="552"/>
      <c r="R4750" s="551"/>
      <c r="S4750" s="291"/>
      <c r="T4750" t="str">
        <f t="shared" si="946"/>
        <v>-</v>
      </c>
      <c r="U4750" s="560">
        <f t="shared" si="947"/>
        <v>0</v>
      </c>
      <c r="V4750" s="560">
        <f t="shared" si="948"/>
        <v>0</v>
      </c>
      <c r="W4750" s="560">
        <f t="shared" si="949"/>
        <v>0</v>
      </c>
    </row>
    <row r="4751" spans="1:23" ht="21" customHeight="1">
      <c r="A4751" s="316" t="str">
        <f t="shared" si="940"/>
        <v/>
      </c>
      <c r="B4751" s="316" t="str">
        <f t="shared" si="941"/>
        <v/>
      </c>
      <c r="C4751" s="316" t="str">
        <f>IF(AND(F4751&lt;&gt;"",G4751&lt;&gt;""),COUNT($C$32:C4750)+1,"")</f>
        <v/>
      </c>
      <c r="D4751" s="292" t="str">
        <f t="shared" si="942"/>
        <v/>
      </c>
      <c r="E4751" s="292" t="str">
        <f t="shared" si="943"/>
        <v/>
      </c>
      <c r="F4751" s="316"/>
      <c r="G4751" s="316"/>
      <c r="H4751" s="317"/>
      <c r="I4751" s="316" t="s">
        <v>445</v>
      </c>
      <c r="J4751" s="318"/>
      <c r="K4751" s="319"/>
      <c r="L4751" s="292" t="s">
        <v>446</v>
      </c>
      <c r="M4751" s="324"/>
      <c r="N4751" s="294" t="str">
        <f t="shared" si="944"/>
        <v/>
      </c>
      <c r="O4751" s="319"/>
      <c r="P4751" s="296" t="str">
        <f t="shared" si="945"/>
        <v/>
      </c>
      <c r="Q4751" s="552"/>
      <c r="R4751" s="551"/>
      <c r="S4751" s="291"/>
      <c r="T4751" t="str">
        <f t="shared" si="946"/>
        <v>-</v>
      </c>
      <c r="U4751" s="560">
        <f t="shared" si="947"/>
        <v>0</v>
      </c>
      <c r="V4751" s="560">
        <f t="shared" si="948"/>
        <v>0</v>
      </c>
      <c r="W4751" s="560">
        <f t="shared" si="949"/>
        <v>0</v>
      </c>
    </row>
    <row r="4752" spans="1:23" ht="21" customHeight="1">
      <c r="A4752" s="316" t="str">
        <f t="shared" si="940"/>
        <v/>
      </c>
      <c r="B4752" s="316" t="str">
        <f t="shared" si="941"/>
        <v/>
      </c>
      <c r="C4752" s="316" t="str">
        <f>IF(AND(F4752&lt;&gt;"",G4752&lt;&gt;""),COUNT($C$32:C4751)+1,"")</f>
        <v/>
      </c>
      <c r="D4752" s="292" t="str">
        <f t="shared" si="942"/>
        <v/>
      </c>
      <c r="E4752" s="292" t="str">
        <f t="shared" si="943"/>
        <v/>
      </c>
      <c r="F4752" s="316"/>
      <c r="G4752" s="316"/>
      <c r="H4752" s="317"/>
      <c r="I4752" s="316" t="s">
        <v>445</v>
      </c>
      <c r="J4752" s="318"/>
      <c r="K4752" s="319"/>
      <c r="L4752" s="292" t="s">
        <v>446</v>
      </c>
      <c r="M4752" s="324"/>
      <c r="N4752" s="294" t="str">
        <f t="shared" si="944"/>
        <v/>
      </c>
      <c r="O4752" s="319"/>
      <c r="P4752" s="296" t="str">
        <f t="shared" si="945"/>
        <v/>
      </c>
      <c r="Q4752" s="552"/>
      <c r="R4752" s="551"/>
      <c r="S4752" s="291"/>
      <c r="T4752" t="str">
        <f t="shared" si="946"/>
        <v>-</v>
      </c>
      <c r="U4752" s="560">
        <f t="shared" si="947"/>
        <v>0</v>
      </c>
      <c r="V4752" s="560">
        <f t="shared" si="948"/>
        <v>0</v>
      </c>
      <c r="W4752" s="560">
        <f t="shared" si="949"/>
        <v>0</v>
      </c>
    </row>
    <row r="4753" spans="1:23" ht="21" customHeight="1">
      <c r="A4753" s="316" t="str">
        <f t="shared" si="940"/>
        <v/>
      </c>
      <c r="B4753" s="316" t="str">
        <f t="shared" si="941"/>
        <v/>
      </c>
      <c r="C4753" s="316" t="str">
        <f>IF(AND(F4753&lt;&gt;"",G4753&lt;&gt;""),COUNT($C$32:C4752)+1,"")</f>
        <v/>
      </c>
      <c r="D4753" s="292" t="str">
        <f t="shared" si="942"/>
        <v/>
      </c>
      <c r="E4753" s="292" t="str">
        <f t="shared" si="943"/>
        <v/>
      </c>
      <c r="F4753" s="316"/>
      <c r="G4753" s="316"/>
      <c r="H4753" s="317"/>
      <c r="I4753" s="316" t="s">
        <v>445</v>
      </c>
      <c r="J4753" s="318"/>
      <c r="K4753" s="319"/>
      <c r="L4753" s="292" t="s">
        <v>446</v>
      </c>
      <c r="M4753" s="324"/>
      <c r="N4753" s="294" t="str">
        <f t="shared" si="944"/>
        <v/>
      </c>
      <c r="O4753" s="319"/>
      <c r="P4753" s="296" t="str">
        <f t="shared" si="945"/>
        <v/>
      </c>
      <c r="Q4753" s="552"/>
      <c r="R4753" s="551"/>
      <c r="S4753" s="291"/>
      <c r="T4753" t="str">
        <f t="shared" si="946"/>
        <v>-</v>
      </c>
      <c r="U4753" s="560">
        <f t="shared" si="947"/>
        <v>0</v>
      </c>
      <c r="V4753" s="560">
        <f t="shared" si="948"/>
        <v>0</v>
      </c>
      <c r="W4753" s="560">
        <f t="shared" si="949"/>
        <v>0</v>
      </c>
    </row>
    <row r="4754" spans="1:23" ht="21" customHeight="1">
      <c r="A4754" s="316" t="str">
        <f t="shared" si="940"/>
        <v/>
      </c>
      <c r="B4754" s="316" t="str">
        <f t="shared" si="941"/>
        <v/>
      </c>
      <c r="C4754" s="316" t="str">
        <f>IF(AND(F4754&lt;&gt;"",G4754&lt;&gt;""),COUNT($C$32:C4753)+1,"")</f>
        <v/>
      </c>
      <c r="D4754" s="292" t="str">
        <f t="shared" si="942"/>
        <v/>
      </c>
      <c r="E4754" s="292" t="str">
        <f t="shared" si="943"/>
        <v/>
      </c>
      <c r="F4754" s="316"/>
      <c r="G4754" s="316"/>
      <c r="H4754" s="317"/>
      <c r="I4754" s="316" t="s">
        <v>445</v>
      </c>
      <c r="J4754" s="318"/>
      <c r="K4754" s="319"/>
      <c r="L4754" s="292" t="s">
        <v>446</v>
      </c>
      <c r="M4754" s="324"/>
      <c r="N4754" s="294" t="str">
        <f t="shared" si="944"/>
        <v/>
      </c>
      <c r="O4754" s="319"/>
      <c r="P4754" s="296" t="str">
        <f t="shared" si="945"/>
        <v/>
      </c>
      <c r="Q4754" s="552"/>
      <c r="R4754" s="551"/>
      <c r="S4754" s="291"/>
      <c r="T4754" t="str">
        <f t="shared" si="946"/>
        <v>-</v>
      </c>
      <c r="U4754" s="560">
        <f t="shared" si="947"/>
        <v>0</v>
      </c>
      <c r="V4754" s="560">
        <f t="shared" si="948"/>
        <v>0</v>
      </c>
      <c r="W4754" s="560">
        <f t="shared" si="949"/>
        <v>0</v>
      </c>
    </row>
    <row r="4755" spans="1:23" ht="21" customHeight="1">
      <c r="A4755" s="316" t="str">
        <f t="shared" si="940"/>
        <v/>
      </c>
      <c r="B4755" s="316" t="str">
        <f t="shared" si="941"/>
        <v/>
      </c>
      <c r="C4755" s="316" t="str">
        <f>IF(AND(F4755&lt;&gt;"",G4755&lt;&gt;""),COUNT($C$32:C4754)+1,"")</f>
        <v/>
      </c>
      <c r="D4755" s="292" t="str">
        <f t="shared" si="942"/>
        <v/>
      </c>
      <c r="E4755" s="292" t="str">
        <f t="shared" si="943"/>
        <v/>
      </c>
      <c r="F4755" s="316"/>
      <c r="G4755" s="316"/>
      <c r="H4755" s="317"/>
      <c r="I4755" s="316" t="s">
        <v>445</v>
      </c>
      <c r="J4755" s="318"/>
      <c r="K4755" s="319"/>
      <c r="L4755" s="292" t="s">
        <v>446</v>
      </c>
      <c r="M4755" s="324"/>
      <c r="N4755" s="294" t="str">
        <f t="shared" si="944"/>
        <v/>
      </c>
      <c r="O4755" s="319"/>
      <c r="P4755" s="296" t="str">
        <f t="shared" si="945"/>
        <v/>
      </c>
      <c r="Q4755" s="552"/>
      <c r="R4755" s="551"/>
      <c r="S4755" s="291"/>
      <c r="T4755" t="str">
        <f t="shared" si="946"/>
        <v>-</v>
      </c>
      <c r="U4755" s="560">
        <f t="shared" si="947"/>
        <v>0</v>
      </c>
      <c r="V4755" s="560">
        <f t="shared" si="948"/>
        <v>0</v>
      </c>
      <c r="W4755" s="560">
        <f t="shared" si="949"/>
        <v>0</v>
      </c>
    </row>
    <row r="4756" spans="1:23" ht="21" customHeight="1">
      <c r="A4756" s="316" t="str">
        <f t="shared" si="940"/>
        <v/>
      </c>
      <c r="B4756" s="316" t="str">
        <f t="shared" si="941"/>
        <v/>
      </c>
      <c r="C4756" s="316" t="str">
        <f>IF(AND(F4756&lt;&gt;"",G4756&lt;&gt;""),COUNT($C$32:C4755)+1,"")</f>
        <v/>
      </c>
      <c r="D4756" s="292" t="str">
        <f t="shared" si="942"/>
        <v/>
      </c>
      <c r="E4756" s="292" t="str">
        <f t="shared" si="943"/>
        <v/>
      </c>
      <c r="F4756" s="316"/>
      <c r="G4756" s="316"/>
      <c r="H4756" s="317"/>
      <c r="I4756" s="316" t="s">
        <v>445</v>
      </c>
      <c r="J4756" s="318"/>
      <c r="K4756" s="319"/>
      <c r="L4756" s="292" t="s">
        <v>446</v>
      </c>
      <c r="M4756" s="324"/>
      <c r="N4756" s="294" t="str">
        <f t="shared" si="944"/>
        <v/>
      </c>
      <c r="O4756" s="319"/>
      <c r="P4756" s="296" t="str">
        <f t="shared" si="945"/>
        <v/>
      </c>
      <c r="Q4756" s="552"/>
      <c r="R4756" s="551"/>
      <c r="S4756" s="291"/>
      <c r="T4756" t="str">
        <f t="shared" si="946"/>
        <v>-</v>
      </c>
      <c r="U4756" s="560">
        <f t="shared" si="947"/>
        <v>0</v>
      </c>
      <c r="V4756" s="560">
        <f t="shared" si="948"/>
        <v>0</v>
      </c>
      <c r="W4756" s="560">
        <f t="shared" si="949"/>
        <v>0</v>
      </c>
    </row>
    <row r="4757" spans="1:23" ht="21" customHeight="1">
      <c r="A4757" s="316" t="str">
        <f t="shared" si="940"/>
        <v/>
      </c>
      <c r="B4757" s="316" t="str">
        <f t="shared" si="941"/>
        <v/>
      </c>
      <c r="C4757" s="316" t="str">
        <f>IF(AND(F4757&lt;&gt;"",G4757&lt;&gt;""),COUNT($C$32:C4756)+1,"")</f>
        <v/>
      </c>
      <c r="D4757" s="292" t="str">
        <f t="shared" si="942"/>
        <v/>
      </c>
      <c r="E4757" s="292" t="str">
        <f t="shared" si="943"/>
        <v/>
      </c>
      <c r="F4757" s="316"/>
      <c r="G4757" s="316"/>
      <c r="H4757" s="317"/>
      <c r="I4757" s="316" t="s">
        <v>445</v>
      </c>
      <c r="J4757" s="318"/>
      <c r="K4757" s="319"/>
      <c r="L4757" s="292" t="s">
        <v>446</v>
      </c>
      <c r="M4757" s="324"/>
      <c r="N4757" s="294" t="str">
        <f t="shared" si="944"/>
        <v/>
      </c>
      <c r="O4757" s="319"/>
      <c r="P4757" s="296" t="str">
        <f t="shared" si="945"/>
        <v/>
      </c>
      <c r="Q4757" s="552"/>
      <c r="R4757" s="551"/>
      <c r="S4757" s="291"/>
      <c r="T4757" t="str">
        <f t="shared" si="946"/>
        <v>-</v>
      </c>
      <c r="U4757" s="560">
        <f t="shared" si="947"/>
        <v>0</v>
      </c>
      <c r="V4757" s="560">
        <f t="shared" si="948"/>
        <v>0</v>
      </c>
      <c r="W4757" s="560">
        <f t="shared" si="949"/>
        <v>0</v>
      </c>
    </row>
    <row r="4758" spans="1:23" ht="21" customHeight="1">
      <c r="A4758" s="316" t="str">
        <f t="shared" si="940"/>
        <v/>
      </c>
      <c r="B4758" s="316" t="str">
        <f t="shared" si="941"/>
        <v/>
      </c>
      <c r="C4758" s="316" t="str">
        <f>IF(AND(F4758&lt;&gt;"",G4758&lt;&gt;""),COUNT($C$32:C4757)+1,"")</f>
        <v/>
      </c>
      <c r="D4758" s="292" t="str">
        <f t="shared" si="942"/>
        <v/>
      </c>
      <c r="E4758" s="292" t="str">
        <f t="shared" si="943"/>
        <v/>
      </c>
      <c r="F4758" s="316"/>
      <c r="G4758" s="316"/>
      <c r="H4758" s="317"/>
      <c r="I4758" s="316" t="s">
        <v>445</v>
      </c>
      <c r="J4758" s="318"/>
      <c r="K4758" s="319"/>
      <c r="L4758" s="292" t="s">
        <v>446</v>
      </c>
      <c r="M4758" s="324"/>
      <c r="N4758" s="294" t="str">
        <f t="shared" si="944"/>
        <v/>
      </c>
      <c r="O4758" s="319"/>
      <c r="P4758" s="296" t="str">
        <f t="shared" si="945"/>
        <v/>
      </c>
      <c r="Q4758" s="552"/>
      <c r="R4758" s="551"/>
      <c r="S4758" s="291"/>
      <c r="T4758" t="str">
        <f t="shared" si="946"/>
        <v>-</v>
      </c>
      <c r="U4758" s="560">
        <f t="shared" si="947"/>
        <v>0</v>
      </c>
      <c r="V4758" s="560">
        <f t="shared" si="948"/>
        <v>0</v>
      </c>
      <c r="W4758" s="560">
        <f t="shared" si="949"/>
        <v>0</v>
      </c>
    </row>
    <row r="4759" spans="1:23" ht="21" customHeight="1">
      <c r="A4759" s="316" t="str">
        <f t="shared" si="940"/>
        <v/>
      </c>
      <c r="B4759" s="316" t="str">
        <f t="shared" si="941"/>
        <v/>
      </c>
      <c r="C4759" s="316" t="str">
        <f>IF(AND(F4759&lt;&gt;"",G4759&lt;&gt;""),COUNT($C$32:C4758)+1,"")</f>
        <v/>
      </c>
      <c r="D4759" s="292" t="str">
        <f t="shared" si="942"/>
        <v/>
      </c>
      <c r="E4759" s="292" t="str">
        <f t="shared" si="943"/>
        <v/>
      </c>
      <c r="F4759" s="316"/>
      <c r="G4759" s="316"/>
      <c r="H4759" s="317"/>
      <c r="I4759" s="316" t="s">
        <v>445</v>
      </c>
      <c r="J4759" s="318"/>
      <c r="K4759" s="319"/>
      <c r="L4759" s="292" t="s">
        <v>446</v>
      </c>
      <c r="M4759" s="324"/>
      <c r="N4759" s="294" t="str">
        <f t="shared" si="944"/>
        <v/>
      </c>
      <c r="O4759" s="319"/>
      <c r="P4759" s="296" t="str">
        <f t="shared" si="945"/>
        <v/>
      </c>
      <c r="Q4759" s="552"/>
      <c r="R4759" s="551"/>
      <c r="S4759" s="291"/>
      <c r="T4759" t="str">
        <f t="shared" si="946"/>
        <v>-</v>
      </c>
      <c r="U4759" s="560">
        <f t="shared" si="947"/>
        <v>0</v>
      </c>
      <c r="V4759" s="560">
        <f t="shared" si="948"/>
        <v>0</v>
      </c>
      <c r="W4759" s="560">
        <f t="shared" si="949"/>
        <v>0</v>
      </c>
    </row>
    <row r="4760" spans="1:23" ht="21" customHeight="1">
      <c r="A4760" s="316" t="str">
        <f t="shared" si="940"/>
        <v/>
      </c>
      <c r="B4760" s="316" t="str">
        <f t="shared" si="941"/>
        <v/>
      </c>
      <c r="C4760" s="316" t="str">
        <f>IF(AND(F4760&lt;&gt;"",G4760&lt;&gt;""),COUNT($C$32:C4759)+1,"")</f>
        <v/>
      </c>
      <c r="D4760" s="292" t="str">
        <f t="shared" si="942"/>
        <v/>
      </c>
      <c r="E4760" s="292" t="str">
        <f t="shared" si="943"/>
        <v/>
      </c>
      <c r="F4760" s="316"/>
      <c r="G4760" s="316"/>
      <c r="H4760" s="317"/>
      <c r="I4760" s="316" t="s">
        <v>445</v>
      </c>
      <c r="J4760" s="318"/>
      <c r="K4760" s="319"/>
      <c r="L4760" s="292" t="s">
        <v>446</v>
      </c>
      <c r="M4760" s="324"/>
      <c r="N4760" s="294" t="str">
        <f t="shared" si="944"/>
        <v/>
      </c>
      <c r="O4760" s="319"/>
      <c r="P4760" s="296" t="str">
        <f t="shared" si="945"/>
        <v/>
      </c>
      <c r="Q4760" s="552"/>
      <c r="R4760" s="551"/>
      <c r="S4760" s="291"/>
      <c r="T4760" t="str">
        <f t="shared" si="946"/>
        <v>-</v>
      </c>
      <c r="U4760" s="560">
        <f t="shared" si="947"/>
        <v>0</v>
      </c>
      <c r="V4760" s="560">
        <f t="shared" si="948"/>
        <v>0</v>
      </c>
      <c r="W4760" s="560">
        <f t="shared" si="949"/>
        <v>0</v>
      </c>
    </row>
    <row r="4761" spans="1:23" ht="21" customHeight="1">
      <c r="A4761" s="316" t="str">
        <f t="shared" si="940"/>
        <v/>
      </c>
      <c r="B4761" s="316" t="str">
        <f t="shared" si="941"/>
        <v/>
      </c>
      <c r="C4761" s="316" t="str">
        <f>IF(AND(F4761&lt;&gt;"",G4761&lt;&gt;""),COUNT($C$32:C4760)+1,"")</f>
        <v/>
      </c>
      <c r="D4761" s="292" t="str">
        <f t="shared" si="942"/>
        <v/>
      </c>
      <c r="E4761" s="292" t="str">
        <f t="shared" si="943"/>
        <v/>
      </c>
      <c r="F4761" s="316"/>
      <c r="G4761" s="316"/>
      <c r="H4761" s="317"/>
      <c r="I4761" s="316" t="s">
        <v>445</v>
      </c>
      <c r="J4761" s="318"/>
      <c r="K4761" s="319"/>
      <c r="L4761" s="292" t="s">
        <v>446</v>
      </c>
      <c r="M4761" s="324"/>
      <c r="N4761" s="294" t="str">
        <f t="shared" si="944"/>
        <v/>
      </c>
      <c r="O4761" s="319"/>
      <c r="P4761" s="296" t="str">
        <f t="shared" si="945"/>
        <v/>
      </c>
      <c r="Q4761" s="552"/>
      <c r="R4761" s="551"/>
      <c r="S4761" s="291"/>
      <c r="T4761" t="str">
        <f t="shared" si="946"/>
        <v>-</v>
      </c>
      <c r="U4761" s="560">
        <f t="shared" si="947"/>
        <v>0</v>
      </c>
      <c r="V4761" s="560">
        <f t="shared" si="948"/>
        <v>0</v>
      </c>
      <c r="W4761" s="560">
        <f t="shared" si="949"/>
        <v>0</v>
      </c>
    </row>
    <row r="4762" spans="1:23" ht="21" customHeight="1">
      <c r="A4762" s="316" t="str">
        <f t="shared" si="940"/>
        <v/>
      </c>
      <c r="B4762" s="316" t="str">
        <f t="shared" si="941"/>
        <v/>
      </c>
      <c r="C4762" s="316" t="str">
        <f>IF(AND(F4762&lt;&gt;"",G4762&lt;&gt;""),COUNT($C$32:C4761)+1,"")</f>
        <v/>
      </c>
      <c r="D4762" s="292" t="str">
        <f t="shared" si="942"/>
        <v/>
      </c>
      <c r="E4762" s="292" t="str">
        <f t="shared" si="943"/>
        <v/>
      </c>
      <c r="F4762" s="316"/>
      <c r="G4762" s="316"/>
      <c r="H4762" s="317"/>
      <c r="I4762" s="316" t="s">
        <v>445</v>
      </c>
      <c r="J4762" s="318"/>
      <c r="K4762" s="319"/>
      <c r="L4762" s="292" t="s">
        <v>446</v>
      </c>
      <c r="M4762" s="324"/>
      <c r="N4762" s="294" t="str">
        <f t="shared" si="944"/>
        <v/>
      </c>
      <c r="O4762" s="319"/>
      <c r="P4762" s="296" t="str">
        <f t="shared" si="945"/>
        <v/>
      </c>
      <c r="Q4762" s="552"/>
      <c r="R4762" s="551"/>
      <c r="S4762" s="291"/>
      <c r="T4762" t="str">
        <f t="shared" si="946"/>
        <v>-</v>
      </c>
      <c r="U4762" s="560">
        <f t="shared" si="947"/>
        <v>0</v>
      </c>
      <c r="V4762" s="560">
        <f t="shared" si="948"/>
        <v>0</v>
      </c>
      <c r="W4762" s="560">
        <f t="shared" si="949"/>
        <v>0</v>
      </c>
    </row>
    <row r="4763" spans="1:23" ht="21" customHeight="1">
      <c r="A4763" s="316" t="str">
        <f t="shared" si="940"/>
        <v/>
      </c>
      <c r="B4763" s="316" t="str">
        <f t="shared" si="941"/>
        <v/>
      </c>
      <c r="C4763" s="316" t="str">
        <f>IF(AND(F4763&lt;&gt;"",G4763&lt;&gt;""),COUNT($C$32:C4762)+1,"")</f>
        <v/>
      </c>
      <c r="D4763" s="292" t="str">
        <f t="shared" si="942"/>
        <v/>
      </c>
      <c r="E4763" s="292" t="str">
        <f t="shared" si="943"/>
        <v/>
      </c>
      <c r="F4763" s="316"/>
      <c r="G4763" s="316"/>
      <c r="H4763" s="317"/>
      <c r="I4763" s="316" t="s">
        <v>445</v>
      </c>
      <c r="J4763" s="318"/>
      <c r="K4763" s="319"/>
      <c r="L4763" s="292" t="s">
        <v>446</v>
      </c>
      <c r="M4763" s="324"/>
      <c r="N4763" s="294" t="str">
        <f t="shared" si="944"/>
        <v/>
      </c>
      <c r="O4763" s="319"/>
      <c r="P4763" s="296" t="str">
        <f t="shared" si="945"/>
        <v/>
      </c>
      <c r="Q4763" s="552"/>
      <c r="R4763" s="551"/>
      <c r="S4763" s="291"/>
      <c r="T4763" t="str">
        <f t="shared" si="946"/>
        <v>-</v>
      </c>
      <c r="U4763" s="560">
        <f t="shared" si="947"/>
        <v>0</v>
      </c>
      <c r="V4763" s="560">
        <f t="shared" si="948"/>
        <v>0</v>
      </c>
      <c r="W4763" s="560">
        <f t="shared" si="949"/>
        <v>0</v>
      </c>
    </row>
    <row r="4764" spans="1:23" ht="21" customHeight="1">
      <c r="A4764" s="316" t="str">
        <f t="shared" si="940"/>
        <v/>
      </c>
      <c r="B4764" s="316" t="str">
        <f t="shared" si="941"/>
        <v/>
      </c>
      <c r="C4764" s="316" t="str">
        <f>IF(AND(F4764&lt;&gt;"",G4764&lt;&gt;""),COUNT($C$32:C4763)+1,"")</f>
        <v/>
      </c>
      <c r="D4764" s="292" t="str">
        <f t="shared" si="942"/>
        <v/>
      </c>
      <c r="E4764" s="292" t="str">
        <f t="shared" si="943"/>
        <v/>
      </c>
      <c r="F4764" s="316"/>
      <c r="G4764" s="316"/>
      <c r="H4764" s="317"/>
      <c r="I4764" s="316" t="s">
        <v>445</v>
      </c>
      <c r="J4764" s="318"/>
      <c r="K4764" s="319"/>
      <c r="L4764" s="292" t="s">
        <v>446</v>
      </c>
      <c r="M4764" s="324"/>
      <c r="N4764" s="294" t="str">
        <f t="shared" si="944"/>
        <v/>
      </c>
      <c r="O4764" s="319"/>
      <c r="P4764" s="296" t="str">
        <f t="shared" si="945"/>
        <v/>
      </c>
      <c r="Q4764" s="552"/>
      <c r="R4764" s="551"/>
      <c r="S4764" s="291"/>
      <c r="T4764" t="str">
        <f t="shared" si="946"/>
        <v>-</v>
      </c>
      <c r="U4764" s="560">
        <f t="shared" si="947"/>
        <v>0</v>
      </c>
      <c r="V4764" s="560">
        <f t="shared" si="948"/>
        <v>0</v>
      </c>
      <c r="W4764" s="560">
        <f t="shared" si="949"/>
        <v>0</v>
      </c>
    </row>
    <row r="4765" spans="1:23" ht="21" customHeight="1">
      <c r="A4765" s="316" t="str">
        <f t="shared" si="940"/>
        <v/>
      </c>
      <c r="B4765" s="316" t="str">
        <f t="shared" si="941"/>
        <v/>
      </c>
      <c r="C4765" s="316" t="str">
        <f>IF(AND(F4765&lt;&gt;"",G4765&lt;&gt;""),COUNT($C$32:C4764)+1,"")</f>
        <v/>
      </c>
      <c r="D4765" s="292" t="str">
        <f t="shared" si="942"/>
        <v/>
      </c>
      <c r="E4765" s="292" t="str">
        <f t="shared" si="943"/>
        <v/>
      </c>
      <c r="F4765" s="316"/>
      <c r="G4765" s="316"/>
      <c r="H4765" s="317"/>
      <c r="I4765" s="316" t="s">
        <v>445</v>
      </c>
      <c r="J4765" s="318"/>
      <c r="K4765" s="319"/>
      <c r="L4765" s="292" t="s">
        <v>446</v>
      </c>
      <c r="M4765" s="324"/>
      <c r="N4765" s="294" t="str">
        <f t="shared" si="944"/>
        <v/>
      </c>
      <c r="O4765" s="319"/>
      <c r="P4765" s="296" t="str">
        <f t="shared" si="945"/>
        <v/>
      </c>
      <c r="Q4765" s="552"/>
      <c r="R4765" s="551"/>
      <c r="S4765" s="291"/>
      <c r="T4765" t="str">
        <f t="shared" si="946"/>
        <v>-</v>
      </c>
      <c r="U4765" s="560">
        <f t="shared" si="947"/>
        <v>0</v>
      </c>
      <c r="V4765" s="560">
        <f t="shared" si="948"/>
        <v>0</v>
      </c>
      <c r="W4765" s="560">
        <f t="shared" si="949"/>
        <v>0</v>
      </c>
    </row>
    <row r="4766" spans="1:23" ht="21" customHeight="1">
      <c r="A4766" s="316" t="str">
        <f t="shared" si="940"/>
        <v/>
      </c>
      <c r="B4766" s="316" t="str">
        <f t="shared" si="941"/>
        <v/>
      </c>
      <c r="C4766" s="316" t="str">
        <f>IF(AND(F4766&lt;&gt;"",G4766&lt;&gt;""),COUNT($C$32:C4765)+1,"")</f>
        <v/>
      </c>
      <c r="D4766" s="292" t="str">
        <f t="shared" si="942"/>
        <v/>
      </c>
      <c r="E4766" s="292" t="str">
        <f t="shared" si="943"/>
        <v/>
      </c>
      <c r="F4766" s="316"/>
      <c r="G4766" s="316"/>
      <c r="H4766" s="317"/>
      <c r="I4766" s="316" t="s">
        <v>445</v>
      </c>
      <c r="J4766" s="318"/>
      <c r="K4766" s="319"/>
      <c r="L4766" s="292" t="s">
        <v>446</v>
      </c>
      <c r="M4766" s="324"/>
      <c r="N4766" s="294" t="str">
        <f t="shared" si="944"/>
        <v/>
      </c>
      <c r="O4766" s="319"/>
      <c r="P4766" s="296" t="str">
        <f t="shared" si="945"/>
        <v/>
      </c>
      <c r="Q4766" s="552"/>
      <c r="R4766" s="551"/>
      <c r="S4766" s="291"/>
      <c r="T4766" t="str">
        <f t="shared" si="946"/>
        <v>-</v>
      </c>
      <c r="U4766" s="560">
        <f t="shared" si="947"/>
        <v>0</v>
      </c>
      <c r="V4766" s="560">
        <f t="shared" si="948"/>
        <v>0</v>
      </c>
      <c r="W4766" s="560">
        <f t="shared" si="949"/>
        <v>0</v>
      </c>
    </row>
    <row r="4767" spans="1:23" ht="21" customHeight="1">
      <c r="A4767" s="316" t="str">
        <f t="shared" si="940"/>
        <v/>
      </c>
      <c r="B4767" s="316" t="str">
        <f t="shared" si="941"/>
        <v/>
      </c>
      <c r="C4767" s="316" t="str">
        <f>IF(AND(F4767&lt;&gt;"",G4767&lt;&gt;""),COUNT($C$32:C4766)+1,"")</f>
        <v/>
      </c>
      <c r="D4767" s="292" t="str">
        <f t="shared" si="942"/>
        <v/>
      </c>
      <c r="E4767" s="292" t="str">
        <f t="shared" si="943"/>
        <v/>
      </c>
      <c r="F4767" s="316"/>
      <c r="G4767" s="316"/>
      <c r="H4767" s="317"/>
      <c r="I4767" s="316" t="s">
        <v>445</v>
      </c>
      <c r="J4767" s="318"/>
      <c r="K4767" s="319"/>
      <c r="L4767" s="292" t="s">
        <v>446</v>
      </c>
      <c r="M4767" s="324"/>
      <c r="N4767" s="294" t="str">
        <f t="shared" si="944"/>
        <v/>
      </c>
      <c r="O4767" s="319"/>
      <c r="P4767" s="296" t="str">
        <f t="shared" si="945"/>
        <v/>
      </c>
      <c r="Q4767" s="552"/>
      <c r="R4767" s="551"/>
      <c r="S4767" s="291"/>
      <c r="T4767" t="str">
        <f t="shared" si="946"/>
        <v>-</v>
      </c>
      <c r="U4767" s="560">
        <f t="shared" si="947"/>
        <v>0</v>
      </c>
      <c r="V4767" s="560">
        <f t="shared" si="948"/>
        <v>0</v>
      </c>
      <c r="W4767" s="560">
        <f t="shared" si="949"/>
        <v>0</v>
      </c>
    </row>
    <row r="4768" spans="1:23" ht="21" customHeight="1">
      <c r="A4768" s="316" t="str">
        <f t="shared" si="940"/>
        <v/>
      </c>
      <c r="B4768" s="316" t="str">
        <f t="shared" si="941"/>
        <v/>
      </c>
      <c r="C4768" s="316" t="str">
        <f>IF(AND(F4768&lt;&gt;"",G4768&lt;&gt;""),COUNT($C$32:C4767)+1,"")</f>
        <v/>
      </c>
      <c r="D4768" s="292" t="str">
        <f t="shared" si="942"/>
        <v/>
      </c>
      <c r="E4768" s="292" t="str">
        <f t="shared" si="943"/>
        <v/>
      </c>
      <c r="F4768" s="316"/>
      <c r="G4768" s="316"/>
      <c r="H4768" s="317"/>
      <c r="I4768" s="316" t="s">
        <v>445</v>
      </c>
      <c r="J4768" s="318"/>
      <c r="K4768" s="319"/>
      <c r="L4768" s="292" t="s">
        <v>446</v>
      </c>
      <c r="M4768" s="324"/>
      <c r="N4768" s="294" t="str">
        <f t="shared" si="944"/>
        <v/>
      </c>
      <c r="O4768" s="319"/>
      <c r="P4768" s="296" t="str">
        <f t="shared" si="945"/>
        <v/>
      </c>
      <c r="Q4768" s="552"/>
      <c r="R4768" s="551"/>
      <c r="S4768" s="291"/>
      <c r="T4768" t="str">
        <f t="shared" si="946"/>
        <v>-</v>
      </c>
      <c r="U4768" s="560">
        <f t="shared" si="947"/>
        <v>0</v>
      </c>
      <c r="V4768" s="560">
        <f t="shared" si="948"/>
        <v>0</v>
      </c>
      <c r="W4768" s="560">
        <f t="shared" si="949"/>
        <v>0</v>
      </c>
    </row>
    <row r="4769" spans="1:23" ht="21" customHeight="1">
      <c r="A4769" s="316" t="str">
        <f t="shared" si="940"/>
        <v/>
      </c>
      <c r="B4769" s="316" t="str">
        <f t="shared" si="941"/>
        <v/>
      </c>
      <c r="C4769" s="316" t="str">
        <f>IF(AND(F4769&lt;&gt;"",G4769&lt;&gt;""),COUNT($C$32:C4768)+1,"")</f>
        <v/>
      </c>
      <c r="D4769" s="292" t="str">
        <f t="shared" si="942"/>
        <v/>
      </c>
      <c r="E4769" s="292" t="str">
        <f t="shared" si="943"/>
        <v/>
      </c>
      <c r="F4769" s="316"/>
      <c r="G4769" s="316"/>
      <c r="H4769" s="317"/>
      <c r="I4769" s="316" t="s">
        <v>445</v>
      </c>
      <c r="J4769" s="318"/>
      <c r="K4769" s="319"/>
      <c r="L4769" s="292" t="s">
        <v>446</v>
      </c>
      <c r="M4769" s="324"/>
      <c r="N4769" s="294" t="str">
        <f t="shared" si="944"/>
        <v/>
      </c>
      <c r="O4769" s="319"/>
      <c r="P4769" s="296" t="str">
        <f t="shared" si="945"/>
        <v/>
      </c>
      <c r="Q4769" s="552"/>
      <c r="R4769" s="551"/>
      <c r="S4769" s="291"/>
      <c r="T4769" t="str">
        <f t="shared" si="946"/>
        <v>-</v>
      </c>
      <c r="U4769" s="560">
        <f t="shared" si="947"/>
        <v>0</v>
      </c>
      <c r="V4769" s="560">
        <f t="shared" si="948"/>
        <v>0</v>
      </c>
      <c r="W4769" s="560">
        <f t="shared" si="949"/>
        <v>0</v>
      </c>
    </row>
    <row r="4770" spans="1:23" ht="21" customHeight="1">
      <c r="A4770" s="316" t="str">
        <f t="shared" si="940"/>
        <v/>
      </c>
      <c r="B4770" s="316" t="str">
        <f t="shared" si="941"/>
        <v/>
      </c>
      <c r="C4770" s="316" t="str">
        <f>IF(AND(F4770&lt;&gt;"",G4770&lt;&gt;""),COUNT($C$32:C4769)+1,"")</f>
        <v/>
      </c>
      <c r="D4770" s="292" t="str">
        <f t="shared" si="942"/>
        <v/>
      </c>
      <c r="E4770" s="292" t="str">
        <f t="shared" si="943"/>
        <v/>
      </c>
      <c r="F4770" s="316"/>
      <c r="G4770" s="316"/>
      <c r="H4770" s="317"/>
      <c r="I4770" s="316" t="s">
        <v>445</v>
      </c>
      <c r="J4770" s="318"/>
      <c r="K4770" s="319"/>
      <c r="L4770" s="292" t="s">
        <v>446</v>
      </c>
      <c r="M4770" s="324"/>
      <c r="N4770" s="294" t="str">
        <f t="shared" si="944"/>
        <v/>
      </c>
      <c r="O4770" s="319"/>
      <c r="P4770" s="296" t="str">
        <f t="shared" si="945"/>
        <v/>
      </c>
      <c r="Q4770" s="552"/>
      <c r="R4770" s="551"/>
      <c r="S4770" s="291"/>
      <c r="T4770" t="str">
        <f t="shared" si="946"/>
        <v>-</v>
      </c>
      <c r="U4770" s="560">
        <f t="shared" si="947"/>
        <v>0</v>
      </c>
      <c r="V4770" s="560">
        <f t="shared" si="948"/>
        <v>0</v>
      </c>
      <c r="W4770" s="560">
        <f t="shared" si="949"/>
        <v>0</v>
      </c>
    </row>
    <row r="4771" spans="1:23" ht="21" customHeight="1">
      <c r="A4771" s="316" t="str">
        <f t="shared" si="940"/>
        <v/>
      </c>
      <c r="B4771" s="316" t="str">
        <f t="shared" si="941"/>
        <v/>
      </c>
      <c r="C4771" s="316" t="str">
        <f>IF(AND(F4771&lt;&gt;"",G4771&lt;&gt;""),COUNT($C$32:C4770)+1,"")</f>
        <v/>
      </c>
      <c r="D4771" s="292" t="str">
        <f t="shared" si="942"/>
        <v/>
      </c>
      <c r="E4771" s="292" t="str">
        <f t="shared" si="943"/>
        <v/>
      </c>
      <c r="F4771" s="316"/>
      <c r="G4771" s="316"/>
      <c r="H4771" s="317"/>
      <c r="I4771" s="316" t="s">
        <v>445</v>
      </c>
      <c r="J4771" s="318"/>
      <c r="K4771" s="319"/>
      <c r="L4771" s="292" t="s">
        <v>446</v>
      </c>
      <c r="M4771" s="324"/>
      <c r="N4771" s="294" t="str">
        <f t="shared" si="944"/>
        <v/>
      </c>
      <c r="O4771" s="319"/>
      <c r="P4771" s="296" t="str">
        <f t="shared" si="945"/>
        <v/>
      </c>
      <c r="Q4771" s="552"/>
      <c r="R4771" s="551"/>
      <c r="S4771" s="291"/>
      <c r="T4771" t="str">
        <f t="shared" si="946"/>
        <v>-</v>
      </c>
      <c r="U4771" s="560">
        <f t="shared" si="947"/>
        <v>0</v>
      </c>
      <c r="V4771" s="560">
        <f t="shared" si="948"/>
        <v>0</v>
      </c>
      <c r="W4771" s="560">
        <f t="shared" si="949"/>
        <v>0</v>
      </c>
    </row>
    <row r="4772" spans="1:23" ht="21" customHeight="1">
      <c r="A4772" s="316" t="str">
        <f t="shared" si="940"/>
        <v/>
      </c>
      <c r="B4772" s="316" t="str">
        <f t="shared" si="941"/>
        <v/>
      </c>
      <c r="C4772" s="316" t="str">
        <f>IF(AND(F4772&lt;&gt;"",G4772&lt;&gt;""),COUNT($C$32:C4771)+1,"")</f>
        <v/>
      </c>
      <c r="D4772" s="292" t="str">
        <f t="shared" si="942"/>
        <v/>
      </c>
      <c r="E4772" s="292" t="str">
        <f t="shared" si="943"/>
        <v/>
      </c>
      <c r="F4772" s="316"/>
      <c r="G4772" s="316"/>
      <c r="H4772" s="317"/>
      <c r="I4772" s="316" t="s">
        <v>445</v>
      </c>
      <c r="J4772" s="318"/>
      <c r="K4772" s="319"/>
      <c r="L4772" s="292" t="s">
        <v>446</v>
      </c>
      <c r="M4772" s="324"/>
      <c r="N4772" s="294" t="str">
        <f t="shared" si="944"/>
        <v/>
      </c>
      <c r="O4772" s="319"/>
      <c r="P4772" s="296" t="str">
        <f t="shared" si="945"/>
        <v/>
      </c>
      <c r="Q4772" s="552"/>
      <c r="R4772" s="551"/>
      <c r="S4772" s="291"/>
      <c r="T4772" t="str">
        <f t="shared" si="946"/>
        <v>-</v>
      </c>
      <c r="U4772" s="560">
        <f t="shared" si="947"/>
        <v>0</v>
      </c>
      <c r="V4772" s="560">
        <f t="shared" si="948"/>
        <v>0</v>
      </c>
      <c r="W4772" s="560">
        <f t="shared" si="949"/>
        <v>0</v>
      </c>
    </row>
    <row r="4773" spans="1:23" ht="21" customHeight="1">
      <c r="A4773" s="316" t="str">
        <f t="shared" si="940"/>
        <v/>
      </c>
      <c r="B4773" s="316" t="str">
        <f t="shared" si="941"/>
        <v/>
      </c>
      <c r="C4773" s="316" t="str">
        <f>IF(AND(F4773&lt;&gt;"",G4773&lt;&gt;""),COUNT($C$32:C4772)+1,"")</f>
        <v/>
      </c>
      <c r="D4773" s="292" t="str">
        <f t="shared" si="942"/>
        <v/>
      </c>
      <c r="E4773" s="292" t="str">
        <f t="shared" si="943"/>
        <v/>
      </c>
      <c r="F4773" s="316"/>
      <c r="G4773" s="316"/>
      <c r="H4773" s="317"/>
      <c r="I4773" s="316" t="s">
        <v>445</v>
      </c>
      <c r="J4773" s="318"/>
      <c r="K4773" s="319"/>
      <c r="L4773" s="292" t="s">
        <v>446</v>
      </c>
      <c r="M4773" s="324"/>
      <c r="N4773" s="294" t="str">
        <f t="shared" si="944"/>
        <v/>
      </c>
      <c r="O4773" s="319"/>
      <c r="P4773" s="296" t="str">
        <f t="shared" si="945"/>
        <v/>
      </c>
      <c r="Q4773" s="552"/>
      <c r="R4773" s="551"/>
      <c r="S4773" s="291"/>
      <c r="T4773" t="str">
        <f t="shared" si="946"/>
        <v>-</v>
      </c>
      <c r="U4773" s="560">
        <f t="shared" si="947"/>
        <v>0</v>
      </c>
      <c r="V4773" s="560">
        <f t="shared" si="948"/>
        <v>0</v>
      </c>
      <c r="W4773" s="560">
        <f t="shared" si="949"/>
        <v>0</v>
      </c>
    </row>
    <row r="4774" spans="1:23" ht="21" customHeight="1">
      <c r="A4774" s="316" t="str">
        <f t="shared" si="940"/>
        <v/>
      </c>
      <c r="B4774" s="316" t="str">
        <f t="shared" si="941"/>
        <v/>
      </c>
      <c r="C4774" s="316" t="str">
        <f>IF(AND(F4774&lt;&gt;"",G4774&lt;&gt;""),COUNT($C$32:C4773)+1,"")</f>
        <v/>
      </c>
      <c r="D4774" s="292" t="str">
        <f t="shared" si="942"/>
        <v/>
      </c>
      <c r="E4774" s="292" t="str">
        <f t="shared" si="943"/>
        <v/>
      </c>
      <c r="F4774" s="316"/>
      <c r="G4774" s="316"/>
      <c r="H4774" s="317"/>
      <c r="I4774" s="316" t="s">
        <v>445</v>
      </c>
      <c r="J4774" s="318"/>
      <c r="K4774" s="319"/>
      <c r="L4774" s="292" t="s">
        <v>446</v>
      </c>
      <c r="M4774" s="324"/>
      <c r="N4774" s="294" t="str">
        <f t="shared" si="944"/>
        <v/>
      </c>
      <c r="O4774" s="319"/>
      <c r="P4774" s="296" t="str">
        <f t="shared" si="945"/>
        <v/>
      </c>
      <c r="Q4774" s="552"/>
      <c r="R4774" s="551"/>
      <c r="S4774" s="291"/>
      <c r="T4774" t="str">
        <f t="shared" si="946"/>
        <v>-</v>
      </c>
      <c r="U4774" s="560">
        <f t="shared" si="947"/>
        <v>0</v>
      </c>
      <c r="V4774" s="560">
        <f t="shared" si="948"/>
        <v>0</v>
      </c>
      <c r="W4774" s="560">
        <f t="shared" si="949"/>
        <v>0</v>
      </c>
    </row>
    <row r="4775" spans="1:23" ht="21" customHeight="1">
      <c r="A4775" s="316" t="str">
        <f t="shared" si="940"/>
        <v/>
      </c>
      <c r="B4775" s="316" t="str">
        <f t="shared" si="941"/>
        <v/>
      </c>
      <c r="C4775" s="316" t="str">
        <f>IF(AND(F4775&lt;&gt;"",G4775&lt;&gt;""),COUNT($C$32:C4774)+1,"")</f>
        <v/>
      </c>
      <c r="D4775" s="292" t="str">
        <f t="shared" si="942"/>
        <v/>
      </c>
      <c r="E4775" s="292" t="str">
        <f t="shared" si="943"/>
        <v/>
      </c>
      <c r="F4775" s="316"/>
      <c r="G4775" s="316"/>
      <c r="H4775" s="317"/>
      <c r="I4775" s="316" t="s">
        <v>445</v>
      </c>
      <c r="J4775" s="318"/>
      <c r="K4775" s="319"/>
      <c r="L4775" s="292" t="s">
        <v>446</v>
      </c>
      <c r="M4775" s="324"/>
      <c r="N4775" s="294" t="str">
        <f t="shared" si="944"/>
        <v/>
      </c>
      <c r="O4775" s="319"/>
      <c r="P4775" s="296" t="str">
        <f t="shared" si="945"/>
        <v/>
      </c>
      <c r="Q4775" s="552"/>
      <c r="R4775" s="551"/>
      <c r="S4775" s="291"/>
      <c r="T4775" t="str">
        <f t="shared" si="946"/>
        <v>-</v>
      </c>
      <c r="U4775" s="560">
        <f t="shared" si="947"/>
        <v>0</v>
      </c>
      <c r="V4775" s="560">
        <f t="shared" si="948"/>
        <v>0</v>
      </c>
      <c r="W4775" s="560">
        <f t="shared" si="949"/>
        <v>0</v>
      </c>
    </row>
    <row r="4776" spans="1:23" ht="21" customHeight="1">
      <c r="A4776" s="316" t="str">
        <f t="shared" si="940"/>
        <v/>
      </c>
      <c r="B4776" s="316" t="str">
        <f t="shared" si="941"/>
        <v/>
      </c>
      <c r="C4776" s="316" t="str">
        <f>IF(AND(F4776&lt;&gt;"",G4776&lt;&gt;""),COUNT($C$32:C4775)+1,"")</f>
        <v/>
      </c>
      <c r="D4776" s="292" t="str">
        <f t="shared" si="942"/>
        <v/>
      </c>
      <c r="E4776" s="292" t="str">
        <f t="shared" si="943"/>
        <v/>
      </c>
      <c r="F4776" s="316"/>
      <c r="G4776" s="316"/>
      <c r="H4776" s="317"/>
      <c r="I4776" s="316" t="s">
        <v>445</v>
      </c>
      <c r="J4776" s="318"/>
      <c r="K4776" s="319"/>
      <c r="L4776" s="292" t="s">
        <v>446</v>
      </c>
      <c r="M4776" s="324"/>
      <c r="N4776" s="294" t="str">
        <f t="shared" si="944"/>
        <v/>
      </c>
      <c r="O4776" s="319"/>
      <c r="P4776" s="296" t="str">
        <f t="shared" si="945"/>
        <v/>
      </c>
      <c r="Q4776" s="552"/>
      <c r="R4776" s="551"/>
      <c r="S4776" s="291"/>
      <c r="T4776" t="str">
        <f t="shared" si="946"/>
        <v>-</v>
      </c>
      <c r="U4776" s="560">
        <f t="shared" si="947"/>
        <v>0</v>
      </c>
      <c r="V4776" s="560">
        <f t="shared" si="948"/>
        <v>0</v>
      </c>
      <c r="W4776" s="560">
        <f t="shared" si="949"/>
        <v>0</v>
      </c>
    </row>
    <row r="4777" spans="1:23" ht="21" customHeight="1">
      <c r="A4777" s="316" t="str">
        <f t="shared" si="940"/>
        <v/>
      </c>
      <c r="B4777" s="316" t="str">
        <f t="shared" si="941"/>
        <v/>
      </c>
      <c r="C4777" s="316" t="str">
        <f>IF(AND(F4777&lt;&gt;"",G4777&lt;&gt;""),COUNT($C$32:C4776)+1,"")</f>
        <v/>
      </c>
      <c r="D4777" s="292" t="str">
        <f t="shared" si="942"/>
        <v/>
      </c>
      <c r="E4777" s="292" t="str">
        <f t="shared" si="943"/>
        <v/>
      </c>
      <c r="F4777" s="316"/>
      <c r="G4777" s="316"/>
      <c r="H4777" s="317"/>
      <c r="I4777" s="316" t="s">
        <v>445</v>
      </c>
      <c r="J4777" s="318"/>
      <c r="K4777" s="319"/>
      <c r="L4777" s="292" t="s">
        <v>446</v>
      </c>
      <c r="M4777" s="324"/>
      <c r="N4777" s="294" t="str">
        <f t="shared" si="944"/>
        <v/>
      </c>
      <c r="O4777" s="319"/>
      <c r="P4777" s="296" t="str">
        <f t="shared" si="945"/>
        <v/>
      </c>
      <c r="Q4777" s="552"/>
      <c r="R4777" s="551"/>
      <c r="S4777" s="291"/>
      <c r="T4777" t="str">
        <f t="shared" si="946"/>
        <v>-</v>
      </c>
      <c r="U4777" s="560">
        <f t="shared" si="947"/>
        <v>0</v>
      </c>
      <c r="V4777" s="560">
        <f t="shared" si="948"/>
        <v>0</v>
      </c>
      <c r="W4777" s="560">
        <f t="shared" si="949"/>
        <v>0</v>
      </c>
    </row>
    <row r="4778" spans="1:23" ht="21" customHeight="1">
      <c r="A4778" s="316" t="str">
        <f t="shared" si="940"/>
        <v/>
      </c>
      <c r="B4778" s="316" t="str">
        <f t="shared" si="941"/>
        <v/>
      </c>
      <c r="C4778" s="316" t="str">
        <f>IF(AND(F4778&lt;&gt;"",G4778&lt;&gt;""),COUNT($C$32:C4777)+1,"")</f>
        <v/>
      </c>
      <c r="D4778" s="292" t="str">
        <f t="shared" si="942"/>
        <v/>
      </c>
      <c r="E4778" s="292" t="str">
        <f t="shared" si="943"/>
        <v/>
      </c>
      <c r="F4778" s="316"/>
      <c r="G4778" s="316"/>
      <c r="H4778" s="317"/>
      <c r="I4778" s="316" t="s">
        <v>445</v>
      </c>
      <c r="J4778" s="318"/>
      <c r="K4778" s="319"/>
      <c r="L4778" s="292" t="s">
        <v>446</v>
      </c>
      <c r="M4778" s="324"/>
      <c r="N4778" s="294" t="str">
        <f t="shared" si="944"/>
        <v/>
      </c>
      <c r="O4778" s="319"/>
      <c r="P4778" s="296" t="str">
        <f t="shared" si="945"/>
        <v/>
      </c>
      <c r="Q4778" s="552"/>
      <c r="R4778" s="551"/>
      <c r="S4778" s="291"/>
      <c r="T4778" t="str">
        <f t="shared" si="946"/>
        <v>-</v>
      </c>
      <c r="U4778" s="560">
        <f t="shared" si="947"/>
        <v>0</v>
      </c>
      <c r="V4778" s="560">
        <f t="shared" si="948"/>
        <v>0</v>
      </c>
      <c r="W4778" s="560">
        <f t="shared" si="949"/>
        <v>0</v>
      </c>
    </row>
    <row r="4779" spans="1:23" ht="21" customHeight="1">
      <c r="A4779" s="316" t="str">
        <f t="shared" si="940"/>
        <v/>
      </c>
      <c r="B4779" s="316" t="str">
        <f t="shared" si="941"/>
        <v/>
      </c>
      <c r="C4779" s="316" t="str">
        <f>IF(AND(F4779&lt;&gt;"",G4779&lt;&gt;""),COUNT($C$32:C4778)+1,"")</f>
        <v/>
      </c>
      <c r="D4779" s="292" t="str">
        <f t="shared" si="942"/>
        <v/>
      </c>
      <c r="E4779" s="292" t="str">
        <f t="shared" si="943"/>
        <v/>
      </c>
      <c r="F4779" s="316"/>
      <c r="G4779" s="316"/>
      <c r="H4779" s="317"/>
      <c r="I4779" s="316" t="s">
        <v>445</v>
      </c>
      <c r="J4779" s="318"/>
      <c r="K4779" s="319"/>
      <c r="L4779" s="292" t="s">
        <v>446</v>
      </c>
      <c r="M4779" s="324"/>
      <c r="N4779" s="294" t="str">
        <f t="shared" si="944"/>
        <v/>
      </c>
      <c r="O4779" s="319"/>
      <c r="P4779" s="296" t="str">
        <f t="shared" si="945"/>
        <v/>
      </c>
      <c r="Q4779" s="552"/>
      <c r="R4779" s="551"/>
      <c r="S4779" s="291"/>
      <c r="T4779" t="str">
        <f t="shared" si="946"/>
        <v>-</v>
      </c>
      <c r="U4779" s="560">
        <f t="shared" si="947"/>
        <v>0</v>
      </c>
      <c r="V4779" s="560">
        <f t="shared" si="948"/>
        <v>0</v>
      </c>
      <c r="W4779" s="560">
        <f t="shared" si="949"/>
        <v>0</v>
      </c>
    </row>
    <row r="4780" spans="1:23" ht="21" customHeight="1">
      <c r="A4780" s="316" t="str">
        <f t="shared" si="940"/>
        <v/>
      </c>
      <c r="B4780" s="316" t="str">
        <f t="shared" si="941"/>
        <v/>
      </c>
      <c r="C4780" s="316" t="str">
        <f>IF(AND(F4780&lt;&gt;"",G4780&lt;&gt;""),COUNT($C$32:C4779)+1,"")</f>
        <v/>
      </c>
      <c r="D4780" s="292" t="str">
        <f t="shared" si="942"/>
        <v/>
      </c>
      <c r="E4780" s="292" t="str">
        <f t="shared" si="943"/>
        <v/>
      </c>
      <c r="F4780" s="316"/>
      <c r="G4780" s="316"/>
      <c r="H4780" s="317"/>
      <c r="I4780" s="316" t="s">
        <v>445</v>
      </c>
      <c r="J4780" s="318"/>
      <c r="K4780" s="319"/>
      <c r="L4780" s="292" t="s">
        <v>446</v>
      </c>
      <c r="M4780" s="324"/>
      <c r="N4780" s="294" t="str">
        <f t="shared" si="944"/>
        <v/>
      </c>
      <c r="O4780" s="319"/>
      <c r="P4780" s="296" t="str">
        <f t="shared" si="945"/>
        <v/>
      </c>
      <c r="Q4780" s="552"/>
      <c r="R4780" s="551"/>
      <c r="S4780" s="291"/>
      <c r="T4780" t="str">
        <f t="shared" si="946"/>
        <v>-</v>
      </c>
      <c r="U4780" s="560">
        <f t="shared" si="947"/>
        <v>0</v>
      </c>
      <c r="V4780" s="560">
        <f t="shared" si="948"/>
        <v>0</v>
      </c>
      <c r="W4780" s="560">
        <f t="shared" si="949"/>
        <v>0</v>
      </c>
    </row>
    <row r="4781" spans="1:23" ht="21" customHeight="1">
      <c r="A4781" s="316" t="str">
        <f t="shared" si="940"/>
        <v/>
      </c>
      <c r="B4781" s="316" t="str">
        <f t="shared" si="941"/>
        <v/>
      </c>
      <c r="C4781" s="316" t="str">
        <f>IF(AND(F4781&lt;&gt;"",G4781&lt;&gt;""),COUNT($C$32:C4780)+1,"")</f>
        <v/>
      </c>
      <c r="D4781" s="292" t="str">
        <f t="shared" si="942"/>
        <v/>
      </c>
      <c r="E4781" s="292" t="str">
        <f t="shared" si="943"/>
        <v/>
      </c>
      <c r="F4781" s="316"/>
      <c r="G4781" s="316"/>
      <c r="H4781" s="317"/>
      <c r="I4781" s="316" t="s">
        <v>445</v>
      </c>
      <c r="J4781" s="318"/>
      <c r="K4781" s="319"/>
      <c r="L4781" s="292" t="s">
        <v>446</v>
      </c>
      <c r="M4781" s="324"/>
      <c r="N4781" s="294" t="str">
        <f t="shared" si="944"/>
        <v/>
      </c>
      <c r="O4781" s="319"/>
      <c r="P4781" s="296" t="str">
        <f t="shared" si="945"/>
        <v/>
      </c>
      <c r="Q4781" s="552"/>
      <c r="R4781" s="551"/>
      <c r="S4781" s="291"/>
      <c r="T4781" t="str">
        <f t="shared" si="946"/>
        <v>-</v>
      </c>
      <c r="U4781" s="560">
        <f t="shared" si="947"/>
        <v>0</v>
      </c>
      <c r="V4781" s="560">
        <f t="shared" si="948"/>
        <v>0</v>
      </c>
      <c r="W4781" s="560">
        <f t="shared" si="949"/>
        <v>0</v>
      </c>
    </row>
    <row r="4782" spans="1:23" ht="21" customHeight="1">
      <c r="A4782" s="316" t="str">
        <f t="shared" si="940"/>
        <v/>
      </c>
      <c r="B4782" s="316" t="str">
        <f t="shared" si="941"/>
        <v/>
      </c>
      <c r="C4782" s="316" t="str">
        <f>IF(AND(F4782&lt;&gt;"",G4782&lt;&gt;""),COUNT($C$32:C4781)+1,"")</f>
        <v/>
      </c>
      <c r="D4782" s="292" t="str">
        <f t="shared" si="942"/>
        <v/>
      </c>
      <c r="E4782" s="292" t="str">
        <f t="shared" si="943"/>
        <v/>
      </c>
      <c r="F4782" s="316"/>
      <c r="G4782" s="316"/>
      <c r="H4782" s="317"/>
      <c r="I4782" s="316" t="s">
        <v>445</v>
      </c>
      <c r="J4782" s="318"/>
      <c r="K4782" s="319"/>
      <c r="L4782" s="292" t="s">
        <v>446</v>
      </c>
      <c r="M4782" s="324"/>
      <c r="N4782" s="294" t="str">
        <f t="shared" si="944"/>
        <v/>
      </c>
      <c r="O4782" s="319"/>
      <c r="P4782" s="296" t="str">
        <f t="shared" si="945"/>
        <v/>
      </c>
      <c r="Q4782" s="552"/>
      <c r="R4782" s="551"/>
      <c r="S4782" s="291"/>
      <c r="T4782" t="str">
        <f t="shared" si="946"/>
        <v>-</v>
      </c>
      <c r="U4782" s="560">
        <f t="shared" si="947"/>
        <v>0</v>
      </c>
      <c r="V4782" s="560">
        <f t="shared" si="948"/>
        <v>0</v>
      </c>
      <c r="W4782" s="560">
        <f t="shared" si="949"/>
        <v>0</v>
      </c>
    </row>
    <row r="4783" spans="1:23" ht="21" customHeight="1">
      <c r="A4783" s="316" t="str">
        <f t="shared" si="940"/>
        <v/>
      </c>
      <c r="B4783" s="316" t="str">
        <f t="shared" si="941"/>
        <v/>
      </c>
      <c r="C4783" s="316" t="str">
        <f>IF(AND(F4783&lt;&gt;"",G4783&lt;&gt;""),COUNT($C$32:C4782)+1,"")</f>
        <v/>
      </c>
      <c r="D4783" s="292" t="str">
        <f t="shared" si="942"/>
        <v/>
      </c>
      <c r="E4783" s="292" t="str">
        <f t="shared" si="943"/>
        <v/>
      </c>
      <c r="F4783" s="316"/>
      <c r="G4783" s="316"/>
      <c r="H4783" s="317"/>
      <c r="I4783" s="316" t="s">
        <v>445</v>
      </c>
      <c r="J4783" s="318"/>
      <c r="K4783" s="319"/>
      <c r="L4783" s="292" t="s">
        <v>446</v>
      </c>
      <c r="M4783" s="324"/>
      <c r="N4783" s="294" t="str">
        <f t="shared" si="944"/>
        <v/>
      </c>
      <c r="O4783" s="319"/>
      <c r="P4783" s="296" t="str">
        <f t="shared" si="945"/>
        <v/>
      </c>
      <c r="Q4783" s="552"/>
      <c r="R4783" s="551"/>
      <c r="S4783" s="291"/>
      <c r="T4783" t="str">
        <f t="shared" si="946"/>
        <v>-</v>
      </c>
      <c r="U4783" s="560">
        <f t="shared" si="947"/>
        <v>0</v>
      </c>
      <c r="V4783" s="560">
        <f t="shared" si="948"/>
        <v>0</v>
      </c>
      <c r="W4783" s="560">
        <f t="shared" si="949"/>
        <v>0</v>
      </c>
    </row>
    <row r="4784" spans="1:23" ht="21" customHeight="1">
      <c r="A4784" s="316" t="str">
        <f t="shared" si="940"/>
        <v/>
      </c>
      <c r="B4784" s="316" t="str">
        <f t="shared" si="941"/>
        <v/>
      </c>
      <c r="C4784" s="316" t="str">
        <f>IF(AND(F4784&lt;&gt;"",G4784&lt;&gt;""),COUNT($C$32:C4783)+1,"")</f>
        <v/>
      </c>
      <c r="D4784" s="292" t="str">
        <f t="shared" si="942"/>
        <v/>
      </c>
      <c r="E4784" s="292" t="str">
        <f t="shared" si="943"/>
        <v/>
      </c>
      <c r="F4784" s="316"/>
      <c r="G4784" s="316"/>
      <c r="H4784" s="317"/>
      <c r="I4784" s="316" t="s">
        <v>445</v>
      </c>
      <c r="J4784" s="318"/>
      <c r="K4784" s="319"/>
      <c r="L4784" s="292" t="s">
        <v>446</v>
      </c>
      <c r="M4784" s="324"/>
      <c r="N4784" s="294" t="str">
        <f t="shared" si="944"/>
        <v/>
      </c>
      <c r="O4784" s="319"/>
      <c r="P4784" s="296" t="str">
        <f t="shared" si="945"/>
        <v/>
      </c>
      <c r="Q4784" s="552"/>
      <c r="R4784" s="551"/>
      <c r="S4784" s="291"/>
      <c r="T4784" t="str">
        <f t="shared" si="946"/>
        <v>-</v>
      </c>
      <c r="U4784" s="560">
        <f t="shared" si="947"/>
        <v>0</v>
      </c>
      <c r="V4784" s="560">
        <f t="shared" si="948"/>
        <v>0</v>
      </c>
      <c r="W4784" s="560">
        <f t="shared" si="949"/>
        <v>0</v>
      </c>
    </row>
    <row r="4785" spans="1:23" ht="21" customHeight="1">
      <c r="A4785" s="316" t="str">
        <f t="shared" si="940"/>
        <v/>
      </c>
      <c r="B4785" s="316" t="str">
        <f t="shared" si="941"/>
        <v/>
      </c>
      <c r="C4785" s="316" t="str">
        <f>IF(AND(F4785&lt;&gt;"",G4785&lt;&gt;""),COUNT($C$32:C4784)+1,"")</f>
        <v/>
      </c>
      <c r="D4785" s="292" t="str">
        <f t="shared" si="942"/>
        <v/>
      </c>
      <c r="E4785" s="292" t="str">
        <f t="shared" si="943"/>
        <v/>
      </c>
      <c r="F4785" s="316"/>
      <c r="G4785" s="316"/>
      <c r="H4785" s="317"/>
      <c r="I4785" s="316" t="s">
        <v>445</v>
      </c>
      <c r="J4785" s="318"/>
      <c r="K4785" s="319"/>
      <c r="L4785" s="292" t="s">
        <v>446</v>
      </c>
      <c r="M4785" s="324"/>
      <c r="N4785" s="294" t="str">
        <f t="shared" si="944"/>
        <v/>
      </c>
      <c r="O4785" s="319"/>
      <c r="P4785" s="296" t="str">
        <f t="shared" si="945"/>
        <v/>
      </c>
      <c r="Q4785" s="552"/>
      <c r="R4785" s="551"/>
      <c r="S4785" s="291"/>
      <c r="T4785" t="str">
        <f t="shared" si="946"/>
        <v>-</v>
      </c>
      <c r="U4785" s="560">
        <f t="shared" si="947"/>
        <v>0</v>
      </c>
      <c r="V4785" s="560">
        <f t="shared" si="948"/>
        <v>0</v>
      </c>
      <c r="W4785" s="560">
        <f t="shared" si="949"/>
        <v>0</v>
      </c>
    </row>
    <row r="4786" spans="1:23" ht="21" customHeight="1">
      <c r="A4786" s="316" t="str">
        <f t="shared" si="940"/>
        <v/>
      </c>
      <c r="B4786" s="316" t="str">
        <f t="shared" si="941"/>
        <v/>
      </c>
      <c r="C4786" s="316" t="str">
        <f>IF(AND(F4786&lt;&gt;"",G4786&lt;&gt;""),COUNT($C$32:C4785)+1,"")</f>
        <v/>
      </c>
      <c r="D4786" s="292" t="str">
        <f t="shared" si="942"/>
        <v/>
      </c>
      <c r="E4786" s="292" t="str">
        <f t="shared" si="943"/>
        <v/>
      </c>
      <c r="F4786" s="316"/>
      <c r="G4786" s="316"/>
      <c r="H4786" s="317"/>
      <c r="I4786" s="316" t="s">
        <v>445</v>
      </c>
      <c r="J4786" s="318"/>
      <c r="K4786" s="319"/>
      <c r="L4786" s="292" t="s">
        <v>446</v>
      </c>
      <c r="M4786" s="324"/>
      <c r="N4786" s="294" t="str">
        <f t="shared" si="944"/>
        <v/>
      </c>
      <c r="O4786" s="319"/>
      <c r="P4786" s="296" t="str">
        <f t="shared" si="945"/>
        <v/>
      </c>
      <c r="Q4786" s="552"/>
      <c r="R4786" s="551"/>
      <c r="S4786" s="291"/>
      <c r="T4786" t="str">
        <f t="shared" si="946"/>
        <v>-</v>
      </c>
      <c r="U4786" s="560">
        <f t="shared" si="947"/>
        <v>0</v>
      </c>
      <c r="V4786" s="560">
        <f t="shared" si="948"/>
        <v>0</v>
      </c>
      <c r="W4786" s="560">
        <f t="shared" si="949"/>
        <v>0</v>
      </c>
    </row>
    <row r="4787" spans="1:23" ht="21" customHeight="1">
      <c r="A4787" s="316" t="str">
        <f t="shared" si="940"/>
        <v/>
      </c>
      <c r="B4787" s="316" t="str">
        <f t="shared" si="941"/>
        <v/>
      </c>
      <c r="C4787" s="316" t="str">
        <f>IF(AND(F4787&lt;&gt;"",G4787&lt;&gt;""),COUNT($C$32:C4786)+1,"")</f>
        <v/>
      </c>
      <c r="D4787" s="292" t="str">
        <f t="shared" si="942"/>
        <v/>
      </c>
      <c r="E4787" s="292" t="str">
        <f t="shared" si="943"/>
        <v/>
      </c>
      <c r="F4787" s="316"/>
      <c r="G4787" s="316"/>
      <c r="H4787" s="317"/>
      <c r="I4787" s="316" t="s">
        <v>445</v>
      </c>
      <c r="J4787" s="318"/>
      <c r="K4787" s="319"/>
      <c r="L4787" s="292" t="s">
        <v>446</v>
      </c>
      <c r="M4787" s="324"/>
      <c r="N4787" s="294" t="str">
        <f t="shared" si="944"/>
        <v/>
      </c>
      <c r="O4787" s="319"/>
      <c r="P4787" s="296" t="str">
        <f t="shared" si="945"/>
        <v/>
      </c>
      <c r="Q4787" s="552"/>
      <c r="R4787" s="551"/>
      <c r="S4787" s="291"/>
      <c r="T4787" t="str">
        <f t="shared" si="946"/>
        <v>-</v>
      </c>
      <c r="U4787" s="560">
        <f t="shared" si="947"/>
        <v>0</v>
      </c>
      <c r="V4787" s="560">
        <f t="shared" si="948"/>
        <v>0</v>
      </c>
      <c r="W4787" s="560">
        <f t="shared" si="949"/>
        <v>0</v>
      </c>
    </row>
    <row r="4788" spans="1:23" ht="21" customHeight="1">
      <c r="A4788" s="316" t="str">
        <f t="shared" si="940"/>
        <v/>
      </c>
      <c r="B4788" s="316" t="str">
        <f t="shared" si="941"/>
        <v/>
      </c>
      <c r="C4788" s="316" t="str">
        <f>IF(AND(F4788&lt;&gt;"",G4788&lt;&gt;""),COUNT($C$32:C4787)+1,"")</f>
        <v/>
      </c>
      <c r="D4788" s="292" t="str">
        <f t="shared" si="942"/>
        <v/>
      </c>
      <c r="E4788" s="292" t="str">
        <f t="shared" si="943"/>
        <v/>
      </c>
      <c r="F4788" s="316"/>
      <c r="G4788" s="316"/>
      <c r="H4788" s="317"/>
      <c r="I4788" s="316" t="s">
        <v>445</v>
      </c>
      <c r="J4788" s="318"/>
      <c r="K4788" s="319"/>
      <c r="L4788" s="292" t="s">
        <v>446</v>
      </c>
      <c r="M4788" s="324"/>
      <c r="N4788" s="294" t="str">
        <f t="shared" si="944"/>
        <v/>
      </c>
      <c r="O4788" s="319"/>
      <c r="P4788" s="296" t="str">
        <f t="shared" si="945"/>
        <v/>
      </c>
      <c r="Q4788" s="552"/>
      <c r="R4788" s="551"/>
      <c r="S4788" s="291"/>
      <c r="T4788" t="str">
        <f t="shared" si="946"/>
        <v>-</v>
      </c>
      <c r="U4788" s="560">
        <f t="shared" si="947"/>
        <v>0</v>
      </c>
      <c r="V4788" s="560">
        <f t="shared" si="948"/>
        <v>0</v>
      </c>
      <c r="W4788" s="560">
        <f t="shared" si="949"/>
        <v>0</v>
      </c>
    </row>
    <row r="4789" spans="1:23" ht="21" customHeight="1">
      <c r="A4789" s="316" t="str">
        <f t="shared" si="940"/>
        <v/>
      </c>
      <c r="B4789" s="316" t="str">
        <f t="shared" si="941"/>
        <v/>
      </c>
      <c r="C4789" s="316" t="str">
        <f>IF(AND(F4789&lt;&gt;"",G4789&lt;&gt;""),COUNT($C$32:C4788)+1,"")</f>
        <v/>
      </c>
      <c r="D4789" s="292" t="str">
        <f t="shared" si="942"/>
        <v/>
      </c>
      <c r="E4789" s="292" t="str">
        <f t="shared" si="943"/>
        <v/>
      </c>
      <c r="F4789" s="316"/>
      <c r="G4789" s="316"/>
      <c r="H4789" s="317"/>
      <c r="I4789" s="316" t="s">
        <v>445</v>
      </c>
      <c r="J4789" s="318"/>
      <c r="K4789" s="319"/>
      <c r="L4789" s="292" t="s">
        <v>446</v>
      </c>
      <c r="M4789" s="324"/>
      <c r="N4789" s="294" t="str">
        <f t="shared" si="944"/>
        <v/>
      </c>
      <c r="O4789" s="319"/>
      <c r="P4789" s="296" t="str">
        <f t="shared" si="945"/>
        <v/>
      </c>
      <c r="Q4789" s="552"/>
      <c r="R4789" s="551"/>
      <c r="S4789" s="291"/>
      <c r="T4789" t="str">
        <f t="shared" si="946"/>
        <v>-</v>
      </c>
      <c r="U4789" s="560">
        <f t="shared" si="947"/>
        <v>0</v>
      </c>
      <c r="V4789" s="560">
        <f t="shared" si="948"/>
        <v>0</v>
      </c>
      <c r="W4789" s="560">
        <f t="shared" si="949"/>
        <v>0</v>
      </c>
    </row>
    <row r="4790" spans="1:23" ht="21" customHeight="1">
      <c r="A4790" s="316" t="str">
        <f t="shared" si="940"/>
        <v/>
      </c>
      <c r="B4790" s="316" t="str">
        <f t="shared" si="941"/>
        <v/>
      </c>
      <c r="C4790" s="316" t="str">
        <f>IF(AND(F4790&lt;&gt;"",G4790&lt;&gt;""),COUNT($C$32:C4789)+1,"")</f>
        <v/>
      </c>
      <c r="D4790" s="292" t="str">
        <f t="shared" si="942"/>
        <v/>
      </c>
      <c r="E4790" s="292" t="str">
        <f t="shared" si="943"/>
        <v/>
      </c>
      <c r="F4790" s="316"/>
      <c r="G4790" s="316"/>
      <c r="H4790" s="317"/>
      <c r="I4790" s="316" t="s">
        <v>445</v>
      </c>
      <c r="J4790" s="318"/>
      <c r="K4790" s="319"/>
      <c r="L4790" s="292" t="s">
        <v>446</v>
      </c>
      <c r="M4790" s="324"/>
      <c r="N4790" s="294" t="str">
        <f t="shared" si="944"/>
        <v/>
      </c>
      <c r="O4790" s="319"/>
      <c r="P4790" s="296" t="str">
        <f t="shared" si="945"/>
        <v/>
      </c>
      <c r="Q4790" s="552"/>
      <c r="R4790" s="551"/>
      <c r="S4790" s="291"/>
      <c r="T4790" t="str">
        <f t="shared" si="946"/>
        <v>-</v>
      </c>
      <c r="U4790" s="560">
        <f t="shared" si="947"/>
        <v>0</v>
      </c>
      <c r="V4790" s="560">
        <f t="shared" si="948"/>
        <v>0</v>
      </c>
      <c r="W4790" s="560">
        <f t="shared" si="949"/>
        <v>0</v>
      </c>
    </row>
    <row r="4791" spans="1:23" ht="21" customHeight="1">
      <c r="A4791" s="316" t="str">
        <f t="shared" ref="A4791:A4854" si="950">IF(AND(F4791&lt;&gt;"",G4791&lt;&gt;""),LEFT(E4791,5),"")</f>
        <v/>
      </c>
      <c r="B4791" s="316" t="str">
        <f t="shared" ref="B4791:B4854" si="951">IF(AND(F4791&lt;&gt;"",G4791&lt;&gt;""),LEFT(G4791,2),"")</f>
        <v/>
      </c>
      <c r="C4791" s="316" t="str">
        <f>IF(AND(F4791&lt;&gt;"",G4791&lt;&gt;""),COUNT($C$32:C4790)+1,"")</f>
        <v/>
      </c>
      <c r="D4791" s="292" t="str">
        <f t="shared" ref="D4791:D4854" si="952">IF(C4791&lt;&gt;"","LN"&amp;TEXT(C4791,"0000"),"")</f>
        <v/>
      </c>
      <c r="E4791" s="292" t="str">
        <f t="shared" ref="E4791:E4854" si="953">IF(AND(F4791&lt;&gt;"",G4791&lt;&gt;""),LEFT(F4791,7),"")</f>
        <v/>
      </c>
      <c r="F4791" s="316"/>
      <c r="G4791" s="316"/>
      <c r="H4791" s="317"/>
      <c r="I4791" s="316" t="s">
        <v>445</v>
      </c>
      <c r="J4791" s="318"/>
      <c r="K4791" s="319"/>
      <c r="L4791" s="292" t="s">
        <v>446</v>
      </c>
      <c r="M4791" s="324"/>
      <c r="N4791" s="294" t="str">
        <f t="shared" ref="N4791:N4854" si="954">IF(AND(F4791&lt;&gt;"",G4791&lt;&gt;""),K4791*M4791,"")</f>
        <v/>
      </c>
      <c r="O4791" s="319"/>
      <c r="P4791" s="296" t="str">
        <f t="shared" ref="P4791:P4854" si="955">IF(AND(F4791&lt;&gt;"",G4791&lt;&gt;""),N4791*O4791,"")</f>
        <v/>
      </c>
      <c r="Q4791" s="552"/>
      <c r="R4791" s="551"/>
      <c r="S4791" s="291"/>
      <c r="T4791" t="str">
        <f t="shared" ref="T4791:T4854" si="956">IF(AND(F4791&lt;&gt;"",G4791&lt;&gt;""),"ok","-")</f>
        <v>-</v>
      </c>
      <c r="U4791" s="560">
        <f t="shared" ref="U4791:U4854" si="957">MOD(K4791,1)</f>
        <v>0</v>
      </c>
      <c r="V4791" s="560">
        <f t="shared" ref="V4791:V4854" si="958">MOD(M4791,1)</f>
        <v>0</v>
      </c>
      <c r="W4791" s="560">
        <f t="shared" ref="W4791:W4854" si="959">MOD(O4791,1)</f>
        <v>0</v>
      </c>
    </row>
    <row r="4792" spans="1:23" ht="21" customHeight="1">
      <c r="A4792" s="316" t="str">
        <f t="shared" si="950"/>
        <v/>
      </c>
      <c r="B4792" s="316" t="str">
        <f t="shared" si="951"/>
        <v/>
      </c>
      <c r="C4792" s="316" t="str">
        <f>IF(AND(F4792&lt;&gt;"",G4792&lt;&gt;""),COUNT($C$32:C4791)+1,"")</f>
        <v/>
      </c>
      <c r="D4792" s="292" t="str">
        <f t="shared" si="952"/>
        <v/>
      </c>
      <c r="E4792" s="292" t="str">
        <f t="shared" si="953"/>
        <v/>
      </c>
      <c r="F4792" s="316"/>
      <c r="G4792" s="316"/>
      <c r="H4792" s="317"/>
      <c r="I4792" s="316" t="s">
        <v>445</v>
      </c>
      <c r="J4792" s="318"/>
      <c r="K4792" s="319"/>
      <c r="L4792" s="292" t="s">
        <v>446</v>
      </c>
      <c r="M4792" s="324"/>
      <c r="N4792" s="294" t="str">
        <f t="shared" si="954"/>
        <v/>
      </c>
      <c r="O4792" s="319"/>
      <c r="P4792" s="296" t="str">
        <f t="shared" si="955"/>
        <v/>
      </c>
      <c r="Q4792" s="552"/>
      <c r="R4792" s="551"/>
      <c r="S4792" s="291"/>
      <c r="T4792" t="str">
        <f t="shared" si="956"/>
        <v>-</v>
      </c>
      <c r="U4792" s="560">
        <f t="shared" si="957"/>
        <v>0</v>
      </c>
      <c r="V4792" s="560">
        <f t="shared" si="958"/>
        <v>0</v>
      </c>
      <c r="W4792" s="560">
        <f t="shared" si="959"/>
        <v>0</v>
      </c>
    </row>
    <row r="4793" spans="1:23" ht="21" customHeight="1">
      <c r="A4793" s="316" t="str">
        <f t="shared" si="950"/>
        <v/>
      </c>
      <c r="B4793" s="316" t="str">
        <f t="shared" si="951"/>
        <v/>
      </c>
      <c r="C4793" s="316" t="str">
        <f>IF(AND(F4793&lt;&gt;"",G4793&lt;&gt;""),COUNT($C$32:C4792)+1,"")</f>
        <v/>
      </c>
      <c r="D4793" s="292" t="str">
        <f t="shared" si="952"/>
        <v/>
      </c>
      <c r="E4793" s="292" t="str">
        <f t="shared" si="953"/>
        <v/>
      </c>
      <c r="F4793" s="316"/>
      <c r="G4793" s="316"/>
      <c r="H4793" s="317"/>
      <c r="I4793" s="316" t="s">
        <v>445</v>
      </c>
      <c r="J4793" s="318"/>
      <c r="K4793" s="319"/>
      <c r="L4793" s="292" t="s">
        <v>446</v>
      </c>
      <c r="M4793" s="324"/>
      <c r="N4793" s="294" t="str">
        <f t="shared" si="954"/>
        <v/>
      </c>
      <c r="O4793" s="319"/>
      <c r="P4793" s="296" t="str">
        <f t="shared" si="955"/>
        <v/>
      </c>
      <c r="Q4793" s="552"/>
      <c r="R4793" s="551"/>
      <c r="S4793" s="291"/>
      <c r="T4793" t="str">
        <f t="shared" si="956"/>
        <v>-</v>
      </c>
      <c r="U4793" s="560">
        <f t="shared" si="957"/>
        <v>0</v>
      </c>
      <c r="V4793" s="560">
        <f t="shared" si="958"/>
        <v>0</v>
      </c>
      <c r="W4793" s="560">
        <f t="shared" si="959"/>
        <v>0</v>
      </c>
    </row>
    <row r="4794" spans="1:23" ht="21" customHeight="1">
      <c r="A4794" s="316" t="str">
        <f t="shared" si="950"/>
        <v/>
      </c>
      <c r="B4794" s="316" t="str">
        <f t="shared" si="951"/>
        <v/>
      </c>
      <c r="C4794" s="316" t="str">
        <f>IF(AND(F4794&lt;&gt;"",G4794&lt;&gt;""),COUNT($C$32:C4793)+1,"")</f>
        <v/>
      </c>
      <c r="D4794" s="292" t="str">
        <f t="shared" si="952"/>
        <v/>
      </c>
      <c r="E4794" s="292" t="str">
        <f t="shared" si="953"/>
        <v/>
      </c>
      <c r="F4794" s="316"/>
      <c r="G4794" s="316"/>
      <c r="H4794" s="317"/>
      <c r="I4794" s="316" t="s">
        <v>445</v>
      </c>
      <c r="J4794" s="318"/>
      <c r="K4794" s="319"/>
      <c r="L4794" s="292" t="s">
        <v>446</v>
      </c>
      <c r="M4794" s="324"/>
      <c r="N4794" s="294" t="str">
        <f t="shared" si="954"/>
        <v/>
      </c>
      <c r="O4794" s="319"/>
      <c r="P4794" s="296" t="str">
        <f t="shared" si="955"/>
        <v/>
      </c>
      <c r="Q4794" s="552"/>
      <c r="R4794" s="551"/>
      <c r="S4794" s="291"/>
      <c r="T4794" t="str">
        <f t="shared" si="956"/>
        <v>-</v>
      </c>
      <c r="U4794" s="560">
        <f t="shared" si="957"/>
        <v>0</v>
      </c>
      <c r="V4794" s="560">
        <f t="shared" si="958"/>
        <v>0</v>
      </c>
      <c r="W4794" s="560">
        <f t="shared" si="959"/>
        <v>0</v>
      </c>
    </row>
    <row r="4795" spans="1:23" ht="21" customHeight="1">
      <c r="A4795" s="316" t="str">
        <f t="shared" si="950"/>
        <v/>
      </c>
      <c r="B4795" s="316" t="str">
        <f t="shared" si="951"/>
        <v/>
      </c>
      <c r="C4795" s="316" t="str">
        <f>IF(AND(F4795&lt;&gt;"",G4795&lt;&gt;""),COUNT($C$32:C4794)+1,"")</f>
        <v/>
      </c>
      <c r="D4795" s="292" t="str">
        <f t="shared" si="952"/>
        <v/>
      </c>
      <c r="E4795" s="292" t="str">
        <f t="shared" si="953"/>
        <v/>
      </c>
      <c r="F4795" s="316"/>
      <c r="G4795" s="316"/>
      <c r="H4795" s="317"/>
      <c r="I4795" s="316" t="s">
        <v>445</v>
      </c>
      <c r="J4795" s="318"/>
      <c r="K4795" s="319"/>
      <c r="L4795" s="292" t="s">
        <v>446</v>
      </c>
      <c r="M4795" s="324"/>
      <c r="N4795" s="294" t="str">
        <f t="shared" si="954"/>
        <v/>
      </c>
      <c r="O4795" s="319"/>
      <c r="P4795" s="296" t="str">
        <f t="shared" si="955"/>
        <v/>
      </c>
      <c r="Q4795" s="552"/>
      <c r="R4795" s="551"/>
      <c r="S4795" s="291"/>
      <c r="T4795" t="str">
        <f t="shared" si="956"/>
        <v>-</v>
      </c>
      <c r="U4795" s="560">
        <f t="shared" si="957"/>
        <v>0</v>
      </c>
      <c r="V4795" s="560">
        <f t="shared" si="958"/>
        <v>0</v>
      </c>
      <c r="W4795" s="560">
        <f t="shared" si="959"/>
        <v>0</v>
      </c>
    </row>
    <row r="4796" spans="1:23" ht="21" customHeight="1">
      <c r="A4796" s="316" t="str">
        <f t="shared" si="950"/>
        <v/>
      </c>
      <c r="B4796" s="316" t="str">
        <f t="shared" si="951"/>
        <v/>
      </c>
      <c r="C4796" s="316" t="str">
        <f>IF(AND(F4796&lt;&gt;"",G4796&lt;&gt;""),COUNT($C$32:C4795)+1,"")</f>
        <v/>
      </c>
      <c r="D4796" s="292" t="str">
        <f t="shared" si="952"/>
        <v/>
      </c>
      <c r="E4796" s="292" t="str">
        <f t="shared" si="953"/>
        <v/>
      </c>
      <c r="F4796" s="316"/>
      <c r="G4796" s="316"/>
      <c r="H4796" s="317"/>
      <c r="I4796" s="316" t="s">
        <v>445</v>
      </c>
      <c r="J4796" s="318"/>
      <c r="K4796" s="319"/>
      <c r="L4796" s="292" t="s">
        <v>446</v>
      </c>
      <c r="M4796" s="324"/>
      <c r="N4796" s="294" t="str">
        <f t="shared" si="954"/>
        <v/>
      </c>
      <c r="O4796" s="319"/>
      <c r="P4796" s="296" t="str">
        <f t="shared" si="955"/>
        <v/>
      </c>
      <c r="Q4796" s="552"/>
      <c r="R4796" s="551"/>
      <c r="S4796" s="291"/>
      <c r="T4796" t="str">
        <f t="shared" si="956"/>
        <v>-</v>
      </c>
      <c r="U4796" s="560">
        <f t="shared" si="957"/>
        <v>0</v>
      </c>
      <c r="V4796" s="560">
        <f t="shared" si="958"/>
        <v>0</v>
      </c>
      <c r="W4796" s="560">
        <f t="shared" si="959"/>
        <v>0</v>
      </c>
    </row>
    <row r="4797" spans="1:23" ht="21" customHeight="1">
      <c r="A4797" s="316" t="str">
        <f t="shared" si="950"/>
        <v/>
      </c>
      <c r="B4797" s="316" t="str">
        <f t="shared" si="951"/>
        <v/>
      </c>
      <c r="C4797" s="316" t="str">
        <f>IF(AND(F4797&lt;&gt;"",G4797&lt;&gt;""),COUNT($C$32:C4796)+1,"")</f>
        <v/>
      </c>
      <c r="D4797" s="292" t="str">
        <f t="shared" si="952"/>
        <v/>
      </c>
      <c r="E4797" s="292" t="str">
        <f t="shared" si="953"/>
        <v/>
      </c>
      <c r="F4797" s="316"/>
      <c r="G4797" s="316"/>
      <c r="H4797" s="317"/>
      <c r="I4797" s="316" t="s">
        <v>445</v>
      </c>
      <c r="J4797" s="318"/>
      <c r="K4797" s="319"/>
      <c r="L4797" s="292" t="s">
        <v>446</v>
      </c>
      <c r="M4797" s="324"/>
      <c r="N4797" s="294" t="str">
        <f t="shared" si="954"/>
        <v/>
      </c>
      <c r="O4797" s="319"/>
      <c r="P4797" s="296" t="str">
        <f t="shared" si="955"/>
        <v/>
      </c>
      <c r="Q4797" s="552"/>
      <c r="R4797" s="551"/>
      <c r="S4797" s="291"/>
      <c r="T4797" t="str">
        <f t="shared" si="956"/>
        <v>-</v>
      </c>
      <c r="U4797" s="560">
        <f t="shared" si="957"/>
        <v>0</v>
      </c>
      <c r="V4797" s="560">
        <f t="shared" si="958"/>
        <v>0</v>
      </c>
      <c r="W4797" s="560">
        <f t="shared" si="959"/>
        <v>0</v>
      </c>
    </row>
    <row r="4798" spans="1:23" ht="21" customHeight="1">
      <c r="A4798" s="316" t="str">
        <f t="shared" si="950"/>
        <v/>
      </c>
      <c r="B4798" s="316" t="str">
        <f t="shared" si="951"/>
        <v/>
      </c>
      <c r="C4798" s="316" t="str">
        <f>IF(AND(F4798&lt;&gt;"",G4798&lt;&gt;""),COUNT($C$32:C4797)+1,"")</f>
        <v/>
      </c>
      <c r="D4798" s="292" t="str">
        <f t="shared" si="952"/>
        <v/>
      </c>
      <c r="E4798" s="292" t="str">
        <f t="shared" si="953"/>
        <v/>
      </c>
      <c r="F4798" s="316"/>
      <c r="G4798" s="316"/>
      <c r="H4798" s="317"/>
      <c r="I4798" s="316" t="s">
        <v>445</v>
      </c>
      <c r="J4798" s="318"/>
      <c r="K4798" s="319"/>
      <c r="L4798" s="292" t="s">
        <v>446</v>
      </c>
      <c r="M4798" s="324"/>
      <c r="N4798" s="294" t="str">
        <f t="shared" si="954"/>
        <v/>
      </c>
      <c r="O4798" s="319"/>
      <c r="P4798" s="296" t="str">
        <f t="shared" si="955"/>
        <v/>
      </c>
      <c r="Q4798" s="552"/>
      <c r="R4798" s="551"/>
      <c r="S4798" s="291"/>
      <c r="T4798" t="str">
        <f t="shared" si="956"/>
        <v>-</v>
      </c>
      <c r="U4798" s="560">
        <f t="shared" si="957"/>
        <v>0</v>
      </c>
      <c r="V4798" s="560">
        <f t="shared" si="958"/>
        <v>0</v>
      </c>
      <c r="W4798" s="560">
        <f t="shared" si="959"/>
        <v>0</v>
      </c>
    </row>
    <row r="4799" spans="1:23" ht="21" customHeight="1">
      <c r="A4799" s="316" t="str">
        <f t="shared" si="950"/>
        <v/>
      </c>
      <c r="B4799" s="316" t="str">
        <f t="shared" si="951"/>
        <v/>
      </c>
      <c r="C4799" s="316" t="str">
        <f>IF(AND(F4799&lt;&gt;"",G4799&lt;&gt;""),COUNT($C$32:C4798)+1,"")</f>
        <v/>
      </c>
      <c r="D4799" s="292" t="str">
        <f t="shared" si="952"/>
        <v/>
      </c>
      <c r="E4799" s="292" t="str">
        <f t="shared" si="953"/>
        <v/>
      </c>
      <c r="F4799" s="316"/>
      <c r="G4799" s="316"/>
      <c r="H4799" s="317"/>
      <c r="I4799" s="316" t="s">
        <v>445</v>
      </c>
      <c r="J4799" s="318"/>
      <c r="K4799" s="319"/>
      <c r="L4799" s="292" t="s">
        <v>446</v>
      </c>
      <c r="M4799" s="324"/>
      <c r="N4799" s="294" t="str">
        <f t="shared" si="954"/>
        <v/>
      </c>
      <c r="O4799" s="319"/>
      <c r="P4799" s="296" t="str">
        <f t="shared" si="955"/>
        <v/>
      </c>
      <c r="Q4799" s="552"/>
      <c r="R4799" s="551"/>
      <c r="S4799" s="291"/>
      <c r="T4799" t="str">
        <f t="shared" si="956"/>
        <v>-</v>
      </c>
      <c r="U4799" s="560">
        <f t="shared" si="957"/>
        <v>0</v>
      </c>
      <c r="V4799" s="560">
        <f t="shared" si="958"/>
        <v>0</v>
      </c>
      <c r="W4799" s="560">
        <f t="shared" si="959"/>
        <v>0</v>
      </c>
    </row>
    <row r="4800" spans="1:23" ht="21" customHeight="1">
      <c r="A4800" s="316" t="str">
        <f t="shared" si="950"/>
        <v/>
      </c>
      <c r="B4800" s="316" t="str">
        <f t="shared" si="951"/>
        <v/>
      </c>
      <c r="C4800" s="316" t="str">
        <f>IF(AND(F4800&lt;&gt;"",G4800&lt;&gt;""),COUNT($C$32:C4799)+1,"")</f>
        <v/>
      </c>
      <c r="D4800" s="292" t="str">
        <f t="shared" si="952"/>
        <v/>
      </c>
      <c r="E4800" s="292" t="str">
        <f t="shared" si="953"/>
        <v/>
      </c>
      <c r="F4800" s="316"/>
      <c r="G4800" s="316"/>
      <c r="H4800" s="317"/>
      <c r="I4800" s="316" t="s">
        <v>445</v>
      </c>
      <c r="J4800" s="318"/>
      <c r="K4800" s="319"/>
      <c r="L4800" s="292" t="s">
        <v>446</v>
      </c>
      <c r="M4800" s="324"/>
      <c r="N4800" s="294" t="str">
        <f t="shared" si="954"/>
        <v/>
      </c>
      <c r="O4800" s="319"/>
      <c r="P4800" s="296" t="str">
        <f t="shared" si="955"/>
        <v/>
      </c>
      <c r="Q4800" s="552"/>
      <c r="R4800" s="551"/>
      <c r="S4800" s="291"/>
      <c r="T4800" t="str">
        <f t="shared" si="956"/>
        <v>-</v>
      </c>
      <c r="U4800" s="560">
        <f t="shared" si="957"/>
        <v>0</v>
      </c>
      <c r="V4800" s="560">
        <f t="shared" si="958"/>
        <v>0</v>
      </c>
      <c r="W4800" s="560">
        <f t="shared" si="959"/>
        <v>0</v>
      </c>
    </row>
    <row r="4801" spans="1:23" ht="21" customHeight="1">
      <c r="A4801" s="316" t="str">
        <f t="shared" si="950"/>
        <v/>
      </c>
      <c r="B4801" s="316" t="str">
        <f t="shared" si="951"/>
        <v/>
      </c>
      <c r="C4801" s="316" t="str">
        <f>IF(AND(F4801&lt;&gt;"",G4801&lt;&gt;""),COUNT($C$32:C4800)+1,"")</f>
        <v/>
      </c>
      <c r="D4801" s="292" t="str">
        <f t="shared" si="952"/>
        <v/>
      </c>
      <c r="E4801" s="292" t="str">
        <f t="shared" si="953"/>
        <v/>
      </c>
      <c r="F4801" s="316"/>
      <c r="G4801" s="316"/>
      <c r="H4801" s="317"/>
      <c r="I4801" s="316" t="s">
        <v>445</v>
      </c>
      <c r="J4801" s="318"/>
      <c r="K4801" s="319"/>
      <c r="L4801" s="292" t="s">
        <v>446</v>
      </c>
      <c r="M4801" s="324"/>
      <c r="N4801" s="294" t="str">
        <f t="shared" si="954"/>
        <v/>
      </c>
      <c r="O4801" s="319"/>
      <c r="P4801" s="296" t="str">
        <f t="shared" si="955"/>
        <v/>
      </c>
      <c r="Q4801" s="552"/>
      <c r="R4801" s="551"/>
      <c r="S4801" s="291"/>
      <c r="T4801" t="str">
        <f t="shared" si="956"/>
        <v>-</v>
      </c>
      <c r="U4801" s="560">
        <f t="shared" si="957"/>
        <v>0</v>
      </c>
      <c r="V4801" s="560">
        <f t="shared" si="958"/>
        <v>0</v>
      </c>
      <c r="W4801" s="560">
        <f t="shared" si="959"/>
        <v>0</v>
      </c>
    </row>
    <row r="4802" spans="1:23" ht="21" customHeight="1">
      <c r="A4802" s="316" t="str">
        <f t="shared" si="950"/>
        <v/>
      </c>
      <c r="B4802" s="316" t="str">
        <f t="shared" si="951"/>
        <v/>
      </c>
      <c r="C4802" s="316" t="str">
        <f>IF(AND(F4802&lt;&gt;"",G4802&lt;&gt;""),COUNT($C$32:C4801)+1,"")</f>
        <v/>
      </c>
      <c r="D4802" s="292" t="str">
        <f t="shared" si="952"/>
        <v/>
      </c>
      <c r="E4802" s="292" t="str">
        <f t="shared" si="953"/>
        <v/>
      </c>
      <c r="F4802" s="316"/>
      <c r="G4802" s="316"/>
      <c r="H4802" s="317"/>
      <c r="I4802" s="316" t="s">
        <v>445</v>
      </c>
      <c r="J4802" s="318"/>
      <c r="K4802" s="319"/>
      <c r="L4802" s="292" t="s">
        <v>446</v>
      </c>
      <c r="M4802" s="324"/>
      <c r="N4802" s="294" t="str">
        <f t="shared" si="954"/>
        <v/>
      </c>
      <c r="O4802" s="319"/>
      <c r="P4802" s="296" t="str">
        <f t="shared" si="955"/>
        <v/>
      </c>
      <c r="Q4802" s="552"/>
      <c r="R4802" s="551"/>
      <c r="S4802" s="291"/>
      <c r="T4802" t="str">
        <f t="shared" si="956"/>
        <v>-</v>
      </c>
      <c r="U4802" s="560">
        <f t="shared" si="957"/>
        <v>0</v>
      </c>
      <c r="V4802" s="560">
        <f t="shared" si="958"/>
        <v>0</v>
      </c>
      <c r="W4802" s="560">
        <f t="shared" si="959"/>
        <v>0</v>
      </c>
    </row>
    <row r="4803" spans="1:23" ht="21" customHeight="1">
      <c r="A4803" s="316" t="str">
        <f t="shared" si="950"/>
        <v/>
      </c>
      <c r="B4803" s="316" t="str">
        <f t="shared" si="951"/>
        <v/>
      </c>
      <c r="C4803" s="316" t="str">
        <f>IF(AND(F4803&lt;&gt;"",G4803&lt;&gt;""),COUNT($C$32:C4802)+1,"")</f>
        <v/>
      </c>
      <c r="D4803" s="292" t="str">
        <f t="shared" si="952"/>
        <v/>
      </c>
      <c r="E4803" s="292" t="str">
        <f t="shared" si="953"/>
        <v/>
      </c>
      <c r="F4803" s="316"/>
      <c r="G4803" s="316"/>
      <c r="H4803" s="317"/>
      <c r="I4803" s="316" t="s">
        <v>445</v>
      </c>
      <c r="J4803" s="318"/>
      <c r="K4803" s="319"/>
      <c r="L4803" s="292" t="s">
        <v>446</v>
      </c>
      <c r="M4803" s="324"/>
      <c r="N4803" s="294" t="str">
        <f t="shared" si="954"/>
        <v/>
      </c>
      <c r="O4803" s="319"/>
      <c r="P4803" s="296" t="str">
        <f t="shared" si="955"/>
        <v/>
      </c>
      <c r="Q4803" s="552"/>
      <c r="R4803" s="551"/>
      <c r="S4803" s="291"/>
      <c r="T4803" t="str">
        <f t="shared" si="956"/>
        <v>-</v>
      </c>
      <c r="U4803" s="560">
        <f t="shared" si="957"/>
        <v>0</v>
      </c>
      <c r="V4803" s="560">
        <f t="shared" si="958"/>
        <v>0</v>
      </c>
      <c r="W4803" s="560">
        <f t="shared" si="959"/>
        <v>0</v>
      </c>
    </row>
    <row r="4804" spans="1:23" ht="21" customHeight="1">
      <c r="A4804" s="316" t="str">
        <f t="shared" si="950"/>
        <v/>
      </c>
      <c r="B4804" s="316" t="str">
        <f t="shared" si="951"/>
        <v/>
      </c>
      <c r="C4804" s="316" t="str">
        <f>IF(AND(F4804&lt;&gt;"",G4804&lt;&gt;""),COUNT($C$32:C4803)+1,"")</f>
        <v/>
      </c>
      <c r="D4804" s="292" t="str">
        <f t="shared" si="952"/>
        <v/>
      </c>
      <c r="E4804" s="292" t="str">
        <f t="shared" si="953"/>
        <v/>
      </c>
      <c r="F4804" s="316"/>
      <c r="G4804" s="316"/>
      <c r="H4804" s="317"/>
      <c r="I4804" s="316" t="s">
        <v>445</v>
      </c>
      <c r="J4804" s="318"/>
      <c r="K4804" s="319"/>
      <c r="L4804" s="292" t="s">
        <v>446</v>
      </c>
      <c r="M4804" s="324"/>
      <c r="N4804" s="294" t="str">
        <f t="shared" si="954"/>
        <v/>
      </c>
      <c r="O4804" s="319"/>
      <c r="P4804" s="296" t="str">
        <f t="shared" si="955"/>
        <v/>
      </c>
      <c r="Q4804" s="552"/>
      <c r="R4804" s="551"/>
      <c r="S4804" s="291"/>
      <c r="T4804" t="str">
        <f t="shared" si="956"/>
        <v>-</v>
      </c>
      <c r="U4804" s="560">
        <f t="shared" si="957"/>
        <v>0</v>
      </c>
      <c r="V4804" s="560">
        <f t="shared" si="958"/>
        <v>0</v>
      </c>
      <c r="W4804" s="560">
        <f t="shared" si="959"/>
        <v>0</v>
      </c>
    </row>
    <row r="4805" spans="1:23" ht="21" customHeight="1">
      <c r="A4805" s="316" t="str">
        <f t="shared" si="950"/>
        <v/>
      </c>
      <c r="B4805" s="316" t="str">
        <f t="shared" si="951"/>
        <v/>
      </c>
      <c r="C4805" s="316" t="str">
        <f>IF(AND(F4805&lt;&gt;"",G4805&lt;&gt;""),COUNT($C$32:C4804)+1,"")</f>
        <v/>
      </c>
      <c r="D4805" s="292" t="str">
        <f t="shared" si="952"/>
        <v/>
      </c>
      <c r="E4805" s="292" t="str">
        <f t="shared" si="953"/>
        <v/>
      </c>
      <c r="F4805" s="316"/>
      <c r="G4805" s="316"/>
      <c r="H4805" s="317"/>
      <c r="I4805" s="316" t="s">
        <v>445</v>
      </c>
      <c r="J4805" s="318"/>
      <c r="K4805" s="319"/>
      <c r="L4805" s="292" t="s">
        <v>446</v>
      </c>
      <c r="M4805" s="324"/>
      <c r="N4805" s="294" t="str">
        <f t="shared" si="954"/>
        <v/>
      </c>
      <c r="O4805" s="319"/>
      <c r="P4805" s="296" t="str">
        <f t="shared" si="955"/>
        <v/>
      </c>
      <c r="Q4805" s="552"/>
      <c r="R4805" s="551"/>
      <c r="S4805" s="291"/>
      <c r="T4805" t="str">
        <f t="shared" si="956"/>
        <v>-</v>
      </c>
      <c r="U4805" s="560">
        <f t="shared" si="957"/>
        <v>0</v>
      </c>
      <c r="V4805" s="560">
        <f t="shared" si="958"/>
        <v>0</v>
      </c>
      <c r="W4805" s="560">
        <f t="shared" si="959"/>
        <v>0</v>
      </c>
    </row>
    <row r="4806" spans="1:23" ht="21" customHeight="1">
      <c r="A4806" s="316" t="str">
        <f t="shared" si="950"/>
        <v/>
      </c>
      <c r="B4806" s="316" t="str">
        <f t="shared" si="951"/>
        <v/>
      </c>
      <c r="C4806" s="316" t="str">
        <f>IF(AND(F4806&lt;&gt;"",G4806&lt;&gt;""),COUNT($C$32:C4805)+1,"")</f>
        <v/>
      </c>
      <c r="D4806" s="292" t="str">
        <f t="shared" si="952"/>
        <v/>
      </c>
      <c r="E4806" s="292" t="str">
        <f t="shared" si="953"/>
        <v/>
      </c>
      <c r="F4806" s="316"/>
      <c r="G4806" s="316"/>
      <c r="H4806" s="317"/>
      <c r="I4806" s="316" t="s">
        <v>445</v>
      </c>
      <c r="J4806" s="318"/>
      <c r="K4806" s="319"/>
      <c r="L4806" s="292" t="s">
        <v>446</v>
      </c>
      <c r="M4806" s="324"/>
      <c r="N4806" s="294" t="str">
        <f t="shared" si="954"/>
        <v/>
      </c>
      <c r="O4806" s="319"/>
      <c r="P4806" s="296" t="str">
        <f t="shared" si="955"/>
        <v/>
      </c>
      <c r="Q4806" s="552"/>
      <c r="R4806" s="551"/>
      <c r="S4806" s="291"/>
      <c r="T4806" t="str">
        <f t="shared" si="956"/>
        <v>-</v>
      </c>
      <c r="U4806" s="560">
        <f t="shared" si="957"/>
        <v>0</v>
      </c>
      <c r="V4806" s="560">
        <f t="shared" si="958"/>
        <v>0</v>
      </c>
      <c r="W4806" s="560">
        <f t="shared" si="959"/>
        <v>0</v>
      </c>
    </row>
    <row r="4807" spans="1:23" ht="21" customHeight="1">
      <c r="A4807" s="316" t="str">
        <f t="shared" si="950"/>
        <v/>
      </c>
      <c r="B4807" s="316" t="str">
        <f t="shared" si="951"/>
        <v/>
      </c>
      <c r="C4807" s="316" t="str">
        <f>IF(AND(F4807&lt;&gt;"",G4807&lt;&gt;""),COUNT($C$32:C4806)+1,"")</f>
        <v/>
      </c>
      <c r="D4807" s="292" t="str">
        <f t="shared" si="952"/>
        <v/>
      </c>
      <c r="E4807" s="292" t="str">
        <f t="shared" si="953"/>
        <v/>
      </c>
      <c r="F4807" s="316"/>
      <c r="G4807" s="316"/>
      <c r="H4807" s="317"/>
      <c r="I4807" s="316" t="s">
        <v>445</v>
      </c>
      <c r="J4807" s="318"/>
      <c r="K4807" s="319"/>
      <c r="L4807" s="292" t="s">
        <v>446</v>
      </c>
      <c r="M4807" s="324"/>
      <c r="N4807" s="294" t="str">
        <f t="shared" si="954"/>
        <v/>
      </c>
      <c r="O4807" s="319"/>
      <c r="P4807" s="296" t="str">
        <f t="shared" si="955"/>
        <v/>
      </c>
      <c r="Q4807" s="552"/>
      <c r="R4807" s="551"/>
      <c r="S4807" s="291"/>
      <c r="T4807" t="str">
        <f t="shared" si="956"/>
        <v>-</v>
      </c>
      <c r="U4807" s="560">
        <f t="shared" si="957"/>
        <v>0</v>
      </c>
      <c r="V4807" s="560">
        <f t="shared" si="958"/>
        <v>0</v>
      </c>
      <c r="W4807" s="560">
        <f t="shared" si="959"/>
        <v>0</v>
      </c>
    </row>
    <row r="4808" spans="1:23" ht="21" customHeight="1">
      <c r="A4808" s="316" t="str">
        <f t="shared" si="950"/>
        <v/>
      </c>
      <c r="B4808" s="316" t="str">
        <f t="shared" si="951"/>
        <v/>
      </c>
      <c r="C4808" s="316" t="str">
        <f>IF(AND(F4808&lt;&gt;"",G4808&lt;&gt;""),COUNT($C$32:C4807)+1,"")</f>
        <v/>
      </c>
      <c r="D4808" s="292" t="str">
        <f t="shared" si="952"/>
        <v/>
      </c>
      <c r="E4808" s="292" t="str">
        <f t="shared" si="953"/>
        <v/>
      </c>
      <c r="F4808" s="316"/>
      <c r="G4808" s="316"/>
      <c r="H4808" s="317"/>
      <c r="I4808" s="316" t="s">
        <v>445</v>
      </c>
      <c r="J4808" s="318"/>
      <c r="K4808" s="319"/>
      <c r="L4808" s="292" t="s">
        <v>446</v>
      </c>
      <c r="M4808" s="324"/>
      <c r="N4808" s="294" t="str">
        <f t="shared" si="954"/>
        <v/>
      </c>
      <c r="O4808" s="319"/>
      <c r="P4808" s="296" t="str">
        <f t="shared" si="955"/>
        <v/>
      </c>
      <c r="Q4808" s="552"/>
      <c r="R4808" s="551"/>
      <c r="S4808" s="291"/>
      <c r="T4808" t="str">
        <f t="shared" si="956"/>
        <v>-</v>
      </c>
      <c r="U4808" s="560">
        <f t="shared" si="957"/>
        <v>0</v>
      </c>
      <c r="V4808" s="560">
        <f t="shared" si="958"/>
        <v>0</v>
      </c>
      <c r="W4808" s="560">
        <f t="shared" si="959"/>
        <v>0</v>
      </c>
    </row>
    <row r="4809" spans="1:23" ht="21" customHeight="1">
      <c r="A4809" s="316" t="str">
        <f t="shared" si="950"/>
        <v/>
      </c>
      <c r="B4809" s="316" t="str">
        <f t="shared" si="951"/>
        <v/>
      </c>
      <c r="C4809" s="316" t="str">
        <f>IF(AND(F4809&lt;&gt;"",G4809&lt;&gt;""),COUNT($C$32:C4808)+1,"")</f>
        <v/>
      </c>
      <c r="D4809" s="292" t="str">
        <f t="shared" si="952"/>
        <v/>
      </c>
      <c r="E4809" s="292" t="str">
        <f t="shared" si="953"/>
        <v/>
      </c>
      <c r="F4809" s="316"/>
      <c r="G4809" s="316"/>
      <c r="H4809" s="317"/>
      <c r="I4809" s="316" t="s">
        <v>445</v>
      </c>
      <c r="J4809" s="318"/>
      <c r="K4809" s="319"/>
      <c r="L4809" s="292" t="s">
        <v>446</v>
      </c>
      <c r="M4809" s="324"/>
      <c r="N4809" s="294" t="str">
        <f t="shared" si="954"/>
        <v/>
      </c>
      <c r="O4809" s="319"/>
      <c r="P4809" s="296" t="str">
        <f t="shared" si="955"/>
        <v/>
      </c>
      <c r="Q4809" s="552"/>
      <c r="R4809" s="551"/>
      <c r="S4809" s="291"/>
      <c r="T4809" t="str">
        <f t="shared" si="956"/>
        <v>-</v>
      </c>
      <c r="U4809" s="560">
        <f t="shared" si="957"/>
        <v>0</v>
      </c>
      <c r="V4809" s="560">
        <f t="shared" si="958"/>
        <v>0</v>
      </c>
      <c r="W4809" s="560">
        <f t="shared" si="959"/>
        <v>0</v>
      </c>
    </row>
    <row r="4810" spans="1:23" ht="21" customHeight="1">
      <c r="A4810" s="316" t="str">
        <f t="shared" si="950"/>
        <v/>
      </c>
      <c r="B4810" s="316" t="str">
        <f t="shared" si="951"/>
        <v/>
      </c>
      <c r="C4810" s="316" t="str">
        <f>IF(AND(F4810&lt;&gt;"",G4810&lt;&gt;""),COUNT($C$32:C4809)+1,"")</f>
        <v/>
      </c>
      <c r="D4810" s="292" t="str">
        <f t="shared" si="952"/>
        <v/>
      </c>
      <c r="E4810" s="292" t="str">
        <f t="shared" si="953"/>
        <v/>
      </c>
      <c r="F4810" s="316"/>
      <c r="G4810" s="316"/>
      <c r="H4810" s="317"/>
      <c r="I4810" s="316" t="s">
        <v>445</v>
      </c>
      <c r="J4810" s="318"/>
      <c r="K4810" s="319"/>
      <c r="L4810" s="292" t="s">
        <v>446</v>
      </c>
      <c r="M4810" s="324"/>
      <c r="N4810" s="294" t="str">
        <f t="shared" si="954"/>
        <v/>
      </c>
      <c r="O4810" s="319"/>
      <c r="P4810" s="296" t="str">
        <f t="shared" si="955"/>
        <v/>
      </c>
      <c r="Q4810" s="552"/>
      <c r="R4810" s="551"/>
      <c r="S4810" s="291"/>
      <c r="T4810" t="str">
        <f t="shared" si="956"/>
        <v>-</v>
      </c>
      <c r="U4810" s="560">
        <f t="shared" si="957"/>
        <v>0</v>
      </c>
      <c r="V4810" s="560">
        <f t="shared" si="958"/>
        <v>0</v>
      </c>
      <c r="W4810" s="560">
        <f t="shared" si="959"/>
        <v>0</v>
      </c>
    </row>
    <row r="4811" spans="1:23" ht="21" customHeight="1">
      <c r="A4811" s="316" t="str">
        <f t="shared" si="950"/>
        <v/>
      </c>
      <c r="B4811" s="316" t="str">
        <f t="shared" si="951"/>
        <v/>
      </c>
      <c r="C4811" s="316" t="str">
        <f>IF(AND(F4811&lt;&gt;"",G4811&lt;&gt;""),COUNT($C$32:C4810)+1,"")</f>
        <v/>
      </c>
      <c r="D4811" s="292" t="str">
        <f t="shared" si="952"/>
        <v/>
      </c>
      <c r="E4811" s="292" t="str">
        <f t="shared" si="953"/>
        <v/>
      </c>
      <c r="F4811" s="316"/>
      <c r="G4811" s="316"/>
      <c r="H4811" s="317"/>
      <c r="I4811" s="316" t="s">
        <v>445</v>
      </c>
      <c r="J4811" s="318"/>
      <c r="K4811" s="319"/>
      <c r="L4811" s="292" t="s">
        <v>446</v>
      </c>
      <c r="M4811" s="324"/>
      <c r="N4811" s="294" t="str">
        <f t="shared" si="954"/>
        <v/>
      </c>
      <c r="O4811" s="319"/>
      <c r="P4811" s="296" t="str">
        <f t="shared" si="955"/>
        <v/>
      </c>
      <c r="Q4811" s="552"/>
      <c r="R4811" s="551"/>
      <c r="S4811" s="291"/>
      <c r="T4811" t="str">
        <f t="shared" si="956"/>
        <v>-</v>
      </c>
      <c r="U4811" s="560">
        <f t="shared" si="957"/>
        <v>0</v>
      </c>
      <c r="V4811" s="560">
        <f t="shared" si="958"/>
        <v>0</v>
      </c>
      <c r="W4811" s="560">
        <f t="shared" si="959"/>
        <v>0</v>
      </c>
    </row>
    <row r="4812" spans="1:23" ht="21" customHeight="1">
      <c r="A4812" s="316" t="str">
        <f t="shared" si="950"/>
        <v/>
      </c>
      <c r="B4812" s="316" t="str">
        <f t="shared" si="951"/>
        <v/>
      </c>
      <c r="C4812" s="316" t="str">
        <f>IF(AND(F4812&lt;&gt;"",G4812&lt;&gt;""),COUNT($C$32:C4811)+1,"")</f>
        <v/>
      </c>
      <c r="D4812" s="292" t="str">
        <f t="shared" si="952"/>
        <v/>
      </c>
      <c r="E4812" s="292" t="str">
        <f t="shared" si="953"/>
        <v/>
      </c>
      <c r="F4812" s="316"/>
      <c r="G4812" s="316"/>
      <c r="H4812" s="317"/>
      <c r="I4812" s="316" t="s">
        <v>445</v>
      </c>
      <c r="J4812" s="318"/>
      <c r="K4812" s="319"/>
      <c r="L4812" s="292" t="s">
        <v>446</v>
      </c>
      <c r="M4812" s="324"/>
      <c r="N4812" s="294" t="str">
        <f t="shared" si="954"/>
        <v/>
      </c>
      <c r="O4812" s="319"/>
      <c r="P4812" s="296" t="str">
        <f t="shared" si="955"/>
        <v/>
      </c>
      <c r="Q4812" s="552"/>
      <c r="R4812" s="551"/>
      <c r="S4812" s="291"/>
      <c r="T4812" t="str">
        <f t="shared" si="956"/>
        <v>-</v>
      </c>
      <c r="U4812" s="560">
        <f t="shared" si="957"/>
        <v>0</v>
      </c>
      <c r="V4812" s="560">
        <f t="shared" si="958"/>
        <v>0</v>
      </c>
      <c r="W4812" s="560">
        <f t="shared" si="959"/>
        <v>0</v>
      </c>
    </row>
    <row r="4813" spans="1:23" ht="21" customHeight="1">
      <c r="A4813" s="316" t="str">
        <f t="shared" si="950"/>
        <v/>
      </c>
      <c r="B4813" s="316" t="str">
        <f t="shared" si="951"/>
        <v/>
      </c>
      <c r="C4813" s="316" t="str">
        <f>IF(AND(F4813&lt;&gt;"",G4813&lt;&gt;""),COUNT($C$32:C4812)+1,"")</f>
        <v/>
      </c>
      <c r="D4813" s="292" t="str">
        <f t="shared" si="952"/>
        <v/>
      </c>
      <c r="E4813" s="292" t="str">
        <f t="shared" si="953"/>
        <v/>
      </c>
      <c r="F4813" s="316"/>
      <c r="G4813" s="316"/>
      <c r="H4813" s="317"/>
      <c r="I4813" s="316" t="s">
        <v>445</v>
      </c>
      <c r="J4813" s="318"/>
      <c r="K4813" s="319"/>
      <c r="L4813" s="292" t="s">
        <v>446</v>
      </c>
      <c r="M4813" s="324"/>
      <c r="N4813" s="294" t="str">
        <f t="shared" si="954"/>
        <v/>
      </c>
      <c r="O4813" s="319"/>
      <c r="P4813" s="296" t="str">
        <f t="shared" si="955"/>
        <v/>
      </c>
      <c r="Q4813" s="552"/>
      <c r="R4813" s="551"/>
      <c r="S4813" s="291"/>
      <c r="T4813" t="str">
        <f t="shared" si="956"/>
        <v>-</v>
      </c>
      <c r="U4813" s="560">
        <f t="shared" si="957"/>
        <v>0</v>
      </c>
      <c r="V4813" s="560">
        <f t="shared" si="958"/>
        <v>0</v>
      </c>
      <c r="W4813" s="560">
        <f t="shared" si="959"/>
        <v>0</v>
      </c>
    </row>
    <row r="4814" spans="1:23" ht="21" customHeight="1">
      <c r="A4814" s="316" t="str">
        <f t="shared" si="950"/>
        <v/>
      </c>
      <c r="B4814" s="316" t="str">
        <f t="shared" si="951"/>
        <v/>
      </c>
      <c r="C4814" s="316" t="str">
        <f>IF(AND(F4814&lt;&gt;"",G4814&lt;&gt;""),COUNT($C$32:C4813)+1,"")</f>
        <v/>
      </c>
      <c r="D4814" s="292" t="str">
        <f t="shared" si="952"/>
        <v/>
      </c>
      <c r="E4814" s="292" t="str">
        <f t="shared" si="953"/>
        <v/>
      </c>
      <c r="F4814" s="316"/>
      <c r="G4814" s="316"/>
      <c r="H4814" s="317"/>
      <c r="I4814" s="316" t="s">
        <v>445</v>
      </c>
      <c r="J4814" s="318"/>
      <c r="K4814" s="319"/>
      <c r="L4814" s="292" t="s">
        <v>446</v>
      </c>
      <c r="M4814" s="324"/>
      <c r="N4814" s="294" t="str">
        <f t="shared" si="954"/>
        <v/>
      </c>
      <c r="O4814" s="319"/>
      <c r="P4814" s="296" t="str">
        <f t="shared" si="955"/>
        <v/>
      </c>
      <c r="Q4814" s="552"/>
      <c r="R4814" s="551"/>
      <c r="S4814" s="291"/>
      <c r="T4814" t="str">
        <f t="shared" si="956"/>
        <v>-</v>
      </c>
      <c r="U4814" s="560">
        <f t="shared" si="957"/>
        <v>0</v>
      </c>
      <c r="V4814" s="560">
        <f t="shared" si="958"/>
        <v>0</v>
      </c>
      <c r="W4814" s="560">
        <f t="shared" si="959"/>
        <v>0</v>
      </c>
    </row>
    <row r="4815" spans="1:23" ht="21" customHeight="1">
      <c r="A4815" s="316" t="str">
        <f t="shared" si="950"/>
        <v/>
      </c>
      <c r="B4815" s="316" t="str">
        <f t="shared" si="951"/>
        <v/>
      </c>
      <c r="C4815" s="316" t="str">
        <f>IF(AND(F4815&lt;&gt;"",G4815&lt;&gt;""),COUNT($C$32:C4814)+1,"")</f>
        <v/>
      </c>
      <c r="D4815" s="292" t="str">
        <f t="shared" si="952"/>
        <v/>
      </c>
      <c r="E4815" s="292" t="str">
        <f t="shared" si="953"/>
        <v/>
      </c>
      <c r="F4815" s="316"/>
      <c r="G4815" s="316"/>
      <c r="H4815" s="317"/>
      <c r="I4815" s="316" t="s">
        <v>445</v>
      </c>
      <c r="J4815" s="318"/>
      <c r="K4815" s="319"/>
      <c r="L4815" s="292" t="s">
        <v>446</v>
      </c>
      <c r="M4815" s="324"/>
      <c r="N4815" s="294" t="str">
        <f t="shared" si="954"/>
        <v/>
      </c>
      <c r="O4815" s="319"/>
      <c r="P4815" s="296" t="str">
        <f t="shared" si="955"/>
        <v/>
      </c>
      <c r="Q4815" s="552"/>
      <c r="R4815" s="551"/>
      <c r="S4815" s="291"/>
      <c r="T4815" t="str">
        <f t="shared" si="956"/>
        <v>-</v>
      </c>
      <c r="U4815" s="560">
        <f t="shared" si="957"/>
        <v>0</v>
      </c>
      <c r="V4815" s="560">
        <f t="shared" si="958"/>
        <v>0</v>
      </c>
      <c r="W4815" s="560">
        <f t="shared" si="959"/>
        <v>0</v>
      </c>
    </row>
    <row r="4816" spans="1:23" ht="21" customHeight="1">
      <c r="A4816" s="316" t="str">
        <f t="shared" si="950"/>
        <v/>
      </c>
      <c r="B4816" s="316" t="str">
        <f t="shared" si="951"/>
        <v/>
      </c>
      <c r="C4816" s="316" t="str">
        <f>IF(AND(F4816&lt;&gt;"",G4816&lt;&gt;""),COUNT($C$32:C4815)+1,"")</f>
        <v/>
      </c>
      <c r="D4816" s="292" t="str">
        <f t="shared" si="952"/>
        <v/>
      </c>
      <c r="E4816" s="292" t="str">
        <f t="shared" si="953"/>
        <v/>
      </c>
      <c r="F4816" s="316"/>
      <c r="G4816" s="316"/>
      <c r="H4816" s="317"/>
      <c r="I4816" s="316" t="s">
        <v>445</v>
      </c>
      <c r="J4816" s="318"/>
      <c r="K4816" s="319"/>
      <c r="L4816" s="292" t="s">
        <v>446</v>
      </c>
      <c r="M4816" s="324"/>
      <c r="N4816" s="294" t="str">
        <f t="shared" si="954"/>
        <v/>
      </c>
      <c r="O4816" s="319"/>
      <c r="P4816" s="296" t="str">
        <f t="shared" si="955"/>
        <v/>
      </c>
      <c r="Q4816" s="552"/>
      <c r="R4816" s="551"/>
      <c r="S4816" s="291"/>
      <c r="T4816" t="str">
        <f t="shared" si="956"/>
        <v>-</v>
      </c>
      <c r="U4816" s="560">
        <f t="shared" si="957"/>
        <v>0</v>
      </c>
      <c r="V4816" s="560">
        <f t="shared" si="958"/>
        <v>0</v>
      </c>
      <c r="W4816" s="560">
        <f t="shared" si="959"/>
        <v>0</v>
      </c>
    </row>
    <row r="4817" spans="1:23" ht="21" customHeight="1">
      <c r="A4817" s="316" t="str">
        <f t="shared" si="950"/>
        <v/>
      </c>
      <c r="B4817" s="316" t="str">
        <f t="shared" si="951"/>
        <v/>
      </c>
      <c r="C4817" s="316" t="str">
        <f>IF(AND(F4817&lt;&gt;"",G4817&lt;&gt;""),COUNT($C$32:C4816)+1,"")</f>
        <v/>
      </c>
      <c r="D4817" s="292" t="str">
        <f t="shared" si="952"/>
        <v/>
      </c>
      <c r="E4817" s="292" t="str">
        <f t="shared" si="953"/>
        <v/>
      </c>
      <c r="F4817" s="316"/>
      <c r="G4817" s="316"/>
      <c r="H4817" s="317"/>
      <c r="I4817" s="316" t="s">
        <v>445</v>
      </c>
      <c r="J4817" s="318"/>
      <c r="K4817" s="319"/>
      <c r="L4817" s="292" t="s">
        <v>446</v>
      </c>
      <c r="M4817" s="324"/>
      <c r="N4817" s="294" t="str">
        <f t="shared" si="954"/>
        <v/>
      </c>
      <c r="O4817" s="319"/>
      <c r="P4817" s="296" t="str">
        <f t="shared" si="955"/>
        <v/>
      </c>
      <c r="Q4817" s="552"/>
      <c r="R4817" s="551"/>
      <c r="S4817" s="291"/>
      <c r="T4817" t="str">
        <f t="shared" si="956"/>
        <v>-</v>
      </c>
      <c r="U4817" s="560">
        <f t="shared" si="957"/>
        <v>0</v>
      </c>
      <c r="V4817" s="560">
        <f t="shared" si="958"/>
        <v>0</v>
      </c>
      <c r="W4817" s="560">
        <f t="shared" si="959"/>
        <v>0</v>
      </c>
    </row>
    <row r="4818" spans="1:23" ht="21" customHeight="1">
      <c r="A4818" s="316" t="str">
        <f t="shared" si="950"/>
        <v/>
      </c>
      <c r="B4818" s="316" t="str">
        <f t="shared" si="951"/>
        <v/>
      </c>
      <c r="C4818" s="316" t="str">
        <f>IF(AND(F4818&lt;&gt;"",G4818&lt;&gt;""),COUNT($C$32:C4817)+1,"")</f>
        <v/>
      </c>
      <c r="D4818" s="292" t="str">
        <f t="shared" si="952"/>
        <v/>
      </c>
      <c r="E4818" s="292" t="str">
        <f t="shared" si="953"/>
        <v/>
      </c>
      <c r="F4818" s="316"/>
      <c r="G4818" s="316"/>
      <c r="H4818" s="317"/>
      <c r="I4818" s="316" t="s">
        <v>445</v>
      </c>
      <c r="J4818" s="318"/>
      <c r="K4818" s="319"/>
      <c r="L4818" s="292" t="s">
        <v>446</v>
      </c>
      <c r="M4818" s="324"/>
      <c r="N4818" s="294" t="str">
        <f t="shared" si="954"/>
        <v/>
      </c>
      <c r="O4818" s="319"/>
      <c r="P4818" s="296" t="str">
        <f t="shared" si="955"/>
        <v/>
      </c>
      <c r="Q4818" s="552"/>
      <c r="R4818" s="551"/>
      <c r="S4818" s="291"/>
      <c r="T4818" t="str">
        <f t="shared" si="956"/>
        <v>-</v>
      </c>
      <c r="U4818" s="560">
        <f t="shared" si="957"/>
        <v>0</v>
      </c>
      <c r="V4818" s="560">
        <f t="shared" si="958"/>
        <v>0</v>
      </c>
      <c r="W4818" s="560">
        <f t="shared" si="959"/>
        <v>0</v>
      </c>
    </row>
    <row r="4819" spans="1:23" ht="21" customHeight="1">
      <c r="A4819" s="316" t="str">
        <f t="shared" si="950"/>
        <v/>
      </c>
      <c r="B4819" s="316" t="str">
        <f t="shared" si="951"/>
        <v/>
      </c>
      <c r="C4819" s="316" t="str">
        <f>IF(AND(F4819&lt;&gt;"",G4819&lt;&gt;""),COUNT($C$32:C4818)+1,"")</f>
        <v/>
      </c>
      <c r="D4819" s="292" t="str">
        <f t="shared" si="952"/>
        <v/>
      </c>
      <c r="E4819" s="292" t="str">
        <f t="shared" si="953"/>
        <v/>
      </c>
      <c r="F4819" s="316"/>
      <c r="G4819" s="316"/>
      <c r="H4819" s="317"/>
      <c r="I4819" s="316" t="s">
        <v>445</v>
      </c>
      <c r="J4819" s="318"/>
      <c r="K4819" s="319"/>
      <c r="L4819" s="292" t="s">
        <v>446</v>
      </c>
      <c r="M4819" s="324"/>
      <c r="N4819" s="294" t="str">
        <f t="shared" si="954"/>
        <v/>
      </c>
      <c r="O4819" s="319"/>
      <c r="P4819" s="296" t="str">
        <f t="shared" si="955"/>
        <v/>
      </c>
      <c r="Q4819" s="552"/>
      <c r="R4819" s="551"/>
      <c r="S4819" s="291"/>
      <c r="T4819" t="str">
        <f t="shared" si="956"/>
        <v>-</v>
      </c>
      <c r="U4819" s="560">
        <f t="shared" si="957"/>
        <v>0</v>
      </c>
      <c r="V4819" s="560">
        <f t="shared" si="958"/>
        <v>0</v>
      </c>
      <c r="W4819" s="560">
        <f t="shared" si="959"/>
        <v>0</v>
      </c>
    </row>
    <row r="4820" spans="1:23" ht="21" customHeight="1">
      <c r="A4820" s="316" t="str">
        <f t="shared" si="950"/>
        <v/>
      </c>
      <c r="B4820" s="316" t="str">
        <f t="shared" si="951"/>
        <v/>
      </c>
      <c r="C4820" s="316" t="str">
        <f>IF(AND(F4820&lt;&gt;"",G4820&lt;&gt;""),COUNT($C$32:C4819)+1,"")</f>
        <v/>
      </c>
      <c r="D4820" s="292" t="str">
        <f t="shared" si="952"/>
        <v/>
      </c>
      <c r="E4820" s="292" t="str">
        <f t="shared" si="953"/>
        <v/>
      </c>
      <c r="F4820" s="316"/>
      <c r="G4820" s="316"/>
      <c r="H4820" s="317"/>
      <c r="I4820" s="316" t="s">
        <v>445</v>
      </c>
      <c r="J4820" s="318"/>
      <c r="K4820" s="319"/>
      <c r="L4820" s="292" t="s">
        <v>446</v>
      </c>
      <c r="M4820" s="324"/>
      <c r="N4820" s="294" t="str">
        <f t="shared" si="954"/>
        <v/>
      </c>
      <c r="O4820" s="319"/>
      <c r="P4820" s="296" t="str">
        <f t="shared" si="955"/>
        <v/>
      </c>
      <c r="Q4820" s="552"/>
      <c r="R4820" s="551"/>
      <c r="S4820" s="291"/>
      <c r="T4820" t="str">
        <f t="shared" si="956"/>
        <v>-</v>
      </c>
      <c r="U4820" s="560">
        <f t="shared" si="957"/>
        <v>0</v>
      </c>
      <c r="V4820" s="560">
        <f t="shared" si="958"/>
        <v>0</v>
      </c>
      <c r="W4820" s="560">
        <f t="shared" si="959"/>
        <v>0</v>
      </c>
    </row>
    <row r="4821" spans="1:23" ht="21" customHeight="1">
      <c r="A4821" s="316" t="str">
        <f t="shared" si="950"/>
        <v/>
      </c>
      <c r="B4821" s="316" t="str">
        <f t="shared" si="951"/>
        <v/>
      </c>
      <c r="C4821" s="316" t="str">
        <f>IF(AND(F4821&lt;&gt;"",G4821&lt;&gt;""),COUNT($C$32:C4820)+1,"")</f>
        <v/>
      </c>
      <c r="D4821" s="292" t="str">
        <f t="shared" si="952"/>
        <v/>
      </c>
      <c r="E4821" s="292" t="str">
        <f t="shared" si="953"/>
        <v/>
      </c>
      <c r="F4821" s="316"/>
      <c r="G4821" s="316"/>
      <c r="H4821" s="317"/>
      <c r="I4821" s="316" t="s">
        <v>445</v>
      </c>
      <c r="J4821" s="318"/>
      <c r="K4821" s="319"/>
      <c r="L4821" s="292" t="s">
        <v>446</v>
      </c>
      <c r="M4821" s="324"/>
      <c r="N4821" s="294" t="str">
        <f t="shared" si="954"/>
        <v/>
      </c>
      <c r="O4821" s="319"/>
      <c r="P4821" s="296" t="str">
        <f t="shared" si="955"/>
        <v/>
      </c>
      <c r="Q4821" s="552"/>
      <c r="R4821" s="551"/>
      <c r="S4821" s="291"/>
      <c r="T4821" t="str">
        <f t="shared" si="956"/>
        <v>-</v>
      </c>
      <c r="U4821" s="560">
        <f t="shared" si="957"/>
        <v>0</v>
      </c>
      <c r="V4821" s="560">
        <f t="shared" si="958"/>
        <v>0</v>
      </c>
      <c r="W4821" s="560">
        <f t="shared" si="959"/>
        <v>0</v>
      </c>
    </row>
    <row r="4822" spans="1:23" ht="21" customHeight="1">
      <c r="A4822" s="316" t="str">
        <f t="shared" si="950"/>
        <v/>
      </c>
      <c r="B4822" s="316" t="str">
        <f t="shared" si="951"/>
        <v/>
      </c>
      <c r="C4822" s="316" t="str">
        <f>IF(AND(F4822&lt;&gt;"",G4822&lt;&gt;""),COUNT($C$32:C4821)+1,"")</f>
        <v/>
      </c>
      <c r="D4822" s="292" t="str">
        <f t="shared" si="952"/>
        <v/>
      </c>
      <c r="E4822" s="292" t="str">
        <f t="shared" si="953"/>
        <v/>
      </c>
      <c r="F4822" s="316"/>
      <c r="G4822" s="316"/>
      <c r="H4822" s="317"/>
      <c r="I4822" s="316" t="s">
        <v>445</v>
      </c>
      <c r="J4822" s="318"/>
      <c r="K4822" s="319"/>
      <c r="L4822" s="292" t="s">
        <v>446</v>
      </c>
      <c r="M4822" s="324"/>
      <c r="N4822" s="294" t="str">
        <f t="shared" si="954"/>
        <v/>
      </c>
      <c r="O4822" s="319"/>
      <c r="P4822" s="296" t="str">
        <f t="shared" si="955"/>
        <v/>
      </c>
      <c r="Q4822" s="552"/>
      <c r="R4822" s="551"/>
      <c r="S4822" s="291"/>
      <c r="T4822" t="str">
        <f t="shared" si="956"/>
        <v>-</v>
      </c>
      <c r="U4822" s="560">
        <f t="shared" si="957"/>
        <v>0</v>
      </c>
      <c r="V4822" s="560">
        <f t="shared" si="958"/>
        <v>0</v>
      </c>
      <c r="W4822" s="560">
        <f t="shared" si="959"/>
        <v>0</v>
      </c>
    </row>
    <row r="4823" spans="1:23" ht="21" customHeight="1">
      <c r="A4823" s="316" t="str">
        <f t="shared" si="950"/>
        <v/>
      </c>
      <c r="B4823" s="316" t="str">
        <f t="shared" si="951"/>
        <v/>
      </c>
      <c r="C4823" s="316" t="str">
        <f>IF(AND(F4823&lt;&gt;"",G4823&lt;&gt;""),COUNT($C$32:C4822)+1,"")</f>
        <v/>
      </c>
      <c r="D4823" s="292" t="str">
        <f t="shared" si="952"/>
        <v/>
      </c>
      <c r="E4823" s="292" t="str">
        <f t="shared" si="953"/>
        <v/>
      </c>
      <c r="F4823" s="316"/>
      <c r="G4823" s="316"/>
      <c r="H4823" s="317"/>
      <c r="I4823" s="316" t="s">
        <v>445</v>
      </c>
      <c r="J4823" s="318"/>
      <c r="K4823" s="319"/>
      <c r="L4823" s="292" t="s">
        <v>446</v>
      </c>
      <c r="M4823" s="324"/>
      <c r="N4823" s="294" t="str">
        <f t="shared" si="954"/>
        <v/>
      </c>
      <c r="O4823" s="319"/>
      <c r="P4823" s="296" t="str">
        <f t="shared" si="955"/>
        <v/>
      </c>
      <c r="Q4823" s="552"/>
      <c r="R4823" s="551"/>
      <c r="S4823" s="291"/>
      <c r="T4823" t="str">
        <f t="shared" si="956"/>
        <v>-</v>
      </c>
      <c r="U4823" s="560">
        <f t="shared" si="957"/>
        <v>0</v>
      </c>
      <c r="V4823" s="560">
        <f t="shared" si="958"/>
        <v>0</v>
      </c>
      <c r="W4823" s="560">
        <f t="shared" si="959"/>
        <v>0</v>
      </c>
    </row>
    <row r="4824" spans="1:23" ht="21" customHeight="1">
      <c r="A4824" s="316" t="str">
        <f t="shared" si="950"/>
        <v/>
      </c>
      <c r="B4824" s="316" t="str">
        <f t="shared" si="951"/>
        <v/>
      </c>
      <c r="C4824" s="316" t="str">
        <f>IF(AND(F4824&lt;&gt;"",G4824&lt;&gt;""),COUNT($C$32:C4823)+1,"")</f>
        <v/>
      </c>
      <c r="D4824" s="292" t="str">
        <f t="shared" si="952"/>
        <v/>
      </c>
      <c r="E4824" s="292" t="str">
        <f t="shared" si="953"/>
        <v/>
      </c>
      <c r="F4824" s="316"/>
      <c r="G4824" s="316"/>
      <c r="H4824" s="317"/>
      <c r="I4824" s="316" t="s">
        <v>445</v>
      </c>
      <c r="J4824" s="318"/>
      <c r="K4824" s="319"/>
      <c r="L4824" s="292" t="s">
        <v>446</v>
      </c>
      <c r="M4824" s="324"/>
      <c r="N4824" s="294" t="str">
        <f t="shared" si="954"/>
        <v/>
      </c>
      <c r="O4824" s="319"/>
      <c r="P4824" s="296" t="str">
        <f t="shared" si="955"/>
        <v/>
      </c>
      <c r="Q4824" s="552"/>
      <c r="R4824" s="551"/>
      <c r="S4824" s="291"/>
      <c r="T4824" t="str">
        <f t="shared" si="956"/>
        <v>-</v>
      </c>
      <c r="U4824" s="560">
        <f t="shared" si="957"/>
        <v>0</v>
      </c>
      <c r="V4824" s="560">
        <f t="shared" si="958"/>
        <v>0</v>
      </c>
      <c r="W4824" s="560">
        <f t="shared" si="959"/>
        <v>0</v>
      </c>
    </row>
    <row r="4825" spans="1:23" ht="21" customHeight="1">
      <c r="A4825" s="316" t="str">
        <f t="shared" si="950"/>
        <v/>
      </c>
      <c r="B4825" s="316" t="str">
        <f t="shared" si="951"/>
        <v/>
      </c>
      <c r="C4825" s="316" t="str">
        <f>IF(AND(F4825&lt;&gt;"",G4825&lt;&gt;""),COUNT($C$32:C4824)+1,"")</f>
        <v/>
      </c>
      <c r="D4825" s="292" t="str">
        <f t="shared" si="952"/>
        <v/>
      </c>
      <c r="E4825" s="292" t="str">
        <f t="shared" si="953"/>
        <v/>
      </c>
      <c r="F4825" s="316"/>
      <c r="G4825" s="316"/>
      <c r="H4825" s="317"/>
      <c r="I4825" s="316" t="s">
        <v>445</v>
      </c>
      <c r="J4825" s="318"/>
      <c r="K4825" s="319"/>
      <c r="L4825" s="292" t="s">
        <v>446</v>
      </c>
      <c r="M4825" s="324"/>
      <c r="N4825" s="294" t="str">
        <f t="shared" si="954"/>
        <v/>
      </c>
      <c r="O4825" s="319"/>
      <c r="P4825" s="296" t="str">
        <f t="shared" si="955"/>
        <v/>
      </c>
      <c r="Q4825" s="552"/>
      <c r="R4825" s="551"/>
      <c r="S4825" s="291"/>
      <c r="T4825" t="str">
        <f t="shared" si="956"/>
        <v>-</v>
      </c>
      <c r="U4825" s="560">
        <f t="shared" si="957"/>
        <v>0</v>
      </c>
      <c r="V4825" s="560">
        <f t="shared" si="958"/>
        <v>0</v>
      </c>
      <c r="W4825" s="560">
        <f t="shared" si="959"/>
        <v>0</v>
      </c>
    </row>
    <row r="4826" spans="1:23" ht="21" customHeight="1">
      <c r="A4826" s="316" t="str">
        <f t="shared" si="950"/>
        <v/>
      </c>
      <c r="B4826" s="316" t="str">
        <f t="shared" si="951"/>
        <v/>
      </c>
      <c r="C4826" s="316" t="str">
        <f>IF(AND(F4826&lt;&gt;"",G4826&lt;&gt;""),COUNT($C$32:C4825)+1,"")</f>
        <v/>
      </c>
      <c r="D4826" s="292" t="str">
        <f t="shared" si="952"/>
        <v/>
      </c>
      <c r="E4826" s="292" t="str">
        <f t="shared" si="953"/>
        <v/>
      </c>
      <c r="F4826" s="316"/>
      <c r="G4826" s="316"/>
      <c r="H4826" s="317"/>
      <c r="I4826" s="316" t="s">
        <v>445</v>
      </c>
      <c r="J4826" s="318"/>
      <c r="K4826" s="319"/>
      <c r="L4826" s="292" t="s">
        <v>446</v>
      </c>
      <c r="M4826" s="324"/>
      <c r="N4826" s="294" t="str">
        <f t="shared" si="954"/>
        <v/>
      </c>
      <c r="O4826" s="319"/>
      <c r="P4826" s="296" t="str">
        <f t="shared" si="955"/>
        <v/>
      </c>
      <c r="Q4826" s="552"/>
      <c r="R4826" s="551"/>
      <c r="S4826" s="291"/>
      <c r="T4826" t="str">
        <f t="shared" si="956"/>
        <v>-</v>
      </c>
      <c r="U4826" s="560">
        <f t="shared" si="957"/>
        <v>0</v>
      </c>
      <c r="V4826" s="560">
        <f t="shared" si="958"/>
        <v>0</v>
      </c>
      <c r="W4826" s="560">
        <f t="shared" si="959"/>
        <v>0</v>
      </c>
    </row>
    <row r="4827" spans="1:23" ht="21" customHeight="1">
      <c r="A4827" s="316" t="str">
        <f t="shared" si="950"/>
        <v/>
      </c>
      <c r="B4827" s="316" t="str">
        <f t="shared" si="951"/>
        <v/>
      </c>
      <c r="C4827" s="316" t="str">
        <f>IF(AND(F4827&lt;&gt;"",G4827&lt;&gt;""),COUNT($C$32:C4826)+1,"")</f>
        <v/>
      </c>
      <c r="D4827" s="292" t="str">
        <f t="shared" si="952"/>
        <v/>
      </c>
      <c r="E4827" s="292" t="str">
        <f t="shared" si="953"/>
        <v/>
      </c>
      <c r="F4827" s="316"/>
      <c r="G4827" s="316"/>
      <c r="H4827" s="317"/>
      <c r="I4827" s="316" t="s">
        <v>445</v>
      </c>
      <c r="J4827" s="318"/>
      <c r="K4827" s="319"/>
      <c r="L4827" s="292" t="s">
        <v>446</v>
      </c>
      <c r="M4827" s="324"/>
      <c r="N4827" s="294" t="str">
        <f t="shared" si="954"/>
        <v/>
      </c>
      <c r="O4827" s="319"/>
      <c r="P4827" s="296" t="str">
        <f t="shared" si="955"/>
        <v/>
      </c>
      <c r="Q4827" s="552"/>
      <c r="R4827" s="551"/>
      <c r="S4827" s="291"/>
      <c r="T4827" t="str">
        <f t="shared" si="956"/>
        <v>-</v>
      </c>
      <c r="U4827" s="560">
        <f t="shared" si="957"/>
        <v>0</v>
      </c>
      <c r="V4827" s="560">
        <f t="shared" si="958"/>
        <v>0</v>
      </c>
      <c r="W4827" s="560">
        <f t="shared" si="959"/>
        <v>0</v>
      </c>
    </row>
    <row r="4828" spans="1:23" ht="21" customHeight="1">
      <c r="A4828" s="316" t="str">
        <f t="shared" si="950"/>
        <v/>
      </c>
      <c r="B4828" s="316" t="str">
        <f t="shared" si="951"/>
        <v/>
      </c>
      <c r="C4828" s="316" t="str">
        <f>IF(AND(F4828&lt;&gt;"",G4828&lt;&gt;""),COUNT($C$32:C4827)+1,"")</f>
        <v/>
      </c>
      <c r="D4828" s="292" t="str">
        <f t="shared" si="952"/>
        <v/>
      </c>
      <c r="E4828" s="292" t="str">
        <f t="shared" si="953"/>
        <v/>
      </c>
      <c r="F4828" s="316"/>
      <c r="G4828" s="316"/>
      <c r="H4828" s="317"/>
      <c r="I4828" s="316" t="s">
        <v>445</v>
      </c>
      <c r="J4828" s="318"/>
      <c r="K4828" s="319"/>
      <c r="L4828" s="292" t="s">
        <v>446</v>
      </c>
      <c r="M4828" s="324"/>
      <c r="N4828" s="294" t="str">
        <f t="shared" si="954"/>
        <v/>
      </c>
      <c r="O4828" s="319"/>
      <c r="P4828" s="296" t="str">
        <f t="shared" si="955"/>
        <v/>
      </c>
      <c r="Q4828" s="552"/>
      <c r="R4828" s="551"/>
      <c r="S4828" s="291"/>
      <c r="T4828" t="str">
        <f t="shared" si="956"/>
        <v>-</v>
      </c>
      <c r="U4828" s="560">
        <f t="shared" si="957"/>
        <v>0</v>
      </c>
      <c r="V4828" s="560">
        <f t="shared" si="958"/>
        <v>0</v>
      </c>
      <c r="W4828" s="560">
        <f t="shared" si="959"/>
        <v>0</v>
      </c>
    </row>
    <row r="4829" spans="1:23" ht="21" customHeight="1">
      <c r="A4829" s="316" t="str">
        <f t="shared" si="950"/>
        <v/>
      </c>
      <c r="B4829" s="316" t="str">
        <f t="shared" si="951"/>
        <v/>
      </c>
      <c r="C4829" s="316" t="str">
        <f>IF(AND(F4829&lt;&gt;"",G4829&lt;&gt;""),COUNT($C$32:C4828)+1,"")</f>
        <v/>
      </c>
      <c r="D4829" s="292" t="str">
        <f t="shared" si="952"/>
        <v/>
      </c>
      <c r="E4829" s="292" t="str">
        <f t="shared" si="953"/>
        <v/>
      </c>
      <c r="F4829" s="316"/>
      <c r="G4829" s="316"/>
      <c r="H4829" s="317"/>
      <c r="I4829" s="316" t="s">
        <v>445</v>
      </c>
      <c r="J4829" s="318"/>
      <c r="K4829" s="319"/>
      <c r="L4829" s="292" t="s">
        <v>446</v>
      </c>
      <c r="M4829" s="324"/>
      <c r="N4829" s="294" t="str">
        <f t="shared" si="954"/>
        <v/>
      </c>
      <c r="O4829" s="319"/>
      <c r="P4829" s="296" t="str">
        <f t="shared" si="955"/>
        <v/>
      </c>
      <c r="Q4829" s="552"/>
      <c r="R4829" s="551"/>
      <c r="S4829" s="291"/>
      <c r="T4829" t="str">
        <f t="shared" si="956"/>
        <v>-</v>
      </c>
      <c r="U4829" s="560">
        <f t="shared" si="957"/>
        <v>0</v>
      </c>
      <c r="V4829" s="560">
        <f t="shared" si="958"/>
        <v>0</v>
      </c>
      <c r="W4829" s="560">
        <f t="shared" si="959"/>
        <v>0</v>
      </c>
    </row>
    <row r="4830" spans="1:23" ht="21" customHeight="1">
      <c r="A4830" s="316" t="str">
        <f t="shared" si="950"/>
        <v/>
      </c>
      <c r="B4830" s="316" t="str">
        <f t="shared" si="951"/>
        <v/>
      </c>
      <c r="C4830" s="316" t="str">
        <f>IF(AND(F4830&lt;&gt;"",G4830&lt;&gt;""),COUNT($C$32:C4829)+1,"")</f>
        <v/>
      </c>
      <c r="D4830" s="292" t="str">
        <f t="shared" si="952"/>
        <v/>
      </c>
      <c r="E4830" s="292" t="str">
        <f t="shared" si="953"/>
        <v/>
      </c>
      <c r="F4830" s="316"/>
      <c r="G4830" s="316"/>
      <c r="H4830" s="317"/>
      <c r="I4830" s="316" t="s">
        <v>445</v>
      </c>
      <c r="J4830" s="318"/>
      <c r="K4830" s="319"/>
      <c r="L4830" s="292" t="s">
        <v>446</v>
      </c>
      <c r="M4830" s="324"/>
      <c r="N4830" s="294" t="str">
        <f t="shared" si="954"/>
        <v/>
      </c>
      <c r="O4830" s="319"/>
      <c r="P4830" s="296" t="str">
        <f t="shared" si="955"/>
        <v/>
      </c>
      <c r="Q4830" s="552"/>
      <c r="R4830" s="551"/>
      <c r="S4830" s="291"/>
      <c r="T4830" t="str">
        <f t="shared" si="956"/>
        <v>-</v>
      </c>
      <c r="U4830" s="560">
        <f t="shared" si="957"/>
        <v>0</v>
      </c>
      <c r="V4830" s="560">
        <f t="shared" si="958"/>
        <v>0</v>
      </c>
      <c r="W4830" s="560">
        <f t="shared" si="959"/>
        <v>0</v>
      </c>
    </row>
    <row r="4831" spans="1:23" ht="21" customHeight="1">
      <c r="A4831" s="316" t="str">
        <f t="shared" si="950"/>
        <v/>
      </c>
      <c r="B4831" s="316" t="str">
        <f t="shared" si="951"/>
        <v/>
      </c>
      <c r="C4831" s="316" t="str">
        <f>IF(AND(F4831&lt;&gt;"",G4831&lt;&gt;""),COUNT($C$32:C4830)+1,"")</f>
        <v/>
      </c>
      <c r="D4831" s="292" t="str">
        <f t="shared" si="952"/>
        <v/>
      </c>
      <c r="E4831" s="292" t="str">
        <f t="shared" si="953"/>
        <v/>
      </c>
      <c r="F4831" s="316"/>
      <c r="G4831" s="316"/>
      <c r="H4831" s="317"/>
      <c r="I4831" s="316" t="s">
        <v>445</v>
      </c>
      <c r="J4831" s="318"/>
      <c r="K4831" s="319"/>
      <c r="L4831" s="292" t="s">
        <v>446</v>
      </c>
      <c r="M4831" s="324"/>
      <c r="N4831" s="294" t="str">
        <f t="shared" si="954"/>
        <v/>
      </c>
      <c r="O4831" s="319"/>
      <c r="P4831" s="296" t="str">
        <f t="shared" si="955"/>
        <v/>
      </c>
      <c r="Q4831" s="552"/>
      <c r="R4831" s="551"/>
      <c r="S4831" s="291"/>
      <c r="T4831" t="str">
        <f t="shared" si="956"/>
        <v>-</v>
      </c>
      <c r="U4831" s="560">
        <f t="shared" si="957"/>
        <v>0</v>
      </c>
      <c r="V4831" s="560">
        <f t="shared" si="958"/>
        <v>0</v>
      </c>
      <c r="W4831" s="560">
        <f t="shared" si="959"/>
        <v>0</v>
      </c>
    </row>
    <row r="4832" spans="1:23" ht="21" customHeight="1">
      <c r="A4832" s="316" t="str">
        <f t="shared" si="950"/>
        <v/>
      </c>
      <c r="B4832" s="316" t="str">
        <f t="shared" si="951"/>
        <v/>
      </c>
      <c r="C4832" s="316" t="str">
        <f>IF(AND(F4832&lt;&gt;"",G4832&lt;&gt;""),COUNT($C$32:C4831)+1,"")</f>
        <v/>
      </c>
      <c r="D4832" s="292" t="str">
        <f t="shared" si="952"/>
        <v/>
      </c>
      <c r="E4832" s="292" t="str">
        <f t="shared" si="953"/>
        <v/>
      </c>
      <c r="F4832" s="316"/>
      <c r="G4832" s="316"/>
      <c r="H4832" s="317"/>
      <c r="I4832" s="316" t="s">
        <v>445</v>
      </c>
      <c r="J4832" s="318"/>
      <c r="K4832" s="319"/>
      <c r="L4832" s="292" t="s">
        <v>446</v>
      </c>
      <c r="M4832" s="324"/>
      <c r="N4832" s="294" t="str">
        <f t="shared" si="954"/>
        <v/>
      </c>
      <c r="O4832" s="319"/>
      <c r="P4832" s="296" t="str">
        <f t="shared" si="955"/>
        <v/>
      </c>
      <c r="Q4832" s="552"/>
      <c r="R4832" s="551"/>
      <c r="S4832" s="291"/>
      <c r="T4832" t="str">
        <f t="shared" si="956"/>
        <v>-</v>
      </c>
      <c r="U4832" s="560">
        <f t="shared" si="957"/>
        <v>0</v>
      </c>
      <c r="V4832" s="560">
        <f t="shared" si="958"/>
        <v>0</v>
      </c>
      <c r="W4832" s="560">
        <f t="shared" si="959"/>
        <v>0</v>
      </c>
    </row>
    <row r="4833" spans="1:23" ht="21" customHeight="1">
      <c r="A4833" s="316" t="str">
        <f t="shared" si="950"/>
        <v/>
      </c>
      <c r="B4833" s="316" t="str">
        <f t="shared" si="951"/>
        <v/>
      </c>
      <c r="C4833" s="316" t="str">
        <f>IF(AND(F4833&lt;&gt;"",G4833&lt;&gt;""),COUNT($C$32:C4832)+1,"")</f>
        <v/>
      </c>
      <c r="D4833" s="292" t="str">
        <f t="shared" si="952"/>
        <v/>
      </c>
      <c r="E4833" s="292" t="str">
        <f t="shared" si="953"/>
        <v/>
      </c>
      <c r="F4833" s="316"/>
      <c r="G4833" s="316"/>
      <c r="H4833" s="317"/>
      <c r="I4833" s="316" t="s">
        <v>445</v>
      </c>
      <c r="J4833" s="318"/>
      <c r="K4833" s="319"/>
      <c r="L4833" s="292" t="s">
        <v>446</v>
      </c>
      <c r="M4833" s="324"/>
      <c r="N4833" s="294" t="str">
        <f t="shared" si="954"/>
        <v/>
      </c>
      <c r="O4833" s="319"/>
      <c r="P4833" s="296" t="str">
        <f t="shared" si="955"/>
        <v/>
      </c>
      <c r="Q4833" s="552"/>
      <c r="R4833" s="551"/>
      <c r="S4833" s="291"/>
      <c r="T4833" t="str">
        <f t="shared" si="956"/>
        <v>-</v>
      </c>
      <c r="U4833" s="560">
        <f t="shared" si="957"/>
        <v>0</v>
      </c>
      <c r="V4833" s="560">
        <f t="shared" si="958"/>
        <v>0</v>
      </c>
      <c r="W4833" s="560">
        <f t="shared" si="959"/>
        <v>0</v>
      </c>
    </row>
    <row r="4834" spans="1:23" ht="21" customHeight="1">
      <c r="A4834" s="316" t="str">
        <f t="shared" si="950"/>
        <v/>
      </c>
      <c r="B4834" s="316" t="str">
        <f t="shared" si="951"/>
        <v/>
      </c>
      <c r="C4834" s="316" t="str">
        <f>IF(AND(F4834&lt;&gt;"",G4834&lt;&gt;""),COUNT($C$32:C4833)+1,"")</f>
        <v/>
      </c>
      <c r="D4834" s="292" t="str">
        <f t="shared" si="952"/>
        <v/>
      </c>
      <c r="E4834" s="292" t="str">
        <f t="shared" si="953"/>
        <v/>
      </c>
      <c r="F4834" s="316"/>
      <c r="G4834" s="316"/>
      <c r="H4834" s="317"/>
      <c r="I4834" s="316" t="s">
        <v>445</v>
      </c>
      <c r="J4834" s="318"/>
      <c r="K4834" s="319"/>
      <c r="L4834" s="292" t="s">
        <v>446</v>
      </c>
      <c r="M4834" s="324"/>
      <c r="N4834" s="294" t="str">
        <f t="shared" si="954"/>
        <v/>
      </c>
      <c r="O4834" s="319"/>
      <c r="P4834" s="296" t="str">
        <f t="shared" si="955"/>
        <v/>
      </c>
      <c r="Q4834" s="552"/>
      <c r="R4834" s="551"/>
      <c r="S4834" s="291"/>
      <c r="T4834" t="str">
        <f t="shared" si="956"/>
        <v>-</v>
      </c>
      <c r="U4834" s="560">
        <f t="shared" si="957"/>
        <v>0</v>
      </c>
      <c r="V4834" s="560">
        <f t="shared" si="958"/>
        <v>0</v>
      </c>
      <c r="W4834" s="560">
        <f t="shared" si="959"/>
        <v>0</v>
      </c>
    </row>
    <row r="4835" spans="1:23" ht="21" customHeight="1">
      <c r="A4835" s="316" t="str">
        <f t="shared" si="950"/>
        <v/>
      </c>
      <c r="B4835" s="316" t="str">
        <f t="shared" si="951"/>
        <v/>
      </c>
      <c r="C4835" s="316" t="str">
        <f>IF(AND(F4835&lt;&gt;"",G4835&lt;&gt;""),COUNT($C$32:C4834)+1,"")</f>
        <v/>
      </c>
      <c r="D4835" s="292" t="str">
        <f t="shared" si="952"/>
        <v/>
      </c>
      <c r="E4835" s="292" t="str">
        <f t="shared" si="953"/>
        <v/>
      </c>
      <c r="F4835" s="316"/>
      <c r="G4835" s="316"/>
      <c r="H4835" s="317"/>
      <c r="I4835" s="316" t="s">
        <v>445</v>
      </c>
      <c r="J4835" s="318"/>
      <c r="K4835" s="319"/>
      <c r="L4835" s="292" t="s">
        <v>446</v>
      </c>
      <c r="M4835" s="324"/>
      <c r="N4835" s="294" t="str">
        <f t="shared" si="954"/>
        <v/>
      </c>
      <c r="O4835" s="319"/>
      <c r="P4835" s="296" t="str">
        <f t="shared" si="955"/>
        <v/>
      </c>
      <c r="Q4835" s="552"/>
      <c r="R4835" s="551"/>
      <c r="S4835" s="291"/>
      <c r="T4835" t="str">
        <f t="shared" si="956"/>
        <v>-</v>
      </c>
      <c r="U4835" s="560">
        <f t="shared" si="957"/>
        <v>0</v>
      </c>
      <c r="V4835" s="560">
        <f t="shared" si="958"/>
        <v>0</v>
      </c>
      <c r="W4835" s="560">
        <f t="shared" si="959"/>
        <v>0</v>
      </c>
    </row>
    <row r="4836" spans="1:23" ht="21" customHeight="1">
      <c r="A4836" s="316" t="str">
        <f t="shared" si="950"/>
        <v/>
      </c>
      <c r="B4836" s="316" t="str">
        <f t="shared" si="951"/>
        <v/>
      </c>
      <c r="C4836" s="316" t="str">
        <f>IF(AND(F4836&lt;&gt;"",G4836&lt;&gt;""),COUNT($C$32:C4835)+1,"")</f>
        <v/>
      </c>
      <c r="D4836" s="292" t="str">
        <f t="shared" si="952"/>
        <v/>
      </c>
      <c r="E4836" s="292" t="str">
        <f t="shared" si="953"/>
        <v/>
      </c>
      <c r="F4836" s="316"/>
      <c r="G4836" s="316"/>
      <c r="H4836" s="317"/>
      <c r="I4836" s="316" t="s">
        <v>445</v>
      </c>
      <c r="J4836" s="318"/>
      <c r="K4836" s="319"/>
      <c r="L4836" s="292" t="s">
        <v>446</v>
      </c>
      <c r="M4836" s="324"/>
      <c r="N4836" s="294" t="str">
        <f t="shared" si="954"/>
        <v/>
      </c>
      <c r="O4836" s="319"/>
      <c r="P4836" s="296" t="str">
        <f t="shared" si="955"/>
        <v/>
      </c>
      <c r="Q4836" s="552"/>
      <c r="R4836" s="551"/>
      <c r="S4836" s="291"/>
      <c r="T4836" t="str">
        <f t="shared" si="956"/>
        <v>-</v>
      </c>
      <c r="U4836" s="560">
        <f t="shared" si="957"/>
        <v>0</v>
      </c>
      <c r="V4836" s="560">
        <f t="shared" si="958"/>
        <v>0</v>
      </c>
      <c r="W4836" s="560">
        <f t="shared" si="959"/>
        <v>0</v>
      </c>
    </row>
    <row r="4837" spans="1:23" ht="21" customHeight="1">
      <c r="A4837" s="316" t="str">
        <f t="shared" si="950"/>
        <v/>
      </c>
      <c r="B4837" s="316" t="str">
        <f t="shared" si="951"/>
        <v/>
      </c>
      <c r="C4837" s="316" t="str">
        <f>IF(AND(F4837&lt;&gt;"",G4837&lt;&gt;""),COUNT($C$32:C4836)+1,"")</f>
        <v/>
      </c>
      <c r="D4837" s="292" t="str">
        <f t="shared" si="952"/>
        <v/>
      </c>
      <c r="E4837" s="292" t="str">
        <f t="shared" si="953"/>
        <v/>
      </c>
      <c r="F4837" s="316"/>
      <c r="G4837" s="316"/>
      <c r="H4837" s="317"/>
      <c r="I4837" s="316" t="s">
        <v>445</v>
      </c>
      <c r="J4837" s="318"/>
      <c r="K4837" s="319"/>
      <c r="L4837" s="292" t="s">
        <v>446</v>
      </c>
      <c r="M4837" s="324"/>
      <c r="N4837" s="294" t="str">
        <f t="shared" si="954"/>
        <v/>
      </c>
      <c r="O4837" s="319"/>
      <c r="P4837" s="296" t="str">
        <f t="shared" si="955"/>
        <v/>
      </c>
      <c r="Q4837" s="552"/>
      <c r="R4837" s="551"/>
      <c r="S4837" s="291"/>
      <c r="T4837" t="str">
        <f t="shared" si="956"/>
        <v>-</v>
      </c>
      <c r="U4837" s="560">
        <f t="shared" si="957"/>
        <v>0</v>
      </c>
      <c r="V4837" s="560">
        <f t="shared" si="958"/>
        <v>0</v>
      </c>
      <c r="W4837" s="560">
        <f t="shared" si="959"/>
        <v>0</v>
      </c>
    </row>
    <row r="4838" spans="1:23" ht="21" customHeight="1">
      <c r="A4838" s="316" t="str">
        <f t="shared" si="950"/>
        <v/>
      </c>
      <c r="B4838" s="316" t="str">
        <f t="shared" si="951"/>
        <v/>
      </c>
      <c r="C4838" s="316" t="str">
        <f>IF(AND(F4838&lt;&gt;"",G4838&lt;&gt;""),COUNT($C$32:C4837)+1,"")</f>
        <v/>
      </c>
      <c r="D4838" s="292" t="str">
        <f t="shared" si="952"/>
        <v/>
      </c>
      <c r="E4838" s="292" t="str">
        <f t="shared" si="953"/>
        <v/>
      </c>
      <c r="F4838" s="316"/>
      <c r="G4838" s="316"/>
      <c r="H4838" s="317"/>
      <c r="I4838" s="316" t="s">
        <v>445</v>
      </c>
      <c r="J4838" s="318"/>
      <c r="K4838" s="319"/>
      <c r="L4838" s="292" t="s">
        <v>446</v>
      </c>
      <c r="M4838" s="324"/>
      <c r="N4838" s="294" t="str">
        <f t="shared" si="954"/>
        <v/>
      </c>
      <c r="O4838" s="319"/>
      <c r="P4838" s="296" t="str">
        <f t="shared" si="955"/>
        <v/>
      </c>
      <c r="Q4838" s="552"/>
      <c r="R4838" s="551"/>
      <c r="S4838" s="291"/>
      <c r="T4838" t="str">
        <f t="shared" si="956"/>
        <v>-</v>
      </c>
      <c r="U4838" s="560">
        <f t="shared" si="957"/>
        <v>0</v>
      </c>
      <c r="V4838" s="560">
        <f t="shared" si="958"/>
        <v>0</v>
      </c>
      <c r="W4838" s="560">
        <f t="shared" si="959"/>
        <v>0</v>
      </c>
    </row>
    <row r="4839" spans="1:23" ht="21" customHeight="1">
      <c r="A4839" s="316" t="str">
        <f t="shared" si="950"/>
        <v/>
      </c>
      <c r="B4839" s="316" t="str">
        <f t="shared" si="951"/>
        <v/>
      </c>
      <c r="C4839" s="316" t="str">
        <f>IF(AND(F4839&lt;&gt;"",G4839&lt;&gt;""),COUNT($C$32:C4838)+1,"")</f>
        <v/>
      </c>
      <c r="D4839" s="292" t="str">
        <f t="shared" si="952"/>
        <v/>
      </c>
      <c r="E4839" s="292" t="str">
        <f t="shared" si="953"/>
        <v/>
      </c>
      <c r="F4839" s="316"/>
      <c r="G4839" s="316"/>
      <c r="H4839" s="317"/>
      <c r="I4839" s="316" t="s">
        <v>445</v>
      </c>
      <c r="J4839" s="318"/>
      <c r="K4839" s="319"/>
      <c r="L4839" s="292" t="s">
        <v>446</v>
      </c>
      <c r="M4839" s="324"/>
      <c r="N4839" s="294" t="str">
        <f t="shared" si="954"/>
        <v/>
      </c>
      <c r="O4839" s="319"/>
      <c r="P4839" s="296" t="str">
        <f t="shared" si="955"/>
        <v/>
      </c>
      <c r="Q4839" s="552"/>
      <c r="R4839" s="551"/>
      <c r="S4839" s="291"/>
      <c r="T4839" t="str">
        <f t="shared" si="956"/>
        <v>-</v>
      </c>
      <c r="U4839" s="560">
        <f t="shared" si="957"/>
        <v>0</v>
      </c>
      <c r="V4839" s="560">
        <f t="shared" si="958"/>
        <v>0</v>
      </c>
      <c r="W4839" s="560">
        <f t="shared" si="959"/>
        <v>0</v>
      </c>
    </row>
    <row r="4840" spans="1:23" ht="21" customHeight="1">
      <c r="A4840" s="316" t="str">
        <f t="shared" si="950"/>
        <v/>
      </c>
      <c r="B4840" s="316" t="str">
        <f t="shared" si="951"/>
        <v/>
      </c>
      <c r="C4840" s="316" t="str">
        <f>IF(AND(F4840&lt;&gt;"",G4840&lt;&gt;""),COUNT($C$32:C4839)+1,"")</f>
        <v/>
      </c>
      <c r="D4840" s="292" t="str">
        <f t="shared" si="952"/>
        <v/>
      </c>
      <c r="E4840" s="292" t="str">
        <f t="shared" si="953"/>
        <v/>
      </c>
      <c r="F4840" s="316"/>
      <c r="G4840" s="316"/>
      <c r="H4840" s="317"/>
      <c r="I4840" s="316" t="s">
        <v>445</v>
      </c>
      <c r="J4840" s="318"/>
      <c r="K4840" s="319"/>
      <c r="L4840" s="292" t="s">
        <v>446</v>
      </c>
      <c r="M4840" s="324"/>
      <c r="N4840" s="294" t="str">
        <f t="shared" si="954"/>
        <v/>
      </c>
      <c r="O4840" s="319"/>
      <c r="P4840" s="296" t="str">
        <f t="shared" si="955"/>
        <v/>
      </c>
      <c r="Q4840" s="552"/>
      <c r="R4840" s="551"/>
      <c r="S4840" s="291"/>
      <c r="T4840" t="str">
        <f t="shared" si="956"/>
        <v>-</v>
      </c>
      <c r="U4840" s="560">
        <f t="shared" si="957"/>
        <v>0</v>
      </c>
      <c r="V4840" s="560">
        <f t="shared" si="958"/>
        <v>0</v>
      </c>
      <c r="W4840" s="560">
        <f t="shared" si="959"/>
        <v>0</v>
      </c>
    </row>
    <row r="4841" spans="1:23" ht="21" customHeight="1">
      <c r="A4841" s="316" t="str">
        <f t="shared" si="950"/>
        <v/>
      </c>
      <c r="B4841" s="316" t="str">
        <f t="shared" si="951"/>
        <v/>
      </c>
      <c r="C4841" s="316" t="str">
        <f>IF(AND(F4841&lt;&gt;"",G4841&lt;&gt;""),COUNT($C$32:C4840)+1,"")</f>
        <v/>
      </c>
      <c r="D4841" s="292" t="str">
        <f t="shared" si="952"/>
        <v/>
      </c>
      <c r="E4841" s="292" t="str">
        <f t="shared" si="953"/>
        <v/>
      </c>
      <c r="F4841" s="316"/>
      <c r="G4841" s="316"/>
      <c r="H4841" s="317"/>
      <c r="I4841" s="316" t="s">
        <v>445</v>
      </c>
      <c r="J4841" s="318"/>
      <c r="K4841" s="319"/>
      <c r="L4841" s="292" t="s">
        <v>446</v>
      </c>
      <c r="M4841" s="324"/>
      <c r="N4841" s="294" t="str">
        <f t="shared" si="954"/>
        <v/>
      </c>
      <c r="O4841" s="319"/>
      <c r="P4841" s="296" t="str">
        <f t="shared" si="955"/>
        <v/>
      </c>
      <c r="Q4841" s="552"/>
      <c r="R4841" s="551"/>
      <c r="S4841" s="291"/>
      <c r="T4841" t="str">
        <f t="shared" si="956"/>
        <v>-</v>
      </c>
      <c r="U4841" s="560">
        <f t="shared" si="957"/>
        <v>0</v>
      </c>
      <c r="V4841" s="560">
        <f t="shared" si="958"/>
        <v>0</v>
      </c>
      <c r="W4841" s="560">
        <f t="shared" si="959"/>
        <v>0</v>
      </c>
    </row>
    <row r="4842" spans="1:23" ht="21" customHeight="1">
      <c r="A4842" s="316" t="str">
        <f t="shared" si="950"/>
        <v/>
      </c>
      <c r="B4842" s="316" t="str">
        <f t="shared" si="951"/>
        <v/>
      </c>
      <c r="C4842" s="316" t="str">
        <f>IF(AND(F4842&lt;&gt;"",G4842&lt;&gt;""),COUNT($C$32:C4841)+1,"")</f>
        <v/>
      </c>
      <c r="D4842" s="292" t="str">
        <f t="shared" si="952"/>
        <v/>
      </c>
      <c r="E4842" s="292" t="str">
        <f t="shared" si="953"/>
        <v/>
      </c>
      <c r="F4842" s="316"/>
      <c r="G4842" s="316"/>
      <c r="H4842" s="317"/>
      <c r="I4842" s="316" t="s">
        <v>445</v>
      </c>
      <c r="J4842" s="318"/>
      <c r="K4842" s="319"/>
      <c r="L4842" s="292" t="s">
        <v>446</v>
      </c>
      <c r="M4842" s="324"/>
      <c r="N4842" s="294" t="str">
        <f t="shared" si="954"/>
        <v/>
      </c>
      <c r="O4842" s="319"/>
      <c r="P4842" s="296" t="str">
        <f t="shared" si="955"/>
        <v/>
      </c>
      <c r="Q4842" s="552"/>
      <c r="R4842" s="551"/>
      <c r="S4842" s="291"/>
      <c r="T4842" t="str">
        <f t="shared" si="956"/>
        <v>-</v>
      </c>
      <c r="U4842" s="560">
        <f t="shared" si="957"/>
        <v>0</v>
      </c>
      <c r="V4842" s="560">
        <f t="shared" si="958"/>
        <v>0</v>
      </c>
      <c r="W4842" s="560">
        <f t="shared" si="959"/>
        <v>0</v>
      </c>
    </row>
    <row r="4843" spans="1:23" ht="21" customHeight="1">
      <c r="A4843" s="316" t="str">
        <f t="shared" si="950"/>
        <v/>
      </c>
      <c r="B4843" s="316" t="str">
        <f t="shared" si="951"/>
        <v/>
      </c>
      <c r="C4843" s="316" t="str">
        <f>IF(AND(F4843&lt;&gt;"",G4843&lt;&gt;""),COUNT($C$32:C4842)+1,"")</f>
        <v/>
      </c>
      <c r="D4843" s="292" t="str">
        <f t="shared" si="952"/>
        <v/>
      </c>
      <c r="E4843" s="292" t="str">
        <f t="shared" si="953"/>
        <v/>
      </c>
      <c r="F4843" s="316"/>
      <c r="G4843" s="316"/>
      <c r="H4843" s="317"/>
      <c r="I4843" s="316" t="s">
        <v>445</v>
      </c>
      <c r="J4843" s="318"/>
      <c r="K4843" s="319"/>
      <c r="L4843" s="292" t="s">
        <v>446</v>
      </c>
      <c r="M4843" s="324"/>
      <c r="N4843" s="294" t="str">
        <f t="shared" si="954"/>
        <v/>
      </c>
      <c r="O4843" s="319"/>
      <c r="P4843" s="296" t="str">
        <f t="shared" si="955"/>
        <v/>
      </c>
      <c r="Q4843" s="552"/>
      <c r="R4843" s="551"/>
      <c r="S4843" s="291"/>
      <c r="T4843" t="str">
        <f t="shared" si="956"/>
        <v>-</v>
      </c>
      <c r="U4843" s="560">
        <f t="shared" si="957"/>
        <v>0</v>
      </c>
      <c r="V4843" s="560">
        <f t="shared" si="958"/>
        <v>0</v>
      </c>
      <c r="W4843" s="560">
        <f t="shared" si="959"/>
        <v>0</v>
      </c>
    </row>
    <row r="4844" spans="1:23" ht="21" customHeight="1">
      <c r="A4844" s="316" t="str">
        <f t="shared" si="950"/>
        <v/>
      </c>
      <c r="B4844" s="316" t="str">
        <f t="shared" si="951"/>
        <v/>
      </c>
      <c r="C4844" s="316" t="str">
        <f>IF(AND(F4844&lt;&gt;"",G4844&lt;&gt;""),COUNT($C$32:C4843)+1,"")</f>
        <v/>
      </c>
      <c r="D4844" s="292" t="str">
        <f t="shared" si="952"/>
        <v/>
      </c>
      <c r="E4844" s="292" t="str">
        <f t="shared" si="953"/>
        <v/>
      </c>
      <c r="F4844" s="316"/>
      <c r="G4844" s="316"/>
      <c r="H4844" s="317"/>
      <c r="I4844" s="316" t="s">
        <v>445</v>
      </c>
      <c r="J4844" s="318"/>
      <c r="K4844" s="319"/>
      <c r="L4844" s="292" t="s">
        <v>446</v>
      </c>
      <c r="M4844" s="324"/>
      <c r="N4844" s="294" t="str">
        <f t="shared" si="954"/>
        <v/>
      </c>
      <c r="O4844" s="319"/>
      <c r="P4844" s="296" t="str">
        <f t="shared" si="955"/>
        <v/>
      </c>
      <c r="Q4844" s="552"/>
      <c r="R4844" s="551"/>
      <c r="S4844" s="291"/>
      <c r="T4844" t="str">
        <f t="shared" si="956"/>
        <v>-</v>
      </c>
      <c r="U4844" s="560">
        <f t="shared" si="957"/>
        <v>0</v>
      </c>
      <c r="V4844" s="560">
        <f t="shared" si="958"/>
        <v>0</v>
      </c>
      <c r="W4844" s="560">
        <f t="shared" si="959"/>
        <v>0</v>
      </c>
    </row>
    <row r="4845" spans="1:23" ht="21" customHeight="1">
      <c r="A4845" s="316" t="str">
        <f t="shared" si="950"/>
        <v/>
      </c>
      <c r="B4845" s="316" t="str">
        <f t="shared" si="951"/>
        <v/>
      </c>
      <c r="C4845" s="316" t="str">
        <f>IF(AND(F4845&lt;&gt;"",G4845&lt;&gt;""),COUNT($C$32:C4844)+1,"")</f>
        <v/>
      </c>
      <c r="D4845" s="292" t="str">
        <f t="shared" si="952"/>
        <v/>
      </c>
      <c r="E4845" s="292" t="str">
        <f t="shared" si="953"/>
        <v/>
      </c>
      <c r="F4845" s="316"/>
      <c r="G4845" s="316"/>
      <c r="H4845" s="317"/>
      <c r="I4845" s="316" t="s">
        <v>445</v>
      </c>
      <c r="J4845" s="318"/>
      <c r="K4845" s="319"/>
      <c r="L4845" s="292" t="s">
        <v>446</v>
      </c>
      <c r="M4845" s="324"/>
      <c r="N4845" s="294" t="str">
        <f t="shared" si="954"/>
        <v/>
      </c>
      <c r="O4845" s="319"/>
      <c r="P4845" s="296" t="str">
        <f t="shared" si="955"/>
        <v/>
      </c>
      <c r="Q4845" s="552"/>
      <c r="R4845" s="551"/>
      <c r="S4845" s="291"/>
      <c r="T4845" t="str">
        <f t="shared" si="956"/>
        <v>-</v>
      </c>
      <c r="U4845" s="560">
        <f t="shared" si="957"/>
        <v>0</v>
      </c>
      <c r="V4845" s="560">
        <f t="shared" si="958"/>
        <v>0</v>
      </c>
      <c r="W4845" s="560">
        <f t="shared" si="959"/>
        <v>0</v>
      </c>
    </row>
    <row r="4846" spans="1:23" ht="21" customHeight="1">
      <c r="A4846" s="316" t="str">
        <f t="shared" si="950"/>
        <v/>
      </c>
      <c r="B4846" s="316" t="str">
        <f t="shared" si="951"/>
        <v/>
      </c>
      <c r="C4846" s="316" t="str">
        <f>IF(AND(F4846&lt;&gt;"",G4846&lt;&gt;""),COUNT($C$32:C4845)+1,"")</f>
        <v/>
      </c>
      <c r="D4846" s="292" t="str">
        <f t="shared" si="952"/>
        <v/>
      </c>
      <c r="E4846" s="292" t="str">
        <f t="shared" si="953"/>
        <v/>
      </c>
      <c r="F4846" s="316"/>
      <c r="G4846" s="316"/>
      <c r="H4846" s="317"/>
      <c r="I4846" s="316" t="s">
        <v>445</v>
      </c>
      <c r="J4846" s="318"/>
      <c r="K4846" s="319"/>
      <c r="L4846" s="292" t="s">
        <v>446</v>
      </c>
      <c r="M4846" s="324"/>
      <c r="N4846" s="294" t="str">
        <f t="shared" si="954"/>
        <v/>
      </c>
      <c r="O4846" s="319"/>
      <c r="P4846" s="296" t="str">
        <f t="shared" si="955"/>
        <v/>
      </c>
      <c r="Q4846" s="552"/>
      <c r="R4846" s="551"/>
      <c r="S4846" s="291"/>
      <c r="T4846" t="str">
        <f t="shared" si="956"/>
        <v>-</v>
      </c>
      <c r="U4846" s="560">
        <f t="shared" si="957"/>
        <v>0</v>
      </c>
      <c r="V4846" s="560">
        <f t="shared" si="958"/>
        <v>0</v>
      </c>
      <c r="W4846" s="560">
        <f t="shared" si="959"/>
        <v>0</v>
      </c>
    </row>
    <row r="4847" spans="1:23" ht="21" customHeight="1">
      <c r="A4847" s="316" t="str">
        <f t="shared" si="950"/>
        <v/>
      </c>
      <c r="B4847" s="316" t="str">
        <f t="shared" si="951"/>
        <v/>
      </c>
      <c r="C4847" s="316" t="str">
        <f>IF(AND(F4847&lt;&gt;"",G4847&lt;&gt;""),COUNT($C$32:C4846)+1,"")</f>
        <v/>
      </c>
      <c r="D4847" s="292" t="str">
        <f t="shared" si="952"/>
        <v/>
      </c>
      <c r="E4847" s="292" t="str">
        <f t="shared" si="953"/>
        <v/>
      </c>
      <c r="F4847" s="316"/>
      <c r="G4847" s="316"/>
      <c r="H4847" s="317"/>
      <c r="I4847" s="316" t="s">
        <v>445</v>
      </c>
      <c r="J4847" s="318"/>
      <c r="K4847" s="319"/>
      <c r="L4847" s="292" t="s">
        <v>446</v>
      </c>
      <c r="M4847" s="324"/>
      <c r="N4847" s="294" t="str">
        <f t="shared" si="954"/>
        <v/>
      </c>
      <c r="O4847" s="319"/>
      <c r="P4847" s="296" t="str">
        <f t="shared" si="955"/>
        <v/>
      </c>
      <c r="Q4847" s="552"/>
      <c r="R4847" s="551"/>
      <c r="S4847" s="291"/>
      <c r="T4847" t="str">
        <f t="shared" si="956"/>
        <v>-</v>
      </c>
      <c r="U4847" s="560">
        <f t="shared" si="957"/>
        <v>0</v>
      </c>
      <c r="V4847" s="560">
        <f t="shared" si="958"/>
        <v>0</v>
      </c>
      <c r="W4847" s="560">
        <f t="shared" si="959"/>
        <v>0</v>
      </c>
    </row>
    <row r="4848" spans="1:23" ht="21" customHeight="1">
      <c r="A4848" s="316" t="str">
        <f t="shared" si="950"/>
        <v/>
      </c>
      <c r="B4848" s="316" t="str">
        <f t="shared" si="951"/>
        <v/>
      </c>
      <c r="C4848" s="316" t="str">
        <f>IF(AND(F4848&lt;&gt;"",G4848&lt;&gt;""),COUNT($C$32:C4847)+1,"")</f>
        <v/>
      </c>
      <c r="D4848" s="292" t="str">
        <f t="shared" si="952"/>
        <v/>
      </c>
      <c r="E4848" s="292" t="str">
        <f t="shared" si="953"/>
        <v/>
      </c>
      <c r="F4848" s="316"/>
      <c r="G4848" s="316"/>
      <c r="H4848" s="317"/>
      <c r="I4848" s="316" t="s">
        <v>445</v>
      </c>
      <c r="J4848" s="318"/>
      <c r="K4848" s="319"/>
      <c r="L4848" s="292" t="s">
        <v>446</v>
      </c>
      <c r="M4848" s="324"/>
      <c r="N4848" s="294" t="str">
        <f t="shared" si="954"/>
        <v/>
      </c>
      <c r="O4848" s="319"/>
      <c r="P4848" s="296" t="str">
        <f t="shared" si="955"/>
        <v/>
      </c>
      <c r="Q4848" s="552"/>
      <c r="R4848" s="551"/>
      <c r="S4848" s="291"/>
      <c r="T4848" t="str">
        <f t="shared" si="956"/>
        <v>-</v>
      </c>
      <c r="U4848" s="560">
        <f t="shared" si="957"/>
        <v>0</v>
      </c>
      <c r="V4848" s="560">
        <f t="shared" si="958"/>
        <v>0</v>
      </c>
      <c r="W4848" s="560">
        <f t="shared" si="959"/>
        <v>0</v>
      </c>
    </row>
    <row r="4849" spans="1:23" ht="21" customHeight="1">
      <c r="A4849" s="316" t="str">
        <f t="shared" si="950"/>
        <v/>
      </c>
      <c r="B4849" s="316" t="str">
        <f t="shared" si="951"/>
        <v/>
      </c>
      <c r="C4849" s="316" t="str">
        <f>IF(AND(F4849&lt;&gt;"",G4849&lt;&gt;""),COUNT($C$32:C4848)+1,"")</f>
        <v/>
      </c>
      <c r="D4849" s="292" t="str">
        <f t="shared" si="952"/>
        <v/>
      </c>
      <c r="E4849" s="292" t="str">
        <f t="shared" si="953"/>
        <v/>
      </c>
      <c r="F4849" s="316"/>
      <c r="G4849" s="316"/>
      <c r="H4849" s="317"/>
      <c r="I4849" s="316" t="s">
        <v>445</v>
      </c>
      <c r="J4849" s="318"/>
      <c r="K4849" s="319"/>
      <c r="L4849" s="292" t="s">
        <v>446</v>
      </c>
      <c r="M4849" s="324"/>
      <c r="N4849" s="294" t="str">
        <f t="shared" si="954"/>
        <v/>
      </c>
      <c r="O4849" s="319"/>
      <c r="P4849" s="296" t="str">
        <f t="shared" si="955"/>
        <v/>
      </c>
      <c r="Q4849" s="552"/>
      <c r="R4849" s="551"/>
      <c r="S4849" s="291"/>
      <c r="T4849" t="str">
        <f t="shared" si="956"/>
        <v>-</v>
      </c>
      <c r="U4849" s="560">
        <f t="shared" si="957"/>
        <v>0</v>
      </c>
      <c r="V4849" s="560">
        <f t="shared" si="958"/>
        <v>0</v>
      </c>
      <c r="W4849" s="560">
        <f t="shared" si="959"/>
        <v>0</v>
      </c>
    </row>
    <row r="4850" spans="1:23" ht="21" customHeight="1">
      <c r="A4850" s="316" t="str">
        <f t="shared" si="950"/>
        <v/>
      </c>
      <c r="B4850" s="316" t="str">
        <f t="shared" si="951"/>
        <v/>
      </c>
      <c r="C4850" s="316" t="str">
        <f>IF(AND(F4850&lt;&gt;"",G4850&lt;&gt;""),COUNT($C$32:C4849)+1,"")</f>
        <v/>
      </c>
      <c r="D4850" s="292" t="str">
        <f t="shared" si="952"/>
        <v/>
      </c>
      <c r="E4850" s="292" t="str">
        <f t="shared" si="953"/>
        <v/>
      </c>
      <c r="F4850" s="316"/>
      <c r="G4850" s="316"/>
      <c r="H4850" s="317"/>
      <c r="I4850" s="316" t="s">
        <v>445</v>
      </c>
      <c r="J4850" s="318"/>
      <c r="K4850" s="319"/>
      <c r="L4850" s="292" t="s">
        <v>446</v>
      </c>
      <c r="M4850" s="324"/>
      <c r="N4850" s="294" t="str">
        <f t="shared" si="954"/>
        <v/>
      </c>
      <c r="O4850" s="319"/>
      <c r="P4850" s="296" t="str">
        <f t="shared" si="955"/>
        <v/>
      </c>
      <c r="Q4850" s="552"/>
      <c r="R4850" s="551"/>
      <c r="S4850" s="291"/>
      <c r="T4850" t="str">
        <f t="shared" si="956"/>
        <v>-</v>
      </c>
      <c r="U4850" s="560">
        <f t="shared" si="957"/>
        <v>0</v>
      </c>
      <c r="V4850" s="560">
        <f t="shared" si="958"/>
        <v>0</v>
      </c>
      <c r="W4850" s="560">
        <f t="shared" si="959"/>
        <v>0</v>
      </c>
    </row>
    <row r="4851" spans="1:23" ht="21" customHeight="1">
      <c r="A4851" s="316" t="str">
        <f t="shared" si="950"/>
        <v/>
      </c>
      <c r="B4851" s="316" t="str">
        <f t="shared" si="951"/>
        <v/>
      </c>
      <c r="C4851" s="316" t="str">
        <f>IF(AND(F4851&lt;&gt;"",G4851&lt;&gt;""),COUNT($C$32:C4850)+1,"")</f>
        <v/>
      </c>
      <c r="D4851" s="292" t="str">
        <f t="shared" si="952"/>
        <v/>
      </c>
      <c r="E4851" s="292" t="str">
        <f t="shared" si="953"/>
        <v/>
      </c>
      <c r="F4851" s="316"/>
      <c r="G4851" s="316"/>
      <c r="H4851" s="317"/>
      <c r="I4851" s="316" t="s">
        <v>445</v>
      </c>
      <c r="J4851" s="318"/>
      <c r="K4851" s="319"/>
      <c r="L4851" s="292" t="s">
        <v>446</v>
      </c>
      <c r="M4851" s="324"/>
      <c r="N4851" s="294" t="str">
        <f t="shared" si="954"/>
        <v/>
      </c>
      <c r="O4851" s="319"/>
      <c r="P4851" s="296" t="str">
        <f t="shared" si="955"/>
        <v/>
      </c>
      <c r="Q4851" s="552"/>
      <c r="R4851" s="551"/>
      <c r="S4851" s="291"/>
      <c r="T4851" t="str">
        <f t="shared" si="956"/>
        <v>-</v>
      </c>
      <c r="U4851" s="560">
        <f t="shared" si="957"/>
        <v>0</v>
      </c>
      <c r="V4851" s="560">
        <f t="shared" si="958"/>
        <v>0</v>
      </c>
      <c r="W4851" s="560">
        <f t="shared" si="959"/>
        <v>0</v>
      </c>
    </row>
    <row r="4852" spans="1:23" ht="21" customHeight="1">
      <c r="A4852" s="316" t="str">
        <f t="shared" si="950"/>
        <v/>
      </c>
      <c r="B4852" s="316" t="str">
        <f t="shared" si="951"/>
        <v/>
      </c>
      <c r="C4852" s="316" t="str">
        <f>IF(AND(F4852&lt;&gt;"",G4852&lt;&gt;""),COUNT($C$32:C4851)+1,"")</f>
        <v/>
      </c>
      <c r="D4852" s="292" t="str">
        <f t="shared" si="952"/>
        <v/>
      </c>
      <c r="E4852" s="292" t="str">
        <f t="shared" si="953"/>
        <v/>
      </c>
      <c r="F4852" s="316"/>
      <c r="G4852" s="316"/>
      <c r="H4852" s="317"/>
      <c r="I4852" s="316" t="s">
        <v>445</v>
      </c>
      <c r="J4852" s="318"/>
      <c r="K4852" s="319"/>
      <c r="L4852" s="292" t="s">
        <v>446</v>
      </c>
      <c r="M4852" s="324"/>
      <c r="N4852" s="294" t="str">
        <f t="shared" si="954"/>
        <v/>
      </c>
      <c r="O4852" s="319"/>
      <c r="P4852" s="296" t="str">
        <f t="shared" si="955"/>
        <v/>
      </c>
      <c r="Q4852" s="552"/>
      <c r="R4852" s="551"/>
      <c r="S4852" s="291"/>
      <c r="T4852" t="str">
        <f t="shared" si="956"/>
        <v>-</v>
      </c>
      <c r="U4852" s="560">
        <f t="shared" si="957"/>
        <v>0</v>
      </c>
      <c r="V4852" s="560">
        <f t="shared" si="958"/>
        <v>0</v>
      </c>
      <c r="W4852" s="560">
        <f t="shared" si="959"/>
        <v>0</v>
      </c>
    </row>
    <row r="4853" spans="1:23" ht="21" customHeight="1">
      <c r="A4853" s="316" t="str">
        <f t="shared" si="950"/>
        <v/>
      </c>
      <c r="B4853" s="316" t="str">
        <f t="shared" si="951"/>
        <v/>
      </c>
      <c r="C4853" s="316" t="str">
        <f>IF(AND(F4853&lt;&gt;"",G4853&lt;&gt;""),COUNT($C$32:C4852)+1,"")</f>
        <v/>
      </c>
      <c r="D4853" s="292" t="str">
        <f t="shared" si="952"/>
        <v/>
      </c>
      <c r="E4853" s="292" t="str">
        <f t="shared" si="953"/>
        <v/>
      </c>
      <c r="F4853" s="316"/>
      <c r="G4853" s="316"/>
      <c r="H4853" s="317"/>
      <c r="I4853" s="316" t="s">
        <v>445</v>
      </c>
      <c r="J4853" s="318"/>
      <c r="K4853" s="319"/>
      <c r="L4853" s="292" t="s">
        <v>446</v>
      </c>
      <c r="M4853" s="324"/>
      <c r="N4853" s="294" t="str">
        <f t="shared" si="954"/>
        <v/>
      </c>
      <c r="O4853" s="319"/>
      <c r="P4853" s="296" t="str">
        <f t="shared" si="955"/>
        <v/>
      </c>
      <c r="Q4853" s="552"/>
      <c r="R4853" s="551"/>
      <c r="S4853" s="291"/>
      <c r="T4853" t="str">
        <f t="shared" si="956"/>
        <v>-</v>
      </c>
      <c r="U4853" s="560">
        <f t="shared" si="957"/>
        <v>0</v>
      </c>
      <c r="V4853" s="560">
        <f t="shared" si="958"/>
        <v>0</v>
      </c>
      <c r="W4853" s="560">
        <f t="shared" si="959"/>
        <v>0</v>
      </c>
    </row>
    <row r="4854" spans="1:23" ht="21" customHeight="1">
      <c r="A4854" s="316" t="str">
        <f t="shared" si="950"/>
        <v/>
      </c>
      <c r="B4854" s="316" t="str">
        <f t="shared" si="951"/>
        <v/>
      </c>
      <c r="C4854" s="316" t="str">
        <f>IF(AND(F4854&lt;&gt;"",G4854&lt;&gt;""),COUNT($C$32:C4853)+1,"")</f>
        <v/>
      </c>
      <c r="D4854" s="292" t="str">
        <f t="shared" si="952"/>
        <v/>
      </c>
      <c r="E4854" s="292" t="str">
        <f t="shared" si="953"/>
        <v/>
      </c>
      <c r="F4854" s="316"/>
      <c r="G4854" s="316"/>
      <c r="H4854" s="317"/>
      <c r="I4854" s="316" t="s">
        <v>445</v>
      </c>
      <c r="J4854" s="318"/>
      <c r="K4854" s="319"/>
      <c r="L4854" s="292" t="s">
        <v>446</v>
      </c>
      <c r="M4854" s="324"/>
      <c r="N4854" s="294" t="str">
        <f t="shared" si="954"/>
        <v/>
      </c>
      <c r="O4854" s="319"/>
      <c r="P4854" s="296" t="str">
        <f t="shared" si="955"/>
        <v/>
      </c>
      <c r="Q4854" s="552"/>
      <c r="R4854" s="551"/>
      <c r="S4854" s="291"/>
      <c r="T4854" t="str">
        <f t="shared" si="956"/>
        <v>-</v>
      </c>
      <c r="U4854" s="560">
        <f t="shared" si="957"/>
        <v>0</v>
      </c>
      <c r="V4854" s="560">
        <f t="shared" si="958"/>
        <v>0</v>
      </c>
      <c r="W4854" s="560">
        <f t="shared" si="959"/>
        <v>0</v>
      </c>
    </row>
    <row r="4855" spans="1:23" ht="21" customHeight="1">
      <c r="A4855" s="316" t="str">
        <f t="shared" ref="A4855:A4918" si="960">IF(AND(F4855&lt;&gt;"",G4855&lt;&gt;""),LEFT(E4855,5),"")</f>
        <v/>
      </c>
      <c r="B4855" s="316" t="str">
        <f t="shared" ref="B4855:B4918" si="961">IF(AND(F4855&lt;&gt;"",G4855&lt;&gt;""),LEFT(G4855,2),"")</f>
        <v/>
      </c>
      <c r="C4855" s="316" t="str">
        <f>IF(AND(F4855&lt;&gt;"",G4855&lt;&gt;""),COUNT($C$32:C4854)+1,"")</f>
        <v/>
      </c>
      <c r="D4855" s="292" t="str">
        <f t="shared" ref="D4855:D4918" si="962">IF(C4855&lt;&gt;"","LN"&amp;TEXT(C4855,"0000"),"")</f>
        <v/>
      </c>
      <c r="E4855" s="292" t="str">
        <f t="shared" ref="E4855:E4918" si="963">IF(AND(F4855&lt;&gt;"",G4855&lt;&gt;""),LEFT(F4855,7),"")</f>
        <v/>
      </c>
      <c r="F4855" s="316"/>
      <c r="G4855" s="316"/>
      <c r="H4855" s="317"/>
      <c r="I4855" s="316" t="s">
        <v>445</v>
      </c>
      <c r="J4855" s="318"/>
      <c r="K4855" s="319"/>
      <c r="L4855" s="292" t="s">
        <v>446</v>
      </c>
      <c r="M4855" s="324"/>
      <c r="N4855" s="294" t="str">
        <f t="shared" ref="N4855:N4918" si="964">IF(AND(F4855&lt;&gt;"",G4855&lt;&gt;""),K4855*M4855,"")</f>
        <v/>
      </c>
      <c r="O4855" s="319"/>
      <c r="P4855" s="296" t="str">
        <f t="shared" ref="P4855:P4918" si="965">IF(AND(F4855&lt;&gt;"",G4855&lt;&gt;""),N4855*O4855,"")</f>
        <v/>
      </c>
      <c r="Q4855" s="552"/>
      <c r="R4855" s="551"/>
      <c r="S4855" s="291"/>
      <c r="T4855" t="str">
        <f t="shared" ref="T4855:T4918" si="966">IF(AND(F4855&lt;&gt;"",G4855&lt;&gt;""),"ok","-")</f>
        <v>-</v>
      </c>
      <c r="U4855" s="560">
        <f t="shared" ref="U4855:U4918" si="967">MOD(K4855,1)</f>
        <v>0</v>
      </c>
      <c r="V4855" s="560">
        <f t="shared" ref="V4855:V4918" si="968">MOD(M4855,1)</f>
        <v>0</v>
      </c>
      <c r="W4855" s="560">
        <f t="shared" ref="W4855:W4918" si="969">MOD(O4855,1)</f>
        <v>0</v>
      </c>
    </row>
    <row r="4856" spans="1:23" ht="21" customHeight="1">
      <c r="A4856" s="316" t="str">
        <f t="shared" si="960"/>
        <v/>
      </c>
      <c r="B4856" s="316" t="str">
        <f t="shared" si="961"/>
        <v/>
      </c>
      <c r="C4856" s="316" t="str">
        <f>IF(AND(F4856&lt;&gt;"",G4856&lt;&gt;""),COUNT($C$32:C4855)+1,"")</f>
        <v/>
      </c>
      <c r="D4856" s="292" t="str">
        <f t="shared" si="962"/>
        <v/>
      </c>
      <c r="E4856" s="292" t="str">
        <f t="shared" si="963"/>
        <v/>
      </c>
      <c r="F4856" s="316"/>
      <c r="G4856" s="316"/>
      <c r="H4856" s="317"/>
      <c r="I4856" s="316" t="s">
        <v>445</v>
      </c>
      <c r="J4856" s="318"/>
      <c r="K4856" s="319"/>
      <c r="L4856" s="292" t="s">
        <v>446</v>
      </c>
      <c r="M4856" s="324"/>
      <c r="N4856" s="294" t="str">
        <f t="shared" si="964"/>
        <v/>
      </c>
      <c r="O4856" s="319"/>
      <c r="P4856" s="296" t="str">
        <f t="shared" si="965"/>
        <v/>
      </c>
      <c r="Q4856" s="552"/>
      <c r="R4856" s="551"/>
      <c r="S4856" s="291"/>
      <c r="T4856" t="str">
        <f t="shared" si="966"/>
        <v>-</v>
      </c>
      <c r="U4856" s="560">
        <f t="shared" si="967"/>
        <v>0</v>
      </c>
      <c r="V4856" s="560">
        <f t="shared" si="968"/>
        <v>0</v>
      </c>
      <c r="W4856" s="560">
        <f t="shared" si="969"/>
        <v>0</v>
      </c>
    </row>
    <row r="4857" spans="1:23" ht="21" customHeight="1">
      <c r="A4857" s="316" t="str">
        <f t="shared" si="960"/>
        <v/>
      </c>
      <c r="B4857" s="316" t="str">
        <f t="shared" si="961"/>
        <v/>
      </c>
      <c r="C4857" s="316" t="str">
        <f>IF(AND(F4857&lt;&gt;"",G4857&lt;&gt;""),COUNT($C$32:C4856)+1,"")</f>
        <v/>
      </c>
      <c r="D4857" s="292" t="str">
        <f t="shared" si="962"/>
        <v/>
      </c>
      <c r="E4857" s="292" t="str">
        <f t="shared" si="963"/>
        <v/>
      </c>
      <c r="F4857" s="316"/>
      <c r="G4857" s="316"/>
      <c r="H4857" s="317"/>
      <c r="I4857" s="316" t="s">
        <v>445</v>
      </c>
      <c r="J4857" s="318"/>
      <c r="K4857" s="319"/>
      <c r="L4857" s="292" t="s">
        <v>446</v>
      </c>
      <c r="M4857" s="324"/>
      <c r="N4857" s="294" t="str">
        <f t="shared" si="964"/>
        <v/>
      </c>
      <c r="O4857" s="319"/>
      <c r="P4857" s="296" t="str">
        <f t="shared" si="965"/>
        <v/>
      </c>
      <c r="Q4857" s="552"/>
      <c r="R4857" s="551"/>
      <c r="S4857" s="291"/>
      <c r="T4857" t="str">
        <f t="shared" si="966"/>
        <v>-</v>
      </c>
      <c r="U4857" s="560">
        <f t="shared" si="967"/>
        <v>0</v>
      </c>
      <c r="V4857" s="560">
        <f t="shared" si="968"/>
        <v>0</v>
      </c>
      <c r="W4857" s="560">
        <f t="shared" si="969"/>
        <v>0</v>
      </c>
    </row>
    <row r="4858" spans="1:23" ht="21" customHeight="1">
      <c r="A4858" s="316" t="str">
        <f t="shared" si="960"/>
        <v/>
      </c>
      <c r="B4858" s="316" t="str">
        <f t="shared" si="961"/>
        <v/>
      </c>
      <c r="C4858" s="316" t="str">
        <f>IF(AND(F4858&lt;&gt;"",G4858&lt;&gt;""),COUNT($C$32:C4857)+1,"")</f>
        <v/>
      </c>
      <c r="D4858" s="292" t="str">
        <f t="shared" si="962"/>
        <v/>
      </c>
      <c r="E4858" s="292" t="str">
        <f t="shared" si="963"/>
        <v/>
      </c>
      <c r="F4858" s="316"/>
      <c r="G4858" s="316"/>
      <c r="H4858" s="317"/>
      <c r="I4858" s="316" t="s">
        <v>445</v>
      </c>
      <c r="J4858" s="318"/>
      <c r="K4858" s="319"/>
      <c r="L4858" s="292" t="s">
        <v>446</v>
      </c>
      <c r="M4858" s="324"/>
      <c r="N4858" s="294" t="str">
        <f t="shared" si="964"/>
        <v/>
      </c>
      <c r="O4858" s="319"/>
      <c r="P4858" s="296" t="str">
        <f t="shared" si="965"/>
        <v/>
      </c>
      <c r="Q4858" s="552"/>
      <c r="R4858" s="551"/>
      <c r="S4858" s="291"/>
      <c r="T4858" t="str">
        <f t="shared" si="966"/>
        <v>-</v>
      </c>
      <c r="U4858" s="560">
        <f t="shared" si="967"/>
        <v>0</v>
      </c>
      <c r="V4858" s="560">
        <f t="shared" si="968"/>
        <v>0</v>
      </c>
      <c r="W4858" s="560">
        <f t="shared" si="969"/>
        <v>0</v>
      </c>
    </row>
    <row r="4859" spans="1:23" ht="21" customHeight="1">
      <c r="A4859" s="316" t="str">
        <f t="shared" si="960"/>
        <v/>
      </c>
      <c r="B4859" s="316" t="str">
        <f t="shared" si="961"/>
        <v/>
      </c>
      <c r="C4859" s="316" t="str">
        <f>IF(AND(F4859&lt;&gt;"",G4859&lt;&gt;""),COUNT($C$32:C4858)+1,"")</f>
        <v/>
      </c>
      <c r="D4859" s="292" t="str">
        <f t="shared" si="962"/>
        <v/>
      </c>
      <c r="E4859" s="292" t="str">
        <f t="shared" si="963"/>
        <v/>
      </c>
      <c r="F4859" s="316"/>
      <c r="G4859" s="316"/>
      <c r="H4859" s="317"/>
      <c r="I4859" s="316" t="s">
        <v>445</v>
      </c>
      <c r="J4859" s="318"/>
      <c r="K4859" s="319"/>
      <c r="L4859" s="292" t="s">
        <v>446</v>
      </c>
      <c r="M4859" s="324"/>
      <c r="N4859" s="294" t="str">
        <f t="shared" si="964"/>
        <v/>
      </c>
      <c r="O4859" s="319"/>
      <c r="P4859" s="296" t="str">
        <f t="shared" si="965"/>
        <v/>
      </c>
      <c r="Q4859" s="552"/>
      <c r="R4859" s="551"/>
      <c r="S4859" s="291"/>
      <c r="T4859" t="str">
        <f t="shared" si="966"/>
        <v>-</v>
      </c>
      <c r="U4859" s="560">
        <f t="shared" si="967"/>
        <v>0</v>
      </c>
      <c r="V4859" s="560">
        <f t="shared" si="968"/>
        <v>0</v>
      </c>
      <c r="W4859" s="560">
        <f t="shared" si="969"/>
        <v>0</v>
      </c>
    </row>
    <row r="4860" spans="1:23" ht="21" customHeight="1">
      <c r="A4860" s="316" t="str">
        <f t="shared" si="960"/>
        <v/>
      </c>
      <c r="B4860" s="316" t="str">
        <f t="shared" si="961"/>
        <v/>
      </c>
      <c r="C4860" s="316" t="str">
        <f>IF(AND(F4860&lt;&gt;"",G4860&lt;&gt;""),COUNT($C$32:C4859)+1,"")</f>
        <v/>
      </c>
      <c r="D4860" s="292" t="str">
        <f t="shared" si="962"/>
        <v/>
      </c>
      <c r="E4860" s="292" t="str">
        <f t="shared" si="963"/>
        <v/>
      </c>
      <c r="F4860" s="316"/>
      <c r="G4860" s="316"/>
      <c r="H4860" s="317"/>
      <c r="I4860" s="316" t="s">
        <v>445</v>
      </c>
      <c r="J4860" s="318"/>
      <c r="K4860" s="319"/>
      <c r="L4860" s="292" t="s">
        <v>446</v>
      </c>
      <c r="M4860" s="324"/>
      <c r="N4860" s="294" t="str">
        <f t="shared" si="964"/>
        <v/>
      </c>
      <c r="O4860" s="319"/>
      <c r="P4860" s="296" t="str">
        <f t="shared" si="965"/>
        <v/>
      </c>
      <c r="Q4860" s="552"/>
      <c r="R4860" s="551"/>
      <c r="S4860" s="291"/>
      <c r="T4860" t="str">
        <f t="shared" si="966"/>
        <v>-</v>
      </c>
      <c r="U4860" s="560">
        <f t="shared" si="967"/>
        <v>0</v>
      </c>
      <c r="V4860" s="560">
        <f t="shared" si="968"/>
        <v>0</v>
      </c>
      <c r="W4860" s="560">
        <f t="shared" si="969"/>
        <v>0</v>
      </c>
    </row>
    <row r="4861" spans="1:23" ht="21" customHeight="1">
      <c r="A4861" s="316" t="str">
        <f t="shared" si="960"/>
        <v/>
      </c>
      <c r="B4861" s="316" t="str">
        <f t="shared" si="961"/>
        <v/>
      </c>
      <c r="C4861" s="316" t="str">
        <f>IF(AND(F4861&lt;&gt;"",G4861&lt;&gt;""),COUNT($C$32:C4860)+1,"")</f>
        <v/>
      </c>
      <c r="D4861" s="292" t="str">
        <f t="shared" si="962"/>
        <v/>
      </c>
      <c r="E4861" s="292" t="str">
        <f t="shared" si="963"/>
        <v/>
      </c>
      <c r="F4861" s="316"/>
      <c r="G4861" s="316"/>
      <c r="H4861" s="317"/>
      <c r="I4861" s="316" t="s">
        <v>445</v>
      </c>
      <c r="J4861" s="318"/>
      <c r="K4861" s="319"/>
      <c r="L4861" s="292" t="s">
        <v>446</v>
      </c>
      <c r="M4861" s="324"/>
      <c r="N4861" s="294" t="str">
        <f t="shared" si="964"/>
        <v/>
      </c>
      <c r="O4861" s="319"/>
      <c r="P4861" s="296" t="str">
        <f t="shared" si="965"/>
        <v/>
      </c>
      <c r="Q4861" s="552"/>
      <c r="R4861" s="551"/>
      <c r="S4861" s="291"/>
      <c r="T4861" t="str">
        <f t="shared" si="966"/>
        <v>-</v>
      </c>
      <c r="U4861" s="560">
        <f t="shared" si="967"/>
        <v>0</v>
      </c>
      <c r="V4861" s="560">
        <f t="shared" si="968"/>
        <v>0</v>
      </c>
      <c r="W4861" s="560">
        <f t="shared" si="969"/>
        <v>0</v>
      </c>
    </row>
    <row r="4862" spans="1:23" ht="21" customHeight="1">
      <c r="A4862" s="316" t="str">
        <f t="shared" si="960"/>
        <v/>
      </c>
      <c r="B4862" s="316" t="str">
        <f t="shared" si="961"/>
        <v/>
      </c>
      <c r="C4862" s="316" t="str">
        <f>IF(AND(F4862&lt;&gt;"",G4862&lt;&gt;""),COUNT($C$32:C4861)+1,"")</f>
        <v/>
      </c>
      <c r="D4862" s="292" t="str">
        <f t="shared" si="962"/>
        <v/>
      </c>
      <c r="E4862" s="292" t="str">
        <f t="shared" si="963"/>
        <v/>
      </c>
      <c r="F4862" s="316"/>
      <c r="G4862" s="316"/>
      <c r="H4862" s="317"/>
      <c r="I4862" s="316" t="s">
        <v>445</v>
      </c>
      <c r="J4862" s="318"/>
      <c r="K4862" s="319"/>
      <c r="L4862" s="292" t="s">
        <v>446</v>
      </c>
      <c r="M4862" s="324"/>
      <c r="N4862" s="294" t="str">
        <f t="shared" si="964"/>
        <v/>
      </c>
      <c r="O4862" s="319"/>
      <c r="P4862" s="296" t="str">
        <f t="shared" si="965"/>
        <v/>
      </c>
      <c r="Q4862" s="552"/>
      <c r="R4862" s="551"/>
      <c r="S4862" s="291"/>
      <c r="T4862" t="str">
        <f t="shared" si="966"/>
        <v>-</v>
      </c>
      <c r="U4862" s="560">
        <f t="shared" si="967"/>
        <v>0</v>
      </c>
      <c r="V4862" s="560">
        <f t="shared" si="968"/>
        <v>0</v>
      </c>
      <c r="W4862" s="560">
        <f t="shared" si="969"/>
        <v>0</v>
      </c>
    </row>
    <row r="4863" spans="1:23" ht="21" customHeight="1">
      <c r="A4863" s="316" t="str">
        <f t="shared" si="960"/>
        <v/>
      </c>
      <c r="B4863" s="316" t="str">
        <f t="shared" si="961"/>
        <v/>
      </c>
      <c r="C4863" s="316" t="str">
        <f>IF(AND(F4863&lt;&gt;"",G4863&lt;&gt;""),COUNT($C$32:C4862)+1,"")</f>
        <v/>
      </c>
      <c r="D4863" s="292" t="str">
        <f t="shared" si="962"/>
        <v/>
      </c>
      <c r="E4863" s="292" t="str">
        <f t="shared" si="963"/>
        <v/>
      </c>
      <c r="F4863" s="316"/>
      <c r="G4863" s="316"/>
      <c r="H4863" s="317"/>
      <c r="I4863" s="316" t="s">
        <v>445</v>
      </c>
      <c r="J4863" s="318"/>
      <c r="K4863" s="319"/>
      <c r="L4863" s="292" t="s">
        <v>446</v>
      </c>
      <c r="M4863" s="324"/>
      <c r="N4863" s="294" t="str">
        <f t="shared" si="964"/>
        <v/>
      </c>
      <c r="O4863" s="319"/>
      <c r="P4863" s="296" t="str">
        <f t="shared" si="965"/>
        <v/>
      </c>
      <c r="Q4863" s="552"/>
      <c r="R4863" s="551"/>
      <c r="S4863" s="291"/>
      <c r="T4863" t="str">
        <f t="shared" si="966"/>
        <v>-</v>
      </c>
      <c r="U4863" s="560">
        <f t="shared" si="967"/>
        <v>0</v>
      </c>
      <c r="V4863" s="560">
        <f t="shared" si="968"/>
        <v>0</v>
      </c>
      <c r="W4863" s="560">
        <f t="shared" si="969"/>
        <v>0</v>
      </c>
    </row>
    <row r="4864" spans="1:23" ht="21" customHeight="1">
      <c r="A4864" s="316" t="str">
        <f t="shared" si="960"/>
        <v/>
      </c>
      <c r="B4864" s="316" t="str">
        <f t="shared" si="961"/>
        <v/>
      </c>
      <c r="C4864" s="316" t="str">
        <f>IF(AND(F4864&lt;&gt;"",G4864&lt;&gt;""),COUNT($C$32:C4863)+1,"")</f>
        <v/>
      </c>
      <c r="D4864" s="292" t="str">
        <f t="shared" si="962"/>
        <v/>
      </c>
      <c r="E4864" s="292" t="str">
        <f t="shared" si="963"/>
        <v/>
      </c>
      <c r="F4864" s="316"/>
      <c r="G4864" s="316"/>
      <c r="H4864" s="317"/>
      <c r="I4864" s="316" t="s">
        <v>445</v>
      </c>
      <c r="J4864" s="318"/>
      <c r="K4864" s="319"/>
      <c r="L4864" s="292" t="s">
        <v>446</v>
      </c>
      <c r="M4864" s="324"/>
      <c r="N4864" s="294" t="str">
        <f t="shared" si="964"/>
        <v/>
      </c>
      <c r="O4864" s="319"/>
      <c r="P4864" s="296" t="str">
        <f t="shared" si="965"/>
        <v/>
      </c>
      <c r="Q4864" s="552"/>
      <c r="R4864" s="551"/>
      <c r="S4864" s="291"/>
      <c r="T4864" t="str">
        <f t="shared" si="966"/>
        <v>-</v>
      </c>
      <c r="U4864" s="560">
        <f t="shared" si="967"/>
        <v>0</v>
      </c>
      <c r="V4864" s="560">
        <f t="shared" si="968"/>
        <v>0</v>
      </c>
      <c r="W4864" s="560">
        <f t="shared" si="969"/>
        <v>0</v>
      </c>
    </row>
    <row r="4865" spans="1:23" ht="21" customHeight="1">
      <c r="A4865" s="316" t="str">
        <f t="shared" si="960"/>
        <v/>
      </c>
      <c r="B4865" s="316" t="str">
        <f t="shared" si="961"/>
        <v/>
      </c>
      <c r="C4865" s="316" t="str">
        <f>IF(AND(F4865&lt;&gt;"",G4865&lt;&gt;""),COUNT($C$32:C4864)+1,"")</f>
        <v/>
      </c>
      <c r="D4865" s="292" t="str">
        <f t="shared" si="962"/>
        <v/>
      </c>
      <c r="E4865" s="292" t="str">
        <f t="shared" si="963"/>
        <v/>
      </c>
      <c r="F4865" s="316"/>
      <c r="G4865" s="316"/>
      <c r="H4865" s="317"/>
      <c r="I4865" s="316" t="s">
        <v>445</v>
      </c>
      <c r="J4865" s="318"/>
      <c r="K4865" s="319"/>
      <c r="L4865" s="292" t="s">
        <v>446</v>
      </c>
      <c r="M4865" s="324"/>
      <c r="N4865" s="294" t="str">
        <f t="shared" si="964"/>
        <v/>
      </c>
      <c r="O4865" s="319"/>
      <c r="P4865" s="296" t="str">
        <f t="shared" si="965"/>
        <v/>
      </c>
      <c r="Q4865" s="552"/>
      <c r="R4865" s="551"/>
      <c r="S4865" s="291"/>
      <c r="T4865" t="str">
        <f t="shared" si="966"/>
        <v>-</v>
      </c>
      <c r="U4865" s="560">
        <f t="shared" si="967"/>
        <v>0</v>
      </c>
      <c r="V4865" s="560">
        <f t="shared" si="968"/>
        <v>0</v>
      </c>
      <c r="W4865" s="560">
        <f t="shared" si="969"/>
        <v>0</v>
      </c>
    </row>
    <row r="4866" spans="1:23" ht="21" customHeight="1">
      <c r="A4866" s="316" t="str">
        <f t="shared" si="960"/>
        <v/>
      </c>
      <c r="B4866" s="316" t="str">
        <f t="shared" si="961"/>
        <v/>
      </c>
      <c r="C4866" s="316" t="str">
        <f>IF(AND(F4866&lt;&gt;"",G4866&lt;&gt;""),COUNT($C$32:C4865)+1,"")</f>
        <v/>
      </c>
      <c r="D4866" s="292" t="str">
        <f t="shared" si="962"/>
        <v/>
      </c>
      <c r="E4866" s="292" t="str">
        <f t="shared" si="963"/>
        <v/>
      </c>
      <c r="F4866" s="316"/>
      <c r="G4866" s="316"/>
      <c r="H4866" s="317"/>
      <c r="I4866" s="316" t="s">
        <v>445</v>
      </c>
      <c r="J4866" s="318"/>
      <c r="K4866" s="319"/>
      <c r="L4866" s="292" t="s">
        <v>446</v>
      </c>
      <c r="M4866" s="324"/>
      <c r="N4866" s="294" t="str">
        <f t="shared" si="964"/>
        <v/>
      </c>
      <c r="O4866" s="319"/>
      <c r="P4866" s="296" t="str">
        <f t="shared" si="965"/>
        <v/>
      </c>
      <c r="Q4866" s="552"/>
      <c r="R4866" s="551"/>
      <c r="S4866" s="291"/>
      <c r="T4866" t="str">
        <f t="shared" si="966"/>
        <v>-</v>
      </c>
      <c r="U4866" s="560">
        <f t="shared" si="967"/>
        <v>0</v>
      </c>
      <c r="V4866" s="560">
        <f t="shared" si="968"/>
        <v>0</v>
      </c>
      <c r="W4866" s="560">
        <f t="shared" si="969"/>
        <v>0</v>
      </c>
    </row>
    <row r="4867" spans="1:23" ht="21" customHeight="1">
      <c r="A4867" s="316" t="str">
        <f t="shared" si="960"/>
        <v/>
      </c>
      <c r="B4867" s="316" t="str">
        <f t="shared" si="961"/>
        <v/>
      </c>
      <c r="C4867" s="316" t="str">
        <f>IF(AND(F4867&lt;&gt;"",G4867&lt;&gt;""),COUNT($C$32:C4866)+1,"")</f>
        <v/>
      </c>
      <c r="D4867" s="292" t="str">
        <f t="shared" si="962"/>
        <v/>
      </c>
      <c r="E4867" s="292" t="str">
        <f t="shared" si="963"/>
        <v/>
      </c>
      <c r="F4867" s="316"/>
      <c r="G4867" s="316"/>
      <c r="H4867" s="317"/>
      <c r="I4867" s="316" t="s">
        <v>445</v>
      </c>
      <c r="J4867" s="318"/>
      <c r="K4867" s="319"/>
      <c r="L4867" s="292" t="s">
        <v>446</v>
      </c>
      <c r="M4867" s="324"/>
      <c r="N4867" s="294" t="str">
        <f t="shared" si="964"/>
        <v/>
      </c>
      <c r="O4867" s="319"/>
      <c r="P4867" s="296" t="str">
        <f t="shared" si="965"/>
        <v/>
      </c>
      <c r="Q4867" s="552"/>
      <c r="R4867" s="551"/>
      <c r="S4867" s="291"/>
      <c r="T4867" t="str">
        <f t="shared" si="966"/>
        <v>-</v>
      </c>
      <c r="U4867" s="560">
        <f t="shared" si="967"/>
        <v>0</v>
      </c>
      <c r="V4867" s="560">
        <f t="shared" si="968"/>
        <v>0</v>
      </c>
      <c r="W4867" s="560">
        <f t="shared" si="969"/>
        <v>0</v>
      </c>
    </row>
    <row r="4868" spans="1:23" ht="21" customHeight="1">
      <c r="A4868" s="316" t="str">
        <f t="shared" si="960"/>
        <v/>
      </c>
      <c r="B4868" s="316" t="str">
        <f t="shared" si="961"/>
        <v/>
      </c>
      <c r="C4868" s="316" t="str">
        <f>IF(AND(F4868&lt;&gt;"",G4868&lt;&gt;""),COUNT($C$32:C4867)+1,"")</f>
        <v/>
      </c>
      <c r="D4868" s="292" t="str">
        <f t="shared" si="962"/>
        <v/>
      </c>
      <c r="E4868" s="292" t="str">
        <f t="shared" si="963"/>
        <v/>
      </c>
      <c r="F4868" s="316"/>
      <c r="G4868" s="316"/>
      <c r="H4868" s="317"/>
      <c r="I4868" s="316" t="s">
        <v>445</v>
      </c>
      <c r="J4868" s="318"/>
      <c r="K4868" s="319"/>
      <c r="L4868" s="292" t="s">
        <v>446</v>
      </c>
      <c r="M4868" s="324"/>
      <c r="N4868" s="294" t="str">
        <f t="shared" si="964"/>
        <v/>
      </c>
      <c r="O4868" s="319"/>
      <c r="P4868" s="296" t="str">
        <f t="shared" si="965"/>
        <v/>
      </c>
      <c r="Q4868" s="552"/>
      <c r="R4868" s="551"/>
      <c r="S4868" s="291"/>
      <c r="T4868" t="str">
        <f t="shared" si="966"/>
        <v>-</v>
      </c>
      <c r="U4868" s="560">
        <f t="shared" si="967"/>
        <v>0</v>
      </c>
      <c r="V4868" s="560">
        <f t="shared" si="968"/>
        <v>0</v>
      </c>
      <c r="W4868" s="560">
        <f t="shared" si="969"/>
        <v>0</v>
      </c>
    </row>
    <row r="4869" spans="1:23" ht="21" customHeight="1">
      <c r="A4869" s="316" t="str">
        <f t="shared" si="960"/>
        <v/>
      </c>
      <c r="B4869" s="316" t="str">
        <f t="shared" si="961"/>
        <v/>
      </c>
      <c r="C4869" s="316" t="str">
        <f>IF(AND(F4869&lt;&gt;"",G4869&lt;&gt;""),COUNT($C$32:C4868)+1,"")</f>
        <v/>
      </c>
      <c r="D4869" s="292" t="str">
        <f t="shared" si="962"/>
        <v/>
      </c>
      <c r="E4869" s="292" t="str">
        <f t="shared" si="963"/>
        <v/>
      </c>
      <c r="F4869" s="316"/>
      <c r="G4869" s="316"/>
      <c r="H4869" s="317"/>
      <c r="I4869" s="316" t="s">
        <v>445</v>
      </c>
      <c r="J4869" s="318"/>
      <c r="K4869" s="319"/>
      <c r="L4869" s="292" t="s">
        <v>446</v>
      </c>
      <c r="M4869" s="324"/>
      <c r="N4869" s="294" t="str">
        <f t="shared" si="964"/>
        <v/>
      </c>
      <c r="O4869" s="319"/>
      <c r="P4869" s="296" t="str">
        <f t="shared" si="965"/>
        <v/>
      </c>
      <c r="Q4869" s="552"/>
      <c r="R4869" s="551"/>
      <c r="S4869" s="291"/>
      <c r="T4869" t="str">
        <f t="shared" si="966"/>
        <v>-</v>
      </c>
      <c r="U4869" s="560">
        <f t="shared" si="967"/>
        <v>0</v>
      </c>
      <c r="V4869" s="560">
        <f t="shared" si="968"/>
        <v>0</v>
      </c>
      <c r="W4869" s="560">
        <f t="shared" si="969"/>
        <v>0</v>
      </c>
    </row>
    <row r="4870" spans="1:23" ht="21" customHeight="1">
      <c r="A4870" s="316" t="str">
        <f t="shared" si="960"/>
        <v/>
      </c>
      <c r="B4870" s="316" t="str">
        <f t="shared" si="961"/>
        <v/>
      </c>
      <c r="C4870" s="316" t="str">
        <f>IF(AND(F4870&lt;&gt;"",G4870&lt;&gt;""),COUNT($C$32:C4869)+1,"")</f>
        <v/>
      </c>
      <c r="D4870" s="292" t="str">
        <f t="shared" si="962"/>
        <v/>
      </c>
      <c r="E4870" s="292" t="str">
        <f t="shared" si="963"/>
        <v/>
      </c>
      <c r="F4870" s="316"/>
      <c r="G4870" s="316"/>
      <c r="H4870" s="317"/>
      <c r="I4870" s="316" t="s">
        <v>445</v>
      </c>
      <c r="J4870" s="318"/>
      <c r="K4870" s="319"/>
      <c r="L4870" s="292" t="s">
        <v>446</v>
      </c>
      <c r="M4870" s="324"/>
      <c r="N4870" s="294" t="str">
        <f t="shared" si="964"/>
        <v/>
      </c>
      <c r="O4870" s="319"/>
      <c r="P4870" s="296" t="str">
        <f t="shared" si="965"/>
        <v/>
      </c>
      <c r="Q4870" s="552"/>
      <c r="R4870" s="551"/>
      <c r="S4870" s="291"/>
      <c r="T4870" t="str">
        <f t="shared" si="966"/>
        <v>-</v>
      </c>
      <c r="U4870" s="560">
        <f t="shared" si="967"/>
        <v>0</v>
      </c>
      <c r="V4870" s="560">
        <f t="shared" si="968"/>
        <v>0</v>
      </c>
      <c r="W4870" s="560">
        <f t="shared" si="969"/>
        <v>0</v>
      </c>
    </row>
    <row r="4871" spans="1:23" ht="21" customHeight="1">
      <c r="A4871" s="316" t="str">
        <f t="shared" si="960"/>
        <v/>
      </c>
      <c r="B4871" s="316" t="str">
        <f t="shared" si="961"/>
        <v/>
      </c>
      <c r="C4871" s="316" t="str">
        <f>IF(AND(F4871&lt;&gt;"",G4871&lt;&gt;""),COUNT($C$32:C4870)+1,"")</f>
        <v/>
      </c>
      <c r="D4871" s="292" t="str">
        <f t="shared" si="962"/>
        <v/>
      </c>
      <c r="E4871" s="292" t="str">
        <f t="shared" si="963"/>
        <v/>
      </c>
      <c r="F4871" s="316"/>
      <c r="G4871" s="316"/>
      <c r="H4871" s="317"/>
      <c r="I4871" s="316" t="s">
        <v>445</v>
      </c>
      <c r="J4871" s="318"/>
      <c r="K4871" s="319"/>
      <c r="L4871" s="292" t="s">
        <v>446</v>
      </c>
      <c r="M4871" s="324"/>
      <c r="N4871" s="294" t="str">
        <f t="shared" si="964"/>
        <v/>
      </c>
      <c r="O4871" s="319"/>
      <c r="P4871" s="296" t="str">
        <f t="shared" si="965"/>
        <v/>
      </c>
      <c r="Q4871" s="552"/>
      <c r="R4871" s="551"/>
      <c r="S4871" s="291"/>
      <c r="T4871" t="str">
        <f t="shared" si="966"/>
        <v>-</v>
      </c>
      <c r="U4871" s="560">
        <f t="shared" si="967"/>
        <v>0</v>
      </c>
      <c r="V4871" s="560">
        <f t="shared" si="968"/>
        <v>0</v>
      </c>
      <c r="W4871" s="560">
        <f t="shared" si="969"/>
        <v>0</v>
      </c>
    </row>
    <row r="4872" spans="1:23" ht="21" customHeight="1">
      <c r="A4872" s="316" t="str">
        <f t="shared" si="960"/>
        <v/>
      </c>
      <c r="B4872" s="316" t="str">
        <f t="shared" si="961"/>
        <v/>
      </c>
      <c r="C4872" s="316" t="str">
        <f>IF(AND(F4872&lt;&gt;"",G4872&lt;&gt;""),COUNT($C$32:C4871)+1,"")</f>
        <v/>
      </c>
      <c r="D4872" s="292" t="str">
        <f t="shared" si="962"/>
        <v/>
      </c>
      <c r="E4872" s="292" t="str">
        <f t="shared" si="963"/>
        <v/>
      </c>
      <c r="F4872" s="316"/>
      <c r="G4872" s="316"/>
      <c r="H4872" s="317"/>
      <c r="I4872" s="316" t="s">
        <v>445</v>
      </c>
      <c r="J4872" s="318"/>
      <c r="K4872" s="319"/>
      <c r="L4872" s="292" t="s">
        <v>446</v>
      </c>
      <c r="M4872" s="324"/>
      <c r="N4872" s="294" t="str">
        <f t="shared" si="964"/>
        <v/>
      </c>
      <c r="O4872" s="319"/>
      <c r="P4872" s="296" t="str">
        <f t="shared" si="965"/>
        <v/>
      </c>
      <c r="Q4872" s="552"/>
      <c r="R4872" s="551"/>
      <c r="S4872" s="291"/>
      <c r="T4872" t="str">
        <f t="shared" si="966"/>
        <v>-</v>
      </c>
      <c r="U4872" s="560">
        <f t="shared" si="967"/>
        <v>0</v>
      </c>
      <c r="V4872" s="560">
        <f t="shared" si="968"/>
        <v>0</v>
      </c>
      <c r="W4872" s="560">
        <f t="shared" si="969"/>
        <v>0</v>
      </c>
    </row>
    <row r="4873" spans="1:23" ht="21" customHeight="1">
      <c r="A4873" s="316" t="str">
        <f t="shared" si="960"/>
        <v/>
      </c>
      <c r="B4873" s="316" t="str">
        <f t="shared" si="961"/>
        <v/>
      </c>
      <c r="C4873" s="316" t="str">
        <f>IF(AND(F4873&lt;&gt;"",G4873&lt;&gt;""),COUNT($C$32:C4872)+1,"")</f>
        <v/>
      </c>
      <c r="D4873" s="292" t="str">
        <f t="shared" si="962"/>
        <v/>
      </c>
      <c r="E4873" s="292" t="str">
        <f t="shared" si="963"/>
        <v/>
      </c>
      <c r="F4873" s="316"/>
      <c r="G4873" s="316"/>
      <c r="H4873" s="317"/>
      <c r="I4873" s="316" t="s">
        <v>445</v>
      </c>
      <c r="J4873" s="318"/>
      <c r="K4873" s="319"/>
      <c r="L4873" s="292" t="s">
        <v>446</v>
      </c>
      <c r="M4873" s="324"/>
      <c r="N4873" s="294" t="str">
        <f t="shared" si="964"/>
        <v/>
      </c>
      <c r="O4873" s="319"/>
      <c r="P4873" s="296" t="str">
        <f t="shared" si="965"/>
        <v/>
      </c>
      <c r="Q4873" s="552"/>
      <c r="R4873" s="551"/>
      <c r="S4873" s="291"/>
      <c r="T4873" t="str">
        <f t="shared" si="966"/>
        <v>-</v>
      </c>
      <c r="U4873" s="560">
        <f t="shared" si="967"/>
        <v>0</v>
      </c>
      <c r="V4873" s="560">
        <f t="shared" si="968"/>
        <v>0</v>
      </c>
      <c r="W4873" s="560">
        <f t="shared" si="969"/>
        <v>0</v>
      </c>
    </row>
    <row r="4874" spans="1:23" ht="21" customHeight="1">
      <c r="A4874" s="316" t="str">
        <f t="shared" si="960"/>
        <v/>
      </c>
      <c r="B4874" s="316" t="str">
        <f t="shared" si="961"/>
        <v/>
      </c>
      <c r="C4874" s="316" t="str">
        <f>IF(AND(F4874&lt;&gt;"",G4874&lt;&gt;""),COUNT($C$32:C4873)+1,"")</f>
        <v/>
      </c>
      <c r="D4874" s="292" t="str">
        <f t="shared" si="962"/>
        <v/>
      </c>
      <c r="E4874" s="292" t="str">
        <f t="shared" si="963"/>
        <v/>
      </c>
      <c r="F4874" s="316"/>
      <c r="G4874" s="316"/>
      <c r="H4874" s="317"/>
      <c r="I4874" s="316" t="s">
        <v>445</v>
      </c>
      <c r="J4874" s="318"/>
      <c r="K4874" s="319"/>
      <c r="L4874" s="292" t="s">
        <v>446</v>
      </c>
      <c r="M4874" s="324"/>
      <c r="N4874" s="294" t="str">
        <f t="shared" si="964"/>
        <v/>
      </c>
      <c r="O4874" s="319"/>
      <c r="P4874" s="296" t="str">
        <f t="shared" si="965"/>
        <v/>
      </c>
      <c r="Q4874" s="552"/>
      <c r="R4874" s="551"/>
      <c r="S4874" s="291"/>
      <c r="T4874" t="str">
        <f t="shared" si="966"/>
        <v>-</v>
      </c>
      <c r="U4874" s="560">
        <f t="shared" si="967"/>
        <v>0</v>
      </c>
      <c r="V4874" s="560">
        <f t="shared" si="968"/>
        <v>0</v>
      </c>
      <c r="W4874" s="560">
        <f t="shared" si="969"/>
        <v>0</v>
      </c>
    </row>
    <row r="4875" spans="1:23" ht="21" customHeight="1">
      <c r="A4875" s="316" t="str">
        <f t="shared" si="960"/>
        <v/>
      </c>
      <c r="B4875" s="316" t="str">
        <f t="shared" si="961"/>
        <v/>
      </c>
      <c r="C4875" s="316" t="str">
        <f>IF(AND(F4875&lt;&gt;"",G4875&lt;&gt;""),COUNT($C$32:C4874)+1,"")</f>
        <v/>
      </c>
      <c r="D4875" s="292" t="str">
        <f t="shared" si="962"/>
        <v/>
      </c>
      <c r="E4875" s="292" t="str">
        <f t="shared" si="963"/>
        <v/>
      </c>
      <c r="F4875" s="316"/>
      <c r="G4875" s="316"/>
      <c r="H4875" s="317"/>
      <c r="I4875" s="316" t="s">
        <v>445</v>
      </c>
      <c r="J4875" s="318"/>
      <c r="K4875" s="319"/>
      <c r="L4875" s="292" t="s">
        <v>446</v>
      </c>
      <c r="M4875" s="324"/>
      <c r="N4875" s="294" t="str">
        <f t="shared" si="964"/>
        <v/>
      </c>
      <c r="O4875" s="319"/>
      <c r="P4875" s="296" t="str">
        <f t="shared" si="965"/>
        <v/>
      </c>
      <c r="Q4875" s="552"/>
      <c r="R4875" s="551"/>
      <c r="S4875" s="291"/>
      <c r="T4875" t="str">
        <f t="shared" si="966"/>
        <v>-</v>
      </c>
      <c r="U4875" s="560">
        <f t="shared" si="967"/>
        <v>0</v>
      </c>
      <c r="V4875" s="560">
        <f t="shared" si="968"/>
        <v>0</v>
      </c>
      <c r="W4875" s="560">
        <f t="shared" si="969"/>
        <v>0</v>
      </c>
    </row>
    <row r="4876" spans="1:23" ht="21" customHeight="1">
      <c r="A4876" s="316" t="str">
        <f t="shared" si="960"/>
        <v/>
      </c>
      <c r="B4876" s="316" t="str">
        <f t="shared" si="961"/>
        <v/>
      </c>
      <c r="C4876" s="316" t="str">
        <f>IF(AND(F4876&lt;&gt;"",G4876&lt;&gt;""),COUNT($C$32:C4875)+1,"")</f>
        <v/>
      </c>
      <c r="D4876" s="292" t="str">
        <f t="shared" si="962"/>
        <v/>
      </c>
      <c r="E4876" s="292" t="str">
        <f t="shared" si="963"/>
        <v/>
      </c>
      <c r="F4876" s="316"/>
      <c r="G4876" s="316"/>
      <c r="H4876" s="317"/>
      <c r="I4876" s="316" t="s">
        <v>445</v>
      </c>
      <c r="J4876" s="318"/>
      <c r="K4876" s="319"/>
      <c r="L4876" s="292" t="s">
        <v>446</v>
      </c>
      <c r="M4876" s="324"/>
      <c r="N4876" s="294" t="str">
        <f t="shared" si="964"/>
        <v/>
      </c>
      <c r="O4876" s="319"/>
      <c r="P4876" s="296" t="str">
        <f t="shared" si="965"/>
        <v/>
      </c>
      <c r="Q4876" s="552"/>
      <c r="R4876" s="551"/>
      <c r="S4876" s="291"/>
      <c r="T4876" t="str">
        <f t="shared" si="966"/>
        <v>-</v>
      </c>
      <c r="U4876" s="560">
        <f t="shared" si="967"/>
        <v>0</v>
      </c>
      <c r="V4876" s="560">
        <f t="shared" si="968"/>
        <v>0</v>
      </c>
      <c r="W4876" s="560">
        <f t="shared" si="969"/>
        <v>0</v>
      </c>
    </row>
    <row r="4877" spans="1:23" ht="21" customHeight="1">
      <c r="A4877" s="316" t="str">
        <f t="shared" si="960"/>
        <v/>
      </c>
      <c r="B4877" s="316" t="str">
        <f t="shared" si="961"/>
        <v/>
      </c>
      <c r="C4877" s="316" t="str">
        <f>IF(AND(F4877&lt;&gt;"",G4877&lt;&gt;""),COUNT($C$32:C4876)+1,"")</f>
        <v/>
      </c>
      <c r="D4877" s="292" t="str">
        <f t="shared" si="962"/>
        <v/>
      </c>
      <c r="E4877" s="292" t="str">
        <f t="shared" si="963"/>
        <v/>
      </c>
      <c r="F4877" s="316"/>
      <c r="G4877" s="316"/>
      <c r="H4877" s="317"/>
      <c r="I4877" s="316" t="s">
        <v>445</v>
      </c>
      <c r="J4877" s="318"/>
      <c r="K4877" s="319"/>
      <c r="L4877" s="292" t="s">
        <v>446</v>
      </c>
      <c r="M4877" s="324"/>
      <c r="N4877" s="294" t="str">
        <f t="shared" si="964"/>
        <v/>
      </c>
      <c r="O4877" s="319"/>
      <c r="P4877" s="296" t="str">
        <f t="shared" si="965"/>
        <v/>
      </c>
      <c r="Q4877" s="552"/>
      <c r="R4877" s="551"/>
      <c r="S4877" s="291"/>
      <c r="T4877" t="str">
        <f t="shared" si="966"/>
        <v>-</v>
      </c>
      <c r="U4877" s="560">
        <f t="shared" si="967"/>
        <v>0</v>
      </c>
      <c r="V4877" s="560">
        <f t="shared" si="968"/>
        <v>0</v>
      </c>
      <c r="W4877" s="560">
        <f t="shared" si="969"/>
        <v>0</v>
      </c>
    </row>
    <row r="4878" spans="1:23" ht="21" customHeight="1">
      <c r="A4878" s="316" t="str">
        <f t="shared" si="960"/>
        <v/>
      </c>
      <c r="B4878" s="316" t="str">
        <f t="shared" si="961"/>
        <v/>
      </c>
      <c r="C4878" s="316" t="str">
        <f>IF(AND(F4878&lt;&gt;"",G4878&lt;&gt;""),COUNT($C$32:C4877)+1,"")</f>
        <v/>
      </c>
      <c r="D4878" s="292" t="str">
        <f t="shared" si="962"/>
        <v/>
      </c>
      <c r="E4878" s="292" t="str">
        <f t="shared" si="963"/>
        <v/>
      </c>
      <c r="F4878" s="316"/>
      <c r="G4878" s="316"/>
      <c r="H4878" s="317"/>
      <c r="I4878" s="316" t="s">
        <v>445</v>
      </c>
      <c r="J4878" s="318"/>
      <c r="K4878" s="319"/>
      <c r="L4878" s="292" t="s">
        <v>446</v>
      </c>
      <c r="M4878" s="324"/>
      <c r="N4878" s="294" t="str">
        <f t="shared" si="964"/>
        <v/>
      </c>
      <c r="O4878" s="319"/>
      <c r="P4878" s="296" t="str">
        <f t="shared" si="965"/>
        <v/>
      </c>
      <c r="Q4878" s="552"/>
      <c r="R4878" s="551"/>
      <c r="S4878" s="291"/>
      <c r="T4878" t="str">
        <f t="shared" si="966"/>
        <v>-</v>
      </c>
      <c r="U4878" s="560">
        <f t="shared" si="967"/>
        <v>0</v>
      </c>
      <c r="V4878" s="560">
        <f t="shared" si="968"/>
        <v>0</v>
      </c>
      <c r="W4878" s="560">
        <f t="shared" si="969"/>
        <v>0</v>
      </c>
    </row>
    <row r="4879" spans="1:23" ht="21" customHeight="1">
      <c r="A4879" s="316" t="str">
        <f t="shared" si="960"/>
        <v/>
      </c>
      <c r="B4879" s="316" t="str">
        <f t="shared" si="961"/>
        <v/>
      </c>
      <c r="C4879" s="316" t="str">
        <f>IF(AND(F4879&lt;&gt;"",G4879&lt;&gt;""),COUNT($C$32:C4878)+1,"")</f>
        <v/>
      </c>
      <c r="D4879" s="292" t="str">
        <f t="shared" si="962"/>
        <v/>
      </c>
      <c r="E4879" s="292" t="str">
        <f t="shared" si="963"/>
        <v/>
      </c>
      <c r="F4879" s="316"/>
      <c r="G4879" s="316"/>
      <c r="H4879" s="317"/>
      <c r="I4879" s="316" t="s">
        <v>445</v>
      </c>
      <c r="J4879" s="318"/>
      <c r="K4879" s="319"/>
      <c r="L4879" s="292" t="s">
        <v>446</v>
      </c>
      <c r="M4879" s="324"/>
      <c r="N4879" s="294" t="str">
        <f t="shared" si="964"/>
        <v/>
      </c>
      <c r="O4879" s="319"/>
      <c r="P4879" s="296" t="str">
        <f t="shared" si="965"/>
        <v/>
      </c>
      <c r="Q4879" s="552"/>
      <c r="R4879" s="551"/>
      <c r="S4879" s="291"/>
      <c r="T4879" t="str">
        <f t="shared" si="966"/>
        <v>-</v>
      </c>
      <c r="U4879" s="560">
        <f t="shared" si="967"/>
        <v>0</v>
      </c>
      <c r="V4879" s="560">
        <f t="shared" si="968"/>
        <v>0</v>
      </c>
      <c r="W4879" s="560">
        <f t="shared" si="969"/>
        <v>0</v>
      </c>
    </row>
    <row r="4880" spans="1:23" ht="21" customHeight="1">
      <c r="A4880" s="316" t="str">
        <f t="shared" si="960"/>
        <v/>
      </c>
      <c r="B4880" s="316" t="str">
        <f t="shared" si="961"/>
        <v/>
      </c>
      <c r="C4880" s="316" t="str">
        <f>IF(AND(F4880&lt;&gt;"",G4880&lt;&gt;""),COUNT($C$32:C4879)+1,"")</f>
        <v/>
      </c>
      <c r="D4880" s="292" t="str">
        <f t="shared" si="962"/>
        <v/>
      </c>
      <c r="E4880" s="292" t="str">
        <f t="shared" si="963"/>
        <v/>
      </c>
      <c r="F4880" s="316"/>
      <c r="G4880" s="316"/>
      <c r="H4880" s="317"/>
      <c r="I4880" s="316" t="s">
        <v>445</v>
      </c>
      <c r="J4880" s="318"/>
      <c r="K4880" s="319"/>
      <c r="L4880" s="292" t="s">
        <v>446</v>
      </c>
      <c r="M4880" s="324"/>
      <c r="N4880" s="294" t="str">
        <f t="shared" si="964"/>
        <v/>
      </c>
      <c r="O4880" s="319"/>
      <c r="P4880" s="296" t="str">
        <f t="shared" si="965"/>
        <v/>
      </c>
      <c r="Q4880" s="552"/>
      <c r="R4880" s="551"/>
      <c r="S4880" s="291"/>
      <c r="T4880" t="str">
        <f t="shared" si="966"/>
        <v>-</v>
      </c>
      <c r="U4880" s="560">
        <f t="shared" si="967"/>
        <v>0</v>
      </c>
      <c r="V4880" s="560">
        <f t="shared" si="968"/>
        <v>0</v>
      </c>
      <c r="W4880" s="560">
        <f t="shared" si="969"/>
        <v>0</v>
      </c>
    </row>
    <row r="4881" spans="1:23" ht="21" customHeight="1">
      <c r="A4881" s="316" t="str">
        <f t="shared" si="960"/>
        <v/>
      </c>
      <c r="B4881" s="316" t="str">
        <f t="shared" si="961"/>
        <v/>
      </c>
      <c r="C4881" s="316" t="str">
        <f>IF(AND(F4881&lt;&gt;"",G4881&lt;&gt;""),COUNT($C$32:C4880)+1,"")</f>
        <v/>
      </c>
      <c r="D4881" s="292" t="str">
        <f t="shared" si="962"/>
        <v/>
      </c>
      <c r="E4881" s="292" t="str">
        <f t="shared" si="963"/>
        <v/>
      </c>
      <c r="F4881" s="316"/>
      <c r="G4881" s="316"/>
      <c r="H4881" s="317"/>
      <c r="I4881" s="316" t="s">
        <v>445</v>
      </c>
      <c r="J4881" s="318"/>
      <c r="K4881" s="319"/>
      <c r="L4881" s="292" t="s">
        <v>446</v>
      </c>
      <c r="M4881" s="324"/>
      <c r="N4881" s="294" t="str">
        <f t="shared" si="964"/>
        <v/>
      </c>
      <c r="O4881" s="319"/>
      <c r="P4881" s="296" t="str">
        <f t="shared" si="965"/>
        <v/>
      </c>
      <c r="Q4881" s="552"/>
      <c r="R4881" s="551"/>
      <c r="S4881" s="291"/>
      <c r="T4881" t="str">
        <f t="shared" si="966"/>
        <v>-</v>
      </c>
      <c r="U4881" s="560">
        <f t="shared" si="967"/>
        <v>0</v>
      </c>
      <c r="V4881" s="560">
        <f t="shared" si="968"/>
        <v>0</v>
      </c>
      <c r="W4881" s="560">
        <f t="shared" si="969"/>
        <v>0</v>
      </c>
    </row>
    <row r="4882" spans="1:23" ht="21" customHeight="1">
      <c r="A4882" s="316" t="str">
        <f t="shared" si="960"/>
        <v/>
      </c>
      <c r="B4882" s="316" t="str">
        <f t="shared" si="961"/>
        <v/>
      </c>
      <c r="C4882" s="316" t="str">
        <f>IF(AND(F4882&lt;&gt;"",G4882&lt;&gt;""),COUNT($C$32:C4881)+1,"")</f>
        <v/>
      </c>
      <c r="D4882" s="292" t="str">
        <f t="shared" si="962"/>
        <v/>
      </c>
      <c r="E4882" s="292" t="str">
        <f t="shared" si="963"/>
        <v/>
      </c>
      <c r="F4882" s="316"/>
      <c r="G4882" s="316"/>
      <c r="H4882" s="317"/>
      <c r="I4882" s="316" t="s">
        <v>445</v>
      </c>
      <c r="J4882" s="318"/>
      <c r="K4882" s="319"/>
      <c r="L4882" s="292" t="s">
        <v>446</v>
      </c>
      <c r="M4882" s="324"/>
      <c r="N4882" s="294" t="str">
        <f t="shared" si="964"/>
        <v/>
      </c>
      <c r="O4882" s="319"/>
      <c r="P4882" s="296" t="str">
        <f t="shared" si="965"/>
        <v/>
      </c>
      <c r="Q4882" s="552"/>
      <c r="R4882" s="551"/>
      <c r="S4882" s="291"/>
      <c r="T4882" t="str">
        <f t="shared" si="966"/>
        <v>-</v>
      </c>
      <c r="U4882" s="560">
        <f t="shared" si="967"/>
        <v>0</v>
      </c>
      <c r="V4882" s="560">
        <f t="shared" si="968"/>
        <v>0</v>
      </c>
      <c r="W4882" s="560">
        <f t="shared" si="969"/>
        <v>0</v>
      </c>
    </row>
    <row r="4883" spans="1:23" ht="21" customHeight="1">
      <c r="A4883" s="316" t="str">
        <f t="shared" si="960"/>
        <v/>
      </c>
      <c r="B4883" s="316" t="str">
        <f t="shared" si="961"/>
        <v/>
      </c>
      <c r="C4883" s="316" t="str">
        <f>IF(AND(F4883&lt;&gt;"",G4883&lt;&gt;""),COUNT($C$32:C4882)+1,"")</f>
        <v/>
      </c>
      <c r="D4883" s="292" t="str">
        <f t="shared" si="962"/>
        <v/>
      </c>
      <c r="E4883" s="292" t="str">
        <f t="shared" si="963"/>
        <v/>
      </c>
      <c r="F4883" s="316"/>
      <c r="G4883" s="316"/>
      <c r="H4883" s="317"/>
      <c r="I4883" s="316" t="s">
        <v>445</v>
      </c>
      <c r="J4883" s="318"/>
      <c r="K4883" s="319"/>
      <c r="L4883" s="292" t="s">
        <v>446</v>
      </c>
      <c r="M4883" s="324"/>
      <c r="N4883" s="294" t="str">
        <f t="shared" si="964"/>
        <v/>
      </c>
      <c r="O4883" s="319"/>
      <c r="P4883" s="296" t="str">
        <f t="shared" si="965"/>
        <v/>
      </c>
      <c r="Q4883" s="552"/>
      <c r="R4883" s="551"/>
      <c r="S4883" s="291"/>
      <c r="T4883" t="str">
        <f t="shared" si="966"/>
        <v>-</v>
      </c>
      <c r="U4883" s="560">
        <f t="shared" si="967"/>
        <v>0</v>
      </c>
      <c r="V4883" s="560">
        <f t="shared" si="968"/>
        <v>0</v>
      </c>
      <c r="W4883" s="560">
        <f t="shared" si="969"/>
        <v>0</v>
      </c>
    </row>
    <row r="4884" spans="1:23" ht="21" customHeight="1">
      <c r="A4884" s="316" t="str">
        <f t="shared" si="960"/>
        <v/>
      </c>
      <c r="B4884" s="316" t="str">
        <f t="shared" si="961"/>
        <v/>
      </c>
      <c r="C4884" s="316" t="str">
        <f>IF(AND(F4884&lt;&gt;"",G4884&lt;&gt;""),COUNT($C$32:C4883)+1,"")</f>
        <v/>
      </c>
      <c r="D4884" s="292" t="str">
        <f t="shared" si="962"/>
        <v/>
      </c>
      <c r="E4884" s="292" t="str">
        <f t="shared" si="963"/>
        <v/>
      </c>
      <c r="F4884" s="316"/>
      <c r="G4884" s="316"/>
      <c r="H4884" s="317"/>
      <c r="I4884" s="316" t="s">
        <v>445</v>
      </c>
      <c r="J4884" s="318"/>
      <c r="K4884" s="319"/>
      <c r="L4884" s="292" t="s">
        <v>446</v>
      </c>
      <c r="M4884" s="324"/>
      <c r="N4884" s="294" t="str">
        <f t="shared" si="964"/>
        <v/>
      </c>
      <c r="O4884" s="319"/>
      <c r="P4884" s="296" t="str">
        <f t="shared" si="965"/>
        <v/>
      </c>
      <c r="Q4884" s="552"/>
      <c r="R4884" s="551"/>
      <c r="S4884" s="291"/>
      <c r="T4884" t="str">
        <f t="shared" si="966"/>
        <v>-</v>
      </c>
      <c r="U4884" s="560">
        <f t="shared" si="967"/>
        <v>0</v>
      </c>
      <c r="V4884" s="560">
        <f t="shared" si="968"/>
        <v>0</v>
      </c>
      <c r="W4884" s="560">
        <f t="shared" si="969"/>
        <v>0</v>
      </c>
    </row>
    <row r="4885" spans="1:23" ht="21" customHeight="1">
      <c r="A4885" s="316" t="str">
        <f t="shared" si="960"/>
        <v/>
      </c>
      <c r="B4885" s="316" t="str">
        <f t="shared" si="961"/>
        <v/>
      </c>
      <c r="C4885" s="316" t="str">
        <f>IF(AND(F4885&lt;&gt;"",G4885&lt;&gt;""),COUNT($C$32:C4884)+1,"")</f>
        <v/>
      </c>
      <c r="D4885" s="292" t="str">
        <f t="shared" si="962"/>
        <v/>
      </c>
      <c r="E4885" s="292" t="str">
        <f t="shared" si="963"/>
        <v/>
      </c>
      <c r="F4885" s="316"/>
      <c r="G4885" s="316"/>
      <c r="H4885" s="317"/>
      <c r="I4885" s="316" t="s">
        <v>445</v>
      </c>
      <c r="J4885" s="318"/>
      <c r="K4885" s="319"/>
      <c r="L4885" s="292" t="s">
        <v>446</v>
      </c>
      <c r="M4885" s="324"/>
      <c r="N4885" s="294" t="str">
        <f t="shared" si="964"/>
        <v/>
      </c>
      <c r="O4885" s="319"/>
      <c r="P4885" s="296" t="str">
        <f t="shared" si="965"/>
        <v/>
      </c>
      <c r="Q4885" s="552"/>
      <c r="R4885" s="551"/>
      <c r="S4885" s="291"/>
      <c r="T4885" t="str">
        <f t="shared" si="966"/>
        <v>-</v>
      </c>
      <c r="U4885" s="560">
        <f t="shared" si="967"/>
        <v>0</v>
      </c>
      <c r="V4885" s="560">
        <f t="shared" si="968"/>
        <v>0</v>
      </c>
      <c r="W4885" s="560">
        <f t="shared" si="969"/>
        <v>0</v>
      </c>
    </row>
    <row r="4886" spans="1:23" ht="21" customHeight="1">
      <c r="A4886" s="316" t="str">
        <f t="shared" si="960"/>
        <v/>
      </c>
      <c r="B4886" s="316" t="str">
        <f t="shared" si="961"/>
        <v/>
      </c>
      <c r="C4886" s="316" t="str">
        <f>IF(AND(F4886&lt;&gt;"",G4886&lt;&gt;""),COUNT($C$32:C4885)+1,"")</f>
        <v/>
      </c>
      <c r="D4886" s="292" t="str">
        <f t="shared" si="962"/>
        <v/>
      </c>
      <c r="E4886" s="292" t="str">
        <f t="shared" si="963"/>
        <v/>
      </c>
      <c r="F4886" s="316"/>
      <c r="G4886" s="316"/>
      <c r="H4886" s="317"/>
      <c r="I4886" s="316" t="s">
        <v>445</v>
      </c>
      <c r="J4886" s="318"/>
      <c r="K4886" s="319"/>
      <c r="L4886" s="292" t="s">
        <v>446</v>
      </c>
      <c r="M4886" s="324"/>
      <c r="N4886" s="294" t="str">
        <f t="shared" si="964"/>
        <v/>
      </c>
      <c r="O4886" s="319"/>
      <c r="P4886" s="296" t="str">
        <f t="shared" si="965"/>
        <v/>
      </c>
      <c r="Q4886" s="552"/>
      <c r="R4886" s="551"/>
      <c r="S4886" s="291"/>
      <c r="T4886" t="str">
        <f t="shared" si="966"/>
        <v>-</v>
      </c>
      <c r="U4886" s="560">
        <f t="shared" si="967"/>
        <v>0</v>
      </c>
      <c r="V4886" s="560">
        <f t="shared" si="968"/>
        <v>0</v>
      </c>
      <c r="W4886" s="560">
        <f t="shared" si="969"/>
        <v>0</v>
      </c>
    </row>
    <row r="4887" spans="1:23" ht="21" customHeight="1">
      <c r="A4887" s="316" t="str">
        <f t="shared" si="960"/>
        <v/>
      </c>
      <c r="B4887" s="316" t="str">
        <f t="shared" si="961"/>
        <v/>
      </c>
      <c r="C4887" s="316" t="str">
        <f>IF(AND(F4887&lt;&gt;"",G4887&lt;&gt;""),COUNT($C$32:C4886)+1,"")</f>
        <v/>
      </c>
      <c r="D4887" s="292" t="str">
        <f t="shared" si="962"/>
        <v/>
      </c>
      <c r="E4887" s="292" t="str">
        <f t="shared" si="963"/>
        <v/>
      </c>
      <c r="F4887" s="316"/>
      <c r="G4887" s="316"/>
      <c r="H4887" s="317"/>
      <c r="I4887" s="316" t="s">
        <v>445</v>
      </c>
      <c r="J4887" s="318"/>
      <c r="K4887" s="319"/>
      <c r="L4887" s="292" t="s">
        <v>446</v>
      </c>
      <c r="M4887" s="324"/>
      <c r="N4887" s="294" t="str">
        <f t="shared" si="964"/>
        <v/>
      </c>
      <c r="O4887" s="319"/>
      <c r="P4887" s="296" t="str">
        <f t="shared" si="965"/>
        <v/>
      </c>
      <c r="Q4887" s="552"/>
      <c r="R4887" s="551"/>
      <c r="S4887" s="291"/>
      <c r="T4887" t="str">
        <f t="shared" si="966"/>
        <v>-</v>
      </c>
      <c r="U4887" s="560">
        <f t="shared" si="967"/>
        <v>0</v>
      </c>
      <c r="V4887" s="560">
        <f t="shared" si="968"/>
        <v>0</v>
      </c>
      <c r="W4887" s="560">
        <f t="shared" si="969"/>
        <v>0</v>
      </c>
    </row>
    <row r="4888" spans="1:23" ht="21" customHeight="1">
      <c r="A4888" s="316" t="str">
        <f t="shared" si="960"/>
        <v/>
      </c>
      <c r="B4888" s="316" t="str">
        <f t="shared" si="961"/>
        <v/>
      </c>
      <c r="C4888" s="316" t="str">
        <f>IF(AND(F4888&lt;&gt;"",G4888&lt;&gt;""),COUNT($C$32:C4887)+1,"")</f>
        <v/>
      </c>
      <c r="D4888" s="292" t="str">
        <f t="shared" si="962"/>
        <v/>
      </c>
      <c r="E4888" s="292" t="str">
        <f t="shared" si="963"/>
        <v/>
      </c>
      <c r="F4888" s="316"/>
      <c r="G4888" s="316"/>
      <c r="H4888" s="317"/>
      <c r="I4888" s="316" t="s">
        <v>445</v>
      </c>
      <c r="J4888" s="318"/>
      <c r="K4888" s="319"/>
      <c r="L4888" s="292" t="s">
        <v>446</v>
      </c>
      <c r="M4888" s="324"/>
      <c r="N4888" s="294" t="str">
        <f t="shared" si="964"/>
        <v/>
      </c>
      <c r="O4888" s="319"/>
      <c r="P4888" s="296" t="str">
        <f t="shared" si="965"/>
        <v/>
      </c>
      <c r="Q4888" s="552"/>
      <c r="R4888" s="551"/>
      <c r="S4888" s="291"/>
      <c r="T4888" t="str">
        <f t="shared" si="966"/>
        <v>-</v>
      </c>
      <c r="U4888" s="560">
        <f t="shared" si="967"/>
        <v>0</v>
      </c>
      <c r="V4888" s="560">
        <f t="shared" si="968"/>
        <v>0</v>
      </c>
      <c r="W4888" s="560">
        <f t="shared" si="969"/>
        <v>0</v>
      </c>
    </row>
    <row r="4889" spans="1:23" ht="21" customHeight="1">
      <c r="A4889" s="316" t="str">
        <f t="shared" si="960"/>
        <v/>
      </c>
      <c r="B4889" s="316" t="str">
        <f t="shared" si="961"/>
        <v/>
      </c>
      <c r="C4889" s="316" t="str">
        <f>IF(AND(F4889&lt;&gt;"",G4889&lt;&gt;""),COUNT($C$32:C4888)+1,"")</f>
        <v/>
      </c>
      <c r="D4889" s="292" t="str">
        <f t="shared" si="962"/>
        <v/>
      </c>
      <c r="E4889" s="292" t="str">
        <f t="shared" si="963"/>
        <v/>
      </c>
      <c r="F4889" s="316"/>
      <c r="G4889" s="316"/>
      <c r="H4889" s="317"/>
      <c r="I4889" s="316" t="s">
        <v>445</v>
      </c>
      <c r="J4889" s="318"/>
      <c r="K4889" s="319"/>
      <c r="L4889" s="292" t="s">
        <v>446</v>
      </c>
      <c r="M4889" s="324"/>
      <c r="N4889" s="294" t="str">
        <f t="shared" si="964"/>
        <v/>
      </c>
      <c r="O4889" s="319"/>
      <c r="P4889" s="296" t="str">
        <f t="shared" si="965"/>
        <v/>
      </c>
      <c r="Q4889" s="552"/>
      <c r="R4889" s="551"/>
      <c r="S4889" s="291"/>
      <c r="T4889" t="str">
        <f t="shared" si="966"/>
        <v>-</v>
      </c>
      <c r="U4889" s="560">
        <f t="shared" si="967"/>
        <v>0</v>
      </c>
      <c r="V4889" s="560">
        <f t="shared" si="968"/>
        <v>0</v>
      </c>
      <c r="W4889" s="560">
        <f t="shared" si="969"/>
        <v>0</v>
      </c>
    </row>
    <row r="4890" spans="1:23" ht="21" customHeight="1">
      <c r="A4890" s="316" t="str">
        <f t="shared" si="960"/>
        <v/>
      </c>
      <c r="B4890" s="316" t="str">
        <f t="shared" si="961"/>
        <v/>
      </c>
      <c r="C4890" s="316" t="str">
        <f>IF(AND(F4890&lt;&gt;"",G4890&lt;&gt;""),COUNT($C$32:C4889)+1,"")</f>
        <v/>
      </c>
      <c r="D4890" s="292" t="str">
        <f t="shared" si="962"/>
        <v/>
      </c>
      <c r="E4890" s="292" t="str">
        <f t="shared" si="963"/>
        <v/>
      </c>
      <c r="F4890" s="316"/>
      <c r="G4890" s="316"/>
      <c r="H4890" s="317"/>
      <c r="I4890" s="316" t="s">
        <v>445</v>
      </c>
      <c r="J4890" s="318"/>
      <c r="K4890" s="319"/>
      <c r="L4890" s="292" t="s">
        <v>446</v>
      </c>
      <c r="M4890" s="324"/>
      <c r="N4890" s="294" t="str">
        <f t="shared" si="964"/>
        <v/>
      </c>
      <c r="O4890" s="319"/>
      <c r="P4890" s="296" t="str">
        <f t="shared" si="965"/>
        <v/>
      </c>
      <c r="Q4890" s="552"/>
      <c r="R4890" s="551"/>
      <c r="S4890" s="291"/>
      <c r="T4890" t="str">
        <f t="shared" si="966"/>
        <v>-</v>
      </c>
      <c r="U4890" s="560">
        <f t="shared" si="967"/>
        <v>0</v>
      </c>
      <c r="V4890" s="560">
        <f t="shared" si="968"/>
        <v>0</v>
      </c>
      <c r="W4890" s="560">
        <f t="shared" si="969"/>
        <v>0</v>
      </c>
    </row>
    <row r="4891" spans="1:23" ht="21" customHeight="1">
      <c r="A4891" s="316" t="str">
        <f t="shared" si="960"/>
        <v/>
      </c>
      <c r="B4891" s="316" t="str">
        <f t="shared" si="961"/>
        <v/>
      </c>
      <c r="C4891" s="316" t="str">
        <f>IF(AND(F4891&lt;&gt;"",G4891&lt;&gt;""),COUNT($C$32:C4890)+1,"")</f>
        <v/>
      </c>
      <c r="D4891" s="292" t="str">
        <f t="shared" si="962"/>
        <v/>
      </c>
      <c r="E4891" s="292" t="str">
        <f t="shared" si="963"/>
        <v/>
      </c>
      <c r="F4891" s="316"/>
      <c r="G4891" s="316"/>
      <c r="H4891" s="317"/>
      <c r="I4891" s="316" t="s">
        <v>445</v>
      </c>
      <c r="J4891" s="318"/>
      <c r="K4891" s="319"/>
      <c r="L4891" s="292" t="s">
        <v>446</v>
      </c>
      <c r="M4891" s="324"/>
      <c r="N4891" s="294" t="str">
        <f t="shared" si="964"/>
        <v/>
      </c>
      <c r="O4891" s="319"/>
      <c r="P4891" s="296" t="str">
        <f t="shared" si="965"/>
        <v/>
      </c>
      <c r="Q4891" s="552"/>
      <c r="R4891" s="551"/>
      <c r="S4891" s="291"/>
      <c r="T4891" t="str">
        <f t="shared" si="966"/>
        <v>-</v>
      </c>
      <c r="U4891" s="560">
        <f t="shared" si="967"/>
        <v>0</v>
      </c>
      <c r="V4891" s="560">
        <f t="shared" si="968"/>
        <v>0</v>
      </c>
      <c r="W4891" s="560">
        <f t="shared" si="969"/>
        <v>0</v>
      </c>
    </row>
    <row r="4892" spans="1:23" ht="21" customHeight="1">
      <c r="A4892" s="316" t="str">
        <f t="shared" si="960"/>
        <v/>
      </c>
      <c r="B4892" s="316" t="str">
        <f t="shared" si="961"/>
        <v/>
      </c>
      <c r="C4892" s="316" t="str">
        <f>IF(AND(F4892&lt;&gt;"",G4892&lt;&gt;""),COUNT($C$32:C4891)+1,"")</f>
        <v/>
      </c>
      <c r="D4892" s="292" t="str">
        <f t="shared" si="962"/>
        <v/>
      </c>
      <c r="E4892" s="292" t="str">
        <f t="shared" si="963"/>
        <v/>
      </c>
      <c r="F4892" s="316"/>
      <c r="G4892" s="316"/>
      <c r="H4892" s="317"/>
      <c r="I4892" s="316" t="s">
        <v>445</v>
      </c>
      <c r="J4892" s="318"/>
      <c r="K4892" s="319"/>
      <c r="L4892" s="292" t="s">
        <v>446</v>
      </c>
      <c r="M4892" s="324"/>
      <c r="N4892" s="294" t="str">
        <f t="shared" si="964"/>
        <v/>
      </c>
      <c r="O4892" s="319"/>
      <c r="P4892" s="296" t="str">
        <f t="shared" si="965"/>
        <v/>
      </c>
      <c r="Q4892" s="552"/>
      <c r="R4892" s="551"/>
      <c r="S4892" s="291"/>
      <c r="T4892" t="str">
        <f t="shared" si="966"/>
        <v>-</v>
      </c>
      <c r="U4892" s="560">
        <f t="shared" si="967"/>
        <v>0</v>
      </c>
      <c r="V4892" s="560">
        <f t="shared" si="968"/>
        <v>0</v>
      </c>
      <c r="W4892" s="560">
        <f t="shared" si="969"/>
        <v>0</v>
      </c>
    </row>
    <row r="4893" spans="1:23" ht="21" customHeight="1">
      <c r="A4893" s="316" t="str">
        <f t="shared" si="960"/>
        <v/>
      </c>
      <c r="B4893" s="316" t="str">
        <f t="shared" si="961"/>
        <v/>
      </c>
      <c r="C4893" s="316" t="str">
        <f>IF(AND(F4893&lt;&gt;"",G4893&lt;&gt;""),COUNT($C$32:C4892)+1,"")</f>
        <v/>
      </c>
      <c r="D4893" s="292" t="str">
        <f t="shared" si="962"/>
        <v/>
      </c>
      <c r="E4893" s="292" t="str">
        <f t="shared" si="963"/>
        <v/>
      </c>
      <c r="F4893" s="316"/>
      <c r="G4893" s="316"/>
      <c r="H4893" s="317"/>
      <c r="I4893" s="316" t="s">
        <v>445</v>
      </c>
      <c r="J4893" s="318"/>
      <c r="K4893" s="319"/>
      <c r="L4893" s="292" t="s">
        <v>446</v>
      </c>
      <c r="M4893" s="324"/>
      <c r="N4893" s="294" t="str">
        <f t="shared" si="964"/>
        <v/>
      </c>
      <c r="O4893" s="319"/>
      <c r="P4893" s="296" t="str">
        <f t="shared" si="965"/>
        <v/>
      </c>
      <c r="Q4893" s="552"/>
      <c r="R4893" s="551"/>
      <c r="S4893" s="291"/>
      <c r="T4893" t="str">
        <f t="shared" si="966"/>
        <v>-</v>
      </c>
      <c r="U4893" s="560">
        <f t="shared" si="967"/>
        <v>0</v>
      </c>
      <c r="V4893" s="560">
        <f t="shared" si="968"/>
        <v>0</v>
      </c>
      <c r="W4893" s="560">
        <f t="shared" si="969"/>
        <v>0</v>
      </c>
    </row>
    <row r="4894" spans="1:23" ht="21" customHeight="1">
      <c r="A4894" s="316" t="str">
        <f t="shared" si="960"/>
        <v/>
      </c>
      <c r="B4894" s="316" t="str">
        <f t="shared" si="961"/>
        <v/>
      </c>
      <c r="C4894" s="316" t="str">
        <f>IF(AND(F4894&lt;&gt;"",G4894&lt;&gt;""),COUNT($C$32:C4893)+1,"")</f>
        <v/>
      </c>
      <c r="D4894" s="292" t="str">
        <f t="shared" si="962"/>
        <v/>
      </c>
      <c r="E4894" s="292" t="str">
        <f t="shared" si="963"/>
        <v/>
      </c>
      <c r="F4894" s="316"/>
      <c r="G4894" s="316"/>
      <c r="H4894" s="317"/>
      <c r="I4894" s="316" t="s">
        <v>445</v>
      </c>
      <c r="J4894" s="318"/>
      <c r="K4894" s="319"/>
      <c r="L4894" s="292" t="s">
        <v>446</v>
      </c>
      <c r="M4894" s="324"/>
      <c r="N4894" s="294" t="str">
        <f t="shared" si="964"/>
        <v/>
      </c>
      <c r="O4894" s="319"/>
      <c r="P4894" s="296" t="str">
        <f t="shared" si="965"/>
        <v/>
      </c>
      <c r="Q4894" s="552"/>
      <c r="R4894" s="551"/>
      <c r="S4894" s="291"/>
      <c r="T4894" t="str">
        <f t="shared" si="966"/>
        <v>-</v>
      </c>
      <c r="U4894" s="560">
        <f t="shared" si="967"/>
        <v>0</v>
      </c>
      <c r="V4894" s="560">
        <f t="shared" si="968"/>
        <v>0</v>
      </c>
      <c r="W4894" s="560">
        <f t="shared" si="969"/>
        <v>0</v>
      </c>
    </row>
    <row r="4895" spans="1:23" ht="21" customHeight="1">
      <c r="A4895" s="316" t="str">
        <f t="shared" si="960"/>
        <v/>
      </c>
      <c r="B4895" s="316" t="str">
        <f t="shared" si="961"/>
        <v/>
      </c>
      <c r="C4895" s="316" t="str">
        <f>IF(AND(F4895&lt;&gt;"",G4895&lt;&gt;""),COUNT($C$32:C4894)+1,"")</f>
        <v/>
      </c>
      <c r="D4895" s="292" t="str">
        <f t="shared" si="962"/>
        <v/>
      </c>
      <c r="E4895" s="292" t="str">
        <f t="shared" si="963"/>
        <v/>
      </c>
      <c r="F4895" s="316"/>
      <c r="G4895" s="316"/>
      <c r="H4895" s="317"/>
      <c r="I4895" s="316" t="s">
        <v>445</v>
      </c>
      <c r="J4895" s="318"/>
      <c r="K4895" s="319"/>
      <c r="L4895" s="292" t="s">
        <v>446</v>
      </c>
      <c r="M4895" s="324"/>
      <c r="N4895" s="294" t="str">
        <f t="shared" si="964"/>
        <v/>
      </c>
      <c r="O4895" s="319"/>
      <c r="P4895" s="296" t="str">
        <f t="shared" si="965"/>
        <v/>
      </c>
      <c r="Q4895" s="552"/>
      <c r="R4895" s="551"/>
      <c r="S4895" s="291"/>
      <c r="T4895" t="str">
        <f t="shared" si="966"/>
        <v>-</v>
      </c>
      <c r="U4895" s="560">
        <f t="shared" si="967"/>
        <v>0</v>
      </c>
      <c r="V4895" s="560">
        <f t="shared" si="968"/>
        <v>0</v>
      </c>
      <c r="W4895" s="560">
        <f t="shared" si="969"/>
        <v>0</v>
      </c>
    </row>
    <row r="4896" spans="1:23" ht="21" customHeight="1">
      <c r="A4896" s="316" t="str">
        <f t="shared" si="960"/>
        <v/>
      </c>
      <c r="B4896" s="316" t="str">
        <f t="shared" si="961"/>
        <v/>
      </c>
      <c r="C4896" s="316" t="str">
        <f>IF(AND(F4896&lt;&gt;"",G4896&lt;&gt;""),COUNT($C$32:C4895)+1,"")</f>
        <v/>
      </c>
      <c r="D4896" s="292" t="str">
        <f t="shared" si="962"/>
        <v/>
      </c>
      <c r="E4896" s="292" t="str">
        <f t="shared" si="963"/>
        <v/>
      </c>
      <c r="F4896" s="316"/>
      <c r="G4896" s="316"/>
      <c r="H4896" s="317"/>
      <c r="I4896" s="316" t="s">
        <v>445</v>
      </c>
      <c r="J4896" s="318"/>
      <c r="K4896" s="319"/>
      <c r="L4896" s="292" t="s">
        <v>446</v>
      </c>
      <c r="M4896" s="324"/>
      <c r="N4896" s="294" t="str">
        <f t="shared" si="964"/>
        <v/>
      </c>
      <c r="O4896" s="319"/>
      <c r="P4896" s="296" t="str">
        <f t="shared" si="965"/>
        <v/>
      </c>
      <c r="Q4896" s="552"/>
      <c r="R4896" s="551"/>
      <c r="S4896" s="291"/>
      <c r="T4896" t="str">
        <f t="shared" si="966"/>
        <v>-</v>
      </c>
      <c r="U4896" s="560">
        <f t="shared" si="967"/>
        <v>0</v>
      </c>
      <c r="V4896" s="560">
        <f t="shared" si="968"/>
        <v>0</v>
      </c>
      <c r="W4896" s="560">
        <f t="shared" si="969"/>
        <v>0</v>
      </c>
    </row>
    <row r="4897" spans="1:23" ht="21" customHeight="1">
      <c r="A4897" s="316" t="str">
        <f t="shared" si="960"/>
        <v/>
      </c>
      <c r="B4897" s="316" t="str">
        <f t="shared" si="961"/>
        <v/>
      </c>
      <c r="C4897" s="316" t="str">
        <f>IF(AND(F4897&lt;&gt;"",G4897&lt;&gt;""),COUNT($C$32:C4896)+1,"")</f>
        <v/>
      </c>
      <c r="D4897" s="292" t="str">
        <f t="shared" si="962"/>
        <v/>
      </c>
      <c r="E4897" s="292" t="str">
        <f t="shared" si="963"/>
        <v/>
      </c>
      <c r="F4897" s="316"/>
      <c r="G4897" s="316"/>
      <c r="H4897" s="317"/>
      <c r="I4897" s="316" t="s">
        <v>445</v>
      </c>
      <c r="J4897" s="318"/>
      <c r="K4897" s="319"/>
      <c r="L4897" s="292" t="s">
        <v>446</v>
      </c>
      <c r="M4897" s="324"/>
      <c r="N4897" s="294" t="str">
        <f t="shared" si="964"/>
        <v/>
      </c>
      <c r="O4897" s="319"/>
      <c r="P4897" s="296" t="str">
        <f t="shared" si="965"/>
        <v/>
      </c>
      <c r="Q4897" s="552"/>
      <c r="R4897" s="551"/>
      <c r="S4897" s="291"/>
      <c r="T4897" t="str">
        <f t="shared" si="966"/>
        <v>-</v>
      </c>
      <c r="U4897" s="560">
        <f t="shared" si="967"/>
        <v>0</v>
      </c>
      <c r="V4897" s="560">
        <f t="shared" si="968"/>
        <v>0</v>
      </c>
      <c r="W4897" s="560">
        <f t="shared" si="969"/>
        <v>0</v>
      </c>
    </row>
    <row r="4898" spans="1:23" ht="21" customHeight="1">
      <c r="A4898" s="316" t="str">
        <f t="shared" si="960"/>
        <v/>
      </c>
      <c r="B4898" s="316" t="str">
        <f t="shared" si="961"/>
        <v/>
      </c>
      <c r="C4898" s="316" t="str">
        <f>IF(AND(F4898&lt;&gt;"",G4898&lt;&gt;""),COUNT($C$32:C4897)+1,"")</f>
        <v/>
      </c>
      <c r="D4898" s="292" t="str">
        <f t="shared" si="962"/>
        <v/>
      </c>
      <c r="E4898" s="292" t="str">
        <f t="shared" si="963"/>
        <v/>
      </c>
      <c r="F4898" s="316"/>
      <c r="G4898" s="316"/>
      <c r="H4898" s="317"/>
      <c r="I4898" s="316" t="s">
        <v>445</v>
      </c>
      <c r="J4898" s="318"/>
      <c r="K4898" s="319"/>
      <c r="L4898" s="292" t="s">
        <v>446</v>
      </c>
      <c r="M4898" s="324"/>
      <c r="N4898" s="294" t="str">
        <f t="shared" si="964"/>
        <v/>
      </c>
      <c r="O4898" s="319"/>
      <c r="P4898" s="296" t="str">
        <f t="shared" si="965"/>
        <v/>
      </c>
      <c r="Q4898" s="552"/>
      <c r="R4898" s="551"/>
      <c r="S4898" s="291"/>
      <c r="T4898" t="str">
        <f t="shared" si="966"/>
        <v>-</v>
      </c>
      <c r="U4898" s="560">
        <f t="shared" si="967"/>
        <v>0</v>
      </c>
      <c r="V4898" s="560">
        <f t="shared" si="968"/>
        <v>0</v>
      </c>
      <c r="W4898" s="560">
        <f t="shared" si="969"/>
        <v>0</v>
      </c>
    </row>
    <row r="4899" spans="1:23" ht="21" customHeight="1">
      <c r="A4899" s="316" t="str">
        <f t="shared" si="960"/>
        <v/>
      </c>
      <c r="B4899" s="316" t="str">
        <f t="shared" si="961"/>
        <v/>
      </c>
      <c r="C4899" s="316" t="str">
        <f>IF(AND(F4899&lt;&gt;"",G4899&lt;&gt;""),COUNT($C$32:C4898)+1,"")</f>
        <v/>
      </c>
      <c r="D4899" s="292" t="str">
        <f t="shared" si="962"/>
        <v/>
      </c>
      <c r="E4899" s="292" t="str">
        <f t="shared" si="963"/>
        <v/>
      </c>
      <c r="F4899" s="316"/>
      <c r="G4899" s="316"/>
      <c r="H4899" s="317"/>
      <c r="I4899" s="316" t="s">
        <v>445</v>
      </c>
      <c r="J4899" s="318"/>
      <c r="K4899" s="319"/>
      <c r="L4899" s="292" t="s">
        <v>446</v>
      </c>
      <c r="M4899" s="324"/>
      <c r="N4899" s="294" t="str">
        <f t="shared" si="964"/>
        <v/>
      </c>
      <c r="O4899" s="319"/>
      <c r="P4899" s="296" t="str">
        <f t="shared" si="965"/>
        <v/>
      </c>
      <c r="Q4899" s="552"/>
      <c r="R4899" s="551"/>
      <c r="S4899" s="291"/>
      <c r="T4899" t="str">
        <f t="shared" si="966"/>
        <v>-</v>
      </c>
      <c r="U4899" s="560">
        <f t="shared" si="967"/>
        <v>0</v>
      </c>
      <c r="V4899" s="560">
        <f t="shared" si="968"/>
        <v>0</v>
      </c>
      <c r="W4899" s="560">
        <f t="shared" si="969"/>
        <v>0</v>
      </c>
    </row>
    <row r="4900" spans="1:23" ht="21" customHeight="1">
      <c r="A4900" s="316" t="str">
        <f t="shared" si="960"/>
        <v/>
      </c>
      <c r="B4900" s="316" t="str">
        <f t="shared" si="961"/>
        <v/>
      </c>
      <c r="C4900" s="316" t="str">
        <f>IF(AND(F4900&lt;&gt;"",G4900&lt;&gt;""),COUNT($C$32:C4899)+1,"")</f>
        <v/>
      </c>
      <c r="D4900" s="292" t="str">
        <f t="shared" si="962"/>
        <v/>
      </c>
      <c r="E4900" s="292" t="str">
        <f t="shared" si="963"/>
        <v/>
      </c>
      <c r="F4900" s="316"/>
      <c r="G4900" s="316"/>
      <c r="H4900" s="317"/>
      <c r="I4900" s="316" t="s">
        <v>445</v>
      </c>
      <c r="J4900" s="318"/>
      <c r="K4900" s="319"/>
      <c r="L4900" s="292" t="s">
        <v>446</v>
      </c>
      <c r="M4900" s="324"/>
      <c r="N4900" s="294" t="str">
        <f t="shared" si="964"/>
        <v/>
      </c>
      <c r="O4900" s="319"/>
      <c r="P4900" s="296" t="str">
        <f t="shared" si="965"/>
        <v/>
      </c>
      <c r="Q4900" s="552"/>
      <c r="R4900" s="551"/>
      <c r="S4900" s="291"/>
      <c r="T4900" t="str">
        <f t="shared" si="966"/>
        <v>-</v>
      </c>
      <c r="U4900" s="560">
        <f t="shared" si="967"/>
        <v>0</v>
      </c>
      <c r="V4900" s="560">
        <f t="shared" si="968"/>
        <v>0</v>
      </c>
      <c r="W4900" s="560">
        <f t="shared" si="969"/>
        <v>0</v>
      </c>
    </row>
    <row r="4901" spans="1:23" ht="21" customHeight="1">
      <c r="A4901" s="316" t="str">
        <f t="shared" si="960"/>
        <v/>
      </c>
      <c r="B4901" s="316" t="str">
        <f t="shared" si="961"/>
        <v/>
      </c>
      <c r="C4901" s="316" t="str">
        <f>IF(AND(F4901&lt;&gt;"",G4901&lt;&gt;""),COUNT($C$32:C4900)+1,"")</f>
        <v/>
      </c>
      <c r="D4901" s="292" t="str">
        <f t="shared" si="962"/>
        <v/>
      </c>
      <c r="E4901" s="292" t="str">
        <f t="shared" si="963"/>
        <v/>
      </c>
      <c r="F4901" s="316"/>
      <c r="G4901" s="316"/>
      <c r="H4901" s="317"/>
      <c r="I4901" s="316" t="s">
        <v>445</v>
      </c>
      <c r="J4901" s="318"/>
      <c r="K4901" s="319"/>
      <c r="L4901" s="292" t="s">
        <v>446</v>
      </c>
      <c r="M4901" s="324"/>
      <c r="N4901" s="294" t="str">
        <f t="shared" si="964"/>
        <v/>
      </c>
      <c r="O4901" s="319"/>
      <c r="P4901" s="296" t="str">
        <f t="shared" si="965"/>
        <v/>
      </c>
      <c r="Q4901" s="552"/>
      <c r="R4901" s="551"/>
      <c r="S4901" s="291"/>
      <c r="T4901" t="str">
        <f t="shared" si="966"/>
        <v>-</v>
      </c>
      <c r="U4901" s="560">
        <f t="shared" si="967"/>
        <v>0</v>
      </c>
      <c r="V4901" s="560">
        <f t="shared" si="968"/>
        <v>0</v>
      </c>
      <c r="W4901" s="560">
        <f t="shared" si="969"/>
        <v>0</v>
      </c>
    </row>
    <row r="4902" spans="1:23" ht="21" customHeight="1">
      <c r="A4902" s="316" t="str">
        <f t="shared" si="960"/>
        <v/>
      </c>
      <c r="B4902" s="316" t="str">
        <f t="shared" si="961"/>
        <v/>
      </c>
      <c r="C4902" s="316" t="str">
        <f>IF(AND(F4902&lt;&gt;"",G4902&lt;&gt;""),COUNT($C$32:C4901)+1,"")</f>
        <v/>
      </c>
      <c r="D4902" s="292" t="str">
        <f t="shared" si="962"/>
        <v/>
      </c>
      <c r="E4902" s="292" t="str">
        <f t="shared" si="963"/>
        <v/>
      </c>
      <c r="F4902" s="316"/>
      <c r="G4902" s="316"/>
      <c r="H4902" s="317"/>
      <c r="I4902" s="316" t="s">
        <v>445</v>
      </c>
      <c r="J4902" s="318"/>
      <c r="K4902" s="319"/>
      <c r="L4902" s="292" t="s">
        <v>446</v>
      </c>
      <c r="M4902" s="324"/>
      <c r="N4902" s="294" t="str">
        <f t="shared" si="964"/>
        <v/>
      </c>
      <c r="O4902" s="319"/>
      <c r="P4902" s="296" t="str">
        <f t="shared" si="965"/>
        <v/>
      </c>
      <c r="Q4902" s="552"/>
      <c r="R4902" s="551"/>
      <c r="S4902" s="291"/>
      <c r="T4902" t="str">
        <f t="shared" si="966"/>
        <v>-</v>
      </c>
      <c r="U4902" s="560">
        <f t="shared" si="967"/>
        <v>0</v>
      </c>
      <c r="V4902" s="560">
        <f t="shared" si="968"/>
        <v>0</v>
      </c>
      <c r="W4902" s="560">
        <f t="shared" si="969"/>
        <v>0</v>
      </c>
    </row>
    <row r="4903" spans="1:23" ht="21" customHeight="1">
      <c r="A4903" s="316" t="str">
        <f t="shared" si="960"/>
        <v/>
      </c>
      <c r="B4903" s="316" t="str">
        <f t="shared" si="961"/>
        <v/>
      </c>
      <c r="C4903" s="316" t="str">
        <f>IF(AND(F4903&lt;&gt;"",G4903&lt;&gt;""),COUNT($C$32:C4902)+1,"")</f>
        <v/>
      </c>
      <c r="D4903" s="292" t="str">
        <f t="shared" si="962"/>
        <v/>
      </c>
      <c r="E4903" s="292" t="str">
        <f t="shared" si="963"/>
        <v/>
      </c>
      <c r="F4903" s="316"/>
      <c r="G4903" s="316"/>
      <c r="H4903" s="317"/>
      <c r="I4903" s="316" t="s">
        <v>445</v>
      </c>
      <c r="J4903" s="318"/>
      <c r="K4903" s="319"/>
      <c r="L4903" s="292" t="s">
        <v>446</v>
      </c>
      <c r="M4903" s="324"/>
      <c r="N4903" s="294" t="str">
        <f t="shared" si="964"/>
        <v/>
      </c>
      <c r="O4903" s="319"/>
      <c r="P4903" s="296" t="str">
        <f t="shared" si="965"/>
        <v/>
      </c>
      <c r="Q4903" s="552"/>
      <c r="R4903" s="551"/>
      <c r="S4903" s="291"/>
      <c r="T4903" t="str">
        <f t="shared" si="966"/>
        <v>-</v>
      </c>
      <c r="U4903" s="560">
        <f t="shared" si="967"/>
        <v>0</v>
      </c>
      <c r="V4903" s="560">
        <f t="shared" si="968"/>
        <v>0</v>
      </c>
      <c r="W4903" s="560">
        <f t="shared" si="969"/>
        <v>0</v>
      </c>
    </row>
    <row r="4904" spans="1:23" ht="21" customHeight="1">
      <c r="A4904" s="316" t="str">
        <f t="shared" si="960"/>
        <v/>
      </c>
      <c r="B4904" s="316" t="str">
        <f t="shared" si="961"/>
        <v/>
      </c>
      <c r="C4904" s="316" t="str">
        <f>IF(AND(F4904&lt;&gt;"",G4904&lt;&gt;""),COUNT($C$32:C4903)+1,"")</f>
        <v/>
      </c>
      <c r="D4904" s="292" t="str">
        <f t="shared" si="962"/>
        <v/>
      </c>
      <c r="E4904" s="292" t="str">
        <f t="shared" si="963"/>
        <v/>
      </c>
      <c r="F4904" s="316"/>
      <c r="G4904" s="316"/>
      <c r="H4904" s="317"/>
      <c r="I4904" s="316" t="s">
        <v>445</v>
      </c>
      <c r="J4904" s="318"/>
      <c r="K4904" s="319"/>
      <c r="L4904" s="292" t="s">
        <v>446</v>
      </c>
      <c r="M4904" s="324"/>
      <c r="N4904" s="294" t="str">
        <f t="shared" si="964"/>
        <v/>
      </c>
      <c r="O4904" s="319"/>
      <c r="P4904" s="296" t="str">
        <f t="shared" si="965"/>
        <v/>
      </c>
      <c r="Q4904" s="552"/>
      <c r="R4904" s="551"/>
      <c r="S4904" s="291"/>
      <c r="T4904" t="str">
        <f t="shared" si="966"/>
        <v>-</v>
      </c>
      <c r="U4904" s="560">
        <f t="shared" si="967"/>
        <v>0</v>
      </c>
      <c r="V4904" s="560">
        <f t="shared" si="968"/>
        <v>0</v>
      </c>
      <c r="W4904" s="560">
        <f t="shared" si="969"/>
        <v>0</v>
      </c>
    </row>
    <row r="4905" spans="1:23" ht="21" customHeight="1">
      <c r="A4905" s="316" t="str">
        <f t="shared" si="960"/>
        <v/>
      </c>
      <c r="B4905" s="316" t="str">
        <f t="shared" si="961"/>
        <v/>
      </c>
      <c r="C4905" s="316" t="str">
        <f>IF(AND(F4905&lt;&gt;"",G4905&lt;&gt;""),COUNT($C$32:C4904)+1,"")</f>
        <v/>
      </c>
      <c r="D4905" s="292" t="str">
        <f t="shared" si="962"/>
        <v/>
      </c>
      <c r="E4905" s="292" t="str">
        <f t="shared" si="963"/>
        <v/>
      </c>
      <c r="F4905" s="316"/>
      <c r="G4905" s="316"/>
      <c r="H4905" s="317"/>
      <c r="I4905" s="316" t="s">
        <v>445</v>
      </c>
      <c r="J4905" s="318"/>
      <c r="K4905" s="319"/>
      <c r="L4905" s="292" t="s">
        <v>446</v>
      </c>
      <c r="M4905" s="324"/>
      <c r="N4905" s="294" t="str">
        <f t="shared" si="964"/>
        <v/>
      </c>
      <c r="O4905" s="319"/>
      <c r="P4905" s="296" t="str">
        <f t="shared" si="965"/>
        <v/>
      </c>
      <c r="Q4905" s="552"/>
      <c r="R4905" s="551"/>
      <c r="S4905" s="291"/>
      <c r="T4905" t="str">
        <f t="shared" si="966"/>
        <v>-</v>
      </c>
      <c r="U4905" s="560">
        <f t="shared" si="967"/>
        <v>0</v>
      </c>
      <c r="V4905" s="560">
        <f t="shared" si="968"/>
        <v>0</v>
      </c>
      <c r="W4905" s="560">
        <f t="shared" si="969"/>
        <v>0</v>
      </c>
    </row>
    <row r="4906" spans="1:23" ht="21" customHeight="1">
      <c r="A4906" s="316" t="str">
        <f t="shared" si="960"/>
        <v/>
      </c>
      <c r="B4906" s="316" t="str">
        <f t="shared" si="961"/>
        <v/>
      </c>
      <c r="C4906" s="316" t="str">
        <f>IF(AND(F4906&lt;&gt;"",G4906&lt;&gt;""),COUNT($C$32:C4905)+1,"")</f>
        <v/>
      </c>
      <c r="D4906" s="292" t="str">
        <f t="shared" si="962"/>
        <v/>
      </c>
      <c r="E4906" s="292" t="str">
        <f t="shared" si="963"/>
        <v/>
      </c>
      <c r="F4906" s="316"/>
      <c r="G4906" s="316"/>
      <c r="H4906" s="317"/>
      <c r="I4906" s="316" t="s">
        <v>445</v>
      </c>
      <c r="J4906" s="318"/>
      <c r="K4906" s="319"/>
      <c r="L4906" s="292" t="s">
        <v>446</v>
      </c>
      <c r="M4906" s="324"/>
      <c r="N4906" s="294" t="str">
        <f t="shared" si="964"/>
        <v/>
      </c>
      <c r="O4906" s="319"/>
      <c r="P4906" s="296" t="str">
        <f t="shared" si="965"/>
        <v/>
      </c>
      <c r="Q4906" s="552"/>
      <c r="R4906" s="551"/>
      <c r="S4906" s="291"/>
      <c r="T4906" t="str">
        <f t="shared" si="966"/>
        <v>-</v>
      </c>
      <c r="U4906" s="560">
        <f t="shared" si="967"/>
        <v>0</v>
      </c>
      <c r="V4906" s="560">
        <f t="shared" si="968"/>
        <v>0</v>
      </c>
      <c r="W4906" s="560">
        <f t="shared" si="969"/>
        <v>0</v>
      </c>
    </row>
    <row r="4907" spans="1:23" ht="21" customHeight="1">
      <c r="A4907" s="316" t="str">
        <f t="shared" si="960"/>
        <v/>
      </c>
      <c r="B4907" s="316" t="str">
        <f t="shared" si="961"/>
        <v/>
      </c>
      <c r="C4907" s="316" t="str">
        <f>IF(AND(F4907&lt;&gt;"",G4907&lt;&gt;""),COUNT($C$32:C4906)+1,"")</f>
        <v/>
      </c>
      <c r="D4907" s="292" t="str">
        <f t="shared" si="962"/>
        <v/>
      </c>
      <c r="E4907" s="292" t="str">
        <f t="shared" si="963"/>
        <v/>
      </c>
      <c r="F4907" s="316"/>
      <c r="G4907" s="316"/>
      <c r="H4907" s="317"/>
      <c r="I4907" s="316" t="s">
        <v>445</v>
      </c>
      <c r="J4907" s="318"/>
      <c r="K4907" s="319"/>
      <c r="L4907" s="292" t="s">
        <v>446</v>
      </c>
      <c r="M4907" s="324"/>
      <c r="N4907" s="294" t="str">
        <f t="shared" si="964"/>
        <v/>
      </c>
      <c r="O4907" s="319"/>
      <c r="P4907" s="296" t="str">
        <f t="shared" si="965"/>
        <v/>
      </c>
      <c r="Q4907" s="552"/>
      <c r="R4907" s="551"/>
      <c r="S4907" s="291"/>
      <c r="T4907" t="str">
        <f t="shared" si="966"/>
        <v>-</v>
      </c>
      <c r="U4907" s="560">
        <f t="shared" si="967"/>
        <v>0</v>
      </c>
      <c r="V4907" s="560">
        <f t="shared" si="968"/>
        <v>0</v>
      </c>
      <c r="W4907" s="560">
        <f t="shared" si="969"/>
        <v>0</v>
      </c>
    </row>
    <row r="4908" spans="1:23" ht="21" customHeight="1">
      <c r="A4908" s="316" t="str">
        <f t="shared" si="960"/>
        <v/>
      </c>
      <c r="B4908" s="316" t="str">
        <f t="shared" si="961"/>
        <v/>
      </c>
      <c r="C4908" s="316" t="str">
        <f>IF(AND(F4908&lt;&gt;"",G4908&lt;&gt;""),COUNT($C$32:C4907)+1,"")</f>
        <v/>
      </c>
      <c r="D4908" s="292" t="str">
        <f t="shared" si="962"/>
        <v/>
      </c>
      <c r="E4908" s="292" t="str">
        <f t="shared" si="963"/>
        <v/>
      </c>
      <c r="F4908" s="316"/>
      <c r="G4908" s="316"/>
      <c r="H4908" s="317"/>
      <c r="I4908" s="316" t="s">
        <v>445</v>
      </c>
      <c r="J4908" s="318"/>
      <c r="K4908" s="319"/>
      <c r="L4908" s="292" t="s">
        <v>446</v>
      </c>
      <c r="M4908" s="324"/>
      <c r="N4908" s="294" t="str">
        <f t="shared" si="964"/>
        <v/>
      </c>
      <c r="O4908" s="319"/>
      <c r="P4908" s="296" t="str">
        <f t="shared" si="965"/>
        <v/>
      </c>
      <c r="Q4908" s="552"/>
      <c r="R4908" s="551"/>
      <c r="S4908" s="291"/>
      <c r="T4908" t="str">
        <f t="shared" si="966"/>
        <v>-</v>
      </c>
      <c r="U4908" s="560">
        <f t="shared" si="967"/>
        <v>0</v>
      </c>
      <c r="V4908" s="560">
        <f t="shared" si="968"/>
        <v>0</v>
      </c>
      <c r="W4908" s="560">
        <f t="shared" si="969"/>
        <v>0</v>
      </c>
    </row>
    <row r="4909" spans="1:23" ht="21" customHeight="1">
      <c r="A4909" s="316" t="str">
        <f t="shared" si="960"/>
        <v/>
      </c>
      <c r="B4909" s="316" t="str">
        <f t="shared" si="961"/>
        <v/>
      </c>
      <c r="C4909" s="316" t="str">
        <f>IF(AND(F4909&lt;&gt;"",G4909&lt;&gt;""),COUNT($C$32:C4908)+1,"")</f>
        <v/>
      </c>
      <c r="D4909" s="292" t="str">
        <f t="shared" si="962"/>
        <v/>
      </c>
      <c r="E4909" s="292" t="str">
        <f t="shared" si="963"/>
        <v/>
      </c>
      <c r="F4909" s="316"/>
      <c r="G4909" s="316"/>
      <c r="H4909" s="317"/>
      <c r="I4909" s="316" t="s">
        <v>445</v>
      </c>
      <c r="J4909" s="318"/>
      <c r="K4909" s="319"/>
      <c r="L4909" s="292" t="s">
        <v>446</v>
      </c>
      <c r="M4909" s="324"/>
      <c r="N4909" s="294" t="str">
        <f t="shared" si="964"/>
        <v/>
      </c>
      <c r="O4909" s="319"/>
      <c r="P4909" s="296" t="str">
        <f t="shared" si="965"/>
        <v/>
      </c>
      <c r="Q4909" s="552"/>
      <c r="R4909" s="551"/>
      <c r="S4909" s="291"/>
      <c r="T4909" t="str">
        <f t="shared" si="966"/>
        <v>-</v>
      </c>
      <c r="U4909" s="560">
        <f t="shared" si="967"/>
        <v>0</v>
      </c>
      <c r="V4909" s="560">
        <f t="shared" si="968"/>
        <v>0</v>
      </c>
      <c r="W4909" s="560">
        <f t="shared" si="969"/>
        <v>0</v>
      </c>
    </row>
    <row r="4910" spans="1:23" ht="21" customHeight="1">
      <c r="A4910" s="316" t="str">
        <f t="shared" si="960"/>
        <v/>
      </c>
      <c r="B4910" s="316" t="str">
        <f t="shared" si="961"/>
        <v/>
      </c>
      <c r="C4910" s="316" t="str">
        <f>IF(AND(F4910&lt;&gt;"",G4910&lt;&gt;""),COUNT($C$32:C4909)+1,"")</f>
        <v/>
      </c>
      <c r="D4910" s="292" t="str">
        <f t="shared" si="962"/>
        <v/>
      </c>
      <c r="E4910" s="292" t="str">
        <f t="shared" si="963"/>
        <v/>
      </c>
      <c r="F4910" s="316"/>
      <c r="G4910" s="316"/>
      <c r="H4910" s="317"/>
      <c r="I4910" s="316" t="s">
        <v>445</v>
      </c>
      <c r="J4910" s="318"/>
      <c r="K4910" s="319"/>
      <c r="L4910" s="292" t="s">
        <v>446</v>
      </c>
      <c r="M4910" s="324"/>
      <c r="N4910" s="294" t="str">
        <f t="shared" si="964"/>
        <v/>
      </c>
      <c r="O4910" s="319"/>
      <c r="P4910" s="296" t="str">
        <f t="shared" si="965"/>
        <v/>
      </c>
      <c r="Q4910" s="552"/>
      <c r="R4910" s="551"/>
      <c r="S4910" s="291"/>
      <c r="T4910" t="str">
        <f t="shared" si="966"/>
        <v>-</v>
      </c>
      <c r="U4910" s="560">
        <f t="shared" si="967"/>
        <v>0</v>
      </c>
      <c r="V4910" s="560">
        <f t="shared" si="968"/>
        <v>0</v>
      </c>
      <c r="W4910" s="560">
        <f t="shared" si="969"/>
        <v>0</v>
      </c>
    </row>
    <row r="4911" spans="1:23" ht="21" customHeight="1">
      <c r="A4911" s="316" t="str">
        <f t="shared" si="960"/>
        <v/>
      </c>
      <c r="B4911" s="316" t="str">
        <f t="shared" si="961"/>
        <v/>
      </c>
      <c r="C4911" s="316" t="str">
        <f>IF(AND(F4911&lt;&gt;"",G4911&lt;&gt;""),COUNT($C$32:C4910)+1,"")</f>
        <v/>
      </c>
      <c r="D4911" s="292" t="str">
        <f t="shared" si="962"/>
        <v/>
      </c>
      <c r="E4911" s="292" t="str">
        <f t="shared" si="963"/>
        <v/>
      </c>
      <c r="F4911" s="316"/>
      <c r="G4911" s="316"/>
      <c r="H4911" s="317"/>
      <c r="I4911" s="316" t="s">
        <v>445</v>
      </c>
      <c r="J4911" s="318"/>
      <c r="K4911" s="319"/>
      <c r="L4911" s="292" t="s">
        <v>446</v>
      </c>
      <c r="M4911" s="324"/>
      <c r="N4911" s="294" t="str">
        <f t="shared" si="964"/>
        <v/>
      </c>
      <c r="O4911" s="319"/>
      <c r="P4911" s="296" t="str">
        <f t="shared" si="965"/>
        <v/>
      </c>
      <c r="Q4911" s="552"/>
      <c r="R4911" s="551"/>
      <c r="S4911" s="291"/>
      <c r="T4911" t="str">
        <f t="shared" si="966"/>
        <v>-</v>
      </c>
      <c r="U4911" s="560">
        <f t="shared" si="967"/>
        <v>0</v>
      </c>
      <c r="V4911" s="560">
        <f t="shared" si="968"/>
        <v>0</v>
      </c>
      <c r="W4911" s="560">
        <f t="shared" si="969"/>
        <v>0</v>
      </c>
    </row>
    <row r="4912" spans="1:23" ht="21" customHeight="1">
      <c r="A4912" s="316" t="str">
        <f t="shared" si="960"/>
        <v/>
      </c>
      <c r="B4912" s="316" t="str">
        <f t="shared" si="961"/>
        <v/>
      </c>
      <c r="C4912" s="316" t="str">
        <f>IF(AND(F4912&lt;&gt;"",G4912&lt;&gt;""),COUNT($C$32:C4911)+1,"")</f>
        <v/>
      </c>
      <c r="D4912" s="292" t="str">
        <f t="shared" si="962"/>
        <v/>
      </c>
      <c r="E4912" s="292" t="str">
        <f t="shared" si="963"/>
        <v/>
      </c>
      <c r="F4912" s="316"/>
      <c r="G4912" s="316"/>
      <c r="H4912" s="317"/>
      <c r="I4912" s="316" t="s">
        <v>445</v>
      </c>
      <c r="J4912" s="318"/>
      <c r="K4912" s="319"/>
      <c r="L4912" s="292" t="s">
        <v>446</v>
      </c>
      <c r="M4912" s="324"/>
      <c r="N4912" s="294" t="str">
        <f t="shared" si="964"/>
        <v/>
      </c>
      <c r="O4912" s="319"/>
      <c r="P4912" s="296" t="str">
        <f t="shared" si="965"/>
        <v/>
      </c>
      <c r="Q4912" s="552"/>
      <c r="R4912" s="551"/>
      <c r="S4912" s="291"/>
      <c r="T4912" t="str">
        <f t="shared" si="966"/>
        <v>-</v>
      </c>
      <c r="U4912" s="560">
        <f t="shared" si="967"/>
        <v>0</v>
      </c>
      <c r="V4912" s="560">
        <f t="shared" si="968"/>
        <v>0</v>
      </c>
      <c r="W4912" s="560">
        <f t="shared" si="969"/>
        <v>0</v>
      </c>
    </row>
    <row r="4913" spans="1:23" ht="21" customHeight="1">
      <c r="A4913" s="316" t="str">
        <f t="shared" si="960"/>
        <v/>
      </c>
      <c r="B4913" s="316" t="str">
        <f t="shared" si="961"/>
        <v/>
      </c>
      <c r="C4913" s="316" t="str">
        <f>IF(AND(F4913&lt;&gt;"",G4913&lt;&gt;""),COUNT($C$32:C4912)+1,"")</f>
        <v/>
      </c>
      <c r="D4913" s="292" t="str">
        <f t="shared" si="962"/>
        <v/>
      </c>
      <c r="E4913" s="292" t="str">
        <f t="shared" si="963"/>
        <v/>
      </c>
      <c r="F4913" s="316"/>
      <c r="G4913" s="316"/>
      <c r="H4913" s="317"/>
      <c r="I4913" s="316" t="s">
        <v>445</v>
      </c>
      <c r="J4913" s="318"/>
      <c r="K4913" s="319"/>
      <c r="L4913" s="292" t="s">
        <v>446</v>
      </c>
      <c r="M4913" s="324"/>
      <c r="N4913" s="294" t="str">
        <f t="shared" si="964"/>
        <v/>
      </c>
      <c r="O4913" s="319"/>
      <c r="P4913" s="296" t="str">
        <f t="shared" si="965"/>
        <v/>
      </c>
      <c r="Q4913" s="552"/>
      <c r="R4913" s="551"/>
      <c r="S4913" s="291"/>
      <c r="T4913" t="str">
        <f t="shared" si="966"/>
        <v>-</v>
      </c>
      <c r="U4913" s="560">
        <f t="shared" si="967"/>
        <v>0</v>
      </c>
      <c r="V4913" s="560">
        <f t="shared" si="968"/>
        <v>0</v>
      </c>
      <c r="W4913" s="560">
        <f t="shared" si="969"/>
        <v>0</v>
      </c>
    </row>
    <row r="4914" spans="1:23" ht="21" customHeight="1">
      <c r="A4914" s="316" t="str">
        <f t="shared" si="960"/>
        <v/>
      </c>
      <c r="B4914" s="316" t="str">
        <f t="shared" si="961"/>
        <v/>
      </c>
      <c r="C4914" s="316" t="str">
        <f>IF(AND(F4914&lt;&gt;"",G4914&lt;&gt;""),COUNT($C$32:C4913)+1,"")</f>
        <v/>
      </c>
      <c r="D4914" s="292" t="str">
        <f t="shared" si="962"/>
        <v/>
      </c>
      <c r="E4914" s="292" t="str">
        <f t="shared" si="963"/>
        <v/>
      </c>
      <c r="F4914" s="316"/>
      <c r="G4914" s="316"/>
      <c r="H4914" s="317"/>
      <c r="I4914" s="316" t="s">
        <v>445</v>
      </c>
      <c r="J4914" s="318"/>
      <c r="K4914" s="319"/>
      <c r="L4914" s="292" t="s">
        <v>446</v>
      </c>
      <c r="M4914" s="324"/>
      <c r="N4914" s="294" t="str">
        <f t="shared" si="964"/>
        <v/>
      </c>
      <c r="O4914" s="319"/>
      <c r="P4914" s="296" t="str">
        <f t="shared" si="965"/>
        <v/>
      </c>
      <c r="Q4914" s="552"/>
      <c r="R4914" s="551"/>
      <c r="S4914" s="291"/>
      <c r="T4914" t="str">
        <f t="shared" si="966"/>
        <v>-</v>
      </c>
      <c r="U4914" s="560">
        <f t="shared" si="967"/>
        <v>0</v>
      </c>
      <c r="V4914" s="560">
        <f t="shared" si="968"/>
        <v>0</v>
      </c>
      <c r="W4914" s="560">
        <f t="shared" si="969"/>
        <v>0</v>
      </c>
    </row>
    <row r="4915" spans="1:23" ht="21" customHeight="1">
      <c r="A4915" s="316" t="str">
        <f t="shared" si="960"/>
        <v/>
      </c>
      <c r="B4915" s="316" t="str">
        <f t="shared" si="961"/>
        <v/>
      </c>
      <c r="C4915" s="316" t="str">
        <f>IF(AND(F4915&lt;&gt;"",G4915&lt;&gt;""),COUNT($C$32:C4914)+1,"")</f>
        <v/>
      </c>
      <c r="D4915" s="292" t="str">
        <f t="shared" si="962"/>
        <v/>
      </c>
      <c r="E4915" s="292" t="str">
        <f t="shared" si="963"/>
        <v/>
      </c>
      <c r="F4915" s="316"/>
      <c r="G4915" s="316"/>
      <c r="H4915" s="317"/>
      <c r="I4915" s="316" t="s">
        <v>445</v>
      </c>
      <c r="J4915" s="318"/>
      <c r="K4915" s="319"/>
      <c r="L4915" s="292" t="s">
        <v>446</v>
      </c>
      <c r="M4915" s="324"/>
      <c r="N4915" s="294" t="str">
        <f t="shared" si="964"/>
        <v/>
      </c>
      <c r="O4915" s="319"/>
      <c r="P4915" s="296" t="str">
        <f t="shared" si="965"/>
        <v/>
      </c>
      <c r="Q4915" s="552"/>
      <c r="R4915" s="551"/>
      <c r="S4915" s="291"/>
      <c r="T4915" t="str">
        <f t="shared" si="966"/>
        <v>-</v>
      </c>
      <c r="U4915" s="560">
        <f t="shared" si="967"/>
        <v>0</v>
      </c>
      <c r="V4915" s="560">
        <f t="shared" si="968"/>
        <v>0</v>
      </c>
      <c r="W4915" s="560">
        <f t="shared" si="969"/>
        <v>0</v>
      </c>
    </row>
    <row r="4916" spans="1:23" ht="21" customHeight="1">
      <c r="A4916" s="316" t="str">
        <f t="shared" si="960"/>
        <v/>
      </c>
      <c r="B4916" s="316" t="str">
        <f t="shared" si="961"/>
        <v/>
      </c>
      <c r="C4916" s="316" t="str">
        <f>IF(AND(F4916&lt;&gt;"",G4916&lt;&gt;""),COUNT($C$32:C4915)+1,"")</f>
        <v/>
      </c>
      <c r="D4916" s="292" t="str">
        <f t="shared" si="962"/>
        <v/>
      </c>
      <c r="E4916" s="292" t="str">
        <f t="shared" si="963"/>
        <v/>
      </c>
      <c r="F4916" s="316"/>
      <c r="G4916" s="316"/>
      <c r="H4916" s="317"/>
      <c r="I4916" s="316" t="s">
        <v>445</v>
      </c>
      <c r="J4916" s="318"/>
      <c r="K4916" s="319"/>
      <c r="L4916" s="292" t="s">
        <v>446</v>
      </c>
      <c r="M4916" s="324"/>
      <c r="N4916" s="294" t="str">
        <f t="shared" si="964"/>
        <v/>
      </c>
      <c r="O4916" s="319"/>
      <c r="P4916" s="296" t="str">
        <f t="shared" si="965"/>
        <v/>
      </c>
      <c r="Q4916" s="552"/>
      <c r="R4916" s="551"/>
      <c r="S4916" s="291"/>
      <c r="T4916" t="str">
        <f t="shared" si="966"/>
        <v>-</v>
      </c>
      <c r="U4916" s="560">
        <f t="shared" si="967"/>
        <v>0</v>
      </c>
      <c r="V4916" s="560">
        <f t="shared" si="968"/>
        <v>0</v>
      </c>
      <c r="W4916" s="560">
        <f t="shared" si="969"/>
        <v>0</v>
      </c>
    </row>
    <row r="4917" spans="1:23" ht="21" customHeight="1">
      <c r="A4917" s="316" t="str">
        <f t="shared" si="960"/>
        <v/>
      </c>
      <c r="B4917" s="316" t="str">
        <f t="shared" si="961"/>
        <v/>
      </c>
      <c r="C4917" s="316" t="str">
        <f>IF(AND(F4917&lt;&gt;"",G4917&lt;&gt;""),COUNT($C$32:C4916)+1,"")</f>
        <v/>
      </c>
      <c r="D4917" s="292" t="str">
        <f t="shared" si="962"/>
        <v/>
      </c>
      <c r="E4917" s="292" t="str">
        <f t="shared" si="963"/>
        <v/>
      </c>
      <c r="F4917" s="316"/>
      <c r="G4917" s="316"/>
      <c r="H4917" s="317"/>
      <c r="I4917" s="316" t="s">
        <v>445</v>
      </c>
      <c r="J4917" s="318"/>
      <c r="K4917" s="319"/>
      <c r="L4917" s="292" t="s">
        <v>446</v>
      </c>
      <c r="M4917" s="324"/>
      <c r="N4917" s="294" t="str">
        <f t="shared" si="964"/>
        <v/>
      </c>
      <c r="O4917" s="319"/>
      <c r="P4917" s="296" t="str">
        <f t="shared" si="965"/>
        <v/>
      </c>
      <c r="Q4917" s="552"/>
      <c r="R4917" s="551"/>
      <c r="S4917" s="291"/>
      <c r="T4917" t="str">
        <f t="shared" si="966"/>
        <v>-</v>
      </c>
      <c r="U4917" s="560">
        <f t="shared" si="967"/>
        <v>0</v>
      </c>
      <c r="V4917" s="560">
        <f t="shared" si="968"/>
        <v>0</v>
      </c>
      <c r="W4917" s="560">
        <f t="shared" si="969"/>
        <v>0</v>
      </c>
    </row>
    <row r="4918" spans="1:23" ht="21" customHeight="1">
      <c r="A4918" s="316" t="str">
        <f t="shared" si="960"/>
        <v/>
      </c>
      <c r="B4918" s="316" t="str">
        <f t="shared" si="961"/>
        <v/>
      </c>
      <c r="C4918" s="316" t="str">
        <f>IF(AND(F4918&lt;&gt;"",G4918&lt;&gt;""),COUNT($C$32:C4917)+1,"")</f>
        <v/>
      </c>
      <c r="D4918" s="292" t="str">
        <f t="shared" si="962"/>
        <v/>
      </c>
      <c r="E4918" s="292" t="str">
        <f t="shared" si="963"/>
        <v/>
      </c>
      <c r="F4918" s="316"/>
      <c r="G4918" s="316"/>
      <c r="H4918" s="317"/>
      <c r="I4918" s="316" t="s">
        <v>445</v>
      </c>
      <c r="J4918" s="318"/>
      <c r="K4918" s="319"/>
      <c r="L4918" s="292" t="s">
        <v>446</v>
      </c>
      <c r="M4918" s="324"/>
      <c r="N4918" s="294" t="str">
        <f t="shared" si="964"/>
        <v/>
      </c>
      <c r="O4918" s="319"/>
      <c r="P4918" s="296" t="str">
        <f t="shared" si="965"/>
        <v/>
      </c>
      <c r="Q4918" s="552"/>
      <c r="R4918" s="551"/>
      <c r="S4918" s="291"/>
      <c r="T4918" t="str">
        <f t="shared" si="966"/>
        <v>-</v>
      </c>
      <c r="U4918" s="560">
        <f t="shared" si="967"/>
        <v>0</v>
      </c>
      <c r="V4918" s="560">
        <f t="shared" si="968"/>
        <v>0</v>
      </c>
      <c r="W4918" s="560">
        <f t="shared" si="969"/>
        <v>0</v>
      </c>
    </row>
    <row r="4919" spans="1:23" ht="21" customHeight="1">
      <c r="A4919" s="316" t="str">
        <f t="shared" ref="A4919:A4982" si="970">IF(AND(F4919&lt;&gt;"",G4919&lt;&gt;""),LEFT(E4919,5),"")</f>
        <v/>
      </c>
      <c r="B4919" s="316" t="str">
        <f t="shared" ref="B4919:B4982" si="971">IF(AND(F4919&lt;&gt;"",G4919&lt;&gt;""),LEFT(G4919,2),"")</f>
        <v/>
      </c>
      <c r="C4919" s="316" t="str">
        <f>IF(AND(F4919&lt;&gt;"",G4919&lt;&gt;""),COUNT($C$32:C4918)+1,"")</f>
        <v/>
      </c>
      <c r="D4919" s="292" t="str">
        <f t="shared" ref="D4919:D4982" si="972">IF(C4919&lt;&gt;"","LN"&amp;TEXT(C4919,"0000"),"")</f>
        <v/>
      </c>
      <c r="E4919" s="292" t="str">
        <f t="shared" ref="E4919:E4982" si="973">IF(AND(F4919&lt;&gt;"",G4919&lt;&gt;""),LEFT(F4919,7),"")</f>
        <v/>
      </c>
      <c r="F4919" s="316"/>
      <c r="G4919" s="316"/>
      <c r="H4919" s="317"/>
      <c r="I4919" s="316" t="s">
        <v>445</v>
      </c>
      <c r="J4919" s="318"/>
      <c r="K4919" s="319"/>
      <c r="L4919" s="292" t="s">
        <v>446</v>
      </c>
      <c r="M4919" s="324"/>
      <c r="N4919" s="294" t="str">
        <f t="shared" ref="N4919:N4982" si="974">IF(AND(F4919&lt;&gt;"",G4919&lt;&gt;""),K4919*M4919,"")</f>
        <v/>
      </c>
      <c r="O4919" s="319"/>
      <c r="P4919" s="296" t="str">
        <f t="shared" ref="P4919:P4982" si="975">IF(AND(F4919&lt;&gt;"",G4919&lt;&gt;""),N4919*O4919,"")</f>
        <v/>
      </c>
      <c r="Q4919" s="552"/>
      <c r="R4919" s="551"/>
      <c r="S4919" s="291"/>
      <c r="T4919" t="str">
        <f t="shared" ref="T4919:T4982" si="976">IF(AND(F4919&lt;&gt;"",G4919&lt;&gt;""),"ok","-")</f>
        <v>-</v>
      </c>
      <c r="U4919" s="560">
        <f t="shared" ref="U4919:U4982" si="977">MOD(K4919,1)</f>
        <v>0</v>
      </c>
      <c r="V4919" s="560">
        <f t="shared" ref="V4919:V4982" si="978">MOD(M4919,1)</f>
        <v>0</v>
      </c>
      <c r="W4919" s="560">
        <f t="shared" ref="W4919:W4982" si="979">MOD(O4919,1)</f>
        <v>0</v>
      </c>
    </row>
    <row r="4920" spans="1:23" ht="21" customHeight="1">
      <c r="A4920" s="316" t="str">
        <f t="shared" si="970"/>
        <v/>
      </c>
      <c r="B4920" s="316" t="str">
        <f t="shared" si="971"/>
        <v/>
      </c>
      <c r="C4920" s="316" t="str">
        <f>IF(AND(F4920&lt;&gt;"",G4920&lt;&gt;""),COUNT($C$32:C4919)+1,"")</f>
        <v/>
      </c>
      <c r="D4920" s="292" t="str">
        <f t="shared" si="972"/>
        <v/>
      </c>
      <c r="E4920" s="292" t="str">
        <f t="shared" si="973"/>
        <v/>
      </c>
      <c r="F4920" s="316"/>
      <c r="G4920" s="316"/>
      <c r="H4920" s="317"/>
      <c r="I4920" s="316" t="s">
        <v>445</v>
      </c>
      <c r="J4920" s="318"/>
      <c r="K4920" s="319"/>
      <c r="L4920" s="292" t="s">
        <v>446</v>
      </c>
      <c r="M4920" s="324"/>
      <c r="N4920" s="294" t="str">
        <f t="shared" si="974"/>
        <v/>
      </c>
      <c r="O4920" s="319"/>
      <c r="P4920" s="296" t="str">
        <f t="shared" si="975"/>
        <v/>
      </c>
      <c r="Q4920" s="552"/>
      <c r="R4920" s="551"/>
      <c r="S4920" s="291"/>
      <c r="T4920" t="str">
        <f t="shared" si="976"/>
        <v>-</v>
      </c>
      <c r="U4920" s="560">
        <f t="shared" si="977"/>
        <v>0</v>
      </c>
      <c r="V4920" s="560">
        <f t="shared" si="978"/>
        <v>0</v>
      </c>
      <c r="W4920" s="560">
        <f t="shared" si="979"/>
        <v>0</v>
      </c>
    </row>
    <row r="4921" spans="1:23" ht="21" customHeight="1">
      <c r="A4921" s="316" t="str">
        <f t="shared" si="970"/>
        <v/>
      </c>
      <c r="B4921" s="316" t="str">
        <f t="shared" si="971"/>
        <v/>
      </c>
      <c r="C4921" s="316" t="str">
        <f>IF(AND(F4921&lt;&gt;"",G4921&lt;&gt;""),COUNT($C$32:C4920)+1,"")</f>
        <v/>
      </c>
      <c r="D4921" s="292" t="str">
        <f t="shared" si="972"/>
        <v/>
      </c>
      <c r="E4921" s="292" t="str">
        <f t="shared" si="973"/>
        <v/>
      </c>
      <c r="F4921" s="316"/>
      <c r="G4921" s="316"/>
      <c r="H4921" s="317"/>
      <c r="I4921" s="316" t="s">
        <v>445</v>
      </c>
      <c r="J4921" s="318"/>
      <c r="K4921" s="319"/>
      <c r="L4921" s="292" t="s">
        <v>446</v>
      </c>
      <c r="M4921" s="324"/>
      <c r="N4921" s="294" t="str">
        <f t="shared" si="974"/>
        <v/>
      </c>
      <c r="O4921" s="319"/>
      <c r="P4921" s="296" t="str">
        <f t="shared" si="975"/>
        <v/>
      </c>
      <c r="Q4921" s="552"/>
      <c r="R4921" s="551"/>
      <c r="S4921" s="291"/>
      <c r="T4921" t="str">
        <f t="shared" si="976"/>
        <v>-</v>
      </c>
      <c r="U4921" s="560">
        <f t="shared" si="977"/>
        <v>0</v>
      </c>
      <c r="V4921" s="560">
        <f t="shared" si="978"/>
        <v>0</v>
      </c>
      <c r="W4921" s="560">
        <f t="shared" si="979"/>
        <v>0</v>
      </c>
    </row>
    <row r="4922" spans="1:23" ht="21" customHeight="1">
      <c r="A4922" s="316" t="str">
        <f t="shared" si="970"/>
        <v/>
      </c>
      <c r="B4922" s="316" t="str">
        <f t="shared" si="971"/>
        <v/>
      </c>
      <c r="C4922" s="316" t="str">
        <f>IF(AND(F4922&lt;&gt;"",G4922&lt;&gt;""),COUNT($C$32:C4921)+1,"")</f>
        <v/>
      </c>
      <c r="D4922" s="292" t="str">
        <f t="shared" si="972"/>
        <v/>
      </c>
      <c r="E4922" s="292" t="str">
        <f t="shared" si="973"/>
        <v/>
      </c>
      <c r="F4922" s="316"/>
      <c r="G4922" s="316"/>
      <c r="H4922" s="317"/>
      <c r="I4922" s="316" t="s">
        <v>445</v>
      </c>
      <c r="J4922" s="318"/>
      <c r="K4922" s="319"/>
      <c r="L4922" s="292" t="s">
        <v>446</v>
      </c>
      <c r="M4922" s="324"/>
      <c r="N4922" s="294" t="str">
        <f t="shared" si="974"/>
        <v/>
      </c>
      <c r="O4922" s="319"/>
      <c r="P4922" s="296" t="str">
        <f t="shared" si="975"/>
        <v/>
      </c>
      <c r="Q4922" s="552"/>
      <c r="R4922" s="551"/>
      <c r="S4922" s="291"/>
      <c r="T4922" t="str">
        <f t="shared" si="976"/>
        <v>-</v>
      </c>
      <c r="U4922" s="560">
        <f t="shared" si="977"/>
        <v>0</v>
      </c>
      <c r="V4922" s="560">
        <f t="shared" si="978"/>
        <v>0</v>
      </c>
      <c r="W4922" s="560">
        <f t="shared" si="979"/>
        <v>0</v>
      </c>
    </row>
    <row r="4923" spans="1:23" ht="21" customHeight="1">
      <c r="A4923" s="316" t="str">
        <f t="shared" si="970"/>
        <v/>
      </c>
      <c r="B4923" s="316" t="str">
        <f t="shared" si="971"/>
        <v/>
      </c>
      <c r="C4923" s="316" t="str">
        <f>IF(AND(F4923&lt;&gt;"",G4923&lt;&gt;""),COUNT($C$32:C4922)+1,"")</f>
        <v/>
      </c>
      <c r="D4923" s="292" t="str">
        <f t="shared" si="972"/>
        <v/>
      </c>
      <c r="E4923" s="292" t="str">
        <f t="shared" si="973"/>
        <v/>
      </c>
      <c r="F4923" s="316"/>
      <c r="G4923" s="316"/>
      <c r="H4923" s="317"/>
      <c r="I4923" s="316" t="s">
        <v>445</v>
      </c>
      <c r="J4923" s="318"/>
      <c r="K4923" s="319"/>
      <c r="L4923" s="292" t="s">
        <v>446</v>
      </c>
      <c r="M4923" s="324"/>
      <c r="N4923" s="294" t="str">
        <f t="shared" si="974"/>
        <v/>
      </c>
      <c r="O4923" s="319"/>
      <c r="P4923" s="296" t="str">
        <f t="shared" si="975"/>
        <v/>
      </c>
      <c r="Q4923" s="552"/>
      <c r="R4923" s="551"/>
      <c r="S4923" s="291"/>
      <c r="T4923" t="str">
        <f t="shared" si="976"/>
        <v>-</v>
      </c>
      <c r="U4923" s="560">
        <f t="shared" si="977"/>
        <v>0</v>
      </c>
      <c r="V4923" s="560">
        <f t="shared" si="978"/>
        <v>0</v>
      </c>
      <c r="W4923" s="560">
        <f t="shared" si="979"/>
        <v>0</v>
      </c>
    </row>
    <row r="4924" spans="1:23" ht="21" customHeight="1">
      <c r="A4924" s="316" t="str">
        <f t="shared" si="970"/>
        <v/>
      </c>
      <c r="B4924" s="316" t="str">
        <f t="shared" si="971"/>
        <v/>
      </c>
      <c r="C4924" s="316" t="str">
        <f>IF(AND(F4924&lt;&gt;"",G4924&lt;&gt;""),COUNT($C$32:C4923)+1,"")</f>
        <v/>
      </c>
      <c r="D4924" s="292" t="str">
        <f t="shared" si="972"/>
        <v/>
      </c>
      <c r="E4924" s="292" t="str">
        <f t="shared" si="973"/>
        <v/>
      </c>
      <c r="F4924" s="316"/>
      <c r="G4924" s="316"/>
      <c r="H4924" s="317"/>
      <c r="I4924" s="316" t="s">
        <v>445</v>
      </c>
      <c r="J4924" s="318"/>
      <c r="K4924" s="319"/>
      <c r="L4924" s="292" t="s">
        <v>446</v>
      </c>
      <c r="M4924" s="324"/>
      <c r="N4924" s="294" t="str">
        <f t="shared" si="974"/>
        <v/>
      </c>
      <c r="O4924" s="319"/>
      <c r="P4924" s="296" t="str">
        <f t="shared" si="975"/>
        <v/>
      </c>
      <c r="Q4924" s="552"/>
      <c r="R4924" s="551"/>
      <c r="S4924" s="291"/>
      <c r="T4924" t="str">
        <f t="shared" si="976"/>
        <v>-</v>
      </c>
      <c r="U4924" s="560">
        <f t="shared" si="977"/>
        <v>0</v>
      </c>
      <c r="V4924" s="560">
        <f t="shared" si="978"/>
        <v>0</v>
      </c>
      <c r="W4924" s="560">
        <f t="shared" si="979"/>
        <v>0</v>
      </c>
    </row>
    <row r="4925" spans="1:23" ht="21" customHeight="1">
      <c r="A4925" s="316" t="str">
        <f t="shared" si="970"/>
        <v/>
      </c>
      <c r="B4925" s="316" t="str">
        <f t="shared" si="971"/>
        <v/>
      </c>
      <c r="C4925" s="316" t="str">
        <f>IF(AND(F4925&lt;&gt;"",G4925&lt;&gt;""),COUNT($C$32:C4924)+1,"")</f>
        <v/>
      </c>
      <c r="D4925" s="292" t="str">
        <f t="shared" si="972"/>
        <v/>
      </c>
      <c r="E4925" s="292" t="str">
        <f t="shared" si="973"/>
        <v/>
      </c>
      <c r="F4925" s="316"/>
      <c r="G4925" s="316"/>
      <c r="H4925" s="317"/>
      <c r="I4925" s="316" t="s">
        <v>445</v>
      </c>
      <c r="J4925" s="318"/>
      <c r="K4925" s="319"/>
      <c r="L4925" s="292" t="s">
        <v>446</v>
      </c>
      <c r="M4925" s="324"/>
      <c r="N4925" s="294" t="str">
        <f t="shared" si="974"/>
        <v/>
      </c>
      <c r="O4925" s="319"/>
      <c r="P4925" s="296" t="str">
        <f t="shared" si="975"/>
        <v/>
      </c>
      <c r="Q4925" s="552"/>
      <c r="R4925" s="551"/>
      <c r="S4925" s="291"/>
      <c r="T4925" t="str">
        <f t="shared" si="976"/>
        <v>-</v>
      </c>
      <c r="U4925" s="560">
        <f t="shared" si="977"/>
        <v>0</v>
      </c>
      <c r="V4925" s="560">
        <f t="shared" si="978"/>
        <v>0</v>
      </c>
      <c r="W4925" s="560">
        <f t="shared" si="979"/>
        <v>0</v>
      </c>
    </row>
    <row r="4926" spans="1:23" ht="21" customHeight="1">
      <c r="A4926" s="316" t="str">
        <f t="shared" si="970"/>
        <v/>
      </c>
      <c r="B4926" s="316" t="str">
        <f t="shared" si="971"/>
        <v/>
      </c>
      <c r="C4926" s="316" t="str">
        <f>IF(AND(F4926&lt;&gt;"",G4926&lt;&gt;""),COUNT($C$32:C4925)+1,"")</f>
        <v/>
      </c>
      <c r="D4926" s="292" t="str">
        <f t="shared" si="972"/>
        <v/>
      </c>
      <c r="E4926" s="292" t="str">
        <f t="shared" si="973"/>
        <v/>
      </c>
      <c r="F4926" s="316"/>
      <c r="G4926" s="316"/>
      <c r="H4926" s="317"/>
      <c r="I4926" s="316" t="s">
        <v>445</v>
      </c>
      <c r="J4926" s="318"/>
      <c r="K4926" s="319"/>
      <c r="L4926" s="292" t="s">
        <v>446</v>
      </c>
      <c r="M4926" s="324"/>
      <c r="N4926" s="294" t="str">
        <f t="shared" si="974"/>
        <v/>
      </c>
      <c r="O4926" s="319"/>
      <c r="P4926" s="296" t="str">
        <f t="shared" si="975"/>
        <v/>
      </c>
      <c r="Q4926" s="552"/>
      <c r="R4926" s="551"/>
      <c r="S4926" s="291"/>
      <c r="T4926" t="str">
        <f t="shared" si="976"/>
        <v>-</v>
      </c>
      <c r="U4926" s="560">
        <f t="shared" si="977"/>
        <v>0</v>
      </c>
      <c r="V4926" s="560">
        <f t="shared" si="978"/>
        <v>0</v>
      </c>
      <c r="W4926" s="560">
        <f t="shared" si="979"/>
        <v>0</v>
      </c>
    </row>
    <row r="4927" spans="1:23" ht="21" customHeight="1">
      <c r="A4927" s="316" t="str">
        <f t="shared" si="970"/>
        <v/>
      </c>
      <c r="B4927" s="316" t="str">
        <f t="shared" si="971"/>
        <v/>
      </c>
      <c r="C4927" s="316" t="str">
        <f>IF(AND(F4927&lt;&gt;"",G4927&lt;&gt;""),COUNT($C$32:C4926)+1,"")</f>
        <v/>
      </c>
      <c r="D4927" s="292" t="str">
        <f t="shared" si="972"/>
        <v/>
      </c>
      <c r="E4927" s="292" t="str">
        <f t="shared" si="973"/>
        <v/>
      </c>
      <c r="F4927" s="316"/>
      <c r="G4927" s="316"/>
      <c r="H4927" s="317"/>
      <c r="I4927" s="316" t="s">
        <v>445</v>
      </c>
      <c r="J4927" s="318"/>
      <c r="K4927" s="319"/>
      <c r="L4927" s="292" t="s">
        <v>446</v>
      </c>
      <c r="M4927" s="324"/>
      <c r="N4927" s="294" t="str">
        <f t="shared" si="974"/>
        <v/>
      </c>
      <c r="O4927" s="319"/>
      <c r="P4927" s="296" t="str">
        <f t="shared" si="975"/>
        <v/>
      </c>
      <c r="Q4927" s="552"/>
      <c r="R4927" s="551"/>
      <c r="S4927" s="291"/>
      <c r="T4927" t="str">
        <f t="shared" si="976"/>
        <v>-</v>
      </c>
      <c r="U4927" s="560">
        <f t="shared" si="977"/>
        <v>0</v>
      </c>
      <c r="V4927" s="560">
        <f t="shared" si="978"/>
        <v>0</v>
      </c>
      <c r="W4927" s="560">
        <f t="shared" si="979"/>
        <v>0</v>
      </c>
    </row>
    <row r="4928" spans="1:23" ht="21" customHeight="1">
      <c r="A4928" s="316" t="str">
        <f t="shared" si="970"/>
        <v/>
      </c>
      <c r="B4928" s="316" t="str">
        <f t="shared" si="971"/>
        <v/>
      </c>
      <c r="C4928" s="316" t="str">
        <f>IF(AND(F4928&lt;&gt;"",G4928&lt;&gt;""),COUNT($C$32:C4927)+1,"")</f>
        <v/>
      </c>
      <c r="D4928" s="292" t="str">
        <f t="shared" si="972"/>
        <v/>
      </c>
      <c r="E4928" s="292" t="str">
        <f t="shared" si="973"/>
        <v/>
      </c>
      <c r="F4928" s="316"/>
      <c r="G4928" s="316"/>
      <c r="H4928" s="317"/>
      <c r="I4928" s="316" t="s">
        <v>445</v>
      </c>
      <c r="J4928" s="318"/>
      <c r="K4928" s="319"/>
      <c r="L4928" s="292" t="s">
        <v>446</v>
      </c>
      <c r="M4928" s="324"/>
      <c r="N4928" s="294" t="str">
        <f t="shared" si="974"/>
        <v/>
      </c>
      <c r="O4928" s="319"/>
      <c r="P4928" s="296" t="str">
        <f t="shared" si="975"/>
        <v/>
      </c>
      <c r="Q4928" s="552"/>
      <c r="R4928" s="551"/>
      <c r="S4928" s="291"/>
      <c r="T4928" t="str">
        <f t="shared" si="976"/>
        <v>-</v>
      </c>
      <c r="U4928" s="560">
        <f t="shared" si="977"/>
        <v>0</v>
      </c>
      <c r="V4928" s="560">
        <f t="shared" si="978"/>
        <v>0</v>
      </c>
      <c r="W4928" s="560">
        <f t="shared" si="979"/>
        <v>0</v>
      </c>
    </row>
    <row r="4929" spans="1:23" ht="21" customHeight="1">
      <c r="A4929" s="316" t="str">
        <f t="shared" si="970"/>
        <v/>
      </c>
      <c r="B4929" s="316" t="str">
        <f t="shared" si="971"/>
        <v/>
      </c>
      <c r="C4929" s="316" t="str">
        <f>IF(AND(F4929&lt;&gt;"",G4929&lt;&gt;""),COUNT($C$32:C4928)+1,"")</f>
        <v/>
      </c>
      <c r="D4929" s="292" t="str">
        <f t="shared" si="972"/>
        <v/>
      </c>
      <c r="E4929" s="292" t="str">
        <f t="shared" si="973"/>
        <v/>
      </c>
      <c r="F4929" s="316"/>
      <c r="G4929" s="316"/>
      <c r="H4929" s="317"/>
      <c r="I4929" s="316" t="s">
        <v>445</v>
      </c>
      <c r="J4929" s="318"/>
      <c r="K4929" s="319"/>
      <c r="L4929" s="292" t="s">
        <v>446</v>
      </c>
      <c r="M4929" s="324"/>
      <c r="N4929" s="294" t="str">
        <f t="shared" si="974"/>
        <v/>
      </c>
      <c r="O4929" s="319"/>
      <c r="P4929" s="296" t="str">
        <f t="shared" si="975"/>
        <v/>
      </c>
      <c r="Q4929" s="552"/>
      <c r="R4929" s="551"/>
      <c r="S4929" s="291"/>
      <c r="T4929" t="str">
        <f t="shared" si="976"/>
        <v>-</v>
      </c>
      <c r="U4929" s="560">
        <f t="shared" si="977"/>
        <v>0</v>
      </c>
      <c r="V4929" s="560">
        <f t="shared" si="978"/>
        <v>0</v>
      </c>
      <c r="W4929" s="560">
        <f t="shared" si="979"/>
        <v>0</v>
      </c>
    </row>
    <row r="4930" spans="1:23" ht="21" customHeight="1">
      <c r="A4930" s="316" t="str">
        <f t="shared" si="970"/>
        <v/>
      </c>
      <c r="B4930" s="316" t="str">
        <f t="shared" si="971"/>
        <v/>
      </c>
      <c r="C4930" s="316" t="str">
        <f>IF(AND(F4930&lt;&gt;"",G4930&lt;&gt;""),COUNT($C$32:C4929)+1,"")</f>
        <v/>
      </c>
      <c r="D4930" s="292" t="str">
        <f t="shared" si="972"/>
        <v/>
      </c>
      <c r="E4930" s="292" t="str">
        <f t="shared" si="973"/>
        <v/>
      </c>
      <c r="F4930" s="316"/>
      <c r="G4930" s="316"/>
      <c r="H4930" s="317"/>
      <c r="I4930" s="316" t="s">
        <v>445</v>
      </c>
      <c r="J4930" s="318"/>
      <c r="K4930" s="319"/>
      <c r="L4930" s="292" t="s">
        <v>446</v>
      </c>
      <c r="M4930" s="324"/>
      <c r="N4930" s="294" t="str">
        <f t="shared" si="974"/>
        <v/>
      </c>
      <c r="O4930" s="319"/>
      <c r="P4930" s="296" t="str">
        <f t="shared" si="975"/>
        <v/>
      </c>
      <c r="Q4930" s="552"/>
      <c r="R4930" s="551"/>
      <c r="S4930" s="291"/>
      <c r="T4930" t="str">
        <f t="shared" si="976"/>
        <v>-</v>
      </c>
      <c r="U4930" s="560">
        <f t="shared" si="977"/>
        <v>0</v>
      </c>
      <c r="V4930" s="560">
        <f t="shared" si="978"/>
        <v>0</v>
      </c>
      <c r="W4930" s="560">
        <f t="shared" si="979"/>
        <v>0</v>
      </c>
    </row>
    <row r="4931" spans="1:23" ht="21" customHeight="1">
      <c r="A4931" s="316" t="str">
        <f t="shared" si="970"/>
        <v/>
      </c>
      <c r="B4931" s="316" t="str">
        <f t="shared" si="971"/>
        <v/>
      </c>
      <c r="C4931" s="316" t="str">
        <f>IF(AND(F4931&lt;&gt;"",G4931&lt;&gt;""),COUNT($C$32:C4930)+1,"")</f>
        <v/>
      </c>
      <c r="D4931" s="292" t="str">
        <f t="shared" si="972"/>
        <v/>
      </c>
      <c r="E4931" s="292" t="str">
        <f t="shared" si="973"/>
        <v/>
      </c>
      <c r="F4931" s="316"/>
      <c r="G4931" s="316"/>
      <c r="H4931" s="317"/>
      <c r="I4931" s="316" t="s">
        <v>445</v>
      </c>
      <c r="J4931" s="318"/>
      <c r="K4931" s="319"/>
      <c r="L4931" s="292" t="s">
        <v>446</v>
      </c>
      <c r="M4931" s="324"/>
      <c r="N4931" s="294" t="str">
        <f t="shared" si="974"/>
        <v/>
      </c>
      <c r="O4931" s="319"/>
      <c r="P4931" s="296" t="str">
        <f t="shared" si="975"/>
        <v/>
      </c>
      <c r="Q4931" s="552"/>
      <c r="R4931" s="551"/>
      <c r="S4931" s="291"/>
      <c r="T4931" t="str">
        <f t="shared" si="976"/>
        <v>-</v>
      </c>
      <c r="U4931" s="560">
        <f t="shared" si="977"/>
        <v>0</v>
      </c>
      <c r="V4931" s="560">
        <f t="shared" si="978"/>
        <v>0</v>
      </c>
      <c r="W4931" s="560">
        <f t="shared" si="979"/>
        <v>0</v>
      </c>
    </row>
    <row r="4932" spans="1:23" ht="21" customHeight="1">
      <c r="A4932" s="316" t="str">
        <f t="shared" si="970"/>
        <v/>
      </c>
      <c r="B4932" s="316" t="str">
        <f t="shared" si="971"/>
        <v/>
      </c>
      <c r="C4932" s="316" t="str">
        <f>IF(AND(F4932&lt;&gt;"",G4932&lt;&gt;""),COUNT($C$32:C4931)+1,"")</f>
        <v/>
      </c>
      <c r="D4932" s="292" t="str">
        <f t="shared" si="972"/>
        <v/>
      </c>
      <c r="E4932" s="292" t="str">
        <f t="shared" si="973"/>
        <v/>
      </c>
      <c r="F4932" s="316"/>
      <c r="G4932" s="316"/>
      <c r="H4932" s="317"/>
      <c r="I4932" s="316" t="s">
        <v>445</v>
      </c>
      <c r="J4932" s="318"/>
      <c r="K4932" s="319"/>
      <c r="L4932" s="292" t="s">
        <v>446</v>
      </c>
      <c r="M4932" s="324"/>
      <c r="N4932" s="294" t="str">
        <f t="shared" si="974"/>
        <v/>
      </c>
      <c r="O4932" s="319"/>
      <c r="P4932" s="296" t="str">
        <f t="shared" si="975"/>
        <v/>
      </c>
      <c r="Q4932" s="552"/>
      <c r="R4932" s="551"/>
      <c r="S4932" s="291"/>
      <c r="T4932" t="str">
        <f t="shared" si="976"/>
        <v>-</v>
      </c>
      <c r="U4932" s="560">
        <f t="shared" si="977"/>
        <v>0</v>
      </c>
      <c r="V4932" s="560">
        <f t="shared" si="978"/>
        <v>0</v>
      </c>
      <c r="W4932" s="560">
        <f t="shared" si="979"/>
        <v>0</v>
      </c>
    </row>
    <row r="4933" spans="1:23" ht="21" customHeight="1">
      <c r="A4933" s="316" t="str">
        <f t="shared" si="970"/>
        <v/>
      </c>
      <c r="B4933" s="316" t="str">
        <f t="shared" si="971"/>
        <v/>
      </c>
      <c r="C4933" s="316" t="str">
        <f>IF(AND(F4933&lt;&gt;"",G4933&lt;&gt;""),COUNT($C$32:C4932)+1,"")</f>
        <v/>
      </c>
      <c r="D4933" s="292" t="str">
        <f t="shared" si="972"/>
        <v/>
      </c>
      <c r="E4933" s="292" t="str">
        <f t="shared" si="973"/>
        <v/>
      </c>
      <c r="F4933" s="316"/>
      <c r="G4933" s="316"/>
      <c r="H4933" s="317"/>
      <c r="I4933" s="316" t="s">
        <v>445</v>
      </c>
      <c r="J4933" s="318"/>
      <c r="K4933" s="319"/>
      <c r="L4933" s="292" t="s">
        <v>446</v>
      </c>
      <c r="M4933" s="324"/>
      <c r="N4933" s="294" t="str">
        <f t="shared" si="974"/>
        <v/>
      </c>
      <c r="O4933" s="319"/>
      <c r="P4933" s="296" t="str">
        <f t="shared" si="975"/>
        <v/>
      </c>
      <c r="Q4933" s="552"/>
      <c r="R4933" s="551"/>
      <c r="S4933" s="291"/>
      <c r="T4933" t="str">
        <f t="shared" si="976"/>
        <v>-</v>
      </c>
      <c r="U4933" s="560">
        <f t="shared" si="977"/>
        <v>0</v>
      </c>
      <c r="V4933" s="560">
        <f t="shared" si="978"/>
        <v>0</v>
      </c>
      <c r="W4933" s="560">
        <f t="shared" si="979"/>
        <v>0</v>
      </c>
    </row>
    <row r="4934" spans="1:23" ht="21" customHeight="1">
      <c r="A4934" s="316" t="str">
        <f t="shared" si="970"/>
        <v/>
      </c>
      <c r="B4934" s="316" t="str">
        <f t="shared" si="971"/>
        <v/>
      </c>
      <c r="C4934" s="316" t="str">
        <f>IF(AND(F4934&lt;&gt;"",G4934&lt;&gt;""),COUNT($C$32:C4933)+1,"")</f>
        <v/>
      </c>
      <c r="D4934" s="292" t="str">
        <f t="shared" si="972"/>
        <v/>
      </c>
      <c r="E4934" s="292" t="str">
        <f t="shared" si="973"/>
        <v/>
      </c>
      <c r="F4934" s="316"/>
      <c r="G4934" s="316"/>
      <c r="H4934" s="317"/>
      <c r="I4934" s="316" t="s">
        <v>445</v>
      </c>
      <c r="J4934" s="318"/>
      <c r="K4934" s="319"/>
      <c r="L4934" s="292" t="s">
        <v>446</v>
      </c>
      <c r="M4934" s="324"/>
      <c r="N4934" s="294" t="str">
        <f t="shared" si="974"/>
        <v/>
      </c>
      <c r="O4934" s="319"/>
      <c r="P4934" s="296" t="str">
        <f t="shared" si="975"/>
        <v/>
      </c>
      <c r="Q4934" s="552"/>
      <c r="R4934" s="551"/>
      <c r="S4934" s="291"/>
      <c r="T4934" t="str">
        <f t="shared" si="976"/>
        <v>-</v>
      </c>
      <c r="U4934" s="560">
        <f t="shared" si="977"/>
        <v>0</v>
      </c>
      <c r="V4934" s="560">
        <f t="shared" si="978"/>
        <v>0</v>
      </c>
      <c r="W4934" s="560">
        <f t="shared" si="979"/>
        <v>0</v>
      </c>
    </row>
    <row r="4935" spans="1:23" ht="21" customHeight="1">
      <c r="A4935" s="316" t="str">
        <f t="shared" si="970"/>
        <v/>
      </c>
      <c r="B4935" s="316" t="str">
        <f t="shared" si="971"/>
        <v/>
      </c>
      <c r="C4935" s="316" t="str">
        <f>IF(AND(F4935&lt;&gt;"",G4935&lt;&gt;""),COUNT($C$32:C4934)+1,"")</f>
        <v/>
      </c>
      <c r="D4935" s="292" t="str">
        <f t="shared" si="972"/>
        <v/>
      </c>
      <c r="E4935" s="292" t="str">
        <f t="shared" si="973"/>
        <v/>
      </c>
      <c r="F4935" s="316"/>
      <c r="G4935" s="316"/>
      <c r="H4935" s="317"/>
      <c r="I4935" s="316" t="s">
        <v>445</v>
      </c>
      <c r="J4935" s="318"/>
      <c r="K4935" s="319"/>
      <c r="L4935" s="292" t="s">
        <v>446</v>
      </c>
      <c r="M4935" s="324"/>
      <c r="N4935" s="294" t="str">
        <f t="shared" si="974"/>
        <v/>
      </c>
      <c r="O4935" s="319"/>
      <c r="P4935" s="296" t="str">
        <f t="shared" si="975"/>
        <v/>
      </c>
      <c r="Q4935" s="552"/>
      <c r="R4935" s="551"/>
      <c r="S4935" s="291"/>
      <c r="T4935" t="str">
        <f t="shared" si="976"/>
        <v>-</v>
      </c>
      <c r="U4935" s="560">
        <f t="shared" si="977"/>
        <v>0</v>
      </c>
      <c r="V4935" s="560">
        <f t="shared" si="978"/>
        <v>0</v>
      </c>
      <c r="W4935" s="560">
        <f t="shared" si="979"/>
        <v>0</v>
      </c>
    </row>
    <row r="4936" spans="1:23" ht="21" customHeight="1">
      <c r="A4936" s="316" t="str">
        <f t="shared" si="970"/>
        <v/>
      </c>
      <c r="B4936" s="316" t="str">
        <f t="shared" si="971"/>
        <v/>
      </c>
      <c r="C4936" s="316" t="str">
        <f>IF(AND(F4936&lt;&gt;"",G4936&lt;&gt;""),COUNT($C$32:C4935)+1,"")</f>
        <v/>
      </c>
      <c r="D4936" s="292" t="str">
        <f t="shared" si="972"/>
        <v/>
      </c>
      <c r="E4936" s="292" t="str">
        <f t="shared" si="973"/>
        <v/>
      </c>
      <c r="F4936" s="316"/>
      <c r="G4936" s="316"/>
      <c r="H4936" s="317"/>
      <c r="I4936" s="316" t="s">
        <v>445</v>
      </c>
      <c r="J4936" s="318"/>
      <c r="K4936" s="319"/>
      <c r="L4936" s="292" t="s">
        <v>446</v>
      </c>
      <c r="M4936" s="324"/>
      <c r="N4936" s="294" t="str">
        <f t="shared" si="974"/>
        <v/>
      </c>
      <c r="O4936" s="319"/>
      <c r="P4936" s="296" t="str">
        <f t="shared" si="975"/>
        <v/>
      </c>
      <c r="Q4936" s="552"/>
      <c r="R4936" s="551"/>
      <c r="S4936" s="291"/>
      <c r="T4936" t="str">
        <f t="shared" si="976"/>
        <v>-</v>
      </c>
      <c r="U4936" s="560">
        <f t="shared" si="977"/>
        <v>0</v>
      </c>
      <c r="V4936" s="560">
        <f t="shared" si="978"/>
        <v>0</v>
      </c>
      <c r="W4936" s="560">
        <f t="shared" si="979"/>
        <v>0</v>
      </c>
    </row>
    <row r="4937" spans="1:23" ht="21" customHeight="1">
      <c r="A4937" s="316" t="str">
        <f t="shared" si="970"/>
        <v/>
      </c>
      <c r="B4937" s="316" t="str">
        <f t="shared" si="971"/>
        <v/>
      </c>
      <c r="C4937" s="316" t="str">
        <f>IF(AND(F4937&lt;&gt;"",G4937&lt;&gt;""),COUNT($C$32:C4936)+1,"")</f>
        <v/>
      </c>
      <c r="D4937" s="292" t="str">
        <f t="shared" si="972"/>
        <v/>
      </c>
      <c r="E4937" s="292" t="str">
        <f t="shared" si="973"/>
        <v/>
      </c>
      <c r="F4937" s="316"/>
      <c r="G4937" s="316"/>
      <c r="H4937" s="317"/>
      <c r="I4937" s="316" t="s">
        <v>445</v>
      </c>
      <c r="J4937" s="318"/>
      <c r="K4937" s="319"/>
      <c r="L4937" s="292" t="s">
        <v>446</v>
      </c>
      <c r="M4937" s="324"/>
      <c r="N4937" s="294" t="str">
        <f t="shared" si="974"/>
        <v/>
      </c>
      <c r="O4937" s="319"/>
      <c r="P4937" s="296" t="str">
        <f t="shared" si="975"/>
        <v/>
      </c>
      <c r="Q4937" s="552"/>
      <c r="R4937" s="551"/>
      <c r="S4937" s="291"/>
      <c r="T4937" t="str">
        <f t="shared" si="976"/>
        <v>-</v>
      </c>
      <c r="U4937" s="560">
        <f t="shared" si="977"/>
        <v>0</v>
      </c>
      <c r="V4937" s="560">
        <f t="shared" si="978"/>
        <v>0</v>
      </c>
      <c r="W4937" s="560">
        <f t="shared" si="979"/>
        <v>0</v>
      </c>
    </row>
    <row r="4938" spans="1:23" ht="21" customHeight="1">
      <c r="A4938" s="316" t="str">
        <f t="shared" si="970"/>
        <v/>
      </c>
      <c r="B4938" s="316" t="str">
        <f t="shared" si="971"/>
        <v/>
      </c>
      <c r="C4938" s="316" t="str">
        <f>IF(AND(F4938&lt;&gt;"",G4938&lt;&gt;""),COUNT($C$32:C4937)+1,"")</f>
        <v/>
      </c>
      <c r="D4938" s="292" t="str">
        <f t="shared" si="972"/>
        <v/>
      </c>
      <c r="E4938" s="292" t="str">
        <f t="shared" si="973"/>
        <v/>
      </c>
      <c r="F4938" s="316"/>
      <c r="G4938" s="316"/>
      <c r="H4938" s="317"/>
      <c r="I4938" s="316" t="s">
        <v>445</v>
      </c>
      <c r="J4938" s="318"/>
      <c r="K4938" s="319"/>
      <c r="L4938" s="292" t="s">
        <v>446</v>
      </c>
      <c r="M4938" s="324"/>
      <c r="N4938" s="294" t="str">
        <f t="shared" si="974"/>
        <v/>
      </c>
      <c r="O4938" s="319"/>
      <c r="P4938" s="296" t="str">
        <f t="shared" si="975"/>
        <v/>
      </c>
      <c r="Q4938" s="552"/>
      <c r="R4938" s="551"/>
      <c r="S4938" s="291"/>
      <c r="T4938" t="str">
        <f t="shared" si="976"/>
        <v>-</v>
      </c>
      <c r="U4938" s="560">
        <f t="shared" si="977"/>
        <v>0</v>
      </c>
      <c r="V4938" s="560">
        <f t="shared" si="978"/>
        <v>0</v>
      </c>
      <c r="W4938" s="560">
        <f t="shared" si="979"/>
        <v>0</v>
      </c>
    </row>
    <row r="4939" spans="1:23" ht="21" customHeight="1">
      <c r="A4939" s="316" t="str">
        <f t="shared" si="970"/>
        <v/>
      </c>
      <c r="B4939" s="316" t="str">
        <f t="shared" si="971"/>
        <v/>
      </c>
      <c r="C4939" s="316" t="str">
        <f>IF(AND(F4939&lt;&gt;"",G4939&lt;&gt;""),COUNT($C$32:C4938)+1,"")</f>
        <v/>
      </c>
      <c r="D4939" s="292" t="str">
        <f t="shared" si="972"/>
        <v/>
      </c>
      <c r="E4939" s="292" t="str">
        <f t="shared" si="973"/>
        <v/>
      </c>
      <c r="F4939" s="316"/>
      <c r="G4939" s="316"/>
      <c r="H4939" s="317"/>
      <c r="I4939" s="316" t="s">
        <v>445</v>
      </c>
      <c r="J4939" s="318"/>
      <c r="K4939" s="319"/>
      <c r="L4939" s="292" t="s">
        <v>446</v>
      </c>
      <c r="M4939" s="324"/>
      <c r="N4939" s="294" t="str">
        <f t="shared" si="974"/>
        <v/>
      </c>
      <c r="O4939" s="319"/>
      <c r="P4939" s="296" t="str">
        <f t="shared" si="975"/>
        <v/>
      </c>
      <c r="Q4939" s="552"/>
      <c r="R4939" s="551"/>
      <c r="S4939" s="291"/>
      <c r="T4939" t="str">
        <f t="shared" si="976"/>
        <v>-</v>
      </c>
      <c r="U4939" s="560">
        <f t="shared" si="977"/>
        <v>0</v>
      </c>
      <c r="V4939" s="560">
        <f t="shared" si="978"/>
        <v>0</v>
      </c>
      <c r="W4939" s="560">
        <f t="shared" si="979"/>
        <v>0</v>
      </c>
    </row>
    <row r="4940" spans="1:23" ht="21" customHeight="1">
      <c r="A4940" s="316" t="str">
        <f t="shared" si="970"/>
        <v/>
      </c>
      <c r="B4940" s="316" t="str">
        <f t="shared" si="971"/>
        <v/>
      </c>
      <c r="C4940" s="316" t="str">
        <f>IF(AND(F4940&lt;&gt;"",G4940&lt;&gt;""),COUNT($C$32:C4939)+1,"")</f>
        <v/>
      </c>
      <c r="D4940" s="292" t="str">
        <f t="shared" si="972"/>
        <v/>
      </c>
      <c r="E4940" s="292" t="str">
        <f t="shared" si="973"/>
        <v/>
      </c>
      <c r="F4940" s="316"/>
      <c r="G4940" s="316"/>
      <c r="H4940" s="317"/>
      <c r="I4940" s="316" t="s">
        <v>445</v>
      </c>
      <c r="J4940" s="318"/>
      <c r="K4940" s="319"/>
      <c r="L4940" s="292" t="s">
        <v>446</v>
      </c>
      <c r="M4940" s="324"/>
      <c r="N4940" s="294" t="str">
        <f t="shared" si="974"/>
        <v/>
      </c>
      <c r="O4940" s="319"/>
      <c r="P4940" s="296" t="str">
        <f t="shared" si="975"/>
        <v/>
      </c>
      <c r="Q4940" s="552"/>
      <c r="R4940" s="551"/>
      <c r="S4940" s="291"/>
      <c r="T4940" t="str">
        <f t="shared" si="976"/>
        <v>-</v>
      </c>
      <c r="U4940" s="560">
        <f t="shared" si="977"/>
        <v>0</v>
      </c>
      <c r="V4940" s="560">
        <f t="shared" si="978"/>
        <v>0</v>
      </c>
      <c r="W4940" s="560">
        <f t="shared" si="979"/>
        <v>0</v>
      </c>
    </row>
    <row r="4941" spans="1:23" ht="21" customHeight="1">
      <c r="A4941" s="316" t="str">
        <f t="shared" si="970"/>
        <v/>
      </c>
      <c r="B4941" s="316" t="str">
        <f t="shared" si="971"/>
        <v/>
      </c>
      <c r="C4941" s="316" t="str">
        <f>IF(AND(F4941&lt;&gt;"",G4941&lt;&gt;""),COUNT($C$32:C4940)+1,"")</f>
        <v/>
      </c>
      <c r="D4941" s="292" t="str">
        <f t="shared" si="972"/>
        <v/>
      </c>
      <c r="E4941" s="292" t="str">
        <f t="shared" si="973"/>
        <v/>
      </c>
      <c r="F4941" s="316"/>
      <c r="G4941" s="316"/>
      <c r="H4941" s="317"/>
      <c r="I4941" s="316" t="s">
        <v>445</v>
      </c>
      <c r="J4941" s="318"/>
      <c r="K4941" s="319"/>
      <c r="L4941" s="292" t="s">
        <v>446</v>
      </c>
      <c r="M4941" s="324"/>
      <c r="N4941" s="294" t="str">
        <f t="shared" si="974"/>
        <v/>
      </c>
      <c r="O4941" s="319"/>
      <c r="P4941" s="296" t="str">
        <f t="shared" si="975"/>
        <v/>
      </c>
      <c r="Q4941" s="552"/>
      <c r="R4941" s="551"/>
      <c r="S4941" s="291"/>
      <c r="T4941" t="str">
        <f t="shared" si="976"/>
        <v>-</v>
      </c>
      <c r="U4941" s="560">
        <f t="shared" si="977"/>
        <v>0</v>
      </c>
      <c r="V4941" s="560">
        <f t="shared" si="978"/>
        <v>0</v>
      </c>
      <c r="W4941" s="560">
        <f t="shared" si="979"/>
        <v>0</v>
      </c>
    </row>
    <row r="4942" spans="1:23" ht="21" customHeight="1">
      <c r="A4942" s="316" t="str">
        <f t="shared" si="970"/>
        <v/>
      </c>
      <c r="B4942" s="316" t="str">
        <f t="shared" si="971"/>
        <v/>
      </c>
      <c r="C4942" s="316" t="str">
        <f>IF(AND(F4942&lt;&gt;"",G4942&lt;&gt;""),COUNT($C$32:C4941)+1,"")</f>
        <v/>
      </c>
      <c r="D4942" s="292" t="str">
        <f t="shared" si="972"/>
        <v/>
      </c>
      <c r="E4942" s="292" t="str">
        <f t="shared" si="973"/>
        <v/>
      </c>
      <c r="F4942" s="316"/>
      <c r="G4942" s="316"/>
      <c r="H4942" s="317"/>
      <c r="I4942" s="316" t="s">
        <v>445</v>
      </c>
      <c r="J4942" s="318"/>
      <c r="K4942" s="319"/>
      <c r="L4942" s="292" t="s">
        <v>446</v>
      </c>
      <c r="M4942" s="324"/>
      <c r="N4942" s="294" t="str">
        <f t="shared" si="974"/>
        <v/>
      </c>
      <c r="O4942" s="319"/>
      <c r="P4942" s="296" t="str">
        <f t="shared" si="975"/>
        <v/>
      </c>
      <c r="Q4942" s="552"/>
      <c r="R4942" s="551"/>
      <c r="S4942" s="291"/>
      <c r="T4942" t="str">
        <f t="shared" si="976"/>
        <v>-</v>
      </c>
      <c r="U4942" s="560">
        <f t="shared" si="977"/>
        <v>0</v>
      </c>
      <c r="V4942" s="560">
        <f t="shared" si="978"/>
        <v>0</v>
      </c>
      <c r="W4942" s="560">
        <f t="shared" si="979"/>
        <v>0</v>
      </c>
    </row>
    <row r="4943" spans="1:23" ht="21" customHeight="1">
      <c r="A4943" s="316" t="str">
        <f t="shared" si="970"/>
        <v/>
      </c>
      <c r="B4943" s="316" t="str">
        <f t="shared" si="971"/>
        <v/>
      </c>
      <c r="C4943" s="316" t="str">
        <f>IF(AND(F4943&lt;&gt;"",G4943&lt;&gt;""),COUNT($C$32:C4942)+1,"")</f>
        <v/>
      </c>
      <c r="D4943" s="292" t="str">
        <f t="shared" si="972"/>
        <v/>
      </c>
      <c r="E4943" s="292" t="str">
        <f t="shared" si="973"/>
        <v/>
      </c>
      <c r="F4943" s="316"/>
      <c r="G4943" s="316"/>
      <c r="H4943" s="317"/>
      <c r="I4943" s="316" t="s">
        <v>445</v>
      </c>
      <c r="J4943" s="318"/>
      <c r="K4943" s="319"/>
      <c r="L4943" s="292" t="s">
        <v>446</v>
      </c>
      <c r="M4943" s="324"/>
      <c r="N4943" s="294" t="str">
        <f t="shared" si="974"/>
        <v/>
      </c>
      <c r="O4943" s="319"/>
      <c r="P4943" s="296" t="str">
        <f t="shared" si="975"/>
        <v/>
      </c>
      <c r="Q4943" s="552"/>
      <c r="R4943" s="551"/>
      <c r="S4943" s="291"/>
      <c r="T4943" t="str">
        <f t="shared" si="976"/>
        <v>-</v>
      </c>
      <c r="U4943" s="560">
        <f t="shared" si="977"/>
        <v>0</v>
      </c>
      <c r="V4943" s="560">
        <f t="shared" si="978"/>
        <v>0</v>
      </c>
      <c r="W4943" s="560">
        <f t="shared" si="979"/>
        <v>0</v>
      </c>
    </row>
    <row r="4944" spans="1:23" ht="21" customHeight="1">
      <c r="A4944" s="316" t="str">
        <f t="shared" si="970"/>
        <v/>
      </c>
      <c r="B4944" s="316" t="str">
        <f t="shared" si="971"/>
        <v/>
      </c>
      <c r="C4944" s="316" t="str">
        <f>IF(AND(F4944&lt;&gt;"",G4944&lt;&gt;""),COUNT($C$32:C4943)+1,"")</f>
        <v/>
      </c>
      <c r="D4944" s="292" t="str">
        <f t="shared" si="972"/>
        <v/>
      </c>
      <c r="E4944" s="292" t="str">
        <f t="shared" si="973"/>
        <v/>
      </c>
      <c r="F4944" s="316"/>
      <c r="G4944" s="316"/>
      <c r="H4944" s="317"/>
      <c r="I4944" s="316" t="s">
        <v>445</v>
      </c>
      <c r="J4944" s="318"/>
      <c r="K4944" s="319"/>
      <c r="L4944" s="292" t="s">
        <v>446</v>
      </c>
      <c r="M4944" s="324"/>
      <c r="N4944" s="294" t="str">
        <f t="shared" si="974"/>
        <v/>
      </c>
      <c r="O4944" s="319"/>
      <c r="P4944" s="296" t="str">
        <f t="shared" si="975"/>
        <v/>
      </c>
      <c r="Q4944" s="552"/>
      <c r="R4944" s="551"/>
      <c r="S4944" s="291"/>
      <c r="T4944" t="str">
        <f t="shared" si="976"/>
        <v>-</v>
      </c>
      <c r="U4944" s="560">
        <f t="shared" si="977"/>
        <v>0</v>
      </c>
      <c r="V4944" s="560">
        <f t="shared" si="978"/>
        <v>0</v>
      </c>
      <c r="W4944" s="560">
        <f t="shared" si="979"/>
        <v>0</v>
      </c>
    </row>
    <row r="4945" spans="1:23" ht="21" customHeight="1">
      <c r="A4945" s="316" t="str">
        <f t="shared" si="970"/>
        <v/>
      </c>
      <c r="B4945" s="316" t="str">
        <f t="shared" si="971"/>
        <v/>
      </c>
      <c r="C4945" s="316" t="str">
        <f>IF(AND(F4945&lt;&gt;"",G4945&lt;&gt;""),COUNT($C$32:C4944)+1,"")</f>
        <v/>
      </c>
      <c r="D4945" s="292" t="str">
        <f t="shared" si="972"/>
        <v/>
      </c>
      <c r="E4945" s="292" t="str">
        <f t="shared" si="973"/>
        <v/>
      </c>
      <c r="F4945" s="316"/>
      <c r="G4945" s="316"/>
      <c r="H4945" s="317"/>
      <c r="I4945" s="316" t="s">
        <v>445</v>
      </c>
      <c r="J4945" s="318"/>
      <c r="K4945" s="319"/>
      <c r="L4945" s="292" t="s">
        <v>446</v>
      </c>
      <c r="M4945" s="324"/>
      <c r="N4945" s="294" t="str">
        <f t="shared" si="974"/>
        <v/>
      </c>
      <c r="O4945" s="319"/>
      <c r="P4945" s="296" t="str">
        <f t="shared" si="975"/>
        <v/>
      </c>
      <c r="Q4945" s="552"/>
      <c r="R4945" s="551"/>
      <c r="S4945" s="291"/>
      <c r="T4945" t="str">
        <f t="shared" si="976"/>
        <v>-</v>
      </c>
      <c r="U4945" s="560">
        <f t="shared" si="977"/>
        <v>0</v>
      </c>
      <c r="V4945" s="560">
        <f t="shared" si="978"/>
        <v>0</v>
      </c>
      <c r="W4945" s="560">
        <f t="shared" si="979"/>
        <v>0</v>
      </c>
    </row>
    <row r="4946" spans="1:23" ht="21" customHeight="1">
      <c r="A4946" s="316" t="str">
        <f t="shared" si="970"/>
        <v/>
      </c>
      <c r="B4946" s="316" t="str">
        <f t="shared" si="971"/>
        <v/>
      </c>
      <c r="C4946" s="316" t="str">
        <f>IF(AND(F4946&lt;&gt;"",G4946&lt;&gt;""),COUNT($C$32:C4945)+1,"")</f>
        <v/>
      </c>
      <c r="D4946" s="292" t="str">
        <f t="shared" si="972"/>
        <v/>
      </c>
      <c r="E4946" s="292" t="str">
        <f t="shared" si="973"/>
        <v/>
      </c>
      <c r="F4946" s="316"/>
      <c r="G4946" s="316"/>
      <c r="H4946" s="317"/>
      <c r="I4946" s="316" t="s">
        <v>445</v>
      </c>
      <c r="J4946" s="318"/>
      <c r="K4946" s="319"/>
      <c r="L4946" s="292" t="s">
        <v>446</v>
      </c>
      <c r="M4946" s="324"/>
      <c r="N4946" s="294" t="str">
        <f t="shared" si="974"/>
        <v/>
      </c>
      <c r="O4946" s="319"/>
      <c r="P4946" s="296" t="str">
        <f t="shared" si="975"/>
        <v/>
      </c>
      <c r="Q4946" s="552"/>
      <c r="R4946" s="551"/>
      <c r="S4946" s="291"/>
      <c r="T4946" t="str">
        <f t="shared" si="976"/>
        <v>-</v>
      </c>
      <c r="U4946" s="560">
        <f t="shared" si="977"/>
        <v>0</v>
      </c>
      <c r="V4946" s="560">
        <f t="shared" si="978"/>
        <v>0</v>
      </c>
      <c r="W4946" s="560">
        <f t="shared" si="979"/>
        <v>0</v>
      </c>
    </row>
    <row r="4947" spans="1:23" ht="21" customHeight="1">
      <c r="A4947" s="316" t="str">
        <f t="shared" si="970"/>
        <v/>
      </c>
      <c r="B4947" s="316" t="str">
        <f t="shared" si="971"/>
        <v/>
      </c>
      <c r="C4947" s="316" t="str">
        <f>IF(AND(F4947&lt;&gt;"",G4947&lt;&gt;""),COUNT($C$32:C4946)+1,"")</f>
        <v/>
      </c>
      <c r="D4947" s="292" t="str">
        <f t="shared" si="972"/>
        <v/>
      </c>
      <c r="E4947" s="292" t="str">
        <f t="shared" si="973"/>
        <v/>
      </c>
      <c r="F4947" s="316"/>
      <c r="G4947" s="316"/>
      <c r="H4947" s="317"/>
      <c r="I4947" s="316" t="s">
        <v>445</v>
      </c>
      <c r="J4947" s="318"/>
      <c r="K4947" s="319"/>
      <c r="L4947" s="292" t="s">
        <v>446</v>
      </c>
      <c r="M4947" s="324"/>
      <c r="N4947" s="294" t="str">
        <f t="shared" si="974"/>
        <v/>
      </c>
      <c r="O4947" s="319"/>
      <c r="P4947" s="296" t="str">
        <f t="shared" si="975"/>
        <v/>
      </c>
      <c r="Q4947" s="552"/>
      <c r="R4947" s="551"/>
      <c r="S4947" s="291"/>
      <c r="T4947" t="str">
        <f t="shared" si="976"/>
        <v>-</v>
      </c>
      <c r="U4947" s="560">
        <f t="shared" si="977"/>
        <v>0</v>
      </c>
      <c r="V4947" s="560">
        <f t="shared" si="978"/>
        <v>0</v>
      </c>
      <c r="W4947" s="560">
        <f t="shared" si="979"/>
        <v>0</v>
      </c>
    </row>
    <row r="4948" spans="1:23" ht="21" customHeight="1">
      <c r="A4948" s="316" t="str">
        <f t="shared" si="970"/>
        <v/>
      </c>
      <c r="B4948" s="316" t="str">
        <f t="shared" si="971"/>
        <v/>
      </c>
      <c r="C4948" s="316" t="str">
        <f>IF(AND(F4948&lt;&gt;"",G4948&lt;&gt;""),COUNT($C$32:C4947)+1,"")</f>
        <v/>
      </c>
      <c r="D4948" s="292" t="str">
        <f t="shared" si="972"/>
        <v/>
      </c>
      <c r="E4948" s="292" t="str">
        <f t="shared" si="973"/>
        <v/>
      </c>
      <c r="F4948" s="316"/>
      <c r="G4948" s="316"/>
      <c r="H4948" s="317"/>
      <c r="I4948" s="316" t="s">
        <v>445</v>
      </c>
      <c r="J4948" s="318"/>
      <c r="K4948" s="319"/>
      <c r="L4948" s="292" t="s">
        <v>446</v>
      </c>
      <c r="M4948" s="324"/>
      <c r="N4948" s="294" t="str">
        <f t="shared" si="974"/>
        <v/>
      </c>
      <c r="O4948" s="319"/>
      <c r="P4948" s="296" t="str">
        <f t="shared" si="975"/>
        <v/>
      </c>
      <c r="Q4948" s="552"/>
      <c r="R4948" s="551"/>
      <c r="S4948" s="291"/>
      <c r="T4948" t="str">
        <f t="shared" si="976"/>
        <v>-</v>
      </c>
      <c r="U4948" s="560">
        <f t="shared" si="977"/>
        <v>0</v>
      </c>
      <c r="V4948" s="560">
        <f t="shared" si="978"/>
        <v>0</v>
      </c>
      <c r="W4948" s="560">
        <f t="shared" si="979"/>
        <v>0</v>
      </c>
    </row>
    <row r="4949" spans="1:23" ht="21" customHeight="1">
      <c r="A4949" s="316" t="str">
        <f t="shared" si="970"/>
        <v/>
      </c>
      <c r="B4949" s="316" t="str">
        <f t="shared" si="971"/>
        <v/>
      </c>
      <c r="C4949" s="316" t="str">
        <f>IF(AND(F4949&lt;&gt;"",G4949&lt;&gt;""),COUNT($C$32:C4948)+1,"")</f>
        <v/>
      </c>
      <c r="D4949" s="292" t="str">
        <f t="shared" si="972"/>
        <v/>
      </c>
      <c r="E4949" s="292" t="str">
        <f t="shared" si="973"/>
        <v/>
      </c>
      <c r="F4949" s="316"/>
      <c r="G4949" s="316"/>
      <c r="H4949" s="317"/>
      <c r="I4949" s="316" t="s">
        <v>445</v>
      </c>
      <c r="J4949" s="318"/>
      <c r="K4949" s="319"/>
      <c r="L4949" s="292" t="s">
        <v>446</v>
      </c>
      <c r="M4949" s="324"/>
      <c r="N4949" s="294" t="str">
        <f t="shared" si="974"/>
        <v/>
      </c>
      <c r="O4949" s="319"/>
      <c r="P4949" s="296" t="str">
        <f t="shared" si="975"/>
        <v/>
      </c>
      <c r="Q4949" s="552"/>
      <c r="R4949" s="551"/>
      <c r="S4949" s="291"/>
      <c r="T4949" t="str">
        <f t="shared" si="976"/>
        <v>-</v>
      </c>
      <c r="U4949" s="560">
        <f t="shared" si="977"/>
        <v>0</v>
      </c>
      <c r="V4949" s="560">
        <f t="shared" si="978"/>
        <v>0</v>
      </c>
      <c r="W4949" s="560">
        <f t="shared" si="979"/>
        <v>0</v>
      </c>
    </row>
    <row r="4950" spans="1:23" ht="21" customHeight="1">
      <c r="A4950" s="316" t="str">
        <f t="shared" si="970"/>
        <v/>
      </c>
      <c r="B4950" s="316" t="str">
        <f t="shared" si="971"/>
        <v/>
      </c>
      <c r="C4950" s="316" t="str">
        <f>IF(AND(F4950&lt;&gt;"",G4950&lt;&gt;""),COUNT($C$32:C4949)+1,"")</f>
        <v/>
      </c>
      <c r="D4950" s="292" t="str">
        <f t="shared" si="972"/>
        <v/>
      </c>
      <c r="E4950" s="292" t="str">
        <f t="shared" si="973"/>
        <v/>
      </c>
      <c r="F4950" s="316"/>
      <c r="G4950" s="316"/>
      <c r="H4950" s="317"/>
      <c r="I4950" s="316" t="s">
        <v>445</v>
      </c>
      <c r="J4950" s="318"/>
      <c r="K4950" s="319"/>
      <c r="L4950" s="292" t="s">
        <v>446</v>
      </c>
      <c r="M4950" s="324"/>
      <c r="N4950" s="294" t="str">
        <f t="shared" si="974"/>
        <v/>
      </c>
      <c r="O4950" s="319"/>
      <c r="P4950" s="296" t="str">
        <f t="shared" si="975"/>
        <v/>
      </c>
      <c r="Q4950" s="552"/>
      <c r="R4950" s="551"/>
      <c r="S4950" s="291"/>
      <c r="T4950" t="str">
        <f t="shared" si="976"/>
        <v>-</v>
      </c>
      <c r="U4950" s="560">
        <f t="shared" si="977"/>
        <v>0</v>
      </c>
      <c r="V4950" s="560">
        <f t="shared" si="978"/>
        <v>0</v>
      </c>
      <c r="W4950" s="560">
        <f t="shared" si="979"/>
        <v>0</v>
      </c>
    </row>
    <row r="4951" spans="1:23" ht="21" customHeight="1">
      <c r="A4951" s="316" t="str">
        <f t="shared" si="970"/>
        <v/>
      </c>
      <c r="B4951" s="316" t="str">
        <f t="shared" si="971"/>
        <v/>
      </c>
      <c r="C4951" s="316" t="str">
        <f>IF(AND(F4951&lt;&gt;"",G4951&lt;&gt;""),COUNT($C$32:C4950)+1,"")</f>
        <v/>
      </c>
      <c r="D4951" s="292" t="str">
        <f t="shared" si="972"/>
        <v/>
      </c>
      <c r="E4951" s="292" t="str">
        <f t="shared" si="973"/>
        <v/>
      </c>
      <c r="F4951" s="316"/>
      <c r="G4951" s="316"/>
      <c r="H4951" s="317"/>
      <c r="I4951" s="316" t="s">
        <v>445</v>
      </c>
      <c r="J4951" s="318"/>
      <c r="K4951" s="319"/>
      <c r="L4951" s="292" t="s">
        <v>446</v>
      </c>
      <c r="M4951" s="324"/>
      <c r="N4951" s="294" t="str">
        <f t="shared" si="974"/>
        <v/>
      </c>
      <c r="O4951" s="319"/>
      <c r="P4951" s="296" t="str">
        <f t="shared" si="975"/>
        <v/>
      </c>
      <c r="Q4951" s="552"/>
      <c r="R4951" s="551"/>
      <c r="S4951" s="291"/>
      <c r="T4951" t="str">
        <f t="shared" si="976"/>
        <v>-</v>
      </c>
      <c r="U4951" s="560">
        <f t="shared" si="977"/>
        <v>0</v>
      </c>
      <c r="V4951" s="560">
        <f t="shared" si="978"/>
        <v>0</v>
      </c>
      <c r="W4951" s="560">
        <f t="shared" si="979"/>
        <v>0</v>
      </c>
    </row>
    <row r="4952" spans="1:23" ht="21" customHeight="1">
      <c r="A4952" s="316" t="str">
        <f t="shared" si="970"/>
        <v/>
      </c>
      <c r="B4952" s="316" t="str">
        <f t="shared" si="971"/>
        <v/>
      </c>
      <c r="C4952" s="316" t="str">
        <f>IF(AND(F4952&lt;&gt;"",G4952&lt;&gt;""),COUNT($C$32:C4951)+1,"")</f>
        <v/>
      </c>
      <c r="D4952" s="292" t="str">
        <f t="shared" si="972"/>
        <v/>
      </c>
      <c r="E4952" s="292" t="str">
        <f t="shared" si="973"/>
        <v/>
      </c>
      <c r="F4952" s="316"/>
      <c r="G4952" s="316"/>
      <c r="H4952" s="317"/>
      <c r="I4952" s="316" t="s">
        <v>445</v>
      </c>
      <c r="J4952" s="318"/>
      <c r="K4952" s="319"/>
      <c r="L4952" s="292" t="s">
        <v>446</v>
      </c>
      <c r="M4952" s="324"/>
      <c r="N4952" s="294" t="str">
        <f t="shared" si="974"/>
        <v/>
      </c>
      <c r="O4952" s="319"/>
      <c r="P4952" s="296" t="str">
        <f t="shared" si="975"/>
        <v/>
      </c>
      <c r="Q4952" s="552"/>
      <c r="R4952" s="551"/>
      <c r="S4952" s="291"/>
      <c r="T4952" t="str">
        <f t="shared" si="976"/>
        <v>-</v>
      </c>
      <c r="U4952" s="560">
        <f t="shared" si="977"/>
        <v>0</v>
      </c>
      <c r="V4952" s="560">
        <f t="shared" si="978"/>
        <v>0</v>
      </c>
      <c r="W4952" s="560">
        <f t="shared" si="979"/>
        <v>0</v>
      </c>
    </row>
    <row r="4953" spans="1:23" ht="21" customHeight="1">
      <c r="A4953" s="316" t="str">
        <f t="shared" si="970"/>
        <v/>
      </c>
      <c r="B4953" s="316" t="str">
        <f t="shared" si="971"/>
        <v/>
      </c>
      <c r="C4953" s="316" t="str">
        <f>IF(AND(F4953&lt;&gt;"",G4953&lt;&gt;""),COUNT($C$32:C4952)+1,"")</f>
        <v/>
      </c>
      <c r="D4953" s="292" t="str">
        <f t="shared" si="972"/>
        <v/>
      </c>
      <c r="E4953" s="292" t="str">
        <f t="shared" si="973"/>
        <v/>
      </c>
      <c r="F4953" s="316"/>
      <c r="G4953" s="316"/>
      <c r="H4953" s="317"/>
      <c r="I4953" s="316" t="s">
        <v>445</v>
      </c>
      <c r="J4953" s="318"/>
      <c r="K4953" s="319"/>
      <c r="L4953" s="292" t="s">
        <v>446</v>
      </c>
      <c r="M4953" s="324"/>
      <c r="N4953" s="294" t="str">
        <f t="shared" si="974"/>
        <v/>
      </c>
      <c r="O4953" s="319"/>
      <c r="P4953" s="296" t="str">
        <f t="shared" si="975"/>
        <v/>
      </c>
      <c r="Q4953" s="552"/>
      <c r="R4953" s="551"/>
      <c r="S4953" s="291"/>
      <c r="T4953" t="str">
        <f t="shared" si="976"/>
        <v>-</v>
      </c>
      <c r="U4953" s="560">
        <f t="shared" si="977"/>
        <v>0</v>
      </c>
      <c r="V4953" s="560">
        <f t="shared" si="978"/>
        <v>0</v>
      </c>
      <c r="W4953" s="560">
        <f t="shared" si="979"/>
        <v>0</v>
      </c>
    </row>
    <row r="4954" spans="1:23" ht="21" customHeight="1">
      <c r="A4954" s="316" t="str">
        <f t="shared" si="970"/>
        <v/>
      </c>
      <c r="B4954" s="316" t="str">
        <f t="shared" si="971"/>
        <v/>
      </c>
      <c r="C4954" s="316" t="str">
        <f>IF(AND(F4954&lt;&gt;"",G4954&lt;&gt;""),COUNT($C$32:C4953)+1,"")</f>
        <v/>
      </c>
      <c r="D4954" s="292" t="str">
        <f t="shared" si="972"/>
        <v/>
      </c>
      <c r="E4954" s="292" t="str">
        <f t="shared" si="973"/>
        <v/>
      </c>
      <c r="F4954" s="316"/>
      <c r="G4954" s="316"/>
      <c r="H4954" s="317"/>
      <c r="I4954" s="316" t="s">
        <v>445</v>
      </c>
      <c r="J4954" s="318"/>
      <c r="K4954" s="319"/>
      <c r="L4954" s="292" t="s">
        <v>446</v>
      </c>
      <c r="M4954" s="324"/>
      <c r="N4954" s="294" t="str">
        <f t="shared" si="974"/>
        <v/>
      </c>
      <c r="O4954" s="319"/>
      <c r="P4954" s="296" t="str">
        <f t="shared" si="975"/>
        <v/>
      </c>
      <c r="Q4954" s="552"/>
      <c r="R4954" s="551"/>
      <c r="S4954" s="291"/>
      <c r="T4954" t="str">
        <f t="shared" si="976"/>
        <v>-</v>
      </c>
      <c r="U4954" s="560">
        <f t="shared" si="977"/>
        <v>0</v>
      </c>
      <c r="V4954" s="560">
        <f t="shared" si="978"/>
        <v>0</v>
      </c>
      <c r="W4954" s="560">
        <f t="shared" si="979"/>
        <v>0</v>
      </c>
    </row>
    <row r="4955" spans="1:23" ht="21" customHeight="1">
      <c r="A4955" s="316" t="str">
        <f t="shared" si="970"/>
        <v/>
      </c>
      <c r="B4955" s="316" t="str">
        <f t="shared" si="971"/>
        <v/>
      </c>
      <c r="C4955" s="316" t="str">
        <f>IF(AND(F4955&lt;&gt;"",G4955&lt;&gt;""),COUNT($C$32:C4954)+1,"")</f>
        <v/>
      </c>
      <c r="D4955" s="292" t="str">
        <f t="shared" si="972"/>
        <v/>
      </c>
      <c r="E4955" s="292" t="str">
        <f t="shared" si="973"/>
        <v/>
      </c>
      <c r="F4955" s="316"/>
      <c r="G4955" s="316"/>
      <c r="H4955" s="317"/>
      <c r="I4955" s="316" t="s">
        <v>445</v>
      </c>
      <c r="J4955" s="318"/>
      <c r="K4955" s="319"/>
      <c r="L4955" s="292" t="s">
        <v>446</v>
      </c>
      <c r="M4955" s="324"/>
      <c r="N4955" s="294" t="str">
        <f t="shared" si="974"/>
        <v/>
      </c>
      <c r="O4955" s="319"/>
      <c r="P4955" s="296" t="str">
        <f t="shared" si="975"/>
        <v/>
      </c>
      <c r="Q4955" s="552"/>
      <c r="R4955" s="551"/>
      <c r="S4955" s="291"/>
      <c r="T4955" t="str">
        <f t="shared" si="976"/>
        <v>-</v>
      </c>
      <c r="U4955" s="560">
        <f t="shared" si="977"/>
        <v>0</v>
      </c>
      <c r="V4955" s="560">
        <f t="shared" si="978"/>
        <v>0</v>
      </c>
      <c r="W4955" s="560">
        <f t="shared" si="979"/>
        <v>0</v>
      </c>
    </row>
    <row r="4956" spans="1:23" ht="21" customHeight="1">
      <c r="A4956" s="316" t="str">
        <f t="shared" si="970"/>
        <v/>
      </c>
      <c r="B4956" s="316" t="str">
        <f t="shared" si="971"/>
        <v/>
      </c>
      <c r="C4956" s="316" t="str">
        <f>IF(AND(F4956&lt;&gt;"",G4956&lt;&gt;""),COUNT($C$32:C4955)+1,"")</f>
        <v/>
      </c>
      <c r="D4956" s="292" t="str">
        <f t="shared" si="972"/>
        <v/>
      </c>
      <c r="E4956" s="292" t="str">
        <f t="shared" si="973"/>
        <v/>
      </c>
      <c r="F4956" s="316"/>
      <c r="G4956" s="316"/>
      <c r="H4956" s="317"/>
      <c r="I4956" s="316" t="s">
        <v>445</v>
      </c>
      <c r="J4956" s="318"/>
      <c r="K4956" s="319"/>
      <c r="L4956" s="292" t="s">
        <v>446</v>
      </c>
      <c r="M4956" s="324"/>
      <c r="N4956" s="294" t="str">
        <f t="shared" si="974"/>
        <v/>
      </c>
      <c r="O4956" s="319"/>
      <c r="P4956" s="296" t="str">
        <f t="shared" si="975"/>
        <v/>
      </c>
      <c r="Q4956" s="552"/>
      <c r="R4956" s="551"/>
      <c r="S4956" s="291"/>
      <c r="T4956" t="str">
        <f t="shared" si="976"/>
        <v>-</v>
      </c>
      <c r="U4956" s="560">
        <f t="shared" si="977"/>
        <v>0</v>
      </c>
      <c r="V4956" s="560">
        <f t="shared" si="978"/>
        <v>0</v>
      </c>
      <c r="W4956" s="560">
        <f t="shared" si="979"/>
        <v>0</v>
      </c>
    </row>
    <row r="4957" spans="1:23" ht="21" customHeight="1">
      <c r="A4957" s="316" t="str">
        <f t="shared" si="970"/>
        <v/>
      </c>
      <c r="B4957" s="316" t="str">
        <f t="shared" si="971"/>
        <v/>
      </c>
      <c r="C4957" s="316" t="str">
        <f>IF(AND(F4957&lt;&gt;"",G4957&lt;&gt;""),COUNT($C$32:C4956)+1,"")</f>
        <v/>
      </c>
      <c r="D4957" s="292" t="str">
        <f t="shared" si="972"/>
        <v/>
      </c>
      <c r="E4957" s="292" t="str">
        <f t="shared" si="973"/>
        <v/>
      </c>
      <c r="F4957" s="316"/>
      <c r="G4957" s="316"/>
      <c r="H4957" s="317"/>
      <c r="I4957" s="316" t="s">
        <v>445</v>
      </c>
      <c r="J4957" s="318"/>
      <c r="K4957" s="319"/>
      <c r="L4957" s="292" t="s">
        <v>446</v>
      </c>
      <c r="M4957" s="324"/>
      <c r="N4957" s="294" t="str">
        <f t="shared" si="974"/>
        <v/>
      </c>
      <c r="O4957" s="319"/>
      <c r="P4957" s="296" t="str">
        <f t="shared" si="975"/>
        <v/>
      </c>
      <c r="Q4957" s="552"/>
      <c r="R4957" s="551"/>
      <c r="S4957" s="291"/>
      <c r="T4957" t="str">
        <f t="shared" si="976"/>
        <v>-</v>
      </c>
      <c r="U4957" s="560">
        <f t="shared" si="977"/>
        <v>0</v>
      </c>
      <c r="V4957" s="560">
        <f t="shared" si="978"/>
        <v>0</v>
      </c>
      <c r="W4957" s="560">
        <f t="shared" si="979"/>
        <v>0</v>
      </c>
    </row>
    <row r="4958" spans="1:23" ht="21" customHeight="1">
      <c r="A4958" s="316" t="str">
        <f t="shared" si="970"/>
        <v/>
      </c>
      <c r="B4958" s="316" t="str">
        <f t="shared" si="971"/>
        <v/>
      </c>
      <c r="C4958" s="316" t="str">
        <f>IF(AND(F4958&lt;&gt;"",G4958&lt;&gt;""),COUNT($C$32:C4957)+1,"")</f>
        <v/>
      </c>
      <c r="D4958" s="292" t="str">
        <f t="shared" si="972"/>
        <v/>
      </c>
      <c r="E4958" s="292" t="str">
        <f t="shared" si="973"/>
        <v/>
      </c>
      <c r="F4958" s="316"/>
      <c r="G4958" s="316"/>
      <c r="H4958" s="317"/>
      <c r="I4958" s="316" t="s">
        <v>445</v>
      </c>
      <c r="J4958" s="318"/>
      <c r="K4958" s="319"/>
      <c r="L4958" s="292" t="s">
        <v>446</v>
      </c>
      <c r="M4958" s="324"/>
      <c r="N4958" s="294" t="str">
        <f t="shared" si="974"/>
        <v/>
      </c>
      <c r="O4958" s="319"/>
      <c r="P4958" s="296" t="str">
        <f t="shared" si="975"/>
        <v/>
      </c>
      <c r="Q4958" s="552"/>
      <c r="R4958" s="551"/>
      <c r="S4958" s="291"/>
      <c r="T4958" t="str">
        <f t="shared" si="976"/>
        <v>-</v>
      </c>
      <c r="U4958" s="560">
        <f t="shared" si="977"/>
        <v>0</v>
      </c>
      <c r="V4958" s="560">
        <f t="shared" si="978"/>
        <v>0</v>
      </c>
      <c r="W4958" s="560">
        <f t="shared" si="979"/>
        <v>0</v>
      </c>
    </row>
    <row r="4959" spans="1:23" ht="21" customHeight="1">
      <c r="A4959" s="316" t="str">
        <f t="shared" si="970"/>
        <v/>
      </c>
      <c r="B4959" s="316" t="str">
        <f t="shared" si="971"/>
        <v/>
      </c>
      <c r="C4959" s="316" t="str">
        <f>IF(AND(F4959&lt;&gt;"",G4959&lt;&gt;""),COUNT($C$32:C4958)+1,"")</f>
        <v/>
      </c>
      <c r="D4959" s="292" t="str">
        <f t="shared" si="972"/>
        <v/>
      </c>
      <c r="E4959" s="292" t="str">
        <f t="shared" si="973"/>
        <v/>
      </c>
      <c r="F4959" s="316"/>
      <c r="G4959" s="316"/>
      <c r="H4959" s="317"/>
      <c r="I4959" s="316" t="s">
        <v>445</v>
      </c>
      <c r="J4959" s="318"/>
      <c r="K4959" s="319"/>
      <c r="L4959" s="292" t="s">
        <v>446</v>
      </c>
      <c r="M4959" s="324"/>
      <c r="N4959" s="294" t="str">
        <f t="shared" si="974"/>
        <v/>
      </c>
      <c r="O4959" s="319"/>
      <c r="P4959" s="296" t="str">
        <f t="shared" si="975"/>
        <v/>
      </c>
      <c r="Q4959" s="552"/>
      <c r="R4959" s="551"/>
      <c r="S4959" s="291"/>
      <c r="T4959" t="str">
        <f t="shared" si="976"/>
        <v>-</v>
      </c>
      <c r="U4959" s="560">
        <f t="shared" si="977"/>
        <v>0</v>
      </c>
      <c r="V4959" s="560">
        <f t="shared" si="978"/>
        <v>0</v>
      </c>
      <c r="W4959" s="560">
        <f t="shared" si="979"/>
        <v>0</v>
      </c>
    </row>
    <row r="4960" spans="1:23" ht="21" customHeight="1">
      <c r="A4960" s="316" t="str">
        <f t="shared" si="970"/>
        <v/>
      </c>
      <c r="B4960" s="316" t="str">
        <f t="shared" si="971"/>
        <v/>
      </c>
      <c r="C4960" s="316" t="str">
        <f>IF(AND(F4960&lt;&gt;"",G4960&lt;&gt;""),COUNT($C$32:C4959)+1,"")</f>
        <v/>
      </c>
      <c r="D4960" s="292" t="str">
        <f t="shared" si="972"/>
        <v/>
      </c>
      <c r="E4960" s="292" t="str">
        <f t="shared" si="973"/>
        <v/>
      </c>
      <c r="F4960" s="316"/>
      <c r="G4960" s="316"/>
      <c r="H4960" s="317"/>
      <c r="I4960" s="316" t="s">
        <v>445</v>
      </c>
      <c r="J4960" s="318"/>
      <c r="K4960" s="319"/>
      <c r="L4960" s="292" t="s">
        <v>446</v>
      </c>
      <c r="M4960" s="324"/>
      <c r="N4960" s="294" t="str">
        <f t="shared" si="974"/>
        <v/>
      </c>
      <c r="O4960" s="319"/>
      <c r="P4960" s="296" t="str">
        <f t="shared" si="975"/>
        <v/>
      </c>
      <c r="Q4960" s="552"/>
      <c r="R4960" s="551"/>
      <c r="S4960" s="291"/>
      <c r="T4960" t="str">
        <f t="shared" si="976"/>
        <v>-</v>
      </c>
      <c r="U4960" s="560">
        <f t="shared" si="977"/>
        <v>0</v>
      </c>
      <c r="V4960" s="560">
        <f t="shared" si="978"/>
        <v>0</v>
      </c>
      <c r="W4960" s="560">
        <f t="shared" si="979"/>
        <v>0</v>
      </c>
    </row>
    <row r="4961" spans="1:23" ht="21" customHeight="1">
      <c r="A4961" s="316" t="str">
        <f t="shared" si="970"/>
        <v/>
      </c>
      <c r="B4961" s="316" t="str">
        <f t="shared" si="971"/>
        <v/>
      </c>
      <c r="C4961" s="316" t="str">
        <f>IF(AND(F4961&lt;&gt;"",G4961&lt;&gt;""),COUNT($C$32:C4960)+1,"")</f>
        <v/>
      </c>
      <c r="D4961" s="292" t="str">
        <f t="shared" si="972"/>
        <v/>
      </c>
      <c r="E4961" s="292" t="str">
        <f t="shared" si="973"/>
        <v/>
      </c>
      <c r="F4961" s="316"/>
      <c r="G4961" s="316"/>
      <c r="H4961" s="317"/>
      <c r="I4961" s="316" t="s">
        <v>445</v>
      </c>
      <c r="J4961" s="318"/>
      <c r="K4961" s="319"/>
      <c r="L4961" s="292" t="s">
        <v>446</v>
      </c>
      <c r="M4961" s="324"/>
      <c r="N4961" s="294" t="str">
        <f t="shared" si="974"/>
        <v/>
      </c>
      <c r="O4961" s="319"/>
      <c r="P4961" s="296" t="str">
        <f t="shared" si="975"/>
        <v/>
      </c>
      <c r="Q4961" s="552"/>
      <c r="R4961" s="551"/>
      <c r="S4961" s="291"/>
      <c r="T4961" t="str">
        <f t="shared" si="976"/>
        <v>-</v>
      </c>
      <c r="U4961" s="560">
        <f t="shared" si="977"/>
        <v>0</v>
      </c>
      <c r="V4961" s="560">
        <f t="shared" si="978"/>
        <v>0</v>
      </c>
      <c r="W4961" s="560">
        <f t="shared" si="979"/>
        <v>0</v>
      </c>
    </row>
    <row r="4962" spans="1:23" ht="21" customHeight="1">
      <c r="A4962" s="316" t="str">
        <f t="shared" si="970"/>
        <v/>
      </c>
      <c r="B4962" s="316" t="str">
        <f t="shared" si="971"/>
        <v/>
      </c>
      <c r="C4962" s="316" t="str">
        <f>IF(AND(F4962&lt;&gt;"",G4962&lt;&gt;""),COUNT($C$32:C4961)+1,"")</f>
        <v/>
      </c>
      <c r="D4962" s="292" t="str">
        <f t="shared" si="972"/>
        <v/>
      </c>
      <c r="E4962" s="292" t="str">
        <f t="shared" si="973"/>
        <v/>
      </c>
      <c r="F4962" s="316"/>
      <c r="G4962" s="316"/>
      <c r="H4962" s="317"/>
      <c r="I4962" s="316" t="s">
        <v>445</v>
      </c>
      <c r="J4962" s="318"/>
      <c r="K4962" s="319"/>
      <c r="L4962" s="292" t="s">
        <v>446</v>
      </c>
      <c r="M4962" s="324"/>
      <c r="N4962" s="294" t="str">
        <f t="shared" si="974"/>
        <v/>
      </c>
      <c r="O4962" s="319"/>
      <c r="P4962" s="296" t="str">
        <f t="shared" si="975"/>
        <v/>
      </c>
      <c r="Q4962" s="552"/>
      <c r="R4962" s="551"/>
      <c r="S4962" s="291"/>
      <c r="T4962" t="str">
        <f t="shared" si="976"/>
        <v>-</v>
      </c>
      <c r="U4962" s="560">
        <f t="shared" si="977"/>
        <v>0</v>
      </c>
      <c r="V4962" s="560">
        <f t="shared" si="978"/>
        <v>0</v>
      </c>
      <c r="W4962" s="560">
        <f t="shared" si="979"/>
        <v>0</v>
      </c>
    </row>
    <row r="4963" spans="1:23" ht="21" customHeight="1">
      <c r="A4963" s="316" t="str">
        <f t="shared" si="970"/>
        <v/>
      </c>
      <c r="B4963" s="316" t="str">
        <f t="shared" si="971"/>
        <v/>
      </c>
      <c r="C4963" s="316" t="str">
        <f>IF(AND(F4963&lt;&gt;"",G4963&lt;&gt;""),COUNT($C$32:C4962)+1,"")</f>
        <v/>
      </c>
      <c r="D4963" s="292" t="str">
        <f t="shared" si="972"/>
        <v/>
      </c>
      <c r="E4963" s="292" t="str">
        <f t="shared" si="973"/>
        <v/>
      </c>
      <c r="F4963" s="316"/>
      <c r="G4963" s="316"/>
      <c r="H4963" s="317"/>
      <c r="I4963" s="316" t="s">
        <v>445</v>
      </c>
      <c r="J4963" s="318"/>
      <c r="K4963" s="319"/>
      <c r="L4963" s="292" t="s">
        <v>446</v>
      </c>
      <c r="M4963" s="324"/>
      <c r="N4963" s="294" t="str">
        <f t="shared" si="974"/>
        <v/>
      </c>
      <c r="O4963" s="319"/>
      <c r="P4963" s="296" t="str">
        <f t="shared" si="975"/>
        <v/>
      </c>
      <c r="Q4963" s="552"/>
      <c r="R4963" s="551"/>
      <c r="S4963" s="291"/>
      <c r="T4963" t="str">
        <f t="shared" si="976"/>
        <v>-</v>
      </c>
      <c r="U4963" s="560">
        <f t="shared" si="977"/>
        <v>0</v>
      </c>
      <c r="V4963" s="560">
        <f t="shared" si="978"/>
        <v>0</v>
      </c>
      <c r="W4963" s="560">
        <f t="shared" si="979"/>
        <v>0</v>
      </c>
    </row>
    <row r="4964" spans="1:23" ht="21" customHeight="1">
      <c r="A4964" s="316" t="str">
        <f t="shared" si="970"/>
        <v/>
      </c>
      <c r="B4964" s="316" t="str">
        <f t="shared" si="971"/>
        <v/>
      </c>
      <c r="C4964" s="316" t="str">
        <f>IF(AND(F4964&lt;&gt;"",G4964&lt;&gt;""),COUNT($C$32:C4963)+1,"")</f>
        <v/>
      </c>
      <c r="D4964" s="292" t="str">
        <f t="shared" si="972"/>
        <v/>
      </c>
      <c r="E4964" s="292" t="str">
        <f t="shared" si="973"/>
        <v/>
      </c>
      <c r="F4964" s="316"/>
      <c r="G4964" s="316"/>
      <c r="H4964" s="317"/>
      <c r="I4964" s="316" t="s">
        <v>445</v>
      </c>
      <c r="J4964" s="318"/>
      <c r="K4964" s="319"/>
      <c r="L4964" s="292" t="s">
        <v>446</v>
      </c>
      <c r="M4964" s="324"/>
      <c r="N4964" s="294" t="str">
        <f t="shared" si="974"/>
        <v/>
      </c>
      <c r="O4964" s="319"/>
      <c r="P4964" s="296" t="str">
        <f t="shared" si="975"/>
        <v/>
      </c>
      <c r="Q4964" s="552"/>
      <c r="R4964" s="551"/>
      <c r="S4964" s="291"/>
      <c r="T4964" t="str">
        <f t="shared" si="976"/>
        <v>-</v>
      </c>
      <c r="U4964" s="560">
        <f t="shared" si="977"/>
        <v>0</v>
      </c>
      <c r="V4964" s="560">
        <f t="shared" si="978"/>
        <v>0</v>
      </c>
      <c r="W4964" s="560">
        <f t="shared" si="979"/>
        <v>0</v>
      </c>
    </row>
    <row r="4965" spans="1:23" ht="21" customHeight="1">
      <c r="A4965" s="316" t="str">
        <f t="shared" si="970"/>
        <v/>
      </c>
      <c r="B4965" s="316" t="str">
        <f t="shared" si="971"/>
        <v/>
      </c>
      <c r="C4965" s="316" t="str">
        <f>IF(AND(F4965&lt;&gt;"",G4965&lt;&gt;""),COUNT($C$32:C4964)+1,"")</f>
        <v/>
      </c>
      <c r="D4965" s="292" t="str">
        <f t="shared" si="972"/>
        <v/>
      </c>
      <c r="E4965" s="292" t="str">
        <f t="shared" si="973"/>
        <v/>
      </c>
      <c r="F4965" s="316"/>
      <c r="G4965" s="316"/>
      <c r="H4965" s="317"/>
      <c r="I4965" s="316" t="s">
        <v>445</v>
      </c>
      <c r="J4965" s="318"/>
      <c r="K4965" s="319"/>
      <c r="L4965" s="292" t="s">
        <v>446</v>
      </c>
      <c r="M4965" s="324"/>
      <c r="N4965" s="294" t="str">
        <f t="shared" si="974"/>
        <v/>
      </c>
      <c r="O4965" s="319"/>
      <c r="P4965" s="296" t="str">
        <f t="shared" si="975"/>
        <v/>
      </c>
      <c r="Q4965" s="552"/>
      <c r="R4965" s="551"/>
      <c r="S4965" s="291"/>
      <c r="T4965" t="str">
        <f t="shared" si="976"/>
        <v>-</v>
      </c>
      <c r="U4965" s="560">
        <f t="shared" si="977"/>
        <v>0</v>
      </c>
      <c r="V4965" s="560">
        <f t="shared" si="978"/>
        <v>0</v>
      </c>
      <c r="W4965" s="560">
        <f t="shared" si="979"/>
        <v>0</v>
      </c>
    </row>
    <row r="4966" spans="1:23" ht="21" customHeight="1">
      <c r="A4966" s="316" t="str">
        <f t="shared" si="970"/>
        <v/>
      </c>
      <c r="B4966" s="316" t="str">
        <f t="shared" si="971"/>
        <v/>
      </c>
      <c r="C4966" s="316" t="str">
        <f>IF(AND(F4966&lt;&gt;"",G4966&lt;&gt;""),COUNT($C$32:C4965)+1,"")</f>
        <v/>
      </c>
      <c r="D4966" s="292" t="str">
        <f t="shared" si="972"/>
        <v/>
      </c>
      <c r="E4966" s="292" t="str">
        <f t="shared" si="973"/>
        <v/>
      </c>
      <c r="F4966" s="316"/>
      <c r="G4966" s="316"/>
      <c r="H4966" s="317"/>
      <c r="I4966" s="316" t="s">
        <v>445</v>
      </c>
      <c r="J4966" s="318"/>
      <c r="K4966" s="319"/>
      <c r="L4966" s="292" t="s">
        <v>446</v>
      </c>
      <c r="M4966" s="324"/>
      <c r="N4966" s="294" t="str">
        <f t="shared" si="974"/>
        <v/>
      </c>
      <c r="O4966" s="319"/>
      <c r="P4966" s="296" t="str">
        <f t="shared" si="975"/>
        <v/>
      </c>
      <c r="Q4966" s="552"/>
      <c r="R4966" s="551"/>
      <c r="S4966" s="291"/>
      <c r="T4966" t="str">
        <f t="shared" si="976"/>
        <v>-</v>
      </c>
      <c r="U4966" s="560">
        <f t="shared" si="977"/>
        <v>0</v>
      </c>
      <c r="V4966" s="560">
        <f t="shared" si="978"/>
        <v>0</v>
      </c>
      <c r="W4966" s="560">
        <f t="shared" si="979"/>
        <v>0</v>
      </c>
    </row>
    <row r="4967" spans="1:23" ht="21" customHeight="1">
      <c r="A4967" s="316" t="str">
        <f t="shared" si="970"/>
        <v/>
      </c>
      <c r="B4967" s="316" t="str">
        <f t="shared" si="971"/>
        <v/>
      </c>
      <c r="C4967" s="316" t="str">
        <f>IF(AND(F4967&lt;&gt;"",G4967&lt;&gt;""),COUNT($C$32:C4966)+1,"")</f>
        <v/>
      </c>
      <c r="D4967" s="292" t="str">
        <f t="shared" si="972"/>
        <v/>
      </c>
      <c r="E4967" s="292" t="str">
        <f t="shared" si="973"/>
        <v/>
      </c>
      <c r="F4967" s="316"/>
      <c r="G4967" s="316"/>
      <c r="H4967" s="317"/>
      <c r="I4967" s="316" t="s">
        <v>445</v>
      </c>
      <c r="J4967" s="318"/>
      <c r="K4967" s="319"/>
      <c r="L4967" s="292" t="s">
        <v>446</v>
      </c>
      <c r="M4967" s="324"/>
      <c r="N4967" s="294" t="str">
        <f t="shared" si="974"/>
        <v/>
      </c>
      <c r="O4967" s="319"/>
      <c r="P4967" s="296" t="str">
        <f t="shared" si="975"/>
        <v/>
      </c>
      <c r="Q4967" s="552"/>
      <c r="R4967" s="551"/>
      <c r="S4967" s="291"/>
      <c r="T4967" t="str">
        <f t="shared" si="976"/>
        <v>-</v>
      </c>
      <c r="U4967" s="560">
        <f t="shared" si="977"/>
        <v>0</v>
      </c>
      <c r="V4967" s="560">
        <f t="shared" si="978"/>
        <v>0</v>
      </c>
      <c r="W4967" s="560">
        <f t="shared" si="979"/>
        <v>0</v>
      </c>
    </row>
    <row r="4968" spans="1:23" ht="21" customHeight="1">
      <c r="A4968" s="316" t="str">
        <f t="shared" si="970"/>
        <v/>
      </c>
      <c r="B4968" s="316" t="str">
        <f t="shared" si="971"/>
        <v/>
      </c>
      <c r="C4968" s="316" t="str">
        <f>IF(AND(F4968&lt;&gt;"",G4968&lt;&gt;""),COUNT($C$32:C4967)+1,"")</f>
        <v/>
      </c>
      <c r="D4968" s="292" t="str">
        <f t="shared" si="972"/>
        <v/>
      </c>
      <c r="E4968" s="292" t="str">
        <f t="shared" si="973"/>
        <v/>
      </c>
      <c r="F4968" s="316"/>
      <c r="G4968" s="316"/>
      <c r="H4968" s="317"/>
      <c r="I4968" s="316" t="s">
        <v>445</v>
      </c>
      <c r="J4968" s="318"/>
      <c r="K4968" s="319"/>
      <c r="L4968" s="292" t="s">
        <v>446</v>
      </c>
      <c r="M4968" s="324"/>
      <c r="N4968" s="294" t="str">
        <f t="shared" si="974"/>
        <v/>
      </c>
      <c r="O4968" s="319"/>
      <c r="P4968" s="296" t="str">
        <f t="shared" si="975"/>
        <v/>
      </c>
      <c r="Q4968" s="552"/>
      <c r="R4968" s="551"/>
      <c r="S4968" s="291"/>
      <c r="T4968" t="str">
        <f t="shared" si="976"/>
        <v>-</v>
      </c>
      <c r="U4968" s="560">
        <f t="shared" si="977"/>
        <v>0</v>
      </c>
      <c r="V4968" s="560">
        <f t="shared" si="978"/>
        <v>0</v>
      </c>
      <c r="W4968" s="560">
        <f t="shared" si="979"/>
        <v>0</v>
      </c>
    </row>
    <row r="4969" spans="1:23" ht="21" customHeight="1">
      <c r="A4969" s="316" t="str">
        <f t="shared" si="970"/>
        <v/>
      </c>
      <c r="B4969" s="316" t="str">
        <f t="shared" si="971"/>
        <v/>
      </c>
      <c r="C4969" s="316" t="str">
        <f>IF(AND(F4969&lt;&gt;"",G4969&lt;&gt;""),COUNT($C$32:C4968)+1,"")</f>
        <v/>
      </c>
      <c r="D4969" s="292" t="str">
        <f t="shared" si="972"/>
        <v/>
      </c>
      <c r="E4969" s="292" t="str">
        <f t="shared" si="973"/>
        <v/>
      </c>
      <c r="F4969" s="316"/>
      <c r="G4969" s="316"/>
      <c r="H4969" s="317"/>
      <c r="I4969" s="316" t="s">
        <v>445</v>
      </c>
      <c r="J4969" s="318"/>
      <c r="K4969" s="319"/>
      <c r="L4969" s="292" t="s">
        <v>446</v>
      </c>
      <c r="M4969" s="324"/>
      <c r="N4969" s="294" t="str">
        <f t="shared" si="974"/>
        <v/>
      </c>
      <c r="O4969" s="319"/>
      <c r="P4969" s="296" t="str">
        <f t="shared" si="975"/>
        <v/>
      </c>
      <c r="Q4969" s="552"/>
      <c r="R4969" s="551"/>
      <c r="S4969" s="291"/>
      <c r="T4969" t="str">
        <f t="shared" si="976"/>
        <v>-</v>
      </c>
      <c r="U4969" s="560">
        <f t="shared" si="977"/>
        <v>0</v>
      </c>
      <c r="V4969" s="560">
        <f t="shared" si="978"/>
        <v>0</v>
      </c>
      <c r="W4969" s="560">
        <f t="shared" si="979"/>
        <v>0</v>
      </c>
    </row>
    <row r="4970" spans="1:23" ht="21" customHeight="1">
      <c r="A4970" s="316" t="str">
        <f t="shared" si="970"/>
        <v/>
      </c>
      <c r="B4970" s="316" t="str">
        <f t="shared" si="971"/>
        <v/>
      </c>
      <c r="C4970" s="316" t="str">
        <f>IF(AND(F4970&lt;&gt;"",G4970&lt;&gt;""),COUNT($C$32:C4969)+1,"")</f>
        <v/>
      </c>
      <c r="D4970" s="292" t="str">
        <f t="shared" si="972"/>
        <v/>
      </c>
      <c r="E4970" s="292" t="str">
        <f t="shared" si="973"/>
        <v/>
      </c>
      <c r="F4970" s="316"/>
      <c r="G4970" s="316"/>
      <c r="H4970" s="317"/>
      <c r="I4970" s="316" t="s">
        <v>445</v>
      </c>
      <c r="J4970" s="318"/>
      <c r="K4970" s="319"/>
      <c r="L4970" s="292" t="s">
        <v>446</v>
      </c>
      <c r="M4970" s="324"/>
      <c r="N4970" s="294" t="str">
        <f t="shared" si="974"/>
        <v/>
      </c>
      <c r="O4970" s="319"/>
      <c r="P4970" s="296" t="str">
        <f t="shared" si="975"/>
        <v/>
      </c>
      <c r="Q4970" s="552"/>
      <c r="R4970" s="551"/>
      <c r="S4970" s="291"/>
      <c r="T4970" t="str">
        <f t="shared" si="976"/>
        <v>-</v>
      </c>
      <c r="U4970" s="560">
        <f t="shared" si="977"/>
        <v>0</v>
      </c>
      <c r="V4970" s="560">
        <f t="shared" si="978"/>
        <v>0</v>
      </c>
      <c r="W4970" s="560">
        <f t="shared" si="979"/>
        <v>0</v>
      </c>
    </row>
    <row r="4971" spans="1:23" ht="21" customHeight="1">
      <c r="A4971" s="316" t="str">
        <f t="shared" si="970"/>
        <v/>
      </c>
      <c r="B4971" s="316" t="str">
        <f t="shared" si="971"/>
        <v/>
      </c>
      <c r="C4971" s="316" t="str">
        <f>IF(AND(F4971&lt;&gt;"",G4971&lt;&gt;""),COUNT($C$32:C4970)+1,"")</f>
        <v/>
      </c>
      <c r="D4971" s="292" t="str">
        <f t="shared" si="972"/>
        <v/>
      </c>
      <c r="E4971" s="292" t="str">
        <f t="shared" si="973"/>
        <v/>
      </c>
      <c r="F4971" s="316"/>
      <c r="G4971" s="316"/>
      <c r="H4971" s="317"/>
      <c r="I4971" s="316" t="s">
        <v>445</v>
      </c>
      <c r="J4971" s="318"/>
      <c r="K4971" s="319"/>
      <c r="L4971" s="292" t="s">
        <v>446</v>
      </c>
      <c r="M4971" s="324"/>
      <c r="N4971" s="294" t="str">
        <f t="shared" si="974"/>
        <v/>
      </c>
      <c r="O4971" s="319"/>
      <c r="P4971" s="296" t="str">
        <f t="shared" si="975"/>
        <v/>
      </c>
      <c r="Q4971" s="552"/>
      <c r="R4971" s="551"/>
      <c r="S4971" s="291"/>
      <c r="T4971" t="str">
        <f t="shared" si="976"/>
        <v>-</v>
      </c>
      <c r="U4971" s="560">
        <f t="shared" si="977"/>
        <v>0</v>
      </c>
      <c r="V4971" s="560">
        <f t="shared" si="978"/>
        <v>0</v>
      </c>
      <c r="W4971" s="560">
        <f t="shared" si="979"/>
        <v>0</v>
      </c>
    </row>
    <row r="4972" spans="1:23" ht="21" customHeight="1">
      <c r="A4972" s="316" t="str">
        <f t="shared" si="970"/>
        <v/>
      </c>
      <c r="B4972" s="316" t="str">
        <f t="shared" si="971"/>
        <v/>
      </c>
      <c r="C4972" s="316" t="str">
        <f>IF(AND(F4972&lt;&gt;"",G4972&lt;&gt;""),COUNT($C$32:C4971)+1,"")</f>
        <v/>
      </c>
      <c r="D4972" s="292" t="str">
        <f t="shared" si="972"/>
        <v/>
      </c>
      <c r="E4972" s="292" t="str">
        <f t="shared" si="973"/>
        <v/>
      </c>
      <c r="F4972" s="316"/>
      <c r="G4972" s="316"/>
      <c r="H4972" s="317"/>
      <c r="I4972" s="316" t="s">
        <v>445</v>
      </c>
      <c r="J4972" s="318"/>
      <c r="K4972" s="319"/>
      <c r="L4972" s="292" t="s">
        <v>446</v>
      </c>
      <c r="M4972" s="324"/>
      <c r="N4972" s="294" t="str">
        <f t="shared" si="974"/>
        <v/>
      </c>
      <c r="O4972" s="319"/>
      <c r="P4972" s="296" t="str">
        <f t="shared" si="975"/>
        <v/>
      </c>
      <c r="Q4972" s="552"/>
      <c r="R4972" s="551"/>
      <c r="S4972" s="291"/>
      <c r="T4972" t="str">
        <f t="shared" si="976"/>
        <v>-</v>
      </c>
      <c r="U4972" s="560">
        <f t="shared" si="977"/>
        <v>0</v>
      </c>
      <c r="V4972" s="560">
        <f t="shared" si="978"/>
        <v>0</v>
      </c>
      <c r="W4972" s="560">
        <f t="shared" si="979"/>
        <v>0</v>
      </c>
    </row>
    <row r="4973" spans="1:23" ht="21" customHeight="1">
      <c r="A4973" s="316" t="str">
        <f t="shared" si="970"/>
        <v/>
      </c>
      <c r="B4973" s="316" t="str">
        <f t="shared" si="971"/>
        <v/>
      </c>
      <c r="C4973" s="316" t="str">
        <f>IF(AND(F4973&lt;&gt;"",G4973&lt;&gt;""),COUNT($C$32:C4972)+1,"")</f>
        <v/>
      </c>
      <c r="D4973" s="292" t="str">
        <f t="shared" si="972"/>
        <v/>
      </c>
      <c r="E4973" s="292" t="str">
        <f t="shared" si="973"/>
        <v/>
      </c>
      <c r="F4973" s="316"/>
      <c r="G4973" s="316"/>
      <c r="H4973" s="317"/>
      <c r="I4973" s="316" t="s">
        <v>445</v>
      </c>
      <c r="J4973" s="318"/>
      <c r="K4973" s="319"/>
      <c r="L4973" s="292" t="s">
        <v>446</v>
      </c>
      <c r="M4973" s="324"/>
      <c r="N4973" s="294" t="str">
        <f t="shared" si="974"/>
        <v/>
      </c>
      <c r="O4973" s="319"/>
      <c r="P4973" s="296" t="str">
        <f t="shared" si="975"/>
        <v/>
      </c>
      <c r="Q4973" s="552"/>
      <c r="R4973" s="551"/>
      <c r="S4973" s="291"/>
      <c r="T4973" t="str">
        <f t="shared" si="976"/>
        <v>-</v>
      </c>
      <c r="U4973" s="560">
        <f t="shared" si="977"/>
        <v>0</v>
      </c>
      <c r="V4973" s="560">
        <f t="shared" si="978"/>
        <v>0</v>
      </c>
      <c r="W4973" s="560">
        <f t="shared" si="979"/>
        <v>0</v>
      </c>
    </row>
    <row r="4974" spans="1:23" ht="21" customHeight="1">
      <c r="A4974" s="316" t="str">
        <f t="shared" si="970"/>
        <v/>
      </c>
      <c r="B4974" s="316" t="str">
        <f t="shared" si="971"/>
        <v/>
      </c>
      <c r="C4974" s="316" t="str">
        <f>IF(AND(F4974&lt;&gt;"",G4974&lt;&gt;""),COUNT($C$32:C4973)+1,"")</f>
        <v/>
      </c>
      <c r="D4974" s="292" t="str">
        <f t="shared" si="972"/>
        <v/>
      </c>
      <c r="E4974" s="292" t="str">
        <f t="shared" si="973"/>
        <v/>
      </c>
      <c r="F4974" s="316"/>
      <c r="G4974" s="316"/>
      <c r="H4974" s="317"/>
      <c r="I4974" s="316" t="s">
        <v>445</v>
      </c>
      <c r="J4974" s="318"/>
      <c r="K4974" s="319"/>
      <c r="L4974" s="292" t="s">
        <v>446</v>
      </c>
      <c r="M4974" s="324"/>
      <c r="N4974" s="294" t="str">
        <f t="shared" si="974"/>
        <v/>
      </c>
      <c r="O4974" s="319"/>
      <c r="P4974" s="296" t="str">
        <f t="shared" si="975"/>
        <v/>
      </c>
      <c r="Q4974" s="552"/>
      <c r="R4974" s="551"/>
      <c r="S4974" s="291"/>
      <c r="T4974" t="str">
        <f t="shared" si="976"/>
        <v>-</v>
      </c>
      <c r="U4974" s="560">
        <f t="shared" si="977"/>
        <v>0</v>
      </c>
      <c r="V4974" s="560">
        <f t="shared" si="978"/>
        <v>0</v>
      </c>
      <c r="W4974" s="560">
        <f t="shared" si="979"/>
        <v>0</v>
      </c>
    </row>
    <row r="4975" spans="1:23" ht="21" customHeight="1">
      <c r="A4975" s="316" t="str">
        <f t="shared" si="970"/>
        <v/>
      </c>
      <c r="B4975" s="316" t="str">
        <f t="shared" si="971"/>
        <v/>
      </c>
      <c r="C4975" s="316" t="str">
        <f>IF(AND(F4975&lt;&gt;"",G4975&lt;&gt;""),COUNT($C$32:C4974)+1,"")</f>
        <v/>
      </c>
      <c r="D4975" s="292" t="str">
        <f t="shared" si="972"/>
        <v/>
      </c>
      <c r="E4975" s="292" t="str">
        <f t="shared" si="973"/>
        <v/>
      </c>
      <c r="F4975" s="316"/>
      <c r="G4975" s="316"/>
      <c r="H4975" s="317"/>
      <c r="I4975" s="316" t="s">
        <v>445</v>
      </c>
      <c r="J4975" s="318"/>
      <c r="K4975" s="319"/>
      <c r="L4975" s="292" t="s">
        <v>446</v>
      </c>
      <c r="M4975" s="324"/>
      <c r="N4975" s="294" t="str">
        <f t="shared" si="974"/>
        <v/>
      </c>
      <c r="O4975" s="319"/>
      <c r="P4975" s="296" t="str">
        <f t="shared" si="975"/>
        <v/>
      </c>
      <c r="Q4975" s="552"/>
      <c r="R4975" s="551"/>
      <c r="S4975" s="291"/>
      <c r="T4975" t="str">
        <f t="shared" si="976"/>
        <v>-</v>
      </c>
      <c r="U4975" s="560">
        <f t="shared" si="977"/>
        <v>0</v>
      </c>
      <c r="V4975" s="560">
        <f t="shared" si="978"/>
        <v>0</v>
      </c>
      <c r="W4975" s="560">
        <f t="shared" si="979"/>
        <v>0</v>
      </c>
    </row>
    <row r="4976" spans="1:23" ht="21" customHeight="1">
      <c r="A4976" s="316" t="str">
        <f t="shared" si="970"/>
        <v/>
      </c>
      <c r="B4976" s="316" t="str">
        <f t="shared" si="971"/>
        <v/>
      </c>
      <c r="C4976" s="316" t="str">
        <f>IF(AND(F4976&lt;&gt;"",G4976&lt;&gt;""),COUNT($C$32:C4975)+1,"")</f>
        <v/>
      </c>
      <c r="D4976" s="292" t="str">
        <f t="shared" si="972"/>
        <v/>
      </c>
      <c r="E4976" s="292" t="str">
        <f t="shared" si="973"/>
        <v/>
      </c>
      <c r="F4976" s="316"/>
      <c r="G4976" s="316"/>
      <c r="H4976" s="317"/>
      <c r="I4976" s="316" t="s">
        <v>445</v>
      </c>
      <c r="J4976" s="318"/>
      <c r="K4976" s="319"/>
      <c r="L4976" s="292" t="s">
        <v>446</v>
      </c>
      <c r="M4976" s="324"/>
      <c r="N4976" s="294" t="str">
        <f t="shared" si="974"/>
        <v/>
      </c>
      <c r="O4976" s="319"/>
      <c r="P4976" s="296" t="str">
        <f t="shared" si="975"/>
        <v/>
      </c>
      <c r="Q4976" s="552"/>
      <c r="R4976" s="551"/>
      <c r="S4976" s="291"/>
      <c r="T4976" t="str">
        <f t="shared" si="976"/>
        <v>-</v>
      </c>
      <c r="U4976" s="560">
        <f t="shared" si="977"/>
        <v>0</v>
      </c>
      <c r="V4976" s="560">
        <f t="shared" si="978"/>
        <v>0</v>
      </c>
      <c r="W4976" s="560">
        <f t="shared" si="979"/>
        <v>0</v>
      </c>
    </row>
    <row r="4977" spans="1:23" ht="21" customHeight="1">
      <c r="A4977" s="316" t="str">
        <f t="shared" si="970"/>
        <v/>
      </c>
      <c r="B4977" s="316" t="str">
        <f t="shared" si="971"/>
        <v/>
      </c>
      <c r="C4977" s="316" t="str">
        <f>IF(AND(F4977&lt;&gt;"",G4977&lt;&gt;""),COUNT($C$32:C4976)+1,"")</f>
        <v/>
      </c>
      <c r="D4977" s="292" t="str">
        <f t="shared" si="972"/>
        <v/>
      </c>
      <c r="E4977" s="292" t="str">
        <f t="shared" si="973"/>
        <v/>
      </c>
      <c r="F4977" s="316"/>
      <c r="G4977" s="316"/>
      <c r="H4977" s="317"/>
      <c r="I4977" s="316" t="s">
        <v>445</v>
      </c>
      <c r="J4977" s="318"/>
      <c r="K4977" s="319"/>
      <c r="L4977" s="292" t="s">
        <v>446</v>
      </c>
      <c r="M4977" s="324"/>
      <c r="N4977" s="294" t="str">
        <f t="shared" si="974"/>
        <v/>
      </c>
      <c r="O4977" s="319"/>
      <c r="P4977" s="296" t="str">
        <f t="shared" si="975"/>
        <v/>
      </c>
      <c r="Q4977" s="552"/>
      <c r="R4977" s="551"/>
      <c r="S4977" s="291"/>
      <c r="T4977" t="str">
        <f t="shared" si="976"/>
        <v>-</v>
      </c>
      <c r="U4977" s="560">
        <f t="shared" si="977"/>
        <v>0</v>
      </c>
      <c r="V4977" s="560">
        <f t="shared" si="978"/>
        <v>0</v>
      </c>
      <c r="W4977" s="560">
        <f t="shared" si="979"/>
        <v>0</v>
      </c>
    </row>
    <row r="4978" spans="1:23" ht="21" customHeight="1">
      <c r="A4978" s="316" t="str">
        <f t="shared" si="970"/>
        <v/>
      </c>
      <c r="B4978" s="316" t="str">
        <f t="shared" si="971"/>
        <v/>
      </c>
      <c r="C4978" s="316" t="str">
        <f>IF(AND(F4978&lt;&gt;"",G4978&lt;&gt;""),COUNT($C$32:C4977)+1,"")</f>
        <v/>
      </c>
      <c r="D4978" s="292" t="str">
        <f t="shared" si="972"/>
        <v/>
      </c>
      <c r="E4978" s="292" t="str">
        <f t="shared" si="973"/>
        <v/>
      </c>
      <c r="F4978" s="316"/>
      <c r="G4978" s="316"/>
      <c r="H4978" s="317"/>
      <c r="I4978" s="316" t="s">
        <v>445</v>
      </c>
      <c r="J4978" s="318"/>
      <c r="K4978" s="319"/>
      <c r="L4978" s="292" t="s">
        <v>446</v>
      </c>
      <c r="M4978" s="324"/>
      <c r="N4978" s="294" t="str">
        <f t="shared" si="974"/>
        <v/>
      </c>
      <c r="O4978" s="319"/>
      <c r="P4978" s="296" t="str">
        <f t="shared" si="975"/>
        <v/>
      </c>
      <c r="Q4978" s="552"/>
      <c r="R4978" s="551"/>
      <c r="S4978" s="291"/>
      <c r="T4978" t="str">
        <f t="shared" si="976"/>
        <v>-</v>
      </c>
      <c r="U4978" s="560">
        <f t="shared" si="977"/>
        <v>0</v>
      </c>
      <c r="V4978" s="560">
        <f t="shared" si="978"/>
        <v>0</v>
      </c>
      <c r="W4978" s="560">
        <f t="shared" si="979"/>
        <v>0</v>
      </c>
    </row>
    <row r="4979" spans="1:23" ht="21" customHeight="1">
      <c r="A4979" s="316" t="str">
        <f t="shared" si="970"/>
        <v/>
      </c>
      <c r="B4979" s="316" t="str">
        <f t="shared" si="971"/>
        <v/>
      </c>
      <c r="C4979" s="316" t="str">
        <f>IF(AND(F4979&lt;&gt;"",G4979&lt;&gt;""),COUNT($C$32:C4978)+1,"")</f>
        <v/>
      </c>
      <c r="D4979" s="292" t="str">
        <f t="shared" si="972"/>
        <v/>
      </c>
      <c r="E4979" s="292" t="str">
        <f t="shared" si="973"/>
        <v/>
      </c>
      <c r="F4979" s="316"/>
      <c r="G4979" s="316"/>
      <c r="H4979" s="317"/>
      <c r="I4979" s="316" t="s">
        <v>445</v>
      </c>
      <c r="J4979" s="318"/>
      <c r="K4979" s="319"/>
      <c r="L4979" s="292" t="s">
        <v>446</v>
      </c>
      <c r="M4979" s="324"/>
      <c r="N4979" s="294" t="str">
        <f t="shared" si="974"/>
        <v/>
      </c>
      <c r="O4979" s="319"/>
      <c r="P4979" s="296" t="str">
        <f t="shared" si="975"/>
        <v/>
      </c>
      <c r="Q4979" s="552"/>
      <c r="R4979" s="551"/>
      <c r="S4979" s="291"/>
      <c r="T4979" t="str">
        <f t="shared" si="976"/>
        <v>-</v>
      </c>
      <c r="U4979" s="560">
        <f t="shared" si="977"/>
        <v>0</v>
      </c>
      <c r="V4979" s="560">
        <f t="shared" si="978"/>
        <v>0</v>
      </c>
      <c r="W4979" s="560">
        <f t="shared" si="979"/>
        <v>0</v>
      </c>
    </row>
    <row r="4980" spans="1:23" ht="21" customHeight="1">
      <c r="A4980" s="316" t="str">
        <f t="shared" si="970"/>
        <v/>
      </c>
      <c r="B4980" s="316" t="str">
        <f t="shared" si="971"/>
        <v/>
      </c>
      <c r="C4980" s="316" t="str">
        <f>IF(AND(F4980&lt;&gt;"",G4980&lt;&gt;""),COUNT($C$32:C4979)+1,"")</f>
        <v/>
      </c>
      <c r="D4980" s="292" t="str">
        <f t="shared" si="972"/>
        <v/>
      </c>
      <c r="E4980" s="292" t="str">
        <f t="shared" si="973"/>
        <v/>
      </c>
      <c r="F4980" s="316"/>
      <c r="G4980" s="316"/>
      <c r="H4980" s="317"/>
      <c r="I4980" s="316" t="s">
        <v>445</v>
      </c>
      <c r="J4980" s="318"/>
      <c r="K4980" s="319"/>
      <c r="L4980" s="292" t="s">
        <v>446</v>
      </c>
      <c r="M4980" s="324"/>
      <c r="N4980" s="294" t="str">
        <f t="shared" si="974"/>
        <v/>
      </c>
      <c r="O4980" s="319"/>
      <c r="P4980" s="296" t="str">
        <f t="shared" si="975"/>
        <v/>
      </c>
      <c r="Q4980" s="552"/>
      <c r="R4980" s="551"/>
      <c r="S4980" s="291"/>
      <c r="T4980" t="str">
        <f t="shared" si="976"/>
        <v>-</v>
      </c>
      <c r="U4980" s="560">
        <f t="shared" si="977"/>
        <v>0</v>
      </c>
      <c r="V4980" s="560">
        <f t="shared" si="978"/>
        <v>0</v>
      </c>
      <c r="W4980" s="560">
        <f t="shared" si="979"/>
        <v>0</v>
      </c>
    </row>
    <row r="4981" spans="1:23" ht="21" customHeight="1">
      <c r="A4981" s="316" t="str">
        <f t="shared" si="970"/>
        <v/>
      </c>
      <c r="B4981" s="316" t="str">
        <f t="shared" si="971"/>
        <v/>
      </c>
      <c r="C4981" s="316" t="str">
        <f>IF(AND(F4981&lt;&gt;"",G4981&lt;&gt;""),COUNT($C$32:C4980)+1,"")</f>
        <v/>
      </c>
      <c r="D4981" s="292" t="str">
        <f t="shared" si="972"/>
        <v/>
      </c>
      <c r="E4981" s="292" t="str">
        <f t="shared" si="973"/>
        <v/>
      </c>
      <c r="F4981" s="316"/>
      <c r="G4981" s="316"/>
      <c r="H4981" s="317"/>
      <c r="I4981" s="316" t="s">
        <v>445</v>
      </c>
      <c r="J4981" s="318"/>
      <c r="K4981" s="319"/>
      <c r="L4981" s="292" t="s">
        <v>446</v>
      </c>
      <c r="M4981" s="324"/>
      <c r="N4981" s="294" t="str">
        <f t="shared" si="974"/>
        <v/>
      </c>
      <c r="O4981" s="319"/>
      <c r="P4981" s="296" t="str">
        <f t="shared" si="975"/>
        <v/>
      </c>
      <c r="Q4981" s="552"/>
      <c r="R4981" s="551"/>
      <c r="S4981" s="291"/>
      <c r="T4981" t="str">
        <f t="shared" si="976"/>
        <v>-</v>
      </c>
      <c r="U4981" s="560">
        <f t="shared" si="977"/>
        <v>0</v>
      </c>
      <c r="V4981" s="560">
        <f t="shared" si="978"/>
        <v>0</v>
      </c>
      <c r="W4981" s="560">
        <f t="shared" si="979"/>
        <v>0</v>
      </c>
    </row>
    <row r="4982" spans="1:23" ht="21" customHeight="1">
      <c r="A4982" s="316" t="str">
        <f t="shared" si="970"/>
        <v/>
      </c>
      <c r="B4982" s="316" t="str">
        <f t="shared" si="971"/>
        <v/>
      </c>
      <c r="C4982" s="316" t="str">
        <f>IF(AND(F4982&lt;&gt;"",G4982&lt;&gt;""),COUNT($C$32:C4981)+1,"")</f>
        <v/>
      </c>
      <c r="D4982" s="292" t="str">
        <f t="shared" si="972"/>
        <v/>
      </c>
      <c r="E4982" s="292" t="str">
        <f t="shared" si="973"/>
        <v/>
      </c>
      <c r="F4982" s="316"/>
      <c r="G4982" s="316"/>
      <c r="H4982" s="317"/>
      <c r="I4982" s="316" t="s">
        <v>445</v>
      </c>
      <c r="J4982" s="318"/>
      <c r="K4982" s="319"/>
      <c r="L4982" s="292" t="s">
        <v>446</v>
      </c>
      <c r="M4982" s="324"/>
      <c r="N4982" s="294" t="str">
        <f t="shared" si="974"/>
        <v/>
      </c>
      <c r="O4982" s="319"/>
      <c r="P4982" s="296" t="str">
        <f t="shared" si="975"/>
        <v/>
      </c>
      <c r="Q4982" s="552"/>
      <c r="R4982" s="551"/>
      <c r="S4982" s="291"/>
      <c r="T4982" t="str">
        <f t="shared" si="976"/>
        <v>-</v>
      </c>
      <c r="U4982" s="560">
        <f t="shared" si="977"/>
        <v>0</v>
      </c>
      <c r="V4982" s="560">
        <f t="shared" si="978"/>
        <v>0</v>
      </c>
      <c r="W4982" s="560">
        <f t="shared" si="979"/>
        <v>0</v>
      </c>
    </row>
    <row r="4983" spans="1:23" ht="21" customHeight="1">
      <c r="A4983" s="316" t="str">
        <f t="shared" ref="A4983:A5046" si="980">IF(AND(F4983&lt;&gt;"",G4983&lt;&gt;""),LEFT(E4983,5),"")</f>
        <v/>
      </c>
      <c r="B4983" s="316" t="str">
        <f t="shared" ref="B4983:B5046" si="981">IF(AND(F4983&lt;&gt;"",G4983&lt;&gt;""),LEFT(G4983,2),"")</f>
        <v/>
      </c>
      <c r="C4983" s="316" t="str">
        <f>IF(AND(F4983&lt;&gt;"",G4983&lt;&gt;""),COUNT($C$32:C4982)+1,"")</f>
        <v/>
      </c>
      <c r="D4983" s="292" t="str">
        <f t="shared" ref="D4983:D5046" si="982">IF(C4983&lt;&gt;"","LN"&amp;TEXT(C4983,"0000"),"")</f>
        <v/>
      </c>
      <c r="E4983" s="292" t="str">
        <f t="shared" ref="E4983:E5046" si="983">IF(AND(F4983&lt;&gt;"",G4983&lt;&gt;""),LEFT(F4983,7),"")</f>
        <v/>
      </c>
      <c r="F4983" s="316"/>
      <c r="G4983" s="316"/>
      <c r="H4983" s="317"/>
      <c r="I4983" s="316" t="s">
        <v>445</v>
      </c>
      <c r="J4983" s="318"/>
      <c r="K4983" s="319"/>
      <c r="L4983" s="292" t="s">
        <v>446</v>
      </c>
      <c r="M4983" s="324"/>
      <c r="N4983" s="294" t="str">
        <f t="shared" ref="N4983:N5046" si="984">IF(AND(F4983&lt;&gt;"",G4983&lt;&gt;""),K4983*M4983,"")</f>
        <v/>
      </c>
      <c r="O4983" s="319"/>
      <c r="P4983" s="296" t="str">
        <f t="shared" ref="P4983:P5046" si="985">IF(AND(F4983&lt;&gt;"",G4983&lt;&gt;""),N4983*O4983,"")</f>
        <v/>
      </c>
      <c r="Q4983" s="552"/>
      <c r="R4983" s="551"/>
      <c r="S4983" s="291"/>
      <c r="T4983" t="str">
        <f t="shared" ref="T4983:T5046" si="986">IF(AND(F4983&lt;&gt;"",G4983&lt;&gt;""),"ok","-")</f>
        <v>-</v>
      </c>
      <c r="U4983" s="560">
        <f t="shared" ref="U4983:U5046" si="987">MOD(K4983,1)</f>
        <v>0</v>
      </c>
      <c r="V4983" s="560">
        <f t="shared" ref="V4983:V5046" si="988">MOD(M4983,1)</f>
        <v>0</v>
      </c>
      <c r="W4983" s="560">
        <f t="shared" ref="W4983:W5046" si="989">MOD(O4983,1)</f>
        <v>0</v>
      </c>
    </row>
    <row r="4984" spans="1:23" ht="21" customHeight="1">
      <c r="A4984" s="316" t="str">
        <f t="shared" si="980"/>
        <v/>
      </c>
      <c r="B4984" s="316" t="str">
        <f t="shared" si="981"/>
        <v/>
      </c>
      <c r="C4984" s="316" t="str">
        <f>IF(AND(F4984&lt;&gt;"",G4984&lt;&gt;""),COUNT($C$32:C4983)+1,"")</f>
        <v/>
      </c>
      <c r="D4984" s="292" t="str">
        <f t="shared" si="982"/>
        <v/>
      </c>
      <c r="E4984" s="292" t="str">
        <f t="shared" si="983"/>
        <v/>
      </c>
      <c r="F4984" s="316"/>
      <c r="G4984" s="316"/>
      <c r="H4984" s="317"/>
      <c r="I4984" s="316" t="s">
        <v>445</v>
      </c>
      <c r="J4984" s="318"/>
      <c r="K4984" s="319"/>
      <c r="L4984" s="292" t="s">
        <v>446</v>
      </c>
      <c r="M4984" s="324"/>
      <c r="N4984" s="294" t="str">
        <f t="shared" si="984"/>
        <v/>
      </c>
      <c r="O4984" s="319"/>
      <c r="P4984" s="296" t="str">
        <f t="shared" si="985"/>
        <v/>
      </c>
      <c r="Q4984" s="552"/>
      <c r="R4984" s="551"/>
      <c r="S4984" s="291"/>
      <c r="T4984" t="str">
        <f t="shared" si="986"/>
        <v>-</v>
      </c>
      <c r="U4984" s="560">
        <f t="shared" si="987"/>
        <v>0</v>
      </c>
      <c r="V4984" s="560">
        <f t="shared" si="988"/>
        <v>0</v>
      </c>
      <c r="W4984" s="560">
        <f t="shared" si="989"/>
        <v>0</v>
      </c>
    </row>
    <row r="4985" spans="1:23" ht="21" customHeight="1">
      <c r="A4985" s="316" t="str">
        <f t="shared" si="980"/>
        <v/>
      </c>
      <c r="B4985" s="316" t="str">
        <f t="shared" si="981"/>
        <v/>
      </c>
      <c r="C4985" s="316" t="str">
        <f>IF(AND(F4985&lt;&gt;"",G4985&lt;&gt;""),COUNT($C$32:C4984)+1,"")</f>
        <v/>
      </c>
      <c r="D4985" s="292" t="str">
        <f t="shared" si="982"/>
        <v/>
      </c>
      <c r="E4985" s="292" t="str">
        <f t="shared" si="983"/>
        <v/>
      </c>
      <c r="F4985" s="316"/>
      <c r="G4985" s="316"/>
      <c r="H4985" s="317"/>
      <c r="I4985" s="316" t="s">
        <v>445</v>
      </c>
      <c r="J4985" s="318"/>
      <c r="K4985" s="319"/>
      <c r="L4985" s="292" t="s">
        <v>446</v>
      </c>
      <c r="M4985" s="324"/>
      <c r="N4985" s="294" t="str">
        <f t="shared" si="984"/>
        <v/>
      </c>
      <c r="O4985" s="319"/>
      <c r="P4985" s="296" t="str">
        <f t="shared" si="985"/>
        <v/>
      </c>
      <c r="Q4985" s="552"/>
      <c r="R4985" s="551"/>
      <c r="S4985" s="291"/>
      <c r="T4985" t="str">
        <f t="shared" si="986"/>
        <v>-</v>
      </c>
      <c r="U4985" s="560">
        <f t="shared" si="987"/>
        <v>0</v>
      </c>
      <c r="V4985" s="560">
        <f t="shared" si="988"/>
        <v>0</v>
      </c>
      <c r="W4985" s="560">
        <f t="shared" si="989"/>
        <v>0</v>
      </c>
    </row>
    <row r="4986" spans="1:23" ht="21" customHeight="1">
      <c r="A4986" s="316" t="str">
        <f t="shared" si="980"/>
        <v/>
      </c>
      <c r="B4986" s="316" t="str">
        <f t="shared" si="981"/>
        <v/>
      </c>
      <c r="C4986" s="316" t="str">
        <f>IF(AND(F4986&lt;&gt;"",G4986&lt;&gt;""),COUNT($C$32:C4985)+1,"")</f>
        <v/>
      </c>
      <c r="D4986" s="292" t="str">
        <f t="shared" si="982"/>
        <v/>
      </c>
      <c r="E4986" s="292" t="str">
        <f t="shared" si="983"/>
        <v/>
      </c>
      <c r="F4986" s="316"/>
      <c r="G4986" s="316"/>
      <c r="H4986" s="317"/>
      <c r="I4986" s="316" t="s">
        <v>445</v>
      </c>
      <c r="J4986" s="318"/>
      <c r="K4986" s="319"/>
      <c r="L4986" s="292" t="s">
        <v>446</v>
      </c>
      <c r="M4986" s="324"/>
      <c r="N4986" s="294" t="str">
        <f t="shared" si="984"/>
        <v/>
      </c>
      <c r="O4986" s="319"/>
      <c r="P4986" s="296" t="str">
        <f t="shared" si="985"/>
        <v/>
      </c>
      <c r="Q4986" s="552"/>
      <c r="R4986" s="551"/>
      <c r="S4986" s="291"/>
      <c r="T4986" t="str">
        <f t="shared" si="986"/>
        <v>-</v>
      </c>
      <c r="U4986" s="560">
        <f t="shared" si="987"/>
        <v>0</v>
      </c>
      <c r="V4986" s="560">
        <f t="shared" si="988"/>
        <v>0</v>
      </c>
      <c r="W4986" s="560">
        <f t="shared" si="989"/>
        <v>0</v>
      </c>
    </row>
    <row r="4987" spans="1:23" ht="21" customHeight="1">
      <c r="A4987" s="316" t="str">
        <f t="shared" si="980"/>
        <v/>
      </c>
      <c r="B4987" s="316" t="str">
        <f t="shared" si="981"/>
        <v/>
      </c>
      <c r="C4987" s="316" t="str">
        <f>IF(AND(F4987&lt;&gt;"",G4987&lt;&gt;""),COUNT($C$32:C4986)+1,"")</f>
        <v/>
      </c>
      <c r="D4987" s="292" t="str">
        <f t="shared" si="982"/>
        <v/>
      </c>
      <c r="E4987" s="292" t="str">
        <f t="shared" si="983"/>
        <v/>
      </c>
      <c r="F4987" s="316"/>
      <c r="G4987" s="316"/>
      <c r="H4987" s="317"/>
      <c r="I4987" s="316" t="s">
        <v>445</v>
      </c>
      <c r="J4987" s="318"/>
      <c r="K4987" s="319"/>
      <c r="L4987" s="292" t="s">
        <v>446</v>
      </c>
      <c r="M4987" s="324"/>
      <c r="N4987" s="294" t="str">
        <f t="shared" si="984"/>
        <v/>
      </c>
      <c r="O4987" s="319"/>
      <c r="P4987" s="296" t="str">
        <f t="shared" si="985"/>
        <v/>
      </c>
      <c r="Q4987" s="552"/>
      <c r="R4987" s="551"/>
      <c r="S4987" s="291"/>
      <c r="T4987" t="str">
        <f t="shared" si="986"/>
        <v>-</v>
      </c>
      <c r="U4987" s="560">
        <f t="shared" si="987"/>
        <v>0</v>
      </c>
      <c r="V4987" s="560">
        <f t="shared" si="988"/>
        <v>0</v>
      </c>
      <c r="W4987" s="560">
        <f t="shared" si="989"/>
        <v>0</v>
      </c>
    </row>
    <row r="4988" spans="1:23" ht="21" customHeight="1">
      <c r="A4988" s="316" t="str">
        <f t="shared" si="980"/>
        <v/>
      </c>
      <c r="B4988" s="316" t="str">
        <f t="shared" si="981"/>
        <v/>
      </c>
      <c r="C4988" s="316" t="str">
        <f>IF(AND(F4988&lt;&gt;"",G4988&lt;&gt;""),COUNT($C$32:C4987)+1,"")</f>
        <v/>
      </c>
      <c r="D4988" s="292" t="str">
        <f t="shared" si="982"/>
        <v/>
      </c>
      <c r="E4988" s="292" t="str">
        <f t="shared" si="983"/>
        <v/>
      </c>
      <c r="F4988" s="316"/>
      <c r="G4988" s="316"/>
      <c r="H4988" s="317"/>
      <c r="I4988" s="316" t="s">
        <v>445</v>
      </c>
      <c r="J4988" s="318"/>
      <c r="K4988" s="319"/>
      <c r="L4988" s="292" t="s">
        <v>446</v>
      </c>
      <c r="M4988" s="324"/>
      <c r="N4988" s="294" t="str">
        <f t="shared" si="984"/>
        <v/>
      </c>
      <c r="O4988" s="319"/>
      <c r="P4988" s="296" t="str">
        <f t="shared" si="985"/>
        <v/>
      </c>
      <c r="Q4988" s="552"/>
      <c r="R4988" s="551"/>
      <c r="S4988" s="291"/>
      <c r="T4988" t="str">
        <f t="shared" si="986"/>
        <v>-</v>
      </c>
      <c r="U4988" s="560">
        <f t="shared" si="987"/>
        <v>0</v>
      </c>
      <c r="V4988" s="560">
        <f t="shared" si="988"/>
        <v>0</v>
      </c>
      <c r="W4988" s="560">
        <f t="shared" si="989"/>
        <v>0</v>
      </c>
    </row>
    <row r="4989" spans="1:23" ht="21" customHeight="1">
      <c r="A4989" s="316" t="str">
        <f t="shared" si="980"/>
        <v/>
      </c>
      <c r="B4989" s="316" t="str">
        <f t="shared" si="981"/>
        <v/>
      </c>
      <c r="C4989" s="316" t="str">
        <f>IF(AND(F4989&lt;&gt;"",G4989&lt;&gt;""),COUNT($C$32:C4988)+1,"")</f>
        <v/>
      </c>
      <c r="D4989" s="292" t="str">
        <f t="shared" si="982"/>
        <v/>
      </c>
      <c r="E4989" s="292" t="str">
        <f t="shared" si="983"/>
        <v/>
      </c>
      <c r="F4989" s="316"/>
      <c r="G4989" s="316"/>
      <c r="H4989" s="317"/>
      <c r="I4989" s="316" t="s">
        <v>445</v>
      </c>
      <c r="J4989" s="318"/>
      <c r="K4989" s="319"/>
      <c r="L4989" s="292" t="s">
        <v>446</v>
      </c>
      <c r="M4989" s="324"/>
      <c r="N4989" s="294" t="str">
        <f t="shared" si="984"/>
        <v/>
      </c>
      <c r="O4989" s="319"/>
      <c r="P4989" s="296" t="str">
        <f t="shared" si="985"/>
        <v/>
      </c>
      <c r="Q4989" s="552"/>
      <c r="R4989" s="551"/>
      <c r="S4989" s="291"/>
      <c r="T4989" t="str">
        <f t="shared" si="986"/>
        <v>-</v>
      </c>
      <c r="U4989" s="560">
        <f t="shared" si="987"/>
        <v>0</v>
      </c>
      <c r="V4989" s="560">
        <f t="shared" si="988"/>
        <v>0</v>
      </c>
      <c r="W4989" s="560">
        <f t="shared" si="989"/>
        <v>0</v>
      </c>
    </row>
    <row r="4990" spans="1:23" ht="21" customHeight="1">
      <c r="A4990" s="316" t="str">
        <f t="shared" si="980"/>
        <v/>
      </c>
      <c r="B4990" s="316" t="str">
        <f t="shared" si="981"/>
        <v/>
      </c>
      <c r="C4990" s="316" t="str">
        <f>IF(AND(F4990&lt;&gt;"",G4990&lt;&gt;""),COUNT($C$32:C4989)+1,"")</f>
        <v/>
      </c>
      <c r="D4990" s="292" t="str">
        <f t="shared" si="982"/>
        <v/>
      </c>
      <c r="E4990" s="292" t="str">
        <f t="shared" si="983"/>
        <v/>
      </c>
      <c r="F4990" s="316"/>
      <c r="G4990" s="316"/>
      <c r="H4990" s="317"/>
      <c r="I4990" s="316" t="s">
        <v>445</v>
      </c>
      <c r="J4990" s="318"/>
      <c r="K4990" s="319"/>
      <c r="L4990" s="292" t="s">
        <v>446</v>
      </c>
      <c r="M4990" s="324"/>
      <c r="N4990" s="294" t="str">
        <f t="shared" si="984"/>
        <v/>
      </c>
      <c r="O4990" s="319"/>
      <c r="P4990" s="296" t="str">
        <f t="shared" si="985"/>
        <v/>
      </c>
      <c r="Q4990" s="552"/>
      <c r="R4990" s="551"/>
      <c r="S4990" s="291"/>
      <c r="T4990" t="str">
        <f t="shared" si="986"/>
        <v>-</v>
      </c>
      <c r="U4990" s="560">
        <f t="shared" si="987"/>
        <v>0</v>
      </c>
      <c r="V4990" s="560">
        <f t="shared" si="988"/>
        <v>0</v>
      </c>
      <c r="W4990" s="560">
        <f t="shared" si="989"/>
        <v>0</v>
      </c>
    </row>
    <row r="4991" spans="1:23" ht="21" customHeight="1">
      <c r="A4991" s="316" t="str">
        <f t="shared" si="980"/>
        <v/>
      </c>
      <c r="B4991" s="316" t="str">
        <f t="shared" si="981"/>
        <v/>
      </c>
      <c r="C4991" s="316" t="str">
        <f>IF(AND(F4991&lt;&gt;"",G4991&lt;&gt;""),COUNT($C$32:C4990)+1,"")</f>
        <v/>
      </c>
      <c r="D4991" s="292" t="str">
        <f t="shared" si="982"/>
        <v/>
      </c>
      <c r="E4991" s="292" t="str">
        <f t="shared" si="983"/>
        <v/>
      </c>
      <c r="F4991" s="316"/>
      <c r="G4991" s="316"/>
      <c r="H4991" s="317"/>
      <c r="I4991" s="316" t="s">
        <v>445</v>
      </c>
      <c r="J4991" s="318"/>
      <c r="K4991" s="319"/>
      <c r="L4991" s="292" t="s">
        <v>446</v>
      </c>
      <c r="M4991" s="324"/>
      <c r="N4991" s="294" t="str">
        <f t="shared" si="984"/>
        <v/>
      </c>
      <c r="O4991" s="319"/>
      <c r="P4991" s="296" t="str">
        <f t="shared" si="985"/>
        <v/>
      </c>
      <c r="Q4991" s="552"/>
      <c r="R4991" s="551"/>
      <c r="S4991" s="291"/>
      <c r="T4991" t="str">
        <f t="shared" si="986"/>
        <v>-</v>
      </c>
      <c r="U4991" s="560">
        <f t="shared" si="987"/>
        <v>0</v>
      </c>
      <c r="V4991" s="560">
        <f t="shared" si="988"/>
        <v>0</v>
      </c>
      <c r="W4991" s="560">
        <f t="shared" si="989"/>
        <v>0</v>
      </c>
    </row>
    <row r="4992" spans="1:23" ht="21" customHeight="1">
      <c r="A4992" s="316" t="str">
        <f t="shared" si="980"/>
        <v/>
      </c>
      <c r="B4992" s="316" t="str">
        <f t="shared" si="981"/>
        <v/>
      </c>
      <c r="C4992" s="316" t="str">
        <f>IF(AND(F4992&lt;&gt;"",G4992&lt;&gt;""),COUNT($C$32:C4991)+1,"")</f>
        <v/>
      </c>
      <c r="D4992" s="292" t="str">
        <f t="shared" si="982"/>
        <v/>
      </c>
      <c r="E4992" s="292" t="str">
        <f t="shared" si="983"/>
        <v/>
      </c>
      <c r="F4992" s="316"/>
      <c r="G4992" s="316"/>
      <c r="H4992" s="317"/>
      <c r="I4992" s="316" t="s">
        <v>445</v>
      </c>
      <c r="J4992" s="318"/>
      <c r="K4992" s="319"/>
      <c r="L4992" s="292" t="s">
        <v>446</v>
      </c>
      <c r="M4992" s="324"/>
      <c r="N4992" s="294" t="str">
        <f t="shared" si="984"/>
        <v/>
      </c>
      <c r="O4992" s="319"/>
      <c r="P4992" s="296" t="str">
        <f t="shared" si="985"/>
        <v/>
      </c>
      <c r="Q4992" s="552"/>
      <c r="R4992" s="551"/>
      <c r="S4992" s="291"/>
      <c r="T4992" t="str">
        <f t="shared" si="986"/>
        <v>-</v>
      </c>
      <c r="U4992" s="560">
        <f t="shared" si="987"/>
        <v>0</v>
      </c>
      <c r="V4992" s="560">
        <f t="shared" si="988"/>
        <v>0</v>
      </c>
      <c r="W4992" s="560">
        <f t="shared" si="989"/>
        <v>0</v>
      </c>
    </row>
    <row r="4993" spans="1:23" ht="21" customHeight="1">
      <c r="A4993" s="316" t="str">
        <f t="shared" si="980"/>
        <v/>
      </c>
      <c r="B4993" s="316" t="str">
        <f t="shared" si="981"/>
        <v/>
      </c>
      <c r="C4993" s="316" t="str">
        <f>IF(AND(F4993&lt;&gt;"",G4993&lt;&gt;""),COUNT($C$32:C4992)+1,"")</f>
        <v/>
      </c>
      <c r="D4993" s="292" t="str">
        <f t="shared" si="982"/>
        <v/>
      </c>
      <c r="E4993" s="292" t="str">
        <f t="shared" si="983"/>
        <v/>
      </c>
      <c r="F4993" s="316"/>
      <c r="G4993" s="316"/>
      <c r="H4993" s="317"/>
      <c r="I4993" s="316" t="s">
        <v>445</v>
      </c>
      <c r="J4993" s="318"/>
      <c r="K4993" s="319"/>
      <c r="L4993" s="292" t="s">
        <v>446</v>
      </c>
      <c r="M4993" s="324"/>
      <c r="N4993" s="294" t="str">
        <f t="shared" si="984"/>
        <v/>
      </c>
      <c r="O4993" s="319"/>
      <c r="P4993" s="296" t="str">
        <f t="shared" si="985"/>
        <v/>
      </c>
      <c r="Q4993" s="552"/>
      <c r="R4993" s="551"/>
      <c r="S4993" s="291"/>
      <c r="T4993" t="str">
        <f t="shared" si="986"/>
        <v>-</v>
      </c>
      <c r="U4993" s="560">
        <f t="shared" si="987"/>
        <v>0</v>
      </c>
      <c r="V4993" s="560">
        <f t="shared" si="988"/>
        <v>0</v>
      </c>
      <c r="W4993" s="560">
        <f t="shared" si="989"/>
        <v>0</v>
      </c>
    </row>
    <row r="4994" spans="1:23" ht="21" customHeight="1">
      <c r="A4994" s="316" t="str">
        <f t="shared" si="980"/>
        <v/>
      </c>
      <c r="B4994" s="316" t="str">
        <f t="shared" si="981"/>
        <v/>
      </c>
      <c r="C4994" s="316" t="str">
        <f>IF(AND(F4994&lt;&gt;"",G4994&lt;&gt;""),COUNT($C$32:C4993)+1,"")</f>
        <v/>
      </c>
      <c r="D4994" s="292" t="str">
        <f t="shared" si="982"/>
        <v/>
      </c>
      <c r="E4994" s="292" t="str">
        <f t="shared" si="983"/>
        <v/>
      </c>
      <c r="F4994" s="316"/>
      <c r="G4994" s="316"/>
      <c r="H4994" s="317"/>
      <c r="I4994" s="316" t="s">
        <v>445</v>
      </c>
      <c r="J4994" s="318"/>
      <c r="K4994" s="319"/>
      <c r="L4994" s="292" t="s">
        <v>446</v>
      </c>
      <c r="M4994" s="324"/>
      <c r="N4994" s="294" t="str">
        <f t="shared" si="984"/>
        <v/>
      </c>
      <c r="O4994" s="319"/>
      <c r="P4994" s="296" t="str">
        <f t="shared" si="985"/>
        <v/>
      </c>
      <c r="Q4994" s="552"/>
      <c r="R4994" s="551"/>
      <c r="S4994" s="291"/>
      <c r="T4994" t="str">
        <f t="shared" si="986"/>
        <v>-</v>
      </c>
      <c r="U4994" s="560">
        <f t="shared" si="987"/>
        <v>0</v>
      </c>
      <c r="V4994" s="560">
        <f t="shared" si="988"/>
        <v>0</v>
      </c>
      <c r="W4994" s="560">
        <f t="shared" si="989"/>
        <v>0</v>
      </c>
    </row>
    <row r="4995" spans="1:23" ht="21" customHeight="1">
      <c r="A4995" s="316" t="str">
        <f t="shared" si="980"/>
        <v/>
      </c>
      <c r="B4995" s="316" t="str">
        <f t="shared" si="981"/>
        <v/>
      </c>
      <c r="C4995" s="316" t="str">
        <f>IF(AND(F4995&lt;&gt;"",G4995&lt;&gt;""),COUNT($C$32:C4994)+1,"")</f>
        <v/>
      </c>
      <c r="D4995" s="292" t="str">
        <f t="shared" si="982"/>
        <v/>
      </c>
      <c r="E4995" s="292" t="str">
        <f t="shared" si="983"/>
        <v/>
      </c>
      <c r="F4995" s="316"/>
      <c r="G4995" s="316"/>
      <c r="H4995" s="317"/>
      <c r="I4995" s="316" t="s">
        <v>445</v>
      </c>
      <c r="J4995" s="318"/>
      <c r="K4995" s="319"/>
      <c r="L4995" s="292" t="s">
        <v>446</v>
      </c>
      <c r="M4995" s="324"/>
      <c r="N4995" s="294" t="str">
        <f t="shared" si="984"/>
        <v/>
      </c>
      <c r="O4995" s="319"/>
      <c r="P4995" s="296" t="str">
        <f t="shared" si="985"/>
        <v/>
      </c>
      <c r="Q4995" s="552"/>
      <c r="R4995" s="551"/>
      <c r="S4995" s="291"/>
      <c r="T4995" t="str">
        <f t="shared" si="986"/>
        <v>-</v>
      </c>
      <c r="U4995" s="560">
        <f t="shared" si="987"/>
        <v>0</v>
      </c>
      <c r="V4995" s="560">
        <f t="shared" si="988"/>
        <v>0</v>
      </c>
      <c r="W4995" s="560">
        <f t="shared" si="989"/>
        <v>0</v>
      </c>
    </row>
    <row r="4996" spans="1:23" ht="21" customHeight="1">
      <c r="A4996" s="316" t="str">
        <f t="shared" si="980"/>
        <v/>
      </c>
      <c r="B4996" s="316" t="str">
        <f t="shared" si="981"/>
        <v/>
      </c>
      <c r="C4996" s="316" t="str">
        <f>IF(AND(F4996&lt;&gt;"",G4996&lt;&gt;""),COUNT($C$32:C4995)+1,"")</f>
        <v/>
      </c>
      <c r="D4996" s="292" t="str">
        <f t="shared" si="982"/>
        <v/>
      </c>
      <c r="E4996" s="292" t="str">
        <f t="shared" si="983"/>
        <v/>
      </c>
      <c r="F4996" s="316"/>
      <c r="G4996" s="316"/>
      <c r="H4996" s="317"/>
      <c r="I4996" s="316" t="s">
        <v>445</v>
      </c>
      <c r="J4996" s="318"/>
      <c r="K4996" s="319"/>
      <c r="L4996" s="292" t="s">
        <v>446</v>
      </c>
      <c r="M4996" s="324"/>
      <c r="N4996" s="294" t="str">
        <f t="shared" si="984"/>
        <v/>
      </c>
      <c r="O4996" s="319"/>
      <c r="P4996" s="296" t="str">
        <f t="shared" si="985"/>
        <v/>
      </c>
      <c r="Q4996" s="552"/>
      <c r="R4996" s="551"/>
      <c r="S4996" s="291"/>
      <c r="T4996" t="str">
        <f t="shared" si="986"/>
        <v>-</v>
      </c>
      <c r="U4996" s="560">
        <f t="shared" si="987"/>
        <v>0</v>
      </c>
      <c r="V4996" s="560">
        <f t="shared" si="988"/>
        <v>0</v>
      </c>
      <c r="W4996" s="560">
        <f t="shared" si="989"/>
        <v>0</v>
      </c>
    </row>
    <row r="4997" spans="1:23" ht="21" customHeight="1">
      <c r="A4997" s="316" t="str">
        <f t="shared" si="980"/>
        <v/>
      </c>
      <c r="B4997" s="316" t="str">
        <f t="shared" si="981"/>
        <v/>
      </c>
      <c r="C4997" s="316" t="str">
        <f>IF(AND(F4997&lt;&gt;"",G4997&lt;&gt;""),COUNT($C$32:C4996)+1,"")</f>
        <v/>
      </c>
      <c r="D4997" s="292" t="str">
        <f t="shared" si="982"/>
        <v/>
      </c>
      <c r="E4997" s="292" t="str">
        <f t="shared" si="983"/>
        <v/>
      </c>
      <c r="F4997" s="316"/>
      <c r="G4997" s="316"/>
      <c r="H4997" s="317"/>
      <c r="I4997" s="316" t="s">
        <v>445</v>
      </c>
      <c r="J4997" s="318"/>
      <c r="K4997" s="319"/>
      <c r="L4997" s="292" t="s">
        <v>446</v>
      </c>
      <c r="M4997" s="324"/>
      <c r="N4997" s="294" t="str">
        <f t="shared" si="984"/>
        <v/>
      </c>
      <c r="O4997" s="319"/>
      <c r="P4997" s="296" t="str">
        <f t="shared" si="985"/>
        <v/>
      </c>
      <c r="Q4997" s="552"/>
      <c r="R4997" s="551"/>
      <c r="S4997" s="291"/>
      <c r="T4997" t="str">
        <f t="shared" si="986"/>
        <v>-</v>
      </c>
      <c r="U4997" s="560">
        <f t="shared" si="987"/>
        <v>0</v>
      </c>
      <c r="V4997" s="560">
        <f t="shared" si="988"/>
        <v>0</v>
      </c>
      <c r="W4997" s="560">
        <f t="shared" si="989"/>
        <v>0</v>
      </c>
    </row>
    <row r="4998" spans="1:23" ht="21" customHeight="1">
      <c r="A4998" s="316" t="str">
        <f t="shared" si="980"/>
        <v/>
      </c>
      <c r="B4998" s="316" t="str">
        <f t="shared" si="981"/>
        <v/>
      </c>
      <c r="C4998" s="316" t="str">
        <f>IF(AND(F4998&lt;&gt;"",G4998&lt;&gt;""),COUNT($C$32:C4997)+1,"")</f>
        <v/>
      </c>
      <c r="D4998" s="292" t="str">
        <f t="shared" si="982"/>
        <v/>
      </c>
      <c r="E4998" s="292" t="str">
        <f t="shared" si="983"/>
        <v/>
      </c>
      <c r="F4998" s="316"/>
      <c r="G4998" s="316"/>
      <c r="H4998" s="317"/>
      <c r="I4998" s="316" t="s">
        <v>445</v>
      </c>
      <c r="J4998" s="318"/>
      <c r="K4998" s="319"/>
      <c r="L4998" s="292" t="s">
        <v>446</v>
      </c>
      <c r="M4998" s="324"/>
      <c r="N4998" s="294" t="str">
        <f t="shared" si="984"/>
        <v/>
      </c>
      <c r="O4998" s="319"/>
      <c r="P4998" s="296" t="str">
        <f t="shared" si="985"/>
        <v/>
      </c>
      <c r="Q4998" s="552"/>
      <c r="R4998" s="551"/>
      <c r="S4998" s="291"/>
      <c r="T4998" t="str">
        <f t="shared" si="986"/>
        <v>-</v>
      </c>
      <c r="U4998" s="560">
        <f t="shared" si="987"/>
        <v>0</v>
      </c>
      <c r="V4998" s="560">
        <f t="shared" si="988"/>
        <v>0</v>
      </c>
      <c r="W4998" s="560">
        <f t="shared" si="989"/>
        <v>0</v>
      </c>
    </row>
    <row r="4999" spans="1:23" ht="21" customHeight="1">
      <c r="A4999" s="316" t="str">
        <f t="shared" si="980"/>
        <v/>
      </c>
      <c r="B4999" s="316" t="str">
        <f t="shared" si="981"/>
        <v/>
      </c>
      <c r="C4999" s="316" t="str">
        <f>IF(AND(F4999&lt;&gt;"",G4999&lt;&gt;""),COUNT($C$32:C4998)+1,"")</f>
        <v/>
      </c>
      <c r="D4999" s="292" t="str">
        <f t="shared" si="982"/>
        <v/>
      </c>
      <c r="E4999" s="292" t="str">
        <f t="shared" si="983"/>
        <v/>
      </c>
      <c r="F4999" s="316"/>
      <c r="G4999" s="316"/>
      <c r="H4999" s="317"/>
      <c r="I4999" s="316" t="s">
        <v>445</v>
      </c>
      <c r="J4999" s="318"/>
      <c r="K4999" s="319"/>
      <c r="L4999" s="292" t="s">
        <v>446</v>
      </c>
      <c r="M4999" s="324"/>
      <c r="N4999" s="294" t="str">
        <f t="shared" si="984"/>
        <v/>
      </c>
      <c r="O4999" s="319"/>
      <c r="P4999" s="296" t="str">
        <f t="shared" si="985"/>
        <v/>
      </c>
      <c r="Q4999" s="552"/>
      <c r="R4999" s="551"/>
      <c r="S4999" s="291"/>
      <c r="T4999" t="str">
        <f t="shared" si="986"/>
        <v>-</v>
      </c>
      <c r="U4999" s="560">
        <f t="shared" si="987"/>
        <v>0</v>
      </c>
      <c r="V4999" s="560">
        <f t="shared" si="988"/>
        <v>0</v>
      </c>
      <c r="W4999" s="560">
        <f t="shared" si="989"/>
        <v>0</v>
      </c>
    </row>
    <row r="5000" spans="1:23" ht="21" customHeight="1">
      <c r="A5000" s="316" t="str">
        <f t="shared" si="980"/>
        <v/>
      </c>
      <c r="B5000" s="316" t="str">
        <f t="shared" si="981"/>
        <v/>
      </c>
      <c r="C5000" s="316" t="str">
        <f>IF(AND(F5000&lt;&gt;"",G5000&lt;&gt;""),COUNT($C$32:C4999)+1,"")</f>
        <v/>
      </c>
      <c r="D5000" s="292" t="str">
        <f t="shared" si="982"/>
        <v/>
      </c>
      <c r="E5000" s="292" t="str">
        <f t="shared" si="983"/>
        <v/>
      </c>
      <c r="F5000" s="316"/>
      <c r="G5000" s="316"/>
      <c r="H5000" s="317"/>
      <c r="I5000" s="316" t="s">
        <v>445</v>
      </c>
      <c r="J5000" s="318"/>
      <c r="K5000" s="319"/>
      <c r="L5000" s="292" t="s">
        <v>446</v>
      </c>
      <c r="M5000" s="324"/>
      <c r="N5000" s="294" t="str">
        <f t="shared" si="984"/>
        <v/>
      </c>
      <c r="O5000" s="319"/>
      <c r="P5000" s="296" t="str">
        <f t="shared" si="985"/>
        <v/>
      </c>
      <c r="Q5000" s="552"/>
      <c r="R5000" s="551"/>
      <c r="S5000" s="291"/>
      <c r="T5000" t="str">
        <f t="shared" si="986"/>
        <v>-</v>
      </c>
      <c r="U5000" s="560">
        <f t="shared" si="987"/>
        <v>0</v>
      </c>
      <c r="V5000" s="560">
        <f t="shared" si="988"/>
        <v>0</v>
      </c>
      <c r="W5000" s="560">
        <f t="shared" si="989"/>
        <v>0</v>
      </c>
    </row>
    <row r="5001" spans="1:23" ht="21" customHeight="1">
      <c r="A5001" s="316" t="str">
        <f t="shared" si="980"/>
        <v/>
      </c>
      <c r="B5001" s="316" t="str">
        <f t="shared" si="981"/>
        <v/>
      </c>
      <c r="C5001" s="316" t="str">
        <f>IF(AND(F5001&lt;&gt;"",G5001&lt;&gt;""),COUNT($C$32:C5000)+1,"")</f>
        <v/>
      </c>
      <c r="D5001" s="292" t="str">
        <f t="shared" si="982"/>
        <v/>
      </c>
      <c r="E5001" s="292" t="str">
        <f t="shared" si="983"/>
        <v/>
      </c>
      <c r="F5001" s="316"/>
      <c r="G5001" s="316"/>
      <c r="H5001" s="317"/>
      <c r="I5001" s="316" t="s">
        <v>445</v>
      </c>
      <c r="J5001" s="318"/>
      <c r="K5001" s="319"/>
      <c r="L5001" s="292" t="s">
        <v>446</v>
      </c>
      <c r="M5001" s="324"/>
      <c r="N5001" s="294" t="str">
        <f t="shared" si="984"/>
        <v/>
      </c>
      <c r="O5001" s="319"/>
      <c r="P5001" s="296" t="str">
        <f t="shared" si="985"/>
        <v/>
      </c>
      <c r="Q5001" s="552"/>
      <c r="R5001" s="551"/>
      <c r="S5001" s="291"/>
      <c r="T5001" t="str">
        <f t="shared" si="986"/>
        <v>-</v>
      </c>
      <c r="U5001" s="560">
        <f t="shared" si="987"/>
        <v>0</v>
      </c>
      <c r="V5001" s="560">
        <f t="shared" si="988"/>
        <v>0</v>
      </c>
      <c r="W5001" s="560">
        <f t="shared" si="989"/>
        <v>0</v>
      </c>
    </row>
    <row r="5002" spans="1:23" ht="21" customHeight="1">
      <c r="A5002" s="316" t="str">
        <f t="shared" si="980"/>
        <v/>
      </c>
      <c r="B5002" s="316" t="str">
        <f t="shared" si="981"/>
        <v/>
      </c>
      <c r="C5002" s="316" t="str">
        <f>IF(AND(F5002&lt;&gt;"",G5002&lt;&gt;""),COUNT($C$32:C5001)+1,"")</f>
        <v/>
      </c>
      <c r="D5002" s="292" t="str">
        <f t="shared" si="982"/>
        <v/>
      </c>
      <c r="E5002" s="292" t="str">
        <f t="shared" si="983"/>
        <v/>
      </c>
      <c r="F5002" s="316"/>
      <c r="G5002" s="316"/>
      <c r="H5002" s="317"/>
      <c r="I5002" s="316" t="s">
        <v>445</v>
      </c>
      <c r="J5002" s="318"/>
      <c r="K5002" s="319"/>
      <c r="L5002" s="292" t="s">
        <v>446</v>
      </c>
      <c r="M5002" s="324"/>
      <c r="N5002" s="294" t="str">
        <f t="shared" si="984"/>
        <v/>
      </c>
      <c r="O5002" s="319"/>
      <c r="P5002" s="296" t="str">
        <f t="shared" si="985"/>
        <v/>
      </c>
      <c r="Q5002" s="552"/>
      <c r="R5002" s="551"/>
      <c r="S5002" s="291"/>
      <c r="T5002" t="str">
        <f t="shared" si="986"/>
        <v>-</v>
      </c>
      <c r="U5002" s="560">
        <f t="shared" si="987"/>
        <v>0</v>
      </c>
      <c r="V5002" s="560">
        <f t="shared" si="988"/>
        <v>0</v>
      </c>
      <c r="W5002" s="560">
        <f t="shared" si="989"/>
        <v>0</v>
      </c>
    </row>
    <row r="5003" spans="1:23" ht="21" customHeight="1">
      <c r="A5003" s="316" t="str">
        <f t="shared" si="980"/>
        <v/>
      </c>
      <c r="B5003" s="316" t="str">
        <f t="shared" si="981"/>
        <v/>
      </c>
      <c r="C5003" s="316" t="str">
        <f>IF(AND(F5003&lt;&gt;"",G5003&lt;&gt;""),COUNT($C$32:C5002)+1,"")</f>
        <v/>
      </c>
      <c r="D5003" s="292" t="str">
        <f t="shared" si="982"/>
        <v/>
      </c>
      <c r="E5003" s="292" t="str">
        <f t="shared" si="983"/>
        <v/>
      </c>
      <c r="F5003" s="316"/>
      <c r="G5003" s="316"/>
      <c r="H5003" s="317"/>
      <c r="I5003" s="316" t="s">
        <v>445</v>
      </c>
      <c r="J5003" s="318"/>
      <c r="K5003" s="319"/>
      <c r="L5003" s="292" t="s">
        <v>446</v>
      </c>
      <c r="M5003" s="324"/>
      <c r="N5003" s="294" t="str">
        <f t="shared" si="984"/>
        <v/>
      </c>
      <c r="O5003" s="319"/>
      <c r="P5003" s="296" t="str">
        <f t="shared" si="985"/>
        <v/>
      </c>
      <c r="Q5003" s="552"/>
      <c r="R5003" s="551"/>
      <c r="S5003" s="291"/>
      <c r="T5003" t="str">
        <f t="shared" si="986"/>
        <v>-</v>
      </c>
      <c r="U5003" s="560">
        <f t="shared" si="987"/>
        <v>0</v>
      </c>
      <c r="V5003" s="560">
        <f t="shared" si="988"/>
        <v>0</v>
      </c>
      <c r="W5003" s="560">
        <f t="shared" si="989"/>
        <v>0</v>
      </c>
    </row>
    <row r="5004" spans="1:23" ht="21" customHeight="1">
      <c r="A5004" s="316" t="str">
        <f t="shared" si="980"/>
        <v/>
      </c>
      <c r="B5004" s="316" t="str">
        <f t="shared" si="981"/>
        <v/>
      </c>
      <c r="C5004" s="316" t="str">
        <f>IF(AND(F5004&lt;&gt;"",G5004&lt;&gt;""),COUNT($C$32:C5003)+1,"")</f>
        <v/>
      </c>
      <c r="D5004" s="292" t="str">
        <f t="shared" si="982"/>
        <v/>
      </c>
      <c r="E5004" s="292" t="str">
        <f t="shared" si="983"/>
        <v/>
      </c>
      <c r="F5004" s="316"/>
      <c r="G5004" s="316"/>
      <c r="H5004" s="317"/>
      <c r="I5004" s="316" t="s">
        <v>445</v>
      </c>
      <c r="J5004" s="318"/>
      <c r="K5004" s="319"/>
      <c r="L5004" s="292" t="s">
        <v>446</v>
      </c>
      <c r="M5004" s="324"/>
      <c r="N5004" s="294" t="str">
        <f t="shared" si="984"/>
        <v/>
      </c>
      <c r="O5004" s="319"/>
      <c r="P5004" s="296" t="str">
        <f t="shared" si="985"/>
        <v/>
      </c>
      <c r="Q5004" s="552"/>
      <c r="R5004" s="551"/>
      <c r="S5004" s="291"/>
      <c r="T5004" t="str">
        <f t="shared" si="986"/>
        <v>-</v>
      </c>
      <c r="U5004" s="560">
        <f t="shared" si="987"/>
        <v>0</v>
      </c>
      <c r="V5004" s="560">
        <f t="shared" si="988"/>
        <v>0</v>
      </c>
      <c r="W5004" s="560">
        <f t="shared" si="989"/>
        <v>0</v>
      </c>
    </row>
    <row r="5005" spans="1:23" ht="21" customHeight="1">
      <c r="A5005" s="316" t="str">
        <f t="shared" si="980"/>
        <v/>
      </c>
      <c r="B5005" s="316" t="str">
        <f t="shared" si="981"/>
        <v/>
      </c>
      <c r="C5005" s="316" t="str">
        <f>IF(AND(F5005&lt;&gt;"",G5005&lt;&gt;""),COUNT($C$32:C5004)+1,"")</f>
        <v/>
      </c>
      <c r="D5005" s="292" t="str">
        <f t="shared" si="982"/>
        <v/>
      </c>
      <c r="E5005" s="292" t="str">
        <f t="shared" si="983"/>
        <v/>
      </c>
      <c r="F5005" s="316"/>
      <c r="G5005" s="316"/>
      <c r="H5005" s="317"/>
      <c r="I5005" s="316" t="s">
        <v>445</v>
      </c>
      <c r="J5005" s="318"/>
      <c r="K5005" s="319"/>
      <c r="L5005" s="292" t="s">
        <v>446</v>
      </c>
      <c r="M5005" s="324"/>
      <c r="N5005" s="294" t="str">
        <f t="shared" si="984"/>
        <v/>
      </c>
      <c r="O5005" s="319"/>
      <c r="P5005" s="296" t="str">
        <f t="shared" si="985"/>
        <v/>
      </c>
      <c r="Q5005" s="552"/>
      <c r="R5005" s="551"/>
      <c r="S5005" s="291"/>
      <c r="T5005" t="str">
        <f t="shared" si="986"/>
        <v>-</v>
      </c>
      <c r="U5005" s="560">
        <f t="shared" si="987"/>
        <v>0</v>
      </c>
      <c r="V5005" s="560">
        <f t="shared" si="988"/>
        <v>0</v>
      </c>
      <c r="W5005" s="560">
        <f t="shared" si="989"/>
        <v>0</v>
      </c>
    </row>
    <row r="5006" spans="1:23" ht="21" customHeight="1">
      <c r="A5006" s="316" t="str">
        <f t="shared" si="980"/>
        <v/>
      </c>
      <c r="B5006" s="316" t="str">
        <f t="shared" si="981"/>
        <v/>
      </c>
      <c r="C5006" s="316" t="str">
        <f>IF(AND(F5006&lt;&gt;"",G5006&lt;&gt;""),COUNT($C$32:C5005)+1,"")</f>
        <v/>
      </c>
      <c r="D5006" s="292" t="str">
        <f t="shared" si="982"/>
        <v/>
      </c>
      <c r="E5006" s="292" t="str">
        <f t="shared" si="983"/>
        <v/>
      </c>
      <c r="F5006" s="316"/>
      <c r="G5006" s="316"/>
      <c r="H5006" s="317"/>
      <c r="I5006" s="316" t="s">
        <v>445</v>
      </c>
      <c r="J5006" s="318"/>
      <c r="K5006" s="319"/>
      <c r="L5006" s="292" t="s">
        <v>446</v>
      </c>
      <c r="M5006" s="324"/>
      <c r="N5006" s="294" t="str">
        <f t="shared" si="984"/>
        <v/>
      </c>
      <c r="O5006" s="319"/>
      <c r="P5006" s="296" t="str">
        <f t="shared" si="985"/>
        <v/>
      </c>
      <c r="Q5006" s="552"/>
      <c r="R5006" s="551"/>
      <c r="S5006" s="291"/>
      <c r="T5006" t="str">
        <f t="shared" si="986"/>
        <v>-</v>
      </c>
      <c r="U5006" s="560">
        <f t="shared" si="987"/>
        <v>0</v>
      </c>
      <c r="V5006" s="560">
        <f t="shared" si="988"/>
        <v>0</v>
      </c>
      <c r="W5006" s="560">
        <f t="shared" si="989"/>
        <v>0</v>
      </c>
    </row>
    <row r="5007" spans="1:23" ht="21" customHeight="1">
      <c r="A5007" s="316" t="str">
        <f t="shared" si="980"/>
        <v/>
      </c>
      <c r="B5007" s="316" t="str">
        <f t="shared" si="981"/>
        <v/>
      </c>
      <c r="C5007" s="316" t="str">
        <f>IF(AND(F5007&lt;&gt;"",G5007&lt;&gt;""),COUNT($C$32:C5006)+1,"")</f>
        <v/>
      </c>
      <c r="D5007" s="292" t="str">
        <f t="shared" si="982"/>
        <v/>
      </c>
      <c r="E5007" s="292" t="str">
        <f t="shared" si="983"/>
        <v/>
      </c>
      <c r="F5007" s="316"/>
      <c r="G5007" s="316"/>
      <c r="H5007" s="317"/>
      <c r="I5007" s="316" t="s">
        <v>445</v>
      </c>
      <c r="J5007" s="318"/>
      <c r="K5007" s="319"/>
      <c r="L5007" s="292" t="s">
        <v>446</v>
      </c>
      <c r="M5007" s="324"/>
      <c r="N5007" s="294" t="str">
        <f t="shared" si="984"/>
        <v/>
      </c>
      <c r="O5007" s="319"/>
      <c r="P5007" s="296" t="str">
        <f t="shared" si="985"/>
        <v/>
      </c>
      <c r="Q5007" s="552"/>
      <c r="R5007" s="551"/>
      <c r="S5007" s="291"/>
      <c r="T5007" t="str">
        <f t="shared" si="986"/>
        <v>-</v>
      </c>
      <c r="U5007" s="560">
        <f t="shared" si="987"/>
        <v>0</v>
      </c>
      <c r="V5007" s="560">
        <f t="shared" si="988"/>
        <v>0</v>
      </c>
      <c r="W5007" s="560">
        <f t="shared" si="989"/>
        <v>0</v>
      </c>
    </row>
    <row r="5008" spans="1:23" ht="21" customHeight="1">
      <c r="A5008" s="316" t="str">
        <f t="shared" si="980"/>
        <v/>
      </c>
      <c r="B5008" s="316" t="str">
        <f t="shared" si="981"/>
        <v/>
      </c>
      <c r="C5008" s="316" t="str">
        <f>IF(AND(F5008&lt;&gt;"",G5008&lt;&gt;""),COUNT($C$32:C5007)+1,"")</f>
        <v/>
      </c>
      <c r="D5008" s="292" t="str">
        <f t="shared" si="982"/>
        <v/>
      </c>
      <c r="E5008" s="292" t="str">
        <f t="shared" si="983"/>
        <v/>
      </c>
      <c r="F5008" s="316"/>
      <c r="G5008" s="316"/>
      <c r="H5008" s="317"/>
      <c r="I5008" s="316" t="s">
        <v>445</v>
      </c>
      <c r="J5008" s="318"/>
      <c r="K5008" s="319"/>
      <c r="L5008" s="292" t="s">
        <v>446</v>
      </c>
      <c r="M5008" s="324"/>
      <c r="N5008" s="294" t="str">
        <f t="shared" si="984"/>
        <v/>
      </c>
      <c r="O5008" s="319"/>
      <c r="P5008" s="296" t="str">
        <f t="shared" si="985"/>
        <v/>
      </c>
      <c r="Q5008" s="552"/>
      <c r="R5008" s="551"/>
      <c r="S5008" s="291"/>
      <c r="T5008" t="str">
        <f t="shared" si="986"/>
        <v>-</v>
      </c>
      <c r="U5008" s="560">
        <f t="shared" si="987"/>
        <v>0</v>
      </c>
      <c r="V5008" s="560">
        <f t="shared" si="988"/>
        <v>0</v>
      </c>
      <c r="W5008" s="560">
        <f t="shared" si="989"/>
        <v>0</v>
      </c>
    </row>
    <row r="5009" spans="1:23" ht="21" customHeight="1">
      <c r="A5009" s="316" t="str">
        <f t="shared" si="980"/>
        <v/>
      </c>
      <c r="B5009" s="316" t="str">
        <f t="shared" si="981"/>
        <v/>
      </c>
      <c r="C5009" s="316" t="str">
        <f>IF(AND(F5009&lt;&gt;"",G5009&lt;&gt;""),COUNT($C$32:C5008)+1,"")</f>
        <v/>
      </c>
      <c r="D5009" s="292" t="str">
        <f t="shared" si="982"/>
        <v/>
      </c>
      <c r="E5009" s="292" t="str">
        <f t="shared" si="983"/>
        <v/>
      </c>
      <c r="F5009" s="316"/>
      <c r="G5009" s="316"/>
      <c r="H5009" s="317"/>
      <c r="I5009" s="316" t="s">
        <v>445</v>
      </c>
      <c r="J5009" s="318"/>
      <c r="K5009" s="319"/>
      <c r="L5009" s="292" t="s">
        <v>446</v>
      </c>
      <c r="M5009" s="324"/>
      <c r="N5009" s="294" t="str">
        <f t="shared" si="984"/>
        <v/>
      </c>
      <c r="O5009" s="319"/>
      <c r="P5009" s="296" t="str">
        <f t="shared" si="985"/>
        <v/>
      </c>
      <c r="Q5009" s="552"/>
      <c r="R5009" s="551"/>
      <c r="S5009" s="291"/>
      <c r="T5009" t="str">
        <f t="shared" si="986"/>
        <v>-</v>
      </c>
      <c r="U5009" s="560">
        <f t="shared" si="987"/>
        <v>0</v>
      </c>
      <c r="V5009" s="560">
        <f t="shared" si="988"/>
        <v>0</v>
      </c>
      <c r="W5009" s="560">
        <f t="shared" si="989"/>
        <v>0</v>
      </c>
    </row>
    <row r="5010" spans="1:23" ht="21" customHeight="1">
      <c r="A5010" s="316" t="str">
        <f t="shared" si="980"/>
        <v/>
      </c>
      <c r="B5010" s="316" t="str">
        <f t="shared" si="981"/>
        <v/>
      </c>
      <c r="C5010" s="316" t="str">
        <f>IF(AND(F5010&lt;&gt;"",G5010&lt;&gt;""),COUNT($C$32:C5009)+1,"")</f>
        <v/>
      </c>
      <c r="D5010" s="292" t="str">
        <f t="shared" si="982"/>
        <v/>
      </c>
      <c r="E5010" s="292" t="str">
        <f t="shared" si="983"/>
        <v/>
      </c>
      <c r="F5010" s="316"/>
      <c r="G5010" s="316"/>
      <c r="H5010" s="317"/>
      <c r="I5010" s="316" t="s">
        <v>445</v>
      </c>
      <c r="J5010" s="318"/>
      <c r="K5010" s="319"/>
      <c r="L5010" s="292" t="s">
        <v>446</v>
      </c>
      <c r="M5010" s="324"/>
      <c r="N5010" s="294" t="str">
        <f t="shared" si="984"/>
        <v/>
      </c>
      <c r="O5010" s="319"/>
      <c r="P5010" s="296" t="str">
        <f t="shared" si="985"/>
        <v/>
      </c>
      <c r="Q5010" s="552"/>
      <c r="R5010" s="551"/>
      <c r="S5010" s="291"/>
      <c r="T5010" t="str">
        <f t="shared" si="986"/>
        <v>-</v>
      </c>
      <c r="U5010" s="560">
        <f t="shared" si="987"/>
        <v>0</v>
      </c>
      <c r="V5010" s="560">
        <f t="shared" si="988"/>
        <v>0</v>
      </c>
      <c r="W5010" s="560">
        <f t="shared" si="989"/>
        <v>0</v>
      </c>
    </row>
    <row r="5011" spans="1:23" ht="21" customHeight="1">
      <c r="A5011" s="316" t="str">
        <f t="shared" si="980"/>
        <v/>
      </c>
      <c r="B5011" s="316" t="str">
        <f t="shared" si="981"/>
        <v/>
      </c>
      <c r="C5011" s="316" t="str">
        <f>IF(AND(F5011&lt;&gt;"",G5011&lt;&gt;""),COUNT($C$32:C5010)+1,"")</f>
        <v/>
      </c>
      <c r="D5011" s="292" t="str">
        <f t="shared" si="982"/>
        <v/>
      </c>
      <c r="E5011" s="292" t="str">
        <f t="shared" si="983"/>
        <v/>
      </c>
      <c r="F5011" s="316"/>
      <c r="G5011" s="316"/>
      <c r="H5011" s="317"/>
      <c r="I5011" s="316" t="s">
        <v>445</v>
      </c>
      <c r="J5011" s="318"/>
      <c r="K5011" s="319"/>
      <c r="L5011" s="292" t="s">
        <v>446</v>
      </c>
      <c r="M5011" s="324"/>
      <c r="N5011" s="294" t="str">
        <f t="shared" si="984"/>
        <v/>
      </c>
      <c r="O5011" s="319"/>
      <c r="P5011" s="296" t="str">
        <f t="shared" si="985"/>
        <v/>
      </c>
      <c r="Q5011" s="552"/>
      <c r="R5011" s="551"/>
      <c r="S5011" s="291"/>
      <c r="T5011" t="str">
        <f t="shared" si="986"/>
        <v>-</v>
      </c>
      <c r="U5011" s="560">
        <f t="shared" si="987"/>
        <v>0</v>
      </c>
      <c r="V5011" s="560">
        <f t="shared" si="988"/>
        <v>0</v>
      </c>
      <c r="W5011" s="560">
        <f t="shared" si="989"/>
        <v>0</v>
      </c>
    </row>
    <row r="5012" spans="1:23" ht="21" customHeight="1">
      <c r="A5012" s="316" t="str">
        <f t="shared" si="980"/>
        <v/>
      </c>
      <c r="B5012" s="316" t="str">
        <f t="shared" si="981"/>
        <v/>
      </c>
      <c r="C5012" s="316" t="str">
        <f>IF(AND(F5012&lt;&gt;"",G5012&lt;&gt;""),COUNT($C$32:C5011)+1,"")</f>
        <v/>
      </c>
      <c r="D5012" s="292" t="str">
        <f t="shared" si="982"/>
        <v/>
      </c>
      <c r="E5012" s="292" t="str">
        <f t="shared" si="983"/>
        <v/>
      </c>
      <c r="F5012" s="316"/>
      <c r="G5012" s="316"/>
      <c r="H5012" s="317"/>
      <c r="I5012" s="316" t="s">
        <v>445</v>
      </c>
      <c r="J5012" s="318"/>
      <c r="K5012" s="319"/>
      <c r="L5012" s="292" t="s">
        <v>446</v>
      </c>
      <c r="M5012" s="324"/>
      <c r="N5012" s="294" t="str">
        <f t="shared" si="984"/>
        <v/>
      </c>
      <c r="O5012" s="319"/>
      <c r="P5012" s="296" t="str">
        <f t="shared" si="985"/>
        <v/>
      </c>
      <c r="Q5012" s="552"/>
      <c r="R5012" s="551"/>
      <c r="S5012" s="291"/>
      <c r="T5012" t="str">
        <f t="shared" si="986"/>
        <v>-</v>
      </c>
      <c r="U5012" s="560">
        <f t="shared" si="987"/>
        <v>0</v>
      </c>
      <c r="V5012" s="560">
        <f t="shared" si="988"/>
        <v>0</v>
      </c>
      <c r="W5012" s="560">
        <f t="shared" si="989"/>
        <v>0</v>
      </c>
    </row>
    <row r="5013" spans="1:23" ht="21" customHeight="1">
      <c r="A5013" s="316" t="str">
        <f t="shared" si="980"/>
        <v/>
      </c>
      <c r="B5013" s="316" t="str">
        <f t="shared" si="981"/>
        <v/>
      </c>
      <c r="C5013" s="316" t="str">
        <f>IF(AND(F5013&lt;&gt;"",G5013&lt;&gt;""),COUNT($C$32:C5012)+1,"")</f>
        <v/>
      </c>
      <c r="D5013" s="292" t="str">
        <f t="shared" si="982"/>
        <v/>
      </c>
      <c r="E5013" s="292" t="str">
        <f t="shared" si="983"/>
        <v/>
      </c>
      <c r="F5013" s="316"/>
      <c r="G5013" s="316"/>
      <c r="H5013" s="317"/>
      <c r="I5013" s="316" t="s">
        <v>445</v>
      </c>
      <c r="J5013" s="318"/>
      <c r="K5013" s="319"/>
      <c r="L5013" s="292" t="s">
        <v>446</v>
      </c>
      <c r="M5013" s="324"/>
      <c r="N5013" s="294" t="str">
        <f t="shared" si="984"/>
        <v/>
      </c>
      <c r="O5013" s="319"/>
      <c r="P5013" s="296" t="str">
        <f t="shared" si="985"/>
        <v/>
      </c>
      <c r="Q5013" s="552"/>
      <c r="R5013" s="551"/>
      <c r="S5013" s="291"/>
      <c r="T5013" t="str">
        <f t="shared" si="986"/>
        <v>-</v>
      </c>
      <c r="U5013" s="560">
        <f t="shared" si="987"/>
        <v>0</v>
      </c>
      <c r="V5013" s="560">
        <f t="shared" si="988"/>
        <v>0</v>
      </c>
      <c r="W5013" s="560">
        <f t="shared" si="989"/>
        <v>0</v>
      </c>
    </row>
    <row r="5014" spans="1:23" ht="21" customHeight="1">
      <c r="A5014" s="316" t="str">
        <f t="shared" si="980"/>
        <v/>
      </c>
      <c r="B5014" s="316" t="str">
        <f t="shared" si="981"/>
        <v/>
      </c>
      <c r="C5014" s="316" t="str">
        <f>IF(AND(F5014&lt;&gt;"",G5014&lt;&gt;""),COUNT($C$32:C5013)+1,"")</f>
        <v/>
      </c>
      <c r="D5014" s="292" t="str">
        <f t="shared" si="982"/>
        <v/>
      </c>
      <c r="E5014" s="292" t="str">
        <f t="shared" si="983"/>
        <v/>
      </c>
      <c r="F5014" s="316"/>
      <c r="G5014" s="316"/>
      <c r="H5014" s="317"/>
      <c r="I5014" s="316" t="s">
        <v>445</v>
      </c>
      <c r="J5014" s="318"/>
      <c r="K5014" s="319"/>
      <c r="L5014" s="292" t="s">
        <v>446</v>
      </c>
      <c r="M5014" s="324"/>
      <c r="N5014" s="294" t="str">
        <f t="shared" si="984"/>
        <v/>
      </c>
      <c r="O5014" s="319"/>
      <c r="P5014" s="296" t="str">
        <f t="shared" si="985"/>
        <v/>
      </c>
      <c r="Q5014" s="552"/>
      <c r="R5014" s="551"/>
      <c r="S5014" s="291"/>
      <c r="T5014" t="str">
        <f t="shared" si="986"/>
        <v>-</v>
      </c>
      <c r="U5014" s="560">
        <f t="shared" si="987"/>
        <v>0</v>
      </c>
      <c r="V5014" s="560">
        <f t="shared" si="988"/>
        <v>0</v>
      </c>
      <c r="W5014" s="560">
        <f t="shared" si="989"/>
        <v>0</v>
      </c>
    </row>
    <row r="5015" spans="1:23" ht="21" customHeight="1">
      <c r="A5015" s="316" t="str">
        <f t="shared" si="980"/>
        <v/>
      </c>
      <c r="B5015" s="316" t="str">
        <f t="shared" si="981"/>
        <v/>
      </c>
      <c r="C5015" s="316" t="str">
        <f>IF(AND(F5015&lt;&gt;"",G5015&lt;&gt;""),COUNT($C$32:C5014)+1,"")</f>
        <v/>
      </c>
      <c r="D5015" s="292" t="str">
        <f t="shared" si="982"/>
        <v/>
      </c>
      <c r="E5015" s="292" t="str">
        <f t="shared" si="983"/>
        <v/>
      </c>
      <c r="F5015" s="316"/>
      <c r="G5015" s="316"/>
      <c r="H5015" s="317"/>
      <c r="I5015" s="316" t="s">
        <v>445</v>
      </c>
      <c r="J5015" s="318"/>
      <c r="K5015" s="319"/>
      <c r="L5015" s="292" t="s">
        <v>446</v>
      </c>
      <c r="M5015" s="324"/>
      <c r="N5015" s="294" t="str">
        <f t="shared" si="984"/>
        <v/>
      </c>
      <c r="O5015" s="319"/>
      <c r="P5015" s="296" t="str">
        <f t="shared" si="985"/>
        <v/>
      </c>
      <c r="Q5015" s="552"/>
      <c r="R5015" s="551"/>
      <c r="S5015" s="291"/>
      <c r="T5015" t="str">
        <f t="shared" si="986"/>
        <v>-</v>
      </c>
      <c r="U5015" s="560">
        <f t="shared" si="987"/>
        <v>0</v>
      </c>
      <c r="V5015" s="560">
        <f t="shared" si="988"/>
        <v>0</v>
      </c>
      <c r="W5015" s="560">
        <f t="shared" si="989"/>
        <v>0</v>
      </c>
    </row>
    <row r="5016" spans="1:23" ht="21" customHeight="1">
      <c r="A5016" s="316" t="str">
        <f t="shared" si="980"/>
        <v/>
      </c>
      <c r="B5016" s="316" t="str">
        <f t="shared" si="981"/>
        <v/>
      </c>
      <c r="C5016" s="316" t="str">
        <f>IF(AND(F5016&lt;&gt;"",G5016&lt;&gt;""),COUNT($C$32:C5015)+1,"")</f>
        <v/>
      </c>
      <c r="D5016" s="292" t="str">
        <f t="shared" si="982"/>
        <v/>
      </c>
      <c r="E5016" s="292" t="str">
        <f t="shared" si="983"/>
        <v/>
      </c>
      <c r="F5016" s="316"/>
      <c r="G5016" s="316"/>
      <c r="H5016" s="317"/>
      <c r="I5016" s="316" t="s">
        <v>445</v>
      </c>
      <c r="J5016" s="318"/>
      <c r="K5016" s="319"/>
      <c r="L5016" s="292" t="s">
        <v>446</v>
      </c>
      <c r="M5016" s="324"/>
      <c r="N5016" s="294" t="str">
        <f t="shared" si="984"/>
        <v/>
      </c>
      <c r="O5016" s="319"/>
      <c r="P5016" s="296" t="str">
        <f t="shared" si="985"/>
        <v/>
      </c>
      <c r="Q5016" s="552"/>
      <c r="R5016" s="551"/>
      <c r="S5016" s="291"/>
      <c r="T5016" t="str">
        <f t="shared" si="986"/>
        <v>-</v>
      </c>
      <c r="U5016" s="560">
        <f t="shared" si="987"/>
        <v>0</v>
      </c>
      <c r="V5016" s="560">
        <f t="shared" si="988"/>
        <v>0</v>
      </c>
      <c r="W5016" s="560">
        <f t="shared" si="989"/>
        <v>0</v>
      </c>
    </row>
    <row r="5017" spans="1:23" ht="21" customHeight="1">
      <c r="A5017" s="316" t="str">
        <f t="shared" si="980"/>
        <v/>
      </c>
      <c r="B5017" s="316" t="str">
        <f t="shared" si="981"/>
        <v/>
      </c>
      <c r="C5017" s="316" t="str">
        <f>IF(AND(F5017&lt;&gt;"",G5017&lt;&gt;""),COUNT($C$32:C5016)+1,"")</f>
        <v/>
      </c>
      <c r="D5017" s="292" t="str">
        <f t="shared" si="982"/>
        <v/>
      </c>
      <c r="E5017" s="292" t="str">
        <f t="shared" si="983"/>
        <v/>
      </c>
      <c r="F5017" s="316"/>
      <c r="G5017" s="316"/>
      <c r="H5017" s="317"/>
      <c r="I5017" s="316" t="s">
        <v>445</v>
      </c>
      <c r="J5017" s="318"/>
      <c r="K5017" s="319"/>
      <c r="L5017" s="292" t="s">
        <v>446</v>
      </c>
      <c r="M5017" s="324"/>
      <c r="N5017" s="294" t="str">
        <f t="shared" si="984"/>
        <v/>
      </c>
      <c r="O5017" s="319"/>
      <c r="P5017" s="296" t="str">
        <f t="shared" si="985"/>
        <v/>
      </c>
      <c r="Q5017" s="552"/>
      <c r="R5017" s="551"/>
      <c r="S5017" s="291"/>
      <c r="T5017" t="str">
        <f t="shared" si="986"/>
        <v>-</v>
      </c>
      <c r="U5017" s="560">
        <f t="shared" si="987"/>
        <v>0</v>
      </c>
      <c r="V5017" s="560">
        <f t="shared" si="988"/>
        <v>0</v>
      </c>
      <c r="W5017" s="560">
        <f t="shared" si="989"/>
        <v>0</v>
      </c>
    </row>
    <row r="5018" spans="1:23" ht="21" customHeight="1">
      <c r="A5018" s="316" t="str">
        <f t="shared" si="980"/>
        <v/>
      </c>
      <c r="B5018" s="316" t="str">
        <f t="shared" si="981"/>
        <v/>
      </c>
      <c r="C5018" s="316" t="str">
        <f>IF(AND(F5018&lt;&gt;"",G5018&lt;&gt;""),COUNT($C$32:C5017)+1,"")</f>
        <v/>
      </c>
      <c r="D5018" s="292" t="str">
        <f t="shared" si="982"/>
        <v/>
      </c>
      <c r="E5018" s="292" t="str">
        <f t="shared" si="983"/>
        <v/>
      </c>
      <c r="F5018" s="316"/>
      <c r="G5018" s="316"/>
      <c r="H5018" s="317"/>
      <c r="I5018" s="316" t="s">
        <v>445</v>
      </c>
      <c r="J5018" s="318"/>
      <c r="K5018" s="319"/>
      <c r="L5018" s="292" t="s">
        <v>446</v>
      </c>
      <c r="M5018" s="324"/>
      <c r="N5018" s="294" t="str">
        <f t="shared" si="984"/>
        <v/>
      </c>
      <c r="O5018" s="319"/>
      <c r="P5018" s="296" t="str">
        <f t="shared" si="985"/>
        <v/>
      </c>
      <c r="Q5018" s="552"/>
      <c r="R5018" s="551"/>
      <c r="S5018" s="291"/>
      <c r="T5018" t="str">
        <f t="shared" si="986"/>
        <v>-</v>
      </c>
      <c r="U5018" s="560">
        <f t="shared" si="987"/>
        <v>0</v>
      </c>
      <c r="V5018" s="560">
        <f t="shared" si="988"/>
        <v>0</v>
      </c>
      <c r="W5018" s="560">
        <f t="shared" si="989"/>
        <v>0</v>
      </c>
    </row>
    <row r="5019" spans="1:23" ht="21" customHeight="1">
      <c r="A5019" s="316" t="str">
        <f t="shared" si="980"/>
        <v/>
      </c>
      <c r="B5019" s="316" t="str">
        <f t="shared" si="981"/>
        <v/>
      </c>
      <c r="C5019" s="316" t="str">
        <f>IF(AND(F5019&lt;&gt;"",G5019&lt;&gt;""),COUNT($C$32:C5018)+1,"")</f>
        <v/>
      </c>
      <c r="D5019" s="292" t="str">
        <f t="shared" si="982"/>
        <v/>
      </c>
      <c r="E5019" s="292" t="str">
        <f t="shared" si="983"/>
        <v/>
      </c>
      <c r="F5019" s="316"/>
      <c r="G5019" s="316"/>
      <c r="H5019" s="317"/>
      <c r="I5019" s="316" t="s">
        <v>445</v>
      </c>
      <c r="J5019" s="318"/>
      <c r="K5019" s="319"/>
      <c r="L5019" s="292" t="s">
        <v>446</v>
      </c>
      <c r="M5019" s="324"/>
      <c r="N5019" s="294" t="str">
        <f t="shared" si="984"/>
        <v/>
      </c>
      <c r="O5019" s="319"/>
      <c r="P5019" s="296" t="str">
        <f t="shared" si="985"/>
        <v/>
      </c>
      <c r="Q5019" s="552"/>
      <c r="R5019" s="551"/>
      <c r="S5019" s="291"/>
      <c r="T5019" t="str">
        <f t="shared" si="986"/>
        <v>-</v>
      </c>
      <c r="U5019" s="560">
        <f t="shared" si="987"/>
        <v>0</v>
      </c>
      <c r="V5019" s="560">
        <f t="shared" si="988"/>
        <v>0</v>
      </c>
      <c r="W5019" s="560">
        <f t="shared" si="989"/>
        <v>0</v>
      </c>
    </row>
    <row r="5020" spans="1:23" ht="21" customHeight="1">
      <c r="A5020" s="316" t="str">
        <f t="shared" si="980"/>
        <v/>
      </c>
      <c r="B5020" s="316" t="str">
        <f t="shared" si="981"/>
        <v/>
      </c>
      <c r="C5020" s="316" t="str">
        <f>IF(AND(F5020&lt;&gt;"",G5020&lt;&gt;""),COUNT($C$32:C5019)+1,"")</f>
        <v/>
      </c>
      <c r="D5020" s="292" t="str">
        <f t="shared" si="982"/>
        <v/>
      </c>
      <c r="E5020" s="292" t="str">
        <f t="shared" si="983"/>
        <v/>
      </c>
      <c r="F5020" s="316"/>
      <c r="G5020" s="316"/>
      <c r="H5020" s="317"/>
      <c r="I5020" s="316" t="s">
        <v>445</v>
      </c>
      <c r="J5020" s="318"/>
      <c r="K5020" s="319"/>
      <c r="L5020" s="292" t="s">
        <v>446</v>
      </c>
      <c r="M5020" s="324"/>
      <c r="N5020" s="294" t="str">
        <f t="shared" si="984"/>
        <v/>
      </c>
      <c r="O5020" s="319"/>
      <c r="P5020" s="296" t="str">
        <f t="shared" si="985"/>
        <v/>
      </c>
      <c r="Q5020" s="552"/>
      <c r="R5020" s="551"/>
      <c r="S5020" s="291"/>
      <c r="T5020" t="str">
        <f t="shared" si="986"/>
        <v>-</v>
      </c>
      <c r="U5020" s="560">
        <f t="shared" si="987"/>
        <v>0</v>
      </c>
      <c r="V5020" s="560">
        <f t="shared" si="988"/>
        <v>0</v>
      </c>
      <c r="W5020" s="560">
        <f t="shared" si="989"/>
        <v>0</v>
      </c>
    </row>
    <row r="5021" spans="1:23" ht="21" customHeight="1">
      <c r="A5021" s="316" t="str">
        <f t="shared" si="980"/>
        <v/>
      </c>
      <c r="B5021" s="316" t="str">
        <f t="shared" si="981"/>
        <v/>
      </c>
      <c r="C5021" s="316" t="str">
        <f>IF(AND(F5021&lt;&gt;"",G5021&lt;&gt;""),COUNT($C$32:C5020)+1,"")</f>
        <v/>
      </c>
      <c r="D5021" s="292" t="str">
        <f t="shared" si="982"/>
        <v/>
      </c>
      <c r="E5021" s="292" t="str">
        <f t="shared" si="983"/>
        <v/>
      </c>
      <c r="F5021" s="316"/>
      <c r="G5021" s="316"/>
      <c r="H5021" s="317"/>
      <c r="I5021" s="316" t="s">
        <v>445</v>
      </c>
      <c r="J5021" s="318"/>
      <c r="K5021" s="319"/>
      <c r="L5021" s="292" t="s">
        <v>446</v>
      </c>
      <c r="M5021" s="324"/>
      <c r="N5021" s="294" t="str">
        <f t="shared" si="984"/>
        <v/>
      </c>
      <c r="O5021" s="319"/>
      <c r="P5021" s="296" t="str">
        <f t="shared" si="985"/>
        <v/>
      </c>
      <c r="Q5021" s="552"/>
      <c r="R5021" s="551"/>
      <c r="S5021" s="291"/>
      <c r="T5021" t="str">
        <f t="shared" si="986"/>
        <v>-</v>
      </c>
      <c r="U5021" s="560">
        <f t="shared" si="987"/>
        <v>0</v>
      </c>
      <c r="V5021" s="560">
        <f t="shared" si="988"/>
        <v>0</v>
      </c>
      <c r="W5021" s="560">
        <f t="shared" si="989"/>
        <v>0</v>
      </c>
    </row>
    <row r="5022" spans="1:23" ht="21" customHeight="1">
      <c r="A5022" s="316" t="str">
        <f t="shared" si="980"/>
        <v/>
      </c>
      <c r="B5022" s="316" t="str">
        <f t="shared" si="981"/>
        <v/>
      </c>
      <c r="C5022" s="316" t="str">
        <f>IF(AND(F5022&lt;&gt;"",G5022&lt;&gt;""),COUNT($C$32:C5021)+1,"")</f>
        <v/>
      </c>
      <c r="D5022" s="292" t="str">
        <f t="shared" si="982"/>
        <v/>
      </c>
      <c r="E5022" s="292" t="str">
        <f t="shared" si="983"/>
        <v/>
      </c>
      <c r="F5022" s="316"/>
      <c r="G5022" s="316"/>
      <c r="H5022" s="317"/>
      <c r="I5022" s="316" t="s">
        <v>445</v>
      </c>
      <c r="J5022" s="318"/>
      <c r="K5022" s="319"/>
      <c r="L5022" s="292" t="s">
        <v>446</v>
      </c>
      <c r="M5022" s="324"/>
      <c r="N5022" s="294" t="str">
        <f t="shared" si="984"/>
        <v/>
      </c>
      <c r="O5022" s="319"/>
      <c r="P5022" s="296" t="str">
        <f t="shared" si="985"/>
        <v/>
      </c>
      <c r="Q5022" s="552"/>
      <c r="R5022" s="551"/>
      <c r="S5022" s="291"/>
      <c r="T5022" t="str">
        <f t="shared" si="986"/>
        <v>-</v>
      </c>
      <c r="U5022" s="560">
        <f t="shared" si="987"/>
        <v>0</v>
      </c>
      <c r="V5022" s="560">
        <f t="shared" si="988"/>
        <v>0</v>
      </c>
      <c r="W5022" s="560">
        <f t="shared" si="989"/>
        <v>0</v>
      </c>
    </row>
    <row r="5023" spans="1:23" ht="21" customHeight="1">
      <c r="A5023" s="316" t="str">
        <f t="shared" si="980"/>
        <v/>
      </c>
      <c r="B5023" s="316" t="str">
        <f t="shared" si="981"/>
        <v/>
      </c>
      <c r="C5023" s="316" t="str">
        <f>IF(AND(F5023&lt;&gt;"",G5023&lt;&gt;""),COUNT($C$32:C5022)+1,"")</f>
        <v/>
      </c>
      <c r="D5023" s="292" t="str">
        <f t="shared" si="982"/>
        <v/>
      </c>
      <c r="E5023" s="292" t="str">
        <f t="shared" si="983"/>
        <v/>
      </c>
      <c r="F5023" s="316"/>
      <c r="G5023" s="316"/>
      <c r="H5023" s="317"/>
      <c r="I5023" s="316" t="s">
        <v>445</v>
      </c>
      <c r="J5023" s="318"/>
      <c r="K5023" s="319"/>
      <c r="L5023" s="292" t="s">
        <v>446</v>
      </c>
      <c r="M5023" s="324"/>
      <c r="N5023" s="294" t="str">
        <f t="shared" si="984"/>
        <v/>
      </c>
      <c r="O5023" s="319"/>
      <c r="P5023" s="296" t="str">
        <f t="shared" si="985"/>
        <v/>
      </c>
      <c r="Q5023" s="552"/>
      <c r="R5023" s="551"/>
      <c r="S5023" s="291"/>
      <c r="T5023" t="str">
        <f t="shared" si="986"/>
        <v>-</v>
      </c>
      <c r="U5023" s="560">
        <f t="shared" si="987"/>
        <v>0</v>
      </c>
      <c r="V5023" s="560">
        <f t="shared" si="988"/>
        <v>0</v>
      </c>
      <c r="W5023" s="560">
        <f t="shared" si="989"/>
        <v>0</v>
      </c>
    </row>
    <row r="5024" spans="1:23" ht="21" customHeight="1">
      <c r="A5024" s="316" t="str">
        <f t="shared" si="980"/>
        <v/>
      </c>
      <c r="B5024" s="316" t="str">
        <f t="shared" si="981"/>
        <v/>
      </c>
      <c r="C5024" s="316" t="str">
        <f>IF(AND(F5024&lt;&gt;"",G5024&lt;&gt;""),COUNT($C$32:C5023)+1,"")</f>
        <v/>
      </c>
      <c r="D5024" s="292" t="str">
        <f t="shared" si="982"/>
        <v/>
      </c>
      <c r="E5024" s="292" t="str">
        <f t="shared" si="983"/>
        <v/>
      </c>
      <c r="F5024" s="316"/>
      <c r="G5024" s="316"/>
      <c r="H5024" s="317"/>
      <c r="I5024" s="316" t="s">
        <v>445</v>
      </c>
      <c r="J5024" s="318"/>
      <c r="K5024" s="319"/>
      <c r="L5024" s="292" t="s">
        <v>446</v>
      </c>
      <c r="M5024" s="324"/>
      <c r="N5024" s="294" t="str">
        <f t="shared" si="984"/>
        <v/>
      </c>
      <c r="O5024" s="319"/>
      <c r="P5024" s="296" t="str">
        <f t="shared" si="985"/>
        <v/>
      </c>
      <c r="Q5024" s="552"/>
      <c r="R5024" s="551"/>
      <c r="S5024" s="291"/>
      <c r="T5024" t="str">
        <f t="shared" si="986"/>
        <v>-</v>
      </c>
      <c r="U5024" s="560">
        <f t="shared" si="987"/>
        <v>0</v>
      </c>
      <c r="V5024" s="560">
        <f t="shared" si="988"/>
        <v>0</v>
      </c>
      <c r="W5024" s="560">
        <f t="shared" si="989"/>
        <v>0</v>
      </c>
    </row>
    <row r="5025" spans="1:23" ht="21" customHeight="1">
      <c r="A5025" s="316" t="str">
        <f t="shared" si="980"/>
        <v/>
      </c>
      <c r="B5025" s="316" t="str">
        <f t="shared" si="981"/>
        <v/>
      </c>
      <c r="C5025" s="316" t="str">
        <f>IF(AND(F5025&lt;&gt;"",G5025&lt;&gt;""),COUNT($C$32:C5024)+1,"")</f>
        <v/>
      </c>
      <c r="D5025" s="292" t="str">
        <f t="shared" si="982"/>
        <v/>
      </c>
      <c r="E5025" s="292" t="str">
        <f t="shared" si="983"/>
        <v/>
      </c>
      <c r="F5025" s="316"/>
      <c r="G5025" s="316"/>
      <c r="H5025" s="317"/>
      <c r="I5025" s="316" t="s">
        <v>445</v>
      </c>
      <c r="J5025" s="318"/>
      <c r="K5025" s="319"/>
      <c r="L5025" s="292" t="s">
        <v>446</v>
      </c>
      <c r="M5025" s="324"/>
      <c r="N5025" s="294" t="str">
        <f t="shared" si="984"/>
        <v/>
      </c>
      <c r="O5025" s="319"/>
      <c r="P5025" s="296" t="str">
        <f t="shared" si="985"/>
        <v/>
      </c>
      <c r="Q5025" s="552"/>
      <c r="R5025" s="551"/>
      <c r="S5025" s="291"/>
      <c r="T5025" t="str">
        <f t="shared" si="986"/>
        <v>-</v>
      </c>
      <c r="U5025" s="560">
        <f t="shared" si="987"/>
        <v>0</v>
      </c>
      <c r="V5025" s="560">
        <f t="shared" si="988"/>
        <v>0</v>
      </c>
      <c r="W5025" s="560">
        <f t="shared" si="989"/>
        <v>0</v>
      </c>
    </row>
    <row r="5026" spans="1:23" ht="21" customHeight="1">
      <c r="A5026" s="316" t="str">
        <f t="shared" si="980"/>
        <v/>
      </c>
      <c r="B5026" s="316" t="str">
        <f t="shared" si="981"/>
        <v/>
      </c>
      <c r="C5026" s="316" t="str">
        <f>IF(AND(F5026&lt;&gt;"",G5026&lt;&gt;""),COUNT($C$32:C5025)+1,"")</f>
        <v/>
      </c>
      <c r="D5026" s="292" t="str">
        <f t="shared" si="982"/>
        <v/>
      </c>
      <c r="E5026" s="292" t="str">
        <f t="shared" si="983"/>
        <v/>
      </c>
      <c r="F5026" s="316"/>
      <c r="G5026" s="316"/>
      <c r="H5026" s="317"/>
      <c r="I5026" s="316" t="s">
        <v>445</v>
      </c>
      <c r="J5026" s="318"/>
      <c r="K5026" s="319"/>
      <c r="L5026" s="292" t="s">
        <v>446</v>
      </c>
      <c r="M5026" s="324"/>
      <c r="N5026" s="294" t="str">
        <f t="shared" si="984"/>
        <v/>
      </c>
      <c r="O5026" s="319"/>
      <c r="P5026" s="296" t="str">
        <f t="shared" si="985"/>
        <v/>
      </c>
      <c r="Q5026" s="552"/>
      <c r="R5026" s="551"/>
      <c r="S5026" s="291"/>
      <c r="T5026" t="str">
        <f t="shared" si="986"/>
        <v>-</v>
      </c>
      <c r="U5026" s="560">
        <f t="shared" si="987"/>
        <v>0</v>
      </c>
      <c r="V5026" s="560">
        <f t="shared" si="988"/>
        <v>0</v>
      </c>
      <c r="W5026" s="560">
        <f t="shared" si="989"/>
        <v>0</v>
      </c>
    </row>
    <row r="5027" spans="1:23" ht="21" customHeight="1">
      <c r="A5027" s="316" t="str">
        <f t="shared" si="980"/>
        <v/>
      </c>
      <c r="B5027" s="316" t="str">
        <f t="shared" si="981"/>
        <v/>
      </c>
      <c r="C5027" s="316" t="str">
        <f>IF(AND(F5027&lt;&gt;"",G5027&lt;&gt;""),COUNT($C$32:C5026)+1,"")</f>
        <v/>
      </c>
      <c r="D5027" s="292" t="str">
        <f t="shared" si="982"/>
        <v/>
      </c>
      <c r="E5027" s="292" t="str">
        <f t="shared" si="983"/>
        <v/>
      </c>
      <c r="F5027" s="316"/>
      <c r="G5027" s="316"/>
      <c r="H5027" s="317"/>
      <c r="I5027" s="316" t="s">
        <v>445</v>
      </c>
      <c r="J5027" s="318"/>
      <c r="K5027" s="319"/>
      <c r="L5027" s="292" t="s">
        <v>446</v>
      </c>
      <c r="M5027" s="324"/>
      <c r="N5027" s="294" t="str">
        <f t="shared" si="984"/>
        <v/>
      </c>
      <c r="O5027" s="319"/>
      <c r="P5027" s="296" t="str">
        <f t="shared" si="985"/>
        <v/>
      </c>
      <c r="Q5027" s="552"/>
      <c r="R5027" s="551"/>
      <c r="S5027" s="291"/>
      <c r="T5027" t="str">
        <f t="shared" si="986"/>
        <v>-</v>
      </c>
      <c r="U5027" s="560">
        <f t="shared" si="987"/>
        <v>0</v>
      </c>
      <c r="V5027" s="560">
        <f t="shared" si="988"/>
        <v>0</v>
      </c>
      <c r="W5027" s="560">
        <f t="shared" si="989"/>
        <v>0</v>
      </c>
    </row>
    <row r="5028" spans="1:23" ht="21" customHeight="1">
      <c r="A5028" s="316" t="str">
        <f t="shared" si="980"/>
        <v/>
      </c>
      <c r="B5028" s="316" t="str">
        <f t="shared" si="981"/>
        <v/>
      </c>
      <c r="C5028" s="316" t="str">
        <f>IF(AND(F5028&lt;&gt;"",G5028&lt;&gt;""),COUNT($C$32:C5027)+1,"")</f>
        <v/>
      </c>
      <c r="D5028" s="292" t="str">
        <f t="shared" si="982"/>
        <v/>
      </c>
      <c r="E5028" s="292" t="str">
        <f t="shared" si="983"/>
        <v/>
      </c>
      <c r="F5028" s="316"/>
      <c r="G5028" s="316"/>
      <c r="H5028" s="317"/>
      <c r="I5028" s="316" t="s">
        <v>445</v>
      </c>
      <c r="J5028" s="318"/>
      <c r="K5028" s="319"/>
      <c r="L5028" s="292" t="s">
        <v>446</v>
      </c>
      <c r="M5028" s="324"/>
      <c r="N5028" s="294" t="str">
        <f t="shared" si="984"/>
        <v/>
      </c>
      <c r="O5028" s="319"/>
      <c r="P5028" s="296" t="str">
        <f t="shared" si="985"/>
        <v/>
      </c>
      <c r="Q5028" s="552"/>
      <c r="R5028" s="551"/>
      <c r="S5028" s="291"/>
      <c r="T5028" t="str">
        <f t="shared" si="986"/>
        <v>-</v>
      </c>
      <c r="U5028" s="560">
        <f t="shared" si="987"/>
        <v>0</v>
      </c>
      <c r="V5028" s="560">
        <f t="shared" si="988"/>
        <v>0</v>
      </c>
      <c r="W5028" s="560">
        <f t="shared" si="989"/>
        <v>0</v>
      </c>
    </row>
    <row r="5029" spans="1:23" ht="21" customHeight="1">
      <c r="A5029" s="316" t="str">
        <f t="shared" si="980"/>
        <v/>
      </c>
      <c r="B5029" s="316" t="str">
        <f t="shared" si="981"/>
        <v/>
      </c>
      <c r="C5029" s="316" t="str">
        <f>IF(AND(F5029&lt;&gt;"",G5029&lt;&gt;""),COUNT($C$32:C5028)+1,"")</f>
        <v/>
      </c>
      <c r="D5029" s="292" t="str">
        <f t="shared" si="982"/>
        <v/>
      </c>
      <c r="E5029" s="292" t="str">
        <f t="shared" si="983"/>
        <v/>
      </c>
      <c r="F5029" s="316"/>
      <c r="G5029" s="316"/>
      <c r="H5029" s="317"/>
      <c r="I5029" s="316" t="s">
        <v>445</v>
      </c>
      <c r="J5029" s="318"/>
      <c r="K5029" s="319"/>
      <c r="L5029" s="292" t="s">
        <v>446</v>
      </c>
      <c r="M5029" s="324"/>
      <c r="N5029" s="294" t="str">
        <f t="shared" si="984"/>
        <v/>
      </c>
      <c r="O5029" s="319"/>
      <c r="P5029" s="296" t="str">
        <f t="shared" si="985"/>
        <v/>
      </c>
      <c r="Q5029" s="552"/>
      <c r="R5029" s="551"/>
      <c r="S5029" s="291"/>
      <c r="T5029" t="str">
        <f t="shared" si="986"/>
        <v>-</v>
      </c>
      <c r="U5029" s="560">
        <f t="shared" si="987"/>
        <v>0</v>
      </c>
      <c r="V5029" s="560">
        <f t="shared" si="988"/>
        <v>0</v>
      </c>
      <c r="W5029" s="560">
        <f t="shared" si="989"/>
        <v>0</v>
      </c>
    </row>
    <row r="5030" spans="1:23" ht="21" customHeight="1">
      <c r="A5030" s="316" t="str">
        <f t="shared" si="980"/>
        <v/>
      </c>
      <c r="B5030" s="316" t="str">
        <f t="shared" si="981"/>
        <v/>
      </c>
      <c r="C5030" s="316" t="str">
        <f>IF(AND(F5030&lt;&gt;"",G5030&lt;&gt;""),COUNT($C$32:C5029)+1,"")</f>
        <v/>
      </c>
      <c r="D5030" s="292" t="str">
        <f t="shared" si="982"/>
        <v/>
      </c>
      <c r="E5030" s="292" t="str">
        <f t="shared" si="983"/>
        <v/>
      </c>
      <c r="F5030" s="316"/>
      <c r="G5030" s="316"/>
      <c r="H5030" s="317"/>
      <c r="I5030" s="316" t="s">
        <v>445</v>
      </c>
      <c r="J5030" s="318"/>
      <c r="K5030" s="319"/>
      <c r="L5030" s="292" t="s">
        <v>446</v>
      </c>
      <c r="M5030" s="324"/>
      <c r="N5030" s="294" t="str">
        <f t="shared" si="984"/>
        <v/>
      </c>
      <c r="O5030" s="319"/>
      <c r="P5030" s="296" t="str">
        <f t="shared" si="985"/>
        <v/>
      </c>
      <c r="Q5030" s="552"/>
      <c r="R5030" s="551"/>
      <c r="S5030" s="291"/>
      <c r="T5030" t="str">
        <f t="shared" si="986"/>
        <v>-</v>
      </c>
      <c r="U5030" s="560">
        <f t="shared" si="987"/>
        <v>0</v>
      </c>
      <c r="V5030" s="560">
        <f t="shared" si="988"/>
        <v>0</v>
      </c>
      <c r="W5030" s="560">
        <f t="shared" si="989"/>
        <v>0</v>
      </c>
    </row>
    <row r="5031" spans="1:23" ht="21" customHeight="1">
      <c r="A5031" s="316" t="str">
        <f t="shared" si="980"/>
        <v/>
      </c>
      <c r="B5031" s="316" t="str">
        <f t="shared" si="981"/>
        <v/>
      </c>
      <c r="C5031" s="316" t="str">
        <f>IF(AND(F5031&lt;&gt;"",G5031&lt;&gt;""),COUNT($C$32:C5030)+1,"")</f>
        <v/>
      </c>
      <c r="D5031" s="292" t="str">
        <f t="shared" si="982"/>
        <v/>
      </c>
      <c r="E5031" s="292" t="str">
        <f t="shared" si="983"/>
        <v/>
      </c>
      <c r="F5031" s="316"/>
      <c r="G5031" s="316"/>
      <c r="H5031" s="317"/>
      <c r="I5031" s="316" t="s">
        <v>445</v>
      </c>
      <c r="J5031" s="318"/>
      <c r="K5031" s="319"/>
      <c r="L5031" s="292" t="s">
        <v>446</v>
      </c>
      <c r="M5031" s="324"/>
      <c r="N5031" s="294" t="str">
        <f t="shared" si="984"/>
        <v/>
      </c>
      <c r="O5031" s="319"/>
      <c r="P5031" s="296" t="str">
        <f t="shared" si="985"/>
        <v/>
      </c>
      <c r="Q5031" s="552"/>
      <c r="R5031" s="551"/>
      <c r="S5031" s="291"/>
      <c r="T5031" t="str">
        <f t="shared" si="986"/>
        <v>-</v>
      </c>
      <c r="U5031" s="560">
        <f t="shared" si="987"/>
        <v>0</v>
      </c>
      <c r="V5031" s="560">
        <f t="shared" si="988"/>
        <v>0</v>
      </c>
      <c r="W5031" s="560">
        <f t="shared" si="989"/>
        <v>0</v>
      </c>
    </row>
    <row r="5032" spans="1:23" ht="21" customHeight="1">
      <c r="A5032" s="316" t="str">
        <f t="shared" si="980"/>
        <v/>
      </c>
      <c r="B5032" s="316" t="str">
        <f t="shared" si="981"/>
        <v/>
      </c>
      <c r="C5032" s="316" t="str">
        <f>IF(AND(F5032&lt;&gt;"",G5032&lt;&gt;""),COUNT($C$32:C5031)+1,"")</f>
        <v/>
      </c>
      <c r="D5032" s="292" t="str">
        <f t="shared" si="982"/>
        <v/>
      </c>
      <c r="E5032" s="292" t="str">
        <f t="shared" si="983"/>
        <v/>
      </c>
      <c r="F5032" s="316"/>
      <c r="G5032" s="316"/>
      <c r="H5032" s="317"/>
      <c r="I5032" s="316" t="s">
        <v>445</v>
      </c>
      <c r="J5032" s="318"/>
      <c r="K5032" s="319"/>
      <c r="L5032" s="292" t="s">
        <v>446</v>
      </c>
      <c r="M5032" s="324"/>
      <c r="N5032" s="294" t="str">
        <f t="shared" si="984"/>
        <v/>
      </c>
      <c r="O5032" s="319"/>
      <c r="P5032" s="296" t="str">
        <f t="shared" si="985"/>
        <v/>
      </c>
      <c r="Q5032" s="552"/>
      <c r="R5032" s="551"/>
      <c r="S5032" s="291"/>
      <c r="T5032" t="str">
        <f t="shared" si="986"/>
        <v>-</v>
      </c>
      <c r="U5032" s="560">
        <f t="shared" si="987"/>
        <v>0</v>
      </c>
      <c r="V5032" s="560">
        <f t="shared" si="988"/>
        <v>0</v>
      </c>
      <c r="W5032" s="560">
        <f t="shared" si="989"/>
        <v>0</v>
      </c>
    </row>
    <row r="5033" spans="1:23" ht="21" customHeight="1">
      <c r="A5033" s="316" t="str">
        <f t="shared" si="980"/>
        <v/>
      </c>
      <c r="B5033" s="316" t="str">
        <f t="shared" si="981"/>
        <v/>
      </c>
      <c r="C5033" s="316" t="str">
        <f>IF(AND(F5033&lt;&gt;"",G5033&lt;&gt;""),COUNT($C$32:C5032)+1,"")</f>
        <v/>
      </c>
      <c r="D5033" s="292" t="str">
        <f t="shared" si="982"/>
        <v/>
      </c>
      <c r="E5033" s="292" t="str">
        <f t="shared" si="983"/>
        <v/>
      </c>
      <c r="F5033" s="316"/>
      <c r="G5033" s="316"/>
      <c r="H5033" s="317"/>
      <c r="I5033" s="316" t="s">
        <v>445</v>
      </c>
      <c r="J5033" s="318"/>
      <c r="K5033" s="319"/>
      <c r="L5033" s="292" t="s">
        <v>446</v>
      </c>
      <c r="M5033" s="324"/>
      <c r="N5033" s="294" t="str">
        <f t="shared" si="984"/>
        <v/>
      </c>
      <c r="O5033" s="319"/>
      <c r="P5033" s="296" t="str">
        <f t="shared" si="985"/>
        <v/>
      </c>
      <c r="Q5033" s="552"/>
      <c r="R5033" s="551"/>
      <c r="S5033" s="291"/>
      <c r="T5033" t="str">
        <f t="shared" si="986"/>
        <v>-</v>
      </c>
      <c r="U5033" s="560">
        <f t="shared" si="987"/>
        <v>0</v>
      </c>
      <c r="V5033" s="560">
        <f t="shared" si="988"/>
        <v>0</v>
      </c>
      <c r="W5033" s="560">
        <f t="shared" si="989"/>
        <v>0</v>
      </c>
    </row>
    <row r="5034" spans="1:23" ht="21" customHeight="1">
      <c r="A5034" s="316" t="str">
        <f t="shared" si="980"/>
        <v/>
      </c>
      <c r="B5034" s="316" t="str">
        <f t="shared" si="981"/>
        <v/>
      </c>
      <c r="C5034" s="316" t="str">
        <f>IF(AND(F5034&lt;&gt;"",G5034&lt;&gt;""),COUNT($C$32:C5033)+1,"")</f>
        <v/>
      </c>
      <c r="D5034" s="292" t="str">
        <f t="shared" si="982"/>
        <v/>
      </c>
      <c r="E5034" s="292" t="str">
        <f t="shared" si="983"/>
        <v/>
      </c>
      <c r="F5034" s="316"/>
      <c r="G5034" s="316"/>
      <c r="H5034" s="317"/>
      <c r="I5034" s="316" t="s">
        <v>445</v>
      </c>
      <c r="J5034" s="318"/>
      <c r="K5034" s="319"/>
      <c r="L5034" s="292" t="s">
        <v>446</v>
      </c>
      <c r="M5034" s="324"/>
      <c r="N5034" s="294" t="str">
        <f t="shared" si="984"/>
        <v/>
      </c>
      <c r="O5034" s="319"/>
      <c r="P5034" s="296" t="str">
        <f t="shared" si="985"/>
        <v/>
      </c>
      <c r="Q5034" s="552"/>
      <c r="R5034" s="551"/>
      <c r="S5034" s="291"/>
      <c r="T5034" t="str">
        <f t="shared" si="986"/>
        <v>-</v>
      </c>
      <c r="U5034" s="560">
        <f t="shared" si="987"/>
        <v>0</v>
      </c>
      <c r="V5034" s="560">
        <f t="shared" si="988"/>
        <v>0</v>
      </c>
      <c r="W5034" s="560">
        <f t="shared" si="989"/>
        <v>0</v>
      </c>
    </row>
    <row r="5035" spans="1:23" ht="21" customHeight="1">
      <c r="A5035" s="316" t="str">
        <f t="shared" si="980"/>
        <v/>
      </c>
      <c r="B5035" s="316" t="str">
        <f t="shared" si="981"/>
        <v/>
      </c>
      <c r="C5035" s="316" t="str">
        <f>IF(AND(F5035&lt;&gt;"",G5035&lt;&gt;""),COUNT($C$32:C5034)+1,"")</f>
        <v/>
      </c>
      <c r="D5035" s="292" t="str">
        <f t="shared" si="982"/>
        <v/>
      </c>
      <c r="E5035" s="292" t="str">
        <f t="shared" si="983"/>
        <v/>
      </c>
      <c r="F5035" s="316"/>
      <c r="G5035" s="316"/>
      <c r="H5035" s="317"/>
      <c r="I5035" s="316" t="s">
        <v>445</v>
      </c>
      <c r="J5035" s="318"/>
      <c r="K5035" s="319"/>
      <c r="L5035" s="292" t="s">
        <v>446</v>
      </c>
      <c r="M5035" s="324"/>
      <c r="N5035" s="294" t="str">
        <f t="shared" si="984"/>
        <v/>
      </c>
      <c r="O5035" s="319"/>
      <c r="P5035" s="296" t="str">
        <f t="shared" si="985"/>
        <v/>
      </c>
      <c r="Q5035" s="552"/>
      <c r="R5035" s="551"/>
      <c r="S5035" s="291"/>
      <c r="T5035" t="str">
        <f t="shared" si="986"/>
        <v>-</v>
      </c>
      <c r="U5035" s="560">
        <f t="shared" si="987"/>
        <v>0</v>
      </c>
      <c r="V5035" s="560">
        <f t="shared" si="988"/>
        <v>0</v>
      </c>
      <c r="W5035" s="560">
        <f t="shared" si="989"/>
        <v>0</v>
      </c>
    </row>
    <row r="5036" spans="1:23" ht="21" customHeight="1">
      <c r="A5036" s="316" t="str">
        <f t="shared" si="980"/>
        <v/>
      </c>
      <c r="B5036" s="316" t="str">
        <f t="shared" si="981"/>
        <v/>
      </c>
      <c r="C5036" s="316" t="str">
        <f>IF(AND(F5036&lt;&gt;"",G5036&lt;&gt;""),COUNT($C$32:C5035)+1,"")</f>
        <v/>
      </c>
      <c r="D5036" s="292" t="str">
        <f t="shared" si="982"/>
        <v/>
      </c>
      <c r="E5036" s="292" t="str">
        <f t="shared" si="983"/>
        <v/>
      </c>
      <c r="F5036" s="316"/>
      <c r="G5036" s="316"/>
      <c r="H5036" s="317"/>
      <c r="I5036" s="316" t="s">
        <v>445</v>
      </c>
      <c r="J5036" s="318"/>
      <c r="K5036" s="319"/>
      <c r="L5036" s="292" t="s">
        <v>446</v>
      </c>
      <c r="M5036" s="324"/>
      <c r="N5036" s="294" t="str">
        <f t="shared" si="984"/>
        <v/>
      </c>
      <c r="O5036" s="319"/>
      <c r="P5036" s="296" t="str">
        <f t="shared" si="985"/>
        <v/>
      </c>
      <c r="Q5036" s="552"/>
      <c r="R5036" s="551"/>
      <c r="S5036" s="291"/>
      <c r="T5036" t="str">
        <f t="shared" si="986"/>
        <v>-</v>
      </c>
      <c r="U5036" s="560">
        <f t="shared" si="987"/>
        <v>0</v>
      </c>
      <c r="V5036" s="560">
        <f t="shared" si="988"/>
        <v>0</v>
      </c>
      <c r="W5036" s="560">
        <f t="shared" si="989"/>
        <v>0</v>
      </c>
    </row>
    <row r="5037" spans="1:23" ht="21" customHeight="1">
      <c r="A5037" s="316" t="str">
        <f t="shared" si="980"/>
        <v/>
      </c>
      <c r="B5037" s="316" t="str">
        <f t="shared" si="981"/>
        <v/>
      </c>
      <c r="C5037" s="316" t="str">
        <f>IF(AND(F5037&lt;&gt;"",G5037&lt;&gt;""),COUNT($C$32:C5036)+1,"")</f>
        <v/>
      </c>
      <c r="D5037" s="292" t="str">
        <f t="shared" si="982"/>
        <v/>
      </c>
      <c r="E5037" s="292" t="str">
        <f t="shared" si="983"/>
        <v/>
      </c>
      <c r="F5037" s="316"/>
      <c r="G5037" s="316"/>
      <c r="H5037" s="317"/>
      <c r="I5037" s="316" t="s">
        <v>445</v>
      </c>
      <c r="J5037" s="318"/>
      <c r="K5037" s="319"/>
      <c r="L5037" s="292" t="s">
        <v>446</v>
      </c>
      <c r="M5037" s="324"/>
      <c r="N5037" s="294" t="str">
        <f t="shared" si="984"/>
        <v/>
      </c>
      <c r="O5037" s="319"/>
      <c r="P5037" s="296" t="str">
        <f t="shared" si="985"/>
        <v/>
      </c>
      <c r="Q5037" s="552"/>
      <c r="R5037" s="551"/>
      <c r="S5037" s="291"/>
      <c r="T5037" t="str">
        <f t="shared" si="986"/>
        <v>-</v>
      </c>
      <c r="U5037" s="560">
        <f t="shared" si="987"/>
        <v>0</v>
      </c>
      <c r="V5037" s="560">
        <f t="shared" si="988"/>
        <v>0</v>
      </c>
      <c r="W5037" s="560">
        <f t="shared" si="989"/>
        <v>0</v>
      </c>
    </row>
    <row r="5038" spans="1:23" ht="21" customHeight="1">
      <c r="A5038" s="316" t="str">
        <f t="shared" si="980"/>
        <v/>
      </c>
      <c r="B5038" s="316" t="str">
        <f t="shared" si="981"/>
        <v/>
      </c>
      <c r="C5038" s="316" t="str">
        <f>IF(AND(F5038&lt;&gt;"",G5038&lt;&gt;""),COUNT($C$32:C5037)+1,"")</f>
        <v/>
      </c>
      <c r="D5038" s="292" t="str">
        <f t="shared" si="982"/>
        <v/>
      </c>
      <c r="E5038" s="292" t="str">
        <f t="shared" si="983"/>
        <v/>
      </c>
      <c r="F5038" s="316"/>
      <c r="G5038" s="316"/>
      <c r="H5038" s="317"/>
      <c r="I5038" s="316" t="s">
        <v>445</v>
      </c>
      <c r="J5038" s="318"/>
      <c r="K5038" s="319"/>
      <c r="L5038" s="292" t="s">
        <v>446</v>
      </c>
      <c r="M5038" s="324"/>
      <c r="N5038" s="294" t="str">
        <f t="shared" si="984"/>
        <v/>
      </c>
      <c r="O5038" s="319"/>
      <c r="P5038" s="296" t="str">
        <f t="shared" si="985"/>
        <v/>
      </c>
      <c r="Q5038" s="552"/>
      <c r="R5038" s="551"/>
      <c r="S5038" s="291"/>
      <c r="T5038" t="str">
        <f t="shared" si="986"/>
        <v>-</v>
      </c>
      <c r="U5038" s="560">
        <f t="shared" si="987"/>
        <v>0</v>
      </c>
      <c r="V5038" s="560">
        <f t="shared" si="988"/>
        <v>0</v>
      </c>
      <c r="W5038" s="560">
        <f t="shared" si="989"/>
        <v>0</v>
      </c>
    </row>
    <row r="5039" spans="1:23" ht="21" customHeight="1">
      <c r="A5039" s="316" t="str">
        <f t="shared" si="980"/>
        <v/>
      </c>
      <c r="B5039" s="316" t="str">
        <f t="shared" si="981"/>
        <v/>
      </c>
      <c r="C5039" s="316" t="str">
        <f>IF(AND(F5039&lt;&gt;"",G5039&lt;&gt;""),COUNT($C$32:C5038)+1,"")</f>
        <v/>
      </c>
      <c r="D5039" s="292" t="str">
        <f t="shared" si="982"/>
        <v/>
      </c>
      <c r="E5039" s="292" t="str">
        <f t="shared" si="983"/>
        <v/>
      </c>
      <c r="F5039" s="316"/>
      <c r="G5039" s="316"/>
      <c r="H5039" s="317"/>
      <c r="I5039" s="316" t="s">
        <v>445</v>
      </c>
      <c r="J5039" s="318"/>
      <c r="K5039" s="319"/>
      <c r="L5039" s="292" t="s">
        <v>446</v>
      </c>
      <c r="M5039" s="324"/>
      <c r="N5039" s="294" t="str">
        <f t="shared" si="984"/>
        <v/>
      </c>
      <c r="O5039" s="319"/>
      <c r="P5039" s="296" t="str">
        <f t="shared" si="985"/>
        <v/>
      </c>
      <c r="Q5039" s="552"/>
      <c r="R5039" s="551"/>
      <c r="S5039" s="291"/>
      <c r="T5039" t="str">
        <f t="shared" si="986"/>
        <v>-</v>
      </c>
      <c r="U5039" s="560">
        <f t="shared" si="987"/>
        <v>0</v>
      </c>
      <c r="V5039" s="560">
        <f t="shared" si="988"/>
        <v>0</v>
      </c>
      <c r="W5039" s="560">
        <f t="shared" si="989"/>
        <v>0</v>
      </c>
    </row>
    <row r="5040" spans="1:23" ht="21" customHeight="1">
      <c r="A5040" s="316" t="str">
        <f t="shared" si="980"/>
        <v/>
      </c>
      <c r="B5040" s="316" t="str">
        <f t="shared" si="981"/>
        <v/>
      </c>
      <c r="C5040" s="316" t="str">
        <f>IF(AND(F5040&lt;&gt;"",G5040&lt;&gt;""),COUNT($C$32:C5039)+1,"")</f>
        <v/>
      </c>
      <c r="D5040" s="292" t="str">
        <f t="shared" si="982"/>
        <v/>
      </c>
      <c r="E5040" s="292" t="str">
        <f t="shared" si="983"/>
        <v/>
      </c>
      <c r="F5040" s="316"/>
      <c r="G5040" s="316"/>
      <c r="H5040" s="317"/>
      <c r="I5040" s="316" t="s">
        <v>445</v>
      </c>
      <c r="J5040" s="318"/>
      <c r="K5040" s="319"/>
      <c r="L5040" s="292" t="s">
        <v>446</v>
      </c>
      <c r="M5040" s="324"/>
      <c r="N5040" s="294" t="str">
        <f t="shared" si="984"/>
        <v/>
      </c>
      <c r="O5040" s="319"/>
      <c r="P5040" s="296" t="str">
        <f t="shared" si="985"/>
        <v/>
      </c>
      <c r="Q5040" s="552"/>
      <c r="R5040" s="551"/>
      <c r="S5040" s="291"/>
      <c r="T5040" t="str">
        <f t="shared" si="986"/>
        <v>-</v>
      </c>
      <c r="U5040" s="560">
        <f t="shared" si="987"/>
        <v>0</v>
      </c>
      <c r="V5040" s="560">
        <f t="shared" si="988"/>
        <v>0</v>
      </c>
      <c r="W5040" s="560">
        <f t="shared" si="989"/>
        <v>0</v>
      </c>
    </row>
    <row r="5041" spans="1:23" ht="21" customHeight="1">
      <c r="A5041" s="316" t="str">
        <f t="shared" si="980"/>
        <v/>
      </c>
      <c r="B5041" s="316" t="str">
        <f t="shared" si="981"/>
        <v/>
      </c>
      <c r="C5041" s="316" t="str">
        <f>IF(AND(F5041&lt;&gt;"",G5041&lt;&gt;""),COUNT($C$32:C5040)+1,"")</f>
        <v/>
      </c>
      <c r="D5041" s="292" t="str">
        <f t="shared" si="982"/>
        <v/>
      </c>
      <c r="E5041" s="292" t="str">
        <f t="shared" si="983"/>
        <v/>
      </c>
      <c r="F5041" s="316"/>
      <c r="G5041" s="316"/>
      <c r="H5041" s="317"/>
      <c r="I5041" s="316" t="s">
        <v>445</v>
      </c>
      <c r="J5041" s="318"/>
      <c r="K5041" s="319"/>
      <c r="L5041" s="292" t="s">
        <v>446</v>
      </c>
      <c r="M5041" s="324"/>
      <c r="N5041" s="294" t="str">
        <f t="shared" si="984"/>
        <v/>
      </c>
      <c r="O5041" s="319"/>
      <c r="P5041" s="296" t="str">
        <f t="shared" si="985"/>
        <v/>
      </c>
      <c r="Q5041" s="552"/>
      <c r="R5041" s="551"/>
      <c r="S5041" s="291"/>
      <c r="T5041" t="str">
        <f t="shared" si="986"/>
        <v>-</v>
      </c>
      <c r="U5041" s="560">
        <f t="shared" si="987"/>
        <v>0</v>
      </c>
      <c r="V5041" s="560">
        <f t="shared" si="988"/>
        <v>0</v>
      </c>
      <c r="W5041" s="560">
        <f t="shared" si="989"/>
        <v>0</v>
      </c>
    </row>
    <row r="5042" spans="1:23" ht="21" customHeight="1">
      <c r="A5042" s="316" t="str">
        <f t="shared" si="980"/>
        <v/>
      </c>
      <c r="B5042" s="316" t="str">
        <f t="shared" si="981"/>
        <v/>
      </c>
      <c r="C5042" s="316" t="str">
        <f>IF(AND(F5042&lt;&gt;"",G5042&lt;&gt;""),COUNT($C$32:C5041)+1,"")</f>
        <v/>
      </c>
      <c r="D5042" s="292" t="str">
        <f t="shared" si="982"/>
        <v/>
      </c>
      <c r="E5042" s="292" t="str">
        <f t="shared" si="983"/>
        <v/>
      </c>
      <c r="F5042" s="316"/>
      <c r="G5042" s="316"/>
      <c r="H5042" s="317"/>
      <c r="I5042" s="316" t="s">
        <v>445</v>
      </c>
      <c r="J5042" s="318"/>
      <c r="K5042" s="319"/>
      <c r="L5042" s="292" t="s">
        <v>446</v>
      </c>
      <c r="M5042" s="324"/>
      <c r="N5042" s="294" t="str">
        <f t="shared" si="984"/>
        <v/>
      </c>
      <c r="O5042" s="319"/>
      <c r="P5042" s="296" t="str">
        <f t="shared" si="985"/>
        <v/>
      </c>
      <c r="Q5042" s="552"/>
      <c r="R5042" s="551"/>
      <c r="S5042" s="291"/>
      <c r="T5042" t="str">
        <f t="shared" si="986"/>
        <v>-</v>
      </c>
      <c r="U5042" s="560">
        <f t="shared" si="987"/>
        <v>0</v>
      </c>
      <c r="V5042" s="560">
        <f t="shared" si="988"/>
        <v>0</v>
      </c>
      <c r="W5042" s="560">
        <f t="shared" si="989"/>
        <v>0</v>
      </c>
    </row>
    <row r="5043" spans="1:23" ht="21" customHeight="1">
      <c r="A5043" s="316" t="str">
        <f t="shared" si="980"/>
        <v/>
      </c>
      <c r="B5043" s="316" t="str">
        <f t="shared" si="981"/>
        <v/>
      </c>
      <c r="C5043" s="316" t="str">
        <f>IF(AND(F5043&lt;&gt;"",G5043&lt;&gt;""),COUNT($C$32:C5042)+1,"")</f>
        <v/>
      </c>
      <c r="D5043" s="292" t="str">
        <f t="shared" si="982"/>
        <v/>
      </c>
      <c r="E5043" s="292" t="str">
        <f t="shared" si="983"/>
        <v/>
      </c>
      <c r="F5043" s="316"/>
      <c r="G5043" s="316"/>
      <c r="H5043" s="317"/>
      <c r="I5043" s="316" t="s">
        <v>445</v>
      </c>
      <c r="J5043" s="318"/>
      <c r="K5043" s="319"/>
      <c r="L5043" s="292" t="s">
        <v>446</v>
      </c>
      <c r="M5043" s="324"/>
      <c r="N5043" s="294" t="str">
        <f t="shared" si="984"/>
        <v/>
      </c>
      <c r="O5043" s="319"/>
      <c r="P5043" s="296" t="str">
        <f t="shared" si="985"/>
        <v/>
      </c>
      <c r="Q5043" s="552"/>
      <c r="R5043" s="551"/>
      <c r="S5043" s="291"/>
      <c r="T5043" t="str">
        <f t="shared" si="986"/>
        <v>-</v>
      </c>
      <c r="U5043" s="560">
        <f t="shared" si="987"/>
        <v>0</v>
      </c>
      <c r="V5043" s="560">
        <f t="shared" si="988"/>
        <v>0</v>
      </c>
      <c r="W5043" s="560">
        <f t="shared" si="989"/>
        <v>0</v>
      </c>
    </row>
    <row r="5044" spans="1:23" ht="21" customHeight="1">
      <c r="A5044" s="316" t="str">
        <f t="shared" si="980"/>
        <v/>
      </c>
      <c r="B5044" s="316" t="str">
        <f t="shared" si="981"/>
        <v/>
      </c>
      <c r="C5044" s="316" t="str">
        <f>IF(AND(F5044&lt;&gt;"",G5044&lt;&gt;""),COUNT($C$32:C5043)+1,"")</f>
        <v/>
      </c>
      <c r="D5044" s="292" t="str">
        <f t="shared" si="982"/>
        <v/>
      </c>
      <c r="E5044" s="292" t="str">
        <f t="shared" si="983"/>
        <v/>
      </c>
      <c r="F5044" s="316"/>
      <c r="G5044" s="316"/>
      <c r="H5044" s="317"/>
      <c r="I5044" s="316" t="s">
        <v>445</v>
      </c>
      <c r="J5044" s="318"/>
      <c r="K5044" s="319"/>
      <c r="L5044" s="292" t="s">
        <v>446</v>
      </c>
      <c r="M5044" s="324"/>
      <c r="N5044" s="294" t="str">
        <f t="shared" si="984"/>
        <v/>
      </c>
      <c r="O5044" s="319"/>
      <c r="P5044" s="296" t="str">
        <f t="shared" si="985"/>
        <v/>
      </c>
      <c r="Q5044" s="552"/>
      <c r="R5044" s="551"/>
      <c r="S5044" s="291"/>
      <c r="T5044" t="str">
        <f t="shared" si="986"/>
        <v>-</v>
      </c>
      <c r="U5044" s="560">
        <f t="shared" si="987"/>
        <v>0</v>
      </c>
      <c r="V5044" s="560">
        <f t="shared" si="988"/>
        <v>0</v>
      </c>
      <c r="W5044" s="560">
        <f t="shared" si="989"/>
        <v>0</v>
      </c>
    </row>
    <row r="5045" spans="1:23" ht="21" customHeight="1">
      <c r="A5045" s="316" t="str">
        <f t="shared" si="980"/>
        <v/>
      </c>
      <c r="B5045" s="316" t="str">
        <f t="shared" si="981"/>
        <v/>
      </c>
      <c r="C5045" s="316" t="str">
        <f>IF(AND(F5045&lt;&gt;"",G5045&lt;&gt;""),COUNT($C$32:C5044)+1,"")</f>
        <v/>
      </c>
      <c r="D5045" s="292" t="str">
        <f t="shared" si="982"/>
        <v/>
      </c>
      <c r="E5045" s="292" t="str">
        <f t="shared" si="983"/>
        <v/>
      </c>
      <c r="F5045" s="316"/>
      <c r="G5045" s="316"/>
      <c r="H5045" s="317"/>
      <c r="I5045" s="316" t="s">
        <v>445</v>
      </c>
      <c r="J5045" s="318"/>
      <c r="K5045" s="319"/>
      <c r="L5045" s="292" t="s">
        <v>446</v>
      </c>
      <c r="M5045" s="324"/>
      <c r="N5045" s="294" t="str">
        <f t="shared" si="984"/>
        <v/>
      </c>
      <c r="O5045" s="319"/>
      <c r="P5045" s="296" t="str">
        <f t="shared" si="985"/>
        <v/>
      </c>
      <c r="Q5045" s="552"/>
      <c r="R5045" s="551"/>
      <c r="S5045" s="291"/>
      <c r="T5045" t="str">
        <f t="shared" si="986"/>
        <v>-</v>
      </c>
      <c r="U5045" s="560">
        <f t="shared" si="987"/>
        <v>0</v>
      </c>
      <c r="V5045" s="560">
        <f t="shared" si="988"/>
        <v>0</v>
      </c>
      <c r="W5045" s="560">
        <f t="shared" si="989"/>
        <v>0</v>
      </c>
    </row>
    <row r="5046" spans="1:23" ht="21" customHeight="1">
      <c r="A5046" s="316" t="str">
        <f t="shared" si="980"/>
        <v/>
      </c>
      <c r="B5046" s="316" t="str">
        <f t="shared" si="981"/>
        <v/>
      </c>
      <c r="C5046" s="316" t="str">
        <f>IF(AND(F5046&lt;&gt;"",G5046&lt;&gt;""),COUNT($C$32:C5045)+1,"")</f>
        <v/>
      </c>
      <c r="D5046" s="292" t="str">
        <f t="shared" si="982"/>
        <v/>
      </c>
      <c r="E5046" s="292" t="str">
        <f t="shared" si="983"/>
        <v/>
      </c>
      <c r="F5046" s="316"/>
      <c r="G5046" s="316"/>
      <c r="H5046" s="317"/>
      <c r="I5046" s="316" t="s">
        <v>445</v>
      </c>
      <c r="J5046" s="318"/>
      <c r="K5046" s="319"/>
      <c r="L5046" s="292" t="s">
        <v>446</v>
      </c>
      <c r="M5046" s="324"/>
      <c r="N5046" s="294" t="str">
        <f t="shared" si="984"/>
        <v/>
      </c>
      <c r="O5046" s="319"/>
      <c r="P5046" s="296" t="str">
        <f t="shared" si="985"/>
        <v/>
      </c>
      <c r="Q5046" s="552"/>
      <c r="R5046" s="551"/>
      <c r="S5046" s="291"/>
      <c r="T5046" t="str">
        <f t="shared" si="986"/>
        <v>-</v>
      </c>
      <c r="U5046" s="560">
        <f t="shared" si="987"/>
        <v>0</v>
      </c>
      <c r="V5046" s="560">
        <f t="shared" si="988"/>
        <v>0</v>
      </c>
      <c r="W5046" s="560">
        <f t="shared" si="989"/>
        <v>0</v>
      </c>
    </row>
    <row r="5047" spans="1:23" ht="21" customHeight="1">
      <c r="A5047" s="316" t="str">
        <f t="shared" ref="A5047:A5110" si="990">IF(AND(F5047&lt;&gt;"",G5047&lt;&gt;""),LEFT(E5047,5),"")</f>
        <v/>
      </c>
      <c r="B5047" s="316" t="str">
        <f t="shared" ref="B5047:B5110" si="991">IF(AND(F5047&lt;&gt;"",G5047&lt;&gt;""),LEFT(G5047,2),"")</f>
        <v/>
      </c>
      <c r="C5047" s="316" t="str">
        <f>IF(AND(F5047&lt;&gt;"",G5047&lt;&gt;""),COUNT($C$32:C5046)+1,"")</f>
        <v/>
      </c>
      <c r="D5047" s="292" t="str">
        <f t="shared" ref="D5047:D5110" si="992">IF(C5047&lt;&gt;"","LN"&amp;TEXT(C5047,"0000"),"")</f>
        <v/>
      </c>
      <c r="E5047" s="292" t="str">
        <f t="shared" ref="E5047:E5110" si="993">IF(AND(F5047&lt;&gt;"",G5047&lt;&gt;""),LEFT(F5047,7),"")</f>
        <v/>
      </c>
      <c r="F5047" s="316"/>
      <c r="G5047" s="316"/>
      <c r="H5047" s="317"/>
      <c r="I5047" s="316" t="s">
        <v>445</v>
      </c>
      <c r="J5047" s="318"/>
      <c r="K5047" s="319"/>
      <c r="L5047" s="292" t="s">
        <v>446</v>
      </c>
      <c r="M5047" s="324"/>
      <c r="N5047" s="294" t="str">
        <f t="shared" ref="N5047:N5110" si="994">IF(AND(F5047&lt;&gt;"",G5047&lt;&gt;""),K5047*M5047,"")</f>
        <v/>
      </c>
      <c r="O5047" s="319"/>
      <c r="P5047" s="296" t="str">
        <f t="shared" ref="P5047:P5110" si="995">IF(AND(F5047&lt;&gt;"",G5047&lt;&gt;""),N5047*O5047,"")</f>
        <v/>
      </c>
      <c r="Q5047" s="552"/>
      <c r="R5047" s="551"/>
      <c r="S5047" s="291"/>
      <c r="T5047" t="str">
        <f t="shared" ref="T5047:T5110" si="996">IF(AND(F5047&lt;&gt;"",G5047&lt;&gt;""),"ok","-")</f>
        <v>-</v>
      </c>
      <c r="U5047" s="560">
        <f t="shared" ref="U5047:U5110" si="997">MOD(K5047,1)</f>
        <v>0</v>
      </c>
      <c r="V5047" s="560">
        <f t="shared" ref="V5047:V5110" si="998">MOD(M5047,1)</f>
        <v>0</v>
      </c>
      <c r="W5047" s="560">
        <f t="shared" ref="W5047:W5110" si="999">MOD(O5047,1)</f>
        <v>0</v>
      </c>
    </row>
    <row r="5048" spans="1:23" ht="21" customHeight="1">
      <c r="A5048" s="316" t="str">
        <f t="shared" si="990"/>
        <v/>
      </c>
      <c r="B5048" s="316" t="str">
        <f t="shared" si="991"/>
        <v/>
      </c>
      <c r="C5048" s="316" t="str">
        <f>IF(AND(F5048&lt;&gt;"",G5048&lt;&gt;""),COUNT($C$32:C5047)+1,"")</f>
        <v/>
      </c>
      <c r="D5048" s="292" t="str">
        <f t="shared" si="992"/>
        <v/>
      </c>
      <c r="E5048" s="292" t="str">
        <f t="shared" si="993"/>
        <v/>
      </c>
      <c r="F5048" s="316"/>
      <c r="G5048" s="316"/>
      <c r="H5048" s="317"/>
      <c r="I5048" s="316" t="s">
        <v>445</v>
      </c>
      <c r="J5048" s="318"/>
      <c r="K5048" s="319"/>
      <c r="L5048" s="292" t="s">
        <v>446</v>
      </c>
      <c r="M5048" s="324"/>
      <c r="N5048" s="294" t="str">
        <f t="shared" si="994"/>
        <v/>
      </c>
      <c r="O5048" s="319"/>
      <c r="P5048" s="296" t="str">
        <f t="shared" si="995"/>
        <v/>
      </c>
      <c r="Q5048" s="552"/>
      <c r="R5048" s="551"/>
      <c r="S5048" s="291"/>
      <c r="T5048" t="str">
        <f t="shared" si="996"/>
        <v>-</v>
      </c>
      <c r="U5048" s="560">
        <f t="shared" si="997"/>
        <v>0</v>
      </c>
      <c r="V5048" s="560">
        <f t="shared" si="998"/>
        <v>0</v>
      </c>
      <c r="W5048" s="560">
        <f t="shared" si="999"/>
        <v>0</v>
      </c>
    </row>
    <row r="5049" spans="1:23" ht="21" customHeight="1">
      <c r="A5049" s="316" t="str">
        <f t="shared" si="990"/>
        <v/>
      </c>
      <c r="B5049" s="316" t="str">
        <f t="shared" si="991"/>
        <v/>
      </c>
      <c r="C5049" s="316" t="str">
        <f>IF(AND(F5049&lt;&gt;"",G5049&lt;&gt;""),COUNT($C$32:C5048)+1,"")</f>
        <v/>
      </c>
      <c r="D5049" s="292" t="str">
        <f t="shared" si="992"/>
        <v/>
      </c>
      <c r="E5049" s="292" t="str">
        <f t="shared" si="993"/>
        <v/>
      </c>
      <c r="F5049" s="316"/>
      <c r="G5049" s="316"/>
      <c r="H5049" s="317"/>
      <c r="I5049" s="316" t="s">
        <v>445</v>
      </c>
      <c r="J5049" s="318"/>
      <c r="K5049" s="319"/>
      <c r="L5049" s="292" t="s">
        <v>446</v>
      </c>
      <c r="M5049" s="324"/>
      <c r="N5049" s="294" t="str">
        <f t="shared" si="994"/>
        <v/>
      </c>
      <c r="O5049" s="319"/>
      <c r="P5049" s="296" t="str">
        <f t="shared" si="995"/>
        <v/>
      </c>
      <c r="Q5049" s="552"/>
      <c r="R5049" s="551"/>
      <c r="S5049" s="291"/>
      <c r="T5049" t="str">
        <f t="shared" si="996"/>
        <v>-</v>
      </c>
      <c r="U5049" s="560">
        <f t="shared" si="997"/>
        <v>0</v>
      </c>
      <c r="V5049" s="560">
        <f t="shared" si="998"/>
        <v>0</v>
      </c>
      <c r="W5049" s="560">
        <f t="shared" si="999"/>
        <v>0</v>
      </c>
    </row>
    <row r="5050" spans="1:23" ht="21" customHeight="1">
      <c r="A5050" s="316" t="str">
        <f t="shared" si="990"/>
        <v/>
      </c>
      <c r="B5050" s="316" t="str">
        <f t="shared" si="991"/>
        <v/>
      </c>
      <c r="C5050" s="316" t="str">
        <f>IF(AND(F5050&lt;&gt;"",G5050&lt;&gt;""),COUNT($C$32:C5049)+1,"")</f>
        <v/>
      </c>
      <c r="D5050" s="292" t="str">
        <f t="shared" si="992"/>
        <v/>
      </c>
      <c r="E5050" s="292" t="str">
        <f t="shared" si="993"/>
        <v/>
      </c>
      <c r="F5050" s="316"/>
      <c r="G5050" s="316"/>
      <c r="H5050" s="317"/>
      <c r="I5050" s="316" t="s">
        <v>445</v>
      </c>
      <c r="J5050" s="318"/>
      <c r="K5050" s="319"/>
      <c r="L5050" s="292" t="s">
        <v>446</v>
      </c>
      <c r="M5050" s="324"/>
      <c r="N5050" s="294" t="str">
        <f t="shared" si="994"/>
        <v/>
      </c>
      <c r="O5050" s="319"/>
      <c r="P5050" s="296" t="str">
        <f t="shared" si="995"/>
        <v/>
      </c>
      <c r="Q5050" s="552"/>
      <c r="R5050" s="551"/>
      <c r="S5050" s="291"/>
      <c r="T5050" t="str">
        <f t="shared" si="996"/>
        <v>-</v>
      </c>
      <c r="U5050" s="560">
        <f t="shared" si="997"/>
        <v>0</v>
      </c>
      <c r="V5050" s="560">
        <f t="shared" si="998"/>
        <v>0</v>
      </c>
      <c r="W5050" s="560">
        <f t="shared" si="999"/>
        <v>0</v>
      </c>
    </row>
    <row r="5051" spans="1:23" ht="21" customHeight="1">
      <c r="A5051" s="316" t="str">
        <f t="shared" si="990"/>
        <v/>
      </c>
      <c r="B5051" s="316" t="str">
        <f t="shared" si="991"/>
        <v/>
      </c>
      <c r="C5051" s="316" t="str">
        <f>IF(AND(F5051&lt;&gt;"",G5051&lt;&gt;""),COUNT($C$32:C5050)+1,"")</f>
        <v/>
      </c>
      <c r="D5051" s="292" t="str">
        <f t="shared" si="992"/>
        <v/>
      </c>
      <c r="E5051" s="292" t="str">
        <f t="shared" si="993"/>
        <v/>
      </c>
      <c r="F5051" s="316"/>
      <c r="G5051" s="316"/>
      <c r="H5051" s="317"/>
      <c r="I5051" s="316" t="s">
        <v>445</v>
      </c>
      <c r="J5051" s="318"/>
      <c r="K5051" s="319"/>
      <c r="L5051" s="292" t="s">
        <v>446</v>
      </c>
      <c r="M5051" s="324"/>
      <c r="N5051" s="294" t="str">
        <f t="shared" si="994"/>
        <v/>
      </c>
      <c r="O5051" s="319"/>
      <c r="P5051" s="296" t="str">
        <f t="shared" si="995"/>
        <v/>
      </c>
      <c r="Q5051" s="552"/>
      <c r="R5051" s="551"/>
      <c r="S5051" s="291"/>
      <c r="T5051" t="str">
        <f t="shared" si="996"/>
        <v>-</v>
      </c>
      <c r="U5051" s="560">
        <f t="shared" si="997"/>
        <v>0</v>
      </c>
      <c r="V5051" s="560">
        <f t="shared" si="998"/>
        <v>0</v>
      </c>
      <c r="W5051" s="560">
        <f t="shared" si="999"/>
        <v>0</v>
      </c>
    </row>
    <row r="5052" spans="1:23" ht="21" customHeight="1">
      <c r="A5052" s="316" t="str">
        <f t="shared" si="990"/>
        <v/>
      </c>
      <c r="B5052" s="316" t="str">
        <f t="shared" si="991"/>
        <v/>
      </c>
      <c r="C5052" s="316" t="str">
        <f>IF(AND(F5052&lt;&gt;"",G5052&lt;&gt;""),COUNT($C$32:C5051)+1,"")</f>
        <v/>
      </c>
      <c r="D5052" s="292" t="str">
        <f t="shared" si="992"/>
        <v/>
      </c>
      <c r="E5052" s="292" t="str">
        <f t="shared" si="993"/>
        <v/>
      </c>
      <c r="F5052" s="316"/>
      <c r="G5052" s="316"/>
      <c r="H5052" s="317"/>
      <c r="I5052" s="316" t="s">
        <v>445</v>
      </c>
      <c r="J5052" s="318"/>
      <c r="K5052" s="319"/>
      <c r="L5052" s="292" t="s">
        <v>446</v>
      </c>
      <c r="M5052" s="324"/>
      <c r="N5052" s="294" t="str">
        <f t="shared" si="994"/>
        <v/>
      </c>
      <c r="O5052" s="319"/>
      <c r="P5052" s="296" t="str">
        <f t="shared" si="995"/>
        <v/>
      </c>
      <c r="Q5052" s="552"/>
      <c r="R5052" s="551"/>
      <c r="S5052" s="291"/>
      <c r="T5052" t="str">
        <f t="shared" si="996"/>
        <v>-</v>
      </c>
      <c r="U5052" s="560">
        <f t="shared" si="997"/>
        <v>0</v>
      </c>
      <c r="V5052" s="560">
        <f t="shared" si="998"/>
        <v>0</v>
      </c>
      <c r="W5052" s="560">
        <f t="shared" si="999"/>
        <v>0</v>
      </c>
    </row>
    <row r="5053" spans="1:23" ht="21" customHeight="1">
      <c r="A5053" s="316" t="str">
        <f t="shared" si="990"/>
        <v/>
      </c>
      <c r="B5053" s="316" t="str">
        <f t="shared" si="991"/>
        <v/>
      </c>
      <c r="C5053" s="316" t="str">
        <f>IF(AND(F5053&lt;&gt;"",G5053&lt;&gt;""),COUNT($C$32:C5052)+1,"")</f>
        <v/>
      </c>
      <c r="D5053" s="292" t="str">
        <f t="shared" si="992"/>
        <v/>
      </c>
      <c r="E5053" s="292" t="str">
        <f t="shared" si="993"/>
        <v/>
      </c>
      <c r="F5053" s="316"/>
      <c r="G5053" s="316"/>
      <c r="H5053" s="317"/>
      <c r="I5053" s="316" t="s">
        <v>445</v>
      </c>
      <c r="J5053" s="318"/>
      <c r="K5053" s="319"/>
      <c r="L5053" s="292" t="s">
        <v>446</v>
      </c>
      <c r="M5053" s="324"/>
      <c r="N5053" s="294" t="str">
        <f t="shared" si="994"/>
        <v/>
      </c>
      <c r="O5053" s="319"/>
      <c r="P5053" s="296" t="str">
        <f t="shared" si="995"/>
        <v/>
      </c>
      <c r="Q5053" s="552"/>
      <c r="R5053" s="551"/>
      <c r="S5053" s="291"/>
      <c r="T5053" t="str">
        <f t="shared" si="996"/>
        <v>-</v>
      </c>
      <c r="U5053" s="560">
        <f t="shared" si="997"/>
        <v>0</v>
      </c>
      <c r="V5053" s="560">
        <f t="shared" si="998"/>
        <v>0</v>
      </c>
      <c r="W5053" s="560">
        <f t="shared" si="999"/>
        <v>0</v>
      </c>
    </row>
    <row r="5054" spans="1:23" ht="21" customHeight="1">
      <c r="A5054" s="316" t="str">
        <f t="shared" si="990"/>
        <v/>
      </c>
      <c r="B5054" s="316" t="str">
        <f t="shared" si="991"/>
        <v/>
      </c>
      <c r="C5054" s="316" t="str">
        <f>IF(AND(F5054&lt;&gt;"",G5054&lt;&gt;""),COUNT($C$32:C5053)+1,"")</f>
        <v/>
      </c>
      <c r="D5054" s="292" t="str">
        <f t="shared" si="992"/>
        <v/>
      </c>
      <c r="E5054" s="292" t="str">
        <f t="shared" si="993"/>
        <v/>
      </c>
      <c r="F5054" s="316"/>
      <c r="G5054" s="316"/>
      <c r="H5054" s="317"/>
      <c r="I5054" s="316" t="s">
        <v>445</v>
      </c>
      <c r="J5054" s="318"/>
      <c r="K5054" s="319"/>
      <c r="L5054" s="292" t="s">
        <v>446</v>
      </c>
      <c r="M5054" s="324"/>
      <c r="N5054" s="294" t="str">
        <f t="shared" si="994"/>
        <v/>
      </c>
      <c r="O5054" s="319"/>
      <c r="P5054" s="296" t="str">
        <f t="shared" si="995"/>
        <v/>
      </c>
      <c r="Q5054" s="552"/>
      <c r="R5054" s="551"/>
      <c r="S5054" s="291"/>
      <c r="T5054" t="str">
        <f t="shared" si="996"/>
        <v>-</v>
      </c>
      <c r="U5054" s="560">
        <f t="shared" si="997"/>
        <v>0</v>
      </c>
      <c r="V5054" s="560">
        <f t="shared" si="998"/>
        <v>0</v>
      </c>
      <c r="W5054" s="560">
        <f t="shared" si="999"/>
        <v>0</v>
      </c>
    </row>
    <row r="5055" spans="1:23" ht="21" customHeight="1">
      <c r="A5055" s="316" t="str">
        <f t="shared" si="990"/>
        <v/>
      </c>
      <c r="B5055" s="316" t="str">
        <f t="shared" si="991"/>
        <v/>
      </c>
      <c r="C5055" s="316" t="str">
        <f>IF(AND(F5055&lt;&gt;"",G5055&lt;&gt;""),COUNT($C$32:C5054)+1,"")</f>
        <v/>
      </c>
      <c r="D5055" s="292" t="str">
        <f t="shared" si="992"/>
        <v/>
      </c>
      <c r="E5055" s="292" t="str">
        <f t="shared" si="993"/>
        <v/>
      </c>
      <c r="F5055" s="316"/>
      <c r="G5055" s="316"/>
      <c r="H5055" s="317"/>
      <c r="I5055" s="316" t="s">
        <v>445</v>
      </c>
      <c r="J5055" s="318"/>
      <c r="K5055" s="319"/>
      <c r="L5055" s="292" t="s">
        <v>446</v>
      </c>
      <c r="M5055" s="324"/>
      <c r="N5055" s="294" t="str">
        <f t="shared" si="994"/>
        <v/>
      </c>
      <c r="O5055" s="319"/>
      <c r="P5055" s="296" t="str">
        <f t="shared" si="995"/>
        <v/>
      </c>
      <c r="Q5055" s="552"/>
      <c r="R5055" s="551"/>
      <c r="S5055" s="291"/>
      <c r="T5055" t="str">
        <f t="shared" si="996"/>
        <v>-</v>
      </c>
      <c r="U5055" s="560">
        <f t="shared" si="997"/>
        <v>0</v>
      </c>
      <c r="V5055" s="560">
        <f t="shared" si="998"/>
        <v>0</v>
      </c>
      <c r="W5055" s="560">
        <f t="shared" si="999"/>
        <v>0</v>
      </c>
    </row>
    <row r="5056" spans="1:23" ht="21" customHeight="1">
      <c r="A5056" s="316" t="str">
        <f t="shared" si="990"/>
        <v/>
      </c>
      <c r="B5056" s="316" t="str">
        <f t="shared" si="991"/>
        <v/>
      </c>
      <c r="C5056" s="316" t="str">
        <f>IF(AND(F5056&lt;&gt;"",G5056&lt;&gt;""),COUNT($C$32:C5055)+1,"")</f>
        <v/>
      </c>
      <c r="D5056" s="292" t="str">
        <f t="shared" si="992"/>
        <v/>
      </c>
      <c r="E5056" s="292" t="str">
        <f t="shared" si="993"/>
        <v/>
      </c>
      <c r="F5056" s="316"/>
      <c r="G5056" s="316"/>
      <c r="H5056" s="317"/>
      <c r="I5056" s="316" t="s">
        <v>445</v>
      </c>
      <c r="J5056" s="318"/>
      <c r="K5056" s="319"/>
      <c r="L5056" s="292" t="s">
        <v>446</v>
      </c>
      <c r="M5056" s="324"/>
      <c r="N5056" s="294" t="str">
        <f t="shared" si="994"/>
        <v/>
      </c>
      <c r="O5056" s="319"/>
      <c r="P5056" s="296" t="str">
        <f t="shared" si="995"/>
        <v/>
      </c>
      <c r="Q5056" s="552"/>
      <c r="R5056" s="551"/>
      <c r="S5056" s="291"/>
      <c r="T5056" t="str">
        <f t="shared" si="996"/>
        <v>-</v>
      </c>
      <c r="U5056" s="560">
        <f t="shared" si="997"/>
        <v>0</v>
      </c>
      <c r="V5056" s="560">
        <f t="shared" si="998"/>
        <v>0</v>
      </c>
      <c r="W5056" s="560">
        <f t="shared" si="999"/>
        <v>0</v>
      </c>
    </row>
    <row r="5057" spans="1:23" ht="21" customHeight="1">
      <c r="A5057" s="316" t="str">
        <f t="shared" si="990"/>
        <v/>
      </c>
      <c r="B5057" s="316" t="str">
        <f t="shared" si="991"/>
        <v/>
      </c>
      <c r="C5057" s="316" t="str">
        <f>IF(AND(F5057&lt;&gt;"",G5057&lt;&gt;""),COUNT($C$32:C5056)+1,"")</f>
        <v/>
      </c>
      <c r="D5057" s="292" t="str">
        <f t="shared" si="992"/>
        <v/>
      </c>
      <c r="E5057" s="292" t="str">
        <f t="shared" si="993"/>
        <v/>
      </c>
      <c r="F5057" s="316"/>
      <c r="G5057" s="316"/>
      <c r="H5057" s="317"/>
      <c r="I5057" s="316" t="s">
        <v>445</v>
      </c>
      <c r="J5057" s="318"/>
      <c r="K5057" s="319"/>
      <c r="L5057" s="292" t="s">
        <v>446</v>
      </c>
      <c r="M5057" s="324"/>
      <c r="N5057" s="294" t="str">
        <f t="shared" si="994"/>
        <v/>
      </c>
      <c r="O5057" s="319"/>
      <c r="P5057" s="296" t="str">
        <f t="shared" si="995"/>
        <v/>
      </c>
      <c r="Q5057" s="552"/>
      <c r="R5057" s="551"/>
      <c r="S5057" s="291"/>
      <c r="T5057" t="str">
        <f t="shared" si="996"/>
        <v>-</v>
      </c>
      <c r="U5057" s="560">
        <f t="shared" si="997"/>
        <v>0</v>
      </c>
      <c r="V5057" s="560">
        <f t="shared" si="998"/>
        <v>0</v>
      </c>
      <c r="W5057" s="560">
        <f t="shared" si="999"/>
        <v>0</v>
      </c>
    </row>
    <row r="5058" spans="1:23" ht="21" customHeight="1">
      <c r="A5058" s="316" t="str">
        <f t="shared" si="990"/>
        <v/>
      </c>
      <c r="B5058" s="316" t="str">
        <f t="shared" si="991"/>
        <v/>
      </c>
      <c r="C5058" s="316" t="str">
        <f>IF(AND(F5058&lt;&gt;"",G5058&lt;&gt;""),COUNT($C$32:C5057)+1,"")</f>
        <v/>
      </c>
      <c r="D5058" s="292" t="str">
        <f t="shared" si="992"/>
        <v/>
      </c>
      <c r="E5058" s="292" t="str">
        <f t="shared" si="993"/>
        <v/>
      </c>
      <c r="F5058" s="316"/>
      <c r="G5058" s="316"/>
      <c r="H5058" s="317"/>
      <c r="I5058" s="316" t="s">
        <v>445</v>
      </c>
      <c r="J5058" s="318"/>
      <c r="K5058" s="319"/>
      <c r="L5058" s="292" t="s">
        <v>446</v>
      </c>
      <c r="M5058" s="324"/>
      <c r="N5058" s="294" t="str">
        <f t="shared" si="994"/>
        <v/>
      </c>
      <c r="O5058" s="319"/>
      <c r="P5058" s="296" t="str">
        <f t="shared" si="995"/>
        <v/>
      </c>
      <c r="Q5058" s="552"/>
      <c r="R5058" s="551"/>
      <c r="S5058" s="291"/>
      <c r="T5058" t="str">
        <f t="shared" si="996"/>
        <v>-</v>
      </c>
      <c r="U5058" s="560">
        <f t="shared" si="997"/>
        <v>0</v>
      </c>
      <c r="V5058" s="560">
        <f t="shared" si="998"/>
        <v>0</v>
      </c>
      <c r="W5058" s="560">
        <f t="shared" si="999"/>
        <v>0</v>
      </c>
    </row>
    <row r="5059" spans="1:23" ht="21" customHeight="1">
      <c r="A5059" s="316" t="str">
        <f t="shared" si="990"/>
        <v/>
      </c>
      <c r="B5059" s="316" t="str">
        <f t="shared" si="991"/>
        <v/>
      </c>
      <c r="C5059" s="316" t="str">
        <f>IF(AND(F5059&lt;&gt;"",G5059&lt;&gt;""),COUNT($C$32:C5058)+1,"")</f>
        <v/>
      </c>
      <c r="D5059" s="292" t="str">
        <f t="shared" si="992"/>
        <v/>
      </c>
      <c r="E5059" s="292" t="str">
        <f t="shared" si="993"/>
        <v/>
      </c>
      <c r="F5059" s="316"/>
      <c r="G5059" s="316"/>
      <c r="H5059" s="317"/>
      <c r="I5059" s="316" t="s">
        <v>445</v>
      </c>
      <c r="J5059" s="318"/>
      <c r="K5059" s="319"/>
      <c r="L5059" s="292" t="s">
        <v>446</v>
      </c>
      <c r="M5059" s="324"/>
      <c r="N5059" s="294" t="str">
        <f t="shared" si="994"/>
        <v/>
      </c>
      <c r="O5059" s="319"/>
      <c r="P5059" s="296" t="str">
        <f t="shared" si="995"/>
        <v/>
      </c>
      <c r="Q5059" s="552"/>
      <c r="R5059" s="551"/>
      <c r="S5059" s="291"/>
      <c r="T5059" t="str">
        <f t="shared" si="996"/>
        <v>-</v>
      </c>
      <c r="U5059" s="560">
        <f t="shared" si="997"/>
        <v>0</v>
      </c>
      <c r="V5059" s="560">
        <f t="shared" si="998"/>
        <v>0</v>
      </c>
      <c r="W5059" s="560">
        <f t="shared" si="999"/>
        <v>0</v>
      </c>
    </row>
    <row r="5060" spans="1:23" ht="21" customHeight="1">
      <c r="A5060" s="316" t="str">
        <f t="shared" si="990"/>
        <v/>
      </c>
      <c r="B5060" s="316" t="str">
        <f t="shared" si="991"/>
        <v/>
      </c>
      <c r="C5060" s="316" t="str">
        <f>IF(AND(F5060&lt;&gt;"",G5060&lt;&gt;""),COUNT($C$32:C5059)+1,"")</f>
        <v/>
      </c>
      <c r="D5060" s="292" t="str">
        <f t="shared" si="992"/>
        <v/>
      </c>
      <c r="E5060" s="292" t="str">
        <f t="shared" si="993"/>
        <v/>
      </c>
      <c r="F5060" s="316"/>
      <c r="G5060" s="316"/>
      <c r="H5060" s="317"/>
      <c r="I5060" s="316" t="s">
        <v>445</v>
      </c>
      <c r="J5060" s="318"/>
      <c r="K5060" s="319"/>
      <c r="L5060" s="292" t="s">
        <v>446</v>
      </c>
      <c r="M5060" s="324"/>
      <c r="N5060" s="294" t="str">
        <f t="shared" si="994"/>
        <v/>
      </c>
      <c r="O5060" s="319"/>
      <c r="P5060" s="296" t="str">
        <f t="shared" si="995"/>
        <v/>
      </c>
      <c r="Q5060" s="552"/>
      <c r="R5060" s="551"/>
      <c r="S5060" s="291"/>
      <c r="T5060" t="str">
        <f t="shared" si="996"/>
        <v>-</v>
      </c>
      <c r="U5060" s="560">
        <f t="shared" si="997"/>
        <v>0</v>
      </c>
      <c r="V5060" s="560">
        <f t="shared" si="998"/>
        <v>0</v>
      </c>
      <c r="W5060" s="560">
        <f t="shared" si="999"/>
        <v>0</v>
      </c>
    </row>
    <row r="5061" spans="1:23" ht="21" customHeight="1">
      <c r="A5061" s="316" t="str">
        <f t="shared" si="990"/>
        <v/>
      </c>
      <c r="B5061" s="316" t="str">
        <f t="shared" si="991"/>
        <v/>
      </c>
      <c r="C5061" s="316" t="str">
        <f>IF(AND(F5061&lt;&gt;"",G5061&lt;&gt;""),COUNT($C$32:C5060)+1,"")</f>
        <v/>
      </c>
      <c r="D5061" s="292" t="str">
        <f t="shared" si="992"/>
        <v/>
      </c>
      <c r="E5061" s="292" t="str">
        <f t="shared" si="993"/>
        <v/>
      </c>
      <c r="F5061" s="316"/>
      <c r="G5061" s="316"/>
      <c r="H5061" s="317"/>
      <c r="I5061" s="316" t="s">
        <v>445</v>
      </c>
      <c r="J5061" s="318"/>
      <c r="K5061" s="319"/>
      <c r="L5061" s="292" t="s">
        <v>446</v>
      </c>
      <c r="M5061" s="324"/>
      <c r="N5061" s="294" t="str">
        <f t="shared" si="994"/>
        <v/>
      </c>
      <c r="O5061" s="319"/>
      <c r="P5061" s="296" t="str">
        <f t="shared" si="995"/>
        <v/>
      </c>
      <c r="Q5061" s="552"/>
      <c r="R5061" s="551"/>
      <c r="S5061" s="291"/>
      <c r="T5061" t="str">
        <f t="shared" si="996"/>
        <v>-</v>
      </c>
      <c r="U5061" s="560">
        <f t="shared" si="997"/>
        <v>0</v>
      </c>
      <c r="V5061" s="560">
        <f t="shared" si="998"/>
        <v>0</v>
      </c>
      <c r="W5061" s="560">
        <f t="shared" si="999"/>
        <v>0</v>
      </c>
    </row>
    <row r="5062" spans="1:23" ht="21" customHeight="1">
      <c r="A5062" s="316" t="str">
        <f t="shared" si="990"/>
        <v/>
      </c>
      <c r="B5062" s="316" t="str">
        <f t="shared" si="991"/>
        <v/>
      </c>
      <c r="C5062" s="316" t="str">
        <f>IF(AND(F5062&lt;&gt;"",G5062&lt;&gt;""),COUNT($C$32:C5061)+1,"")</f>
        <v/>
      </c>
      <c r="D5062" s="292" t="str">
        <f t="shared" si="992"/>
        <v/>
      </c>
      <c r="E5062" s="292" t="str">
        <f t="shared" si="993"/>
        <v/>
      </c>
      <c r="F5062" s="316"/>
      <c r="G5062" s="316"/>
      <c r="H5062" s="317"/>
      <c r="I5062" s="316" t="s">
        <v>445</v>
      </c>
      <c r="J5062" s="318"/>
      <c r="K5062" s="319"/>
      <c r="L5062" s="292" t="s">
        <v>446</v>
      </c>
      <c r="M5062" s="324"/>
      <c r="N5062" s="294" t="str">
        <f t="shared" si="994"/>
        <v/>
      </c>
      <c r="O5062" s="319"/>
      <c r="P5062" s="296" t="str">
        <f t="shared" si="995"/>
        <v/>
      </c>
      <c r="Q5062" s="552"/>
      <c r="R5062" s="551"/>
      <c r="S5062" s="291"/>
      <c r="T5062" t="str">
        <f t="shared" si="996"/>
        <v>-</v>
      </c>
      <c r="U5062" s="560">
        <f t="shared" si="997"/>
        <v>0</v>
      </c>
      <c r="V5062" s="560">
        <f t="shared" si="998"/>
        <v>0</v>
      </c>
      <c r="W5062" s="560">
        <f t="shared" si="999"/>
        <v>0</v>
      </c>
    </row>
    <row r="5063" spans="1:23" ht="21" customHeight="1">
      <c r="A5063" s="316" t="str">
        <f t="shared" si="990"/>
        <v/>
      </c>
      <c r="B5063" s="316" t="str">
        <f t="shared" si="991"/>
        <v/>
      </c>
      <c r="C5063" s="316" t="str">
        <f>IF(AND(F5063&lt;&gt;"",G5063&lt;&gt;""),COUNT($C$32:C5062)+1,"")</f>
        <v/>
      </c>
      <c r="D5063" s="292" t="str">
        <f t="shared" si="992"/>
        <v/>
      </c>
      <c r="E5063" s="292" t="str">
        <f t="shared" si="993"/>
        <v/>
      </c>
      <c r="F5063" s="316"/>
      <c r="G5063" s="316"/>
      <c r="H5063" s="317"/>
      <c r="I5063" s="316" t="s">
        <v>445</v>
      </c>
      <c r="J5063" s="318"/>
      <c r="K5063" s="319"/>
      <c r="L5063" s="292" t="s">
        <v>446</v>
      </c>
      <c r="M5063" s="324"/>
      <c r="N5063" s="294" t="str">
        <f t="shared" si="994"/>
        <v/>
      </c>
      <c r="O5063" s="319"/>
      <c r="P5063" s="296" t="str">
        <f t="shared" si="995"/>
        <v/>
      </c>
      <c r="Q5063" s="552"/>
      <c r="R5063" s="551"/>
      <c r="S5063" s="291"/>
      <c r="T5063" t="str">
        <f t="shared" si="996"/>
        <v>-</v>
      </c>
      <c r="U5063" s="560">
        <f t="shared" si="997"/>
        <v>0</v>
      </c>
      <c r="V5063" s="560">
        <f t="shared" si="998"/>
        <v>0</v>
      </c>
      <c r="W5063" s="560">
        <f t="shared" si="999"/>
        <v>0</v>
      </c>
    </row>
    <row r="5064" spans="1:23" ht="21" customHeight="1">
      <c r="A5064" s="316" t="str">
        <f t="shared" si="990"/>
        <v/>
      </c>
      <c r="B5064" s="316" t="str">
        <f t="shared" si="991"/>
        <v/>
      </c>
      <c r="C5064" s="316" t="str">
        <f>IF(AND(F5064&lt;&gt;"",G5064&lt;&gt;""),COUNT($C$32:C5063)+1,"")</f>
        <v/>
      </c>
      <c r="D5064" s="292" t="str">
        <f t="shared" si="992"/>
        <v/>
      </c>
      <c r="E5064" s="292" t="str">
        <f t="shared" si="993"/>
        <v/>
      </c>
      <c r="F5064" s="316"/>
      <c r="G5064" s="316"/>
      <c r="H5064" s="317"/>
      <c r="I5064" s="316" t="s">
        <v>445</v>
      </c>
      <c r="J5064" s="318"/>
      <c r="K5064" s="319"/>
      <c r="L5064" s="292" t="s">
        <v>446</v>
      </c>
      <c r="M5064" s="324"/>
      <c r="N5064" s="294" t="str">
        <f t="shared" si="994"/>
        <v/>
      </c>
      <c r="O5064" s="319"/>
      <c r="P5064" s="296" t="str">
        <f t="shared" si="995"/>
        <v/>
      </c>
      <c r="Q5064" s="552"/>
      <c r="R5064" s="551"/>
      <c r="S5064" s="291"/>
      <c r="T5064" t="str">
        <f t="shared" si="996"/>
        <v>-</v>
      </c>
      <c r="U5064" s="560">
        <f t="shared" si="997"/>
        <v>0</v>
      </c>
      <c r="V5064" s="560">
        <f t="shared" si="998"/>
        <v>0</v>
      </c>
      <c r="W5064" s="560">
        <f t="shared" si="999"/>
        <v>0</v>
      </c>
    </row>
    <row r="5065" spans="1:23" ht="21" customHeight="1">
      <c r="A5065" s="316" t="str">
        <f t="shared" si="990"/>
        <v/>
      </c>
      <c r="B5065" s="316" t="str">
        <f t="shared" si="991"/>
        <v/>
      </c>
      <c r="C5065" s="316" t="str">
        <f>IF(AND(F5065&lt;&gt;"",G5065&lt;&gt;""),COUNT($C$32:C5064)+1,"")</f>
        <v/>
      </c>
      <c r="D5065" s="292" t="str">
        <f t="shared" si="992"/>
        <v/>
      </c>
      <c r="E5065" s="292" t="str">
        <f t="shared" si="993"/>
        <v/>
      </c>
      <c r="F5065" s="316"/>
      <c r="G5065" s="316"/>
      <c r="H5065" s="317"/>
      <c r="I5065" s="316" t="s">
        <v>445</v>
      </c>
      <c r="J5065" s="318"/>
      <c r="K5065" s="319"/>
      <c r="L5065" s="292" t="s">
        <v>446</v>
      </c>
      <c r="M5065" s="324"/>
      <c r="N5065" s="294" t="str">
        <f t="shared" si="994"/>
        <v/>
      </c>
      <c r="O5065" s="319"/>
      <c r="P5065" s="296" t="str">
        <f t="shared" si="995"/>
        <v/>
      </c>
      <c r="Q5065" s="552"/>
      <c r="R5065" s="551"/>
      <c r="S5065" s="291"/>
      <c r="T5065" t="str">
        <f t="shared" si="996"/>
        <v>-</v>
      </c>
      <c r="U5065" s="560">
        <f t="shared" si="997"/>
        <v>0</v>
      </c>
      <c r="V5065" s="560">
        <f t="shared" si="998"/>
        <v>0</v>
      </c>
      <c r="W5065" s="560">
        <f t="shared" si="999"/>
        <v>0</v>
      </c>
    </row>
    <row r="5066" spans="1:23" ht="21" customHeight="1">
      <c r="A5066" s="316" t="str">
        <f t="shared" si="990"/>
        <v/>
      </c>
      <c r="B5066" s="316" t="str">
        <f t="shared" si="991"/>
        <v/>
      </c>
      <c r="C5066" s="316" t="str">
        <f>IF(AND(F5066&lt;&gt;"",G5066&lt;&gt;""),COUNT($C$32:C5065)+1,"")</f>
        <v/>
      </c>
      <c r="D5066" s="292" t="str">
        <f t="shared" si="992"/>
        <v/>
      </c>
      <c r="E5066" s="292" t="str">
        <f t="shared" si="993"/>
        <v/>
      </c>
      <c r="F5066" s="316"/>
      <c r="G5066" s="316"/>
      <c r="H5066" s="317"/>
      <c r="I5066" s="316" t="s">
        <v>445</v>
      </c>
      <c r="J5066" s="318"/>
      <c r="K5066" s="319"/>
      <c r="L5066" s="292" t="s">
        <v>446</v>
      </c>
      <c r="M5066" s="324"/>
      <c r="N5066" s="294" t="str">
        <f t="shared" si="994"/>
        <v/>
      </c>
      <c r="O5066" s="319"/>
      <c r="P5066" s="296" t="str">
        <f t="shared" si="995"/>
        <v/>
      </c>
      <c r="Q5066" s="552"/>
      <c r="R5066" s="551"/>
      <c r="S5066" s="291"/>
      <c r="T5066" t="str">
        <f t="shared" si="996"/>
        <v>-</v>
      </c>
      <c r="U5066" s="560">
        <f t="shared" si="997"/>
        <v>0</v>
      </c>
      <c r="V5066" s="560">
        <f t="shared" si="998"/>
        <v>0</v>
      </c>
      <c r="W5066" s="560">
        <f t="shared" si="999"/>
        <v>0</v>
      </c>
    </row>
    <row r="5067" spans="1:23" ht="21" customHeight="1">
      <c r="A5067" s="316" t="str">
        <f t="shared" si="990"/>
        <v/>
      </c>
      <c r="B5067" s="316" t="str">
        <f t="shared" si="991"/>
        <v/>
      </c>
      <c r="C5067" s="316" t="str">
        <f>IF(AND(F5067&lt;&gt;"",G5067&lt;&gt;""),COUNT($C$32:C5066)+1,"")</f>
        <v/>
      </c>
      <c r="D5067" s="292" t="str">
        <f t="shared" si="992"/>
        <v/>
      </c>
      <c r="E5067" s="292" t="str">
        <f t="shared" si="993"/>
        <v/>
      </c>
      <c r="F5067" s="316"/>
      <c r="G5067" s="316"/>
      <c r="H5067" s="317"/>
      <c r="I5067" s="316" t="s">
        <v>445</v>
      </c>
      <c r="J5067" s="318"/>
      <c r="K5067" s="319"/>
      <c r="L5067" s="292" t="s">
        <v>446</v>
      </c>
      <c r="M5067" s="324"/>
      <c r="N5067" s="294" t="str">
        <f t="shared" si="994"/>
        <v/>
      </c>
      <c r="O5067" s="319"/>
      <c r="P5067" s="296" t="str">
        <f t="shared" si="995"/>
        <v/>
      </c>
      <c r="Q5067" s="552"/>
      <c r="R5067" s="551"/>
      <c r="S5067" s="291"/>
      <c r="T5067" t="str">
        <f t="shared" si="996"/>
        <v>-</v>
      </c>
      <c r="U5067" s="560">
        <f t="shared" si="997"/>
        <v>0</v>
      </c>
      <c r="V5067" s="560">
        <f t="shared" si="998"/>
        <v>0</v>
      </c>
      <c r="W5067" s="560">
        <f t="shared" si="999"/>
        <v>0</v>
      </c>
    </row>
    <row r="5068" spans="1:23" ht="21" customHeight="1">
      <c r="A5068" s="316" t="str">
        <f t="shared" si="990"/>
        <v/>
      </c>
      <c r="B5068" s="316" t="str">
        <f t="shared" si="991"/>
        <v/>
      </c>
      <c r="C5068" s="316" t="str">
        <f>IF(AND(F5068&lt;&gt;"",G5068&lt;&gt;""),COUNT($C$32:C5067)+1,"")</f>
        <v/>
      </c>
      <c r="D5068" s="292" t="str">
        <f t="shared" si="992"/>
        <v/>
      </c>
      <c r="E5068" s="292" t="str">
        <f t="shared" si="993"/>
        <v/>
      </c>
      <c r="F5068" s="316"/>
      <c r="G5068" s="316"/>
      <c r="H5068" s="317"/>
      <c r="I5068" s="316" t="s">
        <v>445</v>
      </c>
      <c r="J5068" s="318"/>
      <c r="K5068" s="319"/>
      <c r="L5068" s="292" t="s">
        <v>446</v>
      </c>
      <c r="M5068" s="324"/>
      <c r="N5068" s="294" t="str">
        <f t="shared" si="994"/>
        <v/>
      </c>
      <c r="O5068" s="319"/>
      <c r="P5068" s="296" t="str">
        <f t="shared" si="995"/>
        <v/>
      </c>
      <c r="Q5068" s="552"/>
      <c r="R5068" s="551"/>
      <c r="S5068" s="291"/>
      <c r="T5068" t="str">
        <f t="shared" si="996"/>
        <v>-</v>
      </c>
      <c r="U5068" s="560">
        <f t="shared" si="997"/>
        <v>0</v>
      </c>
      <c r="V5068" s="560">
        <f t="shared" si="998"/>
        <v>0</v>
      </c>
      <c r="W5068" s="560">
        <f t="shared" si="999"/>
        <v>0</v>
      </c>
    </row>
    <row r="5069" spans="1:23" ht="21" customHeight="1">
      <c r="A5069" s="316" t="str">
        <f t="shared" si="990"/>
        <v/>
      </c>
      <c r="B5069" s="316" t="str">
        <f t="shared" si="991"/>
        <v/>
      </c>
      <c r="C5069" s="316" t="str">
        <f>IF(AND(F5069&lt;&gt;"",G5069&lt;&gt;""),COUNT($C$32:C5068)+1,"")</f>
        <v/>
      </c>
      <c r="D5069" s="292" t="str">
        <f t="shared" si="992"/>
        <v/>
      </c>
      <c r="E5069" s="292" t="str">
        <f t="shared" si="993"/>
        <v/>
      </c>
      <c r="F5069" s="316"/>
      <c r="G5069" s="316"/>
      <c r="H5069" s="317"/>
      <c r="I5069" s="316" t="s">
        <v>445</v>
      </c>
      <c r="J5069" s="318"/>
      <c r="K5069" s="319"/>
      <c r="L5069" s="292" t="s">
        <v>446</v>
      </c>
      <c r="M5069" s="324"/>
      <c r="N5069" s="294" t="str">
        <f t="shared" si="994"/>
        <v/>
      </c>
      <c r="O5069" s="319"/>
      <c r="P5069" s="296" t="str">
        <f t="shared" si="995"/>
        <v/>
      </c>
      <c r="Q5069" s="552"/>
      <c r="R5069" s="551"/>
      <c r="S5069" s="291"/>
      <c r="T5069" t="str">
        <f t="shared" si="996"/>
        <v>-</v>
      </c>
      <c r="U5069" s="560">
        <f t="shared" si="997"/>
        <v>0</v>
      </c>
      <c r="V5069" s="560">
        <f t="shared" si="998"/>
        <v>0</v>
      </c>
      <c r="W5069" s="560">
        <f t="shared" si="999"/>
        <v>0</v>
      </c>
    </row>
    <row r="5070" spans="1:23" ht="21" customHeight="1">
      <c r="A5070" s="316" t="str">
        <f t="shared" si="990"/>
        <v/>
      </c>
      <c r="B5070" s="316" t="str">
        <f t="shared" si="991"/>
        <v/>
      </c>
      <c r="C5070" s="316" t="str">
        <f>IF(AND(F5070&lt;&gt;"",G5070&lt;&gt;""),COUNT($C$32:C5069)+1,"")</f>
        <v/>
      </c>
      <c r="D5070" s="292" t="str">
        <f t="shared" si="992"/>
        <v/>
      </c>
      <c r="E5070" s="292" t="str">
        <f t="shared" si="993"/>
        <v/>
      </c>
      <c r="F5070" s="316"/>
      <c r="G5070" s="316"/>
      <c r="H5070" s="317"/>
      <c r="I5070" s="316" t="s">
        <v>445</v>
      </c>
      <c r="J5070" s="318"/>
      <c r="K5070" s="319"/>
      <c r="L5070" s="292" t="s">
        <v>446</v>
      </c>
      <c r="M5070" s="324"/>
      <c r="N5070" s="294" t="str">
        <f t="shared" si="994"/>
        <v/>
      </c>
      <c r="O5070" s="319"/>
      <c r="P5070" s="296" t="str">
        <f t="shared" si="995"/>
        <v/>
      </c>
      <c r="Q5070" s="552"/>
      <c r="R5070" s="551"/>
      <c r="S5070" s="291"/>
      <c r="T5070" t="str">
        <f t="shared" si="996"/>
        <v>-</v>
      </c>
      <c r="U5070" s="560">
        <f t="shared" si="997"/>
        <v>0</v>
      </c>
      <c r="V5070" s="560">
        <f t="shared" si="998"/>
        <v>0</v>
      </c>
      <c r="W5070" s="560">
        <f t="shared" si="999"/>
        <v>0</v>
      </c>
    </row>
    <row r="5071" spans="1:23" ht="21" customHeight="1">
      <c r="A5071" s="316" t="str">
        <f t="shared" si="990"/>
        <v/>
      </c>
      <c r="B5071" s="316" t="str">
        <f t="shared" si="991"/>
        <v/>
      </c>
      <c r="C5071" s="316" t="str">
        <f>IF(AND(F5071&lt;&gt;"",G5071&lt;&gt;""),COUNT($C$32:C5070)+1,"")</f>
        <v/>
      </c>
      <c r="D5071" s="292" t="str">
        <f t="shared" si="992"/>
        <v/>
      </c>
      <c r="E5071" s="292" t="str">
        <f t="shared" si="993"/>
        <v/>
      </c>
      <c r="F5071" s="316"/>
      <c r="G5071" s="316"/>
      <c r="H5071" s="317"/>
      <c r="I5071" s="316" t="s">
        <v>445</v>
      </c>
      <c r="J5071" s="318"/>
      <c r="K5071" s="319"/>
      <c r="L5071" s="292" t="s">
        <v>446</v>
      </c>
      <c r="M5071" s="324"/>
      <c r="N5071" s="294" t="str">
        <f t="shared" si="994"/>
        <v/>
      </c>
      <c r="O5071" s="319"/>
      <c r="P5071" s="296" t="str">
        <f t="shared" si="995"/>
        <v/>
      </c>
      <c r="Q5071" s="552"/>
      <c r="R5071" s="551"/>
      <c r="S5071" s="291"/>
      <c r="T5071" t="str">
        <f t="shared" si="996"/>
        <v>-</v>
      </c>
      <c r="U5071" s="560">
        <f t="shared" si="997"/>
        <v>0</v>
      </c>
      <c r="V5071" s="560">
        <f t="shared" si="998"/>
        <v>0</v>
      </c>
      <c r="W5071" s="560">
        <f t="shared" si="999"/>
        <v>0</v>
      </c>
    </row>
    <row r="5072" spans="1:23" ht="21" customHeight="1">
      <c r="A5072" s="316" t="str">
        <f t="shared" si="990"/>
        <v/>
      </c>
      <c r="B5072" s="316" t="str">
        <f t="shared" si="991"/>
        <v/>
      </c>
      <c r="C5072" s="316" t="str">
        <f>IF(AND(F5072&lt;&gt;"",G5072&lt;&gt;""),COUNT($C$32:C5071)+1,"")</f>
        <v/>
      </c>
      <c r="D5072" s="292" t="str">
        <f t="shared" si="992"/>
        <v/>
      </c>
      <c r="E5072" s="292" t="str">
        <f t="shared" si="993"/>
        <v/>
      </c>
      <c r="F5072" s="316"/>
      <c r="G5072" s="316"/>
      <c r="H5072" s="317"/>
      <c r="I5072" s="316" t="s">
        <v>445</v>
      </c>
      <c r="J5072" s="318"/>
      <c r="K5072" s="319"/>
      <c r="L5072" s="292" t="s">
        <v>446</v>
      </c>
      <c r="M5072" s="324"/>
      <c r="N5072" s="294" t="str">
        <f t="shared" si="994"/>
        <v/>
      </c>
      <c r="O5072" s="319"/>
      <c r="P5072" s="296" t="str">
        <f t="shared" si="995"/>
        <v/>
      </c>
      <c r="Q5072" s="552"/>
      <c r="R5072" s="551"/>
      <c r="S5072" s="291"/>
      <c r="T5072" t="str">
        <f t="shared" si="996"/>
        <v>-</v>
      </c>
      <c r="U5072" s="560">
        <f t="shared" si="997"/>
        <v>0</v>
      </c>
      <c r="V5072" s="560">
        <f t="shared" si="998"/>
        <v>0</v>
      </c>
      <c r="W5072" s="560">
        <f t="shared" si="999"/>
        <v>0</v>
      </c>
    </row>
    <row r="5073" spans="1:23" ht="21" customHeight="1">
      <c r="A5073" s="316" t="str">
        <f t="shared" si="990"/>
        <v/>
      </c>
      <c r="B5073" s="316" t="str">
        <f t="shared" si="991"/>
        <v/>
      </c>
      <c r="C5073" s="316" t="str">
        <f>IF(AND(F5073&lt;&gt;"",G5073&lt;&gt;""),COUNT($C$32:C5072)+1,"")</f>
        <v/>
      </c>
      <c r="D5073" s="292" t="str">
        <f t="shared" si="992"/>
        <v/>
      </c>
      <c r="E5073" s="292" t="str">
        <f t="shared" si="993"/>
        <v/>
      </c>
      <c r="F5073" s="316"/>
      <c r="G5073" s="316"/>
      <c r="H5073" s="317"/>
      <c r="I5073" s="316" t="s">
        <v>445</v>
      </c>
      <c r="J5073" s="318"/>
      <c r="K5073" s="319"/>
      <c r="L5073" s="292" t="s">
        <v>446</v>
      </c>
      <c r="M5073" s="324"/>
      <c r="N5073" s="294" t="str">
        <f t="shared" si="994"/>
        <v/>
      </c>
      <c r="O5073" s="319"/>
      <c r="P5073" s="296" t="str">
        <f t="shared" si="995"/>
        <v/>
      </c>
      <c r="Q5073" s="552"/>
      <c r="R5073" s="551"/>
      <c r="S5073" s="291"/>
      <c r="T5073" t="str">
        <f t="shared" si="996"/>
        <v>-</v>
      </c>
      <c r="U5073" s="560">
        <f t="shared" si="997"/>
        <v>0</v>
      </c>
      <c r="V5073" s="560">
        <f t="shared" si="998"/>
        <v>0</v>
      </c>
      <c r="W5073" s="560">
        <f t="shared" si="999"/>
        <v>0</v>
      </c>
    </row>
    <row r="5074" spans="1:23" ht="21" customHeight="1">
      <c r="A5074" s="316" t="str">
        <f t="shared" si="990"/>
        <v/>
      </c>
      <c r="B5074" s="316" t="str">
        <f t="shared" si="991"/>
        <v/>
      </c>
      <c r="C5074" s="316" t="str">
        <f>IF(AND(F5074&lt;&gt;"",G5074&lt;&gt;""),COUNT($C$32:C5073)+1,"")</f>
        <v/>
      </c>
      <c r="D5074" s="292" t="str">
        <f t="shared" si="992"/>
        <v/>
      </c>
      <c r="E5074" s="292" t="str">
        <f t="shared" si="993"/>
        <v/>
      </c>
      <c r="F5074" s="316"/>
      <c r="G5074" s="316"/>
      <c r="H5074" s="317"/>
      <c r="I5074" s="316" t="s">
        <v>445</v>
      </c>
      <c r="J5074" s="318"/>
      <c r="K5074" s="319"/>
      <c r="L5074" s="292" t="s">
        <v>446</v>
      </c>
      <c r="M5074" s="324"/>
      <c r="N5074" s="294" t="str">
        <f t="shared" si="994"/>
        <v/>
      </c>
      <c r="O5074" s="319"/>
      <c r="P5074" s="296" t="str">
        <f t="shared" si="995"/>
        <v/>
      </c>
      <c r="Q5074" s="552"/>
      <c r="R5074" s="551"/>
      <c r="S5074" s="291"/>
      <c r="T5074" t="str">
        <f t="shared" si="996"/>
        <v>-</v>
      </c>
      <c r="U5074" s="560">
        <f t="shared" si="997"/>
        <v>0</v>
      </c>
      <c r="V5074" s="560">
        <f t="shared" si="998"/>
        <v>0</v>
      </c>
      <c r="W5074" s="560">
        <f t="shared" si="999"/>
        <v>0</v>
      </c>
    </row>
    <row r="5075" spans="1:23" ht="21" customHeight="1">
      <c r="A5075" s="316" t="str">
        <f t="shared" si="990"/>
        <v/>
      </c>
      <c r="B5075" s="316" t="str">
        <f t="shared" si="991"/>
        <v/>
      </c>
      <c r="C5075" s="316" t="str">
        <f>IF(AND(F5075&lt;&gt;"",G5075&lt;&gt;""),COUNT($C$32:C5074)+1,"")</f>
        <v/>
      </c>
      <c r="D5075" s="292" t="str">
        <f t="shared" si="992"/>
        <v/>
      </c>
      <c r="E5075" s="292" t="str">
        <f t="shared" si="993"/>
        <v/>
      </c>
      <c r="F5075" s="316"/>
      <c r="G5075" s="316"/>
      <c r="H5075" s="317"/>
      <c r="I5075" s="316" t="s">
        <v>445</v>
      </c>
      <c r="J5075" s="318"/>
      <c r="K5075" s="319"/>
      <c r="L5075" s="292" t="s">
        <v>446</v>
      </c>
      <c r="M5075" s="324"/>
      <c r="N5075" s="294" t="str">
        <f t="shared" si="994"/>
        <v/>
      </c>
      <c r="O5075" s="319"/>
      <c r="P5075" s="296" t="str">
        <f t="shared" si="995"/>
        <v/>
      </c>
      <c r="Q5075" s="552"/>
      <c r="R5075" s="551"/>
      <c r="S5075" s="291"/>
      <c r="T5075" t="str">
        <f t="shared" si="996"/>
        <v>-</v>
      </c>
      <c r="U5075" s="560">
        <f t="shared" si="997"/>
        <v>0</v>
      </c>
      <c r="V5075" s="560">
        <f t="shared" si="998"/>
        <v>0</v>
      </c>
      <c r="W5075" s="560">
        <f t="shared" si="999"/>
        <v>0</v>
      </c>
    </row>
    <row r="5076" spans="1:23" ht="21" customHeight="1">
      <c r="A5076" s="316" t="str">
        <f t="shared" si="990"/>
        <v/>
      </c>
      <c r="B5076" s="316" t="str">
        <f t="shared" si="991"/>
        <v/>
      </c>
      <c r="C5076" s="316" t="str">
        <f>IF(AND(F5076&lt;&gt;"",G5076&lt;&gt;""),COUNT($C$32:C5075)+1,"")</f>
        <v/>
      </c>
      <c r="D5076" s="292" t="str">
        <f t="shared" si="992"/>
        <v/>
      </c>
      <c r="E5076" s="292" t="str">
        <f t="shared" si="993"/>
        <v/>
      </c>
      <c r="F5076" s="316"/>
      <c r="G5076" s="316"/>
      <c r="H5076" s="317"/>
      <c r="I5076" s="316" t="s">
        <v>445</v>
      </c>
      <c r="J5076" s="318"/>
      <c r="K5076" s="319"/>
      <c r="L5076" s="292" t="s">
        <v>446</v>
      </c>
      <c r="M5076" s="324"/>
      <c r="N5076" s="294" t="str">
        <f t="shared" si="994"/>
        <v/>
      </c>
      <c r="O5076" s="319"/>
      <c r="P5076" s="296" t="str">
        <f t="shared" si="995"/>
        <v/>
      </c>
      <c r="Q5076" s="552"/>
      <c r="R5076" s="551"/>
      <c r="S5076" s="291"/>
      <c r="T5076" t="str">
        <f t="shared" si="996"/>
        <v>-</v>
      </c>
      <c r="U5076" s="560">
        <f t="shared" si="997"/>
        <v>0</v>
      </c>
      <c r="V5076" s="560">
        <f t="shared" si="998"/>
        <v>0</v>
      </c>
      <c r="W5076" s="560">
        <f t="shared" si="999"/>
        <v>0</v>
      </c>
    </row>
    <row r="5077" spans="1:23" ht="21" customHeight="1">
      <c r="A5077" s="316" t="str">
        <f t="shared" si="990"/>
        <v/>
      </c>
      <c r="B5077" s="316" t="str">
        <f t="shared" si="991"/>
        <v/>
      </c>
      <c r="C5077" s="316" t="str">
        <f>IF(AND(F5077&lt;&gt;"",G5077&lt;&gt;""),COUNT($C$32:C5076)+1,"")</f>
        <v/>
      </c>
      <c r="D5077" s="292" t="str">
        <f t="shared" si="992"/>
        <v/>
      </c>
      <c r="E5077" s="292" t="str">
        <f t="shared" si="993"/>
        <v/>
      </c>
      <c r="F5077" s="316"/>
      <c r="G5077" s="316"/>
      <c r="H5077" s="317"/>
      <c r="I5077" s="316" t="s">
        <v>445</v>
      </c>
      <c r="J5077" s="318"/>
      <c r="K5077" s="319"/>
      <c r="L5077" s="292" t="s">
        <v>446</v>
      </c>
      <c r="M5077" s="324"/>
      <c r="N5077" s="294" t="str">
        <f t="shared" si="994"/>
        <v/>
      </c>
      <c r="O5077" s="319"/>
      <c r="P5077" s="296" t="str">
        <f t="shared" si="995"/>
        <v/>
      </c>
      <c r="Q5077" s="552"/>
      <c r="R5077" s="551"/>
      <c r="S5077" s="291"/>
      <c r="T5077" t="str">
        <f t="shared" si="996"/>
        <v>-</v>
      </c>
      <c r="U5077" s="560">
        <f t="shared" si="997"/>
        <v>0</v>
      </c>
      <c r="V5077" s="560">
        <f t="shared" si="998"/>
        <v>0</v>
      </c>
      <c r="W5077" s="560">
        <f t="shared" si="999"/>
        <v>0</v>
      </c>
    </row>
    <row r="5078" spans="1:23" ht="21" customHeight="1">
      <c r="A5078" s="316" t="str">
        <f t="shared" si="990"/>
        <v/>
      </c>
      <c r="B5078" s="316" t="str">
        <f t="shared" si="991"/>
        <v/>
      </c>
      <c r="C5078" s="316" t="str">
        <f>IF(AND(F5078&lt;&gt;"",G5078&lt;&gt;""),COUNT($C$32:C5077)+1,"")</f>
        <v/>
      </c>
      <c r="D5078" s="292" t="str">
        <f t="shared" si="992"/>
        <v/>
      </c>
      <c r="E5078" s="292" t="str">
        <f t="shared" si="993"/>
        <v/>
      </c>
      <c r="F5078" s="316"/>
      <c r="G5078" s="316"/>
      <c r="H5078" s="317"/>
      <c r="I5078" s="316" t="s">
        <v>445</v>
      </c>
      <c r="J5078" s="318"/>
      <c r="K5078" s="319"/>
      <c r="L5078" s="292" t="s">
        <v>446</v>
      </c>
      <c r="M5078" s="324"/>
      <c r="N5078" s="294" t="str">
        <f t="shared" si="994"/>
        <v/>
      </c>
      <c r="O5078" s="319"/>
      <c r="P5078" s="296" t="str">
        <f t="shared" si="995"/>
        <v/>
      </c>
      <c r="Q5078" s="552"/>
      <c r="R5078" s="551"/>
      <c r="S5078" s="291"/>
      <c r="T5078" t="str">
        <f t="shared" si="996"/>
        <v>-</v>
      </c>
      <c r="U5078" s="560">
        <f t="shared" si="997"/>
        <v>0</v>
      </c>
      <c r="V5078" s="560">
        <f t="shared" si="998"/>
        <v>0</v>
      </c>
      <c r="W5078" s="560">
        <f t="shared" si="999"/>
        <v>0</v>
      </c>
    </row>
    <row r="5079" spans="1:23" ht="21" customHeight="1">
      <c r="A5079" s="316" t="str">
        <f t="shared" si="990"/>
        <v/>
      </c>
      <c r="B5079" s="316" t="str">
        <f t="shared" si="991"/>
        <v/>
      </c>
      <c r="C5079" s="316" t="str">
        <f>IF(AND(F5079&lt;&gt;"",G5079&lt;&gt;""),COUNT($C$32:C5078)+1,"")</f>
        <v/>
      </c>
      <c r="D5079" s="292" t="str">
        <f t="shared" si="992"/>
        <v/>
      </c>
      <c r="E5079" s="292" t="str">
        <f t="shared" si="993"/>
        <v/>
      </c>
      <c r="F5079" s="316"/>
      <c r="G5079" s="316"/>
      <c r="H5079" s="317"/>
      <c r="I5079" s="316" t="s">
        <v>445</v>
      </c>
      <c r="J5079" s="318"/>
      <c r="K5079" s="319"/>
      <c r="L5079" s="292" t="s">
        <v>446</v>
      </c>
      <c r="M5079" s="324"/>
      <c r="N5079" s="294" t="str">
        <f t="shared" si="994"/>
        <v/>
      </c>
      <c r="O5079" s="319"/>
      <c r="P5079" s="296" t="str">
        <f t="shared" si="995"/>
        <v/>
      </c>
      <c r="Q5079" s="552"/>
      <c r="R5079" s="551"/>
      <c r="S5079" s="291"/>
      <c r="T5079" t="str">
        <f t="shared" si="996"/>
        <v>-</v>
      </c>
      <c r="U5079" s="560">
        <f t="shared" si="997"/>
        <v>0</v>
      </c>
      <c r="V5079" s="560">
        <f t="shared" si="998"/>
        <v>0</v>
      </c>
      <c r="W5079" s="560">
        <f t="shared" si="999"/>
        <v>0</v>
      </c>
    </row>
    <row r="5080" spans="1:23" ht="21" customHeight="1">
      <c r="A5080" s="316" t="str">
        <f t="shared" si="990"/>
        <v/>
      </c>
      <c r="B5080" s="316" t="str">
        <f t="shared" si="991"/>
        <v/>
      </c>
      <c r="C5080" s="316" t="str">
        <f>IF(AND(F5080&lt;&gt;"",G5080&lt;&gt;""),COUNT($C$32:C5079)+1,"")</f>
        <v/>
      </c>
      <c r="D5080" s="292" t="str">
        <f t="shared" si="992"/>
        <v/>
      </c>
      <c r="E5080" s="292" t="str">
        <f t="shared" si="993"/>
        <v/>
      </c>
      <c r="F5080" s="316"/>
      <c r="G5080" s="316"/>
      <c r="H5080" s="317"/>
      <c r="I5080" s="316" t="s">
        <v>445</v>
      </c>
      <c r="J5080" s="318"/>
      <c r="K5080" s="319"/>
      <c r="L5080" s="292" t="s">
        <v>446</v>
      </c>
      <c r="M5080" s="324"/>
      <c r="N5080" s="294" t="str">
        <f t="shared" si="994"/>
        <v/>
      </c>
      <c r="O5080" s="319"/>
      <c r="P5080" s="296" t="str">
        <f t="shared" si="995"/>
        <v/>
      </c>
      <c r="Q5080" s="552"/>
      <c r="R5080" s="551"/>
      <c r="S5080" s="291"/>
      <c r="T5080" t="str">
        <f t="shared" si="996"/>
        <v>-</v>
      </c>
      <c r="U5080" s="560">
        <f t="shared" si="997"/>
        <v>0</v>
      </c>
      <c r="V5080" s="560">
        <f t="shared" si="998"/>
        <v>0</v>
      </c>
      <c r="W5080" s="560">
        <f t="shared" si="999"/>
        <v>0</v>
      </c>
    </row>
    <row r="5081" spans="1:23" ht="21" customHeight="1">
      <c r="A5081" s="316" t="str">
        <f t="shared" si="990"/>
        <v/>
      </c>
      <c r="B5081" s="316" t="str">
        <f t="shared" si="991"/>
        <v/>
      </c>
      <c r="C5081" s="316" t="str">
        <f>IF(AND(F5081&lt;&gt;"",G5081&lt;&gt;""),COUNT($C$32:C5080)+1,"")</f>
        <v/>
      </c>
      <c r="D5081" s="292" t="str">
        <f t="shared" si="992"/>
        <v/>
      </c>
      <c r="E5081" s="292" t="str">
        <f t="shared" si="993"/>
        <v/>
      </c>
      <c r="F5081" s="316"/>
      <c r="G5081" s="316"/>
      <c r="H5081" s="317"/>
      <c r="I5081" s="316" t="s">
        <v>445</v>
      </c>
      <c r="J5081" s="318"/>
      <c r="K5081" s="319"/>
      <c r="L5081" s="292" t="s">
        <v>446</v>
      </c>
      <c r="M5081" s="324"/>
      <c r="N5081" s="294" t="str">
        <f t="shared" si="994"/>
        <v/>
      </c>
      <c r="O5081" s="319"/>
      <c r="P5081" s="296" t="str">
        <f t="shared" si="995"/>
        <v/>
      </c>
      <c r="Q5081" s="552"/>
      <c r="R5081" s="551"/>
      <c r="S5081" s="291"/>
      <c r="T5081" t="str">
        <f t="shared" si="996"/>
        <v>-</v>
      </c>
      <c r="U5081" s="560">
        <f t="shared" si="997"/>
        <v>0</v>
      </c>
      <c r="V5081" s="560">
        <f t="shared" si="998"/>
        <v>0</v>
      </c>
      <c r="W5081" s="560">
        <f t="shared" si="999"/>
        <v>0</v>
      </c>
    </row>
    <row r="5082" spans="1:23" ht="21" customHeight="1">
      <c r="A5082" s="316" t="str">
        <f t="shared" si="990"/>
        <v/>
      </c>
      <c r="B5082" s="316" t="str">
        <f t="shared" si="991"/>
        <v/>
      </c>
      <c r="C5082" s="316" t="str">
        <f>IF(AND(F5082&lt;&gt;"",G5082&lt;&gt;""),COUNT($C$32:C5081)+1,"")</f>
        <v/>
      </c>
      <c r="D5082" s="292" t="str">
        <f t="shared" si="992"/>
        <v/>
      </c>
      <c r="E5082" s="292" t="str">
        <f t="shared" si="993"/>
        <v/>
      </c>
      <c r="F5082" s="316"/>
      <c r="G5082" s="316"/>
      <c r="H5082" s="317"/>
      <c r="I5082" s="316" t="s">
        <v>445</v>
      </c>
      <c r="J5082" s="318"/>
      <c r="K5082" s="319"/>
      <c r="L5082" s="292" t="s">
        <v>446</v>
      </c>
      <c r="M5082" s="324"/>
      <c r="N5082" s="294" t="str">
        <f t="shared" si="994"/>
        <v/>
      </c>
      <c r="O5082" s="319"/>
      <c r="P5082" s="296" t="str">
        <f t="shared" si="995"/>
        <v/>
      </c>
      <c r="Q5082" s="552"/>
      <c r="R5082" s="551"/>
      <c r="S5082" s="291"/>
      <c r="T5082" t="str">
        <f t="shared" si="996"/>
        <v>-</v>
      </c>
      <c r="U5082" s="560">
        <f t="shared" si="997"/>
        <v>0</v>
      </c>
      <c r="V5082" s="560">
        <f t="shared" si="998"/>
        <v>0</v>
      </c>
      <c r="W5082" s="560">
        <f t="shared" si="999"/>
        <v>0</v>
      </c>
    </row>
    <row r="5083" spans="1:23" ht="21" customHeight="1">
      <c r="A5083" s="316" t="str">
        <f t="shared" si="990"/>
        <v/>
      </c>
      <c r="B5083" s="316" t="str">
        <f t="shared" si="991"/>
        <v/>
      </c>
      <c r="C5083" s="316" t="str">
        <f>IF(AND(F5083&lt;&gt;"",G5083&lt;&gt;""),COUNT($C$32:C5082)+1,"")</f>
        <v/>
      </c>
      <c r="D5083" s="292" t="str">
        <f t="shared" si="992"/>
        <v/>
      </c>
      <c r="E5083" s="292" t="str">
        <f t="shared" si="993"/>
        <v/>
      </c>
      <c r="F5083" s="316"/>
      <c r="G5083" s="316"/>
      <c r="H5083" s="317"/>
      <c r="I5083" s="316" t="s">
        <v>445</v>
      </c>
      <c r="J5083" s="318"/>
      <c r="K5083" s="319"/>
      <c r="L5083" s="292" t="s">
        <v>446</v>
      </c>
      <c r="M5083" s="324"/>
      <c r="N5083" s="294" t="str">
        <f t="shared" si="994"/>
        <v/>
      </c>
      <c r="O5083" s="319"/>
      <c r="P5083" s="296" t="str">
        <f t="shared" si="995"/>
        <v/>
      </c>
      <c r="Q5083" s="552"/>
      <c r="R5083" s="551"/>
      <c r="S5083" s="291"/>
      <c r="T5083" t="str">
        <f t="shared" si="996"/>
        <v>-</v>
      </c>
      <c r="U5083" s="560">
        <f t="shared" si="997"/>
        <v>0</v>
      </c>
      <c r="V5083" s="560">
        <f t="shared" si="998"/>
        <v>0</v>
      </c>
      <c r="W5083" s="560">
        <f t="shared" si="999"/>
        <v>0</v>
      </c>
    </row>
    <row r="5084" spans="1:23" ht="21" customHeight="1">
      <c r="A5084" s="316" t="str">
        <f t="shared" si="990"/>
        <v/>
      </c>
      <c r="B5084" s="316" t="str">
        <f t="shared" si="991"/>
        <v/>
      </c>
      <c r="C5084" s="316" t="str">
        <f>IF(AND(F5084&lt;&gt;"",G5084&lt;&gt;""),COUNT($C$32:C5083)+1,"")</f>
        <v/>
      </c>
      <c r="D5084" s="292" t="str">
        <f t="shared" si="992"/>
        <v/>
      </c>
      <c r="E5084" s="292" t="str">
        <f t="shared" si="993"/>
        <v/>
      </c>
      <c r="F5084" s="316"/>
      <c r="G5084" s="316"/>
      <c r="H5084" s="317"/>
      <c r="I5084" s="316" t="s">
        <v>445</v>
      </c>
      <c r="J5084" s="318"/>
      <c r="K5084" s="319"/>
      <c r="L5084" s="292" t="s">
        <v>446</v>
      </c>
      <c r="M5084" s="324"/>
      <c r="N5084" s="294" t="str">
        <f t="shared" si="994"/>
        <v/>
      </c>
      <c r="O5084" s="319"/>
      <c r="P5084" s="296" t="str">
        <f t="shared" si="995"/>
        <v/>
      </c>
      <c r="Q5084" s="552"/>
      <c r="R5084" s="551"/>
      <c r="S5084" s="291"/>
      <c r="T5084" t="str">
        <f t="shared" si="996"/>
        <v>-</v>
      </c>
      <c r="U5084" s="560">
        <f t="shared" si="997"/>
        <v>0</v>
      </c>
      <c r="V5084" s="560">
        <f t="shared" si="998"/>
        <v>0</v>
      </c>
      <c r="W5084" s="560">
        <f t="shared" si="999"/>
        <v>0</v>
      </c>
    </row>
    <row r="5085" spans="1:23" ht="21" customHeight="1">
      <c r="A5085" s="316" t="str">
        <f t="shared" si="990"/>
        <v/>
      </c>
      <c r="B5085" s="316" t="str">
        <f t="shared" si="991"/>
        <v/>
      </c>
      <c r="C5085" s="316" t="str">
        <f>IF(AND(F5085&lt;&gt;"",G5085&lt;&gt;""),COUNT($C$32:C5084)+1,"")</f>
        <v/>
      </c>
      <c r="D5085" s="292" t="str">
        <f t="shared" si="992"/>
        <v/>
      </c>
      <c r="E5085" s="292" t="str">
        <f t="shared" si="993"/>
        <v/>
      </c>
      <c r="F5085" s="316"/>
      <c r="G5085" s="316"/>
      <c r="H5085" s="317"/>
      <c r="I5085" s="316" t="s">
        <v>445</v>
      </c>
      <c r="J5085" s="318"/>
      <c r="K5085" s="319"/>
      <c r="L5085" s="292" t="s">
        <v>446</v>
      </c>
      <c r="M5085" s="324"/>
      <c r="N5085" s="294" t="str">
        <f t="shared" si="994"/>
        <v/>
      </c>
      <c r="O5085" s="319"/>
      <c r="P5085" s="296" t="str">
        <f t="shared" si="995"/>
        <v/>
      </c>
      <c r="Q5085" s="552"/>
      <c r="R5085" s="551"/>
      <c r="S5085" s="291"/>
      <c r="T5085" t="str">
        <f t="shared" si="996"/>
        <v>-</v>
      </c>
      <c r="U5085" s="560">
        <f t="shared" si="997"/>
        <v>0</v>
      </c>
      <c r="V5085" s="560">
        <f t="shared" si="998"/>
        <v>0</v>
      </c>
      <c r="W5085" s="560">
        <f t="shared" si="999"/>
        <v>0</v>
      </c>
    </row>
    <row r="5086" spans="1:23" ht="21" customHeight="1">
      <c r="A5086" s="316" t="str">
        <f t="shared" si="990"/>
        <v/>
      </c>
      <c r="B5086" s="316" t="str">
        <f t="shared" si="991"/>
        <v/>
      </c>
      <c r="C5086" s="316" t="str">
        <f>IF(AND(F5086&lt;&gt;"",G5086&lt;&gt;""),COUNT($C$32:C5085)+1,"")</f>
        <v/>
      </c>
      <c r="D5086" s="292" t="str">
        <f t="shared" si="992"/>
        <v/>
      </c>
      <c r="E5086" s="292" t="str">
        <f t="shared" si="993"/>
        <v/>
      </c>
      <c r="F5086" s="316"/>
      <c r="G5086" s="316"/>
      <c r="H5086" s="317"/>
      <c r="I5086" s="316" t="s">
        <v>445</v>
      </c>
      <c r="J5086" s="318"/>
      <c r="K5086" s="319"/>
      <c r="L5086" s="292" t="s">
        <v>446</v>
      </c>
      <c r="M5086" s="324"/>
      <c r="N5086" s="294" t="str">
        <f t="shared" si="994"/>
        <v/>
      </c>
      <c r="O5086" s="319"/>
      <c r="P5086" s="296" t="str">
        <f t="shared" si="995"/>
        <v/>
      </c>
      <c r="Q5086" s="552"/>
      <c r="R5086" s="551"/>
      <c r="S5086" s="291"/>
      <c r="T5086" t="str">
        <f t="shared" si="996"/>
        <v>-</v>
      </c>
      <c r="U5086" s="560">
        <f t="shared" si="997"/>
        <v>0</v>
      </c>
      <c r="V5086" s="560">
        <f t="shared" si="998"/>
        <v>0</v>
      </c>
      <c r="W5086" s="560">
        <f t="shared" si="999"/>
        <v>0</v>
      </c>
    </row>
    <row r="5087" spans="1:23" ht="21" customHeight="1">
      <c r="A5087" s="316" t="str">
        <f t="shared" si="990"/>
        <v/>
      </c>
      <c r="B5087" s="316" t="str">
        <f t="shared" si="991"/>
        <v/>
      </c>
      <c r="C5087" s="316" t="str">
        <f>IF(AND(F5087&lt;&gt;"",G5087&lt;&gt;""),COUNT($C$32:C5086)+1,"")</f>
        <v/>
      </c>
      <c r="D5087" s="292" t="str">
        <f t="shared" si="992"/>
        <v/>
      </c>
      <c r="E5087" s="292" t="str">
        <f t="shared" si="993"/>
        <v/>
      </c>
      <c r="F5087" s="316"/>
      <c r="G5087" s="316"/>
      <c r="H5087" s="317"/>
      <c r="I5087" s="316" t="s">
        <v>445</v>
      </c>
      <c r="J5087" s="318"/>
      <c r="K5087" s="319"/>
      <c r="L5087" s="292" t="s">
        <v>446</v>
      </c>
      <c r="M5087" s="324"/>
      <c r="N5087" s="294" t="str">
        <f t="shared" si="994"/>
        <v/>
      </c>
      <c r="O5087" s="319"/>
      <c r="P5087" s="296" t="str">
        <f t="shared" si="995"/>
        <v/>
      </c>
      <c r="Q5087" s="552"/>
      <c r="R5087" s="551"/>
      <c r="S5087" s="291"/>
      <c r="T5087" t="str">
        <f t="shared" si="996"/>
        <v>-</v>
      </c>
      <c r="U5087" s="560">
        <f t="shared" si="997"/>
        <v>0</v>
      </c>
      <c r="V5087" s="560">
        <f t="shared" si="998"/>
        <v>0</v>
      </c>
      <c r="W5087" s="560">
        <f t="shared" si="999"/>
        <v>0</v>
      </c>
    </row>
    <row r="5088" spans="1:23" ht="21" customHeight="1">
      <c r="A5088" s="316" t="str">
        <f t="shared" si="990"/>
        <v/>
      </c>
      <c r="B5088" s="316" t="str">
        <f t="shared" si="991"/>
        <v/>
      </c>
      <c r="C5088" s="316" t="str">
        <f>IF(AND(F5088&lt;&gt;"",G5088&lt;&gt;""),COUNT($C$32:C5087)+1,"")</f>
        <v/>
      </c>
      <c r="D5088" s="292" t="str">
        <f t="shared" si="992"/>
        <v/>
      </c>
      <c r="E5088" s="292" t="str">
        <f t="shared" si="993"/>
        <v/>
      </c>
      <c r="F5088" s="316"/>
      <c r="G5088" s="316"/>
      <c r="H5088" s="317"/>
      <c r="I5088" s="316" t="s">
        <v>445</v>
      </c>
      <c r="J5088" s="318"/>
      <c r="K5088" s="319"/>
      <c r="L5088" s="292" t="s">
        <v>446</v>
      </c>
      <c r="M5088" s="324"/>
      <c r="N5088" s="294" t="str">
        <f t="shared" si="994"/>
        <v/>
      </c>
      <c r="O5088" s="319"/>
      <c r="P5088" s="296" t="str">
        <f t="shared" si="995"/>
        <v/>
      </c>
      <c r="Q5088" s="552"/>
      <c r="R5088" s="551"/>
      <c r="S5088" s="291"/>
      <c r="T5088" t="str">
        <f t="shared" si="996"/>
        <v>-</v>
      </c>
      <c r="U5088" s="560">
        <f t="shared" si="997"/>
        <v>0</v>
      </c>
      <c r="V5088" s="560">
        <f t="shared" si="998"/>
        <v>0</v>
      </c>
      <c r="W5088" s="560">
        <f t="shared" si="999"/>
        <v>0</v>
      </c>
    </row>
    <row r="5089" spans="1:23" ht="21" customHeight="1">
      <c r="A5089" s="316" t="str">
        <f t="shared" si="990"/>
        <v/>
      </c>
      <c r="B5089" s="316" t="str">
        <f t="shared" si="991"/>
        <v/>
      </c>
      <c r="C5089" s="316" t="str">
        <f>IF(AND(F5089&lt;&gt;"",G5089&lt;&gt;""),COUNT($C$32:C5088)+1,"")</f>
        <v/>
      </c>
      <c r="D5089" s="292" t="str">
        <f t="shared" si="992"/>
        <v/>
      </c>
      <c r="E5089" s="292" t="str">
        <f t="shared" si="993"/>
        <v/>
      </c>
      <c r="F5089" s="316"/>
      <c r="G5089" s="316"/>
      <c r="H5089" s="317"/>
      <c r="I5089" s="316" t="s">
        <v>445</v>
      </c>
      <c r="J5089" s="318"/>
      <c r="K5089" s="319"/>
      <c r="L5089" s="292" t="s">
        <v>446</v>
      </c>
      <c r="M5089" s="324"/>
      <c r="N5089" s="294" t="str">
        <f t="shared" si="994"/>
        <v/>
      </c>
      <c r="O5089" s="319"/>
      <c r="P5089" s="296" t="str">
        <f t="shared" si="995"/>
        <v/>
      </c>
      <c r="Q5089" s="552"/>
      <c r="R5089" s="551"/>
      <c r="S5089" s="291"/>
      <c r="T5089" t="str">
        <f t="shared" si="996"/>
        <v>-</v>
      </c>
      <c r="U5089" s="560">
        <f t="shared" si="997"/>
        <v>0</v>
      </c>
      <c r="V5089" s="560">
        <f t="shared" si="998"/>
        <v>0</v>
      </c>
      <c r="W5089" s="560">
        <f t="shared" si="999"/>
        <v>0</v>
      </c>
    </row>
    <row r="5090" spans="1:23" ht="21" customHeight="1">
      <c r="A5090" s="316" t="str">
        <f t="shared" si="990"/>
        <v/>
      </c>
      <c r="B5090" s="316" t="str">
        <f t="shared" si="991"/>
        <v/>
      </c>
      <c r="C5090" s="316" t="str">
        <f>IF(AND(F5090&lt;&gt;"",G5090&lt;&gt;""),COUNT($C$32:C5089)+1,"")</f>
        <v/>
      </c>
      <c r="D5090" s="292" t="str">
        <f t="shared" si="992"/>
        <v/>
      </c>
      <c r="E5090" s="292" t="str">
        <f t="shared" si="993"/>
        <v/>
      </c>
      <c r="F5090" s="316"/>
      <c r="G5090" s="316"/>
      <c r="H5090" s="317"/>
      <c r="I5090" s="316" t="s">
        <v>445</v>
      </c>
      <c r="J5090" s="318"/>
      <c r="K5090" s="319"/>
      <c r="L5090" s="292" t="s">
        <v>446</v>
      </c>
      <c r="M5090" s="324"/>
      <c r="N5090" s="294" t="str">
        <f t="shared" si="994"/>
        <v/>
      </c>
      <c r="O5090" s="319"/>
      <c r="P5090" s="296" t="str">
        <f t="shared" si="995"/>
        <v/>
      </c>
      <c r="Q5090" s="552"/>
      <c r="R5090" s="551"/>
      <c r="S5090" s="291"/>
      <c r="T5090" t="str">
        <f t="shared" si="996"/>
        <v>-</v>
      </c>
      <c r="U5090" s="560">
        <f t="shared" si="997"/>
        <v>0</v>
      </c>
      <c r="V5090" s="560">
        <f t="shared" si="998"/>
        <v>0</v>
      </c>
      <c r="W5090" s="560">
        <f t="shared" si="999"/>
        <v>0</v>
      </c>
    </row>
    <row r="5091" spans="1:23" ht="21" customHeight="1">
      <c r="A5091" s="316" t="str">
        <f t="shared" si="990"/>
        <v/>
      </c>
      <c r="B5091" s="316" t="str">
        <f t="shared" si="991"/>
        <v/>
      </c>
      <c r="C5091" s="316" t="str">
        <f>IF(AND(F5091&lt;&gt;"",G5091&lt;&gt;""),COUNT($C$32:C5090)+1,"")</f>
        <v/>
      </c>
      <c r="D5091" s="292" t="str">
        <f t="shared" si="992"/>
        <v/>
      </c>
      <c r="E5091" s="292" t="str">
        <f t="shared" si="993"/>
        <v/>
      </c>
      <c r="F5091" s="316"/>
      <c r="G5091" s="316"/>
      <c r="H5091" s="317"/>
      <c r="I5091" s="316" t="s">
        <v>445</v>
      </c>
      <c r="J5091" s="318"/>
      <c r="K5091" s="319"/>
      <c r="L5091" s="292" t="s">
        <v>446</v>
      </c>
      <c r="M5091" s="324"/>
      <c r="N5091" s="294" t="str">
        <f t="shared" si="994"/>
        <v/>
      </c>
      <c r="O5091" s="319"/>
      <c r="P5091" s="296" t="str">
        <f t="shared" si="995"/>
        <v/>
      </c>
      <c r="Q5091" s="552"/>
      <c r="R5091" s="551"/>
      <c r="S5091" s="291"/>
      <c r="T5091" t="str">
        <f t="shared" si="996"/>
        <v>-</v>
      </c>
      <c r="U5091" s="560">
        <f t="shared" si="997"/>
        <v>0</v>
      </c>
      <c r="V5091" s="560">
        <f t="shared" si="998"/>
        <v>0</v>
      </c>
      <c r="W5091" s="560">
        <f t="shared" si="999"/>
        <v>0</v>
      </c>
    </row>
    <row r="5092" spans="1:23" ht="21" customHeight="1">
      <c r="A5092" s="316" t="str">
        <f t="shared" si="990"/>
        <v/>
      </c>
      <c r="B5092" s="316" t="str">
        <f t="shared" si="991"/>
        <v/>
      </c>
      <c r="C5092" s="316" t="str">
        <f>IF(AND(F5092&lt;&gt;"",G5092&lt;&gt;""),COUNT($C$32:C5091)+1,"")</f>
        <v/>
      </c>
      <c r="D5092" s="292" t="str">
        <f t="shared" si="992"/>
        <v/>
      </c>
      <c r="E5092" s="292" t="str">
        <f t="shared" si="993"/>
        <v/>
      </c>
      <c r="F5092" s="316"/>
      <c r="G5092" s="316"/>
      <c r="H5092" s="317"/>
      <c r="I5092" s="316" t="s">
        <v>445</v>
      </c>
      <c r="J5092" s="318"/>
      <c r="K5092" s="319"/>
      <c r="L5092" s="292" t="s">
        <v>446</v>
      </c>
      <c r="M5092" s="324"/>
      <c r="N5092" s="294" t="str">
        <f t="shared" si="994"/>
        <v/>
      </c>
      <c r="O5092" s="319"/>
      <c r="P5092" s="296" t="str">
        <f t="shared" si="995"/>
        <v/>
      </c>
      <c r="Q5092" s="552"/>
      <c r="R5092" s="551"/>
      <c r="S5092" s="291"/>
      <c r="T5092" t="str">
        <f t="shared" si="996"/>
        <v>-</v>
      </c>
      <c r="U5092" s="560">
        <f t="shared" si="997"/>
        <v>0</v>
      </c>
      <c r="V5092" s="560">
        <f t="shared" si="998"/>
        <v>0</v>
      </c>
      <c r="W5092" s="560">
        <f t="shared" si="999"/>
        <v>0</v>
      </c>
    </row>
    <row r="5093" spans="1:23" ht="21" customHeight="1">
      <c r="A5093" s="316" t="str">
        <f t="shared" si="990"/>
        <v/>
      </c>
      <c r="B5093" s="316" t="str">
        <f t="shared" si="991"/>
        <v/>
      </c>
      <c r="C5093" s="316" t="str">
        <f>IF(AND(F5093&lt;&gt;"",G5093&lt;&gt;""),COUNT($C$32:C5092)+1,"")</f>
        <v/>
      </c>
      <c r="D5093" s="292" t="str">
        <f t="shared" si="992"/>
        <v/>
      </c>
      <c r="E5093" s="292" t="str">
        <f t="shared" si="993"/>
        <v/>
      </c>
      <c r="F5093" s="316"/>
      <c r="G5093" s="316"/>
      <c r="H5093" s="317"/>
      <c r="I5093" s="316" t="s">
        <v>445</v>
      </c>
      <c r="J5093" s="318"/>
      <c r="K5093" s="319"/>
      <c r="L5093" s="292" t="s">
        <v>446</v>
      </c>
      <c r="M5093" s="324"/>
      <c r="N5093" s="294" t="str">
        <f t="shared" si="994"/>
        <v/>
      </c>
      <c r="O5093" s="319"/>
      <c r="P5093" s="296" t="str">
        <f t="shared" si="995"/>
        <v/>
      </c>
      <c r="Q5093" s="552"/>
      <c r="R5093" s="551"/>
      <c r="S5093" s="291"/>
      <c r="T5093" t="str">
        <f t="shared" si="996"/>
        <v>-</v>
      </c>
      <c r="U5093" s="560">
        <f t="shared" si="997"/>
        <v>0</v>
      </c>
      <c r="V5093" s="560">
        <f t="shared" si="998"/>
        <v>0</v>
      </c>
      <c r="W5093" s="560">
        <f t="shared" si="999"/>
        <v>0</v>
      </c>
    </row>
    <row r="5094" spans="1:23" ht="21" customHeight="1">
      <c r="A5094" s="316" t="str">
        <f t="shared" si="990"/>
        <v/>
      </c>
      <c r="B5094" s="316" t="str">
        <f t="shared" si="991"/>
        <v/>
      </c>
      <c r="C5094" s="316" t="str">
        <f>IF(AND(F5094&lt;&gt;"",G5094&lt;&gt;""),COUNT($C$32:C5093)+1,"")</f>
        <v/>
      </c>
      <c r="D5094" s="292" t="str">
        <f t="shared" si="992"/>
        <v/>
      </c>
      <c r="E5094" s="292" t="str">
        <f t="shared" si="993"/>
        <v/>
      </c>
      <c r="F5094" s="316"/>
      <c r="G5094" s="316"/>
      <c r="H5094" s="317"/>
      <c r="I5094" s="316" t="s">
        <v>445</v>
      </c>
      <c r="J5094" s="318"/>
      <c r="K5094" s="319"/>
      <c r="L5094" s="292" t="s">
        <v>446</v>
      </c>
      <c r="M5094" s="324"/>
      <c r="N5094" s="294" t="str">
        <f t="shared" si="994"/>
        <v/>
      </c>
      <c r="O5094" s="319"/>
      <c r="P5094" s="296" t="str">
        <f t="shared" si="995"/>
        <v/>
      </c>
      <c r="Q5094" s="552"/>
      <c r="R5094" s="551"/>
      <c r="S5094" s="291"/>
      <c r="T5094" t="str">
        <f t="shared" si="996"/>
        <v>-</v>
      </c>
      <c r="U5094" s="560">
        <f t="shared" si="997"/>
        <v>0</v>
      </c>
      <c r="V5094" s="560">
        <f t="shared" si="998"/>
        <v>0</v>
      </c>
      <c r="W5094" s="560">
        <f t="shared" si="999"/>
        <v>0</v>
      </c>
    </row>
    <row r="5095" spans="1:23" ht="21" customHeight="1">
      <c r="A5095" s="316" t="str">
        <f t="shared" si="990"/>
        <v/>
      </c>
      <c r="B5095" s="316" t="str">
        <f t="shared" si="991"/>
        <v/>
      </c>
      <c r="C5095" s="316" t="str">
        <f>IF(AND(F5095&lt;&gt;"",G5095&lt;&gt;""),COUNT($C$32:C5094)+1,"")</f>
        <v/>
      </c>
      <c r="D5095" s="292" t="str">
        <f t="shared" si="992"/>
        <v/>
      </c>
      <c r="E5095" s="292" t="str">
        <f t="shared" si="993"/>
        <v/>
      </c>
      <c r="F5095" s="316"/>
      <c r="G5095" s="316"/>
      <c r="H5095" s="317"/>
      <c r="I5095" s="316" t="s">
        <v>445</v>
      </c>
      <c r="J5095" s="318"/>
      <c r="K5095" s="319"/>
      <c r="L5095" s="292" t="s">
        <v>446</v>
      </c>
      <c r="M5095" s="324"/>
      <c r="N5095" s="294" t="str">
        <f t="shared" si="994"/>
        <v/>
      </c>
      <c r="O5095" s="319"/>
      <c r="P5095" s="296" t="str">
        <f t="shared" si="995"/>
        <v/>
      </c>
      <c r="Q5095" s="552"/>
      <c r="R5095" s="551"/>
      <c r="S5095" s="291"/>
      <c r="T5095" t="str">
        <f t="shared" si="996"/>
        <v>-</v>
      </c>
      <c r="U5095" s="560">
        <f t="shared" si="997"/>
        <v>0</v>
      </c>
      <c r="V5095" s="560">
        <f t="shared" si="998"/>
        <v>0</v>
      </c>
      <c r="W5095" s="560">
        <f t="shared" si="999"/>
        <v>0</v>
      </c>
    </row>
    <row r="5096" spans="1:23" ht="21" customHeight="1">
      <c r="A5096" s="316" t="str">
        <f t="shared" si="990"/>
        <v/>
      </c>
      <c r="B5096" s="316" t="str">
        <f t="shared" si="991"/>
        <v/>
      </c>
      <c r="C5096" s="316" t="str">
        <f>IF(AND(F5096&lt;&gt;"",G5096&lt;&gt;""),COUNT($C$32:C5095)+1,"")</f>
        <v/>
      </c>
      <c r="D5096" s="292" t="str">
        <f t="shared" si="992"/>
        <v/>
      </c>
      <c r="E5096" s="292" t="str">
        <f t="shared" si="993"/>
        <v/>
      </c>
      <c r="F5096" s="316"/>
      <c r="G5096" s="316"/>
      <c r="H5096" s="317"/>
      <c r="I5096" s="316" t="s">
        <v>445</v>
      </c>
      <c r="J5096" s="318"/>
      <c r="K5096" s="319"/>
      <c r="L5096" s="292" t="s">
        <v>446</v>
      </c>
      <c r="M5096" s="324"/>
      <c r="N5096" s="294" t="str">
        <f t="shared" si="994"/>
        <v/>
      </c>
      <c r="O5096" s="319"/>
      <c r="P5096" s="296" t="str">
        <f t="shared" si="995"/>
        <v/>
      </c>
      <c r="Q5096" s="552"/>
      <c r="R5096" s="551"/>
      <c r="S5096" s="291"/>
      <c r="T5096" t="str">
        <f t="shared" si="996"/>
        <v>-</v>
      </c>
      <c r="U5096" s="560">
        <f t="shared" si="997"/>
        <v>0</v>
      </c>
      <c r="V5096" s="560">
        <f t="shared" si="998"/>
        <v>0</v>
      </c>
      <c r="W5096" s="560">
        <f t="shared" si="999"/>
        <v>0</v>
      </c>
    </row>
    <row r="5097" spans="1:23" ht="21" customHeight="1">
      <c r="A5097" s="316" t="str">
        <f t="shared" si="990"/>
        <v/>
      </c>
      <c r="B5097" s="316" t="str">
        <f t="shared" si="991"/>
        <v/>
      </c>
      <c r="C5097" s="316" t="str">
        <f>IF(AND(F5097&lt;&gt;"",G5097&lt;&gt;""),COUNT($C$32:C5096)+1,"")</f>
        <v/>
      </c>
      <c r="D5097" s="292" t="str">
        <f t="shared" si="992"/>
        <v/>
      </c>
      <c r="E5097" s="292" t="str">
        <f t="shared" si="993"/>
        <v/>
      </c>
      <c r="F5097" s="316"/>
      <c r="G5097" s="316"/>
      <c r="H5097" s="317"/>
      <c r="I5097" s="316" t="s">
        <v>445</v>
      </c>
      <c r="J5097" s="318"/>
      <c r="K5097" s="319"/>
      <c r="L5097" s="292" t="s">
        <v>446</v>
      </c>
      <c r="M5097" s="324"/>
      <c r="N5097" s="294" t="str">
        <f t="shared" si="994"/>
        <v/>
      </c>
      <c r="O5097" s="319"/>
      <c r="P5097" s="296" t="str">
        <f t="shared" si="995"/>
        <v/>
      </c>
      <c r="Q5097" s="552"/>
      <c r="R5097" s="551"/>
      <c r="S5097" s="291"/>
      <c r="T5097" t="str">
        <f t="shared" si="996"/>
        <v>-</v>
      </c>
      <c r="U5097" s="560">
        <f t="shared" si="997"/>
        <v>0</v>
      </c>
      <c r="V5097" s="560">
        <f t="shared" si="998"/>
        <v>0</v>
      </c>
      <c r="W5097" s="560">
        <f t="shared" si="999"/>
        <v>0</v>
      </c>
    </row>
    <row r="5098" spans="1:23" ht="21" customHeight="1">
      <c r="A5098" s="316" t="str">
        <f t="shared" si="990"/>
        <v/>
      </c>
      <c r="B5098" s="316" t="str">
        <f t="shared" si="991"/>
        <v/>
      </c>
      <c r="C5098" s="316" t="str">
        <f>IF(AND(F5098&lt;&gt;"",G5098&lt;&gt;""),COUNT($C$32:C5097)+1,"")</f>
        <v/>
      </c>
      <c r="D5098" s="292" t="str">
        <f t="shared" si="992"/>
        <v/>
      </c>
      <c r="E5098" s="292" t="str">
        <f t="shared" si="993"/>
        <v/>
      </c>
      <c r="F5098" s="316"/>
      <c r="G5098" s="316"/>
      <c r="H5098" s="317"/>
      <c r="I5098" s="316" t="s">
        <v>445</v>
      </c>
      <c r="J5098" s="318"/>
      <c r="K5098" s="319"/>
      <c r="L5098" s="292" t="s">
        <v>446</v>
      </c>
      <c r="M5098" s="324"/>
      <c r="N5098" s="294" t="str">
        <f t="shared" si="994"/>
        <v/>
      </c>
      <c r="O5098" s="319"/>
      <c r="P5098" s="296" t="str">
        <f t="shared" si="995"/>
        <v/>
      </c>
      <c r="Q5098" s="552"/>
      <c r="R5098" s="551"/>
      <c r="S5098" s="291"/>
      <c r="T5098" t="str">
        <f t="shared" si="996"/>
        <v>-</v>
      </c>
      <c r="U5098" s="560">
        <f t="shared" si="997"/>
        <v>0</v>
      </c>
      <c r="V5098" s="560">
        <f t="shared" si="998"/>
        <v>0</v>
      </c>
      <c r="W5098" s="560">
        <f t="shared" si="999"/>
        <v>0</v>
      </c>
    </row>
    <row r="5099" spans="1:23" ht="21" customHeight="1">
      <c r="A5099" s="316" t="str">
        <f t="shared" si="990"/>
        <v/>
      </c>
      <c r="B5099" s="316" t="str">
        <f t="shared" si="991"/>
        <v/>
      </c>
      <c r="C5099" s="316" t="str">
        <f>IF(AND(F5099&lt;&gt;"",G5099&lt;&gt;""),COUNT($C$32:C5098)+1,"")</f>
        <v/>
      </c>
      <c r="D5099" s="292" t="str">
        <f t="shared" si="992"/>
        <v/>
      </c>
      <c r="E5099" s="292" t="str">
        <f t="shared" si="993"/>
        <v/>
      </c>
      <c r="F5099" s="316"/>
      <c r="G5099" s="316"/>
      <c r="H5099" s="317"/>
      <c r="I5099" s="316" t="s">
        <v>445</v>
      </c>
      <c r="J5099" s="318"/>
      <c r="K5099" s="319"/>
      <c r="L5099" s="292" t="s">
        <v>446</v>
      </c>
      <c r="M5099" s="324"/>
      <c r="N5099" s="294" t="str">
        <f t="shared" si="994"/>
        <v/>
      </c>
      <c r="O5099" s="319"/>
      <c r="P5099" s="296" t="str">
        <f t="shared" si="995"/>
        <v/>
      </c>
      <c r="Q5099" s="552"/>
      <c r="R5099" s="551"/>
      <c r="S5099" s="291"/>
      <c r="T5099" t="str">
        <f t="shared" si="996"/>
        <v>-</v>
      </c>
      <c r="U5099" s="560">
        <f t="shared" si="997"/>
        <v>0</v>
      </c>
      <c r="V5099" s="560">
        <f t="shared" si="998"/>
        <v>0</v>
      </c>
      <c r="W5099" s="560">
        <f t="shared" si="999"/>
        <v>0</v>
      </c>
    </row>
    <row r="5100" spans="1:23" ht="21" customHeight="1">
      <c r="A5100" s="316" t="str">
        <f t="shared" si="990"/>
        <v/>
      </c>
      <c r="B5100" s="316" t="str">
        <f t="shared" si="991"/>
        <v/>
      </c>
      <c r="C5100" s="316" t="str">
        <f>IF(AND(F5100&lt;&gt;"",G5100&lt;&gt;""),COUNT($C$32:C5099)+1,"")</f>
        <v/>
      </c>
      <c r="D5100" s="292" t="str">
        <f t="shared" si="992"/>
        <v/>
      </c>
      <c r="E5100" s="292" t="str">
        <f t="shared" si="993"/>
        <v/>
      </c>
      <c r="F5100" s="316"/>
      <c r="G5100" s="316"/>
      <c r="H5100" s="317"/>
      <c r="I5100" s="316" t="s">
        <v>445</v>
      </c>
      <c r="J5100" s="318"/>
      <c r="K5100" s="319"/>
      <c r="L5100" s="292" t="s">
        <v>446</v>
      </c>
      <c r="M5100" s="324"/>
      <c r="N5100" s="294" t="str">
        <f t="shared" si="994"/>
        <v/>
      </c>
      <c r="O5100" s="319"/>
      <c r="P5100" s="296" t="str">
        <f t="shared" si="995"/>
        <v/>
      </c>
      <c r="Q5100" s="552"/>
      <c r="R5100" s="551"/>
      <c r="S5100" s="291"/>
      <c r="T5100" t="str">
        <f t="shared" si="996"/>
        <v>-</v>
      </c>
      <c r="U5100" s="560">
        <f t="shared" si="997"/>
        <v>0</v>
      </c>
      <c r="V5100" s="560">
        <f t="shared" si="998"/>
        <v>0</v>
      </c>
      <c r="W5100" s="560">
        <f t="shared" si="999"/>
        <v>0</v>
      </c>
    </row>
    <row r="5101" spans="1:23" ht="21" customHeight="1">
      <c r="A5101" s="316" t="str">
        <f t="shared" si="990"/>
        <v/>
      </c>
      <c r="B5101" s="316" t="str">
        <f t="shared" si="991"/>
        <v/>
      </c>
      <c r="C5101" s="316" t="str">
        <f>IF(AND(F5101&lt;&gt;"",G5101&lt;&gt;""),COUNT($C$32:C5100)+1,"")</f>
        <v/>
      </c>
      <c r="D5101" s="292" t="str">
        <f t="shared" si="992"/>
        <v/>
      </c>
      <c r="E5101" s="292" t="str">
        <f t="shared" si="993"/>
        <v/>
      </c>
      <c r="F5101" s="316"/>
      <c r="G5101" s="316"/>
      <c r="H5101" s="317"/>
      <c r="I5101" s="316" t="s">
        <v>445</v>
      </c>
      <c r="J5101" s="318"/>
      <c r="K5101" s="319"/>
      <c r="L5101" s="292" t="s">
        <v>446</v>
      </c>
      <c r="M5101" s="324"/>
      <c r="N5101" s="294" t="str">
        <f t="shared" si="994"/>
        <v/>
      </c>
      <c r="O5101" s="319"/>
      <c r="P5101" s="296" t="str">
        <f t="shared" si="995"/>
        <v/>
      </c>
      <c r="Q5101" s="552"/>
      <c r="R5101" s="551"/>
      <c r="S5101" s="291"/>
      <c r="T5101" t="str">
        <f t="shared" si="996"/>
        <v>-</v>
      </c>
      <c r="U5101" s="560">
        <f t="shared" si="997"/>
        <v>0</v>
      </c>
      <c r="V5101" s="560">
        <f t="shared" si="998"/>
        <v>0</v>
      </c>
      <c r="W5101" s="560">
        <f t="shared" si="999"/>
        <v>0</v>
      </c>
    </row>
    <row r="5102" spans="1:23" ht="21" customHeight="1">
      <c r="A5102" s="316" t="str">
        <f t="shared" si="990"/>
        <v/>
      </c>
      <c r="B5102" s="316" t="str">
        <f t="shared" si="991"/>
        <v/>
      </c>
      <c r="C5102" s="316" t="str">
        <f>IF(AND(F5102&lt;&gt;"",G5102&lt;&gt;""),COUNT($C$32:C5101)+1,"")</f>
        <v/>
      </c>
      <c r="D5102" s="292" t="str">
        <f t="shared" si="992"/>
        <v/>
      </c>
      <c r="E5102" s="292" t="str">
        <f t="shared" si="993"/>
        <v/>
      </c>
      <c r="F5102" s="316"/>
      <c r="G5102" s="316"/>
      <c r="H5102" s="317"/>
      <c r="I5102" s="316" t="s">
        <v>445</v>
      </c>
      <c r="J5102" s="318"/>
      <c r="K5102" s="319"/>
      <c r="L5102" s="292" t="s">
        <v>446</v>
      </c>
      <c r="M5102" s="324"/>
      <c r="N5102" s="294" t="str">
        <f t="shared" si="994"/>
        <v/>
      </c>
      <c r="O5102" s="319"/>
      <c r="P5102" s="296" t="str">
        <f t="shared" si="995"/>
        <v/>
      </c>
      <c r="Q5102" s="552"/>
      <c r="R5102" s="551"/>
      <c r="S5102" s="291"/>
      <c r="T5102" t="str">
        <f t="shared" si="996"/>
        <v>-</v>
      </c>
      <c r="U5102" s="560">
        <f t="shared" si="997"/>
        <v>0</v>
      </c>
      <c r="V5102" s="560">
        <f t="shared" si="998"/>
        <v>0</v>
      </c>
      <c r="W5102" s="560">
        <f t="shared" si="999"/>
        <v>0</v>
      </c>
    </row>
    <row r="5103" spans="1:23" ht="21" customHeight="1">
      <c r="A5103" s="316" t="str">
        <f t="shared" si="990"/>
        <v/>
      </c>
      <c r="B5103" s="316" t="str">
        <f t="shared" si="991"/>
        <v/>
      </c>
      <c r="C5103" s="316" t="str">
        <f>IF(AND(F5103&lt;&gt;"",G5103&lt;&gt;""),COUNT($C$32:C5102)+1,"")</f>
        <v/>
      </c>
      <c r="D5103" s="292" t="str">
        <f t="shared" si="992"/>
        <v/>
      </c>
      <c r="E5103" s="292" t="str">
        <f t="shared" si="993"/>
        <v/>
      </c>
      <c r="F5103" s="316"/>
      <c r="G5103" s="316"/>
      <c r="H5103" s="317"/>
      <c r="I5103" s="316" t="s">
        <v>445</v>
      </c>
      <c r="J5103" s="318"/>
      <c r="K5103" s="319"/>
      <c r="L5103" s="292" t="s">
        <v>446</v>
      </c>
      <c r="M5103" s="324"/>
      <c r="N5103" s="294" t="str">
        <f t="shared" si="994"/>
        <v/>
      </c>
      <c r="O5103" s="319"/>
      <c r="P5103" s="296" t="str">
        <f t="shared" si="995"/>
        <v/>
      </c>
      <c r="Q5103" s="552"/>
      <c r="R5103" s="551"/>
      <c r="S5103" s="291"/>
      <c r="T5103" t="str">
        <f t="shared" si="996"/>
        <v>-</v>
      </c>
      <c r="U5103" s="560">
        <f t="shared" si="997"/>
        <v>0</v>
      </c>
      <c r="V5103" s="560">
        <f t="shared" si="998"/>
        <v>0</v>
      </c>
      <c r="W5103" s="560">
        <f t="shared" si="999"/>
        <v>0</v>
      </c>
    </row>
    <row r="5104" spans="1:23" ht="21" customHeight="1">
      <c r="A5104" s="316" t="str">
        <f t="shared" si="990"/>
        <v/>
      </c>
      <c r="B5104" s="316" t="str">
        <f t="shared" si="991"/>
        <v/>
      </c>
      <c r="C5104" s="316" t="str">
        <f>IF(AND(F5104&lt;&gt;"",G5104&lt;&gt;""),COUNT($C$32:C5103)+1,"")</f>
        <v/>
      </c>
      <c r="D5104" s="292" t="str">
        <f t="shared" si="992"/>
        <v/>
      </c>
      <c r="E5104" s="292" t="str">
        <f t="shared" si="993"/>
        <v/>
      </c>
      <c r="F5104" s="316"/>
      <c r="G5104" s="316"/>
      <c r="H5104" s="317"/>
      <c r="I5104" s="316" t="s">
        <v>445</v>
      </c>
      <c r="J5104" s="318"/>
      <c r="K5104" s="319"/>
      <c r="L5104" s="292" t="s">
        <v>446</v>
      </c>
      <c r="M5104" s="324"/>
      <c r="N5104" s="294" t="str">
        <f t="shared" si="994"/>
        <v/>
      </c>
      <c r="O5104" s="319"/>
      <c r="P5104" s="296" t="str">
        <f t="shared" si="995"/>
        <v/>
      </c>
      <c r="Q5104" s="552"/>
      <c r="R5104" s="551"/>
      <c r="S5104" s="291"/>
      <c r="T5104" t="str">
        <f t="shared" si="996"/>
        <v>-</v>
      </c>
      <c r="U5104" s="560">
        <f t="shared" si="997"/>
        <v>0</v>
      </c>
      <c r="V5104" s="560">
        <f t="shared" si="998"/>
        <v>0</v>
      </c>
      <c r="W5104" s="560">
        <f t="shared" si="999"/>
        <v>0</v>
      </c>
    </row>
    <row r="5105" spans="1:23" ht="21" customHeight="1">
      <c r="A5105" s="316" t="str">
        <f t="shared" si="990"/>
        <v/>
      </c>
      <c r="B5105" s="316" t="str">
        <f t="shared" si="991"/>
        <v/>
      </c>
      <c r="C5105" s="316" t="str">
        <f>IF(AND(F5105&lt;&gt;"",G5105&lt;&gt;""),COUNT($C$32:C5104)+1,"")</f>
        <v/>
      </c>
      <c r="D5105" s="292" t="str">
        <f t="shared" si="992"/>
        <v/>
      </c>
      <c r="E5105" s="292" t="str">
        <f t="shared" si="993"/>
        <v/>
      </c>
      <c r="F5105" s="316"/>
      <c r="G5105" s="316"/>
      <c r="H5105" s="317"/>
      <c r="I5105" s="316" t="s">
        <v>445</v>
      </c>
      <c r="J5105" s="318"/>
      <c r="K5105" s="319"/>
      <c r="L5105" s="292" t="s">
        <v>446</v>
      </c>
      <c r="M5105" s="324"/>
      <c r="N5105" s="294" t="str">
        <f t="shared" si="994"/>
        <v/>
      </c>
      <c r="O5105" s="319"/>
      <c r="P5105" s="296" t="str">
        <f t="shared" si="995"/>
        <v/>
      </c>
      <c r="Q5105" s="552"/>
      <c r="R5105" s="551"/>
      <c r="S5105" s="291"/>
      <c r="T5105" t="str">
        <f t="shared" si="996"/>
        <v>-</v>
      </c>
      <c r="U5105" s="560">
        <f t="shared" si="997"/>
        <v>0</v>
      </c>
      <c r="V5105" s="560">
        <f t="shared" si="998"/>
        <v>0</v>
      </c>
      <c r="W5105" s="560">
        <f t="shared" si="999"/>
        <v>0</v>
      </c>
    </row>
    <row r="5106" spans="1:23" ht="21" customHeight="1">
      <c r="A5106" s="316" t="str">
        <f t="shared" si="990"/>
        <v/>
      </c>
      <c r="B5106" s="316" t="str">
        <f t="shared" si="991"/>
        <v/>
      </c>
      <c r="C5106" s="316" t="str">
        <f>IF(AND(F5106&lt;&gt;"",G5106&lt;&gt;""),COUNT($C$32:C5105)+1,"")</f>
        <v/>
      </c>
      <c r="D5106" s="292" t="str">
        <f t="shared" si="992"/>
        <v/>
      </c>
      <c r="E5106" s="292" t="str">
        <f t="shared" si="993"/>
        <v/>
      </c>
      <c r="F5106" s="316"/>
      <c r="G5106" s="316"/>
      <c r="H5106" s="317"/>
      <c r="I5106" s="316" t="s">
        <v>445</v>
      </c>
      <c r="J5106" s="318"/>
      <c r="K5106" s="319"/>
      <c r="L5106" s="292" t="s">
        <v>446</v>
      </c>
      <c r="M5106" s="324"/>
      <c r="N5106" s="294" t="str">
        <f t="shared" si="994"/>
        <v/>
      </c>
      <c r="O5106" s="319"/>
      <c r="P5106" s="296" t="str">
        <f t="shared" si="995"/>
        <v/>
      </c>
      <c r="Q5106" s="552"/>
      <c r="R5106" s="551"/>
      <c r="S5106" s="291"/>
      <c r="T5106" t="str">
        <f t="shared" si="996"/>
        <v>-</v>
      </c>
      <c r="U5106" s="560">
        <f t="shared" si="997"/>
        <v>0</v>
      </c>
      <c r="V5106" s="560">
        <f t="shared" si="998"/>
        <v>0</v>
      </c>
      <c r="W5106" s="560">
        <f t="shared" si="999"/>
        <v>0</v>
      </c>
    </row>
    <row r="5107" spans="1:23" ht="21" customHeight="1">
      <c r="A5107" s="316" t="str">
        <f t="shared" si="990"/>
        <v/>
      </c>
      <c r="B5107" s="316" t="str">
        <f t="shared" si="991"/>
        <v/>
      </c>
      <c r="C5107" s="316" t="str">
        <f>IF(AND(F5107&lt;&gt;"",G5107&lt;&gt;""),COUNT($C$32:C5106)+1,"")</f>
        <v/>
      </c>
      <c r="D5107" s="292" t="str">
        <f t="shared" si="992"/>
        <v/>
      </c>
      <c r="E5107" s="292" t="str">
        <f t="shared" si="993"/>
        <v/>
      </c>
      <c r="F5107" s="316"/>
      <c r="G5107" s="316"/>
      <c r="H5107" s="317"/>
      <c r="I5107" s="316" t="s">
        <v>445</v>
      </c>
      <c r="J5107" s="318"/>
      <c r="K5107" s="319"/>
      <c r="L5107" s="292" t="s">
        <v>446</v>
      </c>
      <c r="M5107" s="324"/>
      <c r="N5107" s="294" t="str">
        <f t="shared" si="994"/>
        <v/>
      </c>
      <c r="O5107" s="319"/>
      <c r="P5107" s="296" t="str">
        <f t="shared" si="995"/>
        <v/>
      </c>
      <c r="Q5107" s="552"/>
      <c r="R5107" s="551"/>
      <c r="S5107" s="291"/>
      <c r="T5107" t="str">
        <f t="shared" si="996"/>
        <v>-</v>
      </c>
      <c r="U5107" s="560">
        <f t="shared" si="997"/>
        <v>0</v>
      </c>
      <c r="V5107" s="560">
        <f t="shared" si="998"/>
        <v>0</v>
      </c>
      <c r="W5107" s="560">
        <f t="shared" si="999"/>
        <v>0</v>
      </c>
    </row>
    <row r="5108" spans="1:23" ht="21" customHeight="1">
      <c r="A5108" s="316" t="str">
        <f t="shared" si="990"/>
        <v/>
      </c>
      <c r="B5108" s="316" t="str">
        <f t="shared" si="991"/>
        <v/>
      </c>
      <c r="C5108" s="316" t="str">
        <f>IF(AND(F5108&lt;&gt;"",G5108&lt;&gt;""),COUNT($C$32:C5107)+1,"")</f>
        <v/>
      </c>
      <c r="D5108" s="292" t="str">
        <f t="shared" si="992"/>
        <v/>
      </c>
      <c r="E5108" s="292" t="str">
        <f t="shared" si="993"/>
        <v/>
      </c>
      <c r="F5108" s="316"/>
      <c r="G5108" s="316"/>
      <c r="H5108" s="317"/>
      <c r="I5108" s="316" t="s">
        <v>445</v>
      </c>
      <c r="J5108" s="318"/>
      <c r="K5108" s="319"/>
      <c r="L5108" s="292" t="s">
        <v>446</v>
      </c>
      <c r="M5108" s="324"/>
      <c r="N5108" s="294" t="str">
        <f t="shared" si="994"/>
        <v/>
      </c>
      <c r="O5108" s="319"/>
      <c r="P5108" s="296" t="str">
        <f t="shared" si="995"/>
        <v/>
      </c>
      <c r="Q5108" s="552"/>
      <c r="R5108" s="551"/>
      <c r="S5108" s="291"/>
      <c r="T5108" t="str">
        <f t="shared" si="996"/>
        <v>-</v>
      </c>
      <c r="U5108" s="560">
        <f t="shared" si="997"/>
        <v>0</v>
      </c>
      <c r="V5108" s="560">
        <f t="shared" si="998"/>
        <v>0</v>
      </c>
      <c r="W5108" s="560">
        <f t="shared" si="999"/>
        <v>0</v>
      </c>
    </row>
    <row r="5109" spans="1:23" ht="21" customHeight="1">
      <c r="A5109" s="316" t="str">
        <f t="shared" si="990"/>
        <v/>
      </c>
      <c r="B5109" s="316" t="str">
        <f t="shared" si="991"/>
        <v/>
      </c>
      <c r="C5109" s="316" t="str">
        <f>IF(AND(F5109&lt;&gt;"",G5109&lt;&gt;""),COUNT($C$32:C5108)+1,"")</f>
        <v/>
      </c>
      <c r="D5109" s="292" t="str">
        <f t="shared" si="992"/>
        <v/>
      </c>
      <c r="E5109" s="292" t="str">
        <f t="shared" si="993"/>
        <v/>
      </c>
      <c r="F5109" s="316"/>
      <c r="G5109" s="316"/>
      <c r="H5109" s="317"/>
      <c r="I5109" s="316" t="s">
        <v>445</v>
      </c>
      <c r="J5109" s="318"/>
      <c r="K5109" s="319"/>
      <c r="L5109" s="292" t="s">
        <v>446</v>
      </c>
      <c r="M5109" s="324"/>
      <c r="N5109" s="294" t="str">
        <f t="shared" si="994"/>
        <v/>
      </c>
      <c r="O5109" s="319"/>
      <c r="P5109" s="296" t="str">
        <f t="shared" si="995"/>
        <v/>
      </c>
      <c r="Q5109" s="552"/>
      <c r="R5109" s="551"/>
      <c r="S5109" s="291"/>
      <c r="T5109" t="str">
        <f t="shared" si="996"/>
        <v>-</v>
      </c>
      <c r="U5109" s="560">
        <f t="shared" si="997"/>
        <v>0</v>
      </c>
      <c r="V5109" s="560">
        <f t="shared" si="998"/>
        <v>0</v>
      </c>
      <c r="W5109" s="560">
        <f t="shared" si="999"/>
        <v>0</v>
      </c>
    </row>
    <row r="5110" spans="1:23" ht="21" customHeight="1">
      <c r="A5110" s="316" t="str">
        <f t="shared" si="990"/>
        <v/>
      </c>
      <c r="B5110" s="316" t="str">
        <f t="shared" si="991"/>
        <v/>
      </c>
      <c r="C5110" s="316" t="str">
        <f>IF(AND(F5110&lt;&gt;"",G5110&lt;&gt;""),COUNT($C$32:C5109)+1,"")</f>
        <v/>
      </c>
      <c r="D5110" s="292" t="str">
        <f t="shared" si="992"/>
        <v/>
      </c>
      <c r="E5110" s="292" t="str">
        <f t="shared" si="993"/>
        <v/>
      </c>
      <c r="F5110" s="316"/>
      <c r="G5110" s="316"/>
      <c r="H5110" s="317"/>
      <c r="I5110" s="316" t="s">
        <v>445</v>
      </c>
      <c r="J5110" s="318"/>
      <c r="K5110" s="319"/>
      <c r="L5110" s="292" t="s">
        <v>446</v>
      </c>
      <c r="M5110" s="324"/>
      <c r="N5110" s="294" t="str">
        <f t="shared" si="994"/>
        <v/>
      </c>
      <c r="O5110" s="319"/>
      <c r="P5110" s="296" t="str">
        <f t="shared" si="995"/>
        <v/>
      </c>
      <c r="Q5110" s="552"/>
      <c r="R5110" s="551"/>
      <c r="S5110" s="291"/>
      <c r="T5110" t="str">
        <f t="shared" si="996"/>
        <v>-</v>
      </c>
      <c r="U5110" s="560">
        <f t="shared" si="997"/>
        <v>0</v>
      </c>
      <c r="V5110" s="560">
        <f t="shared" si="998"/>
        <v>0</v>
      </c>
      <c r="W5110" s="560">
        <f t="shared" si="999"/>
        <v>0</v>
      </c>
    </row>
    <row r="5111" spans="1:23" ht="21" customHeight="1">
      <c r="A5111" s="316" t="str">
        <f t="shared" ref="A5111:A5174" si="1000">IF(AND(F5111&lt;&gt;"",G5111&lt;&gt;""),LEFT(E5111,5),"")</f>
        <v/>
      </c>
      <c r="B5111" s="316" t="str">
        <f t="shared" ref="B5111:B5174" si="1001">IF(AND(F5111&lt;&gt;"",G5111&lt;&gt;""),LEFT(G5111,2),"")</f>
        <v/>
      </c>
      <c r="C5111" s="316" t="str">
        <f>IF(AND(F5111&lt;&gt;"",G5111&lt;&gt;""),COUNT($C$32:C5110)+1,"")</f>
        <v/>
      </c>
      <c r="D5111" s="292" t="str">
        <f t="shared" ref="D5111:D5174" si="1002">IF(C5111&lt;&gt;"","LN"&amp;TEXT(C5111,"0000"),"")</f>
        <v/>
      </c>
      <c r="E5111" s="292" t="str">
        <f t="shared" ref="E5111:E5174" si="1003">IF(AND(F5111&lt;&gt;"",G5111&lt;&gt;""),LEFT(F5111,7),"")</f>
        <v/>
      </c>
      <c r="F5111" s="316"/>
      <c r="G5111" s="316"/>
      <c r="H5111" s="317"/>
      <c r="I5111" s="316" t="s">
        <v>445</v>
      </c>
      <c r="J5111" s="318"/>
      <c r="K5111" s="319"/>
      <c r="L5111" s="292" t="s">
        <v>446</v>
      </c>
      <c r="M5111" s="324"/>
      <c r="N5111" s="294" t="str">
        <f t="shared" ref="N5111:N5174" si="1004">IF(AND(F5111&lt;&gt;"",G5111&lt;&gt;""),K5111*M5111,"")</f>
        <v/>
      </c>
      <c r="O5111" s="319"/>
      <c r="P5111" s="296" t="str">
        <f t="shared" ref="P5111:P5174" si="1005">IF(AND(F5111&lt;&gt;"",G5111&lt;&gt;""),N5111*O5111,"")</f>
        <v/>
      </c>
      <c r="Q5111" s="552"/>
      <c r="R5111" s="551"/>
      <c r="S5111" s="291"/>
      <c r="T5111" t="str">
        <f t="shared" ref="T5111:T5174" si="1006">IF(AND(F5111&lt;&gt;"",G5111&lt;&gt;""),"ok","-")</f>
        <v>-</v>
      </c>
      <c r="U5111" s="560">
        <f t="shared" ref="U5111:U5174" si="1007">MOD(K5111,1)</f>
        <v>0</v>
      </c>
      <c r="V5111" s="560">
        <f t="shared" ref="V5111:V5174" si="1008">MOD(M5111,1)</f>
        <v>0</v>
      </c>
      <c r="W5111" s="560">
        <f t="shared" ref="W5111:W5174" si="1009">MOD(O5111,1)</f>
        <v>0</v>
      </c>
    </row>
    <row r="5112" spans="1:23" ht="21" customHeight="1">
      <c r="A5112" s="316" t="str">
        <f t="shared" si="1000"/>
        <v/>
      </c>
      <c r="B5112" s="316" t="str">
        <f t="shared" si="1001"/>
        <v/>
      </c>
      <c r="C5112" s="316" t="str">
        <f>IF(AND(F5112&lt;&gt;"",G5112&lt;&gt;""),COUNT($C$32:C5111)+1,"")</f>
        <v/>
      </c>
      <c r="D5112" s="292" t="str">
        <f t="shared" si="1002"/>
        <v/>
      </c>
      <c r="E5112" s="292" t="str">
        <f t="shared" si="1003"/>
        <v/>
      </c>
      <c r="F5112" s="316"/>
      <c r="G5112" s="316"/>
      <c r="H5112" s="317"/>
      <c r="I5112" s="316" t="s">
        <v>445</v>
      </c>
      <c r="J5112" s="318"/>
      <c r="K5112" s="319"/>
      <c r="L5112" s="292" t="s">
        <v>446</v>
      </c>
      <c r="M5112" s="324"/>
      <c r="N5112" s="294" t="str">
        <f t="shared" si="1004"/>
        <v/>
      </c>
      <c r="O5112" s="319"/>
      <c r="P5112" s="296" t="str">
        <f t="shared" si="1005"/>
        <v/>
      </c>
      <c r="Q5112" s="552"/>
      <c r="R5112" s="551"/>
      <c r="S5112" s="291"/>
      <c r="T5112" t="str">
        <f t="shared" si="1006"/>
        <v>-</v>
      </c>
      <c r="U5112" s="560">
        <f t="shared" si="1007"/>
        <v>0</v>
      </c>
      <c r="V5112" s="560">
        <f t="shared" si="1008"/>
        <v>0</v>
      </c>
      <c r="W5112" s="560">
        <f t="shared" si="1009"/>
        <v>0</v>
      </c>
    </row>
    <row r="5113" spans="1:23" ht="21" customHeight="1">
      <c r="A5113" s="316" t="str">
        <f t="shared" si="1000"/>
        <v/>
      </c>
      <c r="B5113" s="316" t="str">
        <f t="shared" si="1001"/>
        <v/>
      </c>
      <c r="C5113" s="316" t="str">
        <f>IF(AND(F5113&lt;&gt;"",G5113&lt;&gt;""),COUNT($C$32:C5112)+1,"")</f>
        <v/>
      </c>
      <c r="D5113" s="292" t="str">
        <f t="shared" si="1002"/>
        <v/>
      </c>
      <c r="E5113" s="292" t="str">
        <f t="shared" si="1003"/>
        <v/>
      </c>
      <c r="F5113" s="316"/>
      <c r="G5113" s="316"/>
      <c r="H5113" s="317"/>
      <c r="I5113" s="316" t="s">
        <v>445</v>
      </c>
      <c r="J5113" s="318"/>
      <c r="K5113" s="319"/>
      <c r="L5113" s="292" t="s">
        <v>446</v>
      </c>
      <c r="M5113" s="324"/>
      <c r="N5113" s="294" t="str">
        <f t="shared" si="1004"/>
        <v/>
      </c>
      <c r="O5113" s="319"/>
      <c r="P5113" s="296" t="str">
        <f t="shared" si="1005"/>
        <v/>
      </c>
      <c r="Q5113" s="552"/>
      <c r="R5113" s="551"/>
      <c r="S5113" s="291"/>
      <c r="T5113" t="str">
        <f t="shared" si="1006"/>
        <v>-</v>
      </c>
      <c r="U5113" s="560">
        <f t="shared" si="1007"/>
        <v>0</v>
      </c>
      <c r="V5113" s="560">
        <f t="shared" si="1008"/>
        <v>0</v>
      </c>
      <c r="W5113" s="560">
        <f t="shared" si="1009"/>
        <v>0</v>
      </c>
    </row>
    <row r="5114" spans="1:23" ht="21" customHeight="1">
      <c r="A5114" s="316" t="str">
        <f t="shared" si="1000"/>
        <v/>
      </c>
      <c r="B5114" s="316" t="str">
        <f t="shared" si="1001"/>
        <v/>
      </c>
      <c r="C5114" s="316" t="str">
        <f>IF(AND(F5114&lt;&gt;"",G5114&lt;&gt;""),COUNT($C$32:C5113)+1,"")</f>
        <v/>
      </c>
      <c r="D5114" s="292" t="str">
        <f t="shared" si="1002"/>
        <v/>
      </c>
      <c r="E5114" s="292" t="str">
        <f t="shared" si="1003"/>
        <v/>
      </c>
      <c r="F5114" s="316"/>
      <c r="G5114" s="316"/>
      <c r="H5114" s="317"/>
      <c r="I5114" s="316" t="s">
        <v>445</v>
      </c>
      <c r="J5114" s="318"/>
      <c r="K5114" s="319"/>
      <c r="L5114" s="292" t="s">
        <v>446</v>
      </c>
      <c r="M5114" s="324"/>
      <c r="N5114" s="294" t="str">
        <f t="shared" si="1004"/>
        <v/>
      </c>
      <c r="O5114" s="319"/>
      <c r="P5114" s="296" t="str">
        <f t="shared" si="1005"/>
        <v/>
      </c>
      <c r="Q5114" s="552"/>
      <c r="R5114" s="551"/>
      <c r="S5114" s="291"/>
      <c r="T5114" t="str">
        <f t="shared" si="1006"/>
        <v>-</v>
      </c>
      <c r="U5114" s="560">
        <f t="shared" si="1007"/>
        <v>0</v>
      </c>
      <c r="V5114" s="560">
        <f t="shared" si="1008"/>
        <v>0</v>
      </c>
      <c r="W5114" s="560">
        <f t="shared" si="1009"/>
        <v>0</v>
      </c>
    </row>
    <row r="5115" spans="1:23" ht="21" customHeight="1">
      <c r="A5115" s="316" t="str">
        <f t="shared" si="1000"/>
        <v/>
      </c>
      <c r="B5115" s="316" t="str">
        <f t="shared" si="1001"/>
        <v/>
      </c>
      <c r="C5115" s="316" t="str">
        <f>IF(AND(F5115&lt;&gt;"",G5115&lt;&gt;""),COUNT($C$32:C5114)+1,"")</f>
        <v/>
      </c>
      <c r="D5115" s="292" t="str">
        <f t="shared" si="1002"/>
        <v/>
      </c>
      <c r="E5115" s="292" t="str">
        <f t="shared" si="1003"/>
        <v/>
      </c>
      <c r="F5115" s="316"/>
      <c r="G5115" s="316"/>
      <c r="H5115" s="317"/>
      <c r="I5115" s="316" t="s">
        <v>445</v>
      </c>
      <c r="J5115" s="318"/>
      <c r="K5115" s="319"/>
      <c r="L5115" s="292" t="s">
        <v>446</v>
      </c>
      <c r="M5115" s="324"/>
      <c r="N5115" s="294" t="str">
        <f t="shared" si="1004"/>
        <v/>
      </c>
      <c r="O5115" s="319"/>
      <c r="P5115" s="296" t="str">
        <f t="shared" si="1005"/>
        <v/>
      </c>
      <c r="Q5115" s="552"/>
      <c r="R5115" s="551"/>
      <c r="S5115" s="291"/>
      <c r="T5115" t="str">
        <f t="shared" si="1006"/>
        <v>-</v>
      </c>
      <c r="U5115" s="560">
        <f t="shared" si="1007"/>
        <v>0</v>
      </c>
      <c r="V5115" s="560">
        <f t="shared" si="1008"/>
        <v>0</v>
      </c>
      <c r="W5115" s="560">
        <f t="shared" si="1009"/>
        <v>0</v>
      </c>
    </row>
    <row r="5116" spans="1:23" ht="21" customHeight="1">
      <c r="A5116" s="316" t="str">
        <f t="shared" si="1000"/>
        <v/>
      </c>
      <c r="B5116" s="316" t="str">
        <f t="shared" si="1001"/>
        <v/>
      </c>
      <c r="C5116" s="316" t="str">
        <f>IF(AND(F5116&lt;&gt;"",G5116&lt;&gt;""),COUNT($C$32:C5115)+1,"")</f>
        <v/>
      </c>
      <c r="D5116" s="292" t="str">
        <f t="shared" si="1002"/>
        <v/>
      </c>
      <c r="E5116" s="292" t="str">
        <f t="shared" si="1003"/>
        <v/>
      </c>
      <c r="F5116" s="316"/>
      <c r="G5116" s="316"/>
      <c r="H5116" s="317"/>
      <c r="I5116" s="316" t="s">
        <v>445</v>
      </c>
      <c r="J5116" s="318"/>
      <c r="K5116" s="319"/>
      <c r="L5116" s="292" t="s">
        <v>446</v>
      </c>
      <c r="M5116" s="324"/>
      <c r="N5116" s="294" t="str">
        <f t="shared" si="1004"/>
        <v/>
      </c>
      <c r="O5116" s="319"/>
      <c r="P5116" s="296" t="str">
        <f t="shared" si="1005"/>
        <v/>
      </c>
      <c r="Q5116" s="552"/>
      <c r="R5116" s="551"/>
      <c r="S5116" s="291"/>
      <c r="T5116" t="str">
        <f t="shared" si="1006"/>
        <v>-</v>
      </c>
      <c r="U5116" s="560">
        <f t="shared" si="1007"/>
        <v>0</v>
      </c>
      <c r="V5116" s="560">
        <f t="shared" si="1008"/>
        <v>0</v>
      </c>
      <c r="W5116" s="560">
        <f t="shared" si="1009"/>
        <v>0</v>
      </c>
    </row>
    <row r="5117" spans="1:23" ht="21" customHeight="1">
      <c r="A5117" s="316" t="str">
        <f t="shared" si="1000"/>
        <v/>
      </c>
      <c r="B5117" s="316" t="str">
        <f t="shared" si="1001"/>
        <v/>
      </c>
      <c r="C5117" s="316" t="str">
        <f>IF(AND(F5117&lt;&gt;"",G5117&lt;&gt;""),COUNT($C$32:C5116)+1,"")</f>
        <v/>
      </c>
      <c r="D5117" s="292" t="str">
        <f t="shared" si="1002"/>
        <v/>
      </c>
      <c r="E5117" s="292" t="str">
        <f t="shared" si="1003"/>
        <v/>
      </c>
      <c r="F5117" s="316"/>
      <c r="G5117" s="316"/>
      <c r="H5117" s="317"/>
      <c r="I5117" s="316" t="s">
        <v>445</v>
      </c>
      <c r="J5117" s="318"/>
      <c r="K5117" s="319"/>
      <c r="L5117" s="292" t="s">
        <v>446</v>
      </c>
      <c r="M5117" s="324"/>
      <c r="N5117" s="294" t="str">
        <f t="shared" si="1004"/>
        <v/>
      </c>
      <c r="O5117" s="319"/>
      <c r="P5117" s="296" t="str">
        <f t="shared" si="1005"/>
        <v/>
      </c>
      <c r="Q5117" s="552"/>
      <c r="R5117" s="551"/>
      <c r="S5117" s="291"/>
      <c r="T5117" t="str">
        <f t="shared" si="1006"/>
        <v>-</v>
      </c>
      <c r="U5117" s="560">
        <f t="shared" si="1007"/>
        <v>0</v>
      </c>
      <c r="V5117" s="560">
        <f t="shared" si="1008"/>
        <v>0</v>
      </c>
      <c r="W5117" s="560">
        <f t="shared" si="1009"/>
        <v>0</v>
      </c>
    </row>
    <row r="5118" spans="1:23" ht="21" customHeight="1">
      <c r="A5118" s="316" t="str">
        <f t="shared" si="1000"/>
        <v/>
      </c>
      <c r="B5118" s="316" t="str">
        <f t="shared" si="1001"/>
        <v/>
      </c>
      <c r="C5118" s="316" t="str">
        <f>IF(AND(F5118&lt;&gt;"",G5118&lt;&gt;""),COUNT($C$32:C5117)+1,"")</f>
        <v/>
      </c>
      <c r="D5118" s="292" t="str">
        <f t="shared" si="1002"/>
        <v/>
      </c>
      <c r="E5118" s="292" t="str">
        <f t="shared" si="1003"/>
        <v/>
      </c>
      <c r="F5118" s="316"/>
      <c r="G5118" s="316"/>
      <c r="H5118" s="317"/>
      <c r="I5118" s="316" t="s">
        <v>445</v>
      </c>
      <c r="J5118" s="318"/>
      <c r="K5118" s="319"/>
      <c r="L5118" s="292" t="s">
        <v>446</v>
      </c>
      <c r="M5118" s="324"/>
      <c r="N5118" s="294" t="str">
        <f t="shared" si="1004"/>
        <v/>
      </c>
      <c r="O5118" s="319"/>
      <c r="P5118" s="296" t="str">
        <f t="shared" si="1005"/>
        <v/>
      </c>
      <c r="Q5118" s="552"/>
      <c r="R5118" s="551"/>
      <c r="S5118" s="291"/>
      <c r="T5118" t="str">
        <f t="shared" si="1006"/>
        <v>-</v>
      </c>
      <c r="U5118" s="560">
        <f t="shared" si="1007"/>
        <v>0</v>
      </c>
      <c r="V5118" s="560">
        <f t="shared" si="1008"/>
        <v>0</v>
      </c>
      <c r="W5118" s="560">
        <f t="shared" si="1009"/>
        <v>0</v>
      </c>
    </row>
    <row r="5119" spans="1:23" ht="21" customHeight="1">
      <c r="A5119" s="316" t="str">
        <f t="shared" si="1000"/>
        <v/>
      </c>
      <c r="B5119" s="316" t="str">
        <f t="shared" si="1001"/>
        <v/>
      </c>
      <c r="C5119" s="316" t="str">
        <f>IF(AND(F5119&lt;&gt;"",G5119&lt;&gt;""),COUNT($C$32:C5118)+1,"")</f>
        <v/>
      </c>
      <c r="D5119" s="292" t="str">
        <f t="shared" si="1002"/>
        <v/>
      </c>
      <c r="E5119" s="292" t="str">
        <f t="shared" si="1003"/>
        <v/>
      </c>
      <c r="F5119" s="316"/>
      <c r="G5119" s="316"/>
      <c r="H5119" s="317"/>
      <c r="I5119" s="316" t="s">
        <v>445</v>
      </c>
      <c r="J5119" s="318"/>
      <c r="K5119" s="319"/>
      <c r="L5119" s="292" t="s">
        <v>446</v>
      </c>
      <c r="M5119" s="324"/>
      <c r="N5119" s="294" t="str">
        <f t="shared" si="1004"/>
        <v/>
      </c>
      <c r="O5119" s="319"/>
      <c r="P5119" s="296" t="str">
        <f t="shared" si="1005"/>
        <v/>
      </c>
      <c r="Q5119" s="552"/>
      <c r="R5119" s="551"/>
      <c r="S5119" s="291"/>
      <c r="T5119" t="str">
        <f t="shared" si="1006"/>
        <v>-</v>
      </c>
      <c r="U5119" s="560">
        <f t="shared" si="1007"/>
        <v>0</v>
      </c>
      <c r="V5119" s="560">
        <f t="shared" si="1008"/>
        <v>0</v>
      </c>
      <c r="W5119" s="560">
        <f t="shared" si="1009"/>
        <v>0</v>
      </c>
    </row>
    <row r="5120" spans="1:23" ht="21" customHeight="1">
      <c r="A5120" s="316" t="str">
        <f t="shared" si="1000"/>
        <v/>
      </c>
      <c r="B5120" s="316" t="str">
        <f t="shared" si="1001"/>
        <v/>
      </c>
      <c r="C5120" s="316" t="str">
        <f>IF(AND(F5120&lt;&gt;"",G5120&lt;&gt;""),COUNT($C$32:C5119)+1,"")</f>
        <v/>
      </c>
      <c r="D5120" s="292" t="str">
        <f t="shared" si="1002"/>
        <v/>
      </c>
      <c r="E5120" s="292" t="str">
        <f t="shared" si="1003"/>
        <v/>
      </c>
      <c r="F5120" s="316"/>
      <c r="G5120" s="316"/>
      <c r="H5120" s="317"/>
      <c r="I5120" s="316" t="s">
        <v>445</v>
      </c>
      <c r="J5120" s="318"/>
      <c r="K5120" s="319"/>
      <c r="L5120" s="292" t="s">
        <v>446</v>
      </c>
      <c r="M5120" s="324"/>
      <c r="N5120" s="294" t="str">
        <f t="shared" si="1004"/>
        <v/>
      </c>
      <c r="O5120" s="319"/>
      <c r="P5120" s="296" t="str">
        <f t="shared" si="1005"/>
        <v/>
      </c>
      <c r="Q5120" s="552"/>
      <c r="R5120" s="551"/>
      <c r="S5120" s="291"/>
      <c r="T5120" t="str">
        <f t="shared" si="1006"/>
        <v>-</v>
      </c>
      <c r="U5120" s="560">
        <f t="shared" si="1007"/>
        <v>0</v>
      </c>
      <c r="V5120" s="560">
        <f t="shared" si="1008"/>
        <v>0</v>
      </c>
      <c r="W5120" s="560">
        <f t="shared" si="1009"/>
        <v>0</v>
      </c>
    </row>
    <row r="5121" spans="1:23" ht="21" customHeight="1">
      <c r="A5121" s="316" t="str">
        <f t="shared" si="1000"/>
        <v/>
      </c>
      <c r="B5121" s="316" t="str">
        <f t="shared" si="1001"/>
        <v/>
      </c>
      <c r="C5121" s="316" t="str">
        <f>IF(AND(F5121&lt;&gt;"",G5121&lt;&gt;""),COUNT($C$32:C5120)+1,"")</f>
        <v/>
      </c>
      <c r="D5121" s="292" t="str">
        <f t="shared" si="1002"/>
        <v/>
      </c>
      <c r="E5121" s="292" t="str">
        <f t="shared" si="1003"/>
        <v/>
      </c>
      <c r="F5121" s="316"/>
      <c r="G5121" s="316"/>
      <c r="H5121" s="317"/>
      <c r="I5121" s="316" t="s">
        <v>445</v>
      </c>
      <c r="J5121" s="318"/>
      <c r="K5121" s="319"/>
      <c r="L5121" s="292" t="s">
        <v>446</v>
      </c>
      <c r="M5121" s="324"/>
      <c r="N5121" s="294" t="str">
        <f t="shared" si="1004"/>
        <v/>
      </c>
      <c r="O5121" s="319"/>
      <c r="P5121" s="296" t="str">
        <f t="shared" si="1005"/>
        <v/>
      </c>
      <c r="Q5121" s="552"/>
      <c r="R5121" s="551"/>
      <c r="S5121" s="291"/>
      <c r="T5121" t="str">
        <f t="shared" si="1006"/>
        <v>-</v>
      </c>
      <c r="U5121" s="560">
        <f t="shared" si="1007"/>
        <v>0</v>
      </c>
      <c r="V5121" s="560">
        <f t="shared" si="1008"/>
        <v>0</v>
      </c>
      <c r="W5121" s="560">
        <f t="shared" si="1009"/>
        <v>0</v>
      </c>
    </row>
    <row r="5122" spans="1:23" ht="21" customHeight="1">
      <c r="A5122" s="316" t="str">
        <f t="shared" si="1000"/>
        <v/>
      </c>
      <c r="B5122" s="316" t="str">
        <f t="shared" si="1001"/>
        <v/>
      </c>
      <c r="C5122" s="316" t="str">
        <f>IF(AND(F5122&lt;&gt;"",G5122&lt;&gt;""),COUNT($C$32:C5121)+1,"")</f>
        <v/>
      </c>
      <c r="D5122" s="292" t="str">
        <f t="shared" si="1002"/>
        <v/>
      </c>
      <c r="E5122" s="292" t="str">
        <f t="shared" si="1003"/>
        <v/>
      </c>
      <c r="F5122" s="316"/>
      <c r="G5122" s="316"/>
      <c r="H5122" s="317"/>
      <c r="I5122" s="316" t="s">
        <v>445</v>
      </c>
      <c r="J5122" s="318"/>
      <c r="K5122" s="319"/>
      <c r="L5122" s="292" t="s">
        <v>446</v>
      </c>
      <c r="M5122" s="324"/>
      <c r="N5122" s="294" t="str">
        <f t="shared" si="1004"/>
        <v/>
      </c>
      <c r="O5122" s="319"/>
      <c r="P5122" s="296" t="str">
        <f t="shared" si="1005"/>
        <v/>
      </c>
      <c r="Q5122" s="552"/>
      <c r="R5122" s="551"/>
      <c r="S5122" s="291"/>
      <c r="T5122" t="str">
        <f t="shared" si="1006"/>
        <v>-</v>
      </c>
      <c r="U5122" s="560">
        <f t="shared" si="1007"/>
        <v>0</v>
      </c>
      <c r="V5122" s="560">
        <f t="shared" si="1008"/>
        <v>0</v>
      </c>
      <c r="W5122" s="560">
        <f t="shared" si="1009"/>
        <v>0</v>
      </c>
    </row>
    <row r="5123" spans="1:23" ht="21" customHeight="1">
      <c r="A5123" s="316" t="str">
        <f t="shared" si="1000"/>
        <v/>
      </c>
      <c r="B5123" s="316" t="str">
        <f t="shared" si="1001"/>
        <v/>
      </c>
      <c r="C5123" s="316" t="str">
        <f>IF(AND(F5123&lt;&gt;"",G5123&lt;&gt;""),COUNT($C$32:C5122)+1,"")</f>
        <v/>
      </c>
      <c r="D5123" s="292" t="str">
        <f t="shared" si="1002"/>
        <v/>
      </c>
      <c r="E5123" s="292" t="str">
        <f t="shared" si="1003"/>
        <v/>
      </c>
      <c r="F5123" s="316"/>
      <c r="G5123" s="316"/>
      <c r="H5123" s="317"/>
      <c r="I5123" s="316" t="s">
        <v>445</v>
      </c>
      <c r="J5123" s="318"/>
      <c r="K5123" s="319"/>
      <c r="L5123" s="292" t="s">
        <v>446</v>
      </c>
      <c r="M5123" s="324"/>
      <c r="N5123" s="294" t="str">
        <f t="shared" si="1004"/>
        <v/>
      </c>
      <c r="O5123" s="319"/>
      <c r="P5123" s="296" t="str">
        <f t="shared" si="1005"/>
        <v/>
      </c>
      <c r="Q5123" s="552"/>
      <c r="R5123" s="551"/>
      <c r="S5123" s="291"/>
      <c r="T5123" t="str">
        <f t="shared" si="1006"/>
        <v>-</v>
      </c>
      <c r="U5123" s="560">
        <f t="shared" si="1007"/>
        <v>0</v>
      </c>
      <c r="V5123" s="560">
        <f t="shared" si="1008"/>
        <v>0</v>
      </c>
      <c r="W5123" s="560">
        <f t="shared" si="1009"/>
        <v>0</v>
      </c>
    </row>
    <row r="5124" spans="1:23" ht="21" customHeight="1">
      <c r="A5124" s="316" t="str">
        <f t="shared" si="1000"/>
        <v/>
      </c>
      <c r="B5124" s="316" t="str">
        <f t="shared" si="1001"/>
        <v/>
      </c>
      <c r="C5124" s="316" t="str">
        <f>IF(AND(F5124&lt;&gt;"",G5124&lt;&gt;""),COUNT($C$32:C5123)+1,"")</f>
        <v/>
      </c>
      <c r="D5124" s="292" t="str">
        <f t="shared" si="1002"/>
        <v/>
      </c>
      <c r="E5124" s="292" t="str">
        <f t="shared" si="1003"/>
        <v/>
      </c>
      <c r="F5124" s="316"/>
      <c r="G5124" s="316"/>
      <c r="H5124" s="317"/>
      <c r="I5124" s="316" t="s">
        <v>445</v>
      </c>
      <c r="J5124" s="318"/>
      <c r="K5124" s="319"/>
      <c r="L5124" s="292" t="s">
        <v>446</v>
      </c>
      <c r="M5124" s="324"/>
      <c r="N5124" s="294" t="str">
        <f t="shared" si="1004"/>
        <v/>
      </c>
      <c r="O5124" s="319"/>
      <c r="P5124" s="296" t="str">
        <f t="shared" si="1005"/>
        <v/>
      </c>
      <c r="Q5124" s="552"/>
      <c r="R5124" s="551"/>
      <c r="S5124" s="291"/>
      <c r="T5124" t="str">
        <f t="shared" si="1006"/>
        <v>-</v>
      </c>
      <c r="U5124" s="560">
        <f t="shared" si="1007"/>
        <v>0</v>
      </c>
      <c r="V5124" s="560">
        <f t="shared" si="1008"/>
        <v>0</v>
      </c>
      <c r="W5124" s="560">
        <f t="shared" si="1009"/>
        <v>0</v>
      </c>
    </row>
    <row r="5125" spans="1:23" ht="21" customHeight="1">
      <c r="A5125" s="316" t="str">
        <f t="shared" si="1000"/>
        <v/>
      </c>
      <c r="B5125" s="316" t="str">
        <f t="shared" si="1001"/>
        <v/>
      </c>
      <c r="C5125" s="316" t="str">
        <f>IF(AND(F5125&lt;&gt;"",G5125&lt;&gt;""),COUNT($C$32:C5124)+1,"")</f>
        <v/>
      </c>
      <c r="D5125" s="292" t="str">
        <f t="shared" si="1002"/>
        <v/>
      </c>
      <c r="E5125" s="292" t="str">
        <f t="shared" si="1003"/>
        <v/>
      </c>
      <c r="F5125" s="316"/>
      <c r="G5125" s="316"/>
      <c r="H5125" s="317"/>
      <c r="I5125" s="316" t="s">
        <v>445</v>
      </c>
      <c r="J5125" s="318"/>
      <c r="K5125" s="319"/>
      <c r="L5125" s="292" t="s">
        <v>446</v>
      </c>
      <c r="M5125" s="324"/>
      <c r="N5125" s="294" t="str">
        <f t="shared" si="1004"/>
        <v/>
      </c>
      <c r="O5125" s="319"/>
      <c r="P5125" s="296" t="str">
        <f t="shared" si="1005"/>
        <v/>
      </c>
      <c r="Q5125" s="552"/>
      <c r="R5125" s="551"/>
      <c r="S5125" s="291"/>
      <c r="T5125" t="str">
        <f t="shared" si="1006"/>
        <v>-</v>
      </c>
      <c r="U5125" s="560">
        <f t="shared" si="1007"/>
        <v>0</v>
      </c>
      <c r="V5125" s="560">
        <f t="shared" si="1008"/>
        <v>0</v>
      </c>
      <c r="W5125" s="560">
        <f t="shared" si="1009"/>
        <v>0</v>
      </c>
    </row>
    <row r="5126" spans="1:23" ht="21" customHeight="1">
      <c r="A5126" s="316" t="str">
        <f t="shared" si="1000"/>
        <v/>
      </c>
      <c r="B5126" s="316" t="str">
        <f t="shared" si="1001"/>
        <v/>
      </c>
      <c r="C5126" s="316" t="str">
        <f>IF(AND(F5126&lt;&gt;"",G5126&lt;&gt;""),COUNT($C$32:C5125)+1,"")</f>
        <v/>
      </c>
      <c r="D5126" s="292" t="str">
        <f t="shared" si="1002"/>
        <v/>
      </c>
      <c r="E5126" s="292" t="str">
        <f t="shared" si="1003"/>
        <v/>
      </c>
      <c r="F5126" s="316"/>
      <c r="G5126" s="316"/>
      <c r="H5126" s="317"/>
      <c r="I5126" s="316" t="s">
        <v>445</v>
      </c>
      <c r="J5126" s="318"/>
      <c r="K5126" s="319"/>
      <c r="L5126" s="292" t="s">
        <v>446</v>
      </c>
      <c r="M5126" s="324"/>
      <c r="N5126" s="294" t="str">
        <f t="shared" si="1004"/>
        <v/>
      </c>
      <c r="O5126" s="319"/>
      <c r="P5126" s="296" t="str">
        <f t="shared" si="1005"/>
        <v/>
      </c>
      <c r="Q5126" s="552"/>
      <c r="R5126" s="551"/>
      <c r="S5126" s="291"/>
      <c r="T5126" t="str">
        <f t="shared" si="1006"/>
        <v>-</v>
      </c>
      <c r="U5126" s="560">
        <f t="shared" si="1007"/>
        <v>0</v>
      </c>
      <c r="V5126" s="560">
        <f t="shared" si="1008"/>
        <v>0</v>
      </c>
      <c r="W5126" s="560">
        <f t="shared" si="1009"/>
        <v>0</v>
      </c>
    </row>
    <row r="5127" spans="1:23" ht="21" customHeight="1">
      <c r="A5127" s="316" t="str">
        <f t="shared" si="1000"/>
        <v/>
      </c>
      <c r="B5127" s="316" t="str">
        <f t="shared" si="1001"/>
        <v/>
      </c>
      <c r="C5127" s="316" t="str">
        <f>IF(AND(F5127&lt;&gt;"",G5127&lt;&gt;""),COUNT($C$32:C5126)+1,"")</f>
        <v/>
      </c>
      <c r="D5127" s="292" t="str">
        <f t="shared" si="1002"/>
        <v/>
      </c>
      <c r="E5127" s="292" t="str">
        <f t="shared" si="1003"/>
        <v/>
      </c>
      <c r="F5127" s="316"/>
      <c r="G5127" s="316"/>
      <c r="H5127" s="317"/>
      <c r="I5127" s="316" t="s">
        <v>445</v>
      </c>
      <c r="J5127" s="318"/>
      <c r="K5127" s="319"/>
      <c r="L5127" s="292" t="s">
        <v>446</v>
      </c>
      <c r="M5127" s="324"/>
      <c r="N5127" s="294" t="str">
        <f t="shared" si="1004"/>
        <v/>
      </c>
      <c r="O5127" s="319"/>
      <c r="P5127" s="296" t="str">
        <f t="shared" si="1005"/>
        <v/>
      </c>
      <c r="Q5127" s="552"/>
      <c r="R5127" s="551"/>
      <c r="S5127" s="291"/>
      <c r="T5127" t="str">
        <f t="shared" si="1006"/>
        <v>-</v>
      </c>
      <c r="U5127" s="560">
        <f t="shared" si="1007"/>
        <v>0</v>
      </c>
      <c r="V5127" s="560">
        <f t="shared" si="1008"/>
        <v>0</v>
      </c>
      <c r="W5127" s="560">
        <f t="shared" si="1009"/>
        <v>0</v>
      </c>
    </row>
    <row r="5128" spans="1:23" ht="21" customHeight="1">
      <c r="A5128" s="316" t="str">
        <f t="shared" si="1000"/>
        <v/>
      </c>
      <c r="B5128" s="316" t="str">
        <f t="shared" si="1001"/>
        <v/>
      </c>
      <c r="C5128" s="316" t="str">
        <f>IF(AND(F5128&lt;&gt;"",G5128&lt;&gt;""),COUNT($C$32:C5127)+1,"")</f>
        <v/>
      </c>
      <c r="D5128" s="292" t="str">
        <f t="shared" si="1002"/>
        <v/>
      </c>
      <c r="E5128" s="292" t="str">
        <f t="shared" si="1003"/>
        <v/>
      </c>
      <c r="F5128" s="316"/>
      <c r="G5128" s="316"/>
      <c r="H5128" s="317"/>
      <c r="I5128" s="316" t="s">
        <v>445</v>
      </c>
      <c r="J5128" s="318"/>
      <c r="K5128" s="319"/>
      <c r="L5128" s="292" t="s">
        <v>446</v>
      </c>
      <c r="M5128" s="324"/>
      <c r="N5128" s="294" t="str">
        <f t="shared" si="1004"/>
        <v/>
      </c>
      <c r="O5128" s="319"/>
      <c r="P5128" s="296" t="str">
        <f t="shared" si="1005"/>
        <v/>
      </c>
      <c r="Q5128" s="552"/>
      <c r="R5128" s="551"/>
      <c r="S5128" s="291"/>
      <c r="T5128" t="str">
        <f t="shared" si="1006"/>
        <v>-</v>
      </c>
      <c r="U5128" s="560">
        <f t="shared" si="1007"/>
        <v>0</v>
      </c>
      <c r="V5128" s="560">
        <f t="shared" si="1008"/>
        <v>0</v>
      </c>
      <c r="W5128" s="560">
        <f t="shared" si="1009"/>
        <v>0</v>
      </c>
    </row>
    <row r="5129" spans="1:23" ht="21" customHeight="1">
      <c r="A5129" s="316" t="str">
        <f t="shared" si="1000"/>
        <v/>
      </c>
      <c r="B5129" s="316" t="str">
        <f t="shared" si="1001"/>
        <v/>
      </c>
      <c r="C5129" s="316" t="str">
        <f>IF(AND(F5129&lt;&gt;"",G5129&lt;&gt;""),COUNT($C$32:C5128)+1,"")</f>
        <v/>
      </c>
      <c r="D5129" s="292" t="str">
        <f t="shared" si="1002"/>
        <v/>
      </c>
      <c r="E5129" s="292" t="str">
        <f t="shared" si="1003"/>
        <v/>
      </c>
      <c r="F5129" s="316"/>
      <c r="G5129" s="316"/>
      <c r="H5129" s="317"/>
      <c r="I5129" s="316" t="s">
        <v>445</v>
      </c>
      <c r="J5129" s="318"/>
      <c r="K5129" s="319"/>
      <c r="L5129" s="292" t="s">
        <v>446</v>
      </c>
      <c r="M5129" s="324"/>
      <c r="N5129" s="294" t="str">
        <f t="shared" si="1004"/>
        <v/>
      </c>
      <c r="O5129" s="319"/>
      <c r="P5129" s="296" t="str">
        <f t="shared" si="1005"/>
        <v/>
      </c>
      <c r="Q5129" s="552"/>
      <c r="R5129" s="551"/>
      <c r="S5129" s="291"/>
      <c r="T5129" t="str">
        <f t="shared" si="1006"/>
        <v>-</v>
      </c>
      <c r="U5129" s="560">
        <f t="shared" si="1007"/>
        <v>0</v>
      </c>
      <c r="V5129" s="560">
        <f t="shared" si="1008"/>
        <v>0</v>
      </c>
      <c r="W5129" s="560">
        <f t="shared" si="1009"/>
        <v>0</v>
      </c>
    </row>
    <row r="5130" spans="1:23" ht="21" customHeight="1">
      <c r="A5130" s="316" t="str">
        <f t="shared" si="1000"/>
        <v/>
      </c>
      <c r="B5130" s="316" t="str">
        <f t="shared" si="1001"/>
        <v/>
      </c>
      <c r="C5130" s="316" t="str">
        <f>IF(AND(F5130&lt;&gt;"",G5130&lt;&gt;""),COUNT($C$32:C5129)+1,"")</f>
        <v/>
      </c>
      <c r="D5130" s="292" t="str">
        <f t="shared" si="1002"/>
        <v/>
      </c>
      <c r="E5130" s="292" t="str">
        <f t="shared" si="1003"/>
        <v/>
      </c>
      <c r="F5130" s="316"/>
      <c r="G5130" s="316"/>
      <c r="H5130" s="317"/>
      <c r="I5130" s="316" t="s">
        <v>445</v>
      </c>
      <c r="J5130" s="318"/>
      <c r="K5130" s="319"/>
      <c r="L5130" s="292" t="s">
        <v>446</v>
      </c>
      <c r="M5130" s="324"/>
      <c r="N5130" s="294" t="str">
        <f t="shared" si="1004"/>
        <v/>
      </c>
      <c r="O5130" s="319"/>
      <c r="P5130" s="296" t="str">
        <f t="shared" si="1005"/>
        <v/>
      </c>
      <c r="Q5130" s="552"/>
      <c r="R5130" s="551"/>
      <c r="S5130" s="291"/>
      <c r="T5130" t="str">
        <f t="shared" si="1006"/>
        <v>-</v>
      </c>
      <c r="U5130" s="560">
        <f t="shared" si="1007"/>
        <v>0</v>
      </c>
      <c r="V5130" s="560">
        <f t="shared" si="1008"/>
        <v>0</v>
      </c>
      <c r="W5130" s="560">
        <f t="shared" si="1009"/>
        <v>0</v>
      </c>
    </row>
    <row r="5131" spans="1:23" ht="21" customHeight="1">
      <c r="A5131" s="316" t="str">
        <f t="shared" si="1000"/>
        <v/>
      </c>
      <c r="B5131" s="316" t="str">
        <f t="shared" si="1001"/>
        <v/>
      </c>
      <c r="C5131" s="316" t="str">
        <f>IF(AND(F5131&lt;&gt;"",G5131&lt;&gt;""),COUNT($C$32:C5130)+1,"")</f>
        <v/>
      </c>
      <c r="D5131" s="292" t="str">
        <f t="shared" si="1002"/>
        <v/>
      </c>
      <c r="E5131" s="292" t="str">
        <f t="shared" si="1003"/>
        <v/>
      </c>
      <c r="F5131" s="316"/>
      <c r="G5131" s="316"/>
      <c r="H5131" s="317"/>
      <c r="I5131" s="316" t="s">
        <v>445</v>
      </c>
      <c r="J5131" s="318"/>
      <c r="K5131" s="319"/>
      <c r="L5131" s="292" t="s">
        <v>446</v>
      </c>
      <c r="M5131" s="324"/>
      <c r="N5131" s="294" t="str">
        <f t="shared" si="1004"/>
        <v/>
      </c>
      <c r="O5131" s="319"/>
      <c r="P5131" s="296" t="str">
        <f t="shared" si="1005"/>
        <v/>
      </c>
      <c r="Q5131" s="552"/>
      <c r="R5131" s="551"/>
      <c r="S5131" s="291"/>
      <c r="T5131" t="str">
        <f t="shared" si="1006"/>
        <v>-</v>
      </c>
      <c r="U5131" s="560">
        <f t="shared" si="1007"/>
        <v>0</v>
      </c>
      <c r="V5131" s="560">
        <f t="shared" si="1008"/>
        <v>0</v>
      </c>
      <c r="W5131" s="560">
        <f t="shared" si="1009"/>
        <v>0</v>
      </c>
    </row>
    <row r="5132" spans="1:23" ht="21" customHeight="1">
      <c r="A5132" s="316" t="str">
        <f t="shared" si="1000"/>
        <v/>
      </c>
      <c r="B5132" s="316" t="str">
        <f t="shared" si="1001"/>
        <v/>
      </c>
      <c r="C5132" s="316" t="str">
        <f>IF(AND(F5132&lt;&gt;"",G5132&lt;&gt;""),COUNT($C$32:C5131)+1,"")</f>
        <v/>
      </c>
      <c r="D5132" s="292" t="str">
        <f t="shared" si="1002"/>
        <v/>
      </c>
      <c r="E5132" s="292" t="str">
        <f t="shared" si="1003"/>
        <v/>
      </c>
      <c r="F5132" s="316"/>
      <c r="G5132" s="316"/>
      <c r="H5132" s="317"/>
      <c r="I5132" s="316" t="s">
        <v>445</v>
      </c>
      <c r="J5132" s="318"/>
      <c r="K5132" s="319"/>
      <c r="L5132" s="292" t="s">
        <v>446</v>
      </c>
      <c r="M5132" s="324"/>
      <c r="N5132" s="294" t="str">
        <f t="shared" si="1004"/>
        <v/>
      </c>
      <c r="O5132" s="319"/>
      <c r="P5132" s="296" t="str">
        <f t="shared" si="1005"/>
        <v/>
      </c>
      <c r="Q5132" s="552"/>
      <c r="R5132" s="551"/>
      <c r="S5132" s="291"/>
      <c r="T5132" t="str">
        <f t="shared" si="1006"/>
        <v>-</v>
      </c>
      <c r="U5132" s="560">
        <f t="shared" si="1007"/>
        <v>0</v>
      </c>
      <c r="V5132" s="560">
        <f t="shared" si="1008"/>
        <v>0</v>
      </c>
      <c r="W5132" s="560">
        <f t="shared" si="1009"/>
        <v>0</v>
      </c>
    </row>
    <row r="5133" spans="1:23" ht="21" customHeight="1">
      <c r="A5133" s="316" t="str">
        <f t="shared" si="1000"/>
        <v/>
      </c>
      <c r="B5133" s="316" t="str">
        <f t="shared" si="1001"/>
        <v/>
      </c>
      <c r="C5133" s="316" t="str">
        <f>IF(AND(F5133&lt;&gt;"",G5133&lt;&gt;""),COUNT($C$32:C5132)+1,"")</f>
        <v/>
      </c>
      <c r="D5133" s="292" t="str">
        <f t="shared" si="1002"/>
        <v/>
      </c>
      <c r="E5133" s="292" t="str">
        <f t="shared" si="1003"/>
        <v/>
      </c>
      <c r="F5133" s="316"/>
      <c r="G5133" s="316"/>
      <c r="H5133" s="317"/>
      <c r="I5133" s="316" t="s">
        <v>445</v>
      </c>
      <c r="J5133" s="318"/>
      <c r="K5133" s="319"/>
      <c r="L5133" s="292" t="s">
        <v>446</v>
      </c>
      <c r="M5133" s="324"/>
      <c r="N5133" s="294" t="str">
        <f t="shared" si="1004"/>
        <v/>
      </c>
      <c r="O5133" s="319"/>
      <c r="P5133" s="296" t="str">
        <f t="shared" si="1005"/>
        <v/>
      </c>
      <c r="Q5133" s="552"/>
      <c r="R5133" s="551"/>
      <c r="S5133" s="291"/>
      <c r="T5133" t="str">
        <f t="shared" si="1006"/>
        <v>-</v>
      </c>
      <c r="U5133" s="560">
        <f t="shared" si="1007"/>
        <v>0</v>
      </c>
      <c r="V5133" s="560">
        <f t="shared" si="1008"/>
        <v>0</v>
      </c>
      <c r="W5133" s="560">
        <f t="shared" si="1009"/>
        <v>0</v>
      </c>
    </row>
    <row r="5134" spans="1:23" ht="21" customHeight="1">
      <c r="A5134" s="316" t="str">
        <f t="shared" si="1000"/>
        <v/>
      </c>
      <c r="B5134" s="316" t="str">
        <f t="shared" si="1001"/>
        <v/>
      </c>
      <c r="C5134" s="316" t="str">
        <f>IF(AND(F5134&lt;&gt;"",G5134&lt;&gt;""),COUNT($C$32:C5133)+1,"")</f>
        <v/>
      </c>
      <c r="D5134" s="292" t="str">
        <f t="shared" si="1002"/>
        <v/>
      </c>
      <c r="E5134" s="292" t="str">
        <f t="shared" si="1003"/>
        <v/>
      </c>
      <c r="F5134" s="316"/>
      <c r="G5134" s="316"/>
      <c r="H5134" s="317"/>
      <c r="I5134" s="316" t="s">
        <v>445</v>
      </c>
      <c r="J5134" s="318"/>
      <c r="K5134" s="319"/>
      <c r="L5134" s="292" t="s">
        <v>446</v>
      </c>
      <c r="M5134" s="324"/>
      <c r="N5134" s="294" t="str">
        <f t="shared" si="1004"/>
        <v/>
      </c>
      <c r="O5134" s="319"/>
      <c r="P5134" s="296" t="str">
        <f t="shared" si="1005"/>
        <v/>
      </c>
      <c r="Q5134" s="552"/>
      <c r="R5134" s="551"/>
      <c r="S5134" s="291"/>
      <c r="T5134" t="str">
        <f t="shared" si="1006"/>
        <v>-</v>
      </c>
      <c r="U5134" s="560">
        <f t="shared" si="1007"/>
        <v>0</v>
      </c>
      <c r="V5134" s="560">
        <f t="shared" si="1008"/>
        <v>0</v>
      </c>
      <c r="W5134" s="560">
        <f t="shared" si="1009"/>
        <v>0</v>
      </c>
    </row>
    <row r="5135" spans="1:23" ht="21" customHeight="1">
      <c r="A5135" s="316" t="str">
        <f t="shared" si="1000"/>
        <v/>
      </c>
      <c r="B5135" s="316" t="str">
        <f t="shared" si="1001"/>
        <v/>
      </c>
      <c r="C5135" s="316" t="str">
        <f>IF(AND(F5135&lt;&gt;"",G5135&lt;&gt;""),COUNT($C$32:C5134)+1,"")</f>
        <v/>
      </c>
      <c r="D5135" s="292" t="str">
        <f t="shared" si="1002"/>
        <v/>
      </c>
      <c r="E5135" s="292" t="str">
        <f t="shared" si="1003"/>
        <v/>
      </c>
      <c r="F5135" s="316"/>
      <c r="G5135" s="316"/>
      <c r="H5135" s="317"/>
      <c r="I5135" s="316" t="s">
        <v>445</v>
      </c>
      <c r="J5135" s="318"/>
      <c r="K5135" s="319"/>
      <c r="L5135" s="292" t="s">
        <v>446</v>
      </c>
      <c r="M5135" s="324"/>
      <c r="N5135" s="294" t="str">
        <f t="shared" si="1004"/>
        <v/>
      </c>
      <c r="O5135" s="319"/>
      <c r="P5135" s="296" t="str">
        <f t="shared" si="1005"/>
        <v/>
      </c>
      <c r="Q5135" s="552"/>
      <c r="R5135" s="551"/>
      <c r="S5135" s="291"/>
      <c r="T5135" t="str">
        <f t="shared" si="1006"/>
        <v>-</v>
      </c>
      <c r="U5135" s="560">
        <f t="shared" si="1007"/>
        <v>0</v>
      </c>
      <c r="V5135" s="560">
        <f t="shared" si="1008"/>
        <v>0</v>
      </c>
      <c r="W5135" s="560">
        <f t="shared" si="1009"/>
        <v>0</v>
      </c>
    </row>
    <row r="5136" spans="1:23" ht="21" customHeight="1">
      <c r="A5136" s="316" t="str">
        <f t="shared" si="1000"/>
        <v/>
      </c>
      <c r="B5136" s="316" t="str">
        <f t="shared" si="1001"/>
        <v/>
      </c>
      <c r="C5136" s="316" t="str">
        <f>IF(AND(F5136&lt;&gt;"",G5136&lt;&gt;""),COUNT($C$32:C5135)+1,"")</f>
        <v/>
      </c>
      <c r="D5136" s="292" t="str">
        <f t="shared" si="1002"/>
        <v/>
      </c>
      <c r="E5136" s="292" t="str">
        <f t="shared" si="1003"/>
        <v/>
      </c>
      <c r="F5136" s="316"/>
      <c r="G5136" s="316"/>
      <c r="H5136" s="317"/>
      <c r="I5136" s="316" t="s">
        <v>445</v>
      </c>
      <c r="J5136" s="318"/>
      <c r="K5136" s="319"/>
      <c r="L5136" s="292" t="s">
        <v>446</v>
      </c>
      <c r="M5136" s="324"/>
      <c r="N5136" s="294" t="str">
        <f t="shared" si="1004"/>
        <v/>
      </c>
      <c r="O5136" s="319"/>
      <c r="P5136" s="296" t="str">
        <f t="shared" si="1005"/>
        <v/>
      </c>
      <c r="Q5136" s="552"/>
      <c r="R5136" s="551"/>
      <c r="S5136" s="291"/>
      <c r="T5136" t="str">
        <f t="shared" si="1006"/>
        <v>-</v>
      </c>
      <c r="U5136" s="560">
        <f t="shared" si="1007"/>
        <v>0</v>
      </c>
      <c r="V5136" s="560">
        <f t="shared" si="1008"/>
        <v>0</v>
      </c>
      <c r="W5136" s="560">
        <f t="shared" si="1009"/>
        <v>0</v>
      </c>
    </row>
    <row r="5137" spans="1:23" ht="21" customHeight="1">
      <c r="A5137" s="316" t="str">
        <f t="shared" si="1000"/>
        <v/>
      </c>
      <c r="B5137" s="316" t="str">
        <f t="shared" si="1001"/>
        <v/>
      </c>
      <c r="C5137" s="316" t="str">
        <f>IF(AND(F5137&lt;&gt;"",G5137&lt;&gt;""),COUNT($C$32:C5136)+1,"")</f>
        <v/>
      </c>
      <c r="D5137" s="292" t="str">
        <f t="shared" si="1002"/>
        <v/>
      </c>
      <c r="E5137" s="292" t="str">
        <f t="shared" si="1003"/>
        <v/>
      </c>
      <c r="F5137" s="316"/>
      <c r="G5137" s="316"/>
      <c r="H5137" s="317"/>
      <c r="I5137" s="316" t="s">
        <v>445</v>
      </c>
      <c r="J5137" s="318"/>
      <c r="K5137" s="319"/>
      <c r="L5137" s="292" t="s">
        <v>446</v>
      </c>
      <c r="M5137" s="324"/>
      <c r="N5137" s="294" t="str">
        <f t="shared" si="1004"/>
        <v/>
      </c>
      <c r="O5137" s="319"/>
      <c r="P5137" s="296" t="str">
        <f t="shared" si="1005"/>
        <v/>
      </c>
      <c r="Q5137" s="552"/>
      <c r="R5137" s="551"/>
      <c r="S5137" s="291"/>
      <c r="T5137" t="str">
        <f t="shared" si="1006"/>
        <v>-</v>
      </c>
      <c r="U5137" s="560">
        <f t="shared" si="1007"/>
        <v>0</v>
      </c>
      <c r="V5137" s="560">
        <f t="shared" si="1008"/>
        <v>0</v>
      </c>
      <c r="W5137" s="560">
        <f t="shared" si="1009"/>
        <v>0</v>
      </c>
    </row>
    <row r="5138" spans="1:23" ht="21" customHeight="1">
      <c r="A5138" s="316" t="str">
        <f t="shared" si="1000"/>
        <v/>
      </c>
      <c r="B5138" s="316" t="str">
        <f t="shared" si="1001"/>
        <v/>
      </c>
      <c r="C5138" s="316" t="str">
        <f>IF(AND(F5138&lt;&gt;"",G5138&lt;&gt;""),COUNT($C$32:C5137)+1,"")</f>
        <v/>
      </c>
      <c r="D5138" s="292" t="str">
        <f t="shared" si="1002"/>
        <v/>
      </c>
      <c r="E5138" s="292" t="str">
        <f t="shared" si="1003"/>
        <v/>
      </c>
      <c r="F5138" s="316"/>
      <c r="G5138" s="316"/>
      <c r="H5138" s="317"/>
      <c r="I5138" s="316" t="s">
        <v>445</v>
      </c>
      <c r="J5138" s="318"/>
      <c r="K5138" s="319"/>
      <c r="L5138" s="292" t="s">
        <v>446</v>
      </c>
      <c r="M5138" s="324"/>
      <c r="N5138" s="294" t="str">
        <f t="shared" si="1004"/>
        <v/>
      </c>
      <c r="O5138" s="319"/>
      <c r="P5138" s="296" t="str">
        <f t="shared" si="1005"/>
        <v/>
      </c>
      <c r="Q5138" s="552"/>
      <c r="R5138" s="551"/>
      <c r="S5138" s="291"/>
      <c r="T5138" t="str">
        <f t="shared" si="1006"/>
        <v>-</v>
      </c>
      <c r="U5138" s="560">
        <f t="shared" si="1007"/>
        <v>0</v>
      </c>
      <c r="V5138" s="560">
        <f t="shared" si="1008"/>
        <v>0</v>
      </c>
      <c r="W5138" s="560">
        <f t="shared" si="1009"/>
        <v>0</v>
      </c>
    </row>
    <row r="5139" spans="1:23" ht="21" customHeight="1">
      <c r="A5139" s="316" t="str">
        <f t="shared" si="1000"/>
        <v/>
      </c>
      <c r="B5139" s="316" t="str">
        <f t="shared" si="1001"/>
        <v/>
      </c>
      <c r="C5139" s="316" t="str">
        <f>IF(AND(F5139&lt;&gt;"",G5139&lt;&gt;""),COUNT($C$32:C5138)+1,"")</f>
        <v/>
      </c>
      <c r="D5139" s="292" t="str">
        <f t="shared" si="1002"/>
        <v/>
      </c>
      <c r="E5139" s="292" t="str">
        <f t="shared" si="1003"/>
        <v/>
      </c>
      <c r="F5139" s="316"/>
      <c r="G5139" s="316"/>
      <c r="H5139" s="317"/>
      <c r="I5139" s="316" t="s">
        <v>445</v>
      </c>
      <c r="J5139" s="318"/>
      <c r="K5139" s="319"/>
      <c r="L5139" s="292" t="s">
        <v>446</v>
      </c>
      <c r="M5139" s="324"/>
      <c r="N5139" s="294" t="str">
        <f t="shared" si="1004"/>
        <v/>
      </c>
      <c r="O5139" s="319"/>
      <c r="P5139" s="296" t="str">
        <f t="shared" si="1005"/>
        <v/>
      </c>
      <c r="Q5139" s="552"/>
      <c r="R5139" s="551"/>
      <c r="S5139" s="291"/>
      <c r="T5139" t="str">
        <f t="shared" si="1006"/>
        <v>-</v>
      </c>
      <c r="U5139" s="560">
        <f t="shared" si="1007"/>
        <v>0</v>
      </c>
      <c r="V5139" s="560">
        <f t="shared" si="1008"/>
        <v>0</v>
      </c>
      <c r="W5139" s="560">
        <f t="shared" si="1009"/>
        <v>0</v>
      </c>
    </row>
    <row r="5140" spans="1:23" ht="21" customHeight="1">
      <c r="A5140" s="316" t="str">
        <f t="shared" si="1000"/>
        <v/>
      </c>
      <c r="B5140" s="316" t="str">
        <f t="shared" si="1001"/>
        <v/>
      </c>
      <c r="C5140" s="316" t="str">
        <f>IF(AND(F5140&lt;&gt;"",G5140&lt;&gt;""),COUNT($C$32:C5139)+1,"")</f>
        <v/>
      </c>
      <c r="D5140" s="292" t="str">
        <f t="shared" si="1002"/>
        <v/>
      </c>
      <c r="E5140" s="292" t="str">
        <f t="shared" si="1003"/>
        <v/>
      </c>
      <c r="F5140" s="316"/>
      <c r="G5140" s="316"/>
      <c r="H5140" s="317"/>
      <c r="I5140" s="316" t="s">
        <v>445</v>
      </c>
      <c r="J5140" s="318"/>
      <c r="K5140" s="319"/>
      <c r="L5140" s="292" t="s">
        <v>446</v>
      </c>
      <c r="M5140" s="324"/>
      <c r="N5140" s="294" t="str">
        <f t="shared" si="1004"/>
        <v/>
      </c>
      <c r="O5140" s="319"/>
      <c r="P5140" s="296" t="str">
        <f t="shared" si="1005"/>
        <v/>
      </c>
      <c r="Q5140" s="552"/>
      <c r="R5140" s="551"/>
      <c r="S5140" s="291"/>
      <c r="T5140" t="str">
        <f t="shared" si="1006"/>
        <v>-</v>
      </c>
      <c r="U5140" s="560">
        <f t="shared" si="1007"/>
        <v>0</v>
      </c>
      <c r="V5140" s="560">
        <f t="shared" si="1008"/>
        <v>0</v>
      </c>
      <c r="W5140" s="560">
        <f t="shared" si="1009"/>
        <v>0</v>
      </c>
    </row>
    <row r="5141" spans="1:23" ht="21" customHeight="1">
      <c r="A5141" s="316" t="str">
        <f t="shared" si="1000"/>
        <v/>
      </c>
      <c r="B5141" s="316" t="str">
        <f t="shared" si="1001"/>
        <v/>
      </c>
      <c r="C5141" s="316" t="str">
        <f>IF(AND(F5141&lt;&gt;"",G5141&lt;&gt;""),COUNT($C$32:C5140)+1,"")</f>
        <v/>
      </c>
      <c r="D5141" s="292" t="str">
        <f t="shared" si="1002"/>
        <v/>
      </c>
      <c r="E5141" s="292" t="str">
        <f t="shared" si="1003"/>
        <v/>
      </c>
      <c r="F5141" s="316"/>
      <c r="G5141" s="316"/>
      <c r="H5141" s="317"/>
      <c r="I5141" s="316" t="s">
        <v>445</v>
      </c>
      <c r="J5141" s="318"/>
      <c r="K5141" s="319"/>
      <c r="L5141" s="292" t="s">
        <v>446</v>
      </c>
      <c r="M5141" s="324"/>
      <c r="N5141" s="294" t="str">
        <f t="shared" si="1004"/>
        <v/>
      </c>
      <c r="O5141" s="319"/>
      <c r="P5141" s="296" t="str">
        <f t="shared" si="1005"/>
        <v/>
      </c>
      <c r="Q5141" s="552"/>
      <c r="R5141" s="551"/>
      <c r="S5141" s="291"/>
      <c r="T5141" t="str">
        <f t="shared" si="1006"/>
        <v>-</v>
      </c>
      <c r="U5141" s="560">
        <f t="shared" si="1007"/>
        <v>0</v>
      </c>
      <c r="V5141" s="560">
        <f t="shared" si="1008"/>
        <v>0</v>
      </c>
      <c r="W5141" s="560">
        <f t="shared" si="1009"/>
        <v>0</v>
      </c>
    </row>
    <row r="5142" spans="1:23" ht="21" customHeight="1">
      <c r="A5142" s="316" t="str">
        <f t="shared" si="1000"/>
        <v/>
      </c>
      <c r="B5142" s="316" t="str">
        <f t="shared" si="1001"/>
        <v/>
      </c>
      <c r="C5142" s="316" t="str">
        <f>IF(AND(F5142&lt;&gt;"",G5142&lt;&gt;""),COUNT($C$32:C5141)+1,"")</f>
        <v/>
      </c>
      <c r="D5142" s="292" t="str">
        <f t="shared" si="1002"/>
        <v/>
      </c>
      <c r="E5142" s="292" t="str">
        <f t="shared" si="1003"/>
        <v/>
      </c>
      <c r="F5142" s="316"/>
      <c r="G5142" s="316"/>
      <c r="H5142" s="317"/>
      <c r="I5142" s="316" t="s">
        <v>445</v>
      </c>
      <c r="J5142" s="318"/>
      <c r="K5142" s="319"/>
      <c r="L5142" s="292" t="s">
        <v>446</v>
      </c>
      <c r="M5142" s="324"/>
      <c r="N5142" s="294" t="str">
        <f t="shared" si="1004"/>
        <v/>
      </c>
      <c r="O5142" s="319"/>
      <c r="P5142" s="296" t="str">
        <f t="shared" si="1005"/>
        <v/>
      </c>
      <c r="Q5142" s="552"/>
      <c r="R5142" s="551"/>
      <c r="S5142" s="291"/>
      <c r="T5142" t="str">
        <f t="shared" si="1006"/>
        <v>-</v>
      </c>
      <c r="U5142" s="560">
        <f t="shared" si="1007"/>
        <v>0</v>
      </c>
      <c r="V5142" s="560">
        <f t="shared" si="1008"/>
        <v>0</v>
      </c>
      <c r="W5142" s="560">
        <f t="shared" si="1009"/>
        <v>0</v>
      </c>
    </row>
    <row r="5143" spans="1:23" ht="21" customHeight="1">
      <c r="A5143" s="316" t="str">
        <f t="shared" si="1000"/>
        <v/>
      </c>
      <c r="B5143" s="316" t="str">
        <f t="shared" si="1001"/>
        <v/>
      </c>
      <c r="C5143" s="316" t="str">
        <f>IF(AND(F5143&lt;&gt;"",G5143&lt;&gt;""),COUNT($C$32:C5142)+1,"")</f>
        <v/>
      </c>
      <c r="D5143" s="292" t="str">
        <f t="shared" si="1002"/>
        <v/>
      </c>
      <c r="E5143" s="292" t="str">
        <f t="shared" si="1003"/>
        <v/>
      </c>
      <c r="F5143" s="316"/>
      <c r="G5143" s="316"/>
      <c r="H5143" s="317"/>
      <c r="I5143" s="316" t="s">
        <v>445</v>
      </c>
      <c r="J5143" s="318"/>
      <c r="K5143" s="319"/>
      <c r="L5143" s="292" t="s">
        <v>446</v>
      </c>
      <c r="M5143" s="324"/>
      <c r="N5143" s="294" t="str">
        <f t="shared" si="1004"/>
        <v/>
      </c>
      <c r="O5143" s="319"/>
      <c r="P5143" s="296" t="str">
        <f t="shared" si="1005"/>
        <v/>
      </c>
      <c r="Q5143" s="552"/>
      <c r="R5143" s="551"/>
      <c r="S5143" s="291"/>
      <c r="T5143" t="str">
        <f t="shared" si="1006"/>
        <v>-</v>
      </c>
      <c r="U5143" s="560">
        <f t="shared" si="1007"/>
        <v>0</v>
      </c>
      <c r="V5143" s="560">
        <f t="shared" si="1008"/>
        <v>0</v>
      </c>
      <c r="W5143" s="560">
        <f t="shared" si="1009"/>
        <v>0</v>
      </c>
    </row>
    <row r="5144" spans="1:23" ht="21" customHeight="1">
      <c r="A5144" s="316" t="str">
        <f t="shared" si="1000"/>
        <v/>
      </c>
      <c r="B5144" s="316" t="str">
        <f t="shared" si="1001"/>
        <v/>
      </c>
      <c r="C5144" s="316" t="str">
        <f>IF(AND(F5144&lt;&gt;"",G5144&lt;&gt;""),COUNT($C$32:C5143)+1,"")</f>
        <v/>
      </c>
      <c r="D5144" s="292" t="str">
        <f t="shared" si="1002"/>
        <v/>
      </c>
      <c r="E5144" s="292" t="str">
        <f t="shared" si="1003"/>
        <v/>
      </c>
      <c r="F5144" s="316"/>
      <c r="G5144" s="316"/>
      <c r="H5144" s="317"/>
      <c r="I5144" s="316" t="s">
        <v>445</v>
      </c>
      <c r="J5144" s="318"/>
      <c r="K5144" s="319"/>
      <c r="L5144" s="292" t="s">
        <v>446</v>
      </c>
      <c r="M5144" s="324"/>
      <c r="N5144" s="294" t="str">
        <f t="shared" si="1004"/>
        <v/>
      </c>
      <c r="O5144" s="319"/>
      <c r="P5144" s="296" t="str">
        <f t="shared" si="1005"/>
        <v/>
      </c>
      <c r="Q5144" s="552"/>
      <c r="R5144" s="551"/>
      <c r="S5144" s="291"/>
      <c r="T5144" t="str">
        <f t="shared" si="1006"/>
        <v>-</v>
      </c>
      <c r="U5144" s="560">
        <f t="shared" si="1007"/>
        <v>0</v>
      </c>
      <c r="V5144" s="560">
        <f t="shared" si="1008"/>
        <v>0</v>
      </c>
      <c r="W5144" s="560">
        <f t="shared" si="1009"/>
        <v>0</v>
      </c>
    </row>
    <row r="5145" spans="1:23" ht="21" customHeight="1">
      <c r="A5145" s="316" t="str">
        <f t="shared" si="1000"/>
        <v/>
      </c>
      <c r="B5145" s="316" t="str">
        <f t="shared" si="1001"/>
        <v/>
      </c>
      <c r="C5145" s="316" t="str">
        <f>IF(AND(F5145&lt;&gt;"",G5145&lt;&gt;""),COUNT($C$32:C5144)+1,"")</f>
        <v/>
      </c>
      <c r="D5145" s="292" t="str">
        <f t="shared" si="1002"/>
        <v/>
      </c>
      <c r="E5145" s="292" t="str">
        <f t="shared" si="1003"/>
        <v/>
      </c>
      <c r="F5145" s="316"/>
      <c r="G5145" s="316"/>
      <c r="H5145" s="317"/>
      <c r="I5145" s="316" t="s">
        <v>445</v>
      </c>
      <c r="J5145" s="318"/>
      <c r="K5145" s="319"/>
      <c r="L5145" s="292" t="s">
        <v>446</v>
      </c>
      <c r="M5145" s="324"/>
      <c r="N5145" s="294" t="str">
        <f t="shared" si="1004"/>
        <v/>
      </c>
      <c r="O5145" s="319"/>
      <c r="P5145" s="296" t="str">
        <f t="shared" si="1005"/>
        <v/>
      </c>
      <c r="Q5145" s="552"/>
      <c r="R5145" s="551"/>
      <c r="S5145" s="291"/>
      <c r="T5145" t="str">
        <f t="shared" si="1006"/>
        <v>-</v>
      </c>
      <c r="U5145" s="560">
        <f t="shared" si="1007"/>
        <v>0</v>
      </c>
      <c r="V5145" s="560">
        <f t="shared" si="1008"/>
        <v>0</v>
      </c>
      <c r="W5145" s="560">
        <f t="shared" si="1009"/>
        <v>0</v>
      </c>
    </row>
    <row r="5146" spans="1:23" ht="21" customHeight="1">
      <c r="A5146" s="316" t="str">
        <f t="shared" si="1000"/>
        <v/>
      </c>
      <c r="B5146" s="316" t="str">
        <f t="shared" si="1001"/>
        <v/>
      </c>
      <c r="C5146" s="316" t="str">
        <f>IF(AND(F5146&lt;&gt;"",G5146&lt;&gt;""),COUNT($C$32:C5145)+1,"")</f>
        <v/>
      </c>
      <c r="D5146" s="292" t="str">
        <f t="shared" si="1002"/>
        <v/>
      </c>
      <c r="E5146" s="292" t="str">
        <f t="shared" si="1003"/>
        <v/>
      </c>
      <c r="F5146" s="316"/>
      <c r="G5146" s="316"/>
      <c r="H5146" s="317"/>
      <c r="I5146" s="316" t="s">
        <v>445</v>
      </c>
      <c r="J5146" s="318"/>
      <c r="K5146" s="319"/>
      <c r="L5146" s="292" t="s">
        <v>446</v>
      </c>
      <c r="M5146" s="324"/>
      <c r="N5146" s="294" t="str">
        <f t="shared" si="1004"/>
        <v/>
      </c>
      <c r="O5146" s="319"/>
      <c r="P5146" s="296" t="str">
        <f t="shared" si="1005"/>
        <v/>
      </c>
      <c r="Q5146" s="552"/>
      <c r="R5146" s="551"/>
      <c r="S5146" s="291"/>
      <c r="T5146" t="str">
        <f t="shared" si="1006"/>
        <v>-</v>
      </c>
      <c r="U5146" s="560">
        <f t="shared" si="1007"/>
        <v>0</v>
      </c>
      <c r="V5146" s="560">
        <f t="shared" si="1008"/>
        <v>0</v>
      </c>
      <c r="W5146" s="560">
        <f t="shared" si="1009"/>
        <v>0</v>
      </c>
    </row>
    <row r="5147" spans="1:23" ht="21" customHeight="1">
      <c r="A5147" s="316" t="str">
        <f t="shared" si="1000"/>
        <v/>
      </c>
      <c r="B5147" s="316" t="str">
        <f t="shared" si="1001"/>
        <v/>
      </c>
      <c r="C5147" s="316" t="str">
        <f>IF(AND(F5147&lt;&gt;"",G5147&lt;&gt;""),COUNT($C$32:C5146)+1,"")</f>
        <v/>
      </c>
      <c r="D5147" s="292" t="str">
        <f t="shared" si="1002"/>
        <v/>
      </c>
      <c r="E5147" s="292" t="str">
        <f t="shared" si="1003"/>
        <v/>
      </c>
      <c r="F5147" s="316"/>
      <c r="G5147" s="316"/>
      <c r="H5147" s="317"/>
      <c r="I5147" s="316" t="s">
        <v>445</v>
      </c>
      <c r="J5147" s="318"/>
      <c r="K5147" s="319"/>
      <c r="L5147" s="292" t="s">
        <v>446</v>
      </c>
      <c r="M5147" s="324"/>
      <c r="N5147" s="294" t="str">
        <f t="shared" si="1004"/>
        <v/>
      </c>
      <c r="O5147" s="319"/>
      <c r="P5147" s="296" t="str">
        <f t="shared" si="1005"/>
        <v/>
      </c>
      <c r="Q5147" s="552"/>
      <c r="R5147" s="551"/>
      <c r="S5147" s="291"/>
      <c r="T5147" t="str">
        <f t="shared" si="1006"/>
        <v>-</v>
      </c>
      <c r="U5147" s="560">
        <f t="shared" si="1007"/>
        <v>0</v>
      </c>
      <c r="V5147" s="560">
        <f t="shared" si="1008"/>
        <v>0</v>
      </c>
      <c r="W5147" s="560">
        <f t="shared" si="1009"/>
        <v>0</v>
      </c>
    </row>
    <row r="5148" spans="1:23" ht="21" customHeight="1">
      <c r="A5148" s="316" t="str">
        <f t="shared" si="1000"/>
        <v/>
      </c>
      <c r="B5148" s="316" t="str">
        <f t="shared" si="1001"/>
        <v/>
      </c>
      <c r="C5148" s="316" t="str">
        <f>IF(AND(F5148&lt;&gt;"",G5148&lt;&gt;""),COUNT($C$32:C5147)+1,"")</f>
        <v/>
      </c>
      <c r="D5148" s="292" t="str">
        <f t="shared" si="1002"/>
        <v/>
      </c>
      <c r="E5148" s="292" t="str">
        <f t="shared" si="1003"/>
        <v/>
      </c>
      <c r="F5148" s="316"/>
      <c r="G5148" s="316"/>
      <c r="H5148" s="317"/>
      <c r="I5148" s="316" t="s">
        <v>445</v>
      </c>
      <c r="J5148" s="318"/>
      <c r="K5148" s="319"/>
      <c r="L5148" s="292" t="s">
        <v>446</v>
      </c>
      <c r="M5148" s="324"/>
      <c r="N5148" s="294" t="str">
        <f t="shared" si="1004"/>
        <v/>
      </c>
      <c r="O5148" s="319"/>
      <c r="P5148" s="296" t="str">
        <f t="shared" si="1005"/>
        <v/>
      </c>
      <c r="Q5148" s="552"/>
      <c r="R5148" s="551"/>
      <c r="S5148" s="291"/>
      <c r="T5148" t="str">
        <f t="shared" si="1006"/>
        <v>-</v>
      </c>
      <c r="U5148" s="560">
        <f t="shared" si="1007"/>
        <v>0</v>
      </c>
      <c r="V5148" s="560">
        <f t="shared" si="1008"/>
        <v>0</v>
      </c>
      <c r="W5148" s="560">
        <f t="shared" si="1009"/>
        <v>0</v>
      </c>
    </row>
    <row r="5149" spans="1:23" ht="21" customHeight="1">
      <c r="A5149" s="316" t="str">
        <f t="shared" si="1000"/>
        <v/>
      </c>
      <c r="B5149" s="316" t="str">
        <f t="shared" si="1001"/>
        <v/>
      </c>
      <c r="C5149" s="316" t="str">
        <f>IF(AND(F5149&lt;&gt;"",G5149&lt;&gt;""),COUNT($C$32:C5148)+1,"")</f>
        <v/>
      </c>
      <c r="D5149" s="292" t="str">
        <f t="shared" si="1002"/>
        <v/>
      </c>
      <c r="E5149" s="292" t="str">
        <f t="shared" si="1003"/>
        <v/>
      </c>
      <c r="F5149" s="316"/>
      <c r="G5149" s="316"/>
      <c r="H5149" s="317"/>
      <c r="I5149" s="316" t="s">
        <v>445</v>
      </c>
      <c r="J5149" s="318"/>
      <c r="K5149" s="319"/>
      <c r="L5149" s="292" t="s">
        <v>446</v>
      </c>
      <c r="M5149" s="324"/>
      <c r="N5149" s="294" t="str">
        <f t="shared" si="1004"/>
        <v/>
      </c>
      <c r="O5149" s="319"/>
      <c r="P5149" s="296" t="str">
        <f t="shared" si="1005"/>
        <v/>
      </c>
      <c r="Q5149" s="552"/>
      <c r="R5149" s="551"/>
      <c r="S5149" s="291"/>
      <c r="T5149" t="str">
        <f t="shared" si="1006"/>
        <v>-</v>
      </c>
      <c r="U5149" s="560">
        <f t="shared" si="1007"/>
        <v>0</v>
      </c>
      <c r="V5149" s="560">
        <f t="shared" si="1008"/>
        <v>0</v>
      </c>
      <c r="W5149" s="560">
        <f t="shared" si="1009"/>
        <v>0</v>
      </c>
    </row>
    <row r="5150" spans="1:23" ht="21" customHeight="1">
      <c r="A5150" s="316" t="str">
        <f t="shared" si="1000"/>
        <v/>
      </c>
      <c r="B5150" s="316" t="str">
        <f t="shared" si="1001"/>
        <v/>
      </c>
      <c r="C5150" s="316" t="str">
        <f>IF(AND(F5150&lt;&gt;"",G5150&lt;&gt;""),COUNT($C$32:C5149)+1,"")</f>
        <v/>
      </c>
      <c r="D5150" s="292" t="str">
        <f t="shared" si="1002"/>
        <v/>
      </c>
      <c r="E5150" s="292" t="str">
        <f t="shared" si="1003"/>
        <v/>
      </c>
      <c r="F5150" s="316"/>
      <c r="G5150" s="316"/>
      <c r="H5150" s="317"/>
      <c r="I5150" s="316" t="s">
        <v>445</v>
      </c>
      <c r="J5150" s="318"/>
      <c r="K5150" s="319"/>
      <c r="L5150" s="292" t="s">
        <v>446</v>
      </c>
      <c r="M5150" s="324"/>
      <c r="N5150" s="294" t="str">
        <f t="shared" si="1004"/>
        <v/>
      </c>
      <c r="O5150" s="319"/>
      <c r="P5150" s="296" t="str">
        <f t="shared" si="1005"/>
        <v/>
      </c>
      <c r="Q5150" s="552"/>
      <c r="R5150" s="551"/>
      <c r="S5150" s="291"/>
      <c r="T5150" t="str">
        <f t="shared" si="1006"/>
        <v>-</v>
      </c>
      <c r="U5150" s="560">
        <f t="shared" si="1007"/>
        <v>0</v>
      </c>
      <c r="V5150" s="560">
        <f t="shared" si="1008"/>
        <v>0</v>
      </c>
      <c r="W5150" s="560">
        <f t="shared" si="1009"/>
        <v>0</v>
      </c>
    </row>
    <row r="5151" spans="1:23" ht="21" customHeight="1">
      <c r="A5151" s="316" t="str">
        <f t="shared" si="1000"/>
        <v/>
      </c>
      <c r="B5151" s="316" t="str">
        <f t="shared" si="1001"/>
        <v/>
      </c>
      <c r="C5151" s="316" t="str">
        <f>IF(AND(F5151&lt;&gt;"",G5151&lt;&gt;""),COUNT($C$32:C5150)+1,"")</f>
        <v/>
      </c>
      <c r="D5151" s="292" t="str">
        <f t="shared" si="1002"/>
        <v/>
      </c>
      <c r="E5151" s="292" t="str">
        <f t="shared" si="1003"/>
        <v/>
      </c>
      <c r="F5151" s="316"/>
      <c r="G5151" s="316"/>
      <c r="H5151" s="317"/>
      <c r="I5151" s="316" t="s">
        <v>445</v>
      </c>
      <c r="J5151" s="318"/>
      <c r="K5151" s="319"/>
      <c r="L5151" s="292" t="s">
        <v>446</v>
      </c>
      <c r="M5151" s="324"/>
      <c r="N5151" s="294" t="str">
        <f t="shared" si="1004"/>
        <v/>
      </c>
      <c r="O5151" s="319"/>
      <c r="P5151" s="296" t="str">
        <f t="shared" si="1005"/>
        <v/>
      </c>
      <c r="Q5151" s="552"/>
      <c r="R5151" s="551"/>
      <c r="S5151" s="291"/>
      <c r="T5151" t="str">
        <f t="shared" si="1006"/>
        <v>-</v>
      </c>
      <c r="U5151" s="560">
        <f t="shared" si="1007"/>
        <v>0</v>
      </c>
      <c r="V5151" s="560">
        <f t="shared" si="1008"/>
        <v>0</v>
      </c>
      <c r="W5151" s="560">
        <f t="shared" si="1009"/>
        <v>0</v>
      </c>
    </row>
    <row r="5152" spans="1:23" ht="21" customHeight="1">
      <c r="A5152" s="316" t="str">
        <f t="shared" si="1000"/>
        <v/>
      </c>
      <c r="B5152" s="316" t="str">
        <f t="shared" si="1001"/>
        <v/>
      </c>
      <c r="C5152" s="316" t="str">
        <f>IF(AND(F5152&lt;&gt;"",G5152&lt;&gt;""),COUNT($C$32:C5151)+1,"")</f>
        <v/>
      </c>
      <c r="D5152" s="292" t="str">
        <f t="shared" si="1002"/>
        <v/>
      </c>
      <c r="E5152" s="292" t="str">
        <f t="shared" si="1003"/>
        <v/>
      </c>
      <c r="F5152" s="316"/>
      <c r="G5152" s="316"/>
      <c r="H5152" s="317"/>
      <c r="I5152" s="316" t="s">
        <v>445</v>
      </c>
      <c r="J5152" s="318"/>
      <c r="K5152" s="319"/>
      <c r="L5152" s="292" t="s">
        <v>446</v>
      </c>
      <c r="M5152" s="324"/>
      <c r="N5152" s="294" t="str">
        <f t="shared" si="1004"/>
        <v/>
      </c>
      <c r="O5152" s="319"/>
      <c r="P5152" s="296" t="str">
        <f t="shared" si="1005"/>
        <v/>
      </c>
      <c r="Q5152" s="552"/>
      <c r="R5152" s="551"/>
      <c r="S5152" s="291"/>
      <c r="T5152" t="str">
        <f t="shared" si="1006"/>
        <v>-</v>
      </c>
      <c r="U5152" s="560">
        <f t="shared" si="1007"/>
        <v>0</v>
      </c>
      <c r="V5152" s="560">
        <f t="shared" si="1008"/>
        <v>0</v>
      </c>
      <c r="W5152" s="560">
        <f t="shared" si="1009"/>
        <v>0</v>
      </c>
    </row>
    <row r="5153" spans="1:23" ht="21" customHeight="1">
      <c r="A5153" s="316" t="str">
        <f t="shared" si="1000"/>
        <v/>
      </c>
      <c r="B5153" s="316" t="str">
        <f t="shared" si="1001"/>
        <v/>
      </c>
      <c r="C5153" s="316" t="str">
        <f>IF(AND(F5153&lt;&gt;"",G5153&lt;&gt;""),COUNT($C$32:C5152)+1,"")</f>
        <v/>
      </c>
      <c r="D5153" s="292" t="str">
        <f t="shared" si="1002"/>
        <v/>
      </c>
      <c r="E5153" s="292" t="str">
        <f t="shared" si="1003"/>
        <v/>
      </c>
      <c r="F5153" s="316"/>
      <c r="G5153" s="316"/>
      <c r="H5153" s="317"/>
      <c r="I5153" s="316" t="s">
        <v>445</v>
      </c>
      <c r="J5153" s="318"/>
      <c r="K5153" s="319"/>
      <c r="L5153" s="292" t="s">
        <v>446</v>
      </c>
      <c r="M5153" s="324"/>
      <c r="N5153" s="294" t="str">
        <f t="shared" si="1004"/>
        <v/>
      </c>
      <c r="O5153" s="319"/>
      <c r="P5153" s="296" t="str">
        <f t="shared" si="1005"/>
        <v/>
      </c>
      <c r="Q5153" s="552"/>
      <c r="R5153" s="551"/>
      <c r="S5153" s="291"/>
      <c r="T5153" t="str">
        <f t="shared" si="1006"/>
        <v>-</v>
      </c>
      <c r="U5153" s="560">
        <f t="shared" si="1007"/>
        <v>0</v>
      </c>
      <c r="V5153" s="560">
        <f t="shared" si="1008"/>
        <v>0</v>
      </c>
      <c r="W5153" s="560">
        <f t="shared" si="1009"/>
        <v>0</v>
      </c>
    </row>
    <row r="5154" spans="1:23" ht="21" customHeight="1">
      <c r="A5154" s="316" t="str">
        <f t="shared" si="1000"/>
        <v/>
      </c>
      <c r="B5154" s="316" t="str">
        <f t="shared" si="1001"/>
        <v/>
      </c>
      <c r="C5154" s="316" t="str">
        <f>IF(AND(F5154&lt;&gt;"",G5154&lt;&gt;""),COUNT($C$32:C5153)+1,"")</f>
        <v/>
      </c>
      <c r="D5154" s="292" t="str">
        <f t="shared" si="1002"/>
        <v/>
      </c>
      <c r="E5154" s="292" t="str">
        <f t="shared" si="1003"/>
        <v/>
      </c>
      <c r="F5154" s="316"/>
      <c r="G5154" s="316"/>
      <c r="H5154" s="317"/>
      <c r="I5154" s="316" t="s">
        <v>445</v>
      </c>
      <c r="J5154" s="318"/>
      <c r="K5154" s="319"/>
      <c r="L5154" s="292" t="s">
        <v>446</v>
      </c>
      <c r="M5154" s="324"/>
      <c r="N5154" s="294" t="str">
        <f t="shared" si="1004"/>
        <v/>
      </c>
      <c r="O5154" s="319"/>
      <c r="P5154" s="296" t="str">
        <f t="shared" si="1005"/>
        <v/>
      </c>
      <c r="Q5154" s="552"/>
      <c r="R5154" s="551"/>
      <c r="S5154" s="291"/>
      <c r="T5154" t="str">
        <f t="shared" si="1006"/>
        <v>-</v>
      </c>
      <c r="U5154" s="560">
        <f t="shared" si="1007"/>
        <v>0</v>
      </c>
      <c r="V5154" s="560">
        <f t="shared" si="1008"/>
        <v>0</v>
      </c>
      <c r="W5154" s="560">
        <f t="shared" si="1009"/>
        <v>0</v>
      </c>
    </row>
    <row r="5155" spans="1:23" ht="21" customHeight="1">
      <c r="A5155" s="316" t="str">
        <f t="shared" si="1000"/>
        <v/>
      </c>
      <c r="B5155" s="316" t="str">
        <f t="shared" si="1001"/>
        <v/>
      </c>
      <c r="C5155" s="316" t="str">
        <f>IF(AND(F5155&lt;&gt;"",G5155&lt;&gt;""),COUNT($C$32:C5154)+1,"")</f>
        <v/>
      </c>
      <c r="D5155" s="292" t="str">
        <f t="shared" si="1002"/>
        <v/>
      </c>
      <c r="E5155" s="292" t="str">
        <f t="shared" si="1003"/>
        <v/>
      </c>
      <c r="F5155" s="316"/>
      <c r="G5155" s="316"/>
      <c r="H5155" s="317"/>
      <c r="I5155" s="316" t="s">
        <v>445</v>
      </c>
      <c r="J5155" s="318"/>
      <c r="K5155" s="319"/>
      <c r="L5155" s="292" t="s">
        <v>446</v>
      </c>
      <c r="M5155" s="324"/>
      <c r="N5155" s="294" t="str">
        <f t="shared" si="1004"/>
        <v/>
      </c>
      <c r="O5155" s="319"/>
      <c r="P5155" s="296" t="str">
        <f t="shared" si="1005"/>
        <v/>
      </c>
      <c r="Q5155" s="552"/>
      <c r="R5155" s="551"/>
      <c r="S5155" s="291"/>
      <c r="T5155" t="str">
        <f t="shared" si="1006"/>
        <v>-</v>
      </c>
      <c r="U5155" s="560">
        <f t="shared" si="1007"/>
        <v>0</v>
      </c>
      <c r="V5155" s="560">
        <f t="shared" si="1008"/>
        <v>0</v>
      </c>
      <c r="W5155" s="560">
        <f t="shared" si="1009"/>
        <v>0</v>
      </c>
    </row>
    <row r="5156" spans="1:23" ht="21" customHeight="1">
      <c r="A5156" s="316" t="str">
        <f t="shared" si="1000"/>
        <v/>
      </c>
      <c r="B5156" s="316" t="str">
        <f t="shared" si="1001"/>
        <v/>
      </c>
      <c r="C5156" s="316" t="str">
        <f>IF(AND(F5156&lt;&gt;"",G5156&lt;&gt;""),COUNT($C$32:C5155)+1,"")</f>
        <v/>
      </c>
      <c r="D5156" s="292" t="str">
        <f t="shared" si="1002"/>
        <v/>
      </c>
      <c r="E5156" s="292" t="str">
        <f t="shared" si="1003"/>
        <v/>
      </c>
      <c r="F5156" s="316"/>
      <c r="G5156" s="316"/>
      <c r="H5156" s="317"/>
      <c r="I5156" s="316" t="s">
        <v>445</v>
      </c>
      <c r="J5156" s="318"/>
      <c r="K5156" s="319"/>
      <c r="L5156" s="292" t="s">
        <v>446</v>
      </c>
      <c r="M5156" s="324"/>
      <c r="N5156" s="294" t="str">
        <f t="shared" si="1004"/>
        <v/>
      </c>
      <c r="O5156" s="319"/>
      <c r="P5156" s="296" t="str">
        <f t="shared" si="1005"/>
        <v/>
      </c>
      <c r="Q5156" s="552"/>
      <c r="R5156" s="551"/>
      <c r="S5156" s="291"/>
      <c r="T5156" t="str">
        <f t="shared" si="1006"/>
        <v>-</v>
      </c>
      <c r="U5156" s="560">
        <f t="shared" si="1007"/>
        <v>0</v>
      </c>
      <c r="V5156" s="560">
        <f t="shared" si="1008"/>
        <v>0</v>
      </c>
      <c r="W5156" s="560">
        <f t="shared" si="1009"/>
        <v>0</v>
      </c>
    </row>
    <row r="5157" spans="1:23" ht="21" customHeight="1">
      <c r="A5157" s="316" t="str">
        <f t="shared" si="1000"/>
        <v/>
      </c>
      <c r="B5157" s="316" t="str">
        <f t="shared" si="1001"/>
        <v/>
      </c>
      <c r="C5157" s="316" t="str">
        <f>IF(AND(F5157&lt;&gt;"",G5157&lt;&gt;""),COUNT($C$32:C5156)+1,"")</f>
        <v/>
      </c>
      <c r="D5157" s="292" t="str">
        <f t="shared" si="1002"/>
        <v/>
      </c>
      <c r="E5157" s="292" t="str">
        <f t="shared" si="1003"/>
        <v/>
      </c>
      <c r="F5157" s="316"/>
      <c r="G5157" s="316"/>
      <c r="H5157" s="317"/>
      <c r="I5157" s="316" t="s">
        <v>445</v>
      </c>
      <c r="J5157" s="318"/>
      <c r="K5157" s="319"/>
      <c r="L5157" s="292" t="s">
        <v>446</v>
      </c>
      <c r="M5157" s="324"/>
      <c r="N5157" s="294" t="str">
        <f t="shared" si="1004"/>
        <v/>
      </c>
      <c r="O5157" s="319"/>
      <c r="P5157" s="296" t="str">
        <f t="shared" si="1005"/>
        <v/>
      </c>
      <c r="Q5157" s="552"/>
      <c r="R5157" s="551"/>
      <c r="S5157" s="291"/>
      <c r="T5157" t="str">
        <f t="shared" si="1006"/>
        <v>-</v>
      </c>
      <c r="U5157" s="560">
        <f t="shared" si="1007"/>
        <v>0</v>
      </c>
      <c r="V5157" s="560">
        <f t="shared" si="1008"/>
        <v>0</v>
      </c>
      <c r="W5157" s="560">
        <f t="shared" si="1009"/>
        <v>0</v>
      </c>
    </row>
    <row r="5158" spans="1:23" ht="21" customHeight="1">
      <c r="A5158" s="316" t="str">
        <f t="shared" si="1000"/>
        <v/>
      </c>
      <c r="B5158" s="316" t="str">
        <f t="shared" si="1001"/>
        <v/>
      </c>
      <c r="C5158" s="316" t="str">
        <f>IF(AND(F5158&lt;&gt;"",G5158&lt;&gt;""),COUNT($C$32:C5157)+1,"")</f>
        <v/>
      </c>
      <c r="D5158" s="292" t="str">
        <f t="shared" si="1002"/>
        <v/>
      </c>
      <c r="E5158" s="292" t="str">
        <f t="shared" si="1003"/>
        <v/>
      </c>
      <c r="F5158" s="316"/>
      <c r="G5158" s="316"/>
      <c r="H5158" s="317"/>
      <c r="I5158" s="316" t="s">
        <v>445</v>
      </c>
      <c r="J5158" s="318"/>
      <c r="K5158" s="319"/>
      <c r="L5158" s="292" t="s">
        <v>446</v>
      </c>
      <c r="M5158" s="324"/>
      <c r="N5158" s="294" t="str">
        <f t="shared" si="1004"/>
        <v/>
      </c>
      <c r="O5158" s="319"/>
      <c r="P5158" s="296" t="str">
        <f t="shared" si="1005"/>
        <v/>
      </c>
      <c r="Q5158" s="552"/>
      <c r="R5158" s="551"/>
      <c r="S5158" s="291"/>
      <c r="T5158" t="str">
        <f t="shared" si="1006"/>
        <v>-</v>
      </c>
      <c r="U5158" s="560">
        <f t="shared" si="1007"/>
        <v>0</v>
      </c>
      <c r="V5158" s="560">
        <f t="shared" si="1008"/>
        <v>0</v>
      </c>
      <c r="W5158" s="560">
        <f t="shared" si="1009"/>
        <v>0</v>
      </c>
    </row>
    <row r="5159" spans="1:23" ht="21" customHeight="1">
      <c r="A5159" s="316" t="str">
        <f t="shared" si="1000"/>
        <v/>
      </c>
      <c r="B5159" s="316" t="str">
        <f t="shared" si="1001"/>
        <v/>
      </c>
      <c r="C5159" s="316" t="str">
        <f>IF(AND(F5159&lt;&gt;"",G5159&lt;&gt;""),COUNT($C$32:C5158)+1,"")</f>
        <v/>
      </c>
      <c r="D5159" s="292" t="str">
        <f t="shared" si="1002"/>
        <v/>
      </c>
      <c r="E5159" s="292" t="str">
        <f t="shared" si="1003"/>
        <v/>
      </c>
      <c r="F5159" s="316"/>
      <c r="G5159" s="316"/>
      <c r="H5159" s="317"/>
      <c r="I5159" s="316" t="s">
        <v>445</v>
      </c>
      <c r="J5159" s="318"/>
      <c r="K5159" s="319"/>
      <c r="L5159" s="292" t="s">
        <v>446</v>
      </c>
      <c r="M5159" s="324"/>
      <c r="N5159" s="294" t="str">
        <f t="shared" si="1004"/>
        <v/>
      </c>
      <c r="O5159" s="319"/>
      <c r="P5159" s="296" t="str">
        <f t="shared" si="1005"/>
        <v/>
      </c>
      <c r="Q5159" s="552"/>
      <c r="R5159" s="551"/>
      <c r="S5159" s="291"/>
      <c r="T5159" t="str">
        <f t="shared" si="1006"/>
        <v>-</v>
      </c>
      <c r="U5159" s="560">
        <f t="shared" si="1007"/>
        <v>0</v>
      </c>
      <c r="V5159" s="560">
        <f t="shared" si="1008"/>
        <v>0</v>
      </c>
      <c r="W5159" s="560">
        <f t="shared" si="1009"/>
        <v>0</v>
      </c>
    </row>
    <row r="5160" spans="1:23" ht="21" customHeight="1">
      <c r="A5160" s="316" t="str">
        <f t="shared" si="1000"/>
        <v/>
      </c>
      <c r="B5160" s="316" t="str">
        <f t="shared" si="1001"/>
        <v/>
      </c>
      <c r="C5160" s="316" t="str">
        <f>IF(AND(F5160&lt;&gt;"",G5160&lt;&gt;""),COUNT($C$32:C5159)+1,"")</f>
        <v/>
      </c>
      <c r="D5160" s="292" t="str">
        <f t="shared" si="1002"/>
        <v/>
      </c>
      <c r="E5160" s="292" t="str">
        <f t="shared" si="1003"/>
        <v/>
      </c>
      <c r="F5160" s="316"/>
      <c r="G5160" s="316"/>
      <c r="H5160" s="317"/>
      <c r="I5160" s="316" t="s">
        <v>445</v>
      </c>
      <c r="J5160" s="318"/>
      <c r="K5160" s="319"/>
      <c r="L5160" s="292" t="s">
        <v>446</v>
      </c>
      <c r="M5160" s="324"/>
      <c r="N5160" s="294" t="str">
        <f t="shared" si="1004"/>
        <v/>
      </c>
      <c r="O5160" s="319"/>
      <c r="P5160" s="296" t="str">
        <f t="shared" si="1005"/>
        <v/>
      </c>
      <c r="Q5160" s="552"/>
      <c r="R5160" s="551"/>
      <c r="S5160" s="291"/>
      <c r="T5160" t="str">
        <f t="shared" si="1006"/>
        <v>-</v>
      </c>
      <c r="U5160" s="560">
        <f t="shared" si="1007"/>
        <v>0</v>
      </c>
      <c r="V5160" s="560">
        <f t="shared" si="1008"/>
        <v>0</v>
      </c>
      <c r="W5160" s="560">
        <f t="shared" si="1009"/>
        <v>0</v>
      </c>
    </row>
    <row r="5161" spans="1:23" ht="21" customHeight="1">
      <c r="A5161" s="316" t="str">
        <f t="shared" si="1000"/>
        <v/>
      </c>
      <c r="B5161" s="316" t="str">
        <f t="shared" si="1001"/>
        <v/>
      </c>
      <c r="C5161" s="316" t="str">
        <f>IF(AND(F5161&lt;&gt;"",G5161&lt;&gt;""),COUNT($C$32:C5160)+1,"")</f>
        <v/>
      </c>
      <c r="D5161" s="292" t="str">
        <f t="shared" si="1002"/>
        <v/>
      </c>
      <c r="E5161" s="292" t="str">
        <f t="shared" si="1003"/>
        <v/>
      </c>
      <c r="F5161" s="316"/>
      <c r="G5161" s="316"/>
      <c r="H5161" s="317"/>
      <c r="I5161" s="316" t="s">
        <v>445</v>
      </c>
      <c r="J5161" s="318"/>
      <c r="K5161" s="319"/>
      <c r="L5161" s="292" t="s">
        <v>446</v>
      </c>
      <c r="M5161" s="324"/>
      <c r="N5161" s="294" t="str">
        <f t="shared" si="1004"/>
        <v/>
      </c>
      <c r="O5161" s="319"/>
      <c r="P5161" s="296" t="str">
        <f t="shared" si="1005"/>
        <v/>
      </c>
      <c r="Q5161" s="552"/>
      <c r="R5161" s="551"/>
      <c r="S5161" s="291"/>
      <c r="T5161" t="str">
        <f t="shared" si="1006"/>
        <v>-</v>
      </c>
      <c r="U5161" s="560">
        <f t="shared" si="1007"/>
        <v>0</v>
      </c>
      <c r="V5161" s="560">
        <f t="shared" si="1008"/>
        <v>0</v>
      </c>
      <c r="W5161" s="560">
        <f t="shared" si="1009"/>
        <v>0</v>
      </c>
    </row>
    <row r="5162" spans="1:23" ht="21" customHeight="1">
      <c r="A5162" s="316" t="str">
        <f t="shared" si="1000"/>
        <v/>
      </c>
      <c r="B5162" s="316" t="str">
        <f t="shared" si="1001"/>
        <v/>
      </c>
      <c r="C5162" s="316" t="str">
        <f>IF(AND(F5162&lt;&gt;"",G5162&lt;&gt;""),COUNT($C$32:C5161)+1,"")</f>
        <v/>
      </c>
      <c r="D5162" s="292" t="str">
        <f t="shared" si="1002"/>
        <v/>
      </c>
      <c r="E5162" s="292" t="str">
        <f t="shared" si="1003"/>
        <v/>
      </c>
      <c r="F5162" s="316"/>
      <c r="G5162" s="316"/>
      <c r="H5162" s="317"/>
      <c r="I5162" s="316" t="s">
        <v>445</v>
      </c>
      <c r="J5162" s="318"/>
      <c r="K5162" s="319"/>
      <c r="L5162" s="292" t="s">
        <v>446</v>
      </c>
      <c r="M5162" s="324"/>
      <c r="N5162" s="294" t="str">
        <f t="shared" si="1004"/>
        <v/>
      </c>
      <c r="O5162" s="319"/>
      <c r="P5162" s="296" t="str">
        <f t="shared" si="1005"/>
        <v/>
      </c>
      <c r="Q5162" s="552"/>
      <c r="R5162" s="551"/>
      <c r="S5162" s="291"/>
      <c r="T5162" t="str">
        <f t="shared" si="1006"/>
        <v>-</v>
      </c>
      <c r="U5162" s="560">
        <f t="shared" si="1007"/>
        <v>0</v>
      </c>
      <c r="V5162" s="560">
        <f t="shared" si="1008"/>
        <v>0</v>
      </c>
      <c r="W5162" s="560">
        <f t="shared" si="1009"/>
        <v>0</v>
      </c>
    </row>
    <row r="5163" spans="1:23" ht="21" customHeight="1">
      <c r="A5163" s="316" t="str">
        <f t="shared" si="1000"/>
        <v/>
      </c>
      <c r="B5163" s="316" t="str">
        <f t="shared" si="1001"/>
        <v/>
      </c>
      <c r="C5163" s="316" t="str">
        <f>IF(AND(F5163&lt;&gt;"",G5163&lt;&gt;""),COUNT($C$32:C5162)+1,"")</f>
        <v/>
      </c>
      <c r="D5163" s="292" t="str">
        <f t="shared" si="1002"/>
        <v/>
      </c>
      <c r="E5163" s="292" t="str">
        <f t="shared" si="1003"/>
        <v/>
      </c>
      <c r="F5163" s="316"/>
      <c r="G5163" s="316"/>
      <c r="H5163" s="317"/>
      <c r="I5163" s="316" t="s">
        <v>445</v>
      </c>
      <c r="J5163" s="318"/>
      <c r="K5163" s="319"/>
      <c r="L5163" s="292" t="s">
        <v>446</v>
      </c>
      <c r="M5163" s="324"/>
      <c r="N5163" s="294" t="str">
        <f t="shared" si="1004"/>
        <v/>
      </c>
      <c r="O5163" s="319"/>
      <c r="P5163" s="296" t="str">
        <f t="shared" si="1005"/>
        <v/>
      </c>
      <c r="Q5163" s="552"/>
      <c r="R5163" s="551"/>
      <c r="S5163" s="291"/>
      <c r="T5163" t="str">
        <f t="shared" si="1006"/>
        <v>-</v>
      </c>
      <c r="U5163" s="560">
        <f t="shared" si="1007"/>
        <v>0</v>
      </c>
      <c r="V5163" s="560">
        <f t="shared" si="1008"/>
        <v>0</v>
      </c>
      <c r="W5163" s="560">
        <f t="shared" si="1009"/>
        <v>0</v>
      </c>
    </row>
    <row r="5164" spans="1:23" ht="21" customHeight="1">
      <c r="A5164" s="316" t="str">
        <f t="shared" si="1000"/>
        <v/>
      </c>
      <c r="B5164" s="316" t="str">
        <f t="shared" si="1001"/>
        <v/>
      </c>
      <c r="C5164" s="316" t="str">
        <f>IF(AND(F5164&lt;&gt;"",G5164&lt;&gt;""),COUNT($C$32:C5163)+1,"")</f>
        <v/>
      </c>
      <c r="D5164" s="292" t="str">
        <f t="shared" si="1002"/>
        <v/>
      </c>
      <c r="E5164" s="292" t="str">
        <f t="shared" si="1003"/>
        <v/>
      </c>
      <c r="F5164" s="316"/>
      <c r="G5164" s="316"/>
      <c r="H5164" s="317"/>
      <c r="I5164" s="316" t="s">
        <v>445</v>
      </c>
      <c r="J5164" s="318"/>
      <c r="K5164" s="319"/>
      <c r="L5164" s="292" t="s">
        <v>446</v>
      </c>
      <c r="M5164" s="324"/>
      <c r="N5164" s="294" t="str">
        <f t="shared" si="1004"/>
        <v/>
      </c>
      <c r="O5164" s="319"/>
      <c r="P5164" s="296" t="str">
        <f t="shared" si="1005"/>
        <v/>
      </c>
      <c r="Q5164" s="552"/>
      <c r="R5164" s="551"/>
      <c r="S5164" s="291"/>
      <c r="T5164" t="str">
        <f t="shared" si="1006"/>
        <v>-</v>
      </c>
      <c r="U5164" s="560">
        <f t="shared" si="1007"/>
        <v>0</v>
      </c>
      <c r="V5164" s="560">
        <f t="shared" si="1008"/>
        <v>0</v>
      </c>
      <c r="W5164" s="560">
        <f t="shared" si="1009"/>
        <v>0</v>
      </c>
    </row>
    <row r="5165" spans="1:23" ht="21" customHeight="1">
      <c r="A5165" s="316" t="str">
        <f t="shared" si="1000"/>
        <v/>
      </c>
      <c r="B5165" s="316" t="str">
        <f t="shared" si="1001"/>
        <v/>
      </c>
      <c r="C5165" s="316" t="str">
        <f>IF(AND(F5165&lt;&gt;"",G5165&lt;&gt;""),COUNT($C$32:C5164)+1,"")</f>
        <v/>
      </c>
      <c r="D5165" s="292" t="str">
        <f t="shared" si="1002"/>
        <v/>
      </c>
      <c r="E5165" s="292" t="str">
        <f t="shared" si="1003"/>
        <v/>
      </c>
      <c r="F5165" s="316"/>
      <c r="G5165" s="316"/>
      <c r="H5165" s="317"/>
      <c r="I5165" s="316" t="s">
        <v>445</v>
      </c>
      <c r="J5165" s="318"/>
      <c r="K5165" s="319"/>
      <c r="L5165" s="292" t="s">
        <v>446</v>
      </c>
      <c r="M5165" s="324"/>
      <c r="N5165" s="294" t="str">
        <f t="shared" si="1004"/>
        <v/>
      </c>
      <c r="O5165" s="319"/>
      <c r="P5165" s="296" t="str">
        <f t="shared" si="1005"/>
        <v/>
      </c>
      <c r="Q5165" s="552"/>
      <c r="R5165" s="551"/>
      <c r="S5165" s="291"/>
      <c r="T5165" t="str">
        <f t="shared" si="1006"/>
        <v>-</v>
      </c>
      <c r="U5165" s="560">
        <f t="shared" si="1007"/>
        <v>0</v>
      </c>
      <c r="V5165" s="560">
        <f t="shared" si="1008"/>
        <v>0</v>
      </c>
      <c r="W5165" s="560">
        <f t="shared" si="1009"/>
        <v>0</v>
      </c>
    </row>
    <row r="5166" spans="1:23" ht="21" customHeight="1">
      <c r="A5166" s="316" t="str">
        <f t="shared" si="1000"/>
        <v/>
      </c>
      <c r="B5166" s="316" t="str">
        <f t="shared" si="1001"/>
        <v/>
      </c>
      <c r="C5166" s="316" t="str">
        <f>IF(AND(F5166&lt;&gt;"",G5166&lt;&gt;""),COUNT($C$32:C5165)+1,"")</f>
        <v/>
      </c>
      <c r="D5166" s="292" t="str">
        <f t="shared" si="1002"/>
        <v/>
      </c>
      <c r="E5166" s="292" t="str">
        <f t="shared" si="1003"/>
        <v/>
      </c>
      <c r="F5166" s="316"/>
      <c r="G5166" s="316"/>
      <c r="H5166" s="317"/>
      <c r="I5166" s="316" t="s">
        <v>445</v>
      </c>
      <c r="J5166" s="318"/>
      <c r="K5166" s="319"/>
      <c r="L5166" s="292" t="s">
        <v>446</v>
      </c>
      <c r="M5166" s="324"/>
      <c r="N5166" s="294" t="str">
        <f t="shared" si="1004"/>
        <v/>
      </c>
      <c r="O5166" s="319"/>
      <c r="P5166" s="296" t="str">
        <f t="shared" si="1005"/>
        <v/>
      </c>
      <c r="Q5166" s="552"/>
      <c r="R5166" s="551"/>
      <c r="S5166" s="291"/>
      <c r="T5166" t="str">
        <f t="shared" si="1006"/>
        <v>-</v>
      </c>
      <c r="U5166" s="560">
        <f t="shared" si="1007"/>
        <v>0</v>
      </c>
      <c r="V5166" s="560">
        <f t="shared" si="1008"/>
        <v>0</v>
      </c>
      <c r="W5166" s="560">
        <f t="shared" si="1009"/>
        <v>0</v>
      </c>
    </row>
    <row r="5167" spans="1:23" ht="21" customHeight="1">
      <c r="A5167" s="316" t="str">
        <f t="shared" si="1000"/>
        <v/>
      </c>
      <c r="B5167" s="316" t="str">
        <f t="shared" si="1001"/>
        <v/>
      </c>
      <c r="C5167" s="316" t="str">
        <f>IF(AND(F5167&lt;&gt;"",G5167&lt;&gt;""),COUNT($C$32:C5166)+1,"")</f>
        <v/>
      </c>
      <c r="D5167" s="292" t="str">
        <f t="shared" si="1002"/>
        <v/>
      </c>
      <c r="E5167" s="292" t="str">
        <f t="shared" si="1003"/>
        <v/>
      </c>
      <c r="F5167" s="316"/>
      <c r="G5167" s="316"/>
      <c r="H5167" s="317"/>
      <c r="I5167" s="316" t="s">
        <v>445</v>
      </c>
      <c r="J5167" s="318"/>
      <c r="K5167" s="319"/>
      <c r="L5167" s="292" t="s">
        <v>446</v>
      </c>
      <c r="M5167" s="324"/>
      <c r="N5167" s="294" t="str">
        <f t="shared" si="1004"/>
        <v/>
      </c>
      <c r="O5167" s="319"/>
      <c r="P5167" s="296" t="str">
        <f t="shared" si="1005"/>
        <v/>
      </c>
      <c r="Q5167" s="552"/>
      <c r="R5167" s="551"/>
      <c r="S5167" s="291"/>
      <c r="T5167" t="str">
        <f t="shared" si="1006"/>
        <v>-</v>
      </c>
      <c r="U5167" s="560">
        <f t="shared" si="1007"/>
        <v>0</v>
      </c>
      <c r="V5167" s="560">
        <f t="shared" si="1008"/>
        <v>0</v>
      </c>
      <c r="W5167" s="560">
        <f t="shared" si="1009"/>
        <v>0</v>
      </c>
    </row>
    <row r="5168" spans="1:23" ht="21" customHeight="1">
      <c r="A5168" s="316" t="str">
        <f t="shared" si="1000"/>
        <v/>
      </c>
      <c r="B5168" s="316" t="str">
        <f t="shared" si="1001"/>
        <v/>
      </c>
      <c r="C5168" s="316" t="str">
        <f>IF(AND(F5168&lt;&gt;"",G5168&lt;&gt;""),COUNT($C$32:C5167)+1,"")</f>
        <v/>
      </c>
      <c r="D5168" s="292" t="str">
        <f t="shared" si="1002"/>
        <v/>
      </c>
      <c r="E5168" s="292" t="str">
        <f t="shared" si="1003"/>
        <v/>
      </c>
      <c r="F5168" s="316"/>
      <c r="G5168" s="316"/>
      <c r="H5168" s="317"/>
      <c r="I5168" s="316" t="s">
        <v>445</v>
      </c>
      <c r="J5168" s="318"/>
      <c r="K5168" s="319"/>
      <c r="L5168" s="292" t="s">
        <v>446</v>
      </c>
      <c r="M5168" s="324"/>
      <c r="N5168" s="294" t="str">
        <f t="shared" si="1004"/>
        <v/>
      </c>
      <c r="O5168" s="319"/>
      <c r="P5168" s="296" t="str">
        <f t="shared" si="1005"/>
        <v/>
      </c>
      <c r="Q5168" s="552"/>
      <c r="R5168" s="551"/>
      <c r="S5168" s="291"/>
      <c r="T5168" t="str">
        <f t="shared" si="1006"/>
        <v>-</v>
      </c>
      <c r="U5168" s="560">
        <f t="shared" si="1007"/>
        <v>0</v>
      </c>
      <c r="V5168" s="560">
        <f t="shared" si="1008"/>
        <v>0</v>
      </c>
      <c r="W5168" s="560">
        <f t="shared" si="1009"/>
        <v>0</v>
      </c>
    </row>
    <row r="5169" spans="1:23" ht="21" customHeight="1">
      <c r="A5169" s="316" t="str">
        <f t="shared" si="1000"/>
        <v/>
      </c>
      <c r="B5169" s="316" t="str">
        <f t="shared" si="1001"/>
        <v/>
      </c>
      <c r="C5169" s="316" t="str">
        <f>IF(AND(F5169&lt;&gt;"",G5169&lt;&gt;""),COUNT($C$32:C5168)+1,"")</f>
        <v/>
      </c>
      <c r="D5169" s="292" t="str">
        <f t="shared" si="1002"/>
        <v/>
      </c>
      <c r="E5169" s="292" t="str">
        <f t="shared" si="1003"/>
        <v/>
      </c>
      <c r="F5169" s="316"/>
      <c r="G5169" s="316"/>
      <c r="H5169" s="317"/>
      <c r="I5169" s="316" t="s">
        <v>445</v>
      </c>
      <c r="J5169" s="318"/>
      <c r="K5169" s="319"/>
      <c r="L5169" s="292" t="s">
        <v>446</v>
      </c>
      <c r="M5169" s="324"/>
      <c r="N5169" s="294" t="str">
        <f t="shared" si="1004"/>
        <v/>
      </c>
      <c r="O5169" s="319"/>
      <c r="P5169" s="296" t="str">
        <f t="shared" si="1005"/>
        <v/>
      </c>
      <c r="Q5169" s="552"/>
      <c r="R5169" s="551"/>
      <c r="S5169" s="291"/>
      <c r="T5169" t="str">
        <f t="shared" si="1006"/>
        <v>-</v>
      </c>
      <c r="U5169" s="560">
        <f t="shared" si="1007"/>
        <v>0</v>
      </c>
      <c r="V5169" s="560">
        <f t="shared" si="1008"/>
        <v>0</v>
      </c>
      <c r="W5169" s="560">
        <f t="shared" si="1009"/>
        <v>0</v>
      </c>
    </row>
    <row r="5170" spans="1:23" ht="21" customHeight="1">
      <c r="A5170" s="316" t="str">
        <f t="shared" si="1000"/>
        <v/>
      </c>
      <c r="B5170" s="316" t="str">
        <f t="shared" si="1001"/>
        <v/>
      </c>
      <c r="C5170" s="316" t="str">
        <f>IF(AND(F5170&lt;&gt;"",G5170&lt;&gt;""),COUNT($C$32:C5169)+1,"")</f>
        <v/>
      </c>
      <c r="D5170" s="292" t="str">
        <f t="shared" si="1002"/>
        <v/>
      </c>
      <c r="E5170" s="292" t="str">
        <f t="shared" si="1003"/>
        <v/>
      </c>
      <c r="F5170" s="316"/>
      <c r="G5170" s="316"/>
      <c r="H5170" s="317"/>
      <c r="I5170" s="316" t="s">
        <v>445</v>
      </c>
      <c r="J5170" s="318"/>
      <c r="K5170" s="319"/>
      <c r="L5170" s="292" t="s">
        <v>446</v>
      </c>
      <c r="M5170" s="324"/>
      <c r="N5170" s="294" t="str">
        <f t="shared" si="1004"/>
        <v/>
      </c>
      <c r="O5170" s="319"/>
      <c r="P5170" s="296" t="str">
        <f t="shared" si="1005"/>
        <v/>
      </c>
      <c r="Q5170" s="552"/>
      <c r="R5170" s="551"/>
      <c r="S5170" s="291"/>
      <c r="T5170" t="str">
        <f t="shared" si="1006"/>
        <v>-</v>
      </c>
      <c r="U5170" s="560">
        <f t="shared" si="1007"/>
        <v>0</v>
      </c>
      <c r="V5170" s="560">
        <f t="shared" si="1008"/>
        <v>0</v>
      </c>
      <c r="W5170" s="560">
        <f t="shared" si="1009"/>
        <v>0</v>
      </c>
    </row>
    <row r="5171" spans="1:23" ht="21" customHeight="1">
      <c r="A5171" s="316" t="str">
        <f t="shared" si="1000"/>
        <v/>
      </c>
      <c r="B5171" s="316" t="str">
        <f t="shared" si="1001"/>
        <v/>
      </c>
      <c r="C5171" s="316" t="str">
        <f>IF(AND(F5171&lt;&gt;"",G5171&lt;&gt;""),COUNT($C$32:C5170)+1,"")</f>
        <v/>
      </c>
      <c r="D5171" s="292" t="str">
        <f t="shared" si="1002"/>
        <v/>
      </c>
      <c r="E5171" s="292" t="str">
        <f t="shared" si="1003"/>
        <v/>
      </c>
      <c r="F5171" s="316"/>
      <c r="G5171" s="316"/>
      <c r="H5171" s="317"/>
      <c r="I5171" s="316" t="s">
        <v>445</v>
      </c>
      <c r="J5171" s="318"/>
      <c r="K5171" s="319"/>
      <c r="L5171" s="292" t="s">
        <v>446</v>
      </c>
      <c r="M5171" s="324"/>
      <c r="N5171" s="294" t="str">
        <f t="shared" si="1004"/>
        <v/>
      </c>
      <c r="O5171" s="319"/>
      <c r="P5171" s="296" t="str">
        <f t="shared" si="1005"/>
        <v/>
      </c>
      <c r="Q5171" s="552"/>
      <c r="R5171" s="551"/>
      <c r="S5171" s="291"/>
      <c r="T5171" t="str">
        <f t="shared" si="1006"/>
        <v>-</v>
      </c>
      <c r="U5171" s="560">
        <f t="shared" si="1007"/>
        <v>0</v>
      </c>
      <c r="V5171" s="560">
        <f t="shared" si="1008"/>
        <v>0</v>
      </c>
      <c r="W5171" s="560">
        <f t="shared" si="1009"/>
        <v>0</v>
      </c>
    </row>
    <row r="5172" spans="1:23" ht="21" customHeight="1">
      <c r="A5172" s="316" t="str">
        <f t="shared" si="1000"/>
        <v/>
      </c>
      <c r="B5172" s="316" t="str">
        <f t="shared" si="1001"/>
        <v/>
      </c>
      <c r="C5172" s="316" t="str">
        <f>IF(AND(F5172&lt;&gt;"",G5172&lt;&gt;""),COUNT($C$32:C5171)+1,"")</f>
        <v/>
      </c>
      <c r="D5172" s="292" t="str">
        <f t="shared" si="1002"/>
        <v/>
      </c>
      <c r="E5172" s="292" t="str">
        <f t="shared" si="1003"/>
        <v/>
      </c>
      <c r="F5172" s="316"/>
      <c r="G5172" s="316"/>
      <c r="H5172" s="317"/>
      <c r="I5172" s="316" t="s">
        <v>445</v>
      </c>
      <c r="J5172" s="318"/>
      <c r="K5172" s="319"/>
      <c r="L5172" s="292" t="s">
        <v>446</v>
      </c>
      <c r="M5172" s="324"/>
      <c r="N5172" s="294" t="str">
        <f t="shared" si="1004"/>
        <v/>
      </c>
      <c r="O5172" s="319"/>
      <c r="P5172" s="296" t="str">
        <f t="shared" si="1005"/>
        <v/>
      </c>
      <c r="Q5172" s="552"/>
      <c r="R5172" s="551"/>
      <c r="S5172" s="291"/>
      <c r="T5172" t="str">
        <f t="shared" si="1006"/>
        <v>-</v>
      </c>
      <c r="U5172" s="560">
        <f t="shared" si="1007"/>
        <v>0</v>
      </c>
      <c r="V5172" s="560">
        <f t="shared" si="1008"/>
        <v>0</v>
      </c>
      <c r="W5172" s="560">
        <f t="shared" si="1009"/>
        <v>0</v>
      </c>
    </row>
    <row r="5173" spans="1:23" ht="21" customHeight="1">
      <c r="A5173" s="316" t="str">
        <f t="shared" si="1000"/>
        <v/>
      </c>
      <c r="B5173" s="316" t="str">
        <f t="shared" si="1001"/>
        <v/>
      </c>
      <c r="C5173" s="316" t="str">
        <f>IF(AND(F5173&lt;&gt;"",G5173&lt;&gt;""),COUNT($C$32:C5172)+1,"")</f>
        <v/>
      </c>
      <c r="D5173" s="292" t="str">
        <f t="shared" si="1002"/>
        <v/>
      </c>
      <c r="E5173" s="292" t="str">
        <f t="shared" si="1003"/>
        <v/>
      </c>
      <c r="F5173" s="316"/>
      <c r="G5173" s="316"/>
      <c r="H5173" s="317"/>
      <c r="I5173" s="316" t="s">
        <v>445</v>
      </c>
      <c r="J5173" s="318"/>
      <c r="K5173" s="319"/>
      <c r="L5173" s="292" t="s">
        <v>446</v>
      </c>
      <c r="M5173" s="324"/>
      <c r="N5173" s="294" t="str">
        <f t="shared" si="1004"/>
        <v/>
      </c>
      <c r="O5173" s="319"/>
      <c r="P5173" s="296" t="str">
        <f t="shared" si="1005"/>
        <v/>
      </c>
      <c r="Q5173" s="552"/>
      <c r="R5173" s="551"/>
      <c r="S5173" s="291"/>
      <c r="T5173" t="str">
        <f t="shared" si="1006"/>
        <v>-</v>
      </c>
      <c r="U5173" s="560">
        <f t="shared" si="1007"/>
        <v>0</v>
      </c>
      <c r="V5173" s="560">
        <f t="shared" si="1008"/>
        <v>0</v>
      </c>
      <c r="W5173" s="560">
        <f t="shared" si="1009"/>
        <v>0</v>
      </c>
    </row>
    <row r="5174" spans="1:23" ht="21" customHeight="1">
      <c r="A5174" s="316" t="str">
        <f t="shared" si="1000"/>
        <v/>
      </c>
      <c r="B5174" s="316" t="str">
        <f t="shared" si="1001"/>
        <v/>
      </c>
      <c r="C5174" s="316" t="str">
        <f>IF(AND(F5174&lt;&gt;"",G5174&lt;&gt;""),COUNT($C$32:C5173)+1,"")</f>
        <v/>
      </c>
      <c r="D5174" s="292" t="str">
        <f t="shared" si="1002"/>
        <v/>
      </c>
      <c r="E5174" s="292" t="str">
        <f t="shared" si="1003"/>
        <v/>
      </c>
      <c r="F5174" s="316"/>
      <c r="G5174" s="316"/>
      <c r="H5174" s="317"/>
      <c r="I5174" s="316" t="s">
        <v>445</v>
      </c>
      <c r="J5174" s="318"/>
      <c r="K5174" s="319"/>
      <c r="L5174" s="292" t="s">
        <v>446</v>
      </c>
      <c r="M5174" s="324"/>
      <c r="N5174" s="294" t="str">
        <f t="shared" si="1004"/>
        <v/>
      </c>
      <c r="O5174" s="319"/>
      <c r="P5174" s="296" t="str">
        <f t="shared" si="1005"/>
        <v/>
      </c>
      <c r="Q5174" s="552"/>
      <c r="R5174" s="551"/>
      <c r="S5174" s="291"/>
      <c r="T5174" t="str">
        <f t="shared" si="1006"/>
        <v>-</v>
      </c>
      <c r="U5174" s="560">
        <f t="shared" si="1007"/>
        <v>0</v>
      </c>
      <c r="V5174" s="560">
        <f t="shared" si="1008"/>
        <v>0</v>
      </c>
      <c r="W5174" s="560">
        <f t="shared" si="1009"/>
        <v>0</v>
      </c>
    </row>
    <row r="5175" spans="1:23" ht="21" customHeight="1">
      <c r="A5175" s="316" t="str">
        <f t="shared" ref="A5175:A5238" si="1010">IF(AND(F5175&lt;&gt;"",G5175&lt;&gt;""),LEFT(E5175,5),"")</f>
        <v/>
      </c>
      <c r="B5175" s="316" t="str">
        <f t="shared" ref="B5175:B5238" si="1011">IF(AND(F5175&lt;&gt;"",G5175&lt;&gt;""),LEFT(G5175,2),"")</f>
        <v/>
      </c>
      <c r="C5175" s="316" t="str">
        <f>IF(AND(F5175&lt;&gt;"",G5175&lt;&gt;""),COUNT($C$32:C5174)+1,"")</f>
        <v/>
      </c>
      <c r="D5175" s="292" t="str">
        <f t="shared" ref="D5175:D5238" si="1012">IF(C5175&lt;&gt;"","LN"&amp;TEXT(C5175,"0000"),"")</f>
        <v/>
      </c>
      <c r="E5175" s="292" t="str">
        <f t="shared" ref="E5175:E5238" si="1013">IF(AND(F5175&lt;&gt;"",G5175&lt;&gt;""),LEFT(F5175,7),"")</f>
        <v/>
      </c>
      <c r="F5175" s="316"/>
      <c r="G5175" s="316"/>
      <c r="H5175" s="317"/>
      <c r="I5175" s="316" t="s">
        <v>445</v>
      </c>
      <c r="J5175" s="318"/>
      <c r="K5175" s="319"/>
      <c r="L5175" s="292" t="s">
        <v>446</v>
      </c>
      <c r="M5175" s="324"/>
      <c r="N5175" s="294" t="str">
        <f t="shared" ref="N5175:N5238" si="1014">IF(AND(F5175&lt;&gt;"",G5175&lt;&gt;""),K5175*M5175,"")</f>
        <v/>
      </c>
      <c r="O5175" s="319"/>
      <c r="P5175" s="296" t="str">
        <f t="shared" ref="P5175:P5238" si="1015">IF(AND(F5175&lt;&gt;"",G5175&lt;&gt;""),N5175*O5175,"")</f>
        <v/>
      </c>
      <c r="Q5175" s="552"/>
      <c r="R5175" s="551"/>
      <c r="S5175" s="291"/>
      <c r="T5175" t="str">
        <f t="shared" ref="T5175:T5238" si="1016">IF(AND(F5175&lt;&gt;"",G5175&lt;&gt;""),"ok","-")</f>
        <v>-</v>
      </c>
      <c r="U5175" s="560">
        <f t="shared" ref="U5175:U5238" si="1017">MOD(K5175,1)</f>
        <v>0</v>
      </c>
      <c r="V5175" s="560">
        <f t="shared" ref="V5175:V5238" si="1018">MOD(M5175,1)</f>
        <v>0</v>
      </c>
      <c r="W5175" s="560">
        <f t="shared" ref="W5175:W5238" si="1019">MOD(O5175,1)</f>
        <v>0</v>
      </c>
    </row>
    <row r="5176" spans="1:23" ht="21" customHeight="1">
      <c r="A5176" s="316" t="str">
        <f t="shared" si="1010"/>
        <v/>
      </c>
      <c r="B5176" s="316" t="str">
        <f t="shared" si="1011"/>
        <v/>
      </c>
      <c r="C5176" s="316" t="str">
        <f>IF(AND(F5176&lt;&gt;"",G5176&lt;&gt;""),COUNT($C$32:C5175)+1,"")</f>
        <v/>
      </c>
      <c r="D5176" s="292" t="str">
        <f t="shared" si="1012"/>
        <v/>
      </c>
      <c r="E5176" s="292" t="str">
        <f t="shared" si="1013"/>
        <v/>
      </c>
      <c r="F5176" s="316"/>
      <c r="G5176" s="316"/>
      <c r="H5176" s="317"/>
      <c r="I5176" s="316" t="s">
        <v>445</v>
      </c>
      <c r="J5176" s="318"/>
      <c r="K5176" s="319"/>
      <c r="L5176" s="292" t="s">
        <v>446</v>
      </c>
      <c r="M5176" s="324"/>
      <c r="N5176" s="294" t="str">
        <f t="shared" si="1014"/>
        <v/>
      </c>
      <c r="O5176" s="319"/>
      <c r="P5176" s="296" t="str">
        <f t="shared" si="1015"/>
        <v/>
      </c>
      <c r="Q5176" s="552"/>
      <c r="R5176" s="551"/>
      <c r="S5176" s="291"/>
      <c r="T5176" t="str">
        <f t="shared" si="1016"/>
        <v>-</v>
      </c>
      <c r="U5176" s="560">
        <f t="shared" si="1017"/>
        <v>0</v>
      </c>
      <c r="V5176" s="560">
        <f t="shared" si="1018"/>
        <v>0</v>
      </c>
      <c r="W5176" s="560">
        <f t="shared" si="1019"/>
        <v>0</v>
      </c>
    </row>
    <row r="5177" spans="1:23" ht="21" customHeight="1">
      <c r="A5177" s="316" t="str">
        <f t="shared" si="1010"/>
        <v/>
      </c>
      <c r="B5177" s="316" t="str">
        <f t="shared" si="1011"/>
        <v/>
      </c>
      <c r="C5177" s="316" t="str">
        <f>IF(AND(F5177&lt;&gt;"",G5177&lt;&gt;""),COUNT($C$32:C5176)+1,"")</f>
        <v/>
      </c>
      <c r="D5177" s="292" t="str">
        <f t="shared" si="1012"/>
        <v/>
      </c>
      <c r="E5177" s="292" t="str">
        <f t="shared" si="1013"/>
        <v/>
      </c>
      <c r="F5177" s="316"/>
      <c r="G5177" s="316"/>
      <c r="H5177" s="317"/>
      <c r="I5177" s="316" t="s">
        <v>445</v>
      </c>
      <c r="J5177" s="318"/>
      <c r="K5177" s="319"/>
      <c r="L5177" s="292" t="s">
        <v>446</v>
      </c>
      <c r="M5177" s="324"/>
      <c r="N5177" s="294" t="str">
        <f t="shared" si="1014"/>
        <v/>
      </c>
      <c r="O5177" s="319"/>
      <c r="P5177" s="296" t="str">
        <f t="shared" si="1015"/>
        <v/>
      </c>
      <c r="Q5177" s="552"/>
      <c r="R5177" s="551"/>
      <c r="S5177" s="291"/>
      <c r="T5177" t="str">
        <f t="shared" si="1016"/>
        <v>-</v>
      </c>
      <c r="U5177" s="560">
        <f t="shared" si="1017"/>
        <v>0</v>
      </c>
      <c r="V5177" s="560">
        <f t="shared" si="1018"/>
        <v>0</v>
      </c>
      <c r="W5177" s="560">
        <f t="shared" si="1019"/>
        <v>0</v>
      </c>
    </row>
    <row r="5178" spans="1:23" ht="21" customHeight="1">
      <c r="A5178" s="316" t="str">
        <f t="shared" si="1010"/>
        <v/>
      </c>
      <c r="B5178" s="316" t="str">
        <f t="shared" si="1011"/>
        <v/>
      </c>
      <c r="C5178" s="316" t="str">
        <f>IF(AND(F5178&lt;&gt;"",G5178&lt;&gt;""),COUNT($C$32:C5177)+1,"")</f>
        <v/>
      </c>
      <c r="D5178" s="292" t="str">
        <f t="shared" si="1012"/>
        <v/>
      </c>
      <c r="E5178" s="292" t="str">
        <f t="shared" si="1013"/>
        <v/>
      </c>
      <c r="F5178" s="316"/>
      <c r="G5178" s="316"/>
      <c r="H5178" s="317"/>
      <c r="I5178" s="316" t="s">
        <v>445</v>
      </c>
      <c r="J5178" s="318"/>
      <c r="K5178" s="319"/>
      <c r="L5178" s="292" t="s">
        <v>446</v>
      </c>
      <c r="M5178" s="324"/>
      <c r="N5178" s="294" t="str">
        <f t="shared" si="1014"/>
        <v/>
      </c>
      <c r="O5178" s="319"/>
      <c r="P5178" s="296" t="str">
        <f t="shared" si="1015"/>
        <v/>
      </c>
      <c r="Q5178" s="552"/>
      <c r="R5178" s="551"/>
      <c r="S5178" s="291"/>
      <c r="T5178" t="str">
        <f t="shared" si="1016"/>
        <v>-</v>
      </c>
      <c r="U5178" s="560">
        <f t="shared" si="1017"/>
        <v>0</v>
      </c>
      <c r="V5178" s="560">
        <f t="shared" si="1018"/>
        <v>0</v>
      </c>
      <c r="W5178" s="560">
        <f t="shared" si="1019"/>
        <v>0</v>
      </c>
    </row>
    <row r="5179" spans="1:23" ht="21" customHeight="1">
      <c r="A5179" s="316" t="str">
        <f t="shared" si="1010"/>
        <v/>
      </c>
      <c r="B5179" s="316" t="str">
        <f t="shared" si="1011"/>
        <v/>
      </c>
      <c r="C5179" s="316" t="str">
        <f>IF(AND(F5179&lt;&gt;"",G5179&lt;&gt;""),COUNT($C$32:C5178)+1,"")</f>
        <v/>
      </c>
      <c r="D5179" s="292" t="str">
        <f t="shared" si="1012"/>
        <v/>
      </c>
      <c r="E5179" s="292" t="str">
        <f t="shared" si="1013"/>
        <v/>
      </c>
      <c r="F5179" s="316"/>
      <c r="G5179" s="316"/>
      <c r="H5179" s="317"/>
      <c r="I5179" s="316" t="s">
        <v>445</v>
      </c>
      <c r="J5179" s="318"/>
      <c r="K5179" s="319"/>
      <c r="L5179" s="292" t="s">
        <v>446</v>
      </c>
      <c r="M5179" s="324"/>
      <c r="N5179" s="294" t="str">
        <f t="shared" si="1014"/>
        <v/>
      </c>
      <c r="O5179" s="319"/>
      <c r="P5179" s="296" t="str">
        <f t="shared" si="1015"/>
        <v/>
      </c>
      <c r="Q5179" s="552"/>
      <c r="R5179" s="551"/>
      <c r="S5179" s="291"/>
      <c r="T5179" t="str">
        <f t="shared" si="1016"/>
        <v>-</v>
      </c>
      <c r="U5179" s="560">
        <f t="shared" si="1017"/>
        <v>0</v>
      </c>
      <c r="V5179" s="560">
        <f t="shared" si="1018"/>
        <v>0</v>
      </c>
      <c r="W5179" s="560">
        <f t="shared" si="1019"/>
        <v>0</v>
      </c>
    </row>
    <row r="5180" spans="1:23" ht="21" customHeight="1">
      <c r="A5180" s="316" t="str">
        <f t="shared" si="1010"/>
        <v/>
      </c>
      <c r="B5180" s="316" t="str">
        <f t="shared" si="1011"/>
        <v/>
      </c>
      <c r="C5180" s="316" t="str">
        <f>IF(AND(F5180&lt;&gt;"",G5180&lt;&gt;""),COUNT($C$32:C5179)+1,"")</f>
        <v/>
      </c>
      <c r="D5180" s="292" t="str">
        <f t="shared" si="1012"/>
        <v/>
      </c>
      <c r="E5180" s="292" t="str">
        <f t="shared" si="1013"/>
        <v/>
      </c>
      <c r="F5180" s="316"/>
      <c r="G5180" s="316"/>
      <c r="H5180" s="317"/>
      <c r="I5180" s="316" t="s">
        <v>445</v>
      </c>
      <c r="J5180" s="318"/>
      <c r="K5180" s="319"/>
      <c r="L5180" s="292" t="s">
        <v>446</v>
      </c>
      <c r="M5180" s="324"/>
      <c r="N5180" s="294" t="str">
        <f t="shared" si="1014"/>
        <v/>
      </c>
      <c r="O5180" s="319"/>
      <c r="P5180" s="296" t="str">
        <f t="shared" si="1015"/>
        <v/>
      </c>
      <c r="Q5180" s="552"/>
      <c r="R5180" s="551"/>
      <c r="S5180" s="291"/>
      <c r="T5180" t="str">
        <f t="shared" si="1016"/>
        <v>-</v>
      </c>
      <c r="U5180" s="560">
        <f t="shared" si="1017"/>
        <v>0</v>
      </c>
      <c r="V5180" s="560">
        <f t="shared" si="1018"/>
        <v>0</v>
      </c>
      <c r="W5180" s="560">
        <f t="shared" si="1019"/>
        <v>0</v>
      </c>
    </row>
    <row r="5181" spans="1:23" ht="21" customHeight="1">
      <c r="A5181" s="316" t="str">
        <f t="shared" si="1010"/>
        <v/>
      </c>
      <c r="B5181" s="316" t="str">
        <f t="shared" si="1011"/>
        <v/>
      </c>
      <c r="C5181" s="316" t="str">
        <f>IF(AND(F5181&lt;&gt;"",G5181&lt;&gt;""),COUNT($C$32:C5180)+1,"")</f>
        <v/>
      </c>
      <c r="D5181" s="292" t="str">
        <f t="shared" si="1012"/>
        <v/>
      </c>
      <c r="E5181" s="292" t="str">
        <f t="shared" si="1013"/>
        <v/>
      </c>
      <c r="F5181" s="316"/>
      <c r="G5181" s="316"/>
      <c r="H5181" s="317"/>
      <c r="I5181" s="316" t="s">
        <v>445</v>
      </c>
      <c r="J5181" s="318"/>
      <c r="K5181" s="319"/>
      <c r="L5181" s="292" t="s">
        <v>446</v>
      </c>
      <c r="M5181" s="324"/>
      <c r="N5181" s="294" t="str">
        <f t="shared" si="1014"/>
        <v/>
      </c>
      <c r="O5181" s="319"/>
      <c r="P5181" s="296" t="str">
        <f t="shared" si="1015"/>
        <v/>
      </c>
      <c r="Q5181" s="552"/>
      <c r="R5181" s="551"/>
      <c r="S5181" s="291"/>
      <c r="T5181" t="str">
        <f t="shared" si="1016"/>
        <v>-</v>
      </c>
      <c r="U5181" s="560">
        <f t="shared" si="1017"/>
        <v>0</v>
      </c>
      <c r="V5181" s="560">
        <f t="shared" si="1018"/>
        <v>0</v>
      </c>
      <c r="W5181" s="560">
        <f t="shared" si="1019"/>
        <v>0</v>
      </c>
    </row>
    <row r="5182" spans="1:23" ht="21" customHeight="1">
      <c r="A5182" s="316" t="str">
        <f t="shared" si="1010"/>
        <v/>
      </c>
      <c r="B5182" s="316" t="str">
        <f t="shared" si="1011"/>
        <v/>
      </c>
      <c r="C5182" s="316" t="str">
        <f>IF(AND(F5182&lt;&gt;"",G5182&lt;&gt;""),COUNT($C$32:C5181)+1,"")</f>
        <v/>
      </c>
      <c r="D5182" s="292" t="str">
        <f t="shared" si="1012"/>
        <v/>
      </c>
      <c r="E5182" s="292" t="str">
        <f t="shared" si="1013"/>
        <v/>
      </c>
      <c r="F5182" s="316"/>
      <c r="G5182" s="316"/>
      <c r="H5182" s="317"/>
      <c r="I5182" s="316" t="s">
        <v>445</v>
      </c>
      <c r="J5182" s="318"/>
      <c r="K5182" s="319"/>
      <c r="L5182" s="292" t="s">
        <v>446</v>
      </c>
      <c r="M5182" s="324"/>
      <c r="N5182" s="294" t="str">
        <f t="shared" si="1014"/>
        <v/>
      </c>
      <c r="O5182" s="319"/>
      <c r="P5182" s="296" t="str">
        <f t="shared" si="1015"/>
        <v/>
      </c>
      <c r="Q5182" s="552"/>
      <c r="R5182" s="551"/>
      <c r="S5182" s="291"/>
      <c r="T5182" t="str">
        <f t="shared" si="1016"/>
        <v>-</v>
      </c>
      <c r="U5182" s="560">
        <f t="shared" si="1017"/>
        <v>0</v>
      </c>
      <c r="V5182" s="560">
        <f t="shared" si="1018"/>
        <v>0</v>
      </c>
      <c r="W5182" s="560">
        <f t="shared" si="1019"/>
        <v>0</v>
      </c>
    </row>
    <row r="5183" spans="1:23" ht="21" customHeight="1">
      <c r="A5183" s="316" t="str">
        <f t="shared" si="1010"/>
        <v/>
      </c>
      <c r="B5183" s="316" t="str">
        <f t="shared" si="1011"/>
        <v/>
      </c>
      <c r="C5183" s="316" t="str">
        <f>IF(AND(F5183&lt;&gt;"",G5183&lt;&gt;""),COUNT($C$32:C5182)+1,"")</f>
        <v/>
      </c>
      <c r="D5183" s="292" t="str">
        <f t="shared" si="1012"/>
        <v/>
      </c>
      <c r="E5183" s="292" t="str">
        <f t="shared" si="1013"/>
        <v/>
      </c>
      <c r="F5183" s="316"/>
      <c r="G5183" s="316"/>
      <c r="H5183" s="317"/>
      <c r="I5183" s="316" t="s">
        <v>445</v>
      </c>
      <c r="J5183" s="318"/>
      <c r="K5183" s="319"/>
      <c r="L5183" s="292" t="s">
        <v>446</v>
      </c>
      <c r="M5183" s="324"/>
      <c r="N5183" s="294" t="str">
        <f t="shared" si="1014"/>
        <v/>
      </c>
      <c r="O5183" s="319"/>
      <c r="P5183" s="296" t="str">
        <f t="shared" si="1015"/>
        <v/>
      </c>
      <c r="Q5183" s="552"/>
      <c r="R5183" s="551"/>
      <c r="S5183" s="291"/>
      <c r="T5183" t="str">
        <f t="shared" si="1016"/>
        <v>-</v>
      </c>
      <c r="U5183" s="560">
        <f t="shared" si="1017"/>
        <v>0</v>
      </c>
      <c r="V5183" s="560">
        <f t="shared" si="1018"/>
        <v>0</v>
      </c>
      <c r="W5183" s="560">
        <f t="shared" si="1019"/>
        <v>0</v>
      </c>
    </row>
    <row r="5184" spans="1:23" ht="21" customHeight="1">
      <c r="A5184" s="316" t="str">
        <f t="shared" si="1010"/>
        <v/>
      </c>
      <c r="B5184" s="316" t="str">
        <f t="shared" si="1011"/>
        <v/>
      </c>
      <c r="C5184" s="316" t="str">
        <f>IF(AND(F5184&lt;&gt;"",G5184&lt;&gt;""),COUNT($C$32:C5183)+1,"")</f>
        <v/>
      </c>
      <c r="D5184" s="292" t="str">
        <f t="shared" si="1012"/>
        <v/>
      </c>
      <c r="E5184" s="292" t="str">
        <f t="shared" si="1013"/>
        <v/>
      </c>
      <c r="F5184" s="316"/>
      <c r="G5184" s="316"/>
      <c r="H5184" s="317"/>
      <c r="I5184" s="316" t="s">
        <v>445</v>
      </c>
      <c r="J5184" s="318"/>
      <c r="K5184" s="319"/>
      <c r="L5184" s="292" t="s">
        <v>446</v>
      </c>
      <c r="M5184" s="324"/>
      <c r="N5184" s="294" t="str">
        <f t="shared" si="1014"/>
        <v/>
      </c>
      <c r="O5184" s="319"/>
      <c r="P5184" s="296" t="str">
        <f t="shared" si="1015"/>
        <v/>
      </c>
      <c r="Q5184" s="552"/>
      <c r="R5184" s="551"/>
      <c r="S5184" s="291"/>
      <c r="T5184" t="str">
        <f t="shared" si="1016"/>
        <v>-</v>
      </c>
      <c r="U5184" s="560">
        <f t="shared" si="1017"/>
        <v>0</v>
      </c>
      <c r="V5184" s="560">
        <f t="shared" si="1018"/>
        <v>0</v>
      </c>
      <c r="W5184" s="560">
        <f t="shared" si="1019"/>
        <v>0</v>
      </c>
    </row>
    <row r="5185" spans="1:23" ht="21" customHeight="1">
      <c r="A5185" s="316" t="str">
        <f t="shared" si="1010"/>
        <v/>
      </c>
      <c r="B5185" s="316" t="str">
        <f t="shared" si="1011"/>
        <v/>
      </c>
      <c r="C5185" s="316" t="str">
        <f>IF(AND(F5185&lt;&gt;"",G5185&lt;&gt;""),COUNT($C$32:C5184)+1,"")</f>
        <v/>
      </c>
      <c r="D5185" s="292" t="str">
        <f t="shared" si="1012"/>
        <v/>
      </c>
      <c r="E5185" s="292" t="str">
        <f t="shared" si="1013"/>
        <v/>
      </c>
      <c r="F5185" s="316"/>
      <c r="G5185" s="316"/>
      <c r="H5185" s="317"/>
      <c r="I5185" s="316" t="s">
        <v>445</v>
      </c>
      <c r="J5185" s="318"/>
      <c r="K5185" s="319"/>
      <c r="L5185" s="292" t="s">
        <v>446</v>
      </c>
      <c r="M5185" s="324"/>
      <c r="N5185" s="294" t="str">
        <f t="shared" si="1014"/>
        <v/>
      </c>
      <c r="O5185" s="319"/>
      <c r="P5185" s="296" t="str">
        <f t="shared" si="1015"/>
        <v/>
      </c>
      <c r="Q5185" s="552"/>
      <c r="R5185" s="551"/>
      <c r="S5185" s="291"/>
      <c r="T5185" t="str">
        <f t="shared" si="1016"/>
        <v>-</v>
      </c>
      <c r="U5185" s="560">
        <f t="shared" si="1017"/>
        <v>0</v>
      </c>
      <c r="V5185" s="560">
        <f t="shared" si="1018"/>
        <v>0</v>
      </c>
      <c r="W5185" s="560">
        <f t="shared" si="1019"/>
        <v>0</v>
      </c>
    </row>
    <row r="5186" spans="1:23" ht="21" customHeight="1">
      <c r="A5186" s="316" t="str">
        <f t="shared" si="1010"/>
        <v/>
      </c>
      <c r="B5186" s="316" t="str">
        <f t="shared" si="1011"/>
        <v/>
      </c>
      <c r="C5186" s="316" t="str">
        <f>IF(AND(F5186&lt;&gt;"",G5186&lt;&gt;""),COUNT($C$32:C5185)+1,"")</f>
        <v/>
      </c>
      <c r="D5186" s="292" t="str">
        <f t="shared" si="1012"/>
        <v/>
      </c>
      <c r="E5186" s="292" t="str">
        <f t="shared" si="1013"/>
        <v/>
      </c>
      <c r="F5186" s="316"/>
      <c r="G5186" s="316"/>
      <c r="H5186" s="317"/>
      <c r="I5186" s="316" t="s">
        <v>445</v>
      </c>
      <c r="J5186" s="318"/>
      <c r="K5186" s="319"/>
      <c r="L5186" s="292" t="s">
        <v>446</v>
      </c>
      <c r="M5186" s="324"/>
      <c r="N5186" s="294" t="str">
        <f t="shared" si="1014"/>
        <v/>
      </c>
      <c r="O5186" s="319"/>
      <c r="P5186" s="296" t="str">
        <f t="shared" si="1015"/>
        <v/>
      </c>
      <c r="Q5186" s="552"/>
      <c r="R5186" s="551"/>
      <c r="S5186" s="291"/>
      <c r="T5186" t="str">
        <f t="shared" si="1016"/>
        <v>-</v>
      </c>
      <c r="U5186" s="560">
        <f t="shared" si="1017"/>
        <v>0</v>
      </c>
      <c r="V5186" s="560">
        <f t="shared" si="1018"/>
        <v>0</v>
      </c>
      <c r="W5186" s="560">
        <f t="shared" si="1019"/>
        <v>0</v>
      </c>
    </row>
    <row r="5187" spans="1:23" ht="21" customHeight="1">
      <c r="A5187" s="316" t="str">
        <f t="shared" si="1010"/>
        <v/>
      </c>
      <c r="B5187" s="316" t="str">
        <f t="shared" si="1011"/>
        <v/>
      </c>
      <c r="C5187" s="316" t="str">
        <f>IF(AND(F5187&lt;&gt;"",G5187&lt;&gt;""),COUNT($C$32:C5186)+1,"")</f>
        <v/>
      </c>
      <c r="D5187" s="292" t="str">
        <f t="shared" si="1012"/>
        <v/>
      </c>
      <c r="E5187" s="292" t="str">
        <f t="shared" si="1013"/>
        <v/>
      </c>
      <c r="F5187" s="316"/>
      <c r="G5187" s="316"/>
      <c r="H5187" s="317"/>
      <c r="I5187" s="316" t="s">
        <v>445</v>
      </c>
      <c r="J5187" s="318"/>
      <c r="K5187" s="319"/>
      <c r="L5187" s="292" t="s">
        <v>446</v>
      </c>
      <c r="M5187" s="324"/>
      <c r="N5187" s="294" t="str">
        <f t="shared" si="1014"/>
        <v/>
      </c>
      <c r="O5187" s="319"/>
      <c r="P5187" s="296" t="str">
        <f t="shared" si="1015"/>
        <v/>
      </c>
      <c r="Q5187" s="552"/>
      <c r="R5187" s="551"/>
      <c r="S5187" s="291"/>
      <c r="T5187" t="str">
        <f t="shared" si="1016"/>
        <v>-</v>
      </c>
      <c r="U5187" s="560">
        <f t="shared" si="1017"/>
        <v>0</v>
      </c>
      <c r="V5187" s="560">
        <f t="shared" si="1018"/>
        <v>0</v>
      </c>
      <c r="W5187" s="560">
        <f t="shared" si="1019"/>
        <v>0</v>
      </c>
    </row>
    <row r="5188" spans="1:23" ht="21" customHeight="1">
      <c r="A5188" s="316" t="str">
        <f t="shared" si="1010"/>
        <v/>
      </c>
      <c r="B5188" s="316" t="str">
        <f t="shared" si="1011"/>
        <v/>
      </c>
      <c r="C5188" s="316" t="str">
        <f>IF(AND(F5188&lt;&gt;"",G5188&lt;&gt;""),COUNT($C$32:C5187)+1,"")</f>
        <v/>
      </c>
      <c r="D5188" s="292" t="str">
        <f t="shared" si="1012"/>
        <v/>
      </c>
      <c r="E5188" s="292" t="str">
        <f t="shared" si="1013"/>
        <v/>
      </c>
      <c r="F5188" s="316"/>
      <c r="G5188" s="316"/>
      <c r="H5188" s="317"/>
      <c r="I5188" s="316" t="s">
        <v>445</v>
      </c>
      <c r="J5188" s="318"/>
      <c r="K5188" s="319"/>
      <c r="L5188" s="292" t="s">
        <v>446</v>
      </c>
      <c r="M5188" s="324"/>
      <c r="N5188" s="294" t="str">
        <f t="shared" si="1014"/>
        <v/>
      </c>
      <c r="O5188" s="319"/>
      <c r="P5188" s="296" t="str">
        <f t="shared" si="1015"/>
        <v/>
      </c>
      <c r="Q5188" s="552"/>
      <c r="R5188" s="551"/>
      <c r="S5188" s="291"/>
      <c r="T5188" t="str">
        <f t="shared" si="1016"/>
        <v>-</v>
      </c>
      <c r="U5188" s="560">
        <f t="shared" si="1017"/>
        <v>0</v>
      </c>
      <c r="V5188" s="560">
        <f t="shared" si="1018"/>
        <v>0</v>
      </c>
      <c r="W5188" s="560">
        <f t="shared" si="1019"/>
        <v>0</v>
      </c>
    </row>
    <row r="5189" spans="1:23" ht="21" customHeight="1">
      <c r="A5189" s="316" t="str">
        <f t="shared" si="1010"/>
        <v/>
      </c>
      <c r="B5189" s="316" t="str">
        <f t="shared" si="1011"/>
        <v/>
      </c>
      <c r="C5189" s="316" t="str">
        <f>IF(AND(F5189&lt;&gt;"",G5189&lt;&gt;""),COUNT($C$32:C5188)+1,"")</f>
        <v/>
      </c>
      <c r="D5189" s="292" t="str">
        <f t="shared" si="1012"/>
        <v/>
      </c>
      <c r="E5189" s="292" t="str">
        <f t="shared" si="1013"/>
        <v/>
      </c>
      <c r="F5189" s="316"/>
      <c r="G5189" s="316"/>
      <c r="H5189" s="317"/>
      <c r="I5189" s="316" t="s">
        <v>445</v>
      </c>
      <c r="J5189" s="318"/>
      <c r="K5189" s="319"/>
      <c r="L5189" s="292" t="s">
        <v>446</v>
      </c>
      <c r="M5189" s="324"/>
      <c r="N5189" s="294" t="str">
        <f t="shared" si="1014"/>
        <v/>
      </c>
      <c r="O5189" s="319"/>
      <c r="P5189" s="296" t="str">
        <f t="shared" si="1015"/>
        <v/>
      </c>
      <c r="Q5189" s="552"/>
      <c r="R5189" s="551"/>
      <c r="S5189" s="291"/>
      <c r="T5189" t="str">
        <f t="shared" si="1016"/>
        <v>-</v>
      </c>
      <c r="U5189" s="560">
        <f t="shared" si="1017"/>
        <v>0</v>
      </c>
      <c r="V5189" s="560">
        <f t="shared" si="1018"/>
        <v>0</v>
      </c>
      <c r="W5189" s="560">
        <f t="shared" si="1019"/>
        <v>0</v>
      </c>
    </row>
    <row r="5190" spans="1:23" ht="21" customHeight="1">
      <c r="A5190" s="316" t="str">
        <f t="shared" si="1010"/>
        <v/>
      </c>
      <c r="B5190" s="316" t="str">
        <f t="shared" si="1011"/>
        <v/>
      </c>
      <c r="C5190" s="316" t="str">
        <f>IF(AND(F5190&lt;&gt;"",G5190&lt;&gt;""),COUNT($C$32:C5189)+1,"")</f>
        <v/>
      </c>
      <c r="D5190" s="292" t="str">
        <f t="shared" si="1012"/>
        <v/>
      </c>
      <c r="E5190" s="292" t="str">
        <f t="shared" si="1013"/>
        <v/>
      </c>
      <c r="F5190" s="316"/>
      <c r="G5190" s="316"/>
      <c r="H5190" s="317"/>
      <c r="I5190" s="316" t="s">
        <v>445</v>
      </c>
      <c r="J5190" s="318"/>
      <c r="K5190" s="319"/>
      <c r="L5190" s="292" t="s">
        <v>446</v>
      </c>
      <c r="M5190" s="324"/>
      <c r="N5190" s="294" t="str">
        <f t="shared" si="1014"/>
        <v/>
      </c>
      <c r="O5190" s="319"/>
      <c r="P5190" s="296" t="str">
        <f t="shared" si="1015"/>
        <v/>
      </c>
      <c r="Q5190" s="552"/>
      <c r="R5190" s="551"/>
      <c r="S5190" s="291"/>
      <c r="T5190" t="str">
        <f t="shared" si="1016"/>
        <v>-</v>
      </c>
      <c r="U5190" s="560">
        <f t="shared" si="1017"/>
        <v>0</v>
      </c>
      <c r="V5190" s="560">
        <f t="shared" si="1018"/>
        <v>0</v>
      </c>
      <c r="W5190" s="560">
        <f t="shared" si="1019"/>
        <v>0</v>
      </c>
    </row>
    <row r="5191" spans="1:23" ht="21" customHeight="1">
      <c r="A5191" s="316" t="str">
        <f t="shared" si="1010"/>
        <v/>
      </c>
      <c r="B5191" s="316" t="str">
        <f t="shared" si="1011"/>
        <v/>
      </c>
      <c r="C5191" s="316" t="str">
        <f>IF(AND(F5191&lt;&gt;"",G5191&lt;&gt;""),COUNT($C$32:C5190)+1,"")</f>
        <v/>
      </c>
      <c r="D5191" s="292" t="str">
        <f t="shared" si="1012"/>
        <v/>
      </c>
      <c r="E5191" s="292" t="str">
        <f t="shared" si="1013"/>
        <v/>
      </c>
      <c r="F5191" s="316"/>
      <c r="G5191" s="316"/>
      <c r="H5191" s="317"/>
      <c r="I5191" s="316" t="s">
        <v>445</v>
      </c>
      <c r="J5191" s="318"/>
      <c r="K5191" s="319"/>
      <c r="L5191" s="292" t="s">
        <v>446</v>
      </c>
      <c r="M5191" s="324"/>
      <c r="N5191" s="294" t="str">
        <f t="shared" si="1014"/>
        <v/>
      </c>
      <c r="O5191" s="319"/>
      <c r="P5191" s="296" t="str">
        <f t="shared" si="1015"/>
        <v/>
      </c>
      <c r="Q5191" s="552"/>
      <c r="R5191" s="551"/>
      <c r="S5191" s="291"/>
      <c r="T5191" t="str">
        <f t="shared" si="1016"/>
        <v>-</v>
      </c>
      <c r="U5191" s="560">
        <f t="shared" si="1017"/>
        <v>0</v>
      </c>
      <c r="V5191" s="560">
        <f t="shared" si="1018"/>
        <v>0</v>
      </c>
      <c r="W5191" s="560">
        <f t="shared" si="1019"/>
        <v>0</v>
      </c>
    </row>
    <row r="5192" spans="1:23" ht="21" customHeight="1">
      <c r="A5192" s="316" t="str">
        <f t="shared" si="1010"/>
        <v/>
      </c>
      <c r="B5192" s="316" t="str">
        <f t="shared" si="1011"/>
        <v/>
      </c>
      <c r="C5192" s="316" t="str">
        <f>IF(AND(F5192&lt;&gt;"",G5192&lt;&gt;""),COUNT($C$32:C5191)+1,"")</f>
        <v/>
      </c>
      <c r="D5192" s="292" t="str">
        <f t="shared" si="1012"/>
        <v/>
      </c>
      <c r="E5192" s="292" t="str">
        <f t="shared" si="1013"/>
        <v/>
      </c>
      <c r="F5192" s="316"/>
      <c r="G5192" s="316"/>
      <c r="H5192" s="317"/>
      <c r="I5192" s="316" t="s">
        <v>445</v>
      </c>
      <c r="J5192" s="318"/>
      <c r="K5192" s="319"/>
      <c r="L5192" s="292" t="s">
        <v>446</v>
      </c>
      <c r="M5192" s="324"/>
      <c r="N5192" s="294" t="str">
        <f t="shared" si="1014"/>
        <v/>
      </c>
      <c r="O5192" s="319"/>
      <c r="P5192" s="296" t="str">
        <f t="shared" si="1015"/>
        <v/>
      </c>
      <c r="Q5192" s="552"/>
      <c r="R5192" s="551"/>
      <c r="S5192" s="291"/>
      <c r="T5192" t="str">
        <f t="shared" si="1016"/>
        <v>-</v>
      </c>
      <c r="U5192" s="560">
        <f t="shared" si="1017"/>
        <v>0</v>
      </c>
      <c r="V5192" s="560">
        <f t="shared" si="1018"/>
        <v>0</v>
      </c>
      <c r="W5192" s="560">
        <f t="shared" si="1019"/>
        <v>0</v>
      </c>
    </row>
    <row r="5193" spans="1:23" ht="21" customHeight="1">
      <c r="A5193" s="316" t="str">
        <f t="shared" si="1010"/>
        <v/>
      </c>
      <c r="B5193" s="316" t="str">
        <f t="shared" si="1011"/>
        <v/>
      </c>
      <c r="C5193" s="316" t="str">
        <f>IF(AND(F5193&lt;&gt;"",G5193&lt;&gt;""),COUNT($C$32:C5192)+1,"")</f>
        <v/>
      </c>
      <c r="D5193" s="292" t="str">
        <f t="shared" si="1012"/>
        <v/>
      </c>
      <c r="E5193" s="292" t="str">
        <f t="shared" si="1013"/>
        <v/>
      </c>
      <c r="F5193" s="316"/>
      <c r="G5193" s="316"/>
      <c r="H5193" s="317"/>
      <c r="I5193" s="316" t="s">
        <v>445</v>
      </c>
      <c r="J5193" s="318"/>
      <c r="K5193" s="319"/>
      <c r="L5193" s="292" t="s">
        <v>446</v>
      </c>
      <c r="M5193" s="324"/>
      <c r="N5193" s="294" t="str">
        <f t="shared" si="1014"/>
        <v/>
      </c>
      <c r="O5193" s="319"/>
      <c r="P5193" s="296" t="str">
        <f t="shared" si="1015"/>
        <v/>
      </c>
      <c r="Q5193" s="552"/>
      <c r="R5193" s="551"/>
      <c r="S5193" s="291"/>
      <c r="T5193" t="str">
        <f t="shared" si="1016"/>
        <v>-</v>
      </c>
      <c r="U5193" s="560">
        <f t="shared" si="1017"/>
        <v>0</v>
      </c>
      <c r="V5193" s="560">
        <f t="shared" si="1018"/>
        <v>0</v>
      </c>
      <c r="W5193" s="560">
        <f t="shared" si="1019"/>
        <v>0</v>
      </c>
    </row>
    <row r="5194" spans="1:23" ht="21" customHeight="1">
      <c r="A5194" s="316" t="str">
        <f t="shared" si="1010"/>
        <v/>
      </c>
      <c r="B5194" s="316" t="str">
        <f t="shared" si="1011"/>
        <v/>
      </c>
      <c r="C5194" s="316" t="str">
        <f>IF(AND(F5194&lt;&gt;"",G5194&lt;&gt;""),COUNT($C$32:C5193)+1,"")</f>
        <v/>
      </c>
      <c r="D5194" s="292" t="str">
        <f t="shared" si="1012"/>
        <v/>
      </c>
      <c r="E5194" s="292" t="str">
        <f t="shared" si="1013"/>
        <v/>
      </c>
      <c r="F5194" s="316"/>
      <c r="G5194" s="316"/>
      <c r="H5194" s="317"/>
      <c r="I5194" s="316" t="s">
        <v>445</v>
      </c>
      <c r="J5194" s="318"/>
      <c r="K5194" s="319"/>
      <c r="L5194" s="292" t="s">
        <v>446</v>
      </c>
      <c r="M5194" s="324"/>
      <c r="N5194" s="294" t="str">
        <f t="shared" si="1014"/>
        <v/>
      </c>
      <c r="O5194" s="319"/>
      <c r="P5194" s="296" t="str">
        <f t="shared" si="1015"/>
        <v/>
      </c>
      <c r="Q5194" s="552"/>
      <c r="R5194" s="551"/>
      <c r="S5194" s="291"/>
      <c r="T5194" t="str">
        <f t="shared" si="1016"/>
        <v>-</v>
      </c>
      <c r="U5194" s="560">
        <f t="shared" si="1017"/>
        <v>0</v>
      </c>
      <c r="V5194" s="560">
        <f t="shared" si="1018"/>
        <v>0</v>
      </c>
      <c r="W5194" s="560">
        <f t="shared" si="1019"/>
        <v>0</v>
      </c>
    </row>
    <row r="5195" spans="1:23" ht="21" customHeight="1">
      <c r="A5195" s="316" t="str">
        <f t="shared" si="1010"/>
        <v/>
      </c>
      <c r="B5195" s="316" t="str">
        <f t="shared" si="1011"/>
        <v/>
      </c>
      <c r="C5195" s="316" t="str">
        <f>IF(AND(F5195&lt;&gt;"",G5195&lt;&gt;""),COUNT($C$32:C5194)+1,"")</f>
        <v/>
      </c>
      <c r="D5195" s="292" t="str">
        <f t="shared" si="1012"/>
        <v/>
      </c>
      <c r="E5195" s="292" t="str">
        <f t="shared" si="1013"/>
        <v/>
      </c>
      <c r="F5195" s="316"/>
      <c r="G5195" s="316"/>
      <c r="H5195" s="317"/>
      <c r="I5195" s="316" t="s">
        <v>445</v>
      </c>
      <c r="J5195" s="318"/>
      <c r="K5195" s="319"/>
      <c r="L5195" s="292" t="s">
        <v>446</v>
      </c>
      <c r="M5195" s="324"/>
      <c r="N5195" s="294" t="str">
        <f t="shared" si="1014"/>
        <v/>
      </c>
      <c r="O5195" s="319"/>
      <c r="P5195" s="296" t="str">
        <f t="shared" si="1015"/>
        <v/>
      </c>
      <c r="Q5195" s="552"/>
      <c r="R5195" s="551"/>
      <c r="S5195" s="291"/>
      <c r="T5195" t="str">
        <f t="shared" si="1016"/>
        <v>-</v>
      </c>
      <c r="U5195" s="560">
        <f t="shared" si="1017"/>
        <v>0</v>
      </c>
      <c r="V5195" s="560">
        <f t="shared" si="1018"/>
        <v>0</v>
      </c>
      <c r="W5195" s="560">
        <f t="shared" si="1019"/>
        <v>0</v>
      </c>
    </row>
    <row r="5196" spans="1:23" ht="21" customHeight="1">
      <c r="A5196" s="316" t="str">
        <f t="shared" si="1010"/>
        <v/>
      </c>
      <c r="B5196" s="316" t="str">
        <f t="shared" si="1011"/>
        <v/>
      </c>
      <c r="C5196" s="316" t="str">
        <f>IF(AND(F5196&lt;&gt;"",G5196&lt;&gt;""),COUNT($C$32:C5195)+1,"")</f>
        <v/>
      </c>
      <c r="D5196" s="292" t="str">
        <f t="shared" si="1012"/>
        <v/>
      </c>
      <c r="E5196" s="292" t="str">
        <f t="shared" si="1013"/>
        <v/>
      </c>
      <c r="F5196" s="316"/>
      <c r="G5196" s="316"/>
      <c r="H5196" s="317"/>
      <c r="I5196" s="316" t="s">
        <v>445</v>
      </c>
      <c r="J5196" s="318"/>
      <c r="K5196" s="319"/>
      <c r="L5196" s="292" t="s">
        <v>446</v>
      </c>
      <c r="M5196" s="324"/>
      <c r="N5196" s="294" t="str">
        <f t="shared" si="1014"/>
        <v/>
      </c>
      <c r="O5196" s="319"/>
      <c r="P5196" s="296" t="str">
        <f t="shared" si="1015"/>
        <v/>
      </c>
      <c r="Q5196" s="552"/>
      <c r="R5196" s="551"/>
      <c r="S5196" s="291"/>
      <c r="T5196" t="str">
        <f t="shared" si="1016"/>
        <v>-</v>
      </c>
      <c r="U5196" s="560">
        <f t="shared" si="1017"/>
        <v>0</v>
      </c>
      <c r="V5196" s="560">
        <f t="shared" si="1018"/>
        <v>0</v>
      </c>
      <c r="W5196" s="560">
        <f t="shared" si="1019"/>
        <v>0</v>
      </c>
    </row>
    <row r="5197" spans="1:23" ht="21" customHeight="1">
      <c r="A5197" s="316" t="str">
        <f t="shared" si="1010"/>
        <v/>
      </c>
      <c r="B5197" s="316" t="str">
        <f t="shared" si="1011"/>
        <v/>
      </c>
      <c r="C5197" s="316" t="str">
        <f>IF(AND(F5197&lt;&gt;"",G5197&lt;&gt;""),COUNT($C$32:C5196)+1,"")</f>
        <v/>
      </c>
      <c r="D5197" s="292" t="str">
        <f t="shared" si="1012"/>
        <v/>
      </c>
      <c r="E5197" s="292" t="str">
        <f t="shared" si="1013"/>
        <v/>
      </c>
      <c r="F5197" s="316"/>
      <c r="G5197" s="316"/>
      <c r="H5197" s="317"/>
      <c r="I5197" s="316" t="s">
        <v>445</v>
      </c>
      <c r="J5197" s="318"/>
      <c r="K5197" s="319"/>
      <c r="L5197" s="292" t="s">
        <v>446</v>
      </c>
      <c r="M5197" s="324"/>
      <c r="N5197" s="294" t="str">
        <f t="shared" si="1014"/>
        <v/>
      </c>
      <c r="O5197" s="319"/>
      <c r="P5197" s="296" t="str">
        <f t="shared" si="1015"/>
        <v/>
      </c>
      <c r="Q5197" s="552"/>
      <c r="R5197" s="551"/>
      <c r="S5197" s="291"/>
      <c r="T5197" t="str">
        <f t="shared" si="1016"/>
        <v>-</v>
      </c>
      <c r="U5197" s="560">
        <f t="shared" si="1017"/>
        <v>0</v>
      </c>
      <c r="V5197" s="560">
        <f t="shared" si="1018"/>
        <v>0</v>
      </c>
      <c r="W5197" s="560">
        <f t="shared" si="1019"/>
        <v>0</v>
      </c>
    </row>
    <row r="5198" spans="1:23" ht="21" customHeight="1">
      <c r="A5198" s="316" t="str">
        <f t="shared" si="1010"/>
        <v/>
      </c>
      <c r="B5198" s="316" t="str">
        <f t="shared" si="1011"/>
        <v/>
      </c>
      <c r="C5198" s="316" t="str">
        <f>IF(AND(F5198&lt;&gt;"",G5198&lt;&gt;""),COUNT($C$32:C5197)+1,"")</f>
        <v/>
      </c>
      <c r="D5198" s="292" t="str">
        <f t="shared" si="1012"/>
        <v/>
      </c>
      <c r="E5198" s="292" t="str">
        <f t="shared" si="1013"/>
        <v/>
      </c>
      <c r="F5198" s="316"/>
      <c r="G5198" s="316"/>
      <c r="H5198" s="317"/>
      <c r="I5198" s="316" t="s">
        <v>445</v>
      </c>
      <c r="J5198" s="318"/>
      <c r="K5198" s="319"/>
      <c r="L5198" s="292" t="s">
        <v>446</v>
      </c>
      <c r="M5198" s="324"/>
      <c r="N5198" s="294" t="str">
        <f t="shared" si="1014"/>
        <v/>
      </c>
      <c r="O5198" s="319"/>
      <c r="P5198" s="296" t="str">
        <f t="shared" si="1015"/>
        <v/>
      </c>
      <c r="Q5198" s="552"/>
      <c r="R5198" s="551"/>
      <c r="S5198" s="291"/>
      <c r="T5198" t="str">
        <f t="shared" si="1016"/>
        <v>-</v>
      </c>
      <c r="U5198" s="560">
        <f t="shared" si="1017"/>
        <v>0</v>
      </c>
      <c r="V5198" s="560">
        <f t="shared" si="1018"/>
        <v>0</v>
      </c>
      <c r="W5198" s="560">
        <f t="shared" si="1019"/>
        <v>0</v>
      </c>
    </row>
    <row r="5199" spans="1:23" ht="21" customHeight="1">
      <c r="A5199" s="316" t="str">
        <f t="shared" si="1010"/>
        <v/>
      </c>
      <c r="B5199" s="316" t="str">
        <f t="shared" si="1011"/>
        <v/>
      </c>
      <c r="C5199" s="316" t="str">
        <f>IF(AND(F5199&lt;&gt;"",G5199&lt;&gt;""),COUNT($C$32:C5198)+1,"")</f>
        <v/>
      </c>
      <c r="D5199" s="292" t="str">
        <f t="shared" si="1012"/>
        <v/>
      </c>
      <c r="E5199" s="292" t="str">
        <f t="shared" si="1013"/>
        <v/>
      </c>
      <c r="F5199" s="316"/>
      <c r="G5199" s="316"/>
      <c r="H5199" s="317"/>
      <c r="I5199" s="316" t="s">
        <v>445</v>
      </c>
      <c r="J5199" s="318"/>
      <c r="K5199" s="319"/>
      <c r="L5199" s="292" t="s">
        <v>446</v>
      </c>
      <c r="M5199" s="324"/>
      <c r="N5199" s="294" t="str">
        <f t="shared" si="1014"/>
        <v/>
      </c>
      <c r="O5199" s="319"/>
      <c r="P5199" s="296" t="str">
        <f t="shared" si="1015"/>
        <v/>
      </c>
      <c r="Q5199" s="552"/>
      <c r="R5199" s="551"/>
      <c r="S5199" s="291"/>
      <c r="T5199" t="str">
        <f t="shared" si="1016"/>
        <v>-</v>
      </c>
      <c r="U5199" s="560">
        <f t="shared" si="1017"/>
        <v>0</v>
      </c>
      <c r="V5199" s="560">
        <f t="shared" si="1018"/>
        <v>0</v>
      </c>
      <c r="W5199" s="560">
        <f t="shared" si="1019"/>
        <v>0</v>
      </c>
    </row>
    <row r="5200" spans="1:23" ht="21" customHeight="1">
      <c r="A5200" s="316" t="str">
        <f t="shared" si="1010"/>
        <v/>
      </c>
      <c r="B5200" s="316" t="str">
        <f t="shared" si="1011"/>
        <v/>
      </c>
      <c r="C5200" s="316" t="str">
        <f>IF(AND(F5200&lt;&gt;"",G5200&lt;&gt;""),COUNT($C$32:C5199)+1,"")</f>
        <v/>
      </c>
      <c r="D5200" s="292" t="str">
        <f t="shared" si="1012"/>
        <v/>
      </c>
      <c r="E5200" s="292" t="str">
        <f t="shared" si="1013"/>
        <v/>
      </c>
      <c r="F5200" s="316"/>
      <c r="G5200" s="316"/>
      <c r="H5200" s="317"/>
      <c r="I5200" s="316" t="s">
        <v>445</v>
      </c>
      <c r="J5200" s="318"/>
      <c r="K5200" s="319"/>
      <c r="L5200" s="292" t="s">
        <v>446</v>
      </c>
      <c r="M5200" s="324"/>
      <c r="N5200" s="294" t="str">
        <f t="shared" si="1014"/>
        <v/>
      </c>
      <c r="O5200" s="319"/>
      <c r="P5200" s="296" t="str">
        <f t="shared" si="1015"/>
        <v/>
      </c>
      <c r="Q5200" s="552"/>
      <c r="R5200" s="551"/>
      <c r="S5200" s="291"/>
      <c r="T5200" t="str">
        <f t="shared" si="1016"/>
        <v>-</v>
      </c>
      <c r="U5200" s="560">
        <f t="shared" si="1017"/>
        <v>0</v>
      </c>
      <c r="V5200" s="560">
        <f t="shared" si="1018"/>
        <v>0</v>
      </c>
      <c r="W5200" s="560">
        <f t="shared" si="1019"/>
        <v>0</v>
      </c>
    </row>
    <row r="5201" spans="1:23" ht="21" customHeight="1">
      <c r="A5201" s="316" t="str">
        <f t="shared" si="1010"/>
        <v/>
      </c>
      <c r="B5201" s="316" t="str">
        <f t="shared" si="1011"/>
        <v/>
      </c>
      <c r="C5201" s="316" t="str">
        <f>IF(AND(F5201&lt;&gt;"",G5201&lt;&gt;""),COUNT($C$32:C5200)+1,"")</f>
        <v/>
      </c>
      <c r="D5201" s="292" t="str">
        <f t="shared" si="1012"/>
        <v/>
      </c>
      <c r="E5201" s="292" t="str">
        <f t="shared" si="1013"/>
        <v/>
      </c>
      <c r="F5201" s="316"/>
      <c r="G5201" s="316"/>
      <c r="H5201" s="317"/>
      <c r="I5201" s="316" t="s">
        <v>445</v>
      </c>
      <c r="J5201" s="318"/>
      <c r="K5201" s="319"/>
      <c r="L5201" s="292" t="s">
        <v>446</v>
      </c>
      <c r="M5201" s="324"/>
      <c r="N5201" s="294" t="str">
        <f t="shared" si="1014"/>
        <v/>
      </c>
      <c r="O5201" s="319"/>
      <c r="P5201" s="296" t="str">
        <f t="shared" si="1015"/>
        <v/>
      </c>
      <c r="Q5201" s="552"/>
      <c r="R5201" s="551"/>
      <c r="S5201" s="291"/>
      <c r="T5201" t="str">
        <f t="shared" si="1016"/>
        <v>-</v>
      </c>
      <c r="U5201" s="560">
        <f t="shared" si="1017"/>
        <v>0</v>
      </c>
      <c r="V5201" s="560">
        <f t="shared" si="1018"/>
        <v>0</v>
      </c>
      <c r="W5201" s="560">
        <f t="shared" si="1019"/>
        <v>0</v>
      </c>
    </row>
    <row r="5202" spans="1:23" ht="21" customHeight="1">
      <c r="A5202" s="316" t="str">
        <f t="shared" si="1010"/>
        <v/>
      </c>
      <c r="B5202" s="316" t="str">
        <f t="shared" si="1011"/>
        <v/>
      </c>
      <c r="C5202" s="316" t="str">
        <f>IF(AND(F5202&lt;&gt;"",G5202&lt;&gt;""),COUNT($C$32:C5201)+1,"")</f>
        <v/>
      </c>
      <c r="D5202" s="292" t="str">
        <f t="shared" si="1012"/>
        <v/>
      </c>
      <c r="E5202" s="292" t="str">
        <f t="shared" si="1013"/>
        <v/>
      </c>
      <c r="F5202" s="316"/>
      <c r="G5202" s="316"/>
      <c r="H5202" s="317"/>
      <c r="I5202" s="316" t="s">
        <v>445</v>
      </c>
      <c r="J5202" s="318"/>
      <c r="K5202" s="319"/>
      <c r="L5202" s="292" t="s">
        <v>446</v>
      </c>
      <c r="M5202" s="324"/>
      <c r="N5202" s="294" t="str">
        <f t="shared" si="1014"/>
        <v/>
      </c>
      <c r="O5202" s="319"/>
      <c r="P5202" s="296" t="str">
        <f t="shared" si="1015"/>
        <v/>
      </c>
      <c r="Q5202" s="552"/>
      <c r="R5202" s="551"/>
      <c r="S5202" s="291"/>
      <c r="T5202" t="str">
        <f t="shared" si="1016"/>
        <v>-</v>
      </c>
      <c r="U5202" s="560">
        <f t="shared" si="1017"/>
        <v>0</v>
      </c>
      <c r="V5202" s="560">
        <f t="shared" si="1018"/>
        <v>0</v>
      </c>
      <c r="W5202" s="560">
        <f t="shared" si="1019"/>
        <v>0</v>
      </c>
    </row>
    <row r="5203" spans="1:23" ht="21" customHeight="1">
      <c r="A5203" s="316" t="str">
        <f t="shared" si="1010"/>
        <v/>
      </c>
      <c r="B5203" s="316" t="str">
        <f t="shared" si="1011"/>
        <v/>
      </c>
      <c r="C5203" s="316" t="str">
        <f>IF(AND(F5203&lt;&gt;"",G5203&lt;&gt;""),COUNT($C$32:C5202)+1,"")</f>
        <v/>
      </c>
      <c r="D5203" s="292" t="str">
        <f t="shared" si="1012"/>
        <v/>
      </c>
      <c r="E5203" s="292" t="str">
        <f t="shared" si="1013"/>
        <v/>
      </c>
      <c r="F5203" s="316"/>
      <c r="G5203" s="316"/>
      <c r="H5203" s="317"/>
      <c r="I5203" s="316" t="s">
        <v>445</v>
      </c>
      <c r="J5203" s="318"/>
      <c r="K5203" s="319"/>
      <c r="L5203" s="292" t="s">
        <v>446</v>
      </c>
      <c r="M5203" s="324"/>
      <c r="N5203" s="294" t="str">
        <f t="shared" si="1014"/>
        <v/>
      </c>
      <c r="O5203" s="319"/>
      <c r="P5203" s="296" t="str">
        <f t="shared" si="1015"/>
        <v/>
      </c>
      <c r="Q5203" s="552"/>
      <c r="R5203" s="551"/>
      <c r="S5203" s="291"/>
      <c r="T5203" t="str">
        <f t="shared" si="1016"/>
        <v>-</v>
      </c>
      <c r="U5203" s="560">
        <f t="shared" si="1017"/>
        <v>0</v>
      </c>
      <c r="V5203" s="560">
        <f t="shared" si="1018"/>
        <v>0</v>
      </c>
      <c r="W5203" s="560">
        <f t="shared" si="1019"/>
        <v>0</v>
      </c>
    </row>
    <row r="5204" spans="1:23" ht="21" customHeight="1">
      <c r="A5204" s="316" t="str">
        <f t="shared" si="1010"/>
        <v/>
      </c>
      <c r="B5204" s="316" t="str">
        <f t="shared" si="1011"/>
        <v/>
      </c>
      <c r="C5204" s="316" t="str">
        <f>IF(AND(F5204&lt;&gt;"",G5204&lt;&gt;""),COUNT($C$32:C5203)+1,"")</f>
        <v/>
      </c>
      <c r="D5204" s="292" t="str">
        <f t="shared" si="1012"/>
        <v/>
      </c>
      <c r="E5204" s="292" t="str">
        <f t="shared" si="1013"/>
        <v/>
      </c>
      <c r="F5204" s="316"/>
      <c r="G5204" s="316"/>
      <c r="H5204" s="317"/>
      <c r="I5204" s="316" t="s">
        <v>445</v>
      </c>
      <c r="J5204" s="318"/>
      <c r="K5204" s="319"/>
      <c r="L5204" s="292" t="s">
        <v>446</v>
      </c>
      <c r="M5204" s="324"/>
      <c r="N5204" s="294" t="str">
        <f t="shared" si="1014"/>
        <v/>
      </c>
      <c r="O5204" s="319"/>
      <c r="P5204" s="296" t="str">
        <f t="shared" si="1015"/>
        <v/>
      </c>
      <c r="Q5204" s="552"/>
      <c r="R5204" s="551"/>
      <c r="S5204" s="291"/>
      <c r="T5204" t="str">
        <f t="shared" si="1016"/>
        <v>-</v>
      </c>
      <c r="U5204" s="560">
        <f t="shared" si="1017"/>
        <v>0</v>
      </c>
      <c r="V5204" s="560">
        <f t="shared" si="1018"/>
        <v>0</v>
      </c>
      <c r="W5204" s="560">
        <f t="shared" si="1019"/>
        <v>0</v>
      </c>
    </row>
    <row r="5205" spans="1:23" ht="21" customHeight="1">
      <c r="A5205" s="316" t="str">
        <f t="shared" si="1010"/>
        <v/>
      </c>
      <c r="B5205" s="316" t="str">
        <f t="shared" si="1011"/>
        <v/>
      </c>
      <c r="C5205" s="316" t="str">
        <f>IF(AND(F5205&lt;&gt;"",G5205&lt;&gt;""),COUNT($C$32:C5204)+1,"")</f>
        <v/>
      </c>
      <c r="D5205" s="292" t="str">
        <f t="shared" si="1012"/>
        <v/>
      </c>
      <c r="E5205" s="292" t="str">
        <f t="shared" si="1013"/>
        <v/>
      </c>
      <c r="F5205" s="316"/>
      <c r="G5205" s="316"/>
      <c r="H5205" s="317"/>
      <c r="I5205" s="316" t="s">
        <v>445</v>
      </c>
      <c r="J5205" s="318"/>
      <c r="K5205" s="319"/>
      <c r="L5205" s="292" t="s">
        <v>446</v>
      </c>
      <c r="M5205" s="324"/>
      <c r="N5205" s="294" t="str">
        <f t="shared" si="1014"/>
        <v/>
      </c>
      <c r="O5205" s="319"/>
      <c r="P5205" s="296" t="str">
        <f t="shared" si="1015"/>
        <v/>
      </c>
      <c r="Q5205" s="552"/>
      <c r="R5205" s="551"/>
      <c r="S5205" s="291"/>
      <c r="T5205" t="str">
        <f t="shared" si="1016"/>
        <v>-</v>
      </c>
      <c r="U5205" s="560">
        <f t="shared" si="1017"/>
        <v>0</v>
      </c>
      <c r="V5205" s="560">
        <f t="shared" si="1018"/>
        <v>0</v>
      </c>
      <c r="W5205" s="560">
        <f t="shared" si="1019"/>
        <v>0</v>
      </c>
    </row>
    <row r="5206" spans="1:23" ht="21" customHeight="1">
      <c r="A5206" s="316" t="str">
        <f t="shared" si="1010"/>
        <v/>
      </c>
      <c r="B5206" s="316" t="str">
        <f t="shared" si="1011"/>
        <v/>
      </c>
      <c r="C5206" s="316" t="str">
        <f>IF(AND(F5206&lt;&gt;"",G5206&lt;&gt;""),COUNT($C$32:C5205)+1,"")</f>
        <v/>
      </c>
      <c r="D5206" s="292" t="str">
        <f t="shared" si="1012"/>
        <v/>
      </c>
      <c r="E5206" s="292" t="str">
        <f t="shared" si="1013"/>
        <v/>
      </c>
      <c r="F5206" s="316"/>
      <c r="G5206" s="316"/>
      <c r="H5206" s="317"/>
      <c r="I5206" s="316" t="s">
        <v>445</v>
      </c>
      <c r="J5206" s="318"/>
      <c r="K5206" s="319"/>
      <c r="L5206" s="292" t="s">
        <v>446</v>
      </c>
      <c r="M5206" s="324"/>
      <c r="N5206" s="294" t="str">
        <f t="shared" si="1014"/>
        <v/>
      </c>
      <c r="O5206" s="319"/>
      <c r="P5206" s="296" t="str">
        <f t="shared" si="1015"/>
        <v/>
      </c>
      <c r="Q5206" s="552"/>
      <c r="R5206" s="551"/>
      <c r="S5206" s="291"/>
      <c r="T5206" t="str">
        <f t="shared" si="1016"/>
        <v>-</v>
      </c>
      <c r="U5206" s="560">
        <f t="shared" si="1017"/>
        <v>0</v>
      </c>
      <c r="V5206" s="560">
        <f t="shared" si="1018"/>
        <v>0</v>
      </c>
      <c r="W5206" s="560">
        <f t="shared" si="1019"/>
        <v>0</v>
      </c>
    </row>
    <row r="5207" spans="1:23" ht="21" customHeight="1">
      <c r="A5207" s="316" t="str">
        <f t="shared" si="1010"/>
        <v/>
      </c>
      <c r="B5207" s="316" t="str">
        <f t="shared" si="1011"/>
        <v/>
      </c>
      <c r="C5207" s="316" t="str">
        <f>IF(AND(F5207&lt;&gt;"",G5207&lt;&gt;""),COUNT($C$32:C5206)+1,"")</f>
        <v/>
      </c>
      <c r="D5207" s="292" t="str">
        <f t="shared" si="1012"/>
        <v/>
      </c>
      <c r="E5207" s="292" t="str">
        <f t="shared" si="1013"/>
        <v/>
      </c>
      <c r="F5207" s="316"/>
      <c r="G5207" s="316"/>
      <c r="H5207" s="317"/>
      <c r="I5207" s="316" t="s">
        <v>445</v>
      </c>
      <c r="J5207" s="318"/>
      <c r="K5207" s="319"/>
      <c r="L5207" s="292" t="s">
        <v>446</v>
      </c>
      <c r="M5207" s="324"/>
      <c r="N5207" s="294" t="str">
        <f t="shared" si="1014"/>
        <v/>
      </c>
      <c r="O5207" s="319"/>
      <c r="P5207" s="296" t="str">
        <f t="shared" si="1015"/>
        <v/>
      </c>
      <c r="Q5207" s="552"/>
      <c r="R5207" s="551"/>
      <c r="S5207" s="291"/>
      <c r="T5207" t="str">
        <f t="shared" si="1016"/>
        <v>-</v>
      </c>
      <c r="U5207" s="560">
        <f t="shared" si="1017"/>
        <v>0</v>
      </c>
      <c r="V5207" s="560">
        <f t="shared" si="1018"/>
        <v>0</v>
      </c>
      <c r="W5207" s="560">
        <f t="shared" si="1019"/>
        <v>0</v>
      </c>
    </row>
    <row r="5208" spans="1:23" ht="21" customHeight="1">
      <c r="A5208" s="316" t="str">
        <f t="shared" si="1010"/>
        <v/>
      </c>
      <c r="B5208" s="316" t="str">
        <f t="shared" si="1011"/>
        <v/>
      </c>
      <c r="C5208" s="316" t="str">
        <f>IF(AND(F5208&lt;&gt;"",G5208&lt;&gt;""),COUNT($C$32:C5207)+1,"")</f>
        <v/>
      </c>
      <c r="D5208" s="292" t="str">
        <f t="shared" si="1012"/>
        <v/>
      </c>
      <c r="E5208" s="292" t="str">
        <f t="shared" si="1013"/>
        <v/>
      </c>
      <c r="F5208" s="316"/>
      <c r="G5208" s="316"/>
      <c r="H5208" s="317"/>
      <c r="I5208" s="316" t="s">
        <v>445</v>
      </c>
      <c r="J5208" s="318"/>
      <c r="K5208" s="319"/>
      <c r="L5208" s="292" t="s">
        <v>446</v>
      </c>
      <c r="M5208" s="324"/>
      <c r="N5208" s="294" t="str">
        <f t="shared" si="1014"/>
        <v/>
      </c>
      <c r="O5208" s="319"/>
      <c r="P5208" s="296" t="str">
        <f t="shared" si="1015"/>
        <v/>
      </c>
      <c r="Q5208" s="552"/>
      <c r="R5208" s="551"/>
      <c r="S5208" s="291"/>
      <c r="T5208" t="str">
        <f t="shared" si="1016"/>
        <v>-</v>
      </c>
      <c r="U5208" s="560">
        <f t="shared" si="1017"/>
        <v>0</v>
      </c>
      <c r="V5208" s="560">
        <f t="shared" si="1018"/>
        <v>0</v>
      </c>
      <c r="W5208" s="560">
        <f t="shared" si="1019"/>
        <v>0</v>
      </c>
    </row>
    <row r="5209" spans="1:23" ht="21" customHeight="1">
      <c r="A5209" s="316" t="str">
        <f t="shared" si="1010"/>
        <v/>
      </c>
      <c r="B5209" s="316" t="str">
        <f t="shared" si="1011"/>
        <v/>
      </c>
      <c r="C5209" s="316" t="str">
        <f>IF(AND(F5209&lt;&gt;"",G5209&lt;&gt;""),COUNT($C$32:C5208)+1,"")</f>
        <v/>
      </c>
      <c r="D5209" s="292" t="str">
        <f t="shared" si="1012"/>
        <v/>
      </c>
      <c r="E5209" s="292" t="str">
        <f t="shared" si="1013"/>
        <v/>
      </c>
      <c r="F5209" s="316"/>
      <c r="G5209" s="316"/>
      <c r="H5209" s="317"/>
      <c r="I5209" s="316" t="s">
        <v>445</v>
      </c>
      <c r="J5209" s="318"/>
      <c r="K5209" s="319"/>
      <c r="L5209" s="292" t="s">
        <v>446</v>
      </c>
      <c r="M5209" s="324"/>
      <c r="N5209" s="294" t="str">
        <f t="shared" si="1014"/>
        <v/>
      </c>
      <c r="O5209" s="319"/>
      <c r="P5209" s="296" t="str">
        <f t="shared" si="1015"/>
        <v/>
      </c>
      <c r="Q5209" s="552"/>
      <c r="R5209" s="551"/>
      <c r="S5209" s="291"/>
      <c r="T5209" t="str">
        <f t="shared" si="1016"/>
        <v>-</v>
      </c>
      <c r="U5209" s="560">
        <f t="shared" si="1017"/>
        <v>0</v>
      </c>
      <c r="V5209" s="560">
        <f t="shared" si="1018"/>
        <v>0</v>
      </c>
      <c r="W5209" s="560">
        <f t="shared" si="1019"/>
        <v>0</v>
      </c>
    </row>
    <row r="5210" spans="1:23" ht="21" customHeight="1">
      <c r="A5210" s="316" t="str">
        <f t="shared" si="1010"/>
        <v/>
      </c>
      <c r="B5210" s="316" t="str">
        <f t="shared" si="1011"/>
        <v/>
      </c>
      <c r="C5210" s="316" t="str">
        <f>IF(AND(F5210&lt;&gt;"",G5210&lt;&gt;""),COUNT($C$32:C5209)+1,"")</f>
        <v/>
      </c>
      <c r="D5210" s="292" t="str">
        <f t="shared" si="1012"/>
        <v/>
      </c>
      <c r="E5210" s="292" t="str">
        <f t="shared" si="1013"/>
        <v/>
      </c>
      <c r="F5210" s="316"/>
      <c r="G5210" s="316"/>
      <c r="H5210" s="317"/>
      <c r="I5210" s="316" t="s">
        <v>445</v>
      </c>
      <c r="J5210" s="318"/>
      <c r="K5210" s="319"/>
      <c r="L5210" s="292" t="s">
        <v>446</v>
      </c>
      <c r="M5210" s="324"/>
      <c r="N5210" s="294" t="str">
        <f t="shared" si="1014"/>
        <v/>
      </c>
      <c r="O5210" s="319"/>
      <c r="P5210" s="296" t="str">
        <f t="shared" si="1015"/>
        <v/>
      </c>
      <c r="Q5210" s="552"/>
      <c r="R5210" s="551"/>
      <c r="S5210" s="291"/>
      <c r="T5210" t="str">
        <f t="shared" si="1016"/>
        <v>-</v>
      </c>
      <c r="U5210" s="560">
        <f t="shared" si="1017"/>
        <v>0</v>
      </c>
      <c r="V5210" s="560">
        <f t="shared" si="1018"/>
        <v>0</v>
      </c>
      <c r="W5210" s="560">
        <f t="shared" si="1019"/>
        <v>0</v>
      </c>
    </row>
    <row r="5211" spans="1:23" ht="21" customHeight="1">
      <c r="A5211" s="316" t="str">
        <f t="shared" si="1010"/>
        <v/>
      </c>
      <c r="B5211" s="316" t="str">
        <f t="shared" si="1011"/>
        <v/>
      </c>
      <c r="C5211" s="316" t="str">
        <f>IF(AND(F5211&lt;&gt;"",G5211&lt;&gt;""),COUNT($C$32:C5210)+1,"")</f>
        <v/>
      </c>
      <c r="D5211" s="292" t="str">
        <f t="shared" si="1012"/>
        <v/>
      </c>
      <c r="E5211" s="292" t="str">
        <f t="shared" si="1013"/>
        <v/>
      </c>
      <c r="F5211" s="316"/>
      <c r="G5211" s="316"/>
      <c r="H5211" s="317"/>
      <c r="I5211" s="316" t="s">
        <v>445</v>
      </c>
      <c r="J5211" s="318"/>
      <c r="K5211" s="319"/>
      <c r="L5211" s="292" t="s">
        <v>446</v>
      </c>
      <c r="M5211" s="324"/>
      <c r="N5211" s="294" t="str">
        <f t="shared" si="1014"/>
        <v/>
      </c>
      <c r="O5211" s="319"/>
      <c r="P5211" s="296" t="str">
        <f t="shared" si="1015"/>
        <v/>
      </c>
      <c r="Q5211" s="552"/>
      <c r="R5211" s="551"/>
      <c r="S5211" s="291"/>
      <c r="T5211" t="str">
        <f t="shared" si="1016"/>
        <v>-</v>
      </c>
      <c r="U5211" s="560">
        <f t="shared" si="1017"/>
        <v>0</v>
      </c>
      <c r="V5211" s="560">
        <f t="shared" si="1018"/>
        <v>0</v>
      </c>
      <c r="W5211" s="560">
        <f t="shared" si="1019"/>
        <v>0</v>
      </c>
    </row>
    <row r="5212" spans="1:23" ht="21" customHeight="1">
      <c r="A5212" s="316" t="str">
        <f t="shared" si="1010"/>
        <v/>
      </c>
      <c r="B5212" s="316" t="str">
        <f t="shared" si="1011"/>
        <v/>
      </c>
      <c r="C5212" s="316" t="str">
        <f>IF(AND(F5212&lt;&gt;"",G5212&lt;&gt;""),COUNT($C$32:C5211)+1,"")</f>
        <v/>
      </c>
      <c r="D5212" s="292" t="str">
        <f t="shared" si="1012"/>
        <v/>
      </c>
      <c r="E5212" s="292" t="str">
        <f t="shared" si="1013"/>
        <v/>
      </c>
      <c r="F5212" s="316"/>
      <c r="G5212" s="316"/>
      <c r="H5212" s="317"/>
      <c r="I5212" s="316" t="s">
        <v>445</v>
      </c>
      <c r="J5212" s="318"/>
      <c r="K5212" s="319"/>
      <c r="L5212" s="292" t="s">
        <v>446</v>
      </c>
      <c r="M5212" s="324"/>
      <c r="N5212" s="294" t="str">
        <f t="shared" si="1014"/>
        <v/>
      </c>
      <c r="O5212" s="319"/>
      <c r="P5212" s="296" t="str">
        <f t="shared" si="1015"/>
        <v/>
      </c>
      <c r="Q5212" s="552"/>
      <c r="R5212" s="551"/>
      <c r="S5212" s="291"/>
      <c r="T5212" t="str">
        <f t="shared" si="1016"/>
        <v>-</v>
      </c>
      <c r="U5212" s="560">
        <f t="shared" si="1017"/>
        <v>0</v>
      </c>
      <c r="V5212" s="560">
        <f t="shared" si="1018"/>
        <v>0</v>
      </c>
      <c r="W5212" s="560">
        <f t="shared" si="1019"/>
        <v>0</v>
      </c>
    </row>
    <row r="5213" spans="1:23" ht="21" customHeight="1">
      <c r="A5213" s="316" t="str">
        <f t="shared" si="1010"/>
        <v/>
      </c>
      <c r="B5213" s="316" t="str">
        <f t="shared" si="1011"/>
        <v/>
      </c>
      <c r="C5213" s="316" t="str">
        <f>IF(AND(F5213&lt;&gt;"",G5213&lt;&gt;""),COUNT($C$32:C5212)+1,"")</f>
        <v/>
      </c>
      <c r="D5213" s="292" t="str">
        <f t="shared" si="1012"/>
        <v/>
      </c>
      <c r="E5213" s="292" t="str">
        <f t="shared" si="1013"/>
        <v/>
      </c>
      <c r="F5213" s="316"/>
      <c r="G5213" s="316"/>
      <c r="H5213" s="317"/>
      <c r="I5213" s="316" t="s">
        <v>445</v>
      </c>
      <c r="J5213" s="318"/>
      <c r="K5213" s="319"/>
      <c r="L5213" s="292" t="s">
        <v>446</v>
      </c>
      <c r="M5213" s="324"/>
      <c r="N5213" s="294" t="str">
        <f t="shared" si="1014"/>
        <v/>
      </c>
      <c r="O5213" s="319"/>
      <c r="P5213" s="296" t="str">
        <f t="shared" si="1015"/>
        <v/>
      </c>
      <c r="Q5213" s="552"/>
      <c r="R5213" s="551"/>
      <c r="S5213" s="291"/>
      <c r="T5213" t="str">
        <f t="shared" si="1016"/>
        <v>-</v>
      </c>
      <c r="U5213" s="560">
        <f t="shared" si="1017"/>
        <v>0</v>
      </c>
      <c r="V5213" s="560">
        <f t="shared" si="1018"/>
        <v>0</v>
      </c>
      <c r="W5213" s="560">
        <f t="shared" si="1019"/>
        <v>0</v>
      </c>
    </row>
    <row r="5214" spans="1:23" ht="21" customHeight="1">
      <c r="A5214" s="316" t="str">
        <f t="shared" si="1010"/>
        <v/>
      </c>
      <c r="B5214" s="316" t="str">
        <f t="shared" si="1011"/>
        <v/>
      </c>
      <c r="C5214" s="316" t="str">
        <f>IF(AND(F5214&lt;&gt;"",G5214&lt;&gt;""),COUNT($C$32:C5213)+1,"")</f>
        <v/>
      </c>
      <c r="D5214" s="292" t="str">
        <f t="shared" si="1012"/>
        <v/>
      </c>
      <c r="E5214" s="292" t="str">
        <f t="shared" si="1013"/>
        <v/>
      </c>
      <c r="F5214" s="316"/>
      <c r="G5214" s="316"/>
      <c r="H5214" s="317"/>
      <c r="I5214" s="316" t="s">
        <v>445</v>
      </c>
      <c r="J5214" s="318"/>
      <c r="K5214" s="319"/>
      <c r="L5214" s="292" t="s">
        <v>446</v>
      </c>
      <c r="M5214" s="324"/>
      <c r="N5214" s="294" t="str">
        <f t="shared" si="1014"/>
        <v/>
      </c>
      <c r="O5214" s="319"/>
      <c r="P5214" s="296" t="str">
        <f t="shared" si="1015"/>
        <v/>
      </c>
      <c r="Q5214" s="552"/>
      <c r="R5214" s="551"/>
      <c r="S5214" s="291"/>
      <c r="T5214" t="str">
        <f t="shared" si="1016"/>
        <v>-</v>
      </c>
      <c r="U5214" s="560">
        <f t="shared" si="1017"/>
        <v>0</v>
      </c>
      <c r="V5214" s="560">
        <f t="shared" si="1018"/>
        <v>0</v>
      </c>
      <c r="W5214" s="560">
        <f t="shared" si="1019"/>
        <v>0</v>
      </c>
    </row>
    <row r="5215" spans="1:23" ht="21" customHeight="1">
      <c r="A5215" s="316" t="str">
        <f t="shared" si="1010"/>
        <v/>
      </c>
      <c r="B5215" s="316" t="str">
        <f t="shared" si="1011"/>
        <v/>
      </c>
      <c r="C5215" s="316" t="str">
        <f>IF(AND(F5215&lt;&gt;"",G5215&lt;&gt;""),COUNT($C$32:C5214)+1,"")</f>
        <v/>
      </c>
      <c r="D5215" s="292" t="str">
        <f t="shared" si="1012"/>
        <v/>
      </c>
      <c r="E5215" s="292" t="str">
        <f t="shared" si="1013"/>
        <v/>
      </c>
      <c r="F5215" s="316"/>
      <c r="G5215" s="316"/>
      <c r="H5215" s="317"/>
      <c r="I5215" s="316" t="s">
        <v>445</v>
      </c>
      <c r="J5215" s="318"/>
      <c r="K5215" s="319"/>
      <c r="L5215" s="292" t="s">
        <v>446</v>
      </c>
      <c r="M5215" s="324"/>
      <c r="N5215" s="294" t="str">
        <f t="shared" si="1014"/>
        <v/>
      </c>
      <c r="O5215" s="319"/>
      <c r="P5215" s="296" t="str">
        <f t="shared" si="1015"/>
        <v/>
      </c>
      <c r="Q5215" s="552"/>
      <c r="R5215" s="551"/>
      <c r="S5215" s="291"/>
      <c r="T5215" t="str">
        <f t="shared" si="1016"/>
        <v>-</v>
      </c>
      <c r="U5215" s="560">
        <f t="shared" si="1017"/>
        <v>0</v>
      </c>
      <c r="V5215" s="560">
        <f t="shared" si="1018"/>
        <v>0</v>
      </c>
      <c r="W5215" s="560">
        <f t="shared" si="1019"/>
        <v>0</v>
      </c>
    </row>
    <row r="5216" spans="1:23" ht="21" customHeight="1">
      <c r="A5216" s="316" t="str">
        <f t="shared" si="1010"/>
        <v/>
      </c>
      <c r="B5216" s="316" t="str">
        <f t="shared" si="1011"/>
        <v/>
      </c>
      <c r="C5216" s="316" t="str">
        <f>IF(AND(F5216&lt;&gt;"",G5216&lt;&gt;""),COUNT($C$32:C5215)+1,"")</f>
        <v/>
      </c>
      <c r="D5216" s="292" t="str">
        <f t="shared" si="1012"/>
        <v/>
      </c>
      <c r="E5216" s="292" t="str">
        <f t="shared" si="1013"/>
        <v/>
      </c>
      <c r="F5216" s="316"/>
      <c r="G5216" s="316"/>
      <c r="H5216" s="317"/>
      <c r="I5216" s="316" t="s">
        <v>445</v>
      </c>
      <c r="J5216" s="318"/>
      <c r="K5216" s="319"/>
      <c r="L5216" s="292" t="s">
        <v>446</v>
      </c>
      <c r="M5216" s="324"/>
      <c r="N5216" s="294" t="str">
        <f t="shared" si="1014"/>
        <v/>
      </c>
      <c r="O5216" s="319"/>
      <c r="P5216" s="296" t="str">
        <f t="shared" si="1015"/>
        <v/>
      </c>
      <c r="Q5216" s="552"/>
      <c r="R5216" s="551"/>
      <c r="S5216" s="291"/>
      <c r="T5216" t="str">
        <f t="shared" si="1016"/>
        <v>-</v>
      </c>
      <c r="U5216" s="560">
        <f t="shared" si="1017"/>
        <v>0</v>
      </c>
      <c r="V5216" s="560">
        <f t="shared" si="1018"/>
        <v>0</v>
      </c>
      <c r="W5216" s="560">
        <f t="shared" si="1019"/>
        <v>0</v>
      </c>
    </row>
    <row r="5217" spans="1:23" ht="21" customHeight="1">
      <c r="A5217" s="316" t="str">
        <f t="shared" si="1010"/>
        <v/>
      </c>
      <c r="B5217" s="316" t="str">
        <f t="shared" si="1011"/>
        <v/>
      </c>
      <c r="C5217" s="316" t="str">
        <f>IF(AND(F5217&lt;&gt;"",G5217&lt;&gt;""),COUNT($C$32:C5216)+1,"")</f>
        <v/>
      </c>
      <c r="D5217" s="292" t="str">
        <f t="shared" si="1012"/>
        <v/>
      </c>
      <c r="E5217" s="292" t="str">
        <f t="shared" si="1013"/>
        <v/>
      </c>
      <c r="F5217" s="316"/>
      <c r="G5217" s="316"/>
      <c r="H5217" s="317"/>
      <c r="I5217" s="316" t="s">
        <v>445</v>
      </c>
      <c r="J5217" s="318"/>
      <c r="K5217" s="319"/>
      <c r="L5217" s="292" t="s">
        <v>446</v>
      </c>
      <c r="M5217" s="324"/>
      <c r="N5217" s="294" t="str">
        <f t="shared" si="1014"/>
        <v/>
      </c>
      <c r="O5217" s="319"/>
      <c r="P5217" s="296" t="str">
        <f t="shared" si="1015"/>
        <v/>
      </c>
      <c r="Q5217" s="552"/>
      <c r="R5217" s="551"/>
      <c r="S5217" s="291"/>
      <c r="T5217" t="str">
        <f t="shared" si="1016"/>
        <v>-</v>
      </c>
      <c r="U5217" s="560">
        <f t="shared" si="1017"/>
        <v>0</v>
      </c>
      <c r="V5217" s="560">
        <f t="shared" si="1018"/>
        <v>0</v>
      </c>
      <c r="W5217" s="560">
        <f t="shared" si="1019"/>
        <v>0</v>
      </c>
    </row>
    <row r="5218" spans="1:23" ht="21" customHeight="1">
      <c r="A5218" s="316" t="str">
        <f t="shared" si="1010"/>
        <v/>
      </c>
      <c r="B5218" s="316" t="str">
        <f t="shared" si="1011"/>
        <v/>
      </c>
      <c r="C5218" s="316" t="str">
        <f>IF(AND(F5218&lt;&gt;"",G5218&lt;&gt;""),COUNT($C$32:C5217)+1,"")</f>
        <v/>
      </c>
      <c r="D5218" s="292" t="str">
        <f t="shared" si="1012"/>
        <v/>
      </c>
      <c r="E5218" s="292" t="str">
        <f t="shared" si="1013"/>
        <v/>
      </c>
      <c r="F5218" s="316"/>
      <c r="G5218" s="316"/>
      <c r="H5218" s="317"/>
      <c r="I5218" s="316" t="s">
        <v>445</v>
      </c>
      <c r="J5218" s="318"/>
      <c r="K5218" s="319"/>
      <c r="L5218" s="292" t="s">
        <v>446</v>
      </c>
      <c r="M5218" s="324"/>
      <c r="N5218" s="294" t="str">
        <f t="shared" si="1014"/>
        <v/>
      </c>
      <c r="O5218" s="319"/>
      <c r="P5218" s="296" t="str">
        <f t="shared" si="1015"/>
        <v/>
      </c>
      <c r="Q5218" s="552"/>
      <c r="R5218" s="551"/>
      <c r="S5218" s="291"/>
      <c r="T5218" t="str">
        <f t="shared" si="1016"/>
        <v>-</v>
      </c>
      <c r="U5218" s="560">
        <f t="shared" si="1017"/>
        <v>0</v>
      </c>
      <c r="V5218" s="560">
        <f t="shared" si="1018"/>
        <v>0</v>
      </c>
      <c r="W5218" s="560">
        <f t="shared" si="1019"/>
        <v>0</v>
      </c>
    </row>
    <row r="5219" spans="1:23" ht="21" customHeight="1">
      <c r="A5219" s="316" t="str">
        <f t="shared" si="1010"/>
        <v/>
      </c>
      <c r="B5219" s="316" t="str">
        <f t="shared" si="1011"/>
        <v/>
      </c>
      <c r="C5219" s="316" t="str">
        <f>IF(AND(F5219&lt;&gt;"",G5219&lt;&gt;""),COUNT($C$32:C5218)+1,"")</f>
        <v/>
      </c>
      <c r="D5219" s="292" t="str">
        <f t="shared" si="1012"/>
        <v/>
      </c>
      <c r="E5219" s="292" t="str">
        <f t="shared" si="1013"/>
        <v/>
      </c>
      <c r="F5219" s="316"/>
      <c r="G5219" s="316"/>
      <c r="H5219" s="317"/>
      <c r="I5219" s="316" t="s">
        <v>445</v>
      </c>
      <c r="J5219" s="318"/>
      <c r="K5219" s="319"/>
      <c r="L5219" s="292" t="s">
        <v>446</v>
      </c>
      <c r="M5219" s="324"/>
      <c r="N5219" s="294" t="str">
        <f t="shared" si="1014"/>
        <v/>
      </c>
      <c r="O5219" s="319"/>
      <c r="P5219" s="296" t="str">
        <f t="shared" si="1015"/>
        <v/>
      </c>
      <c r="Q5219" s="552"/>
      <c r="R5219" s="551"/>
      <c r="S5219" s="291"/>
      <c r="T5219" t="str">
        <f t="shared" si="1016"/>
        <v>-</v>
      </c>
      <c r="U5219" s="560">
        <f t="shared" si="1017"/>
        <v>0</v>
      </c>
      <c r="V5219" s="560">
        <f t="shared" si="1018"/>
        <v>0</v>
      </c>
      <c r="W5219" s="560">
        <f t="shared" si="1019"/>
        <v>0</v>
      </c>
    </row>
    <row r="5220" spans="1:23" ht="21" customHeight="1">
      <c r="A5220" s="316" t="str">
        <f t="shared" si="1010"/>
        <v/>
      </c>
      <c r="B5220" s="316" t="str">
        <f t="shared" si="1011"/>
        <v/>
      </c>
      <c r="C5220" s="316" t="str">
        <f>IF(AND(F5220&lt;&gt;"",G5220&lt;&gt;""),COUNT($C$32:C5219)+1,"")</f>
        <v/>
      </c>
      <c r="D5220" s="292" t="str">
        <f t="shared" si="1012"/>
        <v/>
      </c>
      <c r="E5220" s="292" t="str">
        <f t="shared" si="1013"/>
        <v/>
      </c>
      <c r="F5220" s="316"/>
      <c r="G5220" s="316"/>
      <c r="H5220" s="317"/>
      <c r="I5220" s="316" t="s">
        <v>445</v>
      </c>
      <c r="J5220" s="318"/>
      <c r="K5220" s="319"/>
      <c r="L5220" s="292" t="s">
        <v>446</v>
      </c>
      <c r="M5220" s="324"/>
      <c r="N5220" s="294" t="str">
        <f t="shared" si="1014"/>
        <v/>
      </c>
      <c r="O5220" s="319"/>
      <c r="P5220" s="296" t="str">
        <f t="shared" si="1015"/>
        <v/>
      </c>
      <c r="Q5220" s="552"/>
      <c r="R5220" s="551"/>
      <c r="S5220" s="291"/>
      <c r="T5220" t="str">
        <f t="shared" si="1016"/>
        <v>-</v>
      </c>
      <c r="U5220" s="560">
        <f t="shared" si="1017"/>
        <v>0</v>
      </c>
      <c r="V5220" s="560">
        <f t="shared" si="1018"/>
        <v>0</v>
      </c>
      <c r="W5220" s="560">
        <f t="shared" si="1019"/>
        <v>0</v>
      </c>
    </row>
    <row r="5221" spans="1:23" ht="21" customHeight="1">
      <c r="A5221" s="316" t="str">
        <f t="shared" si="1010"/>
        <v/>
      </c>
      <c r="B5221" s="316" t="str">
        <f t="shared" si="1011"/>
        <v/>
      </c>
      <c r="C5221" s="316" t="str">
        <f>IF(AND(F5221&lt;&gt;"",G5221&lt;&gt;""),COUNT($C$32:C5220)+1,"")</f>
        <v/>
      </c>
      <c r="D5221" s="292" t="str">
        <f t="shared" si="1012"/>
        <v/>
      </c>
      <c r="E5221" s="292" t="str">
        <f t="shared" si="1013"/>
        <v/>
      </c>
      <c r="F5221" s="316"/>
      <c r="G5221" s="316"/>
      <c r="H5221" s="317"/>
      <c r="I5221" s="316" t="s">
        <v>445</v>
      </c>
      <c r="J5221" s="318"/>
      <c r="K5221" s="319"/>
      <c r="L5221" s="292" t="s">
        <v>446</v>
      </c>
      <c r="M5221" s="324"/>
      <c r="N5221" s="294" t="str">
        <f t="shared" si="1014"/>
        <v/>
      </c>
      <c r="O5221" s="319"/>
      <c r="P5221" s="296" t="str">
        <f t="shared" si="1015"/>
        <v/>
      </c>
      <c r="Q5221" s="552"/>
      <c r="R5221" s="551"/>
      <c r="S5221" s="291"/>
      <c r="T5221" t="str">
        <f t="shared" si="1016"/>
        <v>-</v>
      </c>
      <c r="U5221" s="560">
        <f t="shared" si="1017"/>
        <v>0</v>
      </c>
      <c r="V5221" s="560">
        <f t="shared" si="1018"/>
        <v>0</v>
      </c>
      <c r="W5221" s="560">
        <f t="shared" si="1019"/>
        <v>0</v>
      </c>
    </row>
    <row r="5222" spans="1:23" ht="21" customHeight="1">
      <c r="A5222" s="316" t="str">
        <f t="shared" si="1010"/>
        <v/>
      </c>
      <c r="B5222" s="316" t="str">
        <f t="shared" si="1011"/>
        <v/>
      </c>
      <c r="C5222" s="316" t="str">
        <f>IF(AND(F5222&lt;&gt;"",G5222&lt;&gt;""),COUNT($C$32:C5221)+1,"")</f>
        <v/>
      </c>
      <c r="D5222" s="292" t="str">
        <f t="shared" si="1012"/>
        <v/>
      </c>
      <c r="E5222" s="292" t="str">
        <f t="shared" si="1013"/>
        <v/>
      </c>
      <c r="F5222" s="316"/>
      <c r="G5222" s="316"/>
      <c r="H5222" s="317"/>
      <c r="I5222" s="316" t="s">
        <v>445</v>
      </c>
      <c r="J5222" s="318"/>
      <c r="K5222" s="319"/>
      <c r="L5222" s="292" t="s">
        <v>446</v>
      </c>
      <c r="M5222" s="324"/>
      <c r="N5222" s="294" t="str">
        <f t="shared" si="1014"/>
        <v/>
      </c>
      <c r="O5222" s="319"/>
      <c r="P5222" s="296" t="str">
        <f t="shared" si="1015"/>
        <v/>
      </c>
      <c r="Q5222" s="552"/>
      <c r="R5222" s="551"/>
      <c r="S5222" s="291"/>
      <c r="T5222" t="str">
        <f t="shared" si="1016"/>
        <v>-</v>
      </c>
      <c r="U5222" s="560">
        <f t="shared" si="1017"/>
        <v>0</v>
      </c>
      <c r="V5222" s="560">
        <f t="shared" si="1018"/>
        <v>0</v>
      </c>
      <c r="W5222" s="560">
        <f t="shared" si="1019"/>
        <v>0</v>
      </c>
    </row>
    <row r="5223" spans="1:23" ht="21" customHeight="1">
      <c r="A5223" s="316" t="str">
        <f t="shared" si="1010"/>
        <v/>
      </c>
      <c r="B5223" s="316" t="str">
        <f t="shared" si="1011"/>
        <v/>
      </c>
      <c r="C5223" s="316" t="str">
        <f>IF(AND(F5223&lt;&gt;"",G5223&lt;&gt;""),COUNT($C$32:C5222)+1,"")</f>
        <v/>
      </c>
      <c r="D5223" s="292" t="str">
        <f t="shared" si="1012"/>
        <v/>
      </c>
      <c r="E5223" s="292" t="str">
        <f t="shared" si="1013"/>
        <v/>
      </c>
      <c r="F5223" s="316"/>
      <c r="G5223" s="316"/>
      <c r="H5223" s="317"/>
      <c r="I5223" s="316" t="s">
        <v>445</v>
      </c>
      <c r="J5223" s="318"/>
      <c r="K5223" s="319"/>
      <c r="L5223" s="292" t="s">
        <v>446</v>
      </c>
      <c r="M5223" s="324"/>
      <c r="N5223" s="294" t="str">
        <f t="shared" si="1014"/>
        <v/>
      </c>
      <c r="O5223" s="319"/>
      <c r="P5223" s="296" t="str">
        <f t="shared" si="1015"/>
        <v/>
      </c>
      <c r="Q5223" s="552"/>
      <c r="R5223" s="551"/>
      <c r="S5223" s="291"/>
      <c r="T5223" t="str">
        <f t="shared" si="1016"/>
        <v>-</v>
      </c>
      <c r="U5223" s="560">
        <f t="shared" si="1017"/>
        <v>0</v>
      </c>
      <c r="V5223" s="560">
        <f t="shared" si="1018"/>
        <v>0</v>
      </c>
      <c r="W5223" s="560">
        <f t="shared" si="1019"/>
        <v>0</v>
      </c>
    </row>
    <row r="5224" spans="1:23" ht="21" customHeight="1">
      <c r="A5224" s="316" t="str">
        <f t="shared" si="1010"/>
        <v/>
      </c>
      <c r="B5224" s="316" t="str">
        <f t="shared" si="1011"/>
        <v/>
      </c>
      <c r="C5224" s="316" t="str">
        <f>IF(AND(F5224&lt;&gt;"",G5224&lt;&gt;""),COUNT($C$32:C5223)+1,"")</f>
        <v/>
      </c>
      <c r="D5224" s="292" t="str">
        <f t="shared" si="1012"/>
        <v/>
      </c>
      <c r="E5224" s="292" t="str">
        <f t="shared" si="1013"/>
        <v/>
      </c>
      <c r="F5224" s="316"/>
      <c r="G5224" s="316"/>
      <c r="H5224" s="317"/>
      <c r="I5224" s="316" t="s">
        <v>445</v>
      </c>
      <c r="J5224" s="318"/>
      <c r="K5224" s="319"/>
      <c r="L5224" s="292" t="s">
        <v>446</v>
      </c>
      <c r="M5224" s="324"/>
      <c r="N5224" s="294" t="str">
        <f t="shared" si="1014"/>
        <v/>
      </c>
      <c r="O5224" s="319"/>
      <c r="P5224" s="296" t="str">
        <f t="shared" si="1015"/>
        <v/>
      </c>
      <c r="Q5224" s="552"/>
      <c r="R5224" s="551"/>
      <c r="S5224" s="291"/>
      <c r="T5224" t="str">
        <f t="shared" si="1016"/>
        <v>-</v>
      </c>
      <c r="U5224" s="560">
        <f t="shared" si="1017"/>
        <v>0</v>
      </c>
      <c r="V5224" s="560">
        <f t="shared" si="1018"/>
        <v>0</v>
      </c>
      <c r="W5224" s="560">
        <f t="shared" si="1019"/>
        <v>0</v>
      </c>
    </row>
    <row r="5225" spans="1:23" ht="21" customHeight="1">
      <c r="A5225" s="316" t="str">
        <f t="shared" si="1010"/>
        <v/>
      </c>
      <c r="B5225" s="316" t="str">
        <f t="shared" si="1011"/>
        <v/>
      </c>
      <c r="C5225" s="316" t="str">
        <f>IF(AND(F5225&lt;&gt;"",G5225&lt;&gt;""),COUNT($C$32:C5224)+1,"")</f>
        <v/>
      </c>
      <c r="D5225" s="292" t="str">
        <f t="shared" si="1012"/>
        <v/>
      </c>
      <c r="E5225" s="292" t="str">
        <f t="shared" si="1013"/>
        <v/>
      </c>
      <c r="F5225" s="316"/>
      <c r="G5225" s="316"/>
      <c r="H5225" s="317"/>
      <c r="I5225" s="316" t="s">
        <v>445</v>
      </c>
      <c r="J5225" s="318"/>
      <c r="K5225" s="319"/>
      <c r="L5225" s="292" t="s">
        <v>446</v>
      </c>
      <c r="M5225" s="324"/>
      <c r="N5225" s="294" t="str">
        <f t="shared" si="1014"/>
        <v/>
      </c>
      <c r="O5225" s="319"/>
      <c r="P5225" s="296" t="str">
        <f t="shared" si="1015"/>
        <v/>
      </c>
      <c r="Q5225" s="552"/>
      <c r="R5225" s="551"/>
      <c r="S5225" s="291"/>
      <c r="T5225" t="str">
        <f t="shared" si="1016"/>
        <v>-</v>
      </c>
      <c r="U5225" s="560">
        <f t="shared" si="1017"/>
        <v>0</v>
      </c>
      <c r="V5225" s="560">
        <f t="shared" si="1018"/>
        <v>0</v>
      </c>
      <c r="W5225" s="560">
        <f t="shared" si="1019"/>
        <v>0</v>
      </c>
    </row>
    <row r="5226" spans="1:23" ht="21" customHeight="1">
      <c r="A5226" s="316" t="str">
        <f t="shared" si="1010"/>
        <v/>
      </c>
      <c r="B5226" s="316" t="str">
        <f t="shared" si="1011"/>
        <v/>
      </c>
      <c r="C5226" s="316" t="str">
        <f>IF(AND(F5226&lt;&gt;"",G5226&lt;&gt;""),COUNT($C$32:C5225)+1,"")</f>
        <v/>
      </c>
      <c r="D5226" s="292" t="str">
        <f t="shared" si="1012"/>
        <v/>
      </c>
      <c r="E5226" s="292" t="str">
        <f t="shared" si="1013"/>
        <v/>
      </c>
      <c r="F5226" s="316"/>
      <c r="G5226" s="316"/>
      <c r="H5226" s="317"/>
      <c r="I5226" s="316" t="s">
        <v>445</v>
      </c>
      <c r="J5226" s="318"/>
      <c r="K5226" s="319"/>
      <c r="L5226" s="292" t="s">
        <v>446</v>
      </c>
      <c r="M5226" s="324"/>
      <c r="N5226" s="294" t="str">
        <f t="shared" si="1014"/>
        <v/>
      </c>
      <c r="O5226" s="319"/>
      <c r="P5226" s="296" t="str">
        <f t="shared" si="1015"/>
        <v/>
      </c>
      <c r="Q5226" s="552"/>
      <c r="R5226" s="551"/>
      <c r="S5226" s="291"/>
      <c r="T5226" t="str">
        <f t="shared" si="1016"/>
        <v>-</v>
      </c>
      <c r="U5226" s="560">
        <f t="shared" si="1017"/>
        <v>0</v>
      </c>
      <c r="V5226" s="560">
        <f t="shared" si="1018"/>
        <v>0</v>
      </c>
      <c r="W5226" s="560">
        <f t="shared" si="1019"/>
        <v>0</v>
      </c>
    </row>
    <row r="5227" spans="1:23" ht="21" customHeight="1">
      <c r="A5227" s="316" t="str">
        <f t="shared" si="1010"/>
        <v/>
      </c>
      <c r="B5227" s="316" t="str">
        <f t="shared" si="1011"/>
        <v/>
      </c>
      <c r="C5227" s="316" t="str">
        <f>IF(AND(F5227&lt;&gt;"",G5227&lt;&gt;""),COUNT($C$32:C5226)+1,"")</f>
        <v/>
      </c>
      <c r="D5227" s="292" t="str">
        <f t="shared" si="1012"/>
        <v/>
      </c>
      <c r="E5227" s="292" t="str">
        <f t="shared" si="1013"/>
        <v/>
      </c>
      <c r="F5227" s="316"/>
      <c r="G5227" s="316"/>
      <c r="H5227" s="317"/>
      <c r="I5227" s="316" t="s">
        <v>445</v>
      </c>
      <c r="J5227" s="318"/>
      <c r="K5227" s="319"/>
      <c r="L5227" s="292" t="s">
        <v>446</v>
      </c>
      <c r="M5227" s="324"/>
      <c r="N5227" s="294" t="str">
        <f t="shared" si="1014"/>
        <v/>
      </c>
      <c r="O5227" s="319"/>
      <c r="P5227" s="296" t="str">
        <f t="shared" si="1015"/>
        <v/>
      </c>
      <c r="Q5227" s="552"/>
      <c r="R5227" s="551"/>
      <c r="S5227" s="291"/>
      <c r="T5227" t="str">
        <f t="shared" si="1016"/>
        <v>-</v>
      </c>
      <c r="U5227" s="560">
        <f t="shared" si="1017"/>
        <v>0</v>
      </c>
      <c r="V5227" s="560">
        <f t="shared" si="1018"/>
        <v>0</v>
      </c>
      <c r="W5227" s="560">
        <f t="shared" si="1019"/>
        <v>0</v>
      </c>
    </row>
    <row r="5228" spans="1:23" ht="21" customHeight="1">
      <c r="A5228" s="316" t="str">
        <f t="shared" si="1010"/>
        <v/>
      </c>
      <c r="B5228" s="316" t="str">
        <f t="shared" si="1011"/>
        <v/>
      </c>
      <c r="C5228" s="316" t="str">
        <f>IF(AND(F5228&lt;&gt;"",G5228&lt;&gt;""),COUNT($C$32:C5227)+1,"")</f>
        <v/>
      </c>
      <c r="D5228" s="292" t="str">
        <f t="shared" si="1012"/>
        <v/>
      </c>
      <c r="E5228" s="292" t="str">
        <f t="shared" si="1013"/>
        <v/>
      </c>
      <c r="F5228" s="316"/>
      <c r="G5228" s="316"/>
      <c r="H5228" s="317"/>
      <c r="I5228" s="316" t="s">
        <v>445</v>
      </c>
      <c r="J5228" s="318"/>
      <c r="K5228" s="319"/>
      <c r="L5228" s="292" t="s">
        <v>446</v>
      </c>
      <c r="M5228" s="324"/>
      <c r="N5228" s="294" t="str">
        <f t="shared" si="1014"/>
        <v/>
      </c>
      <c r="O5228" s="319"/>
      <c r="P5228" s="296" t="str">
        <f t="shared" si="1015"/>
        <v/>
      </c>
      <c r="Q5228" s="552"/>
      <c r="R5228" s="551"/>
      <c r="S5228" s="291"/>
      <c r="T5228" t="str">
        <f t="shared" si="1016"/>
        <v>-</v>
      </c>
      <c r="U5228" s="560">
        <f t="shared" si="1017"/>
        <v>0</v>
      </c>
      <c r="V5228" s="560">
        <f t="shared" si="1018"/>
        <v>0</v>
      </c>
      <c r="W5228" s="560">
        <f t="shared" si="1019"/>
        <v>0</v>
      </c>
    </row>
    <row r="5229" spans="1:23" ht="21" customHeight="1">
      <c r="A5229" s="316" t="str">
        <f t="shared" si="1010"/>
        <v/>
      </c>
      <c r="B5229" s="316" t="str">
        <f t="shared" si="1011"/>
        <v/>
      </c>
      <c r="C5229" s="316" t="str">
        <f>IF(AND(F5229&lt;&gt;"",G5229&lt;&gt;""),COUNT($C$32:C5228)+1,"")</f>
        <v/>
      </c>
      <c r="D5229" s="292" t="str">
        <f t="shared" si="1012"/>
        <v/>
      </c>
      <c r="E5229" s="292" t="str">
        <f t="shared" si="1013"/>
        <v/>
      </c>
      <c r="F5229" s="316"/>
      <c r="G5229" s="316"/>
      <c r="H5229" s="317"/>
      <c r="I5229" s="316" t="s">
        <v>445</v>
      </c>
      <c r="J5229" s="318"/>
      <c r="K5229" s="319"/>
      <c r="L5229" s="292" t="s">
        <v>446</v>
      </c>
      <c r="M5229" s="324"/>
      <c r="N5229" s="294" t="str">
        <f t="shared" si="1014"/>
        <v/>
      </c>
      <c r="O5229" s="319"/>
      <c r="P5229" s="296" t="str">
        <f t="shared" si="1015"/>
        <v/>
      </c>
      <c r="Q5229" s="552"/>
      <c r="R5229" s="551"/>
      <c r="S5229" s="291"/>
      <c r="T5229" t="str">
        <f t="shared" si="1016"/>
        <v>-</v>
      </c>
      <c r="U5229" s="560">
        <f t="shared" si="1017"/>
        <v>0</v>
      </c>
      <c r="V5229" s="560">
        <f t="shared" si="1018"/>
        <v>0</v>
      </c>
      <c r="W5229" s="560">
        <f t="shared" si="1019"/>
        <v>0</v>
      </c>
    </row>
    <row r="5230" spans="1:23" ht="21" customHeight="1">
      <c r="A5230" s="316" t="str">
        <f t="shared" si="1010"/>
        <v/>
      </c>
      <c r="B5230" s="316" t="str">
        <f t="shared" si="1011"/>
        <v/>
      </c>
      <c r="C5230" s="316" t="str">
        <f>IF(AND(F5230&lt;&gt;"",G5230&lt;&gt;""),COUNT($C$32:C5229)+1,"")</f>
        <v/>
      </c>
      <c r="D5230" s="292" t="str">
        <f t="shared" si="1012"/>
        <v/>
      </c>
      <c r="E5230" s="292" t="str">
        <f t="shared" si="1013"/>
        <v/>
      </c>
      <c r="F5230" s="316"/>
      <c r="G5230" s="316"/>
      <c r="H5230" s="317"/>
      <c r="I5230" s="316" t="s">
        <v>445</v>
      </c>
      <c r="J5230" s="318"/>
      <c r="K5230" s="319"/>
      <c r="L5230" s="292" t="s">
        <v>446</v>
      </c>
      <c r="M5230" s="324"/>
      <c r="N5230" s="294" t="str">
        <f t="shared" si="1014"/>
        <v/>
      </c>
      <c r="O5230" s="319"/>
      <c r="P5230" s="296" t="str">
        <f t="shared" si="1015"/>
        <v/>
      </c>
      <c r="Q5230" s="552"/>
      <c r="R5230" s="551"/>
      <c r="S5230" s="291"/>
      <c r="T5230" t="str">
        <f t="shared" si="1016"/>
        <v>-</v>
      </c>
      <c r="U5230" s="560">
        <f t="shared" si="1017"/>
        <v>0</v>
      </c>
      <c r="V5230" s="560">
        <f t="shared" si="1018"/>
        <v>0</v>
      </c>
      <c r="W5230" s="560">
        <f t="shared" si="1019"/>
        <v>0</v>
      </c>
    </row>
    <row r="5231" spans="1:23" ht="21" customHeight="1">
      <c r="A5231" s="316" t="str">
        <f t="shared" si="1010"/>
        <v/>
      </c>
      <c r="B5231" s="316" t="str">
        <f t="shared" si="1011"/>
        <v/>
      </c>
      <c r="C5231" s="316" t="str">
        <f>IF(AND(F5231&lt;&gt;"",G5231&lt;&gt;""),COUNT($C$32:C5230)+1,"")</f>
        <v/>
      </c>
      <c r="D5231" s="292" t="str">
        <f t="shared" si="1012"/>
        <v/>
      </c>
      <c r="E5231" s="292" t="str">
        <f t="shared" si="1013"/>
        <v/>
      </c>
      <c r="F5231" s="316"/>
      <c r="G5231" s="316"/>
      <c r="H5231" s="317"/>
      <c r="I5231" s="316" t="s">
        <v>445</v>
      </c>
      <c r="J5231" s="318"/>
      <c r="K5231" s="319"/>
      <c r="L5231" s="292" t="s">
        <v>446</v>
      </c>
      <c r="M5231" s="324"/>
      <c r="N5231" s="294" t="str">
        <f t="shared" si="1014"/>
        <v/>
      </c>
      <c r="O5231" s="319"/>
      <c r="P5231" s="296" t="str">
        <f t="shared" si="1015"/>
        <v/>
      </c>
      <c r="Q5231" s="552"/>
      <c r="R5231" s="551"/>
      <c r="S5231" s="291"/>
      <c r="T5231" t="str">
        <f t="shared" si="1016"/>
        <v>-</v>
      </c>
      <c r="U5231" s="560">
        <f t="shared" si="1017"/>
        <v>0</v>
      </c>
      <c r="V5231" s="560">
        <f t="shared" si="1018"/>
        <v>0</v>
      </c>
      <c r="W5231" s="560">
        <f t="shared" si="1019"/>
        <v>0</v>
      </c>
    </row>
    <row r="5232" spans="1:23" ht="21" customHeight="1">
      <c r="A5232" s="316" t="str">
        <f t="shared" si="1010"/>
        <v/>
      </c>
      <c r="B5232" s="316" t="str">
        <f t="shared" si="1011"/>
        <v/>
      </c>
      <c r="C5232" s="316" t="str">
        <f>IF(AND(F5232&lt;&gt;"",G5232&lt;&gt;""),COUNT($C$32:C5231)+1,"")</f>
        <v/>
      </c>
      <c r="D5232" s="292" t="str">
        <f t="shared" si="1012"/>
        <v/>
      </c>
      <c r="E5232" s="292" t="str">
        <f t="shared" si="1013"/>
        <v/>
      </c>
      <c r="F5232" s="316"/>
      <c r="G5232" s="316"/>
      <c r="H5232" s="317"/>
      <c r="I5232" s="316" t="s">
        <v>445</v>
      </c>
      <c r="J5232" s="318"/>
      <c r="K5232" s="319"/>
      <c r="L5232" s="292" t="s">
        <v>446</v>
      </c>
      <c r="M5232" s="324"/>
      <c r="N5232" s="294" t="str">
        <f t="shared" si="1014"/>
        <v/>
      </c>
      <c r="O5232" s="319"/>
      <c r="P5232" s="296" t="str">
        <f t="shared" si="1015"/>
        <v/>
      </c>
      <c r="Q5232" s="552"/>
      <c r="R5232" s="551"/>
      <c r="S5232" s="291"/>
      <c r="T5232" t="str">
        <f t="shared" si="1016"/>
        <v>-</v>
      </c>
      <c r="U5232" s="560">
        <f t="shared" si="1017"/>
        <v>0</v>
      </c>
      <c r="V5232" s="560">
        <f t="shared" si="1018"/>
        <v>0</v>
      </c>
      <c r="W5232" s="560">
        <f t="shared" si="1019"/>
        <v>0</v>
      </c>
    </row>
    <row r="5233" spans="1:23" ht="21" customHeight="1">
      <c r="A5233" s="316" t="str">
        <f t="shared" si="1010"/>
        <v/>
      </c>
      <c r="B5233" s="316" t="str">
        <f t="shared" si="1011"/>
        <v/>
      </c>
      <c r="C5233" s="316" t="str">
        <f>IF(AND(F5233&lt;&gt;"",G5233&lt;&gt;""),COUNT($C$32:C5232)+1,"")</f>
        <v/>
      </c>
      <c r="D5233" s="292" t="str">
        <f t="shared" si="1012"/>
        <v/>
      </c>
      <c r="E5233" s="292" t="str">
        <f t="shared" si="1013"/>
        <v/>
      </c>
      <c r="F5233" s="316"/>
      <c r="G5233" s="316"/>
      <c r="H5233" s="317"/>
      <c r="I5233" s="316" t="s">
        <v>445</v>
      </c>
      <c r="J5233" s="318"/>
      <c r="K5233" s="319"/>
      <c r="L5233" s="292" t="s">
        <v>446</v>
      </c>
      <c r="M5233" s="324"/>
      <c r="N5233" s="294" t="str">
        <f t="shared" si="1014"/>
        <v/>
      </c>
      <c r="O5233" s="319"/>
      <c r="P5233" s="296" t="str">
        <f t="shared" si="1015"/>
        <v/>
      </c>
      <c r="Q5233" s="552"/>
      <c r="R5233" s="551"/>
      <c r="S5233" s="291"/>
      <c r="T5233" t="str">
        <f t="shared" si="1016"/>
        <v>-</v>
      </c>
      <c r="U5233" s="560">
        <f t="shared" si="1017"/>
        <v>0</v>
      </c>
      <c r="V5233" s="560">
        <f t="shared" si="1018"/>
        <v>0</v>
      </c>
      <c r="W5233" s="560">
        <f t="shared" si="1019"/>
        <v>0</v>
      </c>
    </row>
    <row r="5234" spans="1:23" ht="21" customHeight="1">
      <c r="A5234" s="316" t="str">
        <f t="shared" si="1010"/>
        <v/>
      </c>
      <c r="B5234" s="316" t="str">
        <f t="shared" si="1011"/>
        <v/>
      </c>
      <c r="C5234" s="316" t="str">
        <f>IF(AND(F5234&lt;&gt;"",G5234&lt;&gt;""),COUNT($C$32:C5233)+1,"")</f>
        <v/>
      </c>
      <c r="D5234" s="292" t="str">
        <f t="shared" si="1012"/>
        <v/>
      </c>
      <c r="E5234" s="292" t="str">
        <f t="shared" si="1013"/>
        <v/>
      </c>
      <c r="F5234" s="316"/>
      <c r="G5234" s="316"/>
      <c r="H5234" s="317"/>
      <c r="I5234" s="316" t="s">
        <v>445</v>
      </c>
      <c r="J5234" s="318"/>
      <c r="K5234" s="319"/>
      <c r="L5234" s="292" t="s">
        <v>446</v>
      </c>
      <c r="M5234" s="324"/>
      <c r="N5234" s="294" t="str">
        <f t="shared" si="1014"/>
        <v/>
      </c>
      <c r="O5234" s="319"/>
      <c r="P5234" s="296" t="str">
        <f t="shared" si="1015"/>
        <v/>
      </c>
      <c r="Q5234" s="552"/>
      <c r="R5234" s="551"/>
      <c r="S5234" s="291"/>
      <c r="T5234" t="str">
        <f t="shared" si="1016"/>
        <v>-</v>
      </c>
      <c r="U5234" s="560">
        <f t="shared" si="1017"/>
        <v>0</v>
      </c>
      <c r="V5234" s="560">
        <f t="shared" si="1018"/>
        <v>0</v>
      </c>
      <c r="W5234" s="560">
        <f t="shared" si="1019"/>
        <v>0</v>
      </c>
    </row>
    <row r="5235" spans="1:23" ht="21" customHeight="1">
      <c r="A5235" s="316" t="str">
        <f t="shared" si="1010"/>
        <v/>
      </c>
      <c r="B5235" s="316" t="str">
        <f t="shared" si="1011"/>
        <v/>
      </c>
      <c r="C5235" s="316" t="str">
        <f>IF(AND(F5235&lt;&gt;"",G5235&lt;&gt;""),COUNT($C$32:C5234)+1,"")</f>
        <v/>
      </c>
      <c r="D5235" s="292" t="str">
        <f t="shared" si="1012"/>
        <v/>
      </c>
      <c r="E5235" s="292" t="str">
        <f t="shared" si="1013"/>
        <v/>
      </c>
      <c r="F5235" s="316"/>
      <c r="G5235" s="316"/>
      <c r="H5235" s="317"/>
      <c r="I5235" s="316" t="s">
        <v>445</v>
      </c>
      <c r="J5235" s="318"/>
      <c r="K5235" s="319"/>
      <c r="L5235" s="292" t="s">
        <v>446</v>
      </c>
      <c r="M5235" s="324"/>
      <c r="N5235" s="294" t="str">
        <f t="shared" si="1014"/>
        <v/>
      </c>
      <c r="O5235" s="319"/>
      <c r="P5235" s="296" t="str">
        <f t="shared" si="1015"/>
        <v/>
      </c>
      <c r="Q5235" s="552"/>
      <c r="R5235" s="551"/>
      <c r="S5235" s="291"/>
      <c r="T5235" t="str">
        <f t="shared" si="1016"/>
        <v>-</v>
      </c>
      <c r="U5235" s="560">
        <f t="shared" si="1017"/>
        <v>0</v>
      </c>
      <c r="V5235" s="560">
        <f t="shared" si="1018"/>
        <v>0</v>
      </c>
      <c r="W5235" s="560">
        <f t="shared" si="1019"/>
        <v>0</v>
      </c>
    </row>
    <row r="5236" spans="1:23" ht="21" customHeight="1">
      <c r="A5236" s="316" t="str">
        <f t="shared" si="1010"/>
        <v/>
      </c>
      <c r="B5236" s="316" t="str">
        <f t="shared" si="1011"/>
        <v/>
      </c>
      <c r="C5236" s="316" t="str">
        <f>IF(AND(F5236&lt;&gt;"",G5236&lt;&gt;""),COUNT($C$32:C5235)+1,"")</f>
        <v/>
      </c>
      <c r="D5236" s="292" t="str">
        <f t="shared" si="1012"/>
        <v/>
      </c>
      <c r="E5236" s="292" t="str">
        <f t="shared" si="1013"/>
        <v/>
      </c>
      <c r="F5236" s="316"/>
      <c r="G5236" s="316"/>
      <c r="H5236" s="317"/>
      <c r="I5236" s="316" t="s">
        <v>445</v>
      </c>
      <c r="J5236" s="318"/>
      <c r="K5236" s="319"/>
      <c r="L5236" s="292" t="s">
        <v>446</v>
      </c>
      <c r="M5236" s="324"/>
      <c r="N5236" s="294" t="str">
        <f t="shared" si="1014"/>
        <v/>
      </c>
      <c r="O5236" s="319"/>
      <c r="P5236" s="296" t="str">
        <f t="shared" si="1015"/>
        <v/>
      </c>
      <c r="Q5236" s="552"/>
      <c r="R5236" s="551"/>
      <c r="S5236" s="291"/>
      <c r="T5236" t="str">
        <f t="shared" si="1016"/>
        <v>-</v>
      </c>
      <c r="U5236" s="560">
        <f t="shared" si="1017"/>
        <v>0</v>
      </c>
      <c r="V5236" s="560">
        <f t="shared" si="1018"/>
        <v>0</v>
      </c>
      <c r="W5236" s="560">
        <f t="shared" si="1019"/>
        <v>0</v>
      </c>
    </row>
    <row r="5237" spans="1:23" ht="21" customHeight="1">
      <c r="A5237" s="316" t="str">
        <f t="shared" si="1010"/>
        <v/>
      </c>
      <c r="B5237" s="316" t="str">
        <f t="shared" si="1011"/>
        <v/>
      </c>
      <c r="C5237" s="316" t="str">
        <f>IF(AND(F5237&lt;&gt;"",G5237&lt;&gt;""),COUNT($C$32:C5236)+1,"")</f>
        <v/>
      </c>
      <c r="D5237" s="292" t="str">
        <f t="shared" si="1012"/>
        <v/>
      </c>
      <c r="E5237" s="292" t="str">
        <f t="shared" si="1013"/>
        <v/>
      </c>
      <c r="F5237" s="316"/>
      <c r="G5237" s="316"/>
      <c r="H5237" s="317"/>
      <c r="I5237" s="316" t="s">
        <v>445</v>
      </c>
      <c r="J5237" s="318"/>
      <c r="K5237" s="319"/>
      <c r="L5237" s="292" t="s">
        <v>446</v>
      </c>
      <c r="M5237" s="324"/>
      <c r="N5237" s="294" t="str">
        <f t="shared" si="1014"/>
        <v/>
      </c>
      <c r="O5237" s="319"/>
      <c r="P5237" s="296" t="str">
        <f t="shared" si="1015"/>
        <v/>
      </c>
      <c r="Q5237" s="552"/>
      <c r="R5237" s="551"/>
      <c r="S5237" s="291"/>
      <c r="T5237" t="str">
        <f t="shared" si="1016"/>
        <v>-</v>
      </c>
      <c r="U5237" s="560">
        <f t="shared" si="1017"/>
        <v>0</v>
      </c>
      <c r="V5237" s="560">
        <f t="shared" si="1018"/>
        <v>0</v>
      </c>
      <c r="W5237" s="560">
        <f t="shared" si="1019"/>
        <v>0</v>
      </c>
    </row>
    <row r="5238" spans="1:23" ht="21" customHeight="1">
      <c r="A5238" s="316" t="str">
        <f t="shared" si="1010"/>
        <v/>
      </c>
      <c r="B5238" s="316" t="str">
        <f t="shared" si="1011"/>
        <v/>
      </c>
      <c r="C5238" s="316" t="str">
        <f>IF(AND(F5238&lt;&gt;"",G5238&lt;&gt;""),COUNT($C$32:C5237)+1,"")</f>
        <v/>
      </c>
      <c r="D5238" s="292" t="str">
        <f t="shared" si="1012"/>
        <v/>
      </c>
      <c r="E5238" s="292" t="str">
        <f t="shared" si="1013"/>
        <v/>
      </c>
      <c r="F5238" s="316"/>
      <c r="G5238" s="316"/>
      <c r="H5238" s="317"/>
      <c r="I5238" s="316" t="s">
        <v>445</v>
      </c>
      <c r="J5238" s="318"/>
      <c r="K5238" s="319"/>
      <c r="L5238" s="292" t="s">
        <v>446</v>
      </c>
      <c r="M5238" s="324"/>
      <c r="N5238" s="294" t="str">
        <f t="shared" si="1014"/>
        <v/>
      </c>
      <c r="O5238" s="319"/>
      <c r="P5238" s="296" t="str">
        <f t="shared" si="1015"/>
        <v/>
      </c>
      <c r="Q5238" s="552"/>
      <c r="R5238" s="551"/>
      <c r="S5238" s="291"/>
      <c r="T5238" t="str">
        <f t="shared" si="1016"/>
        <v>-</v>
      </c>
      <c r="U5238" s="560">
        <f t="shared" si="1017"/>
        <v>0</v>
      </c>
      <c r="V5238" s="560">
        <f t="shared" si="1018"/>
        <v>0</v>
      </c>
      <c r="W5238" s="560">
        <f t="shared" si="1019"/>
        <v>0</v>
      </c>
    </row>
    <row r="5239" spans="1:23" ht="21" customHeight="1">
      <c r="A5239" s="316" t="str">
        <f t="shared" ref="A5239:A5302" si="1020">IF(AND(F5239&lt;&gt;"",G5239&lt;&gt;""),LEFT(E5239,5),"")</f>
        <v/>
      </c>
      <c r="B5239" s="316" t="str">
        <f t="shared" ref="B5239:B5302" si="1021">IF(AND(F5239&lt;&gt;"",G5239&lt;&gt;""),LEFT(G5239,2),"")</f>
        <v/>
      </c>
      <c r="C5239" s="316" t="str">
        <f>IF(AND(F5239&lt;&gt;"",G5239&lt;&gt;""),COUNT($C$32:C5238)+1,"")</f>
        <v/>
      </c>
      <c r="D5239" s="292" t="str">
        <f t="shared" ref="D5239:D5302" si="1022">IF(C5239&lt;&gt;"","LN"&amp;TEXT(C5239,"0000"),"")</f>
        <v/>
      </c>
      <c r="E5239" s="292" t="str">
        <f t="shared" ref="E5239:E5302" si="1023">IF(AND(F5239&lt;&gt;"",G5239&lt;&gt;""),LEFT(F5239,7),"")</f>
        <v/>
      </c>
      <c r="F5239" s="316"/>
      <c r="G5239" s="316"/>
      <c r="H5239" s="317"/>
      <c r="I5239" s="316" t="s">
        <v>445</v>
      </c>
      <c r="J5239" s="318"/>
      <c r="K5239" s="319"/>
      <c r="L5239" s="292" t="s">
        <v>446</v>
      </c>
      <c r="M5239" s="324"/>
      <c r="N5239" s="294" t="str">
        <f t="shared" ref="N5239:N5302" si="1024">IF(AND(F5239&lt;&gt;"",G5239&lt;&gt;""),K5239*M5239,"")</f>
        <v/>
      </c>
      <c r="O5239" s="319"/>
      <c r="P5239" s="296" t="str">
        <f t="shared" ref="P5239:P5302" si="1025">IF(AND(F5239&lt;&gt;"",G5239&lt;&gt;""),N5239*O5239,"")</f>
        <v/>
      </c>
      <c r="Q5239" s="552"/>
      <c r="R5239" s="551"/>
      <c r="S5239" s="291"/>
      <c r="T5239" t="str">
        <f t="shared" ref="T5239:T5302" si="1026">IF(AND(F5239&lt;&gt;"",G5239&lt;&gt;""),"ok","-")</f>
        <v>-</v>
      </c>
      <c r="U5239" s="560">
        <f t="shared" ref="U5239:U5302" si="1027">MOD(K5239,1)</f>
        <v>0</v>
      </c>
      <c r="V5239" s="560">
        <f t="shared" ref="V5239:V5302" si="1028">MOD(M5239,1)</f>
        <v>0</v>
      </c>
      <c r="W5239" s="560">
        <f t="shared" ref="W5239:W5302" si="1029">MOD(O5239,1)</f>
        <v>0</v>
      </c>
    </row>
    <row r="5240" spans="1:23" ht="21" customHeight="1">
      <c r="A5240" s="316" t="str">
        <f t="shared" si="1020"/>
        <v/>
      </c>
      <c r="B5240" s="316" t="str">
        <f t="shared" si="1021"/>
        <v/>
      </c>
      <c r="C5240" s="316" t="str">
        <f>IF(AND(F5240&lt;&gt;"",G5240&lt;&gt;""),COUNT($C$32:C5239)+1,"")</f>
        <v/>
      </c>
      <c r="D5240" s="292" t="str">
        <f t="shared" si="1022"/>
        <v/>
      </c>
      <c r="E5240" s="292" t="str">
        <f t="shared" si="1023"/>
        <v/>
      </c>
      <c r="F5240" s="316"/>
      <c r="G5240" s="316"/>
      <c r="H5240" s="317"/>
      <c r="I5240" s="316" t="s">
        <v>445</v>
      </c>
      <c r="J5240" s="318"/>
      <c r="K5240" s="319"/>
      <c r="L5240" s="292" t="s">
        <v>446</v>
      </c>
      <c r="M5240" s="324"/>
      <c r="N5240" s="294" t="str">
        <f t="shared" si="1024"/>
        <v/>
      </c>
      <c r="O5240" s="319"/>
      <c r="P5240" s="296" t="str">
        <f t="shared" si="1025"/>
        <v/>
      </c>
      <c r="Q5240" s="552"/>
      <c r="R5240" s="551"/>
      <c r="S5240" s="291"/>
      <c r="T5240" t="str">
        <f t="shared" si="1026"/>
        <v>-</v>
      </c>
      <c r="U5240" s="560">
        <f t="shared" si="1027"/>
        <v>0</v>
      </c>
      <c r="V5240" s="560">
        <f t="shared" si="1028"/>
        <v>0</v>
      </c>
      <c r="W5240" s="560">
        <f t="shared" si="1029"/>
        <v>0</v>
      </c>
    </row>
    <row r="5241" spans="1:23" ht="21" customHeight="1">
      <c r="A5241" s="316" t="str">
        <f t="shared" si="1020"/>
        <v/>
      </c>
      <c r="B5241" s="316" t="str">
        <f t="shared" si="1021"/>
        <v/>
      </c>
      <c r="C5241" s="316" t="str">
        <f>IF(AND(F5241&lt;&gt;"",G5241&lt;&gt;""),COUNT($C$32:C5240)+1,"")</f>
        <v/>
      </c>
      <c r="D5241" s="292" t="str">
        <f t="shared" si="1022"/>
        <v/>
      </c>
      <c r="E5241" s="292" t="str">
        <f t="shared" si="1023"/>
        <v/>
      </c>
      <c r="F5241" s="316"/>
      <c r="G5241" s="316"/>
      <c r="H5241" s="317"/>
      <c r="I5241" s="316" t="s">
        <v>445</v>
      </c>
      <c r="J5241" s="318"/>
      <c r="K5241" s="319"/>
      <c r="L5241" s="292" t="s">
        <v>446</v>
      </c>
      <c r="M5241" s="324"/>
      <c r="N5241" s="294" t="str">
        <f t="shared" si="1024"/>
        <v/>
      </c>
      <c r="O5241" s="319"/>
      <c r="P5241" s="296" t="str">
        <f t="shared" si="1025"/>
        <v/>
      </c>
      <c r="Q5241" s="552"/>
      <c r="R5241" s="551"/>
      <c r="S5241" s="291"/>
      <c r="T5241" t="str">
        <f t="shared" si="1026"/>
        <v>-</v>
      </c>
      <c r="U5241" s="560">
        <f t="shared" si="1027"/>
        <v>0</v>
      </c>
      <c r="V5241" s="560">
        <f t="shared" si="1028"/>
        <v>0</v>
      </c>
      <c r="W5241" s="560">
        <f t="shared" si="1029"/>
        <v>0</v>
      </c>
    </row>
    <row r="5242" spans="1:23" ht="21" customHeight="1">
      <c r="A5242" s="316" t="str">
        <f t="shared" si="1020"/>
        <v/>
      </c>
      <c r="B5242" s="316" t="str">
        <f t="shared" si="1021"/>
        <v/>
      </c>
      <c r="C5242" s="316" t="str">
        <f>IF(AND(F5242&lt;&gt;"",G5242&lt;&gt;""),COUNT($C$32:C5241)+1,"")</f>
        <v/>
      </c>
      <c r="D5242" s="292" t="str">
        <f t="shared" si="1022"/>
        <v/>
      </c>
      <c r="E5242" s="292" t="str">
        <f t="shared" si="1023"/>
        <v/>
      </c>
      <c r="F5242" s="316"/>
      <c r="G5242" s="316"/>
      <c r="H5242" s="317"/>
      <c r="I5242" s="316" t="s">
        <v>445</v>
      </c>
      <c r="J5242" s="318"/>
      <c r="K5242" s="319"/>
      <c r="L5242" s="292" t="s">
        <v>446</v>
      </c>
      <c r="M5242" s="324"/>
      <c r="N5242" s="294" t="str">
        <f t="shared" si="1024"/>
        <v/>
      </c>
      <c r="O5242" s="319"/>
      <c r="P5242" s="296" t="str">
        <f t="shared" si="1025"/>
        <v/>
      </c>
      <c r="Q5242" s="552"/>
      <c r="R5242" s="551"/>
      <c r="S5242" s="291"/>
      <c r="T5242" t="str">
        <f t="shared" si="1026"/>
        <v>-</v>
      </c>
      <c r="U5242" s="560">
        <f t="shared" si="1027"/>
        <v>0</v>
      </c>
      <c r="V5242" s="560">
        <f t="shared" si="1028"/>
        <v>0</v>
      </c>
      <c r="W5242" s="560">
        <f t="shared" si="1029"/>
        <v>0</v>
      </c>
    </row>
    <row r="5243" spans="1:23" ht="21" customHeight="1">
      <c r="A5243" s="316" t="str">
        <f t="shared" si="1020"/>
        <v/>
      </c>
      <c r="B5243" s="316" t="str">
        <f t="shared" si="1021"/>
        <v/>
      </c>
      <c r="C5243" s="316" t="str">
        <f>IF(AND(F5243&lt;&gt;"",G5243&lt;&gt;""),COUNT($C$32:C5242)+1,"")</f>
        <v/>
      </c>
      <c r="D5243" s="292" t="str">
        <f t="shared" si="1022"/>
        <v/>
      </c>
      <c r="E5243" s="292" t="str">
        <f t="shared" si="1023"/>
        <v/>
      </c>
      <c r="F5243" s="316"/>
      <c r="G5243" s="316"/>
      <c r="H5243" s="317"/>
      <c r="I5243" s="316" t="s">
        <v>445</v>
      </c>
      <c r="J5243" s="318"/>
      <c r="K5243" s="319"/>
      <c r="L5243" s="292" t="s">
        <v>446</v>
      </c>
      <c r="M5243" s="324"/>
      <c r="N5243" s="294" t="str">
        <f t="shared" si="1024"/>
        <v/>
      </c>
      <c r="O5243" s="319"/>
      <c r="P5243" s="296" t="str">
        <f t="shared" si="1025"/>
        <v/>
      </c>
      <c r="Q5243" s="552"/>
      <c r="R5243" s="551"/>
      <c r="S5243" s="291"/>
      <c r="T5243" t="str">
        <f t="shared" si="1026"/>
        <v>-</v>
      </c>
      <c r="U5243" s="560">
        <f t="shared" si="1027"/>
        <v>0</v>
      </c>
      <c r="V5243" s="560">
        <f t="shared" si="1028"/>
        <v>0</v>
      </c>
      <c r="W5243" s="560">
        <f t="shared" si="1029"/>
        <v>0</v>
      </c>
    </row>
    <row r="5244" spans="1:23" ht="21" customHeight="1">
      <c r="A5244" s="316" t="str">
        <f t="shared" si="1020"/>
        <v/>
      </c>
      <c r="B5244" s="316" t="str">
        <f t="shared" si="1021"/>
        <v/>
      </c>
      <c r="C5244" s="316" t="str">
        <f>IF(AND(F5244&lt;&gt;"",G5244&lt;&gt;""),COUNT($C$32:C5243)+1,"")</f>
        <v/>
      </c>
      <c r="D5244" s="292" t="str">
        <f t="shared" si="1022"/>
        <v/>
      </c>
      <c r="E5244" s="292" t="str">
        <f t="shared" si="1023"/>
        <v/>
      </c>
      <c r="F5244" s="316"/>
      <c r="G5244" s="316"/>
      <c r="H5244" s="317"/>
      <c r="I5244" s="316" t="s">
        <v>445</v>
      </c>
      <c r="J5244" s="318"/>
      <c r="K5244" s="319"/>
      <c r="L5244" s="292" t="s">
        <v>446</v>
      </c>
      <c r="M5244" s="324"/>
      <c r="N5244" s="294" t="str">
        <f t="shared" si="1024"/>
        <v/>
      </c>
      <c r="O5244" s="319"/>
      <c r="P5244" s="296" t="str">
        <f t="shared" si="1025"/>
        <v/>
      </c>
      <c r="Q5244" s="552"/>
      <c r="R5244" s="551"/>
      <c r="S5244" s="291"/>
      <c r="T5244" t="str">
        <f t="shared" si="1026"/>
        <v>-</v>
      </c>
      <c r="U5244" s="560">
        <f t="shared" si="1027"/>
        <v>0</v>
      </c>
      <c r="V5244" s="560">
        <f t="shared" si="1028"/>
        <v>0</v>
      </c>
      <c r="W5244" s="560">
        <f t="shared" si="1029"/>
        <v>0</v>
      </c>
    </row>
    <row r="5245" spans="1:23" ht="21" customHeight="1">
      <c r="A5245" s="316" t="str">
        <f t="shared" si="1020"/>
        <v/>
      </c>
      <c r="B5245" s="316" t="str">
        <f t="shared" si="1021"/>
        <v/>
      </c>
      <c r="C5245" s="316" t="str">
        <f>IF(AND(F5245&lt;&gt;"",G5245&lt;&gt;""),COUNT($C$32:C5244)+1,"")</f>
        <v/>
      </c>
      <c r="D5245" s="292" t="str">
        <f t="shared" si="1022"/>
        <v/>
      </c>
      <c r="E5245" s="292" t="str">
        <f t="shared" si="1023"/>
        <v/>
      </c>
      <c r="F5245" s="316"/>
      <c r="G5245" s="316"/>
      <c r="H5245" s="317"/>
      <c r="I5245" s="316" t="s">
        <v>445</v>
      </c>
      <c r="J5245" s="318"/>
      <c r="K5245" s="319"/>
      <c r="L5245" s="292" t="s">
        <v>446</v>
      </c>
      <c r="M5245" s="324"/>
      <c r="N5245" s="294" t="str">
        <f t="shared" si="1024"/>
        <v/>
      </c>
      <c r="O5245" s="319"/>
      <c r="P5245" s="296" t="str">
        <f t="shared" si="1025"/>
        <v/>
      </c>
      <c r="Q5245" s="552"/>
      <c r="R5245" s="551"/>
      <c r="S5245" s="291"/>
      <c r="T5245" t="str">
        <f t="shared" si="1026"/>
        <v>-</v>
      </c>
      <c r="U5245" s="560">
        <f t="shared" si="1027"/>
        <v>0</v>
      </c>
      <c r="V5245" s="560">
        <f t="shared" si="1028"/>
        <v>0</v>
      </c>
      <c r="W5245" s="560">
        <f t="shared" si="1029"/>
        <v>0</v>
      </c>
    </row>
    <row r="5246" spans="1:23" ht="21" customHeight="1">
      <c r="A5246" s="316" t="str">
        <f t="shared" si="1020"/>
        <v/>
      </c>
      <c r="B5246" s="316" t="str">
        <f t="shared" si="1021"/>
        <v/>
      </c>
      <c r="C5246" s="316" t="str">
        <f>IF(AND(F5246&lt;&gt;"",G5246&lt;&gt;""),COUNT($C$32:C5245)+1,"")</f>
        <v/>
      </c>
      <c r="D5246" s="292" t="str">
        <f t="shared" si="1022"/>
        <v/>
      </c>
      <c r="E5246" s="292" t="str">
        <f t="shared" si="1023"/>
        <v/>
      </c>
      <c r="F5246" s="316"/>
      <c r="G5246" s="316"/>
      <c r="H5246" s="317"/>
      <c r="I5246" s="316" t="s">
        <v>445</v>
      </c>
      <c r="J5246" s="318"/>
      <c r="K5246" s="319"/>
      <c r="L5246" s="292" t="s">
        <v>446</v>
      </c>
      <c r="M5246" s="324"/>
      <c r="N5246" s="294" t="str">
        <f t="shared" si="1024"/>
        <v/>
      </c>
      <c r="O5246" s="319"/>
      <c r="P5246" s="296" t="str">
        <f t="shared" si="1025"/>
        <v/>
      </c>
      <c r="Q5246" s="552"/>
      <c r="R5246" s="551"/>
      <c r="S5246" s="291"/>
      <c r="T5246" t="str">
        <f t="shared" si="1026"/>
        <v>-</v>
      </c>
      <c r="U5246" s="560">
        <f t="shared" si="1027"/>
        <v>0</v>
      </c>
      <c r="V5246" s="560">
        <f t="shared" si="1028"/>
        <v>0</v>
      </c>
      <c r="W5246" s="560">
        <f t="shared" si="1029"/>
        <v>0</v>
      </c>
    </row>
    <row r="5247" spans="1:23" ht="21" customHeight="1">
      <c r="A5247" s="316" t="str">
        <f t="shared" si="1020"/>
        <v/>
      </c>
      <c r="B5247" s="316" t="str">
        <f t="shared" si="1021"/>
        <v/>
      </c>
      <c r="C5247" s="316" t="str">
        <f>IF(AND(F5247&lt;&gt;"",G5247&lt;&gt;""),COUNT($C$32:C5246)+1,"")</f>
        <v/>
      </c>
      <c r="D5247" s="292" t="str">
        <f t="shared" si="1022"/>
        <v/>
      </c>
      <c r="E5247" s="292" t="str">
        <f t="shared" si="1023"/>
        <v/>
      </c>
      <c r="F5247" s="316"/>
      <c r="G5247" s="316"/>
      <c r="H5247" s="317"/>
      <c r="I5247" s="316" t="s">
        <v>445</v>
      </c>
      <c r="J5247" s="318"/>
      <c r="K5247" s="319"/>
      <c r="L5247" s="292" t="s">
        <v>446</v>
      </c>
      <c r="M5247" s="324"/>
      <c r="N5247" s="294" t="str">
        <f t="shared" si="1024"/>
        <v/>
      </c>
      <c r="O5247" s="319"/>
      <c r="P5247" s="296" t="str">
        <f t="shared" si="1025"/>
        <v/>
      </c>
      <c r="Q5247" s="552"/>
      <c r="R5247" s="551"/>
      <c r="S5247" s="291"/>
      <c r="T5247" t="str">
        <f t="shared" si="1026"/>
        <v>-</v>
      </c>
      <c r="U5247" s="560">
        <f t="shared" si="1027"/>
        <v>0</v>
      </c>
      <c r="V5247" s="560">
        <f t="shared" si="1028"/>
        <v>0</v>
      </c>
      <c r="W5247" s="560">
        <f t="shared" si="1029"/>
        <v>0</v>
      </c>
    </row>
    <row r="5248" spans="1:23" ht="21" customHeight="1">
      <c r="A5248" s="316" t="str">
        <f t="shared" si="1020"/>
        <v/>
      </c>
      <c r="B5248" s="316" t="str">
        <f t="shared" si="1021"/>
        <v/>
      </c>
      <c r="C5248" s="316" t="str">
        <f>IF(AND(F5248&lt;&gt;"",G5248&lt;&gt;""),COUNT($C$32:C5247)+1,"")</f>
        <v/>
      </c>
      <c r="D5248" s="292" t="str">
        <f t="shared" si="1022"/>
        <v/>
      </c>
      <c r="E5248" s="292" t="str">
        <f t="shared" si="1023"/>
        <v/>
      </c>
      <c r="F5248" s="316"/>
      <c r="G5248" s="316"/>
      <c r="H5248" s="317"/>
      <c r="I5248" s="316" t="s">
        <v>445</v>
      </c>
      <c r="J5248" s="318"/>
      <c r="K5248" s="319"/>
      <c r="L5248" s="292" t="s">
        <v>446</v>
      </c>
      <c r="M5248" s="324"/>
      <c r="N5248" s="294" t="str">
        <f t="shared" si="1024"/>
        <v/>
      </c>
      <c r="O5248" s="319"/>
      <c r="P5248" s="296" t="str">
        <f t="shared" si="1025"/>
        <v/>
      </c>
      <c r="Q5248" s="552"/>
      <c r="R5248" s="551"/>
      <c r="S5248" s="291"/>
      <c r="T5248" t="str">
        <f t="shared" si="1026"/>
        <v>-</v>
      </c>
      <c r="U5248" s="560">
        <f t="shared" si="1027"/>
        <v>0</v>
      </c>
      <c r="V5248" s="560">
        <f t="shared" si="1028"/>
        <v>0</v>
      </c>
      <c r="W5248" s="560">
        <f t="shared" si="1029"/>
        <v>0</v>
      </c>
    </row>
    <row r="5249" spans="1:23" ht="21" customHeight="1">
      <c r="A5249" s="316" t="str">
        <f t="shared" si="1020"/>
        <v/>
      </c>
      <c r="B5249" s="316" t="str">
        <f t="shared" si="1021"/>
        <v/>
      </c>
      <c r="C5249" s="316" t="str">
        <f>IF(AND(F5249&lt;&gt;"",G5249&lt;&gt;""),COUNT($C$32:C5248)+1,"")</f>
        <v/>
      </c>
      <c r="D5249" s="292" t="str">
        <f t="shared" si="1022"/>
        <v/>
      </c>
      <c r="E5249" s="292" t="str">
        <f t="shared" si="1023"/>
        <v/>
      </c>
      <c r="F5249" s="316"/>
      <c r="G5249" s="316"/>
      <c r="H5249" s="317"/>
      <c r="I5249" s="316" t="s">
        <v>445</v>
      </c>
      <c r="J5249" s="318"/>
      <c r="K5249" s="319"/>
      <c r="L5249" s="292" t="s">
        <v>446</v>
      </c>
      <c r="M5249" s="324"/>
      <c r="N5249" s="294" t="str">
        <f t="shared" si="1024"/>
        <v/>
      </c>
      <c r="O5249" s="319"/>
      <c r="P5249" s="296" t="str">
        <f t="shared" si="1025"/>
        <v/>
      </c>
      <c r="Q5249" s="552"/>
      <c r="R5249" s="551"/>
      <c r="S5249" s="291"/>
      <c r="T5249" t="str">
        <f t="shared" si="1026"/>
        <v>-</v>
      </c>
      <c r="U5249" s="560">
        <f t="shared" si="1027"/>
        <v>0</v>
      </c>
      <c r="V5249" s="560">
        <f t="shared" si="1028"/>
        <v>0</v>
      </c>
      <c r="W5249" s="560">
        <f t="shared" si="1029"/>
        <v>0</v>
      </c>
    </row>
    <row r="5250" spans="1:23" ht="21" customHeight="1">
      <c r="A5250" s="316" t="str">
        <f t="shared" si="1020"/>
        <v/>
      </c>
      <c r="B5250" s="316" t="str">
        <f t="shared" si="1021"/>
        <v/>
      </c>
      <c r="C5250" s="316" t="str">
        <f>IF(AND(F5250&lt;&gt;"",G5250&lt;&gt;""),COUNT($C$32:C5249)+1,"")</f>
        <v/>
      </c>
      <c r="D5250" s="292" t="str">
        <f t="shared" si="1022"/>
        <v/>
      </c>
      <c r="E5250" s="292" t="str">
        <f t="shared" si="1023"/>
        <v/>
      </c>
      <c r="F5250" s="316"/>
      <c r="G5250" s="316"/>
      <c r="H5250" s="317"/>
      <c r="I5250" s="316" t="s">
        <v>445</v>
      </c>
      <c r="J5250" s="318"/>
      <c r="K5250" s="319"/>
      <c r="L5250" s="292" t="s">
        <v>446</v>
      </c>
      <c r="M5250" s="324"/>
      <c r="N5250" s="294" t="str">
        <f t="shared" si="1024"/>
        <v/>
      </c>
      <c r="O5250" s="319"/>
      <c r="P5250" s="296" t="str">
        <f t="shared" si="1025"/>
        <v/>
      </c>
      <c r="Q5250" s="552"/>
      <c r="R5250" s="551"/>
      <c r="S5250" s="291"/>
      <c r="T5250" t="str">
        <f t="shared" si="1026"/>
        <v>-</v>
      </c>
      <c r="U5250" s="560">
        <f t="shared" si="1027"/>
        <v>0</v>
      </c>
      <c r="V5250" s="560">
        <f t="shared" si="1028"/>
        <v>0</v>
      </c>
      <c r="W5250" s="560">
        <f t="shared" si="1029"/>
        <v>0</v>
      </c>
    </row>
    <row r="5251" spans="1:23" ht="21" customHeight="1">
      <c r="A5251" s="316" t="str">
        <f t="shared" si="1020"/>
        <v/>
      </c>
      <c r="B5251" s="316" t="str">
        <f t="shared" si="1021"/>
        <v/>
      </c>
      <c r="C5251" s="316" t="str">
        <f>IF(AND(F5251&lt;&gt;"",G5251&lt;&gt;""),COUNT($C$32:C5250)+1,"")</f>
        <v/>
      </c>
      <c r="D5251" s="292" t="str">
        <f t="shared" si="1022"/>
        <v/>
      </c>
      <c r="E5251" s="292" t="str">
        <f t="shared" si="1023"/>
        <v/>
      </c>
      <c r="F5251" s="316"/>
      <c r="G5251" s="316"/>
      <c r="H5251" s="317"/>
      <c r="I5251" s="316" t="s">
        <v>445</v>
      </c>
      <c r="J5251" s="318"/>
      <c r="K5251" s="319"/>
      <c r="L5251" s="292" t="s">
        <v>446</v>
      </c>
      <c r="M5251" s="324"/>
      <c r="N5251" s="294" t="str">
        <f t="shared" si="1024"/>
        <v/>
      </c>
      <c r="O5251" s="319"/>
      <c r="P5251" s="296" t="str">
        <f t="shared" si="1025"/>
        <v/>
      </c>
      <c r="Q5251" s="552"/>
      <c r="R5251" s="551"/>
      <c r="S5251" s="291"/>
      <c r="T5251" t="str">
        <f t="shared" si="1026"/>
        <v>-</v>
      </c>
      <c r="U5251" s="560">
        <f t="shared" si="1027"/>
        <v>0</v>
      </c>
      <c r="V5251" s="560">
        <f t="shared" si="1028"/>
        <v>0</v>
      </c>
      <c r="W5251" s="560">
        <f t="shared" si="1029"/>
        <v>0</v>
      </c>
    </row>
    <row r="5252" spans="1:23" ht="21" customHeight="1">
      <c r="A5252" s="316" t="str">
        <f t="shared" si="1020"/>
        <v/>
      </c>
      <c r="B5252" s="316" t="str">
        <f t="shared" si="1021"/>
        <v/>
      </c>
      <c r="C5252" s="316" t="str">
        <f>IF(AND(F5252&lt;&gt;"",G5252&lt;&gt;""),COUNT($C$32:C5251)+1,"")</f>
        <v/>
      </c>
      <c r="D5252" s="292" t="str">
        <f t="shared" si="1022"/>
        <v/>
      </c>
      <c r="E5252" s="292" t="str">
        <f t="shared" si="1023"/>
        <v/>
      </c>
      <c r="F5252" s="316"/>
      <c r="G5252" s="316"/>
      <c r="H5252" s="317"/>
      <c r="I5252" s="316" t="s">
        <v>445</v>
      </c>
      <c r="J5252" s="318"/>
      <c r="K5252" s="319"/>
      <c r="L5252" s="292" t="s">
        <v>446</v>
      </c>
      <c r="M5252" s="324"/>
      <c r="N5252" s="294" t="str">
        <f t="shared" si="1024"/>
        <v/>
      </c>
      <c r="O5252" s="319"/>
      <c r="P5252" s="296" t="str">
        <f t="shared" si="1025"/>
        <v/>
      </c>
      <c r="Q5252" s="552"/>
      <c r="R5252" s="551"/>
      <c r="S5252" s="291"/>
      <c r="T5252" t="str">
        <f t="shared" si="1026"/>
        <v>-</v>
      </c>
      <c r="U5252" s="560">
        <f t="shared" si="1027"/>
        <v>0</v>
      </c>
      <c r="V5252" s="560">
        <f t="shared" si="1028"/>
        <v>0</v>
      </c>
      <c r="W5252" s="560">
        <f t="shared" si="1029"/>
        <v>0</v>
      </c>
    </row>
    <row r="5253" spans="1:23" ht="21" customHeight="1">
      <c r="A5253" s="316" t="str">
        <f t="shared" si="1020"/>
        <v/>
      </c>
      <c r="B5253" s="316" t="str">
        <f t="shared" si="1021"/>
        <v/>
      </c>
      <c r="C5253" s="316" t="str">
        <f>IF(AND(F5253&lt;&gt;"",G5253&lt;&gt;""),COUNT($C$32:C5252)+1,"")</f>
        <v/>
      </c>
      <c r="D5253" s="292" t="str">
        <f t="shared" si="1022"/>
        <v/>
      </c>
      <c r="E5253" s="292" t="str">
        <f t="shared" si="1023"/>
        <v/>
      </c>
      <c r="F5253" s="316"/>
      <c r="G5253" s="316"/>
      <c r="H5253" s="317"/>
      <c r="I5253" s="316" t="s">
        <v>445</v>
      </c>
      <c r="J5253" s="318"/>
      <c r="K5253" s="319"/>
      <c r="L5253" s="292" t="s">
        <v>446</v>
      </c>
      <c r="M5253" s="324"/>
      <c r="N5253" s="294" t="str">
        <f t="shared" si="1024"/>
        <v/>
      </c>
      <c r="O5253" s="319"/>
      <c r="P5253" s="296" t="str">
        <f t="shared" si="1025"/>
        <v/>
      </c>
      <c r="Q5253" s="552"/>
      <c r="R5253" s="551"/>
      <c r="S5253" s="291"/>
      <c r="T5253" t="str">
        <f t="shared" si="1026"/>
        <v>-</v>
      </c>
      <c r="U5253" s="560">
        <f t="shared" si="1027"/>
        <v>0</v>
      </c>
      <c r="V5253" s="560">
        <f t="shared" si="1028"/>
        <v>0</v>
      </c>
      <c r="W5253" s="560">
        <f t="shared" si="1029"/>
        <v>0</v>
      </c>
    </row>
    <row r="5254" spans="1:23" ht="21" customHeight="1">
      <c r="A5254" s="316" t="str">
        <f t="shared" si="1020"/>
        <v/>
      </c>
      <c r="B5254" s="316" t="str">
        <f t="shared" si="1021"/>
        <v/>
      </c>
      <c r="C5254" s="316" t="str">
        <f>IF(AND(F5254&lt;&gt;"",G5254&lt;&gt;""),COUNT($C$32:C5253)+1,"")</f>
        <v/>
      </c>
      <c r="D5254" s="292" t="str">
        <f t="shared" si="1022"/>
        <v/>
      </c>
      <c r="E5254" s="292" t="str">
        <f t="shared" si="1023"/>
        <v/>
      </c>
      <c r="F5254" s="316"/>
      <c r="G5254" s="316"/>
      <c r="H5254" s="317"/>
      <c r="I5254" s="316" t="s">
        <v>445</v>
      </c>
      <c r="J5254" s="318"/>
      <c r="K5254" s="319"/>
      <c r="L5254" s="292" t="s">
        <v>446</v>
      </c>
      <c r="M5254" s="324"/>
      <c r="N5254" s="294" t="str">
        <f t="shared" si="1024"/>
        <v/>
      </c>
      <c r="O5254" s="319"/>
      <c r="P5254" s="296" t="str">
        <f t="shared" si="1025"/>
        <v/>
      </c>
      <c r="Q5254" s="552"/>
      <c r="R5254" s="551"/>
      <c r="S5254" s="291"/>
      <c r="T5254" t="str">
        <f t="shared" si="1026"/>
        <v>-</v>
      </c>
      <c r="U5254" s="560">
        <f t="shared" si="1027"/>
        <v>0</v>
      </c>
      <c r="V5254" s="560">
        <f t="shared" si="1028"/>
        <v>0</v>
      </c>
      <c r="W5254" s="560">
        <f t="shared" si="1029"/>
        <v>0</v>
      </c>
    </row>
    <row r="5255" spans="1:23" ht="21" customHeight="1">
      <c r="A5255" s="316" t="str">
        <f t="shared" si="1020"/>
        <v/>
      </c>
      <c r="B5255" s="316" t="str">
        <f t="shared" si="1021"/>
        <v/>
      </c>
      <c r="C5255" s="316" t="str">
        <f>IF(AND(F5255&lt;&gt;"",G5255&lt;&gt;""),COUNT($C$32:C5254)+1,"")</f>
        <v/>
      </c>
      <c r="D5255" s="292" t="str">
        <f t="shared" si="1022"/>
        <v/>
      </c>
      <c r="E5255" s="292" t="str">
        <f t="shared" si="1023"/>
        <v/>
      </c>
      <c r="F5255" s="316"/>
      <c r="G5255" s="316"/>
      <c r="H5255" s="317"/>
      <c r="I5255" s="316" t="s">
        <v>445</v>
      </c>
      <c r="J5255" s="318"/>
      <c r="K5255" s="319"/>
      <c r="L5255" s="292" t="s">
        <v>446</v>
      </c>
      <c r="M5255" s="324"/>
      <c r="N5255" s="294" t="str">
        <f t="shared" si="1024"/>
        <v/>
      </c>
      <c r="O5255" s="319"/>
      <c r="P5255" s="296" t="str">
        <f t="shared" si="1025"/>
        <v/>
      </c>
      <c r="Q5255" s="552"/>
      <c r="R5255" s="551"/>
      <c r="S5255" s="291"/>
      <c r="T5255" t="str">
        <f t="shared" si="1026"/>
        <v>-</v>
      </c>
      <c r="U5255" s="560">
        <f t="shared" si="1027"/>
        <v>0</v>
      </c>
      <c r="V5255" s="560">
        <f t="shared" si="1028"/>
        <v>0</v>
      </c>
      <c r="W5255" s="560">
        <f t="shared" si="1029"/>
        <v>0</v>
      </c>
    </row>
    <row r="5256" spans="1:23" ht="21" customHeight="1">
      <c r="A5256" s="316" t="str">
        <f t="shared" si="1020"/>
        <v/>
      </c>
      <c r="B5256" s="316" t="str">
        <f t="shared" si="1021"/>
        <v/>
      </c>
      <c r="C5256" s="316" t="str">
        <f>IF(AND(F5256&lt;&gt;"",G5256&lt;&gt;""),COUNT($C$32:C5255)+1,"")</f>
        <v/>
      </c>
      <c r="D5256" s="292" t="str">
        <f t="shared" si="1022"/>
        <v/>
      </c>
      <c r="E5256" s="292" t="str">
        <f t="shared" si="1023"/>
        <v/>
      </c>
      <c r="F5256" s="316"/>
      <c r="G5256" s="316"/>
      <c r="H5256" s="317"/>
      <c r="I5256" s="316" t="s">
        <v>445</v>
      </c>
      <c r="J5256" s="318"/>
      <c r="K5256" s="319"/>
      <c r="L5256" s="292" t="s">
        <v>446</v>
      </c>
      <c r="M5256" s="324"/>
      <c r="N5256" s="294" t="str">
        <f t="shared" si="1024"/>
        <v/>
      </c>
      <c r="O5256" s="319"/>
      <c r="P5256" s="296" t="str">
        <f t="shared" si="1025"/>
        <v/>
      </c>
      <c r="Q5256" s="552"/>
      <c r="R5256" s="551"/>
      <c r="S5256" s="291"/>
      <c r="T5256" t="str">
        <f t="shared" si="1026"/>
        <v>-</v>
      </c>
      <c r="U5256" s="560">
        <f t="shared" si="1027"/>
        <v>0</v>
      </c>
      <c r="V5256" s="560">
        <f t="shared" si="1028"/>
        <v>0</v>
      </c>
      <c r="W5256" s="560">
        <f t="shared" si="1029"/>
        <v>0</v>
      </c>
    </row>
    <row r="5257" spans="1:23" ht="21" customHeight="1">
      <c r="A5257" s="316" t="str">
        <f t="shared" si="1020"/>
        <v/>
      </c>
      <c r="B5257" s="316" t="str">
        <f t="shared" si="1021"/>
        <v/>
      </c>
      <c r="C5257" s="316" t="str">
        <f>IF(AND(F5257&lt;&gt;"",G5257&lt;&gt;""),COUNT($C$32:C5256)+1,"")</f>
        <v/>
      </c>
      <c r="D5257" s="292" t="str">
        <f t="shared" si="1022"/>
        <v/>
      </c>
      <c r="E5257" s="292" t="str">
        <f t="shared" si="1023"/>
        <v/>
      </c>
      <c r="F5257" s="316"/>
      <c r="G5257" s="316"/>
      <c r="H5257" s="317"/>
      <c r="I5257" s="316" t="s">
        <v>445</v>
      </c>
      <c r="J5257" s="318"/>
      <c r="K5257" s="319"/>
      <c r="L5257" s="292" t="s">
        <v>446</v>
      </c>
      <c r="M5257" s="324"/>
      <c r="N5257" s="294" t="str">
        <f t="shared" si="1024"/>
        <v/>
      </c>
      <c r="O5257" s="319"/>
      <c r="P5257" s="296" t="str">
        <f t="shared" si="1025"/>
        <v/>
      </c>
      <c r="Q5257" s="552"/>
      <c r="R5257" s="551"/>
      <c r="S5257" s="291"/>
      <c r="T5257" t="str">
        <f t="shared" si="1026"/>
        <v>-</v>
      </c>
      <c r="U5257" s="560">
        <f t="shared" si="1027"/>
        <v>0</v>
      </c>
      <c r="V5257" s="560">
        <f t="shared" si="1028"/>
        <v>0</v>
      </c>
      <c r="W5257" s="560">
        <f t="shared" si="1029"/>
        <v>0</v>
      </c>
    </row>
    <row r="5258" spans="1:23" ht="21" customHeight="1">
      <c r="A5258" s="316" t="str">
        <f t="shared" si="1020"/>
        <v/>
      </c>
      <c r="B5258" s="316" t="str">
        <f t="shared" si="1021"/>
        <v/>
      </c>
      <c r="C5258" s="316" t="str">
        <f>IF(AND(F5258&lt;&gt;"",G5258&lt;&gt;""),COUNT($C$32:C5257)+1,"")</f>
        <v/>
      </c>
      <c r="D5258" s="292" t="str">
        <f t="shared" si="1022"/>
        <v/>
      </c>
      <c r="E5258" s="292" t="str">
        <f t="shared" si="1023"/>
        <v/>
      </c>
      <c r="F5258" s="316"/>
      <c r="G5258" s="316"/>
      <c r="H5258" s="317"/>
      <c r="I5258" s="316" t="s">
        <v>445</v>
      </c>
      <c r="J5258" s="318"/>
      <c r="K5258" s="319"/>
      <c r="L5258" s="292" t="s">
        <v>446</v>
      </c>
      <c r="M5258" s="324"/>
      <c r="N5258" s="294" t="str">
        <f t="shared" si="1024"/>
        <v/>
      </c>
      <c r="O5258" s="319"/>
      <c r="P5258" s="296" t="str">
        <f t="shared" si="1025"/>
        <v/>
      </c>
      <c r="Q5258" s="552"/>
      <c r="R5258" s="551"/>
      <c r="S5258" s="291"/>
      <c r="T5258" t="str">
        <f t="shared" si="1026"/>
        <v>-</v>
      </c>
      <c r="U5258" s="560">
        <f t="shared" si="1027"/>
        <v>0</v>
      </c>
      <c r="V5258" s="560">
        <f t="shared" si="1028"/>
        <v>0</v>
      </c>
      <c r="W5258" s="560">
        <f t="shared" si="1029"/>
        <v>0</v>
      </c>
    </row>
    <row r="5259" spans="1:23" ht="21" customHeight="1">
      <c r="A5259" s="316" t="str">
        <f t="shared" si="1020"/>
        <v/>
      </c>
      <c r="B5259" s="316" t="str">
        <f t="shared" si="1021"/>
        <v/>
      </c>
      <c r="C5259" s="316" t="str">
        <f>IF(AND(F5259&lt;&gt;"",G5259&lt;&gt;""),COUNT($C$32:C5258)+1,"")</f>
        <v/>
      </c>
      <c r="D5259" s="292" t="str">
        <f t="shared" si="1022"/>
        <v/>
      </c>
      <c r="E5259" s="292" t="str">
        <f t="shared" si="1023"/>
        <v/>
      </c>
      <c r="F5259" s="316"/>
      <c r="G5259" s="316"/>
      <c r="H5259" s="317"/>
      <c r="I5259" s="316" t="s">
        <v>445</v>
      </c>
      <c r="J5259" s="318"/>
      <c r="K5259" s="319"/>
      <c r="L5259" s="292" t="s">
        <v>446</v>
      </c>
      <c r="M5259" s="324"/>
      <c r="N5259" s="294" t="str">
        <f t="shared" si="1024"/>
        <v/>
      </c>
      <c r="O5259" s="319"/>
      <c r="P5259" s="296" t="str">
        <f t="shared" si="1025"/>
        <v/>
      </c>
      <c r="Q5259" s="552"/>
      <c r="R5259" s="551"/>
      <c r="S5259" s="291"/>
      <c r="T5259" t="str">
        <f t="shared" si="1026"/>
        <v>-</v>
      </c>
      <c r="U5259" s="560">
        <f t="shared" si="1027"/>
        <v>0</v>
      </c>
      <c r="V5259" s="560">
        <f t="shared" si="1028"/>
        <v>0</v>
      </c>
      <c r="W5259" s="560">
        <f t="shared" si="1029"/>
        <v>0</v>
      </c>
    </row>
    <row r="5260" spans="1:23" ht="21" customHeight="1">
      <c r="A5260" s="316" t="str">
        <f t="shared" si="1020"/>
        <v/>
      </c>
      <c r="B5260" s="316" t="str">
        <f t="shared" si="1021"/>
        <v/>
      </c>
      <c r="C5260" s="316" t="str">
        <f>IF(AND(F5260&lt;&gt;"",G5260&lt;&gt;""),COUNT($C$32:C5259)+1,"")</f>
        <v/>
      </c>
      <c r="D5260" s="292" t="str">
        <f t="shared" si="1022"/>
        <v/>
      </c>
      <c r="E5260" s="292" t="str">
        <f t="shared" si="1023"/>
        <v/>
      </c>
      <c r="F5260" s="316"/>
      <c r="G5260" s="316"/>
      <c r="H5260" s="317"/>
      <c r="I5260" s="316" t="s">
        <v>445</v>
      </c>
      <c r="J5260" s="318"/>
      <c r="K5260" s="319"/>
      <c r="L5260" s="292" t="s">
        <v>446</v>
      </c>
      <c r="M5260" s="324"/>
      <c r="N5260" s="294" t="str">
        <f t="shared" si="1024"/>
        <v/>
      </c>
      <c r="O5260" s="319"/>
      <c r="P5260" s="296" t="str">
        <f t="shared" si="1025"/>
        <v/>
      </c>
      <c r="Q5260" s="552"/>
      <c r="R5260" s="551"/>
      <c r="S5260" s="291"/>
      <c r="T5260" t="str">
        <f t="shared" si="1026"/>
        <v>-</v>
      </c>
      <c r="U5260" s="560">
        <f t="shared" si="1027"/>
        <v>0</v>
      </c>
      <c r="V5260" s="560">
        <f t="shared" si="1028"/>
        <v>0</v>
      </c>
      <c r="W5260" s="560">
        <f t="shared" si="1029"/>
        <v>0</v>
      </c>
    </row>
    <row r="5261" spans="1:23" ht="21" customHeight="1">
      <c r="A5261" s="316" t="str">
        <f t="shared" si="1020"/>
        <v/>
      </c>
      <c r="B5261" s="316" t="str">
        <f t="shared" si="1021"/>
        <v/>
      </c>
      <c r="C5261" s="316" t="str">
        <f>IF(AND(F5261&lt;&gt;"",G5261&lt;&gt;""),COUNT($C$32:C5260)+1,"")</f>
        <v/>
      </c>
      <c r="D5261" s="292" t="str">
        <f t="shared" si="1022"/>
        <v/>
      </c>
      <c r="E5261" s="292" t="str">
        <f t="shared" si="1023"/>
        <v/>
      </c>
      <c r="F5261" s="316"/>
      <c r="G5261" s="316"/>
      <c r="H5261" s="317"/>
      <c r="I5261" s="316" t="s">
        <v>445</v>
      </c>
      <c r="J5261" s="318"/>
      <c r="K5261" s="319"/>
      <c r="L5261" s="292" t="s">
        <v>446</v>
      </c>
      <c r="M5261" s="324"/>
      <c r="N5261" s="294" t="str">
        <f t="shared" si="1024"/>
        <v/>
      </c>
      <c r="O5261" s="319"/>
      <c r="P5261" s="296" t="str">
        <f t="shared" si="1025"/>
        <v/>
      </c>
      <c r="Q5261" s="552"/>
      <c r="R5261" s="551"/>
      <c r="S5261" s="291"/>
      <c r="T5261" t="str">
        <f t="shared" si="1026"/>
        <v>-</v>
      </c>
      <c r="U5261" s="560">
        <f t="shared" si="1027"/>
        <v>0</v>
      </c>
      <c r="V5261" s="560">
        <f t="shared" si="1028"/>
        <v>0</v>
      </c>
      <c r="W5261" s="560">
        <f t="shared" si="1029"/>
        <v>0</v>
      </c>
    </row>
    <row r="5262" spans="1:23" ht="21" customHeight="1">
      <c r="A5262" s="316" t="str">
        <f t="shared" si="1020"/>
        <v/>
      </c>
      <c r="B5262" s="316" t="str">
        <f t="shared" si="1021"/>
        <v/>
      </c>
      <c r="C5262" s="316" t="str">
        <f>IF(AND(F5262&lt;&gt;"",G5262&lt;&gt;""),COUNT($C$32:C5261)+1,"")</f>
        <v/>
      </c>
      <c r="D5262" s="292" t="str">
        <f t="shared" si="1022"/>
        <v/>
      </c>
      <c r="E5262" s="292" t="str">
        <f t="shared" si="1023"/>
        <v/>
      </c>
      <c r="F5262" s="316"/>
      <c r="G5262" s="316"/>
      <c r="H5262" s="317"/>
      <c r="I5262" s="316" t="s">
        <v>445</v>
      </c>
      <c r="J5262" s="318"/>
      <c r="K5262" s="319"/>
      <c r="L5262" s="292" t="s">
        <v>446</v>
      </c>
      <c r="M5262" s="324"/>
      <c r="N5262" s="294" t="str">
        <f t="shared" si="1024"/>
        <v/>
      </c>
      <c r="O5262" s="319"/>
      <c r="P5262" s="296" t="str">
        <f t="shared" si="1025"/>
        <v/>
      </c>
      <c r="Q5262" s="552"/>
      <c r="R5262" s="551"/>
      <c r="S5262" s="291"/>
      <c r="T5262" t="str">
        <f t="shared" si="1026"/>
        <v>-</v>
      </c>
      <c r="U5262" s="560">
        <f t="shared" si="1027"/>
        <v>0</v>
      </c>
      <c r="V5262" s="560">
        <f t="shared" si="1028"/>
        <v>0</v>
      </c>
      <c r="W5262" s="560">
        <f t="shared" si="1029"/>
        <v>0</v>
      </c>
    </row>
    <row r="5263" spans="1:23" ht="21" customHeight="1">
      <c r="A5263" s="316" t="str">
        <f t="shared" si="1020"/>
        <v/>
      </c>
      <c r="B5263" s="316" t="str">
        <f t="shared" si="1021"/>
        <v/>
      </c>
      <c r="C5263" s="316" t="str">
        <f>IF(AND(F5263&lt;&gt;"",G5263&lt;&gt;""),COUNT($C$32:C5262)+1,"")</f>
        <v/>
      </c>
      <c r="D5263" s="292" t="str">
        <f t="shared" si="1022"/>
        <v/>
      </c>
      <c r="E5263" s="292" t="str">
        <f t="shared" si="1023"/>
        <v/>
      </c>
      <c r="F5263" s="316"/>
      <c r="G5263" s="316"/>
      <c r="H5263" s="317"/>
      <c r="I5263" s="316" t="s">
        <v>445</v>
      </c>
      <c r="J5263" s="318"/>
      <c r="K5263" s="319"/>
      <c r="L5263" s="292" t="s">
        <v>446</v>
      </c>
      <c r="M5263" s="324"/>
      <c r="N5263" s="294" t="str">
        <f t="shared" si="1024"/>
        <v/>
      </c>
      <c r="O5263" s="319"/>
      <c r="P5263" s="296" t="str">
        <f t="shared" si="1025"/>
        <v/>
      </c>
      <c r="Q5263" s="552"/>
      <c r="R5263" s="551"/>
      <c r="S5263" s="291"/>
      <c r="T5263" t="str">
        <f t="shared" si="1026"/>
        <v>-</v>
      </c>
      <c r="U5263" s="560">
        <f t="shared" si="1027"/>
        <v>0</v>
      </c>
      <c r="V5263" s="560">
        <f t="shared" si="1028"/>
        <v>0</v>
      </c>
      <c r="W5263" s="560">
        <f t="shared" si="1029"/>
        <v>0</v>
      </c>
    </row>
    <row r="5264" spans="1:23" ht="21" customHeight="1">
      <c r="A5264" s="316" t="str">
        <f t="shared" si="1020"/>
        <v/>
      </c>
      <c r="B5264" s="316" t="str">
        <f t="shared" si="1021"/>
        <v/>
      </c>
      <c r="C5264" s="316" t="str">
        <f>IF(AND(F5264&lt;&gt;"",G5264&lt;&gt;""),COUNT($C$32:C5263)+1,"")</f>
        <v/>
      </c>
      <c r="D5264" s="292" t="str">
        <f t="shared" si="1022"/>
        <v/>
      </c>
      <c r="E5264" s="292" t="str">
        <f t="shared" si="1023"/>
        <v/>
      </c>
      <c r="F5264" s="316"/>
      <c r="G5264" s="316"/>
      <c r="H5264" s="317"/>
      <c r="I5264" s="316" t="s">
        <v>445</v>
      </c>
      <c r="J5264" s="318"/>
      <c r="K5264" s="319"/>
      <c r="L5264" s="292" t="s">
        <v>446</v>
      </c>
      <c r="M5264" s="324"/>
      <c r="N5264" s="294" t="str">
        <f t="shared" si="1024"/>
        <v/>
      </c>
      <c r="O5264" s="319"/>
      <c r="P5264" s="296" t="str">
        <f t="shared" si="1025"/>
        <v/>
      </c>
      <c r="Q5264" s="552"/>
      <c r="R5264" s="551"/>
      <c r="S5264" s="291"/>
      <c r="T5264" t="str">
        <f t="shared" si="1026"/>
        <v>-</v>
      </c>
      <c r="U5264" s="560">
        <f t="shared" si="1027"/>
        <v>0</v>
      </c>
      <c r="V5264" s="560">
        <f t="shared" si="1028"/>
        <v>0</v>
      </c>
      <c r="W5264" s="560">
        <f t="shared" si="1029"/>
        <v>0</v>
      </c>
    </row>
    <row r="5265" spans="1:23" ht="21" customHeight="1">
      <c r="A5265" s="316" t="str">
        <f t="shared" si="1020"/>
        <v/>
      </c>
      <c r="B5265" s="316" t="str">
        <f t="shared" si="1021"/>
        <v/>
      </c>
      <c r="C5265" s="316" t="str">
        <f>IF(AND(F5265&lt;&gt;"",G5265&lt;&gt;""),COUNT($C$32:C5264)+1,"")</f>
        <v/>
      </c>
      <c r="D5265" s="292" t="str">
        <f t="shared" si="1022"/>
        <v/>
      </c>
      <c r="E5265" s="292" t="str">
        <f t="shared" si="1023"/>
        <v/>
      </c>
      <c r="F5265" s="316"/>
      <c r="G5265" s="316"/>
      <c r="H5265" s="317"/>
      <c r="I5265" s="316" t="s">
        <v>445</v>
      </c>
      <c r="J5265" s="318"/>
      <c r="K5265" s="319"/>
      <c r="L5265" s="292" t="s">
        <v>446</v>
      </c>
      <c r="M5265" s="324"/>
      <c r="N5265" s="294" t="str">
        <f t="shared" si="1024"/>
        <v/>
      </c>
      <c r="O5265" s="319"/>
      <c r="P5265" s="296" t="str">
        <f t="shared" si="1025"/>
        <v/>
      </c>
      <c r="Q5265" s="552"/>
      <c r="R5265" s="551"/>
      <c r="S5265" s="291"/>
      <c r="T5265" t="str">
        <f t="shared" si="1026"/>
        <v>-</v>
      </c>
      <c r="U5265" s="560">
        <f t="shared" si="1027"/>
        <v>0</v>
      </c>
      <c r="V5265" s="560">
        <f t="shared" si="1028"/>
        <v>0</v>
      </c>
      <c r="W5265" s="560">
        <f t="shared" si="1029"/>
        <v>0</v>
      </c>
    </row>
    <row r="5266" spans="1:23" ht="21" customHeight="1">
      <c r="A5266" s="316" t="str">
        <f t="shared" si="1020"/>
        <v/>
      </c>
      <c r="B5266" s="316" t="str">
        <f t="shared" si="1021"/>
        <v/>
      </c>
      <c r="C5266" s="316" t="str">
        <f>IF(AND(F5266&lt;&gt;"",G5266&lt;&gt;""),COUNT($C$32:C5265)+1,"")</f>
        <v/>
      </c>
      <c r="D5266" s="292" t="str">
        <f t="shared" si="1022"/>
        <v/>
      </c>
      <c r="E5266" s="292" t="str">
        <f t="shared" si="1023"/>
        <v/>
      </c>
      <c r="F5266" s="316"/>
      <c r="G5266" s="316"/>
      <c r="H5266" s="317"/>
      <c r="I5266" s="316" t="s">
        <v>445</v>
      </c>
      <c r="J5266" s="318"/>
      <c r="K5266" s="319"/>
      <c r="L5266" s="292" t="s">
        <v>446</v>
      </c>
      <c r="M5266" s="324"/>
      <c r="N5266" s="294" t="str">
        <f t="shared" si="1024"/>
        <v/>
      </c>
      <c r="O5266" s="319"/>
      <c r="P5266" s="296" t="str">
        <f t="shared" si="1025"/>
        <v/>
      </c>
      <c r="Q5266" s="552"/>
      <c r="R5266" s="551"/>
      <c r="S5266" s="291"/>
      <c r="T5266" t="str">
        <f t="shared" si="1026"/>
        <v>-</v>
      </c>
      <c r="U5266" s="560">
        <f t="shared" si="1027"/>
        <v>0</v>
      </c>
      <c r="V5266" s="560">
        <f t="shared" si="1028"/>
        <v>0</v>
      </c>
      <c r="W5266" s="560">
        <f t="shared" si="1029"/>
        <v>0</v>
      </c>
    </row>
    <row r="5267" spans="1:23" ht="21" customHeight="1">
      <c r="A5267" s="316" t="str">
        <f t="shared" si="1020"/>
        <v/>
      </c>
      <c r="B5267" s="316" t="str">
        <f t="shared" si="1021"/>
        <v/>
      </c>
      <c r="C5267" s="316" t="str">
        <f>IF(AND(F5267&lt;&gt;"",G5267&lt;&gt;""),COUNT($C$32:C5266)+1,"")</f>
        <v/>
      </c>
      <c r="D5267" s="292" t="str">
        <f t="shared" si="1022"/>
        <v/>
      </c>
      <c r="E5267" s="292" t="str">
        <f t="shared" si="1023"/>
        <v/>
      </c>
      <c r="F5267" s="316"/>
      <c r="G5267" s="316"/>
      <c r="H5267" s="317"/>
      <c r="I5267" s="316" t="s">
        <v>445</v>
      </c>
      <c r="J5267" s="318"/>
      <c r="K5267" s="319"/>
      <c r="L5267" s="292" t="s">
        <v>446</v>
      </c>
      <c r="M5267" s="324"/>
      <c r="N5267" s="294" t="str">
        <f t="shared" si="1024"/>
        <v/>
      </c>
      <c r="O5267" s="319"/>
      <c r="P5267" s="296" t="str">
        <f t="shared" si="1025"/>
        <v/>
      </c>
      <c r="Q5267" s="552"/>
      <c r="R5267" s="551"/>
      <c r="S5267" s="291"/>
      <c r="T5267" t="str">
        <f t="shared" si="1026"/>
        <v>-</v>
      </c>
      <c r="U5267" s="560">
        <f t="shared" si="1027"/>
        <v>0</v>
      </c>
      <c r="V5267" s="560">
        <f t="shared" si="1028"/>
        <v>0</v>
      </c>
      <c r="W5267" s="560">
        <f t="shared" si="1029"/>
        <v>0</v>
      </c>
    </row>
    <row r="5268" spans="1:23" ht="21" customHeight="1">
      <c r="A5268" s="316" t="str">
        <f t="shared" si="1020"/>
        <v/>
      </c>
      <c r="B5268" s="316" t="str">
        <f t="shared" si="1021"/>
        <v/>
      </c>
      <c r="C5268" s="316" t="str">
        <f>IF(AND(F5268&lt;&gt;"",G5268&lt;&gt;""),COUNT($C$32:C5267)+1,"")</f>
        <v/>
      </c>
      <c r="D5268" s="292" t="str">
        <f t="shared" si="1022"/>
        <v/>
      </c>
      <c r="E5268" s="292" t="str">
        <f t="shared" si="1023"/>
        <v/>
      </c>
      <c r="F5268" s="316"/>
      <c r="G5268" s="316"/>
      <c r="H5268" s="317"/>
      <c r="I5268" s="316" t="s">
        <v>445</v>
      </c>
      <c r="J5268" s="318"/>
      <c r="K5268" s="319"/>
      <c r="L5268" s="292" t="s">
        <v>446</v>
      </c>
      <c r="M5268" s="324"/>
      <c r="N5268" s="294" t="str">
        <f t="shared" si="1024"/>
        <v/>
      </c>
      <c r="O5268" s="319"/>
      <c r="P5268" s="296" t="str">
        <f t="shared" si="1025"/>
        <v/>
      </c>
      <c r="Q5268" s="552"/>
      <c r="R5268" s="551"/>
      <c r="S5268" s="291"/>
      <c r="T5268" t="str">
        <f t="shared" si="1026"/>
        <v>-</v>
      </c>
      <c r="U5268" s="560">
        <f t="shared" si="1027"/>
        <v>0</v>
      </c>
      <c r="V5268" s="560">
        <f t="shared" si="1028"/>
        <v>0</v>
      </c>
      <c r="W5268" s="560">
        <f t="shared" si="1029"/>
        <v>0</v>
      </c>
    </row>
    <row r="5269" spans="1:23" ht="21" customHeight="1">
      <c r="A5269" s="316" t="str">
        <f t="shared" si="1020"/>
        <v/>
      </c>
      <c r="B5269" s="316" t="str">
        <f t="shared" si="1021"/>
        <v/>
      </c>
      <c r="C5269" s="316" t="str">
        <f>IF(AND(F5269&lt;&gt;"",G5269&lt;&gt;""),COUNT($C$32:C5268)+1,"")</f>
        <v/>
      </c>
      <c r="D5269" s="292" t="str">
        <f t="shared" si="1022"/>
        <v/>
      </c>
      <c r="E5269" s="292" t="str">
        <f t="shared" si="1023"/>
        <v/>
      </c>
      <c r="F5269" s="316"/>
      <c r="G5269" s="316"/>
      <c r="H5269" s="317"/>
      <c r="I5269" s="316" t="s">
        <v>445</v>
      </c>
      <c r="J5269" s="318"/>
      <c r="K5269" s="319"/>
      <c r="L5269" s="292" t="s">
        <v>446</v>
      </c>
      <c r="M5269" s="324"/>
      <c r="N5269" s="294" t="str">
        <f t="shared" si="1024"/>
        <v/>
      </c>
      <c r="O5269" s="319"/>
      <c r="P5269" s="296" t="str">
        <f t="shared" si="1025"/>
        <v/>
      </c>
      <c r="Q5269" s="552"/>
      <c r="R5269" s="551"/>
      <c r="S5269" s="291"/>
      <c r="T5269" t="str">
        <f t="shared" si="1026"/>
        <v>-</v>
      </c>
      <c r="U5269" s="560">
        <f t="shared" si="1027"/>
        <v>0</v>
      </c>
      <c r="V5269" s="560">
        <f t="shared" si="1028"/>
        <v>0</v>
      </c>
      <c r="W5269" s="560">
        <f t="shared" si="1029"/>
        <v>0</v>
      </c>
    </row>
    <row r="5270" spans="1:23" ht="21" customHeight="1">
      <c r="A5270" s="316" t="str">
        <f t="shared" si="1020"/>
        <v/>
      </c>
      <c r="B5270" s="316" t="str">
        <f t="shared" si="1021"/>
        <v/>
      </c>
      <c r="C5270" s="316" t="str">
        <f>IF(AND(F5270&lt;&gt;"",G5270&lt;&gt;""),COUNT($C$32:C5269)+1,"")</f>
        <v/>
      </c>
      <c r="D5270" s="292" t="str">
        <f t="shared" si="1022"/>
        <v/>
      </c>
      <c r="E5270" s="292" t="str">
        <f t="shared" si="1023"/>
        <v/>
      </c>
      <c r="F5270" s="316"/>
      <c r="G5270" s="316"/>
      <c r="H5270" s="317"/>
      <c r="I5270" s="316" t="s">
        <v>445</v>
      </c>
      <c r="J5270" s="318"/>
      <c r="K5270" s="319"/>
      <c r="L5270" s="292" t="s">
        <v>446</v>
      </c>
      <c r="M5270" s="324"/>
      <c r="N5270" s="294" t="str">
        <f t="shared" si="1024"/>
        <v/>
      </c>
      <c r="O5270" s="319"/>
      <c r="P5270" s="296" t="str">
        <f t="shared" si="1025"/>
        <v/>
      </c>
      <c r="Q5270" s="552"/>
      <c r="R5270" s="551"/>
      <c r="S5270" s="291"/>
      <c r="T5270" t="str">
        <f t="shared" si="1026"/>
        <v>-</v>
      </c>
      <c r="U5270" s="560">
        <f t="shared" si="1027"/>
        <v>0</v>
      </c>
      <c r="V5270" s="560">
        <f t="shared" si="1028"/>
        <v>0</v>
      </c>
      <c r="W5270" s="560">
        <f t="shared" si="1029"/>
        <v>0</v>
      </c>
    </row>
    <row r="5271" spans="1:23" ht="21" customHeight="1">
      <c r="A5271" s="316" t="str">
        <f t="shared" si="1020"/>
        <v/>
      </c>
      <c r="B5271" s="316" t="str">
        <f t="shared" si="1021"/>
        <v/>
      </c>
      <c r="C5271" s="316" t="str">
        <f>IF(AND(F5271&lt;&gt;"",G5271&lt;&gt;""),COUNT($C$32:C5270)+1,"")</f>
        <v/>
      </c>
      <c r="D5271" s="292" t="str">
        <f t="shared" si="1022"/>
        <v/>
      </c>
      <c r="E5271" s="292" t="str">
        <f t="shared" si="1023"/>
        <v/>
      </c>
      <c r="F5271" s="316"/>
      <c r="G5271" s="316"/>
      <c r="H5271" s="317"/>
      <c r="I5271" s="316" t="s">
        <v>445</v>
      </c>
      <c r="J5271" s="318"/>
      <c r="K5271" s="319"/>
      <c r="L5271" s="292" t="s">
        <v>446</v>
      </c>
      <c r="M5271" s="324"/>
      <c r="N5271" s="294" t="str">
        <f t="shared" si="1024"/>
        <v/>
      </c>
      <c r="O5271" s="319"/>
      <c r="P5271" s="296" t="str">
        <f t="shared" si="1025"/>
        <v/>
      </c>
      <c r="Q5271" s="552"/>
      <c r="R5271" s="551"/>
      <c r="S5271" s="291"/>
      <c r="T5271" t="str">
        <f t="shared" si="1026"/>
        <v>-</v>
      </c>
      <c r="U5271" s="560">
        <f t="shared" si="1027"/>
        <v>0</v>
      </c>
      <c r="V5271" s="560">
        <f t="shared" si="1028"/>
        <v>0</v>
      </c>
      <c r="W5271" s="560">
        <f t="shared" si="1029"/>
        <v>0</v>
      </c>
    </row>
    <row r="5272" spans="1:23" ht="21" customHeight="1">
      <c r="A5272" s="316" t="str">
        <f t="shared" si="1020"/>
        <v/>
      </c>
      <c r="B5272" s="316" t="str">
        <f t="shared" si="1021"/>
        <v/>
      </c>
      <c r="C5272" s="316" t="str">
        <f>IF(AND(F5272&lt;&gt;"",G5272&lt;&gt;""),COUNT($C$32:C5271)+1,"")</f>
        <v/>
      </c>
      <c r="D5272" s="292" t="str">
        <f t="shared" si="1022"/>
        <v/>
      </c>
      <c r="E5272" s="292" t="str">
        <f t="shared" si="1023"/>
        <v/>
      </c>
      <c r="F5272" s="316"/>
      <c r="G5272" s="316"/>
      <c r="H5272" s="317"/>
      <c r="I5272" s="316" t="s">
        <v>445</v>
      </c>
      <c r="J5272" s="318"/>
      <c r="K5272" s="319"/>
      <c r="L5272" s="292" t="s">
        <v>446</v>
      </c>
      <c r="M5272" s="324"/>
      <c r="N5272" s="294" t="str">
        <f t="shared" si="1024"/>
        <v/>
      </c>
      <c r="O5272" s="319"/>
      <c r="P5272" s="296" t="str">
        <f t="shared" si="1025"/>
        <v/>
      </c>
      <c r="Q5272" s="552"/>
      <c r="R5272" s="551"/>
      <c r="S5272" s="291"/>
      <c r="T5272" t="str">
        <f t="shared" si="1026"/>
        <v>-</v>
      </c>
      <c r="U5272" s="560">
        <f t="shared" si="1027"/>
        <v>0</v>
      </c>
      <c r="V5272" s="560">
        <f t="shared" si="1028"/>
        <v>0</v>
      </c>
      <c r="W5272" s="560">
        <f t="shared" si="1029"/>
        <v>0</v>
      </c>
    </row>
    <row r="5273" spans="1:23" ht="21" customHeight="1">
      <c r="A5273" s="316" t="str">
        <f t="shared" si="1020"/>
        <v/>
      </c>
      <c r="B5273" s="316" t="str">
        <f t="shared" si="1021"/>
        <v/>
      </c>
      <c r="C5273" s="316" t="str">
        <f>IF(AND(F5273&lt;&gt;"",G5273&lt;&gt;""),COUNT($C$32:C5272)+1,"")</f>
        <v/>
      </c>
      <c r="D5273" s="292" t="str">
        <f t="shared" si="1022"/>
        <v/>
      </c>
      <c r="E5273" s="292" t="str">
        <f t="shared" si="1023"/>
        <v/>
      </c>
      <c r="F5273" s="316"/>
      <c r="G5273" s="316"/>
      <c r="H5273" s="317"/>
      <c r="I5273" s="316" t="s">
        <v>445</v>
      </c>
      <c r="J5273" s="318"/>
      <c r="K5273" s="319"/>
      <c r="L5273" s="292" t="s">
        <v>446</v>
      </c>
      <c r="M5273" s="324"/>
      <c r="N5273" s="294" t="str">
        <f t="shared" si="1024"/>
        <v/>
      </c>
      <c r="O5273" s="319"/>
      <c r="P5273" s="296" t="str">
        <f t="shared" si="1025"/>
        <v/>
      </c>
      <c r="Q5273" s="552"/>
      <c r="R5273" s="551"/>
      <c r="S5273" s="291"/>
      <c r="T5273" t="str">
        <f t="shared" si="1026"/>
        <v>-</v>
      </c>
      <c r="U5273" s="560">
        <f t="shared" si="1027"/>
        <v>0</v>
      </c>
      <c r="V5273" s="560">
        <f t="shared" si="1028"/>
        <v>0</v>
      </c>
      <c r="W5273" s="560">
        <f t="shared" si="1029"/>
        <v>0</v>
      </c>
    </row>
    <row r="5274" spans="1:23" ht="21" customHeight="1">
      <c r="A5274" s="316" t="str">
        <f t="shared" si="1020"/>
        <v/>
      </c>
      <c r="B5274" s="316" t="str">
        <f t="shared" si="1021"/>
        <v/>
      </c>
      <c r="C5274" s="316" t="str">
        <f>IF(AND(F5274&lt;&gt;"",G5274&lt;&gt;""),COUNT($C$32:C5273)+1,"")</f>
        <v/>
      </c>
      <c r="D5274" s="292" t="str">
        <f t="shared" si="1022"/>
        <v/>
      </c>
      <c r="E5274" s="292" t="str">
        <f t="shared" si="1023"/>
        <v/>
      </c>
      <c r="F5274" s="316"/>
      <c r="G5274" s="316"/>
      <c r="H5274" s="317"/>
      <c r="I5274" s="316" t="s">
        <v>445</v>
      </c>
      <c r="J5274" s="318"/>
      <c r="K5274" s="319"/>
      <c r="L5274" s="292" t="s">
        <v>446</v>
      </c>
      <c r="M5274" s="324"/>
      <c r="N5274" s="294" t="str">
        <f t="shared" si="1024"/>
        <v/>
      </c>
      <c r="O5274" s="319"/>
      <c r="P5274" s="296" t="str">
        <f t="shared" si="1025"/>
        <v/>
      </c>
      <c r="Q5274" s="552"/>
      <c r="R5274" s="551"/>
      <c r="S5274" s="291"/>
      <c r="T5274" t="str">
        <f t="shared" si="1026"/>
        <v>-</v>
      </c>
      <c r="U5274" s="560">
        <f t="shared" si="1027"/>
        <v>0</v>
      </c>
      <c r="V5274" s="560">
        <f t="shared" si="1028"/>
        <v>0</v>
      </c>
      <c r="W5274" s="560">
        <f t="shared" si="1029"/>
        <v>0</v>
      </c>
    </row>
    <row r="5275" spans="1:23" ht="21" customHeight="1">
      <c r="A5275" s="316" t="str">
        <f t="shared" si="1020"/>
        <v/>
      </c>
      <c r="B5275" s="316" t="str">
        <f t="shared" si="1021"/>
        <v/>
      </c>
      <c r="C5275" s="316" t="str">
        <f>IF(AND(F5275&lt;&gt;"",G5275&lt;&gt;""),COUNT($C$32:C5274)+1,"")</f>
        <v/>
      </c>
      <c r="D5275" s="292" t="str">
        <f t="shared" si="1022"/>
        <v/>
      </c>
      <c r="E5275" s="292" t="str">
        <f t="shared" si="1023"/>
        <v/>
      </c>
      <c r="F5275" s="316"/>
      <c r="G5275" s="316"/>
      <c r="H5275" s="317"/>
      <c r="I5275" s="316" t="s">
        <v>445</v>
      </c>
      <c r="J5275" s="318"/>
      <c r="K5275" s="319"/>
      <c r="L5275" s="292" t="s">
        <v>446</v>
      </c>
      <c r="M5275" s="324"/>
      <c r="N5275" s="294" t="str">
        <f t="shared" si="1024"/>
        <v/>
      </c>
      <c r="O5275" s="319"/>
      <c r="P5275" s="296" t="str">
        <f t="shared" si="1025"/>
        <v/>
      </c>
      <c r="Q5275" s="552"/>
      <c r="R5275" s="551"/>
      <c r="S5275" s="291"/>
      <c r="T5275" t="str">
        <f t="shared" si="1026"/>
        <v>-</v>
      </c>
      <c r="U5275" s="560">
        <f t="shared" si="1027"/>
        <v>0</v>
      </c>
      <c r="V5275" s="560">
        <f t="shared" si="1028"/>
        <v>0</v>
      </c>
      <c r="W5275" s="560">
        <f t="shared" si="1029"/>
        <v>0</v>
      </c>
    </row>
    <row r="5276" spans="1:23" ht="21" customHeight="1">
      <c r="A5276" s="316" t="str">
        <f t="shared" si="1020"/>
        <v/>
      </c>
      <c r="B5276" s="316" t="str">
        <f t="shared" si="1021"/>
        <v/>
      </c>
      <c r="C5276" s="316" t="str">
        <f>IF(AND(F5276&lt;&gt;"",G5276&lt;&gt;""),COUNT($C$32:C5275)+1,"")</f>
        <v/>
      </c>
      <c r="D5276" s="292" t="str">
        <f t="shared" si="1022"/>
        <v/>
      </c>
      <c r="E5276" s="292" t="str">
        <f t="shared" si="1023"/>
        <v/>
      </c>
      <c r="F5276" s="316"/>
      <c r="G5276" s="316"/>
      <c r="H5276" s="317"/>
      <c r="I5276" s="316" t="s">
        <v>445</v>
      </c>
      <c r="J5276" s="318"/>
      <c r="K5276" s="319"/>
      <c r="L5276" s="292" t="s">
        <v>446</v>
      </c>
      <c r="M5276" s="324"/>
      <c r="N5276" s="294" t="str">
        <f t="shared" si="1024"/>
        <v/>
      </c>
      <c r="O5276" s="319"/>
      <c r="P5276" s="296" t="str">
        <f t="shared" si="1025"/>
        <v/>
      </c>
      <c r="Q5276" s="552"/>
      <c r="R5276" s="551"/>
      <c r="S5276" s="291"/>
      <c r="T5276" t="str">
        <f t="shared" si="1026"/>
        <v>-</v>
      </c>
      <c r="U5276" s="560">
        <f t="shared" si="1027"/>
        <v>0</v>
      </c>
      <c r="V5276" s="560">
        <f t="shared" si="1028"/>
        <v>0</v>
      </c>
      <c r="W5276" s="560">
        <f t="shared" si="1029"/>
        <v>0</v>
      </c>
    </row>
    <row r="5277" spans="1:23" ht="21" customHeight="1">
      <c r="A5277" s="316" t="str">
        <f t="shared" si="1020"/>
        <v/>
      </c>
      <c r="B5277" s="316" t="str">
        <f t="shared" si="1021"/>
        <v/>
      </c>
      <c r="C5277" s="316" t="str">
        <f>IF(AND(F5277&lt;&gt;"",G5277&lt;&gt;""),COUNT($C$32:C5276)+1,"")</f>
        <v/>
      </c>
      <c r="D5277" s="292" t="str">
        <f t="shared" si="1022"/>
        <v/>
      </c>
      <c r="E5277" s="292" t="str">
        <f t="shared" si="1023"/>
        <v/>
      </c>
      <c r="F5277" s="316"/>
      <c r="G5277" s="316"/>
      <c r="H5277" s="317"/>
      <c r="I5277" s="316" t="s">
        <v>445</v>
      </c>
      <c r="J5277" s="318"/>
      <c r="K5277" s="319"/>
      <c r="L5277" s="292" t="s">
        <v>446</v>
      </c>
      <c r="M5277" s="324"/>
      <c r="N5277" s="294" t="str">
        <f t="shared" si="1024"/>
        <v/>
      </c>
      <c r="O5277" s="319"/>
      <c r="P5277" s="296" t="str">
        <f t="shared" si="1025"/>
        <v/>
      </c>
      <c r="Q5277" s="552"/>
      <c r="R5277" s="551"/>
      <c r="S5277" s="291"/>
      <c r="T5277" t="str">
        <f t="shared" si="1026"/>
        <v>-</v>
      </c>
      <c r="U5277" s="560">
        <f t="shared" si="1027"/>
        <v>0</v>
      </c>
      <c r="V5277" s="560">
        <f t="shared" si="1028"/>
        <v>0</v>
      </c>
      <c r="W5277" s="560">
        <f t="shared" si="1029"/>
        <v>0</v>
      </c>
    </row>
    <row r="5278" spans="1:23" ht="21" customHeight="1">
      <c r="A5278" s="316" t="str">
        <f t="shared" si="1020"/>
        <v/>
      </c>
      <c r="B5278" s="316" t="str">
        <f t="shared" si="1021"/>
        <v/>
      </c>
      <c r="C5278" s="316" t="str">
        <f>IF(AND(F5278&lt;&gt;"",G5278&lt;&gt;""),COUNT($C$32:C5277)+1,"")</f>
        <v/>
      </c>
      <c r="D5278" s="292" t="str">
        <f t="shared" si="1022"/>
        <v/>
      </c>
      <c r="E5278" s="292" t="str">
        <f t="shared" si="1023"/>
        <v/>
      </c>
      <c r="F5278" s="316"/>
      <c r="G5278" s="316"/>
      <c r="H5278" s="317"/>
      <c r="I5278" s="316" t="s">
        <v>445</v>
      </c>
      <c r="J5278" s="318"/>
      <c r="K5278" s="319"/>
      <c r="L5278" s="292" t="s">
        <v>446</v>
      </c>
      <c r="M5278" s="324"/>
      <c r="N5278" s="294" t="str">
        <f t="shared" si="1024"/>
        <v/>
      </c>
      <c r="O5278" s="319"/>
      <c r="P5278" s="296" t="str">
        <f t="shared" si="1025"/>
        <v/>
      </c>
      <c r="Q5278" s="552"/>
      <c r="R5278" s="551"/>
      <c r="S5278" s="291"/>
      <c r="T5278" t="str">
        <f t="shared" si="1026"/>
        <v>-</v>
      </c>
      <c r="U5278" s="560">
        <f t="shared" si="1027"/>
        <v>0</v>
      </c>
      <c r="V5278" s="560">
        <f t="shared" si="1028"/>
        <v>0</v>
      </c>
      <c r="W5278" s="560">
        <f t="shared" si="1029"/>
        <v>0</v>
      </c>
    </row>
    <row r="5279" spans="1:23" ht="21" customHeight="1">
      <c r="A5279" s="316" t="str">
        <f t="shared" si="1020"/>
        <v/>
      </c>
      <c r="B5279" s="316" t="str">
        <f t="shared" si="1021"/>
        <v/>
      </c>
      <c r="C5279" s="316" t="str">
        <f>IF(AND(F5279&lt;&gt;"",G5279&lt;&gt;""),COUNT($C$32:C5278)+1,"")</f>
        <v/>
      </c>
      <c r="D5279" s="292" t="str">
        <f t="shared" si="1022"/>
        <v/>
      </c>
      <c r="E5279" s="292" t="str">
        <f t="shared" si="1023"/>
        <v/>
      </c>
      <c r="F5279" s="316"/>
      <c r="G5279" s="316"/>
      <c r="H5279" s="317"/>
      <c r="I5279" s="316" t="s">
        <v>445</v>
      </c>
      <c r="J5279" s="318"/>
      <c r="K5279" s="319"/>
      <c r="L5279" s="292" t="s">
        <v>446</v>
      </c>
      <c r="M5279" s="324"/>
      <c r="N5279" s="294" t="str">
        <f t="shared" si="1024"/>
        <v/>
      </c>
      <c r="O5279" s="319"/>
      <c r="P5279" s="296" t="str">
        <f t="shared" si="1025"/>
        <v/>
      </c>
      <c r="Q5279" s="552"/>
      <c r="R5279" s="551"/>
      <c r="S5279" s="291"/>
      <c r="T5279" t="str">
        <f t="shared" si="1026"/>
        <v>-</v>
      </c>
      <c r="U5279" s="560">
        <f t="shared" si="1027"/>
        <v>0</v>
      </c>
      <c r="V5279" s="560">
        <f t="shared" si="1028"/>
        <v>0</v>
      </c>
      <c r="W5279" s="560">
        <f t="shared" si="1029"/>
        <v>0</v>
      </c>
    </row>
    <row r="5280" spans="1:23" ht="21" customHeight="1">
      <c r="A5280" s="316" t="str">
        <f t="shared" si="1020"/>
        <v/>
      </c>
      <c r="B5280" s="316" t="str">
        <f t="shared" si="1021"/>
        <v/>
      </c>
      <c r="C5280" s="316" t="str">
        <f>IF(AND(F5280&lt;&gt;"",G5280&lt;&gt;""),COUNT($C$32:C5279)+1,"")</f>
        <v/>
      </c>
      <c r="D5280" s="292" t="str">
        <f t="shared" si="1022"/>
        <v/>
      </c>
      <c r="E5280" s="292" t="str">
        <f t="shared" si="1023"/>
        <v/>
      </c>
      <c r="F5280" s="316"/>
      <c r="G5280" s="316"/>
      <c r="H5280" s="317"/>
      <c r="I5280" s="316" t="s">
        <v>445</v>
      </c>
      <c r="J5280" s="318"/>
      <c r="K5280" s="319"/>
      <c r="L5280" s="292" t="s">
        <v>446</v>
      </c>
      <c r="M5280" s="324"/>
      <c r="N5280" s="294" t="str">
        <f t="shared" si="1024"/>
        <v/>
      </c>
      <c r="O5280" s="319"/>
      <c r="P5280" s="296" t="str">
        <f t="shared" si="1025"/>
        <v/>
      </c>
      <c r="Q5280" s="552"/>
      <c r="R5280" s="551"/>
      <c r="S5280" s="291"/>
      <c r="T5280" t="str">
        <f t="shared" si="1026"/>
        <v>-</v>
      </c>
      <c r="U5280" s="560">
        <f t="shared" si="1027"/>
        <v>0</v>
      </c>
      <c r="V5280" s="560">
        <f t="shared" si="1028"/>
        <v>0</v>
      </c>
      <c r="W5280" s="560">
        <f t="shared" si="1029"/>
        <v>0</v>
      </c>
    </row>
    <row r="5281" spans="1:23" ht="21" customHeight="1">
      <c r="A5281" s="316" t="str">
        <f t="shared" si="1020"/>
        <v/>
      </c>
      <c r="B5281" s="316" t="str">
        <f t="shared" si="1021"/>
        <v/>
      </c>
      <c r="C5281" s="316" t="str">
        <f>IF(AND(F5281&lt;&gt;"",G5281&lt;&gt;""),COUNT($C$32:C5280)+1,"")</f>
        <v/>
      </c>
      <c r="D5281" s="292" t="str">
        <f t="shared" si="1022"/>
        <v/>
      </c>
      <c r="E5281" s="292" t="str">
        <f t="shared" si="1023"/>
        <v/>
      </c>
      <c r="F5281" s="316"/>
      <c r="G5281" s="316"/>
      <c r="H5281" s="317"/>
      <c r="I5281" s="316" t="s">
        <v>445</v>
      </c>
      <c r="J5281" s="318"/>
      <c r="K5281" s="319"/>
      <c r="L5281" s="292" t="s">
        <v>446</v>
      </c>
      <c r="M5281" s="324"/>
      <c r="N5281" s="294" t="str">
        <f t="shared" si="1024"/>
        <v/>
      </c>
      <c r="O5281" s="319"/>
      <c r="P5281" s="296" t="str">
        <f t="shared" si="1025"/>
        <v/>
      </c>
      <c r="Q5281" s="552"/>
      <c r="R5281" s="551"/>
      <c r="S5281" s="291"/>
      <c r="T5281" t="str">
        <f t="shared" si="1026"/>
        <v>-</v>
      </c>
      <c r="U5281" s="560">
        <f t="shared" si="1027"/>
        <v>0</v>
      </c>
      <c r="V5281" s="560">
        <f t="shared" si="1028"/>
        <v>0</v>
      </c>
      <c r="W5281" s="560">
        <f t="shared" si="1029"/>
        <v>0</v>
      </c>
    </row>
    <row r="5282" spans="1:23" ht="21" customHeight="1">
      <c r="A5282" s="316" t="str">
        <f t="shared" si="1020"/>
        <v/>
      </c>
      <c r="B5282" s="316" t="str">
        <f t="shared" si="1021"/>
        <v/>
      </c>
      <c r="C5282" s="316" t="str">
        <f>IF(AND(F5282&lt;&gt;"",G5282&lt;&gt;""),COUNT($C$32:C5281)+1,"")</f>
        <v/>
      </c>
      <c r="D5282" s="292" t="str">
        <f t="shared" si="1022"/>
        <v/>
      </c>
      <c r="E5282" s="292" t="str">
        <f t="shared" si="1023"/>
        <v/>
      </c>
      <c r="F5282" s="316"/>
      <c r="G5282" s="316"/>
      <c r="H5282" s="317"/>
      <c r="I5282" s="316" t="s">
        <v>445</v>
      </c>
      <c r="J5282" s="318"/>
      <c r="K5282" s="319"/>
      <c r="L5282" s="292" t="s">
        <v>446</v>
      </c>
      <c r="M5282" s="324"/>
      <c r="N5282" s="294" t="str">
        <f t="shared" si="1024"/>
        <v/>
      </c>
      <c r="O5282" s="319"/>
      <c r="P5282" s="296" t="str">
        <f t="shared" si="1025"/>
        <v/>
      </c>
      <c r="Q5282" s="552"/>
      <c r="R5282" s="551"/>
      <c r="S5282" s="291"/>
      <c r="T5282" t="str">
        <f t="shared" si="1026"/>
        <v>-</v>
      </c>
      <c r="U5282" s="560">
        <f t="shared" si="1027"/>
        <v>0</v>
      </c>
      <c r="V5282" s="560">
        <f t="shared" si="1028"/>
        <v>0</v>
      </c>
      <c r="W5282" s="560">
        <f t="shared" si="1029"/>
        <v>0</v>
      </c>
    </row>
    <row r="5283" spans="1:23" ht="21" customHeight="1">
      <c r="A5283" s="316" t="str">
        <f t="shared" si="1020"/>
        <v/>
      </c>
      <c r="B5283" s="316" t="str">
        <f t="shared" si="1021"/>
        <v/>
      </c>
      <c r="C5283" s="316" t="str">
        <f>IF(AND(F5283&lt;&gt;"",G5283&lt;&gt;""),COUNT($C$32:C5282)+1,"")</f>
        <v/>
      </c>
      <c r="D5283" s="292" t="str">
        <f t="shared" si="1022"/>
        <v/>
      </c>
      <c r="E5283" s="292" t="str">
        <f t="shared" si="1023"/>
        <v/>
      </c>
      <c r="F5283" s="316"/>
      <c r="G5283" s="316"/>
      <c r="H5283" s="317"/>
      <c r="I5283" s="316" t="s">
        <v>445</v>
      </c>
      <c r="J5283" s="318"/>
      <c r="K5283" s="319"/>
      <c r="L5283" s="292" t="s">
        <v>446</v>
      </c>
      <c r="M5283" s="324"/>
      <c r="N5283" s="294" t="str">
        <f t="shared" si="1024"/>
        <v/>
      </c>
      <c r="O5283" s="319"/>
      <c r="P5283" s="296" t="str">
        <f t="shared" si="1025"/>
        <v/>
      </c>
      <c r="Q5283" s="552"/>
      <c r="R5283" s="551"/>
      <c r="S5283" s="291"/>
      <c r="T5283" t="str">
        <f t="shared" si="1026"/>
        <v>-</v>
      </c>
      <c r="U5283" s="560">
        <f t="shared" si="1027"/>
        <v>0</v>
      </c>
      <c r="V5283" s="560">
        <f t="shared" si="1028"/>
        <v>0</v>
      </c>
      <c r="W5283" s="560">
        <f t="shared" si="1029"/>
        <v>0</v>
      </c>
    </row>
    <row r="5284" spans="1:23" ht="21" customHeight="1">
      <c r="A5284" s="316" t="str">
        <f t="shared" si="1020"/>
        <v/>
      </c>
      <c r="B5284" s="316" t="str">
        <f t="shared" si="1021"/>
        <v/>
      </c>
      <c r="C5284" s="316" t="str">
        <f>IF(AND(F5284&lt;&gt;"",G5284&lt;&gt;""),COUNT($C$32:C5283)+1,"")</f>
        <v/>
      </c>
      <c r="D5284" s="292" t="str">
        <f t="shared" si="1022"/>
        <v/>
      </c>
      <c r="E5284" s="292" t="str">
        <f t="shared" si="1023"/>
        <v/>
      </c>
      <c r="F5284" s="316"/>
      <c r="G5284" s="316"/>
      <c r="H5284" s="317"/>
      <c r="I5284" s="316" t="s">
        <v>445</v>
      </c>
      <c r="J5284" s="318"/>
      <c r="K5284" s="319"/>
      <c r="L5284" s="292" t="s">
        <v>446</v>
      </c>
      <c r="M5284" s="324"/>
      <c r="N5284" s="294" t="str">
        <f t="shared" si="1024"/>
        <v/>
      </c>
      <c r="O5284" s="319"/>
      <c r="P5284" s="296" t="str">
        <f t="shared" si="1025"/>
        <v/>
      </c>
      <c r="Q5284" s="552"/>
      <c r="R5284" s="551"/>
      <c r="S5284" s="291"/>
      <c r="T5284" t="str">
        <f t="shared" si="1026"/>
        <v>-</v>
      </c>
      <c r="U5284" s="560">
        <f t="shared" si="1027"/>
        <v>0</v>
      </c>
      <c r="V5284" s="560">
        <f t="shared" si="1028"/>
        <v>0</v>
      </c>
      <c r="W5284" s="560">
        <f t="shared" si="1029"/>
        <v>0</v>
      </c>
    </row>
    <row r="5285" spans="1:23" ht="21" customHeight="1">
      <c r="A5285" s="316" t="str">
        <f t="shared" si="1020"/>
        <v/>
      </c>
      <c r="B5285" s="316" t="str">
        <f t="shared" si="1021"/>
        <v/>
      </c>
      <c r="C5285" s="316" t="str">
        <f>IF(AND(F5285&lt;&gt;"",G5285&lt;&gt;""),COUNT($C$32:C5284)+1,"")</f>
        <v/>
      </c>
      <c r="D5285" s="292" t="str">
        <f t="shared" si="1022"/>
        <v/>
      </c>
      <c r="E5285" s="292" t="str">
        <f t="shared" si="1023"/>
        <v/>
      </c>
      <c r="F5285" s="316"/>
      <c r="G5285" s="316"/>
      <c r="H5285" s="317"/>
      <c r="I5285" s="316" t="s">
        <v>445</v>
      </c>
      <c r="J5285" s="318"/>
      <c r="K5285" s="319"/>
      <c r="L5285" s="292" t="s">
        <v>446</v>
      </c>
      <c r="M5285" s="324"/>
      <c r="N5285" s="294" t="str">
        <f t="shared" si="1024"/>
        <v/>
      </c>
      <c r="O5285" s="319"/>
      <c r="P5285" s="296" t="str">
        <f t="shared" si="1025"/>
        <v/>
      </c>
      <c r="Q5285" s="552"/>
      <c r="R5285" s="551"/>
      <c r="S5285" s="291"/>
      <c r="T5285" t="str">
        <f t="shared" si="1026"/>
        <v>-</v>
      </c>
      <c r="U5285" s="560">
        <f t="shared" si="1027"/>
        <v>0</v>
      </c>
      <c r="V5285" s="560">
        <f t="shared" si="1028"/>
        <v>0</v>
      </c>
      <c r="W5285" s="560">
        <f t="shared" si="1029"/>
        <v>0</v>
      </c>
    </row>
    <row r="5286" spans="1:23" ht="21" customHeight="1">
      <c r="A5286" s="316" t="str">
        <f t="shared" si="1020"/>
        <v/>
      </c>
      <c r="B5286" s="316" t="str">
        <f t="shared" si="1021"/>
        <v/>
      </c>
      <c r="C5286" s="316" t="str">
        <f>IF(AND(F5286&lt;&gt;"",G5286&lt;&gt;""),COUNT($C$32:C5285)+1,"")</f>
        <v/>
      </c>
      <c r="D5286" s="292" t="str">
        <f t="shared" si="1022"/>
        <v/>
      </c>
      <c r="E5286" s="292" t="str">
        <f t="shared" si="1023"/>
        <v/>
      </c>
      <c r="F5286" s="316"/>
      <c r="G5286" s="316"/>
      <c r="H5286" s="317"/>
      <c r="I5286" s="316" t="s">
        <v>445</v>
      </c>
      <c r="J5286" s="318"/>
      <c r="K5286" s="319"/>
      <c r="L5286" s="292" t="s">
        <v>446</v>
      </c>
      <c r="M5286" s="324"/>
      <c r="N5286" s="294" t="str">
        <f t="shared" si="1024"/>
        <v/>
      </c>
      <c r="O5286" s="319"/>
      <c r="P5286" s="296" t="str">
        <f t="shared" si="1025"/>
        <v/>
      </c>
      <c r="Q5286" s="552"/>
      <c r="R5286" s="551"/>
      <c r="S5286" s="291"/>
      <c r="T5286" t="str">
        <f t="shared" si="1026"/>
        <v>-</v>
      </c>
      <c r="U5286" s="560">
        <f t="shared" si="1027"/>
        <v>0</v>
      </c>
      <c r="V5286" s="560">
        <f t="shared" si="1028"/>
        <v>0</v>
      </c>
      <c r="W5286" s="560">
        <f t="shared" si="1029"/>
        <v>0</v>
      </c>
    </row>
    <row r="5287" spans="1:23" ht="21" customHeight="1">
      <c r="A5287" s="316" t="str">
        <f t="shared" si="1020"/>
        <v/>
      </c>
      <c r="B5287" s="316" t="str">
        <f t="shared" si="1021"/>
        <v/>
      </c>
      <c r="C5287" s="316" t="str">
        <f>IF(AND(F5287&lt;&gt;"",G5287&lt;&gt;""),COUNT($C$32:C5286)+1,"")</f>
        <v/>
      </c>
      <c r="D5287" s="292" t="str">
        <f t="shared" si="1022"/>
        <v/>
      </c>
      <c r="E5287" s="292" t="str">
        <f t="shared" si="1023"/>
        <v/>
      </c>
      <c r="F5287" s="316"/>
      <c r="G5287" s="316"/>
      <c r="H5287" s="317"/>
      <c r="I5287" s="316" t="s">
        <v>445</v>
      </c>
      <c r="J5287" s="318"/>
      <c r="K5287" s="319"/>
      <c r="L5287" s="292" t="s">
        <v>446</v>
      </c>
      <c r="M5287" s="324"/>
      <c r="N5287" s="294" t="str">
        <f t="shared" si="1024"/>
        <v/>
      </c>
      <c r="O5287" s="319"/>
      <c r="P5287" s="296" t="str">
        <f t="shared" si="1025"/>
        <v/>
      </c>
      <c r="Q5287" s="552"/>
      <c r="R5287" s="551"/>
      <c r="S5287" s="291"/>
      <c r="T5287" t="str">
        <f t="shared" si="1026"/>
        <v>-</v>
      </c>
      <c r="U5287" s="560">
        <f t="shared" si="1027"/>
        <v>0</v>
      </c>
      <c r="V5287" s="560">
        <f t="shared" si="1028"/>
        <v>0</v>
      </c>
      <c r="W5287" s="560">
        <f t="shared" si="1029"/>
        <v>0</v>
      </c>
    </row>
    <row r="5288" spans="1:23" ht="21" customHeight="1">
      <c r="A5288" s="316" t="str">
        <f t="shared" si="1020"/>
        <v/>
      </c>
      <c r="B5288" s="316" t="str">
        <f t="shared" si="1021"/>
        <v/>
      </c>
      <c r="C5288" s="316" t="str">
        <f>IF(AND(F5288&lt;&gt;"",G5288&lt;&gt;""),COUNT($C$32:C5287)+1,"")</f>
        <v/>
      </c>
      <c r="D5288" s="292" t="str">
        <f t="shared" si="1022"/>
        <v/>
      </c>
      <c r="E5288" s="292" t="str">
        <f t="shared" si="1023"/>
        <v/>
      </c>
      <c r="F5288" s="316"/>
      <c r="G5288" s="316"/>
      <c r="H5288" s="317"/>
      <c r="I5288" s="316" t="s">
        <v>445</v>
      </c>
      <c r="J5288" s="318"/>
      <c r="K5288" s="319"/>
      <c r="L5288" s="292" t="s">
        <v>446</v>
      </c>
      <c r="M5288" s="324"/>
      <c r="N5288" s="294" t="str">
        <f t="shared" si="1024"/>
        <v/>
      </c>
      <c r="O5288" s="319"/>
      <c r="P5288" s="296" t="str">
        <f t="shared" si="1025"/>
        <v/>
      </c>
      <c r="Q5288" s="552"/>
      <c r="R5288" s="551"/>
      <c r="S5288" s="291"/>
      <c r="T5288" t="str">
        <f t="shared" si="1026"/>
        <v>-</v>
      </c>
      <c r="U5288" s="560">
        <f t="shared" si="1027"/>
        <v>0</v>
      </c>
      <c r="V5288" s="560">
        <f t="shared" si="1028"/>
        <v>0</v>
      </c>
      <c r="W5288" s="560">
        <f t="shared" si="1029"/>
        <v>0</v>
      </c>
    </row>
    <row r="5289" spans="1:23" ht="21" customHeight="1">
      <c r="A5289" s="316" t="str">
        <f t="shared" si="1020"/>
        <v/>
      </c>
      <c r="B5289" s="316" t="str">
        <f t="shared" si="1021"/>
        <v/>
      </c>
      <c r="C5289" s="316" t="str">
        <f>IF(AND(F5289&lt;&gt;"",G5289&lt;&gt;""),COUNT($C$32:C5288)+1,"")</f>
        <v/>
      </c>
      <c r="D5289" s="292" t="str">
        <f t="shared" si="1022"/>
        <v/>
      </c>
      <c r="E5289" s="292" t="str">
        <f t="shared" si="1023"/>
        <v/>
      </c>
      <c r="F5289" s="316"/>
      <c r="G5289" s="316"/>
      <c r="H5289" s="317"/>
      <c r="I5289" s="316" t="s">
        <v>445</v>
      </c>
      <c r="J5289" s="318"/>
      <c r="K5289" s="319"/>
      <c r="L5289" s="292" t="s">
        <v>446</v>
      </c>
      <c r="M5289" s="324"/>
      <c r="N5289" s="294" t="str">
        <f t="shared" si="1024"/>
        <v/>
      </c>
      <c r="O5289" s="319"/>
      <c r="P5289" s="296" t="str">
        <f t="shared" si="1025"/>
        <v/>
      </c>
      <c r="Q5289" s="552"/>
      <c r="R5289" s="551"/>
      <c r="S5289" s="291"/>
      <c r="T5289" t="str">
        <f t="shared" si="1026"/>
        <v>-</v>
      </c>
      <c r="U5289" s="560">
        <f t="shared" si="1027"/>
        <v>0</v>
      </c>
      <c r="V5289" s="560">
        <f t="shared" si="1028"/>
        <v>0</v>
      </c>
      <c r="W5289" s="560">
        <f t="shared" si="1029"/>
        <v>0</v>
      </c>
    </row>
    <row r="5290" spans="1:23" ht="21" customHeight="1">
      <c r="A5290" s="316" t="str">
        <f t="shared" si="1020"/>
        <v/>
      </c>
      <c r="B5290" s="316" t="str">
        <f t="shared" si="1021"/>
        <v/>
      </c>
      <c r="C5290" s="316" t="str">
        <f>IF(AND(F5290&lt;&gt;"",G5290&lt;&gt;""),COUNT($C$32:C5289)+1,"")</f>
        <v/>
      </c>
      <c r="D5290" s="292" t="str">
        <f t="shared" si="1022"/>
        <v/>
      </c>
      <c r="E5290" s="292" t="str">
        <f t="shared" si="1023"/>
        <v/>
      </c>
      <c r="F5290" s="316"/>
      <c r="G5290" s="316"/>
      <c r="H5290" s="317"/>
      <c r="I5290" s="316" t="s">
        <v>445</v>
      </c>
      <c r="J5290" s="318"/>
      <c r="K5290" s="319"/>
      <c r="L5290" s="292" t="s">
        <v>446</v>
      </c>
      <c r="M5290" s="324"/>
      <c r="N5290" s="294" t="str">
        <f t="shared" si="1024"/>
        <v/>
      </c>
      <c r="O5290" s="319"/>
      <c r="P5290" s="296" t="str">
        <f t="shared" si="1025"/>
        <v/>
      </c>
      <c r="Q5290" s="552"/>
      <c r="R5290" s="551"/>
      <c r="S5290" s="291"/>
      <c r="T5290" t="str">
        <f t="shared" si="1026"/>
        <v>-</v>
      </c>
      <c r="U5290" s="560">
        <f t="shared" si="1027"/>
        <v>0</v>
      </c>
      <c r="V5290" s="560">
        <f t="shared" si="1028"/>
        <v>0</v>
      </c>
      <c r="W5290" s="560">
        <f t="shared" si="1029"/>
        <v>0</v>
      </c>
    </row>
    <row r="5291" spans="1:23" ht="21" customHeight="1">
      <c r="A5291" s="316" t="str">
        <f t="shared" si="1020"/>
        <v/>
      </c>
      <c r="B5291" s="316" t="str">
        <f t="shared" si="1021"/>
        <v/>
      </c>
      <c r="C5291" s="316" t="str">
        <f>IF(AND(F5291&lt;&gt;"",G5291&lt;&gt;""),COUNT($C$32:C5290)+1,"")</f>
        <v/>
      </c>
      <c r="D5291" s="292" t="str">
        <f t="shared" si="1022"/>
        <v/>
      </c>
      <c r="E5291" s="292" t="str">
        <f t="shared" si="1023"/>
        <v/>
      </c>
      <c r="F5291" s="316"/>
      <c r="G5291" s="316"/>
      <c r="H5291" s="317"/>
      <c r="I5291" s="316" t="s">
        <v>445</v>
      </c>
      <c r="J5291" s="318"/>
      <c r="K5291" s="319"/>
      <c r="L5291" s="292" t="s">
        <v>446</v>
      </c>
      <c r="M5291" s="324"/>
      <c r="N5291" s="294" t="str">
        <f t="shared" si="1024"/>
        <v/>
      </c>
      <c r="O5291" s="319"/>
      <c r="P5291" s="296" t="str">
        <f t="shared" si="1025"/>
        <v/>
      </c>
      <c r="Q5291" s="552"/>
      <c r="R5291" s="551"/>
      <c r="S5291" s="291"/>
      <c r="T5291" t="str">
        <f t="shared" si="1026"/>
        <v>-</v>
      </c>
      <c r="U5291" s="560">
        <f t="shared" si="1027"/>
        <v>0</v>
      </c>
      <c r="V5291" s="560">
        <f t="shared" si="1028"/>
        <v>0</v>
      </c>
      <c r="W5291" s="560">
        <f t="shared" si="1029"/>
        <v>0</v>
      </c>
    </row>
    <row r="5292" spans="1:23" ht="21" customHeight="1">
      <c r="A5292" s="316" t="str">
        <f t="shared" si="1020"/>
        <v/>
      </c>
      <c r="B5292" s="316" t="str">
        <f t="shared" si="1021"/>
        <v/>
      </c>
      <c r="C5292" s="316" t="str">
        <f>IF(AND(F5292&lt;&gt;"",G5292&lt;&gt;""),COUNT($C$32:C5291)+1,"")</f>
        <v/>
      </c>
      <c r="D5292" s="292" t="str">
        <f t="shared" si="1022"/>
        <v/>
      </c>
      <c r="E5292" s="292" t="str">
        <f t="shared" si="1023"/>
        <v/>
      </c>
      <c r="F5292" s="316"/>
      <c r="G5292" s="316"/>
      <c r="H5292" s="317"/>
      <c r="I5292" s="316" t="s">
        <v>445</v>
      </c>
      <c r="J5292" s="318"/>
      <c r="K5292" s="319"/>
      <c r="L5292" s="292" t="s">
        <v>446</v>
      </c>
      <c r="M5292" s="324"/>
      <c r="N5292" s="294" t="str">
        <f t="shared" si="1024"/>
        <v/>
      </c>
      <c r="O5292" s="319"/>
      <c r="P5292" s="296" t="str">
        <f t="shared" si="1025"/>
        <v/>
      </c>
      <c r="Q5292" s="552"/>
      <c r="R5292" s="551"/>
      <c r="S5292" s="291"/>
      <c r="T5292" t="str">
        <f t="shared" si="1026"/>
        <v>-</v>
      </c>
      <c r="U5292" s="560">
        <f t="shared" si="1027"/>
        <v>0</v>
      </c>
      <c r="V5292" s="560">
        <f t="shared" si="1028"/>
        <v>0</v>
      </c>
      <c r="W5292" s="560">
        <f t="shared" si="1029"/>
        <v>0</v>
      </c>
    </row>
    <row r="5293" spans="1:23" ht="21" customHeight="1">
      <c r="A5293" s="316" t="str">
        <f t="shared" si="1020"/>
        <v/>
      </c>
      <c r="B5293" s="316" t="str">
        <f t="shared" si="1021"/>
        <v/>
      </c>
      <c r="C5293" s="316" t="str">
        <f>IF(AND(F5293&lt;&gt;"",G5293&lt;&gt;""),COUNT($C$32:C5292)+1,"")</f>
        <v/>
      </c>
      <c r="D5293" s="292" t="str">
        <f t="shared" si="1022"/>
        <v/>
      </c>
      <c r="E5293" s="292" t="str">
        <f t="shared" si="1023"/>
        <v/>
      </c>
      <c r="F5293" s="316"/>
      <c r="G5293" s="316"/>
      <c r="H5293" s="317"/>
      <c r="I5293" s="316" t="s">
        <v>445</v>
      </c>
      <c r="J5293" s="318"/>
      <c r="K5293" s="319"/>
      <c r="L5293" s="292" t="s">
        <v>446</v>
      </c>
      <c r="M5293" s="324"/>
      <c r="N5293" s="294" t="str">
        <f t="shared" si="1024"/>
        <v/>
      </c>
      <c r="O5293" s="319"/>
      <c r="P5293" s="296" t="str">
        <f t="shared" si="1025"/>
        <v/>
      </c>
      <c r="Q5293" s="552"/>
      <c r="R5293" s="551"/>
      <c r="S5293" s="291"/>
      <c r="T5293" t="str">
        <f t="shared" si="1026"/>
        <v>-</v>
      </c>
      <c r="U5293" s="560">
        <f t="shared" si="1027"/>
        <v>0</v>
      </c>
      <c r="V5293" s="560">
        <f t="shared" si="1028"/>
        <v>0</v>
      </c>
      <c r="W5293" s="560">
        <f t="shared" si="1029"/>
        <v>0</v>
      </c>
    </row>
    <row r="5294" spans="1:23" ht="21" customHeight="1">
      <c r="A5294" s="316" t="str">
        <f t="shared" si="1020"/>
        <v/>
      </c>
      <c r="B5294" s="316" t="str">
        <f t="shared" si="1021"/>
        <v/>
      </c>
      <c r="C5294" s="316" t="str">
        <f>IF(AND(F5294&lt;&gt;"",G5294&lt;&gt;""),COUNT($C$32:C5293)+1,"")</f>
        <v/>
      </c>
      <c r="D5294" s="292" t="str">
        <f t="shared" si="1022"/>
        <v/>
      </c>
      <c r="E5294" s="292" t="str">
        <f t="shared" si="1023"/>
        <v/>
      </c>
      <c r="F5294" s="316"/>
      <c r="G5294" s="316"/>
      <c r="H5294" s="317"/>
      <c r="I5294" s="316" t="s">
        <v>445</v>
      </c>
      <c r="J5294" s="318"/>
      <c r="K5294" s="319"/>
      <c r="L5294" s="292" t="s">
        <v>446</v>
      </c>
      <c r="M5294" s="324"/>
      <c r="N5294" s="294" t="str">
        <f t="shared" si="1024"/>
        <v/>
      </c>
      <c r="O5294" s="319"/>
      <c r="P5294" s="296" t="str">
        <f t="shared" si="1025"/>
        <v/>
      </c>
      <c r="Q5294" s="552"/>
      <c r="R5294" s="551"/>
      <c r="S5294" s="291"/>
      <c r="T5294" t="str">
        <f t="shared" si="1026"/>
        <v>-</v>
      </c>
      <c r="U5294" s="560">
        <f t="shared" si="1027"/>
        <v>0</v>
      </c>
      <c r="V5294" s="560">
        <f t="shared" si="1028"/>
        <v>0</v>
      </c>
      <c r="W5294" s="560">
        <f t="shared" si="1029"/>
        <v>0</v>
      </c>
    </row>
    <row r="5295" spans="1:23" ht="21" customHeight="1">
      <c r="A5295" s="316" t="str">
        <f t="shared" si="1020"/>
        <v/>
      </c>
      <c r="B5295" s="316" t="str">
        <f t="shared" si="1021"/>
        <v/>
      </c>
      <c r="C5295" s="316" t="str">
        <f>IF(AND(F5295&lt;&gt;"",G5295&lt;&gt;""),COUNT($C$32:C5294)+1,"")</f>
        <v/>
      </c>
      <c r="D5295" s="292" t="str">
        <f t="shared" si="1022"/>
        <v/>
      </c>
      <c r="E5295" s="292" t="str">
        <f t="shared" si="1023"/>
        <v/>
      </c>
      <c r="F5295" s="316"/>
      <c r="G5295" s="316"/>
      <c r="H5295" s="317"/>
      <c r="I5295" s="316" t="s">
        <v>445</v>
      </c>
      <c r="J5295" s="318"/>
      <c r="K5295" s="319"/>
      <c r="L5295" s="292" t="s">
        <v>446</v>
      </c>
      <c r="M5295" s="324"/>
      <c r="N5295" s="294" t="str">
        <f t="shared" si="1024"/>
        <v/>
      </c>
      <c r="O5295" s="319"/>
      <c r="P5295" s="296" t="str">
        <f t="shared" si="1025"/>
        <v/>
      </c>
      <c r="Q5295" s="552"/>
      <c r="R5295" s="551"/>
      <c r="S5295" s="291"/>
      <c r="T5295" t="str">
        <f t="shared" si="1026"/>
        <v>-</v>
      </c>
      <c r="U5295" s="560">
        <f t="shared" si="1027"/>
        <v>0</v>
      </c>
      <c r="V5295" s="560">
        <f t="shared" si="1028"/>
        <v>0</v>
      </c>
      <c r="W5295" s="560">
        <f t="shared" si="1029"/>
        <v>0</v>
      </c>
    </row>
    <row r="5296" spans="1:23" ht="21" customHeight="1">
      <c r="A5296" s="316" t="str">
        <f t="shared" si="1020"/>
        <v/>
      </c>
      <c r="B5296" s="316" t="str">
        <f t="shared" si="1021"/>
        <v/>
      </c>
      <c r="C5296" s="316" t="str">
        <f>IF(AND(F5296&lt;&gt;"",G5296&lt;&gt;""),COUNT($C$32:C5295)+1,"")</f>
        <v/>
      </c>
      <c r="D5296" s="292" t="str">
        <f t="shared" si="1022"/>
        <v/>
      </c>
      <c r="E5296" s="292" t="str">
        <f t="shared" si="1023"/>
        <v/>
      </c>
      <c r="F5296" s="316"/>
      <c r="G5296" s="316"/>
      <c r="H5296" s="317"/>
      <c r="I5296" s="316" t="s">
        <v>445</v>
      </c>
      <c r="J5296" s="318"/>
      <c r="K5296" s="319"/>
      <c r="L5296" s="292" t="s">
        <v>446</v>
      </c>
      <c r="M5296" s="324"/>
      <c r="N5296" s="294" t="str">
        <f t="shared" si="1024"/>
        <v/>
      </c>
      <c r="O5296" s="319"/>
      <c r="P5296" s="296" t="str">
        <f t="shared" si="1025"/>
        <v/>
      </c>
      <c r="Q5296" s="552"/>
      <c r="R5296" s="551"/>
      <c r="S5296" s="291"/>
      <c r="T5296" t="str">
        <f t="shared" si="1026"/>
        <v>-</v>
      </c>
      <c r="U5296" s="560">
        <f t="shared" si="1027"/>
        <v>0</v>
      </c>
      <c r="V5296" s="560">
        <f t="shared" si="1028"/>
        <v>0</v>
      </c>
      <c r="W5296" s="560">
        <f t="shared" si="1029"/>
        <v>0</v>
      </c>
    </row>
    <row r="5297" spans="1:23" ht="21" customHeight="1">
      <c r="A5297" s="316" t="str">
        <f t="shared" si="1020"/>
        <v/>
      </c>
      <c r="B5297" s="316" t="str">
        <f t="shared" si="1021"/>
        <v/>
      </c>
      <c r="C5297" s="316" t="str">
        <f>IF(AND(F5297&lt;&gt;"",G5297&lt;&gt;""),COUNT($C$32:C5296)+1,"")</f>
        <v/>
      </c>
      <c r="D5297" s="292" t="str">
        <f t="shared" si="1022"/>
        <v/>
      </c>
      <c r="E5297" s="292" t="str">
        <f t="shared" si="1023"/>
        <v/>
      </c>
      <c r="F5297" s="316"/>
      <c r="G5297" s="316"/>
      <c r="H5297" s="317"/>
      <c r="I5297" s="316" t="s">
        <v>445</v>
      </c>
      <c r="J5297" s="318"/>
      <c r="K5297" s="319"/>
      <c r="L5297" s="292" t="s">
        <v>446</v>
      </c>
      <c r="M5297" s="324"/>
      <c r="N5297" s="294" t="str">
        <f t="shared" si="1024"/>
        <v/>
      </c>
      <c r="O5297" s="319"/>
      <c r="P5297" s="296" t="str">
        <f t="shared" si="1025"/>
        <v/>
      </c>
      <c r="Q5297" s="552"/>
      <c r="R5297" s="551"/>
      <c r="S5297" s="291"/>
      <c r="T5297" t="str">
        <f t="shared" si="1026"/>
        <v>-</v>
      </c>
      <c r="U5297" s="560">
        <f t="shared" si="1027"/>
        <v>0</v>
      </c>
      <c r="V5297" s="560">
        <f t="shared" si="1028"/>
        <v>0</v>
      </c>
      <c r="W5297" s="560">
        <f t="shared" si="1029"/>
        <v>0</v>
      </c>
    </row>
    <row r="5298" spans="1:23" ht="21" customHeight="1">
      <c r="A5298" s="316" t="str">
        <f t="shared" si="1020"/>
        <v/>
      </c>
      <c r="B5298" s="316" t="str">
        <f t="shared" si="1021"/>
        <v/>
      </c>
      <c r="C5298" s="316" t="str">
        <f>IF(AND(F5298&lt;&gt;"",G5298&lt;&gt;""),COUNT($C$32:C5297)+1,"")</f>
        <v/>
      </c>
      <c r="D5298" s="292" t="str">
        <f t="shared" si="1022"/>
        <v/>
      </c>
      <c r="E5298" s="292" t="str">
        <f t="shared" si="1023"/>
        <v/>
      </c>
      <c r="F5298" s="316"/>
      <c r="G5298" s="316"/>
      <c r="H5298" s="317"/>
      <c r="I5298" s="316" t="s">
        <v>445</v>
      </c>
      <c r="J5298" s="318"/>
      <c r="K5298" s="319"/>
      <c r="L5298" s="292" t="s">
        <v>446</v>
      </c>
      <c r="M5298" s="324"/>
      <c r="N5298" s="294" t="str">
        <f t="shared" si="1024"/>
        <v/>
      </c>
      <c r="O5298" s="319"/>
      <c r="P5298" s="296" t="str">
        <f t="shared" si="1025"/>
        <v/>
      </c>
      <c r="Q5298" s="552"/>
      <c r="R5298" s="551"/>
      <c r="S5298" s="291"/>
      <c r="T5298" t="str">
        <f t="shared" si="1026"/>
        <v>-</v>
      </c>
      <c r="U5298" s="560">
        <f t="shared" si="1027"/>
        <v>0</v>
      </c>
      <c r="V5298" s="560">
        <f t="shared" si="1028"/>
        <v>0</v>
      </c>
      <c r="W5298" s="560">
        <f t="shared" si="1029"/>
        <v>0</v>
      </c>
    </row>
    <row r="5299" spans="1:23" ht="21" customHeight="1">
      <c r="A5299" s="316" t="str">
        <f t="shared" si="1020"/>
        <v/>
      </c>
      <c r="B5299" s="316" t="str">
        <f t="shared" si="1021"/>
        <v/>
      </c>
      <c r="C5299" s="316" t="str">
        <f>IF(AND(F5299&lt;&gt;"",G5299&lt;&gt;""),COUNT($C$32:C5298)+1,"")</f>
        <v/>
      </c>
      <c r="D5299" s="292" t="str">
        <f t="shared" si="1022"/>
        <v/>
      </c>
      <c r="E5299" s="292" t="str">
        <f t="shared" si="1023"/>
        <v/>
      </c>
      <c r="F5299" s="316"/>
      <c r="G5299" s="316"/>
      <c r="H5299" s="317"/>
      <c r="I5299" s="316" t="s">
        <v>445</v>
      </c>
      <c r="J5299" s="318"/>
      <c r="K5299" s="319"/>
      <c r="L5299" s="292" t="s">
        <v>446</v>
      </c>
      <c r="M5299" s="324"/>
      <c r="N5299" s="294" t="str">
        <f t="shared" si="1024"/>
        <v/>
      </c>
      <c r="O5299" s="319"/>
      <c r="P5299" s="296" t="str">
        <f t="shared" si="1025"/>
        <v/>
      </c>
      <c r="Q5299" s="552"/>
      <c r="R5299" s="551"/>
      <c r="S5299" s="291"/>
      <c r="T5299" t="str">
        <f t="shared" si="1026"/>
        <v>-</v>
      </c>
      <c r="U5299" s="560">
        <f t="shared" si="1027"/>
        <v>0</v>
      </c>
      <c r="V5299" s="560">
        <f t="shared" si="1028"/>
        <v>0</v>
      </c>
      <c r="W5299" s="560">
        <f t="shared" si="1029"/>
        <v>0</v>
      </c>
    </row>
    <row r="5300" spans="1:23" ht="21" customHeight="1">
      <c r="A5300" s="316" t="str">
        <f t="shared" si="1020"/>
        <v/>
      </c>
      <c r="B5300" s="316" t="str">
        <f t="shared" si="1021"/>
        <v/>
      </c>
      <c r="C5300" s="316" t="str">
        <f>IF(AND(F5300&lt;&gt;"",G5300&lt;&gt;""),COUNT($C$32:C5299)+1,"")</f>
        <v/>
      </c>
      <c r="D5300" s="292" t="str">
        <f t="shared" si="1022"/>
        <v/>
      </c>
      <c r="E5300" s="292" t="str">
        <f t="shared" si="1023"/>
        <v/>
      </c>
      <c r="F5300" s="316"/>
      <c r="G5300" s="316"/>
      <c r="H5300" s="317"/>
      <c r="I5300" s="316" t="s">
        <v>445</v>
      </c>
      <c r="J5300" s="318"/>
      <c r="K5300" s="319"/>
      <c r="L5300" s="292" t="s">
        <v>446</v>
      </c>
      <c r="M5300" s="324"/>
      <c r="N5300" s="294" t="str">
        <f t="shared" si="1024"/>
        <v/>
      </c>
      <c r="O5300" s="319"/>
      <c r="P5300" s="296" t="str">
        <f t="shared" si="1025"/>
        <v/>
      </c>
      <c r="Q5300" s="552"/>
      <c r="R5300" s="551"/>
      <c r="S5300" s="291"/>
      <c r="T5300" t="str">
        <f t="shared" si="1026"/>
        <v>-</v>
      </c>
      <c r="U5300" s="560">
        <f t="shared" si="1027"/>
        <v>0</v>
      </c>
      <c r="V5300" s="560">
        <f t="shared" si="1028"/>
        <v>0</v>
      </c>
      <c r="W5300" s="560">
        <f t="shared" si="1029"/>
        <v>0</v>
      </c>
    </row>
    <row r="5301" spans="1:23" ht="21" customHeight="1">
      <c r="A5301" s="316" t="str">
        <f t="shared" si="1020"/>
        <v/>
      </c>
      <c r="B5301" s="316" t="str">
        <f t="shared" si="1021"/>
        <v/>
      </c>
      <c r="C5301" s="316" t="str">
        <f>IF(AND(F5301&lt;&gt;"",G5301&lt;&gt;""),COUNT($C$32:C5300)+1,"")</f>
        <v/>
      </c>
      <c r="D5301" s="292" t="str">
        <f t="shared" si="1022"/>
        <v/>
      </c>
      <c r="E5301" s="292" t="str">
        <f t="shared" si="1023"/>
        <v/>
      </c>
      <c r="F5301" s="316"/>
      <c r="G5301" s="316"/>
      <c r="H5301" s="317"/>
      <c r="I5301" s="316" t="s">
        <v>445</v>
      </c>
      <c r="J5301" s="318"/>
      <c r="K5301" s="319"/>
      <c r="L5301" s="292" t="s">
        <v>446</v>
      </c>
      <c r="M5301" s="324"/>
      <c r="N5301" s="294" t="str">
        <f t="shared" si="1024"/>
        <v/>
      </c>
      <c r="O5301" s="319"/>
      <c r="P5301" s="296" t="str">
        <f t="shared" si="1025"/>
        <v/>
      </c>
      <c r="Q5301" s="552"/>
      <c r="R5301" s="551"/>
      <c r="S5301" s="291"/>
      <c r="T5301" t="str">
        <f t="shared" si="1026"/>
        <v>-</v>
      </c>
      <c r="U5301" s="560">
        <f t="shared" si="1027"/>
        <v>0</v>
      </c>
      <c r="V5301" s="560">
        <f t="shared" si="1028"/>
        <v>0</v>
      </c>
      <c r="W5301" s="560">
        <f t="shared" si="1029"/>
        <v>0</v>
      </c>
    </row>
    <row r="5302" spans="1:23" ht="21" customHeight="1">
      <c r="A5302" s="316" t="str">
        <f t="shared" si="1020"/>
        <v/>
      </c>
      <c r="B5302" s="316" t="str">
        <f t="shared" si="1021"/>
        <v/>
      </c>
      <c r="C5302" s="316" t="str">
        <f>IF(AND(F5302&lt;&gt;"",G5302&lt;&gt;""),COUNT($C$32:C5301)+1,"")</f>
        <v/>
      </c>
      <c r="D5302" s="292" t="str">
        <f t="shared" si="1022"/>
        <v/>
      </c>
      <c r="E5302" s="292" t="str">
        <f t="shared" si="1023"/>
        <v/>
      </c>
      <c r="F5302" s="316"/>
      <c r="G5302" s="316"/>
      <c r="H5302" s="317"/>
      <c r="I5302" s="316" t="s">
        <v>445</v>
      </c>
      <c r="J5302" s="318"/>
      <c r="K5302" s="319"/>
      <c r="L5302" s="292" t="s">
        <v>446</v>
      </c>
      <c r="M5302" s="324"/>
      <c r="N5302" s="294" t="str">
        <f t="shared" si="1024"/>
        <v/>
      </c>
      <c r="O5302" s="319"/>
      <c r="P5302" s="296" t="str">
        <f t="shared" si="1025"/>
        <v/>
      </c>
      <c r="Q5302" s="552"/>
      <c r="R5302" s="551"/>
      <c r="S5302" s="291"/>
      <c r="T5302" t="str">
        <f t="shared" si="1026"/>
        <v>-</v>
      </c>
      <c r="U5302" s="560">
        <f t="shared" si="1027"/>
        <v>0</v>
      </c>
      <c r="V5302" s="560">
        <f t="shared" si="1028"/>
        <v>0</v>
      </c>
      <c r="W5302" s="560">
        <f t="shared" si="1029"/>
        <v>0</v>
      </c>
    </row>
    <row r="5303" spans="1:23" ht="21" customHeight="1">
      <c r="A5303" s="316" t="str">
        <f t="shared" ref="A5303:A5366" si="1030">IF(AND(F5303&lt;&gt;"",G5303&lt;&gt;""),LEFT(E5303,5),"")</f>
        <v/>
      </c>
      <c r="B5303" s="316" t="str">
        <f t="shared" ref="B5303:B5366" si="1031">IF(AND(F5303&lt;&gt;"",G5303&lt;&gt;""),LEFT(G5303,2),"")</f>
        <v/>
      </c>
      <c r="C5303" s="316" t="str">
        <f>IF(AND(F5303&lt;&gt;"",G5303&lt;&gt;""),COUNT($C$32:C5302)+1,"")</f>
        <v/>
      </c>
      <c r="D5303" s="292" t="str">
        <f t="shared" ref="D5303:D5366" si="1032">IF(C5303&lt;&gt;"","LN"&amp;TEXT(C5303,"0000"),"")</f>
        <v/>
      </c>
      <c r="E5303" s="292" t="str">
        <f t="shared" ref="E5303:E5366" si="1033">IF(AND(F5303&lt;&gt;"",G5303&lt;&gt;""),LEFT(F5303,7),"")</f>
        <v/>
      </c>
      <c r="F5303" s="316"/>
      <c r="G5303" s="316"/>
      <c r="H5303" s="317"/>
      <c r="I5303" s="316" t="s">
        <v>445</v>
      </c>
      <c r="J5303" s="318"/>
      <c r="K5303" s="319"/>
      <c r="L5303" s="292" t="s">
        <v>446</v>
      </c>
      <c r="M5303" s="324"/>
      <c r="N5303" s="294" t="str">
        <f t="shared" ref="N5303:N5366" si="1034">IF(AND(F5303&lt;&gt;"",G5303&lt;&gt;""),K5303*M5303,"")</f>
        <v/>
      </c>
      <c r="O5303" s="319"/>
      <c r="P5303" s="296" t="str">
        <f t="shared" ref="P5303:P5366" si="1035">IF(AND(F5303&lt;&gt;"",G5303&lt;&gt;""),N5303*O5303,"")</f>
        <v/>
      </c>
      <c r="Q5303" s="552"/>
      <c r="R5303" s="551"/>
      <c r="S5303" s="291"/>
      <c r="T5303" t="str">
        <f t="shared" ref="T5303:T5366" si="1036">IF(AND(F5303&lt;&gt;"",G5303&lt;&gt;""),"ok","-")</f>
        <v>-</v>
      </c>
      <c r="U5303" s="560">
        <f t="shared" ref="U5303:U5366" si="1037">MOD(K5303,1)</f>
        <v>0</v>
      </c>
      <c r="V5303" s="560">
        <f t="shared" ref="V5303:V5366" si="1038">MOD(M5303,1)</f>
        <v>0</v>
      </c>
      <c r="W5303" s="560">
        <f t="shared" ref="W5303:W5366" si="1039">MOD(O5303,1)</f>
        <v>0</v>
      </c>
    </row>
    <row r="5304" spans="1:23" ht="21" customHeight="1">
      <c r="A5304" s="316" t="str">
        <f t="shared" si="1030"/>
        <v/>
      </c>
      <c r="B5304" s="316" t="str">
        <f t="shared" si="1031"/>
        <v/>
      </c>
      <c r="C5304" s="316" t="str">
        <f>IF(AND(F5304&lt;&gt;"",G5304&lt;&gt;""),COUNT($C$32:C5303)+1,"")</f>
        <v/>
      </c>
      <c r="D5304" s="292" t="str">
        <f t="shared" si="1032"/>
        <v/>
      </c>
      <c r="E5304" s="292" t="str">
        <f t="shared" si="1033"/>
        <v/>
      </c>
      <c r="F5304" s="316"/>
      <c r="G5304" s="316"/>
      <c r="H5304" s="317"/>
      <c r="I5304" s="316" t="s">
        <v>445</v>
      </c>
      <c r="J5304" s="318"/>
      <c r="K5304" s="319"/>
      <c r="L5304" s="292" t="s">
        <v>446</v>
      </c>
      <c r="M5304" s="324"/>
      <c r="N5304" s="294" t="str">
        <f t="shared" si="1034"/>
        <v/>
      </c>
      <c r="O5304" s="319"/>
      <c r="P5304" s="296" t="str">
        <f t="shared" si="1035"/>
        <v/>
      </c>
      <c r="Q5304" s="552"/>
      <c r="R5304" s="551"/>
      <c r="S5304" s="291"/>
      <c r="T5304" t="str">
        <f t="shared" si="1036"/>
        <v>-</v>
      </c>
      <c r="U5304" s="560">
        <f t="shared" si="1037"/>
        <v>0</v>
      </c>
      <c r="V5304" s="560">
        <f t="shared" si="1038"/>
        <v>0</v>
      </c>
      <c r="W5304" s="560">
        <f t="shared" si="1039"/>
        <v>0</v>
      </c>
    </row>
    <row r="5305" spans="1:23" ht="21" customHeight="1">
      <c r="A5305" s="316" t="str">
        <f t="shared" si="1030"/>
        <v/>
      </c>
      <c r="B5305" s="316" t="str">
        <f t="shared" si="1031"/>
        <v/>
      </c>
      <c r="C5305" s="316" t="str">
        <f>IF(AND(F5305&lt;&gt;"",G5305&lt;&gt;""),COUNT($C$32:C5304)+1,"")</f>
        <v/>
      </c>
      <c r="D5305" s="292" t="str">
        <f t="shared" si="1032"/>
        <v/>
      </c>
      <c r="E5305" s="292" t="str">
        <f t="shared" si="1033"/>
        <v/>
      </c>
      <c r="F5305" s="316"/>
      <c r="G5305" s="316"/>
      <c r="H5305" s="317"/>
      <c r="I5305" s="316" t="s">
        <v>445</v>
      </c>
      <c r="J5305" s="318"/>
      <c r="K5305" s="319"/>
      <c r="L5305" s="292" t="s">
        <v>446</v>
      </c>
      <c r="M5305" s="324"/>
      <c r="N5305" s="294" t="str">
        <f t="shared" si="1034"/>
        <v/>
      </c>
      <c r="O5305" s="319"/>
      <c r="P5305" s="296" t="str">
        <f t="shared" si="1035"/>
        <v/>
      </c>
      <c r="Q5305" s="552"/>
      <c r="R5305" s="551"/>
      <c r="S5305" s="291"/>
      <c r="T5305" t="str">
        <f t="shared" si="1036"/>
        <v>-</v>
      </c>
      <c r="U5305" s="560">
        <f t="shared" si="1037"/>
        <v>0</v>
      </c>
      <c r="V5305" s="560">
        <f t="shared" si="1038"/>
        <v>0</v>
      </c>
      <c r="W5305" s="560">
        <f t="shared" si="1039"/>
        <v>0</v>
      </c>
    </row>
    <row r="5306" spans="1:23" ht="21" customHeight="1">
      <c r="A5306" s="316" t="str">
        <f t="shared" si="1030"/>
        <v/>
      </c>
      <c r="B5306" s="316" t="str">
        <f t="shared" si="1031"/>
        <v/>
      </c>
      <c r="C5306" s="316" t="str">
        <f>IF(AND(F5306&lt;&gt;"",G5306&lt;&gt;""),COUNT($C$32:C5305)+1,"")</f>
        <v/>
      </c>
      <c r="D5306" s="292" t="str">
        <f t="shared" si="1032"/>
        <v/>
      </c>
      <c r="E5306" s="292" t="str">
        <f t="shared" si="1033"/>
        <v/>
      </c>
      <c r="F5306" s="316"/>
      <c r="G5306" s="316"/>
      <c r="H5306" s="317"/>
      <c r="I5306" s="316" t="s">
        <v>445</v>
      </c>
      <c r="J5306" s="318"/>
      <c r="K5306" s="319"/>
      <c r="L5306" s="292" t="s">
        <v>446</v>
      </c>
      <c r="M5306" s="324"/>
      <c r="N5306" s="294" t="str">
        <f t="shared" si="1034"/>
        <v/>
      </c>
      <c r="O5306" s="319"/>
      <c r="P5306" s="296" t="str">
        <f t="shared" si="1035"/>
        <v/>
      </c>
      <c r="Q5306" s="552"/>
      <c r="R5306" s="551"/>
      <c r="S5306" s="291"/>
      <c r="T5306" t="str">
        <f t="shared" si="1036"/>
        <v>-</v>
      </c>
      <c r="U5306" s="560">
        <f t="shared" si="1037"/>
        <v>0</v>
      </c>
      <c r="V5306" s="560">
        <f t="shared" si="1038"/>
        <v>0</v>
      </c>
      <c r="W5306" s="560">
        <f t="shared" si="1039"/>
        <v>0</v>
      </c>
    </row>
    <row r="5307" spans="1:23" ht="21" customHeight="1">
      <c r="A5307" s="316" t="str">
        <f t="shared" si="1030"/>
        <v/>
      </c>
      <c r="B5307" s="316" t="str">
        <f t="shared" si="1031"/>
        <v/>
      </c>
      <c r="C5307" s="316" t="str">
        <f>IF(AND(F5307&lt;&gt;"",G5307&lt;&gt;""),COUNT($C$32:C5306)+1,"")</f>
        <v/>
      </c>
      <c r="D5307" s="292" t="str">
        <f t="shared" si="1032"/>
        <v/>
      </c>
      <c r="E5307" s="292" t="str">
        <f t="shared" si="1033"/>
        <v/>
      </c>
      <c r="F5307" s="316"/>
      <c r="G5307" s="316"/>
      <c r="H5307" s="317"/>
      <c r="I5307" s="316" t="s">
        <v>445</v>
      </c>
      <c r="J5307" s="318"/>
      <c r="K5307" s="319"/>
      <c r="L5307" s="292" t="s">
        <v>446</v>
      </c>
      <c r="M5307" s="324"/>
      <c r="N5307" s="294" t="str">
        <f t="shared" si="1034"/>
        <v/>
      </c>
      <c r="O5307" s="319"/>
      <c r="P5307" s="296" t="str">
        <f t="shared" si="1035"/>
        <v/>
      </c>
      <c r="Q5307" s="552"/>
      <c r="R5307" s="551"/>
      <c r="S5307" s="291"/>
      <c r="T5307" t="str">
        <f t="shared" si="1036"/>
        <v>-</v>
      </c>
      <c r="U5307" s="560">
        <f t="shared" si="1037"/>
        <v>0</v>
      </c>
      <c r="V5307" s="560">
        <f t="shared" si="1038"/>
        <v>0</v>
      </c>
      <c r="W5307" s="560">
        <f t="shared" si="1039"/>
        <v>0</v>
      </c>
    </row>
    <row r="5308" spans="1:23" ht="21" customHeight="1">
      <c r="A5308" s="316" t="str">
        <f t="shared" si="1030"/>
        <v/>
      </c>
      <c r="B5308" s="316" t="str">
        <f t="shared" si="1031"/>
        <v/>
      </c>
      <c r="C5308" s="316" t="str">
        <f>IF(AND(F5308&lt;&gt;"",G5308&lt;&gt;""),COUNT($C$32:C5307)+1,"")</f>
        <v/>
      </c>
      <c r="D5308" s="292" t="str">
        <f t="shared" si="1032"/>
        <v/>
      </c>
      <c r="E5308" s="292" t="str">
        <f t="shared" si="1033"/>
        <v/>
      </c>
      <c r="F5308" s="316"/>
      <c r="G5308" s="316"/>
      <c r="H5308" s="317"/>
      <c r="I5308" s="316" t="s">
        <v>445</v>
      </c>
      <c r="J5308" s="318"/>
      <c r="K5308" s="319"/>
      <c r="L5308" s="292" t="s">
        <v>446</v>
      </c>
      <c r="M5308" s="324"/>
      <c r="N5308" s="294" t="str">
        <f t="shared" si="1034"/>
        <v/>
      </c>
      <c r="O5308" s="319"/>
      <c r="P5308" s="296" t="str">
        <f t="shared" si="1035"/>
        <v/>
      </c>
      <c r="Q5308" s="552"/>
      <c r="R5308" s="551"/>
      <c r="S5308" s="291"/>
      <c r="T5308" t="str">
        <f t="shared" si="1036"/>
        <v>-</v>
      </c>
      <c r="U5308" s="560">
        <f t="shared" si="1037"/>
        <v>0</v>
      </c>
      <c r="V5308" s="560">
        <f t="shared" si="1038"/>
        <v>0</v>
      </c>
      <c r="W5308" s="560">
        <f t="shared" si="1039"/>
        <v>0</v>
      </c>
    </row>
    <row r="5309" spans="1:23" ht="21" customHeight="1">
      <c r="A5309" s="316" t="str">
        <f t="shared" si="1030"/>
        <v/>
      </c>
      <c r="B5309" s="316" t="str">
        <f t="shared" si="1031"/>
        <v/>
      </c>
      <c r="C5309" s="316" t="str">
        <f>IF(AND(F5309&lt;&gt;"",G5309&lt;&gt;""),COUNT($C$32:C5308)+1,"")</f>
        <v/>
      </c>
      <c r="D5309" s="292" t="str">
        <f t="shared" si="1032"/>
        <v/>
      </c>
      <c r="E5309" s="292" t="str">
        <f t="shared" si="1033"/>
        <v/>
      </c>
      <c r="F5309" s="316"/>
      <c r="G5309" s="316"/>
      <c r="H5309" s="317"/>
      <c r="I5309" s="316" t="s">
        <v>445</v>
      </c>
      <c r="J5309" s="318"/>
      <c r="K5309" s="319"/>
      <c r="L5309" s="292" t="s">
        <v>446</v>
      </c>
      <c r="M5309" s="324"/>
      <c r="N5309" s="294" t="str">
        <f t="shared" si="1034"/>
        <v/>
      </c>
      <c r="O5309" s="319"/>
      <c r="P5309" s="296" t="str">
        <f t="shared" si="1035"/>
        <v/>
      </c>
      <c r="Q5309" s="552"/>
      <c r="R5309" s="551"/>
      <c r="S5309" s="291"/>
      <c r="T5309" t="str">
        <f t="shared" si="1036"/>
        <v>-</v>
      </c>
      <c r="U5309" s="560">
        <f t="shared" si="1037"/>
        <v>0</v>
      </c>
      <c r="V5309" s="560">
        <f t="shared" si="1038"/>
        <v>0</v>
      </c>
      <c r="W5309" s="560">
        <f t="shared" si="1039"/>
        <v>0</v>
      </c>
    </row>
    <row r="5310" spans="1:23" ht="21" customHeight="1">
      <c r="A5310" s="316" t="str">
        <f t="shared" si="1030"/>
        <v/>
      </c>
      <c r="B5310" s="316" t="str">
        <f t="shared" si="1031"/>
        <v/>
      </c>
      <c r="C5310" s="316" t="str">
        <f>IF(AND(F5310&lt;&gt;"",G5310&lt;&gt;""),COUNT($C$32:C5309)+1,"")</f>
        <v/>
      </c>
      <c r="D5310" s="292" t="str">
        <f t="shared" si="1032"/>
        <v/>
      </c>
      <c r="E5310" s="292" t="str">
        <f t="shared" si="1033"/>
        <v/>
      </c>
      <c r="F5310" s="316"/>
      <c r="G5310" s="316"/>
      <c r="H5310" s="317"/>
      <c r="I5310" s="316" t="s">
        <v>445</v>
      </c>
      <c r="J5310" s="318"/>
      <c r="K5310" s="319"/>
      <c r="L5310" s="292" t="s">
        <v>446</v>
      </c>
      <c r="M5310" s="324"/>
      <c r="N5310" s="294" t="str">
        <f t="shared" si="1034"/>
        <v/>
      </c>
      <c r="O5310" s="319"/>
      <c r="P5310" s="296" t="str">
        <f t="shared" si="1035"/>
        <v/>
      </c>
      <c r="Q5310" s="552"/>
      <c r="R5310" s="551"/>
      <c r="S5310" s="291"/>
      <c r="T5310" t="str">
        <f t="shared" si="1036"/>
        <v>-</v>
      </c>
      <c r="U5310" s="560">
        <f t="shared" si="1037"/>
        <v>0</v>
      </c>
      <c r="V5310" s="560">
        <f t="shared" si="1038"/>
        <v>0</v>
      </c>
      <c r="W5310" s="560">
        <f t="shared" si="1039"/>
        <v>0</v>
      </c>
    </row>
    <row r="5311" spans="1:23" ht="21" customHeight="1">
      <c r="A5311" s="316" t="str">
        <f t="shared" si="1030"/>
        <v/>
      </c>
      <c r="B5311" s="316" t="str">
        <f t="shared" si="1031"/>
        <v/>
      </c>
      <c r="C5311" s="316" t="str">
        <f>IF(AND(F5311&lt;&gt;"",G5311&lt;&gt;""),COUNT($C$32:C5310)+1,"")</f>
        <v/>
      </c>
      <c r="D5311" s="292" t="str">
        <f t="shared" si="1032"/>
        <v/>
      </c>
      <c r="E5311" s="292" t="str">
        <f t="shared" si="1033"/>
        <v/>
      </c>
      <c r="F5311" s="316"/>
      <c r="G5311" s="316"/>
      <c r="H5311" s="317"/>
      <c r="I5311" s="316" t="s">
        <v>445</v>
      </c>
      <c r="J5311" s="318"/>
      <c r="K5311" s="319"/>
      <c r="L5311" s="292" t="s">
        <v>446</v>
      </c>
      <c r="M5311" s="324"/>
      <c r="N5311" s="294" t="str">
        <f t="shared" si="1034"/>
        <v/>
      </c>
      <c r="O5311" s="319"/>
      <c r="P5311" s="296" t="str">
        <f t="shared" si="1035"/>
        <v/>
      </c>
      <c r="Q5311" s="552"/>
      <c r="R5311" s="551"/>
      <c r="S5311" s="291"/>
      <c r="T5311" t="str">
        <f t="shared" si="1036"/>
        <v>-</v>
      </c>
      <c r="U5311" s="560">
        <f t="shared" si="1037"/>
        <v>0</v>
      </c>
      <c r="V5311" s="560">
        <f t="shared" si="1038"/>
        <v>0</v>
      </c>
      <c r="W5311" s="560">
        <f t="shared" si="1039"/>
        <v>0</v>
      </c>
    </row>
    <row r="5312" spans="1:23" ht="21" customHeight="1">
      <c r="A5312" s="316" t="str">
        <f t="shared" si="1030"/>
        <v/>
      </c>
      <c r="B5312" s="316" t="str">
        <f t="shared" si="1031"/>
        <v/>
      </c>
      <c r="C5312" s="316" t="str">
        <f>IF(AND(F5312&lt;&gt;"",G5312&lt;&gt;""),COUNT($C$32:C5311)+1,"")</f>
        <v/>
      </c>
      <c r="D5312" s="292" t="str">
        <f t="shared" si="1032"/>
        <v/>
      </c>
      <c r="E5312" s="292" t="str">
        <f t="shared" si="1033"/>
        <v/>
      </c>
      <c r="F5312" s="316"/>
      <c r="G5312" s="316"/>
      <c r="H5312" s="317"/>
      <c r="I5312" s="316" t="s">
        <v>445</v>
      </c>
      <c r="J5312" s="318"/>
      <c r="K5312" s="319"/>
      <c r="L5312" s="292" t="s">
        <v>446</v>
      </c>
      <c r="M5312" s="324"/>
      <c r="N5312" s="294" t="str">
        <f t="shared" si="1034"/>
        <v/>
      </c>
      <c r="O5312" s="319"/>
      <c r="P5312" s="296" t="str">
        <f t="shared" si="1035"/>
        <v/>
      </c>
      <c r="Q5312" s="552"/>
      <c r="R5312" s="551"/>
      <c r="S5312" s="291"/>
      <c r="T5312" t="str">
        <f t="shared" si="1036"/>
        <v>-</v>
      </c>
      <c r="U5312" s="560">
        <f t="shared" si="1037"/>
        <v>0</v>
      </c>
      <c r="V5312" s="560">
        <f t="shared" si="1038"/>
        <v>0</v>
      </c>
      <c r="W5312" s="560">
        <f t="shared" si="1039"/>
        <v>0</v>
      </c>
    </row>
    <row r="5313" spans="1:23" ht="21" customHeight="1">
      <c r="A5313" s="316" t="str">
        <f t="shared" si="1030"/>
        <v/>
      </c>
      <c r="B5313" s="316" t="str">
        <f t="shared" si="1031"/>
        <v/>
      </c>
      <c r="C5313" s="316" t="str">
        <f>IF(AND(F5313&lt;&gt;"",G5313&lt;&gt;""),COUNT($C$32:C5312)+1,"")</f>
        <v/>
      </c>
      <c r="D5313" s="292" t="str">
        <f t="shared" si="1032"/>
        <v/>
      </c>
      <c r="E5313" s="292" t="str">
        <f t="shared" si="1033"/>
        <v/>
      </c>
      <c r="F5313" s="316"/>
      <c r="G5313" s="316"/>
      <c r="H5313" s="317"/>
      <c r="I5313" s="316" t="s">
        <v>445</v>
      </c>
      <c r="J5313" s="318"/>
      <c r="K5313" s="319"/>
      <c r="L5313" s="292" t="s">
        <v>446</v>
      </c>
      <c r="M5313" s="324"/>
      <c r="N5313" s="294" t="str">
        <f t="shared" si="1034"/>
        <v/>
      </c>
      <c r="O5313" s="319"/>
      <c r="P5313" s="296" t="str">
        <f t="shared" si="1035"/>
        <v/>
      </c>
      <c r="Q5313" s="552"/>
      <c r="R5313" s="551"/>
      <c r="S5313" s="291"/>
      <c r="T5313" t="str">
        <f t="shared" si="1036"/>
        <v>-</v>
      </c>
      <c r="U5313" s="560">
        <f t="shared" si="1037"/>
        <v>0</v>
      </c>
      <c r="V5313" s="560">
        <f t="shared" si="1038"/>
        <v>0</v>
      </c>
      <c r="W5313" s="560">
        <f t="shared" si="1039"/>
        <v>0</v>
      </c>
    </row>
    <row r="5314" spans="1:23" ht="21" customHeight="1">
      <c r="A5314" s="316" t="str">
        <f t="shared" si="1030"/>
        <v/>
      </c>
      <c r="B5314" s="316" t="str">
        <f t="shared" si="1031"/>
        <v/>
      </c>
      <c r="C5314" s="316" t="str">
        <f>IF(AND(F5314&lt;&gt;"",G5314&lt;&gt;""),COUNT($C$32:C5313)+1,"")</f>
        <v/>
      </c>
      <c r="D5314" s="292" t="str">
        <f t="shared" si="1032"/>
        <v/>
      </c>
      <c r="E5314" s="292" t="str">
        <f t="shared" si="1033"/>
        <v/>
      </c>
      <c r="F5314" s="316"/>
      <c r="G5314" s="316"/>
      <c r="H5314" s="317"/>
      <c r="I5314" s="316" t="s">
        <v>445</v>
      </c>
      <c r="J5314" s="318"/>
      <c r="K5314" s="319"/>
      <c r="L5314" s="292" t="s">
        <v>446</v>
      </c>
      <c r="M5314" s="324"/>
      <c r="N5314" s="294" t="str">
        <f t="shared" si="1034"/>
        <v/>
      </c>
      <c r="O5314" s="319"/>
      <c r="P5314" s="296" t="str">
        <f t="shared" si="1035"/>
        <v/>
      </c>
      <c r="Q5314" s="552"/>
      <c r="R5314" s="551"/>
      <c r="S5314" s="291"/>
      <c r="T5314" t="str">
        <f t="shared" si="1036"/>
        <v>-</v>
      </c>
      <c r="U5314" s="560">
        <f t="shared" si="1037"/>
        <v>0</v>
      </c>
      <c r="V5314" s="560">
        <f t="shared" si="1038"/>
        <v>0</v>
      </c>
      <c r="W5314" s="560">
        <f t="shared" si="1039"/>
        <v>0</v>
      </c>
    </row>
    <row r="5315" spans="1:23" ht="21" customHeight="1">
      <c r="A5315" s="316" t="str">
        <f t="shared" si="1030"/>
        <v/>
      </c>
      <c r="B5315" s="316" t="str">
        <f t="shared" si="1031"/>
        <v/>
      </c>
      <c r="C5315" s="316" t="str">
        <f>IF(AND(F5315&lt;&gt;"",G5315&lt;&gt;""),COUNT($C$32:C5314)+1,"")</f>
        <v/>
      </c>
      <c r="D5315" s="292" t="str">
        <f t="shared" si="1032"/>
        <v/>
      </c>
      <c r="E5315" s="292" t="str">
        <f t="shared" si="1033"/>
        <v/>
      </c>
      <c r="F5315" s="316"/>
      <c r="G5315" s="316"/>
      <c r="H5315" s="317"/>
      <c r="I5315" s="316" t="s">
        <v>445</v>
      </c>
      <c r="J5315" s="318"/>
      <c r="K5315" s="319"/>
      <c r="L5315" s="292" t="s">
        <v>446</v>
      </c>
      <c r="M5315" s="324"/>
      <c r="N5315" s="294" t="str">
        <f t="shared" si="1034"/>
        <v/>
      </c>
      <c r="O5315" s="319"/>
      <c r="P5315" s="296" t="str">
        <f t="shared" si="1035"/>
        <v/>
      </c>
      <c r="Q5315" s="552"/>
      <c r="R5315" s="551"/>
      <c r="S5315" s="291"/>
      <c r="T5315" t="str">
        <f t="shared" si="1036"/>
        <v>-</v>
      </c>
      <c r="U5315" s="560">
        <f t="shared" si="1037"/>
        <v>0</v>
      </c>
      <c r="V5315" s="560">
        <f t="shared" si="1038"/>
        <v>0</v>
      </c>
      <c r="W5315" s="560">
        <f t="shared" si="1039"/>
        <v>0</v>
      </c>
    </row>
    <row r="5316" spans="1:23" ht="21" customHeight="1">
      <c r="A5316" s="316" t="str">
        <f t="shared" si="1030"/>
        <v/>
      </c>
      <c r="B5316" s="316" t="str">
        <f t="shared" si="1031"/>
        <v/>
      </c>
      <c r="C5316" s="316" t="str">
        <f>IF(AND(F5316&lt;&gt;"",G5316&lt;&gt;""),COUNT($C$32:C5315)+1,"")</f>
        <v/>
      </c>
      <c r="D5316" s="292" t="str">
        <f t="shared" si="1032"/>
        <v/>
      </c>
      <c r="E5316" s="292" t="str">
        <f t="shared" si="1033"/>
        <v/>
      </c>
      <c r="F5316" s="316"/>
      <c r="G5316" s="316"/>
      <c r="H5316" s="317"/>
      <c r="I5316" s="316" t="s">
        <v>445</v>
      </c>
      <c r="J5316" s="318"/>
      <c r="K5316" s="319"/>
      <c r="L5316" s="292" t="s">
        <v>446</v>
      </c>
      <c r="M5316" s="324"/>
      <c r="N5316" s="294" t="str">
        <f t="shared" si="1034"/>
        <v/>
      </c>
      <c r="O5316" s="319"/>
      <c r="P5316" s="296" t="str">
        <f t="shared" si="1035"/>
        <v/>
      </c>
      <c r="Q5316" s="552"/>
      <c r="R5316" s="551"/>
      <c r="S5316" s="291"/>
      <c r="T5316" t="str">
        <f t="shared" si="1036"/>
        <v>-</v>
      </c>
      <c r="U5316" s="560">
        <f t="shared" si="1037"/>
        <v>0</v>
      </c>
      <c r="V5316" s="560">
        <f t="shared" si="1038"/>
        <v>0</v>
      </c>
      <c r="W5316" s="560">
        <f t="shared" si="1039"/>
        <v>0</v>
      </c>
    </row>
    <row r="5317" spans="1:23" ht="21" customHeight="1">
      <c r="A5317" s="316" t="str">
        <f t="shared" si="1030"/>
        <v/>
      </c>
      <c r="B5317" s="316" t="str">
        <f t="shared" si="1031"/>
        <v/>
      </c>
      <c r="C5317" s="316" t="str">
        <f>IF(AND(F5317&lt;&gt;"",G5317&lt;&gt;""),COUNT($C$32:C5316)+1,"")</f>
        <v/>
      </c>
      <c r="D5317" s="292" t="str">
        <f t="shared" si="1032"/>
        <v/>
      </c>
      <c r="E5317" s="292" t="str">
        <f t="shared" si="1033"/>
        <v/>
      </c>
      <c r="F5317" s="316"/>
      <c r="G5317" s="316"/>
      <c r="H5317" s="317"/>
      <c r="I5317" s="316" t="s">
        <v>445</v>
      </c>
      <c r="J5317" s="318"/>
      <c r="K5317" s="319"/>
      <c r="L5317" s="292" t="s">
        <v>446</v>
      </c>
      <c r="M5317" s="324"/>
      <c r="N5317" s="294" t="str">
        <f t="shared" si="1034"/>
        <v/>
      </c>
      <c r="O5317" s="319"/>
      <c r="P5317" s="296" t="str">
        <f t="shared" si="1035"/>
        <v/>
      </c>
      <c r="Q5317" s="552"/>
      <c r="R5317" s="551"/>
      <c r="S5317" s="291"/>
      <c r="T5317" t="str">
        <f t="shared" si="1036"/>
        <v>-</v>
      </c>
      <c r="U5317" s="560">
        <f t="shared" si="1037"/>
        <v>0</v>
      </c>
      <c r="V5317" s="560">
        <f t="shared" si="1038"/>
        <v>0</v>
      </c>
      <c r="W5317" s="560">
        <f t="shared" si="1039"/>
        <v>0</v>
      </c>
    </row>
    <row r="5318" spans="1:23" ht="21" customHeight="1">
      <c r="A5318" s="316" t="str">
        <f t="shared" si="1030"/>
        <v/>
      </c>
      <c r="B5318" s="316" t="str">
        <f t="shared" si="1031"/>
        <v/>
      </c>
      <c r="C5318" s="316" t="str">
        <f>IF(AND(F5318&lt;&gt;"",G5318&lt;&gt;""),COUNT($C$32:C5317)+1,"")</f>
        <v/>
      </c>
      <c r="D5318" s="292" t="str">
        <f t="shared" si="1032"/>
        <v/>
      </c>
      <c r="E5318" s="292" t="str">
        <f t="shared" si="1033"/>
        <v/>
      </c>
      <c r="F5318" s="316"/>
      <c r="G5318" s="316"/>
      <c r="H5318" s="317"/>
      <c r="I5318" s="316" t="s">
        <v>445</v>
      </c>
      <c r="J5318" s="318"/>
      <c r="K5318" s="319"/>
      <c r="L5318" s="292" t="s">
        <v>446</v>
      </c>
      <c r="M5318" s="324"/>
      <c r="N5318" s="294" t="str">
        <f t="shared" si="1034"/>
        <v/>
      </c>
      <c r="O5318" s="319"/>
      <c r="P5318" s="296" t="str">
        <f t="shared" si="1035"/>
        <v/>
      </c>
      <c r="Q5318" s="552"/>
      <c r="R5318" s="551"/>
      <c r="S5318" s="291"/>
      <c r="T5318" t="str">
        <f t="shared" si="1036"/>
        <v>-</v>
      </c>
      <c r="U5318" s="560">
        <f t="shared" si="1037"/>
        <v>0</v>
      </c>
      <c r="V5318" s="560">
        <f t="shared" si="1038"/>
        <v>0</v>
      </c>
      <c r="W5318" s="560">
        <f t="shared" si="1039"/>
        <v>0</v>
      </c>
    </row>
    <row r="5319" spans="1:23" ht="21" customHeight="1">
      <c r="A5319" s="316" t="str">
        <f t="shared" si="1030"/>
        <v/>
      </c>
      <c r="B5319" s="316" t="str">
        <f t="shared" si="1031"/>
        <v/>
      </c>
      <c r="C5319" s="316" t="str">
        <f>IF(AND(F5319&lt;&gt;"",G5319&lt;&gt;""),COUNT($C$32:C5318)+1,"")</f>
        <v/>
      </c>
      <c r="D5319" s="292" t="str">
        <f t="shared" si="1032"/>
        <v/>
      </c>
      <c r="E5319" s="292" t="str">
        <f t="shared" si="1033"/>
        <v/>
      </c>
      <c r="F5319" s="316"/>
      <c r="G5319" s="316"/>
      <c r="H5319" s="317"/>
      <c r="I5319" s="316" t="s">
        <v>445</v>
      </c>
      <c r="J5319" s="318"/>
      <c r="K5319" s="319"/>
      <c r="L5319" s="292" t="s">
        <v>446</v>
      </c>
      <c r="M5319" s="324"/>
      <c r="N5319" s="294" t="str">
        <f t="shared" si="1034"/>
        <v/>
      </c>
      <c r="O5319" s="319"/>
      <c r="P5319" s="296" t="str">
        <f t="shared" si="1035"/>
        <v/>
      </c>
      <c r="Q5319" s="552"/>
      <c r="R5319" s="551"/>
      <c r="S5319" s="291"/>
      <c r="T5319" t="str">
        <f t="shared" si="1036"/>
        <v>-</v>
      </c>
      <c r="U5319" s="560">
        <f t="shared" si="1037"/>
        <v>0</v>
      </c>
      <c r="V5319" s="560">
        <f t="shared" si="1038"/>
        <v>0</v>
      </c>
      <c r="W5319" s="560">
        <f t="shared" si="1039"/>
        <v>0</v>
      </c>
    </row>
    <row r="5320" spans="1:23" ht="21" customHeight="1">
      <c r="A5320" s="316" t="str">
        <f t="shared" si="1030"/>
        <v/>
      </c>
      <c r="B5320" s="316" t="str">
        <f t="shared" si="1031"/>
        <v/>
      </c>
      <c r="C5320" s="316" t="str">
        <f>IF(AND(F5320&lt;&gt;"",G5320&lt;&gt;""),COUNT($C$32:C5319)+1,"")</f>
        <v/>
      </c>
      <c r="D5320" s="292" t="str">
        <f t="shared" si="1032"/>
        <v/>
      </c>
      <c r="E5320" s="292" t="str">
        <f t="shared" si="1033"/>
        <v/>
      </c>
      <c r="F5320" s="316"/>
      <c r="G5320" s="316"/>
      <c r="H5320" s="317"/>
      <c r="I5320" s="316" t="s">
        <v>445</v>
      </c>
      <c r="J5320" s="318"/>
      <c r="K5320" s="319"/>
      <c r="L5320" s="292" t="s">
        <v>446</v>
      </c>
      <c r="M5320" s="324"/>
      <c r="N5320" s="294" t="str">
        <f t="shared" si="1034"/>
        <v/>
      </c>
      <c r="O5320" s="319"/>
      <c r="P5320" s="296" t="str">
        <f t="shared" si="1035"/>
        <v/>
      </c>
      <c r="Q5320" s="552"/>
      <c r="R5320" s="551"/>
      <c r="S5320" s="291"/>
      <c r="T5320" t="str">
        <f t="shared" si="1036"/>
        <v>-</v>
      </c>
      <c r="U5320" s="560">
        <f t="shared" si="1037"/>
        <v>0</v>
      </c>
      <c r="V5320" s="560">
        <f t="shared" si="1038"/>
        <v>0</v>
      </c>
      <c r="W5320" s="560">
        <f t="shared" si="1039"/>
        <v>0</v>
      </c>
    </row>
    <row r="5321" spans="1:23" ht="21" customHeight="1">
      <c r="A5321" s="316" t="str">
        <f t="shared" si="1030"/>
        <v/>
      </c>
      <c r="B5321" s="316" t="str">
        <f t="shared" si="1031"/>
        <v/>
      </c>
      <c r="C5321" s="316" t="str">
        <f>IF(AND(F5321&lt;&gt;"",G5321&lt;&gt;""),COUNT($C$32:C5320)+1,"")</f>
        <v/>
      </c>
      <c r="D5321" s="292" t="str">
        <f t="shared" si="1032"/>
        <v/>
      </c>
      <c r="E5321" s="292" t="str">
        <f t="shared" si="1033"/>
        <v/>
      </c>
      <c r="F5321" s="316"/>
      <c r="G5321" s="316"/>
      <c r="H5321" s="317"/>
      <c r="I5321" s="316" t="s">
        <v>445</v>
      </c>
      <c r="J5321" s="318"/>
      <c r="K5321" s="319"/>
      <c r="L5321" s="292" t="s">
        <v>446</v>
      </c>
      <c r="M5321" s="324"/>
      <c r="N5321" s="294" t="str">
        <f t="shared" si="1034"/>
        <v/>
      </c>
      <c r="O5321" s="319"/>
      <c r="P5321" s="296" t="str">
        <f t="shared" si="1035"/>
        <v/>
      </c>
      <c r="Q5321" s="552"/>
      <c r="R5321" s="551"/>
      <c r="S5321" s="291"/>
      <c r="T5321" t="str">
        <f t="shared" si="1036"/>
        <v>-</v>
      </c>
      <c r="U5321" s="560">
        <f t="shared" si="1037"/>
        <v>0</v>
      </c>
      <c r="V5321" s="560">
        <f t="shared" si="1038"/>
        <v>0</v>
      </c>
      <c r="W5321" s="560">
        <f t="shared" si="1039"/>
        <v>0</v>
      </c>
    </row>
    <row r="5322" spans="1:23" ht="21" customHeight="1">
      <c r="A5322" s="316" t="str">
        <f t="shared" si="1030"/>
        <v/>
      </c>
      <c r="B5322" s="316" t="str">
        <f t="shared" si="1031"/>
        <v/>
      </c>
      <c r="C5322" s="316" t="str">
        <f>IF(AND(F5322&lt;&gt;"",G5322&lt;&gt;""),COUNT($C$32:C5321)+1,"")</f>
        <v/>
      </c>
      <c r="D5322" s="292" t="str">
        <f t="shared" si="1032"/>
        <v/>
      </c>
      <c r="E5322" s="292" t="str">
        <f t="shared" si="1033"/>
        <v/>
      </c>
      <c r="F5322" s="316"/>
      <c r="G5322" s="316"/>
      <c r="H5322" s="317"/>
      <c r="I5322" s="316" t="s">
        <v>445</v>
      </c>
      <c r="J5322" s="318"/>
      <c r="K5322" s="319"/>
      <c r="L5322" s="292" t="s">
        <v>446</v>
      </c>
      <c r="M5322" s="324"/>
      <c r="N5322" s="294" t="str">
        <f t="shared" si="1034"/>
        <v/>
      </c>
      <c r="O5322" s="319"/>
      <c r="P5322" s="296" t="str">
        <f t="shared" si="1035"/>
        <v/>
      </c>
      <c r="Q5322" s="552"/>
      <c r="R5322" s="551"/>
      <c r="S5322" s="291"/>
      <c r="T5322" t="str">
        <f t="shared" si="1036"/>
        <v>-</v>
      </c>
      <c r="U5322" s="560">
        <f t="shared" si="1037"/>
        <v>0</v>
      </c>
      <c r="V5322" s="560">
        <f t="shared" si="1038"/>
        <v>0</v>
      </c>
      <c r="W5322" s="560">
        <f t="shared" si="1039"/>
        <v>0</v>
      </c>
    </row>
    <row r="5323" spans="1:23" ht="21" customHeight="1">
      <c r="A5323" s="316" t="str">
        <f t="shared" si="1030"/>
        <v/>
      </c>
      <c r="B5323" s="316" t="str">
        <f t="shared" si="1031"/>
        <v/>
      </c>
      <c r="C5323" s="316" t="str">
        <f>IF(AND(F5323&lt;&gt;"",G5323&lt;&gt;""),COUNT($C$32:C5322)+1,"")</f>
        <v/>
      </c>
      <c r="D5323" s="292" t="str">
        <f t="shared" si="1032"/>
        <v/>
      </c>
      <c r="E5323" s="292" t="str">
        <f t="shared" si="1033"/>
        <v/>
      </c>
      <c r="F5323" s="316"/>
      <c r="G5323" s="316"/>
      <c r="H5323" s="317"/>
      <c r="I5323" s="316" t="s">
        <v>445</v>
      </c>
      <c r="J5323" s="318"/>
      <c r="K5323" s="319"/>
      <c r="L5323" s="292" t="s">
        <v>446</v>
      </c>
      <c r="M5323" s="324"/>
      <c r="N5323" s="294" t="str">
        <f t="shared" si="1034"/>
        <v/>
      </c>
      <c r="O5323" s="319"/>
      <c r="P5323" s="296" t="str">
        <f t="shared" si="1035"/>
        <v/>
      </c>
      <c r="Q5323" s="552"/>
      <c r="R5323" s="551"/>
      <c r="S5323" s="291"/>
      <c r="T5323" t="str">
        <f t="shared" si="1036"/>
        <v>-</v>
      </c>
      <c r="U5323" s="560">
        <f t="shared" si="1037"/>
        <v>0</v>
      </c>
      <c r="V5323" s="560">
        <f t="shared" si="1038"/>
        <v>0</v>
      </c>
      <c r="W5323" s="560">
        <f t="shared" si="1039"/>
        <v>0</v>
      </c>
    </row>
    <row r="5324" spans="1:23" ht="21" customHeight="1">
      <c r="A5324" s="316" t="str">
        <f t="shared" si="1030"/>
        <v/>
      </c>
      <c r="B5324" s="316" t="str">
        <f t="shared" si="1031"/>
        <v/>
      </c>
      <c r="C5324" s="316" t="str">
        <f>IF(AND(F5324&lt;&gt;"",G5324&lt;&gt;""),COUNT($C$32:C5323)+1,"")</f>
        <v/>
      </c>
      <c r="D5324" s="292" t="str">
        <f t="shared" si="1032"/>
        <v/>
      </c>
      <c r="E5324" s="292" t="str">
        <f t="shared" si="1033"/>
        <v/>
      </c>
      <c r="F5324" s="316"/>
      <c r="G5324" s="316"/>
      <c r="H5324" s="317"/>
      <c r="I5324" s="316" t="s">
        <v>445</v>
      </c>
      <c r="J5324" s="318"/>
      <c r="K5324" s="319"/>
      <c r="L5324" s="292" t="s">
        <v>446</v>
      </c>
      <c r="M5324" s="324"/>
      <c r="N5324" s="294" t="str">
        <f t="shared" si="1034"/>
        <v/>
      </c>
      <c r="O5324" s="319"/>
      <c r="P5324" s="296" t="str">
        <f t="shared" si="1035"/>
        <v/>
      </c>
      <c r="Q5324" s="552"/>
      <c r="R5324" s="551"/>
      <c r="S5324" s="291"/>
      <c r="T5324" t="str">
        <f t="shared" si="1036"/>
        <v>-</v>
      </c>
      <c r="U5324" s="560">
        <f t="shared" si="1037"/>
        <v>0</v>
      </c>
      <c r="V5324" s="560">
        <f t="shared" si="1038"/>
        <v>0</v>
      </c>
      <c r="W5324" s="560">
        <f t="shared" si="1039"/>
        <v>0</v>
      </c>
    </row>
    <row r="5325" spans="1:23" ht="21" customHeight="1">
      <c r="A5325" s="316" t="str">
        <f t="shared" si="1030"/>
        <v/>
      </c>
      <c r="B5325" s="316" t="str">
        <f t="shared" si="1031"/>
        <v/>
      </c>
      <c r="C5325" s="316" t="str">
        <f>IF(AND(F5325&lt;&gt;"",G5325&lt;&gt;""),COUNT($C$32:C5324)+1,"")</f>
        <v/>
      </c>
      <c r="D5325" s="292" t="str">
        <f t="shared" si="1032"/>
        <v/>
      </c>
      <c r="E5325" s="292" t="str">
        <f t="shared" si="1033"/>
        <v/>
      </c>
      <c r="F5325" s="316"/>
      <c r="G5325" s="316"/>
      <c r="H5325" s="317"/>
      <c r="I5325" s="316" t="s">
        <v>445</v>
      </c>
      <c r="J5325" s="318"/>
      <c r="K5325" s="319"/>
      <c r="L5325" s="292" t="s">
        <v>446</v>
      </c>
      <c r="M5325" s="324"/>
      <c r="N5325" s="294" t="str">
        <f t="shared" si="1034"/>
        <v/>
      </c>
      <c r="O5325" s="319"/>
      <c r="P5325" s="296" t="str">
        <f t="shared" si="1035"/>
        <v/>
      </c>
      <c r="Q5325" s="552"/>
      <c r="R5325" s="551"/>
      <c r="S5325" s="291"/>
      <c r="T5325" t="str">
        <f t="shared" si="1036"/>
        <v>-</v>
      </c>
      <c r="U5325" s="560">
        <f t="shared" si="1037"/>
        <v>0</v>
      </c>
      <c r="V5325" s="560">
        <f t="shared" si="1038"/>
        <v>0</v>
      </c>
      <c r="W5325" s="560">
        <f t="shared" si="1039"/>
        <v>0</v>
      </c>
    </row>
    <row r="5326" spans="1:23" ht="21" customHeight="1">
      <c r="A5326" s="316" t="str">
        <f t="shared" si="1030"/>
        <v/>
      </c>
      <c r="B5326" s="316" t="str">
        <f t="shared" si="1031"/>
        <v/>
      </c>
      <c r="C5326" s="316" t="str">
        <f>IF(AND(F5326&lt;&gt;"",G5326&lt;&gt;""),COUNT($C$32:C5325)+1,"")</f>
        <v/>
      </c>
      <c r="D5326" s="292" t="str">
        <f t="shared" si="1032"/>
        <v/>
      </c>
      <c r="E5326" s="292" t="str">
        <f t="shared" si="1033"/>
        <v/>
      </c>
      <c r="F5326" s="316"/>
      <c r="G5326" s="316"/>
      <c r="H5326" s="317"/>
      <c r="I5326" s="316" t="s">
        <v>445</v>
      </c>
      <c r="J5326" s="318"/>
      <c r="K5326" s="319"/>
      <c r="L5326" s="292" t="s">
        <v>446</v>
      </c>
      <c r="M5326" s="324"/>
      <c r="N5326" s="294" t="str">
        <f t="shared" si="1034"/>
        <v/>
      </c>
      <c r="O5326" s="319"/>
      <c r="P5326" s="296" t="str">
        <f t="shared" si="1035"/>
        <v/>
      </c>
      <c r="Q5326" s="552"/>
      <c r="R5326" s="551"/>
      <c r="S5326" s="291"/>
      <c r="T5326" t="str">
        <f t="shared" si="1036"/>
        <v>-</v>
      </c>
      <c r="U5326" s="560">
        <f t="shared" si="1037"/>
        <v>0</v>
      </c>
      <c r="V5326" s="560">
        <f t="shared" si="1038"/>
        <v>0</v>
      </c>
      <c r="W5326" s="560">
        <f t="shared" si="1039"/>
        <v>0</v>
      </c>
    </row>
    <row r="5327" spans="1:23" ht="21" customHeight="1">
      <c r="A5327" s="316" t="str">
        <f t="shared" si="1030"/>
        <v/>
      </c>
      <c r="B5327" s="316" t="str">
        <f t="shared" si="1031"/>
        <v/>
      </c>
      <c r="C5327" s="316" t="str">
        <f>IF(AND(F5327&lt;&gt;"",G5327&lt;&gt;""),COUNT($C$32:C5326)+1,"")</f>
        <v/>
      </c>
      <c r="D5327" s="292" t="str">
        <f t="shared" si="1032"/>
        <v/>
      </c>
      <c r="E5327" s="292" t="str">
        <f t="shared" si="1033"/>
        <v/>
      </c>
      <c r="F5327" s="316"/>
      <c r="G5327" s="316"/>
      <c r="H5327" s="317"/>
      <c r="I5327" s="316" t="s">
        <v>445</v>
      </c>
      <c r="J5327" s="318"/>
      <c r="K5327" s="319"/>
      <c r="L5327" s="292" t="s">
        <v>446</v>
      </c>
      <c r="M5327" s="324"/>
      <c r="N5327" s="294" t="str">
        <f t="shared" si="1034"/>
        <v/>
      </c>
      <c r="O5327" s="319"/>
      <c r="P5327" s="296" t="str">
        <f t="shared" si="1035"/>
        <v/>
      </c>
      <c r="Q5327" s="552"/>
      <c r="R5327" s="551"/>
      <c r="S5327" s="291"/>
      <c r="T5327" t="str">
        <f t="shared" si="1036"/>
        <v>-</v>
      </c>
      <c r="U5327" s="560">
        <f t="shared" si="1037"/>
        <v>0</v>
      </c>
      <c r="V5327" s="560">
        <f t="shared" si="1038"/>
        <v>0</v>
      </c>
      <c r="W5327" s="560">
        <f t="shared" si="1039"/>
        <v>0</v>
      </c>
    </row>
    <row r="5328" spans="1:23" ht="21" customHeight="1">
      <c r="A5328" s="316" t="str">
        <f t="shared" si="1030"/>
        <v/>
      </c>
      <c r="B5328" s="316" t="str">
        <f t="shared" si="1031"/>
        <v/>
      </c>
      <c r="C5328" s="316" t="str">
        <f>IF(AND(F5328&lt;&gt;"",G5328&lt;&gt;""),COUNT($C$32:C5327)+1,"")</f>
        <v/>
      </c>
      <c r="D5328" s="292" t="str">
        <f t="shared" si="1032"/>
        <v/>
      </c>
      <c r="E5328" s="292" t="str">
        <f t="shared" si="1033"/>
        <v/>
      </c>
      <c r="F5328" s="316"/>
      <c r="G5328" s="316"/>
      <c r="H5328" s="317"/>
      <c r="I5328" s="316" t="s">
        <v>445</v>
      </c>
      <c r="J5328" s="318"/>
      <c r="K5328" s="319"/>
      <c r="L5328" s="292" t="s">
        <v>446</v>
      </c>
      <c r="M5328" s="324"/>
      <c r="N5328" s="294" t="str">
        <f t="shared" si="1034"/>
        <v/>
      </c>
      <c r="O5328" s="319"/>
      <c r="P5328" s="296" t="str">
        <f t="shared" si="1035"/>
        <v/>
      </c>
      <c r="Q5328" s="552"/>
      <c r="R5328" s="551"/>
      <c r="S5328" s="291"/>
      <c r="T5328" t="str">
        <f t="shared" si="1036"/>
        <v>-</v>
      </c>
      <c r="U5328" s="560">
        <f t="shared" si="1037"/>
        <v>0</v>
      </c>
      <c r="V5328" s="560">
        <f t="shared" si="1038"/>
        <v>0</v>
      </c>
      <c r="W5328" s="560">
        <f t="shared" si="1039"/>
        <v>0</v>
      </c>
    </row>
    <row r="5329" spans="1:23" ht="21" customHeight="1">
      <c r="A5329" s="316" t="str">
        <f t="shared" si="1030"/>
        <v/>
      </c>
      <c r="B5329" s="316" t="str">
        <f t="shared" si="1031"/>
        <v/>
      </c>
      <c r="C5329" s="316" t="str">
        <f>IF(AND(F5329&lt;&gt;"",G5329&lt;&gt;""),COUNT($C$32:C5328)+1,"")</f>
        <v/>
      </c>
      <c r="D5329" s="292" t="str">
        <f t="shared" si="1032"/>
        <v/>
      </c>
      <c r="E5329" s="292" t="str">
        <f t="shared" si="1033"/>
        <v/>
      </c>
      <c r="F5329" s="316"/>
      <c r="G5329" s="316"/>
      <c r="H5329" s="317"/>
      <c r="I5329" s="316" t="s">
        <v>445</v>
      </c>
      <c r="J5329" s="318"/>
      <c r="K5329" s="319"/>
      <c r="L5329" s="292" t="s">
        <v>446</v>
      </c>
      <c r="M5329" s="324"/>
      <c r="N5329" s="294" t="str">
        <f t="shared" si="1034"/>
        <v/>
      </c>
      <c r="O5329" s="319"/>
      <c r="P5329" s="296" t="str">
        <f t="shared" si="1035"/>
        <v/>
      </c>
      <c r="Q5329" s="552"/>
      <c r="R5329" s="551"/>
      <c r="S5329" s="291"/>
      <c r="T5329" t="str">
        <f t="shared" si="1036"/>
        <v>-</v>
      </c>
      <c r="U5329" s="560">
        <f t="shared" si="1037"/>
        <v>0</v>
      </c>
      <c r="V5329" s="560">
        <f t="shared" si="1038"/>
        <v>0</v>
      </c>
      <c r="W5329" s="560">
        <f t="shared" si="1039"/>
        <v>0</v>
      </c>
    </row>
    <row r="5330" spans="1:23" ht="21" customHeight="1">
      <c r="A5330" s="316" t="str">
        <f t="shared" si="1030"/>
        <v/>
      </c>
      <c r="B5330" s="316" t="str">
        <f t="shared" si="1031"/>
        <v/>
      </c>
      <c r="C5330" s="316" t="str">
        <f>IF(AND(F5330&lt;&gt;"",G5330&lt;&gt;""),COUNT($C$32:C5329)+1,"")</f>
        <v/>
      </c>
      <c r="D5330" s="292" t="str">
        <f t="shared" si="1032"/>
        <v/>
      </c>
      <c r="E5330" s="292" t="str">
        <f t="shared" si="1033"/>
        <v/>
      </c>
      <c r="F5330" s="316"/>
      <c r="G5330" s="316"/>
      <c r="H5330" s="317"/>
      <c r="I5330" s="316" t="s">
        <v>445</v>
      </c>
      <c r="J5330" s="318"/>
      <c r="K5330" s="319"/>
      <c r="L5330" s="292" t="s">
        <v>446</v>
      </c>
      <c r="M5330" s="324"/>
      <c r="N5330" s="294" t="str">
        <f t="shared" si="1034"/>
        <v/>
      </c>
      <c r="O5330" s="319"/>
      <c r="P5330" s="296" t="str">
        <f t="shared" si="1035"/>
        <v/>
      </c>
      <c r="Q5330" s="552"/>
      <c r="R5330" s="551"/>
      <c r="S5330" s="291"/>
      <c r="T5330" t="str">
        <f t="shared" si="1036"/>
        <v>-</v>
      </c>
      <c r="U5330" s="560">
        <f t="shared" si="1037"/>
        <v>0</v>
      </c>
      <c r="V5330" s="560">
        <f t="shared" si="1038"/>
        <v>0</v>
      </c>
      <c r="W5330" s="560">
        <f t="shared" si="1039"/>
        <v>0</v>
      </c>
    </row>
    <row r="5331" spans="1:23" ht="21" customHeight="1">
      <c r="A5331" s="316" t="str">
        <f t="shared" si="1030"/>
        <v/>
      </c>
      <c r="B5331" s="316" t="str">
        <f t="shared" si="1031"/>
        <v/>
      </c>
      <c r="C5331" s="316" t="str">
        <f>IF(AND(F5331&lt;&gt;"",G5331&lt;&gt;""),COUNT($C$32:C5330)+1,"")</f>
        <v/>
      </c>
      <c r="D5331" s="292" t="str">
        <f t="shared" si="1032"/>
        <v/>
      </c>
      <c r="E5331" s="292" t="str">
        <f t="shared" si="1033"/>
        <v/>
      </c>
      <c r="F5331" s="316"/>
      <c r="G5331" s="316"/>
      <c r="H5331" s="317"/>
      <c r="I5331" s="316" t="s">
        <v>445</v>
      </c>
      <c r="J5331" s="318"/>
      <c r="K5331" s="319"/>
      <c r="L5331" s="292" t="s">
        <v>446</v>
      </c>
      <c r="M5331" s="324"/>
      <c r="N5331" s="294" t="str">
        <f t="shared" si="1034"/>
        <v/>
      </c>
      <c r="O5331" s="319"/>
      <c r="P5331" s="296" t="str">
        <f t="shared" si="1035"/>
        <v/>
      </c>
      <c r="Q5331" s="552"/>
      <c r="R5331" s="551"/>
      <c r="S5331" s="291"/>
      <c r="T5331" t="str">
        <f t="shared" si="1036"/>
        <v>-</v>
      </c>
      <c r="U5331" s="560">
        <f t="shared" si="1037"/>
        <v>0</v>
      </c>
      <c r="V5331" s="560">
        <f t="shared" si="1038"/>
        <v>0</v>
      </c>
      <c r="W5331" s="560">
        <f t="shared" si="1039"/>
        <v>0</v>
      </c>
    </row>
    <row r="5332" spans="1:23" ht="21" customHeight="1">
      <c r="A5332" s="316" t="str">
        <f t="shared" si="1030"/>
        <v/>
      </c>
      <c r="B5332" s="316" t="str">
        <f t="shared" si="1031"/>
        <v/>
      </c>
      <c r="C5332" s="316" t="str">
        <f>IF(AND(F5332&lt;&gt;"",G5332&lt;&gt;""),COUNT($C$32:C5331)+1,"")</f>
        <v/>
      </c>
      <c r="D5332" s="292" t="str">
        <f t="shared" si="1032"/>
        <v/>
      </c>
      <c r="E5332" s="292" t="str">
        <f t="shared" si="1033"/>
        <v/>
      </c>
      <c r="F5332" s="316"/>
      <c r="G5332" s="316"/>
      <c r="H5332" s="317"/>
      <c r="I5332" s="316" t="s">
        <v>445</v>
      </c>
      <c r="J5332" s="318"/>
      <c r="K5332" s="319"/>
      <c r="L5332" s="292" t="s">
        <v>446</v>
      </c>
      <c r="M5332" s="324"/>
      <c r="N5332" s="294" t="str">
        <f t="shared" si="1034"/>
        <v/>
      </c>
      <c r="O5332" s="319"/>
      <c r="P5332" s="296" t="str">
        <f t="shared" si="1035"/>
        <v/>
      </c>
      <c r="Q5332" s="552"/>
      <c r="R5332" s="551"/>
      <c r="S5332" s="291"/>
      <c r="T5332" t="str">
        <f t="shared" si="1036"/>
        <v>-</v>
      </c>
      <c r="U5332" s="560">
        <f t="shared" si="1037"/>
        <v>0</v>
      </c>
      <c r="V5332" s="560">
        <f t="shared" si="1038"/>
        <v>0</v>
      </c>
      <c r="W5332" s="560">
        <f t="shared" si="1039"/>
        <v>0</v>
      </c>
    </row>
    <row r="5333" spans="1:23" ht="21" customHeight="1">
      <c r="A5333" s="316" t="str">
        <f t="shared" si="1030"/>
        <v/>
      </c>
      <c r="B5333" s="316" t="str">
        <f t="shared" si="1031"/>
        <v/>
      </c>
      <c r="C5333" s="316" t="str">
        <f>IF(AND(F5333&lt;&gt;"",G5333&lt;&gt;""),COUNT($C$32:C5332)+1,"")</f>
        <v/>
      </c>
      <c r="D5333" s="292" t="str">
        <f t="shared" si="1032"/>
        <v/>
      </c>
      <c r="E5333" s="292" t="str">
        <f t="shared" si="1033"/>
        <v/>
      </c>
      <c r="F5333" s="316"/>
      <c r="G5333" s="316"/>
      <c r="H5333" s="317"/>
      <c r="I5333" s="316" t="s">
        <v>445</v>
      </c>
      <c r="J5333" s="318"/>
      <c r="K5333" s="319"/>
      <c r="L5333" s="292" t="s">
        <v>446</v>
      </c>
      <c r="M5333" s="324"/>
      <c r="N5333" s="294" t="str">
        <f t="shared" si="1034"/>
        <v/>
      </c>
      <c r="O5333" s="319"/>
      <c r="P5333" s="296" t="str">
        <f t="shared" si="1035"/>
        <v/>
      </c>
      <c r="Q5333" s="552"/>
      <c r="R5333" s="551"/>
      <c r="S5333" s="291"/>
      <c r="T5333" t="str">
        <f t="shared" si="1036"/>
        <v>-</v>
      </c>
      <c r="U5333" s="560">
        <f t="shared" si="1037"/>
        <v>0</v>
      </c>
      <c r="V5333" s="560">
        <f t="shared" si="1038"/>
        <v>0</v>
      </c>
      <c r="W5333" s="560">
        <f t="shared" si="1039"/>
        <v>0</v>
      </c>
    </row>
    <row r="5334" spans="1:23" ht="21" customHeight="1">
      <c r="A5334" s="316" t="str">
        <f t="shared" si="1030"/>
        <v/>
      </c>
      <c r="B5334" s="316" t="str">
        <f t="shared" si="1031"/>
        <v/>
      </c>
      <c r="C5334" s="316" t="str">
        <f>IF(AND(F5334&lt;&gt;"",G5334&lt;&gt;""),COUNT($C$32:C5333)+1,"")</f>
        <v/>
      </c>
      <c r="D5334" s="292" t="str">
        <f t="shared" si="1032"/>
        <v/>
      </c>
      <c r="E5334" s="292" t="str">
        <f t="shared" si="1033"/>
        <v/>
      </c>
      <c r="F5334" s="316"/>
      <c r="G5334" s="316"/>
      <c r="H5334" s="317"/>
      <c r="I5334" s="316" t="s">
        <v>445</v>
      </c>
      <c r="J5334" s="318"/>
      <c r="K5334" s="319"/>
      <c r="L5334" s="292" t="s">
        <v>446</v>
      </c>
      <c r="M5334" s="324"/>
      <c r="N5334" s="294" t="str">
        <f t="shared" si="1034"/>
        <v/>
      </c>
      <c r="O5334" s="319"/>
      <c r="P5334" s="296" t="str">
        <f t="shared" si="1035"/>
        <v/>
      </c>
      <c r="Q5334" s="552"/>
      <c r="R5334" s="551"/>
      <c r="S5334" s="291"/>
      <c r="T5334" t="str">
        <f t="shared" si="1036"/>
        <v>-</v>
      </c>
      <c r="U5334" s="560">
        <f t="shared" si="1037"/>
        <v>0</v>
      </c>
      <c r="V5334" s="560">
        <f t="shared" si="1038"/>
        <v>0</v>
      </c>
      <c r="W5334" s="560">
        <f t="shared" si="1039"/>
        <v>0</v>
      </c>
    </row>
    <row r="5335" spans="1:23" ht="21" customHeight="1">
      <c r="A5335" s="316" t="str">
        <f t="shared" si="1030"/>
        <v/>
      </c>
      <c r="B5335" s="316" t="str">
        <f t="shared" si="1031"/>
        <v/>
      </c>
      <c r="C5335" s="316" t="str">
        <f>IF(AND(F5335&lt;&gt;"",G5335&lt;&gt;""),COUNT($C$32:C5334)+1,"")</f>
        <v/>
      </c>
      <c r="D5335" s="292" t="str">
        <f t="shared" si="1032"/>
        <v/>
      </c>
      <c r="E5335" s="292" t="str">
        <f t="shared" si="1033"/>
        <v/>
      </c>
      <c r="F5335" s="316"/>
      <c r="G5335" s="316"/>
      <c r="H5335" s="317"/>
      <c r="I5335" s="316" t="s">
        <v>445</v>
      </c>
      <c r="J5335" s="318"/>
      <c r="K5335" s="319"/>
      <c r="L5335" s="292" t="s">
        <v>446</v>
      </c>
      <c r="M5335" s="324"/>
      <c r="N5335" s="294" t="str">
        <f t="shared" si="1034"/>
        <v/>
      </c>
      <c r="O5335" s="319"/>
      <c r="P5335" s="296" t="str">
        <f t="shared" si="1035"/>
        <v/>
      </c>
      <c r="Q5335" s="552"/>
      <c r="R5335" s="551"/>
      <c r="S5335" s="291"/>
      <c r="T5335" t="str">
        <f t="shared" si="1036"/>
        <v>-</v>
      </c>
      <c r="U5335" s="560">
        <f t="shared" si="1037"/>
        <v>0</v>
      </c>
      <c r="V5335" s="560">
        <f t="shared" si="1038"/>
        <v>0</v>
      </c>
      <c r="W5335" s="560">
        <f t="shared" si="1039"/>
        <v>0</v>
      </c>
    </row>
    <row r="5336" spans="1:23" ht="21" customHeight="1">
      <c r="A5336" s="316" t="str">
        <f t="shared" si="1030"/>
        <v/>
      </c>
      <c r="B5336" s="316" t="str">
        <f t="shared" si="1031"/>
        <v/>
      </c>
      <c r="C5336" s="316" t="str">
        <f>IF(AND(F5336&lt;&gt;"",G5336&lt;&gt;""),COUNT($C$32:C5335)+1,"")</f>
        <v/>
      </c>
      <c r="D5336" s="292" t="str">
        <f t="shared" si="1032"/>
        <v/>
      </c>
      <c r="E5336" s="292" t="str">
        <f t="shared" si="1033"/>
        <v/>
      </c>
      <c r="F5336" s="316"/>
      <c r="G5336" s="316"/>
      <c r="H5336" s="317"/>
      <c r="I5336" s="316" t="s">
        <v>445</v>
      </c>
      <c r="J5336" s="318"/>
      <c r="K5336" s="319"/>
      <c r="L5336" s="292" t="s">
        <v>446</v>
      </c>
      <c r="M5336" s="324"/>
      <c r="N5336" s="294" t="str">
        <f t="shared" si="1034"/>
        <v/>
      </c>
      <c r="O5336" s="319"/>
      <c r="P5336" s="296" t="str">
        <f t="shared" si="1035"/>
        <v/>
      </c>
      <c r="Q5336" s="552"/>
      <c r="R5336" s="551"/>
      <c r="S5336" s="291"/>
      <c r="T5336" t="str">
        <f t="shared" si="1036"/>
        <v>-</v>
      </c>
      <c r="U5336" s="560">
        <f t="shared" si="1037"/>
        <v>0</v>
      </c>
      <c r="V5336" s="560">
        <f t="shared" si="1038"/>
        <v>0</v>
      </c>
      <c r="W5336" s="560">
        <f t="shared" si="1039"/>
        <v>0</v>
      </c>
    </row>
    <row r="5337" spans="1:23" ht="21" customHeight="1">
      <c r="A5337" s="316" t="str">
        <f t="shared" si="1030"/>
        <v/>
      </c>
      <c r="B5337" s="316" t="str">
        <f t="shared" si="1031"/>
        <v/>
      </c>
      <c r="C5337" s="316" t="str">
        <f>IF(AND(F5337&lt;&gt;"",G5337&lt;&gt;""),COUNT($C$32:C5336)+1,"")</f>
        <v/>
      </c>
      <c r="D5337" s="292" t="str">
        <f t="shared" si="1032"/>
        <v/>
      </c>
      <c r="E5337" s="292" t="str">
        <f t="shared" si="1033"/>
        <v/>
      </c>
      <c r="F5337" s="316"/>
      <c r="G5337" s="316"/>
      <c r="H5337" s="317"/>
      <c r="I5337" s="316" t="s">
        <v>445</v>
      </c>
      <c r="J5337" s="318"/>
      <c r="K5337" s="319"/>
      <c r="L5337" s="292" t="s">
        <v>446</v>
      </c>
      <c r="M5337" s="324"/>
      <c r="N5337" s="294" t="str">
        <f t="shared" si="1034"/>
        <v/>
      </c>
      <c r="O5337" s="319"/>
      <c r="P5337" s="296" t="str">
        <f t="shared" si="1035"/>
        <v/>
      </c>
      <c r="Q5337" s="552"/>
      <c r="R5337" s="551"/>
      <c r="S5337" s="291"/>
      <c r="T5337" t="str">
        <f t="shared" si="1036"/>
        <v>-</v>
      </c>
      <c r="U5337" s="560">
        <f t="shared" si="1037"/>
        <v>0</v>
      </c>
      <c r="V5337" s="560">
        <f t="shared" si="1038"/>
        <v>0</v>
      </c>
      <c r="W5337" s="560">
        <f t="shared" si="1039"/>
        <v>0</v>
      </c>
    </row>
    <row r="5338" spans="1:23" ht="21" customHeight="1">
      <c r="A5338" s="316" t="str">
        <f t="shared" si="1030"/>
        <v/>
      </c>
      <c r="B5338" s="316" t="str">
        <f t="shared" si="1031"/>
        <v/>
      </c>
      <c r="C5338" s="316" t="str">
        <f>IF(AND(F5338&lt;&gt;"",G5338&lt;&gt;""),COUNT($C$32:C5337)+1,"")</f>
        <v/>
      </c>
      <c r="D5338" s="292" t="str">
        <f t="shared" si="1032"/>
        <v/>
      </c>
      <c r="E5338" s="292" t="str">
        <f t="shared" si="1033"/>
        <v/>
      </c>
      <c r="F5338" s="316"/>
      <c r="G5338" s="316"/>
      <c r="H5338" s="317"/>
      <c r="I5338" s="316" t="s">
        <v>445</v>
      </c>
      <c r="J5338" s="318"/>
      <c r="K5338" s="319"/>
      <c r="L5338" s="292" t="s">
        <v>446</v>
      </c>
      <c r="M5338" s="324"/>
      <c r="N5338" s="294" t="str">
        <f t="shared" si="1034"/>
        <v/>
      </c>
      <c r="O5338" s="319"/>
      <c r="P5338" s="296" t="str">
        <f t="shared" si="1035"/>
        <v/>
      </c>
      <c r="Q5338" s="552"/>
      <c r="R5338" s="551"/>
      <c r="S5338" s="291"/>
      <c r="T5338" t="str">
        <f t="shared" si="1036"/>
        <v>-</v>
      </c>
      <c r="U5338" s="560">
        <f t="shared" si="1037"/>
        <v>0</v>
      </c>
      <c r="V5338" s="560">
        <f t="shared" si="1038"/>
        <v>0</v>
      </c>
      <c r="W5338" s="560">
        <f t="shared" si="1039"/>
        <v>0</v>
      </c>
    </row>
    <row r="5339" spans="1:23" ht="21" customHeight="1">
      <c r="A5339" s="316" t="str">
        <f t="shared" si="1030"/>
        <v/>
      </c>
      <c r="B5339" s="316" t="str">
        <f t="shared" si="1031"/>
        <v/>
      </c>
      <c r="C5339" s="316" t="str">
        <f>IF(AND(F5339&lt;&gt;"",G5339&lt;&gt;""),COUNT($C$32:C5338)+1,"")</f>
        <v/>
      </c>
      <c r="D5339" s="292" t="str">
        <f t="shared" si="1032"/>
        <v/>
      </c>
      <c r="E5339" s="292" t="str">
        <f t="shared" si="1033"/>
        <v/>
      </c>
      <c r="F5339" s="316"/>
      <c r="G5339" s="316"/>
      <c r="H5339" s="317"/>
      <c r="I5339" s="316" t="s">
        <v>445</v>
      </c>
      <c r="J5339" s="318"/>
      <c r="K5339" s="319"/>
      <c r="L5339" s="292" t="s">
        <v>446</v>
      </c>
      <c r="M5339" s="324"/>
      <c r="N5339" s="294" t="str">
        <f t="shared" si="1034"/>
        <v/>
      </c>
      <c r="O5339" s="319"/>
      <c r="P5339" s="296" t="str">
        <f t="shared" si="1035"/>
        <v/>
      </c>
      <c r="Q5339" s="552"/>
      <c r="R5339" s="551"/>
      <c r="S5339" s="291"/>
      <c r="T5339" t="str">
        <f t="shared" si="1036"/>
        <v>-</v>
      </c>
      <c r="U5339" s="560">
        <f t="shared" si="1037"/>
        <v>0</v>
      </c>
      <c r="V5339" s="560">
        <f t="shared" si="1038"/>
        <v>0</v>
      </c>
      <c r="W5339" s="560">
        <f t="shared" si="1039"/>
        <v>0</v>
      </c>
    </row>
    <row r="5340" spans="1:23" ht="21" customHeight="1">
      <c r="A5340" s="316" t="str">
        <f t="shared" si="1030"/>
        <v/>
      </c>
      <c r="B5340" s="316" t="str">
        <f t="shared" si="1031"/>
        <v/>
      </c>
      <c r="C5340" s="316" t="str">
        <f>IF(AND(F5340&lt;&gt;"",G5340&lt;&gt;""),COUNT($C$32:C5339)+1,"")</f>
        <v/>
      </c>
      <c r="D5340" s="292" t="str">
        <f t="shared" si="1032"/>
        <v/>
      </c>
      <c r="E5340" s="292" t="str">
        <f t="shared" si="1033"/>
        <v/>
      </c>
      <c r="F5340" s="316"/>
      <c r="G5340" s="316"/>
      <c r="H5340" s="317"/>
      <c r="I5340" s="316" t="s">
        <v>445</v>
      </c>
      <c r="J5340" s="318"/>
      <c r="K5340" s="319"/>
      <c r="L5340" s="292" t="s">
        <v>446</v>
      </c>
      <c r="M5340" s="324"/>
      <c r="N5340" s="294" t="str">
        <f t="shared" si="1034"/>
        <v/>
      </c>
      <c r="O5340" s="319"/>
      <c r="P5340" s="296" t="str">
        <f t="shared" si="1035"/>
        <v/>
      </c>
      <c r="Q5340" s="552"/>
      <c r="R5340" s="551"/>
      <c r="S5340" s="291"/>
      <c r="T5340" t="str">
        <f t="shared" si="1036"/>
        <v>-</v>
      </c>
      <c r="U5340" s="560">
        <f t="shared" si="1037"/>
        <v>0</v>
      </c>
      <c r="V5340" s="560">
        <f t="shared" si="1038"/>
        <v>0</v>
      </c>
      <c r="W5340" s="560">
        <f t="shared" si="1039"/>
        <v>0</v>
      </c>
    </row>
    <row r="5341" spans="1:23" ht="21" customHeight="1">
      <c r="A5341" s="316" t="str">
        <f t="shared" si="1030"/>
        <v/>
      </c>
      <c r="B5341" s="316" t="str">
        <f t="shared" si="1031"/>
        <v/>
      </c>
      <c r="C5341" s="316" t="str">
        <f>IF(AND(F5341&lt;&gt;"",G5341&lt;&gt;""),COUNT($C$32:C5340)+1,"")</f>
        <v/>
      </c>
      <c r="D5341" s="292" t="str">
        <f t="shared" si="1032"/>
        <v/>
      </c>
      <c r="E5341" s="292" t="str">
        <f t="shared" si="1033"/>
        <v/>
      </c>
      <c r="F5341" s="316"/>
      <c r="G5341" s="316"/>
      <c r="H5341" s="317"/>
      <c r="I5341" s="316" t="s">
        <v>445</v>
      </c>
      <c r="J5341" s="318"/>
      <c r="K5341" s="319"/>
      <c r="L5341" s="292" t="s">
        <v>446</v>
      </c>
      <c r="M5341" s="324"/>
      <c r="N5341" s="294" t="str">
        <f t="shared" si="1034"/>
        <v/>
      </c>
      <c r="O5341" s="319"/>
      <c r="P5341" s="296" t="str">
        <f t="shared" si="1035"/>
        <v/>
      </c>
      <c r="Q5341" s="552"/>
      <c r="R5341" s="551"/>
      <c r="S5341" s="291"/>
      <c r="T5341" t="str">
        <f t="shared" si="1036"/>
        <v>-</v>
      </c>
      <c r="U5341" s="560">
        <f t="shared" si="1037"/>
        <v>0</v>
      </c>
      <c r="V5341" s="560">
        <f t="shared" si="1038"/>
        <v>0</v>
      </c>
      <c r="W5341" s="560">
        <f t="shared" si="1039"/>
        <v>0</v>
      </c>
    </row>
    <row r="5342" spans="1:23" ht="21" customHeight="1">
      <c r="A5342" s="316" t="str">
        <f t="shared" si="1030"/>
        <v/>
      </c>
      <c r="B5342" s="316" t="str">
        <f t="shared" si="1031"/>
        <v/>
      </c>
      <c r="C5342" s="316" t="str">
        <f>IF(AND(F5342&lt;&gt;"",G5342&lt;&gt;""),COUNT($C$32:C5341)+1,"")</f>
        <v/>
      </c>
      <c r="D5342" s="292" t="str">
        <f t="shared" si="1032"/>
        <v/>
      </c>
      <c r="E5342" s="292" t="str">
        <f t="shared" si="1033"/>
        <v/>
      </c>
      <c r="F5342" s="316"/>
      <c r="G5342" s="316"/>
      <c r="H5342" s="317"/>
      <c r="I5342" s="316" t="s">
        <v>445</v>
      </c>
      <c r="J5342" s="318"/>
      <c r="K5342" s="319"/>
      <c r="L5342" s="292" t="s">
        <v>446</v>
      </c>
      <c r="M5342" s="324"/>
      <c r="N5342" s="294" t="str">
        <f t="shared" si="1034"/>
        <v/>
      </c>
      <c r="O5342" s="319"/>
      <c r="P5342" s="296" t="str">
        <f t="shared" si="1035"/>
        <v/>
      </c>
      <c r="Q5342" s="552"/>
      <c r="R5342" s="551"/>
      <c r="S5342" s="291"/>
      <c r="T5342" t="str">
        <f t="shared" si="1036"/>
        <v>-</v>
      </c>
      <c r="U5342" s="560">
        <f t="shared" si="1037"/>
        <v>0</v>
      </c>
      <c r="V5342" s="560">
        <f t="shared" si="1038"/>
        <v>0</v>
      </c>
      <c r="W5342" s="560">
        <f t="shared" si="1039"/>
        <v>0</v>
      </c>
    </row>
    <row r="5343" spans="1:23" ht="21" customHeight="1">
      <c r="A5343" s="316" t="str">
        <f t="shared" si="1030"/>
        <v/>
      </c>
      <c r="B5343" s="316" t="str">
        <f t="shared" si="1031"/>
        <v/>
      </c>
      <c r="C5343" s="316" t="str">
        <f>IF(AND(F5343&lt;&gt;"",G5343&lt;&gt;""),COUNT($C$32:C5342)+1,"")</f>
        <v/>
      </c>
      <c r="D5343" s="292" t="str">
        <f t="shared" si="1032"/>
        <v/>
      </c>
      <c r="E5343" s="292" t="str">
        <f t="shared" si="1033"/>
        <v/>
      </c>
      <c r="F5343" s="316"/>
      <c r="G5343" s="316"/>
      <c r="H5343" s="317"/>
      <c r="I5343" s="316" t="s">
        <v>445</v>
      </c>
      <c r="J5343" s="318"/>
      <c r="K5343" s="319"/>
      <c r="L5343" s="292" t="s">
        <v>446</v>
      </c>
      <c r="M5343" s="324"/>
      <c r="N5343" s="294" t="str">
        <f t="shared" si="1034"/>
        <v/>
      </c>
      <c r="O5343" s="319"/>
      <c r="P5343" s="296" t="str">
        <f t="shared" si="1035"/>
        <v/>
      </c>
      <c r="Q5343" s="552"/>
      <c r="R5343" s="551"/>
      <c r="S5343" s="291"/>
      <c r="T5343" t="str">
        <f t="shared" si="1036"/>
        <v>-</v>
      </c>
      <c r="U5343" s="560">
        <f t="shared" si="1037"/>
        <v>0</v>
      </c>
      <c r="V5343" s="560">
        <f t="shared" si="1038"/>
        <v>0</v>
      </c>
      <c r="W5343" s="560">
        <f t="shared" si="1039"/>
        <v>0</v>
      </c>
    </row>
    <row r="5344" spans="1:23" ht="21" customHeight="1">
      <c r="A5344" s="316" t="str">
        <f t="shared" si="1030"/>
        <v/>
      </c>
      <c r="B5344" s="316" t="str">
        <f t="shared" si="1031"/>
        <v/>
      </c>
      <c r="C5344" s="316" t="str">
        <f>IF(AND(F5344&lt;&gt;"",G5344&lt;&gt;""),COUNT($C$32:C5343)+1,"")</f>
        <v/>
      </c>
      <c r="D5344" s="292" t="str">
        <f t="shared" si="1032"/>
        <v/>
      </c>
      <c r="E5344" s="292" t="str">
        <f t="shared" si="1033"/>
        <v/>
      </c>
      <c r="F5344" s="316"/>
      <c r="G5344" s="316"/>
      <c r="H5344" s="317"/>
      <c r="I5344" s="316" t="s">
        <v>445</v>
      </c>
      <c r="J5344" s="318"/>
      <c r="K5344" s="319"/>
      <c r="L5344" s="292" t="s">
        <v>446</v>
      </c>
      <c r="M5344" s="324"/>
      <c r="N5344" s="294" t="str">
        <f t="shared" si="1034"/>
        <v/>
      </c>
      <c r="O5344" s="319"/>
      <c r="P5344" s="296" t="str">
        <f t="shared" si="1035"/>
        <v/>
      </c>
      <c r="Q5344" s="552"/>
      <c r="R5344" s="551"/>
      <c r="S5344" s="291"/>
      <c r="T5344" t="str">
        <f t="shared" si="1036"/>
        <v>-</v>
      </c>
      <c r="U5344" s="560">
        <f t="shared" si="1037"/>
        <v>0</v>
      </c>
      <c r="V5344" s="560">
        <f t="shared" si="1038"/>
        <v>0</v>
      </c>
      <c r="W5344" s="560">
        <f t="shared" si="1039"/>
        <v>0</v>
      </c>
    </row>
    <row r="5345" spans="1:23" ht="21" customHeight="1">
      <c r="A5345" s="316" t="str">
        <f t="shared" si="1030"/>
        <v/>
      </c>
      <c r="B5345" s="316" t="str">
        <f t="shared" si="1031"/>
        <v/>
      </c>
      <c r="C5345" s="316" t="str">
        <f>IF(AND(F5345&lt;&gt;"",G5345&lt;&gt;""),COUNT($C$32:C5344)+1,"")</f>
        <v/>
      </c>
      <c r="D5345" s="292" t="str">
        <f t="shared" si="1032"/>
        <v/>
      </c>
      <c r="E5345" s="292" t="str">
        <f t="shared" si="1033"/>
        <v/>
      </c>
      <c r="F5345" s="316"/>
      <c r="G5345" s="316"/>
      <c r="H5345" s="317"/>
      <c r="I5345" s="316" t="s">
        <v>445</v>
      </c>
      <c r="J5345" s="318"/>
      <c r="K5345" s="319"/>
      <c r="L5345" s="292" t="s">
        <v>446</v>
      </c>
      <c r="M5345" s="324"/>
      <c r="N5345" s="294" t="str">
        <f t="shared" si="1034"/>
        <v/>
      </c>
      <c r="O5345" s="319"/>
      <c r="P5345" s="296" t="str">
        <f t="shared" si="1035"/>
        <v/>
      </c>
      <c r="Q5345" s="552"/>
      <c r="R5345" s="551"/>
      <c r="S5345" s="291"/>
      <c r="T5345" t="str">
        <f t="shared" si="1036"/>
        <v>-</v>
      </c>
      <c r="U5345" s="560">
        <f t="shared" si="1037"/>
        <v>0</v>
      </c>
      <c r="V5345" s="560">
        <f t="shared" si="1038"/>
        <v>0</v>
      </c>
      <c r="W5345" s="560">
        <f t="shared" si="1039"/>
        <v>0</v>
      </c>
    </row>
    <row r="5346" spans="1:23" ht="21" customHeight="1">
      <c r="A5346" s="316" t="str">
        <f t="shared" si="1030"/>
        <v/>
      </c>
      <c r="B5346" s="316" t="str">
        <f t="shared" si="1031"/>
        <v/>
      </c>
      <c r="C5346" s="316" t="str">
        <f>IF(AND(F5346&lt;&gt;"",G5346&lt;&gt;""),COUNT($C$32:C5345)+1,"")</f>
        <v/>
      </c>
      <c r="D5346" s="292" t="str">
        <f t="shared" si="1032"/>
        <v/>
      </c>
      <c r="E5346" s="292" t="str">
        <f t="shared" si="1033"/>
        <v/>
      </c>
      <c r="F5346" s="316"/>
      <c r="G5346" s="316"/>
      <c r="H5346" s="317"/>
      <c r="I5346" s="316" t="s">
        <v>445</v>
      </c>
      <c r="J5346" s="318"/>
      <c r="K5346" s="319"/>
      <c r="L5346" s="292" t="s">
        <v>446</v>
      </c>
      <c r="M5346" s="324"/>
      <c r="N5346" s="294" t="str">
        <f t="shared" si="1034"/>
        <v/>
      </c>
      <c r="O5346" s="319"/>
      <c r="P5346" s="296" t="str">
        <f t="shared" si="1035"/>
        <v/>
      </c>
      <c r="Q5346" s="552"/>
      <c r="R5346" s="551"/>
      <c r="S5346" s="291"/>
      <c r="T5346" t="str">
        <f t="shared" si="1036"/>
        <v>-</v>
      </c>
      <c r="U5346" s="560">
        <f t="shared" si="1037"/>
        <v>0</v>
      </c>
      <c r="V5346" s="560">
        <f t="shared" si="1038"/>
        <v>0</v>
      </c>
      <c r="W5346" s="560">
        <f t="shared" si="1039"/>
        <v>0</v>
      </c>
    </row>
    <row r="5347" spans="1:23" ht="21" customHeight="1">
      <c r="A5347" s="316" t="str">
        <f t="shared" si="1030"/>
        <v/>
      </c>
      <c r="B5347" s="316" t="str">
        <f t="shared" si="1031"/>
        <v/>
      </c>
      <c r="C5347" s="316" t="str">
        <f>IF(AND(F5347&lt;&gt;"",G5347&lt;&gt;""),COUNT($C$32:C5346)+1,"")</f>
        <v/>
      </c>
      <c r="D5347" s="292" t="str">
        <f t="shared" si="1032"/>
        <v/>
      </c>
      <c r="E5347" s="292" t="str">
        <f t="shared" si="1033"/>
        <v/>
      </c>
      <c r="F5347" s="316"/>
      <c r="G5347" s="316"/>
      <c r="H5347" s="317"/>
      <c r="I5347" s="316" t="s">
        <v>445</v>
      </c>
      <c r="J5347" s="318"/>
      <c r="K5347" s="319"/>
      <c r="L5347" s="292" t="s">
        <v>446</v>
      </c>
      <c r="M5347" s="324"/>
      <c r="N5347" s="294" t="str">
        <f t="shared" si="1034"/>
        <v/>
      </c>
      <c r="O5347" s="319"/>
      <c r="P5347" s="296" t="str">
        <f t="shared" si="1035"/>
        <v/>
      </c>
      <c r="Q5347" s="552"/>
      <c r="R5347" s="551"/>
      <c r="S5347" s="291"/>
      <c r="T5347" t="str">
        <f t="shared" si="1036"/>
        <v>-</v>
      </c>
      <c r="U5347" s="560">
        <f t="shared" si="1037"/>
        <v>0</v>
      </c>
      <c r="V5347" s="560">
        <f t="shared" si="1038"/>
        <v>0</v>
      </c>
      <c r="W5347" s="560">
        <f t="shared" si="1039"/>
        <v>0</v>
      </c>
    </row>
    <row r="5348" spans="1:23" ht="21" customHeight="1">
      <c r="A5348" s="316" t="str">
        <f t="shared" si="1030"/>
        <v/>
      </c>
      <c r="B5348" s="316" t="str">
        <f t="shared" si="1031"/>
        <v/>
      </c>
      <c r="C5348" s="316" t="str">
        <f>IF(AND(F5348&lt;&gt;"",G5348&lt;&gt;""),COUNT($C$32:C5347)+1,"")</f>
        <v/>
      </c>
      <c r="D5348" s="292" t="str">
        <f t="shared" si="1032"/>
        <v/>
      </c>
      <c r="E5348" s="292" t="str">
        <f t="shared" si="1033"/>
        <v/>
      </c>
      <c r="F5348" s="316"/>
      <c r="G5348" s="316"/>
      <c r="H5348" s="317"/>
      <c r="I5348" s="316" t="s">
        <v>445</v>
      </c>
      <c r="J5348" s="318"/>
      <c r="K5348" s="319"/>
      <c r="L5348" s="292" t="s">
        <v>446</v>
      </c>
      <c r="M5348" s="324"/>
      <c r="N5348" s="294" t="str">
        <f t="shared" si="1034"/>
        <v/>
      </c>
      <c r="O5348" s="319"/>
      <c r="P5348" s="296" t="str">
        <f t="shared" si="1035"/>
        <v/>
      </c>
      <c r="Q5348" s="552"/>
      <c r="R5348" s="551"/>
      <c r="S5348" s="291"/>
      <c r="T5348" t="str">
        <f t="shared" si="1036"/>
        <v>-</v>
      </c>
      <c r="U5348" s="560">
        <f t="shared" si="1037"/>
        <v>0</v>
      </c>
      <c r="V5348" s="560">
        <f t="shared" si="1038"/>
        <v>0</v>
      </c>
      <c r="W5348" s="560">
        <f t="shared" si="1039"/>
        <v>0</v>
      </c>
    </row>
    <row r="5349" spans="1:23" ht="21" customHeight="1">
      <c r="A5349" s="316" t="str">
        <f t="shared" si="1030"/>
        <v/>
      </c>
      <c r="B5349" s="316" t="str">
        <f t="shared" si="1031"/>
        <v/>
      </c>
      <c r="C5349" s="316" t="str">
        <f>IF(AND(F5349&lt;&gt;"",G5349&lt;&gt;""),COUNT($C$32:C5348)+1,"")</f>
        <v/>
      </c>
      <c r="D5349" s="292" t="str">
        <f t="shared" si="1032"/>
        <v/>
      </c>
      <c r="E5349" s="292" t="str">
        <f t="shared" si="1033"/>
        <v/>
      </c>
      <c r="F5349" s="316"/>
      <c r="G5349" s="316"/>
      <c r="H5349" s="317"/>
      <c r="I5349" s="316" t="s">
        <v>445</v>
      </c>
      <c r="J5349" s="318"/>
      <c r="K5349" s="319"/>
      <c r="L5349" s="292" t="s">
        <v>446</v>
      </c>
      <c r="M5349" s="324"/>
      <c r="N5349" s="294" t="str">
        <f t="shared" si="1034"/>
        <v/>
      </c>
      <c r="O5349" s="319"/>
      <c r="P5349" s="296" t="str">
        <f t="shared" si="1035"/>
        <v/>
      </c>
      <c r="Q5349" s="552"/>
      <c r="R5349" s="551"/>
      <c r="S5349" s="291"/>
      <c r="T5349" t="str">
        <f t="shared" si="1036"/>
        <v>-</v>
      </c>
      <c r="U5349" s="560">
        <f t="shared" si="1037"/>
        <v>0</v>
      </c>
      <c r="V5349" s="560">
        <f t="shared" si="1038"/>
        <v>0</v>
      </c>
      <c r="W5349" s="560">
        <f t="shared" si="1039"/>
        <v>0</v>
      </c>
    </row>
    <row r="5350" spans="1:23" ht="21" customHeight="1">
      <c r="A5350" s="316" t="str">
        <f t="shared" si="1030"/>
        <v/>
      </c>
      <c r="B5350" s="316" t="str">
        <f t="shared" si="1031"/>
        <v/>
      </c>
      <c r="C5350" s="316" t="str">
        <f>IF(AND(F5350&lt;&gt;"",G5350&lt;&gt;""),COUNT($C$32:C5349)+1,"")</f>
        <v/>
      </c>
      <c r="D5350" s="292" t="str">
        <f t="shared" si="1032"/>
        <v/>
      </c>
      <c r="E5350" s="292" t="str">
        <f t="shared" si="1033"/>
        <v/>
      </c>
      <c r="F5350" s="316"/>
      <c r="G5350" s="316"/>
      <c r="H5350" s="317"/>
      <c r="I5350" s="316" t="s">
        <v>445</v>
      </c>
      <c r="J5350" s="318"/>
      <c r="K5350" s="319"/>
      <c r="L5350" s="292" t="s">
        <v>446</v>
      </c>
      <c r="M5350" s="324"/>
      <c r="N5350" s="294" t="str">
        <f t="shared" si="1034"/>
        <v/>
      </c>
      <c r="O5350" s="319"/>
      <c r="P5350" s="296" t="str">
        <f t="shared" si="1035"/>
        <v/>
      </c>
      <c r="Q5350" s="552"/>
      <c r="R5350" s="551"/>
      <c r="S5350" s="291"/>
      <c r="T5350" t="str">
        <f t="shared" si="1036"/>
        <v>-</v>
      </c>
      <c r="U5350" s="560">
        <f t="shared" si="1037"/>
        <v>0</v>
      </c>
      <c r="V5350" s="560">
        <f t="shared" si="1038"/>
        <v>0</v>
      </c>
      <c r="W5350" s="560">
        <f t="shared" si="1039"/>
        <v>0</v>
      </c>
    </row>
    <row r="5351" spans="1:23" ht="21" customHeight="1">
      <c r="A5351" s="316" t="str">
        <f t="shared" si="1030"/>
        <v/>
      </c>
      <c r="B5351" s="316" t="str">
        <f t="shared" si="1031"/>
        <v/>
      </c>
      <c r="C5351" s="316" t="str">
        <f>IF(AND(F5351&lt;&gt;"",G5351&lt;&gt;""),COUNT($C$32:C5350)+1,"")</f>
        <v/>
      </c>
      <c r="D5351" s="292" t="str">
        <f t="shared" si="1032"/>
        <v/>
      </c>
      <c r="E5351" s="292" t="str">
        <f t="shared" si="1033"/>
        <v/>
      </c>
      <c r="F5351" s="316"/>
      <c r="G5351" s="316"/>
      <c r="H5351" s="317"/>
      <c r="I5351" s="316" t="s">
        <v>445</v>
      </c>
      <c r="J5351" s="318"/>
      <c r="K5351" s="319"/>
      <c r="L5351" s="292" t="s">
        <v>446</v>
      </c>
      <c r="M5351" s="324"/>
      <c r="N5351" s="294" t="str">
        <f t="shared" si="1034"/>
        <v/>
      </c>
      <c r="O5351" s="319"/>
      <c r="P5351" s="296" t="str">
        <f t="shared" si="1035"/>
        <v/>
      </c>
      <c r="Q5351" s="552"/>
      <c r="R5351" s="551"/>
      <c r="S5351" s="291"/>
      <c r="T5351" t="str">
        <f t="shared" si="1036"/>
        <v>-</v>
      </c>
      <c r="U5351" s="560">
        <f t="shared" si="1037"/>
        <v>0</v>
      </c>
      <c r="V5351" s="560">
        <f t="shared" si="1038"/>
        <v>0</v>
      </c>
      <c r="W5351" s="560">
        <f t="shared" si="1039"/>
        <v>0</v>
      </c>
    </row>
    <row r="5352" spans="1:23" ht="21" customHeight="1">
      <c r="A5352" s="316" t="str">
        <f t="shared" si="1030"/>
        <v/>
      </c>
      <c r="B5352" s="316" t="str">
        <f t="shared" si="1031"/>
        <v/>
      </c>
      <c r="C5352" s="316" t="str">
        <f>IF(AND(F5352&lt;&gt;"",G5352&lt;&gt;""),COUNT($C$32:C5351)+1,"")</f>
        <v/>
      </c>
      <c r="D5352" s="292" t="str">
        <f t="shared" si="1032"/>
        <v/>
      </c>
      <c r="E5352" s="292" t="str">
        <f t="shared" si="1033"/>
        <v/>
      </c>
      <c r="F5352" s="316"/>
      <c r="G5352" s="316"/>
      <c r="H5352" s="317"/>
      <c r="I5352" s="316" t="s">
        <v>445</v>
      </c>
      <c r="J5352" s="318"/>
      <c r="K5352" s="319"/>
      <c r="L5352" s="292" t="s">
        <v>446</v>
      </c>
      <c r="M5352" s="324"/>
      <c r="N5352" s="294" t="str">
        <f t="shared" si="1034"/>
        <v/>
      </c>
      <c r="O5352" s="319"/>
      <c r="P5352" s="296" t="str">
        <f t="shared" si="1035"/>
        <v/>
      </c>
      <c r="Q5352" s="552"/>
      <c r="R5352" s="551"/>
      <c r="S5352" s="291"/>
      <c r="T5352" t="str">
        <f t="shared" si="1036"/>
        <v>-</v>
      </c>
      <c r="U5352" s="560">
        <f t="shared" si="1037"/>
        <v>0</v>
      </c>
      <c r="V5352" s="560">
        <f t="shared" si="1038"/>
        <v>0</v>
      </c>
      <c r="W5352" s="560">
        <f t="shared" si="1039"/>
        <v>0</v>
      </c>
    </row>
    <row r="5353" spans="1:23" ht="21" customHeight="1">
      <c r="A5353" s="316" t="str">
        <f t="shared" si="1030"/>
        <v/>
      </c>
      <c r="B5353" s="316" t="str">
        <f t="shared" si="1031"/>
        <v/>
      </c>
      <c r="C5353" s="316" t="str">
        <f>IF(AND(F5353&lt;&gt;"",G5353&lt;&gt;""),COUNT($C$32:C5352)+1,"")</f>
        <v/>
      </c>
      <c r="D5353" s="292" t="str">
        <f t="shared" si="1032"/>
        <v/>
      </c>
      <c r="E5353" s="292" t="str">
        <f t="shared" si="1033"/>
        <v/>
      </c>
      <c r="F5353" s="316"/>
      <c r="G5353" s="316"/>
      <c r="H5353" s="317"/>
      <c r="I5353" s="316" t="s">
        <v>445</v>
      </c>
      <c r="J5353" s="318"/>
      <c r="K5353" s="319"/>
      <c r="L5353" s="292" t="s">
        <v>446</v>
      </c>
      <c r="M5353" s="324"/>
      <c r="N5353" s="294" t="str">
        <f t="shared" si="1034"/>
        <v/>
      </c>
      <c r="O5353" s="319"/>
      <c r="P5353" s="296" t="str">
        <f t="shared" si="1035"/>
        <v/>
      </c>
      <c r="Q5353" s="552"/>
      <c r="R5353" s="551"/>
      <c r="S5353" s="291"/>
      <c r="T5353" t="str">
        <f t="shared" si="1036"/>
        <v>-</v>
      </c>
      <c r="U5353" s="560">
        <f t="shared" si="1037"/>
        <v>0</v>
      </c>
      <c r="V5353" s="560">
        <f t="shared" si="1038"/>
        <v>0</v>
      </c>
      <c r="W5353" s="560">
        <f t="shared" si="1039"/>
        <v>0</v>
      </c>
    </row>
    <row r="5354" spans="1:23" ht="21" customHeight="1">
      <c r="A5354" s="316" t="str">
        <f t="shared" si="1030"/>
        <v/>
      </c>
      <c r="B5354" s="316" t="str">
        <f t="shared" si="1031"/>
        <v/>
      </c>
      <c r="C5354" s="316" t="str">
        <f>IF(AND(F5354&lt;&gt;"",G5354&lt;&gt;""),COUNT($C$32:C5353)+1,"")</f>
        <v/>
      </c>
      <c r="D5354" s="292" t="str">
        <f t="shared" si="1032"/>
        <v/>
      </c>
      <c r="E5354" s="292" t="str">
        <f t="shared" si="1033"/>
        <v/>
      </c>
      <c r="F5354" s="316"/>
      <c r="G5354" s="316"/>
      <c r="H5354" s="317"/>
      <c r="I5354" s="316" t="s">
        <v>445</v>
      </c>
      <c r="J5354" s="318"/>
      <c r="K5354" s="319"/>
      <c r="L5354" s="292" t="s">
        <v>446</v>
      </c>
      <c r="M5354" s="324"/>
      <c r="N5354" s="294" t="str">
        <f t="shared" si="1034"/>
        <v/>
      </c>
      <c r="O5354" s="319"/>
      <c r="P5354" s="296" t="str">
        <f t="shared" si="1035"/>
        <v/>
      </c>
      <c r="Q5354" s="552"/>
      <c r="R5354" s="551"/>
      <c r="S5354" s="291"/>
      <c r="T5354" t="str">
        <f t="shared" si="1036"/>
        <v>-</v>
      </c>
      <c r="U5354" s="560">
        <f t="shared" si="1037"/>
        <v>0</v>
      </c>
      <c r="V5354" s="560">
        <f t="shared" si="1038"/>
        <v>0</v>
      </c>
      <c r="W5354" s="560">
        <f t="shared" si="1039"/>
        <v>0</v>
      </c>
    </row>
    <row r="5355" spans="1:23" ht="21" customHeight="1">
      <c r="A5355" s="316" t="str">
        <f t="shared" si="1030"/>
        <v/>
      </c>
      <c r="B5355" s="316" t="str">
        <f t="shared" si="1031"/>
        <v/>
      </c>
      <c r="C5355" s="316" t="str">
        <f>IF(AND(F5355&lt;&gt;"",G5355&lt;&gt;""),COUNT($C$32:C5354)+1,"")</f>
        <v/>
      </c>
      <c r="D5355" s="292" t="str">
        <f t="shared" si="1032"/>
        <v/>
      </c>
      <c r="E5355" s="292" t="str">
        <f t="shared" si="1033"/>
        <v/>
      </c>
      <c r="F5355" s="316"/>
      <c r="G5355" s="316"/>
      <c r="H5355" s="317"/>
      <c r="I5355" s="316" t="s">
        <v>445</v>
      </c>
      <c r="J5355" s="318"/>
      <c r="K5355" s="319"/>
      <c r="L5355" s="292" t="s">
        <v>446</v>
      </c>
      <c r="M5355" s="324"/>
      <c r="N5355" s="294" t="str">
        <f t="shared" si="1034"/>
        <v/>
      </c>
      <c r="O5355" s="319"/>
      <c r="P5355" s="296" t="str">
        <f t="shared" si="1035"/>
        <v/>
      </c>
      <c r="Q5355" s="552"/>
      <c r="R5355" s="551"/>
      <c r="S5355" s="291"/>
      <c r="T5355" t="str">
        <f t="shared" si="1036"/>
        <v>-</v>
      </c>
      <c r="U5355" s="560">
        <f t="shared" si="1037"/>
        <v>0</v>
      </c>
      <c r="V5355" s="560">
        <f t="shared" si="1038"/>
        <v>0</v>
      </c>
      <c r="W5355" s="560">
        <f t="shared" si="1039"/>
        <v>0</v>
      </c>
    </row>
    <row r="5356" spans="1:23" ht="21" customHeight="1">
      <c r="A5356" s="316" t="str">
        <f t="shared" si="1030"/>
        <v/>
      </c>
      <c r="B5356" s="316" t="str">
        <f t="shared" si="1031"/>
        <v/>
      </c>
      <c r="C5356" s="316" t="str">
        <f>IF(AND(F5356&lt;&gt;"",G5356&lt;&gt;""),COUNT($C$32:C5355)+1,"")</f>
        <v/>
      </c>
      <c r="D5356" s="292" t="str">
        <f t="shared" si="1032"/>
        <v/>
      </c>
      <c r="E5356" s="292" t="str">
        <f t="shared" si="1033"/>
        <v/>
      </c>
      <c r="F5356" s="316"/>
      <c r="G5356" s="316"/>
      <c r="H5356" s="317"/>
      <c r="I5356" s="316" t="s">
        <v>445</v>
      </c>
      <c r="J5356" s="318"/>
      <c r="K5356" s="319"/>
      <c r="L5356" s="292" t="s">
        <v>446</v>
      </c>
      <c r="M5356" s="324"/>
      <c r="N5356" s="294" t="str">
        <f t="shared" si="1034"/>
        <v/>
      </c>
      <c r="O5356" s="319"/>
      <c r="P5356" s="296" t="str">
        <f t="shared" si="1035"/>
        <v/>
      </c>
      <c r="Q5356" s="552"/>
      <c r="R5356" s="551"/>
      <c r="S5356" s="291"/>
      <c r="T5356" t="str">
        <f t="shared" si="1036"/>
        <v>-</v>
      </c>
      <c r="U5356" s="560">
        <f t="shared" si="1037"/>
        <v>0</v>
      </c>
      <c r="V5356" s="560">
        <f t="shared" si="1038"/>
        <v>0</v>
      </c>
      <c r="W5356" s="560">
        <f t="shared" si="1039"/>
        <v>0</v>
      </c>
    </row>
    <row r="5357" spans="1:23" ht="21" customHeight="1">
      <c r="A5357" s="316" t="str">
        <f t="shared" si="1030"/>
        <v/>
      </c>
      <c r="B5357" s="316" t="str">
        <f t="shared" si="1031"/>
        <v/>
      </c>
      <c r="C5357" s="316" t="str">
        <f>IF(AND(F5357&lt;&gt;"",G5357&lt;&gt;""),COUNT($C$32:C5356)+1,"")</f>
        <v/>
      </c>
      <c r="D5357" s="292" t="str">
        <f t="shared" si="1032"/>
        <v/>
      </c>
      <c r="E5357" s="292" t="str">
        <f t="shared" si="1033"/>
        <v/>
      </c>
      <c r="F5357" s="316"/>
      <c r="G5357" s="316"/>
      <c r="H5357" s="317"/>
      <c r="I5357" s="316" t="s">
        <v>445</v>
      </c>
      <c r="J5357" s="318"/>
      <c r="K5357" s="319"/>
      <c r="L5357" s="292" t="s">
        <v>446</v>
      </c>
      <c r="M5357" s="324"/>
      <c r="N5357" s="294" t="str">
        <f t="shared" si="1034"/>
        <v/>
      </c>
      <c r="O5357" s="319"/>
      <c r="P5357" s="296" t="str">
        <f t="shared" si="1035"/>
        <v/>
      </c>
      <c r="Q5357" s="552"/>
      <c r="R5357" s="551"/>
      <c r="S5357" s="291"/>
      <c r="T5357" t="str">
        <f t="shared" si="1036"/>
        <v>-</v>
      </c>
      <c r="U5357" s="560">
        <f t="shared" si="1037"/>
        <v>0</v>
      </c>
      <c r="V5357" s="560">
        <f t="shared" si="1038"/>
        <v>0</v>
      </c>
      <c r="W5357" s="560">
        <f t="shared" si="1039"/>
        <v>0</v>
      </c>
    </row>
    <row r="5358" spans="1:23" ht="21" customHeight="1">
      <c r="A5358" s="316" t="str">
        <f t="shared" si="1030"/>
        <v/>
      </c>
      <c r="B5358" s="316" t="str">
        <f t="shared" si="1031"/>
        <v/>
      </c>
      <c r="C5358" s="316" t="str">
        <f>IF(AND(F5358&lt;&gt;"",G5358&lt;&gt;""),COUNT($C$32:C5357)+1,"")</f>
        <v/>
      </c>
      <c r="D5358" s="292" t="str">
        <f t="shared" si="1032"/>
        <v/>
      </c>
      <c r="E5358" s="292" t="str">
        <f t="shared" si="1033"/>
        <v/>
      </c>
      <c r="F5358" s="316"/>
      <c r="G5358" s="316"/>
      <c r="H5358" s="317"/>
      <c r="I5358" s="316" t="s">
        <v>445</v>
      </c>
      <c r="J5358" s="318"/>
      <c r="K5358" s="319"/>
      <c r="L5358" s="292" t="s">
        <v>446</v>
      </c>
      <c r="M5358" s="324"/>
      <c r="N5358" s="294" t="str">
        <f t="shared" si="1034"/>
        <v/>
      </c>
      <c r="O5358" s="319"/>
      <c r="P5358" s="296" t="str">
        <f t="shared" si="1035"/>
        <v/>
      </c>
      <c r="Q5358" s="552"/>
      <c r="R5358" s="551"/>
      <c r="S5358" s="291"/>
      <c r="T5358" t="str">
        <f t="shared" si="1036"/>
        <v>-</v>
      </c>
      <c r="U5358" s="560">
        <f t="shared" si="1037"/>
        <v>0</v>
      </c>
      <c r="V5358" s="560">
        <f t="shared" si="1038"/>
        <v>0</v>
      </c>
      <c r="W5358" s="560">
        <f t="shared" si="1039"/>
        <v>0</v>
      </c>
    </row>
    <row r="5359" spans="1:23" ht="21" customHeight="1">
      <c r="A5359" s="316" t="str">
        <f t="shared" si="1030"/>
        <v/>
      </c>
      <c r="B5359" s="316" t="str">
        <f t="shared" si="1031"/>
        <v/>
      </c>
      <c r="C5359" s="316" t="str">
        <f>IF(AND(F5359&lt;&gt;"",G5359&lt;&gt;""),COUNT($C$32:C5358)+1,"")</f>
        <v/>
      </c>
      <c r="D5359" s="292" t="str">
        <f t="shared" si="1032"/>
        <v/>
      </c>
      <c r="E5359" s="292" t="str">
        <f t="shared" si="1033"/>
        <v/>
      </c>
      <c r="F5359" s="316"/>
      <c r="G5359" s="316"/>
      <c r="H5359" s="317"/>
      <c r="I5359" s="316" t="s">
        <v>445</v>
      </c>
      <c r="J5359" s="318"/>
      <c r="K5359" s="319"/>
      <c r="L5359" s="292" t="s">
        <v>446</v>
      </c>
      <c r="M5359" s="324"/>
      <c r="N5359" s="294" t="str">
        <f t="shared" si="1034"/>
        <v/>
      </c>
      <c r="O5359" s="319"/>
      <c r="P5359" s="296" t="str">
        <f t="shared" si="1035"/>
        <v/>
      </c>
      <c r="Q5359" s="552"/>
      <c r="R5359" s="551"/>
      <c r="S5359" s="291"/>
      <c r="T5359" t="str">
        <f t="shared" si="1036"/>
        <v>-</v>
      </c>
      <c r="U5359" s="560">
        <f t="shared" si="1037"/>
        <v>0</v>
      </c>
      <c r="V5359" s="560">
        <f t="shared" si="1038"/>
        <v>0</v>
      </c>
      <c r="W5359" s="560">
        <f t="shared" si="1039"/>
        <v>0</v>
      </c>
    </row>
    <row r="5360" spans="1:23" ht="21" customHeight="1">
      <c r="A5360" s="316" t="str">
        <f t="shared" si="1030"/>
        <v/>
      </c>
      <c r="B5360" s="316" t="str">
        <f t="shared" si="1031"/>
        <v/>
      </c>
      <c r="C5360" s="316" t="str">
        <f>IF(AND(F5360&lt;&gt;"",G5360&lt;&gt;""),COUNT($C$32:C5359)+1,"")</f>
        <v/>
      </c>
      <c r="D5360" s="292" t="str">
        <f t="shared" si="1032"/>
        <v/>
      </c>
      <c r="E5360" s="292" t="str">
        <f t="shared" si="1033"/>
        <v/>
      </c>
      <c r="F5360" s="316"/>
      <c r="G5360" s="316"/>
      <c r="H5360" s="317"/>
      <c r="I5360" s="316" t="s">
        <v>445</v>
      </c>
      <c r="J5360" s="318"/>
      <c r="K5360" s="319"/>
      <c r="L5360" s="292" t="s">
        <v>446</v>
      </c>
      <c r="M5360" s="324"/>
      <c r="N5360" s="294" t="str">
        <f t="shared" si="1034"/>
        <v/>
      </c>
      <c r="O5360" s="319"/>
      <c r="P5360" s="296" t="str">
        <f t="shared" si="1035"/>
        <v/>
      </c>
      <c r="Q5360" s="552"/>
      <c r="R5360" s="551"/>
      <c r="S5360" s="291"/>
      <c r="T5360" t="str">
        <f t="shared" si="1036"/>
        <v>-</v>
      </c>
      <c r="U5360" s="560">
        <f t="shared" si="1037"/>
        <v>0</v>
      </c>
      <c r="V5360" s="560">
        <f t="shared" si="1038"/>
        <v>0</v>
      </c>
      <c r="W5360" s="560">
        <f t="shared" si="1039"/>
        <v>0</v>
      </c>
    </row>
    <row r="5361" spans="1:23" ht="21" customHeight="1">
      <c r="A5361" s="316" t="str">
        <f t="shared" si="1030"/>
        <v/>
      </c>
      <c r="B5361" s="316" t="str">
        <f t="shared" si="1031"/>
        <v/>
      </c>
      <c r="C5361" s="316" t="str">
        <f>IF(AND(F5361&lt;&gt;"",G5361&lt;&gt;""),COUNT($C$32:C5360)+1,"")</f>
        <v/>
      </c>
      <c r="D5361" s="292" t="str">
        <f t="shared" si="1032"/>
        <v/>
      </c>
      <c r="E5361" s="292" t="str">
        <f t="shared" si="1033"/>
        <v/>
      </c>
      <c r="F5361" s="316"/>
      <c r="G5361" s="316"/>
      <c r="H5361" s="317"/>
      <c r="I5361" s="316" t="s">
        <v>445</v>
      </c>
      <c r="J5361" s="318"/>
      <c r="K5361" s="319"/>
      <c r="L5361" s="292" t="s">
        <v>446</v>
      </c>
      <c r="M5361" s="324"/>
      <c r="N5361" s="294" t="str">
        <f t="shared" si="1034"/>
        <v/>
      </c>
      <c r="O5361" s="319"/>
      <c r="P5361" s="296" t="str">
        <f t="shared" si="1035"/>
        <v/>
      </c>
      <c r="Q5361" s="552"/>
      <c r="R5361" s="551"/>
      <c r="S5361" s="291"/>
      <c r="T5361" t="str">
        <f t="shared" si="1036"/>
        <v>-</v>
      </c>
      <c r="U5361" s="560">
        <f t="shared" si="1037"/>
        <v>0</v>
      </c>
      <c r="V5361" s="560">
        <f t="shared" si="1038"/>
        <v>0</v>
      </c>
      <c r="W5361" s="560">
        <f t="shared" si="1039"/>
        <v>0</v>
      </c>
    </row>
    <row r="5362" spans="1:23" ht="21" customHeight="1">
      <c r="A5362" s="316" t="str">
        <f t="shared" si="1030"/>
        <v/>
      </c>
      <c r="B5362" s="316" t="str">
        <f t="shared" si="1031"/>
        <v/>
      </c>
      <c r="C5362" s="316" t="str">
        <f>IF(AND(F5362&lt;&gt;"",G5362&lt;&gt;""),COUNT($C$32:C5361)+1,"")</f>
        <v/>
      </c>
      <c r="D5362" s="292" t="str">
        <f t="shared" si="1032"/>
        <v/>
      </c>
      <c r="E5362" s="292" t="str">
        <f t="shared" si="1033"/>
        <v/>
      </c>
      <c r="F5362" s="316"/>
      <c r="G5362" s="316"/>
      <c r="H5362" s="317"/>
      <c r="I5362" s="316" t="s">
        <v>445</v>
      </c>
      <c r="J5362" s="318"/>
      <c r="K5362" s="319"/>
      <c r="L5362" s="292" t="s">
        <v>446</v>
      </c>
      <c r="M5362" s="324"/>
      <c r="N5362" s="294" t="str">
        <f t="shared" si="1034"/>
        <v/>
      </c>
      <c r="O5362" s="319"/>
      <c r="P5362" s="296" t="str">
        <f t="shared" si="1035"/>
        <v/>
      </c>
      <c r="Q5362" s="552"/>
      <c r="R5362" s="551"/>
      <c r="S5362" s="291"/>
      <c r="T5362" t="str">
        <f t="shared" si="1036"/>
        <v>-</v>
      </c>
      <c r="U5362" s="560">
        <f t="shared" si="1037"/>
        <v>0</v>
      </c>
      <c r="V5362" s="560">
        <f t="shared" si="1038"/>
        <v>0</v>
      </c>
      <c r="W5362" s="560">
        <f t="shared" si="1039"/>
        <v>0</v>
      </c>
    </row>
    <row r="5363" spans="1:23" ht="21" customHeight="1">
      <c r="A5363" s="316" t="str">
        <f t="shared" si="1030"/>
        <v/>
      </c>
      <c r="B5363" s="316" t="str">
        <f t="shared" si="1031"/>
        <v/>
      </c>
      <c r="C5363" s="316" t="str">
        <f>IF(AND(F5363&lt;&gt;"",G5363&lt;&gt;""),COUNT($C$32:C5362)+1,"")</f>
        <v/>
      </c>
      <c r="D5363" s="292" t="str">
        <f t="shared" si="1032"/>
        <v/>
      </c>
      <c r="E5363" s="292" t="str">
        <f t="shared" si="1033"/>
        <v/>
      </c>
      <c r="F5363" s="316"/>
      <c r="G5363" s="316"/>
      <c r="H5363" s="317"/>
      <c r="I5363" s="316" t="s">
        <v>445</v>
      </c>
      <c r="J5363" s="318"/>
      <c r="K5363" s="319"/>
      <c r="L5363" s="292" t="s">
        <v>446</v>
      </c>
      <c r="M5363" s="324"/>
      <c r="N5363" s="294" t="str">
        <f t="shared" si="1034"/>
        <v/>
      </c>
      <c r="O5363" s="319"/>
      <c r="P5363" s="296" t="str">
        <f t="shared" si="1035"/>
        <v/>
      </c>
      <c r="Q5363" s="552"/>
      <c r="R5363" s="551"/>
      <c r="S5363" s="291"/>
      <c r="T5363" t="str">
        <f t="shared" si="1036"/>
        <v>-</v>
      </c>
      <c r="U5363" s="560">
        <f t="shared" si="1037"/>
        <v>0</v>
      </c>
      <c r="V5363" s="560">
        <f t="shared" si="1038"/>
        <v>0</v>
      </c>
      <c r="W5363" s="560">
        <f t="shared" si="1039"/>
        <v>0</v>
      </c>
    </row>
    <row r="5364" spans="1:23" ht="21" customHeight="1">
      <c r="A5364" s="316" t="str">
        <f t="shared" si="1030"/>
        <v/>
      </c>
      <c r="B5364" s="316" t="str">
        <f t="shared" si="1031"/>
        <v/>
      </c>
      <c r="C5364" s="316" t="str">
        <f>IF(AND(F5364&lt;&gt;"",G5364&lt;&gt;""),COUNT($C$32:C5363)+1,"")</f>
        <v/>
      </c>
      <c r="D5364" s="292" t="str">
        <f t="shared" si="1032"/>
        <v/>
      </c>
      <c r="E5364" s="292" t="str">
        <f t="shared" si="1033"/>
        <v/>
      </c>
      <c r="F5364" s="316"/>
      <c r="G5364" s="316"/>
      <c r="H5364" s="317"/>
      <c r="I5364" s="316" t="s">
        <v>445</v>
      </c>
      <c r="J5364" s="318"/>
      <c r="K5364" s="319"/>
      <c r="L5364" s="292" t="s">
        <v>446</v>
      </c>
      <c r="M5364" s="324"/>
      <c r="N5364" s="294" t="str">
        <f t="shared" si="1034"/>
        <v/>
      </c>
      <c r="O5364" s="319"/>
      <c r="P5364" s="296" t="str">
        <f t="shared" si="1035"/>
        <v/>
      </c>
      <c r="Q5364" s="552"/>
      <c r="R5364" s="551"/>
      <c r="S5364" s="291"/>
      <c r="T5364" t="str">
        <f t="shared" si="1036"/>
        <v>-</v>
      </c>
      <c r="U5364" s="560">
        <f t="shared" si="1037"/>
        <v>0</v>
      </c>
      <c r="V5364" s="560">
        <f t="shared" si="1038"/>
        <v>0</v>
      </c>
      <c r="W5364" s="560">
        <f t="shared" si="1039"/>
        <v>0</v>
      </c>
    </row>
    <row r="5365" spans="1:23" ht="21" customHeight="1">
      <c r="A5365" s="316" t="str">
        <f t="shared" si="1030"/>
        <v/>
      </c>
      <c r="B5365" s="316" t="str">
        <f t="shared" si="1031"/>
        <v/>
      </c>
      <c r="C5365" s="316" t="str">
        <f>IF(AND(F5365&lt;&gt;"",G5365&lt;&gt;""),COUNT($C$32:C5364)+1,"")</f>
        <v/>
      </c>
      <c r="D5365" s="292" t="str">
        <f t="shared" si="1032"/>
        <v/>
      </c>
      <c r="E5365" s="292" t="str">
        <f t="shared" si="1033"/>
        <v/>
      </c>
      <c r="F5365" s="316"/>
      <c r="G5365" s="316"/>
      <c r="H5365" s="317"/>
      <c r="I5365" s="316" t="s">
        <v>445</v>
      </c>
      <c r="J5365" s="318"/>
      <c r="K5365" s="319"/>
      <c r="L5365" s="292" t="s">
        <v>446</v>
      </c>
      <c r="M5365" s="324"/>
      <c r="N5365" s="294" t="str">
        <f t="shared" si="1034"/>
        <v/>
      </c>
      <c r="O5365" s="319"/>
      <c r="P5365" s="296" t="str">
        <f t="shared" si="1035"/>
        <v/>
      </c>
      <c r="Q5365" s="552"/>
      <c r="R5365" s="551"/>
      <c r="S5365" s="291"/>
      <c r="T5365" t="str">
        <f t="shared" si="1036"/>
        <v>-</v>
      </c>
      <c r="U5365" s="560">
        <f t="shared" si="1037"/>
        <v>0</v>
      </c>
      <c r="V5365" s="560">
        <f t="shared" si="1038"/>
        <v>0</v>
      </c>
      <c r="W5365" s="560">
        <f t="shared" si="1039"/>
        <v>0</v>
      </c>
    </row>
    <row r="5366" spans="1:23" ht="21" customHeight="1">
      <c r="A5366" s="316" t="str">
        <f t="shared" si="1030"/>
        <v/>
      </c>
      <c r="B5366" s="316" t="str">
        <f t="shared" si="1031"/>
        <v/>
      </c>
      <c r="C5366" s="316" t="str">
        <f>IF(AND(F5366&lt;&gt;"",G5366&lt;&gt;""),COUNT($C$32:C5365)+1,"")</f>
        <v/>
      </c>
      <c r="D5366" s="292" t="str">
        <f t="shared" si="1032"/>
        <v/>
      </c>
      <c r="E5366" s="292" t="str">
        <f t="shared" si="1033"/>
        <v/>
      </c>
      <c r="F5366" s="316"/>
      <c r="G5366" s="316"/>
      <c r="H5366" s="317"/>
      <c r="I5366" s="316" t="s">
        <v>445</v>
      </c>
      <c r="J5366" s="318"/>
      <c r="K5366" s="319"/>
      <c r="L5366" s="292" t="s">
        <v>446</v>
      </c>
      <c r="M5366" s="324"/>
      <c r="N5366" s="294" t="str">
        <f t="shared" si="1034"/>
        <v/>
      </c>
      <c r="O5366" s="319"/>
      <c r="P5366" s="296" t="str">
        <f t="shared" si="1035"/>
        <v/>
      </c>
      <c r="Q5366" s="552"/>
      <c r="R5366" s="551"/>
      <c r="S5366" s="291"/>
      <c r="T5366" t="str">
        <f t="shared" si="1036"/>
        <v>-</v>
      </c>
      <c r="U5366" s="560">
        <f t="shared" si="1037"/>
        <v>0</v>
      </c>
      <c r="V5366" s="560">
        <f t="shared" si="1038"/>
        <v>0</v>
      </c>
      <c r="W5366" s="560">
        <f t="shared" si="1039"/>
        <v>0</v>
      </c>
    </row>
    <row r="5367" spans="1:23" ht="21" customHeight="1">
      <c r="A5367" s="316" t="str">
        <f t="shared" ref="A5367:A5430" si="1040">IF(AND(F5367&lt;&gt;"",G5367&lt;&gt;""),LEFT(E5367,5),"")</f>
        <v/>
      </c>
      <c r="B5367" s="316" t="str">
        <f t="shared" ref="B5367:B5430" si="1041">IF(AND(F5367&lt;&gt;"",G5367&lt;&gt;""),LEFT(G5367,2),"")</f>
        <v/>
      </c>
      <c r="C5367" s="316" t="str">
        <f>IF(AND(F5367&lt;&gt;"",G5367&lt;&gt;""),COUNT($C$32:C5366)+1,"")</f>
        <v/>
      </c>
      <c r="D5367" s="292" t="str">
        <f t="shared" ref="D5367:D5430" si="1042">IF(C5367&lt;&gt;"","LN"&amp;TEXT(C5367,"0000"),"")</f>
        <v/>
      </c>
      <c r="E5367" s="292" t="str">
        <f t="shared" ref="E5367:E5430" si="1043">IF(AND(F5367&lt;&gt;"",G5367&lt;&gt;""),LEFT(F5367,7),"")</f>
        <v/>
      </c>
      <c r="F5367" s="316"/>
      <c r="G5367" s="316"/>
      <c r="H5367" s="317"/>
      <c r="I5367" s="316" t="s">
        <v>445</v>
      </c>
      <c r="J5367" s="318"/>
      <c r="K5367" s="319"/>
      <c r="L5367" s="292" t="s">
        <v>446</v>
      </c>
      <c r="M5367" s="324"/>
      <c r="N5367" s="294" t="str">
        <f t="shared" ref="N5367:N5430" si="1044">IF(AND(F5367&lt;&gt;"",G5367&lt;&gt;""),K5367*M5367,"")</f>
        <v/>
      </c>
      <c r="O5367" s="319"/>
      <c r="P5367" s="296" t="str">
        <f t="shared" ref="P5367:P5430" si="1045">IF(AND(F5367&lt;&gt;"",G5367&lt;&gt;""),N5367*O5367,"")</f>
        <v/>
      </c>
      <c r="Q5367" s="552"/>
      <c r="R5367" s="551"/>
      <c r="S5367" s="291"/>
      <c r="T5367" t="str">
        <f t="shared" ref="T5367:T5430" si="1046">IF(AND(F5367&lt;&gt;"",G5367&lt;&gt;""),"ok","-")</f>
        <v>-</v>
      </c>
      <c r="U5367" s="560">
        <f t="shared" ref="U5367:U5430" si="1047">MOD(K5367,1)</f>
        <v>0</v>
      </c>
      <c r="V5367" s="560">
        <f t="shared" ref="V5367:V5430" si="1048">MOD(M5367,1)</f>
        <v>0</v>
      </c>
      <c r="W5367" s="560">
        <f t="shared" ref="W5367:W5430" si="1049">MOD(O5367,1)</f>
        <v>0</v>
      </c>
    </row>
    <row r="5368" spans="1:23" ht="21" customHeight="1">
      <c r="A5368" s="316" t="str">
        <f t="shared" si="1040"/>
        <v/>
      </c>
      <c r="B5368" s="316" t="str">
        <f t="shared" si="1041"/>
        <v/>
      </c>
      <c r="C5368" s="316" t="str">
        <f>IF(AND(F5368&lt;&gt;"",G5368&lt;&gt;""),COUNT($C$32:C5367)+1,"")</f>
        <v/>
      </c>
      <c r="D5368" s="292" t="str">
        <f t="shared" si="1042"/>
        <v/>
      </c>
      <c r="E5368" s="292" t="str">
        <f t="shared" si="1043"/>
        <v/>
      </c>
      <c r="F5368" s="316"/>
      <c r="G5368" s="316"/>
      <c r="H5368" s="317"/>
      <c r="I5368" s="316" t="s">
        <v>445</v>
      </c>
      <c r="J5368" s="318"/>
      <c r="K5368" s="319"/>
      <c r="L5368" s="292" t="s">
        <v>446</v>
      </c>
      <c r="M5368" s="324"/>
      <c r="N5368" s="294" t="str">
        <f t="shared" si="1044"/>
        <v/>
      </c>
      <c r="O5368" s="319"/>
      <c r="P5368" s="296" t="str">
        <f t="shared" si="1045"/>
        <v/>
      </c>
      <c r="Q5368" s="552"/>
      <c r="R5368" s="551"/>
      <c r="S5368" s="291"/>
      <c r="T5368" t="str">
        <f t="shared" si="1046"/>
        <v>-</v>
      </c>
      <c r="U5368" s="560">
        <f t="shared" si="1047"/>
        <v>0</v>
      </c>
      <c r="V5368" s="560">
        <f t="shared" si="1048"/>
        <v>0</v>
      </c>
      <c r="W5368" s="560">
        <f t="shared" si="1049"/>
        <v>0</v>
      </c>
    </row>
    <row r="5369" spans="1:23" ht="21" customHeight="1">
      <c r="A5369" s="316" t="str">
        <f t="shared" si="1040"/>
        <v/>
      </c>
      <c r="B5369" s="316" t="str">
        <f t="shared" si="1041"/>
        <v/>
      </c>
      <c r="C5369" s="316" t="str">
        <f>IF(AND(F5369&lt;&gt;"",G5369&lt;&gt;""),COUNT($C$32:C5368)+1,"")</f>
        <v/>
      </c>
      <c r="D5369" s="292" t="str">
        <f t="shared" si="1042"/>
        <v/>
      </c>
      <c r="E5369" s="292" t="str">
        <f t="shared" si="1043"/>
        <v/>
      </c>
      <c r="F5369" s="316"/>
      <c r="G5369" s="316"/>
      <c r="H5369" s="317"/>
      <c r="I5369" s="316" t="s">
        <v>445</v>
      </c>
      <c r="J5369" s="318"/>
      <c r="K5369" s="319"/>
      <c r="L5369" s="292" t="s">
        <v>446</v>
      </c>
      <c r="M5369" s="324"/>
      <c r="N5369" s="294" t="str">
        <f t="shared" si="1044"/>
        <v/>
      </c>
      <c r="O5369" s="319"/>
      <c r="P5369" s="296" t="str">
        <f t="shared" si="1045"/>
        <v/>
      </c>
      <c r="Q5369" s="552"/>
      <c r="R5369" s="551"/>
      <c r="S5369" s="291"/>
      <c r="T5369" t="str">
        <f t="shared" si="1046"/>
        <v>-</v>
      </c>
      <c r="U5369" s="560">
        <f t="shared" si="1047"/>
        <v>0</v>
      </c>
      <c r="V5369" s="560">
        <f t="shared" si="1048"/>
        <v>0</v>
      </c>
      <c r="W5369" s="560">
        <f t="shared" si="1049"/>
        <v>0</v>
      </c>
    </row>
    <row r="5370" spans="1:23" ht="21" customHeight="1">
      <c r="A5370" s="316" t="str">
        <f t="shared" si="1040"/>
        <v/>
      </c>
      <c r="B5370" s="316" t="str">
        <f t="shared" si="1041"/>
        <v/>
      </c>
      <c r="C5370" s="316" t="str">
        <f>IF(AND(F5370&lt;&gt;"",G5370&lt;&gt;""),COUNT($C$32:C5369)+1,"")</f>
        <v/>
      </c>
      <c r="D5370" s="292" t="str">
        <f t="shared" si="1042"/>
        <v/>
      </c>
      <c r="E5370" s="292" t="str">
        <f t="shared" si="1043"/>
        <v/>
      </c>
      <c r="F5370" s="316"/>
      <c r="G5370" s="316"/>
      <c r="H5370" s="317"/>
      <c r="I5370" s="316" t="s">
        <v>445</v>
      </c>
      <c r="J5370" s="318"/>
      <c r="K5370" s="319"/>
      <c r="L5370" s="292" t="s">
        <v>446</v>
      </c>
      <c r="M5370" s="324"/>
      <c r="N5370" s="294" t="str">
        <f t="shared" si="1044"/>
        <v/>
      </c>
      <c r="O5370" s="319"/>
      <c r="P5370" s="296" t="str">
        <f t="shared" si="1045"/>
        <v/>
      </c>
      <c r="Q5370" s="552"/>
      <c r="R5370" s="551"/>
      <c r="S5370" s="291"/>
      <c r="T5370" t="str">
        <f t="shared" si="1046"/>
        <v>-</v>
      </c>
      <c r="U5370" s="560">
        <f t="shared" si="1047"/>
        <v>0</v>
      </c>
      <c r="V5370" s="560">
        <f t="shared" si="1048"/>
        <v>0</v>
      </c>
      <c r="W5370" s="560">
        <f t="shared" si="1049"/>
        <v>0</v>
      </c>
    </row>
    <row r="5371" spans="1:23" ht="21" customHeight="1">
      <c r="A5371" s="316" t="str">
        <f t="shared" si="1040"/>
        <v/>
      </c>
      <c r="B5371" s="316" t="str">
        <f t="shared" si="1041"/>
        <v/>
      </c>
      <c r="C5371" s="316" t="str">
        <f>IF(AND(F5371&lt;&gt;"",G5371&lt;&gt;""),COUNT($C$32:C5370)+1,"")</f>
        <v/>
      </c>
      <c r="D5371" s="292" t="str">
        <f t="shared" si="1042"/>
        <v/>
      </c>
      <c r="E5371" s="292" t="str">
        <f t="shared" si="1043"/>
        <v/>
      </c>
      <c r="F5371" s="316"/>
      <c r="G5371" s="316"/>
      <c r="H5371" s="317"/>
      <c r="I5371" s="316" t="s">
        <v>445</v>
      </c>
      <c r="J5371" s="318"/>
      <c r="K5371" s="319"/>
      <c r="L5371" s="292" t="s">
        <v>446</v>
      </c>
      <c r="M5371" s="324"/>
      <c r="N5371" s="294" t="str">
        <f t="shared" si="1044"/>
        <v/>
      </c>
      <c r="O5371" s="319"/>
      <c r="P5371" s="296" t="str">
        <f t="shared" si="1045"/>
        <v/>
      </c>
      <c r="Q5371" s="552"/>
      <c r="R5371" s="551"/>
      <c r="S5371" s="291"/>
      <c r="T5371" t="str">
        <f t="shared" si="1046"/>
        <v>-</v>
      </c>
      <c r="U5371" s="560">
        <f t="shared" si="1047"/>
        <v>0</v>
      </c>
      <c r="V5371" s="560">
        <f t="shared" si="1048"/>
        <v>0</v>
      </c>
      <c r="W5371" s="560">
        <f t="shared" si="1049"/>
        <v>0</v>
      </c>
    </row>
    <row r="5372" spans="1:23" ht="21" customHeight="1">
      <c r="A5372" s="316" t="str">
        <f t="shared" si="1040"/>
        <v/>
      </c>
      <c r="B5372" s="316" t="str">
        <f t="shared" si="1041"/>
        <v/>
      </c>
      <c r="C5372" s="316" t="str">
        <f>IF(AND(F5372&lt;&gt;"",G5372&lt;&gt;""),COUNT($C$32:C5371)+1,"")</f>
        <v/>
      </c>
      <c r="D5372" s="292" t="str">
        <f t="shared" si="1042"/>
        <v/>
      </c>
      <c r="E5372" s="292" t="str">
        <f t="shared" si="1043"/>
        <v/>
      </c>
      <c r="F5372" s="316"/>
      <c r="G5372" s="316"/>
      <c r="H5372" s="317"/>
      <c r="I5372" s="316" t="s">
        <v>445</v>
      </c>
      <c r="J5372" s="318"/>
      <c r="K5372" s="319"/>
      <c r="L5372" s="292" t="s">
        <v>446</v>
      </c>
      <c r="M5372" s="324"/>
      <c r="N5372" s="294" t="str">
        <f t="shared" si="1044"/>
        <v/>
      </c>
      <c r="O5372" s="319"/>
      <c r="P5372" s="296" t="str">
        <f t="shared" si="1045"/>
        <v/>
      </c>
      <c r="Q5372" s="552"/>
      <c r="R5372" s="551"/>
      <c r="S5372" s="291"/>
      <c r="T5372" t="str">
        <f t="shared" si="1046"/>
        <v>-</v>
      </c>
      <c r="U5372" s="560">
        <f t="shared" si="1047"/>
        <v>0</v>
      </c>
      <c r="V5372" s="560">
        <f t="shared" si="1048"/>
        <v>0</v>
      </c>
      <c r="W5372" s="560">
        <f t="shared" si="1049"/>
        <v>0</v>
      </c>
    </row>
    <row r="5373" spans="1:23" ht="21" customHeight="1">
      <c r="A5373" s="316" t="str">
        <f t="shared" si="1040"/>
        <v/>
      </c>
      <c r="B5373" s="316" t="str">
        <f t="shared" si="1041"/>
        <v/>
      </c>
      <c r="C5373" s="316" t="str">
        <f>IF(AND(F5373&lt;&gt;"",G5373&lt;&gt;""),COUNT($C$32:C5372)+1,"")</f>
        <v/>
      </c>
      <c r="D5373" s="292" t="str">
        <f t="shared" si="1042"/>
        <v/>
      </c>
      <c r="E5373" s="292" t="str">
        <f t="shared" si="1043"/>
        <v/>
      </c>
      <c r="F5373" s="316"/>
      <c r="G5373" s="316"/>
      <c r="H5373" s="317"/>
      <c r="I5373" s="316" t="s">
        <v>445</v>
      </c>
      <c r="J5373" s="318"/>
      <c r="K5373" s="319"/>
      <c r="L5373" s="292" t="s">
        <v>446</v>
      </c>
      <c r="M5373" s="324"/>
      <c r="N5373" s="294" t="str">
        <f t="shared" si="1044"/>
        <v/>
      </c>
      <c r="O5373" s="319"/>
      <c r="P5373" s="296" t="str">
        <f t="shared" si="1045"/>
        <v/>
      </c>
      <c r="Q5373" s="552"/>
      <c r="R5373" s="551"/>
      <c r="S5373" s="291"/>
      <c r="T5373" t="str">
        <f t="shared" si="1046"/>
        <v>-</v>
      </c>
      <c r="U5373" s="560">
        <f t="shared" si="1047"/>
        <v>0</v>
      </c>
      <c r="V5373" s="560">
        <f t="shared" si="1048"/>
        <v>0</v>
      </c>
      <c r="W5373" s="560">
        <f t="shared" si="1049"/>
        <v>0</v>
      </c>
    </row>
    <row r="5374" spans="1:23" ht="21" customHeight="1">
      <c r="A5374" s="316" t="str">
        <f t="shared" si="1040"/>
        <v/>
      </c>
      <c r="B5374" s="316" t="str">
        <f t="shared" si="1041"/>
        <v/>
      </c>
      <c r="C5374" s="316" t="str">
        <f>IF(AND(F5374&lt;&gt;"",G5374&lt;&gt;""),COUNT($C$32:C5373)+1,"")</f>
        <v/>
      </c>
      <c r="D5374" s="292" t="str">
        <f t="shared" si="1042"/>
        <v/>
      </c>
      <c r="E5374" s="292" t="str">
        <f t="shared" si="1043"/>
        <v/>
      </c>
      <c r="F5374" s="316"/>
      <c r="G5374" s="316"/>
      <c r="H5374" s="317"/>
      <c r="I5374" s="316" t="s">
        <v>445</v>
      </c>
      <c r="J5374" s="318"/>
      <c r="K5374" s="319"/>
      <c r="L5374" s="292" t="s">
        <v>446</v>
      </c>
      <c r="M5374" s="324"/>
      <c r="N5374" s="294" t="str">
        <f t="shared" si="1044"/>
        <v/>
      </c>
      <c r="O5374" s="319"/>
      <c r="P5374" s="296" t="str">
        <f t="shared" si="1045"/>
        <v/>
      </c>
      <c r="Q5374" s="552"/>
      <c r="R5374" s="551"/>
      <c r="S5374" s="291"/>
      <c r="T5374" t="str">
        <f t="shared" si="1046"/>
        <v>-</v>
      </c>
      <c r="U5374" s="560">
        <f t="shared" si="1047"/>
        <v>0</v>
      </c>
      <c r="V5374" s="560">
        <f t="shared" si="1048"/>
        <v>0</v>
      </c>
      <c r="W5374" s="560">
        <f t="shared" si="1049"/>
        <v>0</v>
      </c>
    </row>
    <row r="5375" spans="1:23" ht="21" customHeight="1">
      <c r="A5375" s="316" t="str">
        <f t="shared" si="1040"/>
        <v/>
      </c>
      <c r="B5375" s="316" t="str">
        <f t="shared" si="1041"/>
        <v/>
      </c>
      <c r="C5375" s="316" t="str">
        <f>IF(AND(F5375&lt;&gt;"",G5375&lt;&gt;""),COUNT($C$32:C5374)+1,"")</f>
        <v/>
      </c>
      <c r="D5375" s="292" t="str">
        <f t="shared" si="1042"/>
        <v/>
      </c>
      <c r="E5375" s="292" t="str">
        <f t="shared" si="1043"/>
        <v/>
      </c>
      <c r="F5375" s="316"/>
      <c r="G5375" s="316"/>
      <c r="H5375" s="317"/>
      <c r="I5375" s="316" t="s">
        <v>445</v>
      </c>
      <c r="J5375" s="318"/>
      <c r="K5375" s="319"/>
      <c r="L5375" s="292" t="s">
        <v>446</v>
      </c>
      <c r="M5375" s="324"/>
      <c r="N5375" s="294" t="str">
        <f t="shared" si="1044"/>
        <v/>
      </c>
      <c r="O5375" s="319"/>
      <c r="P5375" s="296" t="str">
        <f t="shared" si="1045"/>
        <v/>
      </c>
      <c r="Q5375" s="552"/>
      <c r="R5375" s="551"/>
      <c r="S5375" s="291"/>
      <c r="T5375" t="str">
        <f t="shared" si="1046"/>
        <v>-</v>
      </c>
      <c r="U5375" s="560">
        <f t="shared" si="1047"/>
        <v>0</v>
      </c>
      <c r="V5375" s="560">
        <f t="shared" si="1048"/>
        <v>0</v>
      </c>
      <c r="W5375" s="560">
        <f t="shared" si="1049"/>
        <v>0</v>
      </c>
    </row>
    <row r="5376" spans="1:23" ht="21" customHeight="1">
      <c r="A5376" s="316" t="str">
        <f t="shared" si="1040"/>
        <v/>
      </c>
      <c r="B5376" s="316" t="str">
        <f t="shared" si="1041"/>
        <v/>
      </c>
      <c r="C5376" s="316" t="str">
        <f>IF(AND(F5376&lt;&gt;"",G5376&lt;&gt;""),COUNT($C$32:C5375)+1,"")</f>
        <v/>
      </c>
      <c r="D5376" s="292" t="str">
        <f t="shared" si="1042"/>
        <v/>
      </c>
      <c r="E5376" s="292" t="str">
        <f t="shared" si="1043"/>
        <v/>
      </c>
      <c r="F5376" s="316"/>
      <c r="G5376" s="316"/>
      <c r="H5376" s="317"/>
      <c r="I5376" s="316" t="s">
        <v>445</v>
      </c>
      <c r="J5376" s="318"/>
      <c r="K5376" s="319"/>
      <c r="L5376" s="292" t="s">
        <v>446</v>
      </c>
      <c r="M5376" s="324"/>
      <c r="N5376" s="294" t="str">
        <f t="shared" si="1044"/>
        <v/>
      </c>
      <c r="O5376" s="319"/>
      <c r="P5376" s="296" t="str">
        <f t="shared" si="1045"/>
        <v/>
      </c>
      <c r="Q5376" s="552"/>
      <c r="R5376" s="551"/>
      <c r="S5376" s="291"/>
      <c r="T5376" t="str">
        <f t="shared" si="1046"/>
        <v>-</v>
      </c>
      <c r="U5376" s="560">
        <f t="shared" si="1047"/>
        <v>0</v>
      </c>
      <c r="V5376" s="560">
        <f t="shared" si="1048"/>
        <v>0</v>
      </c>
      <c r="W5376" s="560">
        <f t="shared" si="1049"/>
        <v>0</v>
      </c>
    </row>
    <row r="5377" spans="1:23" ht="21" customHeight="1">
      <c r="A5377" s="316" t="str">
        <f t="shared" si="1040"/>
        <v/>
      </c>
      <c r="B5377" s="316" t="str">
        <f t="shared" si="1041"/>
        <v/>
      </c>
      <c r="C5377" s="316" t="str">
        <f>IF(AND(F5377&lt;&gt;"",G5377&lt;&gt;""),COUNT($C$32:C5376)+1,"")</f>
        <v/>
      </c>
      <c r="D5377" s="292" t="str">
        <f t="shared" si="1042"/>
        <v/>
      </c>
      <c r="E5377" s="292" t="str">
        <f t="shared" si="1043"/>
        <v/>
      </c>
      <c r="F5377" s="316"/>
      <c r="G5377" s="316"/>
      <c r="H5377" s="317"/>
      <c r="I5377" s="316" t="s">
        <v>445</v>
      </c>
      <c r="J5377" s="318"/>
      <c r="K5377" s="319"/>
      <c r="L5377" s="292" t="s">
        <v>446</v>
      </c>
      <c r="M5377" s="324"/>
      <c r="N5377" s="294" t="str">
        <f t="shared" si="1044"/>
        <v/>
      </c>
      <c r="O5377" s="319"/>
      <c r="P5377" s="296" t="str">
        <f t="shared" si="1045"/>
        <v/>
      </c>
      <c r="Q5377" s="552"/>
      <c r="R5377" s="551"/>
      <c r="S5377" s="291"/>
      <c r="T5377" t="str">
        <f t="shared" si="1046"/>
        <v>-</v>
      </c>
      <c r="U5377" s="560">
        <f t="shared" si="1047"/>
        <v>0</v>
      </c>
      <c r="V5377" s="560">
        <f t="shared" si="1048"/>
        <v>0</v>
      </c>
      <c r="W5377" s="560">
        <f t="shared" si="1049"/>
        <v>0</v>
      </c>
    </row>
    <row r="5378" spans="1:23" ht="21" customHeight="1">
      <c r="A5378" s="316" t="str">
        <f t="shared" si="1040"/>
        <v/>
      </c>
      <c r="B5378" s="316" t="str">
        <f t="shared" si="1041"/>
        <v/>
      </c>
      <c r="C5378" s="316" t="str">
        <f>IF(AND(F5378&lt;&gt;"",G5378&lt;&gt;""),COUNT($C$32:C5377)+1,"")</f>
        <v/>
      </c>
      <c r="D5378" s="292" t="str">
        <f t="shared" si="1042"/>
        <v/>
      </c>
      <c r="E5378" s="292" t="str">
        <f t="shared" si="1043"/>
        <v/>
      </c>
      <c r="F5378" s="316"/>
      <c r="G5378" s="316"/>
      <c r="H5378" s="317"/>
      <c r="I5378" s="316" t="s">
        <v>445</v>
      </c>
      <c r="J5378" s="318"/>
      <c r="K5378" s="319"/>
      <c r="L5378" s="292" t="s">
        <v>446</v>
      </c>
      <c r="M5378" s="324"/>
      <c r="N5378" s="294" t="str">
        <f t="shared" si="1044"/>
        <v/>
      </c>
      <c r="O5378" s="319"/>
      <c r="P5378" s="296" t="str">
        <f t="shared" si="1045"/>
        <v/>
      </c>
      <c r="Q5378" s="552"/>
      <c r="R5378" s="551"/>
      <c r="S5378" s="291"/>
      <c r="T5378" t="str">
        <f t="shared" si="1046"/>
        <v>-</v>
      </c>
      <c r="U5378" s="560">
        <f t="shared" si="1047"/>
        <v>0</v>
      </c>
      <c r="V5378" s="560">
        <f t="shared" si="1048"/>
        <v>0</v>
      </c>
      <c r="W5378" s="560">
        <f t="shared" si="1049"/>
        <v>0</v>
      </c>
    </row>
    <row r="5379" spans="1:23" ht="21" customHeight="1">
      <c r="A5379" s="316" t="str">
        <f t="shared" si="1040"/>
        <v/>
      </c>
      <c r="B5379" s="316" t="str">
        <f t="shared" si="1041"/>
        <v/>
      </c>
      <c r="C5379" s="316" t="str">
        <f>IF(AND(F5379&lt;&gt;"",G5379&lt;&gt;""),COUNT($C$32:C5378)+1,"")</f>
        <v/>
      </c>
      <c r="D5379" s="292" t="str">
        <f t="shared" si="1042"/>
        <v/>
      </c>
      <c r="E5379" s="292" t="str">
        <f t="shared" si="1043"/>
        <v/>
      </c>
      <c r="F5379" s="316"/>
      <c r="G5379" s="316"/>
      <c r="H5379" s="317"/>
      <c r="I5379" s="316" t="s">
        <v>445</v>
      </c>
      <c r="J5379" s="318"/>
      <c r="K5379" s="319"/>
      <c r="L5379" s="292" t="s">
        <v>446</v>
      </c>
      <c r="M5379" s="324"/>
      <c r="N5379" s="294" t="str">
        <f t="shared" si="1044"/>
        <v/>
      </c>
      <c r="O5379" s="319"/>
      <c r="P5379" s="296" t="str">
        <f t="shared" si="1045"/>
        <v/>
      </c>
      <c r="Q5379" s="552"/>
      <c r="R5379" s="551"/>
      <c r="S5379" s="291"/>
      <c r="T5379" t="str">
        <f t="shared" si="1046"/>
        <v>-</v>
      </c>
      <c r="U5379" s="560">
        <f t="shared" si="1047"/>
        <v>0</v>
      </c>
      <c r="V5379" s="560">
        <f t="shared" si="1048"/>
        <v>0</v>
      </c>
      <c r="W5379" s="560">
        <f t="shared" si="1049"/>
        <v>0</v>
      </c>
    </row>
    <row r="5380" spans="1:23" ht="21" customHeight="1">
      <c r="A5380" s="316" t="str">
        <f t="shared" si="1040"/>
        <v/>
      </c>
      <c r="B5380" s="316" t="str">
        <f t="shared" si="1041"/>
        <v/>
      </c>
      <c r="C5380" s="316" t="str">
        <f>IF(AND(F5380&lt;&gt;"",G5380&lt;&gt;""),COUNT($C$32:C5379)+1,"")</f>
        <v/>
      </c>
      <c r="D5380" s="292" t="str">
        <f t="shared" si="1042"/>
        <v/>
      </c>
      <c r="E5380" s="292" t="str">
        <f t="shared" si="1043"/>
        <v/>
      </c>
      <c r="F5380" s="316"/>
      <c r="G5380" s="316"/>
      <c r="H5380" s="317"/>
      <c r="I5380" s="316" t="s">
        <v>445</v>
      </c>
      <c r="J5380" s="318"/>
      <c r="K5380" s="319"/>
      <c r="L5380" s="292" t="s">
        <v>446</v>
      </c>
      <c r="M5380" s="324"/>
      <c r="N5380" s="294" t="str">
        <f t="shared" si="1044"/>
        <v/>
      </c>
      <c r="O5380" s="319"/>
      <c r="P5380" s="296" t="str">
        <f t="shared" si="1045"/>
        <v/>
      </c>
      <c r="Q5380" s="552"/>
      <c r="R5380" s="551"/>
      <c r="S5380" s="291"/>
      <c r="T5380" t="str">
        <f t="shared" si="1046"/>
        <v>-</v>
      </c>
      <c r="U5380" s="560">
        <f t="shared" si="1047"/>
        <v>0</v>
      </c>
      <c r="V5380" s="560">
        <f t="shared" si="1048"/>
        <v>0</v>
      </c>
      <c r="W5380" s="560">
        <f t="shared" si="1049"/>
        <v>0</v>
      </c>
    </row>
    <row r="5381" spans="1:23" ht="21" customHeight="1">
      <c r="A5381" s="316" t="str">
        <f t="shared" si="1040"/>
        <v/>
      </c>
      <c r="B5381" s="316" t="str">
        <f t="shared" si="1041"/>
        <v/>
      </c>
      <c r="C5381" s="316" t="str">
        <f>IF(AND(F5381&lt;&gt;"",G5381&lt;&gt;""),COUNT($C$32:C5380)+1,"")</f>
        <v/>
      </c>
      <c r="D5381" s="292" t="str">
        <f t="shared" si="1042"/>
        <v/>
      </c>
      <c r="E5381" s="292" t="str">
        <f t="shared" si="1043"/>
        <v/>
      </c>
      <c r="F5381" s="316"/>
      <c r="G5381" s="316"/>
      <c r="H5381" s="317"/>
      <c r="I5381" s="316" t="s">
        <v>445</v>
      </c>
      <c r="J5381" s="318"/>
      <c r="K5381" s="319"/>
      <c r="L5381" s="292" t="s">
        <v>446</v>
      </c>
      <c r="M5381" s="324"/>
      <c r="N5381" s="294" t="str">
        <f t="shared" si="1044"/>
        <v/>
      </c>
      <c r="O5381" s="319"/>
      <c r="P5381" s="296" t="str">
        <f t="shared" si="1045"/>
        <v/>
      </c>
      <c r="Q5381" s="552"/>
      <c r="R5381" s="551"/>
      <c r="S5381" s="291"/>
      <c r="T5381" t="str">
        <f t="shared" si="1046"/>
        <v>-</v>
      </c>
      <c r="U5381" s="560">
        <f t="shared" si="1047"/>
        <v>0</v>
      </c>
      <c r="V5381" s="560">
        <f t="shared" si="1048"/>
        <v>0</v>
      </c>
      <c r="W5381" s="560">
        <f t="shared" si="1049"/>
        <v>0</v>
      </c>
    </row>
    <row r="5382" spans="1:23" ht="21" customHeight="1">
      <c r="A5382" s="316" t="str">
        <f t="shared" si="1040"/>
        <v/>
      </c>
      <c r="B5382" s="316" t="str">
        <f t="shared" si="1041"/>
        <v/>
      </c>
      <c r="C5382" s="316" t="str">
        <f>IF(AND(F5382&lt;&gt;"",G5382&lt;&gt;""),COUNT($C$32:C5381)+1,"")</f>
        <v/>
      </c>
      <c r="D5382" s="292" t="str">
        <f t="shared" si="1042"/>
        <v/>
      </c>
      <c r="E5382" s="292" t="str">
        <f t="shared" si="1043"/>
        <v/>
      </c>
      <c r="F5382" s="316"/>
      <c r="G5382" s="316"/>
      <c r="H5382" s="317"/>
      <c r="I5382" s="316" t="s">
        <v>445</v>
      </c>
      <c r="J5382" s="318"/>
      <c r="K5382" s="319"/>
      <c r="L5382" s="292" t="s">
        <v>446</v>
      </c>
      <c r="M5382" s="324"/>
      <c r="N5382" s="294" t="str">
        <f t="shared" si="1044"/>
        <v/>
      </c>
      <c r="O5382" s="319"/>
      <c r="P5382" s="296" t="str">
        <f t="shared" si="1045"/>
        <v/>
      </c>
      <c r="Q5382" s="552"/>
      <c r="R5382" s="551"/>
      <c r="S5382" s="291"/>
      <c r="T5382" t="str">
        <f t="shared" si="1046"/>
        <v>-</v>
      </c>
      <c r="U5382" s="560">
        <f t="shared" si="1047"/>
        <v>0</v>
      </c>
      <c r="V5382" s="560">
        <f t="shared" si="1048"/>
        <v>0</v>
      </c>
      <c r="W5382" s="560">
        <f t="shared" si="1049"/>
        <v>0</v>
      </c>
    </row>
    <row r="5383" spans="1:23" ht="21" customHeight="1">
      <c r="A5383" s="316" t="str">
        <f t="shared" si="1040"/>
        <v/>
      </c>
      <c r="B5383" s="316" t="str">
        <f t="shared" si="1041"/>
        <v/>
      </c>
      <c r="C5383" s="316" t="str">
        <f>IF(AND(F5383&lt;&gt;"",G5383&lt;&gt;""),COUNT($C$32:C5382)+1,"")</f>
        <v/>
      </c>
      <c r="D5383" s="292" t="str">
        <f t="shared" si="1042"/>
        <v/>
      </c>
      <c r="E5383" s="292" t="str">
        <f t="shared" si="1043"/>
        <v/>
      </c>
      <c r="F5383" s="316"/>
      <c r="G5383" s="316"/>
      <c r="H5383" s="317"/>
      <c r="I5383" s="316" t="s">
        <v>445</v>
      </c>
      <c r="J5383" s="318"/>
      <c r="K5383" s="319"/>
      <c r="L5383" s="292" t="s">
        <v>446</v>
      </c>
      <c r="M5383" s="324"/>
      <c r="N5383" s="294" t="str">
        <f t="shared" si="1044"/>
        <v/>
      </c>
      <c r="O5383" s="319"/>
      <c r="P5383" s="296" t="str">
        <f t="shared" si="1045"/>
        <v/>
      </c>
      <c r="Q5383" s="552"/>
      <c r="R5383" s="551"/>
      <c r="S5383" s="291"/>
      <c r="T5383" t="str">
        <f t="shared" si="1046"/>
        <v>-</v>
      </c>
      <c r="U5383" s="560">
        <f t="shared" si="1047"/>
        <v>0</v>
      </c>
      <c r="V5383" s="560">
        <f t="shared" si="1048"/>
        <v>0</v>
      </c>
      <c r="W5383" s="560">
        <f t="shared" si="1049"/>
        <v>0</v>
      </c>
    </row>
    <row r="5384" spans="1:23" ht="21" customHeight="1">
      <c r="A5384" s="316" t="str">
        <f t="shared" si="1040"/>
        <v/>
      </c>
      <c r="B5384" s="316" t="str">
        <f t="shared" si="1041"/>
        <v/>
      </c>
      <c r="C5384" s="316" t="str">
        <f>IF(AND(F5384&lt;&gt;"",G5384&lt;&gt;""),COUNT($C$32:C5383)+1,"")</f>
        <v/>
      </c>
      <c r="D5384" s="292" t="str">
        <f t="shared" si="1042"/>
        <v/>
      </c>
      <c r="E5384" s="292" t="str">
        <f t="shared" si="1043"/>
        <v/>
      </c>
      <c r="F5384" s="316"/>
      <c r="G5384" s="316"/>
      <c r="H5384" s="317"/>
      <c r="I5384" s="316" t="s">
        <v>445</v>
      </c>
      <c r="J5384" s="318"/>
      <c r="K5384" s="319"/>
      <c r="L5384" s="292" t="s">
        <v>446</v>
      </c>
      <c r="M5384" s="324"/>
      <c r="N5384" s="294" t="str">
        <f t="shared" si="1044"/>
        <v/>
      </c>
      <c r="O5384" s="319"/>
      <c r="P5384" s="296" t="str">
        <f t="shared" si="1045"/>
        <v/>
      </c>
      <c r="Q5384" s="552"/>
      <c r="R5384" s="551"/>
      <c r="S5384" s="291"/>
      <c r="T5384" t="str">
        <f t="shared" si="1046"/>
        <v>-</v>
      </c>
      <c r="U5384" s="560">
        <f t="shared" si="1047"/>
        <v>0</v>
      </c>
      <c r="V5384" s="560">
        <f t="shared" si="1048"/>
        <v>0</v>
      </c>
      <c r="W5384" s="560">
        <f t="shared" si="1049"/>
        <v>0</v>
      </c>
    </row>
    <row r="5385" spans="1:23" ht="21" customHeight="1">
      <c r="A5385" s="316" t="str">
        <f t="shared" si="1040"/>
        <v/>
      </c>
      <c r="B5385" s="316" t="str">
        <f t="shared" si="1041"/>
        <v/>
      </c>
      <c r="C5385" s="316" t="str">
        <f>IF(AND(F5385&lt;&gt;"",G5385&lt;&gt;""),COUNT($C$32:C5384)+1,"")</f>
        <v/>
      </c>
      <c r="D5385" s="292" t="str">
        <f t="shared" si="1042"/>
        <v/>
      </c>
      <c r="E5385" s="292" t="str">
        <f t="shared" si="1043"/>
        <v/>
      </c>
      <c r="F5385" s="316"/>
      <c r="G5385" s="316"/>
      <c r="H5385" s="317"/>
      <c r="I5385" s="316" t="s">
        <v>445</v>
      </c>
      <c r="J5385" s="318"/>
      <c r="K5385" s="319"/>
      <c r="L5385" s="292" t="s">
        <v>446</v>
      </c>
      <c r="M5385" s="324"/>
      <c r="N5385" s="294" t="str">
        <f t="shared" si="1044"/>
        <v/>
      </c>
      <c r="O5385" s="319"/>
      <c r="P5385" s="296" t="str">
        <f t="shared" si="1045"/>
        <v/>
      </c>
      <c r="Q5385" s="552"/>
      <c r="R5385" s="551"/>
      <c r="S5385" s="291"/>
      <c r="T5385" t="str">
        <f t="shared" si="1046"/>
        <v>-</v>
      </c>
      <c r="U5385" s="560">
        <f t="shared" si="1047"/>
        <v>0</v>
      </c>
      <c r="V5385" s="560">
        <f t="shared" si="1048"/>
        <v>0</v>
      </c>
      <c r="W5385" s="560">
        <f t="shared" si="1049"/>
        <v>0</v>
      </c>
    </row>
    <row r="5386" spans="1:23" ht="21" customHeight="1">
      <c r="A5386" s="316" t="str">
        <f t="shared" si="1040"/>
        <v/>
      </c>
      <c r="B5386" s="316" t="str">
        <f t="shared" si="1041"/>
        <v/>
      </c>
      <c r="C5386" s="316" t="str">
        <f>IF(AND(F5386&lt;&gt;"",G5386&lt;&gt;""),COUNT($C$32:C5385)+1,"")</f>
        <v/>
      </c>
      <c r="D5386" s="292" t="str">
        <f t="shared" si="1042"/>
        <v/>
      </c>
      <c r="E5386" s="292" t="str">
        <f t="shared" si="1043"/>
        <v/>
      </c>
      <c r="F5386" s="316"/>
      <c r="G5386" s="316"/>
      <c r="H5386" s="317"/>
      <c r="I5386" s="316" t="s">
        <v>445</v>
      </c>
      <c r="J5386" s="318"/>
      <c r="K5386" s="319"/>
      <c r="L5386" s="292" t="s">
        <v>446</v>
      </c>
      <c r="M5386" s="324"/>
      <c r="N5386" s="294" t="str">
        <f t="shared" si="1044"/>
        <v/>
      </c>
      <c r="O5386" s="319"/>
      <c r="P5386" s="296" t="str">
        <f t="shared" si="1045"/>
        <v/>
      </c>
      <c r="Q5386" s="552"/>
      <c r="R5386" s="551"/>
      <c r="S5386" s="291"/>
      <c r="T5386" t="str">
        <f t="shared" si="1046"/>
        <v>-</v>
      </c>
      <c r="U5386" s="560">
        <f t="shared" si="1047"/>
        <v>0</v>
      </c>
      <c r="V5386" s="560">
        <f t="shared" si="1048"/>
        <v>0</v>
      </c>
      <c r="W5386" s="560">
        <f t="shared" si="1049"/>
        <v>0</v>
      </c>
    </row>
    <row r="5387" spans="1:23" ht="21" customHeight="1">
      <c r="A5387" s="316" t="str">
        <f t="shared" si="1040"/>
        <v/>
      </c>
      <c r="B5387" s="316" t="str">
        <f t="shared" si="1041"/>
        <v/>
      </c>
      <c r="C5387" s="316" t="str">
        <f>IF(AND(F5387&lt;&gt;"",G5387&lt;&gt;""),COUNT($C$32:C5386)+1,"")</f>
        <v/>
      </c>
      <c r="D5387" s="292" t="str">
        <f t="shared" si="1042"/>
        <v/>
      </c>
      <c r="E5387" s="292" t="str">
        <f t="shared" si="1043"/>
        <v/>
      </c>
      <c r="F5387" s="316"/>
      <c r="G5387" s="316"/>
      <c r="H5387" s="317"/>
      <c r="I5387" s="316" t="s">
        <v>445</v>
      </c>
      <c r="J5387" s="318"/>
      <c r="K5387" s="319"/>
      <c r="L5387" s="292" t="s">
        <v>446</v>
      </c>
      <c r="M5387" s="324"/>
      <c r="N5387" s="294" t="str">
        <f t="shared" si="1044"/>
        <v/>
      </c>
      <c r="O5387" s="319"/>
      <c r="P5387" s="296" t="str">
        <f t="shared" si="1045"/>
        <v/>
      </c>
      <c r="Q5387" s="552"/>
      <c r="R5387" s="551"/>
      <c r="S5387" s="291"/>
      <c r="T5387" t="str">
        <f t="shared" si="1046"/>
        <v>-</v>
      </c>
      <c r="U5387" s="560">
        <f t="shared" si="1047"/>
        <v>0</v>
      </c>
      <c r="V5387" s="560">
        <f t="shared" si="1048"/>
        <v>0</v>
      </c>
      <c r="W5387" s="560">
        <f t="shared" si="1049"/>
        <v>0</v>
      </c>
    </row>
    <row r="5388" spans="1:23" ht="21" customHeight="1">
      <c r="A5388" s="316" t="str">
        <f t="shared" si="1040"/>
        <v/>
      </c>
      <c r="B5388" s="316" t="str">
        <f t="shared" si="1041"/>
        <v/>
      </c>
      <c r="C5388" s="316" t="str">
        <f>IF(AND(F5388&lt;&gt;"",G5388&lt;&gt;""),COUNT($C$32:C5387)+1,"")</f>
        <v/>
      </c>
      <c r="D5388" s="292" t="str">
        <f t="shared" si="1042"/>
        <v/>
      </c>
      <c r="E5388" s="292" t="str">
        <f t="shared" si="1043"/>
        <v/>
      </c>
      <c r="F5388" s="316"/>
      <c r="G5388" s="316"/>
      <c r="H5388" s="317"/>
      <c r="I5388" s="316" t="s">
        <v>445</v>
      </c>
      <c r="J5388" s="318"/>
      <c r="K5388" s="319"/>
      <c r="L5388" s="292" t="s">
        <v>446</v>
      </c>
      <c r="M5388" s="324"/>
      <c r="N5388" s="294" t="str">
        <f t="shared" si="1044"/>
        <v/>
      </c>
      <c r="O5388" s="319"/>
      <c r="P5388" s="296" t="str">
        <f t="shared" si="1045"/>
        <v/>
      </c>
      <c r="Q5388" s="552"/>
      <c r="R5388" s="551"/>
      <c r="S5388" s="291"/>
      <c r="T5388" t="str">
        <f t="shared" si="1046"/>
        <v>-</v>
      </c>
      <c r="U5388" s="560">
        <f t="shared" si="1047"/>
        <v>0</v>
      </c>
      <c r="V5388" s="560">
        <f t="shared" si="1048"/>
        <v>0</v>
      </c>
      <c r="W5388" s="560">
        <f t="shared" si="1049"/>
        <v>0</v>
      </c>
    </row>
    <row r="5389" spans="1:23" ht="21" customHeight="1">
      <c r="A5389" s="316" t="str">
        <f t="shared" si="1040"/>
        <v/>
      </c>
      <c r="B5389" s="316" t="str">
        <f t="shared" si="1041"/>
        <v/>
      </c>
      <c r="C5389" s="316" t="str">
        <f>IF(AND(F5389&lt;&gt;"",G5389&lt;&gt;""),COUNT($C$32:C5388)+1,"")</f>
        <v/>
      </c>
      <c r="D5389" s="292" t="str">
        <f t="shared" si="1042"/>
        <v/>
      </c>
      <c r="E5389" s="292" t="str">
        <f t="shared" si="1043"/>
        <v/>
      </c>
      <c r="F5389" s="316"/>
      <c r="G5389" s="316"/>
      <c r="H5389" s="317"/>
      <c r="I5389" s="316" t="s">
        <v>445</v>
      </c>
      <c r="J5389" s="318"/>
      <c r="K5389" s="319"/>
      <c r="L5389" s="292" t="s">
        <v>446</v>
      </c>
      <c r="M5389" s="324"/>
      <c r="N5389" s="294" t="str">
        <f t="shared" si="1044"/>
        <v/>
      </c>
      <c r="O5389" s="319"/>
      <c r="P5389" s="296" t="str">
        <f t="shared" si="1045"/>
        <v/>
      </c>
      <c r="Q5389" s="552"/>
      <c r="R5389" s="551"/>
      <c r="S5389" s="291"/>
      <c r="T5389" t="str">
        <f t="shared" si="1046"/>
        <v>-</v>
      </c>
      <c r="U5389" s="560">
        <f t="shared" si="1047"/>
        <v>0</v>
      </c>
      <c r="V5389" s="560">
        <f t="shared" si="1048"/>
        <v>0</v>
      </c>
      <c r="W5389" s="560">
        <f t="shared" si="1049"/>
        <v>0</v>
      </c>
    </row>
    <row r="5390" spans="1:23" ht="21" customHeight="1">
      <c r="A5390" s="316" t="str">
        <f t="shared" si="1040"/>
        <v/>
      </c>
      <c r="B5390" s="316" t="str">
        <f t="shared" si="1041"/>
        <v/>
      </c>
      <c r="C5390" s="316" t="str">
        <f>IF(AND(F5390&lt;&gt;"",G5390&lt;&gt;""),COUNT($C$32:C5389)+1,"")</f>
        <v/>
      </c>
      <c r="D5390" s="292" t="str">
        <f t="shared" si="1042"/>
        <v/>
      </c>
      <c r="E5390" s="292" t="str">
        <f t="shared" si="1043"/>
        <v/>
      </c>
      <c r="F5390" s="316"/>
      <c r="G5390" s="316"/>
      <c r="H5390" s="317"/>
      <c r="I5390" s="316" t="s">
        <v>445</v>
      </c>
      <c r="J5390" s="318"/>
      <c r="K5390" s="319"/>
      <c r="L5390" s="292" t="s">
        <v>446</v>
      </c>
      <c r="M5390" s="324"/>
      <c r="N5390" s="294" t="str">
        <f t="shared" si="1044"/>
        <v/>
      </c>
      <c r="O5390" s="319"/>
      <c r="P5390" s="296" t="str">
        <f t="shared" si="1045"/>
        <v/>
      </c>
      <c r="Q5390" s="552"/>
      <c r="R5390" s="551"/>
      <c r="S5390" s="291"/>
      <c r="T5390" t="str">
        <f t="shared" si="1046"/>
        <v>-</v>
      </c>
      <c r="U5390" s="560">
        <f t="shared" si="1047"/>
        <v>0</v>
      </c>
      <c r="V5390" s="560">
        <f t="shared" si="1048"/>
        <v>0</v>
      </c>
      <c r="W5390" s="560">
        <f t="shared" si="1049"/>
        <v>0</v>
      </c>
    </row>
    <row r="5391" spans="1:23" ht="21" customHeight="1">
      <c r="A5391" s="316" t="str">
        <f t="shared" si="1040"/>
        <v/>
      </c>
      <c r="B5391" s="316" t="str">
        <f t="shared" si="1041"/>
        <v/>
      </c>
      <c r="C5391" s="316" t="str">
        <f>IF(AND(F5391&lt;&gt;"",G5391&lt;&gt;""),COUNT($C$32:C5390)+1,"")</f>
        <v/>
      </c>
      <c r="D5391" s="292" t="str">
        <f t="shared" si="1042"/>
        <v/>
      </c>
      <c r="E5391" s="292" t="str">
        <f t="shared" si="1043"/>
        <v/>
      </c>
      <c r="F5391" s="316"/>
      <c r="G5391" s="316"/>
      <c r="H5391" s="317"/>
      <c r="I5391" s="316" t="s">
        <v>445</v>
      </c>
      <c r="J5391" s="318"/>
      <c r="K5391" s="319"/>
      <c r="L5391" s="292" t="s">
        <v>446</v>
      </c>
      <c r="M5391" s="324"/>
      <c r="N5391" s="294" t="str">
        <f t="shared" si="1044"/>
        <v/>
      </c>
      <c r="O5391" s="319"/>
      <c r="P5391" s="296" t="str">
        <f t="shared" si="1045"/>
        <v/>
      </c>
      <c r="Q5391" s="552"/>
      <c r="R5391" s="551"/>
      <c r="S5391" s="291"/>
      <c r="T5391" t="str">
        <f t="shared" si="1046"/>
        <v>-</v>
      </c>
      <c r="U5391" s="560">
        <f t="shared" si="1047"/>
        <v>0</v>
      </c>
      <c r="V5391" s="560">
        <f t="shared" si="1048"/>
        <v>0</v>
      </c>
      <c r="W5391" s="560">
        <f t="shared" si="1049"/>
        <v>0</v>
      </c>
    </row>
    <row r="5392" spans="1:23" ht="21" customHeight="1">
      <c r="A5392" s="316" t="str">
        <f t="shared" si="1040"/>
        <v/>
      </c>
      <c r="B5392" s="316" t="str">
        <f t="shared" si="1041"/>
        <v/>
      </c>
      <c r="C5392" s="316" t="str">
        <f>IF(AND(F5392&lt;&gt;"",G5392&lt;&gt;""),COUNT($C$32:C5391)+1,"")</f>
        <v/>
      </c>
      <c r="D5392" s="292" t="str">
        <f t="shared" si="1042"/>
        <v/>
      </c>
      <c r="E5392" s="292" t="str">
        <f t="shared" si="1043"/>
        <v/>
      </c>
      <c r="F5392" s="316"/>
      <c r="G5392" s="316"/>
      <c r="H5392" s="317"/>
      <c r="I5392" s="316" t="s">
        <v>445</v>
      </c>
      <c r="J5392" s="318"/>
      <c r="K5392" s="319"/>
      <c r="L5392" s="292" t="s">
        <v>446</v>
      </c>
      <c r="M5392" s="324"/>
      <c r="N5392" s="294" t="str">
        <f t="shared" si="1044"/>
        <v/>
      </c>
      <c r="O5392" s="319"/>
      <c r="P5392" s="296" t="str">
        <f t="shared" si="1045"/>
        <v/>
      </c>
      <c r="Q5392" s="552"/>
      <c r="R5392" s="551"/>
      <c r="S5392" s="291"/>
      <c r="T5392" t="str">
        <f t="shared" si="1046"/>
        <v>-</v>
      </c>
      <c r="U5392" s="560">
        <f t="shared" si="1047"/>
        <v>0</v>
      </c>
      <c r="V5392" s="560">
        <f t="shared" si="1048"/>
        <v>0</v>
      </c>
      <c r="W5392" s="560">
        <f t="shared" si="1049"/>
        <v>0</v>
      </c>
    </row>
    <row r="5393" spans="1:23" ht="21" customHeight="1">
      <c r="A5393" s="316" t="str">
        <f t="shared" si="1040"/>
        <v/>
      </c>
      <c r="B5393" s="316" t="str">
        <f t="shared" si="1041"/>
        <v/>
      </c>
      <c r="C5393" s="316" t="str">
        <f>IF(AND(F5393&lt;&gt;"",G5393&lt;&gt;""),COUNT($C$32:C5392)+1,"")</f>
        <v/>
      </c>
      <c r="D5393" s="292" t="str">
        <f t="shared" si="1042"/>
        <v/>
      </c>
      <c r="E5393" s="292" t="str">
        <f t="shared" si="1043"/>
        <v/>
      </c>
      <c r="F5393" s="316"/>
      <c r="G5393" s="316"/>
      <c r="H5393" s="317"/>
      <c r="I5393" s="316" t="s">
        <v>445</v>
      </c>
      <c r="J5393" s="318"/>
      <c r="K5393" s="319"/>
      <c r="L5393" s="292" t="s">
        <v>446</v>
      </c>
      <c r="M5393" s="324"/>
      <c r="N5393" s="294" t="str">
        <f t="shared" si="1044"/>
        <v/>
      </c>
      <c r="O5393" s="319"/>
      <c r="P5393" s="296" t="str">
        <f t="shared" si="1045"/>
        <v/>
      </c>
      <c r="Q5393" s="552"/>
      <c r="R5393" s="551"/>
      <c r="S5393" s="291"/>
      <c r="T5393" t="str">
        <f t="shared" si="1046"/>
        <v>-</v>
      </c>
      <c r="U5393" s="560">
        <f t="shared" si="1047"/>
        <v>0</v>
      </c>
      <c r="V5393" s="560">
        <f t="shared" si="1048"/>
        <v>0</v>
      </c>
      <c r="W5393" s="560">
        <f t="shared" si="1049"/>
        <v>0</v>
      </c>
    </row>
    <row r="5394" spans="1:23" ht="21" customHeight="1">
      <c r="A5394" s="316" t="str">
        <f t="shared" si="1040"/>
        <v/>
      </c>
      <c r="B5394" s="316" t="str">
        <f t="shared" si="1041"/>
        <v/>
      </c>
      <c r="C5394" s="316" t="str">
        <f>IF(AND(F5394&lt;&gt;"",G5394&lt;&gt;""),COUNT($C$32:C5393)+1,"")</f>
        <v/>
      </c>
      <c r="D5394" s="292" t="str">
        <f t="shared" si="1042"/>
        <v/>
      </c>
      <c r="E5394" s="292" t="str">
        <f t="shared" si="1043"/>
        <v/>
      </c>
      <c r="F5394" s="316"/>
      <c r="G5394" s="316"/>
      <c r="H5394" s="317"/>
      <c r="I5394" s="316" t="s">
        <v>445</v>
      </c>
      <c r="J5394" s="318"/>
      <c r="K5394" s="319"/>
      <c r="L5394" s="292" t="s">
        <v>446</v>
      </c>
      <c r="M5394" s="324"/>
      <c r="N5394" s="294" t="str">
        <f t="shared" si="1044"/>
        <v/>
      </c>
      <c r="O5394" s="319"/>
      <c r="P5394" s="296" t="str">
        <f t="shared" si="1045"/>
        <v/>
      </c>
      <c r="Q5394" s="552"/>
      <c r="R5394" s="551"/>
      <c r="S5394" s="291"/>
      <c r="T5394" t="str">
        <f t="shared" si="1046"/>
        <v>-</v>
      </c>
      <c r="U5394" s="560">
        <f t="shared" si="1047"/>
        <v>0</v>
      </c>
      <c r="V5394" s="560">
        <f t="shared" si="1048"/>
        <v>0</v>
      </c>
      <c r="W5394" s="560">
        <f t="shared" si="1049"/>
        <v>0</v>
      </c>
    </row>
    <row r="5395" spans="1:23" ht="21" customHeight="1">
      <c r="A5395" s="316" t="str">
        <f t="shared" si="1040"/>
        <v/>
      </c>
      <c r="B5395" s="316" t="str">
        <f t="shared" si="1041"/>
        <v/>
      </c>
      <c r="C5395" s="316" t="str">
        <f>IF(AND(F5395&lt;&gt;"",G5395&lt;&gt;""),COUNT($C$32:C5394)+1,"")</f>
        <v/>
      </c>
      <c r="D5395" s="292" t="str">
        <f t="shared" si="1042"/>
        <v/>
      </c>
      <c r="E5395" s="292" t="str">
        <f t="shared" si="1043"/>
        <v/>
      </c>
      <c r="F5395" s="316"/>
      <c r="G5395" s="316"/>
      <c r="H5395" s="317"/>
      <c r="I5395" s="316" t="s">
        <v>445</v>
      </c>
      <c r="J5395" s="318"/>
      <c r="K5395" s="319"/>
      <c r="L5395" s="292" t="s">
        <v>446</v>
      </c>
      <c r="M5395" s="324"/>
      <c r="N5395" s="294" t="str">
        <f t="shared" si="1044"/>
        <v/>
      </c>
      <c r="O5395" s="319"/>
      <c r="P5395" s="296" t="str">
        <f t="shared" si="1045"/>
        <v/>
      </c>
      <c r="Q5395" s="552"/>
      <c r="R5395" s="551"/>
      <c r="S5395" s="291"/>
      <c r="T5395" t="str">
        <f t="shared" si="1046"/>
        <v>-</v>
      </c>
      <c r="U5395" s="560">
        <f t="shared" si="1047"/>
        <v>0</v>
      </c>
      <c r="V5395" s="560">
        <f t="shared" si="1048"/>
        <v>0</v>
      </c>
      <c r="W5395" s="560">
        <f t="shared" si="1049"/>
        <v>0</v>
      </c>
    </row>
    <row r="5396" spans="1:23" ht="21" customHeight="1">
      <c r="A5396" s="316" t="str">
        <f t="shared" si="1040"/>
        <v/>
      </c>
      <c r="B5396" s="316" t="str">
        <f t="shared" si="1041"/>
        <v/>
      </c>
      <c r="C5396" s="316" t="str">
        <f>IF(AND(F5396&lt;&gt;"",G5396&lt;&gt;""),COUNT($C$32:C5395)+1,"")</f>
        <v/>
      </c>
      <c r="D5396" s="292" t="str">
        <f t="shared" si="1042"/>
        <v/>
      </c>
      <c r="E5396" s="292" t="str">
        <f t="shared" si="1043"/>
        <v/>
      </c>
      <c r="F5396" s="316"/>
      <c r="G5396" s="316"/>
      <c r="H5396" s="317"/>
      <c r="I5396" s="316" t="s">
        <v>445</v>
      </c>
      <c r="J5396" s="318"/>
      <c r="K5396" s="319"/>
      <c r="L5396" s="292" t="s">
        <v>446</v>
      </c>
      <c r="M5396" s="324"/>
      <c r="N5396" s="294" t="str">
        <f t="shared" si="1044"/>
        <v/>
      </c>
      <c r="O5396" s="319"/>
      <c r="P5396" s="296" t="str">
        <f t="shared" si="1045"/>
        <v/>
      </c>
      <c r="Q5396" s="552"/>
      <c r="R5396" s="551"/>
      <c r="S5396" s="291"/>
      <c r="T5396" t="str">
        <f t="shared" si="1046"/>
        <v>-</v>
      </c>
      <c r="U5396" s="560">
        <f t="shared" si="1047"/>
        <v>0</v>
      </c>
      <c r="V5396" s="560">
        <f t="shared" si="1048"/>
        <v>0</v>
      </c>
      <c r="W5396" s="560">
        <f t="shared" si="1049"/>
        <v>0</v>
      </c>
    </row>
    <row r="5397" spans="1:23" ht="21" customHeight="1">
      <c r="A5397" s="316" t="str">
        <f t="shared" si="1040"/>
        <v/>
      </c>
      <c r="B5397" s="316" t="str">
        <f t="shared" si="1041"/>
        <v/>
      </c>
      <c r="C5397" s="316" t="str">
        <f>IF(AND(F5397&lt;&gt;"",G5397&lt;&gt;""),COUNT($C$32:C5396)+1,"")</f>
        <v/>
      </c>
      <c r="D5397" s="292" t="str">
        <f t="shared" si="1042"/>
        <v/>
      </c>
      <c r="E5397" s="292" t="str">
        <f t="shared" si="1043"/>
        <v/>
      </c>
      <c r="F5397" s="316"/>
      <c r="G5397" s="316"/>
      <c r="H5397" s="317"/>
      <c r="I5397" s="316" t="s">
        <v>445</v>
      </c>
      <c r="J5397" s="318"/>
      <c r="K5397" s="319"/>
      <c r="L5397" s="292" t="s">
        <v>446</v>
      </c>
      <c r="M5397" s="324"/>
      <c r="N5397" s="294" t="str">
        <f t="shared" si="1044"/>
        <v/>
      </c>
      <c r="O5397" s="319"/>
      <c r="P5397" s="296" t="str">
        <f t="shared" si="1045"/>
        <v/>
      </c>
      <c r="Q5397" s="552"/>
      <c r="R5397" s="551"/>
      <c r="S5397" s="291"/>
      <c r="T5397" t="str">
        <f t="shared" si="1046"/>
        <v>-</v>
      </c>
      <c r="U5397" s="560">
        <f t="shared" si="1047"/>
        <v>0</v>
      </c>
      <c r="V5397" s="560">
        <f t="shared" si="1048"/>
        <v>0</v>
      </c>
      <c r="W5397" s="560">
        <f t="shared" si="1049"/>
        <v>0</v>
      </c>
    </row>
    <row r="5398" spans="1:23" ht="21" customHeight="1">
      <c r="A5398" s="316" t="str">
        <f t="shared" si="1040"/>
        <v/>
      </c>
      <c r="B5398" s="316" t="str">
        <f t="shared" si="1041"/>
        <v/>
      </c>
      <c r="C5398" s="316" t="str">
        <f>IF(AND(F5398&lt;&gt;"",G5398&lt;&gt;""),COUNT($C$32:C5397)+1,"")</f>
        <v/>
      </c>
      <c r="D5398" s="292" t="str">
        <f t="shared" si="1042"/>
        <v/>
      </c>
      <c r="E5398" s="292" t="str">
        <f t="shared" si="1043"/>
        <v/>
      </c>
      <c r="F5398" s="316"/>
      <c r="G5398" s="316"/>
      <c r="H5398" s="317"/>
      <c r="I5398" s="316" t="s">
        <v>445</v>
      </c>
      <c r="J5398" s="318"/>
      <c r="K5398" s="319"/>
      <c r="L5398" s="292" t="s">
        <v>446</v>
      </c>
      <c r="M5398" s="324"/>
      <c r="N5398" s="294" t="str">
        <f t="shared" si="1044"/>
        <v/>
      </c>
      <c r="O5398" s="319"/>
      <c r="P5398" s="296" t="str">
        <f t="shared" si="1045"/>
        <v/>
      </c>
      <c r="Q5398" s="552"/>
      <c r="R5398" s="551"/>
      <c r="S5398" s="291"/>
      <c r="T5398" t="str">
        <f t="shared" si="1046"/>
        <v>-</v>
      </c>
      <c r="U5398" s="560">
        <f t="shared" si="1047"/>
        <v>0</v>
      </c>
      <c r="V5398" s="560">
        <f t="shared" si="1048"/>
        <v>0</v>
      </c>
      <c r="W5398" s="560">
        <f t="shared" si="1049"/>
        <v>0</v>
      </c>
    </row>
    <row r="5399" spans="1:23" ht="21" customHeight="1">
      <c r="A5399" s="316" t="str">
        <f t="shared" si="1040"/>
        <v/>
      </c>
      <c r="B5399" s="316" t="str">
        <f t="shared" si="1041"/>
        <v/>
      </c>
      <c r="C5399" s="316" t="str">
        <f>IF(AND(F5399&lt;&gt;"",G5399&lt;&gt;""),COUNT($C$32:C5398)+1,"")</f>
        <v/>
      </c>
      <c r="D5399" s="292" t="str">
        <f t="shared" si="1042"/>
        <v/>
      </c>
      <c r="E5399" s="292" t="str">
        <f t="shared" si="1043"/>
        <v/>
      </c>
      <c r="F5399" s="316"/>
      <c r="G5399" s="316"/>
      <c r="H5399" s="317"/>
      <c r="I5399" s="316" t="s">
        <v>445</v>
      </c>
      <c r="J5399" s="318"/>
      <c r="K5399" s="319"/>
      <c r="L5399" s="292" t="s">
        <v>446</v>
      </c>
      <c r="M5399" s="324"/>
      <c r="N5399" s="294" t="str">
        <f t="shared" si="1044"/>
        <v/>
      </c>
      <c r="O5399" s="319"/>
      <c r="P5399" s="296" t="str">
        <f t="shared" si="1045"/>
        <v/>
      </c>
      <c r="Q5399" s="552"/>
      <c r="R5399" s="551"/>
      <c r="S5399" s="291"/>
      <c r="T5399" t="str">
        <f t="shared" si="1046"/>
        <v>-</v>
      </c>
      <c r="U5399" s="560">
        <f t="shared" si="1047"/>
        <v>0</v>
      </c>
      <c r="V5399" s="560">
        <f t="shared" si="1048"/>
        <v>0</v>
      </c>
      <c r="W5399" s="560">
        <f t="shared" si="1049"/>
        <v>0</v>
      </c>
    </row>
    <row r="5400" spans="1:23" ht="21" customHeight="1">
      <c r="A5400" s="316" t="str">
        <f t="shared" si="1040"/>
        <v/>
      </c>
      <c r="B5400" s="316" t="str">
        <f t="shared" si="1041"/>
        <v/>
      </c>
      <c r="C5400" s="316" t="str">
        <f>IF(AND(F5400&lt;&gt;"",G5400&lt;&gt;""),COUNT($C$32:C5399)+1,"")</f>
        <v/>
      </c>
      <c r="D5400" s="292" t="str">
        <f t="shared" si="1042"/>
        <v/>
      </c>
      <c r="E5400" s="292" t="str">
        <f t="shared" si="1043"/>
        <v/>
      </c>
      <c r="F5400" s="316"/>
      <c r="G5400" s="316"/>
      <c r="H5400" s="317"/>
      <c r="I5400" s="316" t="s">
        <v>445</v>
      </c>
      <c r="J5400" s="318"/>
      <c r="K5400" s="319"/>
      <c r="L5400" s="292" t="s">
        <v>446</v>
      </c>
      <c r="M5400" s="324"/>
      <c r="N5400" s="294" t="str">
        <f t="shared" si="1044"/>
        <v/>
      </c>
      <c r="O5400" s="319"/>
      <c r="P5400" s="296" t="str">
        <f t="shared" si="1045"/>
        <v/>
      </c>
      <c r="Q5400" s="552"/>
      <c r="R5400" s="551"/>
      <c r="S5400" s="291"/>
      <c r="T5400" t="str">
        <f t="shared" si="1046"/>
        <v>-</v>
      </c>
      <c r="U5400" s="560">
        <f t="shared" si="1047"/>
        <v>0</v>
      </c>
      <c r="V5400" s="560">
        <f t="shared" si="1048"/>
        <v>0</v>
      </c>
      <c r="W5400" s="560">
        <f t="shared" si="1049"/>
        <v>0</v>
      </c>
    </row>
    <row r="5401" spans="1:23" ht="21" customHeight="1">
      <c r="A5401" s="316" t="str">
        <f t="shared" si="1040"/>
        <v/>
      </c>
      <c r="B5401" s="316" t="str">
        <f t="shared" si="1041"/>
        <v/>
      </c>
      <c r="C5401" s="316" t="str">
        <f>IF(AND(F5401&lt;&gt;"",G5401&lt;&gt;""),COUNT($C$32:C5400)+1,"")</f>
        <v/>
      </c>
      <c r="D5401" s="292" t="str">
        <f t="shared" si="1042"/>
        <v/>
      </c>
      <c r="E5401" s="292" t="str">
        <f t="shared" si="1043"/>
        <v/>
      </c>
      <c r="F5401" s="316"/>
      <c r="G5401" s="316"/>
      <c r="H5401" s="317"/>
      <c r="I5401" s="316" t="s">
        <v>445</v>
      </c>
      <c r="J5401" s="318"/>
      <c r="K5401" s="319"/>
      <c r="L5401" s="292" t="s">
        <v>446</v>
      </c>
      <c r="M5401" s="324"/>
      <c r="N5401" s="294" t="str">
        <f t="shared" si="1044"/>
        <v/>
      </c>
      <c r="O5401" s="319"/>
      <c r="P5401" s="296" t="str">
        <f t="shared" si="1045"/>
        <v/>
      </c>
      <c r="Q5401" s="552"/>
      <c r="R5401" s="551"/>
      <c r="S5401" s="291"/>
      <c r="T5401" t="str">
        <f t="shared" si="1046"/>
        <v>-</v>
      </c>
      <c r="U5401" s="560">
        <f t="shared" si="1047"/>
        <v>0</v>
      </c>
      <c r="V5401" s="560">
        <f t="shared" si="1048"/>
        <v>0</v>
      </c>
      <c r="W5401" s="560">
        <f t="shared" si="1049"/>
        <v>0</v>
      </c>
    </row>
    <row r="5402" spans="1:23" ht="21" customHeight="1">
      <c r="A5402" s="316" t="str">
        <f t="shared" si="1040"/>
        <v/>
      </c>
      <c r="B5402" s="316" t="str">
        <f t="shared" si="1041"/>
        <v/>
      </c>
      <c r="C5402" s="316" t="str">
        <f>IF(AND(F5402&lt;&gt;"",G5402&lt;&gt;""),COUNT($C$32:C5401)+1,"")</f>
        <v/>
      </c>
      <c r="D5402" s="292" t="str">
        <f t="shared" si="1042"/>
        <v/>
      </c>
      <c r="E5402" s="292" t="str">
        <f t="shared" si="1043"/>
        <v/>
      </c>
      <c r="F5402" s="316"/>
      <c r="G5402" s="316"/>
      <c r="H5402" s="317"/>
      <c r="I5402" s="316" t="s">
        <v>445</v>
      </c>
      <c r="J5402" s="318"/>
      <c r="K5402" s="319"/>
      <c r="L5402" s="292" t="s">
        <v>446</v>
      </c>
      <c r="M5402" s="324"/>
      <c r="N5402" s="294" t="str">
        <f t="shared" si="1044"/>
        <v/>
      </c>
      <c r="O5402" s="319"/>
      <c r="P5402" s="296" t="str">
        <f t="shared" si="1045"/>
        <v/>
      </c>
      <c r="Q5402" s="552"/>
      <c r="R5402" s="551"/>
      <c r="S5402" s="291"/>
      <c r="T5402" t="str">
        <f t="shared" si="1046"/>
        <v>-</v>
      </c>
      <c r="U5402" s="560">
        <f t="shared" si="1047"/>
        <v>0</v>
      </c>
      <c r="V5402" s="560">
        <f t="shared" si="1048"/>
        <v>0</v>
      </c>
      <c r="W5402" s="560">
        <f t="shared" si="1049"/>
        <v>0</v>
      </c>
    </row>
    <row r="5403" spans="1:23" ht="21" customHeight="1">
      <c r="A5403" s="316" t="str">
        <f t="shared" si="1040"/>
        <v/>
      </c>
      <c r="B5403" s="316" t="str">
        <f t="shared" si="1041"/>
        <v/>
      </c>
      <c r="C5403" s="316" t="str">
        <f>IF(AND(F5403&lt;&gt;"",G5403&lt;&gt;""),COUNT($C$32:C5402)+1,"")</f>
        <v/>
      </c>
      <c r="D5403" s="292" t="str">
        <f t="shared" si="1042"/>
        <v/>
      </c>
      <c r="E5403" s="292" t="str">
        <f t="shared" si="1043"/>
        <v/>
      </c>
      <c r="F5403" s="316"/>
      <c r="G5403" s="316"/>
      <c r="H5403" s="317"/>
      <c r="I5403" s="316" t="s">
        <v>445</v>
      </c>
      <c r="J5403" s="318"/>
      <c r="K5403" s="319"/>
      <c r="L5403" s="292" t="s">
        <v>446</v>
      </c>
      <c r="M5403" s="324"/>
      <c r="N5403" s="294" t="str">
        <f t="shared" si="1044"/>
        <v/>
      </c>
      <c r="O5403" s="319"/>
      <c r="P5403" s="296" t="str">
        <f t="shared" si="1045"/>
        <v/>
      </c>
      <c r="Q5403" s="552"/>
      <c r="R5403" s="551"/>
      <c r="S5403" s="291"/>
      <c r="T5403" t="str">
        <f t="shared" si="1046"/>
        <v>-</v>
      </c>
      <c r="U5403" s="560">
        <f t="shared" si="1047"/>
        <v>0</v>
      </c>
      <c r="V5403" s="560">
        <f t="shared" si="1048"/>
        <v>0</v>
      </c>
      <c r="W5403" s="560">
        <f t="shared" si="1049"/>
        <v>0</v>
      </c>
    </row>
    <row r="5404" spans="1:23" ht="21" customHeight="1">
      <c r="A5404" s="316" t="str">
        <f t="shared" si="1040"/>
        <v/>
      </c>
      <c r="B5404" s="316" t="str">
        <f t="shared" si="1041"/>
        <v/>
      </c>
      <c r="C5404" s="316" t="str">
        <f>IF(AND(F5404&lt;&gt;"",G5404&lt;&gt;""),COUNT($C$32:C5403)+1,"")</f>
        <v/>
      </c>
      <c r="D5404" s="292" t="str">
        <f t="shared" si="1042"/>
        <v/>
      </c>
      <c r="E5404" s="292" t="str">
        <f t="shared" si="1043"/>
        <v/>
      </c>
      <c r="F5404" s="316"/>
      <c r="G5404" s="316"/>
      <c r="H5404" s="317"/>
      <c r="I5404" s="316" t="s">
        <v>445</v>
      </c>
      <c r="J5404" s="318"/>
      <c r="K5404" s="319"/>
      <c r="L5404" s="292" t="s">
        <v>446</v>
      </c>
      <c r="M5404" s="324"/>
      <c r="N5404" s="294" t="str">
        <f t="shared" si="1044"/>
        <v/>
      </c>
      <c r="O5404" s="319"/>
      <c r="P5404" s="296" t="str">
        <f t="shared" si="1045"/>
        <v/>
      </c>
      <c r="Q5404" s="552"/>
      <c r="R5404" s="551"/>
      <c r="S5404" s="291"/>
      <c r="T5404" t="str">
        <f t="shared" si="1046"/>
        <v>-</v>
      </c>
      <c r="U5404" s="560">
        <f t="shared" si="1047"/>
        <v>0</v>
      </c>
      <c r="V5404" s="560">
        <f t="shared" si="1048"/>
        <v>0</v>
      </c>
      <c r="W5404" s="560">
        <f t="shared" si="1049"/>
        <v>0</v>
      </c>
    </row>
    <row r="5405" spans="1:23" ht="21" customHeight="1">
      <c r="A5405" s="316" t="str">
        <f t="shared" si="1040"/>
        <v/>
      </c>
      <c r="B5405" s="316" t="str">
        <f t="shared" si="1041"/>
        <v/>
      </c>
      <c r="C5405" s="316" t="str">
        <f>IF(AND(F5405&lt;&gt;"",G5405&lt;&gt;""),COUNT($C$32:C5404)+1,"")</f>
        <v/>
      </c>
      <c r="D5405" s="292" t="str">
        <f t="shared" si="1042"/>
        <v/>
      </c>
      <c r="E5405" s="292" t="str">
        <f t="shared" si="1043"/>
        <v/>
      </c>
      <c r="F5405" s="316"/>
      <c r="G5405" s="316"/>
      <c r="H5405" s="317"/>
      <c r="I5405" s="316" t="s">
        <v>445</v>
      </c>
      <c r="J5405" s="318"/>
      <c r="K5405" s="319"/>
      <c r="L5405" s="292" t="s">
        <v>446</v>
      </c>
      <c r="M5405" s="324"/>
      <c r="N5405" s="294" t="str">
        <f t="shared" si="1044"/>
        <v/>
      </c>
      <c r="O5405" s="319"/>
      <c r="P5405" s="296" t="str">
        <f t="shared" si="1045"/>
        <v/>
      </c>
      <c r="Q5405" s="552"/>
      <c r="R5405" s="551"/>
      <c r="S5405" s="291"/>
      <c r="T5405" t="str">
        <f t="shared" si="1046"/>
        <v>-</v>
      </c>
      <c r="U5405" s="560">
        <f t="shared" si="1047"/>
        <v>0</v>
      </c>
      <c r="V5405" s="560">
        <f t="shared" si="1048"/>
        <v>0</v>
      </c>
      <c r="W5405" s="560">
        <f t="shared" si="1049"/>
        <v>0</v>
      </c>
    </row>
    <row r="5406" spans="1:23" ht="21" customHeight="1">
      <c r="A5406" s="316" t="str">
        <f t="shared" si="1040"/>
        <v/>
      </c>
      <c r="B5406" s="316" t="str">
        <f t="shared" si="1041"/>
        <v/>
      </c>
      <c r="C5406" s="316" t="str">
        <f>IF(AND(F5406&lt;&gt;"",G5406&lt;&gt;""),COUNT($C$32:C5405)+1,"")</f>
        <v/>
      </c>
      <c r="D5406" s="292" t="str">
        <f t="shared" si="1042"/>
        <v/>
      </c>
      <c r="E5406" s="292" t="str">
        <f t="shared" si="1043"/>
        <v/>
      </c>
      <c r="F5406" s="316"/>
      <c r="G5406" s="316"/>
      <c r="H5406" s="317"/>
      <c r="I5406" s="316" t="s">
        <v>445</v>
      </c>
      <c r="J5406" s="318"/>
      <c r="K5406" s="319"/>
      <c r="L5406" s="292" t="s">
        <v>446</v>
      </c>
      <c r="M5406" s="324"/>
      <c r="N5406" s="294" t="str">
        <f t="shared" si="1044"/>
        <v/>
      </c>
      <c r="O5406" s="319"/>
      <c r="P5406" s="296" t="str">
        <f t="shared" si="1045"/>
        <v/>
      </c>
      <c r="Q5406" s="552"/>
      <c r="R5406" s="551"/>
      <c r="S5406" s="291"/>
      <c r="T5406" t="str">
        <f t="shared" si="1046"/>
        <v>-</v>
      </c>
      <c r="U5406" s="560">
        <f t="shared" si="1047"/>
        <v>0</v>
      </c>
      <c r="V5406" s="560">
        <f t="shared" si="1048"/>
        <v>0</v>
      </c>
      <c r="W5406" s="560">
        <f t="shared" si="1049"/>
        <v>0</v>
      </c>
    </row>
    <row r="5407" spans="1:23" ht="21" customHeight="1">
      <c r="A5407" s="316" t="str">
        <f t="shared" si="1040"/>
        <v/>
      </c>
      <c r="B5407" s="316" t="str">
        <f t="shared" si="1041"/>
        <v/>
      </c>
      <c r="C5407" s="316" t="str">
        <f>IF(AND(F5407&lt;&gt;"",G5407&lt;&gt;""),COUNT($C$32:C5406)+1,"")</f>
        <v/>
      </c>
      <c r="D5407" s="292" t="str">
        <f t="shared" si="1042"/>
        <v/>
      </c>
      <c r="E5407" s="292" t="str">
        <f t="shared" si="1043"/>
        <v/>
      </c>
      <c r="F5407" s="316"/>
      <c r="G5407" s="316"/>
      <c r="H5407" s="317"/>
      <c r="I5407" s="316" t="s">
        <v>445</v>
      </c>
      <c r="J5407" s="318"/>
      <c r="K5407" s="319"/>
      <c r="L5407" s="292" t="s">
        <v>446</v>
      </c>
      <c r="M5407" s="324"/>
      <c r="N5407" s="294" t="str">
        <f t="shared" si="1044"/>
        <v/>
      </c>
      <c r="O5407" s="319"/>
      <c r="P5407" s="296" t="str">
        <f t="shared" si="1045"/>
        <v/>
      </c>
      <c r="Q5407" s="552"/>
      <c r="R5407" s="551"/>
      <c r="S5407" s="291"/>
      <c r="T5407" t="str">
        <f t="shared" si="1046"/>
        <v>-</v>
      </c>
      <c r="U5407" s="560">
        <f t="shared" si="1047"/>
        <v>0</v>
      </c>
      <c r="V5407" s="560">
        <f t="shared" si="1048"/>
        <v>0</v>
      </c>
      <c r="W5407" s="560">
        <f t="shared" si="1049"/>
        <v>0</v>
      </c>
    </row>
    <row r="5408" spans="1:23" ht="21" customHeight="1">
      <c r="A5408" s="316" t="str">
        <f t="shared" si="1040"/>
        <v/>
      </c>
      <c r="B5408" s="316" t="str">
        <f t="shared" si="1041"/>
        <v/>
      </c>
      <c r="C5408" s="316" t="str">
        <f>IF(AND(F5408&lt;&gt;"",G5408&lt;&gt;""),COUNT($C$32:C5407)+1,"")</f>
        <v/>
      </c>
      <c r="D5408" s="292" t="str">
        <f t="shared" si="1042"/>
        <v/>
      </c>
      <c r="E5408" s="292" t="str">
        <f t="shared" si="1043"/>
        <v/>
      </c>
      <c r="F5408" s="316"/>
      <c r="G5408" s="316"/>
      <c r="H5408" s="317"/>
      <c r="I5408" s="316" t="s">
        <v>445</v>
      </c>
      <c r="J5408" s="318"/>
      <c r="K5408" s="319"/>
      <c r="L5408" s="292" t="s">
        <v>446</v>
      </c>
      <c r="M5408" s="324"/>
      <c r="N5408" s="294" t="str">
        <f t="shared" si="1044"/>
        <v/>
      </c>
      <c r="O5408" s="319"/>
      <c r="P5408" s="296" t="str">
        <f t="shared" si="1045"/>
        <v/>
      </c>
      <c r="Q5408" s="552"/>
      <c r="R5408" s="551"/>
      <c r="S5408" s="291"/>
      <c r="T5408" t="str">
        <f t="shared" si="1046"/>
        <v>-</v>
      </c>
      <c r="U5408" s="560">
        <f t="shared" si="1047"/>
        <v>0</v>
      </c>
      <c r="V5408" s="560">
        <f t="shared" si="1048"/>
        <v>0</v>
      </c>
      <c r="W5408" s="560">
        <f t="shared" si="1049"/>
        <v>0</v>
      </c>
    </row>
    <row r="5409" spans="1:23" ht="21" customHeight="1">
      <c r="A5409" s="316" t="str">
        <f t="shared" si="1040"/>
        <v/>
      </c>
      <c r="B5409" s="316" t="str">
        <f t="shared" si="1041"/>
        <v/>
      </c>
      <c r="C5409" s="316" t="str">
        <f>IF(AND(F5409&lt;&gt;"",G5409&lt;&gt;""),COUNT($C$32:C5408)+1,"")</f>
        <v/>
      </c>
      <c r="D5409" s="292" t="str">
        <f t="shared" si="1042"/>
        <v/>
      </c>
      <c r="E5409" s="292" t="str">
        <f t="shared" si="1043"/>
        <v/>
      </c>
      <c r="F5409" s="316"/>
      <c r="G5409" s="316"/>
      <c r="H5409" s="317"/>
      <c r="I5409" s="316" t="s">
        <v>445</v>
      </c>
      <c r="J5409" s="318"/>
      <c r="K5409" s="319"/>
      <c r="L5409" s="292" t="s">
        <v>446</v>
      </c>
      <c r="M5409" s="324"/>
      <c r="N5409" s="294" t="str">
        <f t="shared" si="1044"/>
        <v/>
      </c>
      <c r="O5409" s="319"/>
      <c r="P5409" s="296" t="str">
        <f t="shared" si="1045"/>
        <v/>
      </c>
      <c r="Q5409" s="552"/>
      <c r="R5409" s="551"/>
      <c r="S5409" s="291"/>
      <c r="T5409" t="str">
        <f t="shared" si="1046"/>
        <v>-</v>
      </c>
      <c r="U5409" s="560">
        <f t="shared" si="1047"/>
        <v>0</v>
      </c>
      <c r="V5409" s="560">
        <f t="shared" si="1048"/>
        <v>0</v>
      </c>
      <c r="W5409" s="560">
        <f t="shared" si="1049"/>
        <v>0</v>
      </c>
    </row>
    <row r="5410" spans="1:23" ht="21" customHeight="1">
      <c r="A5410" s="316" t="str">
        <f t="shared" si="1040"/>
        <v/>
      </c>
      <c r="B5410" s="316" t="str">
        <f t="shared" si="1041"/>
        <v/>
      </c>
      <c r="C5410" s="316" t="str">
        <f>IF(AND(F5410&lt;&gt;"",G5410&lt;&gt;""),COUNT($C$32:C5409)+1,"")</f>
        <v/>
      </c>
      <c r="D5410" s="292" t="str">
        <f t="shared" si="1042"/>
        <v/>
      </c>
      <c r="E5410" s="292" t="str">
        <f t="shared" si="1043"/>
        <v/>
      </c>
      <c r="F5410" s="316"/>
      <c r="G5410" s="316"/>
      <c r="H5410" s="317"/>
      <c r="I5410" s="316" t="s">
        <v>445</v>
      </c>
      <c r="J5410" s="318"/>
      <c r="K5410" s="319"/>
      <c r="L5410" s="292" t="s">
        <v>446</v>
      </c>
      <c r="M5410" s="324"/>
      <c r="N5410" s="294" t="str">
        <f t="shared" si="1044"/>
        <v/>
      </c>
      <c r="O5410" s="319"/>
      <c r="P5410" s="296" t="str">
        <f t="shared" si="1045"/>
        <v/>
      </c>
      <c r="Q5410" s="552"/>
      <c r="R5410" s="551"/>
      <c r="S5410" s="291"/>
      <c r="T5410" t="str">
        <f t="shared" si="1046"/>
        <v>-</v>
      </c>
      <c r="U5410" s="560">
        <f t="shared" si="1047"/>
        <v>0</v>
      </c>
      <c r="V5410" s="560">
        <f t="shared" si="1048"/>
        <v>0</v>
      </c>
      <c r="W5410" s="560">
        <f t="shared" si="1049"/>
        <v>0</v>
      </c>
    </row>
    <row r="5411" spans="1:23" ht="21" customHeight="1">
      <c r="A5411" s="316" t="str">
        <f t="shared" si="1040"/>
        <v/>
      </c>
      <c r="B5411" s="316" t="str">
        <f t="shared" si="1041"/>
        <v/>
      </c>
      <c r="C5411" s="316" t="str">
        <f>IF(AND(F5411&lt;&gt;"",G5411&lt;&gt;""),COUNT($C$32:C5410)+1,"")</f>
        <v/>
      </c>
      <c r="D5411" s="292" t="str">
        <f t="shared" si="1042"/>
        <v/>
      </c>
      <c r="E5411" s="292" t="str">
        <f t="shared" si="1043"/>
        <v/>
      </c>
      <c r="F5411" s="316"/>
      <c r="G5411" s="316"/>
      <c r="H5411" s="317"/>
      <c r="I5411" s="316" t="s">
        <v>445</v>
      </c>
      <c r="J5411" s="318"/>
      <c r="K5411" s="319"/>
      <c r="L5411" s="292" t="s">
        <v>446</v>
      </c>
      <c r="M5411" s="324"/>
      <c r="N5411" s="294" t="str">
        <f t="shared" si="1044"/>
        <v/>
      </c>
      <c r="O5411" s="319"/>
      <c r="P5411" s="296" t="str">
        <f t="shared" si="1045"/>
        <v/>
      </c>
      <c r="Q5411" s="552"/>
      <c r="R5411" s="551"/>
      <c r="S5411" s="291"/>
      <c r="T5411" t="str">
        <f t="shared" si="1046"/>
        <v>-</v>
      </c>
      <c r="U5411" s="560">
        <f t="shared" si="1047"/>
        <v>0</v>
      </c>
      <c r="V5411" s="560">
        <f t="shared" si="1048"/>
        <v>0</v>
      </c>
      <c r="W5411" s="560">
        <f t="shared" si="1049"/>
        <v>0</v>
      </c>
    </row>
    <row r="5412" spans="1:23" ht="21" customHeight="1">
      <c r="A5412" s="316" t="str">
        <f t="shared" si="1040"/>
        <v/>
      </c>
      <c r="B5412" s="316" t="str">
        <f t="shared" si="1041"/>
        <v/>
      </c>
      <c r="C5412" s="316" t="str">
        <f>IF(AND(F5412&lt;&gt;"",G5412&lt;&gt;""),COUNT($C$32:C5411)+1,"")</f>
        <v/>
      </c>
      <c r="D5412" s="292" t="str">
        <f t="shared" si="1042"/>
        <v/>
      </c>
      <c r="E5412" s="292" t="str">
        <f t="shared" si="1043"/>
        <v/>
      </c>
      <c r="F5412" s="316"/>
      <c r="G5412" s="316"/>
      <c r="H5412" s="317"/>
      <c r="I5412" s="316" t="s">
        <v>445</v>
      </c>
      <c r="J5412" s="318"/>
      <c r="K5412" s="319"/>
      <c r="L5412" s="292" t="s">
        <v>446</v>
      </c>
      <c r="M5412" s="324"/>
      <c r="N5412" s="294" t="str">
        <f t="shared" si="1044"/>
        <v/>
      </c>
      <c r="O5412" s="319"/>
      <c r="P5412" s="296" t="str">
        <f t="shared" si="1045"/>
        <v/>
      </c>
      <c r="Q5412" s="552"/>
      <c r="R5412" s="551"/>
      <c r="S5412" s="291"/>
      <c r="T5412" t="str">
        <f t="shared" si="1046"/>
        <v>-</v>
      </c>
      <c r="U5412" s="560">
        <f t="shared" si="1047"/>
        <v>0</v>
      </c>
      <c r="V5412" s="560">
        <f t="shared" si="1048"/>
        <v>0</v>
      </c>
      <c r="W5412" s="560">
        <f t="shared" si="1049"/>
        <v>0</v>
      </c>
    </row>
    <row r="5413" spans="1:23" ht="21" customHeight="1">
      <c r="A5413" s="316" t="str">
        <f t="shared" si="1040"/>
        <v/>
      </c>
      <c r="B5413" s="316" t="str">
        <f t="shared" si="1041"/>
        <v/>
      </c>
      <c r="C5413" s="316" t="str">
        <f>IF(AND(F5413&lt;&gt;"",G5413&lt;&gt;""),COUNT($C$32:C5412)+1,"")</f>
        <v/>
      </c>
      <c r="D5413" s="292" t="str">
        <f t="shared" si="1042"/>
        <v/>
      </c>
      <c r="E5413" s="292" t="str">
        <f t="shared" si="1043"/>
        <v/>
      </c>
      <c r="F5413" s="316"/>
      <c r="G5413" s="316"/>
      <c r="H5413" s="317"/>
      <c r="I5413" s="316" t="s">
        <v>445</v>
      </c>
      <c r="J5413" s="318"/>
      <c r="K5413" s="319"/>
      <c r="L5413" s="292" t="s">
        <v>446</v>
      </c>
      <c r="M5413" s="324"/>
      <c r="N5413" s="294" t="str">
        <f t="shared" si="1044"/>
        <v/>
      </c>
      <c r="O5413" s="319"/>
      <c r="P5413" s="296" t="str">
        <f t="shared" si="1045"/>
        <v/>
      </c>
      <c r="Q5413" s="552"/>
      <c r="R5413" s="551"/>
      <c r="S5413" s="291"/>
      <c r="T5413" t="str">
        <f t="shared" si="1046"/>
        <v>-</v>
      </c>
      <c r="U5413" s="560">
        <f t="shared" si="1047"/>
        <v>0</v>
      </c>
      <c r="V5413" s="560">
        <f t="shared" si="1048"/>
        <v>0</v>
      </c>
      <c r="W5413" s="560">
        <f t="shared" si="1049"/>
        <v>0</v>
      </c>
    </row>
    <row r="5414" spans="1:23" ht="21" customHeight="1">
      <c r="A5414" s="316" t="str">
        <f t="shared" si="1040"/>
        <v/>
      </c>
      <c r="B5414" s="316" t="str">
        <f t="shared" si="1041"/>
        <v/>
      </c>
      <c r="C5414" s="316" t="str">
        <f>IF(AND(F5414&lt;&gt;"",G5414&lt;&gt;""),COUNT($C$32:C5413)+1,"")</f>
        <v/>
      </c>
      <c r="D5414" s="292" t="str">
        <f t="shared" si="1042"/>
        <v/>
      </c>
      <c r="E5414" s="292" t="str">
        <f t="shared" si="1043"/>
        <v/>
      </c>
      <c r="F5414" s="316"/>
      <c r="G5414" s="316"/>
      <c r="H5414" s="317"/>
      <c r="I5414" s="316" t="s">
        <v>445</v>
      </c>
      <c r="J5414" s="318"/>
      <c r="K5414" s="319"/>
      <c r="L5414" s="292" t="s">
        <v>446</v>
      </c>
      <c r="M5414" s="324"/>
      <c r="N5414" s="294" t="str">
        <f t="shared" si="1044"/>
        <v/>
      </c>
      <c r="O5414" s="319"/>
      <c r="P5414" s="296" t="str">
        <f t="shared" si="1045"/>
        <v/>
      </c>
      <c r="Q5414" s="552"/>
      <c r="R5414" s="551"/>
      <c r="S5414" s="291"/>
      <c r="T5414" t="str">
        <f t="shared" si="1046"/>
        <v>-</v>
      </c>
      <c r="U5414" s="560">
        <f t="shared" si="1047"/>
        <v>0</v>
      </c>
      <c r="V5414" s="560">
        <f t="shared" si="1048"/>
        <v>0</v>
      </c>
      <c r="W5414" s="560">
        <f t="shared" si="1049"/>
        <v>0</v>
      </c>
    </row>
    <row r="5415" spans="1:23" ht="21" customHeight="1">
      <c r="A5415" s="316" t="str">
        <f t="shared" si="1040"/>
        <v/>
      </c>
      <c r="B5415" s="316" t="str">
        <f t="shared" si="1041"/>
        <v/>
      </c>
      <c r="C5415" s="316" t="str">
        <f>IF(AND(F5415&lt;&gt;"",G5415&lt;&gt;""),COUNT($C$32:C5414)+1,"")</f>
        <v/>
      </c>
      <c r="D5415" s="292" t="str">
        <f t="shared" si="1042"/>
        <v/>
      </c>
      <c r="E5415" s="292" t="str">
        <f t="shared" si="1043"/>
        <v/>
      </c>
      <c r="F5415" s="316"/>
      <c r="G5415" s="316"/>
      <c r="H5415" s="317"/>
      <c r="I5415" s="316" t="s">
        <v>445</v>
      </c>
      <c r="J5415" s="318"/>
      <c r="K5415" s="319"/>
      <c r="L5415" s="292" t="s">
        <v>446</v>
      </c>
      <c r="M5415" s="324"/>
      <c r="N5415" s="294" t="str">
        <f t="shared" si="1044"/>
        <v/>
      </c>
      <c r="O5415" s="319"/>
      <c r="P5415" s="296" t="str">
        <f t="shared" si="1045"/>
        <v/>
      </c>
      <c r="Q5415" s="552"/>
      <c r="R5415" s="551"/>
      <c r="S5415" s="291"/>
      <c r="T5415" t="str">
        <f t="shared" si="1046"/>
        <v>-</v>
      </c>
      <c r="U5415" s="560">
        <f t="shared" si="1047"/>
        <v>0</v>
      </c>
      <c r="V5415" s="560">
        <f t="shared" si="1048"/>
        <v>0</v>
      </c>
      <c r="W5415" s="560">
        <f t="shared" si="1049"/>
        <v>0</v>
      </c>
    </row>
    <row r="5416" spans="1:23" ht="21" customHeight="1">
      <c r="A5416" s="316" t="str">
        <f t="shared" si="1040"/>
        <v/>
      </c>
      <c r="B5416" s="316" t="str">
        <f t="shared" si="1041"/>
        <v/>
      </c>
      <c r="C5416" s="316" t="str">
        <f>IF(AND(F5416&lt;&gt;"",G5416&lt;&gt;""),COUNT($C$32:C5415)+1,"")</f>
        <v/>
      </c>
      <c r="D5416" s="292" t="str">
        <f t="shared" si="1042"/>
        <v/>
      </c>
      <c r="E5416" s="292" t="str">
        <f t="shared" si="1043"/>
        <v/>
      </c>
      <c r="F5416" s="316"/>
      <c r="G5416" s="316"/>
      <c r="H5416" s="317"/>
      <c r="I5416" s="316" t="s">
        <v>445</v>
      </c>
      <c r="J5416" s="318"/>
      <c r="K5416" s="319"/>
      <c r="L5416" s="292" t="s">
        <v>446</v>
      </c>
      <c r="M5416" s="324"/>
      <c r="N5416" s="294" t="str">
        <f t="shared" si="1044"/>
        <v/>
      </c>
      <c r="O5416" s="319"/>
      <c r="P5416" s="296" t="str">
        <f t="shared" si="1045"/>
        <v/>
      </c>
      <c r="Q5416" s="552"/>
      <c r="R5416" s="551"/>
      <c r="S5416" s="291"/>
      <c r="T5416" t="str">
        <f t="shared" si="1046"/>
        <v>-</v>
      </c>
      <c r="U5416" s="560">
        <f t="shared" si="1047"/>
        <v>0</v>
      </c>
      <c r="V5416" s="560">
        <f t="shared" si="1048"/>
        <v>0</v>
      </c>
      <c r="W5416" s="560">
        <f t="shared" si="1049"/>
        <v>0</v>
      </c>
    </row>
    <row r="5417" spans="1:23" ht="21" customHeight="1">
      <c r="A5417" s="316" t="str">
        <f t="shared" si="1040"/>
        <v/>
      </c>
      <c r="B5417" s="316" t="str">
        <f t="shared" si="1041"/>
        <v/>
      </c>
      <c r="C5417" s="316" t="str">
        <f>IF(AND(F5417&lt;&gt;"",G5417&lt;&gt;""),COUNT($C$32:C5416)+1,"")</f>
        <v/>
      </c>
      <c r="D5417" s="292" t="str">
        <f t="shared" si="1042"/>
        <v/>
      </c>
      <c r="E5417" s="292" t="str">
        <f t="shared" si="1043"/>
        <v/>
      </c>
      <c r="F5417" s="316"/>
      <c r="G5417" s="316"/>
      <c r="H5417" s="317"/>
      <c r="I5417" s="316" t="s">
        <v>445</v>
      </c>
      <c r="J5417" s="318"/>
      <c r="K5417" s="319"/>
      <c r="L5417" s="292" t="s">
        <v>446</v>
      </c>
      <c r="M5417" s="324"/>
      <c r="N5417" s="294" t="str">
        <f t="shared" si="1044"/>
        <v/>
      </c>
      <c r="O5417" s="319"/>
      <c r="P5417" s="296" t="str">
        <f t="shared" si="1045"/>
        <v/>
      </c>
      <c r="Q5417" s="552"/>
      <c r="R5417" s="551"/>
      <c r="S5417" s="291"/>
      <c r="T5417" t="str">
        <f t="shared" si="1046"/>
        <v>-</v>
      </c>
      <c r="U5417" s="560">
        <f t="shared" si="1047"/>
        <v>0</v>
      </c>
      <c r="V5417" s="560">
        <f t="shared" si="1048"/>
        <v>0</v>
      </c>
      <c r="W5417" s="560">
        <f t="shared" si="1049"/>
        <v>0</v>
      </c>
    </row>
    <row r="5418" spans="1:23" ht="21" customHeight="1">
      <c r="A5418" s="316" t="str">
        <f t="shared" si="1040"/>
        <v/>
      </c>
      <c r="B5418" s="316" t="str">
        <f t="shared" si="1041"/>
        <v/>
      </c>
      <c r="C5418" s="316" t="str">
        <f>IF(AND(F5418&lt;&gt;"",G5418&lt;&gt;""),COUNT($C$32:C5417)+1,"")</f>
        <v/>
      </c>
      <c r="D5418" s="292" t="str">
        <f t="shared" si="1042"/>
        <v/>
      </c>
      <c r="E5418" s="292" t="str">
        <f t="shared" si="1043"/>
        <v/>
      </c>
      <c r="F5418" s="316"/>
      <c r="G5418" s="316"/>
      <c r="H5418" s="317"/>
      <c r="I5418" s="316" t="s">
        <v>445</v>
      </c>
      <c r="J5418" s="318"/>
      <c r="K5418" s="319"/>
      <c r="L5418" s="292" t="s">
        <v>446</v>
      </c>
      <c r="M5418" s="324"/>
      <c r="N5418" s="294" t="str">
        <f t="shared" si="1044"/>
        <v/>
      </c>
      <c r="O5418" s="319"/>
      <c r="P5418" s="296" t="str">
        <f t="shared" si="1045"/>
        <v/>
      </c>
      <c r="Q5418" s="552"/>
      <c r="R5418" s="551"/>
      <c r="S5418" s="291"/>
      <c r="T5418" t="str">
        <f t="shared" si="1046"/>
        <v>-</v>
      </c>
      <c r="U5418" s="560">
        <f t="shared" si="1047"/>
        <v>0</v>
      </c>
      <c r="V5418" s="560">
        <f t="shared" si="1048"/>
        <v>0</v>
      </c>
      <c r="W5418" s="560">
        <f t="shared" si="1049"/>
        <v>0</v>
      </c>
    </row>
    <row r="5419" spans="1:23" ht="21" customHeight="1">
      <c r="A5419" s="316" t="str">
        <f t="shared" si="1040"/>
        <v/>
      </c>
      <c r="B5419" s="316" t="str">
        <f t="shared" si="1041"/>
        <v/>
      </c>
      <c r="C5419" s="316" t="str">
        <f>IF(AND(F5419&lt;&gt;"",G5419&lt;&gt;""),COUNT($C$32:C5418)+1,"")</f>
        <v/>
      </c>
      <c r="D5419" s="292" t="str">
        <f t="shared" si="1042"/>
        <v/>
      </c>
      <c r="E5419" s="292" t="str">
        <f t="shared" si="1043"/>
        <v/>
      </c>
      <c r="F5419" s="316"/>
      <c r="G5419" s="316"/>
      <c r="H5419" s="317"/>
      <c r="I5419" s="316" t="s">
        <v>445</v>
      </c>
      <c r="J5419" s="318"/>
      <c r="K5419" s="319"/>
      <c r="L5419" s="292" t="s">
        <v>446</v>
      </c>
      <c r="M5419" s="324"/>
      <c r="N5419" s="294" t="str">
        <f t="shared" si="1044"/>
        <v/>
      </c>
      <c r="O5419" s="319"/>
      <c r="P5419" s="296" t="str">
        <f t="shared" si="1045"/>
        <v/>
      </c>
      <c r="Q5419" s="552"/>
      <c r="R5419" s="551"/>
      <c r="S5419" s="291"/>
      <c r="T5419" t="str">
        <f t="shared" si="1046"/>
        <v>-</v>
      </c>
      <c r="U5419" s="560">
        <f t="shared" si="1047"/>
        <v>0</v>
      </c>
      <c r="V5419" s="560">
        <f t="shared" si="1048"/>
        <v>0</v>
      </c>
      <c r="W5419" s="560">
        <f t="shared" si="1049"/>
        <v>0</v>
      </c>
    </row>
    <row r="5420" spans="1:23" ht="21" customHeight="1">
      <c r="A5420" s="316" t="str">
        <f t="shared" si="1040"/>
        <v/>
      </c>
      <c r="B5420" s="316" t="str">
        <f t="shared" si="1041"/>
        <v/>
      </c>
      <c r="C5420" s="316" t="str">
        <f>IF(AND(F5420&lt;&gt;"",G5420&lt;&gt;""),COUNT($C$32:C5419)+1,"")</f>
        <v/>
      </c>
      <c r="D5420" s="292" t="str">
        <f t="shared" si="1042"/>
        <v/>
      </c>
      <c r="E5420" s="292" t="str">
        <f t="shared" si="1043"/>
        <v/>
      </c>
      <c r="F5420" s="316"/>
      <c r="G5420" s="316"/>
      <c r="H5420" s="317"/>
      <c r="I5420" s="316" t="s">
        <v>445</v>
      </c>
      <c r="J5420" s="318"/>
      <c r="K5420" s="319"/>
      <c r="L5420" s="292" t="s">
        <v>446</v>
      </c>
      <c r="M5420" s="324"/>
      <c r="N5420" s="294" t="str">
        <f t="shared" si="1044"/>
        <v/>
      </c>
      <c r="O5420" s="319"/>
      <c r="P5420" s="296" t="str">
        <f t="shared" si="1045"/>
        <v/>
      </c>
      <c r="Q5420" s="552"/>
      <c r="R5420" s="551"/>
      <c r="S5420" s="291"/>
      <c r="T5420" t="str">
        <f t="shared" si="1046"/>
        <v>-</v>
      </c>
      <c r="U5420" s="560">
        <f t="shared" si="1047"/>
        <v>0</v>
      </c>
      <c r="V5420" s="560">
        <f t="shared" si="1048"/>
        <v>0</v>
      </c>
      <c r="W5420" s="560">
        <f t="shared" si="1049"/>
        <v>0</v>
      </c>
    </row>
    <row r="5421" spans="1:23" ht="21" customHeight="1">
      <c r="A5421" s="316" t="str">
        <f t="shared" si="1040"/>
        <v/>
      </c>
      <c r="B5421" s="316" t="str">
        <f t="shared" si="1041"/>
        <v/>
      </c>
      <c r="C5421" s="316" t="str">
        <f>IF(AND(F5421&lt;&gt;"",G5421&lt;&gt;""),COUNT($C$32:C5420)+1,"")</f>
        <v/>
      </c>
      <c r="D5421" s="292" t="str">
        <f t="shared" si="1042"/>
        <v/>
      </c>
      <c r="E5421" s="292" t="str">
        <f t="shared" si="1043"/>
        <v/>
      </c>
      <c r="F5421" s="316"/>
      <c r="G5421" s="316"/>
      <c r="H5421" s="317"/>
      <c r="I5421" s="316" t="s">
        <v>445</v>
      </c>
      <c r="J5421" s="318"/>
      <c r="K5421" s="319"/>
      <c r="L5421" s="292" t="s">
        <v>446</v>
      </c>
      <c r="M5421" s="324"/>
      <c r="N5421" s="294" t="str">
        <f t="shared" si="1044"/>
        <v/>
      </c>
      <c r="O5421" s="319"/>
      <c r="P5421" s="296" t="str">
        <f t="shared" si="1045"/>
        <v/>
      </c>
      <c r="Q5421" s="552"/>
      <c r="R5421" s="551"/>
      <c r="S5421" s="291"/>
      <c r="T5421" t="str">
        <f t="shared" si="1046"/>
        <v>-</v>
      </c>
      <c r="U5421" s="560">
        <f t="shared" si="1047"/>
        <v>0</v>
      </c>
      <c r="V5421" s="560">
        <f t="shared" si="1048"/>
        <v>0</v>
      </c>
      <c r="W5421" s="560">
        <f t="shared" si="1049"/>
        <v>0</v>
      </c>
    </row>
    <row r="5422" spans="1:23" ht="21" customHeight="1">
      <c r="A5422" s="316" t="str">
        <f t="shared" si="1040"/>
        <v/>
      </c>
      <c r="B5422" s="316" t="str">
        <f t="shared" si="1041"/>
        <v/>
      </c>
      <c r="C5422" s="316" t="str">
        <f>IF(AND(F5422&lt;&gt;"",G5422&lt;&gt;""),COUNT($C$32:C5421)+1,"")</f>
        <v/>
      </c>
      <c r="D5422" s="292" t="str">
        <f t="shared" si="1042"/>
        <v/>
      </c>
      <c r="E5422" s="292" t="str">
        <f t="shared" si="1043"/>
        <v/>
      </c>
      <c r="F5422" s="316"/>
      <c r="G5422" s="316"/>
      <c r="H5422" s="317"/>
      <c r="I5422" s="316" t="s">
        <v>445</v>
      </c>
      <c r="J5422" s="318"/>
      <c r="K5422" s="319"/>
      <c r="L5422" s="292" t="s">
        <v>446</v>
      </c>
      <c r="M5422" s="324"/>
      <c r="N5422" s="294" t="str">
        <f t="shared" si="1044"/>
        <v/>
      </c>
      <c r="O5422" s="319"/>
      <c r="P5422" s="296" t="str">
        <f t="shared" si="1045"/>
        <v/>
      </c>
      <c r="Q5422" s="552"/>
      <c r="R5422" s="551"/>
      <c r="S5422" s="291"/>
      <c r="T5422" t="str">
        <f t="shared" si="1046"/>
        <v>-</v>
      </c>
      <c r="U5422" s="560">
        <f t="shared" si="1047"/>
        <v>0</v>
      </c>
      <c r="V5422" s="560">
        <f t="shared" si="1048"/>
        <v>0</v>
      </c>
      <c r="W5422" s="560">
        <f t="shared" si="1049"/>
        <v>0</v>
      </c>
    </row>
    <row r="5423" spans="1:23" ht="21" customHeight="1">
      <c r="A5423" s="316" t="str">
        <f t="shared" si="1040"/>
        <v/>
      </c>
      <c r="B5423" s="316" t="str">
        <f t="shared" si="1041"/>
        <v/>
      </c>
      <c r="C5423" s="316" t="str">
        <f>IF(AND(F5423&lt;&gt;"",G5423&lt;&gt;""),COUNT($C$32:C5422)+1,"")</f>
        <v/>
      </c>
      <c r="D5423" s="292" t="str">
        <f t="shared" si="1042"/>
        <v/>
      </c>
      <c r="E5423" s="292" t="str">
        <f t="shared" si="1043"/>
        <v/>
      </c>
      <c r="F5423" s="316"/>
      <c r="G5423" s="316"/>
      <c r="H5423" s="317"/>
      <c r="I5423" s="316" t="s">
        <v>445</v>
      </c>
      <c r="J5423" s="318"/>
      <c r="K5423" s="319"/>
      <c r="L5423" s="292" t="s">
        <v>446</v>
      </c>
      <c r="M5423" s="324"/>
      <c r="N5423" s="294" t="str">
        <f t="shared" si="1044"/>
        <v/>
      </c>
      <c r="O5423" s="319"/>
      <c r="P5423" s="296" t="str">
        <f t="shared" si="1045"/>
        <v/>
      </c>
      <c r="Q5423" s="552"/>
      <c r="R5423" s="551"/>
      <c r="S5423" s="291"/>
      <c r="T5423" t="str">
        <f t="shared" si="1046"/>
        <v>-</v>
      </c>
      <c r="U5423" s="560">
        <f t="shared" si="1047"/>
        <v>0</v>
      </c>
      <c r="V5423" s="560">
        <f t="shared" si="1048"/>
        <v>0</v>
      </c>
      <c r="W5423" s="560">
        <f t="shared" si="1049"/>
        <v>0</v>
      </c>
    </row>
    <row r="5424" spans="1:23" ht="21" customHeight="1">
      <c r="A5424" s="316" t="str">
        <f t="shared" si="1040"/>
        <v/>
      </c>
      <c r="B5424" s="316" t="str">
        <f t="shared" si="1041"/>
        <v/>
      </c>
      <c r="C5424" s="316" t="str">
        <f>IF(AND(F5424&lt;&gt;"",G5424&lt;&gt;""),COUNT($C$32:C5423)+1,"")</f>
        <v/>
      </c>
      <c r="D5424" s="292" t="str">
        <f t="shared" si="1042"/>
        <v/>
      </c>
      <c r="E5424" s="292" t="str">
        <f t="shared" si="1043"/>
        <v/>
      </c>
      <c r="F5424" s="316"/>
      <c r="G5424" s="316"/>
      <c r="H5424" s="317"/>
      <c r="I5424" s="316" t="s">
        <v>445</v>
      </c>
      <c r="J5424" s="318"/>
      <c r="K5424" s="319"/>
      <c r="L5424" s="292" t="s">
        <v>446</v>
      </c>
      <c r="M5424" s="324"/>
      <c r="N5424" s="294" t="str">
        <f t="shared" si="1044"/>
        <v/>
      </c>
      <c r="O5424" s="319"/>
      <c r="P5424" s="296" t="str">
        <f t="shared" si="1045"/>
        <v/>
      </c>
      <c r="Q5424" s="552"/>
      <c r="R5424" s="551"/>
      <c r="S5424" s="291"/>
      <c r="T5424" t="str">
        <f t="shared" si="1046"/>
        <v>-</v>
      </c>
      <c r="U5424" s="560">
        <f t="shared" si="1047"/>
        <v>0</v>
      </c>
      <c r="V5424" s="560">
        <f t="shared" si="1048"/>
        <v>0</v>
      </c>
      <c r="W5424" s="560">
        <f t="shared" si="1049"/>
        <v>0</v>
      </c>
    </row>
    <row r="5425" spans="1:23" ht="21" customHeight="1">
      <c r="A5425" s="316" t="str">
        <f t="shared" si="1040"/>
        <v/>
      </c>
      <c r="B5425" s="316" t="str">
        <f t="shared" si="1041"/>
        <v/>
      </c>
      <c r="C5425" s="316" t="str">
        <f>IF(AND(F5425&lt;&gt;"",G5425&lt;&gt;""),COUNT($C$32:C5424)+1,"")</f>
        <v/>
      </c>
      <c r="D5425" s="292" t="str">
        <f t="shared" si="1042"/>
        <v/>
      </c>
      <c r="E5425" s="292" t="str">
        <f t="shared" si="1043"/>
        <v/>
      </c>
      <c r="F5425" s="316"/>
      <c r="G5425" s="316"/>
      <c r="H5425" s="317"/>
      <c r="I5425" s="316" t="s">
        <v>445</v>
      </c>
      <c r="J5425" s="318"/>
      <c r="K5425" s="319"/>
      <c r="L5425" s="292" t="s">
        <v>446</v>
      </c>
      <c r="M5425" s="324"/>
      <c r="N5425" s="294" t="str">
        <f t="shared" si="1044"/>
        <v/>
      </c>
      <c r="O5425" s="319"/>
      <c r="P5425" s="296" t="str">
        <f t="shared" si="1045"/>
        <v/>
      </c>
      <c r="Q5425" s="552"/>
      <c r="R5425" s="551"/>
      <c r="S5425" s="291"/>
      <c r="T5425" t="str">
        <f t="shared" si="1046"/>
        <v>-</v>
      </c>
      <c r="U5425" s="560">
        <f t="shared" si="1047"/>
        <v>0</v>
      </c>
      <c r="V5425" s="560">
        <f t="shared" si="1048"/>
        <v>0</v>
      </c>
      <c r="W5425" s="560">
        <f t="shared" si="1049"/>
        <v>0</v>
      </c>
    </row>
    <row r="5426" spans="1:23" ht="21" customHeight="1">
      <c r="A5426" s="316" t="str">
        <f t="shared" si="1040"/>
        <v/>
      </c>
      <c r="B5426" s="316" t="str">
        <f t="shared" si="1041"/>
        <v/>
      </c>
      <c r="C5426" s="316" t="str">
        <f>IF(AND(F5426&lt;&gt;"",G5426&lt;&gt;""),COUNT($C$32:C5425)+1,"")</f>
        <v/>
      </c>
      <c r="D5426" s="292" t="str">
        <f t="shared" si="1042"/>
        <v/>
      </c>
      <c r="E5426" s="292" t="str">
        <f t="shared" si="1043"/>
        <v/>
      </c>
      <c r="F5426" s="316"/>
      <c r="G5426" s="316"/>
      <c r="H5426" s="317"/>
      <c r="I5426" s="316" t="s">
        <v>445</v>
      </c>
      <c r="J5426" s="318"/>
      <c r="K5426" s="319"/>
      <c r="L5426" s="292" t="s">
        <v>446</v>
      </c>
      <c r="M5426" s="324"/>
      <c r="N5426" s="294" t="str">
        <f t="shared" si="1044"/>
        <v/>
      </c>
      <c r="O5426" s="319"/>
      <c r="P5426" s="296" t="str">
        <f t="shared" si="1045"/>
        <v/>
      </c>
      <c r="Q5426" s="552"/>
      <c r="R5426" s="551"/>
      <c r="S5426" s="291"/>
      <c r="T5426" t="str">
        <f t="shared" si="1046"/>
        <v>-</v>
      </c>
      <c r="U5426" s="560">
        <f t="shared" si="1047"/>
        <v>0</v>
      </c>
      <c r="V5426" s="560">
        <f t="shared" si="1048"/>
        <v>0</v>
      </c>
      <c r="W5426" s="560">
        <f t="shared" si="1049"/>
        <v>0</v>
      </c>
    </row>
    <row r="5427" spans="1:23" ht="21" customHeight="1">
      <c r="A5427" s="316" t="str">
        <f t="shared" si="1040"/>
        <v/>
      </c>
      <c r="B5427" s="316" t="str">
        <f t="shared" si="1041"/>
        <v/>
      </c>
      <c r="C5427" s="316" t="str">
        <f>IF(AND(F5427&lt;&gt;"",G5427&lt;&gt;""),COUNT($C$32:C5426)+1,"")</f>
        <v/>
      </c>
      <c r="D5427" s="292" t="str">
        <f t="shared" si="1042"/>
        <v/>
      </c>
      <c r="E5427" s="292" t="str">
        <f t="shared" si="1043"/>
        <v/>
      </c>
      <c r="F5427" s="316"/>
      <c r="G5427" s="316"/>
      <c r="H5427" s="317"/>
      <c r="I5427" s="316" t="s">
        <v>445</v>
      </c>
      <c r="J5427" s="318"/>
      <c r="K5427" s="319"/>
      <c r="L5427" s="292" t="s">
        <v>446</v>
      </c>
      <c r="M5427" s="324"/>
      <c r="N5427" s="294" t="str">
        <f t="shared" si="1044"/>
        <v/>
      </c>
      <c r="O5427" s="319"/>
      <c r="P5427" s="296" t="str">
        <f t="shared" si="1045"/>
        <v/>
      </c>
      <c r="Q5427" s="552"/>
      <c r="R5427" s="551"/>
      <c r="S5427" s="291"/>
      <c r="T5427" t="str">
        <f t="shared" si="1046"/>
        <v>-</v>
      </c>
      <c r="U5427" s="560">
        <f t="shared" si="1047"/>
        <v>0</v>
      </c>
      <c r="V5427" s="560">
        <f t="shared" si="1048"/>
        <v>0</v>
      </c>
      <c r="W5427" s="560">
        <f t="shared" si="1049"/>
        <v>0</v>
      </c>
    </row>
    <row r="5428" spans="1:23" ht="21" customHeight="1">
      <c r="A5428" s="316" t="str">
        <f t="shared" si="1040"/>
        <v/>
      </c>
      <c r="B5428" s="316" t="str">
        <f t="shared" si="1041"/>
        <v/>
      </c>
      <c r="C5428" s="316" t="str">
        <f>IF(AND(F5428&lt;&gt;"",G5428&lt;&gt;""),COUNT($C$32:C5427)+1,"")</f>
        <v/>
      </c>
      <c r="D5428" s="292" t="str">
        <f t="shared" si="1042"/>
        <v/>
      </c>
      <c r="E5428" s="292" t="str">
        <f t="shared" si="1043"/>
        <v/>
      </c>
      <c r="F5428" s="316"/>
      <c r="G5428" s="316"/>
      <c r="H5428" s="317"/>
      <c r="I5428" s="316" t="s">
        <v>445</v>
      </c>
      <c r="J5428" s="318"/>
      <c r="K5428" s="319"/>
      <c r="L5428" s="292" t="s">
        <v>446</v>
      </c>
      <c r="M5428" s="324"/>
      <c r="N5428" s="294" t="str">
        <f t="shared" si="1044"/>
        <v/>
      </c>
      <c r="O5428" s="319"/>
      <c r="P5428" s="296" t="str">
        <f t="shared" si="1045"/>
        <v/>
      </c>
      <c r="Q5428" s="552"/>
      <c r="R5428" s="551"/>
      <c r="S5428" s="291"/>
      <c r="T5428" t="str">
        <f t="shared" si="1046"/>
        <v>-</v>
      </c>
      <c r="U5428" s="560">
        <f t="shared" si="1047"/>
        <v>0</v>
      </c>
      <c r="V5428" s="560">
        <f t="shared" si="1048"/>
        <v>0</v>
      </c>
      <c r="W5428" s="560">
        <f t="shared" si="1049"/>
        <v>0</v>
      </c>
    </row>
    <row r="5429" spans="1:23" ht="21" customHeight="1">
      <c r="A5429" s="316" t="str">
        <f t="shared" si="1040"/>
        <v/>
      </c>
      <c r="B5429" s="316" t="str">
        <f t="shared" si="1041"/>
        <v/>
      </c>
      <c r="C5429" s="316" t="str">
        <f>IF(AND(F5429&lt;&gt;"",G5429&lt;&gt;""),COUNT($C$32:C5428)+1,"")</f>
        <v/>
      </c>
      <c r="D5429" s="292" t="str">
        <f t="shared" si="1042"/>
        <v/>
      </c>
      <c r="E5429" s="292" t="str">
        <f t="shared" si="1043"/>
        <v/>
      </c>
      <c r="F5429" s="316"/>
      <c r="G5429" s="316"/>
      <c r="H5429" s="317"/>
      <c r="I5429" s="316" t="s">
        <v>445</v>
      </c>
      <c r="J5429" s="318"/>
      <c r="K5429" s="319"/>
      <c r="L5429" s="292" t="s">
        <v>446</v>
      </c>
      <c r="M5429" s="324"/>
      <c r="N5429" s="294" t="str">
        <f t="shared" si="1044"/>
        <v/>
      </c>
      <c r="O5429" s="319"/>
      <c r="P5429" s="296" t="str">
        <f t="shared" si="1045"/>
        <v/>
      </c>
      <c r="Q5429" s="552"/>
      <c r="R5429" s="551"/>
      <c r="S5429" s="291"/>
      <c r="T5429" t="str">
        <f t="shared" si="1046"/>
        <v>-</v>
      </c>
      <c r="U5429" s="560">
        <f t="shared" si="1047"/>
        <v>0</v>
      </c>
      <c r="V5429" s="560">
        <f t="shared" si="1048"/>
        <v>0</v>
      </c>
      <c r="W5429" s="560">
        <f t="shared" si="1049"/>
        <v>0</v>
      </c>
    </row>
    <row r="5430" spans="1:23" ht="21" customHeight="1">
      <c r="A5430" s="316" t="str">
        <f t="shared" si="1040"/>
        <v/>
      </c>
      <c r="B5430" s="316" t="str">
        <f t="shared" si="1041"/>
        <v/>
      </c>
      <c r="C5430" s="316" t="str">
        <f>IF(AND(F5430&lt;&gt;"",G5430&lt;&gt;""),COUNT($C$32:C5429)+1,"")</f>
        <v/>
      </c>
      <c r="D5430" s="292" t="str">
        <f t="shared" si="1042"/>
        <v/>
      </c>
      <c r="E5430" s="292" t="str">
        <f t="shared" si="1043"/>
        <v/>
      </c>
      <c r="F5430" s="316"/>
      <c r="G5430" s="316"/>
      <c r="H5430" s="317"/>
      <c r="I5430" s="316" t="s">
        <v>445</v>
      </c>
      <c r="J5430" s="318"/>
      <c r="K5430" s="319"/>
      <c r="L5430" s="292" t="s">
        <v>446</v>
      </c>
      <c r="M5430" s="324"/>
      <c r="N5430" s="294" t="str">
        <f t="shared" si="1044"/>
        <v/>
      </c>
      <c r="O5430" s="319"/>
      <c r="P5430" s="296" t="str">
        <f t="shared" si="1045"/>
        <v/>
      </c>
      <c r="Q5430" s="552"/>
      <c r="R5430" s="551"/>
      <c r="S5430" s="291"/>
      <c r="T5430" t="str">
        <f t="shared" si="1046"/>
        <v>-</v>
      </c>
      <c r="U5430" s="560">
        <f t="shared" si="1047"/>
        <v>0</v>
      </c>
      <c r="V5430" s="560">
        <f t="shared" si="1048"/>
        <v>0</v>
      </c>
      <c r="W5430" s="560">
        <f t="shared" si="1049"/>
        <v>0</v>
      </c>
    </row>
    <row r="5431" spans="1:23" ht="21" customHeight="1">
      <c r="A5431" s="316" t="str">
        <f t="shared" ref="A5431:A5494" si="1050">IF(AND(F5431&lt;&gt;"",G5431&lt;&gt;""),LEFT(E5431,5),"")</f>
        <v/>
      </c>
      <c r="B5431" s="316" t="str">
        <f t="shared" ref="B5431:B5494" si="1051">IF(AND(F5431&lt;&gt;"",G5431&lt;&gt;""),LEFT(G5431,2),"")</f>
        <v/>
      </c>
      <c r="C5431" s="316" t="str">
        <f>IF(AND(F5431&lt;&gt;"",G5431&lt;&gt;""),COUNT($C$32:C5430)+1,"")</f>
        <v/>
      </c>
      <c r="D5431" s="292" t="str">
        <f t="shared" ref="D5431:D5494" si="1052">IF(C5431&lt;&gt;"","LN"&amp;TEXT(C5431,"0000"),"")</f>
        <v/>
      </c>
      <c r="E5431" s="292" t="str">
        <f t="shared" ref="E5431:E5494" si="1053">IF(AND(F5431&lt;&gt;"",G5431&lt;&gt;""),LEFT(F5431,7),"")</f>
        <v/>
      </c>
      <c r="F5431" s="316"/>
      <c r="G5431" s="316"/>
      <c r="H5431" s="317"/>
      <c r="I5431" s="316" t="s">
        <v>445</v>
      </c>
      <c r="J5431" s="318"/>
      <c r="K5431" s="319"/>
      <c r="L5431" s="292" t="s">
        <v>446</v>
      </c>
      <c r="M5431" s="324"/>
      <c r="N5431" s="294" t="str">
        <f t="shared" ref="N5431:N5494" si="1054">IF(AND(F5431&lt;&gt;"",G5431&lt;&gt;""),K5431*M5431,"")</f>
        <v/>
      </c>
      <c r="O5431" s="319"/>
      <c r="P5431" s="296" t="str">
        <f t="shared" ref="P5431:P5494" si="1055">IF(AND(F5431&lt;&gt;"",G5431&lt;&gt;""),N5431*O5431,"")</f>
        <v/>
      </c>
      <c r="Q5431" s="552"/>
      <c r="R5431" s="551"/>
      <c r="S5431" s="291"/>
      <c r="T5431" t="str">
        <f t="shared" ref="T5431:T5494" si="1056">IF(AND(F5431&lt;&gt;"",G5431&lt;&gt;""),"ok","-")</f>
        <v>-</v>
      </c>
      <c r="U5431" s="560">
        <f t="shared" ref="U5431:U5494" si="1057">MOD(K5431,1)</f>
        <v>0</v>
      </c>
      <c r="V5431" s="560">
        <f t="shared" ref="V5431:V5494" si="1058">MOD(M5431,1)</f>
        <v>0</v>
      </c>
      <c r="W5431" s="560">
        <f t="shared" ref="W5431:W5494" si="1059">MOD(O5431,1)</f>
        <v>0</v>
      </c>
    </row>
    <row r="5432" spans="1:23" ht="21" customHeight="1">
      <c r="A5432" s="316" t="str">
        <f t="shared" si="1050"/>
        <v/>
      </c>
      <c r="B5432" s="316" t="str">
        <f t="shared" si="1051"/>
        <v/>
      </c>
      <c r="C5432" s="316" t="str">
        <f>IF(AND(F5432&lt;&gt;"",G5432&lt;&gt;""),COUNT($C$32:C5431)+1,"")</f>
        <v/>
      </c>
      <c r="D5432" s="292" t="str">
        <f t="shared" si="1052"/>
        <v/>
      </c>
      <c r="E5432" s="292" t="str">
        <f t="shared" si="1053"/>
        <v/>
      </c>
      <c r="F5432" s="316"/>
      <c r="G5432" s="316"/>
      <c r="H5432" s="317"/>
      <c r="I5432" s="316" t="s">
        <v>445</v>
      </c>
      <c r="J5432" s="318"/>
      <c r="K5432" s="319"/>
      <c r="L5432" s="292" t="s">
        <v>446</v>
      </c>
      <c r="M5432" s="324"/>
      <c r="N5432" s="294" t="str">
        <f t="shared" si="1054"/>
        <v/>
      </c>
      <c r="O5432" s="319"/>
      <c r="P5432" s="296" t="str">
        <f t="shared" si="1055"/>
        <v/>
      </c>
      <c r="Q5432" s="552"/>
      <c r="R5432" s="551"/>
      <c r="S5432" s="291"/>
      <c r="T5432" t="str">
        <f t="shared" si="1056"/>
        <v>-</v>
      </c>
      <c r="U5432" s="560">
        <f t="shared" si="1057"/>
        <v>0</v>
      </c>
      <c r="V5432" s="560">
        <f t="shared" si="1058"/>
        <v>0</v>
      </c>
      <c r="W5432" s="560">
        <f t="shared" si="1059"/>
        <v>0</v>
      </c>
    </row>
    <row r="5433" spans="1:23" ht="21" customHeight="1">
      <c r="A5433" s="316" t="str">
        <f t="shared" si="1050"/>
        <v/>
      </c>
      <c r="B5433" s="316" t="str">
        <f t="shared" si="1051"/>
        <v/>
      </c>
      <c r="C5433" s="316" t="str">
        <f>IF(AND(F5433&lt;&gt;"",G5433&lt;&gt;""),COUNT($C$32:C5432)+1,"")</f>
        <v/>
      </c>
      <c r="D5433" s="292" t="str">
        <f t="shared" si="1052"/>
        <v/>
      </c>
      <c r="E5433" s="292" t="str">
        <f t="shared" si="1053"/>
        <v/>
      </c>
      <c r="F5433" s="316"/>
      <c r="G5433" s="316"/>
      <c r="H5433" s="317"/>
      <c r="I5433" s="316" t="s">
        <v>445</v>
      </c>
      <c r="J5433" s="318"/>
      <c r="K5433" s="319"/>
      <c r="L5433" s="292" t="s">
        <v>446</v>
      </c>
      <c r="M5433" s="324"/>
      <c r="N5433" s="294" t="str">
        <f t="shared" si="1054"/>
        <v/>
      </c>
      <c r="O5433" s="319"/>
      <c r="P5433" s="296" t="str">
        <f t="shared" si="1055"/>
        <v/>
      </c>
      <c r="Q5433" s="552"/>
      <c r="R5433" s="551"/>
      <c r="S5433" s="291"/>
      <c r="T5433" t="str">
        <f t="shared" si="1056"/>
        <v>-</v>
      </c>
      <c r="U5433" s="560">
        <f t="shared" si="1057"/>
        <v>0</v>
      </c>
      <c r="V5433" s="560">
        <f t="shared" si="1058"/>
        <v>0</v>
      </c>
      <c r="W5433" s="560">
        <f t="shared" si="1059"/>
        <v>0</v>
      </c>
    </row>
    <row r="5434" spans="1:23" ht="21" customHeight="1">
      <c r="A5434" s="316" t="str">
        <f t="shared" si="1050"/>
        <v/>
      </c>
      <c r="B5434" s="316" t="str">
        <f t="shared" si="1051"/>
        <v/>
      </c>
      <c r="C5434" s="316" t="str">
        <f>IF(AND(F5434&lt;&gt;"",G5434&lt;&gt;""),COUNT($C$32:C5433)+1,"")</f>
        <v/>
      </c>
      <c r="D5434" s="292" t="str">
        <f t="shared" si="1052"/>
        <v/>
      </c>
      <c r="E5434" s="292" t="str">
        <f t="shared" si="1053"/>
        <v/>
      </c>
      <c r="F5434" s="316"/>
      <c r="G5434" s="316"/>
      <c r="H5434" s="317"/>
      <c r="I5434" s="316" t="s">
        <v>445</v>
      </c>
      <c r="J5434" s="318"/>
      <c r="K5434" s="319"/>
      <c r="L5434" s="292" t="s">
        <v>446</v>
      </c>
      <c r="M5434" s="324"/>
      <c r="N5434" s="294" t="str">
        <f t="shared" si="1054"/>
        <v/>
      </c>
      <c r="O5434" s="319"/>
      <c r="P5434" s="296" t="str">
        <f t="shared" si="1055"/>
        <v/>
      </c>
      <c r="Q5434" s="552"/>
      <c r="R5434" s="551"/>
      <c r="S5434" s="291"/>
      <c r="T5434" t="str">
        <f t="shared" si="1056"/>
        <v>-</v>
      </c>
      <c r="U5434" s="560">
        <f t="shared" si="1057"/>
        <v>0</v>
      </c>
      <c r="V5434" s="560">
        <f t="shared" si="1058"/>
        <v>0</v>
      </c>
      <c r="W5434" s="560">
        <f t="shared" si="1059"/>
        <v>0</v>
      </c>
    </row>
    <row r="5435" spans="1:23" ht="21" customHeight="1">
      <c r="A5435" s="316" t="str">
        <f t="shared" si="1050"/>
        <v/>
      </c>
      <c r="B5435" s="316" t="str">
        <f t="shared" si="1051"/>
        <v/>
      </c>
      <c r="C5435" s="316" t="str">
        <f>IF(AND(F5435&lt;&gt;"",G5435&lt;&gt;""),COUNT($C$32:C5434)+1,"")</f>
        <v/>
      </c>
      <c r="D5435" s="292" t="str">
        <f t="shared" si="1052"/>
        <v/>
      </c>
      <c r="E5435" s="292" t="str">
        <f t="shared" si="1053"/>
        <v/>
      </c>
      <c r="F5435" s="316"/>
      <c r="G5435" s="316"/>
      <c r="H5435" s="317"/>
      <c r="I5435" s="316" t="s">
        <v>445</v>
      </c>
      <c r="J5435" s="318"/>
      <c r="K5435" s="319"/>
      <c r="L5435" s="292" t="s">
        <v>446</v>
      </c>
      <c r="M5435" s="324"/>
      <c r="N5435" s="294" t="str">
        <f t="shared" si="1054"/>
        <v/>
      </c>
      <c r="O5435" s="319"/>
      <c r="P5435" s="296" t="str">
        <f t="shared" si="1055"/>
        <v/>
      </c>
      <c r="Q5435" s="552"/>
      <c r="R5435" s="551"/>
      <c r="S5435" s="291"/>
      <c r="T5435" t="str">
        <f t="shared" si="1056"/>
        <v>-</v>
      </c>
      <c r="U5435" s="560">
        <f t="shared" si="1057"/>
        <v>0</v>
      </c>
      <c r="V5435" s="560">
        <f t="shared" si="1058"/>
        <v>0</v>
      </c>
      <c r="W5435" s="560">
        <f t="shared" si="1059"/>
        <v>0</v>
      </c>
    </row>
    <row r="5436" spans="1:23" ht="21" customHeight="1">
      <c r="A5436" s="316" t="str">
        <f t="shared" si="1050"/>
        <v/>
      </c>
      <c r="B5436" s="316" t="str">
        <f t="shared" si="1051"/>
        <v/>
      </c>
      <c r="C5436" s="316" t="str">
        <f>IF(AND(F5436&lt;&gt;"",G5436&lt;&gt;""),COUNT($C$32:C5435)+1,"")</f>
        <v/>
      </c>
      <c r="D5436" s="292" t="str">
        <f t="shared" si="1052"/>
        <v/>
      </c>
      <c r="E5436" s="292" t="str">
        <f t="shared" si="1053"/>
        <v/>
      </c>
      <c r="F5436" s="316"/>
      <c r="G5436" s="316"/>
      <c r="H5436" s="317"/>
      <c r="I5436" s="316" t="s">
        <v>445</v>
      </c>
      <c r="J5436" s="318"/>
      <c r="K5436" s="319"/>
      <c r="L5436" s="292" t="s">
        <v>446</v>
      </c>
      <c r="M5436" s="324"/>
      <c r="N5436" s="294" t="str">
        <f t="shared" si="1054"/>
        <v/>
      </c>
      <c r="O5436" s="319"/>
      <c r="P5436" s="296" t="str">
        <f t="shared" si="1055"/>
        <v/>
      </c>
      <c r="Q5436" s="552"/>
      <c r="R5436" s="551"/>
      <c r="S5436" s="291"/>
      <c r="T5436" t="str">
        <f t="shared" si="1056"/>
        <v>-</v>
      </c>
      <c r="U5436" s="560">
        <f t="shared" si="1057"/>
        <v>0</v>
      </c>
      <c r="V5436" s="560">
        <f t="shared" si="1058"/>
        <v>0</v>
      </c>
      <c r="W5436" s="560">
        <f t="shared" si="1059"/>
        <v>0</v>
      </c>
    </row>
    <row r="5437" spans="1:23" ht="21" customHeight="1">
      <c r="A5437" s="316" t="str">
        <f t="shared" si="1050"/>
        <v/>
      </c>
      <c r="B5437" s="316" t="str">
        <f t="shared" si="1051"/>
        <v/>
      </c>
      <c r="C5437" s="316" t="str">
        <f>IF(AND(F5437&lt;&gt;"",G5437&lt;&gt;""),COUNT($C$32:C5436)+1,"")</f>
        <v/>
      </c>
      <c r="D5437" s="292" t="str">
        <f t="shared" si="1052"/>
        <v/>
      </c>
      <c r="E5437" s="292" t="str">
        <f t="shared" si="1053"/>
        <v/>
      </c>
      <c r="F5437" s="316"/>
      <c r="G5437" s="316"/>
      <c r="H5437" s="317"/>
      <c r="I5437" s="316" t="s">
        <v>445</v>
      </c>
      <c r="J5437" s="318"/>
      <c r="K5437" s="319"/>
      <c r="L5437" s="292" t="s">
        <v>446</v>
      </c>
      <c r="M5437" s="324"/>
      <c r="N5437" s="294" t="str">
        <f t="shared" si="1054"/>
        <v/>
      </c>
      <c r="O5437" s="319"/>
      <c r="P5437" s="296" t="str">
        <f t="shared" si="1055"/>
        <v/>
      </c>
      <c r="Q5437" s="552"/>
      <c r="R5437" s="551"/>
      <c r="S5437" s="291"/>
      <c r="T5437" t="str">
        <f t="shared" si="1056"/>
        <v>-</v>
      </c>
      <c r="U5437" s="560">
        <f t="shared" si="1057"/>
        <v>0</v>
      </c>
      <c r="V5437" s="560">
        <f t="shared" si="1058"/>
        <v>0</v>
      </c>
      <c r="W5437" s="560">
        <f t="shared" si="1059"/>
        <v>0</v>
      </c>
    </row>
    <row r="5438" spans="1:23" ht="21" customHeight="1">
      <c r="A5438" s="316" t="str">
        <f t="shared" si="1050"/>
        <v/>
      </c>
      <c r="B5438" s="316" t="str">
        <f t="shared" si="1051"/>
        <v/>
      </c>
      <c r="C5438" s="316" t="str">
        <f>IF(AND(F5438&lt;&gt;"",G5438&lt;&gt;""),COUNT($C$32:C5437)+1,"")</f>
        <v/>
      </c>
      <c r="D5438" s="292" t="str">
        <f t="shared" si="1052"/>
        <v/>
      </c>
      <c r="E5438" s="292" t="str">
        <f t="shared" si="1053"/>
        <v/>
      </c>
      <c r="F5438" s="316"/>
      <c r="G5438" s="316"/>
      <c r="H5438" s="317"/>
      <c r="I5438" s="316" t="s">
        <v>445</v>
      </c>
      <c r="J5438" s="318"/>
      <c r="K5438" s="319"/>
      <c r="L5438" s="292" t="s">
        <v>446</v>
      </c>
      <c r="M5438" s="324"/>
      <c r="N5438" s="294" t="str">
        <f t="shared" si="1054"/>
        <v/>
      </c>
      <c r="O5438" s="319"/>
      <c r="P5438" s="296" t="str">
        <f t="shared" si="1055"/>
        <v/>
      </c>
      <c r="Q5438" s="552"/>
      <c r="R5438" s="551"/>
      <c r="S5438" s="291"/>
      <c r="T5438" t="str">
        <f t="shared" si="1056"/>
        <v>-</v>
      </c>
      <c r="U5438" s="560">
        <f t="shared" si="1057"/>
        <v>0</v>
      </c>
      <c r="V5438" s="560">
        <f t="shared" si="1058"/>
        <v>0</v>
      </c>
      <c r="W5438" s="560">
        <f t="shared" si="1059"/>
        <v>0</v>
      </c>
    </row>
    <row r="5439" spans="1:23" ht="21" customHeight="1">
      <c r="A5439" s="316" t="str">
        <f t="shared" si="1050"/>
        <v/>
      </c>
      <c r="B5439" s="316" t="str">
        <f t="shared" si="1051"/>
        <v/>
      </c>
      <c r="C5439" s="316" t="str">
        <f>IF(AND(F5439&lt;&gt;"",G5439&lt;&gt;""),COUNT($C$32:C5438)+1,"")</f>
        <v/>
      </c>
      <c r="D5439" s="292" t="str">
        <f t="shared" si="1052"/>
        <v/>
      </c>
      <c r="E5439" s="292" t="str">
        <f t="shared" si="1053"/>
        <v/>
      </c>
      <c r="F5439" s="316"/>
      <c r="G5439" s="316"/>
      <c r="H5439" s="317"/>
      <c r="I5439" s="316" t="s">
        <v>445</v>
      </c>
      <c r="J5439" s="318"/>
      <c r="K5439" s="319"/>
      <c r="L5439" s="292" t="s">
        <v>446</v>
      </c>
      <c r="M5439" s="324"/>
      <c r="N5439" s="294" t="str">
        <f t="shared" si="1054"/>
        <v/>
      </c>
      <c r="O5439" s="319"/>
      <c r="P5439" s="296" t="str">
        <f t="shared" si="1055"/>
        <v/>
      </c>
      <c r="Q5439" s="552"/>
      <c r="R5439" s="551"/>
      <c r="S5439" s="291"/>
      <c r="T5439" t="str">
        <f t="shared" si="1056"/>
        <v>-</v>
      </c>
      <c r="U5439" s="560">
        <f t="shared" si="1057"/>
        <v>0</v>
      </c>
      <c r="V5439" s="560">
        <f t="shared" si="1058"/>
        <v>0</v>
      </c>
      <c r="W5439" s="560">
        <f t="shared" si="1059"/>
        <v>0</v>
      </c>
    </row>
    <row r="5440" spans="1:23" ht="21" customHeight="1">
      <c r="A5440" s="316" t="str">
        <f t="shared" si="1050"/>
        <v/>
      </c>
      <c r="B5440" s="316" t="str">
        <f t="shared" si="1051"/>
        <v/>
      </c>
      <c r="C5440" s="316" t="str">
        <f>IF(AND(F5440&lt;&gt;"",G5440&lt;&gt;""),COUNT($C$32:C5439)+1,"")</f>
        <v/>
      </c>
      <c r="D5440" s="292" t="str">
        <f t="shared" si="1052"/>
        <v/>
      </c>
      <c r="E5440" s="292" t="str">
        <f t="shared" si="1053"/>
        <v/>
      </c>
      <c r="F5440" s="316"/>
      <c r="G5440" s="316"/>
      <c r="H5440" s="317"/>
      <c r="I5440" s="316" t="s">
        <v>445</v>
      </c>
      <c r="J5440" s="318"/>
      <c r="K5440" s="319"/>
      <c r="L5440" s="292" t="s">
        <v>446</v>
      </c>
      <c r="M5440" s="324"/>
      <c r="N5440" s="294" t="str">
        <f t="shared" si="1054"/>
        <v/>
      </c>
      <c r="O5440" s="319"/>
      <c r="P5440" s="296" t="str">
        <f t="shared" si="1055"/>
        <v/>
      </c>
      <c r="Q5440" s="552"/>
      <c r="R5440" s="551"/>
      <c r="S5440" s="291"/>
      <c r="T5440" t="str">
        <f t="shared" si="1056"/>
        <v>-</v>
      </c>
      <c r="U5440" s="560">
        <f t="shared" si="1057"/>
        <v>0</v>
      </c>
      <c r="V5440" s="560">
        <f t="shared" si="1058"/>
        <v>0</v>
      </c>
      <c r="W5440" s="560">
        <f t="shared" si="1059"/>
        <v>0</v>
      </c>
    </row>
    <row r="5441" spans="1:23" ht="21" customHeight="1">
      <c r="A5441" s="316" t="str">
        <f t="shared" si="1050"/>
        <v/>
      </c>
      <c r="B5441" s="316" t="str">
        <f t="shared" si="1051"/>
        <v/>
      </c>
      <c r="C5441" s="316" t="str">
        <f>IF(AND(F5441&lt;&gt;"",G5441&lt;&gt;""),COUNT($C$32:C5440)+1,"")</f>
        <v/>
      </c>
      <c r="D5441" s="292" t="str">
        <f t="shared" si="1052"/>
        <v/>
      </c>
      <c r="E5441" s="292" t="str">
        <f t="shared" si="1053"/>
        <v/>
      </c>
      <c r="F5441" s="316"/>
      <c r="G5441" s="316"/>
      <c r="H5441" s="317"/>
      <c r="I5441" s="316" t="s">
        <v>445</v>
      </c>
      <c r="J5441" s="318"/>
      <c r="K5441" s="319"/>
      <c r="L5441" s="292" t="s">
        <v>446</v>
      </c>
      <c r="M5441" s="324"/>
      <c r="N5441" s="294" t="str">
        <f t="shared" si="1054"/>
        <v/>
      </c>
      <c r="O5441" s="319"/>
      <c r="P5441" s="296" t="str">
        <f t="shared" si="1055"/>
        <v/>
      </c>
      <c r="Q5441" s="552"/>
      <c r="R5441" s="551"/>
      <c r="S5441" s="291"/>
      <c r="T5441" t="str">
        <f t="shared" si="1056"/>
        <v>-</v>
      </c>
      <c r="U5441" s="560">
        <f t="shared" si="1057"/>
        <v>0</v>
      </c>
      <c r="V5441" s="560">
        <f t="shared" si="1058"/>
        <v>0</v>
      </c>
      <c r="W5441" s="560">
        <f t="shared" si="1059"/>
        <v>0</v>
      </c>
    </row>
    <row r="5442" spans="1:23" ht="21" customHeight="1">
      <c r="A5442" s="316" t="str">
        <f t="shared" si="1050"/>
        <v/>
      </c>
      <c r="B5442" s="316" t="str">
        <f t="shared" si="1051"/>
        <v/>
      </c>
      <c r="C5442" s="316" t="str">
        <f>IF(AND(F5442&lt;&gt;"",G5442&lt;&gt;""),COUNT($C$32:C5441)+1,"")</f>
        <v/>
      </c>
      <c r="D5442" s="292" t="str">
        <f t="shared" si="1052"/>
        <v/>
      </c>
      <c r="E5442" s="292" t="str">
        <f t="shared" si="1053"/>
        <v/>
      </c>
      <c r="F5442" s="316"/>
      <c r="G5442" s="316"/>
      <c r="H5442" s="317"/>
      <c r="I5442" s="316" t="s">
        <v>445</v>
      </c>
      <c r="J5442" s="318"/>
      <c r="K5442" s="319"/>
      <c r="L5442" s="292" t="s">
        <v>446</v>
      </c>
      <c r="M5442" s="324"/>
      <c r="N5442" s="294" t="str">
        <f t="shared" si="1054"/>
        <v/>
      </c>
      <c r="O5442" s="319"/>
      <c r="P5442" s="296" t="str">
        <f t="shared" si="1055"/>
        <v/>
      </c>
      <c r="Q5442" s="552"/>
      <c r="R5442" s="551"/>
      <c r="S5442" s="291"/>
      <c r="T5442" t="str">
        <f t="shared" si="1056"/>
        <v>-</v>
      </c>
      <c r="U5442" s="560">
        <f t="shared" si="1057"/>
        <v>0</v>
      </c>
      <c r="V5442" s="560">
        <f t="shared" si="1058"/>
        <v>0</v>
      </c>
      <c r="W5442" s="560">
        <f t="shared" si="1059"/>
        <v>0</v>
      </c>
    </row>
    <row r="5443" spans="1:23" ht="21" customHeight="1">
      <c r="A5443" s="316" t="str">
        <f t="shared" si="1050"/>
        <v/>
      </c>
      <c r="B5443" s="316" t="str">
        <f t="shared" si="1051"/>
        <v/>
      </c>
      <c r="C5443" s="316" t="str">
        <f>IF(AND(F5443&lt;&gt;"",G5443&lt;&gt;""),COUNT($C$32:C5442)+1,"")</f>
        <v/>
      </c>
      <c r="D5443" s="292" t="str">
        <f t="shared" si="1052"/>
        <v/>
      </c>
      <c r="E5443" s="292" t="str">
        <f t="shared" si="1053"/>
        <v/>
      </c>
      <c r="F5443" s="316"/>
      <c r="G5443" s="316"/>
      <c r="H5443" s="317"/>
      <c r="I5443" s="316" t="s">
        <v>445</v>
      </c>
      <c r="J5443" s="318"/>
      <c r="K5443" s="319"/>
      <c r="L5443" s="292" t="s">
        <v>446</v>
      </c>
      <c r="M5443" s="324"/>
      <c r="N5443" s="294" t="str">
        <f t="shared" si="1054"/>
        <v/>
      </c>
      <c r="O5443" s="319"/>
      <c r="P5443" s="296" t="str">
        <f t="shared" si="1055"/>
        <v/>
      </c>
      <c r="Q5443" s="552"/>
      <c r="R5443" s="551"/>
      <c r="S5443" s="291"/>
      <c r="T5443" t="str">
        <f t="shared" si="1056"/>
        <v>-</v>
      </c>
      <c r="U5443" s="560">
        <f t="shared" si="1057"/>
        <v>0</v>
      </c>
      <c r="V5443" s="560">
        <f t="shared" si="1058"/>
        <v>0</v>
      </c>
      <c r="W5443" s="560">
        <f t="shared" si="1059"/>
        <v>0</v>
      </c>
    </row>
    <row r="5444" spans="1:23" ht="21" customHeight="1">
      <c r="A5444" s="316" t="str">
        <f t="shared" si="1050"/>
        <v/>
      </c>
      <c r="B5444" s="316" t="str">
        <f t="shared" si="1051"/>
        <v/>
      </c>
      <c r="C5444" s="316" t="str">
        <f>IF(AND(F5444&lt;&gt;"",G5444&lt;&gt;""),COUNT($C$32:C5443)+1,"")</f>
        <v/>
      </c>
      <c r="D5444" s="292" t="str">
        <f t="shared" si="1052"/>
        <v/>
      </c>
      <c r="E5444" s="292" t="str">
        <f t="shared" si="1053"/>
        <v/>
      </c>
      <c r="F5444" s="316"/>
      <c r="G5444" s="316"/>
      <c r="H5444" s="317"/>
      <c r="I5444" s="316" t="s">
        <v>445</v>
      </c>
      <c r="J5444" s="318"/>
      <c r="K5444" s="319"/>
      <c r="L5444" s="292" t="s">
        <v>446</v>
      </c>
      <c r="M5444" s="324"/>
      <c r="N5444" s="294" t="str">
        <f t="shared" si="1054"/>
        <v/>
      </c>
      <c r="O5444" s="319"/>
      <c r="P5444" s="296" t="str">
        <f t="shared" si="1055"/>
        <v/>
      </c>
      <c r="Q5444" s="552"/>
      <c r="R5444" s="551"/>
      <c r="S5444" s="291"/>
      <c r="T5444" t="str">
        <f t="shared" si="1056"/>
        <v>-</v>
      </c>
      <c r="U5444" s="560">
        <f t="shared" si="1057"/>
        <v>0</v>
      </c>
      <c r="V5444" s="560">
        <f t="shared" si="1058"/>
        <v>0</v>
      </c>
      <c r="W5444" s="560">
        <f t="shared" si="1059"/>
        <v>0</v>
      </c>
    </row>
    <row r="5445" spans="1:23" ht="21" customHeight="1">
      <c r="A5445" s="316" t="str">
        <f t="shared" si="1050"/>
        <v/>
      </c>
      <c r="B5445" s="316" t="str">
        <f t="shared" si="1051"/>
        <v/>
      </c>
      <c r="C5445" s="316" t="str">
        <f>IF(AND(F5445&lt;&gt;"",G5445&lt;&gt;""),COUNT($C$32:C5444)+1,"")</f>
        <v/>
      </c>
      <c r="D5445" s="292" t="str">
        <f t="shared" si="1052"/>
        <v/>
      </c>
      <c r="E5445" s="292" t="str">
        <f t="shared" si="1053"/>
        <v/>
      </c>
      <c r="F5445" s="316"/>
      <c r="G5445" s="316"/>
      <c r="H5445" s="317"/>
      <c r="I5445" s="316" t="s">
        <v>445</v>
      </c>
      <c r="J5445" s="318"/>
      <c r="K5445" s="319"/>
      <c r="L5445" s="292" t="s">
        <v>446</v>
      </c>
      <c r="M5445" s="324"/>
      <c r="N5445" s="294" t="str">
        <f t="shared" si="1054"/>
        <v/>
      </c>
      <c r="O5445" s="319"/>
      <c r="P5445" s="296" t="str">
        <f t="shared" si="1055"/>
        <v/>
      </c>
      <c r="Q5445" s="552"/>
      <c r="R5445" s="551"/>
      <c r="S5445" s="291"/>
      <c r="T5445" t="str">
        <f t="shared" si="1056"/>
        <v>-</v>
      </c>
      <c r="U5445" s="560">
        <f t="shared" si="1057"/>
        <v>0</v>
      </c>
      <c r="V5445" s="560">
        <f t="shared" si="1058"/>
        <v>0</v>
      </c>
      <c r="W5445" s="560">
        <f t="shared" si="1059"/>
        <v>0</v>
      </c>
    </row>
    <row r="5446" spans="1:23" ht="21" customHeight="1">
      <c r="A5446" s="316" t="str">
        <f t="shared" si="1050"/>
        <v/>
      </c>
      <c r="B5446" s="316" t="str">
        <f t="shared" si="1051"/>
        <v/>
      </c>
      <c r="C5446" s="316" t="str">
        <f>IF(AND(F5446&lt;&gt;"",G5446&lt;&gt;""),COUNT($C$32:C5445)+1,"")</f>
        <v/>
      </c>
      <c r="D5446" s="292" t="str">
        <f t="shared" si="1052"/>
        <v/>
      </c>
      <c r="E5446" s="292" t="str">
        <f t="shared" si="1053"/>
        <v/>
      </c>
      <c r="F5446" s="316"/>
      <c r="G5446" s="316"/>
      <c r="H5446" s="317"/>
      <c r="I5446" s="316" t="s">
        <v>445</v>
      </c>
      <c r="J5446" s="318"/>
      <c r="K5446" s="319"/>
      <c r="L5446" s="292" t="s">
        <v>446</v>
      </c>
      <c r="M5446" s="324"/>
      <c r="N5446" s="294" t="str">
        <f t="shared" si="1054"/>
        <v/>
      </c>
      <c r="O5446" s="319"/>
      <c r="P5446" s="296" t="str">
        <f t="shared" si="1055"/>
        <v/>
      </c>
      <c r="Q5446" s="552"/>
      <c r="R5446" s="551"/>
      <c r="S5446" s="291"/>
      <c r="T5446" t="str">
        <f t="shared" si="1056"/>
        <v>-</v>
      </c>
      <c r="U5446" s="560">
        <f t="shared" si="1057"/>
        <v>0</v>
      </c>
      <c r="V5446" s="560">
        <f t="shared" si="1058"/>
        <v>0</v>
      </c>
      <c r="W5446" s="560">
        <f t="shared" si="1059"/>
        <v>0</v>
      </c>
    </row>
    <row r="5447" spans="1:23" ht="21" customHeight="1">
      <c r="A5447" s="316" t="str">
        <f t="shared" si="1050"/>
        <v/>
      </c>
      <c r="B5447" s="316" t="str">
        <f t="shared" si="1051"/>
        <v/>
      </c>
      <c r="C5447" s="316" t="str">
        <f>IF(AND(F5447&lt;&gt;"",G5447&lt;&gt;""),COUNT($C$32:C5446)+1,"")</f>
        <v/>
      </c>
      <c r="D5447" s="292" t="str">
        <f t="shared" si="1052"/>
        <v/>
      </c>
      <c r="E5447" s="292" t="str">
        <f t="shared" si="1053"/>
        <v/>
      </c>
      <c r="F5447" s="316"/>
      <c r="G5447" s="316"/>
      <c r="H5447" s="317"/>
      <c r="I5447" s="316" t="s">
        <v>445</v>
      </c>
      <c r="J5447" s="318"/>
      <c r="K5447" s="319"/>
      <c r="L5447" s="292" t="s">
        <v>446</v>
      </c>
      <c r="M5447" s="324"/>
      <c r="N5447" s="294" t="str">
        <f t="shared" si="1054"/>
        <v/>
      </c>
      <c r="O5447" s="319"/>
      <c r="P5447" s="296" t="str">
        <f t="shared" si="1055"/>
        <v/>
      </c>
      <c r="Q5447" s="552"/>
      <c r="R5447" s="551"/>
      <c r="S5447" s="291"/>
      <c r="T5447" t="str">
        <f t="shared" si="1056"/>
        <v>-</v>
      </c>
      <c r="U5447" s="560">
        <f t="shared" si="1057"/>
        <v>0</v>
      </c>
      <c r="V5447" s="560">
        <f t="shared" si="1058"/>
        <v>0</v>
      </c>
      <c r="W5447" s="560">
        <f t="shared" si="1059"/>
        <v>0</v>
      </c>
    </row>
    <row r="5448" spans="1:23" ht="21" customHeight="1">
      <c r="A5448" s="316" t="str">
        <f t="shared" si="1050"/>
        <v/>
      </c>
      <c r="B5448" s="316" t="str">
        <f t="shared" si="1051"/>
        <v/>
      </c>
      <c r="C5448" s="316" t="str">
        <f>IF(AND(F5448&lt;&gt;"",G5448&lt;&gt;""),COUNT($C$32:C5447)+1,"")</f>
        <v/>
      </c>
      <c r="D5448" s="292" t="str">
        <f t="shared" si="1052"/>
        <v/>
      </c>
      <c r="E5448" s="292" t="str">
        <f t="shared" si="1053"/>
        <v/>
      </c>
      <c r="F5448" s="316"/>
      <c r="G5448" s="316"/>
      <c r="H5448" s="317"/>
      <c r="I5448" s="316" t="s">
        <v>445</v>
      </c>
      <c r="J5448" s="318"/>
      <c r="K5448" s="319"/>
      <c r="L5448" s="292" t="s">
        <v>446</v>
      </c>
      <c r="M5448" s="324"/>
      <c r="N5448" s="294" t="str">
        <f t="shared" si="1054"/>
        <v/>
      </c>
      <c r="O5448" s="319"/>
      <c r="P5448" s="296" t="str">
        <f t="shared" si="1055"/>
        <v/>
      </c>
      <c r="Q5448" s="552"/>
      <c r="R5448" s="551"/>
      <c r="S5448" s="291"/>
      <c r="T5448" t="str">
        <f t="shared" si="1056"/>
        <v>-</v>
      </c>
      <c r="U5448" s="560">
        <f t="shared" si="1057"/>
        <v>0</v>
      </c>
      <c r="V5448" s="560">
        <f t="shared" si="1058"/>
        <v>0</v>
      </c>
      <c r="W5448" s="560">
        <f t="shared" si="1059"/>
        <v>0</v>
      </c>
    </row>
    <row r="5449" spans="1:23" ht="21" customHeight="1">
      <c r="A5449" s="316" t="str">
        <f t="shared" si="1050"/>
        <v/>
      </c>
      <c r="B5449" s="316" t="str">
        <f t="shared" si="1051"/>
        <v/>
      </c>
      <c r="C5449" s="316" t="str">
        <f>IF(AND(F5449&lt;&gt;"",G5449&lt;&gt;""),COUNT($C$32:C5448)+1,"")</f>
        <v/>
      </c>
      <c r="D5449" s="292" t="str">
        <f t="shared" si="1052"/>
        <v/>
      </c>
      <c r="E5449" s="292" t="str">
        <f t="shared" si="1053"/>
        <v/>
      </c>
      <c r="F5449" s="316"/>
      <c r="G5449" s="316"/>
      <c r="H5449" s="317"/>
      <c r="I5449" s="316" t="s">
        <v>445</v>
      </c>
      <c r="J5449" s="318"/>
      <c r="K5449" s="319"/>
      <c r="L5449" s="292" t="s">
        <v>446</v>
      </c>
      <c r="M5449" s="324"/>
      <c r="N5449" s="294" t="str">
        <f t="shared" si="1054"/>
        <v/>
      </c>
      <c r="O5449" s="319"/>
      <c r="P5449" s="296" t="str">
        <f t="shared" si="1055"/>
        <v/>
      </c>
      <c r="Q5449" s="552"/>
      <c r="R5449" s="551"/>
      <c r="S5449" s="291"/>
      <c r="T5449" t="str">
        <f t="shared" si="1056"/>
        <v>-</v>
      </c>
      <c r="U5449" s="560">
        <f t="shared" si="1057"/>
        <v>0</v>
      </c>
      <c r="V5449" s="560">
        <f t="shared" si="1058"/>
        <v>0</v>
      </c>
      <c r="W5449" s="560">
        <f t="shared" si="1059"/>
        <v>0</v>
      </c>
    </row>
    <row r="5450" spans="1:23" ht="21" customHeight="1">
      <c r="A5450" s="316" t="str">
        <f t="shared" si="1050"/>
        <v/>
      </c>
      <c r="B5450" s="316" t="str">
        <f t="shared" si="1051"/>
        <v/>
      </c>
      <c r="C5450" s="316" t="str">
        <f>IF(AND(F5450&lt;&gt;"",G5450&lt;&gt;""),COUNT($C$32:C5449)+1,"")</f>
        <v/>
      </c>
      <c r="D5450" s="292" t="str">
        <f t="shared" si="1052"/>
        <v/>
      </c>
      <c r="E5450" s="292" t="str">
        <f t="shared" si="1053"/>
        <v/>
      </c>
      <c r="F5450" s="316"/>
      <c r="G5450" s="316"/>
      <c r="H5450" s="317"/>
      <c r="I5450" s="316" t="s">
        <v>445</v>
      </c>
      <c r="J5450" s="318"/>
      <c r="K5450" s="319"/>
      <c r="L5450" s="292" t="s">
        <v>446</v>
      </c>
      <c r="M5450" s="324"/>
      <c r="N5450" s="294" t="str">
        <f t="shared" si="1054"/>
        <v/>
      </c>
      <c r="O5450" s="319"/>
      <c r="P5450" s="296" t="str">
        <f t="shared" si="1055"/>
        <v/>
      </c>
      <c r="Q5450" s="552"/>
      <c r="R5450" s="551"/>
      <c r="S5450" s="291"/>
      <c r="T5450" t="str">
        <f t="shared" si="1056"/>
        <v>-</v>
      </c>
      <c r="U5450" s="560">
        <f t="shared" si="1057"/>
        <v>0</v>
      </c>
      <c r="V5450" s="560">
        <f t="shared" si="1058"/>
        <v>0</v>
      </c>
      <c r="W5450" s="560">
        <f t="shared" si="1059"/>
        <v>0</v>
      </c>
    </row>
    <row r="5451" spans="1:23" ht="21" customHeight="1">
      <c r="A5451" s="316" t="str">
        <f t="shared" si="1050"/>
        <v/>
      </c>
      <c r="B5451" s="316" t="str">
        <f t="shared" si="1051"/>
        <v/>
      </c>
      <c r="C5451" s="316" t="str">
        <f>IF(AND(F5451&lt;&gt;"",G5451&lt;&gt;""),COUNT($C$32:C5450)+1,"")</f>
        <v/>
      </c>
      <c r="D5451" s="292" t="str">
        <f t="shared" si="1052"/>
        <v/>
      </c>
      <c r="E5451" s="292" t="str">
        <f t="shared" si="1053"/>
        <v/>
      </c>
      <c r="F5451" s="316"/>
      <c r="G5451" s="316"/>
      <c r="H5451" s="317"/>
      <c r="I5451" s="316" t="s">
        <v>445</v>
      </c>
      <c r="J5451" s="318"/>
      <c r="K5451" s="319"/>
      <c r="L5451" s="292" t="s">
        <v>446</v>
      </c>
      <c r="M5451" s="324"/>
      <c r="N5451" s="294" t="str">
        <f t="shared" si="1054"/>
        <v/>
      </c>
      <c r="O5451" s="319"/>
      <c r="P5451" s="296" t="str">
        <f t="shared" si="1055"/>
        <v/>
      </c>
      <c r="Q5451" s="552"/>
      <c r="R5451" s="551"/>
      <c r="S5451" s="291"/>
      <c r="T5451" t="str">
        <f t="shared" si="1056"/>
        <v>-</v>
      </c>
      <c r="U5451" s="560">
        <f t="shared" si="1057"/>
        <v>0</v>
      </c>
      <c r="V5451" s="560">
        <f t="shared" si="1058"/>
        <v>0</v>
      </c>
      <c r="W5451" s="560">
        <f t="shared" si="1059"/>
        <v>0</v>
      </c>
    </row>
    <row r="5452" spans="1:23" ht="21" customHeight="1">
      <c r="A5452" s="316" t="str">
        <f t="shared" si="1050"/>
        <v/>
      </c>
      <c r="B5452" s="316" t="str">
        <f t="shared" si="1051"/>
        <v/>
      </c>
      <c r="C5452" s="316" t="str">
        <f>IF(AND(F5452&lt;&gt;"",G5452&lt;&gt;""),COUNT($C$32:C5451)+1,"")</f>
        <v/>
      </c>
      <c r="D5452" s="292" t="str">
        <f t="shared" si="1052"/>
        <v/>
      </c>
      <c r="E5452" s="292" t="str">
        <f t="shared" si="1053"/>
        <v/>
      </c>
      <c r="F5452" s="316"/>
      <c r="G5452" s="316"/>
      <c r="H5452" s="317"/>
      <c r="I5452" s="316" t="s">
        <v>445</v>
      </c>
      <c r="J5452" s="318"/>
      <c r="K5452" s="319"/>
      <c r="L5452" s="292" t="s">
        <v>446</v>
      </c>
      <c r="M5452" s="324"/>
      <c r="N5452" s="294" t="str">
        <f t="shared" si="1054"/>
        <v/>
      </c>
      <c r="O5452" s="319"/>
      <c r="P5452" s="296" t="str">
        <f t="shared" si="1055"/>
        <v/>
      </c>
      <c r="Q5452" s="552"/>
      <c r="R5452" s="551"/>
      <c r="S5452" s="291"/>
      <c r="T5452" t="str">
        <f t="shared" si="1056"/>
        <v>-</v>
      </c>
      <c r="U5452" s="560">
        <f t="shared" si="1057"/>
        <v>0</v>
      </c>
      <c r="V5452" s="560">
        <f t="shared" si="1058"/>
        <v>0</v>
      </c>
      <c r="W5452" s="560">
        <f t="shared" si="1059"/>
        <v>0</v>
      </c>
    </row>
    <row r="5453" spans="1:23" ht="21" customHeight="1">
      <c r="A5453" s="316" t="str">
        <f t="shared" si="1050"/>
        <v/>
      </c>
      <c r="B5453" s="316" t="str">
        <f t="shared" si="1051"/>
        <v/>
      </c>
      <c r="C5453" s="316" t="str">
        <f>IF(AND(F5453&lt;&gt;"",G5453&lt;&gt;""),COUNT($C$32:C5452)+1,"")</f>
        <v/>
      </c>
      <c r="D5453" s="292" t="str">
        <f t="shared" si="1052"/>
        <v/>
      </c>
      <c r="E5453" s="292" t="str">
        <f t="shared" si="1053"/>
        <v/>
      </c>
      <c r="F5453" s="316"/>
      <c r="G5453" s="316"/>
      <c r="H5453" s="317"/>
      <c r="I5453" s="316" t="s">
        <v>445</v>
      </c>
      <c r="J5453" s="318"/>
      <c r="K5453" s="319"/>
      <c r="L5453" s="292" t="s">
        <v>446</v>
      </c>
      <c r="M5453" s="324"/>
      <c r="N5453" s="294" t="str">
        <f t="shared" si="1054"/>
        <v/>
      </c>
      <c r="O5453" s="319"/>
      <c r="P5453" s="296" t="str">
        <f t="shared" si="1055"/>
        <v/>
      </c>
      <c r="Q5453" s="552"/>
      <c r="R5453" s="551"/>
      <c r="S5453" s="291"/>
      <c r="T5453" t="str">
        <f t="shared" si="1056"/>
        <v>-</v>
      </c>
      <c r="U5453" s="560">
        <f t="shared" si="1057"/>
        <v>0</v>
      </c>
      <c r="V5453" s="560">
        <f t="shared" si="1058"/>
        <v>0</v>
      </c>
      <c r="W5453" s="560">
        <f t="shared" si="1059"/>
        <v>0</v>
      </c>
    </row>
    <row r="5454" spans="1:23" ht="21" customHeight="1">
      <c r="A5454" s="316" t="str">
        <f t="shared" si="1050"/>
        <v/>
      </c>
      <c r="B5454" s="316" t="str">
        <f t="shared" si="1051"/>
        <v/>
      </c>
      <c r="C5454" s="316" t="str">
        <f>IF(AND(F5454&lt;&gt;"",G5454&lt;&gt;""),COUNT($C$32:C5453)+1,"")</f>
        <v/>
      </c>
      <c r="D5454" s="292" t="str">
        <f t="shared" si="1052"/>
        <v/>
      </c>
      <c r="E5454" s="292" t="str">
        <f t="shared" si="1053"/>
        <v/>
      </c>
      <c r="F5454" s="316"/>
      <c r="G5454" s="316"/>
      <c r="H5454" s="317"/>
      <c r="I5454" s="316" t="s">
        <v>445</v>
      </c>
      <c r="J5454" s="318"/>
      <c r="K5454" s="319"/>
      <c r="L5454" s="292" t="s">
        <v>446</v>
      </c>
      <c r="M5454" s="324"/>
      <c r="N5454" s="294" t="str">
        <f t="shared" si="1054"/>
        <v/>
      </c>
      <c r="O5454" s="319"/>
      <c r="P5454" s="296" t="str">
        <f t="shared" si="1055"/>
        <v/>
      </c>
      <c r="Q5454" s="552"/>
      <c r="R5454" s="551"/>
      <c r="S5454" s="291"/>
      <c r="T5454" t="str">
        <f t="shared" si="1056"/>
        <v>-</v>
      </c>
      <c r="U5454" s="560">
        <f t="shared" si="1057"/>
        <v>0</v>
      </c>
      <c r="V5454" s="560">
        <f t="shared" si="1058"/>
        <v>0</v>
      </c>
      <c r="W5454" s="560">
        <f t="shared" si="1059"/>
        <v>0</v>
      </c>
    </row>
    <row r="5455" spans="1:23" ht="21" customHeight="1">
      <c r="A5455" s="316" t="str">
        <f t="shared" si="1050"/>
        <v/>
      </c>
      <c r="B5455" s="316" t="str">
        <f t="shared" si="1051"/>
        <v/>
      </c>
      <c r="C5455" s="316" t="str">
        <f>IF(AND(F5455&lt;&gt;"",G5455&lt;&gt;""),COUNT($C$32:C5454)+1,"")</f>
        <v/>
      </c>
      <c r="D5455" s="292" t="str">
        <f t="shared" si="1052"/>
        <v/>
      </c>
      <c r="E5455" s="292" t="str">
        <f t="shared" si="1053"/>
        <v/>
      </c>
      <c r="F5455" s="316"/>
      <c r="G5455" s="316"/>
      <c r="H5455" s="317"/>
      <c r="I5455" s="316" t="s">
        <v>445</v>
      </c>
      <c r="J5455" s="318"/>
      <c r="K5455" s="319"/>
      <c r="L5455" s="292" t="s">
        <v>446</v>
      </c>
      <c r="M5455" s="324"/>
      <c r="N5455" s="294" t="str">
        <f t="shared" si="1054"/>
        <v/>
      </c>
      <c r="O5455" s="319"/>
      <c r="P5455" s="296" t="str">
        <f t="shared" si="1055"/>
        <v/>
      </c>
      <c r="Q5455" s="552"/>
      <c r="R5455" s="551"/>
      <c r="S5455" s="291"/>
      <c r="T5455" t="str">
        <f t="shared" si="1056"/>
        <v>-</v>
      </c>
      <c r="U5455" s="560">
        <f t="shared" si="1057"/>
        <v>0</v>
      </c>
      <c r="V5455" s="560">
        <f t="shared" si="1058"/>
        <v>0</v>
      </c>
      <c r="W5455" s="560">
        <f t="shared" si="1059"/>
        <v>0</v>
      </c>
    </row>
    <row r="5456" spans="1:23" ht="21" customHeight="1">
      <c r="A5456" s="316" t="str">
        <f t="shared" si="1050"/>
        <v/>
      </c>
      <c r="B5456" s="316" t="str">
        <f t="shared" si="1051"/>
        <v/>
      </c>
      <c r="C5456" s="316" t="str">
        <f>IF(AND(F5456&lt;&gt;"",G5456&lt;&gt;""),COUNT($C$32:C5455)+1,"")</f>
        <v/>
      </c>
      <c r="D5456" s="292" t="str">
        <f t="shared" si="1052"/>
        <v/>
      </c>
      <c r="E5456" s="292" t="str">
        <f t="shared" si="1053"/>
        <v/>
      </c>
      <c r="F5456" s="316"/>
      <c r="G5456" s="316"/>
      <c r="H5456" s="317"/>
      <c r="I5456" s="316" t="s">
        <v>445</v>
      </c>
      <c r="J5456" s="318"/>
      <c r="K5456" s="319"/>
      <c r="L5456" s="292" t="s">
        <v>446</v>
      </c>
      <c r="M5456" s="324"/>
      <c r="N5456" s="294" t="str">
        <f t="shared" si="1054"/>
        <v/>
      </c>
      <c r="O5456" s="319"/>
      <c r="P5456" s="296" t="str">
        <f t="shared" si="1055"/>
        <v/>
      </c>
      <c r="Q5456" s="552"/>
      <c r="R5456" s="551"/>
      <c r="S5456" s="291"/>
      <c r="T5456" t="str">
        <f t="shared" si="1056"/>
        <v>-</v>
      </c>
      <c r="U5456" s="560">
        <f t="shared" si="1057"/>
        <v>0</v>
      </c>
      <c r="V5456" s="560">
        <f t="shared" si="1058"/>
        <v>0</v>
      </c>
      <c r="W5456" s="560">
        <f t="shared" si="1059"/>
        <v>0</v>
      </c>
    </row>
    <row r="5457" spans="1:23" ht="21" customHeight="1">
      <c r="A5457" s="316" t="str">
        <f t="shared" si="1050"/>
        <v/>
      </c>
      <c r="B5457" s="316" t="str">
        <f t="shared" si="1051"/>
        <v/>
      </c>
      <c r="C5457" s="316" t="str">
        <f>IF(AND(F5457&lt;&gt;"",G5457&lt;&gt;""),COUNT($C$32:C5456)+1,"")</f>
        <v/>
      </c>
      <c r="D5457" s="292" t="str">
        <f t="shared" si="1052"/>
        <v/>
      </c>
      <c r="E5457" s="292" t="str">
        <f t="shared" si="1053"/>
        <v/>
      </c>
      <c r="F5457" s="316"/>
      <c r="G5457" s="316"/>
      <c r="H5457" s="317"/>
      <c r="I5457" s="316" t="s">
        <v>445</v>
      </c>
      <c r="J5457" s="318"/>
      <c r="K5457" s="319"/>
      <c r="L5457" s="292" t="s">
        <v>446</v>
      </c>
      <c r="M5457" s="324"/>
      <c r="N5457" s="294" t="str">
        <f t="shared" si="1054"/>
        <v/>
      </c>
      <c r="O5457" s="319"/>
      <c r="P5457" s="296" t="str">
        <f t="shared" si="1055"/>
        <v/>
      </c>
      <c r="Q5457" s="552"/>
      <c r="R5457" s="551"/>
      <c r="S5457" s="291"/>
      <c r="T5457" t="str">
        <f t="shared" si="1056"/>
        <v>-</v>
      </c>
      <c r="U5457" s="560">
        <f t="shared" si="1057"/>
        <v>0</v>
      </c>
      <c r="V5457" s="560">
        <f t="shared" si="1058"/>
        <v>0</v>
      </c>
      <c r="W5457" s="560">
        <f t="shared" si="1059"/>
        <v>0</v>
      </c>
    </row>
    <row r="5458" spans="1:23" ht="21" customHeight="1">
      <c r="A5458" s="316" t="str">
        <f t="shared" si="1050"/>
        <v/>
      </c>
      <c r="B5458" s="316" t="str">
        <f t="shared" si="1051"/>
        <v/>
      </c>
      <c r="C5458" s="316" t="str">
        <f>IF(AND(F5458&lt;&gt;"",G5458&lt;&gt;""),COUNT($C$32:C5457)+1,"")</f>
        <v/>
      </c>
      <c r="D5458" s="292" t="str">
        <f t="shared" si="1052"/>
        <v/>
      </c>
      <c r="E5458" s="292" t="str">
        <f t="shared" si="1053"/>
        <v/>
      </c>
      <c r="F5458" s="316"/>
      <c r="G5458" s="316"/>
      <c r="H5458" s="317"/>
      <c r="I5458" s="316" t="s">
        <v>445</v>
      </c>
      <c r="J5458" s="318"/>
      <c r="K5458" s="319"/>
      <c r="L5458" s="292" t="s">
        <v>446</v>
      </c>
      <c r="M5458" s="324"/>
      <c r="N5458" s="294" t="str">
        <f t="shared" si="1054"/>
        <v/>
      </c>
      <c r="O5458" s="319"/>
      <c r="P5458" s="296" t="str">
        <f t="shared" si="1055"/>
        <v/>
      </c>
      <c r="Q5458" s="552"/>
      <c r="R5458" s="551"/>
      <c r="S5458" s="291"/>
      <c r="T5458" t="str">
        <f t="shared" si="1056"/>
        <v>-</v>
      </c>
      <c r="U5458" s="560">
        <f t="shared" si="1057"/>
        <v>0</v>
      </c>
      <c r="V5458" s="560">
        <f t="shared" si="1058"/>
        <v>0</v>
      </c>
      <c r="W5458" s="560">
        <f t="shared" si="1059"/>
        <v>0</v>
      </c>
    </row>
    <row r="5459" spans="1:23" ht="21" customHeight="1">
      <c r="A5459" s="316" t="str">
        <f t="shared" si="1050"/>
        <v/>
      </c>
      <c r="B5459" s="316" t="str">
        <f t="shared" si="1051"/>
        <v/>
      </c>
      <c r="C5459" s="316" t="str">
        <f>IF(AND(F5459&lt;&gt;"",G5459&lt;&gt;""),COUNT($C$32:C5458)+1,"")</f>
        <v/>
      </c>
      <c r="D5459" s="292" t="str">
        <f t="shared" si="1052"/>
        <v/>
      </c>
      <c r="E5459" s="292" t="str">
        <f t="shared" si="1053"/>
        <v/>
      </c>
      <c r="F5459" s="316"/>
      <c r="G5459" s="316"/>
      <c r="H5459" s="317"/>
      <c r="I5459" s="316" t="s">
        <v>445</v>
      </c>
      <c r="J5459" s="318"/>
      <c r="K5459" s="319"/>
      <c r="L5459" s="292" t="s">
        <v>446</v>
      </c>
      <c r="M5459" s="324"/>
      <c r="N5459" s="294" t="str">
        <f t="shared" si="1054"/>
        <v/>
      </c>
      <c r="O5459" s="319"/>
      <c r="P5459" s="296" t="str">
        <f t="shared" si="1055"/>
        <v/>
      </c>
      <c r="Q5459" s="552"/>
      <c r="R5459" s="551"/>
      <c r="S5459" s="291"/>
      <c r="T5459" t="str">
        <f t="shared" si="1056"/>
        <v>-</v>
      </c>
      <c r="U5459" s="560">
        <f t="shared" si="1057"/>
        <v>0</v>
      </c>
      <c r="V5459" s="560">
        <f t="shared" si="1058"/>
        <v>0</v>
      </c>
      <c r="W5459" s="560">
        <f t="shared" si="1059"/>
        <v>0</v>
      </c>
    </row>
    <row r="5460" spans="1:23" ht="21" customHeight="1">
      <c r="A5460" s="316" t="str">
        <f t="shared" si="1050"/>
        <v/>
      </c>
      <c r="B5460" s="316" t="str">
        <f t="shared" si="1051"/>
        <v/>
      </c>
      <c r="C5460" s="316" t="str">
        <f>IF(AND(F5460&lt;&gt;"",G5460&lt;&gt;""),COUNT($C$32:C5459)+1,"")</f>
        <v/>
      </c>
      <c r="D5460" s="292" t="str">
        <f t="shared" si="1052"/>
        <v/>
      </c>
      <c r="E5460" s="292" t="str">
        <f t="shared" si="1053"/>
        <v/>
      </c>
      <c r="F5460" s="316"/>
      <c r="G5460" s="316"/>
      <c r="H5460" s="317"/>
      <c r="I5460" s="316" t="s">
        <v>445</v>
      </c>
      <c r="J5460" s="318"/>
      <c r="K5460" s="319"/>
      <c r="L5460" s="292" t="s">
        <v>446</v>
      </c>
      <c r="M5460" s="324"/>
      <c r="N5460" s="294" t="str">
        <f t="shared" si="1054"/>
        <v/>
      </c>
      <c r="O5460" s="319"/>
      <c r="P5460" s="296" t="str">
        <f t="shared" si="1055"/>
        <v/>
      </c>
      <c r="Q5460" s="552"/>
      <c r="R5460" s="551"/>
      <c r="S5460" s="291"/>
      <c r="T5460" t="str">
        <f t="shared" si="1056"/>
        <v>-</v>
      </c>
      <c r="U5460" s="560">
        <f t="shared" si="1057"/>
        <v>0</v>
      </c>
      <c r="V5460" s="560">
        <f t="shared" si="1058"/>
        <v>0</v>
      </c>
      <c r="W5460" s="560">
        <f t="shared" si="1059"/>
        <v>0</v>
      </c>
    </row>
    <row r="5461" spans="1:23" ht="21" customHeight="1">
      <c r="A5461" s="316" t="str">
        <f t="shared" si="1050"/>
        <v/>
      </c>
      <c r="B5461" s="316" t="str">
        <f t="shared" si="1051"/>
        <v/>
      </c>
      <c r="C5461" s="316" t="str">
        <f>IF(AND(F5461&lt;&gt;"",G5461&lt;&gt;""),COUNT($C$32:C5460)+1,"")</f>
        <v/>
      </c>
      <c r="D5461" s="292" t="str">
        <f t="shared" si="1052"/>
        <v/>
      </c>
      <c r="E5461" s="292" t="str">
        <f t="shared" si="1053"/>
        <v/>
      </c>
      <c r="F5461" s="316"/>
      <c r="G5461" s="316"/>
      <c r="H5461" s="317"/>
      <c r="I5461" s="316" t="s">
        <v>445</v>
      </c>
      <c r="J5461" s="318"/>
      <c r="K5461" s="319"/>
      <c r="L5461" s="292" t="s">
        <v>446</v>
      </c>
      <c r="M5461" s="324"/>
      <c r="N5461" s="294" t="str">
        <f t="shared" si="1054"/>
        <v/>
      </c>
      <c r="O5461" s="319"/>
      <c r="P5461" s="296" t="str">
        <f t="shared" si="1055"/>
        <v/>
      </c>
      <c r="Q5461" s="552"/>
      <c r="R5461" s="551"/>
      <c r="S5461" s="291"/>
      <c r="T5461" t="str">
        <f t="shared" si="1056"/>
        <v>-</v>
      </c>
      <c r="U5461" s="560">
        <f t="shared" si="1057"/>
        <v>0</v>
      </c>
      <c r="V5461" s="560">
        <f t="shared" si="1058"/>
        <v>0</v>
      </c>
      <c r="W5461" s="560">
        <f t="shared" si="1059"/>
        <v>0</v>
      </c>
    </row>
    <row r="5462" spans="1:23" ht="21" customHeight="1">
      <c r="A5462" s="316" t="str">
        <f t="shared" si="1050"/>
        <v/>
      </c>
      <c r="B5462" s="316" t="str">
        <f t="shared" si="1051"/>
        <v/>
      </c>
      <c r="C5462" s="316" t="str">
        <f>IF(AND(F5462&lt;&gt;"",G5462&lt;&gt;""),COUNT($C$32:C5461)+1,"")</f>
        <v/>
      </c>
      <c r="D5462" s="292" t="str">
        <f t="shared" si="1052"/>
        <v/>
      </c>
      <c r="E5462" s="292" t="str">
        <f t="shared" si="1053"/>
        <v/>
      </c>
      <c r="F5462" s="316"/>
      <c r="G5462" s="316"/>
      <c r="H5462" s="317"/>
      <c r="I5462" s="316" t="s">
        <v>445</v>
      </c>
      <c r="J5462" s="318"/>
      <c r="K5462" s="319"/>
      <c r="L5462" s="292" t="s">
        <v>446</v>
      </c>
      <c r="M5462" s="324"/>
      <c r="N5462" s="294" t="str">
        <f t="shared" si="1054"/>
        <v/>
      </c>
      <c r="O5462" s="319"/>
      <c r="P5462" s="296" t="str">
        <f t="shared" si="1055"/>
        <v/>
      </c>
      <c r="Q5462" s="552"/>
      <c r="R5462" s="551"/>
      <c r="S5462" s="291"/>
      <c r="T5462" t="str">
        <f t="shared" si="1056"/>
        <v>-</v>
      </c>
      <c r="U5462" s="560">
        <f t="shared" si="1057"/>
        <v>0</v>
      </c>
      <c r="V5462" s="560">
        <f t="shared" si="1058"/>
        <v>0</v>
      </c>
      <c r="W5462" s="560">
        <f t="shared" si="1059"/>
        <v>0</v>
      </c>
    </row>
    <row r="5463" spans="1:23" ht="21" customHeight="1">
      <c r="A5463" s="316" t="str">
        <f t="shared" si="1050"/>
        <v/>
      </c>
      <c r="B5463" s="316" t="str">
        <f t="shared" si="1051"/>
        <v/>
      </c>
      <c r="C5463" s="316" t="str">
        <f>IF(AND(F5463&lt;&gt;"",G5463&lt;&gt;""),COUNT($C$32:C5462)+1,"")</f>
        <v/>
      </c>
      <c r="D5463" s="292" t="str">
        <f t="shared" si="1052"/>
        <v/>
      </c>
      <c r="E5463" s="292" t="str">
        <f t="shared" si="1053"/>
        <v/>
      </c>
      <c r="F5463" s="316"/>
      <c r="G5463" s="316"/>
      <c r="H5463" s="317"/>
      <c r="I5463" s="316" t="s">
        <v>445</v>
      </c>
      <c r="J5463" s="318"/>
      <c r="K5463" s="319"/>
      <c r="L5463" s="292" t="s">
        <v>446</v>
      </c>
      <c r="M5463" s="324"/>
      <c r="N5463" s="294" t="str">
        <f t="shared" si="1054"/>
        <v/>
      </c>
      <c r="O5463" s="319"/>
      <c r="P5463" s="296" t="str">
        <f t="shared" si="1055"/>
        <v/>
      </c>
      <c r="Q5463" s="552"/>
      <c r="R5463" s="551"/>
      <c r="S5463" s="291"/>
      <c r="T5463" t="str">
        <f t="shared" si="1056"/>
        <v>-</v>
      </c>
      <c r="U5463" s="560">
        <f t="shared" si="1057"/>
        <v>0</v>
      </c>
      <c r="V5463" s="560">
        <f t="shared" si="1058"/>
        <v>0</v>
      </c>
      <c r="W5463" s="560">
        <f t="shared" si="1059"/>
        <v>0</v>
      </c>
    </row>
    <row r="5464" spans="1:23" ht="21" customHeight="1">
      <c r="A5464" s="316" t="str">
        <f t="shared" si="1050"/>
        <v/>
      </c>
      <c r="B5464" s="316" t="str">
        <f t="shared" si="1051"/>
        <v/>
      </c>
      <c r="C5464" s="316" t="str">
        <f>IF(AND(F5464&lt;&gt;"",G5464&lt;&gt;""),COUNT($C$32:C5463)+1,"")</f>
        <v/>
      </c>
      <c r="D5464" s="292" t="str">
        <f t="shared" si="1052"/>
        <v/>
      </c>
      <c r="E5464" s="292" t="str">
        <f t="shared" si="1053"/>
        <v/>
      </c>
      <c r="F5464" s="316"/>
      <c r="G5464" s="316"/>
      <c r="H5464" s="317"/>
      <c r="I5464" s="316" t="s">
        <v>445</v>
      </c>
      <c r="J5464" s="318"/>
      <c r="K5464" s="319"/>
      <c r="L5464" s="292" t="s">
        <v>446</v>
      </c>
      <c r="M5464" s="324"/>
      <c r="N5464" s="294" t="str">
        <f t="shared" si="1054"/>
        <v/>
      </c>
      <c r="O5464" s="319"/>
      <c r="P5464" s="296" t="str">
        <f t="shared" si="1055"/>
        <v/>
      </c>
      <c r="Q5464" s="552"/>
      <c r="R5464" s="551"/>
      <c r="S5464" s="291"/>
      <c r="T5464" t="str">
        <f t="shared" si="1056"/>
        <v>-</v>
      </c>
      <c r="U5464" s="560">
        <f t="shared" si="1057"/>
        <v>0</v>
      </c>
      <c r="V5464" s="560">
        <f t="shared" si="1058"/>
        <v>0</v>
      </c>
      <c r="W5464" s="560">
        <f t="shared" si="1059"/>
        <v>0</v>
      </c>
    </row>
    <row r="5465" spans="1:23" ht="21" customHeight="1">
      <c r="A5465" s="316" t="str">
        <f t="shared" si="1050"/>
        <v/>
      </c>
      <c r="B5465" s="316" t="str">
        <f t="shared" si="1051"/>
        <v/>
      </c>
      <c r="C5465" s="316" t="str">
        <f>IF(AND(F5465&lt;&gt;"",G5465&lt;&gt;""),COUNT($C$32:C5464)+1,"")</f>
        <v/>
      </c>
      <c r="D5465" s="292" t="str">
        <f t="shared" si="1052"/>
        <v/>
      </c>
      <c r="E5465" s="292" t="str">
        <f t="shared" si="1053"/>
        <v/>
      </c>
      <c r="F5465" s="316"/>
      <c r="G5465" s="316"/>
      <c r="H5465" s="317"/>
      <c r="I5465" s="316" t="s">
        <v>445</v>
      </c>
      <c r="J5465" s="318"/>
      <c r="K5465" s="319"/>
      <c r="L5465" s="292" t="s">
        <v>446</v>
      </c>
      <c r="M5465" s="324"/>
      <c r="N5465" s="294" t="str">
        <f t="shared" si="1054"/>
        <v/>
      </c>
      <c r="O5465" s="319"/>
      <c r="P5465" s="296" t="str">
        <f t="shared" si="1055"/>
        <v/>
      </c>
      <c r="Q5465" s="552"/>
      <c r="R5465" s="551"/>
      <c r="S5465" s="291"/>
      <c r="T5465" t="str">
        <f t="shared" si="1056"/>
        <v>-</v>
      </c>
      <c r="U5465" s="560">
        <f t="shared" si="1057"/>
        <v>0</v>
      </c>
      <c r="V5465" s="560">
        <f t="shared" si="1058"/>
        <v>0</v>
      </c>
      <c r="W5465" s="560">
        <f t="shared" si="1059"/>
        <v>0</v>
      </c>
    </row>
    <row r="5466" spans="1:23" ht="21" customHeight="1">
      <c r="A5466" s="316" t="str">
        <f t="shared" si="1050"/>
        <v/>
      </c>
      <c r="B5466" s="316" t="str">
        <f t="shared" si="1051"/>
        <v/>
      </c>
      <c r="C5466" s="316" t="str">
        <f>IF(AND(F5466&lt;&gt;"",G5466&lt;&gt;""),COUNT($C$32:C5465)+1,"")</f>
        <v/>
      </c>
      <c r="D5466" s="292" t="str">
        <f t="shared" si="1052"/>
        <v/>
      </c>
      <c r="E5466" s="292" t="str">
        <f t="shared" si="1053"/>
        <v/>
      </c>
      <c r="F5466" s="316"/>
      <c r="G5466" s="316"/>
      <c r="H5466" s="317"/>
      <c r="I5466" s="316" t="s">
        <v>445</v>
      </c>
      <c r="J5466" s="318"/>
      <c r="K5466" s="319"/>
      <c r="L5466" s="292" t="s">
        <v>446</v>
      </c>
      <c r="M5466" s="324"/>
      <c r="N5466" s="294" t="str">
        <f t="shared" si="1054"/>
        <v/>
      </c>
      <c r="O5466" s="319"/>
      <c r="P5466" s="296" t="str">
        <f t="shared" si="1055"/>
        <v/>
      </c>
      <c r="Q5466" s="552"/>
      <c r="R5466" s="551"/>
      <c r="S5466" s="291"/>
      <c r="T5466" t="str">
        <f t="shared" si="1056"/>
        <v>-</v>
      </c>
      <c r="U5466" s="560">
        <f t="shared" si="1057"/>
        <v>0</v>
      </c>
      <c r="V5466" s="560">
        <f t="shared" si="1058"/>
        <v>0</v>
      </c>
      <c r="W5466" s="560">
        <f t="shared" si="1059"/>
        <v>0</v>
      </c>
    </row>
    <row r="5467" spans="1:23" ht="21" customHeight="1">
      <c r="A5467" s="316" t="str">
        <f t="shared" si="1050"/>
        <v/>
      </c>
      <c r="B5467" s="316" t="str">
        <f t="shared" si="1051"/>
        <v/>
      </c>
      <c r="C5467" s="316" t="str">
        <f>IF(AND(F5467&lt;&gt;"",G5467&lt;&gt;""),COUNT($C$32:C5466)+1,"")</f>
        <v/>
      </c>
      <c r="D5467" s="292" t="str">
        <f t="shared" si="1052"/>
        <v/>
      </c>
      <c r="E5467" s="292" t="str">
        <f t="shared" si="1053"/>
        <v/>
      </c>
      <c r="F5467" s="316"/>
      <c r="G5467" s="316"/>
      <c r="H5467" s="317"/>
      <c r="I5467" s="316" t="s">
        <v>445</v>
      </c>
      <c r="J5467" s="318"/>
      <c r="K5467" s="319"/>
      <c r="L5467" s="292" t="s">
        <v>446</v>
      </c>
      <c r="M5467" s="324"/>
      <c r="N5467" s="294" t="str">
        <f t="shared" si="1054"/>
        <v/>
      </c>
      <c r="O5467" s="319"/>
      <c r="P5467" s="296" t="str">
        <f t="shared" si="1055"/>
        <v/>
      </c>
      <c r="Q5467" s="552"/>
      <c r="R5467" s="551"/>
      <c r="S5467" s="291"/>
      <c r="T5467" t="str">
        <f t="shared" si="1056"/>
        <v>-</v>
      </c>
      <c r="U5467" s="560">
        <f t="shared" si="1057"/>
        <v>0</v>
      </c>
      <c r="V5467" s="560">
        <f t="shared" si="1058"/>
        <v>0</v>
      </c>
      <c r="W5467" s="560">
        <f t="shared" si="1059"/>
        <v>0</v>
      </c>
    </row>
    <row r="5468" spans="1:23" ht="21" customHeight="1">
      <c r="A5468" s="316" t="str">
        <f t="shared" si="1050"/>
        <v/>
      </c>
      <c r="B5468" s="316" t="str">
        <f t="shared" si="1051"/>
        <v/>
      </c>
      <c r="C5468" s="316" t="str">
        <f>IF(AND(F5468&lt;&gt;"",G5468&lt;&gt;""),COUNT($C$32:C5467)+1,"")</f>
        <v/>
      </c>
      <c r="D5468" s="292" t="str">
        <f t="shared" si="1052"/>
        <v/>
      </c>
      <c r="E5468" s="292" t="str">
        <f t="shared" si="1053"/>
        <v/>
      </c>
      <c r="F5468" s="316"/>
      <c r="G5468" s="316"/>
      <c r="H5468" s="317"/>
      <c r="I5468" s="316" t="s">
        <v>445</v>
      </c>
      <c r="J5468" s="318"/>
      <c r="K5468" s="319"/>
      <c r="L5468" s="292" t="s">
        <v>446</v>
      </c>
      <c r="M5468" s="324"/>
      <c r="N5468" s="294" t="str">
        <f t="shared" si="1054"/>
        <v/>
      </c>
      <c r="O5468" s="319"/>
      <c r="P5468" s="296" t="str">
        <f t="shared" si="1055"/>
        <v/>
      </c>
      <c r="Q5468" s="552"/>
      <c r="R5468" s="551"/>
      <c r="S5468" s="291"/>
      <c r="T5468" t="str">
        <f t="shared" si="1056"/>
        <v>-</v>
      </c>
      <c r="U5468" s="560">
        <f t="shared" si="1057"/>
        <v>0</v>
      </c>
      <c r="V5468" s="560">
        <f t="shared" si="1058"/>
        <v>0</v>
      </c>
      <c r="W5468" s="560">
        <f t="shared" si="1059"/>
        <v>0</v>
      </c>
    </row>
    <row r="5469" spans="1:23" ht="21" customHeight="1">
      <c r="A5469" s="316" t="str">
        <f t="shared" si="1050"/>
        <v/>
      </c>
      <c r="B5469" s="316" t="str">
        <f t="shared" si="1051"/>
        <v/>
      </c>
      <c r="C5469" s="316" t="str">
        <f>IF(AND(F5469&lt;&gt;"",G5469&lt;&gt;""),COUNT($C$32:C5468)+1,"")</f>
        <v/>
      </c>
      <c r="D5469" s="292" t="str">
        <f t="shared" si="1052"/>
        <v/>
      </c>
      <c r="E5469" s="292" t="str">
        <f t="shared" si="1053"/>
        <v/>
      </c>
      <c r="F5469" s="316"/>
      <c r="G5469" s="316"/>
      <c r="H5469" s="317"/>
      <c r="I5469" s="316" t="s">
        <v>445</v>
      </c>
      <c r="J5469" s="318"/>
      <c r="K5469" s="319"/>
      <c r="L5469" s="292" t="s">
        <v>446</v>
      </c>
      <c r="M5469" s="324"/>
      <c r="N5469" s="294" t="str">
        <f t="shared" si="1054"/>
        <v/>
      </c>
      <c r="O5469" s="319"/>
      <c r="P5469" s="296" t="str">
        <f t="shared" si="1055"/>
        <v/>
      </c>
      <c r="Q5469" s="552"/>
      <c r="R5469" s="551"/>
      <c r="S5469" s="291"/>
      <c r="T5469" t="str">
        <f t="shared" si="1056"/>
        <v>-</v>
      </c>
      <c r="U5469" s="560">
        <f t="shared" si="1057"/>
        <v>0</v>
      </c>
      <c r="V5469" s="560">
        <f t="shared" si="1058"/>
        <v>0</v>
      </c>
      <c r="W5469" s="560">
        <f t="shared" si="1059"/>
        <v>0</v>
      </c>
    </row>
    <row r="5470" spans="1:23" ht="21" customHeight="1">
      <c r="A5470" s="316" t="str">
        <f t="shared" si="1050"/>
        <v/>
      </c>
      <c r="B5470" s="316" t="str">
        <f t="shared" si="1051"/>
        <v/>
      </c>
      <c r="C5470" s="316" t="str">
        <f>IF(AND(F5470&lt;&gt;"",G5470&lt;&gt;""),COUNT($C$32:C5469)+1,"")</f>
        <v/>
      </c>
      <c r="D5470" s="292" t="str">
        <f t="shared" si="1052"/>
        <v/>
      </c>
      <c r="E5470" s="292" t="str">
        <f t="shared" si="1053"/>
        <v/>
      </c>
      <c r="F5470" s="316"/>
      <c r="G5470" s="316"/>
      <c r="H5470" s="317"/>
      <c r="I5470" s="316" t="s">
        <v>445</v>
      </c>
      <c r="J5470" s="318"/>
      <c r="K5470" s="319"/>
      <c r="L5470" s="292" t="s">
        <v>446</v>
      </c>
      <c r="M5470" s="324"/>
      <c r="N5470" s="294" t="str">
        <f t="shared" si="1054"/>
        <v/>
      </c>
      <c r="O5470" s="319"/>
      <c r="P5470" s="296" t="str">
        <f t="shared" si="1055"/>
        <v/>
      </c>
      <c r="Q5470" s="552"/>
      <c r="R5470" s="551"/>
      <c r="S5470" s="291"/>
      <c r="T5470" t="str">
        <f t="shared" si="1056"/>
        <v>-</v>
      </c>
      <c r="U5470" s="560">
        <f t="shared" si="1057"/>
        <v>0</v>
      </c>
      <c r="V5470" s="560">
        <f t="shared" si="1058"/>
        <v>0</v>
      </c>
      <c r="W5470" s="560">
        <f t="shared" si="1059"/>
        <v>0</v>
      </c>
    </row>
    <row r="5471" spans="1:23" ht="21" customHeight="1">
      <c r="A5471" s="316" t="str">
        <f t="shared" si="1050"/>
        <v/>
      </c>
      <c r="B5471" s="316" t="str">
        <f t="shared" si="1051"/>
        <v/>
      </c>
      <c r="C5471" s="316" t="str">
        <f>IF(AND(F5471&lt;&gt;"",G5471&lt;&gt;""),COUNT($C$32:C5470)+1,"")</f>
        <v/>
      </c>
      <c r="D5471" s="292" t="str">
        <f t="shared" si="1052"/>
        <v/>
      </c>
      <c r="E5471" s="292" t="str">
        <f t="shared" si="1053"/>
        <v/>
      </c>
      <c r="F5471" s="316"/>
      <c r="G5471" s="316"/>
      <c r="H5471" s="317"/>
      <c r="I5471" s="316" t="s">
        <v>445</v>
      </c>
      <c r="J5471" s="318"/>
      <c r="K5471" s="319"/>
      <c r="L5471" s="292" t="s">
        <v>446</v>
      </c>
      <c r="M5471" s="324"/>
      <c r="N5471" s="294" t="str">
        <f t="shared" si="1054"/>
        <v/>
      </c>
      <c r="O5471" s="319"/>
      <c r="P5471" s="296" t="str">
        <f t="shared" si="1055"/>
        <v/>
      </c>
      <c r="Q5471" s="552"/>
      <c r="R5471" s="551"/>
      <c r="S5471" s="291"/>
      <c r="T5471" t="str">
        <f t="shared" si="1056"/>
        <v>-</v>
      </c>
      <c r="U5471" s="560">
        <f t="shared" si="1057"/>
        <v>0</v>
      </c>
      <c r="V5471" s="560">
        <f t="shared" si="1058"/>
        <v>0</v>
      </c>
      <c r="W5471" s="560">
        <f t="shared" si="1059"/>
        <v>0</v>
      </c>
    </row>
    <row r="5472" spans="1:23" ht="21" customHeight="1">
      <c r="A5472" s="316" t="str">
        <f t="shared" si="1050"/>
        <v/>
      </c>
      <c r="B5472" s="316" t="str">
        <f t="shared" si="1051"/>
        <v/>
      </c>
      <c r="C5472" s="316" t="str">
        <f>IF(AND(F5472&lt;&gt;"",G5472&lt;&gt;""),COUNT($C$32:C5471)+1,"")</f>
        <v/>
      </c>
      <c r="D5472" s="292" t="str">
        <f t="shared" si="1052"/>
        <v/>
      </c>
      <c r="E5472" s="292" t="str">
        <f t="shared" si="1053"/>
        <v/>
      </c>
      <c r="F5472" s="316"/>
      <c r="G5472" s="316"/>
      <c r="H5472" s="317"/>
      <c r="I5472" s="316" t="s">
        <v>445</v>
      </c>
      <c r="J5472" s="318"/>
      <c r="K5472" s="319"/>
      <c r="L5472" s="292" t="s">
        <v>446</v>
      </c>
      <c r="M5472" s="324"/>
      <c r="N5472" s="294" t="str">
        <f t="shared" si="1054"/>
        <v/>
      </c>
      <c r="O5472" s="319"/>
      <c r="P5472" s="296" t="str">
        <f t="shared" si="1055"/>
        <v/>
      </c>
      <c r="Q5472" s="552"/>
      <c r="R5472" s="551"/>
      <c r="S5472" s="291"/>
      <c r="T5472" t="str">
        <f t="shared" si="1056"/>
        <v>-</v>
      </c>
      <c r="U5472" s="560">
        <f t="shared" si="1057"/>
        <v>0</v>
      </c>
      <c r="V5472" s="560">
        <f t="shared" si="1058"/>
        <v>0</v>
      </c>
      <c r="W5472" s="560">
        <f t="shared" si="1059"/>
        <v>0</v>
      </c>
    </row>
    <row r="5473" spans="1:23" ht="21" customHeight="1">
      <c r="A5473" s="316" t="str">
        <f t="shared" si="1050"/>
        <v/>
      </c>
      <c r="B5473" s="316" t="str">
        <f t="shared" si="1051"/>
        <v/>
      </c>
      <c r="C5473" s="316" t="str">
        <f>IF(AND(F5473&lt;&gt;"",G5473&lt;&gt;""),COUNT($C$32:C5472)+1,"")</f>
        <v/>
      </c>
      <c r="D5473" s="292" t="str">
        <f t="shared" si="1052"/>
        <v/>
      </c>
      <c r="E5473" s="292" t="str">
        <f t="shared" si="1053"/>
        <v/>
      </c>
      <c r="F5473" s="316"/>
      <c r="G5473" s="316"/>
      <c r="H5473" s="317"/>
      <c r="I5473" s="316" t="s">
        <v>445</v>
      </c>
      <c r="J5473" s="318"/>
      <c r="K5473" s="319"/>
      <c r="L5473" s="292" t="s">
        <v>446</v>
      </c>
      <c r="M5473" s="324"/>
      <c r="N5473" s="294" t="str">
        <f t="shared" si="1054"/>
        <v/>
      </c>
      <c r="O5473" s="319"/>
      <c r="P5473" s="296" t="str">
        <f t="shared" si="1055"/>
        <v/>
      </c>
      <c r="Q5473" s="552"/>
      <c r="R5473" s="551"/>
      <c r="S5473" s="291"/>
      <c r="T5473" t="str">
        <f t="shared" si="1056"/>
        <v>-</v>
      </c>
      <c r="U5473" s="560">
        <f t="shared" si="1057"/>
        <v>0</v>
      </c>
      <c r="V5473" s="560">
        <f t="shared" si="1058"/>
        <v>0</v>
      </c>
      <c r="W5473" s="560">
        <f t="shared" si="1059"/>
        <v>0</v>
      </c>
    </row>
    <row r="5474" spans="1:23" ht="21" customHeight="1">
      <c r="A5474" s="316" t="str">
        <f t="shared" si="1050"/>
        <v/>
      </c>
      <c r="B5474" s="316" t="str">
        <f t="shared" si="1051"/>
        <v/>
      </c>
      <c r="C5474" s="316" t="str">
        <f>IF(AND(F5474&lt;&gt;"",G5474&lt;&gt;""),COUNT($C$32:C5473)+1,"")</f>
        <v/>
      </c>
      <c r="D5474" s="292" t="str">
        <f t="shared" si="1052"/>
        <v/>
      </c>
      <c r="E5474" s="292" t="str">
        <f t="shared" si="1053"/>
        <v/>
      </c>
      <c r="F5474" s="316"/>
      <c r="G5474" s="316"/>
      <c r="H5474" s="317"/>
      <c r="I5474" s="316" t="s">
        <v>445</v>
      </c>
      <c r="J5474" s="318"/>
      <c r="K5474" s="319"/>
      <c r="L5474" s="292" t="s">
        <v>446</v>
      </c>
      <c r="M5474" s="324"/>
      <c r="N5474" s="294" t="str">
        <f t="shared" si="1054"/>
        <v/>
      </c>
      <c r="O5474" s="319"/>
      <c r="P5474" s="296" t="str">
        <f t="shared" si="1055"/>
        <v/>
      </c>
      <c r="Q5474" s="552"/>
      <c r="R5474" s="551"/>
      <c r="S5474" s="291"/>
      <c r="T5474" t="str">
        <f t="shared" si="1056"/>
        <v>-</v>
      </c>
      <c r="U5474" s="560">
        <f t="shared" si="1057"/>
        <v>0</v>
      </c>
      <c r="V5474" s="560">
        <f t="shared" si="1058"/>
        <v>0</v>
      </c>
      <c r="W5474" s="560">
        <f t="shared" si="1059"/>
        <v>0</v>
      </c>
    </row>
    <row r="5475" spans="1:23" ht="21" customHeight="1">
      <c r="A5475" s="316" t="str">
        <f t="shared" si="1050"/>
        <v/>
      </c>
      <c r="B5475" s="316" t="str">
        <f t="shared" si="1051"/>
        <v/>
      </c>
      <c r="C5475" s="316" t="str">
        <f>IF(AND(F5475&lt;&gt;"",G5475&lt;&gt;""),COUNT($C$32:C5474)+1,"")</f>
        <v/>
      </c>
      <c r="D5475" s="292" t="str">
        <f t="shared" si="1052"/>
        <v/>
      </c>
      <c r="E5475" s="292" t="str">
        <f t="shared" si="1053"/>
        <v/>
      </c>
      <c r="F5475" s="316"/>
      <c r="G5475" s="316"/>
      <c r="H5475" s="317"/>
      <c r="I5475" s="316" t="s">
        <v>445</v>
      </c>
      <c r="J5475" s="318"/>
      <c r="K5475" s="319"/>
      <c r="L5475" s="292" t="s">
        <v>446</v>
      </c>
      <c r="M5475" s="324"/>
      <c r="N5475" s="294" t="str">
        <f t="shared" si="1054"/>
        <v/>
      </c>
      <c r="O5475" s="319"/>
      <c r="P5475" s="296" t="str">
        <f t="shared" si="1055"/>
        <v/>
      </c>
      <c r="Q5475" s="552"/>
      <c r="R5475" s="551"/>
      <c r="S5475" s="291"/>
      <c r="T5475" t="str">
        <f t="shared" si="1056"/>
        <v>-</v>
      </c>
      <c r="U5475" s="560">
        <f t="shared" si="1057"/>
        <v>0</v>
      </c>
      <c r="V5475" s="560">
        <f t="shared" si="1058"/>
        <v>0</v>
      </c>
      <c r="W5475" s="560">
        <f t="shared" si="1059"/>
        <v>0</v>
      </c>
    </row>
    <row r="5476" spans="1:23" ht="21" customHeight="1">
      <c r="A5476" s="316" t="str">
        <f t="shared" si="1050"/>
        <v/>
      </c>
      <c r="B5476" s="316" t="str">
        <f t="shared" si="1051"/>
        <v/>
      </c>
      <c r="C5476" s="316" t="str">
        <f>IF(AND(F5476&lt;&gt;"",G5476&lt;&gt;""),COUNT($C$32:C5475)+1,"")</f>
        <v/>
      </c>
      <c r="D5476" s="292" t="str">
        <f t="shared" si="1052"/>
        <v/>
      </c>
      <c r="E5476" s="292" t="str">
        <f t="shared" si="1053"/>
        <v/>
      </c>
      <c r="F5476" s="316"/>
      <c r="G5476" s="316"/>
      <c r="H5476" s="317"/>
      <c r="I5476" s="316" t="s">
        <v>445</v>
      </c>
      <c r="J5476" s="318"/>
      <c r="K5476" s="319"/>
      <c r="L5476" s="292" t="s">
        <v>446</v>
      </c>
      <c r="M5476" s="324"/>
      <c r="N5476" s="294" t="str">
        <f t="shared" si="1054"/>
        <v/>
      </c>
      <c r="O5476" s="319"/>
      <c r="P5476" s="296" t="str">
        <f t="shared" si="1055"/>
        <v/>
      </c>
      <c r="Q5476" s="552"/>
      <c r="R5476" s="551"/>
      <c r="S5476" s="291"/>
      <c r="T5476" t="str">
        <f t="shared" si="1056"/>
        <v>-</v>
      </c>
      <c r="U5476" s="560">
        <f t="shared" si="1057"/>
        <v>0</v>
      </c>
      <c r="V5476" s="560">
        <f t="shared" si="1058"/>
        <v>0</v>
      </c>
      <c r="W5476" s="560">
        <f t="shared" si="1059"/>
        <v>0</v>
      </c>
    </row>
    <row r="5477" spans="1:23" ht="21" customHeight="1">
      <c r="A5477" s="316" t="str">
        <f t="shared" si="1050"/>
        <v/>
      </c>
      <c r="B5477" s="316" t="str">
        <f t="shared" si="1051"/>
        <v/>
      </c>
      <c r="C5477" s="316" t="str">
        <f>IF(AND(F5477&lt;&gt;"",G5477&lt;&gt;""),COUNT($C$32:C5476)+1,"")</f>
        <v/>
      </c>
      <c r="D5477" s="292" t="str">
        <f t="shared" si="1052"/>
        <v/>
      </c>
      <c r="E5477" s="292" t="str">
        <f t="shared" si="1053"/>
        <v/>
      </c>
      <c r="F5477" s="316"/>
      <c r="G5477" s="316"/>
      <c r="H5477" s="317"/>
      <c r="I5477" s="316" t="s">
        <v>445</v>
      </c>
      <c r="J5477" s="318"/>
      <c r="K5477" s="319"/>
      <c r="L5477" s="292" t="s">
        <v>446</v>
      </c>
      <c r="M5477" s="324"/>
      <c r="N5477" s="294" t="str">
        <f t="shared" si="1054"/>
        <v/>
      </c>
      <c r="O5477" s="319"/>
      <c r="P5477" s="296" t="str">
        <f t="shared" si="1055"/>
        <v/>
      </c>
      <c r="Q5477" s="552"/>
      <c r="R5477" s="551"/>
      <c r="S5477" s="291"/>
      <c r="T5477" t="str">
        <f t="shared" si="1056"/>
        <v>-</v>
      </c>
      <c r="U5477" s="560">
        <f t="shared" si="1057"/>
        <v>0</v>
      </c>
      <c r="V5477" s="560">
        <f t="shared" si="1058"/>
        <v>0</v>
      </c>
      <c r="W5477" s="560">
        <f t="shared" si="1059"/>
        <v>0</v>
      </c>
    </row>
    <row r="5478" spans="1:23" ht="21" customHeight="1">
      <c r="A5478" s="316" t="str">
        <f t="shared" si="1050"/>
        <v/>
      </c>
      <c r="B5478" s="316" t="str">
        <f t="shared" si="1051"/>
        <v/>
      </c>
      <c r="C5478" s="316" t="str">
        <f>IF(AND(F5478&lt;&gt;"",G5478&lt;&gt;""),COUNT($C$32:C5477)+1,"")</f>
        <v/>
      </c>
      <c r="D5478" s="292" t="str">
        <f t="shared" si="1052"/>
        <v/>
      </c>
      <c r="E5478" s="292" t="str">
        <f t="shared" si="1053"/>
        <v/>
      </c>
      <c r="F5478" s="316"/>
      <c r="G5478" s="316"/>
      <c r="H5478" s="317"/>
      <c r="I5478" s="316" t="s">
        <v>445</v>
      </c>
      <c r="J5478" s="318"/>
      <c r="K5478" s="319"/>
      <c r="L5478" s="292" t="s">
        <v>446</v>
      </c>
      <c r="M5478" s="324"/>
      <c r="N5478" s="294" t="str">
        <f t="shared" si="1054"/>
        <v/>
      </c>
      <c r="O5478" s="319"/>
      <c r="P5478" s="296" t="str">
        <f t="shared" si="1055"/>
        <v/>
      </c>
      <c r="Q5478" s="552"/>
      <c r="R5478" s="551"/>
      <c r="S5478" s="291"/>
      <c r="T5478" t="str">
        <f t="shared" si="1056"/>
        <v>-</v>
      </c>
      <c r="U5478" s="560">
        <f t="shared" si="1057"/>
        <v>0</v>
      </c>
      <c r="V5478" s="560">
        <f t="shared" si="1058"/>
        <v>0</v>
      </c>
      <c r="W5478" s="560">
        <f t="shared" si="1059"/>
        <v>0</v>
      </c>
    </row>
    <row r="5479" spans="1:23" ht="21" customHeight="1">
      <c r="A5479" s="316" t="str">
        <f t="shared" si="1050"/>
        <v/>
      </c>
      <c r="B5479" s="316" t="str">
        <f t="shared" si="1051"/>
        <v/>
      </c>
      <c r="C5479" s="316" t="str">
        <f>IF(AND(F5479&lt;&gt;"",G5479&lt;&gt;""),COUNT($C$32:C5478)+1,"")</f>
        <v/>
      </c>
      <c r="D5479" s="292" t="str">
        <f t="shared" si="1052"/>
        <v/>
      </c>
      <c r="E5479" s="292" t="str">
        <f t="shared" si="1053"/>
        <v/>
      </c>
      <c r="F5479" s="316"/>
      <c r="G5479" s="316"/>
      <c r="H5479" s="317"/>
      <c r="I5479" s="316" t="s">
        <v>445</v>
      </c>
      <c r="J5479" s="318"/>
      <c r="K5479" s="319"/>
      <c r="L5479" s="292" t="s">
        <v>446</v>
      </c>
      <c r="M5479" s="324"/>
      <c r="N5479" s="294" t="str">
        <f t="shared" si="1054"/>
        <v/>
      </c>
      <c r="O5479" s="319"/>
      <c r="P5479" s="296" t="str">
        <f t="shared" si="1055"/>
        <v/>
      </c>
      <c r="Q5479" s="552"/>
      <c r="R5479" s="551"/>
      <c r="S5479" s="291"/>
      <c r="T5479" t="str">
        <f t="shared" si="1056"/>
        <v>-</v>
      </c>
      <c r="U5479" s="560">
        <f t="shared" si="1057"/>
        <v>0</v>
      </c>
      <c r="V5479" s="560">
        <f t="shared" si="1058"/>
        <v>0</v>
      </c>
      <c r="W5479" s="560">
        <f t="shared" si="1059"/>
        <v>0</v>
      </c>
    </row>
    <row r="5480" spans="1:23" ht="21" customHeight="1">
      <c r="A5480" s="316" t="str">
        <f t="shared" si="1050"/>
        <v/>
      </c>
      <c r="B5480" s="316" t="str">
        <f t="shared" si="1051"/>
        <v/>
      </c>
      <c r="C5480" s="316" t="str">
        <f>IF(AND(F5480&lt;&gt;"",G5480&lt;&gt;""),COUNT($C$32:C5479)+1,"")</f>
        <v/>
      </c>
      <c r="D5480" s="292" t="str">
        <f t="shared" si="1052"/>
        <v/>
      </c>
      <c r="E5480" s="292" t="str">
        <f t="shared" si="1053"/>
        <v/>
      </c>
      <c r="F5480" s="316"/>
      <c r="G5480" s="316"/>
      <c r="H5480" s="317"/>
      <c r="I5480" s="316" t="s">
        <v>445</v>
      </c>
      <c r="J5480" s="318"/>
      <c r="K5480" s="319"/>
      <c r="L5480" s="292" t="s">
        <v>446</v>
      </c>
      <c r="M5480" s="324"/>
      <c r="N5480" s="294" t="str">
        <f t="shared" si="1054"/>
        <v/>
      </c>
      <c r="O5480" s="319"/>
      <c r="P5480" s="296" t="str">
        <f t="shared" si="1055"/>
        <v/>
      </c>
      <c r="Q5480" s="552"/>
      <c r="R5480" s="551"/>
      <c r="S5480" s="291"/>
      <c r="T5480" t="str">
        <f t="shared" si="1056"/>
        <v>-</v>
      </c>
      <c r="U5480" s="560">
        <f t="shared" si="1057"/>
        <v>0</v>
      </c>
      <c r="V5480" s="560">
        <f t="shared" si="1058"/>
        <v>0</v>
      </c>
      <c r="W5480" s="560">
        <f t="shared" si="1059"/>
        <v>0</v>
      </c>
    </row>
    <row r="5481" spans="1:23" ht="21" customHeight="1">
      <c r="A5481" s="316" t="str">
        <f t="shared" si="1050"/>
        <v/>
      </c>
      <c r="B5481" s="316" t="str">
        <f t="shared" si="1051"/>
        <v/>
      </c>
      <c r="C5481" s="316" t="str">
        <f>IF(AND(F5481&lt;&gt;"",G5481&lt;&gt;""),COUNT($C$32:C5480)+1,"")</f>
        <v/>
      </c>
      <c r="D5481" s="292" t="str">
        <f t="shared" si="1052"/>
        <v/>
      </c>
      <c r="E5481" s="292" t="str">
        <f t="shared" si="1053"/>
        <v/>
      </c>
      <c r="F5481" s="316"/>
      <c r="G5481" s="316"/>
      <c r="H5481" s="317"/>
      <c r="I5481" s="316" t="s">
        <v>445</v>
      </c>
      <c r="J5481" s="318"/>
      <c r="K5481" s="319"/>
      <c r="L5481" s="292" t="s">
        <v>446</v>
      </c>
      <c r="M5481" s="324"/>
      <c r="N5481" s="294" t="str">
        <f t="shared" si="1054"/>
        <v/>
      </c>
      <c r="O5481" s="319"/>
      <c r="P5481" s="296" t="str">
        <f t="shared" si="1055"/>
        <v/>
      </c>
      <c r="Q5481" s="552"/>
      <c r="R5481" s="551"/>
      <c r="S5481" s="291"/>
      <c r="T5481" t="str">
        <f t="shared" si="1056"/>
        <v>-</v>
      </c>
      <c r="U5481" s="560">
        <f t="shared" si="1057"/>
        <v>0</v>
      </c>
      <c r="V5481" s="560">
        <f t="shared" si="1058"/>
        <v>0</v>
      </c>
      <c r="W5481" s="560">
        <f t="shared" si="1059"/>
        <v>0</v>
      </c>
    </row>
    <row r="5482" spans="1:23" ht="21" customHeight="1">
      <c r="A5482" s="316" t="str">
        <f t="shared" si="1050"/>
        <v/>
      </c>
      <c r="B5482" s="316" t="str">
        <f t="shared" si="1051"/>
        <v/>
      </c>
      <c r="C5482" s="316" t="str">
        <f>IF(AND(F5482&lt;&gt;"",G5482&lt;&gt;""),COUNT($C$32:C5481)+1,"")</f>
        <v/>
      </c>
      <c r="D5482" s="292" t="str">
        <f t="shared" si="1052"/>
        <v/>
      </c>
      <c r="E5482" s="292" t="str">
        <f t="shared" si="1053"/>
        <v/>
      </c>
      <c r="F5482" s="316"/>
      <c r="G5482" s="316"/>
      <c r="H5482" s="317"/>
      <c r="I5482" s="316" t="s">
        <v>445</v>
      </c>
      <c r="J5482" s="318"/>
      <c r="K5482" s="319"/>
      <c r="L5482" s="292" t="s">
        <v>446</v>
      </c>
      <c r="M5482" s="324"/>
      <c r="N5482" s="294" t="str">
        <f t="shared" si="1054"/>
        <v/>
      </c>
      <c r="O5482" s="319"/>
      <c r="P5482" s="296" t="str">
        <f t="shared" si="1055"/>
        <v/>
      </c>
      <c r="Q5482" s="552"/>
      <c r="R5482" s="551"/>
      <c r="S5482" s="291"/>
      <c r="T5482" t="str">
        <f t="shared" si="1056"/>
        <v>-</v>
      </c>
      <c r="U5482" s="560">
        <f t="shared" si="1057"/>
        <v>0</v>
      </c>
      <c r="V5482" s="560">
        <f t="shared" si="1058"/>
        <v>0</v>
      </c>
      <c r="W5482" s="560">
        <f t="shared" si="1059"/>
        <v>0</v>
      </c>
    </row>
    <row r="5483" spans="1:23" ht="21" customHeight="1">
      <c r="A5483" s="316" t="str">
        <f t="shared" si="1050"/>
        <v/>
      </c>
      <c r="B5483" s="316" t="str">
        <f t="shared" si="1051"/>
        <v/>
      </c>
      <c r="C5483" s="316" t="str">
        <f>IF(AND(F5483&lt;&gt;"",G5483&lt;&gt;""),COUNT($C$32:C5482)+1,"")</f>
        <v/>
      </c>
      <c r="D5483" s="292" t="str">
        <f t="shared" si="1052"/>
        <v/>
      </c>
      <c r="E5483" s="292" t="str">
        <f t="shared" si="1053"/>
        <v/>
      </c>
      <c r="F5483" s="316"/>
      <c r="G5483" s="316"/>
      <c r="H5483" s="317"/>
      <c r="I5483" s="316" t="s">
        <v>445</v>
      </c>
      <c r="J5483" s="318"/>
      <c r="K5483" s="319"/>
      <c r="L5483" s="292" t="s">
        <v>446</v>
      </c>
      <c r="M5483" s="324"/>
      <c r="N5483" s="294" t="str">
        <f t="shared" si="1054"/>
        <v/>
      </c>
      <c r="O5483" s="319"/>
      <c r="P5483" s="296" t="str">
        <f t="shared" si="1055"/>
        <v/>
      </c>
      <c r="Q5483" s="552"/>
      <c r="R5483" s="551"/>
      <c r="S5483" s="291"/>
      <c r="T5483" t="str">
        <f t="shared" si="1056"/>
        <v>-</v>
      </c>
      <c r="U5483" s="560">
        <f t="shared" si="1057"/>
        <v>0</v>
      </c>
      <c r="V5483" s="560">
        <f t="shared" si="1058"/>
        <v>0</v>
      </c>
      <c r="W5483" s="560">
        <f t="shared" si="1059"/>
        <v>0</v>
      </c>
    </row>
    <row r="5484" spans="1:23" ht="21" customHeight="1">
      <c r="A5484" s="316" t="str">
        <f t="shared" si="1050"/>
        <v/>
      </c>
      <c r="B5484" s="316" t="str">
        <f t="shared" si="1051"/>
        <v/>
      </c>
      <c r="C5484" s="316" t="str">
        <f>IF(AND(F5484&lt;&gt;"",G5484&lt;&gt;""),COUNT($C$32:C5483)+1,"")</f>
        <v/>
      </c>
      <c r="D5484" s="292" t="str">
        <f t="shared" si="1052"/>
        <v/>
      </c>
      <c r="E5484" s="292" t="str">
        <f t="shared" si="1053"/>
        <v/>
      </c>
      <c r="F5484" s="316"/>
      <c r="G5484" s="316"/>
      <c r="H5484" s="317"/>
      <c r="I5484" s="316" t="s">
        <v>445</v>
      </c>
      <c r="J5484" s="318"/>
      <c r="K5484" s="319"/>
      <c r="L5484" s="292" t="s">
        <v>446</v>
      </c>
      <c r="M5484" s="324"/>
      <c r="N5484" s="294" t="str">
        <f t="shared" si="1054"/>
        <v/>
      </c>
      <c r="O5484" s="319"/>
      <c r="P5484" s="296" t="str">
        <f t="shared" si="1055"/>
        <v/>
      </c>
      <c r="Q5484" s="552"/>
      <c r="R5484" s="551"/>
      <c r="S5484" s="291"/>
      <c r="T5484" t="str">
        <f t="shared" si="1056"/>
        <v>-</v>
      </c>
      <c r="U5484" s="560">
        <f t="shared" si="1057"/>
        <v>0</v>
      </c>
      <c r="V5484" s="560">
        <f t="shared" si="1058"/>
        <v>0</v>
      </c>
      <c r="W5484" s="560">
        <f t="shared" si="1059"/>
        <v>0</v>
      </c>
    </row>
    <row r="5485" spans="1:23" ht="21" customHeight="1">
      <c r="A5485" s="316" t="str">
        <f t="shared" si="1050"/>
        <v/>
      </c>
      <c r="B5485" s="316" t="str">
        <f t="shared" si="1051"/>
        <v/>
      </c>
      <c r="C5485" s="316" t="str">
        <f>IF(AND(F5485&lt;&gt;"",G5485&lt;&gt;""),COUNT($C$32:C5484)+1,"")</f>
        <v/>
      </c>
      <c r="D5485" s="292" t="str">
        <f t="shared" si="1052"/>
        <v/>
      </c>
      <c r="E5485" s="292" t="str">
        <f t="shared" si="1053"/>
        <v/>
      </c>
      <c r="F5485" s="316"/>
      <c r="G5485" s="316"/>
      <c r="H5485" s="317"/>
      <c r="I5485" s="316" t="s">
        <v>445</v>
      </c>
      <c r="J5485" s="318"/>
      <c r="K5485" s="319"/>
      <c r="L5485" s="292" t="s">
        <v>446</v>
      </c>
      <c r="M5485" s="324"/>
      <c r="N5485" s="294" t="str">
        <f t="shared" si="1054"/>
        <v/>
      </c>
      <c r="O5485" s="319"/>
      <c r="P5485" s="296" t="str">
        <f t="shared" si="1055"/>
        <v/>
      </c>
      <c r="Q5485" s="552"/>
      <c r="R5485" s="551"/>
      <c r="S5485" s="291"/>
      <c r="T5485" t="str">
        <f t="shared" si="1056"/>
        <v>-</v>
      </c>
      <c r="U5485" s="560">
        <f t="shared" si="1057"/>
        <v>0</v>
      </c>
      <c r="V5485" s="560">
        <f t="shared" si="1058"/>
        <v>0</v>
      </c>
      <c r="W5485" s="560">
        <f t="shared" si="1059"/>
        <v>0</v>
      </c>
    </row>
    <row r="5486" spans="1:23" ht="21" customHeight="1">
      <c r="A5486" s="316" t="str">
        <f t="shared" si="1050"/>
        <v/>
      </c>
      <c r="B5486" s="316" t="str">
        <f t="shared" si="1051"/>
        <v/>
      </c>
      <c r="C5486" s="316" t="str">
        <f>IF(AND(F5486&lt;&gt;"",G5486&lt;&gt;""),COUNT($C$32:C5485)+1,"")</f>
        <v/>
      </c>
      <c r="D5486" s="292" t="str">
        <f t="shared" si="1052"/>
        <v/>
      </c>
      <c r="E5486" s="292" t="str">
        <f t="shared" si="1053"/>
        <v/>
      </c>
      <c r="F5486" s="316"/>
      <c r="G5486" s="316"/>
      <c r="H5486" s="317"/>
      <c r="I5486" s="316" t="s">
        <v>445</v>
      </c>
      <c r="J5486" s="318"/>
      <c r="K5486" s="319"/>
      <c r="L5486" s="292" t="s">
        <v>446</v>
      </c>
      <c r="M5486" s="324"/>
      <c r="N5486" s="294" t="str">
        <f t="shared" si="1054"/>
        <v/>
      </c>
      <c r="O5486" s="319"/>
      <c r="P5486" s="296" t="str">
        <f t="shared" si="1055"/>
        <v/>
      </c>
      <c r="Q5486" s="552"/>
      <c r="R5486" s="551"/>
      <c r="S5486" s="291"/>
      <c r="T5486" t="str">
        <f t="shared" si="1056"/>
        <v>-</v>
      </c>
      <c r="U5486" s="560">
        <f t="shared" si="1057"/>
        <v>0</v>
      </c>
      <c r="V5486" s="560">
        <f t="shared" si="1058"/>
        <v>0</v>
      </c>
      <c r="W5486" s="560">
        <f t="shared" si="1059"/>
        <v>0</v>
      </c>
    </row>
    <row r="5487" spans="1:23" ht="21" customHeight="1">
      <c r="A5487" s="316" t="str">
        <f t="shared" si="1050"/>
        <v/>
      </c>
      <c r="B5487" s="316" t="str">
        <f t="shared" si="1051"/>
        <v/>
      </c>
      <c r="C5487" s="316" t="str">
        <f>IF(AND(F5487&lt;&gt;"",G5487&lt;&gt;""),COUNT($C$32:C5486)+1,"")</f>
        <v/>
      </c>
      <c r="D5487" s="292" t="str">
        <f t="shared" si="1052"/>
        <v/>
      </c>
      <c r="E5487" s="292" t="str">
        <f t="shared" si="1053"/>
        <v/>
      </c>
      <c r="F5487" s="316"/>
      <c r="G5487" s="316"/>
      <c r="H5487" s="317"/>
      <c r="I5487" s="316" t="s">
        <v>445</v>
      </c>
      <c r="J5487" s="318"/>
      <c r="K5487" s="319"/>
      <c r="L5487" s="292" t="s">
        <v>446</v>
      </c>
      <c r="M5487" s="324"/>
      <c r="N5487" s="294" t="str">
        <f t="shared" si="1054"/>
        <v/>
      </c>
      <c r="O5487" s="319"/>
      <c r="P5487" s="296" t="str">
        <f t="shared" si="1055"/>
        <v/>
      </c>
      <c r="Q5487" s="552"/>
      <c r="R5487" s="551"/>
      <c r="S5487" s="291"/>
      <c r="T5487" t="str">
        <f t="shared" si="1056"/>
        <v>-</v>
      </c>
      <c r="U5487" s="560">
        <f t="shared" si="1057"/>
        <v>0</v>
      </c>
      <c r="V5487" s="560">
        <f t="shared" si="1058"/>
        <v>0</v>
      </c>
      <c r="W5487" s="560">
        <f t="shared" si="1059"/>
        <v>0</v>
      </c>
    </row>
    <row r="5488" spans="1:23" ht="21" customHeight="1">
      <c r="A5488" s="316" t="str">
        <f t="shared" si="1050"/>
        <v/>
      </c>
      <c r="B5488" s="316" t="str">
        <f t="shared" si="1051"/>
        <v/>
      </c>
      <c r="C5488" s="316" t="str">
        <f>IF(AND(F5488&lt;&gt;"",G5488&lt;&gt;""),COUNT($C$32:C5487)+1,"")</f>
        <v/>
      </c>
      <c r="D5488" s="292" t="str">
        <f t="shared" si="1052"/>
        <v/>
      </c>
      <c r="E5488" s="292" t="str">
        <f t="shared" si="1053"/>
        <v/>
      </c>
      <c r="F5488" s="316"/>
      <c r="G5488" s="316"/>
      <c r="H5488" s="317"/>
      <c r="I5488" s="316" t="s">
        <v>445</v>
      </c>
      <c r="J5488" s="318"/>
      <c r="K5488" s="319"/>
      <c r="L5488" s="292" t="s">
        <v>446</v>
      </c>
      <c r="M5488" s="324"/>
      <c r="N5488" s="294" t="str">
        <f t="shared" si="1054"/>
        <v/>
      </c>
      <c r="O5488" s="319"/>
      <c r="P5488" s="296" t="str">
        <f t="shared" si="1055"/>
        <v/>
      </c>
      <c r="Q5488" s="552"/>
      <c r="R5488" s="551"/>
      <c r="S5488" s="291"/>
      <c r="T5488" t="str">
        <f t="shared" si="1056"/>
        <v>-</v>
      </c>
      <c r="U5488" s="560">
        <f t="shared" si="1057"/>
        <v>0</v>
      </c>
      <c r="V5488" s="560">
        <f t="shared" si="1058"/>
        <v>0</v>
      </c>
      <c r="W5488" s="560">
        <f t="shared" si="1059"/>
        <v>0</v>
      </c>
    </row>
    <row r="5489" spans="1:23" ht="21" customHeight="1">
      <c r="A5489" s="316" t="str">
        <f t="shared" si="1050"/>
        <v/>
      </c>
      <c r="B5489" s="316" t="str">
        <f t="shared" si="1051"/>
        <v/>
      </c>
      <c r="C5489" s="316" t="str">
        <f>IF(AND(F5489&lt;&gt;"",G5489&lt;&gt;""),COUNT($C$32:C5488)+1,"")</f>
        <v/>
      </c>
      <c r="D5489" s="292" t="str">
        <f t="shared" si="1052"/>
        <v/>
      </c>
      <c r="E5489" s="292" t="str">
        <f t="shared" si="1053"/>
        <v/>
      </c>
      <c r="F5489" s="316"/>
      <c r="G5489" s="316"/>
      <c r="H5489" s="317"/>
      <c r="I5489" s="316" t="s">
        <v>445</v>
      </c>
      <c r="J5489" s="318"/>
      <c r="K5489" s="319"/>
      <c r="L5489" s="292" t="s">
        <v>446</v>
      </c>
      <c r="M5489" s="324"/>
      <c r="N5489" s="294" t="str">
        <f t="shared" si="1054"/>
        <v/>
      </c>
      <c r="O5489" s="319"/>
      <c r="P5489" s="296" t="str">
        <f t="shared" si="1055"/>
        <v/>
      </c>
      <c r="Q5489" s="552"/>
      <c r="R5489" s="551"/>
      <c r="S5489" s="291"/>
      <c r="T5489" t="str">
        <f t="shared" si="1056"/>
        <v>-</v>
      </c>
      <c r="U5489" s="560">
        <f t="shared" si="1057"/>
        <v>0</v>
      </c>
      <c r="V5489" s="560">
        <f t="shared" si="1058"/>
        <v>0</v>
      </c>
      <c r="W5489" s="560">
        <f t="shared" si="1059"/>
        <v>0</v>
      </c>
    </row>
    <row r="5490" spans="1:23" ht="21" customHeight="1">
      <c r="A5490" s="316" t="str">
        <f t="shared" si="1050"/>
        <v/>
      </c>
      <c r="B5490" s="316" t="str">
        <f t="shared" si="1051"/>
        <v/>
      </c>
      <c r="C5490" s="316" t="str">
        <f>IF(AND(F5490&lt;&gt;"",G5490&lt;&gt;""),COUNT($C$32:C5489)+1,"")</f>
        <v/>
      </c>
      <c r="D5490" s="292" t="str">
        <f t="shared" si="1052"/>
        <v/>
      </c>
      <c r="E5490" s="292" t="str">
        <f t="shared" si="1053"/>
        <v/>
      </c>
      <c r="F5490" s="316"/>
      <c r="G5490" s="316"/>
      <c r="H5490" s="317"/>
      <c r="I5490" s="316" t="s">
        <v>445</v>
      </c>
      <c r="J5490" s="318"/>
      <c r="K5490" s="319"/>
      <c r="L5490" s="292" t="s">
        <v>446</v>
      </c>
      <c r="M5490" s="324"/>
      <c r="N5490" s="294" t="str">
        <f t="shared" si="1054"/>
        <v/>
      </c>
      <c r="O5490" s="319"/>
      <c r="P5490" s="296" t="str">
        <f t="shared" si="1055"/>
        <v/>
      </c>
      <c r="Q5490" s="552"/>
      <c r="R5490" s="551"/>
      <c r="S5490" s="291"/>
      <c r="T5490" t="str">
        <f t="shared" si="1056"/>
        <v>-</v>
      </c>
      <c r="U5490" s="560">
        <f t="shared" si="1057"/>
        <v>0</v>
      </c>
      <c r="V5490" s="560">
        <f t="shared" si="1058"/>
        <v>0</v>
      </c>
      <c r="W5490" s="560">
        <f t="shared" si="1059"/>
        <v>0</v>
      </c>
    </row>
    <row r="5491" spans="1:23" ht="21" customHeight="1">
      <c r="A5491" s="316" t="str">
        <f t="shared" si="1050"/>
        <v/>
      </c>
      <c r="B5491" s="316" t="str">
        <f t="shared" si="1051"/>
        <v/>
      </c>
      <c r="C5491" s="316" t="str">
        <f>IF(AND(F5491&lt;&gt;"",G5491&lt;&gt;""),COUNT($C$32:C5490)+1,"")</f>
        <v/>
      </c>
      <c r="D5491" s="292" t="str">
        <f t="shared" si="1052"/>
        <v/>
      </c>
      <c r="E5491" s="292" t="str">
        <f t="shared" si="1053"/>
        <v/>
      </c>
      <c r="F5491" s="316"/>
      <c r="G5491" s="316"/>
      <c r="H5491" s="317"/>
      <c r="I5491" s="316" t="s">
        <v>445</v>
      </c>
      <c r="J5491" s="318"/>
      <c r="K5491" s="319"/>
      <c r="L5491" s="292" t="s">
        <v>446</v>
      </c>
      <c r="M5491" s="324"/>
      <c r="N5491" s="294" t="str">
        <f t="shared" si="1054"/>
        <v/>
      </c>
      <c r="O5491" s="319"/>
      <c r="P5491" s="296" t="str">
        <f t="shared" si="1055"/>
        <v/>
      </c>
      <c r="Q5491" s="552"/>
      <c r="R5491" s="551"/>
      <c r="S5491" s="291"/>
      <c r="T5491" t="str">
        <f t="shared" si="1056"/>
        <v>-</v>
      </c>
      <c r="U5491" s="560">
        <f t="shared" si="1057"/>
        <v>0</v>
      </c>
      <c r="V5491" s="560">
        <f t="shared" si="1058"/>
        <v>0</v>
      </c>
      <c r="W5491" s="560">
        <f t="shared" si="1059"/>
        <v>0</v>
      </c>
    </row>
    <row r="5492" spans="1:23" ht="21" customHeight="1">
      <c r="A5492" s="316" t="str">
        <f t="shared" si="1050"/>
        <v/>
      </c>
      <c r="B5492" s="316" t="str">
        <f t="shared" si="1051"/>
        <v/>
      </c>
      <c r="C5492" s="316" t="str">
        <f>IF(AND(F5492&lt;&gt;"",G5492&lt;&gt;""),COUNT($C$32:C5491)+1,"")</f>
        <v/>
      </c>
      <c r="D5492" s="292" t="str">
        <f t="shared" si="1052"/>
        <v/>
      </c>
      <c r="E5492" s="292" t="str">
        <f t="shared" si="1053"/>
        <v/>
      </c>
      <c r="F5492" s="316"/>
      <c r="G5492" s="316"/>
      <c r="H5492" s="317"/>
      <c r="I5492" s="316" t="s">
        <v>445</v>
      </c>
      <c r="J5492" s="318"/>
      <c r="K5492" s="319"/>
      <c r="L5492" s="292" t="s">
        <v>446</v>
      </c>
      <c r="M5492" s="324"/>
      <c r="N5492" s="294" t="str">
        <f t="shared" si="1054"/>
        <v/>
      </c>
      <c r="O5492" s="319"/>
      <c r="P5492" s="296" t="str">
        <f t="shared" si="1055"/>
        <v/>
      </c>
      <c r="Q5492" s="552"/>
      <c r="R5492" s="551"/>
      <c r="S5492" s="291"/>
      <c r="T5492" t="str">
        <f t="shared" si="1056"/>
        <v>-</v>
      </c>
      <c r="U5492" s="560">
        <f t="shared" si="1057"/>
        <v>0</v>
      </c>
      <c r="V5492" s="560">
        <f t="shared" si="1058"/>
        <v>0</v>
      </c>
      <c r="W5492" s="560">
        <f t="shared" si="1059"/>
        <v>0</v>
      </c>
    </row>
    <row r="5493" spans="1:23" ht="21" customHeight="1">
      <c r="A5493" s="316" t="str">
        <f t="shared" si="1050"/>
        <v/>
      </c>
      <c r="B5493" s="316" t="str">
        <f t="shared" si="1051"/>
        <v/>
      </c>
      <c r="C5493" s="316" t="str">
        <f>IF(AND(F5493&lt;&gt;"",G5493&lt;&gt;""),COUNT($C$32:C5492)+1,"")</f>
        <v/>
      </c>
      <c r="D5493" s="292" t="str">
        <f t="shared" si="1052"/>
        <v/>
      </c>
      <c r="E5493" s="292" t="str">
        <f t="shared" si="1053"/>
        <v/>
      </c>
      <c r="F5493" s="316"/>
      <c r="G5493" s="316"/>
      <c r="H5493" s="317"/>
      <c r="I5493" s="316" t="s">
        <v>445</v>
      </c>
      <c r="J5493" s="318"/>
      <c r="K5493" s="319"/>
      <c r="L5493" s="292" t="s">
        <v>446</v>
      </c>
      <c r="M5493" s="324"/>
      <c r="N5493" s="294" t="str">
        <f t="shared" si="1054"/>
        <v/>
      </c>
      <c r="O5493" s="319"/>
      <c r="P5493" s="296" t="str">
        <f t="shared" si="1055"/>
        <v/>
      </c>
      <c r="Q5493" s="552"/>
      <c r="R5493" s="551"/>
      <c r="S5493" s="291"/>
      <c r="T5493" t="str">
        <f t="shared" si="1056"/>
        <v>-</v>
      </c>
      <c r="U5493" s="560">
        <f t="shared" si="1057"/>
        <v>0</v>
      </c>
      <c r="V5493" s="560">
        <f t="shared" si="1058"/>
        <v>0</v>
      </c>
      <c r="W5493" s="560">
        <f t="shared" si="1059"/>
        <v>0</v>
      </c>
    </row>
    <row r="5494" spans="1:23" ht="21" customHeight="1">
      <c r="A5494" s="316" t="str">
        <f t="shared" si="1050"/>
        <v/>
      </c>
      <c r="B5494" s="316" t="str">
        <f t="shared" si="1051"/>
        <v/>
      </c>
      <c r="C5494" s="316" t="str">
        <f>IF(AND(F5494&lt;&gt;"",G5494&lt;&gt;""),COUNT($C$32:C5493)+1,"")</f>
        <v/>
      </c>
      <c r="D5494" s="292" t="str">
        <f t="shared" si="1052"/>
        <v/>
      </c>
      <c r="E5494" s="292" t="str">
        <f t="shared" si="1053"/>
        <v/>
      </c>
      <c r="F5494" s="316"/>
      <c r="G5494" s="316"/>
      <c r="H5494" s="317"/>
      <c r="I5494" s="316" t="s">
        <v>445</v>
      </c>
      <c r="J5494" s="318"/>
      <c r="K5494" s="319"/>
      <c r="L5494" s="292" t="s">
        <v>446</v>
      </c>
      <c r="M5494" s="324"/>
      <c r="N5494" s="294" t="str">
        <f t="shared" si="1054"/>
        <v/>
      </c>
      <c r="O5494" s="319"/>
      <c r="P5494" s="296" t="str">
        <f t="shared" si="1055"/>
        <v/>
      </c>
      <c r="Q5494" s="552"/>
      <c r="R5494" s="551"/>
      <c r="S5494" s="291"/>
      <c r="T5494" t="str">
        <f t="shared" si="1056"/>
        <v>-</v>
      </c>
      <c r="U5494" s="560">
        <f t="shared" si="1057"/>
        <v>0</v>
      </c>
      <c r="V5494" s="560">
        <f t="shared" si="1058"/>
        <v>0</v>
      </c>
      <c r="W5494" s="560">
        <f t="shared" si="1059"/>
        <v>0</v>
      </c>
    </row>
    <row r="5495" spans="1:23" ht="21" customHeight="1">
      <c r="A5495" s="316" t="str">
        <f t="shared" ref="A5495:A5558" si="1060">IF(AND(F5495&lt;&gt;"",G5495&lt;&gt;""),LEFT(E5495,5),"")</f>
        <v/>
      </c>
      <c r="B5495" s="316" t="str">
        <f t="shared" ref="B5495:B5558" si="1061">IF(AND(F5495&lt;&gt;"",G5495&lt;&gt;""),LEFT(G5495,2),"")</f>
        <v/>
      </c>
      <c r="C5495" s="316" t="str">
        <f>IF(AND(F5495&lt;&gt;"",G5495&lt;&gt;""),COUNT($C$32:C5494)+1,"")</f>
        <v/>
      </c>
      <c r="D5495" s="292" t="str">
        <f t="shared" ref="D5495:D5558" si="1062">IF(C5495&lt;&gt;"","LN"&amp;TEXT(C5495,"0000"),"")</f>
        <v/>
      </c>
      <c r="E5495" s="292" t="str">
        <f t="shared" ref="E5495:E5558" si="1063">IF(AND(F5495&lt;&gt;"",G5495&lt;&gt;""),LEFT(F5495,7),"")</f>
        <v/>
      </c>
      <c r="F5495" s="316"/>
      <c r="G5495" s="316"/>
      <c r="H5495" s="317"/>
      <c r="I5495" s="316" t="s">
        <v>445</v>
      </c>
      <c r="J5495" s="318"/>
      <c r="K5495" s="319"/>
      <c r="L5495" s="292" t="s">
        <v>446</v>
      </c>
      <c r="M5495" s="324"/>
      <c r="N5495" s="294" t="str">
        <f t="shared" ref="N5495:N5558" si="1064">IF(AND(F5495&lt;&gt;"",G5495&lt;&gt;""),K5495*M5495,"")</f>
        <v/>
      </c>
      <c r="O5495" s="319"/>
      <c r="P5495" s="296" t="str">
        <f t="shared" ref="P5495:P5558" si="1065">IF(AND(F5495&lt;&gt;"",G5495&lt;&gt;""),N5495*O5495,"")</f>
        <v/>
      </c>
      <c r="Q5495" s="552"/>
      <c r="R5495" s="551"/>
      <c r="S5495" s="291"/>
      <c r="T5495" t="str">
        <f t="shared" ref="T5495:T5558" si="1066">IF(AND(F5495&lt;&gt;"",G5495&lt;&gt;""),"ok","-")</f>
        <v>-</v>
      </c>
      <c r="U5495" s="560">
        <f t="shared" ref="U5495:U5558" si="1067">MOD(K5495,1)</f>
        <v>0</v>
      </c>
      <c r="V5495" s="560">
        <f t="shared" ref="V5495:V5558" si="1068">MOD(M5495,1)</f>
        <v>0</v>
      </c>
      <c r="W5495" s="560">
        <f t="shared" ref="W5495:W5558" si="1069">MOD(O5495,1)</f>
        <v>0</v>
      </c>
    </row>
    <row r="5496" spans="1:23" ht="21" customHeight="1">
      <c r="A5496" s="316" t="str">
        <f t="shared" si="1060"/>
        <v/>
      </c>
      <c r="B5496" s="316" t="str">
        <f t="shared" si="1061"/>
        <v/>
      </c>
      <c r="C5496" s="316" t="str">
        <f>IF(AND(F5496&lt;&gt;"",G5496&lt;&gt;""),COUNT($C$32:C5495)+1,"")</f>
        <v/>
      </c>
      <c r="D5496" s="292" t="str">
        <f t="shared" si="1062"/>
        <v/>
      </c>
      <c r="E5496" s="292" t="str">
        <f t="shared" si="1063"/>
        <v/>
      </c>
      <c r="F5496" s="316"/>
      <c r="G5496" s="316"/>
      <c r="H5496" s="317"/>
      <c r="I5496" s="316" t="s">
        <v>445</v>
      </c>
      <c r="J5496" s="318"/>
      <c r="K5496" s="319"/>
      <c r="L5496" s="292" t="s">
        <v>446</v>
      </c>
      <c r="M5496" s="324"/>
      <c r="N5496" s="294" t="str">
        <f t="shared" si="1064"/>
        <v/>
      </c>
      <c r="O5496" s="319"/>
      <c r="P5496" s="296" t="str">
        <f t="shared" si="1065"/>
        <v/>
      </c>
      <c r="Q5496" s="552"/>
      <c r="R5496" s="551"/>
      <c r="S5496" s="291"/>
      <c r="T5496" t="str">
        <f t="shared" si="1066"/>
        <v>-</v>
      </c>
      <c r="U5496" s="560">
        <f t="shared" si="1067"/>
        <v>0</v>
      </c>
      <c r="V5496" s="560">
        <f t="shared" si="1068"/>
        <v>0</v>
      </c>
      <c r="W5496" s="560">
        <f t="shared" si="1069"/>
        <v>0</v>
      </c>
    </row>
    <row r="5497" spans="1:23" ht="21" customHeight="1">
      <c r="A5497" s="316" t="str">
        <f t="shared" si="1060"/>
        <v/>
      </c>
      <c r="B5497" s="316" t="str">
        <f t="shared" si="1061"/>
        <v/>
      </c>
      <c r="C5497" s="316" t="str">
        <f>IF(AND(F5497&lt;&gt;"",G5497&lt;&gt;""),COUNT($C$32:C5496)+1,"")</f>
        <v/>
      </c>
      <c r="D5497" s="292" t="str">
        <f t="shared" si="1062"/>
        <v/>
      </c>
      <c r="E5497" s="292" t="str">
        <f t="shared" si="1063"/>
        <v/>
      </c>
      <c r="F5497" s="316"/>
      <c r="G5497" s="316"/>
      <c r="H5497" s="317"/>
      <c r="I5497" s="316" t="s">
        <v>445</v>
      </c>
      <c r="J5497" s="318"/>
      <c r="K5497" s="319"/>
      <c r="L5497" s="292" t="s">
        <v>446</v>
      </c>
      <c r="M5497" s="324"/>
      <c r="N5497" s="294" t="str">
        <f t="shared" si="1064"/>
        <v/>
      </c>
      <c r="O5497" s="319"/>
      <c r="P5497" s="296" t="str">
        <f t="shared" si="1065"/>
        <v/>
      </c>
      <c r="Q5497" s="552"/>
      <c r="R5497" s="551"/>
      <c r="S5497" s="291"/>
      <c r="T5497" t="str">
        <f t="shared" si="1066"/>
        <v>-</v>
      </c>
      <c r="U5497" s="560">
        <f t="shared" si="1067"/>
        <v>0</v>
      </c>
      <c r="V5497" s="560">
        <f t="shared" si="1068"/>
        <v>0</v>
      </c>
      <c r="W5497" s="560">
        <f t="shared" si="1069"/>
        <v>0</v>
      </c>
    </row>
    <row r="5498" spans="1:23" ht="21" customHeight="1">
      <c r="A5498" s="316" t="str">
        <f t="shared" si="1060"/>
        <v/>
      </c>
      <c r="B5498" s="316" t="str">
        <f t="shared" si="1061"/>
        <v/>
      </c>
      <c r="C5498" s="316" t="str">
        <f>IF(AND(F5498&lt;&gt;"",G5498&lt;&gt;""),COUNT($C$32:C5497)+1,"")</f>
        <v/>
      </c>
      <c r="D5498" s="292" t="str">
        <f t="shared" si="1062"/>
        <v/>
      </c>
      <c r="E5498" s="292" t="str">
        <f t="shared" si="1063"/>
        <v/>
      </c>
      <c r="F5498" s="316"/>
      <c r="G5498" s="316"/>
      <c r="H5498" s="317"/>
      <c r="I5498" s="316" t="s">
        <v>445</v>
      </c>
      <c r="J5498" s="318"/>
      <c r="K5498" s="319"/>
      <c r="L5498" s="292" t="s">
        <v>446</v>
      </c>
      <c r="M5498" s="324"/>
      <c r="N5498" s="294" t="str">
        <f t="shared" si="1064"/>
        <v/>
      </c>
      <c r="O5498" s="319"/>
      <c r="P5498" s="296" t="str">
        <f t="shared" si="1065"/>
        <v/>
      </c>
      <c r="Q5498" s="552"/>
      <c r="R5498" s="551"/>
      <c r="S5498" s="291"/>
      <c r="T5498" t="str">
        <f t="shared" si="1066"/>
        <v>-</v>
      </c>
      <c r="U5498" s="560">
        <f t="shared" si="1067"/>
        <v>0</v>
      </c>
      <c r="V5498" s="560">
        <f t="shared" si="1068"/>
        <v>0</v>
      </c>
      <c r="W5498" s="560">
        <f t="shared" si="1069"/>
        <v>0</v>
      </c>
    </row>
    <row r="5499" spans="1:23" ht="21" customHeight="1">
      <c r="A5499" s="316" t="str">
        <f t="shared" si="1060"/>
        <v/>
      </c>
      <c r="B5499" s="316" t="str">
        <f t="shared" si="1061"/>
        <v/>
      </c>
      <c r="C5499" s="316" t="str">
        <f>IF(AND(F5499&lt;&gt;"",G5499&lt;&gt;""),COUNT($C$32:C5498)+1,"")</f>
        <v/>
      </c>
      <c r="D5499" s="292" t="str">
        <f t="shared" si="1062"/>
        <v/>
      </c>
      <c r="E5499" s="292" t="str">
        <f t="shared" si="1063"/>
        <v/>
      </c>
      <c r="F5499" s="316"/>
      <c r="G5499" s="316"/>
      <c r="H5499" s="317"/>
      <c r="I5499" s="316" t="s">
        <v>445</v>
      </c>
      <c r="J5499" s="318"/>
      <c r="K5499" s="319"/>
      <c r="L5499" s="292" t="s">
        <v>446</v>
      </c>
      <c r="M5499" s="324"/>
      <c r="N5499" s="294" t="str">
        <f t="shared" si="1064"/>
        <v/>
      </c>
      <c r="O5499" s="319"/>
      <c r="P5499" s="296" t="str">
        <f t="shared" si="1065"/>
        <v/>
      </c>
      <c r="Q5499" s="552"/>
      <c r="R5499" s="551"/>
      <c r="S5499" s="291"/>
      <c r="T5499" t="str">
        <f t="shared" si="1066"/>
        <v>-</v>
      </c>
      <c r="U5499" s="560">
        <f t="shared" si="1067"/>
        <v>0</v>
      </c>
      <c r="V5499" s="560">
        <f t="shared" si="1068"/>
        <v>0</v>
      </c>
      <c r="W5499" s="560">
        <f t="shared" si="1069"/>
        <v>0</v>
      </c>
    </row>
    <row r="5500" spans="1:23" ht="21" customHeight="1">
      <c r="A5500" s="316" t="str">
        <f t="shared" si="1060"/>
        <v/>
      </c>
      <c r="B5500" s="316" t="str">
        <f t="shared" si="1061"/>
        <v/>
      </c>
      <c r="C5500" s="316" t="str">
        <f>IF(AND(F5500&lt;&gt;"",G5500&lt;&gt;""),COUNT($C$32:C5499)+1,"")</f>
        <v/>
      </c>
      <c r="D5500" s="292" t="str">
        <f t="shared" si="1062"/>
        <v/>
      </c>
      <c r="E5500" s="292" t="str">
        <f t="shared" si="1063"/>
        <v/>
      </c>
      <c r="F5500" s="316"/>
      <c r="G5500" s="316"/>
      <c r="H5500" s="317"/>
      <c r="I5500" s="316" t="s">
        <v>445</v>
      </c>
      <c r="J5500" s="318"/>
      <c r="K5500" s="319"/>
      <c r="L5500" s="292" t="s">
        <v>446</v>
      </c>
      <c r="M5500" s="324"/>
      <c r="N5500" s="294" t="str">
        <f t="shared" si="1064"/>
        <v/>
      </c>
      <c r="O5500" s="319"/>
      <c r="P5500" s="296" t="str">
        <f t="shared" si="1065"/>
        <v/>
      </c>
      <c r="Q5500" s="552"/>
      <c r="R5500" s="551"/>
      <c r="S5500" s="291"/>
      <c r="T5500" t="str">
        <f t="shared" si="1066"/>
        <v>-</v>
      </c>
      <c r="U5500" s="560">
        <f t="shared" si="1067"/>
        <v>0</v>
      </c>
      <c r="V5500" s="560">
        <f t="shared" si="1068"/>
        <v>0</v>
      </c>
      <c r="W5500" s="560">
        <f t="shared" si="1069"/>
        <v>0</v>
      </c>
    </row>
    <row r="5501" spans="1:23" ht="21" customHeight="1">
      <c r="A5501" s="316" t="str">
        <f t="shared" si="1060"/>
        <v/>
      </c>
      <c r="B5501" s="316" t="str">
        <f t="shared" si="1061"/>
        <v/>
      </c>
      <c r="C5501" s="316" t="str">
        <f>IF(AND(F5501&lt;&gt;"",G5501&lt;&gt;""),COUNT($C$32:C5500)+1,"")</f>
        <v/>
      </c>
      <c r="D5501" s="292" t="str">
        <f t="shared" si="1062"/>
        <v/>
      </c>
      <c r="E5501" s="292" t="str">
        <f t="shared" si="1063"/>
        <v/>
      </c>
      <c r="F5501" s="316"/>
      <c r="G5501" s="316"/>
      <c r="H5501" s="317"/>
      <c r="I5501" s="316" t="s">
        <v>445</v>
      </c>
      <c r="J5501" s="318"/>
      <c r="K5501" s="319"/>
      <c r="L5501" s="292" t="s">
        <v>446</v>
      </c>
      <c r="M5501" s="324"/>
      <c r="N5501" s="294" t="str">
        <f t="shared" si="1064"/>
        <v/>
      </c>
      <c r="O5501" s="319"/>
      <c r="P5501" s="296" t="str">
        <f t="shared" si="1065"/>
        <v/>
      </c>
      <c r="Q5501" s="552"/>
      <c r="R5501" s="551"/>
      <c r="S5501" s="291"/>
      <c r="T5501" t="str">
        <f t="shared" si="1066"/>
        <v>-</v>
      </c>
      <c r="U5501" s="560">
        <f t="shared" si="1067"/>
        <v>0</v>
      </c>
      <c r="V5501" s="560">
        <f t="shared" si="1068"/>
        <v>0</v>
      </c>
      <c r="W5501" s="560">
        <f t="shared" si="1069"/>
        <v>0</v>
      </c>
    </row>
    <row r="5502" spans="1:23" ht="21" customHeight="1">
      <c r="A5502" s="316" t="str">
        <f t="shared" si="1060"/>
        <v/>
      </c>
      <c r="B5502" s="316" t="str">
        <f t="shared" si="1061"/>
        <v/>
      </c>
      <c r="C5502" s="316" t="str">
        <f>IF(AND(F5502&lt;&gt;"",G5502&lt;&gt;""),COUNT($C$32:C5501)+1,"")</f>
        <v/>
      </c>
      <c r="D5502" s="292" t="str">
        <f t="shared" si="1062"/>
        <v/>
      </c>
      <c r="E5502" s="292" t="str">
        <f t="shared" si="1063"/>
        <v/>
      </c>
      <c r="F5502" s="316"/>
      <c r="G5502" s="316"/>
      <c r="H5502" s="317"/>
      <c r="I5502" s="316" t="s">
        <v>445</v>
      </c>
      <c r="J5502" s="318"/>
      <c r="K5502" s="319"/>
      <c r="L5502" s="292" t="s">
        <v>446</v>
      </c>
      <c r="M5502" s="324"/>
      <c r="N5502" s="294" t="str">
        <f t="shared" si="1064"/>
        <v/>
      </c>
      <c r="O5502" s="319"/>
      <c r="P5502" s="296" t="str">
        <f t="shared" si="1065"/>
        <v/>
      </c>
      <c r="Q5502" s="552"/>
      <c r="R5502" s="551"/>
      <c r="S5502" s="291"/>
      <c r="T5502" t="str">
        <f t="shared" si="1066"/>
        <v>-</v>
      </c>
      <c r="U5502" s="560">
        <f t="shared" si="1067"/>
        <v>0</v>
      </c>
      <c r="V5502" s="560">
        <f t="shared" si="1068"/>
        <v>0</v>
      </c>
      <c r="W5502" s="560">
        <f t="shared" si="1069"/>
        <v>0</v>
      </c>
    </row>
    <row r="5503" spans="1:23" ht="21" customHeight="1">
      <c r="A5503" s="316" t="str">
        <f t="shared" si="1060"/>
        <v/>
      </c>
      <c r="B5503" s="316" t="str">
        <f t="shared" si="1061"/>
        <v/>
      </c>
      <c r="C5503" s="316" t="str">
        <f>IF(AND(F5503&lt;&gt;"",G5503&lt;&gt;""),COUNT($C$32:C5502)+1,"")</f>
        <v/>
      </c>
      <c r="D5503" s="292" t="str">
        <f t="shared" si="1062"/>
        <v/>
      </c>
      <c r="E5503" s="292" t="str">
        <f t="shared" si="1063"/>
        <v/>
      </c>
      <c r="F5503" s="316"/>
      <c r="G5503" s="316"/>
      <c r="H5503" s="317"/>
      <c r="I5503" s="316" t="s">
        <v>445</v>
      </c>
      <c r="J5503" s="318"/>
      <c r="K5503" s="319"/>
      <c r="L5503" s="292" t="s">
        <v>446</v>
      </c>
      <c r="M5503" s="324"/>
      <c r="N5503" s="294" t="str">
        <f t="shared" si="1064"/>
        <v/>
      </c>
      <c r="O5503" s="319"/>
      <c r="P5503" s="296" t="str">
        <f t="shared" si="1065"/>
        <v/>
      </c>
      <c r="Q5503" s="552"/>
      <c r="R5503" s="551"/>
      <c r="S5503" s="291"/>
      <c r="T5503" t="str">
        <f t="shared" si="1066"/>
        <v>-</v>
      </c>
      <c r="U5503" s="560">
        <f t="shared" si="1067"/>
        <v>0</v>
      </c>
      <c r="V5503" s="560">
        <f t="shared" si="1068"/>
        <v>0</v>
      </c>
      <c r="W5503" s="560">
        <f t="shared" si="1069"/>
        <v>0</v>
      </c>
    </row>
    <row r="5504" spans="1:23" ht="21" customHeight="1">
      <c r="A5504" s="316" t="str">
        <f t="shared" si="1060"/>
        <v/>
      </c>
      <c r="B5504" s="316" t="str">
        <f t="shared" si="1061"/>
        <v/>
      </c>
      <c r="C5504" s="316" t="str">
        <f>IF(AND(F5504&lt;&gt;"",G5504&lt;&gt;""),COUNT($C$32:C5503)+1,"")</f>
        <v/>
      </c>
      <c r="D5504" s="292" t="str">
        <f t="shared" si="1062"/>
        <v/>
      </c>
      <c r="E5504" s="292" t="str">
        <f t="shared" si="1063"/>
        <v/>
      </c>
      <c r="F5504" s="316"/>
      <c r="G5504" s="316"/>
      <c r="H5504" s="317"/>
      <c r="I5504" s="316" t="s">
        <v>445</v>
      </c>
      <c r="J5504" s="318"/>
      <c r="K5504" s="319"/>
      <c r="L5504" s="292" t="s">
        <v>446</v>
      </c>
      <c r="M5504" s="324"/>
      <c r="N5504" s="294" t="str">
        <f t="shared" si="1064"/>
        <v/>
      </c>
      <c r="O5504" s="319"/>
      <c r="P5504" s="296" t="str">
        <f t="shared" si="1065"/>
        <v/>
      </c>
      <c r="Q5504" s="552"/>
      <c r="R5504" s="551"/>
      <c r="S5504" s="291"/>
      <c r="T5504" t="str">
        <f t="shared" si="1066"/>
        <v>-</v>
      </c>
      <c r="U5504" s="560">
        <f t="shared" si="1067"/>
        <v>0</v>
      </c>
      <c r="V5504" s="560">
        <f t="shared" si="1068"/>
        <v>0</v>
      </c>
      <c r="W5504" s="560">
        <f t="shared" si="1069"/>
        <v>0</v>
      </c>
    </row>
    <row r="5505" spans="1:23" ht="21" customHeight="1">
      <c r="A5505" s="316" t="str">
        <f t="shared" si="1060"/>
        <v/>
      </c>
      <c r="B5505" s="316" t="str">
        <f t="shared" si="1061"/>
        <v/>
      </c>
      <c r="C5505" s="316" t="str">
        <f>IF(AND(F5505&lt;&gt;"",G5505&lt;&gt;""),COUNT($C$32:C5504)+1,"")</f>
        <v/>
      </c>
      <c r="D5505" s="292" t="str">
        <f t="shared" si="1062"/>
        <v/>
      </c>
      <c r="E5505" s="292" t="str">
        <f t="shared" si="1063"/>
        <v/>
      </c>
      <c r="F5505" s="316"/>
      <c r="G5505" s="316"/>
      <c r="H5505" s="317"/>
      <c r="I5505" s="316" t="s">
        <v>445</v>
      </c>
      <c r="J5505" s="318"/>
      <c r="K5505" s="319"/>
      <c r="L5505" s="292" t="s">
        <v>446</v>
      </c>
      <c r="M5505" s="324"/>
      <c r="N5505" s="294" t="str">
        <f t="shared" si="1064"/>
        <v/>
      </c>
      <c r="O5505" s="319"/>
      <c r="P5505" s="296" t="str">
        <f t="shared" si="1065"/>
        <v/>
      </c>
      <c r="Q5505" s="552"/>
      <c r="R5505" s="551"/>
      <c r="S5505" s="291"/>
      <c r="T5505" t="str">
        <f t="shared" si="1066"/>
        <v>-</v>
      </c>
      <c r="U5505" s="560">
        <f t="shared" si="1067"/>
        <v>0</v>
      </c>
      <c r="V5505" s="560">
        <f t="shared" si="1068"/>
        <v>0</v>
      </c>
      <c r="W5505" s="560">
        <f t="shared" si="1069"/>
        <v>0</v>
      </c>
    </row>
    <row r="5506" spans="1:23" ht="21" customHeight="1">
      <c r="A5506" s="316" t="str">
        <f t="shared" si="1060"/>
        <v/>
      </c>
      <c r="B5506" s="316" t="str">
        <f t="shared" si="1061"/>
        <v/>
      </c>
      <c r="C5506" s="316" t="str">
        <f>IF(AND(F5506&lt;&gt;"",G5506&lt;&gt;""),COUNT($C$32:C5505)+1,"")</f>
        <v/>
      </c>
      <c r="D5506" s="292" t="str">
        <f t="shared" si="1062"/>
        <v/>
      </c>
      <c r="E5506" s="292" t="str">
        <f t="shared" si="1063"/>
        <v/>
      </c>
      <c r="F5506" s="316"/>
      <c r="G5506" s="316"/>
      <c r="H5506" s="317"/>
      <c r="I5506" s="316" t="s">
        <v>445</v>
      </c>
      <c r="J5506" s="318"/>
      <c r="K5506" s="319"/>
      <c r="L5506" s="292" t="s">
        <v>446</v>
      </c>
      <c r="M5506" s="324"/>
      <c r="N5506" s="294" t="str">
        <f t="shared" si="1064"/>
        <v/>
      </c>
      <c r="O5506" s="319"/>
      <c r="P5506" s="296" t="str">
        <f t="shared" si="1065"/>
        <v/>
      </c>
      <c r="Q5506" s="552"/>
      <c r="R5506" s="551"/>
      <c r="S5506" s="291"/>
      <c r="T5506" t="str">
        <f t="shared" si="1066"/>
        <v>-</v>
      </c>
      <c r="U5506" s="560">
        <f t="shared" si="1067"/>
        <v>0</v>
      </c>
      <c r="V5506" s="560">
        <f t="shared" si="1068"/>
        <v>0</v>
      </c>
      <c r="W5506" s="560">
        <f t="shared" si="1069"/>
        <v>0</v>
      </c>
    </row>
    <row r="5507" spans="1:23" ht="21" customHeight="1">
      <c r="A5507" s="316" t="str">
        <f t="shared" si="1060"/>
        <v/>
      </c>
      <c r="B5507" s="316" t="str">
        <f t="shared" si="1061"/>
        <v/>
      </c>
      <c r="C5507" s="316" t="str">
        <f>IF(AND(F5507&lt;&gt;"",G5507&lt;&gt;""),COUNT($C$32:C5506)+1,"")</f>
        <v/>
      </c>
      <c r="D5507" s="292" t="str">
        <f t="shared" si="1062"/>
        <v/>
      </c>
      <c r="E5507" s="292" t="str">
        <f t="shared" si="1063"/>
        <v/>
      </c>
      <c r="F5507" s="316"/>
      <c r="G5507" s="316"/>
      <c r="H5507" s="317"/>
      <c r="I5507" s="316" t="s">
        <v>445</v>
      </c>
      <c r="J5507" s="318"/>
      <c r="K5507" s="319"/>
      <c r="L5507" s="292" t="s">
        <v>446</v>
      </c>
      <c r="M5507" s="324"/>
      <c r="N5507" s="294" t="str">
        <f t="shared" si="1064"/>
        <v/>
      </c>
      <c r="O5507" s="319"/>
      <c r="P5507" s="296" t="str">
        <f t="shared" si="1065"/>
        <v/>
      </c>
      <c r="Q5507" s="552"/>
      <c r="R5507" s="551"/>
      <c r="S5507" s="291"/>
      <c r="T5507" t="str">
        <f t="shared" si="1066"/>
        <v>-</v>
      </c>
      <c r="U5507" s="560">
        <f t="shared" si="1067"/>
        <v>0</v>
      </c>
      <c r="V5507" s="560">
        <f t="shared" si="1068"/>
        <v>0</v>
      </c>
      <c r="W5507" s="560">
        <f t="shared" si="1069"/>
        <v>0</v>
      </c>
    </row>
    <row r="5508" spans="1:23" ht="21" customHeight="1">
      <c r="A5508" s="316" t="str">
        <f t="shared" si="1060"/>
        <v/>
      </c>
      <c r="B5508" s="316" t="str">
        <f t="shared" si="1061"/>
        <v/>
      </c>
      <c r="C5508" s="316" t="str">
        <f>IF(AND(F5508&lt;&gt;"",G5508&lt;&gt;""),COUNT($C$32:C5507)+1,"")</f>
        <v/>
      </c>
      <c r="D5508" s="292" t="str">
        <f t="shared" si="1062"/>
        <v/>
      </c>
      <c r="E5508" s="292" t="str">
        <f t="shared" si="1063"/>
        <v/>
      </c>
      <c r="F5508" s="316"/>
      <c r="G5508" s="316"/>
      <c r="H5508" s="317"/>
      <c r="I5508" s="316" t="s">
        <v>445</v>
      </c>
      <c r="J5508" s="318"/>
      <c r="K5508" s="319"/>
      <c r="L5508" s="292" t="s">
        <v>446</v>
      </c>
      <c r="M5508" s="324"/>
      <c r="N5508" s="294" t="str">
        <f t="shared" si="1064"/>
        <v/>
      </c>
      <c r="O5508" s="319"/>
      <c r="P5508" s="296" t="str">
        <f t="shared" si="1065"/>
        <v/>
      </c>
      <c r="Q5508" s="552"/>
      <c r="R5508" s="551"/>
      <c r="S5508" s="291"/>
      <c r="T5508" t="str">
        <f t="shared" si="1066"/>
        <v>-</v>
      </c>
      <c r="U5508" s="560">
        <f t="shared" si="1067"/>
        <v>0</v>
      </c>
      <c r="V5508" s="560">
        <f t="shared" si="1068"/>
        <v>0</v>
      </c>
      <c r="W5508" s="560">
        <f t="shared" si="1069"/>
        <v>0</v>
      </c>
    </row>
    <row r="5509" spans="1:23" ht="21" customHeight="1">
      <c r="A5509" s="316" t="str">
        <f t="shared" si="1060"/>
        <v/>
      </c>
      <c r="B5509" s="316" t="str">
        <f t="shared" si="1061"/>
        <v/>
      </c>
      <c r="C5509" s="316" t="str">
        <f>IF(AND(F5509&lt;&gt;"",G5509&lt;&gt;""),COUNT($C$32:C5508)+1,"")</f>
        <v/>
      </c>
      <c r="D5509" s="292" t="str">
        <f t="shared" si="1062"/>
        <v/>
      </c>
      <c r="E5509" s="292" t="str">
        <f t="shared" si="1063"/>
        <v/>
      </c>
      <c r="F5509" s="316"/>
      <c r="G5509" s="316"/>
      <c r="H5509" s="317"/>
      <c r="I5509" s="316" t="s">
        <v>445</v>
      </c>
      <c r="J5509" s="318"/>
      <c r="K5509" s="319"/>
      <c r="L5509" s="292" t="s">
        <v>446</v>
      </c>
      <c r="M5509" s="324"/>
      <c r="N5509" s="294" t="str">
        <f t="shared" si="1064"/>
        <v/>
      </c>
      <c r="O5509" s="319"/>
      <c r="P5509" s="296" t="str">
        <f t="shared" si="1065"/>
        <v/>
      </c>
      <c r="Q5509" s="552"/>
      <c r="R5509" s="551"/>
      <c r="S5509" s="291"/>
      <c r="T5509" t="str">
        <f t="shared" si="1066"/>
        <v>-</v>
      </c>
      <c r="U5509" s="560">
        <f t="shared" si="1067"/>
        <v>0</v>
      </c>
      <c r="V5509" s="560">
        <f t="shared" si="1068"/>
        <v>0</v>
      </c>
      <c r="W5509" s="560">
        <f t="shared" si="1069"/>
        <v>0</v>
      </c>
    </row>
    <row r="5510" spans="1:23" ht="21" customHeight="1">
      <c r="A5510" s="316" t="str">
        <f t="shared" si="1060"/>
        <v/>
      </c>
      <c r="B5510" s="316" t="str">
        <f t="shared" si="1061"/>
        <v/>
      </c>
      <c r="C5510" s="316" t="str">
        <f>IF(AND(F5510&lt;&gt;"",G5510&lt;&gt;""),COUNT($C$32:C5509)+1,"")</f>
        <v/>
      </c>
      <c r="D5510" s="292" t="str">
        <f t="shared" si="1062"/>
        <v/>
      </c>
      <c r="E5510" s="292" t="str">
        <f t="shared" si="1063"/>
        <v/>
      </c>
      <c r="F5510" s="316"/>
      <c r="G5510" s="316"/>
      <c r="H5510" s="317"/>
      <c r="I5510" s="316" t="s">
        <v>445</v>
      </c>
      <c r="J5510" s="318"/>
      <c r="K5510" s="319"/>
      <c r="L5510" s="292" t="s">
        <v>446</v>
      </c>
      <c r="M5510" s="324"/>
      <c r="N5510" s="294" t="str">
        <f t="shared" si="1064"/>
        <v/>
      </c>
      <c r="O5510" s="319"/>
      <c r="P5510" s="296" t="str">
        <f t="shared" si="1065"/>
        <v/>
      </c>
      <c r="Q5510" s="552"/>
      <c r="R5510" s="551"/>
      <c r="S5510" s="291"/>
      <c r="T5510" t="str">
        <f t="shared" si="1066"/>
        <v>-</v>
      </c>
      <c r="U5510" s="560">
        <f t="shared" si="1067"/>
        <v>0</v>
      </c>
      <c r="V5510" s="560">
        <f t="shared" si="1068"/>
        <v>0</v>
      </c>
      <c r="W5510" s="560">
        <f t="shared" si="1069"/>
        <v>0</v>
      </c>
    </row>
    <row r="5511" spans="1:23" ht="21" customHeight="1">
      <c r="A5511" s="316" t="str">
        <f t="shared" si="1060"/>
        <v/>
      </c>
      <c r="B5511" s="316" t="str">
        <f t="shared" si="1061"/>
        <v/>
      </c>
      <c r="C5511" s="316" t="str">
        <f>IF(AND(F5511&lt;&gt;"",G5511&lt;&gt;""),COUNT($C$32:C5510)+1,"")</f>
        <v/>
      </c>
      <c r="D5511" s="292" t="str">
        <f t="shared" si="1062"/>
        <v/>
      </c>
      <c r="E5511" s="292" t="str">
        <f t="shared" si="1063"/>
        <v/>
      </c>
      <c r="F5511" s="316"/>
      <c r="G5511" s="316"/>
      <c r="H5511" s="317"/>
      <c r="I5511" s="316" t="s">
        <v>445</v>
      </c>
      <c r="J5511" s="318"/>
      <c r="K5511" s="319"/>
      <c r="L5511" s="292" t="s">
        <v>446</v>
      </c>
      <c r="M5511" s="324"/>
      <c r="N5511" s="294" t="str">
        <f t="shared" si="1064"/>
        <v/>
      </c>
      <c r="O5511" s="319"/>
      <c r="P5511" s="296" t="str">
        <f t="shared" si="1065"/>
        <v/>
      </c>
      <c r="Q5511" s="552"/>
      <c r="R5511" s="551"/>
      <c r="S5511" s="291"/>
      <c r="T5511" t="str">
        <f t="shared" si="1066"/>
        <v>-</v>
      </c>
      <c r="U5511" s="560">
        <f t="shared" si="1067"/>
        <v>0</v>
      </c>
      <c r="V5511" s="560">
        <f t="shared" si="1068"/>
        <v>0</v>
      </c>
      <c r="W5511" s="560">
        <f t="shared" si="1069"/>
        <v>0</v>
      </c>
    </row>
    <row r="5512" spans="1:23" ht="21" customHeight="1">
      <c r="A5512" s="316" t="str">
        <f t="shared" si="1060"/>
        <v/>
      </c>
      <c r="B5512" s="316" t="str">
        <f t="shared" si="1061"/>
        <v/>
      </c>
      <c r="C5512" s="316" t="str">
        <f>IF(AND(F5512&lt;&gt;"",G5512&lt;&gt;""),COUNT($C$32:C5511)+1,"")</f>
        <v/>
      </c>
      <c r="D5512" s="292" t="str">
        <f t="shared" si="1062"/>
        <v/>
      </c>
      <c r="E5512" s="292" t="str">
        <f t="shared" si="1063"/>
        <v/>
      </c>
      <c r="F5512" s="316"/>
      <c r="G5512" s="316"/>
      <c r="H5512" s="317"/>
      <c r="I5512" s="316" t="s">
        <v>445</v>
      </c>
      <c r="J5512" s="318"/>
      <c r="K5512" s="319"/>
      <c r="L5512" s="292" t="s">
        <v>446</v>
      </c>
      <c r="M5512" s="324"/>
      <c r="N5512" s="294" t="str">
        <f t="shared" si="1064"/>
        <v/>
      </c>
      <c r="O5512" s="319"/>
      <c r="P5512" s="296" t="str">
        <f t="shared" si="1065"/>
        <v/>
      </c>
      <c r="Q5512" s="552"/>
      <c r="R5512" s="551"/>
      <c r="S5512" s="291"/>
      <c r="T5512" t="str">
        <f t="shared" si="1066"/>
        <v>-</v>
      </c>
      <c r="U5512" s="560">
        <f t="shared" si="1067"/>
        <v>0</v>
      </c>
      <c r="V5512" s="560">
        <f t="shared" si="1068"/>
        <v>0</v>
      </c>
      <c r="W5512" s="560">
        <f t="shared" si="1069"/>
        <v>0</v>
      </c>
    </row>
    <row r="5513" spans="1:23" ht="21" customHeight="1">
      <c r="A5513" s="316" t="str">
        <f t="shared" si="1060"/>
        <v/>
      </c>
      <c r="B5513" s="316" t="str">
        <f t="shared" si="1061"/>
        <v/>
      </c>
      <c r="C5513" s="316" t="str">
        <f>IF(AND(F5513&lt;&gt;"",G5513&lt;&gt;""),COUNT($C$32:C5512)+1,"")</f>
        <v/>
      </c>
      <c r="D5513" s="292" t="str">
        <f t="shared" si="1062"/>
        <v/>
      </c>
      <c r="E5513" s="292" t="str">
        <f t="shared" si="1063"/>
        <v/>
      </c>
      <c r="F5513" s="316"/>
      <c r="G5513" s="316"/>
      <c r="H5513" s="317"/>
      <c r="I5513" s="316" t="s">
        <v>445</v>
      </c>
      <c r="J5513" s="318"/>
      <c r="K5513" s="319"/>
      <c r="L5513" s="292" t="s">
        <v>446</v>
      </c>
      <c r="M5513" s="324"/>
      <c r="N5513" s="294" t="str">
        <f t="shared" si="1064"/>
        <v/>
      </c>
      <c r="O5513" s="319"/>
      <c r="P5513" s="296" t="str">
        <f t="shared" si="1065"/>
        <v/>
      </c>
      <c r="Q5513" s="552"/>
      <c r="R5513" s="551"/>
      <c r="S5513" s="291"/>
      <c r="T5513" t="str">
        <f t="shared" si="1066"/>
        <v>-</v>
      </c>
      <c r="U5513" s="560">
        <f t="shared" si="1067"/>
        <v>0</v>
      </c>
      <c r="V5513" s="560">
        <f t="shared" si="1068"/>
        <v>0</v>
      </c>
      <c r="W5513" s="560">
        <f t="shared" si="1069"/>
        <v>0</v>
      </c>
    </row>
    <row r="5514" spans="1:23" ht="21" customHeight="1">
      <c r="A5514" s="316" t="str">
        <f t="shared" si="1060"/>
        <v/>
      </c>
      <c r="B5514" s="316" t="str">
        <f t="shared" si="1061"/>
        <v/>
      </c>
      <c r="C5514" s="316" t="str">
        <f>IF(AND(F5514&lt;&gt;"",G5514&lt;&gt;""),COUNT($C$32:C5513)+1,"")</f>
        <v/>
      </c>
      <c r="D5514" s="292" t="str">
        <f t="shared" si="1062"/>
        <v/>
      </c>
      <c r="E5514" s="292" t="str">
        <f t="shared" si="1063"/>
        <v/>
      </c>
      <c r="F5514" s="316"/>
      <c r="G5514" s="316"/>
      <c r="H5514" s="317"/>
      <c r="I5514" s="316" t="s">
        <v>445</v>
      </c>
      <c r="J5514" s="318"/>
      <c r="K5514" s="319"/>
      <c r="L5514" s="292" t="s">
        <v>446</v>
      </c>
      <c r="M5514" s="324"/>
      <c r="N5514" s="294" t="str">
        <f t="shared" si="1064"/>
        <v/>
      </c>
      <c r="O5514" s="319"/>
      <c r="P5514" s="296" t="str">
        <f t="shared" si="1065"/>
        <v/>
      </c>
      <c r="Q5514" s="552"/>
      <c r="R5514" s="551"/>
      <c r="S5514" s="291"/>
      <c r="T5514" t="str">
        <f t="shared" si="1066"/>
        <v>-</v>
      </c>
      <c r="U5514" s="560">
        <f t="shared" si="1067"/>
        <v>0</v>
      </c>
      <c r="V5514" s="560">
        <f t="shared" si="1068"/>
        <v>0</v>
      </c>
      <c r="W5514" s="560">
        <f t="shared" si="1069"/>
        <v>0</v>
      </c>
    </row>
    <row r="5515" spans="1:23" ht="21" customHeight="1">
      <c r="A5515" s="316" t="str">
        <f t="shared" si="1060"/>
        <v/>
      </c>
      <c r="B5515" s="316" t="str">
        <f t="shared" si="1061"/>
        <v/>
      </c>
      <c r="C5515" s="316" t="str">
        <f>IF(AND(F5515&lt;&gt;"",G5515&lt;&gt;""),COUNT($C$32:C5514)+1,"")</f>
        <v/>
      </c>
      <c r="D5515" s="292" t="str">
        <f t="shared" si="1062"/>
        <v/>
      </c>
      <c r="E5515" s="292" t="str">
        <f t="shared" si="1063"/>
        <v/>
      </c>
      <c r="F5515" s="316"/>
      <c r="G5515" s="316"/>
      <c r="H5515" s="317"/>
      <c r="I5515" s="316" t="s">
        <v>445</v>
      </c>
      <c r="J5515" s="318"/>
      <c r="K5515" s="319"/>
      <c r="L5515" s="292" t="s">
        <v>446</v>
      </c>
      <c r="M5515" s="324"/>
      <c r="N5515" s="294" t="str">
        <f t="shared" si="1064"/>
        <v/>
      </c>
      <c r="O5515" s="319"/>
      <c r="P5515" s="296" t="str">
        <f t="shared" si="1065"/>
        <v/>
      </c>
      <c r="Q5515" s="552"/>
      <c r="R5515" s="551"/>
      <c r="S5515" s="291"/>
      <c r="T5515" t="str">
        <f t="shared" si="1066"/>
        <v>-</v>
      </c>
      <c r="U5515" s="560">
        <f t="shared" si="1067"/>
        <v>0</v>
      </c>
      <c r="V5515" s="560">
        <f t="shared" si="1068"/>
        <v>0</v>
      </c>
      <c r="W5515" s="560">
        <f t="shared" si="1069"/>
        <v>0</v>
      </c>
    </row>
    <row r="5516" spans="1:23" ht="21" customHeight="1">
      <c r="A5516" s="316" t="str">
        <f t="shared" si="1060"/>
        <v/>
      </c>
      <c r="B5516" s="316" t="str">
        <f t="shared" si="1061"/>
        <v/>
      </c>
      <c r="C5516" s="316" t="str">
        <f>IF(AND(F5516&lt;&gt;"",G5516&lt;&gt;""),COUNT($C$32:C5515)+1,"")</f>
        <v/>
      </c>
      <c r="D5516" s="292" t="str">
        <f t="shared" si="1062"/>
        <v/>
      </c>
      <c r="E5516" s="292" t="str">
        <f t="shared" si="1063"/>
        <v/>
      </c>
      <c r="F5516" s="316"/>
      <c r="G5516" s="316"/>
      <c r="H5516" s="317"/>
      <c r="I5516" s="316" t="s">
        <v>445</v>
      </c>
      <c r="J5516" s="318"/>
      <c r="K5516" s="319"/>
      <c r="L5516" s="292" t="s">
        <v>446</v>
      </c>
      <c r="M5516" s="324"/>
      <c r="N5516" s="294" t="str">
        <f t="shared" si="1064"/>
        <v/>
      </c>
      <c r="O5516" s="319"/>
      <c r="P5516" s="296" t="str">
        <f t="shared" si="1065"/>
        <v/>
      </c>
      <c r="Q5516" s="552"/>
      <c r="R5516" s="551"/>
      <c r="S5516" s="291"/>
      <c r="T5516" t="str">
        <f t="shared" si="1066"/>
        <v>-</v>
      </c>
      <c r="U5516" s="560">
        <f t="shared" si="1067"/>
        <v>0</v>
      </c>
      <c r="V5516" s="560">
        <f t="shared" si="1068"/>
        <v>0</v>
      </c>
      <c r="W5516" s="560">
        <f t="shared" si="1069"/>
        <v>0</v>
      </c>
    </row>
    <row r="5517" spans="1:23" ht="21" customHeight="1">
      <c r="A5517" s="316" t="str">
        <f t="shared" si="1060"/>
        <v/>
      </c>
      <c r="B5517" s="316" t="str">
        <f t="shared" si="1061"/>
        <v/>
      </c>
      <c r="C5517" s="316" t="str">
        <f>IF(AND(F5517&lt;&gt;"",G5517&lt;&gt;""),COUNT($C$32:C5516)+1,"")</f>
        <v/>
      </c>
      <c r="D5517" s="292" t="str">
        <f t="shared" si="1062"/>
        <v/>
      </c>
      <c r="E5517" s="292" t="str">
        <f t="shared" si="1063"/>
        <v/>
      </c>
      <c r="F5517" s="316"/>
      <c r="G5517" s="316"/>
      <c r="H5517" s="317"/>
      <c r="I5517" s="316" t="s">
        <v>445</v>
      </c>
      <c r="J5517" s="318"/>
      <c r="K5517" s="319"/>
      <c r="L5517" s="292" t="s">
        <v>446</v>
      </c>
      <c r="M5517" s="324"/>
      <c r="N5517" s="294" t="str">
        <f t="shared" si="1064"/>
        <v/>
      </c>
      <c r="O5517" s="319"/>
      <c r="P5517" s="296" t="str">
        <f t="shared" si="1065"/>
        <v/>
      </c>
      <c r="Q5517" s="552"/>
      <c r="R5517" s="551"/>
      <c r="S5517" s="291"/>
      <c r="T5517" t="str">
        <f t="shared" si="1066"/>
        <v>-</v>
      </c>
      <c r="U5517" s="560">
        <f t="shared" si="1067"/>
        <v>0</v>
      </c>
      <c r="V5517" s="560">
        <f t="shared" si="1068"/>
        <v>0</v>
      </c>
      <c r="W5517" s="560">
        <f t="shared" si="1069"/>
        <v>0</v>
      </c>
    </row>
    <row r="5518" spans="1:23" ht="21" customHeight="1">
      <c r="A5518" s="316" t="str">
        <f t="shared" si="1060"/>
        <v/>
      </c>
      <c r="B5518" s="316" t="str">
        <f t="shared" si="1061"/>
        <v/>
      </c>
      <c r="C5518" s="316" t="str">
        <f>IF(AND(F5518&lt;&gt;"",G5518&lt;&gt;""),COUNT($C$32:C5517)+1,"")</f>
        <v/>
      </c>
      <c r="D5518" s="292" t="str">
        <f t="shared" si="1062"/>
        <v/>
      </c>
      <c r="E5518" s="292" t="str">
        <f t="shared" si="1063"/>
        <v/>
      </c>
      <c r="F5518" s="316"/>
      <c r="G5518" s="316"/>
      <c r="H5518" s="317"/>
      <c r="I5518" s="316" t="s">
        <v>445</v>
      </c>
      <c r="J5518" s="318"/>
      <c r="K5518" s="319"/>
      <c r="L5518" s="292" t="s">
        <v>446</v>
      </c>
      <c r="M5518" s="324"/>
      <c r="N5518" s="294" t="str">
        <f t="shared" si="1064"/>
        <v/>
      </c>
      <c r="O5518" s="319"/>
      <c r="P5518" s="296" t="str">
        <f t="shared" si="1065"/>
        <v/>
      </c>
      <c r="Q5518" s="552"/>
      <c r="R5518" s="551"/>
      <c r="S5518" s="291"/>
      <c r="T5518" t="str">
        <f t="shared" si="1066"/>
        <v>-</v>
      </c>
      <c r="U5518" s="560">
        <f t="shared" si="1067"/>
        <v>0</v>
      </c>
      <c r="V5518" s="560">
        <f t="shared" si="1068"/>
        <v>0</v>
      </c>
      <c r="W5518" s="560">
        <f t="shared" si="1069"/>
        <v>0</v>
      </c>
    </row>
    <row r="5519" spans="1:23" ht="21" customHeight="1">
      <c r="A5519" s="316" t="str">
        <f t="shared" si="1060"/>
        <v/>
      </c>
      <c r="B5519" s="316" t="str">
        <f t="shared" si="1061"/>
        <v/>
      </c>
      <c r="C5519" s="316" t="str">
        <f>IF(AND(F5519&lt;&gt;"",G5519&lt;&gt;""),COUNT($C$32:C5518)+1,"")</f>
        <v/>
      </c>
      <c r="D5519" s="292" t="str">
        <f t="shared" si="1062"/>
        <v/>
      </c>
      <c r="E5519" s="292" t="str">
        <f t="shared" si="1063"/>
        <v/>
      </c>
      <c r="F5519" s="316"/>
      <c r="G5519" s="316"/>
      <c r="H5519" s="317"/>
      <c r="I5519" s="316" t="s">
        <v>445</v>
      </c>
      <c r="J5519" s="318"/>
      <c r="K5519" s="319"/>
      <c r="L5519" s="292" t="s">
        <v>446</v>
      </c>
      <c r="M5519" s="324"/>
      <c r="N5519" s="294" t="str">
        <f t="shared" si="1064"/>
        <v/>
      </c>
      <c r="O5519" s="319"/>
      <c r="P5519" s="296" t="str">
        <f t="shared" si="1065"/>
        <v/>
      </c>
      <c r="Q5519" s="552"/>
      <c r="R5519" s="551"/>
      <c r="S5519" s="291"/>
      <c r="T5519" t="str">
        <f t="shared" si="1066"/>
        <v>-</v>
      </c>
      <c r="U5519" s="560">
        <f t="shared" si="1067"/>
        <v>0</v>
      </c>
      <c r="V5519" s="560">
        <f t="shared" si="1068"/>
        <v>0</v>
      </c>
      <c r="W5519" s="560">
        <f t="shared" si="1069"/>
        <v>0</v>
      </c>
    </row>
    <row r="5520" spans="1:23" ht="21" customHeight="1">
      <c r="A5520" s="316" t="str">
        <f t="shared" si="1060"/>
        <v/>
      </c>
      <c r="B5520" s="316" t="str">
        <f t="shared" si="1061"/>
        <v/>
      </c>
      <c r="C5520" s="316" t="str">
        <f>IF(AND(F5520&lt;&gt;"",G5520&lt;&gt;""),COUNT($C$32:C5519)+1,"")</f>
        <v/>
      </c>
      <c r="D5520" s="292" t="str">
        <f t="shared" si="1062"/>
        <v/>
      </c>
      <c r="E5520" s="292" t="str">
        <f t="shared" si="1063"/>
        <v/>
      </c>
      <c r="F5520" s="316"/>
      <c r="G5520" s="316"/>
      <c r="H5520" s="317"/>
      <c r="I5520" s="316" t="s">
        <v>445</v>
      </c>
      <c r="J5520" s="318"/>
      <c r="K5520" s="319"/>
      <c r="L5520" s="292" t="s">
        <v>446</v>
      </c>
      <c r="M5520" s="324"/>
      <c r="N5520" s="294" t="str">
        <f t="shared" si="1064"/>
        <v/>
      </c>
      <c r="O5520" s="319"/>
      <c r="P5520" s="296" t="str">
        <f t="shared" si="1065"/>
        <v/>
      </c>
      <c r="Q5520" s="552"/>
      <c r="R5520" s="551"/>
      <c r="S5520" s="291"/>
      <c r="T5520" t="str">
        <f t="shared" si="1066"/>
        <v>-</v>
      </c>
      <c r="U5520" s="560">
        <f t="shared" si="1067"/>
        <v>0</v>
      </c>
      <c r="V5520" s="560">
        <f t="shared" si="1068"/>
        <v>0</v>
      </c>
      <c r="W5520" s="560">
        <f t="shared" si="1069"/>
        <v>0</v>
      </c>
    </row>
    <row r="5521" spans="1:23" ht="21" customHeight="1">
      <c r="A5521" s="316" t="str">
        <f t="shared" si="1060"/>
        <v/>
      </c>
      <c r="B5521" s="316" t="str">
        <f t="shared" si="1061"/>
        <v/>
      </c>
      <c r="C5521" s="316" t="str">
        <f>IF(AND(F5521&lt;&gt;"",G5521&lt;&gt;""),COUNT($C$32:C5520)+1,"")</f>
        <v/>
      </c>
      <c r="D5521" s="292" t="str">
        <f t="shared" si="1062"/>
        <v/>
      </c>
      <c r="E5521" s="292" t="str">
        <f t="shared" si="1063"/>
        <v/>
      </c>
      <c r="F5521" s="316"/>
      <c r="G5521" s="316"/>
      <c r="H5521" s="317"/>
      <c r="I5521" s="316" t="s">
        <v>445</v>
      </c>
      <c r="J5521" s="318"/>
      <c r="K5521" s="319"/>
      <c r="L5521" s="292" t="s">
        <v>446</v>
      </c>
      <c r="M5521" s="324"/>
      <c r="N5521" s="294" t="str">
        <f t="shared" si="1064"/>
        <v/>
      </c>
      <c r="O5521" s="319"/>
      <c r="P5521" s="296" t="str">
        <f t="shared" si="1065"/>
        <v/>
      </c>
      <c r="Q5521" s="552"/>
      <c r="R5521" s="551"/>
      <c r="S5521" s="291"/>
      <c r="T5521" t="str">
        <f t="shared" si="1066"/>
        <v>-</v>
      </c>
      <c r="U5521" s="560">
        <f t="shared" si="1067"/>
        <v>0</v>
      </c>
      <c r="V5521" s="560">
        <f t="shared" si="1068"/>
        <v>0</v>
      </c>
      <c r="W5521" s="560">
        <f t="shared" si="1069"/>
        <v>0</v>
      </c>
    </row>
    <row r="5522" spans="1:23" ht="21" customHeight="1">
      <c r="A5522" s="316" t="str">
        <f t="shared" si="1060"/>
        <v/>
      </c>
      <c r="B5522" s="316" t="str">
        <f t="shared" si="1061"/>
        <v/>
      </c>
      <c r="C5522" s="316" t="str">
        <f>IF(AND(F5522&lt;&gt;"",G5522&lt;&gt;""),COUNT($C$32:C5521)+1,"")</f>
        <v/>
      </c>
      <c r="D5522" s="292" t="str">
        <f t="shared" si="1062"/>
        <v/>
      </c>
      <c r="E5522" s="292" t="str">
        <f t="shared" si="1063"/>
        <v/>
      </c>
      <c r="F5522" s="316"/>
      <c r="G5522" s="316"/>
      <c r="H5522" s="317"/>
      <c r="I5522" s="316" t="s">
        <v>445</v>
      </c>
      <c r="J5522" s="318"/>
      <c r="K5522" s="319"/>
      <c r="L5522" s="292" t="s">
        <v>446</v>
      </c>
      <c r="M5522" s="324"/>
      <c r="N5522" s="294" t="str">
        <f t="shared" si="1064"/>
        <v/>
      </c>
      <c r="O5522" s="319"/>
      <c r="P5522" s="296" t="str">
        <f t="shared" si="1065"/>
        <v/>
      </c>
      <c r="Q5522" s="552"/>
      <c r="R5522" s="551"/>
      <c r="S5522" s="291"/>
      <c r="T5522" t="str">
        <f t="shared" si="1066"/>
        <v>-</v>
      </c>
      <c r="U5522" s="560">
        <f t="shared" si="1067"/>
        <v>0</v>
      </c>
      <c r="V5522" s="560">
        <f t="shared" si="1068"/>
        <v>0</v>
      </c>
      <c r="W5522" s="560">
        <f t="shared" si="1069"/>
        <v>0</v>
      </c>
    </row>
    <row r="5523" spans="1:23" ht="21" customHeight="1">
      <c r="A5523" s="316" t="str">
        <f t="shared" si="1060"/>
        <v/>
      </c>
      <c r="B5523" s="316" t="str">
        <f t="shared" si="1061"/>
        <v/>
      </c>
      <c r="C5523" s="316" t="str">
        <f>IF(AND(F5523&lt;&gt;"",G5523&lt;&gt;""),COUNT($C$32:C5522)+1,"")</f>
        <v/>
      </c>
      <c r="D5523" s="292" t="str">
        <f t="shared" si="1062"/>
        <v/>
      </c>
      <c r="E5523" s="292" t="str">
        <f t="shared" si="1063"/>
        <v/>
      </c>
      <c r="F5523" s="316"/>
      <c r="G5523" s="316"/>
      <c r="H5523" s="317"/>
      <c r="I5523" s="316" t="s">
        <v>445</v>
      </c>
      <c r="J5523" s="318"/>
      <c r="K5523" s="319"/>
      <c r="L5523" s="292" t="s">
        <v>446</v>
      </c>
      <c r="M5523" s="324"/>
      <c r="N5523" s="294" t="str">
        <f t="shared" si="1064"/>
        <v/>
      </c>
      <c r="O5523" s="319"/>
      <c r="P5523" s="296" t="str">
        <f t="shared" si="1065"/>
        <v/>
      </c>
      <c r="Q5523" s="552"/>
      <c r="R5523" s="551"/>
      <c r="S5523" s="291"/>
      <c r="T5523" t="str">
        <f t="shared" si="1066"/>
        <v>-</v>
      </c>
      <c r="U5523" s="560">
        <f t="shared" si="1067"/>
        <v>0</v>
      </c>
      <c r="V5523" s="560">
        <f t="shared" si="1068"/>
        <v>0</v>
      </c>
      <c r="W5523" s="560">
        <f t="shared" si="1069"/>
        <v>0</v>
      </c>
    </row>
    <row r="5524" spans="1:23" ht="21" customHeight="1">
      <c r="A5524" s="316" t="str">
        <f t="shared" si="1060"/>
        <v/>
      </c>
      <c r="B5524" s="316" t="str">
        <f t="shared" si="1061"/>
        <v/>
      </c>
      <c r="C5524" s="316" t="str">
        <f>IF(AND(F5524&lt;&gt;"",G5524&lt;&gt;""),COUNT($C$32:C5523)+1,"")</f>
        <v/>
      </c>
      <c r="D5524" s="292" t="str">
        <f t="shared" si="1062"/>
        <v/>
      </c>
      <c r="E5524" s="292" t="str">
        <f t="shared" si="1063"/>
        <v/>
      </c>
      <c r="F5524" s="316"/>
      <c r="G5524" s="316"/>
      <c r="H5524" s="317"/>
      <c r="I5524" s="316" t="s">
        <v>445</v>
      </c>
      <c r="J5524" s="318"/>
      <c r="K5524" s="319"/>
      <c r="L5524" s="292" t="s">
        <v>446</v>
      </c>
      <c r="M5524" s="324"/>
      <c r="N5524" s="294" t="str">
        <f t="shared" si="1064"/>
        <v/>
      </c>
      <c r="O5524" s="319"/>
      <c r="P5524" s="296" t="str">
        <f t="shared" si="1065"/>
        <v/>
      </c>
      <c r="Q5524" s="552"/>
      <c r="R5524" s="551"/>
      <c r="S5524" s="291"/>
      <c r="T5524" t="str">
        <f t="shared" si="1066"/>
        <v>-</v>
      </c>
      <c r="U5524" s="560">
        <f t="shared" si="1067"/>
        <v>0</v>
      </c>
      <c r="V5524" s="560">
        <f t="shared" si="1068"/>
        <v>0</v>
      </c>
      <c r="W5524" s="560">
        <f t="shared" si="1069"/>
        <v>0</v>
      </c>
    </row>
    <row r="5525" spans="1:23" ht="21" customHeight="1">
      <c r="A5525" s="316" t="str">
        <f t="shared" si="1060"/>
        <v/>
      </c>
      <c r="B5525" s="316" t="str">
        <f t="shared" si="1061"/>
        <v/>
      </c>
      <c r="C5525" s="316" t="str">
        <f>IF(AND(F5525&lt;&gt;"",G5525&lt;&gt;""),COUNT($C$32:C5524)+1,"")</f>
        <v/>
      </c>
      <c r="D5525" s="292" t="str">
        <f t="shared" si="1062"/>
        <v/>
      </c>
      <c r="E5525" s="292" t="str">
        <f t="shared" si="1063"/>
        <v/>
      </c>
      <c r="F5525" s="316"/>
      <c r="G5525" s="316"/>
      <c r="H5525" s="317"/>
      <c r="I5525" s="316" t="s">
        <v>445</v>
      </c>
      <c r="J5525" s="318"/>
      <c r="K5525" s="319"/>
      <c r="L5525" s="292" t="s">
        <v>446</v>
      </c>
      <c r="M5525" s="324"/>
      <c r="N5525" s="294" t="str">
        <f t="shared" si="1064"/>
        <v/>
      </c>
      <c r="O5525" s="319"/>
      <c r="P5525" s="296" t="str">
        <f t="shared" si="1065"/>
        <v/>
      </c>
      <c r="Q5525" s="552"/>
      <c r="R5525" s="551"/>
      <c r="S5525" s="291"/>
      <c r="T5525" t="str">
        <f t="shared" si="1066"/>
        <v>-</v>
      </c>
      <c r="U5525" s="560">
        <f t="shared" si="1067"/>
        <v>0</v>
      </c>
      <c r="V5525" s="560">
        <f t="shared" si="1068"/>
        <v>0</v>
      </c>
      <c r="W5525" s="560">
        <f t="shared" si="1069"/>
        <v>0</v>
      </c>
    </row>
    <row r="5526" spans="1:23" ht="21" customHeight="1">
      <c r="A5526" s="316" t="str">
        <f t="shared" si="1060"/>
        <v/>
      </c>
      <c r="B5526" s="316" t="str">
        <f t="shared" si="1061"/>
        <v/>
      </c>
      <c r="C5526" s="316" t="str">
        <f>IF(AND(F5526&lt;&gt;"",G5526&lt;&gt;""),COUNT($C$32:C5525)+1,"")</f>
        <v/>
      </c>
      <c r="D5526" s="292" t="str">
        <f t="shared" si="1062"/>
        <v/>
      </c>
      <c r="E5526" s="292" t="str">
        <f t="shared" si="1063"/>
        <v/>
      </c>
      <c r="F5526" s="316"/>
      <c r="G5526" s="316"/>
      <c r="H5526" s="317"/>
      <c r="I5526" s="316" t="s">
        <v>445</v>
      </c>
      <c r="J5526" s="318"/>
      <c r="K5526" s="319"/>
      <c r="L5526" s="292" t="s">
        <v>446</v>
      </c>
      <c r="M5526" s="324"/>
      <c r="N5526" s="294" t="str">
        <f t="shared" si="1064"/>
        <v/>
      </c>
      <c r="O5526" s="319"/>
      <c r="P5526" s="296" t="str">
        <f t="shared" si="1065"/>
        <v/>
      </c>
      <c r="Q5526" s="552"/>
      <c r="R5526" s="551"/>
      <c r="S5526" s="291"/>
      <c r="T5526" t="str">
        <f t="shared" si="1066"/>
        <v>-</v>
      </c>
      <c r="U5526" s="560">
        <f t="shared" si="1067"/>
        <v>0</v>
      </c>
      <c r="V5526" s="560">
        <f t="shared" si="1068"/>
        <v>0</v>
      </c>
      <c r="W5526" s="560">
        <f t="shared" si="1069"/>
        <v>0</v>
      </c>
    </row>
    <row r="5527" spans="1:23" ht="21" customHeight="1">
      <c r="A5527" s="316" t="str">
        <f t="shared" si="1060"/>
        <v/>
      </c>
      <c r="B5527" s="316" t="str">
        <f t="shared" si="1061"/>
        <v/>
      </c>
      <c r="C5527" s="316" t="str">
        <f>IF(AND(F5527&lt;&gt;"",G5527&lt;&gt;""),COUNT($C$32:C5526)+1,"")</f>
        <v/>
      </c>
      <c r="D5527" s="292" t="str">
        <f t="shared" si="1062"/>
        <v/>
      </c>
      <c r="E5527" s="292" t="str">
        <f t="shared" si="1063"/>
        <v/>
      </c>
      <c r="F5527" s="316"/>
      <c r="G5527" s="316"/>
      <c r="H5527" s="317"/>
      <c r="I5527" s="316" t="s">
        <v>445</v>
      </c>
      <c r="J5527" s="318"/>
      <c r="K5527" s="319"/>
      <c r="L5527" s="292" t="s">
        <v>446</v>
      </c>
      <c r="M5527" s="324"/>
      <c r="N5527" s="294" t="str">
        <f t="shared" si="1064"/>
        <v/>
      </c>
      <c r="O5527" s="319"/>
      <c r="P5527" s="296" t="str">
        <f t="shared" si="1065"/>
        <v/>
      </c>
      <c r="Q5527" s="552"/>
      <c r="R5527" s="551"/>
      <c r="S5527" s="291"/>
      <c r="T5527" t="str">
        <f t="shared" si="1066"/>
        <v>-</v>
      </c>
      <c r="U5527" s="560">
        <f t="shared" si="1067"/>
        <v>0</v>
      </c>
      <c r="V5527" s="560">
        <f t="shared" si="1068"/>
        <v>0</v>
      </c>
      <c r="W5527" s="560">
        <f t="shared" si="1069"/>
        <v>0</v>
      </c>
    </row>
    <row r="5528" spans="1:23" ht="21" customHeight="1">
      <c r="A5528" s="316" t="str">
        <f t="shared" si="1060"/>
        <v/>
      </c>
      <c r="B5528" s="316" t="str">
        <f t="shared" si="1061"/>
        <v/>
      </c>
      <c r="C5528" s="316" t="str">
        <f>IF(AND(F5528&lt;&gt;"",G5528&lt;&gt;""),COUNT($C$32:C5527)+1,"")</f>
        <v/>
      </c>
      <c r="D5528" s="292" t="str">
        <f t="shared" si="1062"/>
        <v/>
      </c>
      <c r="E5528" s="292" t="str">
        <f t="shared" si="1063"/>
        <v/>
      </c>
      <c r="F5528" s="316"/>
      <c r="G5528" s="316"/>
      <c r="H5528" s="317"/>
      <c r="I5528" s="316" t="s">
        <v>445</v>
      </c>
      <c r="J5528" s="318"/>
      <c r="K5528" s="319"/>
      <c r="L5528" s="292" t="s">
        <v>446</v>
      </c>
      <c r="M5528" s="324"/>
      <c r="N5528" s="294" t="str">
        <f t="shared" si="1064"/>
        <v/>
      </c>
      <c r="O5528" s="319"/>
      <c r="P5528" s="296" t="str">
        <f t="shared" si="1065"/>
        <v/>
      </c>
      <c r="Q5528" s="552"/>
      <c r="R5528" s="551"/>
      <c r="S5528" s="291"/>
      <c r="T5528" t="str">
        <f t="shared" si="1066"/>
        <v>-</v>
      </c>
      <c r="U5528" s="560">
        <f t="shared" si="1067"/>
        <v>0</v>
      </c>
      <c r="V5528" s="560">
        <f t="shared" si="1068"/>
        <v>0</v>
      </c>
      <c r="W5528" s="560">
        <f t="shared" si="1069"/>
        <v>0</v>
      </c>
    </row>
    <row r="5529" spans="1:23" ht="21" customHeight="1">
      <c r="A5529" s="316" t="str">
        <f t="shared" si="1060"/>
        <v/>
      </c>
      <c r="B5529" s="316" t="str">
        <f t="shared" si="1061"/>
        <v/>
      </c>
      <c r="C5529" s="316" t="str">
        <f>IF(AND(F5529&lt;&gt;"",G5529&lt;&gt;""),COUNT($C$32:C5528)+1,"")</f>
        <v/>
      </c>
      <c r="D5529" s="292" t="str">
        <f t="shared" si="1062"/>
        <v/>
      </c>
      <c r="E5529" s="292" t="str">
        <f t="shared" si="1063"/>
        <v/>
      </c>
      <c r="F5529" s="316"/>
      <c r="G5529" s="316"/>
      <c r="H5529" s="317"/>
      <c r="I5529" s="316" t="s">
        <v>445</v>
      </c>
      <c r="J5529" s="318"/>
      <c r="K5529" s="319"/>
      <c r="L5529" s="292" t="s">
        <v>446</v>
      </c>
      <c r="M5529" s="324"/>
      <c r="N5529" s="294" t="str">
        <f t="shared" si="1064"/>
        <v/>
      </c>
      <c r="O5529" s="319"/>
      <c r="P5529" s="296" t="str">
        <f t="shared" si="1065"/>
        <v/>
      </c>
      <c r="Q5529" s="552"/>
      <c r="R5529" s="551"/>
      <c r="S5529" s="291"/>
      <c r="T5529" t="str">
        <f t="shared" si="1066"/>
        <v>-</v>
      </c>
      <c r="U5529" s="560">
        <f t="shared" si="1067"/>
        <v>0</v>
      </c>
      <c r="V5529" s="560">
        <f t="shared" si="1068"/>
        <v>0</v>
      </c>
      <c r="W5529" s="560">
        <f t="shared" si="1069"/>
        <v>0</v>
      </c>
    </row>
    <row r="5530" spans="1:23" ht="21" customHeight="1">
      <c r="A5530" s="316" t="str">
        <f t="shared" si="1060"/>
        <v/>
      </c>
      <c r="B5530" s="316" t="str">
        <f t="shared" si="1061"/>
        <v/>
      </c>
      <c r="C5530" s="316" t="str">
        <f>IF(AND(F5530&lt;&gt;"",G5530&lt;&gt;""),COUNT($C$32:C5529)+1,"")</f>
        <v/>
      </c>
      <c r="D5530" s="292" t="str">
        <f t="shared" si="1062"/>
        <v/>
      </c>
      <c r="E5530" s="292" t="str">
        <f t="shared" si="1063"/>
        <v/>
      </c>
      <c r="F5530" s="316"/>
      <c r="G5530" s="316"/>
      <c r="H5530" s="317"/>
      <c r="I5530" s="316" t="s">
        <v>445</v>
      </c>
      <c r="J5530" s="318"/>
      <c r="K5530" s="319"/>
      <c r="L5530" s="292" t="s">
        <v>446</v>
      </c>
      <c r="M5530" s="324"/>
      <c r="N5530" s="294" t="str">
        <f t="shared" si="1064"/>
        <v/>
      </c>
      <c r="O5530" s="319"/>
      <c r="P5530" s="296" t="str">
        <f t="shared" si="1065"/>
        <v/>
      </c>
      <c r="Q5530" s="552"/>
      <c r="R5530" s="551"/>
      <c r="S5530" s="291"/>
      <c r="T5530" t="str">
        <f t="shared" si="1066"/>
        <v>-</v>
      </c>
      <c r="U5530" s="560">
        <f t="shared" si="1067"/>
        <v>0</v>
      </c>
      <c r="V5530" s="560">
        <f t="shared" si="1068"/>
        <v>0</v>
      </c>
      <c r="W5530" s="560">
        <f t="shared" si="1069"/>
        <v>0</v>
      </c>
    </row>
    <row r="5531" spans="1:23" ht="21" customHeight="1">
      <c r="A5531" s="316" t="str">
        <f t="shared" si="1060"/>
        <v/>
      </c>
      <c r="B5531" s="316" t="str">
        <f t="shared" si="1061"/>
        <v/>
      </c>
      <c r="C5531" s="316" t="str">
        <f>IF(AND(F5531&lt;&gt;"",G5531&lt;&gt;""),COUNT($C$32:C5530)+1,"")</f>
        <v/>
      </c>
      <c r="D5531" s="292" t="str">
        <f t="shared" si="1062"/>
        <v/>
      </c>
      <c r="E5531" s="292" t="str">
        <f t="shared" si="1063"/>
        <v/>
      </c>
      <c r="F5531" s="316"/>
      <c r="G5531" s="316"/>
      <c r="H5531" s="317"/>
      <c r="I5531" s="316" t="s">
        <v>445</v>
      </c>
      <c r="J5531" s="318"/>
      <c r="K5531" s="319"/>
      <c r="L5531" s="292" t="s">
        <v>446</v>
      </c>
      <c r="M5531" s="324"/>
      <c r="N5531" s="294" t="str">
        <f t="shared" si="1064"/>
        <v/>
      </c>
      <c r="O5531" s="319"/>
      <c r="P5531" s="296" t="str">
        <f t="shared" si="1065"/>
        <v/>
      </c>
      <c r="Q5531" s="552"/>
      <c r="R5531" s="551"/>
      <c r="S5531" s="291"/>
      <c r="T5531" t="str">
        <f t="shared" si="1066"/>
        <v>-</v>
      </c>
      <c r="U5531" s="560">
        <f t="shared" si="1067"/>
        <v>0</v>
      </c>
      <c r="V5531" s="560">
        <f t="shared" si="1068"/>
        <v>0</v>
      </c>
      <c r="W5531" s="560">
        <f t="shared" si="1069"/>
        <v>0</v>
      </c>
    </row>
    <row r="5532" spans="1:23" ht="21" customHeight="1">
      <c r="A5532" s="316" t="str">
        <f t="shared" si="1060"/>
        <v/>
      </c>
      <c r="B5532" s="316" t="str">
        <f t="shared" si="1061"/>
        <v/>
      </c>
      <c r="C5532" s="316" t="str">
        <f>IF(AND(F5532&lt;&gt;"",G5532&lt;&gt;""),COUNT($C$32:C5531)+1,"")</f>
        <v/>
      </c>
      <c r="D5532" s="292" t="str">
        <f t="shared" si="1062"/>
        <v/>
      </c>
      <c r="E5532" s="292" t="str">
        <f t="shared" si="1063"/>
        <v/>
      </c>
      <c r="F5532" s="316"/>
      <c r="G5532" s="316"/>
      <c r="H5532" s="317"/>
      <c r="I5532" s="316" t="s">
        <v>445</v>
      </c>
      <c r="J5532" s="318"/>
      <c r="K5532" s="319"/>
      <c r="L5532" s="292" t="s">
        <v>446</v>
      </c>
      <c r="M5532" s="324"/>
      <c r="N5532" s="294" t="str">
        <f t="shared" si="1064"/>
        <v/>
      </c>
      <c r="O5532" s="319"/>
      <c r="P5532" s="296" t="str">
        <f t="shared" si="1065"/>
        <v/>
      </c>
      <c r="Q5532" s="552"/>
      <c r="R5532" s="551"/>
      <c r="S5532" s="291"/>
      <c r="T5532" t="str">
        <f t="shared" si="1066"/>
        <v>-</v>
      </c>
      <c r="U5532" s="560">
        <f t="shared" si="1067"/>
        <v>0</v>
      </c>
      <c r="V5532" s="560">
        <f t="shared" si="1068"/>
        <v>0</v>
      </c>
      <c r="W5532" s="560">
        <f t="shared" si="1069"/>
        <v>0</v>
      </c>
    </row>
    <row r="5533" spans="1:23" ht="21" customHeight="1">
      <c r="A5533" s="316" t="str">
        <f t="shared" si="1060"/>
        <v/>
      </c>
      <c r="B5533" s="316" t="str">
        <f t="shared" si="1061"/>
        <v/>
      </c>
      <c r="C5533" s="316" t="str">
        <f>IF(AND(F5533&lt;&gt;"",G5533&lt;&gt;""),COUNT($C$32:C5532)+1,"")</f>
        <v/>
      </c>
      <c r="D5533" s="292" t="str">
        <f t="shared" si="1062"/>
        <v/>
      </c>
      <c r="E5533" s="292" t="str">
        <f t="shared" si="1063"/>
        <v/>
      </c>
      <c r="F5533" s="316"/>
      <c r="G5533" s="316"/>
      <c r="H5533" s="317"/>
      <c r="I5533" s="316" t="s">
        <v>445</v>
      </c>
      <c r="J5533" s="318"/>
      <c r="K5533" s="319"/>
      <c r="L5533" s="292" t="s">
        <v>446</v>
      </c>
      <c r="M5533" s="324"/>
      <c r="N5533" s="294" t="str">
        <f t="shared" si="1064"/>
        <v/>
      </c>
      <c r="O5533" s="319"/>
      <c r="P5533" s="296" t="str">
        <f t="shared" si="1065"/>
        <v/>
      </c>
      <c r="Q5533" s="552"/>
      <c r="R5533" s="551"/>
      <c r="S5533" s="291"/>
      <c r="T5533" t="str">
        <f t="shared" si="1066"/>
        <v>-</v>
      </c>
      <c r="U5533" s="560">
        <f t="shared" si="1067"/>
        <v>0</v>
      </c>
      <c r="V5533" s="560">
        <f t="shared" si="1068"/>
        <v>0</v>
      </c>
      <c r="W5533" s="560">
        <f t="shared" si="1069"/>
        <v>0</v>
      </c>
    </row>
    <row r="5534" spans="1:23" ht="21" customHeight="1">
      <c r="A5534" s="316" t="str">
        <f t="shared" si="1060"/>
        <v/>
      </c>
      <c r="B5534" s="316" t="str">
        <f t="shared" si="1061"/>
        <v/>
      </c>
      <c r="C5534" s="316" t="str">
        <f>IF(AND(F5534&lt;&gt;"",G5534&lt;&gt;""),COUNT($C$32:C5533)+1,"")</f>
        <v/>
      </c>
      <c r="D5534" s="292" t="str">
        <f t="shared" si="1062"/>
        <v/>
      </c>
      <c r="E5534" s="292" t="str">
        <f t="shared" si="1063"/>
        <v/>
      </c>
      <c r="F5534" s="316"/>
      <c r="G5534" s="316"/>
      <c r="H5534" s="317"/>
      <c r="I5534" s="316" t="s">
        <v>445</v>
      </c>
      <c r="J5534" s="318"/>
      <c r="K5534" s="319"/>
      <c r="L5534" s="292" t="s">
        <v>446</v>
      </c>
      <c r="M5534" s="324"/>
      <c r="N5534" s="294" t="str">
        <f t="shared" si="1064"/>
        <v/>
      </c>
      <c r="O5534" s="319"/>
      <c r="P5534" s="296" t="str">
        <f t="shared" si="1065"/>
        <v/>
      </c>
      <c r="Q5534" s="552"/>
      <c r="R5534" s="551"/>
      <c r="S5534" s="291"/>
      <c r="T5534" t="str">
        <f t="shared" si="1066"/>
        <v>-</v>
      </c>
      <c r="U5534" s="560">
        <f t="shared" si="1067"/>
        <v>0</v>
      </c>
      <c r="V5534" s="560">
        <f t="shared" si="1068"/>
        <v>0</v>
      </c>
      <c r="W5534" s="560">
        <f t="shared" si="1069"/>
        <v>0</v>
      </c>
    </row>
    <row r="5535" spans="1:23" ht="21" customHeight="1">
      <c r="A5535" s="316" t="str">
        <f t="shared" si="1060"/>
        <v/>
      </c>
      <c r="B5535" s="316" t="str">
        <f t="shared" si="1061"/>
        <v/>
      </c>
      <c r="C5535" s="316" t="str">
        <f>IF(AND(F5535&lt;&gt;"",G5535&lt;&gt;""),COUNT($C$32:C5534)+1,"")</f>
        <v/>
      </c>
      <c r="D5535" s="292" t="str">
        <f t="shared" si="1062"/>
        <v/>
      </c>
      <c r="E5535" s="292" t="str">
        <f t="shared" si="1063"/>
        <v/>
      </c>
      <c r="F5535" s="316"/>
      <c r="G5535" s="316"/>
      <c r="H5535" s="317"/>
      <c r="I5535" s="316" t="s">
        <v>445</v>
      </c>
      <c r="J5535" s="318"/>
      <c r="K5535" s="319"/>
      <c r="L5535" s="292" t="s">
        <v>446</v>
      </c>
      <c r="M5535" s="324"/>
      <c r="N5535" s="294" t="str">
        <f t="shared" si="1064"/>
        <v/>
      </c>
      <c r="O5535" s="319"/>
      <c r="P5535" s="296" t="str">
        <f t="shared" si="1065"/>
        <v/>
      </c>
      <c r="Q5535" s="552"/>
      <c r="R5535" s="551"/>
      <c r="S5535" s="291"/>
      <c r="T5535" t="str">
        <f t="shared" si="1066"/>
        <v>-</v>
      </c>
      <c r="U5535" s="560">
        <f t="shared" si="1067"/>
        <v>0</v>
      </c>
      <c r="V5535" s="560">
        <f t="shared" si="1068"/>
        <v>0</v>
      </c>
      <c r="W5535" s="560">
        <f t="shared" si="1069"/>
        <v>0</v>
      </c>
    </row>
    <row r="5536" spans="1:23" ht="21" customHeight="1">
      <c r="A5536" s="316" t="str">
        <f t="shared" si="1060"/>
        <v/>
      </c>
      <c r="B5536" s="316" t="str">
        <f t="shared" si="1061"/>
        <v/>
      </c>
      <c r="C5536" s="316" t="str">
        <f>IF(AND(F5536&lt;&gt;"",G5536&lt;&gt;""),COUNT($C$32:C5535)+1,"")</f>
        <v/>
      </c>
      <c r="D5536" s="292" t="str">
        <f t="shared" si="1062"/>
        <v/>
      </c>
      <c r="E5536" s="292" t="str">
        <f t="shared" si="1063"/>
        <v/>
      </c>
      <c r="F5536" s="316"/>
      <c r="G5536" s="316"/>
      <c r="H5536" s="317"/>
      <c r="I5536" s="316" t="s">
        <v>445</v>
      </c>
      <c r="J5536" s="318"/>
      <c r="K5536" s="319"/>
      <c r="L5536" s="292" t="s">
        <v>446</v>
      </c>
      <c r="M5536" s="324"/>
      <c r="N5536" s="294" t="str">
        <f t="shared" si="1064"/>
        <v/>
      </c>
      <c r="O5536" s="319"/>
      <c r="P5536" s="296" t="str">
        <f t="shared" si="1065"/>
        <v/>
      </c>
      <c r="Q5536" s="552"/>
      <c r="R5536" s="551"/>
      <c r="S5536" s="291"/>
      <c r="T5536" t="str">
        <f t="shared" si="1066"/>
        <v>-</v>
      </c>
      <c r="U5536" s="560">
        <f t="shared" si="1067"/>
        <v>0</v>
      </c>
      <c r="V5536" s="560">
        <f t="shared" si="1068"/>
        <v>0</v>
      </c>
      <c r="W5536" s="560">
        <f t="shared" si="1069"/>
        <v>0</v>
      </c>
    </row>
    <row r="5537" spans="1:23" ht="21" customHeight="1">
      <c r="A5537" s="316" t="str">
        <f t="shared" si="1060"/>
        <v/>
      </c>
      <c r="B5537" s="316" t="str">
        <f t="shared" si="1061"/>
        <v/>
      </c>
      <c r="C5537" s="316" t="str">
        <f>IF(AND(F5537&lt;&gt;"",G5537&lt;&gt;""),COUNT($C$32:C5536)+1,"")</f>
        <v/>
      </c>
      <c r="D5537" s="292" t="str">
        <f t="shared" si="1062"/>
        <v/>
      </c>
      <c r="E5537" s="292" t="str">
        <f t="shared" si="1063"/>
        <v/>
      </c>
      <c r="F5537" s="316"/>
      <c r="G5537" s="316"/>
      <c r="H5537" s="317"/>
      <c r="I5537" s="316" t="s">
        <v>445</v>
      </c>
      <c r="J5537" s="318"/>
      <c r="K5537" s="319"/>
      <c r="L5537" s="292" t="s">
        <v>446</v>
      </c>
      <c r="M5537" s="324"/>
      <c r="N5537" s="294" t="str">
        <f t="shared" si="1064"/>
        <v/>
      </c>
      <c r="O5537" s="319"/>
      <c r="P5537" s="296" t="str">
        <f t="shared" si="1065"/>
        <v/>
      </c>
      <c r="Q5537" s="552"/>
      <c r="R5537" s="551"/>
      <c r="S5537" s="291"/>
      <c r="T5537" t="str">
        <f t="shared" si="1066"/>
        <v>-</v>
      </c>
      <c r="U5537" s="560">
        <f t="shared" si="1067"/>
        <v>0</v>
      </c>
      <c r="V5537" s="560">
        <f t="shared" si="1068"/>
        <v>0</v>
      </c>
      <c r="W5537" s="560">
        <f t="shared" si="1069"/>
        <v>0</v>
      </c>
    </row>
    <row r="5538" spans="1:23" ht="21" customHeight="1">
      <c r="A5538" s="316" t="str">
        <f t="shared" si="1060"/>
        <v/>
      </c>
      <c r="B5538" s="316" t="str">
        <f t="shared" si="1061"/>
        <v/>
      </c>
      <c r="C5538" s="316" t="str">
        <f>IF(AND(F5538&lt;&gt;"",G5538&lt;&gt;""),COUNT($C$32:C5537)+1,"")</f>
        <v/>
      </c>
      <c r="D5538" s="292" t="str">
        <f t="shared" si="1062"/>
        <v/>
      </c>
      <c r="E5538" s="292" t="str">
        <f t="shared" si="1063"/>
        <v/>
      </c>
      <c r="F5538" s="316"/>
      <c r="G5538" s="316"/>
      <c r="H5538" s="317"/>
      <c r="I5538" s="316" t="s">
        <v>445</v>
      </c>
      <c r="J5538" s="318"/>
      <c r="K5538" s="319"/>
      <c r="L5538" s="292" t="s">
        <v>446</v>
      </c>
      <c r="M5538" s="324"/>
      <c r="N5538" s="294" t="str">
        <f t="shared" si="1064"/>
        <v/>
      </c>
      <c r="O5538" s="319"/>
      <c r="P5538" s="296" t="str">
        <f t="shared" si="1065"/>
        <v/>
      </c>
      <c r="Q5538" s="552"/>
      <c r="R5538" s="551"/>
      <c r="S5538" s="291"/>
      <c r="T5538" t="str">
        <f t="shared" si="1066"/>
        <v>-</v>
      </c>
      <c r="U5538" s="560">
        <f t="shared" si="1067"/>
        <v>0</v>
      </c>
      <c r="V5538" s="560">
        <f t="shared" si="1068"/>
        <v>0</v>
      </c>
      <c r="W5538" s="560">
        <f t="shared" si="1069"/>
        <v>0</v>
      </c>
    </row>
    <row r="5539" spans="1:23" ht="21" customHeight="1">
      <c r="A5539" s="316" t="str">
        <f t="shared" si="1060"/>
        <v/>
      </c>
      <c r="B5539" s="316" t="str">
        <f t="shared" si="1061"/>
        <v/>
      </c>
      <c r="C5539" s="316" t="str">
        <f>IF(AND(F5539&lt;&gt;"",G5539&lt;&gt;""),COUNT($C$32:C5538)+1,"")</f>
        <v/>
      </c>
      <c r="D5539" s="292" t="str">
        <f t="shared" si="1062"/>
        <v/>
      </c>
      <c r="E5539" s="292" t="str">
        <f t="shared" si="1063"/>
        <v/>
      </c>
      <c r="F5539" s="316"/>
      <c r="G5539" s="316"/>
      <c r="H5539" s="317"/>
      <c r="I5539" s="316" t="s">
        <v>445</v>
      </c>
      <c r="J5539" s="318"/>
      <c r="K5539" s="319"/>
      <c r="L5539" s="292" t="s">
        <v>446</v>
      </c>
      <c r="M5539" s="324"/>
      <c r="N5539" s="294" t="str">
        <f t="shared" si="1064"/>
        <v/>
      </c>
      <c r="O5539" s="319"/>
      <c r="P5539" s="296" t="str">
        <f t="shared" si="1065"/>
        <v/>
      </c>
      <c r="Q5539" s="552"/>
      <c r="R5539" s="551"/>
      <c r="S5539" s="291"/>
      <c r="T5539" t="str">
        <f t="shared" si="1066"/>
        <v>-</v>
      </c>
      <c r="U5539" s="560">
        <f t="shared" si="1067"/>
        <v>0</v>
      </c>
      <c r="V5539" s="560">
        <f t="shared" si="1068"/>
        <v>0</v>
      </c>
      <c r="W5539" s="560">
        <f t="shared" si="1069"/>
        <v>0</v>
      </c>
    </row>
    <row r="5540" spans="1:23" ht="21" customHeight="1">
      <c r="A5540" s="316" t="str">
        <f t="shared" si="1060"/>
        <v/>
      </c>
      <c r="B5540" s="316" t="str">
        <f t="shared" si="1061"/>
        <v/>
      </c>
      <c r="C5540" s="316" t="str">
        <f>IF(AND(F5540&lt;&gt;"",G5540&lt;&gt;""),COUNT($C$32:C5539)+1,"")</f>
        <v/>
      </c>
      <c r="D5540" s="292" t="str">
        <f t="shared" si="1062"/>
        <v/>
      </c>
      <c r="E5540" s="292" t="str">
        <f t="shared" si="1063"/>
        <v/>
      </c>
      <c r="F5540" s="316"/>
      <c r="G5540" s="316"/>
      <c r="H5540" s="317"/>
      <c r="I5540" s="316" t="s">
        <v>445</v>
      </c>
      <c r="J5540" s="318"/>
      <c r="K5540" s="319"/>
      <c r="L5540" s="292" t="s">
        <v>446</v>
      </c>
      <c r="M5540" s="324"/>
      <c r="N5540" s="294" t="str">
        <f t="shared" si="1064"/>
        <v/>
      </c>
      <c r="O5540" s="319"/>
      <c r="P5540" s="296" t="str">
        <f t="shared" si="1065"/>
        <v/>
      </c>
      <c r="Q5540" s="552"/>
      <c r="R5540" s="551"/>
      <c r="S5540" s="291"/>
      <c r="T5540" t="str">
        <f t="shared" si="1066"/>
        <v>-</v>
      </c>
      <c r="U5540" s="560">
        <f t="shared" si="1067"/>
        <v>0</v>
      </c>
      <c r="V5540" s="560">
        <f t="shared" si="1068"/>
        <v>0</v>
      </c>
      <c r="W5540" s="560">
        <f t="shared" si="1069"/>
        <v>0</v>
      </c>
    </row>
    <row r="5541" spans="1:23" ht="21" customHeight="1">
      <c r="A5541" s="316" t="str">
        <f t="shared" si="1060"/>
        <v/>
      </c>
      <c r="B5541" s="316" t="str">
        <f t="shared" si="1061"/>
        <v/>
      </c>
      <c r="C5541" s="316" t="str">
        <f>IF(AND(F5541&lt;&gt;"",G5541&lt;&gt;""),COUNT($C$32:C5540)+1,"")</f>
        <v/>
      </c>
      <c r="D5541" s="292" t="str">
        <f t="shared" si="1062"/>
        <v/>
      </c>
      <c r="E5541" s="292" t="str">
        <f t="shared" si="1063"/>
        <v/>
      </c>
      <c r="F5541" s="316"/>
      <c r="G5541" s="316"/>
      <c r="H5541" s="317"/>
      <c r="I5541" s="316" t="s">
        <v>445</v>
      </c>
      <c r="J5541" s="318"/>
      <c r="K5541" s="319"/>
      <c r="L5541" s="292" t="s">
        <v>446</v>
      </c>
      <c r="M5541" s="324"/>
      <c r="N5541" s="294" t="str">
        <f t="shared" si="1064"/>
        <v/>
      </c>
      <c r="O5541" s="319"/>
      <c r="P5541" s="296" t="str">
        <f t="shared" si="1065"/>
        <v/>
      </c>
      <c r="Q5541" s="552"/>
      <c r="R5541" s="551"/>
      <c r="S5541" s="291"/>
      <c r="T5541" t="str">
        <f t="shared" si="1066"/>
        <v>-</v>
      </c>
      <c r="U5541" s="560">
        <f t="shared" si="1067"/>
        <v>0</v>
      </c>
      <c r="V5541" s="560">
        <f t="shared" si="1068"/>
        <v>0</v>
      </c>
      <c r="W5541" s="560">
        <f t="shared" si="1069"/>
        <v>0</v>
      </c>
    </row>
    <row r="5542" spans="1:23" ht="21" customHeight="1">
      <c r="A5542" s="316" t="str">
        <f t="shared" si="1060"/>
        <v/>
      </c>
      <c r="B5542" s="316" t="str">
        <f t="shared" si="1061"/>
        <v/>
      </c>
      <c r="C5542" s="316" t="str">
        <f>IF(AND(F5542&lt;&gt;"",G5542&lt;&gt;""),COUNT($C$32:C5541)+1,"")</f>
        <v/>
      </c>
      <c r="D5542" s="292" t="str">
        <f t="shared" si="1062"/>
        <v/>
      </c>
      <c r="E5542" s="292" t="str">
        <f t="shared" si="1063"/>
        <v/>
      </c>
      <c r="F5542" s="316"/>
      <c r="G5542" s="316"/>
      <c r="H5542" s="317"/>
      <c r="I5542" s="316" t="s">
        <v>445</v>
      </c>
      <c r="J5542" s="318"/>
      <c r="K5542" s="319"/>
      <c r="L5542" s="292" t="s">
        <v>446</v>
      </c>
      <c r="M5542" s="324"/>
      <c r="N5542" s="294" t="str">
        <f t="shared" si="1064"/>
        <v/>
      </c>
      <c r="O5542" s="319"/>
      <c r="P5542" s="296" t="str">
        <f t="shared" si="1065"/>
        <v/>
      </c>
      <c r="Q5542" s="552"/>
      <c r="R5542" s="551"/>
      <c r="S5542" s="291"/>
      <c r="T5542" t="str">
        <f t="shared" si="1066"/>
        <v>-</v>
      </c>
      <c r="U5542" s="560">
        <f t="shared" si="1067"/>
        <v>0</v>
      </c>
      <c r="V5542" s="560">
        <f t="shared" si="1068"/>
        <v>0</v>
      </c>
      <c r="W5542" s="560">
        <f t="shared" si="1069"/>
        <v>0</v>
      </c>
    </row>
    <row r="5543" spans="1:23" ht="21" customHeight="1">
      <c r="A5543" s="316" t="str">
        <f t="shared" si="1060"/>
        <v/>
      </c>
      <c r="B5543" s="316" t="str">
        <f t="shared" si="1061"/>
        <v/>
      </c>
      <c r="C5543" s="316" t="str">
        <f>IF(AND(F5543&lt;&gt;"",G5543&lt;&gt;""),COUNT($C$32:C5542)+1,"")</f>
        <v/>
      </c>
      <c r="D5543" s="292" t="str">
        <f t="shared" si="1062"/>
        <v/>
      </c>
      <c r="E5543" s="292" t="str">
        <f t="shared" si="1063"/>
        <v/>
      </c>
      <c r="F5543" s="316"/>
      <c r="G5543" s="316"/>
      <c r="H5543" s="317"/>
      <c r="I5543" s="316" t="s">
        <v>445</v>
      </c>
      <c r="J5543" s="318"/>
      <c r="K5543" s="319"/>
      <c r="L5543" s="292" t="s">
        <v>446</v>
      </c>
      <c r="M5543" s="324"/>
      <c r="N5543" s="294" t="str">
        <f t="shared" si="1064"/>
        <v/>
      </c>
      <c r="O5543" s="319"/>
      <c r="P5543" s="296" t="str">
        <f t="shared" si="1065"/>
        <v/>
      </c>
      <c r="Q5543" s="552"/>
      <c r="R5543" s="551"/>
      <c r="S5543" s="291"/>
      <c r="T5543" t="str">
        <f t="shared" si="1066"/>
        <v>-</v>
      </c>
      <c r="U5543" s="560">
        <f t="shared" si="1067"/>
        <v>0</v>
      </c>
      <c r="V5543" s="560">
        <f t="shared" si="1068"/>
        <v>0</v>
      </c>
      <c r="W5543" s="560">
        <f t="shared" si="1069"/>
        <v>0</v>
      </c>
    </row>
    <row r="5544" spans="1:23" ht="21" customHeight="1">
      <c r="A5544" s="316" t="str">
        <f t="shared" si="1060"/>
        <v/>
      </c>
      <c r="B5544" s="316" t="str">
        <f t="shared" si="1061"/>
        <v/>
      </c>
      <c r="C5544" s="316" t="str">
        <f>IF(AND(F5544&lt;&gt;"",G5544&lt;&gt;""),COUNT($C$32:C5543)+1,"")</f>
        <v/>
      </c>
      <c r="D5544" s="292" t="str">
        <f t="shared" si="1062"/>
        <v/>
      </c>
      <c r="E5544" s="292" t="str">
        <f t="shared" si="1063"/>
        <v/>
      </c>
      <c r="F5544" s="316"/>
      <c r="G5544" s="316"/>
      <c r="H5544" s="317"/>
      <c r="I5544" s="316" t="s">
        <v>445</v>
      </c>
      <c r="J5544" s="318"/>
      <c r="K5544" s="319"/>
      <c r="L5544" s="292" t="s">
        <v>446</v>
      </c>
      <c r="M5544" s="324"/>
      <c r="N5544" s="294" t="str">
        <f t="shared" si="1064"/>
        <v/>
      </c>
      <c r="O5544" s="319"/>
      <c r="P5544" s="296" t="str">
        <f t="shared" si="1065"/>
        <v/>
      </c>
      <c r="Q5544" s="552"/>
      <c r="R5544" s="551"/>
      <c r="S5544" s="291"/>
      <c r="T5544" t="str">
        <f t="shared" si="1066"/>
        <v>-</v>
      </c>
      <c r="U5544" s="560">
        <f t="shared" si="1067"/>
        <v>0</v>
      </c>
      <c r="V5544" s="560">
        <f t="shared" si="1068"/>
        <v>0</v>
      </c>
      <c r="W5544" s="560">
        <f t="shared" si="1069"/>
        <v>0</v>
      </c>
    </row>
    <row r="5545" spans="1:23" ht="21" customHeight="1">
      <c r="A5545" s="316" t="str">
        <f t="shared" si="1060"/>
        <v/>
      </c>
      <c r="B5545" s="316" t="str">
        <f t="shared" si="1061"/>
        <v/>
      </c>
      <c r="C5545" s="316" t="str">
        <f>IF(AND(F5545&lt;&gt;"",G5545&lt;&gt;""),COUNT($C$32:C5544)+1,"")</f>
        <v/>
      </c>
      <c r="D5545" s="292" t="str">
        <f t="shared" si="1062"/>
        <v/>
      </c>
      <c r="E5545" s="292" t="str">
        <f t="shared" si="1063"/>
        <v/>
      </c>
      <c r="F5545" s="316"/>
      <c r="G5545" s="316"/>
      <c r="H5545" s="317"/>
      <c r="I5545" s="316" t="s">
        <v>445</v>
      </c>
      <c r="J5545" s="318"/>
      <c r="K5545" s="319"/>
      <c r="L5545" s="292" t="s">
        <v>446</v>
      </c>
      <c r="M5545" s="324"/>
      <c r="N5545" s="294" t="str">
        <f t="shared" si="1064"/>
        <v/>
      </c>
      <c r="O5545" s="319"/>
      <c r="P5545" s="296" t="str">
        <f t="shared" si="1065"/>
        <v/>
      </c>
      <c r="Q5545" s="552"/>
      <c r="R5545" s="551"/>
      <c r="S5545" s="291"/>
      <c r="T5545" t="str">
        <f t="shared" si="1066"/>
        <v>-</v>
      </c>
      <c r="U5545" s="560">
        <f t="shared" si="1067"/>
        <v>0</v>
      </c>
      <c r="V5545" s="560">
        <f t="shared" si="1068"/>
        <v>0</v>
      </c>
      <c r="W5545" s="560">
        <f t="shared" si="1069"/>
        <v>0</v>
      </c>
    </row>
    <row r="5546" spans="1:23" ht="21" customHeight="1">
      <c r="A5546" s="316" t="str">
        <f t="shared" si="1060"/>
        <v/>
      </c>
      <c r="B5546" s="316" t="str">
        <f t="shared" si="1061"/>
        <v/>
      </c>
      <c r="C5546" s="316" t="str">
        <f>IF(AND(F5546&lt;&gt;"",G5546&lt;&gt;""),COUNT($C$32:C5545)+1,"")</f>
        <v/>
      </c>
      <c r="D5546" s="292" t="str">
        <f t="shared" si="1062"/>
        <v/>
      </c>
      <c r="E5546" s="292" t="str">
        <f t="shared" si="1063"/>
        <v/>
      </c>
      <c r="F5546" s="316"/>
      <c r="G5546" s="316"/>
      <c r="H5546" s="317"/>
      <c r="I5546" s="316" t="s">
        <v>445</v>
      </c>
      <c r="J5546" s="318"/>
      <c r="K5546" s="319"/>
      <c r="L5546" s="292" t="s">
        <v>446</v>
      </c>
      <c r="M5546" s="324"/>
      <c r="N5546" s="294" t="str">
        <f t="shared" si="1064"/>
        <v/>
      </c>
      <c r="O5546" s="319"/>
      <c r="P5546" s="296" t="str">
        <f t="shared" si="1065"/>
        <v/>
      </c>
      <c r="Q5546" s="552"/>
      <c r="R5546" s="551"/>
      <c r="S5546" s="291"/>
      <c r="T5546" t="str">
        <f t="shared" si="1066"/>
        <v>-</v>
      </c>
      <c r="U5546" s="560">
        <f t="shared" si="1067"/>
        <v>0</v>
      </c>
      <c r="V5546" s="560">
        <f t="shared" si="1068"/>
        <v>0</v>
      </c>
      <c r="W5546" s="560">
        <f t="shared" si="1069"/>
        <v>0</v>
      </c>
    </row>
    <row r="5547" spans="1:23" ht="21" customHeight="1">
      <c r="A5547" s="316" t="str">
        <f t="shared" si="1060"/>
        <v/>
      </c>
      <c r="B5547" s="316" t="str">
        <f t="shared" si="1061"/>
        <v/>
      </c>
      <c r="C5547" s="316" t="str">
        <f>IF(AND(F5547&lt;&gt;"",G5547&lt;&gt;""),COUNT($C$32:C5546)+1,"")</f>
        <v/>
      </c>
      <c r="D5547" s="292" t="str">
        <f t="shared" si="1062"/>
        <v/>
      </c>
      <c r="E5547" s="292" t="str">
        <f t="shared" si="1063"/>
        <v/>
      </c>
      <c r="F5547" s="316"/>
      <c r="G5547" s="316"/>
      <c r="H5547" s="317"/>
      <c r="I5547" s="316" t="s">
        <v>445</v>
      </c>
      <c r="J5547" s="318"/>
      <c r="K5547" s="319"/>
      <c r="L5547" s="292" t="s">
        <v>446</v>
      </c>
      <c r="M5547" s="324"/>
      <c r="N5547" s="294" t="str">
        <f t="shared" si="1064"/>
        <v/>
      </c>
      <c r="O5547" s="319"/>
      <c r="P5547" s="296" t="str">
        <f t="shared" si="1065"/>
        <v/>
      </c>
      <c r="Q5547" s="552"/>
      <c r="R5547" s="551"/>
      <c r="S5547" s="291"/>
      <c r="T5547" t="str">
        <f t="shared" si="1066"/>
        <v>-</v>
      </c>
      <c r="U5547" s="560">
        <f t="shared" si="1067"/>
        <v>0</v>
      </c>
      <c r="V5547" s="560">
        <f t="shared" si="1068"/>
        <v>0</v>
      </c>
      <c r="W5547" s="560">
        <f t="shared" si="1069"/>
        <v>0</v>
      </c>
    </row>
    <row r="5548" spans="1:23" ht="21" customHeight="1">
      <c r="A5548" s="316" t="str">
        <f t="shared" si="1060"/>
        <v/>
      </c>
      <c r="B5548" s="316" t="str">
        <f t="shared" si="1061"/>
        <v/>
      </c>
      <c r="C5548" s="316" t="str">
        <f>IF(AND(F5548&lt;&gt;"",G5548&lt;&gt;""),COUNT($C$32:C5547)+1,"")</f>
        <v/>
      </c>
      <c r="D5548" s="292" t="str">
        <f t="shared" si="1062"/>
        <v/>
      </c>
      <c r="E5548" s="292" t="str">
        <f t="shared" si="1063"/>
        <v/>
      </c>
      <c r="F5548" s="316"/>
      <c r="G5548" s="316"/>
      <c r="H5548" s="317"/>
      <c r="I5548" s="316" t="s">
        <v>445</v>
      </c>
      <c r="J5548" s="318"/>
      <c r="K5548" s="319"/>
      <c r="L5548" s="292" t="s">
        <v>446</v>
      </c>
      <c r="M5548" s="324"/>
      <c r="N5548" s="294" t="str">
        <f t="shared" si="1064"/>
        <v/>
      </c>
      <c r="O5548" s="319"/>
      <c r="P5548" s="296" t="str">
        <f t="shared" si="1065"/>
        <v/>
      </c>
      <c r="Q5548" s="552"/>
      <c r="R5548" s="551"/>
      <c r="S5548" s="291"/>
      <c r="T5548" t="str">
        <f t="shared" si="1066"/>
        <v>-</v>
      </c>
      <c r="U5548" s="560">
        <f t="shared" si="1067"/>
        <v>0</v>
      </c>
      <c r="V5548" s="560">
        <f t="shared" si="1068"/>
        <v>0</v>
      </c>
      <c r="W5548" s="560">
        <f t="shared" si="1069"/>
        <v>0</v>
      </c>
    </row>
    <row r="5549" spans="1:23" ht="21" customHeight="1">
      <c r="A5549" s="316" t="str">
        <f t="shared" si="1060"/>
        <v/>
      </c>
      <c r="B5549" s="316" t="str">
        <f t="shared" si="1061"/>
        <v/>
      </c>
      <c r="C5549" s="316" t="str">
        <f>IF(AND(F5549&lt;&gt;"",G5549&lt;&gt;""),COUNT($C$32:C5548)+1,"")</f>
        <v/>
      </c>
      <c r="D5549" s="292" t="str">
        <f t="shared" si="1062"/>
        <v/>
      </c>
      <c r="E5549" s="292" t="str">
        <f t="shared" si="1063"/>
        <v/>
      </c>
      <c r="F5549" s="316"/>
      <c r="G5549" s="316"/>
      <c r="H5549" s="317"/>
      <c r="I5549" s="316" t="s">
        <v>445</v>
      </c>
      <c r="J5549" s="318"/>
      <c r="K5549" s="319"/>
      <c r="L5549" s="292" t="s">
        <v>446</v>
      </c>
      <c r="M5549" s="324"/>
      <c r="N5549" s="294" t="str">
        <f t="shared" si="1064"/>
        <v/>
      </c>
      <c r="O5549" s="319"/>
      <c r="P5549" s="296" t="str">
        <f t="shared" si="1065"/>
        <v/>
      </c>
      <c r="Q5549" s="552"/>
      <c r="R5549" s="551"/>
      <c r="S5549" s="291"/>
      <c r="T5549" t="str">
        <f t="shared" si="1066"/>
        <v>-</v>
      </c>
      <c r="U5549" s="560">
        <f t="shared" si="1067"/>
        <v>0</v>
      </c>
      <c r="V5549" s="560">
        <f t="shared" si="1068"/>
        <v>0</v>
      </c>
      <c r="W5549" s="560">
        <f t="shared" si="1069"/>
        <v>0</v>
      </c>
    </row>
    <row r="5550" spans="1:23" ht="21" customHeight="1">
      <c r="A5550" s="316" t="str">
        <f t="shared" si="1060"/>
        <v/>
      </c>
      <c r="B5550" s="316" t="str">
        <f t="shared" si="1061"/>
        <v/>
      </c>
      <c r="C5550" s="316" t="str">
        <f>IF(AND(F5550&lt;&gt;"",G5550&lt;&gt;""),COUNT($C$32:C5549)+1,"")</f>
        <v/>
      </c>
      <c r="D5550" s="292" t="str">
        <f t="shared" si="1062"/>
        <v/>
      </c>
      <c r="E5550" s="292" t="str">
        <f t="shared" si="1063"/>
        <v/>
      </c>
      <c r="F5550" s="316"/>
      <c r="G5550" s="316"/>
      <c r="H5550" s="317"/>
      <c r="I5550" s="316" t="s">
        <v>445</v>
      </c>
      <c r="J5550" s="318"/>
      <c r="K5550" s="319"/>
      <c r="L5550" s="292" t="s">
        <v>446</v>
      </c>
      <c r="M5550" s="324"/>
      <c r="N5550" s="294" t="str">
        <f t="shared" si="1064"/>
        <v/>
      </c>
      <c r="O5550" s="319"/>
      <c r="P5550" s="296" t="str">
        <f t="shared" si="1065"/>
        <v/>
      </c>
      <c r="Q5550" s="552"/>
      <c r="R5550" s="551"/>
      <c r="S5550" s="291"/>
      <c r="T5550" t="str">
        <f t="shared" si="1066"/>
        <v>-</v>
      </c>
      <c r="U5550" s="560">
        <f t="shared" si="1067"/>
        <v>0</v>
      </c>
      <c r="V5550" s="560">
        <f t="shared" si="1068"/>
        <v>0</v>
      </c>
      <c r="W5550" s="560">
        <f t="shared" si="1069"/>
        <v>0</v>
      </c>
    </row>
    <row r="5551" spans="1:23" ht="21" customHeight="1">
      <c r="A5551" s="316" t="str">
        <f t="shared" si="1060"/>
        <v/>
      </c>
      <c r="B5551" s="316" t="str">
        <f t="shared" si="1061"/>
        <v/>
      </c>
      <c r="C5551" s="316" t="str">
        <f>IF(AND(F5551&lt;&gt;"",G5551&lt;&gt;""),COUNT($C$32:C5550)+1,"")</f>
        <v/>
      </c>
      <c r="D5551" s="292" t="str">
        <f t="shared" si="1062"/>
        <v/>
      </c>
      <c r="E5551" s="292" t="str">
        <f t="shared" si="1063"/>
        <v/>
      </c>
      <c r="F5551" s="316"/>
      <c r="G5551" s="316"/>
      <c r="H5551" s="317"/>
      <c r="I5551" s="316" t="s">
        <v>445</v>
      </c>
      <c r="J5551" s="318"/>
      <c r="K5551" s="319"/>
      <c r="L5551" s="292" t="s">
        <v>446</v>
      </c>
      <c r="M5551" s="324"/>
      <c r="N5551" s="294" t="str">
        <f t="shared" si="1064"/>
        <v/>
      </c>
      <c r="O5551" s="319"/>
      <c r="P5551" s="296" t="str">
        <f t="shared" si="1065"/>
        <v/>
      </c>
      <c r="Q5551" s="552"/>
      <c r="R5551" s="551"/>
      <c r="S5551" s="291"/>
      <c r="T5551" t="str">
        <f t="shared" si="1066"/>
        <v>-</v>
      </c>
      <c r="U5551" s="560">
        <f t="shared" si="1067"/>
        <v>0</v>
      </c>
      <c r="V5551" s="560">
        <f t="shared" si="1068"/>
        <v>0</v>
      </c>
      <c r="W5551" s="560">
        <f t="shared" si="1069"/>
        <v>0</v>
      </c>
    </row>
    <row r="5552" spans="1:23" ht="21" customHeight="1">
      <c r="A5552" s="316" t="str">
        <f t="shared" si="1060"/>
        <v/>
      </c>
      <c r="B5552" s="316" t="str">
        <f t="shared" si="1061"/>
        <v/>
      </c>
      <c r="C5552" s="316" t="str">
        <f>IF(AND(F5552&lt;&gt;"",G5552&lt;&gt;""),COUNT($C$32:C5551)+1,"")</f>
        <v/>
      </c>
      <c r="D5552" s="292" t="str">
        <f t="shared" si="1062"/>
        <v/>
      </c>
      <c r="E5552" s="292" t="str">
        <f t="shared" si="1063"/>
        <v/>
      </c>
      <c r="F5552" s="316"/>
      <c r="G5552" s="316"/>
      <c r="H5552" s="317"/>
      <c r="I5552" s="316" t="s">
        <v>445</v>
      </c>
      <c r="J5552" s="318"/>
      <c r="K5552" s="319"/>
      <c r="L5552" s="292" t="s">
        <v>446</v>
      </c>
      <c r="M5552" s="324"/>
      <c r="N5552" s="294" t="str">
        <f t="shared" si="1064"/>
        <v/>
      </c>
      <c r="O5552" s="319"/>
      <c r="P5552" s="296" t="str">
        <f t="shared" si="1065"/>
        <v/>
      </c>
      <c r="Q5552" s="552"/>
      <c r="R5552" s="551"/>
      <c r="S5552" s="291"/>
      <c r="T5552" t="str">
        <f t="shared" si="1066"/>
        <v>-</v>
      </c>
      <c r="U5552" s="560">
        <f t="shared" si="1067"/>
        <v>0</v>
      </c>
      <c r="V5552" s="560">
        <f t="shared" si="1068"/>
        <v>0</v>
      </c>
      <c r="W5552" s="560">
        <f t="shared" si="1069"/>
        <v>0</v>
      </c>
    </row>
    <row r="5553" spans="1:23" ht="21" customHeight="1">
      <c r="A5553" s="316" t="str">
        <f t="shared" si="1060"/>
        <v/>
      </c>
      <c r="B5553" s="316" t="str">
        <f t="shared" si="1061"/>
        <v/>
      </c>
      <c r="C5553" s="316" t="str">
        <f>IF(AND(F5553&lt;&gt;"",G5553&lt;&gt;""),COUNT($C$32:C5552)+1,"")</f>
        <v/>
      </c>
      <c r="D5553" s="292" t="str">
        <f t="shared" si="1062"/>
        <v/>
      </c>
      <c r="E5553" s="292" t="str">
        <f t="shared" si="1063"/>
        <v/>
      </c>
      <c r="F5553" s="316"/>
      <c r="G5553" s="316"/>
      <c r="H5553" s="317"/>
      <c r="I5553" s="316" t="s">
        <v>445</v>
      </c>
      <c r="J5553" s="318"/>
      <c r="K5553" s="319"/>
      <c r="L5553" s="292" t="s">
        <v>446</v>
      </c>
      <c r="M5553" s="324"/>
      <c r="N5553" s="294" t="str">
        <f t="shared" si="1064"/>
        <v/>
      </c>
      <c r="O5553" s="319"/>
      <c r="P5553" s="296" t="str">
        <f t="shared" si="1065"/>
        <v/>
      </c>
      <c r="Q5553" s="552"/>
      <c r="R5553" s="551"/>
      <c r="S5553" s="291"/>
      <c r="T5553" t="str">
        <f t="shared" si="1066"/>
        <v>-</v>
      </c>
      <c r="U5553" s="560">
        <f t="shared" si="1067"/>
        <v>0</v>
      </c>
      <c r="V5553" s="560">
        <f t="shared" si="1068"/>
        <v>0</v>
      </c>
      <c r="W5553" s="560">
        <f t="shared" si="1069"/>
        <v>0</v>
      </c>
    </row>
    <row r="5554" spans="1:23" ht="21" customHeight="1">
      <c r="A5554" s="316" t="str">
        <f t="shared" si="1060"/>
        <v/>
      </c>
      <c r="B5554" s="316" t="str">
        <f t="shared" si="1061"/>
        <v/>
      </c>
      <c r="C5554" s="316" t="str">
        <f>IF(AND(F5554&lt;&gt;"",G5554&lt;&gt;""),COUNT($C$32:C5553)+1,"")</f>
        <v/>
      </c>
      <c r="D5554" s="292" t="str">
        <f t="shared" si="1062"/>
        <v/>
      </c>
      <c r="E5554" s="292" t="str">
        <f t="shared" si="1063"/>
        <v/>
      </c>
      <c r="F5554" s="316"/>
      <c r="G5554" s="316"/>
      <c r="H5554" s="317"/>
      <c r="I5554" s="316" t="s">
        <v>445</v>
      </c>
      <c r="J5554" s="318"/>
      <c r="K5554" s="319"/>
      <c r="L5554" s="292" t="s">
        <v>446</v>
      </c>
      <c r="M5554" s="324"/>
      <c r="N5554" s="294" t="str">
        <f t="shared" si="1064"/>
        <v/>
      </c>
      <c r="O5554" s="319"/>
      <c r="P5554" s="296" t="str">
        <f t="shared" si="1065"/>
        <v/>
      </c>
      <c r="Q5554" s="552"/>
      <c r="R5554" s="551"/>
      <c r="S5554" s="291"/>
      <c r="T5554" t="str">
        <f t="shared" si="1066"/>
        <v>-</v>
      </c>
      <c r="U5554" s="560">
        <f t="shared" si="1067"/>
        <v>0</v>
      </c>
      <c r="V5554" s="560">
        <f t="shared" si="1068"/>
        <v>0</v>
      </c>
      <c r="W5554" s="560">
        <f t="shared" si="1069"/>
        <v>0</v>
      </c>
    </row>
    <row r="5555" spans="1:23" ht="21" customHeight="1">
      <c r="A5555" s="316" t="str">
        <f t="shared" si="1060"/>
        <v/>
      </c>
      <c r="B5555" s="316" t="str">
        <f t="shared" si="1061"/>
        <v/>
      </c>
      <c r="C5555" s="316" t="str">
        <f>IF(AND(F5555&lt;&gt;"",G5555&lt;&gt;""),COUNT($C$32:C5554)+1,"")</f>
        <v/>
      </c>
      <c r="D5555" s="292" t="str">
        <f t="shared" si="1062"/>
        <v/>
      </c>
      <c r="E5555" s="292" t="str">
        <f t="shared" si="1063"/>
        <v/>
      </c>
      <c r="F5555" s="316"/>
      <c r="G5555" s="316"/>
      <c r="H5555" s="317"/>
      <c r="I5555" s="316" t="s">
        <v>445</v>
      </c>
      <c r="J5555" s="318"/>
      <c r="K5555" s="319"/>
      <c r="L5555" s="292" t="s">
        <v>446</v>
      </c>
      <c r="M5555" s="324"/>
      <c r="N5555" s="294" t="str">
        <f t="shared" si="1064"/>
        <v/>
      </c>
      <c r="O5555" s="319"/>
      <c r="P5555" s="296" t="str">
        <f t="shared" si="1065"/>
        <v/>
      </c>
      <c r="Q5555" s="552"/>
      <c r="R5555" s="551"/>
      <c r="S5555" s="291"/>
      <c r="T5555" t="str">
        <f t="shared" si="1066"/>
        <v>-</v>
      </c>
      <c r="U5555" s="560">
        <f t="shared" si="1067"/>
        <v>0</v>
      </c>
      <c r="V5555" s="560">
        <f t="shared" si="1068"/>
        <v>0</v>
      </c>
      <c r="W5555" s="560">
        <f t="shared" si="1069"/>
        <v>0</v>
      </c>
    </row>
    <row r="5556" spans="1:23" ht="21" customHeight="1">
      <c r="A5556" s="316" t="str">
        <f t="shared" si="1060"/>
        <v/>
      </c>
      <c r="B5556" s="316" t="str">
        <f t="shared" si="1061"/>
        <v/>
      </c>
      <c r="C5556" s="316" t="str">
        <f>IF(AND(F5556&lt;&gt;"",G5556&lt;&gt;""),COUNT($C$32:C5555)+1,"")</f>
        <v/>
      </c>
      <c r="D5556" s="292" t="str">
        <f t="shared" si="1062"/>
        <v/>
      </c>
      <c r="E5556" s="292" t="str">
        <f t="shared" si="1063"/>
        <v/>
      </c>
      <c r="F5556" s="316"/>
      <c r="G5556" s="316"/>
      <c r="H5556" s="317"/>
      <c r="I5556" s="316" t="s">
        <v>445</v>
      </c>
      <c r="J5556" s="318"/>
      <c r="K5556" s="319"/>
      <c r="L5556" s="292" t="s">
        <v>446</v>
      </c>
      <c r="M5556" s="324"/>
      <c r="N5556" s="294" t="str">
        <f t="shared" si="1064"/>
        <v/>
      </c>
      <c r="O5556" s="319"/>
      <c r="P5556" s="296" t="str">
        <f t="shared" si="1065"/>
        <v/>
      </c>
      <c r="Q5556" s="552"/>
      <c r="R5556" s="551"/>
      <c r="S5556" s="291"/>
      <c r="T5556" t="str">
        <f t="shared" si="1066"/>
        <v>-</v>
      </c>
      <c r="U5556" s="560">
        <f t="shared" si="1067"/>
        <v>0</v>
      </c>
      <c r="V5556" s="560">
        <f t="shared" si="1068"/>
        <v>0</v>
      </c>
      <c r="W5556" s="560">
        <f t="shared" si="1069"/>
        <v>0</v>
      </c>
    </row>
    <row r="5557" spans="1:23" ht="21" customHeight="1">
      <c r="A5557" s="316" t="str">
        <f t="shared" si="1060"/>
        <v/>
      </c>
      <c r="B5557" s="316" t="str">
        <f t="shared" si="1061"/>
        <v/>
      </c>
      <c r="C5557" s="316" t="str">
        <f>IF(AND(F5557&lt;&gt;"",G5557&lt;&gt;""),COUNT($C$32:C5556)+1,"")</f>
        <v/>
      </c>
      <c r="D5557" s="292" t="str">
        <f t="shared" si="1062"/>
        <v/>
      </c>
      <c r="E5557" s="292" t="str">
        <f t="shared" si="1063"/>
        <v/>
      </c>
      <c r="F5557" s="316"/>
      <c r="G5557" s="316"/>
      <c r="H5557" s="317"/>
      <c r="I5557" s="316" t="s">
        <v>445</v>
      </c>
      <c r="J5557" s="318"/>
      <c r="K5557" s="319"/>
      <c r="L5557" s="292" t="s">
        <v>446</v>
      </c>
      <c r="M5557" s="324"/>
      <c r="N5557" s="294" t="str">
        <f t="shared" si="1064"/>
        <v/>
      </c>
      <c r="O5557" s="319"/>
      <c r="P5557" s="296" t="str">
        <f t="shared" si="1065"/>
        <v/>
      </c>
      <c r="Q5557" s="552"/>
      <c r="R5557" s="551"/>
      <c r="S5557" s="291"/>
      <c r="T5557" t="str">
        <f t="shared" si="1066"/>
        <v>-</v>
      </c>
      <c r="U5557" s="560">
        <f t="shared" si="1067"/>
        <v>0</v>
      </c>
      <c r="V5557" s="560">
        <f t="shared" si="1068"/>
        <v>0</v>
      </c>
      <c r="W5557" s="560">
        <f t="shared" si="1069"/>
        <v>0</v>
      </c>
    </row>
    <row r="5558" spans="1:23" ht="21" customHeight="1">
      <c r="A5558" s="316" t="str">
        <f t="shared" si="1060"/>
        <v/>
      </c>
      <c r="B5558" s="316" t="str">
        <f t="shared" si="1061"/>
        <v/>
      </c>
      <c r="C5558" s="316" t="str">
        <f>IF(AND(F5558&lt;&gt;"",G5558&lt;&gt;""),COUNT($C$32:C5557)+1,"")</f>
        <v/>
      </c>
      <c r="D5558" s="292" t="str">
        <f t="shared" si="1062"/>
        <v/>
      </c>
      <c r="E5558" s="292" t="str">
        <f t="shared" si="1063"/>
        <v/>
      </c>
      <c r="F5558" s="316"/>
      <c r="G5558" s="316"/>
      <c r="H5558" s="317"/>
      <c r="I5558" s="316" t="s">
        <v>445</v>
      </c>
      <c r="J5558" s="318"/>
      <c r="K5558" s="319"/>
      <c r="L5558" s="292" t="s">
        <v>446</v>
      </c>
      <c r="M5558" s="324"/>
      <c r="N5558" s="294" t="str">
        <f t="shared" si="1064"/>
        <v/>
      </c>
      <c r="O5558" s="319"/>
      <c r="P5558" s="296" t="str">
        <f t="shared" si="1065"/>
        <v/>
      </c>
      <c r="Q5558" s="552"/>
      <c r="R5558" s="551"/>
      <c r="S5558" s="291"/>
      <c r="T5558" t="str">
        <f t="shared" si="1066"/>
        <v>-</v>
      </c>
      <c r="U5558" s="560">
        <f t="shared" si="1067"/>
        <v>0</v>
      </c>
      <c r="V5558" s="560">
        <f t="shared" si="1068"/>
        <v>0</v>
      </c>
      <c r="W5558" s="560">
        <f t="shared" si="1069"/>
        <v>0</v>
      </c>
    </row>
    <row r="5559" spans="1:23" ht="21" customHeight="1">
      <c r="A5559" s="316" t="str">
        <f t="shared" ref="A5559:A5622" si="1070">IF(AND(F5559&lt;&gt;"",G5559&lt;&gt;""),LEFT(E5559,5),"")</f>
        <v/>
      </c>
      <c r="B5559" s="316" t="str">
        <f t="shared" ref="B5559:B5622" si="1071">IF(AND(F5559&lt;&gt;"",G5559&lt;&gt;""),LEFT(G5559,2),"")</f>
        <v/>
      </c>
      <c r="C5559" s="316" t="str">
        <f>IF(AND(F5559&lt;&gt;"",G5559&lt;&gt;""),COUNT($C$32:C5558)+1,"")</f>
        <v/>
      </c>
      <c r="D5559" s="292" t="str">
        <f t="shared" ref="D5559:D5622" si="1072">IF(C5559&lt;&gt;"","LN"&amp;TEXT(C5559,"0000"),"")</f>
        <v/>
      </c>
      <c r="E5559" s="292" t="str">
        <f t="shared" ref="E5559:E5622" si="1073">IF(AND(F5559&lt;&gt;"",G5559&lt;&gt;""),LEFT(F5559,7),"")</f>
        <v/>
      </c>
      <c r="F5559" s="316"/>
      <c r="G5559" s="316"/>
      <c r="H5559" s="317"/>
      <c r="I5559" s="316" t="s">
        <v>445</v>
      </c>
      <c r="J5559" s="318"/>
      <c r="K5559" s="319"/>
      <c r="L5559" s="292" t="s">
        <v>446</v>
      </c>
      <c r="M5559" s="324"/>
      <c r="N5559" s="294" t="str">
        <f t="shared" ref="N5559:N5622" si="1074">IF(AND(F5559&lt;&gt;"",G5559&lt;&gt;""),K5559*M5559,"")</f>
        <v/>
      </c>
      <c r="O5559" s="319"/>
      <c r="P5559" s="296" t="str">
        <f t="shared" ref="P5559:P5622" si="1075">IF(AND(F5559&lt;&gt;"",G5559&lt;&gt;""),N5559*O5559,"")</f>
        <v/>
      </c>
      <c r="Q5559" s="552"/>
      <c r="R5559" s="551"/>
      <c r="S5559" s="291"/>
      <c r="T5559" t="str">
        <f t="shared" ref="T5559:T5622" si="1076">IF(AND(F5559&lt;&gt;"",G5559&lt;&gt;""),"ok","-")</f>
        <v>-</v>
      </c>
      <c r="U5559" s="560">
        <f t="shared" ref="U5559:U5622" si="1077">MOD(K5559,1)</f>
        <v>0</v>
      </c>
      <c r="V5559" s="560">
        <f t="shared" ref="V5559:V5622" si="1078">MOD(M5559,1)</f>
        <v>0</v>
      </c>
      <c r="W5559" s="560">
        <f t="shared" ref="W5559:W5622" si="1079">MOD(O5559,1)</f>
        <v>0</v>
      </c>
    </row>
    <row r="5560" spans="1:23" ht="21" customHeight="1">
      <c r="A5560" s="316" t="str">
        <f t="shared" si="1070"/>
        <v/>
      </c>
      <c r="B5560" s="316" t="str">
        <f t="shared" si="1071"/>
        <v/>
      </c>
      <c r="C5560" s="316" t="str">
        <f>IF(AND(F5560&lt;&gt;"",G5560&lt;&gt;""),COUNT($C$32:C5559)+1,"")</f>
        <v/>
      </c>
      <c r="D5560" s="292" t="str">
        <f t="shared" si="1072"/>
        <v/>
      </c>
      <c r="E5560" s="292" t="str">
        <f t="shared" si="1073"/>
        <v/>
      </c>
      <c r="F5560" s="316"/>
      <c r="G5560" s="316"/>
      <c r="H5560" s="317"/>
      <c r="I5560" s="316" t="s">
        <v>445</v>
      </c>
      <c r="J5560" s="318"/>
      <c r="K5560" s="319"/>
      <c r="L5560" s="292" t="s">
        <v>446</v>
      </c>
      <c r="M5560" s="324"/>
      <c r="N5560" s="294" t="str">
        <f t="shared" si="1074"/>
        <v/>
      </c>
      <c r="O5560" s="319"/>
      <c r="P5560" s="296" t="str">
        <f t="shared" si="1075"/>
        <v/>
      </c>
      <c r="Q5560" s="552"/>
      <c r="R5560" s="551"/>
      <c r="S5560" s="291"/>
      <c r="T5560" t="str">
        <f t="shared" si="1076"/>
        <v>-</v>
      </c>
      <c r="U5560" s="560">
        <f t="shared" si="1077"/>
        <v>0</v>
      </c>
      <c r="V5560" s="560">
        <f t="shared" si="1078"/>
        <v>0</v>
      </c>
      <c r="W5560" s="560">
        <f t="shared" si="1079"/>
        <v>0</v>
      </c>
    </row>
    <row r="5561" spans="1:23" ht="21" customHeight="1">
      <c r="A5561" s="316" t="str">
        <f t="shared" si="1070"/>
        <v/>
      </c>
      <c r="B5561" s="316" t="str">
        <f t="shared" si="1071"/>
        <v/>
      </c>
      <c r="C5561" s="316" t="str">
        <f>IF(AND(F5561&lt;&gt;"",G5561&lt;&gt;""),COUNT($C$32:C5560)+1,"")</f>
        <v/>
      </c>
      <c r="D5561" s="292" t="str">
        <f t="shared" si="1072"/>
        <v/>
      </c>
      <c r="E5561" s="292" t="str">
        <f t="shared" si="1073"/>
        <v/>
      </c>
      <c r="F5561" s="316"/>
      <c r="G5561" s="316"/>
      <c r="H5561" s="317"/>
      <c r="I5561" s="316" t="s">
        <v>445</v>
      </c>
      <c r="J5561" s="318"/>
      <c r="K5561" s="319"/>
      <c r="L5561" s="292" t="s">
        <v>446</v>
      </c>
      <c r="M5561" s="324"/>
      <c r="N5561" s="294" t="str">
        <f t="shared" si="1074"/>
        <v/>
      </c>
      <c r="O5561" s="319"/>
      <c r="P5561" s="296" t="str">
        <f t="shared" si="1075"/>
        <v/>
      </c>
      <c r="Q5561" s="552"/>
      <c r="R5561" s="551"/>
      <c r="S5561" s="291"/>
      <c r="T5561" t="str">
        <f t="shared" si="1076"/>
        <v>-</v>
      </c>
      <c r="U5561" s="560">
        <f t="shared" si="1077"/>
        <v>0</v>
      </c>
      <c r="V5561" s="560">
        <f t="shared" si="1078"/>
        <v>0</v>
      </c>
      <c r="W5561" s="560">
        <f t="shared" si="1079"/>
        <v>0</v>
      </c>
    </row>
    <row r="5562" spans="1:23" ht="21" customHeight="1">
      <c r="A5562" s="316" t="str">
        <f t="shared" si="1070"/>
        <v/>
      </c>
      <c r="B5562" s="316" t="str">
        <f t="shared" si="1071"/>
        <v/>
      </c>
      <c r="C5562" s="316" t="str">
        <f>IF(AND(F5562&lt;&gt;"",G5562&lt;&gt;""),COUNT($C$32:C5561)+1,"")</f>
        <v/>
      </c>
      <c r="D5562" s="292" t="str">
        <f t="shared" si="1072"/>
        <v/>
      </c>
      <c r="E5562" s="292" t="str">
        <f t="shared" si="1073"/>
        <v/>
      </c>
      <c r="F5562" s="316"/>
      <c r="G5562" s="316"/>
      <c r="H5562" s="317"/>
      <c r="I5562" s="316" t="s">
        <v>445</v>
      </c>
      <c r="J5562" s="318"/>
      <c r="K5562" s="319"/>
      <c r="L5562" s="292" t="s">
        <v>446</v>
      </c>
      <c r="M5562" s="324"/>
      <c r="N5562" s="294" t="str">
        <f t="shared" si="1074"/>
        <v/>
      </c>
      <c r="O5562" s="319"/>
      <c r="P5562" s="296" t="str">
        <f t="shared" si="1075"/>
        <v/>
      </c>
      <c r="Q5562" s="552"/>
      <c r="R5562" s="551"/>
      <c r="S5562" s="291"/>
      <c r="T5562" t="str">
        <f t="shared" si="1076"/>
        <v>-</v>
      </c>
      <c r="U5562" s="560">
        <f t="shared" si="1077"/>
        <v>0</v>
      </c>
      <c r="V5562" s="560">
        <f t="shared" si="1078"/>
        <v>0</v>
      </c>
      <c r="W5562" s="560">
        <f t="shared" si="1079"/>
        <v>0</v>
      </c>
    </row>
    <row r="5563" spans="1:23" ht="21" customHeight="1">
      <c r="A5563" s="316" t="str">
        <f t="shared" si="1070"/>
        <v/>
      </c>
      <c r="B5563" s="316" t="str">
        <f t="shared" si="1071"/>
        <v/>
      </c>
      <c r="C5563" s="316" t="str">
        <f>IF(AND(F5563&lt;&gt;"",G5563&lt;&gt;""),COUNT($C$32:C5562)+1,"")</f>
        <v/>
      </c>
      <c r="D5563" s="292" t="str">
        <f t="shared" si="1072"/>
        <v/>
      </c>
      <c r="E5563" s="292" t="str">
        <f t="shared" si="1073"/>
        <v/>
      </c>
      <c r="F5563" s="316"/>
      <c r="G5563" s="316"/>
      <c r="H5563" s="317"/>
      <c r="I5563" s="316" t="s">
        <v>445</v>
      </c>
      <c r="J5563" s="318"/>
      <c r="K5563" s="319"/>
      <c r="L5563" s="292" t="s">
        <v>446</v>
      </c>
      <c r="M5563" s="324"/>
      <c r="N5563" s="294" t="str">
        <f t="shared" si="1074"/>
        <v/>
      </c>
      <c r="O5563" s="319"/>
      <c r="P5563" s="296" t="str">
        <f t="shared" si="1075"/>
        <v/>
      </c>
      <c r="Q5563" s="552"/>
      <c r="R5563" s="551"/>
      <c r="S5563" s="291"/>
      <c r="T5563" t="str">
        <f t="shared" si="1076"/>
        <v>-</v>
      </c>
      <c r="U5563" s="560">
        <f t="shared" si="1077"/>
        <v>0</v>
      </c>
      <c r="V5563" s="560">
        <f t="shared" si="1078"/>
        <v>0</v>
      </c>
      <c r="W5563" s="560">
        <f t="shared" si="1079"/>
        <v>0</v>
      </c>
    </row>
    <row r="5564" spans="1:23" ht="21" customHeight="1">
      <c r="A5564" s="316" t="str">
        <f t="shared" si="1070"/>
        <v/>
      </c>
      <c r="B5564" s="316" t="str">
        <f t="shared" si="1071"/>
        <v/>
      </c>
      <c r="C5564" s="316" t="str">
        <f>IF(AND(F5564&lt;&gt;"",G5564&lt;&gt;""),COUNT($C$32:C5563)+1,"")</f>
        <v/>
      </c>
      <c r="D5564" s="292" t="str">
        <f t="shared" si="1072"/>
        <v/>
      </c>
      <c r="E5564" s="292" t="str">
        <f t="shared" si="1073"/>
        <v/>
      </c>
      <c r="F5564" s="316"/>
      <c r="G5564" s="316"/>
      <c r="H5564" s="317"/>
      <c r="I5564" s="316" t="s">
        <v>445</v>
      </c>
      <c r="J5564" s="318"/>
      <c r="K5564" s="319"/>
      <c r="L5564" s="292" t="s">
        <v>446</v>
      </c>
      <c r="M5564" s="324"/>
      <c r="N5564" s="294" t="str">
        <f t="shared" si="1074"/>
        <v/>
      </c>
      <c r="O5564" s="319"/>
      <c r="P5564" s="296" t="str">
        <f t="shared" si="1075"/>
        <v/>
      </c>
      <c r="Q5564" s="552"/>
      <c r="R5564" s="551"/>
      <c r="S5564" s="291"/>
      <c r="T5564" t="str">
        <f t="shared" si="1076"/>
        <v>-</v>
      </c>
      <c r="U5564" s="560">
        <f t="shared" si="1077"/>
        <v>0</v>
      </c>
      <c r="V5564" s="560">
        <f t="shared" si="1078"/>
        <v>0</v>
      </c>
      <c r="W5564" s="560">
        <f t="shared" si="1079"/>
        <v>0</v>
      </c>
    </row>
    <row r="5565" spans="1:23" ht="21" customHeight="1">
      <c r="A5565" s="316" t="str">
        <f t="shared" si="1070"/>
        <v/>
      </c>
      <c r="B5565" s="316" t="str">
        <f t="shared" si="1071"/>
        <v/>
      </c>
      <c r="C5565" s="316" t="str">
        <f>IF(AND(F5565&lt;&gt;"",G5565&lt;&gt;""),COUNT($C$32:C5564)+1,"")</f>
        <v/>
      </c>
      <c r="D5565" s="292" t="str">
        <f t="shared" si="1072"/>
        <v/>
      </c>
      <c r="E5565" s="292" t="str">
        <f t="shared" si="1073"/>
        <v/>
      </c>
      <c r="F5565" s="316"/>
      <c r="G5565" s="316"/>
      <c r="H5565" s="317"/>
      <c r="I5565" s="316" t="s">
        <v>445</v>
      </c>
      <c r="J5565" s="318"/>
      <c r="K5565" s="319"/>
      <c r="L5565" s="292" t="s">
        <v>446</v>
      </c>
      <c r="M5565" s="324"/>
      <c r="N5565" s="294" t="str">
        <f t="shared" si="1074"/>
        <v/>
      </c>
      <c r="O5565" s="319"/>
      <c r="P5565" s="296" t="str">
        <f t="shared" si="1075"/>
        <v/>
      </c>
      <c r="Q5565" s="552"/>
      <c r="R5565" s="551"/>
      <c r="S5565" s="291"/>
      <c r="T5565" t="str">
        <f t="shared" si="1076"/>
        <v>-</v>
      </c>
      <c r="U5565" s="560">
        <f t="shared" si="1077"/>
        <v>0</v>
      </c>
      <c r="V5565" s="560">
        <f t="shared" si="1078"/>
        <v>0</v>
      </c>
      <c r="W5565" s="560">
        <f t="shared" si="1079"/>
        <v>0</v>
      </c>
    </row>
    <row r="5566" spans="1:23" ht="21" customHeight="1">
      <c r="A5566" s="316" t="str">
        <f t="shared" si="1070"/>
        <v/>
      </c>
      <c r="B5566" s="316" t="str">
        <f t="shared" si="1071"/>
        <v/>
      </c>
      <c r="C5566" s="316" t="str">
        <f>IF(AND(F5566&lt;&gt;"",G5566&lt;&gt;""),COUNT($C$32:C5565)+1,"")</f>
        <v/>
      </c>
      <c r="D5566" s="292" t="str">
        <f t="shared" si="1072"/>
        <v/>
      </c>
      <c r="E5566" s="292" t="str">
        <f t="shared" si="1073"/>
        <v/>
      </c>
      <c r="F5566" s="316"/>
      <c r="G5566" s="316"/>
      <c r="H5566" s="317"/>
      <c r="I5566" s="316" t="s">
        <v>445</v>
      </c>
      <c r="J5566" s="318"/>
      <c r="K5566" s="319"/>
      <c r="L5566" s="292" t="s">
        <v>446</v>
      </c>
      <c r="M5566" s="324"/>
      <c r="N5566" s="294" t="str">
        <f t="shared" si="1074"/>
        <v/>
      </c>
      <c r="O5566" s="319"/>
      <c r="P5566" s="296" t="str">
        <f t="shared" si="1075"/>
        <v/>
      </c>
      <c r="Q5566" s="552"/>
      <c r="R5566" s="551"/>
      <c r="S5566" s="291"/>
      <c r="T5566" t="str">
        <f t="shared" si="1076"/>
        <v>-</v>
      </c>
      <c r="U5566" s="560">
        <f t="shared" si="1077"/>
        <v>0</v>
      </c>
      <c r="V5566" s="560">
        <f t="shared" si="1078"/>
        <v>0</v>
      </c>
      <c r="W5566" s="560">
        <f t="shared" si="1079"/>
        <v>0</v>
      </c>
    </row>
    <row r="5567" spans="1:23" ht="21" customHeight="1">
      <c r="A5567" s="316" t="str">
        <f t="shared" si="1070"/>
        <v/>
      </c>
      <c r="B5567" s="316" t="str">
        <f t="shared" si="1071"/>
        <v/>
      </c>
      <c r="C5567" s="316" t="str">
        <f>IF(AND(F5567&lt;&gt;"",G5567&lt;&gt;""),COUNT($C$32:C5566)+1,"")</f>
        <v/>
      </c>
      <c r="D5567" s="292" t="str">
        <f t="shared" si="1072"/>
        <v/>
      </c>
      <c r="E5567" s="292" t="str">
        <f t="shared" si="1073"/>
        <v/>
      </c>
      <c r="F5567" s="316"/>
      <c r="G5567" s="316"/>
      <c r="H5567" s="317"/>
      <c r="I5567" s="316" t="s">
        <v>445</v>
      </c>
      <c r="J5567" s="318"/>
      <c r="K5567" s="319"/>
      <c r="L5567" s="292" t="s">
        <v>446</v>
      </c>
      <c r="M5567" s="324"/>
      <c r="N5567" s="294" t="str">
        <f t="shared" si="1074"/>
        <v/>
      </c>
      <c r="O5567" s="319"/>
      <c r="P5567" s="296" t="str">
        <f t="shared" si="1075"/>
        <v/>
      </c>
      <c r="Q5567" s="552"/>
      <c r="R5567" s="551"/>
      <c r="S5567" s="291"/>
      <c r="T5567" t="str">
        <f t="shared" si="1076"/>
        <v>-</v>
      </c>
      <c r="U5567" s="560">
        <f t="shared" si="1077"/>
        <v>0</v>
      </c>
      <c r="V5567" s="560">
        <f t="shared" si="1078"/>
        <v>0</v>
      </c>
      <c r="W5567" s="560">
        <f t="shared" si="1079"/>
        <v>0</v>
      </c>
    </row>
    <row r="5568" spans="1:23" ht="21" customHeight="1">
      <c r="A5568" s="316" t="str">
        <f t="shared" si="1070"/>
        <v/>
      </c>
      <c r="B5568" s="316" t="str">
        <f t="shared" si="1071"/>
        <v/>
      </c>
      <c r="C5568" s="316" t="str">
        <f>IF(AND(F5568&lt;&gt;"",G5568&lt;&gt;""),COUNT($C$32:C5567)+1,"")</f>
        <v/>
      </c>
      <c r="D5568" s="292" t="str">
        <f t="shared" si="1072"/>
        <v/>
      </c>
      <c r="E5568" s="292" t="str">
        <f t="shared" si="1073"/>
        <v/>
      </c>
      <c r="F5568" s="316"/>
      <c r="G5568" s="316"/>
      <c r="H5568" s="317"/>
      <c r="I5568" s="316" t="s">
        <v>445</v>
      </c>
      <c r="J5568" s="318"/>
      <c r="K5568" s="319"/>
      <c r="L5568" s="292" t="s">
        <v>446</v>
      </c>
      <c r="M5568" s="324"/>
      <c r="N5568" s="294" t="str">
        <f t="shared" si="1074"/>
        <v/>
      </c>
      <c r="O5568" s="319"/>
      <c r="P5568" s="296" t="str">
        <f t="shared" si="1075"/>
        <v/>
      </c>
      <c r="Q5568" s="552"/>
      <c r="R5568" s="551"/>
      <c r="S5568" s="291"/>
      <c r="T5568" t="str">
        <f t="shared" si="1076"/>
        <v>-</v>
      </c>
      <c r="U5568" s="560">
        <f t="shared" si="1077"/>
        <v>0</v>
      </c>
      <c r="V5568" s="560">
        <f t="shared" si="1078"/>
        <v>0</v>
      </c>
      <c r="W5568" s="560">
        <f t="shared" si="1079"/>
        <v>0</v>
      </c>
    </row>
    <row r="5569" spans="1:23" ht="21" customHeight="1">
      <c r="A5569" s="316" t="str">
        <f t="shared" si="1070"/>
        <v/>
      </c>
      <c r="B5569" s="316" t="str">
        <f t="shared" si="1071"/>
        <v/>
      </c>
      <c r="C5569" s="316" t="str">
        <f>IF(AND(F5569&lt;&gt;"",G5569&lt;&gt;""),COUNT($C$32:C5568)+1,"")</f>
        <v/>
      </c>
      <c r="D5569" s="292" t="str">
        <f t="shared" si="1072"/>
        <v/>
      </c>
      <c r="E5569" s="292" t="str">
        <f t="shared" si="1073"/>
        <v/>
      </c>
      <c r="F5569" s="316"/>
      <c r="G5569" s="316"/>
      <c r="H5569" s="317"/>
      <c r="I5569" s="316" t="s">
        <v>445</v>
      </c>
      <c r="J5569" s="318"/>
      <c r="K5569" s="319"/>
      <c r="L5569" s="292" t="s">
        <v>446</v>
      </c>
      <c r="M5569" s="324"/>
      <c r="N5569" s="294" t="str">
        <f t="shared" si="1074"/>
        <v/>
      </c>
      <c r="O5569" s="319"/>
      <c r="P5569" s="296" t="str">
        <f t="shared" si="1075"/>
        <v/>
      </c>
      <c r="Q5569" s="552"/>
      <c r="R5569" s="551"/>
      <c r="S5569" s="291"/>
      <c r="T5569" t="str">
        <f t="shared" si="1076"/>
        <v>-</v>
      </c>
      <c r="U5569" s="560">
        <f t="shared" si="1077"/>
        <v>0</v>
      </c>
      <c r="V5569" s="560">
        <f t="shared" si="1078"/>
        <v>0</v>
      </c>
      <c r="W5569" s="560">
        <f t="shared" si="1079"/>
        <v>0</v>
      </c>
    </row>
    <row r="5570" spans="1:23" ht="21" customHeight="1">
      <c r="A5570" s="316" t="str">
        <f t="shared" si="1070"/>
        <v/>
      </c>
      <c r="B5570" s="316" t="str">
        <f t="shared" si="1071"/>
        <v/>
      </c>
      <c r="C5570" s="316" t="str">
        <f>IF(AND(F5570&lt;&gt;"",G5570&lt;&gt;""),COUNT($C$32:C5569)+1,"")</f>
        <v/>
      </c>
      <c r="D5570" s="292" t="str">
        <f t="shared" si="1072"/>
        <v/>
      </c>
      <c r="E5570" s="292" t="str">
        <f t="shared" si="1073"/>
        <v/>
      </c>
      <c r="F5570" s="316"/>
      <c r="G5570" s="316"/>
      <c r="H5570" s="317"/>
      <c r="I5570" s="316" t="s">
        <v>445</v>
      </c>
      <c r="J5570" s="318"/>
      <c r="K5570" s="319"/>
      <c r="L5570" s="292" t="s">
        <v>446</v>
      </c>
      <c r="M5570" s="324"/>
      <c r="N5570" s="294" t="str">
        <f t="shared" si="1074"/>
        <v/>
      </c>
      <c r="O5570" s="319"/>
      <c r="P5570" s="296" t="str">
        <f t="shared" si="1075"/>
        <v/>
      </c>
      <c r="Q5570" s="552"/>
      <c r="R5570" s="551"/>
      <c r="S5570" s="291"/>
      <c r="T5570" t="str">
        <f t="shared" si="1076"/>
        <v>-</v>
      </c>
      <c r="U5570" s="560">
        <f t="shared" si="1077"/>
        <v>0</v>
      </c>
      <c r="V5570" s="560">
        <f t="shared" si="1078"/>
        <v>0</v>
      </c>
      <c r="W5570" s="560">
        <f t="shared" si="1079"/>
        <v>0</v>
      </c>
    </row>
    <row r="5571" spans="1:23" ht="21" customHeight="1">
      <c r="A5571" s="316" t="str">
        <f t="shared" si="1070"/>
        <v/>
      </c>
      <c r="B5571" s="316" t="str">
        <f t="shared" si="1071"/>
        <v/>
      </c>
      <c r="C5571" s="316" t="str">
        <f>IF(AND(F5571&lt;&gt;"",G5571&lt;&gt;""),COUNT($C$32:C5570)+1,"")</f>
        <v/>
      </c>
      <c r="D5571" s="292" t="str">
        <f t="shared" si="1072"/>
        <v/>
      </c>
      <c r="E5571" s="292" t="str">
        <f t="shared" si="1073"/>
        <v/>
      </c>
      <c r="F5571" s="316"/>
      <c r="G5571" s="316"/>
      <c r="H5571" s="317"/>
      <c r="I5571" s="316" t="s">
        <v>445</v>
      </c>
      <c r="J5571" s="318"/>
      <c r="K5571" s="319"/>
      <c r="L5571" s="292" t="s">
        <v>446</v>
      </c>
      <c r="M5571" s="324"/>
      <c r="N5571" s="294" t="str">
        <f t="shared" si="1074"/>
        <v/>
      </c>
      <c r="O5571" s="319"/>
      <c r="P5571" s="296" t="str">
        <f t="shared" si="1075"/>
        <v/>
      </c>
      <c r="Q5571" s="552"/>
      <c r="R5571" s="551"/>
      <c r="S5571" s="291"/>
      <c r="T5571" t="str">
        <f t="shared" si="1076"/>
        <v>-</v>
      </c>
      <c r="U5571" s="560">
        <f t="shared" si="1077"/>
        <v>0</v>
      </c>
      <c r="V5571" s="560">
        <f t="shared" si="1078"/>
        <v>0</v>
      </c>
      <c r="W5571" s="560">
        <f t="shared" si="1079"/>
        <v>0</v>
      </c>
    </row>
    <row r="5572" spans="1:23" ht="21" customHeight="1">
      <c r="A5572" s="316" t="str">
        <f t="shared" si="1070"/>
        <v/>
      </c>
      <c r="B5572" s="316" t="str">
        <f t="shared" si="1071"/>
        <v/>
      </c>
      <c r="C5572" s="316" t="str">
        <f>IF(AND(F5572&lt;&gt;"",G5572&lt;&gt;""),COUNT($C$32:C5571)+1,"")</f>
        <v/>
      </c>
      <c r="D5572" s="292" t="str">
        <f t="shared" si="1072"/>
        <v/>
      </c>
      <c r="E5572" s="292" t="str">
        <f t="shared" si="1073"/>
        <v/>
      </c>
      <c r="F5572" s="316"/>
      <c r="G5572" s="316"/>
      <c r="H5572" s="317"/>
      <c r="I5572" s="316" t="s">
        <v>445</v>
      </c>
      <c r="J5572" s="318"/>
      <c r="K5572" s="319"/>
      <c r="L5572" s="292" t="s">
        <v>446</v>
      </c>
      <c r="M5572" s="324"/>
      <c r="N5572" s="294" t="str">
        <f t="shared" si="1074"/>
        <v/>
      </c>
      <c r="O5572" s="319"/>
      <c r="P5572" s="296" t="str">
        <f t="shared" si="1075"/>
        <v/>
      </c>
      <c r="Q5572" s="552"/>
      <c r="R5572" s="551"/>
      <c r="S5572" s="291"/>
      <c r="T5572" t="str">
        <f t="shared" si="1076"/>
        <v>-</v>
      </c>
      <c r="U5572" s="560">
        <f t="shared" si="1077"/>
        <v>0</v>
      </c>
      <c r="V5572" s="560">
        <f t="shared" si="1078"/>
        <v>0</v>
      </c>
      <c r="W5572" s="560">
        <f t="shared" si="1079"/>
        <v>0</v>
      </c>
    </row>
    <row r="5573" spans="1:23" ht="21" customHeight="1">
      <c r="A5573" s="316" t="str">
        <f t="shared" si="1070"/>
        <v/>
      </c>
      <c r="B5573" s="316" t="str">
        <f t="shared" si="1071"/>
        <v/>
      </c>
      <c r="C5573" s="316" t="str">
        <f>IF(AND(F5573&lt;&gt;"",G5573&lt;&gt;""),COUNT($C$32:C5572)+1,"")</f>
        <v/>
      </c>
      <c r="D5573" s="292" t="str">
        <f t="shared" si="1072"/>
        <v/>
      </c>
      <c r="E5573" s="292" t="str">
        <f t="shared" si="1073"/>
        <v/>
      </c>
      <c r="F5573" s="316"/>
      <c r="G5573" s="316"/>
      <c r="H5573" s="317"/>
      <c r="I5573" s="316" t="s">
        <v>445</v>
      </c>
      <c r="J5573" s="318"/>
      <c r="K5573" s="319"/>
      <c r="L5573" s="292" t="s">
        <v>446</v>
      </c>
      <c r="M5573" s="324"/>
      <c r="N5573" s="294" t="str">
        <f t="shared" si="1074"/>
        <v/>
      </c>
      <c r="O5573" s="319"/>
      <c r="P5573" s="296" t="str">
        <f t="shared" si="1075"/>
        <v/>
      </c>
      <c r="Q5573" s="552"/>
      <c r="R5573" s="551"/>
      <c r="S5573" s="291"/>
      <c r="T5573" t="str">
        <f t="shared" si="1076"/>
        <v>-</v>
      </c>
      <c r="U5573" s="560">
        <f t="shared" si="1077"/>
        <v>0</v>
      </c>
      <c r="V5573" s="560">
        <f t="shared" si="1078"/>
        <v>0</v>
      </c>
      <c r="W5573" s="560">
        <f t="shared" si="1079"/>
        <v>0</v>
      </c>
    </row>
    <row r="5574" spans="1:23" ht="21" customHeight="1">
      <c r="A5574" s="316" t="str">
        <f t="shared" si="1070"/>
        <v/>
      </c>
      <c r="B5574" s="316" t="str">
        <f t="shared" si="1071"/>
        <v/>
      </c>
      <c r="C5574" s="316" t="str">
        <f>IF(AND(F5574&lt;&gt;"",G5574&lt;&gt;""),COUNT($C$32:C5573)+1,"")</f>
        <v/>
      </c>
      <c r="D5574" s="292" t="str">
        <f t="shared" si="1072"/>
        <v/>
      </c>
      <c r="E5574" s="292" t="str">
        <f t="shared" si="1073"/>
        <v/>
      </c>
      <c r="F5574" s="316"/>
      <c r="G5574" s="316"/>
      <c r="H5574" s="317"/>
      <c r="I5574" s="316" t="s">
        <v>445</v>
      </c>
      <c r="J5574" s="318"/>
      <c r="K5574" s="319"/>
      <c r="L5574" s="292" t="s">
        <v>446</v>
      </c>
      <c r="M5574" s="324"/>
      <c r="N5574" s="294" t="str">
        <f t="shared" si="1074"/>
        <v/>
      </c>
      <c r="O5574" s="319"/>
      <c r="P5574" s="296" t="str">
        <f t="shared" si="1075"/>
        <v/>
      </c>
      <c r="Q5574" s="552"/>
      <c r="R5574" s="551"/>
      <c r="S5574" s="291"/>
      <c r="T5574" t="str">
        <f t="shared" si="1076"/>
        <v>-</v>
      </c>
      <c r="U5574" s="560">
        <f t="shared" si="1077"/>
        <v>0</v>
      </c>
      <c r="V5574" s="560">
        <f t="shared" si="1078"/>
        <v>0</v>
      </c>
      <c r="W5574" s="560">
        <f t="shared" si="1079"/>
        <v>0</v>
      </c>
    </row>
    <row r="5575" spans="1:23" ht="21" customHeight="1">
      <c r="A5575" s="316" t="str">
        <f t="shared" si="1070"/>
        <v/>
      </c>
      <c r="B5575" s="316" t="str">
        <f t="shared" si="1071"/>
        <v/>
      </c>
      <c r="C5575" s="316" t="str">
        <f>IF(AND(F5575&lt;&gt;"",G5575&lt;&gt;""),COUNT($C$32:C5574)+1,"")</f>
        <v/>
      </c>
      <c r="D5575" s="292" t="str">
        <f t="shared" si="1072"/>
        <v/>
      </c>
      <c r="E5575" s="292" t="str">
        <f t="shared" si="1073"/>
        <v/>
      </c>
      <c r="F5575" s="316"/>
      <c r="G5575" s="316"/>
      <c r="H5575" s="317"/>
      <c r="I5575" s="316" t="s">
        <v>445</v>
      </c>
      <c r="J5575" s="318"/>
      <c r="K5575" s="319"/>
      <c r="L5575" s="292" t="s">
        <v>446</v>
      </c>
      <c r="M5575" s="324"/>
      <c r="N5575" s="294" t="str">
        <f t="shared" si="1074"/>
        <v/>
      </c>
      <c r="O5575" s="319"/>
      <c r="P5575" s="296" t="str">
        <f t="shared" si="1075"/>
        <v/>
      </c>
      <c r="Q5575" s="552"/>
      <c r="R5575" s="551"/>
      <c r="S5575" s="291"/>
      <c r="T5575" t="str">
        <f t="shared" si="1076"/>
        <v>-</v>
      </c>
      <c r="U5575" s="560">
        <f t="shared" si="1077"/>
        <v>0</v>
      </c>
      <c r="V5575" s="560">
        <f t="shared" si="1078"/>
        <v>0</v>
      </c>
      <c r="W5575" s="560">
        <f t="shared" si="1079"/>
        <v>0</v>
      </c>
    </row>
    <row r="5576" spans="1:23" ht="21" customHeight="1">
      <c r="A5576" s="316" t="str">
        <f t="shared" si="1070"/>
        <v/>
      </c>
      <c r="B5576" s="316" t="str">
        <f t="shared" si="1071"/>
        <v/>
      </c>
      <c r="C5576" s="316" t="str">
        <f>IF(AND(F5576&lt;&gt;"",G5576&lt;&gt;""),COUNT($C$32:C5575)+1,"")</f>
        <v/>
      </c>
      <c r="D5576" s="292" t="str">
        <f t="shared" si="1072"/>
        <v/>
      </c>
      <c r="E5576" s="292" t="str">
        <f t="shared" si="1073"/>
        <v/>
      </c>
      <c r="F5576" s="316"/>
      <c r="G5576" s="316"/>
      <c r="H5576" s="317"/>
      <c r="I5576" s="316" t="s">
        <v>445</v>
      </c>
      <c r="J5576" s="318"/>
      <c r="K5576" s="319"/>
      <c r="L5576" s="292" t="s">
        <v>446</v>
      </c>
      <c r="M5576" s="324"/>
      <c r="N5576" s="294" t="str">
        <f t="shared" si="1074"/>
        <v/>
      </c>
      <c r="O5576" s="319"/>
      <c r="P5576" s="296" t="str">
        <f t="shared" si="1075"/>
        <v/>
      </c>
      <c r="Q5576" s="552"/>
      <c r="R5576" s="551"/>
      <c r="S5576" s="291"/>
      <c r="T5576" t="str">
        <f t="shared" si="1076"/>
        <v>-</v>
      </c>
      <c r="U5576" s="560">
        <f t="shared" si="1077"/>
        <v>0</v>
      </c>
      <c r="V5576" s="560">
        <f t="shared" si="1078"/>
        <v>0</v>
      </c>
      <c r="W5576" s="560">
        <f t="shared" si="1079"/>
        <v>0</v>
      </c>
    </row>
    <row r="5577" spans="1:23" ht="21" customHeight="1">
      <c r="A5577" s="316" t="str">
        <f t="shared" si="1070"/>
        <v/>
      </c>
      <c r="B5577" s="316" t="str">
        <f t="shared" si="1071"/>
        <v/>
      </c>
      <c r="C5577" s="316" t="str">
        <f>IF(AND(F5577&lt;&gt;"",G5577&lt;&gt;""),COUNT($C$32:C5576)+1,"")</f>
        <v/>
      </c>
      <c r="D5577" s="292" t="str">
        <f t="shared" si="1072"/>
        <v/>
      </c>
      <c r="E5577" s="292" t="str">
        <f t="shared" si="1073"/>
        <v/>
      </c>
      <c r="F5577" s="316"/>
      <c r="G5577" s="316"/>
      <c r="H5577" s="317"/>
      <c r="I5577" s="316" t="s">
        <v>445</v>
      </c>
      <c r="J5577" s="318"/>
      <c r="K5577" s="319"/>
      <c r="L5577" s="292" t="s">
        <v>446</v>
      </c>
      <c r="M5577" s="324"/>
      <c r="N5577" s="294" t="str">
        <f t="shared" si="1074"/>
        <v/>
      </c>
      <c r="O5577" s="319"/>
      <c r="P5577" s="296" t="str">
        <f t="shared" si="1075"/>
        <v/>
      </c>
      <c r="Q5577" s="552"/>
      <c r="R5577" s="551"/>
      <c r="S5577" s="291"/>
      <c r="T5577" t="str">
        <f t="shared" si="1076"/>
        <v>-</v>
      </c>
      <c r="U5577" s="560">
        <f t="shared" si="1077"/>
        <v>0</v>
      </c>
      <c r="V5577" s="560">
        <f t="shared" si="1078"/>
        <v>0</v>
      </c>
      <c r="W5577" s="560">
        <f t="shared" si="1079"/>
        <v>0</v>
      </c>
    </row>
    <row r="5578" spans="1:23" ht="21" customHeight="1">
      <c r="A5578" s="316" t="str">
        <f t="shared" si="1070"/>
        <v/>
      </c>
      <c r="B5578" s="316" t="str">
        <f t="shared" si="1071"/>
        <v/>
      </c>
      <c r="C5578" s="316" t="str">
        <f>IF(AND(F5578&lt;&gt;"",G5578&lt;&gt;""),COUNT($C$32:C5577)+1,"")</f>
        <v/>
      </c>
      <c r="D5578" s="292" t="str">
        <f t="shared" si="1072"/>
        <v/>
      </c>
      <c r="E5578" s="292" t="str">
        <f t="shared" si="1073"/>
        <v/>
      </c>
      <c r="F5578" s="316"/>
      <c r="G5578" s="316"/>
      <c r="H5578" s="317"/>
      <c r="I5578" s="316" t="s">
        <v>445</v>
      </c>
      <c r="J5578" s="318"/>
      <c r="K5578" s="319"/>
      <c r="L5578" s="292" t="s">
        <v>446</v>
      </c>
      <c r="M5578" s="324"/>
      <c r="N5578" s="294" t="str">
        <f t="shared" si="1074"/>
        <v/>
      </c>
      <c r="O5578" s="319"/>
      <c r="P5578" s="296" t="str">
        <f t="shared" si="1075"/>
        <v/>
      </c>
      <c r="Q5578" s="552"/>
      <c r="R5578" s="551"/>
      <c r="S5578" s="291"/>
      <c r="T5578" t="str">
        <f t="shared" si="1076"/>
        <v>-</v>
      </c>
      <c r="U5578" s="560">
        <f t="shared" si="1077"/>
        <v>0</v>
      </c>
      <c r="V5578" s="560">
        <f t="shared" si="1078"/>
        <v>0</v>
      </c>
      <c r="W5578" s="560">
        <f t="shared" si="1079"/>
        <v>0</v>
      </c>
    </row>
    <row r="5579" spans="1:23" ht="21" customHeight="1">
      <c r="A5579" s="316" t="str">
        <f t="shared" si="1070"/>
        <v/>
      </c>
      <c r="B5579" s="316" t="str">
        <f t="shared" si="1071"/>
        <v/>
      </c>
      <c r="C5579" s="316" t="str">
        <f>IF(AND(F5579&lt;&gt;"",G5579&lt;&gt;""),COUNT($C$32:C5578)+1,"")</f>
        <v/>
      </c>
      <c r="D5579" s="292" t="str">
        <f t="shared" si="1072"/>
        <v/>
      </c>
      <c r="E5579" s="292" t="str">
        <f t="shared" si="1073"/>
        <v/>
      </c>
      <c r="F5579" s="316"/>
      <c r="G5579" s="316"/>
      <c r="H5579" s="317"/>
      <c r="I5579" s="316" t="s">
        <v>445</v>
      </c>
      <c r="J5579" s="318"/>
      <c r="K5579" s="319"/>
      <c r="L5579" s="292" t="s">
        <v>446</v>
      </c>
      <c r="M5579" s="324"/>
      <c r="N5579" s="294" t="str">
        <f t="shared" si="1074"/>
        <v/>
      </c>
      <c r="O5579" s="319"/>
      <c r="P5579" s="296" t="str">
        <f t="shared" si="1075"/>
        <v/>
      </c>
      <c r="Q5579" s="552"/>
      <c r="R5579" s="551"/>
      <c r="S5579" s="291"/>
      <c r="T5579" t="str">
        <f t="shared" si="1076"/>
        <v>-</v>
      </c>
      <c r="U5579" s="560">
        <f t="shared" si="1077"/>
        <v>0</v>
      </c>
      <c r="V5579" s="560">
        <f t="shared" si="1078"/>
        <v>0</v>
      </c>
      <c r="W5579" s="560">
        <f t="shared" si="1079"/>
        <v>0</v>
      </c>
    </row>
    <row r="5580" spans="1:23" ht="21" customHeight="1">
      <c r="A5580" s="316" t="str">
        <f t="shared" si="1070"/>
        <v/>
      </c>
      <c r="B5580" s="316" t="str">
        <f t="shared" si="1071"/>
        <v/>
      </c>
      <c r="C5580" s="316" t="str">
        <f>IF(AND(F5580&lt;&gt;"",G5580&lt;&gt;""),COUNT($C$32:C5579)+1,"")</f>
        <v/>
      </c>
      <c r="D5580" s="292" t="str">
        <f t="shared" si="1072"/>
        <v/>
      </c>
      <c r="E5580" s="292" t="str">
        <f t="shared" si="1073"/>
        <v/>
      </c>
      <c r="F5580" s="316"/>
      <c r="G5580" s="316"/>
      <c r="H5580" s="317"/>
      <c r="I5580" s="316" t="s">
        <v>445</v>
      </c>
      <c r="J5580" s="318"/>
      <c r="K5580" s="319"/>
      <c r="L5580" s="292" t="s">
        <v>446</v>
      </c>
      <c r="M5580" s="324"/>
      <c r="N5580" s="294" t="str">
        <f t="shared" si="1074"/>
        <v/>
      </c>
      <c r="O5580" s="319"/>
      <c r="P5580" s="296" t="str">
        <f t="shared" si="1075"/>
        <v/>
      </c>
      <c r="Q5580" s="552"/>
      <c r="R5580" s="551"/>
      <c r="S5580" s="291"/>
      <c r="T5580" t="str">
        <f t="shared" si="1076"/>
        <v>-</v>
      </c>
      <c r="U5580" s="560">
        <f t="shared" si="1077"/>
        <v>0</v>
      </c>
      <c r="V5580" s="560">
        <f t="shared" si="1078"/>
        <v>0</v>
      </c>
      <c r="W5580" s="560">
        <f t="shared" si="1079"/>
        <v>0</v>
      </c>
    </row>
    <row r="5581" spans="1:23" ht="21" customHeight="1">
      <c r="A5581" s="316" t="str">
        <f t="shared" si="1070"/>
        <v/>
      </c>
      <c r="B5581" s="316" t="str">
        <f t="shared" si="1071"/>
        <v/>
      </c>
      <c r="C5581" s="316" t="str">
        <f>IF(AND(F5581&lt;&gt;"",G5581&lt;&gt;""),COUNT($C$32:C5580)+1,"")</f>
        <v/>
      </c>
      <c r="D5581" s="292" t="str">
        <f t="shared" si="1072"/>
        <v/>
      </c>
      <c r="E5581" s="292" t="str">
        <f t="shared" si="1073"/>
        <v/>
      </c>
      <c r="F5581" s="316"/>
      <c r="G5581" s="316"/>
      <c r="H5581" s="317"/>
      <c r="I5581" s="316" t="s">
        <v>445</v>
      </c>
      <c r="J5581" s="318"/>
      <c r="K5581" s="319"/>
      <c r="L5581" s="292" t="s">
        <v>446</v>
      </c>
      <c r="M5581" s="324"/>
      <c r="N5581" s="294" t="str">
        <f t="shared" si="1074"/>
        <v/>
      </c>
      <c r="O5581" s="319"/>
      <c r="P5581" s="296" t="str">
        <f t="shared" si="1075"/>
        <v/>
      </c>
      <c r="Q5581" s="552"/>
      <c r="R5581" s="551"/>
      <c r="S5581" s="291"/>
      <c r="T5581" t="str">
        <f t="shared" si="1076"/>
        <v>-</v>
      </c>
      <c r="U5581" s="560">
        <f t="shared" si="1077"/>
        <v>0</v>
      </c>
      <c r="V5581" s="560">
        <f t="shared" si="1078"/>
        <v>0</v>
      </c>
      <c r="W5581" s="560">
        <f t="shared" si="1079"/>
        <v>0</v>
      </c>
    </row>
    <row r="5582" spans="1:23" ht="21" customHeight="1">
      <c r="A5582" s="316" t="str">
        <f t="shared" si="1070"/>
        <v/>
      </c>
      <c r="B5582" s="316" t="str">
        <f t="shared" si="1071"/>
        <v/>
      </c>
      <c r="C5582" s="316" t="str">
        <f>IF(AND(F5582&lt;&gt;"",G5582&lt;&gt;""),COUNT($C$32:C5581)+1,"")</f>
        <v/>
      </c>
      <c r="D5582" s="292" t="str">
        <f t="shared" si="1072"/>
        <v/>
      </c>
      <c r="E5582" s="292" t="str">
        <f t="shared" si="1073"/>
        <v/>
      </c>
      <c r="F5582" s="316"/>
      <c r="G5582" s="316"/>
      <c r="H5582" s="317"/>
      <c r="I5582" s="316" t="s">
        <v>445</v>
      </c>
      <c r="J5582" s="318"/>
      <c r="K5582" s="319"/>
      <c r="L5582" s="292" t="s">
        <v>446</v>
      </c>
      <c r="M5582" s="324"/>
      <c r="N5582" s="294" t="str">
        <f t="shared" si="1074"/>
        <v/>
      </c>
      <c r="O5582" s="319"/>
      <c r="P5582" s="296" t="str">
        <f t="shared" si="1075"/>
        <v/>
      </c>
      <c r="Q5582" s="552"/>
      <c r="R5582" s="551"/>
      <c r="S5582" s="291"/>
      <c r="T5582" t="str">
        <f t="shared" si="1076"/>
        <v>-</v>
      </c>
      <c r="U5582" s="560">
        <f t="shared" si="1077"/>
        <v>0</v>
      </c>
      <c r="V5582" s="560">
        <f t="shared" si="1078"/>
        <v>0</v>
      </c>
      <c r="W5582" s="560">
        <f t="shared" si="1079"/>
        <v>0</v>
      </c>
    </row>
    <row r="5583" spans="1:23" ht="21" customHeight="1">
      <c r="A5583" s="316" t="str">
        <f t="shared" si="1070"/>
        <v/>
      </c>
      <c r="B5583" s="316" t="str">
        <f t="shared" si="1071"/>
        <v/>
      </c>
      <c r="C5583" s="316" t="str">
        <f>IF(AND(F5583&lt;&gt;"",G5583&lt;&gt;""),COUNT($C$32:C5582)+1,"")</f>
        <v/>
      </c>
      <c r="D5583" s="292" t="str">
        <f t="shared" si="1072"/>
        <v/>
      </c>
      <c r="E5583" s="292" t="str">
        <f t="shared" si="1073"/>
        <v/>
      </c>
      <c r="F5583" s="316"/>
      <c r="G5583" s="316"/>
      <c r="H5583" s="317"/>
      <c r="I5583" s="316" t="s">
        <v>445</v>
      </c>
      <c r="J5583" s="318"/>
      <c r="K5583" s="319"/>
      <c r="L5583" s="292" t="s">
        <v>446</v>
      </c>
      <c r="M5583" s="324"/>
      <c r="N5583" s="294" t="str">
        <f t="shared" si="1074"/>
        <v/>
      </c>
      <c r="O5583" s="319"/>
      <c r="P5583" s="296" t="str">
        <f t="shared" si="1075"/>
        <v/>
      </c>
      <c r="Q5583" s="552"/>
      <c r="R5583" s="551"/>
      <c r="S5583" s="291"/>
      <c r="T5583" t="str">
        <f t="shared" si="1076"/>
        <v>-</v>
      </c>
      <c r="U5583" s="560">
        <f t="shared" si="1077"/>
        <v>0</v>
      </c>
      <c r="V5583" s="560">
        <f t="shared" si="1078"/>
        <v>0</v>
      </c>
      <c r="W5583" s="560">
        <f t="shared" si="1079"/>
        <v>0</v>
      </c>
    </row>
    <row r="5584" spans="1:23" ht="21" customHeight="1">
      <c r="A5584" s="316" t="str">
        <f t="shared" si="1070"/>
        <v/>
      </c>
      <c r="B5584" s="316" t="str">
        <f t="shared" si="1071"/>
        <v/>
      </c>
      <c r="C5584" s="316" t="str">
        <f>IF(AND(F5584&lt;&gt;"",G5584&lt;&gt;""),COUNT($C$32:C5583)+1,"")</f>
        <v/>
      </c>
      <c r="D5584" s="292" t="str">
        <f t="shared" si="1072"/>
        <v/>
      </c>
      <c r="E5584" s="292" t="str">
        <f t="shared" si="1073"/>
        <v/>
      </c>
      <c r="F5584" s="316"/>
      <c r="G5584" s="316"/>
      <c r="H5584" s="317"/>
      <c r="I5584" s="316" t="s">
        <v>445</v>
      </c>
      <c r="J5584" s="318"/>
      <c r="K5584" s="319"/>
      <c r="L5584" s="292" t="s">
        <v>446</v>
      </c>
      <c r="M5584" s="324"/>
      <c r="N5584" s="294" t="str">
        <f t="shared" si="1074"/>
        <v/>
      </c>
      <c r="O5584" s="319"/>
      <c r="P5584" s="296" t="str">
        <f t="shared" si="1075"/>
        <v/>
      </c>
      <c r="Q5584" s="552"/>
      <c r="R5584" s="551"/>
      <c r="S5584" s="291"/>
      <c r="T5584" t="str">
        <f t="shared" si="1076"/>
        <v>-</v>
      </c>
      <c r="U5584" s="560">
        <f t="shared" si="1077"/>
        <v>0</v>
      </c>
      <c r="V5584" s="560">
        <f t="shared" si="1078"/>
        <v>0</v>
      </c>
      <c r="W5584" s="560">
        <f t="shared" si="1079"/>
        <v>0</v>
      </c>
    </row>
    <row r="5585" spans="1:23" ht="21" customHeight="1">
      <c r="A5585" s="316" t="str">
        <f t="shared" si="1070"/>
        <v/>
      </c>
      <c r="B5585" s="316" t="str">
        <f t="shared" si="1071"/>
        <v/>
      </c>
      <c r="C5585" s="316" t="str">
        <f>IF(AND(F5585&lt;&gt;"",G5585&lt;&gt;""),COUNT($C$32:C5584)+1,"")</f>
        <v/>
      </c>
      <c r="D5585" s="292" t="str">
        <f t="shared" si="1072"/>
        <v/>
      </c>
      <c r="E5585" s="292" t="str">
        <f t="shared" si="1073"/>
        <v/>
      </c>
      <c r="F5585" s="316"/>
      <c r="G5585" s="316"/>
      <c r="H5585" s="317"/>
      <c r="I5585" s="316" t="s">
        <v>445</v>
      </c>
      <c r="J5585" s="318"/>
      <c r="K5585" s="319"/>
      <c r="L5585" s="292" t="s">
        <v>446</v>
      </c>
      <c r="M5585" s="324"/>
      <c r="N5585" s="294" t="str">
        <f t="shared" si="1074"/>
        <v/>
      </c>
      <c r="O5585" s="319"/>
      <c r="P5585" s="296" t="str">
        <f t="shared" si="1075"/>
        <v/>
      </c>
      <c r="Q5585" s="552"/>
      <c r="R5585" s="551"/>
      <c r="S5585" s="291"/>
      <c r="T5585" t="str">
        <f t="shared" si="1076"/>
        <v>-</v>
      </c>
      <c r="U5585" s="560">
        <f t="shared" si="1077"/>
        <v>0</v>
      </c>
      <c r="V5585" s="560">
        <f t="shared" si="1078"/>
        <v>0</v>
      </c>
      <c r="W5585" s="560">
        <f t="shared" si="1079"/>
        <v>0</v>
      </c>
    </row>
    <row r="5586" spans="1:23" ht="21" customHeight="1">
      <c r="A5586" s="316" t="str">
        <f t="shared" si="1070"/>
        <v/>
      </c>
      <c r="B5586" s="316" t="str">
        <f t="shared" si="1071"/>
        <v/>
      </c>
      <c r="C5586" s="316" t="str">
        <f>IF(AND(F5586&lt;&gt;"",G5586&lt;&gt;""),COUNT($C$32:C5585)+1,"")</f>
        <v/>
      </c>
      <c r="D5586" s="292" t="str">
        <f t="shared" si="1072"/>
        <v/>
      </c>
      <c r="E5586" s="292" t="str">
        <f t="shared" si="1073"/>
        <v/>
      </c>
      <c r="F5586" s="316"/>
      <c r="G5586" s="316"/>
      <c r="H5586" s="317"/>
      <c r="I5586" s="316" t="s">
        <v>445</v>
      </c>
      <c r="J5586" s="318"/>
      <c r="K5586" s="319"/>
      <c r="L5586" s="292" t="s">
        <v>446</v>
      </c>
      <c r="M5586" s="324"/>
      <c r="N5586" s="294" t="str">
        <f t="shared" si="1074"/>
        <v/>
      </c>
      <c r="O5586" s="319"/>
      <c r="P5586" s="296" t="str">
        <f t="shared" si="1075"/>
        <v/>
      </c>
      <c r="Q5586" s="552"/>
      <c r="R5586" s="551"/>
      <c r="S5586" s="291"/>
      <c r="T5586" t="str">
        <f t="shared" si="1076"/>
        <v>-</v>
      </c>
      <c r="U5586" s="560">
        <f t="shared" si="1077"/>
        <v>0</v>
      </c>
      <c r="V5586" s="560">
        <f t="shared" si="1078"/>
        <v>0</v>
      </c>
      <c r="W5586" s="560">
        <f t="shared" si="1079"/>
        <v>0</v>
      </c>
    </row>
    <row r="5587" spans="1:23" ht="21" customHeight="1">
      <c r="A5587" s="316" t="str">
        <f t="shared" si="1070"/>
        <v/>
      </c>
      <c r="B5587" s="316" t="str">
        <f t="shared" si="1071"/>
        <v/>
      </c>
      <c r="C5587" s="316" t="str">
        <f>IF(AND(F5587&lt;&gt;"",G5587&lt;&gt;""),COUNT($C$32:C5586)+1,"")</f>
        <v/>
      </c>
      <c r="D5587" s="292" t="str">
        <f t="shared" si="1072"/>
        <v/>
      </c>
      <c r="E5587" s="292" t="str">
        <f t="shared" si="1073"/>
        <v/>
      </c>
      <c r="F5587" s="316"/>
      <c r="G5587" s="316"/>
      <c r="H5587" s="317"/>
      <c r="I5587" s="316" t="s">
        <v>445</v>
      </c>
      <c r="J5587" s="318"/>
      <c r="K5587" s="319"/>
      <c r="L5587" s="292" t="s">
        <v>446</v>
      </c>
      <c r="M5587" s="324"/>
      <c r="N5587" s="294" t="str">
        <f t="shared" si="1074"/>
        <v/>
      </c>
      <c r="O5587" s="319"/>
      <c r="P5587" s="296" t="str">
        <f t="shared" si="1075"/>
        <v/>
      </c>
      <c r="Q5587" s="552"/>
      <c r="R5587" s="551"/>
      <c r="S5587" s="291"/>
      <c r="T5587" t="str">
        <f t="shared" si="1076"/>
        <v>-</v>
      </c>
      <c r="U5587" s="560">
        <f t="shared" si="1077"/>
        <v>0</v>
      </c>
      <c r="V5587" s="560">
        <f t="shared" si="1078"/>
        <v>0</v>
      </c>
      <c r="W5587" s="560">
        <f t="shared" si="1079"/>
        <v>0</v>
      </c>
    </row>
    <row r="5588" spans="1:23" ht="21" customHeight="1">
      <c r="A5588" s="316" t="str">
        <f t="shared" si="1070"/>
        <v/>
      </c>
      <c r="B5588" s="316" t="str">
        <f t="shared" si="1071"/>
        <v/>
      </c>
      <c r="C5588" s="316" t="str">
        <f>IF(AND(F5588&lt;&gt;"",G5588&lt;&gt;""),COUNT($C$32:C5587)+1,"")</f>
        <v/>
      </c>
      <c r="D5588" s="292" t="str">
        <f t="shared" si="1072"/>
        <v/>
      </c>
      <c r="E5588" s="292" t="str">
        <f t="shared" si="1073"/>
        <v/>
      </c>
      <c r="F5588" s="316"/>
      <c r="G5588" s="316"/>
      <c r="H5588" s="317"/>
      <c r="I5588" s="316" t="s">
        <v>445</v>
      </c>
      <c r="J5588" s="318"/>
      <c r="K5588" s="319"/>
      <c r="L5588" s="292" t="s">
        <v>446</v>
      </c>
      <c r="M5588" s="324"/>
      <c r="N5588" s="294" t="str">
        <f t="shared" si="1074"/>
        <v/>
      </c>
      <c r="O5588" s="319"/>
      <c r="P5588" s="296" t="str">
        <f t="shared" si="1075"/>
        <v/>
      </c>
      <c r="Q5588" s="552"/>
      <c r="R5588" s="551"/>
      <c r="S5588" s="291"/>
      <c r="T5588" t="str">
        <f t="shared" si="1076"/>
        <v>-</v>
      </c>
      <c r="U5588" s="560">
        <f t="shared" si="1077"/>
        <v>0</v>
      </c>
      <c r="V5588" s="560">
        <f t="shared" si="1078"/>
        <v>0</v>
      </c>
      <c r="W5588" s="560">
        <f t="shared" si="1079"/>
        <v>0</v>
      </c>
    </row>
    <row r="5589" spans="1:23" ht="21" customHeight="1">
      <c r="A5589" s="316" t="str">
        <f t="shared" si="1070"/>
        <v/>
      </c>
      <c r="B5589" s="316" t="str">
        <f t="shared" si="1071"/>
        <v/>
      </c>
      <c r="C5589" s="316" t="str">
        <f>IF(AND(F5589&lt;&gt;"",G5589&lt;&gt;""),COUNT($C$32:C5588)+1,"")</f>
        <v/>
      </c>
      <c r="D5589" s="292" t="str">
        <f t="shared" si="1072"/>
        <v/>
      </c>
      <c r="E5589" s="292" t="str">
        <f t="shared" si="1073"/>
        <v/>
      </c>
      <c r="F5589" s="316"/>
      <c r="G5589" s="316"/>
      <c r="H5589" s="317"/>
      <c r="I5589" s="316" t="s">
        <v>445</v>
      </c>
      <c r="J5589" s="318"/>
      <c r="K5589" s="319"/>
      <c r="L5589" s="292" t="s">
        <v>446</v>
      </c>
      <c r="M5589" s="324"/>
      <c r="N5589" s="294" t="str">
        <f t="shared" si="1074"/>
        <v/>
      </c>
      <c r="O5589" s="319"/>
      <c r="P5589" s="296" t="str">
        <f t="shared" si="1075"/>
        <v/>
      </c>
      <c r="Q5589" s="552"/>
      <c r="R5589" s="551"/>
      <c r="S5589" s="291"/>
      <c r="T5589" t="str">
        <f t="shared" si="1076"/>
        <v>-</v>
      </c>
      <c r="U5589" s="560">
        <f t="shared" si="1077"/>
        <v>0</v>
      </c>
      <c r="V5589" s="560">
        <f t="shared" si="1078"/>
        <v>0</v>
      </c>
      <c r="W5589" s="560">
        <f t="shared" si="1079"/>
        <v>0</v>
      </c>
    </row>
    <row r="5590" spans="1:23" ht="21" customHeight="1">
      <c r="A5590" s="316" t="str">
        <f t="shared" si="1070"/>
        <v/>
      </c>
      <c r="B5590" s="316" t="str">
        <f t="shared" si="1071"/>
        <v/>
      </c>
      <c r="C5590" s="316" t="str">
        <f>IF(AND(F5590&lt;&gt;"",G5590&lt;&gt;""),COUNT($C$32:C5589)+1,"")</f>
        <v/>
      </c>
      <c r="D5590" s="292" t="str">
        <f t="shared" si="1072"/>
        <v/>
      </c>
      <c r="E5590" s="292" t="str">
        <f t="shared" si="1073"/>
        <v/>
      </c>
      <c r="F5590" s="316"/>
      <c r="G5590" s="316"/>
      <c r="H5590" s="317"/>
      <c r="I5590" s="316" t="s">
        <v>445</v>
      </c>
      <c r="J5590" s="318"/>
      <c r="K5590" s="319"/>
      <c r="L5590" s="292" t="s">
        <v>446</v>
      </c>
      <c r="M5590" s="324"/>
      <c r="N5590" s="294" t="str">
        <f t="shared" si="1074"/>
        <v/>
      </c>
      <c r="O5590" s="319"/>
      <c r="P5590" s="296" t="str">
        <f t="shared" si="1075"/>
        <v/>
      </c>
      <c r="Q5590" s="552"/>
      <c r="R5590" s="551"/>
      <c r="S5590" s="291"/>
      <c r="T5590" t="str">
        <f t="shared" si="1076"/>
        <v>-</v>
      </c>
      <c r="U5590" s="560">
        <f t="shared" si="1077"/>
        <v>0</v>
      </c>
      <c r="V5590" s="560">
        <f t="shared" si="1078"/>
        <v>0</v>
      </c>
      <c r="W5590" s="560">
        <f t="shared" si="1079"/>
        <v>0</v>
      </c>
    </row>
    <row r="5591" spans="1:23" ht="21" customHeight="1">
      <c r="A5591" s="316" t="str">
        <f t="shared" si="1070"/>
        <v/>
      </c>
      <c r="B5591" s="316" t="str">
        <f t="shared" si="1071"/>
        <v/>
      </c>
      <c r="C5591" s="316" t="str">
        <f>IF(AND(F5591&lt;&gt;"",G5591&lt;&gt;""),COUNT($C$32:C5590)+1,"")</f>
        <v/>
      </c>
      <c r="D5591" s="292" t="str">
        <f t="shared" si="1072"/>
        <v/>
      </c>
      <c r="E5591" s="292" t="str">
        <f t="shared" si="1073"/>
        <v/>
      </c>
      <c r="F5591" s="316"/>
      <c r="G5591" s="316"/>
      <c r="H5591" s="317"/>
      <c r="I5591" s="316" t="s">
        <v>445</v>
      </c>
      <c r="J5591" s="318"/>
      <c r="K5591" s="319"/>
      <c r="L5591" s="292" t="s">
        <v>446</v>
      </c>
      <c r="M5591" s="324"/>
      <c r="N5591" s="294" t="str">
        <f t="shared" si="1074"/>
        <v/>
      </c>
      <c r="O5591" s="319"/>
      <c r="P5591" s="296" t="str">
        <f t="shared" si="1075"/>
        <v/>
      </c>
      <c r="Q5591" s="552"/>
      <c r="R5591" s="551"/>
      <c r="S5591" s="291"/>
      <c r="T5591" t="str">
        <f t="shared" si="1076"/>
        <v>-</v>
      </c>
      <c r="U5591" s="560">
        <f t="shared" si="1077"/>
        <v>0</v>
      </c>
      <c r="V5591" s="560">
        <f t="shared" si="1078"/>
        <v>0</v>
      </c>
      <c r="W5591" s="560">
        <f t="shared" si="1079"/>
        <v>0</v>
      </c>
    </row>
    <row r="5592" spans="1:23" ht="21" customHeight="1">
      <c r="A5592" s="316" t="str">
        <f t="shared" si="1070"/>
        <v/>
      </c>
      <c r="B5592" s="316" t="str">
        <f t="shared" si="1071"/>
        <v/>
      </c>
      <c r="C5592" s="316" t="str">
        <f>IF(AND(F5592&lt;&gt;"",G5592&lt;&gt;""),COUNT($C$32:C5591)+1,"")</f>
        <v/>
      </c>
      <c r="D5592" s="292" t="str">
        <f t="shared" si="1072"/>
        <v/>
      </c>
      <c r="E5592" s="292" t="str">
        <f t="shared" si="1073"/>
        <v/>
      </c>
      <c r="F5592" s="316"/>
      <c r="G5592" s="316"/>
      <c r="H5592" s="317"/>
      <c r="I5592" s="316" t="s">
        <v>445</v>
      </c>
      <c r="J5592" s="318"/>
      <c r="K5592" s="319"/>
      <c r="L5592" s="292" t="s">
        <v>446</v>
      </c>
      <c r="M5592" s="324"/>
      <c r="N5592" s="294" t="str">
        <f t="shared" si="1074"/>
        <v/>
      </c>
      <c r="O5592" s="319"/>
      <c r="P5592" s="296" t="str">
        <f t="shared" si="1075"/>
        <v/>
      </c>
      <c r="Q5592" s="552"/>
      <c r="R5592" s="551"/>
      <c r="S5592" s="291"/>
      <c r="T5592" t="str">
        <f t="shared" si="1076"/>
        <v>-</v>
      </c>
      <c r="U5592" s="560">
        <f t="shared" si="1077"/>
        <v>0</v>
      </c>
      <c r="V5592" s="560">
        <f t="shared" si="1078"/>
        <v>0</v>
      </c>
      <c r="W5592" s="560">
        <f t="shared" si="1079"/>
        <v>0</v>
      </c>
    </row>
    <row r="5593" spans="1:23" ht="21" customHeight="1">
      <c r="A5593" s="316" t="str">
        <f t="shared" si="1070"/>
        <v/>
      </c>
      <c r="B5593" s="316" t="str">
        <f t="shared" si="1071"/>
        <v/>
      </c>
      <c r="C5593" s="316" t="str">
        <f>IF(AND(F5593&lt;&gt;"",G5593&lt;&gt;""),COUNT($C$32:C5592)+1,"")</f>
        <v/>
      </c>
      <c r="D5593" s="292" t="str">
        <f t="shared" si="1072"/>
        <v/>
      </c>
      <c r="E5593" s="292" t="str">
        <f t="shared" si="1073"/>
        <v/>
      </c>
      <c r="F5593" s="316"/>
      <c r="G5593" s="316"/>
      <c r="H5593" s="317"/>
      <c r="I5593" s="316" t="s">
        <v>445</v>
      </c>
      <c r="J5593" s="318"/>
      <c r="K5593" s="319"/>
      <c r="L5593" s="292" t="s">
        <v>446</v>
      </c>
      <c r="M5593" s="324"/>
      <c r="N5593" s="294" t="str">
        <f t="shared" si="1074"/>
        <v/>
      </c>
      <c r="O5593" s="319"/>
      <c r="P5593" s="296" t="str">
        <f t="shared" si="1075"/>
        <v/>
      </c>
      <c r="Q5593" s="552"/>
      <c r="R5593" s="551"/>
      <c r="S5593" s="291"/>
      <c r="T5593" t="str">
        <f t="shared" si="1076"/>
        <v>-</v>
      </c>
      <c r="U5593" s="560">
        <f t="shared" si="1077"/>
        <v>0</v>
      </c>
      <c r="V5593" s="560">
        <f t="shared" si="1078"/>
        <v>0</v>
      </c>
      <c r="W5593" s="560">
        <f t="shared" si="1079"/>
        <v>0</v>
      </c>
    </row>
    <row r="5594" spans="1:23" ht="21" customHeight="1">
      <c r="A5594" s="316" t="str">
        <f t="shared" si="1070"/>
        <v/>
      </c>
      <c r="B5594" s="316" t="str">
        <f t="shared" si="1071"/>
        <v/>
      </c>
      <c r="C5594" s="316" t="str">
        <f>IF(AND(F5594&lt;&gt;"",G5594&lt;&gt;""),COUNT($C$32:C5593)+1,"")</f>
        <v/>
      </c>
      <c r="D5594" s="292" t="str">
        <f t="shared" si="1072"/>
        <v/>
      </c>
      <c r="E5594" s="292" t="str">
        <f t="shared" si="1073"/>
        <v/>
      </c>
      <c r="F5594" s="316"/>
      <c r="G5594" s="316"/>
      <c r="H5594" s="317"/>
      <c r="I5594" s="316" t="s">
        <v>445</v>
      </c>
      <c r="J5594" s="318"/>
      <c r="K5594" s="319"/>
      <c r="L5594" s="292" t="s">
        <v>446</v>
      </c>
      <c r="M5594" s="324"/>
      <c r="N5594" s="294" t="str">
        <f t="shared" si="1074"/>
        <v/>
      </c>
      <c r="O5594" s="319"/>
      <c r="P5594" s="296" t="str">
        <f t="shared" si="1075"/>
        <v/>
      </c>
      <c r="Q5594" s="552"/>
      <c r="R5594" s="551"/>
      <c r="S5594" s="291"/>
      <c r="T5594" t="str">
        <f t="shared" si="1076"/>
        <v>-</v>
      </c>
      <c r="U5594" s="560">
        <f t="shared" si="1077"/>
        <v>0</v>
      </c>
      <c r="V5594" s="560">
        <f t="shared" si="1078"/>
        <v>0</v>
      </c>
      <c r="W5594" s="560">
        <f t="shared" si="1079"/>
        <v>0</v>
      </c>
    </row>
    <row r="5595" spans="1:23" ht="21" customHeight="1">
      <c r="A5595" s="316" t="str">
        <f t="shared" si="1070"/>
        <v/>
      </c>
      <c r="B5595" s="316" t="str">
        <f t="shared" si="1071"/>
        <v/>
      </c>
      <c r="C5595" s="316" t="str">
        <f>IF(AND(F5595&lt;&gt;"",G5595&lt;&gt;""),COUNT($C$32:C5594)+1,"")</f>
        <v/>
      </c>
      <c r="D5595" s="292" t="str">
        <f t="shared" si="1072"/>
        <v/>
      </c>
      <c r="E5595" s="292" t="str">
        <f t="shared" si="1073"/>
        <v/>
      </c>
      <c r="F5595" s="316"/>
      <c r="G5595" s="316"/>
      <c r="H5595" s="317"/>
      <c r="I5595" s="316" t="s">
        <v>445</v>
      </c>
      <c r="J5595" s="318"/>
      <c r="K5595" s="319"/>
      <c r="L5595" s="292" t="s">
        <v>446</v>
      </c>
      <c r="M5595" s="324"/>
      <c r="N5595" s="294" t="str">
        <f t="shared" si="1074"/>
        <v/>
      </c>
      <c r="O5595" s="319"/>
      <c r="P5595" s="296" t="str">
        <f t="shared" si="1075"/>
        <v/>
      </c>
      <c r="Q5595" s="552"/>
      <c r="R5595" s="551"/>
      <c r="S5595" s="291"/>
      <c r="T5595" t="str">
        <f t="shared" si="1076"/>
        <v>-</v>
      </c>
      <c r="U5595" s="560">
        <f t="shared" si="1077"/>
        <v>0</v>
      </c>
      <c r="V5595" s="560">
        <f t="shared" si="1078"/>
        <v>0</v>
      </c>
      <c r="W5595" s="560">
        <f t="shared" si="1079"/>
        <v>0</v>
      </c>
    </row>
    <row r="5596" spans="1:23" ht="21" customHeight="1">
      <c r="A5596" s="316" t="str">
        <f t="shared" si="1070"/>
        <v/>
      </c>
      <c r="B5596" s="316" t="str">
        <f t="shared" si="1071"/>
        <v/>
      </c>
      <c r="C5596" s="316" t="str">
        <f>IF(AND(F5596&lt;&gt;"",G5596&lt;&gt;""),COUNT($C$32:C5595)+1,"")</f>
        <v/>
      </c>
      <c r="D5596" s="292" t="str">
        <f t="shared" si="1072"/>
        <v/>
      </c>
      <c r="E5596" s="292" t="str">
        <f t="shared" si="1073"/>
        <v/>
      </c>
      <c r="F5596" s="316"/>
      <c r="G5596" s="316"/>
      <c r="H5596" s="317"/>
      <c r="I5596" s="316" t="s">
        <v>445</v>
      </c>
      <c r="J5596" s="318"/>
      <c r="K5596" s="319"/>
      <c r="L5596" s="292" t="s">
        <v>446</v>
      </c>
      <c r="M5596" s="324"/>
      <c r="N5596" s="294" t="str">
        <f t="shared" si="1074"/>
        <v/>
      </c>
      <c r="O5596" s="319"/>
      <c r="P5596" s="296" t="str">
        <f t="shared" si="1075"/>
        <v/>
      </c>
      <c r="Q5596" s="552"/>
      <c r="R5596" s="551"/>
      <c r="S5596" s="291"/>
      <c r="T5596" t="str">
        <f t="shared" si="1076"/>
        <v>-</v>
      </c>
      <c r="U5596" s="560">
        <f t="shared" si="1077"/>
        <v>0</v>
      </c>
      <c r="V5596" s="560">
        <f t="shared" si="1078"/>
        <v>0</v>
      </c>
      <c r="W5596" s="560">
        <f t="shared" si="1079"/>
        <v>0</v>
      </c>
    </row>
    <row r="5597" spans="1:23" ht="21" customHeight="1">
      <c r="A5597" s="316" t="str">
        <f t="shared" si="1070"/>
        <v/>
      </c>
      <c r="B5597" s="316" t="str">
        <f t="shared" si="1071"/>
        <v/>
      </c>
      <c r="C5597" s="316" t="str">
        <f>IF(AND(F5597&lt;&gt;"",G5597&lt;&gt;""),COUNT($C$32:C5596)+1,"")</f>
        <v/>
      </c>
      <c r="D5597" s="292" t="str">
        <f t="shared" si="1072"/>
        <v/>
      </c>
      <c r="E5597" s="292" t="str">
        <f t="shared" si="1073"/>
        <v/>
      </c>
      <c r="F5597" s="316"/>
      <c r="G5597" s="316"/>
      <c r="H5597" s="317"/>
      <c r="I5597" s="316" t="s">
        <v>445</v>
      </c>
      <c r="J5597" s="318"/>
      <c r="K5597" s="319"/>
      <c r="L5597" s="292" t="s">
        <v>446</v>
      </c>
      <c r="M5597" s="324"/>
      <c r="N5597" s="294" t="str">
        <f t="shared" si="1074"/>
        <v/>
      </c>
      <c r="O5597" s="319"/>
      <c r="P5597" s="296" t="str">
        <f t="shared" si="1075"/>
        <v/>
      </c>
      <c r="Q5597" s="552"/>
      <c r="R5597" s="551"/>
      <c r="S5597" s="291"/>
      <c r="T5597" t="str">
        <f t="shared" si="1076"/>
        <v>-</v>
      </c>
      <c r="U5597" s="560">
        <f t="shared" si="1077"/>
        <v>0</v>
      </c>
      <c r="V5597" s="560">
        <f t="shared" si="1078"/>
        <v>0</v>
      </c>
      <c r="W5597" s="560">
        <f t="shared" si="1079"/>
        <v>0</v>
      </c>
    </row>
    <row r="5598" spans="1:23" ht="21" customHeight="1">
      <c r="A5598" s="316" t="str">
        <f t="shared" si="1070"/>
        <v/>
      </c>
      <c r="B5598" s="316" t="str">
        <f t="shared" si="1071"/>
        <v/>
      </c>
      <c r="C5598" s="316" t="str">
        <f>IF(AND(F5598&lt;&gt;"",G5598&lt;&gt;""),COUNT($C$32:C5597)+1,"")</f>
        <v/>
      </c>
      <c r="D5598" s="292" t="str">
        <f t="shared" si="1072"/>
        <v/>
      </c>
      <c r="E5598" s="292" t="str">
        <f t="shared" si="1073"/>
        <v/>
      </c>
      <c r="F5598" s="316"/>
      <c r="G5598" s="316"/>
      <c r="H5598" s="317"/>
      <c r="I5598" s="316" t="s">
        <v>445</v>
      </c>
      <c r="J5598" s="318"/>
      <c r="K5598" s="319"/>
      <c r="L5598" s="292" t="s">
        <v>446</v>
      </c>
      <c r="M5598" s="324"/>
      <c r="N5598" s="294" t="str">
        <f t="shared" si="1074"/>
        <v/>
      </c>
      <c r="O5598" s="319"/>
      <c r="P5598" s="296" t="str">
        <f t="shared" si="1075"/>
        <v/>
      </c>
      <c r="Q5598" s="552"/>
      <c r="R5598" s="551"/>
      <c r="S5598" s="291"/>
      <c r="T5598" t="str">
        <f t="shared" si="1076"/>
        <v>-</v>
      </c>
      <c r="U5598" s="560">
        <f t="shared" si="1077"/>
        <v>0</v>
      </c>
      <c r="V5598" s="560">
        <f t="shared" si="1078"/>
        <v>0</v>
      </c>
      <c r="W5598" s="560">
        <f t="shared" si="1079"/>
        <v>0</v>
      </c>
    </row>
    <row r="5599" spans="1:23" ht="21" customHeight="1">
      <c r="A5599" s="316" t="str">
        <f t="shared" si="1070"/>
        <v/>
      </c>
      <c r="B5599" s="316" t="str">
        <f t="shared" si="1071"/>
        <v/>
      </c>
      <c r="C5599" s="316" t="str">
        <f>IF(AND(F5599&lt;&gt;"",G5599&lt;&gt;""),COUNT($C$32:C5598)+1,"")</f>
        <v/>
      </c>
      <c r="D5599" s="292" t="str">
        <f t="shared" si="1072"/>
        <v/>
      </c>
      <c r="E5599" s="292" t="str">
        <f t="shared" si="1073"/>
        <v/>
      </c>
      <c r="F5599" s="316"/>
      <c r="G5599" s="316"/>
      <c r="H5599" s="317"/>
      <c r="I5599" s="316" t="s">
        <v>445</v>
      </c>
      <c r="J5599" s="318"/>
      <c r="K5599" s="319"/>
      <c r="L5599" s="292" t="s">
        <v>446</v>
      </c>
      <c r="M5599" s="324"/>
      <c r="N5599" s="294" t="str">
        <f t="shared" si="1074"/>
        <v/>
      </c>
      <c r="O5599" s="319"/>
      <c r="P5599" s="296" t="str">
        <f t="shared" si="1075"/>
        <v/>
      </c>
      <c r="Q5599" s="552"/>
      <c r="R5599" s="551"/>
      <c r="S5599" s="291"/>
      <c r="T5599" t="str">
        <f t="shared" si="1076"/>
        <v>-</v>
      </c>
      <c r="U5599" s="560">
        <f t="shared" si="1077"/>
        <v>0</v>
      </c>
      <c r="V5599" s="560">
        <f t="shared" si="1078"/>
        <v>0</v>
      </c>
      <c r="W5599" s="560">
        <f t="shared" si="1079"/>
        <v>0</v>
      </c>
    </row>
    <row r="5600" spans="1:23" ht="21" customHeight="1">
      <c r="A5600" s="316" t="str">
        <f t="shared" si="1070"/>
        <v/>
      </c>
      <c r="B5600" s="316" t="str">
        <f t="shared" si="1071"/>
        <v/>
      </c>
      <c r="C5600" s="316" t="str">
        <f>IF(AND(F5600&lt;&gt;"",G5600&lt;&gt;""),COUNT($C$32:C5599)+1,"")</f>
        <v/>
      </c>
      <c r="D5600" s="292" t="str">
        <f t="shared" si="1072"/>
        <v/>
      </c>
      <c r="E5600" s="292" t="str">
        <f t="shared" si="1073"/>
        <v/>
      </c>
      <c r="F5600" s="316"/>
      <c r="G5600" s="316"/>
      <c r="H5600" s="317"/>
      <c r="I5600" s="316" t="s">
        <v>445</v>
      </c>
      <c r="J5600" s="318"/>
      <c r="K5600" s="319"/>
      <c r="L5600" s="292" t="s">
        <v>446</v>
      </c>
      <c r="M5600" s="324"/>
      <c r="N5600" s="294" t="str">
        <f t="shared" si="1074"/>
        <v/>
      </c>
      <c r="O5600" s="319"/>
      <c r="P5600" s="296" t="str">
        <f t="shared" si="1075"/>
        <v/>
      </c>
      <c r="Q5600" s="552"/>
      <c r="R5600" s="551"/>
      <c r="S5600" s="291"/>
      <c r="T5600" t="str">
        <f t="shared" si="1076"/>
        <v>-</v>
      </c>
      <c r="U5600" s="560">
        <f t="shared" si="1077"/>
        <v>0</v>
      </c>
      <c r="V5600" s="560">
        <f t="shared" si="1078"/>
        <v>0</v>
      </c>
      <c r="W5600" s="560">
        <f t="shared" si="1079"/>
        <v>0</v>
      </c>
    </row>
    <row r="5601" spans="1:23" ht="21" customHeight="1">
      <c r="A5601" s="316" t="str">
        <f t="shared" si="1070"/>
        <v/>
      </c>
      <c r="B5601" s="316" t="str">
        <f t="shared" si="1071"/>
        <v/>
      </c>
      <c r="C5601" s="316" t="str">
        <f>IF(AND(F5601&lt;&gt;"",G5601&lt;&gt;""),COUNT($C$32:C5600)+1,"")</f>
        <v/>
      </c>
      <c r="D5601" s="292" t="str">
        <f t="shared" si="1072"/>
        <v/>
      </c>
      <c r="E5601" s="292" t="str">
        <f t="shared" si="1073"/>
        <v/>
      </c>
      <c r="F5601" s="316"/>
      <c r="G5601" s="316"/>
      <c r="H5601" s="317"/>
      <c r="I5601" s="316" t="s">
        <v>445</v>
      </c>
      <c r="J5601" s="318"/>
      <c r="K5601" s="319"/>
      <c r="L5601" s="292" t="s">
        <v>446</v>
      </c>
      <c r="M5601" s="324"/>
      <c r="N5601" s="294" t="str">
        <f t="shared" si="1074"/>
        <v/>
      </c>
      <c r="O5601" s="319"/>
      <c r="P5601" s="296" t="str">
        <f t="shared" si="1075"/>
        <v/>
      </c>
      <c r="Q5601" s="552"/>
      <c r="R5601" s="551"/>
      <c r="S5601" s="291"/>
      <c r="T5601" t="str">
        <f t="shared" si="1076"/>
        <v>-</v>
      </c>
      <c r="U5601" s="560">
        <f t="shared" si="1077"/>
        <v>0</v>
      </c>
      <c r="V5601" s="560">
        <f t="shared" si="1078"/>
        <v>0</v>
      </c>
      <c r="W5601" s="560">
        <f t="shared" si="1079"/>
        <v>0</v>
      </c>
    </row>
    <row r="5602" spans="1:23" ht="21" customHeight="1">
      <c r="A5602" s="316" t="str">
        <f t="shared" si="1070"/>
        <v/>
      </c>
      <c r="B5602" s="316" t="str">
        <f t="shared" si="1071"/>
        <v/>
      </c>
      <c r="C5602" s="316" t="str">
        <f>IF(AND(F5602&lt;&gt;"",G5602&lt;&gt;""),COUNT($C$32:C5601)+1,"")</f>
        <v/>
      </c>
      <c r="D5602" s="292" t="str">
        <f t="shared" si="1072"/>
        <v/>
      </c>
      <c r="E5602" s="292" t="str">
        <f t="shared" si="1073"/>
        <v/>
      </c>
      <c r="F5602" s="316"/>
      <c r="G5602" s="316"/>
      <c r="H5602" s="317"/>
      <c r="I5602" s="316" t="s">
        <v>445</v>
      </c>
      <c r="J5602" s="318"/>
      <c r="K5602" s="319"/>
      <c r="L5602" s="292" t="s">
        <v>446</v>
      </c>
      <c r="M5602" s="324"/>
      <c r="N5602" s="294" t="str">
        <f t="shared" si="1074"/>
        <v/>
      </c>
      <c r="O5602" s="319"/>
      <c r="P5602" s="296" t="str">
        <f t="shared" si="1075"/>
        <v/>
      </c>
      <c r="Q5602" s="552"/>
      <c r="R5602" s="551"/>
      <c r="S5602" s="291"/>
      <c r="T5602" t="str">
        <f t="shared" si="1076"/>
        <v>-</v>
      </c>
      <c r="U5602" s="560">
        <f t="shared" si="1077"/>
        <v>0</v>
      </c>
      <c r="V5602" s="560">
        <f t="shared" si="1078"/>
        <v>0</v>
      </c>
      <c r="W5602" s="560">
        <f t="shared" si="1079"/>
        <v>0</v>
      </c>
    </row>
    <row r="5603" spans="1:23" ht="21" customHeight="1">
      <c r="A5603" s="316" t="str">
        <f t="shared" si="1070"/>
        <v/>
      </c>
      <c r="B5603" s="316" t="str">
        <f t="shared" si="1071"/>
        <v/>
      </c>
      <c r="C5603" s="316" t="str">
        <f>IF(AND(F5603&lt;&gt;"",G5603&lt;&gt;""),COUNT($C$32:C5602)+1,"")</f>
        <v/>
      </c>
      <c r="D5603" s="292" t="str">
        <f t="shared" si="1072"/>
        <v/>
      </c>
      <c r="E5603" s="292" t="str">
        <f t="shared" si="1073"/>
        <v/>
      </c>
      <c r="F5603" s="316"/>
      <c r="G5603" s="316"/>
      <c r="H5603" s="317"/>
      <c r="I5603" s="316" t="s">
        <v>445</v>
      </c>
      <c r="J5603" s="318"/>
      <c r="K5603" s="319"/>
      <c r="L5603" s="292" t="s">
        <v>446</v>
      </c>
      <c r="M5603" s="324"/>
      <c r="N5603" s="294" t="str">
        <f t="shared" si="1074"/>
        <v/>
      </c>
      <c r="O5603" s="319"/>
      <c r="P5603" s="296" t="str">
        <f t="shared" si="1075"/>
        <v/>
      </c>
      <c r="Q5603" s="552"/>
      <c r="R5603" s="551"/>
      <c r="S5603" s="291"/>
      <c r="T5603" t="str">
        <f t="shared" si="1076"/>
        <v>-</v>
      </c>
      <c r="U5603" s="560">
        <f t="shared" si="1077"/>
        <v>0</v>
      </c>
      <c r="V5603" s="560">
        <f t="shared" si="1078"/>
        <v>0</v>
      </c>
      <c r="W5603" s="560">
        <f t="shared" si="1079"/>
        <v>0</v>
      </c>
    </row>
    <row r="5604" spans="1:23" ht="21" customHeight="1">
      <c r="A5604" s="316" t="str">
        <f t="shared" si="1070"/>
        <v/>
      </c>
      <c r="B5604" s="316" t="str">
        <f t="shared" si="1071"/>
        <v/>
      </c>
      <c r="C5604" s="316" t="str">
        <f>IF(AND(F5604&lt;&gt;"",G5604&lt;&gt;""),COUNT($C$32:C5603)+1,"")</f>
        <v/>
      </c>
      <c r="D5604" s="292" t="str">
        <f t="shared" si="1072"/>
        <v/>
      </c>
      <c r="E5604" s="292" t="str">
        <f t="shared" si="1073"/>
        <v/>
      </c>
      <c r="F5604" s="316"/>
      <c r="G5604" s="316"/>
      <c r="H5604" s="317"/>
      <c r="I5604" s="316" t="s">
        <v>445</v>
      </c>
      <c r="J5604" s="318"/>
      <c r="K5604" s="319"/>
      <c r="L5604" s="292" t="s">
        <v>446</v>
      </c>
      <c r="M5604" s="324"/>
      <c r="N5604" s="294" t="str">
        <f t="shared" si="1074"/>
        <v/>
      </c>
      <c r="O5604" s="319"/>
      <c r="P5604" s="296" t="str">
        <f t="shared" si="1075"/>
        <v/>
      </c>
      <c r="Q5604" s="552"/>
      <c r="R5604" s="551"/>
      <c r="S5604" s="291"/>
      <c r="T5604" t="str">
        <f t="shared" si="1076"/>
        <v>-</v>
      </c>
      <c r="U5604" s="560">
        <f t="shared" si="1077"/>
        <v>0</v>
      </c>
      <c r="V5604" s="560">
        <f t="shared" si="1078"/>
        <v>0</v>
      </c>
      <c r="W5604" s="560">
        <f t="shared" si="1079"/>
        <v>0</v>
      </c>
    </row>
    <row r="5605" spans="1:23" ht="21" customHeight="1">
      <c r="A5605" s="316" t="str">
        <f t="shared" si="1070"/>
        <v/>
      </c>
      <c r="B5605" s="316" t="str">
        <f t="shared" si="1071"/>
        <v/>
      </c>
      <c r="C5605" s="316" t="str">
        <f>IF(AND(F5605&lt;&gt;"",G5605&lt;&gt;""),COUNT($C$32:C5604)+1,"")</f>
        <v/>
      </c>
      <c r="D5605" s="292" t="str">
        <f t="shared" si="1072"/>
        <v/>
      </c>
      <c r="E5605" s="292" t="str">
        <f t="shared" si="1073"/>
        <v/>
      </c>
      <c r="F5605" s="316"/>
      <c r="G5605" s="316"/>
      <c r="H5605" s="317"/>
      <c r="I5605" s="316" t="s">
        <v>445</v>
      </c>
      <c r="J5605" s="318"/>
      <c r="K5605" s="319"/>
      <c r="L5605" s="292" t="s">
        <v>446</v>
      </c>
      <c r="M5605" s="324"/>
      <c r="N5605" s="294" t="str">
        <f t="shared" si="1074"/>
        <v/>
      </c>
      <c r="O5605" s="319"/>
      <c r="P5605" s="296" t="str">
        <f t="shared" si="1075"/>
        <v/>
      </c>
      <c r="Q5605" s="552"/>
      <c r="R5605" s="551"/>
      <c r="S5605" s="291"/>
      <c r="T5605" t="str">
        <f t="shared" si="1076"/>
        <v>-</v>
      </c>
      <c r="U5605" s="560">
        <f t="shared" si="1077"/>
        <v>0</v>
      </c>
      <c r="V5605" s="560">
        <f t="shared" si="1078"/>
        <v>0</v>
      </c>
      <c r="W5605" s="560">
        <f t="shared" si="1079"/>
        <v>0</v>
      </c>
    </row>
    <row r="5606" spans="1:23" ht="21" customHeight="1">
      <c r="A5606" s="316" t="str">
        <f t="shared" si="1070"/>
        <v/>
      </c>
      <c r="B5606" s="316" t="str">
        <f t="shared" si="1071"/>
        <v/>
      </c>
      <c r="C5606" s="316" t="str">
        <f>IF(AND(F5606&lt;&gt;"",G5606&lt;&gt;""),COUNT($C$32:C5605)+1,"")</f>
        <v/>
      </c>
      <c r="D5606" s="292" t="str">
        <f t="shared" si="1072"/>
        <v/>
      </c>
      <c r="E5606" s="292" t="str">
        <f t="shared" si="1073"/>
        <v/>
      </c>
      <c r="F5606" s="316"/>
      <c r="G5606" s="316"/>
      <c r="H5606" s="317"/>
      <c r="I5606" s="316" t="s">
        <v>445</v>
      </c>
      <c r="J5606" s="318"/>
      <c r="K5606" s="319"/>
      <c r="L5606" s="292" t="s">
        <v>446</v>
      </c>
      <c r="M5606" s="324"/>
      <c r="N5606" s="294" t="str">
        <f t="shared" si="1074"/>
        <v/>
      </c>
      <c r="O5606" s="319"/>
      <c r="P5606" s="296" t="str">
        <f t="shared" si="1075"/>
        <v/>
      </c>
      <c r="Q5606" s="552"/>
      <c r="R5606" s="551"/>
      <c r="S5606" s="291"/>
      <c r="T5606" t="str">
        <f t="shared" si="1076"/>
        <v>-</v>
      </c>
      <c r="U5606" s="560">
        <f t="shared" si="1077"/>
        <v>0</v>
      </c>
      <c r="V5606" s="560">
        <f t="shared" si="1078"/>
        <v>0</v>
      </c>
      <c r="W5606" s="560">
        <f t="shared" si="1079"/>
        <v>0</v>
      </c>
    </row>
    <row r="5607" spans="1:23" ht="21" customHeight="1">
      <c r="A5607" s="316" t="str">
        <f t="shared" si="1070"/>
        <v/>
      </c>
      <c r="B5607" s="316" t="str">
        <f t="shared" si="1071"/>
        <v/>
      </c>
      <c r="C5607" s="316" t="str">
        <f>IF(AND(F5607&lt;&gt;"",G5607&lt;&gt;""),COUNT($C$32:C5606)+1,"")</f>
        <v/>
      </c>
      <c r="D5607" s="292" t="str">
        <f t="shared" si="1072"/>
        <v/>
      </c>
      <c r="E5607" s="292" t="str">
        <f t="shared" si="1073"/>
        <v/>
      </c>
      <c r="F5607" s="316"/>
      <c r="G5607" s="316"/>
      <c r="H5607" s="317"/>
      <c r="I5607" s="316" t="s">
        <v>445</v>
      </c>
      <c r="J5607" s="318"/>
      <c r="K5607" s="319"/>
      <c r="L5607" s="292" t="s">
        <v>446</v>
      </c>
      <c r="M5607" s="324"/>
      <c r="N5607" s="294" t="str">
        <f t="shared" si="1074"/>
        <v/>
      </c>
      <c r="O5607" s="319"/>
      <c r="P5607" s="296" t="str">
        <f t="shared" si="1075"/>
        <v/>
      </c>
      <c r="Q5607" s="552"/>
      <c r="R5607" s="551"/>
      <c r="S5607" s="291"/>
      <c r="T5607" t="str">
        <f t="shared" si="1076"/>
        <v>-</v>
      </c>
      <c r="U5607" s="560">
        <f t="shared" si="1077"/>
        <v>0</v>
      </c>
      <c r="V5607" s="560">
        <f t="shared" si="1078"/>
        <v>0</v>
      </c>
      <c r="W5607" s="560">
        <f t="shared" si="1079"/>
        <v>0</v>
      </c>
    </row>
    <row r="5608" spans="1:23" ht="21" customHeight="1">
      <c r="A5608" s="316" t="str">
        <f t="shared" si="1070"/>
        <v/>
      </c>
      <c r="B5608" s="316" t="str">
        <f t="shared" si="1071"/>
        <v/>
      </c>
      <c r="C5608" s="316" t="str">
        <f>IF(AND(F5608&lt;&gt;"",G5608&lt;&gt;""),COUNT($C$32:C5607)+1,"")</f>
        <v/>
      </c>
      <c r="D5608" s="292" t="str">
        <f t="shared" si="1072"/>
        <v/>
      </c>
      <c r="E5608" s="292" t="str">
        <f t="shared" si="1073"/>
        <v/>
      </c>
      <c r="F5608" s="316"/>
      <c r="G5608" s="316"/>
      <c r="H5608" s="317"/>
      <c r="I5608" s="316" t="s">
        <v>445</v>
      </c>
      <c r="J5608" s="318"/>
      <c r="K5608" s="319"/>
      <c r="L5608" s="292" t="s">
        <v>446</v>
      </c>
      <c r="M5608" s="324"/>
      <c r="N5608" s="294" t="str">
        <f t="shared" si="1074"/>
        <v/>
      </c>
      <c r="O5608" s="319"/>
      <c r="P5608" s="296" t="str">
        <f t="shared" si="1075"/>
        <v/>
      </c>
      <c r="Q5608" s="552"/>
      <c r="R5608" s="551"/>
      <c r="S5608" s="291"/>
      <c r="T5608" t="str">
        <f t="shared" si="1076"/>
        <v>-</v>
      </c>
      <c r="U5608" s="560">
        <f t="shared" si="1077"/>
        <v>0</v>
      </c>
      <c r="V5608" s="560">
        <f t="shared" si="1078"/>
        <v>0</v>
      </c>
      <c r="W5608" s="560">
        <f t="shared" si="1079"/>
        <v>0</v>
      </c>
    </row>
    <row r="5609" spans="1:23" ht="21" customHeight="1">
      <c r="A5609" s="316" t="str">
        <f t="shared" si="1070"/>
        <v/>
      </c>
      <c r="B5609" s="316" t="str">
        <f t="shared" si="1071"/>
        <v/>
      </c>
      <c r="C5609" s="316" t="str">
        <f>IF(AND(F5609&lt;&gt;"",G5609&lt;&gt;""),COUNT($C$32:C5608)+1,"")</f>
        <v/>
      </c>
      <c r="D5609" s="292" t="str">
        <f t="shared" si="1072"/>
        <v/>
      </c>
      <c r="E5609" s="292" t="str">
        <f t="shared" si="1073"/>
        <v/>
      </c>
      <c r="F5609" s="316"/>
      <c r="G5609" s="316"/>
      <c r="H5609" s="317"/>
      <c r="I5609" s="316" t="s">
        <v>445</v>
      </c>
      <c r="J5609" s="318"/>
      <c r="K5609" s="319"/>
      <c r="L5609" s="292" t="s">
        <v>446</v>
      </c>
      <c r="M5609" s="324"/>
      <c r="N5609" s="294" t="str">
        <f t="shared" si="1074"/>
        <v/>
      </c>
      <c r="O5609" s="319"/>
      <c r="P5609" s="296" t="str">
        <f t="shared" si="1075"/>
        <v/>
      </c>
      <c r="Q5609" s="552"/>
      <c r="R5609" s="551"/>
      <c r="S5609" s="291"/>
      <c r="T5609" t="str">
        <f t="shared" si="1076"/>
        <v>-</v>
      </c>
      <c r="U5609" s="560">
        <f t="shared" si="1077"/>
        <v>0</v>
      </c>
      <c r="V5609" s="560">
        <f t="shared" si="1078"/>
        <v>0</v>
      </c>
      <c r="W5609" s="560">
        <f t="shared" si="1079"/>
        <v>0</v>
      </c>
    </row>
    <row r="5610" spans="1:23" ht="21" customHeight="1">
      <c r="A5610" s="316" t="str">
        <f t="shared" si="1070"/>
        <v/>
      </c>
      <c r="B5610" s="316" t="str">
        <f t="shared" si="1071"/>
        <v/>
      </c>
      <c r="C5610" s="316" t="str">
        <f>IF(AND(F5610&lt;&gt;"",G5610&lt;&gt;""),COUNT($C$32:C5609)+1,"")</f>
        <v/>
      </c>
      <c r="D5610" s="292" t="str">
        <f t="shared" si="1072"/>
        <v/>
      </c>
      <c r="E5610" s="292" t="str">
        <f t="shared" si="1073"/>
        <v/>
      </c>
      <c r="F5610" s="316"/>
      <c r="G5610" s="316"/>
      <c r="H5610" s="317"/>
      <c r="I5610" s="316" t="s">
        <v>445</v>
      </c>
      <c r="J5610" s="318"/>
      <c r="K5610" s="319"/>
      <c r="L5610" s="292" t="s">
        <v>446</v>
      </c>
      <c r="M5610" s="324"/>
      <c r="N5610" s="294" t="str">
        <f t="shared" si="1074"/>
        <v/>
      </c>
      <c r="O5610" s="319"/>
      <c r="P5610" s="296" t="str">
        <f t="shared" si="1075"/>
        <v/>
      </c>
      <c r="Q5610" s="552"/>
      <c r="R5610" s="551"/>
      <c r="S5610" s="291"/>
      <c r="T5610" t="str">
        <f t="shared" si="1076"/>
        <v>-</v>
      </c>
      <c r="U5610" s="560">
        <f t="shared" si="1077"/>
        <v>0</v>
      </c>
      <c r="V5610" s="560">
        <f t="shared" si="1078"/>
        <v>0</v>
      </c>
      <c r="W5610" s="560">
        <f t="shared" si="1079"/>
        <v>0</v>
      </c>
    </row>
    <row r="5611" spans="1:23" ht="21" customHeight="1">
      <c r="A5611" s="316" t="str">
        <f t="shared" si="1070"/>
        <v/>
      </c>
      <c r="B5611" s="316" t="str">
        <f t="shared" si="1071"/>
        <v/>
      </c>
      <c r="C5611" s="316" t="str">
        <f>IF(AND(F5611&lt;&gt;"",G5611&lt;&gt;""),COUNT($C$32:C5610)+1,"")</f>
        <v/>
      </c>
      <c r="D5611" s="292" t="str">
        <f t="shared" si="1072"/>
        <v/>
      </c>
      <c r="E5611" s="292" t="str">
        <f t="shared" si="1073"/>
        <v/>
      </c>
      <c r="F5611" s="316"/>
      <c r="G5611" s="316"/>
      <c r="H5611" s="317"/>
      <c r="I5611" s="316" t="s">
        <v>445</v>
      </c>
      <c r="J5611" s="318"/>
      <c r="K5611" s="319"/>
      <c r="L5611" s="292" t="s">
        <v>446</v>
      </c>
      <c r="M5611" s="324"/>
      <c r="N5611" s="294" t="str">
        <f t="shared" si="1074"/>
        <v/>
      </c>
      <c r="O5611" s="319"/>
      <c r="P5611" s="296" t="str">
        <f t="shared" si="1075"/>
        <v/>
      </c>
      <c r="Q5611" s="552"/>
      <c r="R5611" s="551"/>
      <c r="S5611" s="291"/>
      <c r="T5611" t="str">
        <f t="shared" si="1076"/>
        <v>-</v>
      </c>
      <c r="U5611" s="560">
        <f t="shared" si="1077"/>
        <v>0</v>
      </c>
      <c r="V5611" s="560">
        <f t="shared" si="1078"/>
        <v>0</v>
      </c>
      <c r="W5611" s="560">
        <f t="shared" si="1079"/>
        <v>0</v>
      </c>
    </row>
    <row r="5612" spans="1:23" ht="21" customHeight="1">
      <c r="A5612" s="316" t="str">
        <f t="shared" si="1070"/>
        <v/>
      </c>
      <c r="B5612" s="316" t="str">
        <f t="shared" si="1071"/>
        <v/>
      </c>
      <c r="C5612" s="316" t="str">
        <f>IF(AND(F5612&lt;&gt;"",G5612&lt;&gt;""),COUNT($C$32:C5611)+1,"")</f>
        <v/>
      </c>
      <c r="D5612" s="292" t="str">
        <f t="shared" si="1072"/>
        <v/>
      </c>
      <c r="E5612" s="292" t="str">
        <f t="shared" si="1073"/>
        <v/>
      </c>
      <c r="F5612" s="316"/>
      <c r="G5612" s="316"/>
      <c r="H5612" s="317"/>
      <c r="I5612" s="316" t="s">
        <v>445</v>
      </c>
      <c r="J5612" s="318"/>
      <c r="K5612" s="319"/>
      <c r="L5612" s="292" t="s">
        <v>446</v>
      </c>
      <c r="M5612" s="324"/>
      <c r="N5612" s="294" t="str">
        <f t="shared" si="1074"/>
        <v/>
      </c>
      <c r="O5612" s="319"/>
      <c r="P5612" s="296" t="str">
        <f t="shared" si="1075"/>
        <v/>
      </c>
      <c r="Q5612" s="552"/>
      <c r="R5612" s="551"/>
      <c r="S5612" s="291"/>
      <c r="T5612" t="str">
        <f t="shared" si="1076"/>
        <v>-</v>
      </c>
      <c r="U5612" s="560">
        <f t="shared" si="1077"/>
        <v>0</v>
      </c>
      <c r="V5612" s="560">
        <f t="shared" si="1078"/>
        <v>0</v>
      </c>
      <c r="W5612" s="560">
        <f t="shared" si="1079"/>
        <v>0</v>
      </c>
    </row>
    <row r="5613" spans="1:23" ht="21" customHeight="1">
      <c r="A5613" s="316" t="str">
        <f t="shared" si="1070"/>
        <v/>
      </c>
      <c r="B5613" s="316" t="str">
        <f t="shared" si="1071"/>
        <v/>
      </c>
      <c r="C5613" s="316" t="str">
        <f>IF(AND(F5613&lt;&gt;"",G5613&lt;&gt;""),COUNT($C$32:C5612)+1,"")</f>
        <v/>
      </c>
      <c r="D5613" s="292" t="str">
        <f t="shared" si="1072"/>
        <v/>
      </c>
      <c r="E5613" s="292" t="str">
        <f t="shared" si="1073"/>
        <v/>
      </c>
      <c r="F5613" s="316"/>
      <c r="G5613" s="316"/>
      <c r="H5613" s="317"/>
      <c r="I5613" s="316" t="s">
        <v>445</v>
      </c>
      <c r="J5613" s="318"/>
      <c r="K5613" s="319"/>
      <c r="L5613" s="292" t="s">
        <v>446</v>
      </c>
      <c r="M5613" s="324"/>
      <c r="N5613" s="294" t="str">
        <f t="shared" si="1074"/>
        <v/>
      </c>
      <c r="O5613" s="319"/>
      <c r="P5613" s="296" t="str">
        <f t="shared" si="1075"/>
        <v/>
      </c>
      <c r="Q5613" s="552"/>
      <c r="R5613" s="551"/>
      <c r="S5613" s="291"/>
      <c r="T5613" t="str">
        <f t="shared" si="1076"/>
        <v>-</v>
      </c>
      <c r="U5613" s="560">
        <f t="shared" si="1077"/>
        <v>0</v>
      </c>
      <c r="V5613" s="560">
        <f t="shared" si="1078"/>
        <v>0</v>
      </c>
      <c r="W5613" s="560">
        <f t="shared" si="1079"/>
        <v>0</v>
      </c>
    </row>
    <row r="5614" spans="1:23" ht="21" customHeight="1">
      <c r="A5614" s="316" t="str">
        <f t="shared" si="1070"/>
        <v/>
      </c>
      <c r="B5614" s="316" t="str">
        <f t="shared" si="1071"/>
        <v/>
      </c>
      <c r="C5614" s="316" t="str">
        <f>IF(AND(F5614&lt;&gt;"",G5614&lt;&gt;""),COUNT($C$32:C5613)+1,"")</f>
        <v/>
      </c>
      <c r="D5614" s="292" t="str">
        <f t="shared" si="1072"/>
        <v/>
      </c>
      <c r="E5614" s="292" t="str">
        <f t="shared" si="1073"/>
        <v/>
      </c>
      <c r="F5614" s="316"/>
      <c r="G5614" s="316"/>
      <c r="H5614" s="317"/>
      <c r="I5614" s="316" t="s">
        <v>445</v>
      </c>
      <c r="J5614" s="318"/>
      <c r="K5614" s="319"/>
      <c r="L5614" s="292" t="s">
        <v>446</v>
      </c>
      <c r="M5614" s="324"/>
      <c r="N5614" s="294" t="str">
        <f t="shared" si="1074"/>
        <v/>
      </c>
      <c r="O5614" s="319"/>
      <c r="P5614" s="296" t="str">
        <f t="shared" si="1075"/>
        <v/>
      </c>
      <c r="Q5614" s="552"/>
      <c r="R5614" s="551"/>
      <c r="S5614" s="291"/>
      <c r="T5614" t="str">
        <f t="shared" si="1076"/>
        <v>-</v>
      </c>
      <c r="U5614" s="560">
        <f t="shared" si="1077"/>
        <v>0</v>
      </c>
      <c r="V5614" s="560">
        <f t="shared" si="1078"/>
        <v>0</v>
      </c>
      <c r="W5614" s="560">
        <f t="shared" si="1079"/>
        <v>0</v>
      </c>
    </row>
    <row r="5615" spans="1:23" ht="21" customHeight="1">
      <c r="A5615" s="316" t="str">
        <f t="shared" si="1070"/>
        <v/>
      </c>
      <c r="B5615" s="316" t="str">
        <f t="shared" si="1071"/>
        <v/>
      </c>
      <c r="C5615" s="316" t="str">
        <f>IF(AND(F5615&lt;&gt;"",G5615&lt;&gt;""),COUNT($C$32:C5614)+1,"")</f>
        <v/>
      </c>
      <c r="D5615" s="292" t="str">
        <f t="shared" si="1072"/>
        <v/>
      </c>
      <c r="E5615" s="292" t="str">
        <f t="shared" si="1073"/>
        <v/>
      </c>
      <c r="F5615" s="316"/>
      <c r="G5615" s="316"/>
      <c r="H5615" s="317"/>
      <c r="I5615" s="316" t="s">
        <v>445</v>
      </c>
      <c r="J5615" s="318"/>
      <c r="K5615" s="319"/>
      <c r="L5615" s="292" t="s">
        <v>446</v>
      </c>
      <c r="M5615" s="324"/>
      <c r="N5615" s="294" t="str">
        <f t="shared" si="1074"/>
        <v/>
      </c>
      <c r="O5615" s="319"/>
      <c r="P5615" s="296" t="str">
        <f t="shared" si="1075"/>
        <v/>
      </c>
      <c r="Q5615" s="552"/>
      <c r="R5615" s="551"/>
      <c r="S5615" s="291"/>
      <c r="T5615" t="str">
        <f t="shared" si="1076"/>
        <v>-</v>
      </c>
      <c r="U5615" s="560">
        <f t="shared" si="1077"/>
        <v>0</v>
      </c>
      <c r="V5615" s="560">
        <f t="shared" si="1078"/>
        <v>0</v>
      </c>
      <c r="W5615" s="560">
        <f t="shared" si="1079"/>
        <v>0</v>
      </c>
    </row>
    <row r="5616" spans="1:23" ht="21" customHeight="1">
      <c r="A5616" s="316" t="str">
        <f t="shared" si="1070"/>
        <v/>
      </c>
      <c r="B5616" s="316" t="str">
        <f t="shared" si="1071"/>
        <v/>
      </c>
      <c r="C5616" s="316" t="str">
        <f>IF(AND(F5616&lt;&gt;"",G5616&lt;&gt;""),COUNT($C$32:C5615)+1,"")</f>
        <v/>
      </c>
      <c r="D5616" s="292" t="str">
        <f t="shared" si="1072"/>
        <v/>
      </c>
      <c r="E5616" s="292" t="str">
        <f t="shared" si="1073"/>
        <v/>
      </c>
      <c r="F5616" s="316"/>
      <c r="G5616" s="316"/>
      <c r="H5616" s="317"/>
      <c r="I5616" s="316" t="s">
        <v>445</v>
      </c>
      <c r="J5616" s="318"/>
      <c r="K5616" s="319"/>
      <c r="L5616" s="292" t="s">
        <v>446</v>
      </c>
      <c r="M5616" s="324"/>
      <c r="N5616" s="294" t="str">
        <f t="shared" si="1074"/>
        <v/>
      </c>
      <c r="O5616" s="319"/>
      <c r="P5616" s="296" t="str">
        <f t="shared" si="1075"/>
        <v/>
      </c>
      <c r="Q5616" s="552"/>
      <c r="R5616" s="551"/>
      <c r="S5616" s="291"/>
      <c r="T5616" t="str">
        <f t="shared" si="1076"/>
        <v>-</v>
      </c>
      <c r="U5616" s="560">
        <f t="shared" si="1077"/>
        <v>0</v>
      </c>
      <c r="V5616" s="560">
        <f t="shared" si="1078"/>
        <v>0</v>
      </c>
      <c r="W5616" s="560">
        <f t="shared" si="1079"/>
        <v>0</v>
      </c>
    </row>
    <row r="5617" spans="1:23" ht="21" customHeight="1">
      <c r="A5617" s="316" t="str">
        <f t="shared" si="1070"/>
        <v/>
      </c>
      <c r="B5617" s="316" t="str">
        <f t="shared" si="1071"/>
        <v/>
      </c>
      <c r="C5617" s="316" t="str">
        <f>IF(AND(F5617&lt;&gt;"",G5617&lt;&gt;""),COUNT($C$32:C5616)+1,"")</f>
        <v/>
      </c>
      <c r="D5617" s="292" t="str">
        <f t="shared" si="1072"/>
        <v/>
      </c>
      <c r="E5617" s="292" t="str">
        <f t="shared" si="1073"/>
        <v/>
      </c>
      <c r="F5617" s="316"/>
      <c r="G5617" s="316"/>
      <c r="H5617" s="317"/>
      <c r="I5617" s="316" t="s">
        <v>445</v>
      </c>
      <c r="J5617" s="318"/>
      <c r="K5617" s="319"/>
      <c r="L5617" s="292" t="s">
        <v>446</v>
      </c>
      <c r="M5617" s="324"/>
      <c r="N5617" s="294" t="str">
        <f t="shared" si="1074"/>
        <v/>
      </c>
      <c r="O5617" s="319"/>
      <c r="P5617" s="296" t="str">
        <f t="shared" si="1075"/>
        <v/>
      </c>
      <c r="Q5617" s="552"/>
      <c r="R5617" s="551"/>
      <c r="S5617" s="291"/>
      <c r="T5617" t="str">
        <f t="shared" si="1076"/>
        <v>-</v>
      </c>
      <c r="U5617" s="560">
        <f t="shared" si="1077"/>
        <v>0</v>
      </c>
      <c r="V5617" s="560">
        <f t="shared" si="1078"/>
        <v>0</v>
      </c>
      <c r="W5617" s="560">
        <f t="shared" si="1079"/>
        <v>0</v>
      </c>
    </row>
    <row r="5618" spans="1:23" ht="21" customHeight="1">
      <c r="A5618" s="316" t="str">
        <f t="shared" si="1070"/>
        <v/>
      </c>
      <c r="B5618" s="316" t="str">
        <f t="shared" si="1071"/>
        <v/>
      </c>
      <c r="C5618" s="316" t="str">
        <f>IF(AND(F5618&lt;&gt;"",G5618&lt;&gt;""),COUNT($C$32:C5617)+1,"")</f>
        <v/>
      </c>
      <c r="D5618" s="292" t="str">
        <f t="shared" si="1072"/>
        <v/>
      </c>
      <c r="E5618" s="292" t="str">
        <f t="shared" si="1073"/>
        <v/>
      </c>
      <c r="F5618" s="316"/>
      <c r="G5618" s="316"/>
      <c r="H5618" s="317"/>
      <c r="I5618" s="316" t="s">
        <v>445</v>
      </c>
      <c r="J5618" s="318"/>
      <c r="K5618" s="319"/>
      <c r="L5618" s="292" t="s">
        <v>446</v>
      </c>
      <c r="M5618" s="324"/>
      <c r="N5618" s="294" t="str">
        <f t="shared" si="1074"/>
        <v/>
      </c>
      <c r="O5618" s="319"/>
      <c r="P5618" s="296" t="str">
        <f t="shared" si="1075"/>
        <v/>
      </c>
      <c r="Q5618" s="552"/>
      <c r="R5618" s="551"/>
      <c r="S5618" s="291"/>
      <c r="T5618" t="str">
        <f t="shared" si="1076"/>
        <v>-</v>
      </c>
      <c r="U5618" s="560">
        <f t="shared" si="1077"/>
        <v>0</v>
      </c>
      <c r="V5618" s="560">
        <f t="shared" si="1078"/>
        <v>0</v>
      </c>
      <c r="W5618" s="560">
        <f t="shared" si="1079"/>
        <v>0</v>
      </c>
    </row>
    <row r="5619" spans="1:23" ht="21" customHeight="1">
      <c r="A5619" s="316" t="str">
        <f t="shared" si="1070"/>
        <v/>
      </c>
      <c r="B5619" s="316" t="str">
        <f t="shared" si="1071"/>
        <v/>
      </c>
      <c r="C5619" s="316" t="str">
        <f>IF(AND(F5619&lt;&gt;"",G5619&lt;&gt;""),COUNT($C$32:C5618)+1,"")</f>
        <v/>
      </c>
      <c r="D5619" s="292" t="str">
        <f t="shared" si="1072"/>
        <v/>
      </c>
      <c r="E5619" s="292" t="str">
        <f t="shared" si="1073"/>
        <v/>
      </c>
      <c r="F5619" s="316"/>
      <c r="G5619" s="316"/>
      <c r="H5619" s="317"/>
      <c r="I5619" s="316" t="s">
        <v>445</v>
      </c>
      <c r="J5619" s="318"/>
      <c r="K5619" s="319"/>
      <c r="L5619" s="292" t="s">
        <v>446</v>
      </c>
      <c r="M5619" s="324"/>
      <c r="N5619" s="294" t="str">
        <f t="shared" si="1074"/>
        <v/>
      </c>
      <c r="O5619" s="319"/>
      <c r="P5619" s="296" t="str">
        <f t="shared" si="1075"/>
        <v/>
      </c>
      <c r="Q5619" s="552"/>
      <c r="R5619" s="551"/>
      <c r="S5619" s="291"/>
      <c r="T5619" t="str">
        <f t="shared" si="1076"/>
        <v>-</v>
      </c>
      <c r="U5619" s="560">
        <f t="shared" si="1077"/>
        <v>0</v>
      </c>
      <c r="V5619" s="560">
        <f t="shared" si="1078"/>
        <v>0</v>
      </c>
      <c r="W5619" s="560">
        <f t="shared" si="1079"/>
        <v>0</v>
      </c>
    </row>
    <row r="5620" spans="1:23" ht="21" customHeight="1">
      <c r="A5620" s="316" t="str">
        <f t="shared" si="1070"/>
        <v/>
      </c>
      <c r="B5620" s="316" t="str">
        <f t="shared" si="1071"/>
        <v/>
      </c>
      <c r="C5620" s="316" t="str">
        <f>IF(AND(F5620&lt;&gt;"",G5620&lt;&gt;""),COUNT($C$32:C5619)+1,"")</f>
        <v/>
      </c>
      <c r="D5620" s="292" t="str">
        <f t="shared" si="1072"/>
        <v/>
      </c>
      <c r="E5620" s="292" t="str">
        <f t="shared" si="1073"/>
        <v/>
      </c>
      <c r="F5620" s="316"/>
      <c r="G5620" s="316"/>
      <c r="H5620" s="317"/>
      <c r="I5620" s="316" t="s">
        <v>445</v>
      </c>
      <c r="J5620" s="318"/>
      <c r="K5620" s="319"/>
      <c r="L5620" s="292" t="s">
        <v>446</v>
      </c>
      <c r="M5620" s="324"/>
      <c r="N5620" s="294" t="str">
        <f t="shared" si="1074"/>
        <v/>
      </c>
      <c r="O5620" s="319"/>
      <c r="P5620" s="296" t="str">
        <f t="shared" si="1075"/>
        <v/>
      </c>
      <c r="Q5620" s="552"/>
      <c r="R5620" s="551"/>
      <c r="S5620" s="291"/>
      <c r="T5620" t="str">
        <f t="shared" si="1076"/>
        <v>-</v>
      </c>
      <c r="U5620" s="560">
        <f t="shared" si="1077"/>
        <v>0</v>
      </c>
      <c r="V5620" s="560">
        <f t="shared" si="1078"/>
        <v>0</v>
      </c>
      <c r="W5620" s="560">
        <f t="shared" si="1079"/>
        <v>0</v>
      </c>
    </row>
    <row r="5621" spans="1:23" ht="21" customHeight="1">
      <c r="A5621" s="316" t="str">
        <f t="shared" si="1070"/>
        <v/>
      </c>
      <c r="B5621" s="316" t="str">
        <f t="shared" si="1071"/>
        <v/>
      </c>
      <c r="C5621" s="316" t="str">
        <f>IF(AND(F5621&lt;&gt;"",G5621&lt;&gt;""),COUNT($C$32:C5620)+1,"")</f>
        <v/>
      </c>
      <c r="D5621" s="292" t="str">
        <f t="shared" si="1072"/>
        <v/>
      </c>
      <c r="E5621" s="292" t="str">
        <f t="shared" si="1073"/>
        <v/>
      </c>
      <c r="F5621" s="316"/>
      <c r="G5621" s="316"/>
      <c r="H5621" s="317"/>
      <c r="I5621" s="316" t="s">
        <v>445</v>
      </c>
      <c r="J5621" s="318"/>
      <c r="K5621" s="319"/>
      <c r="L5621" s="292" t="s">
        <v>446</v>
      </c>
      <c r="M5621" s="324"/>
      <c r="N5621" s="294" t="str">
        <f t="shared" si="1074"/>
        <v/>
      </c>
      <c r="O5621" s="319"/>
      <c r="P5621" s="296" t="str">
        <f t="shared" si="1075"/>
        <v/>
      </c>
      <c r="Q5621" s="552"/>
      <c r="R5621" s="551"/>
      <c r="S5621" s="291"/>
      <c r="T5621" t="str">
        <f t="shared" si="1076"/>
        <v>-</v>
      </c>
      <c r="U5621" s="560">
        <f t="shared" si="1077"/>
        <v>0</v>
      </c>
      <c r="V5621" s="560">
        <f t="shared" si="1078"/>
        <v>0</v>
      </c>
      <c r="W5621" s="560">
        <f t="shared" si="1079"/>
        <v>0</v>
      </c>
    </row>
    <row r="5622" spans="1:23" ht="21" customHeight="1">
      <c r="A5622" s="316" t="str">
        <f t="shared" si="1070"/>
        <v/>
      </c>
      <c r="B5622" s="316" t="str">
        <f t="shared" si="1071"/>
        <v/>
      </c>
      <c r="C5622" s="316" t="str">
        <f>IF(AND(F5622&lt;&gt;"",G5622&lt;&gt;""),COUNT($C$32:C5621)+1,"")</f>
        <v/>
      </c>
      <c r="D5622" s="292" t="str">
        <f t="shared" si="1072"/>
        <v/>
      </c>
      <c r="E5622" s="292" t="str">
        <f t="shared" si="1073"/>
        <v/>
      </c>
      <c r="F5622" s="316"/>
      <c r="G5622" s="316"/>
      <c r="H5622" s="317"/>
      <c r="I5622" s="316" t="s">
        <v>445</v>
      </c>
      <c r="J5622" s="318"/>
      <c r="K5622" s="319"/>
      <c r="L5622" s="292" t="s">
        <v>446</v>
      </c>
      <c r="M5622" s="324"/>
      <c r="N5622" s="294" t="str">
        <f t="shared" si="1074"/>
        <v/>
      </c>
      <c r="O5622" s="319"/>
      <c r="P5622" s="296" t="str">
        <f t="shared" si="1075"/>
        <v/>
      </c>
      <c r="Q5622" s="552"/>
      <c r="R5622" s="551"/>
      <c r="S5622" s="291"/>
      <c r="T5622" t="str">
        <f t="shared" si="1076"/>
        <v>-</v>
      </c>
      <c r="U5622" s="560">
        <f t="shared" si="1077"/>
        <v>0</v>
      </c>
      <c r="V5622" s="560">
        <f t="shared" si="1078"/>
        <v>0</v>
      </c>
      <c r="W5622" s="560">
        <f t="shared" si="1079"/>
        <v>0</v>
      </c>
    </row>
    <row r="5623" spans="1:23" ht="21" customHeight="1">
      <c r="A5623" s="316" t="str">
        <f t="shared" ref="A5623:A5686" si="1080">IF(AND(F5623&lt;&gt;"",G5623&lt;&gt;""),LEFT(E5623,5),"")</f>
        <v/>
      </c>
      <c r="B5623" s="316" t="str">
        <f t="shared" ref="B5623:B5686" si="1081">IF(AND(F5623&lt;&gt;"",G5623&lt;&gt;""),LEFT(G5623,2),"")</f>
        <v/>
      </c>
      <c r="C5623" s="316" t="str">
        <f>IF(AND(F5623&lt;&gt;"",G5623&lt;&gt;""),COUNT($C$32:C5622)+1,"")</f>
        <v/>
      </c>
      <c r="D5623" s="292" t="str">
        <f t="shared" ref="D5623:D5686" si="1082">IF(C5623&lt;&gt;"","LN"&amp;TEXT(C5623,"0000"),"")</f>
        <v/>
      </c>
      <c r="E5623" s="292" t="str">
        <f t="shared" ref="E5623:E5686" si="1083">IF(AND(F5623&lt;&gt;"",G5623&lt;&gt;""),LEFT(F5623,7),"")</f>
        <v/>
      </c>
      <c r="F5623" s="316"/>
      <c r="G5623" s="316"/>
      <c r="H5623" s="317"/>
      <c r="I5623" s="316" t="s">
        <v>445</v>
      </c>
      <c r="J5623" s="318"/>
      <c r="K5623" s="319"/>
      <c r="L5623" s="292" t="s">
        <v>446</v>
      </c>
      <c r="M5623" s="324"/>
      <c r="N5623" s="294" t="str">
        <f t="shared" ref="N5623:N5686" si="1084">IF(AND(F5623&lt;&gt;"",G5623&lt;&gt;""),K5623*M5623,"")</f>
        <v/>
      </c>
      <c r="O5623" s="319"/>
      <c r="P5623" s="296" t="str">
        <f t="shared" ref="P5623:P5686" si="1085">IF(AND(F5623&lt;&gt;"",G5623&lt;&gt;""),N5623*O5623,"")</f>
        <v/>
      </c>
      <c r="Q5623" s="552"/>
      <c r="R5623" s="551"/>
      <c r="S5623" s="291"/>
      <c r="T5623" t="str">
        <f t="shared" ref="T5623:T5686" si="1086">IF(AND(F5623&lt;&gt;"",G5623&lt;&gt;""),"ok","-")</f>
        <v>-</v>
      </c>
      <c r="U5623" s="560">
        <f t="shared" ref="U5623:U5686" si="1087">MOD(K5623,1)</f>
        <v>0</v>
      </c>
      <c r="V5623" s="560">
        <f t="shared" ref="V5623:V5686" si="1088">MOD(M5623,1)</f>
        <v>0</v>
      </c>
      <c r="W5623" s="560">
        <f t="shared" ref="W5623:W5686" si="1089">MOD(O5623,1)</f>
        <v>0</v>
      </c>
    </row>
    <row r="5624" spans="1:23" ht="21" customHeight="1">
      <c r="A5624" s="316" t="str">
        <f t="shared" si="1080"/>
        <v/>
      </c>
      <c r="B5624" s="316" t="str">
        <f t="shared" si="1081"/>
        <v/>
      </c>
      <c r="C5624" s="316" t="str">
        <f>IF(AND(F5624&lt;&gt;"",G5624&lt;&gt;""),COUNT($C$32:C5623)+1,"")</f>
        <v/>
      </c>
      <c r="D5624" s="292" t="str">
        <f t="shared" si="1082"/>
        <v/>
      </c>
      <c r="E5624" s="292" t="str">
        <f t="shared" si="1083"/>
        <v/>
      </c>
      <c r="F5624" s="316"/>
      <c r="G5624" s="316"/>
      <c r="H5624" s="317"/>
      <c r="I5624" s="316" t="s">
        <v>445</v>
      </c>
      <c r="J5624" s="318"/>
      <c r="K5624" s="319"/>
      <c r="L5624" s="292" t="s">
        <v>446</v>
      </c>
      <c r="M5624" s="324"/>
      <c r="N5624" s="294" t="str">
        <f t="shared" si="1084"/>
        <v/>
      </c>
      <c r="O5624" s="319"/>
      <c r="P5624" s="296" t="str">
        <f t="shared" si="1085"/>
        <v/>
      </c>
      <c r="Q5624" s="552"/>
      <c r="R5624" s="551"/>
      <c r="S5624" s="291"/>
      <c r="T5624" t="str">
        <f t="shared" si="1086"/>
        <v>-</v>
      </c>
      <c r="U5624" s="560">
        <f t="shared" si="1087"/>
        <v>0</v>
      </c>
      <c r="V5624" s="560">
        <f t="shared" si="1088"/>
        <v>0</v>
      </c>
      <c r="W5624" s="560">
        <f t="shared" si="1089"/>
        <v>0</v>
      </c>
    </row>
    <row r="5625" spans="1:23" ht="21" customHeight="1">
      <c r="A5625" s="316" t="str">
        <f t="shared" si="1080"/>
        <v/>
      </c>
      <c r="B5625" s="316" t="str">
        <f t="shared" si="1081"/>
        <v/>
      </c>
      <c r="C5625" s="316" t="str">
        <f>IF(AND(F5625&lt;&gt;"",G5625&lt;&gt;""),COUNT($C$32:C5624)+1,"")</f>
        <v/>
      </c>
      <c r="D5625" s="292" t="str">
        <f t="shared" si="1082"/>
        <v/>
      </c>
      <c r="E5625" s="292" t="str">
        <f t="shared" si="1083"/>
        <v/>
      </c>
      <c r="F5625" s="316"/>
      <c r="G5625" s="316"/>
      <c r="H5625" s="317"/>
      <c r="I5625" s="316" t="s">
        <v>445</v>
      </c>
      <c r="J5625" s="318"/>
      <c r="K5625" s="319"/>
      <c r="L5625" s="292" t="s">
        <v>446</v>
      </c>
      <c r="M5625" s="324"/>
      <c r="N5625" s="294" t="str">
        <f t="shared" si="1084"/>
        <v/>
      </c>
      <c r="O5625" s="319"/>
      <c r="P5625" s="296" t="str">
        <f t="shared" si="1085"/>
        <v/>
      </c>
      <c r="Q5625" s="552"/>
      <c r="R5625" s="551"/>
      <c r="S5625" s="291"/>
      <c r="T5625" t="str">
        <f t="shared" si="1086"/>
        <v>-</v>
      </c>
      <c r="U5625" s="560">
        <f t="shared" si="1087"/>
        <v>0</v>
      </c>
      <c r="V5625" s="560">
        <f t="shared" si="1088"/>
        <v>0</v>
      </c>
      <c r="W5625" s="560">
        <f t="shared" si="1089"/>
        <v>0</v>
      </c>
    </row>
    <row r="5626" spans="1:23" ht="21" customHeight="1">
      <c r="A5626" s="316" t="str">
        <f t="shared" si="1080"/>
        <v/>
      </c>
      <c r="B5626" s="316" t="str">
        <f t="shared" si="1081"/>
        <v/>
      </c>
      <c r="C5626" s="316" t="str">
        <f>IF(AND(F5626&lt;&gt;"",G5626&lt;&gt;""),COUNT($C$32:C5625)+1,"")</f>
        <v/>
      </c>
      <c r="D5626" s="292" t="str">
        <f t="shared" si="1082"/>
        <v/>
      </c>
      <c r="E5626" s="292" t="str">
        <f t="shared" si="1083"/>
        <v/>
      </c>
      <c r="F5626" s="316"/>
      <c r="G5626" s="316"/>
      <c r="H5626" s="317"/>
      <c r="I5626" s="316" t="s">
        <v>445</v>
      </c>
      <c r="J5626" s="318"/>
      <c r="K5626" s="319"/>
      <c r="L5626" s="292" t="s">
        <v>446</v>
      </c>
      <c r="M5626" s="324"/>
      <c r="N5626" s="294" t="str">
        <f t="shared" si="1084"/>
        <v/>
      </c>
      <c r="O5626" s="319"/>
      <c r="P5626" s="296" t="str">
        <f t="shared" si="1085"/>
        <v/>
      </c>
      <c r="Q5626" s="552"/>
      <c r="R5626" s="551"/>
      <c r="S5626" s="291"/>
      <c r="T5626" t="str">
        <f t="shared" si="1086"/>
        <v>-</v>
      </c>
      <c r="U5626" s="560">
        <f t="shared" si="1087"/>
        <v>0</v>
      </c>
      <c r="V5626" s="560">
        <f t="shared" si="1088"/>
        <v>0</v>
      </c>
      <c r="W5626" s="560">
        <f t="shared" si="1089"/>
        <v>0</v>
      </c>
    </row>
    <row r="5627" spans="1:23" ht="21" customHeight="1">
      <c r="A5627" s="316" t="str">
        <f t="shared" si="1080"/>
        <v/>
      </c>
      <c r="B5627" s="316" t="str">
        <f t="shared" si="1081"/>
        <v/>
      </c>
      <c r="C5627" s="316" t="str">
        <f>IF(AND(F5627&lt;&gt;"",G5627&lt;&gt;""),COUNT($C$32:C5626)+1,"")</f>
        <v/>
      </c>
      <c r="D5627" s="292" t="str">
        <f t="shared" si="1082"/>
        <v/>
      </c>
      <c r="E5627" s="292" t="str">
        <f t="shared" si="1083"/>
        <v/>
      </c>
      <c r="F5627" s="316"/>
      <c r="G5627" s="316"/>
      <c r="H5627" s="317"/>
      <c r="I5627" s="316" t="s">
        <v>445</v>
      </c>
      <c r="J5627" s="318"/>
      <c r="K5627" s="319"/>
      <c r="L5627" s="292" t="s">
        <v>446</v>
      </c>
      <c r="M5627" s="324"/>
      <c r="N5627" s="294" t="str">
        <f t="shared" si="1084"/>
        <v/>
      </c>
      <c r="O5627" s="319"/>
      <c r="P5627" s="296" t="str">
        <f t="shared" si="1085"/>
        <v/>
      </c>
      <c r="Q5627" s="552"/>
      <c r="R5627" s="551"/>
      <c r="S5627" s="291"/>
      <c r="T5627" t="str">
        <f t="shared" si="1086"/>
        <v>-</v>
      </c>
      <c r="U5627" s="560">
        <f t="shared" si="1087"/>
        <v>0</v>
      </c>
      <c r="V5627" s="560">
        <f t="shared" si="1088"/>
        <v>0</v>
      </c>
      <c r="W5627" s="560">
        <f t="shared" si="1089"/>
        <v>0</v>
      </c>
    </row>
    <row r="5628" spans="1:23" ht="21" customHeight="1">
      <c r="A5628" s="316" t="str">
        <f t="shared" si="1080"/>
        <v/>
      </c>
      <c r="B5628" s="316" t="str">
        <f t="shared" si="1081"/>
        <v/>
      </c>
      <c r="C5628" s="316" t="str">
        <f>IF(AND(F5628&lt;&gt;"",G5628&lt;&gt;""),COUNT($C$32:C5627)+1,"")</f>
        <v/>
      </c>
      <c r="D5628" s="292" t="str">
        <f t="shared" si="1082"/>
        <v/>
      </c>
      <c r="E5628" s="292" t="str">
        <f t="shared" si="1083"/>
        <v/>
      </c>
      <c r="F5628" s="316"/>
      <c r="G5628" s="316"/>
      <c r="H5628" s="317"/>
      <c r="I5628" s="316" t="s">
        <v>445</v>
      </c>
      <c r="J5628" s="318"/>
      <c r="K5628" s="319"/>
      <c r="L5628" s="292" t="s">
        <v>446</v>
      </c>
      <c r="M5628" s="324"/>
      <c r="N5628" s="294" t="str">
        <f t="shared" si="1084"/>
        <v/>
      </c>
      <c r="O5628" s="319"/>
      <c r="P5628" s="296" t="str">
        <f t="shared" si="1085"/>
        <v/>
      </c>
      <c r="Q5628" s="552"/>
      <c r="R5628" s="551"/>
      <c r="S5628" s="291"/>
      <c r="T5628" t="str">
        <f t="shared" si="1086"/>
        <v>-</v>
      </c>
      <c r="U5628" s="560">
        <f t="shared" si="1087"/>
        <v>0</v>
      </c>
      <c r="V5628" s="560">
        <f t="shared" si="1088"/>
        <v>0</v>
      </c>
      <c r="W5628" s="560">
        <f t="shared" si="1089"/>
        <v>0</v>
      </c>
    </row>
    <row r="5629" spans="1:23" ht="21" customHeight="1">
      <c r="A5629" s="316" t="str">
        <f t="shared" si="1080"/>
        <v/>
      </c>
      <c r="B5629" s="316" t="str">
        <f t="shared" si="1081"/>
        <v/>
      </c>
      <c r="C5629" s="316" t="str">
        <f>IF(AND(F5629&lt;&gt;"",G5629&lt;&gt;""),COUNT($C$32:C5628)+1,"")</f>
        <v/>
      </c>
      <c r="D5629" s="292" t="str">
        <f t="shared" si="1082"/>
        <v/>
      </c>
      <c r="E5629" s="292" t="str">
        <f t="shared" si="1083"/>
        <v/>
      </c>
      <c r="F5629" s="316"/>
      <c r="G5629" s="316"/>
      <c r="H5629" s="317"/>
      <c r="I5629" s="316" t="s">
        <v>445</v>
      </c>
      <c r="J5629" s="318"/>
      <c r="K5629" s="319"/>
      <c r="L5629" s="292" t="s">
        <v>446</v>
      </c>
      <c r="M5629" s="324"/>
      <c r="N5629" s="294" t="str">
        <f t="shared" si="1084"/>
        <v/>
      </c>
      <c r="O5629" s="319"/>
      <c r="P5629" s="296" t="str">
        <f t="shared" si="1085"/>
        <v/>
      </c>
      <c r="Q5629" s="552"/>
      <c r="R5629" s="551"/>
      <c r="S5629" s="291"/>
      <c r="T5629" t="str">
        <f t="shared" si="1086"/>
        <v>-</v>
      </c>
      <c r="U5629" s="560">
        <f t="shared" si="1087"/>
        <v>0</v>
      </c>
      <c r="V5629" s="560">
        <f t="shared" si="1088"/>
        <v>0</v>
      </c>
      <c r="W5629" s="560">
        <f t="shared" si="1089"/>
        <v>0</v>
      </c>
    </row>
    <row r="5630" spans="1:23" ht="21" customHeight="1">
      <c r="A5630" s="316" t="str">
        <f t="shared" si="1080"/>
        <v/>
      </c>
      <c r="B5630" s="316" t="str">
        <f t="shared" si="1081"/>
        <v/>
      </c>
      <c r="C5630" s="316" t="str">
        <f>IF(AND(F5630&lt;&gt;"",G5630&lt;&gt;""),COUNT($C$32:C5629)+1,"")</f>
        <v/>
      </c>
      <c r="D5630" s="292" t="str">
        <f t="shared" si="1082"/>
        <v/>
      </c>
      <c r="E5630" s="292" t="str">
        <f t="shared" si="1083"/>
        <v/>
      </c>
      <c r="F5630" s="316"/>
      <c r="G5630" s="316"/>
      <c r="H5630" s="317"/>
      <c r="I5630" s="316" t="s">
        <v>445</v>
      </c>
      <c r="J5630" s="318"/>
      <c r="K5630" s="319"/>
      <c r="L5630" s="292" t="s">
        <v>446</v>
      </c>
      <c r="M5630" s="324"/>
      <c r="N5630" s="294" t="str">
        <f t="shared" si="1084"/>
        <v/>
      </c>
      <c r="O5630" s="319"/>
      <c r="P5630" s="296" t="str">
        <f t="shared" si="1085"/>
        <v/>
      </c>
      <c r="Q5630" s="552"/>
      <c r="R5630" s="551"/>
      <c r="S5630" s="291"/>
      <c r="T5630" t="str">
        <f t="shared" si="1086"/>
        <v>-</v>
      </c>
      <c r="U5630" s="560">
        <f t="shared" si="1087"/>
        <v>0</v>
      </c>
      <c r="V5630" s="560">
        <f t="shared" si="1088"/>
        <v>0</v>
      </c>
      <c r="W5630" s="560">
        <f t="shared" si="1089"/>
        <v>0</v>
      </c>
    </row>
    <row r="5631" spans="1:23" ht="21" customHeight="1">
      <c r="A5631" s="316" t="str">
        <f t="shared" si="1080"/>
        <v/>
      </c>
      <c r="B5631" s="316" t="str">
        <f t="shared" si="1081"/>
        <v/>
      </c>
      <c r="C5631" s="316" t="str">
        <f>IF(AND(F5631&lt;&gt;"",G5631&lt;&gt;""),COUNT($C$32:C5630)+1,"")</f>
        <v/>
      </c>
      <c r="D5631" s="292" t="str">
        <f t="shared" si="1082"/>
        <v/>
      </c>
      <c r="E5631" s="292" t="str">
        <f t="shared" si="1083"/>
        <v/>
      </c>
      <c r="F5631" s="316"/>
      <c r="G5631" s="316"/>
      <c r="H5631" s="317"/>
      <c r="I5631" s="316" t="s">
        <v>445</v>
      </c>
      <c r="J5631" s="318"/>
      <c r="K5631" s="319"/>
      <c r="L5631" s="292" t="s">
        <v>446</v>
      </c>
      <c r="M5631" s="324"/>
      <c r="N5631" s="294" t="str">
        <f t="shared" si="1084"/>
        <v/>
      </c>
      <c r="O5631" s="319"/>
      <c r="P5631" s="296" t="str">
        <f t="shared" si="1085"/>
        <v/>
      </c>
      <c r="Q5631" s="552"/>
      <c r="R5631" s="551"/>
      <c r="S5631" s="291"/>
      <c r="T5631" t="str">
        <f t="shared" si="1086"/>
        <v>-</v>
      </c>
      <c r="U5631" s="560">
        <f t="shared" si="1087"/>
        <v>0</v>
      </c>
      <c r="V5631" s="560">
        <f t="shared" si="1088"/>
        <v>0</v>
      </c>
      <c r="W5631" s="560">
        <f t="shared" si="1089"/>
        <v>0</v>
      </c>
    </row>
    <row r="5632" spans="1:23" ht="21" customHeight="1">
      <c r="A5632" s="316" t="str">
        <f t="shared" si="1080"/>
        <v/>
      </c>
      <c r="B5632" s="316" t="str">
        <f t="shared" si="1081"/>
        <v/>
      </c>
      <c r="C5632" s="316" t="str">
        <f>IF(AND(F5632&lt;&gt;"",G5632&lt;&gt;""),COUNT($C$32:C5631)+1,"")</f>
        <v/>
      </c>
      <c r="D5632" s="292" t="str">
        <f t="shared" si="1082"/>
        <v/>
      </c>
      <c r="E5632" s="292" t="str">
        <f t="shared" si="1083"/>
        <v/>
      </c>
      <c r="F5632" s="316"/>
      <c r="G5632" s="316"/>
      <c r="H5632" s="317"/>
      <c r="I5632" s="316" t="s">
        <v>445</v>
      </c>
      <c r="J5632" s="318"/>
      <c r="K5632" s="319"/>
      <c r="L5632" s="292" t="s">
        <v>446</v>
      </c>
      <c r="M5632" s="324"/>
      <c r="N5632" s="294" t="str">
        <f t="shared" si="1084"/>
        <v/>
      </c>
      <c r="O5632" s="319"/>
      <c r="P5632" s="296" t="str">
        <f t="shared" si="1085"/>
        <v/>
      </c>
      <c r="Q5632" s="552"/>
      <c r="R5632" s="551"/>
      <c r="S5632" s="291"/>
      <c r="T5632" t="str">
        <f t="shared" si="1086"/>
        <v>-</v>
      </c>
      <c r="U5632" s="560">
        <f t="shared" si="1087"/>
        <v>0</v>
      </c>
      <c r="V5632" s="560">
        <f t="shared" si="1088"/>
        <v>0</v>
      </c>
      <c r="W5632" s="560">
        <f t="shared" si="1089"/>
        <v>0</v>
      </c>
    </row>
    <row r="5633" spans="1:23" ht="21" customHeight="1">
      <c r="A5633" s="316" t="str">
        <f t="shared" si="1080"/>
        <v/>
      </c>
      <c r="B5633" s="316" t="str">
        <f t="shared" si="1081"/>
        <v/>
      </c>
      <c r="C5633" s="316" t="str">
        <f>IF(AND(F5633&lt;&gt;"",G5633&lt;&gt;""),COUNT($C$32:C5632)+1,"")</f>
        <v/>
      </c>
      <c r="D5633" s="292" t="str">
        <f t="shared" si="1082"/>
        <v/>
      </c>
      <c r="E5633" s="292" t="str">
        <f t="shared" si="1083"/>
        <v/>
      </c>
      <c r="F5633" s="316"/>
      <c r="G5633" s="316"/>
      <c r="H5633" s="317"/>
      <c r="I5633" s="316" t="s">
        <v>445</v>
      </c>
      <c r="J5633" s="318"/>
      <c r="K5633" s="319"/>
      <c r="L5633" s="292" t="s">
        <v>446</v>
      </c>
      <c r="M5633" s="324"/>
      <c r="N5633" s="294" t="str">
        <f t="shared" si="1084"/>
        <v/>
      </c>
      <c r="O5633" s="319"/>
      <c r="P5633" s="296" t="str">
        <f t="shared" si="1085"/>
        <v/>
      </c>
      <c r="Q5633" s="552"/>
      <c r="R5633" s="551"/>
      <c r="S5633" s="291"/>
      <c r="T5633" t="str">
        <f t="shared" si="1086"/>
        <v>-</v>
      </c>
      <c r="U5633" s="560">
        <f t="shared" si="1087"/>
        <v>0</v>
      </c>
      <c r="V5633" s="560">
        <f t="shared" si="1088"/>
        <v>0</v>
      </c>
      <c r="W5633" s="560">
        <f t="shared" si="1089"/>
        <v>0</v>
      </c>
    </row>
    <row r="5634" spans="1:23" ht="21" customHeight="1">
      <c r="A5634" s="316" t="str">
        <f t="shared" si="1080"/>
        <v/>
      </c>
      <c r="B5634" s="316" t="str">
        <f t="shared" si="1081"/>
        <v/>
      </c>
      <c r="C5634" s="316" t="str">
        <f>IF(AND(F5634&lt;&gt;"",G5634&lt;&gt;""),COUNT($C$32:C5633)+1,"")</f>
        <v/>
      </c>
      <c r="D5634" s="292" t="str">
        <f t="shared" si="1082"/>
        <v/>
      </c>
      <c r="E5634" s="292" t="str">
        <f t="shared" si="1083"/>
        <v/>
      </c>
      <c r="F5634" s="316"/>
      <c r="G5634" s="316"/>
      <c r="H5634" s="317"/>
      <c r="I5634" s="316" t="s">
        <v>445</v>
      </c>
      <c r="J5634" s="318"/>
      <c r="K5634" s="319"/>
      <c r="L5634" s="292" t="s">
        <v>446</v>
      </c>
      <c r="M5634" s="324"/>
      <c r="N5634" s="294" t="str">
        <f t="shared" si="1084"/>
        <v/>
      </c>
      <c r="O5634" s="319"/>
      <c r="P5634" s="296" t="str">
        <f t="shared" si="1085"/>
        <v/>
      </c>
      <c r="Q5634" s="552"/>
      <c r="R5634" s="551"/>
      <c r="S5634" s="291"/>
      <c r="T5634" t="str">
        <f t="shared" si="1086"/>
        <v>-</v>
      </c>
      <c r="U5634" s="560">
        <f t="shared" si="1087"/>
        <v>0</v>
      </c>
      <c r="V5634" s="560">
        <f t="shared" si="1088"/>
        <v>0</v>
      </c>
      <c r="W5634" s="560">
        <f t="shared" si="1089"/>
        <v>0</v>
      </c>
    </row>
    <row r="5635" spans="1:23" ht="21" customHeight="1">
      <c r="A5635" s="316" t="str">
        <f t="shared" si="1080"/>
        <v/>
      </c>
      <c r="B5635" s="316" t="str">
        <f t="shared" si="1081"/>
        <v/>
      </c>
      <c r="C5635" s="316" t="str">
        <f>IF(AND(F5635&lt;&gt;"",G5635&lt;&gt;""),COUNT($C$32:C5634)+1,"")</f>
        <v/>
      </c>
      <c r="D5635" s="292" t="str">
        <f t="shared" si="1082"/>
        <v/>
      </c>
      <c r="E5635" s="292" t="str">
        <f t="shared" si="1083"/>
        <v/>
      </c>
      <c r="F5635" s="316"/>
      <c r="G5635" s="316"/>
      <c r="H5635" s="317"/>
      <c r="I5635" s="316" t="s">
        <v>445</v>
      </c>
      <c r="J5635" s="318"/>
      <c r="K5635" s="319"/>
      <c r="L5635" s="292" t="s">
        <v>446</v>
      </c>
      <c r="M5635" s="324"/>
      <c r="N5635" s="294" t="str">
        <f t="shared" si="1084"/>
        <v/>
      </c>
      <c r="O5635" s="319"/>
      <c r="P5635" s="296" t="str">
        <f t="shared" si="1085"/>
        <v/>
      </c>
      <c r="Q5635" s="552"/>
      <c r="R5635" s="551"/>
      <c r="S5635" s="291"/>
      <c r="T5635" t="str">
        <f t="shared" si="1086"/>
        <v>-</v>
      </c>
      <c r="U5635" s="560">
        <f t="shared" si="1087"/>
        <v>0</v>
      </c>
      <c r="V5635" s="560">
        <f t="shared" si="1088"/>
        <v>0</v>
      </c>
      <c r="W5635" s="560">
        <f t="shared" si="1089"/>
        <v>0</v>
      </c>
    </row>
    <row r="5636" spans="1:23" ht="21" customHeight="1">
      <c r="A5636" s="316" t="str">
        <f t="shared" si="1080"/>
        <v/>
      </c>
      <c r="B5636" s="316" t="str">
        <f t="shared" si="1081"/>
        <v/>
      </c>
      <c r="C5636" s="316" t="str">
        <f>IF(AND(F5636&lt;&gt;"",G5636&lt;&gt;""),COUNT($C$32:C5635)+1,"")</f>
        <v/>
      </c>
      <c r="D5636" s="292" t="str">
        <f t="shared" si="1082"/>
        <v/>
      </c>
      <c r="E5636" s="292" t="str">
        <f t="shared" si="1083"/>
        <v/>
      </c>
      <c r="F5636" s="316"/>
      <c r="G5636" s="316"/>
      <c r="H5636" s="317"/>
      <c r="I5636" s="316" t="s">
        <v>445</v>
      </c>
      <c r="J5636" s="318"/>
      <c r="K5636" s="319"/>
      <c r="L5636" s="292" t="s">
        <v>446</v>
      </c>
      <c r="M5636" s="324"/>
      <c r="N5636" s="294" t="str">
        <f t="shared" si="1084"/>
        <v/>
      </c>
      <c r="O5636" s="319"/>
      <c r="P5636" s="296" t="str">
        <f t="shared" si="1085"/>
        <v/>
      </c>
      <c r="Q5636" s="552"/>
      <c r="R5636" s="551"/>
      <c r="S5636" s="291"/>
      <c r="T5636" t="str">
        <f t="shared" si="1086"/>
        <v>-</v>
      </c>
      <c r="U5636" s="560">
        <f t="shared" si="1087"/>
        <v>0</v>
      </c>
      <c r="V5636" s="560">
        <f t="shared" si="1088"/>
        <v>0</v>
      </c>
      <c r="W5636" s="560">
        <f t="shared" si="1089"/>
        <v>0</v>
      </c>
    </row>
    <row r="5637" spans="1:23" ht="21" customHeight="1">
      <c r="A5637" s="316" t="str">
        <f t="shared" si="1080"/>
        <v/>
      </c>
      <c r="B5637" s="316" t="str">
        <f t="shared" si="1081"/>
        <v/>
      </c>
      <c r="C5637" s="316" t="str">
        <f>IF(AND(F5637&lt;&gt;"",G5637&lt;&gt;""),COUNT($C$32:C5636)+1,"")</f>
        <v/>
      </c>
      <c r="D5637" s="292" t="str">
        <f t="shared" si="1082"/>
        <v/>
      </c>
      <c r="E5637" s="292" t="str">
        <f t="shared" si="1083"/>
        <v/>
      </c>
      <c r="F5637" s="316"/>
      <c r="G5637" s="316"/>
      <c r="H5637" s="317"/>
      <c r="I5637" s="316" t="s">
        <v>445</v>
      </c>
      <c r="J5637" s="318"/>
      <c r="K5637" s="319"/>
      <c r="L5637" s="292" t="s">
        <v>446</v>
      </c>
      <c r="M5637" s="324"/>
      <c r="N5637" s="294" t="str">
        <f t="shared" si="1084"/>
        <v/>
      </c>
      <c r="O5637" s="319"/>
      <c r="P5637" s="296" t="str">
        <f t="shared" si="1085"/>
        <v/>
      </c>
      <c r="Q5637" s="552"/>
      <c r="R5637" s="551"/>
      <c r="S5637" s="291"/>
      <c r="T5637" t="str">
        <f t="shared" si="1086"/>
        <v>-</v>
      </c>
      <c r="U5637" s="560">
        <f t="shared" si="1087"/>
        <v>0</v>
      </c>
      <c r="V5637" s="560">
        <f t="shared" si="1088"/>
        <v>0</v>
      </c>
      <c r="W5637" s="560">
        <f t="shared" si="1089"/>
        <v>0</v>
      </c>
    </row>
    <row r="5638" spans="1:23" ht="21" customHeight="1">
      <c r="A5638" s="316" t="str">
        <f t="shared" si="1080"/>
        <v/>
      </c>
      <c r="B5638" s="316" t="str">
        <f t="shared" si="1081"/>
        <v/>
      </c>
      <c r="C5638" s="316" t="str">
        <f>IF(AND(F5638&lt;&gt;"",G5638&lt;&gt;""),COUNT($C$32:C5637)+1,"")</f>
        <v/>
      </c>
      <c r="D5638" s="292" t="str">
        <f t="shared" si="1082"/>
        <v/>
      </c>
      <c r="E5638" s="292" t="str">
        <f t="shared" si="1083"/>
        <v/>
      </c>
      <c r="F5638" s="316"/>
      <c r="G5638" s="316"/>
      <c r="H5638" s="317"/>
      <c r="I5638" s="316" t="s">
        <v>445</v>
      </c>
      <c r="J5638" s="318"/>
      <c r="K5638" s="319"/>
      <c r="L5638" s="292" t="s">
        <v>446</v>
      </c>
      <c r="M5638" s="324"/>
      <c r="N5638" s="294" t="str">
        <f t="shared" si="1084"/>
        <v/>
      </c>
      <c r="O5638" s="319"/>
      <c r="P5638" s="296" t="str">
        <f t="shared" si="1085"/>
        <v/>
      </c>
      <c r="Q5638" s="552"/>
      <c r="R5638" s="551"/>
      <c r="S5638" s="291"/>
      <c r="T5638" t="str">
        <f t="shared" si="1086"/>
        <v>-</v>
      </c>
      <c r="U5638" s="560">
        <f t="shared" si="1087"/>
        <v>0</v>
      </c>
      <c r="V5638" s="560">
        <f t="shared" si="1088"/>
        <v>0</v>
      </c>
      <c r="W5638" s="560">
        <f t="shared" si="1089"/>
        <v>0</v>
      </c>
    </row>
    <row r="5639" spans="1:23" ht="21" customHeight="1">
      <c r="A5639" s="316" t="str">
        <f t="shared" si="1080"/>
        <v/>
      </c>
      <c r="B5639" s="316" t="str">
        <f t="shared" si="1081"/>
        <v/>
      </c>
      <c r="C5639" s="316" t="str">
        <f>IF(AND(F5639&lt;&gt;"",G5639&lt;&gt;""),COUNT($C$32:C5638)+1,"")</f>
        <v/>
      </c>
      <c r="D5639" s="292" t="str">
        <f t="shared" si="1082"/>
        <v/>
      </c>
      <c r="E5639" s="292" t="str">
        <f t="shared" si="1083"/>
        <v/>
      </c>
      <c r="F5639" s="316"/>
      <c r="G5639" s="316"/>
      <c r="H5639" s="317"/>
      <c r="I5639" s="316" t="s">
        <v>445</v>
      </c>
      <c r="J5639" s="318"/>
      <c r="K5639" s="319"/>
      <c r="L5639" s="292" t="s">
        <v>446</v>
      </c>
      <c r="M5639" s="324"/>
      <c r="N5639" s="294" t="str">
        <f t="shared" si="1084"/>
        <v/>
      </c>
      <c r="O5639" s="319"/>
      <c r="P5639" s="296" t="str">
        <f t="shared" si="1085"/>
        <v/>
      </c>
      <c r="Q5639" s="552"/>
      <c r="R5639" s="551"/>
      <c r="S5639" s="291"/>
      <c r="T5639" t="str">
        <f t="shared" si="1086"/>
        <v>-</v>
      </c>
      <c r="U5639" s="560">
        <f t="shared" si="1087"/>
        <v>0</v>
      </c>
      <c r="V5639" s="560">
        <f t="shared" si="1088"/>
        <v>0</v>
      </c>
      <c r="W5639" s="560">
        <f t="shared" si="1089"/>
        <v>0</v>
      </c>
    </row>
    <row r="5640" spans="1:23" ht="21" customHeight="1">
      <c r="A5640" s="316" t="str">
        <f t="shared" si="1080"/>
        <v/>
      </c>
      <c r="B5640" s="316" t="str">
        <f t="shared" si="1081"/>
        <v/>
      </c>
      <c r="C5640" s="316" t="str">
        <f>IF(AND(F5640&lt;&gt;"",G5640&lt;&gt;""),COUNT($C$32:C5639)+1,"")</f>
        <v/>
      </c>
      <c r="D5640" s="292" t="str">
        <f t="shared" si="1082"/>
        <v/>
      </c>
      <c r="E5640" s="292" t="str">
        <f t="shared" si="1083"/>
        <v/>
      </c>
      <c r="F5640" s="316"/>
      <c r="G5640" s="316"/>
      <c r="H5640" s="317"/>
      <c r="I5640" s="316" t="s">
        <v>445</v>
      </c>
      <c r="J5640" s="318"/>
      <c r="K5640" s="319"/>
      <c r="L5640" s="292" t="s">
        <v>446</v>
      </c>
      <c r="M5640" s="324"/>
      <c r="N5640" s="294" t="str">
        <f t="shared" si="1084"/>
        <v/>
      </c>
      <c r="O5640" s="319"/>
      <c r="P5640" s="296" t="str">
        <f t="shared" si="1085"/>
        <v/>
      </c>
      <c r="Q5640" s="552"/>
      <c r="R5640" s="551"/>
      <c r="S5640" s="291"/>
      <c r="T5640" t="str">
        <f t="shared" si="1086"/>
        <v>-</v>
      </c>
      <c r="U5640" s="560">
        <f t="shared" si="1087"/>
        <v>0</v>
      </c>
      <c r="V5640" s="560">
        <f t="shared" si="1088"/>
        <v>0</v>
      </c>
      <c r="W5640" s="560">
        <f t="shared" si="1089"/>
        <v>0</v>
      </c>
    </row>
    <row r="5641" spans="1:23" ht="21" customHeight="1">
      <c r="A5641" s="316" t="str">
        <f t="shared" si="1080"/>
        <v/>
      </c>
      <c r="B5641" s="316" t="str">
        <f t="shared" si="1081"/>
        <v/>
      </c>
      <c r="C5641" s="316" t="str">
        <f>IF(AND(F5641&lt;&gt;"",G5641&lt;&gt;""),COUNT($C$32:C5640)+1,"")</f>
        <v/>
      </c>
      <c r="D5641" s="292" t="str">
        <f t="shared" si="1082"/>
        <v/>
      </c>
      <c r="E5641" s="292" t="str">
        <f t="shared" si="1083"/>
        <v/>
      </c>
      <c r="F5641" s="316"/>
      <c r="G5641" s="316"/>
      <c r="H5641" s="317"/>
      <c r="I5641" s="316" t="s">
        <v>445</v>
      </c>
      <c r="J5641" s="318"/>
      <c r="K5641" s="319"/>
      <c r="L5641" s="292" t="s">
        <v>446</v>
      </c>
      <c r="M5641" s="324"/>
      <c r="N5641" s="294" t="str">
        <f t="shared" si="1084"/>
        <v/>
      </c>
      <c r="O5641" s="319"/>
      <c r="P5641" s="296" t="str">
        <f t="shared" si="1085"/>
        <v/>
      </c>
      <c r="Q5641" s="552"/>
      <c r="R5641" s="551"/>
      <c r="S5641" s="291"/>
      <c r="T5641" t="str">
        <f t="shared" si="1086"/>
        <v>-</v>
      </c>
      <c r="U5641" s="560">
        <f t="shared" si="1087"/>
        <v>0</v>
      </c>
      <c r="V5641" s="560">
        <f t="shared" si="1088"/>
        <v>0</v>
      </c>
      <c r="W5641" s="560">
        <f t="shared" si="1089"/>
        <v>0</v>
      </c>
    </row>
    <row r="5642" spans="1:23" ht="21" customHeight="1">
      <c r="A5642" s="316" t="str">
        <f t="shared" si="1080"/>
        <v/>
      </c>
      <c r="B5642" s="316" t="str">
        <f t="shared" si="1081"/>
        <v/>
      </c>
      <c r="C5642" s="316" t="str">
        <f>IF(AND(F5642&lt;&gt;"",G5642&lt;&gt;""),COUNT($C$32:C5641)+1,"")</f>
        <v/>
      </c>
      <c r="D5642" s="292" t="str">
        <f t="shared" si="1082"/>
        <v/>
      </c>
      <c r="E5642" s="292" t="str">
        <f t="shared" si="1083"/>
        <v/>
      </c>
      <c r="F5642" s="316"/>
      <c r="G5642" s="316"/>
      <c r="H5642" s="317"/>
      <c r="I5642" s="316" t="s">
        <v>445</v>
      </c>
      <c r="J5642" s="318"/>
      <c r="K5642" s="319"/>
      <c r="L5642" s="292" t="s">
        <v>446</v>
      </c>
      <c r="M5642" s="324"/>
      <c r="N5642" s="294" t="str">
        <f t="shared" si="1084"/>
        <v/>
      </c>
      <c r="O5642" s="319"/>
      <c r="P5642" s="296" t="str">
        <f t="shared" si="1085"/>
        <v/>
      </c>
      <c r="Q5642" s="552"/>
      <c r="R5642" s="551"/>
      <c r="S5642" s="291"/>
      <c r="T5642" t="str">
        <f t="shared" si="1086"/>
        <v>-</v>
      </c>
      <c r="U5642" s="560">
        <f t="shared" si="1087"/>
        <v>0</v>
      </c>
      <c r="V5642" s="560">
        <f t="shared" si="1088"/>
        <v>0</v>
      </c>
      <c r="W5642" s="560">
        <f t="shared" si="1089"/>
        <v>0</v>
      </c>
    </row>
    <row r="5643" spans="1:23" ht="21" customHeight="1">
      <c r="A5643" s="316" t="str">
        <f t="shared" si="1080"/>
        <v/>
      </c>
      <c r="B5643" s="316" t="str">
        <f t="shared" si="1081"/>
        <v/>
      </c>
      <c r="C5643" s="316" t="str">
        <f>IF(AND(F5643&lt;&gt;"",G5643&lt;&gt;""),COUNT($C$32:C5642)+1,"")</f>
        <v/>
      </c>
      <c r="D5643" s="292" t="str">
        <f t="shared" si="1082"/>
        <v/>
      </c>
      <c r="E5643" s="292" t="str">
        <f t="shared" si="1083"/>
        <v/>
      </c>
      <c r="F5643" s="316"/>
      <c r="G5643" s="316"/>
      <c r="H5643" s="317"/>
      <c r="I5643" s="316" t="s">
        <v>445</v>
      </c>
      <c r="J5643" s="318"/>
      <c r="K5643" s="319"/>
      <c r="L5643" s="292" t="s">
        <v>446</v>
      </c>
      <c r="M5643" s="324"/>
      <c r="N5643" s="294" t="str">
        <f t="shared" si="1084"/>
        <v/>
      </c>
      <c r="O5643" s="319"/>
      <c r="P5643" s="296" t="str">
        <f t="shared" si="1085"/>
        <v/>
      </c>
      <c r="Q5643" s="552"/>
      <c r="R5643" s="551"/>
      <c r="S5643" s="291"/>
      <c r="T5643" t="str">
        <f t="shared" si="1086"/>
        <v>-</v>
      </c>
      <c r="U5643" s="560">
        <f t="shared" si="1087"/>
        <v>0</v>
      </c>
      <c r="V5643" s="560">
        <f t="shared" si="1088"/>
        <v>0</v>
      </c>
      <c r="W5643" s="560">
        <f t="shared" si="1089"/>
        <v>0</v>
      </c>
    </row>
    <row r="5644" spans="1:23" ht="21" customHeight="1">
      <c r="A5644" s="316" t="str">
        <f t="shared" si="1080"/>
        <v/>
      </c>
      <c r="B5644" s="316" t="str">
        <f t="shared" si="1081"/>
        <v/>
      </c>
      <c r="C5644" s="316" t="str">
        <f>IF(AND(F5644&lt;&gt;"",G5644&lt;&gt;""),COUNT($C$32:C5643)+1,"")</f>
        <v/>
      </c>
      <c r="D5644" s="292" t="str">
        <f t="shared" si="1082"/>
        <v/>
      </c>
      <c r="E5644" s="292" t="str">
        <f t="shared" si="1083"/>
        <v/>
      </c>
      <c r="F5644" s="316"/>
      <c r="G5644" s="316"/>
      <c r="H5644" s="317"/>
      <c r="I5644" s="316" t="s">
        <v>445</v>
      </c>
      <c r="J5644" s="318"/>
      <c r="K5644" s="319"/>
      <c r="L5644" s="292" t="s">
        <v>446</v>
      </c>
      <c r="M5644" s="324"/>
      <c r="N5644" s="294" t="str">
        <f t="shared" si="1084"/>
        <v/>
      </c>
      <c r="O5644" s="319"/>
      <c r="P5644" s="296" t="str">
        <f t="shared" si="1085"/>
        <v/>
      </c>
      <c r="Q5644" s="552"/>
      <c r="R5644" s="551"/>
      <c r="S5644" s="291"/>
      <c r="T5644" t="str">
        <f t="shared" si="1086"/>
        <v>-</v>
      </c>
      <c r="U5644" s="560">
        <f t="shared" si="1087"/>
        <v>0</v>
      </c>
      <c r="V5644" s="560">
        <f t="shared" si="1088"/>
        <v>0</v>
      </c>
      <c r="W5644" s="560">
        <f t="shared" si="1089"/>
        <v>0</v>
      </c>
    </row>
    <row r="5645" spans="1:23" ht="21" customHeight="1">
      <c r="A5645" s="316" t="str">
        <f t="shared" si="1080"/>
        <v/>
      </c>
      <c r="B5645" s="316" t="str">
        <f t="shared" si="1081"/>
        <v/>
      </c>
      <c r="C5645" s="316" t="str">
        <f>IF(AND(F5645&lt;&gt;"",G5645&lt;&gt;""),COUNT($C$32:C5644)+1,"")</f>
        <v/>
      </c>
      <c r="D5645" s="292" t="str">
        <f t="shared" si="1082"/>
        <v/>
      </c>
      <c r="E5645" s="292" t="str">
        <f t="shared" si="1083"/>
        <v/>
      </c>
      <c r="F5645" s="316"/>
      <c r="G5645" s="316"/>
      <c r="H5645" s="317"/>
      <c r="I5645" s="316" t="s">
        <v>445</v>
      </c>
      <c r="J5645" s="318"/>
      <c r="K5645" s="319"/>
      <c r="L5645" s="292" t="s">
        <v>446</v>
      </c>
      <c r="M5645" s="324"/>
      <c r="N5645" s="294" t="str">
        <f t="shared" si="1084"/>
        <v/>
      </c>
      <c r="O5645" s="319"/>
      <c r="P5645" s="296" t="str">
        <f t="shared" si="1085"/>
        <v/>
      </c>
      <c r="Q5645" s="552"/>
      <c r="R5645" s="551"/>
      <c r="S5645" s="291"/>
      <c r="T5645" t="str">
        <f t="shared" si="1086"/>
        <v>-</v>
      </c>
      <c r="U5645" s="560">
        <f t="shared" si="1087"/>
        <v>0</v>
      </c>
      <c r="V5645" s="560">
        <f t="shared" si="1088"/>
        <v>0</v>
      </c>
      <c r="W5645" s="560">
        <f t="shared" si="1089"/>
        <v>0</v>
      </c>
    </row>
    <row r="5646" spans="1:23" ht="21" customHeight="1">
      <c r="A5646" s="316" t="str">
        <f t="shared" si="1080"/>
        <v/>
      </c>
      <c r="B5646" s="316" t="str">
        <f t="shared" si="1081"/>
        <v/>
      </c>
      <c r="C5646" s="316" t="str">
        <f>IF(AND(F5646&lt;&gt;"",G5646&lt;&gt;""),COUNT($C$32:C5645)+1,"")</f>
        <v/>
      </c>
      <c r="D5646" s="292" t="str">
        <f t="shared" si="1082"/>
        <v/>
      </c>
      <c r="E5646" s="292" t="str">
        <f t="shared" si="1083"/>
        <v/>
      </c>
      <c r="F5646" s="316"/>
      <c r="G5646" s="316"/>
      <c r="H5646" s="317"/>
      <c r="I5646" s="316" t="s">
        <v>445</v>
      </c>
      <c r="J5646" s="318"/>
      <c r="K5646" s="319"/>
      <c r="L5646" s="292" t="s">
        <v>446</v>
      </c>
      <c r="M5646" s="324"/>
      <c r="N5646" s="294" t="str">
        <f t="shared" si="1084"/>
        <v/>
      </c>
      <c r="O5646" s="319"/>
      <c r="P5646" s="296" t="str">
        <f t="shared" si="1085"/>
        <v/>
      </c>
      <c r="Q5646" s="552"/>
      <c r="R5646" s="551"/>
      <c r="S5646" s="291"/>
      <c r="T5646" t="str">
        <f t="shared" si="1086"/>
        <v>-</v>
      </c>
      <c r="U5646" s="560">
        <f t="shared" si="1087"/>
        <v>0</v>
      </c>
      <c r="V5646" s="560">
        <f t="shared" si="1088"/>
        <v>0</v>
      </c>
      <c r="W5646" s="560">
        <f t="shared" si="1089"/>
        <v>0</v>
      </c>
    </row>
    <row r="5647" spans="1:23" ht="21" customHeight="1">
      <c r="A5647" s="316" t="str">
        <f t="shared" si="1080"/>
        <v/>
      </c>
      <c r="B5647" s="316" t="str">
        <f t="shared" si="1081"/>
        <v/>
      </c>
      <c r="C5647" s="316" t="str">
        <f>IF(AND(F5647&lt;&gt;"",G5647&lt;&gt;""),COUNT($C$32:C5646)+1,"")</f>
        <v/>
      </c>
      <c r="D5647" s="292" t="str">
        <f t="shared" si="1082"/>
        <v/>
      </c>
      <c r="E5647" s="292" t="str">
        <f t="shared" si="1083"/>
        <v/>
      </c>
      <c r="F5647" s="316"/>
      <c r="G5647" s="316"/>
      <c r="H5647" s="317"/>
      <c r="I5647" s="316" t="s">
        <v>445</v>
      </c>
      <c r="J5647" s="318"/>
      <c r="K5647" s="319"/>
      <c r="L5647" s="292" t="s">
        <v>446</v>
      </c>
      <c r="M5647" s="324"/>
      <c r="N5647" s="294" t="str">
        <f t="shared" si="1084"/>
        <v/>
      </c>
      <c r="O5647" s="319"/>
      <c r="P5647" s="296" t="str">
        <f t="shared" si="1085"/>
        <v/>
      </c>
      <c r="Q5647" s="552"/>
      <c r="R5647" s="551"/>
      <c r="S5647" s="291"/>
      <c r="T5647" t="str">
        <f t="shared" si="1086"/>
        <v>-</v>
      </c>
      <c r="U5647" s="560">
        <f t="shared" si="1087"/>
        <v>0</v>
      </c>
      <c r="V5647" s="560">
        <f t="shared" si="1088"/>
        <v>0</v>
      </c>
      <c r="W5647" s="560">
        <f t="shared" si="1089"/>
        <v>0</v>
      </c>
    </row>
    <row r="5648" spans="1:23" ht="21" customHeight="1">
      <c r="A5648" s="316" t="str">
        <f t="shared" si="1080"/>
        <v/>
      </c>
      <c r="B5648" s="316" t="str">
        <f t="shared" si="1081"/>
        <v/>
      </c>
      <c r="C5648" s="316" t="str">
        <f>IF(AND(F5648&lt;&gt;"",G5648&lt;&gt;""),COUNT($C$32:C5647)+1,"")</f>
        <v/>
      </c>
      <c r="D5648" s="292" t="str">
        <f t="shared" si="1082"/>
        <v/>
      </c>
      <c r="E5648" s="292" t="str">
        <f t="shared" si="1083"/>
        <v/>
      </c>
      <c r="F5648" s="316"/>
      <c r="G5648" s="316"/>
      <c r="H5648" s="317"/>
      <c r="I5648" s="316" t="s">
        <v>445</v>
      </c>
      <c r="J5648" s="318"/>
      <c r="K5648" s="319"/>
      <c r="L5648" s="292" t="s">
        <v>446</v>
      </c>
      <c r="M5648" s="324"/>
      <c r="N5648" s="294" t="str">
        <f t="shared" si="1084"/>
        <v/>
      </c>
      <c r="O5648" s="319"/>
      <c r="P5648" s="296" t="str">
        <f t="shared" si="1085"/>
        <v/>
      </c>
      <c r="Q5648" s="552"/>
      <c r="R5648" s="551"/>
      <c r="S5648" s="291"/>
      <c r="T5648" t="str">
        <f t="shared" si="1086"/>
        <v>-</v>
      </c>
      <c r="U5648" s="560">
        <f t="shared" si="1087"/>
        <v>0</v>
      </c>
      <c r="V5648" s="560">
        <f t="shared" si="1088"/>
        <v>0</v>
      </c>
      <c r="W5648" s="560">
        <f t="shared" si="1089"/>
        <v>0</v>
      </c>
    </row>
    <row r="5649" spans="1:23" ht="21" customHeight="1">
      <c r="A5649" s="316" t="str">
        <f t="shared" si="1080"/>
        <v/>
      </c>
      <c r="B5649" s="316" t="str">
        <f t="shared" si="1081"/>
        <v/>
      </c>
      <c r="C5649" s="316" t="str">
        <f>IF(AND(F5649&lt;&gt;"",G5649&lt;&gt;""),COUNT($C$32:C5648)+1,"")</f>
        <v/>
      </c>
      <c r="D5649" s="292" t="str">
        <f t="shared" si="1082"/>
        <v/>
      </c>
      <c r="E5649" s="292" t="str">
        <f t="shared" si="1083"/>
        <v/>
      </c>
      <c r="F5649" s="316"/>
      <c r="G5649" s="316"/>
      <c r="H5649" s="317"/>
      <c r="I5649" s="316" t="s">
        <v>445</v>
      </c>
      <c r="J5649" s="318"/>
      <c r="K5649" s="319"/>
      <c r="L5649" s="292" t="s">
        <v>446</v>
      </c>
      <c r="M5649" s="324"/>
      <c r="N5649" s="294" t="str">
        <f t="shared" si="1084"/>
        <v/>
      </c>
      <c r="O5649" s="319"/>
      <c r="P5649" s="296" t="str">
        <f t="shared" si="1085"/>
        <v/>
      </c>
      <c r="Q5649" s="552"/>
      <c r="R5649" s="551"/>
      <c r="S5649" s="291"/>
      <c r="T5649" t="str">
        <f t="shared" si="1086"/>
        <v>-</v>
      </c>
      <c r="U5649" s="560">
        <f t="shared" si="1087"/>
        <v>0</v>
      </c>
      <c r="V5649" s="560">
        <f t="shared" si="1088"/>
        <v>0</v>
      </c>
      <c r="W5649" s="560">
        <f t="shared" si="1089"/>
        <v>0</v>
      </c>
    </row>
    <row r="5650" spans="1:23" ht="21" customHeight="1">
      <c r="A5650" s="316" t="str">
        <f t="shared" si="1080"/>
        <v/>
      </c>
      <c r="B5650" s="316" t="str">
        <f t="shared" si="1081"/>
        <v/>
      </c>
      <c r="C5650" s="316" t="str">
        <f>IF(AND(F5650&lt;&gt;"",G5650&lt;&gt;""),COUNT($C$32:C5649)+1,"")</f>
        <v/>
      </c>
      <c r="D5650" s="292" t="str">
        <f t="shared" si="1082"/>
        <v/>
      </c>
      <c r="E5650" s="292" t="str">
        <f t="shared" si="1083"/>
        <v/>
      </c>
      <c r="F5650" s="316"/>
      <c r="G5650" s="316"/>
      <c r="H5650" s="317"/>
      <c r="I5650" s="316" t="s">
        <v>445</v>
      </c>
      <c r="J5650" s="318"/>
      <c r="K5650" s="319"/>
      <c r="L5650" s="292" t="s">
        <v>446</v>
      </c>
      <c r="M5650" s="324"/>
      <c r="N5650" s="294" t="str">
        <f t="shared" si="1084"/>
        <v/>
      </c>
      <c r="O5650" s="319"/>
      <c r="P5650" s="296" t="str">
        <f t="shared" si="1085"/>
        <v/>
      </c>
      <c r="Q5650" s="552"/>
      <c r="R5650" s="551"/>
      <c r="S5650" s="291"/>
      <c r="T5650" t="str">
        <f t="shared" si="1086"/>
        <v>-</v>
      </c>
      <c r="U5650" s="560">
        <f t="shared" si="1087"/>
        <v>0</v>
      </c>
      <c r="V5650" s="560">
        <f t="shared" si="1088"/>
        <v>0</v>
      </c>
      <c r="W5650" s="560">
        <f t="shared" si="1089"/>
        <v>0</v>
      </c>
    </row>
    <row r="5651" spans="1:23" ht="21" customHeight="1">
      <c r="A5651" s="316" t="str">
        <f t="shared" si="1080"/>
        <v/>
      </c>
      <c r="B5651" s="316" t="str">
        <f t="shared" si="1081"/>
        <v/>
      </c>
      <c r="C5651" s="316" t="str">
        <f>IF(AND(F5651&lt;&gt;"",G5651&lt;&gt;""),COUNT($C$32:C5650)+1,"")</f>
        <v/>
      </c>
      <c r="D5651" s="292" t="str">
        <f t="shared" si="1082"/>
        <v/>
      </c>
      <c r="E5651" s="292" t="str">
        <f t="shared" si="1083"/>
        <v/>
      </c>
      <c r="F5651" s="316"/>
      <c r="G5651" s="316"/>
      <c r="H5651" s="317"/>
      <c r="I5651" s="316" t="s">
        <v>445</v>
      </c>
      <c r="J5651" s="318"/>
      <c r="K5651" s="319"/>
      <c r="L5651" s="292" t="s">
        <v>446</v>
      </c>
      <c r="M5651" s="324"/>
      <c r="N5651" s="294" t="str">
        <f t="shared" si="1084"/>
        <v/>
      </c>
      <c r="O5651" s="319"/>
      <c r="P5651" s="296" t="str">
        <f t="shared" si="1085"/>
        <v/>
      </c>
      <c r="Q5651" s="552"/>
      <c r="R5651" s="551"/>
      <c r="S5651" s="291"/>
      <c r="T5651" t="str">
        <f t="shared" si="1086"/>
        <v>-</v>
      </c>
      <c r="U5651" s="560">
        <f t="shared" si="1087"/>
        <v>0</v>
      </c>
      <c r="V5651" s="560">
        <f t="shared" si="1088"/>
        <v>0</v>
      </c>
      <c r="W5651" s="560">
        <f t="shared" si="1089"/>
        <v>0</v>
      </c>
    </row>
    <row r="5652" spans="1:23" ht="21" customHeight="1">
      <c r="A5652" s="316" t="str">
        <f t="shared" si="1080"/>
        <v/>
      </c>
      <c r="B5652" s="316" t="str">
        <f t="shared" si="1081"/>
        <v/>
      </c>
      <c r="C5652" s="316" t="str">
        <f>IF(AND(F5652&lt;&gt;"",G5652&lt;&gt;""),COUNT($C$32:C5651)+1,"")</f>
        <v/>
      </c>
      <c r="D5652" s="292" t="str">
        <f t="shared" si="1082"/>
        <v/>
      </c>
      <c r="E5652" s="292" t="str">
        <f t="shared" si="1083"/>
        <v/>
      </c>
      <c r="F5652" s="316"/>
      <c r="G5652" s="316"/>
      <c r="H5652" s="317"/>
      <c r="I5652" s="316" t="s">
        <v>445</v>
      </c>
      <c r="J5652" s="318"/>
      <c r="K5652" s="319"/>
      <c r="L5652" s="292" t="s">
        <v>446</v>
      </c>
      <c r="M5652" s="324"/>
      <c r="N5652" s="294" t="str">
        <f t="shared" si="1084"/>
        <v/>
      </c>
      <c r="O5652" s="319"/>
      <c r="P5652" s="296" t="str">
        <f t="shared" si="1085"/>
        <v/>
      </c>
      <c r="Q5652" s="552"/>
      <c r="R5652" s="551"/>
      <c r="S5652" s="291"/>
      <c r="T5652" t="str">
        <f t="shared" si="1086"/>
        <v>-</v>
      </c>
      <c r="U5652" s="560">
        <f t="shared" si="1087"/>
        <v>0</v>
      </c>
      <c r="V5652" s="560">
        <f t="shared" si="1088"/>
        <v>0</v>
      </c>
      <c r="W5652" s="560">
        <f t="shared" si="1089"/>
        <v>0</v>
      </c>
    </row>
    <row r="5653" spans="1:23" ht="21" customHeight="1">
      <c r="A5653" s="316" t="str">
        <f t="shared" si="1080"/>
        <v/>
      </c>
      <c r="B5653" s="316" t="str">
        <f t="shared" si="1081"/>
        <v/>
      </c>
      <c r="C5653" s="316" t="str">
        <f>IF(AND(F5653&lt;&gt;"",G5653&lt;&gt;""),COUNT($C$32:C5652)+1,"")</f>
        <v/>
      </c>
      <c r="D5653" s="292" t="str">
        <f t="shared" si="1082"/>
        <v/>
      </c>
      <c r="E5653" s="292" t="str">
        <f t="shared" si="1083"/>
        <v/>
      </c>
      <c r="F5653" s="316"/>
      <c r="G5653" s="316"/>
      <c r="H5653" s="317"/>
      <c r="I5653" s="316" t="s">
        <v>445</v>
      </c>
      <c r="J5653" s="318"/>
      <c r="K5653" s="319"/>
      <c r="L5653" s="292" t="s">
        <v>446</v>
      </c>
      <c r="M5653" s="324"/>
      <c r="N5653" s="294" t="str">
        <f t="shared" si="1084"/>
        <v/>
      </c>
      <c r="O5653" s="319"/>
      <c r="P5653" s="296" t="str">
        <f t="shared" si="1085"/>
        <v/>
      </c>
      <c r="Q5653" s="552"/>
      <c r="R5653" s="551"/>
      <c r="S5653" s="291"/>
      <c r="T5653" t="str">
        <f t="shared" si="1086"/>
        <v>-</v>
      </c>
      <c r="U5653" s="560">
        <f t="shared" si="1087"/>
        <v>0</v>
      </c>
      <c r="V5653" s="560">
        <f t="shared" si="1088"/>
        <v>0</v>
      </c>
      <c r="W5653" s="560">
        <f t="shared" si="1089"/>
        <v>0</v>
      </c>
    </row>
    <row r="5654" spans="1:23" ht="21" customHeight="1">
      <c r="A5654" s="316" t="str">
        <f t="shared" si="1080"/>
        <v/>
      </c>
      <c r="B5654" s="316" t="str">
        <f t="shared" si="1081"/>
        <v/>
      </c>
      <c r="C5654" s="316" t="str">
        <f>IF(AND(F5654&lt;&gt;"",G5654&lt;&gt;""),COUNT($C$32:C5653)+1,"")</f>
        <v/>
      </c>
      <c r="D5654" s="292" t="str">
        <f t="shared" si="1082"/>
        <v/>
      </c>
      <c r="E5654" s="292" t="str">
        <f t="shared" si="1083"/>
        <v/>
      </c>
      <c r="F5654" s="316"/>
      <c r="G5654" s="316"/>
      <c r="H5654" s="317"/>
      <c r="I5654" s="316" t="s">
        <v>445</v>
      </c>
      <c r="J5654" s="318"/>
      <c r="K5654" s="319"/>
      <c r="L5654" s="292" t="s">
        <v>446</v>
      </c>
      <c r="M5654" s="324"/>
      <c r="N5654" s="294" t="str">
        <f t="shared" si="1084"/>
        <v/>
      </c>
      <c r="O5654" s="319"/>
      <c r="P5654" s="296" t="str">
        <f t="shared" si="1085"/>
        <v/>
      </c>
      <c r="Q5654" s="552"/>
      <c r="R5654" s="551"/>
      <c r="S5654" s="291"/>
      <c r="T5654" t="str">
        <f t="shared" si="1086"/>
        <v>-</v>
      </c>
      <c r="U5654" s="560">
        <f t="shared" si="1087"/>
        <v>0</v>
      </c>
      <c r="V5654" s="560">
        <f t="shared" si="1088"/>
        <v>0</v>
      </c>
      <c r="W5654" s="560">
        <f t="shared" si="1089"/>
        <v>0</v>
      </c>
    </row>
    <row r="5655" spans="1:23" ht="21" customHeight="1">
      <c r="A5655" s="316" t="str">
        <f t="shared" si="1080"/>
        <v/>
      </c>
      <c r="B5655" s="316" t="str">
        <f t="shared" si="1081"/>
        <v/>
      </c>
      <c r="C5655" s="316" t="str">
        <f>IF(AND(F5655&lt;&gt;"",G5655&lt;&gt;""),COUNT($C$32:C5654)+1,"")</f>
        <v/>
      </c>
      <c r="D5655" s="292" t="str">
        <f t="shared" si="1082"/>
        <v/>
      </c>
      <c r="E5655" s="292" t="str">
        <f t="shared" si="1083"/>
        <v/>
      </c>
      <c r="F5655" s="316"/>
      <c r="G5655" s="316"/>
      <c r="H5655" s="317"/>
      <c r="I5655" s="316" t="s">
        <v>445</v>
      </c>
      <c r="J5655" s="318"/>
      <c r="K5655" s="319"/>
      <c r="L5655" s="292" t="s">
        <v>446</v>
      </c>
      <c r="M5655" s="324"/>
      <c r="N5655" s="294" t="str">
        <f t="shared" si="1084"/>
        <v/>
      </c>
      <c r="O5655" s="319"/>
      <c r="P5655" s="296" t="str">
        <f t="shared" si="1085"/>
        <v/>
      </c>
      <c r="Q5655" s="552"/>
      <c r="R5655" s="551"/>
      <c r="S5655" s="291"/>
      <c r="T5655" t="str">
        <f t="shared" si="1086"/>
        <v>-</v>
      </c>
      <c r="U5655" s="560">
        <f t="shared" si="1087"/>
        <v>0</v>
      </c>
      <c r="V5655" s="560">
        <f t="shared" si="1088"/>
        <v>0</v>
      </c>
      <c r="W5655" s="560">
        <f t="shared" si="1089"/>
        <v>0</v>
      </c>
    </row>
    <row r="5656" spans="1:23" ht="21" customHeight="1">
      <c r="A5656" s="316" t="str">
        <f t="shared" si="1080"/>
        <v/>
      </c>
      <c r="B5656" s="316" t="str">
        <f t="shared" si="1081"/>
        <v/>
      </c>
      <c r="C5656" s="316" t="str">
        <f>IF(AND(F5656&lt;&gt;"",G5656&lt;&gt;""),COUNT($C$32:C5655)+1,"")</f>
        <v/>
      </c>
      <c r="D5656" s="292" t="str">
        <f t="shared" si="1082"/>
        <v/>
      </c>
      <c r="E5656" s="292" t="str">
        <f t="shared" si="1083"/>
        <v/>
      </c>
      <c r="F5656" s="316"/>
      <c r="G5656" s="316"/>
      <c r="H5656" s="317"/>
      <c r="I5656" s="316" t="s">
        <v>445</v>
      </c>
      <c r="J5656" s="318"/>
      <c r="K5656" s="319"/>
      <c r="L5656" s="292" t="s">
        <v>446</v>
      </c>
      <c r="M5656" s="324"/>
      <c r="N5656" s="294" t="str">
        <f t="shared" si="1084"/>
        <v/>
      </c>
      <c r="O5656" s="319"/>
      <c r="P5656" s="296" t="str">
        <f t="shared" si="1085"/>
        <v/>
      </c>
      <c r="Q5656" s="552"/>
      <c r="R5656" s="551"/>
      <c r="S5656" s="291"/>
      <c r="T5656" t="str">
        <f t="shared" si="1086"/>
        <v>-</v>
      </c>
      <c r="U5656" s="560">
        <f t="shared" si="1087"/>
        <v>0</v>
      </c>
      <c r="V5656" s="560">
        <f t="shared" si="1088"/>
        <v>0</v>
      </c>
      <c r="W5656" s="560">
        <f t="shared" si="1089"/>
        <v>0</v>
      </c>
    </row>
    <row r="5657" spans="1:23" ht="21" customHeight="1">
      <c r="A5657" s="316" t="str">
        <f t="shared" si="1080"/>
        <v/>
      </c>
      <c r="B5657" s="316" t="str">
        <f t="shared" si="1081"/>
        <v/>
      </c>
      <c r="C5657" s="316" t="str">
        <f>IF(AND(F5657&lt;&gt;"",G5657&lt;&gt;""),COUNT($C$32:C5656)+1,"")</f>
        <v/>
      </c>
      <c r="D5657" s="292" t="str">
        <f t="shared" si="1082"/>
        <v/>
      </c>
      <c r="E5657" s="292" t="str">
        <f t="shared" si="1083"/>
        <v/>
      </c>
      <c r="F5657" s="316"/>
      <c r="G5657" s="316"/>
      <c r="H5657" s="317"/>
      <c r="I5657" s="316" t="s">
        <v>445</v>
      </c>
      <c r="J5657" s="318"/>
      <c r="K5657" s="319"/>
      <c r="L5657" s="292" t="s">
        <v>446</v>
      </c>
      <c r="M5657" s="324"/>
      <c r="N5657" s="294" t="str">
        <f t="shared" si="1084"/>
        <v/>
      </c>
      <c r="O5657" s="319"/>
      <c r="P5657" s="296" t="str">
        <f t="shared" si="1085"/>
        <v/>
      </c>
      <c r="Q5657" s="552"/>
      <c r="R5657" s="551"/>
      <c r="S5657" s="291"/>
      <c r="T5657" t="str">
        <f t="shared" si="1086"/>
        <v>-</v>
      </c>
      <c r="U5657" s="560">
        <f t="shared" si="1087"/>
        <v>0</v>
      </c>
      <c r="V5657" s="560">
        <f t="shared" si="1088"/>
        <v>0</v>
      </c>
      <c r="W5657" s="560">
        <f t="shared" si="1089"/>
        <v>0</v>
      </c>
    </row>
    <row r="5658" spans="1:23" ht="21" customHeight="1">
      <c r="A5658" s="316" t="str">
        <f t="shared" si="1080"/>
        <v/>
      </c>
      <c r="B5658" s="316" t="str">
        <f t="shared" si="1081"/>
        <v/>
      </c>
      <c r="C5658" s="316" t="str">
        <f>IF(AND(F5658&lt;&gt;"",G5658&lt;&gt;""),COUNT($C$32:C5657)+1,"")</f>
        <v/>
      </c>
      <c r="D5658" s="292" t="str">
        <f t="shared" si="1082"/>
        <v/>
      </c>
      <c r="E5658" s="292" t="str">
        <f t="shared" si="1083"/>
        <v/>
      </c>
      <c r="F5658" s="316"/>
      <c r="G5658" s="316"/>
      <c r="H5658" s="317"/>
      <c r="I5658" s="316" t="s">
        <v>445</v>
      </c>
      <c r="J5658" s="318"/>
      <c r="K5658" s="319"/>
      <c r="L5658" s="292" t="s">
        <v>446</v>
      </c>
      <c r="M5658" s="324"/>
      <c r="N5658" s="294" t="str">
        <f t="shared" si="1084"/>
        <v/>
      </c>
      <c r="O5658" s="319"/>
      <c r="P5658" s="296" t="str">
        <f t="shared" si="1085"/>
        <v/>
      </c>
      <c r="Q5658" s="552"/>
      <c r="R5658" s="551"/>
      <c r="S5658" s="291"/>
      <c r="T5658" t="str">
        <f t="shared" si="1086"/>
        <v>-</v>
      </c>
      <c r="U5658" s="560">
        <f t="shared" si="1087"/>
        <v>0</v>
      </c>
      <c r="V5658" s="560">
        <f t="shared" si="1088"/>
        <v>0</v>
      </c>
      <c r="W5658" s="560">
        <f t="shared" si="1089"/>
        <v>0</v>
      </c>
    </row>
    <row r="5659" spans="1:23" ht="21" customHeight="1">
      <c r="A5659" s="316" t="str">
        <f t="shared" si="1080"/>
        <v/>
      </c>
      <c r="B5659" s="316" t="str">
        <f t="shared" si="1081"/>
        <v/>
      </c>
      <c r="C5659" s="316" t="str">
        <f>IF(AND(F5659&lt;&gt;"",G5659&lt;&gt;""),COUNT($C$32:C5658)+1,"")</f>
        <v/>
      </c>
      <c r="D5659" s="292" t="str">
        <f t="shared" si="1082"/>
        <v/>
      </c>
      <c r="E5659" s="292" t="str">
        <f t="shared" si="1083"/>
        <v/>
      </c>
      <c r="F5659" s="316"/>
      <c r="G5659" s="316"/>
      <c r="H5659" s="317"/>
      <c r="I5659" s="316" t="s">
        <v>445</v>
      </c>
      <c r="J5659" s="318"/>
      <c r="K5659" s="319"/>
      <c r="L5659" s="292" t="s">
        <v>446</v>
      </c>
      <c r="M5659" s="324"/>
      <c r="N5659" s="294" t="str">
        <f t="shared" si="1084"/>
        <v/>
      </c>
      <c r="O5659" s="319"/>
      <c r="P5659" s="296" t="str">
        <f t="shared" si="1085"/>
        <v/>
      </c>
      <c r="Q5659" s="552"/>
      <c r="R5659" s="551"/>
      <c r="S5659" s="291"/>
      <c r="T5659" t="str">
        <f t="shared" si="1086"/>
        <v>-</v>
      </c>
      <c r="U5659" s="560">
        <f t="shared" si="1087"/>
        <v>0</v>
      </c>
      <c r="V5659" s="560">
        <f t="shared" si="1088"/>
        <v>0</v>
      </c>
      <c r="W5659" s="560">
        <f t="shared" si="1089"/>
        <v>0</v>
      </c>
    </row>
    <row r="5660" spans="1:23" ht="21" customHeight="1">
      <c r="A5660" s="316" t="str">
        <f t="shared" si="1080"/>
        <v/>
      </c>
      <c r="B5660" s="316" t="str">
        <f t="shared" si="1081"/>
        <v/>
      </c>
      <c r="C5660" s="316" t="str">
        <f>IF(AND(F5660&lt;&gt;"",G5660&lt;&gt;""),COUNT($C$32:C5659)+1,"")</f>
        <v/>
      </c>
      <c r="D5660" s="292" t="str">
        <f t="shared" si="1082"/>
        <v/>
      </c>
      <c r="E5660" s="292" t="str">
        <f t="shared" si="1083"/>
        <v/>
      </c>
      <c r="F5660" s="316"/>
      <c r="G5660" s="316"/>
      <c r="H5660" s="317"/>
      <c r="I5660" s="316" t="s">
        <v>445</v>
      </c>
      <c r="J5660" s="318"/>
      <c r="K5660" s="319"/>
      <c r="L5660" s="292" t="s">
        <v>446</v>
      </c>
      <c r="M5660" s="324"/>
      <c r="N5660" s="294" t="str">
        <f t="shared" si="1084"/>
        <v/>
      </c>
      <c r="O5660" s="319"/>
      <c r="P5660" s="296" t="str">
        <f t="shared" si="1085"/>
        <v/>
      </c>
      <c r="Q5660" s="552"/>
      <c r="R5660" s="551"/>
      <c r="S5660" s="291"/>
      <c r="T5660" t="str">
        <f t="shared" si="1086"/>
        <v>-</v>
      </c>
      <c r="U5660" s="560">
        <f t="shared" si="1087"/>
        <v>0</v>
      </c>
      <c r="V5660" s="560">
        <f t="shared" si="1088"/>
        <v>0</v>
      </c>
      <c r="W5660" s="560">
        <f t="shared" si="1089"/>
        <v>0</v>
      </c>
    </row>
    <row r="5661" spans="1:23" ht="21" customHeight="1">
      <c r="A5661" s="316" t="str">
        <f t="shared" si="1080"/>
        <v/>
      </c>
      <c r="B5661" s="316" t="str">
        <f t="shared" si="1081"/>
        <v/>
      </c>
      <c r="C5661" s="316" t="str">
        <f>IF(AND(F5661&lt;&gt;"",G5661&lt;&gt;""),COUNT($C$32:C5660)+1,"")</f>
        <v/>
      </c>
      <c r="D5661" s="292" t="str">
        <f t="shared" si="1082"/>
        <v/>
      </c>
      <c r="E5661" s="292" t="str">
        <f t="shared" si="1083"/>
        <v/>
      </c>
      <c r="F5661" s="316"/>
      <c r="G5661" s="316"/>
      <c r="H5661" s="317"/>
      <c r="I5661" s="316" t="s">
        <v>445</v>
      </c>
      <c r="J5661" s="318"/>
      <c r="K5661" s="319"/>
      <c r="L5661" s="292" t="s">
        <v>446</v>
      </c>
      <c r="M5661" s="324"/>
      <c r="N5661" s="294" t="str">
        <f t="shared" si="1084"/>
        <v/>
      </c>
      <c r="O5661" s="319"/>
      <c r="P5661" s="296" t="str">
        <f t="shared" si="1085"/>
        <v/>
      </c>
      <c r="Q5661" s="552"/>
      <c r="R5661" s="551"/>
      <c r="S5661" s="291"/>
      <c r="T5661" t="str">
        <f t="shared" si="1086"/>
        <v>-</v>
      </c>
      <c r="U5661" s="560">
        <f t="shared" si="1087"/>
        <v>0</v>
      </c>
      <c r="V5661" s="560">
        <f t="shared" si="1088"/>
        <v>0</v>
      </c>
      <c r="W5661" s="560">
        <f t="shared" si="1089"/>
        <v>0</v>
      </c>
    </row>
    <row r="5662" spans="1:23" ht="21" customHeight="1">
      <c r="A5662" s="316" t="str">
        <f t="shared" si="1080"/>
        <v/>
      </c>
      <c r="B5662" s="316" t="str">
        <f t="shared" si="1081"/>
        <v/>
      </c>
      <c r="C5662" s="316" t="str">
        <f>IF(AND(F5662&lt;&gt;"",G5662&lt;&gt;""),COUNT($C$32:C5661)+1,"")</f>
        <v/>
      </c>
      <c r="D5662" s="292" t="str">
        <f t="shared" si="1082"/>
        <v/>
      </c>
      <c r="E5662" s="292" t="str">
        <f t="shared" si="1083"/>
        <v/>
      </c>
      <c r="F5662" s="316"/>
      <c r="G5662" s="316"/>
      <c r="H5662" s="317"/>
      <c r="I5662" s="316" t="s">
        <v>445</v>
      </c>
      <c r="J5662" s="318"/>
      <c r="K5662" s="319"/>
      <c r="L5662" s="292" t="s">
        <v>446</v>
      </c>
      <c r="M5662" s="324"/>
      <c r="N5662" s="294" t="str">
        <f t="shared" si="1084"/>
        <v/>
      </c>
      <c r="O5662" s="319"/>
      <c r="P5662" s="296" t="str">
        <f t="shared" si="1085"/>
        <v/>
      </c>
      <c r="Q5662" s="552"/>
      <c r="R5662" s="551"/>
      <c r="S5662" s="291"/>
      <c r="T5662" t="str">
        <f t="shared" si="1086"/>
        <v>-</v>
      </c>
      <c r="U5662" s="560">
        <f t="shared" si="1087"/>
        <v>0</v>
      </c>
      <c r="V5662" s="560">
        <f t="shared" si="1088"/>
        <v>0</v>
      </c>
      <c r="W5662" s="560">
        <f t="shared" si="1089"/>
        <v>0</v>
      </c>
    </row>
    <row r="5663" spans="1:23" ht="21" customHeight="1">
      <c r="A5663" s="316" t="str">
        <f t="shared" si="1080"/>
        <v/>
      </c>
      <c r="B5663" s="316" t="str">
        <f t="shared" si="1081"/>
        <v/>
      </c>
      <c r="C5663" s="316" t="str">
        <f>IF(AND(F5663&lt;&gt;"",G5663&lt;&gt;""),COUNT($C$32:C5662)+1,"")</f>
        <v/>
      </c>
      <c r="D5663" s="292" t="str">
        <f t="shared" si="1082"/>
        <v/>
      </c>
      <c r="E5663" s="292" t="str">
        <f t="shared" si="1083"/>
        <v/>
      </c>
      <c r="F5663" s="316"/>
      <c r="G5663" s="316"/>
      <c r="H5663" s="317"/>
      <c r="I5663" s="316" t="s">
        <v>445</v>
      </c>
      <c r="J5663" s="318"/>
      <c r="K5663" s="319"/>
      <c r="L5663" s="292" t="s">
        <v>446</v>
      </c>
      <c r="M5663" s="324"/>
      <c r="N5663" s="294" t="str">
        <f t="shared" si="1084"/>
        <v/>
      </c>
      <c r="O5663" s="319"/>
      <c r="P5663" s="296" t="str">
        <f t="shared" si="1085"/>
        <v/>
      </c>
      <c r="Q5663" s="552"/>
      <c r="R5663" s="551"/>
      <c r="S5663" s="291"/>
      <c r="T5663" t="str">
        <f t="shared" si="1086"/>
        <v>-</v>
      </c>
      <c r="U5663" s="560">
        <f t="shared" si="1087"/>
        <v>0</v>
      </c>
      <c r="V5663" s="560">
        <f t="shared" si="1088"/>
        <v>0</v>
      </c>
      <c r="W5663" s="560">
        <f t="shared" si="1089"/>
        <v>0</v>
      </c>
    </row>
    <row r="5664" spans="1:23" ht="21" customHeight="1">
      <c r="A5664" s="316" t="str">
        <f t="shared" si="1080"/>
        <v/>
      </c>
      <c r="B5664" s="316" t="str">
        <f t="shared" si="1081"/>
        <v/>
      </c>
      <c r="C5664" s="316" t="str">
        <f>IF(AND(F5664&lt;&gt;"",G5664&lt;&gt;""),COUNT($C$32:C5663)+1,"")</f>
        <v/>
      </c>
      <c r="D5664" s="292" t="str">
        <f t="shared" si="1082"/>
        <v/>
      </c>
      <c r="E5664" s="292" t="str">
        <f t="shared" si="1083"/>
        <v/>
      </c>
      <c r="F5664" s="316"/>
      <c r="G5664" s="316"/>
      <c r="H5664" s="317"/>
      <c r="I5664" s="316" t="s">
        <v>445</v>
      </c>
      <c r="J5664" s="318"/>
      <c r="K5664" s="319"/>
      <c r="L5664" s="292" t="s">
        <v>446</v>
      </c>
      <c r="M5664" s="324"/>
      <c r="N5664" s="294" t="str">
        <f t="shared" si="1084"/>
        <v/>
      </c>
      <c r="O5664" s="319"/>
      <c r="P5664" s="296" t="str">
        <f t="shared" si="1085"/>
        <v/>
      </c>
      <c r="Q5664" s="552"/>
      <c r="R5664" s="551"/>
      <c r="S5664" s="291"/>
      <c r="T5664" t="str">
        <f t="shared" si="1086"/>
        <v>-</v>
      </c>
      <c r="U5664" s="560">
        <f t="shared" si="1087"/>
        <v>0</v>
      </c>
      <c r="V5664" s="560">
        <f t="shared" si="1088"/>
        <v>0</v>
      </c>
      <c r="W5664" s="560">
        <f t="shared" si="1089"/>
        <v>0</v>
      </c>
    </row>
    <row r="5665" spans="1:23" ht="21" customHeight="1">
      <c r="A5665" s="316" t="str">
        <f t="shared" si="1080"/>
        <v/>
      </c>
      <c r="B5665" s="316" t="str">
        <f t="shared" si="1081"/>
        <v/>
      </c>
      <c r="C5665" s="316" t="str">
        <f>IF(AND(F5665&lt;&gt;"",G5665&lt;&gt;""),COUNT($C$32:C5664)+1,"")</f>
        <v/>
      </c>
      <c r="D5665" s="292" t="str">
        <f t="shared" si="1082"/>
        <v/>
      </c>
      <c r="E5665" s="292" t="str">
        <f t="shared" si="1083"/>
        <v/>
      </c>
      <c r="F5665" s="316"/>
      <c r="G5665" s="316"/>
      <c r="H5665" s="317"/>
      <c r="I5665" s="316" t="s">
        <v>445</v>
      </c>
      <c r="J5665" s="318"/>
      <c r="K5665" s="319"/>
      <c r="L5665" s="292" t="s">
        <v>446</v>
      </c>
      <c r="M5665" s="324"/>
      <c r="N5665" s="294" t="str">
        <f t="shared" si="1084"/>
        <v/>
      </c>
      <c r="O5665" s="319"/>
      <c r="P5665" s="296" t="str">
        <f t="shared" si="1085"/>
        <v/>
      </c>
      <c r="Q5665" s="552"/>
      <c r="R5665" s="551"/>
      <c r="S5665" s="291"/>
      <c r="T5665" t="str">
        <f t="shared" si="1086"/>
        <v>-</v>
      </c>
      <c r="U5665" s="560">
        <f t="shared" si="1087"/>
        <v>0</v>
      </c>
      <c r="V5665" s="560">
        <f t="shared" si="1088"/>
        <v>0</v>
      </c>
      <c r="W5665" s="560">
        <f t="shared" si="1089"/>
        <v>0</v>
      </c>
    </row>
    <row r="5666" spans="1:23" ht="21" customHeight="1">
      <c r="A5666" s="316" t="str">
        <f t="shared" si="1080"/>
        <v/>
      </c>
      <c r="B5666" s="316" t="str">
        <f t="shared" si="1081"/>
        <v/>
      </c>
      <c r="C5666" s="316" t="str">
        <f>IF(AND(F5666&lt;&gt;"",G5666&lt;&gt;""),COUNT($C$32:C5665)+1,"")</f>
        <v/>
      </c>
      <c r="D5666" s="292" t="str">
        <f t="shared" si="1082"/>
        <v/>
      </c>
      <c r="E5666" s="292" t="str">
        <f t="shared" si="1083"/>
        <v/>
      </c>
      <c r="F5666" s="316"/>
      <c r="G5666" s="316"/>
      <c r="H5666" s="317"/>
      <c r="I5666" s="316" t="s">
        <v>445</v>
      </c>
      <c r="J5666" s="318"/>
      <c r="K5666" s="319"/>
      <c r="L5666" s="292" t="s">
        <v>446</v>
      </c>
      <c r="M5666" s="324"/>
      <c r="N5666" s="294" t="str">
        <f t="shared" si="1084"/>
        <v/>
      </c>
      <c r="O5666" s="319"/>
      <c r="P5666" s="296" t="str">
        <f t="shared" si="1085"/>
        <v/>
      </c>
      <c r="Q5666" s="552"/>
      <c r="R5666" s="551"/>
      <c r="S5666" s="291"/>
      <c r="T5666" t="str">
        <f t="shared" si="1086"/>
        <v>-</v>
      </c>
      <c r="U5666" s="560">
        <f t="shared" si="1087"/>
        <v>0</v>
      </c>
      <c r="V5666" s="560">
        <f t="shared" si="1088"/>
        <v>0</v>
      </c>
      <c r="W5666" s="560">
        <f t="shared" si="1089"/>
        <v>0</v>
      </c>
    </row>
    <row r="5667" spans="1:23" ht="21" customHeight="1">
      <c r="A5667" s="316" t="str">
        <f t="shared" si="1080"/>
        <v/>
      </c>
      <c r="B5667" s="316" t="str">
        <f t="shared" si="1081"/>
        <v/>
      </c>
      <c r="C5667" s="316" t="str">
        <f>IF(AND(F5667&lt;&gt;"",G5667&lt;&gt;""),COUNT($C$32:C5666)+1,"")</f>
        <v/>
      </c>
      <c r="D5667" s="292" t="str">
        <f t="shared" si="1082"/>
        <v/>
      </c>
      <c r="E5667" s="292" t="str">
        <f t="shared" si="1083"/>
        <v/>
      </c>
      <c r="F5667" s="316"/>
      <c r="G5667" s="316"/>
      <c r="H5667" s="317"/>
      <c r="I5667" s="316" t="s">
        <v>445</v>
      </c>
      <c r="J5667" s="318"/>
      <c r="K5667" s="319"/>
      <c r="L5667" s="292" t="s">
        <v>446</v>
      </c>
      <c r="M5667" s="324"/>
      <c r="N5667" s="294" t="str">
        <f t="shared" si="1084"/>
        <v/>
      </c>
      <c r="O5667" s="319"/>
      <c r="P5667" s="296" t="str">
        <f t="shared" si="1085"/>
        <v/>
      </c>
      <c r="Q5667" s="552"/>
      <c r="R5667" s="551"/>
      <c r="S5667" s="291"/>
      <c r="T5667" t="str">
        <f t="shared" si="1086"/>
        <v>-</v>
      </c>
      <c r="U5667" s="560">
        <f t="shared" si="1087"/>
        <v>0</v>
      </c>
      <c r="V5667" s="560">
        <f t="shared" si="1088"/>
        <v>0</v>
      </c>
      <c r="W5667" s="560">
        <f t="shared" si="1089"/>
        <v>0</v>
      </c>
    </row>
    <row r="5668" spans="1:23" ht="21" customHeight="1">
      <c r="A5668" s="316" t="str">
        <f t="shared" si="1080"/>
        <v/>
      </c>
      <c r="B5668" s="316" t="str">
        <f t="shared" si="1081"/>
        <v/>
      </c>
      <c r="C5668" s="316" t="str">
        <f>IF(AND(F5668&lt;&gt;"",G5668&lt;&gt;""),COUNT($C$32:C5667)+1,"")</f>
        <v/>
      </c>
      <c r="D5668" s="292" t="str">
        <f t="shared" si="1082"/>
        <v/>
      </c>
      <c r="E5668" s="292" t="str">
        <f t="shared" si="1083"/>
        <v/>
      </c>
      <c r="F5668" s="316"/>
      <c r="G5668" s="316"/>
      <c r="H5668" s="317"/>
      <c r="I5668" s="316" t="s">
        <v>445</v>
      </c>
      <c r="J5668" s="318"/>
      <c r="K5668" s="319"/>
      <c r="L5668" s="292" t="s">
        <v>446</v>
      </c>
      <c r="M5668" s="324"/>
      <c r="N5668" s="294" t="str">
        <f t="shared" si="1084"/>
        <v/>
      </c>
      <c r="O5668" s="319"/>
      <c r="P5668" s="296" t="str">
        <f t="shared" si="1085"/>
        <v/>
      </c>
      <c r="Q5668" s="552"/>
      <c r="R5668" s="551"/>
      <c r="S5668" s="291"/>
      <c r="T5668" t="str">
        <f t="shared" si="1086"/>
        <v>-</v>
      </c>
      <c r="U5668" s="560">
        <f t="shared" si="1087"/>
        <v>0</v>
      </c>
      <c r="V5668" s="560">
        <f t="shared" si="1088"/>
        <v>0</v>
      </c>
      <c r="W5668" s="560">
        <f t="shared" si="1089"/>
        <v>0</v>
      </c>
    </row>
    <row r="5669" spans="1:23" ht="21" customHeight="1">
      <c r="A5669" s="316" t="str">
        <f t="shared" si="1080"/>
        <v/>
      </c>
      <c r="B5669" s="316" t="str">
        <f t="shared" si="1081"/>
        <v/>
      </c>
      <c r="C5669" s="316" t="str">
        <f>IF(AND(F5669&lt;&gt;"",G5669&lt;&gt;""),COUNT($C$32:C5668)+1,"")</f>
        <v/>
      </c>
      <c r="D5669" s="292" t="str">
        <f t="shared" si="1082"/>
        <v/>
      </c>
      <c r="E5669" s="292" t="str">
        <f t="shared" si="1083"/>
        <v/>
      </c>
      <c r="F5669" s="316"/>
      <c r="G5669" s="316"/>
      <c r="H5669" s="317"/>
      <c r="I5669" s="316" t="s">
        <v>445</v>
      </c>
      <c r="J5669" s="318"/>
      <c r="K5669" s="319"/>
      <c r="L5669" s="292" t="s">
        <v>446</v>
      </c>
      <c r="M5669" s="324"/>
      <c r="N5669" s="294" t="str">
        <f t="shared" si="1084"/>
        <v/>
      </c>
      <c r="O5669" s="319"/>
      <c r="P5669" s="296" t="str">
        <f t="shared" si="1085"/>
        <v/>
      </c>
      <c r="Q5669" s="552"/>
      <c r="R5669" s="551"/>
      <c r="S5669" s="291"/>
      <c r="T5669" t="str">
        <f t="shared" si="1086"/>
        <v>-</v>
      </c>
      <c r="U5669" s="560">
        <f t="shared" si="1087"/>
        <v>0</v>
      </c>
      <c r="V5669" s="560">
        <f t="shared" si="1088"/>
        <v>0</v>
      </c>
      <c r="W5669" s="560">
        <f t="shared" si="1089"/>
        <v>0</v>
      </c>
    </row>
    <row r="5670" spans="1:23" ht="21" customHeight="1">
      <c r="A5670" s="316" t="str">
        <f t="shared" si="1080"/>
        <v/>
      </c>
      <c r="B5670" s="316" t="str">
        <f t="shared" si="1081"/>
        <v/>
      </c>
      <c r="C5670" s="316" t="str">
        <f>IF(AND(F5670&lt;&gt;"",G5670&lt;&gt;""),COUNT($C$32:C5669)+1,"")</f>
        <v/>
      </c>
      <c r="D5670" s="292" t="str">
        <f t="shared" si="1082"/>
        <v/>
      </c>
      <c r="E5670" s="292" t="str">
        <f t="shared" si="1083"/>
        <v/>
      </c>
      <c r="F5670" s="316"/>
      <c r="G5670" s="316"/>
      <c r="H5670" s="317"/>
      <c r="I5670" s="316" t="s">
        <v>445</v>
      </c>
      <c r="J5670" s="318"/>
      <c r="K5670" s="319"/>
      <c r="L5670" s="292" t="s">
        <v>446</v>
      </c>
      <c r="M5670" s="324"/>
      <c r="N5670" s="294" t="str">
        <f t="shared" si="1084"/>
        <v/>
      </c>
      <c r="O5670" s="319"/>
      <c r="P5670" s="296" t="str">
        <f t="shared" si="1085"/>
        <v/>
      </c>
      <c r="Q5670" s="552"/>
      <c r="R5670" s="551"/>
      <c r="S5670" s="291"/>
      <c r="T5670" t="str">
        <f t="shared" si="1086"/>
        <v>-</v>
      </c>
      <c r="U5670" s="560">
        <f t="shared" si="1087"/>
        <v>0</v>
      </c>
      <c r="V5670" s="560">
        <f t="shared" si="1088"/>
        <v>0</v>
      </c>
      <c r="W5670" s="560">
        <f t="shared" si="1089"/>
        <v>0</v>
      </c>
    </row>
    <row r="5671" spans="1:23" ht="21" customHeight="1">
      <c r="A5671" s="316" t="str">
        <f t="shared" si="1080"/>
        <v/>
      </c>
      <c r="B5671" s="316" t="str">
        <f t="shared" si="1081"/>
        <v/>
      </c>
      <c r="C5671" s="316" t="str">
        <f>IF(AND(F5671&lt;&gt;"",G5671&lt;&gt;""),COUNT($C$32:C5670)+1,"")</f>
        <v/>
      </c>
      <c r="D5671" s="292" t="str">
        <f t="shared" si="1082"/>
        <v/>
      </c>
      <c r="E5671" s="292" t="str">
        <f t="shared" si="1083"/>
        <v/>
      </c>
      <c r="F5671" s="316"/>
      <c r="G5671" s="316"/>
      <c r="H5671" s="317"/>
      <c r="I5671" s="316" t="s">
        <v>445</v>
      </c>
      <c r="J5671" s="318"/>
      <c r="K5671" s="319"/>
      <c r="L5671" s="292" t="s">
        <v>446</v>
      </c>
      <c r="M5671" s="324"/>
      <c r="N5671" s="294" t="str">
        <f t="shared" si="1084"/>
        <v/>
      </c>
      <c r="O5671" s="319"/>
      <c r="P5671" s="296" t="str">
        <f t="shared" si="1085"/>
        <v/>
      </c>
      <c r="Q5671" s="552"/>
      <c r="R5671" s="551"/>
      <c r="S5671" s="291"/>
      <c r="T5671" t="str">
        <f t="shared" si="1086"/>
        <v>-</v>
      </c>
      <c r="U5671" s="560">
        <f t="shared" si="1087"/>
        <v>0</v>
      </c>
      <c r="V5671" s="560">
        <f t="shared" si="1088"/>
        <v>0</v>
      </c>
      <c r="W5671" s="560">
        <f t="shared" si="1089"/>
        <v>0</v>
      </c>
    </row>
    <row r="5672" spans="1:23" ht="21" customHeight="1">
      <c r="A5672" s="316" t="str">
        <f t="shared" si="1080"/>
        <v/>
      </c>
      <c r="B5672" s="316" t="str">
        <f t="shared" si="1081"/>
        <v/>
      </c>
      <c r="C5672" s="316" t="str">
        <f>IF(AND(F5672&lt;&gt;"",G5672&lt;&gt;""),COUNT($C$32:C5671)+1,"")</f>
        <v/>
      </c>
      <c r="D5672" s="292" t="str">
        <f t="shared" si="1082"/>
        <v/>
      </c>
      <c r="E5672" s="292" t="str">
        <f t="shared" si="1083"/>
        <v/>
      </c>
      <c r="F5672" s="316"/>
      <c r="G5672" s="316"/>
      <c r="H5672" s="317"/>
      <c r="I5672" s="316" t="s">
        <v>445</v>
      </c>
      <c r="J5672" s="318"/>
      <c r="K5672" s="319"/>
      <c r="L5672" s="292" t="s">
        <v>446</v>
      </c>
      <c r="M5672" s="324"/>
      <c r="N5672" s="294" t="str">
        <f t="shared" si="1084"/>
        <v/>
      </c>
      <c r="O5672" s="319"/>
      <c r="P5672" s="296" t="str">
        <f t="shared" si="1085"/>
        <v/>
      </c>
      <c r="Q5672" s="552"/>
      <c r="R5672" s="551"/>
      <c r="S5672" s="291"/>
      <c r="T5672" t="str">
        <f t="shared" si="1086"/>
        <v>-</v>
      </c>
      <c r="U5672" s="560">
        <f t="shared" si="1087"/>
        <v>0</v>
      </c>
      <c r="V5672" s="560">
        <f t="shared" si="1088"/>
        <v>0</v>
      </c>
      <c r="W5672" s="560">
        <f t="shared" si="1089"/>
        <v>0</v>
      </c>
    </row>
    <row r="5673" spans="1:23" ht="21" customHeight="1">
      <c r="A5673" s="316" t="str">
        <f t="shared" si="1080"/>
        <v/>
      </c>
      <c r="B5673" s="316" t="str">
        <f t="shared" si="1081"/>
        <v/>
      </c>
      <c r="C5673" s="316" t="str">
        <f>IF(AND(F5673&lt;&gt;"",G5673&lt;&gt;""),COUNT($C$32:C5672)+1,"")</f>
        <v/>
      </c>
      <c r="D5673" s="292" t="str">
        <f t="shared" si="1082"/>
        <v/>
      </c>
      <c r="E5673" s="292" t="str">
        <f t="shared" si="1083"/>
        <v/>
      </c>
      <c r="F5673" s="316"/>
      <c r="G5673" s="316"/>
      <c r="H5673" s="317"/>
      <c r="I5673" s="316" t="s">
        <v>445</v>
      </c>
      <c r="J5673" s="318"/>
      <c r="K5673" s="319"/>
      <c r="L5673" s="292" t="s">
        <v>446</v>
      </c>
      <c r="M5673" s="324"/>
      <c r="N5673" s="294" t="str">
        <f t="shared" si="1084"/>
        <v/>
      </c>
      <c r="O5673" s="319"/>
      <c r="P5673" s="296" t="str">
        <f t="shared" si="1085"/>
        <v/>
      </c>
      <c r="Q5673" s="552"/>
      <c r="R5673" s="551"/>
      <c r="S5673" s="291"/>
      <c r="T5673" t="str">
        <f t="shared" si="1086"/>
        <v>-</v>
      </c>
      <c r="U5673" s="560">
        <f t="shared" si="1087"/>
        <v>0</v>
      </c>
      <c r="V5673" s="560">
        <f t="shared" si="1088"/>
        <v>0</v>
      </c>
      <c r="W5673" s="560">
        <f t="shared" si="1089"/>
        <v>0</v>
      </c>
    </row>
    <row r="5674" spans="1:23" ht="21" customHeight="1">
      <c r="A5674" s="316" t="str">
        <f t="shared" si="1080"/>
        <v/>
      </c>
      <c r="B5674" s="316" t="str">
        <f t="shared" si="1081"/>
        <v/>
      </c>
      <c r="C5674" s="316" t="str">
        <f>IF(AND(F5674&lt;&gt;"",G5674&lt;&gt;""),COUNT($C$32:C5673)+1,"")</f>
        <v/>
      </c>
      <c r="D5674" s="292" t="str">
        <f t="shared" si="1082"/>
        <v/>
      </c>
      <c r="E5674" s="292" t="str">
        <f t="shared" si="1083"/>
        <v/>
      </c>
      <c r="F5674" s="316"/>
      <c r="G5674" s="316"/>
      <c r="H5674" s="317"/>
      <c r="I5674" s="316" t="s">
        <v>445</v>
      </c>
      <c r="J5674" s="318"/>
      <c r="K5674" s="319"/>
      <c r="L5674" s="292" t="s">
        <v>446</v>
      </c>
      <c r="M5674" s="324"/>
      <c r="N5674" s="294" t="str">
        <f t="shared" si="1084"/>
        <v/>
      </c>
      <c r="O5674" s="319"/>
      <c r="P5674" s="296" t="str">
        <f t="shared" si="1085"/>
        <v/>
      </c>
      <c r="Q5674" s="552"/>
      <c r="R5674" s="551"/>
      <c r="S5674" s="291"/>
      <c r="T5674" t="str">
        <f t="shared" si="1086"/>
        <v>-</v>
      </c>
      <c r="U5674" s="560">
        <f t="shared" si="1087"/>
        <v>0</v>
      </c>
      <c r="V5674" s="560">
        <f t="shared" si="1088"/>
        <v>0</v>
      </c>
      <c r="W5674" s="560">
        <f t="shared" si="1089"/>
        <v>0</v>
      </c>
    </row>
    <row r="5675" spans="1:23" ht="21" customHeight="1">
      <c r="A5675" s="316" t="str">
        <f t="shared" si="1080"/>
        <v/>
      </c>
      <c r="B5675" s="316" t="str">
        <f t="shared" si="1081"/>
        <v/>
      </c>
      <c r="C5675" s="316" t="str">
        <f>IF(AND(F5675&lt;&gt;"",G5675&lt;&gt;""),COUNT($C$32:C5674)+1,"")</f>
        <v/>
      </c>
      <c r="D5675" s="292" t="str">
        <f t="shared" si="1082"/>
        <v/>
      </c>
      <c r="E5675" s="292" t="str">
        <f t="shared" si="1083"/>
        <v/>
      </c>
      <c r="F5675" s="316"/>
      <c r="G5675" s="316"/>
      <c r="H5675" s="317"/>
      <c r="I5675" s="316" t="s">
        <v>445</v>
      </c>
      <c r="J5675" s="318"/>
      <c r="K5675" s="319"/>
      <c r="L5675" s="292" t="s">
        <v>446</v>
      </c>
      <c r="M5675" s="324"/>
      <c r="N5675" s="294" t="str">
        <f t="shared" si="1084"/>
        <v/>
      </c>
      <c r="O5675" s="319"/>
      <c r="P5675" s="296" t="str">
        <f t="shared" si="1085"/>
        <v/>
      </c>
      <c r="Q5675" s="552"/>
      <c r="R5675" s="551"/>
      <c r="S5675" s="291"/>
      <c r="T5675" t="str">
        <f t="shared" si="1086"/>
        <v>-</v>
      </c>
      <c r="U5675" s="560">
        <f t="shared" si="1087"/>
        <v>0</v>
      </c>
      <c r="V5675" s="560">
        <f t="shared" si="1088"/>
        <v>0</v>
      </c>
      <c r="W5675" s="560">
        <f t="shared" si="1089"/>
        <v>0</v>
      </c>
    </row>
    <row r="5676" spans="1:23" ht="21" customHeight="1">
      <c r="A5676" s="316" t="str">
        <f t="shared" si="1080"/>
        <v/>
      </c>
      <c r="B5676" s="316" t="str">
        <f t="shared" si="1081"/>
        <v/>
      </c>
      <c r="C5676" s="316" t="str">
        <f>IF(AND(F5676&lt;&gt;"",G5676&lt;&gt;""),COUNT($C$32:C5675)+1,"")</f>
        <v/>
      </c>
      <c r="D5676" s="292" t="str">
        <f t="shared" si="1082"/>
        <v/>
      </c>
      <c r="E5676" s="292" t="str">
        <f t="shared" si="1083"/>
        <v/>
      </c>
      <c r="F5676" s="316"/>
      <c r="G5676" s="316"/>
      <c r="H5676" s="317"/>
      <c r="I5676" s="316" t="s">
        <v>445</v>
      </c>
      <c r="J5676" s="318"/>
      <c r="K5676" s="319"/>
      <c r="L5676" s="292" t="s">
        <v>446</v>
      </c>
      <c r="M5676" s="324"/>
      <c r="N5676" s="294" t="str">
        <f t="shared" si="1084"/>
        <v/>
      </c>
      <c r="O5676" s="319"/>
      <c r="P5676" s="296" t="str">
        <f t="shared" si="1085"/>
        <v/>
      </c>
      <c r="Q5676" s="552"/>
      <c r="R5676" s="551"/>
      <c r="S5676" s="291"/>
      <c r="T5676" t="str">
        <f t="shared" si="1086"/>
        <v>-</v>
      </c>
      <c r="U5676" s="560">
        <f t="shared" si="1087"/>
        <v>0</v>
      </c>
      <c r="V5676" s="560">
        <f t="shared" si="1088"/>
        <v>0</v>
      </c>
      <c r="W5676" s="560">
        <f t="shared" si="1089"/>
        <v>0</v>
      </c>
    </row>
    <row r="5677" spans="1:23" ht="21" customHeight="1">
      <c r="A5677" s="316" t="str">
        <f t="shared" si="1080"/>
        <v/>
      </c>
      <c r="B5677" s="316" t="str">
        <f t="shared" si="1081"/>
        <v/>
      </c>
      <c r="C5677" s="316" t="str">
        <f>IF(AND(F5677&lt;&gt;"",G5677&lt;&gt;""),COUNT($C$32:C5676)+1,"")</f>
        <v/>
      </c>
      <c r="D5677" s="292" t="str">
        <f t="shared" si="1082"/>
        <v/>
      </c>
      <c r="E5677" s="292" t="str">
        <f t="shared" si="1083"/>
        <v/>
      </c>
      <c r="F5677" s="316"/>
      <c r="G5677" s="316"/>
      <c r="H5677" s="317"/>
      <c r="I5677" s="316" t="s">
        <v>445</v>
      </c>
      <c r="J5677" s="318"/>
      <c r="K5677" s="319"/>
      <c r="L5677" s="292" t="s">
        <v>446</v>
      </c>
      <c r="M5677" s="324"/>
      <c r="N5677" s="294" t="str">
        <f t="shared" si="1084"/>
        <v/>
      </c>
      <c r="O5677" s="319"/>
      <c r="P5677" s="296" t="str">
        <f t="shared" si="1085"/>
        <v/>
      </c>
      <c r="Q5677" s="552"/>
      <c r="R5677" s="551"/>
      <c r="S5677" s="291"/>
      <c r="T5677" t="str">
        <f t="shared" si="1086"/>
        <v>-</v>
      </c>
      <c r="U5677" s="560">
        <f t="shared" si="1087"/>
        <v>0</v>
      </c>
      <c r="V5677" s="560">
        <f t="shared" si="1088"/>
        <v>0</v>
      </c>
      <c r="W5677" s="560">
        <f t="shared" si="1089"/>
        <v>0</v>
      </c>
    </row>
    <row r="5678" spans="1:23" ht="21" customHeight="1">
      <c r="A5678" s="316" t="str">
        <f t="shared" si="1080"/>
        <v/>
      </c>
      <c r="B5678" s="316" t="str">
        <f t="shared" si="1081"/>
        <v/>
      </c>
      <c r="C5678" s="316" t="str">
        <f>IF(AND(F5678&lt;&gt;"",G5678&lt;&gt;""),COUNT($C$32:C5677)+1,"")</f>
        <v/>
      </c>
      <c r="D5678" s="292" t="str">
        <f t="shared" si="1082"/>
        <v/>
      </c>
      <c r="E5678" s="292" t="str">
        <f t="shared" si="1083"/>
        <v/>
      </c>
      <c r="F5678" s="316"/>
      <c r="G5678" s="316"/>
      <c r="H5678" s="317"/>
      <c r="I5678" s="316" t="s">
        <v>445</v>
      </c>
      <c r="J5678" s="318"/>
      <c r="K5678" s="319"/>
      <c r="L5678" s="292" t="s">
        <v>446</v>
      </c>
      <c r="M5678" s="324"/>
      <c r="N5678" s="294" t="str">
        <f t="shared" si="1084"/>
        <v/>
      </c>
      <c r="O5678" s="319"/>
      <c r="P5678" s="296" t="str">
        <f t="shared" si="1085"/>
        <v/>
      </c>
      <c r="Q5678" s="552"/>
      <c r="R5678" s="551"/>
      <c r="S5678" s="291"/>
      <c r="T5678" t="str">
        <f t="shared" si="1086"/>
        <v>-</v>
      </c>
      <c r="U5678" s="560">
        <f t="shared" si="1087"/>
        <v>0</v>
      </c>
      <c r="V5678" s="560">
        <f t="shared" si="1088"/>
        <v>0</v>
      </c>
      <c r="W5678" s="560">
        <f t="shared" si="1089"/>
        <v>0</v>
      </c>
    </row>
    <row r="5679" spans="1:23" ht="21" customHeight="1">
      <c r="A5679" s="316" t="str">
        <f t="shared" si="1080"/>
        <v/>
      </c>
      <c r="B5679" s="316" t="str">
        <f t="shared" si="1081"/>
        <v/>
      </c>
      <c r="C5679" s="316" t="str">
        <f>IF(AND(F5679&lt;&gt;"",G5679&lt;&gt;""),COUNT($C$32:C5678)+1,"")</f>
        <v/>
      </c>
      <c r="D5679" s="292" t="str">
        <f t="shared" si="1082"/>
        <v/>
      </c>
      <c r="E5679" s="292" t="str">
        <f t="shared" si="1083"/>
        <v/>
      </c>
      <c r="F5679" s="316"/>
      <c r="G5679" s="316"/>
      <c r="H5679" s="317"/>
      <c r="I5679" s="316" t="s">
        <v>445</v>
      </c>
      <c r="J5679" s="318"/>
      <c r="K5679" s="319"/>
      <c r="L5679" s="292" t="s">
        <v>446</v>
      </c>
      <c r="M5679" s="324"/>
      <c r="N5679" s="294" t="str">
        <f t="shared" si="1084"/>
        <v/>
      </c>
      <c r="O5679" s="319"/>
      <c r="P5679" s="296" t="str">
        <f t="shared" si="1085"/>
        <v/>
      </c>
      <c r="Q5679" s="552"/>
      <c r="R5679" s="551"/>
      <c r="S5679" s="291"/>
      <c r="T5679" t="str">
        <f t="shared" si="1086"/>
        <v>-</v>
      </c>
      <c r="U5679" s="560">
        <f t="shared" si="1087"/>
        <v>0</v>
      </c>
      <c r="V5679" s="560">
        <f t="shared" si="1088"/>
        <v>0</v>
      </c>
      <c r="W5679" s="560">
        <f t="shared" si="1089"/>
        <v>0</v>
      </c>
    </row>
    <row r="5680" spans="1:23" ht="21" customHeight="1">
      <c r="A5680" s="316" t="str">
        <f t="shared" si="1080"/>
        <v/>
      </c>
      <c r="B5680" s="316" t="str">
        <f t="shared" si="1081"/>
        <v/>
      </c>
      <c r="C5680" s="316" t="str">
        <f>IF(AND(F5680&lt;&gt;"",G5680&lt;&gt;""),COUNT($C$32:C5679)+1,"")</f>
        <v/>
      </c>
      <c r="D5680" s="292" t="str">
        <f t="shared" si="1082"/>
        <v/>
      </c>
      <c r="E5680" s="292" t="str">
        <f t="shared" si="1083"/>
        <v/>
      </c>
      <c r="F5680" s="316"/>
      <c r="G5680" s="316"/>
      <c r="H5680" s="317"/>
      <c r="I5680" s="316" t="s">
        <v>445</v>
      </c>
      <c r="J5680" s="318"/>
      <c r="K5680" s="319"/>
      <c r="L5680" s="292" t="s">
        <v>446</v>
      </c>
      <c r="M5680" s="324"/>
      <c r="N5680" s="294" t="str">
        <f t="shared" si="1084"/>
        <v/>
      </c>
      <c r="O5680" s="319"/>
      <c r="P5680" s="296" t="str">
        <f t="shared" si="1085"/>
        <v/>
      </c>
      <c r="Q5680" s="552"/>
      <c r="R5680" s="551"/>
      <c r="S5680" s="291"/>
      <c r="T5680" t="str">
        <f t="shared" si="1086"/>
        <v>-</v>
      </c>
      <c r="U5680" s="560">
        <f t="shared" si="1087"/>
        <v>0</v>
      </c>
      <c r="V5680" s="560">
        <f t="shared" si="1088"/>
        <v>0</v>
      </c>
      <c r="W5680" s="560">
        <f t="shared" si="1089"/>
        <v>0</v>
      </c>
    </row>
    <row r="5681" spans="1:23" ht="21" customHeight="1">
      <c r="A5681" s="316" t="str">
        <f t="shared" si="1080"/>
        <v/>
      </c>
      <c r="B5681" s="316" t="str">
        <f t="shared" si="1081"/>
        <v/>
      </c>
      <c r="C5681" s="316" t="str">
        <f>IF(AND(F5681&lt;&gt;"",G5681&lt;&gt;""),COUNT($C$32:C5680)+1,"")</f>
        <v/>
      </c>
      <c r="D5681" s="292" t="str">
        <f t="shared" si="1082"/>
        <v/>
      </c>
      <c r="E5681" s="292" t="str">
        <f t="shared" si="1083"/>
        <v/>
      </c>
      <c r="F5681" s="316"/>
      <c r="G5681" s="316"/>
      <c r="H5681" s="317"/>
      <c r="I5681" s="316" t="s">
        <v>445</v>
      </c>
      <c r="J5681" s="318"/>
      <c r="K5681" s="319"/>
      <c r="L5681" s="292" t="s">
        <v>446</v>
      </c>
      <c r="M5681" s="324"/>
      <c r="N5681" s="294" t="str">
        <f t="shared" si="1084"/>
        <v/>
      </c>
      <c r="O5681" s="319"/>
      <c r="P5681" s="296" t="str">
        <f t="shared" si="1085"/>
        <v/>
      </c>
      <c r="Q5681" s="552"/>
      <c r="R5681" s="551"/>
      <c r="S5681" s="291"/>
      <c r="T5681" t="str">
        <f t="shared" si="1086"/>
        <v>-</v>
      </c>
      <c r="U5681" s="560">
        <f t="shared" si="1087"/>
        <v>0</v>
      </c>
      <c r="V5681" s="560">
        <f t="shared" si="1088"/>
        <v>0</v>
      </c>
      <c r="W5681" s="560">
        <f t="shared" si="1089"/>
        <v>0</v>
      </c>
    </row>
    <row r="5682" spans="1:23" ht="21" customHeight="1">
      <c r="A5682" s="316" t="str">
        <f t="shared" si="1080"/>
        <v/>
      </c>
      <c r="B5682" s="316" t="str">
        <f t="shared" si="1081"/>
        <v/>
      </c>
      <c r="C5682" s="316" t="str">
        <f>IF(AND(F5682&lt;&gt;"",G5682&lt;&gt;""),COUNT($C$32:C5681)+1,"")</f>
        <v/>
      </c>
      <c r="D5682" s="292" t="str">
        <f t="shared" si="1082"/>
        <v/>
      </c>
      <c r="E5682" s="292" t="str">
        <f t="shared" si="1083"/>
        <v/>
      </c>
      <c r="F5682" s="316"/>
      <c r="G5682" s="316"/>
      <c r="H5682" s="317"/>
      <c r="I5682" s="316" t="s">
        <v>445</v>
      </c>
      <c r="J5682" s="318"/>
      <c r="K5682" s="319"/>
      <c r="L5682" s="292" t="s">
        <v>446</v>
      </c>
      <c r="M5682" s="324"/>
      <c r="N5682" s="294" t="str">
        <f t="shared" si="1084"/>
        <v/>
      </c>
      <c r="O5682" s="319"/>
      <c r="P5682" s="296" t="str">
        <f t="shared" si="1085"/>
        <v/>
      </c>
      <c r="Q5682" s="552"/>
      <c r="R5682" s="551"/>
      <c r="S5682" s="291"/>
      <c r="T5682" t="str">
        <f t="shared" si="1086"/>
        <v>-</v>
      </c>
      <c r="U5682" s="560">
        <f t="shared" si="1087"/>
        <v>0</v>
      </c>
      <c r="V5682" s="560">
        <f t="shared" si="1088"/>
        <v>0</v>
      </c>
      <c r="W5682" s="560">
        <f t="shared" si="1089"/>
        <v>0</v>
      </c>
    </row>
    <row r="5683" spans="1:23" ht="21" customHeight="1">
      <c r="A5683" s="316" t="str">
        <f t="shared" si="1080"/>
        <v/>
      </c>
      <c r="B5683" s="316" t="str">
        <f t="shared" si="1081"/>
        <v/>
      </c>
      <c r="C5683" s="316" t="str">
        <f>IF(AND(F5683&lt;&gt;"",G5683&lt;&gt;""),COUNT($C$32:C5682)+1,"")</f>
        <v/>
      </c>
      <c r="D5683" s="292" t="str">
        <f t="shared" si="1082"/>
        <v/>
      </c>
      <c r="E5683" s="292" t="str">
        <f t="shared" si="1083"/>
        <v/>
      </c>
      <c r="F5683" s="316"/>
      <c r="G5683" s="316"/>
      <c r="H5683" s="317"/>
      <c r="I5683" s="316" t="s">
        <v>445</v>
      </c>
      <c r="J5683" s="318"/>
      <c r="K5683" s="319"/>
      <c r="L5683" s="292" t="s">
        <v>446</v>
      </c>
      <c r="M5683" s="324"/>
      <c r="N5683" s="294" t="str">
        <f t="shared" si="1084"/>
        <v/>
      </c>
      <c r="O5683" s="319"/>
      <c r="P5683" s="296" t="str">
        <f t="shared" si="1085"/>
        <v/>
      </c>
      <c r="Q5683" s="552"/>
      <c r="R5683" s="551"/>
      <c r="S5683" s="291"/>
      <c r="T5683" t="str">
        <f t="shared" si="1086"/>
        <v>-</v>
      </c>
      <c r="U5683" s="560">
        <f t="shared" si="1087"/>
        <v>0</v>
      </c>
      <c r="V5683" s="560">
        <f t="shared" si="1088"/>
        <v>0</v>
      </c>
      <c r="W5683" s="560">
        <f t="shared" si="1089"/>
        <v>0</v>
      </c>
    </row>
    <row r="5684" spans="1:23" ht="21" customHeight="1">
      <c r="A5684" s="316" t="str">
        <f t="shared" si="1080"/>
        <v/>
      </c>
      <c r="B5684" s="316" t="str">
        <f t="shared" si="1081"/>
        <v/>
      </c>
      <c r="C5684" s="316" t="str">
        <f>IF(AND(F5684&lt;&gt;"",G5684&lt;&gt;""),COUNT($C$32:C5683)+1,"")</f>
        <v/>
      </c>
      <c r="D5684" s="292" t="str">
        <f t="shared" si="1082"/>
        <v/>
      </c>
      <c r="E5684" s="292" t="str">
        <f t="shared" si="1083"/>
        <v/>
      </c>
      <c r="F5684" s="316"/>
      <c r="G5684" s="316"/>
      <c r="H5684" s="317"/>
      <c r="I5684" s="316" t="s">
        <v>445</v>
      </c>
      <c r="J5684" s="318"/>
      <c r="K5684" s="319"/>
      <c r="L5684" s="292" t="s">
        <v>446</v>
      </c>
      <c r="M5684" s="324"/>
      <c r="N5684" s="294" t="str">
        <f t="shared" si="1084"/>
        <v/>
      </c>
      <c r="O5684" s="319"/>
      <c r="P5684" s="296" t="str">
        <f t="shared" si="1085"/>
        <v/>
      </c>
      <c r="Q5684" s="552"/>
      <c r="R5684" s="551"/>
      <c r="S5684" s="291"/>
      <c r="T5684" t="str">
        <f t="shared" si="1086"/>
        <v>-</v>
      </c>
      <c r="U5684" s="560">
        <f t="shared" si="1087"/>
        <v>0</v>
      </c>
      <c r="V5684" s="560">
        <f t="shared" si="1088"/>
        <v>0</v>
      </c>
      <c r="W5684" s="560">
        <f t="shared" si="1089"/>
        <v>0</v>
      </c>
    </row>
    <row r="5685" spans="1:23" ht="21" customHeight="1">
      <c r="A5685" s="316" t="str">
        <f t="shared" si="1080"/>
        <v/>
      </c>
      <c r="B5685" s="316" t="str">
        <f t="shared" si="1081"/>
        <v/>
      </c>
      <c r="C5685" s="316" t="str">
        <f>IF(AND(F5685&lt;&gt;"",G5685&lt;&gt;""),COUNT($C$32:C5684)+1,"")</f>
        <v/>
      </c>
      <c r="D5685" s="292" t="str">
        <f t="shared" si="1082"/>
        <v/>
      </c>
      <c r="E5685" s="292" t="str">
        <f t="shared" si="1083"/>
        <v/>
      </c>
      <c r="F5685" s="316"/>
      <c r="G5685" s="316"/>
      <c r="H5685" s="317"/>
      <c r="I5685" s="316" t="s">
        <v>445</v>
      </c>
      <c r="J5685" s="318"/>
      <c r="K5685" s="319"/>
      <c r="L5685" s="292" t="s">
        <v>446</v>
      </c>
      <c r="M5685" s="324"/>
      <c r="N5685" s="294" t="str">
        <f t="shared" si="1084"/>
        <v/>
      </c>
      <c r="O5685" s="319"/>
      <c r="P5685" s="296" t="str">
        <f t="shared" si="1085"/>
        <v/>
      </c>
      <c r="Q5685" s="552"/>
      <c r="R5685" s="551"/>
      <c r="S5685" s="291"/>
      <c r="T5685" t="str">
        <f t="shared" si="1086"/>
        <v>-</v>
      </c>
      <c r="U5685" s="560">
        <f t="shared" si="1087"/>
        <v>0</v>
      </c>
      <c r="V5685" s="560">
        <f t="shared" si="1088"/>
        <v>0</v>
      </c>
      <c r="W5685" s="560">
        <f t="shared" si="1089"/>
        <v>0</v>
      </c>
    </row>
    <row r="5686" spans="1:23" ht="21" customHeight="1">
      <c r="A5686" s="316" t="str">
        <f t="shared" si="1080"/>
        <v/>
      </c>
      <c r="B5686" s="316" t="str">
        <f t="shared" si="1081"/>
        <v/>
      </c>
      <c r="C5686" s="316" t="str">
        <f>IF(AND(F5686&lt;&gt;"",G5686&lt;&gt;""),COUNT($C$32:C5685)+1,"")</f>
        <v/>
      </c>
      <c r="D5686" s="292" t="str">
        <f t="shared" si="1082"/>
        <v/>
      </c>
      <c r="E5686" s="292" t="str">
        <f t="shared" si="1083"/>
        <v/>
      </c>
      <c r="F5686" s="316"/>
      <c r="G5686" s="316"/>
      <c r="H5686" s="317"/>
      <c r="I5686" s="316" t="s">
        <v>445</v>
      </c>
      <c r="J5686" s="318"/>
      <c r="K5686" s="319"/>
      <c r="L5686" s="292" t="s">
        <v>446</v>
      </c>
      <c r="M5686" s="324"/>
      <c r="N5686" s="294" t="str">
        <f t="shared" si="1084"/>
        <v/>
      </c>
      <c r="O5686" s="319"/>
      <c r="P5686" s="296" t="str">
        <f t="shared" si="1085"/>
        <v/>
      </c>
      <c r="Q5686" s="552"/>
      <c r="R5686" s="551"/>
      <c r="S5686" s="291"/>
      <c r="T5686" t="str">
        <f t="shared" si="1086"/>
        <v>-</v>
      </c>
      <c r="U5686" s="560">
        <f t="shared" si="1087"/>
        <v>0</v>
      </c>
      <c r="V5686" s="560">
        <f t="shared" si="1088"/>
        <v>0</v>
      </c>
      <c r="W5686" s="560">
        <f t="shared" si="1089"/>
        <v>0</v>
      </c>
    </row>
    <row r="5687" spans="1:23" ht="21" customHeight="1">
      <c r="A5687" s="316" t="str">
        <f t="shared" ref="A5687:A5750" si="1090">IF(AND(F5687&lt;&gt;"",G5687&lt;&gt;""),LEFT(E5687,5),"")</f>
        <v/>
      </c>
      <c r="B5687" s="316" t="str">
        <f t="shared" ref="B5687:B5750" si="1091">IF(AND(F5687&lt;&gt;"",G5687&lt;&gt;""),LEFT(G5687,2),"")</f>
        <v/>
      </c>
      <c r="C5687" s="316" t="str">
        <f>IF(AND(F5687&lt;&gt;"",G5687&lt;&gt;""),COUNT($C$32:C5686)+1,"")</f>
        <v/>
      </c>
      <c r="D5687" s="292" t="str">
        <f t="shared" ref="D5687:D5750" si="1092">IF(C5687&lt;&gt;"","LN"&amp;TEXT(C5687,"0000"),"")</f>
        <v/>
      </c>
      <c r="E5687" s="292" t="str">
        <f t="shared" ref="E5687:E5750" si="1093">IF(AND(F5687&lt;&gt;"",G5687&lt;&gt;""),LEFT(F5687,7),"")</f>
        <v/>
      </c>
      <c r="F5687" s="316"/>
      <c r="G5687" s="316"/>
      <c r="H5687" s="317"/>
      <c r="I5687" s="316" t="s">
        <v>445</v>
      </c>
      <c r="J5687" s="318"/>
      <c r="K5687" s="319"/>
      <c r="L5687" s="292" t="s">
        <v>446</v>
      </c>
      <c r="M5687" s="324"/>
      <c r="N5687" s="294" t="str">
        <f t="shared" ref="N5687:N5750" si="1094">IF(AND(F5687&lt;&gt;"",G5687&lt;&gt;""),K5687*M5687,"")</f>
        <v/>
      </c>
      <c r="O5687" s="319"/>
      <c r="P5687" s="296" t="str">
        <f t="shared" ref="P5687:P5750" si="1095">IF(AND(F5687&lt;&gt;"",G5687&lt;&gt;""),N5687*O5687,"")</f>
        <v/>
      </c>
      <c r="Q5687" s="552"/>
      <c r="R5687" s="551"/>
      <c r="S5687" s="291"/>
      <c r="T5687" t="str">
        <f t="shared" ref="T5687:T5750" si="1096">IF(AND(F5687&lt;&gt;"",G5687&lt;&gt;""),"ok","-")</f>
        <v>-</v>
      </c>
      <c r="U5687" s="560">
        <f t="shared" ref="U5687:U5750" si="1097">MOD(K5687,1)</f>
        <v>0</v>
      </c>
      <c r="V5687" s="560">
        <f t="shared" ref="V5687:V5750" si="1098">MOD(M5687,1)</f>
        <v>0</v>
      </c>
      <c r="W5687" s="560">
        <f t="shared" ref="W5687:W5750" si="1099">MOD(O5687,1)</f>
        <v>0</v>
      </c>
    </row>
    <row r="5688" spans="1:23" ht="21" customHeight="1">
      <c r="A5688" s="316" t="str">
        <f t="shared" si="1090"/>
        <v/>
      </c>
      <c r="B5688" s="316" t="str">
        <f t="shared" si="1091"/>
        <v/>
      </c>
      <c r="C5688" s="316" t="str">
        <f>IF(AND(F5688&lt;&gt;"",G5688&lt;&gt;""),COUNT($C$32:C5687)+1,"")</f>
        <v/>
      </c>
      <c r="D5688" s="292" t="str">
        <f t="shared" si="1092"/>
        <v/>
      </c>
      <c r="E5688" s="292" t="str">
        <f t="shared" si="1093"/>
        <v/>
      </c>
      <c r="F5688" s="316"/>
      <c r="G5688" s="316"/>
      <c r="H5688" s="317"/>
      <c r="I5688" s="316" t="s">
        <v>445</v>
      </c>
      <c r="J5688" s="318"/>
      <c r="K5688" s="319"/>
      <c r="L5688" s="292" t="s">
        <v>446</v>
      </c>
      <c r="M5688" s="324"/>
      <c r="N5688" s="294" t="str">
        <f t="shared" si="1094"/>
        <v/>
      </c>
      <c r="O5688" s="319"/>
      <c r="P5688" s="296" t="str">
        <f t="shared" si="1095"/>
        <v/>
      </c>
      <c r="Q5688" s="552"/>
      <c r="R5688" s="551"/>
      <c r="S5688" s="291"/>
      <c r="T5688" t="str">
        <f t="shared" si="1096"/>
        <v>-</v>
      </c>
      <c r="U5688" s="560">
        <f t="shared" si="1097"/>
        <v>0</v>
      </c>
      <c r="V5688" s="560">
        <f t="shared" si="1098"/>
        <v>0</v>
      </c>
      <c r="W5688" s="560">
        <f t="shared" si="1099"/>
        <v>0</v>
      </c>
    </row>
    <row r="5689" spans="1:23" ht="21" customHeight="1">
      <c r="A5689" s="316" t="str">
        <f t="shared" si="1090"/>
        <v/>
      </c>
      <c r="B5689" s="316" t="str">
        <f t="shared" si="1091"/>
        <v/>
      </c>
      <c r="C5689" s="316" t="str">
        <f>IF(AND(F5689&lt;&gt;"",G5689&lt;&gt;""),COUNT($C$32:C5688)+1,"")</f>
        <v/>
      </c>
      <c r="D5689" s="292" t="str">
        <f t="shared" si="1092"/>
        <v/>
      </c>
      <c r="E5689" s="292" t="str">
        <f t="shared" si="1093"/>
        <v/>
      </c>
      <c r="F5689" s="316"/>
      <c r="G5689" s="316"/>
      <c r="H5689" s="317"/>
      <c r="I5689" s="316" t="s">
        <v>445</v>
      </c>
      <c r="J5689" s="318"/>
      <c r="K5689" s="319"/>
      <c r="L5689" s="292" t="s">
        <v>446</v>
      </c>
      <c r="M5689" s="324"/>
      <c r="N5689" s="294" t="str">
        <f t="shared" si="1094"/>
        <v/>
      </c>
      <c r="O5689" s="319"/>
      <c r="P5689" s="296" t="str">
        <f t="shared" si="1095"/>
        <v/>
      </c>
      <c r="Q5689" s="552"/>
      <c r="R5689" s="551"/>
      <c r="S5689" s="291"/>
      <c r="T5689" t="str">
        <f t="shared" si="1096"/>
        <v>-</v>
      </c>
      <c r="U5689" s="560">
        <f t="shared" si="1097"/>
        <v>0</v>
      </c>
      <c r="V5689" s="560">
        <f t="shared" si="1098"/>
        <v>0</v>
      </c>
      <c r="W5689" s="560">
        <f t="shared" si="1099"/>
        <v>0</v>
      </c>
    </row>
    <row r="5690" spans="1:23" ht="21" customHeight="1">
      <c r="A5690" s="316" t="str">
        <f t="shared" si="1090"/>
        <v/>
      </c>
      <c r="B5690" s="316" t="str">
        <f t="shared" si="1091"/>
        <v/>
      </c>
      <c r="C5690" s="316" t="str">
        <f>IF(AND(F5690&lt;&gt;"",G5690&lt;&gt;""),COUNT($C$32:C5689)+1,"")</f>
        <v/>
      </c>
      <c r="D5690" s="292" t="str">
        <f t="shared" si="1092"/>
        <v/>
      </c>
      <c r="E5690" s="292" t="str">
        <f t="shared" si="1093"/>
        <v/>
      </c>
      <c r="F5690" s="316"/>
      <c r="G5690" s="316"/>
      <c r="H5690" s="317"/>
      <c r="I5690" s="316" t="s">
        <v>445</v>
      </c>
      <c r="J5690" s="318"/>
      <c r="K5690" s="319"/>
      <c r="L5690" s="292" t="s">
        <v>446</v>
      </c>
      <c r="M5690" s="324"/>
      <c r="N5690" s="294" t="str">
        <f t="shared" si="1094"/>
        <v/>
      </c>
      <c r="O5690" s="319"/>
      <c r="P5690" s="296" t="str">
        <f t="shared" si="1095"/>
        <v/>
      </c>
      <c r="Q5690" s="552"/>
      <c r="R5690" s="551"/>
      <c r="S5690" s="291"/>
      <c r="T5690" t="str">
        <f t="shared" si="1096"/>
        <v>-</v>
      </c>
      <c r="U5690" s="560">
        <f t="shared" si="1097"/>
        <v>0</v>
      </c>
      <c r="V5690" s="560">
        <f t="shared" si="1098"/>
        <v>0</v>
      </c>
      <c r="W5690" s="560">
        <f t="shared" si="1099"/>
        <v>0</v>
      </c>
    </row>
    <row r="5691" spans="1:23" ht="21" customHeight="1">
      <c r="A5691" s="316" t="str">
        <f t="shared" si="1090"/>
        <v/>
      </c>
      <c r="B5691" s="316" t="str">
        <f t="shared" si="1091"/>
        <v/>
      </c>
      <c r="C5691" s="316" t="str">
        <f>IF(AND(F5691&lt;&gt;"",G5691&lt;&gt;""),COUNT($C$32:C5690)+1,"")</f>
        <v/>
      </c>
      <c r="D5691" s="292" t="str">
        <f t="shared" si="1092"/>
        <v/>
      </c>
      <c r="E5691" s="292" t="str">
        <f t="shared" si="1093"/>
        <v/>
      </c>
      <c r="F5691" s="316"/>
      <c r="G5691" s="316"/>
      <c r="H5691" s="317"/>
      <c r="I5691" s="316" t="s">
        <v>445</v>
      </c>
      <c r="J5691" s="318"/>
      <c r="K5691" s="319"/>
      <c r="L5691" s="292" t="s">
        <v>446</v>
      </c>
      <c r="M5691" s="324"/>
      <c r="N5691" s="294" t="str">
        <f t="shared" si="1094"/>
        <v/>
      </c>
      <c r="O5691" s="319"/>
      <c r="P5691" s="296" t="str">
        <f t="shared" si="1095"/>
        <v/>
      </c>
      <c r="Q5691" s="552"/>
      <c r="R5691" s="551"/>
      <c r="S5691" s="291"/>
      <c r="T5691" t="str">
        <f t="shared" si="1096"/>
        <v>-</v>
      </c>
      <c r="U5691" s="560">
        <f t="shared" si="1097"/>
        <v>0</v>
      </c>
      <c r="V5691" s="560">
        <f t="shared" si="1098"/>
        <v>0</v>
      </c>
      <c r="W5691" s="560">
        <f t="shared" si="1099"/>
        <v>0</v>
      </c>
    </row>
    <row r="5692" spans="1:23" ht="21" customHeight="1">
      <c r="A5692" s="316" t="str">
        <f t="shared" si="1090"/>
        <v/>
      </c>
      <c r="B5692" s="316" t="str">
        <f t="shared" si="1091"/>
        <v/>
      </c>
      <c r="C5692" s="316" t="str">
        <f>IF(AND(F5692&lt;&gt;"",G5692&lt;&gt;""),COUNT($C$32:C5691)+1,"")</f>
        <v/>
      </c>
      <c r="D5692" s="292" t="str">
        <f t="shared" si="1092"/>
        <v/>
      </c>
      <c r="E5692" s="292" t="str">
        <f t="shared" si="1093"/>
        <v/>
      </c>
      <c r="F5692" s="316"/>
      <c r="G5692" s="316"/>
      <c r="H5692" s="317"/>
      <c r="I5692" s="316" t="s">
        <v>445</v>
      </c>
      <c r="J5692" s="318"/>
      <c r="K5692" s="319"/>
      <c r="L5692" s="292" t="s">
        <v>446</v>
      </c>
      <c r="M5692" s="324"/>
      <c r="N5692" s="294" t="str">
        <f t="shared" si="1094"/>
        <v/>
      </c>
      <c r="O5692" s="319"/>
      <c r="P5692" s="296" t="str">
        <f t="shared" si="1095"/>
        <v/>
      </c>
      <c r="Q5692" s="552"/>
      <c r="R5692" s="551"/>
      <c r="S5692" s="291"/>
      <c r="T5692" t="str">
        <f t="shared" si="1096"/>
        <v>-</v>
      </c>
      <c r="U5692" s="560">
        <f t="shared" si="1097"/>
        <v>0</v>
      </c>
      <c r="V5692" s="560">
        <f t="shared" si="1098"/>
        <v>0</v>
      </c>
      <c r="W5692" s="560">
        <f t="shared" si="1099"/>
        <v>0</v>
      </c>
    </row>
    <row r="5693" spans="1:23" ht="21" customHeight="1">
      <c r="A5693" s="316" t="str">
        <f t="shared" si="1090"/>
        <v/>
      </c>
      <c r="B5693" s="316" t="str">
        <f t="shared" si="1091"/>
        <v/>
      </c>
      <c r="C5693" s="316" t="str">
        <f>IF(AND(F5693&lt;&gt;"",G5693&lt;&gt;""),COUNT($C$32:C5692)+1,"")</f>
        <v/>
      </c>
      <c r="D5693" s="292" t="str">
        <f t="shared" si="1092"/>
        <v/>
      </c>
      <c r="E5693" s="292" t="str">
        <f t="shared" si="1093"/>
        <v/>
      </c>
      <c r="F5693" s="316"/>
      <c r="G5693" s="316"/>
      <c r="H5693" s="317"/>
      <c r="I5693" s="316" t="s">
        <v>445</v>
      </c>
      <c r="J5693" s="318"/>
      <c r="K5693" s="319"/>
      <c r="L5693" s="292" t="s">
        <v>446</v>
      </c>
      <c r="M5693" s="324"/>
      <c r="N5693" s="294" t="str">
        <f t="shared" si="1094"/>
        <v/>
      </c>
      <c r="O5693" s="319"/>
      <c r="P5693" s="296" t="str">
        <f t="shared" si="1095"/>
        <v/>
      </c>
      <c r="Q5693" s="552"/>
      <c r="R5693" s="551"/>
      <c r="S5693" s="291"/>
      <c r="T5693" t="str">
        <f t="shared" si="1096"/>
        <v>-</v>
      </c>
      <c r="U5693" s="560">
        <f t="shared" si="1097"/>
        <v>0</v>
      </c>
      <c r="V5693" s="560">
        <f t="shared" si="1098"/>
        <v>0</v>
      </c>
      <c r="W5693" s="560">
        <f t="shared" si="1099"/>
        <v>0</v>
      </c>
    </row>
    <row r="5694" spans="1:23" ht="21" customHeight="1">
      <c r="A5694" s="316" t="str">
        <f t="shared" si="1090"/>
        <v/>
      </c>
      <c r="B5694" s="316" t="str">
        <f t="shared" si="1091"/>
        <v/>
      </c>
      <c r="C5694" s="316" t="str">
        <f>IF(AND(F5694&lt;&gt;"",G5694&lt;&gt;""),COUNT($C$32:C5693)+1,"")</f>
        <v/>
      </c>
      <c r="D5694" s="292" t="str">
        <f t="shared" si="1092"/>
        <v/>
      </c>
      <c r="E5694" s="292" t="str">
        <f t="shared" si="1093"/>
        <v/>
      </c>
      <c r="F5694" s="316"/>
      <c r="G5694" s="316"/>
      <c r="H5694" s="317"/>
      <c r="I5694" s="316" t="s">
        <v>445</v>
      </c>
      <c r="J5694" s="318"/>
      <c r="K5694" s="319"/>
      <c r="L5694" s="292" t="s">
        <v>446</v>
      </c>
      <c r="M5694" s="324"/>
      <c r="N5694" s="294" t="str">
        <f t="shared" si="1094"/>
        <v/>
      </c>
      <c r="O5694" s="319"/>
      <c r="P5694" s="296" t="str">
        <f t="shared" si="1095"/>
        <v/>
      </c>
      <c r="Q5694" s="552"/>
      <c r="R5694" s="551"/>
      <c r="S5694" s="291"/>
      <c r="T5694" t="str">
        <f t="shared" si="1096"/>
        <v>-</v>
      </c>
      <c r="U5694" s="560">
        <f t="shared" si="1097"/>
        <v>0</v>
      </c>
      <c r="V5694" s="560">
        <f t="shared" si="1098"/>
        <v>0</v>
      </c>
      <c r="W5694" s="560">
        <f t="shared" si="1099"/>
        <v>0</v>
      </c>
    </row>
    <row r="5695" spans="1:23" ht="21" customHeight="1">
      <c r="A5695" s="316" t="str">
        <f t="shared" si="1090"/>
        <v/>
      </c>
      <c r="B5695" s="316" t="str">
        <f t="shared" si="1091"/>
        <v/>
      </c>
      <c r="C5695" s="316" t="str">
        <f>IF(AND(F5695&lt;&gt;"",G5695&lt;&gt;""),COUNT($C$32:C5694)+1,"")</f>
        <v/>
      </c>
      <c r="D5695" s="292" t="str">
        <f t="shared" si="1092"/>
        <v/>
      </c>
      <c r="E5695" s="292" t="str">
        <f t="shared" si="1093"/>
        <v/>
      </c>
      <c r="F5695" s="316"/>
      <c r="G5695" s="316"/>
      <c r="H5695" s="317"/>
      <c r="I5695" s="316" t="s">
        <v>445</v>
      </c>
      <c r="J5695" s="318"/>
      <c r="K5695" s="319"/>
      <c r="L5695" s="292" t="s">
        <v>446</v>
      </c>
      <c r="M5695" s="324"/>
      <c r="N5695" s="294" t="str">
        <f t="shared" si="1094"/>
        <v/>
      </c>
      <c r="O5695" s="319"/>
      <c r="P5695" s="296" t="str">
        <f t="shared" si="1095"/>
        <v/>
      </c>
      <c r="Q5695" s="552"/>
      <c r="R5695" s="551"/>
      <c r="S5695" s="291"/>
      <c r="T5695" t="str">
        <f t="shared" si="1096"/>
        <v>-</v>
      </c>
      <c r="U5695" s="560">
        <f t="shared" si="1097"/>
        <v>0</v>
      </c>
      <c r="V5695" s="560">
        <f t="shared" si="1098"/>
        <v>0</v>
      </c>
      <c r="W5695" s="560">
        <f t="shared" si="1099"/>
        <v>0</v>
      </c>
    </row>
    <row r="5696" spans="1:23" ht="21" customHeight="1">
      <c r="A5696" s="316" t="str">
        <f t="shared" si="1090"/>
        <v/>
      </c>
      <c r="B5696" s="316" t="str">
        <f t="shared" si="1091"/>
        <v/>
      </c>
      <c r="C5696" s="316" t="str">
        <f>IF(AND(F5696&lt;&gt;"",G5696&lt;&gt;""),COUNT($C$32:C5695)+1,"")</f>
        <v/>
      </c>
      <c r="D5696" s="292" t="str">
        <f t="shared" si="1092"/>
        <v/>
      </c>
      <c r="E5696" s="292" t="str">
        <f t="shared" si="1093"/>
        <v/>
      </c>
      <c r="F5696" s="316"/>
      <c r="G5696" s="316"/>
      <c r="H5696" s="317"/>
      <c r="I5696" s="316" t="s">
        <v>445</v>
      </c>
      <c r="J5696" s="318"/>
      <c r="K5696" s="319"/>
      <c r="L5696" s="292" t="s">
        <v>446</v>
      </c>
      <c r="M5696" s="324"/>
      <c r="N5696" s="294" t="str">
        <f t="shared" si="1094"/>
        <v/>
      </c>
      <c r="O5696" s="319"/>
      <c r="P5696" s="296" t="str">
        <f t="shared" si="1095"/>
        <v/>
      </c>
      <c r="Q5696" s="552"/>
      <c r="R5696" s="551"/>
      <c r="S5696" s="291"/>
      <c r="T5696" t="str">
        <f t="shared" si="1096"/>
        <v>-</v>
      </c>
      <c r="U5696" s="560">
        <f t="shared" si="1097"/>
        <v>0</v>
      </c>
      <c r="V5696" s="560">
        <f t="shared" si="1098"/>
        <v>0</v>
      </c>
      <c r="W5696" s="560">
        <f t="shared" si="1099"/>
        <v>0</v>
      </c>
    </row>
    <row r="5697" spans="1:23" ht="21" customHeight="1">
      <c r="A5697" s="316" t="str">
        <f t="shared" si="1090"/>
        <v/>
      </c>
      <c r="B5697" s="316" t="str">
        <f t="shared" si="1091"/>
        <v/>
      </c>
      <c r="C5697" s="316" t="str">
        <f>IF(AND(F5697&lt;&gt;"",G5697&lt;&gt;""),COUNT($C$32:C5696)+1,"")</f>
        <v/>
      </c>
      <c r="D5697" s="292" t="str">
        <f t="shared" si="1092"/>
        <v/>
      </c>
      <c r="E5697" s="292" t="str">
        <f t="shared" si="1093"/>
        <v/>
      </c>
      <c r="F5697" s="316"/>
      <c r="G5697" s="316"/>
      <c r="H5697" s="317"/>
      <c r="I5697" s="316" t="s">
        <v>445</v>
      </c>
      <c r="J5697" s="318"/>
      <c r="K5697" s="319"/>
      <c r="L5697" s="292" t="s">
        <v>446</v>
      </c>
      <c r="M5697" s="324"/>
      <c r="N5697" s="294" t="str">
        <f t="shared" si="1094"/>
        <v/>
      </c>
      <c r="O5697" s="319"/>
      <c r="P5697" s="296" t="str">
        <f t="shared" si="1095"/>
        <v/>
      </c>
      <c r="Q5697" s="552"/>
      <c r="R5697" s="551"/>
      <c r="S5697" s="291"/>
      <c r="T5697" t="str">
        <f t="shared" si="1096"/>
        <v>-</v>
      </c>
      <c r="U5697" s="560">
        <f t="shared" si="1097"/>
        <v>0</v>
      </c>
      <c r="V5697" s="560">
        <f t="shared" si="1098"/>
        <v>0</v>
      </c>
      <c r="W5697" s="560">
        <f t="shared" si="1099"/>
        <v>0</v>
      </c>
    </row>
    <row r="5698" spans="1:23" ht="21" customHeight="1">
      <c r="A5698" s="316" t="str">
        <f t="shared" si="1090"/>
        <v/>
      </c>
      <c r="B5698" s="316" t="str">
        <f t="shared" si="1091"/>
        <v/>
      </c>
      <c r="C5698" s="316" t="str">
        <f>IF(AND(F5698&lt;&gt;"",G5698&lt;&gt;""),COUNT($C$32:C5697)+1,"")</f>
        <v/>
      </c>
      <c r="D5698" s="292" t="str">
        <f t="shared" si="1092"/>
        <v/>
      </c>
      <c r="E5698" s="292" t="str">
        <f t="shared" si="1093"/>
        <v/>
      </c>
      <c r="F5698" s="316"/>
      <c r="G5698" s="316"/>
      <c r="H5698" s="317"/>
      <c r="I5698" s="316" t="s">
        <v>445</v>
      </c>
      <c r="J5698" s="318"/>
      <c r="K5698" s="319"/>
      <c r="L5698" s="292" t="s">
        <v>446</v>
      </c>
      <c r="M5698" s="324"/>
      <c r="N5698" s="294" t="str">
        <f t="shared" si="1094"/>
        <v/>
      </c>
      <c r="O5698" s="319"/>
      <c r="P5698" s="296" t="str">
        <f t="shared" si="1095"/>
        <v/>
      </c>
      <c r="Q5698" s="552"/>
      <c r="R5698" s="551"/>
      <c r="S5698" s="291"/>
      <c r="T5698" t="str">
        <f t="shared" si="1096"/>
        <v>-</v>
      </c>
      <c r="U5698" s="560">
        <f t="shared" si="1097"/>
        <v>0</v>
      </c>
      <c r="V5698" s="560">
        <f t="shared" si="1098"/>
        <v>0</v>
      </c>
      <c r="W5698" s="560">
        <f t="shared" si="1099"/>
        <v>0</v>
      </c>
    </row>
    <row r="5699" spans="1:23" ht="21" customHeight="1">
      <c r="A5699" s="316" t="str">
        <f t="shared" si="1090"/>
        <v/>
      </c>
      <c r="B5699" s="316" t="str">
        <f t="shared" si="1091"/>
        <v/>
      </c>
      <c r="C5699" s="316" t="str">
        <f>IF(AND(F5699&lt;&gt;"",G5699&lt;&gt;""),COUNT($C$32:C5698)+1,"")</f>
        <v/>
      </c>
      <c r="D5699" s="292" t="str">
        <f t="shared" si="1092"/>
        <v/>
      </c>
      <c r="E5699" s="292" t="str">
        <f t="shared" si="1093"/>
        <v/>
      </c>
      <c r="F5699" s="316"/>
      <c r="G5699" s="316"/>
      <c r="H5699" s="317"/>
      <c r="I5699" s="316" t="s">
        <v>445</v>
      </c>
      <c r="J5699" s="318"/>
      <c r="K5699" s="319"/>
      <c r="L5699" s="292" t="s">
        <v>446</v>
      </c>
      <c r="M5699" s="324"/>
      <c r="N5699" s="294" t="str">
        <f t="shared" si="1094"/>
        <v/>
      </c>
      <c r="O5699" s="319"/>
      <c r="P5699" s="296" t="str">
        <f t="shared" si="1095"/>
        <v/>
      </c>
      <c r="Q5699" s="552"/>
      <c r="R5699" s="551"/>
      <c r="S5699" s="291"/>
      <c r="T5699" t="str">
        <f t="shared" si="1096"/>
        <v>-</v>
      </c>
      <c r="U5699" s="560">
        <f t="shared" si="1097"/>
        <v>0</v>
      </c>
      <c r="V5699" s="560">
        <f t="shared" si="1098"/>
        <v>0</v>
      </c>
      <c r="W5699" s="560">
        <f t="shared" si="1099"/>
        <v>0</v>
      </c>
    </row>
    <row r="5700" spans="1:23" ht="21" customHeight="1">
      <c r="A5700" s="316" t="str">
        <f t="shared" si="1090"/>
        <v/>
      </c>
      <c r="B5700" s="316" t="str">
        <f t="shared" si="1091"/>
        <v/>
      </c>
      <c r="C5700" s="316" t="str">
        <f>IF(AND(F5700&lt;&gt;"",G5700&lt;&gt;""),COUNT($C$32:C5699)+1,"")</f>
        <v/>
      </c>
      <c r="D5700" s="292" t="str">
        <f t="shared" si="1092"/>
        <v/>
      </c>
      <c r="E5700" s="292" t="str">
        <f t="shared" si="1093"/>
        <v/>
      </c>
      <c r="F5700" s="316"/>
      <c r="G5700" s="316"/>
      <c r="H5700" s="317"/>
      <c r="I5700" s="316" t="s">
        <v>445</v>
      </c>
      <c r="J5700" s="318"/>
      <c r="K5700" s="319"/>
      <c r="L5700" s="292" t="s">
        <v>446</v>
      </c>
      <c r="M5700" s="324"/>
      <c r="N5700" s="294" t="str">
        <f t="shared" si="1094"/>
        <v/>
      </c>
      <c r="O5700" s="319"/>
      <c r="P5700" s="296" t="str">
        <f t="shared" si="1095"/>
        <v/>
      </c>
      <c r="Q5700" s="552"/>
      <c r="R5700" s="551"/>
      <c r="S5700" s="291"/>
      <c r="T5700" t="str">
        <f t="shared" si="1096"/>
        <v>-</v>
      </c>
      <c r="U5700" s="560">
        <f t="shared" si="1097"/>
        <v>0</v>
      </c>
      <c r="V5700" s="560">
        <f t="shared" si="1098"/>
        <v>0</v>
      </c>
      <c r="W5700" s="560">
        <f t="shared" si="1099"/>
        <v>0</v>
      </c>
    </row>
    <row r="5701" spans="1:23" ht="21" customHeight="1">
      <c r="A5701" s="316" t="str">
        <f t="shared" si="1090"/>
        <v/>
      </c>
      <c r="B5701" s="316" t="str">
        <f t="shared" si="1091"/>
        <v/>
      </c>
      <c r="C5701" s="316" t="str">
        <f>IF(AND(F5701&lt;&gt;"",G5701&lt;&gt;""),COUNT($C$32:C5700)+1,"")</f>
        <v/>
      </c>
      <c r="D5701" s="292" t="str">
        <f t="shared" si="1092"/>
        <v/>
      </c>
      <c r="E5701" s="292" t="str">
        <f t="shared" si="1093"/>
        <v/>
      </c>
      <c r="F5701" s="316"/>
      <c r="G5701" s="316"/>
      <c r="H5701" s="317"/>
      <c r="I5701" s="316" t="s">
        <v>445</v>
      </c>
      <c r="J5701" s="318"/>
      <c r="K5701" s="319"/>
      <c r="L5701" s="292" t="s">
        <v>446</v>
      </c>
      <c r="M5701" s="324"/>
      <c r="N5701" s="294" t="str">
        <f t="shared" si="1094"/>
        <v/>
      </c>
      <c r="O5701" s="319"/>
      <c r="P5701" s="296" t="str">
        <f t="shared" si="1095"/>
        <v/>
      </c>
      <c r="Q5701" s="552"/>
      <c r="R5701" s="551"/>
      <c r="S5701" s="291"/>
      <c r="T5701" t="str">
        <f t="shared" si="1096"/>
        <v>-</v>
      </c>
      <c r="U5701" s="560">
        <f t="shared" si="1097"/>
        <v>0</v>
      </c>
      <c r="V5701" s="560">
        <f t="shared" si="1098"/>
        <v>0</v>
      </c>
      <c r="W5701" s="560">
        <f t="shared" si="1099"/>
        <v>0</v>
      </c>
    </row>
    <row r="5702" spans="1:23" ht="21" customHeight="1">
      <c r="A5702" s="316" t="str">
        <f t="shared" si="1090"/>
        <v/>
      </c>
      <c r="B5702" s="316" t="str">
        <f t="shared" si="1091"/>
        <v/>
      </c>
      <c r="C5702" s="316" t="str">
        <f>IF(AND(F5702&lt;&gt;"",G5702&lt;&gt;""),COUNT($C$32:C5701)+1,"")</f>
        <v/>
      </c>
      <c r="D5702" s="292" t="str">
        <f t="shared" si="1092"/>
        <v/>
      </c>
      <c r="E5702" s="292" t="str">
        <f t="shared" si="1093"/>
        <v/>
      </c>
      <c r="F5702" s="316"/>
      <c r="G5702" s="316"/>
      <c r="H5702" s="317"/>
      <c r="I5702" s="316" t="s">
        <v>445</v>
      </c>
      <c r="J5702" s="318"/>
      <c r="K5702" s="319"/>
      <c r="L5702" s="292" t="s">
        <v>446</v>
      </c>
      <c r="M5702" s="324"/>
      <c r="N5702" s="294" t="str">
        <f t="shared" si="1094"/>
        <v/>
      </c>
      <c r="O5702" s="319"/>
      <c r="P5702" s="296" t="str">
        <f t="shared" si="1095"/>
        <v/>
      </c>
      <c r="Q5702" s="552"/>
      <c r="R5702" s="551"/>
      <c r="S5702" s="291"/>
      <c r="T5702" t="str">
        <f t="shared" si="1096"/>
        <v>-</v>
      </c>
      <c r="U5702" s="560">
        <f t="shared" si="1097"/>
        <v>0</v>
      </c>
      <c r="V5702" s="560">
        <f t="shared" si="1098"/>
        <v>0</v>
      </c>
      <c r="W5702" s="560">
        <f t="shared" si="1099"/>
        <v>0</v>
      </c>
    </row>
    <row r="5703" spans="1:23" ht="21" customHeight="1">
      <c r="A5703" s="316" t="str">
        <f t="shared" si="1090"/>
        <v/>
      </c>
      <c r="B5703" s="316" t="str">
        <f t="shared" si="1091"/>
        <v/>
      </c>
      <c r="C5703" s="316" t="str">
        <f>IF(AND(F5703&lt;&gt;"",G5703&lt;&gt;""),COUNT($C$32:C5702)+1,"")</f>
        <v/>
      </c>
      <c r="D5703" s="292" t="str">
        <f t="shared" si="1092"/>
        <v/>
      </c>
      <c r="E5703" s="292" t="str">
        <f t="shared" si="1093"/>
        <v/>
      </c>
      <c r="F5703" s="316"/>
      <c r="G5703" s="316"/>
      <c r="H5703" s="317"/>
      <c r="I5703" s="316" t="s">
        <v>445</v>
      </c>
      <c r="J5703" s="318"/>
      <c r="K5703" s="319"/>
      <c r="L5703" s="292" t="s">
        <v>446</v>
      </c>
      <c r="M5703" s="324"/>
      <c r="N5703" s="294" t="str">
        <f t="shared" si="1094"/>
        <v/>
      </c>
      <c r="O5703" s="319"/>
      <c r="P5703" s="296" t="str">
        <f t="shared" si="1095"/>
        <v/>
      </c>
      <c r="Q5703" s="552"/>
      <c r="R5703" s="551"/>
      <c r="S5703" s="291"/>
      <c r="T5703" t="str">
        <f t="shared" si="1096"/>
        <v>-</v>
      </c>
      <c r="U5703" s="560">
        <f t="shared" si="1097"/>
        <v>0</v>
      </c>
      <c r="V5703" s="560">
        <f t="shared" si="1098"/>
        <v>0</v>
      </c>
      <c r="W5703" s="560">
        <f t="shared" si="1099"/>
        <v>0</v>
      </c>
    </row>
    <row r="5704" spans="1:23" ht="21" customHeight="1">
      <c r="A5704" s="316" t="str">
        <f t="shared" si="1090"/>
        <v/>
      </c>
      <c r="B5704" s="316" t="str">
        <f t="shared" si="1091"/>
        <v/>
      </c>
      <c r="C5704" s="316" t="str">
        <f>IF(AND(F5704&lt;&gt;"",G5704&lt;&gt;""),COUNT($C$32:C5703)+1,"")</f>
        <v/>
      </c>
      <c r="D5704" s="292" t="str">
        <f t="shared" si="1092"/>
        <v/>
      </c>
      <c r="E5704" s="292" t="str">
        <f t="shared" si="1093"/>
        <v/>
      </c>
      <c r="F5704" s="316"/>
      <c r="G5704" s="316"/>
      <c r="H5704" s="317"/>
      <c r="I5704" s="316" t="s">
        <v>445</v>
      </c>
      <c r="J5704" s="318"/>
      <c r="K5704" s="319"/>
      <c r="L5704" s="292" t="s">
        <v>446</v>
      </c>
      <c r="M5704" s="324"/>
      <c r="N5704" s="294" t="str">
        <f t="shared" si="1094"/>
        <v/>
      </c>
      <c r="O5704" s="319"/>
      <c r="P5704" s="296" t="str">
        <f t="shared" si="1095"/>
        <v/>
      </c>
      <c r="Q5704" s="552"/>
      <c r="R5704" s="551"/>
      <c r="S5704" s="291"/>
      <c r="T5704" t="str">
        <f t="shared" si="1096"/>
        <v>-</v>
      </c>
      <c r="U5704" s="560">
        <f t="shared" si="1097"/>
        <v>0</v>
      </c>
      <c r="V5704" s="560">
        <f t="shared" si="1098"/>
        <v>0</v>
      </c>
      <c r="W5704" s="560">
        <f t="shared" si="1099"/>
        <v>0</v>
      </c>
    </row>
    <row r="5705" spans="1:23" ht="21" customHeight="1">
      <c r="A5705" s="316" t="str">
        <f t="shared" si="1090"/>
        <v/>
      </c>
      <c r="B5705" s="316" t="str">
        <f t="shared" si="1091"/>
        <v/>
      </c>
      <c r="C5705" s="316" t="str">
        <f>IF(AND(F5705&lt;&gt;"",G5705&lt;&gt;""),COUNT($C$32:C5704)+1,"")</f>
        <v/>
      </c>
      <c r="D5705" s="292" t="str">
        <f t="shared" si="1092"/>
        <v/>
      </c>
      <c r="E5705" s="292" t="str">
        <f t="shared" si="1093"/>
        <v/>
      </c>
      <c r="F5705" s="316"/>
      <c r="G5705" s="316"/>
      <c r="H5705" s="317"/>
      <c r="I5705" s="316" t="s">
        <v>445</v>
      </c>
      <c r="J5705" s="318"/>
      <c r="K5705" s="319"/>
      <c r="L5705" s="292" t="s">
        <v>446</v>
      </c>
      <c r="M5705" s="324"/>
      <c r="N5705" s="294" t="str">
        <f t="shared" si="1094"/>
        <v/>
      </c>
      <c r="O5705" s="319"/>
      <c r="P5705" s="296" t="str">
        <f t="shared" si="1095"/>
        <v/>
      </c>
      <c r="Q5705" s="552"/>
      <c r="R5705" s="551"/>
      <c r="S5705" s="291"/>
      <c r="T5705" t="str">
        <f t="shared" si="1096"/>
        <v>-</v>
      </c>
      <c r="U5705" s="560">
        <f t="shared" si="1097"/>
        <v>0</v>
      </c>
      <c r="V5705" s="560">
        <f t="shared" si="1098"/>
        <v>0</v>
      </c>
      <c r="W5705" s="560">
        <f t="shared" si="1099"/>
        <v>0</v>
      </c>
    </row>
    <row r="5706" spans="1:23" ht="21" customHeight="1">
      <c r="A5706" s="316" t="str">
        <f t="shared" si="1090"/>
        <v/>
      </c>
      <c r="B5706" s="316" t="str">
        <f t="shared" si="1091"/>
        <v/>
      </c>
      <c r="C5706" s="316" t="str">
        <f>IF(AND(F5706&lt;&gt;"",G5706&lt;&gt;""),COUNT($C$32:C5705)+1,"")</f>
        <v/>
      </c>
      <c r="D5706" s="292" t="str">
        <f t="shared" si="1092"/>
        <v/>
      </c>
      <c r="E5706" s="292" t="str">
        <f t="shared" si="1093"/>
        <v/>
      </c>
      <c r="F5706" s="316"/>
      <c r="G5706" s="316"/>
      <c r="H5706" s="317"/>
      <c r="I5706" s="316" t="s">
        <v>445</v>
      </c>
      <c r="J5706" s="318"/>
      <c r="K5706" s="319"/>
      <c r="L5706" s="292" t="s">
        <v>446</v>
      </c>
      <c r="M5706" s="324"/>
      <c r="N5706" s="294" t="str">
        <f t="shared" si="1094"/>
        <v/>
      </c>
      <c r="O5706" s="319"/>
      <c r="P5706" s="296" t="str">
        <f t="shared" si="1095"/>
        <v/>
      </c>
      <c r="Q5706" s="552"/>
      <c r="R5706" s="551"/>
      <c r="S5706" s="291"/>
      <c r="T5706" t="str">
        <f t="shared" si="1096"/>
        <v>-</v>
      </c>
      <c r="U5706" s="560">
        <f t="shared" si="1097"/>
        <v>0</v>
      </c>
      <c r="V5706" s="560">
        <f t="shared" si="1098"/>
        <v>0</v>
      </c>
      <c r="W5706" s="560">
        <f t="shared" si="1099"/>
        <v>0</v>
      </c>
    </row>
    <row r="5707" spans="1:23" ht="21" customHeight="1">
      <c r="A5707" s="316" t="str">
        <f t="shared" si="1090"/>
        <v/>
      </c>
      <c r="B5707" s="316" t="str">
        <f t="shared" si="1091"/>
        <v/>
      </c>
      <c r="C5707" s="316" t="str">
        <f>IF(AND(F5707&lt;&gt;"",G5707&lt;&gt;""),COUNT($C$32:C5706)+1,"")</f>
        <v/>
      </c>
      <c r="D5707" s="292" t="str">
        <f t="shared" si="1092"/>
        <v/>
      </c>
      <c r="E5707" s="292" t="str">
        <f t="shared" si="1093"/>
        <v/>
      </c>
      <c r="F5707" s="316"/>
      <c r="G5707" s="316"/>
      <c r="H5707" s="317"/>
      <c r="I5707" s="316" t="s">
        <v>445</v>
      </c>
      <c r="J5707" s="318"/>
      <c r="K5707" s="319"/>
      <c r="L5707" s="292" t="s">
        <v>446</v>
      </c>
      <c r="M5707" s="324"/>
      <c r="N5707" s="294" t="str">
        <f t="shared" si="1094"/>
        <v/>
      </c>
      <c r="O5707" s="319"/>
      <c r="P5707" s="296" t="str">
        <f t="shared" si="1095"/>
        <v/>
      </c>
      <c r="Q5707" s="552"/>
      <c r="R5707" s="551"/>
      <c r="S5707" s="291"/>
      <c r="T5707" t="str">
        <f t="shared" si="1096"/>
        <v>-</v>
      </c>
      <c r="U5707" s="560">
        <f t="shared" si="1097"/>
        <v>0</v>
      </c>
      <c r="V5707" s="560">
        <f t="shared" si="1098"/>
        <v>0</v>
      </c>
      <c r="W5707" s="560">
        <f t="shared" si="1099"/>
        <v>0</v>
      </c>
    </row>
    <row r="5708" spans="1:23" ht="21" customHeight="1">
      <c r="A5708" s="316" t="str">
        <f t="shared" si="1090"/>
        <v/>
      </c>
      <c r="B5708" s="316" t="str">
        <f t="shared" si="1091"/>
        <v/>
      </c>
      <c r="C5708" s="316" t="str">
        <f>IF(AND(F5708&lt;&gt;"",G5708&lt;&gt;""),COUNT($C$32:C5707)+1,"")</f>
        <v/>
      </c>
      <c r="D5708" s="292" t="str">
        <f t="shared" si="1092"/>
        <v/>
      </c>
      <c r="E5708" s="292" t="str">
        <f t="shared" si="1093"/>
        <v/>
      </c>
      <c r="F5708" s="316"/>
      <c r="G5708" s="316"/>
      <c r="H5708" s="317"/>
      <c r="I5708" s="316" t="s">
        <v>445</v>
      </c>
      <c r="J5708" s="318"/>
      <c r="K5708" s="319"/>
      <c r="L5708" s="292" t="s">
        <v>446</v>
      </c>
      <c r="M5708" s="324"/>
      <c r="N5708" s="294" t="str">
        <f t="shared" si="1094"/>
        <v/>
      </c>
      <c r="O5708" s="319"/>
      <c r="P5708" s="296" t="str">
        <f t="shared" si="1095"/>
        <v/>
      </c>
      <c r="Q5708" s="552"/>
      <c r="R5708" s="551"/>
      <c r="S5708" s="291"/>
      <c r="T5708" t="str">
        <f t="shared" si="1096"/>
        <v>-</v>
      </c>
      <c r="U5708" s="560">
        <f t="shared" si="1097"/>
        <v>0</v>
      </c>
      <c r="V5708" s="560">
        <f t="shared" si="1098"/>
        <v>0</v>
      </c>
      <c r="W5708" s="560">
        <f t="shared" si="1099"/>
        <v>0</v>
      </c>
    </row>
    <row r="5709" spans="1:23" ht="21" customHeight="1">
      <c r="A5709" s="316" t="str">
        <f t="shared" si="1090"/>
        <v/>
      </c>
      <c r="B5709" s="316" t="str">
        <f t="shared" si="1091"/>
        <v/>
      </c>
      <c r="C5709" s="316" t="str">
        <f>IF(AND(F5709&lt;&gt;"",G5709&lt;&gt;""),COUNT($C$32:C5708)+1,"")</f>
        <v/>
      </c>
      <c r="D5709" s="292" t="str">
        <f t="shared" si="1092"/>
        <v/>
      </c>
      <c r="E5709" s="292" t="str">
        <f t="shared" si="1093"/>
        <v/>
      </c>
      <c r="F5709" s="316"/>
      <c r="G5709" s="316"/>
      <c r="H5709" s="317"/>
      <c r="I5709" s="316" t="s">
        <v>445</v>
      </c>
      <c r="J5709" s="318"/>
      <c r="K5709" s="319"/>
      <c r="L5709" s="292" t="s">
        <v>446</v>
      </c>
      <c r="M5709" s="324"/>
      <c r="N5709" s="294" t="str">
        <f t="shared" si="1094"/>
        <v/>
      </c>
      <c r="O5709" s="319"/>
      <c r="P5709" s="296" t="str">
        <f t="shared" si="1095"/>
        <v/>
      </c>
      <c r="Q5709" s="552"/>
      <c r="R5709" s="551"/>
      <c r="S5709" s="291"/>
      <c r="T5709" t="str">
        <f t="shared" si="1096"/>
        <v>-</v>
      </c>
      <c r="U5709" s="560">
        <f t="shared" si="1097"/>
        <v>0</v>
      </c>
      <c r="V5709" s="560">
        <f t="shared" si="1098"/>
        <v>0</v>
      </c>
      <c r="W5709" s="560">
        <f t="shared" si="1099"/>
        <v>0</v>
      </c>
    </row>
    <row r="5710" spans="1:23" ht="21" customHeight="1">
      <c r="A5710" s="316" t="str">
        <f t="shared" si="1090"/>
        <v/>
      </c>
      <c r="B5710" s="316" t="str">
        <f t="shared" si="1091"/>
        <v/>
      </c>
      <c r="C5710" s="316" t="str">
        <f>IF(AND(F5710&lt;&gt;"",G5710&lt;&gt;""),COUNT($C$32:C5709)+1,"")</f>
        <v/>
      </c>
      <c r="D5710" s="292" t="str">
        <f t="shared" si="1092"/>
        <v/>
      </c>
      <c r="E5710" s="292" t="str">
        <f t="shared" si="1093"/>
        <v/>
      </c>
      <c r="F5710" s="316"/>
      <c r="G5710" s="316"/>
      <c r="H5710" s="317"/>
      <c r="I5710" s="316" t="s">
        <v>445</v>
      </c>
      <c r="J5710" s="318"/>
      <c r="K5710" s="319"/>
      <c r="L5710" s="292" t="s">
        <v>446</v>
      </c>
      <c r="M5710" s="324"/>
      <c r="N5710" s="294" t="str">
        <f t="shared" si="1094"/>
        <v/>
      </c>
      <c r="O5710" s="319"/>
      <c r="P5710" s="296" t="str">
        <f t="shared" si="1095"/>
        <v/>
      </c>
      <c r="Q5710" s="552"/>
      <c r="R5710" s="551"/>
      <c r="S5710" s="291"/>
      <c r="T5710" t="str">
        <f t="shared" si="1096"/>
        <v>-</v>
      </c>
      <c r="U5710" s="560">
        <f t="shared" si="1097"/>
        <v>0</v>
      </c>
      <c r="V5710" s="560">
        <f t="shared" si="1098"/>
        <v>0</v>
      </c>
      <c r="W5710" s="560">
        <f t="shared" si="1099"/>
        <v>0</v>
      </c>
    </row>
    <row r="5711" spans="1:23" ht="21" customHeight="1">
      <c r="A5711" s="316" t="str">
        <f t="shared" si="1090"/>
        <v/>
      </c>
      <c r="B5711" s="316" t="str">
        <f t="shared" si="1091"/>
        <v/>
      </c>
      <c r="C5711" s="316" t="str">
        <f>IF(AND(F5711&lt;&gt;"",G5711&lt;&gt;""),COUNT($C$32:C5710)+1,"")</f>
        <v/>
      </c>
      <c r="D5711" s="292" t="str">
        <f t="shared" si="1092"/>
        <v/>
      </c>
      <c r="E5711" s="292" t="str">
        <f t="shared" si="1093"/>
        <v/>
      </c>
      <c r="F5711" s="316"/>
      <c r="G5711" s="316"/>
      <c r="H5711" s="317"/>
      <c r="I5711" s="316" t="s">
        <v>445</v>
      </c>
      <c r="J5711" s="318"/>
      <c r="K5711" s="319"/>
      <c r="L5711" s="292" t="s">
        <v>446</v>
      </c>
      <c r="M5711" s="324"/>
      <c r="N5711" s="294" t="str">
        <f t="shared" si="1094"/>
        <v/>
      </c>
      <c r="O5711" s="319"/>
      <c r="P5711" s="296" t="str">
        <f t="shared" si="1095"/>
        <v/>
      </c>
      <c r="Q5711" s="552"/>
      <c r="R5711" s="551"/>
      <c r="S5711" s="291"/>
      <c r="T5711" t="str">
        <f t="shared" si="1096"/>
        <v>-</v>
      </c>
      <c r="U5711" s="560">
        <f t="shared" si="1097"/>
        <v>0</v>
      </c>
      <c r="V5711" s="560">
        <f t="shared" si="1098"/>
        <v>0</v>
      </c>
      <c r="W5711" s="560">
        <f t="shared" si="1099"/>
        <v>0</v>
      </c>
    </row>
    <row r="5712" spans="1:23" ht="21" customHeight="1">
      <c r="A5712" s="316" t="str">
        <f t="shared" si="1090"/>
        <v/>
      </c>
      <c r="B5712" s="316" t="str">
        <f t="shared" si="1091"/>
        <v/>
      </c>
      <c r="C5712" s="316" t="str">
        <f>IF(AND(F5712&lt;&gt;"",G5712&lt;&gt;""),COUNT($C$32:C5711)+1,"")</f>
        <v/>
      </c>
      <c r="D5712" s="292" t="str">
        <f t="shared" si="1092"/>
        <v/>
      </c>
      <c r="E5712" s="292" t="str">
        <f t="shared" si="1093"/>
        <v/>
      </c>
      <c r="F5712" s="316"/>
      <c r="G5712" s="316"/>
      <c r="H5712" s="317"/>
      <c r="I5712" s="316" t="s">
        <v>445</v>
      </c>
      <c r="J5712" s="318"/>
      <c r="K5712" s="319"/>
      <c r="L5712" s="292" t="s">
        <v>446</v>
      </c>
      <c r="M5712" s="324"/>
      <c r="N5712" s="294" t="str">
        <f t="shared" si="1094"/>
        <v/>
      </c>
      <c r="O5712" s="319"/>
      <c r="P5712" s="296" t="str">
        <f t="shared" si="1095"/>
        <v/>
      </c>
      <c r="Q5712" s="552"/>
      <c r="R5712" s="551"/>
      <c r="S5712" s="291"/>
      <c r="T5712" t="str">
        <f t="shared" si="1096"/>
        <v>-</v>
      </c>
      <c r="U5712" s="560">
        <f t="shared" si="1097"/>
        <v>0</v>
      </c>
      <c r="V5712" s="560">
        <f t="shared" si="1098"/>
        <v>0</v>
      </c>
      <c r="W5712" s="560">
        <f t="shared" si="1099"/>
        <v>0</v>
      </c>
    </row>
    <row r="5713" spans="1:23" ht="21" customHeight="1">
      <c r="A5713" s="316" t="str">
        <f t="shared" si="1090"/>
        <v/>
      </c>
      <c r="B5713" s="316" t="str">
        <f t="shared" si="1091"/>
        <v/>
      </c>
      <c r="C5713" s="316" t="str">
        <f>IF(AND(F5713&lt;&gt;"",G5713&lt;&gt;""),COUNT($C$32:C5712)+1,"")</f>
        <v/>
      </c>
      <c r="D5713" s="292" t="str">
        <f t="shared" si="1092"/>
        <v/>
      </c>
      <c r="E5713" s="292" t="str">
        <f t="shared" si="1093"/>
        <v/>
      </c>
      <c r="F5713" s="316"/>
      <c r="G5713" s="316"/>
      <c r="H5713" s="317"/>
      <c r="I5713" s="316" t="s">
        <v>445</v>
      </c>
      <c r="J5713" s="318"/>
      <c r="K5713" s="319"/>
      <c r="L5713" s="292" t="s">
        <v>446</v>
      </c>
      <c r="M5713" s="324"/>
      <c r="N5713" s="294" t="str">
        <f t="shared" si="1094"/>
        <v/>
      </c>
      <c r="O5713" s="319"/>
      <c r="P5713" s="296" t="str">
        <f t="shared" si="1095"/>
        <v/>
      </c>
      <c r="Q5713" s="552"/>
      <c r="R5713" s="551"/>
      <c r="S5713" s="291"/>
      <c r="T5713" t="str">
        <f t="shared" si="1096"/>
        <v>-</v>
      </c>
      <c r="U5713" s="560">
        <f t="shared" si="1097"/>
        <v>0</v>
      </c>
      <c r="V5713" s="560">
        <f t="shared" si="1098"/>
        <v>0</v>
      </c>
      <c r="W5713" s="560">
        <f t="shared" si="1099"/>
        <v>0</v>
      </c>
    </row>
    <row r="5714" spans="1:23" ht="21" customHeight="1">
      <c r="A5714" s="316" t="str">
        <f t="shared" si="1090"/>
        <v/>
      </c>
      <c r="B5714" s="316" t="str">
        <f t="shared" si="1091"/>
        <v/>
      </c>
      <c r="C5714" s="316" t="str">
        <f>IF(AND(F5714&lt;&gt;"",G5714&lt;&gt;""),COUNT($C$32:C5713)+1,"")</f>
        <v/>
      </c>
      <c r="D5714" s="292" t="str">
        <f t="shared" si="1092"/>
        <v/>
      </c>
      <c r="E5714" s="292" t="str">
        <f t="shared" si="1093"/>
        <v/>
      </c>
      <c r="F5714" s="316"/>
      <c r="G5714" s="316"/>
      <c r="H5714" s="317"/>
      <c r="I5714" s="316" t="s">
        <v>445</v>
      </c>
      <c r="J5714" s="318"/>
      <c r="K5714" s="319"/>
      <c r="L5714" s="292" t="s">
        <v>446</v>
      </c>
      <c r="M5714" s="324"/>
      <c r="N5714" s="294" t="str">
        <f t="shared" si="1094"/>
        <v/>
      </c>
      <c r="O5714" s="319"/>
      <c r="P5714" s="296" t="str">
        <f t="shared" si="1095"/>
        <v/>
      </c>
      <c r="Q5714" s="552"/>
      <c r="R5714" s="551"/>
      <c r="S5714" s="291"/>
      <c r="T5714" t="str">
        <f t="shared" si="1096"/>
        <v>-</v>
      </c>
      <c r="U5714" s="560">
        <f t="shared" si="1097"/>
        <v>0</v>
      </c>
      <c r="V5714" s="560">
        <f t="shared" si="1098"/>
        <v>0</v>
      </c>
      <c r="W5714" s="560">
        <f t="shared" si="1099"/>
        <v>0</v>
      </c>
    </row>
    <row r="5715" spans="1:23" ht="21" customHeight="1">
      <c r="A5715" s="316" t="str">
        <f t="shared" si="1090"/>
        <v/>
      </c>
      <c r="B5715" s="316" t="str">
        <f t="shared" si="1091"/>
        <v/>
      </c>
      <c r="C5715" s="316" t="str">
        <f>IF(AND(F5715&lt;&gt;"",G5715&lt;&gt;""),COUNT($C$32:C5714)+1,"")</f>
        <v/>
      </c>
      <c r="D5715" s="292" t="str">
        <f t="shared" si="1092"/>
        <v/>
      </c>
      <c r="E5715" s="292" t="str">
        <f t="shared" si="1093"/>
        <v/>
      </c>
      <c r="F5715" s="316"/>
      <c r="G5715" s="316"/>
      <c r="H5715" s="317"/>
      <c r="I5715" s="316" t="s">
        <v>445</v>
      </c>
      <c r="J5715" s="318"/>
      <c r="K5715" s="319"/>
      <c r="L5715" s="292" t="s">
        <v>446</v>
      </c>
      <c r="M5715" s="324"/>
      <c r="N5715" s="294" t="str">
        <f t="shared" si="1094"/>
        <v/>
      </c>
      <c r="O5715" s="319"/>
      <c r="P5715" s="296" t="str">
        <f t="shared" si="1095"/>
        <v/>
      </c>
      <c r="Q5715" s="552"/>
      <c r="R5715" s="551"/>
      <c r="S5715" s="291"/>
      <c r="T5715" t="str">
        <f t="shared" si="1096"/>
        <v>-</v>
      </c>
      <c r="U5715" s="560">
        <f t="shared" si="1097"/>
        <v>0</v>
      </c>
      <c r="V5715" s="560">
        <f t="shared" si="1098"/>
        <v>0</v>
      </c>
      <c r="W5715" s="560">
        <f t="shared" si="1099"/>
        <v>0</v>
      </c>
    </row>
    <row r="5716" spans="1:23" ht="21" customHeight="1">
      <c r="A5716" s="316" t="str">
        <f t="shared" si="1090"/>
        <v/>
      </c>
      <c r="B5716" s="316" t="str">
        <f t="shared" si="1091"/>
        <v/>
      </c>
      <c r="C5716" s="316" t="str">
        <f>IF(AND(F5716&lt;&gt;"",G5716&lt;&gt;""),COUNT($C$32:C5715)+1,"")</f>
        <v/>
      </c>
      <c r="D5716" s="292" t="str">
        <f t="shared" si="1092"/>
        <v/>
      </c>
      <c r="E5716" s="292" t="str">
        <f t="shared" si="1093"/>
        <v/>
      </c>
      <c r="F5716" s="316"/>
      <c r="G5716" s="316"/>
      <c r="H5716" s="317"/>
      <c r="I5716" s="316" t="s">
        <v>445</v>
      </c>
      <c r="J5716" s="318"/>
      <c r="K5716" s="319"/>
      <c r="L5716" s="292" t="s">
        <v>446</v>
      </c>
      <c r="M5716" s="324"/>
      <c r="N5716" s="294" t="str">
        <f t="shared" si="1094"/>
        <v/>
      </c>
      <c r="O5716" s="319"/>
      <c r="P5716" s="296" t="str">
        <f t="shared" si="1095"/>
        <v/>
      </c>
      <c r="Q5716" s="552"/>
      <c r="R5716" s="551"/>
      <c r="S5716" s="291"/>
      <c r="T5716" t="str">
        <f t="shared" si="1096"/>
        <v>-</v>
      </c>
      <c r="U5716" s="560">
        <f t="shared" si="1097"/>
        <v>0</v>
      </c>
      <c r="V5716" s="560">
        <f t="shared" si="1098"/>
        <v>0</v>
      </c>
      <c r="W5716" s="560">
        <f t="shared" si="1099"/>
        <v>0</v>
      </c>
    </row>
    <row r="5717" spans="1:23" ht="21" customHeight="1">
      <c r="A5717" s="316" t="str">
        <f t="shared" si="1090"/>
        <v/>
      </c>
      <c r="B5717" s="316" t="str">
        <f t="shared" si="1091"/>
        <v/>
      </c>
      <c r="C5717" s="316" t="str">
        <f>IF(AND(F5717&lt;&gt;"",G5717&lt;&gt;""),COUNT($C$32:C5716)+1,"")</f>
        <v/>
      </c>
      <c r="D5717" s="292" t="str">
        <f t="shared" si="1092"/>
        <v/>
      </c>
      <c r="E5717" s="292" t="str">
        <f t="shared" si="1093"/>
        <v/>
      </c>
      <c r="F5717" s="316"/>
      <c r="G5717" s="316"/>
      <c r="H5717" s="317"/>
      <c r="I5717" s="316" t="s">
        <v>445</v>
      </c>
      <c r="J5717" s="318"/>
      <c r="K5717" s="319"/>
      <c r="L5717" s="292" t="s">
        <v>446</v>
      </c>
      <c r="M5717" s="324"/>
      <c r="N5717" s="294" t="str">
        <f t="shared" si="1094"/>
        <v/>
      </c>
      <c r="O5717" s="319"/>
      <c r="P5717" s="296" t="str">
        <f t="shared" si="1095"/>
        <v/>
      </c>
      <c r="Q5717" s="552"/>
      <c r="R5717" s="551"/>
      <c r="S5717" s="291"/>
      <c r="T5717" t="str">
        <f t="shared" si="1096"/>
        <v>-</v>
      </c>
      <c r="U5717" s="560">
        <f t="shared" si="1097"/>
        <v>0</v>
      </c>
      <c r="V5717" s="560">
        <f t="shared" si="1098"/>
        <v>0</v>
      </c>
      <c r="W5717" s="560">
        <f t="shared" si="1099"/>
        <v>0</v>
      </c>
    </row>
    <row r="5718" spans="1:23" ht="21" customHeight="1">
      <c r="A5718" s="316" t="str">
        <f t="shared" si="1090"/>
        <v/>
      </c>
      <c r="B5718" s="316" t="str">
        <f t="shared" si="1091"/>
        <v/>
      </c>
      <c r="C5718" s="316" t="str">
        <f>IF(AND(F5718&lt;&gt;"",G5718&lt;&gt;""),COUNT($C$32:C5717)+1,"")</f>
        <v/>
      </c>
      <c r="D5718" s="292" t="str">
        <f t="shared" si="1092"/>
        <v/>
      </c>
      <c r="E5718" s="292" t="str">
        <f t="shared" si="1093"/>
        <v/>
      </c>
      <c r="F5718" s="316"/>
      <c r="G5718" s="316"/>
      <c r="H5718" s="317"/>
      <c r="I5718" s="316" t="s">
        <v>445</v>
      </c>
      <c r="J5718" s="318"/>
      <c r="K5718" s="319"/>
      <c r="L5718" s="292" t="s">
        <v>446</v>
      </c>
      <c r="M5718" s="324"/>
      <c r="N5718" s="294" t="str">
        <f t="shared" si="1094"/>
        <v/>
      </c>
      <c r="O5718" s="319"/>
      <c r="P5718" s="296" t="str">
        <f t="shared" si="1095"/>
        <v/>
      </c>
      <c r="Q5718" s="552"/>
      <c r="R5718" s="551"/>
      <c r="S5718" s="291"/>
      <c r="T5718" t="str">
        <f t="shared" si="1096"/>
        <v>-</v>
      </c>
      <c r="U5718" s="560">
        <f t="shared" si="1097"/>
        <v>0</v>
      </c>
      <c r="V5718" s="560">
        <f t="shared" si="1098"/>
        <v>0</v>
      </c>
      <c r="W5718" s="560">
        <f t="shared" si="1099"/>
        <v>0</v>
      </c>
    </row>
    <row r="5719" spans="1:23" ht="21" customHeight="1">
      <c r="A5719" s="316" t="str">
        <f t="shared" si="1090"/>
        <v/>
      </c>
      <c r="B5719" s="316" t="str">
        <f t="shared" si="1091"/>
        <v/>
      </c>
      <c r="C5719" s="316" t="str">
        <f>IF(AND(F5719&lt;&gt;"",G5719&lt;&gt;""),COUNT($C$32:C5718)+1,"")</f>
        <v/>
      </c>
      <c r="D5719" s="292" t="str">
        <f t="shared" si="1092"/>
        <v/>
      </c>
      <c r="E5719" s="292" t="str">
        <f t="shared" si="1093"/>
        <v/>
      </c>
      <c r="F5719" s="316"/>
      <c r="G5719" s="316"/>
      <c r="H5719" s="317"/>
      <c r="I5719" s="316" t="s">
        <v>445</v>
      </c>
      <c r="J5719" s="318"/>
      <c r="K5719" s="319"/>
      <c r="L5719" s="292" t="s">
        <v>446</v>
      </c>
      <c r="M5719" s="324"/>
      <c r="N5719" s="294" t="str">
        <f t="shared" si="1094"/>
        <v/>
      </c>
      <c r="O5719" s="319"/>
      <c r="P5719" s="296" t="str">
        <f t="shared" si="1095"/>
        <v/>
      </c>
      <c r="Q5719" s="552"/>
      <c r="R5719" s="551"/>
      <c r="S5719" s="291"/>
      <c r="T5719" t="str">
        <f t="shared" si="1096"/>
        <v>-</v>
      </c>
      <c r="U5719" s="560">
        <f t="shared" si="1097"/>
        <v>0</v>
      </c>
      <c r="V5719" s="560">
        <f t="shared" si="1098"/>
        <v>0</v>
      </c>
      <c r="W5719" s="560">
        <f t="shared" si="1099"/>
        <v>0</v>
      </c>
    </row>
    <row r="5720" spans="1:23" ht="21" customHeight="1">
      <c r="A5720" s="316" t="str">
        <f t="shared" si="1090"/>
        <v/>
      </c>
      <c r="B5720" s="316" t="str">
        <f t="shared" si="1091"/>
        <v/>
      </c>
      <c r="C5720" s="316" t="str">
        <f>IF(AND(F5720&lt;&gt;"",G5720&lt;&gt;""),COUNT($C$32:C5719)+1,"")</f>
        <v/>
      </c>
      <c r="D5720" s="292" t="str">
        <f t="shared" si="1092"/>
        <v/>
      </c>
      <c r="E5720" s="292" t="str">
        <f t="shared" si="1093"/>
        <v/>
      </c>
      <c r="F5720" s="316"/>
      <c r="G5720" s="316"/>
      <c r="H5720" s="317"/>
      <c r="I5720" s="316" t="s">
        <v>445</v>
      </c>
      <c r="J5720" s="318"/>
      <c r="K5720" s="319"/>
      <c r="L5720" s="292" t="s">
        <v>446</v>
      </c>
      <c r="M5720" s="324"/>
      <c r="N5720" s="294" t="str">
        <f t="shared" si="1094"/>
        <v/>
      </c>
      <c r="O5720" s="319"/>
      <c r="P5720" s="296" t="str">
        <f t="shared" si="1095"/>
        <v/>
      </c>
      <c r="Q5720" s="552"/>
      <c r="R5720" s="551"/>
      <c r="S5720" s="291"/>
      <c r="T5720" t="str">
        <f t="shared" si="1096"/>
        <v>-</v>
      </c>
      <c r="U5720" s="560">
        <f t="shared" si="1097"/>
        <v>0</v>
      </c>
      <c r="V5720" s="560">
        <f t="shared" si="1098"/>
        <v>0</v>
      </c>
      <c r="W5720" s="560">
        <f t="shared" si="1099"/>
        <v>0</v>
      </c>
    </row>
    <row r="5721" spans="1:23" ht="21" customHeight="1">
      <c r="A5721" s="316" t="str">
        <f t="shared" si="1090"/>
        <v/>
      </c>
      <c r="B5721" s="316" t="str">
        <f t="shared" si="1091"/>
        <v/>
      </c>
      <c r="C5721" s="316" t="str">
        <f>IF(AND(F5721&lt;&gt;"",G5721&lt;&gt;""),COUNT($C$32:C5720)+1,"")</f>
        <v/>
      </c>
      <c r="D5721" s="292" t="str">
        <f t="shared" si="1092"/>
        <v/>
      </c>
      <c r="E5721" s="292" t="str">
        <f t="shared" si="1093"/>
        <v/>
      </c>
      <c r="F5721" s="316"/>
      <c r="G5721" s="316"/>
      <c r="H5721" s="317"/>
      <c r="I5721" s="316" t="s">
        <v>445</v>
      </c>
      <c r="J5721" s="318"/>
      <c r="K5721" s="319"/>
      <c r="L5721" s="292" t="s">
        <v>446</v>
      </c>
      <c r="M5721" s="324"/>
      <c r="N5721" s="294" t="str">
        <f t="shared" si="1094"/>
        <v/>
      </c>
      <c r="O5721" s="319"/>
      <c r="P5721" s="296" t="str">
        <f t="shared" si="1095"/>
        <v/>
      </c>
      <c r="Q5721" s="552"/>
      <c r="R5721" s="551"/>
      <c r="S5721" s="291"/>
      <c r="T5721" t="str">
        <f t="shared" si="1096"/>
        <v>-</v>
      </c>
      <c r="U5721" s="560">
        <f t="shared" si="1097"/>
        <v>0</v>
      </c>
      <c r="V5721" s="560">
        <f t="shared" si="1098"/>
        <v>0</v>
      </c>
      <c r="W5721" s="560">
        <f t="shared" si="1099"/>
        <v>0</v>
      </c>
    </row>
    <row r="5722" spans="1:23" ht="21" customHeight="1">
      <c r="A5722" s="316" t="str">
        <f t="shared" si="1090"/>
        <v/>
      </c>
      <c r="B5722" s="316" t="str">
        <f t="shared" si="1091"/>
        <v/>
      </c>
      <c r="C5722" s="316" t="str">
        <f>IF(AND(F5722&lt;&gt;"",G5722&lt;&gt;""),COUNT($C$32:C5721)+1,"")</f>
        <v/>
      </c>
      <c r="D5722" s="292" t="str">
        <f t="shared" si="1092"/>
        <v/>
      </c>
      <c r="E5722" s="292" t="str">
        <f t="shared" si="1093"/>
        <v/>
      </c>
      <c r="F5722" s="316"/>
      <c r="G5722" s="316"/>
      <c r="H5722" s="317"/>
      <c r="I5722" s="316" t="s">
        <v>445</v>
      </c>
      <c r="J5722" s="318"/>
      <c r="K5722" s="319"/>
      <c r="L5722" s="292" t="s">
        <v>446</v>
      </c>
      <c r="M5722" s="324"/>
      <c r="N5722" s="294" t="str">
        <f t="shared" si="1094"/>
        <v/>
      </c>
      <c r="O5722" s="319"/>
      <c r="P5722" s="296" t="str">
        <f t="shared" si="1095"/>
        <v/>
      </c>
      <c r="Q5722" s="552"/>
      <c r="R5722" s="551"/>
      <c r="S5722" s="291"/>
      <c r="T5722" t="str">
        <f t="shared" si="1096"/>
        <v>-</v>
      </c>
      <c r="U5722" s="560">
        <f t="shared" si="1097"/>
        <v>0</v>
      </c>
      <c r="V5722" s="560">
        <f t="shared" si="1098"/>
        <v>0</v>
      </c>
      <c r="W5722" s="560">
        <f t="shared" si="1099"/>
        <v>0</v>
      </c>
    </row>
    <row r="5723" spans="1:23" ht="21" customHeight="1">
      <c r="A5723" s="316" t="str">
        <f t="shared" si="1090"/>
        <v/>
      </c>
      <c r="B5723" s="316" t="str">
        <f t="shared" si="1091"/>
        <v/>
      </c>
      <c r="C5723" s="316" t="str">
        <f>IF(AND(F5723&lt;&gt;"",G5723&lt;&gt;""),COUNT($C$32:C5722)+1,"")</f>
        <v/>
      </c>
      <c r="D5723" s="292" t="str">
        <f t="shared" si="1092"/>
        <v/>
      </c>
      <c r="E5723" s="292" t="str">
        <f t="shared" si="1093"/>
        <v/>
      </c>
      <c r="F5723" s="316"/>
      <c r="G5723" s="316"/>
      <c r="H5723" s="317"/>
      <c r="I5723" s="316" t="s">
        <v>445</v>
      </c>
      <c r="J5723" s="318"/>
      <c r="K5723" s="319"/>
      <c r="L5723" s="292" t="s">
        <v>446</v>
      </c>
      <c r="M5723" s="324"/>
      <c r="N5723" s="294" t="str">
        <f t="shared" si="1094"/>
        <v/>
      </c>
      <c r="O5723" s="319"/>
      <c r="P5723" s="296" t="str">
        <f t="shared" si="1095"/>
        <v/>
      </c>
      <c r="Q5723" s="552"/>
      <c r="R5723" s="551"/>
      <c r="S5723" s="291"/>
      <c r="T5723" t="str">
        <f t="shared" si="1096"/>
        <v>-</v>
      </c>
      <c r="U5723" s="560">
        <f t="shared" si="1097"/>
        <v>0</v>
      </c>
      <c r="V5723" s="560">
        <f t="shared" si="1098"/>
        <v>0</v>
      </c>
      <c r="W5723" s="560">
        <f t="shared" si="1099"/>
        <v>0</v>
      </c>
    </row>
    <row r="5724" spans="1:23" ht="21" customHeight="1">
      <c r="A5724" s="316" t="str">
        <f t="shared" si="1090"/>
        <v/>
      </c>
      <c r="B5724" s="316" t="str">
        <f t="shared" si="1091"/>
        <v/>
      </c>
      <c r="C5724" s="316" t="str">
        <f>IF(AND(F5724&lt;&gt;"",G5724&lt;&gt;""),COUNT($C$32:C5723)+1,"")</f>
        <v/>
      </c>
      <c r="D5724" s="292" t="str">
        <f t="shared" si="1092"/>
        <v/>
      </c>
      <c r="E5724" s="292" t="str">
        <f t="shared" si="1093"/>
        <v/>
      </c>
      <c r="F5724" s="316"/>
      <c r="G5724" s="316"/>
      <c r="H5724" s="317"/>
      <c r="I5724" s="316" t="s">
        <v>445</v>
      </c>
      <c r="J5724" s="318"/>
      <c r="K5724" s="319"/>
      <c r="L5724" s="292" t="s">
        <v>446</v>
      </c>
      <c r="M5724" s="324"/>
      <c r="N5724" s="294" t="str">
        <f t="shared" si="1094"/>
        <v/>
      </c>
      <c r="O5724" s="319"/>
      <c r="P5724" s="296" t="str">
        <f t="shared" si="1095"/>
        <v/>
      </c>
      <c r="Q5724" s="552"/>
      <c r="R5724" s="551"/>
      <c r="S5724" s="291"/>
      <c r="T5724" t="str">
        <f t="shared" si="1096"/>
        <v>-</v>
      </c>
      <c r="U5724" s="560">
        <f t="shared" si="1097"/>
        <v>0</v>
      </c>
      <c r="V5724" s="560">
        <f t="shared" si="1098"/>
        <v>0</v>
      </c>
      <c r="W5724" s="560">
        <f t="shared" si="1099"/>
        <v>0</v>
      </c>
    </row>
    <row r="5725" spans="1:23" ht="21" customHeight="1">
      <c r="A5725" s="316" t="str">
        <f t="shared" si="1090"/>
        <v/>
      </c>
      <c r="B5725" s="316" t="str">
        <f t="shared" si="1091"/>
        <v/>
      </c>
      <c r="C5725" s="316" t="str">
        <f>IF(AND(F5725&lt;&gt;"",G5725&lt;&gt;""),COUNT($C$32:C5724)+1,"")</f>
        <v/>
      </c>
      <c r="D5725" s="292" t="str">
        <f t="shared" si="1092"/>
        <v/>
      </c>
      <c r="E5725" s="292" t="str">
        <f t="shared" si="1093"/>
        <v/>
      </c>
      <c r="F5725" s="316"/>
      <c r="G5725" s="316"/>
      <c r="H5725" s="317"/>
      <c r="I5725" s="316" t="s">
        <v>445</v>
      </c>
      <c r="J5725" s="318"/>
      <c r="K5725" s="319"/>
      <c r="L5725" s="292" t="s">
        <v>446</v>
      </c>
      <c r="M5725" s="324"/>
      <c r="N5725" s="294" t="str">
        <f t="shared" si="1094"/>
        <v/>
      </c>
      <c r="O5725" s="319"/>
      <c r="P5725" s="296" t="str">
        <f t="shared" si="1095"/>
        <v/>
      </c>
      <c r="Q5725" s="552"/>
      <c r="R5725" s="551"/>
      <c r="S5725" s="291"/>
      <c r="T5725" t="str">
        <f t="shared" si="1096"/>
        <v>-</v>
      </c>
      <c r="U5725" s="560">
        <f t="shared" si="1097"/>
        <v>0</v>
      </c>
      <c r="V5725" s="560">
        <f t="shared" si="1098"/>
        <v>0</v>
      </c>
      <c r="W5725" s="560">
        <f t="shared" si="1099"/>
        <v>0</v>
      </c>
    </row>
    <row r="5726" spans="1:23" ht="21" customHeight="1">
      <c r="A5726" s="316" t="str">
        <f t="shared" si="1090"/>
        <v/>
      </c>
      <c r="B5726" s="316" t="str">
        <f t="shared" si="1091"/>
        <v/>
      </c>
      <c r="C5726" s="316" t="str">
        <f>IF(AND(F5726&lt;&gt;"",G5726&lt;&gt;""),COUNT($C$32:C5725)+1,"")</f>
        <v/>
      </c>
      <c r="D5726" s="292" t="str">
        <f t="shared" si="1092"/>
        <v/>
      </c>
      <c r="E5726" s="292" t="str">
        <f t="shared" si="1093"/>
        <v/>
      </c>
      <c r="F5726" s="316"/>
      <c r="G5726" s="316"/>
      <c r="H5726" s="317"/>
      <c r="I5726" s="316" t="s">
        <v>445</v>
      </c>
      <c r="J5726" s="318"/>
      <c r="K5726" s="319"/>
      <c r="L5726" s="292" t="s">
        <v>446</v>
      </c>
      <c r="M5726" s="324"/>
      <c r="N5726" s="294" t="str">
        <f t="shared" si="1094"/>
        <v/>
      </c>
      <c r="O5726" s="319"/>
      <c r="P5726" s="296" t="str">
        <f t="shared" si="1095"/>
        <v/>
      </c>
      <c r="Q5726" s="552"/>
      <c r="R5726" s="551"/>
      <c r="S5726" s="291"/>
      <c r="T5726" t="str">
        <f t="shared" si="1096"/>
        <v>-</v>
      </c>
      <c r="U5726" s="560">
        <f t="shared" si="1097"/>
        <v>0</v>
      </c>
      <c r="V5726" s="560">
        <f t="shared" si="1098"/>
        <v>0</v>
      </c>
      <c r="W5726" s="560">
        <f t="shared" si="1099"/>
        <v>0</v>
      </c>
    </row>
    <row r="5727" spans="1:23" ht="21" customHeight="1">
      <c r="A5727" s="316" t="str">
        <f t="shared" si="1090"/>
        <v/>
      </c>
      <c r="B5727" s="316" t="str">
        <f t="shared" si="1091"/>
        <v/>
      </c>
      <c r="C5727" s="316" t="str">
        <f>IF(AND(F5727&lt;&gt;"",G5727&lt;&gt;""),COUNT($C$32:C5726)+1,"")</f>
        <v/>
      </c>
      <c r="D5727" s="292" t="str">
        <f t="shared" si="1092"/>
        <v/>
      </c>
      <c r="E5727" s="292" t="str">
        <f t="shared" si="1093"/>
        <v/>
      </c>
      <c r="F5727" s="316"/>
      <c r="G5727" s="316"/>
      <c r="H5727" s="317"/>
      <c r="I5727" s="316" t="s">
        <v>445</v>
      </c>
      <c r="J5727" s="318"/>
      <c r="K5727" s="319"/>
      <c r="L5727" s="292" t="s">
        <v>446</v>
      </c>
      <c r="M5727" s="324"/>
      <c r="N5727" s="294" t="str">
        <f t="shared" si="1094"/>
        <v/>
      </c>
      <c r="O5727" s="319"/>
      <c r="P5727" s="296" t="str">
        <f t="shared" si="1095"/>
        <v/>
      </c>
      <c r="Q5727" s="552"/>
      <c r="R5727" s="551"/>
      <c r="S5727" s="291"/>
      <c r="T5727" t="str">
        <f t="shared" si="1096"/>
        <v>-</v>
      </c>
      <c r="U5727" s="560">
        <f t="shared" si="1097"/>
        <v>0</v>
      </c>
      <c r="V5727" s="560">
        <f t="shared" si="1098"/>
        <v>0</v>
      </c>
      <c r="W5727" s="560">
        <f t="shared" si="1099"/>
        <v>0</v>
      </c>
    </row>
    <row r="5728" spans="1:23" ht="21" customHeight="1">
      <c r="A5728" s="316" t="str">
        <f t="shared" si="1090"/>
        <v/>
      </c>
      <c r="B5728" s="316" t="str">
        <f t="shared" si="1091"/>
        <v/>
      </c>
      <c r="C5728" s="316" t="str">
        <f>IF(AND(F5728&lt;&gt;"",G5728&lt;&gt;""),COUNT($C$32:C5727)+1,"")</f>
        <v/>
      </c>
      <c r="D5728" s="292" t="str">
        <f t="shared" si="1092"/>
        <v/>
      </c>
      <c r="E5728" s="292" t="str">
        <f t="shared" si="1093"/>
        <v/>
      </c>
      <c r="F5728" s="316"/>
      <c r="G5728" s="316"/>
      <c r="H5728" s="317"/>
      <c r="I5728" s="316" t="s">
        <v>445</v>
      </c>
      <c r="J5728" s="318"/>
      <c r="K5728" s="319"/>
      <c r="L5728" s="292" t="s">
        <v>446</v>
      </c>
      <c r="M5728" s="324"/>
      <c r="N5728" s="294" t="str">
        <f t="shared" si="1094"/>
        <v/>
      </c>
      <c r="O5728" s="319"/>
      <c r="P5728" s="296" t="str">
        <f t="shared" si="1095"/>
        <v/>
      </c>
      <c r="Q5728" s="552"/>
      <c r="R5728" s="551"/>
      <c r="S5728" s="291"/>
      <c r="T5728" t="str">
        <f t="shared" si="1096"/>
        <v>-</v>
      </c>
      <c r="U5728" s="560">
        <f t="shared" si="1097"/>
        <v>0</v>
      </c>
      <c r="V5728" s="560">
        <f t="shared" si="1098"/>
        <v>0</v>
      </c>
      <c r="W5728" s="560">
        <f t="shared" si="1099"/>
        <v>0</v>
      </c>
    </row>
    <row r="5729" spans="1:23" ht="21" customHeight="1">
      <c r="A5729" s="316" t="str">
        <f t="shared" si="1090"/>
        <v/>
      </c>
      <c r="B5729" s="316" t="str">
        <f t="shared" si="1091"/>
        <v/>
      </c>
      <c r="C5729" s="316" t="str">
        <f>IF(AND(F5729&lt;&gt;"",G5729&lt;&gt;""),COUNT($C$32:C5728)+1,"")</f>
        <v/>
      </c>
      <c r="D5729" s="292" t="str">
        <f t="shared" si="1092"/>
        <v/>
      </c>
      <c r="E5729" s="292" t="str">
        <f t="shared" si="1093"/>
        <v/>
      </c>
      <c r="F5729" s="316"/>
      <c r="G5729" s="316"/>
      <c r="H5729" s="317"/>
      <c r="I5729" s="316" t="s">
        <v>445</v>
      </c>
      <c r="J5729" s="318"/>
      <c r="K5729" s="319"/>
      <c r="L5729" s="292" t="s">
        <v>446</v>
      </c>
      <c r="M5729" s="324"/>
      <c r="N5729" s="294" t="str">
        <f t="shared" si="1094"/>
        <v/>
      </c>
      <c r="O5729" s="319"/>
      <c r="P5729" s="296" t="str">
        <f t="shared" si="1095"/>
        <v/>
      </c>
      <c r="Q5729" s="552"/>
      <c r="R5729" s="551"/>
      <c r="S5729" s="291"/>
      <c r="T5729" t="str">
        <f t="shared" si="1096"/>
        <v>-</v>
      </c>
      <c r="U5729" s="560">
        <f t="shared" si="1097"/>
        <v>0</v>
      </c>
      <c r="V5729" s="560">
        <f t="shared" si="1098"/>
        <v>0</v>
      </c>
      <c r="W5729" s="560">
        <f t="shared" si="1099"/>
        <v>0</v>
      </c>
    </row>
    <row r="5730" spans="1:23" ht="21" customHeight="1">
      <c r="A5730" s="316" t="str">
        <f t="shared" si="1090"/>
        <v/>
      </c>
      <c r="B5730" s="316" t="str">
        <f t="shared" si="1091"/>
        <v/>
      </c>
      <c r="C5730" s="316" t="str">
        <f>IF(AND(F5730&lt;&gt;"",G5730&lt;&gt;""),COUNT($C$32:C5729)+1,"")</f>
        <v/>
      </c>
      <c r="D5730" s="292" t="str">
        <f t="shared" si="1092"/>
        <v/>
      </c>
      <c r="E5730" s="292" t="str">
        <f t="shared" si="1093"/>
        <v/>
      </c>
      <c r="F5730" s="316"/>
      <c r="G5730" s="316"/>
      <c r="H5730" s="317"/>
      <c r="I5730" s="316" t="s">
        <v>445</v>
      </c>
      <c r="J5730" s="318"/>
      <c r="K5730" s="319"/>
      <c r="L5730" s="292" t="s">
        <v>446</v>
      </c>
      <c r="M5730" s="324"/>
      <c r="N5730" s="294" t="str">
        <f t="shared" si="1094"/>
        <v/>
      </c>
      <c r="O5730" s="319"/>
      <c r="P5730" s="296" t="str">
        <f t="shared" si="1095"/>
        <v/>
      </c>
      <c r="Q5730" s="552"/>
      <c r="R5730" s="551"/>
      <c r="S5730" s="291"/>
      <c r="T5730" t="str">
        <f t="shared" si="1096"/>
        <v>-</v>
      </c>
      <c r="U5730" s="560">
        <f t="shared" si="1097"/>
        <v>0</v>
      </c>
      <c r="V5730" s="560">
        <f t="shared" si="1098"/>
        <v>0</v>
      </c>
      <c r="W5730" s="560">
        <f t="shared" si="1099"/>
        <v>0</v>
      </c>
    </row>
    <row r="5731" spans="1:23" ht="21" customHeight="1">
      <c r="A5731" s="316" t="str">
        <f t="shared" si="1090"/>
        <v/>
      </c>
      <c r="B5731" s="316" t="str">
        <f t="shared" si="1091"/>
        <v/>
      </c>
      <c r="C5731" s="316" t="str">
        <f>IF(AND(F5731&lt;&gt;"",G5731&lt;&gt;""),COUNT($C$32:C5730)+1,"")</f>
        <v/>
      </c>
      <c r="D5731" s="292" t="str">
        <f t="shared" si="1092"/>
        <v/>
      </c>
      <c r="E5731" s="292" t="str">
        <f t="shared" si="1093"/>
        <v/>
      </c>
      <c r="F5731" s="316"/>
      <c r="G5731" s="316"/>
      <c r="H5731" s="317"/>
      <c r="I5731" s="316" t="s">
        <v>445</v>
      </c>
      <c r="J5731" s="318"/>
      <c r="K5731" s="319"/>
      <c r="L5731" s="292" t="s">
        <v>446</v>
      </c>
      <c r="M5731" s="324"/>
      <c r="N5731" s="294" t="str">
        <f t="shared" si="1094"/>
        <v/>
      </c>
      <c r="O5731" s="319"/>
      <c r="P5731" s="296" t="str">
        <f t="shared" si="1095"/>
        <v/>
      </c>
      <c r="Q5731" s="552"/>
      <c r="R5731" s="551"/>
      <c r="S5731" s="291"/>
      <c r="T5731" t="str">
        <f t="shared" si="1096"/>
        <v>-</v>
      </c>
      <c r="U5731" s="560">
        <f t="shared" si="1097"/>
        <v>0</v>
      </c>
      <c r="V5731" s="560">
        <f t="shared" si="1098"/>
        <v>0</v>
      </c>
      <c r="W5731" s="560">
        <f t="shared" si="1099"/>
        <v>0</v>
      </c>
    </row>
    <row r="5732" spans="1:23" ht="21" customHeight="1">
      <c r="A5732" s="316" t="str">
        <f t="shared" si="1090"/>
        <v/>
      </c>
      <c r="B5732" s="316" t="str">
        <f t="shared" si="1091"/>
        <v/>
      </c>
      <c r="C5732" s="316" t="str">
        <f>IF(AND(F5732&lt;&gt;"",G5732&lt;&gt;""),COUNT($C$32:C5731)+1,"")</f>
        <v/>
      </c>
      <c r="D5732" s="292" t="str">
        <f t="shared" si="1092"/>
        <v/>
      </c>
      <c r="E5732" s="292" t="str">
        <f t="shared" si="1093"/>
        <v/>
      </c>
      <c r="F5732" s="316"/>
      <c r="G5732" s="316"/>
      <c r="H5732" s="317"/>
      <c r="I5732" s="316" t="s">
        <v>445</v>
      </c>
      <c r="J5732" s="318"/>
      <c r="K5732" s="319"/>
      <c r="L5732" s="292" t="s">
        <v>446</v>
      </c>
      <c r="M5732" s="324"/>
      <c r="N5732" s="294" t="str">
        <f t="shared" si="1094"/>
        <v/>
      </c>
      <c r="O5732" s="319"/>
      <c r="P5732" s="296" t="str">
        <f t="shared" si="1095"/>
        <v/>
      </c>
      <c r="Q5732" s="552"/>
      <c r="R5732" s="551"/>
      <c r="S5732" s="291"/>
      <c r="T5732" t="str">
        <f t="shared" si="1096"/>
        <v>-</v>
      </c>
      <c r="U5732" s="560">
        <f t="shared" si="1097"/>
        <v>0</v>
      </c>
      <c r="V5732" s="560">
        <f t="shared" si="1098"/>
        <v>0</v>
      </c>
      <c r="W5732" s="560">
        <f t="shared" si="1099"/>
        <v>0</v>
      </c>
    </row>
    <row r="5733" spans="1:23" ht="21" customHeight="1">
      <c r="A5733" s="316" t="str">
        <f t="shared" si="1090"/>
        <v/>
      </c>
      <c r="B5733" s="316" t="str">
        <f t="shared" si="1091"/>
        <v/>
      </c>
      <c r="C5733" s="316" t="str">
        <f>IF(AND(F5733&lt;&gt;"",G5733&lt;&gt;""),COUNT($C$32:C5732)+1,"")</f>
        <v/>
      </c>
      <c r="D5733" s="292" t="str">
        <f t="shared" si="1092"/>
        <v/>
      </c>
      <c r="E5733" s="292" t="str">
        <f t="shared" si="1093"/>
        <v/>
      </c>
      <c r="F5733" s="316"/>
      <c r="G5733" s="316"/>
      <c r="H5733" s="317"/>
      <c r="I5733" s="316" t="s">
        <v>445</v>
      </c>
      <c r="J5733" s="318"/>
      <c r="K5733" s="319"/>
      <c r="L5733" s="292" t="s">
        <v>446</v>
      </c>
      <c r="M5733" s="324"/>
      <c r="N5733" s="294" t="str">
        <f t="shared" si="1094"/>
        <v/>
      </c>
      <c r="O5733" s="319"/>
      <c r="P5733" s="296" t="str">
        <f t="shared" si="1095"/>
        <v/>
      </c>
      <c r="Q5733" s="552"/>
      <c r="R5733" s="551"/>
      <c r="S5733" s="291"/>
      <c r="T5733" t="str">
        <f t="shared" si="1096"/>
        <v>-</v>
      </c>
      <c r="U5733" s="560">
        <f t="shared" si="1097"/>
        <v>0</v>
      </c>
      <c r="V5733" s="560">
        <f t="shared" si="1098"/>
        <v>0</v>
      </c>
      <c r="W5733" s="560">
        <f t="shared" si="1099"/>
        <v>0</v>
      </c>
    </row>
    <row r="5734" spans="1:23" ht="21" customHeight="1">
      <c r="A5734" s="316" t="str">
        <f t="shared" si="1090"/>
        <v/>
      </c>
      <c r="B5734" s="316" t="str">
        <f t="shared" si="1091"/>
        <v/>
      </c>
      <c r="C5734" s="316" t="str">
        <f>IF(AND(F5734&lt;&gt;"",G5734&lt;&gt;""),COUNT($C$32:C5733)+1,"")</f>
        <v/>
      </c>
      <c r="D5734" s="292" t="str">
        <f t="shared" si="1092"/>
        <v/>
      </c>
      <c r="E5734" s="292" t="str">
        <f t="shared" si="1093"/>
        <v/>
      </c>
      <c r="F5734" s="316"/>
      <c r="G5734" s="316"/>
      <c r="H5734" s="317"/>
      <c r="I5734" s="316" t="s">
        <v>445</v>
      </c>
      <c r="J5734" s="318"/>
      <c r="K5734" s="319"/>
      <c r="L5734" s="292" t="s">
        <v>446</v>
      </c>
      <c r="M5734" s="324"/>
      <c r="N5734" s="294" t="str">
        <f t="shared" si="1094"/>
        <v/>
      </c>
      <c r="O5734" s="319"/>
      <c r="P5734" s="296" t="str">
        <f t="shared" si="1095"/>
        <v/>
      </c>
      <c r="Q5734" s="552"/>
      <c r="R5734" s="551"/>
      <c r="S5734" s="291"/>
      <c r="T5734" t="str">
        <f t="shared" si="1096"/>
        <v>-</v>
      </c>
      <c r="U5734" s="560">
        <f t="shared" si="1097"/>
        <v>0</v>
      </c>
      <c r="V5734" s="560">
        <f t="shared" si="1098"/>
        <v>0</v>
      </c>
      <c r="W5734" s="560">
        <f t="shared" si="1099"/>
        <v>0</v>
      </c>
    </row>
    <row r="5735" spans="1:23" ht="21" customHeight="1">
      <c r="A5735" s="316" t="str">
        <f t="shared" si="1090"/>
        <v/>
      </c>
      <c r="B5735" s="316" t="str">
        <f t="shared" si="1091"/>
        <v/>
      </c>
      <c r="C5735" s="316" t="str">
        <f>IF(AND(F5735&lt;&gt;"",G5735&lt;&gt;""),COUNT($C$32:C5734)+1,"")</f>
        <v/>
      </c>
      <c r="D5735" s="292" t="str">
        <f t="shared" si="1092"/>
        <v/>
      </c>
      <c r="E5735" s="292" t="str">
        <f t="shared" si="1093"/>
        <v/>
      </c>
      <c r="F5735" s="316"/>
      <c r="G5735" s="316"/>
      <c r="H5735" s="317"/>
      <c r="I5735" s="316" t="s">
        <v>445</v>
      </c>
      <c r="J5735" s="318"/>
      <c r="K5735" s="319"/>
      <c r="L5735" s="292" t="s">
        <v>446</v>
      </c>
      <c r="M5735" s="324"/>
      <c r="N5735" s="294" t="str">
        <f t="shared" si="1094"/>
        <v/>
      </c>
      <c r="O5735" s="319"/>
      <c r="P5735" s="296" t="str">
        <f t="shared" si="1095"/>
        <v/>
      </c>
      <c r="Q5735" s="552"/>
      <c r="R5735" s="551"/>
      <c r="S5735" s="291"/>
      <c r="T5735" t="str">
        <f t="shared" si="1096"/>
        <v>-</v>
      </c>
      <c r="U5735" s="560">
        <f t="shared" si="1097"/>
        <v>0</v>
      </c>
      <c r="V5735" s="560">
        <f t="shared" si="1098"/>
        <v>0</v>
      </c>
      <c r="W5735" s="560">
        <f t="shared" si="1099"/>
        <v>0</v>
      </c>
    </row>
    <row r="5736" spans="1:23" ht="21" customHeight="1">
      <c r="A5736" s="316" t="str">
        <f t="shared" si="1090"/>
        <v/>
      </c>
      <c r="B5736" s="316" t="str">
        <f t="shared" si="1091"/>
        <v/>
      </c>
      <c r="C5736" s="316" t="str">
        <f>IF(AND(F5736&lt;&gt;"",G5736&lt;&gt;""),COUNT($C$32:C5735)+1,"")</f>
        <v/>
      </c>
      <c r="D5736" s="292" t="str">
        <f t="shared" si="1092"/>
        <v/>
      </c>
      <c r="E5736" s="292" t="str">
        <f t="shared" si="1093"/>
        <v/>
      </c>
      <c r="F5736" s="316"/>
      <c r="G5736" s="316"/>
      <c r="H5736" s="317"/>
      <c r="I5736" s="316" t="s">
        <v>445</v>
      </c>
      <c r="J5736" s="318"/>
      <c r="K5736" s="319"/>
      <c r="L5736" s="292" t="s">
        <v>446</v>
      </c>
      <c r="M5736" s="324"/>
      <c r="N5736" s="294" t="str">
        <f t="shared" si="1094"/>
        <v/>
      </c>
      <c r="O5736" s="319"/>
      <c r="P5736" s="296" t="str">
        <f t="shared" si="1095"/>
        <v/>
      </c>
      <c r="Q5736" s="552"/>
      <c r="R5736" s="551"/>
      <c r="S5736" s="291"/>
      <c r="T5736" t="str">
        <f t="shared" si="1096"/>
        <v>-</v>
      </c>
      <c r="U5736" s="560">
        <f t="shared" si="1097"/>
        <v>0</v>
      </c>
      <c r="V5736" s="560">
        <f t="shared" si="1098"/>
        <v>0</v>
      </c>
      <c r="W5736" s="560">
        <f t="shared" si="1099"/>
        <v>0</v>
      </c>
    </row>
    <row r="5737" spans="1:23" ht="21" customHeight="1">
      <c r="A5737" s="316" t="str">
        <f t="shared" si="1090"/>
        <v/>
      </c>
      <c r="B5737" s="316" t="str">
        <f t="shared" si="1091"/>
        <v/>
      </c>
      <c r="C5737" s="316" t="str">
        <f>IF(AND(F5737&lt;&gt;"",G5737&lt;&gt;""),COUNT($C$32:C5736)+1,"")</f>
        <v/>
      </c>
      <c r="D5737" s="292" t="str">
        <f t="shared" si="1092"/>
        <v/>
      </c>
      <c r="E5737" s="292" t="str">
        <f t="shared" si="1093"/>
        <v/>
      </c>
      <c r="F5737" s="316"/>
      <c r="G5737" s="316"/>
      <c r="H5737" s="317"/>
      <c r="I5737" s="316" t="s">
        <v>445</v>
      </c>
      <c r="J5737" s="318"/>
      <c r="K5737" s="319"/>
      <c r="L5737" s="292" t="s">
        <v>446</v>
      </c>
      <c r="M5737" s="324"/>
      <c r="N5737" s="294" t="str">
        <f t="shared" si="1094"/>
        <v/>
      </c>
      <c r="O5737" s="319"/>
      <c r="P5737" s="296" t="str">
        <f t="shared" si="1095"/>
        <v/>
      </c>
      <c r="Q5737" s="552"/>
      <c r="R5737" s="551"/>
      <c r="S5737" s="291"/>
      <c r="T5737" t="str">
        <f t="shared" si="1096"/>
        <v>-</v>
      </c>
      <c r="U5737" s="560">
        <f t="shared" si="1097"/>
        <v>0</v>
      </c>
      <c r="V5737" s="560">
        <f t="shared" si="1098"/>
        <v>0</v>
      </c>
      <c r="W5737" s="560">
        <f t="shared" si="1099"/>
        <v>0</v>
      </c>
    </row>
    <row r="5738" spans="1:23" ht="21" customHeight="1">
      <c r="A5738" s="316" t="str">
        <f t="shared" si="1090"/>
        <v/>
      </c>
      <c r="B5738" s="316" t="str">
        <f t="shared" si="1091"/>
        <v/>
      </c>
      <c r="C5738" s="316" t="str">
        <f>IF(AND(F5738&lt;&gt;"",G5738&lt;&gt;""),COUNT($C$32:C5737)+1,"")</f>
        <v/>
      </c>
      <c r="D5738" s="292" t="str">
        <f t="shared" si="1092"/>
        <v/>
      </c>
      <c r="E5738" s="292" t="str">
        <f t="shared" si="1093"/>
        <v/>
      </c>
      <c r="F5738" s="316"/>
      <c r="G5738" s="316"/>
      <c r="H5738" s="317"/>
      <c r="I5738" s="316" t="s">
        <v>445</v>
      </c>
      <c r="J5738" s="318"/>
      <c r="K5738" s="319"/>
      <c r="L5738" s="292" t="s">
        <v>446</v>
      </c>
      <c r="M5738" s="324"/>
      <c r="N5738" s="294" t="str">
        <f t="shared" si="1094"/>
        <v/>
      </c>
      <c r="O5738" s="319"/>
      <c r="P5738" s="296" t="str">
        <f t="shared" si="1095"/>
        <v/>
      </c>
      <c r="Q5738" s="552"/>
      <c r="R5738" s="551"/>
      <c r="S5738" s="291"/>
      <c r="T5738" t="str">
        <f t="shared" si="1096"/>
        <v>-</v>
      </c>
      <c r="U5738" s="560">
        <f t="shared" si="1097"/>
        <v>0</v>
      </c>
      <c r="V5738" s="560">
        <f t="shared" si="1098"/>
        <v>0</v>
      </c>
      <c r="W5738" s="560">
        <f t="shared" si="1099"/>
        <v>0</v>
      </c>
    </row>
    <row r="5739" spans="1:23" ht="21" customHeight="1">
      <c r="A5739" s="316" t="str">
        <f t="shared" si="1090"/>
        <v/>
      </c>
      <c r="B5739" s="316" t="str">
        <f t="shared" si="1091"/>
        <v/>
      </c>
      <c r="C5739" s="316" t="str">
        <f>IF(AND(F5739&lt;&gt;"",G5739&lt;&gt;""),COUNT($C$32:C5738)+1,"")</f>
        <v/>
      </c>
      <c r="D5739" s="292" t="str">
        <f t="shared" si="1092"/>
        <v/>
      </c>
      <c r="E5739" s="292" t="str">
        <f t="shared" si="1093"/>
        <v/>
      </c>
      <c r="F5739" s="316"/>
      <c r="G5739" s="316"/>
      <c r="H5739" s="317"/>
      <c r="I5739" s="316" t="s">
        <v>445</v>
      </c>
      <c r="J5739" s="318"/>
      <c r="K5739" s="319"/>
      <c r="L5739" s="292" t="s">
        <v>446</v>
      </c>
      <c r="M5739" s="324"/>
      <c r="N5739" s="294" t="str">
        <f t="shared" si="1094"/>
        <v/>
      </c>
      <c r="O5739" s="319"/>
      <c r="P5739" s="296" t="str">
        <f t="shared" si="1095"/>
        <v/>
      </c>
      <c r="Q5739" s="552"/>
      <c r="R5739" s="551"/>
      <c r="S5739" s="291"/>
      <c r="T5739" t="str">
        <f t="shared" si="1096"/>
        <v>-</v>
      </c>
      <c r="U5739" s="560">
        <f t="shared" si="1097"/>
        <v>0</v>
      </c>
      <c r="V5739" s="560">
        <f t="shared" si="1098"/>
        <v>0</v>
      </c>
      <c r="W5739" s="560">
        <f t="shared" si="1099"/>
        <v>0</v>
      </c>
    </row>
    <row r="5740" spans="1:23" ht="21" customHeight="1">
      <c r="A5740" s="316" t="str">
        <f t="shared" si="1090"/>
        <v/>
      </c>
      <c r="B5740" s="316" t="str">
        <f t="shared" si="1091"/>
        <v/>
      </c>
      <c r="C5740" s="316" t="str">
        <f>IF(AND(F5740&lt;&gt;"",G5740&lt;&gt;""),COUNT($C$32:C5739)+1,"")</f>
        <v/>
      </c>
      <c r="D5740" s="292" t="str">
        <f t="shared" si="1092"/>
        <v/>
      </c>
      <c r="E5740" s="292" t="str">
        <f t="shared" si="1093"/>
        <v/>
      </c>
      <c r="F5740" s="316"/>
      <c r="G5740" s="316"/>
      <c r="H5740" s="317"/>
      <c r="I5740" s="316" t="s">
        <v>445</v>
      </c>
      <c r="J5740" s="318"/>
      <c r="K5740" s="319"/>
      <c r="L5740" s="292" t="s">
        <v>446</v>
      </c>
      <c r="M5740" s="324"/>
      <c r="N5740" s="294" t="str">
        <f t="shared" si="1094"/>
        <v/>
      </c>
      <c r="O5740" s="319"/>
      <c r="P5740" s="296" t="str">
        <f t="shared" si="1095"/>
        <v/>
      </c>
      <c r="Q5740" s="552"/>
      <c r="R5740" s="551"/>
      <c r="S5740" s="291"/>
      <c r="T5740" t="str">
        <f t="shared" si="1096"/>
        <v>-</v>
      </c>
      <c r="U5740" s="560">
        <f t="shared" si="1097"/>
        <v>0</v>
      </c>
      <c r="V5740" s="560">
        <f t="shared" si="1098"/>
        <v>0</v>
      </c>
      <c r="W5740" s="560">
        <f t="shared" si="1099"/>
        <v>0</v>
      </c>
    </row>
    <row r="5741" spans="1:23" ht="21" customHeight="1">
      <c r="A5741" s="316" t="str">
        <f t="shared" si="1090"/>
        <v/>
      </c>
      <c r="B5741" s="316" t="str">
        <f t="shared" si="1091"/>
        <v/>
      </c>
      <c r="C5741" s="316" t="str">
        <f>IF(AND(F5741&lt;&gt;"",G5741&lt;&gt;""),COUNT($C$32:C5740)+1,"")</f>
        <v/>
      </c>
      <c r="D5741" s="292" t="str">
        <f t="shared" si="1092"/>
        <v/>
      </c>
      <c r="E5741" s="292" t="str">
        <f t="shared" si="1093"/>
        <v/>
      </c>
      <c r="F5741" s="316"/>
      <c r="G5741" s="316"/>
      <c r="H5741" s="317"/>
      <c r="I5741" s="316" t="s">
        <v>445</v>
      </c>
      <c r="J5741" s="318"/>
      <c r="K5741" s="319"/>
      <c r="L5741" s="292" t="s">
        <v>446</v>
      </c>
      <c r="M5741" s="324"/>
      <c r="N5741" s="294" t="str">
        <f t="shared" si="1094"/>
        <v/>
      </c>
      <c r="O5741" s="319"/>
      <c r="P5741" s="296" t="str">
        <f t="shared" si="1095"/>
        <v/>
      </c>
      <c r="Q5741" s="552"/>
      <c r="R5741" s="551"/>
      <c r="S5741" s="291"/>
      <c r="T5741" t="str">
        <f t="shared" si="1096"/>
        <v>-</v>
      </c>
      <c r="U5741" s="560">
        <f t="shared" si="1097"/>
        <v>0</v>
      </c>
      <c r="V5741" s="560">
        <f t="shared" si="1098"/>
        <v>0</v>
      </c>
      <c r="W5741" s="560">
        <f t="shared" si="1099"/>
        <v>0</v>
      </c>
    </row>
    <row r="5742" spans="1:23" ht="21" customHeight="1">
      <c r="A5742" s="316" t="str">
        <f t="shared" si="1090"/>
        <v/>
      </c>
      <c r="B5742" s="316" t="str">
        <f t="shared" si="1091"/>
        <v/>
      </c>
      <c r="C5742" s="316" t="str">
        <f>IF(AND(F5742&lt;&gt;"",G5742&lt;&gt;""),COUNT($C$32:C5741)+1,"")</f>
        <v/>
      </c>
      <c r="D5742" s="292" t="str">
        <f t="shared" si="1092"/>
        <v/>
      </c>
      <c r="E5742" s="292" t="str">
        <f t="shared" si="1093"/>
        <v/>
      </c>
      <c r="F5742" s="316"/>
      <c r="G5742" s="316"/>
      <c r="H5742" s="317"/>
      <c r="I5742" s="316" t="s">
        <v>445</v>
      </c>
      <c r="J5742" s="318"/>
      <c r="K5742" s="319"/>
      <c r="L5742" s="292" t="s">
        <v>446</v>
      </c>
      <c r="M5742" s="324"/>
      <c r="N5742" s="294" t="str">
        <f t="shared" si="1094"/>
        <v/>
      </c>
      <c r="O5742" s="319"/>
      <c r="P5742" s="296" t="str">
        <f t="shared" si="1095"/>
        <v/>
      </c>
      <c r="Q5742" s="552"/>
      <c r="R5742" s="551"/>
      <c r="S5742" s="291"/>
      <c r="T5742" t="str">
        <f t="shared" si="1096"/>
        <v>-</v>
      </c>
      <c r="U5742" s="560">
        <f t="shared" si="1097"/>
        <v>0</v>
      </c>
      <c r="V5742" s="560">
        <f t="shared" si="1098"/>
        <v>0</v>
      </c>
      <c r="W5742" s="560">
        <f t="shared" si="1099"/>
        <v>0</v>
      </c>
    </row>
    <row r="5743" spans="1:23" ht="21" customHeight="1">
      <c r="A5743" s="316" t="str">
        <f t="shared" si="1090"/>
        <v/>
      </c>
      <c r="B5743" s="316" t="str">
        <f t="shared" si="1091"/>
        <v/>
      </c>
      <c r="C5743" s="316" t="str">
        <f>IF(AND(F5743&lt;&gt;"",G5743&lt;&gt;""),COUNT($C$32:C5742)+1,"")</f>
        <v/>
      </c>
      <c r="D5743" s="292" t="str">
        <f t="shared" si="1092"/>
        <v/>
      </c>
      <c r="E5743" s="292" t="str">
        <f t="shared" si="1093"/>
        <v/>
      </c>
      <c r="F5743" s="316"/>
      <c r="G5743" s="316"/>
      <c r="H5743" s="317"/>
      <c r="I5743" s="316" t="s">
        <v>445</v>
      </c>
      <c r="J5743" s="318"/>
      <c r="K5743" s="319"/>
      <c r="L5743" s="292" t="s">
        <v>446</v>
      </c>
      <c r="M5743" s="324"/>
      <c r="N5743" s="294" t="str">
        <f t="shared" si="1094"/>
        <v/>
      </c>
      <c r="O5743" s="319"/>
      <c r="P5743" s="296" t="str">
        <f t="shared" si="1095"/>
        <v/>
      </c>
      <c r="Q5743" s="552"/>
      <c r="R5743" s="551"/>
      <c r="S5743" s="291"/>
      <c r="T5743" t="str">
        <f t="shared" si="1096"/>
        <v>-</v>
      </c>
      <c r="U5743" s="560">
        <f t="shared" si="1097"/>
        <v>0</v>
      </c>
      <c r="V5743" s="560">
        <f t="shared" si="1098"/>
        <v>0</v>
      </c>
      <c r="W5743" s="560">
        <f t="shared" si="1099"/>
        <v>0</v>
      </c>
    </row>
    <row r="5744" spans="1:23" ht="21" customHeight="1">
      <c r="A5744" s="316" t="str">
        <f t="shared" si="1090"/>
        <v/>
      </c>
      <c r="B5744" s="316" t="str">
        <f t="shared" si="1091"/>
        <v/>
      </c>
      <c r="C5744" s="316" t="str">
        <f>IF(AND(F5744&lt;&gt;"",G5744&lt;&gt;""),COUNT($C$32:C5743)+1,"")</f>
        <v/>
      </c>
      <c r="D5744" s="292" t="str">
        <f t="shared" si="1092"/>
        <v/>
      </c>
      <c r="E5744" s="292" t="str">
        <f t="shared" si="1093"/>
        <v/>
      </c>
      <c r="F5744" s="316"/>
      <c r="G5744" s="316"/>
      <c r="H5744" s="317"/>
      <c r="I5744" s="316" t="s">
        <v>445</v>
      </c>
      <c r="J5744" s="318"/>
      <c r="K5744" s="319"/>
      <c r="L5744" s="292" t="s">
        <v>446</v>
      </c>
      <c r="M5744" s="324"/>
      <c r="N5744" s="294" t="str">
        <f t="shared" si="1094"/>
        <v/>
      </c>
      <c r="O5744" s="319"/>
      <c r="P5744" s="296" t="str">
        <f t="shared" si="1095"/>
        <v/>
      </c>
      <c r="Q5744" s="552"/>
      <c r="R5744" s="551"/>
      <c r="S5744" s="291"/>
      <c r="T5744" t="str">
        <f t="shared" si="1096"/>
        <v>-</v>
      </c>
      <c r="U5744" s="560">
        <f t="shared" si="1097"/>
        <v>0</v>
      </c>
      <c r="V5744" s="560">
        <f t="shared" si="1098"/>
        <v>0</v>
      </c>
      <c r="W5744" s="560">
        <f t="shared" si="1099"/>
        <v>0</v>
      </c>
    </row>
    <row r="5745" spans="1:23" ht="21" customHeight="1">
      <c r="A5745" s="316" t="str">
        <f t="shared" si="1090"/>
        <v/>
      </c>
      <c r="B5745" s="316" t="str">
        <f t="shared" si="1091"/>
        <v/>
      </c>
      <c r="C5745" s="316" t="str">
        <f>IF(AND(F5745&lt;&gt;"",G5745&lt;&gt;""),COUNT($C$32:C5744)+1,"")</f>
        <v/>
      </c>
      <c r="D5745" s="292" t="str">
        <f t="shared" si="1092"/>
        <v/>
      </c>
      <c r="E5745" s="292" t="str">
        <f t="shared" si="1093"/>
        <v/>
      </c>
      <c r="F5745" s="316"/>
      <c r="G5745" s="316"/>
      <c r="H5745" s="317"/>
      <c r="I5745" s="316" t="s">
        <v>445</v>
      </c>
      <c r="J5745" s="318"/>
      <c r="K5745" s="319"/>
      <c r="L5745" s="292" t="s">
        <v>446</v>
      </c>
      <c r="M5745" s="324"/>
      <c r="N5745" s="294" t="str">
        <f t="shared" si="1094"/>
        <v/>
      </c>
      <c r="O5745" s="319"/>
      <c r="P5745" s="296" t="str">
        <f t="shared" si="1095"/>
        <v/>
      </c>
      <c r="Q5745" s="552"/>
      <c r="R5745" s="551"/>
      <c r="S5745" s="291"/>
      <c r="T5745" t="str">
        <f t="shared" si="1096"/>
        <v>-</v>
      </c>
      <c r="U5745" s="560">
        <f t="shared" si="1097"/>
        <v>0</v>
      </c>
      <c r="V5745" s="560">
        <f t="shared" si="1098"/>
        <v>0</v>
      </c>
      <c r="W5745" s="560">
        <f t="shared" si="1099"/>
        <v>0</v>
      </c>
    </row>
    <row r="5746" spans="1:23" ht="21" customHeight="1">
      <c r="A5746" s="316" t="str">
        <f t="shared" si="1090"/>
        <v/>
      </c>
      <c r="B5746" s="316" t="str">
        <f t="shared" si="1091"/>
        <v/>
      </c>
      <c r="C5746" s="316" t="str">
        <f>IF(AND(F5746&lt;&gt;"",G5746&lt;&gt;""),COUNT($C$32:C5745)+1,"")</f>
        <v/>
      </c>
      <c r="D5746" s="292" t="str">
        <f t="shared" si="1092"/>
        <v/>
      </c>
      <c r="E5746" s="292" t="str">
        <f t="shared" si="1093"/>
        <v/>
      </c>
      <c r="F5746" s="316"/>
      <c r="G5746" s="316"/>
      <c r="H5746" s="317"/>
      <c r="I5746" s="316" t="s">
        <v>445</v>
      </c>
      <c r="J5746" s="318"/>
      <c r="K5746" s="319"/>
      <c r="L5746" s="292" t="s">
        <v>446</v>
      </c>
      <c r="M5746" s="324"/>
      <c r="N5746" s="294" t="str">
        <f t="shared" si="1094"/>
        <v/>
      </c>
      <c r="O5746" s="319"/>
      <c r="P5746" s="296" t="str">
        <f t="shared" si="1095"/>
        <v/>
      </c>
      <c r="Q5746" s="552"/>
      <c r="R5746" s="551"/>
      <c r="S5746" s="291"/>
      <c r="T5746" t="str">
        <f t="shared" si="1096"/>
        <v>-</v>
      </c>
      <c r="U5746" s="560">
        <f t="shared" si="1097"/>
        <v>0</v>
      </c>
      <c r="V5746" s="560">
        <f t="shared" si="1098"/>
        <v>0</v>
      </c>
      <c r="W5746" s="560">
        <f t="shared" si="1099"/>
        <v>0</v>
      </c>
    </row>
    <row r="5747" spans="1:23" ht="21" customHeight="1">
      <c r="A5747" s="316" t="str">
        <f t="shared" si="1090"/>
        <v/>
      </c>
      <c r="B5747" s="316" t="str">
        <f t="shared" si="1091"/>
        <v/>
      </c>
      <c r="C5747" s="316" t="str">
        <f>IF(AND(F5747&lt;&gt;"",G5747&lt;&gt;""),COUNT($C$32:C5746)+1,"")</f>
        <v/>
      </c>
      <c r="D5747" s="292" t="str">
        <f t="shared" si="1092"/>
        <v/>
      </c>
      <c r="E5747" s="292" t="str">
        <f t="shared" si="1093"/>
        <v/>
      </c>
      <c r="F5747" s="316"/>
      <c r="G5747" s="316"/>
      <c r="H5747" s="317"/>
      <c r="I5747" s="316" t="s">
        <v>445</v>
      </c>
      <c r="J5747" s="318"/>
      <c r="K5747" s="319"/>
      <c r="L5747" s="292" t="s">
        <v>446</v>
      </c>
      <c r="M5747" s="324"/>
      <c r="N5747" s="294" t="str">
        <f t="shared" si="1094"/>
        <v/>
      </c>
      <c r="O5747" s="319"/>
      <c r="P5747" s="296" t="str">
        <f t="shared" si="1095"/>
        <v/>
      </c>
      <c r="Q5747" s="552"/>
      <c r="R5747" s="551"/>
      <c r="S5747" s="291"/>
      <c r="T5747" t="str">
        <f t="shared" si="1096"/>
        <v>-</v>
      </c>
      <c r="U5747" s="560">
        <f t="shared" si="1097"/>
        <v>0</v>
      </c>
      <c r="V5747" s="560">
        <f t="shared" si="1098"/>
        <v>0</v>
      </c>
      <c r="W5747" s="560">
        <f t="shared" si="1099"/>
        <v>0</v>
      </c>
    </row>
    <row r="5748" spans="1:23" ht="21" customHeight="1">
      <c r="A5748" s="316" t="str">
        <f t="shared" si="1090"/>
        <v/>
      </c>
      <c r="B5748" s="316" t="str">
        <f t="shared" si="1091"/>
        <v/>
      </c>
      <c r="C5748" s="316" t="str">
        <f>IF(AND(F5748&lt;&gt;"",G5748&lt;&gt;""),COUNT($C$32:C5747)+1,"")</f>
        <v/>
      </c>
      <c r="D5748" s="292" t="str">
        <f t="shared" si="1092"/>
        <v/>
      </c>
      <c r="E5748" s="292" t="str">
        <f t="shared" si="1093"/>
        <v/>
      </c>
      <c r="F5748" s="316"/>
      <c r="G5748" s="316"/>
      <c r="H5748" s="317"/>
      <c r="I5748" s="316" t="s">
        <v>445</v>
      </c>
      <c r="J5748" s="318"/>
      <c r="K5748" s="319"/>
      <c r="L5748" s="292" t="s">
        <v>446</v>
      </c>
      <c r="M5748" s="324"/>
      <c r="N5748" s="294" t="str">
        <f t="shared" si="1094"/>
        <v/>
      </c>
      <c r="O5748" s="319"/>
      <c r="P5748" s="296" t="str">
        <f t="shared" si="1095"/>
        <v/>
      </c>
      <c r="Q5748" s="552"/>
      <c r="R5748" s="551"/>
      <c r="S5748" s="291"/>
      <c r="T5748" t="str">
        <f t="shared" si="1096"/>
        <v>-</v>
      </c>
      <c r="U5748" s="560">
        <f t="shared" si="1097"/>
        <v>0</v>
      </c>
      <c r="V5748" s="560">
        <f t="shared" si="1098"/>
        <v>0</v>
      </c>
      <c r="W5748" s="560">
        <f t="shared" si="1099"/>
        <v>0</v>
      </c>
    </row>
    <row r="5749" spans="1:23" ht="21" customHeight="1">
      <c r="A5749" s="316" t="str">
        <f t="shared" si="1090"/>
        <v/>
      </c>
      <c r="B5749" s="316" t="str">
        <f t="shared" si="1091"/>
        <v/>
      </c>
      <c r="C5749" s="316" t="str">
        <f>IF(AND(F5749&lt;&gt;"",G5749&lt;&gt;""),COUNT($C$32:C5748)+1,"")</f>
        <v/>
      </c>
      <c r="D5749" s="292" t="str">
        <f t="shared" si="1092"/>
        <v/>
      </c>
      <c r="E5749" s="292" t="str">
        <f t="shared" si="1093"/>
        <v/>
      </c>
      <c r="F5749" s="316"/>
      <c r="G5749" s="316"/>
      <c r="H5749" s="317"/>
      <c r="I5749" s="316" t="s">
        <v>445</v>
      </c>
      <c r="J5749" s="318"/>
      <c r="K5749" s="319"/>
      <c r="L5749" s="292" t="s">
        <v>446</v>
      </c>
      <c r="M5749" s="324"/>
      <c r="N5749" s="294" t="str">
        <f t="shared" si="1094"/>
        <v/>
      </c>
      <c r="O5749" s="319"/>
      <c r="P5749" s="296" t="str">
        <f t="shared" si="1095"/>
        <v/>
      </c>
      <c r="Q5749" s="552"/>
      <c r="R5749" s="551"/>
      <c r="S5749" s="291"/>
      <c r="T5749" t="str">
        <f t="shared" si="1096"/>
        <v>-</v>
      </c>
      <c r="U5749" s="560">
        <f t="shared" si="1097"/>
        <v>0</v>
      </c>
      <c r="V5749" s="560">
        <f t="shared" si="1098"/>
        <v>0</v>
      </c>
      <c r="W5749" s="560">
        <f t="shared" si="1099"/>
        <v>0</v>
      </c>
    </row>
    <row r="5750" spans="1:23" ht="21" customHeight="1">
      <c r="A5750" s="316" t="str">
        <f t="shared" si="1090"/>
        <v/>
      </c>
      <c r="B5750" s="316" t="str">
        <f t="shared" si="1091"/>
        <v/>
      </c>
      <c r="C5750" s="316" t="str">
        <f>IF(AND(F5750&lt;&gt;"",G5750&lt;&gt;""),COUNT($C$32:C5749)+1,"")</f>
        <v/>
      </c>
      <c r="D5750" s="292" t="str">
        <f t="shared" si="1092"/>
        <v/>
      </c>
      <c r="E5750" s="292" t="str">
        <f t="shared" si="1093"/>
        <v/>
      </c>
      <c r="F5750" s="316"/>
      <c r="G5750" s="316"/>
      <c r="H5750" s="317"/>
      <c r="I5750" s="316" t="s">
        <v>445</v>
      </c>
      <c r="J5750" s="318"/>
      <c r="K5750" s="319"/>
      <c r="L5750" s="292" t="s">
        <v>446</v>
      </c>
      <c r="M5750" s="324"/>
      <c r="N5750" s="294" t="str">
        <f t="shared" si="1094"/>
        <v/>
      </c>
      <c r="O5750" s="319"/>
      <c r="P5750" s="296" t="str">
        <f t="shared" si="1095"/>
        <v/>
      </c>
      <c r="Q5750" s="552"/>
      <c r="R5750" s="551"/>
      <c r="S5750" s="291"/>
      <c r="T5750" t="str">
        <f t="shared" si="1096"/>
        <v>-</v>
      </c>
      <c r="U5750" s="560">
        <f t="shared" si="1097"/>
        <v>0</v>
      </c>
      <c r="V5750" s="560">
        <f t="shared" si="1098"/>
        <v>0</v>
      </c>
      <c r="W5750" s="560">
        <f t="shared" si="1099"/>
        <v>0</v>
      </c>
    </row>
    <row r="5751" spans="1:23" ht="21" customHeight="1">
      <c r="A5751" s="316" t="str">
        <f t="shared" ref="A5751:A5814" si="1100">IF(AND(F5751&lt;&gt;"",G5751&lt;&gt;""),LEFT(E5751,5),"")</f>
        <v/>
      </c>
      <c r="B5751" s="316" t="str">
        <f t="shared" ref="B5751:B5814" si="1101">IF(AND(F5751&lt;&gt;"",G5751&lt;&gt;""),LEFT(G5751,2),"")</f>
        <v/>
      </c>
      <c r="C5751" s="316" t="str">
        <f>IF(AND(F5751&lt;&gt;"",G5751&lt;&gt;""),COUNT($C$32:C5750)+1,"")</f>
        <v/>
      </c>
      <c r="D5751" s="292" t="str">
        <f t="shared" ref="D5751:D5814" si="1102">IF(C5751&lt;&gt;"","LN"&amp;TEXT(C5751,"0000"),"")</f>
        <v/>
      </c>
      <c r="E5751" s="292" t="str">
        <f t="shared" ref="E5751:E5814" si="1103">IF(AND(F5751&lt;&gt;"",G5751&lt;&gt;""),LEFT(F5751,7),"")</f>
        <v/>
      </c>
      <c r="F5751" s="316"/>
      <c r="G5751" s="316"/>
      <c r="H5751" s="317"/>
      <c r="I5751" s="316" t="s">
        <v>445</v>
      </c>
      <c r="J5751" s="318"/>
      <c r="K5751" s="319"/>
      <c r="L5751" s="292" t="s">
        <v>446</v>
      </c>
      <c r="M5751" s="324"/>
      <c r="N5751" s="294" t="str">
        <f t="shared" ref="N5751:N5814" si="1104">IF(AND(F5751&lt;&gt;"",G5751&lt;&gt;""),K5751*M5751,"")</f>
        <v/>
      </c>
      <c r="O5751" s="319"/>
      <c r="P5751" s="296" t="str">
        <f t="shared" ref="P5751:P5814" si="1105">IF(AND(F5751&lt;&gt;"",G5751&lt;&gt;""),N5751*O5751,"")</f>
        <v/>
      </c>
      <c r="Q5751" s="552"/>
      <c r="R5751" s="551"/>
      <c r="S5751" s="291"/>
      <c r="T5751" t="str">
        <f t="shared" ref="T5751:T5814" si="1106">IF(AND(F5751&lt;&gt;"",G5751&lt;&gt;""),"ok","-")</f>
        <v>-</v>
      </c>
      <c r="U5751" s="560">
        <f t="shared" ref="U5751:U5814" si="1107">MOD(K5751,1)</f>
        <v>0</v>
      </c>
      <c r="V5751" s="560">
        <f t="shared" ref="V5751:V5814" si="1108">MOD(M5751,1)</f>
        <v>0</v>
      </c>
      <c r="W5751" s="560">
        <f t="shared" ref="W5751:W5814" si="1109">MOD(O5751,1)</f>
        <v>0</v>
      </c>
    </row>
    <row r="5752" spans="1:23" ht="21" customHeight="1">
      <c r="A5752" s="316" t="str">
        <f t="shared" si="1100"/>
        <v/>
      </c>
      <c r="B5752" s="316" t="str">
        <f t="shared" si="1101"/>
        <v/>
      </c>
      <c r="C5752" s="316" t="str">
        <f>IF(AND(F5752&lt;&gt;"",G5752&lt;&gt;""),COUNT($C$32:C5751)+1,"")</f>
        <v/>
      </c>
      <c r="D5752" s="292" t="str">
        <f t="shared" si="1102"/>
        <v/>
      </c>
      <c r="E5752" s="292" t="str">
        <f t="shared" si="1103"/>
        <v/>
      </c>
      <c r="F5752" s="316"/>
      <c r="G5752" s="316"/>
      <c r="H5752" s="317"/>
      <c r="I5752" s="316" t="s">
        <v>445</v>
      </c>
      <c r="J5752" s="318"/>
      <c r="K5752" s="319"/>
      <c r="L5752" s="292" t="s">
        <v>446</v>
      </c>
      <c r="M5752" s="324"/>
      <c r="N5752" s="294" t="str">
        <f t="shared" si="1104"/>
        <v/>
      </c>
      <c r="O5752" s="319"/>
      <c r="P5752" s="296" t="str">
        <f t="shared" si="1105"/>
        <v/>
      </c>
      <c r="Q5752" s="552"/>
      <c r="R5752" s="551"/>
      <c r="S5752" s="291"/>
      <c r="T5752" t="str">
        <f t="shared" si="1106"/>
        <v>-</v>
      </c>
      <c r="U5752" s="560">
        <f t="shared" si="1107"/>
        <v>0</v>
      </c>
      <c r="V5752" s="560">
        <f t="shared" si="1108"/>
        <v>0</v>
      </c>
      <c r="W5752" s="560">
        <f t="shared" si="1109"/>
        <v>0</v>
      </c>
    </row>
    <row r="5753" spans="1:23" ht="21" customHeight="1">
      <c r="A5753" s="316" t="str">
        <f t="shared" si="1100"/>
        <v/>
      </c>
      <c r="B5753" s="316" t="str">
        <f t="shared" si="1101"/>
        <v/>
      </c>
      <c r="C5753" s="316" t="str">
        <f>IF(AND(F5753&lt;&gt;"",G5753&lt;&gt;""),COUNT($C$32:C5752)+1,"")</f>
        <v/>
      </c>
      <c r="D5753" s="292" t="str">
        <f t="shared" si="1102"/>
        <v/>
      </c>
      <c r="E5753" s="292" t="str">
        <f t="shared" si="1103"/>
        <v/>
      </c>
      <c r="F5753" s="316"/>
      <c r="G5753" s="316"/>
      <c r="H5753" s="317"/>
      <c r="I5753" s="316" t="s">
        <v>445</v>
      </c>
      <c r="J5753" s="318"/>
      <c r="K5753" s="319"/>
      <c r="L5753" s="292" t="s">
        <v>446</v>
      </c>
      <c r="M5753" s="324"/>
      <c r="N5753" s="294" t="str">
        <f t="shared" si="1104"/>
        <v/>
      </c>
      <c r="O5753" s="319"/>
      <c r="P5753" s="296" t="str">
        <f t="shared" si="1105"/>
        <v/>
      </c>
      <c r="Q5753" s="552"/>
      <c r="R5753" s="551"/>
      <c r="S5753" s="291"/>
      <c r="T5753" t="str">
        <f t="shared" si="1106"/>
        <v>-</v>
      </c>
      <c r="U5753" s="560">
        <f t="shared" si="1107"/>
        <v>0</v>
      </c>
      <c r="V5753" s="560">
        <f t="shared" si="1108"/>
        <v>0</v>
      </c>
      <c r="W5753" s="560">
        <f t="shared" si="1109"/>
        <v>0</v>
      </c>
    </row>
    <row r="5754" spans="1:23" ht="21" customHeight="1">
      <c r="A5754" s="316" t="str">
        <f t="shared" si="1100"/>
        <v/>
      </c>
      <c r="B5754" s="316" t="str">
        <f t="shared" si="1101"/>
        <v/>
      </c>
      <c r="C5754" s="316" t="str">
        <f>IF(AND(F5754&lt;&gt;"",G5754&lt;&gt;""),COUNT($C$32:C5753)+1,"")</f>
        <v/>
      </c>
      <c r="D5754" s="292" t="str">
        <f t="shared" si="1102"/>
        <v/>
      </c>
      <c r="E5754" s="292" t="str">
        <f t="shared" si="1103"/>
        <v/>
      </c>
      <c r="F5754" s="316"/>
      <c r="G5754" s="316"/>
      <c r="H5754" s="317"/>
      <c r="I5754" s="316" t="s">
        <v>445</v>
      </c>
      <c r="J5754" s="318"/>
      <c r="K5754" s="319"/>
      <c r="L5754" s="292" t="s">
        <v>446</v>
      </c>
      <c r="M5754" s="324"/>
      <c r="N5754" s="294" t="str">
        <f t="shared" si="1104"/>
        <v/>
      </c>
      <c r="O5754" s="319"/>
      <c r="P5754" s="296" t="str">
        <f t="shared" si="1105"/>
        <v/>
      </c>
      <c r="Q5754" s="552"/>
      <c r="R5754" s="551"/>
      <c r="S5754" s="291"/>
      <c r="T5754" t="str">
        <f t="shared" si="1106"/>
        <v>-</v>
      </c>
      <c r="U5754" s="560">
        <f t="shared" si="1107"/>
        <v>0</v>
      </c>
      <c r="V5754" s="560">
        <f t="shared" si="1108"/>
        <v>0</v>
      </c>
      <c r="W5754" s="560">
        <f t="shared" si="1109"/>
        <v>0</v>
      </c>
    </row>
    <row r="5755" spans="1:23" ht="21" customHeight="1">
      <c r="A5755" s="316" t="str">
        <f t="shared" si="1100"/>
        <v/>
      </c>
      <c r="B5755" s="316" t="str">
        <f t="shared" si="1101"/>
        <v/>
      </c>
      <c r="C5755" s="316" t="str">
        <f>IF(AND(F5755&lt;&gt;"",G5755&lt;&gt;""),COUNT($C$32:C5754)+1,"")</f>
        <v/>
      </c>
      <c r="D5755" s="292" t="str">
        <f t="shared" si="1102"/>
        <v/>
      </c>
      <c r="E5755" s="292" t="str">
        <f t="shared" si="1103"/>
        <v/>
      </c>
      <c r="F5755" s="316"/>
      <c r="G5755" s="316"/>
      <c r="H5755" s="317"/>
      <c r="I5755" s="316" t="s">
        <v>445</v>
      </c>
      <c r="J5755" s="318"/>
      <c r="K5755" s="319"/>
      <c r="L5755" s="292" t="s">
        <v>446</v>
      </c>
      <c r="M5755" s="324"/>
      <c r="N5755" s="294" t="str">
        <f t="shared" si="1104"/>
        <v/>
      </c>
      <c r="O5755" s="319"/>
      <c r="P5755" s="296" t="str">
        <f t="shared" si="1105"/>
        <v/>
      </c>
      <c r="Q5755" s="552"/>
      <c r="R5755" s="551"/>
      <c r="S5755" s="291"/>
      <c r="T5755" t="str">
        <f t="shared" si="1106"/>
        <v>-</v>
      </c>
      <c r="U5755" s="560">
        <f t="shared" si="1107"/>
        <v>0</v>
      </c>
      <c r="V5755" s="560">
        <f t="shared" si="1108"/>
        <v>0</v>
      </c>
      <c r="W5755" s="560">
        <f t="shared" si="1109"/>
        <v>0</v>
      </c>
    </row>
    <row r="5756" spans="1:23" ht="21" customHeight="1">
      <c r="A5756" s="316" t="str">
        <f t="shared" si="1100"/>
        <v/>
      </c>
      <c r="B5756" s="316" t="str">
        <f t="shared" si="1101"/>
        <v/>
      </c>
      <c r="C5756" s="316" t="str">
        <f>IF(AND(F5756&lt;&gt;"",G5756&lt;&gt;""),COUNT($C$32:C5755)+1,"")</f>
        <v/>
      </c>
      <c r="D5756" s="292" t="str">
        <f t="shared" si="1102"/>
        <v/>
      </c>
      <c r="E5756" s="292" t="str">
        <f t="shared" si="1103"/>
        <v/>
      </c>
      <c r="F5756" s="316"/>
      <c r="G5756" s="316"/>
      <c r="H5756" s="317"/>
      <c r="I5756" s="316" t="s">
        <v>445</v>
      </c>
      <c r="J5756" s="318"/>
      <c r="K5756" s="319"/>
      <c r="L5756" s="292" t="s">
        <v>446</v>
      </c>
      <c r="M5756" s="324"/>
      <c r="N5756" s="294" t="str">
        <f t="shared" si="1104"/>
        <v/>
      </c>
      <c r="O5756" s="319"/>
      <c r="P5756" s="296" t="str">
        <f t="shared" si="1105"/>
        <v/>
      </c>
      <c r="Q5756" s="552"/>
      <c r="R5756" s="551"/>
      <c r="S5756" s="291"/>
      <c r="T5756" t="str">
        <f t="shared" si="1106"/>
        <v>-</v>
      </c>
      <c r="U5756" s="560">
        <f t="shared" si="1107"/>
        <v>0</v>
      </c>
      <c r="V5756" s="560">
        <f t="shared" si="1108"/>
        <v>0</v>
      </c>
      <c r="W5756" s="560">
        <f t="shared" si="1109"/>
        <v>0</v>
      </c>
    </row>
    <row r="5757" spans="1:23" ht="21" customHeight="1">
      <c r="A5757" s="316" t="str">
        <f t="shared" si="1100"/>
        <v/>
      </c>
      <c r="B5757" s="316" t="str">
        <f t="shared" si="1101"/>
        <v/>
      </c>
      <c r="C5757" s="316" t="str">
        <f>IF(AND(F5757&lt;&gt;"",G5757&lt;&gt;""),COUNT($C$32:C5756)+1,"")</f>
        <v/>
      </c>
      <c r="D5757" s="292" t="str">
        <f t="shared" si="1102"/>
        <v/>
      </c>
      <c r="E5757" s="292" t="str">
        <f t="shared" si="1103"/>
        <v/>
      </c>
      <c r="F5757" s="316"/>
      <c r="G5757" s="316"/>
      <c r="H5757" s="317"/>
      <c r="I5757" s="316" t="s">
        <v>445</v>
      </c>
      <c r="J5757" s="318"/>
      <c r="K5757" s="319"/>
      <c r="L5757" s="292" t="s">
        <v>446</v>
      </c>
      <c r="M5757" s="324"/>
      <c r="N5757" s="294" t="str">
        <f t="shared" si="1104"/>
        <v/>
      </c>
      <c r="O5757" s="319"/>
      <c r="P5757" s="296" t="str">
        <f t="shared" si="1105"/>
        <v/>
      </c>
      <c r="Q5757" s="552"/>
      <c r="R5757" s="551"/>
      <c r="S5757" s="291"/>
      <c r="T5757" t="str">
        <f t="shared" si="1106"/>
        <v>-</v>
      </c>
      <c r="U5757" s="560">
        <f t="shared" si="1107"/>
        <v>0</v>
      </c>
      <c r="V5757" s="560">
        <f t="shared" si="1108"/>
        <v>0</v>
      </c>
      <c r="W5757" s="560">
        <f t="shared" si="1109"/>
        <v>0</v>
      </c>
    </row>
    <row r="5758" spans="1:23" ht="21" customHeight="1">
      <c r="A5758" s="316" t="str">
        <f t="shared" si="1100"/>
        <v/>
      </c>
      <c r="B5758" s="316" t="str">
        <f t="shared" si="1101"/>
        <v/>
      </c>
      <c r="C5758" s="316" t="str">
        <f>IF(AND(F5758&lt;&gt;"",G5758&lt;&gt;""),COUNT($C$32:C5757)+1,"")</f>
        <v/>
      </c>
      <c r="D5758" s="292" t="str">
        <f t="shared" si="1102"/>
        <v/>
      </c>
      <c r="E5758" s="292" t="str">
        <f t="shared" si="1103"/>
        <v/>
      </c>
      <c r="F5758" s="316"/>
      <c r="G5758" s="316"/>
      <c r="H5758" s="317"/>
      <c r="I5758" s="316" t="s">
        <v>445</v>
      </c>
      <c r="J5758" s="318"/>
      <c r="K5758" s="319"/>
      <c r="L5758" s="292" t="s">
        <v>446</v>
      </c>
      <c r="M5758" s="324"/>
      <c r="N5758" s="294" t="str">
        <f t="shared" si="1104"/>
        <v/>
      </c>
      <c r="O5758" s="319"/>
      <c r="P5758" s="296" t="str">
        <f t="shared" si="1105"/>
        <v/>
      </c>
      <c r="Q5758" s="552"/>
      <c r="R5758" s="551"/>
      <c r="S5758" s="291"/>
      <c r="T5758" t="str">
        <f t="shared" si="1106"/>
        <v>-</v>
      </c>
      <c r="U5758" s="560">
        <f t="shared" si="1107"/>
        <v>0</v>
      </c>
      <c r="V5758" s="560">
        <f t="shared" si="1108"/>
        <v>0</v>
      </c>
      <c r="W5758" s="560">
        <f t="shared" si="1109"/>
        <v>0</v>
      </c>
    </row>
    <row r="5759" spans="1:23" ht="21" customHeight="1">
      <c r="A5759" s="316" t="str">
        <f t="shared" si="1100"/>
        <v/>
      </c>
      <c r="B5759" s="316" t="str">
        <f t="shared" si="1101"/>
        <v/>
      </c>
      <c r="C5759" s="316" t="str">
        <f>IF(AND(F5759&lt;&gt;"",G5759&lt;&gt;""),COUNT($C$32:C5758)+1,"")</f>
        <v/>
      </c>
      <c r="D5759" s="292" t="str">
        <f t="shared" si="1102"/>
        <v/>
      </c>
      <c r="E5759" s="292" t="str">
        <f t="shared" si="1103"/>
        <v/>
      </c>
      <c r="F5759" s="316"/>
      <c r="G5759" s="316"/>
      <c r="H5759" s="317"/>
      <c r="I5759" s="316" t="s">
        <v>445</v>
      </c>
      <c r="J5759" s="318"/>
      <c r="K5759" s="319"/>
      <c r="L5759" s="292" t="s">
        <v>446</v>
      </c>
      <c r="M5759" s="324"/>
      <c r="N5759" s="294" t="str">
        <f t="shared" si="1104"/>
        <v/>
      </c>
      <c r="O5759" s="319"/>
      <c r="P5759" s="296" t="str">
        <f t="shared" si="1105"/>
        <v/>
      </c>
      <c r="Q5759" s="552"/>
      <c r="R5759" s="551"/>
      <c r="S5759" s="291"/>
      <c r="T5759" t="str">
        <f t="shared" si="1106"/>
        <v>-</v>
      </c>
      <c r="U5759" s="560">
        <f t="shared" si="1107"/>
        <v>0</v>
      </c>
      <c r="V5759" s="560">
        <f t="shared" si="1108"/>
        <v>0</v>
      </c>
      <c r="W5759" s="560">
        <f t="shared" si="1109"/>
        <v>0</v>
      </c>
    </row>
    <row r="5760" spans="1:23" ht="21" customHeight="1">
      <c r="A5760" s="316" t="str">
        <f t="shared" si="1100"/>
        <v/>
      </c>
      <c r="B5760" s="316" t="str">
        <f t="shared" si="1101"/>
        <v/>
      </c>
      <c r="C5760" s="316" t="str">
        <f>IF(AND(F5760&lt;&gt;"",G5760&lt;&gt;""),COUNT($C$32:C5759)+1,"")</f>
        <v/>
      </c>
      <c r="D5760" s="292" t="str">
        <f t="shared" si="1102"/>
        <v/>
      </c>
      <c r="E5760" s="292" t="str">
        <f t="shared" si="1103"/>
        <v/>
      </c>
      <c r="F5760" s="316"/>
      <c r="G5760" s="316"/>
      <c r="H5760" s="317"/>
      <c r="I5760" s="316" t="s">
        <v>445</v>
      </c>
      <c r="J5760" s="318"/>
      <c r="K5760" s="319"/>
      <c r="L5760" s="292" t="s">
        <v>446</v>
      </c>
      <c r="M5760" s="324"/>
      <c r="N5760" s="294" t="str">
        <f t="shared" si="1104"/>
        <v/>
      </c>
      <c r="O5760" s="319"/>
      <c r="P5760" s="296" t="str">
        <f t="shared" si="1105"/>
        <v/>
      </c>
      <c r="Q5760" s="552"/>
      <c r="R5760" s="551"/>
      <c r="S5760" s="291"/>
      <c r="T5760" t="str">
        <f t="shared" si="1106"/>
        <v>-</v>
      </c>
      <c r="U5760" s="560">
        <f t="shared" si="1107"/>
        <v>0</v>
      </c>
      <c r="V5760" s="560">
        <f t="shared" si="1108"/>
        <v>0</v>
      </c>
      <c r="W5760" s="560">
        <f t="shared" si="1109"/>
        <v>0</v>
      </c>
    </row>
    <row r="5761" spans="1:23" ht="21" customHeight="1">
      <c r="A5761" s="316" t="str">
        <f t="shared" si="1100"/>
        <v/>
      </c>
      <c r="B5761" s="316" t="str">
        <f t="shared" si="1101"/>
        <v/>
      </c>
      <c r="C5761" s="316" t="str">
        <f>IF(AND(F5761&lt;&gt;"",G5761&lt;&gt;""),COUNT($C$32:C5760)+1,"")</f>
        <v/>
      </c>
      <c r="D5761" s="292" t="str">
        <f t="shared" si="1102"/>
        <v/>
      </c>
      <c r="E5761" s="292" t="str">
        <f t="shared" si="1103"/>
        <v/>
      </c>
      <c r="F5761" s="316"/>
      <c r="G5761" s="316"/>
      <c r="H5761" s="317"/>
      <c r="I5761" s="316" t="s">
        <v>445</v>
      </c>
      <c r="J5761" s="318"/>
      <c r="K5761" s="319"/>
      <c r="L5761" s="292" t="s">
        <v>446</v>
      </c>
      <c r="M5761" s="324"/>
      <c r="N5761" s="294" t="str">
        <f t="shared" si="1104"/>
        <v/>
      </c>
      <c r="O5761" s="319"/>
      <c r="P5761" s="296" t="str">
        <f t="shared" si="1105"/>
        <v/>
      </c>
      <c r="Q5761" s="552"/>
      <c r="R5761" s="551"/>
      <c r="S5761" s="291"/>
      <c r="T5761" t="str">
        <f t="shared" si="1106"/>
        <v>-</v>
      </c>
      <c r="U5761" s="560">
        <f t="shared" si="1107"/>
        <v>0</v>
      </c>
      <c r="V5761" s="560">
        <f t="shared" si="1108"/>
        <v>0</v>
      </c>
      <c r="W5761" s="560">
        <f t="shared" si="1109"/>
        <v>0</v>
      </c>
    </row>
    <row r="5762" spans="1:23" ht="21" customHeight="1">
      <c r="A5762" s="316" t="str">
        <f t="shared" si="1100"/>
        <v/>
      </c>
      <c r="B5762" s="316" t="str">
        <f t="shared" si="1101"/>
        <v/>
      </c>
      <c r="C5762" s="316" t="str">
        <f>IF(AND(F5762&lt;&gt;"",G5762&lt;&gt;""),COUNT($C$32:C5761)+1,"")</f>
        <v/>
      </c>
      <c r="D5762" s="292" t="str">
        <f t="shared" si="1102"/>
        <v/>
      </c>
      <c r="E5762" s="292" t="str">
        <f t="shared" si="1103"/>
        <v/>
      </c>
      <c r="F5762" s="316"/>
      <c r="G5762" s="316"/>
      <c r="H5762" s="317"/>
      <c r="I5762" s="316" t="s">
        <v>445</v>
      </c>
      <c r="J5762" s="318"/>
      <c r="K5762" s="319"/>
      <c r="L5762" s="292" t="s">
        <v>446</v>
      </c>
      <c r="M5762" s="324"/>
      <c r="N5762" s="294" t="str">
        <f t="shared" si="1104"/>
        <v/>
      </c>
      <c r="O5762" s="319"/>
      <c r="P5762" s="296" t="str">
        <f t="shared" si="1105"/>
        <v/>
      </c>
      <c r="Q5762" s="552"/>
      <c r="R5762" s="551"/>
      <c r="S5762" s="291"/>
      <c r="T5762" t="str">
        <f t="shared" si="1106"/>
        <v>-</v>
      </c>
      <c r="U5762" s="560">
        <f t="shared" si="1107"/>
        <v>0</v>
      </c>
      <c r="V5762" s="560">
        <f t="shared" si="1108"/>
        <v>0</v>
      </c>
      <c r="W5762" s="560">
        <f t="shared" si="1109"/>
        <v>0</v>
      </c>
    </row>
    <row r="5763" spans="1:23" ht="21" customHeight="1">
      <c r="A5763" s="316" t="str">
        <f t="shared" si="1100"/>
        <v/>
      </c>
      <c r="B5763" s="316" t="str">
        <f t="shared" si="1101"/>
        <v/>
      </c>
      <c r="C5763" s="316" t="str">
        <f>IF(AND(F5763&lt;&gt;"",G5763&lt;&gt;""),COUNT($C$32:C5762)+1,"")</f>
        <v/>
      </c>
      <c r="D5763" s="292" t="str">
        <f t="shared" si="1102"/>
        <v/>
      </c>
      <c r="E5763" s="292" t="str">
        <f t="shared" si="1103"/>
        <v/>
      </c>
      <c r="F5763" s="316"/>
      <c r="G5763" s="316"/>
      <c r="H5763" s="317"/>
      <c r="I5763" s="316" t="s">
        <v>445</v>
      </c>
      <c r="J5763" s="318"/>
      <c r="K5763" s="319"/>
      <c r="L5763" s="292" t="s">
        <v>446</v>
      </c>
      <c r="M5763" s="324"/>
      <c r="N5763" s="294" t="str">
        <f t="shared" si="1104"/>
        <v/>
      </c>
      <c r="O5763" s="319"/>
      <c r="P5763" s="296" t="str">
        <f t="shared" si="1105"/>
        <v/>
      </c>
      <c r="Q5763" s="552"/>
      <c r="R5763" s="551"/>
      <c r="S5763" s="291"/>
      <c r="T5763" t="str">
        <f t="shared" si="1106"/>
        <v>-</v>
      </c>
      <c r="U5763" s="560">
        <f t="shared" si="1107"/>
        <v>0</v>
      </c>
      <c r="V5763" s="560">
        <f t="shared" si="1108"/>
        <v>0</v>
      </c>
      <c r="W5763" s="560">
        <f t="shared" si="1109"/>
        <v>0</v>
      </c>
    </row>
    <row r="5764" spans="1:23" ht="21" customHeight="1">
      <c r="A5764" s="316" t="str">
        <f t="shared" si="1100"/>
        <v/>
      </c>
      <c r="B5764" s="316" t="str">
        <f t="shared" si="1101"/>
        <v/>
      </c>
      <c r="C5764" s="316" t="str">
        <f>IF(AND(F5764&lt;&gt;"",G5764&lt;&gt;""),COUNT($C$32:C5763)+1,"")</f>
        <v/>
      </c>
      <c r="D5764" s="292" t="str">
        <f t="shared" si="1102"/>
        <v/>
      </c>
      <c r="E5764" s="292" t="str">
        <f t="shared" si="1103"/>
        <v/>
      </c>
      <c r="F5764" s="316"/>
      <c r="G5764" s="316"/>
      <c r="H5764" s="317"/>
      <c r="I5764" s="316" t="s">
        <v>445</v>
      </c>
      <c r="J5764" s="318"/>
      <c r="K5764" s="319"/>
      <c r="L5764" s="292" t="s">
        <v>446</v>
      </c>
      <c r="M5764" s="324"/>
      <c r="N5764" s="294" t="str">
        <f t="shared" si="1104"/>
        <v/>
      </c>
      <c r="O5764" s="319"/>
      <c r="P5764" s="296" t="str">
        <f t="shared" si="1105"/>
        <v/>
      </c>
      <c r="Q5764" s="552"/>
      <c r="R5764" s="551"/>
      <c r="S5764" s="291"/>
      <c r="T5764" t="str">
        <f t="shared" si="1106"/>
        <v>-</v>
      </c>
      <c r="U5764" s="560">
        <f t="shared" si="1107"/>
        <v>0</v>
      </c>
      <c r="V5764" s="560">
        <f t="shared" si="1108"/>
        <v>0</v>
      </c>
      <c r="W5764" s="560">
        <f t="shared" si="1109"/>
        <v>0</v>
      </c>
    </row>
    <row r="5765" spans="1:23" ht="21" customHeight="1">
      <c r="A5765" s="316" t="str">
        <f t="shared" si="1100"/>
        <v/>
      </c>
      <c r="B5765" s="316" t="str">
        <f t="shared" si="1101"/>
        <v/>
      </c>
      <c r="C5765" s="316" t="str">
        <f>IF(AND(F5765&lt;&gt;"",G5765&lt;&gt;""),COUNT($C$32:C5764)+1,"")</f>
        <v/>
      </c>
      <c r="D5765" s="292" t="str">
        <f t="shared" si="1102"/>
        <v/>
      </c>
      <c r="E5765" s="292" t="str">
        <f t="shared" si="1103"/>
        <v/>
      </c>
      <c r="F5765" s="316"/>
      <c r="G5765" s="316"/>
      <c r="H5765" s="317"/>
      <c r="I5765" s="316" t="s">
        <v>445</v>
      </c>
      <c r="J5765" s="318"/>
      <c r="K5765" s="319"/>
      <c r="L5765" s="292" t="s">
        <v>446</v>
      </c>
      <c r="M5765" s="324"/>
      <c r="N5765" s="294" t="str">
        <f t="shared" si="1104"/>
        <v/>
      </c>
      <c r="O5765" s="319"/>
      <c r="P5765" s="296" t="str">
        <f t="shared" si="1105"/>
        <v/>
      </c>
      <c r="Q5765" s="552"/>
      <c r="R5765" s="551"/>
      <c r="S5765" s="291"/>
      <c r="T5765" t="str">
        <f t="shared" si="1106"/>
        <v>-</v>
      </c>
      <c r="U5765" s="560">
        <f t="shared" si="1107"/>
        <v>0</v>
      </c>
      <c r="V5765" s="560">
        <f t="shared" si="1108"/>
        <v>0</v>
      </c>
      <c r="W5765" s="560">
        <f t="shared" si="1109"/>
        <v>0</v>
      </c>
    </row>
    <row r="5766" spans="1:23" ht="21" customHeight="1">
      <c r="A5766" s="316" t="str">
        <f t="shared" si="1100"/>
        <v/>
      </c>
      <c r="B5766" s="316" t="str">
        <f t="shared" si="1101"/>
        <v/>
      </c>
      <c r="C5766" s="316" t="str">
        <f>IF(AND(F5766&lt;&gt;"",G5766&lt;&gt;""),COUNT($C$32:C5765)+1,"")</f>
        <v/>
      </c>
      <c r="D5766" s="292" t="str">
        <f t="shared" si="1102"/>
        <v/>
      </c>
      <c r="E5766" s="292" t="str">
        <f t="shared" si="1103"/>
        <v/>
      </c>
      <c r="F5766" s="316"/>
      <c r="G5766" s="316"/>
      <c r="H5766" s="317"/>
      <c r="I5766" s="316" t="s">
        <v>445</v>
      </c>
      <c r="J5766" s="318"/>
      <c r="K5766" s="319"/>
      <c r="L5766" s="292" t="s">
        <v>446</v>
      </c>
      <c r="M5766" s="324"/>
      <c r="N5766" s="294" t="str">
        <f t="shared" si="1104"/>
        <v/>
      </c>
      <c r="O5766" s="319"/>
      <c r="P5766" s="296" t="str">
        <f t="shared" si="1105"/>
        <v/>
      </c>
      <c r="Q5766" s="552"/>
      <c r="R5766" s="551"/>
      <c r="S5766" s="291"/>
      <c r="T5766" t="str">
        <f t="shared" si="1106"/>
        <v>-</v>
      </c>
      <c r="U5766" s="560">
        <f t="shared" si="1107"/>
        <v>0</v>
      </c>
      <c r="V5766" s="560">
        <f t="shared" si="1108"/>
        <v>0</v>
      </c>
      <c r="W5766" s="560">
        <f t="shared" si="1109"/>
        <v>0</v>
      </c>
    </row>
    <row r="5767" spans="1:23" ht="21" customHeight="1">
      <c r="A5767" s="316" t="str">
        <f t="shared" si="1100"/>
        <v/>
      </c>
      <c r="B5767" s="316" t="str">
        <f t="shared" si="1101"/>
        <v/>
      </c>
      <c r="C5767" s="316" t="str">
        <f>IF(AND(F5767&lt;&gt;"",G5767&lt;&gt;""),COUNT($C$32:C5766)+1,"")</f>
        <v/>
      </c>
      <c r="D5767" s="292" t="str">
        <f t="shared" si="1102"/>
        <v/>
      </c>
      <c r="E5767" s="292" t="str">
        <f t="shared" si="1103"/>
        <v/>
      </c>
      <c r="F5767" s="316"/>
      <c r="G5767" s="316"/>
      <c r="H5767" s="317"/>
      <c r="I5767" s="316" t="s">
        <v>445</v>
      </c>
      <c r="J5767" s="318"/>
      <c r="K5767" s="319"/>
      <c r="L5767" s="292" t="s">
        <v>446</v>
      </c>
      <c r="M5767" s="324"/>
      <c r="N5767" s="294" t="str">
        <f t="shared" si="1104"/>
        <v/>
      </c>
      <c r="O5767" s="319"/>
      <c r="P5767" s="296" t="str">
        <f t="shared" si="1105"/>
        <v/>
      </c>
      <c r="Q5767" s="552"/>
      <c r="R5767" s="551"/>
      <c r="S5767" s="291"/>
      <c r="T5767" t="str">
        <f t="shared" si="1106"/>
        <v>-</v>
      </c>
      <c r="U5767" s="560">
        <f t="shared" si="1107"/>
        <v>0</v>
      </c>
      <c r="V5767" s="560">
        <f t="shared" si="1108"/>
        <v>0</v>
      </c>
      <c r="W5767" s="560">
        <f t="shared" si="1109"/>
        <v>0</v>
      </c>
    </row>
    <row r="5768" spans="1:23" ht="21" customHeight="1">
      <c r="A5768" s="316" t="str">
        <f t="shared" si="1100"/>
        <v/>
      </c>
      <c r="B5768" s="316" t="str">
        <f t="shared" si="1101"/>
        <v/>
      </c>
      <c r="C5768" s="316" t="str">
        <f>IF(AND(F5768&lt;&gt;"",G5768&lt;&gt;""),COUNT($C$32:C5767)+1,"")</f>
        <v/>
      </c>
      <c r="D5768" s="292" t="str">
        <f t="shared" si="1102"/>
        <v/>
      </c>
      <c r="E5768" s="292" t="str">
        <f t="shared" si="1103"/>
        <v/>
      </c>
      <c r="F5768" s="316"/>
      <c r="G5768" s="316"/>
      <c r="H5768" s="317"/>
      <c r="I5768" s="316" t="s">
        <v>445</v>
      </c>
      <c r="J5768" s="318"/>
      <c r="K5768" s="319"/>
      <c r="L5768" s="292" t="s">
        <v>446</v>
      </c>
      <c r="M5768" s="324"/>
      <c r="N5768" s="294" t="str">
        <f t="shared" si="1104"/>
        <v/>
      </c>
      <c r="O5768" s="319"/>
      <c r="P5768" s="296" t="str">
        <f t="shared" si="1105"/>
        <v/>
      </c>
      <c r="Q5768" s="552"/>
      <c r="R5768" s="551"/>
      <c r="S5768" s="291"/>
      <c r="T5768" t="str">
        <f t="shared" si="1106"/>
        <v>-</v>
      </c>
      <c r="U5768" s="560">
        <f t="shared" si="1107"/>
        <v>0</v>
      </c>
      <c r="V5768" s="560">
        <f t="shared" si="1108"/>
        <v>0</v>
      </c>
      <c r="W5768" s="560">
        <f t="shared" si="1109"/>
        <v>0</v>
      </c>
    </row>
    <row r="5769" spans="1:23" ht="21" customHeight="1">
      <c r="A5769" s="316" t="str">
        <f t="shared" si="1100"/>
        <v/>
      </c>
      <c r="B5769" s="316" t="str">
        <f t="shared" si="1101"/>
        <v/>
      </c>
      <c r="C5769" s="316" t="str">
        <f>IF(AND(F5769&lt;&gt;"",G5769&lt;&gt;""),COUNT($C$32:C5768)+1,"")</f>
        <v/>
      </c>
      <c r="D5769" s="292" t="str">
        <f t="shared" si="1102"/>
        <v/>
      </c>
      <c r="E5769" s="292" t="str">
        <f t="shared" si="1103"/>
        <v/>
      </c>
      <c r="F5769" s="316"/>
      <c r="G5769" s="316"/>
      <c r="H5769" s="317"/>
      <c r="I5769" s="316" t="s">
        <v>445</v>
      </c>
      <c r="J5769" s="318"/>
      <c r="K5769" s="319"/>
      <c r="L5769" s="292" t="s">
        <v>446</v>
      </c>
      <c r="M5769" s="324"/>
      <c r="N5769" s="294" t="str">
        <f t="shared" si="1104"/>
        <v/>
      </c>
      <c r="O5769" s="319"/>
      <c r="P5769" s="296" t="str">
        <f t="shared" si="1105"/>
        <v/>
      </c>
      <c r="Q5769" s="552"/>
      <c r="R5769" s="551"/>
      <c r="S5769" s="291"/>
      <c r="T5769" t="str">
        <f t="shared" si="1106"/>
        <v>-</v>
      </c>
      <c r="U5769" s="560">
        <f t="shared" si="1107"/>
        <v>0</v>
      </c>
      <c r="V5769" s="560">
        <f t="shared" si="1108"/>
        <v>0</v>
      </c>
      <c r="W5769" s="560">
        <f t="shared" si="1109"/>
        <v>0</v>
      </c>
    </row>
    <row r="5770" spans="1:23" ht="21" customHeight="1">
      <c r="A5770" s="316" t="str">
        <f t="shared" si="1100"/>
        <v/>
      </c>
      <c r="B5770" s="316" t="str">
        <f t="shared" si="1101"/>
        <v/>
      </c>
      <c r="C5770" s="316" t="str">
        <f>IF(AND(F5770&lt;&gt;"",G5770&lt;&gt;""),COUNT($C$32:C5769)+1,"")</f>
        <v/>
      </c>
      <c r="D5770" s="292" t="str">
        <f t="shared" si="1102"/>
        <v/>
      </c>
      <c r="E5770" s="292" t="str">
        <f t="shared" si="1103"/>
        <v/>
      </c>
      <c r="F5770" s="316"/>
      <c r="G5770" s="316"/>
      <c r="H5770" s="317"/>
      <c r="I5770" s="316" t="s">
        <v>445</v>
      </c>
      <c r="J5770" s="318"/>
      <c r="K5770" s="319"/>
      <c r="L5770" s="292" t="s">
        <v>446</v>
      </c>
      <c r="M5770" s="324"/>
      <c r="N5770" s="294" t="str">
        <f t="shared" si="1104"/>
        <v/>
      </c>
      <c r="O5770" s="319"/>
      <c r="P5770" s="296" t="str">
        <f t="shared" si="1105"/>
        <v/>
      </c>
      <c r="Q5770" s="552"/>
      <c r="R5770" s="551"/>
      <c r="S5770" s="291"/>
      <c r="T5770" t="str">
        <f t="shared" si="1106"/>
        <v>-</v>
      </c>
      <c r="U5770" s="560">
        <f t="shared" si="1107"/>
        <v>0</v>
      </c>
      <c r="V5770" s="560">
        <f t="shared" si="1108"/>
        <v>0</v>
      </c>
      <c r="W5770" s="560">
        <f t="shared" si="1109"/>
        <v>0</v>
      </c>
    </row>
    <row r="5771" spans="1:23" ht="21" customHeight="1">
      <c r="A5771" s="316" t="str">
        <f t="shared" si="1100"/>
        <v/>
      </c>
      <c r="B5771" s="316" t="str">
        <f t="shared" si="1101"/>
        <v/>
      </c>
      <c r="C5771" s="316" t="str">
        <f>IF(AND(F5771&lt;&gt;"",G5771&lt;&gt;""),COUNT($C$32:C5770)+1,"")</f>
        <v/>
      </c>
      <c r="D5771" s="292" t="str">
        <f t="shared" si="1102"/>
        <v/>
      </c>
      <c r="E5771" s="292" t="str">
        <f t="shared" si="1103"/>
        <v/>
      </c>
      <c r="F5771" s="316"/>
      <c r="G5771" s="316"/>
      <c r="H5771" s="317"/>
      <c r="I5771" s="316" t="s">
        <v>445</v>
      </c>
      <c r="J5771" s="318"/>
      <c r="K5771" s="319"/>
      <c r="L5771" s="292" t="s">
        <v>446</v>
      </c>
      <c r="M5771" s="324"/>
      <c r="N5771" s="294" t="str">
        <f t="shared" si="1104"/>
        <v/>
      </c>
      <c r="O5771" s="319"/>
      <c r="P5771" s="296" t="str">
        <f t="shared" si="1105"/>
        <v/>
      </c>
      <c r="Q5771" s="552"/>
      <c r="R5771" s="551"/>
      <c r="S5771" s="291"/>
      <c r="T5771" t="str">
        <f t="shared" si="1106"/>
        <v>-</v>
      </c>
      <c r="U5771" s="560">
        <f t="shared" si="1107"/>
        <v>0</v>
      </c>
      <c r="V5771" s="560">
        <f t="shared" si="1108"/>
        <v>0</v>
      </c>
      <c r="W5771" s="560">
        <f t="shared" si="1109"/>
        <v>0</v>
      </c>
    </row>
    <row r="5772" spans="1:23" ht="21" customHeight="1">
      <c r="A5772" s="316" t="str">
        <f t="shared" si="1100"/>
        <v/>
      </c>
      <c r="B5772" s="316" t="str">
        <f t="shared" si="1101"/>
        <v/>
      </c>
      <c r="C5772" s="316" t="str">
        <f>IF(AND(F5772&lt;&gt;"",G5772&lt;&gt;""),COUNT($C$32:C5771)+1,"")</f>
        <v/>
      </c>
      <c r="D5772" s="292" t="str">
        <f t="shared" si="1102"/>
        <v/>
      </c>
      <c r="E5772" s="292" t="str">
        <f t="shared" si="1103"/>
        <v/>
      </c>
      <c r="F5772" s="316"/>
      <c r="G5772" s="316"/>
      <c r="H5772" s="317"/>
      <c r="I5772" s="316" t="s">
        <v>445</v>
      </c>
      <c r="J5772" s="318"/>
      <c r="K5772" s="319"/>
      <c r="L5772" s="292" t="s">
        <v>446</v>
      </c>
      <c r="M5772" s="324"/>
      <c r="N5772" s="294" t="str">
        <f t="shared" si="1104"/>
        <v/>
      </c>
      <c r="O5772" s="319"/>
      <c r="P5772" s="296" t="str">
        <f t="shared" si="1105"/>
        <v/>
      </c>
      <c r="Q5772" s="552"/>
      <c r="R5772" s="551"/>
      <c r="S5772" s="291"/>
      <c r="T5772" t="str">
        <f t="shared" si="1106"/>
        <v>-</v>
      </c>
      <c r="U5772" s="560">
        <f t="shared" si="1107"/>
        <v>0</v>
      </c>
      <c r="V5772" s="560">
        <f t="shared" si="1108"/>
        <v>0</v>
      </c>
      <c r="W5772" s="560">
        <f t="shared" si="1109"/>
        <v>0</v>
      </c>
    </row>
    <row r="5773" spans="1:23" ht="21" customHeight="1">
      <c r="A5773" s="316" t="str">
        <f t="shared" si="1100"/>
        <v/>
      </c>
      <c r="B5773" s="316" t="str">
        <f t="shared" si="1101"/>
        <v/>
      </c>
      <c r="C5773" s="316" t="str">
        <f>IF(AND(F5773&lt;&gt;"",G5773&lt;&gt;""),COUNT($C$32:C5772)+1,"")</f>
        <v/>
      </c>
      <c r="D5773" s="292" t="str">
        <f t="shared" si="1102"/>
        <v/>
      </c>
      <c r="E5773" s="292" t="str">
        <f t="shared" si="1103"/>
        <v/>
      </c>
      <c r="F5773" s="316"/>
      <c r="G5773" s="316"/>
      <c r="H5773" s="317"/>
      <c r="I5773" s="316" t="s">
        <v>445</v>
      </c>
      <c r="J5773" s="318"/>
      <c r="K5773" s="319"/>
      <c r="L5773" s="292" t="s">
        <v>446</v>
      </c>
      <c r="M5773" s="324"/>
      <c r="N5773" s="294" t="str">
        <f t="shared" si="1104"/>
        <v/>
      </c>
      <c r="O5773" s="319"/>
      <c r="P5773" s="296" t="str">
        <f t="shared" si="1105"/>
        <v/>
      </c>
      <c r="Q5773" s="552"/>
      <c r="R5773" s="551"/>
      <c r="S5773" s="291"/>
      <c r="T5773" t="str">
        <f t="shared" si="1106"/>
        <v>-</v>
      </c>
      <c r="U5773" s="560">
        <f t="shared" si="1107"/>
        <v>0</v>
      </c>
      <c r="V5773" s="560">
        <f t="shared" si="1108"/>
        <v>0</v>
      </c>
      <c r="W5773" s="560">
        <f t="shared" si="1109"/>
        <v>0</v>
      </c>
    </row>
    <row r="5774" spans="1:23" ht="21" customHeight="1">
      <c r="A5774" s="316" t="str">
        <f t="shared" si="1100"/>
        <v/>
      </c>
      <c r="B5774" s="316" t="str">
        <f t="shared" si="1101"/>
        <v/>
      </c>
      <c r="C5774" s="316" t="str">
        <f>IF(AND(F5774&lt;&gt;"",G5774&lt;&gt;""),COUNT($C$32:C5773)+1,"")</f>
        <v/>
      </c>
      <c r="D5774" s="292" t="str">
        <f t="shared" si="1102"/>
        <v/>
      </c>
      <c r="E5774" s="292" t="str">
        <f t="shared" si="1103"/>
        <v/>
      </c>
      <c r="F5774" s="316"/>
      <c r="G5774" s="316"/>
      <c r="H5774" s="317"/>
      <c r="I5774" s="316" t="s">
        <v>445</v>
      </c>
      <c r="J5774" s="318"/>
      <c r="K5774" s="319"/>
      <c r="L5774" s="292" t="s">
        <v>446</v>
      </c>
      <c r="M5774" s="324"/>
      <c r="N5774" s="294" t="str">
        <f t="shared" si="1104"/>
        <v/>
      </c>
      <c r="O5774" s="319"/>
      <c r="P5774" s="296" t="str">
        <f t="shared" si="1105"/>
        <v/>
      </c>
      <c r="Q5774" s="552"/>
      <c r="R5774" s="551"/>
      <c r="S5774" s="291"/>
      <c r="T5774" t="str">
        <f t="shared" si="1106"/>
        <v>-</v>
      </c>
      <c r="U5774" s="560">
        <f t="shared" si="1107"/>
        <v>0</v>
      </c>
      <c r="V5774" s="560">
        <f t="shared" si="1108"/>
        <v>0</v>
      </c>
      <c r="W5774" s="560">
        <f t="shared" si="1109"/>
        <v>0</v>
      </c>
    </row>
    <row r="5775" spans="1:23" ht="21" customHeight="1">
      <c r="A5775" s="316" t="str">
        <f t="shared" si="1100"/>
        <v/>
      </c>
      <c r="B5775" s="316" t="str">
        <f t="shared" si="1101"/>
        <v/>
      </c>
      <c r="C5775" s="316" t="str">
        <f>IF(AND(F5775&lt;&gt;"",G5775&lt;&gt;""),COUNT($C$32:C5774)+1,"")</f>
        <v/>
      </c>
      <c r="D5775" s="292" t="str">
        <f t="shared" si="1102"/>
        <v/>
      </c>
      <c r="E5775" s="292" t="str">
        <f t="shared" si="1103"/>
        <v/>
      </c>
      <c r="F5775" s="316"/>
      <c r="G5775" s="316"/>
      <c r="H5775" s="317"/>
      <c r="I5775" s="316" t="s">
        <v>445</v>
      </c>
      <c r="J5775" s="318"/>
      <c r="K5775" s="319"/>
      <c r="L5775" s="292" t="s">
        <v>446</v>
      </c>
      <c r="M5775" s="324"/>
      <c r="N5775" s="294" t="str">
        <f t="shared" si="1104"/>
        <v/>
      </c>
      <c r="O5775" s="319"/>
      <c r="P5775" s="296" t="str">
        <f t="shared" si="1105"/>
        <v/>
      </c>
      <c r="Q5775" s="552"/>
      <c r="R5775" s="551"/>
      <c r="S5775" s="291"/>
      <c r="T5775" t="str">
        <f t="shared" si="1106"/>
        <v>-</v>
      </c>
      <c r="U5775" s="560">
        <f t="shared" si="1107"/>
        <v>0</v>
      </c>
      <c r="V5775" s="560">
        <f t="shared" si="1108"/>
        <v>0</v>
      </c>
      <c r="W5775" s="560">
        <f t="shared" si="1109"/>
        <v>0</v>
      </c>
    </row>
    <row r="5776" spans="1:23" ht="21" customHeight="1">
      <c r="A5776" s="316" t="str">
        <f t="shared" si="1100"/>
        <v/>
      </c>
      <c r="B5776" s="316" t="str">
        <f t="shared" si="1101"/>
        <v/>
      </c>
      <c r="C5776" s="316" t="str">
        <f>IF(AND(F5776&lt;&gt;"",G5776&lt;&gt;""),COUNT($C$32:C5775)+1,"")</f>
        <v/>
      </c>
      <c r="D5776" s="292" t="str">
        <f t="shared" si="1102"/>
        <v/>
      </c>
      <c r="E5776" s="292" t="str">
        <f t="shared" si="1103"/>
        <v/>
      </c>
      <c r="F5776" s="316"/>
      <c r="G5776" s="316"/>
      <c r="H5776" s="317"/>
      <c r="I5776" s="316" t="s">
        <v>445</v>
      </c>
      <c r="J5776" s="318"/>
      <c r="K5776" s="319"/>
      <c r="L5776" s="292" t="s">
        <v>446</v>
      </c>
      <c r="M5776" s="324"/>
      <c r="N5776" s="294" t="str">
        <f t="shared" si="1104"/>
        <v/>
      </c>
      <c r="O5776" s="319"/>
      <c r="P5776" s="296" t="str">
        <f t="shared" si="1105"/>
        <v/>
      </c>
      <c r="Q5776" s="552"/>
      <c r="R5776" s="551"/>
      <c r="S5776" s="291"/>
      <c r="T5776" t="str">
        <f t="shared" si="1106"/>
        <v>-</v>
      </c>
      <c r="U5776" s="560">
        <f t="shared" si="1107"/>
        <v>0</v>
      </c>
      <c r="V5776" s="560">
        <f t="shared" si="1108"/>
        <v>0</v>
      </c>
      <c r="W5776" s="560">
        <f t="shared" si="1109"/>
        <v>0</v>
      </c>
    </row>
    <row r="5777" spans="1:23" ht="21" customHeight="1">
      <c r="A5777" s="316" t="str">
        <f t="shared" si="1100"/>
        <v/>
      </c>
      <c r="B5777" s="316" t="str">
        <f t="shared" si="1101"/>
        <v/>
      </c>
      <c r="C5777" s="316" t="str">
        <f>IF(AND(F5777&lt;&gt;"",G5777&lt;&gt;""),COUNT($C$32:C5776)+1,"")</f>
        <v/>
      </c>
      <c r="D5777" s="292" t="str">
        <f t="shared" si="1102"/>
        <v/>
      </c>
      <c r="E5777" s="292" t="str">
        <f t="shared" si="1103"/>
        <v/>
      </c>
      <c r="F5777" s="316"/>
      <c r="G5777" s="316"/>
      <c r="H5777" s="317"/>
      <c r="I5777" s="316" t="s">
        <v>445</v>
      </c>
      <c r="J5777" s="318"/>
      <c r="K5777" s="319"/>
      <c r="L5777" s="292" t="s">
        <v>446</v>
      </c>
      <c r="M5777" s="324"/>
      <c r="N5777" s="294" t="str">
        <f t="shared" si="1104"/>
        <v/>
      </c>
      <c r="O5777" s="319"/>
      <c r="P5777" s="296" t="str">
        <f t="shared" si="1105"/>
        <v/>
      </c>
      <c r="Q5777" s="552"/>
      <c r="R5777" s="551"/>
      <c r="S5777" s="291"/>
      <c r="T5777" t="str">
        <f t="shared" si="1106"/>
        <v>-</v>
      </c>
      <c r="U5777" s="560">
        <f t="shared" si="1107"/>
        <v>0</v>
      </c>
      <c r="V5777" s="560">
        <f t="shared" si="1108"/>
        <v>0</v>
      </c>
      <c r="W5777" s="560">
        <f t="shared" si="1109"/>
        <v>0</v>
      </c>
    </row>
    <row r="5778" spans="1:23" ht="21" customHeight="1">
      <c r="A5778" s="316" t="str">
        <f t="shared" si="1100"/>
        <v/>
      </c>
      <c r="B5778" s="316" t="str">
        <f t="shared" si="1101"/>
        <v/>
      </c>
      <c r="C5778" s="316" t="str">
        <f>IF(AND(F5778&lt;&gt;"",G5778&lt;&gt;""),COUNT($C$32:C5777)+1,"")</f>
        <v/>
      </c>
      <c r="D5778" s="292" t="str">
        <f t="shared" si="1102"/>
        <v/>
      </c>
      <c r="E5778" s="292" t="str">
        <f t="shared" si="1103"/>
        <v/>
      </c>
      <c r="F5778" s="316"/>
      <c r="G5778" s="316"/>
      <c r="H5778" s="317"/>
      <c r="I5778" s="316" t="s">
        <v>445</v>
      </c>
      <c r="J5778" s="318"/>
      <c r="K5778" s="319"/>
      <c r="L5778" s="292" t="s">
        <v>446</v>
      </c>
      <c r="M5778" s="324"/>
      <c r="N5778" s="294" t="str">
        <f t="shared" si="1104"/>
        <v/>
      </c>
      <c r="O5778" s="319"/>
      <c r="P5778" s="296" t="str">
        <f t="shared" si="1105"/>
        <v/>
      </c>
      <c r="Q5778" s="552"/>
      <c r="R5778" s="551"/>
      <c r="S5778" s="291"/>
      <c r="T5778" t="str">
        <f t="shared" si="1106"/>
        <v>-</v>
      </c>
      <c r="U5778" s="560">
        <f t="shared" si="1107"/>
        <v>0</v>
      </c>
      <c r="V5778" s="560">
        <f t="shared" si="1108"/>
        <v>0</v>
      </c>
      <c r="W5778" s="560">
        <f t="shared" si="1109"/>
        <v>0</v>
      </c>
    </row>
    <row r="5779" spans="1:23" ht="21" customHeight="1">
      <c r="A5779" s="316" t="str">
        <f t="shared" si="1100"/>
        <v/>
      </c>
      <c r="B5779" s="316" t="str">
        <f t="shared" si="1101"/>
        <v/>
      </c>
      <c r="C5779" s="316" t="str">
        <f>IF(AND(F5779&lt;&gt;"",G5779&lt;&gt;""),COUNT($C$32:C5778)+1,"")</f>
        <v/>
      </c>
      <c r="D5779" s="292" t="str">
        <f t="shared" si="1102"/>
        <v/>
      </c>
      <c r="E5779" s="292" t="str">
        <f t="shared" si="1103"/>
        <v/>
      </c>
      <c r="F5779" s="316"/>
      <c r="G5779" s="316"/>
      <c r="H5779" s="317"/>
      <c r="I5779" s="316" t="s">
        <v>445</v>
      </c>
      <c r="J5779" s="318"/>
      <c r="K5779" s="319"/>
      <c r="L5779" s="292" t="s">
        <v>446</v>
      </c>
      <c r="M5779" s="324"/>
      <c r="N5779" s="294" t="str">
        <f t="shared" si="1104"/>
        <v/>
      </c>
      <c r="O5779" s="319"/>
      <c r="P5779" s="296" t="str">
        <f t="shared" si="1105"/>
        <v/>
      </c>
      <c r="Q5779" s="552"/>
      <c r="R5779" s="551"/>
      <c r="S5779" s="291"/>
      <c r="T5779" t="str">
        <f t="shared" si="1106"/>
        <v>-</v>
      </c>
      <c r="U5779" s="560">
        <f t="shared" si="1107"/>
        <v>0</v>
      </c>
      <c r="V5779" s="560">
        <f t="shared" si="1108"/>
        <v>0</v>
      </c>
      <c r="W5779" s="560">
        <f t="shared" si="1109"/>
        <v>0</v>
      </c>
    </row>
    <row r="5780" spans="1:23" ht="21" customHeight="1">
      <c r="A5780" s="316" t="str">
        <f t="shared" si="1100"/>
        <v/>
      </c>
      <c r="B5780" s="316" t="str">
        <f t="shared" si="1101"/>
        <v/>
      </c>
      <c r="C5780" s="316" t="str">
        <f>IF(AND(F5780&lt;&gt;"",G5780&lt;&gt;""),COUNT($C$32:C5779)+1,"")</f>
        <v/>
      </c>
      <c r="D5780" s="292" t="str">
        <f t="shared" si="1102"/>
        <v/>
      </c>
      <c r="E5780" s="292" t="str">
        <f t="shared" si="1103"/>
        <v/>
      </c>
      <c r="F5780" s="316"/>
      <c r="G5780" s="316"/>
      <c r="H5780" s="317"/>
      <c r="I5780" s="316" t="s">
        <v>445</v>
      </c>
      <c r="J5780" s="318"/>
      <c r="K5780" s="319"/>
      <c r="L5780" s="292" t="s">
        <v>446</v>
      </c>
      <c r="M5780" s="324"/>
      <c r="N5780" s="294" t="str">
        <f t="shared" si="1104"/>
        <v/>
      </c>
      <c r="O5780" s="319"/>
      <c r="P5780" s="296" t="str">
        <f t="shared" si="1105"/>
        <v/>
      </c>
      <c r="Q5780" s="552"/>
      <c r="R5780" s="551"/>
      <c r="S5780" s="291"/>
      <c r="T5780" t="str">
        <f t="shared" si="1106"/>
        <v>-</v>
      </c>
      <c r="U5780" s="560">
        <f t="shared" si="1107"/>
        <v>0</v>
      </c>
      <c r="V5780" s="560">
        <f t="shared" si="1108"/>
        <v>0</v>
      </c>
      <c r="W5780" s="560">
        <f t="shared" si="1109"/>
        <v>0</v>
      </c>
    </row>
    <row r="5781" spans="1:23" ht="21" customHeight="1">
      <c r="A5781" s="316" t="str">
        <f t="shared" si="1100"/>
        <v/>
      </c>
      <c r="B5781" s="316" t="str">
        <f t="shared" si="1101"/>
        <v/>
      </c>
      <c r="C5781" s="316" t="str">
        <f>IF(AND(F5781&lt;&gt;"",G5781&lt;&gt;""),COUNT($C$32:C5780)+1,"")</f>
        <v/>
      </c>
      <c r="D5781" s="292" t="str">
        <f t="shared" si="1102"/>
        <v/>
      </c>
      <c r="E5781" s="292" t="str">
        <f t="shared" si="1103"/>
        <v/>
      </c>
      <c r="F5781" s="316"/>
      <c r="G5781" s="316"/>
      <c r="H5781" s="317"/>
      <c r="I5781" s="316" t="s">
        <v>445</v>
      </c>
      <c r="J5781" s="318"/>
      <c r="K5781" s="319"/>
      <c r="L5781" s="292" t="s">
        <v>446</v>
      </c>
      <c r="M5781" s="324"/>
      <c r="N5781" s="294" t="str">
        <f t="shared" si="1104"/>
        <v/>
      </c>
      <c r="O5781" s="319"/>
      <c r="P5781" s="296" t="str">
        <f t="shared" si="1105"/>
        <v/>
      </c>
      <c r="Q5781" s="552"/>
      <c r="R5781" s="551"/>
      <c r="S5781" s="291"/>
      <c r="T5781" t="str">
        <f t="shared" si="1106"/>
        <v>-</v>
      </c>
      <c r="U5781" s="560">
        <f t="shared" si="1107"/>
        <v>0</v>
      </c>
      <c r="V5781" s="560">
        <f t="shared" si="1108"/>
        <v>0</v>
      </c>
      <c r="W5781" s="560">
        <f t="shared" si="1109"/>
        <v>0</v>
      </c>
    </row>
    <row r="5782" spans="1:23" ht="21" customHeight="1">
      <c r="A5782" s="316" t="str">
        <f t="shared" si="1100"/>
        <v/>
      </c>
      <c r="B5782" s="316" t="str">
        <f t="shared" si="1101"/>
        <v/>
      </c>
      <c r="C5782" s="316" t="str">
        <f>IF(AND(F5782&lt;&gt;"",G5782&lt;&gt;""),COUNT($C$32:C5781)+1,"")</f>
        <v/>
      </c>
      <c r="D5782" s="292" t="str">
        <f t="shared" si="1102"/>
        <v/>
      </c>
      <c r="E5782" s="292" t="str">
        <f t="shared" si="1103"/>
        <v/>
      </c>
      <c r="F5782" s="316"/>
      <c r="G5782" s="316"/>
      <c r="H5782" s="317"/>
      <c r="I5782" s="316" t="s">
        <v>445</v>
      </c>
      <c r="J5782" s="318"/>
      <c r="K5782" s="319"/>
      <c r="L5782" s="292" t="s">
        <v>446</v>
      </c>
      <c r="M5782" s="324"/>
      <c r="N5782" s="294" t="str">
        <f t="shared" si="1104"/>
        <v/>
      </c>
      <c r="O5782" s="319"/>
      <c r="P5782" s="296" t="str">
        <f t="shared" si="1105"/>
        <v/>
      </c>
      <c r="Q5782" s="552"/>
      <c r="R5782" s="551"/>
      <c r="S5782" s="291"/>
      <c r="T5782" t="str">
        <f t="shared" si="1106"/>
        <v>-</v>
      </c>
      <c r="U5782" s="560">
        <f t="shared" si="1107"/>
        <v>0</v>
      </c>
      <c r="V5782" s="560">
        <f t="shared" si="1108"/>
        <v>0</v>
      </c>
      <c r="W5782" s="560">
        <f t="shared" si="1109"/>
        <v>0</v>
      </c>
    </row>
    <row r="5783" spans="1:23" ht="21" customHeight="1">
      <c r="A5783" s="316" t="str">
        <f t="shared" si="1100"/>
        <v/>
      </c>
      <c r="B5783" s="316" t="str">
        <f t="shared" si="1101"/>
        <v/>
      </c>
      <c r="C5783" s="316" t="str">
        <f>IF(AND(F5783&lt;&gt;"",G5783&lt;&gt;""),COUNT($C$32:C5782)+1,"")</f>
        <v/>
      </c>
      <c r="D5783" s="292" t="str">
        <f t="shared" si="1102"/>
        <v/>
      </c>
      <c r="E5783" s="292" t="str">
        <f t="shared" si="1103"/>
        <v/>
      </c>
      <c r="F5783" s="316"/>
      <c r="G5783" s="316"/>
      <c r="H5783" s="317"/>
      <c r="I5783" s="316" t="s">
        <v>445</v>
      </c>
      <c r="J5783" s="318"/>
      <c r="K5783" s="319"/>
      <c r="L5783" s="292" t="s">
        <v>446</v>
      </c>
      <c r="M5783" s="324"/>
      <c r="N5783" s="294" t="str">
        <f t="shared" si="1104"/>
        <v/>
      </c>
      <c r="O5783" s="319"/>
      <c r="P5783" s="296" t="str">
        <f t="shared" si="1105"/>
        <v/>
      </c>
      <c r="Q5783" s="552"/>
      <c r="R5783" s="551"/>
      <c r="S5783" s="291"/>
      <c r="T5783" t="str">
        <f t="shared" si="1106"/>
        <v>-</v>
      </c>
      <c r="U5783" s="560">
        <f t="shared" si="1107"/>
        <v>0</v>
      </c>
      <c r="V5783" s="560">
        <f t="shared" si="1108"/>
        <v>0</v>
      </c>
      <c r="W5783" s="560">
        <f t="shared" si="1109"/>
        <v>0</v>
      </c>
    </row>
    <row r="5784" spans="1:23" ht="21" customHeight="1">
      <c r="A5784" s="316" t="str">
        <f t="shared" si="1100"/>
        <v/>
      </c>
      <c r="B5784" s="316" t="str">
        <f t="shared" si="1101"/>
        <v/>
      </c>
      <c r="C5784" s="316" t="str">
        <f>IF(AND(F5784&lt;&gt;"",G5784&lt;&gt;""),COUNT($C$32:C5783)+1,"")</f>
        <v/>
      </c>
      <c r="D5784" s="292" t="str">
        <f t="shared" si="1102"/>
        <v/>
      </c>
      <c r="E5784" s="292" t="str">
        <f t="shared" si="1103"/>
        <v/>
      </c>
      <c r="F5784" s="316"/>
      <c r="G5784" s="316"/>
      <c r="H5784" s="317"/>
      <c r="I5784" s="316" t="s">
        <v>445</v>
      </c>
      <c r="J5784" s="318"/>
      <c r="K5784" s="319"/>
      <c r="L5784" s="292" t="s">
        <v>446</v>
      </c>
      <c r="M5784" s="324"/>
      <c r="N5784" s="294" t="str">
        <f t="shared" si="1104"/>
        <v/>
      </c>
      <c r="O5784" s="319"/>
      <c r="P5784" s="296" t="str">
        <f t="shared" si="1105"/>
        <v/>
      </c>
      <c r="Q5784" s="552"/>
      <c r="R5784" s="551"/>
      <c r="S5784" s="291"/>
      <c r="T5784" t="str">
        <f t="shared" si="1106"/>
        <v>-</v>
      </c>
      <c r="U5784" s="560">
        <f t="shared" si="1107"/>
        <v>0</v>
      </c>
      <c r="V5784" s="560">
        <f t="shared" si="1108"/>
        <v>0</v>
      </c>
      <c r="W5784" s="560">
        <f t="shared" si="1109"/>
        <v>0</v>
      </c>
    </row>
    <row r="5785" spans="1:23" ht="21" customHeight="1">
      <c r="A5785" s="316" t="str">
        <f t="shared" si="1100"/>
        <v/>
      </c>
      <c r="B5785" s="316" t="str">
        <f t="shared" si="1101"/>
        <v/>
      </c>
      <c r="C5785" s="316" t="str">
        <f>IF(AND(F5785&lt;&gt;"",G5785&lt;&gt;""),COUNT($C$32:C5784)+1,"")</f>
        <v/>
      </c>
      <c r="D5785" s="292" t="str">
        <f t="shared" si="1102"/>
        <v/>
      </c>
      <c r="E5785" s="292" t="str">
        <f t="shared" si="1103"/>
        <v/>
      </c>
      <c r="F5785" s="316"/>
      <c r="G5785" s="316"/>
      <c r="H5785" s="317"/>
      <c r="I5785" s="316" t="s">
        <v>445</v>
      </c>
      <c r="J5785" s="318"/>
      <c r="K5785" s="319"/>
      <c r="L5785" s="292" t="s">
        <v>446</v>
      </c>
      <c r="M5785" s="324"/>
      <c r="N5785" s="294" t="str">
        <f t="shared" si="1104"/>
        <v/>
      </c>
      <c r="O5785" s="319"/>
      <c r="P5785" s="296" t="str">
        <f t="shared" si="1105"/>
        <v/>
      </c>
      <c r="Q5785" s="552"/>
      <c r="R5785" s="551"/>
      <c r="S5785" s="291"/>
      <c r="T5785" t="str">
        <f t="shared" si="1106"/>
        <v>-</v>
      </c>
      <c r="U5785" s="560">
        <f t="shared" si="1107"/>
        <v>0</v>
      </c>
      <c r="V5785" s="560">
        <f t="shared" si="1108"/>
        <v>0</v>
      </c>
      <c r="W5785" s="560">
        <f t="shared" si="1109"/>
        <v>0</v>
      </c>
    </row>
    <row r="5786" spans="1:23" ht="21" customHeight="1">
      <c r="A5786" s="316" t="str">
        <f t="shared" si="1100"/>
        <v/>
      </c>
      <c r="B5786" s="316" t="str">
        <f t="shared" si="1101"/>
        <v/>
      </c>
      <c r="C5786" s="316" t="str">
        <f>IF(AND(F5786&lt;&gt;"",G5786&lt;&gt;""),COUNT($C$32:C5785)+1,"")</f>
        <v/>
      </c>
      <c r="D5786" s="292" t="str">
        <f t="shared" si="1102"/>
        <v/>
      </c>
      <c r="E5786" s="292" t="str">
        <f t="shared" si="1103"/>
        <v/>
      </c>
      <c r="F5786" s="316"/>
      <c r="G5786" s="316"/>
      <c r="H5786" s="317"/>
      <c r="I5786" s="316" t="s">
        <v>445</v>
      </c>
      <c r="J5786" s="318"/>
      <c r="K5786" s="319"/>
      <c r="L5786" s="292" t="s">
        <v>446</v>
      </c>
      <c r="M5786" s="324"/>
      <c r="N5786" s="294" t="str">
        <f t="shared" si="1104"/>
        <v/>
      </c>
      <c r="O5786" s="319"/>
      <c r="P5786" s="296" t="str">
        <f t="shared" si="1105"/>
        <v/>
      </c>
      <c r="Q5786" s="552"/>
      <c r="R5786" s="551"/>
      <c r="S5786" s="291"/>
      <c r="T5786" t="str">
        <f t="shared" si="1106"/>
        <v>-</v>
      </c>
      <c r="U5786" s="560">
        <f t="shared" si="1107"/>
        <v>0</v>
      </c>
      <c r="V5786" s="560">
        <f t="shared" si="1108"/>
        <v>0</v>
      </c>
      <c r="W5786" s="560">
        <f t="shared" si="1109"/>
        <v>0</v>
      </c>
    </row>
    <row r="5787" spans="1:23" ht="21" customHeight="1">
      <c r="A5787" s="316" t="str">
        <f t="shared" si="1100"/>
        <v/>
      </c>
      <c r="B5787" s="316" t="str">
        <f t="shared" si="1101"/>
        <v/>
      </c>
      <c r="C5787" s="316" t="str">
        <f>IF(AND(F5787&lt;&gt;"",G5787&lt;&gt;""),COUNT($C$32:C5786)+1,"")</f>
        <v/>
      </c>
      <c r="D5787" s="292" t="str">
        <f t="shared" si="1102"/>
        <v/>
      </c>
      <c r="E5787" s="292" t="str">
        <f t="shared" si="1103"/>
        <v/>
      </c>
      <c r="F5787" s="316"/>
      <c r="G5787" s="316"/>
      <c r="H5787" s="317"/>
      <c r="I5787" s="316" t="s">
        <v>445</v>
      </c>
      <c r="J5787" s="318"/>
      <c r="K5787" s="319"/>
      <c r="L5787" s="292" t="s">
        <v>446</v>
      </c>
      <c r="M5787" s="324"/>
      <c r="N5787" s="294" t="str">
        <f t="shared" si="1104"/>
        <v/>
      </c>
      <c r="O5787" s="319"/>
      <c r="P5787" s="296" t="str">
        <f t="shared" si="1105"/>
        <v/>
      </c>
      <c r="Q5787" s="552"/>
      <c r="R5787" s="551"/>
      <c r="S5787" s="291"/>
      <c r="T5787" t="str">
        <f t="shared" si="1106"/>
        <v>-</v>
      </c>
      <c r="U5787" s="560">
        <f t="shared" si="1107"/>
        <v>0</v>
      </c>
      <c r="V5787" s="560">
        <f t="shared" si="1108"/>
        <v>0</v>
      </c>
      <c r="W5787" s="560">
        <f t="shared" si="1109"/>
        <v>0</v>
      </c>
    </row>
    <row r="5788" spans="1:23" ht="21" customHeight="1">
      <c r="A5788" s="316" t="str">
        <f t="shared" si="1100"/>
        <v/>
      </c>
      <c r="B5788" s="316" t="str">
        <f t="shared" si="1101"/>
        <v/>
      </c>
      <c r="C5788" s="316" t="str">
        <f>IF(AND(F5788&lt;&gt;"",G5788&lt;&gt;""),COUNT($C$32:C5787)+1,"")</f>
        <v/>
      </c>
      <c r="D5788" s="292" t="str">
        <f t="shared" si="1102"/>
        <v/>
      </c>
      <c r="E5788" s="292" t="str">
        <f t="shared" si="1103"/>
        <v/>
      </c>
      <c r="F5788" s="316"/>
      <c r="G5788" s="316"/>
      <c r="H5788" s="317"/>
      <c r="I5788" s="316" t="s">
        <v>445</v>
      </c>
      <c r="J5788" s="318"/>
      <c r="K5788" s="319"/>
      <c r="L5788" s="292" t="s">
        <v>446</v>
      </c>
      <c r="M5788" s="324"/>
      <c r="N5788" s="294" t="str">
        <f t="shared" si="1104"/>
        <v/>
      </c>
      <c r="O5788" s="319"/>
      <c r="P5788" s="296" t="str">
        <f t="shared" si="1105"/>
        <v/>
      </c>
      <c r="Q5788" s="552"/>
      <c r="R5788" s="551"/>
      <c r="S5788" s="291"/>
      <c r="T5788" t="str">
        <f t="shared" si="1106"/>
        <v>-</v>
      </c>
      <c r="U5788" s="560">
        <f t="shared" si="1107"/>
        <v>0</v>
      </c>
      <c r="V5788" s="560">
        <f t="shared" si="1108"/>
        <v>0</v>
      </c>
      <c r="W5788" s="560">
        <f t="shared" si="1109"/>
        <v>0</v>
      </c>
    </row>
    <row r="5789" spans="1:23" ht="21" customHeight="1">
      <c r="A5789" s="316" t="str">
        <f t="shared" si="1100"/>
        <v/>
      </c>
      <c r="B5789" s="316" t="str">
        <f t="shared" si="1101"/>
        <v/>
      </c>
      <c r="C5789" s="316" t="str">
        <f>IF(AND(F5789&lt;&gt;"",G5789&lt;&gt;""),COUNT($C$32:C5788)+1,"")</f>
        <v/>
      </c>
      <c r="D5789" s="292" t="str">
        <f t="shared" si="1102"/>
        <v/>
      </c>
      <c r="E5789" s="292" t="str">
        <f t="shared" si="1103"/>
        <v/>
      </c>
      <c r="F5789" s="316"/>
      <c r="G5789" s="316"/>
      <c r="H5789" s="317"/>
      <c r="I5789" s="316" t="s">
        <v>445</v>
      </c>
      <c r="J5789" s="318"/>
      <c r="K5789" s="319"/>
      <c r="L5789" s="292" t="s">
        <v>446</v>
      </c>
      <c r="M5789" s="324"/>
      <c r="N5789" s="294" t="str">
        <f t="shared" si="1104"/>
        <v/>
      </c>
      <c r="O5789" s="319"/>
      <c r="P5789" s="296" t="str">
        <f t="shared" si="1105"/>
        <v/>
      </c>
      <c r="Q5789" s="552"/>
      <c r="R5789" s="551"/>
      <c r="S5789" s="291"/>
      <c r="T5789" t="str">
        <f t="shared" si="1106"/>
        <v>-</v>
      </c>
      <c r="U5789" s="560">
        <f t="shared" si="1107"/>
        <v>0</v>
      </c>
      <c r="V5789" s="560">
        <f t="shared" si="1108"/>
        <v>0</v>
      </c>
      <c r="W5789" s="560">
        <f t="shared" si="1109"/>
        <v>0</v>
      </c>
    </row>
    <row r="5790" spans="1:23" ht="21" customHeight="1">
      <c r="A5790" s="316" t="str">
        <f t="shared" si="1100"/>
        <v/>
      </c>
      <c r="B5790" s="316" t="str">
        <f t="shared" si="1101"/>
        <v/>
      </c>
      <c r="C5790" s="316" t="str">
        <f>IF(AND(F5790&lt;&gt;"",G5790&lt;&gt;""),COUNT($C$32:C5789)+1,"")</f>
        <v/>
      </c>
      <c r="D5790" s="292" t="str">
        <f t="shared" si="1102"/>
        <v/>
      </c>
      <c r="E5790" s="292" t="str">
        <f t="shared" si="1103"/>
        <v/>
      </c>
      <c r="F5790" s="316"/>
      <c r="G5790" s="316"/>
      <c r="H5790" s="317"/>
      <c r="I5790" s="316" t="s">
        <v>445</v>
      </c>
      <c r="J5790" s="318"/>
      <c r="K5790" s="319"/>
      <c r="L5790" s="292" t="s">
        <v>446</v>
      </c>
      <c r="M5790" s="324"/>
      <c r="N5790" s="294" t="str">
        <f t="shared" si="1104"/>
        <v/>
      </c>
      <c r="O5790" s="319"/>
      <c r="P5790" s="296" t="str">
        <f t="shared" si="1105"/>
        <v/>
      </c>
      <c r="Q5790" s="552"/>
      <c r="R5790" s="551"/>
      <c r="S5790" s="291"/>
      <c r="T5790" t="str">
        <f t="shared" si="1106"/>
        <v>-</v>
      </c>
      <c r="U5790" s="560">
        <f t="shared" si="1107"/>
        <v>0</v>
      </c>
      <c r="V5790" s="560">
        <f t="shared" si="1108"/>
        <v>0</v>
      </c>
      <c r="W5790" s="560">
        <f t="shared" si="1109"/>
        <v>0</v>
      </c>
    </row>
    <row r="5791" spans="1:23" ht="21" customHeight="1">
      <c r="A5791" s="316" t="str">
        <f t="shared" si="1100"/>
        <v/>
      </c>
      <c r="B5791" s="316" t="str">
        <f t="shared" si="1101"/>
        <v/>
      </c>
      <c r="C5791" s="316" t="str">
        <f>IF(AND(F5791&lt;&gt;"",G5791&lt;&gt;""),COUNT($C$32:C5790)+1,"")</f>
        <v/>
      </c>
      <c r="D5791" s="292" t="str">
        <f t="shared" si="1102"/>
        <v/>
      </c>
      <c r="E5791" s="292" t="str">
        <f t="shared" si="1103"/>
        <v/>
      </c>
      <c r="F5791" s="316"/>
      <c r="G5791" s="316"/>
      <c r="H5791" s="317"/>
      <c r="I5791" s="316" t="s">
        <v>445</v>
      </c>
      <c r="J5791" s="318"/>
      <c r="K5791" s="319"/>
      <c r="L5791" s="292" t="s">
        <v>446</v>
      </c>
      <c r="M5791" s="324"/>
      <c r="N5791" s="294" t="str">
        <f t="shared" si="1104"/>
        <v/>
      </c>
      <c r="O5791" s="319"/>
      <c r="P5791" s="296" t="str">
        <f t="shared" si="1105"/>
        <v/>
      </c>
      <c r="Q5791" s="552"/>
      <c r="R5791" s="551"/>
      <c r="S5791" s="291"/>
      <c r="T5791" t="str">
        <f t="shared" si="1106"/>
        <v>-</v>
      </c>
      <c r="U5791" s="560">
        <f t="shared" si="1107"/>
        <v>0</v>
      </c>
      <c r="V5791" s="560">
        <f t="shared" si="1108"/>
        <v>0</v>
      </c>
      <c r="W5791" s="560">
        <f t="shared" si="1109"/>
        <v>0</v>
      </c>
    </row>
    <row r="5792" spans="1:23" ht="21" customHeight="1">
      <c r="A5792" s="316" t="str">
        <f t="shared" si="1100"/>
        <v/>
      </c>
      <c r="B5792" s="316" t="str">
        <f t="shared" si="1101"/>
        <v/>
      </c>
      <c r="C5792" s="316" t="str">
        <f>IF(AND(F5792&lt;&gt;"",G5792&lt;&gt;""),COUNT($C$32:C5791)+1,"")</f>
        <v/>
      </c>
      <c r="D5792" s="292" t="str">
        <f t="shared" si="1102"/>
        <v/>
      </c>
      <c r="E5792" s="292" t="str">
        <f t="shared" si="1103"/>
        <v/>
      </c>
      <c r="F5792" s="316"/>
      <c r="G5792" s="316"/>
      <c r="H5792" s="317"/>
      <c r="I5792" s="316" t="s">
        <v>445</v>
      </c>
      <c r="J5792" s="318"/>
      <c r="K5792" s="319"/>
      <c r="L5792" s="292" t="s">
        <v>446</v>
      </c>
      <c r="M5792" s="324"/>
      <c r="N5792" s="294" t="str">
        <f t="shared" si="1104"/>
        <v/>
      </c>
      <c r="O5792" s="319"/>
      <c r="P5792" s="296" t="str">
        <f t="shared" si="1105"/>
        <v/>
      </c>
      <c r="Q5792" s="552"/>
      <c r="R5792" s="551"/>
      <c r="S5792" s="291"/>
      <c r="T5792" t="str">
        <f t="shared" si="1106"/>
        <v>-</v>
      </c>
      <c r="U5792" s="560">
        <f t="shared" si="1107"/>
        <v>0</v>
      </c>
      <c r="V5792" s="560">
        <f t="shared" si="1108"/>
        <v>0</v>
      </c>
      <c r="W5792" s="560">
        <f t="shared" si="1109"/>
        <v>0</v>
      </c>
    </row>
    <row r="5793" spans="1:23" ht="21" customHeight="1">
      <c r="A5793" s="316" t="str">
        <f t="shared" si="1100"/>
        <v/>
      </c>
      <c r="B5793" s="316" t="str">
        <f t="shared" si="1101"/>
        <v/>
      </c>
      <c r="C5793" s="316" t="str">
        <f>IF(AND(F5793&lt;&gt;"",G5793&lt;&gt;""),COUNT($C$32:C5792)+1,"")</f>
        <v/>
      </c>
      <c r="D5793" s="292" t="str">
        <f t="shared" si="1102"/>
        <v/>
      </c>
      <c r="E5793" s="292" t="str">
        <f t="shared" si="1103"/>
        <v/>
      </c>
      <c r="F5793" s="316"/>
      <c r="G5793" s="316"/>
      <c r="H5793" s="317"/>
      <c r="I5793" s="316" t="s">
        <v>445</v>
      </c>
      <c r="J5793" s="318"/>
      <c r="K5793" s="319"/>
      <c r="L5793" s="292" t="s">
        <v>446</v>
      </c>
      <c r="M5793" s="324"/>
      <c r="N5793" s="294" t="str">
        <f t="shared" si="1104"/>
        <v/>
      </c>
      <c r="O5793" s="319"/>
      <c r="P5793" s="296" t="str">
        <f t="shared" si="1105"/>
        <v/>
      </c>
      <c r="Q5793" s="552"/>
      <c r="R5793" s="551"/>
      <c r="S5793" s="291"/>
      <c r="T5793" t="str">
        <f t="shared" si="1106"/>
        <v>-</v>
      </c>
      <c r="U5793" s="560">
        <f t="shared" si="1107"/>
        <v>0</v>
      </c>
      <c r="V5793" s="560">
        <f t="shared" si="1108"/>
        <v>0</v>
      </c>
      <c r="W5793" s="560">
        <f t="shared" si="1109"/>
        <v>0</v>
      </c>
    </row>
    <row r="5794" spans="1:23" ht="21" customHeight="1">
      <c r="A5794" s="316" t="str">
        <f t="shared" si="1100"/>
        <v/>
      </c>
      <c r="B5794" s="316" t="str">
        <f t="shared" si="1101"/>
        <v/>
      </c>
      <c r="C5794" s="316" t="str">
        <f>IF(AND(F5794&lt;&gt;"",G5794&lt;&gt;""),COUNT($C$32:C5793)+1,"")</f>
        <v/>
      </c>
      <c r="D5794" s="292" t="str">
        <f t="shared" si="1102"/>
        <v/>
      </c>
      <c r="E5794" s="292" t="str">
        <f t="shared" si="1103"/>
        <v/>
      </c>
      <c r="F5794" s="316"/>
      <c r="G5794" s="316"/>
      <c r="H5794" s="317"/>
      <c r="I5794" s="316" t="s">
        <v>445</v>
      </c>
      <c r="J5794" s="318"/>
      <c r="K5794" s="319"/>
      <c r="L5794" s="292" t="s">
        <v>446</v>
      </c>
      <c r="M5794" s="324"/>
      <c r="N5794" s="294" t="str">
        <f t="shared" si="1104"/>
        <v/>
      </c>
      <c r="O5794" s="319"/>
      <c r="P5794" s="296" t="str">
        <f t="shared" si="1105"/>
        <v/>
      </c>
      <c r="Q5794" s="552"/>
      <c r="R5794" s="551"/>
      <c r="S5794" s="291"/>
      <c r="T5794" t="str">
        <f t="shared" si="1106"/>
        <v>-</v>
      </c>
      <c r="U5794" s="560">
        <f t="shared" si="1107"/>
        <v>0</v>
      </c>
      <c r="V5794" s="560">
        <f t="shared" si="1108"/>
        <v>0</v>
      </c>
      <c r="W5794" s="560">
        <f t="shared" si="1109"/>
        <v>0</v>
      </c>
    </row>
    <row r="5795" spans="1:23" ht="21" customHeight="1">
      <c r="A5795" s="316" t="str">
        <f t="shared" si="1100"/>
        <v/>
      </c>
      <c r="B5795" s="316" t="str">
        <f t="shared" si="1101"/>
        <v/>
      </c>
      <c r="C5795" s="316" t="str">
        <f>IF(AND(F5795&lt;&gt;"",G5795&lt;&gt;""),COUNT($C$32:C5794)+1,"")</f>
        <v/>
      </c>
      <c r="D5795" s="292" t="str">
        <f t="shared" si="1102"/>
        <v/>
      </c>
      <c r="E5795" s="292" t="str">
        <f t="shared" si="1103"/>
        <v/>
      </c>
      <c r="F5795" s="316"/>
      <c r="G5795" s="316"/>
      <c r="H5795" s="317"/>
      <c r="I5795" s="316" t="s">
        <v>445</v>
      </c>
      <c r="J5795" s="318"/>
      <c r="K5795" s="319"/>
      <c r="L5795" s="292" t="s">
        <v>446</v>
      </c>
      <c r="M5795" s="324"/>
      <c r="N5795" s="294" t="str">
        <f t="shared" si="1104"/>
        <v/>
      </c>
      <c r="O5795" s="319"/>
      <c r="P5795" s="296" t="str">
        <f t="shared" si="1105"/>
        <v/>
      </c>
      <c r="Q5795" s="552"/>
      <c r="R5795" s="551"/>
      <c r="S5795" s="291"/>
      <c r="T5795" t="str">
        <f t="shared" si="1106"/>
        <v>-</v>
      </c>
      <c r="U5795" s="560">
        <f t="shared" si="1107"/>
        <v>0</v>
      </c>
      <c r="V5795" s="560">
        <f t="shared" si="1108"/>
        <v>0</v>
      </c>
      <c r="W5795" s="560">
        <f t="shared" si="1109"/>
        <v>0</v>
      </c>
    </row>
    <row r="5796" spans="1:23" ht="21" customHeight="1">
      <c r="A5796" s="316" t="str">
        <f t="shared" si="1100"/>
        <v/>
      </c>
      <c r="B5796" s="316" t="str">
        <f t="shared" si="1101"/>
        <v/>
      </c>
      <c r="C5796" s="316" t="str">
        <f>IF(AND(F5796&lt;&gt;"",G5796&lt;&gt;""),COUNT($C$32:C5795)+1,"")</f>
        <v/>
      </c>
      <c r="D5796" s="292" t="str">
        <f t="shared" si="1102"/>
        <v/>
      </c>
      <c r="E5796" s="292" t="str">
        <f t="shared" si="1103"/>
        <v/>
      </c>
      <c r="F5796" s="316"/>
      <c r="G5796" s="316"/>
      <c r="H5796" s="317"/>
      <c r="I5796" s="316" t="s">
        <v>445</v>
      </c>
      <c r="J5796" s="318"/>
      <c r="K5796" s="319"/>
      <c r="L5796" s="292" t="s">
        <v>446</v>
      </c>
      <c r="M5796" s="324"/>
      <c r="N5796" s="294" t="str">
        <f t="shared" si="1104"/>
        <v/>
      </c>
      <c r="O5796" s="319"/>
      <c r="P5796" s="296" t="str">
        <f t="shared" si="1105"/>
        <v/>
      </c>
      <c r="Q5796" s="552"/>
      <c r="R5796" s="551"/>
      <c r="S5796" s="291"/>
      <c r="T5796" t="str">
        <f t="shared" si="1106"/>
        <v>-</v>
      </c>
      <c r="U5796" s="560">
        <f t="shared" si="1107"/>
        <v>0</v>
      </c>
      <c r="V5796" s="560">
        <f t="shared" si="1108"/>
        <v>0</v>
      </c>
      <c r="W5796" s="560">
        <f t="shared" si="1109"/>
        <v>0</v>
      </c>
    </row>
    <row r="5797" spans="1:23" ht="21" customHeight="1">
      <c r="A5797" s="316" t="str">
        <f t="shared" si="1100"/>
        <v/>
      </c>
      <c r="B5797" s="316" t="str">
        <f t="shared" si="1101"/>
        <v/>
      </c>
      <c r="C5797" s="316" t="str">
        <f>IF(AND(F5797&lt;&gt;"",G5797&lt;&gt;""),COUNT($C$32:C5796)+1,"")</f>
        <v/>
      </c>
      <c r="D5797" s="292" t="str">
        <f t="shared" si="1102"/>
        <v/>
      </c>
      <c r="E5797" s="292" t="str">
        <f t="shared" si="1103"/>
        <v/>
      </c>
      <c r="F5797" s="316"/>
      <c r="G5797" s="316"/>
      <c r="H5797" s="317"/>
      <c r="I5797" s="316" t="s">
        <v>445</v>
      </c>
      <c r="J5797" s="318"/>
      <c r="K5797" s="319"/>
      <c r="L5797" s="292" t="s">
        <v>446</v>
      </c>
      <c r="M5797" s="324"/>
      <c r="N5797" s="294" t="str">
        <f t="shared" si="1104"/>
        <v/>
      </c>
      <c r="O5797" s="319"/>
      <c r="P5797" s="296" t="str">
        <f t="shared" si="1105"/>
        <v/>
      </c>
      <c r="Q5797" s="552"/>
      <c r="R5797" s="551"/>
      <c r="S5797" s="291"/>
      <c r="T5797" t="str">
        <f t="shared" si="1106"/>
        <v>-</v>
      </c>
      <c r="U5797" s="560">
        <f t="shared" si="1107"/>
        <v>0</v>
      </c>
      <c r="V5797" s="560">
        <f t="shared" si="1108"/>
        <v>0</v>
      </c>
      <c r="W5797" s="560">
        <f t="shared" si="1109"/>
        <v>0</v>
      </c>
    </row>
    <row r="5798" spans="1:23" ht="21" customHeight="1">
      <c r="A5798" s="316" t="str">
        <f t="shared" si="1100"/>
        <v/>
      </c>
      <c r="B5798" s="316" t="str">
        <f t="shared" si="1101"/>
        <v/>
      </c>
      <c r="C5798" s="316" t="str">
        <f>IF(AND(F5798&lt;&gt;"",G5798&lt;&gt;""),COUNT($C$32:C5797)+1,"")</f>
        <v/>
      </c>
      <c r="D5798" s="292" t="str">
        <f t="shared" si="1102"/>
        <v/>
      </c>
      <c r="E5798" s="292" t="str">
        <f t="shared" si="1103"/>
        <v/>
      </c>
      <c r="F5798" s="316"/>
      <c r="G5798" s="316"/>
      <c r="H5798" s="317"/>
      <c r="I5798" s="316" t="s">
        <v>445</v>
      </c>
      <c r="J5798" s="318"/>
      <c r="K5798" s="319"/>
      <c r="L5798" s="292" t="s">
        <v>446</v>
      </c>
      <c r="M5798" s="324"/>
      <c r="N5798" s="294" t="str">
        <f t="shared" si="1104"/>
        <v/>
      </c>
      <c r="O5798" s="319"/>
      <c r="P5798" s="296" t="str">
        <f t="shared" si="1105"/>
        <v/>
      </c>
      <c r="Q5798" s="552"/>
      <c r="R5798" s="551"/>
      <c r="S5798" s="291"/>
      <c r="T5798" t="str">
        <f t="shared" si="1106"/>
        <v>-</v>
      </c>
      <c r="U5798" s="560">
        <f t="shared" si="1107"/>
        <v>0</v>
      </c>
      <c r="V5798" s="560">
        <f t="shared" si="1108"/>
        <v>0</v>
      </c>
      <c r="W5798" s="560">
        <f t="shared" si="1109"/>
        <v>0</v>
      </c>
    </row>
    <row r="5799" spans="1:23" ht="21" customHeight="1">
      <c r="A5799" s="316" t="str">
        <f t="shared" si="1100"/>
        <v/>
      </c>
      <c r="B5799" s="316" t="str">
        <f t="shared" si="1101"/>
        <v/>
      </c>
      <c r="C5799" s="316" t="str">
        <f>IF(AND(F5799&lt;&gt;"",G5799&lt;&gt;""),COUNT($C$32:C5798)+1,"")</f>
        <v/>
      </c>
      <c r="D5799" s="292" t="str">
        <f t="shared" si="1102"/>
        <v/>
      </c>
      <c r="E5799" s="292" t="str">
        <f t="shared" si="1103"/>
        <v/>
      </c>
      <c r="F5799" s="316"/>
      <c r="G5799" s="316"/>
      <c r="H5799" s="317"/>
      <c r="I5799" s="316" t="s">
        <v>445</v>
      </c>
      <c r="J5799" s="318"/>
      <c r="K5799" s="319"/>
      <c r="L5799" s="292" t="s">
        <v>446</v>
      </c>
      <c r="M5799" s="324"/>
      <c r="N5799" s="294" t="str">
        <f t="shared" si="1104"/>
        <v/>
      </c>
      <c r="O5799" s="319"/>
      <c r="P5799" s="296" t="str">
        <f t="shared" si="1105"/>
        <v/>
      </c>
      <c r="Q5799" s="552"/>
      <c r="R5799" s="551"/>
      <c r="S5799" s="291"/>
      <c r="T5799" t="str">
        <f t="shared" si="1106"/>
        <v>-</v>
      </c>
      <c r="U5799" s="560">
        <f t="shared" si="1107"/>
        <v>0</v>
      </c>
      <c r="V5799" s="560">
        <f t="shared" si="1108"/>
        <v>0</v>
      </c>
      <c r="W5799" s="560">
        <f t="shared" si="1109"/>
        <v>0</v>
      </c>
    </row>
    <row r="5800" spans="1:23" ht="21" customHeight="1">
      <c r="A5800" s="316" t="str">
        <f t="shared" si="1100"/>
        <v/>
      </c>
      <c r="B5800" s="316" t="str">
        <f t="shared" si="1101"/>
        <v/>
      </c>
      <c r="C5800" s="316" t="str">
        <f>IF(AND(F5800&lt;&gt;"",G5800&lt;&gt;""),COUNT($C$32:C5799)+1,"")</f>
        <v/>
      </c>
      <c r="D5800" s="292" t="str">
        <f t="shared" si="1102"/>
        <v/>
      </c>
      <c r="E5800" s="292" t="str">
        <f t="shared" si="1103"/>
        <v/>
      </c>
      <c r="F5800" s="316"/>
      <c r="G5800" s="316"/>
      <c r="H5800" s="317"/>
      <c r="I5800" s="316" t="s">
        <v>445</v>
      </c>
      <c r="J5800" s="318"/>
      <c r="K5800" s="319"/>
      <c r="L5800" s="292" t="s">
        <v>446</v>
      </c>
      <c r="M5800" s="324"/>
      <c r="N5800" s="294" t="str">
        <f t="shared" si="1104"/>
        <v/>
      </c>
      <c r="O5800" s="319"/>
      <c r="P5800" s="296" t="str">
        <f t="shared" si="1105"/>
        <v/>
      </c>
      <c r="Q5800" s="552"/>
      <c r="R5800" s="551"/>
      <c r="S5800" s="291"/>
      <c r="T5800" t="str">
        <f t="shared" si="1106"/>
        <v>-</v>
      </c>
      <c r="U5800" s="560">
        <f t="shared" si="1107"/>
        <v>0</v>
      </c>
      <c r="V5800" s="560">
        <f t="shared" si="1108"/>
        <v>0</v>
      </c>
      <c r="W5800" s="560">
        <f t="shared" si="1109"/>
        <v>0</v>
      </c>
    </row>
    <row r="5801" spans="1:23" ht="21" customHeight="1">
      <c r="A5801" s="316" t="str">
        <f t="shared" si="1100"/>
        <v/>
      </c>
      <c r="B5801" s="316" t="str">
        <f t="shared" si="1101"/>
        <v/>
      </c>
      <c r="C5801" s="316" t="str">
        <f>IF(AND(F5801&lt;&gt;"",G5801&lt;&gt;""),COUNT($C$32:C5800)+1,"")</f>
        <v/>
      </c>
      <c r="D5801" s="292" t="str">
        <f t="shared" si="1102"/>
        <v/>
      </c>
      <c r="E5801" s="292" t="str">
        <f t="shared" si="1103"/>
        <v/>
      </c>
      <c r="F5801" s="316"/>
      <c r="G5801" s="316"/>
      <c r="H5801" s="317"/>
      <c r="I5801" s="316" t="s">
        <v>445</v>
      </c>
      <c r="J5801" s="318"/>
      <c r="K5801" s="319"/>
      <c r="L5801" s="292" t="s">
        <v>446</v>
      </c>
      <c r="M5801" s="324"/>
      <c r="N5801" s="294" t="str">
        <f t="shared" si="1104"/>
        <v/>
      </c>
      <c r="O5801" s="319"/>
      <c r="P5801" s="296" t="str">
        <f t="shared" si="1105"/>
        <v/>
      </c>
      <c r="Q5801" s="552"/>
      <c r="R5801" s="551"/>
      <c r="S5801" s="291"/>
      <c r="T5801" t="str">
        <f t="shared" si="1106"/>
        <v>-</v>
      </c>
      <c r="U5801" s="560">
        <f t="shared" si="1107"/>
        <v>0</v>
      </c>
      <c r="V5801" s="560">
        <f t="shared" si="1108"/>
        <v>0</v>
      </c>
      <c r="W5801" s="560">
        <f t="shared" si="1109"/>
        <v>0</v>
      </c>
    </row>
    <row r="5802" spans="1:23" ht="21" customHeight="1">
      <c r="A5802" s="316" t="str">
        <f t="shared" si="1100"/>
        <v/>
      </c>
      <c r="B5802" s="316" t="str">
        <f t="shared" si="1101"/>
        <v/>
      </c>
      <c r="C5802" s="316" t="str">
        <f>IF(AND(F5802&lt;&gt;"",G5802&lt;&gt;""),COUNT($C$32:C5801)+1,"")</f>
        <v/>
      </c>
      <c r="D5802" s="292" t="str">
        <f t="shared" si="1102"/>
        <v/>
      </c>
      <c r="E5802" s="292" t="str">
        <f t="shared" si="1103"/>
        <v/>
      </c>
      <c r="F5802" s="316"/>
      <c r="G5802" s="316"/>
      <c r="H5802" s="317"/>
      <c r="I5802" s="316" t="s">
        <v>445</v>
      </c>
      <c r="J5802" s="318"/>
      <c r="K5802" s="319"/>
      <c r="L5802" s="292" t="s">
        <v>446</v>
      </c>
      <c r="M5802" s="324"/>
      <c r="N5802" s="294" t="str">
        <f t="shared" si="1104"/>
        <v/>
      </c>
      <c r="O5802" s="319"/>
      <c r="P5802" s="296" t="str">
        <f t="shared" si="1105"/>
        <v/>
      </c>
      <c r="Q5802" s="552"/>
      <c r="R5802" s="551"/>
      <c r="S5802" s="291"/>
      <c r="T5802" t="str">
        <f t="shared" si="1106"/>
        <v>-</v>
      </c>
      <c r="U5802" s="560">
        <f t="shared" si="1107"/>
        <v>0</v>
      </c>
      <c r="V5802" s="560">
        <f t="shared" si="1108"/>
        <v>0</v>
      </c>
      <c r="W5802" s="560">
        <f t="shared" si="1109"/>
        <v>0</v>
      </c>
    </row>
    <row r="5803" spans="1:23" ht="21" customHeight="1">
      <c r="A5803" s="316" t="str">
        <f t="shared" si="1100"/>
        <v/>
      </c>
      <c r="B5803" s="316" t="str">
        <f t="shared" si="1101"/>
        <v/>
      </c>
      <c r="C5803" s="316" t="str">
        <f>IF(AND(F5803&lt;&gt;"",G5803&lt;&gt;""),COUNT($C$32:C5802)+1,"")</f>
        <v/>
      </c>
      <c r="D5803" s="292" t="str">
        <f t="shared" si="1102"/>
        <v/>
      </c>
      <c r="E5803" s="292" t="str">
        <f t="shared" si="1103"/>
        <v/>
      </c>
      <c r="F5803" s="316"/>
      <c r="G5803" s="316"/>
      <c r="H5803" s="317"/>
      <c r="I5803" s="316" t="s">
        <v>445</v>
      </c>
      <c r="J5803" s="318"/>
      <c r="K5803" s="319"/>
      <c r="L5803" s="292" t="s">
        <v>446</v>
      </c>
      <c r="M5803" s="324"/>
      <c r="N5803" s="294" t="str">
        <f t="shared" si="1104"/>
        <v/>
      </c>
      <c r="O5803" s="319"/>
      <c r="P5803" s="296" t="str">
        <f t="shared" si="1105"/>
        <v/>
      </c>
      <c r="Q5803" s="552"/>
      <c r="R5803" s="551"/>
      <c r="S5803" s="291"/>
      <c r="T5803" t="str">
        <f t="shared" si="1106"/>
        <v>-</v>
      </c>
      <c r="U5803" s="560">
        <f t="shared" si="1107"/>
        <v>0</v>
      </c>
      <c r="V5803" s="560">
        <f t="shared" si="1108"/>
        <v>0</v>
      </c>
      <c r="W5803" s="560">
        <f t="shared" si="1109"/>
        <v>0</v>
      </c>
    </row>
    <row r="5804" spans="1:23" ht="21" customHeight="1">
      <c r="A5804" s="316" t="str">
        <f t="shared" si="1100"/>
        <v/>
      </c>
      <c r="B5804" s="316" t="str">
        <f t="shared" si="1101"/>
        <v/>
      </c>
      <c r="C5804" s="316" t="str">
        <f>IF(AND(F5804&lt;&gt;"",G5804&lt;&gt;""),COUNT($C$32:C5803)+1,"")</f>
        <v/>
      </c>
      <c r="D5804" s="292" t="str">
        <f t="shared" si="1102"/>
        <v/>
      </c>
      <c r="E5804" s="292" t="str">
        <f t="shared" si="1103"/>
        <v/>
      </c>
      <c r="F5804" s="316"/>
      <c r="G5804" s="316"/>
      <c r="H5804" s="317"/>
      <c r="I5804" s="316" t="s">
        <v>445</v>
      </c>
      <c r="J5804" s="318"/>
      <c r="K5804" s="319"/>
      <c r="L5804" s="292" t="s">
        <v>446</v>
      </c>
      <c r="M5804" s="324"/>
      <c r="N5804" s="294" t="str">
        <f t="shared" si="1104"/>
        <v/>
      </c>
      <c r="O5804" s="319"/>
      <c r="P5804" s="296" t="str">
        <f t="shared" si="1105"/>
        <v/>
      </c>
      <c r="Q5804" s="552"/>
      <c r="R5804" s="551"/>
      <c r="S5804" s="291"/>
      <c r="T5804" t="str">
        <f t="shared" si="1106"/>
        <v>-</v>
      </c>
      <c r="U5804" s="560">
        <f t="shared" si="1107"/>
        <v>0</v>
      </c>
      <c r="V5804" s="560">
        <f t="shared" si="1108"/>
        <v>0</v>
      </c>
      <c r="W5804" s="560">
        <f t="shared" si="1109"/>
        <v>0</v>
      </c>
    </row>
    <row r="5805" spans="1:23" ht="21" customHeight="1">
      <c r="A5805" s="316" t="str">
        <f t="shared" si="1100"/>
        <v/>
      </c>
      <c r="B5805" s="316" t="str">
        <f t="shared" si="1101"/>
        <v/>
      </c>
      <c r="C5805" s="316" t="str">
        <f>IF(AND(F5805&lt;&gt;"",G5805&lt;&gt;""),COUNT($C$32:C5804)+1,"")</f>
        <v/>
      </c>
      <c r="D5805" s="292" t="str">
        <f t="shared" si="1102"/>
        <v/>
      </c>
      <c r="E5805" s="292" t="str">
        <f t="shared" si="1103"/>
        <v/>
      </c>
      <c r="F5805" s="316"/>
      <c r="G5805" s="316"/>
      <c r="H5805" s="317"/>
      <c r="I5805" s="316" t="s">
        <v>445</v>
      </c>
      <c r="J5805" s="318"/>
      <c r="K5805" s="319"/>
      <c r="L5805" s="292" t="s">
        <v>446</v>
      </c>
      <c r="M5805" s="324"/>
      <c r="N5805" s="294" t="str">
        <f t="shared" si="1104"/>
        <v/>
      </c>
      <c r="O5805" s="319"/>
      <c r="P5805" s="296" t="str">
        <f t="shared" si="1105"/>
        <v/>
      </c>
      <c r="Q5805" s="552"/>
      <c r="R5805" s="551"/>
      <c r="S5805" s="291"/>
      <c r="T5805" t="str">
        <f t="shared" si="1106"/>
        <v>-</v>
      </c>
      <c r="U5805" s="560">
        <f t="shared" si="1107"/>
        <v>0</v>
      </c>
      <c r="V5805" s="560">
        <f t="shared" si="1108"/>
        <v>0</v>
      </c>
      <c r="W5805" s="560">
        <f t="shared" si="1109"/>
        <v>0</v>
      </c>
    </row>
    <row r="5806" spans="1:23" ht="21" customHeight="1">
      <c r="A5806" s="316" t="str">
        <f t="shared" si="1100"/>
        <v/>
      </c>
      <c r="B5806" s="316" t="str">
        <f t="shared" si="1101"/>
        <v/>
      </c>
      <c r="C5806" s="316" t="str">
        <f>IF(AND(F5806&lt;&gt;"",G5806&lt;&gt;""),COUNT($C$32:C5805)+1,"")</f>
        <v/>
      </c>
      <c r="D5806" s="292" t="str">
        <f t="shared" si="1102"/>
        <v/>
      </c>
      <c r="E5806" s="292" t="str">
        <f t="shared" si="1103"/>
        <v/>
      </c>
      <c r="F5806" s="316"/>
      <c r="G5806" s="316"/>
      <c r="H5806" s="317"/>
      <c r="I5806" s="316" t="s">
        <v>445</v>
      </c>
      <c r="J5806" s="318"/>
      <c r="K5806" s="319"/>
      <c r="L5806" s="292" t="s">
        <v>446</v>
      </c>
      <c r="M5806" s="324"/>
      <c r="N5806" s="294" t="str">
        <f t="shared" si="1104"/>
        <v/>
      </c>
      <c r="O5806" s="319"/>
      <c r="P5806" s="296" t="str">
        <f t="shared" si="1105"/>
        <v/>
      </c>
      <c r="Q5806" s="552"/>
      <c r="R5806" s="551"/>
      <c r="S5806" s="291"/>
      <c r="T5806" t="str">
        <f t="shared" si="1106"/>
        <v>-</v>
      </c>
      <c r="U5806" s="560">
        <f t="shared" si="1107"/>
        <v>0</v>
      </c>
      <c r="V5806" s="560">
        <f t="shared" si="1108"/>
        <v>0</v>
      </c>
      <c r="W5806" s="560">
        <f t="shared" si="1109"/>
        <v>0</v>
      </c>
    </row>
    <row r="5807" spans="1:23" ht="21" customHeight="1">
      <c r="A5807" s="316" t="str">
        <f t="shared" si="1100"/>
        <v/>
      </c>
      <c r="B5807" s="316" t="str">
        <f t="shared" si="1101"/>
        <v/>
      </c>
      <c r="C5807" s="316" t="str">
        <f>IF(AND(F5807&lt;&gt;"",G5807&lt;&gt;""),COUNT($C$32:C5806)+1,"")</f>
        <v/>
      </c>
      <c r="D5807" s="292" t="str">
        <f t="shared" si="1102"/>
        <v/>
      </c>
      <c r="E5807" s="292" t="str">
        <f t="shared" si="1103"/>
        <v/>
      </c>
      <c r="F5807" s="316"/>
      <c r="G5807" s="316"/>
      <c r="H5807" s="317"/>
      <c r="I5807" s="316" t="s">
        <v>445</v>
      </c>
      <c r="J5807" s="318"/>
      <c r="K5807" s="319"/>
      <c r="L5807" s="292" t="s">
        <v>446</v>
      </c>
      <c r="M5807" s="324"/>
      <c r="N5807" s="294" t="str">
        <f t="shared" si="1104"/>
        <v/>
      </c>
      <c r="O5807" s="319"/>
      <c r="P5807" s="296" t="str">
        <f t="shared" si="1105"/>
        <v/>
      </c>
      <c r="Q5807" s="552"/>
      <c r="R5807" s="551"/>
      <c r="S5807" s="291"/>
      <c r="T5807" t="str">
        <f t="shared" si="1106"/>
        <v>-</v>
      </c>
      <c r="U5807" s="560">
        <f t="shared" si="1107"/>
        <v>0</v>
      </c>
      <c r="V5807" s="560">
        <f t="shared" si="1108"/>
        <v>0</v>
      </c>
      <c r="W5807" s="560">
        <f t="shared" si="1109"/>
        <v>0</v>
      </c>
    </row>
    <row r="5808" spans="1:23" ht="21" customHeight="1">
      <c r="A5808" s="316" t="str">
        <f t="shared" si="1100"/>
        <v/>
      </c>
      <c r="B5808" s="316" t="str">
        <f t="shared" si="1101"/>
        <v/>
      </c>
      <c r="C5808" s="316" t="str">
        <f>IF(AND(F5808&lt;&gt;"",G5808&lt;&gt;""),COUNT($C$32:C5807)+1,"")</f>
        <v/>
      </c>
      <c r="D5808" s="292" t="str">
        <f t="shared" si="1102"/>
        <v/>
      </c>
      <c r="E5808" s="292" t="str">
        <f t="shared" si="1103"/>
        <v/>
      </c>
      <c r="F5808" s="316"/>
      <c r="G5808" s="316"/>
      <c r="H5808" s="317"/>
      <c r="I5808" s="316" t="s">
        <v>445</v>
      </c>
      <c r="J5808" s="318"/>
      <c r="K5808" s="319"/>
      <c r="L5808" s="292" t="s">
        <v>446</v>
      </c>
      <c r="M5808" s="324"/>
      <c r="N5808" s="294" t="str">
        <f t="shared" si="1104"/>
        <v/>
      </c>
      <c r="O5808" s="319"/>
      <c r="P5808" s="296" t="str">
        <f t="shared" si="1105"/>
        <v/>
      </c>
      <c r="Q5808" s="552"/>
      <c r="R5808" s="551"/>
      <c r="S5808" s="291"/>
      <c r="T5808" t="str">
        <f t="shared" si="1106"/>
        <v>-</v>
      </c>
      <c r="U5808" s="560">
        <f t="shared" si="1107"/>
        <v>0</v>
      </c>
      <c r="V5808" s="560">
        <f t="shared" si="1108"/>
        <v>0</v>
      </c>
      <c r="W5808" s="560">
        <f t="shared" si="1109"/>
        <v>0</v>
      </c>
    </row>
    <row r="5809" spans="1:23" ht="21" customHeight="1">
      <c r="A5809" s="316" t="str">
        <f t="shared" si="1100"/>
        <v/>
      </c>
      <c r="B5809" s="316" t="str">
        <f t="shared" si="1101"/>
        <v/>
      </c>
      <c r="C5809" s="316" t="str">
        <f>IF(AND(F5809&lt;&gt;"",G5809&lt;&gt;""),COUNT($C$32:C5808)+1,"")</f>
        <v/>
      </c>
      <c r="D5809" s="292" t="str">
        <f t="shared" si="1102"/>
        <v/>
      </c>
      <c r="E5809" s="292" t="str">
        <f t="shared" si="1103"/>
        <v/>
      </c>
      <c r="F5809" s="316"/>
      <c r="G5809" s="316"/>
      <c r="H5809" s="317"/>
      <c r="I5809" s="316" t="s">
        <v>445</v>
      </c>
      <c r="J5809" s="318"/>
      <c r="K5809" s="319"/>
      <c r="L5809" s="292" t="s">
        <v>446</v>
      </c>
      <c r="M5809" s="324"/>
      <c r="N5809" s="294" t="str">
        <f t="shared" si="1104"/>
        <v/>
      </c>
      <c r="O5809" s="319"/>
      <c r="P5809" s="296" t="str">
        <f t="shared" si="1105"/>
        <v/>
      </c>
      <c r="Q5809" s="552"/>
      <c r="R5809" s="551"/>
      <c r="S5809" s="291"/>
      <c r="T5809" t="str">
        <f t="shared" si="1106"/>
        <v>-</v>
      </c>
      <c r="U5809" s="560">
        <f t="shared" si="1107"/>
        <v>0</v>
      </c>
      <c r="V5809" s="560">
        <f t="shared" si="1108"/>
        <v>0</v>
      </c>
      <c r="W5809" s="560">
        <f t="shared" si="1109"/>
        <v>0</v>
      </c>
    </row>
    <row r="5810" spans="1:23" ht="21" customHeight="1">
      <c r="A5810" s="316" t="str">
        <f t="shared" si="1100"/>
        <v/>
      </c>
      <c r="B5810" s="316" t="str">
        <f t="shared" si="1101"/>
        <v/>
      </c>
      <c r="C5810" s="316" t="str">
        <f>IF(AND(F5810&lt;&gt;"",G5810&lt;&gt;""),COUNT($C$32:C5809)+1,"")</f>
        <v/>
      </c>
      <c r="D5810" s="292" t="str">
        <f t="shared" si="1102"/>
        <v/>
      </c>
      <c r="E5810" s="292" t="str">
        <f t="shared" si="1103"/>
        <v/>
      </c>
      <c r="F5810" s="316"/>
      <c r="G5810" s="316"/>
      <c r="H5810" s="317"/>
      <c r="I5810" s="316" t="s">
        <v>445</v>
      </c>
      <c r="J5810" s="318"/>
      <c r="K5810" s="319"/>
      <c r="L5810" s="292" t="s">
        <v>446</v>
      </c>
      <c r="M5810" s="324"/>
      <c r="N5810" s="294" t="str">
        <f t="shared" si="1104"/>
        <v/>
      </c>
      <c r="O5810" s="319"/>
      <c r="P5810" s="296" t="str">
        <f t="shared" si="1105"/>
        <v/>
      </c>
      <c r="Q5810" s="552"/>
      <c r="R5810" s="551"/>
      <c r="S5810" s="291"/>
      <c r="T5810" t="str">
        <f t="shared" si="1106"/>
        <v>-</v>
      </c>
      <c r="U5810" s="560">
        <f t="shared" si="1107"/>
        <v>0</v>
      </c>
      <c r="V5810" s="560">
        <f t="shared" si="1108"/>
        <v>0</v>
      </c>
      <c r="W5810" s="560">
        <f t="shared" si="1109"/>
        <v>0</v>
      </c>
    </row>
    <row r="5811" spans="1:23" ht="21" customHeight="1">
      <c r="A5811" s="316" t="str">
        <f t="shared" si="1100"/>
        <v/>
      </c>
      <c r="B5811" s="316" t="str">
        <f t="shared" si="1101"/>
        <v/>
      </c>
      <c r="C5811" s="316" t="str">
        <f>IF(AND(F5811&lt;&gt;"",G5811&lt;&gt;""),COUNT($C$32:C5810)+1,"")</f>
        <v/>
      </c>
      <c r="D5811" s="292" t="str">
        <f t="shared" si="1102"/>
        <v/>
      </c>
      <c r="E5811" s="292" t="str">
        <f t="shared" si="1103"/>
        <v/>
      </c>
      <c r="F5811" s="316"/>
      <c r="G5811" s="316"/>
      <c r="H5811" s="317"/>
      <c r="I5811" s="316" t="s">
        <v>445</v>
      </c>
      <c r="J5811" s="318"/>
      <c r="K5811" s="319"/>
      <c r="L5811" s="292" t="s">
        <v>446</v>
      </c>
      <c r="M5811" s="324"/>
      <c r="N5811" s="294" t="str">
        <f t="shared" si="1104"/>
        <v/>
      </c>
      <c r="O5811" s="319"/>
      <c r="P5811" s="296" t="str">
        <f t="shared" si="1105"/>
        <v/>
      </c>
      <c r="Q5811" s="552"/>
      <c r="R5811" s="551"/>
      <c r="S5811" s="291"/>
      <c r="T5811" t="str">
        <f t="shared" si="1106"/>
        <v>-</v>
      </c>
      <c r="U5811" s="560">
        <f t="shared" si="1107"/>
        <v>0</v>
      </c>
      <c r="V5811" s="560">
        <f t="shared" si="1108"/>
        <v>0</v>
      </c>
      <c r="W5811" s="560">
        <f t="shared" si="1109"/>
        <v>0</v>
      </c>
    </row>
    <row r="5812" spans="1:23" ht="21" customHeight="1">
      <c r="A5812" s="316" t="str">
        <f t="shared" si="1100"/>
        <v/>
      </c>
      <c r="B5812" s="316" t="str">
        <f t="shared" si="1101"/>
        <v/>
      </c>
      <c r="C5812" s="316" t="str">
        <f>IF(AND(F5812&lt;&gt;"",G5812&lt;&gt;""),COUNT($C$32:C5811)+1,"")</f>
        <v/>
      </c>
      <c r="D5812" s="292" t="str">
        <f t="shared" si="1102"/>
        <v/>
      </c>
      <c r="E5812" s="292" t="str">
        <f t="shared" si="1103"/>
        <v/>
      </c>
      <c r="F5812" s="316"/>
      <c r="G5812" s="316"/>
      <c r="H5812" s="317"/>
      <c r="I5812" s="316" t="s">
        <v>445</v>
      </c>
      <c r="J5812" s="318"/>
      <c r="K5812" s="319"/>
      <c r="L5812" s="292" t="s">
        <v>446</v>
      </c>
      <c r="M5812" s="324"/>
      <c r="N5812" s="294" t="str">
        <f t="shared" si="1104"/>
        <v/>
      </c>
      <c r="O5812" s="319"/>
      <c r="P5812" s="296" t="str">
        <f t="shared" si="1105"/>
        <v/>
      </c>
      <c r="Q5812" s="552"/>
      <c r="R5812" s="551"/>
      <c r="S5812" s="291"/>
      <c r="T5812" t="str">
        <f t="shared" si="1106"/>
        <v>-</v>
      </c>
      <c r="U5812" s="560">
        <f t="shared" si="1107"/>
        <v>0</v>
      </c>
      <c r="V5812" s="560">
        <f t="shared" si="1108"/>
        <v>0</v>
      </c>
      <c r="W5812" s="560">
        <f t="shared" si="1109"/>
        <v>0</v>
      </c>
    </row>
    <row r="5813" spans="1:23" ht="21" customHeight="1">
      <c r="A5813" s="316" t="str">
        <f t="shared" si="1100"/>
        <v/>
      </c>
      <c r="B5813" s="316" t="str">
        <f t="shared" si="1101"/>
        <v/>
      </c>
      <c r="C5813" s="316" t="str">
        <f>IF(AND(F5813&lt;&gt;"",G5813&lt;&gt;""),COUNT($C$32:C5812)+1,"")</f>
        <v/>
      </c>
      <c r="D5813" s="292" t="str">
        <f t="shared" si="1102"/>
        <v/>
      </c>
      <c r="E5813" s="292" t="str">
        <f t="shared" si="1103"/>
        <v/>
      </c>
      <c r="F5813" s="316"/>
      <c r="G5813" s="316"/>
      <c r="H5813" s="317"/>
      <c r="I5813" s="316" t="s">
        <v>445</v>
      </c>
      <c r="J5813" s="318"/>
      <c r="K5813" s="319"/>
      <c r="L5813" s="292" t="s">
        <v>446</v>
      </c>
      <c r="M5813" s="324"/>
      <c r="N5813" s="294" t="str">
        <f t="shared" si="1104"/>
        <v/>
      </c>
      <c r="O5813" s="319"/>
      <c r="P5813" s="296" t="str">
        <f t="shared" si="1105"/>
        <v/>
      </c>
      <c r="Q5813" s="552"/>
      <c r="R5813" s="551"/>
      <c r="S5813" s="291"/>
      <c r="T5813" t="str">
        <f t="shared" si="1106"/>
        <v>-</v>
      </c>
      <c r="U5813" s="560">
        <f t="shared" si="1107"/>
        <v>0</v>
      </c>
      <c r="V5813" s="560">
        <f t="shared" si="1108"/>
        <v>0</v>
      </c>
      <c r="W5813" s="560">
        <f t="shared" si="1109"/>
        <v>0</v>
      </c>
    </row>
    <row r="5814" spans="1:23" ht="21" customHeight="1">
      <c r="A5814" s="316" t="str">
        <f t="shared" si="1100"/>
        <v/>
      </c>
      <c r="B5814" s="316" t="str">
        <f t="shared" si="1101"/>
        <v/>
      </c>
      <c r="C5814" s="316" t="str">
        <f>IF(AND(F5814&lt;&gt;"",G5814&lt;&gt;""),COUNT($C$32:C5813)+1,"")</f>
        <v/>
      </c>
      <c r="D5814" s="292" t="str">
        <f t="shared" si="1102"/>
        <v/>
      </c>
      <c r="E5814" s="292" t="str">
        <f t="shared" si="1103"/>
        <v/>
      </c>
      <c r="F5814" s="316"/>
      <c r="G5814" s="316"/>
      <c r="H5814" s="317"/>
      <c r="I5814" s="316" t="s">
        <v>445</v>
      </c>
      <c r="J5814" s="318"/>
      <c r="K5814" s="319"/>
      <c r="L5814" s="292" t="s">
        <v>446</v>
      </c>
      <c r="M5814" s="324"/>
      <c r="N5814" s="294" t="str">
        <f t="shared" si="1104"/>
        <v/>
      </c>
      <c r="O5814" s="319"/>
      <c r="P5814" s="296" t="str">
        <f t="shared" si="1105"/>
        <v/>
      </c>
      <c r="Q5814" s="552"/>
      <c r="R5814" s="551"/>
      <c r="S5814" s="291"/>
      <c r="T5814" t="str">
        <f t="shared" si="1106"/>
        <v>-</v>
      </c>
      <c r="U5814" s="560">
        <f t="shared" si="1107"/>
        <v>0</v>
      </c>
      <c r="V5814" s="560">
        <f t="shared" si="1108"/>
        <v>0</v>
      </c>
      <c r="W5814" s="560">
        <f t="shared" si="1109"/>
        <v>0</v>
      </c>
    </row>
    <row r="5815" spans="1:23" ht="21" customHeight="1">
      <c r="A5815" s="316" t="str">
        <f t="shared" ref="A5815:A5878" si="1110">IF(AND(F5815&lt;&gt;"",G5815&lt;&gt;""),LEFT(E5815,5),"")</f>
        <v/>
      </c>
      <c r="B5815" s="316" t="str">
        <f t="shared" ref="B5815:B5878" si="1111">IF(AND(F5815&lt;&gt;"",G5815&lt;&gt;""),LEFT(G5815,2),"")</f>
        <v/>
      </c>
      <c r="C5815" s="316" t="str">
        <f>IF(AND(F5815&lt;&gt;"",G5815&lt;&gt;""),COUNT($C$32:C5814)+1,"")</f>
        <v/>
      </c>
      <c r="D5815" s="292" t="str">
        <f t="shared" ref="D5815:D5878" si="1112">IF(C5815&lt;&gt;"","LN"&amp;TEXT(C5815,"0000"),"")</f>
        <v/>
      </c>
      <c r="E5815" s="292" t="str">
        <f t="shared" ref="E5815:E5878" si="1113">IF(AND(F5815&lt;&gt;"",G5815&lt;&gt;""),LEFT(F5815,7),"")</f>
        <v/>
      </c>
      <c r="F5815" s="316"/>
      <c r="G5815" s="316"/>
      <c r="H5815" s="317"/>
      <c r="I5815" s="316" t="s">
        <v>445</v>
      </c>
      <c r="J5815" s="318"/>
      <c r="K5815" s="319"/>
      <c r="L5815" s="292" t="s">
        <v>446</v>
      </c>
      <c r="M5815" s="324"/>
      <c r="N5815" s="294" t="str">
        <f t="shared" ref="N5815:N5878" si="1114">IF(AND(F5815&lt;&gt;"",G5815&lt;&gt;""),K5815*M5815,"")</f>
        <v/>
      </c>
      <c r="O5815" s="319"/>
      <c r="P5815" s="296" t="str">
        <f t="shared" ref="P5815:P5878" si="1115">IF(AND(F5815&lt;&gt;"",G5815&lt;&gt;""),N5815*O5815,"")</f>
        <v/>
      </c>
      <c r="Q5815" s="552"/>
      <c r="R5815" s="551"/>
      <c r="S5815" s="291"/>
      <c r="T5815" t="str">
        <f t="shared" ref="T5815:T5878" si="1116">IF(AND(F5815&lt;&gt;"",G5815&lt;&gt;""),"ok","-")</f>
        <v>-</v>
      </c>
      <c r="U5815" s="560">
        <f t="shared" ref="U5815:U5878" si="1117">MOD(K5815,1)</f>
        <v>0</v>
      </c>
      <c r="V5815" s="560">
        <f t="shared" ref="V5815:V5878" si="1118">MOD(M5815,1)</f>
        <v>0</v>
      </c>
      <c r="W5815" s="560">
        <f t="shared" ref="W5815:W5878" si="1119">MOD(O5815,1)</f>
        <v>0</v>
      </c>
    </row>
    <row r="5816" spans="1:23" ht="21" customHeight="1">
      <c r="A5816" s="316" t="str">
        <f t="shared" si="1110"/>
        <v/>
      </c>
      <c r="B5816" s="316" t="str">
        <f t="shared" si="1111"/>
        <v/>
      </c>
      <c r="C5816" s="316" t="str">
        <f>IF(AND(F5816&lt;&gt;"",G5816&lt;&gt;""),COUNT($C$32:C5815)+1,"")</f>
        <v/>
      </c>
      <c r="D5816" s="292" t="str">
        <f t="shared" si="1112"/>
        <v/>
      </c>
      <c r="E5816" s="292" t="str">
        <f t="shared" si="1113"/>
        <v/>
      </c>
      <c r="F5816" s="316"/>
      <c r="G5816" s="316"/>
      <c r="H5816" s="317"/>
      <c r="I5816" s="316" t="s">
        <v>445</v>
      </c>
      <c r="J5816" s="318"/>
      <c r="K5816" s="319"/>
      <c r="L5816" s="292" t="s">
        <v>446</v>
      </c>
      <c r="M5816" s="324"/>
      <c r="N5816" s="294" t="str">
        <f t="shared" si="1114"/>
        <v/>
      </c>
      <c r="O5816" s="319"/>
      <c r="P5816" s="296" t="str">
        <f t="shared" si="1115"/>
        <v/>
      </c>
      <c r="Q5816" s="552"/>
      <c r="R5816" s="551"/>
      <c r="S5816" s="291"/>
      <c r="T5816" t="str">
        <f t="shared" si="1116"/>
        <v>-</v>
      </c>
      <c r="U5816" s="560">
        <f t="shared" si="1117"/>
        <v>0</v>
      </c>
      <c r="V5816" s="560">
        <f t="shared" si="1118"/>
        <v>0</v>
      </c>
      <c r="W5816" s="560">
        <f t="shared" si="1119"/>
        <v>0</v>
      </c>
    </row>
    <row r="5817" spans="1:23" ht="21" customHeight="1">
      <c r="A5817" s="316" t="str">
        <f t="shared" si="1110"/>
        <v/>
      </c>
      <c r="B5817" s="316" t="str">
        <f t="shared" si="1111"/>
        <v/>
      </c>
      <c r="C5817" s="316" t="str">
        <f>IF(AND(F5817&lt;&gt;"",G5817&lt;&gt;""),COUNT($C$32:C5816)+1,"")</f>
        <v/>
      </c>
      <c r="D5817" s="292" t="str">
        <f t="shared" si="1112"/>
        <v/>
      </c>
      <c r="E5817" s="292" t="str">
        <f t="shared" si="1113"/>
        <v/>
      </c>
      <c r="F5817" s="316"/>
      <c r="G5817" s="316"/>
      <c r="H5817" s="317"/>
      <c r="I5817" s="316" t="s">
        <v>445</v>
      </c>
      <c r="J5817" s="318"/>
      <c r="K5817" s="319"/>
      <c r="L5817" s="292" t="s">
        <v>446</v>
      </c>
      <c r="M5817" s="324"/>
      <c r="N5817" s="294" t="str">
        <f t="shared" si="1114"/>
        <v/>
      </c>
      <c r="O5817" s="319"/>
      <c r="P5817" s="296" t="str">
        <f t="shared" si="1115"/>
        <v/>
      </c>
      <c r="Q5817" s="552"/>
      <c r="R5817" s="551"/>
      <c r="S5817" s="291"/>
      <c r="T5817" t="str">
        <f t="shared" si="1116"/>
        <v>-</v>
      </c>
      <c r="U5817" s="560">
        <f t="shared" si="1117"/>
        <v>0</v>
      </c>
      <c r="V5817" s="560">
        <f t="shared" si="1118"/>
        <v>0</v>
      </c>
      <c r="W5817" s="560">
        <f t="shared" si="1119"/>
        <v>0</v>
      </c>
    </row>
    <row r="5818" spans="1:23" ht="21" customHeight="1">
      <c r="A5818" s="316" t="str">
        <f t="shared" si="1110"/>
        <v/>
      </c>
      <c r="B5818" s="316" t="str">
        <f t="shared" si="1111"/>
        <v/>
      </c>
      <c r="C5818" s="316" t="str">
        <f>IF(AND(F5818&lt;&gt;"",G5818&lt;&gt;""),COUNT($C$32:C5817)+1,"")</f>
        <v/>
      </c>
      <c r="D5818" s="292" t="str">
        <f t="shared" si="1112"/>
        <v/>
      </c>
      <c r="E5818" s="292" t="str">
        <f t="shared" si="1113"/>
        <v/>
      </c>
      <c r="F5818" s="316"/>
      <c r="G5818" s="316"/>
      <c r="H5818" s="317"/>
      <c r="I5818" s="316" t="s">
        <v>445</v>
      </c>
      <c r="J5818" s="318"/>
      <c r="K5818" s="319"/>
      <c r="L5818" s="292" t="s">
        <v>446</v>
      </c>
      <c r="M5818" s="324"/>
      <c r="N5818" s="294" t="str">
        <f t="shared" si="1114"/>
        <v/>
      </c>
      <c r="O5818" s="319"/>
      <c r="P5818" s="296" t="str">
        <f t="shared" si="1115"/>
        <v/>
      </c>
      <c r="Q5818" s="552"/>
      <c r="R5818" s="551"/>
      <c r="S5818" s="291"/>
      <c r="T5818" t="str">
        <f t="shared" si="1116"/>
        <v>-</v>
      </c>
      <c r="U5818" s="560">
        <f t="shared" si="1117"/>
        <v>0</v>
      </c>
      <c r="V5818" s="560">
        <f t="shared" si="1118"/>
        <v>0</v>
      </c>
      <c r="W5818" s="560">
        <f t="shared" si="1119"/>
        <v>0</v>
      </c>
    </row>
    <row r="5819" spans="1:23" ht="21" customHeight="1">
      <c r="A5819" s="316" t="str">
        <f t="shared" si="1110"/>
        <v/>
      </c>
      <c r="B5819" s="316" t="str">
        <f t="shared" si="1111"/>
        <v/>
      </c>
      <c r="C5819" s="316" t="str">
        <f>IF(AND(F5819&lt;&gt;"",G5819&lt;&gt;""),COUNT($C$32:C5818)+1,"")</f>
        <v/>
      </c>
      <c r="D5819" s="292" t="str">
        <f t="shared" si="1112"/>
        <v/>
      </c>
      <c r="E5819" s="292" t="str">
        <f t="shared" si="1113"/>
        <v/>
      </c>
      <c r="F5819" s="316"/>
      <c r="G5819" s="316"/>
      <c r="H5819" s="317"/>
      <c r="I5819" s="316" t="s">
        <v>445</v>
      </c>
      <c r="J5819" s="318"/>
      <c r="K5819" s="319"/>
      <c r="L5819" s="292" t="s">
        <v>446</v>
      </c>
      <c r="M5819" s="324"/>
      <c r="N5819" s="294" t="str">
        <f t="shared" si="1114"/>
        <v/>
      </c>
      <c r="O5819" s="319"/>
      <c r="P5819" s="296" t="str">
        <f t="shared" si="1115"/>
        <v/>
      </c>
      <c r="Q5819" s="552"/>
      <c r="R5819" s="551"/>
      <c r="S5819" s="291"/>
      <c r="T5819" t="str">
        <f t="shared" si="1116"/>
        <v>-</v>
      </c>
      <c r="U5819" s="560">
        <f t="shared" si="1117"/>
        <v>0</v>
      </c>
      <c r="V5819" s="560">
        <f t="shared" si="1118"/>
        <v>0</v>
      </c>
      <c r="W5819" s="560">
        <f t="shared" si="1119"/>
        <v>0</v>
      </c>
    </row>
    <row r="5820" spans="1:23" ht="21" customHeight="1">
      <c r="A5820" s="316" t="str">
        <f t="shared" si="1110"/>
        <v/>
      </c>
      <c r="B5820" s="316" t="str">
        <f t="shared" si="1111"/>
        <v/>
      </c>
      <c r="C5820" s="316" t="str">
        <f>IF(AND(F5820&lt;&gt;"",G5820&lt;&gt;""),COUNT($C$32:C5819)+1,"")</f>
        <v/>
      </c>
      <c r="D5820" s="292" t="str">
        <f t="shared" si="1112"/>
        <v/>
      </c>
      <c r="E5820" s="292" t="str">
        <f t="shared" si="1113"/>
        <v/>
      </c>
      <c r="F5820" s="316"/>
      <c r="G5820" s="316"/>
      <c r="H5820" s="317"/>
      <c r="I5820" s="316" t="s">
        <v>445</v>
      </c>
      <c r="J5820" s="318"/>
      <c r="K5820" s="319"/>
      <c r="L5820" s="292" t="s">
        <v>446</v>
      </c>
      <c r="M5820" s="324"/>
      <c r="N5820" s="294" t="str">
        <f t="shared" si="1114"/>
        <v/>
      </c>
      <c r="O5820" s="319"/>
      <c r="P5820" s="296" t="str">
        <f t="shared" si="1115"/>
        <v/>
      </c>
      <c r="Q5820" s="552"/>
      <c r="R5820" s="551"/>
      <c r="S5820" s="291"/>
      <c r="T5820" t="str">
        <f t="shared" si="1116"/>
        <v>-</v>
      </c>
      <c r="U5820" s="560">
        <f t="shared" si="1117"/>
        <v>0</v>
      </c>
      <c r="V5820" s="560">
        <f t="shared" si="1118"/>
        <v>0</v>
      </c>
      <c r="W5820" s="560">
        <f t="shared" si="1119"/>
        <v>0</v>
      </c>
    </row>
    <row r="5821" spans="1:23" ht="21" customHeight="1">
      <c r="A5821" s="316" t="str">
        <f t="shared" si="1110"/>
        <v/>
      </c>
      <c r="B5821" s="316" t="str">
        <f t="shared" si="1111"/>
        <v/>
      </c>
      <c r="C5821" s="316" t="str">
        <f>IF(AND(F5821&lt;&gt;"",G5821&lt;&gt;""),COUNT($C$32:C5820)+1,"")</f>
        <v/>
      </c>
      <c r="D5821" s="292" t="str">
        <f t="shared" si="1112"/>
        <v/>
      </c>
      <c r="E5821" s="292" t="str">
        <f t="shared" si="1113"/>
        <v/>
      </c>
      <c r="F5821" s="316"/>
      <c r="G5821" s="316"/>
      <c r="H5821" s="317"/>
      <c r="I5821" s="316" t="s">
        <v>445</v>
      </c>
      <c r="J5821" s="318"/>
      <c r="K5821" s="319"/>
      <c r="L5821" s="292" t="s">
        <v>446</v>
      </c>
      <c r="M5821" s="324"/>
      <c r="N5821" s="294" t="str">
        <f t="shared" si="1114"/>
        <v/>
      </c>
      <c r="O5821" s="319"/>
      <c r="P5821" s="296" t="str">
        <f t="shared" si="1115"/>
        <v/>
      </c>
      <c r="Q5821" s="552"/>
      <c r="R5821" s="551"/>
      <c r="S5821" s="291"/>
      <c r="T5821" t="str">
        <f t="shared" si="1116"/>
        <v>-</v>
      </c>
      <c r="U5821" s="560">
        <f t="shared" si="1117"/>
        <v>0</v>
      </c>
      <c r="V5821" s="560">
        <f t="shared" si="1118"/>
        <v>0</v>
      </c>
      <c r="W5821" s="560">
        <f t="shared" si="1119"/>
        <v>0</v>
      </c>
    </row>
    <row r="5822" spans="1:23" ht="21" customHeight="1">
      <c r="A5822" s="316" t="str">
        <f t="shared" si="1110"/>
        <v/>
      </c>
      <c r="B5822" s="316" t="str">
        <f t="shared" si="1111"/>
        <v/>
      </c>
      <c r="C5822" s="316" t="str">
        <f>IF(AND(F5822&lt;&gt;"",G5822&lt;&gt;""),COUNT($C$32:C5821)+1,"")</f>
        <v/>
      </c>
      <c r="D5822" s="292" t="str">
        <f t="shared" si="1112"/>
        <v/>
      </c>
      <c r="E5822" s="292" t="str">
        <f t="shared" si="1113"/>
        <v/>
      </c>
      <c r="F5822" s="316"/>
      <c r="G5822" s="316"/>
      <c r="H5822" s="317"/>
      <c r="I5822" s="316" t="s">
        <v>445</v>
      </c>
      <c r="J5822" s="318"/>
      <c r="K5822" s="319"/>
      <c r="L5822" s="292" t="s">
        <v>446</v>
      </c>
      <c r="M5822" s="324"/>
      <c r="N5822" s="294" t="str">
        <f t="shared" si="1114"/>
        <v/>
      </c>
      <c r="O5822" s="319"/>
      <c r="P5822" s="296" t="str">
        <f t="shared" si="1115"/>
        <v/>
      </c>
      <c r="Q5822" s="552"/>
      <c r="R5822" s="551"/>
      <c r="S5822" s="291"/>
      <c r="T5822" t="str">
        <f t="shared" si="1116"/>
        <v>-</v>
      </c>
      <c r="U5822" s="560">
        <f t="shared" si="1117"/>
        <v>0</v>
      </c>
      <c r="V5822" s="560">
        <f t="shared" si="1118"/>
        <v>0</v>
      </c>
      <c r="W5822" s="560">
        <f t="shared" si="1119"/>
        <v>0</v>
      </c>
    </row>
    <row r="5823" spans="1:23" ht="21" customHeight="1">
      <c r="A5823" s="316" t="str">
        <f t="shared" si="1110"/>
        <v/>
      </c>
      <c r="B5823" s="316" t="str">
        <f t="shared" si="1111"/>
        <v/>
      </c>
      <c r="C5823" s="316" t="str">
        <f>IF(AND(F5823&lt;&gt;"",G5823&lt;&gt;""),COUNT($C$32:C5822)+1,"")</f>
        <v/>
      </c>
      <c r="D5823" s="292" t="str">
        <f t="shared" si="1112"/>
        <v/>
      </c>
      <c r="E5823" s="292" t="str">
        <f t="shared" si="1113"/>
        <v/>
      </c>
      <c r="F5823" s="316"/>
      <c r="G5823" s="316"/>
      <c r="H5823" s="317"/>
      <c r="I5823" s="316" t="s">
        <v>445</v>
      </c>
      <c r="J5823" s="318"/>
      <c r="K5823" s="319"/>
      <c r="L5823" s="292" t="s">
        <v>446</v>
      </c>
      <c r="M5823" s="324"/>
      <c r="N5823" s="294" t="str">
        <f t="shared" si="1114"/>
        <v/>
      </c>
      <c r="O5823" s="319"/>
      <c r="P5823" s="296" t="str">
        <f t="shared" si="1115"/>
        <v/>
      </c>
      <c r="Q5823" s="552"/>
      <c r="R5823" s="551"/>
      <c r="S5823" s="291"/>
      <c r="T5823" t="str">
        <f t="shared" si="1116"/>
        <v>-</v>
      </c>
      <c r="U5823" s="560">
        <f t="shared" si="1117"/>
        <v>0</v>
      </c>
      <c r="V5823" s="560">
        <f t="shared" si="1118"/>
        <v>0</v>
      </c>
      <c r="W5823" s="560">
        <f t="shared" si="1119"/>
        <v>0</v>
      </c>
    </row>
    <row r="5824" spans="1:23" ht="21" customHeight="1">
      <c r="A5824" s="316" t="str">
        <f t="shared" si="1110"/>
        <v/>
      </c>
      <c r="B5824" s="316" t="str">
        <f t="shared" si="1111"/>
        <v/>
      </c>
      <c r="C5824" s="316" t="str">
        <f>IF(AND(F5824&lt;&gt;"",G5824&lt;&gt;""),COUNT($C$32:C5823)+1,"")</f>
        <v/>
      </c>
      <c r="D5824" s="292" t="str">
        <f t="shared" si="1112"/>
        <v/>
      </c>
      <c r="E5824" s="292" t="str">
        <f t="shared" si="1113"/>
        <v/>
      </c>
      <c r="F5824" s="316"/>
      <c r="G5824" s="316"/>
      <c r="H5824" s="317"/>
      <c r="I5824" s="316" t="s">
        <v>445</v>
      </c>
      <c r="J5824" s="318"/>
      <c r="K5824" s="319"/>
      <c r="L5824" s="292" t="s">
        <v>446</v>
      </c>
      <c r="M5824" s="324"/>
      <c r="N5824" s="294" t="str">
        <f t="shared" si="1114"/>
        <v/>
      </c>
      <c r="O5824" s="319"/>
      <c r="P5824" s="296" t="str">
        <f t="shared" si="1115"/>
        <v/>
      </c>
      <c r="Q5824" s="552"/>
      <c r="R5824" s="551"/>
      <c r="S5824" s="291"/>
      <c r="T5824" t="str">
        <f t="shared" si="1116"/>
        <v>-</v>
      </c>
      <c r="U5824" s="560">
        <f t="shared" si="1117"/>
        <v>0</v>
      </c>
      <c r="V5824" s="560">
        <f t="shared" si="1118"/>
        <v>0</v>
      </c>
      <c r="W5824" s="560">
        <f t="shared" si="1119"/>
        <v>0</v>
      </c>
    </row>
    <row r="5825" spans="1:23" ht="21" customHeight="1">
      <c r="A5825" s="316" t="str">
        <f t="shared" si="1110"/>
        <v/>
      </c>
      <c r="B5825" s="316" t="str">
        <f t="shared" si="1111"/>
        <v/>
      </c>
      <c r="C5825" s="316" t="str">
        <f>IF(AND(F5825&lt;&gt;"",G5825&lt;&gt;""),COUNT($C$32:C5824)+1,"")</f>
        <v/>
      </c>
      <c r="D5825" s="292" t="str">
        <f t="shared" si="1112"/>
        <v/>
      </c>
      <c r="E5825" s="292" t="str">
        <f t="shared" si="1113"/>
        <v/>
      </c>
      <c r="F5825" s="316"/>
      <c r="G5825" s="316"/>
      <c r="H5825" s="317"/>
      <c r="I5825" s="316" t="s">
        <v>445</v>
      </c>
      <c r="J5825" s="318"/>
      <c r="K5825" s="319"/>
      <c r="L5825" s="292" t="s">
        <v>446</v>
      </c>
      <c r="M5825" s="324"/>
      <c r="N5825" s="294" t="str">
        <f t="shared" si="1114"/>
        <v/>
      </c>
      <c r="O5825" s="319"/>
      <c r="P5825" s="296" t="str">
        <f t="shared" si="1115"/>
        <v/>
      </c>
      <c r="Q5825" s="552"/>
      <c r="R5825" s="551"/>
      <c r="S5825" s="291"/>
      <c r="T5825" t="str">
        <f t="shared" si="1116"/>
        <v>-</v>
      </c>
      <c r="U5825" s="560">
        <f t="shared" si="1117"/>
        <v>0</v>
      </c>
      <c r="V5825" s="560">
        <f t="shared" si="1118"/>
        <v>0</v>
      </c>
      <c r="W5825" s="560">
        <f t="shared" si="1119"/>
        <v>0</v>
      </c>
    </row>
    <row r="5826" spans="1:23" ht="21" customHeight="1">
      <c r="A5826" s="316" t="str">
        <f t="shared" si="1110"/>
        <v/>
      </c>
      <c r="B5826" s="316" t="str">
        <f t="shared" si="1111"/>
        <v/>
      </c>
      <c r="C5826" s="316" t="str">
        <f>IF(AND(F5826&lt;&gt;"",G5826&lt;&gt;""),COUNT($C$32:C5825)+1,"")</f>
        <v/>
      </c>
      <c r="D5826" s="292" t="str">
        <f t="shared" si="1112"/>
        <v/>
      </c>
      <c r="E5826" s="292" t="str">
        <f t="shared" si="1113"/>
        <v/>
      </c>
      <c r="F5826" s="316"/>
      <c r="G5826" s="316"/>
      <c r="H5826" s="317"/>
      <c r="I5826" s="316" t="s">
        <v>445</v>
      </c>
      <c r="J5826" s="318"/>
      <c r="K5826" s="319"/>
      <c r="L5826" s="292" t="s">
        <v>446</v>
      </c>
      <c r="M5826" s="324"/>
      <c r="N5826" s="294" t="str">
        <f t="shared" si="1114"/>
        <v/>
      </c>
      <c r="O5826" s="319"/>
      <c r="P5826" s="296" t="str">
        <f t="shared" si="1115"/>
        <v/>
      </c>
      <c r="Q5826" s="552"/>
      <c r="R5826" s="551"/>
      <c r="S5826" s="291"/>
      <c r="T5826" t="str">
        <f t="shared" si="1116"/>
        <v>-</v>
      </c>
      <c r="U5826" s="560">
        <f t="shared" si="1117"/>
        <v>0</v>
      </c>
      <c r="V5826" s="560">
        <f t="shared" si="1118"/>
        <v>0</v>
      </c>
      <c r="W5826" s="560">
        <f t="shared" si="1119"/>
        <v>0</v>
      </c>
    </row>
    <row r="5827" spans="1:23" ht="21" customHeight="1">
      <c r="A5827" s="316" t="str">
        <f t="shared" si="1110"/>
        <v/>
      </c>
      <c r="B5827" s="316" t="str">
        <f t="shared" si="1111"/>
        <v/>
      </c>
      <c r="C5827" s="316" t="str">
        <f>IF(AND(F5827&lt;&gt;"",G5827&lt;&gt;""),COUNT($C$32:C5826)+1,"")</f>
        <v/>
      </c>
      <c r="D5827" s="292" t="str">
        <f t="shared" si="1112"/>
        <v/>
      </c>
      <c r="E5827" s="292" t="str">
        <f t="shared" si="1113"/>
        <v/>
      </c>
      <c r="F5827" s="316"/>
      <c r="G5827" s="316"/>
      <c r="H5827" s="317"/>
      <c r="I5827" s="316" t="s">
        <v>445</v>
      </c>
      <c r="J5827" s="318"/>
      <c r="K5827" s="319"/>
      <c r="L5827" s="292" t="s">
        <v>446</v>
      </c>
      <c r="M5827" s="324"/>
      <c r="N5827" s="294" t="str">
        <f t="shared" si="1114"/>
        <v/>
      </c>
      <c r="O5827" s="319"/>
      <c r="P5827" s="296" t="str">
        <f t="shared" si="1115"/>
        <v/>
      </c>
      <c r="Q5827" s="552"/>
      <c r="R5827" s="551"/>
      <c r="S5827" s="291"/>
      <c r="T5827" t="str">
        <f t="shared" si="1116"/>
        <v>-</v>
      </c>
      <c r="U5827" s="560">
        <f t="shared" si="1117"/>
        <v>0</v>
      </c>
      <c r="V5827" s="560">
        <f t="shared" si="1118"/>
        <v>0</v>
      </c>
      <c r="W5827" s="560">
        <f t="shared" si="1119"/>
        <v>0</v>
      </c>
    </row>
    <row r="5828" spans="1:23" ht="21" customHeight="1">
      <c r="A5828" s="316" t="str">
        <f t="shared" si="1110"/>
        <v/>
      </c>
      <c r="B5828" s="316" t="str">
        <f t="shared" si="1111"/>
        <v/>
      </c>
      <c r="C5828" s="316" t="str">
        <f>IF(AND(F5828&lt;&gt;"",G5828&lt;&gt;""),COUNT($C$32:C5827)+1,"")</f>
        <v/>
      </c>
      <c r="D5828" s="292" t="str">
        <f t="shared" si="1112"/>
        <v/>
      </c>
      <c r="E5828" s="292" t="str">
        <f t="shared" si="1113"/>
        <v/>
      </c>
      <c r="F5828" s="316"/>
      <c r="G5828" s="316"/>
      <c r="H5828" s="317"/>
      <c r="I5828" s="316" t="s">
        <v>445</v>
      </c>
      <c r="J5828" s="318"/>
      <c r="K5828" s="319"/>
      <c r="L5828" s="292" t="s">
        <v>446</v>
      </c>
      <c r="M5828" s="324"/>
      <c r="N5828" s="294" t="str">
        <f t="shared" si="1114"/>
        <v/>
      </c>
      <c r="O5828" s="319"/>
      <c r="P5828" s="296" t="str">
        <f t="shared" si="1115"/>
        <v/>
      </c>
      <c r="Q5828" s="552"/>
      <c r="R5828" s="551"/>
      <c r="S5828" s="291"/>
      <c r="T5828" t="str">
        <f t="shared" si="1116"/>
        <v>-</v>
      </c>
      <c r="U5828" s="560">
        <f t="shared" si="1117"/>
        <v>0</v>
      </c>
      <c r="V5828" s="560">
        <f t="shared" si="1118"/>
        <v>0</v>
      </c>
      <c r="W5828" s="560">
        <f t="shared" si="1119"/>
        <v>0</v>
      </c>
    </row>
    <row r="5829" spans="1:23" ht="21" customHeight="1">
      <c r="A5829" s="316" t="str">
        <f t="shared" si="1110"/>
        <v/>
      </c>
      <c r="B5829" s="316" t="str">
        <f t="shared" si="1111"/>
        <v/>
      </c>
      <c r="C5829" s="316" t="str">
        <f>IF(AND(F5829&lt;&gt;"",G5829&lt;&gt;""),COUNT($C$32:C5828)+1,"")</f>
        <v/>
      </c>
      <c r="D5829" s="292" t="str">
        <f t="shared" si="1112"/>
        <v/>
      </c>
      <c r="E5829" s="292" t="str">
        <f t="shared" si="1113"/>
        <v/>
      </c>
      <c r="F5829" s="316"/>
      <c r="G5829" s="316"/>
      <c r="H5829" s="317"/>
      <c r="I5829" s="316" t="s">
        <v>445</v>
      </c>
      <c r="J5829" s="318"/>
      <c r="K5829" s="319"/>
      <c r="L5829" s="292" t="s">
        <v>446</v>
      </c>
      <c r="M5829" s="324"/>
      <c r="N5829" s="294" t="str">
        <f t="shared" si="1114"/>
        <v/>
      </c>
      <c r="O5829" s="319"/>
      <c r="P5829" s="296" t="str">
        <f t="shared" si="1115"/>
        <v/>
      </c>
      <c r="Q5829" s="552"/>
      <c r="R5829" s="551"/>
      <c r="S5829" s="291"/>
      <c r="T5829" t="str">
        <f t="shared" si="1116"/>
        <v>-</v>
      </c>
      <c r="U5829" s="560">
        <f t="shared" si="1117"/>
        <v>0</v>
      </c>
      <c r="V5829" s="560">
        <f t="shared" si="1118"/>
        <v>0</v>
      </c>
      <c r="W5829" s="560">
        <f t="shared" si="1119"/>
        <v>0</v>
      </c>
    </row>
    <row r="5830" spans="1:23" ht="21" customHeight="1">
      <c r="A5830" s="316" t="str">
        <f t="shared" si="1110"/>
        <v/>
      </c>
      <c r="B5830" s="316" t="str">
        <f t="shared" si="1111"/>
        <v/>
      </c>
      <c r="C5830" s="316" t="str">
        <f>IF(AND(F5830&lt;&gt;"",G5830&lt;&gt;""),COUNT($C$32:C5829)+1,"")</f>
        <v/>
      </c>
      <c r="D5830" s="292" t="str">
        <f t="shared" si="1112"/>
        <v/>
      </c>
      <c r="E5830" s="292" t="str">
        <f t="shared" si="1113"/>
        <v/>
      </c>
      <c r="F5830" s="316"/>
      <c r="G5830" s="316"/>
      <c r="H5830" s="317"/>
      <c r="I5830" s="316" t="s">
        <v>445</v>
      </c>
      <c r="J5830" s="318"/>
      <c r="K5830" s="319"/>
      <c r="L5830" s="292" t="s">
        <v>446</v>
      </c>
      <c r="M5830" s="324"/>
      <c r="N5830" s="294" t="str">
        <f t="shared" si="1114"/>
        <v/>
      </c>
      <c r="O5830" s="319"/>
      <c r="P5830" s="296" t="str">
        <f t="shared" si="1115"/>
        <v/>
      </c>
      <c r="Q5830" s="552"/>
      <c r="R5830" s="551"/>
      <c r="S5830" s="291"/>
      <c r="T5830" t="str">
        <f t="shared" si="1116"/>
        <v>-</v>
      </c>
      <c r="U5830" s="560">
        <f t="shared" si="1117"/>
        <v>0</v>
      </c>
      <c r="V5830" s="560">
        <f t="shared" si="1118"/>
        <v>0</v>
      </c>
      <c r="W5830" s="560">
        <f t="shared" si="1119"/>
        <v>0</v>
      </c>
    </row>
    <row r="5831" spans="1:23" ht="21" customHeight="1">
      <c r="A5831" s="316" t="str">
        <f t="shared" si="1110"/>
        <v/>
      </c>
      <c r="B5831" s="316" t="str">
        <f t="shared" si="1111"/>
        <v/>
      </c>
      <c r="C5831" s="316" t="str">
        <f>IF(AND(F5831&lt;&gt;"",G5831&lt;&gt;""),COUNT($C$32:C5830)+1,"")</f>
        <v/>
      </c>
      <c r="D5831" s="292" t="str">
        <f t="shared" si="1112"/>
        <v/>
      </c>
      <c r="E5831" s="292" t="str">
        <f t="shared" si="1113"/>
        <v/>
      </c>
      <c r="F5831" s="316"/>
      <c r="G5831" s="316"/>
      <c r="H5831" s="317"/>
      <c r="I5831" s="316" t="s">
        <v>445</v>
      </c>
      <c r="J5831" s="318"/>
      <c r="K5831" s="319"/>
      <c r="L5831" s="292" t="s">
        <v>446</v>
      </c>
      <c r="M5831" s="324"/>
      <c r="N5831" s="294" t="str">
        <f t="shared" si="1114"/>
        <v/>
      </c>
      <c r="O5831" s="319"/>
      <c r="P5831" s="296" t="str">
        <f t="shared" si="1115"/>
        <v/>
      </c>
      <c r="Q5831" s="552"/>
      <c r="R5831" s="551"/>
      <c r="S5831" s="291"/>
      <c r="T5831" t="str">
        <f t="shared" si="1116"/>
        <v>-</v>
      </c>
      <c r="U5831" s="560">
        <f t="shared" si="1117"/>
        <v>0</v>
      </c>
      <c r="V5831" s="560">
        <f t="shared" si="1118"/>
        <v>0</v>
      </c>
      <c r="W5831" s="560">
        <f t="shared" si="1119"/>
        <v>0</v>
      </c>
    </row>
    <row r="5832" spans="1:23" ht="21" customHeight="1">
      <c r="A5832" s="316" t="str">
        <f t="shared" si="1110"/>
        <v/>
      </c>
      <c r="B5832" s="316" t="str">
        <f t="shared" si="1111"/>
        <v/>
      </c>
      <c r="C5832" s="316" t="str">
        <f>IF(AND(F5832&lt;&gt;"",G5832&lt;&gt;""),COUNT($C$32:C5831)+1,"")</f>
        <v/>
      </c>
      <c r="D5832" s="292" t="str">
        <f t="shared" si="1112"/>
        <v/>
      </c>
      <c r="E5832" s="292" t="str">
        <f t="shared" si="1113"/>
        <v/>
      </c>
      <c r="F5832" s="316"/>
      <c r="G5832" s="316"/>
      <c r="H5832" s="317"/>
      <c r="I5832" s="316" t="s">
        <v>445</v>
      </c>
      <c r="J5832" s="318"/>
      <c r="K5832" s="319"/>
      <c r="L5832" s="292" t="s">
        <v>446</v>
      </c>
      <c r="M5832" s="324"/>
      <c r="N5832" s="294" t="str">
        <f t="shared" si="1114"/>
        <v/>
      </c>
      <c r="O5832" s="319"/>
      <c r="P5832" s="296" t="str">
        <f t="shared" si="1115"/>
        <v/>
      </c>
      <c r="Q5832" s="552"/>
      <c r="R5832" s="551"/>
      <c r="S5832" s="291"/>
      <c r="T5832" t="str">
        <f t="shared" si="1116"/>
        <v>-</v>
      </c>
      <c r="U5832" s="560">
        <f t="shared" si="1117"/>
        <v>0</v>
      </c>
      <c r="V5832" s="560">
        <f t="shared" si="1118"/>
        <v>0</v>
      </c>
      <c r="W5832" s="560">
        <f t="shared" si="1119"/>
        <v>0</v>
      </c>
    </row>
    <row r="5833" spans="1:23" ht="21" customHeight="1">
      <c r="A5833" s="316" t="str">
        <f t="shared" si="1110"/>
        <v/>
      </c>
      <c r="B5833" s="316" t="str">
        <f t="shared" si="1111"/>
        <v/>
      </c>
      <c r="C5833" s="316" t="str">
        <f>IF(AND(F5833&lt;&gt;"",G5833&lt;&gt;""),COUNT($C$32:C5832)+1,"")</f>
        <v/>
      </c>
      <c r="D5833" s="292" t="str">
        <f t="shared" si="1112"/>
        <v/>
      </c>
      <c r="E5833" s="292" t="str">
        <f t="shared" si="1113"/>
        <v/>
      </c>
      <c r="F5833" s="316"/>
      <c r="G5833" s="316"/>
      <c r="H5833" s="317"/>
      <c r="I5833" s="316" t="s">
        <v>445</v>
      </c>
      <c r="J5833" s="318"/>
      <c r="K5833" s="319"/>
      <c r="L5833" s="292" t="s">
        <v>446</v>
      </c>
      <c r="M5833" s="324"/>
      <c r="N5833" s="294" t="str">
        <f t="shared" si="1114"/>
        <v/>
      </c>
      <c r="O5833" s="319"/>
      <c r="P5833" s="296" t="str">
        <f t="shared" si="1115"/>
        <v/>
      </c>
      <c r="Q5833" s="552"/>
      <c r="R5833" s="551"/>
      <c r="S5833" s="291"/>
      <c r="T5833" t="str">
        <f t="shared" si="1116"/>
        <v>-</v>
      </c>
      <c r="U5833" s="560">
        <f t="shared" si="1117"/>
        <v>0</v>
      </c>
      <c r="V5833" s="560">
        <f t="shared" si="1118"/>
        <v>0</v>
      </c>
      <c r="W5833" s="560">
        <f t="shared" si="1119"/>
        <v>0</v>
      </c>
    </row>
    <row r="5834" spans="1:23" ht="21" customHeight="1">
      <c r="A5834" s="316" t="str">
        <f t="shared" si="1110"/>
        <v/>
      </c>
      <c r="B5834" s="316" t="str">
        <f t="shared" si="1111"/>
        <v/>
      </c>
      <c r="C5834" s="316" t="str">
        <f>IF(AND(F5834&lt;&gt;"",G5834&lt;&gt;""),COUNT($C$32:C5833)+1,"")</f>
        <v/>
      </c>
      <c r="D5834" s="292" t="str">
        <f t="shared" si="1112"/>
        <v/>
      </c>
      <c r="E5834" s="292" t="str">
        <f t="shared" si="1113"/>
        <v/>
      </c>
      <c r="F5834" s="316"/>
      <c r="G5834" s="316"/>
      <c r="H5834" s="317"/>
      <c r="I5834" s="316" t="s">
        <v>445</v>
      </c>
      <c r="J5834" s="318"/>
      <c r="K5834" s="319"/>
      <c r="L5834" s="292" t="s">
        <v>446</v>
      </c>
      <c r="M5834" s="324"/>
      <c r="N5834" s="294" t="str">
        <f t="shared" si="1114"/>
        <v/>
      </c>
      <c r="O5834" s="319"/>
      <c r="P5834" s="296" t="str">
        <f t="shared" si="1115"/>
        <v/>
      </c>
      <c r="Q5834" s="552"/>
      <c r="R5834" s="551"/>
      <c r="S5834" s="291"/>
      <c r="T5834" t="str">
        <f t="shared" si="1116"/>
        <v>-</v>
      </c>
      <c r="U5834" s="560">
        <f t="shared" si="1117"/>
        <v>0</v>
      </c>
      <c r="V5834" s="560">
        <f t="shared" si="1118"/>
        <v>0</v>
      </c>
      <c r="W5834" s="560">
        <f t="shared" si="1119"/>
        <v>0</v>
      </c>
    </row>
    <row r="5835" spans="1:23" ht="21" customHeight="1">
      <c r="A5835" s="316" t="str">
        <f t="shared" si="1110"/>
        <v/>
      </c>
      <c r="B5835" s="316" t="str">
        <f t="shared" si="1111"/>
        <v/>
      </c>
      <c r="C5835" s="316" t="str">
        <f>IF(AND(F5835&lt;&gt;"",G5835&lt;&gt;""),COUNT($C$32:C5834)+1,"")</f>
        <v/>
      </c>
      <c r="D5835" s="292" t="str">
        <f t="shared" si="1112"/>
        <v/>
      </c>
      <c r="E5835" s="292" t="str">
        <f t="shared" si="1113"/>
        <v/>
      </c>
      <c r="F5835" s="316"/>
      <c r="G5835" s="316"/>
      <c r="H5835" s="317"/>
      <c r="I5835" s="316" t="s">
        <v>445</v>
      </c>
      <c r="J5835" s="318"/>
      <c r="K5835" s="319"/>
      <c r="L5835" s="292" t="s">
        <v>446</v>
      </c>
      <c r="M5835" s="324"/>
      <c r="N5835" s="294" t="str">
        <f t="shared" si="1114"/>
        <v/>
      </c>
      <c r="O5835" s="319"/>
      <c r="P5835" s="296" t="str">
        <f t="shared" si="1115"/>
        <v/>
      </c>
      <c r="Q5835" s="552"/>
      <c r="R5835" s="551"/>
      <c r="S5835" s="291"/>
      <c r="T5835" t="str">
        <f t="shared" si="1116"/>
        <v>-</v>
      </c>
      <c r="U5835" s="560">
        <f t="shared" si="1117"/>
        <v>0</v>
      </c>
      <c r="V5835" s="560">
        <f t="shared" si="1118"/>
        <v>0</v>
      </c>
      <c r="W5835" s="560">
        <f t="shared" si="1119"/>
        <v>0</v>
      </c>
    </row>
    <row r="5836" spans="1:23" ht="21" customHeight="1">
      <c r="A5836" s="316" t="str">
        <f t="shared" si="1110"/>
        <v/>
      </c>
      <c r="B5836" s="316" t="str">
        <f t="shared" si="1111"/>
        <v/>
      </c>
      <c r="C5836" s="316" t="str">
        <f>IF(AND(F5836&lt;&gt;"",G5836&lt;&gt;""),COUNT($C$32:C5835)+1,"")</f>
        <v/>
      </c>
      <c r="D5836" s="292" t="str">
        <f t="shared" si="1112"/>
        <v/>
      </c>
      <c r="E5836" s="292" t="str">
        <f t="shared" si="1113"/>
        <v/>
      </c>
      <c r="F5836" s="316"/>
      <c r="G5836" s="316"/>
      <c r="H5836" s="317"/>
      <c r="I5836" s="316" t="s">
        <v>445</v>
      </c>
      <c r="J5836" s="318"/>
      <c r="K5836" s="319"/>
      <c r="L5836" s="292" t="s">
        <v>446</v>
      </c>
      <c r="M5836" s="324"/>
      <c r="N5836" s="294" t="str">
        <f t="shared" si="1114"/>
        <v/>
      </c>
      <c r="O5836" s="319"/>
      <c r="P5836" s="296" t="str">
        <f t="shared" si="1115"/>
        <v/>
      </c>
      <c r="Q5836" s="552"/>
      <c r="R5836" s="551"/>
      <c r="S5836" s="291"/>
      <c r="T5836" t="str">
        <f t="shared" si="1116"/>
        <v>-</v>
      </c>
      <c r="U5836" s="560">
        <f t="shared" si="1117"/>
        <v>0</v>
      </c>
      <c r="V5836" s="560">
        <f t="shared" si="1118"/>
        <v>0</v>
      </c>
      <c r="W5836" s="560">
        <f t="shared" si="1119"/>
        <v>0</v>
      </c>
    </row>
    <row r="5837" spans="1:23" ht="21" customHeight="1">
      <c r="A5837" s="316" t="str">
        <f t="shared" si="1110"/>
        <v/>
      </c>
      <c r="B5837" s="316" t="str">
        <f t="shared" si="1111"/>
        <v/>
      </c>
      <c r="C5837" s="316" t="str">
        <f>IF(AND(F5837&lt;&gt;"",G5837&lt;&gt;""),COUNT($C$32:C5836)+1,"")</f>
        <v/>
      </c>
      <c r="D5837" s="292" t="str">
        <f t="shared" si="1112"/>
        <v/>
      </c>
      <c r="E5837" s="292" t="str">
        <f t="shared" si="1113"/>
        <v/>
      </c>
      <c r="F5837" s="316"/>
      <c r="G5837" s="316"/>
      <c r="H5837" s="317"/>
      <c r="I5837" s="316" t="s">
        <v>445</v>
      </c>
      <c r="J5837" s="318"/>
      <c r="K5837" s="319"/>
      <c r="L5837" s="292" t="s">
        <v>446</v>
      </c>
      <c r="M5837" s="324"/>
      <c r="N5837" s="294" t="str">
        <f t="shared" si="1114"/>
        <v/>
      </c>
      <c r="O5837" s="319"/>
      <c r="P5837" s="296" t="str">
        <f t="shared" si="1115"/>
        <v/>
      </c>
      <c r="Q5837" s="552"/>
      <c r="R5837" s="551"/>
      <c r="S5837" s="291"/>
      <c r="T5837" t="str">
        <f t="shared" si="1116"/>
        <v>-</v>
      </c>
      <c r="U5837" s="560">
        <f t="shared" si="1117"/>
        <v>0</v>
      </c>
      <c r="V5837" s="560">
        <f t="shared" si="1118"/>
        <v>0</v>
      </c>
      <c r="W5837" s="560">
        <f t="shared" si="1119"/>
        <v>0</v>
      </c>
    </row>
    <row r="5838" spans="1:23" ht="21" customHeight="1">
      <c r="A5838" s="316" t="str">
        <f t="shared" si="1110"/>
        <v/>
      </c>
      <c r="B5838" s="316" t="str">
        <f t="shared" si="1111"/>
        <v/>
      </c>
      <c r="C5838" s="316" t="str">
        <f>IF(AND(F5838&lt;&gt;"",G5838&lt;&gt;""),COUNT($C$32:C5837)+1,"")</f>
        <v/>
      </c>
      <c r="D5838" s="292" t="str">
        <f t="shared" si="1112"/>
        <v/>
      </c>
      <c r="E5838" s="292" t="str">
        <f t="shared" si="1113"/>
        <v/>
      </c>
      <c r="F5838" s="316"/>
      <c r="G5838" s="316"/>
      <c r="H5838" s="317"/>
      <c r="I5838" s="316" t="s">
        <v>445</v>
      </c>
      <c r="J5838" s="318"/>
      <c r="K5838" s="319"/>
      <c r="L5838" s="292" t="s">
        <v>446</v>
      </c>
      <c r="M5838" s="324"/>
      <c r="N5838" s="294" t="str">
        <f t="shared" si="1114"/>
        <v/>
      </c>
      <c r="O5838" s="319"/>
      <c r="P5838" s="296" t="str">
        <f t="shared" si="1115"/>
        <v/>
      </c>
      <c r="Q5838" s="552"/>
      <c r="R5838" s="551"/>
      <c r="S5838" s="291"/>
      <c r="T5838" t="str">
        <f t="shared" si="1116"/>
        <v>-</v>
      </c>
      <c r="U5838" s="560">
        <f t="shared" si="1117"/>
        <v>0</v>
      </c>
      <c r="V5838" s="560">
        <f t="shared" si="1118"/>
        <v>0</v>
      </c>
      <c r="W5838" s="560">
        <f t="shared" si="1119"/>
        <v>0</v>
      </c>
    </row>
    <row r="5839" spans="1:23" ht="21" customHeight="1">
      <c r="A5839" s="316" t="str">
        <f t="shared" si="1110"/>
        <v/>
      </c>
      <c r="B5839" s="316" t="str">
        <f t="shared" si="1111"/>
        <v/>
      </c>
      <c r="C5839" s="316" t="str">
        <f>IF(AND(F5839&lt;&gt;"",G5839&lt;&gt;""),COUNT($C$32:C5838)+1,"")</f>
        <v/>
      </c>
      <c r="D5839" s="292" t="str">
        <f t="shared" si="1112"/>
        <v/>
      </c>
      <c r="E5839" s="292" t="str">
        <f t="shared" si="1113"/>
        <v/>
      </c>
      <c r="F5839" s="316"/>
      <c r="G5839" s="316"/>
      <c r="H5839" s="317"/>
      <c r="I5839" s="316" t="s">
        <v>445</v>
      </c>
      <c r="J5839" s="318"/>
      <c r="K5839" s="319"/>
      <c r="L5839" s="292" t="s">
        <v>446</v>
      </c>
      <c r="M5839" s="324"/>
      <c r="N5839" s="294" t="str">
        <f t="shared" si="1114"/>
        <v/>
      </c>
      <c r="O5839" s="319"/>
      <c r="P5839" s="296" t="str">
        <f t="shared" si="1115"/>
        <v/>
      </c>
      <c r="Q5839" s="552"/>
      <c r="R5839" s="551"/>
      <c r="S5839" s="291"/>
      <c r="T5839" t="str">
        <f t="shared" si="1116"/>
        <v>-</v>
      </c>
      <c r="U5839" s="560">
        <f t="shared" si="1117"/>
        <v>0</v>
      </c>
      <c r="V5839" s="560">
        <f t="shared" si="1118"/>
        <v>0</v>
      </c>
      <c r="W5839" s="560">
        <f t="shared" si="1119"/>
        <v>0</v>
      </c>
    </row>
    <row r="5840" spans="1:23" ht="21" customHeight="1">
      <c r="A5840" s="316" t="str">
        <f t="shared" si="1110"/>
        <v/>
      </c>
      <c r="B5840" s="316" t="str">
        <f t="shared" si="1111"/>
        <v/>
      </c>
      <c r="C5840" s="316" t="str">
        <f>IF(AND(F5840&lt;&gt;"",G5840&lt;&gt;""),COUNT($C$32:C5839)+1,"")</f>
        <v/>
      </c>
      <c r="D5840" s="292" t="str">
        <f t="shared" si="1112"/>
        <v/>
      </c>
      <c r="E5840" s="292" t="str">
        <f t="shared" si="1113"/>
        <v/>
      </c>
      <c r="F5840" s="316"/>
      <c r="G5840" s="316"/>
      <c r="H5840" s="317"/>
      <c r="I5840" s="316" t="s">
        <v>445</v>
      </c>
      <c r="J5840" s="318"/>
      <c r="K5840" s="319"/>
      <c r="L5840" s="292" t="s">
        <v>446</v>
      </c>
      <c r="M5840" s="324"/>
      <c r="N5840" s="294" t="str">
        <f t="shared" si="1114"/>
        <v/>
      </c>
      <c r="O5840" s="319"/>
      <c r="P5840" s="296" t="str">
        <f t="shared" si="1115"/>
        <v/>
      </c>
      <c r="Q5840" s="552"/>
      <c r="R5840" s="551"/>
      <c r="S5840" s="291"/>
      <c r="T5840" t="str">
        <f t="shared" si="1116"/>
        <v>-</v>
      </c>
      <c r="U5840" s="560">
        <f t="shared" si="1117"/>
        <v>0</v>
      </c>
      <c r="V5840" s="560">
        <f t="shared" si="1118"/>
        <v>0</v>
      </c>
      <c r="W5840" s="560">
        <f t="shared" si="1119"/>
        <v>0</v>
      </c>
    </row>
    <row r="5841" spans="1:23" ht="21" customHeight="1">
      <c r="A5841" s="316" t="str">
        <f t="shared" si="1110"/>
        <v/>
      </c>
      <c r="B5841" s="316" t="str">
        <f t="shared" si="1111"/>
        <v/>
      </c>
      <c r="C5841" s="316" t="str">
        <f>IF(AND(F5841&lt;&gt;"",G5841&lt;&gt;""),COUNT($C$32:C5840)+1,"")</f>
        <v/>
      </c>
      <c r="D5841" s="292" t="str">
        <f t="shared" si="1112"/>
        <v/>
      </c>
      <c r="E5841" s="292" t="str">
        <f t="shared" si="1113"/>
        <v/>
      </c>
      <c r="F5841" s="316"/>
      <c r="G5841" s="316"/>
      <c r="H5841" s="317"/>
      <c r="I5841" s="316" t="s">
        <v>445</v>
      </c>
      <c r="J5841" s="318"/>
      <c r="K5841" s="319"/>
      <c r="L5841" s="292" t="s">
        <v>446</v>
      </c>
      <c r="M5841" s="324"/>
      <c r="N5841" s="294" t="str">
        <f t="shared" si="1114"/>
        <v/>
      </c>
      <c r="O5841" s="319"/>
      <c r="P5841" s="296" t="str">
        <f t="shared" si="1115"/>
        <v/>
      </c>
      <c r="Q5841" s="552"/>
      <c r="R5841" s="551"/>
      <c r="S5841" s="291"/>
      <c r="T5841" t="str">
        <f t="shared" si="1116"/>
        <v>-</v>
      </c>
      <c r="U5841" s="560">
        <f t="shared" si="1117"/>
        <v>0</v>
      </c>
      <c r="V5841" s="560">
        <f t="shared" si="1118"/>
        <v>0</v>
      </c>
      <c r="W5841" s="560">
        <f t="shared" si="1119"/>
        <v>0</v>
      </c>
    </row>
    <row r="5842" spans="1:23" ht="21" customHeight="1">
      <c r="A5842" s="316" t="str">
        <f t="shared" si="1110"/>
        <v/>
      </c>
      <c r="B5842" s="316" t="str">
        <f t="shared" si="1111"/>
        <v/>
      </c>
      <c r="C5842" s="316" t="str">
        <f>IF(AND(F5842&lt;&gt;"",G5842&lt;&gt;""),COUNT($C$32:C5841)+1,"")</f>
        <v/>
      </c>
      <c r="D5842" s="292" t="str">
        <f t="shared" si="1112"/>
        <v/>
      </c>
      <c r="E5842" s="292" t="str">
        <f t="shared" si="1113"/>
        <v/>
      </c>
      <c r="F5842" s="316"/>
      <c r="G5842" s="316"/>
      <c r="H5842" s="317"/>
      <c r="I5842" s="316" t="s">
        <v>445</v>
      </c>
      <c r="J5842" s="318"/>
      <c r="K5842" s="319"/>
      <c r="L5842" s="292" t="s">
        <v>446</v>
      </c>
      <c r="M5842" s="324"/>
      <c r="N5842" s="294" t="str">
        <f t="shared" si="1114"/>
        <v/>
      </c>
      <c r="O5842" s="319"/>
      <c r="P5842" s="296" t="str">
        <f t="shared" si="1115"/>
        <v/>
      </c>
      <c r="Q5842" s="552"/>
      <c r="R5842" s="551"/>
      <c r="S5842" s="291"/>
      <c r="T5842" t="str">
        <f t="shared" si="1116"/>
        <v>-</v>
      </c>
      <c r="U5842" s="560">
        <f t="shared" si="1117"/>
        <v>0</v>
      </c>
      <c r="V5842" s="560">
        <f t="shared" si="1118"/>
        <v>0</v>
      </c>
      <c r="W5842" s="560">
        <f t="shared" si="1119"/>
        <v>0</v>
      </c>
    </row>
    <row r="5843" spans="1:23" ht="21" customHeight="1">
      <c r="A5843" s="316" t="str">
        <f t="shared" si="1110"/>
        <v/>
      </c>
      <c r="B5843" s="316" t="str">
        <f t="shared" si="1111"/>
        <v/>
      </c>
      <c r="C5843" s="316" t="str">
        <f>IF(AND(F5843&lt;&gt;"",G5843&lt;&gt;""),COUNT($C$32:C5842)+1,"")</f>
        <v/>
      </c>
      <c r="D5843" s="292" t="str">
        <f t="shared" si="1112"/>
        <v/>
      </c>
      <c r="E5843" s="292" t="str">
        <f t="shared" si="1113"/>
        <v/>
      </c>
      <c r="F5843" s="316"/>
      <c r="G5843" s="316"/>
      <c r="H5843" s="317"/>
      <c r="I5843" s="316" t="s">
        <v>445</v>
      </c>
      <c r="J5843" s="318"/>
      <c r="K5843" s="319"/>
      <c r="L5843" s="292" t="s">
        <v>446</v>
      </c>
      <c r="M5843" s="324"/>
      <c r="N5843" s="294" t="str">
        <f t="shared" si="1114"/>
        <v/>
      </c>
      <c r="O5843" s="319"/>
      <c r="P5843" s="296" t="str">
        <f t="shared" si="1115"/>
        <v/>
      </c>
      <c r="Q5843" s="552"/>
      <c r="R5843" s="551"/>
      <c r="S5843" s="291"/>
      <c r="T5843" t="str">
        <f t="shared" si="1116"/>
        <v>-</v>
      </c>
      <c r="U5843" s="560">
        <f t="shared" si="1117"/>
        <v>0</v>
      </c>
      <c r="V5843" s="560">
        <f t="shared" si="1118"/>
        <v>0</v>
      </c>
      <c r="W5843" s="560">
        <f t="shared" si="1119"/>
        <v>0</v>
      </c>
    </row>
    <row r="5844" spans="1:23" ht="21" customHeight="1">
      <c r="A5844" s="316" t="str">
        <f t="shared" si="1110"/>
        <v/>
      </c>
      <c r="B5844" s="316" t="str">
        <f t="shared" si="1111"/>
        <v/>
      </c>
      <c r="C5844" s="316" t="str">
        <f>IF(AND(F5844&lt;&gt;"",G5844&lt;&gt;""),COUNT($C$32:C5843)+1,"")</f>
        <v/>
      </c>
      <c r="D5844" s="292" t="str">
        <f t="shared" si="1112"/>
        <v/>
      </c>
      <c r="E5844" s="292" t="str">
        <f t="shared" si="1113"/>
        <v/>
      </c>
      <c r="F5844" s="316"/>
      <c r="G5844" s="316"/>
      <c r="H5844" s="317"/>
      <c r="I5844" s="316" t="s">
        <v>445</v>
      </c>
      <c r="J5844" s="318"/>
      <c r="K5844" s="319"/>
      <c r="L5844" s="292" t="s">
        <v>446</v>
      </c>
      <c r="M5844" s="324"/>
      <c r="N5844" s="294" t="str">
        <f t="shared" si="1114"/>
        <v/>
      </c>
      <c r="O5844" s="319"/>
      <c r="P5844" s="296" t="str">
        <f t="shared" si="1115"/>
        <v/>
      </c>
      <c r="Q5844" s="552"/>
      <c r="R5844" s="551"/>
      <c r="S5844" s="291"/>
      <c r="T5844" t="str">
        <f t="shared" si="1116"/>
        <v>-</v>
      </c>
      <c r="U5844" s="560">
        <f t="shared" si="1117"/>
        <v>0</v>
      </c>
      <c r="V5844" s="560">
        <f t="shared" si="1118"/>
        <v>0</v>
      </c>
      <c r="W5844" s="560">
        <f t="shared" si="1119"/>
        <v>0</v>
      </c>
    </row>
    <row r="5845" spans="1:23" ht="21" customHeight="1">
      <c r="A5845" s="316" t="str">
        <f t="shared" si="1110"/>
        <v/>
      </c>
      <c r="B5845" s="316" t="str">
        <f t="shared" si="1111"/>
        <v/>
      </c>
      <c r="C5845" s="316" t="str">
        <f>IF(AND(F5845&lt;&gt;"",G5845&lt;&gt;""),COUNT($C$32:C5844)+1,"")</f>
        <v/>
      </c>
      <c r="D5845" s="292" t="str">
        <f t="shared" si="1112"/>
        <v/>
      </c>
      <c r="E5845" s="292" t="str">
        <f t="shared" si="1113"/>
        <v/>
      </c>
      <c r="F5845" s="316"/>
      <c r="G5845" s="316"/>
      <c r="H5845" s="317"/>
      <c r="I5845" s="316" t="s">
        <v>445</v>
      </c>
      <c r="J5845" s="318"/>
      <c r="K5845" s="319"/>
      <c r="L5845" s="292" t="s">
        <v>446</v>
      </c>
      <c r="M5845" s="324"/>
      <c r="N5845" s="294" t="str">
        <f t="shared" si="1114"/>
        <v/>
      </c>
      <c r="O5845" s="319"/>
      <c r="P5845" s="296" t="str">
        <f t="shared" si="1115"/>
        <v/>
      </c>
      <c r="Q5845" s="552"/>
      <c r="R5845" s="551"/>
      <c r="S5845" s="291"/>
      <c r="T5845" t="str">
        <f t="shared" si="1116"/>
        <v>-</v>
      </c>
      <c r="U5845" s="560">
        <f t="shared" si="1117"/>
        <v>0</v>
      </c>
      <c r="V5845" s="560">
        <f t="shared" si="1118"/>
        <v>0</v>
      </c>
      <c r="W5845" s="560">
        <f t="shared" si="1119"/>
        <v>0</v>
      </c>
    </row>
    <row r="5846" spans="1:23" ht="21" customHeight="1">
      <c r="A5846" s="316" t="str">
        <f t="shared" si="1110"/>
        <v/>
      </c>
      <c r="B5846" s="316" t="str">
        <f t="shared" si="1111"/>
        <v/>
      </c>
      <c r="C5846" s="316" t="str">
        <f>IF(AND(F5846&lt;&gt;"",G5846&lt;&gt;""),COUNT($C$32:C5845)+1,"")</f>
        <v/>
      </c>
      <c r="D5846" s="292" t="str">
        <f t="shared" si="1112"/>
        <v/>
      </c>
      <c r="E5846" s="292" t="str">
        <f t="shared" si="1113"/>
        <v/>
      </c>
      <c r="F5846" s="316"/>
      <c r="G5846" s="316"/>
      <c r="H5846" s="317"/>
      <c r="I5846" s="316" t="s">
        <v>445</v>
      </c>
      <c r="J5846" s="318"/>
      <c r="K5846" s="319"/>
      <c r="L5846" s="292" t="s">
        <v>446</v>
      </c>
      <c r="M5846" s="324"/>
      <c r="N5846" s="294" t="str">
        <f t="shared" si="1114"/>
        <v/>
      </c>
      <c r="O5846" s="319"/>
      <c r="P5846" s="296" t="str">
        <f t="shared" si="1115"/>
        <v/>
      </c>
      <c r="Q5846" s="552"/>
      <c r="R5846" s="551"/>
      <c r="S5846" s="291"/>
      <c r="T5846" t="str">
        <f t="shared" si="1116"/>
        <v>-</v>
      </c>
      <c r="U5846" s="560">
        <f t="shared" si="1117"/>
        <v>0</v>
      </c>
      <c r="V5846" s="560">
        <f t="shared" si="1118"/>
        <v>0</v>
      </c>
      <c r="W5846" s="560">
        <f t="shared" si="1119"/>
        <v>0</v>
      </c>
    </row>
    <row r="5847" spans="1:23" ht="21" customHeight="1">
      <c r="A5847" s="316" t="str">
        <f t="shared" si="1110"/>
        <v/>
      </c>
      <c r="B5847" s="316" t="str">
        <f t="shared" si="1111"/>
        <v/>
      </c>
      <c r="C5847" s="316" t="str">
        <f>IF(AND(F5847&lt;&gt;"",G5847&lt;&gt;""),COUNT($C$32:C5846)+1,"")</f>
        <v/>
      </c>
      <c r="D5847" s="292" t="str">
        <f t="shared" si="1112"/>
        <v/>
      </c>
      <c r="E5847" s="292" t="str">
        <f t="shared" si="1113"/>
        <v/>
      </c>
      <c r="F5847" s="316"/>
      <c r="G5847" s="316"/>
      <c r="H5847" s="317"/>
      <c r="I5847" s="316" t="s">
        <v>445</v>
      </c>
      <c r="J5847" s="318"/>
      <c r="K5847" s="319"/>
      <c r="L5847" s="292" t="s">
        <v>446</v>
      </c>
      <c r="M5847" s="324"/>
      <c r="N5847" s="294" t="str">
        <f t="shared" si="1114"/>
        <v/>
      </c>
      <c r="O5847" s="319"/>
      <c r="P5847" s="296" t="str">
        <f t="shared" si="1115"/>
        <v/>
      </c>
      <c r="Q5847" s="552"/>
      <c r="R5847" s="551"/>
      <c r="S5847" s="291"/>
      <c r="T5847" t="str">
        <f t="shared" si="1116"/>
        <v>-</v>
      </c>
      <c r="U5847" s="560">
        <f t="shared" si="1117"/>
        <v>0</v>
      </c>
      <c r="V5847" s="560">
        <f t="shared" si="1118"/>
        <v>0</v>
      </c>
      <c r="W5847" s="560">
        <f t="shared" si="1119"/>
        <v>0</v>
      </c>
    </row>
    <row r="5848" spans="1:23" ht="21" customHeight="1">
      <c r="A5848" s="316" t="str">
        <f t="shared" si="1110"/>
        <v/>
      </c>
      <c r="B5848" s="316" t="str">
        <f t="shared" si="1111"/>
        <v/>
      </c>
      <c r="C5848" s="316" t="str">
        <f>IF(AND(F5848&lt;&gt;"",G5848&lt;&gt;""),COUNT($C$32:C5847)+1,"")</f>
        <v/>
      </c>
      <c r="D5848" s="292" t="str">
        <f t="shared" si="1112"/>
        <v/>
      </c>
      <c r="E5848" s="292" t="str">
        <f t="shared" si="1113"/>
        <v/>
      </c>
      <c r="F5848" s="316"/>
      <c r="G5848" s="316"/>
      <c r="H5848" s="317"/>
      <c r="I5848" s="316" t="s">
        <v>445</v>
      </c>
      <c r="J5848" s="318"/>
      <c r="K5848" s="319"/>
      <c r="L5848" s="292" t="s">
        <v>446</v>
      </c>
      <c r="M5848" s="324"/>
      <c r="N5848" s="294" t="str">
        <f t="shared" si="1114"/>
        <v/>
      </c>
      <c r="O5848" s="319"/>
      <c r="P5848" s="296" t="str">
        <f t="shared" si="1115"/>
        <v/>
      </c>
      <c r="Q5848" s="552"/>
      <c r="R5848" s="551"/>
      <c r="S5848" s="291"/>
      <c r="T5848" t="str">
        <f t="shared" si="1116"/>
        <v>-</v>
      </c>
      <c r="U5848" s="560">
        <f t="shared" si="1117"/>
        <v>0</v>
      </c>
      <c r="V5848" s="560">
        <f t="shared" si="1118"/>
        <v>0</v>
      </c>
      <c r="W5848" s="560">
        <f t="shared" si="1119"/>
        <v>0</v>
      </c>
    </row>
    <row r="5849" spans="1:23" ht="21" customHeight="1">
      <c r="A5849" s="316" t="str">
        <f t="shared" si="1110"/>
        <v/>
      </c>
      <c r="B5849" s="316" t="str">
        <f t="shared" si="1111"/>
        <v/>
      </c>
      <c r="C5849" s="316" t="str">
        <f>IF(AND(F5849&lt;&gt;"",G5849&lt;&gt;""),COUNT($C$32:C5848)+1,"")</f>
        <v/>
      </c>
      <c r="D5849" s="292" t="str">
        <f t="shared" si="1112"/>
        <v/>
      </c>
      <c r="E5849" s="292" t="str">
        <f t="shared" si="1113"/>
        <v/>
      </c>
      <c r="F5849" s="316"/>
      <c r="G5849" s="316"/>
      <c r="H5849" s="317"/>
      <c r="I5849" s="316" t="s">
        <v>445</v>
      </c>
      <c r="J5849" s="318"/>
      <c r="K5849" s="319"/>
      <c r="L5849" s="292" t="s">
        <v>446</v>
      </c>
      <c r="M5849" s="324"/>
      <c r="N5849" s="294" t="str">
        <f t="shared" si="1114"/>
        <v/>
      </c>
      <c r="O5849" s="319"/>
      <c r="P5849" s="296" t="str">
        <f t="shared" si="1115"/>
        <v/>
      </c>
      <c r="Q5849" s="552"/>
      <c r="R5849" s="551"/>
      <c r="S5849" s="291"/>
      <c r="T5849" t="str">
        <f t="shared" si="1116"/>
        <v>-</v>
      </c>
      <c r="U5849" s="560">
        <f t="shared" si="1117"/>
        <v>0</v>
      </c>
      <c r="V5849" s="560">
        <f t="shared" si="1118"/>
        <v>0</v>
      </c>
      <c r="W5849" s="560">
        <f t="shared" si="1119"/>
        <v>0</v>
      </c>
    </row>
    <row r="5850" spans="1:23" ht="21" customHeight="1">
      <c r="A5850" s="316" t="str">
        <f t="shared" si="1110"/>
        <v/>
      </c>
      <c r="B5850" s="316" t="str">
        <f t="shared" si="1111"/>
        <v/>
      </c>
      <c r="C5850" s="316" t="str">
        <f>IF(AND(F5850&lt;&gt;"",G5850&lt;&gt;""),COUNT($C$32:C5849)+1,"")</f>
        <v/>
      </c>
      <c r="D5850" s="292" t="str">
        <f t="shared" si="1112"/>
        <v/>
      </c>
      <c r="E5850" s="292" t="str">
        <f t="shared" si="1113"/>
        <v/>
      </c>
      <c r="F5850" s="316"/>
      <c r="G5850" s="316"/>
      <c r="H5850" s="317"/>
      <c r="I5850" s="316" t="s">
        <v>445</v>
      </c>
      <c r="J5850" s="318"/>
      <c r="K5850" s="319"/>
      <c r="L5850" s="292" t="s">
        <v>446</v>
      </c>
      <c r="M5850" s="324"/>
      <c r="N5850" s="294" t="str">
        <f t="shared" si="1114"/>
        <v/>
      </c>
      <c r="O5850" s="319"/>
      <c r="P5850" s="296" t="str">
        <f t="shared" si="1115"/>
        <v/>
      </c>
      <c r="Q5850" s="552"/>
      <c r="R5850" s="551"/>
      <c r="S5850" s="291"/>
      <c r="T5850" t="str">
        <f t="shared" si="1116"/>
        <v>-</v>
      </c>
      <c r="U5850" s="560">
        <f t="shared" si="1117"/>
        <v>0</v>
      </c>
      <c r="V5850" s="560">
        <f t="shared" si="1118"/>
        <v>0</v>
      </c>
      <c r="W5850" s="560">
        <f t="shared" si="1119"/>
        <v>0</v>
      </c>
    </row>
    <row r="5851" spans="1:23" ht="21" customHeight="1">
      <c r="A5851" s="316" t="str">
        <f t="shared" si="1110"/>
        <v/>
      </c>
      <c r="B5851" s="316" t="str">
        <f t="shared" si="1111"/>
        <v/>
      </c>
      <c r="C5851" s="316" t="str">
        <f>IF(AND(F5851&lt;&gt;"",G5851&lt;&gt;""),COUNT($C$32:C5850)+1,"")</f>
        <v/>
      </c>
      <c r="D5851" s="292" t="str">
        <f t="shared" si="1112"/>
        <v/>
      </c>
      <c r="E5851" s="292" t="str">
        <f t="shared" si="1113"/>
        <v/>
      </c>
      <c r="F5851" s="316"/>
      <c r="G5851" s="316"/>
      <c r="H5851" s="317"/>
      <c r="I5851" s="316" t="s">
        <v>445</v>
      </c>
      <c r="J5851" s="318"/>
      <c r="K5851" s="319"/>
      <c r="L5851" s="292" t="s">
        <v>446</v>
      </c>
      <c r="M5851" s="324"/>
      <c r="N5851" s="294" t="str">
        <f t="shared" si="1114"/>
        <v/>
      </c>
      <c r="O5851" s="319"/>
      <c r="P5851" s="296" t="str">
        <f t="shared" si="1115"/>
        <v/>
      </c>
      <c r="Q5851" s="552"/>
      <c r="R5851" s="551"/>
      <c r="S5851" s="291"/>
      <c r="T5851" t="str">
        <f t="shared" si="1116"/>
        <v>-</v>
      </c>
      <c r="U5851" s="560">
        <f t="shared" si="1117"/>
        <v>0</v>
      </c>
      <c r="V5851" s="560">
        <f t="shared" si="1118"/>
        <v>0</v>
      </c>
      <c r="W5851" s="560">
        <f t="shared" si="1119"/>
        <v>0</v>
      </c>
    </row>
    <row r="5852" spans="1:23" ht="21" customHeight="1">
      <c r="A5852" s="316" t="str">
        <f t="shared" si="1110"/>
        <v/>
      </c>
      <c r="B5852" s="316" t="str">
        <f t="shared" si="1111"/>
        <v/>
      </c>
      <c r="C5852" s="316" t="str">
        <f>IF(AND(F5852&lt;&gt;"",G5852&lt;&gt;""),COUNT($C$32:C5851)+1,"")</f>
        <v/>
      </c>
      <c r="D5852" s="292" t="str">
        <f t="shared" si="1112"/>
        <v/>
      </c>
      <c r="E5852" s="292" t="str">
        <f t="shared" si="1113"/>
        <v/>
      </c>
      <c r="F5852" s="316"/>
      <c r="G5852" s="316"/>
      <c r="H5852" s="317"/>
      <c r="I5852" s="316" t="s">
        <v>445</v>
      </c>
      <c r="J5852" s="318"/>
      <c r="K5852" s="319"/>
      <c r="L5852" s="292" t="s">
        <v>446</v>
      </c>
      <c r="M5852" s="324"/>
      <c r="N5852" s="294" t="str">
        <f t="shared" si="1114"/>
        <v/>
      </c>
      <c r="O5852" s="319"/>
      <c r="P5852" s="296" t="str">
        <f t="shared" si="1115"/>
        <v/>
      </c>
      <c r="Q5852" s="552"/>
      <c r="R5852" s="551"/>
      <c r="S5852" s="291"/>
      <c r="T5852" t="str">
        <f t="shared" si="1116"/>
        <v>-</v>
      </c>
      <c r="U5852" s="560">
        <f t="shared" si="1117"/>
        <v>0</v>
      </c>
      <c r="V5852" s="560">
        <f t="shared" si="1118"/>
        <v>0</v>
      </c>
      <c r="W5852" s="560">
        <f t="shared" si="1119"/>
        <v>0</v>
      </c>
    </row>
    <row r="5853" spans="1:23" ht="21" customHeight="1">
      <c r="A5853" s="316" t="str">
        <f t="shared" si="1110"/>
        <v/>
      </c>
      <c r="B5853" s="316" t="str">
        <f t="shared" si="1111"/>
        <v/>
      </c>
      <c r="C5853" s="316" t="str">
        <f>IF(AND(F5853&lt;&gt;"",G5853&lt;&gt;""),COUNT($C$32:C5852)+1,"")</f>
        <v/>
      </c>
      <c r="D5853" s="292" t="str">
        <f t="shared" si="1112"/>
        <v/>
      </c>
      <c r="E5853" s="292" t="str">
        <f t="shared" si="1113"/>
        <v/>
      </c>
      <c r="F5853" s="316"/>
      <c r="G5853" s="316"/>
      <c r="H5853" s="317"/>
      <c r="I5853" s="316" t="s">
        <v>445</v>
      </c>
      <c r="J5853" s="318"/>
      <c r="K5853" s="319"/>
      <c r="L5853" s="292" t="s">
        <v>446</v>
      </c>
      <c r="M5853" s="324"/>
      <c r="N5853" s="294" t="str">
        <f t="shared" si="1114"/>
        <v/>
      </c>
      <c r="O5853" s="319"/>
      <c r="P5853" s="296" t="str">
        <f t="shared" si="1115"/>
        <v/>
      </c>
      <c r="Q5853" s="552"/>
      <c r="R5853" s="551"/>
      <c r="S5853" s="291"/>
      <c r="T5853" t="str">
        <f t="shared" si="1116"/>
        <v>-</v>
      </c>
      <c r="U5853" s="560">
        <f t="shared" si="1117"/>
        <v>0</v>
      </c>
      <c r="V5853" s="560">
        <f t="shared" si="1118"/>
        <v>0</v>
      </c>
      <c r="W5853" s="560">
        <f t="shared" si="1119"/>
        <v>0</v>
      </c>
    </row>
    <row r="5854" spans="1:23" ht="21" customHeight="1">
      <c r="A5854" s="316" t="str">
        <f t="shared" si="1110"/>
        <v/>
      </c>
      <c r="B5854" s="316" t="str">
        <f t="shared" si="1111"/>
        <v/>
      </c>
      <c r="C5854" s="316" t="str">
        <f>IF(AND(F5854&lt;&gt;"",G5854&lt;&gt;""),COUNT($C$32:C5853)+1,"")</f>
        <v/>
      </c>
      <c r="D5854" s="292" t="str">
        <f t="shared" si="1112"/>
        <v/>
      </c>
      <c r="E5854" s="292" t="str">
        <f t="shared" si="1113"/>
        <v/>
      </c>
      <c r="F5854" s="316"/>
      <c r="G5854" s="316"/>
      <c r="H5854" s="317"/>
      <c r="I5854" s="316" t="s">
        <v>445</v>
      </c>
      <c r="J5854" s="318"/>
      <c r="K5854" s="319"/>
      <c r="L5854" s="292" t="s">
        <v>446</v>
      </c>
      <c r="M5854" s="324"/>
      <c r="N5854" s="294" t="str">
        <f t="shared" si="1114"/>
        <v/>
      </c>
      <c r="O5854" s="319"/>
      <c r="P5854" s="296" t="str">
        <f t="shared" si="1115"/>
        <v/>
      </c>
      <c r="Q5854" s="552"/>
      <c r="R5854" s="551"/>
      <c r="S5854" s="291"/>
      <c r="T5854" t="str">
        <f t="shared" si="1116"/>
        <v>-</v>
      </c>
      <c r="U5854" s="560">
        <f t="shared" si="1117"/>
        <v>0</v>
      </c>
      <c r="V5854" s="560">
        <f t="shared" si="1118"/>
        <v>0</v>
      </c>
      <c r="W5854" s="560">
        <f t="shared" si="1119"/>
        <v>0</v>
      </c>
    </row>
    <row r="5855" spans="1:23" ht="21" customHeight="1">
      <c r="A5855" s="316" t="str">
        <f t="shared" si="1110"/>
        <v/>
      </c>
      <c r="B5855" s="316" t="str">
        <f t="shared" si="1111"/>
        <v/>
      </c>
      <c r="C5855" s="316" t="str">
        <f>IF(AND(F5855&lt;&gt;"",G5855&lt;&gt;""),COUNT($C$32:C5854)+1,"")</f>
        <v/>
      </c>
      <c r="D5855" s="292" t="str">
        <f t="shared" si="1112"/>
        <v/>
      </c>
      <c r="E5855" s="292" t="str">
        <f t="shared" si="1113"/>
        <v/>
      </c>
      <c r="F5855" s="316"/>
      <c r="G5855" s="316"/>
      <c r="H5855" s="317"/>
      <c r="I5855" s="316" t="s">
        <v>445</v>
      </c>
      <c r="J5855" s="318"/>
      <c r="K5855" s="319"/>
      <c r="L5855" s="292" t="s">
        <v>446</v>
      </c>
      <c r="M5855" s="324"/>
      <c r="N5855" s="294" t="str">
        <f t="shared" si="1114"/>
        <v/>
      </c>
      <c r="O5855" s="319"/>
      <c r="P5855" s="296" t="str">
        <f t="shared" si="1115"/>
        <v/>
      </c>
      <c r="Q5855" s="552"/>
      <c r="R5855" s="551"/>
      <c r="S5855" s="291"/>
      <c r="T5855" t="str">
        <f t="shared" si="1116"/>
        <v>-</v>
      </c>
      <c r="U5855" s="560">
        <f t="shared" si="1117"/>
        <v>0</v>
      </c>
      <c r="V5855" s="560">
        <f t="shared" si="1118"/>
        <v>0</v>
      </c>
      <c r="W5855" s="560">
        <f t="shared" si="1119"/>
        <v>0</v>
      </c>
    </row>
    <row r="5856" spans="1:23" ht="21" customHeight="1">
      <c r="A5856" s="316" t="str">
        <f t="shared" si="1110"/>
        <v/>
      </c>
      <c r="B5856" s="316" t="str">
        <f t="shared" si="1111"/>
        <v/>
      </c>
      <c r="C5856" s="316" t="str">
        <f>IF(AND(F5856&lt;&gt;"",G5856&lt;&gt;""),COUNT($C$32:C5855)+1,"")</f>
        <v/>
      </c>
      <c r="D5856" s="292" t="str">
        <f t="shared" si="1112"/>
        <v/>
      </c>
      <c r="E5856" s="292" t="str">
        <f t="shared" si="1113"/>
        <v/>
      </c>
      <c r="F5856" s="316"/>
      <c r="G5856" s="316"/>
      <c r="H5856" s="317"/>
      <c r="I5856" s="316" t="s">
        <v>445</v>
      </c>
      <c r="J5856" s="318"/>
      <c r="K5856" s="319"/>
      <c r="L5856" s="292" t="s">
        <v>446</v>
      </c>
      <c r="M5856" s="324"/>
      <c r="N5856" s="294" t="str">
        <f t="shared" si="1114"/>
        <v/>
      </c>
      <c r="O5856" s="319"/>
      <c r="P5856" s="296" t="str">
        <f t="shared" si="1115"/>
        <v/>
      </c>
      <c r="Q5856" s="552"/>
      <c r="R5856" s="551"/>
      <c r="S5856" s="291"/>
      <c r="T5856" t="str">
        <f t="shared" si="1116"/>
        <v>-</v>
      </c>
      <c r="U5856" s="560">
        <f t="shared" si="1117"/>
        <v>0</v>
      </c>
      <c r="V5856" s="560">
        <f t="shared" si="1118"/>
        <v>0</v>
      </c>
      <c r="W5856" s="560">
        <f t="shared" si="1119"/>
        <v>0</v>
      </c>
    </row>
    <row r="5857" spans="1:23" ht="21" customHeight="1">
      <c r="A5857" s="316" t="str">
        <f t="shared" si="1110"/>
        <v/>
      </c>
      <c r="B5857" s="316" t="str">
        <f t="shared" si="1111"/>
        <v/>
      </c>
      <c r="C5857" s="316" t="str">
        <f>IF(AND(F5857&lt;&gt;"",G5857&lt;&gt;""),COUNT($C$32:C5856)+1,"")</f>
        <v/>
      </c>
      <c r="D5857" s="292" t="str">
        <f t="shared" si="1112"/>
        <v/>
      </c>
      <c r="E5857" s="292" t="str">
        <f t="shared" si="1113"/>
        <v/>
      </c>
      <c r="F5857" s="316"/>
      <c r="G5857" s="316"/>
      <c r="H5857" s="317"/>
      <c r="I5857" s="316" t="s">
        <v>445</v>
      </c>
      <c r="J5857" s="318"/>
      <c r="K5857" s="319"/>
      <c r="L5857" s="292" t="s">
        <v>446</v>
      </c>
      <c r="M5857" s="324"/>
      <c r="N5857" s="294" t="str">
        <f t="shared" si="1114"/>
        <v/>
      </c>
      <c r="O5857" s="319"/>
      <c r="P5857" s="296" t="str">
        <f t="shared" si="1115"/>
        <v/>
      </c>
      <c r="Q5857" s="552"/>
      <c r="R5857" s="551"/>
      <c r="S5857" s="291"/>
      <c r="T5857" t="str">
        <f t="shared" si="1116"/>
        <v>-</v>
      </c>
      <c r="U5857" s="560">
        <f t="shared" si="1117"/>
        <v>0</v>
      </c>
      <c r="V5857" s="560">
        <f t="shared" si="1118"/>
        <v>0</v>
      </c>
      <c r="W5857" s="560">
        <f t="shared" si="1119"/>
        <v>0</v>
      </c>
    </row>
    <row r="5858" spans="1:23" ht="21" customHeight="1">
      <c r="A5858" s="316" t="str">
        <f t="shared" si="1110"/>
        <v/>
      </c>
      <c r="B5858" s="316" t="str">
        <f t="shared" si="1111"/>
        <v/>
      </c>
      <c r="C5858" s="316" t="str">
        <f>IF(AND(F5858&lt;&gt;"",G5858&lt;&gt;""),COUNT($C$32:C5857)+1,"")</f>
        <v/>
      </c>
      <c r="D5858" s="292" t="str">
        <f t="shared" si="1112"/>
        <v/>
      </c>
      <c r="E5858" s="292" t="str">
        <f t="shared" si="1113"/>
        <v/>
      </c>
      <c r="F5858" s="316"/>
      <c r="G5858" s="316"/>
      <c r="H5858" s="317"/>
      <c r="I5858" s="316" t="s">
        <v>445</v>
      </c>
      <c r="J5858" s="318"/>
      <c r="K5858" s="319"/>
      <c r="L5858" s="292" t="s">
        <v>446</v>
      </c>
      <c r="M5858" s="324"/>
      <c r="N5858" s="294" t="str">
        <f t="shared" si="1114"/>
        <v/>
      </c>
      <c r="O5858" s="319"/>
      <c r="P5858" s="296" t="str">
        <f t="shared" si="1115"/>
        <v/>
      </c>
      <c r="Q5858" s="552"/>
      <c r="R5858" s="551"/>
      <c r="S5858" s="291"/>
      <c r="T5858" t="str">
        <f t="shared" si="1116"/>
        <v>-</v>
      </c>
      <c r="U5858" s="560">
        <f t="shared" si="1117"/>
        <v>0</v>
      </c>
      <c r="V5858" s="560">
        <f t="shared" si="1118"/>
        <v>0</v>
      </c>
      <c r="W5858" s="560">
        <f t="shared" si="1119"/>
        <v>0</v>
      </c>
    </row>
    <row r="5859" spans="1:23" ht="21" customHeight="1">
      <c r="A5859" s="316" t="str">
        <f t="shared" si="1110"/>
        <v/>
      </c>
      <c r="B5859" s="316" t="str">
        <f t="shared" si="1111"/>
        <v/>
      </c>
      <c r="C5859" s="316" t="str">
        <f>IF(AND(F5859&lt;&gt;"",G5859&lt;&gt;""),COUNT($C$32:C5858)+1,"")</f>
        <v/>
      </c>
      <c r="D5859" s="292" t="str">
        <f t="shared" si="1112"/>
        <v/>
      </c>
      <c r="E5859" s="292" t="str">
        <f t="shared" si="1113"/>
        <v/>
      </c>
      <c r="F5859" s="316"/>
      <c r="G5859" s="316"/>
      <c r="H5859" s="317"/>
      <c r="I5859" s="316" t="s">
        <v>445</v>
      </c>
      <c r="J5859" s="318"/>
      <c r="K5859" s="319"/>
      <c r="L5859" s="292" t="s">
        <v>446</v>
      </c>
      <c r="M5859" s="324"/>
      <c r="N5859" s="294" t="str">
        <f t="shared" si="1114"/>
        <v/>
      </c>
      <c r="O5859" s="319"/>
      <c r="P5859" s="296" t="str">
        <f t="shared" si="1115"/>
        <v/>
      </c>
      <c r="Q5859" s="552"/>
      <c r="R5859" s="551"/>
      <c r="S5859" s="291"/>
      <c r="T5859" t="str">
        <f t="shared" si="1116"/>
        <v>-</v>
      </c>
      <c r="U5859" s="560">
        <f t="shared" si="1117"/>
        <v>0</v>
      </c>
      <c r="V5859" s="560">
        <f t="shared" si="1118"/>
        <v>0</v>
      </c>
      <c r="W5859" s="560">
        <f t="shared" si="1119"/>
        <v>0</v>
      </c>
    </row>
    <row r="5860" spans="1:23" ht="21" customHeight="1">
      <c r="A5860" s="316" t="str">
        <f t="shared" si="1110"/>
        <v/>
      </c>
      <c r="B5860" s="316" t="str">
        <f t="shared" si="1111"/>
        <v/>
      </c>
      <c r="C5860" s="316" t="str">
        <f>IF(AND(F5860&lt;&gt;"",G5860&lt;&gt;""),COUNT($C$32:C5859)+1,"")</f>
        <v/>
      </c>
      <c r="D5860" s="292" t="str">
        <f t="shared" si="1112"/>
        <v/>
      </c>
      <c r="E5860" s="292" t="str">
        <f t="shared" si="1113"/>
        <v/>
      </c>
      <c r="F5860" s="316"/>
      <c r="G5860" s="316"/>
      <c r="H5860" s="317"/>
      <c r="I5860" s="316" t="s">
        <v>445</v>
      </c>
      <c r="J5860" s="318"/>
      <c r="K5860" s="319"/>
      <c r="L5860" s="292" t="s">
        <v>446</v>
      </c>
      <c r="M5860" s="324"/>
      <c r="N5860" s="294" t="str">
        <f t="shared" si="1114"/>
        <v/>
      </c>
      <c r="O5860" s="319"/>
      <c r="P5860" s="296" t="str">
        <f t="shared" si="1115"/>
        <v/>
      </c>
      <c r="Q5860" s="552"/>
      <c r="R5860" s="551"/>
      <c r="S5860" s="291"/>
      <c r="T5860" t="str">
        <f t="shared" si="1116"/>
        <v>-</v>
      </c>
      <c r="U5860" s="560">
        <f t="shared" si="1117"/>
        <v>0</v>
      </c>
      <c r="V5860" s="560">
        <f t="shared" si="1118"/>
        <v>0</v>
      </c>
      <c r="W5860" s="560">
        <f t="shared" si="1119"/>
        <v>0</v>
      </c>
    </row>
    <row r="5861" spans="1:23" ht="21" customHeight="1">
      <c r="A5861" s="316" t="str">
        <f t="shared" si="1110"/>
        <v/>
      </c>
      <c r="B5861" s="316" t="str">
        <f t="shared" si="1111"/>
        <v/>
      </c>
      <c r="C5861" s="316" t="str">
        <f>IF(AND(F5861&lt;&gt;"",G5861&lt;&gt;""),COUNT($C$32:C5860)+1,"")</f>
        <v/>
      </c>
      <c r="D5861" s="292" t="str">
        <f t="shared" si="1112"/>
        <v/>
      </c>
      <c r="E5861" s="292" t="str">
        <f t="shared" si="1113"/>
        <v/>
      </c>
      <c r="F5861" s="316"/>
      <c r="G5861" s="316"/>
      <c r="H5861" s="317"/>
      <c r="I5861" s="316" t="s">
        <v>445</v>
      </c>
      <c r="J5861" s="318"/>
      <c r="K5861" s="319"/>
      <c r="L5861" s="292" t="s">
        <v>446</v>
      </c>
      <c r="M5861" s="324"/>
      <c r="N5861" s="294" t="str">
        <f t="shared" si="1114"/>
        <v/>
      </c>
      <c r="O5861" s="319"/>
      <c r="P5861" s="296" t="str">
        <f t="shared" si="1115"/>
        <v/>
      </c>
      <c r="Q5861" s="552"/>
      <c r="R5861" s="551"/>
      <c r="S5861" s="291"/>
      <c r="T5861" t="str">
        <f t="shared" si="1116"/>
        <v>-</v>
      </c>
      <c r="U5861" s="560">
        <f t="shared" si="1117"/>
        <v>0</v>
      </c>
      <c r="V5861" s="560">
        <f t="shared" si="1118"/>
        <v>0</v>
      </c>
      <c r="W5861" s="560">
        <f t="shared" si="1119"/>
        <v>0</v>
      </c>
    </row>
    <row r="5862" spans="1:23" ht="21" customHeight="1">
      <c r="A5862" s="316" t="str">
        <f t="shared" si="1110"/>
        <v/>
      </c>
      <c r="B5862" s="316" t="str">
        <f t="shared" si="1111"/>
        <v/>
      </c>
      <c r="C5862" s="316" t="str">
        <f>IF(AND(F5862&lt;&gt;"",G5862&lt;&gt;""),COUNT($C$32:C5861)+1,"")</f>
        <v/>
      </c>
      <c r="D5862" s="292" t="str">
        <f t="shared" si="1112"/>
        <v/>
      </c>
      <c r="E5862" s="292" t="str">
        <f t="shared" si="1113"/>
        <v/>
      </c>
      <c r="F5862" s="316"/>
      <c r="G5862" s="316"/>
      <c r="H5862" s="317"/>
      <c r="I5862" s="316" t="s">
        <v>445</v>
      </c>
      <c r="J5862" s="318"/>
      <c r="K5862" s="319"/>
      <c r="L5862" s="292" t="s">
        <v>446</v>
      </c>
      <c r="M5862" s="324"/>
      <c r="N5862" s="294" t="str">
        <f t="shared" si="1114"/>
        <v/>
      </c>
      <c r="O5862" s="319"/>
      <c r="P5862" s="296" t="str">
        <f t="shared" si="1115"/>
        <v/>
      </c>
      <c r="Q5862" s="552"/>
      <c r="R5862" s="551"/>
      <c r="S5862" s="291"/>
      <c r="T5862" t="str">
        <f t="shared" si="1116"/>
        <v>-</v>
      </c>
      <c r="U5862" s="560">
        <f t="shared" si="1117"/>
        <v>0</v>
      </c>
      <c r="V5862" s="560">
        <f t="shared" si="1118"/>
        <v>0</v>
      </c>
      <c r="W5862" s="560">
        <f t="shared" si="1119"/>
        <v>0</v>
      </c>
    </row>
    <row r="5863" spans="1:23" ht="21" customHeight="1">
      <c r="A5863" s="316" t="str">
        <f t="shared" si="1110"/>
        <v/>
      </c>
      <c r="B5863" s="316" t="str">
        <f t="shared" si="1111"/>
        <v/>
      </c>
      <c r="C5863" s="316" t="str">
        <f>IF(AND(F5863&lt;&gt;"",G5863&lt;&gt;""),COUNT($C$32:C5862)+1,"")</f>
        <v/>
      </c>
      <c r="D5863" s="292" t="str">
        <f t="shared" si="1112"/>
        <v/>
      </c>
      <c r="E5863" s="292" t="str">
        <f t="shared" si="1113"/>
        <v/>
      </c>
      <c r="F5863" s="316"/>
      <c r="G5863" s="316"/>
      <c r="H5863" s="317"/>
      <c r="I5863" s="316" t="s">
        <v>445</v>
      </c>
      <c r="J5863" s="318"/>
      <c r="K5863" s="319"/>
      <c r="L5863" s="292" t="s">
        <v>446</v>
      </c>
      <c r="M5863" s="324"/>
      <c r="N5863" s="294" t="str">
        <f t="shared" si="1114"/>
        <v/>
      </c>
      <c r="O5863" s="319"/>
      <c r="P5863" s="296" t="str">
        <f t="shared" si="1115"/>
        <v/>
      </c>
      <c r="Q5863" s="552"/>
      <c r="R5863" s="551"/>
      <c r="S5863" s="291"/>
      <c r="T5863" t="str">
        <f t="shared" si="1116"/>
        <v>-</v>
      </c>
      <c r="U5863" s="560">
        <f t="shared" si="1117"/>
        <v>0</v>
      </c>
      <c r="V5863" s="560">
        <f t="shared" si="1118"/>
        <v>0</v>
      </c>
      <c r="W5863" s="560">
        <f t="shared" si="1119"/>
        <v>0</v>
      </c>
    </row>
    <row r="5864" spans="1:23" ht="21" customHeight="1">
      <c r="A5864" s="316" t="str">
        <f t="shared" si="1110"/>
        <v/>
      </c>
      <c r="B5864" s="316" t="str">
        <f t="shared" si="1111"/>
        <v/>
      </c>
      <c r="C5864" s="316" t="str">
        <f>IF(AND(F5864&lt;&gt;"",G5864&lt;&gt;""),COUNT($C$32:C5863)+1,"")</f>
        <v/>
      </c>
      <c r="D5864" s="292" t="str">
        <f t="shared" si="1112"/>
        <v/>
      </c>
      <c r="E5864" s="292" t="str">
        <f t="shared" si="1113"/>
        <v/>
      </c>
      <c r="F5864" s="316"/>
      <c r="G5864" s="316"/>
      <c r="H5864" s="317"/>
      <c r="I5864" s="316" t="s">
        <v>445</v>
      </c>
      <c r="J5864" s="318"/>
      <c r="K5864" s="319"/>
      <c r="L5864" s="292" t="s">
        <v>446</v>
      </c>
      <c r="M5864" s="324"/>
      <c r="N5864" s="294" t="str">
        <f t="shared" si="1114"/>
        <v/>
      </c>
      <c r="O5864" s="319"/>
      <c r="P5864" s="296" t="str">
        <f t="shared" si="1115"/>
        <v/>
      </c>
      <c r="Q5864" s="552"/>
      <c r="R5864" s="551"/>
      <c r="S5864" s="291"/>
      <c r="T5864" t="str">
        <f t="shared" si="1116"/>
        <v>-</v>
      </c>
      <c r="U5864" s="560">
        <f t="shared" si="1117"/>
        <v>0</v>
      </c>
      <c r="V5864" s="560">
        <f t="shared" si="1118"/>
        <v>0</v>
      </c>
      <c r="W5864" s="560">
        <f t="shared" si="1119"/>
        <v>0</v>
      </c>
    </row>
    <row r="5865" spans="1:23" ht="21" customHeight="1">
      <c r="A5865" s="316" t="str">
        <f t="shared" si="1110"/>
        <v/>
      </c>
      <c r="B5865" s="316" t="str">
        <f t="shared" si="1111"/>
        <v/>
      </c>
      <c r="C5865" s="316" t="str">
        <f>IF(AND(F5865&lt;&gt;"",G5865&lt;&gt;""),COUNT($C$32:C5864)+1,"")</f>
        <v/>
      </c>
      <c r="D5865" s="292" t="str">
        <f t="shared" si="1112"/>
        <v/>
      </c>
      <c r="E5865" s="292" t="str">
        <f t="shared" si="1113"/>
        <v/>
      </c>
      <c r="F5865" s="316"/>
      <c r="G5865" s="316"/>
      <c r="H5865" s="317"/>
      <c r="I5865" s="316" t="s">
        <v>445</v>
      </c>
      <c r="J5865" s="318"/>
      <c r="K5865" s="319"/>
      <c r="L5865" s="292" t="s">
        <v>446</v>
      </c>
      <c r="M5865" s="324"/>
      <c r="N5865" s="294" t="str">
        <f t="shared" si="1114"/>
        <v/>
      </c>
      <c r="O5865" s="319"/>
      <c r="P5865" s="296" t="str">
        <f t="shared" si="1115"/>
        <v/>
      </c>
      <c r="Q5865" s="552"/>
      <c r="R5865" s="551"/>
      <c r="S5865" s="291"/>
      <c r="T5865" t="str">
        <f t="shared" si="1116"/>
        <v>-</v>
      </c>
      <c r="U5865" s="560">
        <f t="shared" si="1117"/>
        <v>0</v>
      </c>
      <c r="V5865" s="560">
        <f t="shared" si="1118"/>
        <v>0</v>
      </c>
      <c r="W5865" s="560">
        <f t="shared" si="1119"/>
        <v>0</v>
      </c>
    </row>
    <row r="5866" spans="1:23" ht="21" customHeight="1">
      <c r="A5866" s="316" t="str">
        <f t="shared" si="1110"/>
        <v/>
      </c>
      <c r="B5866" s="316" t="str">
        <f t="shared" si="1111"/>
        <v/>
      </c>
      <c r="C5866" s="316" t="str">
        <f>IF(AND(F5866&lt;&gt;"",G5866&lt;&gt;""),COUNT($C$32:C5865)+1,"")</f>
        <v/>
      </c>
      <c r="D5866" s="292" t="str">
        <f t="shared" si="1112"/>
        <v/>
      </c>
      <c r="E5866" s="292" t="str">
        <f t="shared" si="1113"/>
        <v/>
      </c>
      <c r="F5866" s="316"/>
      <c r="G5866" s="316"/>
      <c r="H5866" s="317"/>
      <c r="I5866" s="316" t="s">
        <v>445</v>
      </c>
      <c r="J5866" s="318"/>
      <c r="K5866" s="319"/>
      <c r="L5866" s="292" t="s">
        <v>446</v>
      </c>
      <c r="M5866" s="324"/>
      <c r="N5866" s="294" t="str">
        <f t="shared" si="1114"/>
        <v/>
      </c>
      <c r="O5866" s="319"/>
      <c r="P5866" s="296" t="str">
        <f t="shared" si="1115"/>
        <v/>
      </c>
      <c r="Q5866" s="552"/>
      <c r="R5866" s="551"/>
      <c r="S5866" s="291"/>
      <c r="T5866" t="str">
        <f t="shared" si="1116"/>
        <v>-</v>
      </c>
      <c r="U5866" s="560">
        <f t="shared" si="1117"/>
        <v>0</v>
      </c>
      <c r="V5866" s="560">
        <f t="shared" si="1118"/>
        <v>0</v>
      </c>
      <c r="W5866" s="560">
        <f t="shared" si="1119"/>
        <v>0</v>
      </c>
    </row>
    <row r="5867" spans="1:23" ht="21" customHeight="1">
      <c r="A5867" s="316" t="str">
        <f t="shared" si="1110"/>
        <v/>
      </c>
      <c r="B5867" s="316" t="str">
        <f t="shared" si="1111"/>
        <v/>
      </c>
      <c r="C5867" s="316" t="str">
        <f>IF(AND(F5867&lt;&gt;"",G5867&lt;&gt;""),COUNT($C$32:C5866)+1,"")</f>
        <v/>
      </c>
      <c r="D5867" s="292" t="str">
        <f t="shared" si="1112"/>
        <v/>
      </c>
      <c r="E5867" s="292" t="str">
        <f t="shared" si="1113"/>
        <v/>
      </c>
      <c r="F5867" s="316"/>
      <c r="G5867" s="316"/>
      <c r="H5867" s="317"/>
      <c r="I5867" s="316" t="s">
        <v>445</v>
      </c>
      <c r="J5867" s="318"/>
      <c r="K5867" s="319"/>
      <c r="L5867" s="292" t="s">
        <v>446</v>
      </c>
      <c r="M5867" s="324"/>
      <c r="N5867" s="294" t="str">
        <f t="shared" si="1114"/>
        <v/>
      </c>
      <c r="O5867" s="319"/>
      <c r="P5867" s="296" t="str">
        <f t="shared" si="1115"/>
        <v/>
      </c>
      <c r="Q5867" s="552"/>
      <c r="R5867" s="551"/>
      <c r="S5867" s="291"/>
      <c r="T5867" t="str">
        <f t="shared" si="1116"/>
        <v>-</v>
      </c>
      <c r="U5867" s="560">
        <f t="shared" si="1117"/>
        <v>0</v>
      </c>
      <c r="V5867" s="560">
        <f t="shared" si="1118"/>
        <v>0</v>
      </c>
      <c r="W5867" s="560">
        <f t="shared" si="1119"/>
        <v>0</v>
      </c>
    </row>
    <row r="5868" spans="1:23" ht="21" customHeight="1">
      <c r="A5868" s="316" t="str">
        <f t="shared" si="1110"/>
        <v/>
      </c>
      <c r="B5868" s="316" t="str">
        <f t="shared" si="1111"/>
        <v/>
      </c>
      <c r="C5868" s="316" t="str">
        <f>IF(AND(F5868&lt;&gt;"",G5868&lt;&gt;""),COUNT($C$32:C5867)+1,"")</f>
        <v/>
      </c>
      <c r="D5868" s="292" t="str">
        <f t="shared" si="1112"/>
        <v/>
      </c>
      <c r="E5868" s="292" t="str">
        <f t="shared" si="1113"/>
        <v/>
      </c>
      <c r="F5868" s="316"/>
      <c r="G5868" s="316"/>
      <c r="H5868" s="317"/>
      <c r="I5868" s="316" t="s">
        <v>445</v>
      </c>
      <c r="J5868" s="318"/>
      <c r="K5868" s="319"/>
      <c r="L5868" s="292" t="s">
        <v>446</v>
      </c>
      <c r="M5868" s="324"/>
      <c r="N5868" s="294" t="str">
        <f t="shared" si="1114"/>
        <v/>
      </c>
      <c r="O5868" s="319"/>
      <c r="P5868" s="296" t="str">
        <f t="shared" si="1115"/>
        <v/>
      </c>
      <c r="Q5868" s="552"/>
      <c r="R5868" s="551"/>
      <c r="S5868" s="291"/>
      <c r="T5868" t="str">
        <f t="shared" si="1116"/>
        <v>-</v>
      </c>
      <c r="U5868" s="560">
        <f t="shared" si="1117"/>
        <v>0</v>
      </c>
      <c r="V5868" s="560">
        <f t="shared" si="1118"/>
        <v>0</v>
      </c>
      <c r="W5868" s="560">
        <f t="shared" si="1119"/>
        <v>0</v>
      </c>
    </row>
    <row r="5869" spans="1:23" ht="21" customHeight="1">
      <c r="A5869" s="316" t="str">
        <f t="shared" si="1110"/>
        <v/>
      </c>
      <c r="B5869" s="316" t="str">
        <f t="shared" si="1111"/>
        <v/>
      </c>
      <c r="C5869" s="316" t="str">
        <f>IF(AND(F5869&lt;&gt;"",G5869&lt;&gt;""),COUNT($C$32:C5868)+1,"")</f>
        <v/>
      </c>
      <c r="D5869" s="292" t="str">
        <f t="shared" si="1112"/>
        <v/>
      </c>
      <c r="E5869" s="292" t="str">
        <f t="shared" si="1113"/>
        <v/>
      </c>
      <c r="F5869" s="316"/>
      <c r="G5869" s="316"/>
      <c r="H5869" s="317"/>
      <c r="I5869" s="316" t="s">
        <v>445</v>
      </c>
      <c r="J5869" s="318"/>
      <c r="K5869" s="319"/>
      <c r="L5869" s="292" t="s">
        <v>446</v>
      </c>
      <c r="M5869" s="324"/>
      <c r="N5869" s="294" t="str">
        <f t="shared" si="1114"/>
        <v/>
      </c>
      <c r="O5869" s="319"/>
      <c r="P5869" s="296" t="str">
        <f t="shared" si="1115"/>
        <v/>
      </c>
      <c r="Q5869" s="552"/>
      <c r="R5869" s="551"/>
      <c r="S5869" s="291"/>
      <c r="T5869" t="str">
        <f t="shared" si="1116"/>
        <v>-</v>
      </c>
      <c r="U5869" s="560">
        <f t="shared" si="1117"/>
        <v>0</v>
      </c>
      <c r="V5869" s="560">
        <f t="shared" si="1118"/>
        <v>0</v>
      </c>
      <c r="W5869" s="560">
        <f t="shared" si="1119"/>
        <v>0</v>
      </c>
    </row>
    <row r="5870" spans="1:23" ht="21" customHeight="1">
      <c r="A5870" s="316" t="str">
        <f t="shared" si="1110"/>
        <v/>
      </c>
      <c r="B5870" s="316" t="str">
        <f t="shared" si="1111"/>
        <v/>
      </c>
      <c r="C5870" s="316" t="str">
        <f>IF(AND(F5870&lt;&gt;"",G5870&lt;&gt;""),COUNT($C$32:C5869)+1,"")</f>
        <v/>
      </c>
      <c r="D5870" s="292" t="str">
        <f t="shared" si="1112"/>
        <v/>
      </c>
      <c r="E5870" s="292" t="str">
        <f t="shared" si="1113"/>
        <v/>
      </c>
      <c r="F5870" s="316"/>
      <c r="G5870" s="316"/>
      <c r="H5870" s="317"/>
      <c r="I5870" s="316" t="s">
        <v>445</v>
      </c>
      <c r="J5870" s="318"/>
      <c r="K5870" s="319"/>
      <c r="L5870" s="292" t="s">
        <v>446</v>
      </c>
      <c r="M5870" s="324"/>
      <c r="N5870" s="294" t="str">
        <f t="shared" si="1114"/>
        <v/>
      </c>
      <c r="O5870" s="319"/>
      <c r="P5870" s="296" t="str">
        <f t="shared" si="1115"/>
        <v/>
      </c>
      <c r="Q5870" s="552"/>
      <c r="R5870" s="551"/>
      <c r="S5870" s="291"/>
      <c r="T5870" t="str">
        <f t="shared" si="1116"/>
        <v>-</v>
      </c>
      <c r="U5870" s="560">
        <f t="shared" si="1117"/>
        <v>0</v>
      </c>
      <c r="V5870" s="560">
        <f t="shared" si="1118"/>
        <v>0</v>
      </c>
      <c r="W5870" s="560">
        <f t="shared" si="1119"/>
        <v>0</v>
      </c>
    </row>
    <row r="5871" spans="1:23" ht="21" customHeight="1">
      <c r="A5871" s="316" t="str">
        <f t="shared" si="1110"/>
        <v/>
      </c>
      <c r="B5871" s="316" t="str">
        <f t="shared" si="1111"/>
        <v/>
      </c>
      <c r="C5871" s="316" t="str">
        <f>IF(AND(F5871&lt;&gt;"",G5871&lt;&gt;""),COUNT($C$32:C5870)+1,"")</f>
        <v/>
      </c>
      <c r="D5871" s="292" t="str">
        <f t="shared" si="1112"/>
        <v/>
      </c>
      <c r="E5871" s="292" t="str">
        <f t="shared" si="1113"/>
        <v/>
      </c>
      <c r="F5871" s="316"/>
      <c r="G5871" s="316"/>
      <c r="H5871" s="317"/>
      <c r="I5871" s="316" t="s">
        <v>445</v>
      </c>
      <c r="J5871" s="318"/>
      <c r="K5871" s="319"/>
      <c r="L5871" s="292" t="s">
        <v>446</v>
      </c>
      <c r="M5871" s="324"/>
      <c r="N5871" s="294" t="str">
        <f t="shared" si="1114"/>
        <v/>
      </c>
      <c r="O5871" s="319"/>
      <c r="P5871" s="296" t="str">
        <f t="shared" si="1115"/>
        <v/>
      </c>
      <c r="Q5871" s="552"/>
      <c r="R5871" s="551"/>
      <c r="S5871" s="291"/>
      <c r="T5871" t="str">
        <f t="shared" si="1116"/>
        <v>-</v>
      </c>
      <c r="U5871" s="560">
        <f t="shared" si="1117"/>
        <v>0</v>
      </c>
      <c r="V5871" s="560">
        <f t="shared" si="1118"/>
        <v>0</v>
      </c>
      <c r="W5871" s="560">
        <f t="shared" si="1119"/>
        <v>0</v>
      </c>
    </row>
    <row r="5872" spans="1:23" ht="21" customHeight="1">
      <c r="A5872" s="316" t="str">
        <f t="shared" si="1110"/>
        <v/>
      </c>
      <c r="B5872" s="316" t="str">
        <f t="shared" si="1111"/>
        <v/>
      </c>
      <c r="C5872" s="316" t="str">
        <f>IF(AND(F5872&lt;&gt;"",G5872&lt;&gt;""),COUNT($C$32:C5871)+1,"")</f>
        <v/>
      </c>
      <c r="D5872" s="292" t="str">
        <f t="shared" si="1112"/>
        <v/>
      </c>
      <c r="E5872" s="292" t="str">
        <f t="shared" si="1113"/>
        <v/>
      </c>
      <c r="F5872" s="316"/>
      <c r="G5872" s="316"/>
      <c r="H5872" s="317"/>
      <c r="I5872" s="316" t="s">
        <v>445</v>
      </c>
      <c r="J5872" s="318"/>
      <c r="K5872" s="319"/>
      <c r="L5872" s="292" t="s">
        <v>446</v>
      </c>
      <c r="M5872" s="324"/>
      <c r="N5872" s="294" t="str">
        <f t="shared" si="1114"/>
        <v/>
      </c>
      <c r="O5872" s="319"/>
      <c r="P5872" s="296" t="str">
        <f t="shared" si="1115"/>
        <v/>
      </c>
      <c r="Q5872" s="552"/>
      <c r="R5872" s="551"/>
      <c r="S5872" s="291"/>
      <c r="T5872" t="str">
        <f t="shared" si="1116"/>
        <v>-</v>
      </c>
      <c r="U5872" s="560">
        <f t="shared" si="1117"/>
        <v>0</v>
      </c>
      <c r="V5872" s="560">
        <f t="shared" si="1118"/>
        <v>0</v>
      </c>
      <c r="W5872" s="560">
        <f t="shared" si="1119"/>
        <v>0</v>
      </c>
    </row>
    <row r="5873" spans="1:23" ht="21" customHeight="1">
      <c r="A5873" s="316" t="str">
        <f t="shared" si="1110"/>
        <v/>
      </c>
      <c r="B5873" s="316" t="str">
        <f t="shared" si="1111"/>
        <v/>
      </c>
      <c r="C5873" s="316" t="str">
        <f>IF(AND(F5873&lt;&gt;"",G5873&lt;&gt;""),COUNT($C$32:C5872)+1,"")</f>
        <v/>
      </c>
      <c r="D5873" s="292" t="str">
        <f t="shared" si="1112"/>
        <v/>
      </c>
      <c r="E5873" s="292" t="str">
        <f t="shared" si="1113"/>
        <v/>
      </c>
      <c r="F5873" s="316"/>
      <c r="G5873" s="316"/>
      <c r="H5873" s="317"/>
      <c r="I5873" s="316" t="s">
        <v>445</v>
      </c>
      <c r="J5873" s="318"/>
      <c r="K5873" s="319"/>
      <c r="L5873" s="292" t="s">
        <v>446</v>
      </c>
      <c r="M5873" s="324"/>
      <c r="N5873" s="294" t="str">
        <f t="shared" si="1114"/>
        <v/>
      </c>
      <c r="O5873" s="319"/>
      <c r="P5873" s="296" t="str">
        <f t="shared" si="1115"/>
        <v/>
      </c>
      <c r="Q5873" s="552"/>
      <c r="R5873" s="551"/>
      <c r="S5873" s="291"/>
      <c r="T5873" t="str">
        <f t="shared" si="1116"/>
        <v>-</v>
      </c>
      <c r="U5873" s="560">
        <f t="shared" si="1117"/>
        <v>0</v>
      </c>
      <c r="V5873" s="560">
        <f t="shared" si="1118"/>
        <v>0</v>
      </c>
      <c r="W5873" s="560">
        <f t="shared" si="1119"/>
        <v>0</v>
      </c>
    </row>
    <row r="5874" spans="1:23" ht="21" customHeight="1">
      <c r="A5874" s="316" t="str">
        <f t="shared" si="1110"/>
        <v/>
      </c>
      <c r="B5874" s="316" t="str">
        <f t="shared" si="1111"/>
        <v/>
      </c>
      <c r="C5874" s="316" t="str">
        <f>IF(AND(F5874&lt;&gt;"",G5874&lt;&gt;""),COUNT($C$32:C5873)+1,"")</f>
        <v/>
      </c>
      <c r="D5874" s="292" t="str">
        <f t="shared" si="1112"/>
        <v/>
      </c>
      <c r="E5874" s="292" t="str">
        <f t="shared" si="1113"/>
        <v/>
      </c>
      <c r="F5874" s="316"/>
      <c r="G5874" s="316"/>
      <c r="H5874" s="317"/>
      <c r="I5874" s="316" t="s">
        <v>445</v>
      </c>
      <c r="J5874" s="318"/>
      <c r="K5874" s="319"/>
      <c r="L5874" s="292" t="s">
        <v>446</v>
      </c>
      <c r="M5874" s="324"/>
      <c r="N5874" s="294" t="str">
        <f t="shared" si="1114"/>
        <v/>
      </c>
      <c r="O5874" s="319"/>
      <c r="P5874" s="296" t="str">
        <f t="shared" si="1115"/>
        <v/>
      </c>
      <c r="Q5874" s="552"/>
      <c r="R5874" s="551"/>
      <c r="S5874" s="291"/>
      <c r="T5874" t="str">
        <f t="shared" si="1116"/>
        <v>-</v>
      </c>
      <c r="U5874" s="560">
        <f t="shared" si="1117"/>
        <v>0</v>
      </c>
      <c r="V5874" s="560">
        <f t="shared" si="1118"/>
        <v>0</v>
      </c>
      <c r="W5874" s="560">
        <f t="shared" si="1119"/>
        <v>0</v>
      </c>
    </row>
    <row r="5875" spans="1:23" ht="21" customHeight="1">
      <c r="A5875" s="316" t="str">
        <f t="shared" si="1110"/>
        <v/>
      </c>
      <c r="B5875" s="316" t="str">
        <f t="shared" si="1111"/>
        <v/>
      </c>
      <c r="C5875" s="316" t="str">
        <f>IF(AND(F5875&lt;&gt;"",G5875&lt;&gt;""),COUNT($C$32:C5874)+1,"")</f>
        <v/>
      </c>
      <c r="D5875" s="292" t="str">
        <f t="shared" si="1112"/>
        <v/>
      </c>
      <c r="E5875" s="292" t="str">
        <f t="shared" si="1113"/>
        <v/>
      </c>
      <c r="F5875" s="316"/>
      <c r="G5875" s="316"/>
      <c r="H5875" s="317"/>
      <c r="I5875" s="316" t="s">
        <v>445</v>
      </c>
      <c r="J5875" s="318"/>
      <c r="K5875" s="319"/>
      <c r="L5875" s="292" t="s">
        <v>446</v>
      </c>
      <c r="M5875" s="324"/>
      <c r="N5875" s="294" t="str">
        <f t="shared" si="1114"/>
        <v/>
      </c>
      <c r="O5875" s="319"/>
      <c r="P5875" s="296" t="str">
        <f t="shared" si="1115"/>
        <v/>
      </c>
      <c r="Q5875" s="552"/>
      <c r="R5875" s="551"/>
      <c r="S5875" s="291"/>
      <c r="T5875" t="str">
        <f t="shared" si="1116"/>
        <v>-</v>
      </c>
      <c r="U5875" s="560">
        <f t="shared" si="1117"/>
        <v>0</v>
      </c>
      <c r="V5875" s="560">
        <f t="shared" si="1118"/>
        <v>0</v>
      </c>
      <c r="W5875" s="560">
        <f t="shared" si="1119"/>
        <v>0</v>
      </c>
    </row>
    <row r="5876" spans="1:23" ht="21" customHeight="1">
      <c r="A5876" s="316" t="str">
        <f t="shared" si="1110"/>
        <v/>
      </c>
      <c r="B5876" s="316" t="str">
        <f t="shared" si="1111"/>
        <v/>
      </c>
      <c r="C5876" s="316" t="str">
        <f>IF(AND(F5876&lt;&gt;"",G5876&lt;&gt;""),COUNT($C$32:C5875)+1,"")</f>
        <v/>
      </c>
      <c r="D5876" s="292" t="str">
        <f t="shared" si="1112"/>
        <v/>
      </c>
      <c r="E5876" s="292" t="str">
        <f t="shared" si="1113"/>
        <v/>
      </c>
      <c r="F5876" s="316"/>
      <c r="G5876" s="316"/>
      <c r="H5876" s="317"/>
      <c r="I5876" s="316" t="s">
        <v>445</v>
      </c>
      <c r="J5876" s="318"/>
      <c r="K5876" s="319"/>
      <c r="L5876" s="292" t="s">
        <v>446</v>
      </c>
      <c r="M5876" s="324"/>
      <c r="N5876" s="294" t="str">
        <f t="shared" si="1114"/>
        <v/>
      </c>
      <c r="O5876" s="319"/>
      <c r="P5876" s="296" t="str">
        <f t="shared" si="1115"/>
        <v/>
      </c>
      <c r="Q5876" s="552"/>
      <c r="R5876" s="551"/>
      <c r="S5876" s="291"/>
      <c r="T5876" t="str">
        <f t="shared" si="1116"/>
        <v>-</v>
      </c>
      <c r="U5876" s="560">
        <f t="shared" si="1117"/>
        <v>0</v>
      </c>
      <c r="V5876" s="560">
        <f t="shared" si="1118"/>
        <v>0</v>
      </c>
      <c r="W5876" s="560">
        <f t="shared" si="1119"/>
        <v>0</v>
      </c>
    </row>
    <row r="5877" spans="1:23" ht="21" customHeight="1">
      <c r="A5877" s="316" t="str">
        <f t="shared" si="1110"/>
        <v/>
      </c>
      <c r="B5877" s="316" t="str">
        <f t="shared" si="1111"/>
        <v/>
      </c>
      <c r="C5877" s="316" t="str">
        <f>IF(AND(F5877&lt;&gt;"",G5877&lt;&gt;""),COUNT($C$32:C5876)+1,"")</f>
        <v/>
      </c>
      <c r="D5877" s="292" t="str">
        <f t="shared" si="1112"/>
        <v/>
      </c>
      <c r="E5877" s="292" t="str">
        <f t="shared" si="1113"/>
        <v/>
      </c>
      <c r="F5877" s="316"/>
      <c r="G5877" s="316"/>
      <c r="H5877" s="317"/>
      <c r="I5877" s="316" t="s">
        <v>445</v>
      </c>
      <c r="J5877" s="318"/>
      <c r="K5877" s="319"/>
      <c r="L5877" s="292" t="s">
        <v>446</v>
      </c>
      <c r="M5877" s="324"/>
      <c r="N5877" s="294" t="str">
        <f t="shared" si="1114"/>
        <v/>
      </c>
      <c r="O5877" s="319"/>
      <c r="P5877" s="296" t="str">
        <f t="shared" si="1115"/>
        <v/>
      </c>
      <c r="Q5877" s="552"/>
      <c r="R5877" s="551"/>
      <c r="S5877" s="291"/>
      <c r="T5877" t="str">
        <f t="shared" si="1116"/>
        <v>-</v>
      </c>
      <c r="U5877" s="560">
        <f t="shared" si="1117"/>
        <v>0</v>
      </c>
      <c r="V5877" s="560">
        <f t="shared" si="1118"/>
        <v>0</v>
      </c>
      <c r="W5877" s="560">
        <f t="shared" si="1119"/>
        <v>0</v>
      </c>
    </row>
    <row r="5878" spans="1:23" ht="21" customHeight="1">
      <c r="A5878" s="316" t="str">
        <f t="shared" si="1110"/>
        <v/>
      </c>
      <c r="B5878" s="316" t="str">
        <f t="shared" si="1111"/>
        <v/>
      </c>
      <c r="C5878" s="316" t="str">
        <f>IF(AND(F5878&lt;&gt;"",G5878&lt;&gt;""),COUNT($C$32:C5877)+1,"")</f>
        <v/>
      </c>
      <c r="D5878" s="292" t="str">
        <f t="shared" si="1112"/>
        <v/>
      </c>
      <c r="E5878" s="292" t="str">
        <f t="shared" si="1113"/>
        <v/>
      </c>
      <c r="F5878" s="316"/>
      <c r="G5878" s="316"/>
      <c r="H5878" s="317"/>
      <c r="I5878" s="316" t="s">
        <v>445</v>
      </c>
      <c r="J5878" s="318"/>
      <c r="K5878" s="319"/>
      <c r="L5878" s="292" t="s">
        <v>446</v>
      </c>
      <c r="M5878" s="324"/>
      <c r="N5878" s="294" t="str">
        <f t="shared" si="1114"/>
        <v/>
      </c>
      <c r="O5878" s="319"/>
      <c r="P5878" s="296" t="str">
        <f t="shared" si="1115"/>
        <v/>
      </c>
      <c r="Q5878" s="552"/>
      <c r="R5878" s="551"/>
      <c r="S5878" s="291"/>
      <c r="T5878" t="str">
        <f t="shared" si="1116"/>
        <v>-</v>
      </c>
      <c r="U5878" s="560">
        <f t="shared" si="1117"/>
        <v>0</v>
      </c>
      <c r="V5878" s="560">
        <f t="shared" si="1118"/>
        <v>0</v>
      </c>
      <c r="W5878" s="560">
        <f t="shared" si="1119"/>
        <v>0</v>
      </c>
    </row>
    <row r="5879" spans="1:23" ht="21" customHeight="1">
      <c r="A5879" s="316" t="str">
        <f t="shared" ref="A5879:A5942" si="1120">IF(AND(F5879&lt;&gt;"",G5879&lt;&gt;""),LEFT(E5879,5),"")</f>
        <v/>
      </c>
      <c r="B5879" s="316" t="str">
        <f t="shared" ref="B5879:B5942" si="1121">IF(AND(F5879&lt;&gt;"",G5879&lt;&gt;""),LEFT(G5879,2),"")</f>
        <v/>
      </c>
      <c r="C5879" s="316" t="str">
        <f>IF(AND(F5879&lt;&gt;"",G5879&lt;&gt;""),COUNT($C$32:C5878)+1,"")</f>
        <v/>
      </c>
      <c r="D5879" s="292" t="str">
        <f t="shared" ref="D5879:D5942" si="1122">IF(C5879&lt;&gt;"","LN"&amp;TEXT(C5879,"0000"),"")</f>
        <v/>
      </c>
      <c r="E5879" s="292" t="str">
        <f t="shared" ref="E5879:E5942" si="1123">IF(AND(F5879&lt;&gt;"",G5879&lt;&gt;""),LEFT(F5879,7),"")</f>
        <v/>
      </c>
      <c r="F5879" s="316"/>
      <c r="G5879" s="316"/>
      <c r="H5879" s="317"/>
      <c r="I5879" s="316" t="s">
        <v>445</v>
      </c>
      <c r="J5879" s="318"/>
      <c r="K5879" s="319"/>
      <c r="L5879" s="292" t="s">
        <v>446</v>
      </c>
      <c r="M5879" s="324"/>
      <c r="N5879" s="294" t="str">
        <f t="shared" ref="N5879:N5942" si="1124">IF(AND(F5879&lt;&gt;"",G5879&lt;&gt;""),K5879*M5879,"")</f>
        <v/>
      </c>
      <c r="O5879" s="319"/>
      <c r="P5879" s="296" t="str">
        <f t="shared" ref="P5879:P5942" si="1125">IF(AND(F5879&lt;&gt;"",G5879&lt;&gt;""),N5879*O5879,"")</f>
        <v/>
      </c>
      <c r="Q5879" s="552"/>
      <c r="R5879" s="551"/>
      <c r="S5879" s="291"/>
      <c r="T5879" t="str">
        <f t="shared" ref="T5879:T5942" si="1126">IF(AND(F5879&lt;&gt;"",G5879&lt;&gt;""),"ok","-")</f>
        <v>-</v>
      </c>
      <c r="U5879" s="560">
        <f t="shared" ref="U5879:U5942" si="1127">MOD(K5879,1)</f>
        <v>0</v>
      </c>
      <c r="V5879" s="560">
        <f t="shared" ref="V5879:V5942" si="1128">MOD(M5879,1)</f>
        <v>0</v>
      </c>
      <c r="W5879" s="560">
        <f t="shared" ref="W5879:W5942" si="1129">MOD(O5879,1)</f>
        <v>0</v>
      </c>
    </row>
    <row r="5880" spans="1:23" ht="21" customHeight="1">
      <c r="A5880" s="316" t="str">
        <f t="shared" si="1120"/>
        <v/>
      </c>
      <c r="B5880" s="316" t="str">
        <f t="shared" si="1121"/>
        <v/>
      </c>
      <c r="C5880" s="316" t="str">
        <f>IF(AND(F5880&lt;&gt;"",G5880&lt;&gt;""),COUNT($C$32:C5879)+1,"")</f>
        <v/>
      </c>
      <c r="D5880" s="292" t="str">
        <f t="shared" si="1122"/>
        <v/>
      </c>
      <c r="E5880" s="292" t="str">
        <f t="shared" si="1123"/>
        <v/>
      </c>
      <c r="F5880" s="316"/>
      <c r="G5880" s="316"/>
      <c r="H5880" s="317"/>
      <c r="I5880" s="316" t="s">
        <v>445</v>
      </c>
      <c r="J5880" s="318"/>
      <c r="K5880" s="319"/>
      <c r="L5880" s="292" t="s">
        <v>446</v>
      </c>
      <c r="M5880" s="324"/>
      <c r="N5880" s="294" t="str">
        <f t="shared" si="1124"/>
        <v/>
      </c>
      <c r="O5880" s="319"/>
      <c r="P5880" s="296" t="str">
        <f t="shared" si="1125"/>
        <v/>
      </c>
      <c r="Q5880" s="552"/>
      <c r="R5880" s="551"/>
      <c r="S5880" s="291"/>
      <c r="T5880" t="str">
        <f t="shared" si="1126"/>
        <v>-</v>
      </c>
      <c r="U5880" s="560">
        <f t="shared" si="1127"/>
        <v>0</v>
      </c>
      <c r="V5880" s="560">
        <f t="shared" si="1128"/>
        <v>0</v>
      </c>
      <c r="W5880" s="560">
        <f t="shared" si="1129"/>
        <v>0</v>
      </c>
    </row>
    <row r="5881" spans="1:23" ht="21" customHeight="1">
      <c r="A5881" s="316" t="str">
        <f t="shared" si="1120"/>
        <v/>
      </c>
      <c r="B5881" s="316" t="str">
        <f t="shared" si="1121"/>
        <v/>
      </c>
      <c r="C5881" s="316" t="str">
        <f>IF(AND(F5881&lt;&gt;"",G5881&lt;&gt;""),COUNT($C$32:C5880)+1,"")</f>
        <v/>
      </c>
      <c r="D5881" s="292" t="str">
        <f t="shared" si="1122"/>
        <v/>
      </c>
      <c r="E5881" s="292" t="str">
        <f t="shared" si="1123"/>
        <v/>
      </c>
      <c r="F5881" s="316"/>
      <c r="G5881" s="316"/>
      <c r="H5881" s="317"/>
      <c r="I5881" s="316" t="s">
        <v>445</v>
      </c>
      <c r="J5881" s="318"/>
      <c r="K5881" s="319"/>
      <c r="L5881" s="292" t="s">
        <v>446</v>
      </c>
      <c r="M5881" s="324"/>
      <c r="N5881" s="294" t="str">
        <f t="shared" si="1124"/>
        <v/>
      </c>
      <c r="O5881" s="319"/>
      <c r="P5881" s="296" t="str">
        <f t="shared" si="1125"/>
        <v/>
      </c>
      <c r="Q5881" s="552"/>
      <c r="R5881" s="551"/>
      <c r="S5881" s="291"/>
      <c r="T5881" t="str">
        <f t="shared" si="1126"/>
        <v>-</v>
      </c>
      <c r="U5881" s="560">
        <f t="shared" si="1127"/>
        <v>0</v>
      </c>
      <c r="V5881" s="560">
        <f t="shared" si="1128"/>
        <v>0</v>
      </c>
      <c r="W5881" s="560">
        <f t="shared" si="1129"/>
        <v>0</v>
      </c>
    </row>
    <row r="5882" spans="1:23" ht="21" customHeight="1">
      <c r="A5882" s="316" t="str">
        <f t="shared" si="1120"/>
        <v/>
      </c>
      <c r="B5882" s="316" t="str">
        <f t="shared" si="1121"/>
        <v/>
      </c>
      <c r="C5882" s="316" t="str">
        <f>IF(AND(F5882&lt;&gt;"",G5882&lt;&gt;""),COUNT($C$32:C5881)+1,"")</f>
        <v/>
      </c>
      <c r="D5882" s="292" t="str">
        <f t="shared" si="1122"/>
        <v/>
      </c>
      <c r="E5882" s="292" t="str">
        <f t="shared" si="1123"/>
        <v/>
      </c>
      <c r="F5882" s="316"/>
      <c r="G5882" s="316"/>
      <c r="H5882" s="317"/>
      <c r="I5882" s="316" t="s">
        <v>445</v>
      </c>
      <c r="J5882" s="318"/>
      <c r="K5882" s="319"/>
      <c r="L5882" s="292" t="s">
        <v>446</v>
      </c>
      <c r="M5882" s="324"/>
      <c r="N5882" s="294" t="str">
        <f t="shared" si="1124"/>
        <v/>
      </c>
      <c r="O5882" s="319"/>
      <c r="P5882" s="296" t="str">
        <f t="shared" si="1125"/>
        <v/>
      </c>
      <c r="Q5882" s="552"/>
      <c r="R5882" s="551"/>
      <c r="S5882" s="291"/>
      <c r="T5882" t="str">
        <f t="shared" si="1126"/>
        <v>-</v>
      </c>
      <c r="U5882" s="560">
        <f t="shared" si="1127"/>
        <v>0</v>
      </c>
      <c r="V5882" s="560">
        <f t="shared" si="1128"/>
        <v>0</v>
      </c>
      <c r="W5882" s="560">
        <f t="shared" si="1129"/>
        <v>0</v>
      </c>
    </row>
    <row r="5883" spans="1:23" ht="21" customHeight="1">
      <c r="A5883" s="316" t="str">
        <f t="shared" si="1120"/>
        <v/>
      </c>
      <c r="B5883" s="316" t="str">
        <f t="shared" si="1121"/>
        <v/>
      </c>
      <c r="C5883" s="316" t="str">
        <f>IF(AND(F5883&lt;&gt;"",G5883&lt;&gt;""),COUNT($C$32:C5882)+1,"")</f>
        <v/>
      </c>
      <c r="D5883" s="292" t="str">
        <f t="shared" si="1122"/>
        <v/>
      </c>
      <c r="E5883" s="292" t="str">
        <f t="shared" si="1123"/>
        <v/>
      </c>
      <c r="F5883" s="316"/>
      <c r="G5883" s="316"/>
      <c r="H5883" s="317"/>
      <c r="I5883" s="316" t="s">
        <v>445</v>
      </c>
      <c r="J5883" s="318"/>
      <c r="K5883" s="319"/>
      <c r="L5883" s="292" t="s">
        <v>446</v>
      </c>
      <c r="M5883" s="324"/>
      <c r="N5883" s="294" t="str">
        <f t="shared" si="1124"/>
        <v/>
      </c>
      <c r="O5883" s="319"/>
      <c r="P5883" s="296" t="str">
        <f t="shared" si="1125"/>
        <v/>
      </c>
      <c r="Q5883" s="552"/>
      <c r="R5883" s="551"/>
      <c r="S5883" s="291"/>
      <c r="T5883" t="str">
        <f t="shared" si="1126"/>
        <v>-</v>
      </c>
      <c r="U5883" s="560">
        <f t="shared" si="1127"/>
        <v>0</v>
      </c>
      <c r="V5883" s="560">
        <f t="shared" si="1128"/>
        <v>0</v>
      </c>
      <c r="W5883" s="560">
        <f t="shared" si="1129"/>
        <v>0</v>
      </c>
    </row>
    <row r="5884" spans="1:23" ht="21" customHeight="1">
      <c r="A5884" s="316" t="str">
        <f t="shared" si="1120"/>
        <v/>
      </c>
      <c r="B5884" s="316" t="str">
        <f t="shared" si="1121"/>
        <v/>
      </c>
      <c r="C5884" s="316" t="str">
        <f>IF(AND(F5884&lt;&gt;"",G5884&lt;&gt;""),COUNT($C$32:C5883)+1,"")</f>
        <v/>
      </c>
      <c r="D5884" s="292" t="str">
        <f t="shared" si="1122"/>
        <v/>
      </c>
      <c r="E5884" s="292" t="str">
        <f t="shared" si="1123"/>
        <v/>
      </c>
      <c r="F5884" s="316"/>
      <c r="G5884" s="316"/>
      <c r="H5884" s="317"/>
      <c r="I5884" s="316" t="s">
        <v>445</v>
      </c>
      <c r="J5884" s="318"/>
      <c r="K5884" s="319"/>
      <c r="L5884" s="292" t="s">
        <v>446</v>
      </c>
      <c r="M5884" s="324"/>
      <c r="N5884" s="294" t="str">
        <f t="shared" si="1124"/>
        <v/>
      </c>
      <c r="O5884" s="319"/>
      <c r="P5884" s="296" t="str">
        <f t="shared" si="1125"/>
        <v/>
      </c>
      <c r="Q5884" s="552"/>
      <c r="R5884" s="551"/>
      <c r="S5884" s="291"/>
      <c r="T5884" t="str">
        <f t="shared" si="1126"/>
        <v>-</v>
      </c>
      <c r="U5884" s="560">
        <f t="shared" si="1127"/>
        <v>0</v>
      </c>
      <c r="V5884" s="560">
        <f t="shared" si="1128"/>
        <v>0</v>
      </c>
      <c r="W5884" s="560">
        <f t="shared" si="1129"/>
        <v>0</v>
      </c>
    </row>
    <row r="5885" spans="1:23" ht="21" customHeight="1">
      <c r="A5885" s="316" t="str">
        <f t="shared" si="1120"/>
        <v/>
      </c>
      <c r="B5885" s="316" t="str">
        <f t="shared" si="1121"/>
        <v/>
      </c>
      <c r="C5885" s="316" t="str">
        <f>IF(AND(F5885&lt;&gt;"",G5885&lt;&gt;""),COUNT($C$32:C5884)+1,"")</f>
        <v/>
      </c>
      <c r="D5885" s="292" t="str">
        <f t="shared" si="1122"/>
        <v/>
      </c>
      <c r="E5885" s="292" t="str">
        <f t="shared" si="1123"/>
        <v/>
      </c>
      <c r="F5885" s="316"/>
      <c r="G5885" s="316"/>
      <c r="H5885" s="317"/>
      <c r="I5885" s="316" t="s">
        <v>445</v>
      </c>
      <c r="J5885" s="318"/>
      <c r="K5885" s="319"/>
      <c r="L5885" s="292" t="s">
        <v>446</v>
      </c>
      <c r="M5885" s="324"/>
      <c r="N5885" s="294" t="str">
        <f t="shared" si="1124"/>
        <v/>
      </c>
      <c r="O5885" s="319"/>
      <c r="P5885" s="296" t="str">
        <f t="shared" si="1125"/>
        <v/>
      </c>
      <c r="Q5885" s="552"/>
      <c r="R5885" s="551"/>
      <c r="S5885" s="291"/>
      <c r="T5885" t="str">
        <f t="shared" si="1126"/>
        <v>-</v>
      </c>
      <c r="U5885" s="560">
        <f t="shared" si="1127"/>
        <v>0</v>
      </c>
      <c r="V5885" s="560">
        <f t="shared" si="1128"/>
        <v>0</v>
      </c>
      <c r="W5885" s="560">
        <f t="shared" si="1129"/>
        <v>0</v>
      </c>
    </row>
    <row r="5886" spans="1:23" ht="21" customHeight="1">
      <c r="A5886" s="316" t="str">
        <f t="shared" si="1120"/>
        <v/>
      </c>
      <c r="B5886" s="316" t="str">
        <f t="shared" si="1121"/>
        <v/>
      </c>
      <c r="C5886" s="316" t="str">
        <f>IF(AND(F5886&lt;&gt;"",G5886&lt;&gt;""),COUNT($C$32:C5885)+1,"")</f>
        <v/>
      </c>
      <c r="D5886" s="292" t="str">
        <f t="shared" si="1122"/>
        <v/>
      </c>
      <c r="E5886" s="292" t="str">
        <f t="shared" si="1123"/>
        <v/>
      </c>
      <c r="F5886" s="316"/>
      <c r="G5886" s="316"/>
      <c r="H5886" s="317"/>
      <c r="I5886" s="316" t="s">
        <v>445</v>
      </c>
      <c r="J5886" s="318"/>
      <c r="K5886" s="319"/>
      <c r="L5886" s="292" t="s">
        <v>446</v>
      </c>
      <c r="M5886" s="324"/>
      <c r="N5886" s="294" t="str">
        <f t="shared" si="1124"/>
        <v/>
      </c>
      <c r="O5886" s="319"/>
      <c r="P5886" s="296" t="str">
        <f t="shared" si="1125"/>
        <v/>
      </c>
      <c r="Q5886" s="552"/>
      <c r="R5886" s="551"/>
      <c r="S5886" s="291"/>
      <c r="T5886" t="str">
        <f t="shared" si="1126"/>
        <v>-</v>
      </c>
      <c r="U5886" s="560">
        <f t="shared" si="1127"/>
        <v>0</v>
      </c>
      <c r="V5886" s="560">
        <f t="shared" si="1128"/>
        <v>0</v>
      </c>
      <c r="W5886" s="560">
        <f t="shared" si="1129"/>
        <v>0</v>
      </c>
    </row>
    <row r="5887" spans="1:23" ht="21" customHeight="1">
      <c r="A5887" s="316" t="str">
        <f t="shared" si="1120"/>
        <v/>
      </c>
      <c r="B5887" s="316" t="str">
        <f t="shared" si="1121"/>
        <v/>
      </c>
      <c r="C5887" s="316" t="str">
        <f>IF(AND(F5887&lt;&gt;"",G5887&lt;&gt;""),COUNT($C$32:C5886)+1,"")</f>
        <v/>
      </c>
      <c r="D5887" s="292" t="str">
        <f t="shared" si="1122"/>
        <v/>
      </c>
      <c r="E5887" s="292" t="str">
        <f t="shared" si="1123"/>
        <v/>
      </c>
      <c r="F5887" s="316"/>
      <c r="G5887" s="316"/>
      <c r="H5887" s="317"/>
      <c r="I5887" s="316" t="s">
        <v>445</v>
      </c>
      <c r="J5887" s="318"/>
      <c r="K5887" s="319"/>
      <c r="L5887" s="292" t="s">
        <v>446</v>
      </c>
      <c r="M5887" s="324"/>
      <c r="N5887" s="294" t="str">
        <f t="shared" si="1124"/>
        <v/>
      </c>
      <c r="O5887" s="319"/>
      <c r="P5887" s="296" t="str">
        <f t="shared" si="1125"/>
        <v/>
      </c>
      <c r="Q5887" s="552"/>
      <c r="R5887" s="551"/>
      <c r="S5887" s="291"/>
      <c r="T5887" t="str">
        <f t="shared" si="1126"/>
        <v>-</v>
      </c>
      <c r="U5887" s="560">
        <f t="shared" si="1127"/>
        <v>0</v>
      </c>
      <c r="V5887" s="560">
        <f t="shared" si="1128"/>
        <v>0</v>
      </c>
      <c r="W5887" s="560">
        <f t="shared" si="1129"/>
        <v>0</v>
      </c>
    </row>
    <row r="5888" spans="1:23" ht="21" customHeight="1">
      <c r="A5888" s="316" t="str">
        <f t="shared" si="1120"/>
        <v/>
      </c>
      <c r="B5888" s="316" t="str">
        <f t="shared" si="1121"/>
        <v/>
      </c>
      <c r="C5888" s="316" t="str">
        <f>IF(AND(F5888&lt;&gt;"",G5888&lt;&gt;""),COUNT($C$32:C5887)+1,"")</f>
        <v/>
      </c>
      <c r="D5888" s="292" t="str">
        <f t="shared" si="1122"/>
        <v/>
      </c>
      <c r="E5888" s="292" t="str">
        <f t="shared" si="1123"/>
        <v/>
      </c>
      <c r="F5888" s="316"/>
      <c r="G5888" s="316"/>
      <c r="H5888" s="317"/>
      <c r="I5888" s="316" t="s">
        <v>445</v>
      </c>
      <c r="J5888" s="318"/>
      <c r="K5888" s="319"/>
      <c r="L5888" s="292" t="s">
        <v>446</v>
      </c>
      <c r="M5888" s="324"/>
      <c r="N5888" s="294" t="str">
        <f t="shared" si="1124"/>
        <v/>
      </c>
      <c r="O5888" s="319"/>
      <c r="P5888" s="296" t="str">
        <f t="shared" si="1125"/>
        <v/>
      </c>
      <c r="Q5888" s="552"/>
      <c r="R5888" s="551"/>
      <c r="S5888" s="291"/>
      <c r="T5888" t="str">
        <f t="shared" si="1126"/>
        <v>-</v>
      </c>
      <c r="U5888" s="560">
        <f t="shared" si="1127"/>
        <v>0</v>
      </c>
      <c r="V5888" s="560">
        <f t="shared" si="1128"/>
        <v>0</v>
      </c>
      <c r="W5888" s="560">
        <f t="shared" si="1129"/>
        <v>0</v>
      </c>
    </row>
    <row r="5889" spans="1:23" ht="21" customHeight="1">
      <c r="A5889" s="316" t="str">
        <f t="shared" si="1120"/>
        <v/>
      </c>
      <c r="B5889" s="316" t="str">
        <f t="shared" si="1121"/>
        <v/>
      </c>
      <c r="C5889" s="316" t="str">
        <f>IF(AND(F5889&lt;&gt;"",G5889&lt;&gt;""),COUNT($C$32:C5888)+1,"")</f>
        <v/>
      </c>
      <c r="D5889" s="292" t="str">
        <f t="shared" si="1122"/>
        <v/>
      </c>
      <c r="E5889" s="292" t="str">
        <f t="shared" si="1123"/>
        <v/>
      </c>
      <c r="F5889" s="316"/>
      <c r="G5889" s="316"/>
      <c r="H5889" s="317"/>
      <c r="I5889" s="316" t="s">
        <v>445</v>
      </c>
      <c r="J5889" s="318"/>
      <c r="K5889" s="319"/>
      <c r="L5889" s="292" t="s">
        <v>446</v>
      </c>
      <c r="M5889" s="324"/>
      <c r="N5889" s="294" t="str">
        <f t="shared" si="1124"/>
        <v/>
      </c>
      <c r="O5889" s="319"/>
      <c r="P5889" s="296" t="str">
        <f t="shared" si="1125"/>
        <v/>
      </c>
      <c r="Q5889" s="552"/>
      <c r="R5889" s="551"/>
      <c r="S5889" s="291"/>
      <c r="T5889" t="str">
        <f t="shared" si="1126"/>
        <v>-</v>
      </c>
      <c r="U5889" s="560">
        <f t="shared" si="1127"/>
        <v>0</v>
      </c>
      <c r="V5889" s="560">
        <f t="shared" si="1128"/>
        <v>0</v>
      </c>
      <c r="W5889" s="560">
        <f t="shared" si="1129"/>
        <v>0</v>
      </c>
    </row>
    <row r="5890" spans="1:23" ht="21" customHeight="1">
      <c r="A5890" s="316" t="str">
        <f t="shared" si="1120"/>
        <v/>
      </c>
      <c r="B5890" s="316" t="str">
        <f t="shared" si="1121"/>
        <v/>
      </c>
      <c r="C5890" s="316" t="str">
        <f>IF(AND(F5890&lt;&gt;"",G5890&lt;&gt;""),COUNT($C$32:C5889)+1,"")</f>
        <v/>
      </c>
      <c r="D5890" s="292" t="str">
        <f t="shared" si="1122"/>
        <v/>
      </c>
      <c r="E5890" s="292" t="str">
        <f t="shared" si="1123"/>
        <v/>
      </c>
      <c r="F5890" s="316"/>
      <c r="G5890" s="316"/>
      <c r="H5890" s="317"/>
      <c r="I5890" s="316" t="s">
        <v>445</v>
      </c>
      <c r="J5890" s="318"/>
      <c r="K5890" s="319"/>
      <c r="L5890" s="292" t="s">
        <v>446</v>
      </c>
      <c r="M5890" s="324"/>
      <c r="N5890" s="294" t="str">
        <f t="shared" si="1124"/>
        <v/>
      </c>
      <c r="O5890" s="319"/>
      <c r="P5890" s="296" t="str">
        <f t="shared" si="1125"/>
        <v/>
      </c>
      <c r="Q5890" s="552"/>
      <c r="R5890" s="551"/>
      <c r="S5890" s="291"/>
      <c r="T5890" t="str">
        <f t="shared" si="1126"/>
        <v>-</v>
      </c>
      <c r="U5890" s="560">
        <f t="shared" si="1127"/>
        <v>0</v>
      </c>
      <c r="V5890" s="560">
        <f t="shared" si="1128"/>
        <v>0</v>
      </c>
      <c r="W5890" s="560">
        <f t="shared" si="1129"/>
        <v>0</v>
      </c>
    </row>
    <row r="5891" spans="1:23" ht="21" customHeight="1">
      <c r="A5891" s="316" t="str">
        <f t="shared" si="1120"/>
        <v/>
      </c>
      <c r="B5891" s="316" t="str">
        <f t="shared" si="1121"/>
        <v/>
      </c>
      <c r="C5891" s="316" t="str">
        <f>IF(AND(F5891&lt;&gt;"",G5891&lt;&gt;""),COUNT($C$32:C5890)+1,"")</f>
        <v/>
      </c>
      <c r="D5891" s="292" t="str">
        <f t="shared" si="1122"/>
        <v/>
      </c>
      <c r="E5891" s="292" t="str">
        <f t="shared" si="1123"/>
        <v/>
      </c>
      <c r="F5891" s="316"/>
      <c r="G5891" s="316"/>
      <c r="H5891" s="317"/>
      <c r="I5891" s="316" t="s">
        <v>445</v>
      </c>
      <c r="J5891" s="318"/>
      <c r="K5891" s="319"/>
      <c r="L5891" s="292" t="s">
        <v>446</v>
      </c>
      <c r="M5891" s="324"/>
      <c r="N5891" s="294" t="str">
        <f t="shared" si="1124"/>
        <v/>
      </c>
      <c r="O5891" s="319"/>
      <c r="P5891" s="296" t="str">
        <f t="shared" si="1125"/>
        <v/>
      </c>
      <c r="Q5891" s="552"/>
      <c r="R5891" s="551"/>
      <c r="S5891" s="291"/>
      <c r="T5891" t="str">
        <f t="shared" si="1126"/>
        <v>-</v>
      </c>
      <c r="U5891" s="560">
        <f t="shared" si="1127"/>
        <v>0</v>
      </c>
      <c r="V5891" s="560">
        <f t="shared" si="1128"/>
        <v>0</v>
      </c>
      <c r="W5891" s="560">
        <f t="shared" si="1129"/>
        <v>0</v>
      </c>
    </row>
    <row r="5892" spans="1:23" ht="21" customHeight="1">
      <c r="A5892" s="316" t="str">
        <f t="shared" si="1120"/>
        <v/>
      </c>
      <c r="B5892" s="316" t="str">
        <f t="shared" si="1121"/>
        <v/>
      </c>
      <c r="C5892" s="316" t="str">
        <f>IF(AND(F5892&lt;&gt;"",G5892&lt;&gt;""),COUNT($C$32:C5891)+1,"")</f>
        <v/>
      </c>
      <c r="D5892" s="292" t="str">
        <f t="shared" si="1122"/>
        <v/>
      </c>
      <c r="E5892" s="292" t="str">
        <f t="shared" si="1123"/>
        <v/>
      </c>
      <c r="F5892" s="316"/>
      <c r="G5892" s="316"/>
      <c r="H5892" s="317"/>
      <c r="I5892" s="316" t="s">
        <v>445</v>
      </c>
      <c r="J5892" s="318"/>
      <c r="K5892" s="319"/>
      <c r="L5892" s="292" t="s">
        <v>446</v>
      </c>
      <c r="M5892" s="324"/>
      <c r="N5892" s="294" t="str">
        <f t="shared" si="1124"/>
        <v/>
      </c>
      <c r="O5892" s="319"/>
      <c r="P5892" s="296" t="str">
        <f t="shared" si="1125"/>
        <v/>
      </c>
      <c r="Q5892" s="552"/>
      <c r="R5892" s="551"/>
      <c r="S5892" s="291"/>
      <c r="T5892" t="str">
        <f t="shared" si="1126"/>
        <v>-</v>
      </c>
      <c r="U5892" s="560">
        <f t="shared" si="1127"/>
        <v>0</v>
      </c>
      <c r="V5892" s="560">
        <f t="shared" si="1128"/>
        <v>0</v>
      </c>
      <c r="W5892" s="560">
        <f t="shared" si="1129"/>
        <v>0</v>
      </c>
    </row>
    <row r="5893" spans="1:23" ht="21" customHeight="1">
      <c r="A5893" s="316" t="str">
        <f t="shared" si="1120"/>
        <v/>
      </c>
      <c r="B5893" s="316" t="str">
        <f t="shared" si="1121"/>
        <v/>
      </c>
      <c r="C5893" s="316" t="str">
        <f>IF(AND(F5893&lt;&gt;"",G5893&lt;&gt;""),COUNT($C$32:C5892)+1,"")</f>
        <v/>
      </c>
      <c r="D5893" s="292" t="str">
        <f t="shared" si="1122"/>
        <v/>
      </c>
      <c r="E5893" s="292" t="str">
        <f t="shared" si="1123"/>
        <v/>
      </c>
      <c r="F5893" s="316"/>
      <c r="G5893" s="316"/>
      <c r="H5893" s="317"/>
      <c r="I5893" s="316" t="s">
        <v>445</v>
      </c>
      <c r="J5893" s="318"/>
      <c r="K5893" s="319"/>
      <c r="L5893" s="292" t="s">
        <v>446</v>
      </c>
      <c r="M5893" s="324"/>
      <c r="N5893" s="294" t="str">
        <f t="shared" si="1124"/>
        <v/>
      </c>
      <c r="O5893" s="319"/>
      <c r="P5893" s="296" t="str">
        <f t="shared" si="1125"/>
        <v/>
      </c>
      <c r="Q5893" s="552"/>
      <c r="R5893" s="551"/>
      <c r="S5893" s="291"/>
      <c r="T5893" t="str">
        <f t="shared" si="1126"/>
        <v>-</v>
      </c>
      <c r="U5893" s="560">
        <f t="shared" si="1127"/>
        <v>0</v>
      </c>
      <c r="V5893" s="560">
        <f t="shared" si="1128"/>
        <v>0</v>
      </c>
      <c r="W5893" s="560">
        <f t="shared" si="1129"/>
        <v>0</v>
      </c>
    </row>
    <row r="5894" spans="1:23" ht="21" customHeight="1">
      <c r="A5894" s="316" t="str">
        <f t="shared" si="1120"/>
        <v/>
      </c>
      <c r="B5894" s="316" t="str">
        <f t="shared" si="1121"/>
        <v/>
      </c>
      <c r="C5894" s="316" t="str">
        <f>IF(AND(F5894&lt;&gt;"",G5894&lt;&gt;""),COUNT($C$32:C5893)+1,"")</f>
        <v/>
      </c>
      <c r="D5894" s="292" t="str">
        <f t="shared" si="1122"/>
        <v/>
      </c>
      <c r="E5894" s="292" t="str">
        <f t="shared" si="1123"/>
        <v/>
      </c>
      <c r="F5894" s="316"/>
      <c r="G5894" s="316"/>
      <c r="H5894" s="317"/>
      <c r="I5894" s="316" t="s">
        <v>445</v>
      </c>
      <c r="J5894" s="318"/>
      <c r="K5894" s="319"/>
      <c r="L5894" s="292" t="s">
        <v>446</v>
      </c>
      <c r="M5894" s="324"/>
      <c r="N5894" s="294" t="str">
        <f t="shared" si="1124"/>
        <v/>
      </c>
      <c r="O5894" s="319"/>
      <c r="P5894" s="296" t="str">
        <f t="shared" si="1125"/>
        <v/>
      </c>
      <c r="Q5894" s="552"/>
      <c r="R5894" s="551"/>
      <c r="S5894" s="291"/>
      <c r="T5894" t="str">
        <f t="shared" si="1126"/>
        <v>-</v>
      </c>
      <c r="U5894" s="560">
        <f t="shared" si="1127"/>
        <v>0</v>
      </c>
      <c r="V5894" s="560">
        <f t="shared" si="1128"/>
        <v>0</v>
      </c>
      <c r="W5894" s="560">
        <f t="shared" si="1129"/>
        <v>0</v>
      </c>
    </row>
    <row r="5895" spans="1:23" ht="21" customHeight="1">
      <c r="A5895" s="316" t="str">
        <f t="shared" si="1120"/>
        <v/>
      </c>
      <c r="B5895" s="316" t="str">
        <f t="shared" si="1121"/>
        <v/>
      </c>
      <c r="C5895" s="316" t="str">
        <f>IF(AND(F5895&lt;&gt;"",G5895&lt;&gt;""),COUNT($C$32:C5894)+1,"")</f>
        <v/>
      </c>
      <c r="D5895" s="292" t="str">
        <f t="shared" si="1122"/>
        <v/>
      </c>
      <c r="E5895" s="292" t="str">
        <f t="shared" si="1123"/>
        <v/>
      </c>
      <c r="F5895" s="316"/>
      <c r="G5895" s="316"/>
      <c r="H5895" s="317"/>
      <c r="I5895" s="316" t="s">
        <v>445</v>
      </c>
      <c r="J5895" s="318"/>
      <c r="K5895" s="319"/>
      <c r="L5895" s="292" t="s">
        <v>446</v>
      </c>
      <c r="M5895" s="324"/>
      <c r="N5895" s="294" t="str">
        <f t="shared" si="1124"/>
        <v/>
      </c>
      <c r="O5895" s="319"/>
      <c r="P5895" s="296" t="str">
        <f t="shared" si="1125"/>
        <v/>
      </c>
      <c r="Q5895" s="552"/>
      <c r="R5895" s="551"/>
      <c r="S5895" s="291"/>
      <c r="T5895" t="str">
        <f t="shared" si="1126"/>
        <v>-</v>
      </c>
      <c r="U5895" s="560">
        <f t="shared" si="1127"/>
        <v>0</v>
      </c>
      <c r="V5895" s="560">
        <f t="shared" si="1128"/>
        <v>0</v>
      </c>
      <c r="W5895" s="560">
        <f t="shared" si="1129"/>
        <v>0</v>
      </c>
    </row>
    <row r="5896" spans="1:23" ht="21" customHeight="1">
      <c r="A5896" s="316" t="str">
        <f t="shared" si="1120"/>
        <v/>
      </c>
      <c r="B5896" s="316" t="str">
        <f t="shared" si="1121"/>
        <v/>
      </c>
      <c r="C5896" s="316" t="str">
        <f>IF(AND(F5896&lt;&gt;"",G5896&lt;&gt;""),COUNT($C$32:C5895)+1,"")</f>
        <v/>
      </c>
      <c r="D5896" s="292" t="str">
        <f t="shared" si="1122"/>
        <v/>
      </c>
      <c r="E5896" s="292" t="str">
        <f t="shared" si="1123"/>
        <v/>
      </c>
      <c r="F5896" s="316"/>
      <c r="G5896" s="316"/>
      <c r="H5896" s="317"/>
      <c r="I5896" s="316" t="s">
        <v>445</v>
      </c>
      <c r="J5896" s="318"/>
      <c r="K5896" s="319"/>
      <c r="L5896" s="292" t="s">
        <v>446</v>
      </c>
      <c r="M5896" s="324"/>
      <c r="N5896" s="294" t="str">
        <f t="shared" si="1124"/>
        <v/>
      </c>
      <c r="O5896" s="319"/>
      <c r="P5896" s="296" t="str">
        <f t="shared" si="1125"/>
        <v/>
      </c>
      <c r="Q5896" s="552"/>
      <c r="R5896" s="551"/>
      <c r="S5896" s="291"/>
      <c r="T5896" t="str">
        <f t="shared" si="1126"/>
        <v>-</v>
      </c>
      <c r="U5896" s="560">
        <f t="shared" si="1127"/>
        <v>0</v>
      </c>
      <c r="V5896" s="560">
        <f t="shared" si="1128"/>
        <v>0</v>
      </c>
      <c r="W5896" s="560">
        <f t="shared" si="1129"/>
        <v>0</v>
      </c>
    </row>
    <row r="5897" spans="1:23" ht="21" customHeight="1">
      <c r="A5897" s="316" t="str">
        <f t="shared" si="1120"/>
        <v/>
      </c>
      <c r="B5897" s="316" t="str">
        <f t="shared" si="1121"/>
        <v/>
      </c>
      <c r="C5897" s="316" t="str">
        <f>IF(AND(F5897&lt;&gt;"",G5897&lt;&gt;""),COUNT($C$32:C5896)+1,"")</f>
        <v/>
      </c>
      <c r="D5897" s="292" t="str">
        <f t="shared" si="1122"/>
        <v/>
      </c>
      <c r="E5897" s="292" t="str">
        <f t="shared" si="1123"/>
        <v/>
      </c>
      <c r="F5897" s="316"/>
      <c r="G5897" s="316"/>
      <c r="H5897" s="317"/>
      <c r="I5897" s="316" t="s">
        <v>445</v>
      </c>
      <c r="J5897" s="318"/>
      <c r="K5897" s="319"/>
      <c r="L5897" s="292" t="s">
        <v>446</v>
      </c>
      <c r="M5897" s="324"/>
      <c r="N5897" s="294" t="str">
        <f t="shared" si="1124"/>
        <v/>
      </c>
      <c r="O5897" s="319"/>
      <c r="P5897" s="296" t="str">
        <f t="shared" si="1125"/>
        <v/>
      </c>
      <c r="Q5897" s="552"/>
      <c r="R5897" s="551"/>
      <c r="S5897" s="291"/>
      <c r="T5897" t="str">
        <f t="shared" si="1126"/>
        <v>-</v>
      </c>
      <c r="U5897" s="560">
        <f t="shared" si="1127"/>
        <v>0</v>
      </c>
      <c r="V5897" s="560">
        <f t="shared" si="1128"/>
        <v>0</v>
      </c>
      <c r="W5897" s="560">
        <f t="shared" si="1129"/>
        <v>0</v>
      </c>
    </row>
    <row r="5898" spans="1:23" ht="21" customHeight="1">
      <c r="A5898" s="316" t="str">
        <f t="shared" si="1120"/>
        <v/>
      </c>
      <c r="B5898" s="316" t="str">
        <f t="shared" si="1121"/>
        <v/>
      </c>
      <c r="C5898" s="316" t="str">
        <f>IF(AND(F5898&lt;&gt;"",G5898&lt;&gt;""),COUNT($C$32:C5897)+1,"")</f>
        <v/>
      </c>
      <c r="D5898" s="292" t="str">
        <f t="shared" si="1122"/>
        <v/>
      </c>
      <c r="E5898" s="292" t="str">
        <f t="shared" si="1123"/>
        <v/>
      </c>
      <c r="F5898" s="316"/>
      <c r="G5898" s="316"/>
      <c r="H5898" s="317"/>
      <c r="I5898" s="316" t="s">
        <v>445</v>
      </c>
      <c r="J5898" s="318"/>
      <c r="K5898" s="319"/>
      <c r="L5898" s="292" t="s">
        <v>446</v>
      </c>
      <c r="M5898" s="324"/>
      <c r="N5898" s="294" t="str">
        <f t="shared" si="1124"/>
        <v/>
      </c>
      <c r="O5898" s="319"/>
      <c r="P5898" s="296" t="str">
        <f t="shared" si="1125"/>
        <v/>
      </c>
      <c r="Q5898" s="552"/>
      <c r="R5898" s="551"/>
      <c r="S5898" s="291"/>
      <c r="T5898" t="str">
        <f t="shared" si="1126"/>
        <v>-</v>
      </c>
      <c r="U5898" s="560">
        <f t="shared" si="1127"/>
        <v>0</v>
      </c>
      <c r="V5898" s="560">
        <f t="shared" si="1128"/>
        <v>0</v>
      </c>
      <c r="W5898" s="560">
        <f t="shared" si="1129"/>
        <v>0</v>
      </c>
    </row>
    <row r="5899" spans="1:23" ht="21" customHeight="1">
      <c r="A5899" s="316" t="str">
        <f t="shared" si="1120"/>
        <v/>
      </c>
      <c r="B5899" s="316" t="str">
        <f t="shared" si="1121"/>
        <v/>
      </c>
      <c r="C5899" s="316" t="str">
        <f>IF(AND(F5899&lt;&gt;"",G5899&lt;&gt;""),COUNT($C$32:C5898)+1,"")</f>
        <v/>
      </c>
      <c r="D5899" s="292" t="str">
        <f t="shared" si="1122"/>
        <v/>
      </c>
      <c r="E5899" s="292" t="str">
        <f t="shared" si="1123"/>
        <v/>
      </c>
      <c r="F5899" s="316"/>
      <c r="G5899" s="316"/>
      <c r="H5899" s="317"/>
      <c r="I5899" s="316" t="s">
        <v>445</v>
      </c>
      <c r="J5899" s="318"/>
      <c r="K5899" s="319"/>
      <c r="L5899" s="292" t="s">
        <v>446</v>
      </c>
      <c r="M5899" s="324"/>
      <c r="N5899" s="294" t="str">
        <f t="shared" si="1124"/>
        <v/>
      </c>
      <c r="O5899" s="319"/>
      <c r="P5899" s="296" t="str">
        <f t="shared" si="1125"/>
        <v/>
      </c>
      <c r="Q5899" s="552"/>
      <c r="R5899" s="551"/>
      <c r="S5899" s="291"/>
      <c r="T5899" t="str">
        <f t="shared" si="1126"/>
        <v>-</v>
      </c>
      <c r="U5899" s="560">
        <f t="shared" si="1127"/>
        <v>0</v>
      </c>
      <c r="V5899" s="560">
        <f t="shared" si="1128"/>
        <v>0</v>
      </c>
      <c r="W5899" s="560">
        <f t="shared" si="1129"/>
        <v>0</v>
      </c>
    </row>
    <row r="5900" spans="1:23" ht="21" customHeight="1">
      <c r="A5900" s="316" t="str">
        <f t="shared" si="1120"/>
        <v/>
      </c>
      <c r="B5900" s="316" t="str">
        <f t="shared" si="1121"/>
        <v/>
      </c>
      <c r="C5900" s="316" t="str">
        <f>IF(AND(F5900&lt;&gt;"",G5900&lt;&gt;""),COUNT($C$32:C5899)+1,"")</f>
        <v/>
      </c>
      <c r="D5900" s="292" t="str">
        <f t="shared" si="1122"/>
        <v/>
      </c>
      <c r="E5900" s="292" t="str">
        <f t="shared" si="1123"/>
        <v/>
      </c>
      <c r="F5900" s="316"/>
      <c r="G5900" s="316"/>
      <c r="H5900" s="317"/>
      <c r="I5900" s="316" t="s">
        <v>445</v>
      </c>
      <c r="J5900" s="318"/>
      <c r="K5900" s="319"/>
      <c r="L5900" s="292" t="s">
        <v>446</v>
      </c>
      <c r="M5900" s="324"/>
      <c r="N5900" s="294" t="str">
        <f t="shared" si="1124"/>
        <v/>
      </c>
      <c r="O5900" s="319"/>
      <c r="P5900" s="296" t="str">
        <f t="shared" si="1125"/>
        <v/>
      </c>
      <c r="Q5900" s="552"/>
      <c r="R5900" s="551"/>
      <c r="S5900" s="291"/>
      <c r="T5900" t="str">
        <f t="shared" si="1126"/>
        <v>-</v>
      </c>
      <c r="U5900" s="560">
        <f t="shared" si="1127"/>
        <v>0</v>
      </c>
      <c r="V5900" s="560">
        <f t="shared" si="1128"/>
        <v>0</v>
      </c>
      <c r="W5900" s="560">
        <f t="shared" si="1129"/>
        <v>0</v>
      </c>
    </row>
    <row r="5901" spans="1:23" ht="21" customHeight="1">
      <c r="A5901" s="316" t="str">
        <f t="shared" si="1120"/>
        <v/>
      </c>
      <c r="B5901" s="316" t="str">
        <f t="shared" si="1121"/>
        <v/>
      </c>
      <c r="C5901" s="316" t="str">
        <f>IF(AND(F5901&lt;&gt;"",G5901&lt;&gt;""),COUNT($C$32:C5900)+1,"")</f>
        <v/>
      </c>
      <c r="D5901" s="292" t="str">
        <f t="shared" si="1122"/>
        <v/>
      </c>
      <c r="E5901" s="292" t="str">
        <f t="shared" si="1123"/>
        <v/>
      </c>
      <c r="F5901" s="316"/>
      <c r="G5901" s="316"/>
      <c r="H5901" s="317"/>
      <c r="I5901" s="316" t="s">
        <v>445</v>
      </c>
      <c r="J5901" s="318"/>
      <c r="K5901" s="319"/>
      <c r="L5901" s="292" t="s">
        <v>446</v>
      </c>
      <c r="M5901" s="324"/>
      <c r="N5901" s="294" t="str">
        <f t="shared" si="1124"/>
        <v/>
      </c>
      <c r="O5901" s="319"/>
      <c r="P5901" s="296" t="str">
        <f t="shared" si="1125"/>
        <v/>
      </c>
      <c r="Q5901" s="552"/>
      <c r="R5901" s="551"/>
      <c r="S5901" s="291"/>
      <c r="T5901" t="str">
        <f t="shared" si="1126"/>
        <v>-</v>
      </c>
      <c r="U5901" s="560">
        <f t="shared" si="1127"/>
        <v>0</v>
      </c>
      <c r="V5901" s="560">
        <f t="shared" si="1128"/>
        <v>0</v>
      </c>
      <c r="W5901" s="560">
        <f t="shared" si="1129"/>
        <v>0</v>
      </c>
    </row>
    <row r="5902" spans="1:23" ht="21" customHeight="1">
      <c r="A5902" s="316" t="str">
        <f t="shared" si="1120"/>
        <v/>
      </c>
      <c r="B5902" s="316" t="str">
        <f t="shared" si="1121"/>
        <v/>
      </c>
      <c r="C5902" s="316" t="str">
        <f>IF(AND(F5902&lt;&gt;"",G5902&lt;&gt;""),COUNT($C$32:C5901)+1,"")</f>
        <v/>
      </c>
      <c r="D5902" s="292" t="str">
        <f t="shared" si="1122"/>
        <v/>
      </c>
      <c r="E5902" s="292" t="str">
        <f t="shared" si="1123"/>
        <v/>
      </c>
      <c r="F5902" s="316"/>
      <c r="G5902" s="316"/>
      <c r="H5902" s="317"/>
      <c r="I5902" s="316" t="s">
        <v>445</v>
      </c>
      <c r="J5902" s="318"/>
      <c r="K5902" s="319"/>
      <c r="L5902" s="292" t="s">
        <v>446</v>
      </c>
      <c r="M5902" s="324"/>
      <c r="N5902" s="294" t="str">
        <f t="shared" si="1124"/>
        <v/>
      </c>
      <c r="O5902" s="319"/>
      <c r="P5902" s="296" t="str">
        <f t="shared" si="1125"/>
        <v/>
      </c>
      <c r="Q5902" s="552"/>
      <c r="R5902" s="551"/>
      <c r="S5902" s="291"/>
      <c r="T5902" t="str">
        <f t="shared" si="1126"/>
        <v>-</v>
      </c>
      <c r="U5902" s="560">
        <f t="shared" si="1127"/>
        <v>0</v>
      </c>
      <c r="V5902" s="560">
        <f t="shared" si="1128"/>
        <v>0</v>
      </c>
      <c r="W5902" s="560">
        <f t="shared" si="1129"/>
        <v>0</v>
      </c>
    </row>
    <row r="5903" spans="1:23" ht="21" customHeight="1">
      <c r="A5903" s="316" t="str">
        <f t="shared" si="1120"/>
        <v/>
      </c>
      <c r="B5903" s="316" t="str">
        <f t="shared" si="1121"/>
        <v/>
      </c>
      <c r="C5903" s="316" t="str">
        <f>IF(AND(F5903&lt;&gt;"",G5903&lt;&gt;""),COUNT($C$32:C5902)+1,"")</f>
        <v/>
      </c>
      <c r="D5903" s="292" t="str">
        <f t="shared" si="1122"/>
        <v/>
      </c>
      <c r="E5903" s="292" t="str">
        <f t="shared" si="1123"/>
        <v/>
      </c>
      <c r="F5903" s="316"/>
      <c r="G5903" s="316"/>
      <c r="H5903" s="317"/>
      <c r="I5903" s="316" t="s">
        <v>445</v>
      </c>
      <c r="J5903" s="318"/>
      <c r="K5903" s="319"/>
      <c r="L5903" s="292" t="s">
        <v>446</v>
      </c>
      <c r="M5903" s="324"/>
      <c r="N5903" s="294" t="str">
        <f t="shared" si="1124"/>
        <v/>
      </c>
      <c r="O5903" s="319"/>
      <c r="P5903" s="296" t="str">
        <f t="shared" si="1125"/>
        <v/>
      </c>
      <c r="Q5903" s="552"/>
      <c r="R5903" s="551"/>
      <c r="S5903" s="291"/>
      <c r="T5903" t="str">
        <f t="shared" si="1126"/>
        <v>-</v>
      </c>
      <c r="U5903" s="560">
        <f t="shared" si="1127"/>
        <v>0</v>
      </c>
      <c r="V5903" s="560">
        <f t="shared" si="1128"/>
        <v>0</v>
      </c>
      <c r="W5903" s="560">
        <f t="shared" si="1129"/>
        <v>0</v>
      </c>
    </row>
    <row r="5904" spans="1:23" ht="21" customHeight="1">
      <c r="A5904" s="316" t="str">
        <f t="shared" si="1120"/>
        <v/>
      </c>
      <c r="B5904" s="316" t="str">
        <f t="shared" si="1121"/>
        <v/>
      </c>
      <c r="C5904" s="316" t="str">
        <f>IF(AND(F5904&lt;&gt;"",G5904&lt;&gt;""),COUNT($C$32:C5903)+1,"")</f>
        <v/>
      </c>
      <c r="D5904" s="292" t="str">
        <f t="shared" si="1122"/>
        <v/>
      </c>
      <c r="E5904" s="292" t="str">
        <f t="shared" si="1123"/>
        <v/>
      </c>
      <c r="F5904" s="316"/>
      <c r="G5904" s="316"/>
      <c r="H5904" s="317"/>
      <c r="I5904" s="316" t="s">
        <v>445</v>
      </c>
      <c r="J5904" s="318"/>
      <c r="K5904" s="319"/>
      <c r="L5904" s="292" t="s">
        <v>446</v>
      </c>
      <c r="M5904" s="324"/>
      <c r="N5904" s="294" t="str">
        <f t="shared" si="1124"/>
        <v/>
      </c>
      <c r="O5904" s="319"/>
      <c r="P5904" s="296" t="str">
        <f t="shared" si="1125"/>
        <v/>
      </c>
      <c r="Q5904" s="552"/>
      <c r="R5904" s="551"/>
      <c r="S5904" s="291"/>
      <c r="T5904" t="str">
        <f t="shared" si="1126"/>
        <v>-</v>
      </c>
      <c r="U5904" s="560">
        <f t="shared" si="1127"/>
        <v>0</v>
      </c>
      <c r="V5904" s="560">
        <f t="shared" si="1128"/>
        <v>0</v>
      </c>
      <c r="W5904" s="560">
        <f t="shared" si="1129"/>
        <v>0</v>
      </c>
    </row>
    <row r="5905" spans="1:23" ht="21" customHeight="1">
      <c r="A5905" s="316" t="str">
        <f t="shared" si="1120"/>
        <v/>
      </c>
      <c r="B5905" s="316" t="str">
        <f t="shared" si="1121"/>
        <v/>
      </c>
      <c r="C5905" s="316" t="str">
        <f>IF(AND(F5905&lt;&gt;"",G5905&lt;&gt;""),COUNT($C$32:C5904)+1,"")</f>
        <v/>
      </c>
      <c r="D5905" s="292" t="str">
        <f t="shared" si="1122"/>
        <v/>
      </c>
      <c r="E5905" s="292" t="str">
        <f t="shared" si="1123"/>
        <v/>
      </c>
      <c r="F5905" s="316"/>
      <c r="G5905" s="316"/>
      <c r="H5905" s="317"/>
      <c r="I5905" s="316" t="s">
        <v>445</v>
      </c>
      <c r="J5905" s="318"/>
      <c r="K5905" s="319"/>
      <c r="L5905" s="292" t="s">
        <v>446</v>
      </c>
      <c r="M5905" s="324"/>
      <c r="N5905" s="294" t="str">
        <f t="shared" si="1124"/>
        <v/>
      </c>
      <c r="O5905" s="319"/>
      <c r="P5905" s="296" t="str">
        <f t="shared" si="1125"/>
        <v/>
      </c>
      <c r="Q5905" s="552"/>
      <c r="R5905" s="551"/>
      <c r="S5905" s="291"/>
      <c r="T5905" t="str">
        <f t="shared" si="1126"/>
        <v>-</v>
      </c>
      <c r="U5905" s="560">
        <f t="shared" si="1127"/>
        <v>0</v>
      </c>
      <c r="V5905" s="560">
        <f t="shared" si="1128"/>
        <v>0</v>
      </c>
      <c r="W5905" s="560">
        <f t="shared" si="1129"/>
        <v>0</v>
      </c>
    </row>
    <row r="5906" spans="1:23" ht="21" customHeight="1">
      <c r="A5906" s="316" t="str">
        <f t="shared" si="1120"/>
        <v/>
      </c>
      <c r="B5906" s="316" t="str">
        <f t="shared" si="1121"/>
        <v/>
      </c>
      <c r="C5906" s="316" t="str">
        <f>IF(AND(F5906&lt;&gt;"",G5906&lt;&gt;""),COUNT($C$32:C5905)+1,"")</f>
        <v/>
      </c>
      <c r="D5906" s="292" t="str">
        <f t="shared" si="1122"/>
        <v/>
      </c>
      <c r="E5906" s="292" t="str">
        <f t="shared" si="1123"/>
        <v/>
      </c>
      <c r="F5906" s="316"/>
      <c r="G5906" s="316"/>
      <c r="H5906" s="317"/>
      <c r="I5906" s="316" t="s">
        <v>445</v>
      </c>
      <c r="J5906" s="318"/>
      <c r="K5906" s="319"/>
      <c r="L5906" s="292" t="s">
        <v>446</v>
      </c>
      <c r="M5906" s="324"/>
      <c r="N5906" s="294" t="str">
        <f t="shared" si="1124"/>
        <v/>
      </c>
      <c r="O5906" s="319"/>
      <c r="P5906" s="296" t="str">
        <f t="shared" si="1125"/>
        <v/>
      </c>
      <c r="Q5906" s="552"/>
      <c r="R5906" s="551"/>
      <c r="S5906" s="291"/>
      <c r="T5906" t="str">
        <f t="shared" si="1126"/>
        <v>-</v>
      </c>
      <c r="U5906" s="560">
        <f t="shared" si="1127"/>
        <v>0</v>
      </c>
      <c r="V5906" s="560">
        <f t="shared" si="1128"/>
        <v>0</v>
      </c>
      <c r="W5906" s="560">
        <f t="shared" si="1129"/>
        <v>0</v>
      </c>
    </row>
    <row r="5907" spans="1:23" ht="21" customHeight="1">
      <c r="A5907" s="316" t="str">
        <f t="shared" si="1120"/>
        <v/>
      </c>
      <c r="B5907" s="316" t="str">
        <f t="shared" si="1121"/>
        <v/>
      </c>
      <c r="C5907" s="316" t="str">
        <f>IF(AND(F5907&lt;&gt;"",G5907&lt;&gt;""),COUNT($C$32:C5906)+1,"")</f>
        <v/>
      </c>
      <c r="D5907" s="292" t="str">
        <f t="shared" si="1122"/>
        <v/>
      </c>
      <c r="E5907" s="292" t="str">
        <f t="shared" si="1123"/>
        <v/>
      </c>
      <c r="F5907" s="316"/>
      <c r="G5907" s="316"/>
      <c r="H5907" s="317"/>
      <c r="I5907" s="316" t="s">
        <v>445</v>
      </c>
      <c r="J5907" s="318"/>
      <c r="K5907" s="319"/>
      <c r="L5907" s="292" t="s">
        <v>446</v>
      </c>
      <c r="M5907" s="324"/>
      <c r="N5907" s="294" t="str">
        <f t="shared" si="1124"/>
        <v/>
      </c>
      <c r="O5907" s="319"/>
      <c r="P5907" s="296" t="str">
        <f t="shared" si="1125"/>
        <v/>
      </c>
      <c r="Q5907" s="552"/>
      <c r="R5907" s="551"/>
      <c r="S5907" s="291"/>
      <c r="T5907" t="str">
        <f t="shared" si="1126"/>
        <v>-</v>
      </c>
      <c r="U5907" s="560">
        <f t="shared" si="1127"/>
        <v>0</v>
      </c>
      <c r="V5907" s="560">
        <f t="shared" si="1128"/>
        <v>0</v>
      </c>
      <c r="W5907" s="560">
        <f t="shared" si="1129"/>
        <v>0</v>
      </c>
    </row>
    <row r="5908" spans="1:23" ht="21" customHeight="1">
      <c r="A5908" s="316" t="str">
        <f t="shared" si="1120"/>
        <v/>
      </c>
      <c r="B5908" s="316" t="str">
        <f t="shared" si="1121"/>
        <v/>
      </c>
      <c r="C5908" s="316" t="str">
        <f>IF(AND(F5908&lt;&gt;"",G5908&lt;&gt;""),COUNT($C$32:C5907)+1,"")</f>
        <v/>
      </c>
      <c r="D5908" s="292" t="str">
        <f t="shared" si="1122"/>
        <v/>
      </c>
      <c r="E5908" s="292" t="str">
        <f t="shared" si="1123"/>
        <v/>
      </c>
      <c r="F5908" s="316"/>
      <c r="G5908" s="316"/>
      <c r="H5908" s="317"/>
      <c r="I5908" s="316" t="s">
        <v>445</v>
      </c>
      <c r="J5908" s="318"/>
      <c r="K5908" s="319"/>
      <c r="L5908" s="292" t="s">
        <v>446</v>
      </c>
      <c r="M5908" s="324"/>
      <c r="N5908" s="294" t="str">
        <f t="shared" si="1124"/>
        <v/>
      </c>
      <c r="O5908" s="319"/>
      <c r="P5908" s="296" t="str">
        <f t="shared" si="1125"/>
        <v/>
      </c>
      <c r="Q5908" s="552"/>
      <c r="R5908" s="551"/>
      <c r="S5908" s="291"/>
      <c r="T5908" t="str">
        <f t="shared" si="1126"/>
        <v>-</v>
      </c>
      <c r="U5908" s="560">
        <f t="shared" si="1127"/>
        <v>0</v>
      </c>
      <c r="V5908" s="560">
        <f t="shared" si="1128"/>
        <v>0</v>
      </c>
      <c r="W5908" s="560">
        <f t="shared" si="1129"/>
        <v>0</v>
      </c>
    </row>
    <row r="5909" spans="1:23" ht="21" customHeight="1">
      <c r="A5909" s="316" t="str">
        <f t="shared" si="1120"/>
        <v/>
      </c>
      <c r="B5909" s="316" t="str">
        <f t="shared" si="1121"/>
        <v/>
      </c>
      <c r="C5909" s="316" t="str">
        <f>IF(AND(F5909&lt;&gt;"",G5909&lt;&gt;""),COUNT($C$32:C5908)+1,"")</f>
        <v/>
      </c>
      <c r="D5909" s="292" t="str">
        <f t="shared" si="1122"/>
        <v/>
      </c>
      <c r="E5909" s="292" t="str">
        <f t="shared" si="1123"/>
        <v/>
      </c>
      <c r="F5909" s="316"/>
      <c r="G5909" s="316"/>
      <c r="H5909" s="317"/>
      <c r="I5909" s="316" t="s">
        <v>445</v>
      </c>
      <c r="J5909" s="318"/>
      <c r="K5909" s="319"/>
      <c r="L5909" s="292" t="s">
        <v>446</v>
      </c>
      <c r="M5909" s="324"/>
      <c r="N5909" s="294" t="str">
        <f t="shared" si="1124"/>
        <v/>
      </c>
      <c r="O5909" s="319"/>
      <c r="P5909" s="296" t="str">
        <f t="shared" si="1125"/>
        <v/>
      </c>
      <c r="Q5909" s="552"/>
      <c r="R5909" s="551"/>
      <c r="S5909" s="291"/>
      <c r="T5909" t="str">
        <f t="shared" si="1126"/>
        <v>-</v>
      </c>
      <c r="U5909" s="560">
        <f t="shared" si="1127"/>
        <v>0</v>
      </c>
      <c r="V5909" s="560">
        <f t="shared" si="1128"/>
        <v>0</v>
      </c>
      <c r="W5909" s="560">
        <f t="shared" si="1129"/>
        <v>0</v>
      </c>
    </row>
    <row r="5910" spans="1:23" ht="21" customHeight="1">
      <c r="A5910" s="316" t="str">
        <f t="shared" si="1120"/>
        <v/>
      </c>
      <c r="B5910" s="316" t="str">
        <f t="shared" si="1121"/>
        <v/>
      </c>
      <c r="C5910" s="316" t="str">
        <f>IF(AND(F5910&lt;&gt;"",G5910&lt;&gt;""),COUNT($C$32:C5909)+1,"")</f>
        <v/>
      </c>
      <c r="D5910" s="292" t="str">
        <f t="shared" si="1122"/>
        <v/>
      </c>
      <c r="E5910" s="292" t="str">
        <f t="shared" si="1123"/>
        <v/>
      </c>
      <c r="F5910" s="316"/>
      <c r="G5910" s="316"/>
      <c r="H5910" s="317"/>
      <c r="I5910" s="316" t="s">
        <v>445</v>
      </c>
      <c r="J5910" s="318"/>
      <c r="K5910" s="319"/>
      <c r="L5910" s="292" t="s">
        <v>446</v>
      </c>
      <c r="M5910" s="324"/>
      <c r="N5910" s="294" t="str">
        <f t="shared" si="1124"/>
        <v/>
      </c>
      <c r="O5910" s="319"/>
      <c r="P5910" s="296" t="str">
        <f t="shared" si="1125"/>
        <v/>
      </c>
      <c r="Q5910" s="552"/>
      <c r="R5910" s="551"/>
      <c r="S5910" s="291"/>
      <c r="T5910" t="str">
        <f t="shared" si="1126"/>
        <v>-</v>
      </c>
      <c r="U5910" s="560">
        <f t="shared" si="1127"/>
        <v>0</v>
      </c>
      <c r="V5910" s="560">
        <f t="shared" si="1128"/>
        <v>0</v>
      </c>
      <c r="W5910" s="560">
        <f t="shared" si="1129"/>
        <v>0</v>
      </c>
    </row>
    <row r="5911" spans="1:23" ht="21" customHeight="1">
      <c r="A5911" s="316" t="str">
        <f t="shared" si="1120"/>
        <v/>
      </c>
      <c r="B5911" s="316" t="str">
        <f t="shared" si="1121"/>
        <v/>
      </c>
      <c r="C5911" s="316" t="str">
        <f>IF(AND(F5911&lt;&gt;"",G5911&lt;&gt;""),COUNT($C$32:C5910)+1,"")</f>
        <v/>
      </c>
      <c r="D5911" s="292" t="str">
        <f t="shared" si="1122"/>
        <v/>
      </c>
      <c r="E5911" s="292" t="str">
        <f t="shared" si="1123"/>
        <v/>
      </c>
      <c r="F5911" s="316"/>
      <c r="G5911" s="316"/>
      <c r="H5911" s="317"/>
      <c r="I5911" s="316" t="s">
        <v>445</v>
      </c>
      <c r="J5911" s="318"/>
      <c r="K5911" s="319"/>
      <c r="L5911" s="292" t="s">
        <v>446</v>
      </c>
      <c r="M5911" s="324"/>
      <c r="N5911" s="294" t="str">
        <f t="shared" si="1124"/>
        <v/>
      </c>
      <c r="O5911" s="319"/>
      <c r="P5911" s="296" t="str">
        <f t="shared" si="1125"/>
        <v/>
      </c>
      <c r="Q5911" s="552"/>
      <c r="R5911" s="551"/>
      <c r="S5911" s="291"/>
      <c r="T5911" t="str">
        <f t="shared" si="1126"/>
        <v>-</v>
      </c>
      <c r="U5911" s="560">
        <f t="shared" si="1127"/>
        <v>0</v>
      </c>
      <c r="V5911" s="560">
        <f t="shared" si="1128"/>
        <v>0</v>
      </c>
      <c r="W5911" s="560">
        <f t="shared" si="1129"/>
        <v>0</v>
      </c>
    </row>
    <row r="5912" spans="1:23" ht="21" customHeight="1">
      <c r="A5912" s="316" t="str">
        <f t="shared" si="1120"/>
        <v/>
      </c>
      <c r="B5912" s="316" t="str">
        <f t="shared" si="1121"/>
        <v/>
      </c>
      <c r="C5912" s="316" t="str">
        <f>IF(AND(F5912&lt;&gt;"",G5912&lt;&gt;""),COUNT($C$32:C5911)+1,"")</f>
        <v/>
      </c>
      <c r="D5912" s="292" t="str">
        <f t="shared" si="1122"/>
        <v/>
      </c>
      <c r="E5912" s="292" t="str">
        <f t="shared" si="1123"/>
        <v/>
      </c>
      <c r="F5912" s="316"/>
      <c r="G5912" s="316"/>
      <c r="H5912" s="317"/>
      <c r="I5912" s="316" t="s">
        <v>445</v>
      </c>
      <c r="J5912" s="318"/>
      <c r="K5912" s="319"/>
      <c r="L5912" s="292" t="s">
        <v>446</v>
      </c>
      <c r="M5912" s="324"/>
      <c r="N5912" s="294" t="str">
        <f t="shared" si="1124"/>
        <v/>
      </c>
      <c r="O5912" s="319"/>
      <c r="P5912" s="296" t="str">
        <f t="shared" si="1125"/>
        <v/>
      </c>
      <c r="Q5912" s="552"/>
      <c r="R5912" s="551"/>
      <c r="S5912" s="291"/>
      <c r="T5912" t="str">
        <f t="shared" si="1126"/>
        <v>-</v>
      </c>
      <c r="U5912" s="560">
        <f t="shared" si="1127"/>
        <v>0</v>
      </c>
      <c r="V5912" s="560">
        <f t="shared" si="1128"/>
        <v>0</v>
      </c>
      <c r="W5912" s="560">
        <f t="shared" si="1129"/>
        <v>0</v>
      </c>
    </row>
    <row r="5913" spans="1:23" ht="21" customHeight="1">
      <c r="A5913" s="316" t="str">
        <f t="shared" si="1120"/>
        <v/>
      </c>
      <c r="B5913" s="316" t="str">
        <f t="shared" si="1121"/>
        <v/>
      </c>
      <c r="C5913" s="316" t="str">
        <f>IF(AND(F5913&lt;&gt;"",G5913&lt;&gt;""),COUNT($C$32:C5912)+1,"")</f>
        <v/>
      </c>
      <c r="D5913" s="292" t="str">
        <f t="shared" si="1122"/>
        <v/>
      </c>
      <c r="E5913" s="292" t="str">
        <f t="shared" si="1123"/>
        <v/>
      </c>
      <c r="F5913" s="316"/>
      <c r="G5913" s="316"/>
      <c r="H5913" s="317"/>
      <c r="I5913" s="316" t="s">
        <v>445</v>
      </c>
      <c r="J5913" s="318"/>
      <c r="K5913" s="319"/>
      <c r="L5913" s="292" t="s">
        <v>446</v>
      </c>
      <c r="M5913" s="324"/>
      <c r="N5913" s="294" t="str">
        <f t="shared" si="1124"/>
        <v/>
      </c>
      <c r="O5913" s="319"/>
      <c r="P5913" s="296" t="str">
        <f t="shared" si="1125"/>
        <v/>
      </c>
      <c r="Q5913" s="552"/>
      <c r="R5913" s="551"/>
      <c r="S5913" s="291"/>
      <c r="T5913" t="str">
        <f t="shared" si="1126"/>
        <v>-</v>
      </c>
      <c r="U5913" s="560">
        <f t="shared" si="1127"/>
        <v>0</v>
      </c>
      <c r="V5913" s="560">
        <f t="shared" si="1128"/>
        <v>0</v>
      </c>
      <c r="W5913" s="560">
        <f t="shared" si="1129"/>
        <v>0</v>
      </c>
    </row>
    <row r="5914" spans="1:23" ht="21" customHeight="1">
      <c r="A5914" s="316" t="str">
        <f t="shared" si="1120"/>
        <v/>
      </c>
      <c r="B5914" s="316" t="str">
        <f t="shared" si="1121"/>
        <v/>
      </c>
      <c r="C5914" s="316" t="str">
        <f>IF(AND(F5914&lt;&gt;"",G5914&lt;&gt;""),COUNT($C$32:C5913)+1,"")</f>
        <v/>
      </c>
      <c r="D5914" s="292" t="str">
        <f t="shared" si="1122"/>
        <v/>
      </c>
      <c r="E5914" s="292" t="str">
        <f t="shared" si="1123"/>
        <v/>
      </c>
      <c r="F5914" s="316"/>
      <c r="G5914" s="316"/>
      <c r="H5914" s="317"/>
      <c r="I5914" s="316" t="s">
        <v>445</v>
      </c>
      <c r="J5914" s="318"/>
      <c r="K5914" s="319"/>
      <c r="L5914" s="292" t="s">
        <v>446</v>
      </c>
      <c r="M5914" s="324"/>
      <c r="N5914" s="294" t="str">
        <f t="shared" si="1124"/>
        <v/>
      </c>
      <c r="O5914" s="319"/>
      <c r="P5914" s="296" t="str">
        <f t="shared" si="1125"/>
        <v/>
      </c>
      <c r="Q5914" s="552"/>
      <c r="R5914" s="551"/>
      <c r="S5914" s="291"/>
      <c r="T5914" t="str">
        <f t="shared" si="1126"/>
        <v>-</v>
      </c>
      <c r="U5914" s="560">
        <f t="shared" si="1127"/>
        <v>0</v>
      </c>
      <c r="V5914" s="560">
        <f t="shared" si="1128"/>
        <v>0</v>
      </c>
      <c r="W5914" s="560">
        <f t="shared" si="1129"/>
        <v>0</v>
      </c>
    </row>
    <row r="5915" spans="1:23" ht="21" customHeight="1">
      <c r="A5915" s="316" t="str">
        <f t="shared" si="1120"/>
        <v/>
      </c>
      <c r="B5915" s="316" t="str">
        <f t="shared" si="1121"/>
        <v/>
      </c>
      <c r="C5915" s="316" t="str">
        <f>IF(AND(F5915&lt;&gt;"",G5915&lt;&gt;""),COUNT($C$32:C5914)+1,"")</f>
        <v/>
      </c>
      <c r="D5915" s="292" t="str">
        <f t="shared" si="1122"/>
        <v/>
      </c>
      <c r="E5915" s="292" t="str">
        <f t="shared" si="1123"/>
        <v/>
      </c>
      <c r="F5915" s="316"/>
      <c r="G5915" s="316"/>
      <c r="H5915" s="317"/>
      <c r="I5915" s="316" t="s">
        <v>445</v>
      </c>
      <c r="J5915" s="318"/>
      <c r="K5915" s="319"/>
      <c r="L5915" s="292" t="s">
        <v>446</v>
      </c>
      <c r="M5915" s="324"/>
      <c r="N5915" s="294" t="str">
        <f t="shared" si="1124"/>
        <v/>
      </c>
      <c r="O5915" s="319"/>
      <c r="P5915" s="296" t="str">
        <f t="shared" si="1125"/>
        <v/>
      </c>
      <c r="Q5915" s="552"/>
      <c r="R5915" s="551"/>
      <c r="S5915" s="291"/>
      <c r="T5915" t="str">
        <f t="shared" si="1126"/>
        <v>-</v>
      </c>
      <c r="U5915" s="560">
        <f t="shared" si="1127"/>
        <v>0</v>
      </c>
      <c r="V5915" s="560">
        <f t="shared" si="1128"/>
        <v>0</v>
      </c>
      <c r="W5915" s="560">
        <f t="shared" si="1129"/>
        <v>0</v>
      </c>
    </row>
    <row r="5916" spans="1:23" ht="21" customHeight="1">
      <c r="A5916" s="316" t="str">
        <f t="shared" si="1120"/>
        <v/>
      </c>
      <c r="B5916" s="316" t="str">
        <f t="shared" si="1121"/>
        <v/>
      </c>
      <c r="C5916" s="316" t="str">
        <f>IF(AND(F5916&lt;&gt;"",G5916&lt;&gt;""),COUNT($C$32:C5915)+1,"")</f>
        <v/>
      </c>
      <c r="D5916" s="292" t="str">
        <f t="shared" si="1122"/>
        <v/>
      </c>
      <c r="E5916" s="292" t="str">
        <f t="shared" si="1123"/>
        <v/>
      </c>
      <c r="F5916" s="316"/>
      <c r="G5916" s="316"/>
      <c r="H5916" s="317"/>
      <c r="I5916" s="316" t="s">
        <v>445</v>
      </c>
      <c r="J5916" s="318"/>
      <c r="K5916" s="319"/>
      <c r="L5916" s="292" t="s">
        <v>446</v>
      </c>
      <c r="M5916" s="324"/>
      <c r="N5916" s="294" t="str">
        <f t="shared" si="1124"/>
        <v/>
      </c>
      <c r="O5916" s="319"/>
      <c r="P5916" s="296" t="str">
        <f t="shared" si="1125"/>
        <v/>
      </c>
      <c r="Q5916" s="552"/>
      <c r="R5916" s="551"/>
      <c r="S5916" s="291"/>
      <c r="T5916" t="str">
        <f t="shared" si="1126"/>
        <v>-</v>
      </c>
      <c r="U5916" s="560">
        <f t="shared" si="1127"/>
        <v>0</v>
      </c>
      <c r="V5916" s="560">
        <f t="shared" si="1128"/>
        <v>0</v>
      </c>
      <c r="W5916" s="560">
        <f t="shared" si="1129"/>
        <v>0</v>
      </c>
    </row>
    <row r="5917" spans="1:23" ht="21" customHeight="1">
      <c r="A5917" s="316" t="str">
        <f t="shared" si="1120"/>
        <v/>
      </c>
      <c r="B5917" s="316" t="str">
        <f t="shared" si="1121"/>
        <v/>
      </c>
      <c r="C5917" s="316" t="str">
        <f>IF(AND(F5917&lt;&gt;"",G5917&lt;&gt;""),COUNT($C$32:C5916)+1,"")</f>
        <v/>
      </c>
      <c r="D5917" s="292" t="str">
        <f t="shared" si="1122"/>
        <v/>
      </c>
      <c r="E5917" s="292" t="str">
        <f t="shared" si="1123"/>
        <v/>
      </c>
      <c r="F5917" s="316"/>
      <c r="G5917" s="316"/>
      <c r="H5917" s="317"/>
      <c r="I5917" s="316" t="s">
        <v>445</v>
      </c>
      <c r="J5917" s="318"/>
      <c r="K5917" s="319"/>
      <c r="L5917" s="292" t="s">
        <v>446</v>
      </c>
      <c r="M5917" s="324"/>
      <c r="N5917" s="294" t="str">
        <f t="shared" si="1124"/>
        <v/>
      </c>
      <c r="O5917" s="319"/>
      <c r="P5917" s="296" t="str">
        <f t="shared" si="1125"/>
        <v/>
      </c>
      <c r="Q5917" s="552"/>
      <c r="R5917" s="551"/>
      <c r="S5917" s="291"/>
      <c r="T5917" t="str">
        <f t="shared" si="1126"/>
        <v>-</v>
      </c>
      <c r="U5917" s="560">
        <f t="shared" si="1127"/>
        <v>0</v>
      </c>
      <c r="V5917" s="560">
        <f t="shared" si="1128"/>
        <v>0</v>
      </c>
      <c r="W5917" s="560">
        <f t="shared" si="1129"/>
        <v>0</v>
      </c>
    </row>
    <row r="5918" spans="1:23" ht="21" customHeight="1">
      <c r="A5918" s="316" t="str">
        <f t="shared" si="1120"/>
        <v/>
      </c>
      <c r="B5918" s="316" t="str">
        <f t="shared" si="1121"/>
        <v/>
      </c>
      <c r="C5918" s="316" t="str">
        <f>IF(AND(F5918&lt;&gt;"",G5918&lt;&gt;""),COUNT($C$32:C5917)+1,"")</f>
        <v/>
      </c>
      <c r="D5918" s="292" t="str">
        <f t="shared" si="1122"/>
        <v/>
      </c>
      <c r="E5918" s="292" t="str">
        <f t="shared" si="1123"/>
        <v/>
      </c>
      <c r="F5918" s="316"/>
      <c r="G5918" s="316"/>
      <c r="H5918" s="317"/>
      <c r="I5918" s="316" t="s">
        <v>445</v>
      </c>
      <c r="J5918" s="318"/>
      <c r="K5918" s="319"/>
      <c r="L5918" s="292" t="s">
        <v>446</v>
      </c>
      <c r="M5918" s="324"/>
      <c r="N5918" s="294" t="str">
        <f t="shared" si="1124"/>
        <v/>
      </c>
      <c r="O5918" s="319"/>
      <c r="P5918" s="296" t="str">
        <f t="shared" si="1125"/>
        <v/>
      </c>
      <c r="Q5918" s="552"/>
      <c r="R5918" s="551"/>
      <c r="S5918" s="291"/>
      <c r="T5918" t="str">
        <f t="shared" si="1126"/>
        <v>-</v>
      </c>
      <c r="U5918" s="560">
        <f t="shared" si="1127"/>
        <v>0</v>
      </c>
      <c r="V5918" s="560">
        <f t="shared" si="1128"/>
        <v>0</v>
      </c>
      <c r="W5918" s="560">
        <f t="shared" si="1129"/>
        <v>0</v>
      </c>
    </row>
    <row r="5919" spans="1:23" ht="21" customHeight="1">
      <c r="A5919" s="316" t="str">
        <f t="shared" si="1120"/>
        <v/>
      </c>
      <c r="B5919" s="316" t="str">
        <f t="shared" si="1121"/>
        <v/>
      </c>
      <c r="C5919" s="316" t="str">
        <f>IF(AND(F5919&lt;&gt;"",G5919&lt;&gt;""),COUNT($C$32:C5918)+1,"")</f>
        <v/>
      </c>
      <c r="D5919" s="292" t="str">
        <f t="shared" si="1122"/>
        <v/>
      </c>
      <c r="E5919" s="292" t="str">
        <f t="shared" si="1123"/>
        <v/>
      </c>
      <c r="F5919" s="316"/>
      <c r="G5919" s="316"/>
      <c r="H5919" s="317"/>
      <c r="I5919" s="316" t="s">
        <v>445</v>
      </c>
      <c r="J5919" s="318"/>
      <c r="K5919" s="319"/>
      <c r="L5919" s="292" t="s">
        <v>446</v>
      </c>
      <c r="M5919" s="324"/>
      <c r="N5919" s="294" t="str">
        <f t="shared" si="1124"/>
        <v/>
      </c>
      <c r="O5919" s="319"/>
      <c r="P5919" s="296" t="str">
        <f t="shared" si="1125"/>
        <v/>
      </c>
      <c r="Q5919" s="552"/>
      <c r="R5919" s="551"/>
      <c r="S5919" s="291"/>
      <c r="T5919" t="str">
        <f t="shared" si="1126"/>
        <v>-</v>
      </c>
      <c r="U5919" s="560">
        <f t="shared" si="1127"/>
        <v>0</v>
      </c>
      <c r="V5919" s="560">
        <f t="shared" si="1128"/>
        <v>0</v>
      </c>
      <c r="W5919" s="560">
        <f t="shared" si="1129"/>
        <v>0</v>
      </c>
    </row>
    <row r="5920" spans="1:23" ht="21" customHeight="1">
      <c r="A5920" s="316" t="str">
        <f t="shared" si="1120"/>
        <v/>
      </c>
      <c r="B5920" s="316" t="str">
        <f t="shared" si="1121"/>
        <v/>
      </c>
      <c r="C5920" s="316" t="str">
        <f>IF(AND(F5920&lt;&gt;"",G5920&lt;&gt;""),COUNT($C$32:C5919)+1,"")</f>
        <v/>
      </c>
      <c r="D5920" s="292" t="str">
        <f t="shared" si="1122"/>
        <v/>
      </c>
      <c r="E5920" s="292" t="str">
        <f t="shared" si="1123"/>
        <v/>
      </c>
      <c r="F5920" s="316"/>
      <c r="G5920" s="316"/>
      <c r="H5920" s="317"/>
      <c r="I5920" s="316" t="s">
        <v>445</v>
      </c>
      <c r="J5920" s="318"/>
      <c r="K5920" s="319"/>
      <c r="L5920" s="292" t="s">
        <v>446</v>
      </c>
      <c r="M5920" s="324"/>
      <c r="N5920" s="294" t="str">
        <f t="shared" si="1124"/>
        <v/>
      </c>
      <c r="O5920" s="319"/>
      <c r="P5920" s="296" t="str">
        <f t="shared" si="1125"/>
        <v/>
      </c>
      <c r="Q5920" s="552"/>
      <c r="R5920" s="551"/>
      <c r="S5920" s="291"/>
      <c r="T5920" t="str">
        <f t="shared" si="1126"/>
        <v>-</v>
      </c>
      <c r="U5920" s="560">
        <f t="shared" si="1127"/>
        <v>0</v>
      </c>
      <c r="V5920" s="560">
        <f t="shared" si="1128"/>
        <v>0</v>
      </c>
      <c r="W5920" s="560">
        <f t="shared" si="1129"/>
        <v>0</v>
      </c>
    </row>
    <row r="5921" spans="1:23" ht="21" customHeight="1">
      <c r="A5921" s="316" t="str">
        <f t="shared" si="1120"/>
        <v/>
      </c>
      <c r="B5921" s="316" t="str">
        <f t="shared" si="1121"/>
        <v/>
      </c>
      <c r="C5921" s="316" t="str">
        <f>IF(AND(F5921&lt;&gt;"",G5921&lt;&gt;""),COUNT($C$32:C5920)+1,"")</f>
        <v/>
      </c>
      <c r="D5921" s="292" t="str">
        <f t="shared" si="1122"/>
        <v/>
      </c>
      <c r="E5921" s="292" t="str">
        <f t="shared" si="1123"/>
        <v/>
      </c>
      <c r="F5921" s="316"/>
      <c r="G5921" s="316"/>
      <c r="H5921" s="317"/>
      <c r="I5921" s="316" t="s">
        <v>445</v>
      </c>
      <c r="J5921" s="318"/>
      <c r="K5921" s="319"/>
      <c r="L5921" s="292" t="s">
        <v>446</v>
      </c>
      <c r="M5921" s="324"/>
      <c r="N5921" s="294" t="str">
        <f t="shared" si="1124"/>
        <v/>
      </c>
      <c r="O5921" s="319"/>
      <c r="P5921" s="296" t="str">
        <f t="shared" si="1125"/>
        <v/>
      </c>
      <c r="Q5921" s="552"/>
      <c r="R5921" s="551"/>
      <c r="S5921" s="291"/>
      <c r="T5921" t="str">
        <f t="shared" si="1126"/>
        <v>-</v>
      </c>
      <c r="U5921" s="560">
        <f t="shared" si="1127"/>
        <v>0</v>
      </c>
      <c r="V5921" s="560">
        <f t="shared" si="1128"/>
        <v>0</v>
      </c>
      <c r="W5921" s="560">
        <f t="shared" si="1129"/>
        <v>0</v>
      </c>
    </row>
    <row r="5922" spans="1:23" ht="21" customHeight="1">
      <c r="A5922" s="316" t="str">
        <f t="shared" si="1120"/>
        <v/>
      </c>
      <c r="B5922" s="316" t="str">
        <f t="shared" si="1121"/>
        <v/>
      </c>
      <c r="C5922" s="316" t="str">
        <f>IF(AND(F5922&lt;&gt;"",G5922&lt;&gt;""),COUNT($C$32:C5921)+1,"")</f>
        <v/>
      </c>
      <c r="D5922" s="292" t="str">
        <f t="shared" si="1122"/>
        <v/>
      </c>
      <c r="E5922" s="292" t="str">
        <f t="shared" si="1123"/>
        <v/>
      </c>
      <c r="F5922" s="316"/>
      <c r="G5922" s="316"/>
      <c r="H5922" s="317"/>
      <c r="I5922" s="316" t="s">
        <v>445</v>
      </c>
      <c r="J5922" s="318"/>
      <c r="K5922" s="319"/>
      <c r="L5922" s="292" t="s">
        <v>446</v>
      </c>
      <c r="M5922" s="324"/>
      <c r="N5922" s="294" t="str">
        <f t="shared" si="1124"/>
        <v/>
      </c>
      <c r="O5922" s="319"/>
      <c r="P5922" s="296" t="str">
        <f t="shared" si="1125"/>
        <v/>
      </c>
      <c r="Q5922" s="552"/>
      <c r="R5922" s="551"/>
      <c r="S5922" s="291"/>
      <c r="T5922" t="str">
        <f t="shared" si="1126"/>
        <v>-</v>
      </c>
      <c r="U5922" s="560">
        <f t="shared" si="1127"/>
        <v>0</v>
      </c>
      <c r="V5922" s="560">
        <f t="shared" si="1128"/>
        <v>0</v>
      </c>
      <c r="W5922" s="560">
        <f t="shared" si="1129"/>
        <v>0</v>
      </c>
    </row>
    <row r="5923" spans="1:23" ht="21" customHeight="1">
      <c r="A5923" s="316" t="str">
        <f t="shared" si="1120"/>
        <v/>
      </c>
      <c r="B5923" s="316" t="str">
        <f t="shared" si="1121"/>
        <v/>
      </c>
      <c r="C5923" s="316" t="str">
        <f>IF(AND(F5923&lt;&gt;"",G5923&lt;&gt;""),COUNT($C$32:C5922)+1,"")</f>
        <v/>
      </c>
      <c r="D5923" s="292" t="str">
        <f t="shared" si="1122"/>
        <v/>
      </c>
      <c r="E5923" s="292" t="str">
        <f t="shared" si="1123"/>
        <v/>
      </c>
      <c r="F5923" s="316"/>
      <c r="G5923" s="316"/>
      <c r="H5923" s="317"/>
      <c r="I5923" s="316" t="s">
        <v>445</v>
      </c>
      <c r="J5923" s="318"/>
      <c r="K5923" s="319"/>
      <c r="L5923" s="292" t="s">
        <v>446</v>
      </c>
      <c r="M5923" s="324"/>
      <c r="N5923" s="294" t="str">
        <f t="shared" si="1124"/>
        <v/>
      </c>
      <c r="O5923" s="319"/>
      <c r="P5923" s="296" t="str">
        <f t="shared" si="1125"/>
        <v/>
      </c>
      <c r="Q5923" s="552"/>
      <c r="R5923" s="551"/>
      <c r="S5923" s="291"/>
      <c r="T5923" t="str">
        <f t="shared" si="1126"/>
        <v>-</v>
      </c>
      <c r="U5923" s="560">
        <f t="shared" si="1127"/>
        <v>0</v>
      </c>
      <c r="V5923" s="560">
        <f t="shared" si="1128"/>
        <v>0</v>
      </c>
      <c r="W5923" s="560">
        <f t="shared" si="1129"/>
        <v>0</v>
      </c>
    </row>
    <row r="5924" spans="1:23" ht="21" customHeight="1">
      <c r="A5924" s="316" t="str">
        <f t="shared" si="1120"/>
        <v/>
      </c>
      <c r="B5924" s="316" t="str">
        <f t="shared" si="1121"/>
        <v/>
      </c>
      <c r="C5924" s="316" t="str">
        <f>IF(AND(F5924&lt;&gt;"",G5924&lt;&gt;""),COUNT($C$32:C5923)+1,"")</f>
        <v/>
      </c>
      <c r="D5924" s="292" t="str">
        <f t="shared" si="1122"/>
        <v/>
      </c>
      <c r="E5924" s="292" t="str">
        <f t="shared" si="1123"/>
        <v/>
      </c>
      <c r="F5924" s="316"/>
      <c r="G5924" s="316"/>
      <c r="H5924" s="317"/>
      <c r="I5924" s="316" t="s">
        <v>445</v>
      </c>
      <c r="J5924" s="318"/>
      <c r="K5924" s="319"/>
      <c r="L5924" s="292" t="s">
        <v>446</v>
      </c>
      <c r="M5924" s="324"/>
      <c r="N5924" s="294" t="str">
        <f t="shared" si="1124"/>
        <v/>
      </c>
      <c r="O5924" s="319"/>
      <c r="P5924" s="296" t="str">
        <f t="shared" si="1125"/>
        <v/>
      </c>
      <c r="Q5924" s="552"/>
      <c r="R5924" s="551"/>
      <c r="S5924" s="291"/>
      <c r="T5924" t="str">
        <f t="shared" si="1126"/>
        <v>-</v>
      </c>
      <c r="U5924" s="560">
        <f t="shared" si="1127"/>
        <v>0</v>
      </c>
      <c r="V5924" s="560">
        <f t="shared" si="1128"/>
        <v>0</v>
      </c>
      <c r="W5924" s="560">
        <f t="shared" si="1129"/>
        <v>0</v>
      </c>
    </row>
    <row r="5925" spans="1:23" ht="21" customHeight="1">
      <c r="A5925" s="316" t="str">
        <f t="shared" si="1120"/>
        <v/>
      </c>
      <c r="B5925" s="316" t="str">
        <f t="shared" si="1121"/>
        <v/>
      </c>
      <c r="C5925" s="316" t="str">
        <f>IF(AND(F5925&lt;&gt;"",G5925&lt;&gt;""),COUNT($C$32:C5924)+1,"")</f>
        <v/>
      </c>
      <c r="D5925" s="292" t="str">
        <f t="shared" si="1122"/>
        <v/>
      </c>
      <c r="E5925" s="292" t="str">
        <f t="shared" si="1123"/>
        <v/>
      </c>
      <c r="F5925" s="316"/>
      <c r="G5925" s="316"/>
      <c r="H5925" s="317"/>
      <c r="I5925" s="316" t="s">
        <v>445</v>
      </c>
      <c r="J5925" s="318"/>
      <c r="K5925" s="319"/>
      <c r="L5925" s="292" t="s">
        <v>446</v>
      </c>
      <c r="M5925" s="324"/>
      <c r="N5925" s="294" t="str">
        <f t="shared" si="1124"/>
        <v/>
      </c>
      <c r="O5925" s="319"/>
      <c r="P5925" s="296" t="str">
        <f t="shared" si="1125"/>
        <v/>
      </c>
      <c r="Q5925" s="552"/>
      <c r="R5925" s="551"/>
      <c r="S5925" s="291"/>
      <c r="T5925" t="str">
        <f t="shared" si="1126"/>
        <v>-</v>
      </c>
      <c r="U5925" s="560">
        <f t="shared" si="1127"/>
        <v>0</v>
      </c>
      <c r="V5925" s="560">
        <f t="shared" si="1128"/>
        <v>0</v>
      </c>
      <c r="W5925" s="560">
        <f t="shared" si="1129"/>
        <v>0</v>
      </c>
    </row>
    <row r="5926" spans="1:23" ht="21" customHeight="1">
      <c r="A5926" s="316" t="str">
        <f t="shared" si="1120"/>
        <v/>
      </c>
      <c r="B5926" s="316" t="str">
        <f t="shared" si="1121"/>
        <v/>
      </c>
      <c r="C5926" s="316" t="str">
        <f>IF(AND(F5926&lt;&gt;"",G5926&lt;&gt;""),COUNT($C$32:C5925)+1,"")</f>
        <v/>
      </c>
      <c r="D5926" s="292" t="str">
        <f t="shared" si="1122"/>
        <v/>
      </c>
      <c r="E5926" s="292" t="str">
        <f t="shared" si="1123"/>
        <v/>
      </c>
      <c r="F5926" s="316"/>
      <c r="G5926" s="316"/>
      <c r="H5926" s="317"/>
      <c r="I5926" s="316" t="s">
        <v>445</v>
      </c>
      <c r="J5926" s="318"/>
      <c r="K5926" s="319"/>
      <c r="L5926" s="292" t="s">
        <v>446</v>
      </c>
      <c r="M5926" s="324"/>
      <c r="N5926" s="294" t="str">
        <f t="shared" si="1124"/>
        <v/>
      </c>
      <c r="O5926" s="319"/>
      <c r="P5926" s="296" t="str">
        <f t="shared" si="1125"/>
        <v/>
      </c>
      <c r="Q5926" s="552"/>
      <c r="R5926" s="551"/>
      <c r="S5926" s="291"/>
      <c r="T5926" t="str">
        <f t="shared" si="1126"/>
        <v>-</v>
      </c>
      <c r="U5926" s="560">
        <f t="shared" si="1127"/>
        <v>0</v>
      </c>
      <c r="V5926" s="560">
        <f t="shared" si="1128"/>
        <v>0</v>
      </c>
      <c r="W5926" s="560">
        <f t="shared" si="1129"/>
        <v>0</v>
      </c>
    </row>
    <row r="5927" spans="1:23" ht="21" customHeight="1">
      <c r="A5927" s="316" t="str">
        <f t="shared" si="1120"/>
        <v/>
      </c>
      <c r="B5927" s="316" t="str">
        <f t="shared" si="1121"/>
        <v/>
      </c>
      <c r="C5927" s="316" t="str">
        <f>IF(AND(F5927&lt;&gt;"",G5927&lt;&gt;""),COUNT($C$32:C5926)+1,"")</f>
        <v/>
      </c>
      <c r="D5927" s="292" t="str">
        <f t="shared" si="1122"/>
        <v/>
      </c>
      <c r="E5927" s="292" t="str">
        <f t="shared" si="1123"/>
        <v/>
      </c>
      <c r="F5927" s="316"/>
      <c r="G5927" s="316"/>
      <c r="H5927" s="317"/>
      <c r="I5927" s="316" t="s">
        <v>445</v>
      </c>
      <c r="J5927" s="318"/>
      <c r="K5927" s="319"/>
      <c r="L5927" s="292" t="s">
        <v>446</v>
      </c>
      <c r="M5927" s="324"/>
      <c r="N5927" s="294" t="str">
        <f t="shared" si="1124"/>
        <v/>
      </c>
      <c r="O5927" s="319"/>
      <c r="P5927" s="296" t="str">
        <f t="shared" si="1125"/>
        <v/>
      </c>
      <c r="Q5927" s="552"/>
      <c r="R5927" s="551"/>
      <c r="S5927" s="291"/>
      <c r="T5927" t="str">
        <f t="shared" si="1126"/>
        <v>-</v>
      </c>
      <c r="U5927" s="560">
        <f t="shared" si="1127"/>
        <v>0</v>
      </c>
      <c r="V5927" s="560">
        <f t="shared" si="1128"/>
        <v>0</v>
      </c>
      <c r="W5927" s="560">
        <f t="shared" si="1129"/>
        <v>0</v>
      </c>
    </row>
    <row r="5928" spans="1:23" ht="21" customHeight="1">
      <c r="A5928" s="316" t="str">
        <f t="shared" si="1120"/>
        <v/>
      </c>
      <c r="B5928" s="316" t="str">
        <f t="shared" si="1121"/>
        <v/>
      </c>
      <c r="C5928" s="316" t="str">
        <f>IF(AND(F5928&lt;&gt;"",G5928&lt;&gt;""),COUNT($C$32:C5927)+1,"")</f>
        <v/>
      </c>
      <c r="D5928" s="292" t="str">
        <f t="shared" si="1122"/>
        <v/>
      </c>
      <c r="E5928" s="292" t="str">
        <f t="shared" si="1123"/>
        <v/>
      </c>
      <c r="F5928" s="316"/>
      <c r="G5928" s="316"/>
      <c r="H5928" s="317"/>
      <c r="I5928" s="316" t="s">
        <v>445</v>
      </c>
      <c r="J5928" s="318"/>
      <c r="K5928" s="319"/>
      <c r="L5928" s="292" t="s">
        <v>446</v>
      </c>
      <c r="M5928" s="324"/>
      <c r="N5928" s="294" t="str">
        <f t="shared" si="1124"/>
        <v/>
      </c>
      <c r="O5928" s="319"/>
      <c r="P5928" s="296" t="str">
        <f t="shared" si="1125"/>
        <v/>
      </c>
      <c r="Q5928" s="552"/>
      <c r="R5928" s="551"/>
      <c r="S5928" s="291"/>
      <c r="T5928" t="str">
        <f t="shared" si="1126"/>
        <v>-</v>
      </c>
      <c r="U5928" s="560">
        <f t="shared" si="1127"/>
        <v>0</v>
      </c>
      <c r="V5928" s="560">
        <f t="shared" si="1128"/>
        <v>0</v>
      </c>
      <c r="W5928" s="560">
        <f t="shared" si="1129"/>
        <v>0</v>
      </c>
    </row>
    <row r="5929" spans="1:23" ht="21" customHeight="1">
      <c r="A5929" s="316" t="str">
        <f t="shared" si="1120"/>
        <v/>
      </c>
      <c r="B5929" s="316" t="str">
        <f t="shared" si="1121"/>
        <v/>
      </c>
      <c r="C5929" s="316" t="str">
        <f>IF(AND(F5929&lt;&gt;"",G5929&lt;&gt;""),COUNT($C$32:C5928)+1,"")</f>
        <v/>
      </c>
      <c r="D5929" s="292" t="str">
        <f t="shared" si="1122"/>
        <v/>
      </c>
      <c r="E5929" s="292" t="str">
        <f t="shared" si="1123"/>
        <v/>
      </c>
      <c r="F5929" s="316"/>
      <c r="G5929" s="316"/>
      <c r="H5929" s="317"/>
      <c r="I5929" s="316" t="s">
        <v>445</v>
      </c>
      <c r="J5929" s="318"/>
      <c r="K5929" s="319"/>
      <c r="L5929" s="292" t="s">
        <v>446</v>
      </c>
      <c r="M5929" s="324"/>
      <c r="N5929" s="294" t="str">
        <f t="shared" si="1124"/>
        <v/>
      </c>
      <c r="O5929" s="319"/>
      <c r="P5929" s="296" t="str">
        <f t="shared" si="1125"/>
        <v/>
      </c>
      <c r="Q5929" s="552"/>
      <c r="R5929" s="551"/>
      <c r="S5929" s="291"/>
      <c r="T5929" t="str">
        <f t="shared" si="1126"/>
        <v>-</v>
      </c>
      <c r="U5929" s="560">
        <f t="shared" si="1127"/>
        <v>0</v>
      </c>
      <c r="V5929" s="560">
        <f t="shared" si="1128"/>
        <v>0</v>
      </c>
      <c r="W5929" s="560">
        <f t="shared" si="1129"/>
        <v>0</v>
      </c>
    </row>
    <row r="5930" spans="1:23" ht="21" customHeight="1">
      <c r="A5930" s="316" t="str">
        <f t="shared" si="1120"/>
        <v/>
      </c>
      <c r="B5930" s="316" t="str">
        <f t="shared" si="1121"/>
        <v/>
      </c>
      <c r="C5930" s="316" t="str">
        <f>IF(AND(F5930&lt;&gt;"",G5930&lt;&gt;""),COUNT($C$32:C5929)+1,"")</f>
        <v/>
      </c>
      <c r="D5930" s="292" t="str">
        <f t="shared" si="1122"/>
        <v/>
      </c>
      <c r="E5930" s="292" t="str">
        <f t="shared" si="1123"/>
        <v/>
      </c>
      <c r="F5930" s="316"/>
      <c r="G5930" s="316"/>
      <c r="H5930" s="317"/>
      <c r="I5930" s="316" t="s">
        <v>445</v>
      </c>
      <c r="J5930" s="318"/>
      <c r="K5930" s="319"/>
      <c r="L5930" s="292" t="s">
        <v>446</v>
      </c>
      <c r="M5930" s="324"/>
      <c r="N5930" s="294" t="str">
        <f t="shared" si="1124"/>
        <v/>
      </c>
      <c r="O5930" s="319"/>
      <c r="P5930" s="296" t="str">
        <f t="shared" si="1125"/>
        <v/>
      </c>
      <c r="Q5930" s="552"/>
      <c r="R5930" s="551"/>
      <c r="S5930" s="291"/>
      <c r="T5930" t="str">
        <f t="shared" si="1126"/>
        <v>-</v>
      </c>
      <c r="U5930" s="560">
        <f t="shared" si="1127"/>
        <v>0</v>
      </c>
      <c r="V5930" s="560">
        <f t="shared" si="1128"/>
        <v>0</v>
      </c>
      <c r="W5930" s="560">
        <f t="shared" si="1129"/>
        <v>0</v>
      </c>
    </row>
    <row r="5931" spans="1:23" ht="21" customHeight="1">
      <c r="A5931" s="316" t="str">
        <f t="shared" si="1120"/>
        <v/>
      </c>
      <c r="B5931" s="316" t="str">
        <f t="shared" si="1121"/>
        <v/>
      </c>
      <c r="C5931" s="316" t="str">
        <f>IF(AND(F5931&lt;&gt;"",G5931&lt;&gt;""),COUNT($C$32:C5930)+1,"")</f>
        <v/>
      </c>
      <c r="D5931" s="292" t="str">
        <f t="shared" si="1122"/>
        <v/>
      </c>
      <c r="E5931" s="292" t="str">
        <f t="shared" si="1123"/>
        <v/>
      </c>
      <c r="F5931" s="316"/>
      <c r="G5931" s="316"/>
      <c r="H5931" s="317"/>
      <c r="I5931" s="316" t="s">
        <v>445</v>
      </c>
      <c r="J5931" s="318"/>
      <c r="K5931" s="319"/>
      <c r="L5931" s="292" t="s">
        <v>446</v>
      </c>
      <c r="M5931" s="324"/>
      <c r="N5931" s="294" t="str">
        <f t="shared" si="1124"/>
        <v/>
      </c>
      <c r="O5931" s="319"/>
      <c r="P5931" s="296" t="str">
        <f t="shared" si="1125"/>
        <v/>
      </c>
      <c r="Q5931" s="552"/>
      <c r="R5931" s="551"/>
      <c r="S5931" s="291"/>
      <c r="T5931" t="str">
        <f t="shared" si="1126"/>
        <v>-</v>
      </c>
      <c r="U5931" s="560">
        <f t="shared" si="1127"/>
        <v>0</v>
      </c>
      <c r="V5931" s="560">
        <f t="shared" si="1128"/>
        <v>0</v>
      </c>
      <c r="W5931" s="560">
        <f t="shared" si="1129"/>
        <v>0</v>
      </c>
    </row>
    <row r="5932" spans="1:23" ht="21" customHeight="1">
      <c r="A5932" s="316" t="str">
        <f t="shared" si="1120"/>
        <v/>
      </c>
      <c r="B5932" s="316" t="str">
        <f t="shared" si="1121"/>
        <v/>
      </c>
      <c r="C5932" s="316" t="str">
        <f>IF(AND(F5932&lt;&gt;"",G5932&lt;&gt;""),COUNT($C$32:C5931)+1,"")</f>
        <v/>
      </c>
      <c r="D5932" s="292" t="str">
        <f t="shared" si="1122"/>
        <v/>
      </c>
      <c r="E5932" s="292" t="str">
        <f t="shared" si="1123"/>
        <v/>
      </c>
      <c r="F5932" s="316"/>
      <c r="G5932" s="316"/>
      <c r="H5932" s="317"/>
      <c r="I5932" s="316" t="s">
        <v>445</v>
      </c>
      <c r="J5932" s="318"/>
      <c r="K5932" s="319"/>
      <c r="L5932" s="292" t="s">
        <v>446</v>
      </c>
      <c r="M5932" s="324"/>
      <c r="N5932" s="294" t="str">
        <f t="shared" si="1124"/>
        <v/>
      </c>
      <c r="O5932" s="319"/>
      <c r="P5932" s="296" t="str">
        <f t="shared" si="1125"/>
        <v/>
      </c>
      <c r="Q5932" s="552"/>
      <c r="R5932" s="551"/>
      <c r="S5932" s="291"/>
      <c r="T5932" t="str">
        <f t="shared" si="1126"/>
        <v>-</v>
      </c>
      <c r="U5932" s="560">
        <f t="shared" si="1127"/>
        <v>0</v>
      </c>
      <c r="V5932" s="560">
        <f t="shared" si="1128"/>
        <v>0</v>
      </c>
      <c r="W5932" s="560">
        <f t="shared" si="1129"/>
        <v>0</v>
      </c>
    </row>
    <row r="5933" spans="1:23" ht="21" customHeight="1">
      <c r="A5933" s="316" t="str">
        <f t="shared" si="1120"/>
        <v/>
      </c>
      <c r="B5933" s="316" t="str">
        <f t="shared" si="1121"/>
        <v/>
      </c>
      <c r="C5933" s="316" t="str">
        <f>IF(AND(F5933&lt;&gt;"",G5933&lt;&gt;""),COUNT($C$32:C5932)+1,"")</f>
        <v/>
      </c>
      <c r="D5933" s="292" t="str">
        <f t="shared" si="1122"/>
        <v/>
      </c>
      <c r="E5933" s="292" t="str">
        <f t="shared" si="1123"/>
        <v/>
      </c>
      <c r="F5933" s="316"/>
      <c r="G5933" s="316"/>
      <c r="H5933" s="317"/>
      <c r="I5933" s="316" t="s">
        <v>445</v>
      </c>
      <c r="J5933" s="318"/>
      <c r="K5933" s="319"/>
      <c r="L5933" s="292" t="s">
        <v>446</v>
      </c>
      <c r="M5933" s="324"/>
      <c r="N5933" s="294" t="str">
        <f t="shared" si="1124"/>
        <v/>
      </c>
      <c r="O5933" s="319"/>
      <c r="P5933" s="296" t="str">
        <f t="shared" si="1125"/>
        <v/>
      </c>
      <c r="Q5933" s="552"/>
      <c r="R5933" s="551"/>
      <c r="S5933" s="291"/>
      <c r="T5933" t="str">
        <f t="shared" si="1126"/>
        <v>-</v>
      </c>
      <c r="U5933" s="560">
        <f t="shared" si="1127"/>
        <v>0</v>
      </c>
      <c r="V5933" s="560">
        <f t="shared" si="1128"/>
        <v>0</v>
      </c>
      <c r="W5933" s="560">
        <f t="shared" si="1129"/>
        <v>0</v>
      </c>
    </row>
    <row r="5934" spans="1:23" ht="21" customHeight="1">
      <c r="A5934" s="316" t="str">
        <f t="shared" si="1120"/>
        <v/>
      </c>
      <c r="B5934" s="316" t="str">
        <f t="shared" si="1121"/>
        <v/>
      </c>
      <c r="C5934" s="316" t="str">
        <f>IF(AND(F5934&lt;&gt;"",G5934&lt;&gt;""),COUNT($C$32:C5933)+1,"")</f>
        <v/>
      </c>
      <c r="D5934" s="292" t="str">
        <f t="shared" si="1122"/>
        <v/>
      </c>
      <c r="E5934" s="292" t="str">
        <f t="shared" si="1123"/>
        <v/>
      </c>
      <c r="F5934" s="316"/>
      <c r="G5934" s="316"/>
      <c r="H5934" s="317"/>
      <c r="I5934" s="316" t="s">
        <v>445</v>
      </c>
      <c r="J5934" s="318"/>
      <c r="K5934" s="319"/>
      <c r="L5934" s="292" t="s">
        <v>446</v>
      </c>
      <c r="M5934" s="324"/>
      <c r="N5934" s="294" t="str">
        <f t="shared" si="1124"/>
        <v/>
      </c>
      <c r="O5934" s="319"/>
      <c r="P5934" s="296" t="str">
        <f t="shared" si="1125"/>
        <v/>
      </c>
      <c r="Q5934" s="552"/>
      <c r="R5934" s="551"/>
      <c r="S5934" s="291"/>
      <c r="T5934" t="str">
        <f t="shared" si="1126"/>
        <v>-</v>
      </c>
      <c r="U5934" s="560">
        <f t="shared" si="1127"/>
        <v>0</v>
      </c>
      <c r="V5934" s="560">
        <f t="shared" si="1128"/>
        <v>0</v>
      </c>
      <c r="W5934" s="560">
        <f t="shared" si="1129"/>
        <v>0</v>
      </c>
    </row>
    <row r="5935" spans="1:23" ht="21" customHeight="1">
      <c r="A5935" s="316" t="str">
        <f t="shared" si="1120"/>
        <v/>
      </c>
      <c r="B5935" s="316" t="str">
        <f t="shared" si="1121"/>
        <v/>
      </c>
      <c r="C5935" s="316" t="str">
        <f>IF(AND(F5935&lt;&gt;"",G5935&lt;&gt;""),COUNT($C$32:C5934)+1,"")</f>
        <v/>
      </c>
      <c r="D5935" s="292" t="str">
        <f t="shared" si="1122"/>
        <v/>
      </c>
      <c r="E5935" s="292" t="str">
        <f t="shared" si="1123"/>
        <v/>
      </c>
      <c r="F5935" s="316"/>
      <c r="G5935" s="316"/>
      <c r="H5935" s="317"/>
      <c r="I5935" s="316" t="s">
        <v>445</v>
      </c>
      <c r="J5935" s="318"/>
      <c r="K5935" s="319"/>
      <c r="L5935" s="292" t="s">
        <v>446</v>
      </c>
      <c r="M5935" s="324"/>
      <c r="N5935" s="294" t="str">
        <f t="shared" si="1124"/>
        <v/>
      </c>
      <c r="O5935" s="319"/>
      <c r="P5935" s="296" t="str">
        <f t="shared" si="1125"/>
        <v/>
      </c>
      <c r="Q5935" s="552"/>
      <c r="R5935" s="551"/>
      <c r="S5935" s="291"/>
      <c r="T5935" t="str">
        <f t="shared" si="1126"/>
        <v>-</v>
      </c>
      <c r="U5935" s="560">
        <f t="shared" si="1127"/>
        <v>0</v>
      </c>
      <c r="V5935" s="560">
        <f t="shared" si="1128"/>
        <v>0</v>
      </c>
      <c r="W5935" s="560">
        <f t="shared" si="1129"/>
        <v>0</v>
      </c>
    </row>
    <row r="5936" spans="1:23" ht="21" customHeight="1">
      <c r="A5936" s="316" t="str">
        <f t="shared" si="1120"/>
        <v/>
      </c>
      <c r="B5936" s="316" t="str">
        <f t="shared" si="1121"/>
        <v/>
      </c>
      <c r="C5936" s="316" t="str">
        <f>IF(AND(F5936&lt;&gt;"",G5936&lt;&gt;""),COUNT($C$32:C5935)+1,"")</f>
        <v/>
      </c>
      <c r="D5936" s="292" t="str">
        <f t="shared" si="1122"/>
        <v/>
      </c>
      <c r="E5936" s="292" t="str">
        <f t="shared" si="1123"/>
        <v/>
      </c>
      <c r="F5936" s="316"/>
      <c r="G5936" s="316"/>
      <c r="H5936" s="317"/>
      <c r="I5936" s="316" t="s">
        <v>445</v>
      </c>
      <c r="J5936" s="318"/>
      <c r="K5936" s="319"/>
      <c r="L5936" s="292" t="s">
        <v>446</v>
      </c>
      <c r="M5936" s="324"/>
      <c r="N5936" s="294" t="str">
        <f t="shared" si="1124"/>
        <v/>
      </c>
      <c r="O5936" s="319"/>
      <c r="P5936" s="296" t="str">
        <f t="shared" si="1125"/>
        <v/>
      </c>
      <c r="Q5936" s="552"/>
      <c r="R5936" s="551"/>
      <c r="S5936" s="291"/>
      <c r="T5936" t="str">
        <f t="shared" si="1126"/>
        <v>-</v>
      </c>
      <c r="U5936" s="560">
        <f t="shared" si="1127"/>
        <v>0</v>
      </c>
      <c r="V5936" s="560">
        <f t="shared" si="1128"/>
        <v>0</v>
      </c>
      <c r="W5936" s="560">
        <f t="shared" si="1129"/>
        <v>0</v>
      </c>
    </row>
    <row r="5937" spans="1:23" ht="21" customHeight="1">
      <c r="A5937" s="316" t="str">
        <f t="shared" si="1120"/>
        <v/>
      </c>
      <c r="B5937" s="316" t="str">
        <f t="shared" si="1121"/>
        <v/>
      </c>
      <c r="C5937" s="316" t="str">
        <f>IF(AND(F5937&lt;&gt;"",G5937&lt;&gt;""),COUNT($C$32:C5936)+1,"")</f>
        <v/>
      </c>
      <c r="D5937" s="292" t="str">
        <f t="shared" si="1122"/>
        <v/>
      </c>
      <c r="E5937" s="292" t="str">
        <f t="shared" si="1123"/>
        <v/>
      </c>
      <c r="F5937" s="316"/>
      <c r="G5937" s="316"/>
      <c r="H5937" s="317"/>
      <c r="I5937" s="316" t="s">
        <v>445</v>
      </c>
      <c r="J5937" s="318"/>
      <c r="K5937" s="319"/>
      <c r="L5937" s="292" t="s">
        <v>446</v>
      </c>
      <c r="M5937" s="324"/>
      <c r="N5937" s="294" t="str">
        <f t="shared" si="1124"/>
        <v/>
      </c>
      <c r="O5937" s="319"/>
      <c r="P5937" s="296" t="str">
        <f t="shared" si="1125"/>
        <v/>
      </c>
      <c r="Q5937" s="552"/>
      <c r="R5937" s="551"/>
      <c r="S5937" s="291"/>
      <c r="T5937" t="str">
        <f t="shared" si="1126"/>
        <v>-</v>
      </c>
      <c r="U5937" s="560">
        <f t="shared" si="1127"/>
        <v>0</v>
      </c>
      <c r="V5937" s="560">
        <f t="shared" si="1128"/>
        <v>0</v>
      </c>
      <c r="W5937" s="560">
        <f t="shared" si="1129"/>
        <v>0</v>
      </c>
    </row>
    <row r="5938" spans="1:23" ht="21" customHeight="1">
      <c r="A5938" s="316" t="str">
        <f t="shared" si="1120"/>
        <v/>
      </c>
      <c r="B5938" s="316" t="str">
        <f t="shared" si="1121"/>
        <v/>
      </c>
      <c r="C5938" s="316" t="str">
        <f>IF(AND(F5938&lt;&gt;"",G5938&lt;&gt;""),COUNT($C$32:C5937)+1,"")</f>
        <v/>
      </c>
      <c r="D5938" s="292" t="str">
        <f t="shared" si="1122"/>
        <v/>
      </c>
      <c r="E5938" s="292" t="str">
        <f t="shared" si="1123"/>
        <v/>
      </c>
      <c r="F5938" s="316"/>
      <c r="G5938" s="316"/>
      <c r="H5938" s="317"/>
      <c r="I5938" s="316" t="s">
        <v>445</v>
      </c>
      <c r="J5938" s="318"/>
      <c r="K5938" s="319"/>
      <c r="L5938" s="292" t="s">
        <v>446</v>
      </c>
      <c r="M5938" s="324"/>
      <c r="N5938" s="294" t="str">
        <f t="shared" si="1124"/>
        <v/>
      </c>
      <c r="O5938" s="319"/>
      <c r="P5938" s="296" t="str">
        <f t="shared" si="1125"/>
        <v/>
      </c>
      <c r="Q5938" s="552"/>
      <c r="R5938" s="551"/>
      <c r="S5938" s="291"/>
      <c r="T5938" t="str">
        <f t="shared" si="1126"/>
        <v>-</v>
      </c>
      <c r="U5938" s="560">
        <f t="shared" si="1127"/>
        <v>0</v>
      </c>
      <c r="V5938" s="560">
        <f t="shared" si="1128"/>
        <v>0</v>
      </c>
      <c r="W5938" s="560">
        <f t="shared" si="1129"/>
        <v>0</v>
      </c>
    </row>
    <row r="5939" spans="1:23" ht="21" customHeight="1">
      <c r="A5939" s="316" t="str">
        <f t="shared" si="1120"/>
        <v/>
      </c>
      <c r="B5939" s="316" t="str">
        <f t="shared" si="1121"/>
        <v/>
      </c>
      <c r="C5939" s="316" t="str">
        <f>IF(AND(F5939&lt;&gt;"",G5939&lt;&gt;""),COUNT($C$32:C5938)+1,"")</f>
        <v/>
      </c>
      <c r="D5939" s="292" t="str">
        <f t="shared" si="1122"/>
        <v/>
      </c>
      <c r="E5939" s="292" t="str">
        <f t="shared" si="1123"/>
        <v/>
      </c>
      <c r="F5939" s="316"/>
      <c r="G5939" s="316"/>
      <c r="H5939" s="317"/>
      <c r="I5939" s="316" t="s">
        <v>445</v>
      </c>
      <c r="J5939" s="318"/>
      <c r="K5939" s="319"/>
      <c r="L5939" s="292" t="s">
        <v>446</v>
      </c>
      <c r="M5939" s="324"/>
      <c r="N5939" s="294" t="str">
        <f t="shared" si="1124"/>
        <v/>
      </c>
      <c r="O5939" s="319"/>
      <c r="P5939" s="296" t="str">
        <f t="shared" si="1125"/>
        <v/>
      </c>
      <c r="Q5939" s="552"/>
      <c r="R5939" s="551"/>
      <c r="S5939" s="291"/>
      <c r="T5939" t="str">
        <f t="shared" si="1126"/>
        <v>-</v>
      </c>
      <c r="U5939" s="560">
        <f t="shared" si="1127"/>
        <v>0</v>
      </c>
      <c r="V5939" s="560">
        <f t="shared" si="1128"/>
        <v>0</v>
      </c>
      <c r="W5939" s="560">
        <f t="shared" si="1129"/>
        <v>0</v>
      </c>
    </row>
    <row r="5940" spans="1:23" ht="21" customHeight="1">
      <c r="A5940" s="316" t="str">
        <f t="shared" si="1120"/>
        <v/>
      </c>
      <c r="B5940" s="316" t="str">
        <f t="shared" si="1121"/>
        <v/>
      </c>
      <c r="C5940" s="316" t="str">
        <f>IF(AND(F5940&lt;&gt;"",G5940&lt;&gt;""),COUNT($C$32:C5939)+1,"")</f>
        <v/>
      </c>
      <c r="D5940" s="292" t="str">
        <f t="shared" si="1122"/>
        <v/>
      </c>
      <c r="E5940" s="292" t="str">
        <f t="shared" si="1123"/>
        <v/>
      </c>
      <c r="F5940" s="316"/>
      <c r="G5940" s="316"/>
      <c r="H5940" s="317"/>
      <c r="I5940" s="316" t="s">
        <v>445</v>
      </c>
      <c r="J5940" s="318"/>
      <c r="K5940" s="319"/>
      <c r="L5940" s="292" t="s">
        <v>446</v>
      </c>
      <c r="M5940" s="324"/>
      <c r="N5940" s="294" t="str">
        <f t="shared" si="1124"/>
        <v/>
      </c>
      <c r="O5940" s="319"/>
      <c r="P5940" s="296" t="str">
        <f t="shared" si="1125"/>
        <v/>
      </c>
      <c r="Q5940" s="552"/>
      <c r="R5940" s="551"/>
      <c r="S5940" s="291"/>
      <c r="T5940" t="str">
        <f t="shared" si="1126"/>
        <v>-</v>
      </c>
      <c r="U5940" s="560">
        <f t="shared" si="1127"/>
        <v>0</v>
      </c>
      <c r="V5940" s="560">
        <f t="shared" si="1128"/>
        <v>0</v>
      </c>
      <c r="W5940" s="560">
        <f t="shared" si="1129"/>
        <v>0</v>
      </c>
    </row>
    <row r="5941" spans="1:23" ht="21" customHeight="1">
      <c r="A5941" s="316" t="str">
        <f t="shared" si="1120"/>
        <v/>
      </c>
      <c r="B5941" s="316" t="str">
        <f t="shared" si="1121"/>
        <v/>
      </c>
      <c r="C5941" s="316" t="str">
        <f>IF(AND(F5941&lt;&gt;"",G5941&lt;&gt;""),COUNT($C$32:C5940)+1,"")</f>
        <v/>
      </c>
      <c r="D5941" s="292" t="str">
        <f t="shared" si="1122"/>
        <v/>
      </c>
      <c r="E5941" s="292" t="str">
        <f t="shared" si="1123"/>
        <v/>
      </c>
      <c r="F5941" s="316"/>
      <c r="G5941" s="316"/>
      <c r="H5941" s="317"/>
      <c r="I5941" s="316" t="s">
        <v>445</v>
      </c>
      <c r="J5941" s="318"/>
      <c r="K5941" s="319"/>
      <c r="L5941" s="292" t="s">
        <v>446</v>
      </c>
      <c r="M5941" s="324"/>
      <c r="N5941" s="294" t="str">
        <f t="shared" si="1124"/>
        <v/>
      </c>
      <c r="O5941" s="319"/>
      <c r="P5941" s="296" t="str">
        <f t="shared" si="1125"/>
        <v/>
      </c>
      <c r="Q5941" s="552"/>
      <c r="R5941" s="551"/>
      <c r="S5941" s="291"/>
      <c r="T5941" t="str">
        <f t="shared" si="1126"/>
        <v>-</v>
      </c>
      <c r="U5941" s="560">
        <f t="shared" si="1127"/>
        <v>0</v>
      </c>
      <c r="V5941" s="560">
        <f t="shared" si="1128"/>
        <v>0</v>
      </c>
      <c r="W5941" s="560">
        <f t="shared" si="1129"/>
        <v>0</v>
      </c>
    </row>
    <row r="5942" spans="1:23" ht="21" customHeight="1">
      <c r="A5942" s="316" t="str">
        <f t="shared" si="1120"/>
        <v/>
      </c>
      <c r="B5942" s="316" t="str">
        <f t="shared" si="1121"/>
        <v/>
      </c>
      <c r="C5942" s="316" t="str">
        <f>IF(AND(F5942&lt;&gt;"",G5942&lt;&gt;""),COUNT($C$32:C5941)+1,"")</f>
        <v/>
      </c>
      <c r="D5942" s="292" t="str">
        <f t="shared" si="1122"/>
        <v/>
      </c>
      <c r="E5942" s="292" t="str">
        <f t="shared" si="1123"/>
        <v/>
      </c>
      <c r="F5942" s="316"/>
      <c r="G5942" s="316"/>
      <c r="H5942" s="317"/>
      <c r="I5942" s="316" t="s">
        <v>445</v>
      </c>
      <c r="J5942" s="318"/>
      <c r="K5942" s="319"/>
      <c r="L5942" s="292" t="s">
        <v>446</v>
      </c>
      <c r="M5942" s="324"/>
      <c r="N5942" s="294" t="str">
        <f t="shared" si="1124"/>
        <v/>
      </c>
      <c r="O5942" s="319"/>
      <c r="P5942" s="296" t="str">
        <f t="shared" si="1125"/>
        <v/>
      </c>
      <c r="Q5942" s="552"/>
      <c r="R5942" s="551"/>
      <c r="S5942" s="291"/>
      <c r="T5942" t="str">
        <f t="shared" si="1126"/>
        <v>-</v>
      </c>
      <c r="U5942" s="560">
        <f t="shared" si="1127"/>
        <v>0</v>
      </c>
      <c r="V5942" s="560">
        <f t="shared" si="1128"/>
        <v>0</v>
      </c>
      <c r="W5942" s="560">
        <f t="shared" si="1129"/>
        <v>0</v>
      </c>
    </row>
    <row r="5943" spans="1:23" ht="21" customHeight="1">
      <c r="A5943" s="316" t="str">
        <f t="shared" ref="A5943:A6006" si="1130">IF(AND(F5943&lt;&gt;"",G5943&lt;&gt;""),LEFT(E5943,5),"")</f>
        <v/>
      </c>
      <c r="B5943" s="316" t="str">
        <f t="shared" ref="B5943:B6006" si="1131">IF(AND(F5943&lt;&gt;"",G5943&lt;&gt;""),LEFT(G5943,2),"")</f>
        <v/>
      </c>
      <c r="C5943" s="316" t="str">
        <f>IF(AND(F5943&lt;&gt;"",G5943&lt;&gt;""),COUNT($C$32:C5942)+1,"")</f>
        <v/>
      </c>
      <c r="D5943" s="292" t="str">
        <f t="shared" ref="D5943:D6006" si="1132">IF(C5943&lt;&gt;"","LN"&amp;TEXT(C5943,"0000"),"")</f>
        <v/>
      </c>
      <c r="E5943" s="292" t="str">
        <f t="shared" ref="E5943:E6006" si="1133">IF(AND(F5943&lt;&gt;"",G5943&lt;&gt;""),LEFT(F5943,7),"")</f>
        <v/>
      </c>
      <c r="F5943" s="316"/>
      <c r="G5943" s="316"/>
      <c r="H5943" s="317"/>
      <c r="I5943" s="316" t="s">
        <v>445</v>
      </c>
      <c r="J5943" s="318"/>
      <c r="K5943" s="319"/>
      <c r="L5943" s="292" t="s">
        <v>446</v>
      </c>
      <c r="M5943" s="324"/>
      <c r="N5943" s="294" t="str">
        <f t="shared" ref="N5943:N6006" si="1134">IF(AND(F5943&lt;&gt;"",G5943&lt;&gt;""),K5943*M5943,"")</f>
        <v/>
      </c>
      <c r="O5943" s="319"/>
      <c r="P5943" s="296" t="str">
        <f t="shared" ref="P5943:P6006" si="1135">IF(AND(F5943&lt;&gt;"",G5943&lt;&gt;""),N5943*O5943,"")</f>
        <v/>
      </c>
      <c r="Q5943" s="552"/>
      <c r="R5943" s="551"/>
      <c r="S5943" s="291"/>
      <c r="T5943" t="str">
        <f t="shared" ref="T5943:T6006" si="1136">IF(AND(F5943&lt;&gt;"",G5943&lt;&gt;""),"ok","-")</f>
        <v>-</v>
      </c>
      <c r="U5943" s="560">
        <f t="shared" ref="U5943:U6006" si="1137">MOD(K5943,1)</f>
        <v>0</v>
      </c>
      <c r="V5943" s="560">
        <f t="shared" ref="V5943:V6006" si="1138">MOD(M5943,1)</f>
        <v>0</v>
      </c>
      <c r="W5943" s="560">
        <f t="shared" ref="W5943:W6006" si="1139">MOD(O5943,1)</f>
        <v>0</v>
      </c>
    </row>
    <row r="5944" spans="1:23" ht="21" customHeight="1">
      <c r="A5944" s="316" t="str">
        <f t="shared" si="1130"/>
        <v/>
      </c>
      <c r="B5944" s="316" t="str">
        <f t="shared" si="1131"/>
        <v/>
      </c>
      <c r="C5944" s="316" t="str">
        <f>IF(AND(F5944&lt;&gt;"",G5944&lt;&gt;""),COUNT($C$32:C5943)+1,"")</f>
        <v/>
      </c>
      <c r="D5944" s="292" t="str">
        <f t="shared" si="1132"/>
        <v/>
      </c>
      <c r="E5944" s="292" t="str">
        <f t="shared" si="1133"/>
        <v/>
      </c>
      <c r="F5944" s="316"/>
      <c r="G5944" s="316"/>
      <c r="H5944" s="317"/>
      <c r="I5944" s="316" t="s">
        <v>445</v>
      </c>
      <c r="J5944" s="318"/>
      <c r="K5944" s="319"/>
      <c r="L5944" s="292" t="s">
        <v>446</v>
      </c>
      <c r="M5944" s="324"/>
      <c r="N5944" s="294" t="str">
        <f t="shared" si="1134"/>
        <v/>
      </c>
      <c r="O5944" s="319"/>
      <c r="P5944" s="296" t="str">
        <f t="shared" si="1135"/>
        <v/>
      </c>
      <c r="Q5944" s="552"/>
      <c r="R5944" s="551"/>
      <c r="S5944" s="291"/>
      <c r="T5944" t="str">
        <f t="shared" si="1136"/>
        <v>-</v>
      </c>
      <c r="U5944" s="560">
        <f t="shared" si="1137"/>
        <v>0</v>
      </c>
      <c r="V5944" s="560">
        <f t="shared" si="1138"/>
        <v>0</v>
      </c>
      <c r="W5944" s="560">
        <f t="shared" si="1139"/>
        <v>0</v>
      </c>
    </row>
    <row r="5945" spans="1:23" ht="21" customHeight="1">
      <c r="A5945" s="316" t="str">
        <f t="shared" si="1130"/>
        <v/>
      </c>
      <c r="B5945" s="316" t="str">
        <f t="shared" si="1131"/>
        <v/>
      </c>
      <c r="C5945" s="316" t="str">
        <f>IF(AND(F5945&lt;&gt;"",G5945&lt;&gt;""),COUNT($C$32:C5944)+1,"")</f>
        <v/>
      </c>
      <c r="D5945" s="292" t="str">
        <f t="shared" si="1132"/>
        <v/>
      </c>
      <c r="E5945" s="292" t="str">
        <f t="shared" si="1133"/>
        <v/>
      </c>
      <c r="F5945" s="316"/>
      <c r="G5945" s="316"/>
      <c r="H5945" s="317"/>
      <c r="I5945" s="316" t="s">
        <v>445</v>
      </c>
      <c r="J5945" s="318"/>
      <c r="K5945" s="319"/>
      <c r="L5945" s="292" t="s">
        <v>446</v>
      </c>
      <c r="M5945" s="324"/>
      <c r="N5945" s="294" t="str">
        <f t="shared" si="1134"/>
        <v/>
      </c>
      <c r="O5945" s="319"/>
      <c r="P5945" s="296" t="str">
        <f t="shared" si="1135"/>
        <v/>
      </c>
      <c r="Q5945" s="552"/>
      <c r="R5945" s="551"/>
      <c r="S5945" s="291"/>
      <c r="T5945" t="str">
        <f t="shared" si="1136"/>
        <v>-</v>
      </c>
      <c r="U5945" s="560">
        <f t="shared" si="1137"/>
        <v>0</v>
      </c>
      <c r="V5945" s="560">
        <f t="shared" si="1138"/>
        <v>0</v>
      </c>
      <c r="W5945" s="560">
        <f t="shared" si="1139"/>
        <v>0</v>
      </c>
    </row>
    <row r="5946" spans="1:23" ht="21" customHeight="1">
      <c r="A5946" s="316" t="str">
        <f t="shared" si="1130"/>
        <v/>
      </c>
      <c r="B5946" s="316" t="str">
        <f t="shared" si="1131"/>
        <v/>
      </c>
      <c r="C5946" s="316" t="str">
        <f>IF(AND(F5946&lt;&gt;"",G5946&lt;&gt;""),COUNT($C$32:C5945)+1,"")</f>
        <v/>
      </c>
      <c r="D5946" s="292" t="str">
        <f t="shared" si="1132"/>
        <v/>
      </c>
      <c r="E5946" s="292" t="str">
        <f t="shared" si="1133"/>
        <v/>
      </c>
      <c r="F5946" s="316"/>
      <c r="G5946" s="316"/>
      <c r="H5946" s="317"/>
      <c r="I5946" s="316" t="s">
        <v>445</v>
      </c>
      <c r="J5946" s="318"/>
      <c r="K5946" s="319"/>
      <c r="L5946" s="292" t="s">
        <v>446</v>
      </c>
      <c r="M5946" s="324"/>
      <c r="N5946" s="294" t="str">
        <f t="shared" si="1134"/>
        <v/>
      </c>
      <c r="O5946" s="319"/>
      <c r="P5946" s="296" t="str">
        <f t="shared" si="1135"/>
        <v/>
      </c>
      <c r="Q5946" s="552"/>
      <c r="R5946" s="551"/>
      <c r="S5946" s="291"/>
      <c r="T5946" t="str">
        <f t="shared" si="1136"/>
        <v>-</v>
      </c>
      <c r="U5946" s="560">
        <f t="shared" si="1137"/>
        <v>0</v>
      </c>
      <c r="V5946" s="560">
        <f t="shared" si="1138"/>
        <v>0</v>
      </c>
      <c r="W5946" s="560">
        <f t="shared" si="1139"/>
        <v>0</v>
      </c>
    </row>
    <row r="5947" spans="1:23" ht="21" customHeight="1">
      <c r="A5947" s="316" t="str">
        <f t="shared" si="1130"/>
        <v/>
      </c>
      <c r="B5947" s="316" t="str">
        <f t="shared" si="1131"/>
        <v/>
      </c>
      <c r="C5947" s="316" t="str">
        <f>IF(AND(F5947&lt;&gt;"",G5947&lt;&gt;""),COUNT($C$32:C5946)+1,"")</f>
        <v/>
      </c>
      <c r="D5947" s="292" t="str">
        <f t="shared" si="1132"/>
        <v/>
      </c>
      <c r="E5947" s="292" t="str">
        <f t="shared" si="1133"/>
        <v/>
      </c>
      <c r="F5947" s="316"/>
      <c r="G5947" s="316"/>
      <c r="H5947" s="317"/>
      <c r="I5947" s="316" t="s">
        <v>445</v>
      </c>
      <c r="J5947" s="318"/>
      <c r="K5947" s="319"/>
      <c r="L5947" s="292" t="s">
        <v>446</v>
      </c>
      <c r="M5947" s="324"/>
      <c r="N5947" s="294" t="str">
        <f t="shared" si="1134"/>
        <v/>
      </c>
      <c r="O5947" s="319"/>
      <c r="P5947" s="296" t="str">
        <f t="shared" si="1135"/>
        <v/>
      </c>
      <c r="Q5947" s="552"/>
      <c r="R5947" s="551"/>
      <c r="S5947" s="291"/>
      <c r="T5947" t="str">
        <f t="shared" si="1136"/>
        <v>-</v>
      </c>
      <c r="U5947" s="560">
        <f t="shared" si="1137"/>
        <v>0</v>
      </c>
      <c r="V5947" s="560">
        <f t="shared" si="1138"/>
        <v>0</v>
      </c>
      <c r="W5947" s="560">
        <f t="shared" si="1139"/>
        <v>0</v>
      </c>
    </row>
    <row r="5948" spans="1:23" ht="21" customHeight="1">
      <c r="A5948" s="316" t="str">
        <f t="shared" si="1130"/>
        <v/>
      </c>
      <c r="B5948" s="316" t="str">
        <f t="shared" si="1131"/>
        <v/>
      </c>
      <c r="C5948" s="316" t="str">
        <f>IF(AND(F5948&lt;&gt;"",G5948&lt;&gt;""),COUNT($C$32:C5947)+1,"")</f>
        <v/>
      </c>
      <c r="D5948" s="292" t="str">
        <f t="shared" si="1132"/>
        <v/>
      </c>
      <c r="E5948" s="292" t="str">
        <f t="shared" si="1133"/>
        <v/>
      </c>
      <c r="F5948" s="316"/>
      <c r="G5948" s="316"/>
      <c r="H5948" s="317"/>
      <c r="I5948" s="316" t="s">
        <v>445</v>
      </c>
      <c r="J5948" s="318"/>
      <c r="K5948" s="319"/>
      <c r="L5948" s="292" t="s">
        <v>446</v>
      </c>
      <c r="M5948" s="324"/>
      <c r="N5948" s="294" t="str">
        <f t="shared" si="1134"/>
        <v/>
      </c>
      <c r="O5948" s="319"/>
      <c r="P5948" s="296" t="str">
        <f t="shared" si="1135"/>
        <v/>
      </c>
      <c r="Q5948" s="552"/>
      <c r="R5948" s="551"/>
      <c r="S5948" s="291"/>
      <c r="T5948" t="str">
        <f t="shared" si="1136"/>
        <v>-</v>
      </c>
      <c r="U5948" s="560">
        <f t="shared" si="1137"/>
        <v>0</v>
      </c>
      <c r="V5948" s="560">
        <f t="shared" si="1138"/>
        <v>0</v>
      </c>
      <c r="W5948" s="560">
        <f t="shared" si="1139"/>
        <v>0</v>
      </c>
    </row>
    <row r="5949" spans="1:23" ht="21" customHeight="1">
      <c r="A5949" s="316" t="str">
        <f t="shared" si="1130"/>
        <v/>
      </c>
      <c r="B5949" s="316" t="str">
        <f t="shared" si="1131"/>
        <v/>
      </c>
      <c r="C5949" s="316" t="str">
        <f>IF(AND(F5949&lt;&gt;"",G5949&lt;&gt;""),COUNT($C$32:C5948)+1,"")</f>
        <v/>
      </c>
      <c r="D5949" s="292" t="str">
        <f t="shared" si="1132"/>
        <v/>
      </c>
      <c r="E5949" s="292" t="str">
        <f t="shared" si="1133"/>
        <v/>
      </c>
      <c r="F5949" s="316"/>
      <c r="G5949" s="316"/>
      <c r="H5949" s="317"/>
      <c r="I5949" s="316" t="s">
        <v>445</v>
      </c>
      <c r="J5949" s="318"/>
      <c r="K5949" s="319"/>
      <c r="L5949" s="292" t="s">
        <v>446</v>
      </c>
      <c r="M5949" s="324"/>
      <c r="N5949" s="294" t="str">
        <f t="shared" si="1134"/>
        <v/>
      </c>
      <c r="O5949" s="319"/>
      <c r="P5949" s="296" t="str">
        <f t="shared" si="1135"/>
        <v/>
      </c>
      <c r="Q5949" s="552"/>
      <c r="R5949" s="551"/>
      <c r="S5949" s="291"/>
      <c r="T5949" t="str">
        <f t="shared" si="1136"/>
        <v>-</v>
      </c>
      <c r="U5949" s="560">
        <f t="shared" si="1137"/>
        <v>0</v>
      </c>
      <c r="V5949" s="560">
        <f t="shared" si="1138"/>
        <v>0</v>
      </c>
      <c r="W5949" s="560">
        <f t="shared" si="1139"/>
        <v>0</v>
      </c>
    </row>
    <row r="5950" spans="1:23" ht="21" customHeight="1">
      <c r="A5950" s="316" t="str">
        <f t="shared" si="1130"/>
        <v/>
      </c>
      <c r="B5950" s="316" t="str">
        <f t="shared" si="1131"/>
        <v/>
      </c>
      <c r="C5950" s="316" t="str">
        <f>IF(AND(F5950&lt;&gt;"",G5950&lt;&gt;""),COUNT($C$32:C5949)+1,"")</f>
        <v/>
      </c>
      <c r="D5950" s="292" t="str">
        <f t="shared" si="1132"/>
        <v/>
      </c>
      <c r="E5950" s="292" t="str">
        <f t="shared" si="1133"/>
        <v/>
      </c>
      <c r="F5950" s="316"/>
      <c r="G5950" s="316"/>
      <c r="H5950" s="317"/>
      <c r="I5950" s="316" t="s">
        <v>445</v>
      </c>
      <c r="J5950" s="318"/>
      <c r="K5950" s="319"/>
      <c r="L5950" s="292" t="s">
        <v>446</v>
      </c>
      <c r="M5950" s="324"/>
      <c r="N5950" s="294" t="str">
        <f t="shared" si="1134"/>
        <v/>
      </c>
      <c r="O5950" s="319"/>
      <c r="P5950" s="296" t="str">
        <f t="shared" si="1135"/>
        <v/>
      </c>
      <c r="Q5950" s="552"/>
      <c r="R5950" s="551"/>
      <c r="S5950" s="291"/>
      <c r="T5950" t="str">
        <f t="shared" si="1136"/>
        <v>-</v>
      </c>
      <c r="U5950" s="560">
        <f t="shared" si="1137"/>
        <v>0</v>
      </c>
      <c r="V5950" s="560">
        <f t="shared" si="1138"/>
        <v>0</v>
      </c>
      <c r="W5950" s="560">
        <f t="shared" si="1139"/>
        <v>0</v>
      </c>
    </row>
    <row r="5951" spans="1:23" ht="21" customHeight="1">
      <c r="A5951" s="316" t="str">
        <f t="shared" si="1130"/>
        <v/>
      </c>
      <c r="B5951" s="316" t="str">
        <f t="shared" si="1131"/>
        <v/>
      </c>
      <c r="C5951" s="316" t="str">
        <f>IF(AND(F5951&lt;&gt;"",G5951&lt;&gt;""),COUNT($C$32:C5950)+1,"")</f>
        <v/>
      </c>
      <c r="D5951" s="292" t="str">
        <f t="shared" si="1132"/>
        <v/>
      </c>
      <c r="E5951" s="292" t="str">
        <f t="shared" si="1133"/>
        <v/>
      </c>
      <c r="F5951" s="316"/>
      <c r="G5951" s="316"/>
      <c r="H5951" s="317"/>
      <c r="I5951" s="316" t="s">
        <v>445</v>
      </c>
      <c r="J5951" s="318"/>
      <c r="K5951" s="319"/>
      <c r="L5951" s="292" t="s">
        <v>446</v>
      </c>
      <c r="M5951" s="324"/>
      <c r="N5951" s="294" t="str">
        <f t="shared" si="1134"/>
        <v/>
      </c>
      <c r="O5951" s="319"/>
      <c r="P5951" s="296" t="str">
        <f t="shared" si="1135"/>
        <v/>
      </c>
      <c r="Q5951" s="552"/>
      <c r="R5951" s="551"/>
      <c r="S5951" s="291"/>
      <c r="T5951" t="str">
        <f t="shared" si="1136"/>
        <v>-</v>
      </c>
      <c r="U5951" s="560">
        <f t="shared" si="1137"/>
        <v>0</v>
      </c>
      <c r="V5951" s="560">
        <f t="shared" si="1138"/>
        <v>0</v>
      </c>
      <c r="W5951" s="560">
        <f t="shared" si="1139"/>
        <v>0</v>
      </c>
    </row>
    <row r="5952" spans="1:23" ht="21" customHeight="1">
      <c r="A5952" s="316" t="str">
        <f t="shared" si="1130"/>
        <v/>
      </c>
      <c r="B5952" s="316" t="str">
        <f t="shared" si="1131"/>
        <v/>
      </c>
      <c r="C5952" s="316" t="str">
        <f>IF(AND(F5952&lt;&gt;"",G5952&lt;&gt;""),COUNT($C$32:C5951)+1,"")</f>
        <v/>
      </c>
      <c r="D5952" s="292" t="str">
        <f t="shared" si="1132"/>
        <v/>
      </c>
      <c r="E5952" s="292" t="str">
        <f t="shared" si="1133"/>
        <v/>
      </c>
      <c r="F5952" s="316"/>
      <c r="G5952" s="316"/>
      <c r="H5952" s="317"/>
      <c r="I5952" s="316" t="s">
        <v>445</v>
      </c>
      <c r="J5952" s="318"/>
      <c r="K5952" s="319"/>
      <c r="L5952" s="292" t="s">
        <v>446</v>
      </c>
      <c r="M5952" s="324"/>
      <c r="N5952" s="294" t="str">
        <f t="shared" si="1134"/>
        <v/>
      </c>
      <c r="O5952" s="319"/>
      <c r="P5952" s="296" t="str">
        <f t="shared" si="1135"/>
        <v/>
      </c>
      <c r="Q5952" s="552"/>
      <c r="R5952" s="551"/>
      <c r="S5952" s="291"/>
      <c r="T5952" t="str">
        <f t="shared" si="1136"/>
        <v>-</v>
      </c>
      <c r="U5952" s="560">
        <f t="shared" si="1137"/>
        <v>0</v>
      </c>
      <c r="V5952" s="560">
        <f t="shared" si="1138"/>
        <v>0</v>
      </c>
      <c r="W5952" s="560">
        <f t="shared" si="1139"/>
        <v>0</v>
      </c>
    </row>
    <row r="5953" spans="1:23" ht="21" customHeight="1">
      <c r="A5953" s="316" t="str">
        <f t="shared" si="1130"/>
        <v/>
      </c>
      <c r="B5953" s="316" t="str">
        <f t="shared" si="1131"/>
        <v/>
      </c>
      <c r="C5953" s="316" t="str">
        <f>IF(AND(F5953&lt;&gt;"",G5953&lt;&gt;""),COUNT($C$32:C5952)+1,"")</f>
        <v/>
      </c>
      <c r="D5953" s="292" t="str">
        <f t="shared" si="1132"/>
        <v/>
      </c>
      <c r="E5953" s="292" t="str">
        <f t="shared" si="1133"/>
        <v/>
      </c>
      <c r="F5953" s="316"/>
      <c r="G5953" s="316"/>
      <c r="H5953" s="317"/>
      <c r="I5953" s="316" t="s">
        <v>445</v>
      </c>
      <c r="J5953" s="318"/>
      <c r="K5953" s="319"/>
      <c r="L5953" s="292" t="s">
        <v>446</v>
      </c>
      <c r="M5953" s="324"/>
      <c r="N5953" s="294" t="str">
        <f t="shared" si="1134"/>
        <v/>
      </c>
      <c r="O5953" s="319"/>
      <c r="P5953" s="296" t="str">
        <f t="shared" si="1135"/>
        <v/>
      </c>
      <c r="Q5953" s="552"/>
      <c r="R5953" s="551"/>
      <c r="S5953" s="291"/>
      <c r="T5953" t="str">
        <f t="shared" si="1136"/>
        <v>-</v>
      </c>
      <c r="U5953" s="560">
        <f t="shared" si="1137"/>
        <v>0</v>
      </c>
      <c r="V5953" s="560">
        <f t="shared" si="1138"/>
        <v>0</v>
      </c>
      <c r="W5953" s="560">
        <f t="shared" si="1139"/>
        <v>0</v>
      </c>
    </row>
    <row r="5954" spans="1:23" ht="21" customHeight="1">
      <c r="A5954" s="316" t="str">
        <f t="shared" si="1130"/>
        <v/>
      </c>
      <c r="B5954" s="316" t="str">
        <f t="shared" si="1131"/>
        <v/>
      </c>
      <c r="C5954" s="316" t="str">
        <f>IF(AND(F5954&lt;&gt;"",G5954&lt;&gt;""),COUNT($C$32:C5953)+1,"")</f>
        <v/>
      </c>
      <c r="D5954" s="292" t="str">
        <f t="shared" si="1132"/>
        <v/>
      </c>
      <c r="E5954" s="292" t="str">
        <f t="shared" si="1133"/>
        <v/>
      </c>
      <c r="F5954" s="316"/>
      <c r="G5954" s="316"/>
      <c r="H5954" s="317"/>
      <c r="I5954" s="316" t="s">
        <v>445</v>
      </c>
      <c r="J5954" s="318"/>
      <c r="K5954" s="319"/>
      <c r="L5954" s="292" t="s">
        <v>446</v>
      </c>
      <c r="M5954" s="324"/>
      <c r="N5954" s="294" t="str">
        <f t="shared" si="1134"/>
        <v/>
      </c>
      <c r="O5954" s="319"/>
      <c r="P5954" s="296" t="str">
        <f t="shared" si="1135"/>
        <v/>
      </c>
      <c r="Q5954" s="552"/>
      <c r="R5954" s="551"/>
      <c r="S5954" s="291"/>
      <c r="T5954" t="str">
        <f t="shared" si="1136"/>
        <v>-</v>
      </c>
      <c r="U5954" s="560">
        <f t="shared" si="1137"/>
        <v>0</v>
      </c>
      <c r="V5954" s="560">
        <f t="shared" si="1138"/>
        <v>0</v>
      </c>
      <c r="W5954" s="560">
        <f t="shared" si="1139"/>
        <v>0</v>
      </c>
    </row>
    <row r="5955" spans="1:23" ht="21" customHeight="1">
      <c r="A5955" s="316" t="str">
        <f t="shared" si="1130"/>
        <v/>
      </c>
      <c r="B5955" s="316" t="str">
        <f t="shared" si="1131"/>
        <v/>
      </c>
      <c r="C5955" s="316" t="str">
        <f>IF(AND(F5955&lt;&gt;"",G5955&lt;&gt;""),COUNT($C$32:C5954)+1,"")</f>
        <v/>
      </c>
      <c r="D5955" s="292" t="str">
        <f t="shared" si="1132"/>
        <v/>
      </c>
      <c r="E5955" s="292" t="str">
        <f t="shared" si="1133"/>
        <v/>
      </c>
      <c r="F5955" s="316"/>
      <c r="G5955" s="316"/>
      <c r="H5955" s="317"/>
      <c r="I5955" s="316" t="s">
        <v>445</v>
      </c>
      <c r="J5955" s="318"/>
      <c r="K5955" s="319"/>
      <c r="L5955" s="292" t="s">
        <v>446</v>
      </c>
      <c r="M5955" s="324"/>
      <c r="N5955" s="294" t="str">
        <f t="shared" si="1134"/>
        <v/>
      </c>
      <c r="O5955" s="319"/>
      <c r="P5955" s="296" t="str">
        <f t="shared" si="1135"/>
        <v/>
      </c>
      <c r="Q5955" s="552"/>
      <c r="R5955" s="551"/>
      <c r="S5955" s="291"/>
      <c r="T5955" t="str">
        <f t="shared" si="1136"/>
        <v>-</v>
      </c>
      <c r="U5955" s="560">
        <f t="shared" si="1137"/>
        <v>0</v>
      </c>
      <c r="V5955" s="560">
        <f t="shared" si="1138"/>
        <v>0</v>
      </c>
      <c r="W5955" s="560">
        <f t="shared" si="1139"/>
        <v>0</v>
      </c>
    </row>
    <row r="5956" spans="1:23" ht="21" customHeight="1">
      <c r="A5956" s="316" t="str">
        <f t="shared" si="1130"/>
        <v/>
      </c>
      <c r="B5956" s="316" t="str">
        <f t="shared" si="1131"/>
        <v/>
      </c>
      <c r="C5956" s="316" t="str">
        <f>IF(AND(F5956&lt;&gt;"",G5956&lt;&gt;""),COUNT($C$32:C5955)+1,"")</f>
        <v/>
      </c>
      <c r="D5956" s="292" t="str">
        <f t="shared" si="1132"/>
        <v/>
      </c>
      <c r="E5956" s="292" t="str">
        <f t="shared" si="1133"/>
        <v/>
      </c>
      <c r="F5956" s="316"/>
      <c r="G5956" s="316"/>
      <c r="H5956" s="317"/>
      <c r="I5956" s="316" t="s">
        <v>445</v>
      </c>
      <c r="J5956" s="318"/>
      <c r="K5956" s="319"/>
      <c r="L5956" s="292" t="s">
        <v>446</v>
      </c>
      <c r="M5956" s="324"/>
      <c r="N5956" s="294" t="str">
        <f t="shared" si="1134"/>
        <v/>
      </c>
      <c r="O5956" s="319"/>
      <c r="P5956" s="296" t="str">
        <f t="shared" si="1135"/>
        <v/>
      </c>
      <c r="Q5956" s="552"/>
      <c r="R5956" s="551"/>
      <c r="S5956" s="291"/>
      <c r="T5956" t="str">
        <f t="shared" si="1136"/>
        <v>-</v>
      </c>
      <c r="U5956" s="560">
        <f t="shared" si="1137"/>
        <v>0</v>
      </c>
      <c r="V5956" s="560">
        <f t="shared" si="1138"/>
        <v>0</v>
      </c>
      <c r="W5956" s="560">
        <f t="shared" si="1139"/>
        <v>0</v>
      </c>
    </row>
    <row r="5957" spans="1:23" ht="21" customHeight="1">
      <c r="A5957" s="316" t="str">
        <f t="shared" si="1130"/>
        <v/>
      </c>
      <c r="B5957" s="316" t="str">
        <f t="shared" si="1131"/>
        <v/>
      </c>
      <c r="C5957" s="316" t="str">
        <f>IF(AND(F5957&lt;&gt;"",G5957&lt;&gt;""),COUNT($C$32:C5956)+1,"")</f>
        <v/>
      </c>
      <c r="D5957" s="292" t="str">
        <f t="shared" si="1132"/>
        <v/>
      </c>
      <c r="E5957" s="292" t="str">
        <f t="shared" si="1133"/>
        <v/>
      </c>
      <c r="F5957" s="316"/>
      <c r="G5957" s="316"/>
      <c r="H5957" s="317"/>
      <c r="I5957" s="316" t="s">
        <v>445</v>
      </c>
      <c r="J5957" s="318"/>
      <c r="K5957" s="319"/>
      <c r="L5957" s="292" t="s">
        <v>446</v>
      </c>
      <c r="M5957" s="324"/>
      <c r="N5957" s="294" t="str">
        <f t="shared" si="1134"/>
        <v/>
      </c>
      <c r="O5957" s="319"/>
      <c r="P5957" s="296" t="str">
        <f t="shared" si="1135"/>
        <v/>
      </c>
      <c r="Q5957" s="552"/>
      <c r="R5957" s="551"/>
      <c r="S5957" s="291"/>
      <c r="T5957" t="str">
        <f t="shared" si="1136"/>
        <v>-</v>
      </c>
      <c r="U5957" s="560">
        <f t="shared" si="1137"/>
        <v>0</v>
      </c>
      <c r="V5957" s="560">
        <f t="shared" si="1138"/>
        <v>0</v>
      </c>
      <c r="W5957" s="560">
        <f t="shared" si="1139"/>
        <v>0</v>
      </c>
    </row>
    <row r="5958" spans="1:23" ht="21" customHeight="1">
      <c r="A5958" s="316" t="str">
        <f t="shared" si="1130"/>
        <v/>
      </c>
      <c r="B5958" s="316" t="str">
        <f t="shared" si="1131"/>
        <v/>
      </c>
      <c r="C5958" s="316" t="str">
        <f>IF(AND(F5958&lt;&gt;"",G5958&lt;&gt;""),COUNT($C$32:C5957)+1,"")</f>
        <v/>
      </c>
      <c r="D5958" s="292" t="str">
        <f t="shared" si="1132"/>
        <v/>
      </c>
      <c r="E5958" s="292" t="str">
        <f t="shared" si="1133"/>
        <v/>
      </c>
      <c r="F5958" s="316"/>
      <c r="G5958" s="316"/>
      <c r="H5958" s="317"/>
      <c r="I5958" s="316" t="s">
        <v>445</v>
      </c>
      <c r="J5958" s="318"/>
      <c r="K5958" s="319"/>
      <c r="L5958" s="292" t="s">
        <v>446</v>
      </c>
      <c r="M5958" s="324"/>
      <c r="N5958" s="294" t="str">
        <f t="shared" si="1134"/>
        <v/>
      </c>
      <c r="O5958" s="319"/>
      <c r="P5958" s="296" t="str">
        <f t="shared" si="1135"/>
        <v/>
      </c>
      <c r="Q5958" s="552"/>
      <c r="R5958" s="551"/>
      <c r="S5958" s="291"/>
      <c r="T5958" t="str">
        <f t="shared" si="1136"/>
        <v>-</v>
      </c>
      <c r="U5958" s="560">
        <f t="shared" si="1137"/>
        <v>0</v>
      </c>
      <c r="V5958" s="560">
        <f t="shared" si="1138"/>
        <v>0</v>
      </c>
      <c r="W5958" s="560">
        <f t="shared" si="1139"/>
        <v>0</v>
      </c>
    </row>
    <row r="5959" spans="1:23" ht="21" customHeight="1">
      <c r="A5959" s="316" t="str">
        <f t="shared" si="1130"/>
        <v/>
      </c>
      <c r="B5959" s="316" t="str">
        <f t="shared" si="1131"/>
        <v/>
      </c>
      <c r="C5959" s="316" t="str">
        <f>IF(AND(F5959&lt;&gt;"",G5959&lt;&gt;""),COUNT($C$32:C5958)+1,"")</f>
        <v/>
      </c>
      <c r="D5959" s="292" t="str">
        <f t="shared" si="1132"/>
        <v/>
      </c>
      <c r="E5959" s="292" t="str">
        <f t="shared" si="1133"/>
        <v/>
      </c>
      <c r="F5959" s="316"/>
      <c r="G5959" s="316"/>
      <c r="H5959" s="317"/>
      <c r="I5959" s="316" t="s">
        <v>445</v>
      </c>
      <c r="J5959" s="318"/>
      <c r="K5959" s="319"/>
      <c r="L5959" s="292" t="s">
        <v>446</v>
      </c>
      <c r="M5959" s="324"/>
      <c r="N5959" s="294" t="str">
        <f t="shared" si="1134"/>
        <v/>
      </c>
      <c r="O5959" s="319"/>
      <c r="P5959" s="296" t="str">
        <f t="shared" si="1135"/>
        <v/>
      </c>
      <c r="Q5959" s="552"/>
      <c r="R5959" s="551"/>
      <c r="S5959" s="291"/>
      <c r="T5959" t="str">
        <f t="shared" si="1136"/>
        <v>-</v>
      </c>
      <c r="U5959" s="560">
        <f t="shared" si="1137"/>
        <v>0</v>
      </c>
      <c r="V5959" s="560">
        <f t="shared" si="1138"/>
        <v>0</v>
      </c>
      <c r="W5959" s="560">
        <f t="shared" si="1139"/>
        <v>0</v>
      </c>
    </row>
    <row r="5960" spans="1:23" ht="21" customHeight="1">
      <c r="A5960" s="316" t="str">
        <f t="shared" si="1130"/>
        <v/>
      </c>
      <c r="B5960" s="316" t="str">
        <f t="shared" si="1131"/>
        <v/>
      </c>
      <c r="C5960" s="316" t="str">
        <f>IF(AND(F5960&lt;&gt;"",G5960&lt;&gt;""),COUNT($C$32:C5959)+1,"")</f>
        <v/>
      </c>
      <c r="D5960" s="292" t="str">
        <f t="shared" si="1132"/>
        <v/>
      </c>
      <c r="E5960" s="292" t="str">
        <f t="shared" si="1133"/>
        <v/>
      </c>
      <c r="F5960" s="316"/>
      <c r="G5960" s="316"/>
      <c r="H5960" s="317"/>
      <c r="I5960" s="316" t="s">
        <v>445</v>
      </c>
      <c r="J5960" s="318"/>
      <c r="K5960" s="319"/>
      <c r="L5960" s="292" t="s">
        <v>446</v>
      </c>
      <c r="M5960" s="324"/>
      <c r="N5960" s="294" t="str">
        <f t="shared" si="1134"/>
        <v/>
      </c>
      <c r="O5960" s="319"/>
      <c r="P5960" s="296" t="str">
        <f t="shared" si="1135"/>
        <v/>
      </c>
      <c r="Q5960" s="552"/>
      <c r="R5960" s="551"/>
      <c r="S5960" s="291"/>
      <c r="T5960" t="str">
        <f t="shared" si="1136"/>
        <v>-</v>
      </c>
      <c r="U5960" s="560">
        <f t="shared" si="1137"/>
        <v>0</v>
      </c>
      <c r="V5960" s="560">
        <f t="shared" si="1138"/>
        <v>0</v>
      </c>
      <c r="W5960" s="560">
        <f t="shared" si="1139"/>
        <v>0</v>
      </c>
    </row>
    <row r="5961" spans="1:23" ht="21" customHeight="1">
      <c r="A5961" s="316" t="str">
        <f t="shared" si="1130"/>
        <v/>
      </c>
      <c r="B5961" s="316" t="str">
        <f t="shared" si="1131"/>
        <v/>
      </c>
      <c r="C5961" s="316" t="str">
        <f>IF(AND(F5961&lt;&gt;"",G5961&lt;&gt;""),COUNT($C$32:C5960)+1,"")</f>
        <v/>
      </c>
      <c r="D5961" s="292" t="str">
        <f t="shared" si="1132"/>
        <v/>
      </c>
      <c r="E5961" s="292" t="str">
        <f t="shared" si="1133"/>
        <v/>
      </c>
      <c r="F5961" s="316"/>
      <c r="G5961" s="316"/>
      <c r="H5961" s="317"/>
      <c r="I5961" s="316" t="s">
        <v>445</v>
      </c>
      <c r="J5961" s="318"/>
      <c r="K5961" s="319"/>
      <c r="L5961" s="292" t="s">
        <v>446</v>
      </c>
      <c r="M5961" s="324"/>
      <c r="N5961" s="294" t="str">
        <f t="shared" si="1134"/>
        <v/>
      </c>
      <c r="O5961" s="319"/>
      <c r="P5961" s="296" t="str">
        <f t="shared" si="1135"/>
        <v/>
      </c>
      <c r="Q5961" s="552"/>
      <c r="R5961" s="551"/>
      <c r="S5961" s="291"/>
      <c r="T5961" t="str">
        <f t="shared" si="1136"/>
        <v>-</v>
      </c>
      <c r="U5961" s="560">
        <f t="shared" si="1137"/>
        <v>0</v>
      </c>
      <c r="V5961" s="560">
        <f t="shared" si="1138"/>
        <v>0</v>
      </c>
      <c r="W5961" s="560">
        <f t="shared" si="1139"/>
        <v>0</v>
      </c>
    </row>
    <row r="5962" spans="1:23" ht="21" customHeight="1">
      <c r="A5962" s="316" t="str">
        <f t="shared" si="1130"/>
        <v/>
      </c>
      <c r="B5962" s="316" t="str">
        <f t="shared" si="1131"/>
        <v/>
      </c>
      <c r="C5962" s="316" t="str">
        <f>IF(AND(F5962&lt;&gt;"",G5962&lt;&gt;""),COUNT($C$32:C5961)+1,"")</f>
        <v/>
      </c>
      <c r="D5962" s="292" t="str">
        <f t="shared" si="1132"/>
        <v/>
      </c>
      <c r="E5962" s="292" t="str">
        <f t="shared" si="1133"/>
        <v/>
      </c>
      <c r="F5962" s="316"/>
      <c r="G5962" s="316"/>
      <c r="H5962" s="317"/>
      <c r="I5962" s="316" t="s">
        <v>445</v>
      </c>
      <c r="J5962" s="318"/>
      <c r="K5962" s="319"/>
      <c r="L5962" s="292" t="s">
        <v>446</v>
      </c>
      <c r="M5962" s="324"/>
      <c r="N5962" s="294" t="str">
        <f t="shared" si="1134"/>
        <v/>
      </c>
      <c r="O5962" s="319"/>
      <c r="P5962" s="296" t="str">
        <f t="shared" si="1135"/>
        <v/>
      </c>
      <c r="Q5962" s="552"/>
      <c r="R5962" s="551"/>
      <c r="S5962" s="291"/>
      <c r="T5962" t="str">
        <f t="shared" si="1136"/>
        <v>-</v>
      </c>
      <c r="U5962" s="560">
        <f t="shared" si="1137"/>
        <v>0</v>
      </c>
      <c r="V5962" s="560">
        <f t="shared" si="1138"/>
        <v>0</v>
      </c>
      <c r="W5962" s="560">
        <f t="shared" si="1139"/>
        <v>0</v>
      </c>
    </row>
    <row r="5963" spans="1:23" ht="21" customHeight="1">
      <c r="A5963" s="316" t="str">
        <f t="shared" si="1130"/>
        <v/>
      </c>
      <c r="B5963" s="316" t="str">
        <f t="shared" si="1131"/>
        <v/>
      </c>
      <c r="C5963" s="316" t="str">
        <f>IF(AND(F5963&lt;&gt;"",G5963&lt;&gt;""),COUNT($C$32:C5962)+1,"")</f>
        <v/>
      </c>
      <c r="D5963" s="292" t="str">
        <f t="shared" si="1132"/>
        <v/>
      </c>
      <c r="E5963" s="292" t="str">
        <f t="shared" si="1133"/>
        <v/>
      </c>
      <c r="F5963" s="316"/>
      <c r="G5963" s="316"/>
      <c r="H5963" s="317"/>
      <c r="I5963" s="316" t="s">
        <v>445</v>
      </c>
      <c r="J5963" s="318"/>
      <c r="K5963" s="319"/>
      <c r="L5963" s="292" t="s">
        <v>446</v>
      </c>
      <c r="M5963" s="324"/>
      <c r="N5963" s="294" t="str">
        <f t="shared" si="1134"/>
        <v/>
      </c>
      <c r="O5963" s="319"/>
      <c r="P5963" s="296" t="str">
        <f t="shared" si="1135"/>
        <v/>
      </c>
      <c r="Q5963" s="552"/>
      <c r="R5963" s="551"/>
      <c r="S5963" s="291"/>
      <c r="T5963" t="str">
        <f t="shared" si="1136"/>
        <v>-</v>
      </c>
      <c r="U5963" s="560">
        <f t="shared" si="1137"/>
        <v>0</v>
      </c>
      <c r="V5963" s="560">
        <f t="shared" si="1138"/>
        <v>0</v>
      </c>
      <c r="W5963" s="560">
        <f t="shared" si="1139"/>
        <v>0</v>
      </c>
    </row>
    <row r="5964" spans="1:23" ht="21" customHeight="1">
      <c r="A5964" s="316" t="str">
        <f t="shared" si="1130"/>
        <v/>
      </c>
      <c r="B5964" s="316" t="str">
        <f t="shared" si="1131"/>
        <v/>
      </c>
      <c r="C5964" s="316" t="str">
        <f>IF(AND(F5964&lt;&gt;"",G5964&lt;&gt;""),COUNT($C$32:C5963)+1,"")</f>
        <v/>
      </c>
      <c r="D5964" s="292" t="str">
        <f t="shared" si="1132"/>
        <v/>
      </c>
      <c r="E5964" s="292" t="str">
        <f t="shared" si="1133"/>
        <v/>
      </c>
      <c r="F5964" s="316"/>
      <c r="G5964" s="316"/>
      <c r="H5964" s="317"/>
      <c r="I5964" s="316" t="s">
        <v>445</v>
      </c>
      <c r="J5964" s="318"/>
      <c r="K5964" s="319"/>
      <c r="L5964" s="292" t="s">
        <v>446</v>
      </c>
      <c r="M5964" s="324"/>
      <c r="N5964" s="294" t="str">
        <f t="shared" si="1134"/>
        <v/>
      </c>
      <c r="O5964" s="319"/>
      <c r="P5964" s="296" t="str">
        <f t="shared" si="1135"/>
        <v/>
      </c>
      <c r="Q5964" s="552"/>
      <c r="R5964" s="551"/>
      <c r="S5964" s="291"/>
      <c r="T5964" t="str">
        <f t="shared" si="1136"/>
        <v>-</v>
      </c>
      <c r="U5964" s="560">
        <f t="shared" si="1137"/>
        <v>0</v>
      </c>
      <c r="V5964" s="560">
        <f t="shared" si="1138"/>
        <v>0</v>
      </c>
      <c r="W5964" s="560">
        <f t="shared" si="1139"/>
        <v>0</v>
      </c>
    </row>
    <row r="5965" spans="1:23" ht="21" customHeight="1">
      <c r="A5965" s="316" t="str">
        <f t="shared" si="1130"/>
        <v/>
      </c>
      <c r="B5965" s="316" t="str">
        <f t="shared" si="1131"/>
        <v/>
      </c>
      <c r="C5965" s="316" t="str">
        <f>IF(AND(F5965&lt;&gt;"",G5965&lt;&gt;""),COUNT($C$32:C5964)+1,"")</f>
        <v/>
      </c>
      <c r="D5965" s="292" t="str">
        <f t="shared" si="1132"/>
        <v/>
      </c>
      <c r="E5965" s="292" t="str">
        <f t="shared" si="1133"/>
        <v/>
      </c>
      <c r="F5965" s="316"/>
      <c r="G5965" s="316"/>
      <c r="H5965" s="317"/>
      <c r="I5965" s="316" t="s">
        <v>445</v>
      </c>
      <c r="J5965" s="318"/>
      <c r="K5965" s="319"/>
      <c r="L5965" s="292" t="s">
        <v>446</v>
      </c>
      <c r="M5965" s="324"/>
      <c r="N5965" s="294" t="str">
        <f t="shared" si="1134"/>
        <v/>
      </c>
      <c r="O5965" s="319"/>
      <c r="P5965" s="296" t="str">
        <f t="shared" si="1135"/>
        <v/>
      </c>
      <c r="Q5965" s="552"/>
      <c r="R5965" s="551"/>
      <c r="S5965" s="291"/>
      <c r="T5965" t="str">
        <f t="shared" si="1136"/>
        <v>-</v>
      </c>
      <c r="U5965" s="560">
        <f t="shared" si="1137"/>
        <v>0</v>
      </c>
      <c r="V5965" s="560">
        <f t="shared" si="1138"/>
        <v>0</v>
      </c>
      <c r="W5965" s="560">
        <f t="shared" si="1139"/>
        <v>0</v>
      </c>
    </row>
    <row r="5966" spans="1:23" ht="21" customHeight="1">
      <c r="A5966" s="316" t="str">
        <f t="shared" si="1130"/>
        <v/>
      </c>
      <c r="B5966" s="316" t="str">
        <f t="shared" si="1131"/>
        <v/>
      </c>
      <c r="C5966" s="316" t="str">
        <f>IF(AND(F5966&lt;&gt;"",G5966&lt;&gt;""),COUNT($C$32:C5965)+1,"")</f>
        <v/>
      </c>
      <c r="D5966" s="292" t="str">
        <f t="shared" si="1132"/>
        <v/>
      </c>
      <c r="E5966" s="292" t="str">
        <f t="shared" si="1133"/>
        <v/>
      </c>
      <c r="F5966" s="316"/>
      <c r="G5966" s="316"/>
      <c r="H5966" s="317"/>
      <c r="I5966" s="316" t="s">
        <v>445</v>
      </c>
      <c r="J5966" s="318"/>
      <c r="K5966" s="319"/>
      <c r="L5966" s="292" t="s">
        <v>446</v>
      </c>
      <c r="M5966" s="324"/>
      <c r="N5966" s="294" t="str">
        <f t="shared" si="1134"/>
        <v/>
      </c>
      <c r="O5966" s="319"/>
      <c r="P5966" s="296" t="str">
        <f t="shared" si="1135"/>
        <v/>
      </c>
      <c r="Q5966" s="552"/>
      <c r="R5966" s="551"/>
      <c r="S5966" s="291"/>
      <c r="T5966" t="str">
        <f t="shared" si="1136"/>
        <v>-</v>
      </c>
      <c r="U5966" s="560">
        <f t="shared" si="1137"/>
        <v>0</v>
      </c>
      <c r="V5966" s="560">
        <f t="shared" si="1138"/>
        <v>0</v>
      </c>
      <c r="W5966" s="560">
        <f t="shared" si="1139"/>
        <v>0</v>
      </c>
    </row>
    <row r="5967" spans="1:23" ht="21" customHeight="1">
      <c r="A5967" s="316" t="str">
        <f t="shared" si="1130"/>
        <v/>
      </c>
      <c r="B5967" s="316" t="str">
        <f t="shared" si="1131"/>
        <v/>
      </c>
      <c r="C5967" s="316" t="str">
        <f>IF(AND(F5967&lt;&gt;"",G5967&lt;&gt;""),COUNT($C$32:C5966)+1,"")</f>
        <v/>
      </c>
      <c r="D5967" s="292" t="str">
        <f t="shared" si="1132"/>
        <v/>
      </c>
      <c r="E5967" s="292" t="str">
        <f t="shared" si="1133"/>
        <v/>
      </c>
      <c r="F5967" s="316"/>
      <c r="G5967" s="316"/>
      <c r="H5967" s="317"/>
      <c r="I5967" s="316" t="s">
        <v>445</v>
      </c>
      <c r="J5967" s="318"/>
      <c r="K5967" s="319"/>
      <c r="L5967" s="292" t="s">
        <v>446</v>
      </c>
      <c r="M5967" s="324"/>
      <c r="N5967" s="294" t="str">
        <f t="shared" si="1134"/>
        <v/>
      </c>
      <c r="O5967" s="319"/>
      <c r="P5967" s="296" t="str">
        <f t="shared" si="1135"/>
        <v/>
      </c>
      <c r="Q5967" s="552"/>
      <c r="R5967" s="551"/>
      <c r="S5967" s="291"/>
      <c r="T5967" t="str">
        <f t="shared" si="1136"/>
        <v>-</v>
      </c>
      <c r="U5967" s="560">
        <f t="shared" si="1137"/>
        <v>0</v>
      </c>
      <c r="V5967" s="560">
        <f t="shared" si="1138"/>
        <v>0</v>
      </c>
      <c r="W5967" s="560">
        <f t="shared" si="1139"/>
        <v>0</v>
      </c>
    </row>
    <row r="5968" spans="1:23" ht="21" customHeight="1">
      <c r="A5968" s="316" t="str">
        <f t="shared" si="1130"/>
        <v/>
      </c>
      <c r="B5968" s="316" t="str">
        <f t="shared" si="1131"/>
        <v/>
      </c>
      <c r="C5968" s="316" t="str">
        <f>IF(AND(F5968&lt;&gt;"",G5968&lt;&gt;""),COUNT($C$32:C5967)+1,"")</f>
        <v/>
      </c>
      <c r="D5968" s="292" t="str">
        <f t="shared" si="1132"/>
        <v/>
      </c>
      <c r="E5968" s="292" t="str">
        <f t="shared" si="1133"/>
        <v/>
      </c>
      <c r="F5968" s="316"/>
      <c r="G5968" s="316"/>
      <c r="H5968" s="317"/>
      <c r="I5968" s="316" t="s">
        <v>445</v>
      </c>
      <c r="J5968" s="318"/>
      <c r="K5968" s="319"/>
      <c r="L5968" s="292" t="s">
        <v>446</v>
      </c>
      <c r="M5968" s="324"/>
      <c r="N5968" s="294" t="str">
        <f t="shared" si="1134"/>
        <v/>
      </c>
      <c r="O5968" s="319"/>
      <c r="P5968" s="296" t="str">
        <f t="shared" si="1135"/>
        <v/>
      </c>
      <c r="Q5968" s="552"/>
      <c r="R5968" s="551"/>
      <c r="S5968" s="291"/>
      <c r="T5968" t="str">
        <f t="shared" si="1136"/>
        <v>-</v>
      </c>
      <c r="U5968" s="560">
        <f t="shared" si="1137"/>
        <v>0</v>
      </c>
      <c r="V5968" s="560">
        <f t="shared" si="1138"/>
        <v>0</v>
      </c>
      <c r="W5968" s="560">
        <f t="shared" si="1139"/>
        <v>0</v>
      </c>
    </row>
    <row r="5969" spans="1:23" ht="21" customHeight="1">
      <c r="A5969" s="316" t="str">
        <f t="shared" si="1130"/>
        <v/>
      </c>
      <c r="B5969" s="316" t="str">
        <f t="shared" si="1131"/>
        <v/>
      </c>
      <c r="C5969" s="316" t="str">
        <f>IF(AND(F5969&lt;&gt;"",G5969&lt;&gt;""),COUNT($C$32:C5968)+1,"")</f>
        <v/>
      </c>
      <c r="D5969" s="292" t="str">
        <f t="shared" si="1132"/>
        <v/>
      </c>
      <c r="E5969" s="292" t="str">
        <f t="shared" si="1133"/>
        <v/>
      </c>
      <c r="F5969" s="316"/>
      <c r="G5969" s="316"/>
      <c r="H5969" s="317"/>
      <c r="I5969" s="316" t="s">
        <v>445</v>
      </c>
      <c r="J5969" s="318"/>
      <c r="K5969" s="319"/>
      <c r="L5969" s="292" t="s">
        <v>446</v>
      </c>
      <c r="M5969" s="324"/>
      <c r="N5969" s="294" t="str">
        <f t="shared" si="1134"/>
        <v/>
      </c>
      <c r="O5969" s="319"/>
      <c r="P5969" s="296" t="str">
        <f t="shared" si="1135"/>
        <v/>
      </c>
      <c r="Q5969" s="552"/>
      <c r="R5969" s="551"/>
      <c r="S5969" s="291"/>
      <c r="T5969" t="str">
        <f t="shared" si="1136"/>
        <v>-</v>
      </c>
      <c r="U5969" s="560">
        <f t="shared" si="1137"/>
        <v>0</v>
      </c>
      <c r="V5969" s="560">
        <f t="shared" si="1138"/>
        <v>0</v>
      </c>
      <c r="W5969" s="560">
        <f t="shared" si="1139"/>
        <v>0</v>
      </c>
    </row>
    <row r="5970" spans="1:23" ht="21" customHeight="1">
      <c r="A5970" s="316" t="str">
        <f t="shared" si="1130"/>
        <v/>
      </c>
      <c r="B5970" s="316" t="str">
        <f t="shared" si="1131"/>
        <v/>
      </c>
      <c r="C5970" s="316" t="str">
        <f>IF(AND(F5970&lt;&gt;"",G5970&lt;&gt;""),COUNT($C$32:C5969)+1,"")</f>
        <v/>
      </c>
      <c r="D5970" s="292" t="str">
        <f t="shared" si="1132"/>
        <v/>
      </c>
      <c r="E5970" s="292" t="str">
        <f t="shared" si="1133"/>
        <v/>
      </c>
      <c r="F5970" s="316"/>
      <c r="G5970" s="316"/>
      <c r="H5970" s="317"/>
      <c r="I5970" s="316" t="s">
        <v>445</v>
      </c>
      <c r="J5970" s="318"/>
      <c r="K5970" s="319"/>
      <c r="L5970" s="292" t="s">
        <v>446</v>
      </c>
      <c r="M5970" s="324"/>
      <c r="N5970" s="294" t="str">
        <f t="shared" si="1134"/>
        <v/>
      </c>
      <c r="O5970" s="319"/>
      <c r="P5970" s="296" t="str">
        <f t="shared" si="1135"/>
        <v/>
      </c>
      <c r="Q5970" s="552"/>
      <c r="R5970" s="551"/>
      <c r="S5970" s="291"/>
      <c r="T5970" t="str">
        <f t="shared" si="1136"/>
        <v>-</v>
      </c>
      <c r="U5970" s="560">
        <f t="shared" si="1137"/>
        <v>0</v>
      </c>
      <c r="V5970" s="560">
        <f t="shared" si="1138"/>
        <v>0</v>
      </c>
      <c r="W5970" s="560">
        <f t="shared" si="1139"/>
        <v>0</v>
      </c>
    </row>
    <row r="5971" spans="1:23" ht="21" customHeight="1">
      <c r="A5971" s="316" t="str">
        <f t="shared" si="1130"/>
        <v/>
      </c>
      <c r="B5971" s="316" t="str">
        <f t="shared" si="1131"/>
        <v/>
      </c>
      <c r="C5971" s="316" t="str">
        <f>IF(AND(F5971&lt;&gt;"",G5971&lt;&gt;""),COUNT($C$32:C5970)+1,"")</f>
        <v/>
      </c>
      <c r="D5971" s="292" t="str">
        <f t="shared" si="1132"/>
        <v/>
      </c>
      <c r="E5971" s="292" t="str">
        <f t="shared" si="1133"/>
        <v/>
      </c>
      <c r="F5971" s="316"/>
      <c r="G5971" s="316"/>
      <c r="H5971" s="317"/>
      <c r="I5971" s="316" t="s">
        <v>445</v>
      </c>
      <c r="J5971" s="318"/>
      <c r="K5971" s="319"/>
      <c r="L5971" s="292" t="s">
        <v>446</v>
      </c>
      <c r="M5971" s="324"/>
      <c r="N5971" s="294" t="str">
        <f t="shared" si="1134"/>
        <v/>
      </c>
      <c r="O5971" s="319"/>
      <c r="P5971" s="296" t="str">
        <f t="shared" si="1135"/>
        <v/>
      </c>
      <c r="Q5971" s="552"/>
      <c r="R5971" s="551"/>
      <c r="S5971" s="291"/>
      <c r="T5971" t="str">
        <f t="shared" si="1136"/>
        <v>-</v>
      </c>
      <c r="U5971" s="560">
        <f t="shared" si="1137"/>
        <v>0</v>
      </c>
      <c r="V5971" s="560">
        <f t="shared" si="1138"/>
        <v>0</v>
      </c>
      <c r="W5971" s="560">
        <f t="shared" si="1139"/>
        <v>0</v>
      </c>
    </row>
    <row r="5972" spans="1:23" ht="21" customHeight="1">
      <c r="A5972" s="316" t="str">
        <f t="shared" si="1130"/>
        <v/>
      </c>
      <c r="B5972" s="316" t="str">
        <f t="shared" si="1131"/>
        <v/>
      </c>
      <c r="C5972" s="316" t="str">
        <f>IF(AND(F5972&lt;&gt;"",G5972&lt;&gt;""),COUNT($C$32:C5971)+1,"")</f>
        <v/>
      </c>
      <c r="D5972" s="292" t="str">
        <f t="shared" si="1132"/>
        <v/>
      </c>
      <c r="E5972" s="292" t="str">
        <f t="shared" si="1133"/>
        <v/>
      </c>
      <c r="F5972" s="316"/>
      <c r="G5972" s="316"/>
      <c r="H5972" s="317"/>
      <c r="I5972" s="316" t="s">
        <v>445</v>
      </c>
      <c r="J5972" s="318"/>
      <c r="K5972" s="319"/>
      <c r="L5972" s="292" t="s">
        <v>446</v>
      </c>
      <c r="M5972" s="324"/>
      <c r="N5972" s="294" t="str">
        <f t="shared" si="1134"/>
        <v/>
      </c>
      <c r="O5972" s="319"/>
      <c r="P5972" s="296" t="str">
        <f t="shared" si="1135"/>
        <v/>
      </c>
      <c r="Q5972" s="552"/>
      <c r="R5972" s="551"/>
      <c r="S5972" s="291"/>
      <c r="T5972" t="str">
        <f t="shared" si="1136"/>
        <v>-</v>
      </c>
      <c r="U5972" s="560">
        <f t="shared" si="1137"/>
        <v>0</v>
      </c>
      <c r="V5972" s="560">
        <f t="shared" si="1138"/>
        <v>0</v>
      </c>
      <c r="W5972" s="560">
        <f t="shared" si="1139"/>
        <v>0</v>
      </c>
    </row>
    <row r="5973" spans="1:23" ht="21" customHeight="1">
      <c r="A5973" s="316" t="str">
        <f t="shared" si="1130"/>
        <v/>
      </c>
      <c r="B5973" s="316" t="str">
        <f t="shared" si="1131"/>
        <v/>
      </c>
      <c r="C5973" s="316" t="str">
        <f>IF(AND(F5973&lt;&gt;"",G5973&lt;&gt;""),COUNT($C$32:C5972)+1,"")</f>
        <v/>
      </c>
      <c r="D5973" s="292" t="str">
        <f t="shared" si="1132"/>
        <v/>
      </c>
      <c r="E5973" s="292" t="str">
        <f t="shared" si="1133"/>
        <v/>
      </c>
      <c r="F5973" s="316"/>
      <c r="G5973" s="316"/>
      <c r="H5973" s="317"/>
      <c r="I5973" s="316" t="s">
        <v>445</v>
      </c>
      <c r="J5973" s="318"/>
      <c r="K5973" s="319"/>
      <c r="L5973" s="292" t="s">
        <v>446</v>
      </c>
      <c r="M5973" s="324"/>
      <c r="N5973" s="294" t="str">
        <f t="shared" si="1134"/>
        <v/>
      </c>
      <c r="O5973" s="319"/>
      <c r="P5973" s="296" t="str">
        <f t="shared" si="1135"/>
        <v/>
      </c>
      <c r="Q5973" s="552"/>
      <c r="R5973" s="551"/>
      <c r="S5973" s="291"/>
      <c r="T5973" t="str">
        <f t="shared" si="1136"/>
        <v>-</v>
      </c>
      <c r="U5973" s="560">
        <f t="shared" si="1137"/>
        <v>0</v>
      </c>
      <c r="V5973" s="560">
        <f t="shared" si="1138"/>
        <v>0</v>
      </c>
      <c r="W5973" s="560">
        <f t="shared" si="1139"/>
        <v>0</v>
      </c>
    </row>
    <row r="5974" spans="1:23" ht="21" customHeight="1">
      <c r="A5974" s="316" t="str">
        <f t="shared" si="1130"/>
        <v/>
      </c>
      <c r="B5974" s="316" t="str">
        <f t="shared" si="1131"/>
        <v/>
      </c>
      <c r="C5974" s="316" t="str">
        <f>IF(AND(F5974&lt;&gt;"",G5974&lt;&gt;""),COUNT($C$32:C5973)+1,"")</f>
        <v/>
      </c>
      <c r="D5974" s="292" t="str">
        <f t="shared" si="1132"/>
        <v/>
      </c>
      <c r="E5974" s="292" t="str">
        <f t="shared" si="1133"/>
        <v/>
      </c>
      <c r="F5974" s="316"/>
      <c r="G5974" s="316"/>
      <c r="H5974" s="317"/>
      <c r="I5974" s="316" t="s">
        <v>445</v>
      </c>
      <c r="J5974" s="318"/>
      <c r="K5974" s="319"/>
      <c r="L5974" s="292" t="s">
        <v>446</v>
      </c>
      <c r="M5974" s="324"/>
      <c r="N5974" s="294" t="str">
        <f t="shared" si="1134"/>
        <v/>
      </c>
      <c r="O5974" s="319"/>
      <c r="P5974" s="296" t="str">
        <f t="shared" si="1135"/>
        <v/>
      </c>
      <c r="Q5974" s="552"/>
      <c r="R5974" s="551"/>
      <c r="S5974" s="291"/>
      <c r="T5974" t="str">
        <f t="shared" si="1136"/>
        <v>-</v>
      </c>
      <c r="U5974" s="560">
        <f t="shared" si="1137"/>
        <v>0</v>
      </c>
      <c r="V5974" s="560">
        <f t="shared" si="1138"/>
        <v>0</v>
      </c>
      <c r="W5974" s="560">
        <f t="shared" si="1139"/>
        <v>0</v>
      </c>
    </row>
    <row r="5975" spans="1:23" ht="21" customHeight="1">
      <c r="A5975" s="316" t="str">
        <f t="shared" si="1130"/>
        <v/>
      </c>
      <c r="B5975" s="316" t="str">
        <f t="shared" si="1131"/>
        <v/>
      </c>
      <c r="C5975" s="316" t="str">
        <f>IF(AND(F5975&lt;&gt;"",G5975&lt;&gt;""),COUNT($C$32:C5974)+1,"")</f>
        <v/>
      </c>
      <c r="D5975" s="292" t="str">
        <f t="shared" si="1132"/>
        <v/>
      </c>
      <c r="E5975" s="292" t="str">
        <f t="shared" si="1133"/>
        <v/>
      </c>
      <c r="F5975" s="316"/>
      <c r="G5975" s="316"/>
      <c r="H5975" s="317"/>
      <c r="I5975" s="316" t="s">
        <v>445</v>
      </c>
      <c r="J5975" s="318"/>
      <c r="K5975" s="319"/>
      <c r="L5975" s="292" t="s">
        <v>446</v>
      </c>
      <c r="M5975" s="324"/>
      <c r="N5975" s="294" t="str">
        <f t="shared" si="1134"/>
        <v/>
      </c>
      <c r="O5975" s="319"/>
      <c r="P5975" s="296" t="str">
        <f t="shared" si="1135"/>
        <v/>
      </c>
      <c r="Q5975" s="552"/>
      <c r="R5975" s="551"/>
      <c r="S5975" s="291"/>
      <c r="T5975" t="str">
        <f t="shared" si="1136"/>
        <v>-</v>
      </c>
      <c r="U5975" s="560">
        <f t="shared" si="1137"/>
        <v>0</v>
      </c>
      <c r="V5975" s="560">
        <f t="shared" si="1138"/>
        <v>0</v>
      </c>
      <c r="W5975" s="560">
        <f t="shared" si="1139"/>
        <v>0</v>
      </c>
    </row>
    <row r="5976" spans="1:23" ht="21" customHeight="1">
      <c r="A5976" s="316" t="str">
        <f t="shared" si="1130"/>
        <v/>
      </c>
      <c r="B5976" s="316" t="str">
        <f t="shared" si="1131"/>
        <v/>
      </c>
      <c r="C5976" s="316" t="str">
        <f>IF(AND(F5976&lt;&gt;"",G5976&lt;&gt;""),COUNT($C$32:C5975)+1,"")</f>
        <v/>
      </c>
      <c r="D5976" s="292" t="str">
        <f t="shared" si="1132"/>
        <v/>
      </c>
      <c r="E5976" s="292" t="str">
        <f t="shared" si="1133"/>
        <v/>
      </c>
      <c r="F5976" s="316"/>
      <c r="G5976" s="316"/>
      <c r="H5976" s="317"/>
      <c r="I5976" s="316" t="s">
        <v>445</v>
      </c>
      <c r="J5976" s="318"/>
      <c r="K5976" s="319"/>
      <c r="L5976" s="292" t="s">
        <v>446</v>
      </c>
      <c r="M5976" s="324"/>
      <c r="N5976" s="294" t="str">
        <f t="shared" si="1134"/>
        <v/>
      </c>
      <c r="O5976" s="319"/>
      <c r="P5976" s="296" t="str">
        <f t="shared" si="1135"/>
        <v/>
      </c>
      <c r="Q5976" s="552"/>
      <c r="R5976" s="551"/>
      <c r="S5976" s="291"/>
      <c r="T5976" t="str">
        <f t="shared" si="1136"/>
        <v>-</v>
      </c>
      <c r="U5976" s="560">
        <f t="shared" si="1137"/>
        <v>0</v>
      </c>
      <c r="V5976" s="560">
        <f t="shared" si="1138"/>
        <v>0</v>
      </c>
      <c r="W5976" s="560">
        <f t="shared" si="1139"/>
        <v>0</v>
      </c>
    </row>
    <row r="5977" spans="1:23" ht="21" customHeight="1">
      <c r="A5977" s="316" t="str">
        <f t="shared" si="1130"/>
        <v/>
      </c>
      <c r="B5977" s="316" t="str">
        <f t="shared" si="1131"/>
        <v/>
      </c>
      <c r="C5977" s="316" t="str">
        <f>IF(AND(F5977&lt;&gt;"",G5977&lt;&gt;""),COUNT($C$32:C5976)+1,"")</f>
        <v/>
      </c>
      <c r="D5977" s="292" t="str">
        <f t="shared" si="1132"/>
        <v/>
      </c>
      <c r="E5977" s="292" t="str">
        <f t="shared" si="1133"/>
        <v/>
      </c>
      <c r="F5977" s="316"/>
      <c r="G5977" s="316"/>
      <c r="H5977" s="317"/>
      <c r="I5977" s="316" t="s">
        <v>445</v>
      </c>
      <c r="J5977" s="318"/>
      <c r="K5977" s="319"/>
      <c r="L5977" s="292" t="s">
        <v>446</v>
      </c>
      <c r="M5977" s="324"/>
      <c r="N5977" s="294" t="str">
        <f t="shared" si="1134"/>
        <v/>
      </c>
      <c r="O5977" s="319"/>
      <c r="P5977" s="296" t="str">
        <f t="shared" si="1135"/>
        <v/>
      </c>
      <c r="Q5977" s="552"/>
      <c r="R5977" s="551"/>
      <c r="S5977" s="291"/>
      <c r="T5977" t="str">
        <f t="shared" si="1136"/>
        <v>-</v>
      </c>
      <c r="U5977" s="560">
        <f t="shared" si="1137"/>
        <v>0</v>
      </c>
      <c r="V5977" s="560">
        <f t="shared" si="1138"/>
        <v>0</v>
      </c>
      <c r="W5977" s="560">
        <f t="shared" si="1139"/>
        <v>0</v>
      </c>
    </row>
    <row r="5978" spans="1:23" ht="21" customHeight="1">
      <c r="A5978" s="316" t="str">
        <f t="shared" si="1130"/>
        <v/>
      </c>
      <c r="B5978" s="316" t="str">
        <f t="shared" si="1131"/>
        <v/>
      </c>
      <c r="C5978" s="316" t="str">
        <f>IF(AND(F5978&lt;&gt;"",G5978&lt;&gt;""),COUNT($C$32:C5977)+1,"")</f>
        <v/>
      </c>
      <c r="D5978" s="292" t="str">
        <f t="shared" si="1132"/>
        <v/>
      </c>
      <c r="E5978" s="292" t="str">
        <f t="shared" si="1133"/>
        <v/>
      </c>
      <c r="F5978" s="316"/>
      <c r="G5978" s="316"/>
      <c r="H5978" s="317"/>
      <c r="I5978" s="316" t="s">
        <v>445</v>
      </c>
      <c r="J5978" s="318"/>
      <c r="K5978" s="319"/>
      <c r="L5978" s="292" t="s">
        <v>446</v>
      </c>
      <c r="M5978" s="324"/>
      <c r="N5978" s="294" t="str">
        <f t="shared" si="1134"/>
        <v/>
      </c>
      <c r="O5978" s="319"/>
      <c r="P5978" s="296" t="str">
        <f t="shared" si="1135"/>
        <v/>
      </c>
      <c r="Q5978" s="552"/>
      <c r="R5978" s="551"/>
      <c r="S5978" s="291"/>
      <c r="T5978" t="str">
        <f t="shared" si="1136"/>
        <v>-</v>
      </c>
      <c r="U5978" s="560">
        <f t="shared" si="1137"/>
        <v>0</v>
      </c>
      <c r="V5978" s="560">
        <f t="shared" si="1138"/>
        <v>0</v>
      </c>
      <c r="W5978" s="560">
        <f t="shared" si="1139"/>
        <v>0</v>
      </c>
    </row>
    <row r="5979" spans="1:23" ht="21" customHeight="1">
      <c r="A5979" s="316" t="str">
        <f t="shared" si="1130"/>
        <v/>
      </c>
      <c r="B5979" s="316" t="str">
        <f t="shared" si="1131"/>
        <v/>
      </c>
      <c r="C5979" s="316" t="str">
        <f>IF(AND(F5979&lt;&gt;"",G5979&lt;&gt;""),COUNT($C$32:C5978)+1,"")</f>
        <v/>
      </c>
      <c r="D5979" s="292" t="str">
        <f t="shared" si="1132"/>
        <v/>
      </c>
      <c r="E5979" s="292" t="str">
        <f t="shared" si="1133"/>
        <v/>
      </c>
      <c r="F5979" s="316"/>
      <c r="G5979" s="316"/>
      <c r="H5979" s="317"/>
      <c r="I5979" s="316" t="s">
        <v>445</v>
      </c>
      <c r="J5979" s="318"/>
      <c r="K5979" s="319"/>
      <c r="L5979" s="292" t="s">
        <v>446</v>
      </c>
      <c r="M5979" s="324"/>
      <c r="N5979" s="294" t="str">
        <f t="shared" si="1134"/>
        <v/>
      </c>
      <c r="O5979" s="319"/>
      <c r="P5979" s="296" t="str">
        <f t="shared" si="1135"/>
        <v/>
      </c>
      <c r="Q5979" s="552"/>
      <c r="R5979" s="551"/>
      <c r="S5979" s="291"/>
      <c r="T5979" t="str">
        <f t="shared" si="1136"/>
        <v>-</v>
      </c>
      <c r="U5979" s="560">
        <f t="shared" si="1137"/>
        <v>0</v>
      </c>
      <c r="V5979" s="560">
        <f t="shared" si="1138"/>
        <v>0</v>
      </c>
      <c r="W5979" s="560">
        <f t="shared" si="1139"/>
        <v>0</v>
      </c>
    </row>
    <row r="5980" spans="1:23" ht="21" customHeight="1">
      <c r="A5980" s="316" t="str">
        <f t="shared" si="1130"/>
        <v/>
      </c>
      <c r="B5980" s="316" t="str">
        <f t="shared" si="1131"/>
        <v/>
      </c>
      <c r="C5980" s="316" t="str">
        <f>IF(AND(F5980&lt;&gt;"",G5980&lt;&gt;""),COUNT($C$32:C5979)+1,"")</f>
        <v/>
      </c>
      <c r="D5980" s="292" t="str">
        <f t="shared" si="1132"/>
        <v/>
      </c>
      <c r="E5980" s="292" t="str">
        <f t="shared" si="1133"/>
        <v/>
      </c>
      <c r="F5980" s="316"/>
      <c r="G5980" s="316"/>
      <c r="H5980" s="317"/>
      <c r="I5980" s="316" t="s">
        <v>445</v>
      </c>
      <c r="J5980" s="318"/>
      <c r="K5980" s="319"/>
      <c r="L5980" s="292" t="s">
        <v>446</v>
      </c>
      <c r="M5980" s="324"/>
      <c r="N5980" s="294" t="str">
        <f t="shared" si="1134"/>
        <v/>
      </c>
      <c r="O5980" s="319"/>
      <c r="P5980" s="296" t="str">
        <f t="shared" si="1135"/>
        <v/>
      </c>
      <c r="Q5980" s="552"/>
      <c r="R5980" s="551"/>
      <c r="S5980" s="291"/>
      <c r="T5980" t="str">
        <f t="shared" si="1136"/>
        <v>-</v>
      </c>
      <c r="U5980" s="560">
        <f t="shared" si="1137"/>
        <v>0</v>
      </c>
      <c r="V5980" s="560">
        <f t="shared" si="1138"/>
        <v>0</v>
      </c>
      <c r="W5980" s="560">
        <f t="shared" si="1139"/>
        <v>0</v>
      </c>
    </row>
    <row r="5981" spans="1:23" ht="21" customHeight="1">
      <c r="A5981" s="316" t="str">
        <f t="shared" si="1130"/>
        <v/>
      </c>
      <c r="B5981" s="316" t="str">
        <f t="shared" si="1131"/>
        <v/>
      </c>
      <c r="C5981" s="316" t="str">
        <f>IF(AND(F5981&lt;&gt;"",G5981&lt;&gt;""),COUNT($C$32:C5980)+1,"")</f>
        <v/>
      </c>
      <c r="D5981" s="292" t="str">
        <f t="shared" si="1132"/>
        <v/>
      </c>
      <c r="E5981" s="292" t="str">
        <f t="shared" si="1133"/>
        <v/>
      </c>
      <c r="F5981" s="316"/>
      <c r="G5981" s="316"/>
      <c r="H5981" s="317"/>
      <c r="I5981" s="316" t="s">
        <v>445</v>
      </c>
      <c r="J5981" s="318"/>
      <c r="K5981" s="319"/>
      <c r="L5981" s="292" t="s">
        <v>446</v>
      </c>
      <c r="M5981" s="324"/>
      <c r="N5981" s="294" t="str">
        <f t="shared" si="1134"/>
        <v/>
      </c>
      <c r="O5981" s="319"/>
      <c r="P5981" s="296" t="str">
        <f t="shared" si="1135"/>
        <v/>
      </c>
      <c r="Q5981" s="552"/>
      <c r="R5981" s="551"/>
      <c r="S5981" s="291"/>
      <c r="T5981" t="str">
        <f t="shared" si="1136"/>
        <v>-</v>
      </c>
      <c r="U5981" s="560">
        <f t="shared" si="1137"/>
        <v>0</v>
      </c>
      <c r="V5981" s="560">
        <f t="shared" si="1138"/>
        <v>0</v>
      </c>
      <c r="W5981" s="560">
        <f t="shared" si="1139"/>
        <v>0</v>
      </c>
    </row>
    <row r="5982" spans="1:23" ht="21" customHeight="1">
      <c r="A5982" s="316" t="str">
        <f t="shared" si="1130"/>
        <v/>
      </c>
      <c r="B5982" s="316" t="str">
        <f t="shared" si="1131"/>
        <v/>
      </c>
      <c r="C5982" s="316" t="str">
        <f>IF(AND(F5982&lt;&gt;"",G5982&lt;&gt;""),COUNT($C$32:C5981)+1,"")</f>
        <v/>
      </c>
      <c r="D5982" s="292" t="str">
        <f t="shared" si="1132"/>
        <v/>
      </c>
      <c r="E5982" s="292" t="str">
        <f t="shared" si="1133"/>
        <v/>
      </c>
      <c r="F5982" s="316"/>
      <c r="G5982" s="316"/>
      <c r="H5982" s="317"/>
      <c r="I5982" s="316" t="s">
        <v>445</v>
      </c>
      <c r="J5982" s="318"/>
      <c r="K5982" s="319"/>
      <c r="L5982" s="292" t="s">
        <v>446</v>
      </c>
      <c r="M5982" s="324"/>
      <c r="N5982" s="294" t="str">
        <f t="shared" si="1134"/>
        <v/>
      </c>
      <c r="O5982" s="319"/>
      <c r="P5982" s="296" t="str">
        <f t="shared" si="1135"/>
        <v/>
      </c>
      <c r="Q5982" s="552"/>
      <c r="R5982" s="551"/>
      <c r="S5982" s="291"/>
      <c r="T5982" t="str">
        <f t="shared" si="1136"/>
        <v>-</v>
      </c>
      <c r="U5982" s="560">
        <f t="shared" si="1137"/>
        <v>0</v>
      </c>
      <c r="V5982" s="560">
        <f t="shared" si="1138"/>
        <v>0</v>
      </c>
      <c r="W5982" s="560">
        <f t="shared" si="1139"/>
        <v>0</v>
      </c>
    </row>
    <row r="5983" spans="1:23" ht="21" customHeight="1">
      <c r="A5983" s="316" t="str">
        <f t="shared" si="1130"/>
        <v/>
      </c>
      <c r="B5983" s="316" t="str">
        <f t="shared" si="1131"/>
        <v/>
      </c>
      <c r="C5983" s="316" t="str">
        <f>IF(AND(F5983&lt;&gt;"",G5983&lt;&gt;""),COUNT($C$32:C5982)+1,"")</f>
        <v/>
      </c>
      <c r="D5983" s="292" t="str">
        <f t="shared" si="1132"/>
        <v/>
      </c>
      <c r="E5983" s="292" t="str">
        <f t="shared" si="1133"/>
        <v/>
      </c>
      <c r="F5983" s="316"/>
      <c r="G5983" s="316"/>
      <c r="H5983" s="317"/>
      <c r="I5983" s="316" t="s">
        <v>445</v>
      </c>
      <c r="J5983" s="318"/>
      <c r="K5983" s="319"/>
      <c r="L5983" s="292" t="s">
        <v>446</v>
      </c>
      <c r="M5983" s="324"/>
      <c r="N5983" s="294" t="str">
        <f t="shared" si="1134"/>
        <v/>
      </c>
      <c r="O5983" s="319"/>
      <c r="P5983" s="296" t="str">
        <f t="shared" si="1135"/>
        <v/>
      </c>
      <c r="Q5983" s="552"/>
      <c r="R5983" s="551"/>
      <c r="S5983" s="291"/>
      <c r="T5983" t="str">
        <f t="shared" si="1136"/>
        <v>-</v>
      </c>
      <c r="U5983" s="560">
        <f t="shared" si="1137"/>
        <v>0</v>
      </c>
      <c r="V5983" s="560">
        <f t="shared" si="1138"/>
        <v>0</v>
      </c>
      <c r="W5983" s="560">
        <f t="shared" si="1139"/>
        <v>0</v>
      </c>
    </row>
    <row r="5984" spans="1:23" ht="21" customHeight="1">
      <c r="A5984" s="316" t="str">
        <f t="shared" si="1130"/>
        <v/>
      </c>
      <c r="B5984" s="316" t="str">
        <f t="shared" si="1131"/>
        <v/>
      </c>
      <c r="C5984" s="316" t="str">
        <f>IF(AND(F5984&lt;&gt;"",G5984&lt;&gt;""),COUNT($C$32:C5983)+1,"")</f>
        <v/>
      </c>
      <c r="D5984" s="292" t="str">
        <f t="shared" si="1132"/>
        <v/>
      </c>
      <c r="E5984" s="292" t="str">
        <f t="shared" si="1133"/>
        <v/>
      </c>
      <c r="F5984" s="316"/>
      <c r="G5984" s="316"/>
      <c r="H5984" s="317"/>
      <c r="I5984" s="316" t="s">
        <v>445</v>
      </c>
      <c r="J5984" s="318"/>
      <c r="K5984" s="319"/>
      <c r="L5984" s="292" t="s">
        <v>446</v>
      </c>
      <c r="M5984" s="324"/>
      <c r="N5984" s="294" t="str">
        <f t="shared" si="1134"/>
        <v/>
      </c>
      <c r="O5984" s="319"/>
      <c r="P5984" s="296" t="str">
        <f t="shared" si="1135"/>
        <v/>
      </c>
      <c r="Q5984" s="552"/>
      <c r="R5984" s="551"/>
      <c r="S5984" s="291"/>
      <c r="T5984" t="str">
        <f t="shared" si="1136"/>
        <v>-</v>
      </c>
      <c r="U5984" s="560">
        <f t="shared" si="1137"/>
        <v>0</v>
      </c>
      <c r="V5984" s="560">
        <f t="shared" si="1138"/>
        <v>0</v>
      </c>
      <c r="W5984" s="560">
        <f t="shared" si="1139"/>
        <v>0</v>
      </c>
    </row>
    <row r="5985" spans="1:23" ht="21" customHeight="1">
      <c r="A5985" s="316" t="str">
        <f t="shared" si="1130"/>
        <v/>
      </c>
      <c r="B5985" s="316" t="str">
        <f t="shared" si="1131"/>
        <v/>
      </c>
      <c r="C5985" s="316" t="str">
        <f>IF(AND(F5985&lt;&gt;"",G5985&lt;&gt;""),COUNT($C$32:C5984)+1,"")</f>
        <v/>
      </c>
      <c r="D5985" s="292" t="str">
        <f t="shared" si="1132"/>
        <v/>
      </c>
      <c r="E5985" s="292" t="str">
        <f t="shared" si="1133"/>
        <v/>
      </c>
      <c r="F5985" s="316"/>
      <c r="G5985" s="316"/>
      <c r="H5985" s="317"/>
      <c r="I5985" s="316" t="s">
        <v>445</v>
      </c>
      <c r="J5985" s="318"/>
      <c r="K5985" s="319"/>
      <c r="L5985" s="292" t="s">
        <v>446</v>
      </c>
      <c r="M5985" s="324"/>
      <c r="N5985" s="294" t="str">
        <f t="shared" si="1134"/>
        <v/>
      </c>
      <c r="O5985" s="319"/>
      <c r="P5985" s="296" t="str">
        <f t="shared" si="1135"/>
        <v/>
      </c>
      <c r="Q5985" s="552"/>
      <c r="R5985" s="551"/>
      <c r="S5985" s="291"/>
      <c r="T5985" t="str">
        <f t="shared" si="1136"/>
        <v>-</v>
      </c>
      <c r="U5985" s="560">
        <f t="shared" si="1137"/>
        <v>0</v>
      </c>
      <c r="V5985" s="560">
        <f t="shared" si="1138"/>
        <v>0</v>
      </c>
      <c r="W5985" s="560">
        <f t="shared" si="1139"/>
        <v>0</v>
      </c>
    </row>
    <row r="5986" spans="1:23" ht="21" customHeight="1">
      <c r="A5986" s="316" t="str">
        <f t="shared" si="1130"/>
        <v/>
      </c>
      <c r="B5986" s="316" t="str">
        <f t="shared" si="1131"/>
        <v/>
      </c>
      <c r="C5986" s="316" t="str">
        <f>IF(AND(F5986&lt;&gt;"",G5986&lt;&gt;""),COUNT($C$32:C5985)+1,"")</f>
        <v/>
      </c>
      <c r="D5986" s="292" t="str">
        <f t="shared" si="1132"/>
        <v/>
      </c>
      <c r="E5986" s="292" t="str">
        <f t="shared" si="1133"/>
        <v/>
      </c>
      <c r="F5986" s="316"/>
      <c r="G5986" s="316"/>
      <c r="H5986" s="317"/>
      <c r="I5986" s="316" t="s">
        <v>445</v>
      </c>
      <c r="J5986" s="318"/>
      <c r="K5986" s="319"/>
      <c r="L5986" s="292" t="s">
        <v>446</v>
      </c>
      <c r="M5986" s="324"/>
      <c r="N5986" s="294" t="str">
        <f t="shared" si="1134"/>
        <v/>
      </c>
      <c r="O5986" s="319"/>
      <c r="P5986" s="296" t="str">
        <f t="shared" si="1135"/>
        <v/>
      </c>
      <c r="Q5986" s="552"/>
      <c r="R5986" s="551"/>
      <c r="S5986" s="291"/>
      <c r="T5986" t="str">
        <f t="shared" si="1136"/>
        <v>-</v>
      </c>
      <c r="U5986" s="560">
        <f t="shared" si="1137"/>
        <v>0</v>
      </c>
      <c r="V5986" s="560">
        <f t="shared" si="1138"/>
        <v>0</v>
      </c>
      <c r="W5986" s="560">
        <f t="shared" si="1139"/>
        <v>0</v>
      </c>
    </row>
    <row r="5987" spans="1:23" ht="21" customHeight="1">
      <c r="A5987" s="316" t="str">
        <f t="shared" si="1130"/>
        <v/>
      </c>
      <c r="B5987" s="316" t="str">
        <f t="shared" si="1131"/>
        <v/>
      </c>
      <c r="C5987" s="316" t="str">
        <f>IF(AND(F5987&lt;&gt;"",G5987&lt;&gt;""),COUNT($C$32:C5986)+1,"")</f>
        <v/>
      </c>
      <c r="D5987" s="292" t="str">
        <f t="shared" si="1132"/>
        <v/>
      </c>
      <c r="E5987" s="292" t="str">
        <f t="shared" si="1133"/>
        <v/>
      </c>
      <c r="F5987" s="316"/>
      <c r="G5987" s="316"/>
      <c r="H5987" s="317"/>
      <c r="I5987" s="316" t="s">
        <v>445</v>
      </c>
      <c r="J5987" s="318"/>
      <c r="K5987" s="319"/>
      <c r="L5987" s="292" t="s">
        <v>446</v>
      </c>
      <c r="M5987" s="324"/>
      <c r="N5987" s="294" t="str">
        <f t="shared" si="1134"/>
        <v/>
      </c>
      <c r="O5987" s="319"/>
      <c r="P5987" s="296" t="str">
        <f t="shared" si="1135"/>
        <v/>
      </c>
      <c r="Q5987" s="552"/>
      <c r="R5987" s="551"/>
      <c r="S5987" s="291"/>
      <c r="T5987" t="str">
        <f t="shared" si="1136"/>
        <v>-</v>
      </c>
      <c r="U5987" s="560">
        <f t="shared" si="1137"/>
        <v>0</v>
      </c>
      <c r="V5987" s="560">
        <f t="shared" si="1138"/>
        <v>0</v>
      </c>
      <c r="W5987" s="560">
        <f t="shared" si="1139"/>
        <v>0</v>
      </c>
    </row>
    <row r="5988" spans="1:23" ht="21" customHeight="1">
      <c r="A5988" s="316" t="str">
        <f t="shared" si="1130"/>
        <v/>
      </c>
      <c r="B5988" s="316" t="str">
        <f t="shared" si="1131"/>
        <v/>
      </c>
      <c r="C5988" s="316" t="str">
        <f>IF(AND(F5988&lt;&gt;"",G5988&lt;&gt;""),COUNT($C$32:C5987)+1,"")</f>
        <v/>
      </c>
      <c r="D5988" s="292" t="str">
        <f t="shared" si="1132"/>
        <v/>
      </c>
      <c r="E5988" s="292" t="str">
        <f t="shared" si="1133"/>
        <v/>
      </c>
      <c r="F5988" s="316"/>
      <c r="G5988" s="316"/>
      <c r="H5988" s="317"/>
      <c r="I5988" s="316" t="s">
        <v>445</v>
      </c>
      <c r="J5988" s="318"/>
      <c r="K5988" s="319"/>
      <c r="L5988" s="292" t="s">
        <v>446</v>
      </c>
      <c r="M5988" s="324"/>
      <c r="N5988" s="294" t="str">
        <f t="shared" si="1134"/>
        <v/>
      </c>
      <c r="O5988" s="319"/>
      <c r="P5988" s="296" t="str">
        <f t="shared" si="1135"/>
        <v/>
      </c>
      <c r="Q5988" s="552"/>
      <c r="R5988" s="551"/>
      <c r="S5988" s="291"/>
      <c r="T5988" t="str">
        <f t="shared" si="1136"/>
        <v>-</v>
      </c>
      <c r="U5988" s="560">
        <f t="shared" si="1137"/>
        <v>0</v>
      </c>
      <c r="V5988" s="560">
        <f t="shared" si="1138"/>
        <v>0</v>
      </c>
      <c r="W5988" s="560">
        <f t="shared" si="1139"/>
        <v>0</v>
      </c>
    </row>
    <row r="5989" spans="1:23" ht="21" customHeight="1">
      <c r="A5989" s="316" t="str">
        <f t="shared" si="1130"/>
        <v/>
      </c>
      <c r="B5989" s="316" t="str">
        <f t="shared" si="1131"/>
        <v/>
      </c>
      <c r="C5989" s="316" t="str">
        <f>IF(AND(F5989&lt;&gt;"",G5989&lt;&gt;""),COUNT($C$32:C5988)+1,"")</f>
        <v/>
      </c>
      <c r="D5989" s="292" t="str">
        <f t="shared" si="1132"/>
        <v/>
      </c>
      <c r="E5989" s="292" t="str">
        <f t="shared" si="1133"/>
        <v/>
      </c>
      <c r="F5989" s="316"/>
      <c r="G5989" s="316"/>
      <c r="H5989" s="317"/>
      <c r="I5989" s="316" t="s">
        <v>445</v>
      </c>
      <c r="J5989" s="318"/>
      <c r="K5989" s="319"/>
      <c r="L5989" s="292" t="s">
        <v>446</v>
      </c>
      <c r="M5989" s="324"/>
      <c r="N5989" s="294" t="str">
        <f t="shared" si="1134"/>
        <v/>
      </c>
      <c r="O5989" s="319"/>
      <c r="P5989" s="296" t="str">
        <f t="shared" si="1135"/>
        <v/>
      </c>
      <c r="Q5989" s="552"/>
      <c r="R5989" s="551"/>
      <c r="S5989" s="291"/>
      <c r="T5989" t="str">
        <f t="shared" si="1136"/>
        <v>-</v>
      </c>
      <c r="U5989" s="560">
        <f t="shared" si="1137"/>
        <v>0</v>
      </c>
      <c r="V5989" s="560">
        <f t="shared" si="1138"/>
        <v>0</v>
      </c>
      <c r="W5989" s="560">
        <f t="shared" si="1139"/>
        <v>0</v>
      </c>
    </row>
    <row r="5990" spans="1:23" ht="21" customHeight="1">
      <c r="A5990" s="316" t="str">
        <f t="shared" si="1130"/>
        <v/>
      </c>
      <c r="B5990" s="316" t="str">
        <f t="shared" si="1131"/>
        <v/>
      </c>
      <c r="C5990" s="316" t="str">
        <f>IF(AND(F5990&lt;&gt;"",G5990&lt;&gt;""),COUNT($C$32:C5989)+1,"")</f>
        <v/>
      </c>
      <c r="D5990" s="292" t="str">
        <f t="shared" si="1132"/>
        <v/>
      </c>
      <c r="E5990" s="292" t="str">
        <f t="shared" si="1133"/>
        <v/>
      </c>
      <c r="F5990" s="316"/>
      <c r="G5990" s="316"/>
      <c r="H5990" s="317"/>
      <c r="I5990" s="316" t="s">
        <v>445</v>
      </c>
      <c r="J5990" s="318"/>
      <c r="K5990" s="319"/>
      <c r="L5990" s="292" t="s">
        <v>446</v>
      </c>
      <c r="M5990" s="324"/>
      <c r="N5990" s="294" t="str">
        <f t="shared" si="1134"/>
        <v/>
      </c>
      <c r="O5990" s="319"/>
      <c r="P5990" s="296" t="str">
        <f t="shared" si="1135"/>
        <v/>
      </c>
      <c r="Q5990" s="552"/>
      <c r="R5990" s="551"/>
      <c r="S5990" s="291"/>
      <c r="T5990" t="str">
        <f t="shared" si="1136"/>
        <v>-</v>
      </c>
      <c r="U5990" s="560">
        <f t="shared" si="1137"/>
        <v>0</v>
      </c>
      <c r="V5990" s="560">
        <f t="shared" si="1138"/>
        <v>0</v>
      </c>
      <c r="W5990" s="560">
        <f t="shared" si="1139"/>
        <v>0</v>
      </c>
    </row>
    <row r="5991" spans="1:23" ht="21" customHeight="1">
      <c r="A5991" s="316" t="str">
        <f t="shared" si="1130"/>
        <v/>
      </c>
      <c r="B5991" s="316" t="str">
        <f t="shared" si="1131"/>
        <v/>
      </c>
      <c r="C5991" s="316" t="str">
        <f>IF(AND(F5991&lt;&gt;"",G5991&lt;&gt;""),COUNT($C$32:C5990)+1,"")</f>
        <v/>
      </c>
      <c r="D5991" s="292" t="str">
        <f t="shared" si="1132"/>
        <v/>
      </c>
      <c r="E5991" s="292" t="str">
        <f t="shared" si="1133"/>
        <v/>
      </c>
      <c r="F5991" s="316"/>
      <c r="G5991" s="316"/>
      <c r="H5991" s="317"/>
      <c r="I5991" s="316" t="s">
        <v>445</v>
      </c>
      <c r="J5991" s="318"/>
      <c r="K5991" s="319"/>
      <c r="L5991" s="292" t="s">
        <v>446</v>
      </c>
      <c r="M5991" s="324"/>
      <c r="N5991" s="294" t="str">
        <f t="shared" si="1134"/>
        <v/>
      </c>
      <c r="O5991" s="319"/>
      <c r="P5991" s="296" t="str">
        <f t="shared" si="1135"/>
        <v/>
      </c>
      <c r="Q5991" s="552"/>
      <c r="R5991" s="551"/>
      <c r="S5991" s="291"/>
      <c r="T5991" t="str">
        <f t="shared" si="1136"/>
        <v>-</v>
      </c>
      <c r="U5991" s="560">
        <f t="shared" si="1137"/>
        <v>0</v>
      </c>
      <c r="V5991" s="560">
        <f t="shared" si="1138"/>
        <v>0</v>
      </c>
      <c r="W5991" s="560">
        <f t="shared" si="1139"/>
        <v>0</v>
      </c>
    </row>
    <row r="5992" spans="1:23" ht="21" customHeight="1">
      <c r="A5992" s="316" t="str">
        <f t="shared" si="1130"/>
        <v/>
      </c>
      <c r="B5992" s="316" t="str">
        <f t="shared" si="1131"/>
        <v/>
      </c>
      <c r="C5992" s="316" t="str">
        <f>IF(AND(F5992&lt;&gt;"",G5992&lt;&gt;""),COUNT($C$32:C5991)+1,"")</f>
        <v/>
      </c>
      <c r="D5992" s="292" t="str">
        <f t="shared" si="1132"/>
        <v/>
      </c>
      <c r="E5992" s="292" t="str">
        <f t="shared" si="1133"/>
        <v/>
      </c>
      <c r="F5992" s="316"/>
      <c r="G5992" s="316"/>
      <c r="H5992" s="317"/>
      <c r="I5992" s="316" t="s">
        <v>445</v>
      </c>
      <c r="J5992" s="318"/>
      <c r="K5992" s="319"/>
      <c r="L5992" s="292" t="s">
        <v>446</v>
      </c>
      <c r="M5992" s="324"/>
      <c r="N5992" s="294" t="str">
        <f t="shared" si="1134"/>
        <v/>
      </c>
      <c r="O5992" s="319"/>
      <c r="P5992" s="296" t="str">
        <f t="shared" si="1135"/>
        <v/>
      </c>
      <c r="Q5992" s="552"/>
      <c r="R5992" s="551"/>
      <c r="S5992" s="291"/>
      <c r="T5992" t="str">
        <f t="shared" si="1136"/>
        <v>-</v>
      </c>
      <c r="U5992" s="560">
        <f t="shared" si="1137"/>
        <v>0</v>
      </c>
      <c r="V5992" s="560">
        <f t="shared" si="1138"/>
        <v>0</v>
      </c>
      <c r="W5992" s="560">
        <f t="shared" si="1139"/>
        <v>0</v>
      </c>
    </row>
    <row r="5993" spans="1:23" ht="21" customHeight="1">
      <c r="A5993" s="316" t="str">
        <f t="shared" si="1130"/>
        <v/>
      </c>
      <c r="B5993" s="316" t="str">
        <f t="shared" si="1131"/>
        <v/>
      </c>
      <c r="C5993" s="316" t="str">
        <f>IF(AND(F5993&lt;&gt;"",G5993&lt;&gt;""),COUNT($C$32:C5992)+1,"")</f>
        <v/>
      </c>
      <c r="D5993" s="292" t="str">
        <f t="shared" si="1132"/>
        <v/>
      </c>
      <c r="E5993" s="292" t="str">
        <f t="shared" si="1133"/>
        <v/>
      </c>
      <c r="F5993" s="316"/>
      <c r="G5993" s="316"/>
      <c r="H5993" s="317"/>
      <c r="I5993" s="316" t="s">
        <v>445</v>
      </c>
      <c r="J5993" s="318"/>
      <c r="K5993" s="319"/>
      <c r="L5993" s="292" t="s">
        <v>446</v>
      </c>
      <c r="M5993" s="324"/>
      <c r="N5993" s="294" t="str">
        <f t="shared" si="1134"/>
        <v/>
      </c>
      <c r="O5993" s="319"/>
      <c r="P5993" s="296" t="str">
        <f t="shared" si="1135"/>
        <v/>
      </c>
      <c r="Q5993" s="552"/>
      <c r="R5993" s="551"/>
      <c r="S5993" s="291"/>
      <c r="T5993" t="str">
        <f t="shared" si="1136"/>
        <v>-</v>
      </c>
      <c r="U5993" s="560">
        <f t="shared" si="1137"/>
        <v>0</v>
      </c>
      <c r="V5993" s="560">
        <f t="shared" si="1138"/>
        <v>0</v>
      </c>
      <c r="W5993" s="560">
        <f t="shared" si="1139"/>
        <v>0</v>
      </c>
    </row>
    <row r="5994" spans="1:23" ht="21" customHeight="1">
      <c r="A5994" s="316" t="str">
        <f t="shared" si="1130"/>
        <v/>
      </c>
      <c r="B5994" s="316" t="str">
        <f t="shared" si="1131"/>
        <v/>
      </c>
      <c r="C5994" s="316" t="str">
        <f>IF(AND(F5994&lt;&gt;"",G5994&lt;&gt;""),COUNT($C$32:C5993)+1,"")</f>
        <v/>
      </c>
      <c r="D5994" s="292" t="str">
        <f t="shared" si="1132"/>
        <v/>
      </c>
      <c r="E5994" s="292" t="str">
        <f t="shared" si="1133"/>
        <v/>
      </c>
      <c r="F5994" s="316"/>
      <c r="G5994" s="316"/>
      <c r="H5994" s="317"/>
      <c r="I5994" s="316" t="s">
        <v>445</v>
      </c>
      <c r="J5994" s="318"/>
      <c r="K5994" s="319"/>
      <c r="L5994" s="292" t="s">
        <v>446</v>
      </c>
      <c r="M5994" s="324"/>
      <c r="N5994" s="294" t="str">
        <f t="shared" si="1134"/>
        <v/>
      </c>
      <c r="O5994" s="319"/>
      <c r="P5994" s="296" t="str">
        <f t="shared" si="1135"/>
        <v/>
      </c>
      <c r="Q5994" s="552"/>
      <c r="R5994" s="551"/>
      <c r="S5994" s="291"/>
      <c r="T5994" t="str">
        <f t="shared" si="1136"/>
        <v>-</v>
      </c>
      <c r="U5994" s="560">
        <f t="shared" si="1137"/>
        <v>0</v>
      </c>
      <c r="V5994" s="560">
        <f t="shared" si="1138"/>
        <v>0</v>
      </c>
      <c r="W5994" s="560">
        <f t="shared" si="1139"/>
        <v>0</v>
      </c>
    </row>
    <row r="5995" spans="1:23" ht="21" customHeight="1">
      <c r="A5995" s="316" t="str">
        <f t="shared" si="1130"/>
        <v/>
      </c>
      <c r="B5995" s="316" t="str">
        <f t="shared" si="1131"/>
        <v/>
      </c>
      <c r="C5995" s="316" t="str">
        <f>IF(AND(F5995&lt;&gt;"",G5995&lt;&gt;""),COUNT($C$32:C5994)+1,"")</f>
        <v/>
      </c>
      <c r="D5995" s="292" t="str">
        <f t="shared" si="1132"/>
        <v/>
      </c>
      <c r="E5995" s="292" t="str">
        <f t="shared" si="1133"/>
        <v/>
      </c>
      <c r="F5995" s="316"/>
      <c r="G5995" s="316"/>
      <c r="H5995" s="317"/>
      <c r="I5995" s="316" t="s">
        <v>445</v>
      </c>
      <c r="J5995" s="318"/>
      <c r="K5995" s="319"/>
      <c r="L5995" s="292" t="s">
        <v>446</v>
      </c>
      <c r="M5995" s="324"/>
      <c r="N5995" s="294" t="str">
        <f t="shared" si="1134"/>
        <v/>
      </c>
      <c r="O5995" s="319"/>
      <c r="P5995" s="296" t="str">
        <f t="shared" si="1135"/>
        <v/>
      </c>
      <c r="Q5995" s="552"/>
      <c r="R5995" s="551"/>
      <c r="S5995" s="291"/>
      <c r="T5995" t="str">
        <f t="shared" si="1136"/>
        <v>-</v>
      </c>
      <c r="U5995" s="560">
        <f t="shared" si="1137"/>
        <v>0</v>
      </c>
      <c r="V5995" s="560">
        <f t="shared" si="1138"/>
        <v>0</v>
      </c>
      <c r="W5995" s="560">
        <f t="shared" si="1139"/>
        <v>0</v>
      </c>
    </row>
    <row r="5996" spans="1:23" ht="21" customHeight="1">
      <c r="A5996" s="316" t="str">
        <f t="shared" si="1130"/>
        <v/>
      </c>
      <c r="B5996" s="316" t="str">
        <f t="shared" si="1131"/>
        <v/>
      </c>
      <c r="C5996" s="316" t="str">
        <f>IF(AND(F5996&lt;&gt;"",G5996&lt;&gt;""),COUNT($C$32:C5995)+1,"")</f>
        <v/>
      </c>
      <c r="D5996" s="292" t="str">
        <f t="shared" si="1132"/>
        <v/>
      </c>
      <c r="E5996" s="292" t="str">
        <f t="shared" si="1133"/>
        <v/>
      </c>
      <c r="F5996" s="316"/>
      <c r="G5996" s="316"/>
      <c r="H5996" s="317"/>
      <c r="I5996" s="316" t="s">
        <v>445</v>
      </c>
      <c r="J5996" s="318"/>
      <c r="K5996" s="319"/>
      <c r="L5996" s="292" t="s">
        <v>446</v>
      </c>
      <c r="M5996" s="324"/>
      <c r="N5996" s="294" t="str">
        <f t="shared" si="1134"/>
        <v/>
      </c>
      <c r="O5996" s="319"/>
      <c r="P5996" s="296" t="str">
        <f t="shared" si="1135"/>
        <v/>
      </c>
      <c r="Q5996" s="552"/>
      <c r="R5996" s="551"/>
      <c r="S5996" s="291"/>
      <c r="T5996" t="str">
        <f t="shared" si="1136"/>
        <v>-</v>
      </c>
      <c r="U5996" s="560">
        <f t="shared" si="1137"/>
        <v>0</v>
      </c>
      <c r="V5996" s="560">
        <f t="shared" si="1138"/>
        <v>0</v>
      </c>
      <c r="W5996" s="560">
        <f t="shared" si="1139"/>
        <v>0</v>
      </c>
    </row>
    <row r="5997" spans="1:23" ht="21" customHeight="1">
      <c r="A5997" s="316" t="str">
        <f t="shared" si="1130"/>
        <v/>
      </c>
      <c r="B5997" s="316" t="str">
        <f t="shared" si="1131"/>
        <v/>
      </c>
      <c r="C5997" s="316" t="str">
        <f>IF(AND(F5997&lt;&gt;"",G5997&lt;&gt;""),COUNT($C$32:C5996)+1,"")</f>
        <v/>
      </c>
      <c r="D5997" s="292" t="str">
        <f t="shared" si="1132"/>
        <v/>
      </c>
      <c r="E5997" s="292" t="str">
        <f t="shared" si="1133"/>
        <v/>
      </c>
      <c r="F5997" s="316"/>
      <c r="G5997" s="316"/>
      <c r="H5997" s="317"/>
      <c r="I5997" s="316" t="s">
        <v>445</v>
      </c>
      <c r="J5997" s="318"/>
      <c r="K5997" s="319"/>
      <c r="L5997" s="292" t="s">
        <v>446</v>
      </c>
      <c r="M5997" s="324"/>
      <c r="N5997" s="294" t="str">
        <f t="shared" si="1134"/>
        <v/>
      </c>
      <c r="O5997" s="319"/>
      <c r="P5997" s="296" t="str">
        <f t="shared" si="1135"/>
        <v/>
      </c>
      <c r="Q5997" s="552"/>
      <c r="R5997" s="551"/>
      <c r="S5997" s="291"/>
      <c r="T5997" t="str">
        <f t="shared" si="1136"/>
        <v>-</v>
      </c>
      <c r="U5997" s="560">
        <f t="shared" si="1137"/>
        <v>0</v>
      </c>
      <c r="V5997" s="560">
        <f t="shared" si="1138"/>
        <v>0</v>
      </c>
      <c r="W5997" s="560">
        <f t="shared" si="1139"/>
        <v>0</v>
      </c>
    </row>
    <row r="5998" spans="1:23" ht="21" customHeight="1">
      <c r="A5998" s="316" t="str">
        <f t="shared" si="1130"/>
        <v/>
      </c>
      <c r="B5998" s="316" t="str">
        <f t="shared" si="1131"/>
        <v/>
      </c>
      <c r="C5998" s="316" t="str">
        <f>IF(AND(F5998&lt;&gt;"",G5998&lt;&gt;""),COUNT($C$32:C5997)+1,"")</f>
        <v/>
      </c>
      <c r="D5998" s="292" t="str">
        <f t="shared" si="1132"/>
        <v/>
      </c>
      <c r="E5998" s="292" t="str">
        <f t="shared" si="1133"/>
        <v/>
      </c>
      <c r="F5998" s="316"/>
      <c r="G5998" s="316"/>
      <c r="H5998" s="317"/>
      <c r="I5998" s="316" t="s">
        <v>445</v>
      </c>
      <c r="J5998" s="318"/>
      <c r="K5998" s="319"/>
      <c r="L5998" s="292" t="s">
        <v>446</v>
      </c>
      <c r="M5998" s="324"/>
      <c r="N5998" s="294" t="str">
        <f t="shared" si="1134"/>
        <v/>
      </c>
      <c r="O5998" s="319"/>
      <c r="P5998" s="296" t="str">
        <f t="shared" si="1135"/>
        <v/>
      </c>
      <c r="Q5998" s="552"/>
      <c r="R5998" s="551"/>
      <c r="S5998" s="291"/>
      <c r="T5998" t="str">
        <f t="shared" si="1136"/>
        <v>-</v>
      </c>
      <c r="U5998" s="560">
        <f t="shared" si="1137"/>
        <v>0</v>
      </c>
      <c r="V5998" s="560">
        <f t="shared" si="1138"/>
        <v>0</v>
      </c>
      <c r="W5998" s="560">
        <f t="shared" si="1139"/>
        <v>0</v>
      </c>
    </row>
    <row r="5999" spans="1:23" ht="21" customHeight="1">
      <c r="A5999" s="316" t="str">
        <f t="shared" si="1130"/>
        <v/>
      </c>
      <c r="B5999" s="316" t="str">
        <f t="shared" si="1131"/>
        <v/>
      </c>
      <c r="C5999" s="316" t="str">
        <f>IF(AND(F5999&lt;&gt;"",G5999&lt;&gt;""),COUNT($C$32:C5998)+1,"")</f>
        <v/>
      </c>
      <c r="D5999" s="292" t="str">
        <f t="shared" si="1132"/>
        <v/>
      </c>
      <c r="E5999" s="292" t="str">
        <f t="shared" si="1133"/>
        <v/>
      </c>
      <c r="F5999" s="316"/>
      <c r="G5999" s="316"/>
      <c r="H5999" s="317"/>
      <c r="I5999" s="316" t="s">
        <v>445</v>
      </c>
      <c r="J5999" s="318"/>
      <c r="K5999" s="319"/>
      <c r="L5999" s="292" t="s">
        <v>446</v>
      </c>
      <c r="M5999" s="324"/>
      <c r="N5999" s="294" t="str">
        <f t="shared" si="1134"/>
        <v/>
      </c>
      <c r="O5999" s="319"/>
      <c r="P5999" s="296" t="str">
        <f t="shared" si="1135"/>
        <v/>
      </c>
      <c r="Q5999" s="552"/>
      <c r="R5999" s="551"/>
      <c r="S5999" s="291"/>
      <c r="T5999" t="str">
        <f t="shared" si="1136"/>
        <v>-</v>
      </c>
      <c r="U5999" s="560">
        <f t="shared" si="1137"/>
        <v>0</v>
      </c>
      <c r="V5999" s="560">
        <f t="shared" si="1138"/>
        <v>0</v>
      </c>
      <c r="W5999" s="560">
        <f t="shared" si="1139"/>
        <v>0</v>
      </c>
    </row>
    <row r="6000" spans="1:23" ht="21" customHeight="1">
      <c r="A6000" s="316" t="str">
        <f t="shared" si="1130"/>
        <v/>
      </c>
      <c r="B6000" s="316" t="str">
        <f t="shared" si="1131"/>
        <v/>
      </c>
      <c r="C6000" s="316" t="str">
        <f>IF(AND(F6000&lt;&gt;"",G6000&lt;&gt;""),COUNT($C$32:C5999)+1,"")</f>
        <v/>
      </c>
      <c r="D6000" s="292" t="str">
        <f t="shared" si="1132"/>
        <v/>
      </c>
      <c r="E6000" s="292" t="str">
        <f t="shared" si="1133"/>
        <v/>
      </c>
      <c r="F6000" s="316"/>
      <c r="G6000" s="316"/>
      <c r="H6000" s="317"/>
      <c r="I6000" s="316" t="s">
        <v>445</v>
      </c>
      <c r="J6000" s="318"/>
      <c r="K6000" s="319"/>
      <c r="L6000" s="292" t="s">
        <v>446</v>
      </c>
      <c r="M6000" s="324"/>
      <c r="N6000" s="294" t="str">
        <f t="shared" si="1134"/>
        <v/>
      </c>
      <c r="O6000" s="319"/>
      <c r="P6000" s="296" t="str">
        <f t="shared" si="1135"/>
        <v/>
      </c>
      <c r="Q6000" s="552"/>
      <c r="R6000" s="551"/>
      <c r="S6000" s="291"/>
      <c r="T6000" t="str">
        <f t="shared" si="1136"/>
        <v>-</v>
      </c>
      <c r="U6000" s="560">
        <f t="shared" si="1137"/>
        <v>0</v>
      </c>
      <c r="V6000" s="560">
        <f t="shared" si="1138"/>
        <v>0</v>
      </c>
      <c r="W6000" s="560">
        <f t="shared" si="1139"/>
        <v>0</v>
      </c>
    </row>
    <row r="6001" spans="1:23" ht="21" customHeight="1">
      <c r="A6001" s="316" t="str">
        <f t="shared" si="1130"/>
        <v/>
      </c>
      <c r="B6001" s="316" t="str">
        <f t="shared" si="1131"/>
        <v/>
      </c>
      <c r="C6001" s="316" t="str">
        <f>IF(AND(F6001&lt;&gt;"",G6001&lt;&gt;""),COUNT($C$32:C6000)+1,"")</f>
        <v/>
      </c>
      <c r="D6001" s="292" t="str">
        <f t="shared" si="1132"/>
        <v/>
      </c>
      <c r="E6001" s="292" t="str">
        <f t="shared" si="1133"/>
        <v/>
      </c>
      <c r="F6001" s="316"/>
      <c r="G6001" s="316"/>
      <c r="H6001" s="317"/>
      <c r="I6001" s="316" t="s">
        <v>445</v>
      </c>
      <c r="J6001" s="318"/>
      <c r="K6001" s="319"/>
      <c r="L6001" s="292" t="s">
        <v>446</v>
      </c>
      <c r="M6001" s="324"/>
      <c r="N6001" s="294" t="str">
        <f t="shared" si="1134"/>
        <v/>
      </c>
      <c r="O6001" s="319"/>
      <c r="P6001" s="296" t="str">
        <f t="shared" si="1135"/>
        <v/>
      </c>
      <c r="Q6001" s="552"/>
      <c r="R6001" s="551"/>
      <c r="S6001" s="291"/>
      <c r="T6001" t="str">
        <f t="shared" si="1136"/>
        <v>-</v>
      </c>
      <c r="U6001" s="560">
        <f t="shared" si="1137"/>
        <v>0</v>
      </c>
      <c r="V6001" s="560">
        <f t="shared" si="1138"/>
        <v>0</v>
      </c>
      <c r="W6001" s="560">
        <f t="shared" si="1139"/>
        <v>0</v>
      </c>
    </row>
    <row r="6002" spans="1:23" ht="21" customHeight="1">
      <c r="A6002" s="316" t="str">
        <f t="shared" si="1130"/>
        <v/>
      </c>
      <c r="B6002" s="316" t="str">
        <f t="shared" si="1131"/>
        <v/>
      </c>
      <c r="C6002" s="316" t="str">
        <f>IF(AND(F6002&lt;&gt;"",G6002&lt;&gt;""),COUNT($C$32:C6001)+1,"")</f>
        <v/>
      </c>
      <c r="D6002" s="292" t="str">
        <f t="shared" si="1132"/>
        <v/>
      </c>
      <c r="E6002" s="292" t="str">
        <f t="shared" si="1133"/>
        <v/>
      </c>
      <c r="F6002" s="316"/>
      <c r="G6002" s="316"/>
      <c r="H6002" s="317"/>
      <c r="I6002" s="316" t="s">
        <v>445</v>
      </c>
      <c r="J6002" s="318"/>
      <c r="K6002" s="319"/>
      <c r="L6002" s="292" t="s">
        <v>446</v>
      </c>
      <c r="M6002" s="324"/>
      <c r="N6002" s="294" t="str">
        <f t="shared" si="1134"/>
        <v/>
      </c>
      <c r="O6002" s="319"/>
      <c r="P6002" s="296" t="str">
        <f t="shared" si="1135"/>
        <v/>
      </c>
      <c r="Q6002" s="552"/>
      <c r="R6002" s="551"/>
      <c r="S6002" s="291"/>
      <c r="T6002" t="str">
        <f t="shared" si="1136"/>
        <v>-</v>
      </c>
      <c r="U6002" s="560">
        <f t="shared" si="1137"/>
        <v>0</v>
      </c>
      <c r="V6002" s="560">
        <f t="shared" si="1138"/>
        <v>0</v>
      </c>
      <c r="W6002" s="560">
        <f t="shared" si="1139"/>
        <v>0</v>
      </c>
    </row>
    <row r="6003" spans="1:23" ht="21" customHeight="1">
      <c r="A6003" s="316" t="str">
        <f t="shared" si="1130"/>
        <v/>
      </c>
      <c r="B6003" s="316" t="str">
        <f t="shared" si="1131"/>
        <v/>
      </c>
      <c r="C6003" s="316" t="str">
        <f>IF(AND(F6003&lt;&gt;"",G6003&lt;&gt;""),COUNT($C$32:C6002)+1,"")</f>
        <v/>
      </c>
      <c r="D6003" s="292" t="str">
        <f t="shared" si="1132"/>
        <v/>
      </c>
      <c r="E6003" s="292" t="str">
        <f t="shared" si="1133"/>
        <v/>
      </c>
      <c r="F6003" s="316"/>
      <c r="G6003" s="316"/>
      <c r="H6003" s="317"/>
      <c r="I6003" s="316" t="s">
        <v>445</v>
      </c>
      <c r="J6003" s="318"/>
      <c r="K6003" s="319"/>
      <c r="L6003" s="292" t="s">
        <v>446</v>
      </c>
      <c r="M6003" s="324"/>
      <c r="N6003" s="294" t="str">
        <f t="shared" si="1134"/>
        <v/>
      </c>
      <c r="O6003" s="319"/>
      <c r="P6003" s="296" t="str">
        <f t="shared" si="1135"/>
        <v/>
      </c>
      <c r="Q6003" s="552"/>
      <c r="R6003" s="551"/>
      <c r="S6003" s="291"/>
      <c r="T6003" t="str">
        <f t="shared" si="1136"/>
        <v>-</v>
      </c>
      <c r="U6003" s="560">
        <f t="shared" si="1137"/>
        <v>0</v>
      </c>
      <c r="V6003" s="560">
        <f t="shared" si="1138"/>
        <v>0</v>
      </c>
      <c r="W6003" s="560">
        <f t="shared" si="1139"/>
        <v>0</v>
      </c>
    </row>
    <row r="6004" spans="1:23" ht="21" customHeight="1">
      <c r="A6004" s="316" t="str">
        <f t="shared" si="1130"/>
        <v/>
      </c>
      <c r="B6004" s="316" t="str">
        <f t="shared" si="1131"/>
        <v/>
      </c>
      <c r="C6004" s="316" t="str">
        <f>IF(AND(F6004&lt;&gt;"",G6004&lt;&gt;""),COUNT($C$32:C6003)+1,"")</f>
        <v/>
      </c>
      <c r="D6004" s="292" t="str">
        <f t="shared" si="1132"/>
        <v/>
      </c>
      <c r="E6004" s="292" t="str">
        <f t="shared" si="1133"/>
        <v/>
      </c>
      <c r="F6004" s="316"/>
      <c r="G6004" s="316"/>
      <c r="H6004" s="317"/>
      <c r="I6004" s="316" t="s">
        <v>445</v>
      </c>
      <c r="J6004" s="318"/>
      <c r="K6004" s="319"/>
      <c r="L6004" s="292" t="s">
        <v>446</v>
      </c>
      <c r="M6004" s="324"/>
      <c r="N6004" s="294" t="str">
        <f t="shared" si="1134"/>
        <v/>
      </c>
      <c r="O6004" s="319"/>
      <c r="P6004" s="296" t="str">
        <f t="shared" si="1135"/>
        <v/>
      </c>
      <c r="Q6004" s="552"/>
      <c r="R6004" s="551"/>
      <c r="S6004" s="291"/>
      <c r="T6004" t="str">
        <f t="shared" si="1136"/>
        <v>-</v>
      </c>
      <c r="U6004" s="560">
        <f t="shared" si="1137"/>
        <v>0</v>
      </c>
      <c r="V6004" s="560">
        <f t="shared" si="1138"/>
        <v>0</v>
      </c>
      <c r="W6004" s="560">
        <f t="shared" si="1139"/>
        <v>0</v>
      </c>
    </row>
    <row r="6005" spans="1:23" ht="21" customHeight="1">
      <c r="A6005" s="316" t="str">
        <f t="shared" si="1130"/>
        <v/>
      </c>
      <c r="B6005" s="316" t="str">
        <f t="shared" si="1131"/>
        <v/>
      </c>
      <c r="C6005" s="316" t="str">
        <f>IF(AND(F6005&lt;&gt;"",G6005&lt;&gt;""),COUNT($C$32:C6004)+1,"")</f>
        <v/>
      </c>
      <c r="D6005" s="292" t="str">
        <f t="shared" si="1132"/>
        <v/>
      </c>
      <c r="E6005" s="292" t="str">
        <f t="shared" si="1133"/>
        <v/>
      </c>
      <c r="F6005" s="316"/>
      <c r="G6005" s="316"/>
      <c r="H6005" s="317"/>
      <c r="I6005" s="316" t="s">
        <v>445</v>
      </c>
      <c r="J6005" s="318"/>
      <c r="K6005" s="319"/>
      <c r="L6005" s="292" t="s">
        <v>446</v>
      </c>
      <c r="M6005" s="324"/>
      <c r="N6005" s="294" t="str">
        <f t="shared" si="1134"/>
        <v/>
      </c>
      <c r="O6005" s="319"/>
      <c r="P6005" s="296" t="str">
        <f t="shared" si="1135"/>
        <v/>
      </c>
      <c r="Q6005" s="552"/>
      <c r="R6005" s="551"/>
      <c r="S6005" s="291"/>
      <c r="T6005" t="str">
        <f t="shared" si="1136"/>
        <v>-</v>
      </c>
      <c r="U6005" s="560">
        <f t="shared" si="1137"/>
        <v>0</v>
      </c>
      <c r="V6005" s="560">
        <f t="shared" si="1138"/>
        <v>0</v>
      </c>
      <c r="W6005" s="560">
        <f t="shared" si="1139"/>
        <v>0</v>
      </c>
    </row>
    <row r="6006" spans="1:23" ht="21" customHeight="1">
      <c r="A6006" s="316" t="str">
        <f t="shared" si="1130"/>
        <v/>
      </c>
      <c r="B6006" s="316" t="str">
        <f t="shared" si="1131"/>
        <v/>
      </c>
      <c r="C6006" s="316" t="str">
        <f>IF(AND(F6006&lt;&gt;"",G6006&lt;&gt;""),COUNT($C$32:C6005)+1,"")</f>
        <v/>
      </c>
      <c r="D6006" s="292" t="str">
        <f t="shared" si="1132"/>
        <v/>
      </c>
      <c r="E6006" s="292" t="str">
        <f t="shared" si="1133"/>
        <v/>
      </c>
      <c r="F6006" s="316"/>
      <c r="G6006" s="316"/>
      <c r="H6006" s="317"/>
      <c r="I6006" s="316" t="s">
        <v>445</v>
      </c>
      <c r="J6006" s="318"/>
      <c r="K6006" s="319"/>
      <c r="L6006" s="292" t="s">
        <v>446</v>
      </c>
      <c r="M6006" s="324"/>
      <c r="N6006" s="294" t="str">
        <f t="shared" si="1134"/>
        <v/>
      </c>
      <c r="O6006" s="319"/>
      <c r="P6006" s="296" t="str">
        <f t="shared" si="1135"/>
        <v/>
      </c>
      <c r="Q6006" s="552"/>
      <c r="R6006" s="551"/>
      <c r="S6006" s="291"/>
      <c r="T6006" t="str">
        <f t="shared" si="1136"/>
        <v>-</v>
      </c>
      <c r="U6006" s="560">
        <f t="shared" si="1137"/>
        <v>0</v>
      </c>
      <c r="V6006" s="560">
        <f t="shared" si="1138"/>
        <v>0</v>
      </c>
      <c r="W6006" s="560">
        <f t="shared" si="1139"/>
        <v>0</v>
      </c>
    </row>
    <row r="6007" spans="1:23" ht="21" customHeight="1">
      <c r="A6007" s="316" t="str">
        <f t="shared" ref="A6007:A6070" si="1140">IF(AND(F6007&lt;&gt;"",G6007&lt;&gt;""),LEFT(E6007,5),"")</f>
        <v/>
      </c>
      <c r="B6007" s="316" t="str">
        <f t="shared" ref="B6007:B6070" si="1141">IF(AND(F6007&lt;&gt;"",G6007&lt;&gt;""),LEFT(G6007,2),"")</f>
        <v/>
      </c>
      <c r="C6007" s="316" t="str">
        <f>IF(AND(F6007&lt;&gt;"",G6007&lt;&gt;""),COUNT($C$32:C6006)+1,"")</f>
        <v/>
      </c>
      <c r="D6007" s="292" t="str">
        <f t="shared" ref="D6007:D6070" si="1142">IF(C6007&lt;&gt;"","LN"&amp;TEXT(C6007,"0000"),"")</f>
        <v/>
      </c>
      <c r="E6007" s="292" t="str">
        <f t="shared" ref="E6007:E6070" si="1143">IF(AND(F6007&lt;&gt;"",G6007&lt;&gt;""),LEFT(F6007,7),"")</f>
        <v/>
      </c>
      <c r="F6007" s="316"/>
      <c r="G6007" s="316"/>
      <c r="H6007" s="317"/>
      <c r="I6007" s="316" t="s">
        <v>445</v>
      </c>
      <c r="J6007" s="318"/>
      <c r="K6007" s="319"/>
      <c r="L6007" s="292" t="s">
        <v>446</v>
      </c>
      <c r="M6007" s="324"/>
      <c r="N6007" s="294" t="str">
        <f t="shared" ref="N6007:N6070" si="1144">IF(AND(F6007&lt;&gt;"",G6007&lt;&gt;""),K6007*M6007,"")</f>
        <v/>
      </c>
      <c r="O6007" s="319"/>
      <c r="P6007" s="296" t="str">
        <f t="shared" ref="P6007:P6070" si="1145">IF(AND(F6007&lt;&gt;"",G6007&lt;&gt;""),N6007*O6007,"")</f>
        <v/>
      </c>
      <c r="Q6007" s="552"/>
      <c r="R6007" s="551"/>
      <c r="S6007" s="291"/>
      <c r="T6007" t="str">
        <f t="shared" ref="T6007:T6070" si="1146">IF(AND(F6007&lt;&gt;"",G6007&lt;&gt;""),"ok","-")</f>
        <v>-</v>
      </c>
      <c r="U6007" s="560">
        <f t="shared" ref="U6007:U6070" si="1147">MOD(K6007,1)</f>
        <v>0</v>
      </c>
      <c r="V6007" s="560">
        <f t="shared" ref="V6007:V6070" si="1148">MOD(M6007,1)</f>
        <v>0</v>
      </c>
      <c r="W6007" s="560">
        <f t="shared" ref="W6007:W6070" si="1149">MOD(O6007,1)</f>
        <v>0</v>
      </c>
    </row>
    <row r="6008" spans="1:23" ht="21" customHeight="1">
      <c r="A6008" s="316" t="str">
        <f t="shared" si="1140"/>
        <v/>
      </c>
      <c r="B6008" s="316" t="str">
        <f t="shared" si="1141"/>
        <v/>
      </c>
      <c r="C6008" s="316" t="str">
        <f>IF(AND(F6008&lt;&gt;"",G6008&lt;&gt;""),COUNT($C$32:C6007)+1,"")</f>
        <v/>
      </c>
      <c r="D6008" s="292" t="str">
        <f t="shared" si="1142"/>
        <v/>
      </c>
      <c r="E6008" s="292" t="str">
        <f t="shared" si="1143"/>
        <v/>
      </c>
      <c r="F6008" s="316"/>
      <c r="G6008" s="316"/>
      <c r="H6008" s="317"/>
      <c r="I6008" s="316" t="s">
        <v>445</v>
      </c>
      <c r="J6008" s="318"/>
      <c r="K6008" s="319"/>
      <c r="L6008" s="292" t="s">
        <v>446</v>
      </c>
      <c r="M6008" s="324"/>
      <c r="N6008" s="294" t="str">
        <f t="shared" si="1144"/>
        <v/>
      </c>
      <c r="O6008" s="319"/>
      <c r="P6008" s="296" t="str">
        <f t="shared" si="1145"/>
        <v/>
      </c>
      <c r="Q6008" s="552"/>
      <c r="R6008" s="551"/>
      <c r="S6008" s="291"/>
      <c r="T6008" t="str">
        <f t="shared" si="1146"/>
        <v>-</v>
      </c>
      <c r="U6008" s="560">
        <f t="shared" si="1147"/>
        <v>0</v>
      </c>
      <c r="V6008" s="560">
        <f t="shared" si="1148"/>
        <v>0</v>
      </c>
      <c r="W6008" s="560">
        <f t="shared" si="1149"/>
        <v>0</v>
      </c>
    </row>
    <row r="6009" spans="1:23" ht="21" customHeight="1">
      <c r="A6009" s="316" t="str">
        <f t="shared" si="1140"/>
        <v/>
      </c>
      <c r="B6009" s="316" t="str">
        <f t="shared" si="1141"/>
        <v/>
      </c>
      <c r="C6009" s="316" t="str">
        <f>IF(AND(F6009&lt;&gt;"",G6009&lt;&gt;""),COUNT($C$32:C6008)+1,"")</f>
        <v/>
      </c>
      <c r="D6009" s="292" t="str">
        <f t="shared" si="1142"/>
        <v/>
      </c>
      <c r="E6009" s="292" t="str">
        <f t="shared" si="1143"/>
        <v/>
      </c>
      <c r="F6009" s="316"/>
      <c r="G6009" s="316"/>
      <c r="H6009" s="317"/>
      <c r="I6009" s="316" t="s">
        <v>445</v>
      </c>
      <c r="J6009" s="318"/>
      <c r="K6009" s="319"/>
      <c r="L6009" s="292" t="s">
        <v>446</v>
      </c>
      <c r="M6009" s="324"/>
      <c r="N6009" s="294" t="str">
        <f t="shared" si="1144"/>
        <v/>
      </c>
      <c r="O6009" s="319"/>
      <c r="P6009" s="296" t="str">
        <f t="shared" si="1145"/>
        <v/>
      </c>
      <c r="Q6009" s="552"/>
      <c r="R6009" s="551"/>
      <c r="S6009" s="291"/>
      <c r="T6009" t="str">
        <f t="shared" si="1146"/>
        <v>-</v>
      </c>
      <c r="U6009" s="560">
        <f t="shared" si="1147"/>
        <v>0</v>
      </c>
      <c r="V6009" s="560">
        <f t="shared" si="1148"/>
        <v>0</v>
      </c>
      <c r="W6009" s="560">
        <f t="shared" si="1149"/>
        <v>0</v>
      </c>
    </row>
    <row r="6010" spans="1:23" ht="21" customHeight="1">
      <c r="A6010" s="316" t="str">
        <f t="shared" si="1140"/>
        <v/>
      </c>
      <c r="B6010" s="316" t="str">
        <f t="shared" si="1141"/>
        <v/>
      </c>
      <c r="C6010" s="316" t="str">
        <f>IF(AND(F6010&lt;&gt;"",G6010&lt;&gt;""),COUNT($C$32:C6009)+1,"")</f>
        <v/>
      </c>
      <c r="D6010" s="292" t="str">
        <f t="shared" si="1142"/>
        <v/>
      </c>
      <c r="E6010" s="292" t="str">
        <f t="shared" si="1143"/>
        <v/>
      </c>
      <c r="F6010" s="316"/>
      <c r="G6010" s="316"/>
      <c r="H6010" s="317"/>
      <c r="I6010" s="316" t="s">
        <v>445</v>
      </c>
      <c r="J6010" s="318"/>
      <c r="K6010" s="319"/>
      <c r="L6010" s="292" t="s">
        <v>446</v>
      </c>
      <c r="M6010" s="324"/>
      <c r="N6010" s="294" t="str">
        <f t="shared" si="1144"/>
        <v/>
      </c>
      <c r="O6010" s="319"/>
      <c r="P6010" s="296" t="str">
        <f t="shared" si="1145"/>
        <v/>
      </c>
      <c r="Q6010" s="552"/>
      <c r="R6010" s="551"/>
      <c r="S6010" s="291"/>
      <c r="T6010" t="str">
        <f t="shared" si="1146"/>
        <v>-</v>
      </c>
      <c r="U6010" s="560">
        <f t="shared" si="1147"/>
        <v>0</v>
      </c>
      <c r="V6010" s="560">
        <f t="shared" si="1148"/>
        <v>0</v>
      </c>
      <c r="W6010" s="560">
        <f t="shared" si="1149"/>
        <v>0</v>
      </c>
    </row>
    <row r="6011" spans="1:23" ht="21" customHeight="1">
      <c r="A6011" s="316" t="str">
        <f t="shared" si="1140"/>
        <v/>
      </c>
      <c r="B6011" s="316" t="str">
        <f t="shared" si="1141"/>
        <v/>
      </c>
      <c r="C6011" s="316" t="str">
        <f>IF(AND(F6011&lt;&gt;"",G6011&lt;&gt;""),COUNT($C$32:C6010)+1,"")</f>
        <v/>
      </c>
      <c r="D6011" s="292" t="str">
        <f t="shared" si="1142"/>
        <v/>
      </c>
      <c r="E6011" s="292" t="str">
        <f t="shared" si="1143"/>
        <v/>
      </c>
      <c r="F6011" s="316"/>
      <c r="G6011" s="316"/>
      <c r="H6011" s="317"/>
      <c r="I6011" s="316" t="s">
        <v>445</v>
      </c>
      <c r="J6011" s="318"/>
      <c r="K6011" s="319"/>
      <c r="L6011" s="292" t="s">
        <v>446</v>
      </c>
      <c r="M6011" s="324"/>
      <c r="N6011" s="294" t="str">
        <f t="shared" si="1144"/>
        <v/>
      </c>
      <c r="O6011" s="319"/>
      <c r="P6011" s="296" t="str">
        <f t="shared" si="1145"/>
        <v/>
      </c>
      <c r="Q6011" s="552"/>
      <c r="R6011" s="551"/>
      <c r="S6011" s="291"/>
      <c r="T6011" t="str">
        <f t="shared" si="1146"/>
        <v>-</v>
      </c>
      <c r="U6011" s="560">
        <f t="shared" si="1147"/>
        <v>0</v>
      </c>
      <c r="V6011" s="560">
        <f t="shared" si="1148"/>
        <v>0</v>
      </c>
      <c r="W6011" s="560">
        <f t="shared" si="1149"/>
        <v>0</v>
      </c>
    </row>
    <row r="6012" spans="1:23" ht="21" customHeight="1">
      <c r="A6012" s="316" t="str">
        <f t="shared" si="1140"/>
        <v/>
      </c>
      <c r="B6012" s="316" t="str">
        <f t="shared" si="1141"/>
        <v/>
      </c>
      <c r="C6012" s="316" t="str">
        <f>IF(AND(F6012&lt;&gt;"",G6012&lt;&gt;""),COUNT($C$32:C6011)+1,"")</f>
        <v/>
      </c>
      <c r="D6012" s="292" t="str">
        <f t="shared" si="1142"/>
        <v/>
      </c>
      <c r="E6012" s="292" t="str">
        <f t="shared" si="1143"/>
        <v/>
      </c>
      <c r="F6012" s="316"/>
      <c r="G6012" s="316"/>
      <c r="H6012" s="317"/>
      <c r="I6012" s="316" t="s">
        <v>445</v>
      </c>
      <c r="J6012" s="318"/>
      <c r="K6012" s="319"/>
      <c r="L6012" s="292" t="s">
        <v>446</v>
      </c>
      <c r="M6012" s="324"/>
      <c r="N6012" s="294" t="str">
        <f t="shared" si="1144"/>
        <v/>
      </c>
      <c r="O6012" s="319"/>
      <c r="P6012" s="296" t="str">
        <f t="shared" si="1145"/>
        <v/>
      </c>
      <c r="Q6012" s="552"/>
      <c r="R6012" s="551"/>
      <c r="S6012" s="291"/>
      <c r="T6012" t="str">
        <f t="shared" si="1146"/>
        <v>-</v>
      </c>
      <c r="U6012" s="560">
        <f t="shared" si="1147"/>
        <v>0</v>
      </c>
      <c r="V6012" s="560">
        <f t="shared" si="1148"/>
        <v>0</v>
      </c>
      <c r="W6012" s="560">
        <f t="shared" si="1149"/>
        <v>0</v>
      </c>
    </row>
    <row r="6013" spans="1:23" ht="21" customHeight="1">
      <c r="A6013" s="316" t="str">
        <f t="shared" si="1140"/>
        <v/>
      </c>
      <c r="B6013" s="316" t="str">
        <f t="shared" si="1141"/>
        <v/>
      </c>
      <c r="C6013" s="316" t="str">
        <f>IF(AND(F6013&lt;&gt;"",G6013&lt;&gt;""),COUNT($C$32:C6012)+1,"")</f>
        <v/>
      </c>
      <c r="D6013" s="292" t="str">
        <f t="shared" si="1142"/>
        <v/>
      </c>
      <c r="E6013" s="292" t="str">
        <f t="shared" si="1143"/>
        <v/>
      </c>
      <c r="F6013" s="316"/>
      <c r="G6013" s="316"/>
      <c r="H6013" s="317"/>
      <c r="I6013" s="316" t="s">
        <v>445</v>
      </c>
      <c r="J6013" s="318"/>
      <c r="K6013" s="319"/>
      <c r="L6013" s="292" t="s">
        <v>446</v>
      </c>
      <c r="M6013" s="324"/>
      <c r="N6013" s="294" t="str">
        <f t="shared" si="1144"/>
        <v/>
      </c>
      <c r="O6013" s="319"/>
      <c r="P6013" s="296" t="str">
        <f t="shared" si="1145"/>
        <v/>
      </c>
      <c r="Q6013" s="552"/>
      <c r="R6013" s="551"/>
      <c r="S6013" s="291"/>
      <c r="T6013" t="str">
        <f t="shared" si="1146"/>
        <v>-</v>
      </c>
      <c r="U6013" s="560">
        <f t="shared" si="1147"/>
        <v>0</v>
      </c>
      <c r="V6013" s="560">
        <f t="shared" si="1148"/>
        <v>0</v>
      </c>
      <c r="W6013" s="560">
        <f t="shared" si="1149"/>
        <v>0</v>
      </c>
    </row>
    <row r="6014" spans="1:23" ht="21" customHeight="1">
      <c r="A6014" s="316" t="str">
        <f t="shared" si="1140"/>
        <v/>
      </c>
      <c r="B6014" s="316" t="str">
        <f t="shared" si="1141"/>
        <v/>
      </c>
      <c r="C6014" s="316" t="str">
        <f>IF(AND(F6014&lt;&gt;"",G6014&lt;&gt;""),COUNT($C$32:C6013)+1,"")</f>
        <v/>
      </c>
      <c r="D6014" s="292" t="str">
        <f t="shared" si="1142"/>
        <v/>
      </c>
      <c r="E6014" s="292" t="str">
        <f t="shared" si="1143"/>
        <v/>
      </c>
      <c r="F6014" s="316"/>
      <c r="G6014" s="316"/>
      <c r="H6014" s="317"/>
      <c r="I6014" s="316" t="s">
        <v>445</v>
      </c>
      <c r="J6014" s="318"/>
      <c r="K6014" s="319"/>
      <c r="L6014" s="292" t="s">
        <v>446</v>
      </c>
      <c r="M6014" s="324"/>
      <c r="N6014" s="294" t="str">
        <f t="shared" si="1144"/>
        <v/>
      </c>
      <c r="O6014" s="319"/>
      <c r="P6014" s="296" t="str">
        <f t="shared" si="1145"/>
        <v/>
      </c>
      <c r="Q6014" s="552"/>
      <c r="R6014" s="551"/>
      <c r="S6014" s="291"/>
      <c r="T6014" t="str">
        <f t="shared" si="1146"/>
        <v>-</v>
      </c>
      <c r="U6014" s="560">
        <f t="shared" si="1147"/>
        <v>0</v>
      </c>
      <c r="V6014" s="560">
        <f t="shared" si="1148"/>
        <v>0</v>
      </c>
      <c r="W6014" s="560">
        <f t="shared" si="1149"/>
        <v>0</v>
      </c>
    </row>
    <row r="6015" spans="1:23" ht="21" customHeight="1">
      <c r="A6015" s="316" t="str">
        <f t="shared" si="1140"/>
        <v/>
      </c>
      <c r="B6015" s="316" t="str">
        <f t="shared" si="1141"/>
        <v/>
      </c>
      <c r="C6015" s="316" t="str">
        <f>IF(AND(F6015&lt;&gt;"",G6015&lt;&gt;""),COUNT($C$32:C6014)+1,"")</f>
        <v/>
      </c>
      <c r="D6015" s="292" t="str">
        <f t="shared" si="1142"/>
        <v/>
      </c>
      <c r="E6015" s="292" t="str">
        <f t="shared" si="1143"/>
        <v/>
      </c>
      <c r="F6015" s="316"/>
      <c r="G6015" s="316"/>
      <c r="H6015" s="317"/>
      <c r="I6015" s="316" t="s">
        <v>445</v>
      </c>
      <c r="J6015" s="318"/>
      <c r="K6015" s="319"/>
      <c r="L6015" s="292" t="s">
        <v>446</v>
      </c>
      <c r="M6015" s="324"/>
      <c r="N6015" s="294" t="str">
        <f t="shared" si="1144"/>
        <v/>
      </c>
      <c r="O6015" s="319"/>
      <c r="P6015" s="296" t="str">
        <f t="shared" si="1145"/>
        <v/>
      </c>
      <c r="Q6015" s="552"/>
      <c r="R6015" s="551"/>
      <c r="S6015" s="291"/>
      <c r="T6015" t="str">
        <f t="shared" si="1146"/>
        <v>-</v>
      </c>
      <c r="U6015" s="560">
        <f t="shared" si="1147"/>
        <v>0</v>
      </c>
      <c r="V6015" s="560">
        <f t="shared" si="1148"/>
        <v>0</v>
      </c>
      <c r="W6015" s="560">
        <f t="shared" si="1149"/>
        <v>0</v>
      </c>
    </row>
    <row r="6016" spans="1:23" ht="21" customHeight="1">
      <c r="A6016" s="316" t="str">
        <f t="shared" si="1140"/>
        <v/>
      </c>
      <c r="B6016" s="316" t="str">
        <f t="shared" si="1141"/>
        <v/>
      </c>
      <c r="C6016" s="316" t="str">
        <f>IF(AND(F6016&lt;&gt;"",G6016&lt;&gt;""),COUNT($C$32:C6015)+1,"")</f>
        <v/>
      </c>
      <c r="D6016" s="292" t="str">
        <f t="shared" si="1142"/>
        <v/>
      </c>
      <c r="E6016" s="292" t="str">
        <f t="shared" si="1143"/>
        <v/>
      </c>
      <c r="F6016" s="316"/>
      <c r="G6016" s="316"/>
      <c r="H6016" s="317"/>
      <c r="I6016" s="316" t="s">
        <v>445</v>
      </c>
      <c r="J6016" s="318"/>
      <c r="K6016" s="319"/>
      <c r="L6016" s="292" t="s">
        <v>446</v>
      </c>
      <c r="M6016" s="324"/>
      <c r="N6016" s="294" t="str">
        <f t="shared" si="1144"/>
        <v/>
      </c>
      <c r="O6016" s="319"/>
      <c r="P6016" s="296" t="str">
        <f t="shared" si="1145"/>
        <v/>
      </c>
      <c r="Q6016" s="552"/>
      <c r="R6016" s="551"/>
      <c r="S6016" s="291"/>
      <c r="T6016" t="str">
        <f t="shared" si="1146"/>
        <v>-</v>
      </c>
      <c r="U6016" s="560">
        <f t="shared" si="1147"/>
        <v>0</v>
      </c>
      <c r="V6016" s="560">
        <f t="shared" si="1148"/>
        <v>0</v>
      </c>
      <c r="W6016" s="560">
        <f t="shared" si="1149"/>
        <v>0</v>
      </c>
    </row>
    <row r="6017" spans="1:23" ht="21" customHeight="1">
      <c r="A6017" s="316" t="str">
        <f t="shared" si="1140"/>
        <v/>
      </c>
      <c r="B6017" s="316" t="str">
        <f t="shared" si="1141"/>
        <v/>
      </c>
      <c r="C6017" s="316" t="str">
        <f>IF(AND(F6017&lt;&gt;"",G6017&lt;&gt;""),COUNT($C$32:C6016)+1,"")</f>
        <v/>
      </c>
      <c r="D6017" s="292" t="str">
        <f t="shared" si="1142"/>
        <v/>
      </c>
      <c r="E6017" s="292" t="str">
        <f t="shared" si="1143"/>
        <v/>
      </c>
      <c r="F6017" s="316"/>
      <c r="G6017" s="316"/>
      <c r="H6017" s="317"/>
      <c r="I6017" s="316" t="s">
        <v>445</v>
      </c>
      <c r="J6017" s="318"/>
      <c r="K6017" s="319"/>
      <c r="L6017" s="292" t="s">
        <v>446</v>
      </c>
      <c r="M6017" s="324"/>
      <c r="N6017" s="294" t="str">
        <f t="shared" si="1144"/>
        <v/>
      </c>
      <c r="O6017" s="319"/>
      <c r="P6017" s="296" t="str">
        <f t="shared" si="1145"/>
        <v/>
      </c>
      <c r="Q6017" s="552"/>
      <c r="R6017" s="551"/>
      <c r="S6017" s="291"/>
      <c r="T6017" t="str">
        <f t="shared" si="1146"/>
        <v>-</v>
      </c>
      <c r="U6017" s="560">
        <f t="shared" si="1147"/>
        <v>0</v>
      </c>
      <c r="V6017" s="560">
        <f t="shared" si="1148"/>
        <v>0</v>
      </c>
      <c r="W6017" s="560">
        <f t="shared" si="1149"/>
        <v>0</v>
      </c>
    </row>
    <row r="6018" spans="1:23" ht="21" customHeight="1">
      <c r="A6018" s="316" t="str">
        <f t="shared" si="1140"/>
        <v/>
      </c>
      <c r="B6018" s="316" t="str">
        <f t="shared" si="1141"/>
        <v/>
      </c>
      <c r="C6018" s="316" t="str">
        <f>IF(AND(F6018&lt;&gt;"",G6018&lt;&gt;""),COUNT($C$32:C6017)+1,"")</f>
        <v/>
      </c>
      <c r="D6018" s="292" t="str">
        <f t="shared" si="1142"/>
        <v/>
      </c>
      <c r="E6018" s="292" t="str">
        <f t="shared" si="1143"/>
        <v/>
      </c>
      <c r="F6018" s="316"/>
      <c r="G6018" s="316"/>
      <c r="H6018" s="317"/>
      <c r="I6018" s="316" t="s">
        <v>445</v>
      </c>
      <c r="J6018" s="318"/>
      <c r="K6018" s="319"/>
      <c r="L6018" s="292" t="s">
        <v>446</v>
      </c>
      <c r="M6018" s="324"/>
      <c r="N6018" s="294" t="str">
        <f t="shared" si="1144"/>
        <v/>
      </c>
      <c r="O6018" s="319"/>
      <c r="P6018" s="296" t="str">
        <f t="shared" si="1145"/>
        <v/>
      </c>
      <c r="Q6018" s="552"/>
      <c r="R6018" s="551"/>
      <c r="S6018" s="291"/>
      <c r="T6018" t="str">
        <f t="shared" si="1146"/>
        <v>-</v>
      </c>
      <c r="U6018" s="560">
        <f t="shared" si="1147"/>
        <v>0</v>
      </c>
      <c r="V6018" s="560">
        <f t="shared" si="1148"/>
        <v>0</v>
      </c>
      <c r="W6018" s="560">
        <f t="shared" si="1149"/>
        <v>0</v>
      </c>
    </row>
    <row r="6019" spans="1:23" ht="21" customHeight="1">
      <c r="A6019" s="316" t="str">
        <f t="shared" si="1140"/>
        <v/>
      </c>
      <c r="B6019" s="316" t="str">
        <f t="shared" si="1141"/>
        <v/>
      </c>
      <c r="C6019" s="316" t="str">
        <f>IF(AND(F6019&lt;&gt;"",G6019&lt;&gt;""),COUNT($C$32:C6018)+1,"")</f>
        <v/>
      </c>
      <c r="D6019" s="292" t="str">
        <f t="shared" si="1142"/>
        <v/>
      </c>
      <c r="E6019" s="292" t="str">
        <f t="shared" si="1143"/>
        <v/>
      </c>
      <c r="F6019" s="316"/>
      <c r="G6019" s="316"/>
      <c r="H6019" s="317"/>
      <c r="I6019" s="316" t="s">
        <v>445</v>
      </c>
      <c r="J6019" s="318"/>
      <c r="K6019" s="319"/>
      <c r="L6019" s="292" t="s">
        <v>446</v>
      </c>
      <c r="M6019" s="324"/>
      <c r="N6019" s="294" t="str">
        <f t="shared" si="1144"/>
        <v/>
      </c>
      <c r="O6019" s="319"/>
      <c r="P6019" s="296" t="str">
        <f t="shared" si="1145"/>
        <v/>
      </c>
      <c r="Q6019" s="552"/>
      <c r="R6019" s="551"/>
      <c r="S6019" s="291"/>
      <c r="T6019" t="str">
        <f t="shared" si="1146"/>
        <v>-</v>
      </c>
      <c r="U6019" s="560">
        <f t="shared" si="1147"/>
        <v>0</v>
      </c>
      <c r="V6019" s="560">
        <f t="shared" si="1148"/>
        <v>0</v>
      </c>
      <c r="W6019" s="560">
        <f t="shared" si="1149"/>
        <v>0</v>
      </c>
    </row>
    <row r="6020" spans="1:23" ht="21" customHeight="1">
      <c r="A6020" s="316" t="str">
        <f t="shared" si="1140"/>
        <v/>
      </c>
      <c r="B6020" s="316" t="str">
        <f t="shared" si="1141"/>
        <v/>
      </c>
      <c r="C6020" s="316" t="str">
        <f>IF(AND(F6020&lt;&gt;"",G6020&lt;&gt;""),COUNT($C$32:C6019)+1,"")</f>
        <v/>
      </c>
      <c r="D6020" s="292" t="str">
        <f t="shared" si="1142"/>
        <v/>
      </c>
      <c r="E6020" s="292" t="str">
        <f t="shared" si="1143"/>
        <v/>
      </c>
      <c r="F6020" s="316"/>
      <c r="G6020" s="316"/>
      <c r="H6020" s="317"/>
      <c r="I6020" s="316" t="s">
        <v>445</v>
      </c>
      <c r="J6020" s="318"/>
      <c r="K6020" s="319"/>
      <c r="L6020" s="292" t="s">
        <v>446</v>
      </c>
      <c r="M6020" s="324"/>
      <c r="N6020" s="294" t="str">
        <f t="shared" si="1144"/>
        <v/>
      </c>
      <c r="O6020" s="319"/>
      <c r="P6020" s="296" t="str">
        <f t="shared" si="1145"/>
        <v/>
      </c>
      <c r="Q6020" s="552"/>
      <c r="R6020" s="551"/>
      <c r="S6020" s="291"/>
      <c r="T6020" t="str">
        <f t="shared" si="1146"/>
        <v>-</v>
      </c>
      <c r="U6020" s="560">
        <f t="shared" si="1147"/>
        <v>0</v>
      </c>
      <c r="V6020" s="560">
        <f t="shared" si="1148"/>
        <v>0</v>
      </c>
      <c r="W6020" s="560">
        <f t="shared" si="1149"/>
        <v>0</v>
      </c>
    </row>
    <row r="6021" spans="1:23" ht="21" customHeight="1">
      <c r="A6021" s="316" t="str">
        <f t="shared" si="1140"/>
        <v/>
      </c>
      <c r="B6021" s="316" t="str">
        <f t="shared" si="1141"/>
        <v/>
      </c>
      <c r="C6021" s="316" t="str">
        <f>IF(AND(F6021&lt;&gt;"",G6021&lt;&gt;""),COUNT($C$32:C6020)+1,"")</f>
        <v/>
      </c>
      <c r="D6021" s="292" t="str">
        <f t="shared" si="1142"/>
        <v/>
      </c>
      <c r="E6021" s="292" t="str">
        <f t="shared" si="1143"/>
        <v/>
      </c>
      <c r="F6021" s="316"/>
      <c r="G6021" s="316"/>
      <c r="H6021" s="317"/>
      <c r="I6021" s="316" t="s">
        <v>445</v>
      </c>
      <c r="J6021" s="318"/>
      <c r="K6021" s="319"/>
      <c r="L6021" s="292" t="s">
        <v>446</v>
      </c>
      <c r="M6021" s="324"/>
      <c r="N6021" s="294" t="str">
        <f t="shared" si="1144"/>
        <v/>
      </c>
      <c r="O6021" s="319"/>
      <c r="P6021" s="296" t="str">
        <f t="shared" si="1145"/>
        <v/>
      </c>
      <c r="Q6021" s="552"/>
      <c r="R6021" s="551"/>
      <c r="S6021" s="291"/>
      <c r="T6021" t="str">
        <f t="shared" si="1146"/>
        <v>-</v>
      </c>
      <c r="U6021" s="560">
        <f t="shared" si="1147"/>
        <v>0</v>
      </c>
      <c r="V6021" s="560">
        <f t="shared" si="1148"/>
        <v>0</v>
      </c>
      <c r="W6021" s="560">
        <f t="shared" si="1149"/>
        <v>0</v>
      </c>
    </row>
    <row r="6022" spans="1:23" ht="21" customHeight="1">
      <c r="A6022" s="316" t="str">
        <f t="shared" si="1140"/>
        <v/>
      </c>
      <c r="B6022" s="316" t="str">
        <f t="shared" si="1141"/>
        <v/>
      </c>
      <c r="C6022" s="316" t="str">
        <f>IF(AND(F6022&lt;&gt;"",G6022&lt;&gt;""),COUNT($C$32:C6021)+1,"")</f>
        <v/>
      </c>
      <c r="D6022" s="292" t="str">
        <f t="shared" si="1142"/>
        <v/>
      </c>
      <c r="E6022" s="292" t="str">
        <f t="shared" si="1143"/>
        <v/>
      </c>
      <c r="F6022" s="316"/>
      <c r="G6022" s="316"/>
      <c r="H6022" s="317"/>
      <c r="I6022" s="316" t="s">
        <v>445</v>
      </c>
      <c r="J6022" s="318"/>
      <c r="K6022" s="319"/>
      <c r="L6022" s="292" t="s">
        <v>446</v>
      </c>
      <c r="M6022" s="324"/>
      <c r="N6022" s="294" t="str">
        <f t="shared" si="1144"/>
        <v/>
      </c>
      <c r="O6022" s="319"/>
      <c r="P6022" s="296" t="str">
        <f t="shared" si="1145"/>
        <v/>
      </c>
      <c r="Q6022" s="552"/>
      <c r="R6022" s="551"/>
      <c r="S6022" s="291"/>
      <c r="T6022" t="str">
        <f t="shared" si="1146"/>
        <v>-</v>
      </c>
      <c r="U6022" s="560">
        <f t="shared" si="1147"/>
        <v>0</v>
      </c>
      <c r="V6022" s="560">
        <f t="shared" si="1148"/>
        <v>0</v>
      </c>
      <c r="W6022" s="560">
        <f t="shared" si="1149"/>
        <v>0</v>
      </c>
    </row>
    <row r="6023" spans="1:23" ht="21" customHeight="1">
      <c r="A6023" s="316" t="str">
        <f t="shared" si="1140"/>
        <v/>
      </c>
      <c r="B6023" s="316" t="str">
        <f t="shared" si="1141"/>
        <v/>
      </c>
      <c r="C6023" s="316" t="str">
        <f>IF(AND(F6023&lt;&gt;"",G6023&lt;&gt;""),COUNT($C$32:C6022)+1,"")</f>
        <v/>
      </c>
      <c r="D6023" s="292" t="str">
        <f t="shared" si="1142"/>
        <v/>
      </c>
      <c r="E6023" s="292" t="str">
        <f t="shared" si="1143"/>
        <v/>
      </c>
      <c r="F6023" s="316"/>
      <c r="G6023" s="316"/>
      <c r="H6023" s="317"/>
      <c r="I6023" s="316" t="s">
        <v>445</v>
      </c>
      <c r="J6023" s="318"/>
      <c r="K6023" s="319"/>
      <c r="L6023" s="292" t="s">
        <v>446</v>
      </c>
      <c r="M6023" s="324"/>
      <c r="N6023" s="294" t="str">
        <f t="shared" si="1144"/>
        <v/>
      </c>
      <c r="O6023" s="319"/>
      <c r="P6023" s="296" t="str">
        <f t="shared" si="1145"/>
        <v/>
      </c>
      <c r="Q6023" s="552"/>
      <c r="R6023" s="551"/>
      <c r="S6023" s="291"/>
      <c r="T6023" t="str">
        <f t="shared" si="1146"/>
        <v>-</v>
      </c>
      <c r="U6023" s="560">
        <f t="shared" si="1147"/>
        <v>0</v>
      </c>
      <c r="V6023" s="560">
        <f t="shared" si="1148"/>
        <v>0</v>
      </c>
      <c r="W6023" s="560">
        <f t="shared" si="1149"/>
        <v>0</v>
      </c>
    </row>
    <row r="6024" spans="1:23" ht="21" customHeight="1">
      <c r="A6024" s="316" t="str">
        <f t="shared" si="1140"/>
        <v/>
      </c>
      <c r="B6024" s="316" t="str">
        <f t="shared" si="1141"/>
        <v/>
      </c>
      <c r="C6024" s="316" t="str">
        <f>IF(AND(F6024&lt;&gt;"",G6024&lt;&gt;""),COUNT($C$32:C6023)+1,"")</f>
        <v/>
      </c>
      <c r="D6024" s="292" t="str">
        <f t="shared" si="1142"/>
        <v/>
      </c>
      <c r="E6024" s="292" t="str">
        <f t="shared" si="1143"/>
        <v/>
      </c>
      <c r="F6024" s="316"/>
      <c r="G6024" s="316"/>
      <c r="H6024" s="317"/>
      <c r="I6024" s="316" t="s">
        <v>445</v>
      </c>
      <c r="J6024" s="318"/>
      <c r="K6024" s="319"/>
      <c r="L6024" s="292" t="s">
        <v>446</v>
      </c>
      <c r="M6024" s="324"/>
      <c r="N6024" s="294" t="str">
        <f t="shared" si="1144"/>
        <v/>
      </c>
      <c r="O6024" s="319"/>
      <c r="P6024" s="296" t="str">
        <f t="shared" si="1145"/>
        <v/>
      </c>
      <c r="Q6024" s="552"/>
      <c r="R6024" s="551"/>
      <c r="S6024" s="291"/>
      <c r="T6024" t="str">
        <f t="shared" si="1146"/>
        <v>-</v>
      </c>
      <c r="U6024" s="560">
        <f t="shared" si="1147"/>
        <v>0</v>
      </c>
      <c r="V6024" s="560">
        <f t="shared" si="1148"/>
        <v>0</v>
      </c>
      <c r="W6024" s="560">
        <f t="shared" si="1149"/>
        <v>0</v>
      </c>
    </row>
    <row r="6025" spans="1:23" ht="21" customHeight="1">
      <c r="A6025" s="316" t="str">
        <f t="shared" si="1140"/>
        <v/>
      </c>
      <c r="B6025" s="316" t="str">
        <f t="shared" si="1141"/>
        <v/>
      </c>
      <c r="C6025" s="316" t="str">
        <f>IF(AND(F6025&lt;&gt;"",G6025&lt;&gt;""),COUNT($C$32:C6024)+1,"")</f>
        <v/>
      </c>
      <c r="D6025" s="292" t="str">
        <f t="shared" si="1142"/>
        <v/>
      </c>
      <c r="E6025" s="292" t="str">
        <f t="shared" si="1143"/>
        <v/>
      </c>
      <c r="F6025" s="316"/>
      <c r="G6025" s="316"/>
      <c r="H6025" s="317"/>
      <c r="I6025" s="316" t="s">
        <v>445</v>
      </c>
      <c r="J6025" s="318"/>
      <c r="K6025" s="319"/>
      <c r="L6025" s="292" t="s">
        <v>446</v>
      </c>
      <c r="M6025" s="324"/>
      <c r="N6025" s="294" t="str">
        <f t="shared" si="1144"/>
        <v/>
      </c>
      <c r="O6025" s="319"/>
      <c r="P6025" s="296" t="str">
        <f t="shared" si="1145"/>
        <v/>
      </c>
      <c r="Q6025" s="552"/>
      <c r="R6025" s="551"/>
      <c r="S6025" s="291"/>
      <c r="T6025" t="str">
        <f t="shared" si="1146"/>
        <v>-</v>
      </c>
      <c r="U6025" s="560">
        <f t="shared" si="1147"/>
        <v>0</v>
      </c>
      <c r="V6025" s="560">
        <f t="shared" si="1148"/>
        <v>0</v>
      </c>
      <c r="W6025" s="560">
        <f t="shared" si="1149"/>
        <v>0</v>
      </c>
    </row>
    <row r="6026" spans="1:23" ht="21" customHeight="1">
      <c r="A6026" s="316" t="str">
        <f t="shared" si="1140"/>
        <v/>
      </c>
      <c r="B6026" s="316" t="str">
        <f t="shared" si="1141"/>
        <v/>
      </c>
      <c r="C6026" s="316" t="str">
        <f>IF(AND(F6026&lt;&gt;"",G6026&lt;&gt;""),COUNT($C$32:C6025)+1,"")</f>
        <v/>
      </c>
      <c r="D6026" s="292" t="str">
        <f t="shared" si="1142"/>
        <v/>
      </c>
      <c r="E6026" s="292" t="str">
        <f t="shared" si="1143"/>
        <v/>
      </c>
      <c r="F6026" s="316"/>
      <c r="G6026" s="316"/>
      <c r="H6026" s="317"/>
      <c r="I6026" s="316" t="s">
        <v>445</v>
      </c>
      <c r="J6026" s="318"/>
      <c r="K6026" s="319"/>
      <c r="L6026" s="292" t="s">
        <v>446</v>
      </c>
      <c r="M6026" s="324"/>
      <c r="N6026" s="294" t="str">
        <f t="shared" si="1144"/>
        <v/>
      </c>
      <c r="O6026" s="319"/>
      <c r="P6026" s="296" t="str">
        <f t="shared" si="1145"/>
        <v/>
      </c>
      <c r="Q6026" s="552"/>
      <c r="R6026" s="551"/>
      <c r="S6026" s="291"/>
      <c r="T6026" t="str">
        <f t="shared" si="1146"/>
        <v>-</v>
      </c>
      <c r="U6026" s="560">
        <f t="shared" si="1147"/>
        <v>0</v>
      </c>
      <c r="V6026" s="560">
        <f t="shared" si="1148"/>
        <v>0</v>
      </c>
      <c r="W6026" s="560">
        <f t="shared" si="1149"/>
        <v>0</v>
      </c>
    </row>
    <row r="6027" spans="1:23" ht="21" customHeight="1">
      <c r="A6027" s="316" t="str">
        <f t="shared" si="1140"/>
        <v/>
      </c>
      <c r="B6027" s="316" t="str">
        <f t="shared" si="1141"/>
        <v/>
      </c>
      <c r="C6027" s="316" t="str">
        <f>IF(AND(F6027&lt;&gt;"",G6027&lt;&gt;""),COUNT($C$32:C6026)+1,"")</f>
        <v/>
      </c>
      <c r="D6027" s="292" t="str">
        <f t="shared" si="1142"/>
        <v/>
      </c>
      <c r="E6027" s="292" t="str">
        <f t="shared" si="1143"/>
        <v/>
      </c>
      <c r="F6027" s="316"/>
      <c r="G6027" s="316"/>
      <c r="H6027" s="317"/>
      <c r="I6027" s="316" t="s">
        <v>445</v>
      </c>
      <c r="J6027" s="318"/>
      <c r="K6027" s="319"/>
      <c r="L6027" s="292" t="s">
        <v>446</v>
      </c>
      <c r="M6027" s="324"/>
      <c r="N6027" s="294" t="str">
        <f t="shared" si="1144"/>
        <v/>
      </c>
      <c r="O6027" s="319"/>
      <c r="P6027" s="296" t="str">
        <f t="shared" si="1145"/>
        <v/>
      </c>
      <c r="Q6027" s="552"/>
      <c r="R6027" s="551"/>
      <c r="S6027" s="291"/>
      <c r="T6027" t="str">
        <f t="shared" si="1146"/>
        <v>-</v>
      </c>
      <c r="U6027" s="560">
        <f t="shared" si="1147"/>
        <v>0</v>
      </c>
      <c r="V6027" s="560">
        <f t="shared" si="1148"/>
        <v>0</v>
      </c>
      <c r="W6027" s="560">
        <f t="shared" si="1149"/>
        <v>0</v>
      </c>
    </row>
    <row r="6028" spans="1:23" ht="21" customHeight="1">
      <c r="A6028" s="316" t="str">
        <f t="shared" si="1140"/>
        <v/>
      </c>
      <c r="B6028" s="316" t="str">
        <f t="shared" si="1141"/>
        <v/>
      </c>
      <c r="C6028" s="316" t="str">
        <f>IF(AND(F6028&lt;&gt;"",G6028&lt;&gt;""),COUNT($C$32:C6027)+1,"")</f>
        <v/>
      </c>
      <c r="D6028" s="292" t="str">
        <f t="shared" si="1142"/>
        <v/>
      </c>
      <c r="E6028" s="292" t="str">
        <f t="shared" si="1143"/>
        <v/>
      </c>
      <c r="F6028" s="316"/>
      <c r="G6028" s="316"/>
      <c r="H6028" s="317"/>
      <c r="I6028" s="316" t="s">
        <v>445</v>
      </c>
      <c r="J6028" s="318"/>
      <c r="K6028" s="319"/>
      <c r="L6028" s="292" t="s">
        <v>446</v>
      </c>
      <c r="M6028" s="324"/>
      <c r="N6028" s="294" t="str">
        <f t="shared" si="1144"/>
        <v/>
      </c>
      <c r="O6028" s="319"/>
      <c r="P6028" s="296" t="str">
        <f t="shared" si="1145"/>
        <v/>
      </c>
      <c r="Q6028" s="552"/>
      <c r="R6028" s="551"/>
      <c r="S6028" s="291"/>
      <c r="T6028" t="str">
        <f t="shared" si="1146"/>
        <v>-</v>
      </c>
      <c r="U6028" s="560">
        <f t="shared" si="1147"/>
        <v>0</v>
      </c>
      <c r="V6028" s="560">
        <f t="shared" si="1148"/>
        <v>0</v>
      </c>
      <c r="W6028" s="560">
        <f t="shared" si="1149"/>
        <v>0</v>
      </c>
    </row>
    <row r="6029" spans="1:23" ht="21" customHeight="1">
      <c r="A6029" s="316" t="str">
        <f t="shared" si="1140"/>
        <v/>
      </c>
      <c r="B6029" s="316" t="str">
        <f t="shared" si="1141"/>
        <v/>
      </c>
      <c r="C6029" s="316" t="str">
        <f>IF(AND(F6029&lt;&gt;"",G6029&lt;&gt;""),COUNT($C$32:C6028)+1,"")</f>
        <v/>
      </c>
      <c r="D6029" s="292" t="str">
        <f t="shared" si="1142"/>
        <v/>
      </c>
      <c r="E6029" s="292" t="str">
        <f t="shared" si="1143"/>
        <v/>
      </c>
      <c r="F6029" s="316"/>
      <c r="G6029" s="316"/>
      <c r="H6029" s="317"/>
      <c r="I6029" s="316" t="s">
        <v>445</v>
      </c>
      <c r="J6029" s="318"/>
      <c r="K6029" s="319"/>
      <c r="L6029" s="292" t="s">
        <v>446</v>
      </c>
      <c r="M6029" s="324"/>
      <c r="N6029" s="294" t="str">
        <f t="shared" si="1144"/>
        <v/>
      </c>
      <c r="O6029" s="319"/>
      <c r="P6029" s="296" t="str">
        <f t="shared" si="1145"/>
        <v/>
      </c>
      <c r="Q6029" s="552"/>
      <c r="R6029" s="551"/>
      <c r="S6029" s="291"/>
      <c r="T6029" t="str">
        <f t="shared" si="1146"/>
        <v>-</v>
      </c>
      <c r="U6029" s="560">
        <f t="shared" si="1147"/>
        <v>0</v>
      </c>
      <c r="V6029" s="560">
        <f t="shared" si="1148"/>
        <v>0</v>
      </c>
      <c r="W6029" s="560">
        <f t="shared" si="1149"/>
        <v>0</v>
      </c>
    </row>
    <row r="6030" spans="1:23" ht="21" customHeight="1">
      <c r="A6030" s="316" t="str">
        <f t="shared" si="1140"/>
        <v/>
      </c>
      <c r="B6030" s="316" t="str">
        <f t="shared" si="1141"/>
        <v/>
      </c>
      <c r="C6030" s="316" t="str">
        <f>IF(AND(F6030&lt;&gt;"",G6030&lt;&gt;""),COUNT($C$32:C6029)+1,"")</f>
        <v/>
      </c>
      <c r="D6030" s="292" t="str">
        <f t="shared" si="1142"/>
        <v/>
      </c>
      <c r="E6030" s="292" t="str">
        <f t="shared" si="1143"/>
        <v/>
      </c>
      <c r="F6030" s="316"/>
      <c r="G6030" s="316"/>
      <c r="H6030" s="317"/>
      <c r="I6030" s="316" t="s">
        <v>445</v>
      </c>
      <c r="J6030" s="318"/>
      <c r="K6030" s="319"/>
      <c r="L6030" s="292" t="s">
        <v>446</v>
      </c>
      <c r="M6030" s="324"/>
      <c r="N6030" s="294" t="str">
        <f t="shared" si="1144"/>
        <v/>
      </c>
      <c r="O6030" s="319"/>
      <c r="P6030" s="296" t="str">
        <f t="shared" si="1145"/>
        <v/>
      </c>
      <c r="Q6030" s="552"/>
      <c r="R6030" s="551"/>
      <c r="S6030" s="291"/>
      <c r="T6030" t="str">
        <f t="shared" si="1146"/>
        <v>-</v>
      </c>
      <c r="U6030" s="560">
        <f t="shared" si="1147"/>
        <v>0</v>
      </c>
      <c r="V6030" s="560">
        <f t="shared" si="1148"/>
        <v>0</v>
      </c>
      <c r="W6030" s="560">
        <f t="shared" si="1149"/>
        <v>0</v>
      </c>
    </row>
    <row r="6031" spans="1:23" ht="21" customHeight="1">
      <c r="A6031" s="316" t="str">
        <f t="shared" si="1140"/>
        <v/>
      </c>
      <c r="B6031" s="316" t="str">
        <f t="shared" si="1141"/>
        <v/>
      </c>
      <c r="C6031" s="316" t="str">
        <f>IF(AND(F6031&lt;&gt;"",G6031&lt;&gt;""),COUNT($C$32:C6030)+1,"")</f>
        <v/>
      </c>
      <c r="D6031" s="292" t="str">
        <f t="shared" si="1142"/>
        <v/>
      </c>
      <c r="E6031" s="292" t="str">
        <f t="shared" si="1143"/>
        <v/>
      </c>
      <c r="F6031" s="316"/>
      <c r="G6031" s="316"/>
      <c r="H6031" s="317"/>
      <c r="I6031" s="316" t="s">
        <v>445</v>
      </c>
      <c r="J6031" s="318"/>
      <c r="K6031" s="319"/>
      <c r="L6031" s="292" t="s">
        <v>446</v>
      </c>
      <c r="M6031" s="324"/>
      <c r="N6031" s="294" t="str">
        <f t="shared" si="1144"/>
        <v/>
      </c>
      <c r="O6031" s="319"/>
      <c r="P6031" s="296" t="str">
        <f t="shared" si="1145"/>
        <v/>
      </c>
      <c r="Q6031" s="552"/>
      <c r="R6031" s="551"/>
      <c r="S6031" s="291"/>
      <c r="T6031" t="str">
        <f t="shared" si="1146"/>
        <v>-</v>
      </c>
      <c r="U6031" s="560">
        <f t="shared" si="1147"/>
        <v>0</v>
      </c>
      <c r="V6031" s="560">
        <f t="shared" si="1148"/>
        <v>0</v>
      </c>
      <c r="W6031" s="560">
        <f t="shared" si="1149"/>
        <v>0</v>
      </c>
    </row>
    <row r="6032" spans="1:23" ht="21" customHeight="1">
      <c r="A6032" s="316" t="str">
        <f t="shared" si="1140"/>
        <v/>
      </c>
      <c r="B6032" s="316" t="str">
        <f t="shared" si="1141"/>
        <v/>
      </c>
      <c r="C6032" s="316" t="str">
        <f>IF(AND(F6032&lt;&gt;"",G6032&lt;&gt;""),COUNT($C$32:C6031)+1,"")</f>
        <v/>
      </c>
      <c r="D6032" s="292" t="str">
        <f t="shared" si="1142"/>
        <v/>
      </c>
      <c r="E6032" s="292" t="str">
        <f t="shared" si="1143"/>
        <v/>
      </c>
      <c r="F6032" s="316"/>
      <c r="G6032" s="316"/>
      <c r="H6032" s="317"/>
      <c r="I6032" s="316" t="s">
        <v>445</v>
      </c>
      <c r="J6032" s="318"/>
      <c r="K6032" s="319"/>
      <c r="L6032" s="292" t="s">
        <v>446</v>
      </c>
      <c r="M6032" s="324"/>
      <c r="N6032" s="294" t="str">
        <f t="shared" si="1144"/>
        <v/>
      </c>
      <c r="O6032" s="319"/>
      <c r="P6032" s="296" t="str">
        <f t="shared" si="1145"/>
        <v/>
      </c>
      <c r="Q6032" s="552"/>
      <c r="R6032" s="551"/>
      <c r="S6032" s="291"/>
      <c r="T6032" t="str">
        <f t="shared" si="1146"/>
        <v>-</v>
      </c>
      <c r="U6032" s="560">
        <f t="shared" si="1147"/>
        <v>0</v>
      </c>
      <c r="V6032" s="560">
        <f t="shared" si="1148"/>
        <v>0</v>
      </c>
      <c r="W6032" s="560">
        <f t="shared" si="1149"/>
        <v>0</v>
      </c>
    </row>
    <row r="6033" spans="1:23" ht="21" customHeight="1">
      <c r="A6033" s="316" t="str">
        <f t="shared" si="1140"/>
        <v/>
      </c>
      <c r="B6033" s="316" t="str">
        <f t="shared" si="1141"/>
        <v/>
      </c>
      <c r="C6033" s="316" t="str">
        <f>IF(AND(F6033&lt;&gt;"",G6033&lt;&gt;""),COUNT($C$32:C6032)+1,"")</f>
        <v/>
      </c>
      <c r="D6033" s="292" t="str">
        <f t="shared" si="1142"/>
        <v/>
      </c>
      <c r="E6033" s="292" t="str">
        <f t="shared" si="1143"/>
        <v/>
      </c>
      <c r="F6033" s="316"/>
      <c r="G6033" s="316"/>
      <c r="H6033" s="317"/>
      <c r="I6033" s="316" t="s">
        <v>445</v>
      </c>
      <c r="J6033" s="318"/>
      <c r="K6033" s="319"/>
      <c r="L6033" s="292" t="s">
        <v>446</v>
      </c>
      <c r="M6033" s="324"/>
      <c r="N6033" s="294" t="str">
        <f t="shared" si="1144"/>
        <v/>
      </c>
      <c r="O6033" s="319"/>
      <c r="P6033" s="296" t="str">
        <f t="shared" si="1145"/>
        <v/>
      </c>
      <c r="Q6033" s="552"/>
      <c r="R6033" s="551"/>
      <c r="S6033" s="291"/>
      <c r="T6033" t="str">
        <f t="shared" si="1146"/>
        <v>-</v>
      </c>
      <c r="U6033" s="560">
        <f t="shared" si="1147"/>
        <v>0</v>
      </c>
      <c r="V6033" s="560">
        <f t="shared" si="1148"/>
        <v>0</v>
      </c>
      <c r="W6033" s="560">
        <f t="shared" si="1149"/>
        <v>0</v>
      </c>
    </row>
    <row r="6034" spans="1:23" ht="21" customHeight="1">
      <c r="A6034" s="316" t="str">
        <f t="shared" si="1140"/>
        <v/>
      </c>
      <c r="B6034" s="316" t="str">
        <f t="shared" si="1141"/>
        <v/>
      </c>
      <c r="C6034" s="316" t="str">
        <f>IF(AND(F6034&lt;&gt;"",G6034&lt;&gt;""),COUNT($C$32:C6033)+1,"")</f>
        <v/>
      </c>
      <c r="D6034" s="292" t="str">
        <f t="shared" si="1142"/>
        <v/>
      </c>
      <c r="E6034" s="292" t="str">
        <f t="shared" si="1143"/>
        <v/>
      </c>
      <c r="F6034" s="316"/>
      <c r="G6034" s="316"/>
      <c r="H6034" s="317"/>
      <c r="I6034" s="316" t="s">
        <v>445</v>
      </c>
      <c r="J6034" s="318"/>
      <c r="K6034" s="319"/>
      <c r="L6034" s="292" t="s">
        <v>446</v>
      </c>
      <c r="M6034" s="324"/>
      <c r="N6034" s="294" t="str">
        <f t="shared" si="1144"/>
        <v/>
      </c>
      <c r="O6034" s="319"/>
      <c r="P6034" s="296" t="str">
        <f t="shared" si="1145"/>
        <v/>
      </c>
      <c r="Q6034" s="552"/>
      <c r="R6034" s="551"/>
      <c r="S6034" s="291"/>
      <c r="T6034" t="str">
        <f t="shared" si="1146"/>
        <v>-</v>
      </c>
      <c r="U6034" s="560">
        <f t="shared" si="1147"/>
        <v>0</v>
      </c>
      <c r="V6034" s="560">
        <f t="shared" si="1148"/>
        <v>0</v>
      </c>
      <c r="W6034" s="560">
        <f t="shared" si="1149"/>
        <v>0</v>
      </c>
    </row>
    <row r="6035" spans="1:23" ht="21" customHeight="1">
      <c r="A6035" s="316" t="str">
        <f t="shared" si="1140"/>
        <v/>
      </c>
      <c r="B6035" s="316" t="str">
        <f t="shared" si="1141"/>
        <v/>
      </c>
      <c r="C6035" s="316" t="str">
        <f>IF(AND(F6035&lt;&gt;"",G6035&lt;&gt;""),COUNT($C$32:C6034)+1,"")</f>
        <v/>
      </c>
      <c r="D6035" s="292" t="str">
        <f t="shared" si="1142"/>
        <v/>
      </c>
      <c r="E6035" s="292" t="str">
        <f t="shared" si="1143"/>
        <v/>
      </c>
      <c r="F6035" s="316"/>
      <c r="G6035" s="316"/>
      <c r="H6035" s="317"/>
      <c r="I6035" s="316" t="s">
        <v>445</v>
      </c>
      <c r="J6035" s="318"/>
      <c r="K6035" s="319"/>
      <c r="L6035" s="292" t="s">
        <v>446</v>
      </c>
      <c r="M6035" s="324"/>
      <c r="N6035" s="294" t="str">
        <f t="shared" si="1144"/>
        <v/>
      </c>
      <c r="O6035" s="319"/>
      <c r="P6035" s="296" t="str">
        <f t="shared" si="1145"/>
        <v/>
      </c>
      <c r="Q6035" s="552"/>
      <c r="R6035" s="551"/>
      <c r="S6035" s="291"/>
      <c r="T6035" t="str">
        <f t="shared" si="1146"/>
        <v>-</v>
      </c>
      <c r="U6035" s="560">
        <f t="shared" si="1147"/>
        <v>0</v>
      </c>
      <c r="V6035" s="560">
        <f t="shared" si="1148"/>
        <v>0</v>
      </c>
      <c r="W6035" s="560">
        <f t="shared" si="1149"/>
        <v>0</v>
      </c>
    </row>
    <row r="6036" spans="1:23" ht="21" customHeight="1">
      <c r="A6036" s="316" t="str">
        <f t="shared" si="1140"/>
        <v/>
      </c>
      <c r="B6036" s="316" t="str">
        <f t="shared" si="1141"/>
        <v/>
      </c>
      <c r="C6036" s="316" t="str">
        <f>IF(AND(F6036&lt;&gt;"",G6036&lt;&gt;""),COUNT($C$32:C6035)+1,"")</f>
        <v/>
      </c>
      <c r="D6036" s="292" t="str">
        <f t="shared" si="1142"/>
        <v/>
      </c>
      <c r="E6036" s="292" t="str">
        <f t="shared" si="1143"/>
        <v/>
      </c>
      <c r="F6036" s="316"/>
      <c r="G6036" s="316"/>
      <c r="H6036" s="317"/>
      <c r="I6036" s="316" t="s">
        <v>445</v>
      </c>
      <c r="J6036" s="318"/>
      <c r="K6036" s="319"/>
      <c r="L6036" s="292" t="s">
        <v>446</v>
      </c>
      <c r="M6036" s="324"/>
      <c r="N6036" s="294" t="str">
        <f t="shared" si="1144"/>
        <v/>
      </c>
      <c r="O6036" s="319"/>
      <c r="P6036" s="296" t="str">
        <f t="shared" si="1145"/>
        <v/>
      </c>
      <c r="Q6036" s="552"/>
      <c r="R6036" s="551"/>
      <c r="S6036" s="291"/>
      <c r="T6036" t="str">
        <f t="shared" si="1146"/>
        <v>-</v>
      </c>
      <c r="U6036" s="560">
        <f t="shared" si="1147"/>
        <v>0</v>
      </c>
      <c r="V6036" s="560">
        <f t="shared" si="1148"/>
        <v>0</v>
      </c>
      <c r="W6036" s="560">
        <f t="shared" si="1149"/>
        <v>0</v>
      </c>
    </row>
    <row r="6037" spans="1:23" ht="21" customHeight="1">
      <c r="A6037" s="316" t="str">
        <f t="shared" si="1140"/>
        <v/>
      </c>
      <c r="B6037" s="316" t="str">
        <f t="shared" si="1141"/>
        <v/>
      </c>
      <c r="C6037" s="316" t="str">
        <f>IF(AND(F6037&lt;&gt;"",G6037&lt;&gt;""),COUNT($C$32:C6036)+1,"")</f>
        <v/>
      </c>
      <c r="D6037" s="292" t="str">
        <f t="shared" si="1142"/>
        <v/>
      </c>
      <c r="E6037" s="292" t="str">
        <f t="shared" si="1143"/>
        <v/>
      </c>
      <c r="F6037" s="316"/>
      <c r="G6037" s="316"/>
      <c r="H6037" s="317"/>
      <c r="I6037" s="316" t="s">
        <v>445</v>
      </c>
      <c r="J6037" s="318"/>
      <c r="K6037" s="319"/>
      <c r="L6037" s="292" t="s">
        <v>446</v>
      </c>
      <c r="M6037" s="324"/>
      <c r="N6037" s="294" t="str">
        <f t="shared" si="1144"/>
        <v/>
      </c>
      <c r="O6037" s="319"/>
      <c r="P6037" s="296" t="str">
        <f t="shared" si="1145"/>
        <v/>
      </c>
      <c r="Q6037" s="552"/>
      <c r="R6037" s="551"/>
      <c r="S6037" s="291"/>
      <c r="T6037" t="str">
        <f t="shared" si="1146"/>
        <v>-</v>
      </c>
      <c r="U6037" s="560">
        <f t="shared" si="1147"/>
        <v>0</v>
      </c>
      <c r="V6037" s="560">
        <f t="shared" si="1148"/>
        <v>0</v>
      </c>
      <c r="W6037" s="560">
        <f t="shared" si="1149"/>
        <v>0</v>
      </c>
    </row>
    <row r="6038" spans="1:23" ht="21" customHeight="1">
      <c r="A6038" s="316" t="str">
        <f t="shared" si="1140"/>
        <v/>
      </c>
      <c r="B6038" s="316" t="str">
        <f t="shared" si="1141"/>
        <v/>
      </c>
      <c r="C6038" s="316" t="str">
        <f>IF(AND(F6038&lt;&gt;"",G6038&lt;&gt;""),COUNT($C$32:C6037)+1,"")</f>
        <v/>
      </c>
      <c r="D6038" s="292" t="str">
        <f t="shared" si="1142"/>
        <v/>
      </c>
      <c r="E6038" s="292" t="str">
        <f t="shared" si="1143"/>
        <v/>
      </c>
      <c r="F6038" s="316"/>
      <c r="G6038" s="316"/>
      <c r="H6038" s="317"/>
      <c r="I6038" s="316" t="s">
        <v>445</v>
      </c>
      <c r="J6038" s="318"/>
      <c r="K6038" s="319"/>
      <c r="L6038" s="292" t="s">
        <v>446</v>
      </c>
      <c r="M6038" s="324"/>
      <c r="N6038" s="294" t="str">
        <f t="shared" si="1144"/>
        <v/>
      </c>
      <c r="O6038" s="319"/>
      <c r="P6038" s="296" t="str">
        <f t="shared" si="1145"/>
        <v/>
      </c>
      <c r="Q6038" s="552"/>
      <c r="R6038" s="551"/>
      <c r="S6038" s="291"/>
      <c r="T6038" t="str">
        <f t="shared" si="1146"/>
        <v>-</v>
      </c>
      <c r="U6038" s="560">
        <f t="shared" si="1147"/>
        <v>0</v>
      </c>
      <c r="V6038" s="560">
        <f t="shared" si="1148"/>
        <v>0</v>
      </c>
      <c r="W6038" s="560">
        <f t="shared" si="1149"/>
        <v>0</v>
      </c>
    </row>
    <row r="6039" spans="1:23" ht="21" customHeight="1">
      <c r="A6039" s="316" t="str">
        <f t="shared" si="1140"/>
        <v/>
      </c>
      <c r="B6039" s="316" t="str">
        <f t="shared" si="1141"/>
        <v/>
      </c>
      <c r="C6039" s="316" t="str">
        <f>IF(AND(F6039&lt;&gt;"",G6039&lt;&gt;""),COUNT($C$32:C6038)+1,"")</f>
        <v/>
      </c>
      <c r="D6039" s="292" t="str">
        <f t="shared" si="1142"/>
        <v/>
      </c>
      <c r="E6039" s="292" t="str">
        <f t="shared" si="1143"/>
        <v/>
      </c>
      <c r="F6039" s="316"/>
      <c r="G6039" s="316"/>
      <c r="H6039" s="317"/>
      <c r="I6039" s="316" t="s">
        <v>445</v>
      </c>
      <c r="J6039" s="318"/>
      <c r="K6039" s="319"/>
      <c r="L6039" s="292" t="s">
        <v>446</v>
      </c>
      <c r="M6039" s="324"/>
      <c r="N6039" s="294" t="str">
        <f t="shared" si="1144"/>
        <v/>
      </c>
      <c r="O6039" s="319"/>
      <c r="P6039" s="296" t="str">
        <f t="shared" si="1145"/>
        <v/>
      </c>
      <c r="Q6039" s="552"/>
      <c r="R6039" s="551"/>
      <c r="S6039" s="291"/>
      <c r="T6039" t="str">
        <f t="shared" si="1146"/>
        <v>-</v>
      </c>
      <c r="U6039" s="560">
        <f t="shared" si="1147"/>
        <v>0</v>
      </c>
      <c r="V6039" s="560">
        <f t="shared" si="1148"/>
        <v>0</v>
      </c>
      <c r="W6039" s="560">
        <f t="shared" si="1149"/>
        <v>0</v>
      </c>
    </row>
    <row r="6040" spans="1:23" ht="21" customHeight="1">
      <c r="A6040" s="316" t="str">
        <f t="shared" si="1140"/>
        <v/>
      </c>
      <c r="B6040" s="316" t="str">
        <f t="shared" si="1141"/>
        <v/>
      </c>
      <c r="C6040" s="316" t="str">
        <f>IF(AND(F6040&lt;&gt;"",G6040&lt;&gt;""),COUNT($C$32:C6039)+1,"")</f>
        <v/>
      </c>
      <c r="D6040" s="292" t="str">
        <f t="shared" si="1142"/>
        <v/>
      </c>
      <c r="E6040" s="292" t="str">
        <f t="shared" si="1143"/>
        <v/>
      </c>
      <c r="F6040" s="316"/>
      <c r="G6040" s="316"/>
      <c r="H6040" s="317"/>
      <c r="I6040" s="316" t="s">
        <v>445</v>
      </c>
      <c r="J6040" s="318"/>
      <c r="K6040" s="319"/>
      <c r="L6040" s="292" t="s">
        <v>446</v>
      </c>
      <c r="M6040" s="324"/>
      <c r="N6040" s="294" t="str">
        <f t="shared" si="1144"/>
        <v/>
      </c>
      <c r="O6040" s="319"/>
      <c r="P6040" s="296" t="str">
        <f t="shared" si="1145"/>
        <v/>
      </c>
      <c r="Q6040" s="552"/>
      <c r="R6040" s="551"/>
      <c r="S6040" s="291"/>
      <c r="T6040" t="str">
        <f t="shared" si="1146"/>
        <v>-</v>
      </c>
      <c r="U6040" s="560">
        <f t="shared" si="1147"/>
        <v>0</v>
      </c>
      <c r="V6040" s="560">
        <f t="shared" si="1148"/>
        <v>0</v>
      </c>
      <c r="W6040" s="560">
        <f t="shared" si="1149"/>
        <v>0</v>
      </c>
    </row>
    <row r="6041" spans="1:23" ht="21" customHeight="1">
      <c r="A6041" s="316" t="str">
        <f t="shared" si="1140"/>
        <v/>
      </c>
      <c r="B6041" s="316" t="str">
        <f t="shared" si="1141"/>
        <v/>
      </c>
      <c r="C6041" s="316" t="str">
        <f>IF(AND(F6041&lt;&gt;"",G6041&lt;&gt;""),COUNT($C$32:C6040)+1,"")</f>
        <v/>
      </c>
      <c r="D6041" s="292" t="str">
        <f t="shared" si="1142"/>
        <v/>
      </c>
      <c r="E6041" s="292" t="str">
        <f t="shared" si="1143"/>
        <v/>
      </c>
      <c r="F6041" s="316"/>
      <c r="G6041" s="316"/>
      <c r="H6041" s="317"/>
      <c r="I6041" s="316" t="s">
        <v>445</v>
      </c>
      <c r="J6041" s="318"/>
      <c r="K6041" s="319"/>
      <c r="L6041" s="292" t="s">
        <v>446</v>
      </c>
      <c r="M6041" s="324"/>
      <c r="N6041" s="294" t="str">
        <f t="shared" si="1144"/>
        <v/>
      </c>
      <c r="O6041" s="319"/>
      <c r="P6041" s="296" t="str">
        <f t="shared" si="1145"/>
        <v/>
      </c>
      <c r="Q6041" s="552"/>
      <c r="R6041" s="551"/>
      <c r="S6041" s="291"/>
      <c r="T6041" t="str">
        <f t="shared" si="1146"/>
        <v>-</v>
      </c>
      <c r="U6041" s="560">
        <f t="shared" si="1147"/>
        <v>0</v>
      </c>
      <c r="V6041" s="560">
        <f t="shared" si="1148"/>
        <v>0</v>
      </c>
      <c r="W6041" s="560">
        <f t="shared" si="1149"/>
        <v>0</v>
      </c>
    </row>
    <row r="6042" spans="1:23" ht="21" customHeight="1">
      <c r="A6042" s="316" t="str">
        <f t="shared" si="1140"/>
        <v/>
      </c>
      <c r="B6042" s="316" t="str">
        <f t="shared" si="1141"/>
        <v/>
      </c>
      <c r="C6042" s="316" t="str">
        <f>IF(AND(F6042&lt;&gt;"",G6042&lt;&gt;""),COUNT($C$32:C6041)+1,"")</f>
        <v/>
      </c>
      <c r="D6042" s="292" t="str">
        <f t="shared" si="1142"/>
        <v/>
      </c>
      <c r="E6042" s="292" t="str">
        <f t="shared" si="1143"/>
        <v/>
      </c>
      <c r="F6042" s="316"/>
      <c r="G6042" s="316"/>
      <c r="H6042" s="317"/>
      <c r="I6042" s="316" t="s">
        <v>445</v>
      </c>
      <c r="J6042" s="318"/>
      <c r="K6042" s="319"/>
      <c r="L6042" s="292" t="s">
        <v>446</v>
      </c>
      <c r="M6042" s="324"/>
      <c r="N6042" s="294" t="str">
        <f t="shared" si="1144"/>
        <v/>
      </c>
      <c r="O6042" s="319"/>
      <c r="P6042" s="296" t="str">
        <f t="shared" si="1145"/>
        <v/>
      </c>
      <c r="Q6042" s="552"/>
      <c r="R6042" s="551"/>
      <c r="S6042" s="291"/>
      <c r="T6042" t="str">
        <f t="shared" si="1146"/>
        <v>-</v>
      </c>
      <c r="U6042" s="560">
        <f t="shared" si="1147"/>
        <v>0</v>
      </c>
      <c r="V6042" s="560">
        <f t="shared" si="1148"/>
        <v>0</v>
      </c>
      <c r="W6042" s="560">
        <f t="shared" si="1149"/>
        <v>0</v>
      </c>
    </row>
    <row r="6043" spans="1:23" ht="21" customHeight="1">
      <c r="A6043" s="316" t="str">
        <f t="shared" si="1140"/>
        <v/>
      </c>
      <c r="B6043" s="316" t="str">
        <f t="shared" si="1141"/>
        <v/>
      </c>
      <c r="C6043" s="316" t="str">
        <f>IF(AND(F6043&lt;&gt;"",G6043&lt;&gt;""),COUNT($C$32:C6042)+1,"")</f>
        <v/>
      </c>
      <c r="D6043" s="292" t="str">
        <f t="shared" si="1142"/>
        <v/>
      </c>
      <c r="E6043" s="292" t="str">
        <f t="shared" si="1143"/>
        <v/>
      </c>
      <c r="F6043" s="316"/>
      <c r="G6043" s="316"/>
      <c r="H6043" s="317"/>
      <c r="I6043" s="316" t="s">
        <v>445</v>
      </c>
      <c r="J6043" s="318"/>
      <c r="K6043" s="319"/>
      <c r="L6043" s="292" t="s">
        <v>446</v>
      </c>
      <c r="M6043" s="324"/>
      <c r="N6043" s="294" t="str">
        <f t="shared" si="1144"/>
        <v/>
      </c>
      <c r="O6043" s="319"/>
      <c r="P6043" s="296" t="str">
        <f t="shared" si="1145"/>
        <v/>
      </c>
      <c r="Q6043" s="552"/>
      <c r="R6043" s="551"/>
      <c r="S6043" s="291"/>
      <c r="T6043" t="str">
        <f t="shared" si="1146"/>
        <v>-</v>
      </c>
      <c r="U6043" s="560">
        <f t="shared" si="1147"/>
        <v>0</v>
      </c>
      <c r="V6043" s="560">
        <f t="shared" si="1148"/>
        <v>0</v>
      </c>
      <c r="W6043" s="560">
        <f t="shared" si="1149"/>
        <v>0</v>
      </c>
    </row>
    <row r="6044" spans="1:23" ht="21" customHeight="1">
      <c r="A6044" s="316" t="str">
        <f t="shared" si="1140"/>
        <v/>
      </c>
      <c r="B6044" s="316" t="str">
        <f t="shared" si="1141"/>
        <v/>
      </c>
      <c r="C6044" s="316" t="str">
        <f>IF(AND(F6044&lt;&gt;"",G6044&lt;&gt;""),COUNT($C$32:C6043)+1,"")</f>
        <v/>
      </c>
      <c r="D6044" s="292" t="str">
        <f t="shared" si="1142"/>
        <v/>
      </c>
      <c r="E6044" s="292" t="str">
        <f t="shared" si="1143"/>
        <v/>
      </c>
      <c r="F6044" s="316"/>
      <c r="G6044" s="316"/>
      <c r="H6044" s="317"/>
      <c r="I6044" s="316" t="s">
        <v>445</v>
      </c>
      <c r="J6044" s="318"/>
      <c r="K6044" s="319"/>
      <c r="L6044" s="292" t="s">
        <v>446</v>
      </c>
      <c r="M6044" s="324"/>
      <c r="N6044" s="294" t="str">
        <f t="shared" si="1144"/>
        <v/>
      </c>
      <c r="O6044" s="319"/>
      <c r="P6044" s="296" t="str">
        <f t="shared" si="1145"/>
        <v/>
      </c>
      <c r="Q6044" s="552"/>
      <c r="R6044" s="551"/>
      <c r="S6044" s="291"/>
      <c r="T6044" t="str">
        <f t="shared" si="1146"/>
        <v>-</v>
      </c>
      <c r="U6044" s="560">
        <f t="shared" si="1147"/>
        <v>0</v>
      </c>
      <c r="V6044" s="560">
        <f t="shared" si="1148"/>
        <v>0</v>
      </c>
      <c r="W6044" s="560">
        <f t="shared" si="1149"/>
        <v>0</v>
      </c>
    </row>
    <row r="6045" spans="1:23" ht="21" customHeight="1">
      <c r="A6045" s="316" t="str">
        <f t="shared" si="1140"/>
        <v/>
      </c>
      <c r="B6045" s="316" t="str">
        <f t="shared" si="1141"/>
        <v/>
      </c>
      <c r="C6045" s="316" t="str">
        <f>IF(AND(F6045&lt;&gt;"",G6045&lt;&gt;""),COUNT($C$32:C6044)+1,"")</f>
        <v/>
      </c>
      <c r="D6045" s="292" t="str">
        <f t="shared" si="1142"/>
        <v/>
      </c>
      <c r="E6045" s="292" t="str">
        <f t="shared" si="1143"/>
        <v/>
      </c>
      <c r="F6045" s="316"/>
      <c r="G6045" s="316"/>
      <c r="H6045" s="317"/>
      <c r="I6045" s="316" t="s">
        <v>445</v>
      </c>
      <c r="J6045" s="318"/>
      <c r="K6045" s="319"/>
      <c r="L6045" s="292" t="s">
        <v>446</v>
      </c>
      <c r="M6045" s="324"/>
      <c r="N6045" s="294" t="str">
        <f t="shared" si="1144"/>
        <v/>
      </c>
      <c r="O6045" s="319"/>
      <c r="P6045" s="296" t="str">
        <f t="shared" si="1145"/>
        <v/>
      </c>
      <c r="Q6045" s="552"/>
      <c r="R6045" s="551"/>
      <c r="S6045" s="291"/>
      <c r="T6045" t="str">
        <f t="shared" si="1146"/>
        <v>-</v>
      </c>
      <c r="U6045" s="560">
        <f t="shared" si="1147"/>
        <v>0</v>
      </c>
      <c r="V6045" s="560">
        <f t="shared" si="1148"/>
        <v>0</v>
      </c>
      <c r="W6045" s="560">
        <f t="shared" si="1149"/>
        <v>0</v>
      </c>
    </row>
    <row r="6046" spans="1:23" ht="21" customHeight="1">
      <c r="A6046" s="316" t="str">
        <f t="shared" si="1140"/>
        <v/>
      </c>
      <c r="B6046" s="316" t="str">
        <f t="shared" si="1141"/>
        <v/>
      </c>
      <c r="C6046" s="316" t="str">
        <f>IF(AND(F6046&lt;&gt;"",G6046&lt;&gt;""),COUNT($C$32:C6045)+1,"")</f>
        <v/>
      </c>
      <c r="D6046" s="292" t="str">
        <f t="shared" si="1142"/>
        <v/>
      </c>
      <c r="E6046" s="292" t="str">
        <f t="shared" si="1143"/>
        <v/>
      </c>
      <c r="F6046" s="316"/>
      <c r="G6046" s="316"/>
      <c r="H6046" s="317"/>
      <c r="I6046" s="316" t="s">
        <v>445</v>
      </c>
      <c r="J6046" s="318"/>
      <c r="K6046" s="319"/>
      <c r="L6046" s="292" t="s">
        <v>446</v>
      </c>
      <c r="M6046" s="324"/>
      <c r="N6046" s="294" t="str">
        <f t="shared" si="1144"/>
        <v/>
      </c>
      <c r="O6046" s="319"/>
      <c r="P6046" s="296" t="str">
        <f t="shared" si="1145"/>
        <v/>
      </c>
      <c r="Q6046" s="552"/>
      <c r="R6046" s="551"/>
      <c r="S6046" s="291"/>
      <c r="T6046" t="str">
        <f t="shared" si="1146"/>
        <v>-</v>
      </c>
      <c r="U6046" s="560">
        <f t="shared" si="1147"/>
        <v>0</v>
      </c>
      <c r="V6046" s="560">
        <f t="shared" si="1148"/>
        <v>0</v>
      </c>
      <c r="W6046" s="560">
        <f t="shared" si="1149"/>
        <v>0</v>
      </c>
    </row>
    <row r="6047" spans="1:23" ht="21" customHeight="1">
      <c r="A6047" s="316" t="str">
        <f t="shared" si="1140"/>
        <v/>
      </c>
      <c r="B6047" s="316" t="str">
        <f t="shared" si="1141"/>
        <v/>
      </c>
      <c r="C6047" s="316" t="str">
        <f>IF(AND(F6047&lt;&gt;"",G6047&lt;&gt;""),COUNT($C$32:C6046)+1,"")</f>
        <v/>
      </c>
      <c r="D6047" s="292" t="str">
        <f t="shared" si="1142"/>
        <v/>
      </c>
      <c r="E6047" s="292" t="str">
        <f t="shared" si="1143"/>
        <v/>
      </c>
      <c r="F6047" s="316"/>
      <c r="G6047" s="316"/>
      <c r="H6047" s="317"/>
      <c r="I6047" s="316" t="s">
        <v>445</v>
      </c>
      <c r="J6047" s="318"/>
      <c r="K6047" s="319"/>
      <c r="L6047" s="292" t="s">
        <v>446</v>
      </c>
      <c r="M6047" s="324"/>
      <c r="N6047" s="294" t="str">
        <f t="shared" si="1144"/>
        <v/>
      </c>
      <c r="O6047" s="319"/>
      <c r="P6047" s="296" t="str">
        <f t="shared" si="1145"/>
        <v/>
      </c>
      <c r="Q6047" s="552"/>
      <c r="R6047" s="551"/>
      <c r="S6047" s="291"/>
      <c r="T6047" t="str">
        <f t="shared" si="1146"/>
        <v>-</v>
      </c>
      <c r="U6047" s="560">
        <f t="shared" si="1147"/>
        <v>0</v>
      </c>
      <c r="V6047" s="560">
        <f t="shared" si="1148"/>
        <v>0</v>
      </c>
      <c r="W6047" s="560">
        <f t="shared" si="1149"/>
        <v>0</v>
      </c>
    </row>
    <row r="6048" spans="1:23" ht="21" customHeight="1">
      <c r="A6048" s="316" t="str">
        <f t="shared" si="1140"/>
        <v/>
      </c>
      <c r="B6048" s="316" t="str">
        <f t="shared" si="1141"/>
        <v/>
      </c>
      <c r="C6048" s="316" t="str">
        <f>IF(AND(F6048&lt;&gt;"",G6048&lt;&gt;""),COUNT($C$32:C6047)+1,"")</f>
        <v/>
      </c>
      <c r="D6048" s="292" t="str">
        <f t="shared" si="1142"/>
        <v/>
      </c>
      <c r="E6048" s="292" t="str">
        <f t="shared" si="1143"/>
        <v/>
      </c>
      <c r="F6048" s="316"/>
      <c r="G6048" s="316"/>
      <c r="H6048" s="317"/>
      <c r="I6048" s="316" t="s">
        <v>445</v>
      </c>
      <c r="J6048" s="318"/>
      <c r="K6048" s="319"/>
      <c r="L6048" s="292" t="s">
        <v>446</v>
      </c>
      <c r="M6048" s="324"/>
      <c r="N6048" s="294" t="str">
        <f t="shared" si="1144"/>
        <v/>
      </c>
      <c r="O6048" s="319"/>
      <c r="P6048" s="296" t="str">
        <f t="shared" si="1145"/>
        <v/>
      </c>
      <c r="Q6048" s="552"/>
      <c r="R6048" s="551"/>
      <c r="S6048" s="291"/>
      <c r="T6048" t="str">
        <f t="shared" si="1146"/>
        <v>-</v>
      </c>
      <c r="U6048" s="560">
        <f t="shared" si="1147"/>
        <v>0</v>
      </c>
      <c r="V6048" s="560">
        <f t="shared" si="1148"/>
        <v>0</v>
      </c>
      <c r="W6048" s="560">
        <f t="shared" si="1149"/>
        <v>0</v>
      </c>
    </row>
    <row r="6049" spans="1:23" ht="21" customHeight="1">
      <c r="A6049" s="316" t="str">
        <f t="shared" si="1140"/>
        <v/>
      </c>
      <c r="B6049" s="316" t="str">
        <f t="shared" si="1141"/>
        <v/>
      </c>
      <c r="C6049" s="316" t="str">
        <f>IF(AND(F6049&lt;&gt;"",G6049&lt;&gt;""),COUNT($C$32:C6048)+1,"")</f>
        <v/>
      </c>
      <c r="D6049" s="292" t="str">
        <f t="shared" si="1142"/>
        <v/>
      </c>
      <c r="E6049" s="292" t="str">
        <f t="shared" si="1143"/>
        <v/>
      </c>
      <c r="F6049" s="316"/>
      <c r="G6049" s="316"/>
      <c r="H6049" s="317"/>
      <c r="I6049" s="316" t="s">
        <v>445</v>
      </c>
      <c r="J6049" s="318"/>
      <c r="K6049" s="319"/>
      <c r="L6049" s="292" t="s">
        <v>446</v>
      </c>
      <c r="M6049" s="324"/>
      <c r="N6049" s="294" t="str">
        <f t="shared" si="1144"/>
        <v/>
      </c>
      <c r="O6049" s="319"/>
      <c r="P6049" s="296" t="str">
        <f t="shared" si="1145"/>
        <v/>
      </c>
      <c r="Q6049" s="552"/>
      <c r="R6049" s="551"/>
      <c r="S6049" s="291"/>
      <c r="T6049" t="str">
        <f t="shared" si="1146"/>
        <v>-</v>
      </c>
      <c r="U6049" s="560">
        <f t="shared" si="1147"/>
        <v>0</v>
      </c>
      <c r="V6049" s="560">
        <f t="shared" si="1148"/>
        <v>0</v>
      </c>
      <c r="W6049" s="560">
        <f t="shared" si="1149"/>
        <v>0</v>
      </c>
    </row>
    <row r="6050" spans="1:23" ht="21" customHeight="1">
      <c r="A6050" s="316" t="str">
        <f t="shared" si="1140"/>
        <v/>
      </c>
      <c r="B6050" s="316" t="str">
        <f t="shared" si="1141"/>
        <v/>
      </c>
      <c r="C6050" s="316" t="str">
        <f>IF(AND(F6050&lt;&gt;"",G6050&lt;&gt;""),COUNT($C$32:C6049)+1,"")</f>
        <v/>
      </c>
      <c r="D6050" s="292" t="str">
        <f t="shared" si="1142"/>
        <v/>
      </c>
      <c r="E6050" s="292" t="str">
        <f t="shared" si="1143"/>
        <v/>
      </c>
      <c r="F6050" s="316"/>
      <c r="G6050" s="316"/>
      <c r="H6050" s="317"/>
      <c r="I6050" s="316" t="s">
        <v>445</v>
      </c>
      <c r="J6050" s="318"/>
      <c r="K6050" s="319"/>
      <c r="L6050" s="292" t="s">
        <v>446</v>
      </c>
      <c r="M6050" s="324"/>
      <c r="N6050" s="294" t="str">
        <f t="shared" si="1144"/>
        <v/>
      </c>
      <c r="O6050" s="319"/>
      <c r="P6050" s="296" t="str">
        <f t="shared" si="1145"/>
        <v/>
      </c>
      <c r="Q6050" s="552"/>
      <c r="R6050" s="551"/>
      <c r="S6050" s="291"/>
      <c r="T6050" t="str">
        <f t="shared" si="1146"/>
        <v>-</v>
      </c>
      <c r="U6050" s="560">
        <f t="shared" si="1147"/>
        <v>0</v>
      </c>
      <c r="V6050" s="560">
        <f t="shared" si="1148"/>
        <v>0</v>
      </c>
      <c r="W6050" s="560">
        <f t="shared" si="1149"/>
        <v>0</v>
      </c>
    </row>
    <row r="6051" spans="1:23" ht="21" customHeight="1">
      <c r="A6051" s="316" t="str">
        <f t="shared" si="1140"/>
        <v/>
      </c>
      <c r="B6051" s="316" t="str">
        <f t="shared" si="1141"/>
        <v/>
      </c>
      <c r="C6051" s="316" t="str">
        <f>IF(AND(F6051&lt;&gt;"",G6051&lt;&gt;""),COUNT($C$32:C6050)+1,"")</f>
        <v/>
      </c>
      <c r="D6051" s="292" t="str">
        <f t="shared" si="1142"/>
        <v/>
      </c>
      <c r="E6051" s="292" t="str">
        <f t="shared" si="1143"/>
        <v/>
      </c>
      <c r="F6051" s="316"/>
      <c r="G6051" s="316"/>
      <c r="H6051" s="317"/>
      <c r="I6051" s="316" t="s">
        <v>445</v>
      </c>
      <c r="J6051" s="318"/>
      <c r="K6051" s="319"/>
      <c r="L6051" s="292" t="s">
        <v>446</v>
      </c>
      <c r="M6051" s="324"/>
      <c r="N6051" s="294" t="str">
        <f t="shared" si="1144"/>
        <v/>
      </c>
      <c r="O6051" s="319"/>
      <c r="P6051" s="296" t="str">
        <f t="shared" si="1145"/>
        <v/>
      </c>
      <c r="Q6051" s="552"/>
      <c r="R6051" s="551"/>
      <c r="S6051" s="291"/>
      <c r="T6051" t="str">
        <f t="shared" si="1146"/>
        <v>-</v>
      </c>
      <c r="U6051" s="560">
        <f t="shared" si="1147"/>
        <v>0</v>
      </c>
      <c r="V6051" s="560">
        <f t="shared" si="1148"/>
        <v>0</v>
      </c>
      <c r="W6051" s="560">
        <f t="shared" si="1149"/>
        <v>0</v>
      </c>
    </row>
    <row r="6052" spans="1:23" ht="21" customHeight="1">
      <c r="A6052" s="316" t="str">
        <f t="shared" si="1140"/>
        <v/>
      </c>
      <c r="B6052" s="316" t="str">
        <f t="shared" si="1141"/>
        <v/>
      </c>
      <c r="C6052" s="316" t="str">
        <f>IF(AND(F6052&lt;&gt;"",G6052&lt;&gt;""),COUNT($C$32:C6051)+1,"")</f>
        <v/>
      </c>
      <c r="D6052" s="292" t="str">
        <f t="shared" si="1142"/>
        <v/>
      </c>
      <c r="E6052" s="292" t="str">
        <f t="shared" si="1143"/>
        <v/>
      </c>
      <c r="F6052" s="316"/>
      <c r="G6052" s="316"/>
      <c r="H6052" s="317"/>
      <c r="I6052" s="316" t="s">
        <v>445</v>
      </c>
      <c r="J6052" s="318"/>
      <c r="K6052" s="319"/>
      <c r="L6052" s="292" t="s">
        <v>446</v>
      </c>
      <c r="M6052" s="324"/>
      <c r="N6052" s="294" t="str">
        <f t="shared" si="1144"/>
        <v/>
      </c>
      <c r="O6052" s="319"/>
      <c r="P6052" s="296" t="str">
        <f t="shared" si="1145"/>
        <v/>
      </c>
      <c r="Q6052" s="552"/>
      <c r="R6052" s="551"/>
      <c r="S6052" s="291"/>
      <c r="T6052" t="str">
        <f t="shared" si="1146"/>
        <v>-</v>
      </c>
      <c r="U6052" s="560">
        <f t="shared" si="1147"/>
        <v>0</v>
      </c>
      <c r="V6052" s="560">
        <f t="shared" si="1148"/>
        <v>0</v>
      </c>
      <c r="W6052" s="560">
        <f t="shared" si="1149"/>
        <v>0</v>
      </c>
    </row>
    <row r="6053" spans="1:23" ht="21" customHeight="1">
      <c r="A6053" s="316" t="str">
        <f t="shared" si="1140"/>
        <v/>
      </c>
      <c r="B6053" s="316" t="str">
        <f t="shared" si="1141"/>
        <v/>
      </c>
      <c r="C6053" s="316" t="str">
        <f>IF(AND(F6053&lt;&gt;"",G6053&lt;&gt;""),COUNT($C$32:C6052)+1,"")</f>
        <v/>
      </c>
      <c r="D6053" s="292" t="str">
        <f t="shared" si="1142"/>
        <v/>
      </c>
      <c r="E6053" s="292" t="str">
        <f t="shared" si="1143"/>
        <v/>
      </c>
      <c r="F6053" s="316"/>
      <c r="G6053" s="316"/>
      <c r="H6053" s="317"/>
      <c r="I6053" s="316" t="s">
        <v>445</v>
      </c>
      <c r="J6053" s="318"/>
      <c r="K6053" s="319"/>
      <c r="L6053" s="292" t="s">
        <v>446</v>
      </c>
      <c r="M6053" s="324"/>
      <c r="N6053" s="294" t="str">
        <f t="shared" si="1144"/>
        <v/>
      </c>
      <c r="O6053" s="319"/>
      <c r="P6053" s="296" t="str">
        <f t="shared" si="1145"/>
        <v/>
      </c>
      <c r="Q6053" s="552"/>
      <c r="R6053" s="551"/>
      <c r="S6053" s="291"/>
      <c r="T6053" t="str">
        <f t="shared" si="1146"/>
        <v>-</v>
      </c>
      <c r="U6053" s="560">
        <f t="shared" si="1147"/>
        <v>0</v>
      </c>
      <c r="V6053" s="560">
        <f t="shared" si="1148"/>
        <v>0</v>
      </c>
      <c r="W6053" s="560">
        <f t="shared" si="1149"/>
        <v>0</v>
      </c>
    </row>
    <row r="6054" spans="1:23" ht="21" customHeight="1">
      <c r="A6054" s="316" t="str">
        <f t="shared" si="1140"/>
        <v/>
      </c>
      <c r="B6054" s="316" t="str">
        <f t="shared" si="1141"/>
        <v/>
      </c>
      <c r="C6054" s="316" t="str">
        <f>IF(AND(F6054&lt;&gt;"",G6054&lt;&gt;""),COUNT($C$32:C6053)+1,"")</f>
        <v/>
      </c>
      <c r="D6054" s="292" t="str">
        <f t="shared" si="1142"/>
        <v/>
      </c>
      <c r="E6054" s="292" t="str">
        <f t="shared" si="1143"/>
        <v/>
      </c>
      <c r="F6054" s="316"/>
      <c r="G6054" s="316"/>
      <c r="H6054" s="317"/>
      <c r="I6054" s="316" t="s">
        <v>445</v>
      </c>
      <c r="J6054" s="318"/>
      <c r="K6054" s="319"/>
      <c r="L6054" s="292" t="s">
        <v>446</v>
      </c>
      <c r="M6054" s="324"/>
      <c r="N6054" s="294" t="str">
        <f t="shared" si="1144"/>
        <v/>
      </c>
      <c r="O6054" s="319"/>
      <c r="P6054" s="296" t="str">
        <f t="shared" si="1145"/>
        <v/>
      </c>
      <c r="Q6054" s="552"/>
      <c r="R6054" s="551"/>
      <c r="S6054" s="291"/>
      <c r="T6054" t="str">
        <f t="shared" si="1146"/>
        <v>-</v>
      </c>
      <c r="U6054" s="560">
        <f t="shared" si="1147"/>
        <v>0</v>
      </c>
      <c r="V6054" s="560">
        <f t="shared" si="1148"/>
        <v>0</v>
      </c>
      <c r="W6054" s="560">
        <f t="shared" si="1149"/>
        <v>0</v>
      </c>
    </row>
    <row r="6055" spans="1:23" ht="21" customHeight="1">
      <c r="A6055" s="316" t="str">
        <f t="shared" si="1140"/>
        <v/>
      </c>
      <c r="B6055" s="316" t="str">
        <f t="shared" si="1141"/>
        <v/>
      </c>
      <c r="C6055" s="316" t="str">
        <f>IF(AND(F6055&lt;&gt;"",G6055&lt;&gt;""),COUNT($C$32:C6054)+1,"")</f>
        <v/>
      </c>
      <c r="D6055" s="292" t="str">
        <f t="shared" si="1142"/>
        <v/>
      </c>
      <c r="E6055" s="292" t="str">
        <f t="shared" si="1143"/>
        <v/>
      </c>
      <c r="F6055" s="316"/>
      <c r="G6055" s="316"/>
      <c r="H6055" s="317"/>
      <c r="I6055" s="316" t="s">
        <v>445</v>
      </c>
      <c r="J6055" s="318"/>
      <c r="K6055" s="319"/>
      <c r="L6055" s="292" t="s">
        <v>446</v>
      </c>
      <c r="M6055" s="324"/>
      <c r="N6055" s="294" t="str">
        <f t="shared" si="1144"/>
        <v/>
      </c>
      <c r="O6055" s="319"/>
      <c r="P6055" s="296" t="str">
        <f t="shared" si="1145"/>
        <v/>
      </c>
      <c r="Q6055" s="552"/>
      <c r="R6055" s="551"/>
      <c r="S6055" s="291"/>
      <c r="T6055" t="str">
        <f t="shared" si="1146"/>
        <v>-</v>
      </c>
      <c r="U6055" s="560">
        <f t="shared" si="1147"/>
        <v>0</v>
      </c>
      <c r="V6055" s="560">
        <f t="shared" si="1148"/>
        <v>0</v>
      </c>
      <c r="W6055" s="560">
        <f t="shared" si="1149"/>
        <v>0</v>
      </c>
    </row>
    <row r="6056" spans="1:23" ht="21" customHeight="1">
      <c r="A6056" s="316" t="str">
        <f t="shared" si="1140"/>
        <v/>
      </c>
      <c r="B6056" s="316" t="str">
        <f t="shared" si="1141"/>
        <v/>
      </c>
      <c r="C6056" s="316" t="str">
        <f>IF(AND(F6056&lt;&gt;"",G6056&lt;&gt;""),COUNT($C$32:C6055)+1,"")</f>
        <v/>
      </c>
      <c r="D6056" s="292" t="str">
        <f t="shared" si="1142"/>
        <v/>
      </c>
      <c r="E6056" s="292" t="str">
        <f t="shared" si="1143"/>
        <v/>
      </c>
      <c r="F6056" s="316"/>
      <c r="G6056" s="316"/>
      <c r="H6056" s="317"/>
      <c r="I6056" s="316" t="s">
        <v>445</v>
      </c>
      <c r="J6056" s="318"/>
      <c r="K6056" s="319"/>
      <c r="L6056" s="292" t="s">
        <v>446</v>
      </c>
      <c r="M6056" s="324"/>
      <c r="N6056" s="294" t="str">
        <f t="shared" si="1144"/>
        <v/>
      </c>
      <c r="O6056" s="319"/>
      <c r="P6056" s="296" t="str">
        <f t="shared" si="1145"/>
        <v/>
      </c>
      <c r="Q6056" s="552"/>
      <c r="R6056" s="551"/>
      <c r="S6056" s="291"/>
      <c r="T6056" t="str">
        <f t="shared" si="1146"/>
        <v>-</v>
      </c>
      <c r="U6056" s="560">
        <f t="shared" si="1147"/>
        <v>0</v>
      </c>
      <c r="V6056" s="560">
        <f t="shared" si="1148"/>
        <v>0</v>
      </c>
      <c r="W6056" s="560">
        <f t="shared" si="1149"/>
        <v>0</v>
      </c>
    </row>
    <row r="6057" spans="1:23" ht="21" customHeight="1">
      <c r="A6057" s="316" t="str">
        <f t="shared" si="1140"/>
        <v/>
      </c>
      <c r="B6057" s="316" t="str">
        <f t="shared" si="1141"/>
        <v/>
      </c>
      <c r="C6057" s="316" t="str">
        <f>IF(AND(F6057&lt;&gt;"",G6057&lt;&gt;""),COUNT($C$32:C6056)+1,"")</f>
        <v/>
      </c>
      <c r="D6057" s="292" t="str">
        <f t="shared" si="1142"/>
        <v/>
      </c>
      <c r="E6057" s="292" t="str">
        <f t="shared" si="1143"/>
        <v/>
      </c>
      <c r="F6057" s="316"/>
      <c r="G6057" s="316"/>
      <c r="H6057" s="317"/>
      <c r="I6057" s="316" t="s">
        <v>445</v>
      </c>
      <c r="J6057" s="318"/>
      <c r="K6057" s="319"/>
      <c r="L6057" s="292" t="s">
        <v>446</v>
      </c>
      <c r="M6057" s="324"/>
      <c r="N6057" s="294" t="str">
        <f t="shared" si="1144"/>
        <v/>
      </c>
      <c r="O6057" s="319"/>
      <c r="P6057" s="296" t="str">
        <f t="shared" si="1145"/>
        <v/>
      </c>
      <c r="Q6057" s="552"/>
      <c r="R6057" s="551"/>
      <c r="S6057" s="291"/>
      <c r="T6057" t="str">
        <f t="shared" si="1146"/>
        <v>-</v>
      </c>
      <c r="U6057" s="560">
        <f t="shared" si="1147"/>
        <v>0</v>
      </c>
      <c r="V6057" s="560">
        <f t="shared" si="1148"/>
        <v>0</v>
      </c>
      <c r="W6057" s="560">
        <f t="shared" si="1149"/>
        <v>0</v>
      </c>
    </row>
    <row r="6058" spans="1:23" ht="21" customHeight="1">
      <c r="A6058" s="316" t="str">
        <f t="shared" si="1140"/>
        <v/>
      </c>
      <c r="B6058" s="316" t="str">
        <f t="shared" si="1141"/>
        <v/>
      </c>
      <c r="C6058" s="316" t="str">
        <f>IF(AND(F6058&lt;&gt;"",G6058&lt;&gt;""),COUNT($C$32:C6057)+1,"")</f>
        <v/>
      </c>
      <c r="D6058" s="292" t="str">
        <f t="shared" si="1142"/>
        <v/>
      </c>
      <c r="E6058" s="292" t="str">
        <f t="shared" si="1143"/>
        <v/>
      </c>
      <c r="F6058" s="316"/>
      <c r="G6058" s="316"/>
      <c r="H6058" s="317"/>
      <c r="I6058" s="316" t="s">
        <v>445</v>
      </c>
      <c r="J6058" s="318"/>
      <c r="K6058" s="319"/>
      <c r="L6058" s="292" t="s">
        <v>446</v>
      </c>
      <c r="M6058" s="324"/>
      <c r="N6058" s="294" t="str">
        <f t="shared" si="1144"/>
        <v/>
      </c>
      <c r="O6058" s="319"/>
      <c r="P6058" s="296" t="str">
        <f t="shared" si="1145"/>
        <v/>
      </c>
      <c r="Q6058" s="552"/>
      <c r="R6058" s="551"/>
      <c r="S6058" s="291"/>
      <c r="T6058" t="str">
        <f t="shared" si="1146"/>
        <v>-</v>
      </c>
      <c r="U6058" s="560">
        <f t="shared" si="1147"/>
        <v>0</v>
      </c>
      <c r="V6058" s="560">
        <f t="shared" si="1148"/>
        <v>0</v>
      </c>
      <c r="W6058" s="560">
        <f t="shared" si="1149"/>
        <v>0</v>
      </c>
    </row>
    <row r="6059" spans="1:23" ht="21" customHeight="1">
      <c r="A6059" s="316" t="str">
        <f t="shared" si="1140"/>
        <v/>
      </c>
      <c r="B6059" s="316" t="str">
        <f t="shared" si="1141"/>
        <v/>
      </c>
      <c r="C6059" s="316" t="str">
        <f>IF(AND(F6059&lt;&gt;"",G6059&lt;&gt;""),COUNT($C$32:C6058)+1,"")</f>
        <v/>
      </c>
      <c r="D6059" s="292" t="str">
        <f t="shared" si="1142"/>
        <v/>
      </c>
      <c r="E6059" s="292" t="str">
        <f t="shared" si="1143"/>
        <v/>
      </c>
      <c r="F6059" s="316"/>
      <c r="G6059" s="316"/>
      <c r="H6059" s="317"/>
      <c r="I6059" s="316" t="s">
        <v>445</v>
      </c>
      <c r="J6059" s="318"/>
      <c r="K6059" s="319"/>
      <c r="L6059" s="292" t="s">
        <v>446</v>
      </c>
      <c r="M6059" s="324"/>
      <c r="N6059" s="294" t="str">
        <f t="shared" si="1144"/>
        <v/>
      </c>
      <c r="O6059" s="319"/>
      <c r="P6059" s="296" t="str">
        <f t="shared" si="1145"/>
        <v/>
      </c>
      <c r="Q6059" s="552"/>
      <c r="R6059" s="551"/>
      <c r="S6059" s="291"/>
      <c r="T6059" t="str">
        <f t="shared" si="1146"/>
        <v>-</v>
      </c>
      <c r="U6059" s="560">
        <f t="shared" si="1147"/>
        <v>0</v>
      </c>
      <c r="V6059" s="560">
        <f t="shared" si="1148"/>
        <v>0</v>
      </c>
      <c r="W6059" s="560">
        <f t="shared" si="1149"/>
        <v>0</v>
      </c>
    </row>
    <row r="6060" spans="1:23" ht="21" customHeight="1">
      <c r="A6060" s="316" t="str">
        <f t="shared" si="1140"/>
        <v/>
      </c>
      <c r="B6060" s="316" t="str">
        <f t="shared" si="1141"/>
        <v/>
      </c>
      <c r="C6060" s="316" t="str">
        <f>IF(AND(F6060&lt;&gt;"",G6060&lt;&gt;""),COUNT($C$32:C6059)+1,"")</f>
        <v/>
      </c>
      <c r="D6060" s="292" t="str">
        <f t="shared" si="1142"/>
        <v/>
      </c>
      <c r="E6060" s="292" t="str">
        <f t="shared" si="1143"/>
        <v/>
      </c>
      <c r="F6060" s="316"/>
      <c r="G6060" s="316"/>
      <c r="H6060" s="317"/>
      <c r="I6060" s="316" t="s">
        <v>445</v>
      </c>
      <c r="J6060" s="318"/>
      <c r="K6060" s="319"/>
      <c r="L6060" s="292" t="s">
        <v>446</v>
      </c>
      <c r="M6060" s="324"/>
      <c r="N6060" s="294" t="str">
        <f t="shared" si="1144"/>
        <v/>
      </c>
      <c r="O6060" s="319"/>
      <c r="P6060" s="296" t="str">
        <f t="shared" si="1145"/>
        <v/>
      </c>
      <c r="Q6060" s="552"/>
      <c r="R6060" s="551"/>
      <c r="S6060" s="291"/>
      <c r="T6060" t="str">
        <f t="shared" si="1146"/>
        <v>-</v>
      </c>
      <c r="U6060" s="560">
        <f t="shared" si="1147"/>
        <v>0</v>
      </c>
      <c r="V6060" s="560">
        <f t="shared" si="1148"/>
        <v>0</v>
      </c>
      <c r="W6060" s="560">
        <f t="shared" si="1149"/>
        <v>0</v>
      </c>
    </row>
    <row r="6061" spans="1:23" ht="21" customHeight="1">
      <c r="A6061" s="316" t="str">
        <f t="shared" si="1140"/>
        <v/>
      </c>
      <c r="B6061" s="316" t="str">
        <f t="shared" si="1141"/>
        <v/>
      </c>
      <c r="C6061" s="316" t="str">
        <f>IF(AND(F6061&lt;&gt;"",G6061&lt;&gt;""),COUNT($C$32:C6060)+1,"")</f>
        <v/>
      </c>
      <c r="D6061" s="292" t="str">
        <f t="shared" si="1142"/>
        <v/>
      </c>
      <c r="E6061" s="292" t="str">
        <f t="shared" si="1143"/>
        <v/>
      </c>
      <c r="F6061" s="316"/>
      <c r="G6061" s="316"/>
      <c r="H6061" s="317"/>
      <c r="I6061" s="316" t="s">
        <v>445</v>
      </c>
      <c r="J6061" s="318"/>
      <c r="K6061" s="319"/>
      <c r="L6061" s="292" t="s">
        <v>446</v>
      </c>
      <c r="M6061" s="324"/>
      <c r="N6061" s="294" t="str">
        <f t="shared" si="1144"/>
        <v/>
      </c>
      <c r="O6061" s="319"/>
      <c r="P6061" s="296" t="str">
        <f t="shared" si="1145"/>
        <v/>
      </c>
      <c r="Q6061" s="552"/>
      <c r="R6061" s="551"/>
      <c r="S6061" s="291"/>
      <c r="T6061" t="str">
        <f t="shared" si="1146"/>
        <v>-</v>
      </c>
      <c r="U6061" s="560">
        <f t="shared" si="1147"/>
        <v>0</v>
      </c>
      <c r="V6061" s="560">
        <f t="shared" si="1148"/>
        <v>0</v>
      </c>
      <c r="W6061" s="560">
        <f t="shared" si="1149"/>
        <v>0</v>
      </c>
    </row>
    <row r="6062" spans="1:23" ht="21" customHeight="1">
      <c r="A6062" s="316" t="str">
        <f t="shared" si="1140"/>
        <v/>
      </c>
      <c r="B6062" s="316" t="str">
        <f t="shared" si="1141"/>
        <v/>
      </c>
      <c r="C6062" s="316" t="str">
        <f>IF(AND(F6062&lt;&gt;"",G6062&lt;&gt;""),COUNT($C$32:C6061)+1,"")</f>
        <v/>
      </c>
      <c r="D6062" s="292" t="str">
        <f t="shared" si="1142"/>
        <v/>
      </c>
      <c r="E6062" s="292" t="str">
        <f t="shared" si="1143"/>
        <v/>
      </c>
      <c r="F6062" s="316"/>
      <c r="G6062" s="316"/>
      <c r="H6062" s="317"/>
      <c r="I6062" s="316" t="s">
        <v>445</v>
      </c>
      <c r="J6062" s="318"/>
      <c r="K6062" s="319"/>
      <c r="L6062" s="292" t="s">
        <v>446</v>
      </c>
      <c r="M6062" s="324"/>
      <c r="N6062" s="294" t="str">
        <f t="shared" si="1144"/>
        <v/>
      </c>
      <c r="O6062" s="319"/>
      <c r="P6062" s="296" t="str">
        <f t="shared" si="1145"/>
        <v/>
      </c>
      <c r="Q6062" s="552"/>
      <c r="R6062" s="551"/>
      <c r="S6062" s="291"/>
      <c r="T6062" t="str">
        <f t="shared" si="1146"/>
        <v>-</v>
      </c>
      <c r="U6062" s="560">
        <f t="shared" si="1147"/>
        <v>0</v>
      </c>
      <c r="V6062" s="560">
        <f t="shared" si="1148"/>
        <v>0</v>
      </c>
      <c r="W6062" s="560">
        <f t="shared" si="1149"/>
        <v>0</v>
      </c>
    </row>
    <row r="6063" spans="1:23" ht="21" customHeight="1">
      <c r="A6063" s="316" t="str">
        <f t="shared" si="1140"/>
        <v/>
      </c>
      <c r="B6063" s="316" t="str">
        <f t="shared" si="1141"/>
        <v/>
      </c>
      <c r="C6063" s="316" t="str">
        <f>IF(AND(F6063&lt;&gt;"",G6063&lt;&gt;""),COUNT($C$32:C6062)+1,"")</f>
        <v/>
      </c>
      <c r="D6063" s="292" t="str">
        <f t="shared" si="1142"/>
        <v/>
      </c>
      <c r="E6063" s="292" t="str">
        <f t="shared" si="1143"/>
        <v/>
      </c>
      <c r="F6063" s="316"/>
      <c r="G6063" s="316"/>
      <c r="H6063" s="317"/>
      <c r="I6063" s="316" t="s">
        <v>445</v>
      </c>
      <c r="J6063" s="318"/>
      <c r="K6063" s="319"/>
      <c r="L6063" s="292" t="s">
        <v>446</v>
      </c>
      <c r="M6063" s="324"/>
      <c r="N6063" s="294" t="str">
        <f t="shared" si="1144"/>
        <v/>
      </c>
      <c r="O6063" s="319"/>
      <c r="P6063" s="296" t="str">
        <f t="shared" si="1145"/>
        <v/>
      </c>
      <c r="Q6063" s="552"/>
      <c r="R6063" s="551"/>
      <c r="S6063" s="291"/>
      <c r="T6063" t="str">
        <f t="shared" si="1146"/>
        <v>-</v>
      </c>
      <c r="U6063" s="560">
        <f t="shared" si="1147"/>
        <v>0</v>
      </c>
      <c r="V6063" s="560">
        <f t="shared" si="1148"/>
        <v>0</v>
      </c>
      <c r="W6063" s="560">
        <f t="shared" si="1149"/>
        <v>0</v>
      </c>
    </row>
    <row r="6064" spans="1:23" ht="21" customHeight="1">
      <c r="A6064" s="316" t="str">
        <f t="shared" si="1140"/>
        <v/>
      </c>
      <c r="B6064" s="316" t="str">
        <f t="shared" si="1141"/>
        <v/>
      </c>
      <c r="C6064" s="316" t="str">
        <f>IF(AND(F6064&lt;&gt;"",G6064&lt;&gt;""),COUNT($C$32:C6063)+1,"")</f>
        <v/>
      </c>
      <c r="D6064" s="292" t="str">
        <f t="shared" si="1142"/>
        <v/>
      </c>
      <c r="E6064" s="292" t="str">
        <f t="shared" si="1143"/>
        <v/>
      </c>
      <c r="F6064" s="316"/>
      <c r="G6064" s="316"/>
      <c r="H6064" s="317"/>
      <c r="I6064" s="316" t="s">
        <v>445</v>
      </c>
      <c r="J6064" s="318"/>
      <c r="K6064" s="319"/>
      <c r="L6064" s="292" t="s">
        <v>446</v>
      </c>
      <c r="M6064" s="324"/>
      <c r="N6064" s="294" t="str">
        <f t="shared" si="1144"/>
        <v/>
      </c>
      <c r="O6064" s="319"/>
      <c r="P6064" s="296" t="str">
        <f t="shared" si="1145"/>
        <v/>
      </c>
      <c r="Q6064" s="552"/>
      <c r="R6064" s="551"/>
      <c r="S6064" s="291"/>
      <c r="T6064" t="str">
        <f t="shared" si="1146"/>
        <v>-</v>
      </c>
      <c r="U6064" s="560">
        <f t="shared" si="1147"/>
        <v>0</v>
      </c>
      <c r="V6064" s="560">
        <f t="shared" si="1148"/>
        <v>0</v>
      </c>
      <c r="W6064" s="560">
        <f t="shared" si="1149"/>
        <v>0</v>
      </c>
    </row>
    <row r="6065" spans="1:23" ht="21" customHeight="1">
      <c r="A6065" s="316" t="str">
        <f t="shared" si="1140"/>
        <v/>
      </c>
      <c r="B6065" s="316" t="str">
        <f t="shared" si="1141"/>
        <v/>
      </c>
      <c r="C6065" s="316" t="str">
        <f>IF(AND(F6065&lt;&gt;"",G6065&lt;&gt;""),COUNT($C$32:C6064)+1,"")</f>
        <v/>
      </c>
      <c r="D6065" s="292" t="str">
        <f t="shared" si="1142"/>
        <v/>
      </c>
      <c r="E6065" s="292" t="str">
        <f t="shared" si="1143"/>
        <v/>
      </c>
      <c r="F6065" s="316"/>
      <c r="G6065" s="316"/>
      <c r="H6065" s="317"/>
      <c r="I6065" s="316" t="s">
        <v>445</v>
      </c>
      <c r="J6065" s="318"/>
      <c r="K6065" s="319"/>
      <c r="L6065" s="292" t="s">
        <v>446</v>
      </c>
      <c r="M6065" s="324"/>
      <c r="N6065" s="294" t="str">
        <f t="shared" si="1144"/>
        <v/>
      </c>
      <c r="O6065" s="319"/>
      <c r="P6065" s="296" t="str">
        <f t="shared" si="1145"/>
        <v/>
      </c>
      <c r="Q6065" s="552"/>
      <c r="R6065" s="551"/>
      <c r="S6065" s="291"/>
      <c r="T6065" t="str">
        <f t="shared" si="1146"/>
        <v>-</v>
      </c>
      <c r="U6065" s="560">
        <f t="shared" si="1147"/>
        <v>0</v>
      </c>
      <c r="V6065" s="560">
        <f t="shared" si="1148"/>
        <v>0</v>
      </c>
      <c r="W6065" s="560">
        <f t="shared" si="1149"/>
        <v>0</v>
      </c>
    </row>
    <row r="6066" spans="1:23" ht="21" customHeight="1">
      <c r="A6066" s="316" t="str">
        <f t="shared" si="1140"/>
        <v/>
      </c>
      <c r="B6066" s="316" t="str">
        <f t="shared" si="1141"/>
        <v/>
      </c>
      <c r="C6066" s="316" t="str">
        <f>IF(AND(F6066&lt;&gt;"",G6066&lt;&gt;""),COUNT($C$32:C6065)+1,"")</f>
        <v/>
      </c>
      <c r="D6066" s="292" t="str">
        <f t="shared" si="1142"/>
        <v/>
      </c>
      <c r="E6066" s="292" t="str">
        <f t="shared" si="1143"/>
        <v/>
      </c>
      <c r="F6066" s="316"/>
      <c r="G6066" s="316"/>
      <c r="H6066" s="317"/>
      <c r="I6066" s="316" t="s">
        <v>445</v>
      </c>
      <c r="J6066" s="318"/>
      <c r="K6066" s="319"/>
      <c r="L6066" s="292" t="s">
        <v>446</v>
      </c>
      <c r="M6066" s="324"/>
      <c r="N6066" s="294" t="str">
        <f t="shared" si="1144"/>
        <v/>
      </c>
      <c r="O6066" s="319"/>
      <c r="P6066" s="296" t="str">
        <f t="shared" si="1145"/>
        <v/>
      </c>
      <c r="Q6066" s="552"/>
      <c r="R6066" s="551"/>
      <c r="S6066" s="291"/>
      <c r="T6066" t="str">
        <f t="shared" si="1146"/>
        <v>-</v>
      </c>
      <c r="U6066" s="560">
        <f t="shared" si="1147"/>
        <v>0</v>
      </c>
      <c r="V6066" s="560">
        <f t="shared" si="1148"/>
        <v>0</v>
      </c>
      <c r="W6066" s="560">
        <f t="shared" si="1149"/>
        <v>0</v>
      </c>
    </row>
    <row r="6067" spans="1:23" ht="21" customHeight="1">
      <c r="A6067" s="316" t="str">
        <f t="shared" si="1140"/>
        <v/>
      </c>
      <c r="B6067" s="316" t="str">
        <f t="shared" si="1141"/>
        <v/>
      </c>
      <c r="C6067" s="316" t="str">
        <f>IF(AND(F6067&lt;&gt;"",G6067&lt;&gt;""),COUNT($C$32:C6066)+1,"")</f>
        <v/>
      </c>
      <c r="D6067" s="292" t="str">
        <f t="shared" si="1142"/>
        <v/>
      </c>
      <c r="E6067" s="292" t="str">
        <f t="shared" si="1143"/>
        <v/>
      </c>
      <c r="F6067" s="316"/>
      <c r="G6067" s="316"/>
      <c r="H6067" s="317"/>
      <c r="I6067" s="316" t="s">
        <v>445</v>
      </c>
      <c r="J6067" s="318"/>
      <c r="K6067" s="319"/>
      <c r="L6067" s="292" t="s">
        <v>446</v>
      </c>
      <c r="M6067" s="324"/>
      <c r="N6067" s="294" t="str">
        <f t="shared" si="1144"/>
        <v/>
      </c>
      <c r="O6067" s="319"/>
      <c r="P6067" s="296" t="str">
        <f t="shared" si="1145"/>
        <v/>
      </c>
      <c r="Q6067" s="552"/>
      <c r="R6067" s="551"/>
      <c r="S6067" s="291"/>
      <c r="T6067" t="str">
        <f t="shared" si="1146"/>
        <v>-</v>
      </c>
      <c r="U6067" s="560">
        <f t="shared" si="1147"/>
        <v>0</v>
      </c>
      <c r="V6067" s="560">
        <f t="shared" si="1148"/>
        <v>0</v>
      </c>
      <c r="W6067" s="560">
        <f t="shared" si="1149"/>
        <v>0</v>
      </c>
    </row>
    <row r="6068" spans="1:23" ht="21" customHeight="1">
      <c r="A6068" s="316" t="str">
        <f t="shared" si="1140"/>
        <v/>
      </c>
      <c r="B6068" s="316" t="str">
        <f t="shared" si="1141"/>
        <v/>
      </c>
      <c r="C6068" s="316" t="str">
        <f>IF(AND(F6068&lt;&gt;"",G6068&lt;&gt;""),COUNT($C$32:C6067)+1,"")</f>
        <v/>
      </c>
      <c r="D6068" s="292" t="str">
        <f t="shared" si="1142"/>
        <v/>
      </c>
      <c r="E6068" s="292" t="str">
        <f t="shared" si="1143"/>
        <v/>
      </c>
      <c r="F6068" s="316"/>
      <c r="G6068" s="316"/>
      <c r="H6068" s="317"/>
      <c r="I6068" s="316" t="s">
        <v>445</v>
      </c>
      <c r="J6068" s="318"/>
      <c r="K6068" s="319"/>
      <c r="L6068" s="292" t="s">
        <v>446</v>
      </c>
      <c r="M6068" s="324"/>
      <c r="N6068" s="294" t="str">
        <f t="shared" si="1144"/>
        <v/>
      </c>
      <c r="O6068" s="319"/>
      <c r="P6068" s="296" t="str">
        <f t="shared" si="1145"/>
        <v/>
      </c>
      <c r="Q6068" s="552"/>
      <c r="R6068" s="551"/>
      <c r="S6068" s="291"/>
      <c r="T6068" t="str">
        <f t="shared" si="1146"/>
        <v>-</v>
      </c>
      <c r="U6068" s="560">
        <f t="shared" si="1147"/>
        <v>0</v>
      </c>
      <c r="V6068" s="560">
        <f t="shared" si="1148"/>
        <v>0</v>
      </c>
      <c r="W6068" s="560">
        <f t="shared" si="1149"/>
        <v>0</v>
      </c>
    </row>
    <row r="6069" spans="1:23" ht="21" customHeight="1">
      <c r="A6069" s="316" t="str">
        <f t="shared" si="1140"/>
        <v/>
      </c>
      <c r="B6069" s="316" t="str">
        <f t="shared" si="1141"/>
        <v/>
      </c>
      <c r="C6069" s="316" t="str">
        <f>IF(AND(F6069&lt;&gt;"",G6069&lt;&gt;""),COUNT($C$32:C6068)+1,"")</f>
        <v/>
      </c>
      <c r="D6069" s="292" t="str">
        <f t="shared" si="1142"/>
        <v/>
      </c>
      <c r="E6069" s="292" t="str">
        <f t="shared" si="1143"/>
        <v/>
      </c>
      <c r="F6069" s="316"/>
      <c r="G6069" s="316"/>
      <c r="H6069" s="317"/>
      <c r="I6069" s="316" t="s">
        <v>445</v>
      </c>
      <c r="J6069" s="318"/>
      <c r="K6069" s="319"/>
      <c r="L6069" s="292" t="s">
        <v>446</v>
      </c>
      <c r="M6069" s="324"/>
      <c r="N6069" s="294" t="str">
        <f t="shared" si="1144"/>
        <v/>
      </c>
      <c r="O6069" s="319"/>
      <c r="P6069" s="296" t="str">
        <f t="shared" si="1145"/>
        <v/>
      </c>
      <c r="Q6069" s="552"/>
      <c r="R6069" s="551"/>
      <c r="S6069" s="291"/>
      <c r="T6069" t="str">
        <f t="shared" si="1146"/>
        <v>-</v>
      </c>
      <c r="U6069" s="560">
        <f t="shared" si="1147"/>
        <v>0</v>
      </c>
      <c r="V6069" s="560">
        <f t="shared" si="1148"/>
        <v>0</v>
      </c>
      <c r="W6069" s="560">
        <f t="shared" si="1149"/>
        <v>0</v>
      </c>
    </row>
    <row r="6070" spans="1:23" ht="21" customHeight="1">
      <c r="A6070" s="316" t="str">
        <f t="shared" si="1140"/>
        <v/>
      </c>
      <c r="B6070" s="316" t="str">
        <f t="shared" si="1141"/>
        <v/>
      </c>
      <c r="C6070" s="316" t="str">
        <f>IF(AND(F6070&lt;&gt;"",G6070&lt;&gt;""),COUNT($C$32:C6069)+1,"")</f>
        <v/>
      </c>
      <c r="D6070" s="292" t="str">
        <f t="shared" si="1142"/>
        <v/>
      </c>
      <c r="E6070" s="292" t="str">
        <f t="shared" si="1143"/>
        <v/>
      </c>
      <c r="F6070" s="316"/>
      <c r="G6070" s="316"/>
      <c r="H6070" s="317"/>
      <c r="I6070" s="316" t="s">
        <v>445</v>
      </c>
      <c r="J6070" s="318"/>
      <c r="K6070" s="319"/>
      <c r="L6070" s="292" t="s">
        <v>446</v>
      </c>
      <c r="M6070" s="324"/>
      <c r="N6070" s="294" t="str">
        <f t="shared" si="1144"/>
        <v/>
      </c>
      <c r="O6070" s="319"/>
      <c r="P6070" s="296" t="str">
        <f t="shared" si="1145"/>
        <v/>
      </c>
      <c r="Q6070" s="552"/>
      <c r="R6070" s="551"/>
      <c r="S6070" s="291"/>
      <c r="T6070" t="str">
        <f t="shared" si="1146"/>
        <v>-</v>
      </c>
      <c r="U6070" s="560">
        <f t="shared" si="1147"/>
        <v>0</v>
      </c>
      <c r="V6070" s="560">
        <f t="shared" si="1148"/>
        <v>0</v>
      </c>
      <c r="W6070" s="560">
        <f t="shared" si="1149"/>
        <v>0</v>
      </c>
    </row>
    <row r="6071" spans="1:23" ht="21" customHeight="1">
      <c r="A6071" s="316" t="str">
        <f t="shared" ref="A6071:A6134" si="1150">IF(AND(F6071&lt;&gt;"",G6071&lt;&gt;""),LEFT(E6071,5),"")</f>
        <v/>
      </c>
      <c r="B6071" s="316" t="str">
        <f t="shared" ref="B6071:B6134" si="1151">IF(AND(F6071&lt;&gt;"",G6071&lt;&gt;""),LEFT(G6071,2),"")</f>
        <v/>
      </c>
      <c r="C6071" s="316" t="str">
        <f>IF(AND(F6071&lt;&gt;"",G6071&lt;&gt;""),COUNT($C$32:C6070)+1,"")</f>
        <v/>
      </c>
      <c r="D6071" s="292" t="str">
        <f t="shared" ref="D6071:D6134" si="1152">IF(C6071&lt;&gt;"","LN"&amp;TEXT(C6071,"0000"),"")</f>
        <v/>
      </c>
      <c r="E6071" s="292" t="str">
        <f t="shared" ref="E6071:E6134" si="1153">IF(AND(F6071&lt;&gt;"",G6071&lt;&gt;""),LEFT(F6071,7),"")</f>
        <v/>
      </c>
      <c r="F6071" s="316"/>
      <c r="G6071" s="316"/>
      <c r="H6071" s="317"/>
      <c r="I6071" s="316" t="s">
        <v>445</v>
      </c>
      <c r="J6071" s="318"/>
      <c r="K6071" s="319"/>
      <c r="L6071" s="292" t="s">
        <v>446</v>
      </c>
      <c r="M6071" s="324"/>
      <c r="N6071" s="294" t="str">
        <f t="shared" ref="N6071:N6134" si="1154">IF(AND(F6071&lt;&gt;"",G6071&lt;&gt;""),K6071*M6071,"")</f>
        <v/>
      </c>
      <c r="O6071" s="319"/>
      <c r="P6071" s="296" t="str">
        <f t="shared" ref="P6071:P6134" si="1155">IF(AND(F6071&lt;&gt;"",G6071&lt;&gt;""),N6071*O6071,"")</f>
        <v/>
      </c>
      <c r="Q6071" s="552"/>
      <c r="R6071" s="551"/>
      <c r="S6071" s="291"/>
      <c r="T6071" t="str">
        <f t="shared" ref="T6071:T6134" si="1156">IF(AND(F6071&lt;&gt;"",G6071&lt;&gt;""),"ok","-")</f>
        <v>-</v>
      </c>
      <c r="U6071" s="560">
        <f t="shared" ref="U6071:U6134" si="1157">MOD(K6071,1)</f>
        <v>0</v>
      </c>
      <c r="V6071" s="560">
        <f t="shared" ref="V6071:V6134" si="1158">MOD(M6071,1)</f>
        <v>0</v>
      </c>
      <c r="W6071" s="560">
        <f t="shared" ref="W6071:W6134" si="1159">MOD(O6071,1)</f>
        <v>0</v>
      </c>
    </row>
    <row r="6072" spans="1:23" ht="21" customHeight="1">
      <c r="A6072" s="316" t="str">
        <f t="shared" si="1150"/>
        <v/>
      </c>
      <c r="B6072" s="316" t="str">
        <f t="shared" si="1151"/>
        <v/>
      </c>
      <c r="C6072" s="316" t="str">
        <f>IF(AND(F6072&lt;&gt;"",G6072&lt;&gt;""),COUNT($C$32:C6071)+1,"")</f>
        <v/>
      </c>
      <c r="D6072" s="292" t="str">
        <f t="shared" si="1152"/>
        <v/>
      </c>
      <c r="E6072" s="292" t="str">
        <f t="shared" si="1153"/>
        <v/>
      </c>
      <c r="F6072" s="316"/>
      <c r="G6072" s="316"/>
      <c r="H6072" s="317"/>
      <c r="I6072" s="316" t="s">
        <v>445</v>
      </c>
      <c r="J6072" s="318"/>
      <c r="K6072" s="319"/>
      <c r="L6072" s="292" t="s">
        <v>446</v>
      </c>
      <c r="M6072" s="324"/>
      <c r="N6072" s="294" t="str">
        <f t="shared" si="1154"/>
        <v/>
      </c>
      <c r="O6072" s="319"/>
      <c r="P6072" s="296" t="str">
        <f t="shared" si="1155"/>
        <v/>
      </c>
      <c r="Q6072" s="552"/>
      <c r="R6072" s="551"/>
      <c r="S6072" s="291"/>
      <c r="T6072" t="str">
        <f t="shared" si="1156"/>
        <v>-</v>
      </c>
      <c r="U6072" s="560">
        <f t="shared" si="1157"/>
        <v>0</v>
      </c>
      <c r="V6072" s="560">
        <f t="shared" si="1158"/>
        <v>0</v>
      </c>
      <c r="W6072" s="560">
        <f t="shared" si="1159"/>
        <v>0</v>
      </c>
    </row>
    <row r="6073" spans="1:23" ht="21" customHeight="1">
      <c r="A6073" s="316" t="str">
        <f t="shared" si="1150"/>
        <v/>
      </c>
      <c r="B6073" s="316" t="str">
        <f t="shared" si="1151"/>
        <v/>
      </c>
      <c r="C6073" s="316" t="str">
        <f>IF(AND(F6073&lt;&gt;"",G6073&lt;&gt;""),COUNT($C$32:C6072)+1,"")</f>
        <v/>
      </c>
      <c r="D6073" s="292" t="str">
        <f t="shared" si="1152"/>
        <v/>
      </c>
      <c r="E6073" s="292" t="str">
        <f t="shared" si="1153"/>
        <v/>
      </c>
      <c r="F6073" s="316"/>
      <c r="G6073" s="316"/>
      <c r="H6073" s="317"/>
      <c r="I6073" s="316" t="s">
        <v>445</v>
      </c>
      <c r="J6073" s="318"/>
      <c r="K6073" s="319"/>
      <c r="L6073" s="292" t="s">
        <v>446</v>
      </c>
      <c r="M6073" s="324"/>
      <c r="N6073" s="294" t="str">
        <f t="shared" si="1154"/>
        <v/>
      </c>
      <c r="O6073" s="319"/>
      <c r="P6073" s="296" t="str">
        <f t="shared" si="1155"/>
        <v/>
      </c>
      <c r="Q6073" s="552"/>
      <c r="R6073" s="551"/>
      <c r="S6073" s="291"/>
      <c r="T6073" t="str">
        <f t="shared" si="1156"/>
        <v>-</v>
      </c>
      <c r="U6073" s="560">
        <f t="shared" si="1157"/>
        <v>0</v>
      </c>
      <c r="V6073" s="560">
        <f t="shared" si="1158"/>
        <v>0</v>
      </c>
      <c r="W6073" s="560">
        <f t="shared" si="1159"/>
        <v>0</v>
      </c>
    </row>
    <row r="6074" spans="1:23" ht="21" customHeight="1">
      <c r="A6074" s="316" t="str">
        <f t="shared" si="1150"/>
        <v/>
      </c>
      <c r="B6074" s="316" t="str">
        <f t="shared" si="1151"/>
        <v/>
      </c>
      <c r="C6074" s="316" t="str">
        <f>IF(AND(F6074&lt;&gt;"",G6074&lt;&gt;""),COUNT($C$32:C6073)+1,"")</f>
        <v/>
      </c>
      <c r="D6074" s="292" t="str">
        <f t="shared" si="1152"/>
        <v/>
      </c>
      <c r="E6074" s="292" t="str">
        <f t="shared" si="1153"/>
        <v/>
      </c>
      <c r="F6074" s="316"/>
      <c r="G6074" s="316"/>
      <c r="H6074" s="317"/>
      <c r="I6074" s="316" t="s">
        <v>445</v>
      </c>
      <c r="J6074" s="318"/>
      <c r="K6074" s="319"/>
      <c r="L6074" s="292" t="s">
        <v>446</v>
      </c>
      <c r="M6074" s="324"/>
      <c r="N6074" s="294" t="str">
        <f t="shared" si="1154"/>
        <v/>
      </c>
      <c r="O6074" s="319"/>
      <c r="P6074" s="296" t="str">
        <f t="shared" si="1155"/>
        <v/>
      </c>
      <c r="Q6074" s="552"/>
      <c r="R6074" s="551"/>
      <c r="S6074" s="291"/>
      <c r="T6074" t="str">
        <f t="shared" si="1156"/>
        <v>-</v>
      </c>
      <c r="U6074" s="560">
        <f t="shared" si="1157"/>
        <v>0</v>
      </c>
      <c r="V6074" s="560">
        <f t="shared" si="1158"/>
        <v>0</v>
      </c>
      <c r="W6074" s="560">
        <f t="shared" si="1159"/>
        <v>0</v>
      </c>
    </row>
    <row r="6075" spans="1:23" ht="21" customHeight="1">
      <c r="A6075" s="316" t="str">
        <f t="shared" si="1150"/>
        <v/>
      </c>
      <c r="B6075" s="316" t="str">
        <f t="shared" si="1151"/>
        <v/>
      </c>
      <c r="C6075" s="316" t="str">
        <f>IF(AND(F6075&lt;&gt;"",G6075&lt;&gt;""),COUNT($C$32:C6074)+1,"")</f>
        <v/>
      </c>
      <c r="D6075" s="292" t="str">
        <f t="shared" si="1152"/>
        <v/>
      </c>
      <c r="E6075" s="292" t="str">
        <f t="shared" si="1153"/>
        <v/>
      </c>
      <c r="F6075" s="316"/>
      <c r="G6075" s="316"/>
      <c r="H6075" s="317"/>
      <c r="I6075" s="316" t="s">
        <v>445</v>
      </c>
      <c r="J6075" s="318"/>
      <c r="K6075" s="319"/>
      <c r="L6075" s="292" t="s">
        <v>446</v>
      </c>
      <c r="M6075" s="324"/>
      <c r="N6075" s="294" t="str">
        <f t="shared" si="1154"/>
        <v/>
      </c>
      <c r="O6075" s="319"/>
      <c r="P6075" s="296" t="str">
        <f t="shared" si="1155"/>
        <v/>
      </c>
      <c r="Q6075" s="552"/>
      <c r="R6075" s="551"/>
      <c r="S6075" s="291"/>
      <c r="T6075" t="str">
        <f t="shared" si="1156"/>
        <v>-</v>
      </c>
      <c r="U6075" s="560">
        <f t="shared" si="1157"/>
        <v>0</v>
      </c>
      <c r="V6075" s="560">
        <f t="shared" si="1158"/>
        <v>0</v>
      </c>
      <c r="W6075" s="560">
        <f t="shared" si="1159"/>
        <v>0</v>
      </c>
    </row>
    <row r="6076" spans="1:23" ht="21" customHeight="1">
      <c r="A6076" s="316" t="str">
        <f t="shared" si="1150"/>
        <v/>
      </c>
      <c r="B6076" s="316" t="str">
        <f t="shared" si="1151"/>
        <v/>
      </c>
      <c r="C6076" s="316" t="str">
        <f>IF(AND(F6076&lt;&gt;"",G6076&lt;&gt;""),COUNT($C$32:C6075)+1,"")</f>
        <v/>
      </c>
      <c r="D6076" s="292" t="str">
        <f t="shared" si="1152"/>
        <v/>
      </c>
      <c r="E6076" s="292" t="str">
        <f t="shared" si="1153"/>
        <v/>
      </c>
      <c r="F6076" s="316"/>
      <c r="G6076" s="316"/>
      <c r="H6076" s="317"/>
      <c r="I6076" s="316" t="s">
        <v>445</v>
      </c>
      <c r="J6076" s="318"/>
      <c r="K6076" s="319"/>
      <c r="L6076" s="292" t="s">
        <v>446</v>
      </c>
      <c r="M6076" s="324"/>
      <c r="N6076" s="294" t="str">
        <f t="shared" si="1154"/>
        <v/>
      </c>
      <c r="O6076" s="319"/>
      <c r="P6076" s="296" t="str">
        <f t="shared" si="1155"/>
        <v/>
      </c>
      <c r="Q6076" s="552"/>
      <c r="R6076" s="551"/>
      <c r="S6076" s="291"/>
      <c r="T6076" t="str">
        <f t="shared" si="1156"/>
        <v>-</v>
      </c>
      <c r="U6076" s="560">
        <f t="shared" si="1157"/>
        <v>0</v>
      </c>
      <c r="V6076" s="560">
        <f t="shared" si="1158"/>
        <v>0</v>
      </c>
      <c r="W6076" s="560">
        <f t="shared" si="1159"/>
        <v>0</v>
      </c>
    </row>
    <row r="6077" spans="1:23" ht="21" customHeight="1">
      <c r="A6077" s="316" t="str">
        <f t="shared" si="1150"/>
        <v/>
      </c>
      <c r="B6077" s="316" t="str">
        <f t="shared" si="1151"/>
        <v/>
      </c>
      <c r="C6077" s="316" t="str">
        <f>IF(AND(F6077&lt;&gt;"",G6077&lt;&gt;""),COUNT($C$32:C6076)+1,"")</f>
        <v/>
      </c>
      <c r="D6077" s="292" t="str">
        <f t="shared" si="1152"/>
        <v/>
      </c>
      <c r="E6077" s="292" t="str">
        <f t="shared" si="1153"/>
        <v/>
      </c>
      <c r="F6077" s="316"/>
      <c r="G6077" s="316"/>
      <c r="H6077" s="317"/>
      <c r="I6077" s="316" t="s">
        <v>445</v>
      </c>
      <c r="J6077" s="318"/>
      <c r="K6077" s="319"/>
      <c r="L6077" s="292" t="s">
        <v>446</v>
      </c>
      <c r="M6077" s="324"/>
      <c r="N6077" s="294" t="str">
        <f t="shared" si="1154"/>
        <v/>
      </c>
      <c r="O6077" s="319"/>
      <c r="P6077" s="296" t="str">
        <f t="shared" si="1155"/>
        <v/>
      </c>
      <c r="Q6077" s="552"/>
      <c r="R6077" s="551"/>
      <c r="S6077" s="291"/>
      <c r="T6077" t="str">
        <f t="shared" si="1156"/>
        <v>-</v>
      </c>
      <c r="U6077" s="560">
        <f t="shared" si="1157"/>
        <v>0</v>
      </c>
      <c r="V6077" s="560">
        <f t="shared" si="1158"/>
        <v>0</v>
      </c>
      <c r="W6077" s="560">
        <f t="shared" si="1159"/>
        <v>0</v>
      </c>
    </row>
    <row r="6078" spans="1:23" ht="21" customHeight="1">
      <c r="A6078" s="316" t="str">
        <f t="shared" si="1150"/>
        <v/>
      </c>
      <c r="B6078" s="316" t="str">
        <f t="shared" si="1151"/>
        <v/>
      </c>
      <c r="C6078" s="316" t="str">
        <f>IF(AND(F6078&lt;&gt;"",G6078&lt;&gt;""),COUNT($C$32:C6077)+1,"")</f>
        <v/>
      </c>
      <c r="D6078" s="292" t="str">
        <f t="shared" si="1152"/>
        <v/>
      </c>
      <c r="E6078" s="292" t="str">
        <f t="shared" si="1153"/>
        <v/>
      </c>
      <c r="F6078" s="316"/>
      <c r="G6078" s="316"/>
      <c r="H6078" s="317"/>
      <c r="I6078" s="316" t="s">
        <v>445</v>
      </c>
      <c r="J6078" s="318"/>
      <c r="K6078" s="319"/>
      <c r="L6078" s="292" t="s">
        <v>446</v>
      </c>
      <c r="M6078" s="324"/>
      <c r="N6078" s="294" t="str">
        <f t="shared" si="1154"/>
        <v/>
      </c>
      <c r="O6078" s="319"/>
      <c r="P6078" s="296" t="str">
        <f t="shared" si="1155"/>
        <v/>
      </c>
      <c r="Q6078" s="552"/>
      <c r="R6078" s="551"/>
      <c r="S6078" s="291"/>
      <c r="T6078" t="str">
        <f t="shared" si="1156"/>
        <v>-</v>
      </c>
      <c r="U6078" s="560">
        <f t="shared" si="1157"/>
        <v>0</v>
      </c>
      <c r="V6078" s="560">
        <f t="shared" si="1158"/>
        <v>0</v>
      </c>
      <c r="W6078" s="560">
        <f t="shared" si="1159"/>
        <v>0</v>
      </c>
    </row>
    <row r="6079" spans="1:23" ht="21" customHeight="1">
      <c r="A6079" s="316" t="str">
        <f t="shared" si="1150"/>
        <v/>
      </c>
      <c r="B6079" s="316" t="str">
        <f t="shared" si="1151"/>
        <v/>
      </c>
      <c r="C6079" s="316" t="str">
        <f>IF(AND(F6079&lt;&gt;"",G6079&lt;&gt;""),COUNT($C$32:C6078)+1,"")</f>
        <v/>
      </c>
      <c r="D6079" s="292" t="str">
        <f t="shared" si="1152"/>
        <v/>
      </c>
      <c r="E6079" s="292" t="str">
        <f t="shared" si="1153"/>
        <v/>
      </c>
      <c r="F6079" s="316"/>
      <c r="G6079" s="316"/>
      <c r="H6079" s="317"/>
      <c r="I6079" s="316" t="s">
        <v>445</v>
      </c>
      <c r="J6079" s="318"/>
      <c r="K6079" s="319"/>
      <c r="L6079" s="292" t="s">
        <v>446</v>
      </c>
      <c r="M6079" s="324"/>
      <c r="N6079" s="294" t="str">
        <f t="shared" si="1154"/>
        <v/>
      </c>
      <c r="O6079" s="319"/>
      <c r="P6079" s="296" t="str">
        <f t="shared" si="1155"/>
        <v/>
      </c>
      <c r="Q6079" s="552"/>
      <c r="R6079" s="551"/>
      <c r="S6079" s="291"/>
      <c r="T6079" t="str">
        <f t="shared" si="1156"/>
        <v>-</v>
      </c>
      <c r="U6079" s="560">
        <f t="shared" si="1157"/>
        <v>0</v>
      </c>
      <c r="V6079" s="560">
        <f t="shared" si="1158"/>
        <v>0</v>
      </c>
      <c r="W6079" s="560">
        <f t="shared" si="1159"/>
        <v>0</v>
      </c>
    </row>
    <row r="6080" spans="1:23" ht="21" customHeight="1">
      <c r="A6080" s="316" t="str">
        <f t="shared" si="1150"/>
        <v/>
      </c>
      <c r="B6080" s="316" t="str">
        <f t="shared" si="1151"/>
        <v/>
      </c>
      <c r="C6080" s="316" t="str">
        <f>IF(AND(F6080&lt;&gt;"",G6080&lt;&gt;""),COUNT($C$32:C6079)+1,"")</f>
        <v/>
      </c>
      <c r="D6080" s="292" t="str">
        <f t="shared" si="1152"/>
        <v/>
      </c>
      <c r="E6080" s="292" t="str">
        <f t="shared" si="1153"/>
        <v/>
      </c>
      <c r="F6080" s="316"/>
      <c r="G6080" s="316"/>
      <c r="H6080" s="317"/>
      <c r="I6080" s="316" t="s">
        <v>445</v>
      </c>
      <c r="J6080" s="318"/>
      <c r="K6080" s="319"/>
      <c r="L6080" s="292" t="s">
        <v>446</v>
      </c>
      <c r="M6080" s="324"/>
      <c r="N6080" s="294" t="str">
        <f t="shared" si="1154"/>
        <v/>
      </c>
      <c r="O6080" s="319"/>
      <c r="P6080" s="296" t="str">
        <f t="shared" si="1155"/>
        <v/>
      </c>
      <c r="Q6080" s="552"/>
      <c r="R6080" s="551"/>
      <c r="S6080" s="291"/>
      <c r="T6080" t="str">
        <f t="shared" si="1156"/>
        <v>-</v>
      </c>
      <c r="U6080" s="560">
        <f t="shared" si="1157"/>
        <v>0</v>
      </c>
      <c r="V6080" s="560">
        <f t="shared" si="1158"/>
        <v>0</v>
      </c>
      <c r="W6080" s="560">
        <f t="shared" si="1159"/>
        <v>0</v>
      </c>
    </row>
    <row r="6081" spans="1:23" ht="21" customHeight="1">
      <c r="A6081" s="316" t="str">
        <f t="shared" si="1150"/>
        <v/>
      </c>
      <c r="B6081" s="316" t="str">
        <f t="shared" si="1151"/>
        <v/>
      </c>
      <c r="C6081" s="316" t="str">
        <f>IF(AND(F6081&lt;&gt;"",G6081&lt;&gt;""),COUNT($C$32:C6080)+1,"")</f>
        <v/>
      </c>
      <c r="D6081" s="292" t="str">
        <f t="shared" si="1152"/>
        <v/>
      </c>
      <c r="E6081" s="292" t="str">
        <f t="shared" si="1153"/>
        <v/>
      </c>
      <c r="F6081" s="316"/>
      <c r="G6081" s="316"/>
      <c r="H6081" s="317"/>
      <c r="I6081" s="316" t="s">
        <v>445</v>
      </c>
      <c r="J6081" s="318"/>
      <c r="K6081" s="319"/>
      <c r="L6081" s="292" t="s">
        <v>446</v>
      </c>
      <c r="M6081" s="324"/>
      <c r="N6081" s="294" t="str">
        <f t="shared" si="1154"/>
        <v/>
      </c>
      <c r="O6081" s="319"/>
      <c r="P6081" s="296" t="str">
        <f t="shared" si="1155"/>
        <v/>
      </c>
      <c r="Q6081" s="552"/>
      <c r="R6081" s="551"/>
      <c r="S6081" s="291"/>
      <c r="T6081" t="str">
        <f t="shared" si="1156"/>
        <v>-</v>
      </c>
      <c r="U6081" s="560">
        <f t="shared" si="1157"/>
        <v>0</v>
      </c>
      <c r="V6081" s="560">
        <f t="shared" si="1158"/>
        <v>0</v>
      </c>
      <c r="W6081" s="560">
        <f t="shared" si="1159"/>
        <v>0</v>
      </c>
    </row>
    <row r="6082" spans="1:23" ht="21" customHeight="1">
      <c r="A6082" s="316" t="str">
        <f t="shared" si="1150"/>
        <v/>
      </c>
      <c r="B6082" s="316" t="str">
        <f t="shared" si="1151"/>
        <v/>
      </c>
      <c r="C6082" s="316" t="str">
        <f>IF(AND(F6082&lt;&gt;"",G6082&lt;&gt;""),COUNT($C$32:C6081)+1,"")</f>
        <v/>
      </c>
      <c r="D6082" s="292" t="str">
        <f t="shared" si="1152"/>
        <v/>
      </c>
      <c r="E6082" s="292" t="str">
        <f t="shared" si="1153"/>
        <v/>
      </c>
      <c r="F6082" s="316"/>
      <c r="G6082" s="316"/>
      <c r="H6082" s="317"/>
      <c r="I6082" s="316" t="s">
        <v>445</v>
      </c>
      <c r="J6082" s="318"/>
      <c r="K6082" s="319"/>
      <c r="L6082" s="292" t="s">
        <v>446</v>
      </c>
      <c r="M6082" s="324"/>
      <c r="N6082" s="294" t="str">
        <f t="shared" si="1154"/>
        <v/>
      </c>
      <c r="O6082" s="319"/>
      <c r="P6082" s="296" t="str">
        <f t="shared" si="1155"/>
        <v/>
      </c>
      <c r="Q6082" s="552"/>
      <c r="R6082" s="551"/>
      <c r="S6082" s="291"/>
      <c r="T6082" t="str">
        <f t="shared" si="1156"/>
        <v>-</v>
      </c>
      <c r="U6082" s="560">
        <f t="shared" si="1157"/>
        <v>0</v>
      </c>
      <c r="V6082" s="560">
        <f t="shared" si="1158"/>
        <v>0</v>
      </c>
      <c r="W6082" s="560">
        <f t="shared" si="1159"/>
        <v>0</v>
      </c>
    </row>
    <row r="6083" spans="1:23" ht="21" customHeight="1">
      <c r="A6083" s="316" t="str">
        <f t="shared" si="1150"/>
        <v/>
      </c>
      <c r="B6083" s="316" t="str">
        <f t="shared" si="1151"/>
        <v/>
      </c>
      <c r="C6083" s="316" t="str">
        <f>IF(AND(F6083&lt;&gt;"",G6083&lt;&gt;""),COUNT($C$32:C6082)+1,"")</f>
        <v/>
      </c>
      <c r="D6083" s="292" t="str">
        <f t="shared" si="1152"/>
        <v/>
      </c>
      <c r="E6083" s="292" t="str">
        <f t="shared" si="1153"/>
        <v/>
      </c>
      <c r="F6083" s="316"/>
      <c r="G6083" s="316"/>
      <c r="H6083" s="317"/>
      <c r="I6083" s="316" t="s">
        <v>445</v>
      </c>
      <c r="J6083" s="318"/>
      <c r="K6083" s="319"/>
      <c r="L6083" s="292" t="s">
        <v>446</v>
      </c>
      <c r="M6083" s="324"/>
      <c r="N6083" s="294" t="str">
        <f t="shared" si="1154"/>
        <v/>
      </c>
      <c r="O6083" s="319"/>
      <c r="P6083" s="296" t="str">
        <f t="shared" si="1155"/>
        <v/>
      </c>
      <c r="Q6083" s="552"/>
      <c r="R6083" s="551"/>
      <c r="S6083" s="291"/>
      <c r="T6083" t="str">
        <f t="shared" si="1156"/>
        <v>-</v>
      </c>
      <c r="U6083" s="560">
        <f t="shared" si="1157"/>
        <v>0</v>
      </c>
      <c r="V6083" s="560">
        <f t="shared" si="1158"/>
        <v>0</v>
      </c>
      <c r="W6083" s="560">
        <f t="shared" si="1159"/>
        <v>0</v>
      </c>
    </row>
    <row r="6084" spans="1:23" ht="21" customHeight="1">
      <c r="A6084" s="316" t="str">
        <f t="shared" si="1150"/>
        <v/>
      </c>
      <c r="B6084" s="316" t="str">
        <f t="shared" si="1151"/>
        <v/>
      </c>
      <c r="C6084" s="316" t="str">
        <f>IF(AND(F6084&lt;&gt;"",G6084&lt;&gt;""),COUNT($C$32:C6083)+1,"")</f>
        <v/>
      </c>
      <c r="D6084" s="292" t="str">
        <f t="shared" si="1152"/>
        <v/>
      </c>
      <c r="E6084" s="292" t="str">
        <f t="shared" si="1153"/>
        <v/>
      </c>
      <c r="F6084" s="316"/>
      <c r="G6084" s="316"/>
      <c r="H6084" s="317"/>
      <c r="I6084" s="316" t="s">
        <v>445</v>
      </c>
      <c r="J6084" s="318"/>
      <c r="K6084" s="319"/>
      <c r="L6084" s="292" t="s">
        <v>446</v>
      </c>
      <c r="M6084" s="324"/>
      <c r="N6084" s="294" t="str">
        <f t="shared" si="1154"/>
        <v/>
      </c>
      <c r="O6084" s="319"/>
      <c r="P6084" s="296" t="str">
        <f t="shared" si="1155"/>
        <v/>
      </c>
      <c r="Q6084" s="552"/>
      <c r="R6084" s="551"/>
      <c r="S6084" s="291"/>
      <c r="T6084" t="str">
        <f t="shared" si="1156"/>
        <v>-</v>
      </c>
      <c r="U6084" s="560">
        <f t="shared" si="1157"/>
        <v>0</v>
      </c>
      <c r="V6084" s="560">
        <f t="shared" si="1158"/>
        <v>0</v>
      </c>
      <c r="W6084" s="560">
        <f t="shared" si="1159"/>
        <v>0</v>
      </c>
    </row>
    <row r="6085" spans="1:23" ht="21" customHeight="1">
      <c r="A6085" s="316" t="str">
        <f t="shared" si="1150"/>
        <v/>
      </c>
      <c r="B6085" s="316" t="str">
        <f t="shared" si="1151"/>
        <v/>
      </c>
      <c r="C6085" s="316" t="str">
        <f>IF(AND(F6085&lt;&gt;"",G6085&lt;&gt;""),COUNT($C$32:C6084)+1,"")</f>
        <v/>
      </c>
      <c r="D6085" s="292" t="str">
        <f t="shared" si="1152"/>
        <v/>
      </c>
      <c r="E6085" s="292" t="str">
        <f t="shared" si="1153"/>
        <v/>
      </c>
      <c r="F6085" s="316"/>
      <c r="G6085" s="316"/>
      <c r="H6085" s="317"/>
      <c r="I6085" s="316" t="s">
        <v>445</v>
      </c>
      <c r="J6085" s="318"/>
      <c r="K6085" s="319"/>
      <c r="L6085" s="292" t="s">
        <v>446</v>
      </c>
      <c r="M6085" s="324"/>
      <c r="N6085" s="294" t="str">
        <f t="shared" si="1154"/>
        <v/>
      </c>
      <c r="O6085" s="319"/>
      <c r="P6085" s="296" t="str">
        <f t="shared" si="1155"/>
        <v/>
      </c>
      <c r="Q6085" s="552"/>
      <c r="R6085" s="551"/>
      <c r="S6085" s="291"/>
      <c r="T6085" t="str">
        <f t="shared" si="1156"/>
        <v>-</v>
      </c>
      <c r="U6085" s="560">
        <f t="shared" si="1157"/>
        <v>0</v>
      </c>
      <c r="V6085" s="560">
        <f t="shared" si="1158"/>
        <v>0</v>
      </c>
      <c r="W6085" s="560">
        <f t="shared" si="1159"/>
        <v>0</v>
      </c>
    </row>
    <row r="6086" spans="1:23" ht="21" customHeight="1">
      <c r="A6086" s="316" t="str">
        <f t="shared" si="1150"/>
        <v/>
      </c>
      <c r="B6086" s="316" t="str">
        <f t="shared" si="1151"/>
        <v/>
      </c>
      <c r="C6086" s="316" t="str">
        <f>IF(AND(F6086&lt;&gt;"",G6086&lt;&gt;""),COUNT($C$32:C6085)+1,"")</f>
        <v/>
      </c>
      <c r="D6086" s="292" t="str">
        <f t="shared" si="1152"/>
        <v/>
      </c>
      <c r="E6086" s="292" t="str">
        <f t="shared" si="1153"/>
        <v/>
      </c>
      <c r="F6086" s="316"/>
      <c r="G6086" s="316"/>
      <c r="H6086" s="317"/>
      <c r="I6086" s="316" t="s">
        <v>445</v>
      </c>
      <c r="J6086" s="318"/>
      <c r="K6086" s="319"/>
      <c r="L6086" s="292" t="s">
        <v>446</v>
      </c>
      <c r="M6086" s="324"/>
      <c r="N6086" s="294" t="str">
        <f t="shared" si="1154"/>
        <v/>
      </c>
      <c r="O6086" s="319"/>
      <c r="P6086" s="296" t="str">
        <f t="shared" si="1155"/>
        <v/>
      </c>
      <c r="Q6086" s="552"/>
      <c r="R6086" s="551"/>
      <c r="S6086" s="291"/>
      <c r="T6086" t="str">
        <f t="shared" si="1156"/>
        <v>-</v>
      </c>
      <c r="U6086" s="560">
        <f t="shared" si="1157"/>
        <v>0</v>
      </c>
      <c r="V6086" s="560">
        <f t="shared" si="1158"/>
        <v>0</v>
      </c>
      <c r="W6086" s="560">
        <f t="shared" si="1159"/>
        <v>0</v>
      </c>
    </row>
    <row r="6087" spans="1:23" ht="21" customHeight="1">
      <c r="A6087" s="316" t="str">
        <f t="shared" si="1150"/>
        <v/>
      </c>
      <c r="B6087" s="316" t="str">
        <f t="shared" si="1151"/>
        <v/>
      </c>
      <c r="C6087" s="316" t="str">
        <f>IF(AND(F6087&lt;&gt;"",G6087&lt;&gt;""),COUNT($C$32:C6086)+1,"")</f>
        <v/>
      </c>
      <c r="D6087" s="292" t="str">
        <f t="shared" si="1152"/>
        <v/>
      </c>
      <c r="E6087" s="292" t="str">
        <f t="shared" si="1153"/>
        <v/>
      </c>
      <c r="F6087" s="316"/>
      <c r="G6087" s="316"/>
      <c r="H6087" s="317"/>
      <c r="I6087" s="316" t="s">
        <v>445</v>
      </c>
      <c r="J6087" s="318"/>
      <c r="K6087" s="319"/>
      <c r="L6087" s="292" t="s">
        <v>446</v>
      </c>
      <c r="M6087" s="324"/>
      <c r="N6087" s="294" t="str">
        <f t="shared" si="1154"/>
        <v/>
      </c>
      <c r="O6087" s="319"/>
      <c r="P6087" s="296" t="str">
        <f t="shared" si="1155"/>
        <v/>
      </c>
      <c r="Q6087" s="552"/>
      <c r="R6087" s="551"/>
      <c r="S6087" s="291"/>
      <c r="T6087" t="str">
        <f t="shared" si="1156"/>
        <v>-</v>
      </c>
      <c r="U6087" s="560">
        <f t="shared" si="1157"/>
        <v>0</v>
      </c>
      <c r="V6087" s="560">
        <f t="shared" si="1158"/>
        <v>0</v>
      </c>
      <c r="W6087" s="560">
        <f t="shared" si="1159"/>
        <v>0</v>
      </c>
    </row>
    <row r="6088" spans="1:23" ht="21" customHeight="1">
      <c r="A6088" s="316" t="str">
        <f t="shared" si="1150"/>
        <v/>
      </c>
      <c r="B6088" s="316" t="str">
        <f t="shared" si="1151"/>
        <v/>
      </c>
      <c r="C6088" s="316" t="str">
        <f>IF(AND(F6088&lt;&gt;"",G6088&lt;&gt;""),COUNT($C$32:C6087)+1,"")</f>
        <v/>
      </c>
      <c r="D6088" s="292" t="str">
        <f t="shared" si="1152"/>
        <v/>
      </c>
      <c r="E6088" s="292" t="str">
        <f t="shared" si="1153"/>
        <v/>
      </c>
      <c r="F6088" s="316"/>
      <c r="G6088" s="316"/>
      <c r="H6088" s="317"/>
      <c r="I6088" s="316" t="s">
        <v>445</v>
      </c>
      <c r="J6088" s="318"/>
      <c r="K6088" s="319"/>
      <c r="L6088" s="292" t="s">
        <v>446</v>
      </c>
      <c r="M6088" s="324"/>
      <c r="N6088" s="294" t="str">
        <f t="shared" si="1154"/>
        <v/>
      </c>
      <c r="O6088" s="319"/>
      <c r="P6088" s="296" t="str">
        <f t="shared" si="1155"/>
        <v/>
      </c>
      <c r="Q6088" s="552"/>
      <c r="R6088" s="551"/>
      <c r="S6088" s="291"/>
      <c r="T6088" t="str">
        <f t="shared" si="1156"/>
        <v>-</v>
      </c>
      <c r="U6088" s="560">
        <f t="shared" si="1157"/>
        <v>0</v>
      </c>
      <c r="V6088" s="560">
        <f t="shared" si="1158"/>
        <v>0</v>
      </c>
      <c r="W6088" s="560">
        <f t="shared" si="1159"/>
        <v>0</v>
      </c>
    </row>
    <row r="6089" spans="1:23" ht="21" customHeight="1">
      <c r="A6089" s="316" t="str">
        <f t="shared" si="1150"/>
        <v/>
      </c>
      <c r="B6089" s="316" t="str">
        <f t="shared" si="1151"/>
        <v/>
      </c>
      <c r="C6089" s="316" t="str">
        <f>IF(AND(F6089&lt;&gt;"",G6089&lt;&gt;""),COUNT($C$32:C6088)+1,"")</f>
        <v/>
      </c>
      <c r="D6089" s="292" t="str">
        <f t="shared" si="1152"/>
        <v/>
      </c>
      <c r="E6089" s="292" t="str">
        <f t="shared" si="1153"/>
        <v/>
      </c>
      <c r="F6089" s="316"/>
      <c r="G6089" s="316"/>
      <c r="H6089" s="317"/>
      <c r="I6089" s="316" t="s">
        <v>445</v>
      </c>
      <c r="J6089" s="318"/>
      <c r="K6089" s="319"/>
      <c r="L6089" s="292" t="s">
        <v>446</v>
      </c>
      <c r="M6089" s="324"/>
      <c r="N6089" s="294" t="str">
        <f t="shared" si="1154"/>
        <v/>
      </c>
      <c r="O6089" s="319"/>
      <c r="P6089" s="296" t="str">
        <f t="shared" si="1155"/>
        <v/>
      </c>
      <c r="Q6089" s="552"/>
      <c r="R6089" s="551"/>
      <c r="S6089" s="291"/>
      <c r="T6089" t="str">
        <f t="shared" si="1156"/>
        <v>-</v>
      </c>
      <c r="U6089" s="560">
        <f t="shared" si="1157"/>
        <v>0</v>
      </c>
      <c r="V6089" s="560">
        <f t="shared" si="1158"/>
        <v>0</v>
      </c>
      <c r="W6089" s="560">
        <f t="shared" si="1159"/>
        <v>0</v>
      </c>
    </row>
    <row r="6090" spans="1:23" ht="21" customHeight="1">
      <c r="A6090" s="316" t="str">
        <f t="shared" si="1150"/>
        <v/>
      </c>
      <c r="B6090" s="316" t="str">
        <f t="shared" si="1151"/>
        <v/>
      </c>
      <c r="C6090" s="316" t="str">
        <f>IF(AND(F6090&lt;&gt;"",G6090&lt;&gt;""),COUNT($C$32:C6089)+1,"")</f>
        <v/>
      </c>
      <c r="D6090" s="292" t="str">
        <f t="shared" si="1152"/>
        <v/>
      </c>
      <c r="E6090" s="292" t="str">
        <f t="shared" si="1153"/>
        <v/>
      </c>
      <c r="F6090" s="316"/>
      <c r="G6090" s="316"/>
      <c r="H6090" s="317"/>
      <c r="I6090" s="316" t="s">
        <v>445</v>
      </c>
      <c r="J6090" s="318"/>
      <c r="K6090" s="319"/>
      <c r="L6090" s="292" t="s">
        <v>446</v>
      </c>
      <c r="M6090" s="324"/>
      <c r="N6090" s="294" t="str">
        <f t="shared" si="1154"/>
        <v/>
      </c>
      <c r="O6090" s="319"/>
      <c r="P6090" s="296" t="str">
        <f t="shared" si="1155"/>
        <v/>
      </c>
      <c r="Q6090" s="552"/>
      <c r="R6090" s="551"/>
      <c r="S6090" s="291"/>
      <c r="T6090" t="str">
        <f t="shared" si="1156"/>
        <v>-</v>
      </c>
      <c r="U6090" s="560">
        <f t="shared" si="1157"/>
        <v>0</v>
      </c>
      <c r="V6090" s="560">
        <f t="shared" si="1158"/>
        <v>0</v>
      </c>
      <c r="W6090" s="560">
        <f t="shared" si="1159"/>
        <v>0</v>
      </c>
    </row>
    <row r="6091" spans="1:23" ht="21" customHeight="1">
      <c r="A6091" s="316" t="str">
        <f t="shared" si="1150"/>
        <v/>
      </c>
      <c r="B6091" s="316" t="str">
        <f t="shared" si="1151"/>
        <v/>
      </c>
      <c r="C6091" s="316" t="str">
        <f>IF(AND(F6091&lt;&gt;"",G6091&lt;&gt;""),COUNT($C$32:C6090)+1,"")</f>
        <v/>
      </c>
      <c r="D6091" s="292" t="str">
        <f t="shared" si="1152"/>
        <v/>
      </c>
      <c r="E6091" s="292" t="str">
        <f t="shared" si="1153"/>
        <v/>
      </c>
      <c r="F6091" s="316"/>
      <c r="G6091" s="316"/>
      <c r="H6091" s="317"/>
      <c r="I6091" s="316" t="s">
        <v>445</v>
      </c>
      <c r="J6091" s="318"/>
      <c r="K6091" s="319"/>
      <c r="L6091" s="292" t="s">
        <v>446</v>
      </c>
      <c r="M6091" s="324"/>
      <c r="N6091" s="294" t="str">
        <f t="shared" si="1154"/>
        <v/>
      </c>
      <c r="O6091" s="319"/>
      <c r="P6091" s="296" t="str">
        <f t="shared" si="1155"/>
        <v/>
      </c>
      <c r="Q6091" s="552"/>
      <c r="R6091" s="551"/>
      <c r="S6091" s="291"/>
      <c r="T6091" t="str">
        <f t="shared" si="1156"/>
        <v>-</v>
      </c>
      <c r="U6091" s="560">
        <f t="shared" si="1157"/>
        <v>0</v>
      </c>
      <c r="V6091" s="560">
        <f t="shared" si="1158"/>
        <v>0</v>
      </c>
      <c r="W6091" s="560">
        <f t="shared" si="1159"/>
        <v>0</v>
      </c>
    </row>
    <row r="6092" spans="1:23" ht="21" customHeight="1">
      <c r="A6092" s="316" t="str">
        <f t="shared" si="1150"/>
        <v/>
      </c>
      <c r="B6092" s="316" t="str">
        <f t="shared" si="1151"/>
        <v/>
      </c>
      <c r="C6092" s="316" t="str">
        <f>IF(AND(F6092&lt;&gt;"",G6092&lt;&gt;""),COUNT($C$32:C6091)+1,"")</f>
        <v/>
      </c>
      <c r="D6092" s="292" t="str">
        <f t="shared" si="1152"/>
        <v/>
      </c>
      <c r="E6092" s="292" t="str">
        <f t="shared" si="1153"/>
        <v/>
      </c>
      <c r="F6092" s="316"/>
      <c r="G6092" s="316"/>
      <c r="H6092" s="317"/>
      <c r="I6092" s="316" t="s">
        <v>445</v>
      </c>
      <c r="J6092" s="318"/>
      <c r="K6092" s="319"/>
      <c r="L6092" s="292" t="s">
        <v>446</v>
      </c>
      <c r="M6092" s="324"/>
      <c r="N6092" s="294" t="str">
        <f t="shared" si="1154"/>
        <v/>
      </c>
      <c r="O6092" s="319"/>
      <c r="P6092" s="296" t="str">
        <f t="shared" si="1155"/>
        <v/>
      </c>
      <c r="Q6092" s="552"/>
      <c r="R6092" s="551"/>
      <c r="S6092" s="291"/>
      <c r="T6092" t="str">
        <f t="shared" si="1156"/>
        <v>-</v>
      </c>
      <c r="U6092" s="560">
        <f t="shared" si="1157"/>
        <v>0</v>
      </c>
      <c r="V6092" s="560">
        <f t="shared" si="1158"/>
        <v>0</v>
      </c>
      <c r="W6092" s="560">
        <f t="shared" si="1159"/>
        <v>0</v>
      </c>
    </row>
    <row r="6093" spans="1:23" ht="21" customHeight="1">
      <c r="A6093" s="316" t="str">
        <f t="shared" si="1150"/>
        <v/>
      </c>
      <c r="B6093" s="316" t="str">
        <f t="shared" si="1151"/>
        <v/>
      </c>
      <c r="C6093" s="316" t="str">
        <f>IF(AND(F6093&lt;&gt;"",G6093&lt;&gt;""),COUNT($C$32:C6092)+1,"")</f>
        <v/>
      </c>
      <c r="D6093" s="292" t="str">
        <f t="shared" si="1152"/>
        <v/>
      </c>
      <c r="E6093" s="292" t="str">
        <f t="shared" si="1153"/>
        <v/>
      </c>
      <c r="F6093" s="316"/>
      <c r="G6093" s="316"/>
      <c r="H6093" s="317"/>
      <c r="I6093" s="316" t="s">
        <v>445</v>
      </c>
      <c r="J6093" s="318"/>
      <c r="K6093" s="319"/>
      <c r="L6093" s="292" t="s">
        <v>446</v>
      </c>
      <c r="M6093" s="324"/>
      <c r="N6093" s="294" t="str">
        <f t="shared" si="1154"/>
        <v/>
      </c>
      <c r="O6093" s="319"/>
      <c r="P6093" s="296" t="str">
        <f t="shared" si="1155"/>
        <v/>
      </c>
      <c r="Q6093" s="552"/>
      <c r="R6093" s="551"/>
      <c r="S6093" s="291"/>
      <c r="T6093" t="str">
        <f t="shared" si="1156"/>
        <v>-</v>
      </c>
      <c r="U6093" s="560">
        <f t="shared" si="1157"/>
        <v>0</v>
      </c>
      <c r="V6093" s="560">
        <f t="shared" si="1158"/>
        <v>0</v>
      </c>
      <c r="W6093" s="560">
        <f t="shared" si="1159"/>
        <v>0</v>
      </c>
    </row>
    <row r="6094" spans="1:23" ht="21" customHeight="1">
      <c r="A6094" s="316" t="str">
        <f t="shared" si="1150"/>
        <v/>
      </c>
      <c r="B6094" s="316" t="str">
        <f t="shared" si="1151"/>
        <v/>
      </c>
      <c r="C6094" s="316" t="str">
        <f>IF(AND(F6094&lt;&gt;"",G6094&lt;&gt;""),COUNT($C$32:C6093)+1,"")</f>
        <v/>
      </c>
      <c r="D6094" s="292" t="str">
        <f t="shared" si="1152"/>
        <v/>
      </c>
      <c r="E6094" s="292" t="str">
        <f t="shared" si="1153"/>
        <v/>
      </c>
      <c r="F6094" s="316"/>
      <c r="G6094" s="316"/>
      <c r="H6094" s="317"/>
      <c r="I6094" s="316" t="s">
        <v>445</v>
      </c>
      <c r="J6094" s="318"/>
      <c r="K6094" s="319"/>
      <c r="L6094" s="292" t="s">
        <v>446</v>
      </c>
      <c r="M6094" s="324"/>
      <c r="N6094" s="294" t="str">
        <f t="shared" si="1154"/>
        <v/>
      </c>
      <c r="O6094" s="319"/>
      <c r="P6094" s="296" t="str">
        <f t="shared" si="1155"/>
        <v/>
      </c>
      <c r="Q6094" s="552"/>
      <c r="R6094" s="551"/>
      <c r="S6094" s="291"/>
      <c r="T6094" t="str">
        <f t="shared" si="1156"/>
        <v>-</v>
      </c>
      <c r="U6094" s="560">
        <f t="shared" si="1157"/>
        <v>0</v>
      </c>
      <c r="V6094" s="560">
        <f t="shared" si="1158"/>
        <v>0</v>
      </c>
      <c r="W6094" s="560">
        <f t="shared" si="1159"/>
        <v>0</v>
      </c>
    </row>
    <row r="6095" spans="1:23" ht="21" customHeight="1">
      <c r="A6095" s="316" t="str">
        <f t="shared" si="1150"/>
        <v/>
      </c>
      <c r="B6095" s="316" t="str">
        <f t="shared" si="1151"/>
        <v/>
      </c>
      <c r="C6095" s="316" t="str">
        <f>IF(AND(F6095&lt;&gt;"",G6095&lt;&gt;""),COUNT($C$32:C6094)+1,"")</f>
        <v/>
      </c>
      <c r="D6095" s="292" t="str">
        <f t="shared" si="1152"/>
        <v/>
      </c>
      <c r="E6095" s="292" t="str">
        <f t="shared" si="1153"/>
        <v/>
      </c>
      <c r="F6095" s="316"/>
      <c r="G6095" s="316"/>
      <c r="H6095" s="317"/>
      <c r="I6095" s="316" t="s">
        <v>445</v>
      </c>
      <c r="J6095" s="318"/>
      <c r="K6095" s="319"/>
      <c r="L6095" s="292" t="s">
        <v>446</v>
      </c>
      <c r="M6095" s="324"/>
      <c r="N6095" s="294" t="str">
        <f t="shared" si="1154"/>
        <v/>
      </c>
      <c r="O6095" s="319"/>
      <c r="P6095" s="296" t="str">
        <f t="shared" si="1155"/>
        <v/>
      </c>
      <c r="Q6095" s="552"/>
      <c r="R6095" s="551"/>
      <c r="S6095" s="291"/>
      <c r="T6095" t="str">
        <f t="shared" si="1156"/>
        <v>-</v>
      </c>
      <c r="U6095" s="560">
        <f t="shared" si="1157"/>
        <v>0</v>
      </c>
      <c r="V6095" s="560">
        <f t="shared" si="1158"/>
        <v>0</v>
      </c>
      <c r="W6095" s="560">
        <f t="shared" si="1159"/>
        <v>0</v>
      </c>
    </row>
    <row r="6096" spans="1:23" ht="21" customHeight="1">
      <c r="A6096" s="316" t="str">
        <f t="shared" si="1150"/>
        <v/>
      </c>
      <c r="B6096" s="316" t="str">
        <f t="shared" si="1151"/>
        <v/>
      </c>
      <c r="C6096" s="316" t="str">
        <f>IF(AND(F6096&lt;&gt;"",G6096&lt;&gt;""),COUNT($C$32:C6095)+1,"")</f>
        <v/>
      </c>
      <c r="D6096" s="292" t="str">
        <f t="shared" si="1152"/>
        <v/>
      </c>
      <c r="E6096" s="292" t="str">
        <f t="shared" si="1153"/>
        <v/>
      </c>
      <c r="F6096" s="316"/>
      <c r="G6096" s="316"/>
      <c r="H6096" s="317"/>
      <c r="I6096" s="316" t="s">
        <v>445</v>
      </c>
      <c r="J6096" s="318"/>
      <c r="K6096" s="319"/>
      <c r="L6096" s="292" t="s">
        <v>446</v>
      </c>
      <c r="M6096" s="324"/>
      <c r="N6096" s="294" t="str">
        <f t="shared" si="1154"/>
        <v/>
      </c>
      <c r="O6096" s="319"/>
      <c r="P6096" s="296" t="str">
        <f t="shared" si="1155"/>
        <v/>
      </c>
      <c r="Q6096" s="552"/>
      <c r="R6096" s="551"/>
      <c r="S6096" s="291"/>
      <c r="T6096" t="str">
        <f t="shared" si="1156"/>
        <v>-</v>
      </c>
      <c r="U6096" s="560">
        <f t="shared" si="1157"/>
        <v>0</v>
      </c>
      <c r="V6096" s="560">
        <f t="shared" si="1158"/>
        <v>0</v>
      </c>
      <c r="W6096" s="560">
        <f t="shared" si="1159"/>
        <v>0</v>
      </c>
    </row>
    <row r="6097" spans="1:23" ht="21" customHeight="1">
      <c r="A6097" s="316" t="str">
        <f t="shared" si="1150"/>
        <v/>
      </c>
      <c r="B6097" s="316" t="str">
        <f t="shared" si="1151"/>
        <v/>
      </c>
      <c r="C6097" s="316" t="str">
        <f>IF(AND(F6097&lt;&gt;"",G6097&lt;&gt;""),COUNT($C$32:C6096)+1,"")</f>
        <v/>
      </c>
      <c r="D6097" s="292" t="str">
        <f t="shared" si="1152"/>
        <v/>
      </c>
      <c r="E6097" s="292" t="str">
        <f t="shared" si="1153"/>
        <v/>
      </c>
      <c r="F6097" s="316"/>
      <c r="G6097" s="316"/>
      <c r="H6097" s="317"/>
      <c r="I6097" s="316" t="s">
        <v>445</v>
      </c>
      <c r="J6097" s="318"/>
      <c r="K6097" s="319"/>
      <c r="L6097" s="292" t="s">
        <v>446</v>
      </c>
      <c r="M6097" s="324"/>
      <c r="N6097" s="294" t="str">
        <f t="shared" si="1154"/>
        <v/>
      </c>
      <c r="O6097" s="319"/>
      <c r="P6097" s="296" t="str">
        <f t="shared" si="1155"/>
        <v/>
      </c>
      <c r="Q6097" s="552"/>
      <c r="R6097" s="551"/>
      <c r="S6097" s="291"/>
      <c r="T6097" t="str">
        <f t="shared" si="1156"/>
        <v>-</v>
      </c>
      <c r="U6097" s="560">
        <f t="shared" si="1157"/>
        <v>0</v>
      </c>
      <c r="V6097" s="560">
        <f t="shared" si="1158"/>
        <v>0</v>
      </c>
      <c r="W6097" s="560">
        <f t="shared" si="1159"/>
        <v>0</v>
      </c>
    </row>
    <row r="6098" spans="1:23" ht="21" customHeight="1">
      <c r="A6098" s="316" t="str">
        <f t="shared" si="1150"/>
        <v/>
      </c>
      <c r="B6098" s="316" t="str">
        <f t="shared" si="1151"/>
        <v/>
      </c>
      <c r="C6098" s="316" t="str">
        <f>IF(AND(F6098&lt;&gt;"",G6098&lt;&gt;""),COUNT($C$32:C6097)+1,"")</f>
        <v/>
      </c>
      <c r="D6098" s="292" t="str">
        <f t="shared" si="1152"/>
        <v/>
      </c>
      <c r="E6098" s="292" t="str">
        <f t="shared" si="1153"/>
        <v/>
      </c>
      <c r="F6098" s="316"/>
      <c r="G6098" s="316"/>
      <c r="H6098" s="317"/>
      <c r="I6098" s="316" t="s">
        <v>445</v>
      </c>
      <c r="J6098" s="318"/>
      <c r="K6098" s="319"/>
      <c r="L6098" s="292" t="s">
        <v>446</v>
      </c>
      <c r="M6098" s="324"/>
      <c r="N6098" s="294" t="str">
        <f t="shared" si="1154"/>
        <v/>
      </c>
      <c r="O6098" s="319"/>
      <c r="P6098" s="296" t="str">
        <f t="shared" si="1155"/>
        <v/>
      </c>
      <c r="Q6098" s="552"/>
      <c r="R6098" s="551"/>
      <c r="S6098" s="291"/>
      <c r="T6098" t="str">
        <f t="shared" si="1156"/>
        <v>-</v>
      </c>
      <c r="U6098" s="560">
        <f t="shared" si="1157"/>
        <v>0</v>
      </c>
      <c r="V6098" s="560">
        <f t="shared" si="1158"/>
        <v>0</v>
      </c>
      <c r="W6098" s="560">
        <f t="shared" si="1159"/>
        <v>0</v>
      </c>
    </row>
    <row r="6099" spans="1:23" ht="21" customHeight="1">
      <c r="A6099" s="316" t="str">
        <f t="shared" si="1150"/>
        <v/>
      </c>
      <c r="B6099" s="316" t="str">
        <f t="shared" si="1151"/>
        <v/>
      </c>
      <c r="C6099" s="316" t="str">
        <f>IF(AND(F6099&lt;&gt;"",G6099&lt;&gt;""),COUNT($C$32:C6098)+1,"")</f>
        <v/>
      </c>
      <c r="D6099" s="292" t="str">
        <f t="shared" si="1152"/>
        <v/>
      </c>
      <c r="E6099" s="292" t="str">
        <f t="shared" si="1153"/>
        <v/>
      </c>
      <c r="F6099" s="316"/>
      <c r="G6099" s="316"/>
      <c r="H6099" s="317"/>
      <c r="I6099" s="316" t="s">
        <v>445</v>
      </c>
      <c r="J6099" s="318"/>
      <c r="K6099" s="319"/>
      <c r="L6099" s="292" t="s">
        <v>446</v>
      </c>
      <c r="M6099" s="324"/>
      <c r="N6099" s="294" t="str">
        <f t="shared" si="1154"/>
        <v/>
      </c>
      <c r="O6099" s="319"/>
      <c r="P6099" s="296" t="str">
        <f t="shared" si="1155"/>
        <v/>
      </c>
      <c r="Q6099" s="552"/>
      <c r="R6099" s="551"/>
      <c r="S6099" s="291"/>
      <c r="T6099" t="str">
        <f t="shared" si="1156"/>
        <v>-</v>
      </c>
      <c r="U6099" s="560">
        <f t="shared" si="1157"/>
        <v>0</v>
      </c>
      <c r="V6099" s="560">
        <f t="shared" si="1158"/>
        <v>0</v>
      </c>
      <c r="W6099" s="560">
        <f t="shared" si="1159"/>
        <v>0</v>
      </c>
    </row>
    <row r="6100" spans="1:23" ht="21" customHeight="1">
      <c r="A6100" s="316" t="str">
        <f t="shared" si="1150"/>
        <v/>
      </c>
      <c r="B6100" s="316" t="str">
        <f t="shared" si="1151"/>
        <v/>
      </c>
      <c r="C6100" s="316" t="str">
        <f>IF(AND(F6100&lt;&gt;"",G6100&lt;&gt;""),COUNT($C$32:C6099)+1,"")</f>
        <v/>
      </c>
      <c r="D6100" s="292" t="str">
        <f t="shared" si="1152"/>
        <v/>
      </c>
      <c r="E6100" s="292" t="str">
        <f t="shared" si="1153"/>
        <v/>
      </c>
      <c r="F6100" s="316"/>
      <c r="G6100" s="316"/>
      <c r="H6100" s="317"/>
      <c r="I6100" s="316" t="s">
        <v>445</v>
      </c>
      <c r="J6100" s="318"/>
      <c r="K6100" s="319"/>
      <c r="L6100" s="292" t="s">
        <v>446</v>
      </c>
      <c r="M6100" s="324"/>
      <c r="N6100" s="294" t="str">
        <f t="shared" si="1154"/>
        <v/>
      </c>
      <c r="O6100" s="319"/>
      <c r="P6100" s="296" t="str">
        <f t="shared" si="1155"/>
        <v/>
      </c>
      <c r="Q6100" s="552"/>
      <c r="R6100" s="551"/>
      <c r="S6100" s="291"/>
      <c r="T6100" t="str">
        <f t="shared" si="1156"/>
        <v>-</v>
      </c>
      <c r="U6100" s="560">
        <f t="shared" si="1157"/>
        <v>0</v>
      </c>
      <c r="V6100" s="560">
        <f t="shared" si="1158"/>
        <v>0</v>
      </c>
      <c r="W6100" s="560">
        <f t="shared" si="1159"/>
        <v>0</v>
      </c>
    </row>
    <row r="6101" spans="1:23" ht="21" customHeight="1">
      <c r="A6101" s="316" t="str">
        <f t="shared" si="1150"/>
        <v/>
      </c>
      <c r="B6101" s="316" t="str">
        <f t="shared" si="1151"/>
        <v/>
      </c>
      <c r="C6101" s="316" t="str">
        <f>IF(AND(F6101&lt;&gt;"",G6101&lt;&gt;""),COUNT($C$32:C6100)+1,"")</f>
        <v/>
      </c>
      <c r="D6101" s="292" t="str">
        <f t="shared" si="1152"/>
        <v/>
      </c>
      <c r="E6101" s="292" t="str">
        <f t="shared" si="1153"/>
        <v/>
      </c>
      <c r="F6101" s="316"/>
      <c r="G6101" s="316"/>
      <c r="H6101" s="317"/>
      <c r="I6101" s="316" t="s">
        <v>445</v>
      </c>
      <c r="J6101" s="318"/>
      <c r="K6101" s="319"/>
      <c r="L6101" s="292" t="s">
        <v>446</v>
      </c>
      <c r="M6101" s="324"/>
      <c r="N6101" s="294" t="str">
        <f t="shared" si="1154"/>
        <v/>
      </c>
      <c r="O6101" s="319"/>
      <c r="P6101" s="296" t="str">
        <f t="shared" si="1155"/>
        <v/>
      </c>
      <c r="Q6101" s="552"/>
      <c r="R6101" s="551"/>
      <c r="S6101" s="291"/>
      <c r="T6101" t="str">
        <f t="shared" si="1156"/>
        <v>-</v>
      </c>
      <c r="U6101" s="560">
        <f t="shared" si="1157"/>
        <v>0</v>
      </c>
      <c r="V6101" s="560">
        <f t="shared" si="1158"/>
        <v>0</v>
      </c>
      <c r="W6101" s="560">
        <f t="shared" si="1159"/>
        <v>0</v>
      </c>
    </row>
    <row r="6102" spans="1:23" ht="21" customHeight="1">
      <c r="A6102" s="316" t="str">
        <f t="shared" si="1150"/>
        <v/>
      </c>
      <c r="B6102" s="316" t="str">
        <f t="shared" si="1151"/>
        <v/>
      </c>
      <c r="C6102" s="316" t="str">
        <f>IF(AND(F6102&lt;&gt;"",G6102&lt;&gt;""),COUNT($C$32:C6101)+1,"")</f>
        <v/>
      </c>
      <c r="D6102" s="292" t="str">
        <f t="shared" si="1152"/>
        <v/>
      </c>
      <c r="E6102" s="292" t="str">
        <f t="shared" si="1153"/>
        <v/>
      </c>
      <c r="F6102" s="316"/>
      <c r="G6102" s="316"/>
      <c r="H6102" s="317"/>
      <c r="I6102" s="316" t="s">
        <v>445</v>
      </c>
      <c r="J6102" s="318"/>
      <c r="K6102" s="319"/>
      <c r="L6102" s="292" t="s">
        <v>446</v>
      </c>
      <c r="M6102" s="324"/>
      <c r="N6102" s="294" t="str">
        <f t="shared" si="1154"/>
        <v/>
      </c>
      <c r="O6102" s="319"/>
      <c r="P6102" s="296" t="str">
        <f t="shared" si="1155"/>
        <v/>
      </c>
      <c r="Q6102" s="552"/>
      <c r="R6102" s="551"/>
      <c r="S6102" s="291"/>
      <c r="T6102" t="str">
        <f t="shared" si="1156"/>
        <v>-</v>
      </c>
      <c r="U6102" s="560">
        <f t="shared" si="1157"/>
        <v>0</v>
      </c>
      <c r="V6102" s="560">
        <f t="shared" si="1158"/>
        <v>0</v>
      </c>
      <c r="W6102" s="560">
        <f t="shared" si="1159"/>
        <v>0</v>
      </c>
    </row>
    <row r="6103" spans="1:23" ht="21" customHeight="1">
      <c r="A6103" s="316" t="str">
        <f t="shared" si="1150"/>
        <v/>
      </c>
      <c r="B6103" s="316" t="str">
        <f t="shared" si="1151"/>
        <v/>
      </c>
      <c r="C6103" s="316" t="str">
        <f>IF(AND(F6103&lt;&gt;"",G6103&lt;&gt;""),COUNT($C$32:C6102)+1,"")</f>
        <v/>
      </c>
      <c r="D6103" s="292" t="str">
        <f t="shared" si="1152"/>
        <v/>
      </c>
      <c r="E6103" s="292" t="str">
        <f t="shared" si="1153"/>
        <v/>
      </c>
      <c r="F6103" s="316"/>
      <c r="G6103" s="316"/>
      <c r="H6103" s="317"/>
      <c r="I6103" s="316" t="s">
        <v>445</v>
      </c>
      <c r="J6103" s="318"/>
      <c r="K6103" s="319"/>
      <c r="L6103" s="292" t="s">
        <v>446</v>
      </c>
      <c r="M6103" s="324"/>
      <c r="N6103" s="294" t="str">
        <f t="shared" si="1154"/>
        <v/>
      </c>
      <c r="O6103" s="319"/>
      <c r="P6103" s="296" t="str">
        <f t="shared" si="1155"/>
        <v/>
      </c>
      <c r="Q6103" s="552"/>
      <c r="R6103" s="551"/>
      <c r="S6103" s="291"/>
      <c r="T6103" t="str">
        <f t="shared" si="1156"/>
        <v>-</v>
      </c>
      <c r="U6103" s="560">
        <f t="shared" si="1157"/>
        <v>0</v>
      </c>
      <c r="V6103" s="560">
        <f t="shared" si="1158"/>
        <v>0</v>
      </c>
      <c r="W6103" s="560">
        <f t="shared" si="1159"/>
        <v>0</v>
      </c>
    </row>
    <row r="6104" spans="1:23" ht="21" customHeight="1">
      <c r="A6104" s="316" t="str">
        <f t="shared" si="1150"/>
        <v/>
      </c>
      <c r="B6104" s="316" t="str">
        <f t="shared" si="1151"/>
        <v/>
      </c>
      <c r="C6104" s="316" t="str">
        <f>IF(AND(F6104&lt;&gt;"",G6104&lt;&gt;""),COUNT($C$32:C6103)+1,"")</f>
        <v/>
      </c>
      <c r="D6104" s="292" t="str">
        <f t="shared" si="1152"/>
        <v/>
      </c>
      <c r="E6104" s="292" t="str">
        <f t="shared" si="1153"/>
        <v/>
      </c>
      <c r="F6104" s="316"/>
      <c r="G6104" s="316"/>
      <c r="H6104" s="317"/>
      <c r="I6104" s="316" t="s">
        <v>445</v>
      </c>
      <c r="J6104" s="318"/>
      <c r="K6104" s="319"/>
      <c r="L6104" s="292" t="s">
        <v>446</v>
      </c>
      <c r="M6104" s="324"/>
      <c r="N6104" s="294" t="str">
        <f t="shared" si="1154"/>
        <v/>
      </c>
      <c r="O6104" s="319"/>
      <c r="P6104" s="296" t="str">
        <f t="shared" si="1155"/>
        <v/>
      </c>
      <c r="Q6104" s="552"/>
      <c r="R6104" s="551"/>
      <c r="S6104" s="291"/>
      <c r="T6104" t="str">
        <f t="shared" si="1156"/>
        <v>-</v>
      </c>
      <c r="U6104" s="560">
        <f t="shared" si="1157"/>
        <v>0</v>
      </c>
      <c r="V6104" s="560">
        <f t="shared" si="1158"/>
        <v>0</v>
      </c>
      <c r="W6104" s="560">
        <f t="shared" si="1159"/>
        <v>0</v>
      </c>
    </row>
    <row r="6105" spans="1:23" ht="21" customHeight="1">
      <c r="A6105" s="316" t="str">
        <f t="shared" si="1150"/>
        <v/>
      </c>
      <c r="B6105" s="316" t="str">
        <f t="shared" si="1151"/>
        <v/>
      </c>
      <c r="C6105" s="316" t="str">
        <f>IF(AND(F6105&lt;&gt;"",G6105&lt;&gt;""),COUNT($C$32:C6104)+1,"")</f>
        <v/>
      </c>
      <c r="D6105" s="292" t="str">
        <f t="shared" si="1152"/>
        <v/>
      </c>
      <c r="E6105" s="292" t="str">
        <f t="shared" si="1153"/>
        <v/>
      </c>
      <c r="F6105" s="316"/>
      <c r="G6105" s="316"/>
      <c r="H6105" s="317"/>
      <c r="I6105" s="316" t="s">
        <v>445</v>
      </c>
      <c r="J6105" s="318"/>
      <c r="K6105" s="319"/>
      <c r="L6105" s="292" t="s">
        <v>446</v>
      </c>
      <c r="M6105" s="324"/>
      <c r="N6105" s="294" t="str">
        <f t="shared" si="1154"/>
        <v/>
      </c>
      <c r="O6105" s="319"/>
      <c r="P6105" s="296" t="str">
        <f t="shared" si="1155"/>
        <v/>
      </c>
      <c r="Q6105" s="552"/>
      <c r="R6105" s="551"/>
      <c r="S6105" s="291"/>
      <c r="T6105" t="str">
        <f t="shared" si="1156"/>
        <v>-</v>
      </c>
      <c r="U6105" s="560">
        <f t="shared" si="1157"/>
        <v>0</v>
      </c>
      <c r="V6105" s="560">
        <f t="shared" si="1158"/>
        <v>0</v>
      </c>
      <c r="W6105" s="560">
        <f t="shared" si="1159"/>
        <v>0</v>
      </c>
    </row>
    <row r="6106" spans="1:23" ht="21" customHeight="1">
      <c r="A6106" s="316" t="str">
        <f t="shared" si="1150"/>
        <v/>
      </c>
      <c r="B6106" s="316" t="str">
        <f t="shared" si="1151"/>
        <v/>
      </c>
      <c r="C6106" s="316" t="str">
        <f>IF(AND(F6106&lt;&gt;"",G6106&lt;&gt;""),COUNT($C$32:C6105)+1,"")</f>
        <v/>
      </c>
      <c r="D6106" s="292" t="str">
        <f t="shared" si="1152"/>
        <v/>
      </c>
      <c r="E6106" s="292" t="str">
        <f t="shared" si="1153"/>
        <v/>
      </c>
      <c r="F6106" s="316"/>
      <c r="G6106" s="316"/>
      <c r="H6106" s="317"/>
      <c r="I6106" s="316" t="s">
        <v>445</v>
      </c>
      <c r="J6106" s="318"/>
      <c r="K6106" s="319"/>
      <c r="L6106" s="292" t="s">
        <v>446</v>
      </c>
      <c r="M6106" s="324"/>
      <c r="N6106" s="294" t="str">
        <f t="shared" si="1154"/>
        <v/>
      </c>
      <c r="O6106" s="319"/>
      <c r="P6106" s="296" t="str">
        <f t="shared" si="1155"/>
        <v/>
      </c>
      <c r="Q6106" s="552"/>
      <c r="R6106" s="551"/>
      <c r="S6106" s="291"/>
      <c r="T6106" t="str">
        <f t="shared" si="1156"/>
        <v>-</v>
      </c>
      <c r="U6106" s="560">
        <f t="shared" si="1157"/>
        <v>0</v>
      </c>
      <c r="V6106" s="560">
        <f t="shared" si="1158"/>
        <v>0</v>
      </c>
      <c r="W6106" s="560">
        <f t="shared" si="1159"/>
        <v>0</v>
      </c>
    </row>
    <row r="6107" spans="1:23" ht="21" customHeight="1">
      <c r="A6107" s="316" t="str">
        <f t="shared" si="1150"/>
        <v/>
      </c>
      <c r="B6107" s="316" t="str">
        <f t="shared" si="1151"/>
        <v/>
      </c>
      <c r="C6107" s="316" t="str">
        <f>IF(AND(F6107&lt;&gt;"",G6107&lt;&gt;""),COUNT($C$32:C6106)+1,"")</f>
        <v/>
      </c>
      <c r="D6107" s="292" t="str">
        <f t="shared" si="1152"/>
        <v/>
      </c>
      <c r="E6107" s="292" t="str">
        <f t="shared" si="1153"/>
        <v/>
      </c>
      <c r="F6107" s="316"/>
      <c r="G6107" s="316"/>
      <c r="H6107" s="317"/>
      <c r="I6107" s="316" t="s">
        <v>445</v>
      </c>
      <c r="J6107" s="318"/>
      <c r="K6107" s="319"/>
      <c r="L6107" s="292" t="s">
        <v>446</v>
      </c>
      <c r="M6107" s="324"/>
      <c r="N6107" s="294" t="str">
        <f t="shared" si="1154"/>
        <v/>
      </c>
      <c r="O6107" s="319"/>
      <c r="P6107" s="296" t="str">
        <f t="shared" si="1155"/>
        <v/>
      </c>
      <c r="Q6107" s="552"/>
      <c r="R6107" s="551"/>
      <c r="S6107" s="291"/>
      <c r="T6107" t="str">
        <f t="shared" si="1156"/>
        <v>-</v>
      </c>
      <c r="U6107" s="560">
        <f t="shared" si="1157"/>
        <v>0</v>
      </c>
      <c r="V6107" s="560">
        <f t="shared" si="1158"/>
        <v>0</v>
      </c>
      <c r="W6107" s="560">
        <f t="shared" si="1159"/>
        <v>0</v>
      </c>
    </row>
    <row r="6108" spans="1:23" ht="21" customHeight="1">
      <c r="A6108" s="316" t="str">
        <f t="shared" si="1150"/>
        <v/>
      </c>
      <c r="B6108" s="316" t="str">
        <f t="shared" si="1151"/>
        <v/>
      </c>
      <c r="C6108" s="316" t="str">
        <f>IF(AND(F6108&lt;&gt;"",G6108&lt;&gt;""),COUNT($C$32:C6107)+1,"")</f>
        <v/>
      </c>
      <c r="D6108" s="292" t="str">
        <f t="shared" si="1152"/>
        <v/>
      </c>
      <c r="E6108" s="292" t="str">
        <f t="shared" si="1153"/>
        <v/>
      </c>
      <c r="F6108" s="316"/>
      <c r="G6108" s="316"/>
      <c r="H6108" s="317"/>
      <c r="I6108" s="316" t="s">
        <v>445</v>
      </c>
      <c r="J6108" s="318"/>
      <c r="K6108" s="319"/>
      <c r="L6108" s="292" t="s">
        <v>446</v>
      </c>
      <c r="M6108" s="324"/>
      <c r="N6108" s="294" t="str">
        <f t="shared" si="1154"/>
        <v/>
      </c>
      <c r="O6108" s="319"/>
      <c r="P6108" s="296" t="str">
        <f t="shared" si="1155"/>
        <v/>
      </c>
      <c r="Q6108" s="552"/>
      <c r="R6108" s="551"/>
      <c r="S6108" s="291"/>
      <c r="T6108" t="str">
        <f t="shared" si="1156"/>
        <v>-</v>
      </c>
      <c r="U6108" s="560">
        <f t="shared" si="1157"/>
        <v>0</v>
      </c>
      <c r="V6108" s="560">
        <f t="shared" si="1158"/>
        <v>0</v>
      </c>
      <c r="W6108" s="560">
        <f t="shared" si="1159"/>
        <v>0</v>
      </c>
    </row>
    <row r="6109" spans="1:23" ht="21" customHeight="1">
      <c r="A6109" s="316" t="str">
        <f t="shared" si="1150"/>
        <v/>
      </c>
      <c r="B6109" s="316" t="str">
        <f t="shared" si="1151"/>
        <v/>
      </c>
      <c r="C6109" s="316" t="str">
        <f>IF(AND(F6109&lt;&gt;"",G6109&lt;&gt;""),COUNT($C$32:C6108)+1,"")</f>
        <v/>
      </c>
      <c r="D6109" s="292" t="str">
        <f t="shared" si="1152"/>
        <v/>
      </c>
      <c r="E6109" s="292" t="str">
        <f t="shared" si="1153"/>
        <v/>
      </c>
      <c r="F6109" s="316"/>
      <c r="G6109" s="316"/>
      <c r="H6109" s="317"/>
      <c r="I6109" s="316" t="s">
        <v>445</v>
      </c>
      <c r="J6109" s="318"/>
      <c r="K6109" s="319"/>
      <c r="L6109" s="292" t="s">
        <v>446</v>
      </c>
      <c r="M6109" s="324"/>
      <c r="N6109" s="294" t="str">
        <f t="shared" si="1154"/>
        <v/>
      </c>
      <c r="O6109" s="319"/>
      <c r="P6109" s="296" t="str">
        <f t="shared" si="1155"/>
        <v/>
      </c>
      <c r="Q6109" s="552"/>
      <c r="R6109" s="551"/>
      <c r="S6109" s="291"/>
      <c r="T6109" t="str">
        <f t="shared" si="1156"/>
        <v>-</v>
      </c>
      <c r="U6109" s="560">
        <f t="shared" si="1157"/>
        <v>0</v>
      </c>
      <c r="V6109" s="560">
        <f t="shared" si="1158"/>
        <v>0</v>
      </c>
      <c r="W6109" s="560">
        <f t="shared" si="1159"/>
        <v>0</v>
      </c>
    </row>
    <row r="6110" spans="1:23" ht="21" customHeight="1">
      <c r="A6110" s="316" t="str">
        <f t="shared" si="1150"/>
        <v/>
      </c>
      <c r="B6110" s="316" t="str">
        <f t="shared" si="1151"/>
        <v/>
      </c>
      <c r="C6110" s="316" t="str">
        <f>IF(AND(F6110&lt;&gt;"",G6110&lt;&gt;""),COUNT($C$32:C6109)+1,"")</f>
        <v/>
      </c>
      <c r="D6110" s="292" t="str">
        <f t="shared" si="1152"/>
        <v/>
      </c>
      <c r="E6110" s="292" t="str">
        <f t="shared" si="1153"/>
        <v/>
      </c>
      <c r="F6110" s="316"/>
      <c r="G6110" s="316"/>
      <c r="H6110" s="317"/>
      <c r="I6110" s="316" t="s">
        <v>445</v>
      </c>
      <c r="J6110" s="318"/>
      <c r="K6110" s="319"/>
      <c r="L6110" s="292" t="s">
        <v>446</v>
      </c>
      <c r="M6110" s="324"/>
      <c r="N6110" s="294" t="str">
        <f t="shared" si="1154"/>
        <v/>
      </c>
      <c r="O6110" s="319"/>
      <c r="P6110" s="296" t="str">
        <f t="shared" si="1155"/>
        <v/>
      </c>
      <c r="Q6110" s="552"/>
      <c r="R6110" s="551"/>
      <c r="S6110" s="291"/>
      <c r="T6110" t="str">
        <f t="shared" si="1156"/>
        <v>-</v>
      </c>
      <c r="U6110" s="560">
        <f t="shared" si="1157"/>
        <v>0</v>
      </c>
      <c r="V6110" s="560">
        <f t="shared" si="1158"/>
        <v>0</v>
      </c>
      <c r="W6110" s="560">
        <f t="shared" si="1159"/>
        <v>0</v>
      </c>
    </row>
    <row r="6111" spans="1:23" ht="21" customHeight="1">
      <c r="A6111" s="316" t="str">
        <f t="shared" si="1150"/>
        <v/>
      </c>
      <c r="B6111" s="316" t="str">
        <f t="shared" si="1151"/>
        <v/>
      </c>
      <c r="C6111" s="316" t="str">
        <f>IF(AND(F6111&lt;&gt;"",G6111&lt;&gt;""),COUNT($C$32:C6110)+1,"")</f>
        <v/>
      </c>
      <c r="D6111" s="292" t="str">
        <f t="shared" si="1152"/>
        <v/>
      </c>
      <c r="E6111" s="292" t="str">
        <f t="shared" si="1153"/>
        <v/>
      </c>
      <c r="F6111" s="316"/>
      <c r="G6111" s="316"/>
      <c r="H6111" s="317"/>
      <c r="I6111" s="316" t="s">
        <v>445</v>
      </c>
      <c r="J6111" s="318"/>
      <c r="K6111" s="319"/>
      <c r="L6111" s="292" t="s">
        <v>446</v>
      </c>
      <c r="M6111" s="324"/>
      <c r="N6111" s="294" t="str">
        <f t="shared" si="1154"/>
        <v/>
      </c>
      <c r="O6111" s="319"/>
      <c r="P6111" s="296" t="str">
        <f t="shared" si="1155"/>
        <v/>
      </c>
      <c r="Q6111" s="552"/>
      <c r="R6111" s="551"/>
      <c r="S6111" s="291"/>
      <c r="T6111" t="str">
        <f t="shared" si="1156"/>
        <v>-</v>
      </c>
      <c r="U6111" s="560">
        <f t="shared" si="1157"/>
        <v>0</v>
      </c>
      <c r="V6111" s="560">
        <f t="shared" si="1158"/>
        <v>0</v>
      </c>
      <c r="W6111" s="560">
        <f t="shared" si="1159"/>
        <v>0</v>
      </c>
    </row>
    <row r="6112" spans="1:23" ht="21" customHeight="1">
      <c r="A6112" s="316" t="str">
        <f t="shared" si="1150"/>
        <v/>
      </c>
      <c r="B6112" s="316" t="str">
        <f t="shared" si="1151"/>
        <v/>
      </c>
      <c r="C6112" s="316" t="str">
        <f>IF(AND(F6112&lt;&gt;"",G6112&lt;&gt;""),COUNT($C$32:C6111)+1,"")</f>
        <v/>
      </c>
      <c r="D6112" s="292" t="str">
        <f t="shared" si="1152"/>
        <v/>
      </c>
      <c r="E6112" s="292" t="str">
        <f t="shared" si="1153"/>
        <v/>
      </c>
      <c r="F6112" s="316"/>
      <c r="G6112" s="316"/>
      <c r="H6112" s="317"/>
      <c r="I6112" s="316" t="s">
        <v>445</v>
      </c>
      <c r="J6112" s="318"/>
      <c r="K6112" s="319"/>
      <c r="L6112" s="292" t="s">
        <v>446</v>
      </c>
      <c r="M6112" s="324"/>
      <c r="N6112" s="294" t="str">
        <f t="shared" si="1154"/>
        <v/>
      </c>
      <c r="O6112" s="319"/>
      <c r="P6112" s="296" t="str">
        <f t="shared" si="1155"/>
        <v/>
      </c>
      <c r="Q6112" s="552"/>
      <c r="R6112" s="551"/>
      <c r="S6112" s="291"/>
      <c r="T6112" t="str">
        <f t="shared" si="1156"/>
        <v>-</v>
      </c>
      <c r="U6112" s="560">
        <f t="shared" si="1157"/>
        <v>0</v>
      </c>
      <c r="V6112" s="560">
        <f t="shared" si="1158"/>
        <v>0</v>
      </c>
      <c r="W6112" s="560">
        <f t="shared" si="1159"/>
        <v>0</v>
      </c>
    </row>
    <row r="6113" spans="1:23" ht="21" customHeight="1">
      <c r="A6113" s="316" t="str">
        <f t="shared" si="1150"/>
        <v/>
      </c>
      <c r="B6113" s="316" t="str">
        <f t="shared" si="1151"/>
        <v/>
      </c>
      <c r="C6113" s="316" t="str">
        <f>IF(AND(F6113&lt;&gt;"",G6113&lt;&gt;""),COUNT($C$32:C6112)+1,"")</f>
        <v/>
      </c>
      <c r="D6113" s="292" t="str">
        <f t="shared" si="1152"/>
        <v/>
      </c>
      <c r="E6113" s="292" t="str">
        <f t="shared" si="1153"/>
        <v/>
      </c>
      <c r="F6113" s="316"/>
      <c r="G6113" s="316"/>
      <c r="H6113" s="317"/>
      <c r="I6113" s="316" t="s">
        <v>445</v>
      </c>
      <c r="J6113" s="318"/>
      <c r="K6113" s="319"/>
      <c r="L6113" s="292" t="s">
        <v>446</v>
      </c>
      <c r="M6113" s="324"/>
      <c r="N6113" s="294" t="str">
        <f t="shared" si="1154"/>
        <v/>
      </c>
      <c r="O6113" s="319"/>
      <c r="P6113" s="296" t="str">
        <f t="shared" si="1155"/>
        <v/>
      </c>
      <c r="Q6113" s="552"/>
      <c r="R6113" s="551"/>
      <c r="S6113" s="291"/>
      <c r="T6113" t="str">
        <f t="shared" si="1156"/>
        <v>-</v>
      </c>
      <c r="U6113" s="560">
        <f t="shared" si="1157"/>
        <v>0</v>
      </c>
      <c r="V6113" s="560">
        <f t="shared" si="1158"/>
        <v>0</v>
      </c>
      <c r="W6113" s="560">
        <f t="shared" si="1159"/>
        <v>0</v>
      </c>
    </row>
    <row r="6114" spans="1:23" ht="21" customHeight="1">
      <c r="A6114" s="316" t="str">
        <f t="shared" si="1150"/>
        <v/>
      </c>
      <c r="B6114" s="316" t="str">
        <f t="shared" si="1151"/>
        <v/>
      </c>
      <c r="C6114" s="316" t="str">
        <f>IF(AND(F6114&lt;&gt;"",G6114&lt;&gt;""),COUNT($C$32:C6113)+1,"")</f>
        <v/>
      </c>
      <c r="D6114" s="292" t="str">
        <f t="shared" si="1152"/>
        <v/>
      </c>
      <c r="E6114" s="292" t="str">
        <f t="shared" si="1153"/>
        <v/>
      </c>
      <c r="F6114" s="316"/>
      <c r="G6114" s="316"/>
      <c r="H6114" s="317"/>
      <c r="I6114" s="316" t="s">
        <v>445</v>
      </c>
      <c r="J6114" s="318"/>
      <c r="K6114" s="319"/>
      <c r="L6114" s="292" t="s">
        <v>446</v>
      </c>
      <c r="M6114" s="324"/>
      <c r="N6114" s="294" t="str">
        <f t="shared" si="1154"/>
        <v/>
      </c>
      <c r="O6114" s="319"/>
      <c r="P6114" s="296" t="str">
        <f t="shared" si="1155"/>
        <v/>
      </c>
      <c r="Q6114" s="552"/>
      <c r="R6114" s="551"/>
      <c r="S6114" s="291"/>
      <c r="T6114" t="str">
        <f t="shared" si="1156"/>
        <v>-</v>
      </c>
      <c r="U6114" s="560">
        <f t="shared" si="1157"/>
        <v>0</v>
      </c>
      <c r="V6114" s="560">
        <f t="shared" si="1158"/>
        <v>0</v>
      </c>
      <c r="W6114" s="560">
        <f t="shared" si="1159"/>
        <v>0</v>
      </c>
    </row>
    <row r="6115" spans="1:23" ht="21" customHeight="1">
      <c r="A6115" s="316" t="str">
        <f t="shared" si="1150"/>
        <v/>
      </c>
      <c r="B6115" s="316" t="str">
        <f t="shared" si="1151"/>
        <v/>
      </c>
      <c r="C6115" s="316" t="str">
        <f>IF(AND(F6115&lt;&gt;"",G6115&lt;&gt;""),COUNT($C$32:C6114)+1,"")</f>
        <v/>
      </c>
      <c r="D6115" s="292" t="str">
        <f t="shared" si="1152"/>
        <v/>
      </c>
      <c r="E6115" s="292" t="str">
        <f t="shared" si="1153"/>
        <v/>
      </c>
      <c r="F6115" s="316"/>
      <c r="G6115" s="316"/>
      <c r="H6115" s="317"/>
      <c r="I6115" s="316" t="s">
        <v>445</v>
      </c>
      <c r="J6115" s="318"/>
      <c r="K6115" s="319"/>
      <c r="L6115" s="292" t="s">
        <v>446</v>
      </c>
      <c r="M6115" s="324"/>
      <c r="N6115" s="294" t="str">
        <f t="shared" si="1154"/>
        <v/>
      </c>
      <c r="O6115" s="319"/>
      <c r="P6115" s="296" t="str">
        <f t="shared" si="1155"/>
        <v/>
      </c>
      <c r="Q6115" s="552"/>
      <c r="R6115" s="551"/>
      <c r="S6115" s="291"/>
      <c r="T6115" t="str">
        <f t="shared" si="1156"/>
        <v>-</v>
      </c>
      <c r="U6115" s="560">
        <f t="shared" si="1157"/>
        <v>0</v>
      </c>
      <c r="V6115" s="560">
        <f t="shared" si="1158"/>
        <v>0</v>
      </c>
      <c r="W6115" s="560">
        <f t="shared" si="1159"/>
        <v>0</v>
      </c>
    </row>
    <row r="6116" spans="1:23" ht="21" customHeight="1">
      <c r="A6116" s="316" t="str">
        <f t="shared" si="1150"/>
        <v/>
      </c>
      <c r="B6116" s="316" t="str">
        <f t="shared" si="1151"/>
        <v/>
      </c>
      <c r="C6116" s="316" t="str">
        <f>IF(AND(F6116&lt;&gt;"",G6116&lt;&gt;""),COUNT($C$32:C6115)+1,"")</f>
        <v/>
      </c>
      <c r="D6116" s="292" t="str">
        <f t="shared" si="1152"/>
        <v/>
      </c>
      <c r="E6116" s="292" t="str">
        <f t="shared" si="1153"/>
        <v/>
      </c>
      <c r="F6116" s="316"/>
      <c r="G6116" s="316"/>
      <c r="H6116" s="317"/>
      <c r="I6116" s="316" t="s">
        <v>445</v>
      </c>
      <c r="J6116" s="318"/>
      <c r="K6116" s="319"/>
      <c r="L6116" s="292" t="s">
        <v>446</v>
      </c>
      <c r="M6116" s="324"/>
      <c r="N6116" s="294" t="str">
        <f t="shared" si="1154"/>
        <v/>
      </c>
      <c r="O6116" s="319"/>
      <c r="P6116" s="296" t="str">
        <f t="shared" si="1155"/>
        <v/>
      </c>
      <c r="Q6116" s="552"/>
      <c r="R6116" s="551"/>
      <c r="S6116" s="291"/>
      <c r="T6116" t="str">
        <f t="shared" si="1156"/>
        <v>-</v>
      </c>
      <c r="U6116" s="560">
        <f t="shared" si="1157"/>
        <v>0</v>
      </c>
      <c r="V6116" s="560">
        <f t="shared" si="1158"/>
        <v>0</v>
      </c>
      <c r="W6116" s="560">
        <f t="shared" si="1159"/>
        <v>0</v>
      </c>
    </row>
    <row r="6117" spans="1:23" ht="21" customHeight="1">
      <c r="A6117" s="316" t="str">
        <f t="shared" si="1150"/>
        <v/>
      </c>
      <c r="B6117" s="316" t="str">
        <f t="shared" si="1151"/>
        <v/>
      </c>
      <c r="C6117" s="316" t="str">
        <f>IF(AND(F6117&lt;&gt;"",G6117&lt;&gt;""),COUNT($C$32:C6116)+1,"")</f>
        <v/>
      </c>
      <c r="D6117" s="292" t="str">
        <f t="shared" si="1152"/>
        <v/>
      </c>
      <c r="E6117" s="292" t="str">
        <f t="shared" si="1153"/>
        <v/>
      </c>
      <c r="F6117" s="316"/>
      <c r="G6117" s="316"/>
      <c r="H6117" s="317"/>
      <c r="I6117" s="316" t="s">
        <v>445</v>
      </c>
      <c r="J6117" s="318"/>
      <c r="K6117" s="319"/>
      <c r="L6117" s="292" t="s">
        <v>446</v>
      </c>
      <c r="M6117" s="324"/>
      <c r="N6117" s="294" t="str">
        <f t="shared" si="1154"/>
        <v/>
      </c>
      <c r="O6117" s="319"/>
      <c r="P6117" s="296" t="str">
        <f t="shared" si="1155"/>
        <v/>
      </c>
      <c r="Q6117" s="552"/>
      <c r="R6117" s="551"/>
      <c r="S6117" s="291"/>
      <c r="T6117" t="str">
        <f t="shared" si="1156"/>
        <v>-</v>
      </c>
      <c r="U6117" s="560">
        <f t="shared" si="1157"/>
        <v>0</v>
      </c>
      <c r="V6117" s="560">
        <f t="shared" si="1158"/>
        <v>0</v>
      </c>
      <c r="W6117" s="560">
        <f t="shared" si="1159"/>
        <v>0</v>
      </c>
    </row>
    <row r="6118" spans="1:23" ht="21" customHeight="1">
      <c r="A6118" s="316" t="str">
        <f t="shared" si="1150"/>
        <v/>
      </c>
      <c r="B6118" s="316" t="str">
        <f t="shared" si="1151"/>
        <v/>
      </c>
      <c r="C6118" s="316" t="str">
        <f>IF(AND(F6118&lt;&gt;"",G6118&lt;&gt;""),COUNT($C$32:C6117)+1,"")</f>
        <v/>
      </c>
      <c r="D6118" s="292" t="str">
        <f t="shared" si="1152"/>
        <v/>
      </c>
      <c r="E6118" s="292" t="str">
        <f t="shared" si="1153"/>
        <v/>
      </c>
      <c r="F6118" s="316"/>
      <c r="G6118" s="316"/>
      <c r="H6118" s="317"/>
      <c r="I6118" s="316" t="s">
        <v>445</v>
      </c>
      <c r="J6118" s="318"/>
      <c r="K6118" s="319"/>
      <c r="L6118" s="292" t="s">
        <v>446</v>
      </c>
      <c r="M6118" s="324"/>
      <c r="N6118" s="294" t="str">
        <f t="shared" si="1154"/>
        <v/>
      </c>
      <c r="O6118" s="319"/>
      <c r="P6118" s="296" t="str">
        <f t="shared" si="1155"/>
        <v/>
      </c>
      <c r="Q6118" s="552"/>
      <c r="R6118" s="551"/>
      <c r="S6118" s="291"/>
      <c r="T6118" t="str">
        <f t="shared" si="1156"/>
        <v>-</v>
      </c>
      <c r="U6118" s="560">
        <f t="shared" si="1157"/>
        <v>0</v>
      </c>
      <c r="V6118" s="560">
        <f t="shared" si="1158"/>
        <v>0</v>
      </c>
      <c r="W6118" s="560">
        <f t="shared" si="1159"/>
        <v>0</v>
      </c>
    </row>
    <row r="6119" spans="1:23" ht="21" customHeight="1">
      <c r="A6119" s="316" t="str">
        <f t="shared" si="1150"/>
        <v/>
      </c>
      <c r="B6119" s="316" t="str">
        <f t="shared" si="1151"/>
        <v/>
      </c>
      <c r="C6119" s="316" t="str">
        <f>IF(AND(F6119&lt;&gt;"",G6119&lt;&gt;""),COUNT($C$32:C6118)+1,"")</f>
        <v/>
      </c>
      <c r="D6119" s="292" t="str">
        <f t="shared" si="1152"/>
        <v/>
      </c>
      <c r="E6119" s="292" t="str">
        <f t="shared" si="1153"/>
        <v/>
      </c>
      <c r="F6119" s="316"/>
      <c r="G6119" s="316"/>
      <c r="H6119" s="317"/>
      <c r="I6119" s="316" t="s">
        <v>445</v>
      </c>
      <c r="J6119" s="318"/>
      <c r="K6119" s="319"/>
      <c r="L6119" s="292" t="s">
        <v>446</v>
      </c>
      <c r="M6119" s="324"/>
      <c r="N6119" s="294" t="str">
        <f t="shared" si="1154"/>
        <v/>
      </c>
      <c r="O6119" s="319"/>
      <c r="P6119" s="296" t="str">
        <f t="shared" si="1155"/>
        <v/>
      </c>
      <c r="Q6119" s="552"/>
      <c r="R6119" s="551"/>
      <c r="S6119" s="291"/>
      <c r="T6119" t="str">
        <f t="shared" si="1156"/>
        <v>-</v>
      </c>
      <c r="U6119" s="560">
        <f t="shared" si="1157"/>
        <v>0</v>
      </c>
      <c r="V6119" s="560">
        <f t="shared" si="1158"/>
        <v>0</v>
      </c>
      <c r="W6119" s="560">
        <f t="shared" si="1159"/>
        <v>0</v>
      </c>
    </row>
    <row r="6120" spans="1:23" ht="21" customHeight="1">
      <c r="A6120" s="316" t="str">
        <f t="shared" si="1150"/>
        <v/>
      </c>
      <c r="B6120" s="316" t="str">
        <f t="shared" si="1151"/>
        <v/>
      </c>
      <c r="C6120" s="316" t="str">
        <f>IF(AND(F6120&lt;&gt;"",G6120&lt;&gt;""),COUNT($C$32:C6119)+1,"")</f>
        <v/>
      </c>
      <c r="D6120" s="292" t="str">
        <f t="shared" si="1152"/>
        <v/>
      </c>
      <c r="E6120" s="292" t="str">
        <f t="shared" si="1153"/>
        <v/>
      </c>
      <c r="F6120" s="316"/>
      <c r="G6120" s="316"/>
      <c r="H6120" s="317"/>
      <c r="I6120" s="316" t="s">
        <v>445</v>
      </c>
      <c r="J6120" s="318"/>
      <c r="K6120" s="319"/>
      <c r="L6120" s="292" t="s">
        <v>446</v>
      </c>
      <c r="M6120" s="324"/>
      <c r="N6120" s="294" t="str">
        <f t="shared" si="1154"/>
        <v/>
      </c>
      <c r="O6120" s="319"/>
      <c r="P6120" s="296" t="str">
        <f t="shared" si="1155"/>
        <v/>
      </c>
      <c r="Q6120" s="552"/>
      <c r="R6120" s="551"/>
      <c r="S6120" s="291"/>
      <c r="T6120" t="str">
        <f t="shared" si="1156"/>
        <v>-</v>
      </c>
      <c r="U6120" s="560">
        <f t="shared" si="1157"/>
        <v>0</v>
      </c>
      <c r="V6120" s="560">
        <f t="shared" si="1158"/>
        <v>0</v>
      </c>
      <c r="W6120" s="560">
        <f t="shared" si="1159"/>
        <v>0</v>
      </c>
    </row>
    <row r="6121" spans="1:23" ht="21" customHeight="1">
      <c r="A6121" s="316" t="str">
        <f t="shared" si="1150"/>
        <v/>
      </c>
      <c r="B6121" s="316" t="str">
        <f t="shared" si="1151"/>
        <v/>
      </c>
      <c r="C6121" s="316" t="str">
        <f>IF(AND(F6121&lt;&gt;"",G6121&lt;&gt;""),COUNT($C$32:C6120)+1,"")</f>
        <v/>
      </c>
      <c r="D6121" s="292" t="str">
        <f t="shared" si="1152"/>
        <v/>
      </c>
      <c r="E6121" s="292" t="str">
        <f t="shared" si="1153"/>
        <v/>
      </c>
      <c r="F6121" s="316"/>
      <c r="G6121" s="316"/>
      <c r="H6121" s="317"/>
      <c r="I6121" s="316" t="s">
        <v>445</v>
      </c>
      <c r="J6121" s="318"/>
      <c r="K6121" s="319"/>
      <c r="L6121" s="292" t="s">
        <v>446</v>
      </c>
      <c r="M6121" s="324"/>
      <c r="N6121" s="294" t="str">
        <f t="shared" si="1154"/>
        <v/>
      </c>
      <c r="O6121" s="319"/>
      <c r="P6121" s="296" t="str">
        <f t="shared" si="1155"/>
        <v/>
      </c>
      <c r="Q6121" s="552"/>
      <c r="R6121" s="551"/>
      <c r="S6121" s="291"/>
      <c r="T6121" t="str">
        <f t="shared" si="1156"/>
        <v>-</v>
      </c>
      <c r="U6121" s="560">
        <f t="shared" si="1157"/>
        <v>0</v>
      </c>
      <c r="V6121" s="560">
        <f t="shared" si="1158"/>
        <v>0</v>
      </c>
      <c r="W6121" s="560">
        <f t="shared" si="1159"/>
        <v>0</v>
      </c>
    </row>
    <row r="6122" spans="1:23" ht="21" customHeight="1">
      <c r="A6122" s="316" t="str">
        <f t="shared" si="1150"/>
        <v/>
      </c>
      <c r="B6122" s="316" t="str">
        <f t="shared" si="1151"/>
        <v/>
      </c>
      <c r="C6122" s="316" t="str">
        <f>IF(AND(F6122&lt;&gt;"",G6122&lt;&gt;""),COUNT($C$32:C6121)+1,"")</f>
        <v/>
      </c>
      <c r="D6122" s="292" t="str">
        <f t="shared" si="1152"/>
        <v/>
      </c>
      <c r="E6122" s="292" t="str">
        <f t="shared" si="1153"/>
        <v/>
      </c>
      <c r="F6122" s="316"/>
      <c r="G6122" s="316"/>
      <c r="H6122" s="317"/>
      <c r="I6122" s="316" t="s">
        <v>445</v>
      </c>
      <c r="J6122" s="318"/>
      <c r="K6122" s="319"/>
      <c r="L6122" s="292" t="s">
        <v>446</v>
      </c>
      <c r="M6122" s="324"/>
      <c r="N6122" s="294" t="str">
        <f t="shared" si="1154"/>
        <v/>
      </c>
      <c r="O6122" s="319"/>
      <c r="P6122" s="296" t="str">
        <f t="shared" si="1155"/>
        <v/>
      </c>
      <c r="Q6122" s="552"/>
      <c r="R6122" s="551"/>
      <c r="S6122" s="291"/>
      <c r="T6122" t="str">
        <f t="shared" si="1156"/>
        <v>-</v>
      </c>
      <c r="U6122" s="560">
        <f t="shared" si="1157"/>
        <v>0</v>
      </c>
      <c r="V6122" s="560">
        <f t="shared" si="1158"/>
        <v>0</v>
      </c>
      <c r="W6122" s="560">
        <f t="shared" si="1159"/>
        <v>0</v>
      </c>
    </row>
    <row r="6123" spans="1:23" ht="21" customHeight="1">
      <c r="A6123" s="316" t="str">
        <f t="shared" si="1150"/>
        <v/>
      </c>
      <c r="B6123" s="316" t="str">
        <f t="shared" si="1151"/>
        <v/>
      </c>
      <c r="C6123" s="316" t="str">
        <f>IF(AND(F6123&lt;&gt;"",G6123&lt;&gt;""),COUNT($C$32:C6122)+1,"")</f>
        <v/>
      </c>
      <c r="D6123" s="292" t="str">
        <f t="shared" si="1152"/>
        <v/>
      </c>
      <c r="E6123" s="292" t="str">
        <f t="shared" si="1153"/>
        <v/>
      </c>
      <c r="F6123" s="316"/>
      <c r="G6123" s="316"/>
      <c r="H6123" s="317"/>
      <c r="I6123" s="316" t="s">
        <v>445</v>
      </c>
      <c r="J6123" s="318"/>
      <c r="K6123" s="319"/>
      <c r="L6123" s="292" t="s">
        <v>446</v>
      </c>
      <c r="M6123" s="324"/>
      <c r="N6123" s="294" t="str">
        <f t="shared" si="1154"/>
        <v/>
      </c>
      <c r="O6123" s="319"/>
      <c r="P6123" s="296" t="str">
        <f t="shared" si="1155"/>
        <v/>
      </c>
      <c r="Q6123" s="552"/>
      <c r="R6123" s="551"/>
      <c r="S6123" s="291"/>
      <c r="T6123" t="str">
        <f t="shared" si="1156"/>
        <v>-</v>
      </c>
      <c r="U6123" s="560">
        <f t="shared" si="1157"/>
        <v>0</v>
      </c>
      <c r="V6123" s="560">
        <f t="shared" si="1158"/>
        <v>0</v>
      </c>
      <c r="W6123" s="560">
        <f t="shared" si="1159"/>
        <v>0</v>
      </c>
    </row>
    <row r="6124" spans="1:23" ht="21" customHeight="1">
      <c r="A6124" s="316" t="str">
        <f t="shared" si="1150"/>
        <v/>
      </c>
      <c r="B6124" s="316" t="str">
        <f t="shared" si="1151"/>
        <v/>
      </c>
      <c r="C6124" s="316" t="str">
        <f>IF(AND(F6124&lt;&gt;"",G6124&lt;&gt;""),COUNT($C$32:C6123)+1,"")</f>
        <v/>
      </c>
      <c r="D6124" s="292" t="str">
        <f t="shared" si="1152"/>
        <v/>
      </c>
      <c r="E6124" s="292" t="str">
        <f t="shared" si="1153"/>
        <v/>
      </c>
      <c r="F6124" s="316"/>
      <c r="G6124" s="316"/>
      <c r="H6124" s="317"/>
      <c r="I6124" s="316" t="s">
        <v>445</v>
      </c>
      <c r="J6124" s="318"/>
      <c r="K6124" s="319"/>
      <c r="L6124" s="292" t="s">
        <v>446</v>
      </c>
      <c r="M6124" s="324"/>
      <c r="N6124" s="294" t="str">
        <f t="shared" si="1154"/>
        <v/>
      </c>
      <c r="O6124" s="319"/>
      <c r="P6124" s="296" t="str">
        <f t="shared" si="1155"/>
        <v/>
      </c>
      <c r="Q6124" s="552"/>
      <c r="R6124" s="551"/>
      <c r="S6124" s="291"/>
      <c r="T6124" t="str">
        <f t="shared" si="1156"/>
        <v>-</v>
      </c>
      <c r="U6124" s="560">
        <f t="shared" si="1157"/>
        <v>0</v>
      </c>
      <c r="V6124" s="560">
        <f t="shared" si="1158"/>
        <v>0</v>
      </c>
      <c r="W6124" s="560">
        <f t="shared" si="1159"/>
        <v>0</v>
      </c>
    </row>
    <row r="6125" spans="1:23" ht="21" customHeight="1">
      <c r="A6125" s="316" t="str">
        <f t="shared" si="1150"/>
        <v/>
      </c>
      <c r="B6125" s="316" t="str">
        <f t="shared" si="1151"/>
        <v/>
      </c>
      <c r="C6125" s="316" t="str">
        <f>IF(AND(F6125&lt;&gt;"",G6125&lt;&gt;""),COUNT($C$32:C6124)+1,"")</f>
        <v/>
      </c>
      <c r="D6125" s="292" t="str">
        <f t="shared" si="1152"/>
        <v/>
      </c>
      <c r="E6125" s="292" t="str">
        <f t="shared" si="1153"/>
        <v/>
      </c>
      <c r="F6125" s="316"/>
      <c r="G6125" s="316"/>
      <c r="H6125" s="317"/>
      <c r="I6125" s="316" t="s">
        <v>445</v>
      </c>
      <c r="J6125" s="318"/>
      <c r="K6125" s="319"/>
      <c r="L6125" s="292" t="s">
        <v>446</v>
      </c>
      <c r="M6125" s="324"/>
      <c r="N6125" s="294" t="str">
        <f t="shared" si="1154"/>
        <v/>
      </c>
      <c r="O6125" s="319"/>
      <c r="P6125" s="296" t="str">
        <f t="shared" si="1155"/>
        <v/>
      </c>
      <c r="Q6125" s="552"/>
      <c r="R6125" s="551"/>
      <c r="S6125" s="291"/>
      <c r="T6125" t="str">
        <f t="shared" si="1156"/>
        <v>-</v>
      </c>
      <c r="U6125" s="560">
        <f t="shared" si="1157"/>
        <v>0</v>
      </c>
      <c r="V6125" s="560">
        <f t="shared" si="1158"/>
        <v>0</v>
      </c>
      <c r="W6125" s="560">
        <f t="shared" si="1159"/>
        <v>0</v>
      </c>
    </row>
    <row r="6126" spans="1:23" ht="21" customHeight="1">
      <c r="A6126" s="316" t="str">
        <f t="shared" si="1150"/>
        <v/>
      </c>
      <c r="B6126" s="316" t="str">
        <f t="shared" si="1151"/>
        <v/>
      </c>
      <c r="C6126" s="316" t="str">
        <f>IF(AND(F6126&lt;&gt;"",G6126&lt;&gt;""),COUNT($C$32:C6125)+1,"")</f>
        <v/>
      </c>
      <c r="D6126" s="292" t="str">
        <f t="shared" si="1152"/>
        <v/>
      </c>
      <c r="E6126" s="292" t="str">
        <f t="shared" si="1153"/>
        <v/>
      </c>
      <c r="F6126" s="316"/>
      <c r="G6126" s="316"/>
      <c r="H6126" s="317"/>
      <c r="I6126" s="316" t="s">
        <v>445</v>
      </c>
      <c r="J6126" s="318"/>
      <c r="K6126" s="319"/>
      <c r="L6126" s="292" t="s">
        <v>446</v>
      </c>
      <c r="M6126" s="324"/>
      <c r="N6126" s="294" t="str">
        <f t="shared" si="1154"/>
        <v/>
      </c>
      <c r="O6126" s="319"/>
      <c r="P6126" s="296" t="str">
        <f t="shared" si="1155"/>
        <v/>
      </c>
      <c r="Q6126" s="552"/>
      <c r="R6126" s="551"/>
      <c r="S6126" s="291"/>
      <c r="T6126" t="str">
        <f t="shared" si="1156"/>
        <v>-</v>
      </c>
      <c r="U6126" s="560">
        <f t="shared" si="1157"/>
        <v>0</v>
      </c>
      <c r="V6126" s="560">
        <f t="shared" si="1158"/>
        <v>0</v>
      </c>
      <c r="W6126" s="560">
        <f t="shared" si="1159"/>
        <v>0</v>
      </c>
    </row>
    <row r="6127" spans="1:23" ht="21" customHeight="1">
      <c r="A6127" s="316" t="str">
        <f t="shared" si="1150"/>
        <v/>
      </c>
      <c r="B6127" s="316" t="str">
        <f t="shared" si="1151"/>
        <v/>
      </c>
      <c r="C6127" s="316" t="str">
        <f>IF(AND(F6127&lt;&gt;"",G6127&lt;&gt;""),COUNT($C$32:C6126)+1,"")</f>
        <v/>
      </c>
      <c r="D6127" s="292" t="str">
        <f t="shared" si="1152"/>
        <v/>
      </c>
      <c r="E6127" s="292" t="str">
        <f t="shared" si="1153"/>
        <v/>
      </c>
      <c r="F6127" s="316"/>
      <c r="G6127" s="316"/>
      <c r="H6127" s="317"/>
      <c r="I6127" s="316" t="s">
        <v>445</v>
      </c>
      <c r="J6127" s="318"/>
      <c r="K6127" s="319"/>
      <c r="L6127" s="292" t="s">
        <v>446</v>
      </c>
      <c r="M6127" s="324"/>
      <c r="N6127" s="294" t="str">
        <f t="shared" si="1154"/>
        <v/>
      </c>
      <c r="O6127" s="319"/>
      <c r="P6127" s="296" t="str">
        <f t="shared" si="1155"/>
        <v/>
      </c>
      <c r="Q6127" s="552"/>
      <c r="R6127" s="551"/>
      <c r="S6127" s="291"/>
      <c r="T6127" t="str">
        <f t="shared" si="1156"/>
        <v>-</v>
      </c>
      <c r="U6127" s="560">
        <f t="shared" si="1157"/>
        <v>0</v>
      </c>
      <c r="V6127" s="560">
        <f t="shared" si="1158"/>
        <v>0</v>
      </c>
      <c r="W6127" s="560">
        <f t="shared" si="1159"/>
        <v>0</v>
      </c>
    </row>
    <row r="6128" spans="1:23" ht="21" customHeight="1">
      <c r="A6128" s="316" t="str">
        <f t="shared" si="1150"/>
        <v/>
      </c>
      <c r="B6128" s="316" t="str">
        <f t="shared" si="1151"/>
        <v/>
      </c>
      <c r="C6128" s="316" t="str">
        <f>IF(AND(F6128&lt;&gt;"",G6128&lt;&gt;""),COUNT($C$32:C6127)+1,"")</f>
        <v/>
      </c>
      <c r="D6128" s="292" t="str">
        <f t="shared" si="1152"/>
        <v/>
      </c>
      <c r="E6128" s="292" t="str">
        <f t="shared" si="1153"/>
        <v/>
      </c>
      <c r="F6128" s="316"/>
      <c r="G6128" s="316"/>
      <c r="H6128" s="317"/>
      <c r="I6128" s="316" t="s">
        <v>445</v>
      </c>
      <c r="J6128" s="318"/>
      <c r="K6128" s="319"/>
      <c r="L6128" s="292" t="s">
        <v>446</v>
      </c>
      <c r="M6128" s="324"/>
      <c r="N6128" s="294" t="str">
        <f t="shared" si="1154"/>
        <v/>
      </c>
      <c r="O6128" s="319"/>
      <c r="P6128" s="296" t="str">
        <f t="shared" si="1155"/>
        <v/>
      </c>
      <c r="Q6128" s="552"/>
      <c r="R6128" s="551"/>
      <c r="S6128" s="291"/>
      <c r="T6128" t="str">
        <f t="shared" si="1156"/>
        <v>-</v>
      </c>
      <c r="U6128" s="560">
        <f t="shared" si="1157"/>
        <v>0</v>
      </c>
      <c r="V6128" s="560">
        <f t="shared" si="1158"/>
        <v>0</v>
      </c>
      <c r="W6128" s="560">
        <f t="shared" si="1159"/>
        <v>0</v>
      </c>
    </row>
    <row r="6129" spans="1:23" ht="21" customHeight="1">
      <c r="A6129" s="316" t="str">
        <f t="shared" si="1150"/>
        <v/>
      </c>
      <c r="B6129" s="316" t="str">
        <f t="shared" si="1151"/>
        <v/>
      </c>
      <c r="C6129" s="316" t="str">
        <f>IF(AND(F6129&lt;&gt;"",G6129&lt;&gt;""),COUNT($C$32:C6128)+1,"")</f>
        <v/>
      </c>
      <c r="D6129" s="292" t="str">
        <f t="shared" si="1152"/>
        <v/>
      </c>
      <c r="E6129" s="292" t="str">
        <f t="shared" si="1153"/>
        <v/>
      </c>
      <c r="F6129" s="316"/>
      <c r="G6129" s="316"/>
      <c r="H6129" s="317"/>
      <c r="I6129" s="316" t="s">
        <v>445</v>
      </c>
      <c r="J6129" s="318"/>
      <c r="K6129" s="319"/>
      <c r="L6129" s="292" t="s">
        <v>446</v>
      </c>
      <c r="M6129" s="324"/>
      <c r="N6129" s="294" t="str">
        <f t="shared" si="1154"/>
        <v/>
      </c>
      <c r="O6129" s="319"/>
      <c r="P6129" s="296" t="str">
        <f t="shared" si="1155"/>
        <v/>
      </c>
      <c r="Q6129" s="552"/>
      <c r="R6129" s="551"/>
      <c r="S6129" s="291"/>
      <c r="T6129" t="str">
        <f t="shared" si="1156"/>
        <v>-</v>
      </c>
      <c r="U6129" s="560">
        <f t="shared" si="1157"/>
        <v>0</v>
      </c>
      <c r="V6129" s="560">
        <f t="shared" si="1158"/>
        <v>0</v>
      </c>
      <c r="W6129" s="560">
        <f t="shared" si="1159"/>
        <v>0</v>
      </c>
    </row>
    <row r="6130" spans="1:23" ht="21" customHeight="1">
      <c r="A6130" s="316" t="str">
        <f t="shared" si="1150"/>
        <v/>
      </c>
      <c r="B6130" s="316" t="str">
        <f t="shared" si="1151"/>
        <v/>
      </c>
      <c r="C6130" s="316" t="str">
        <f>IF(AND(F6130&lt;&gt;"",G6130&lt;&gt;""),COUNT($C$32:C6129)+1,"")</f>
        <v/>
      </c>
      <c r="D6130" s="292" t="str">
        <f t="shared" si="1152"/>
        <v/>
      </c>
      <c r="E6130" s="292" t="str">
        <f t="shared" si="1153"/>
        <v/>
      </c>
      <c r="F6130" s="316"/>
      <c r="G6130" s="316"/>
      <c r="H6130" s="317"/>
      <c r="I6130" s="316" t="s">
        <v>445</v>
      </c>
      <c r="J6130" s="318"/>
      <c r="K6130" s="319"/>
      <c r="L6130" s="292" t="s">
        <v>446</v>
      </c>
      <c r="M6130" s="324"/>
      <c r="N6130" s="294" t="str">
        <f t="shared" si="1154"/>
        <v/>
      </c>
      <c r="O6130" s="319"/>
      <c r="P6130" s="296" t="str">
        <f t="shared" si="1155"/>
        <v/>
      </c>
      <c r="Q6130" s="552"/>
      <c r="R6130" s="551"/>
      <c r="S6130" s="291"/>
      <c r="T6130" t="str">
        <f t="shared" si="1156"/>
        <v>-</v>
      </c>
      <c r="U6130" s="560">
        <f t="shared" si="1157"/>
        <v>0</v>
      </c>
      <c r="V6130" s="560">
        <f t="shared" si="1158"/>
        <v>0</v>
      </c>
      <c r="W6130" s="560">
        <f t="shared" si="1159"/>
        <v>0</v>
      </c>
    </row>
    <row r="6131" spans="1:23" ht="21" customHeight="1">
      <c r="A6131" s="316" t="str">
        <f t="shared" si="1150"/>
        <v/>
      </c>
      <c r="B6131" s="316" t="str">
        <f t="shared" si="1151"/>
        <v/>
      </c>
      <c r="C6131" s="316" t="str">
        <f>IF(AND(F6131&lt;&gt;"",G6131&lt;&gt;""),COUNT($C$32:C6130)+1,"")</f>
        <v/>
      </c>
      <c r="D6131" s="292" t="str">
        <f t="shared" si="1152"/>
        <v/>
      </c>
      <c r="E6131" s="292" t="str">
        <f t="shared" si="1153"/>
        <v/>
      </c>
      <c r="F6131" s="316"/>
      <c r="G6131" s="316"/>
      <c r="H6131" s="317"/>
      <c r="I6131" s="316" t="s">
        <v>445</v>
      </c>
      <c r="J6131" s="318"/>
      <c r="K6131" s="319"/>
      <c r="L6131" s="292" t="s">
        <v>446</v>
      </c>
      <c r="M6131" s="324"/>
      <c r="N6131" s="294" t="str">
        <f t="shared" si="1154"/>
        <v/>
      </c>
      <c r="O6131" s="319"/>
      <c r="P6131" s="296" t="str">
        <f t="shared" si="1155"/>
        <v/>
      </c>
      <c r="Q6131" s="552"/>
      <c r="R6131" s="551"/>
      <c r="S6131" s="291"/>
      <c r="T6131" t="str">
        <f t="shared" si="1156"/>
        <v>-</v>
      </c>
      <c r="U6131" s="560">
        <f t="shared" si="1157"/>
        <v>0</v>
      </c>
      <c r="V6131" s="560">
        <f t="shared" si="1158"/>
        <v>0</v>
      </c>
      <c r="W6131" s="560">
        <f t="shared" si="1159"/>
        <v>0</v>
      </c>
    </row>
    <row r="6132" spans="1:23" ht="21" customHeight="1">
      <c r="A6132" s="316" t="str">
        <f t="shared" si="1150"/>
        <v/>
      </c>
      <c r="B6132" s="316" t="str">
        <f t="shared" si="1151"/>
        <v/>
      </c>
      <c r="C6132" s="316" t="str">
        <f>IF(AND(F6132&lt;&gt;"",G6132&lt;&gt;""),COUNT($C$32:C6131)+1,"")</f>
        <v/>
      </c>
      <c r="D6132" s="292" t="str">
        <f t="shared" si="1152"/>
        <v/>
      </c>
      <c r="E6132" s="292" t="str">
        <f t="shared" si="1153"/>
        <v/>
      </c>
      <c r="F6132" s="316"/>
      <c r="G6132" s="316"/>
      <c r="H6132" s="317"/>
      <c r="I6132" s="316" t="s">
        <v>445</v>
      </c>
      <c r="J6132" s="318"/>
      <c r="K6132" s="319"/>
      <c r="L6132" s="292" t="s">
        <v>446</v>
      </c>
      <c r="M6132" s="324"/>
      <c r="N6132" s="294" t="str">
        <f t="shared" si="1154"/>
        <v/>
      </c>
      <c r="O6132" s="319"/>
      <c r="P6132" s="296" t="str">
        <f t="shared" si="1155"/>
        <v/>
      </c>
      <c r="Q6132" s="552"/>
      <c r="R6132" s="551"/>
      <c r="S6132" s="291"/>
      <c r="T6132" t="str">
        <f t="shared" si="1156"/>
        <v>-</v>
      </c>
      <c r="U6132" s="560">
        <f t="shared" si="1157"/>
        <v>0</v>
      </c>
      <c r="V6132" s="560">
        <f t="shared" si="1158"/>
        <v>0</v>
      </c>
      <c r="W6132" s="560">
        <f t="shared" si="1159"/>
        <v>0</v>
      </c>
    </row>
    <row r="6133" spans="1:23" ht="21" customHeight="1">
      <c r="A6133" s="316" t="str">
        <f t="shared" si="1150"/>
        <v/>
      </c>
      <c r="B6133" s="316" t="str">
        <f t="shared" si="1151"/>
        <v/>
      </c>
      <c r="C6133" s="316" t="str">
        <f>IF(AND(F6133&lt;&gt;"",G6133&lt;&gt;""),COUNT($C$32:C6132)+1,"")</f>
        <v/>
      </c>
      <c r="D6133" s="292" t="str">
        <f t="shared" si="1152"/>
        <v/>
      </c>
      <c r="E6133" s="292" t="str">
        <f t="shared" si="1153"/>
        <v/>
      </c>
      <c r="F6133" s="316"/>
      <c r="G6133" s="316"/>
      <c r="H6133" s="317"/>
      <c r="I6133" s="316" t="s">
        <v>445</v>
      </c>
      <c r="J6133" s="318"/>
      <c r="K6133" s="319"/>
      <c r="L6133" s="292" t="s">
        <v>446</v>
      </c>
      <c r="M6133" s="324"/>
      <c r="N6133" s="294" t="str">
        <f t="shared" si="1154"/>
        <v/>
      </c>
      <c r="O6133" s="319"/>
      <c r="P6133" s="296" t="str">
        <f t="shared" si="1155"/>
        <v/>
      </c>
      <c r="Q6133" s="552"/>
      <c r="R6133" s="551"/>
      <c r="S6133" s="291"/>
      <c r="T6133" t="str">
        <f t="shared" si="1156"/>
        <v>-</v>
      </c>
      <c r="U6133" s="560">
        <f t="shared" si="1157"/>
        <v>0</v>
      </c>
      <c r="V6133" s="560">
        <f t="shared" si="1158"/>
        <v>0</v>
      </c>
      <c r="W6133" s="560">
        <f t="shared" si="1159"/>
        <v>0</v>
      </c>
    </row>
    <row r="6134" spans="1:23" ht="21" customHeight="1">
      <c r="A6134" s="316" t="str">
        <f t="shared" si="1150"/>
        <v/>
      </c>
      <c r="B6134" s="316" t="str">
        <f t="shared" si="1151"/>
        <v/>
      </c>
      <c r="C6134" s="316" t="str">
        <f>IF(AND(F6134&lt;&gt;"",G6134&lt;&gt;""),COUNT($C$32:C6133)+1,"")</f>
        <v/>
      </c>
      <c r="D6134" s="292" t="str">
        <f t="shared" si="1152"/>
        <v/>
      </c>
      <c r="E6134" s="292" t="str">
        <f t="shared" si="1153"/>
        <v/>
      </c>
      <c r="F6134" s="316"/>
      <c r="G6134" s="316"/>
      <c r="H6134" s="317"/>
      <c r="I6134" s="316" t="s">
        <v>445</v>
      </c>
      <c r="J6134" s="318"/>
      <c r="K6134" s="319"/>
      <c r="L6134" s="292" t="s">
        <v>446</v>
      </c>
      <c r="M6134" s="324"/>
      <c r="N6134" s="294" t="str">
        <f t="shared" si="1154"/>
        <v/>
      </c>
      <c r="O6134" s="319"/>
      <c r="P6134" s="296" t="str">
        <f t="shared" si="1155"/>
        <v/>
      </c>
      <c r="Q6134" s="552"/>
      <c r="R6134" s="551"/>
      <c r="S6134" s="291"/>
      <c r="T6134" t="str">
        <f t="shared" si="1156"/>
        <v>-</v>
      </c>
      <c r="U6134" s="560">
        <f t="shared" si="1157"/>
        <v>0</v>
      </c>
      <c r="V6134" s="560">
        <f t="shared" si="1158"/>
        <v>0</v>
      </c>
      <c r="W6134" s="560">
        <f t="shared" si="1159"/>
        <v>0</v>
      </c>
    </row>
    <row r="6135" spans="1:23" ht="21" customHeight="1">
      <c r="A6135" s="316" t="str">
        <f t="shared" ref="A6135:A6198" si="1160">IF(AND(F6135&lt;&gt;"",G6135&lt;&gt;""),LEFT(E6135,5),"")</f>
        <v/>
      </c>
      <c r="B6135" s="316" t="str">
        <f t="shared" ref="B6135:B6198" si="1161">IF(AND(F6135&lt;&gt;"",G6135&lt;&gt;""),LEFT(G6135,2),"")</f>
        <v/>
      </c>
      <c r="C6135" s="316" t="str">
        <f>IF(AND(F6135&lt;&gt;"",G6135&lt;&gt;""),COUNT($C$32:C6134)+1,"")</f>
        <v/>
      </c>
      <c r="D6135" s="292" t="str">
        <f t="shared" ref="D6135:D6198" si="1162">IF(C6135&lt;&gt;"","LN"&amp;TEXT(C6135,"0000"),"")</f>
        <v/>
      </c>
      <c r="E6135" s="292" t="str">
        <f t="shared" ref="E6135:E6198" si="1163">IF(AND(F6135&lt;&gt;"",G6135&lt;&gt;""),LEFT(F6135,7),"")</f>
        <v/>
      </c>
      <c r="F6135" s="316"/>
      <c r="G6135" s="316"/>
      <c r="H6135" s="317"/>
      <c r="I6135" s="316" t="s">
        <v>445</v>
      </c>
      <c r="J6135" s="318"/>
      <c r="K6135" s="319"/>
      <c r="L6135" s="292" t="s">
        <v>446</v>
      </c>
      <c r="M6135" s="324"/>
      <c r="N6135" s="294" t="str">
        <f t="shared" ref="N6135:N6198" si="1164">IF(AND(F6135&lt;&gt;"",G6135&lt;&gt;""),K6135*M6135,"")</f>
        <v/>
      </c>
      <c r="O6135" s="319"/>
      <c r="P6135" s="296" t="str">
        <f t="shared" ref="P6135:P6198" si="1165">IF(AND(F6135&lt;&gt;"",G6135&lt;&gt;""),N6135*O6135,"")</f>
        <v/>
      </c>
      <c r="Q6135" s="552"/>
      <c r="R6135" s="551"/>
      <c r="S6135" s="291"/>
      <c r="T6135" t="str">
        <f t="shared" ref="T6135:T6198" si="1166">IF(AND(F6135&lt;&gt;"",G6135&lt;&gt;""),"ok","-")</f>
        <v>-</v>
      </c>
      <c r="U6135" s="560">
        <f t="shared" ref="U6135:U6198" si="1167">MOD(K6135,1)</f>
        <v>0</v>
      </c>
      <c r="V6135" s="560">
        <f t="shared" ref="V6135:V6198" si="1168">MOD(M6135,1)</f>
        <v>0</v>
      </c>
      <c r="W6135" s="560">
        <f t="shared" ref="W6135:W6198" si="1169">MOD(O6135,1)</f>
        <v>0</v>
      </c>
    </row>
    <row r="6136" spans="1:23" ht="21" customHeight="1">
      <c r="A6136" s="316" t="str">
        <f t="shared" si="1160"/>
        <v/>
      </c>
      <c r="B6136" s="316" t="str">
        <f t="shared" si="1161"/>
        <v/>
      </c>
      <c r="C6136" s="316" t="str">
        <f>IF(AND(F6136&lt;&gt;"",G6136&lt;&gt;""),COUNT($C$32:C6135)+1,"")</f>
        <v/>
      </c>
      <c r="D6136" s="292" t="str">
        <f t="shared" si="1162"/>
        <v/>
      </c>
      <c r="E6136" s="292" t="str">
        <f t="shared" si="1163"/>
        <v/>
      </c>
      <c r="F6136" s="316"/>
      <c r="G6136" s="316"/>
      <c r="H6136" s="317"/>
      <c r="I6136" s="316" t="s">
        <v>445</v>
      </c>
      <c r="J6136" s="318"/>
      <c r="K6136" s="319"/>
      <c r="L6136" s="292" t="s">
        <v>446</v>
      </c>
      <c r="M6136" s="324"/>
      <c r="N6136" s="294" t="str">
        <f t="shared" si="1164"/>
        <v/>
      </c>
      <c r="O6136" s="319"/>
      <c r="P6136" s="296" t="str">
        <f t="shared" si="1165"/>
        <v/>
      </c>
      <c r="Q6136" s="552"/>
      <c r="R6136" s="551"/>
      <c r="S6136" s="291"/>
      <c r="T6136" t="str">
        <f t="shared" si="1166"/>
        <v>-</v>
      </c>
      <c r="U6136" s="560">
        <f t="shared" si="1167"/>
        <v>0</v>
      </c>
      <c r="V6136" s="560">
        <f t="shared" si="1168"/>
        <v>0</v>
      </c>
      <c r="W6136" s="560">
        <f t="shared" si="1169"/>
        <v>0</v>
      </c>
    </row>
    <row r="6137" spans="1:23" ht="21" customHeight="1">
      <c r="A6137" s="316" t="str">
        <f t="shared" si="1160"/>
        <v/>
      </c>
      <c r="B6137" s="316" t="str">
        <f t="shared" si="1161"/>
        <v/>
      </c>
      <c r="C6137" s="316" t="str">
        <f>IF(AND(F6137&lt;&gt;"",G6137&lt;&gt;""),COUNT($C$32:C6136)+1,"")</f>
        <v/>
      </c>
      <c r="D6137" s="292" t="str">
        <f t="shared" si="1162"/>
        <v/>
      </c>
      <c r="E6137" s="292" t="str">
        <f t="shared" si="1163"/>
        <v/>
      </c>
      <c r="F6137" s="316"/>
      <c r="G6137" s="316"/>
      <c r="H6137" s="317"/>
      <c r="I6137" s="316" t="s">
        <v>445</v>
      </c>
      <c r="J6137" s="318"/>
      <c r="K6137" s="319"/>
      <c r="L6137" s="292" t="s">
        <v>446</v>
      </c>
      <c r="M6137" s="324"/>
      <c r="N6137" s="294" t="str">
        <f t="shared" si="1164"/>
        <v/>
      </c>
      <c r="O6137" s="319"/>
      <c r="P6137" s="296" t="str">
        <f t="shared" si="1165"/>
        <v/>
      </c>
      <c r="Q6137" s="552"/>
      <c r="R6137" s="551"/>
      <c r="S6137" s="291"/>
      <c r="T6137" t="str">
        <f t="shared" si="1166"/>
        <v>-</v>
      </c>
      <c r="U6137" s="560">
        <f t="shared" si="1167"/>
        <v>0</v>
      </c>
      <c r="V6137" s="560">
        <f t="shared" si="1168"/>
        <v>0</v>
      </c>
      <c r="W6137" s="560">
        <f t="shared" si="1169"/>
        <v>0</v>
      </c>
    </row>
    <row r="6138" spans="1:23" ht="21" customHeight="1">
      <c r="A6138" s="316" t="str">
        <f t="shared" si="1160"/>
        <v/>
      </c>
      <c r="B6138" s="316" t="str">
        <f t="shared" si="1161"/>
        <v/>
      </c>
      <c r="C6138" s="316" t="str">
        <f>IF(AND(F6138&lt;&gt;"",G6138&lt;&gt;""),COUNT($C$32:C6137)+1,"")</f>
        <v/>
      </c>
      <c r="D6138" s="292" t="str">
        <f t="shared" si="1162"/>
        <v/>
      </c>
      <c r="E6138" s="292" t="str">
        <f t="shared" si="1163"/>
        <v/>
      </c>
      <c r="F6138" s="316"/>
      <c r="G6138" s="316"/>
      <c r="H6138" s="317"/>
      <c r="I6138" s="316" t="s">
        <v>445</v>
      </c>
      <c r="J6138" s="318"/>
      <c r="K6138" s="319"/>
      <c r="L6138" s="292" t="s">
        <v>446</v>
      </c>
      <c r="M6138" s="324"/>
      <c r="N6138" s="294" t="str">
        <f t="shared" si="1164"/>
        <v/>
      </c>
      <c r="O6138" s="319"/>
      <c r="P6138" s="296" t="str">
        <f t="shared" si="1165"/>
        <v/>
      </c>
      <c r="Q6138" s="552"/>
      <c r="R6138" s="551"/>
      <c r="S6138" s="291"/>
      <c r="T6138" t="str">
        <f t="shared" si="1166"/>
        <v>-</v>
      </c>
      <c r="U6138" s="560">
        <f t="shared" si="1167"/>
        <v>0</v>
      </c>
      <c r="V6138" s="560">
        <f t="shared" si="1168"/>
        <v>0</v>
      </c>
      <c r="W6138" s="560">
        <f t="shared" si="1169"/>
        <v>0</v>
      </c>
    </row>
    <row r="6139" spans="1:23" ht="21" customHeight="1">
      <c r="A6139" s="316" t="str">
        <f t="shared" si="1160"/>
        <v/>
      </c>
      <c r="B6139" s="316" t="str">
        <f t="shared" si="1161"/>
        <v/>
      </c>
      <c r="C6139" s="316" t="str">
        <f>IF(AND(F6139&lt;&gt;"",G6139&lt;&gt;""),COUNT($C$32:C6138)+1,"")</f>
        <v/>
      </c>
      <c r="D6139" s="292" t="str">
        <f t="shared" si="1162"/>
        <v/>
      </c>
      <c r="E6139" s="292" t="str">
        <f t="shared" si="1163"/>
        <v/>
      </c>
      <c r="F6139" s="316"/>
      <c r="G6139" s="316"/>
      <c r="H6139" s="317"/>
      <c r="I6139" s="316" t="s">
        <v>445</v>
      </c>
      <c r="J6139" s="318"/>
      <c r="K6139" s="319"/>
      <c r="L6139" s="292" t="s">
        <v>446</v>
      </c>
      <c r="M6139" s="324"/>
      <c r="N6139" s="294" t="str">
        <f t="shared" si="1164"/>
        <v/>
      </c>
      <c r="O6139" s="319"/>
      <c r="P6139" s="296" t="str">
        <f t="shared" si="1165"/>
        <v/>
      </c>
      <c r="Q6139" s="552"/>
      <c r="R6139" s="551"/>
      <c r="S6139" s="291"/>
      <c r="T6139" t="str">
        <f t="shared" si="1166"/>
        <v>-</v>
      </c>
      <c r="U6139" s="560">
        <f t="shared" si="1167"/>
        <v>0</v>
      </c>
      <c r="V6139" s="560">
        <f t="shared" si="1168"/>
        <v>0</v>
      </c>
      <c r="W6139" s="560">
        <f t="shared" si="1169"/>
        <v>0</v>
      </c>
    </row>
    <row r="6140" spans="1:23" ht="21" customHeight="1">
      <c r="A6140" s="316" t="str">
        <f t="shared" si="1160"/>
        <v/>
      </c>
      <c r="B6140" s="316" t="str">
        <f t="shared" si="1161"/>
        <v/>
      </c>
      <c r="C6140" s="316" t="str">
        <f>IF(AND(F6140&lt;&gt;"",G6140&lt;&gt;""),COUNT($C$32:C6139)+1,"")</f>
        <v/>
      </c>
      <c r="D6140" s="292" t="str">
        <f t="shared" si="1162"/>
        <v/>
      </c>
      <c r="E6140" s="292" t="str">
        <f t="shared" si="1163"/>
        <v/>
      </c>
      <c r="F6140" s="316"/>
      <c r="G6140" s="316"/>
      <c r="H6140" s="317"/>
      <c r="I6140" s="316" t="s">
        <v>445</v>
      </c>
      <c r="J6140" s="318"/>
      <c r="K6140" s="319"/>
      <c r="L6140" s="292" t="s">
        <v>446</v>
      </c>
      <c r="M6140" s="324"/>
      <c r="N6140" s="294" t="str">
        <f t="shared" si="1164"/>
        <v/>
      </c>
      <c r="O6140" s="319"/>
      <c r="P6140" s="296" t="str">
        <f t="shared" si="1165"/>
        <v/>
      </c>
      <c r="Q6140" s="552"/>
      <c r="R6140" s="551"/>
      <c r="S6140" s="291"/>
      <c r="T6140" t="str">
        <f t="shared" si="1166"/>
        <v>-</v>
      </c>
      <c r="U6140" s="560">
        <f t="shared" si="1167"/>
        <v>0</v>
      </c>
      <c r="V6140" s="560">
        <f t="shared" si="1168"/>
        <v>0</v>
      </c>
      <c r="W6140" s="560">
        <f t="shared" si="1169"/>
        <v>0</v>
      </c>
    </row>
    <row r="6141" spans="1:23" ht="21" customHeight="1">
      <c r="A6141" s="316" t="str">
        <f t="shared" si="1160"/>
        <v/>
      </c>
      <c r="B6141" s="316" t="str">
        <f t="shared" si="1161"/>
        <v/>
      </c>
      <c r="C6141" s="316" t="str">
        <f>IF(AND(F6141&lt;&gt;"",G6141&lt;&gt;""),COUNT($C$32:C6140)+1,"")</f>
        <v/>
      </c>
      <c r="D6141" s="292" t="str">
        <f t="shared" si="1162"/>
        <v/>
      </c>
      <c r="E6141" s="292" t="str">
        <f t="shared" si="1163"/>
        <v/>
      </c>
      <c r="F6141" s="316"/>
      <c r="G6141" s="316"/>
      <c r="H6141" s="317"/>
      <c r="I6141" s="316" t="s">
        <v>445</v>
      </c>
      <c r="J6141" s="318"/>
      <c r="K6141" s="319"/>
      <c r="L6141" s="292" t="s">
        <v>446</v>
      </c>
      <c r="M6141" s="324"/>
      <c r="N6141" s="294" t="str">
        <f t="shared" si="1164"/>
        <v/>
      </c>
      <c r="O6141" s="319"/>
      <c r="P6141" s="296" t="str">
        <f t="shared" si="1165"/>
        <v/>
      </c>
      <c r="Q6141" s="552"/>
      <c r="R6141" s="551"/>
      <c r="S6141" s="291"/>
      <c r="T6141" t="str">
        <f t="shared" si="1166"/>
        <v>-</v>
      </c>
      <c r="U6141" s="560">
        <f t="shared" si="1167"/>
        <v>0</v>
      </c>
      <c r="V6141" s="560">
        <f t="shared" si="1168"/>
        <v>0</v>
      </c>
      <c r="W6141" s="560">
        <f t="shared" si="1169"/>
        <v>0</v>
      </c>
    </row>
    <row r="6142" spans="1:23" ht="21" customHeight="1">
      <c r="A6142" s="316" t="str">
        <f t="shared" si="1160"/>
        <v/>
      </c>
      <c r="B6142" s="316" t="str">
        <f t="shared" si="1161"/>
        <v/>
      </c>
      <c r="C6142" s="316" t="str">
        <f>IF(AND(F6142&lt;&gt;"",G6142&lt;&gt;""),COUNT($C$32:C6141)+1,"")</f>
        <v/>
      </c>
      <c r="D6142" s="292" t="str">
        <f t="shared" si="1162"/>
        <v/>
      </c>
      <c r="E6142" s="292" t="str">
        <f t="shared" si="1163"/>
        <v/>
      </c>
      <c r="F6142" s="316"/>
      <c r="G6142" s="316"/>
      <c r="H6142" s="317"/>
      <c r="I6142" s="316" t="s">
        <v>445</v>
      </c>
      <c r="J6142" s="318"/>
      <c r="K6142" s="319"/>
      <c r="L6142" s="292" t="s">
        <v>446</v>
      </c>
      <c r="M6142" s="324"/>
      <c r="N6142" s="294" t="str">
        <f t="shared" si="1164"/>
        <v/>
      </c>
      <c r="O6142" s="319"/>
      <c r="P6142" s="296" t="str">
        <f t="shared" si="1165"/>
        <v/>
      </c>
      <c r="Q6142" s="552"/>
      <c r="R6142" s="551"/>
      <c r="S6142" s="291"/>
      <c r="T6142" t="str">
        <f t="shared" si="1166"/>
        <v>-</v>
      </c>
      <c r="U6142" s="560">
        <f t="shared" si="1167"/>
        <v>0</v>
      </c>
      <c r="V6142" s="560">
        <f t="shared" si="1168"/>
        <v>0</v>
      </c>
      <c r="W6142" s="560">
        <f t="shared" si="1169"/>
        <v>0</v>
      </c>
    </row>
    <row r="6143" spans="1:23" ht="21" customHeight="1">
      <c r="A6143" s="316" t="str">
        <f t="shared" si="1160"/>
        <v/>
      </c>
      <c r="B6143" s="316" t="str">
        <f t="shared" si="1161"/>
        <v/>
      </c>
      <c r="C6143" s="316" t="str">
        <f>IF(AND(F6143&lt;&gt;"",G6143&lt;&gt;""),COUNT($C$32:C6142)+1,"")</f>
        <v/>
      </c>
      <c r="D6143" s="292" t="str">
        <f t="shared" si="1162"/>
        <v/>
      </c>
      <c r="E6143" s="292" t="str">
        <f t="shared" si="1163"/>
        <v/>
      </c>
      <c r="F6143" s="316"/>
      <c r="G6143" s="316"/>
      <c r="H6143" s="317"/>
      <c r="I6143" s="316" t="s">
        <v>445</v>
      </c>
      <c r="J6143" s="318"/>
      <c r="K6143" s="319"/>
      <c r="L6143" s="292" t="s">
        <v>446</v>
      </c>
      <c r="M6143" s="324"/>
      <c r="N6143" s="294" t="str">
        <f t="shared" si="1164"/>
        <v/>
      </c>
      <c r="O6143" s="319"/>
      <c r="P6143" s="296" t="str">
        <f t="shared" si="1165"/>
        <v/>
      </c>
      <c r="Q6143" s="552"/>
      <c r="R6143" s="551"/>
      <c r="S6143" s="291"/>
      <c r="T6143" t="str">
        <f t="shared" si="1166"/>
        <v>-</v>
      </c>
      <c r="U6143" s="560">
        <f t="shared" si="1167"/>
        <v>0</v>
      </c>
      <c r="V6143" s="560">
        <f t="shared" si="1168"/>
        <v>0</v>
      </c>
      <c r="W6143" s="560">
        <f t="shared" si="1169"/>
        <v>0</v>
      </c>
    </row>
    <row r="6144" spans="1:23" ht="21" customHeight="1">
      <c r="A6144" s="316" t="str">
        <f t="shared" si="1160"/>
        <v/>
      </c>
      <c r="B6144" s="316" t="str">
        <f t="shared" si="1161"/>
        <v/>
      </c>
      <c r="C6144" s="316" t="str">
        <f>IF(AND(F6144&lt;&gt;"",G6144&lt;&gt;""),COUNT($C$32:C6143)+1,"")</f>
        <v/>
      </c>
      <c r="D6144" s="292" t="str">
        <f t="shared" si="1162"/>
        <v/>
      </c>
      <c r="E6144" s="292" t="str">
        <f t="shared" si="1163"/>
        <v/>
      </c>
      <c r="F6144" s="316"/>
      <c r="G6144" s="316"/>
      <c r="H6144" s="317"/>
      <c r="I6144" s="316" t="s">
        <v>445</v>
      </c>
      <c r="J6144" s="318"/>
      <c r="K6144" s="319"/>
      <c r="L6144" s="292" t="s">
        <v>446</v>
      </c>
      <c r="M6144" s="324"/>
      <c r="N6144" s="294" t="str">
        <f t="shared" si="1164"/>
        <v/>
      </c>
      <c r="O6144" s="319"/>
      <c r="P6144" s="296" t="str">
        <f t="shared" si="1165"/>
        <v/>
      </c>
      <c r="Q6144" s="552"/>
      <c r="R6144" s="551"/>
      <c r="S6144" s="291"/>
      <c r="T6144" t="str">
        <f t="shared" si="1166"/>
        <v>-</v>
      </c>
      <c r="U6144" s="560">
        <f t="shared" si="1167"/>
        <v>0</v>
      </c>
      <c r="V6144" s="560">
        <f t="shared" si="1168"/>
        <v>0</v>
      </c>
      <c r="W6144" s="560">
        <f t="shared" si="1169"/>
        <v>0</v>
      </c>
    </row>
    <row r="6145" spans="1:23" ht="21" customHeight="1">
      <c r="A6145" s="316" t="str">
        <f t="shared" si="1160"/>
        <v/>
      </c>
      <c r="B6145" s="316" t="str">
        <f t="shared" si="1161"/>
        <v/>
      </c>
      <c r="C6145" s="316" t="str">
        <f>IF(AND(F6145&lt;&gt;"",G6145&lt;&gt;""),COUNT($C$32:C6144)+1,"")</f>
        <v/>
      </c>
      <c r="D6145" s="292" t="str">
        <f t="shared" si="1162"/>
        <v/>
      </c>
      <c r="E6145" s="292" t="str">
        <f t="shared" si="1163"/>
        <v/>
      </c>
      <c r="F6145" s="316"/>
      <c r="G6145" s="316"/>
      <c r="H6145" s="317"/>
      <c r="I6145" s="316" t="s">
        <v>445</v>
      </c>
      <c r="J6145" s="318"/>
      <c r="K6145" s="319"/>
      <c r="L6145" s="292" t="s">
        <v>446</v>
      </c>
      <c r="M6145" s="324"/>
      <c r="N6145" s="294" t="str">
        <f t="shared" si="1164"/>
        <v/>
      </c>
      <c r="O6145" s="319"/>
      <c r="P6145" s="296" t="str">
        <f t="shared" si="1165"/>
        <v/>
      </c>
      <c r="Q6145" s="552"/>
      <c r="R6145" s="551"/>
      <c r="S6145" s="291"/>
      <c r="T6145" t="str">
        <f t="shared" si="1166"/>
        <v>-</v>
      </c>
      <c r="U6145" s="560">
        <f t="shared" si="1167"/>
        <v>0</v>
      </c>
      <c r="V6145" s="560">
        <f t="shared" si="1168"/>
        <v>0</v>
      </c>
      <c r="W6145" s="560">
        <f t="shared" si="1169"/>
        <v>0</v>
      </c>
    </row>
    <row r="6146" spans="1:23" ht="21" customHeight="1">
      <c r="A6146" s="316" t="str">
        <f t="shared" si="1160"/>
        <v/>
      </c>
      <c r="B6146" s="316" t="str">
        <f t="shared" si="1161"/>
        <v/>
      </c>
      <c r="C6146" s="316" t="str">
        <f>IF(AND(F6146&lt;&gt;"",G6146&lt;&gt;""),COUNT($C$32:C6145)+1,"")</f>
        <v/>
      </c>
      <c r="D6146" s="292" t="str">
        <f t="shared" si="1162"/>
        <v/>
      </c>
      <c r="E6146" s="292" t="str">
        <f t="shared" si="1163"/>
        <v/>
      </c>
      <c r="F6146" s="316"/>
      <c r="G6146" s="316"/>
      <c r="H6146" s="317"/>
      <c r="I6146" s="316" t="s">
        <v>445</v>
      </c>
      <c r="J6146" s="318"/>
      <c r="K6146" s="319"/>
      <c r="L6146" s="292" t="s">
        <v>446</v>
      </c>
      <c r="M6146" s="324"/>
      <c r="N6146" s="294" t="str">
        <f t="shared" si="1164"/>
        <v/>
      </c>
      <c r="O6146" s="319"/>
      <c r="P6146" s="296" t="str">
        <f t="shared" si="1165"/>
        <v/>
      </c>
      <c r="Q6146" s="552"/>
      <c r="R6146" s="551"/>
      <c r="S6146" s="291"/>
      <c r="T6146" t="str">
        <f t="shared" si="1166"/>
        <v>-</v>
      </c>
      <c r="U6146" s="560">
        <f t="shared" si="1167"/>
        <v>0</v>
      </c>
      <c r="V6146" s="560">
        <f t="shared" si="1168"/>
        <v>0</v>
      </c>
      <c r="W6146" s="560">
        <f t="shared" si="1169"/>
        <v>0</v>
      </c>
    </row>
    <row r="6147" spans="1:23" ht="21" customHeight="1">
      <c r="A6147" s="316" t="str">
        <f t="shared" si="1160"/>
        <v/>
      </c>
      <c r="B6147" s="316" t="str">
        <f t="shared" si="1161"/>
        <v/>
      </c>
      <c r="C6147" s="316" t="str">
        <f>IF(AND(F6147&lt;&gt;"",G6147&lt;&gt;""),COUNT($C$32:C6146)+1,"")</f>
        <v/>
      </c>
      <c r="D6147" s="292" t="str">
        <f t="shared" si="1162"/>
        <v/>
      </c>
      <c r="E6147" s="292" t="str">
        <f t="shared" si="1163"/>
        <v/>
      </c>
      <c r="F6147" s="316"/>
      <c r="G6147" s="316"/>
      <c r="H6147" s="317"/>
      <c r="I6147" s="316" t="s">
        <v>445</v>
      </c>
      <c r="J6147" s="318"/>
      <c r="K6147" s="319"/>
      <c r="L6147" s="292" t="s">
        <v>446</v>
      </c>
      <c r="M6147" s="324"/>
      <c r="N6147" s="294" t="str">
        <f t="shared" si="1164"/>
        <v/>
      </c>
      <c r="O6147" s="319"/>
      <c r="P6147" s="296" t="str">
        <f t="shared" si="1165"/>
        <v/>
      </c>
      <c r="Q6147" s="552"/>
      <c r="R6147" s="551"/>
      <c r="S6147" s="291"/>
      <c r="T6147" t="str">
        <f t="shared" si="1166"/>
        <v>-</v>
      </c>
      <c r="U6147" s="560">
        <f t="shared" si="1167"/>
        <v>0</v>
      </c>
      <c r="V6147" s="560">
        <f t="shared" si="1168"/>
        <v>0</v>
      </c>
      <c r="W6147" s="560">
        <f t="shared" si="1169"/>
        <v>0</v>
      </c>
    </row>
    <row r="6148" spans="1:23" ht="21" customHeight="1">
      <c r="A6148" s="316" t="str">
        <f t="shared" si="1160"/>
        <v/>
      </c>
      <c r="B6148" s="316" t="str">
        <f t="shared" si="1161"/>
        <v/>
      </c>
      <c r="C6148" s="316" t="str">
        <f>IF(AND(F6148&lt;&gt;"",G6148&lt;&gt;""),COUNT($C$32:C6147)+1,"")</f>
        <v/>
      </c>
      <c r="D6148" s="292" t="str">
        <f t="shared" si="1162"/>
        <v/>
      </c>
      <c r="E6148" s="292" t="str">
        <f t="shared" si="1163"/>
        <v/>
      </c>
      <c r="F6148" s="316"/>
      <c r="G6148" s="316"/>
      <c r="H6148" s="317"/>
      <c r="I6148" s="316" t="s">
        <v>445</v>
      </c>
      <c r="J6148" s="318"/>
      <c r="K6148" s="319"/>
      <c r="L6148" s="292" t="s">
        <v>446</v>
      </c>
      <c r="M6148" s="324"/>
      <c r="N6148" s="294" t="str">
        <f t="shared" si="1164"/>
        <v/>
      </c>
      <c r="O6148" s="319"/>
      <c r="P6148" s="296" t="str">
        <f t="shared" si="1165"/>
        <v/>
      </c>
      <c r="Q6148" s="552"/>
      <c r="R6148" s="551"/>
      <c r="S6148" s="291"/>
      <c r="T6148" t="str">
        <f t="shared" si="1166"/>
        <v>-</v>
      </c>
      <c r="U6148" s="560">
        <f t="shared" si="1167"/>
        <v>0</v>
      </c>
      <c r="V6148" s="560">
        <f t="shared" si="1168"/>
        <v>0</v>
      </c>
      <c r="W6148" s="560">
        <f t="shared" si="1169"/>
        <v>0</v>
      </c>
    </row>
    <row r="6149" spans="1:23" ht="21" customHeight="1">
      <c r="A6149" s="316" t="str">
        <f t="shared" si="1160"/>
        <v/>
      </c>
      <c r="B6149" s="316" t="str">
        <f t="shared" si="1161"/>
        <v/>
      </c>
      <c r="C6149" s="316" t="str">
        <f>IF(AND(F6149&lt;&gt;"",G6149&lt;&gt;""),COUNT($C$32:C6148)+1,"")</f>
        <v/>
      </c>
      <c r="D6149" s="292" t="str">
        <f t="shared" si="1162"/>
        <v/>
      </c>
      <c r="E6149" s="292" t="str">
        <f t="shared" si="1163"/>
        <v/>
      </c>
      <c r="F6149" s="316"/>
      <c r="G6149" s="316"/>
      <c r="H6149" s="317"/>
      <c r="I6149" s="316" t="s">
        <v>445</v>
      </c>
      <c r="J6149" s="318"/>
      <c r="K6149" s="319"/>
      <c r="L6149" s="292" t="s">
        <v>446</v>
      </c>
      <c r="M6149" s="324"/>
      <c r="N6149" s="294" t="str">
        <f t="shared" si="1164"/>
        <v/>
      </c>
      <c r="O6149" s="319"/>
      <c r="P6149" s="296" t="str">
        <f t="shared" si="1165"/>
        <v/>
      </c>
      <c r="Q6149" s="552"/>
      <c r="R6149" s="551"/>
      <c r="S6149" s="291"/>
      <c r="T6149" t="str">
        <f t="shared" si="1166"/>
        <v>-</v>
      </c>
      <c r="U6149" s="560">
        <f t="shared" si="1167"/>
        <v>0</v>
      </c>
      <c r="V6149" s="560">
        <f t="shared" si="1168"/>
        <v>0</v>
      </c>
      <c r="W6149" s="560">
        <f t="shared" si="1169"/>
        <v>0</v>
      </c>
    </row>
    <row r="6150" spans="1:23" ht="21" customHeight="1">
      <c r="A6150" s="316" t="str">
        <f t="shared" si="1160"/>
        <v/>
      </c>
      <c r="B6150" s="316" t="str">
        <f t="shared" si="1161"/>
        <v/>
      </c>
      <c r="C6150" s="316" t="str">
        <f>IF(AND(F6150&lt;&gt;"",G6150&lt;&gt;""),COUNT($C$32:C6149)+1,"")</f>
        <v/>
      </c>
      <c r="D6150" s="292" t="str">
        <f t="shared" si="1162"/>
        <v/>
      </c>
      <c r="E6150" s="292" t="str">
        <f t="shared" si="1163"/>
        <v/>
      </c>
      <c r="F6150" s="316"/>
      <c r="G6150" s="316"/>
      <c r="H6150" s="317"/>
      <c r="I6150" s="316" t="s">
        <v>445</v>
      </c>
      <c r="J6150" s="318"/>
      <c r="K6150" s="319"/>
      <c r="L6150" s="292" t="s">
        <v>446</v>
      </c>
      <c r="M6150" s="324"/>
      <c r="N6150" s="294" t="str">
        <f t="shared" si="1164"/>
        <v/>
      </c>
      <c r="O6150" s="319"/>
      <c r="P6150" s="296" t="str">
        <f t="shared" si="1165"/>
        <v/>
      </c>
      <c r="Q6150" s="552"/>
      <c r="R6150" s="551"/>
      <c r="S6150" s="291"/>
      <c r="T6150" t="str">
        <f t="shared" si="1166"/>
        <v>-</v>
      </c>
      <c r="U6150" s="560">
        <f t="shared" si="1167"/>
        <v>0</v>
      </c>
      <c r="V6150" s="560">
        <f t="shared" si="1168"/>
        <v>0</v>
      </c>
      <c r="W6150" s="560">
        <f t="shared" si="1169"/>
        <v>0</v>
      </c>
    </row>
    <row r="6151" spans="1:23" ht="21" customHeight="1">
      <c r="A6151" s="316" t="str">
        <f t="shared" si="1160"/>
        <v/>
      </c>
      <c r="B6151" s="316" t="str">
        <f t="shared" si="1161"/>
        <v/>
      </c>
      <c r="C6151" s="316" t="str">
        <f>IF(AND(F6151&lt;&gt;"",G6151&lt;&gt;""),COUNT($C$32:C6150)+1,"")</f>
        <v/>
      </c>
      <c r="D6151" s="292" t="str">
        <f t="shared" si="1162"/>
        <v/>
      </c>
      <c r="E6151" s="292" t="str">
        <f t="shared" si="1163"/>
        <v/>
      </c>
      <c r="F6151" s="316"/>
      <c r="G6151" s="316"/>
      <c r="H6151" s="317"/>
      <c r="I6151" s="316" t="s">
        <v>445</v>
      </c>
      <c r="J6151" s="318"/>
      <c r="K6151" s="319"/>
      <c r="L6151" s="292" t="s">
        <v>446</v>
      </c>
      <c r="M6151" s="324"/>
      <c r="N6151" s="294" t="str">
        <f t="shared" si="1164"/>
        <v/>
      </c>
      <c r="O6151" s="319"/>
      <c r="P6151" s="296" t="str">
        <f t="shared" si="1165"/>
        <v/>
      </c>
      <c r="Q6151" s="552"/>
      <c r="R6151" s="551"/>
      <c r="S6151" s="291"/>
      <c r="T6151" t="str">
        <f t="shared" si="1166"/>
        <v>-</v>
      </c>
      <c r="U6151" s="560">
        <f t="shared" si="1167"/>
        <v>0</v>
      </c>
      <c r="V6151" s="560">
        <f t="shared" si="1168"/>
        <v>0</v>
      </c>
      <c r="W6151" s="560">
        <f t="shared" si="1169"/>
        <v>0</v>
      </c>
    </row>
    <row r="6152" spans="1:23" ht="21" customHeight="1">
      <c r="A6152" s="316" t="str">
        <f t="shared" si="1160"/>
        <v/>
      </c>
      <c r="B6152" s="316" t="str">
        <f t="shared" si="1161"/>
        <v/>
      </c>
      <c r="C6152" s="316" t="str">
        <f>IF(AND(F6152&lt;&gt;"",G6152&lt;&gt;""),COUNT($C$32:C6151)+1,"")</f>
        <v/>
      </c>
      <c r="D6152" s="292" t="str">
        <f t="shared" si="1162"/>
        <v/>
      </c>
      <c r="E6152" s="292" t="str">
        <f t="shared" si="1163"/>
        <v/>
      </c>
      <c r="F6152" s="316"/>
      <c r="G6152" s="316"/>
      <c r="H6152" s="317"/>
      <c r="I6152" s="316" t="s">
        <v>445</v>
      </c>
      <c r="J6152" s="318"/>
      <c r="K6152" s="319"/>
      <c r="L6152" s="292" t="s">
        <v>446</v>
      </c>
      <c r="M6152" s="324"/>
      <c r="N6152" s="294" t="str">
        <f t="shared" si="1164"/>
        <v/>
      </c>
      <c r="O6152" s="319"/>
      <c r="P6152" s="296" t="str">
        <f t="shared" si="1165"/>
        <v/>
      </c>
      <c r="Q6152" s="552"/>
      <c r="R6152" s="551"/>
      <c r="S6152" s="291"/>
      <c r="T6152" t="str">
        <f t="shared" si="1166"/>
        <v>-</v>
      </c>
      <c r="U6152" s="560">
        <f t="shared" si="1167"/>
        <v>0</v>
      </c>
      <c r="V6152" s="560">
        <f t="shared" si="1168"/>
        <v>0</v>
      </c>
      <c r="W6152" s="560">
        <f t="shared" si="1169"/>
        <v>0</v>
      </c>
    </row>
    <row r="6153" spans="1:23" ht="21" customHeight="1">
      <c r="A6153" s="316" t="str">
        <f t="shared" si="1160"/>
        <v/>
      </c>
      <c r="B6153" s="316" t="str">
        <f t="shared" si="1161"/>
        <v/>
      </c>
      <c r="C6153" s="316" t="str">
        <f>IF(AND(F6153&lt;&gt;"",G6153&lt;&gt;""),COUNT($C$32:C6152)+1,"")</f>
        <v/>
      </c>
      <c r="D6153" s="292" t="str">
        <f t="shared" si="1162"/>
        <v/>
      </c>
      <c r="E6153" s="292" t="str">
        <f t="shared" si="1163"/>
        <v/>
      </c>
      <c r="F6153" s="316"/>
      <c r="G6153" s="316"/>
      <c r="H6153" s="317"/>
      <c r="I6153" s="316" t="s">
        <v>445</v>
      </c>
      <c r="J6153" s="318"/>
      <c r="K6153" s="319"/>
      <c r="L6153" s="292" t="s">
        <v>446</v>
      </c>
      <c r="M6153" s="324"/>
      <c r="N6153" s="294" t="str">
        <f t="shared" si="1164"/>
        <v/>
      </c>
      <c r="O6153" s="319"/>
      <c r="P6153" s="296" t="str">
        <f t="shared" si="1165"/>
        <v/>
      </c>
      <c r="Q6153" s="552"/>
      <c r="R6153" s="551"/>
      <c r="S6153" s="291"/>
      <c r="T6153" t="str">
        <f t="shared" si="1166"/>
        <v>-</v>
      </c>
      <c r="U6153" s="560">
        <f t="shared" si="1167"/>
        <v>0</v>
      </c>
      <c r="V6153" s="560">
        <f t="shared" si="1168"/>
        <v>0</v>
      </c>
      <c r="W6153" s="560">
        <f t="shared" si="1169"/>
        <v>0</v>
      </c>
    </row>
    <row r="6154" spans="1:23" ht="21" customHeight="1">
      <c r="A6154" s="316" t="str">
        <f t="shared" si="1160"/>
        <v/>
      </c>
      <c r="B6154" s="316" t="str">
        <f t="shared" si="1161"/>
        <v/>
      </c>
      <c r="C6154" s="316" t="str">
        <f>IF(AND(F6154&lt;&gt;"",G6154&lt;&gt;""),COUNT($C$32:C6153)+1,"")</f>
        <v/>
      </c>
      <c r="D6154" s="292" t="str">
        <f t="shared" si="1162"/>
        <v/>
      </c>
      <c r="E6154" s="292" t="str">
        <f t="shared" si="1163"/>
        <v/>
      </c>
      <c r="F6154" s="316"/>
      <c r="G6154" s="316"/>
      <c r="H6154" s="317"/>
      <c r="I6154" s="316" t="s">
        <v>445</v>
      </c>
      <c r="J6154" s="318"/>
      <c r="K6154" s="319"/>
      <c r="L6154" s="292" t="s">
        <v>446</v>
      </c>
      <c r="M6154" s="324"/>
      <c r="N6154" s="294" t="str">
        <f t="shared" si="1164"/>
        <v/>
      </c>
      <c r="O6154" s="319"/>
      <c r="P6154" s="296" t="str">
        <f t="shared" si="1165"/>
        <v/>
      </c>
      <c r="Q6154" s="552"/>
      <c r="R6154" s="551"/>
      <c r="S6154" s="291"/>
      <c r="T6154" t="str">
        <f t="shared" si="1166"/>
        <v>-</v>
      </c>
      <c r="U6154" s="560">
        <f t="shared" si="1167"/>
        <v>0</v>
      </c>
      <c r="V6154" s="560">
        <f t="shared" si="1168"/>
        <v>0</v>
      </c>
      <c r="W6154" s="560">
        <f t="shared" si="1169"/>
        <v>0</v>
      </c>
    </row>
    <row r="6155" spans="1:23" ht="21" customHeight="1">
      <c r="A6155" s="316" t="str">
        <f t="shared" si="1160"/>
        <v/>
      </c>
      <c r="B6155" s="316" t="str">
        <f t="shared" si="1161"/>
        <v/>
      </c>
      <c r="C6155" s="316" t="str">
        <f>IF(AND(F6155&lt;&gt;"",G6155&lt;&gt;""),COUNT($C$32:C6154)+1,"")</f>
        <v/>
      </c>
      <c r="D6155" s="292" t="str">
        <f t="shared" si="1162"/>
        <v/>
      </c>
      <c r="E6155" s="292" t="str">
        <f t="shared" si="1163"/>
        <v/>
      </c>
      <c r="F6155" s="316"/>
      <c r="G6155" s="316"/>
      <c r="H6155" s="317"/>
      <c r="I6155" s="316" t="s">
        <v>445</v>
      </c>
      <c r="J6155" s="318"/>
      <c r="K6155" s="319"/>
      <c r="L6155" s="292" t="s">
        <v>446</v>
      </c>
      <c r="M6155" s="324"/>
      <c r="N6155" s="294" t="str">
        <f t="shared" si="1164"/>
        <v/>
      </c>
      <c r="O6155" s="319"/>
      <c r="P6155" s="296" t="str">
        <f t="shared" si="1165"/>
        <v/>
      </c>
      <c r="Q6155" s="552"/>
      <c r="R6155" s="551"/>
      <c r="S6155" s="291"/>
      <c r="T6155" t="str">
        <f t="shared" si="1166"/>
        <v>-</v>
      </c>
      <c r="U6155" s="560">
        <f t="shared" si="1167"/>
        <v>0</v>
      </c>
      <c r="V6155" s="560">
        <f t="shared" si="1168"/>
        <v>0</v>
      </c>
      <c r="W6155" s="560">
        <f t="shared" si="1169"/>
        <v>0</v>
      </c>
    </row>
    <row r="6156" spans="1:23" ht="21" customHeight="1">
      <c r="A6156" s="316" t="str">
        <f t="shared" si="1160"/>
        <v/>
      </c>
      <c r="B6156" s="316" t="str">
        <f t="shared" si="1161"/>
        <v/>
      </c>
      <c r="C6156" s="316" t="str">
        <f>IF(AND(F6156&lt;&gt;"",G6156&lt;&gt;""),COUNT($C$32:C6155)+1,"")</f>
        <v/>
      </c>
      <c r="D6156" s="292" t="str">
        <f t="shared" si="1162"/>
        <v/>
      </c>
      <c r="E6156" s="292" t="str">
        <f t="shared" si="1163"/>
        <v/>
      </c>
      <c r="F6156" s="316"/>
      <c r="G6156" s="316"/>
      <c r="H6156" s="317"/>
      <c r="I6156" s="316" t="s">
        <v>445</v>
      </c>
      <c r="J6156" s="318"/>
      <c r="K6156" s="319"/>
      <c r="L6156" s="292" t="s">
        <v>446</v>
      </c>
      <c r="M6156" s="324"/>
      <c r="N6156" s="294" t="str">
        <f t="shared" si="1164"/>
        <v/>
      </c>
      <c r="O6156" s="319"/>
      <c r="P6156" s="296" t="str">
        <f t="shared" si="1165"/>
        <v/>
      </c>
      <c r="Q6156" s="552"/>
      <c r="R6156" s="551"/>
      <c r="S6156" s="291"/>
      <c r="T6156" t="str">
        <f t="shared" si="1166"/>
        <v>-</v>
      </c>
      <c r="U6156" s="560">
        <f t="shared" si="1167"/>
        <v>0</v>
      </c>
      <c r="V6156" s="560">
        <f t="shared" si="1168"/>
        <v>0</v>
      </c>
      <c r="W6156" s="560">
        <f t="shared" si="1169"/>
        <v>0</v>
      </c>
    </row>
    <row r="6157" spans="1:23" ht="21" customHeight="1">
      <c r="A6157" s="316" t="str">
        <f t="shared" si="1160"/>
        <v/>
      </c>
      <c r="B6157" s="316" t="str">
        <f t="shared" si="1161"/>
        <v/>
      </c>
      <c r="C6157" s="316" t="str">
        <f>IF(AND(F6157&lt;&gt;"",G6157&lt;&gt;""),COUNT($C$32:C6156)+1,"")</f>
        <v/>
      </c>
      <c r="D6157" s="292" t="str">
        <f t="shared" si="1162"/>
        <v/>
      </c>
      <c r="E6157" s="292" t="str">
        <f t="shared" si="1163"/>
        <v/>
      </c>
      <c r="F6157" s="316"/>
      <c r="G6157" s="316"/>
      <c r="H6157" s="317"/>
      <c r="I6157" s="316" t="s">
        <v>445</v>
      </c>
      <c r="J6157" s="318"/>
      <c r="K6157" s="319"/>
      <c r="L6157" s="292" t="s">
        <v>446</v>
      </c>
      <c r="M6157" s="324"/>
      <c r="N6157" s="294" t="str">
        <f t="shared" si="1164"/>
        <v/>
      </c>
      <c r="O6157" s="319"/>
      <c r="P6157" s="296" t="str">
        <f t="shared" si="1165"/>
        <v/>
      </c>
      <c r="Q6157" s="552"/>
      <c r="R6157" s="551"/>
      <c r="S6157" s="291"/>
      <c r="T6157" t="str">
        <f t="shared" si="1166"/>
        <v>-</v>
      </c>
      <c r="U6157" s="560">
        <f t="shared" si="1167"/>
        <v>0</v>
      </c>
      <c r="V6157" s="560">
        <f t="shared" si="1168"/>
        <v>0</v>
      </c>
      <c r="W6157" s="560">
        <f t="shared" si="1169"/>
        <v>0</v>
      </c>
    </row>
    <row r="6158" spans="1:23" ht="21" customHeight="1">
      <c r="A6158" s="316" t="str">
        <f t="shared" si="1160"/>
        <v/>
      </c>
      <c r="B6158" s="316" t="str">
        <f t="shared" si="1161"/>
        <v/>
      </c>
      <c r="C6158" s="316" t="str">
        <f>IF(AND(F6158&lt;&gt;"",G6158&lt;&gt;""),COUNT($C$32:C6157)+1,"")</f>
        <v/>
      </c>
      <c r="D6158" s="292" t="str">
        <f t="shared" si="1162"/>
        <v/>
      </c>
      <c r="E6158" s="292" t="str">
        <f t="shared" si="1163"/>
        <v/>
      </c>
      <c r="F6158" s="316"/>
      <c r="G6158" s="316"/>
      <c r="H6158" s="317"/>
      <c r="I6158" s="316" t="s">
        <v>445</v>
      </c>
      <c r="J6158" s="318"/>
      <c r="K6158" s="319"/>
      <c r="L6158" s="292" t="s">
        <v>446</v>
      </c>
      <c r="M6158" s="324"/>
      <c r="N6158" s="294" t="str">
        <f t="shared" si="1164"/>
        <v/>
      </c>
      <c r="O6158" s="319"/>
      <c r="P6158" s="296" t="str">
        <f t="shared" si="1165"/>
        <v/>
      </c>
      <c r="Q6158" s="552"/>
      <c r="R6158" s="551"/>
      <c r="S6158" s="291"/>
      <c r="T6158" t="str">
        <f t="shared" si="1166"/>
        <v>-</v>
      </c>
      <c r="U6158" s="560">
        <f t="shared" si="1167"/>
        <v>0</v>
      </c>
      <c r="V6158" s="560">
        <f t="shared" si="1168"/>
        <v>0</v>
      </c>
      <c r="W6158" s="560">
        <f t="shared" si="1169"/>
        <v>0</v>
      </c>
    </row>
    <row r="6159" spans="1:23" ht="21" customHeight="1">
      <c r="A6159" s="316" t="str">
        <f t="shared" si="1160"/>
        <v/>
      </c>
      <c r="B6159" s="316" t="str">
        <f t="shared" si="1161"/>
        <v/>
      </c>
      <c r="C6159" s="316" t="str">
        <f>IF(AND(F6159&lt;&gt;"",G6159&lt;&gt;""),COUNT($C$32:C6158)+1,"")</f>
        <v/>
      </c>
      <c r="D6159" s="292" t="str">
        <f t="shared" si="1162"/>
        <v/>
      </c>
      <c r="E6159" s="292" t="str">
        <f t="shared" si="1163"/>
        <v/>
      </c>
      <c r="F6159" s="316"/>
      <c r="G6159" s="316"/>
      <c r="H6159" s="317"/>
      <c r="I6159" s="316" t="s">
        <v>445</v>
      </c>
      <c r="J6159" s="318"/>
      <c r="K6159" s="319"/>
      <c r="L6159" s="292" t="s">
        <v>446</v>
      </c>
      <c r="M6159" s="324"/>
      <c r="N6159" s="294" t="str">
        <f t="shared" si="1164"/>
        <v/>
      </c>
      <c r="O6159" s="319"/>
      <c r="P6159" s="296" t="str">
        <f t="shared" si="1165"/>
        <v/>
      </c>
      <c r="Q6159" s="552"/>
      <c r="R6159" s="551"/>
      <c r="S6159" s="291"/>
      <c r="T6159" t="str">
        <f t="shared" si="1166"/>
        <v>-</v>
      </c>
      <c r="U6159" s="560">
        <f t="shared" si="1167"/>
        <v>0</v>
      </c>
      <c r="V6159" s="560">
        <f t="shared" si="1168"/>
        <v>0</v>
      </c>
      <c r="W6159" s="560">
        <f t="shared" si="1169"/>
        <v>0</v>
      </c>
    </row>
    <row r="6160" spans="1:23" ht="21" customHeight="1">
      <c r="A6160" s="316" t="str">
        <f t="shared" si="1160"/>
        <v/>
      </c>
      <c r="B6160" s="316" t="str">
        <f t="shared" si="1161"/>
        <v/>
      </c>
      <c r="C6160" s="316" t="str">
        <f>IF(AND(F6160&lt;&gt;"",G6160&lt;&gt;""),COUNT($C$32:C6159)+1,"")</f>
        <v/>
      </c>
      <c r="D6160" s="292" t="str">
        <f t="shared" si="1162"/>
        <v/>
      </c>
      <c r="E6160" s="292" t="str">
        <f t="shared" si="1163"/>
        <v/>
      </c>
      <c r="F6160" s="316"/>
      <c r="G6160" s="316"/>
      <c r="H6160" s="317"/>
      <c r="I6160" s="316" t="s">
        <v>445</v>
      </c>
      <c r="J6160" s="318"/>
      <c r="K6160" s="319"/>
      <c r="L6160" s="292" t="s">
        <v>446</v>
      </c>
      <c r="M6160" s="324"/>
      <c r="N6160" s="294" t="str">
        <f t="shared" si="1164"/>
        <v/>
      </c>
      <c r="O6160" s="319"/>
      <c r="P6160" s="296" t="str">
        <f t="shared" si="1165"/>
        <v/>
      </c>
      <c r="Q6160" s="552"/>
      <c r="R6160" s="551"/>
      <c r="S6160" s="291"/>
      <c r="T6160" t="str">
        <f t="shared" si="1166"/>
        <v>-</v>
      </c>
      <c r="U6160" s="560">
        <f t="shared" si="1167"/>
        <v>0</v>
      </c>
      <c r="V6160" s="560">
        <f t="shared" si="1168"/>
        <v>0</v>
      </c>
      <c r="W6160" s="560">
        <f t="shared" si="1169"/>
        <v>0</v>
      </c>
    </row>
    <row r="6161" spans="1:23" ht="21" customHeight="1">
      <c r="A6161" s="316" t="str">
        <f t="shared" si="1160"/>
        <v/>
      </c>
      <c r="B6161" s="316" t="str">
        <f t="shared" si="1161"/>
        <v/>
      </c>
      <c r="C6161" s="316" t="str">
        <f>IF(AND(F6161&lt;&gt;"",G6161&lt;&gt;""),COUNT($C$32:C6160)+1,"")</f>
        <v/>
      </c>
      <c r="D6161" s="292" t="str">
        <f t="shared" si="1162"/>
        <v/>
      </c>
      <c r="E6161" s="292" t="str">
        <f t="shared" si="1163"/>
        <v/>
      </c>
      <c r="F6161" s="316"/>
      <c r="G6161" s="316"/>
      <c r="H6161" s="317"/>
      <c r="I6161" s="316" t="s">
        <v>445</v>
      </c>
      <c r="J6161" s="318"/>
      <c r="K6161" s="319"/>
      <c r="L6161" s="292" t="s">
        <v>446</v>
      </c>
      <c r="M6161" s="324"/>
      <c r="N6161" s="294" t="str">
        <f t="shared" si="1164"/>
        <v/>
      </c>
      <c r="O6161" s="319"/>
      <c r="P6161" s="296" t="str">
        <f t="shared" si="1165"/>
        <v/>
      </c>
      <c r="Q6161" s="552"/>
      <c r="R6161" s="551"/>
      <c r="S6161" s="291"/>
      <c r="T6161" t="str">
        <f t="shared" si="1166"/>
        <v>-</v>
      </c>
      <c r="U6161" s="560">
        <f t="shared" si="1167"/>
        <v>0</v>
      </c>
      <c r="V6161" s="560">
        <f t="shared" si="1168"/>
        <v>0</v>
      </c>
      <c r="W6161" s="560">
        <f t="shared" si="1169"/>
        <v>0</v>
      </c>
    </row>
    <row r="6162" spans="1:23" ht="21" customHeight="1">
      <c r="A6162" s="316" t="str">
        <f t="shared" si="1160"/>
        <v/>
      </c>
      <c r="B6162" s="316" t="str">
        <f t="shared" si="1161"/>
        <v/>
      </c>
      <c r="C6162" s="316" t="str">
        <f>IF(AND(F6162&lt;&gt;"",G6162&lt;&gt;""),COUNT($C$32:C6161)+1,"")</f>
        <v/>
      </c>
      <c r="D6162" s="292" t="str">
        <f t="shared" si="1162"/>
        <v/>
      </c>
      <c r="E6162" s="292" t="str">
        <f t="shared" si="1163"/>
        <v/>
      </c>
      <c r="F6162" s="316"/>
      <c r="G6162" s="316"/>
      <c r="H6162" s="317"/>
      <c r="I6162" s="316" t="s">
        <v>445</v>
      </c>
      <c r="J6162" s="318"/>
      <c r="K6162" s="319"/>
      <c r="L6162" s="292" t="s">
        <v>446</v>
      </c>
      <c r="M6162" s="324"/>
      <c r="N6162" s="294" t="str">
        <f t="shared" si="1164"/>
        <v/>
      </c>
      <c r="O6162" s="319"/>
      <c r="P6162" s="296" t="str">
        <f t="shared" si="1165"/>
        <v/>
      </c>
      <c r="Q6162" s="552"/>
      <c r="R6162" s="551"/>
      <c r="S6162" s="291"/>
      <c r="T6162" t="str">
        <f t="shared" si="1166"/>
        <v>-</v>
      </c>
      <c r="U6162" s="560">
        <f t="shared" si="1167"/>
        <v>0</v>
      </c>
      <c r="V6162" s="560">
        <f t="shared" si="1168"/>
        <v>0</v>
      </c>
      <c r="W6162" s="560">
        <f t="shared" si="1169"/>
        <v>0</v>
      </c>
    </row>
    <row r="6163" spans="1:23" ht="21" customHeight="1">
      <c r="A6163" s="316" t="str">
        <f t="shared" si="1160"/>
        <v/>
      </c>
      <c r="B6163" s="316" t="str">
        <f t="shared" si="1161"/>
        <v/>
      </c>
      <c r="C6163" s="316" t="str">
        <f>IF(AND(F6163&lt;&gt;"",G6163&lt;&gt;""),COUNT($C$32:C6162)+1,"")</f>
        <v/>
      </c>
      <c r="D6163" s="292" t="str">
        <f t="shared" si="1162"/>
        <v/>
      </c>
      <c r="E6163" s="292" t="str">
        <f t="shared" si="1163"/>
        <v/>
      </c>
      <c r="F6163" s="316"/>
      <c r="G6163" s="316"/>
      <c r="H6163" s="317"/>
      <c r="I6163" s="316" t="s">
        <v>445</v>
      </c>
      <c r="J6163" s="318"/>
      <c r="K6163" s="319"/>
      <c r="L6163" s="292" t="s">
        <v>446</v>
      </c>
      <c r="M6163" s="324"/>
      <c r="N6163" s="294" t="str">
        <f t="shared" si="1164"/>
        <v/>
      </c>
      <c r="O6163" s="319"/>
      <c r="P6163" s="296" t="str">
        <f t="shared" si="1165"/>
        <v/>
      </c>
      <c r="Q6163" s="552"/>
      <c r="R6163" s="551"/>
      <c r="S6163" s="291"/>
      <c r="T6163" t="str">
        <f t="shared" si="1166"/>
        <v>-</v>
      </c>
      <c r="U6163" s="560">
        <f t="shared" si="1167"/>
        <v>0</v>
      </c>
      <c r="V6163" s="560">
        <f t="shared" si="1168"/>
        <v>0</v>
      </c>
      <c r="W6163" s="560">
        <f t="shared" si="1169"/>
        <v>0</v>
      </c>
    </row>
    <row r="6164" spans="1:23" ht="21" customHeight="1">
      <c r="A6164" s="316" t="str">
        <f t="shared" si="1160"/>
        <v/>
      </c>
      <c r="B6164" s="316" t="str">
        <f t="shared" si="1161"/>
        <v/>
      </c>
      <c r="C6164" s="316" t="str">
        <f>IF(AND(F6164&lt;&gt;"",G6164&lt;&gt;""),COUNT($C$32:C6163)+1,"")</f>
        <v/>
      </c>
      <c r="D6164" s="292" t="str">
        <f t="shared" si="1162"/>
        <v/>
      </c>
      <c r="E6164" s="292" t="str">
        <f t="shared" si="1163"/>
        <v/>
      </c>
      <c r="F6164" s="316"/>
      <c r="G6164" s="316"/>
      <c r="H6164" s="317"/>
      <c r="I6164" s="316" t="s">
        <v>445</v>
      </c>
      <c r="J6164" s="318"/>
      <c r="K6164" s="319"/>
      <c r="L6164" s="292" t="s">
        <v>446</v>
      </c>
      <c r="M6164" s="324"/>
      <c r="N6164" s="294" t="str">
        <f t="shared" si="1164"/>
        <v/>
      </c>
      <c r="O6164" s="319"/>
      <c r="P6164" s="296" t="str">
        <f t="shared" si="1165"/>
        <v/>
      </c>
      <c r="Q6164" s="552"/>
      <c r="R6164" s="551"/>
      <c r="S6164" s="291"/>
      <c r="T6164" t="str">
        <f t="shared" si="1166"/>
        <v>-</v>
      </c>
      <c r="U6164" s="560">
        <f t="shared" si="1167"/>
        <v>0</v>
      </c>
      <c r="V6164" s="560">
        <f t="shared" si="1168"/>
        <v>0</v>
      </c>
      <c r="W6164" s="560">
        <f t="shared" si="1169"/>
        <v>0</v>
      </c>
    </row>
    <row r="6165" spans="1:23" ht="21" customHeight="1">
      <c r="A6165" s="316" t="str">
        <f t="shared" si="1160"/>
        <v/>
      </c>
      <c r="B6165" s="316" t="str">
        <f t="shared" si="1161"/>
        <v/>
      </c>
      <c r="C6165" s="316" t="str">
        <f>IF(AND(F6165&lt;&gt;"",G6165&lt;&gt;""),COUNT($C$32:C6164)+1,"")</f>
        <v/>
      </c>
      <c r="D6165" s="292" t="str">
        <f t="shared" si="1162"/>
        <v/>
      </c>
      <c r="E6165" s="292" t="str">
        <f t="shared" si="1163"/>
        <v/>
      </c>
      <c r="F6165" s="316"/>
      <c r="G6165" s="316"/>
      <c r="H6165" s="317"/>
      <c r="I6165" s="316" t="s">
        <v>445</v>
      </c>
      <c r="J6165" s="318"/>
      <c r="K6165" s="319"/>
      <c r="L6165" s="292" t="s">
        <v>446</v>
      </c>
      <c r="M6165" s="324"/>
      <c r="N6165" s="294" t="str">
        <f t="shared" si="1164"/>
        <v/>
      </c>
      <c r="O6165" s="319"/>
      <c r="P6165" s="296" t="str">
        <f t="shared" si="1165"/>
        <v/>
      </c>
      <c r="Q6165" s="552"/>
      <c r="R6165" s="551"/>
      <c r="S6165" s="291"/>
      <c r="T6165" t="str">
        <f t="shared" si="1166"/>
        <v>-</v>
      </c>
      <c r="U6165" s="560">
        <f t="shared" si="1167"/>
        <v>0</v>
      </c>
      <c r="V6165" s="560">
        <f t="shared" si="1168"/>
        <v>0</v>
      </c>
      <c r="W6165" s="560">
        <f t="shared" si="1169"/>
        <v>0</v>
      </c>
    </row>
    <row r="6166" spans="1:23" ht="21" customHeight="1">
      <c r="A6166" s="316" t="str">
        <f t="shared" si="1160"/>
        <v/>
      </c>
      <c r="B6166" s="316" t="str">
        <f t="shared" si="1161"/>
        <v/>
      </c>
      <c r="C6166" s="316" t="str">
        <f>IF(AND(F6166&lt;&gt;"",G6166&lt;&gt;""),COUNT($C$32:C6165)+1,"")</f>
        <v/>
      </c>
      <c r="D6166" s="292" t="str">
        <f t="shared" si="1162"/>
        <v/>
      </c>
      <c r="E6166" s="292" t="str">
        <f t="shared" si="1163"/>
        <v/>
      </c>
      <c r="F6166" s="316"/>
      <c r="G6166" s="316"/>
      <c r="H6166" s="317"/>
      <c r="I6166" s="316" t="s">
        <v>445</v>
      </c>
      <c r="J6166" s="318"/>
      <c r="K6166" s="319"/>
      <c r="L6166" s="292" t="s">
        <v>446</v>
      </c>
      <c r="M6166" s="324"/>
      <c r="N6166" s="294" t="str">
        <f t="shared" si="1164"/>
        <v/>
      </c>
      <c r="O6166" s="319"/>
      <c r="P6166" s="296" t="str">
        <f t="shared" si="1165"/>
        <v/>
      </c>
      <c r="Q6166" s="552"/>
      <c r="R6166" s="551"/>
      <c r="S6166" s="291"/>
      <c r="T6166" t="str">
        <f t="shared" si="1166"/>
        <v>-</v>
      </c>
      <c r="U6166" s="560">
        <f t="shared" si="1167"/>
        <v>0</v>
      </c>
      <c r="V6166" s="560">
        <f t="shared" si="1168"/>
        <v>0</v>
      </c>
      <c r="W6166" s="560">
        <f t="shared" si="1169"/>
        <v>0</v>
      </c>
    </row>
    <row r="6167" spans="1:23" ht="21" customHeight="1">
      <c r="A6167" s="316" t="str">
        <f t="shared" si="1160"/>
        <v/>
      </c>
      <c r="B6167" s="316" t="str">
        <f t="shared" si="1161"/>
        <v/>
      </c>
      <c r="C6167" s="316" t="str">
        <f>IF(AND(F6167&lt;&gt;"",G6167&lt;&gt;""),COUNT($C$32:C6166)+1,"")</f>
        <v/>
      </c>
      <c r="D6167" s="292" t="str">
        <f t="shared" si="1162"/>
        <v/>
      </c>
      <c r="E6167" s="292" t="str">
        <f t="shared" si="1163"/>
        <v/>
      </c>
      <c r="F6167" s="316"/>
      <c r="G6167" s="316"/>
      <c r="H6167" s="317"/>
      <c r="I6167" s="316" t="s">
        <v>445</v>
      </c>
      <c r="J6167" s="318"/>
      <c r="K6167" s="319"/>
      <c r="L6167" s="292" t="s">
        <v>446</v>
      </c>
      <c r="M6167" s="324"/>
      <c r="N6167" s="294" t="str">
        <f t="shared" si="1164"/>
        <v/>
      </c>
      <c r="O6167" s="319"/>
      <c r="P6167" s="296" t="str">
        <f t="shared" si="1165"/>
        <v/>
      </c>
      <c r="Q6167" s="552"/>
      <c r="R6167" s="551"/>
      <c r="S6167" s="291"/>
      <c r="T6167" t="str">
        <f t="shared" si="1166"/>
        <v>-</v>
      </c>
      <c r="U6167" s="560">
        <f t="shared" si="1167"/>
        <v>0</v>
      </c>
      <c r="V6167" s="560">
        <f t="shared" si="1168"/>
        <v>0</v>
      </c>
      <c r="W6167" s="560">
        <f t="shared" si="1169"/>
        <v>0</v>
      </c>
    </row>
    <row r="6168" spans="1:23" ht="21" customHeight="1">
      <c r="A6168" s="316" t="str">
        <f t="shared" si="1160"/>
        <v/>
      </c>
      <c r="B6168" s="316" t="str">
        <f t="shared" si="1161"/>
        <v/>
      </c>
      <c r="C6168" s="316" t="str">
        <f>IF(AND(F6168&lt;&gt;"",G6168&lt;&gt;""),COUNT($C$32:C6167)+1,"")</f>
        <v/>
      </c>
      <c r="D6168" s="292" t="str">
        <f t="shared" si="1162"/>
        <v/>
      </c>
      <c r="E6168" s="292" t="str">
        <f t="shared" si="1163"/>
        <v/>
      </c>
      <c r="F6168" s="316"/>
      <c r="G6168" s="316"/>
      <c r="H6168" s="317"/>
      <c r="I6168" s="316" t="s">
        <v>445</v>
      </c>
      <c r="J6168" s="318"/>
      <c r="K6168" s="319"/>
      <c r="L6168" s="292" t="s">
        <v>446</v>
      </c>
      <c r="M6168" s="324"/>
      <c r="N6168" s="294" t="str">
        <f t="shared" si="1164"/>
        <v/>
      </c>
      <c r="O6168" s="319"/>
      <c r="P6168" s="296" t="str">
        <f t="shared" si="1165"/>
        <v/>
      </c>
      <c r="Q6168" s="552"/>
      <c r="R6168" s="551"/>
      <c r="S6168" s="291"/>
      <c r="T6168" t="str">
        <f t="shared" si="1166"/>
        <v>-</v>
      </c>
      <c r="U6168" s="560">
        <f t="shared" si="1167"/>
        <v>0</v>
      </c>
      <c r="V6168" s="560">
        <f t="shared" si="1168"/>
        <v>0</v>
      </c>
      <c r="W6168" s="560">
        <f t="shared" si="1169"/>
        <v>0</v>
      </c>
    </row>
    <row r="6169" spans="1:23" ht="21" customHeight="1">
      <c r="A6169" s="316" t="str">
        <f t="shared" si="1160"/>
        <v/>
      </c>
      <c r="B6169" s="316" t="str">
        <f t="shared" si="1161"/>
        <v/>
      </c>
      <c r="C6169" s="316" t="str">
        <f>IF(AND(F6169&lt;&gt;"",G6169&lt;&gt;""),COUNT($C$32:C6168)+1,"")</f>
        <v/>
      </c>
      <c r="D6169" s="292" t="str">
        <f t="shared" si="1162"/>
        <v/>
      </c>
      <c r="E6169" s="292" t="str">
        <f t="shared" si="1163"/>
        <v/>
      </c>
      <c r="F6169" s="316"/>
      <c r="G6169" s="316"/>
      <c r="H6169" s="317"/>
      <c r="I6169" s="316" t="s">
        <v>445</v>
      </c>
      <c r="J6169" s="318"/>
      <c r="K6169" s="319"/>
      <c r="L6169" s="292" t="s">
        <v>446</v>
      </c>
      <c r="M6169" s="324"/>
      <c r="N6169" s="294" t="str">
        <f t="shared" si="1164"/>
        <v/>
      </c>
      <c r="O6169" s="319"/>
      <c r="P6169" s="296" t="str">
        <f t="shared" si="1165"/>
        <v/>
      </c>
      <c r="Q6169" s="552"/>
      <c r="R6169" s="551"/>
      <c r="S6169" s="291"/>
      <c r="T6169" t="str">
        <f t="shared" si="1166"/>
        <v>-</v>
      </c>
      <c r="U6169" s="560">
        <f t="shared" si="1167"/>
        <v>0</v>
      </c>
      <c r="V6169" s="560">
        <f t="shared" si="1168"/>
        <v>0</v>
      </c>
      <c r="W6169" s="560">
        <f t="shared" si="1169"/>
        <v>0</v>
      </c>
    </row>
    <row r="6170" spans="1:23" ht="21" customHeight="1">
      <c r="A6170" s="316" t="str">
        <f t="shared" si="1160"/>
        <v/>
      </c>
      <c r="B6170" s="316" t="str">
        <f t="shared" si="1161"/>
        <v/>
      </c>
      <c r="C6170" s="316" t="str">
        <f>IF(AND(F6170&lt;&gt;"",G6170&lt;&gt;""),COUNT($C$32:C6169)+1,"")</f>
        <v/>
      </c>
      <c r="D6170" s="292" t="str">
        <f t="shared" si="1162"/>
        <v/>
      </c>
      <c r="E6170" s="292" t="str">
        <f t="shared" si="1163"/>
        <v/>
      </c>
      <c r="F6170" s="316"/>
      <c r="G6170" s="316"/>
      <c r="H6170" s="317"/>
      <c r="I6170" s="316" t="s">
        <v>445</v>
      </c>
      <c r="J6170" s="318"/>
      <c r="K6170" s="319"/>
      <c r="L6170" s="292" t="s">
        <v>446</v>
      </c>
      <c r="M6170" s="324"/>
      <c r="N6170" s="294" t="str">
        <f t="shared" si="1164"/>
        <v/>
      </c>
      <c r="O6170" s="319"/>
      <c r="P6170" s="296" t="str">
        <f t="shared" si="1165"/>
        <v/>
      </c>
      <c r="Q6170" s="552"/>
      <c r="R6170" s="551"/>
      <c r="S6170" s="291"/>
      <c r="T6170" t="str">
        <f t="shared" si="1166"/>
        <v>-</v>
      </c>
      <c r="U6170" s="560">
        <f t="shared" si="1167"/>
        <v>0</v>
      </c>
      <c r="V6170" s="560">
        <f t="shared" si="1168"/>
        <v>0</v>
      </c>
      <c r="W6170" s="560">
        <f t="shared" si="1169"/>
        <v>0</v>
      </c>
    </row>
    <row r="6171" spans="1:23" ht="21" customHeight="1">
      <c r="A6171" s="316" t="str">
        <f t="shared" si="1160"/>
        <v/>
      </c>
      <c r="B6171" s="316" t="str">
        <f t="shared" si="1161"/>
        <v/>
      </c>
      <c r="C6171" s="316" t="str">
        <f>IF(AND(F6171&lt;&gt;"",G6171&lt;&gt;""),COUNT($C$32:C6170)+1,"")</f>
        <v/>
      </c>
      <c r="D6171" s="292" t="str">
        <f t="shared" si="1162"/>
        <v/>
      </c>
      <c r="E6171" s="292" t="str">
        <f t="shared" si="1163"/>
        <v/>
      </c>
      <c r="F6171" s="316"/>
      <c r="G6171" s="316"/>
      <c r="H6171" s="317"/>
      <c r="I6171" s="316" t="s">
        <v>445</v>
      </c>
      <c r="J6171" s="318"/>
      <c r="K6171" s="319"/>
      <c r="L6171" s="292" t="s">
        <v>446</v>
      </c>
      <c r="M6171" s="324"/>
      <c r="N6171" s="294" t="str">
        <f t="shared" si="1164"/>
        <v/>
      </c>
      <c r="O6171" s="319"/>
      <c r="P6171" s="296" t="str">
        <f t="shared" si="1165"/>
        <v/>
      </c>
      <c r="Q6171" s="552"/>
      <c r="R6171" s="551"/>
      <c r="S6171" s="291"/>
      <c r="T6171" t="str">
        <f t="shared" si="1166"/>
        <v>-</v>
      </c>
      <c r="U6171" s="560">
        <f t="shared" si="1167"/>
        <v>0</v>
      </c>
      <c r="V6171" s="560">
        <f t="shared" si="1168"/>
        <v>0</v>
      </c>
      <c r="W6171" s="560">
        <f t="shared" si="1169"/>
        <v>0</v>
      </c>
    </row>
    <row r="6172" spans="1:23" ht="21" customHeight="1">
      <c r="A6172" s="316" t="str">
        <f t="shared" si="1160"/>
        <v/>
      </c>
      <c r="B6172" s="316" t="str">
        <f t="shared" si="1161"/>
        <v/>
      </c>
      <c r="C6172" s="316" t="str">
        <f>IF(AND(F6172&lt;&gt;"",G6172&lt;&gt;""),COUNT($C$32:C6171)+1,"")</f>
        <v/>
      </c>
      <c r="D6172" s="292" t="str">
        <f t="shared" si="1162"/>
        <v/>
      </c>
      <c r="E6172" s="292" t="str">
        <f t="shared" si="1163"/>
        <v/>
      </c>
      <c r="F6172" s="316"/>
      <c r="G6172" s="316"/>
      <c r="H6172" s="317"/>
      <c r="I6172" s="316" t="s">
        <v>445</v>
      </c>
      <c r="J6172" s="318"/>
      <c r="K6172" s="319"/>
      <c r="L6172" s="292" t="s">
        <v>446</v>
      </c>
      <c r="M6172" s="324"/>
      <c r="N6172" s="294" t="str">
        <f t="shared" si="1164"/>
        <v/>
      </c>
      <c r="O6172" s="319"/>
      <c r="P6172" s="296" t="str">
        <f t="shared" si="1165"/>
        <v/>
      </c>
      <c r="Q6172" s="552"/>
      <c r="R6172" s="551"/>
      <c r="S6172" s="291"/>
      <c r="T6172" t="str">
        <f t="shared" si="1166"/>
        <v>-</v>
      </c>
      <c r="U6172" s="560">
        <f t="shared" si="1167"/>
        <v>0</v>
      </c>
      <c r="V6172" s="560">
        <f t="shared" si="1168"/>
        <v>0</v>
      </c>
      <c r="W6172" s="560">
        <f t="shared" si="1169"/>
        <v>0</v>
      </c>
    </row>
    <row r="6173" spans="1:23" ht="21" customHeight="1">
      <c r="A6173" s="316" t="str">
        <f t="shared" si="1160"/>
        <v/>
      </c>
      <c r="B6173" s="316" t="str">
        <f t="shared" si="1161"/>
        <v/>
      </c>
      <c r="C6173" s="316" t="str">
        <f>IF(AND(F6173&lt;&gt;"",G6173&lt;&gt;""),COUNT($C$32:C6172)+1,"")</f>
        <v/>
      </c>
      <c r="D6173" s="292" t="str">
        <f t="shared" si="1162"/>
        <v/>
      </c>
      <c r="E6173" s="292" t="str">
        <f t="shared" si="1163"/>
        <v/>
      </c>
      <c r="F6173" s="316"/>
      <c r="G6173" s="316"/>
      <c r="H6173" s="317"/>
      <c r="I6173" s="316" t="s">
        <v>445</v>
      </c>
      <c r="J6173" s="318"/>
      <c r="K6173" s="319"/>
      <c r="L6173" s="292" t="s">
        <v>446</v>
      </c>
      <c r="M6173" s="324"/>
      <c r="N6173" s="294" t="str">
        <f t="shared" si="1164"/>
        <v/>
      </c>
      <c r="O6173" s="319"/>
      <c r="P6173" s="296" t="str">
        <f t="shared" si="1165"/>
        <v/>
      </c>
      <c r="Q6173" s="552"/>
      <c r="R6173" s="551"/>
      <c r="S6173" s="291"/>
      <c r="T6173" t="str">
        <f t="shared" si="1166"/>
        <v>-</v>
      </c>
      <c r="U6173" s="560">
        <f t="shared" si="1167"/>
        <v>0</v>
      </c>
      <c r="V6173" s="560">
        <f t="shared" si="1168"/>
        <v>0</v>
      </c>
      <c r="W6173" s="560">
        <f t="shared" si="1169"/>
        <v>0</v>
      </c>
    </row>
    <row r="6174" spans="1:23" ht="21" customHeight="1">
      <c r="A6174" s="316" t="str">
        <f t="shared" si="1160"/>
        <v/>
      </c>
      <c r="B6174" s="316" t="str">
        <f t="shared" si="1161"/>
        <v/>
      </c>
      <c r="C6174" s="316" t="str">
        <f>IF(AND(F6174&lt;&gt;"",G6174&lt;&gt;""),COUNT($C$32:C6173)+1,"")</f>
        <v/>
      </c>
      <c r="D6174" s="292" t="str">
        <f t="shared" si="1162"/>
        <v/>
      </c>
      <c r="E6174" s="292" t="str">
        <f t="shared" si="1163"/>
        <v/>
      </c>
      <c r="F6174" s="316"/>
      <c r="G6174" s="316"/>
      <c r="H6174" s="317"/>
      <c r="I6174" s="316" t="s">
        <v>445</v>
      </c>
      <c r="J6174" s="318"/>
      <c r="K6174" s="319"/>
      <c r="L6174" s="292" t="s">
        <v>446</v>
      </c>
      <c r="M6174" s="324"/>
      <c r="N6174" s="294" t="str">
        <f t="shared" si="1164"/>
        <v/>
      </c>
      <c r="O6174" s="319"/>
      <c r="P6174" s="296" t="str">
        <f t="shared" si="1165"/>
        <v/>
      </c>
      <c r="Q6174" s="552"/>
      <c r="R6174" s="551"/>
      <c r="S6174" s="291"/>
      <c r="T6174" t="str">
        <f t="shared" si="1166"/>
        <v>-</v>
      </c>
      <c r="U6174" s="560">
        <f t="shared" si="1167"/>
        <v>0</v>
      </c>
      <c r="V6174" s="560">
        <f t="shared" si="1168"/>
        <v>0</v>
      </c>
      <c r="W6174" s="560">
        <f t="shared" si="1169"/>
        <v>0</v>
      </c>
    </row>
    <row r="6175" spans="1:23" ht="21" customHeight="1">
      <c r="A6175" s="316" t="str">
        <f t="shared" si="1160"/>
        <v/>
      </c>
      <c r="B6175" s="316" t="str">
        <f t="shared" si="1161"/>
        <v/>
      </c>
      <c r="C6175" s="316" t="str">
        <f>IF(AND(F6175&lt;&gt;"",G6175&lt;&gt;""),COUNT($C$32:C6174)+1,"")</f>
        <v/>
      </c>
      <c r="D6175" s="292" t="str">
        <f t="shared" si="1162"/>
        <v/>
      </c>
      <c r="E6175" s="292" t="str">
        <f t="shared" si="1163"/>
        <v/>
      </c>
      <c r="F6175" s="316"/>
      <c r="G6175" s="316"/>
      <c r="H6175" s="317"/>
      <c r="I6175" s="316" t="s">
        <v>445</v>
      </c>
      <c r="J6175" s="318"/>
      <c r="K6175" s="319"/>
      <c r="L6175" s="292" t="s">
        <v>446</v>
      </c>
      <c r="M6175" s="324"/>
      <c r="N6175" s="294" t="str">
        <f t="shared" si="1164"/>
        <v/>
      </c>
      <c r="O6175" s="319"/>
      <c r="P6175" s="296" t="str">
        <f t="shared" si="1165"/>
        <v/>
      </c>
      <c r="Q6175" s="552"/>
      <c r="R6175" s="551"/>
      <c r="S6175" s="291"/>
      <c r="T6175" t="str">
        <f t="shared" si="1166"/>
        <v>-</v>
      </c>
      <c r="U6175" s="560">
        <f t="shared" si="1167"/>
        <v>0</v>
      </c>
      <c r="V6175" s="560">
        <f t="shared" si="1168"/>
        <v>0</v>
      </c>
      <c r="W6175" s="560">
        <f t="shared" si="1169"/>
        <v>0</v>
      </c>
    </row>
    <row r="6176" spans="1:23" ht="21" customHeight="1">
      <c r="A6176" s="316" t="str">
        <f t="shared" si="1160"/>
        <v/>
      </c>
      <c r="B6176" s="316" t="str">
        <f t="shared" si="1161"/>
        <v/>
      </c>
      <c r="C6176" s="316" t="str">
        <f>IF(AND(F6176&lt;&gt;"",G6176&lt;&gt;""),COUNT($C$32:C6175)+1,"")</f>
        <v/>
      </c>
      <c r="D6176" s="292" t="str">
        <f t="shared" si="1162"/>
        <v/>
      </c>
      <c r="E6176" s="292" t="str">
        <f t="shared" si="1163"/>
        <v/>
      </c>
      <c r="F6176" s="316"/>
      <c r="G6176" s="316"/>
      <c r="H6176" s="317"/>
      <c r="I6176" s="316" t="s">
        <v>445</v>
      </c>
      <c r="J6176" s="318"/>
      <c r="K6176" s="319"/>
      <c r="L6176" s="292" t="s">
        <v>446</v>
      </c>
      <c r="M6176" s="324"/>
      <c r="N6176" s="294" t="str">
        <f t="shared" si="1164"/>
        <v/>
      </c>
      <c r="O6176" s="319"/>
      <c r="P6176" s="296" t="str">
        <f t="shared" si="1165"/>
        <v/>
      </c>
      <c r="Q6176" s="552"/>
      <c r="R6176" s="551"/>
      <c r="S6176" s="291"/>
      <c r="T6176" t="str">
        <f t="shared" si="1166"/>
        <v>-</v>
      </c>
      <c r="U6176" s="560">
        <f t="shared" si="1167"/>
        <v>0</v>
      </c>
      <c r="V6176" s="560">
        <f t="shared" si="1168"/>
        <v>0</v>
      </c>
      <c r="W6176" s="560">
        <f t="shared" si="1169"/>
        <v>0</v>
      </c>
    </row>
    <row r="6177" spans="1:23" ht="21" customHeight="1">
      <c r="A6177" s="316" t="str">
        <f t="shared" si="1160"/>
        <v/>
      </c>
      <c r="B6177" s="316" t="str">
        <f t="shared" si="1161"/>
        <v/>
      </c>
      <c r="C6177" s="316" t="str">
        <f>IF(AND(F6177&lt;&gt;"",G6177&lt;&gt;""),COUNT($C$32:C6176)+1,"")</f>
        <v/>
      </c>
      <c r="D6177" s="292" t="str">
        <f t="shared" si="1162"/>
        <v/>
      </c>
      <c r="E6177" s="292" t="str">
        <f t="shared" si="1163"/>
        <v/>
      </c>
      <c r="F6177" s="316"/>
      <c r="G6177" s="316"/>
      <c r="H6177" s="317"/>
      <c r="I6177" s="316" t="s">
        <v>445</v>
      </c>
      <c r="J6177" s="318"/>
      <c r="K6177" s="319"/>
      <c r="L6177" s="292" t="s">
        <v>446</v>
      </c>
      <c r="M6177" s="324"/>
      <c r="N6177" s="294" t="str">
        <f t="shared" si="1164"/>
        <v/>
      </c>
      <c r="O6177" s="319"/>
      <c r="P6177" s="296" t="str">
        <f t="shared" si="1165"/>
        <v/>
      </c>
      <c r="Q6177" s="552"/>
      <c r="R6177" s="551"/>
      <c r="S6177" s="291"/>
      <c r="T6177" t="str">
        <f t="shared" si="1166"/>
        <v>-</v>
      </c>
      <c r="U6177" s="560">
        <f t="shared" si="1167"/>
        <v>0</v>
      </c>
      <c r="V6177" s="560">
        <f t="shared" si="1168"/>
        <v>0</v>
      </c>
      <c r="W6177" s="560">
        <f t="shared" si="1169"/>
        <v>0</v>
      </c>
    </row>
    <row r="6178" spans="1:23" ht="21" customHeight="1">
      <c r="A6178" s="316" t="str">
        <f t="shared" si="1160"/>
        <v/>
      </c>
      <c r="B6178" s="316" t="str">
        <f t="shared" si="1161"/>
        <v/>
      </c>
      <c r="C6178" s="316" t="str">
        <f>IF(AND(F6178&lt;&gt;"",G6178&lt;&gt;""),COUNT($C$32:C6177)+1,"")</f>
        <v/>
      </c>
      <c r="D6178" s="292" t="str">
        <f t="shared" si="1162"/>
        <v/>
      </c>
      <c r="E6178" s="292" t="str">
        <f t="shared" si="1163"/>
        <v/>
      </c>
      <c r="F6178" s="316"/>
      <c r="G6178" s="316"/>
      <c r="H6178" s="317"/>
      <c r="I6178" s="316" t="s">
        <v>445</v>
      </c>
      <c r="J6178" s="318"/>
      <c r="K6178" s="319"/>
      <c r="L6178" s="292" t="s">
        <v>446</v>
      </c>
      <c r="M6178" s="324"/>
      <c r="N6178" s="294" t="str">
        <f t="shared" si="1164"/>
        <v/>
      </c>
      <c r="O6178" s="319"/>
      <c r="P6178" s="296" t="str">
        <f t="shared" si="1165"/>
        <v/>
      </c>
      <c r="Q6178" s="552"/>
      <c r="R6178" s="551"/>
      <c r="S6178" s="291"/>
      <c r="T6178" t="str">
        <f t="shared" si="1166"/>
        <v>-</v>
      </c>
      <c r="U6178" s="560">
        <f t="shared" si="1167"/>
        <v>0</v>
      </c>
      <c r="V6178" s="560">
        <f t="shared" si="1168"/>
        <v>0</v>
      </c>
      <c r="W6178" s="560">
        <f t="shared" si="1169"/>
        <v>0</v>
      </c>
    </row>
    <row r="6179" spans="1:23" ht="21" customHeight="1">
      <c r="A6179" s="316" t="str">
        <f t="shared" si="1160"/>
        <v/>
      </c>
      <c r="B6179" s="316" t="str">
        <f t="shared" si="1161"/>
        <v/>
      </c>
      <c r="C6179" s="316" t="str">
        <f>IF(AND(F6179&lt;&gt;"",G6179&lt;&gt;""),COUNT($C$32:C6178)+1,"")</f>
        <v/>
      </c>
      <c r="D6179" s="292" t="str">
        <f t="shared" si="1162"/>
        <v/>
      </c>
      <c r="E6179" s="292" t="str">
        <f t="shared" si="1163"/>
        <v/>
      </c>
      <c r="F6179" s="316"/>
      <c r="G6179" s="316"/>
      <c r="H6179" s="317"/>
      <c r="I6179" s="316" t="s">
        <v>445</v>
      </c>
      <c r="J6179" s="318"/>
      <c r="K6179" s="319"/>
      <c r="L6179" s="292" t="s">
        <v>446</v>
      </c>
      <c r="M6179" s="324"/>
      <c r="N6179" s="294" t="str">
        <f t="shared" si="1164"/>
        <v/>
      </c>
      <c r="O6179" s="319"/>
      <c r="P6179" s="296" t="str">
        <f t="shared" si="1165"/>
        <v/>
      </c>
      <c r="Q6179" s="552"/>
      <c r="R6179" s="551"/>
      <c r="S6179" s="291"/>
      <c r="T6179" t="str">
        <f t="shared" si="1166"/>
        <v>-</v>
      </c>
      <c r="U6179" s="560">
        <f t="shared" si="1167"/>
        <v>0</v>
      </c>
      <c r="V6179" s="560">
        <f t="shared" si="1168"/>
        <v>0</v>
      </c>
      <c r="W6179" s="560">
        <f t="shared" si="1169"/>
        <v>0</v>
      </c>
    </row>
    <row r="6180" spans="1:23" ht="21" customHeight="1">
      <c r="A6180" s="316" t="str">
        <f t="shared" si="1160"/>
        <v/>
      </c>
      <c r="B6180" s="316" t="str">
        <f t="shared" si="1161"/>
        <v/>
      </c>
      <c r="C6180" s="316" t="str">
        <f>IF(AND(F6180&lt;&gt;"",G6180&lt;&gt;""),COUNT($C$32:C6179)+1,"")</f>
        <v/>
      </c>
      <c r="D6180" s="292" t="str">
        <f t="shared" si="1162"/>
        <v/>
      </c>
      <c r="E6180" s="292" t="str">
        <f t="shared" si="1163"/>
        <v/>
      </c>
      <c r="F6180" s="316"/>
      <c r="G6180" s="316"/>
      <c r="H6180" s="317"/>
      <c r="I6180" s="316" t="s">
        <v>445</v>
      </c>
      <c r="J6180" s="318"/>
      <c r="K6180" s="319"/>
      <c r="L6180" s="292" t="s">
        <v>446</v>
      </c>
      <c r="M6180" s="324"/>
      <c r="N6180" s="294" t="str">
        <f t="shared" si="1164"/>
        <v/>
      </c>
      <c r="O6180" s="319"/>
      <c r="P6180" s="296" t="str">
        <f t="shared" si="1165"/>
        <v/>
      </c>
      <c r="Q6180" s="552"/>
      <c r="R6180" s="551"/>
      <c r="S6180" s="291"/>
      <c r="T6180" t="str">
        <f t="shared" si="1166"/>
        <v>-</v>
      </c>
      <c r="U6180" s="560">
        <f t="shared" si="1167"/>
        <v>0</v>
      </c>
      <c r="V6180" s="560">
        <f t="shared" si="1168"/>
        <v>0</v>
      </c>
      <c r="W6180" s="560">
        <f t="shared" si="1169"/>
        <v>0</v>
      </c>
    </row>
    <row r="6181" spans="1:23" ht="21" customHeight="1">
      <c r="A6181" s="316" t="str">
        <f t="shared" si="1160"/>
        <v/>
      </c>
      <c r="B6181" s="316" t="str">
        <f t="shared" si="1161"/>
        <v/>
      </c>
      <c r="C6181" s="316" t="str">
        <f>IF(AND(F6181&lt;&gt;"",G6181&lt;&gt;""),COUNT($C$32:C6180)+1,"")</f>
        <v/>
      </c>
      <c r="D6181" s="292" t="str">
        <f t="shared" si="1162"/>
        <v/>
      </c>
      <c r="E6181" s="292" t="str">
        <f t="shared" si="1163"/>
        <v/>
      </c>
      <c r="F6181" s="316"/>
      <c r="G6181" s="316"/>
      <c r="H6181" s="317"/>
      <c r="I6181" s="316" t="s">
        <v>445</v>
      </c>
      <c r="J6181" s="318"/>
      <c r="K6181" s="319"/>
      <c r="L6181" s="292" t="s">
        <v>446</v>
      </c>
      <c r="M6181" s="324"/>
      <c r="N6181" s="294" t="str">
        <f t="shared" si="1164"/>
        <v/>
      </c>
      <c r="O6181" s="319"/>
      <c r="P6181" s="296" t="str">
        <f t="shared" si="1165"/>
        <v/>
      </c>
      <c r="Q6181" s="552"/>
      <c r="R6181" s="551"/>
      <c r="S6181" s="291"/>
      <c r="T6181" t="str">
        <f t="shared" si="1166"/>
        <v>-</v>
      </c>
      <c r="U6181" s="560">
        <f t="shared" si="1167"/>
        <v>0</v>
      </c>
      <c r="V6181" s="560">
        <f t="shared" si="1168"/>
        <v>0</v>
      </c>
      <c r="W6181" s="560">
        <f t="shared" si="1169"/>
        <v>0</v>
      </c>
    </row>
    <row r="6182" spans="1:23" ht="21" customHeight="1">
      <c r="A6182" s="316" t="str">
        <f t="shared" si="1160"/>
        <v/>
      </c>
      <c r="B6182" s="316" t="str">
        <f t="shared" si="1161"/>
        <v/>
      </c>
      <c r="C6182" s="316" t="str">
        <f>IF(AND(F6182&lt;&gt;"",G6182&lt;&gt;""),COUNT($C$32:C6181)+1,"")</f>
        <v/>
      </c>
      <c r="D6182" s="292" t="str">
        <f t="shared" si="1162"/>
        <v/>
      </c>
      <c r="E6182" s="292" t="str">
        <f t="shared" si="1163"/>
        <v/>
      </c>
      <c r="F6182" s="316"/>
      <c r="G6182" s="316"/>
      <c r="H6182" s="317"/>
      <c r="I6182" s="316" t="s">
        <v>445</v>
      </c>
      <c r="J6182" s="318"/>
      <c r="K6182" s="319"/>
      <c r="L6182" s="292" t="s">
        <v>446</v>
      </c>
      <c r="M6182" s="324"/>
      <c r="N6182" s="294" t="str">
        <f t="shared" si="1164"/>
        <v/>
      </c>
      <c r="O6182" s="319"/>
      <c r="P6182" s="296" t="str">
        <f t="shared" si="1165"/>
        <v/>
      </c>
      <c r="Q6182" s="552"/>
      <c r="R6182" s="551"/>
      <c r="S6182" s="291"/>
      <c r="T6182" t="str">
        <f t="shared" si="1166"/>
        <v>-</v>
      </c>
      <c r="U6182" s="560">
        <f t="shared" si="1167"/>
        <v>0</v>
      </c>
      <c r="V6182" s="560">
        <f t="shared" si="1168"/>
        <v>0</v>
      </c>
      <c r="W6182" s="560">
        <f t="shared" si="1169"/>
        <v>0</v>
      </c>
    </row>
    <row r="6183" spans="1:23" ht="21" customHeight="1">
      <c r="A6183" s="316" t="str">
        <f t="shared" si="1160"/>
        <v/>
      </c>
      <c r="B6183" s="316" t="str">
        <f t="shared" si="1161"/>
        <v/>
      </c>
      <c r="C6183" s="316" t="str">
        <f>IF(AND(F6183&lt;&gt;"",G6183&lt;&gt;""),COUNT($C$32:C6182)+1,"")</f>
        <v/>
      </c>
      <c r="D6183" s="292" t="str">
        <f t="shared" si="1162"/>
        <v/>
      </c>
      <c r="E6183" s="292" t="str">
        <f t="shared" si="1163"/>
        <v/>
      </c>
      <c r="F6183" s="316"/>
      <c r="G6183" s="316"/>
      <c r="H6183" s="317"/>
      <c r="I6183" s="316" t="s">
        <v>445</v>
      </c>
      <c r="J6183" s="318"/>
      <c r="K6183" s="319"/>
      <c r="L6183" s="292" t="s">
        <v>446</v>
      </c>
      <c r="M6183" s="324"/>
      <c r="N6183" s="294" t="str">
        <f t="shared" si="1164"/>
        <v/>
      </c>
      <c r="O6183" s="319"/>
      <c r="P6183" s="296" t="str">
        <f t="shared" si="1165"/>
        <v/>
      </c>
      <c r="Q6183" s="552"/>
      <c r="R6183" s="551"/>
      <c r="S6183" s="291"/>
      <c r="T6183" t="str">
        <f t="shared" si="1166"/>
        <v>-</v>
      </c>
      <c r="U6183" s="560">
        <f t="shared" si="1167"/>
        <v>0</v>
      </c>
      <c r="V6183" s="560">
        <f t="shared" si="1168"/>
        <v>0</v>
      </c>
      <c r="W6183" s="560">
        <f t="shared" si="1169"/>
        <v>0</v>
      </c>
    </row>
    <row r="6184" spans="1:23" ht="21" customHeight="1">
      <c r="A6184" s="316" t="str">
        <f t="shared" si="1160"/>
        <v/>
      </c>
      <c r="B6184" s="316" t="str">
        <f t="shared" si="1161"/>
        <v/>
      </c>
      <c r="C6184" s="316" t="str">
        <f>IF(AND(F6184&lt;&gt;"",G6184&lt;&gt;""),COUNT($C$32:C6183)+1,"")</f>
        <v/>
      </c>
      <c r="D6184" s="292" t="str">
        <f t="shared" si="1162"/>
        <v/>
      </c>
      <c r="E6184" s="292" t="str">
        <f t="shared" si="1163"/>
        <v/>
      </c>
      <c r="F6184" s="316"/>
      <c r="G6184" s="316"/>
      <c r="H6184" s="317"/>
      <c r="I6184" s="316" t="s">
        <v>445</v>
      </c>
      <c r="J6184" s="318"/>
      <c r="K6184" s="319"/>
      <c r="L6184" s="292" t="s">
        <v>446</v>
      </c>
      <c r="M6184" s="324"/>
      <c r="N6184" s="294" t="str">
        <f t="shared" si="1164"/>
        <v/>
      </c>
      <c r="O6184" s="319"/>
      <c r="P6184" s="296" t="str">
        <f t="shared" si="1165"/>
        <v/>
      </c>
      <c r="Q6184" s="552"/>
      <c r="R6184" s="551"/>
      <c r="S6184" s="291"/>
      <c r="T6184" t="str">
        <f t="shared" si="1166"/>
        <v>-</v>
      </c>
      <c r="U6184" s="560">
        <f t="shared" si="1167"/>
        <v>0</v>
      </c>
      <c r="V6184" s="560">
        <f t="shared" si="1168"/>
        <v>0</v>
      </c>
      <c r="W6184" s="560">
        <f t="shared" si="1169"/>
        <v>0</v>
      </c>
    </row>
    <row r="6185" spans="1:23" ht="21" customHeight="1">
      <c r="A6185" s="316" t="str">
        <f t="shared" si="1160"/>
        <v/>
      </c>
      <c r="B6185" s="316" t="str">
        <f t="shared" si="1161"/>
        <v/>
      </c>
      <c r="C6185" s="316" t="str">
        <f>IF(AND(F6185&lt;&gt;"",G6185&lt;&gt;""),COUNT($C$32:C6184)+1,"")</f>
        <v/>
      </c>
      <c r="D6185" s="292" t="str">
        <f t="shared" si="1162"/>
        <v/>
      </c>
      <c r="E6185" s="292" t="str">
        <f t="shared" si="1163"/>
        <v/>
      </c>
      <c r="F6185" s="316"/>
      <c r="G6185" s="316"/>
      <c r="H6185" s="317"/>
      <c r="I6185" s="316" t="s">
        <v>445</v>
      </c>
      <c r="J6185" s="318"/>
      <c r="K6185" s="319"/>
      <c r="L6185" s="292" t="s">
        <v>446</v>
      </c>
      <c r="M6185" s="324"/>
      <c r="N6185" s="294" t="str">
        <f t="shared" si="1164"/>
        <v/>
      </c>
      <c r="O6185" s="319"/>
      <c r="P6185" s="296" t="str">
        <f t="shared" si="1165"/>
        <v/>
      </c>
      <c r="Q6185" s="552"/>
      <c r="R6185" s="551"/>
      <c r="S6185" s="291"/>
      <c r="T6185" t="str">
        <f t="shared" si="1166"/>
        <v>-</v>
      </c>
      <c r="U6185" s="560">
        <f t="shared" si="1167"/>
        <v>0</v>
      </c>
      <c r="V6185" s="560">
        <f t="shared" si="1168"/>
        <v>0</v>
      </c>
      <c r="W6185" s="560">
        <f t="shared" si="1169"/>
        <v>0</v>
      </c>
    </row>
    <row r="6186" spans="1:23" ht="21" customHeight="1">
      <c r="A6186" s="316" t="str">
        <f t="shared" si="1160"/>
        <v/>
      </c>
      <c r="B6186" s="316" t="str">
        <f t="shared" si="1161"/>
        <v/>
      </c>
      <c r="C6186" s="316" t="str">
        <f>IF(AND(F6186&lt;&gt;"",G6186&lt;&gt;""),COUNT($C$32:C6185)+1,"")</f>
        <v/>
      </c>
      <c r="D6186" s="292" t="str">
        <f t="shared" si="1162"/>
        <v/>
      </c>
      <c r="E6186" s="292" t="str">
        <f t="shared" si="1163"/>
        <v/>
      </c>
      <c r="F6186" s="316"/>
      <c r="G6186" s="316"/>
      <c r="H6186" s="317"/>
      <c r="I6186" s="316" t="s">
        <v>445</v>
      </c>
      <c r="J6186" s="318"/>
      <c r="K6186" s="319"/>
      <c r="L6186" s="292" t="s">
        <v>446</v>
      </c>
      <c r="M6186" s="324"/>
      <c r="N6186" s="294" t="str">
        <f t="shared" si="1164"/>
        <v/>
      </c>
      <c r="O6186" s="319"/>
      <c r="P6186" s="296" t="str">
        <f t="shared" si="1165"/>
        <v/>
      </c>
      <c r="Q6186" s="552"/>
      <c r="R6186" s="551"/>
      <c r="S6186" s="291"/>
      <c r="T6186" t="str">
        <f t="shared" si="1166"/>
        <v>-</v>
      </c>
      <c r="U6186" s="560">
        <f t="shared" si="1167"/>
        <v>0</v>
      </c>
      <c r="V6186" s="560">
        <f t="shared" si="1168"/>
        <v>0</v>
      </c>
      <c r="W6186" s="560">
        <f t="shared" si="1169"/>
        <v>0</v>
      </c>
    </row>
    <row r="6187" spans="1:23" ht="21" customHeight="1">
      <c r="A6187" s="316" t="str">
        <f t="shared" si="1160"/>
        <v/>
      </c>
      <c r="B6187" s="316" t="str">
        <f t="shared" si="1161"/>
        <v/>
      </c>
      <c r="C6187" s="316" t="str">
        <f>IF(AND(F6187&lt;&gt;"",G6187&lt;&gt;""),COUNT($C$32:C6186)+1,"")</f>
        <v/>
      </c>
      <c r="D6187" s="292" t="str">
        <f t="shared" si="1162"/>
        <v/>
      </c>
      <c r="E6187" s="292" t="str">
        <f t="shared" si="1163"/>
        <v/>
      </c>
      <c r="F6187" s="316"/>
      <c r="G6187" s="316"/>
      <c r="H6187" s="317"/>
      <c r="I6187" s="316" t="s">
        <v>445</v>
      </c>
      <c r="J6187" s="318"/>
      <c r="K6187" s="319"/>
      <c r="L6187" s="292" t="s">
        <v>446</v>
      </c>
      <c r="M6187" s="324"/>
      <c r="N6187" s="294" t="str">
        <f t="shared" si="1164"/>
        <v/>
      </c>
      <c r="O6187" s="319"/>
      <c r="P6187" s="296" t="str">
        <f t="shared" si="1165"/>
        <v/>
      </c>
      <c r="Q6187" s="552"/>
      <c r="R6187" s="551"/>
      <c r="S6187" s="291"/>
      <c r="T6187" t="str">
        <f t="shared" si="1166"/>
        <v>-</v>
      </c>
      <c r="U6187" s="560">
        <f t="shared" si="1167"/>
        <v>0</v>
      </c>
      <c r="V6187" s="560">
        <f t="shared" si="1168"/>
        <v>0</v>
      </c>
      <c r="W6187" s="560">
        <f t="shared" si="1169"/>
        <v>0</v>
      </c>
    </row>
    <row r="6188" spans="1:23" ht="21" customHeight="1">
      <c r="A6188" s="316" t="str">
        <f t="shared" si="1160"/>
        <v/>
      </c>
      <c r="B6188" s="316" t="str">
        <f t="shared" si="1161"/>
        <v/>
      </c>
      <c r="C6188" s="316" t="str">
        <f>IF(AND(F6188&lt;&gt;"",G6188&lt;&gt;""),COUNT($C$32:C6187)+1,"")</f>
        <v/>
      </c>
      <c r="D6188" s="292" t="str">
        <f t="shared" si="1162"/>
        <v/>
      </c>
      <c r="E6188" s="292" t="str">
        <f t="shared" si="1163"/>
        <v/>
      </c>
      <c r="F6188" s="316"/>
      <c r="G6188" s="316"/>
      <c r="H6188" s="317"/>
      <c r="I6188" s="316" t="s">
        <v>445</v>
      </c>
      <c r="J6188" s="318"/>
      <c r="K6188" s="319"/>
      <c r="L6188" s="292" t="s">
        <v>446</v>
      </c>
      <c r="M6188" s="324"/>
      <c r="N6188" s="294" t="str">
        <f t="shared" si="1164"/>
        <v/>
      </c>
      <c r="O6188" s="319"/>
      <c r="P6188" s="296" t="str">
        <f t="shared" si="1165"/>
        <v/>
      </c>
      <c r="Q6188" s="552"/>
      <c r="R6188" s="551"/>
      <c r="S6188" s="291"/>
      <c r="T6188" t="str">
        <f t="shared" si="1166"/>
        <v>-</v>
      </c>
      <c r="U6188" s="560">
        <f t="shared" si="1167"/>
        <v>0</v>
      </c>
      <c r="V6188" s="560">
        <f t="shared" si="1168"/>
        <v>0</v>
      </c>
      <c r="W6188" s="560">
        <f t="shared" si="1169"/>
        <v>0</v>
      </c>
    </row>
    <row r="6189" spans="1:23" ht="21" customHeight="1">
      <c r="A6189" s="316" t="str">
        <f t="shared" si="1160"/>
        <v/>
      </c>
      <c r="B6189" s="316" t="str">
        <f t="shared" si="1161"/>
        <v/>
      </c>
      <c r="C6189" s="316" t="str">
        <f>IF(AND(F6189&lt;&gt;"",G6189&lt;&gt;""),COUNT($C$32:C6188)+1,"")</f>
        <v/>
      </c>
      <c r="D6189" s="292" t="str">
        <f t="shared" si="1162"/>
        <v/>
      </c>
      <c r="E6189" s="292" t="str">
        <f t="shared" si="1163"/>
        <v/>
      </c>
      <c r="F6189" s="316"/>
      <c r="G6189" s="316"/>
      <c r="H6189" s="317"/>
      <c r="I6189" s="316" t="s">
        <v>445</v>
      </c>
      <c r="J6189" s="318"/>
      <c r="K6189" s="319"/>
      <c r="L6189" s="292" t="s">
        <v>446</v>
      </c>
      <c r="M6189" s="324"/>
      <c r="N6189" s="294" t="str">
        <f t="shared" si="1164"/>
        <v/>
      </c>
      <c r="O6189" s="319"/>
      <c r="P6189" s="296" t="str">
        <f t="shared" si="1165"/>
        <v/>
      </c>
      <c r="Q6189" s="552"/>
      <c r="R6189" s="551"/>
      <c r="S6189" s="291"/>
      <c r="T6189" t="str">
        <f t="shared" si="1166"/>
        <v>-</v>
      </c>
      <c r="U6189" s="560">
        <f t="shared" si="1167"/>
        <v>0</v>
      </c>
      <c r="V6189" s="560">
        <f t="shared" si="1168"/>
        <v>0</v>
      </c>
      <c r="W6189" s="560">
        <f t="shared" si="1169"/>
        <v>0</v>
      </c>
    </row>
    <row r="6190" spans="1:23" ht="21" customHeight="1">
      <c r="A6190" s="316" t="str">
        <f t="shared" si="1160"/>
        <v/>
      </c>
      <c r="B6190" s="316" t="str">
        <f t="shared" si="1161"/>
        <v/>
      </c>
      <c r="C6190" s="316" t="str">
        <f>IF(AND(F6190&lt;&gt;"",G6190&lt;&gt;""),COUNT($C$32:C6189)+1,"")</f>
        <v/>
      </c>
      <c r="D6190" s="292" t="str">
        <f t="shared" si="1162"/>
        <v/>
      </c>
      <c r="E6190" s="292" t="str">
        <f t="shared" si="1163"/>
        <v/>
      </c>
      <c r="F6190" s="316"/>
      <c r="G6190" s="316"/>
      <c r="H6190" s="317"/>
      <c r="I6190" s="316" t="s">
        <v>445</v>
      </c>
      <c r="J6190" s="318"/>
      <c r="K6190" s="319"/>
      <c r="L6190" s="292" t="s">
        <v>446</v>
      </c>
      <c r="M6190" s="324"/>
      <c r="N6190" s="294" t="str">
        <f t="shared" si="1164"/>
        <v/>
      </c>
      <c r="O6190" s="319"/>
      <c r="P6190" s="296" t="str">
        <f t="shared" si="1165"/>
        <v/>
      </c>
      <c r="Q6190" s="552"/>
      <c r="R6190" s="551"/>
      <c r="S6190" s="291"/>
      <c r="T6190" t="str">
        <f t="shared" si="1166"/>
        <v>-</v>
      </c>
      <c r="U6190" s="560">
        <f t="shared" si="1167"/>
        <v>0</v>
      </c>
      <c r="V6190" s="560">
        <f t="shared" si="1168"/>
        <v>0</v>
      </c>
      <c r="W6190" s="560">
        <f t="shared" si="1169"/>
        <v>0</v>
      </c>
    </row>
    <row r="6191" spans="1:23" ht="21" customHeight="1">
      <c r="A6191" s="316" t="str">
        <f t="shared" si="1160"/>
        <v/>
      </c>
      <c r="B6191" s="316" t="str">
        <f t="shared" si="1161"/>
        <v/>
      </c>
      <c r="C6191" s="316" t="str">
        <f>IF(AND(F6191&lt;&gt;"",G6191&lt;&gt;""),COUNT($C$32:C6190)+1,"")</f>
        <v/>
      </c>
      <c r="D6191" s="292" t="str">
        <f t="shared" si="1162"/>
        <v/>
      </c>
      <c r="E6191" s="292" t="str">
        <f t="shared" si="1163"/>
        <v/>
      </c>
      <c r="F6191" s="316"/>
      <c r="G6191" s="316"/>
      <c r="H6191" s="317"/>
      <c r="I6191" s="316" t="s">
        <v>445</v>
      </c>
      <c r="J6191" s="318"/>
      <c r="K6191" s="319"/>
      <c r="L6191" s="292" t="s">
        <v>446</v>
      </c>
      <c r="M6191" s="324"/>
      <c r="N6191" s="294" t="str">
        <f t="shared" si="1164"/>
        <v/>
      </c>
      <c r="O6191" s="319"/>
      <c r="P6191" s="296" t="str">
        <f t="shared" si="1165"/>
        <v/>
      </c>
      <c r="Q6191" s="552"/>
      <c r="R6191" s="551"/>
      <c r="S6191" s="291"/>
      <c r="T6191" t="str">
        <f t="shared" si="1166"/>
        <v>-</v>
      </c>
      <c r="U6191" s="560">
        <f t="shared" si="1167"/>
        <v>0</v>
      </c>
      <c r="V6191" s="560">
        <f t="shared" si="1168"/>
        <v>0</v>
      </c>
      <c r="W6191" s="560">
        <f t="shared" si="1169"/>
        <v>0</v>
      </c>
    </row>
    <row r="6192" spans="1:23" ht="21" customHeight="1">
      <c r="A6192" s="316" t="str">
        <f t="shared" si="1160"/>
        <v/>
      </c>
      <c r="B6192" s="316" t="str">
        <f t="shared" si="1161"/>
        <v/>
      </c>
      <c r="C6192" s="316" t="str">
        <f>IF(AND(F6192&lt;&gt;"",G6192&lt;&gt;""),COUNT($C$32:C6191)+1,"")</f>
        <v/>
      </c>
      <c r="D6192" s="292" t="str">
        <f t="shared" si="1162"/>
        <v/>
      </c>
      <c r="E6192" s="292" t="str">
        <f t="shared" si="1163"/>
        <v/>
      </c>
      <c r="F6192" s="316"/>
      <c r="G6192" s="316"/>
      <c r="H6192" s="317"/>
      <c r="I6192" s="316" t="s">
        <v>445</v>
      </c>
      <c r="J6192" s="318"/>
      <c r="K6192" s="319"/>
      <c r="L6192" s="292" t="s">
        <v>446</v>
      </c>
      <c r="M6192" s="324"/>
      <c r="N6192" s="294" t="str">
        <f t="shared" si="1164"/>
        <v/>
      </c>
      <c r="O6192" s="319"/>
      <c r="P6192" s="296" t="str">
        <f t="shared" si="1165"/>
        <v/>
      </c>
      <c r="Q6192" s="552"/>
      <c r="R6192" s="551"/>
      <c r="S6192" s="291"/>
      <c r="T6192" t="str">
        <f t="shared" si="1166"/>
        <v>-</v>
      </c>
      <c r="U6192" s="560">
        <f t="shared" si="1167"/>
        <v>0</v>
      </c>
      <c r="V6192" s="560">
        <f t="shared" si="1168"/>
        <v>0</v>
      </c>
      <c r="W6192" s="560">
        <f t="shared" si="1169"/>
        <v>0</v>
      </c>
    </row>
    <row r="6193" spans="1:23" ht="21" customHeight="1">
      <c r="A6193" s="316" t="str">
        <f t="shared" si="1160"/>
        <v/>
      </c>
      <c r="B6193" s="316" t="str">
        <f t="shared" si="1161"/>
        <v/>
      </c>
      <c r="C6193" s="316" t="str">
        <f>IF(AND(F6193&lt;&gt;"",G6193&lt;&gt;""),COUNT($C$32:C6192)+1,"")</f>
        <v/>
      </c>
      <c r="D6193" s="292" t="str">
        <f t="shared" si="1162"/>
        <v/>
      </c>
      <c r="E6193" s="292" t="str">
        <f t="shared" si="1163"/>
        <v/>
      </c>
      <c r="F6193" s="316"/>
      <c r="G6193" s="316"/>
      <c r="H6193" s="317"/>
      <c r="I6193" s="316" t="s">
        <v>445</v>
      </c>
      <c r="J6193" s="318"/>
      <c r="K6193" s="319"/>
      <c r="L6193" s="292" t="s">
        <v>446</v>
      </c>
      <c r="M6193" s="324"/>
      <c r="N6193" s="294" t="str">
        <f t="shared" si="1164"/>
        <v/>
      </c>
      <c r="O6193" s="319"/>
      <c r="P6193" s="296" t="str">
        <f t="shared" si="1165"/>
        <v/>
      </c>
      <c r="Q6193" s="552"/>
      <c r="R6193" s="551"/>
      <c r="S6193" s="291"/>
      <c r="T6193" t="str">
        <f t="shared" si="1166"/>
        <v>-</v>
      </c>
      <c r="U6193" s="560">
        <f t="shared" si="1167"/>
        <v>0</v>
      </c>
      <c r="V6193" s="560">
        <f t="shared" si="1168"/>
        <v>0</v>
      </c>
      <c r="W6193" s="560">
        <f t="shared" si="1169"/>
        <v>0</v>
      </c>
    </row>
    <row r="6194" spans="1:23" ht="21" customHeight="1">
      <c r="A6194" s="316" t="str">
        <f t="shared" si="1160"/>
        <v/>
      </c>
      <c r="B6194" s="316" t="str">
        <f t="shared" si="1161"/>
        <v/>
      </c>
      <c r="C6194" s="316" t="str">
        <f>IF(AND(F6194&lt;&gt;"",G6194&lt;&gt;""),COUNT($C$32:C6193)+1,"")</f>
        <v/>
      </c>
      <c r="D6194" s="292" t="str">
        <f t="shared" si="1162"/>
        <v/>
      </c>
      <c r="E6194" s="292" t="str">
        <f t="shared" si="1163"/>
        <v/>
      </c>
      <c r="F6194" s="316"/>
      <c r="G6194" s="316"/>
      <c r="H6194" s="317"/>
      <c r="I6194" s="316" t="s">
        <v>445</v>
      </c>
      <c r="J6194" s="318"/>
      <c r="K6194" s="319"/>
      <c r="L6194" s="292" t="s">
        <v>446</v>
      </c>
      <c r="M6194" s="324"/>
      <c r="N6194" s="294" t="str">
        <f t="shared" si="1164"/>
        <v/>
      </c>
      <c r="O6194" s="319"/>
      <c r="P6194" s="296" t="str">
        <f t="shared" si="1165"/>
        <v/>
      </c>
      <c r="Q6194" s="552"/>
      <c r="R6194" s="551"/>
      <c r="S6194" s="291"/>
      <c r="T6194" t="str">
        <f t="shared" si="1166"/>
        <v>-</v>
      </c>
      <c r="U6194" s="560">
        <f t="shared" si="1167"/>
        <v>0</v>
      </c>
      <c r="V6194" s="560">
        <f t="shared" si="1168"/>
        <v>0</v>
      </c>
      <c r="W6194" s="560">
        <f t="shared" si="1169"/>
        <v>0</v>
      </c>
    </row>
    <row r="6195" spans="1:23" ht="21" customHeight="1">
      <c r="A6195" s="316" t="str">
        <f t="shared" si="1160"/>
        <v/>
      </c>
      <c r="B6195" s="316" t="str">
        <f t="shared" si="1161"/>
        <v/>
      </c>
      <c r="C6195" s="316" t="str">
        <f>IF(AND(F6195&lt;&gt;"",G6195&lt;&gt;""),COUNT($C$32:C6194)+1,"")</f>
        <v/>
      </c>
      <c r="D6195" s="292" t="str">
        <f t="shared" si="1162"/>
        <v/>
      </c>
      <c r="E6195" s="292" t="str">
        <f t="shared" si="1163"/>
        <v/>
      </c>
      <c r="F6195" s="316"/>
      <c r="G6195" s="316"/>
      <c r="H6195" s="317"/>
      <c r="I6195" s="316" t="s">
        <v>445</v>
      </c>
      <c r="J6195" s="318"/>
      <c r="K6195" s="319"/>
      <c r="L6195" s="292" t="s">
        <v>446</v>
      </c>
      <c r="M6195" s="324"/>
      <c r="N6195" s="294" t="str">
        <f t="shared" si="1164"/>
        <v/>
      </c>
      <c r="O6195" s="319"/>
      <c r="P6195" s="296" t="str">
        <f t="shared" si="1165"/>
        <v/>
      </c>
      <c r="Q6195" s="552"/>
      <c r="R6195" s="551"/>
      <c r="S6195" s="291"/>
      <c r="T6195" t="str">
        <f t="shared" si="1166"/>
        <v>-</v>
      </c>
      <c r="U6195" s="560">
        <f t="shared" si="1167"/>
        <v>0</v>
      </c>
      <c r="V6195" s="560">
        <f t="shared" si="1168"/>
        <v>0</v>
      </c>
      <c r="W6195" s="560">
        <f t="shared" si="1169"/>
        <v>0</v>
      </c>
    </row>
    <row r="6196" spans="1:23" ht="21" customHeight="1">
      <c r="A6196" s="316" t="str">
        <f t="shared" si="1160"/>
        <v/>
      </c>
      <c r="B6196" s="316" t="str">
        <f t="shared" si="1161"/>
        <v/>
      </c>
      <c r="C6196" s="316" t="str">
        <f>IF(AND(F6196&lt;&gt;"",G6196&lt;&gt;""),COUNT($C$32:C6195)+1,"")</f>
        <v/>
      </c>
      <c r="D6196" s="292" t="str">
        <f t="shared" si="1162"/>
        <v/>
      </c>
      <c r="E6196" s="292" t="str">
        <f t="shared" si="1163"/>
        <v/>
      </c>
      <c r="F6196" s="316"/>
      <c r="G6196" s="316"/>
      <c r="H6196" s="317"/>
      <c r="I6196" s="316" t="s">
        <v>445</v>
      </c>
      <c r="J6196" s="318"/>
      <c r="K6196" s="319"/>
      <c r="L6196" s="292" t="s">
        <v>446</v>
      </c>
      <c r="M6196" s="324"/>
      <c r="N6196" s="294" t="str">
        <f t="shared" si="1164"/>
        <v/>
      </c>
      <c r="O6196" s="319"/>
      <c r="P6196" s="296" t="str">
        <f t="shared" si="1165"/>
        <v/>
      </c>
      <c r="Q6196" s="552"/>
      <c r="R6196" s="551"/>
      <c r="S6196" s="291"/>
      <c r="T6196" t="str">
        <f t="shared" si="1166"/>
        <v>-</v>
      </c>
      <c r="U6196" s="560">
        <f t="shared" si="1167"/>
        <v>0</v>
      </c>
      <c r="V6196" s="560">
        <f t="shared" si="1168"/>
        <v>0</v>
      </c>
      <c r="W6196" s="560">
        <f t="shared" si="1169"/>
        <v>0</v>
      </c>
    </row>
    <row r="6197" spans="1:23" ht="21" customHeight="1">
      <c r="A6197" s="316" t="str">
        <f t="shared" si="1160"/>
        <v/>
      </c>
      <c r="B6197" s="316" t="str">
        <f t="shared" si="1161"/>
        <v/>
      </c>
      <c r="C6197" s="316" t="str">
        <f>IF(AND(F6197&lt;&gt;"",G6197&lt;&gt;""),COUNT($C$32:C6196)+1,"")</f>
        <v/>
      </c>
      <c r="D6197" s="292" t="str">
        <f t="shared" si="1162"/>
        <v/>
      </c>
      <c r="E6197" s="292" t="str">
        <f t="shared" si="1163"/>
        <v/>
      </c>
      <c r="F6197" s="316"/>
      <c r="G6197" s="316"/>
      <c r="H6197" s="317"/>
      <c r="I6197" s="316" t="s">
        <v>445</v>
      </c>
      <c r="J6197" s="318"/>
      <c r="K6197" s="319"/>
      <c r="L6197" s="292" t="s">
        <v>446</v>
      </c>
      <c r="M6197" s="324"/>
      <c r="N6197" s="294" t="str">
        <f t="shared" si="1164"/>
        <v/>
      </c>
      <c r="O6197" s="319"/>
      <c r="P6197" s="296" t="str">
        <f t="shared" si="1165"/>
        <v/>
      </c>
      <c r="Q6197" s="552"/>
      <c r="R6197" s="551"/>
      <c r="S6197" s="291"/>
      <c r="T6197" t="str">
        <f t="shared" si="1166"/>
        <v>-</v>
      </c>
      <c r="U6197" s="560">
        <f t="shared" si="1167"/>
        <v>0</v>
      </c>
      <c r="V6197" s="560">
        <f t="shared" si="1168"/>
        <v>0</v>
      </c>
      <c r="W6197" s="560">
        <f t="shared" si="1169"/>
        <v>0</v>
      </c>
    </row>
    <row r="6198" spans="1:23" ht="21" customHeight="1">
      <c r="A6198" s="316" t="str">
        <f t="shared" si="1160"/>
        <v/>
      </c>
      <c r="B6198" s="316" t="str">
        <f t="shared" si="1161"/>
        <v/>
      </c>
      <c r="C6198" s="316" t="str">
        <f>IF(AND(F6198&lt;&gt;"",G6198&lt;&gt;""),COUNT($C$32:C6197)+1,"")</f>
        <v/>
      </c>
      <c r="D6198" s="292" t="str">
        <f t="shared" si="1162"/>
        <v/>
      </c>
      <c r="E6198" s="292" t="str">
        <f t="shared" si="1163"/>
        <v/>
      </c>
      <c r="F6198" s="316"/>
      <c r="G6198" s="316"/>
      <c r="H6198" s="317"/>
      <c r="I6198" s="316" t="s">
        <v>445</v>
      </c>
      <c r="J6198" s="318"/>
      <c r="K6198" s="319"/>
      <c r="L6198" s="292" t="s">
        <v>446</v>
      </c>
      <c r="M6198" s="324"/>
      <c r="N6198" s="294" t="str">
        <f t="shared" si="1164"/>
        <v/>
      </c>
      <c r="O6198" s="319"/>
      <c r="P6198" s="296" t="str">
        <f t="shared" si="1165"/>
        <v/>
      </c>
      <c r="Q6198" s="552"/>
      <c r="R6198" s="551"/>
      <c r="S6198" s="291"/>
      <c r="T6198" t="str">
        <f t="shared" si="1166"/>
        <v>-</v>
      </c>
      <c r="U6198" s="560">
        <f t="shared" si="1167"/>
        <v>0</v>
      </c>
      <c r="V6198" s="560">
        <f t="shared" si="1168"/>
        <v>0</v>
      </c>
      <c r="W6198" s="560">
        <f t="shared" si="1169"/>
        <v>0</v>
      </c>
    </row>
    <row r="6199" spans="1:23" ht="21" customHeight="1">
      <c r="A6199" s="316" t="str">
        <f t="shared" ref="A6199:A6262" si="1170">IF(AND(F6199&lt;&gt;"",G6199&lt;&gt;""),LEFT(E6199,5),"")</f>
        <v/>
      </c>
      <c r="B6199" s="316" t="str">
        <f t="shared" ref="B6199:B6262" si="1171">IF(AND(F6199&lt;&gt;"",G6199&lt;&gt;""),LEFT(G6199,2),"")</f>
        <v/>
      </c>
      <c r="C6199" s="316" t="str">
        <f>IF(AND(F6199&lt;&gt;"",G6199&lt;&gt;""),COUNT($C$32:C6198)+1,"")</f>
        <v/>
      </c>
      <c r="D6199" s="292" t="str">
        <f t="shared" ref="D6199:D6262" si="1172">IF(C6199&lt;&gt;"","LN"&amp;TEXT(C6199,"0000"),"")</f>
        <v/>
      </c>
      <c r="E6199" s="292" t="str">
        <f t="shared" ref="E6199:E6262" si="1173">IF(AND(F6199&lt;&gt;"",G6199&lt;&gt;""),LEFT(F6199,7),"")</f>
        <v/>
      </c>
      <c r="F6199" s="316"/>
      <c r="G6199" s="316"/>
      <c r="H6199" s="317"/>
      <c r="I6199" s="316" t="s">
        <v>445</v>
      </c>
      <c r="J6199" s="318"/>
      <c r="K6199" s="319"/>
      <c r="L6199" s="292" t="s">
        <v>446</v>
      </c>
      <c r="M6199" s="324"/>
      <c r="N6199" s="294" t="str">
        <f t="shared" ref="N6199:N6262" si="1174">IF(AND(F6199&lt;&gt;"",G6199&lt;&gt;""),K6199*M6199,"")</f>
        <v/>
      </c>
      <c r="O6199" s="319"/>
      <c r="P6199" s="296" t="str">
        <f t="shared" ref="P6199:P6262" si="1175">IF(AND(F6199&lt;&gt;"",G6199&lt;&gt;""),N6199*O6199,"")</f>
        <v/>
      </c>
      <c r="Q6199" s="552"/>
      <c r="R6199" s="551"/>
      <c r="S6199" s="291"/>
      <c r="T6199" t="str">
        <f t="shared" ref="T6199:T6262" si="1176">IF(AND(F6199&lt;&gt;"",G6199&lt;&gt;""),"ok","-")</f>
        <v>-</v>
      </c>
      <c r="U6199" s="560">
        <f t="shared" ref="U6199:U6262" si="1177">MOD(K6199,1)</f>
        <v>0</v>
      </c>
      <c r="V6199" s="560">
        <f t="shared" ref="V6199:V6262" si="1178">MOD(M6199,1)</f>
        <v>0</v>
      </c>
      <c r="W6199" s="560">
        <f t="shared" ref="W6199:W6262" si="1179">MOD(O6199,1)</f>
        <v>0</v>
      </c>
    </row>
    <row r="6200" spans="1:23" ht="21" customHeight="1">
      <c r="A6200" s="316" t="str">
        <f t="shared" si="1170"/>
        <v/>
      </c>
      <c r="B6200" s="316" t="str">
        <f t="shared" si="1171"/>
        <v/>
      </c>
      <c r="C6200" s="316" t="str">
        <f>IF(AND(F6200&lt;&gt;"",G6200&lt;&gt;""),COUNT($C$32:C6199)+1,"")</f>
        <v/>
      </c>
      <c r="D6200" s="292" t="str">
        <f t="shared" si="1172"/>
        <v/>
      </c>
      <c r="E6200" s="292" t="str">
        <f t="shared" si="1173"/>
        <v/>
      </c>
      <c r="F6200" s="316"/>
      <c r="G6200" s="316"/>
      <c r="H6200" s="317"/>
      <c r="I6200" s="316" t="s">
        <v>445</v>
      </c>
      <c r="J6200" s="318"/>
      <c r="K6200" s="319"/>
      <c r="L6200" s="292" t="s">
        <v>446</v>
      </c>
      <c r="M6200" s="324"/>
      <c r="N6200" s="294" t="str">
        <f t="shared" si="1174"/>
        <v/>
      </c>
      <c r="O6200" s="319"/>
      <c r="P6200" s="296" t="str">
        <f t="shared" si="1175"/>
        <v/>
      </c>
      <c r="Q6200" s="552"/>
      <c r="R6200" s="551"/>
      <c r="S6200" s="291"/>
      <c r="T6200" t="str">
        <f t="shared" si="1176"/>
        <v>-</v>
      </c>
      <c r="U6200" s="560">
        <f t="shared" si="1177"/>
        <v>0</v>
      </c>
      <c r="V6200" s="560">
        <f t="shared" si="1178"/>
        <v>0</v>
      </c>
      <c r="W6200" s="560">
        <f t="shared" si="1179"/>
        <v>0</v>
      </c>
    </row>
    <row r="6201" spans="1:23" ht="21" customHeight="1">
      <c r="A6201" s="316" t="str">
        <f t="shared" si="1170"/>
        <v/>
      </c>
      <c r="B6201" s="316" t="str">
        <f t="shared" si="1171"/>
        <v/>
      </c>
      <c r="C6201" s="316" t="str">
        <f>IF(AND(F6201&lt;&gt;"",G6201&lt;&gt;""),COUNT($C$32:C6200)+1,"")</f>
        <v/>
      </c>
      <c r="D6201" s="292" t="str">
        <f t="shared" si="1172"/>
        <v/>
      </c>
      <c r="E6201" s="292" t="str">
        <f t="shared" si="1173"/>
        <v/>
      </c>
      <c r="F6201" s="316"/>
      <c r="G6201" s="316"/>
      <c r="H6201" s="317"/>
      <c r="I6201" s="316" t="s">
        <v>445</v>
      </c>
      <c r="J6201" s="318"/>
      <c r="K6201" s="319"/>
      <c r="L6201" s="292" t="s">
        <v>446</v>
      </c>
      <c r="M6201" s="324"/>
      <c r="N6201" s="294" t="str">
        <f t="shared" si="1174"/>
        <v/>
      </c>
      <c r="O6201" s="319"/>
      <c r="P6201" s="296" t="str">
        <f t="shared" si="1175"/>
        <v/>
      </c>
      <c r="Q6201" s="552"/>
      <c r="R6201" s="551"/>
      <c r="S6201" s="291"/>
      <c r="T6201" t="str">
        <f t="shared" si="1176"/>
        <v>-</v>
      </c>
      <c r="U6201" s="560">
        <f t="shared" si="1177"/>
        <v>0</v>
      </c>
      <c r="V6201" s="560">
        <f t="shared" si="1178"/>
        <v>0</v>
      </c>
      <c r="W6201" s="560">
        <f t="shared" si="1179"/>
        <v>0</v>
      </c>
    </row>
    <row r="6202" spans="1:23" ht="21" customHeight="1">
      <c r="A6202" s="316" t="str">
        <f t="shared" si="1170"/>
        <v/>
      </c>
      <c r="B6202" s="316" t="str">
        <f t="shared" si="1171"/>
        <v/>
      </c>
      <c r="C6202" s="316" t="str">
        <f>IF(AND(F6202&lt;&gt;"",G6202&lt;&gt;""),COUNT($C$32:C6201)+1,"")</f>
        <v/>
      </c>
      <c r="D6202" s="292" t="str">
        <f t="shared" si="1172"/>
        <v/>
      </c>
      <c r="E6202" s="292" t="str">
        <f t="shared" si="1173"/>
        <v/>
      </c>
      <c r="F6202" s="316"/>
      <c r="G6202" s="316"/>
      <c r="H6202" s="317"/>
      <c r="I6202" s="316" t="s">
        <v>445</v>
      </c>
      <c r="J6202" s="318"/>
      <c r="K6202" s="319"/>
      <c r="L6202" s="292" t="s">
        <v>446</v>
      </c>
      <c r="M6202" s="324"/>
      <c r="N6202" s="294" t="str">
        <f t="shared" si="1174"/>
        <v/>
      </c>
      <c r="O6202" s="319"/>
      <c r="P6202" s="296" t="str">
        <f t="shared" si="1175"/>
        <v/>
      </c>
      <c r="Q6202" s="552"/>
      <c r="R6202" s="551"/>
      <c r="S6202" s="291"/>
      <c r="T6202" t="str">
        <f t="shared" si="1176"/>
        <v>-</v>
      </c>
      <c r="U6202" s="560">
        <f t="shared" si="1177"/>
        <v>0</v>
      </c>
      <c r="V6202" s="560">
        <f t="shared" si="1178"/>
        <v>0</v>
      </c>
      <c r="W6202" s="560">
        <f t="shared" si="1179"/>
        <v>0</v>
      </c>
    </row>
    <row r="6203" spans="1:23" ht="21" customHeight="1">
      <c r="A6203" s="316" t="str">
        <f t="shared" si="1170"/>
        <v/>
      </c>
      <c r="B6203" s="316" t="str">
        <f t="shared" si="1171"/>
        <v/>
      </c>
      <c r="C6203" s="316" t="str">
        <f>IF(AND(F6203&lt;&gt;"",G6203&lt;&gt;""),COUNT($C$32:C6202)+1,"")</f>
        <v/>
      </c>
      <c r="D6203" s="292" t="str">
        <f t="shared" si="1172"/>
        <v/>
      </c>
      <c r="E6203" s="292" t="str">
        <f t="shared" si="1173"/>
        <v/>
      </c>
      <c r="F6203" s="316"/>
      <c r="G6203" s="316"/>
      <c r="H6203" s="317"/>
      <c r="I6203" s="316" t="s">
        <v>445</v>
      </c>
      <c r="J6203" s="318"/>
      <c r="K6203" s="319"/>
      <c r="L6203" s="292" t="s">
        <v>446</v>
      </c>
      <c r="M6203" s="324"/>
      <c r="N6203" s="294" t="str">
        <f t="shared" si="1174"/>
        <v/>
      </c>
      <c r="O6203" s="319"/>
      <c r="P6203" s="296" t="str">
        <f t="shared" si="1175"/>
        <v/>
      </c>
      <c r="Q6203" s="552"/>
      <c r="R6203" s="551"/>
      <c r="S6203" s="291"/>
      <c r="T6203" t="str">
        <f t="shared" si="1176"/>
        <v>-</v>
      </c>
      <c r="U6203" s="560">
        <f t="shared" si="1177"/>
        <v>0</v>
      </c>
      <c r="V6203" s="560">
        <f t="shared" si="1178"/>
        <v>0</v>
      </c>
      <c r="W6203" s="560">
        <f t="shared" si="1179"/>
        <v>0</v>
      </c>
    </row>
    <row r="6204" spans="1:23" ht="21" customHeight="1">
      <c r="A6204" s="316" t="str">
        <f t="shared" si="1170"/>
        <v/>
      </c>
      <c r="B6204" s="316" t="str">
        <f t="shared" si="1171"/>
        <v/>
      </c>
      <c r="C6204" s="316" t="str">
        <f>IF(AND(F6204&lt;&gt;"",G6204&lt;&gt;""),COUNT($C$32:C6203)+1,"")</f>
        <v/>
      </c>
      <c r="D6204" s="292" t="str">
        <f t="shared" si="1172"/>
        <v/>
      </c>
      <c r="E6204" s="292" t="str">
        <f t="shared" si="1173"/>
        <v/>
      </c>
      <c r="F6204" s="316"/>
      <c r="G6204" s="316"/>
      <c r="H6204" s="317"/>
      <c r="I6204" s="316" t="s">
        <v>445</v>
      </c>
      <c r="J6204" s="318"/>
      <c r="K6204" s="319"/>
      <c r="L6204" s="292" t="s">
        <v>446</v>
      </c>
      <c r="M6204" s="324"/>
      <c r="N6204" s="294" t="str">
        <f t="shared" si="1174"/>
        <v/>
      </c>
      <c r="O6204" s="319"/>
      <c r="P6204" s="296" t="str">
        <f t="shared" si="1175"/>
        <v/>
      </c>
      <c r="Q6204" s="552"/>
      <c r="R6204" s="551"/>
      <c r="S6204" s="291"/>
      <c r="T6204" t="str">
        <f t="shared" si="1176"/>
        <v>-</v>
      </c>
      <c r="U6204" s="560">
        <f t="shared" si="1177"/>
        <v>0</v>
      </c>
      <c r="V6204" s="560">
        <f t="shared" si="1178"/>
        <v>0</v>
      </c>
      <c r="W6204" s="560">
        <f t="shared" si="1179"/>
        <v>0</v>
      </c>
    </row>
    <row r="6205" spans="1:23" ht="21" customHeight="1">
      <c r="A6205" s="316" t="str">
        <f t="shared" si="1170"/>
        <v/>
      </c>
      <c r="B6205" s="316" t="str">
        <f t="shared" si="1171"/>
        <v/>
      </c>
      <c r="C6205" s="316" t="str">
        <f>IF(AND(F6205&lt;&gt;"",G6205&lt;&gt;""),COUNT($C$32:C6204)+1,"")</f>
        <v/>
      </c>
      <c r="D6205" s="292" t="str">
        <f t="shared" si="1172"/>
        <v/>
      </c>
      <c r="E6205" s="292" t="str">
        <f t="shared" si="1173"/>
        <v/>
      </c>
      <c r="F6205" s="316"/>
      <c r="G6205" s="316"/>
      <c r="H6205" s="317"/>
      <c r="I6205" s="316" t="s">
        <v>445</v>
      </c>
      <c r="J6205" s="318"/>
      <c r="K6205" s="319"/>
      <c r="L6205" s="292" t="s">
        <v>446</v>
      </c>
      <c r="M6205" s="324"/>
      <c r="N6205" s="294" t="str">
        <f t="shared" si="1174"/>
        <v/>
      </c>
      <c r="O6205" s="319"/>
      <c r="P6205" s="296" t="str">
        <f t="shared" si="1175"/>
        <v/>
      </c>
      <c r="Q6205" s="552"/>
      <c r="R6205" s="551"/>
      <c r="S6205" s="291"/>
      <c r="T6205" t="str">
        <f t="shared" si="1176"/>
        <v>-</v>
      </c>
      <c r="U6205" s="560">
        <f t="shared" si="1177"/>
        <v>0</v>
      </c>
      <c r="V6205" s="560">
        <f t="shared" si="1178"/>
        <v>0</v>
      </c>
      <c r="W6205" s="560">
        <f t="shared" si="1179"/>
        <v>0</v>
      </c>
    </row>
    <row r="6206" spans="1:23" ht="21" customHeight="1">
      <c r="A6206" s="316" t="str">
        <f t="shared" si="1170"/>
        <v/>
      </c>
      <c r="B6206" s="316" t="str">
        <f t="shared" si="1171"/>
        <v/>
      </c>
      <c r="C6206" s="316" t="str">
        <f>IF(AND(F6206&lt;&gt;"",G6206&lt;&gt;""),COUNT($C$32:C6205)+1,"")</f>
        <v/>
      </c>
      <c r="D6206" s="292" t="str">
        <f t="shared" si="1172"/>
        <v/>
      </c>
      <c r="E6206" s="292" t="str">
        <f t="shared" si="1173"/>
        <v/>
      </c>
      <c r="F6206" s="316"/>
      <c r="G6206" s="316"/>
      <c r="H6206" s="317"/>
      <c r="I6206" s="316" t="s">
        <v>445</v>
      </c>
      <c r="J6206" s="318"/>
      <c r="K6206" s="319"/>
      <c r="L6206" s="292" t="s">
        <v>446</v>
      </c>
      <c r="M6206" s="324"/>
      <c r="N6206" s="294" t="str">
        <f t="shared" si="1174"/>
        <v/>
      </c>
      <c r="O6206" s="319"/>
      <c r="P6206" s="296" t="str">
        <f t="shared" si="1175"/>
        <v/>
      </c>
      <c r="Q6206" s="552"/>
      <c r="R6206" s="551"/>
      <c r="S6206" s="291"/>
      <c r="T6206" t="str">
        <f t="shared" si="1176"/>
        <v>-</v>
      </c>
      <c r="U6206" s="560">
        <f t="shared" si="1177"/>
        <v>0</v>
      </c>
      <c r="V6206" s="560">
        <f t="shared" si="1178"/>
        <v>0</v>
      </c>
      <c r="W6206" s="560">
        <f t="shared" si="1179"/>
        <v>0</v>
      </c>
    </row>
    <row r="6207" spans="1:23" ht="21" customHeight="1">
      <c r="A6207" s="316" t="str">
        <f t="shared" si="1170"/>
        <v/>
      </c>
      <c r="B6207" s="316" t="str">
        <f t="shared" si="1171"/>
        <v/>
      </c>
      <c r="C6207" s="316" t="str">
        <f>IF(AND(F6207&lt;&gt;"",G6207&lt;&gt;""),COUNT($C$32:C6206)+1,"")</f>
        <v/>
      </c>
      <c r="D6207" s="292" t="str">
        <f t="shared" si="1172"/>
        <v/>
      </c>
      <c r="E6207" s="292" t="str">
        <f t="shared" si="1173"/>
        <v/>
      </c>
      <c r="F6207" s="316"/>
      <c r="G6207" s="316"/>
      <c r="H6207" s="317"/>
      <c r="I6207" s="316" t="s">
        <v>445</v>
      </c>
      <c r="J6207" s="318"/>
      <c r="K6207" s="319"/>
      <c r="L6207" s="292" t="s">
        <v>446</v>
      </c>
      <c r="M6207" s="324"/>
      <c r="N6207" s="294" t="str">
        <f t="shared" si="1174"/>
        <v/>
      </c>
      <c r="O6207" s="319"/>
      <c r="P6207" s="296" t="str">
        <f t="shared" si="1175"/>
        <v/>
      </c>
      <c r="Q6207" s="552"/>
      <c r="R6207" s="551"/>
      <c r="S6207" s="291"/>
      <c r="T6207" t="str">
        <f t="shared" si="1176"/>
        <v>-</v>
      </c>
      <c r="U6207" s="560">
        <f t="shared" si="1177"/>
        <v>0</v>
      </c>
      <c r="V6207" s="560">
        <f t="shared" si="1178"/>
        <v>0</v>
      </c>
      <c r="W6207" s="560">
        <f t="shared" si="1179"/>
        <v>0</v>
      </c>
    </row>
    <row r="6208" spans="1:23" ht="21" customHeight="1">
      <c r="A6208" s="316" t="str">
        <f t="shared" si="1170"/>
        <v/>
      </c>
      <c r="B6208" s="316" t="str">
        <f t="shared" si="1171"/>
        <v/>
      </c>
      <c r="C6208" s="316" t="str">
        <f>IF(AND(F6208&lt;&gt;"",G6208&lt;&gt;""),COUNT($C$32:C6207)+1,"")</f>
        <v/>
      </c>
      <c r="D6208" s="292" t="str">
        <f t="shared" si="1172"/>
        <v/>
      </c>
      <c r="E6208" s="292" t="str">
        <f t="shared" si="1173"/>
        <v/>
      </c>
      <c r="F6208" s="316"/>
      <c r="G6208" s="316"/>
      <c r="H6208" s="317"/>
      <c r="I6208" s="316" t="s">
        <v>445</v>
      </c>
      <c r="J6208" s="318"/>
      <c r="K6208" s="319"/>
      <c r="L6208" s="292" t="s">
        <v>446</v>
      </c>
      <c r="M6208" s="324"/>
      <c r="N6208" s="294" t="str">
        <f t="shared" si="1174"/>
        <v/>
      </c>
      <c r="O6208" s="319"/>
      <c r="P6208" s="296" t="str">
        <f t="shared" si="1175"/>
        <v/>
      </c>
      <c r="Q6208" s="552"/>
      <c r="R6208" s="551"/>
      <c r="S6208" s="291"/>
      <c r="T6208" t="str">
        <f t="shared" si="1176"/>
        <v>-</v>
      </c>
      <c r="U6208" s="560">
        <f t="shared" si="1177"/>
        <v>0</v>
      </c>
      <c r="V6208" s="560">
        <f t="shared" si="1178"/>
        <v>0</v>
      </c>
      <c r="W6208" s="560">
        <f t="shared" si="1179"/>
        <v>0</v>
      </c>
    </row>
    <row r="6209" spans="1:23" ht="21" customHeight="1">
      <c r="A6209" s="316" t="str">
        <f t="shared" si="1170"/>
        <v/>
      </c>
      <c r="B6209" s="316" t="str">
        <f t="shared" si="1171"/>
        <v/>
      </c>
      <c r="C6209" s="316" t="str">
        <f>IF(AND(F6209&lt;&gt;"",G6209&lt;&gt;""),COUNT($C$32:C6208)+1,"")</f>
        <v/>
      </c>
      <c r="D6209" s="292" t="str">
        <f t="shared" si="1172"/>
        <v/>
      </c>
      <c r="E6209" s="292" t="str">
        <f t="shared" si="1173"/>
        <v/>
      </c>
      <c r="F6209" s="316"/>
      <c r="G6209" s="316"/>
      <c r="H6209" s="317"/>
      <c r="I6209" s="316" t="s">
        <v>445</v>
      </c>
      <c r="J6209" s="318"/>
      <c r="K6209" s="319"/>
      <c r="L6209" s="292" t="s">
        <v>446</v>
      </c>
      <c r="M6209" s="324"/>
      <c r="N6209" s="294" t="str">
        <f t="shared" si="1174"/>
        <v/>
      </c>
      <c r="O6209" s="319"/>
      <c r="P6209" s="296" t="str">
        <f t="shared" si="1175"/>
        <v/>
      </c>
      <c r="Q6209" s="552"/>
      <c r="R6209" s="551"/>
      <c r="S6209" s="291"/>
      <c r="T6209" t="str">
        <f t="shared" si="1176"/>
        <v>-</v>
      </c>
      <c r="U6209" s="560">
        <f t="shared" si="1177"/>
        <v>0</v>
      </c>
      <c r="V6209" s="560">
        <f t="shared" si="1178"/>
        <v>0</v>
      </c>
      <c r="W6209" s="560">
        <f t="shared" si="1179"/>
        <v>0</v>
      </c>
    </row>
    <row r="6210" spans="1:23" ht="21" customHeight="1">
      <c r="A6210" s="316" t="str">
        <f t="shared" si="1170"/>
        <v/>
      </c>
      <c r="B6210" s="316" t="str">
        <f t="shared" si="1171"/>
        <v/>
      </c>
      <c r="C6210" s="316" t="str">
        <f>IF(AND(F6210&lt;&gt;"",G6210&lt;&gt;""),COUNT($C$32:C6209)+1,"")</f>
        <v/>
      </c>
      <c r="D6210" s="292" t="str">
        <f t="shared" si="1172"/>
        <v/>
      </c>
      <c r="E6210" s="292" t="str">
        <f t="shared" si="1173"/>
        <v/>
      </c>
      <c r="F6210" s="316"/>
      <c r="G6210" s="316"/>
      <c r="H6210" s="317"/>
      <c r="I6210" s="316" t="s">
        <v>445</v>
      </c>
      <c r="J6210" s="318"/>
      <c r="K6210" s="319"/>
      <c r="L6210" s="292" t="s">
        <v>446</v>
      </c>
      <c r="M6210" s="324"/>
      <c r="N6210" s="294" t="str">
        <f t="shared" si="1174"/>
        <v/>
      </c>
      <c r="O6210" s="319"/>
      <c r="P6210" s="296" t="str">
        <f t="shared" si="1175"/>
        <v/>
      </c>
      <c r="Q6210" s="552"/>
      <c r="R6210" s="551"/>
      <c r="S6210" s="291"/>
      <c r="T6210" t="str">
        <f t="shared" si="1176"/>
        <v>-</v>
      </c>
      <c r="U6210" s="560">
        <f t="shared" si="1177"/>
        <v>0</v>
      </c>
      <c r="V6210" s="560">
        <f t="shared" si="1178"/>
        <v>0</v>
      </c>
      <c r="W6210" s="560">
        <f t="shared" si="1179"/>
        <v>0</v>
      </c>
    </row>
    <row r="6211" spans="1:23" ht="21" customHeight="1">
      <c r="A6211" s="316" t="str">
        <f t="shared" si="1170"/>
        <v/>
      </c>
      <c r="B6211" s="316" t="str">
        <f t="shared" si="1171"/>
        <v/>
      </c>
      <c r="C6211" s="316" t="str">
        <f>IF(AND(F6211&lt;&gt;"",G6211&lt;&gt;""),COUNT($C$32:C6210)+1,"")</f>
        <v/>
      </c>
      <c r="D6211" s="292" t="str">
        <f t="shared" si="1172"/>
        <v/>
      </c>
      <c r="E6211" s="292" t="str">
        <f t="shared" si="1173"/>
        <v/>
      </c>
      <c r="F6211" s="316"/>
      <c r="G6211" s="316"/>
      <c r="H6211" s="317"/>
      <c r="I6211" s="316" t="s">
        <v>445</v>
      </c>
      <c r="J6211" s="318"/>
      <c r="K6211" s="319"/>
      <c r="L6211" s="292" t="s">
        <v>446</v>
      </c>
      <c r="M6211" s="324"/>
      <c r="N6211" s="294" t="str">
        <f t="shared" si="1174"/>
        <v/>
      </c>
      <c r="O6211" s="319"/>
      <c r="P6211" s="296" t="str">
        <f t="shared" si="1175"/>
        <v/>
      </c>
      <c r="Q6211" s="552"/>
      <c r="R6211" s="551"/>
      <c r="S6211" s="291"/>
      <c r="T6211" t="str">
        <f t="shared" si="1176"/>
        <v>-</v>
      </c>
      <c r="U6211" s="560">
        <f t="shared" si="1177"/>
        <v>0</v>
      </c>
      <c r="V6211" s="560">
        <f t="shared" si="1178"/>
        <v>0</v>
      </c>
      <c r="W6211" s="560">
        <f t="shared" si="1179"/>
        <v>0</v>
      </c>
    </row>
    <row r="6212" spans="1:23" ht="21" customHeight="1">
      <c r="A6212" s="316" t="str">
        <f t="shared" si="1170"/>
        <v/>
      </c>
      <c r="B6212" s="316" t="str">
        <f t="shared" si="1171"/>
        <v/>
      </c>
      <c r="C6212" s="316" t="str">
        <f>IF(AND(F6212&lt;&gt;"",G6212&lt;&gt;""),COUNT($C$32:C6211)+1,"")</f>
        <v/>
      </c>
      <c r="D6212" s="292" t="str">
        <f t="shared" si="1172"/>
        <v/>
      </c>
      <c r="E6212" s="292" t="str">
        <f t="shared" si="1173"/>
        <v/>
      </c>
      <c r="F6212" s="316"/>
      <c r="G6212" s="316"/>
      <c r="H6212" s="317"/>
      <c r="I6212" s="316" t="s">
        <v>445</v>
      </c>
      <c r="J6212" s="318"/>
      <c r="K6212" s="319"/>
      <c r="L6212" s="292" t="s">
        <v>446</v>
      </c>
      <c r="M6212" s="324"/>
      <c r="N6212" s="294" t="str">
        <f t="shared" si="1174"/>
        <v/>
      </c>
      <c r="O6212" s="319"/>
      <c r="P6212" s="296" t="str">
        <f t="shared" si="1175"/>
        <v/>
      </c>
      <c r="Q6212" s="552"/>
      <c r="R6212" s="551"/>
      <c r="S6212" s="291"/>
      <c r="T6212" t="str">
        <f t="shared" si="1176"/>
        <v>-</v>
      </c>
      <c r="U6212" s="560">
        <f t="shared" si="1177"/>
        <v>0</v>
      </c>
      <c r="V6212" s="560">
        <f t="shared" si="1178"/>
        <v>0</v>
      </c>
      <c r="W6212" s="560">
        <f t="shared" si="1179"/>
        <v>0</v>
      </c>
    </row>
    <row r="6213" spans="1:23" ht="21" customHeight="1">
      <c r="A6213" s="316" t="str">
        <f t="shared" si="1170"/>
        <v/>
      </c>
      <c r="B6213" s="316" t="str">
        <f t="shared" si="1171"/>
        <v/>
      </c>
      <c r="C6213" s="316" t="str">
        <f>IF(AND(F6213&lt;&gt;"",G6213&lt;&gt;""),COUNT($C$32:C6212)+1,"")</f>
        <v/>
      </c>
      <c r="D6213" s="292" t="str">
        <f t="shared" si="1172"/>
        <v/>
      </c>
      <c r="E6213" s="292" t="str">
        <f t="shared" si="1173"/>
        <v/>
      </c>
      <c r="F6213" s="316"/>
      <c r="G6213" s="316"/>
      <c r="H6213" s="317"/>
      <c r="I6213" s="316" t="s">
        <v>445</v>
      </c>
      <c r="J6213" s="318"/>
      <c r="K6213" s="319"/>
      <c r="L6213" s="292" t="s">
        <v>446</v>
      </c>
      <c r="M6213" s="324"/>
      <c r="N6213" s="294" t="str">
        <f t="shared" si="1174"/>
        <v/>
      </c>
      <c r="O6213" s="319"/>
      <c r="P6213" s="296" t="str">
        <f t="shared" si="1175"/>
        <v/>
      </c>
      <c r="Q6213" s="552"/>
      <c r="R6213" s="551"/>
      <c r="S6213" s="291"/>
      <c r="T6213" t="str">
        <f t="shared" si="1176"/>
        <v>-</v>
      </c>
      <c r="U6213" s="560">
        <f t="shared" si="1177"/>
        <v>0</v>
      </c>
      <c r="V6213" s="560">
        <f t="shared" si="1178"/>
        <v>0</v>
      </c>
      <c r="W6213" s="560">
        <f t="shared" si="1179"/>
        <v>0</v>
      </c>
    </row>
    <row r="6214" spans="1:23" ht="21" customHeight="1">
      <c r="A6214" s="316" t="str">
        <f t="shared" si="1170"/>
        <v/>
      </c>
      <c r="B6214" s="316" t="str">
        <f t="shared" si="1171"/>
        <v/>
      </c>
      <c r="C6214" s="316" t="str">
        <f>IF(AND(F6214&lt;&gt;"",G6214&lt;&gt;""),COUNT($C$32:C6213)+1,"")</f>
        <v/>
      </c>
      <c r="D6214" s="292" t="str">
        <f t="shared" si="1172"/>
        <v/>
      </c>
      <c r="E6214" s="292" t="str">
        <f t="shared" si="1173"/>
        <v/>
      </c>
      <c r="F6214" s="316"/>
      <c r="G6214" s="316"/>
      <c r="H6214" s="317"/>
      <c r="I6214" s="316" t="s">
        <v>445</v>
      </c>
      <c r="J6214" s="318"/>
      <c r="K6214" s="319"/>
      <c r="L6214" s="292" t="s">
        <v>446</v>
      </c>
      <c r="M6214" s="324"/>
      <c r="N6214" s="294" t="str">
        <f t="shared" si="1174"/>
        <v/>
      </c>
      <c r="O6214" s="319"/>
      <c r="P6214" s="296" t="str">
        <f t="shared" si="1175"/>
        <v/>
      </c>
      <c r="Q6214" s="552"/>
      <c r="R6214" s="551"/>
      <c r="S6214" s="291"/>
      <c r="T6214" t="str">
        <f t="shared" si="1176"/>
        <v>-</v>
      </c>
      <c r="U6214" s="560">
        <f t="shared" si="1177"/>
        <v>0</v>
      </c>
      <c r="V6214" s="560">
        <f t="shared" si="1178"/>
        <v>0</v>
      </c>
      <c r="W6214" s="560">
        <f t="shared" si="1179"/>
        <v>0</v>
      </c>
    </row>
    <row r="6215" spans="1:23" ht="21" customHeight="1">
      <c r="A6215" s="316" t="str">
        <f t="shared" si="1170"/>
        <v/>
      </c>
      <c r="B6215" s="316" t="str">
        <f t="shared" si="1171"/>
        <v/>
      </c>
      <c r="C6215" s="316" t="str">
        <f>IF(AND(F6215&lt;&gt;"",G6215&lt;&gt;""),COUNT($C$32:C6214)+1,"")</f>
        <v/>
      </c>
      <c r="D6215" s="292" t="str">
        <f t="shared" si="1172"/>
        <v/>
      </c>
      <c r="E6215" s="292" t="str">
        <f t="shared" si="1173"/>
        <v/>
      </c>
      <c r="F6215" s="316"/>
      <c r="G6215" s="316"/>
      <c r="H6215" s="317"/>
      <c r="I6215" s="316" t="s">
        <v>445</v>
      </c>
      <c r="J6215" s="318"/>
      <c r="K6215" s="319"/>
      <c r="L6215" s="292" t="s">
        <v>446</v>
      </c>
      <c r="M6215" s="324"/>
      <c r="N6215" s="294" t="str">
        <f t="shared" si="1174"/>
        <v/>
      </c>
      <c r="O6215" s="319"/>
      <c r="P6215" s="296" t="str">
        <f t="shared" si="1175"/>
        <v/>
      </c>
      <c r="Q6215" s="552"/>
      <c r="R6215" s="551"/>
      <c r="S6215" s="291"/>
      <c r="T6215" t="str">
        <f t="shared" si="1176"/>
        <v>-</v>
      </c>
      <c r="U6215" s="560">
        <f t="shared" si="1177"/>
        <v>0</v>
      </c>
      <c r="V6215" s="560">
        <f t="shared" si="1178"/>
        <v>0</v>
      </c>
      <c r="W6215" s="560">
        <f t="shared" si="1179"/>
        <v>0</v>
      </c>
    </row>
    <row r="6216" spans="1:23" ht="21" customHeight="1">
      <c r="A6216" s="316" t="str">
        <f t="shared" si="1170"/>
        <v/>
      </c>
      <c r="B6216" s="316" t="str">
        <f t="shared" si="1171"/>
        <v/>
      </c>
      <c r="C6216" s="316" t="str">
        <f>IF(AND(F6216&lt;&gt;"",G6216&lt;&gt;""),COUNT($C$32:C6215)+1,"")</f>
        <v/>
      </c>
      <c r="D6216" s="292" t="str">
        <f t="shared" si="1172"/>
        <v/>
      </c>
      <c r="E6216" s="292" t="str">
        <f t="shared" si="1173"/>
        <v/>
      </c>
      <c r="F6216" s="316"/>
      <c r="G6216" s="316"/>
      <c r="H6216" s="317"/>
      <c r="I6216" s="316" t="s">
        <v>445</v>
      </c>
      <c r="J6216" s="318"/>
      <c r="K6216" s="319"/>
      <c r="L6216" s="292" t="s">
        <v>446</v>
      </c>
      <c r="M6216" s="324"/>
      <c r="N6216" s="294" t="str">
        <f t="shared" si="1174"/>
        <v/>
      </c>
      <c r="O6216" s="319"/>
      <c r="P6216" s="296" t="str">
        <f t="shared" si="1175"/>
        <v/>
      </c>
      <c r="Q6216" s="552"/>
      <c r="R6216" s="551"/>
      <c r="S6216" s="291"/>
      <c r="T6216" t="str">
        <f t="shared" si="1176"/>
        <v>-</v>
      </c>
      <c r="U6216" s="560">
        <f t="shared" si="1177"/>
        <v>0</v>
      </c>
      <c r="V6216" s="560">
        <f t="shared" si="1178"/>
        <v>0</v>
      </c>
      <c r="W6216" s="560">
        <f t="shared" si="1179"/>
        <v>0</v>
      </c>
    </row>
    <row r="6217" spans="1:23" ht="21" customHeight="1">
      <c r="A6217" s="316" t="str">
        <f t="shared" si="1170"/>
        <v/>
      </c>
      <c r="B6217" s="316" t="str">
        <f t="shared" si="1171"/>
        <v/>
      </c>
      <c r="C6217" s="316" t="str">
        <f>IF(AND(F6217&lt;&gt;"",G6217&lt;&gt;""),COUNT($C$32:C6216)+1,"")</f>
        <v/>
      </c>
      <c r="D6217" s="292" t="str">
        <f t="shared" si="1172"/>
        <v/>
      </c>
      <c r="E6217" s="292" t="str">
        <f t="shared" si="1173"/>
        <v/>
      </c>
      <c r="F6217" s="316"/>
      <c r="G6217" s="316"/>
      <c r="H6217" s="317"/>
      <c r="I6217" s="316" t="s">
        <v>445</v>
      </c>
      <c r="J6217" s="318"/>
      <c r="K6217" s="319"/>
      <c r="L6217" s="292" t="s">
        <v>446</v>
      </c>
      <c r="M6217" s="324"/>
      <c r="N6217" s="294" t="str">
        <f t="shared" si="1174"/>
        <v/>
      </c>
      <c r="O6217" s="319"/>
      <c r="P6217" s="296" t="str">
        <f t="shared" si="1175"/>
        <v/>
      </c>
      <c r="Q6217" s="552"/>
      <c r="R6217" s="551"/>
      <c r="S6217" s="291"/>
      <c r="T6217" t="str">
        <f t="shared" si="1176"/>
        <v>-</v>
      </c>
      <c r="U6217" s="560">
        <f t="shared" si="1177"/>
        <v>0</v>
      </c>
      <c r="V6217" s="560">
        <f t="shared" si="1178"/>
        <v>0</v>
      </c>
      <c r="W6217" s="560">
        <f t="shared" si="1179"/>
        <v>0</v>
      </c>
    </row>
    <row r="6218" spans="1:23" ht="21" customHeight="1">
      <c r="A6218" s="316" t="str">
        <f t="shared" si="1170"/>
        <v/>
      </c>
      <c r="B6218" s="316" t="str">
        <f t="shared" si="1171"/>
        <v/>
      </c>
      <c r="C6218" s="316" t="str">
        <f>IF(AND(F6218&lt;&gt;"",G6218&lt;&gt;""),COUNT($C$32:C6217)+1,"")</f>
        <v/>
      </c>
      <c r="D6218" s="292" t="str">
        <f t="shared" si="1172"/>
        <v/>
      </c>
      <c r="E6218" s="292" t="str">
        <f t="shared" si="1173"/>
        <v/>
      </c>
      <c r="F6218" s="316"/>
      <c r="G6218" s="316"/>
      <c r="H6218" s="317"/>
      <c r="I6218" s="316" t="s">
        <v>445</v>
      </c>
      <c r="J6218" s="318"/>
      <c r="K6218" s="319"/>
      <c r="L6218" s="292" t="s">
        <v>446</v>
      </c>
      <c r="M6218" s="324"/>
      <c r="N6218" s="294" t="str">
        <f t="shared" si="1174"/>
        <v/>
      </c>
      <c r="O6218" s="319"/>
      <c r="P6218" s="296" t="str">
        <f t="shared" si="1175"/>
        <v/>
      </c>
      <c r="Q6218" s="552"/>
      <c r="R6218" s="551"/>
      <c r="S6218" s="291"/>
      <c r="T6218" t="str">
        <f t="shared" si="1176"/>
        <v>-</v>
      </c>
      <c r="U6218" s="560">
        <f t="shared" si="1177"/>
        <v>0</v>
      </c>
      <c r="V6218" s="560">
        <f t="shared" si="1178"/>
        <v>0</v>
      </c>
      <c r="W6218" s="560">
        <f t="shared" si="1179"/>
        <v>0</v>
      </c>
    </row>
    <row r="6219" spans="1:23" ht="21" customHeight="1">
      <c r="A6219" s="316" t="str">
        <f t="shared" si="1170"/>
        <v/>
      </c>
      <c r="B6219" s="316" t="str">
        <f t="shared" si="1171"/>
        <v/>
      </c>
      <c r="C6219" s="316" t="str">
        <f>IF(AND(F6219&lt;&gt;"",G6219&lt;&gt;""),COUNT($C$32:C6218)+1,"")</f>
        <v/>
      </c>
      <c r="D6219" s="292" t="str">
        <f t="shared" si="1172"/>
        <v/>
      </c>
      <c r="E6219" s="292" t="str">
        <f t="shared" si="1173"/>
        <v/>
      </c>
      <c r="F6219" s="316"/>
      <c r="G6219" s="316"/>
      <c r="H6219" s="317"/>
      <c r="I6219" s="316" t="s">
        <v>445</v>
      </c>
      <c r="J6219" s="318"/>
      <c r="K6219" s="319"/>
      <c r="L6219" s="292" t="s">
        <v>446</v>
      </c>
      <c r="M6219" s="324"/>
      <c r="N6219" s="294" t="str">
        <f t="shared" si="1174"/>
        <v/>
      </c>
      <c r="O6219" s="319"/>
      <c r="P6219" s="296" t="str">
        <f t="shared" si="1175"/>
        <v/>
      </c>
      <c r="Q6219" s="552"/>
      <c r="R6219" s="551"/>
      <c r="S6219" s="291"/>
      <c r="T6219" t="str">
        <f t="shared" si="1176"/>
        <v>-</v>
      </c>
      <c r="U6219" s="560">
        <f t="shared" si="1177"/>
        <v>0</v>
      </c>
      <c r="V6219" s="560">
        <f t="shared" si="1178"/>
        <v>0</v>
      </c>
      <c r="W6219" s="560">
        <f t="shared" si="1179"/>
        <v>0</v>
      </c>
    </row>
    <row r="6220" spans="1:23" ht="21" customHeight="1">
      <c r="A6220" s="316" t="str">
        <f t="shared" si="1170"/>
        <v/>
      </c>
      <c r="B6220" s="316" t="str">
        <f t="shared" si="1171"/>
        <v/>
      </c>
      <c r="C6220" s="316" t="str">
        <f>IF(AND(F6220&lt;&gt;"",G6220&lt;&gt;""),COUNT($C$32:C6219)+1,"")</f>
        <v/>
      </c>
      <c r="D6220" s="292" t="str">
        <f t="shared" si="1172"/>
        <v/>
      </c>
      <c r="E6220" s="292" t="str">
        <f t="shared" si="1173"/>
        <v/>
      </c>
      <c r="F6220" s="316"/>
      <c r="G6220" s="316"/>
      <c r="H6220" s="317"/>
      <c r="I6220" s="316" t="s">
        <v>445</v>
      </c>
      <c r="J6220" s="318"/>
      <c r="K6220" s="319"/>
      <c r="L6220" s="292" t="s">
        <v>446</v>
      </c>
      <c r="M6220" s="324"/>
      <c r="N6220" s="294" t="str">
        <f t="shared" si="1174"/>
        <v/>
      </c>
      <c r="O6220" s="319"/>
      <c r="P6220" s="296" t="str">
        <f t="shared" si="1175"/>
        <v/>
      </c>
      <c r="Q6220" s="552"/>
      <c r="R6220" s="551"/>
      <c r="S6220" s="291"/>
      <c r="T6220" t="str">
        <f t="shared" si="1176"/>
        <v>-</v>
      </c>
      <c r="U6220" s="560">
        <f t="shared" si="1177"/>
        <v>0</v>
      </c>
      <c r="V6220" s="560">
        <f t="shared" si="1178"/>
        <v>0</v>
      </c>
      <c r="W6220" s="560">
        <f t="shared" si="1179"/>
        <v>0</v>
      </c>
    </row>
    <row r="6221" spans="1:23" ht="21" customHeight="1">
      <c r="A6221" s="316" t="str">
        <f t="shared" si="1170"/>
        <v/>
      </c>
      <c r="B6221" s="316" t="str">
        <f t="shared" si="1171"/>
        <v/>
      </c>
      <c r="C6221" s="316" t="str">
        <f>IF(AND(F6221&lt;&gt;"",G6221&lt;&gt;""),COUNT($C$32:C6220)+1,"")</f>
        <v/>
      </c>
      <c r="D6221" s="292" t="str">
        <f t="shared" si="1172"/>
        <v/>
      </c>
      <c r="E6221" s="292" t="str">
        <f t="shared" si="1173"/>
        <v/>
      </c>
      <c r="F6221" s="316"/>
      <c r="G6221" s="316"/>
      <c r="H6221" s="317"/>
      <c r="I6221" s="316" t="s">
        <v>445</v>
      </c>
      <c r="J6221" s="318"/>
      <c r="K6221" s="319"/>
      <c r="L6221" s="292" t="s">
        <v>446</v>
      </c>
      <c r="M6221" s="324"/>
      <c r="N6221" s="294" t="str">
        <f t="shared" si="1174"/>
        <v/>
      </c>
      <c r="O6221" s="319"/>
      <c r="P6221" s="296" t="str">
        <f t="shared" si="1175"/>
        <v/>
      </c>
      <c r="Q6221" s="552"/>
      <c r="R6221" s="551"/>
      <c r="S6221" s="291"/>
      <c r="T6221" t="str">
        <f t="shared" si="1176"/>
        <v>-</v>
      </c>
      <c r="U6221" s="560">
        <f t="shared" si="1177"/>
        <v>0</v>
      </c>
      <c r="V6221" s="560">
        <f t="shared" si="1178"/>
        <v>0</v>
      </c>
      <c r="W6221" s="560">
        <f t="shared" si="1179"/>
        <v>0</v>
      </c>
    </row>
    <row r="6222" spans="1:23" ht="21" customHeight="1">
      <c r="A6222" s="316" t="str">
        <f t="shared" si="1170"/>
        <v/>
      </c>
      <c r="B6222" s="316" t="str">
        <f t="shared" si="1171"/>
        <v/>
      </c>
      <c r="C6222" s="316" t="str">
        <f>IF(AND(F6222&lt;&gt;"",G6222&lt;&gt;""),COUNT($C$32:C6221)+1,"")</f>
        <v/>
      </c>
      <c r="D6222" s="292" t="str">
        <f t="shared" si="1172"/>
        <v/>
      </c>
      <c r="E6222" s="292" t="str">
        <f t="shared" si="1173"/>
        <v/>
      </c>
      <c r="F6222" s="316"/>
      <c r="G6222" s="316"/>
      <c r="H6222" s="317"/>
      <c r="I6222" s="316" t="s">
        <v>445</v>
      </c>
      <c r="J6222" s="318"/>
      <c r="K6222" s="319"/>
      <c r="L6222" s="292" t="s">
        <v>446</v>
      </c>
      <c r="M6222" s="324"/>
      <c r="N6222" s="294" t="str">
        <f t="shared" si="1174"/>
        <v/>
      </c>
      <c r="O6222" s="319"/>
      <c r="P6222" s="296" t="str">
        <f t="shared" si="1175"/>
        <v/>
      </c>
      <c r="Q6222" s="552"/>
      <c r="R6222" s="551"/>
      <c r="S6222" s="291"/>
      <c r="T6222" t="str">
        <f t="shared" si="1176"/>
        <v>-</v>
      </c>
      <c r="U6222" s="560">
        <f t="shared" si="1177"/>
        <v>0</v>
      </c>
      <c r="V6222" s="560">
        <f t="shared" si="1178"/>
        <v>0</v>
      </c>
      <c r="W6222" s="560">
        <f t="shared" si="1179"/>
        <v>0</v>
      </c>
    </row>
    <row r="6223" spans="1:23" ht="21" customHeight="1">
      <c r="A6223" s="316" t="str">
        <f t="shared" si="1170"/>
        <v/>
      </c>
      <c r="B6223" s="316" t="str">
        <f t="shared" si="1171"/>
        <v/>
      </c>
      <c r="C6223" s="316" t="str">
        <f>IF(AND(F6223&lt;&gt;"",G6223&lt;&gt;""),COUNT($C$32:C6222)+1,"")</f>
        <v/>
      </c>
      <c r="D6223" s="292" t="str">
        <f t="shared" si="1172"/>
        <v/>
      </c>
      <c r="E6223" s="292" t="str">
        <f t="shared" si="1173"/>
        <v/>
      </c>
      <c r="F6223" s="316"/>
      <c r="G6223" s="316"/>
      <c r="H6223" s="317"/>
      <c r="I6223" s="316" t="s">
        <v>445</v>
      </c>
      <c r="J6223" s="318"/>
      <c r="K6223" s="319"/>
      <c r="L6223" s="292" t="s">
        <v>446</v>
      </c>
      <c r="M6223" s="324"/>
      <c r="N6223" s="294" t="str">
        <f t="shared" si="1174"/>
        <v/>
      </c>
      <c r="O6223" s="319"/>
      <c r="P6223" s="296" t="str">
        <f t="shared" si="1175"/>
        <v/>
      </c>
      <c r="Q6223" s="552"/>
      <c r="R6223" s="551"/>
      <c r="S6223" s="291"/>
      <c r="T6223" t="str">
        <f t="shared" si="1176"/>
        <v>-</v>
      </c>
      <c r="U6223" s="560">
        <f t="shared" si="1177"/>
        <v>0</v>
      </c>
      <c r="V6223" s="560">
        <f t="shared" si="1178"/>
        <v>0</v>
      </c>
      <c r="W6223" s="560">
        <f t="shared" si="1179"/>
        <v>0</v>
      </c>
    </row>
    <row r="6224" spans="1:23" ht="21" customHeight="1">
      <c r="A6224" s="316" t="str">
        <f t="shared" si="1170"/>
        <v/>
      </c>
      <c r="B6224" s="316" t="str">
        <f t="shared" si="1171"/>
        <v/>
      </c>
      <c r="C6224" s="316" t="str">
        <f>IF(AND(F6224&lt;&gt;"",G6224&lt;&gt;""),COUNT($C$32:C6223)+1,"")</f>
        <v/>
      </c>
      <c r="D6224" s="292" t="str">
        <f t="shared" si="1172"/>
        <v/>
      </c>
      <c r="E6224" s="292" t="str">
        <f t="shared" si="1173"/>
        <v/>
      </c>
      <c r="F6224" s="316"/>
      <c r="G6224" s="316"/>
      <c r="H6224" s="317"/>
      <c r="I6224" s="316" t="s">
        <v>445</v>
      </c>
      <c r="J6224" s="318"/>
      <c r="K6224" s="319"/>
      <c r="L6224" s="292" t="s">
        <v>446</v>
      </c>
      <c r="M6224" s="324"/>
      <c r="N6224" s="294" t="str">
        <f t="shared" si="1174"/>
        <v/>
      </c>
      <c r="O6224" s="319"/>
      <c r="P6224" s="296" t="str">
        <f t="shared" si="1175"/>
        <v/>
      </c>
      <c r="Q6224" s="552"/>
      <c r="R6224" s="551"/>
      <c r="S6224" s="291"/>
      <c r="T6224" t="str">
        <f t="shared" si="1176"/>
        <v>-</v>
      </c>
      <c r="U6224" s="560">
        <f t="shared" si="1177"/>
        <v>0</v>
      </c>
      <c r="V6224" s="560">
        <f t="shared" si="1178"/>
        <v>0</v>
      </c>
      <c r="W6224" s="560">
        <f t="shared" si="1179"/>
        <v>0</v>
      </c>
    </row>
    <row r="6225" spans="1:23" ht="21" customHeight="1">
      <c r="A6225" s="316" t="str">
        <f t="shared" si="1170"/>
        <v/>
      </c>
      <c r="B6225" s="316" t="str">
        <f t="shared" si="1171"/>
        <v/>
      </c>
      <c r="C6225" s="316" t="str">
        <f>IF(AND(F6225&lt;&gt;"",G6225&lt;&gt;""),COUNT($C$32:C6224)+1,"")</f>
        <v/>
      </c>
      <c r="D6225" s="292" t="str">
        <f t="shared" si="1172"/>
        <v/>
      </c>
      <c r="E6225" s="292" t="str">
        <f t="shared" si="1173"/>
        <v/>
      </c>
      <c r="F6225" s="316"/>
      <c r="G6225" s="316"/>
      <c r="H6225" s="317"/>
      <c r="I6225" s="316" t="s">
        <v>445</v>
      </c>
      <c r="J6225" s="318"/>
      <c r="K6225" s="319"/>
      <c r="L6225" s="292" t="s">
        <v>446</v>
      </c>
      <c r="M6225" s="324"/>
      <c r="N6225" s="294" t="str">
        <f t="shared" si="1174"/>
        <v/>
      </c>
      <c r="O6225" s="319"/>
      <c r="P6225" s="296" t="str">
        <f t="shared" si="1175"/>
        <v/>
      </c>
      <c r="Q6225" s="552"/>
      <c r="R6225" s="551"/>
      <c r="S6225" s="291"/>
      <c r="T6225" t="str">
        <f t="shared" si="1176"/>
        <v>-</v>
      </c>
      <c r="U6225" s="560">
        <f t="shared" si="1177"/>
        <v>0</v>
      </c>
      <c r="V6225" s="560">
        <f t="shared" si="1178"/>
        <v>0</v>
      </c>
      <c r="W6225" s="560">
        <f t="shared" si="1179"/>
        <v>0</v>
      </c>
    </row>
    <row r="6226" spans="1:23" ht="21" customHeight="1">
      <c r="A6226" s="316" t="str">
        <f t="shared" si="1170"/>
        <v/>
      </c>
      <c r="B6226" s="316" t="str">
        <f t="shared" si="1171"/>
        <v/>
      </c>
      <c r="C6226" s="316" t="str">
        <f>IF(AND(F6226&lt;&gt;"",G6226&lt;&gt;""),COUNT($C$32:C6225)+1,"")</f>
        <v/>
      </c>
      <c r="D6226" s="292" t="str">
        <f t="shared" si="1172"/>
        <v/>
      </c>
      <c r="E6226" s="292" t="str">
        <f t="shared" si="1173"/>
        <v/>
      </c>
      <c r="F6226" s="316"/>
      <c r="G6226" s="316"/>
      <c r="H6226" s="317"/>
      <c r="I6226" s="316" t="s">
        <v>445</v>
      </c>
      <c r="J6226" s="318"/>
      <c r="K6226" s="319"/>
      <c r="L6226" s="292" t="s">
        <v>446</v>
      </c>
      <c r="M6226" s="324"/>
      <c r="N6226" s="294" t="str">
        <f t="shared" si="1174"/>
        <v/>
      </c>
      <c r="O6226" s="319"/>
      <c r="P6226" s="296" t="str">
        <f t="shared" si="1175"/>
        <v/>
      </c>
      <c r="Q6226" s="552"/>
      <c r="R6226" s="551"/>
      <c r="S6226" s="291"/>
      <c r="T6226" t="str">
        <f t="shared" si="1176"/>
        <v>-</v>
      </c>
      <c r="U6226" s="560">
        <f t="shared" si="1177"/>
        <v>0</v>
      </c>
      <c r="V6226" s="560">
        <f t="shared" si="1178"/>
        <v>0</v>
      </c>
      <c r="W6226" s="560">
        <f t="shared" si="1179"/>
        <v>0</v>
      </c>
    </row>
    <row r="6227" spans="1:23" ht="21" customHeight="1">
      <c r="A6227" s="316" t="str">
        <f t="shared" si="1170"/>
        <v/>
      </c>
      <c r="B6227" s="316" t="str">
        <f t="shared" si="1171"/>
        <v/>
      </c>
      <c r="C6227" s="316" t="str">
        <f>IF(AND(F6227&lt;&gt;"",G6227&lt;&gt;""),COUNT($C$32:C6226)+1,"")</f>
        <v/>
      </c>
      <c r="D6227" s="292" t="str">
        <f t="shared" si="1172"/>
        <v/>
      </c>
      <c r="E6227" s="292" t="str">
        <f t="shared" si="1173"/>
        <v/>
      </c>
      <c r="F6227" s="316"/>
      <c r="G6227" s="316"/>
      <c r="H6227" s="317"/>
      <c r="I6227" s="316" t="s">
        <v>445</v>
      </c>
      <c r="J6227" s="318"/>
      <c r="K6227" s="319"/>
      <c r="L6227" s="292" t="s">
        <v>446</v>
      </c>
      <c r="M6227" s="324"/>
      <c r="N6227" s="294" t="str">
        <f t="shared" si="1174"/>
        <v/>
      </c>
      <c r="O6227" s="319"/>
      <c r="P6227" s="296" t="str">
        <f t="shared" si="1175"/>
        <v/>
      </c>
      <c r="Q6227" s="552"/>
      <c r="R6227" s="551"/>
      <c r="S6227" s="291"/>
      <c r="T6227" t="str">
        <f t="shared" si="1176"/>
        <v>-</v>
      </c>
      <c r="U6227" s="560">
        <f t="shared" si="1177"/>
        <v>0</v>
      </c>
      <c r="V6227" s="560">
        <f t="shared" si="1178"/>
        <v>0</v>
      </c>
      <c r="W6227" s="560">
        <f t="shared" si="1179"/>
        <v>0</v>
      </c>
    </row>
    <row r="6228" spans="1:23" ht="21" customHeight="1">
      <c r="A6228" s="316" t="str">
        <f t="shared" si="1170"/>
        <v/>
      </c>
      <c r="B6228" s="316" t="str">
        <f t="shared" si="1171"/>
        <v/>
      </c>
      <c r="C6228" s="316" t="str">
        <f>IF(AND(F6228&lt;&gt;"",G6228&lt;&gt;""),COUNT($C$32:C6227)+1,"")</f>
        <v/>
      </c>
      <c r="D6228" s="292" t="str">
        <f t="shared" si="1172"/>
        <v/>
      </c>
      <c r="E6228" s="292" t="str">
        <f t="shared" si="1173"/>
        <v/>
      </c>
      <c r="F6228" s="316"/>
      <c r="G6228" s="316"/>
      <c r="H6228" s="317"/>
      <c r="I6228" s="316" t="s">
        <v>445</v>
      </c>
      <c r="J6228" s="318"/>
      <c r="K6228" s="319"/>
      <c r="L6228" s="292" t="s">
        <v>446</v>
      </c>
      <c r="M6228" s="324"/>
      <c r="N6228" s="294" t="str">
        <f t="shared" si="1174"/>
        <v/>
      </c>
      <c r="O6228" s="319"/>
      <c r="P6228" s="296" t="str">
        <f t="shared" si="1175"/>
        <v/>
      </c>
      <c r="Q6228" s="552"/>
      <c r="R6228" s="551"/>
      <c r="S6228" s="291"/>
      <c r="T6228" t="str">
        <f t="shared" si="1176"/>
        <v>-</v>
      </c>
      <c r="U6228" s="560">
        <f t="shared" si="1177"/>
        <v>0</v>
      </c>
      <c r="V6228" s="560">
        <f t="shared" si="1178"/>
        <v>0</v>
      </c>
      <c r="W6228" s="560">
        <f t="shared" si="1179"/>
        <v>0</v>
      </c>
    </row>
    <row r="6229" spans="1:23" ht="21" customHeight="1">
      <c r="A6229" s="316" t="str">
        <f t="shared" si="1170"/>
        <v/>
      </c>
      <c r="B6229" s="316" t="str">
        <f t="shared" si="1171"/>
        <v/>
      </c>
      <c r="C6229" s="316" t="str">
        <f>IF(AND(F6229&lt;&gt;"",G6229&lt;&gt;""),COUNT($C$32:C6228)+1,"")</f>
        <v/>
      </c>
      <c r="D6229" s="292" t="str">
        <f t="shared" si="1172"/>
        <v/>
      </c>
      <c r="E6229" s="292" t="str">
        <f t="shared" si="1173"/>
        <v/>
      </c>
      <c r="F6229" s="316"/>
      <c r="G6229" s="316"/>
      <c r="H6229" s="317"/>
      <c r="I6229" s="316" t="s">
        <v>445</v>
      </c>
      <c r="J6229" s="318"/>
      <c r="K6229" s="319"/>
      <c r="L6229" s="292" t="s">
        <v>446</v>
      </c>
      <c r="M6229" s="324"/>
      <c r="N6229" s="294" t="str">
        <f t="shared" si="1174"/>
        <v/>
      </c>
      <c r="O6229" s="319"/>
      <c r="P6229" s="296" t="str">
        <f t="shared" si="1175"/>
        <v/>
      </c>
      <c r="Q6229" s="552"/>
      <c r="R6229" s="551"/>
      <c r="S6229" s="291"/>
      <c r="T6229" t="str">
        <f t="shared" si="1176"/>
        <v>-</v>
      </c>
      <c r="U6229" s="560">
        <f t="shared" si="1177"/>
        <v>0</v>
      </c>
      <c r="V6229" s="560">
        <f t="shared" si="1178"/>
        <v>0</v>
      </c>
      <c r="W6229" s="560">
        <f t="shared" si="1179"/>
        <v>0</v>
      </c>
    </row>
    <row r="6230" spans="1:23" ht="21" customHeight="1">
      <c r="A6230" s="316" t="str">
        <f t="shared" si="1170"/>
        <v/>
      </c>
      <c r="B6230" s="316" t="str">
        <f t="shared" si="1171"/>
        <v/>
      </c>
      <c r="C6230" s="316" t="str">
        <f>IF(AND(F6230&lt;&gt;"",G6230&lt;&gt;""),COUNT($C$32:C6229)+1,"")</f>
        <v/>
      </c>
      <c r="D6230" s="292" t="str">
        <f t="shared" si="1172"/>
        <v/>
      </c>
      <c r="E6230" s="292" t="str">
        <f t="shared" si="1173"/>
        <v/>
      </c>
      <c r="F6230" s="316"/>
      <c r="G6230" s="316"/>
      <c r="H6230" s="317"/>
      <c r="I6230" s="316" t="s">
        <v>445</v>
      </c>
      <c r="J6230" s="318"/>
      <c r="K6230" s="319"/>
      <c r="L6230" s="292" t="s">
        <v>446</v>
      </c>
      <c r="M6230" s="324"/>
      <c r="N6230" s="294" t="str">
        <f t="shared" si="1174"/>
        <v/>
      </c>
      <c r="O6230" s="319"/>
      <c r="P6230" s="296" t="str">
        <f t="shared" si="1175"/>
        <v/>
      </c>
      <c r="Q6230" s="552"/>
      <c r="R6230" s="551"/>
      <c r="S6230" s="291"/>
      <c r="T6230" t="str">
        <f t="shared" si="1176"/>
        <v>-</v>
      </c>
      <c r="U6230" s="560">
        <f t="shared" si="1177"/>
        <v>0</v>
      </c>
      <c r="V6230" s="560">
        <f t="shared" si="1178"/>
        <v>0</v>
      </c>
      <c r="W6230" s="560">
        <f t="shared" si="1179"/>
        <v>0</v>
      </c>
    </row>
    <row r="6231" spans="1:23" ht="21" customHeight="1">
      <c r="A6231" s="316" t="str">
        <f t="shared" si="1170"/>
        <v/>
      </c>
      <c r="B6231" s="316" t="str">
        <f t="shared" si="1171"/>
        <v/>
      </c>
      <c r="C6231" s="316" t="str">
        <f>IF(AND(F6231&lt;&gt;"",G6231&lt;&gt;""),COUNT($C$32:C6230)+1,"")</f>
        <v/>
      </c>
      <c r="D6231" s="292" t="str">
        <f t="shared" si="1172"/>
        <v/>
      </c>
      <c r="E6231" s="292" t="str">
        <f t="shared" si="1173"/>
        <v/>
      </c>
      <c r="F6231" s="316"/>
      <c r="G6231" s="316"/>
      <c r="H6231" s="317"/>
      <c r="I6231" s="316" t="s">
        <v>445</v>
      </c>
      <c r="J6231" s="318"/>
      <c r="K6231" s="319"/>
      <c r="L6231" s="292" t="s">
        <v>446</v>
      </c>
      <c r="M6231" s="324"/>
      <c r="N6231" s="294" t="str">
        <f t="shared" si="1174"/>
        <v/>
      </c>
      <c r="O6231" s="319"/>
      <c r="P6231" s="296" t="str">
        <f t="shared" si="1175"/>
        <v/>
      </c>
      <c r="Q6231" s="552"/>
      <c r="R6231" s="551"/>
      <c r="S6231" s="291"/>
      <c r="T6231" t="str">
        <f t="shared" si="1176"/>
        <v>-</v>
      </c>
      <c r="U6231" s="560">
        <f t="shared" si="1177"/>
        <v>0</v>
      </c>
      <c r="V6231" s="560">
        <f t="shared" si="1178"/>
        <v>0</v>
      </c>
      <c r="W6231" s="560">
        <f t="shared" si="1179"/>
        <v>0</v>
      </c>
    </row>
    <row r="6232" spans="1:23" ht="21" customHeight="1">
      <c r="A6232" s="316" t="str">
        <f t="shared" si="1170"/>
        <v/>
      </c>
      <c r="B6232" s="316" t="str">
        <f t="shared" si="1171"/>
        <v/>
      </c>
      <c r="C6232" s="316" t="str">
        <f>IF(AND(F6232&lt;&gt;"",G6232&lt;&gt;""),COUNT($C$32:C6231)+1,"")</f>
        <v/>
      </c>
      <c r="D6232" s="292" t="str">
        <f t="shared" si="1172"/>
        <v/>
      </c>
      <c r="E6232" s="292" t="str">
        <f t="shared" si="1173"/>
        <v/>
      </c>
      <c r="F6232" s="316"/>
      <c r="G6232" s="316"/>
      <c r="H6232" s="317"/>
      <c r="I6232" s="316" t="s">
        <v>445</v>
      </c>
      <c r="J6232" s="318"/>
      <c r="K6232" s="319"/>
      <c r="L6232" s="292" t="s">
        <v>446</v>
      </c>
      <c r="M6232" s="324"/>
      <c r="N6232" s="294" t="str">
        <f t="shared" si="1174"/>
        <v/>
      </c>
      <c r="O6232" s="319"/>
      <c r="P6232" s="296" t="str">
        <f t="shared" si="1175"/>
        <v/>
      </c>
      <c r="Q6232" s="552"/>
      <c r="R6232" s="551"/>
      <c r="S6232" s="291"/>
      <c r="T6232" t="str">
        <f t="shared" si="1176"/>
        <v>-</v>
      </c>
      <c r="U6232" s="560">
        <f t="shared" si="1177"/>
        <v>0</v>
      </c>
      <c r="V6232" s="560">
        <f t="shared" si="1178"/>
        <v>0</v>
      </c>
      <c r="W6232" s="560">
        <f t="shared" si="1179"/>
        <v>0</v>
      </c>
    </row>
    <row r="6233" spans="1:23" ht="21" customHeight="1">
      <c r="A6233" s="316" t="str">
        <f t="shared" si="1170"/>
        <v/>
      </c>
      <c r="B6233" s="316" t="str">
        <f t="shared" si="1171"/>
        <v/>
      </c>
      <c r="C6233" s="316" t="str">
        <f>IF(AND(F6233&lt;&gt;"",G6233&lt;&gt;""),COUNT($C$32:C6232)+1,"")</f>
        <v/>
      </c>
      <c r="D6233" s="292" t="str">
        <f t="shared" si="1172"/>
        <v/>
      </c>
      <c r="E6233" s="292" t="str">
        <f t="shared" si="1173"/>
        <v/>
      </c>
      <c r="F6233" s="316"/>
      <c r="G6233" s="316"/>
      <c r="H6233" s="317"/>
      <c r="I6233" s="316" t="s">
        <v>445</v>
      </c>
      <c r="J6233" s="318"/>
      <c r="K6233" s="319"/>
      <c r="L6233" s="292" t="s">
        <v>446</v>
      </c>
      <c r="M6233" s="324"/>
      <c r="N6233" s="294" t="str">
        <f t="shared" si="1174"/>
        <v/>
      </c>
      <c r="O6233" s="319"/>
      <c r="P6233" s="296" t="str">
        <f t="shared" si="1175"/>
        <v/>
      </c>
      <c r="Q6233" s="552"/>
      <c r="R6233" s="551"/>
      <c r="S6233" s="291"/>
      <c r="T6233" t="str">
        <f t="shared" si="1176"/>
        <v>-</v>
      </c>
      <c r="U6233" s="560">
        <f t="shared" si="1177"/>
        <v>0</v>
      </c>
      <c r="V6233" s="560">
        <f t="shared" si="1178"/>
        <v>0</v>
      </c>
      <c r="W6233" s="560">
        <f t="shared" si="1179"/>
        <v>0</v>
      </c>
    </row>
    <row r="6234" spans="1:23" ht="21" customHeight="1">
      <c r="A6234" s="316" t="str">
        <f t="shared" si="1170"/>
        <v/>
      </c>
      <c r="B6234" s="316" t="str">
        <f t="shared" si="1171"/>
        <v/>
      </c>
      <c r="C6234" s="316" t="str">
        <f>IF(AND(F6234&lt;&gt;"",G6234&lt;&gt;""),COUNT($C$32:C6233)+1,"")</f>
        <v/>
      </c>
      <c r="D6234" s="292" t="str">
        <f t="shared" si="1172"/>
        <v/>
      </c>
      <c r="E6234" s="292" t="str">
        <f t="shared" si="1173"/>
        <v/>
      </c>
      <c r="F6234" s="316"/>
      <c r="G6234" s="316"/>
      <c r="H6234" s="317"/>
      <c r="I6234" s="316" t="s">
        <v>445</v>
      </c>
      <c r="J6234" s="318"/>
      <c r="K6234" s="319"/>
      <c r="L6234" s="292" t="s">
        <v>446</v>
      </c>
      <c r="M6234" s="324"/>
      <c r="N6234" s="294" t="str">
        <f t="shared" si="1174"/>
        <v/>
      </c>
      <c r="O6234" s="319"/>
      <c r="P6234" s="296" t="str">
        <f t="shared" si="1175"/>
        <v/>
      </c>
      <c r="Q6234" s="552"/>
      <c r="R6234" s="551"/>
      <c r="S6234" s="291"/>
      <c r="T6234" t="str">
        <f t="shared" si="1176"/>
        <v>-</v>
      </c>
      <c r="U6234" s="560">
        <f t="shared" si="1177"/>
        <v>0</v>
      </c>
      <c r="V6234" s="560">
        <f t="shared" si="1178"/>
        <v>0</v>
      </c>
      <c r="W6234" s="560">
        <f t="shared" si="1179"/>
        <v>0</v>
      </c>
    </row>
    <row r="6235" spans="1:23" ht="21" customHeight="1">
      <c r="A6235" s="316" t="str">
        <f t="shared" si="1170"/>
        <v/>
      </c>
      <c r="B6235" s="316" t="str">
        <f t="shared" si="1171"/>
        <v/>
      </c>
      <c r="C6235" s="316" t="str">
        <f>IF(AND(F6235&lt;&gt;"",G6235&lt;&gt;""),COUNT($C$32:C6234)+1,"")</f>
        <v/>
      </c>
      <c r="D6235" s="292" t="str">
        <f t="shared" si="1172"/>
        <v/>
      </c>
      <c r="E6235" s="292" t="str">
        <f t="shared" si="1173"/>
        <v/>
      </c>
      <c r="F6235" s="316"/>
      <c r="G6235" s="316"/>
      <c r="H6235" s="317"/>
      <c r="I6235" s="316" t="s">
        <v>445</v>
      </c>
      <c r="J6235" s="318"/>
      <c r="K6235" s="319"/>
      <c r="L6235" s="292" t="s">
        <v>446</v>
      </c>
      <c r="M6235" s="324"/>
      <c r="N6235" s="294" t="str">
        <f t="shared" si="1174"/>
        <v/>
      </c>
      <c r="O6235" s="319"/>
      <c r="P6235" s="296" t="str">
        <f t="shared" si="1175"/>
        <v/>
      </c>
      <c r="Q6235" s="552"/>
      <c r="R6235" s="551"/>
      <c r="S6235" s="291"/>
      <c r="T6235" t="str">
        <f t="shared" si="1176"/>
        <v>-</v>
      </c>
      <c r="U6235" s="560">
        <f t="shared" si="1177"/>
        <v>0</v>
      </c>
      <c r="V6235" s="560">
        <f t="shared" si="1178"/>
        <v>0</v>
      </c>
      <c r="W6235" s="560">
        <f t="shared" si="1179"/>
        <v>0</v>
      </c>
    </row>
    <row r="6236" spans="1:23" ht="21" customHeight="1">
      <c r="A6236" s="316" t="str">
        <f t="shared" si="1170"/>
        <v/>
      </c>
      <c r="B6236" s="316" t="str">
        <f t="shared" si="1171"/>
        <v/>
      </c>
      <c r="C6236" s="316" t="str">
        <f>IF(AND(F6236&lt;&gt;"",G6236&lt;&gt;""),COUNT($C$32:C6235)+1,"")</f>
        <v/>
      </c>
      <c r="D6236" s="292" t="str">
        <f t="shared" si="1172"/>
        <v/>
      </c>
      <c r="E6236" s="292" t="str">
        <f t="shared" si="1173"/>
        <v/>
      </c>
      <c r="F6236" s="316"/>
      <c r="G6236" s="316"/>
      <c r="H6236" s="317"/>
      <c r="I6236" s="316" t="s">
        <v>445</v>
      </c>
      <c r="J6236" s="318"/>
      <c r="K6236" s="319"/>
      <c r="L6236" s="292" t="s">
        <v>446</v>
      </c>
      <c r="M6236" s="324"/>
      <c r="N6236" s="294" t="str">
        <f t="shared" si="1174"/>
        <v/>
      </c>
      <c r="O6236" s="319"/>
      <c r="P6236" s="296" t="str">
        <f t="shared" si="1175"/>
        <v/>
      </c>
      <c r="Q6236" s="552"/>
      <c r="R6236" s="551"/>
      <c r="S6236" s="291"/>
      <c r="T6236" t="str">
        <f t="shared" si="1176"/>
        <v>-</v>
      </c>
      <c r="U6236" s="560">
        <f t="shared" si="1177"/>
        <v>0</v>
      </c>
      <c r="V6236" s="560">
        <f t="shared" si="1178"/>
        <v>0</v>
      </c>
      <c r="W6236" s="560">
        <f t="shared" si="1179"/>
        <v>0</v>
      </c>
    </row>
    <row r="6237" spans="1:23" ht="21" customHeight="1">
      <c r="A6237" s="316" t="str">
        <f t="shared" si="1170"/>
        <v/>
      </c>
      <c r="B6237" s="316" t="str">
        <f t="shared" si="1171"/>
        <v/>
      </c>
      <c r="C6237" s="316" t="str">
        <f>IF(AND(F6237&lt;&gt;"",G6237&lt;&gt;""),COUNT($C$32:C6236)+1,"")</f>
        <v/>
      </c>
      <c r="D6237" s="292" t="str">
        <f t="shared" si="1172"/>
        <v/>
      </c>
      <c r="E6237" s="292" t="str">
        <f t="shared" si="1173"/>
        <v/>
      </c>
      <c r="F6237" s="316"/>
      <c r="G6237" s="316"/>
      <c r="H6237" s="317"/>
      <c r="I6237" s="316" t="s">
        <v>445</v>
      </c>
      <c r="J6237" s="318"/>
      <c r="K6237" s="319"/>
      <c r="L6237" s="292" t="s">
        <v>446</v>
      </c>
      <c r="M6237" s="324"/>
      <c r="N6237" s="294" t="str">
        <f t="shared" si="1174"/>
        <v/>
      </c>
      <c r="O6237" s="319"/>
      <c r="P6237" s="296" t="str">
        <f t="shared" si="1175"/>
        <v/>
      </c>
      <c r="Q6237" s="552"/>
      <c r="R6237" s="551"/>
      <c r="S6237" s="291"/>
      <c r="T6237" t="str">
        <f t="shared" si="1176"/>
        <v>-</v>
      </c>
      <c r="U6237" s="560">
        <f t="shared" si="1177"/>
        <v>0</v>
      </c>
      <c r="V6237" s="560">
        <f t="shared" si="1178"/>
        <v>0</v>
      </c>
      <c r="W6237" s="560">
        <f t="shared" si="1179"/>
        <v>0</v>
      </c>
    </row>
    <row r="6238" spans="1:23" ht="21" customHeight="1">
      <c r="A6238" s="316" t="str">
        <f t="shared" si="1170"/>
        <v/>
      </c>
      <c r="B6238" s="316" t="str">
        <f t="shared" si="1171"/>
        <v/>
      </c>
      <c r="C6238" s="316" t="str">
        <f>IF(AND(F6238&lt;&gt;"",G6238&lt;&gt;""),COUNT($C$32:C6237)+1,"")</f>
        <v/>
      </c>
      <c r="D6238" s="292" t="str">
        <f t="shared" si="1172"/>
        <v/>
      </c>
      <c r="E6238" s="292" t="str">
        <f t="shared" si="1173"/>
        <v/>
      </c>
      <c r="F6238" s="316"/>
      <c r="G6238" s="316"/>
      <c r="H6238" s="317"/>
      <c r="I6238" s="316" t="s">
        <v>445</v>
      </c>
      <c r="J6238" s="318"/>
      <c r="K6238" s="319"/>
      <c r="L6238" s="292" t="s">
        <v>446</v>
      </c>
      <c r="M6238" s="324"/>
      <c r="N6238" s="294" t="str">
        <f t="shared" si="1174"/>
        <v/>
      </c>
      <c r="O6238" s="319"/>
      <c r="P6238" s="296" t="str">
        <f t="shared" si="1175"/>
        <v/>
      </c>
      <c r="Q6238" s="552"/>
      <c r="R6238" s="551"/>
      <c r="S6238" s="291"/>
      <c r="T6238" t="str">
        <f t="shared" si="1176"/>
        <v>-</v>
      </c>
      <c r="U6238" s="560">
        <f t="shared" si="1177"/>
        <v>0</v>
      </c>
      <c r="V6238" s="560">
        <f t="shared" si="1178"/>
        <v>0</v>
      </c>
      <c r="W6238" s="560">
        <f t="shared" si="1179"/>
        <v>0</v>
      </c>
    </row>
    <row r="6239" spans="1:23" ht="21" customHeight="1">
      <c r="A6239" s="316" t="str">
        <f t="shared" si="1170"/>
        <v/>
      </c>
      <c r="B6239" s="316" t="str">
        <f t="shared" si="1171"/>
        <v/>
      </c>
      <c r="C6239" s="316" t="str">
        <f>IF(AND(F6239&lt;&gt;"",G6239&lt;&gt;""),COUNT($C$32:C6238)+1,"")</f>
        <v/>
      </c>
      <c r="D6239" s="292" t="str">
        <f t="shared" si="1172"/>
        <v/>
      </c>
      <c r="E6239" s="292" t="str">
        <f t="shared" si="1173"/>
        <v/>
      </c>
      <c r="F6239" s="316"/>
      <c r="G6239" s="316"/>
      <c r="H6239" s="317"/>
      <c r="I6239" s="316" t="s">
        <v>445</v>
      </c>
      <c r="J6239" s="318"/>
      <c r="K6239" s="319"/>
      <c r="L6239" s="292" t="s">
        <v>446</v>
      </c>
      <c r="M6239" s="324"/>
      <c r="N6239" s="294" t="str">
        <f t="shared" si="1174"/>
        <v/>
      </c>
      <c r="O6239" s="319"/>
      <c r="P6239" s="296" t="str">
        <f t="shared" si="1175"/>
        <v/>
      </c>
      <c r="Q6239" s="552"/>
      <c r="R6239" s="551"/>
      <c r="S6239" s="291"/>
      <c r="T6239" t="str">
        <f t="shared" si="1176"/>
        <v>-</v>
      </c>
      <c r="U6239" s="560">
        <f t="shared" si="1177"/>
        <v>0</v>
      </c>
      <c r="V6239" s="560">
        <f t="shared" si="1178"/>
        <v>0</v>
      </c>
      <c r="W6239" s="560">
        <f t="shared" si="1179"/>
        <v>0</v>
      </c>
    </row>
    <row r="6240" spans="1:23" ht="21" customHeight="1">
      <c r="A6240" s="316" t="str">
        <f t="shared" si="1170"/>
        <v/>
      </c>
      <c r="B6240" s="316" t="str">
        <f t="shared" si="1171"/>
        <v/>
      </c>
      <c r="C6240" s="316" t="str">
        <f>IF(AND(F6240&lt;&gt;"",G6240&lt;&gt;""),COUNT($C$32:C6239)+1,"")</f>
        <v/>
      </c>
      <c r="D6240" s="292" t="str">
        <f t="shared" si="1172"/>
        <v/>
      </c>
      <c r="E6240" s="292" t="str">
        <f t="shared" si="1173"/>
        <v/>
      </c>
      <c r="F6240" s="316"/>
      <c r="G6240" s="316"/>
      <c r="H6240" s="317"/>
      <c r="I6240" s="316" t="s">
        <v>445</v>
      </c>
      <c r="J6240" s="318"/>
      <c r="K6240" s="319"/>
      <c r="L6240" s="292" t="s">
        <v>446</v>
      </c>
      <c r="M6240" s="324"/>
      <c r="N6240" s="294" t="str">
        <f t="shared" si="1174"/>
        <v/>
      </c>
      <c r="O6240" s="319"/>
      <c r="P6240" s="296" t="str">
        <f t="shared" si="1175"/>
        <v/>
      </c>
      <c r="Q6240" s="552"/>
      <c r="R6240" s="551"/>
      <c r="S6240" s="291"/>
      <c r="T6240" t="str">
        <f t="shared" si="1176"/>
        <v>-</v>
      </c>
      <c r="U6240" s="560">
        <f t="shared" si="1177"/>
        <v>0</v>
      </c>
      <c r="V6240" s="560">
        <f t="shared" si="1178"/>
        <v>0</v>
      </c>
      <c r="W6240" s="560">
        <f t="shared" si="1179"/>
        <v>0</v>
      </c>
    </row>
    <row r="6241" spans="1:23" ht="21" customHeight="1">
      <c r="A6241" s="316" t="str">
        <f t="shared" si="1170"/>
        <v/>
      </c>
      <c r="B6241" s="316" t="str">
        <f t="shared" si="1171"/>
        <v/>
      </c>
      <c r="C6241" s="316" t="str">
        <f>IF(AND(F6241&lt;&gt;"",G6241&lt;&gt;""),COUNT($C$32:C6240)+1,"")</f>
        <v/>
      </c>
      <c r="D6241" s="292" t="str">
        <f t="shared" si="1172"/>
        <v/>
      </c>
      <c r="E6241" s="292" t="str">
        <f t="shared" si="1173"/>
        <v/>
      </c>
      <c r="F6241" s="316"/>
      <c r="G6241" s="316"/>
      <c r="H6241" s="317"/>
      <c r="I6241" s="316" t="s">
        <v>445</v>
      </c>
      <c r="J6241" s="318"/>
      <c r="K6241" s="319"/>
      <c r="L6241" s="292" t="s">
        <v>446</v>
      </c>
      <c r="M6241" s="324"/>
      <c r="N6241" s="294" t="str">
        <f t="shared" si="1174"/>
        <v/>
      </c>
      <c r="O6241" s="319"/>
      <c r="P6241" s="296" t="str">
        <f t="shared" si="1175"/>
        <v/>
      </c>
      <c r="Q6241" s="552"/>
      <c r="R6241" s="551"/>
      <c r="S6241" s="291"/>
      <c r="T6241" t="str">
        <f t="shared" si="1176"/>
        <v>-</v>
      </c>
      <c r="U6241" s="560">
        <f t="shared" si="1177"/>
        <v>0</v>
      </c>
      <c r="V6241" s="560">
        <f t="shared" si="1178"/>
        <v>0</v>
      </c>
      <c r="W6241" s="560">
        <f t="shared" si="1179"/>
        <v>0</v>
      </c>
    </row>
    <row r="6242" spans="1:23" ht="21" customHeight="1">
      <c r="A6242" s="316" t="str">
        <f t="shared" si="1170"/>
        <v/>
      </c>
      <c r="B6242" s="316" t="str">
        <f t="shared" si="1171"/>
        <v/>
      </c>
      <c r="C6242" s="316" t="str">
        <f>IF(AND(F6242&lt;&gt;"",G6242&lt;&gt;""),COUNT($C$32:C6241)+1,"")</f>
        <v/>
      </c>
      <c r="D6242" s="292" t="str">
        <f t="shared" si="1172"/>
        <v/>
      </c>
      <c r="E6242" s="292" t="str">
        <f t="shared" si="1173"/>
        <v/>
      </c>
      <c r="F6242" s="316"/>
      <c r="G6242" s="316"/>
      <c r="H6242" s="317"/>
      <c r="I6242" s="316" t="s">
        <v>445</v>
      </c>
      <c r="J6242" s="318"/>
      <c r="K6242" s="319"/>
      <c r="L6242" s="292" t="s">
        <v>446</v>
      </c>
      <c r="M6242" s="324"/>
      <c r="N6242" s="294" t="str">
        <f t="shared" si="1174"/>
        <v/>
      </c>
      <c r="O6242" s="319"/>
      <c r="P6242" s="296" t="str">
        <f t="shared" si="1175"/>
        <v/>
      </c>
      <c r="Q6242" s="552"/>
      <c r="R6242" s="551"/>
      <c r="S6242" s="291"/>
      <c r="T6242" t="str">
        <f t="shared" si="1176"/>
        <v>-</v>
      </c>
      <c r="U6242" s="560">
        <f t="shared" si="1177"/>
        <v>0</v>
      </c>
      <c r="V6242" s="560">
        <f t="shared" si="1178"/>
        <v>0</v>
      </c>
      <c r="W6242" s="560">
        <f t="shared" si="1179"/>
        <v>0</v>
      </c>
    </row>
    <row r="6243" spans="1:23" ht="21" customHeight="1">
      <c r="A6243" s="316" t="str">
        <f t="shared" si="1170"/>
        <v/>
      </c>
      <c r="B6243" s="316" t="str">
        <f t="shared" si="1171"/>
        <v/>
      </c>
      <c r="C6243" s="316" t="str">
        <f>IF(AND(F6243&lt;&gt;"",G6243&lt;&gt;""),COUNT($C$32:C6242)+1,"")</f>
        <v/>
      </c>
      <c r="D6243" s="292" t="str">
        <f t="shared" si="1172"/>
        <v/>
      </c>
      <c r="E6243" s="292" t="str">
        <f t="shared" si="1173"/>
        <v/>
      </c>
      <c r="F6243" s="316"/>
      <c r="G6243" s="316"/>
      <c r="H6243" s="317"/>
      <c r="I6243" s="316" t="s">
        <v>445</v>
      </c>
      <c r="J6243" s="318"/>
      <c r="K6243" s="319"/>
      <c r="L6243" s="292" t="s">
        <v>446</v>
      </c>
      <c r="M6243" s="324"/>
      <c r="N6243" s="294" t="str">
        <f t="shared" si="1174"/>
        <v/>
      </c>
      <c r="O6243" s="319"/>
      <c r="P6243" s="296" t="str">
        <f t="shared" si="1175"/>
        <v/>
      </c>
      <c r="Q6243" s="552"/>
      <c r="R6243" s="551"/>
      <c r="S6243" s="291"/>
      <c r="T6243" t="str">
        <f t="shared" si="1176"/>
        <v>-</v>
      </c>
      <c r="U6243" s="560">
        <f t="shared" si="1177"/>
        <v>0</v>
      </c>
      <c r="V6243" s="560">
        <f t="shared" si="1178"/>
        <v>0</v>
      </c>
      <c r="W6243" s="560">
        <f t="shared" si="1179"/>
        <v>0</v>
      </c>
    </row>
    <row r="6244" spans="1:23" ht="21" customHeight="1">
      <c r="A6244" s="316" t="str">
        <f t="shared" si="1170"/>
        <v/>
      </c>
      <c r="B6244" s="316" t="str">
        <f t="shared" si="1171"/>
        <v/>
      </c>
      <c r="C6244" s="316" t="str">
        <f>IF(AND(F6244&lt;&gt;"",G6244&lt;&gt;""),COUNT($C$32:C6243)+1,"")</f>
        <v/>
      </c>
      <c r="D6244" s="292" t="str">
        <f t="shared" si="1172"/>
        <v/>
      </c>
      <c r="E6244" s="292" t="str">
        <f t="shared" si="1173"/>
        <v/>
      </c>
      <c r="F6244" s="316"/>
      <c r="G6244" s="316"/>
      <c r="H6244" s="317"/>
      <c r="I6244" s="316" t="s">
        <v>445</v>
      </c>
      <c r="J6244" s="318"/>
      <c r="K6244" s="319"/>
      <c r="L6244" s="292" t="s">
        <v>446</v>
      </c>
      <c r="M6244" s="324"/>
      <c r="N6244" s="294" t="str">
        <f t="shared" si="1174"/>
        <v/>
      </c>
      <c r="O6244" s="319"/>
      <c r="P6244" s="296" t="str">
        <f t="shared" si="1175"/>
        <v/>
      </c>
      <c r="Q6244" s="552"/>
      <c r="R6244" s="551"/>
      <c r="S6244" s="291"/>
      <c r="T6244" t="str">
        <f t="shared" si="1176"/>
        <v>-</v>
      </c>
      <c r="U6244" s="560">
        <f t="shared" si="1177"/>
        <v>0</v>
      </c>
      <c r="V6244" s="560">
        <f t="shared" si="1178"/>
        <v>0</v>
      </c>
      <c r="W6244" s="560">
        <f t="shared" si="1179"/>
        <v>0</v>
      </c>
    </row>
    <row r="6245" spans="1:23" ht="21" customHeight="1">
      <c r="A6245" s="316" t="str">
        <f t="shared" si="1170"/>
        <v/>
      </c>
      <c r="B6245" s="316" t="str">
        <f t="shared" si="1171"/>
        <v/>
      </c>
      <c r="C6245" s="316" t="str">
        <f>IF(AND(F6245&lt;&gt;"",G6245&lt;&gt;""),COUNT($C$32:C6244)+1,"")</f>
        <v/>
      </c>
      <c r="D6245" s="292" t="str">
        <f t="shared" si="1172"/>
        <v/>
      </c>
      <c r="E6245" s="292" t="str">
        <f t="shared" si="1173"/>
        <v/>
      </c>
      <c r="F6245" s="316"/>
      <c r="G6245" s="316"/>
      <c r="H6245" s="317"/>
      <c r="I6245" s="316" t="s">
        <v>445</v>
      </c>
      <c r="J6245" s="318"/>
      <c r="K6245" s="319"/>
      <c r="L6245" s="292" t="s">
        <v>446</v>
      </c>
      <c r="M6245" s="324"/>
      <c r="N6245" s="294" t="str">
        <f t="shared" si="1174"/>
        <v/>
      </c>
      <c r="O6245" s="319"/>
      <c r="P6245" s="296" t="str">
        <f t="shared" si="1175"/>
        <v/>
      </c>
      <c r="Q6245" s="552"/>
      <c r="R6245" s="551"/>
      <c r="S6245" s="291"/>
      <c r="T6245" t="str">
        <f t="shared" si="1176"/>
        <v>-</v>
      </c>
      <c r="U6245" s="560">
        <f t="shared" si="1177"/>
        <v>0</v>
      </c>
      <c r="V6245" s="560">
        <f t="shared" si="1178"/>
        <v>0</v>
      </c>
      <c r="W6245" s="560">
        <f t="shared" si="1179"/>
        <v>0</v>
      </c>
    </row>
    <row r="6246" spans="1:23" ht="21" customHeight="1">
      <c r="A6246" s="316" t="str">
        <f t="shared" si="1170"/>
        <v/>
      </c>
      <c r="B6246" s="316" t="str">
        <f t="shared" si="1171"/>
        <v/>
      </c>
      <c r="C6246" s="316" t="str">
        <f>IF(AND(F6246&lt;&gt;"",G6246&lt;&gt;""),COUNT($C$32:C6245)+1,"")</f>
        <v/>
      </c>
      <c r="D6246" s="292" t="str">
        <f t="shared" si="1172"/>
        <v/>
      </c>
      <c r="E6246" s="292" t="str">
        <f t="shared" si="1173"/>
        <v/>
      </c>
      <c r="F6246" s="316"/>
      <c r="G6246" s="316"/>
      <c r="H6246" s="317"/>
      <c r="I6246" s="316" t="s">
        <v>445</v>
      </c>
      <c r="J6246" s="318"/>
      <c r="K6246" s="319"/>
      <c r="L6246" s="292" t="s">
        <v>446</v>
      </c>
      <c r="M6246" s="324"/>
      <c r="N6246" s="294" t="str">
        <f t="shared" si="1174"/>
        <v/>
      </c>
      <c r="O6246" s="319"/>
      <c r="P6246" s="296" t="str">
        <f t="shared" si="1175"/>
        <v/>
      </c>
      <c r="Q6246" s="552"/>
      <c r="R6246" s="551"/>
      <c r="S6246" s="291"/>
      <c r="T6246" t="str">
        <f t="shared" si="1176"/>
        <v>-</v>
      </c>
      <c r="U6246" s="560">
        <f t="shared" si="1177"/>
        <v>0</v>
      </c>
      <c r="V6246" s="560">
        <f t="shared" si="1178"/>
        <v>0</v>
      </c>
      <c r="W6246" s="560">
        <f t="shared" si="1179"/>
        <v>0</v>
      </c>
    </row>
    <row r="6247" spans="1:23" ht="21" customHeight="1">
      <c r="A6247" s="316" t="str">
        <f t="shared" si="1170"/>
        <v/>
      </c>
      <c r="B6247" s="316" t="str">
        <f t="shared" si="1171"/>
        <v/>
      </c>
      <c r="C6247" s="316" t="str">
        <f>IF(AND(F6247&lt;&gt;"",G6247&lt;&gt;""),COUNT($C$32:C6246)+1,"")</f>
        <v/>
      </c>
      <c r="D6247" s="292" t="str">
        <f t="shared" si="1172"/>
        <v/>
      </c>
      <c r="E6247" s="292" t="str">
        <f t="shared" si="1173"/>
        <v/>
      </c>
      <c r="F6247" s="316"/>
      <c r="G6247" s="316"/>
      <c r="H6247" s="317"/>
      <c r="I6247" s="316" t="s">
        <v>445</v>
      </c>
      <c r="J6247" s="318"/>
      <c r="K6247" s="319"/>
      <c r="L6247" s="292" t="s">
        <v>446</v>
      </c>
      <c r="M6247" s="324"/>
      <c r="N6247" s="294" t="str">
        <f t="shared" si="1174"/>
        <v/>
      </c>
      <c r="O6247" s="319"/>
      <c r="P6247" s="296" t="str">
        <f t="shared" si="1175"/>
        <v/>
      </c>
      <c r="Q6247" s="552"/>
      <c r="R6247" s="551"/>
      <c r="S6247" s="291"/>
      <c r="T6247" t="str">
        <f t="shared" si="1176"/>
        <v>-</v>
      </c>
      <c r="U6247" s="560">
        <f t="shared" si="1177"/>
        <v>0</v>
      </c>
      <c r="V6247" s="560">
        <f t="shared" si="1178"/>
        <v>0</v>
      </c>
      <c r="W6247" s="560">
        <f t="shared" si="1179"/>
        <v>0</v>
      </c>
    </row>
    <row r="6248" spans="1:23" ht="21" customHeight="1">
      <c r="A6248" s="316" t="str">
        <f t="shared" si="1170"/>
        <v/>
      </c>
      <c r="B6248" s="316" t="str">
        <f t="shared" si="1171"/>
        <v/>
      </c>
      <c r="C6248" s="316" t="str">
        <f>IF(AND(F6248&lt;&gt;"",G6248&lt;&gt;""),COUNT($C$32:C6247)+1,"")</f>
        <v/>
      </c>
      <c r="D6248" s="292" t="str">
        <f t="shared" si="1172"/>
        <v/>
      </c>
      <c r="E6248" s="292" t="str">
        <f t="shared" si="1173"/>
        <v/>
      </c>
      <c r="F6248" s="316"/>
      <c r="G6248" s="316"/>
      <c r="H6248" s="317"/>
      <c r="I6248" s="316" t="s">
        <v>445</v>
      </c>
      <c r="J6248" s="318"/>
      <c r="K6248" s="319"/>
      <c r="L6248" s="292" t="s">
        <v>446</v>
      </c>
      <c r="M6248" s="324"/>
      <c r="N6248" s="294" t="str">
        <f t="shared" si="1174"/>
        <v/>
      </c>
      <c r="O6248" s="319"/>
      <c r="P6248" s="296" t="str">
        <f t="shared" si="1175"/>
        <v/>
      </c>
      <c r="Q6248" s="552"/>
      <c r="R6248" s="551"/>
      <c r="S6248" s="291"/>
      <c r="T6248" t="str">
        <f t="shared" si="1176"/>
        <v>-</v>
      </c>
      <c r="U6248" s="560">
        <f t="shared" si="1177"/>
        <v>0</v>
      </c>
      <c r="V6248" s="560">
        <f t="shared" si="1178"/>
        <v>0</v>
      </c>
      <c r="W6248" s="560">
        <f t="shared" si="1179"/>
        <v>0</v>
      </c>
    </row>
    <row r="6249" spans="1:23" ht="21" customHeight="1">
      <c r="A6249" s="316" t="str">
        <f t="shared" si="1170"/>
        <v/>
      </c>
      <c r="B6249" s="316" t="str">
        <f t="shared" si="1171"/>
        <v/>
      </c>
      <c r="C6249" s="316" t="str">
        <f>IF(AND(F6249&lt;&gt;"",G6249&lt;&gt;""),COUNT($C$32:C6248)+1,"")</f>
        <v/>
      </c>
      <c r="D6249" s="292" t="str">
        <f t="shared" si="1172"/>
        <v/>
      </c>
      <c r="E6249" s="292" t="str">
        <f t="shared" si="1173"/>
        <v/>
      </c>
      <c r="F6249" s="316"/>
      <c r="G6249" s="316"/>
      <c r="H6249" s="317"/>
      <c r="I6249" s="316" t="s">
        <v>445</v>
      </c>
      <c r="J6249" s="318"/>
      <c r="K6249" s="319"/>
      <c r="L6249" s="292" t="s">
        <v>446</v>
      </c>
      <c r="M6249" s="324"/>
      <c r="N6249" s="294" t="str">
        <f t="shared" si="1174"/>
        <v/>
      </c>
      <c r="O6249" s="319"/>
      <c r="P6249" s="296" t="str">
        <f t="shared" si="1175"/>
        <v/>
      </c>
      <c r="Q6249" s="552"/>
      <c r="R6249" s="551"/>
      <c r="S6249" s="291"/>
      <c r="T6249" t="str">
        <f t="shared" si="1176"/>
        <v>-</v>
      </c>
      <c r="U6249" s="560">
        <f t="shared" si="1177"/>
        <v>0</v>
      </c>
      <c r="V6249" s="560">
        <f t="shared" si="1178"/>
        <v>0</v>
      </c>
      <c r="W6249" s="560">
        <f t="shared" si="1179"/>
        <v>0</v>
      </c>
    </row>
    <row r="6250" spans="1:23" ht="21" customHeight="1">
      <c r="A6250" s="316" t="str">
        <f t="shared" si="1170"/>
        <v/>
      </c>
      <c r="B6250" s="316" t="str">
        <f t="shared" si="1171"/>
        <v/>
      </c>
      <c r="C6250" s="316" t="str">
        <f>IF(AND(F6250&lt;&gt;"",G6250&lt;&gt;""),COUNT($C$32:C6249)+1,"")</f>
        <v/>
      </c>
      <c r="D6250" s="292" t="str">
        <f t="shared" si="1172"/>
        <v/>
      </c>
      <c r="E6250" s="292" t="str">
        <f t="shared" si="1173"/>
        <v/>
      </c>
      <c r="F6250" s="316"/>
      <c r="G6250" s="316"/>
      <c r="H6250" s="317"/>
      <c r="I6250" s="316" t="s">
        <v>445</v>
      </c>
      <c r="J6250" s="318"/>
      <c r="K6250" s="319"/>
      <c r="L6250" s="292" t="s">
        <v>446</v>
      </c>
      <c r="M6250" s="324"/>
      <c r="N6250" s="294" t="str">
        <f t="shared" si="1174"/>
        <v/>
      </c>
      <c r="O6250" s="319"/>
      <c r="P6250" s="296" t="str">
        <f t="shared" si="1175"/>
        <v/>
      </c>
      <c r="Q6250" s="552"/>
      <c r="R6250" s="551"/>
      <c r="S6250" s="291"/>
      <c r="T6250" t="str">
        <f t="shared" si="1176"/>
        <v>-</v>
      </c>
      <c r="U6250" s="560">
        <f t="shared" si="1177"/>
        <v>0</v>
      </c>
      <c r="V6250" s="560">
        <f t="shared" si="1178"/>
        <v>0</v>
      </c>
      <c r="W6250" s="560">
        <f t="shared" si="1179"/>
        <v>0</v>
      </c>
    </row>
    <row r="6251" spans="1:23" ht="21" customHeight="1">
      <c r="A6251" s="316" t="str">
        <f t="shared" si="1170"/>
        <v/>
      </c>
      <c r="B6251" s="316" t="str">
        <f t="shared" si="1171"/>
        <v/>
      </c>
      <c r="C6251" s="316" t="str">
        <f>IF(AND(F6251&lt;&gt;"",G6251&lt;&gt;""),COUNT($C$32:C6250)+1,"")</f>
        <v/>
      </c>
      <c r="D6251" s="292" t="str">
        <f t="shared" si="1172"/>
        <v/>
      </c>
      <c r="E6251" s="292" t="str">
        <f t="shared" si="1173"/>
        <v/>
      </c>
      <c r="F6251" s="316"/>
      <c r="G6251" s="316"/>
      <c r="H6251" s="317"/>
      <c r="I6251" s="316" t="s">
        <v>445</v>
      </c>
      <c r="J6251" s="318"/>
      <c r="K6251" s="319"/>
      <c r="L6251" s="292" t="s">
        <v>446</v>
      </c>
      <c r="M6251" s="324"/>
      <c r="N6251" s="294" t="str">
        <f t="shared" si="1174"/>
        <v/>
      </c>
      <c r="O6251" s="319"/>
      <c r="P6251" s="296" t="str">
        <f t="shared" si="1175"/>
        <v/>
      </c>
      <c r="Q6251" s="552"/>
      <c r="R6251" s="551"/>
      <c r="S6251" s="291"/>
      <c r="T6251" t="str">
        <f t="shared" si="1176"/>
        <v>-</v>
      </c>
      <c r="U6251" s="560">
        <f t="shared" si="1177"/>
        <v>0</v>
      </c>
      <c r="V6251" s="560">
        <f t="shared" si="1178"/>
        <v>0</v>
      </c>
      <c r="W6251" s="560">
        <f t="shared" si="1179"/>
        <v>0</v>
      </c>
    </row>
    <row r="6252" spans="1:23" ht="21" customHeight="1">
      <c r="A6252" s="316" t="str">
        <f t="shared" si="1170"/>
        <v/>
      </c>
      <c r="B6252" s="316" t="str">
        <f t="shared" si="1171"/>
        <v/>
      </c>
      <c r="C6252" s="316" t="str">
        <f>IF(AND(F6252&lt;&gt;"",G6252&lt;&gt;""),COUNT($C$32:C6251)+1,"")</f>
        <v/>
      </c>
      <c r="D6252" s="292" t="str">
        <f t="shared" si="1172"/>
        <v/>
      </c>
      <c r="E6252" s="292" t="str">
        <f t="shared" si="1173"/>
        <v/>
      </c>
      <c r="F6252" s="316"/>
      <c r="G6252" s="316"/>
      <c r="H6252" s="317"/>
      <c r="I6252" s="316" t="s">
        <v>445</v>
      </c>
      <c r="J6252" s="318"/>
      <c r="K6252" s="319"/>
      <c r="L6252" s="292" t="s">
        <v>446</v>
      </c>
      <c r="M6252" s="324"/>
      <c r="N6252" s="294" t="str">
        <f t="shared" si="1174"/>
        <v/>
      </c>
      <c r="O6252" s="319"/>
      <c r="P6252" s="296" t="str">
        <f t="shared" si="1175"/>
        <v/>
      </c>
      <c r="Q6252" s="552"/>
      <c r="R6252" s="551"/>
      <c r="S6252" s="291"/>
      <c r="T6252" t="str">
        <f t="shared" si="1176"/>
        <v>-</v>
      </c>
      <c r="U6252" s="560">
        <f t="shared" si="1177"/>
        <v>0</v>
      </c>
      <c r="V6252" s="560">
        <f t="shared" si="1178"/>
        <v>0</v>
      </c>
      <c r="W6252" s="560">
        <f t="shared" si="1179"/>
        <v>0</v>
      </c>
    </row>
    <row r="6253" spans="1:23" ht="21" customHeight="1">
      <c r="A6253" s="316" t="str">
        <f t="shared" si="1170"/>
        <v/>
      </c>
      <c r="B6253" s="316" t="str">
        <f t="shared" si="1171"/>
        <v/>
      </c>
      <c r="C6253" s="316" t="str">
        <f>IF(AND(F6253&lt;&gt;"",G6253&lt;&gt;""),COUNT($C$32:C6252)+1,"")</f>
        <v/>
      </c>
      <c r="D6253" s="292" t="str">
        <f t="shared" si="1172"/>
        <v/>
      </c>
      <c r="E6253" s="292" t="str">
        <f t="shared" si="1173"/>
        <v/>
      </c>
      <c r="F6253" s="316"/>
      <c r="G6253" s="316"/>
      <c r="H6253" s="317"/>
      <c r="I6253" s="316" t="s">
        <v>445</v>
      </c>
      <c r="J6253" s="318"/>
      <c r="K6253" s="319"/>
      <c r="L6253" s="292" t="s">
        <v>446</v>
      </c>
      <c r="M6253" s="324"/>
      <c r="N6253" s="294" t="str">
        <f t="shared" si="1174"/>
        <v/>
      </c>
      <c r="O6253" s="319"/>
      <c r="P6253" s="296" t="str">
        <f t="shared" si="1175"/>
        <v/>
      </c>
      <c r="Q6253" s="552"/>
      <c r="R6253" s="551"/>
      <c r="S6253" s="291"/>
      <c r="T6253" t="str">
        <f t="shared" si="1176"/>
        <v>-</v>
      </c>
      <c r="U6253" s="560">
        <f t="shared" si="1177"/>
        <v>0</v>
      </c>
      <c r="V6253" s="560">
        <f t="shared" si="1178"/>
        <v>0</v>
      </c>
      <c r="W6253" s="560">
        <f t="shared" si="1179"/>
        <v>0</v>
      </c>
    </row>
    <row r="6254" spans="1:23" ht="21" customHeight="1">
      <c r="A6254" s="316" t="str">
        <f t="shared" si="1170"/>
        <v/>
      </c>
      <c r="B6254" s="316" t="str">
        <f t="shared" si="1171"/>
        <v/>
      </c>
      <c r="C6254" s="316" t="str">
        <f>IF(AND(F6254&lt;&gt;"",G6254&lt;&gt;""),COUNT($C$32:C6253)+1,"")</f>
        <v/>
      </c>
      <c r="D6254" s="292" t="str">
        <f t="shared" si="1172"/>
        <v/>
      </c>
      <c r="E6254" s="292" t="str">
        <f t="shared" si="1173"/>
        <v/>
      </c>
      <c r="F6254" s="316"/>
      <c r="G6254" s="316"/>
      <c r="H6254" s="317"/>
      <c r="I6254" s="316" t="s">
        <v>445</v>
      </c>
      <c r="J6254" s="318"/>
      <c r="K6254" s="319"/>
      <c r="L6254" s="292" t="s">
        <v>446</v>
      </c>
      <c r="M6254" s="324"/>
      <c r="N6254" s="294" t="str">
        <f t="shared" si="1174"/>
        <v/>
      </c>
      <c r="O6254" s="319"/>
      <c r="P6254" s="296" t="str">
        <f t="shared" si="1175"/>
        <v/>
      </c>
      <c r="Q6254" s="552"/>
      <c r="R6254" s="551"/>
      <c r="S6254" s="291"/>
      <c r="T6254" t="str">
        <f t="shared" si="1176"/>
        <v>-</v>
      </c>
      <c r="U6254" s="560">
        <f t="shared" si="1177"/>
        <v>0</v>
      </c>
      <c r="V6254" s="560">
        <f t="shared" si="1178"/>
        <v>0</v>
      </c>
      <c r="W6254" s="560">
        <f t="shared" si="1179"/>
        <v>0</v>
      </c>
    </row>
    <row r="6255" spans="1:23" ht="21" customHeight="1">
      <c r="A6255" s="316" t="str">
        <f t="shared" si="1170"/>
        <v/>
      </c>
      <c r="B6255" s="316" t="str">
        <f t="shared" si="1171"/>
        <v/>
      </c>
      <c r="C6255" s="316" t="str">
        <f>IF(AND(F6255&lt;&gt;"",G6255&lt;&gt;""),COUNT($C$32:C6254)+1,"")</f>
        <v/>
      </c>
      <c r="D6255" s="292" t="str">
        <f t="shared" si="1172"/>
        <v/>
      </c>
      <c r="E6255" s="292" t="str">
        <f t="shared" si="1173"/>
        <v/>
      </c>
      <c r="F6255" s="316"/>
      <c r="G6255" s="316"/>
      <c r="H6255" s="317"/>
      <c r="I6255" s="316" t="s">
        <v>445</v>
      </c>
      <c r="J6255" s="318"/>
      <c r="K6255" s="319"/>
      <c r="L6255" s="292" t="s">
        <v>446</v>
      </c>
      <c r="M6255" s="324"/>
      <c r="N6255" s="294" t="str">
        <f t="shared" si="1174"/>
        <v/>
      </c>
      <c r="O6255" s="319"/>
      <c r="P6255" s="296" t="str">
        <f t="shared" si="1175"/>
        <v/>
      </c>
      <c r="Q6255" s="552"/>
      <c r="R6255" s="551"/>
      <c r="S6255" s="291"/>
      <c r="T6255" t="str">
        <f t="shared" si="1176"/>
        <v>-</v>
      </c>
      <c r="U6255" s="560">
        <f t="shared" si="1177"/>
        <v>0</v>
      </c>
      <c r="V6255" s="560">
        <f t="shared" si="1178"/>
        <v>0</v>
      </c>
      <c r="W6255" s="560">
        <f t="shared" si="1179"/>
        <v>0</v>
      </c>
    </row>
    <row r="6256" spans="1:23" ht="21" customHeight="1">
      <c r="A6256" s="316" t="str">
        <f t="shared" si="1170"/>
        <v/>
      </c>
      <c r="B6256" s="316" t="str">
        <f t="shared" si="1171"/>
        <v/>
      </c>
      <c r="C6256" s="316" t="str">
        <f>IF(AND(F6256&lt;&gt;"",G6256&lt;&gt;""),COUNT($C$32:C6255)+1,"")</f>
        <v/>
      </c>
      <c r="D6256" s="292" t="str">
        <f t="shared" si="1172"/>
        <v/>
      </c>
      <c r="E6256" s="292" t="str">
        <f t="shared" si="1173"/>
        <v/>
      </c>
      <c r="F6256" s="316"/>
      <c r="G6256" s="316"/>
      <c r="H6256" s="317"/>
      <c r="I6256" s="316" t="s">
        <v>445</v>
      </c>
      <c r="J6256" s="318"/>
      <c r="K6256" s="319"/>
      <c r="L6256" s="292" t="s">
        <v>446</v>
      </c>
      <c r="M6256" s="324"/>
      <c r="N6256" s="294" t="str">
        <f t="shared" si="1174"/>
        <v/>
      </c>
      <c r="O6256" s="319"/>
      <c r="P6256" s="296" t="str">
        <f t="shared" si="1175"/>
        <v/>
      </c>
      <c r="Q6256" s="552"/>
      <c r="R6256" s="551"/>
      <c r="S6256" s="291"/>
      <c r="T6256" t="str">
        <f t="shared" si="1176"/>
        <v>-</v>
      </c>
      <c r="U6256" s="560">
        <f t="shared" si="1177"/>
        <v>0</v>
      </c>
      <c r="V6256" s="560">
        <f t="shared" si="1178"/>
        <v>0</v>
      </c>
      <c r="W6256" s="560">
        <f t="shared" si="1179"/>
        <v>0</v>
      </c>
    </row>
    <row r="6257" spans="1:23" ht="21" customHeight="1">
      <c r="A6257" s="316" t="str">
        <f t="shared" si="1170"/>
        <v/>
      </c>
      <c r="B6257" s="316" t="str">
        <f t="shared" si="1171"/>
        <v/>
      </c>
      <c r="C6257" s="316" t="str">
        <f>IF(AND(F6257&lt;&gt;"",G6257&lt;&gt;""),COUNT($C$32:C6256)+1,"")</f>
        <v/>
      </c>
      <c r="D6257" s="292" t="str">
        <f t="shared" si="1172"/>
        <v/>
      </c>
      <c r="E6257" s="292" t="str">
        <f t="shared" si="1173"/>
        <v/>
      </c>
      <c r="F6257" s="316"/>
      <c r="G6257" s="316"/>
      <c r="H6257" s="317"/>
      <c r="I6257" s="316" t="s">
        <v>445</v>
      </c>
      <c r="J6257" s="318"/>
      <c r="K6257" s="319"/>
      <c r="L6257" s="292" t="s">
        <v>446</v>
      </c>
      <c r="M6257" s="324"/>
      <c r="N6257" s="294" t="str">
        <f t="shared" si="1174"/>
        <v/>
      </c>
      <c r="O6257" s="319"/>
      <c r="P6257" s="296" t="str">
        <f t="shared" si="1175"/>
        <v/>
      </c>
      <c r="Q6257" s="552"/>
      <c r="R6257" s="551"/>
      <c r="S6257" s="291"/>
      <c r="T6257" t="str">
        <f t="shared" si="1176"/>
        <v>-</v>
      </c>
      <c r="U6257" s="560">
        <f t="shared" si="1177"/>
        <v>0</v>
      </c>
      <c r="V6257" s="560">
        <f t="shared" si="1178"/>
        <v>0</v>
      </c>
      <c r="W6257" s="560">
        <f t="shared" si="1179"/>
        <v>0</v>
      </c>
    </row>
    <row r="6258" spans="1:23" ht="21" customHeight="1">
      <c r="A6258" s="316" t="str">
        <f t="shared" si="1170"/>
        <v/>
      </c>
      <c r="B6258" s="316" t="str">
        <f t="shared" si="1171"/>
        <v/>
      </c>
      <c r="C6258" s="316" t="str">
        <f>IF(AND(F6258&lt;&gt;"",G6258&lt;&gt;""),COUNT($C$32:C6257)+1,"")</f>
        <v/>
      </c>
      <c r="D6258" s="292" t="str">
        <f t="shared" si="1172"/>
        <v/>
      </c>
      <c r="E6258" s="292" t="str">
        <f t="shared" si="1173"/>
        <v/>
      </c>
      <c r="F6258" s="316"/>
      <c r="G6258" s="316"/>
      <c r="H6258" s="317"/>
      <c r="I6258" s="316" t="s">
        <v>445</v>
      </c>
      <c r="J6258" s="318"/>
      <c r="K6258" s="319"/>
      <c r="L6258" s="292" t="s">
        <v>446</v>
      </c>
      <c r="M6258" s="324"/>
      <c r="N6258" s="294" t="str">
        <f t="shared" si="1174"/>
        <v/>
      </c>
      <c r="O6258" s="319"/>
      <c r="P6258" s="296" t="str">
        <f t="shared" si="1175"/>
        <v/>
      </c>
      <c r="Q6258" s="552"/>
      <c r="R6258" s="551"/>
      <c r="S6258" s="291"/>
      <c r="T6258" t="str">
        <f t="shared" si="1176"/>
        <v>-</v>
      </c>
      <c r="U6258" s="560">
        <f t="shared" si="1177"/>
        <v>0</v>
      </c>
      <c r="V6258" s="560">
        <f t="shared" si="1178"/>
        <v>0</v>
      </c>
      <c r="W6258" s="560">
        <f t="shared" si="1179"/>
        <v>0</v>
      </c>
    </row>
    <row r="6259" spans="1:23" ht="21" customHeight="1">
      <c r="A6259" s="316" t="str">
        <f t="shared" si="1170"/>
        <v/>
      </c>
      <c r="B6259" s="316" t="str">
        <f t="shared" si="1171"/>
        <v/>
      </c>
      <c r="C6259" s="316" t="str">
        <f>IF(AND(F6259&lt;&gt;"",G6259&lt;&gt;""),COUNT($C$32:C6258)+1,"")</f>
        <v/>
      </c>
      <c r="D6259" s="292" t="str">
        <f t="shared" si="1172"/>
        <v/>
      </c>
      <c r="E6259" s="292" t="str">
        <f t="shared" si="1173"/>
        <v/>
      </c>
      <c r="F6259" s="316"/>
      <c r="G6259" s="316"/>
      <c r="H6259" s="317"/>
      <c r="I6259" s="316" t="s">
        <v>445</v>
      </c>
      <c r="J6259" s="318"/>
      <c r="K6259" s="319"/>
      <c r="L6259" s="292" t="s">
        <v>446</v>
      </c>
      <c r="M6259" s="324"/>
      <c r="N6259" s="294" t="str">
        <f t="shared" si="1174"/>
        <v/>
      </c>
      <c r="O6259" s="319"/>
      <c r="P6259" s="296" t="str">
        <f t="shared" si="1175"/>
        <v/>
      </c>
      <c r="Q6259" s="552"/>
      <c r="R6259" s="551"/>
      <c r="S6259" s="291"/>
      <c r="T6259" t="str">
        <f t="shared" si="1176"/>
        <v>-</v>
      </c>
      <c r="U6259" s="560">
        <f t="shared" si="1177"/>
        <v>0</v>
      </c>
      <c r="V6259" s="560">
        <f t="shared" si="1178"/>
        <v>0</v>
      </c>
      <c r="W6259" s="560">
        <f t="shared" si="1179"/>
        <v>0</v>
      </c>
    </row>
    <row r="6260" spans="1:23" ht="21" customHeight="1">
      <c r="A6260" s="316" t="str">
        <f t="shared" si="1170"/>
        <v/>
      </c>
      <c r="B6260" s="316" t="str">
        <f t="shared" si="1171"/>
        <v/>
      </c>
      <c r="C6260" s="316" t="str">
        <f>IF(AND(F6260&lt;&gt;"",G6260&lt;&gt;""),COUNT($C$32:C6259)+1,"")</f>
        <v/>
      </c>
      <c r="D6260" s="292" t="str">
        <f t="shared" si="1172"/>
        <v/>
      </c>
      <c r="E6260" s="292" t="str">
        <f t="shared" si="1173"/>
        <v/>
      </c>
      <c r="F6260" s="316"/>
      <c r="G6260" s="316"/>
      <c r="H6260" s="317"/>
      <c r="I6260" s="316" t="s">
        <v>445</v>
      </c>
      <c r="J6260" s="318"/>
      <c r="K6260" s="319"/>
      <c r="L6260" s="292" t="s">
        <v>446</v>
      </c>
      <c r="M6260" s="324"/>
      <c r="N6260" s="294" t="str">
        <f t="shared" si="1174"/>
        <v/>
      </c>
      <c r="O6260" s="319"/>
      <c r="P6260" s="296" t="str">
        <f t="shared" si="1175"/>
        <v/>
      </c>
      <c r="Q6260" s="552"/>
      <c r="R6260" s="551"/>
      <c r="S6260" s="291"/>
      <c r="T6260" t="str">
        <f t="shared" si="1176"/>
        <v>-</v>
      </c>
      <c r="U6260" s="560">
        <f t="shared" si="1177"/>
        <v>0</v>
      </c>
      <c r="V6260" s="560">
        <f t="shared" si="1178"/>
        <v>0</v>
      </c>
      <c r="W6260" s="560">
        <f t="shared" si="1179"/>
        <v>0</v>
      </c>
    </row>
    <row r="6261" spans="1:23" ht="21" customHeight="1">
      <c r="A6261" s="316" t="str">
        <f t="shared" si="1170"/>
        <v/>
      </c>
      <c r="B6261" s="316" t="str">
        <f t="shared" si="1171"/>
        <v/>
      </c>
      <c r="C6261" s="316" t="str">
        <f>IF(AND(F6261&lt;&gt;"",G6261&lt;&gt;""),COUNT($C$32:C6260)+1,"")</f>
        <v/>
      </c>
      <c r="D6261" s="292" t="str">
        <f t="shared" si="1172"/>
        <v/>
      </c>
      <c r="E6261" s="292" t="str">
        <f t="shared" si="1173"/>
        <v/>
      </c>
      <c r="F6261" s="316"/>
      <c r="G6261" s="316"/>
      <c r="H6261" s="317"/>
      <c r="I6261" s="316" t="s">
        <v>445</v>
      </c>
      <c r="J6261" s="318"/>
      <c r="K6261" s="319"/>
      <c r="L6261" s="292" t="s">
        <v>446</v>
      </c>
      <c r="M6261" s="324"/>
      <c r="N6261" s="294" t="str">
        <f t="shared" si="1174"/>
        <v/>
      </c>
      <c r="O6261" s="319"/>
      <c r="P6261" s="296" t="str">
        <f t="shared" si="1175"/>
        <v/>
      </c>
      <c r="Q6261" s="552"/>
      <c r="R6261" s="551"/>
      <c r="S6261" s="291"/>
      <c r="T6261" t="str">
        <f t="shared" si="1176"/>
        <v>-</v>
      </c>
      <c r="U6261" s="560">
        <f t="shared" si="1177"/>
        <v>0</v>
      </c>
      <c r="V6261" s="560">
        <f t="shared" si="1178"/>
        <v>0</v>
      </c>
      <c r="W6261" s="560">
        <f t="shared" si="1179"/>
        <v>0</v>
      </c>
    </row>
    <row r="6262" spans="1:23" ht="21" customHeight="1">
      <c r="A6262" s="316" t="str">
        <f t="shared" si="1170"/>
        <v/>
      </c>
      <c r="B6262" s="316" t="str">
        <f t="shared" si="1171"/>
        <v/>
      </c>
      <c r="C6262" s="316" t="str">
        <f>IF(AND(F6262&lt;&gt;"",G6262&lt;&gt;""),COUNT($C$32:C6261)+1,"")</f>
        <v/>
      </c>
      <c r="D6262" s="292" t="str">
        <f t="shared" si="1172"/>
        <v/>
      </c>
      <c r="E6262" s="292" t="str">
        <f t="shared" si="1173"/>
        <v/>
      </c>
      <c r="F6262" s="316"/>
      <c r="G6262" s="316"/>
      <c r="H6262" s="317"/>
      <c r="I6262" s="316" t="s">
        <v>445</v>
      </c>
      <c r="J6262" s="318"/>
      <c r="K6262" s="319"/>
      <c r="L6262" s="292" t="s">
        <v>446</v>
      </c>
      <c r="M6262" s="324"/>
      <c r="N6262" s="294" t="str">
        <f t="shared" si="1174"/>
        <v/>
      </c>
      <c r="O6262" s="319"/>
      <c r="P6262" s="296" t="str">
        <f t="shared" si="1175"/>
        <v/>
      </c>
      <c r="Q6262" s="552"/>
      <c r="R6262" s="551"/>
      <c r="S6262" s="291"/>
      <c r="T6262" t="str">
        <f t="shared" si="1176"/>
        <v>-</v>
      </c>
      <c r="U6262" s="560">
        <f t="shared" si="1177"/>
        <v>0</v>
      </c>
      <c r="V6262" s="560">
        <f t="shared" si="1178"/>
        <v>0</v>
      </c>
      <c r="W6262" s="560">
        <f t="shared" si="1179"/>
        <v>0</v>
      </c>
    </row>
    <row r="6263" spans="1:23" ht="21" customHeight="1">
      <c r="A6263" s="316" t="str">
        <f t="shared" ref="A6263:A6326" si="1180">IF(AND(F6263&lt;&gt;"",G6263&lt;&gt;""),LEFT(E6263,5),"")</f>
        <v/>
      </c>
      <c r="B6263" s="316" t="str">
        <f t="shared" ref="B6263:B6326" si="1181">IF(AND(F6263&lt;&gt;"",G6263&lt;&gt;""),LEFT(G6263,2),"")</f>
        <v/>
      </c>
      <c r="C6263" s="316" t="str">
        <f>IF(AND(F6263&lt;&gt;"",G6263&lt;&gt;""),COUNT($C$32:C6262)+1,"")</f>
        <v/>
      </c>
      <c r="D6263" s="292" t="str">
        <f t="shared" ref="D6263:D6326" si="1182">IF(C6263&lt;&gt;"","LN"&amp;TEXT(C6263,"0000"),"")</f>
        <v/>
      </c>
      <c r="E6263" s="292" t="str">
        <f t="shared" ref="E6263:E6326" si="1183">IF(AND(F6263&lt;&gt;"",G6263&lt;&gt;""),LEFT(F6263,7),"")</f>
        <v/>
      </c>
      <c r="F6263" s="316"/>
      <c r="G6263" s="316"/>
      <c r="H6263" s="317"/>
      <c r="I6263" s="316" t="s">
        <v>445</v>
      </c>
      <c r="J6263" s="318"/>
      <c r="K6263" s="319"/>
      <c r="L6263" s="292" t="s">
        <v>446</v>
      </c>
      <c r="M6263" s="324"/>
      <c r="N6263" s="294" t="str">
        <f t="shared" ref="N6263:N6326" si="1184">IF(AND(F6263&lt;&gt;"",G6263&lt;&gt;""),K6263*M6263,"")</f>
        <v/>
      </c>
      <c r="O6263" s="319"/>
      <c r="P6263" s="296" t="str">
        <f t="shared" ref="P6263:P6326" si="1185">IF(AND(F6263&lt;&gt;"",G6263&lt;&gt;""),N6263*O6263,"")</f>
        <v/>
      </c>
      <c r="Q6263" s="552"/>
      <c r="R6263" s="551"/>
      <c r="S6263" s="291"/>
      <c r="T6263" t="str">
        <f t="shared" ref="T6263:T6326" si="1186">IF(AND(F6263&lt;&gt;"",G6263&lt;&gt;""),"ok","-")</f>
        <v>-</v>
      </c>
      <c r="U6263" s="560">
        <f t="shared" ref="U6263:U6326" si="1187">MOD(K6263,1)</f>
        <v>0</v>
      </c>
      <c r="V6263" s="560">
        <f t="shared" ref="V6263:V6326" si="1188">MOD(M6263,1)</f>
        <v>0</v>
      </c>
      <c r="W6263" s="560">
        <f t="shared" ref="W6263:W6326" si="1189">MOD(O6263,1)</f>
        <v>0</v>
      </c>
    </row>
    <row r="6264" spans="1:23" ht="21" customHeight="1">
      <c r="A6264" s="316" t="str">
        <f t="shared" si="1180"/>
        <v/>
      </c>
      <c r="B6264" s="316" t="str">
        <f t="shared" si="1181"/>
        <v/>
      </c>
      <c r="C6264" s="316" t="str">
        <f>IF(AND(F6264&lt;&gt;"",G6264&lt;&gt;""),COUNT($C$32:C6263)+1,"")</f>
        <v/>
      </c>
      <c r="D6264" s="292" t="str">
        <f t="shared" si="1182"/>
        <v/>
      </c>
      <c r="E6264" s="292" t="str">
        <f t="shared" si="1183"/>
        <v/>
      </c>
      <c r="F6264" s="316"/>
      <c r="G6264" s="316"/>
      <c r="H6264" s="317"/>
      <c r="I6264" s="316" t="s">
        <v>445</v>
      </c>
      <c r="J6264" s="318"/>
      <c r="K6264" s="319"/>
      <c r="L6264" s="292" t="s">
        <v>446</v>
      </c>
      <c r="M6264" s="324"/>
      <c r="N6264" s="294" t="str">
        <f t="shared" si="1184"/>
        <v/>
      </c>
      <c r="O6264" s="319"/>
      <c r="P6264" s="296" t="str">
        <f t="shared" si="1185"/>
        <v/>
      </c>
      <c r="Q6264" s="552"/>
      <c r="R6264" s="551"/>
      <c r="S6264" s="291"/>
      <c r="T6264" t="str">
        <f t="shared" si="1186"/>
        <v>-</v>
      </c>
      <c r="U6264" s="560">
        <f t="shared" si="1187"/>
        <v>0</v>
      </c>
      <c r="V6264" s="560">
        <f t="shared" si="1188"/>
        <v>0</v>
      </c>
      <c r="W6264" s="560">
        <f t="shared" si="1189"/>
        <v>0</v>
      </c>
    </row>
    <row r="6265" spans="1:23" ht="21" customHeight="1">
      <c r="A6265" s="316" t="str">
        <f t="shared" si="1180"/>
        <v/>
      </c>
      <c r="B6265" s="316" t="str">
        <f t="shared" si="1181"/>
        <v/>
      </c>
      <c r="C6265" s="316" t="str">
        <f>IF(AND(F6265&lt;&gt;"",G6265&lt;&gt;""),COUNT($C$32:C6264)+1,"")</f>
        <v/>
      </c>
      <c r="D6265" s="292" t="str">
        <f t="shared" si="1182"/>
        <v/>
      </c>
      <c r="E6265" s="292" t="str">
        <f t="shared" si="1183"/>
        <v/>
      </c>
      <c r="F6265" s="316"/>
      <c r="G6265" s="316"/>
      <c r="H6265" s="317"/>
      <c r="I6265" s="316" t="s">
        <v>445</v>
      </c>
      <c r="J6265" s="318"/>
      <c r="K6265" s="319"/>
      <c r="L6265" s="292" t="s">
        <v>446</v>
      </c>
      <c r="M6265" s="324"/>
      <c r="N6265" s="294" t="str">
        <f t="shared" si="1184"/>
        <v/>
      </c>
      <c r="O6265" s="319"/>
      <c r="P6265" s="296" t="str">
        <f t="shared" si="1185"/>
        <v/>
      </c>
      <c r="Q6265" s="552"/>
      <c r="R6265" s="551"/>
      <c r="S6265" s="291"/>
      <c r="T6265" t="str">
        <f t="shared" si="1186"/>
        <v>-</v>
      </c>
      <c r="U6265" s="560">
        <f t="shared" si="1187"/>
        <v>0</v>
      </c>
      <c r="V6265" s="560">
        <f t="shared" si="1188"/>
        <v>0</v>
      </c>
      <c r="W6265" s="560">
        <f t="shared" si="1189"/>
        <v>0</v>
      </c>
    </row>
    <row r="6266" spans="1:23" ht="21" customHeight="1">
      <c r="A6266" s="316" t="str">
        <f t="shared" si="1180"/>
        <v/>
      </c>
      <c r="B6266" s="316" t="str">
        <f t="shared" si="1181"/>
        <v/>
      </c>
      <c r="C6266" s="316" t="str">
        <f>IF(AND(F6266&lt;&gt;"",G6266&lt;&gt;""),COUNT($C$32:C6265)+1,"")</f>
        <v/>
      </c>
      <c r="D6266" s="292" t="str">
        <f t="shared" si="1182"/>
        <v/>
      </c>
      <c r="E6266" s="292" t="str">
        <f t="shared" si="1183"/>
        <v/>
      </c>
      <c r="F6266" s="316"/>
      <c r="G6266" s="316"/>
      <c r="H6266" s="317"/>
      <c r="I6266" s="316" t="s">
        <v>445</v>
      </c>
      <c r="J6266" s="318"/>
      <c r="K6266" s="319"/>
      <c r="L6266" s="292" t="s">
        <v>446</v>
      </c>
      <c r="M6266" s="324"/>
      <c r="N6266" s="294" t="str">
        <f t="shared" si="1184"/>
        <v/>
      </c>
      <c r="O6266" s="319"/>
      <c r="P6266" s="296" t="str">
        <f t="shared" si="1185"/>
        <v/>
      </c>
      <c r="Q6266" s="552"/>
      <c r="R6266" s="551"/>
      <c r="S6266" s="291"/>
      <c r="T6266" t="str">
        <f t="shared" si="1186"/>
        <v>-</v>
      </c>
      <c r="U6266" s="560">
        <f t="shared" si="1187"/>
        <v>0</v>
      </c>
      <c r="V6266" s="560">
        <f t="shared" si="1188"/>
        <v>0</v>
      </c>
      <c r="W6266" s="560">
        <f t="shared" si="1189"/>
        <v>0</v>
      </c>
    </row>
    <row r="6267" spans="1:23" ht="21" customHeight="1">
      <c r="A6267" s="316" t="str">
        <f t="shared" si="1180"/>
        <v/>
      </c>
      <c r="B6267" s="316" t="str">
        <f t="shared" si="1181"/>
        <v/>
      </c>
      <c r="C6267" s="316" t="str">
        <f>IF(AND(F6267&lt;&gt;"",G6267&lt;&gt;""),COUNT($C$32:C6266)+1,"")</f>
        <v/>
      </c>
      <c r="D6267" s="292" t="str">
        <f t="shared" si="1182"/>
        <v/>
      </c>
      <c r="E6267" s="292" t="str">
        <f t="shared" si="1183"/>
        <v/>
      </c>
      <c r="F6267" s="316"/>
      <c r="G6267" s="316"/>
      <c r="H6267" s="317"/>
      <c r="I6267" s="316" t="s">
        <v>445</v>
      </c>
      <c r="J6267" s="318"/>
      <c r="K6267" s="319"/>
      <c r="L6267" s="292" t="s">
        <v>446</v>
      </c>
      <c r="M6267" s="324"/>
      <c r="N6267" s="294" t="str">
        <f t="shared" si="1184"/>
        <v/>
      </c>
      <c r="O6267" s="319"/>
      <c r="P6267" s="296" t="str">
        <f t="shared" si="1185"/>
        <v/>
      </c>
      <c r="Q6267" s="552"/>
      <c r="R6267" s="551"/>
      <c r="S6267" s="291"/>
      <c r="T6267" t="str">
        <f t="shared" si="1186"/>
        <v>-</v>
      </c>
      <c r="U6267" s="560">
        <f t="shared" si="1187"/>
        <v>0</v>
      </c>
      <c r="V6267" s="560">
        <f t="shared" si="1188"/>
        <v>0</v>
      </c>
      <c r="W6267" s="560">
        <f t="shared" si="1189"/>
        <v>0</v>
      </c>
    </row>
    <row r="6268" spans="1:23" ht="21" customHeight="1">
      <c r="A6268" s="316" t="str">
        <f t="shared" si="1180"/>
        <v/>
      </c>
      <c r="B6268" s="316" t="str">
        <f t="shared" si="1181"/>
        <v/>
      </c>
      <c r="C6268" s="316" t="str">
        <f>IF(AND(F6268&lt;&gt;"",G6268&lt;&gt;""),COUNT($C$32:C6267)+1,"")</f>
        <v/>
      </c>
      <c r="D6268" s="292" t="str">
        <f t="shared" si="1182"/>
        <v/>
      </c>
      <c r="E6268" s="292" t="str">
        <f t="shared" si="1183"/>
        <v/>
      </c>
      <c r="F6268" s="316"/>
      <c r="G6268" s="316"/>
      <c r="H6268" s="317"/>
      <c r="I6268" s="316" t="s">
        <v>445</v>
      </c>
      <c r="J6268" s="318"/>
      <c r="K6268" s="319"/>
      <c r="L6268" s="292" t="s">
        <v>446</v>
      </c>
      <c r="M6268" s="324"/>
      <c r="N6268" s="294" t="str">
        <f t="shared" si="1184"/>
        <v/>
      </c>
      <c r="O6268" s="319"/>
      <c r="P6268" s="296" t="str">
        <f t="shared" si="1185"/>
        <v/>
      </c>
      <c r="Q6268" s="552"/>
      <c r="R6268" s="551"/>
      <c r="S6268" s="291"/>
      <c r="T6268" t="str">
        <f t="shared" si="1186"/>
        <v>-</v>
      </c>
      <c r="U6268" s="560">
        <f t="shared" si="1187"/>
        <v>0</v>
      </c>
      <c r="V6268" s="560">
        <f t="shared" si="1188"/>
        <v>0</v>
      </c>
      <c r="W6268" s="560">
        <f t="shared" si="1189"/>
        <v>0</v>
      </c>
    </row>
    <row r="6269" spans="1:23" ht="21" customHeight="1">
      <c r="A6269" s="316" t="str">
        <f t="shared" si="1180"/>
        <v/>
      </c>
      <c r="B6269" s="316" t="str">
        <f t="shared" si="1181"/>
        <v/>
      </c>
      <c r="C6269" s="316" t="str">
        <f>IF(AND(F6269&lt;&gt;"",G6269&lt;&gt;""),COUNT($C$32:C6268)+1,"")</f>
        <v/>
      </c>
      <c r="D6269" s="292" t="str">
        <f t="shared" si="1182"/>
        <v/>
      </c>
      <c r="E6269" s="292" t="str">
        <f t="shared" si="1183"/>
        <v/>
      </c>
      <c r="F6269" s="316"/>
      <c r="G6269" s="316"/>
      <c r="H6269" s="317"/>
      <c r="I6269" s="316" t="s">
        <v>445</v>
      </c>
      <c r="J6269" s="318"/>
      <c r="K6269" s="319"/>
      <c r="L6269" s="292" t="s">
        <v>446</v>
      </c>
      <c r="M6269" s="324"/>
      <c r="N6269" s="294" t="str">
        <f t="shared" si="1184"/>
        <v/>
      </c>
      <c r="O6269" s="319"/>
      <c r="P6269" s="296" t="str">
        <f t="shared" si="1185"/>
        <v/>
      </c>
      <c r="Q6269" s="552"/>
      <c r="R6269" s="551"/>
      <c r="S6269" s="291"/>
      <c r="T6269" t="str">
        <f t="shared" si="1186"/>
        <v>-</v>
      </c>
      <c r="U6269" s="560">
        <f t="shared" si="1187"/>
        <v>0</v>
      </c>
      <c r="V6269" s="560">
        <f t="shared" si="1188"/>
        <v>0</v>
      </c>
      <c r="W6269" s="560">
        <f t="shared" si="1189"/>
        <v>0</v>
      </c>
    </row>
    <row r="6270" spans="1:23" ht="21" customHeight="1">
      <c r="A6270" s="316" t="str">
        <f t="shared" si="1180"/>
        <v/>
      </c>
      <c r="B6270" s="316" t="str">
        <f t="shared" si="1181"/>
        <v/>
      </c>
      <c r="C6270" s="316" t="str">
        <f>IF(AND(F6270&lt;&gt;"",G6270&lt;&gt;""),COUNT($C$32:C6269)+1,"")</f>
        <v/>
      </c>
      <c r="D6270" s="292" t="str">
        <f t="shared" si="1182"/>
        <v/>
      </c>
      <c r="E6270" s="292" t="str">
        <f t="shared" si="1183"/>
        <v/>
      </c>
      <c r="F6270" s="316"/>
      <c r="G6270" s="316"/>
      <c r="H6270" s="317"/>
      <c r="I6270" s="316" t="s">
        <v>445</v>
      </c>
      <c r="J6270" s="318"/>
      <c r="K6270" s="319"/>
      <c r="L6270" s="292" t="s">
        <v>446</v>
      </c>
      <c r="M6270" s="324"/>
      <c r="N6270" s="294" t="str">
        <f t="shared" si="1184"/>
        <v/>
      </c>
      <c r="O6270" s="319"/>
      <c r="P6270" s="296" t="str">
        <f t="shared" si="1185"/>
        <v/>
      </c>
      <c r="Q6270" s="552"/>
      <c r="R6270" s="551"/>
      <c r="S6270" s="291"/>
      <c r="T6270" t="str">
        <f t="shared" si="1186"/>
        <v>-</v>
      </c>
      <c r="U6270" s="560">
        <f t="shared" si="1187"/>
        <v>0</v>
      </c>
      <c r="V6270" s="560">
        <f t="shared" si="1188"/>
        <v>0</v>
      </c>
      <c r="W6270" s="560">
        <f t="shared" si="1189"/>
        <v>0</v>
      </c>
    </row>
    <row r="6271" spans="1:23" ht="21" customHeight="1">
      <c r="A6271" s="316" t="str">
        <f t="shared" si="1180"/>
        <v/>
      </c>
      <c r="B6271" s="316" t="str">
        <f t="shared" si="1181"/>
        <v/>
      </c>
      <c r="C6271" s="316" t="str">
        <f>IF(AND(F6271&lt;&gt;"",G6271&lt;&gt;""),COUNT($C$32:C6270)+1,"")</f>
        <v/>
      </c>
      <c r="D6271" s="292" t="str">
        <f t="shared" si="1182"/>
        <v/>
      </c>
      <c r="E6271" s="292" t="str">
        <f t="shared" si="1183"/>
        <v/>
      </c>
      <c r="F6271" s="316"/>
      <c r="G6271" s="316"/>
      <c r="H6271" s="317"/>
      <c r="I6271" s="316" t="s">
        <v>445</v>
      </c>
      <c r="J6271" s="318"/>
      <c r="K6271" s="319"/>
      <c r="L6271" s="292" t="s">
        <v>446</v>
      </c>
      <c r="M6271" s="324"/>
      <c r="N6271" s="294" t="str">
        <f t="shared" si="1184"/>
        <v/>
      </c>
      <c r="O6271" s="319"/>
      <c r="P6271" s="296" t="str">
        <f t="shared" si="1185"/>
        <v/>
      </c>
      <c r="Q6271" s="552"/>
      <c r="R6271" s="551"/>
      <c r="S6271" s="291"/>
      <c r="T6271" t="str">
        <f t="shared" si="1186"/>
        <v>-</v>
      </c>
      <c r="U6271" s="560">
        <f t="shared" si="1187"/>
        <v>0</v>
      </c>
      <c r="V6271" s="560">
        <f t="shared" si="1188"/>
        <v>0</v>
      </c>
      <c r="W6271" s="560">
        <f t="shared" si="1189"/>
        <v>0</v>
      </c>
    </row>
    <row r="6272" spans="1:23" ht="21" customHeight="1">
      <c r="A6272" s="316" t="str">
        <f t="shared" si="1180"/>
        <v/>
      </c>
      <c r="B6272" s="316" t="str">
        <f t="shared" si="1181"/>
        <v/>
      </c>
      <c r="C6272" s="316" t="str">
        <f>IF(AND(F6272&lt;&gt;"",G6272&lt;&gt;""),COUNT($C$32:C6271)+1,"")</f>
        <v/>
      </c>
      <c r="D6272" s="292" t="str">
        <f t="shared" si="1182"/>
        <v/>
      </c>
      <c r="E6272" s="292" t="str">
        <f t="shared" si="1183"/>
        <v/>
      </c>
      <c r="F6272" s="316"/>
      <c r="G6272" s="316"/>
      <c r="H6272" s="317"/>
      <c r="I6272" s="316" t="s">
        <v>445</v>
      </c>
      <c r="J6272" s="318"/>
      <c r="K6272" s="319"/>
      <c r="L6272" s="292" t="s">
        <v>446</v>
      </c>
      <c r="M6272" s="324"/>
      <c r="N6272" s="294" t="str">
        <f t="shared" si="1184"/>
        <v/>
      </c>
      <c r="O6272" s="319"/>
      <c r="P6272" s="296" t="str">
        <f t="shared" si="1185"/>
        <v/>
      </c>
      <c r="Q6272" s="552"/>
      <c r="R6272" s="551"/>
      <c r="S6272" s="291"/>
      <c r="T6272" t="str">
        <f t="shared" si="1186"/>
        <v>-</v>
      </c>
      <c r="U6272" s="560">
        <f t="shared" si="1187"/>
        <v>0</v>
      </c>
      <c r="V6272" s="560">
        <f t="shared" si="1188"/>
        <v>0</v>
      </c>
      <c r="W6272" s="560">
        <f t="shared" si="1189"/>
        <v>0</v>
      </c>
    </row>
    <row r="6273" spans="1:23" ht="21" customHeight="1">
      <c r="A6273" s="316" t="str">
        <f t="shared" si="1180"/>
        <v/>
      </c>
      <c r="B6273" s="316" t="str">
        <f t="shared" si="1181"/>
        <v/>
      </c>
      <c r="C6273" s="316" t="str">
        <f>IF(AND(F6273&lt;&gt;"",G6273&lt;&gt;""),COUNT($C$32:C6272)+1,"")</f>
        <v/>
      </c>
      <c r="D6273" s="292" t="str">
        <f t="shared" si="1182"/>
        <v/>
      </c>
      <c r="E6273" s="292" t="str">
        <f t="shared" si="1183"/>
        <v/>
      </c>
      <c r="F6273" s="316"/>
      <c r="G6273" s="316"/>
      <c r="H6273" s="317"/>
      <c r="I6273" s="316" t="s">
        <v>445</v>
      </c>
      <c r="J6273" s="318"/>
      <c r="K6273" s="319"/>
      <c r="L6273" s="292" t="s">
        <v>446</v>
      </c>
      <c r="M6273" s="324"/>
      <c r="N6273" s="294" t="str">
        <f t="shared" si="1184"/>
        <v/>
      </c>
      <c r="O6273" s="319"/>
      <c r="P6273" s="296" t="str">
        <f t="shared" si="1185"/>
        <v/>
      </c>
      <c r="Q6273" s="552"/>
      <c r="R6273" s="551"/>
      <c r="S6273" s="291"/>
      <c r="T6273" t="str">
        <f t="shared" si="1186"/>
        <v>-</v>
      </c>
      <c r="U6273" s="560">
        <f t="shared" si="1187"/>
        <v>0</v>
      </c>
      <c r="V6273" s="560">
        <f t="shared" si="1188"/>
        <v>0</v>
      </c>
      <c r="W6273" s="560">
        <f t="shared" si="1189"/>
        <v>0</v>
      </c>
    </row>
    <row r="6274" spans="1:23" ht="21" customHeight="1">
      <c r="A6274" s="316" t="str">
        <f t="shared" si="1180"/>
        <v/>
      </c>
      <c r="B6274" s="316" t="str">
        <f t="shared" si="1181"/>
        <v/>
      </c>
      <c r="C6274" s="316" t="str">
        <f>IF(AND(F6274&lt;&gt;"",G6274&lt;&gt;""),COUNT($C$32:C6273)+1,"")</f>
        <v/>
      </c>
      <c r="D6274" s="292" t="str">
        <f t="shared" si="1182"/>
        <v/>
      </c>
      <c r="E6274" s="292" t="str">
        <f t="shared" si="1183"/>
        <v/>
      </c>
      <c r="F6274" s="316"/>
      <c r="G6274" s="316"/>
      <c r="H6274" s="317"/>
      <c r="I6274" s="316" t="s">
        <v>445</v>
      </c>
      <c r="J6274" s="318"/>
      <c r="K6274" s="319"/>
      <c r="L6274" s="292" t="s">
        <v>446</v>
      </c>
      <c r="M6274" s="324"/>
      <c r="N6274" s="294" t="str">
        <f t="shared" si="1184"/>
        <v/>
      </c>
      <c r="O6274" s="319"/>
      <c r="P6274" s="296" t="str">
        <f t="shared" si="1185"/>
        <v/>
      </c>
      <c r="Q6274" s="552"/>
      <c r="R6274" s="551"/>
      <c r="S6274" s="291"/>
      <c r="T6274" t="str">
        <f t="shared" si="1186"/>
        <v>-</v>
      </c>
      <c r="U6274" s="560">
        <f t="shared" si="1187"/>
        <v>0</v>
      </c>
      <c r="V6274" s="560">
        <f t="shared" si="1188"/>
        <v>0</v>
      </c>
      <c r="W6274" s="560">
        <f t="shared" si="1189"/>
        <v>0</v>
      </c>
    </row>
    <row r="6275" spans="1:23" ht="21" customHeight="1">
      <c r="A6275" s="316" t="str">
        <f t="shared" si="1180"/>
        <v/>
      </c>
      <c r="B6275" s="316" t="str">
        <f t="shared" si="1181"/>
        <v/>
      </c>
      <c r="C6275" s="316" t="str">
        <f>IF(AND(F6275&lt;&gt;"",G6275&lt;&gt;""),COUNT($C$32:C6274)+1,"")</f>
        <v/>
      </c>
      <c r="D6275" s="292" t="str">
        <f t="shared" si="1182"/>
        <v/>
      </c>
      <c r="E6275" s="292" t="str">
        <f t="shared" si="1183"/>
        <v/>
      </c>
      <c r="F6275" s="316"/>
      <c r="G6275" s="316"/>
      <c r="H6275" s="317"/>
      <c r="I6275" s="316" t="s">
        <v>445</v>
      </c>
      <c r="J6275" s="318"/>
      <c r="K6275" s="319"/>
      <c r="L6275" s="292" t="s">
        <v>446</v>
      </c>
      <c r="M6275" s="324"/>
      <c r="N6275" s="294" t="str">
        <f t="shared" si="1184"/>
        <v/>
      </c>
      <c r="O6275" s="319"/>
      <c r="P6275" s="296" t="str">
        <f t="shared" si="1185"/>
        <v/>
      </c>
      <c r="Q6275" s="552"/>
      <c r="R6275" s="551"/>
      <c r="S6275" s="291"/>
      <c r="T6275" t="str">
        <f t="shared" si="1186"/>
        <v>-</v>
      </c>
      <c r="U6275" s="560">
        <f t="shared" si="1187"/>
        <v>0</v>
      </c>
      <c r="V6275" s="560">
        <f t="shared" si="1188"/>
        <v>0</v>
      </c>
      <c r="W6275" s="560">
        <f t="shared" si="1189"/>
        <v>0</v>
      </c>
    </row>
    <row r="6276" spans="1:23" ht="21" customHeight="1">
      <c r="A6276" s="316" t="str">
        <f t="shared" si="1180"/>
        <v/>
      </c>
      <c r="B6276" s="316" t="str">
        <f t="shared" si="1181"/>
        <v/>
      </c>
      <c r="C6276" s="316" t="str">
        <f>IF(AND(F6276&lt;&gt;"",G6276&lt;&gt;""),COUNT($C$32:C6275)+1,"")</f>
        <v/>
      </c>
      <c r="D6276" s="292" t="str">
        <f t="shared" si="1182"/>
        <v/>
      </c>
      <c r="E6276" s="292" t="str">
        <f t="shared" si="1183"/>
        <v/>
      </c>
      <c r="F6276" s="316"/>
      <c r="G6276" s="316"/>
      <c r="H6276" s="317"/>
      <c r="I6276" s="316" t="s">
        <v>445</v>
      </c>
      <c r="J6276" s="318"/>
      <c r="K6276" s="319"/>
      <c r="L6276" s="292" t="s">
        <v>446</v>
      </c>
      <c r="M6276" s="324"/>
      <c r="N6276" s="294" t="str">
        <f t="shared" si="1184"/>
        <v/>
      </c>
      <c r="O6276" s="319"/>
      <c r="P6276" s="296" t="str">
        <f t="shared" si="1185"/>
        <v/>
      </c>
      <c r="Q6276" s="552"/>
      <c r="R6276" s="551"/>
      <c r="S6276" s="291"/>
      <c r="T6276" t="str">
        <f t="shared" si="1186"/>
        <v>-</v>
      </c>
      <c r="U6276" s="560">
        <f t="shared" si="1187"/>
        <v>0</v>
      </c>
      <c r="V6276" s="560">
        <f t="shared" si="1188"/>
        <v>0</v>
      </c>
      <c r="W6276" s="560">
        <f t="shared" si="1189"/>
        <v>0</v>
      </c>
    </row>
    <row r="6277" spans="1:23" ht="21" customHeight="1">
      <c r="A6277" s="316" t="str">
        <f t="shared" si="1180"/>
        <v/>
      </c>
      <c r="B6277" s="316" t="str">
        <f t="shared" si="1181"/>
        <v/>
      </c>
      <c r="C6277" s="316" t="str">
        <f>IF(AND(F6277&lt;&gt;"",G6277&lt;&gt;""),COUNT($C$32:C6276)+1,"")</f>
        <v/>
      </c>
      <c r="D6277" s="292" t="str">
        <f t="shared" si="1182"/>
        <v/>
      </c>
      <c r="E6277" s="292" t="str">
        <f t="shared" si="1183"/>
        <v/>
      </c>
      <c r="F6277" s="316"/>
      <c r="G6277" s="316"/>
      <c r="H6277" s="317"/>
      <c r="I6277" s="316" t="s">
        <v>445</v>
      </c>
      <c r="J6277" s="318"/>
      <c r="K6277" s="319"/>
      <c r="L6277" s="292" t="s">
        <v>446</v>
      </c>
      <c r="M6277" s="324"/>
      <c r="N6277" s="294" t="str">
        <f t="shared" si="1184"/>
        <v/>
      </c>
      <c r="O6277" s="319"/>
      <c r="P6277" s="296" t="str">
        <f t="shared" si="1185"/>
        <v/>
      </c>
      <c r="Q6277" s="552"/>
      <c r="R6277" s="551"/>
      <c r="S6277" s="291"/>
      <c r="T6277" t="str">
        <f t="shared" si="1186"/>
        <v>-</v>
      </c>
      <c r="U6277" s="560">
        <f t="shared" si="1187"/>
        <v>0</v>
      </c>
      <c r="V6277" s="560">
        <f t="shared" si="1188"/>
        <v>0</v>
      </c>
      <c r="W6277" s="560">
        <f t="shared" si="1189"/>
        <v>0</v>
      </c>
    </row>
    <row r="6278" spans="1:23" ht="21" customHeight="1">
      <c r="A6278" s="316" t="str">
        <f t="shared" si="1180"/>
        <v/>
      </c>
      <c r="B6278" s="316" t="str">
        <f t="shared" si="1181"/>
        <v/>
      </c>
      <c r="C6278" s="316" t="str">
        <f>IF(AND(F6278&lt;&gt;"",G6278&lt;&gt;""),COUNT($C$32:C6277)+1,"")</f>
        <v/>
      </c>
      <c r="D6278" s="292" t="str">
        <f t="shared" si="1182"/>
        <v/>
      </c>
      <c r="E6278" s="292" t="str">
        <f t="shared" si="1183"/>
        <v/>
      </c>
      <c r="F6278" s="316"/>
      <c r="G6278" s="316"/>
      <c r="H6278" s="317"/>
      <c r="I6278" s="316" t="s">
        <v>445</v>
      </c>
      <c r="J6278" s="318"/>
      <c r="K6278" s="319"/>
      <c r="L6278" s="292" t="s">
        <v>446</v>
      </c>
      <c r="M6278" s="324"/>
      <c r="N6278" s="294" t="str">
        <f t="shared" si="1184"/>
        <v/>
      </c>
      <c r="O6278" s="319"/>
      <c r="P6278" s="296" t="str">
        <f t="shared" si="1185"/>
        <v/>
      </c>
      <c r="Q6278" s="552"/>
      <c r="R6278" s="551"/>
      <c r="S6278" s="291"/>
      <c r="T6278" t="str">
        <f t="shared" si="1186"/>
        <v>-</v>
      </c>
      <c r="U6278" s="560">
        <f t="shared" si="1187"/>
        <v>0</v>
      </c>
      <c r="V6278" s="560">
        <f t="shared" si="1188"/>
        <v>0</v>
      </c>
      <c r="W6278" s="560">
        <f t="shared" si="1189"/>
        <v>0</v>
      </c>
    </row>
    <row r="6279" spans="1:23" ht="21" customHeight="1">
      <c r="A6279" s="316" t="str">
        <f t="shared" si="1180"/>
        <v/>
      </c>
      <c r="B6279" s="316" t="str">
        <f t="shared" si="1181"/>
        <v/>
      </c>
      <c r="C6279" s="316" t="str">
        <f>IF(AND(F6279&lt;&gt;"",G6279&lt;&gt;""),COUNT($C$32:C6278)+1,"")</f>
        <v/>
      </c>
      <c r="D6279" s="292" t="str">
        <f t="shared" si="1182"/>
        <v/>
      </c>
      <c r="E6279" s="292" t="str">
        <f t="shared" si="1183"/>
        <v/>
      </c>
      <c r="F6279" s="316"/>
      <c r="G6279" s="316"/>
      <c r="H6279" s="317"/>
      <c r="I6279" s="316" t="s">
        <v>445</v>
      </c>
      <c r="J6279" s="318"/>
      <c r="K6279" s="319"/>
      <c r="L6279" s="292" t="s">
        <v>446</v>
      </c>
      <c r="M6279" s="324"/>
      <c r="N6279" s="294" t="str">
        <f t="shared" si="1184"/>
        <v/>
      </c>
      <c r="O6279" s="319"/>
      <c r="P6279" s="296" t="str">
        <f t="shared" si="1185"/>
        <v/>
      </c>
      <c r="Q6279" s="552"/>
      <c r="R6279" s="551"/>
      <c r="S6279" s="291"/>
      <c r="T6279" t="str">
        <f t="shared" si="1186"/>
        <v>-</v>
      </c>
      <c r="U6279" s="560">
        <f t="shared" si="1187"/>
        <v>0</v>
      </c>
      <c r="V6279" s="560">
        <f t="shared" si="1188"/>
        <v>0</v>
      </c>
      <c r="W6279" s="560">
        <f t="shared" si="1189"/>
        <v>0</v>
      </c>
    </row>
    <row r="6280" spans="1:23" ht="21" customHeight="1">
      <c r="A6280" s="316" t="str">
        <f t="shared" si="1180"/>
        <v/>
      </c>
      <c r="B6280" s="316" t="str">
        <f t="shared" si="1181"/>
        <v/>
      </c>
      <c r="C6280" s="316" t="str">
        <f>IF(AND(F6280&lt;&gt;"",G6280&lt;&gt;""),COUNT($C$32:C6279)+1,"")</f>
        <v/>
      </c>
      <c r="D6280" s="292" t="str">
        <f t="shared" si="1182"/>
        <v/>
      </c>
      <c r="E6280" s="292" t="str">
        <f t="shared" si="1183"/>
        <v/>
      </c>
      <c r="F6280" s="316"/>
      <c r="G6280" s="316"/>
      <c r="H6280" s="317"/>
      <c r="I6280" s="316" t="s">
        <v>445</v>
      </c>
      <c r="J6280" s="318"/>
      <c r="K6280" s="319"/>
      <c r="L6280" s="292" t="s">
        <v>446</v>
      </c>
      <c r="M6280" s="324"/>
      <c r="N6280" s="294" t="str">
        <f t="shared" si="1184"/>
        <v/>
      </c>
      <c r="O6280" s="319"/>
      <c r="P6280" s="296" t="str">
        <f t="shared" si="1185"/>
        <v/>
      </c>
      <c r="Q6280" s="552"/>
      <c r="R6280" s="551"/>
      <c r="S6280" s="291"/>
      <c r="T6280" t="str">
        <f t="shared" si="1186"/>
        <v>-</v>
      </c>
      <c r="U6280" s="560">
        <f t="shared" si="1187"/>
        <v>0</v>
      </c>
      <c r="V6280" s="560">
        <f t="shared" si="1188"/>
        <v>0</v>
      </c>
      <c r="W6280" s="560">
        <f t="shared" si="1189"/>
        <v>0</v>
      </c>
    </row>
    <row r="6281" spans="1:23" ht="21" customHeight="1">
      <c r="A6281" s="316" t="str">
        <f t="shared" si="1180"/>
        <v/>
      </c>
      <c r="B6281" s="316" t="str">
        <f t="shared" si="1181"/>
        <v/>
      </c>
      <c r="C6281" s="316" t="str">
        <f>IF(AND(F6281&lt;&gt;"",G6281&lt;&gt;""),COUNT($C$32:C6280)+1,"")</f>
        <v/>
      </c>
      <c r="D6281" s="292" t="str">
        <f t="shared" si="1182"/>
        <v/>
      </c>
      <c r="E6281" s="292" t="str">
        <f t="shared" si="1183"/>
        <v/>
      </c>
      <c r="F6281" s="316"/>
      <c r="G6281" s="316"/>
      <c r="H6281" s="317"/>
      <c r="I6281" s="316" t="s">
        <v>445</v>
      </c>
      <c r="J6281" s="318"/>
      <c r="K6281" s="319"/>
      <c r="L6281" s="292" t="s">
        <v>446</v>
      </c>
      <c r="M6281" s="324"/>
      <c r="N6281" s="294" t="str">
        <f t="shared" si="1184"/>
        <v/>
      </c>
      <c r="O6281" s="319"/>
      <c r="P6281" s="296" t="str">
        <f t="shared" si="1185"/>
        <v/>
      </c>
      <c r="Q6281" s="552"/>
      <c r="R6281" s="551"/>
      <c r="S6281" s="291"/>
      <c r="T6281" t="str">
        <f t="shared" si="1186"/>
        <v>-</v>
      </c>
      <c r="U6281" s="560">
        <f t="shared" si="1187"/>
        <v>0</v>
      </c>
      <c r="V6281" s="560">
        <f t="shared" si="1188"/>
        <v>0</v>
      </c>
      <c r="W6281" s="560">
        <f t="shared" si="1189"/>
        <v>0</v>
      </c>
    </row>
    <row r="6282" spans="1:23" ht="21" customHeight="1">
      <c r="A6282" s="316" t="str">
        <f t="shared" si="1180"/>
        <v/>
      </c>
      <c r="B6282" s="316" t="str">
        <f t="shared" si="1181"/>
        <v/>
      </c>
      <c r="C6282" s="316" t="str">
        <f>IF(AND(F6282&lt;&gt;"",G6282&lt;&gt;""),COUNT($C$32:C6281)+1,"")</f>
        <v/>
      </c>
      <c r="D6282" s="292" t="str">
        <f t="shared" si="1182"/>
        <v/>
      </c>
      <c r="E6282" s="292" t="str">
        <f t="shared" si="1183"/>
        <v/>
      </c>
      <c r="F6282" s="316"/>
      <c r="G6282" s="316"/>
      <c r="H6282" s="317"/>
      <c r="I6282" s="316" t="s">
        <v>445</v>
      </c>
      <c r="J6282" s="318"/>
      <c r="K6282" s="319"/>
      <c r="L6282" s="292" t="s">
        <v>446</v>
      </c>
      <c r="M6282" s="324"/>
      <c r="N6282" s="294" t="str">
        <f t="shared" si="1184"/>
        <v/>
      </c>
      <c r="O6282" s="319"/>
      <c r="P6282" s="296" t="str">
        <f t="shared" si="1185"/>
        <v/>
      </c>
      <c r="Q6282" s="552"/>
      <c r="R6282" s="551"/>
      <c r="S6282" s="291"/>
      <c r="T6282" t="str">
        <f t="shared" si="1186"/>
        <v>-</v>
      </c>
      <c r="U6282" s="560">
        <f t="shared" si="1187"/>
        <v>0</v>
      </c>
      <c r="V6282" s="560">
        <f t="shared" si="1188"/>
        <v>0</v>
      </c>
      <c r="W6282" s="560">
        <f t="shared" si="1189"/>
        <v>0</v>
      </c>
    </row>
    <row r="6283" spans="1:23" ht="21" customHeight="1">
      <c r="A6283" s="316" t="str">
        <f t="shared" si="1180"/>
        <v/>
      </c>
      <c r="B6283" s="316" t="str">
        <f t="shared" si="1181"/>
        <v/>
      </c>
      <c r="C6283" s="316" t="str">
        <f>IF(AND(F6283&lt;&gt;"",G6283&lt;&gt;""),COUNT($C$32:C6282)+1,"")</f>
        <v/>
      </c>
      <c r="D6283" s="292" t="str">
        <f t="shared" si="1182"/>
        <v/>
      </c>
      <c r="E6283" s="292" t="str">
        <f t="shared" si="1183"/>
        <v/>
      </c>
      <c r="F6283" s="316"/>
      <c r="G6283" s="316"/>
      <c r="H6283" s="317"/>
      <c r="I6283" s="316" t="s">
        <v>445</v>
      </c>
      <c r="J6283" s="318"/>
      <c r="K6283" s="319"/>
      <c r="L6283" s="292" t="s">
        <v>446</v>
      </c>
      <c r="M6283" s="324"/>
      <c r="N6283" s="294" t="str">
        <f t="shared" si="1184"/>
        <v/>
      </c>
      <c r="O6283" s="319"/>
      <c r="P6283" s="296" t="str">
        <f t="shared" si="1185"/>
        <v/>
      </c>
      <c r="Q6283" s="552"/>
      <c r="R6283" s="551"/>
      <c r="S6283" s="291"/>
      <c r="T6283" t="str">
        <f t="shared" si="1186"/>
        <v>-</v>
      </c>
      <c r="U6283" s="560">
        <f t="shared" si="1187"/>
        <v>0</v>
      </c>
      <c r="V6283" s="560">
        <f t="shared" si="1188"/>
        <v>0</v>
      </c>
      <c r="W6283" s="560">
        <f t="shared" si="1189"/>
        <v>0</v>
      </c>
    </row>
    <row r="6284" spans="1:23" ht="21" customHeight="1">
      <c r="A6284" s="316" t="str">
        <f t="shared" si="1180"/>
        <v/>
      </c>
      <c r="B6284" s="316" t="str">
        <f t="shared" si="1181"/>
        <v/>
      </c>
      <c r="C6284" s="316" t="str">
        <f>IF(AND(F6284&lt;&gt;"",G6284&lt;&gt;""),COUNT($C$32:C6283)+1,"")</f>
        <v/>
      </c>
      <c r="D6284" s="292" t="str">
        <f t="shared" si="1182"/>
        <v/>
      </c>
      <c r="E6284" s="292" t="str">
        <f t="shared" si="1183"/>
        <v/>
      </c>
      <c r="F6284" s="316"/>
      <c r="G6284" s="316"/>
      <c r="H6284" s="317"/>
      <c r="I6284" s="316" t="s">
        <v>445</v>
      </c>
      <c r="J6284" s="318"/>
      <c r="K6284" s="319"/>
      <c r="L6284" s="292" t="s">
        <v>446</v>
      </c>
      <c r="M6284" s="324"/>
      <c r="N6284" s="294" t="str">
        <f t="shared" si="1184"/>
        <v/>
      </c>
      <c r="O6284" s="319"/>
      <c r="P6284" s="296" t="str">
        <f t="shared" si="1185"/>
        <v/>
      </c>
      <c r="Q6284" s="552"/>
      <c r="R6284" s="551"/>
      <c r="S6284" s="291"/>
      <c r="T6284" t="str">
        <f t="shared" si="1186"/>
        <v>-</v>
      </c>
      <c r="U6284" s="560">
        <f t="shared" si="1187"/>
        <v>0</v>
      </c>
      <c r="V6284" s="560">
        <f t="shared" si="1188"/>
        <v>0</v>
      </c>
      <c r="W6284" s="560">
        <f t="shared" si="1189"/>
        <v>0</v>
      </c>
    </row>
    <row r="6285" spans="1:23" ht="21" customHeight="1">
      <c r="A6285" s="316" t="str">
        <f t="shared" si="1180"/>
        <v/>
      </c>
      <c r="B6285" s="316" t="str">
        <f t="shared" si="1181"/>
        <v/>
      </c>
      <c r="C6285" s="316" t="str">
        <f>IF(AND(F6285&lt;&gt;"",G6285&lt;&gt;""),COUNT($C$32:C6284)+1,"")</f>
        <v/>
      </c>
      <c r="D6285" s="292" t="str">
        <f t="shared" si="1182"/>
        <v/>
      </c>
      <c r="E6285" s="292" t="str">
        <f t="shared" si="1183"/>
        <v/>
      </c>
      <c r="F6285" s="316"/>
      <c r="G6285" s="316"/>
      <c r="H6285" s="317"/>
      <c r="I6285" s="316" t="s">
        <v>445</v>
      </c>
      <c r="J6285" s="318"/>
      <c r="K6285" s="319"/>
      <c r="L6285" s="292" t="s">
        <v>446</v>
      </c>
      <c r="M6285" s="324"/>
      <c r="N6285" s="294" t="str">
        <f t="shared" si="1184"/>
        <v/>
      </c>
      <c r="O6285" s="319"/>
      <c r="P6285" s="296" t="str">
        <f t="shared" si="1185"/>
        <v/>
      </c>
      <c r="Q6285" s="552"/>
      <c r="R6285" s="551"/>
      <c r="S6285" s="291"/>
      <c r="T6285" t="str">
        <f t="shared" si="1186"/>
        <v>-</v>
      </c>
      <c r="U6285" s="560">
        <f t="shared" si="1187"/>
        <v>0</v>
      </c>
      <c r="V6285" s="560">
        <f t="shared" si="1188"/>
        <v>0</v>
      </c>
      <c r="W6285" s="560">
        <f t="shared" si="1189"/>
        <v>0</v>
      </c>
    </row>
    <row r="6286" spans="1:23" ht="21" customHeight="1">
      <c r="A6286" s="316" t="str">
        <f t="shared" si="1180"/>
        <v/>
      </c>
      <c r="B6286" s="316" t="str">
        <f t="shared" si="1181"/>
        <v/>
      </c>
      <c r="C6286" s="316" t="str">
        <f>IF(AND(F6286&lt;&gt;"",G6286&lt;&gt;""),COUNT($C$32:C6285)+1,"")</f>
        <v/>
      </c>
      <c r="D6286" s="292" t="str">
        <f t="shared" si="1182"/>
        <v/>
      </c>
      <c r="E6286" s="292" t="str">
        <f t="shared" si="1183"/>
        <v/>
      </c>
      <c r="F6286" s="316"/>
      <c r="G6286" s="316"/>
      <c r="H6286" s="317"/>
      <c r="I6286" s="316" t="s">
        <v>445</v>
      </c>
      <c r="J6286" s="318"/>
      <c r="K6286" s="319"/>
      <c r="L6286" s="292" t="s">
        <v>446</v>
      </c>
      <c r="M6286" s="324"/>
      <c r="N6286" s="294" t="str">
        <f t="shared" si="1184"/>
        <v/>
      </c>
      <c r="O6286" s="319"/>
      <c r="P6286" s="296" t="str">
        <f t="shared" si="1185"/>
        <v/>
      </c>
      <c r="Q6286" s="552"/>
      <c r="R6286" s="551"/>
      <c r="S6286" s="291"/>
      <c r="T6286" t="str">
        <f t="shared" si="1186"/>
        <v>-</v>
      </c>
      <c r="U6286" s="560">
        <f t="shared" si="1187"/>
        <v>0</v>
      </c>
      <c r="V6286" s="560">
        <f t="shared" si="1188"/>
        <v>0</v>
      </c>
      <c r="W6286" s="560">
        <f t="shared" si="1189"/>
        <v>0</v>
      </c>
    </row>
    <row r="6287" spans="1:23" ht="21" customHeight="1">
      <c r="A6287" s="316" t="str">
        <f t="shared" si="1180"/>
        <v/>
      </c>
      <c r="B6287" s="316" t="str">
        <f t="shared" si="1181"/>
        <v/>
      </c>
      <c r="C6287" s="316" t="str">
        <f>IF(AND(F6287&lt;&gt;"",G6287&lt;&gt;""),COUNT($C$32:C6286)+1,"")</f>
        <v/>
      </c>
      <c r="D6287" s="292" t="str">
        <f t="shared" si="1182"/>
        <v/>
      </c>
      <c r="E6287" s="292" t="str">
        <f t="shared" si="1183"/>
        <v/>
      </c>
      <c r="F6287" s="316"/>
      <c r="G6287" s="316"/>
      <c r="H6287" s="317"/>
      <c r="I6287" s="316" t="s">
        <v>445</v>
      </c>
      <c r="J6287" s="318"/>
      <c r="K6287" s="319"/>
      <c r="L6287" s="292" t="s">
        <v>446</v>
      </c>
      <c r="M6287" s="324"/>
      <c r="N6287" s="294" t="str">
        <f t="shared" si="1184"/>
        <v/>
      </c>
      <c r="O6287" s="319"/>
      <c r="P6287" s="296" t="str">
        <f t="shared" si="1185"/>
        <v/>
      </c>
      <c r="Q6287" s="552"/>
      <c r="R6287" s="551"/>
      <c r="S6287" s="291"/>
      <c r="T6287" t="str">
        <f t="shared" si="1186"/>
        <v>-</v>
      </c>
      <c r="U6287" s="560">
        <f t="shared" si="1187"/>
        <v>0</v>
      </c>
      <c r="V6287" s="560">
        <f t="shared" si="1188"/>
        <v>0</v>
      </c>
      <c r="W6287" s="560">
        <f t="shared" si="1189"/>
        <v>0</v>
      </c>
    </row>
    <row r="6288" spans="1:23" ht="21" customHeight="1">
      <c r="A6288" s="316" t="str">
        <f t="shared" si="1180"/>
        <v/>
      </c>
      <c r="B6288" s="316" t="str">
        <f t="shared" si="1181"/>
        <v/>
      </c>
      <c r="C6288" s="316" t="str">
        <f>IF(AND(F6288&lt;&gt;"",G6288&lt;&gt;""),COUNT($C$32:C6287)+1,"")</f>
        <v/>
      </c>
      <c r="D6288" s="292" t="str">
        <f t="shared" si="1182"/>
        <v/>
      </c>
      <c r="E6288" s="292" t="str">
        <f t="shared" si="1183"/>
        <v/>
      </c>
      <c r="F6288" s="316"/>
      <c r="G6288" s="316"/>
      <c r="H6288" s="317"/>
      <c r="I6288" s="316" t="s">
        <v>445</v>
      </c>
      <c r="J6288" s="318"/>
      <c r="K6288" s="319"/>
      <c r="L6288" s="292" t="s">
        <v>446</v>
      </c>
      <c r="M6288" s="324"/>
      <c r="N6288" s="294" t="str">
        <f t="shared" si="1184"/>
        <v/>
      </c>
      <c r="O6288" s="319"/>
      <c r="P6288" s="296" t="str">
        <f t="shared" si="1185"/>
        <v/>
      </c>
      <c r="Q6288" s="552"/>
      <c r="R6288" s="551"/>
      <c r="S6288" s="291"/>
      <c r="T6288" t="str">
        <f t="shared" si="1186"/>
        <v>-</v>
      </c>
      <c r="U6288" s="560">
        <f t="shared" si="1187"/>
        <v>0</v>
      </c>
      <c r="V6288" s="560">
        <f t="shared" si="1188"/>
        <v>0</v>
      </c>
      <c r="W6288" s="560">
        <f t="shared" si="1189"/>
        <v>0</v>
      </c>
    </row>
    <row r="6289" spans="1:23" ht="21" customHeight="1">
      <c r="A6289" s="316" t="str">
        <f t="shared" si="1180"/>
        <v/>
      </c>
      <c r="B6289" s="316" t="str">
        <f t="shared" si="1181"/>
        <v/>
      </c>
      <c r="C6289" s="316" t="str">
        <f>IF(AND(F6289&lt;&gt;"",G6289&lt;&gt;""),COUNT($C$32:C6288)+1,"")</f>
        <v/>
      </c>
      <c r="D6289" s="292" t="str">
        <f t="shared" si="1182"/>
        <v/>
      </c>
      <c r="E6289" s="292" t="str">
        <f t="shared" si="1183"/>
        <v/>
      </c>
      <c r="F6289" s="316"/>
      <c r="G6289" s="316"/>
      <c r="H6289" s="317"/>
      <c r="I6289" s="316" t="s">
        <v>445</v>
      </c>
      <c r="J6289" s="318"/>
      <c r="K6289" s="319"/>
      <c r="L6289" s="292" t="s">
        <v>446</v>
      </c>
      <c r="M6289" s="324"/>
      <c r="N6289" s="294" t="str">
        <f t="shared" si="1184"/>
        <v/>
      </c>
      <c r="O6289" s="319"/>
      <c r="P6289" s="296" t="str">
        <f t="shared" si="1185"/>
        <v/>
      </c>
      <c r="Q6289" s="552"/>
      <c r="R6289" s="551"/>
      <c r="S6289" s="291"/>
      <c r="T6289" t="str">
        <f t="shared" si="1186"/>
        <v>-</v>
      </c>
      <c r="U6289" s="560">
        <f t="shared" si="1187"/>
        <v>0</v>
      </c>
      <c r="V6289" s="560">
        <f t="shared" si="1188"/>
        <v>0</v>
      </c>
      <c r="W6289" s="560">
        <f t="shared" si="1189"/>
        <v>0</v>
      </c>
    </row>
    <row r="6290" spans="1:23" ht="21" customHeight="1">
      <c r="A6290" s="316" t="str">
        <f t="shared" si="1180"/>
        <v/>
      </c>
      <c r="B6290" s="316" t="str">
        <f t="shared" si="1181"/>
        <v/>
      </c>
      <c r="C6290" s="316" t="str">
        <f>IF(AND(F6290&lt;&gt;"",G6290&lt;&gt;""),COUNT($C$32:C6289)+1,"")</f>
        <v/>
      </c>
      <c r="D6290" s="292" t="str">
        <f t="shared" si="1182"/>
        <v/>
      </c>
      <c r="E6290" s="292" t="str">
        <f t="shared" si="1183"/>
        <v/>
      </c>
      <c r="F6290" s="316"/>
      <c r="G6290" s="316"/>
      <c r="H6290" s="317"/>
      <c r="I6290" s="316" t="s">
        <v>445</v>
      </c>
      <c r="J6290" s="318"/>
      <c r="K6290" s="319"/>
      <c r="L6290" s="292" t="s">
        <v>446</v>
      </c>
      <c r="M6290" s="324"/>
      <c r="N6290" s="294" t="str">
        <f t="shared" si="1184"/>
        <v/>
      </c>
      <c r="O6290" s="319"/>
      <c r="P6290" s="296" t="str">
        <f t="shared" si="1185"/>
        <v/>
      </c>
      <c r="Q6290" s="552"/>
      <c r="R6290" s="551"/>
      <c r="S6290" s="291"/>
      <c r="T6290" t="str">
        <f t="shared" si="1186"/>
        <v>-</v>
      </c>
      <c r="U6290" s="560">
        <f t="shared" si="1187"/>
        <v>0</v>
      </c>
      <c r="V6290" s="560">
        <f t="shared" si="1188"/>
        <v>0</v>
      </c>
      <c r="W6290" s="560">
        <f t="shared" si="1189"/>
        <v>0</v>
      </c>
    </row>
    <row r="6291" spans="1:23" ht="21" customHeight="1">
      <c r="A6291" s="316" t="str">
        <f t="shared" si="1180"/>
        <v/>
      </c>
      <c r="B6291" s="316" t="str">
        <f t="shared" si="1181"/>
        <v/>
      </c>
      <c r="C6291" s="316" t="str">
        <f>IF(AND(F6291&lt;&gt;"",G6291&lt;&gt;""),COUNT($C$32:C6290)+1,"")</f>
        <v/>
      </c>
      <c r="D6291" s="292" t="str">
        <f t="shared" si="1182"/>
        <v/>
      </c>
      <c r="E6291" s="292" t="str">
        <f t="shared" si="1183"/>
        <v/>
      </c>
      <c r="F6291" s="316"/>
      <c r="G6291" s="316"/>
      <c r="H6291" s="317"/>
      <c r="I6291" s="316" t="s">
        <v>445</v>
      </c>
      <c r="J6291" s="318"/>
      <c r="K6291" s="319"/>
      <c r="L6291" s="292" t="s">
        <v>446</v>
      </c>
      <c r="M6291" s="324"/>
      <c r="N6291" s="294" t="str">
        <f t="shared" si="1184"/>
        <v/>
      </c>
      <c r="O6291" s="319"/>
      <c r="P6291" s="296" t="str">
        <f t="shared" si="1185"/>
        <v/>
      </c>
      <c r="Q6291" s="552"/>
      <c r="R6291" s="551"/>
      <c r="S6291" s="291"/>
      <c r="T6291" t="str">
        <f t="shared" si="1186"/>
        <v>-</v>
      </c>
      <c r="U6291" s="560">
        <f t="shared" si="1187"/>
        <v>0</v>
      </c>
      <c r="V6291" s="560">
        <f t="shared" si="1188"/>
        <v>0</v>
      </c>
      <c r="W6291" s="560">
        <f t="shared" si="1189"/>
        <v>0</v>
      </c>
    </row>
    <row r="6292" spans="1:23" ht="21" customHeight="1">
      <c r="A6292" s="316" t="str">
        <f t="shared" si="1180"/>
        <v/>
      </c>
      <c r="B6292" s="316" t="str">
        <f t="shared" si="1181"/>
        <v/>
      </c>
      <c r="C6292" s="316" t="str">
        <f>IF(AND(F6292&lt;&gt;"",G6292&lt;&gt;""),COUNT($C$32:C6291)+1,"")</f>
        <v/>
      </c>
      <c r="D6292" s="292" t="str">
        <f t="shared" si="1182"/>
        <v/>
      </c>
      <c r="E6292" s="292" t="str">
        <f t="shared" si="1183"/>
        <v/>
      </c>
      <c r="F6292" s="316"/>
      <c r="G6292" s="316"/>
      <c r="H6292" s="317"/>
      <c r="I6292" s="316" t="s">
        <v>445</v>
      </c>
      <c r="J6292" s="318"/>
      <c r="K6292" s="319"/>
      <c r="L6292" s="292" t="s">
        <v>446</v>
      </c>
      <c r="M6292" s="324"/>
      <c r="N6292" s="294" t="str">
        <f t="shared" si="1184"/>
        <v/>
      </c>
      <c r="O6292" s="319"/>
      <c r="P6292" s="296" t="str">
        <f t="shared" si="1185"/>
        <v/>
      </c>
      <c r="Q6292" s="552"/>
      <c r="R6292" s="551"/>
      <c r="S6292" s="291"/>
      <c r="T6292" t="str">
        <f t="shared" si="1186"/>
        <v>-</v>
      </c>
      <c r="U6292" s="560">
        <f t="shared" si="1187"/>
        <v>0</v>
      </c>
      <c r="V6292" s="560">
        <f t="shared" si="1188"/>
        <v>0</v>
      </c>
      <c r="W6292" s="560">
        <f t="shared" si="1189"/>
        <v>0</v>
      </c>
    </row>
    <row r="6293" spans="1:23" ht="21" customHeight="1">
      <c r="A6293" s="316" t="str">
        <f t="shared" si="1180"/>
        <v/>
      </c>
      <c r="B6293" s="316" t="str">
        <f t="shared" si="1181"/>
        <v/>
      </c>
      <c r="C6293" s="316" t="str">
        <f>IF(AND(F6293&lt;&gt;"",G6293&lt;&gt;""),COUNT($C$32:C6292)+1,"")</f>
        <v/>
      </c>
      <c r="D6293" s="292" t="str">
        <f t="shared" si="1182"/>
        <v/>
      </c>
      <c r="E6293" s="292" t="str">
        <f t="shared" si="1183"/>
        <v/>
      </c>
      <c r="F6293" s="316"/>
      <c r="G6293" s="316"/>
      <c r="H6293" s="317"/>
      <c r="I6293" s="316" t="s">
        <v>445</v>
      </c>
      <c r="J6293" s="318"/>
      <c r="K6293" s="319"/>
      <c r="L6293" s="292" t="s">
        <v>446</v>
      </c>
      <c r="M6293" s="324"/>
      <c r="N6293" s="294" t="str">
        <f t="shared" si="1184"/>
        <v/>
      </c>
      <c r="O6293" s="319"/>
      <c r="P6293" s="296" t="str">
        <f t="shared" si="1185"/>
        <v/>
      </c>
      <c r="Q6293" s="552"/>
      <c r="R6293" s="551"/>
      <c r="S6293" s="291"/>
      <c r="T6293" t="str">
        <f t="shared" si="1186"/>
        <v>-</v>
      </c>
      <c r="U6293" s="560">
        <f t="shared" si="1187"/>
        <v>0</v>
      </c>
      <c r="V6293" s="560">
        <f t="shared" si="1188"/>
        <v>0</v>
      </c>
      <c r="W6293" s="560">
        <f t="shared" si="1189"/>
        <v>0</v>
      </c>
    </row>
    <row r="6294" spans="1:23" ht="21" customHeight="1">
      <c r="A6294" s="316" t="str">
        <f t="shared" si="1180"/>
        <v/>
      </c>
      <c r="B6294" s="316" t="str">
        <f t="shared" si="1181"/>
        <v/>
      </c>
      <c r="C6294" s="316" t="str">
        <f>IF(AND(F6294&lt;&gt;"",G6294&lt;&gt;""),COUNT($C$32:C6293)+1,"")</f>
        <v/>
      </c>
      <c r="D6294" s="292" t="str">
        <f t="shared" si="1182"/>
        <v/>
      </c>
      <c r="E6294" s="292" t="str">
        <f t="shared" si="1183"/>
        <v/>
      </c>
      <c r="F6294" s="316"/>
      <c r="G6294" s="316"/>
      <c r="H6294" s="317"/>
      <c r="I6294" s="316" t="s">
        <v>445</v>
      </c>
      <c r="J6294" s="318"/>
      <c r="K6294" s="319"/>
      <c r="L6294" s="292" t="s">
        <v>446</v>
      </c>
      <c r="M6294" s="324"/>
      <c r="N6294" s="294" t="str">
        <f t="shared" si="1184"/>
        <v/>
      </c>
      <c r="O6294" s="319"/>
      <c r="P6294" s="296" t="str">
        <f t="shared" si="1185"/>
        <v/>
      </c>
      <c r="Q6294" s="552"/>
      <c r="R6294" s="551"/>
      <c r="S6294" s="291"/>
      <c r="T6294" t="str">
        <f t="shared" si="1186"/>
        <v>-</v>
      </c>
      <c r="U6294" s="560">
        <f t="shared" si="1187"/>
        <v>0</v>
      </c>
      <c r="V6294" s="560">
        <f t="shared" si="1188"/>
        <v>0</v>
      </c>
      <c r="W6294" s="560">
        <f t="shared" si="1189"/>
        <v>0</v>
      </c>
    </row>
    <row r="6295" spans="1:23" ht="21" customHeight="1">
      <c r="A6295" s="316" t="str">
        <f t="shared" si="1180"/>
        <v/>
      </c>
      <c r="B6295" s="316" t="str">
        <f t="shared" si="1181"/>
        <v/>
      </c>
      <c r="C6295" s="316" t="str">
        <f>IF(AND(F6295&lt;&gt;"",G6295&lt;&gt;""),COUNT($C$32:C6294)+1,"")</f>
        <v/>
      </c>
      <c r="D6295" s="292" t="str">
        <f t="shared" si="1182"/>
        <v/>
      </c>
      <c r="E6295" s="292" t="str">
        <f t="shared" si="1183"/>
        <v/>
      </c>
      <c r="F6295" s="316"/>
      <c r="G6295" s="316"/>
      <c r="H6295" s="317"/>
      <c r="I6295" s="316" t="s">
        <v>445</v>
      </c>
      <c r="J6295" s="318"/>
      <c r="K6295" s="319"/>
      <c r="L6295" s="292" t="s">
        <v>446</v>
      </c>
      <c r="M6295" s="324"/>
      <c r="N6295" s="294" t="str">
        <f t="shared" si="1184"/>
        <v/>
      </c>
      <c r="O6295" s="319"/>
      <c r="P6295" s="296" t="str">
        <f t="shared" si="1185"/>
        <v/>
      </c>
      <c r="Q6295" s="552"/>
      <c r="R6295" s="551"/>
      <c r="S6295" s="291"/>
      <c r="T6295" t="str">
        <f t="shared" si="1186"/>
        <v>-</v>
      </c>
      <c r="U6295" s="560">
        <f t="shared" si="1187"/>
        <v>0</v>
      </c>
      <c r="V6295" s="560">
        <f t="shared" si="1188"/>
        <v>0</v>
      </c>
      <c r="W6295" s="560">
        <f t="shared" si="1189"/>
        <v>0</v>
      </c>
    </row>
    <row r="6296" spans="1:23" ht="21" customHeight="1">
      <c r="A6296" s="316" t="str">
        <f t="shared" si="1180"/>
        <v/>
      </c>
      <c r="B6296" s="316" t="str">
        <f t="shared" si="1181"/>
        <v/>
      </c>
      <c r="C6296" s="316" t="str">
        <f>IF(AND(F6296&lt;&gt;"",G6296&lt;&gt;""),COUNT($C$32:C6295)+1,"")</f>
        <v/>
      </c>
      <c r="D6296" s="292" t="str">
        <f t="shared" si="1182"/>
        <v/>
      </c>
      <c r="E6296" s="292" t="str">
        <f t="shared" si="1183"/>
        <v/>
      </c>
      <c r="F6296" s="316"/>
      <c r="G6296" s="316"/>
      <c r="H6296" s="317"/>
      <c r="I6296" s="316" t="s">
        <v>445</v>
      </c>
      <c r="J6296" s="318"/>
      <c r="K6296" s="319"/>
      <c r="L6296" s="292" t="s">
        <v>446</v>
      </c>
      <c r="M6296" s="324"/>
      <c r="N6296" s="294" t="str">
        <f t="shared" si="1184"/>
        <v/>
      </c>
      <c r="O6296" s="319"/>
      <c r="P6296" s="296" t="str">
        <f t="shared" si="1185"/>
        <v/>
      </c>
      <c r="Q6296" s="552"/>
      <c r="R6296" s="551"/>
      <c r="S6296" s="291"/>
      <c r="T6296" t="str">
        <f t="shared" si="1186"/>
        <v>-</v>
      </c>
      <c r="U6296" s="560">
        <f t="shared" si="1187"/>
        <v>0</v>
      </c>
      <c r="V6296" s="560">
        <f t="shared" si="1188"/>
        <v>0</v>
      </c>
      <c r="W6296" s="560">
        <f t="shared" si="1189"/>
        <v>0</v>
      </c>
    </row>
    <row r="6297" spans="1:23" ht="21" customHeight="1">
      <c r="A6297" s="316" t="str">
        <f t="shared" si="1180"/>
        <v/>
      </c>
      <c r="B6297" s="316" t="str">
        <f t="shared" si="1181"/>
        <v/>
      </c>
      <c r="C6297" s="316" t="str">
        <f>IF(AND(F6297&lt;&gt;"",G6297&lt;&gt;""),COUNT($C$32:C6296)+1,"")</f>
        <v/>
      </c>
      <c r="D6297" s="292" t="str">
        <f t="shared" si="1182"/>
        <v/>
      </c>
      <c r="E6297" s="292" t="str">
        <f t="shared" si="1183"/>
        <v/>
      </c>
      <c r="F6297" s="316"/>
      <c r="G6297" s="316"/>
      <c r="H6297" s="317"/>
      <c r="I6297" s="316" t="s">
        <v>445</v>
      </c>
      <c r="J6297" s="318"/>
      <c r="K6297" s="319"/>
      <c r="L6297" s="292" t="s">
        <v>446</v>
      </c>
      <c r="M6297" s="324"/>
      <c r="N6297" s="294" t="str">
        <f t="shared" si="1184"/>
        <v/>
      </c>
      <c r="O6297" s="319"/>
      <c r="P6297" s="296" t="str">
        <f t="shared" si="1185"/>
        <v/>
      </c>
      <c r="Q6297" s="552"/>
      <c r="R6297" s="551"/>
      <c r="S6297" s="291"/>
      <c r="T6297" t="str">
        <f t="shared" si="1186"/>
        <v>-</v>
      </c>
      <c r="U6297" s="560">
        <f t="shared" si="1187"/>
        <v>0</v>
      </c>
      <c r="V6297" s="560">
        <f t="shared" si="1188"/>
        <v>0</v>
      </c>
      <c r="W6297" s="560">
        <f t="shared" si="1189"/>
        <v>0</v>
      </c>
    </row>
    <row r="6298" spans="1:23" ht="21" customHeight="1">
      <c r="A6298" s="316" t="str">
        <f t="shared" si="1180"/>
        <v/>
      </c>
      <c r="B6298" s="316" t="str">
        <f t="shared" si="1181"/>
        <v/>
      </c>
      <c r="C6298" s="316" t="str">
        <f>IF(AND(F6298&lt;&gt;"",G6298&lt;&gt;""),COUNT($C$32:C6297)+1,"")</f>
        <v/>
      </c>
      <c r="D6298" s="292" t="str">
        <f t="shared" si="1182"/>
        <v/>
      </c>
      <c r="E6298" s="292" t="str">
        <f t="shared" si="1183"/>
        <v/>
      </c>
      <c r="F6298" s="316"/>
      <c r="G6298" s="316"/>
      <c r="H6298" s="317"/>
      <c r="I6298" s="316" t="s">
        <v>445</v>
      </c>
      <c r="J6298" s="318"/>
      <c r="K6298" s="319"/>
      <c r="L6298" s="292" t="s">
        <v>446</v>
      </c>
      <c r="M6298" s="324"/>
      <c r="N6298" s="294" t="str">
        <f t="shared" si="1184"/>
        <v/>
      </c>
      <c r="O6298" s="319"/>
      <c r="P6298" s="296" t="str">
        <f t="shared" si="1185"/>
        <v/>
      </c>
      <c r="Q6298" s="552"/>
      <c r="R6298" s="551"/>
      <c r="S6298" s="291"/>
      <c r="T6298" t="str">
        <f t="shared" si="1186"/>
        <v>-</v>
      </c>
      <c r="U6298" s="560">
        <f t="shared" si="1187"/>
        <v>0</v>
      </c>
      <c r="V6298" s="560">
        <f t="shared" si="1188"/>
        <v>0</v>
      </c>
      <c r="W6298" s="560">
        <f t="shared" si="1189"/>
        <v>0</v>
      </c>
    </row>
    <row r="6299" spans="1:23" ht="21" customHeight="1">
      <c r="A6299" s="316" t="str">
        <f t="shared" si="1180"/>
        <v/>
      </c>
      <c r="B6299" s="316" t="str">
        <f t="shared" si="1181"/>
        <v/>
      </c>
      <c r="C6299" s="316" t="str">
        <f>IF(AND(F6299&lt;&gt;"",G6299&lt;&gt;""),COUNT($C$32:C6298)+1,"")</f>
        <v/>
      </c>
      <c r="D6299" s="292" t="str">
        <f t="shared" si="1182"/>
        <v/>
      </c>
      <c r="E6299" s="292" t="str">
        <f t="shared" si="1183"/>
        <v/>
      </c>
      <c r="F6299" s="316"/>
      <c r="G6299" s="316"/>
      <c r="H6299" s="317"/>
      <c r="I6299" s="316" t="s">
        <v>445</v>
      </c>
      <c r="J6299" s="318"/>
      <c r="K6299" s="319"/>
      <c r="L6299" s="292" t="s">
        <v>446</v>
      </c>
      <c r="M6299" s="324"/>
      <c r="N6299" s="294" t="str">
        <f t="shared" si="1184"/>
        <v/>
      </c>
      <c r="O6299" s="319"/>
      <c r="P6299" s="296" t="str">
        <f t="shared" si="1185"/>
        <v/>
      </c>
      <c r="Q6299" s="552"/>
      <c r="R6299" s="551"/>
      <c r="S6299" s="291"/>
      <c r="T6299" t="str">
        <f t="shared" si="1186"/>
        <v>-</v>
      </c>
      <c r="U6299" s="560">
        <f t="shared" si="1187"/>
        <v>0</v>
      </c>
      <c r="V6299" s="560">
        <f t="shared" si="1188"/>
        <v>0</v>
      </c>
      <c r="W6299" s="560">
        <f t="shared" si="1189"/>
        <v>0</v>
      </c>
    </row>
    <row r="6300" spans="1:23" ht="21" customHeight="1">
      <c r="A6300" s="316" t="str">
        <f t="shared" si="1180"/>
        <v/>
      </c>
      <c r="B6300" s="316" t="str">
        <f t="shared" si="1181"/>
        <v/>
      </c>
      <c r="C6300" s="316" t="str">
        <f>IF(AND(F6300&lt;&gt;"",G6300&lt;&gt;""),COUNT($C$32:C6299)+1,"")</f>
        <v/>
      </c>
      <c r="D6300" s="292" t="str">
        <f t="shared" si="1182"/>
        <v/>
      </c>
      <c r="E6300" s="292" t="str">
        <f t="shared" si="1183"/>
        <v/>
      </c>
      <c r="F6300" s="316"/>
      <c r="G6300" s="316"/>
      <c r="H6300" s="317"/>
      <c r="I6300" s="316" t="s">
        <v>445</v>
      </c>
      <c r="J6300" s="318"/>
      <c r="K6300" s="319"/>
      <c r="L6300" s="292" t="s">
        <v>446</v>
      </c>
      <c r="M6300" s="324"/>
      <c r="N6300" s="294" t="str">
        <f t="shared" si="1184"/>
        <v/>
      </c>
      <c r="O6300" s="319"/>
      <c r="P6300" s="296" t="str">
        <f t="shared" si="1185"/>
        <v/>
      </c>
      <c r="Q6300" s="552"/>
      <c r="R6300" s="551"/>
      <c r="S6300" s="291"/>
      <c r="T6300" t="str">
        <f t="shared" si="1186"/>
        <v>-</v>
      </c>
      <c r="U6300" s="560">
        <f t="shared" si="1187"/>
        <v>0</v>
      </c>
      <c r="V6300" s="560">
        <f t="shared" si="1188"/>
        <v>0</v>
      </c>
      <c r="W6300" s="560">
        <f t="shared" si="1189"/>
        <v>0</v>
      </c>
    </row>
    <row r="6301" spans="1:23" ht="21" customHeight="1">
      <c r="A6301" s="316" t="str">
        <f t="shared" si="1180"/>
        <v/>
      </c>
      <c r="B6301" s="316" t="str">
        <f t="shared" si="1181"/>
        <v/>
      </c>
      <c r="C6301" s="316" t="str">
        <f>IF(AND(F6301&lt;&gt;"",G6301&lt;&gt;""),COUNT($C$32:C6300)+1,"")</f>
        <v/>
      </c>
      <c r="D6301" s="292" t="str">
        <f t="shared" si="1182"/>
        <v/>
      </c>
      <c r="E6301" s="292" t="str">
        <f t="shared" si="1183"/>
        <v/>
      </c>
      <c r="F6301" s="316"/>
      <c r="G6301" s="316"/>
      <c r="H6301" s="317"/>
      <c r="I6301" s="316" t="s">
        <v>445</v>
      </c>
      <c r="J6301" s="318"/>
      <c r="K6301" s="319"/>
      <c r="L6301" s="292" t="s">
        <v>446</v>
      </c>
      <c r="M6301" s="324"/>
      <c r="N6301" s="294" t="str">
        <f t="shared" si="1184"/>
        <v/>
      </c>
      <c r="O6301" s="319"/>
      <c r="P6301" s="296" t="str">
        <f t="shared" si="1185"/>
        <v/>
      </c>
      <c r="Q6301" s="552"/>
      <c r="R6301" s="551"/>
      <c r="S6301" s="291"/>
      <c r="T6301" t="str">
        <f t="shared" si="1186"/>
        <v>-</v>
      </c>
      <c r="U6301" s="560">
        <f t="shared" si="1187"/>
        <v>0</v>
      </c>
      <c r="V6301" s="560">
        <f t="shared" si="1188"/>
        <v>0</v>
      </c>
      <c r="W6301" s="560">
        <f t="shared" si="1189"/>
        <v>0</v>
      </c>
    </row>
    <row r="6302" spans="1:23" ht="21" customHeight="1">
      <c r="A6302" s="316" t="str">
        <f t="shared" si="1180"/>
        <v/>
      </c>
      <c r="B6302" s="316" t="str">
        <f t="shared" si="1181"/>
        <v/>
      </c>
      <c r="C6302" s="316" t="str">
        <f>IF(AND(F6302&lt;&gt;"",G6302&lt;&gt;""),COUNT($C$32:C6301)+1,"")</f>
        <v/>
      </c>
      <c r="D6302" s="292" t="str">
        <f t="shared" si="1182"/>
        <v/>
      </c>
      <c r="E6302" s="292" t="str">
        <f t="shared" si="1183"/>
        <v/>
      </c>
      <c r="F6302" s="316"/>
      <c r="G6302" s="316"/>
      <c r="H6302" s="317"/>
      <c r="I6302" s="316" t="s">
        <v>445</v>
      </c>
      <c r="J6302" s="318"/>
      <c r="K6302" s="319"/>
      <c r="L6302" s="292" t="s">
        <v>446</v>
      </c>
      <c r="M6302" s="324"/>
      <c r="N6302" s="294" t="str">
        <f t="shared" si="1184"/>
        <v/>
      </c>
      <c r="O6302" s="319"/>
      <c r="P6302" s="296" t="str">
        <f t="shared" si="1185"/>
        <v/>
      </c>
      <c r="Q6302" s="552"/>
      <c r="R6302" s="551"/>
      <c r="S6302" s="291"/>
      <c r="T6302" t="str">
        <f t="shared" si="1186"/>
        <v>-</v>
      </c>
      <c r="U6302" s="560">
        <f t="shared" si="1187"/>
        <v>0</v>
      </c>
      <c r="V6302" s="560">
        <f t="shared" si="1188"/>
        <v>0</v>
      </c>
      <c r="W6302" s="560">
        <f t="shared" si="1189"/>
        <v>0</v>
      </c>
    </row>
    <row r="6303" spans="1:23" ht="21" customHeight="1">
      <c r="A6303" s="316" t="str">
        <f t="shared" si="1180"/>
        <v/>
      </c>
      <c r="B6303" s="316" t="str">
        <f t="shared" si="1181"/>
        <v/>
      </c>
      <c r="C6303" s="316" t="str">
        <f>IF(AND(F6303&lt;&gt;"",G6303&lt;&gt;""),COUNT($C$32:C6302)+1,"")</f>
        <v/>
      </c>
      <c r="D6303" s="292" t="str">
        <f t="shared" si="1182"/>
        <v/>
      </c>
      <c r="E6303" s="292" t="str">
        <f t="shared" si="1183"/>
        <v/>
      </c>
      <c r="F6303" s="316"/>
      <c r="G6303" s="316"/>
      <c r="H6303" s="317"/>
      <c r="I6303" s="316" t="s">
        <v>445</v>
      </c>
      <c r="J6303" s="318"/>
      <c r="K6303" s="319"/>
      <c r="L6303" s="292" t="s">
        <v>446</v>
      </c>
      <c r="M6303" s="324"/>
      <c r="N6303" s="294" t="str">
        <f t="shared" si="1184"/>
        <v/>
      </c>
      <c r="O6303" s="319"/>
      <c r="P6303" s="296" t="str">
        <f t="shared" si="1185"/>
        <v/>
      </c>
      <c r="Q6303" s="552"/>
      <c r="R6303" s="551"/>
      <c r="S6303" s="291"/>
      <c r="T6303" t="str">
        <f t="shared" si="1186"/>
        <v>-</v>
      </c>
      <c r="U6303" s="560">
        <f t="shared" si="1187"/>
        <v>0</v>
      </c>
      <c r="V6303" s="560">
        <f t="shared" si="1188"/>
        <v>0</v>
      </c>
      <c r="W6303" s="560">
        <f t="shared" si="1189"/>
        <v>0</v>
      </c>
    </row>
    <row r="6304" spans="1:23" ht="21" customHeight="1">
      <c r="A6304" s="316" t="str">
        <f t="shared" si="1180"/>
        <v/>
      </c>
      <c r="B6304" s="316" t="str">
        <f t="shared" si="1181"/>
        <v/>
      </c>
      <c r="C6304" s="316" t="str">
        <f>IF(AND(F6304&lt;&gt;"",G6304&lt;&gt;""),COUNT($C$32:C6303)+1,"")</f>
        <v/>
      </c>
      <c r="D6304" s="292" t="str">
        <f t="shared" si="1182"/>
        <v/>
      </c>
      <c r="E6304" s="292" t="str">
        <f t="shared" si="1183"/>
        <v/>
      </c>
      <c r="F6304" s="316"/>
      <c r="G6304" s="316"/>
      <c r="H6304" s="317"/>
      <c r="I6304" s="316" t="s">
        <v>445</v>
      </c>
      <c r="J6304" s="318"/>
      <c r="K6304" s="319"/>
      <c r="L6304" s="292" t="s">
        <v>446</v>
      </c>
      <c r="M6304" s="324"/>
      <c r="N6304" s="294" t="str">
        <f t="shared" si="1184"/>
        <v/>
      </c>
      <c r="O6304" s="319"/>
      <c r="P6304" s="296" t="str">
        <f t="shared" si="1185"/>
        <v/>
      </c>
      <c r="Q6304" s="552"/>
      <c r="R6304" s="551"/>
      <c r="S6304" s="291"/>
      <c r="T6304" t="str">
        <f t="shared" si="1186"/>
        <v>-</v>
      </c>
      <c r="U6304" s="560">
        <f t="shared" si="1187"/>
        <v>0</v>
      </c>
      <c r="V6304" s="560">
        <f t="shared" si="1188"/>
        <v>0</v>
      </c>
      <c r="W6304" s="560">
        <f t="shared" si="1189"/>
        <v>0</v>
      </c>
    </row>
    <row r="6305" spans="1:23" ht="21" customHeight="1">
      <c r="A6305" s="316" t="str">
        <f t="shared" si="1180"/>
        <v/>
      </c>
      <c r="B6305" s="316" t="str">
        <f t="shared" si="1181"/>
        <v/>
      </c>
      <c r="C6305" s="316" t="str">
        <f>IF(AND(F6305&lt;&gt;"",G6305&lt;&gt;""),COUNT($C$32:C6304)+1,"")</f>
        <v/>
      </c>
      <c r="D6305" s="292" t="str">
        <f t="shared" si="1182"/>
        <v/>
      </c>
      <c r="E6305" s="292" t="str">
        <f t="shared" si="1183"/>
        <v/>
      </c>
      <c r="F6305" s="316"/>
      <c r="G6305" s="316"/>
      <c r="H6305" s="317"/>
      <c r="I6305" s="316" t="s">
        <v>445</v>
      </c>
      <c r="J6305" s="318"/>
      <c r="K6305" s="319"/>
      <c r="L6305" s="292" t="s">
        <v>446</v>
      </c>
      <c r="M6305" s="324"/>
      <c r="N6305" s="294" t="str">
        <f t="shared" si="1184"/>
        <v/>
      </c>
      <c r="O6305" s="319"/>
      <c r="P6305" s="296" t="str">
        <f t="shared" si="1185"/>
        <v/>
      </c>
      <c r="Q6305" s="552"/>
      <c r="R6305" s="551"/>
      <c r="S6305" s="291"/>
      <c r="T6305" t="str">
        <f t="shared" si="1186"/>
        <v>-</v>
      </c>
      <c r="U6305" s="560">
        <f t="shared" si="1187"/>
        <v>0</v>
      </c>
      <c r="V6305" s="560">
        <f t="shared" si="1188"/>
        <v>0</v>
      </c>
      <c r="W6305" s="560">
        <f t="shared" si="1189"/>
        <v>0</v>
      </c>
    </row>
    <row r="6306" spans="1:23" ht="21" customHeight="1">
      <c r="A6306" s="316" t="str">
        <f t="shared" si="1180"/>
        <v/>
      </c>
      <c r="B6306" s="316" t="str">
        <f t="shared" si="1181"/>
        <v/>
      </c>
      <c r="C6306" s="316" t="str">
        <f>IF(AND(F6306&lt;&gt;"",G6306&lt;&gt;""),COUNT($C$32:C6305)+1,"")</f>
        <v/>
      </c>
      <c r="D6306" s="292" t="str">
        <f t="shared" si="1182"/>
        <v/>
      </c>
      <c r="E6306" s="292" t="str">
        <f t="shared" si="1183"/>
        <v/>
      </c>
      <c r="F6306" s="316"/>
      <c r="G6306" s="316"/>
      <c r="H6306" s="317"/>
      <c r="I6306" s="316" t="s">
        <v>445</v>
      </c>
      <c r="J6306" s="318"/>
      <c r="K6306" s="319"/>
      <c r="L6306" s="292" t="s">
        <v>446</v>
      </c>
      <c r="M6306" s="324"/>
      <c r="N6306" s="294" t="str">
        <f t="shared" si="1184"/>
        <v/>
      </c>
      <c r="O6306" s="319"/>
      <c r="P6306" s="296" t="str">
        <f t="shared" si="1185"/>
        <v/>
      </c>
      <c r="Q6306" s="552"/>
      <c r="R6306" s="551"/>
      <c r="S6306" s="291"/>
      <c r="T6306" t="str">
        <f t="shared" si="1186"/>
        <v>-</v>
      </c>
      <c r="U6306" s="560">
        <f t="shared" si="1187"/>
        <v>0</v>
      </c>
      <c r="V6306" s="560">
        <f t="shared" si="1188"/>
        <v>0</v>
      </c>
      <c r="W6306" s="560">
        <f t="shared" si="1189"/>
        <v>0</v>
      </c>
    </row>
    <row r="6307" spans="1:23" ht="21" customHeight="1">
      <c r="A6307" s="316" t="str">
        <f t="shared" si="1180"/>
        <v/>
      </c>
      <c r="B6307" s="316" t="str">
        <f t="shared" si="1181"/>
        <v/>
      </c>
      <c r="C6307" s="316" t="str">
        <f>IF(AND(F6307&lt;&gt;"",G6307&lt;&gt;""),COUNT($C$32:C6306)+1,"")</f>
        <v/>
      </c>
      <c r="D6307" s="292" t="str">
        <f t="shared" si="1182"/>
        <v/>
      </c>
      <c r="E6307" s="292" t="str">
        <f t="shared" si="1183"/>
        <v/>
      </c>
      <c r="F6307" s="316"/>
      <c r="G6307" s="316"/>
      <c r="H6307" s="317"/>
      <c r="I6307" s="316" t="s">
        <v>445</v>
      </c>
      <c r="J6307" s="318"/>
      <c r="K6307" s="319"/>
      <c r="L6307" s="292" t="s">
        <v>446</v>
      </c>
      <c r="M6307" s="324"/>
      <c r="N6307" s="294" t="str">
        <f t="shared" si="1184"/>
        <v/>
      </c>
      <c r="O6307" s="319"/>
      <c r="P6307" s="296" t="str">
        <f t="shared" si="1185"/>
        <v/>
      </c>
      <c r="Q6307" s="552"/>
      <c r="R6307" s="551"/>
      <c r="S6307" s="291"/>
      <c r="T6307" t="str">
        <f t="shared" si="1186"/>
        <v>-</v>
      </c>
      <c r="U6307" s="560">
        <f t="shared" si="1187"/>
        <v>0</v>
      </c>
      <c r="V6307" s="560">
        <f t="shared" si="1188"/>
        <v>0</v>
      </c>
      <c r="W6307" s="560">
        <f t="shared" si="1189"/>
        <v>0</v>
      </c>
    </row>
    <row r="6308" spans="1:23" ht="21" customHeight="1">
      <c r="A6308" s="316" t="str">
        <f t="shared" si="1180"/>
        <v/>
      </c>
      <c r="B6308" s="316" t="str">
        <f t="shared" si="1181"/>
        <v/>
      </c>
      <c r="C6308" s="316" t="str">
        <f>IF(AND(F6308&lt;&gt;"",G6308&lt;&gt;""),COUNT($C$32:C6307)+1,"")</f>
        <v/>
      </c>
      <c r="D6308" s="292" t="str">
        <f t="shared" si="1182"/>
        <v/>
      </c>
      <c r="E6308" s="292" t="str">
        <f t="shared" si="1183"/>
        <v/>
      </c>
      <c r="F6308" s="316"/>
      <c r="G6308" s="316"/>
      <c r="H6308" s="317"/>
      <c r="I6308" s="316" t="s">
        <v>445</v>
      </c>
      <c r="J6308" s="318"/>
      <c r="K6308" s="319"/>
      <c r="L6308" s="292" t="s">
        <v>446</v>
      </c>
      <c r="M6308" s="324"/>
      <c r="N6308" s="294" t="str">
        <f t="shared" si="1184"/>
        <v/>
      </c>
      <c r="O6308" s="319"/>
      <c r="P6308" s="296" t="str">
        <f t="shared" si="1185"/>
        <v/>
      </c>
      <c r="Q6308" s="552"/>
      <c r="R6308" s="551"/>
      <c r="S6308" s="291"/>
      <c r="T6308" t="str">
        <f t="shared" si="1186"/>
        <v>-</v>
      </c>
      <c r="U6308" s="560">
        <f t="shared" si="1187"/>
        <v>0</v>
      </c>
      <c r="V6308" s="560">
        <f t="shared" si="1188"/>
        <v>0</v>
      </c>
      <c r="W6308" s="560">
        <f t="shared" si="1189"/>
        <v>0</v>
      </c>
    </row>
    <row r="6309" spans="1:23" ht="21" customHeight="1">
      <c r="A6309" s="316" t="str">
        <f t="shared" si="1180"/>
        <v/>
      </c>
      <c r="B6309" s="316" t="str">
        <f t="shared" si="1181"/>
        <v/>
      </c>
      <c r="C6309" s="316" t="str">
        <f>IF(AND(F6309&lt;&gt;"",G6309&lt;&gt;""),COUNT($C$32:C6308)+1,"")</f>
        <v/>
      </c>
      <c r="D6309" s="292" t="str">
        <f t="shared" si="1182"/>
        <v/>
      </c>
      <c r="E6309" s="292" t="str">
        <f t="shared" si="1183"/>
        <v/>
      </c>
      <c r="F6309" s="316"/>
      <c r="G6309" s="316"/>
      <c r="H6309" s="317"/>
      <c r="I6309" s="316" t="s">
        <v>445</v>
      </c>
      <c r="J6309" s="318"/>
      <c r="K6309" s="319"/>
      <c r="L6309" s="292" t="s">
        <v>446</v>
      </c>
      <c r="M6309" s="324"/>
      <c r="N6309" s="294" t="str">
        <f t="shared" si="1184"/>
        <v/>
      </c>
      <c r="O6309" s="319"/>
      <c r="P6309" s="296" t="str">
        <f t="shared" si="1185"/>
        <v/>
      </c>
      <c r="Q6309" s="552"/>
      <c r="R6309" s="551"/>
      <c r="S6309" s="291"/>
      <c r="T6309" t="str">
        <f t="shared" si="1186"/>
        <v>-</v>
      </c>
      <c r="U6309" s="560">
        <f t="shared" si="1187"/>
        <v>0</v>
      </c>
      <c r="V6309" s="560">
        <f t="shared" si="1188"/>
        <v>0</v>
      </c>
      <c r="W6309" s="560">
        <f t="shared" si="1189"/>
        <v>0</v>
      </c>
    </row>
    <row r="6310" spans="1:23" ht="21" customHeight="1">
      <c r="A6310" s="316" t="str">
        <f t="shared" si="1180"/>
        <v/>
      </c>
      <c r="B6310" s="316" t="str">
        <f t="shared" si="1181"/>
        <v/>
      </c>
      <c r="C6310" s="316" t="str">
        <f>IF(AND(F6310&lt;&gt;"",G6310&lt;&gt;""),COUNT($C$32:C6309)+1,"")</f>
        <v/>
      </c>
      <c r="D6310" s="292" t="str">
        <f t="shared" si="1182"/>
        <v/>
      </c>
      <c r="E6310" s="292" t="str">
        <f t="shared" si="1183"/>
        <v/>
      </c>
      <c r="F6310" s="316"/>
      <c r="G6310" s="316"/>
      <c r="H6310" s="317"/>
      <c r="I6310" s="316" t="s">
        <v>445</v>
      </c>
      <c r="J6310" s="318"/>
      <c r="K6310" s="319"/>
      <c r="L6310" s="292" t="s">
        <v>446</v>
      </c>
      <c r="M6310" s="324"/>
      <c r="N6310" s="294" t="str">
        <f t="shared" si="1184"/>
        <v/>
      </c>
      <c r="O6310" s="319"/>
      <c r="P6310" s="296" t="str">
        <f t="shared" si="1185"/>
        <v/>
      </c>
      <c r="Q6310" s="552"/>
      <c r="R6310" s="551"/>
      <c r="S6310" s="291"/>
      <c r="T6310" t="str">
        <f t="shared" si="1186"/>
        <v>-</v>
      </c>
      <c r="U6310" s="560">
        <f t="shared" si="1187"/>
        <v>0</v>
      </c>
      <c r="V6310" s="560">
        <f t="shared" si="1188"/>
        <v>0</v>
      </c>
      <c r="W6310" s="560">
        <f t="shared" si="1189"/>
        <v>0</v>
      </c>
    </row>
    <row r="6311" spans="1:23" ht="21" customHeight="1">
      <c r="A6311" s="316" t="str">
        <f t="shared" si="1180"/>
        <v/>
      </c>
      <c r="B6311" s="316" t="str">
        <f t="shared" si="1181"/>
        <v/>
      </c>
      <c r="C6311" s="316" t="str">
        <f>IF(AND(F6311&lt;&gt;"",G6311&lt;&gt;""),COUNT($C$32:C6310)+1,"")</f>
        <v/>
      </c>
      <c r="D6311" s="292" t="str">
        <f t="shared" si="1182"/>
        <v/>
      </c>
      <c r="E6311" s="292" t="str">
        <f t="shared" si="1183"/>
        <v/>
      </c>
      <c r="F6311" s="316"/>
      <c r="G6311" s="316"/>
      <c r="H6311" s="317"/>
      <c r="I6311" s="316" t="s">
        <v>445</v>
      </c>
      <c r="J6311" s="318"/>
      <c r="K6311" s="319"/>
      <c r="L6311" s="292" t="s">
        <v>446</v>
      </c>
      <c r="M6311" s="324"/>
      <c r="N6311" s="294" t="str">
        <f t="shared" si="1184"/>
        <v/>
      </c>
      <c r="O6311" s="319"/>
      <c r="P6311" s="296" t="str">
        <f t="shared" si="1185"/>
        <v/>
      </c>
      <c r="Q6311" s="552"/>
      <c r="R6311" s="551"/>
      <c r="S6311" s="291"/>
      <c r="T6311" t="str">
        <f t="shared" si="1186"/>
        <v>-</v>
      </c>
      <c r="U6311" s="560">
        <f t="shared" si="1187"/>
        <v>0</v>
      </c>
      <c r="V6311" s="560">
        <f t="shared" si="1188"/>
        <v>0</v>
      </c>
      <c r="W6311" s="560">
        <f t="shared" si="1189"/>
        <v>0</v>
      </c>
    </row>
    <row r="6312" spans="1:23" ht="21" customHeight="1">
      <c r="A6312" s="316" t="str">
        <f t="shared" si="1180"/>
        <v/>
      </c>
      <c r="B6312" s="316" t="str">
        <f t="shared" si="1181"/>
        <v/>
      </c>
      <c r="C6312" s="316" t="str">
        <f>IF(AND(F6312&lt;&gt;"",G6312&lt;&gt;""),COUNT($C$32:C6311)+1,"")</f>
        <v/>
      </c>
      <c r="D6312" s="292" t="str">
        <f t="shared" si="1182"/>
        <v/>
      </c>
      <c r="E6312" s="292" t="str">
        <f t="shared" si="1183"/>
        <v/>
      </c>
      <c r="F6312" s="316"/>
      <c r="G6312" s="316"/>
      <c r="H6312" s="317"/>
      <c r="I6312" s="316" t="s">
        <v>445</v>
      </c>
      <c r="J6312" s="318"/>
      <c r="K6312" s="319"/>
      <c r="L6312" s="292" t="s">
        <v>446</v>
      </c>
      <c r="M6312" s="324"/>
      <c r="N6312" s="294" t="str">
        <f t="shared" si="1184"/>
        <v/>
      </c>
      <c r="O6312" s="319"/>
      <c r="P6312" s="296" t="str">
        <f t="shared" si="1185"/>
        <v/>
      </c>
      <c r="Q6312" s="552"/>
      <c r="R6312" s="551"/>
      <c r="S6312" s="291"/>
      <c r="T6312" t="str">
        <f t="shared" si="1186"/>
        <v>-</v>
      </c>
      <c r="U6312" s="560">
        <f t="shared" si="1187"/>
        <v>0</v>
      </c>
      <c r="V6312" s="560">
        <f t="shared" si="1188"/>
        <v>0</v>
      </c>
      <c r="W6312" s="560">
        <f t="shared" si="1189"/>
        <v>0</v>
      </c>
    </row>
    <row r="6313" spans="1:23" ht="21" customHeight="1">
      <c r="A6313" s="316" t="str">
        <f t="shared" si="1180"/>
        <v/>
      </c>
      <c r="B6313" s="316" t="str">
        <f t="shared" si="1181"/>
        <v/>
      </c>
      <c r="C6313" s="316" t="str">
        <f>IF(AND(F6313&lt;&gt;"",G6313&lt;&gt;""),COUNT($C$32:C6312)+1,"")</f>
        <v/>
      </c>
      <c r="D6313" s="292" t="str">
        <f t="shared" si="1182"/>
        <v/>
      </c>
      <c r="E6313" s="292" t="str">
        <f t="shared" si="1183"/>
        <v/>
      </c>
      <c r="F6313" s="316"/>
      <c r="G6313" s="316"/>
      <c r="H6313" s="317"/>
      <c r="I6313" s="316" t="s">
        <v>445</v>
      </c>
      <c r="J6313" s="318"/>
      <c r="K6313" s="319"/>
      <c r="L6313" s="292" t="s">
        <v>446</v>
      </c>
      <c r="M6313" s="324"/>
      <c r="N6313" s="294" t="str">
        <f t="shared" si="1184"/>
        <v/>
      </c>
      <c r="O6313" s="319"/>
      <c r="P6313" s="296" t="str">
        <f t="shared" si="1185"/>
        <v/>
      </c>
      <c r="Q6313" s="552"/>
      <c r="R6313" s="551"/>
      <c r="S6313" s="291"/>
      <c r="T6313" t="str">
        <f t="shared" si="1186"/>
        <v>-</v>
      </c>
      <c r="U6313" s="560">
        <f t="shared" si="1187"/>
        <v>0</v>
      </c>
      <c r="V6313" s="560">
        <f t="shared" si="1188"/>
        <v>0</v>
      </c>
      <c r="W6313" s="560">
        <f t="shared" si="1189"/>
        <v>0</v>
      </c>
    </row>
    <row r="6314" spans="1:23" ht="21" customHeight="1">
      <c r="A6314" s="316" t="str">
        <f t="shared" si="1180"/>
        <v/>
      </c>
      <c r="B6314" s="316" t="str">
        <f t="shared" si="1181"/>
        <v/>
      </c>
      <c r="C6314" s="316" t="str">
        <f>IF(AND(F6314&lt;&gt;"",G6314&lt;&gt;""),COUNT($C$32:C6313)+1,"")</f>
        <v/>
      </c>
      <c r="D6314" s="292" t="str">
        <f t="shared" si="1182"/>
        <v/>
      </c>
      <c r="E6314" s="292" t="str">
        <f t="shared" si="1183"/>
        <v/>
      </c>
      <c r="F6314" s="316"/>
      <c r="G6314" s="316"/>
      <c r="H6314" s="317"/>
      <c r="I6314" s="316" t="s">
        <v>445</v>
      </c>
      <c r="J6314" s="318"/>
      <c r="K6314" s="319"/>
      <c r="L6314" s="292" t="s">
        <v>446</v>
      </c>
      <c r="M6314" s="324"/>
      <c r="N6314" s="294" t="str">
        <f t="shared" si="1184"/>
        <v/>
      </c>
      <c r="O6314" s="319"/>
      <c r="P6314" s="296" t="str">
        <f t="shared" si="1185"/>
        <v/>
      </c>
      <c r="Q6314" s="552"/>
      <c r="R6314" s="551"/>
      <c r="S6314" s="291"/>
      <c r="T6314" t="str">
        <f t="shared" si="1186"/>
        <v>-</v>
      </c>
      <c r="U6314" s="560">
        <f t="shared" si="1187"/>
        <v>0</v>
      </c>
      <c r="V6314" s="560">
        <f t="shared" si="1188"/>
        <v>0</v>
      </c>
      <c r="W6314" s="560">
        <f t="shared" si="1189"/>
        <v>0</v>
      </c>
    </row>
    <row r="6315" spans="1:23" ht="21" customHeight="1">
      <c r="A6315" s="316" t="str">
        <f t="shared" si="1180"/>
        <v/>
      </c>
      <c r="B6315" s="316" t="str">
        <f t="shared" si="1181"/>
        <v/>
      </c>
      <c r="C6315" s="316" t="str">
        <f>IF(AND(F6315&lt;&gt;"",G6315&lt;&gt;""),COUNT($C$32:C6314)+1,"")</f>
        <v/>
      </c>
      <c r="D6315" s="292" t="str">
        <f t="shared" si="1182"/>
        <v/>
      </c>
      <c r="E6315" s="292" t="str">
        <f t="shared" si="1183"/>
        <v/>
      </c>
      <c r="F6315" s="316"/>
      <c r="G6315" s="316"/>
      <c r="H6315" s="317"/>
      <c r="I6315" s="316" t="s">
        <v>445</v>
      </c>
      <c r="J6315" s="318"/>
      <c r="K6315" s="319"/>
      <c r="L6315" s="292" t="s">
        <v>446</v>
      </c>
      <c r="M6315" s="324"/>
      <c r="N6315" s="294" t="str">
        <f t="shared" si="1184"/>
        <v/>
      </c>
      <c r="O6315" s="319"/>
      <c r="P6315" s="296" t="str">
        <f t="shared" si="1185"/>
        <v/>
      </c>
      <c r="Q6315" s="552"/>
      <c r="R6315" s="551"/>
      <c r="S6315" s="291"/>
      <c r="T6315" t="str">
        <f t="shared" si="1186"/>
        <v>-</v>
      </c>
      <c r="U6315" s="560">
        <f t="shared" si="1187"/>
        <v>0</v>
      </c>
      <c r="V6315" s="560">
        <f t="shared" si="1188"/>
        <v>0</v>
      </c>
      <c r="W6315" s="560">
        <f t="shared" si="1189"/>
        <v>0</v>
      </c>
    </row>
    <row r="6316" spans="1:23" ht="21" customHeight="1">
      <c r="A6316" s="316" t="str">
        <f t="shared" si="1180"/>
        <v/>
      </c>
      <c r="B6316" s="316" t="str">
        <f t="shared" si="1181"/>
        <v/>
      </c>
      <c r="C6316" s="316" t="str">
        <f>IF(AND(F6316&lt;&gt;"",G6316&lt;&gt;""),COUNT($C$32:C6315)+1,"")</f>
        <v/>
      </c>
      <c r="D6316" s="292" t="str">
        <f t="shared" si="1182"/>
        <v/>
      </c>
      <c r="E6316" s="292" t="str">
        <f t="shared" si="1183"/>
        <v/>
      </c>
      <c r="F6316" s="316"/>
      <c r="G6316" s="316"/>
      <c r="H6316" s="317"/>
      <c r="I6316" s="316" t="s">
        <v>445</v>
      </c>
      <c r="J6316" s="318"/>
      <c r="K6316" s="319"/>
      <c r="L6316" s="292" t="s">
        <v>446</v>
      </c>
      <c r="M6316" s="324"/>
      <c r="N6316" s="294" t="str">
        <f t="shared" si="1184"/>
        <v/>
      </c>
      <c r="O6316" s="319"/>
      <c r="P6316" s="296" t="str">
        <f t="shared" si="1185"/>
        <v/>
      </c>
      <c r="Q6316" s="552"/>
      <c r="R6316" s="551"/>
      <c r="S6316" s="291"/>
      <c r="T6316" t="str">
        <f t="shared" si="1186"/>
        <v>-</v>
      </c>
      <c r="U6316" s="560">
        <f t="shared" si="1187"/>
        <v>0</v>
      </c>
      <c r="V6316" s="560">
        <f t="shared" si="1188"/>
        <v>0</v>
      </c>
      <c r="W6316" s="560">
        <f t="shared" si="1189"/>
        <v>0</v>
      </c>
    </row>
    <row r="6317" spans="1:23" ht="21" customHeight="1">
      <c r="A6317" s="316" t="str">
        <f t="shared" si="1180"/>
        <v/>
      </c>
      <c r="B6317" s="316" t="str">
        <f t="shared" si="1181"/>
        <v/>
      </c>
      <c r="C6317" s="316" t="str">
        <f>IF(AND(F6317&lt;&gt;"",G6317&lt;&gt;""),COUNT($C$32:C6316)+1,"")</f>
        <v/>
      </c>
      <c r="D6317" s="292" t="str">
        <f t="shared" si="1182"/>
        <v/>
      </c>
      <c r="E6317" s="292" t="str">
        <f t="shared" si="1183"/>
        <v/>
      </c>
      <c r="F6317" s="316"/>
      <c r="G6317" s="316"/>
      <c r="H6317" s="317"/>
      <c r="I6317" s="316" t="s">
        <v>445</v>
      </c>
      <c r="J6317" s="318"/>
      <c r="K6317" s="319"/>
      <c r="L6317" s="292" t="s">
        <v>446</v>
      </c>
      <c r="M6317" s="324"/>
      <c r="N6317" s="294" t="str">
        <f t="shared" si="1184"/>
        <v/>
      </c>
      <c r="O6317" s="319"/>
      <c r="P6317" s="296" t="str">
        <f t="shared" si="1185"/>
        <v/>
      </c>
      <c r="Q6317" s="552"/>
      <c r="R6317" s="551"/>
      <c r="S6317" s="291"/>
      <c r="T6317" t="str">
        <f t="shared" si="1186"/>
        <v>-</v>
      </c>
      <c r="U6317" s="560">
        <f t="shared" si="1187"/>
        <v>0</v>
      </c>
      <c r="V6317" s="560">
        <f t="shared" si="1188"/>
        <v>0</v>
      </c>
      <c r="W6317" s="560">
        <f t="shared" si="1189"/>
        <v>0</v>
      </c>
    </row>
    <row r="6318" spans="1:23" ht="21" customHeight="1">
      <c r="A6318" s="316" t="str">
        <f t="shared" si="1180"/>
        <v/>
      </c>
      <c r="B6318" s="316" t="str">
        <f t="shared" si="1181"/>
        <v/>
      </c>
      <c r="C6318" s="316" t="str">
        <f>IF(AND(F6318&lt;&gt;"",G6318&lt;&gt;""),COUNT($C$32:C6317)+1,"")</f>
        <v/>
      </c>
      <c r="D6318" s="292" t="str">
        <f t="shared" si="1182"/>
        <v/>
      </c>
      <c r="E6318" s="292" t="str">
        <f t="shared" si="1183"/>
        <v/>
      </c>
      <c r="F6318" s="316"/>
      <c r="G6318" s="316"/>
      <c r="H6318" s="317"/>
      <c r="I6318" s="316" t="s">
        <v>445</v>
      </c>
      <c r="J6318" s="318"/>
      <c r="K6318" s="319"/>
      <c r="L6318" s="292" t="s">
        <v>446</v>
      </c>
      <c r="M6318" s="324"/>
      <c r="N6318" s="294" t="str">
        <f t="shared" si="1184"/>
        <v/>
      </c>
      <c r="O6318" s="319"/>
      <c r="P6318" s="296" t="str">
        <f t="shared" si="1185"/>
        <v/>
      </c>
      <c r="Q6318" s="552"/>
      <c r="R6318" s="551"/>
      <c r="S6318" s="291"/>
      <c r="T6318" t="str">
        <f t="shared" si="1186"/>
        <v>-</v>
      </c>
      <c r="U6318" s="560">
        <f t="shared" si="1187"/>
        <v>0</v>
      </c>
      <c r="V6318" s="560">
        <f t="shared" si="1188"/>
        <v>0</v>
      </c>
      <c r="W6318" s="560">
        <f t="shared" si="1189"/>
        <v>0</v>
      </c>
    </row>
    <row r="6319" spans="1:23" ht="21" customHeight="1">
      <c r="A6319" s="316" t="str">
        <f t="shared" si="1180"/>
        <v/>
      </c>
      <c r="B6319" s="316" t="str">
        <f t="shared" si="1181"/>
        <v/>
      </c>
      <c r="C6319" s="316" t="str">
        <f>IF(AND(F6319&lt;&gt;"",G6319&lt;&gt;""),COUNT($C$32:C6318)+1,"")</f>
        <v/>
      </c>
      <c r="D6319" s="292" t="str">
        <f t="shared" si="1182"/>
        <v/>
      </c>
      <c r="E6319" s="292" t="str">
        <f t="shared" si="1183"/>
        <v/>
      </c>
      <c r="F6319" s="316"/>
      <c r="G6319" s="316"/>
      <c r="H6319" s="317"/>
      <c r="I6319" s="316" t="s">
        <v>445</v>
      </c>
      <c r="J6319" s="318"/>
      <c r="K6319" s="319"/>
      <c r="L6319" s="292" t="s">
        <v>446</v>
      </c>
      <c r="M6319" s="324"/>
      <c r="N6319" s="294" t="str">
        <f t="shared" si="1184"/>
        <v/>
      </c>
      <c r="O6319" s="319"/>
      <c r="P6319" s="296" t="str">
        <f t="shared" si="1185"/>
        <v/>
      </c>
      <c r="Q6319" s="552"/>
      <c r="R6319" s="551"/>
      <c r="S6319" s="291"/>
      <c r="T6319" t="str">
        <f t="shared" si="1186"/>
        <v>-</v>
      </c>
      <c r="U6319" s="560">
        <f t="shared" si="1187"/>
        <v>0</v>
      </c>
      <c r="V6319" s="560">
        <f t="shared" si="1188"/>
        <v>0</v>
      </c>
      <c r="W6319" s="560">
        <f t="shared" si="1189"/>
        <v>0</v>
      </c>
    </row>
    <row r="6320" spans="1:23" ht="21" customHeight="1">
      <c r="A6320" s="316" t="str">
        <f t="shared" si="1180"/>
        <v/>
      </c>
      <c r="B6320" s="316" t="str">
        <f t="shared" si="1181"/>
        <v/>
      </c>
      <c r="C6320" s="316" t="str">
        <f>IF(AND(F6320&lt;&gt;"",G6320&lt;&gt;""),COUNT($C$32:C6319)+1,"")</f>
        <v/>
      </c>
      <c r="D6320" s="292" t="str">
        <f t="shared" si="1182"/>
        <v/>
      </c>
      <c r="E6320" s="292" t="str">
        <f t="shared" si="1183"/>
        <v/>
      </c>
      <c r="F6320" s="316"/>
      <c r="G6320" s="316"/>
      <c r="H6320" s="317"/>
      <c r="I6320" s="316" t="s">
        <v>445</v>
      </c>
      <c r="J6320" s="318"/>
      <c r="K6320" s="319"/>
      <c r="L6320" s="292" t="s">
        <v>446</v>
      </c>
      <c r="M6320" s="324"/>
      <c r="N6320" s="294" t="str">
        <f t="shared" si="1184"/>
        <v/>
      </c>
      <c r="O6320" s="319"/>
      <c r="P6320" s="296" t="str">
        <f t="shared" si="1185"/>
        <v/>
      </c>
      <c r="Q6320" s="552"/>
      <c r="R6320" s="551"/>
      <c r="S6320" s="291"/>
      <c r="T6320" t="str">
        <f t="shared" si="1186"/>
        <v>-</v>
      </c>
      <c r="U6320" s="560">
        <f t="shared" si="1187"/>
        <v>0</v>
      </c>
      <c r="V6320" s="560">
        <f t="shared" si="1188"/>
        <v>0</v>
      </c>
      <c r="W6320" s="560">
        <f t="shared" si="1189"/>
        <v>0</v>
      </c>
    </row>
    <row r="6321" spans="1:23" ht="21" customHeight="1">
      <c r="A6321" s="316" t="str">
        <f t="shared" si="1180"/>
        <v/>
      </c>
      <c r="B6321" s="316" t="str">
        <f t="shared" si="1181"/>
        <v/>
      </c>
      <c r="C6321" s="316" t="str">
        <f>IF(AND(F6321&lt;&gt;"",G6321&lt;&gt;""),COUNT($C$32:C6320)+1,"")</f>
        <v/>
      </c>
      <c r="D6321" s="292" t="str">
        <f t="shared" si="1182"/>
        <v/>
      </c>
      <c r="E6321" s="292" t="str">
        <f t="shared" si="1183"/>
        <v/>
      </c>
      <c r="F6321" s="316"/>
      <c r="G6321" s="316"/>
      <c r="H6321" s="317"/>
      <c r="I6321" s="316" t="s">
        <v>445</v>
      </c>
      <c r="J6321" s="318"/>
      <c r="K6321" s="319"/>
      <c r="L6321" s="292" t="s">
        <v>446</v>
      </c>
      <c r="M6321" s="324"/>
      <c r="N6321" s="294" t="str">
        <f t="shared" si="1184"/>
        <v/>
      </c>
      <c r="O6321" s="319"/>
      <c r="P6321" s="296" t="str">
        <f t="shared" si="1185"/>
        <v/>
      </c>
      <c r="Q6321" s="552"/>
      <c r="R6321" s="551"/>
      <c r="S6321" s="291"/>
      <c r="T6321" t="str">
        <f t="shared" si="1186"/>
        <v>-</v>
      </c>
      <c r="U6321" s="560">
        <f t="shared" si="1187"/>
        <v>0</v>
      </c>
      <c r="V6321" s="560">
        <f t="shared" si="1188"/>
        <v>0</v>
      </c>
      <c r="W6321" s="560">
        <f t="shared" si="1189"/>
        <v>0</v>
      </c>
    </row>
    <row r="6322" spans="1:23" ht="21" customHeight="1">
      <c r="A6322" s="316" t="str">
        <f t="shared" si="1180"/>
        <v/>
      </c>
      <c r="B6322" s="316" t="str">
        <f t="shared" si="1181"/>
        <v/>
      </c>
      <c r="C6322" s="316" t="str">
        <f>IF(AND(F6322&lt;&gt;"",G6322&lt;&gt;""),COUNT($C$32:C6321)+1,"")</f>
        <v/>
      </c>
      <c r="D6322" s="292" t="str">
        <f t="shared" si="1182"/>
        <v/>
      </c>
      <c r="E6322" s="292" t="str">
        <f t="shared" si="1183"/>
        <v/>
      </c>
      <c r="F6322" s="316"/>
      <c r="G6322" s="316"/>
      <c r="H6322" s="317"/>
      <c r="I6322" s="316" t="s">
        <v>445</v>
      </c>
      <c r="J6322" s="318"/>
      <c r="K6322" s="319"/>
      <c r="L6322" s="292" t="s">
        <v>446</v>
      </c>
      <c r="M6322" s="324"/>
      <c r="N6322" s="294" t="str">
        <f t="shared" si="1184"/>
        <v/>
      </c>
      <c r="O6322" s="319"/>
      <c r="P6322" s="296" t="str">
        <f t="shared" si="1185"/>
        <v/>
      </c>
      <c r="Q6322" s="552"/>
      <c r="R6322" s="551"/>
      <c r="S6322" s="291"/>
      <c r="T6322" t="str">
        <f t="shared" si="1186"/>
        <v>-</v>
      </c>
      <c r="U6322" s="560">
        <f t="shared" si="1187"/>
        <v>0</v>
      </c>
      <c r="V6322" s="560">
        <f t="shared" si="1188"/>
        <v>0</v>
      </c>
      <c r="W6322" s="560">
        <f t="shared" si="1189"/>
        <v>0</v>
      </c>
    </row>
    <row r="6323" spans="1:23" ht="21" customHeight="1">
      <c r="A6323" s="316" t="str">
        <f t="shared" si="1180"/>
        <v/>
      </c>
      <c r="B6323" s="316" t="str">
        <f t="shared" si="1181"/>
        <v/>
      </c>
      <c r="C6323" s="316" t="str">
        <f>IF(AND(F6323&lt;&gt;"",G6323&lt;&gt;""),COUNT($C$32:C6322)+1,"")</f>
        <v/>
      </c>
      <c r="D6323" s="292" t="str">
        <f t="shared" si="1182"/>
        <v/>
      </c>
      <c r="E6323" s="292" t="str">
        <f t="shared" si="1183"/>
        <v/>
      </c>
      <c r="F6323" s="316"/>
      <c r="G6323" s="316"/>
      <c r="H6323" s="317"/>
      <c r="I6323" s="316" t="s">
        <v>445</v>
      </c>
      <c r="J6323" s="318"/>
      <c r="K6323" s="319"/>
      <c r="L6323" s="292" t="s">
        <v>446</v>
      </c>
      <c r="M6323" s="324"/>
      <c r="N6323" s="294" t="str">
        <f t="shared" si="1184"/>
        <v/>
      </c>
      <c r="O6323" s="319"/>
      <c r="P6323" s="296" t="str">
        <f t="shared" si="1185"/>
        <v/>
      </c>
      <c r="Q6323" s="552"/>
      <c r="R6323" s="551"/>
      <c r="S6323" s="291"/>
      <c r="T6323" t="str">
        <f t="shared" si="1186"/>
        <v>-</v>
      </c>
      <c r="U6323" s="560">
        <f t="shared" si="1187"/>
        <v>0</v>
      </c>
      <c r="V6323" s="560">
        <f t="shared" si="1188"/>
        <v>0</v>
      </c>
      <c r="W6323" s="560">
        <f t="shared" si="1189"/>
        <v>0</v>
      </c>
    </row>
    <row r="6324" spans="1:23" ht="21" customHeight="1">
      <c r="A6324" s="316" t="str">
        <f t="shared" si="1180"/>
        <v/>
      </c>
      <c r="B6324" s="316" t="str">
        <f t="shared" si="1181"/>
        <v/>
      </c>
      <c r="C6324" s="316" t="str">
        <f>IF(AND(F6324&lt;&gt;"",G6324&lt;&gt;""),COUNT($C$32:C6323)+1,"")</f>
        <v/>
      </c>
      <c r="D6324" s="292" t="str">
        <f t="shared" si="1182"/>
        <v/>
      </c>
      <c r="E6324" s="292" t="str">
        <f t="shared" si="1183"/>
        <v/>
      </c>
      <c r="F6324" s="316"/>
      <c r="G6324" s="316"/>
      <c r="H6324" s="317"/>
      <c r="I6324" s="316" t="s">
        <v>445</v>
      </c>
      <c r="J6324" s="318"/>
      <c r="K6324" s="319"/>
      <c r="L6324" s="292" t="s">
        <v>446</v>
      </c>
      <c r="M6324" s="324"/>
      <c r="N6324" s="294" t="str">
        <f t="shared" si="1184"/>
        <v/>
      </c>
      <c r="O6324" s="319"/>
      <c r="P6324" s="296" t="str">
        <f t="shared" si="1185"/>
        <v/>
      </c>
      <c r="Q6324" s="552"/>
      <c r="R6324" s="551"/>
      <c r="S6324" s="291"/>
      <c r="T6324" t="str">
        <f t="shared" si="1186"/>
        <v>-</v>
      </c>
      <c r="U6324" s="560">
        <f t="shared" si="1187"/>
        <v>0</v>
      </c>
      <c r="V6324" s="560">
        <f t="shared" si="1188"/>
        <v>0</v>
      </c>
      <c r="W6324" s="560">
        <f t="shared" si="1189"/>
        <v>0</v>
      </c>
    </row>
    <row r="6325" spans="1:23" ht="21" customHeight="1">
      <c r="A6325" s="316" t="str">
        <f t="shared" si="1180"/>
        <v/>
      </c>
      <c r="B6325" s="316" t="str">
        <f t="shared" si="1181"/>
        <v/>
      </c>
      <c r="C6325" s="316" t="str">
        <f>IF(AND(F6325&lt;&gt;"",G6325&lt;&gt;""),COUNT($C$32:C6324)+1,"")</f>
        <v/>
      </c>
      <c r="D6325" s="292" t="str">
        <f t="shared" si="1182"/>
        <v/>
      </c>
      <c r="E6325" s="292" t="str">
        <f t="shared" si="1183"/>
        <v/>
      </c>
      <c r="F6325" s="316"/>
      <c r="G6325" s="316"/>
      <c r="H6325" s="317"/>
      <c r="I6325" s="316" t="s">
        <v>445</v>
      </c>
      <c r="J6325" s="318"/>
      <c r="K6325" s="319"/>
      <c r="L6325" s="292" t="s">
        <v>446</v>
      </c>
      <c r="M6325" s="324"/>
      <c r="N6325" s="294" t="str">
        <f t="shared" si="1184"/>
        <v/>
      </c>
      <c r="O6325" s="319"/>
      <c r="P6325" s="296" t="str">
        <f t="shared" si="1185"/>
        <v/>
      </c>
      <c r="Q6325" s="552"/>
      <c r="R6325" s="551"/>
      <c r="S6325" s="291"/>
      <c r="T6325" t="str">
        <f t="shared" si="1186"/>
        <v>-</v>
      </c>
      <c r="U6325" s="560">
        <f t="shared" si="1187"/>
        <v>0</v>
      </c>
      <c r="V6325" s="560">
        <f t="shared" si="1188"/>
        <v>0</v>
      </c>
      <c r="W6325" s="560">
        <f t="shared" si="1189"/>
        <v>0</v>
      </c>
    </row>
    <row r="6326" spans="1:23" ht="21" customHeight="1">
      <c r="A6326" s="316" t="str">
        <f t="shared" si="1180"/>
        <v/>
      </c>
      <c r="B6326" s="316" t="str">
        <f t="shared" si="1181"/>
        <v/>
      </c>
      <c r="C6326" s="316" t="str">
        <f>IF(AND(F6326&lt;&gt;"",G6326&lt;&gt;""),COUNT($C$32:C6325)+1,"")</f>
        <v/>
      </c>
      <c r="D6326" s="292" t="str">
        <f t="shared" si="1182"/>
        <v/>
      </c>
      <c r="E6326" s="292" t="str">
        <f t="shared" si="1183"/>
        <v/>
      </c>
      <c r="F6326" s="316"/>
      <c r="G6326" s="316"/>
      <c r="H6326" s="317"/>
      <c r="I6326" s="316" t="s">
        <v>445</v>
      </c>
      <c r="J6326" s="318"/>
      <c r="K6326" s="319"/>
      <c r="L6326" s="292" t="s">
        <v>446</v>
      </c>
      <c r="M6326" s="324"/>
      <c r="N6326" s="294" t="str">
        <f t="shared" si="1184"/>
        <v/>
      </c>
      <c r="O6326" s="319"/>
      <c r="P6326" s="296" t="str">
        <f t="shared" si="1185"/>
        <v/>
      </c>
      <c r="Q6326" s="552"/>
      <c r="R6326" s="551"/>
      <c r="S6326" s="291"/>
      <c r="T6326" t="str">
        <f t="shared" si="1186"/>
        <v>-</v>
      </c>
      <c r="U6326" s="560">
        <f t="shared" si="1187"/>
        <v>0</v>
      </c>
      <c r="V6326" s="560">
        <f t="shared" si="1188"/>
        <v>0</v>
      </c>
      <c r="W6326" s="560">
        <f t="shared" si="1189"/>
        <v>0</v>
      </c>
    </row>
    <row r="6327" spans="1:23" ht="21" customHeight="1">
      <c r="A6327" s="316" t="str">
        <f t="shared" ref="A6327:A6390" si="1190">IF(AND(F6327&lt;&gt;"",G6327&lt;&gt;""),LEFT(E6327,5),"")</f>
        <v/>
      </c>
      <c r="B6327" s="316" t="str">
        <f t="shared" ref="B6327:B6390" si="1191">IF(AND(F6327&lt;&gt;"",G6327&lt;&gt;""),LEFT(G6327,2),"")</f>
        <v/>
      </c>
      <c r="C6327" s="316" t="str">
        <f>IF(AND(F6327&lt;&gt;"",G6327&lt;&gt;""),COUNT($C$32:C6326)+1,"")</f>
        <v/>
      </c>
      <c r="D6327" s="292" t="str">
        <f t="shared" ref="D6327:D6390" si="1192">IF(C6327&lt;&gt;"","LN"&amp;TEXT(C6327,"0000"),"")</f>
        <v/>
      </c>
      <c r="E6327" s="292" t="str">
        <f t="shared" ref="E6327:E6390" si="1193">IF(AND(F6327&lt;&gt;"",G6327&lt;&gt;""),LEFT(F6327,7),"")</f>
        <v/>
      </c>
      <c r="F6327" s="316"/>
      <c r="G6327" s="316"/>
      <c r="H6327" s="317"/>
      <c r="I6327" s="316" t="s">
        <v>445</v>
      </c>
      <c r="J6327" s="318"/>
      <c r="K6327" s="319"/>
      <c r="L6327" s="292" t="s">
        <v>446</v>
      </c>
      <c r="M6327" s="324"/>
      <c r="N6327" s="294" t="str">
        <f t="shared" ref="N6327:N6390" si="1194">IF(AND(F6327&lt;&gt;"",G6327&lt;&gt;""),K6327*M6327,"")</f>
        <v/>
      </c>
      <c r="O6327" s="319"/>
      <c r="P6327" s="296" t="str">
        <f t="shared" ref="P6327:P6390" si="1195">IF(AND(F6327&lt;&gt;"",G6327&lt;&gt;""),N6327*O6327,"")</f>
        <v/>
      </c>
      <c r="Q6327" s="552"/>
      <c r="R6327" s="551"/>
      <c r="S6327" s="291"/>
      <c r="T6327" t="str">
        <f t="shared" ref="T6327:T6390" si="1196">IF(AND(F6327&lt;&gt;"",G6327&lt;&gt;""),"ok","-")</f>
        <v>-</v>
      </c>
      <c r="U6327" s="560">
        <f t="shared" ref="U6327:U6390" si="1197">MOD(K6327,1)</f>
        <v>0</v>
      </c>
      <c r="V6327" s="560">
        <f t="shared" ref="V6327:V6390" si="1198">MOD(M6327,1)</f>
        <v>0</v>
      </c>
      <c r="W6327" s="560">
        <f t="shared" ref="W6327:W6390" si="1199">MOD(O6327,1)</f>
        <v>0</v>
      </c>
    </row>
    <row r="6328" spans="1:23" ht="21" customHeight="1">
      <c r="A6328" s="316" t="str">
        <f t="shared" si="1190"/>
        <v/>
      </c>
      <c r="B6328" s="316" t="str">
        <f t="shared" si="1191"/>
        <v/>
      </c>
      <c r="C6328" s="316" t="str">
        <f>IF(AND(F6328&lt;&gt;"",G6328&lt;&gt;""),COUNT($C$32:C6327)+1,"")</f>
        <v/>
      </c>
      <c r="D6328" s="292" t="str">
        <f t="shared" si="1192"/>
        <v/>
      </c>
      <c r="E6328" s="292" t="str">
        <f t="shared" si="1193"/>
        <v/>
      </c>
      <c r="F6328" s="316"/>
      <c r="G6328" s="316"/>
      <c r="H6328" s="317"/>
      <c r="I6328" s="316" t="s">
        <v>445</v>
      </c>
      <c r="J6328" s="318"/>
      <c r="K6328" s="319"/>
      <c r="L6328" s="292" t="s">
        <v>446</v>
      </c>
      <c r="M6328" s="324"/>
      <c r="N6328" s="294" t="str">
        <f t="shared" si="1194"/>
        <v/>
      </c>
      <c r="O6328" s="319"/>
      <c r="P6328" s="296" t="str">
        <f t="shared" si="1195"/>
        <v/>
      </c>
      <c r="Q6328" s="552"/>
      <c r="R6328" s="551"/>
      <c r="S6328" s="291"/>
      <c r="T6328" t="str">
        <f t="shared" si="1196"/>
        <v>-</v>
      </c>
      <c r="U6328" s="560">
        <f t="shared" si="1197"/>
        <v>0</v>
      </c>
      <c r="V6328" s="560">
        <f t="shared" si="1198"/>
        <v>0</v>
      </c>
      <c r="W6328" s="560">
        <f t="shared" si="1199"/>
        <v>0</v>
      </c>
    </row>
    <row r="6329" spans="1:23" ht="21" customHeight="1">
      <c r="A6329" s="316" t="str">
        <f t="shared" si="1190"/>
        <v/>
      </c>
      <c r="B6329" s="316" t="str">
        <f t="shared" si="1191"/>
        <v/>
      </c>
      <c r="C6329" s="316" t="str">
        <f>IF(AND(F6329&lt;&gt;"",G6329&lt;&gt;""),COUNT($C$32:C6328)+1,"")</f>
        <v/>
      </c>
      <c r="D6329" s="292" t="str">
        <f t="shared" si="1192"/>
        <v/>
      </c>
      <c r="E6329" s="292" t="str">
        <f t="shared" si="1193"/>
        <v/>
      </c>
      <c r="F6329" s="316"/>
      <c r="G6329" s="316"/>
      <c r="H6329" s="317"/>
      <c r="I6329" s="316" t="s">
        <v>445</v>
      </c>
      <c r="J6329" s="318"/>
      <c r="K6329" s="319"/>
      <c r="L6329" s="292" t="s">
        <v>446</v>
      </c>
      <c r="M6329" s="324"/>
      <c r="N6329" s="294" t="str">
        <f t="shared" si="1194"/>
        <v/>
      </c>
      <c r="O6329" s="319"/>
      <c r="P6329" s="296" t="str">
        <f t="shared" si="1195"/>
        <v/>
      </c>
      <c r="Q6329" s="552"/>
      <c r="R6329" s="551"/>
      <c r="S6329" s="291"/>
      <c r="T6329" t="str">
        <f t="shared" si="1196"/>
        <v>-</v>
      </c>
      <c r="U6329" s="560">
        <f t="shared" si="1197"/>
        <v>0</v>
      </c>
      <c r="V6329" s="560">
        <f t="shared" si="1198"/>
        <v>0</v>
      </c>
      <c r="W6329" s="560">
        <f t="shared" si="1199"/>
        <v>0</v>
      </c>
    </row>
    <row r="6330" spans="1:23" ht="21" customHeight="1">
      <c r="A6330" s="316" t="str">
        <f t="shared" si="1190"/>
        <v/>
      </c>
      <c r="B6330" s="316" t="str">
        <f t="shared" si="1191"/>
        <v/>
      </c>
      <c r="C6330" s="316" t="str">
        <f>IF(AND(F6330&lt;&gt;"",G6330&lt;&gt;""),COUNT($C$32:C6329)+1,"")</f>
        <v/>
      </c>
      <c r="D6330" s="292" t="str">
        <f t="shared" si="1192"/>
        <v/>
      </c>
      <c r="E6330" s="292" t="str">
        <f t="shared" si="1193"/>
        <v/>
      </c>
      <c r="F6330" s="316"/>
      <c r="G6330" s="316"/>
      <c r="H6330" s="317"/>
      <c r="I6330" s="316" t="s">
        <v>445</v>
      </c>
      <c r="J6330" s="318"/>
      <c r="K6330" s="319"/>
      <c r="L6330" s="292" t="s">
        <v>446</v>
      </c>
      <c r="M6330" s="324"/>
      <c r="N6330" s="294" t="str">
        <f t="shared" si="1194"/>
        <v/>
      </c>
      <c r="O6330" s="319"/>
      <c r="P6330" s="296" t="str">
        <f t="shared" si="1195"/>
        <v/>
      </c>
      <c r="Q6330" s="552"/>
      <c r="R6330" s="551"/>
      <c r="S6330" s="291"/>
      <c r="T6330" t="str">
        <f t="shared" si="1196"/>
        <v>-</v>
      </c>
      <c r="U6330" s="560">
        <f t="shared" si="1197"/>
        <v>0</v>
      </c>
      <c r="V6330" s="560">
        <f t="shared" si="1198"/>
        <v>0</v>
      </c>
      <c r="W6330" s="560">
        <f t="shared" si="1199"/>
        <v>0</v>
      </c>
    </row>
    <row r="6331" spans="1:23" ht="21" customHeight="1">
      <c r="A6331" s="316" t="str">
        <f t="shared" si="1190"/>
        <v/>
      </c>
      <c r="B6331" s="316" t="str">
        <f t="shared" si="1191"/>
        <v/>
      </c>
      <c r="C6331" s="316" t="str">
        <f>IF(AND(F6331&lt;&gt;"",G6331&lt;&gt;""),COUNT($C$32:C6330)+1,"")</f>
        <v/>
      </c>
      <c r="D6331" s="292" t="str">
        <f t="shared" si="1192"/>
        <v/>
      </c>
      <c r="E6331" s="292" t="str">
        <f t="shared" si="1193"/>
        <v/>
      </c>
      <c r="F6331" s="316"/>
      <c r="G6331" s="316"/>
      <c r="H6331" s="317"/>
      <c r="I6331" s="316" t="s">
        <v>445</v>
      </c>
      <c r="J6331" s="318"/>
      <c r="K6331" s="319"/>
      <c r="L6331" s="292" t="s">
        <v>446</v>
      </c>
      <c r="M6331" s="324"/>
      <c r="N6331" s="294" t="str">
        <f t="shared" si="1194"/>
        <v/>
      </c>
      <c r="O6331" s="319"/>
      <c r="P6331" s="296" t="str">
        <f t="shared" si="1195"/>
        <v/>
      </c>
      <c r="Q6331" s="552"/>
      <c r="R6331" s="551"/>
      <c r="S6331" s="291"/>
      <c r="T6331" t="str">
        <f t="shared" si="1196"/>
        <v>-</v>
      </c>
      <c r="U6331" s="560">
        <f t="shared" si="1197"/>
        <v>0</v>
      </c>
      <c r="V6331" s="560">
        <f t="shared" si="1198"/>
        <v>0</v>
      </c>
      <c r="W6331" s="560">
        <f t="shared" si="1199"/>
        <v>0</v>
      </c>
    </row>
    <row r="6332" spans="1:23" ht="21" customHeight="1">
      <c r="A6332" s="316" t="str">
        <f t="shared" si="1190"/>
        <v/>
      </c>
      <c r="B6332" s="316" t="str">
        <f t="shared" si="1191"/>
        <v/>
      </c>
      <c r="C6332" s="316" t="str">
        <f>IF(AND(F6332&lt;&gt;"",G6332&lt;&gt;""),COUNT($C$32:C6331)+1,"")</f>
        <v/>
      </c>
      <c r="D6332" s="292" t="str">
        <f t="shared" si="1192"/>
        <v/>
      </c>
      <c r="E6332" s="292" t="str">
        <f t="shared" si="1193"/>
        <v/>
      </c>
      <c r="F6332" s="316"/>
      <c r="G6332" s="316"/>
      <c r="H6332" s="317"/>
      <c r="I6332" s="316" t="s">
        <v>445</v>
      </c>
      <c r="J6332" s="318"/>
      <c r="K6332" s="319"/>
      <c r="L6332" s="292" t="s">
        <v>446</v>
      </c>
      <c r="M6332" s="324"/>
      <c r="N6332" s="294" t="str">
        <f t="shared" si="1194"/>
        <v/>
      </c>
      <c r="O6332" s="319"/>
      <c r="P6332" s="296" t="str">
        <f t="shared" si="1195"/>
        <v/>
      </c>
      <c r="Q6332" s="552"/>
      <c r="R6332" s="551"/>
      <c r="S6332" s="291"/>
      <c r="T6332" t="str">
        <f t="shared" si="1196"/>
        <v>-</v>
      </c>
      <c r="U6332" s="560">
        <f t="shared" si="1197"/>
        <v>0</v>
      </c>
      <c r="V6332" s="560">
        <f t="shared" si="1198"/>
        <v>0</v>
      </c>
      <c r="W6332" s="560">
        <f t="shared" si="1199"/>
        <v>0</v>
      </c>
    </row>
    <row r="6333" spans="1:23" ht="21" customHeight="1">
      <c r="A6333" s="316" t="str">
        <f t="shared" si="1190"/>
        <v/>
      </c>
      <c r="B6333" s="316" t="str">
        <f t="shared" si="1191"/>
        <v/>
      </c>
      <c r="C6333" s="316" t="str">
        <f>IF(AND(F6333&lt;&gt;"",G6333&lt;&gt;""),COUNT($C$32:C6332)+1,"")</f>
        <v/>
      </c>
      <c r="D6333" s="292" t="str">
        <f t="shared" si="1192"/>
        <v/>
      </c>
      <c r="E6333" s="292" t="str">
        <f t="shared" si="1193"/>
        <v/>
      </c>
      <c r="F6333" s="316"/>
      <c r="G6333" s="316"/>
      <c r="H6333" s="317"/>
      <c r="I6333" s="316" t="s">
        <v>445</v>
      </c>
      <c r="J6333" s="318"/>
      <c r="K6333" s="319"/>
      <c r="L6333" s="292" t="s">
        <v>446</v>
      </c>
      <c r="M6333" s="324"/>
      <c r="N6333" s="294" t="str">
        <f t="shared" si="1194"/>
        <v/>
      </c>
      <c r="O6333" s="319"/>
      <c r="P6333" s="296" t="str">
        <f t="shared" si="1195"/>
        <v/>
      </c>
      <c r="Q6333" s="552"/>
      <c r="R6333" s="551"/>
      <c r="S6333" s="291"/>
      <c r="T6333" t="str">
        <f t="shared" si="1196"/>
        <v>-</v>
      </c>
      <c r="U6333" s="560">
        <f t="shared" si="1197"/>
        <v>0</v>
      </c>
      <c r="V6333" s="560">
        <f t="shared" si="1198"/>
        <v>0</v>
      </c>
      <c r="W6333" s="560">
        <f t="shared" si="1199"/>
        <v>0</v>
      </c>
    </row>
    <row r="6334" spans="1:23" ht="21" customHeight="1">
      <c r="A6334" s="316" t="str">
        <f t="shared" si="1190"/>
        <v/>
      </c>
      <c r="B6334" s="316" t="str">
        <f t="shared" si="1191"/>
        <v/>
      </c>
      <c r="C6334" s="316" t="str">
        <f>IF(AND(F6334&lt;&gt;"",G6334&lt;&gt;""),COUNT($C$32:C6333)+1,"")</f>
        <v/>
      </c>
      <c r="D6334" s="292" t="str">
        <f t="shared" si="1192"/>
        <v/>
      </c>
      <c r="E6334" s="292" t="str">
        <f t="shared" si="1193"/>
        <v/>
      </c>
      <c r="F6334" s="316"/>
      <c r="G6334" s="316"/>
      <c r="H6334" s="317"/>
      <c r="I6334" s="316" t="s">
        <v>445</v>
      </c>
      <c r="J6334" s="318"/>
      <c r="K6334" s="319"/>
      <c r="L6334" s="292" t="s">
        <v>446</v>
      </c>
      <c r="M6334" s="324"/>
      <c r="N6334" s="294" t="str">
        <f t="shared" si="1194"/>
        <v/>
      </c>
      <c r="O6334" s="319"/>
      <c r="P6334" s="296" t="str">
        <f t="shared" si="1195"/>
        <v/>
      </c>
      <c r="Q6334" s="552"/>
      <c r="R6334" s="551"/>
      <c r="S6334" s="291"/>
      <c r="T6334" t="str">
        <f t="shared" si="1196"/>
        <v>-</v>
      </c>
      <c r="U6334" s="560">
        <f t="shared" si="1197"/>
        <v>0</v>
      </c>
      <c r="V6334" s="560">
        <f t="shared" si="1198"/>
        <v>0</v>
      </c>
      <c r="W6334" s="560">
        <f t="shared" si="1199"/>
        <v>0</v>
      </c>
    </row>
    <row r="6335" spans="1:23" ht="21" customHeight="1">
      <c r="A6335" s="316" t="str">
        <f t="shared" si="1190"/>
        <v/>
      </c>
      <c r="B6335" s="316" t="str">
        <f t="shared" si="1191"/>
        <v/>
      </c>
      <c r="C6335" s="316" t="str">
        <f>IF(AND(F6335&lt;&gt;"",G6335&lt;&gt;""),COUNT($C$32:C6334)+1,"")</f>
        <v/>
      </c>
      <c r="D6335" s="292" t="str">
        <f t="shared" si="1192"/>
        <v/>
      </c>
      <c r="E6335" s="292" t="str">
        <f t="shared" si="1193"/>
        <v/>
      </c>
      <c r="F6335" s="316"/>
      <c r="G6335" s="316"/>
      <c r="H6335" s="317"/>
      <c r="I6335" s="316" t="s">
        <v>445</v>
      </c>
      <c r="J6335" s="318"/>
      <c r="K6335" s="319"/>
      <c r="L6335" s="292" t="s">
        <v>446</v>
      </c>
      <c r="M6335" s="324"/>
      <c r="N6335" s="294" t="str">
        <f t="shared" si="1194"/>
        <v/>
      </c>
      <c r="O6335" s="319"/>
      <c r="P6335" s="296" t="str">
        <f t="shared" si="1195"/>
        <v/>
      </c>
      <c r="Q6335" s="552"/>
      <c r="R6335" s="551"/>
      <c r="S6335" s="291"/>
      <c r="T6335" t="str">
        <f t="shared" si="1196"/>
        <v>-</v>
      </c>
      <c r="U6335" s="560">
        <f t="shared" si="1197"/>
        <v>0</v>
      </c>
      <c r="V6335" s="560">
        <f t="shared" si="1198"/>
        <v>0</v>
      </c>
      <c r="W6335" s="560">
        <f t="shared" si="1199"/>
        <v>0</v>
      </c>
    </row>
    <row r="6336" spans="1:23" ht="21" customHeight="1">
      <c r="A6336" s="316" t="str">
        <f t="shared" si="1190"/>
        <v/>
      </c>
      <c r="B6336" s="316" t="str">
        <f t="shared" si="1191"/>
        <v/>
      </c>
      <c r="C6336" s="316" t="str">
        <f>IF(AND(F6336&lt;&gt;"",G6336&lt;&gt;""),COUNT($C$32:C6335)+1,"")</f>
        <v/>
      </c>
      <c r="D6336" s="292" t="str">
        <f t="shared" si="1192"/>
        <v/>
      </c>
      <c r="E6336" s="292" t="str">
        <f t="shared" si="1193"/>
        <v/>
      </c>
      <c r="F6336" s="316"/>
      <c r="G6336" s="316"/>
      <c r="H6336" s="317"/>
      <c r="I6336" s="316" t="s">
        <v>445</v>
      </c>
      <c r="J6336" s="318"/>
      <c r="K6336" s="319"/>
      <c r="L6336" s="292" t="s">
        <v>446</v>
      </c>
      <c r="M6336" s="324"/>
      <c r="N6336" s="294" t="str">
        <f t="shared" si="1194"/>
        <v/>
      </c>
      <c r="O6336" s="319"/>
      <c r="P6336" s="296" t="str">
        <f t="shared" si="1195"/>
        <v/>
      </c>
      <c r="Q6336" s="552"/>
      <c r="R6336" s="551"/>
      <c r="S6336" s="291"/>
      <c r="T6336" t="str">
        <f t="shared" si="1196"/>
        <v>-</v>
      </c>
      <c r="U6336" s="560">
        <f t="shared" si="1197"/>
        <v>0</v>
      </c>
      <c r="V6336" s="560">
        <f t="shared" si="1198"/>
        <v>0</v>
      </c>
      <c r="W6336" s="560">
        <f t="shared" si="1199"/>
        <v>0</v>
      </c>
    </row>
    <row r="6337" spans="1:23" ht="21" customHeight="1">
      <c r="A6337" s="316" t="str">
        <f t="shared" si="1190"/>
        <v/>
      </c>
      <c r="B6337" s="316" t="str">
        <f t="shared" si="1191"/>
        <v/>
      </c>
      <c r="C6337" s="316" t="str">
        <f>IF(AND(F6337&lt;&gt;"",G6337&lt;&gt;""),COUNT($C$32:C6336)+1,"")</f>
        <v/>
      </c>
      <c r="D6337" s="292" t="str">
        <f t="shared" si="1192"/>
        <v/>
      </c>
      <c r="E6337" s="292" t="str">
        <f t="shared" si="1193"/>
        <v/>
      </c>
      <c r="F6337" s="316"/>
      <c r="G6337" s="316"/>
      <c r="H6337" s="317"/>
      <c r="I6337" s="316" t="s">
        <v>445</v>
      </c>
      <c r="J6337" s="318"/>
      <c r="K6337" s="319"/>
      <c r="L6337" s="292" t="s">
        <v>446</v>
      </c>
      <c r="M6337" s="324"/>
      <c r="N6337" s="294" t="str">
        <f t="shared" si="1194"/>
        <v/>
      </c>
      <c r="O6337" s="319"/>
      <c r="P6337" s="296" t="str">
        <f t="shared" si="1195"/>
        <v/>
      </c>
      <c r="Q6337" s="552"/>
      <c r="R6337" s="551"/>
      <c r="S6337" s="291"/>
      <c r="T6337" t="str">
        <f t="shared" si="1196"/>
        <v>-</v>
      </c>
      <c r="U6337" s="560">
        <f t="shared" si="1197"/>
        <v>0</v>
      </c>
      <c r="V6337" s="560">
        <f t="shared" si="1198"/>
        <v>0</v>
      </c>
      <c r="W6337" s="560">
        <f t="shared" si="1199"/>
        <v>0</v>
      </c>
    </row>
    <row r="6338" spans="1:23" ht="21" customHeight="1">
      <c r="A6338" s="316" t="str">
        <f t="shared" si="1190"/>
        <v/>
      </c>
      <c r="B6338" s="316" t="str">
        <f t="shared" si="1191"/>
        <v/>
      </c>
      <c r="C6338" s="316" t="str">
        <f>IF(AND(F6338&lt;&gt;"",G6338&lt;&gt;""),COUNT($C$32:C6337)+1,"")</f>
        <v/>
      </c>
      <c r="D6338" s="292" t="str">
        <f t="shared" si="1192"/>
        <v/>
      </c>
      <c r="E6338" s="292" t="str">
        <f t="shared" si="1193"/>
        <v/>
      </c>
      <c r="F6338" s="316"/>
      <c r="G6338" s="316"/>
      <c r="H6338" s="317"/>
      <c r="I6338" s="316" t="s">
        <v>445</v>
      </c>
      <c r="J6338" s="318"/>
      <c r="K6338" s="319"/>
      <c r="L6338" s="292" t="s">
        <v>446</v>
      </c>
      <c r="M6338" s="324"/>
      <c r="N6338" s="294" t="str">
        <f t="shared" si="1194"/>
        <v/>
      </c>
      <c r="O6338" s="319"/>
      <c r="P6338" s="296" t="str">
        <f t="shared" si="1195"/>
        <v/>
      </c>
      <c r="Q6338" s="552"/>
      <c r="R6338" s="551"/>
      <c r="S6338" s="291"/>
      <c r="T6338" t="str">
        <f t="shared" si="1196"/>
        <v>-</v>
      </c>
      <c r="U6338" s="560">
        <f t="shared" si="1197"/>
        <v>0</v>
      </c>
      <c r="V6338" s="560">
        <f t="shared" si="1198"/>
        <v>0</v>
      </c>
      <c r="W6338" s="560">
        <f t="shared" si="1199"/>
        <v>0</v>
      </c>
    </row>
    <row r="6339" spans="1:23" ht="21" customHeight="1">
      <c r="A6339" s="316" t="str">
        <f t="shared" si="1190"/>
        <v/>
      </c>
      <c r="B6339" s="316" t="str">
        <f t="shared" si="1191"/>
        <v/>
      </c>
      <c r="C6339" s="316" t="str">
        <f>IF(AND(F6339&lt;&gt;"",G6339&lt;&gt;""),COUNT($C$32:C6338)+1,"")</f>
        <v/>
      </c>
      <c r="D6339" s="292" t="str">
        <f t="shared" si="1192"/>
        <v/>
      </c>
      <c r="E6339" s="292" t="str">
        <f t="shared" si="1193"/>
        <v/>
      </c>
      <c r="F6339" s="316"/>
      <c r="G6339" s="316"/>
      <c r="H6339" s="317"/>
      <c r="I6339" s="316" t="s">
        <v>445</v>
      </c>
      <c r="J6339" s="318"/>
      <c r="K6339" s="319"/>
      <c r="L6339" s="292" t="s">
        <v>446</v>
      </c>
      <c r="M6339" s="324"/>
      <c r="N6339" s="294" t="str">
        <f t="shared" si="1194"/>
        <v/>
      </c>
      <c r="O6339" s="319"/>
      <c r="P6339" s="296" t="str">
        <f t="shared" si="1195"/>
        <v/>
      </c>
      <c r="Q6339" s="552"/>
      <c r="R6339" s="551"/>
      <c r="S6339" s="291"/>
      <c r="T6339" t="str">
        <f t="shared" si="1196"/>
        <v>-</v>
      </c>
      <c r="U6339" s="560">
        <f t="shared" si="1197"/>
        <v>0</v>
      </c>
      <c r="V6339" s="560">
        <f t="shared" si="1198"/>
        <v>0</v>
      </c>
      <c r="W6339" s="560">
        <f t="shared" si="1199"/>
        <v>0</v>
      </c>
    </row>
    <row r="6340" spans="1:23" ht="21" customHeight="1">
      <c r="A6340" s="316" t="str">
        <f t="shared" si="1190"/>
        <v/>
      </c>
      <c r="B6340" s="316" t="str">
        <f t="shared" si="1191"/>
        <v/>
      </c>
      <c r="C6340" s="316" t="str">
        <f>IF(AND(F6340&lt;&gt;"",G6340&lt;&gt;""),COUNT($C$32:C6339)+1,"")</f>
        <v/>
      </c>
      <c r="D6340" s="292" t="str">
        <f t="shared" si="1192"/>
        <v/>
      </c>
      <c r="E6340" s="292" t="str">
        <f t="shared" si="1193"/>
        <v/>
      </c>
      <c r="F6340" s="316"/>
      <c r="G6340" s="316"/>
      <c r="H6340" s="317"/>
      <c r="I6340" s="316" t="s">
        <v>445</v>
      </c>
      <c r="J6340" s="318"/>
      <c r="K6340" s="319"/>
      <c r="L6340" s="292" t="s">
        <v>446</v>
      </c>
      <c r="M6340" s="324"/>
      <c r="N6340" s="294" t="str">
        <f t="shared" si="1194"/>
        <v/>
      </c>
      <c r="O6340" s="319"/>
      <c r="P6340" s="296" t="str">
        <f t="shared" si="1195"/>
        <v/>
      </c>
      <c r="Q6340" s="552"/>
      <c r="R6340" s="551"/>
      <c r="S6340" s="291"/>
      <c r="T6340" t="str">
        <f t="shared" si="1196"/>
        <v>-</v>
      </c>
      <c r="U6340" s="560">
        <f t="shared" si="1197"/>
        <v>0</v>
      </c>
      <c r="V6340" s="560">
        <f t="shared" si="1198"/>
        <v>0</v>
      </c>
      <c r="W6340" s="560">
        <f t="shared" si="1199"/>
        <v>0</v>
      </c>
    </row>
    <row r="6341" spans="1:23" ht="21" customHeight="1">
      <c r="A6341" s="316" t="str">
        <f t="shared" si="1190"/>
        <v/>
      </c>
      <c r="B6341" s="316" t="str">
        <f t="shared" si="1191"/>
        <v/>
      </c>
      <c r="C6341" s="316" t="str">
        <f>IF(AND(F6341&lt;&gt;"",G6341&lt;&gt;""),COUNT($C$32:C6340)+1,"")</f>
        <v/>
      </c>
      <c r="D6341" s="292" t="str">
        <f t="shared" si="1192"/>
        <v/>
      </c>
      <c r="E6341" s="292" t="str">
        <f t="shared" si="1193"/>
        <v/>
      </c>
      <c r="F6341" s="316"/>
      <c r="G6341" s="316"/>
      <c r="H6341" s="317"/>
      <c r="I6341" s="316" t="s">
        <v>445</v>
      </c>
      <c r="J6341" s="318"/>
      <c r="K6341" s="319"/>
      <c r="L6341" s="292" t="s">
        <v>446</v>
      </c>
      <c r="M6341" s="324"/>
      <c r="N6341" s="294" t="str">
        <f t="shared" si="1194"/>
        <v/>
      </c>
      <c r="O6341" s="319"/>
      <c r="P6341" s="296" t="str">
        <f t="shared" si="1195"/>
        <v/>
      </c>
      <c r="Q6341" s="552"/>
      <c r="R6341" s="551"/>
      <c r="S6341" s="291"/>
      <c r="T6341" t="str">
        <f t="shared" si="1196"/>
        <v>-</v>
      </c>
      <c r="U6341" s="560">
        <f t="shared" si="1197"/>
        <v>0</v>
      </c>
      <c r="V6341" s="560">
        <f t="shared" si="1198"/>
        <v>0</v>
      </c>
      <c r="W6341" s="560">
        <f t="shared" si="1199"/>
        <v>0</v>
      </c>
    </row>
    <row r="6342" spans="1:23" ht="21" customHeight="1">
      <c r="A6342" s="316" t="str">
        <f t="shared" si="1190"/>
        <v/>
      </c>
      <c r="B6342" s="316" t="str">
        <f t="shared" si="1191"/>
        <v/>
      </c>
      <c r="C6342" s="316" t="str">
        <f>IF(AND(F6342&lt;&gt;"",G6342&lt;&gt;""),COUNT($C$32:C6341)+1,"")</f>
        <v/>
      </c>
      <c r="D6342" s="292" t="str">
        <f t="shared" si="1192"/>
        <v/>
      </c>
      <c r="E6342" s="292" t="str">
        <f t="shared" si="1193"/>
        <v/>
      </c>
      <c r="F6342" s="316"/>
      <c r="G6342" s="316"/>
      <c r="H6342" s="317"/>
      <c r="I6342" s="316" t="s">
        <v>445</v>
      </c>
      <c r="J6342" s="318"/>
      <c r="K6342" s="319"/>
      <c r="L6342" s="292" t="s">
        <v>446</v>
      </c>
      <c r="M6342" s="324"/>
      <c r="N6342" s="294" t="str">
        <f t="shared" si="1194"/>
        <v/>
      </c>
      <c r="O6342" s="319"/>
      <c r="P6342" s="296" t="str">
        <f t="shared" si="1195"/>
        <v/>
      </c>
      <c r="Q6342" s="552"/>
      <c r="R6342" s="551"/>
      <c r="S6342" s="291"/>
      <c r="T6342" t="str">
        <f t="shared" si="1196"/>
        <v>-</v>
      </c>
      <c r="U6342" s="560">
        <f t="shared" si="1197"/>
        <v>0</v>
      </c>
      <c r="V6342" s="560">
        <f t="shared" si="1198"/>
        <v>0</v>
      </c>
      <c r="W6342" s="560">
        <f t="shared" si="1199"/>
        <v>0</v>
      </c>
    </row>
    <row r="6343" spans="1:23" ht="21" customHeight="1">
      <c r="A6343" s="316" t="str">
        <f t="shared" si="1190"/>
        <v/>
      </c>
      <c r="B6343" s="316" t="str">
        <f t="shared" si="1191"/>
        <v/>
      </c>
      <c r="C6343" s="316" t="str">
        <f>IF(AND(F6343&lt;&gt;"",G6343&lt;&gt;""),COUNT($C$32:C6342)+1,"")</f>
        <v/>
      </c>
      <c r="D6343" s="292" t="str">
        <f t="shared" si="1192"/>
        <v/>
      </c>
      <c r="E6343" s="292" t="str">
        <f t="shared" si="1193"/>
        <v/>
      </c>
      <c r="F6343" s="316"/>
      <c r="G6343" s="316"/>
      <c r="H6343" s="317"/>
      <c r="I6343" s="316" t="s">
        <v>445</v>
      </c>
      <c r="J6343" s="318"/>
      <c r="K6343" s="319"/>
      <c r="L6343" s="292" t="s">
        <v>446</v>
      </c>
      <c r="M6343" s="324"/>
      <c r="N6343" s="294" t="str">
        <f t="shared" si="1194"/>
        <v/>
      </c>
      <c r="O6343" s="319"/>
      <c r="P6343" s="296" t="str">
        <f t="shared" si="1195"/>
        <v/>
      </c>
      <c r="Q6343" s="552"/>
      <c r="R6343" s="551"/>
      <c r="S6343" s="291"/>
      <c r="T6343" t="str">
        <f t="shared" si="1196"/>
        <v>-</v>
      </c>
      <c r="U6343" s="560">
        <f t="shared" si="1197"/>
        <v>0</v>
      </c>
      <c r="V6343" s="560">
        <f t="shared" si="1198"/>
        <v>0</v>
      </c>
      <c r="W6343" s="560">
        <f t="shared" si="1199"/>
        <v>0</v>
      </c>
    </row>
    <row r="6344" spans="1:23" ht="21" customHeight="1">
      <c r="A6344" s="316" t="str">
        <f t="shared" si="1190"/>
        <v/>
      </c>
      <c r="B6344" s="316" t="str">
        <f t="shared" si="1191"/>
        <v/>
      </c>
      <c r="C6344" s="316" t="str">
        <f>IF(AND(F6344&lt;&gt;"",G6344&lt;&gt;""),COUNT($C$32:C6343)+1,"")</f>
        <v/>
      </c>
      <c r="D6344" s="292" t="str">
        <f t="shared" si="1192"/>
        <v/>
      </c>
      <c r="E6344" s="292" t="str">
        <f t="shared" si="1193"/>
        <v/>
      </c>
      <c r="F6344" s="316"/>
      <c r="G6344" s="316"/>
      <c r="H6344" s="317"/>
      <c r="I6344" s="316" t="s">
        <v>445</v>
      </c>
      <c r="J6344" s="318"/>
      <c r="K6344" s="319"/>
      <c r="L6344" s="292" t="s">
        <v>446</v>
      </c>
      <c r="M6344" s="324"/>
      <c r="N6344" s="294" t="str">
        <f t="shared" si="1194"/>
        <v/>
      </c>
      <c r="O6344" s="319"/>
      <c r="P6344" s="296" t="str">
        <f t="shared" si="1195"/>
        <v/>
      </c>
      <c r="Q6344" s="552"/>
      <c r="R6344" s="551"/>
      <c r="S6344" s="291"/>
      <c r="T6344" t="str">
        <f t="shared" si="1196"/>
        <v>-</v>
      </c>
      <c r="U6344" s="560">
        <f t="shared" si="1197"/>
        <v>0</v>
      </c>
      <c r="V6344" s="560">
        <f t="shared" si="1198"/>
        <v>0</v>
      </c>
      <c r="W6344" s="560">
        <f t="shared" si="1199"/>
        <v>0</v>
      </c>
    </row>
    <row r="6345" spans="1:23" ht="21" customHeight="1">
      <c r="A6345" s="316" t="str">
        <f t="shared" si="1190"/>
        <v/>
      </c>
      <c r="B6345" s="316" t="str">
        <f t="shared" si="1191"/>
        <v/>
      </c>
      <c r="C6345" s="316" t="str">
        <f>IF(AND(F6345&lt;&gt;"",G6345&lt;&gt;""),COUNT($C$32:C6344)+1,"")</f>
        <v/>
      </c>
      <c r="D6345" s="292" t="str">
        <f t="shared" si="1192"/>
        <v/>
      </c>
      <c r="E6345" s="292" t="str">
        <f t="shared" si="1193"/>
        <v/>
      </c>
      <c r="F6345" s="316"/>
      <c r="G6345" s="316"/>
      <c r="H6345" s="317"/>
      <c r="I6345" s="316" t="s">
        <v>445</v>
      </c>
      <c r="J6345" s="318"/>
      <c r="K6345" s="319"/>
      <c r="L6345" s="292" t="s">
        <v>446</v>
      </c>
      <c r="M6345" s="324"/>
      <c r="N6345" s="294" t="str">
        <f t="shared" si="1194"/>
        <v/>
      </c>
      <c r="O6345" s="319"/>
      <c r="P6345" s="296" t="str">
        <f t="shared" si="1195"/>
        <v/>
      </c>
      <c r="Q6345" s="552"/>
      <c r="R6345" s="551"/>
      <c r="S6345" s="291"/>
      <c r="T6345" t="str">
        <f t="shared" si="1196"/>
        <v>-</v>
      </c>
      <c r="U6345" s="560">
        <f t="shared" si="1197"/>
        <v>0</v>
      </c>
      <c r="V6345" s="560">
        <f t="shared" si="1198"/>
        <v>0</v>
      </c>
      <c r="W6345" s="560">
        <f t="shared" si="1199"/>
        <v>0</v>
      </c>
    </row>
    <row r="6346" spans="1:23" ht="21" customHeight="1">
      <c r="A6346" s="316" t="str">
        <f t="shared" si="1190"/>
        <v/>
      </c>
      <c r="B6346" s="316" t="str">
        <f t="shared" si="1191"/>
        <v/>
      </c>
      <c r="C6346" s="316" t="str">
        <f>IF(AND(F6346&lt;&gt;"",G6346&lt;&gt;""),COUNT($C$32:C6345)+1,"")</f>
        <v/>
      </c>
      <c r="D6346" s="292" t="str">
        <f t="shared" si="1192"/>
        <v/>
      </c>
      <c r="E6346" s="292" t="str">
        <f t="shared" si="1193"/>
        <v/>
      </c>
      <c r="F6346" s="316"/>
      <c r="G6346" s="316"/>
      <c r="H6346" s="317"/>
      <c r="I6346" s="316" t="s">
        <v>445</v>
      </c>
      <c r="J6346" s="318"/>
      <c r="K6346" s="319"/>
      <c r="L6346" s="292" t="s">
        <v>446</v>
      </c>
      <c r="M6346" s="324"/>
      <c r="N6346" s="294" t="str">
        <f t="shared" si="1194"/>
        <v/>
      </c>
      <c r="O6346" s="319"/>
      <c r="P6346" s="296" t="str">
        <f t="shared" si="1195"/>
        <v/>
      </c>
      <c r="Q6346" s="552"/>
      <c r="R6346" s="551"/>
      <c r="S6346" s="291"/>
      <c r="T6346" t="str">
        <f t="shared" si="1196"/>
        <v>-</v>
      </c>
      <c r="U6346" s="560">
        <f t="shared" si="1197"/>
        <v>0</v>
      </c>
      <c r="V6346" s="560">
        <f t="shared" si="1198"/>
        <v>0</v>
      </c>
      <c r="W6346" s="560">
        <f t="shared" si="1199"/>
        <v>0</v>
      </c>
    </row>
    <row r="6347" spans="1:23" ht="21" customHeight="1">
      <c r="A6347" s="316" t="str">
        <f t="shared" si="1190"/>
        <v/>
      </c>
      <c r="B6347" s="316" t="str">
        <f t="shared" si="1191"/>
        <v/>
      </c>
      <c r="C6347" s="316" t="str">
        <f>IF(AND(F6347&lt;&gt;"",G6347&lt;&gt;""),COUNT($C$32:C6346)+1,"")</f>
        <v/>
      </c>
      <c r="D6347" s="292" t="str">
        <f t="shared" si="1192"/>
        <v/>
      </c>
      <c r="E6347" s="292" t="str">
        <f t="shared" si="1193"/>
        <v/>
      </c>
      <c r="F6347" s="316"/>
      <c r="G6347" s="316"/>
      <c r="H6347" s="317"/>
      <c r="I6347" s="316" t="s">
        <v>445</v>
      </c>
      <c r="J6347" s="318"/>
      <c r="K6347" s="319"/>
      <c r="L6347" s="292" t="s">
        <v>446</v>
      </c>
      <c r="M6347" s="324"/>
      <c r="N6347" s="294" t="str">
        <f t="shared" si="1194"/>
        <v/>
      </c>
      <c r="O6347" s="319"/>
      <c r="P6347" s="296" t="str">
        <f t="shared" si="1195"/>
        <v/>
      </c>
      <c r="Q6347" s="552"/>
      <c r="R6347" s="551"/>
      <c r="S6347" s="291"/>
      <c r="T6347" t="str">
        <f t="shared" si="1196"/>
        <v>-</v>
      </c>
      <c r="U6347" s="560">
        <f t="shared" si="1197"/>
        <v>0</v>
      </c>
      <c r="V6347" s="560">
        <f t="shared" si="1198"/>
        <v>0</v>
      </c>
      <c r="W6347" s="560">
        <f t="shared" si="1199"/>
        <v>0</v>
      </c>
    </row>
    <row r="6348" spans="1:23" ht="21" customHeight="1">
      <c r="A6348" s="316" t="str">
        <f t="shared" si="1190"/>
        <v/>
      </c>
      <c r="B6348" s="316" t="str">
        <f t="shared" si="1191"/>
        <v/>
      </c>
      <c r="C6348" s="316" t="str">
        <f>IF(AND(F6348&lt;&gt;"",G6348&lt;&gt;""),COUNT($C$32:C6347)+1,"")</f>
        <v/>
      </c>
      <c r="D6348" s="292" t="str">
        <f t="shared" si="1192"/>
        <v/>
      </c>
      <c r="E6348" s="292" t="str">
        <f t="shared" si="1193"/>
        <v/>
      </c>
      <c r="F6348" s="316"/>
      <c r="G6348" s="316"/>
      <c r="H6348" s="317"/>
      <c r="I6348" s="316" t="s">
        <v>445</v>
      </c>
      <c r="J6348" s="318"/>
      <c r="K6348" s="319"/>
      <c r="L6348" s="292" t="s">
        <v>446</v>
      </c>
      <c r="M6348" s="324"/>
      <c r="N6348" s="294" t="str">
        <f t="shared" si="1194"/>
        <v/>
      </c>
      <c r="O6348" s="319"/>
      <c r="P6348" s="296" t="str">
        <f t="shared" si="1195"/>
        <v/>
      </c>
      <c r="Q6348" s="552"/>
      <c r="R6348" s="551"/>
      <c r="S6348" s="291"/>
      <c r="T6348" t="str">
        <f t="shared" si="1196"/>
        <v>-</v>
      </c>
      <c r="U6348" s="560">
        <f t="shared" si="1197"/>
        <v>0</v>
      </c>
      <c r="V6348" s="560">
        <f t="shared" si="1198"/>
        <v>0</v>
      </c>
      <c r="W6348" s="560">
        <f t="shared" si="1199"/>
        <v>0</v>
      </c>
    </row>
    <row r="6349" spans="1:23" ht="21" customHeight="1">
      <c r="A6349" s="316" t="str">
        <f t="shared" si="1190"/>
        <v/>
      </c>
      <c r="B6349" s="316" t="str">
        <f t="shared" si="1191"/>
        <v/>
      </c>
      <c r="C6349" s="316" t="str">
        <f>IF(AND(F6349&lt;&gt;"",G6349&lt;&gt;""),COUNT($C$32:C6348)+1,"")</f>
        <v/>
      </c>
      <c r="D6349" s="292" t="str">
        <f t="shared" si="1192"/>
        <v/>
      </c>
      <c r="E6349" s="292" t="str">
        <f t="shared" si="1193"/>
        <v/>
      </c>
      <c r="F6349" s="316"/>
      <c r="G6349" s="316"/>
      <c r="H6349" s="317"/>
      <c r="I6349" s="316" t="s">
        <v>445</v>
      </c>
      <c r="J6349" s="318"/>
      <c r="K6349" s="319"/>
      <c r="L6349" s="292" t="s">
        <v>446</v>
      </c>
      <c r="M6349" s="324"/>
      <c r="N6349" s="294" t="str">
        <f t="shared" si="1194"/>
        <v/>
      </c>
      <c r="O6349" s="319"/>
      <c r="P6349" s="296" t="str">
        <f t="shared" si="1195"/>
        <v/>
      </c>
      <c r="Q6349" s="552"/>
      <c r="R6349" s="551"/>
      <c r="S6349" s="291"/>
      <c r="T6349" t="str">
        <f t="shared" si="1196"/>
        <v>-</v>
      </c>
      <c r="U6349" s="560">
        <f t="shared" si="1197"/>
        <v>0</v>
      </c>
      <c r="V6349" s="560">
        <f t="shared" si="1198"/>
        <v>0</v>
      </c>
      <c r="W6349" s="560">
        <f t="shared" si="1199"/>
        <v>0</v>
      </c>
    </row>
    <row r="6350" spans="1:23" ht="21" customHeight="1">
      <c r="A6350" s="316" t="str">
        <f t="shared" si="1190"/>
        <v/>
      </c>
      <c r="B6350" s="316" t="str">
        <f t="shared" si="1191"/>
        <v/>
      </c>
      <c r="C6350" s="316" t="str">
        <f>IF(AND(F6350&lt;&gt;"",G6350&lt;&gt;""),COUNT($C$32:C6349)+1,"")</f>
        <v/>
      </c>
      <c r="D6350" s="292" t="str">
        <f t="shared" si="1192"/>
        <v/>
      </c>
      <c r="E6350" s="292" t="str">
        <f t="shared" si="1193"/>
        <v/>
      </c>
      <c r="F6350" s="316"/>
      <c r="G6350" s="316"/>
      <c r="H6350" s="317"/>
      <c r="I6350" s="316" t="s">
        <v>445</v>
      </c>
      <c r="J6350" s="318"/>
      <c r="K6350" s="319"/>
      <c r="L6350" s="292" t="s">
        <v>446</v>
      </c>
      <c r="M6350" s="324"/>
      <c r="N6350" s="294" t="str">
        <f t="shared" si="1194"/>
        <v/>
      </c>
      <c r="O6350" s="319"/>
      <c r="P6350" s="296" t="str">
        <f t="shared" si="1195"/>
        <v/>
      </c>
      <c r="Q6350" s="552"/>
      <c r="R6350" s="551"/>
      <c r="S6350" s="291"/>
      <c r="T6350" t="str">
        <f t="shared" si="1196"/>
        <v>-</v>
      </c>
      <c r="U6350" s="560">
        <f t="shared" si="1197"/>
        <v>0</v>
      </c>
      <c r="V6350" s="560">
        <f t="shared" si="1198"/>
        <v>0</v>
      </c>
      <c r="W6350" s="560">
        <f t="shared" si="1199"/>
        <v>0</v>
      </c>
    </row>
    <row r="6351" spans="1:23" ht="21" customHeight="1">
      <c r="A6351" s="316" t="str">
        <f t="shared" si="1190"/>
        <v/>
      </c>
      <c r="B6351" s="316" t="str">
        <f t="shared" si="1191"/>
        <v/>
      </c>
      <c r="C6351" s="316" t="str">
        <f>IF(AND(F6351&lt;&gt;"",G6351&lt;&gt;""),COUNT($C$32:C6350)+1,"")</f>
        <v/>
      </c>
      <c r="D6351" s="292" t="str">
        <f t="shared" si="1192"/>
        <v/>
      </c>
      <c r="E6351" s="292" t="str">
        <f t="shared" si="1193"/>
        <v/>
      </c>
      <c r="F6351" s="316"/>
      <c r="G6351" s="316"/>
      <c r="H6351" s="317"/>
      <c r="I6351" s="316" t="s">
        <v>445</v>
      </c>
      <c r="J6351" s="318"/>
      <c r="K6351" s="319"/>
      <c r="L6351" s="292" t="s">
        <v>446</v>
      </c>
      <c r="M6351" s="324"/>
      <c r="N6351" s="294" t="str">
        <f t="shared" si="1194"/>
        <v/>
      </c>
      <c r="O6351" s="319"/>
      <c r="P6351" s="296" t="str">
        <f t="shared" si="1195"/>
        <v/>
      </c>
      <c r="Q6351" s="552"/>
      <c r="R6351" s="551"/>
      <c r="S6351" s="291"/>
      <c r="T6351" t="str">
        <f t="shared" si="1196"/>
        <v>-</v>
      </c>
      <c r="U6351" s="560">
        <f t="shared" si="1197"/>
        <v>0</v>
      </c>
      <c r="V6351" s="560">
        <f t="shared" si="1198"/>
        <v>0</v>
      </c>
      <c r="W6351" s="560">
        <f t="shared" si="1199"/>
        <v>0</v>
      </c>
    </row>
    <row r="6352" spans="1:23" ht="21" customHeight="1">
      <c r="A6352" s="316" t="str">
        <f t="shared" si="1190"/>
        <v/>
      </c>
      <c r="B6352" s="316" t="str">
        <f t="shared" si="1191"/>
        <v/>
      </c>
      <c r="C6352" s="316" t="str">
        <f>IF(AND(F6352&lt;&gt;"",G6352&lt;&gt;""),COUNT($C$32:C6351)+1,"")</f>
        <v/>
      </c>
      <c r="D6352" s="292" t="str">
        <f t="shared" si="1192"/>
        <v/>
      </c>
      <c r="E6352" s="292" t="str">
        <f t="shared" si="1193"/>
        <v/>
      </c>
      <c r="F6352" s="316"/>
      <c r="G6352" s="316"/>
      <c r="H6352" s="317"/>
      <c r="I6352" s="316" t="s">
        <v>445</v>
      </c>
      <c r="J6352" s="318"/>
      <c r="K6352" s="319"/>
      <c r="L6352" s="292" t="s">
        <v>446</v>
      </c>
      <c r="M6352" s="324"/>
      <c r="N6352" s="294" t="str">
        <f t="shared" si="1194"/>
        <v/>
      </c>
      <c r="O6352" s="319"/>
      <c r="P6352" s="296" t="str">
        <f t="shared" si="1195"/>
        <v/>
      </c>
      <c r="Q6352" s="552"/>
      <c r="R6352" s="551"/>
      <c r="S6352" s="291"/>
      <c r="T6352" t="str">
        <f t="shared" si="1196"/>
        <v>-</v>
      </c>
      <c r="U6352" s="560">
        <f t="shared" si="1197"/>
        <v>0</v>
      </c>
      <c r="V6352" s="560">
        <f t="shared" si="1198"/>
        <v>0</v>
      </c>
      <c r="W6352" s="560">
        <f t="shared" si="1199"/>
        <v>0</v>
      </c>
    </row>
    <row r="6353" spans="1:23" ht="21" customHeight="1">
      <c r="A6353" s="316" t="str">
        <f t="shared" si="1190"/>
        <v/>
      </c>
      <c r="B6353" s="316" t="str">
        <f t="shared" si="1191"/>
        <v/>
      </c>
      <c r="C6353" s="316" t="str">
        <f>IF(AND(F6353&lt;&gt;"",G6353&lt;&gt;""),COUNT($C$32:C6352)+1,"")</f>
        <v/>
      </c>
      <c r="D6353" s="292" t="str">
        <f t="shared" si="1192"/>
        <v/>
      </c>
      <c r="E6353" s="292" t="str">
        <f t="shared" si="1193"/>
        <v/>
      </c>
      <c r="F6353" s="316"/>
      <c r="G6353" s="316"/>
      <c r="H6353" s="317"/>
      <c r="I6353" s="316" t="s">
        <v>445</v>
      </c>
      <c r="J6353" s="318"/>
      <c r="K6353" s="319"/>
      <c r="L6353" s="292" t="s">
        <v>446</v>
      </c>
      <c r="M6353" s="324"/>
      <c r="N6353" s="294" t="str">
        <f t="shared" si="1194"/>
        <v/>
      </c>
      <c r="O6353" s="319"/>
      <c r="P6353" s="296" t="str">
        <f t="shared" si="1195"/>
        <v/>
      </c>
      <c r="Q6353" s="552"/>
      <c r="R6353" s="551"/>
      <c r="S6353" s="291"/>
      <c r="T6353" t="str">
        <f t="shared" si="1196"/>
        <v>-</v>
      </c>
      <c r="U6353" s="560">
        <f t="shared" si="1197"/>
        <v>0</v>
      </c>
      <c r="V6353" s="560">
        <f t="shared" si="1198"/>
        <v>0</v>
      </c>
      <c r="W6353" s="560">
        <f t="shared" si="1199"/>
        <v>0</v>
      </c>
    </row>
    <row r="6354" spans="1:23" ht="21" customHeight="1">
      <c r="A6354" s="316" t="str">
        <f t="shared" si="1190"/>
        <v/>
      </c>
      <c r="B6354" s="316" t="str">
        <f t="shared" si="1191"/>
        <v/>
      </c>
      <c r="C6354" s="316" t="str">
        <f>IF(AND(F6354&lt;&gt;"",G6354&lt;&gt;""),COUNT($C$32:C6353)+1,"")</f>
        <v/>
      </c>
      <c r="D6354" s="292" t="str">
        <f t="shared" si="1192"/>
        <v/>
      </c>
      <c r="E6354" s="292" t="str">
        <f t="shared" si="1193"/>
        <v/>
      </c>
      <c r="F6354" s="316"/>
      <c r="G6354" s="316"/>
      <c r="H6354" s="317"/>
      <c r="I6354" s="316" t="s">
        <v>445</v>
      </c>
      <c r="J6354" s="318"/>
      <c r="K6354" s="319"/>
      <c r="L6354" s="292" t="s">
        <v>446</v>
      </c>
      <c r="M6354" s="324"/>
      <c r="N6354" s="294" t="str">
        <f t="shared" si="1194"/>
        <v/>
      </c>
      <c r="O6354" s="319"/>
      <c r="P6354" s="296" t="str">
        <f t="shared" si="1195"/>
        <v/>
      </c>
      <c r="Q6354" s="552"/>
      <c r="R6354" s="551"/>
      <c r="S6354" s="291"/>
      <c r="T6354" t="str">
        <f t="shared" si="1196"/>
        <v>-</v>
      </c>
      <c r="U6354" s="560">
        <f t="shared" si="1197"/>
        <v>0</v>
      </c>
      <c r="V6354" s="560">
        <f t="shared" si="1198"/>
        <v>0</v>
      </c>
      <c r="W6354" s="560">
        <f t="shared" si="1199"/>
        <v>0</v>
      </c>
    </row>
    <row r="6355" spans="1:23" ht="21" customHeight="1">
      <c r="A6355" s="316" t="str">
        <f t="shared" si="1190"/>
        <v/>
      </c>
      <c r="B6355" s="316" t="str">
        <f t="shared" si="1191"/>
        <v/>
      </c>
      <c r="C6355" s="316" t="str">
        <f>IF(AND(F6355&lt;&gt;"",G6355&lt;&gt;""),COUNT($C$32:C6354)+1,"")</f>
        <v/>
      </c>
      <c r="D6355" s="292" t="str">
        <f t="shared" si="1192"/>
        <v/>
      </c>
      <c r="E6355" s="292" t="str">
        <f t="shared" si="1193"/>
        <v/>
      </c>
      <c r="F6355" s="316"/>
      <c r="G6355" s="316"/>
      <c r="H6355" s="317"/>
      <c r="I6355" s="316" t="s">
        <v>445</v>
      </c>
      <c r="J6355" s="318"/>
      <c r="K6355" s="319"/>
      <c r="L6355" s="292" t="s">
        <v>446</v>
      </c>
      <c r="M6355" s="324"/>
      <c r="N6355" s="294" t="str">
        <f t="shared" si="1194"/>
        <v/>
      </c>
      <c r="O6355" s="319"/>
      <c r="P6355" s="296" t="str">
        <f t="shared" si="1195"/>
        <v/>
      </c>
      <c r="Q6355" s="552"/>
      <c r="R6355" s="551"/>
      <c r="S6355" s="291"/>
      <c r="T6355" t="str">
        <f t="shared" si="1196"/>
        <v>-</v>
      </c>
      <c r="U6355" s="560">
        <f t="shared" si="1197"/>
        <v>0</v>
      </c>
      <c r="V6355" s="560">
        <f t="shared" si="1198"/>
        <v>0</v>
      </c>
      <c r="W6355" s="560">
        <f t="shared" si="1199"/>
        <v>0</v>
      </c>
    </row>
    <row r="6356" spans="1:23" ht="21" customHeight="1">
      <c r="A6356" s="316" t="str">
        <f t="shared" si="1190"/>
        <v/>
      </c>
      <c r="B6356" s="316" t="str">
        <f t="shared" si="1191"/>
        <v/>
      </c>
      <c r="C6356" s="316" t="str">
        <f>IF(AND(F6356&lt;&gt;"",G6356&lt;&gt;""),COUNT($C$32:C6355)+1,"")</f>
        <v/>
      </c>
      <c r="D6356" s="292" t="str">
        <f t="shared" si="1192"/>
        <v/>
      </c>
      <c r="E6356" s="292" t="str">
        <f t="shared" si="1193"/>
        <v/>
      </c>
      <c r="F6356" s="316"/>
      <c r="G6356" s="316"/>
      <c r="H6356" s="317"/>
      <c r="I6356" s="316" t="s">
        <v>445</v>
      </c>
      <c r="J6356" s="318"/>
      <c r="K6356" s="319"/>
      <c r="L6356" s="292" t="s">
        <v>446</v>
      </c>
      <c r="M6356" s="324"/>
      <c r="N6356" s="294" t="str">
        <f t="shared" si="1194"/>
        <v/>
      </c>
      <c r="O6356" s="319"/>
      <c r="P6356" s="296" t="str">
        <f t="shared" si="1195"/>
        <v/>
      </c>
      <c r="Q6356" s="552"/>
      <c r="R6356" s="551"/>
      <c r="S6356" s="291"/>
      <c r="T6356" t="str">
        <f t="shared" si="1196"/>
        <v>-</v>
      </c>
      <c r="U6356" s="560">
        <f t="shared" si="1197"/>
        <v>0</v>
      </c>
      <c r="V6356" s="560">
        <f t="shared" si="1198"/>
        <v>0</v>
      </c>
      <c r="W6356" s="560">
        <f t="shared" si="1199"/>
        <v>0</v>
      </c>
    </row>
    <row r="6357" spans="1:23" ht="21" customHeight="1">
      <c r="A6357" s="316" t="str">
        <f t="shared" si="1190"/>
        <v/>
      </c>
      <c r="B6357" s="316" t="str">
        <f t="shared" si="1191"/>
        <v/>
      </c>
      <c r="C6357" s="316" t="str">
        <f>IF(AND(F6357&lt;&gt;"",G6357&lt;&gt;""),COUNT($C$32:C6356)+1,"")</f>
        <v/>
      </c>
      <c r="D6357" s="292" t="str">
        <f t="shared" si="1192"/>
        <v/>
      </c>
      <c r="E6357" s="292" t="str">
        <f t="shared" si="1193"/>
        <v/>
      </c>
      <c r="F6357" s="316"/>
      <c r="G6357" s="316"/>
      <c r="H6357" s="317"/>
      <c r="I6357" s="316" t="s">
        <v>445</v>
      </c>
      <c r="J6357" s="318"/>
      <c r="K6357" s="319"/>
      <c r="L6357" s="292" t="s">
        <v>446</v>
      </c>
      <c r="M6357" s="324"/>
      <c r="N6357" s="294" t="str">
        <f t="shared" si="1194"/>
        <v/>
      </c>
      <c r="O6357" s="319"/>
      <c r="P6357" s="296" t="str">
        <f t="shared" si="1195"/>
        <v/>
      </c>
      <c r="Q6357" s="552"/>
      <c r="R6357" s="551"/>
      <c r="S6357" s="291"/>
      <c r="T6357" t="str">
        <f t="shared" si="1196"/>
        <v>-</v>
      </c>
      <c r="U6357" s="560">
        <f t="shared" si="1197"/>
        <v>0</v>
      </c>
      <c r="V6357" s="560">
        <f t="shared" si="1198"/>
        <v>0</v>
      </c>
      <c r="W6357" s="560">
        <f t="shared" si="1199"/>
        <v>0</v>
      </c>
    </row>
    <row r="6358" spans="1:23" ht="21" customHeight="1">
      <c r="A6358" s="316" t="str">
        <f t="shared" si="1190"/>
        <v/>
      </c>
      <c r="B6358" s="316" t="str">
        <f t="shared" si="1191"/>
        <v/>
      </c>
      <c r="C6358" s="316" t="str">
        <f>IF(AND(F6358&lt;&gt;"",G6358&lt;&gt;""),COUNT($C$32:C6357)+1,"")</f>
        <v/>
      </c>
      <c r="D6358" s="292" t="str">
        <f t="shared" si="1192"/>
        <v/>
      </c>
      <c r="E6358" s="292" t="str">
        <f t="shared" si="1193"/>
        <v/>
      </c>
      <c r="F6358" s="316"/>
      <c r="G6358" s="316"/>
      <c r="H6358" s="317"/>
      <c r="I6358" s="316" t="s">
        <v>445</v>
      </c>
      <c r="J6358" s="318"/>
      <c r="K6358" s="319"/>
      <c r="L6358" s="292" t="s">
        <v>446</v>
      </c>
      <c r="M6358" s="324"/>
      <c r="N6358" s="294" t="str">
        <f t="shared" si="1194"/>
        <v/>
      </c>
      <c r="O6358" s="319"/>
      <c r="P6358" s="296" t="str">
        <f t="shared" si="1195"/>
        <v/>
      </c>
      <c r="Q6358" s="552"/>
      <c r="R6358" s="551"/>
      <c r="S6358" s="291"/>
      <c r="T6358" t="str">
        <f t="shared" si="1196"/>
        <v>-</v>
      </c>
      <c r="U6358" s="560">
        <f t="shared" si="1197"/>
        <v>0</v>
      </c>
      <c r="V6358" s="560">
        <f t="shared" si="1198"/>
        <v>0</v>
      </c>
      <c r="W6358" s="560">
        <f t="shared" si="1199"/>
        <v>0</v>
      </c>
    </row>
    <row r="6359" spans="1:23" ht="21" customHeight="1">
      <c r="A6359" s="316" t="str">
        <f t="shared" si="1190"/>
        <v/>
      </c>
      <c r="B6359" s="316" t="str">
        <f t="shared" si="1191"/>
        <v/>
      </c>
      <c r="C6359" s="316" t="str">
        <f>IF(AND(F6359&lt;&gt;"",G6359&lt;&gt;""),COUNT($C$32:C6358)+1,"")</f>
        <v/>
      </c>
      <c r="D6359" s="292" t="str">
        <f t="shared" si="1192"/>
        <v/>
      </c>
      <c r="E6359" s="292" t="str">
        <f t="shared" si="1193"/>
        <v/>
      </c>
      <c r="F6359" s="316"/>
      <c r="G6359" s="316"/>
      <c r="H6359" s="317"/>
      <c r="I6359" s="316" t="s">
        <v>445</v>
      </c>
      <c r="J6359" s="318"/>
      <c r="K6359" s="319"/>
      <c r="L6359" s="292" t="s">
        <v>446</v>
      </c>
      <c r="M6359" s="324"/>
      <c r="N6359" s="294" t="str">
        <f t="shared" si="1194"/>
        <v/>
      </c>
      <c r="O6359" s="319"/>
      <c r="P6359" s="296" t="str">
        <f t="shared" si="1195"/>
        <v/>
      </c>
      <c r="Q6359" s="552"/>
      <c r="R6359" s="551"/>
      <c r="S6359" s="291"/>
      <c r="T6359" t="str">
        <f t="shared" si="1196"/>
        <v>-</v>
      </c>
      <c r="U6359" s="560">
        <f t="shared" si="1197"/>
        <v>0</v>
      </c>
      <c r="V6359" s="560">
        <f t="shared" si="1198"/>
        <v>0</v>
      </c>
      <c r="W6359" s="560">
        <f t="shared" si="1199"/>
        <v>0</v>
      </c>
    </row>
    <row r="6360" spans="1:23" ht="21" customHeight="1">
      <c r="A6360" s="316" t="str">
        <f t="shared" si="1190"/>
        <v/>
      </c>
      <c r="B6360" s="316" t="str">
        <f t="shared" si="1191"/>
        <v/>
      </c>
      <c r="C6360" s="316" t="str">
        <f>IF(AND(F6360&lt;&gt;"",G6360&lt;&gt;""),COUNT($C$32:C6359)+1,"")</f>
        <v/>
      </c>
      <c r="D6360" s="292" t="str">
        <f t="shared" si="1192"/>
        <v/>
      </c>
      <c r="E6360" s="292" t="str">
        <f t="shared" si="1193"/>
        <v/>
      </c>
      <c r="F6360" s="316"/>
      <c r="G6360" s="316"/>
      <c r="H6360" s="317"/>
      <c r="I6360" s="316" t="s">
        <v>445</v>
      </c>
      <c r="J6360" s="318"/>
      <c r="K6360" s="319"/>
      <c r="L6360" s="292" t="s">
        <v>446</v>
      </c>
      <c r="M6360" s="324"/>
      <c r="N6360" s="294" t="str">
        <f t="shared" si="1194"/>
        <v/>
      </c>
      <c r="O6360" s="319"/>
      <c r="P6360" s="296" t="str">
        <f t="shared" si="1195"/>
        <v/>
      </c>
      <c r="Q6360" s="552"/>
      <c r="R6360" s="551"/>
      <c r="S6360" s="291"/>
      <c r="T6360" t="str">
        <f t="shared" si="1196"/>
        <v>-</v>
      </c>
      <c r="U6360" s="560">
        <f t="shared" si="1197"/>
        <v>0</v>
      </c>
      <c r="V6360" s="560">
        <f t="shared" si="1198"/>
        <v>0</v>
      </c>
      <c r="W6360" s="560">
        <f t="shared" si="1199"/>
        <v>0</v>
      </c>
    </row>
    <row r="6361" spans="1:23" ht="21" customHeight="1">
      <c r="A6361" s="316" t="str">
        <f t="shared" si="1190"/>
        <v/>
      </c>
      <c r="B6361" s="316" t="str">
        <f t="shared" si="1191"/>
        <v/>
      </c>
      <c r="C6361" s="316" t="str">
        <f>IF(AND(F6361&lt;&gt;"",G6361&lt;&gt;""),COUNT($C$32:C6360)+1,"")</f>
        <v/>
      </c>
      <c r="D6361" s="292" t="str">
        <f t="shared" si="1192"/>
        <v/>
      </c>
      <c r="E6361" s="292" t="str">
        <f t="shared" si="1193"/>
        <v/>
      </c>
      <c r="F6361" s="316"/>
      <c r="G6361" s="316"/>
      <c r="H6361" s="317"/>
      <c r="I6361" s="316" t="s">
        <v>445</v>
      </c>
      <c r="J6361" s="318"/>
      <c r="K6361" s="319"/>
      <c r="L6361" s="292" t="s">
        <v>446</v>
      </c>
      <c r="M6361" s="324"/>
      <c r="N6361" s="294" t="str">
        <f t="shared" si="1194"/>
        <v/>
      </c>
      <c r="O6361" s="319"/>
      <c r="P6361" s="296" t="str">
        <f t="shared" si="1195"/>
        <v/>
      </c>
      <c r="Q6361" s="552"/>
      <c r="R6361" s="551"/>
      <c r="S6361" s="291"/>
      <c r="T6361" t="str">
        <f t="shared" si="1196"/>
        <v>-</v>
      </c>
      <c r="U6361" s="560">
        <f t="shared" si="1197"/>
        <v>0</v>
      </c>
      <c r="V6361" s="560">
        <f t="shared" si="1198"/>
        <v>0</v>
      </c>
      <c r="W6361" s="560">
        <f t="shared" si="1199"/>
        <v>0</v>
      </c>
    </row>
    <row r="6362" spans="1:23" ht="21" customHeight="1">
      <c r="A6362" s="316" t="str">
        <f t="shared" si="1190"/>
        <v/>
      </c>
      <c r="B6362" s="316" t="str">
        <f t="shared" si="1191"/>
        <v/>
      </c>
      <c r="C6362" s="316" t="str">
        <f>IF(AND(F6362&lt;&gt;"",G6362&lt;&gt;""),COUNT($C$32:C6361)+1,"")</f>
        <v/>
      </c>
      <c r="D6362" s="292" t="str">
        <f t="shared" si="1192"/>
        <v/>
      </c>
      <c r="E6362" s="292" t="str">
        <f t="shared" si="1193"/>
        <v/>
      </c>
      <c r="F6362" s="316"/>
      <c r="G6362" s="316"/>
      <c r="H6362" s="317"/>
      <c r="I6362" s="316" t="s">
        <v>445</v>
      </c>
      <c r="J6362" s="318"/>
      <c r="K6362" s="319"/>
      <c r="L6362" s="292" t="s">
        <v>446</v>
      </c>
      <c r="M6362" s="324"/>
      <c r="N6362" s="294" t="str">
        <f t="shared" si="1194"/>
        <v/>
      </c>
      <c r="O6362" s="319"/>
      <c r="P6362" s="296" t="str">
        <f t="shared" si="1195"/>
        <v/>
      </c>
      <c r="Q6362" s="552"/>
      <c r="R6362" s="551"/>
      <c r="S6362" s="291"/>
      <c r="T6362" t="str">
        <f t="shared" si="1196"/>
        <v>-</v>
      </c>
      <c r="U6362" s="560">
        <f t="shared" si="1197"/>
        <v>0</v>
      </c>
      <c r="V6362" s="560">
        <f t="shared" si="1198"/>
        <v>0</v>
      </c>
      <c r="W6362" s="560">
        <f t="shared" si="1199"/>
        <v>0</v>
      </c>
    </row>
    <row r="6363" spans="1:23" ht="21" customHeight="1">
      <c r="A6363" s="316" t="str">
        <f t="shared" si="1190"/>
        <v/>
      </c>
      <c r="B6363" s="316" t="str">
        <f t="shared" si="1191"/>
        <v/>
      </c>
      <c r="C6363" s="316" t="str">
        <f>IF(AND(F6363&lt;&gt;"",G6363&lt;&gt;""),COUNT($C$32:C6362)+1,"")</f>
        <v/>
      </c>
      <c r="D6363" s="292" t="str">
        <f t="shared" si="1192"/>
        <v/>
      </c>
      <c r="E6363" s="292" t="str">
        <f t="shared" si="1193"/>
        <v/>
      </c>
      <c r="F6363" s="316"/>
      <c r="G6363" s="316"/>
      <c r="H6363" s="317"/>
      <c r="I6363" s="316" t="s">
        <v>445</v>
      </c>
      <c r="J6363" s="318"/>
      <c r="K6363" s="319"/>
      <c r="L6363" s="292" t="s">
        <v>446</v>
      </c>
      <c r="M6363" s="324"/>
      <c r="N6363" s="294" t="str">
        <f t="shared" si="1194"/>
        <v/>
      </c>
      <c r="O6363" s="319"/>
      <c r="P6363" s="296" t="str">
        <f t="shared" si="1195"/>
        <v/>
      </c>
      <c r="Q6363" s="552"/>
      <c r="R6363" s="551"/>
      <c r="S6363" s="291"/>
      <c r="T6363" t="str">
        <f t="shared" si="1196"/>
        <v>-</v>
      </c>
      <c r="U6363" s="560">
        <f t="shared" si="1197"/>
        <v>0</v>
      </c>
      <c r="V6363" s="560">
        <f t="shared" si="1198"/>
        <v>0</v>
      </c>
      <c r="W6363" s="560">
        <f t="shared" si="1199"/>
        <v>0</v>
      </c>
    </row>
    <row r="6364" spans="1:23" ht="21" customHeight="1">
      <c r="A6364" s="316" t="str">
        <f t="shared" si="1190"/>
        <v/>
      </c>
      <c r="B6364" s="316" t="str">
        <f t="shared" si="1191"/>
        <v/>
      </c>
      <c r="C6364" s="316" t="str">
        <f>IF(AND(F6364&lt;&gt;"",G6364&lt;&gt;""),COUNT($C$32:C6363)+1,"")</f>
        <v/>
      </c>
      <c r="D6364" s="292" t="str">
        <f t="shared" si="1192"/>
        <v/>
      </c>
      <c r="E6364" s="292" t="str">
        <f t="shared" si="1193"/>
        <v/>
      </c>
      <c r="F6364" s="316"/>
      <c r="G6364" s="316"/>
      <c r="H6364" s="317"/>
      <c r="I6364" s="316" t="s">
        <v>445</v>
      </c>
      <c r="J6364" s="318"/>
      <c r="K6364" s="319"/>
      <c r="L6364" s="292" t="s">
        <v>446</v>
      </c>
      <c r="M6364" s="324"/>
      <c r="N6364" s="294" t="str">
        <f t="shared" si="1194"/>
        <v/>
      </c>
      <c r="O6364" s="319"/>
      <c r="P6364" s="296" t="str">
        <f t="shared" si="1195"/>
        <v/>
      </c>
      <c r="Q6364" s="552"/>
      <c r="R6364" s="551"/>
      <c r="S6364" s="291"/>
      <c r="T6364" t="str">
        <f t="shared" si="1196"/>
        <v>-</v>
      </c>
      <c r="U6364" s="560">
        <f t="shared" si="1197"/>
        <v>0</v>
      </c>
      <c r="V6364" s="560">
        <f t="shared" si="1198"/>
        <v>0</v>
      </c>
      <c r="W6364" s="560">
        <f t="shared" si="1199"/>
        <v>0</v>
      </c>
    </row>
    <row r="6365" spans="1:23" ht="21" customHeight="1">
      <c r="A6365" s="316" t="str">
        <f t="shared" si="1190"/>
        <v/>
      </c>
      <c r="B6365" s="316" t="str">
        <f t="shared" si="1191"/>
        <v/>
      </c>
      <c r="C6365" s="316" t="str">
        <f>IF(AND(F6365&lt;&gt;"",G6365&lt;&gt;""),COUNT($C$32:C6364)+1,"")</f>
        <v/>
      </c>
      <c r="D6365" s="292" t="str">
        <f t="shared" si="1192"/>
        <v/>
      </c>
      <c r="E6365" s="292" t="str">
        <f t="shared" si="1193"/>
        <v/>
      </c>
      <c r="F6365" s="316"/>
      <c r="G6365" s="316"/>
      <c r="H6365" s="317"/>
      <c r="I6365" s="316" t="s">
        <v>445</v>
      </c>
      <c r="J6365" s="318"/>
      <c r="K6365" s="319"/>
      <c r="L6365" s="292" t="s">
        <v>446</v>
      </c>
      <c r="M6365" s="324"/>
      <c r="N6365" s="294" t="str">
        <f t="shared" si="1194"/>
        <v/>
      </c>
      <c r="O6365" s="319"/>
      <c r="P6365" s="296" t="str">
        <f t="shared" si="1195"/>
        <v/>
      </c>
      <c r="Q6365" s="552"/>
      <c r="R6365" s="551"/>
      <c r="S6365" s="291"/>
      <c r="T6365" t="str">
        <f t="shared" si="1196"/>
        <v>-</v>
      </c>
      <c r="U6365" s="560">
        <f t="shared" si="1197"/>
        <v>0</v>
      </c>
      <c r="V6365" s="560">
        <f t="shared" si="1198"/>
        <v>0</v>
      </c>
      <c r="W6365" s="560">
        <f t="shared" si="1199"/>
        <v>0</v>
      </c>
    </row>
    <row r="6366" spans="1:23" ht="21" customHeight="1">
      <c r="A6366" s="316" t="str">
        <f t="shared" si="1190"/>
        <v/>
      </c>
      <c r="B6366" s="316" t="str">
        <f t="shared" si="1191"/>
        <v/>
      </c>
      <c r="C6366" s="316" t="str">
        <f>IF(AND(F6366&lt;&gt;"",G6366&lt;&gt;""),COUNT($C$32:C6365)+1,"")</f>
        <v/>
      </c>
      <c r="D6366" s="292" t="str">
        <f t="shared" si="1192"/>
        <v/>
      </c>
      <c r="E6366" s="292" t="str">
        <f t="shared" si="1193"/>
        <v/>
      </c>
      <c r="F6366" s="316"/>
      <c r="G6366" s="316"/>
      <c r="H6366" s="317"/>
      <c r="I6366" s="316" t="s">
        <v>445</v>
      </c>
      <c r="J6366" s="318"/>
      <c r="K6366" s="319"/>
      <c r="L6366" s="292" t="s">
        <v>446</v>
      </c>
      <c r="M6366" s="324"/>
      <c r="N6366" s="294" t="str">
        <f t="shared" si="1194"/>
        <v/>
      </c>
      <c r="O6366" s="319"/>
      <c r="P6366" s="296" t="str">
        <f t="shared" si="1195"/>
        <v/>
      </c>
      <c r="Q6366" s="552"/>
      <c r="R6366" s="551"/>
      <c r="S6366" s="291"/>
      <c r="T6366" t="str">
        <f t="shared" si="1196"/>
        <v>-</v>
      </c>
      <c r="U6366" s="560">
        <f t="shared" si="1197"/>
        <v>0</v>
      </c>
      <c r="V6366" s="560">
        <f t="shared" si="1198"/>
        <v>0</v>
      </c>
      <c r="W6366" s="560">
        <f t="shared" si="1199"/>
        <v>0</v>
      </c>
    </row>
    <row r="6367" spans="1:23" ht="21" customHeight="1">
      <c r="A6367" s="316" t="str">
        <f t="shared" si="1190"/>
        <v/>
      </c>
      <c r="B6367" s="316" t="str">
        <f t="shared" si="1191"/>
        <v/>
      </c>
      <c r="C6367" s="316" t="str">
        <f>IF(AND(F6367&lt;&gt;"",G6367&lt;&gt;""),COUNT($C$32:C6366)+1,"")</f>
        <v/>
      </c>
      <c r="D6367" s="292" t="str">
        <f t="shared" si="1192"/>
        <v/>
      </c>
      <c r="E6367" s="292" t="str">
        <f t="shared" si="1193"/>
        <v/>
      </c>
      <c r="F6367" s="316"/>
      <c r="G6367" s="316"/>
      <c r="H6367" s="317"/>
      <c r="I6367" s="316" t="s">
        <v>445</v>
      </c>
      <c r="J6367" s="318"/>
      <c r="K6367" s="319"/>
      <c r="L6367" s="292" t="s">
        <v>446</v>
      </c>
      <c r="M6367" s="324"/>
      <c r="N6367" s="294" t="str">
        <f t="shared" si="1194"/>
        <v/>
      </c>
      <c r="O6367" s="319"/>
      <c r="P6367" s="296" t="str">
        <f t="shared" si="1195"/>
        <v/>
      </c>
      <c r="Q6367" s="552"/>
      <c r="R6367" s="551"/>
      <c r="S6367" s="291"/>
      <c r="T6367" t="str">
        <f t="shared" si="1196"/>
        <v>-</v>
      </c>
      <c r="U6367" s="560">
        <f t="shared" si="1197"/>
        <v>0</v>
      </c>
      <c r="V6367" s="560">
        <f t="shared" si="1198"/>
        <v>0</v>
      </c>
      <c r="W6367" s="560">
        <f t="shared" si="1199"/>
        <v>0</v>
      </c>
    </row>
    <row r="6368" spans="1:23" ht="21" customHeight="1">
      <c r="A6368" s="316" t="str">
        <f t="shared" si="1190"/>
        <v/>
      </c>
      <c r="B6368" s="316" t="str">
        <f t="shared" si="1191"/>
        <v/>
      </c>
      <c r="C6368" s="316" t="str">
        <f>IF(AND(F6368&lt;&gt;"",G6368&lt;&gt;""),COUNT($C$32:C6367)+1,"")</f>
        <v/>
      </c>
      <c r="D6368" s="292" t="str">
        <f t="shared" si="1192"/>
        <v/>
      </c>
      <c r="E6368" s="292" t="str">
        <f t="shared" si="1193"/>
        <v/>
      </c>
      <c r="F6368" s="316"/>
      <c r="G6368" s="316"/>
      <c r="H6368" s="317"/>
      <c r="I6368" s="316" t="s">
        <v>445</v>
      </c>
      <c r="J6368" s="318"/>
      <c r="K6368" s="319"/>
      <c r="L6368" s="292" t="s">
        <v>446</v>
      </c>
      <c r="M6368" s="324"/>
      <c r="N6368" s="294" t="str">
        <f t="shared" si="1194"/>
        <v/>
      </c>
      <c r="O6368" s="319"/>
      <c r="P6368" s="296" t="str">
        <f t="shared" si="1195"/>
        <v/>
      </c>
      <c r="Q6368" s="552"/>
      <c r="R6368" s="551"/>
      <c r="S6368" s="291"/>
      <c r="T6368" t="str">
        <f t="shared" si="1196"/>
        <v>-</v>
      </c>
      <c r="U6368" s="560">
        <f t="shared" si="1197"/>
        <v>0</v>
      </c>
      <c r="V6368" s="560">
        <f t="shared" si="1198"/>
        <v>0</v>
      </c>
      <c r="W6368" s="560">
        <f t="shared" si="1199"/>
        <v>0</v>
      </c>
    </row>
    <row r="6369" spans="1:23" ht="21" customHeight="1">
      <c r="A6369" s="316" t="str">
        <f t="shared" si="1190"/>
        <v/>
      </c>
      <c r="B6369" s="316" t="str">
        <f t="shared" si="1191"/>
        <v/>
      </c>
      <c r="C6369" s="316" t="str">
        <f>IF(AND(F6369&lt;&gt;"",G6369&lt;&gt;""),COUNT($C$32:C6368)+1,"")</f>
        <v/>
      </c>
      <c r="D6369" s="292" t="str">
        <f t="shared" si="1192"/>
        <v/>
      </c>
      <c r="E6369" s="292" t="str">
        <f t="shared" si="1193"/>
        <v/>
      </c>
      <c r="F6369" s="316"/>
      <c r="G6369" s="316"/>
      <c r="H6369" s="317"/>
      <c r="I6369" s="316" t="s">
        <v>445</v>
      </c>
      <c r="J6369" s="318"/>
      <c r="K6369" s="319"/>
      <c r="L6369" s="292" t="s">
        <v>446</v>
      </c>
      <c r="M6369" s="324"/>
      <c r="N6369" s="294" t="str">
        <f t="shared" si="1194"/>
        <v/>
      </c>
      <c r="O6369" s="319"/>
      <c r="P6369" s="296" t="str">
        <f t="shared" si="1195"/>
        <v/>
      </c>
      <c r="Q6369" s="552"/>
      <c r="R6369" s="551"/>
      <c r="S6369" s="291"/>
      <c r="T6369" t="str">
        <f t="shared" si="1196"/>
        <v>-</v>
      </c>
      <c r="U6369" s="560">
        <f t="shared" si="1197"/>
        <v>0</v>
      </c>
      <c r="V6369" s="560">
        <f t="shared" si="1198"/>
        <v>0</v>
      </c>
      <c r="W6369" s="560">
        <f t="shared" si="1199"/>
        <v>0</v>
      </c>
    </row>
    <row r="6370" spans="1:23" ht="21" customHeight="1">
      <c r="A6370" s="316" t="str">
        <f t="shared" si="1190"/>
        <v/>
      </c>
      <c r="B6370" s="316" t="str">
        <f t="shared" si="1191"/>
        <v/>
      </c>
      <c r="C6370" s="316" t="str">
        <f>IF(AND(F6370&lt;&gt;"",G6370&lt;&gt;""),COUNT($C$32:C6369)+1,"")</f>
        <v/>
      </c>
      <c r="D6370" s="292" t="str">
        <f t="shared" si="1192"/>
        <v/>
      </c>
      <c r="E6370" s="292" t="str">
        <f t="shared" si="1193"/>
        <v/>
      </c>
      <c r="F6370" s="316"/>
      <c r="G6370" s="316"/>
      <c r="H6370" s="317"/>
      <c r="I6370" s="316" t="s">
        <v>445</v>
      </c>
      <c r="J6370" s="318"/>
      <c r="K6370" s="319"/>
      <c r="L6370" s="292" t="s">
        <v>446</v>
      </c>
      <c r="M6370" s="324"/>
      <c r="N6370" s="294" t="str">
        <f t="shared" si="1194"/>
        <v/>
      </c>
      <c r="O6370" s="319"/>
      <c r="P6370" s="296" t="str">
        <f t="shared" si="1195"/>
        <v/>
      </c>
      <c r="Q6370" s="552"/>
      <c r="R6370" s="551"/>
      <c r="S6370" s="291"/>
      <c r="T6370" t="str">
        <f t="shared" si="1196"/>
        <v>-</v>
      </c>
      <c r="U6370" s="560">
        <f t="shared" si="1197"/>
        <v>0</v>
      </c>
      <c r="V6370" s="560">
        <f t="shared" si="1198"/>
        <v>0</v>
      </c>
      <c r="W6370" s="560">
        <f t="shared" si="1199"/>
        <v>0</v>
      </c>
    </row>
    <row r="6371" spans="1:23" ht="21" customHeight="1">
      <c r="A6371" s="316" t="str">
        <f t="shared" si="1190"/>
        <v/>
      </c>
      <c r="B6371" s="316" t="str">
        <f t="shared" si="1191"/>
        <v/>
      </c>
      <c r="C6371" s="316" t="str">
        <f>IF(AND(F6371&lt;&gt;"",G6371&lt;&gt;""),COUNT($C$32:C6370)+1,"")</f>
        <v/>
      </c>
      <c r="D6371" s="292" t="str">
        <f t="shared" si="1192"/>
        <v/>
      </c>
      <c r="E6371" s="292" t="str">
        <f t="shared" si="1193"/>
        <v/>
      </c>
      <c r="F6371" s="316"/>
      <c r="G6371" s="316"/>
      <c r="H6371" s="317"/>
      <c r="I6371" s="316" t="s">
        <v>445</v>
      </c>
      <c r="J6371" s="318"/>
      <c r="K6371" s="319"/>
      <c r="L6371" s="292" t="s">
        <v>446</v>
      </c>
      <c r="M6371" s="324"/>
      <c r="N6371" s="294" t="str">
        <f t="shared" si="1194"/>
        <v/>
      </c>
      <c r="O6371" s="319"/>
      <c r="P6371" s="296" t="str">
        <f t="shared" si="1195"/>
        <v/>
      </c>
      <c r="Q6371" s="552"/>
      <c r="R6371" s="551"/>
      <c r="S6371" s="291"/>
      <c r="T6371" t="str">
        <f t="shared" si="1196"/>
        <v>-</v>
      </c>
      <c r="U6371" s="560">
        <f t="shared" si="1197"/>
        <v>0</v>
      </c>
      <c r="V6371" s="560">
        <f t="shared" si="1198"/>
        <v>0</v>
      </c>
      <c r="W6371" s="560">
        <f t="shared" si="1199"/>
        <v>0</v>
      </c>
    </row>
    <row r="6372" spans="1:23" ht="21" customHeight="1">
      <c r="A6372" s="316" t="str">
        <f t="shared" si="1190"/>
        <v/>
      </c>
      <c r="B6372" s="316" t="str">
        <f t="shared" si="1191"/>
        <v/>
      </c>
      <c r="C6372" s="316" t="str">
        <f>IF(AND(F6372&lt;&gt;"",G6372&lt;&gt;""),COUNT($C$32:C6371)+1,"")</f>
        <v/>
      </c>
      <c r="D6372" s="292" t="str">
        <f t="shared" si="1192"/>
        <v/>
      </c>
      <c r="E6372" s="292" t="str">
        <f t="shared" si="1193"/>
        <v/>
      </c>
      <c r="F6372" s="316"/>
      <c r="G6372" s="316"/>
      <c r="H6372" s="317"/>
      <c r="I6372" s="316" t="s">
        <v>445</v>
      </c>
      <c r="J6372" s="318"/>
      <c r="K6372" s="319"/>
      <c r="L6372" s="292" t="s">
        <v>446</v>
      </c>
      <c r="M6372" s="324"/>
      <c r="N6372" s="294" t="str">
        <f t="shared" si="1194"/>
        <v/>
      </c>
      <c r="O6372" s="319"/>
      <c r="P6372" s="296" t="str">
        <f t="shared" si="1195"/>
        <v/>
      </c>
      <c r="Q6372" s="552"/>
      <c r="R6372" s="551"/>
      <c r="S6372" s="291"/>
      <c r="T6372" t="str">
        <f t="shared" si="1196"/>
        <v>-</v>
      </c>
      <c r="U6372" s="560">
        <f t="shared" si="1197"/>
        <v>0</v>
      </c>
      <c r="V6372" s="560">
        <f t="shared" si="1198"/>
        <v>0</v>
      </c>
      <c r="W6372" s="560">
        <f t="shared" si="1199"/>
        <v>0</v>
      </c>
    </row>
    <row r="6373" spans="1:23" ht="21" customHeight="1">
      <c r="A6373" s="316" t="str">
        <f t="shared" si="1190"/>
        <v/>
      </c>
      <c r="B6373" s="316" t="str">
        <f t="shared" si="1191"/>
        <v/>
      </c>
      <c r="C6373" s="316" t="str">
        <f>IF(AND(F6373&lt;&gt;"",G6373&lt;&gt;""),COUNT($C$32:C6372)+1,"")</f>
        <v/>
      </c>
      <c r="D6373" s="292" t="str">
        <f t="shared" si="1192"/>
        <v/>
      </c>
      <c r="E6373" s="292" t="str">
        <f t="shared" si="1193"/>
        <v/>
      </c>
      <c r="F6373" s="316"/>
      <c r="G6373" s="316"/>
      <c r="H6373" s="317"/>
      <c r="I6373" s="316" t="s">
        <v>445</v>
      </c>
      <c r="J6373" s="318"/>
      <c r="K6373" s="319"/>
      <c r="L6373" s="292" t="s">
        <v>446</v>
      </c>
      <c r="M6373" s="324"/>
      <c r="N6373" s="294" t="str">
        <f t="shared" si="1194"/>
        <v/>
      </c>
      <c r="O6373" s="319"/>
      <c r="P6373" s="296" t="str">
        <f t="shared" si="1195"/>
        <v/>
      </c>
      <c r="Q6373" s="552"/>
      <c r="R6373" s="551"/>
      <c r="S6373" s="291"/>
      <c r="T6373" t="str">
        <f t="shared" si="1196"/>
        <v>-</v>
      </c>
      <c r="U6373" s="560">
        <f t="shared" si="1197"/>
        <v>0</v>
      </c>
      <c r="V6373" s="560">
        <f t="shared" si="1198"/>
        <v>0</v>
      </c>
      <c r="W6373" s="560">
        <f t="shared" si="1199"/>
        <v>0</v>
      </c>
    </row>
    <row r="6374" spans="1:23" ht="21" customHeight="1">
      <c r="A6374" s="316" t="str">
        <f t="shared" si="1190"/>
        <v/>
      </c>
      <c r="B6374" s="316" t="str">
        <f t="shared" si="1191"/>
        <v/>
      </c>
      <c r="C6374" s="316" t="str">
        <f>IF(AND(F6374&lt;&gt;"",G6374&lt;&gt;""),COUNT($C$32:C6373)+1,"")</f>
        <v/>
      </c>
      <c r="D6374" s="292" t="str">
        <f t="shared" si="1192"/>
        <v/>
      </c>
      <c r="E6374" s="292" t="str">
        <f t="shared" si="1193"/>
        <v/>
      </c>
      <c r="F6374" s="316"/>
      <c r="G6374" s="316"/>
      <c r="H6374" s="317"/>
      <c r="I6374" s="316" t="s">
        <v>445</v>
      </c>
      <c r="J6374" s="318"/>
      <c r="K6374" s="319"/>
      <c r="L6374" s="292" t="s">
        <v>446</v>
      </c>
      <c r="M6374" s="324"/>
      <c r="N6374" s="294" t="str">
        <f t="shared" si="1194"/>
        <v/>
      </c>
      <c r="O6374" s="319"/>
      <c r="P6374" s="296" t="str">
        <f t="shared" si="1195"/>
        <v/>
      </c>
      <c r="Q6374" s="552"/>
      <c r="R6374" s="551"/>
      <c r="S6374" s="291"/>
      <c r="T6374" t="str">
        <f t="shared" si="1196"/>
        <v>-</v>
      </c>
      <c r="U6374" s="560">
        <f t="shared" si="1197"/>
        <v>0</v>
      </c>
      <c r="V6374" s="560">
        <f t="shared" si="1198"/>
        <v>0</v>
      </c>
      <c r="W6374" s="560">
        <f t="shared" si="1199"/>
        <v>0</v>
      </c>
    </row>
    <row r="6375" spans="1:23" ht="21" customHeight="1">
      <c r="A6375" s="316" t="str">
        <f t="shared" si="1190"/>
        <v/>
      </c>
      <c r="B6375" s="316" t="str">
        <f t="shared" si="1191"/>
        <v/>
      </c>
      <c r="C6375" s="316" t="str">
        <f>IF(AND(F6375&lt;&gt;"",G6375&lt;&gt;""),COUNT($C$32:C6374)+1,"")</f>
        <v/>
      </c>
      <c r="D6375" s="292" t="str">
        <f t="shared" si="1192"/>
        <v/>
      </c>
      <c r="E6375" s="292" t="str">
        <f t="shared" si="1193"/>
        <v/>
      </c>
      <c r="F6375" s="316"/>
      <c r="G6375" s="316"/>
      <c r="H6375" s="317"/>
      <c r="I6375" s="316" t="s">
        <v>445</v>
      </c>
      <c r="J6375" s="318"/>
      <c r="K6375" s="319"/>
      <c r="L6375" s="292" t="s">
        <v>446</v>
      </c>
      <c r="M6375" s="324"/>
      <c r="N6375" s="294" t="str">
        <f t="shared" si="1194"/>
        <v/>
      </c>
      <c r="O6375" s="319"/>
      <c r="P6375" s="296" t="str">
        <f t="shared" si="1195"/>
        <v/>
      </c>
      <c r="Q6375" s="552"/>
      <c r="R6375" s="551"/>
      <c r="S6375" s="291"/>
      <c r="T6375" t="str">
        <f t="shared" si="1196"/>
        <v>-</v>
      </c>
      <c r="U6375" s="560">
        <f t="shared" si="1197"/>
        <v>0</v>
      </c>
      <c r="V6375" s="560">
        <f t="shared" si="1198"/>
        <v>0</v>
      </c>
      <c r="W6375" s="560">
        <f t="shared" si="1199"/>
        <v>0</v>
      </c>
    </row>
    <row r="6376" spans="1:23" ht="21" customHeight="1">
      <c r="A6376" s="316" t="str">
        <f t="shared" si="1190"/>
        <v/>
      </c>
      <c r="B6376" s="316" t="str">
        <f t="shared" si="1191"/>
        <v/>
      </c>
      <c r="C6376" s="316" t="str">
        <f>IF(AND(F6376&lt;&gt;"",G6376&lt;&gt;""),COUNT($C$32:C6375)+1,"")</f>
        <v/>
      </c>
      <c r="D6376" s="292" t="str">
        <f t="shared" si="1192"/>
        <v/>
      </c>
      <c r="E6376" s="292" t="str">
        <f t="shared" si="1193"/>
        <v/>
      </c>
      <c r="F6376" s="316"/>
      <c r="G6376" s="316"/>
      <c r="H6376" s="317"/>
      <c r="I6376" s="316" t="s">
        <v>445</v>
      </c>
      <c r="J6376" s="318"/>
      <c r="K6376" s="319"/>
      <c r="L6376" s="292" t="s">
        <v>446</v>
      </c>
      <c r="M6376" s="324"/>
      <c r="N6376" s="294" t="str">
        <f t="shared" si="1194"/>
        <v/>
      </c>
      <c r="O6376" s="319"/>
      <c r="P6376" s="296" t="str">
        <f t="shared" si="1195"/>
        <v/>
      </c>
      <c r="Q6376" s="552"/>
      <c r="R6376" s="551"/>
      <c r="S6376" s="291"/>
      <c r="T6376" t="str">
        <f t="shared" si="1196"/>
        <v>-</v>
      </c>
      <c r="U6376" s="560">
        <f t="shared" si="1197"/>
        <v>0</v>
      </c>
      <c r="V6376" s="560">
        <f t="shared" si="1198"/>
        <v>0</v>
      </c>
      <c r="W6376" s="560">
        <f t="shared" si="1199"/>
        <v>0</v>
      </c>
    </row>
    <row r="6377" spans="1:23" ht="21" customHeight="1">
      <c r="A6377" s="316" t="str">
        <f t="shared" si="1190"/>
        <v/>
      </c>
      <c r="B6377" s="316" t="str">
        <f t="shared" si="1191"/>
        <v/>
      </c>
      <c r="C6377" s="316" t="str">
        <f>IF(AND(F6377&lt;&gt;"",G6377&lt;&gt;""),COUNT($C$32:C6376)+1,"")</f>
        <v/>
      </c>
      <c r="D6377" s="292" t="str">
        <f t="shared" si="1192"/>
        <v/>
      </c>
      <c r="E6377" s="292" t="str">
        <f t="shared" si="1193"/>
        <v/>
      </c>
      <c r="F6377" s="316"/>
      <c r="G6377" s="316"/>
      <c r="H6377" s="317"/>
      <c r="I6377" s="316" t="s">
        <v>445</v>
      </c>
      <c r="J6377" s="318"/>
      <c r="K6377" s="319"/>
      <c r="L6377" s="292" t="s">
        <v>446</v>
      </c>
      <c r="M6377" s="324"/>
      <c r="N6377" s="294" t="str">
        <f t="shared" si="1194"/>
        <v/>
      </c>
      <c r="O6377" s="319"/>
      <c r="P6377" s="296" t="str">
        <f t="shared" si="1195"/>
        <v/>
      </c>
      <c r="Q6377" s="552"/>
      <c r="R6377" s="551"/>
      <c r="S6377" s="291"/>
      <c r="T6377" t="str">
        <f t="shared" si="1196"/>
        <v>-</v>
      </c>
      <c r="U6377" s="560">
        <f t="shared" si="1197"/>
        <v>0</v>
      </c>
      <c r="V6377" s="560">
        <f t="shared" si="1198"/>
        <v>0</v>
      </c>
      <c r="W6377" s="560">
        <f t="shared" si="1199"/>
        <v>0</v>
      </c>
    </row>
    <row r="6378" spans="1:23" ht="21" customHeight="1">
      <c r="A6378" s="316" t="str">
        <f t="shared" si="1190"/>
        <v/>
      </c>
      <c r="B6378" s="316" t="str">
        <f t="shared" si="1191"/>
        <v/>
      </c>
      <c r="C6378" s="316" t="str">
        <f>IF(AND(F6378&lt;&gt;"",G6378&lt;&gt;""),COUNT($C$32:C6377)+1,"")</f>
        <v/>
      </c>
      <c r="D6378" s="292" t="str">
        <f t="shared" si="1192"/>
        <v/>
      </c>
      <c r="E6378" s="292" t="str">
        <f t="shared" si="1193"/>
        <v/>
      </c>
      <c r="F6378" s="316"/>
      <c r="G6378" s="316"/>
      <c r="H6378" s="317"/>
      <c r="I6378" s="316" t="s">
        <v>445</v>
      </c>
      <c r="J6378" s="318"/>
      <c r="K6378" s="319"/>
      <c r="L6378" s="292" t="s">
        <v>446</v>
      </c>
      <c r="M6378" s="324"/>
      <c r="N6378" s="294" t="str">
        <f t="shared" si="1194"/>
        <v/>
      </c>
      <c r="O6378" s="319"/>
      <c r="P6378" s="296" t="str">
        <f t="shared" si="1195"/>
        <v/>
      </c>
      <c r="Q6378" s="552"/>
      <c r="R6378" s="551"/>
      <c r="S6378" s="291"/>
      <c r="T6378" t="str">
        <f t="shared" si="1196"/>
        <v>-</v>
      </c>
      <c r="U6378" s="560">
        <f t="shared" si="1197"/>
        <v>0</v>
      </c>
      <c r="V6378" s="560">
        <f t="shared" si="1198"/>
        <v>0</v>
      </c>
      <c r="W6378" s="560">
        <f t="shared" si="1199"/>
        <v>0</v>
      </c>
    </row>
    <row r="6379" spans="1:23" ht="21" customHeight="1">
      <c r="A6379" s="316" t="str">
        <f t="shared" si="1190"/>
        <v/>
      </c>
      <c r="B6379" s="316" t="str">
        <f t="shared" si="1191"/>
        <v/>
      </c>
      <c r="C6379" s="316" t="str">
        <f>IF(AND(F6379&lt;&gt;"",G6379&lt;&gt;""),COUNT($C$32:C6378)+1,"")</f>
        <v/>
      </c>
      <c r="D6379" s="292" t="str">
        <f t="shared" si="1192"/>
        <v/>
      </c>
      <c r="E6379" s="292" t="str">
        <f t="shared" si="1193"/>
        <v/>
      </c>
      <c r="F6379" s="316"/>
      <c r="G6379" s="316"/>
      <c r="H6379" s="317"/>
      <c r="I6379" s="316" t="s">
        <v>445</v>
      </c>
      <c r="J6379" s="318"/>
      <c r="K6379" s="319"/>
      <c r="L6379" s="292" t="s">
        <v>446</v>
      </c>
      <c r="M6379" s="324"/>
      <c r="N6379" s="294" t="str">
        <f t="shared" si="1194"/>
        <v/>
      </c>
      <c r="O6379" s="319"/>
      <c r="P6379" s="296" t="str">
        <f t="shared" si="1195"/>
        <v/>
      </c>
      <c r="Q6379" s="552"/>
      <c r="R6379" s="551"/>
      <c r="S6379" s="291"/>
      <c r="T6379" t="str">
        <f t="shared" si="1196"/>
        <v>-</v>
      </c>
      <c r="U6379" s="560">
        <f t="shared" si="1197"/>
        <v>0</v>
      </c>
      <c r="V6379" s="560">
        <f t="shared" si="1198"/>
        <v>0</v>
      </c>
      <c r="W6379" s="560">
        <f t="shared" si="1199"/>
        <v>0</v>
      </c>
    </row>
    <row r="6380" spans="1:23" ht="21" customHeight="1">
      <c r="A6380" s="316" t="str">
        <f t="shared" si="1190"/>
        <v/>
      </c>
      <c r="B6380" s="316" t="str">
        <f t="shared" si="1191"/>
        <v/>
      </c>
      <c r="C6380" s="316" t="str">
        <f>IF(AND(F6380&lt;&gt;"",G6380&lt;&gt;""),COUNT($C$32:C6379)+1,"")</f>
        <v/>
      </c>
      <c r="D6380" s="292" t="str">
        <f t="shared" si="1192"/>
        <v/>
      </c>
      <c r="E6380" s="292" t="str">
        <f t="shared" si="1193"/>
        <v/>
      </c>
      <c r="F6380" s="316"/>
      <c r="G6380" s="316"/>
      <c r="H6380" s="317"/>
      <c r="I6380" s="316" t="s">
        <v>445</v>
      </c>
      <c r="J6380" s="318"/>
      <c r="K6380" s="319"/>
      <c r="L6380" s="292" t="s">
        <v>446</v>
      </c>
      <c r="M6380" s="324"/>
      <c r="N6380" s="294" t="str">
        <f t="shared" si="1194"/>
        <v/>
      </c>
      <c r="O6380" s="319"/>
      <c r="P6380" s="296" t="str">
        <f t="shared" si="1195"/>
        <v/>
      </c>
      <c r="Q6380" s="552"/>
      <c r="R6380" s="551"/>
      <c r="S6380" s="291"/>
      <c r="T6380" t="str">
        <f t="shared" si="1196"/>
        <v>-</v>
      </c>
      <c r="U6380" s="560">
        <f t="shared" si="1197"/>
        <v>0</v>
      </c>
      <c r="V6380" s="560">
        <f t="shared" si="1198"/>
        <v>0</v>
      </c>
      <c r="W6380" s="560">
        <f t="shared" si="1199"/>
        <v>0</v>
      </c>
    </row>
    <row r="6381" spans="1:23" ht="21" customHeight="1">
      <c r="A6381" s="316" t="str">
        <f t="shared" si="1190"/>
        <v/>
      </c>
      <c r="B6381" s="316" t="str">
        <f t="shared" si="1191"/>
        <v/>
      </c>
      <c r="C6381" s="316" t="str">
        <f>IF(AND(F6381&lt;&gt;"",G6381&lt;&gt;""),COUNT($C$32:C6380)+1,"")</f>
        <v/>
      </c>
      <c r="D6381" s="292" t="str">
        <f t="shared" si="1192"/>
        <v/>
      </c>
      <c r="E6381" s="292" t="str">
        <f t="shared" si="1193"/>
        <v/>
      </c>
      <c r="F6381" s="316"/>
      <c r="G6381" s="316"/>
      <c r="H6381" s="317"/>
      <c r="I6381" s="316" t="s">
        <v>445</v>
      </c>
      <c r="J6381" s="318"/>
      <c r="K6381" s="319"/>
      <c r="L6381" s="292" t="s">
        <v>446</v>
      </c>
      <c r="M6381" s="324"/>
      <c r="N6381" s="294" t="str">
        <f t="shared" si="1194"/>
        <v/>
      </c>
      <c r="O6381" s="319"/>
      <c r="P6381" s="296" t="str">
        <f t="shared" si="1195"/>
        <v/>
      </c>
      <c r="Q6381" s="552"/>
      <c r="R6381" s="551"/>
      <c r="S6381" s="291"/>
      <c r="T6381" t="str">
        <f t="shared" si="1196"/>
        <v>-</v>
      </c>
      <c r="U6381" s="560">
        <f t="shared" si="1197"/>
        <v>0</v>
      </c>
      <c r="V6381" s="560">
        <f t="shared" si="1198"/>
        <v>0</v>
      </c>
      <c r="W6381" s="560">
        <f t="shared" si="1199"/>
        <v>0</v>
      </c>
    </row>
    <row r="6382" spans="1:23" ht="21" customHeight="1">
      <c r="A6382" s="316" t="str">
        <f t="shared" si="1190"/>
        <v/>
      </c>
      <c r="B6382" s="316" t="str">
        <f t="shared" si="1191"/>
        <v/>
      </c>
      <c r="C6382" s="316" t="str">
        <f>IF(AND(F6382&lt;&gt;"",G6382&lt;&gt;""),COUNT($C$32:C6381)+1,"")</f>
        <v/>
      </c>
      <c r="D6382" s="292" t="str">
        <f t="shared" si="1192"/>
        <v/>
      </c>
      <c r="E6382" s="292" t="str">
        <f t="shared" si="1193"/>
        <v/>
      </c>
      <c r="F6382" s="316"/>
      <c r="G6382" s="316"/>
      <c r="H6382" s="317"/>
      <c r="I6382" s="316" t="s">
        <v>445</v>
      </c>
      <c r="J6382" s="318"/>
      <c r="K6382" s="319"/>
      <c r="L6382" s="292" t="s">
        <v>446</v>
      </c>
      <c r="M6382" s="324"/>
      <c r="N6382" s="294" t="str">
        <f t="shared" si="1194"/>
        <v/>
      </c>
      <c r="O6382" s="319"/>
      <c r="P6382" s="296" t="str">
        <f t="shared" si="1195"/>
        <v/>
      </c>
      <c r="Q6382" s="552"/>
      <c r="R6382" s="551"/>
      <c r="S6382" s="291"/>
      <c r="T6382" t="str">
        <f t="shared" si="1196"/>
        <v>-</v>
      </c>
      <c r="U6382" s="560">
        <f t="shared" si="1197"/>
        <v>0</v>
      </c>
      <c r="V6382" s="560">
        <f t="shared" si="1198"/>
        <v>0</v>
      </c>
      <c r="W6382" s="560">
        <f t="shared" si="1199"/>
        <v>0</v>
      </c>
    </row>
    <row r="6383" spans="1:23" ht="21" customHeight="1">
      <c r="A6383" s="316" t="str">
        <f t="shared" si="1190"/>
        <v/>
      </c>
      <c r="B6383" s="316" t="str">
        <f t="shared" si="1191"/>
        <v/>
      </c>
      <c r="C6383" s="316" t="str">
        <f>IF(AND(F6383&lt;&gt;"",G6383&lt;&gt;""),COUNT($C$32:C6382)+1,"")</f>
        <v/>
      </c>
      <c r="D6383" s="292" t="str">
        <f t="shared" si="1192"/>
        <v/>
      </c>
      <c r="E6383" s="292" t="str">
        <f t="shared" si="1193"/>
        <v/>
      </c>
      <c r="F6383" s="316"/>
      <c r="G6383" s="316"/>
      <c r="H6383" s="317"/>
      <c r="I6383" s="316" t="s">
        <v>445</v>
      </c>
      <c r="J6383" s="318"/>
      <c r="K6383" s="319"/>
      <c r="L6383" s="292" t="s">
        <v>446</v>
      </c>
      <c r="M6383" s="324"/>
      <c r="N6383" s="294" t="str">
        <f t="shared" si="1194"/>
        <v/>
      </c>
      <c r="O6383" s="319"/>
      <c r="P6383" s="296" t="str">
        <f t="shared" si="1195"/>
        <v/>
      </c>
      <c r="Q6383" s="552"/>
      <c r="R6383" s="551"/>
      <c r="S6383" s="291"/>
      <c r="T6383" t="str">
        <f t="shared" si="1196"/>
        <v>-</v>
      </c>
      <c r="U6383" s="560">
        <f t="shared" si="1197"/>
        <v>0</v>
      </c>
      <c r="V6383" s="560">
        <f t="shared" si="1198"/>
        <v>0</v>
      </c>
      <c r="W6383" s="560">
        <f t="shared" si="1199"/>
        <v>0</v>
      </c>
    </row>
    <row r="6384" spans="1:23" ht="21" customHeight="1">
      <c r="A6384" s="316" t="str">
        <f t="shared" si="1190"/>
        <v/>
      </c>
      <c r="B6384" s="316" t="str">
        <f t="shared" si="1191"/>
        <v/>
      </c>
      <c r="C6384" s="316" t="str">
        <f>IF(AND(F6384&lt;&gt;"",G6384&lt;&gt;""),COUNT($C$32:C6383)+1,"")</f>
        <v/>
      </c>
      <c r="D6384" s="292" t="str">
        <f t="shared" si="1192"/>
        <v/>
      </c>
      <c r="E6384" s="292" t="str">
        <f t="shared" si="1193"/>
        <v/>
      </c>
      <c r="F6384" s="316"/>
      <c r="G6384" s="316"/>
      <c r="H6384" s="317"/>
      <c r="I6384" s="316" t="s">
        <v>445</v>
      </c>
      <c r="J6384" s="318"/>
      <c r="K6384" s="319"/>
      <c r="L6384" s="292" t="s">
        <v>446</v>
      </c>
      <c r="M6384" s="324"/>
      <c r="N6384" s="294" t="str">
        <f t="shared" si="1194"/>
        <v/>
      </c>
      <c r="O6384" s="319"/>
      <c r="P6384" s="296" t="str">
        <f t="shared" si="1195"/>
        <v/>
      </c>
      <c r="Q6384" s="552"/>
      <c r="R6384" s="551"/>
      <c r="S6384" s="291"/>
      <c r="T6384" t="str">
        <f t="shared" si="1196"/>
        <v>-</v>
      </c>
      <c r="U6384" s="560">
        <f t="shared" si="1197"/>
        <v>0</v>
      </c>
      <c r="V6384" s="560">
        <f t="shared" si="1198"/>
        <v>0</v>
      </c>
      <c r="W6384" s="560">
        <f t="shared" si="1199"/>
        <v>0</v>
      </c>
    </row>
    <row r="6385" spans="1:23" ht="21" customHeight="1">
      <c r="A6385" s="316" t="str">
        <f t="shared" si="1190"/>
        <v/>
      </c>
      <c r="B6385" s="316" t="str">
        <f t="shared" si="1191"/>
        <v/>
      </c>
      <c r="C6385" s="316" t="str">
        <f>IF(AND(F6385&lt;&gt;"",G6385&lt;&gt;""),COUNT($C$32:C6384)+1,"")</f>
        <v/>
      </c>
      <c r="D6385" s="292" t="str">
        <f t="shared" si="1192"/>
        <v/>
      </c>
      <c r="E6385" s="292" t="str">
        <f t="shared" si="1193"/>
        <v/>
      </c>
      <c r="F6385" s="316"/>
      <c r="G6385" s="316"/>
      <c r="H6385" s="317"/>
      <c r="I6385" s="316" t="s">
        <v>445</v>
      </c>
      <c r="J6385" s="318"/>
      <c r="K6385" s="319"/>
      <c r="L6385" s="292" t="s">
        <v>446</v>
      </c>
      <c r="M6385" s="324"/>
      <c r="N6385" s="294" t="str">
        <f t="shared" si="1194"/>
        <v/>
      </c>
      <c r="O6385" s="319"/>
      <c r="P6385" s="296" t="str">
        <f t="shared" si="1195"/>
        <v/>
      </c>
      <c r="Q6385" s="552"/>
      <c r="R6385" s="551"/>
      <c r="S6385" s="291"/>
      <c r="T6385" t="str">
        <f t="shared" si="1196"/>
        <v>-</v>
      </c>
      <c r="U6385" s="560">
        <f t="shared" si="1197"/>
        <v>0</v>
      </c>
      <c r="V6385" s="560">
        <f t="shared" si="1198"/>
        <v>0</v>
      </c>
      <c r="W6385" s="560">
        <f t="shared" si="1199"/>
        <v>0</v>
      </c>
    </row>
    <row r="6386" spans="1:23" ht="21" customHeight="1">
      <c r="A6386" s="316" t="str">
        <f t="shared" si="1190"/>
        <v/>
      </c>
      <c r="B6386" s="316" t="str">
        <f t="shared" si="1191"/>
        <v/>
      </c>
      <c r="C6386" s="316" t="str">
        <f>IF(AND(F6386&lt;&gt;"",G6386&lt;&gt;""),COUNT($C$32:C6385)+1,"")</f>
        <v/>
      </c>
      <c r="D6386" s="292" t="str">
        <f t="shared" si="1192"/>
        <v/>
      </c>
      <c r="E6386" s="292" t="str">
        <f t="shared" si="1193"/>
        <v/>
      </c>
      <c r="F6386" s="316"/>
      <c r="G6386" s="316"/>
      <c r="H6386" s="317"/>
      <c r="I6386" s="316" t="s">
        <v>445</v>
      </c>
      <c r="J6386" s="318"/>
      <c r="K6386" s="319"/>
      <c r="L6386" s="292" t="s">
        <v>446</v>
      </c>
      <c r="M6386" s="324"/>
      <c r="N6386" s="294" t="str">
        <f t="shared" si="1194"/>
        <v/>
      </c>
      <c r="O6386" s="319"/>
      <c r="P6386" s="296" t="str">
        <f t="shared" si="1195"/>
        <v/>
      </c>
      <c r="Q6386" s="552"/>
      <c r="R6386" s="551"/>
      <c r="S6386" s="291"/>
      <c r="T6386" t="str">
        <f t="shared" si="1196"/>
        <v>-</v>
      </c>
      <c r="U6386" s="560">
        <f t="shared" si="1197"/>
        <v>0</v>
      </c>
      <c r="V6386" s="560">
        <f t="shared" si="1198"/>
        <v>0</v>
      </c>
      <c r="W6386" s="560">
        <f t="shared" si="1199"/>
        <v>0</v>
      </c>
    </row>
    <row r="6387" spans="1:23" ht="21" customHeight="1">
      <c r="A6387" s="316" t="str">
        <f t="shared" si="1190"/>
        <v/>
      </c>
      <c r="B6387" s="316" t="str">
        <f t="shared" si="1191"/>
        <v/>
      </c>
      <c r="C6387" s="316" t="str">
        <f>IF(AND(F6387&lt;&gt;"",G6387&lt;&gt;""),COUNT($C$32:C6386)+1,"")</f>
        <v/>
      </c>
      <c r="D6387" s="292" t="str">
        <f t="shared" si="1192"/>
        <v/>
      </c>
      <c r="E6387" s="292" t="str">
        <f t="shared" si="1193"/>
        <v/>
      </c>
      <c r="F6387" s="316"/>
      <c r="G6387" s="316"/>
      <c r="H6387" s="317"/>
      <c r="I6387" s="316" t="s">
        <v>445</v>
      </c>
      <c r="J6387" s="318"/>
      <c r="K6387" s="319"/>
      <c r="L6387" s="292" t="s">
        <v>446</v>
      </c>
      <c r="M6387" s="324"/>
      <c r="N6387" s="294" t="str">
        <f t="shared" si="1194"/>
        <v/>
      </c>
      <c r="O6387" s="319"/>
      <c r="P6387" s="296" t="str">
        <f t="shared" si="1195"/>
        <v/>
      </c>
      <c r="Q6387" s="552"/>
      <c r="R6387" s="551"/>
      <c r="S6387" s="291"/>
      <c r="T6387" t="str">
        <f t="shared" si="1196"/>
        <v>-</v>
      </c>
      <c r="U6387" s="560">
        <f t="shared" si="1197"/>
        <v>0</v>
      </c>
      <c r="V6387" s="560">
        <f t="shared" si="1198"/>
        <v>0</v>
      </c>
      <c r="W6387" s="560">
        <f t="shared" si="1199"/>
        <v>0</v>
      </c>
    </row>
    <row r="6388" spans="1:23" ht="21" customHeight="1">
      <c r="A6388" s="316" t="str">
        <f t="shared" si="1190"/>
        <v/>
      </c>
      <c r="B6388" s="316" t="str">
        <f t="shared" si="1191"/>
        <v/>
      </c>
      <c r="C6388" s="316" t="str">
        <f>IF(AND(F6388&lt;&gt;"",G6388&lt;&gt;""),COUNT($C$32:C6387)+1,"")</f>
        <v/>
      </c>
      <c r="D6388" s="292" t="str">
        <f t="shared" si="1192"/>
        <v/>
      </c>
      <c r="E6388" s="292" t="str">
        <f t="shared" si="1193"/>
        <v/>
      </c>
      <c r="F6388" s="316"/>
      <c r="G6388" s="316"/>
      <c r="H6388" s="317"/>
      <c r="I6388" s="316" t="s">
        <v>445</v>
      </c>
      <c r="J6388" s="318"/>
      <c r="K6388" s="319"/>
      <c r="L6388" s="292" t="s">
        <v>446</v>
      </c>
      <c r="M6388" s="324"/>
      <c r="N6388" s="294" t="str">
        <f t="shared" si="1194"/>
        <v/>
      </c>
      <c r="O6388" s="319"/>
      <c r="P6388" s="296" t="str">
        <f t="shared" si="1195"/>
        <v/>
      </c>
      <c r="Q6388" s="552"/>
      <c r="R6388" s="551"/>
      <c r="S6388" s="291"/>
      <c r="T6388" t="str">
        <f t="shared" si="1196"/>
        <v>-</v>
      </c>
      <c r="U6388" s="560">
        <f t="shared" si="1197"/>
        <v>0</v>
      </c>
      <c r="V6388" s="560">
        <f t="shared" si="1198"/>
        <v>0</v>
      </c>
      <c r="W6388" s="560">
        <f t="shared" si="1199"/>
        <v>0</v>
      </c>
    </row>
    <row r="6389" spans="1:23" ht="21" customHeight="1">
      <c r="A6389" s="316" t="str">
        <f t="shared" si="1190"/>
        <v/>
      </c>
      <c r="B6389" s="316" t="str">
        <f t="shared" si="1191"/>
        <v/>
      </c>
      <c r="C6389" s="316" t="str">
        <f>IF(AND(F6389&lt;&gt;"",G6389&lt;&gt;""),COUNT($C$32:C6388)+1,"")</f>
        <v/>
      </c>
      <c r="D6389" s="292" t="str">
        <f t="shared" si="1192"/>
        <v/>
      </c>
      <c r="E6389" s="292" t="str">
        <f t="shared" si="1193"/>
        <v/>
      </c>
      <c r="F6389" s="316"/>
      <c r="G6389" s="316"/>
      <c r="H6389" s="317"/>
      <c r="I6389" s="316" t="s">
        <v>445</v>
      </c>
      <c r="J6389" s="318"/>
      <c r="K6389" s="319"/>
      <c r="L6389" s="292" t="s">
        <v>446</v>
      </c>
      <c r="M6389" s="324"/>
      <c r="N6389" s="294" t="str">
        <f t="shared" si="1194"/>
        <v/>
      </c>
      <c r="O6389" s="319"/>
      <c r="P6389" s="296" t="str">
        <f t="shared" si="1195"/>
        <v/>
      </c>
      <c r="Q6389" s="552"/>
      <c r="R6389" s="551"/>
      <c r="S6389" s="291"/>
      <c r="T6389" t="str">
        <f t="shared" si="1196"/>
        <v>-</v>
      </c>
      <c r="U6389" s="560">
        <f t="shared" si="1197"/>
        <v>0</v>
      </c>
      <c r="V6389" s="560">
        <f t="shared" si="1198"/>
        <v>0</v>
      </c>
      <c r="W6389" s="560">
        <f t="shared" si="1199"/>
        <v>0</v>
      </c>
    </row>
    <row r="6390" spans="1:23" ht="21" customHeight="1">
      <c r="A6390" s="316" t="str">
        <f t="shared" si="1190"/>
        <v/>
      </c>
      <c r="B6390" s="316" t="str">
        <f t="shared" si="1191"/>
        <v/>
      </c>
      <c r="C6390" s="316" t="str">
        <f>IF(AND(F6390&lt;&gt;"",G6390&lt;&gt;""),COUNT($C$32:C6389)+1,"")</f>
        <v/>
      </c>
      <c r="D6390" s="292" t="str">
        <f t="shared" si="1192"/>
        <v/>
      </c>
      <c r="E6390" s="292" t="str">
        <f t="shared" si="1193"/>
        <v/>
      </c>
      <c r="F6390" s="316"/>
      <c r="G6390" s="316"/>
      <c r="H6390" s="317"/>
      <c r="I6390" s="316" t="s">
        <v>445</v>
      </c>
      <c r="J6390" s="318"/>
      <c r="K6390" s="319"/>
      <c r="L6390" s="292" t="s">
        <v>446</v>
      </c>
      <c r="M6390" s="324"/>
      <c r="N6390" s="294" t="str">
        <f t="shared" si="1194"/>
        <v/>
      </c>
      <c r="O6390" s="319"/>
      <c r="P6390" s="296" t="str">
        <f t="shared" si="1195"/>
        <v/>
      </c>
      <c r="Q6390" s="552"/>
      <c r="R6390" s="551"/>
      <c r="S6390" s="291"/>
      <c r="T6390" t="str">
        <f t="shared" si="1196"/>
        <v>-</v>
      </c>
      <c r="U6390" s="560">
        <f t="shared" si="1197"/>
        <v>0</v>
      </c>
      <c r="V6390" s="560">
        <f t="shared" si="1198"/>
        <v>0</v>
      </c>
      <c r="W6390" s="560">
        <f t="shared" si="1199"/>
        <v>0</v>
      </c>
    </row>
    <row r="6391" spans="1:23" ht="21" customHeight="1">
      <c r="A6391" s="316" t="str">
        <f t="shared" ref="A6391:A6454" si="1200">IF(AND(F6391&lt;&gt;"",G6391&lt;&gt;""),LEFT(E6391,5),"")</f>
        <v/>
      </c>
      <c r="B6391" s="316" t="str">
        <f t="shared" ref="B6391:B6454" si="1201">IF(AND(F6391&lt;&gt;"",G6391&lt;&gt;""),LEFT(G6391,2),"")</f>
        <v/>
      </c>
      <c r="C6391" s="316" t="str">
        <f>IF(AND(F6391&lt;&gt;"",G6391&lt;&gt;""),COUNT($C$32:C6390)+1,"")</f>
        <v/>
      </c>
      <c r="D6391" s="292" t="str">
        <f t="shared" ref="D6391:D6454" si="1202">IF(C6391&lt;&gt;"","LN"&amp;TEXT(C6391,"0000"),"")</f>
        <v/>
      </c>
      <c r="E6391" s="292" t="str">
        <f t="shared" ref="E6391:E6454" si="1203">IF(AND(F6391&lt;&gt;"",G6391&lt;&gt;""),LEFT(F6391,7),"")</f>
        <v/>
      </c>
      <c r="F6391" s="316"/>
      <c r="G6391" s="316"/>
      <c r="H6391" s="317"/>
      <c r="I6391" s="316" t="s">
        <v>445</v>
      </c>
      <c r="J6391" s="318"/>
      <c r="K6391" s="319"/>
      <c r="L6391" s="292" t="s">
        <v>446</v>
      </c>
      <c r="M6391" s="324"/>
      <c r="N6391" s="294" t="str">
        <f t="shared" ref="N6391:N6454" si="1204">IF(AND(F6391&lt;&gt;"",G6391&lt;&gt;""),K6391*M6391,"")</f>
        <v/>
      </c>
      <c r="O6391" s="319"/>
      <c r="P6391" s="296" t="str">
        <f t="shared" ref="P6391:P6454" si="1205">IF(AND(F6391&lt;&gt;"",G6391&lt;&gt;""),N6391*O6391,"")</f>
        <v/>
      </c>
      <c r="Q6391" s="552"/>
      <c r="R6391" s="551"/>
      <c r="S6391" s="291"/>
      <c r="T6391" t="str">
        <f t="shared" ref="T6391:T6454" si="1206">IF(AND(F6391&lt;&gt;"",G6391&lt;&gt;""),"ok","-")</f>
        <v>-</v>
      </c>
      <c r="U6391" s="560">
        <f t="shared" ref="U6391:U6454" si="1207">MOD(K6391,1)</f>
        <v>0</v>
      </c>
      <c r="V6391" s="560">
        <f t="shared" ref="V6391:V6454" si="1208">MOD(M6391,1)</f>
        <v>0</v>
      </c>
      <c r="W6391" s="560">
        <f t="shared" ref="W6391:W6454" si="1209">MOD(O6391,1)</f>
        <v>0</v>
      </c>
    </row>
    <row r="6392" spans="1:23" ht="21" customHeight="1">
      <c r="A6392" s="316" t="str">
        <f t="shared" si="1200"/>
        <v/>
      </c>
      <c r="B6392" s="316" t="str">
        <f t="shared" si="1201"/>
        <v/>
      </c>
      <c r="C6392" s="316" t="str">
        <f>IF(AND(F6392&lt;&gt;"",G6392&lt;&gt;""),COUNT($C$32:C6391)+1,"")</f>
        <v/>
      </c>
      <c r="D6392" s="292" t="str">
        <f t="shared" si="1202"/>
        <v/>
      </c>
      <c r="E6392" s="292" t="str">
        <f t="shared" si="1203"/>
        <v/>
      </c>
      <c r="F6392" s="316"/>
      <c r="G6392" s="316"/>
      <c r="H6392" s="317"/>
      <c r="I6392" s="316" t="s">
        <v>445</v>
      </c>
      <c r="J6392" s="318"/>
      <c r="K6392" s="319"/>
      <c r="L6392" s="292" t="s">
        <v>446</v>
      </c>
      <c r="M6392" s="324"/>
      <c r="N6392" s="294" t="str">
        <f t="shared" si="1204"/>
        <v/>
      </c>
      <c r="O6392" s="319"/>
      <c r="P6392" s="296" t="str">
        <f t="shared" si="1205"/>
        <v/>
      </c>
      <c r="Q6392" s="552"/>
      <c r="R6392" s="551"/>
      <c r="S6392" s="291"/>
      <c r="T6392" t="str">
        <f t="shared" si="1206"/>
        <v>-</v>
      </c>
      <c r="U6392" s="560">
        <f t="shared" si="1207"/>
        <v>0</v>
      </c>
      <c r="V6392" s="560">
        <f t="shared" si="1208"/>
        <v>0</v>
      </c>
      <c r="W6392" s="560">
        <f t="shared" si="1209"/>
        <v>0</v>
      </c>
    </row>
    <row r="6393" spans="1:23" ht="21" customHeight="1">
      <c r="A6393" s="316" t="str">
        <f t="shared" si="1200"/>
        <v/>
      </c>
      <c r="B6393" s="316" t="str">
        <f t="shared" si="1201"/>
        <v/>
      </c>
      <c r="C6393" s="316" t="str">
        <f>IF(AND(F6393&lt;&gt;"",G6393&lt;&gt;""),COUNT($C$32:C6392)+1,"")</f>
        <v/>
      </c>
      <c r="D6393" s="292" t="str">
        <f t="shared" si="1202"/>
        <v/>
      </c>
      <c r="E6393" s="292" t="str">
        <f t="shared" si="1203"/>
        <v/>
      </c>
      <c r="F6393" s="316"/>
      <c r="G6393" s="316"/>
      <c r="H6393" s="317"/>
      <c r="I6393" s="316" t="s">
        <v>445</v>
      </c>
      <c r="J6393" s="318"/>
      <c r="K6393" s="319"/>
      <c r="L6393" s="292" t="s">
        <v>446</v>
      </c>
      <c r="M6393" s="324"/>
      <c r="N6393" s="294" t="str">
        <f t="shared" si="1204"/>
        <v/>
      </c>
      <c r="O6393" s="319"/>
      <c r="P6393" s="296" t="str">
        <f t="shared" si="1205"/>
        <v/>
      </c>
      <c r="Q6393" s="552"/>
      <c r="R6393" s="551"/>
      <c r="S6393" s="291"/>
      <c r="T6393" t="str">
        <f t="shared" si="1206"/>
        <v>-</v>
      </c>
      <c r="U6393" s="560">
        <f t="shared" si="1207"/>
        <v>0</v>
      </c>
      <c r="V6393" s="560">
        <f t="shared" si="1208"/>
        <v>0</v>
      </c>
      <c r="W6393" s="560">
        <f t="shared" si="1209"/>
        <v>0</v>
      </c>
    </row>
    <row r="6394" spans="1:23" ht="21" customHeight="1">
      <c r="A6394" s="316" t="str">
        <f t="shared" si="1200"/>
        <v/>
      </c>
      <c r="B6394" s="316" t="str">
        <f t="shared" si="1201"/>
        <v/>
      </c>
      <c r="C6394" s="316" t="str">
        <f>IF(AND(F6394&lt;&gt;"",G6394&lt;&gt;""),COUNT($C$32:C6393)+1,"")</f>
        <v/>
      </c>
      <c r="D6394" s="292" t="str">
        <f t="shared" si="1202"/>
        <v/>
      </c>
      <c r="E6394" s="292" t="str">
        <f t="shared" si="1203"/>
        <v/>
      </c>
      <c r="F6394" s="316"/>
      <c r="G6394" s="316"/>
      <c r="H6394" s="317"/>
      <c r="I6394" s="316" t="s">
        <v>445</v>
      </c>
      <c r="J6394" s="318"/>
      <c r="K6394" s="319"/>
      <c r="L6394" s="292" t="s">
        <v>446</v>
      </c>
      <c r="M6394" s="324"/>
      <c r="N6394" s="294" t="str">
        <f t="shared" si="1204"/>
        <v/>
      </c>
      <c r="O6394" s="319"/>
      <c r="P6394" s="296" t="str">
        <f t="shared" si="1205"/>
        <v/>
      </c>
      <c r="Q6394" s="552"/>
      <c r="R6394" s="551"/>
      <c r="S6394" s="291"/>
      <c r="T6394" t="str">
        <f t="shared" si="1206"/>
        <v>-</v>
      </c>
      <c r="U6394" s="560">
        <f t="shared" si="1207"/>
        <v>0</v>
      </c>
      <c r="V6394" s="560">
        <f t="shared" si="1208"/>
        <v>0</v>
      </c>
      <c r="W6394" s="560">
        <f t="shared" si="1209"/>
        <v>0</v>
      </c>
    </row>
    <row r="6395" spans="1:23" ht="21" customHeight="1">
      <c r="A6395" s="316" t="str">
        <f t="shared" si="1200"/>
        <v/>
      </c>
      <c r="B6395" s="316" t="str">
        <f t="shared" si="1201"/>
        <v/>
      </c>
      <c r="C6395" s="316" t="str">
        <f>IF(AND(F6395&lt;&gt;"",G6395&lt;&gt;""),COUNT($C$32:C6394)+1,"")</f>
        <v/>
      </c>
      <c r="D6395" s="292" t="str">
        <f t="shared" si="1202"/>
        <v/>
      </c>
      <c r="E6395" s="292" t="str">
        <f t="shared" si="1203"/>
        <v/>
      </c>
      <c r="F6395" s="316"/>
      <c r="G6395" s="316"/>
      <c r="H6395" s="317"/>
      <c r="I6395" s="316" t="s">
        <v>445</v>
      </c>
      <c r="J6395" s="318"/>
      <c r="K6395" s="319"/>
      <c r="L6395" s="292" t="s">
        <v>446</v>
      </c>
      <c r="M6395" s="324"/>
      <c r="N6395" s="294" t="str">
        <f t="shared" si="1204"/>
        <v/>
      </c>
      <c r="O6395" s="319"/>
      <c r="P6395" s="296" t="str">
        <f t="shared" si="1205"/>
        <v/>
      </c>
      <c r="Q6395" s="552"/>
      <c r="R6395" s="551"/>
      <c r="S6395" s="291"/>
      <c r="T6395" t="str">
        <f t="shared" si="1206"/>
        <v>-</v>
      </c>
      <c r="U6395" s="560">
        <f t="shared" si="1207"/>
        <v>0</v>
      </c>
      <c r="V6395" s="560">
        <f t="shared" si="1208"/>
        <v>0</v>
      </c>
      <c r="W6395" s="560">
        <f t="shared" si="1209"/>
        <v>0</v>
      </c>
    </row>
    <row r="6396" spans="1:23" ht="21" customHeight="1">
      <c r="A6396" s="316" t="str">
        <f t="shared" si="1200"/>
        <v/>
      </c>
      <c r="B6396" s="316" t="str">
        <f t="shared" si="1201"/>
        <v/>
      </c>
      <c r="C6396" s="316" t="str">
        <f>IF(AND(F6396&lt;&gt;"",G6396&lt;&gt;""),COUNT($C$32:C6395)+1,"")</f>
        <v/>
      </c>
      <c r="D6396" s="292" t="str">
        <f t="shared" si="1202"/>
        <v/>
      </c>
      <c r="E6396" s="292" t="str">
        <f t="shared" si="1203"/>
        <v/>
      </c>
      <c r="F6396" s="316"/>
      <c r="G6396" s="316"/>
      <c r="H6396" s="317"/>
      <c r="I6396" s="316" t="s">
        <v>445</v>
      </c>
      <c r="J6396" s="318"/>
      <c r="K6396" s="319"/>
      <c r="L6396" s="292" t="s">
        <v>446</v>
      </c>
      <c r="M6396" s="324"/>
      <c r="N6396" s="294" t="str">
        <f t="shared" si="1204"/>
        <v/>
      </c>
      <c r="O6396" s="319"/>
      <c r="P6396" s="296" t="str">
        <f t="shared" si="1205"/>
        <v/>
      </c>
      <c r="Q6396" s="552"/>
      <c r="R6396" s="551"/>
      <c r="S6396" s="291"/>
      <c r="T6396" t="str">
        <f t="shared" si="1206"/>
        <v>-</v>
      </c>
      <c r="U6396" s="560">
        <f t="shared" si="1207"/>
        <v>0</v>
      </c>
      <c r="V6396" s="560">
        <f t="shared" si="1208"/>
        <v>0</v>
      </c>
      <c r="W6396" s="560">
        <f t="shared" si="1209"/>
        <v>0</v>
      </c>
    </row>
    <row r="6397" spans="1:23" ht="21" customHeight="1">
      <c r="A6397" s="316" t="str">
        <f t="shared" si="1200"/>
        <v/>
      </c>
      <c r="B6397" s="316" t="str">
        <f t="shared" si="1201"/>
        <v/>
      </c>
      <c r="C6397" s="316" t="str">
        <f>IF(AND(F6397&lt;&gt;"",G6397&lt;&gt;""),COUNT($C$32:C6396)+1,"")</f>
        <v/>
      </c>
      <c r="D6397" s="292" t="str">
        <f t="shared" si="1202"/>
        <v/>
      </c>
      <c r="E6397" s="292" t="str">
        <f t="shared" si="1203"/>
        <v/>
      </c>
      <c r="F6397" s="316"/>
      <c r="G6397" s="316"/>
      <c r="H6397" s="317"/>
      <c r="I6397" s="316" t="s">
        <v>445</v>
      </c>
      <c r="J6397" s="318"/>
      <c r="K6397" s="319"/>
      <c r="L6397" s="292" t="s">
        <v>446</v>
      </c>
      <c r="M6397" s="324"/>
      <c r="N6397" s="294" t="str">
        <f t="shared" si="1204"/>
        <v/>
      </c>
      <c r="O6397" s="319"/>
      <c r="P6397" s="296" t="str">
        <f t="shared" si="1205"/>
        <v/>
      </c>
      <c r="Q6397" s="552"/>
      <c r="R6397" s="551"/>
      <c r="S6397" s="291"/>
      <c r="T6397" t="str">
        <f t="shared" si="1206"/>
        <v>-</v>
      </c>
      <c r="U6397" s="560">
        <f t="shared" si="1207"/>
        <v>0</v>
      </c>
      <c r="V6397" s="560">
        <f t="shared" si="1208"/>
        <v>0</v>
      </c>
      <c r="W6397" s="560">
        <f t="shared" si="1209"/>
        <v>0</v>
      </c>
    </row>
    <row r="6398" spans="1:23" ht="21" customHeight="1">
      <c r="A6398" s="316" t="str">
        <f t="shared" si="1200"/>
        <v/>
      </c>
      <c r="B6398" s="316" t="str">
        <f t="shared" si="1201"/>
        <v/>
      </c>
      <c r="C6398" s="316" t="str">
        <f>IF(AND(F6398&lt;&gt;"",G6398&lt;&gt;""),COUNT($C$32:C6397)+1,"")</f>
        <v/>
      </c>
      <c r="D6398" s="292" t="str">
        <f t="shared" si="1202"/>
        <v/>
      </c>
      <c r="E6398" s="292" t="str">
        <f t="shared" si="1203"/>
        <v/>
      </c>
      <c r="F6398" s="316"/>
      <c r="G6398" s="316"/>
      <c r="H6398" s="317"/>
      <c r="I6398" s="316" t="s">
        <v>445</v>
      </c>
      <c r="J6398" s="318"/>
      <c r="K6398" s="319"/>
      <c r="L6398" s="292" t="s">
        <v>446</v>
      </c>
      <c r="M6398" s="324"/>
      <c r="N6398" s="294" t="str">
        <f t="shared" si="1204"/>
        <v/>
      </c>
      <c r="O6398" s="319"/>
      <c r="P6398" s="296" t="str">
        <f t="shared" si="1205"/>
        <v/>
      </c>
      <c r="Q6398" s="552"/>
      <c r="R6398" s="551"/>
      <c r="S6398" s="291"/>
      <c r="T6398" t="str">
        <f t="shared" si="1206"/>
        <v>-</v>
      </c>
      <c r="U6398" s="560">
        <f t="shared" si="1207"/>
        <v>0</v>
      </c>
      <c r="V6398" s="560">
        <f t="shared" si="1208"/>
        <v>0</v>
      </c>
      <c r="W6398" s="560">
        <f t="shared" si="1209"/>
        <v>0</v>
      </c>
    </row>
    <row r="6399" spans="1:23" ht="21" customHeight="1">
      <c r="A6399" s="316" t="str">
        <f t="shared" si="1200"/>
        <v/>
      </c>
      <c r="B6399" s="316" t="str">
        <f t="shared" si="1201"/>
        <v/>
      </c>
      <c r="C6399" s="316" t="str">
        <f>IF(AND(F6399&lt;&gt;"",G6399&lt;&gt;""),COUNT($C$32:C6398)+1,"")</f>
        <v/>
      </c>
      <c r="D6399" s="292" t="str">
        <f t="shared" si="1202"/>
        <v/>
      </c>
      <c r="E6399" s="292" t="str">
        <f t="shared" si="1203"/>
        <v/>
      </c>
      <c r="F6399" s="316"/>
      <c r="G6399" s="316"/>
      <c r="H6399" s="317"/>
      <c r="I6399" s="316" t="s">
        <v>445</v>
      </c>
      <c r="J6399" s="318"/>
      <c r="K6399" s="319"/>
      <c r="L6399" s="292" t="s">
        <v>446</v>
      </c>
      <c r="M6399" s="324"/>
      <c r="N6399" s="294" t="str">
        <f t="shared" si="1204"/>
        <v/>
      </c>
      <c r="O6399" s="319"/>
      <c r="P6399" s="296" t="str">
        <f t="shared" si="1205"/>
        <v/>
      </c>
      <c r="Q6399" s="552"/>
      <c r="R6399" s="551"/>
      <c r="S6399" s="291"/>
      <c r="T6399" t="str">
        <f t="shared" si="1206"/>
        <v>-</v>
      </c>
      <c r="U6399" s="560">
        <f t="shared" si="1207"/>
        <v>0</v>
      </c>
      <c r="V6399" s="560">
        <f t="shared" si="1208"/>
        <v>0</v>
      </c>
      <c r="W6399" s="560">
        <f t="shared" si="1209"/>
        <v>0</v>
      </c>
    </row>
    <row r="6400" spans="1:23" ht="21" customHeight="1">
      <c r="A6400" s="316" t="str">
        <f t="shared" si="1200"/>
        <v/>
      </c>
      <c r="B6400" s="316" t="str">
        <f t="shared" si="1201"/>
        <v/>
      </c>
      <c r="C6400" s="316" t="str">
        <f>IF(AND(F6400&lt;&gt;"",G6400&lt;&gt;""),COUNT($C$32:C6399)+1,"")</f>
        <v/>
      </c>
      <c r="D6400" s="292" t="str">
        <f t="shared" si="1202"/>
        <v/>
      </c>
      <c r="E6400" s="292" t="str">
        <f t="shared" si="1203"/>
        <v/>
      </c>
      <c r="F6400" s="316"/>
      <c r="G6400" s="316"/>
      <c r="H6400" s="317"/>
      <c r="I6400" s="316" t="s">
        <v>445</v>
      </c>
      <c r="J6400" s="318"/>
      <c r="K6400" s="319"/>
      <c r="L6400" s="292" t="s">
        <v>446</v>
      </c>
      <c r="M6400" s="324"/>
      <c r="N6400" s="294" t="str">
        <f t="shared" si="1204"/>
        <v/>
      </c>
      <c r="O6400" s="319"/>
      <c r="P6400" s="296" t="str">
        <f t="shared" si="1205"/>
        <v/>
      </c>
      <c r="Q6400" s="552"/>
      <c r="R6400" s="551"/>
      <c r="S6400" s="291"/>
      <c r="T6400" t="str">
        <f t="shared" si="1206"/>
        <v>-</v>
      </c>
      <c r="U6400" s="560">
        <f t="shared" si="1207"/>
        <v>0</v>
      </c>
      <c r="V6400" s="560">
        <f t="shared" si="1208"/>
        <v>0</v>
      </c>
      <c r="W6400" s="560">
        <f t="shared" si="1209"/>
        <v>0</v>
      </c>
    </row>
    <row r="6401" spans="1:23" ht="21" customHeight="1">
      <c r="A6401" s="316" t="str">
        <f t="shared" si="1200"/>
        <v/>
      </c>
      <c r="B6401" s="316" t="str">
        <f t="shared" si="1201"/>
        <v/>
      </c>
      <c r="C6401" s="316" t="str">
        <f>IF(AND(F6401&lt;&gt;"",G6401&lt;&gt;""),COUNT($C$32:C6400)+1,"")</f>
        <v/>
      </c>
      <c r="D6401" s="292" t="str">
        <f t="shared" si="1202"/>
        <v/>
      </c>
      <c r="E6401" s="292" t="str">
        <f t="shared" si="1203"/>
        <v/>
      </c>
      <c r="F6401" s="316"/>
      <c r="G6401" s="316"/>
      <c r="H6401" s="317"/>
      <c r="I6401" s="316" t="s">
        <v>445</v>
      </c>
      <c r="J6401" s="318"/>
      <c r="K6401" s="319"/>
      <c r="L6401" s="292" t="s">
        <v>446</v>
      </c>
      <c r="M6401" s="324"/>
      <c r="N6401" s="294" t="str">
        <f t="shared" si="1204"/>
        <v/>
      </c>
      <c r="O6401" s="319"/>
      <c r="P6401" s="296" t="str">
        <f t="shared" si="1205"/>
        <v/>
      </c>
      <c r="Q6401" s="552"/>
      <c r="R6401" s="551"/>
      <c r="S6401" s="291"/>
      <c r="T6401" t="str">
        <f t="shared" si="1206"/>
        <v>-</v>
      </c>
      <c r="U6401" s="560">
        <f t="shared" si="1207"/>
        <v>0</v>
      </c>
      <c r="V6401" s="560">
        <f t="shared" si="1208"/>
        <v>0</v>
      </c>
      <c r="W6401" s="560">
        <f t="shared" si="1209"/>
        <v>0</v>
      </c>
    </row>
    <row r="6402" spans="1:23" ht="21" customHeight="1">
      <c r="A6402" s="316" t="str">
        <f t="shared" si="1200"/>
        <v/>
      </c>
      <c r="B6402" s="316" t="str">
        <f t="shared" si="1201"/>
        <v/>
      </c>
      <c r="C6402" s="316" t="str">
        <f>IF(AND(F6402&lt;&gt;"",G6402&lt;&gt;""),COUNT($C$32:C6401)+1,"")</f>
        <v/>
      </c>
      <c r="D6402" s="292" t="str">
        <f t="shared" si="1202"/>
        <v/>
      </c>
      <c r="E6402" s="292" t="str">
        <f t="shared" si="1203"/>
        <v/>
      </c>
      <c r="F6402" s="316"/>
      <c r="G6402" s="316"/>
      <c r="H6402" s="317"/>
      <c r="I6402" s="316" t="s">
        <v>445</v>
      </c>
      <c r="J6402" s="318"/>
      <c r="K6402" s="319"/>
      <c r="L6402" s="292" t="s">
        <v>446</v>
      </c>
      <c r="M6402" s="324"/>
      <c r="N6402" s="294" t="str">
        <f t="shared" si="1204"/>
        <v/>
      </c>
      <c r="O6402" s="319"/>
      <c r="P6402" s="296" t="str">
        <f t="shared" si="1205"/>
        <v/>
      </c>
      <c r="Q6402" s="552"/>
      <c r="R6402" s="551"/>
      <c r="S6402" s="291"/>
      <c r="T6402" t="str">
        <f t="shared" si="1206"/>
        <v>-</v>
      </c>
      <c r="U6402" s="560">
        <f t="shared" si="1207"/>
        <v>0</v>
      </c>
      <c r="V6402" s="560">
        <f t="shared" si="1208"/>
        <v>0</v>
      </c>
      <c r="W6402" s="560">
        <f t="shared" si="1209"/>
        <v>0</v>
      </c>
    </row>
    <row r="6403" spans="1:23" ht="21" customHeight="1">
      <c r="A6403" s="316" t="str">
        <f t="shared" si="1200"/>
        <v/>
      </c>
      <c r="B6403" s="316" t="str">
        <f t="shared" si="1201"/>
        <v/>
      </c>
      <c r="C6403" s="316" t="str">
        <f>IF(AND(F6403&lt;&gt;"",G6403&lt;&gt;""),COUNT($C$32:C6402)+1,"")</f>
        <v/>
      </c>
      <c r="D6403" s="292" t="str">
        <f t="shared" si="1202"/>
        <v/>
      </c>
      <c r="E6403" s="292" t="str">
        <f t="shared" si="1203"/>
        <v/>
      </c>
      <c r="F6403" s="316"/>
      <c r="G6403" s="316"/>
      <c r="H6403" s="317"/>
      <c r="I6403" s="316" t="s">
        <v>445</v>
      </c>
      <c r="J6403" s="318"/>
      <c r="K6403" s="319"/>
      <c r="L6403" s="292" t="s">
        <v>446</v>
      </c>
      <c r="M6403" s="324"/>
      <c r="N6403" s="294" t="str">
        <f t="shared" si="1204"/>
        <v/>
      </c>
      <c r="O6403" s="319"/>
      <c r="P6403" s="296" t="str">
        <f t="shared" si="1205"/>
        <v/>
      </c>
      <c r="Q6403" s="552"/>
      <c r="R6403" s="551"/>
      <c r="S6403" s="291"/>
      <c r="T6403" t="str">
        <f t="shared" si="1206"/>
        <v>-</v>
      </c>
      <c r="U6403" s="560">
        <f t="shared" si="1207"/>
        <v>0</v>
      </c>
      <c r="V6403" s="560">
        <f t="shared" si="1208"/>
        <v>0</v>
      </c>
      <c r="W6403" s="560">
        <f t="shared" si="1209"/>
        <v>0</v>
      </c>
    </row>
    <row r="6404" spans="1:23" ht="21" customHeight="1">
      <c r="A6404" s="316" t="str">
        <f t="shared" si="1200"/>
        <v/>
      </c>
      <c r="B6404" s="316" t="str">
        <f t="shared" si="1201"/>
        <v/>
      </c>
      <c r="C6404" s="316" t="str">
        <f>IF(AND(F6404&lt;&gt;"",G6404&lt;&gt;""),COUNT($C$32:C6403)+1,"")</f>
        <v/>
      </c>
      <c r="D6404" s="292" t="str">
        <f t="shared" si="1202"/>
        <v/>
      </c>
      <c r="E6404" s="292" t="str">
        <f t="shared" si="1203"/>
        <v/>
      </c>
      <c r="F6404" s="316"/>
      <c r="G6404" s="316"/>
      <c r="H6404" s="317"/>
      <c r="I6404" s="316" t="s">
        <v>445</v>
      </c>
      <c r="J6404" s="318"/>
      <c r="K6404" s="319"/>
      <c r="L6404" s="292" t="s">
        <v>446</v>
      </c>
      <c r="M6404" s="324"/>
      <c r="N6404" s="294" t="str">
        <f t="shared" si="1204"/>
        <v/>
      </c>
      <c r="O6404" s="319"/>
      <c r="P6404" s="296" t="str">
        <f t="shared" si="1205"/>
        <v/>
      </c>
      <c r="Q6404" s="552"/>
      <c r="R6404" s="551"/>
      <c r="S6404" s="291"/>
      <c r="T6404" t="str">
        <f t="shared" si="1206"/>
        <v>-</v>
      </c>
      <c r="U6404" s="560">
        <f t="shared" si="1207"/>
        <v>0</v>
      </c>
      <c r="V6404" s="560">
        <f t="shared" si="1208"/>
        <v>0</v>
      </c>
      <c r="W6404" s="560">
        <f t="shared" si="1209"/>
        <v>0</v>
      </c>
    </row>
    <row r="6405" spans="1:23" ht="21" customHeight="1">
      <c r="A6405" s="316" t="str">
        <f t="shared" si="1200"/>
        <v/>
      </c>
      <c r="B6405" s="316" t="str">
        <f t="shared" si="1201"/>
        <v/>
      </c>
      <c r="C6405" s="316" t="str">
        <f>IF(AND(F6405&lt;&gt;"",G6405&lt;&gt;""),COUNT($C$32:C6404)+1,"")</f>
        <v/>
      </c>
      <c r="D6405" s="292" t="str">
        <f t="shared" si="1202"/>
        <v/>
      </c>
      <c r="E6405" s="292" t="str">
        <f t="shared" si="1203"/>
        <v/>
      </c>
      <c r="F6405" s="316"/>
      <c r="G6405" s="316"/>
      <c r="H6405" s="317"/>
      <c r="I6405" s="316" t="s">
        <v>445</v>
      </c>
      <c r="J6405" s="318"/>
      <c r="K6405" s="319"/>
      <c r="L6405" s="292" t="s">
        <v>446</v>
      </c>
      <c r="M6405" s="324"/>
      <c r="N6405" s="294" t="str">
        <f t="shared" si="1204"/>
        <v/>
      </c>
      <c r="O6405" s="319"/>
      <c r="P6405" s="296" t="str">
        <f t="shared" si="1205"/>
        <v/>
      </c>
      <c r="Q6405" s="552"/>
      <c r="R6405" s="551"/>
      <c r="S6405" s="291"/>
      <c r="T6405" t="str">
        <f t="shared" si="1206"/>
        <v>-</v>
      </c>
      <c r="U6405" s="560">
        <f t="shared" si="1207"/>
        <v>0</v>
      </c>
      <c r="V6405" s="560">
        <f t="shared" si="1208"/>
        <v>0</v>
      </c>
      <c r="W6405" s="560">
        <f t="shared" si="1209"/>
        <v>0</v>
      </c>
    </row>
    <row r="6406" spans="1:23" ht="21" customHeight="1">
      <c r="A6406" s="316" t="str">
        <f t="shared" si="1200"/>
        <v/>
      </c>
      <c r="B6406" s="316" t="str">
        <f t="shared" si="1201"/>
        <v/>
      </c>
      <c r="C6406" s="316" t="str">
        <f>IF(AND(F6406&lt;&gt;"",G6406&lt;&gt;""),COUNT($C$32:C6405)+1,"")</f>
        <v/>
      </c>
      <c r="D6406" s="292" t="str">
        <f t="shared" si="1202"/>
        <v/>
      </c>
      <c r="E6406" s="292" t="str">
        <f t="shared" si="1203"/>
        <v/>
      </c>
      <c r="F6406" s="316"/>
      <c r="G6406" s="316"/>
      <c r="H6406" s="317"/>
      <c r="I6406" s="316" t="s">
        <v>445</v>
      </c>
      <c r="J6406" s="318"/>
      <c r="K6406" s="319"/>
      <c r="L6406" s="292" t="s">
        <v>446</v>
      </c>
      <c r="M6406" s="324"/>
      <c r="N6406" s="294" t="str">
        <f t="shared" si="1204"/>
        <v/>
      </c>
      <c r="O6406" s="319"/>
      <c r="P6406" s="296" t="str">
        <f t="shared" si="1205"/>
        <v/>
      </c>
      <c r="Q6406" s="552"/>
      <c r="R6406" s="551"/>
      <c r="S6406" s="291"/>
      <c r="T6406" t="str">
        <f t="shared" si="1206"/>
        <v>-</v>
      </c>
      <c r="U6406" s="560">
        <f t="shared" si="1207"/>
        <v>0</v>
      </c>
      <c r="V6406" s="560">
        <f t="shared" si="1208"/>
        <v>0</v>
      </c>
      <c r="W6406" s="560">
        <f t="shared" si="1209"/>
        <v>0</v>
      </c>
    </row>
    <row r="6407" spans="1:23" ht="21" customHeight="1">
      <c r="A6407" s="316" t="str">
        <f t="shared" si="1200"/>
        <v/>
      </c>
      <c r="B6407" s="316" t="str">
        <f t="shared" si="1201"/>
        <v/>
      </c>
      <c r="C6407" s="316" t="str">
        <f>IF(AND(F6407&lt;&gt;"",G6407&lt;&gt;""),COUNT($C$32:C6406)+1,"")</f>
        <v/>
      </c>
      <c r="D6407" s="292" t="str">
        <f t="shared" si="1202"/>
        <v/>
      </c>
      <c r="E6407" s="292" t="str">
        <f t="shared" si="1203"/>
        <v/>
      </c>
      <c r="F6407" s="316"/>
      <c r="G6407" s="316"/>
      <c r="H6407" s="317"/>
      <c r="I6407" s="316" t="s">
        <v>445</v>
      </c>
      <c r="J6407" s="318"/>
      <c r="K6407" s="319"/>
      <c r="L6407" s="292" t="s">
        <v>446</v>
      </c>
      <c r="M6407" s="324"/>
      <c r="N6407" s="294" t="str">
        <f t="shared" si="1204"/>
        <v/>
      </c>
      <c r="O6407" s="319"/>
      <c r="P6407" s="296" t="str">
        <f t="shared" si="1205"/>
        <v/>
      </c>
      <c r="Q6407" s="552"/>
      <c r="R6407" s="551"/>
      <c r="S6407" s="291"/>
      <c r="T6407" t="str">
        <f t="shared" si="1206"/>
        <v>-</v>
      </c>
      <c r="U6407" s="560">
        <f t="shared" si="1207"/>
        <v>0</v>
      </c>
      <c r="V6407" s="560">
        <f t="shared" si="1208"/>
        <v>0</v>
      </c>
      <c r="W6407" s="560">
        <f t="shared" si="1209"/>
        <v>0</v>
      </c>
    </row>
    <row r="6408" spans="1:23" ht="21" customHeight="1">
      <c r="A6408" s="316" t="str">
        <f t="shared" si="1200"/>
        <v/>
      </c>
      <c r="B6408" s="316" t="str">
        <f t="shared" si="1201"/>
        <v/>
      </c>
      <c r="C6408" s="316" t="str">
        <f>IF(AND(F6408&lt;&gt;"",G6408&lt;&gt;""),COUNT($C$32:C6407)+1,"")</f>
        <v/>
      </c>
      <c r="D6408" s="292" t="str">
        <f t="shared" si="1202"/>
        <v/>
      </c>
      <c r="E6408" s="292" t="str">
        <f t="shared" si="1203"/>
        <v/>
      </c>
      <c r="F6408" s="316"/>
      <c r="G6408" s="316"/>
      <c r="H6408" s="317"/>
      <c r="I6408" s="316" t="s">
        <v>445</v>
      </c>
      <c r="J6408" s="318"/>
      <c r="K6408" s="319"/>
      <c r="L6408" s="292" t="s">
        <v>446</v>
      </c>
      <c r="M6408" s="324"/>
      <c r="N6408" s="294" t="str">
        <f t="shared" si="1204"/>
        <v/>
      </c>
      <c r="O6408" s="319"/>
      <c r="P6408" s="296" t="str">
        <f t="shared" si="1205"/>
        <v/>
      </c>
      <c r="Q6408" s="552"/>
      <c r="R6408" s="551"/>
      <c r="S6408" s="291"/>
      <c r="T6408" t="str">
        <f t="shared" si="1206"/>
        <v>-</v>
      </c>
      <c r="U6408" s="560">
        <f t="shared" si="1207"/>
        <v>0</v>
      </c>
      <c r="V6408" s="560">
        <f t="shared" si="1208"/>
        <v>0</v>
      </c>
      <c r="W6408" s="560">
        <f t="shared" si="1209"/>
        <v>0</v>
      </c>
    </row>
    <row r="6409" spans="1:23" ht="21" customHeight="1">
      <c r="A6409" s="316" t="str">
        <f t="shared" si="1200"/>
        <v/>
      </c>
      <c r="B6409" s="316" t="str">
        <f t="shared" si="1201"/>
        <v/>
      </c>
      <c r="C6409" s="316" t="str">
        <f>IF(AND(F6409&lt;&gt;"",G6409&lt;&gt;""),COUNT($C$32:C6408)+1,"")</f>
        <v/>
      </c>
      <c r="D6409" s="292" t="str">
        <f t="shared" si="1202"/>
        <v/>
      </c>
      <c r="E6409" s="292" t="str">
        <f t="shared" si="1203"/>
        <v/>
      </c>
      <c r="F6409" s="316"/>
      <c r="G6409" s="316"/>
      <c r="H6409" s="317"/>
      <c r="I6409" s="316" t="s">
        <v>445</v>
      </c>
      <c r="J6409" s="318"/>
      <c r="K6409" s="319"/>
      <c r="L6409" s="292" t="s">
        <v>446</v>
      </c>
      <c r="M6409" s="324"/>
      <c r="N6409" s="294" t="str">
        <f t="shared" si="1204"/>
        <v/>
      </c>
      <c r="O6409" s="319"/>
      <c r="P6409" s="296" t="str">
        <f t="shared" si="1205"/>
        <v/>
      </c>
      <c r="Q6409" s="552"/>
      <c r="R6409" s="551"/>
      <c r="S6409" s="291"/>
      <c r="T6409" t="str">
        <f t="shared" si="1206"/>
        <v>-</v>
      </c>
      <c r="U6409" s="560">
        <f t="shared" si="1207"/>
        <v>0</v>
      </c>
      <c r="V6409" s="560">
        <f t="shared" si="1208"/>
        <v>0</v>
      </c>
      <c r="W6409" s="560">
        <f t="shared" si="1209"/>
        <v>0</v>
      </c>
    </row>
    <row r="6410" spans="1:23" ht="21" customHeight="1">
      <c r="A6410" s="316" t="str">
        <f t="shared" si="1200"/>
        <v/>
      </c>
      <c r="B6410" s="316" t="str">
        <f t="shared" si="1201"/>
        <v/>
      </c>
      <c r="C6410" s="316" t="str">
        <f>IF(AND(F6410&lt;&gt;"",G6410&lt;&gt;""),COUNT($C$32:C6409)+1,"")</f>
        <v/>
      </c>
      <c r="D6410" s="292" t="str">
        <f t="shared" si="1202"/>
        <v/>
      </c>
      <c r="E6410" s="292" t="str">
        <f t="shared" si="1203"/>
        <v/>
      </c>
      <c r="F6410" s="316"/>
      <c r="G6410" s="316"/>
      <c r="H6410" s="317"/>
      <c r="I6410" s="316" t="s">
        <v>445</v>
      </c>
      <c r="J6410" s="318"/>
      <c r="K6410" s="319"/>
      <c r="L6410" s="292" t="s">
        <v>446</v>
      </c>
      <c r="M6410" s="324"/>
      <c r="N6410" s="294" t="str">
        <f t="shared" si="1204"/>
        <v/>
      </c>
      <c r="O6410" s="319"/>
      <c r="P6410" s="296" t="str">
        <f t="shared" si="1205"/>
        <v/>
      </c>
      <c r="Q6410" s="552"/>
      <c r="R6410" s="551"/>
      <c r="S6410" s="291"/>
      <c r="T6410" t="str">
        <f t="shared" si="1206"/>
        <v>-</v>
      </c>
      <c r="U6410" s="560">
        <f t="shared" si="1207"/>
        <v>0</v>
      </c>
      <c r="V6410" s="560">
        <f t="shared" si="1208"/>
        <v>0</v>
      </c>
      <c r="W6410" s="560">
        <f t="shared" si="1209"/>
        <v>0</v>
      </c>
    </row>
    <row r="6411" spans="1:23" ht="21" customHeight="1">
      <c r="A6411" s="316" t="str">
        <f t="shared" si="1200"/>
        <v/>
      </c>
      <c r="B6411" s="316" t="str">
        <f t="shared" si="1201"/>
        <v/>
      </c>
      <c r="C6411" s="316" t="str">
        <f>IF(AND(F6411&lt;&gt;"",G6411&lt;&gt;""),COUNT($C$32:C6410)+1,"")</f>
        <v/>
      </c>
      <c r="D6411" s="292" t="str">
        <f t="shared" si="1202"/>
        <v/>
      </c>
      <c r="E6411" s="292" t="str">
        <f t="shared" si="1203"/>
        <v/>
      </c>
      <c r="F6411" s="316"/>
      <c r="G6411" s="316"/>
      <c r="H6411" s="317"/>
      <c r="I6411" s="316" t="s">
        <v>445</v>
      </c>
      <c r="J6411" s="318"/>
      <c r="K6411" s="319"/>
      <c r="L6411" s="292" t="s">
        <v>446</v>
      </c>
      <c r="M6411" s="324"/>
      <c r="N6411" s="294" t="str">
        <f t="shared" si="1204"/>
        <v/>
      </c>
      <c r="O6411" s="319"/>
      <c r="P6411" s="296" t="str">
        <f t="shared" si="1205"/>
        <v/>
      </c>
      <c r="Q6411" s="552"/>
      <c r="R6411" s="551"/>
      <c r="S6411" s="291"/>
      <c r="T6411" t="str">
        <f t="shared" si="1206"/>
        <v>-</v>
      </c>
      <c r="U6411" s="560">
        <f t="shared" si="1207"/>
        <v>0</v>
      </c>
      <c r="V6411" s="560">
        <f t="shared" si="1208"/>
        <v>0</v>
      </c>
      <c r="W6411" s="560">
        <f t="shared" si="1209"/>
        <v>0</v>
      </c>
    </row>
    <row r="6412" spans="1:23" ht="21" customHeight="1">
      <c r="A6412" s="316" t="str">
        <f t="shared" si="1200"/>
        <v/>
      </c>
      <c r="B6412" s="316" t="str">
        <f t="shared" si="1201"/>
        <v/>
      </c>
      <c r="C6412" s="316" t="str">
        <f>IF(AND(F6412&lt;&gt;"",G6412&lt;&gt;""),COUNT($C$32:C6411)+1,"")</f>
        <v/>
      </c>
      <c r="D6412" s="292" t="str">
        <f t="shared" si="1202"/>
        <v/>
      </c>
      <c r="E6412" s="292" t="str">
        <f t="shared" si="1203"/>
        <v/>
      </c>
      <c r="F6412" s="316"/>
      <c r="G6412" s="316"/>
      <c r="H6412" s="317"/>
      <c r="I6412" s="316" t="s">
        <v>445</v>
      </c>
      <c r="J6412" s="318"/>
      <c r="K6412" s="319"/>
      <c r="L6412" s="292" t="s">
        <v>446</v>
      </c>
      <c r="M6412" s="324"/>
      <c r="N6412" s="294" t="str">
        <f t="shared" si="1204"/>
        <v/>
      </c>
      <c r="O6412" s="319"/>
      <c r="P6412" s="296" t="str">
        <f t="shared" si="1205"/>
        <v/>
      </c>
      <c r="Q6412" s="552"/>
      <c r="R6412" s="551"/>
      <c r="S6412" s="291"/>
      <c r="T6412" t="str">
        <f t="shared" si="1206"/>
        <v>-</v>
      </c>
      <c r="U6412" s="560">
        <f t="shared" si="1207"/>
        <v>0</v>
      </c>
      <c r="V6412" s="560">
        <f t="shared" si="1208"/>
        <v>0</v>
      </c>
      <c r="W6412" s="560">
        <f t="shared" si="1209"/>
        <v>0</v>
      </c>
    </row>
    <row r="6413" spans="1:23" ht="21" customHeight="1">
      <c r="A6413" s="316" t="str">
        <f t="shared" si="1200"/>
        <v/>
      </c>
      <c r="B6413" s="316" t="str">
        <f t="shared" si="1201"/>
        <v/>
      </c>
      <c r="C6413" s="316" t="str">
        <f>IF(AND(F6413&lt;&gt;"",G6413&lt;&gt;""),COUNT($C$32:C6412)+1,"")</f>
        <v/>
      </c>
      <c r="D6413" s="292" t="str">
        <f t="shared" si="1202"/>
        <v/>
      </c>
      <c r="E6413" s="292" t="str">
        <f t="shared" si="1203"/>
        <v/>
      </c>
      <c r="F6413" s="316"/>
      <c r="G6413" s="316"/>
      <c r="H6413" s="317"/>
      <c r="I6413" s="316" t="s">
        <v>445</v>
      </c>
      <c r="J6413" s="318"/>
      <c r="K6413" s="319"/>
      <c r="L6413" s="292" t="s">
        <v>446</v>
      </c>
      <c r="M6413" s="324"/>
      <c r="N6413" s="294" t="str">
        <f t="shared" si="1204"/>
        <v/>
      </c>
      <c r="O6413" s="319"/>
      <c r="P6413" s="296" t="str">
        <f t="shared" si="1205"/>
        <v/>
      </c>
      <c r="Q6413" s="552"/>
      <c r="R6413" s="551"/>
      <c r="S6413" s="291"/>
      <c r="T6413" t="str">
        <f t="shared" si="1206"/>
        <v>-</v>
      </c>
      <c r="U6413" s="560">
        <f t="shared" si="1207"/>
        <v>0</v>
      </c>
      <c r="V6413" s="560">
        <f t="shared" si="1208"/>
        <v>0</v>
      </c>
      <c r="W6413" s="560">
        <f t="shared" si="1209"/>
        <v>0</v>
      </c>
    </row>
    <row r="6414" spans="1:23" ht="21" customHeight="1">
      <c r="A6414" s="316" t="str">
        <f t="shared" si="1200"/>
        <v/>
      </c>
      <c r="B6414" s="316" t="str">
        <f t="shared" si="1201"/>
        <v/>
      </c>
      <c r="C6414" s="316" t="str">
        <f>IF(AND(F6414&lt;&gt;"",G6414&lt;&gt;""),COUNT($C$32:C6413)+1,"")</f>
        <v/>
      </c>
      <c r="D6414" s="292" t="str">
        <f t="shared" si="1202"/>
        <v/>
      </c>
      <c r="E6414" s="292" t="str">
        <f t="shared" si="1203"/>
        <v/>
      </c>
      <c r="F6414" s="316"/>
      <c r="G6414" s="316"/>
      <c r="H6414" s="317"/>
      <c r="I6414" s="316" t="s">
        <v>445</v>
      </c>
      <c r="J6414" s="318"/>
      <c r="K6414" s="319"/>
      <c r="L6414" s="292" t="s">
        <v>446</v>
      </c>
      <c r="M6414" s="324"/>
      <c r="N6414" s="294" t="str">
        <f t="shared" si="1204"/>
        <v/>
      </c>
      <c r="O6414" s="319"/>
      <c r="P6414" s="296" t="str">
        <f t="shared" si="1205"/>
        <v/>
      </c>
      <c r="Q6414" s="552"/>
      <c r="R6414" s="551"/>
      <c r="S6414" s="291"/>
      <c r="T6414" t="str">
        <f t="shared" si="1206"/>
        <v>-</v>
      </c>
      <c r="U6414" s="560">
        <f t="shared" si="1207"/>
        <v>0</v>
      </c>
      <c r="V6414" s="560">
        <f t="shared" si="1208"/>
        <v>0</v>
      </c>
      <c r="W6414" s="560">
        <f t="shared" si="1209"/>
        <v>0</v>
      </c>
    </row>
    <row r="6415" spans="1:23" ht="21" customHeight="1">
      <c r="A6415" s="316" t="str">
        <f t="shared" si="1200"/>
        <v/>
      </c>
      <c r="B6415" s="316" t="str">
        <f t="shared" si="1201"/>
        <v/>
      </c>
      <c r="C6415" s="316" t="str">
        <f>IF(AND(F6415&lt;&gt;"",G6415&lt;&gt;""),COUNT($C$32:C6414)+1,"")</f>
        <v/>
      </c>
      <c r="D6415" s="292" t="str">
        <f t="shared" si="1202"/>
        <v/>
      </c>
      <c r="E6415" s="292" t="str">
        <f t="shared" si="1203"/>
        <v/>
      </c>
      <c r="F6415" s="316"/>
      <c r="G6415" s="316"/>
      <c r="H6415" s="317"/>
      <c r="I6415" s="316" t="s">
        <v>445</v>
      </c>
      <c r="J6415" s="318"/>
      <c r="K6415" s="319"/>
      <c r="L6415" s="292" t="s">
        <v>446</v>
      </c>
      <c r="M6415" s="324"/>
      <c r="N6415" s="294" t="str">
        <f t="shared" si="1204"/>
        <v/>
      </c>
      <c r="O6415" s="319"/>
      <c r="P6415" s="296" t="str">
        <f t="shared" si="1205"/>
        <v/>
      </c>
      <c r="Q6415" s="552"/>
      <c r="R6415" s="551"/>
      <c r="S6415" s="291"/>
      <c r="T6415" t="str">
        <f t="shared" si="1206"/>
        <v>-</v>
      </c>
      <c r="U6415" s="560">
        <f t="shared" si="1207"/>
        <v>0</v>
      </c>
      <c r="V6415" s="560">
        <f t="shared" si="1208"/>
        <v>0</v>
      </c>
      <c r="W6415" s="560">
        <f t="shared" si="1209"/>
        <v>0</v>
      </c>
    </row>
    <row r="6416" spans="1:23" ht="21" customHeight="1">
      <c r="A6416" s="316" t="str">
        <f t="shared" si="1200"/>
        <v/>
      </c>
      <c r="B6416" s="316" t="str">
        <f t="shared" si="1201"/>
        <v/>
      </c>
      <c r="C6416" s="316" t="str">
        <f>IF(AND(F6416&lt;&gt;"",G6416&lt;&gt;""),COUNT($C$32:C6415)+1,"")</f>
        <v/>
      </c>
      <c r="D6416" s="292" t="str">
        <f t="shared" si="1202"/>
        <v/>
      </c>
      <c r="E6416" s="292" t="str">
        <f t="shared" si="1203"/>
        <v/>
      </c>
      <c r="F6416" s="316"/>
      <c r="G6416" s="316"/>
      <c r="H6416" s="317"/>
      <c r="I6416" s="316" t="s">
        <v>445</v>
      </c>
      <c r="J6416" s="318"/>
      <c r="K6416" s="319"/>
      <c r="L6416" s="292" t="s">
        <v>446</v>
      </c>
      <c r="M6416" s="324"/>
      <c r="N6416" s="294" t="str">
        <f t="shared" si="1204"/>
        <v/>
      </c>
      <c r="O6416" s="319"/>
      <c r="P6416" s="296" t="str">
        <f t="shared" si="1205"/>
        <v/>
      </c>
      <c r="Q6416" s="552"/>
      <c r="R6416" s="551"/>
      <c r="S6416" s="291"/>
      <c r="T6416" t="str">
        <f t="shared" si="1206"/>
        <v>-</v>
      </c>
      <c r="U6416" s="560">
        <f t="shared" si="1207"/>
        <v>0</v>
      </c>
      <c r="V6416" s="560">
        <f t="shared" si="1208"/>
        <v>0</v>
      </c>
      <c r="W6416" s="560">
        <f t="shared" si="1209"/>
        <v>0</v>
      </c>
    </row>
    <row r="6417" spans="1:23" ht="21" customHeight="1">
      <c r="A6417" s="316" t="str">
        <f t="shared" si="1200"/>
        <v/>
      </c>
      <c r="B6417" s="316" t="str">
        <f t="shared" si="1201"/>
        <v/>
      </c>
      <c r="C6417" s="316" t="str">
        <f>IF(AND(F6417&lt;&gt;"",G6417&lt;&gt;""),COUNT($C$32:C6416)+1,"")</f>
        <v/>
      </c>
      <c r="D6417" s="292" t="str">
        <f t="shared" si="1202"/>
        <v/>
      </c>
      <c r="E6417" s="292" t="str">
        <f t="shared" si="1203"/>
        <v/>
      </c>
      <c r="F6417" s="316"/>
      <c r="G6417" s="316"/>
      <c r="H6417" s="317"/>
      <c r="I6417" s="316" t="s">
        <v>445</v>
      </c>
      <c r="J6417" s="318"/>
      <c r="K6417" s="319"/>
      <c r="L6417" s="292" t="s">
        <v>446</v>
      </c>
      <c r="M6417" s="324"/>
      <c r="N6417" s="294" t="str">
        <f t="shared" si="1204"/>
        <v/>
      </c>
      <c r="O6417" s="319"/>
      <c r="P6417" s="296" t="str">
        <f t="shared" si="1205"/>
        <v/>
      </c>
      <c r="Q6417" s="552"/>
      <c r="R6417" s="551"/>
      <c r="S6417" s="291"/>
      <c r="T6417" t="str">
        <f t="shared" si="1206"/>
        <v>-</v>
      </c>
      <c r="U6417" s="560">
        <f t="shared" si="1207"/>
        <v>0</v>
      </c>
      <c r="V6417" s="560">
        <f t="shared" si="1208"/>
        <v>0</v>
      </c>
      <c r="W6417" s="560">
        <f t="shared" si="1209"/>
        <v>0</v>
      </c>
    </row>
    <row r="6418" spans="1:23" ht="21" customHeight="1">
      <c r="A6418" s="316" t="str">
        <f t="shared" si="1200"/>
        <v/>
      </c>
      <c r="B6418" s="316" t="str">
        <f t="shared" si="1201"/>
        <v/>
      </c>
      <c r="C6418" s="316" t="str">
        <f>IF(AND(F6418&lt;&gt;"",G6418&lt;&gt;""),COUNT($C$32:C6417)+1,"")</f>
        <v/>
      </c>
      <c r="D6418" s="292" t="str">
        <f t="shared" si="1202"/>
        <v/>
      </c>
      <c r="E6418" s="292" t="str">
        <f t="shared" si="1203"/>
        <v/>
      </c>
      <c r="F6418" s="316"/>
      <c r="G6418" s="316"/>
      <c r="H6418" s="317"/>
      <c r="I6418" s="316" t="s">
        <v>445</v>
      </c>
      <c r="J6418" s="318"/>
      <c r="K6418" s="319"/>
      <c r="L6418" s="292" t="s">
        <v>446</v>
      </c>
      <c r="M6418" s="324"/>
      <c r="N6418" s="294" t="str">
        <f t="shared" si="1204"/>
        <v/>
      </c>
      <c r="O6418" s="319"/>
      <c r="P6418" s="296" t="str">
        <f t="shared" si="1205"/>
        <v/>
      </c>
      <c r="Q6418" s="552"/>
      <c r="R6418" s="551"/>
      <c r="S6418" s="291"/>
      <c r="T6418" t="str">
        <f t="shared" si="1206"/>
        <v>-</v>
      </c>
      <c r="U6418" s="560">
        <f t="shared" si="1207"/>
        <v>0</v>
      </c>
      <c r="V6418" s="560">
        <f t="shared" si="1208"/>
        <v>0</v>
      </c>
      <c r="W6418" s="560">
        <f t="shared" si="1209"/>
        <v>0</v>
      </c>
    </row>
    <row r="6419" spans="1:23" ht="21" customHeight="1">
      <c r="A6419" s="316" t="str">
        <f t="shared" si="1200"/>
        <v/>
      </c>
      <c r="B6419" s="316" t="str">
        <f t="shared" si="1201"/>
        <v/>
      </c>
      <c r="C6419" s="316" t="str">
        <f>IF(AND(F6419&lt;&gt;"",G6419&lt;&gt;""),COUNT($C$32:C6418)+1,"")</f>
        <v/>
      </c>
      <c r="D6419" s="292" t="str">
        <f t="shared" si="1202"/>
        <v/>
      </c>
      <c r="E6419" s="292" t="str">
        <f t="shared" si="1203"/>
        <v/>
      </c>
      <c r="F6419" s="316"/>
      <c r="G6419" s="316"/>
      <c r="H6419" s="317"/>
      <c r="I6419" s="316" t="s">
        <v>445</v>
      </c>
      <c r="J6419" s="318"/>
      <c r="K6419" s="319"/>
      <c r="L6419" s="292" t="s">
        <v>446</v>
      </c>
      <c r="M6419" s="324"/>
      <c r="N6419" s="294" t="str">
        <f t="shared" si="1204"/>
        <v/>
      </c>
      <c r="O6419" s="319"/>
      <c r="P6419" s="296" t="str">
        <f t="shared" si="1205"/>
        <v/>
      </c>
      <c r="Q6419" s="552"/>
      <c r="R6419" s="551"/>
      <c r="S6419" s="291"/>
      <c r="T6419" t="str">
        <f t="shared" si="1206"/>
        <v>-</v>
      </c>
      <c r="U6419" s="560">
        <f t="shared" si="1207"/>
        <v>0</v>
      </c>
      <c r="V6419" s="560">
        <f t="shared" si="1208"/>
        <v>0</v>
      </c>
      <c r="W6419" s="560">
        <f t="shared" si="1209"/>
        <v>0</v>
      </c>
    </row>
    <row r="6420" spans="1:23" ht="21" customHeight="1">
      <c r="A6420" s="316" t="str">
        <f t="shared" si="1200"/>
        <v/>
      </c>
      <c r="B6420" s="316" t="str">
        <f t="shared" si="1201"/>
        <v/>
      </c>
      <c r="C6420" s="316" t="str">
        <f>IF(AND(F6420&lt;&gt;"",G6420&lt;&gt;""),COUNT($C$32:C6419)+1,"")</f>
        <v/>
      </c>
      <c r="D6420" s="292" t="str">
        <f t="shared" si="1202"/>
        <v/>
      </c>
      <c r="E6420" s="292" t="str">
        <f t="shared" si="1203"/>
        <v/>
      </c>
      <c r="F6420" s="316"/>
      <c r="G6420" s="316"/>
      <c r="H6420" s="317"/>
      <c r="I6420" s="316" t="s">
        <v>445</v>
      </c>
      <c r="J6420" s="318"/>
      <c r="K6420" s="319"/>
      <c r="L6420" s="292" t="s">
        <v>446</v>
      </c>
      <c r="M6420" s="324"/>
      <c r="N6420" s="294" t="str">
        <f t="shared" si="1204"/>
        <v/>
      </c>
      <c r="O6420" s="319"/>
      <c r="P6420" s="296" t="str">
        <f t="shared" si="1205"/>
        <v/>
      </c>
      <c r="Q6420" s="552"/>
      <c r="R6420" s="551"/>
      <c r="S6420" s="291"/>
      <c r="T6420" t="str">
        <f t="shared" si="1206"/>
        <v>-</v>
      </c>
      <c r="U6420" s="560">
        <f t="shared" si="1207"/>
        <v>0</v>
      </c>
      <c r="V6420" s="560">
        <f t="shared" si="1208"/>
        <v>0</v>
      </c>
      <c r="W6420" s="560">
        <f t="shared" si="1209"/>
        <v>0</v>
      </c>
    </row>
    <row r="6421" spans="1:23" ht="21" customHeight="1">
      <c r="A6421" s="316" t="str">
        <f t="shared" si="1200"/>
        <v/>
      </c>
      <c r="B6421" s="316" t="str">
        <f t="shared" si="1201"/>
        <v/>
      </c>
      <c r="C6421" s="316" t="str">
        <f>IF(AND(F6421&lt;&gt;"",G6421&lt;&gt;""),COUNT($C$32:C6420)+1,"")</f>
        <v/>
      </c>
      <c r="D6421" s="292" t="str">
        <f t="shared" si="1202"/>
        <v/>
      </c>
      <c r="E6421" s="292" t="str">
        <f t="shared" si="1203"/>
        <v/>
      </c>
      <c r="F6421" s="316"/>
      <c r="G6421" s="316"/>
      <c r="H6421" s="317"/>
      <c r="I6421" s="316" t="s">
        <v>445</v>
      </c>
      <c r="J6421" s="318"/>
      <c r="K6421" s="319"/>
      <c r="L6421" s="292" t="s">
        <v>446</v>
      </c>
      <c r="M6421" s="324"/>
      <c r="N6421" s="294" t="str">
        <f t="shared" si="1204"/>
        <v/>
      </c>
      <c r="O6421" s="319"/>
      <c r="P6421" s="296" t="str">
        <f t="shared" si="1205"/>
        <v/>
      </c>
      <c r="Q6421" s="552"/>
      <c r="R6421" s="551"/>
      <c r="S6421" s="291"/>
      <c r="T6421" t="str">
        <f t="shared" si="1206"/>
        <v>-</v>
      </c>
      <c r="U6421" s="560">
        <f t="shared" si="1207"/>
        <v>0</v>
      </c>
      <c r="V6421" s="560">
        <f t="shared" si="1208"/>
        <v>0</v>
      </c>
      <c r="W6421" s="560">
        <f t="shared" si="1209"/>
        <v>0</v>
      </c>
    </row>
    <row r="6422" spans="1:23" ht="21" customHeight="1">
      <c r="A6422" s="316" t="str">
        <f t="shared" si="1200"/>
        <v/>
      </c>
      <c r="B6422" s="316" t="str">
        <f t="shared" si="1201"/>
        <v/>
      </c>
      <c r="C6422" s="316" t="str">
        <f>IF(AND(F6422&lt;&gt;"",G6422&lt;&gt;""),COUNT($C$32:C6421)+1,"")</f>
        <v/>
      </c>
      <c r="D6422" s="292" t="str">
        <f t="shared" si="1202"/>
        <v/>
      </c>
      <c r="E6422" s="292" t="str">
        <f t="shared" si="1203"/>
        <v/>
      </c>
      <c r="F6422" s="316"/>
      <c r="G6422" s="316"/>
      <c r="H6422" s="317"/>
      <c r="I6422" s="316" t="s">
        <v>445</v>
      </c>
      <c r="J6422" s="318"/>
      <c r="K6422" s="319"/>
      <c r="L6422" s="292" t="s">
        <v>446</v>
      </c>
      <c r="M6422" s="324"/>
      <c r="N6422" s="294" t="str">
        <f t="shared" si="1204"/>
        <v/>
      </c>
      <c r="O6422" s="319"/>
      <c r="P6422" s="296" t="str">
        <f t="shared" si="1205"/>
        <v/>
      </c>
      <c r="Q6422" s="552"/>
      <c r="R6422" s="551"/>
      <c r="S6422" s="291"/>
      <c r="T6422" t="str">
        <f t="shared" si="1206"/>
        <v>-</v>
      </c>
      <c r="U6422" s="560">
        <f t="shared" si="1207"/>
        <v>0</v>
      </c>
      <c r="V6422" s="560">
        <f t="shared" si="1208"/>
        <v>0</v>
      </c>
      <c r="W6422" s="560">
        <f t="shared" si="1209"/>
        <v>0</v>
      </c>
    </row>
    <row r="6423" spans="1:23" ht="21" customHeight="1">
      <c r="A6423" s="316" t="str">
        <f t="shared" si="1200"/>
        <v/>
      </c>
      <c r="B6423" s="316" t="str">
        <f t="shared" si="1201"/>
        <v/>
      </c>
      <c r="C6423" s="316" t="str">
        <f>IF(AND(F6423&lt;&gt;"",G6423&lt;&gt;""),COUNT($C$32:C6422)+1,"")</f>
        <v/>
      </c>
      <c r="D6423" s="292" t="str">
        <f t="shared" si="1202"/>
        <v/>
      </c>
      <c r="E6423" s="292" t="str">
        <f t="shared" si="1203"/>
        <v/>
      </c>
      <c r="F6423" s="316"/>
      <c r="G6423" s="316"/>
      <c r="H6423" s="317"/>
      <c r="I6423" s="316" t="s">
        <v>445</v>
      </c>
      <c r="J6423" s="318"/>
      <c r="K6423" s="319"/>
      <c r="L6423" s="292" t="s">
        <v>446</v>
      </c>
      <c r="M6423" s="324"/>
      <c r="N6423" s="294" t="str">
        <f t="shared" si="1204"/>
        <v/>
      </c>
      <c r="O6423" s="319"/>
      <c r="P6423" s="296" t="str">
        <f t="shared" si="1205"/>
        <v/>
      </c>
      <c r="Q6423" s="552"/>
      <c r="R6423" s="551"/>
      <c r="S6423" s="291"/>
      <c r="T6423" t="str">
        <f t="shared" si="1206"/>
        <v>-</v>
      </c>
      <c r="U6423" s="560">
        <f t="shared" si="1207"/>
        <v>0</v>
      </c>
      <c r="V6423" s="560">
        <f t="shared" si="1208"/>
        <v>0</v>
      </c>
      <c r="W6423" s="560">
        <f t="shared" si="1209"/>
        <v>0</v>
      </c>
    </row>
    <row r="6424" spans="1:23" ht="21" customHeight="1">
      <c r="A6424" s="316" t="str">
        <f t="shared" si="1200"/>
        <v/>
      </c>
      <c r="B6424" s="316" t="str">
        <f t="shared" si="1201"/>
        <v/>
      </c>
      <c r="C6424" s="316" t="str">
        <f>IF(AND(F6424&lt;&gt;"",G6424&lt;&gt;""),COUNT($C$32:C6423)+1,"")</f>
        <v/>
      </c>
      <c r="D6424" s="292" t="str">
        <f t="shared" si="1202"/>
        <v/>
      </c>
      <c r="E6424" s="292" t="str">
        <f t="shared" si="1203"/>
        <v/>
      </c>
      <c r="F6424" s="316"/>
      <c r="G6424" s="316"/>
      <c r="H6424" s="317"/>
      <c r="I6424" s="316" t="s">
        <v>445</v>
      </c>
      <c r="J6424" s="318"/>
      <c r="K6424" s="319"/>
      <c r="L6424" s="292" t="s">
        <v>446</v>
      </c>
      <c r="M6424" s="324"/>
      <c r="N6424" s="294" t="str">
        <f t="shared" si="1204"/>
        <v/>
      </c>
      <c r="O6424" s="319"/>
      <c r="P6424" s="296" t="str">
        <f t="shared" si="1205"/>
        <v/>
      </c>
      <c r="Q6424" s="552"/>
      <c r="R6424" s="551"/>
      <c r="S6424" s="291"/>
      <c r="T6424" t="str">
        <f t="shared" si="1206"/>
        <v>-</v>
      </c>
      <c r="U6424" s="560">
        <f t="shared" si="1207"/>
        <v>0</v>
      </c>
      <c r="V6424" s="560">
        <f t="shared" si="1208"/>
        <v>0</v>
      </c>
      <c r="W6424" s="560">
        <f t="shared" si="1209"/>
        <v>0</v>
      </c>
    </row>
    <row r="6425" spans="1:23" ht="21" customHeight="1">
      <c r="A6425" s="316" t="str">
        <f t="shared" si="1200"/>
        <v/>
      </c>
      <c r="B6425" s="316" t="str">
        <f t="shared" si="1201"/>
        <v/>
      </c>
      <c r="C6425" s="316" t="str">
        <f>IF(AND(F6425&lt;&gt;"",G6425&lt;&gt;""),COUNT($C$32:C6424)+1,"")</f>
        <v/>
      </c>
      <c r="D6425" s="292" t="str">
        <f t="shared" si="1202"/>
        <v/>
      </c>
      <c r="E6425" s="292" t="str">
        <f t="shared" si="1203"/>
        <v/>
      </c>
      <c r="F6425" s="316"/>
      <c r="G6425" s="316"/>
      <c r="H6425" s="317"/>
      <c r="I6425" s="316" t="s">
        <v>445</v>
      </c>
      <c r="J6425" s="318"/>
      <c r="K6425" s="319"/>
      <c r="L6425" s="292" t="s">
        <v>446</v>
      </c>
      <c r="M6425" s="324"/>
      <c r="N6425" s="294" t="str">
        <f t="shared" si="1204"/>
        <v/>
      </c>
      <c r="O6425" s="319"/>
      <c r="P6425" s="296" t="str">
        <f t="shared" si="1205"/>
        <v/>
      </c>
      <c r="Q6425" s="552"/>
      <c r="R6425" s="551"/>
      <c r="S6425" s="291"/>
      <c r="T6425" t="str">
        <f t="shared" si="1206"/>
        <v>-</v>
      </c>
      <c r="U6425" s="560">
        <f t="shared" si="1207"/>
        <v>0</v>
      </c>
      <c r="V6425" s="560">
        <f t="shared" si="1208"/>
        <v>0</v>
      </c>
      <c r="W6425" s="560">
        <f t="shared" si="1209"/>
        <v>0</v>
      </c>
    </row>
    <row r="6426" spans="1:23" ht="21" customHeight="1">
      <c r="A6426" s="316" t="str">
        <f t="shared" si="1200"/>
        <v/>
      </c>
      <c r="B6426" s="316" t="str">
        <f t="shared" si="1201"/>
        <v/>
      </c>
      <c r="C6426" s="316" t="str">
        <f>IF(AND(F6426&lt;&gt;"",G6426&lt;&gt;""),COUNT($C$32:C6425)+1,"")</f>
        <v/>
      </c>
      <c r="D6426" s="292" t="str">
        <f t="shared" si="1202"/>
        <v/>
      </c>
      <c r="E6426" s="292" t="str">
        <f t="shared" si="1203"/>
        <v/>
      </c>
      <c r="F6426" s="316"/>
      <c r="G6426" s="316"/>
      <c r="H6426" s="317"/>
      <c r="I6426" s="316" t="s">
        <v>445</v>
      </c>
      <c r="J6426" s="318"/>
      <c r="K6426" s="319"/>
      <c r="L6426" s="292" t="s">
        <v>446</v>
      </c>
      <c r="M6426" s="324"/>
      <c r="N6426" s="294" t="str">
        <f t="shared" si="1204"/>
        <v/>
      </c>
      <c r="O6426" s="319"/>
      <c r="P6426" s="296" t="str">
        <f t="shared" si="1205"/>
        <v/>
      </c>
      <c r="Q6426" s="552"/>
      <c r="R6426" s="551"/>
      <c r="S6426" s="291"/>
      <c r="T6426" t="str">
        <f t="shared" si="1206"/>
        <v>-</v>
      </c>
      <c r="U6426" s="560">
        <f t="shared" si="1207"/>
        <v>0</v>
      </c>
      <c r="V6426" s="560">
        <f t="shared" si="1208"/>
        <v>0</v>
      </c>
      <c r="W6426" s="560">
        <f t="shared" si="1209"/>
        <v>0</v>
      </c>
    </row>
    <row r="6427" spans="1:23" ht="21" customHeight="1">
      <c r="A6427" s="316" t="str">
        <f t="shared" si="1200"/>
        <v/>
      </c>
      <c r="B6427" s="316" t="str">
        <f t="shared" si="1201"/>
        <v/>
      </c>
      <c r="C6427" s="316" t="str">
        <f>IF(AND(F6427&lt;&gt;"",G6427&lt;&gt;""),COUNT($C$32:C6426)+1,"")</f>
        <v/>
      </c>
      <c r="D6427" s="292" t="str">
        <f t="shared" si="1202"/>
        <v/>
      </c>
      <c r="E6427" s="292" t="str">
        <f t="shared" si="1203"/>
        <v/>
      </c>
      <c r="F6427" s="316"/>
      <c r="G6427" s="316"/>
      <c r="H6427" s="317"/>
      <c r="I6427" s="316" t="s">
        <v>445</v>
      </c>
      <c r="J6427" s="318"/>
      <c r="K6427" s="319"/>
      <c r="L6427" s="292" t="s">
        <v>446</v>
      </c>
      <c r="M6427" s="324"/>
      <c r="N6427" s="294" t="str">
        <f t="shared" si="1204"/>
        <v/>
      </c>
      <c r="O6427" s="319"/>
      <c r="P6427" s="296" t="str">
        <f t="shared" si="1205"/>
        <v/>
      </c>
      <c r="Q6427" s="552"/>
      <c r="R6427" s="551"/>
      <c r="S6427" s="291"/>
      <c r="T6427" t="str">
        <f t="shared" si="1206"/>
        <v>-</v>
      </c>
      <c r="U6427" s="560">
        <f t="shared" si="1207"/>
        <v>0</v>
      </c>
      <c r="V6427" s="560">
        <f t="shared" si="1208"/>
        <v>0</v>
      </c>
      <c r="W6427" s="560">
        <f t="shared" si="1209"/>
        <v>0</v>
      </c>
    </row>
    <row r="6428" spans="1:23" ht="21" customHeight="1">
      <c r="A6428" s="316" t="str">
        <f t="shared" si="1200"/>
        <v/>
      </c>
      <c r="B6428" s="316" t="str">
        <f t="shared" si="1201"/>
        <v/>
      </c>
      <c r="C6428" s="316" t="str">
        <f>IF(AND(F6428&lt;&gt;"",G6428&lt;&gt;""),COUNT($C$32:C6427)+1,"")</f>
        <v/>
      </c>
      <c r="D6428" s="292" t="str">
        <f t="shared" si="1202"/>
        <v/>
      </c>
      <c r="E6428" s="292" t="str">
        <f t="shared" si="1203"/>
        <v/>
      </c>
      <c r="F6428" s="316"/>
      <c r="G6428" s="316"/>
      <c r="H6428" s="317"/>
      <c r="I6428" s="316" t="s">
        <v>445</v>
      </c>
      <c r="J6428" s="318"/>
      <c r="K6428" s="319"/>
      <c r="L6428" s="292" t="s">
        <v>446</v>
      </c>
      <c r="M6428" s="324"/>
      <c r="N6428" s="294" t="str">
        <f t="shared" si="1204"/>
        <v/>
      </c>
      <c r="O6428" s="319"/>
      <c r="P6428" s="296" t="str">
        <f t="shared" si="1205"/>
        <v/>
      </c>
      <c r="Q6428" s="552"/>
      <c r="R6428" s="551"/>
      <c r="S6428" s="291"/>
      <c r="T6428" t="str">
        <f t="shared" si="1206"/>
        <v>-</v>
      </c>
      <c r="U6428" s="560">
        <f t="shared" si="1207"/>
        <v>0</v>
      </c>
      <c r="V6428" s="560">
        <f t="shared" si="1208"/>
        <v>0</v>
      </c>
      <c r="W6428" s="560">
        <f t="shared" si="1209"/>
        <v>0</v>
      </c>
    </row>
    <row r="6429" spans="1:23" ht="21" customHeight="1">
      <c r="A6429" s="316" t="str">
        <f t="shared" si="1200"/>
        <v/>
      </c>
      <c r="B6429" s="316" t="str">
        <f t="shared" si="1201"/>
        <v/>
      </c>
      <c r="C6429" s="316" t="str">
        <f>IF(AND(F6429&lt;&gt;"",G6429&lt;&gt;""),COUNT($C$32:C6428)+1,"")</f>
        <v/>
      </c>
      <c r="D6429" s="292" t="str">
        <f t="shared" si="1202"/>
        <v/>
      </c>
      <c r="E6429" s="292" t="str">
        <f t="shared" si="1203"/>
        <v/>
      </c>
      <c r="F6429" s="316"/>
      <c r="G6429" s="316"/>
      <c r="H6429" s="317"/>
      <c r="I6429" s="316" t="s">
        <v>445</v>
      </c>
      <c r="J6429" s="318"/>
      <c r="K6429" s="319"/>
      <c r="L6429" s="292" t="s">
        <v>446</v>
      </c>
      <c r="M6429" s="324"/>
      <c r="N6429" s="294" t="str">
        <f t="shared" si="1204"/>
        <v/>
      </c>
      <c r="O6429" s="319"/>
      <c r="P6429" s="296" t="str">
        <f t="shared" si="1205"/>
        <v/>
      </c>
      <c r="Q6429" s="552"/>
      <c r="R6429" s="551"/>
      <c r="S6429" s="291"/>
      <c r="T6429" t="str">
        <f t="shared" si="1206"/>
        <v>-</v>
      </c>
      <c r="U6429" s="560">
        <f t="shared" si="1207"/>
        <v>0</v>
      </c>
      <c r="V6429" s="560">
        <f t="shared" si="1208"/>
        <v>0</v>
      </c>
      <c r="W6429" s="560">
        <f t="shared" si="1209"/>
        <v>0</v>
      </c>
    </row>
    <row r="6430" spans="1:23" ht="21" customHeight="1">
      <c r="A6430" s="316" t="str">
        <f t="shared" si="1200"/>
        <v/>
      </c>
      <c r="B6430" s="316" t="str">
        <f t="shared" si="1201"/>
        <v/>
      </c>
      <c r="C6430" s="316" t="str">
        <f>IF(AND(F6430&lt;&gt;"",G6430&lt;&gt;""),COUNT($C$32:C6429)+1,"")</f>
        <v/>
      </c>
      <c r="D6430" s="292" t="str">
        <f t="shared" si="1202"/>
        <v/>
      </c>
      <c r="E6430" s="292" t="str">
        <f t="shared" si="1203"/>
        <v/>
      </c>
      <c r="F6430" s="316"/>
      <c r="G6430" s="316"/>
      <c r="H6430" s="317"/>
      <c r="I6430" s="316" t="s">
        <v>445</v>
      </c>
      <c r="J6430" s="318"/>
      <c r="K6430" s="319"/>
      <c r="L6430" s="292" t="s">
        <v>446</v>
      </c>
      <c r="M6430" s="324"/>
      <c r="N6430" s="294" t="str">
        <f t="shared" si="1204"/>
        <v/>
      </c>
      <c r="O6430" s="319"/>
      <c r="P6430" s="296" t="str">
        <f t="shared" si="1205"/>
        <v/>
      </c>
      <c r="Q6430" s="552"/>
      <c r="R6430" s="551"/>
      <c r="S6430" s="291"/>
      <c r="T6430" t="str">
        <f t="shared" si="1206"/>
        <v>-</v>
      </c>
      <c r="U6430" s="560">
        <f t="shared" si="1207"/>
        <v>0</v>
      </c>
      <c r="V6430" s="560">
        <f t="shared" si="1208"/>
        <v>0</v>
      </c>
      <c r="W6430" s="560">
        <f t="shared" si="1209"/>
        <v>0</v>
      </c>
    </row>
    <row r="6431" spans="1:23" ht="21" customHeight="1">
      <c r="A6431" s="316" t="str">
        <f t="shared" si="1200"/>
        <v/>
      </c>
      <c r="B6431" s="316" t="str">
        <f t="shared" si="1201"/>
        <v/>
      </c>
      <c r="C6431" s="316" t="str">
        <f>IF(AND(F6431&lt;&gt;"",G6431&lt;&gt;""),COUNT($C$32:C6430)+1,"")</f>
        <v/>
      </c>
      <c r="D6431" s="292" t="str">
        <f t="shared" si="1202"/>
        <v/>
      </c>
      <c r="E6431" s="292" t="str">
        <f t="shared" si="1203"/>
        <v/>
      </c>
      <c r="F6431" s="316"/>
      <c r="G6431" s="316"/>
      <c r="H6431" s="317"/>
      <c r="I6431" s="316" t="s">
        <v>445</v>
      </c>
      <c r="J6431" s="318"/>
      <c r="K6431" s="319"/>
      <c r="L6431" s="292" t="s">
        <v>446</v>
      </c>
      <c r="M6431" s="324"/>
      <c r="N6431" s="294" t="str">
        <f t="shared" si="1204"/>
        <v/>
      </c>
      <c r="O6431" s="319"/>
      <c r="P6431" s="296" t="str">
        <f t="shared" si="1205"/>
        <v/>
      </c>
      <c r="Q6431" s="552"/>
      <c r="R6431" s="551"/>
      <c r="S6431" s="291"/>
      <c r="T6431" t="str">
        <f t="shared" si="1206"/>
        <v>-</v>
      </c>
      <c r="U6431" s="560">
        <f t="shared" si="1207"/>
        <v>0</v>
      </c>
      <c r="V6431" s="560">
        <f t="shared" si="1208"/>
        <v>0</v>
      </c>
      <c r="W6431" s="560">
        <f t="shared" si="1209"/>
        <v>0</v>
      </c>
    </row>
    <row r="6432" spans="1:23" ht="21" customHeight="1">
      <c r="A6432" s="316" t="str">
        <f t="shared" si="1200"/>
        <v/>
      </c>
      <c r="B6432" s="316" t="str">
        <f t="shared" si="1201"/>
        <v/>
      </c>
      <c r="C6432" s="316" t="str">
        <f>IF(AND(F6432&lt;&gt;"",G6432&lt;&gt;""),COUNT($C$32:C6431)+1,"")</f>
        <v/>
      </c>
      <c r="D6432" s="292" t="str">
        <f t="shared" si="1202"/>
        <v/>
      </c>
      <c r="E6432" s="292" t="str">
        <f t="shared" si="1203"/>
        <v/>
      </c>
      <c r="F6432" s="316"/>
      <c r="G6432" s="316"/>
      <c r="H6432" s="317"/>
      <c r="I6432" s="316" t="s">
        <v>445</v>
      </c>
      <c r="J6432" s="318"/>
      <c r="K6432" s="319"/>
      <c r="L6432" s="292" t="s">
        <v>446</v>
      </c>
      <c r="M6432" s="324"/>
      <c r="N6432" s="294" t="str">
        <f t="shared" si="1204"/>
        <v/>
      </c>
      <c r="O6432" s="319"/>
      <c r="P6432" s="296" t="str">
        <f t="shared" si="1205"/>
        <v/>
      </c>
      <c r="Q6432" s="552"/>
      <c r="R6432" s="551"/>
      <c r="S6432" s="291"/>
      <c r="T6432" t="str">
        <f t="shared" si="1206"/>
        <v>-</v>
      </c>
      <c r="U6432" s="560">
        <f t="shared" si="1207"/>
        <v>0</v>
      </c>
      <c r="V6432" s="560">
        <f t="shared" si="1208"/>
        <v>0</v>
      </c>
      <c r="W6432" s="560">
        <f t="shared" si="1209"/>
        <v>0</v>
      </c>
    </row>
    <row r="6433" spans="1:23" ht="21" customHeight="1">
      <c r="A6433" s="316" t="str">
        <f t="shared" si="1200"/>
        <v/>
      </c>
      <c r="B6433" s="316" t="str">
        <f t="shared" si="1201"/>
        <v/>
      </c>
      <c r="C6433" s="316" t="str">
        <f>IF(AND(F6433&lt;&gt;"",G6433&lt;&gt;""),COUNT($C$32:C6432)+1,"")</f>
        <v/>
      </c>
      <c r="D6433" s="292" t="str">
        <f t="shared" si="1202"/>
        <v/>
      </c>
      <c r="E6433" s="292" t="str">
        <f t="shared" si="1203"/>
        <v/>
      </c>
      <c r="F6433" s="316"/>
      <c r="G6433" s="316"/>
      <c r="H6433" s="317"/>
      <c r="I6433" s="316" t="s">
        <v>445</v>
      </c>
      <c r="J6433" s="318"/>
      <c r="K6433" s="319"/>
      <c r="L6433" s="292" t="s">
        <v>446</v>
      </c>
      <c r="M6433" s="324"/>
      <c r="N6433" s="294" t="str">
        <f t="shared" si="1204"/>
        <v/>
      </c>
      <c r="O6433" s="319"/>
      <c r="P6433" s="296" t="str">
        <f t="shared" si="1205"/>
        <v/>
      </c>
      <c r="Q6433" s="552"/>
      <c r="R6433" s="551"/>
      <c r="S6433" s="291"/>
      <c r="T6433" t="str">
        <f t="shared" si="1206"/>
        <v>-</v>
      </c>
      <c r="U6433" s="560">
        <f t="shared" si="1207"/>
        <v>0</v>
      </c>
      <c r="V6433" s="560">
        <f t="shared" si="1208"/>
        <v>0</v>
      </c>
      <c r="W6433" s="560">
        <f t="shared" si="1209"/>
        <v>0</v>
      </c>
    </row>
    <row r="6434" spans="1:23" ht="21" customHeight="1">
      <c r="A6434" s="316" t="str">
        <f t="shared" si="1200"/>
        <v/>
      </c>
      <c r="B6434" s="316" t="str">
        <f t="shared" si="1201"/>
        <v/>
      </c>
      <c r="C6434" s="316" t="str">
        <f>IF(AND(F6434&lt;&gt;"",G6434&lt;&gt;""),COUNT($C$32:C6433)+1,"")</f>
        <v/>
      </c>
      <c r="D6434" s="292" t="str">
        <f t="shared" si="1202"/>
        <v/>
      </c>
      <c r="E6434" s="292" t="str">
        <f t="shared" si="1203"/>
        <v/>
      </c>
      <c r="F6434" s="316"/>
      <c r="G6434" s="316"/>
      <c r="H6434" s="317"/>
      <c r="I6434" s="316" t="s">
        <v>445</v>
      </c>
      <c r="J6434" s="318"/>
      <c r="K6434" s="319"/>
      <c r="L6434" s="292" t="s">
        <v>446</v>
      </c>
      <c r="M6434" s="324"/>
      <c r="N6434" s="294" t="str">
        <f t="shared" si="1204"/>
        <v/>
      </c>
      <c r="O6434" s="319"/>
      <c r="P6434" s="296" t="str">
        <f t="shared" si="1205"/>
        <v/>
      </c>
      <c r="Q6434" s="552"/>
      <c r="R6434" s="551"/>
      <c r="S6434" s="291"/>
      <c r="T6434" t="str">
        <f t="shared" si="1206"/>
        <v>-</v>
      </c>
      <c r="U6434" s="560">
        <f t="shared" si="1207"/>
        <v>0</v>
      </c>
      <c r="V6434" s="560">
        <f t="shared" si="1208"/>
        <v>0</v>
      </c>
      <c r="W6434" s="560">
        <f t="shared" si="1209"/>
        <v>0</v>
      </c>
    </row>
    <row r="6435" spans="1:23" ht="21" customHeight="1">
      <c r="A6435" s="316" t="str">
        <f t="shared" si="1200"/>
        <v/>
      </c>
      <c r="B6435" s="316" t="str">
        <f t="shared" si="1201"/>
        <v/>
      </c>
      <c r="C6435" s="316" t="str">
        <f>IF(AND(F6435&lt;&gt;"",G6435&lt;&gt;""),COUNT($C$32:C6434)+1,"")</f>
        <v/>
      </c>
      <c r="D6435" s="292" t="str">
        <f t="shared" si="1202"/>
        <v/>
      </c>
      <c r="E6435" s="292" t="str">
        <f t="shared" si="1203"/>
        <v/>
      </c>
      <c r="F6435" s="316"/>
      <c r="G6435" s="316"/>
      <c r="H6435" s="317"/>
      <c r="I6435" s="316" t="s">
        <v>445</v>
      </c>
      <c r="J6435" s="318"/>
      <c r="K6435" s="319"/>
      <c r="L6435" s="292" t="s">
        <v>446</v>
      </c>
      <c r="M6435" s="324"/>
      <c r="N6435" s="294" t="str">
        <f t="shared" si="1204"/>
        <v/>
      </c>
      <c r="O6435" s="319"/>
      <c r="P6435" s="296" t="str">
        <f t="shared" si="1205"/>
        <v/>
      </c>
      <c r="Q6435" s="552"/>
      <c r="R6435" s="551"/>
      <c r="S6435" s="291"/>
      <c r="T6435" t="str">
        <f t="shared" si="1206"/>
        <v>-</v>
      </c>
      <c r="U6435" s="560">
        <f t="shared" si="1207"/>
        <v>0</v>
      </c>
      <c r="V6435" s="560">
        <f t="shared" si="1208"/>
        <v>0</v>
      </c>
      <c r="W6435" s="560">
        <f t="shared" si="1209"/>
        <v>0</v>
      </c>
    </row>
    <row r="6436" spans="1:23" ht="21" customHeight="1">
      <c r="A6436" s="316" t="str">
        <f t="shared" si="1200"/>
        <v/>
      </c>
      <c r="B6436" s="316" t="str">
        <f t="shared" si="1201"/>
        <v/>
      </c>
      <c r="C6436" s="316" t="str">
        <f>IF(AND(F6436&lt;&gt;"",G6436&lt;&gt;""),COUNT($C$32:C6435)+1,"")</f>
        <v/>
      </c>
      <c r="D6436" s="292" t="str">
        <f t="shared" si="1202"/>
        <v/>
      </c>
      <c r="E6436" s="292" t="str">
        <f t="shared" si="1203"/>
        <v/>
      </c>
      <c r="F6436" s="316"/>
      <c r="G6436" s="316"/>
      <c r="H6436" s="317"/>
      <c r="I6436" s="316" t="s">
        <v>445</v>
      </c>
      <c r="J6436" s="318"/>
      <c r="K6436" s="319"/>
      <c r="L6436" s="292" t="s">
        <v>446</v>
      </c>
      <c r="M6436" s="324"/>
      <c r="N6436" s="294" t="str">
        <f t="shared" si="1204"/>
        <v/>
      </c>
      <c r="O6436" s="319"/>
      <c r="P6436" s="296" t="str">
        <f t="shared" si="1205"/>
        <v/>
      </c>
      <c r="Q6436" s="552"/>
      <c r="R6436" s="551"/>
      <c r="S6436" s="291"/>
      <c r="T6436" t="str">
        <f t="shared" si="1206"/>
        <v>-</v>
      </c>
      <c r="U6436" s="560">
        <f t="shared" si="1207"/>
        <v>0</v>
      </c>
      <c r="V6436" s="560">
        <f t="shared" si="1208"/>
        <v>0</v>
      </c>
      <c r="W6436" s="560">
        <f t="shared" si="1209"/>
        <v>0</v>
      </c>
    </row>
    <row r="6437" spans="1:23" ht="21" customHeight="1">
      <c r="A6437" s="316" t="str">
        <f t="shared" si="1200"/>
        <v/>
      </c>
      <c r="B6437" s="316" t="str">
        <f t="shared" si="1201"/>
        <v/>
      </c>
      <c r="C6437" s="316" t="str">
        <f>IF(AND(F6437&lt;&gt;"",G6437&lt;&gt;""),COUNT($C$32:C6436)+1,"")</f>
        <v/>
      </c>
      <c r="D6437" s="292" t="str">
        <f t="shared" si="1202"/>
        <v/>
      </c>
      <c r="E6437" s="292" t="str">
        <f t="shared" si="1203"/>
        <v/>
      </c>
      <c r="F6437" s="316"/>
      <c r="G6437" s="316"/>
      <c r="H6437" s="317"/>
      <c r="I6437" s="316" t="s">
        <v>445</v>
      </c>
      <c r="J6437" s="318"/>
      <c r="K6437" s="319"/>
      <c r="L6437" s="292" t="s">
        <v>446</v>
      </c>
      <c r="M6437" s="324"/>
      <c r="N6437" s="294" t="str">
        <f t="shared" si="1204"/>
        <v/>
      </c>
      <c r="O6437" s="319"/>
      <c r="P6437" s="296" t="str">
        <f t="shared" si="1205"/>
        <v/>
      </c>
      <c r="Q6437" s="552"/>
      <c r="R6437" s="551"/>
      <c r="S6437" s="291"/>
      <c r="T6437" t="str">
        <f t="shared" si="1206"/>
        <v>-</v>
      </c>
      <c r="U6437" s="560">
        <f t="shared" si="1207"/>
        <v>0</v>
      </c>
      <c r="V6437" s="560">
        <f t="shared" si="1208"/>
        <v>0</v>
      </c>
      <c r="W6437" s="560">
        <f t="shared" si="1209"/>
        <v>0</v>
      </c>
    </row>
    <row r="6438" spans="1:23" ht="21" customHeight="1">
      <c r="A6438" s="316" t="str">
        <f t="shared" si="1200"/>
        <v/>
      </c>
      <c r="B6438" s="316" t="str">
        <f t="shared" si="1201"/>
        <v/>
      </c>
      <c r="C6438" s="316" t="str">
        <f>IF(AND(F6438&lt;&gt;"",G6438&lt;&gt;""),COUNT($C$32:C6437)+1,"")</f>
        <v/>
      </c>
      <c r="D6438" s="292" t="str">
        <f t="shared" si="1202"/>
        <v/>
      </c>
      <c r="E6438" s="292" t="str">
        <f t="shared" si="1203"/>
        <v/>
      </c>
      <c r="F6438" s="316"/>
      <c r="G6438" s="316"/>
      <c r="H6438" s="317"/>
      <c r="I6438" s="316" t="s">
        <v>445</v>
      </c>
      <c r="J6438" s="318"/>
      <c r="K6438" s="319"/>
      <c r="L6438" s="292" t="s">
        <v>446</v>
      </c>
      <c r="M6438" s="324"/>
      <c r="N6438" s="294" t="str">
        <f t="shared" si="1204"/>
        <v/>
      </c>
      <c r="O6438" s="319"/>
      <c r="P6438" s="296" t="str">
        <f t="shared" si="1205"/>
        <v/>
      </c>
      <c r="Q6438" s="552"/>
      <c r="R6438" s="551"/>
      <c r="S6438" s="291"/>
      <c r="T6438" t="str">
        <f t="shared" si="1206"/>
        <v>-</v>
      </c>
      <c r="U6438" s="560">
        <f t="shared" si="1207"/>
        <v>0</v>
      </c>
      <c r="V6438" s="560">
        <f t="shared" si="1208"/>
        <v>0</v>
      </c>
      <c r="W6438" s="560">
        <f t="shared" si="1209"/>
        <v>0</v>
      </c>
    </row>
    <row r="6439" spans="1:23" ht="21" customHeight="1">
      <c r="A6439" s="316" t="str">
        <f t="shared" si="1200"/>
        <v/>
      </c>
      <c r="B6439" s="316" t="str">
        <f t="shared" si="1201"/>
        <v/>
      </c>
      <c r="C6439" s="316" t="str">
        <f>IF(AND(F6439&lt;&gt;"",G6439&lt;&gt;""),COUNT($C$32:C6438)+1,"")</f>
        <v/>
      </c>
      <c r="D6439" s="292" t="str">
        <f t="shared" si="1202"/>
        <v/>
      </c>
      <c r="E6439" s="292" t="str">
        <f t="shared" si="1203"/>
        <v/>
      </c>
      <c r="F6439" s="316"/>
      <c r="G6439" s="316"/>
      <c r="H6439" s="317"/>
      <c r="I6439" s="316" t="s">
        <v>445</v>
      </c>
      <c r="J6439" s="318"/>
      <c r="K6439" s="319"/>
      <c r="L6439" s="292" t="s">
        <v>446</v>
      </c>
      <c r="M6439" s="324"/>
      <c r="N6439" s="294" t="str">
        <f t="shared" si="1204"/>
        <v/>
      </c>
      <c r="O6439" s="319"/>
      <c r="P6439" s="296" t="str">
        <f t="shared" si="1205"/>
        <v/>
      </c>
      <c r="Q6439" s="552"/>
      <c r="R6439" s="551"/>
      <c r="S6439" s="291"/>
      <c r="T6439" t="str">
        <f t="shared" si="1206"/>
        <v>-</v>
      </c>
      <c r="U6439" s="560">
        <f t="shared" si="1207"/>
        <v>0</v>
      </c>
      <c r="V6439" s="560">
        <f t="shared" si="1208"/>
        <v>0</v>
      </c>
      <c r="W6439" s="560">
        <f t="shared" si="1209"/>
        <v>0</v>
      </c>
    </row>
    <row r="6440" spans="1:23" ht="21" customHeight="1">
      <c r="A6440" s="316" t="str">
        <f t="shared" si="1200"/>
        <v/>
      </c>
      <c r="B6440" s="316" t="str">
        <f t="shared" si="1201"/>
        <v/>
      </c>
      <c r="C6440" s="316" t="str">
        <f>IF(AND(F6440&lt;&gt;"",G6440&lt;&gt;""),COUNT($C$32:C6439)+1,"")</f>
        <v/>
      </c>
      <c r="D6440" s="292" t="str">
        <f t="shared" si="1202"/>
        <v/>
      </c>
      <c r="E6440" s="292" t="str">
        <f t="shared" si="1203"/>
        <v/>
      </c>
      <c r="F6440" s="316"/>
      <c r="G6440" s="316"/>
      <c r="H6440" s="317"/>
      <c r="I6440" s="316" t="s">
        <v>445</v>
      </c>
      <c r="J6440" s="318"/>
      <c r="K6440" s="319"/>
      <c r="L6440" s="292" t="s">
        <v>446</v>
      </c>
      <c r="M6440" s="324"/>
      <c r="N6440" s="294" t="str">
        <f t="shared" si="1204"/>
        <v/>
      </c>
      <c r="O6440" s="319"/>
      <c r="P6440" s="296" t="str">
        <f t="shared" si="1205"/>
        <v/>
      </c>
      <c r="Q6440" s="552"/>
      <c r="R6440" s="551"/>
      <c r="S6440" s="291"/>
      <c r="T6440" t="str">
        <f t="shared" si="1206"/>
        <v>-</v>
      </c>
      <c r="U6440" s="560">
        <f t="shared" si="1207"/>
        <v>0</v>
      </c>
      <c r="V6440" s="560">
        <f t="shared" si="1208"/>
        <v>0</v>
      </c>
      <c r="W6440" s="560">
        <f t="shared" si="1209"/>
        <v>0</v>
      </c>
    </row>
    <row r="6441" spans="1:23" ht="21" customHeight="1">
      <c r="A6441" s="316" t="str">
        <f t="shared" si="1200"/>
        <v/>
      </c>
      <c r="B6441" s="316" t="str">
        <f t="shared" si="1201"/>
        <v/>
      </c>
      <c r="C6441" s="316" t="str">
        <f>IF(AND(F6441&lt;&gt;"",G6441&lt;&gt;""),COUNT($C$32:C6440)+1,"")</f>
        <v/>
      </c>
      <c r="D6441" s="292" t="str">
        <f t="shared" si="1202"/>
        <v/>
      </c>
      <c r="E6441" s="292" t="str">
        <f t="shared" si="1203"/>
        <v/>
      </c>
      <c r="F6441" s="316"/>
      <c r="G6441" s="316"/>
      <c r="H6441" s="317"/>
      <c r="I6441" s="316" t="s">
        <v>445</v>
      </c>
      <c r="J6441" s="318"/>
      <c r="K6441" s="319"/>
      <c r="L6441" s="292" t="s">
        <v>446</v>
      </c>
      <c r="M6441" s="324"/>
      <c r="N6441" s="294" t="str">
        <f t="shared" si="1204"/>
        <v/>
      </c>
      <c r="O6441" s="319"/>
      <c r="P6441" s="296" t="str">
        <f t="shared" si="1205"/>
        <v/>
      </c>
      <c r="Q6441" s="552"/>
      <c r="R6441" s="551"/>
      <c r="S6441" s="291"/>
      <c r="T6441" t="str">
        <f t="shared" si="1206"/>
        <v>-</v>
      </c>
      <c r="U6441" s="560">
        <f t="shared" si="1207"/>
        <v>0</v>
      </c>
      <c r="V6441" s="560">
        <f t="shared" si="1208"/>
        <v>0</v>
      </c>
      <c r="W6441" s="560">
        <f t="shared" si="1209"/>
        <v>0</v>
      </c>
    </row>
    <row r="6442" spans="1:23" ht="21" customHeight="1">
      <c r="A6442" s="316" t="str">
        <f t="shared" si="1200"/>
        <v/>
      </c>
      <c r="B6442" s="316" t="str">
        <f t="shared" si="1201"/>
        <v/>
      </c>
      <c r="C6442" s="316" t="str">
        <f>IF(AND(F6442&lt;&gt;"",G6442&lt;&gt;""),COUNT($C$32:C6441)+1,"")</f>
        <v/>
      </c>
      <c r="D6442" s="292" t="str">
        <f t="shared" si="1202"/>
        <v/>
      </c>
      <c r="E6442" s="292" t="str">
        <f t="shared" si="1203"/>
        <v/>
      </c>
      <c r="F6442" s="316"/>
      <c r="G6442" s="316"/>
      <c r="H6442" s="317"/>
      <c r="I6442" s="316" t="s">
        <v>445</v>
      </c>
      <c r="J6442" s="318"/>
      <c r="K6442" s="319"/>
      <c r="L6442" s="292" t="s">
        <v>446</v>
      </c>
      <c r="M6442" s="324"/>
      <c r="N6442" s="294" t="str">
        <f t="shared" si="1204"/>
        <v/>
      </c>
      <c r="O6442" s="319"/>
      <c r="P6442" s="296" t="str">
        <f t="shared" si="1205"/>
        <v/>
      </c>
      <c r="Q6442" s="552"/>
      <c r="R6442" s="551"/>
      <c r="S6442" s="291"/>
      <c r="T6442" t="str">
        <f t="shared" si="1206"/>
        <v>-</v>
      </c>
      <c r="U6442" s="560">
        <f t="shared" si="1207"/>
        <v>0</v>
      </c>
      <c r="V6442" s="560">
        <f t="shared" si="1208"/>
        <v>0</v>
      </c>
      <c r="W6442" s="560">
        <f t="shared" si="1209"/>
        <v>0</v>
      </c>
    </row>
    <row r="6443" spans="1:23" ht="21" customHeight="1">
      <c r="A6443" s="316" t="str">
        <f t="shared" si="1200"/>
        <v/>
      </c>
      <c r="B6443" s="316" t="str">
        <f t="shared" si="1201"/>
        <v/>
      </c>
      <c r="C6443" s="316" t="str">
        <f>IF(AND(F6443&lt;&gt;"",G6443&lt;&gt;""),COUNT($C$32:C6442)+1,"")</f>
        <v/>
      </c>
      <c r="D6443" s="292" t="str">
        <f t="shared" si="1202"/>
        <v/>
      </c>
      <c r="E6443" s="292" t="str">
        <f t="shared" si="1203"/>
        <v/>
      </c>
      <c r="F6443" s="316"/>
      <c r="G6443" s="316"/>
      <c r="H6443" s="317"/>
      <c r="I6443" s="316" t="s">
        <v>445</v>
      </c>
      <c r="J6443" s="318"/>
      <c r="K6443" s="319"/>
      <c r="L6443" s="292" t="s">
        <v>446</v>
      </c>
      <c r="M6443" s="324"/>
      <c r="N6443" s="294" t="str">
        <f t="shared" si="1204"/>
        <v/>
      </c>
      <c r="O6443" s="319"/>
      <c r="P6443" s="296" t="str">
        <f t="shared" si="1205"/>
        <v/>
      </c>
      <c r="Q6443" s="552"/>
      <c r="R6443" s="551"/>
      <c r="S6443" s="291"/>
      <c r="T6443" t="str">
        <f t="shared" si="1206"/>
        <v>-</v>
      </c>
      <c r="U6443" s="560">
        <f t="shared" si="1207"/>
        <v>0</v>
      </c>
      <c r="V6443" s="560">
        <f t="shared" si="1208"/>
        <v>0</v>
      </c>
      <c r="W6443" s="560">
        <f t="shared" si="1209"/>
        <v>0</v>
      </c>
    </row>
    <row r="6444" spans="1:23" ht="21" customHeight="1">
      <c r="A6444" s="316" t="str">
        <f t="shared" si="1200"/>
        <v/>
      </c>
      <c r="B6444" s="316" t="str">
        <f t="shared" si="1201"/>
        <v/>
      </c>
      <c r="C6444" s="316" t="str">
        <f>IF(AND(F6444&lt;&gt;"",G6444&lt;&gt;""),COUNT($C$32:C6443)+1,"")</f>
        <v/>
      </c>
      <c r="D6444" s="292" t="str">
        <f t="shared" si="1202"/>
        <v/>
      </c>
      <c r="E6444" s="292" t="str">
        <f t="shared" si="1203"/>
        <v/>
      </c>
      <c r="F6444" s="316"/>
      <c r="G6444" s="316"/>
      <c r="H6444" s="317"/>
      <c r="I6444" s="316" t="s">
        <v>445</v>
      </c>
      <c r="J6444" s="318"/>
      <c r="K6444" s="319"/>
      <c r="L6444" s="292" t="s">
        <v>446</v>
      </c>
      <c r="M6444" s="324"/>
      <c r="N6444" s="294" t="str">
        <f t="shared" si="1204"/>
        <v/>
      </c>
      <c r="O6444" s="319"/>
      <c r="P6444" s="296" t="str">
        <f t="shared" si="1205"/>
        <v/>
      </c>
      <c r="Q6444" s="552"/>
      <c r="R6444" s="551"/>
      <c r="S6444" s="291"/>
      <c r="T6444" t="str">
        <f t="shared" si="1206"/>
        <v>-</v>
      </c>
      <c r="U6444" s="560">
        <f t="shared" si="1207"/>
        <v>0</v>
      </c>
      <c r="V6444" s="560">
        <f t="shared" si="1208"/>
        <v>0</v>
      </c>
      <c r="W6444" s="560">
        <f t="shared" si="1209"/>
        <v>0</v>
      </c>
    </row>
    <row r="6445" spans="1:23" ht="21" customHeight="1">
      <c r="A6445" s="316" t="str">
        <f t="shared" si="1200"/>
        <v/>
      </c>
      <c r="B6445" s="316" t="str">
        <f t="shared" si="1201"/>
        <v/>
      </c>
      <c r="C6445" s="316" t="str">
        <f>IF(AND(F6445&lt;&gt;"",G6445&lt;&gt;""),COUNT($C$32:C6444)+1,"")</f>
        <v/>
      </c>
      <c r="D6445" s="292" t="str">
        <f t="shared" si="1202"/>
        <v/>
      </c>
      <c r="E6445" s="292" t="str">
        <f t="shared" si="1203"/>
        <v/>
      </c>
      <c r="F6445" s="316"/>
      <c r="G6445" s="316"/>
      <c r="H6445" s="317"/>
      <c r="I6445" s="316" t="s">
        <v>445</v>
      </c>
      <c r="J6445" s="318"/>
      <c r="K6445" s="319"/>
      <c r="L6445" s="292" t="s">
        <v>446</v>
      </c>
      <c r="M6445" s="324"/>
      <c r="N6445" s="294" t="str">
        <f t="shared" si="1204"/>
        <v/>
      </c>
      <c r="O6445" s="319"/>
      <c r="P6445" s="296" t="str">
        <f t="shared" si="1205"/>
        <v/>
      </c>
      <c r="Q6445" s="552"/>
      <c r="R6445" s="551"/>
      <c r="S6445" s="291"/>
      <c r="T6445" t="str">
        <f t="shared" si="1206"/>
        <v>-</v>
      </c>
      <c r="U6445" s="560">
        <f t="shared" si="1207"/>
        <v>0</v>
      </c>
      <c r="V6445" s="560">
        <f t="shared" si="1208"/>
        <v>0</v>
      </c>
      <c r="W6445" s="560">
        <f t="shared" si="1209"/>
        <v>0</v>
      </c>
    </row>
    <row r="6446" spans="1:23" ht="21" customHeight="1">
      <c r="A6446" s="316" t="str">
        <f t="shared" si="1200"/>
        <v/>
      </c>
      <c r="B6446" s="316" t="str">
        <f t="shared" si="1201"/>
        <v/>
      </c>
      <c r="C6446" s="316" t="str">
        <f>IF(AND(F6446&lt;&gt;"",G6446&lt;&gt;""),COUNT($C$32:C6445)+1,"")</f>
        <v/>
      </c>
      <c r="D6446" s="292" t="str">
        <f t="shared" si="1202"/>
        <v/>
      </c>
      <c r="E6446" s="292" t="str">
        <f t="shared" si="1203"/>
        <v/>
      </c>
      <c r="F6446" s="316"/>
      <c r="G6446" s="316"/>
      <c r="H6446" s="317"/>
      <c r="I6446" s="316" t="s">
        <v>445</v>
      </c>
      <c r="J6446" s="318"/>
      <c r="K6446" s="319"/>
      <c r="L6446" s="292" t="s">
        <v>446</v>
      </c>
      <c r="M6446" s="324"/>
      <c r="N6446" s="294" t="str">
        <f t="shared" si="1204"/>
        <v/>
      </c>
      <c r="O6446" s="319"/>
      <c r="P6446" s="296" t="str">
        <f t="shared" si="1205"/>
        <v/>
      </c>
      <c r="Q6446" s="552"/>
      <c r="R6446" s="551"/>
      <c r="S6446" s="291"/>
      <c r="T6446" t="str">
        <f t="shared" si="1206"/>
        <v>-</v>
      </c>
      <c r="U6446" s="560">
        <f t="shared" si="1207"/>
        <v>0</v>
      </c>
      <c r="V6446" s="560">
        <f t="shared" si="1208"/>
        <v>0</v>
      </c>
      <c r="W6446" s="560">
        <f t="shared" si="1209"/>
        <v>0</v>
      </c>
    </row>
    <row r="6447" spans="1:23" ht="21" customHeight="1">
      <c r="A6447" s="316" t="str">
        <f t="shared" si="1200"/>
        <v/>
      </c>
      <c r="B6447" s="316" t="str">
        <f t="shared" si="1201"/>
        <v/>
      </c>
      <c r="C6447" s="316" t="str">
        <f>IF(AND(F6447&lt;&gt;"",G6447&lt;&gt;""),COUNT($C$32:C6446)+1,"")</f>
        <v/>
      </c>
      <c r="D6447" s="292" t="str">
        <f t="shared" si="1202"/>
        <v/>
      </c>
      <c r="E6447" s="292" t="str">
        <f t="shared" si="1203"/>
        <v/>
      </c>
      <c r="F6447" s="316"/>
      <c r="G6447" s="316"/>
      <c r="H6447" s="317"/>
      <c r="I6447" s="316" t="s">
        <v>445</v>
      </c>
      <c r="J6447" s="318"/>
      <c r="K6447" s="319"/>
      <c r="L6447" s="292" t="s">
        <v>446</v>
      </c>
      <c r="M6447" s="324"/>
      <c r="N6447" s="294" t="str">
        <f t="shared" si="1204"/>
        <v/>
      </c>
      <c r="O6447" s="319"/>
      <c r="P6447" s="296" t="str">
        <f t="shared" si="1205"/>
        <v/>
      </c>
      <c r="Q6447" s="552"/>
      <c r="R6447" s="551"/>
      <c r="S6447" s="291"/>
      <c r="T6447" t="str">
        <f t="shared" si="1206"/>
        <v>-</v>
      </c>
      <c r="U6447" s="560">
        <f t="shared" si="1207"/>
        <v>0</v>
      </c>
      <c r="V6447" s="560">
        <f t="shared" si="1208"/>
        <v>0</v>
      </c>
      <c r="W6447" s="560">
        <f t="shared" si="1209"/>
        <v>0</v>
      </c>
    </row>
    <row r="6448" spans="1:23" ht="21" customHeight="1">
      <c r="A6448" s="316" t="str">
        <f t="shared" si="1200"/>
        <v/>
      </c>
      <c r="B6448" s="316" t="str">
        <f t="shared" si="1201"/>
        <v/>
      </c>
      <c r="C6448" s="316" t="str">
        <f>IF(AND(F6448&lt;&gt;"",G6448&lt;&gt;""),COUNT($C$32:C6447)+1,"")</f>
        <v/>
      </c>
      <c r="D6448" s="292" t="str">
        <f t="shared" si="1202"/>
        <v/>
      </c>
      <c r="E6448" s="292" t="str">
        <f t="shared" si="1203"/>
        <v/>
      </c>
      <c r="F6448" s="316"/>
      <c r="G6448" s="316"/>
      <c r="H6448" s="317"/>
      <c r="I6448" s="316" t="s">
        <v>445</v>
      </c>
      <c r="J6448" s="318"/>
      <c r="K6448" s="319"/>
      <c r="L6448" s="292" t="s">
        <v>446</v>
      </c>
      <c r="M6448" s="324"/>
      <c r="N6448" s="294" t="str">
        <f t="shared" si="1204"/>
        <v/>
      </c>
      <c r="O6448" s="319"/>
      <c r="P6448" s="296" t="str">
        <f t="shared" si="1205"/>
        <v/>
      </c>
      <c r="Q6448" s="552"/>
      <c r="R6448" s="551"/>
      <c r="S6448" s="291"/>
      <c r="T6448" t="str">
        <f t="shared" si="1206"/>
        <v>-</v>
      </c>
      <c r="U6448" s="560">
        <f t="shared" si="1207"/>
        <v>0</v>
      </c>
      <c r="V6448" s="560">
        <f t="shared" si="1208"/>
        <v>0</v>
      </c>
      <c r="W6448" s="560">
        <f t="shared" si="1209"/>
        <v>0</v>
      </c>
    </row>
    <row r="6449" spans="1:23" ht="21" customHeight="1">
      <c r="A6449" s="316" t="str">
        <f t="shared" si="1200"/>
        <v/>
      </c>
      <c r="B6449" s="316" t="str">
        <f t="shared" si="1201"/>
        <v/>
      </c>
      <c r="C6449" s="316" t="str">
        <f>IF(AND(F6449&lt;&gt;"",G6449&lt;&gt;""),COUNT($C$32:C6448)+1,"")</f>
        <v/>
      </c>
      <c r="D6449" s="292" t="str">
        <f t="shared" si="1202"/>
        <v/>
      </c>
      <c r="E6449" s="292" t="str">
        <f t="shared" si="1203"/>
        <v/>
      </c>
      <c r="F6449" s="316"/>
      <c r="G6449" s="316"/>
      <c r="H6449" s="317"/>
      <c r="I6449" s="316" t="s">
        <v>445</v>
      </c>
      <c r="J6449" s="318"/>
      <c r="K6449" s="319"/>
      <c r="L6449" s="292" t="s">
        <v>446</v>
      </c>
      <c r="M6449" s="324"/>
      <c r="N6449" s="294" t="str">
        <f t="shared" si="1204"/>
        <v/>
      </c>
      <c r="O6449" s="319"/>
      <c r="P6449" s="296" t="str">
        <f t="shared" si="1205"/>
        <v/>
      </c>
      <c r="Q6449" s="552"/>
      <c r="R6449" s="551"/>
      <c r="S6449" s="291"/>
      <c r="T6449" t="str">
        <f t="shared" si="1206"/>
        <v>-</v>
      </c>
      <c r="U6449" s="560">
        <f t="shared" si="1207"/>
        <v>0</v>
      </c>
      <c r="V6449" s="560">
        <f t="shared" si="1208"/>
        <v>0</v>
      </c>
      <c r="W6449" s="560">
        <f t="shared" si="1209"/>
        <v>0</v>
      </c>
    </row>
    <row r="6450" spans="1:23" ht="21" customHeight="1">
      <c r="A6450" s="316" t="str">
        <f t="shared" si="1200"/>
        <v/>
      </c>
      <c r="B6450" s="316" t="str">
        <f t="shared" si="1201"/>
        <v/>
      </c>
      <c r="C6450" s="316" t="str">
        <f>IF(AND(F6450&lt;&gt;"",G6450&lt;&gt;""),COUNT($C$32:C6449)+1,"")</f>
        <v/>
      </c>
      <c r="D6450" s="292" t="str">
        <f t="shared" si="1202"/>
        <v/>
      </c>
      <c r="E6450" s="292" t="str">
        <f t="shared" si="1203"/>
        <v/>
      </c>
      <c r="F6450" s="316"/>
      <c r="G6450" s="316"/>
      <c r="H6450" s="317"/>
      <c r="I6450" s="316" t="s">
        <v>445</v>
      </c>
      <c r="J6450" s="318"/>
      <c r="K6450" s="319"/>
      <c r="L6450" s="292" t="s">
        <v>446</v>
      </c>
      <c r="M6450" s="324"/>
      <c r="N6450" s="294" t="str">
        <f t="shared" si="1204"/>
        <v/>
      </c>
      <c r="O6450" s="319"/>
      <c r="P6450" s="296" t="str">
        <f t="shared" si="1205"/>
        <v/>
      </c>
      <c r="Q6450" s="552"/>
      <c r="R6450" s="551"/>
      <c r="S6450" s="291"/>
      <c r="T6450" t="str">
        <f t="shared" si="1206"/>
        <v>-</v>
      </c>
      <c r="U6450" s="560">
        <f t="shared" si="1207"/>
        <v>0</v>
      </c>
      <c r="V6450" s="560">
        <f t="shared" si="1208"/>
        <v>0</v>
      </c>
      <c r="W6450" s="560">
        <f t="shared" si="1209"/>
        <v>0</v>
      </c>
    </row>
    <row r="6451" spans="1:23" ht="21" customHeight="1">
      <c r="A6451" s="316" t="str">
        <f t="shared" si="1200"/>
        <v/>
      </c>
      <c r="B6451" s="316" t="str">
        <f t="shared" si="1201"/>
        <v/>
      </c>
      <c r="C6451" s="316" t="str">
        <f>IF(AND(F6451&lt;&gt;"",G6451&lt;&gt;""),COUNT($C$32:C6450)+1,"")</f>
        <v/>
      </c>
      <c r="D6451" s="292" t="str">
        <f t="shared" si="1202"/>
        <v/>
      </c>
      <c r="E6451" s="292" t="str">
        <f t="shared" si="1203"/>
        <v/>
      </c>
      <c r="F6451" s="316"/>
      <c r="G6451" s="316"/>
      <c r="H6451" s="317"/>
      <c r="I6451" s="316" t="s">
        <v>445</v>
      </c>
      <c r="J6451" s="318"/>
      <c r="K6451" s="319"/>
      <c r="L6451" s="292" t="s">
        <v>446</v>
      </c>
      <c r="M6451" s="324"/>
      <c r="N6451" s="294" t="str">
        <f t="shared" si="1204"/>
        <v/>
      </c>
      <c r="O6451" s="319"/>
      <c r="P6451" s="296" t="str">
        <f t="shared" si="1205"/>
        <v/>
      </c>
      <c r="Q6451" s="552"/>
      <c r="R6451" s="551"/>
      <c r="S6451" s="291"/>
      <c r="T6451" t="str">
        <f t="shared" si="1206"/>
        <v>-</v>
      </c>
      <c r="U6451" s="560">
        <f t="shared" si="1207"/>
        <v>0</v>
      </c>
      <c r="V6451" s="560">
        <f t="shared" si="1208"/>
        <v>0</v>
      </c>
      <c r="W6451" s="560">
        <f t="shared" si="1209"/>
        <v>0</v>
      </c>
    </row>
    <row r="6452" spans="1:23" ht="21" customHeight="1">
      <c r="A6452" s="316" t="str">
        <f t="shared" si="1200"/>
        <v/>
      </c>
      <c r="B6452" s="316" t="str">
        <f t="shared" si="1201"/>
        <v/>
      </c>
      <c r="C6452" s="316" t="str">
        <f>IF(AND(F6452&lt;&gt;"",G6452&lt;&gt;""),COUNT($C$32:C6451)+1,"")</f>
        <v/>
      </c>
      <c r="D6452" s="292" t="str">
        <f t="shared" si="1202"/>
        <v/>
      </c>
      <c r="E6452" s="292" t="str">
        <f t="shared" si="1203"/>
        <v/>
      </c>
      <c r="F6452" s="316"/>
      <c r="G6452" s="316"/>
      <c r="H6452" s="317"/>
      <c r="I6452" s="316" t="s">
        <v>445</v>
      </c>
      <c r="J6452" s="318"/>
      <c r="K6452" s="319"/>
      <c r="L6452" s="292" t="s">
        <v>446</v>
      </c>
      <c r="M6452" s="324"/>
      <c r="N6452" s="294" t="str">
        <f t="shared" si="1204"/>
        <v/>
      </c>
      <c r="O6452" s="319"/>
      <c r="P6452" s="296" t="str">
        <f t="shared" si="1205"/>
        <v/>
      </c>
      <c r="Q6452" s="552"/>
      <c r="R6452" s="551"/>
      <c r="S6452" s="291"/>
      <c r="T6452" t="str">
        <f t="shared" si="1206"/>
        <v>-</v>
      </c>
      <c r="U6452" s="560">
        <f t="shared" si="1207"/>
        <v>0</v>
      </c>
      <c r="V6452" s="560">
        <f t="shared" si="1208"/>
        <v>0</v>
      </c>
      <c r="W6452" s="560">
        <f t="shared" si="1209"/>
        <v>0</v>
      </c>
    </row>
    <row r="6453" spans="1:23" ht="21" customHeight="1">
      <c r="A6453" s="316" t="str">
        <f t="shared" si="1200"/>
        <v/>
      </c>
      <c r="B6453" s="316" t="str">
        <f t="shared" si="1201"/>
        <v/>
      </c>
      <c r="C6453" s="316" t="str">
        <f>IF(AND(F6453&lt;&gt;"",G6453&lt;&gt;""),COUNT($C$32:C6452)+1,"")</f>
        <v/>
      </c>
      <c r="D6453" s="292" t="str">
        <f t="shared" si="1202"/>
        <v/>
      </c>
      <c r="E6453" s="292" t="str">
        <f t="shared" si="1203"/>
        <v/>
      </c>
      <c r="F6453" s="316"/>
      <c r="G6453" s="316"/>
      <c r="H6453" s="317"/>
      <c r="I6453" s="316" t="s">
        <v>445</v>
      </c>
      <c r="J6453" s="318"/>
      <c r="K6453" s="319"/>
      <c r="L6453" s="292" t="s">
        <v>446</v>
      </c>
      <c r="M6453" s="324"/>
      <c r="N6453" s="294" t="str">
        <f t="shared" si="1204"/>
        <v/>
      </c>
      <c r="O6453" s="319"/>
      <c r="P6453" s="296" t="str">
        <f t="shared" si="1205"/>
        <v/>
      </c>
      <c r="Q6453" s="552"/>
      <c r="R6453" s="551"/>
      <c r="S6453" s="291"/>
      <c r="T6453" t="str">
        <f t="shared" si="1206"/>
        <v>-</v>
      </c>
      <c r="U6453" s="560">
        <f t="shared" si="1207"/>
        <v>0</v>
      </c>
      <c r="V6453" s="560">
        <f t="shared" si="1208"/>
        <v>0</v>
      </c>
      <c r="W6453" s="560">
        <f t="shared" si="1209"/>
        <v>0</v>
      </c>
    </row>
    <row r="6454" spans="1:23" ht="21" customHeight="1">
      <c r="A6454" s="316" t="str">
        <f t="shared" si="1200"/>
        <v/>
      </c>
      <c r="B6454" s="316" t="str">
        <f t="shared" si="1201"/>
        <v/>
      </c>
      <c r="C6454" s="316" t="str">
        <f>IF(AND(F6454&lt;&gt;"",G6454&lt;&gt;""),COUNT($C$32:C6453)+1,"")</f>
        <v/>
      </c>
      <c r="D6454" s="292" t="str">
        <f t="shared" si="1202"/>
        <v/>
      </c>
      <c r="E6454" s="292" t="str">
        <f t="shared" si="1203"/>
        <v/>
      </c>
      <c r="F6454" s="316"/>
      <c r="G6454" s="316"/>
      <c r="H6454" s="317"/>
      <c r="I6454" s="316" t="s">
        <v>445</v>
      </c>
      <c r="J6454" s="318"/>
      <c r="K6454" s="319"/>
      <c r="L6454" s="292" t="s">
        <v>446</v>
      </c>
      <c r="M6454" s="324"/>
      <c r="N6454" s="294" t="str">
        <f t="shared" si="1204"/>
        <v/>
      </c>
      <c r="O6454" s="319"/>
      <c r="P6454" s="296" t="str">
        <f t="shared" si="1205"/>
        <v/>
      </c>
      <c r="Q6454" s="552"/>
      <c r="R6454" s="551"/>
      <c r="S6454" s="291"/>
      <c r="T6454" t="str">
        <f t="shared" si="1206"/>
        <v>-</v>
      </c>
      <c r="U6454" s="560">
        <f t="shared" si="1207"/>
        <v>0</v>
      </c>
      <c r="V6454" s="560">
        <f t="shared" si="1208"/>
        <v>0</v>
      </c>
      <c r="W6454" s="560">
        <f t="shared" si="1209"/>
        <v>0</v>
      </c>
    </row>
    <row r="6455" spans="1:23" ht="21" customHeight="1">
      <c r="A6455" s="316" t="str">
        <f t="shared" ref="A6455:A6518" si="1210">IF(AND(F6455&lt;&gt;"",G6455&lt;&gt;""),LEFT(E6455,5),"")</f>
        <v/>
      </c>
      <c r="B6455" s="316" t="str">
        <f t="shared" ref="B6455:B6518" si="1211">IF(AND(F6455&lt;&gt;"",G6455&lt;&gt;""),LEFT(G6455,2),"")</f>
        <v/>
      </c>
      <c r="C6455" s="316" t="str">
        <f>IF(AND(F6455&lt;&gt;"",G6455&lt;&gt;""),COUNT($C$32:C6454)+1,"")</f>
        <v/>
      </c>
      <c r="D6455" s="292" t="str">
        <f t="shared" ref="D6455:D6518" si="1212">IF(C6455&lt;&gt;"","LN"&amp;TEXT(C6455,"0000"),"")</f>
        <v/>
      </c>
      <c r="E6455" s="292" t="str">
        <f t="shared" ref="E6455:E6518" si="1213">IF(AND(F6455&lt;&gt;"",G6455&lt;&gt;""),LEFT(F6455,7),"")</f>
        <v/>
      </c>
      <c r="F6455" s="316"/>
      <c r="G6455" s="316"/>
      <c r="H6455" s="317"/>
      <c r="I6455" s="316" t="s">
        <v>445</v>
      </c>
      <c r="J6455" s="318"/>
      <c r="K6455" s="319"/>
      <c r="L6455" s="292" t="s">
        <v>446</v>
      </c>
      <c r="M6455" s="324"/>
      <c r="N6455" s="294" t="str">
        <f t="shared" ref="N6455:N6518" si="1214">IF(AND(F6455&lt;&gt;"",G6455&lt;&gt;""),K6455*M6455,"")</f>
        <v/>
      </c>
      <c r="O6455" s="319"/>
      <c r="P6455" s="296" t="str">
        <f t="shared" ref="P6455:P6518" si="1215">IF(AND(F6455&lt;&gt;"",G6455&lt;&gt;""),N6455*O6455,"")</f>
        <v/>
      </c>
      <c r="Q6455" s="552"/>
      <c r="R6455" s="551"/>
      <c r="S6455" s="291"/>
      <c r="T6455" t="str">
        <f t="shared" ref="T6455:T6518" si="1216">IF(AND(F6455&lt;&gt;"",G6455&lt;&gt;""),"ok","-")</f>
        <v>-</v>
      </c>
      <c r="U6455" s="560">
        <f t="shared" ref="U6455:U6518" si="1217">MOD(K6455,1)</f>
        <v>0</v>
      </c>
      <c r="V6455" s="560">
        <f t="shared" ref="V6455:V6518" si="1218">MOD(M6455,1)</f>
        <v>0</v>
      </c>
      <c r="W6455" s="560">
        <f t="shared" ref="W6455:W6518" si="1219">MOD(O6455,1)</f>
        <v>0</v>
      </c>
    </row>
    <row r="6456" spans="1:23" ht="21" customHeight="1">
      <c r="A6456" s="316" t="str">
        <f t="shared" si="1210"/>
        <v/>
      </c>
      <c r="B6456" s="316" t="str">
        <f t="shared" si="1211"/>
        <v/>
      </c>
      <c r="C6456" s="316" t="str">
        <f>IF(AND(F6456&lt;&gt;"",G6456&lt;&gt;""),COUNT($C$32:C6455)+1,"")</f>
        <v/>
      </c>
      <c r="D6456" s="292" t="str">
        <f t="shared" si="1212"/>
        <v/>
      </c>
      <c r="E6456" s="292" t="str">
        <f t="shared" si="1213"/>
        <v/>
      </c>
      <c r="F6456" s="316"/>
      <c r="G6456" s="316"/>
      <c r="H6456" s="317"/>
      <c r="I6456" s="316" t="s">
        <v>445</v>
      </c>
      <c r="J6456" s="318"/>
      <c r="K6456" s="319"/>
      <c r="L6456" s="292" t="s">
        <v>446</v>
      </c>
      <c r="M6456" s="324"/>
      <c r="N6456" s="294" t="str">
        <f t="shared" si="1214"/>
        <v/>
      </c>
      <c r="O6456" s="319"/>
      <c r="P6456" s="296" t="str">
        <f t="shared" si="1215"/>
        <v/>
      </c>
      <c r="Q6456" s="552"/>
      <c r="R6456" s="551"/>
      <c r="S6456" s="291"/>
      <c r="T6456" t="str">
        <f t="shared" si="1216"/>
        <v>-</v>
      </c>
      <c r="U6456" s="560">
        <f t="shared" si="1217"/>
        <v>0</v>
      </c>
      <c r="V6456" s="560">
        <f t="shared" si="1218"/>
        <v>0</v>
      </c>
      <c r="W6456" s="560">
        <f t="shared" si="1219"/>
        <v>0</v>
      </c>
    </row>
    <row r="6457" spans="1:23" ht="21" customHeight="1">
      <c r="A6457" s="316" t="str">
        <f t="shared" si="1210"/>
        <v/>
      </c>
      <c r="B6457" s="316" t="str">
        <f t="shared" si="1211"/>
        <v/>
      </c>
      <c r="C6457" s="316" t="str">
        <f>IF(AND(F6457&lt;&gt;"",G6457&lt;&gt;""),COUNT($C$32:C6456)+1,"")</f>
        <v/>
      </c>
      <c r="D6457" s="292" t="str">
        <f t="shared" si="1212"/>
        <v/>
      </c>
      <c r="E6457" s="292" t="str">
        <f t="shared" si="1213"/>
        <v/>
      </c>
      <c r="F6457" s="316"/>
      <c r="G6457" s="316"/>
      <c r="H6457" s="317"/>
      <c r="I6457" s="316" t="s">
        <v>445</v>
      </c>
      <c r="J6457" s="318"/>
      <c r="K6457" s="319"/>
      <c r="L6457" s="292" t="s">
        <v>446</v>
      </c>
      <c r="M6457" s="324"/>
      <c r="N6457" s="294" t="str">
        <f t="shared" si="1214"/>
        <v/>
      </c>
      <c r="O6457" s="319"/>
      <c r="P6457" s="296" t="str">
        <f t="shared" si="1215"/>
        <v/>
      </c>
      <c r="Q6457" s="552"/>
      <c r="R6457" s="551"/>
      <c r="S6457" s="291"/>
      <c r="T6457" t="str">
        <f t="shared" si="1216"/>
        <v>-</v>
      </c>
      <c r="U6457" s="560">
        <f t="shared" si="1217"/>
        <v>0</v>
      </c>
      <c r="V6457" s="560">
        <f t="shared" si="1218"/>
        <v>0</v>
      </c>
      <c r="W6457" s="560">
        <f t="shared" si="1219"/>
        <v>0</v>
      </c>
    </row>
    <row r="6458" spans="1:23" ht="21" customHeight="1">
      <c r="A6458" s="316" t="str">
        <f t="shared" si="1210"/>
        <v/>
      </c>
      <c r="B6458" s="316" t="str">
        <f t="shared" si="1211"/>
        <v/>
      </c>
      <c r="C6458" s="316" t="str">
        <f>IF(AND(F6458&lt;&gt;"",G6458&lt;&gt;""),COUNT($C$32:C6457)+1,"")</f>
        <v/>
      </c>
      <c r="D6458" s="292" t="str">
        <f t="shared" si="1212"/>
        <v/>
      </c>
      <c r="E6458" s="292" t="str">
        <f t="shared" si="1213"/>
        <v/>
      </c>
      <c r="F6458" s="316"/>
      <c r="G6458" s="316"/>
      <c r="H6458" s="317"/>
      <c r="I6458" s="316" t="s">
        <v>445</v>
      </c>
      <c r="J6458" s="318"/>
      <c r="K6458" s="319"/>
      <c r="L6458" s="292" t="s">
        <v>446</v>
      </c>
      <c r="M6458" s="324"/>
      <c r="N6458" s="294" t="str">
        <f t="shared" si="1214"/>
        <v/>
      </c>
      <c r="O6458" s="319"/>
      <c r="P6458" s="296" t="str">
        <f t="shared" si="1215"/>
        <v/>
      </c>
      <c r="Q6458" s="552"/>
      <c r="R6458" s="551"/>
      <c r="S6458" s="291"/>
      <c r="T6458" t="str">
        <f t="shared" si="1216"/>
        <v>-</v>
      </c>
      <c r="U6458" s="560">
        <f t="shared" si="1217"/>
        <v>0</v>
      </c>
      <c r="V6458" s="560">
        <f t="shared" si="1218"/>
        <v>0</v>
      </c>
      <c r="W6458" s="560">
        <f t="shared" si="1219"/>
        <v>0</v>
      </c>
    </row>
    <row r="6459" spans="1:23" ht="21" customHeight="1">
      <c r="A6459" s="316" t="str">
        <f t="shared" si="1210"/>
        <v/>
      </c>
      <c r="B6459" s="316" t="str">
        <f t="shared" si="1211"/>
        <v/>
      </c>
      <c r="C6459" s="316" t="str">
        <f>IF(AND(F6459&lt;&gt;"",G6459&lt;&gt;""),COUNT($C$32:C6458)+1,"")</f>
        <v/>
      </c>
      <c r="D6459" s="292" t="str">
        <f t="shared" si="1212"/>
        <v/>
      </c>
      <c r="E6459" s="292" t="str">
        <f t="shared" si="1213"/>
        <v/>
      </c>
      <c r="F6459" s="316"/>
      <c r="G6459" s="316"/>
      <c r="H6459" s="317"/>
      <c r="I6459" s="316" t="s">
        <v>445</v>
      </c>
      <c r="J6459" s="318"/>
      <c r="K6459" s="319"/>
      <c r="L6459" s="292" t="s">
        <v>446</v>
      </c>
      <c r="M6459" s="324"/>
      <c r="N6459" s="294" t="str">
        <f t="shared" si="1214"/>
        <v/>
      </c>
      <c r="O6459" s="319"/>
      <c r="P6459" s="296" t="str">
        <f t="shared" si="1215"/>
        <v/>
      </c>
      <c r="Q6459" s="552"/>
      <c r="R6459" s="551"/>
      <c r="S6459" s="291"/>
      <c r="T6459" t="str">
        <f t="shared" si="1216"/>
        <v>-</v>
      </c>
      <c r="U6459" s="560">
        <f t="shared" si="1217"/>
        <v>0</v>
      </c>
      <c r="V6459" s="560">
        <f t="shared" si="1218"/>
        <v>0</v>
      </c>
      <c r="W6459" s="560">
        <f t="shared" si="1219"/>
        <v>0</v>
      </c>
    </row>
    <row r="6460" spans="1:23" ht="21" customHeight="1">
      <c r="A6460" s="316" t="str">
        <f t="shared" si="1210"/>
        <v/>
      </c>
      <c r="B6460" s="316" t="str">
        <f t="shared" si="1211"/>
        <v/>
      </c>
      <c r="C6460" s="316" t="str">
        <f>IF(AND(F6460&lt;&gt;"",G6460&lt;&gt;""),COUNT($C$32:C6459)+1,"")</f>
        <v/>
      </c>
      <c r="D6460" s="292" t="str">
        <f t="shared" si="1212"/>
        <v/>
      </c>
      <c r="E6460" s="292" t="str">
        <f t="shared" si="1213"/>
        <v/>
      </c>
      <c r="F6460" s="316"/>
      <c r="G6460" s="316"/>
      <c r="H6460" s="317"/>
      <c r="I6460" s="316" t="s">
        <v>445</v>
      </c>
      <c r="J6460" s="318"/>
      <c r="K6460" s="319"/>
      <c r="L6460" s="292" t="s">
        <v>446</v>
      </c>
      <c r="M6460" s="324"/>
      <c r="N6460" s="294" t="str">
        <f t="shared" si="1214"/>
        <v/>
      </c>
      <c r="O6460" s="319"/>
      <c r="P6460" s="296" t="str">
        <f t="shared" si="1215"/>
        <v/>
      </c>
      <c r="Q6460" s="552"/>
      <c r="R6460" s="551"/>
      <c r="S6460" s="291"/>
      <c r="T6460" t="str">
        <f t="shared" si="1216"/>
        <v>-</v>
      </c>
      <c r="U6460" s="560">
        <f t="shared" si="1217"/>
        <v>0</v>
      </c>
      <c r="V6460" s="560">
        <f t="shared" si="1218"/>
        <v>0</v>
      </c>
      <c r="W6460" s="560">
        <f t="shared" si="1219"/>
        <v>0</v>
      </c>
    </row>
    <row r="6461" spans="1:23" ht="21" customHeight="1">
      <c r="A6461" s="316" t="str">
        <f t="shared" si="1210"/>
        <v/>
      </c>
      <c r="B6461" s="316" t="str">
        <f t="shared" si="1211"/>
        <v/>
      </c>
      <c r="C6461" s="316" t="str">
        <f>IF(AND(F6461&lt;&gt;"",G6461&lt;&gt;""),COUNT($C$32:C6460)+1,"")</f>
        <v/>
      </c>
      <c r="D6461" s="292" t="str">
        <f t="shared" si="1212"/>
        <v/>
      </c>
      <c r="E6461" s="292" t="str">
        <f t="shared" si="1213"/>
        <v/>
      </c>
      <c r="F6461" s="316"/>
      <c r="G6461" s="316"/>
      <c r="H6461" s="317"/>
      <c r="I6461" s="316" t="s">
        <v>445</v>
      </c>
      <c r="J6461" s="318"/>
      <c r="K6461" s="319"/>
      <c r="L6461" s="292" t="s">
        <v>446</v>
      </c>
      <c r="M6461" s="324"/>
      <c r="N6461" s="294" t="str">
        <f t="shared" si="1214"/>
        <v/>
      </c>
      <c r="O6461" s="319"/>
      <c r="P6461" s="296" t="str">
        <f t="shared" si="1215"/>
        <v/>
      </c>
      <c r="Q6461" s="552"/>
      <c r="R6461" s="551"/>
      <c r="S6461" s="291"/>
      <c r="T6461" t="str">
        <f t="shared" si="1216"/>
        <v>-</v>
      </c>
      <c r="U6461" s="560">
        <f t="shared" si="1217"/>
        <v>0</v>
      </c>
      <c r="V6461" s="560">
        <f t="shared" si="1218"/>
        <v>0</v>
      </c>
      <c r="W6461" s="560">
        <f t="shared" si="1219"/>
        <v>0</v>
      </c>
    </row>
    <row r="6462" spans="1:23" ht="21" customHeight="1">
      <c r="A6462" s="316" t="str">
        <f t="shared" si="1210"/>
        <v/>
      </c>
      <c r="B6462" s="316" t="str">
        <f t="shared" si="1211"/>
        <v/>
      </c>
      <c r="C6462" s="316" t="str">
        <f>IF(AND(F6462&lt;&gt;"",G6462&lt;&gt;""),COUNT($C$32:C6461)+1,"")</f>
        <v/>
      </c>
      <c r="D6462" s="292" t="str">
        <f t="shared" si="1212"/>
        <v/>
      </c>
      <c r="E6462" s="292" t="str">
        <f t="shared" si="1213"/>
        <v/>
      </c>
      <c r="F6462" s="316"/>
      <c r="G6462" s="316"/>
      <c r="H6462" s="317"/>
      <c r="I6462" s="316" t="s">
        <v>445</v>
      </c>
      <c r="J6462" s="318"/>
      <c r="K6462" s="319"/>
      <c r="L6462" s="292" t="s">
        <v>446</v>
      </c>
      <c r="M6462" s="324"/>
      <c r="N6462" s="294" t="str">
        <f t="shared" si="1214"/>
        <v/>
      </c>
      <c r="O6462" s="319"/>
      <c r="P6462" s="296" t="str">
        <f t="shared" si="1215"/>
        <v/>
      </c>
      <c r="Q6462" s="552"/>
      <c r="R6462" s="551"/>
      <c r="S6462" s="291"/>
      <c r="T6462" t="str">
        <f t="shared" si="1216"/>
        <v>-</v>
      </c>
      <c r="U6462" s="560">
        <f t="shared" si="1217"/>
        <v>0</v>
      </c>
      <c r="V6462" s="560">
        <f t="shared" si="1218"/>
        <v>0</v>
      </c>
      <c r="W6462" s="560">
        <f t="shared" si="1219"/>
        <v>0</v>
      </c>
    </row>
    <row r="6463" spans="1:23" ht="21" customHeight="1">
      <c r="A6463" s="316" t="str">
        <f t="shared" si="1210"/>
        <v/>
      </c>
      <c r="B6463" s="316" t="str">
        <f t="shared" si="1211"/>
        <v/>
      </c>
      <c r="C6463" s="316" t="str">
        <f>IF(AND(F6463&lt;&gt;"",G6463&lt;&gt;""),COUNT($C$32:C6462)+1,"")</f>
        <v/>
      </c>
      <c r="D6463" s="292" t="str">
        <f t="shared" si="1212"/>
        <v/>
      </c>
      <c r="E6463" s="292" t="str">
        <f t="shared" si="1213"/>
        <v/>
      </c>
      <c r="F6463" s="316"/>
      <c r="G6463" s="316"/>
      <c r="H6463" s="317"/>
      <c r="I6463" s="316" t="s">
        <v>445</v>
      </c>
      <c r="J6463" s="318"/>
      <c r="K6463" s="319"/>
      <c r="L6463" s="292" t="s">
        <v>446</v>
      </c>
      <c r="M6463" s="324"/>
      <c r="N6463" s="294" t="str">
        <f t="shared" si="1214"/>
        <v/>
      </c>
      <c r="O6463" s="319"/>
      <c r="P6463" s="296" t="str">
        <f t="shared" si="1215"/>
        <v/>
      </c>
      <c r="Q6463" s="552"/>
      <c r="R6463" s="551"/>
      <c r="S6463" s="291"/>
      <c r="T6463" t="str">
        <f t="shared" si="1216"/>
        <v>-</v>
      </c>
      <c r="U6463" s="560">
        <f t="shared" si="1217"/>
        <v>0</v>
      </c>
      <c r="V6463" s="560">
        <f t="shared" si="1218"/>
        <v>0</v>
      </c>
      <c r="W6463" s="560">
        <f t="shared" si="1219"/>
        <v>0</v>
      </c>
    </row>
    <row r="6464" spans="1:23" ht="21" customHeight="1">
      <c r="A6464" s="316" t="str">
        <f t="shared" si="1210"/>
        <v/>
      </c>
      <c r="B6464" s="316" t="str">
        <f t="shared" si="1211"/>
        <v/>
      </c>
      <c r="C6464" s="316" t="str">
        <f>IF(AND(F6464&lt;&gt;"",G6464&lt;&gt;""),COUNT($C$32:C6463)+1,"")</f>
        <v/>
      </c>
      <c r="D6464" s="292" t="str">
        <f t="shared" si="1212"/>
        <v/>
      </c>
      <c r="E6464" s="292" t="str">
        <f t="shared" si="1213"/>
        <v/>
      </c>
      <c r="F6464" s="316"/>
      <c r="G6464" s="316"/>
      <c r="H6464" s="317"/>
      <c r="I6464" s="316" t="s">
        <v>445</v>
      </c>
      <c r="J6464" s="318"/>
      <c r="K6464" s="319"/>
      <c r="L6464" s="292" t="s">
        <v>446</v>
      </c>
      <c r="M6464" s="324"/>
      <c r="N6464" s="294" t="str">
        <f t="shared" si="1214"/>
        <v/>
      </c>
      <c r="O6464" s="319"/>
      <c r="P6464" s="296" t="str">
        <f t="shared" si="1215"/>
        <v/>
      </c>
      <c r="Q6464" s="552"/>
      <c r="R6464" s="551"/>
      <c r="S6464" s="291"/>
      <c r="T6464" t="str">
        <f t="shared" si="1216"/>
        <v>-</v>
      </c>
      <c r="U6464" s="560">
        <f t="shared" si="1217"/>
        <v>0</v>
      </c>
      <c r="V6464" s="560">
        <f t="shared" si="1218"/>
        <v>0</v>
      </c>
      <c r="W6464" s="560">
        <f t="shared" si="1219"/>
        <v>0</v>
      </c>
    </row>
    <row r="6465" spans="1:23" ht="21" customHeight="1">
      <c r="A6465" s="316" t="str">
        <f t="shared" si="1210"/>
        <v/>
      </c>
      <c r="B6465" s="316" t="str">
        <f t="shared" si="1211"/>
        <v/>
      </c>
      <c r="C6465" s="316" t="str">
        <f>IF(AND(F6465&lt;&gt;"",G6465&lt;&gt;""),COUNT($C$32:C6464)+1,"")</f>
        <v/>
      </c>
      <c r="D6465" s="292" t="str">
        <f t="shared" si="1212"/>
        <v/>
      </c>
      <c r="E6465" s="292" t="str">
        <f t="shared" si="1213"/>
        <v/>
      </c>
      <c r="F6465" s="316"/>
      <c r="G6465" s="316"/>
      <c r="H6465" s="317"/>
      <c r="I6465" s="316" t="s">
        <v>445</v>
      </c>
      <c r="J6465" s="318"/>
      <c r="K6465" s="319"/>
      <c r="L6465" s="292" t="s">
        <v>446</v>
      </c>
      <c r="M6465" s="324"/>
      <c r="N6465" s="294" t="str">
        <f t="shared" si="1214"/>
        <v/>
      </c>
      <c r="O6465" s="319"/>
      <c r="P6465" s="296" t="str">
        <f t="shared" si="1215"/>
        <v/>
      </c>
      <c r="Q6465" s="552"/>
      <c r="R6465" s="551"/>
      <c r="S6465" s="291"/>
      <c r="T6465" t="str">
        <f t="shared" si="1216"/>
        <v>-</v>
      </c>
      <c r="U6465" s="560">
        <f t="shared" si="1217"/>
        <v>0</v>
      </c>
      <c r="V6465" s="560">
        <f t="shared" si="1218"/>
        <v>0</v>
      </c>
      <c r="W6465" s="560">
        <f t="shared" si="1219"/>
        <v>0</v>
      </c>
    </row>
    <row r="6466" spans="1:23" ht="21" customHeight="1">
      <c r="A6466" s="316" t="str">
        <f t="shared" si="1210"/>
        <v/>
      </c>
      <c r="B6466" s="316" t="str">
        <f t="shared" si="1211"/>
        <v/>
      </c>
      <c r="C6466" s="316" t="str">
        <f>IF(AND(F6466&lt;&gt;"",G6466&lt;&gt;""),COUNT($C$32:C6465)+1,"")</f>
        <v/>
      </c>
      <c r="D6466" s="292" t="str">
        <f t="shared" si="1212"/>
        <v/>
      </c>
      <c r="E6466" s="292" t="str">
        <f t="shared" si="1213"/>
        <v/>
      </c>
      <c r="F6466" s="316"/>
      <c r="G6466" s="316"/>
      <c r="H6466" s="317"/>
      <c r="I6466" s="316" t="s">
        <v>445</v>
      </c>
      <c r="J6466" s="318"/>
      <c r="K6466" s="319"/>
      <c r="L6466" s="292" t="s">
        <v>446</v>
      </c>
      <c r="M6466" s="324"/>
      <c r="N6466" s="294" t="str">
        <f t="shared" si="1214"/>
        <v/>
      </c>
      <c r="O6466" s="319"/>
      <c r="P6466" s="296" t="str">
        <f t="shared" si="1215"/>
        <v/>
      </c>
      <c r="Q6466" s="552"/>
      <c r="R6466" s="551"/>
      <c r="S6466" s="291"/>
      <c r="T6466" t="str">
        <f t="shared" si="1216"/>
        <v>-</v>
      </c>
      <c r="U6466" s="560">
        <f t="shared" si="1217"/>
        <v>0</v>
      </c>
      <c r="V6466" s="560">
        <f t="shared" si="1218"/>
        <v>0</v>
      </c>
      <c r="W6466" s="560">
        <f t="shared" si="1219"/>
        <v>0</v>
      </c>
    </row>
    <row r="6467" spans="1:23" ht="21" customHeight="1">
      <c r="A6467" s="316" t="str">
        <f t="shared" si="1210"/>
        <v/>
      </c>
      <c r="B6467" s="316" t="str">
        <f t="shared" si="1211"/>
        <v/>
      </c>
      <c r="C6467" s="316" t="str">
        <f>IF(AND(F6467&lt;&gt;"",G6467&lt;&gt;""),COUNT($C$32:C6466)+1,"")</f>
        <v/>
      </c>
      <c r="D6467" s="292" t="str">
        <f t="shared" si="1212"/>
        <v/>
      </c>
      <c r="E6467" s="292" t="str">
        <f t="shared" si="1213"/>
        <v/>
      </c>
      <c r="F6467" s="316"/>
      <c r="G6467" s="316"/>
      <c r="H6467" s="317"/>
      <c r="I6467" s="316" t="s">
        <v>445</v>
      </c>
      <c r="J6467" s="318"/>
      <c r="K6467" s="319"/>
      <c r="L6467" s="292" t="s">
        <v>446</v>
      </c>
      <c r="M6467" s="324"/>
      <c r="N6467" s="294" t="str">
        <f t="shared" si="1214"/>
        <v/>
      </c>
      <c r="O6467" s="319"/>
      <c r="P6467" s="296" t="str">
        <f t="shared" si="1215"/>
        <v/>
      </c>
      <c r="Q6467" s="552"/>
      <c r="R6467" s="551"/>
      <c r="S6467" s="291"/>
      <c r="T6467" t="str">
        <f t="shared" si="1216"/>
        <v>-</v>
      </c>
      <c r="U6467" s="560">
        <f t="shared" si="1217"/>
        <v>0</v>
      </c>
      <c r="V6467" s="560">
        <f t="shared" si="1218"/>
        <v>0</v>
      </c>
      <c r="W6467" s="560">
        <f t="shared" si="1219"/>
        <v>0</v>
      </c>
    </row>
    <row r="6468" spans="1:23" ht="21" customHeight="1">
      <c r="A6468" s="316" t="str">
        <f t="shared" si="1210"/>
        <v/>
      </c>
      <c r="B6468" s="316" t="str">
        <f t="shared" si="1211"/>
        <v/>
      </c>
      <c r="C6468" s="316" t="str">
        <f>IF(AND(F6468&lt;&gt;"",G6468&lt;&gt;""),COUNT($C$32:C6467)+1,"")</f>
        <v/>
      </c>
      <c r="D6468" s="292" t="str">
        <f t="shared" si="1212"/>
        <v/>
      </c>
      <c r="E6468" s="292" t="str">
        <f t="shared" si="1213"/>
        <v/>
      </c>
      <c r="F6468" s="316"/>
      <c r="G6468" s="316"/>
      <c r="H6468" s="317"/>
      <c r="I6468" s="316" t="s">
        <v>445</v>
      </c>
      <c r="J6468" s="318"/>
      <c r="K6468" s="319"/>
      <c r="L6468" s="292" t="s">
        <v>446</v>
      </c>
      <c r="M6468" s="324"/>
      <c r="N6468" s="294" t="str">
        <f t="shared" si="1214"/>
        <v/>
      </c>
      <c r="O6468" s="319"/>
      <c r="P6468" s="296" t="str">
        <f t="shared" si="1215"/>
        <v/>
      </c>
      <c r="Q6468" s="552"/>
      <c r="R6468" s="551"/>
      <c r="S6468" s="291"/>
      <c r="T6468" t="str">
        <f t="shared" si="1216"/>
        <v>-</v>
      </c>
      <c r="U6468" s="560">
        <f t="shared" si="1217"/>
        <v>0</v>
      </c>
      <c r="V6468" s="560">
        <f t="shared" si="1218"/>
        <v>0</v>
      </c>
      <c r="W6468" s="560">
        <f t="shared" si="1219"/>
        <v>0</v>
      </c>
    </row>
    <row r="6469" spans="1:23" ht="21" customHeight="1">
      <c r="A6469" s="316" t="str">
        <f t="shared" si="1210"/>
        <v/>
      </c>
      <c r="B6469" s="316" t="str">
        <f t="shared" si="1211"/>
        <v/>
      </c>
      <c r="C6469" s="316" t="str">
        <f>IF(AND(F6469&lt;&gt;"",G6469&lt;&gt;""),COUNT($C$32:C6468)+1,"")</f>
        <v/>
      </c>
      <c r="D6469" s="292" t="str">
        <f t="shared" si="1212"/>
        <v/>
      </c>
      <c r="E6469" s="292" t="str">
        <f t="shared" si="1213"/>
        <v/>
      </c>
      <c r="F6469" s="316"/>
      <c r="G6469" s="316"/>
      <c r="H6469" s="317"/>
      <c r="I6469" s="316" t="s">
        <v>445</v>
      </c>
      <c r="J6469" s="318"/>
      <c r="K6469" s="319"/>
      <c r="L6469" s="292" t="s">
        <v>446</v>
      </c>
      <c r="M6469" s="324"/>
      <c r="N6469" s="294" t="str">
        <f t="shared" si="1214"/>
        <v/>
      </c>
      <c r="O6469" s="319"/>
      <c r="P6469" s="296" t="str">
        <f t="shared" si="1215"/>
        <v/>
      </c>
      <c r="Q6469" s="552"/>
      <c r="R6469" s="551"/>
      <c r="S6469" s="291"/>
      <c r="T6469" t="str">
        <f t="shared" si="1216"/>
        <v>-</v>
      </c>
      <c r="U6469" s="560">
        <f t="shared" si="1217"/>
        <v>0</v>
      </c>
      <c r="V6469" s="560">
        <f t="shared" si="1218"/>
        <v>0</v>
      </c>
      <c r="W6469" s="560">
        <f t="shared" si="1219"/>
        <v>0</v>
      </c>
    </row>
    <row r="6470" spans="1:23" ht="21" customHeight="1">
      <c r="A6470" s="316" t="str">
        <f t="shared" si="1210"/>
        <v/>
      </c>
      <c r="B6470" s="316" t="str">
        <f t="shared" si="1211"/>
        <v/>
      </c>
      <c r="C6470" s="316" t="str">
        <f>IF(AND(F6470&lt;&gt;"",G6470&lt;&gt;""),COUNT($C$32:C6469)+1,"")</f>
        <v/>
      </c>
      <c r="D6470" s="292" t="str">
        <f t="shared" si="1212"/>
        <v/>
      </c>
      <c r="E6470" s="292" t="str">
        <f t="shared" si="1213"/>
        <v/>
      </c>
      <c r="F6470" s="316"/>
      <c r="G6470" s="316"/>
      <c r="H6470" s="317"/>
      <c r="I6470" s="316" t="s">
        <v>445</v>
      </c>
      <c r="J6470" s="318"/>
      <c r="K6470" s="319"/>
      <c r="L6470" s="292" t="s">
        <v>446</v>
      </c>
      <c r="M6470" s="324"/>
      <c r="N6470" s="294" t="str">
        <f t="shared" si="1214"/>
        <v/>
      </c>
      <c r="O6470" s="319"/>
      <c r="P6470" s="296" t="str">
        <f t="shared" si="1215"/>
        <v/>
      </c>
      <c r="Q6470" s="552"/>
      <c r="R6470" s="551"/>
      <c r="S6470" s="291"/>
      <c r="T6470" t="str">
        <f t="shared" si="1216"/>
        <v>-</v>
      </c>
      <c r="U6470" s="560">
        <f t="shared" si="1217"/>
        <v>0</v>
      </c>
      <c r="V6470" s="560">
        <f t="shared" si="1218"/>
        <v>0</v>
      </c>
      <c r="W6470" s="560">
        <f t="shared" si="1219"/>
        <v>0</v>
      </c>
    </row>
    <row r="6471" spans="1:23" ht="21" customHeight="1">
      <c r="A6471" s="316" t="str">
        <f t="shared" si="1210"/>
        <v/>
      </c>
      <c r="B6471" s="316" t="str">
        <f t="shared" si="1211"/>
        <v/>
      </c>
      <c r="C6471" s="316" t="str">
        <f>IF(AND(F6471&lt;&gt;"",G6471&lt;&gt;""),COUNT($C$32:C6470)+1,"")</f>
        <v/>
      </c>
      <c r="D6471" s="292" t="str">
        <f t="shared" si="1212"/>
        <v/>
      </c>
      <c r="E6471" s="292" t="str">
        <f t="shared" si="1213"/>
        <v/>
      </c>
      <c r="F6471" s="316"/>
      <c r="G6471" s="316"/>
      <c r="H6471" s="317"/>
      <c r="I6471" s="316" t="s">
        <v>445</v>
      </c>
      <c r="J6471" s="318"/>
      <c r="K6471" s="319"/>
      <c r="L6471" s="292" t="s">
        <v>446</v>
      </c>
      <c r="M6471" s="324"/>
      <c r="N6471" s="294" t="str">
        <f t="shared" si="1214"/>
        <v/>
      </c>
      <c r="O6471" s="319"/>
      <c r="P6471" s="296" t="str">
        <f t="shared" si="1215"/>
        <v/>
      </c>
      <c r="Q6471" s="552"/>
      <c r="R6471" s="551"/>
      <c r="S6471" s="291"/>
      <c r="T6471" t="str">
        <f t="shared" si="1216"/>
        <v>-</v>
      </c>
      <c r="U6471" s="560">
        <f t="shared" si="1217"/>
        <v>0</v>
      </c>
      <c r="V6471" s="560">
        <f t="shared" si="1218"/>
        <v>0</v>
      </c>
      <c r="W6471" s="560">
        <f t="shared" si="1219"/>
        <v>0</v>
      </c>
    </row>
    <row r="6472" spans="1:23" ht="21" customHeight="1">
      <c r="A6472" s="316" t="str">
        <f t="shared" si="1210"/>
        <v/>
      </c>
      <c r="B6472" s="316" t="str">
        <f t="shared" si="1211"/>
        <v/>
      </c>
      <c r="C6472" s="316" t="str">
        <f>IF(AND(F6472&lt;&gt;"",G6472&lt;&gt;""),COUNT($C$32:C6471)+1,"")</f>
        <v/>
      </c>
      <c r="D6472" s="292" t="str">
        <f t="shared" si="1212"/>
        <v/>
      </c>
      <c r="E6472" s="292" t="str">
        <f t="shared" si="1213"/>
        <v/>
      </c>
      <c r="F6472" s="316"/>
      <c r="G6472" s="316"/>
      <c r="H6472" s="317"/>
      <c r="I6472" s="316" t="s">
        <v>445</v>
      </c>
      <c r="J6472" s="318"/>
      <c r="K6472" s="319"/>
      <c r="L6472" s="292" t="s">
        <v>446</v>
      </c>
      <c r="M6472" s="324"/>
      <c r="N6472" s="294" t="str">
        <f t="shared" si="1214"/>
        <v/>
      </c>
      <c r="O6472" s="319"/>
      <c r="P6472" s="296" t="str">
        <f t="shared" si="1215"/>
        <v/>
      </c>
      <c r="Q6472" s="552"/>
      <c r="R6472" s="551"/>
      <c r="S6472" s="291"/>
      <c r="T6472" t="str">
        <f t="shared" si="1216"/>
        <v>-</v>
      </c>
      <c r="U6472" s="560">
        <f t="shared" si="1217"/>
        <v>0</v>
      </c>
      <c r="V6472" s="560">
        <f t="shared" si="1218"/>
        <v>0</v>
      </c>
      <c r="W6472" s="560">
        <f t="shared" si="1219"/>
        <v>0</v>
      </c>
    </row>
    <row r="6473" spans="1:23" ht="21" customHeight="1">
      <c r="A6473" s="316" t="str">
        <f t="shared" si="1210"/>
        <v/>
      </c>
      <c r="B6473" s="316" t="str">
        <f t="shared" si="1211"/>
        <v/>
      </c>
      <c r="C6473" s="316" t="str">
        <f>IF(AND(F6473&lt;&gt;"",G6473&lt;&gt;""),COUNT($C$32:C6472)+1,"")</f>
        <v/>
      </c>
      <c r="D6473" s="292" t="str">
        <f t="shared" si="1212"/>
        <v/>
      </c>
      <c r="E6473" s="292" t="str">
        <f t="shared" si="1213"/>
        <v/>
      </c>
      <c r="F6473" s="316"/>
      <c r="G6473" s="316"/>
      <c r="H6473" s="317"/>
      <c r="I6473" s="316" t="s">
        <v>445</v>
      </c>
      <c r="J6473" s="318"/>
      <c r="K6473" s="319"/>
      <c r="L6473" s="292" t="s">
        <v>446</v>
      </c>
      <c r="M6473" s="324"/>
      <c r="N6473" s="294" t="str">
        <f t="shared" si="1214"/>
        <v/>
      </c>
      <c r="O6473" s="319"/>
      <c r="P6473" s="296" t="str">
        <f t="shared" si="1215"/>
        <v/>
      </c>
      <c r="Q6473" s="552"/>
      <c r="R6473" s="551"/>
      <c r="S6473" s="291"/>
      <c r="T6473" t="str">
        <f t="shared" si="1216"/>
        <v>-</v>
      </c>
      <c r="U6473" s="560">
        <f t="shared" si="1217"/>
        <v>0</v>
      </c>
      <c r="V6473" s="560">
        <f t="shared" si="1218"/>
        <v>0</v>
      </c>
      <c r="W6473" s="560">
        <f t="shared" si="1219"/>
        <v>0</v>
      </c>
    </row>
    <row r="6474" spans="1:23" ht="21" customHeight="1">
      <c r="A6474" s="316" t="str">
        <f t="shared" si="1210"/>
        <v/>
      </c>
      <c r="B6474" s="316" t="str">
        <f t="shared" si="1211"/>
        <v/>
      </c>
      <c r="C6474" s="316" t="str">
        <f>IF(AND(F6474&lt;&gt;"",G6474&lt;&gt;""),COUNT($C$32:C6473)+1,"")</f>
        <v/>
      </c>
      <c r="D6474" s="292" t="str">
        <f t="shared" si="1212"/>
        <v/>
      </c>
      <c r="E6474" s="292" t="str">
        <f t="shared" si="1213"/>
        <v/>
      </c>
      <c r="F6474" s="316"/>
      <c r="G6474" s="316"/>
      <c r="H6474" s="317"/>
      <c r="I6474" s="316" t="s">
        <v>445</v>
      </c>
      <c r="J6474" s="318"/>
      <c r="K6474" s="319"/>
      <c r="L6474" s="292" t="s">
        <v>446</v>
      </c>
      <c r="M6474" s="324"/>
      <c r="N6474" s="294" t="str">
        <f t="shared" si="1214"/>
        <v/>
      </c>
      <c r="O6474" s="319"/>
      <c r="P6474" s="296" t="str">
        <f t="shared" si="1215"/>
        <v/>
      </c>
      <c r="Q6474" s="552"/>
      <c r="R6474" s="551"/>
      <c r="S6474" s="291"/>
      <c r="T6474" t="str">
        <f t="shared" si="1216"/>
        <v>-</v>
      </c>
      <c r="U6474" s="560">
        <f t="shared" si="1217"/>
        <v>0</v>
      </c>
      <c r="V6474" s="560">
        <f t="shared" si="1218"/>
        <v>0</v>
      </c>
      <c r="W6474" s="560">
        <f t="shared" si="1219"/>
        <v>0</v>
      </c>
    </row>
    <row r="6475" spans="1:23" ht="21" customHeight="1">
      <c r="A6475" s="316" t="str">
        <f t="shared" si="1210"/>
        <v/>
      </c>
      <c r="B6475" s="316" t="str">
        <f t="shared" si="1211"/>
        <v/>
      </c>
      <c r="C6475" s="316" t="str">
        <f>IF(AND(F6475&lt;&gt;"",G6475&lt;&gt;""),COUNT($C$32:C6474)+1,"")</f>
        <v/>
      </c>
      <c r="D6475" s="292" t="str">
        <f t="shared" si="1212"/>
        <v/>
      </c>
      <c r="E6475" s="292" t="str">
        <f t="shared" si="1213"/>
        <v/>
      </c>
      <c r="F6475" s="316"/>
      <c r="G6475" s="316"/>
      <c r="H6475" s="317"/>
      <c r="I6475" s="316" t="s">
        <v>445</v>
      </c>
      <c r="J6475" s="318"/>
      <c r="K6475" s="319"/>
      <c r="L6475" s="292" t="s">
        <v>446</v>
      </c>
      <c r="M6475" s="324"/>
      <c r="N6475" s="294" t="str">
        <f t="shared" si="1214"/>
        <v/>
      </c>
      <c r="O6475" s="319"/>
      <c r="P6475" s="296" t="str">
        <f t="shared" si="1215"/>
        <v/>
      </c>
      <c r="Q6475" s="552"/>
      <c r="R6475" s="551"/>
      <c r="S6475" s="291"/>
      <c r="T6475" t="str">
        <f t="shared" si="1216"/>
        <v>-</v>
      </c>
      <c r="U6475" s="560">
        <f t="shared" si="1217"/>
        <v>0</v>
      </c>
      <c r="V6475" s="560">
        <f t="shared" si="1218"/>
        <v>0</v>
      </c>
      <c r="W6475" s="560">
        <f t="shared" si="1219"/>
        <v>0</v>
      </c>
    </row>
    <row r="6476" spans="1:23" ht="21" customHeight="1">
      <c r="A6476" s="316" t="str">
        <f t="shared" si="1210"/>
        <v/>
      </c>
      <c r="B6476" s="316" t="str">
        <f t="shared" si="1211"/>
        <v/>
      </c>
      <c r="C6476" s="316" t="str">
        <f>IF(AND(F6476&lt;&gt;"",G6476&lt;&gt;""),COUNT($C$32:C6475)+1,"")</f>
        <v/>
      </c>
      <c r="D6476" s="292" t="str">
        <f t="shared" si="1212"/>
        <v/>
      </c>
      <c r="E6476" s="292" t="str">
        <f t="shared" si="1213"/>
        <v/>
      </c>
      <c r="F6476" s="316"/>
      <c r="G6476" s="316"/>
      <c r="H6476" s="317"/>
      <c r="I6476" s="316" t="s">
        <v>445</v>
      </c>
      <c r="J6476" s="318"/>
      <c r="K6476" s="319"/>
      <c r="L6476" s="292" t="s">
        <v>446</v>
      </c>
      <c r="M6476" s="324"/>
      <c r="N6476" s="294" t="str">
        <f t="shared" si="1214"/>
        <v/>
      </c>
      <c r="O6476" s="319"/>
      <c r="P6476" s="296" t="str">
        <f t="shared" si="1215"/>
        <v/>
      </c>
      <c r="Q6476" s="552"/>
      <c r="R6476" s="551"/>
      <c r="S6476" s="291"/>
      <c r="T6476" t="str">
        <f t="shared" si="1216"/>
        <v>-</v>
      </c>
      <c r="U6476" s="560">
        <f t="shared" si="1217"/>
        <v>0</v>
      </c>
      <c r="V6476" s="560">
        <f t="shared" si="1218"/>
        <v>0</v>
      </c>
      <c r="W6476" s="560">
        <f t="shared" si="1219"/>
        <v>0</v>
      </c>
    </row>
    <row r="6477" spans="1:23" ht="21" customHeight="1">
      <c r="A6477" s="316" t="str">
        <f t="shared" si="1210"/>
        <v/>
      </c>
      <c r="B6477" s="316" t="str">
        <f t="shared" si="1211"/>
        <v/>
      </c>
      <c r="C6477" s="316" t="str">
        <f>IF(AND(F6477&lt;&gt;"",G6477&lt;&gt;""),COUNT($C$32:C6476)+1,"")</f>
        <v/>
      </c>
      <c r="D6477" s="292" t="str">
        <f t="shared" si="1212"/>
        <v/>
      </c>
      <c r="E6477" s="292" t="str">
        <f t="shared" si="1213"/>
        <v/>
      </c>
      <c r="F6477" s="316"/>
      <c r="G6477" s="316"/>
      <c r="H6477" s="317"/>
      <c r="I6477" s="316" t="s">
        <v>445</v>
      </c>
      <c r="J6477" s="318"/>
      <c r="K6477" s="319"/>
      <c r="L6477" s="292" t="s">
        <v>446</v>
      </c>
      <c r="M6477" s="324"/>
      <c r="N6477" s="294" t="str">
        <f t="shared" si="1214"/>
        <v/>
      </c>
      <c r="O6477" s="319"/>
      <c r="P6477" s="296" t="str">
        <f t="shared" si="1215"/>
        <v/>
      </c>
      <c r="Q6477" s="552"/>
      <c r="R6477" s="551"/>
      <c r="S6477" s="291"/>
      <c r="T6477" t="str">
        <f t="shared" si="1216"/>
        <v>-</v>
      </c>
      <c r="U6477" s="560">
        <f t="shared" si="1217"/>
        <v>0</v>
      </c>
      <c r="V6477" s="560">
        <f t="shared" si="1218"/>
        <v>0</v>
      </c>
      <c r="W6477" s="560">
        <f t="shared" si="1219"/>
        <v>0</v>
      </c>
    </row>
    <row r="6478" spans="1:23" ht="21" customHeight="1">
      <c r="A6478" s="316" t="str">
        <f t="shared" si="1210"/>
        <v/>
      </c>
      <c r="B6478" s="316" t="str">
        <f t="shared" si="1211"/>
        <v/>
      </c>
      <c r="C6478" s="316" t="str">
        <f>IF(AND(F6478&lt;&gt;"",G6478&lt;&gt;""),COUNT($C$32:C6477)+1,"")</f>
        <v/>
      </c>
      <c r="D6478" s="292" t="str">
        <f t="shared" si="1212"/>
        <v/>
      </c>
      <c r="E6478" s="292" t="str">
        <f t="shared" si="1213"/>
        <v/>
      </c>
      <c r="F6478" s="316"/>
      <c r="G6478" s="316"/>
      <c r="H6478" s="317"/>
      <c r="I6478" s="316" t="s">
        <v>445</v>
      </c>
      <c r="J6478" s="318"/>
      <c r="K6478" s="319"/>
      <c r="L6478" s="292" t="s">
        <v>446</v>
      </c>
      <c r="M6478" s="324"/>
      <c r="N6478" s="294" t="str">
        <f t="shared" si="1214"/>
        <v/>
      </c>
      <c r="O6478" s="319"/>
      <c r="P6478" s="296" t="str">
        <f t="shared" si="1215"/>
        <v/>
      </c>
      <c r="Q6478" s="552"/>
      <c r="R6478" s="551"/>
      <c r="S6478" s="291"/>
      <c r="T6478" t="str">
        <f t="shared" si="1216"/>
        <v>-</v>
      </c>
      <c r="U6478" s="560">
        <f t="shared" si="1217"/>
        <v>0</v>
      </c>
      <c r="V6478" s="560">
        <f t="shared" si="1218"/>
        <v>0</v>
      </c>
      <c r="W6478" s="560">
        <f t="shared" si="1219"/>
        <v>0</v>
      </c>
    </row>
    <row r="6479" spans="1:23" ht="21" customHeight="1">
      <c r="A6479" s="316" t="str">
        <f t="shared" si="1210"/>
        <v/>
      </c>
      <c r="B6479" s="316" t="str">
        <f t="shared" si="1211"/>
        <v/>
      </c>
      <c r="C6479" s="316" t="str">
        <f>IF(AND(F6479&lt;&gt;"",G6479&lt;&gt;""),COUNT($C$32:C6478)+1,"")</f>
        <v/>
      </c>
      <c r="D6479" s="292" t="str">
        <f t="shared" si="1212"/>
        <v/>
      </c>
      <c r="E6479" s="292" t="str">
        <f t="shared" si="1213"/>
        <v/>
      </c>
      <c r="F6479" s="316"/>
      <c r="G6479" s="316"/>
      <c r="H6479" s="317"/>
      <c r="I6479" s="316" t="s">
        <v>445</v>
      </c>
      <c r="J6479" s="318"/>
      <c r="K6479" s="319"/>
      <c r="L6479" s="292" t="s">
        <v>446</v>
      </c>
      <c r="M6479" s="324"/>
      <c r="N6479" s="294" t="str">
        <f t="shared" si="1214"/>
        <v/>
      </c>
      <c r="O6479" s="319"/>
      <c r="P6479" s="296" t="str">
        <f t="shared" si="1215"/>
        <v/>
      </c>
      <c r="Q6479" s="552"/>
      <c r="R6479" s="551"/>
      <c r="S6479" s="291"/>
      <c r="T6479" t="str">
        <f t="shared" si="1216"/>
        <v>-</v>
      </c>
      <c r="U6479" s="560">
        <f t="shared" si="1217"/>
        <v>0</v>
      </c>
      <c r="V6479" s="560">
        <f t="shared" si="1218"/>
        <v>0</v>
      </c>
      <c r="W6479" s="560">
        <f t="shared" si="1219"/>
        <v>0</v>
      </c>
    </row>
    <row r="6480" spans="1:23" ht="21" customHeight="1">
      <c r="A6480" s="316" t="str">
        <f t="shared" si="1210"/>
        <v/>
      </c>
      <c r="B6480" s="316" t="str">
        <f t="shared" si="1211"/>
        <v/>
      </c>
      <c r="C6480" s="316" t="str">
        <f>IF(AND(F6480&lt;&gt;"",G6480&lt;&gt;""),COUNT($C$32:C6479)+1,"")</f>
        <v/>
      </c>
      <c r="D6480" s="292" t="str">
        <f t="shared" si="1212"/>
        <v/>
      </c>
      <c r="E6480" s="292" t="str">
        <f t="shared" si="1213"/>
        <v/>
      </c>
      <c r="F6480" s="316"/>
      <c r="G6480" s="316"/>
      <c r="H6480" s="317"/>
      <c r="I6480" s="316" t="s">
        <v>445</v>
      </c>
      <c r="J6480" s="318"/>
      <c r="K6480" s="319"/>
      <c r="L6480" s="292" t="s">
        <v>446</v>
      </c>
      <c r="M6480" s="324"/>
      <c r="N6480" s="294" t="str">
        <f t="shared" si="1214"/>
        <v/>
      </c>
      <c r="O6480" s="319"/>
      <c r="P6480" s="296" t="str">
        <f t="shared" si="1215"/>
        <v/>
      </c>
      <c r="Q6480" s="552"/>
      <c r="R6480" s="551"/>
      <c r="S6480" s="291"/>
      <c r="T6480" t="str">
        <f t="shared" si="1216"/>
        <v>-</v>
      </c>
      <c r="U6480" s="560">
        <f t="shared" si="1217"/>
        <v>0</v>
      </c>
      <c r="V6480" s="560">
        <f t="shared" si="1218"/>
        <v>0</v>
      </c>
      <c r="W6480" s="560">
        <f t="shared" si="1219"/>
        <v>0</v>
      </c>
    </row>
    <row r="6481" spans="1:23" ht="21" customHeight="1">
      <c r="A6481" s="316" t="str">
        <f t="shared" si="1210"/>
        <v/>
      </c>
      <c r="B6481" s="316" t="str">
        <f t="shared" si="1211"/>
        <v/>
      </c>
      <c r="C6481" s="316" t="str">
        <f>IF(AND(F6481&lt;&gt;"",G6481&lt;&gt;""),COUNT($C$32:C6480)+1,"")</f>
        <v/>
      </c>
      <c r="D6481" s="292" t="str">
        <f t="shared" si="1212"/>
        <v/>
      </c>
      <c r="E6481" s="292" t="str">
        <f t="shared" si="1213"/>
        <v/>
      </c>
      <c r="F6481" s="316"/>
      <c r="G6481" s="316"/>
      <c r="H6481" s="317"/>
      <c r="I6481" s="316" t="s">
        <v>445</v>
      </c>
      <c r="J6481" s="318"/>
      <c r="K6481" s="319"/>
      <c r="L6481" s="292" t="s">
        <v>446</v>
      </c>
      <c r="M6481" s="324"/>
      <c r="N6481" s="294" t="str">
        <f t="shared" si="1214"/>
        <v/>
      </c>
      <c r="O6481" s="319"/>
      <c r="P6481" s="296" t="str">
        <f t="shared" si="1215"/>
        <v/>
      </c>
      <c r="Q6481" s="552"/>
      <c r="R6481" s="551"/>
      <c r="S6481" s="291"/>
      <c r="T6481" t="str">
        <f t="shared" si="1216"/>
        <v>-</v>
      </c>
      <c r="U6481" s="560">
        <f t="shared" si="1217"/>
        <v>0</v>
      </c>
      <c r="V6481" s="560">
        <f t="shared" si="1218"/>
        <v>0</v>
      </c>
      <c r="W6481" s="560">
        <f t="shared" si="1219"/>
        <v>0</v>
      </c>
    </row>
    <row r="6482" spans="1:23" ht="21" customHeight="1">
      <c r="A6482" s="316" t="str">
        <f t="shared" si="1210"/>
        <v/>
      </c>
      <c r="B6482" s="316" t="str">
        <f t="shared" si="1211"/>
        <v/>
      </c>
      <c r="C6482" s="316" t="str">
        <f>IF(AND(F6482&lt;&gt;"",G6482&lt;&gt;""),COUNT($C$32:C6481)+1,"")</f>
        <v/>
      </c>
      <c r="D6482" s="292" t="str">
        <f t="shared" si="1212"/>
        <v/>
      </c>
      <c r="E6482" s="292" t="str">
        <f t="shared" si="1213"/>
        <v/>
      </c>
      <c r="F6482" s="316"/>
      <c r="G6482" s="316"/>
      <c r="H6482" s="317"/>
      <c r="I6482" s="316" t="s">
        <v>445</v>
      </c>
      <c r="J6482" s="318"/>
      <c r="K6482" s="319"/>
      <c r="L6482" s="292" t="s">
        <v>446</v>
      </c>
      <c r="M6482" s="324"/>
      <c r="N6482" s="294" t="str">
        <f t="shared" si="1214"/>
        <v/>
      </c>
      <c r="O6482" s="319"/>
      <c r="P6482" s="296" t="str">
        <f t="shared" si="1215"/>
        <v/>
      </c>
      <c r="Q6482" s="552"/>
      <c r="R6482" s="551"/>
      <c r="S6482" s="291"/>
      <c r="T6482" t="str">
        <f t="shared" si="1216"/>
        <v>-</v>
      </c>
      <c r="U6482" s="560">
        <f t="shared" si="1217"/>
        <v>0</v>
      </c>
      <c r="V6482" s="560">
        <f t="shared" si="1218"/>
        <v>0</v>
      </c>
      <c r="W6482" s="560">
        <f t="shared" si="1219"/>
        <v>0</v>
      </c>
    </row>
    <row r="6483" spans="1:23" ht="21" customHeight="1">
      <c r="A6483" s="316" t="str">
        <f t="shared" si="1210"/>
        <v/>
      </c>
      <c r="B6483" s="316" t="str">
        <f t="shared" si="1211"/>
        <v/>
      </c>
      <c r="C6483" s="316" t="str">
        <f>IF(AND(F6483&lt;&gt;"",G6483&lt;&gt;""),COUNT($C$32:C6482)+1,"")</f>
        <v/>
      </c>
      <c r="D6483" s="292" t="str">
        <f t="shared" si="1212"/>
        <v/>
      </c>
      <c r="E6483" s="292" t="str">
        <f t="shared" si="1213"/>
        <v/>
      </c>
      <c r="F6483" s="316"/>
      <c r="G6483" s="316"/>
      <c r="H6483" s="317"/>
      <c r="I6483" s="316" t="s">
        <v>445</v>
      </c>
      <c r="J6483" s="318"/>
      <c r="K6483" s="319"/>
      <c r="L6483" s="292" t="s">
        <v>446</v>
      </c>
      <c r="M6483" s="324"/>
      <c r="N6483" s="294" t="str">
        <f t="shared" si="1214"/>
        <v/>
      </c>
      <c r="O6483" s="319"/>
      <c r="P6483" s="296" t="str">
        <f t="shared" si="1215"/>
        <v/>
      </c>
      <c r="Q6483" s="552"/>
      <c r="R6483" s="551"/>
      <c r="S6483" s="291"/>
      <c r="T6483" t="str">
        <f t="shared" si="1216"/>
        <v>-</v>
      </c>
      <c r="U6483" s="560">
        <f t="shared" si="1217"/>
        <v>0</v>
      </c>
      <c r="V6483" s="560">
        <f t="shared" si="1218"/>
        <v>0</v>
      </c>
      <c r="W6483" s="560">
        <f t="shared" si="1219"/>
        <v>0</v>
      </c>
    </row>
    <row r="6484" spans="1:23" ht="21" customHeight="1">
      <c r="A6484" s="316" t="str">
        <f t="shared" si="1210"/>
        <v/>
      </c>
      <c r="B6484" s="316" t="str">
        <f t="shared" si="1211"/>
        <v/>
      </c>
      <c r="C6484" s="316" t="str">
        <f>IF(AND(F6484&lt;&gt;"",G6484&lt;&gt;""),COUNT($C$32:C6483)+1,"")</f>
        <v/>
      </c>
      <c r="D6484" s="292" t="str">
        <f t="shared" si="1212"/>
        <v/>
      </c>
      <c r="E6484" s="292" t="str">
        <f t="shared" si="1213"/>
        <v/>
      </c>
      <c r="F6484" s="316"/>
      <c r="G6484" s="316"/>
      <c r="H6484" s="317"/>
      <c r="I6484" s="316" t="s">
        <v>445</v>
      </c>
      <c r="J6484" s="318"/>
      <c r="K6484" s="319"/>
      <c r="L6484" s="292" t="s">
        <v>446</v>
      </c>
      <c r="M6484" s="324"/>
      <c r="N6484" s="294" t="str">
        <f t="shared" si="1214"/>
        <v/>
      </c>
      <c r="O6484" s="319"/>
      <c r="P6484" s="296" t="str">
        <f t="shared" si="1215"/>
        <v/>
      </c>
      <c r="Q6484" s="552"/>
      <c r="R6484" s="551"/>
      <c r="S6484" s="291"/>
      <c r="T6484" t="str">
        <f t="shared" si="1216"/>
        <v>-</v>
      </c>
      <c r="U6484" s="560">
        <f t="shared" si="1217"/>
        <v>0</v>
      </c>
      <c r="V6484" s="560">
        <f t="shared" si="1218"/>
        <v>0</v>
      </c>
      <c r="W6484" s="560">
        <f t="shared" si="1219"/>
        <v>0</v>
      </c>
    </row>
    <row r="6485" spans="1:23" ht="21" customHeight="1">
      <c r="A6485" s="316" t="str">
        <f t="shared" si="1210"/>
        <v/>
      </c>
      <c r="B6485" s="316" t="str">
        <f t="shared" si="1211"/>
        <v/>
      </c>
      <c r="C6485" s="316" t="str">
        <f>IF(AND(F6485&lt;&gt;"",G6485&lt;&gt;""),COUNT($C$32:C6484)+1,"")</f>
        <v/>
      </c>
      <c r="D6485" s="292" t="str">
        <f t="shared" si="1212"/>
        <v/>
      </c>
      <c r="E6485" s="292" t="str">
        <f t="shared" si="1213"/>
        <v/>
      </c>
      <c r="F6485" s="316"/>
      <c r="G6485" s="316"/>
      <c r="H6485" s="317"/>
      <c r="I6485" s="316" t="s">
        <v>445</v>
      </c>
      <c r="J6485" s="318"/>
      <c r="K6485" s="319"/>
      <c r="L6485" s="292" t="s">
        <v>446</v>
      </c>
      <c r="M6485" s="324"/>
      <c r="N6485" s="294" t="str">
        <f t="shared" si="1214"/>
        <v/>
      </c>
      <c r="O6485" s="319"/>
      <c r="P6485" s="296" t="str">
        <f t="shared" si="1215"/>
        <v/>
      </c>
      <c r="Q6485" s="552"/>
      <c r="R6485" s="551"/>
      <c r="S6485" s="291"/>
      <c r="T6485" t="str">
        <f t="shared" si="1216"/>
        <v>-</v>
      </c>
      <c r="U6485" s="560">
        <f t="shared" si="1217"/>
        <v>0</v>
      </c>
      <c r="V6485" s="560">
        <f t="shared" si="1218"/>
        <v>0</v>
      </c>
      <c r="W6485" s="560">
        <f t="shared" si="1219"/>
        <v>0</v>
      </c>
    </row>
    <row r="6486" spans="1:23" ht="21" customHeight="1">
      <c r="A6486" s="316" t="str">
        <f t="shared" si="1210"/>
        <v/>
      </c>
      <c r="B6486" s="316" t="str">
        <f t="shared" si="1211"/>
        <v/>
      </c>
      <c r="C6486" s="316" t="str">
        <f>IF(AND(F6486&lt;&gt;"",G6486&lt;&gt;""),COUNT($C$32:C6485)+1,"")</f>
        <v/>
      </c>
      <c r="D6486" s="292" t="str">
        <f t="shared" si="1212"/>
        <v/>
      </c>
      <c r="E6486" s="292" t="str">
        <f t="shared" si="1213"/>
        <v/>
      </c>
      <c r="F6486" s="316"/>
      <c r="G6486" s="316"/>
      <c r="H6486" s="317"/>
      <c r="I6486" s="316" t="s">
        <v>445</v>
      </c>
      <c r="J6486" s="318"/>
      <c r="K6486" s="319"/>
      <c r="L6486" s="292" t="s">
        <v>446</v>
      </c>
      <c r="M6486" s="324"/>
      <c r="N6486" s="294" t="str">
        <f t="shared" si="1214"/>
        <v/>
      </c>
      <c r="O6486" s="319"/>
      <c r="P6486" s="296" t="str">
        <f t="shared" si="1215"/>
        <v/>
      </c>
      <c r="Q6486" s="552"/>
      <c r="R6486" s="551"/>
      <c r="S6486" s="291"/>
      <c r="T6486" t="str">
        <f t="shared" si="1216"/>
        <v>-</v>
      </c>
      <c r="U6486" s="560">
        <f t="shared" si="1217"/>
        <v>0</v>
      </c>
      <c r="V6486" s="560">
        <f t="shared" si="1218"/>
        <v>0</v>
      </c>
      <c r="W6486" s="560">
        <f t="shared" si="1219"/>
        <v>0</v>
      </c>
    </row>
    <row r="6487" spans="1:23" ht="21" customHeight="1">
      <c r="A6487" s="316" t="str">
        <f t="shared" si="1210"/>
        <v/>
      </c>
      <c r="B6487" s="316" t="str">
        <f t="shared" si="1211"/>
        <v/>
      </c>
      <c r="C6487" s="316" t="str">
        <f>IF(AND(F6487&lt;&gt;"",G6487&lt;&gt;""),COUNT($C$32:C6486)+1,"")</f>
        <v/>
      </c>
      <c r="D6487" s="292" t="str">
        <f t="shared" si="1212"/>
        <v/>
      </c>
      <c r="E6487" s="292" t="str">
        <f t="shared" si="1213"/>
        <v/>
      </c>
      <c r="F6487" s="316"/>
      <c r="G6487" s="316"/>
      <c r="H6487" s="317"/>
      <c r="I6487" s="316" t="s">
        <v>445</v>
      </c>
      <c r="J6487" s="318"/>
      <c r="K6487" s="319"/>
      <c r="L6487" s="292" t="s">
        <v>446</v>
      </c>
      <c r="M6487" s="324"/>
      <c r="N6487" s="294" t="str">
        <f t="shared" si="1214"/>
        <v/>
      </c>
      <c r="O6487" s="319"/>
      <c r="P6487" s="296" t="str">
        <f t="shared" si="1215"/>
        <v/>
      </c>
      <c r="Q6487" s="552"/>
      <c r="R6487" s="551"/>
      <c r="S6487" s="291"/>
      <c r="T6487" t="str">
        <f t="shared" si="1216"/>
        <v>-</v>
      </c>
      <c r="U6487" s="560">
        <f t="shared" si="1217"/>
        <v>0</v>
      </c>
      <c r="V6487" s="560">
        <f t="shared" si="1218"/>
        <v>0</v>
      </c>
      <c r="W6487" s="560">
        <f t="shared" si="1219"/>
        <v>0</v>
      </c>
    </row>
    <row r="6488" spans="1:23" ht="21" customHeight="1">
      <c r="A6488" s="316" t="str">
        <f t="shared" si="1210"/>
        <v/>
      </c>
      <c r="B6488" s="316" t="str">
        <f t="shared" si="1211"/>
        <v/>
      </c>
      <c r="C6488" s="316" t="str">
        <f>IF(AND(F6488&lt;&gt;"",G6488&lt;&gt;""),COUNT($C$32:C6487)+1,"")</f>
        <v/>
      </c>
      <c r="D6488" s="292" t="str">
        <f t="shared" si="1212"/>
        <v/>
      </c>
      <c r="E6488" s="292" t="str">
        <f t="shared" si="1213"/>
        <v/>
      </c>
      <c r="F6488" s="316"/>
      <c r="G6488" s="316"/>
      <c r="H6488" s="317"/>
      <c r="I6488" s="316" t="s">
        <v>445</v>
      </c>
      <c r="J6488" s="318"/>
      <c r="K6488" s="319"/>
      <c r="L6488" s="292" t="s">
        <v>446</v>
      </c>
      <c r="M6488" s="324"/>
      <c r="N6488" s="294" t="str">
        <f t="shared" si="1214"/>
        <v/>
      </c>
      <c r="O6488" s="319"/>
      <c r="P6488" s="296" t="str">
        <f t="shared" si="1215"/>
        <v/>
      </c>
      <c r="Q6488" s="552"/>
      <c r="R6488" s="551"/>
      <c r="S6488" s="291"/>
      <c r="T6488" t="str">
        <f t="shared" si="1216"/>
        <v>-</v>
      </c>
      <c r="U6488" s="560">
        <f t="shared" si="1217"/>
        <v>0</v>
      </c>
      <c r="V6488" s="560">
        <f t="shared" si="1218"/>
        <v>0</v>
      </c>
      <c r="W6488" s="560">
        <f t="shared" si="1219"/>
        <v>0</v>
      </c>
    </row>
    <row r="6489" spans="1:23" ht="21" customHeight="1">
      <c r="A6489" s="316" t="str">
        <f t="shared" si="1210"/>
        <v/>
      </c>
      <c r="B6489" s="316" t="str">
        <f t="shared" si="1211"/>
        <v/>
      </c>
      <c r="C6489" s="316" t="str">
        <f>IF(AND(F6489&lt;&gt;"",G6489&lt;&gt;""),COUNT($C$32:C6488)+1,"")</f>
        <v/>
      </c>
      <c r="D6489" s="292" t="str">
        <f t="shared" si="1212"/>
        <v/>
      </c>
      <c r="E6489" s="292" t="str">
        <f t="shared" si="1213"/>
        <v/>
      </c>
      <c r="F6489" s="316"/>
      <c r="G6489" s="316"/>
      <c r="H6489" s="317"/>
      <c r="I6489" s="316" t="s">
        <v>445</v>
      </c>
      <c r="J6489" s="318"/>
      <c r="K6489" s="319"/>
      <c r="L6489" s="292" t="s">
        <v>446</v>
      </c>
      <c r="M6489" s="324"/>
      <c r="N6489" s="294" t="str">
        <f t="shared" si="1214"/>
        <v/>
      </c>
      <c r="O6489" s="319"/>
      <c r="P6489" s="296" t="str">
        <f t="shared" si="1215"/>
        <v/>
      </c>
      <c r="Q6489" s="552"/>
      <c r="R6489" s="551"/>
      <c r="S6489" s="291"/>
      <c r="T6489" t="str">
        <f t="shared" si="1216"/>
        <v>-</v>
      </c>
      <c r="U6489" s="560">
        <f t="shared" si="1217"/>
        <v>0</v>
      </c>
      <c r="V6489" s="560">
        <f t="shared" si="1218"/>
        <v>0</v>
      </c>
      <c r="W6489" s="560">
        <f t="shared" si="1219"/>
        <v>0</v>
      </c>
    </row>
    <row r="6490" spans="1:23" ht="21" customHeight="1">
      <c r="A6490" s="316" t="str">
        <f t="shared" si="1210"/>
        <v/>
      </c>
      <c r="B6490" s="316" t="str">
        <f t="shared" si="1211"/>
        <v/>
      </c>
      <c r="C6490" s="316" t="str">
        <f>IF(AND(F6490&lt;&gt;"",G6490&lt;&gt;""),COUNT($C$32:C6489)+1,"")</f>
        <v/>
      </c>
      <c r="D6490" s="292" t="str">
        <f t="shared" si="1212"/>
        <v/>
      </c>
      <c r="E6490" s="292" t="str">
        <f t="shared" si="1213"/>
        <v/>
      </c>
      <c r="F6490" s="316"/>
      <c r="G6490" s="316"/>
      <c r="H6490" s="317"/>
      <c r="I6490" s="316" t="s">
        <v>445</v>
      </c>
      <c r="J6490" s="318"/>
      <c r="K6490" s="319"/>
      <c r="L6490" s="292" t="s">
        <v>446</v>
      </c>
      <c r="M6490" s="324"/>
      <c r="N6490" s="294" t="str">
        <f t="shared" si="1214"/>
        <v/>
      </c>
      <c r="O6490" s="319"/>
      <c r="P6490" s="296" t="str">
        <f t="shared" si="1215"/>
        <v/>
      </c>
      <c r="Q6490" s="552"/>
      <c r="R6490" s="551"/>
      <c r="S6490" s="291"/>
      <c r="T6490" t="str">
        <f t="shared" si="1216"/>
        <v>-</v>
      </c>
      <c r="U6490" s="560">
        <f t="shared" si="1217"/>
        <v>0</v>
      </c>
      <c r="V6490" s="560">
        <f t="shared" si="1218"/>
        <v>0</v>
      </c>
      <c r="W6490" s="560">
        <f t="shared" si="1219"/>
        <v>0</v>
      </c>
    </row>
    <row r="6491" spans="1:23" ht="21" customHeight="1">
      <c r="A6491" s="316" t="str">
        <f t="shared" si="1210"/>
        <v/>
      </c>
      <c r="B6491" s="316" t="str">
        <f t="shared" si="1211"/>
        <v/>
      </c>
      <c r="C6491" s="316" t="str">
        <f>IF(AND(F6491&lt;&gt;"",G6491&lt;&gt;""),COUNT($C$32:C6490)+1,"")</f>
        <v/>
      </c>
      <c r="D6491" s="292" t="str">
        <f t="shared" si="1212"/>
        <v/>
      </c>
      <c r="E6491" s="292" t="str">
        <f t="shared" si="1213"/>
        <v/>
      </c>
      <c r="F6491" s="316"/>
      <c r="G6491" s="316"/>
      <c r="H6491" s="317"/>
      <c r="I6491" s="316" t="s">
        <v>445</v>
      </c>
      <c r="J6491" s="318"/>
      <c r="K6491" s="319"/>
      <c r="L6491" s="292" t="s">
        <v>446</v>
      </c>
      <c r="M6491" s="324"/>
      <c r="N6491" s="294" t="str">
        <f t="shared" si="1214"/>
        <v/>
      </c>
      <c r="O6491" s="319"/>
      <c r="P6491" s="296" t="str">
        <f t="shared" si="1215"/>
        <v/>
      </c>
      <c r="Q6491" s="552"/>
      <c r="R6491" s="551"/>
      <c r="S6491" s="291"/>
      <c r="T6491" t="str">
        <f t="shared" si="1216"/>
        <v>-</v>
      </c>
      <c r="U6491" s="560">
        <f t="shared" si="1217"/>
        <v>0</v>
      </c>
      <c r="V6491" s="560">
        <f t="shared" si="1218"/>
        <v>0</v>
      </c>
      <c r="W6491" s="560">
        <f t="shared" si="1219"/>
        <v>0</v>
      </c>
    </row>
    <row r="6492" spans="1:23" ht="21" customHeight="1">
      <c r="A6492" s="316" t="str">
        <f t="shared" si="1210"/>
        <v/>
      </c>
      <c r="B6492" s="316" t="str">
        <f t="shared" si="1211"/>
        <v/>
      </c>
      <c r="C6492" s="316" t="str">
        <f>IF(AND(F6492&lt;&gt;"",G6492&lt;&gt;""),COUNT($C$32:C6491)+1,"")</f>
        <v/>
      </c>
      <c r="D6492" s="292" t="str">
        <f t="shared" si="1212"/>
        <v/>
      </c>
      <c r="E6492" s="292" t="str">
        <f t="shared" si="1213"/>
        <v/>
      </c>
      <c r="F6492" s="316"/>
      <c r="G6492" s="316"/>
      <c r="H6492" s="317"/>
      <c r="I6492" s="316" t="s">
        <v>445</v>
      </c>
      <c r="J6492" s="318"/>
      <c r="K6492" s="319"/>
      <c r="L6492" s="292" t="s">
        <v>446</v>
      </c>
      <c r="M6492" s="324"/>
      <c r="N6492" s="294" t="str">
        <f t="shared" si="1214"/>
        <v/>
      </c>
      <c r="O6492" s="319"/>
      <c r="P6492" s="296" t="str">
        <f t="shared" si="1215"/>
        <v/>
      </c>
      <c r="Q6492" s="552"/>
      <c r="R6492" s="551"/>
      <c r="S6492" s="291"/>
      <c r="T6492" t="str">
        <f t="shared" si="1216"/>
        <v>-</v>
      </c>
      <c r="U6492" s="560">
        <f t="shared" si="1217"/>
        <v>0</v>
      </c>
      <c r="V6492" s="560">
        <f t="shared" si="1218"/>
        <v>0</v>
      </c>
      <c r="W6492" s="560">
        <f t="shared" si="1219"/>
        <v>0</v>
      </c>
    </row>
    <row r="6493" spans="1:23" ht="21" customHeight="1">
      <c r="A6493" s="316" t="str">
        <f t="shared" si="1210"/>
        <v/>
      </c>
      <c r="B6493" s="316" t="str">
        <f t="shared" si="1211"/>
        <v/>
      </c>
      <c r="C6493" s="316" t="str">
        <f>IF(AND(F6493&lt;&gt;"",G6493&lt;&gt;""),COUNT($C$32:C6492)+1,"")</f>
        <v/>
      </c>
      <c r="D6493" s="292" t="str">
        <f t="shared" si="1212"/>
        <v/>
      </c>
      <c r="E6493" s="292" t="str">
        <f t="shared" si="1213"/>
        <v/>
      </c>
      <c r="F6493" s="316"/>
      <c r="G6493" s="316"/>
      <c r="H6493" s="317"/>
      <c r="I6493" s="316" t="s">
        <v>445</v>
      </c>
      <c r="J6493" s="318"/>
      <c r="K6493" s="319"/>
      <c r="L6493" s="292" t="s">
        <v>446</v>
      </c>
      <c r="M6493" s="324"/>
      <c r="N6493" s="294" t="str">
        <f t="shared" si="1214"/>
        <v/>
      </c>
      <c r="O6493" s="319"/>
      <c r="P6493" s="296" t="str">
        <f t="shared" si="1215"/>
        <v/>
      </c>
      <c r="Q6493" s="552"/>
      <c r="R6493" s="551"/>
      <c r="S6493" s="291"/>
      <c r="T6493" t="str">
        <f t="shared" si="1216"/>
        <v>-</v>
      </c>
      <c r="U6493" s="560">
        <f t="shared" si="1217"/>
        <v>0</v>
      </c>
      <c r="V6493" s="560">
        <f t="shared" si="1218"/>
        <v>0</v>
      </c>
      <c r="W6493" s="560">
        <f t="shared" si="1219"/>
        <v>0</v>
      </c>
    </row>
    <row r="6494" spans="1:23" ht="21" customHeight="1">
      <c r="A6494" s="316" t="str">
        <f t="shared" si="1210"/>
        <v/>
      </c>
      <c r="B6494" s="316" t="str">
        <f t="shared" si="1211"/>
        <v/>
      </c>
      <c r="C6494" s="316" t="str">
        <f>IF(AND(F6494&lt;&gt;"",G6494&lt;&gt;""),COUNT($C$32:C6493)+1,"")</f>
        <v/>
      </c>
      <c r="D6494" s="292" t="str">
        <f t="shared" si="1212"/>
        <v/>
      </c>
      <c r="E6494" s="292" t="str">
        <f t="shared" si="1213"/>
        <v/>
      </c>
      <c r="F6494" s="316"/>
      <c r="G6494" s="316"/>
      <c r="H6494" s="317"/>
      <c r="I6494" s="316" t="s">
        <v>445</v>
      </c>
      <c r="J6494" s="318"/>
      <c r="K6494" s="319"/>
      <c r="L6494" s="292" t="s">
        <v>446</v>
      </c>
      <c r="M6494" s="324"/>
      <c r="N6494" s="294" t="str">
        <f t="shared" si="1214"/>
        <v/>
      </c>
      <c r="O6494" s="319"/>
      <c r="P6494" s="296" t="str">
        <f t="shared" si="1215"/>
        <v/>
      </c>
      <c r="Q6494" s="552"/>
      <c r="R6494" s="551"/>
      <c r="S6494" s="291"/>
      <c r="T6494" t="str">
        <f t="shared" si="1216"/>
        <v>-</v>
      </c>
      <c r="U6494" s="560">
        <f t="shared" si="1217"/>
        <v>0</v>
      </c>
      <c r="V6494" s="560">
        <f t="shared" si="1218"/>
        <v>0</v>
      </c>
      <c r="W6494" s="560">
        <f t="shared" si="1219"/>
        <v>0</v>
      </c>
    </row>
    <row r="6495" spans="1:23" ht="21" customHeight="1">
      <c r="A6495" s="316" t="str">
        <f t="shared" si="1210"/>
        <v/>
      </c>
      <c r="B6495" s="316" t="str">
        <f t="shared" si="1211"/>
        <v/>
      </c>
      <c r="C6495" s="316" t="str">
        <f>IF(AND(F6495&lt;&gt;"",G6495&lt;&gt;""),COUNT($C$32:C6494)+1,"")</f>
        <v/>
      </c>
      <c r="D6495" s="292" t="str">
        <f t="shared" si="1212"/>
        <v/>
      </c>
      <c r="E6495" s="292" t="str">
        <f t="shared" si="1213"/>
        <v/>
      </c>
      <c r="F6495" s="316"/>
      <c r="G6495" s="316"/>
      <c r="H6495" s="317"/>
      <c r="I6495" s="316" t="s">
        <v>445</v>
      </c>
      <c r="J6495" s="318"/>
      <c r="K6495" s="319"/>
      <c r="L6495" s="292" t="s">
        <v>446</v>
      </c>
      <c r="M6495" s="324"/>
      <c r="N6495" s="294" t="str">
        <f t="shared" si="1214"/>
        <v/>
      </c>
      <c r="O6495" s="319"/>
      <c r="P6495" s="296" t="str">
        <f t="shared" si="1215"/>
        <v/>
      </c>
      <c r="Q6495" s="552"/>
      <c r="R6495" s="551"/>
      <c r="S6495" s="291"/>
      <c r="T6495" t="str">
        <f t="shared" si="1216"/>
        <v>-</v>
      </c>
      <c r="U6495" s="560">
        <f t="shared" si="1217"/>
        <v>0</v>
      </c>
      <c r="V6495" s="560">
        <f t="shared" si="1218"/>
        <v>0</v>
      </c>
      <c r="W6495" s="560">
        <f t="shared" si="1219"/>
        <v>0</v>
      </c>
    </row>
    <row r="6496" spans="1:23" ht="21" customHeight="1">
      <c r="A6496" s="316" t="str">
        <f t="shared" si="1210"/>
        <v/>
      </c>
      <c r="B6496" s="316" t="str">
        <f t="shared" si="1211"/>
        <v/>
      </c>
      <c r="C6496" s="316" t="str">
        <f>IF(AND(F6496&lt;&gt;"",G6496&lt;&gt;""),COUNT($C$32:C6495)+1,"")</f>
        <v/>
      </c>
      <c r="D6496" s="292" t="str">
        <f t="shared" si="1212"/>
        <v/>
      </c>
      <c r="E6496" s="292" t="str">
        <f t="shared" si="1213"/>
        <v/>
      </c>
      <c r="F6496" s="316"/>
      <c r="G6496" s="316"/>
      <c r="H6496" s="317"/>
      <c r="I6496" s="316" t="s">
        <v>445</v>
      </c>
      <c r="J6496" s="318"/>
      <c r="K6496" s="319"/>
      <c r="L6496" s="292" t="s">
        <v>446</v>
      </c>
      <c r="M6496" s="324"/>
      <c r="N6496" s="294" t="str">
        <f t="shared" si="1214"/>
        <v/>
      </c>
      <c r="O6496" s="319"/>
      <c r="P6496" s="296" t="str">
        <f t="shared" si="1215"/>
        <v/>
      </c>
      <c r="Q6496" s="552"/>
      <c r="R6496" s="551"/>
      <c r="S6496" s="291"/>
      <c r="T6496" t="str">
        <f t="shared" si="1216"/>
        <v>-</v>
      </c>
      <c r="U6496" s="560">
        <f t="shared" si="1217"/>
        <v>0</v>
      </c>
      <c r="V6496" s="560">
        <f t="shared" si="1218"/>
        <v>0</v>
      </c>
      <c r="W6496" s="560">
        <f t="shared" si="1219"/>
        <v>0</v>
      </c>
    </row>
    <row r="6497" spans="1:23" ht="21" customHeight="1">
      <c r="A6497" s="316" t="str">
        <f t="shared" si="1210"/>
        <v/>
      </c>
      <c r="B6497" s="316" t="str">
        <f t="shared" si="1211"/>
        <v/>
      </c>
      <c r="C6497" s="316" t="str">
        <f>IF(AND(F6497&lt;&gt;"",G6497&lt;&gt;""),COUNT($C$32:C6496)+1,"")</f>
        <v/>
      </c>
      <c r="D6497" s="292" t="str">
        <f t="shared" si="1212"/>
        <v/>
      </c>
      <c r="E6497" s="292" t="str">
        <f t="shared" si="1213"/>
        <v/>
      </c>
      <c r="F6497" s="316"/>
      <c r="G6497" s="316"/>
      <c r="H6497" s="317"/>
      <c r="I6497" s="316" t="s">
        <v>445</v>
      </c>
      <c r="J6497" s="318"/>
      <c r="K6497" s="319"/>
      <c r="L6497" s="292" t="s">
        <v>446</v>
      </c>
      <c r="M6497" s="324"/>
      <c r="N6497" s="294" t="str">
        <f t="shared" si="1214"/>
        <v/>
      </c>
      <c r="O6497" s="319"/>
      <c r="P6497" s="296" t="str">
        <f t="shared" si="1215"/>
        <v/>
      </c>
      <c r="Q6497" s="552"/>
      <c r="R6497" s="551"/>
      <c r="S6497" s="291"/>
      <c r="T6497" t="str">
        <f t="shared" si="1216"/>
        <v>-</v>
      </c>
      <c r="U6497" s="560">
        <f t="shared" si="1217"/>
        <v>0</v>
      </c>
      <c r="V6497" s="560">
        <f t="shared" si="1218"/>
        <v>0</v>
      </c>
      <c r="W6497" s="560">
        <f t="shared" si="1219"/>
        <v>0</v>
      </c>
    </row>
    <row r="6498" spans="1:23" ht="21" customHeight="1">
      <c r="A6498" s="316" t="str">
        <f t="shared" si="1210"/>
        <v/>
      </c>
      <c r="B6498" s="316" t="str">
        <f t="shared" si="1211"/>
        <v/>
      </c>
      <c r="C6498" s="316" t="str">
        <f>IF(AND(F6498&lt;&gt;"",G6498&lt;&gt;""),COUNT($C$32:C6497)+1,"")</f>
        <v/>
      </c>
      <c r="D6498" s="292" t="str">
        <f t="shared" si="1212"/>
        <v/>
      </c>
      <c r="E6498" s="292" t="str">
        <f t="shared" si="1213"/>
        <v/>
      </c>
      <c r="F6498" s="316"/>
      <c r="G6498" s="316"/>
      <c r="H6498" s="317"/>
      <c r="I6498" s="316" t="s">
        <v>445</v>
      </c>
      <c r="J6498" s="318"/>
      <c r="K6498" s="319"/>
      <c r="L6498" s="292" t="s">
        <v>446</v>
      </c>
      <c r="M6498" s="324"/>
      <c r="N6498" s="294" t="str">
        <f t="shared" si="1214"/>
        <v/>
      </c>
      <c r="O6498" s="319"/>
      <c r="P6498" s="296" t="str">
        <f t="shared" si="1215"/>
        <v/>
      </c>
      <c r="Q6498" s="552"/>
      <c r="R6498" s="551"/>
      <c r="S6498" s="291"/>
      <c r="T6498" t="str">
        <f t="shared" si="1216"/>
        <v>-</v>
      </c>
      <c r="U6498" s="560">
        <f t="shared" si="1217"/>
        <v>0</v>
      </c>
      <c r="V6498" s="560">
        <f t="shared" si="1218"/>
        <v>0</v>
      </c>
      <c r="W6498" s="560">
        <f t="shared" si="1219"/>
        <v>0</v>
      </c>
    </row>
    <row r="6499" spans="1:23" ht="21" customHeight="1">
      <c r="A6499" s="316" t="str">
        <f t="shared" si="1210"/>
        <v/>
      </c>
      <c r="B6499" s="316" t="str">
        <f t="shared" si="1211"/>
        <v/>
      </c>
      <c r="C6499" s="316" t="str">
        <f>IF(AND(F6499&lt;&gt;"",G6499&lt;&gt;""),COUNT($C$32:C6498)+1,"")</f>
        <v/>
      </c>
      <c r="D6499" s="292" t="str">
        <f t="shared" si="1212"/>
        <v/>
      </c>
      <c r="E6499" s="292" t="str">
        <f t="shared" si="1213"/>
        <v/>
      </c>
      <c r="F6499" s="316"/>
      <c r="G6499" s="316"/>
      <c r="H6499" s="317"/>
      <c r="I6499" s="316" t="s">
        <v>445</v>
      </c>
      <c r="J6499" s="318"/>
      <c r="K6499" s="319"/>
      <c r="L6499" s="292" t="s">
        <v>446</v>
      </c>
      <c r="M6499" s="324"/>
      <c r="N6499" s="294" t="str">
        <f t="shared" si="1214"/>
        <v/>
      </c>
      <c r="O6499" s="319"/>
      <c r="P6499" s="296" t="str">
        <f t="shared" si="1215"/>
        <v/>
      </c>
      <c r="Q6499" s="552"/>
      <c r="R6499" s="551"/>
      <c r="S6499" s="291"/>
      <c r="T6499" t="str">
        <f t="shared" si="1216"/>
        <v>-</v>
      </c>
      <c r="U6499" s="560">
        <f t="shared" si="1217"/>
        <v>0</v>
      </c>
      <c r="V6499" s="560">
        <f t="shared" si="1218"/>
        <v>0</v>
      </c>
      <c r="W6499" s="560">
        <f t="shared" si="1219"/>
        <v>0</v>
      </c>
    </row>
    <row r="6500" spans="1:23" ht="21" customHeight="1">
      <c r="A6500" s="316" t="str">
        <f t="shared" si="1210"/>
        <v/>
      </c>
      <c r="B6500" s="316" t="str">
        <f t="shared" si="1211"/>
        <v/>
      </c>
      <c r="C6500" s="316" t="str">
        <f>IF(AND(F6500&lt;&gt;"",G6500&lt;&gt;""),COUNT($C$32:C6499)+1,"")</f>
        <v/>
      </c>
      <c r="D6500" s="292" t="str">
        <f t="shared" si="1212"/>
        <v/>
      </c>
      <c r="E6500" s="292" t="str">
        <f t="shared" si="1213"/>
        <v/>
      </c>
      <c r="F6500" s="316"/>
      <c r="G6500" s="316"/>
      <c r="H6500" s="317"/>
      <c r="I6500" s="316" t="s">
        <v>445</v>
      </c>
      <c r="J6500" s="318"/>
      <c r="K6500" s="319"/>
      <c r="L6500" s="292" t="s">
        <v>446</v>
      </c>
      <c r="M6500" s="324"/>
      <c r="N6500" s="294" t="str">
        <f t="shared" si="1214"/>
        <v/>
      </c>
      <c r="O6500" s="319"/>
      <c r="P6500" s="296" t="str">
        <f t="shared" si="1215"/>
        <v/>
      </c>
      <c r="Q6500" s="552"/>
      <c r="R6500" s="551"/>
      <c r="S6500" s="291"/>
      <c r="T6500" t="str">
        <f t="shared" si="1216"/>
        <v>-</v>
      </c>
      <c r="U6500" s="560">
        <f t="shared" si="1217"/>
        <v>0</v>
      </c>
      <c r="V6500" s="560">
        <f t="shared" si="1218"/>
        <v>0</v>
      </c>
      <c r="W6500" s="560">
        <f t="shared" si="1219"/>
        <v>0</v>
      </c>
    </row>
    <row r="6501" spans="1:23" ht="21" customHeight="1">
      <c r="A6501" s="316" t="str">
        <f t="shared" si="1210"/>
        <v/>
      </c>
      <c r="B6501" s="316" t="str">
        <f t="shared" si="1211"/>
        <v/>
      </c>
      <c r="C6501" s="316" t="str">
        <f>IF(AND(F6501&lt;&gt;"",G6501&lt;&gt;""),COUNT($C$32:C6500)+1,"")</f>
        <v/>
      </c>
      <c r="D6501" s="292" t="str">
        <f t="shared" si="1212"/>
        <v/>
      </c>
      <c r="E6501" s="292" t="str">
        <f t="shared" si="1213"/>
        <v/>
      </c>
      <c r="F6501" s="316"/>
      <c r="G6501" s="316"/>
      <c r="H6501" s="317"/>
      <c r="I6501" s="316" t="s">
        <v>445</v>
      </c>
      <c r="J6501" s="318"/>
      <c r="K6501" s="319"/>
      <c r="L6501" s="292" t="s">
        <v>446</v>
      </c>
      <c r="M6501" s="324"/>
      <c r="N6501" s="294" t="str">
        <f t="shared" si="1214"/>
        <v/>
      </c>
      <c r="O6501" s="319"/>
      <c r="P6501" s="296" t="str">
        <f t="shared" si="1215"/>
        <v/>
      </c>
      <c r="Q6501" s="552"/>
      <c r="R6501" s="551"/>
      <c r="S6501" s="291"/>
      <c r="T6501" t="str">
        <f t="shared" si="1216"/>
        <v>-</v>
      </c>
      <c r="U6501" s="560">
        <f t="shared" si="1217"/>
        <v>0</v>
      </c>
      <c r="V6501" s="560">
        <f t="shared" si="1218"/>
        <v>0</v>
      </c>
      <c r="W6501" s="560">
        <f t="shared" si="1219"/>
        <v>0</v>
      </c>
    </row>
    <row r="6502" spans="1:23" ht="21" customHeight="1">
      <c r="A6502" s="316" t="str">
        <f t="shared" si="1210"/>
        <v/>
      </c>
      <c r="B6502" s="316" t="str">
        <f t="shared" si="1211"/>
        <v/>
      </c>
      <c r="C6502" s="316" t="str">
        <f>IF(AND(F6502&lt;&gt;"",G6502&lt;&gt;""),COUNT($C$32:C6501)+1,"")</f>
        <v/>
      </c>
      <c r="D6502" s="292" t="str">
        <f t="shared" si="1212"/>
        <v/>
      </c>
      <c r="E6502" s="292" t="str">
        <f t="shared" si="1213"/>
        <v/>
      </c>
      <c r="F6502" s="316"/>
      <c r="G6502" s="316"/>
      <c r="H6502" s="317"/>
      <c r="I6502" s="316" t="s">
        <v>445</v>
      </c>
      <c r="J6502" s="318"/>
      <c r="K6502" s="319"/>
      <c r="L6502" s="292" t="s">
        <v>446</v>
      </c>
      <c r="M6502" s="324"/>
      <c r="N6502" s="294" t="str">
        <f t="shared" si="1214"/>
        <v/>
      </c>
      <c r="O6502" s="319"/>
      <c r="P6502" s="296" t="str">
        <f t="shared" si="1215"/>
        <v/>
      </c>
      <c r="Q6502" s="552"/>
      <c r="R6502" s="551"/>
      <c r="S6502" s="291"/>
      <c r="T6502" t="str">
        <f t="shared" si="1216"/>
        <v>-</v>
      </c>
      <c r="U6502" s="560">
        <f t="shared" si="1217"/>
        <v>0</v>
      </c>
      <c r="V6502" s="560">
        <f t="shared" si="1218"/>
        <v>0</v>
      </c>
      <c r="W6502" s="560">
        <f t="shared" si="1219"/>
        <v>0</v>
      </c>
    </row>
    <row r="6503" spans="1:23" ht="21" customHeight="1">
      <c r="A6503" s="316" t="str">
        <f t="shared" si="1210"/>
        <v/>
      </c>
      <c r="B6503" s="316" t="str">
        <f t="shared" si="1211"/>
        <v/>
      </c>
      <c r="C6503" s="316" t="str">
        <f>IF(AND(F6503&lt;&gt;"",G6503&lt;&gt;""),COUNT($C$32:C6502)+1,"")</f>
        <v/>
      </c>
      <c r="D6503" s="292" t="str">
        <f t="shared" si="1212"/>
        <v/>
      </c>
      <c r="E6503" s="292" t="str">
        <f t="shared" si="1213"/>
        <v/>
      </c>
      <c r="F6503" s="316"/>
      <c r="G6503" s="316"/>
      <c r="H6503" s="317"/>
      <c r="I6503" s="316" t="s">
        <v>445</v>
      </c>
      <c r="J6503" s="318"/>
      <c r="K6503" s="319"/>
      <c r="L6503" s="292" t="s">
        <v>446</v>
      </c>
      <c r="M6503" s="324"/>
      <c r="N6503" s="294" t="str">
        <f t="shared" si="1214"/>
        <v/>
      </c>
      <c r="O6503" s="319"/>
      <c r="P6503" s="296" t="str">
        <f t="shared" si="1215"/>
        <v/>
      </c>
      <c r="Q6503" s="552"/>
      <c r="R6503" s="551"/>
      <c r="S6503" s="291"/>
      <c r="T6503" t="str">
        <f t="shared" si="1216"/>
        <v>-</v>
      </c>
      <c r="U6503" s="560">
        <f t="shared" si="1217"/>
        <v>0</v>
      </c>
      <c r="V6503" s="560">
        <f t="shared" si="1218"/>
        <v>0</v>
      </c>
      <c r="W6503" s="560">
        <f t="shared" si="1219"/>
        <v>0</v>
      </c>
    </row>
    <row r="6504" spans="1:23" ht="21" customHeight="1">
      <c r="A6504" s="316" t="str">
        <f t="shared" si="1210"/>
        <v/>
      </c>
      <c r="B6504" s="316" t="str">
        <f t="shared" si="1211"/>
        <v/>
      </c>
      <c r="C6504" s="316" t="str">
        <f>IF(AND(F6504&lt;&gt;"",G6504&lt;&gt;""),COUNT($C$32:C6503)+1,"")</f>
        <v/>
      </c>
      <c r="D6504" s="292" t="str">
        <f t="shared" si="1212"/>
        <v/>
      </c>
      <c r="E6504" s="292" t="str">
        <f t="shared" si="1213"/>
        <v/>
      </c>
      <c r="F6504" s="316"/>
      <c r="G6504" s="316"/>
      <c r="H6504" s="317"/>
      <c r="I6504" s="316" t="s">
        <v>445</v>
      </c>
      <c r="J6504" s="318"/>
      <c r="K6504" s="319"/>
      <c r="L6504" s="292" t="s">
        <v>446</v>
      </c>
      <c r="M6504" s="324"/>
      <c r="N6504" s="294" t="str">
        <f t="shared" si="1214"/>
        <v/>
      </c>
      <c r="O6504" s="319"/>
      <c r="P6504" s="296" t="str">
        <f t="shared" si="1215"/>
        <v/>
      </c>
      <c r="Q6504" s="552"/>
      <c r="R6504" s="551"/>
      <c r="S6504" s="291"/>
      <c r="T6504" t="str">
        <f t="shared" si="1216"/>
        <v>-</v>
      </c>
      <c r="U6504" s="560">
        <f t="shared" si="1217"/>
        <v>0</v>
      </c>
      <c r="V6504" s="560">
        <f t="shared" si="1218"/>
        <v>0</v>
      </c>
      <c r="W6504" s="560">
        <f t="shared" si="1219"/>
        <v>0</v>
      </c>
    </row>
    <row r="6505" spans="1:23" ht="21" customHeight="1">
      <c r="A6505" s="316" t="str">
        <f t="shared" si="1210"/>
        <v/>
      </c>
      <c r="B6505" s="316" t="str">
        <f t="shared" si="1211"/>
        <v/>
      </c>
      <c r="C6505" s="316" t="str">
        <f>IF(AND(F6505&lt;&gt;"",G6505&lt;&gt;""),COUNT($C$32:C6504)+1,"")</f>
        <v/>
      </c>
      <c r="D6505" s="292" t="str">
        <f t="shared" si="1212"/>
        <v/>
      </c>
      <c r="E6505" s="292" t="str">
        <f t="shared" si="1213"/>
        <v/>
      </c>
      <c r="F6505" s="316"/>
      <c r="G6505" s="316"/>
      <c r="H6505" s="317"/>
      <c r="I6505" s="316" t="s">
        <v>445</v>
      </c>
      <c r="J6505" s="318"/>
      <c r="K6505" s="319"/>
      <c r="L6505" s="292" t="s">
        <v>446</v>
      </c>
      <c r="M6505" s="324"/>
      <c r="N6505" s="294" t="str">
        <f t="shared" si="1214"/>
        <v/>
      </c>
      <c r="O6505" s="319"/>
      <c r="P6505" s="296" t="str">
        <f t="shared" si="1215"/>
        <v/>
      </c>
      <c r="Q6505" s="552"/>
      <c r="R6505" s="551"/>
      <c r="S6505" s="291"/>
      <c r="T6505" t="str">
        <f t="shared" si="1216"/>
        <v>-</v>
      </c>
      <c r="U6505" s="560">
        <f t="shared" si="1217"/>
        <v>0</v>
      </c>
      <c r="V6505" s="560">
        <f t="shared" si="1218"/>
        <v>0</v>
      </c>
      <c r="W6505" s="560">
        <f t="shared" si="1219"/>
        <v>0</v>
      </c>
    </row>
    <row r="6506" spans="1:23" ht="21" customHeight="1">
      <c r="A6506" s="316" t="str">
        <f t="shared" si="1210"/>
        <v/>
      </c>
      <c r="B6506" s="316" t="str">
        <f t="shared" si="1211"/>
        <v/>
      </c>
      <c r="C6506" s="316" t="str">
        <f>IF(AND(F6506&lt;&gt;"",G6506&lt;&gt;""),COUNT($C$32:C6505)+1,"")</f>
        <v/>
      </c>
      <c r="D6506" s="292" t="str">
        <f t="shared" si="1212"/>
        <v/>
      </c>
      <c r="E6506" s="292" t="str">
        <f t="shared" si="1213"/>
        <v/>
      </c>
      <c r="F6506" s="316"/>
      <c r="G6506" s="316"/>
      <c r="H6506" s="317"/>
      <c r="I6506" s="316" t="s">
        <v>445</v>
      </c>
      <c r="J6506" s="318"/>
      <c r="K6506" s="319"/>
      <c r="L6506" s="292" t="s">
        <v>446</v>
      </c>
      <c r="M6506" s="324"/>
      <c r="N6506" s="294" t="str">
        <f t="shared" si="1214"/>
        <v/>
      </c>
      <c r="O6506" s="319"/>
      <c r="P6506" s="296" t="str">
        <f t="shared" si="1215"/>
        <v/>
      </c>
      <c r="Q6506" s="552"/>
      <c r="R6506" s="551"/>
      <c r="S6506" s="291"/>
      <c r="T6506" t="str">
        <f t="shared" si="1216"/>
        <v>-</v>
      </c>
      <c r="U6506" s="560">
        <f t="shared" si="1217"/>
        <v>0</v>
      </c>
      <c r="V6506" s="560">
        <f t="shared" si="1218"/>
        <v>0</v>
      </c>
      <c r="W6506" s="560">
        <f t="shared" si="1219"/>
        <v>0</v>
      </c>
    </row>
    <row r="6507" spans="1:23" ht="21" customHeight="1">
      <c r="A6507" s="316" t="str">
        <f t="shared" si="1210"/>
        <v/>
      </c>
      <c r="B6507" s="316" t="str">
        <f t="shared" si="1211"/>
        <v/>
      </c>
      <c r="C6507" s="316" t="str">
        <f>IF(AND(F6507&lt;&gt;"",G6507&lt;&gt;""),COUNT($C$32:C6506)+1,"")</f>
        <v/>
      </c>
      <c r="D6507" s="292" t="str">
        <f t="shared" si="1212"/>
        <v/>
      </c>
      <c r="E6507" s="292" t="str">
        <f t="shared" si="1213"/>
        <v/>
      </c>
      <c r="F6507" s="316"/>
      <c r="G6507" s="316"/>
      <c r="H6507" s="317"/>
      <c r="I6507" s="316" t="s">
        <v>445</v>
      </c>
      <c r="J6507" s="318"/>
      <c r="K6507" s="319"/>
      <c r="L6507" s="292" t="s">
        <v>446</v>
      </c>
      <c r="M6507" s="324"/>
      <c r="N6507" s="294" t="str">
        <f t="shared" si="1214"/>
        <v/>
      </c>
      <c r="O6507" s="319"/>
      <c r="P6507" s="296" t="str">
        <f t="shared" si="1215"/>
        <v/>
      </c>
      <c r="Q6507" s="552"/>
      <c r="R6507" s="551"/>
      <c r="S6507" s="291"/>
      <c r="T6507" t="str">
        <f t="shared" si="1216"/>
        <v>-</v>
      </c>
      <c r="U6507" s="560">
        <f t="shared" si="1217"/>
        <v>0</v>
      </c>
      <c r="V6507" s="560">
        <f t="shared" si="1218"/>
        <v>0</v>
      </c>
      <c r="W6507" s="560">
        <f t="shared" si="1219"/>
        <v>0</v>
      </c>
    </row>
    <row r="6508" spans="1:23" ht="21" customHeight="1">
      <c r="A6508" s="316" t="str">
        <f t="shared" si="1210"/>
        <v/>
      </c>
      <c r="B6508" s="316" t="str">
        <f t="shared" si="1211"/>
        <v/>
      </c>
      <c r="C6508" s="316" t="str">
        <f>IF(AND(F6508&lt;&gt;"",G6508&lt;&gt;""),COUNT($C$32:C6507)+1,"")</f>
        <v/>
      </c>
      <c r="D6508" s="292" t="str">
        <f t="shared" si="1212"/>
        <v/>
      </c>
      <c r="E6508" s="292" t="str">
        <f t="shared" si="1213"/>
        <v/>
      </c>
      <c r="F6508" s="316"/>
      <c r="G6508" s="316"/>
      <c r="H6508" s="317"/>
      <c r="I6508" s="316" t="s">
        <v>445</v>
      </c>
      <c r="J6508" s="318"/>
      <c r="K6508" s="319"/>
      <c r="L6508" s="292" t="s">
        <v>446</v>
      </c>
      <c r="M6508" s="324"/>
      <c r="N6508" s="294" t="str">
        <f t="shared" si="1214"/>
        <v/>
      </c>
      <c r="O6508" s="319"/>
      <c r="P6508" s="296" t="str">
        <f t="shared" si="1215"/>
        <v/>
      </c>
      <c r="Q6508" s="552"/>
      <c r="R6508" s="551"/>
      <c r="S6508" s="291"/>
      <c r="T6508" t="str">
        <f t="shared" si="1216"/>
        <v>-</v>
      </c>
      <c r="U6508" s="560">
        <f t="shared" si="1217"/>
        <v>0</v>
      </c>
      <c r="V6508" s="560">
        <f t="shared" si="1218"/>
        <v>0</v>
      </c>
      <c r="W6508" s="560">
        <f t="shared" si="1219"/>
        <v>0</v>
      </c>
    </row>
    <row r="6509" spans="1:23" ht="21" customHeight="1">
      <c r="A6509" s="316" t="str">
        <f t="shared" si="1210"/>
        <v/>
      </c>
      <c r="B6509" s="316" t="str">
        <f t="shared" si="1211"/>
        <v/>
      </c>
      <c r="C6509" s="316" t="str">
        <f>IF(AND(F6509&lt;&gt;"",G6509&lt;&gt;""),COUNT($C$32:C6508)+1,"")</f>
        <v/>
      </c>
      <c r="D6509" s="292" t="str">
        <f t="shared" si="1212"/>
        <v/>
      </c>
      <c r="E6509" s="292" t="str">
        <f t="shared" si="1213"/>
        <v/>
      </c>
      <c r="F6509" s="316"/>
      <c r="G6509" s="316"/>
      <c r="H6509" s="317"/>
      <c r="I6509" s="316" t="s">
        <v>445</v>
      </c>
      <c r="J6509" s="318"/>
      <c r="K6509" s="319"/>
      <c r="L6509" s="292" t="s">
        <v>446</v>
      </c>
      <c r="M6509" s="324"/>
      <c r="N6509" s="294" t="str">
        <f t="shared" si="1214"/>
        <v/>
      </c>
      <c r="O6509" s="319"/>
      <c r="P6509" s="296" t="str">
        <f t="shared" si="1215"/>
        <v/>
      </c>
      <c r="Q6509" s="552"/>
      <c r="R6509" s="551"/>
      <c r="S6509" s="291"/>
      <c r="T6509" t="str">
        <f t="shared" si="1216"/>
        <v>-</v>
      </c>
      <c r="U6509" s="560">
        <f t="shared" si="1217"/>
        <v>0</v>
      </c>
      <c r="V6509" s="560">
        <f t="shared" si="1218"/>
        <v>0</v>
      </c>
      <c r="W6509" s="560">
        <f t="shared" si="1219"/>
        <v>0</v>
      </c>
    </row>
    <row r="6510" spans="1:23" ht="21" customHeight="1">
      <c r="A6510" s="316" t="str">
        <f t="shared" si="1210"/>
        <v/>
      </c>
      <c r="B6510" s="316" t="str">
        <f t="shared" si="1211"/>
        <v/>
      </c>
      <c r="C6510" s="316" t="str">
        <f>IF(AND(F6510&lt;&gt;"",G6510&lt;&gt;""),COUNT($C$32:C6509)+1,"")</f>
        <v/>
      </c>
      <c r="D6510" s="292" t="str">
        <f t="shared" si="1212"/>
        <v/>
      </c>
      <c r="E6510" s="292" t="str">
        <f t="shared" si="1213"/>
        <v/>
      </c>
      <c r="F6510" s="316"/>
      <c r="G6510" s="316"/>
      <c r="H6510" s="317"/>
      <c r="I6510" s="316" t="s">
        <v>445</v>
      </c>
      <c r="J6510" s="318"/>
      <c r="K6510" s="319"/>
      <c r="L6510" s="292" t="s">
        <v>446</v>
      </c>
      <c r="M6510" s="324"/>
      <c r="N6510" s="294" t="str">
        <f t="shared" si="1214"/>
        <v/>
      </c>
      <c r="O6510" s="319"/>
      <c r="P6510" s="296" t="str">
        <f t="shared" si="1215"/>
        <v/>
      </c>
      <c r="Q6510" s="552"/>
      <c r="R6510" s="551"/>
      <c r="S6510" s="291"/>
      <c r="T6510" t="str">
        <f t="shared" si="1216"/>
        <v>-</v>
      </c>
      <c r="U6510" s="560">
        <f t="shared" si="1217"/>
        <v>0</v>
      </c>
      <c r="V6510" s="560">
        <f t="shared" si="1218"/>
        <v>0</v>
      </c>
      <c r="W6510" s="560">
        <f t="shared" si="1219"/>
        <v>0</v>
      </c>
    </row>
    <row r="6511" spans="1:23" ht="21" customHeight="1">
      <c r="A6511" s="316" t="str">
        <f t="shared" si="1210"/>
        <v/>
      </c>
      <c r="B6511" s="316" t="str">
        <f t="shared" si="1211"/>
        <v/>
      </c>
      <c r="C6511" s="316" t="str">
        <f>IF(AND(F6511&lt;&gt;"",G6511&lt;&gt;""),COUNT($C$32:C6510)+1,"")</f>
        <v/>
      </c>
      <c r="D6511" s="292" t="str">
        <f t="shared" si="1212"/>
        <v/>
      </c>
      <c r="E6511" s="292" t="str">
        <f t="shared" si="1213"/>
        <v/>
      </c>
      <c r="F6511" s="316"/>
      <c r="G6511" s="316"/>
      <c r="H6511" s="317"/>
      <c r="I6511" s="316" t="s">
        <v>445</v>
      </c>
      <c r="J6511" s="318"/>
      <c r="K6511" s="319"/>
      <c r="L6511" s="292" t="s">
        <v>446</v>
      </c>
      <c r="M6511" s="324"/>
      <c r="N6511" s="294" t="str">
        <f t="shared" si="1214"/>
        <v/>
      </c>
      <c r="O6511" s="319"/>
      <c r="P6511" s="296" t="str">
        <f t="shared" si="1215"/>
        <v/>
      </c>
      <c r="Q6511" s="552"/>
      <c r="R6511" s="551"/>
      <c r="S6511" s="291"/>
      <c r="T6511" t="str">
        <f t="shared" si="1216"/>
        <v>-</v>
      </c>
      <c r="U6511" s="560">
        <f t="shared" si="1217"/>
        <v>0</v>
      </c>
      <c r="V6511" s="560">
        <f t="shared" si="1218"/>
        <v>0</v>
      </c>
      <c r="W6511" s="560">
        <f t="shared" si="1219"/>
        <v>0</v>
      </c>
    </row>
    <row r="6512" spans="1:23" ht="21" customHeight="1">
      <c r="A6512" s="316" t="str">
        <f t="shared" si="1210"/>
        <v/>
      </c>
      <c r="B6512" s="316" t="str">
        <f t="shared" si="1211"/>
        <v/>
      </c>
      <c r="C6512" s="316" t="str">
        <f>IF(AND(F6512&lt;&gt;"",G6512&lt;&gt;""),COUNT($C$32:C6511)+1,"")</f>
        <v/>
      </c>
      <c r="D6512" s="292" t="str">
        <f t="shared" si="1212"/>
        <v/>
      </c>
      <c r="E6512" s="292" t="str">
        <f t="shared" si="1213"/>
        <v/>
      </c>
      <c r="F6512" s="316"/>
      <c r="G6512" s="316"/>
      <c r="H6512" s="317"/>
      <c r="I6512" s="316" t="s">
        <v>445</v>
      </c>
      <c r="J6512" s="318"/>
      <c r="K6512" s="319"/>
      <c r="L6512" s="292" t="s">
        <v>446</v>
      </c>
      <c r="M6512" s="324"/>
      <c r="N6512" s="294" t="str">
        <f t="shared" si="1214"/>
        <v/>
      </c>
      <c r="O6512" s="319"/>
      <c r="P6512" s="296" t="str">
        <f t="shared" si="1215"/>
        <v/>
      </c>
      <c r="Q6512" s="552"/>
      <c r="R6512" s="551"/>
      <c r="S6512" s="291"/>
      <c r="T6512" t="str">
        <f t="shared" si="1216"/>
        <v>-</v>
      </c>
      <c r="U6512" s="560">
        <f t="shared" si="1217"/>
        <v>0</v>
      </c>
      <c r="V6512" s="560">
        <f t="shared" si="1218"/>
        <v>0</v>
      </c>
      <c r="W6512" s="560">
        <f t="shared" si="1219"/>
        <v>0</v>
      </c>
    </row>
    <row r="6513" spans="1:23" ht="21" customHeight="1">
      <c r="A6513" s="316" t="str">
        <f t="shared" si="1210"/>
        <v/>
      </c>
      <c r="B6513" s="316" t="str">
        <f t="shared" si="1211"/>
        <v/>
      </c>
      <c r="C6513" s="316" t="str">
        <f>IF(AND(F6513&lt;&gt;"",G6513&lt;&gt;""),COUNT($C$32:C6512)+1,"")</f>
        <v/>
      </c>
      <c r="D6513" s="292" t="str">
        <f t="shared" si="1212"/>
        <v/>
      </c>
      <c r="E6513" s="292" t="str">
        <f t="shared" si="1213"/>
        <v/>
      </c>
      <c r="F6513" s="316"/>
      <c r="G6513" s="316"/>
      <c r="H6513" s="317"/>
      <c r="I6513" s="316" t="s">
        <v>445</v>
      </c>
      <c r="J6513" s="318"/>
      <c r="K6513" s="319"/>
      <c r="L6513" s="292" t="s">
        <v>446</v>
      </c>
      <c r="M6513" s="324"/>
      <c r="N6513" s="294" t="str">
        <f t="shared" si="1214"/>
        <v/>
      </c>
      <c r="O6513" s="319"/>
      <c r="P6513" s="296" t="str">
        <f t="shared" si="1215"/>
        <v/>
      </c>
      <c r="Q6513" s="552"/>
      <c r="R6513" s="551"/>
      <c r="S6513" s="291"/>
      <c r="T6513" t="str">
        <f t="shared" si="1216"/>
        <v>-</v>
      </c>
      <c r="U6513" s="560">
        <f t="shared" si="1217"/>
        <v>0</v>
      </c>
      <c r="V6513" s="560">
        <f t="shared" si="1218"/>
        <v>0</v>
      </c>
      <c r="W6513" s="560">
        <f t="shared" si="1219"/>
        <v>0</v>
      </c>
    </row>
    <row r="6514" spans="1:23" ht="21" customHeight="1">
      <c r="A6514" s="316" t="str">
        <f t="shared" si="1210"/>
        <v/>
      </c>
      <c r="B6514" s="316" t="str">
        <f t="shared" si="1211"/>
        <v/>
      </c>
      <c r="C6514" s="316" t="str">
        <f>IF(AND(F6514&lt;&gt;"",G6514&lt;&gt;""),COUNT($C$32:C6513)+1,"")</f>
        <v/>
      </c>
      <c r="D6514" s="292" t="str">
        <f t="shared" si="1212"/>
        <v/>
      </c>
      <c r="E6514" s="292" t="str">
        <f t="shared" si="1213"/>
        <v/>
      </c>
      <c r="F6514" s="316"/>
      <c r="G6514" s="316"/>
      <c r="H6514" s="317"/>
      <c r="I6514" s="316" t="s">
        <v>445</v>
      </c>
      <c r="J6514" s="318"/>
      <c r="K6514" s="319"/>
      <c r="L6514" s="292" t="s">
        <v>446</v>
      </c>
      <c r="M6514" s="324"/>
      <c r="N6514" s="294" t="str">
        <f t="shared" si="1214"/>
        <v/>
      </c>
      <c r="O6514" s="319"/>
      <c r="P6514" s="296" t="str">
        <f t="shared" si="1215"/>
        <v/>
      </c>
      <c r="Q6514" s="552"/>
      <c r="R6514" s="551"/>
      <c r="S6514" s="291"/>
      <c r="T6514" t="str">
        <f t="shared" si="1216"/>
        <v>-</v>
      </c>
      <c r="U6514" s="560">
        <f t="shared" si="1217"/>
        <v>0</v>
      </c>
      <c r="V6514" s="560">
        <f t="shared" si="1218"/>
        <v>0</v>
      </c>
      <c r="W6514" s="560">
        <f t="shared" si="1219"/>
        <v>0</v>
      </c>
    </row>
    <row r="6515" spans="1:23" ht="21" customHeight="1">
      <c r="A6515" s="316" t="str">
        <f t="shared" si="1210"/>
        <v/>
      </c>
      <c r="B6515" s="316" t="str">
        <f t="shared" si="1211"/>
        <v/>
      </c>
      <c r="C6515" s="316" t="str">
        <f>IF(AND(F6515&lt;&gt;"",G6515&lt;&gt;""),COUNT($C$32:C6514)+1,"")</f>
        <v/>
      </c>
      <c r="D6515" s="292" t="str">
        <f t="shared" si="1212"/>
        <v/>
      </c>
      <c r="E6515" s="292" t="str">
        <f t="shared" si="1213"/>
        <v/>
      </c>
      <c r="F6515" s="316"/>
      <c r="G6515" s="316"/>
      <c r="H6515" s="317"/>
      <c r="I6515" s="316" t="s">
        <v>445</v>
      </c>
      <c r="J6515" s="318"/>
      <c r="K6515" s="319"/>
      <c r="L6515" s="292" t="s">
        <v>446</v>
      </c>
      <c r="M6515" s="324"/>
      <c r="N6515" s="294" t="str">
        <f t="shared" si="1214"/>
        <v/>
      </c>
      <c r="O6515" s="319"/>
      <c r="P6515" s="296" t="str">
        <f t="shared" si="1215"/>
        <v/>
      </c>
      <c r="Q6515" s="552"/>
      <c r="R6515" s="551"/>
      <c r="S6515" s="291"/>
      <c r="T6515" t="str">
        <f t="shared" si="1216"/>
        <v>-</v>
      </c>
      <c r="U6515" s="560">
        <f t="shared" si="1217"/>
        <v>0</v>
      </c>
      <c r="V6515" s="560">
        <f t="shared" si="1218"/>
        <v>0</v>
      </c>
      <c r="W6515" s="560">
        <f t="shared" si="1219"/>
        <v>0</v>
      </c>
    </row>
    <row r="6516" spans="1:23" ht="21" customHeight="1">
      <c r="A6516" s="316" t="str">
        <f t="shared" si="1210"/>
        <v/>
      </c>
      <c r="B6516" s="316" t="str">
        <f t="shared" si="1211"/>
        <v/>
      </c>
      <c r="C6516" s="316" t="str">
        <f>IF(AND(F6516&lt;&gt;"",G6516&lt;&gt;""),COUNT($C$32:C6515)+1,"")</f>
        <v/>
      </c>
      <c r="D6516" s="292" t="str">
        <f t="shared" si="1212"/>
        <v/>
      </c>
      <c r="E6516" s="292" t="str">
        <f t="shared" si="1213"/>
        <v/>
      </c>
      <c r="F6516" s="316"/>
      <c r="G6516" s="316"/>
      <c r="H6516" s="317"/>
      <c r="I6516" s="316" t="s">
        <v>445</v>
      </c>
      <c r="J6516" s="318"/>
      <c r="K6516" s="319"/>
      <c r="L6516" s="292" t="s">
        <v>446</v>
      </c>
      <c r="M6516" s="324"/>
      <c r="N6516" s="294" t="str">
        <f t="shared" si="1214"/>
        <v/>
      </c>
      <c r="O6516" s="319"/>
      <c r="P6516" s="296" t="str">
        <f t="shared" si="1215"/>
        <v/>
      </c>
      <c r="Q6516" s="552"/>
      <c r="R6516" s="551"/>
      <c r="S6516" s="291"/>
      <c r="T6516" t="str">
        <f t="shared" si="1216"/>
        <v>-</v>
      </c>
      <c r="U6516" s="560">
        <f t="shared" si="1217"/>
        <v>0</v>
      </c>
      <c r="V6516" s="560">
        <f t="shared" si="1218"/>
        <v>0</v>
      </c>
      <c r="W6516" s="560">
        <f t="shared" si="1219"/>
        <v>0</v>
      </c>
    </row>
    <row r="6517" spans="1:23" ht="21" customHeight="1">
      <c r="A6517" s="316" t="str">
        <f t="shared" si="1210"/>
        <v/>
      </c>
      <c r="B6517" s="316" t="str">
        <f t="shared" si="1211"/>
        <v/>
      </c>
      <c r="C6517" s="316" t="str">
        <f>IF(AND(F6517&lt;&gt;"",G6517&lt;&gt;""),COUNT($C$32:C6516)+1,"")</f>
        <v/>
      </c>
      <c r="D6517" s="292" t="str">
        <f t="shared" si="1212"/>
        <v/>
      </c>
      <c r="E6517" s="292" t="str">
        <f t="shared" si="1213"/>
        <v/>
      </c>
      <c r="F6517" s="316"/>
      <c r="G6517" s="316"/>
      <c r="H6517" s="317"/>
      <c r="I6517" s="316" t="s">
        <v>445</v>
      </c>
      <c r="J6517" s="318"/>
      <c r="K6517" s="319"/>
      <c r="L6517" s="292" t="s">
        <v>446</v>
      </c>
      <c r="M6517" s="324"/>
      <c r="N6517" s="294" t="str">
        <f t="shared" si="1214"/>
        <v/>
      </c>
      <c r="O6517" s="319"/>
      <c r="P6517" s="296" t="str">
        <f t="shared" si="1215"/>
        <v/>
      </c>
      <c r="Q6517" s="552"/>
      <c r="R6517" s="551"/>
      <c r="S6517" s="291"/>
      <c r="T6517" t="str">
        <f t="shared" si="1216"/>
        <v>-</v>
      </c>
      <c r="U6517" s="560">
        <f t="shared" si="1217"/>
        <v>0</v>
      </c>
      <c r="V6517" s="560">
        <f t="shared" si="1218"/>
        <v>0</v>
      </c>
      <c r="W6517" s="560">
        <f t="shared" si="1219"/>
        <v>0</v>
      </c>
    </row>
    <row r="6518" spans="1:23" ht="21" customHeight="1">
      <c r="A6518" s="316" t="str">
        <f t="shared" si="1210"/>
        <v/>
      </c>
      <c r="B6518" s="316" t="str">
        <f t="shared" si="1211"/>
        <v/>
      </c>
      <c r="C6518" s="316" t="str">
        <f>IF(AND(F6518&lt;&gt;"",G6518&lt;&gt;""),COUNT($C$32:C6517)+1,"")</f>
        <v/>
      </c>
      <c r="D6518" s="292" t="str">
        <f t="shared" si="1212"/>
        <v/>
      </c>
      <c r="E6518" s="292" t="str">
        <f t="shared" si="1213"/>
        <v/>
      </c>
      <c r="F6518" s="316"/>
      <c r="G6518" s="316"/>
      <c r="H6518" s="317"/>
      <c r="I6518" s="316" t="s">
        <v>445</v>
      </c>
      <c r="J6518" s="318"/>
      <c r="K6518" s="319"/>
      <c r="L6518" s="292" t="s">
        <v>446</v>
      </c>
      <c r="M6518" s="324"/>
      <c r="N6518" s="294" t="str">
        <f t="shared" si="1214"/>
        <v/>
      </c>
      <c r="O6518" s="319"/>
      <c r="P6518" s="296" t="str">
        <f t="shared" si="1215"/>
        <v/>
      </c>
      <c r="Q6518" s="552"/>
      <c r="R6518" s="551"/>
      <c r="S6518" s="291"/>
      <c r="T6518" t="str">
        <f t="shared" si="1216"/>
        <v>-</v>
      </c>
      <c r="U6518" s="560">
        <f t="shared" si="1217"/>
        <v>0</v>
      </c>
      <c r="V6518" s="560">
        <f t="shared" si="1218"/>
        <v>0</v>
      </c>
      <c r="W6518" s="560">
        <f t="shared" si="1219"/>
        <v>0</v>
      </c>
    </row>
    <row r="6519" spans="1:23" ht="21" customHeight="1">
      <c r="A6519" s="316" t="str">
        <f t="shared" ref="A6519:A6582" si="1220">IF(AND(F6519&lt;&gt;"",G6519&lt;&gt;""),LEFT(E6519,5),"")</f>
        <v/>
      </c>
      <c r="B6519" s="316" t="str">
        <f t="shared" ref="B6519:B6582" si="1221">IF(AND(F6519&lt;&gt;"",G6519&lt;&gt;""),LEFT(G6519,2),"")</f>
        <v/>
      </c>
      <c r="C6519" s="316" t="str">
        <f>IF(AND(F6519&lt;&gt;"",G6519&lt;&gt;""),COUNT($C$32:C6518)+1,"")</f>
        <v/>
      </c>
      <c r="D6519" s="292" t="str">
        <f t="shared" ref="D6519:D6582" si="1222">IF(C6519&lt;&gt;"","LN"&amp;TEXT(C6519,"0000"),"")</f>
        <v/>
      </c>
      <c r="E6519" s="292" t="str">
        <f t="shared" ref="E6519:E6582" si="1223">IF(AND(F6519&lt;&gt;"",G6519&lt;&gt;""),LEFT(F6519,7),"")</f>
        <v/>
      </c>
      <c r="F6519" s="316"/>
      <c r="G6519" s="316"/>
      <c r="H6519" s="317"/>
      <c r="I6519" s="316" t="s">
        <v>445</v>
      </c>
      <c r="J6519" s="318"/>
      <c r="K6519" s="319"/>
      <c r="L6519" s="292" t="s">
        <v>446</v>
      </c>
      <c r="M6519" s="324"/>
      <c r="N6519" s="294" t="str">
        <f t="shared" ref="N6519:N6582" si="1224">IF(AND(F6519&lt;&gt;"",G6519&lt;&gt;""),K6519*M6519,"")</f>
        <v/>
      </c>
      <c r="O6519" s="319"/>
      <c r="P6519" s="296" t="str">
        <f t="shared" ref="P6519:P6582" si="1225">IF(AND(F6519&lt;&gt;"",G6519&lt;&gt;""),N6519*O6519,"")</f>
        <v/>
      </c>
      <c r="Q6519" s="552"/>
      <c r="R6519" s="551"/>
      <c r="S6519" s="291"/>
      <c r="T6519" t="str">
        <f t="shared" ref="T6519:T6582" si="1226">IF(AND(F6519&lt;&gt;"",G6519&lt;&gt;""),"ok","-")</f>
        <v>-</v>
      </c>
      <c r="U6519" s="560">
        <f t="shared" ref="U6519:U6582" si="1227">MOD(K6519,1)</f>
        <v>0</v>
      </c>
      <c r="V6519" s="560">
        <f t="shared" ref="V6519:V6582" si="1228">MOD(M6519,1)</f>
        <v>0</v>
      </c>
      <c r="W6519" s="560">
        <f t="shared" ref="W6519:W6582" si="1229">MOD(O6519,1)</f>
        <v>0</v>
      </c>
    </row>
    <row r="6520" spans="1:23" ht="21" customHeight="1">
      <c r="A6520" s="316" t="str">
        <f t="shared" si="1220"/>
        <v/>
      </c>
      <c r="B6520" s="316" t="str">
        <f t="shared" si="1221"/>
        <v/>
      </c>
      <c r="C6520" s="316" t="str">
        <f>IF(AND(F6520&lt;&gt;"",G6520&lt;&gt;""),COUNT($C$32:C6519)+1,"")</f>
        <v/>
      </c>
      <c r="D6520" s="292" t="str">
        <f t="shared" si="1222"/>
        <v/>
      </c>
      <c r="E6520" s="292" t="str">
        <f t="shared" si="1223"/>
        <v/>
      </c>
      <c r="F6520" s="316"/>
      <c r="G6520" s="316"/>
      <c r="H6520" s="317"/>
      <c r="I6520" s="316" t="s">
        <v>445</v>
      </c>
      <c r="J6520" s="318"/>
      <c r="K6520" s="319"/>
      <c r="L6520" s="292" t="s">
        <v>446</v>
      </c>
      <c r="M6520" s="324"/>
      <c r="N6520" s="294" t="str">
        <f t="shared" si="1224"/>
        <v/>
      </c>
      <c r="O6520" s="319"/>
      <c r="P6520" s="296" t="str">
        <f t="shared" si="1225"/>
        <v/>
      </c>
      <c r="Q6520" s="552"/>
      <c r="R6520" s="551"/>
      <c r="S6520" s="291"/>
      <c r="T6520" t="str">
        <f t="shared" si="1226"/>
        <v>-</v>
      </c>
      <c r="U6520" s="560">
        <f t="shared" si="1227"/>
        <v>0</v>
      </c>
      <c r="V6520" s="560">
        <f t="shared" si="1228"/>
        <v>0</v>
      </c>
      <c r="W6520" s="560">
        <f t="shared" si="1229"/>
        <v>0</v>
      </c>
    </row>
    <row r="6521" spans="1:23" ht="21" customHeight="1">
      <c r="A6521" s="316" t="str">
        <f t="shared" si="1220"/>
        <v/>
      </c>
      <c r="B6521" s="316" t="str">
        <f t="shared" si="1221"/>
        <v/>
      </c>
      <c r="C6521" s="316" t="str">
        <f>IF(AND(F6521&lt;&gt;"",G6521&lt;&gt;""),COUNT($C$32:C6520)+1,"")</f>
        <v/>
      </c>
      <c r="D6521" s="292" t="str">
        <f t="shared" si="1222"/>
        <v/>
      </c>
      <c r="E6521" s="292" t="str">
        <f t="shared" si="1223"/>
        <v/>
      </c>
      <c r="F6521" s="316"/>
      <c r="G6521" s="316"/>
      <c r="H6521" s="317"/>
      <c r="I6521" s="316" t="s">
        <v>445</v>
      </c>
      <c r="J6521" s="318"/>
      <c r="K6521" s="319"/>
      <c r="L6521" s="292" t="s">
        <v>446</v>
      </c>
      <c r="M6521" s="324"/>
      <c r="N6521" s="294" t="str">
        <f t="shared" si="1224"/>
        <v/>
      </c>
      <c r="O6521" s="319"/>
      <c r="P6521" s="296" t="str">
        <f t="shared" si="1225"/>
        <v/>
      </c>
      <c r="Q6521" s="552"/>
      <c r="R6521" s="551"/>
      <c r="S6521" s="291"/>
      <c r="T6521" t="str">
        <f t="shared" si="1226"/>
        <v>-</v>
      </c>
      <c r="U6521" s="560">
        <f t="shared" si="1227"/>
        <v>0</v>
      </c>
      <c r="V6521" s="560">
        <f t="shared" si="1228"/>
        <v>0</v>
      </c>
      <c r="W6521" s="560">
        <f t="shared" si="1229"/>
        <v>0</v>
      </c>
    </row>
    <row r="6522" spans="1:23" ht="21" customHeight="1">
      <c r="A6522" s="316" t="str">
        <f t="shared" si="1220"/>
        <v/>
      </c>
      <c r="B6522" s="316" t="str">
        <f t="shared" si="1221"/>
        <v/>
      </c>
      <c r="C6522" s="316" t="str">
        <f>IF(AND(F6522&lt;&gt;"",G6522&lt;&gt;""),COUNT($C$32:C6521)+1,"")</f>
        <v/>
      </c>
      <c r="D6522" s="292" t="str">
        <f t="shared" si="1222"/>
        <v/>
      </c>
      <c r="E6522" s="292" t="str">
        <f t="shared" si="1223"/>
        <v/>
      </c>
      <c r="F6522" s="316"/>
      <c r="G6522" s="316"/>
      <c r="H6522" s="317"/>
      <c r="I6522" s="316" t="s">
        <v>445</v>
      </c>
      <c r="J6522" s="318"/>
      <c r="K6522" s="319"/>
      <c r="L6522" s="292" t="s">
        <v>446</v>
      </c>
      <c r="M6522" s="324"/>
      <c r="N6522" s="294" t="str">
        <f t="shared" si="1224"/>
        <v/>
      </c>
      <c r="O6522" s="319"/>
      <c r="P6522" s="296" t="str">
        <f t="shared" si="1225"/>
        <v/>
      </c>
      <c r="Q6522" s="552"/>
      <c r="R6522" s="551"/>
      <c r="S6522" s="291"/>
      <c r="T6522" t="str">
        <f t="shared" si="1226"/>
        <v>-</v>
      </c>
      <c r="U6522" s="560">
        <f t="shared" si="1227"/>
        <v>0</v>
      </c>
      <c r="V6522" s="560">
        <f t="shared" si="1228"/>
        <v>0</v>
      </c>
      <c r="W6522" s="560">
        <f t="shared" si="1229"/>
        <v>0</v>
      </c>
    </row>
    <row r="6523" spans="1:23" ht="21" customHeight="1">
      <c r="A6523" s="316" t="str">
        <f t="shared" si="1220"/>
        <v/>
      </c>
      <c r="B6523" s="316" t="str">
        <f t="shared" si="1221"/>
        <v/>
      </c>
      <c r="C6523" s="316" t="str">
        <f>IF(AND(F6523&lt;&gt;"",G6523&lt;&gt;""),COUNT($C$32:C6522)+1,"")</f>
        <v/>
      </c>
      <c r="D6523" s="292" t="str">
        <f t="shared" si="1222"/>
        <v/>
      </c>
      <c r="E6523" s="292" t="str">
        <f t="shared" si="1223"/>
        <v/>
      </c>
      <c r="F6523" s="316"/>
      <c r="G6523" s="316"/>
      <c r="H6523" s="317"/>
      <c r="I6523" s="316" t="s">
        <v>445</v>
      </c>
      <c r="J6523" s="318"/>
      <c r="K6523" s="319"/>
      <c r="L6523" s="292" t="s">
        <v>446</v>
      </c>
      <c r="M6523" s="324"/>
      <c r="N6523" s="294" t="str">
        <f t="shared" si="1224"/>
        <v/>
      </c>
      <c r="O6523" s="319"/>
      <c r="P6523" s="296" t="str">
        <f t="shared" si="1225"/>
        <v/>
      </c>
      <c r="Q6523" s="552"/>
      <c r="R6523" s="551"/>
      <c r="S6523" s="291"/>
      <c r="T6523" t="str">
        <f t="shared" si="1226"/>
        <v>-</v>
      </c>
      <c r="U6523" s="560">
        <f t="shared" si="1227"/>
        <v>0</v>
      </c>
      <c r="V6523" s="560">
        <f t="shared" si="1228"/>
        <v>0</v>
      </c>
      <c r="W6523" s="560">
        <f t="shared" si="1229"/>
        <v>0</v>
      </c>
    </row>
    <row r="6524" spans="1:23" ht="21" customHeight="1">
      <c r="A6524" s="316" t="str">
        <f t="shared" si="1220"/>
        <v/>
      </c>
      <c r="B6524" s="316" t="str">
        <f t="shared" si="1221"/>
        <v/>
      </c>
      <c r="C6524" s="316" t="str">
        <f>IF(AND(F6524&lt;&gt;"",G6524&lt;&gt;""),COUNT($C$32:C6523)+1,"")</f>
        <v/>
      </c>
      <c r="D6524" s="292" t="str">
        <f t="shared" si="1222"/>
        <v/>
      </c>
      <c r="E6524" s="292" t="str">
        <f t="shared" si="1223"/>
        <v/>
      </c>
      <c r="F6524" s="316"/>
      <c r="G6524" s="316"/>
      <c r="H6524" s="317"/>
      <c r="I6524" s="316" t="s">
        <v>445</v>
      </c>
      <c r="J6524" s="318"/>
      <c r="K6524" s="319"/>
      <c r="L6524" s="292" t="s">
        <v>446</v>
      </c>
      <c r="M6524" s="324"/>
      <c r="N6524" s="294" t="str">
        <f t="shared" si="1224"/>
        <v/>
      </c>
      <c r="O6524" s="319"/>
      <c r="P6524" s="296" t="str">
        <f t="shared" si="1225"/>
        <v/>
      </c>
      <c r="Q6524" s="552"/>
      <c r="R6524" s="551"/>
      <c r="S6524" s="291"/>
      <c r="T6524" t="str">
        <f t="shared" si="1226"/>
        <v>-</v>
      </c>
      <c r="U6524" s="560">
        <f t="shared" si="1227"/>
        <v>0</v>
      </c>
      <c r="V6524" s="560">
        <f t="shared" si="1228"/>
        <v>0</v>
      </c>
      <c r="W6524" s="560">
        <f t="shared" si="1229"/>
        <v>0</v>
      </c>
    </row>
    <row r="6525" spans="1:23" ht="21" customHeight="1">
      <c r="A6525" s="316" t="str">
        <f t="shared" si="1220"/>
        <v/>
      </c>
      <c r="B6525" s="316" t="str">
        <f t="shared" si="1221"/>
        <v/>
      </c>
      <c r="C6525" s="316" t="str">
        <f>IF(AND(F6525&lt;&gt;"",G6525&lt;&gt;""),COUNT($C$32:C6524)+1,"")</f>
        <v/>
      </c>
      <c r="D6525" s="292" t="str">
        <f t="shared" si="1222"/>
        <v/>
      </c>
      <c r="E6525" s="292" t="str">
        <f t="shared" si="1223"/>
        <v/>
      </c>
      <c r="F6525" s="316"/>
      <c r="G6525" s="316"/>
      <c r="H6525" s="317"/>
      <c r="I6525" s="316" t="s">
        <v>445</v>
      </c>
      <c r="J6525" s="318"/>
      <c r="K6525" s="319"/>
      <c r="L6525" s="292" t="s">
        <v>446</v>
      </c>
      <c r="M6525" s="324"/>
      <c r="N6525" s="294" t="str">
        <f t="shared" si="1224"/>
        <v/>
      </c>
      <c r="O6525" s="319"/>
      <c r="P6525" s="296" t="str">
        <f t="shared" si="1225"/>
        <v/>
      </c>
      <c r="Q6525" s="552"/>
      <c r="R6525" s="551"/>
      <c r="S6525" s="291"/>
      <c r="T6525" t="str">
        <f t="shared" si="1226"/>
        <v>-</v>
      </c>
      <c r="U6525" s="560">
        <f t="shared" si="1227"/>
        <v>0</v>
      </c>
      <c r="V6525" s="560">
        <f t="shared" si="1228"/>
        <v>0</v>
      </c>
      <c r="W6525" s="560">
        <f t="shared" si="1229"/>
        <v>0</v>
      </c>
    </row>
    <row r="6526" spans="1:23" ht="21" customHeight="1">
      <c r="A6526" s="316" t="str">
        <f t="shared" si="1220"/>
        <v/>
      </c>
      <c r="B6526" s="316" t="str">
        <f t="shared" si="1221"/>
        <v/>
      </c>
      <c r="C6526" s="316" t="str">
        <f>IF(AND(F6526&lt;&gt;"",G6526&lt;&gt;""),COUNT($C$32:C6525)+1,"")</f>
        <v/>
      </c>
      <c r="D6526" s="292" t="str">
        <f t="shared" si="1222"/>
        <v/>
      </c>
      <c r="E6526" s="292" t="str">
        <f t="shared" si="1223"/>
        <v/>
      </c>
      <c r="F6526" s="316"/>
      <c r="G6526" s="316"/>
      <c r="H6526" s="317"/>
      <c r="I6526" s="316" t="s">
        <v>445</v>
      </c>
      <c r="J6526" s="318"/>
      <c r="K6526" s="319"/>
      <c r="L6526" s="292" t="s">
        <v>446</v>
      </c>
      <c r="M6526" s="324"/>
      <c r="N6526" s="294" t="str">
        <f t="shared" si="1224"/>
        <v/>
      </c>
      <c r="O6526" s="319"/>
      <c r="P6526" s="296" t="str">
        <f t="shared" si="1225"/>
        <v/>
      </c>
      <c r="Q6526" s="552"/>
      <c r="R6526" s="551"/>
      <c r="S6526" s="291"/>
      <c r="T6526" t="str">
        <f t="shared" si="1226"/>
        <v>-</v>
      </c>
      <c r="U6526" s="560">
        <f t="shared" si="1227"/>
        <v>0</v>
      </c>
      <c r="V6526" s="560">
        <f t="shared" si="1228"/>
        <v>0</v>
      </c>
      <c r="W6526" s="560">
        <f t="shared" si="1229"/>
        <v>0</v>
      </c>
    </row>
    <row r="6527" spans="1:23" ht="21" customHeight="1">
      <c r="A6527" s="316" t="str">
        <f t="shared" si="1220"/>
        <v/>
      </c>
      <c r="B6527" s="316" t="str">
        <f t="shared" si="1221"/>
        <v/>
      </c>
      <c r="C6527" s="316" t="str">
        <f>IF(AND(F6527&lt;&gt;"",G6527&lt;&gt;""),COUNT($C$32:C6526)+1,"")</f>
        <v/>
      </c>
      <c r="D6527" s="292" t="str">
        <f t="shared" si="1222"/>
        <v/>
      </c>
      <c r="E6527" s="292" t="str">
        <f t="shared" si="1223"/>
        <v/>
      </c>
      <c r="F6527" s="316"/>
      <c r="G6527" s="316"/>
      <c r="H6527" s="317"/>
      <c r="I6527" s="316" t="s">
        <v>445</v>
      </c>
      <c r="J6527" s="318"/>
      <c r="K6527" s="319"/>
      <c r="L6527" s="292" t="s">
        <v>446</v>
      </c>
      <c r="M6527" s="324"/>
      <c r="N6527" s="294" t="str">
        <f t="shared" si="1224"/>
        <v/>
      </c>
      <c r="O6527" s="319"/>
      <c r="P6527" s="296" t="str">
        <f t="shared" si="1225"/>
        <v/>
      </c>
      <c r="Q6527" s="552"/>
      <c r="R6527" s="551"/>
      <c r="S6527" s="291"/>
      <c r="T6527" t="str">
        <f t="shared" si="1226"/>
        <v>-</v>
      </c>
      <c r="U6527" s="560">
        <f t="shared" si="1227"/>
        <v>0</v>
      </c>
      <c r="V6527" s="560">
        <f t="shared" si="1228"/>
        <v>0</v>
      </c>
      <c r="W6527" s="560">
        <f t="shared" si="1229"/>
        <v>0</v>
      </c>
    </row>
    <row r="6528" spans="1:23" ht="21" customHeight="1">
      <c r="A6528" s="316" t="str">
        <f t="shared" si="1220"/>
        <v/>
      </c>
      <c r="B6528" s="316" t="str">
        <f t="shared" si="1221"/>
        <v/>
      </c>
      <c r="C6528" s="316" t="str">
        <f>IF(AND(F6528&lt;&gt;"",G6528&lt;&gt;""),COUNT($C$32:C6527)+1,"")</f>
        <v/>
      </c>
      <c r="D6528" s="292" t="str">
        <f t="shared" si="1222"/>
        <v/>
      </c>
      <c r="E6528" s="292" t="str">
        <f t="shared" si="1223"/>
        <v/>
      </c>
      <c r="F6528" s="316"/>
      <c r="G6528" s="316"/>
      <c r="H6528" s="317"/>
      <c r="I6528" s="316" t="s">
        <v>445</v>
      </c>
      <c r="J6528" s="318"/>
      <c r="K6528" s="319"/>
      <c r="L6528" s="292" t="s">
        <v>446</v>
      </c>
      <c r="M6528" s="324"/>
      <c r="N6528" s="294" t="str">
        <f t="shared" si="1224"/>
        <v/>
      </c>
      <c r="O6528" s="319"/>
      <c r="P6528" s="296" t="str">
        <f t="shared" si="1225"/>
        <v/>
      </c>
      <c r="Q6528" s="552"/>
      <c r="R6528" s="551"/>
      <c r="S6528" s="291"/>
      <c r="T6528" t="str">
        <f t="shared" si="1226"/>
        <v>-</v>
      </c>
      <c r="U6528" s="560">
        <f t="shared" si="1227"/>
        <v>0</v>
      </c>
      <c r="V6528" s="560">
        <f t="shared" si="1228"/>
        <v>0</v>
      </c>
      <c r="W6528" s="560">
        <f t="shared" si="1229"/>
        <v>0</v>
      </c>
    </row>
    <row r="6529" spans="1:23" ht="21" customHeight="1">
      <c r="A6529" s="316" t="str">
        <f t="shared" si="1220"/>
        <v/>
      </c>
      <c r="B6529" s="316" t="str">
        <f t="shared" si="1221"/>
        <v/>
      </c>
      <c r="C6529" s="316" t="str">
        <f>IF(AND(F6529&lt;&gt;"",G6529&lt;&gt;""),COUNT($C$32:C6528)+1,"")</f>
        <v/>
      </c>
      <c r="D6529" s="292" t="str">
        <f t="shared" si="1222"/>
        <v/>
      </c>
      <c r="E6529" s="292" t="str">
        <f t="shared" si="1223"/>
        <v/>
      </c>
      <c r="F6529" s="316"/>
      <c r="G6529" s="316"/>
      <c r="H6529" s="317"/>
      <c r="I6529" s="316" t="s">
        <v>445</v>
      </c>
      <c r="J6529" s="318"/>
      <c r="K6529" s="319"/>
      <c r="L6529" s="292" t="s">
        <v>446</v>
      </c>
      <c r="M6529" s="324"/>
      <c r="N6529" s="294" t="str">
        <f t="shared" si="1224"/>
        <v/>
      </c>
      <c r="O6529" s="319"/>
      <c r="P6529" s="296" t="str">
        <f t="shared" si="1225"/>
        <v/>
      </c>
      <c r="Q6529" s="552"/>
      <c r="R6529" s="551"/>
      <c r="S6529" s="291"/>
      <c r="T6529" t="str">
        <f t="shared" si="1226"/>
        <v>-</v>
      </c>
      <c r="U6529" s="560">
        <f t="shared" si="1227"/>
        <v>0</v>
      </c>
      <c r="V6529" s="560">
        <f t="shared" si="1228"/>
        <v>0</v>
      </c>
      <c r="W6529" s="560">
        <f t="shared" si="1229"/>
        <v>0</v>
      </c>
    </row>
    <row r="6530" spans="1:23" ht="21" customHeight="1">
      <c r="A6530" s="316" t="str">
        <f t="shared" si="1220"/>
        <v/>
      </c>
      <c r="B6530" s="316" t="str">
        <f t="shared" si="1221"/>
        <v/>
      </c>
      <c r="C6530" s="316" t="str">
        <f>IF(AND(F6530&lt;&gt;"",G6530&lt;&gt;""),COUNT($C$32:C6529)+1,"")</f>
        <v/>
      </c>
      <c r="D6530" s="292" t="str">
        <f t="shared" si="1222"/>
        <v/>
      </c>
      <c r="E6530" s="292" t="str">
        <f t="shared" si="1223"/>
        <v/>
      </c>
      <c r="F6530" s="316"/>
      <c r="G6530" s="316"/>
      <c r="H6530" s="317"/>
      <c r="I6530" s="316" t="s">
        <v>445</v>
      </c>
      <c r="J6530" s="318"/>
      <c r="K6530" s="319"/>
      <c r="L6530" s="292" t="s">
        <v>446</v>
      </c>
      <c r="M6530" s="324"/>
      <c r="N6530" s="294" t="str">
        <f t="shared" si="1224"/>
        <v/>
      </c>
      <c r="O6530" s="319"/>
      <c r="P6530" s="296" t="str">
        <f t="shared" si="1225"/>
        <v/>
      </c>
      <c r="Q6530" s="552"/>
      <c r="R6530" s="551"/>
      <c r="S6530" s="291"/>
      <c r="T6530" t="str">
        <f t="shared" si="1226"/>
        <v>-</v>
      </c>
      <c r="U6530" s="560">
        <f t="shared" si="1227"/>
        <v>0</v>
      </c>
      <c r="V6530" s="560">
        <f t="shared" si="1228"/>
        <v>0</v>
      </c>
      <c r="W6530" s="560">
        <f t="shared" si="1229"/>
        <v>0</v>
      </c>
    </row>
    <row r="6531" spans="1:23" ht="21" customHeight="1">
      <c r="A6531" s="316" t="str">
        <f t="shared" si="1220"/>
        <v/>
      </c>
      <c r="B6531" s="316" t="str">
        <f t="shared" si="1221"/>
        <v/>
      </c>
      <c r="C6531" s="316" t="str">
        <f>IF(AND(F6531&lt;&gt;"",G6531&lt;&gt;""),COUNT($C$32:C6530)+1,"")</f>
        <v/>
      </c>
      <c r="D6531" s="292" t="str">
        <f t="shared" si="1222"/>
        <v/>
      </c>
      <c r="E6531" s="292" t="str">
        <f t="shared" si="1223"/>
        <v/>
      </c>
      <c r="F6531" s="316"/>
      <c r="G6531" s="316"/>
      <c r="H6531" s="317"/>
      <c r="I6531" s="316" t="s">
        <v>445</v>
      </c>
      <c r="J6531" s="318"/>
      <c r="K6531" s="319"/>
      <c r="L6531" s="292" t="s">
        <v>446</v>
      </c>
      <c r="M6531" s="324"/>
      <c r="N6531" s="294" t="str">
        <f t="shared" si="1224"/>
        <v/>
      </c>
      <c r="O6531" s="319"/>
      <c r="P6531" s="296" t="str">
        <f t="shared" si="1225"/>
        <v/>
      </c>
      <c r="Q6531" s="552"/>
      <c r="R6531" s="551"/>
      <c r="S6531" s="291"/>
      <c r="T6531" t="str">
        <f t="shared" si="1226"/>
        <v>-</v>
      </c>
      <c r="U6531" s="560">
        <f t="shared" si="1227"/>
        <v>0</v>
      </c>
      <c r="V6531" s="560">
        <f t="shared" si="1228"/>
        <v>0</v>
      </c>
      <c r="W6531" s="560">
        <f t="shared" si="1229"/>
        <v>0</v>
      </c>
    </row>
    <row r="6532" spans="1:23" ht="21" customHeight="1">
      <c r="A6532" s="316" t="str">
        <f t="shared" si="1220"/>
        <v/>
      </c>
      <c r="B6532" s="316" t="str">
        <f t="shared" si="1221"/>
        <v/>
      </c>
      <c r="C6532" s="316" t="str">
        <f>IF(AND(F6532&lt;&gt;"",G6532&lt;&gt;""),COUNT($C$32:C6531)+1,"")</f>
        <v/>
      </c>
      <c r="D6532" s="292" t="str">
        <f t="shared" si="1222"/>
        <v/>
      </c>
      <c r="E6532" s="292" t="str">
        <f t="shared" si="1223"/>
        <v/>
      </c>
      <c r="F6532" s="316"/>
      <c r="G6532" s="316"/>
      <c r="H6532" s="317"/>
      <c r="I6532" s="316" t="s">
        <v>445</v>
      </c>
      <c r="J6532" s="318"/>
      <c r="K6532" s="319"/>
      <c r="L6532" s="292" t="s">
        <v>446</v>
      </c>
      <c r="M6532" s="324"/>
      <c r="N6532" s="294" t="str">
        <f t="shared" si="1224"/>
        <v/>
      </c>
      <c r="O6532" s="319"/>
      <c r="P6532" s="296" t="str">
        <f t="shared" si="1225"/>
        <v/>
      </c>
      <c r="Q6532" s="552"/>
      <c r="R6532" s="551"/>
      <c r="S6532" s="291"/>
      <c r="T6532" t="str">
        <f t="shared" si="1226"/>
        <v>-</v>
      </c>
      <c r="U6532" s="560">
        <f t="shared" si="1227"/>
        <v>0</v>
      </c>
      <c r="V6532" s="560">
        <f t="shared" si="1228"/>
        <v>0</v>
      </c>
      <c r="W6532" s="560">
        <f t="shared" si="1229"/>
        <v>0</v>
      </c>
    </row>
    <row r="6533" spans="1:23" ht="21" customHeight="1">
      <c r="A6533" s="316" t="str">
        <f t="shared" si="1220"/>
        <v/>
      </c>
      <c r="B6533" s="316" t="str">
        <f t="shared" si="1221"/>
        <v/>
      </c>
      <c r="C6533" s="316" t="str">
        <f>IF(AND(F6533&lt;&gt;"",G6533&lt;&gt;""),COUNT($C$32:C6532)+1,"")</f>
        <v/>
      </c>
      <c r="D6533" s="292" t="str">
        <f t="shared" si="1222"/>
        <v/>
      </c>
      <c r="E6533" s="292" t="str">
        <f t="shared" si="1223"/>
        <v/>
      </c>
      <c r="F6533" s="316"/>
      <c r="G6533" s="316"/>
      <c r="H6533" s="317"/>
      <c r="I6533" s="316" t="s">
        <v>445</v>
      </c>
      <c r="J6533" s="318"/>
      <c r="K6533" s="319"/>
      <c r="L6533" s="292" t="s">
        <v>446</v>
      </c>
      <c r="M6533" s="324"/>
      <c r="N6533" s="294" t="str">
        <f t="shared" si="1224"/>
        <v/>
      </c>
      <c r="O6533" s="319"/>
      <c r="P6533" s="296" t="str">
        <f t="shared" si="1225"/>
        <v/>
      </c>
      <c r="Q6533" s="552"/>
      <c r="R6533" s="551"/>
      <c r="S6533" s="291"/>
      <c r="T6533" t="str">
        <f t="shared" si="1226"/>
        <v>-</v>
      </c>
      <c r="U6533" s="560">
        <f t="shared" si="1227"/>
        <v>0</v>
      </c>
      <c r="V6533" s="560">
        <f t="shared" si="1228"/>
        <v>0</v>
      </c>
      <c r="W6533" s="560">
        <f t="shared" si="1229"/>
        <v>0</v>
      </c>
    </row>
    <row r="6534" spans="1:23" ht="21" customHeight="1">
      <c r="A6534" s="316" t="str">
        <f t="shared" si="1220"/>
        <v/>
      </c>
      <c r="B6534" s="316" t="str">
        <f t="shared" si="1221"/>
        <v/>
      </c>
      <c r="C6534" s="316" t="str">
        <f>IF(AND(F6534&lt;&gt;"",G6534&lt;&gt;""),COUNT($C$32:C6533)+1,"")</f>
        <v/>
      </c>
      <c r="D6534" s="292" t="str">
        <f t="shared" si="1222"/>
        <v/>
      </c>
      <c r="E6534" s="292" t="str">
        <f t="shared" si="1223"/>
        <v/>
      </c>
      <c r="F6534" s="316"/>
      <c r="G6534" s="316"/>
      <c r="H6534" s="317"/>
      <c r="I6534" s="316" t="s">
        <v>445</v>
      </c>
      <c r="J6534" s="318"/>
      <c r="K6534" s="319"/>
      <c r="L6534" s="292" t="s">
        <v>446</v>
      </c>
      <c r="M6534" s="324"/>
      <c r="N6534" s="294" t="str">
        <f t="shared" si="1224"/>
        <v/>
      </c>
      <c r="O6534" s="319"/>
      <c r="P6534" s="296" t="str">
        <f t="shared" si="1225"/>
        <v/>
      </c>
      <c r="Q6534" s="552"/>
      <c r="R6534" s="551"/>
      <c r="S6534" s="291"/>
      <c r="T6534" t="str">
        <f t="shared" si="1226"/>
        <v>-</v>
      </c>
      <c r="U6534" s="560">
        <f t="shared" si="1227"/>
        <v>0</v>
      </c>
      <c r="V6534" s="560">
        <f t="shared" si="1228"/>
        <v>0</v>
      </c>
      <c r="W6534" s="560">
        <f t="shared" si="1229"/>
        <v>0</v>
      </c>
    </row>
    <row r="6535" spans="1:23" ht="21" customHeight="1">
      <c r="A6535" s="316" t="str">
        <f t="shared" si="1220"/>
        <v/>
      </c>
      <c r="B6535" s="316" t="str">
        <f t="shared" si="1221"/>
        <v/>
      </c>
      <c r="C6535" s="316" t="str">
        <f>IF(AND(F6535&lt;&gt;"",G6535&lt;&gt;""),COUNT($C$32:C6534)+1,"")</f>
        <v/>
      </c>
      <c r="D6535" s="292" t="str">
        <f t="shared" si="1222"/>
        <v/>
      </c>
      <c r="E6535" s="292" t="str">
        <f t="shared" si="1223"/>
        <v/>
      </c>
      <c r="F6535" s="316"/>
      <c r="G6535" s="316"/>
      <c r="H6535" s="317"/>
      <c r="I6535" s="316" t="s">
        <v>445</v>
      </c>
      <c r="J6535" s="318"/>
      <c r="K6535" s="319"/>
      <c r="L6535" s="292" t="s">
        <v>446</v>
      </c>
      <c r="M6535" s="324"/>
      <c r="N6535" s="294" t="str">
        <f t="shared" si="1224"/>
        <v/>
      </c>
      <c r="O6535" s="319"/>
      <c r="P6535" s="296" t="str">
        <f t="shared" si="1225"/>
        <v/>
      </c>
      <c r="Q6535" s="552"/>
      <c r="R6535" s="551"/>
      <c r="S6535" s="291"/>
      <c r="T6535" t="str">
        <f t="shared" si="1226"/>
        <v>-</v>
      </c>
      <c r="U6535" s="560">
        <f t="shared" si="1227"/>
        <v>0</v>
      </c>
      <c r="V6535" s="560">
        <f t="shared" si="1228"/>
        <v>0</v>
      </c>
      <c r="W6535" s="560">
        <f t="shared" si="1229"/>
        <v>0</v>
      </c>
    </row>
    <row r="6536" spans="1:23" ht="21" customHeight="1">
      <c r="A6536" s="316" t="str">
        <f t="shared" si="1220"/>
        <v/>
      </c>
      <c r="B6536" s="316" t="str">
        <f t="shared" si="1221"/>
        <v/>
      </c>
      <c r="C6536" s="316" t="str">
        <f>IF(AND(F6536&lt;&gt;"",G6536&lt;&gt;""),COUNT($C$32:C6535)+1,"")</f>
        <v/>
      </c>
      <c r="D6536" s="292" t="str">
        <f t="shared" si="1222"/>
        <v/>
      </c>
      <c r="E6536" s="292" t="str">
        <f t="shared" si="1223"/>
        <v/>
      </c>
      <c r="F6536" s="316"/>
      <c r="G6536" s="316"/>
      <c r="H6536" s="317"/>
      <c r="I6536" s="316" t="s">
        <v>445</v>
      </c>
      <c r="J6536" s="318"/>
      <c r="K6536" s="319"/>
      <c r="L6536" s="292" t="s">
        <v>446</v>
      </c>
      <c r="M6536" s="324"/>
      <c r="N6536" s="294" t="str">
        <f t="shared" si="1224"/>
        <v/>
      </c>
      <c r="O6536" s="319"/>
      <c r="P6536" s="296" t="str">
        <f t="shared" si="1225"/>
        <v/>
      </c>
      <c r="Q6536" s="552"/>
      <c r="R6536" s="551"/>
      <c r="S6536" s="291"/>
      <c r="T6536" t="str">
        <f t="shared" si="1226"/>
        <v>-</v>
      </c>
      <c r="U6536" s="560">
        <f t="shared" si="1227"/>
        <v>0</v>
      </c>
      <c r="V6536" s="560">
        <f t="shared" si="1228"/>
        <v>0</v>
      </c>
      <c r="W6536" s="560">
        <f t="shared" si="1229"/>
        <v>0</v>
      </c>
    </row>
    <row r="6537" spans="1:23" ht="21" customHeight="1">
      <c r="A6537" s="316" t="str">
        <f t="shared" si="1220"/>
        <v/>
      </c>
      <c r="B6537" s="316" t="str">
        <f t="shared" si="1221"/>
        <v/>
      </c>
      <c r="C6537" s="316" t="str">
        <f>IF(AND(F6537&lt;&gt;"",G6537&lt;&gt;""),COUNT($C$32:C6536)+1,"")</f>
        <v/>
      </c>
      <c r="D6537" s="292" t="str">
        <f t="shared" si="1222"/>
        <v/>
      </c>
      <c r="E6537" s="292" t="str">
        <f t="shared" si="1223"/>
        <v/>
      </c>
      <c r="F6537" s="316"/>
      <c r="G6537" s="316"/>
      <c r="H6537" s="317"/>
      <c r="I6537" s="316" t="s">
        <v>445</v>
      </c>
      <c r="J6537" s="318"/>
      <c r="K6537" s="319"/>
      <c r="L6537" s="292" t="s">
        <v>446</v>
      </c>
      <c r="M6537" s="324"/>
      <c r="N6537" s="294" t="str">
        <f t="shared" si="1224"/>
        <v/>
      </c>
      <c r="O6537" s="319"/>
      <c r="P6537" s="296" t="str">
        <f t="shared" si="1225"/>
        <v/>
      </c>
      <c r="Q6537" s="552"/>
      <c r="R6537" s="551"/>
      <c r="S6537" s="291"/>
      <c r="T6537" t="str">
        <f t="shared" si="1226"/>
        <v>-</v>
      </c>
      <c r="U6537" s="560">
        <f t="shared" si="1227"/>
        <v>0</v>
      </c>
      <c r="V6537" s="560">
        <f t="shared" si="1228"/>
        <v>0</v>
      </c>
      <c r="W6537" s="560">
        <f t="shared" si="1229"/>
        <v>0</v>
      </c>
    </row>
    <row r="6538" spans="1:23" ht="21" customHeight="1">
      <c r="A6538" s="316" t="str">
        <f t="shared" si="1220"/>
        <v/>
      </c>
      <c r="B6538" s="316" t="str">
        <f t="shared" si="1221"/>
        <v/>
      </c>
      <c r="C6538" s="316" t="str">
        <f>IF(AND(F6538&lt;&gt;"",G6538&lt;&gt;""),COUNT($C$32:C6537)+1,"")</f>
        <v/>
      </c>
      <c r="D6538" s="292" t="str">
        <f t="shared" si="1222"/>
        <v/>
      </c>
      <c r="E6538" s="292" t="str">
        <f t="shared" si="1223"/>
        <v/>
      </c>
      <c r="F6538" s="316"/>
      <c r="G6538" s="316"/>
      <c r="H6538" s="317"/>
      <c r="I6538" s="316" t="s">
        <v>445</v>
      </c>
      <c r="J6538" s="318"/>
      <c r="K6538" s="319"/>
      <c r="L6538" s="292" t="s">
        <v>446</v>
      </c>
      <c r="M6538" s="324"/>
      <c r="N6538" s="294" t="str">
        <f t="shared" si="1224"/>
        <v/>
      </c>
      <c r="O6538" s="319"/>
      <c r="P6538" s="296" t="str">
        <f t="shared" si="1225"/>
        <v/>
      </c>
      <c r="Q6538" s="552"/>
      <c r="R6538" s="551"/>
      <c r="S6538" s="291"/>
      <c r="T6538" t="str">
        <f t="shared" si="1226"/>
        <v>-</v>
      </c>
      <c r="U6538" s="560">
        <f t="shared" si="1227"/>
        <v>0</v>
      </c>
      <c r="V6538" s="560">
        <f t="shared" si="1228"/>
        <v>0</v>
      </c>
      <c r="W6538" s="560">
        <f t="shared" si="1229"/>
        <v>0</v>
      </c>
    </row>
    <row r="6539" spans="1:23" ht="21" customHeight="1">
      <c r="A6539" s="316" t="str">
        <f t="shared" si="1220"/>
        <v/>
      </c>
      <c r="B6539" s="316" t="str">
        <f t="shared" si="1221"/>
        <v/>
      </c>
      <c r="C6539" s="316" t="str">
        <f>IF(AND(F6539&lt;&gt;"",G6539&lt;&gt;""),COUNT($C$32:C6538)+1,"")</f>
        <v/>
      </c>
      <c r="D6539" s="292" t="str">
        <f t="shared" si="1222"/>
        <v/>
      </c>
      <c r="E6539" s="292" t="str">
        <f t="shared" si="1223"/>
        <v/>
      </c>
      <c r="F6539" s="316"/>
      <c r="G6539" s="316"/>
      <c r="H6539" s="317"/>
      <c r="I6539" s="316" t="s">
        <v>445</v>
      </c>
      <c r="J6539" s="318"/>
      <c r="K6539" s="319"/>
      <c r="L6539" s="292" t="s">
        <v>446</v>
      </c>
      <c r="M6539" s="324"/>
      <c r="N6539" s="294" t="str">
        <f t="shared" si="1224"/>
        <v/>
      </c>
      <c r="O6539" s="319"/>
      <c r="P6539" s="296" t="str">
        <f t="shared" si="1225"/>
        <v/>
      </c>
      <c r="Q6539" s="552"/>
      <c r="R6539" s="551"/>
      <c r="S6539" s="291"/>
      <c r="T6539" t="str">
        <f t="shared" si="1226"/>
        <v>-</v>
      </c>
      <c r="U6539" s="560">
        <f t="shared" si="1227"/>
        <v>0</v>
      </c>
      <c r="V6539" s="560">
        <f t="shared" si="1228"/>
        <v>0</v>
      </c>
      <c r="W6539" s="560">
        <f t="shared" si="1229"/>
        <v>0</v>
      </c>
    </row>
    <row r="6540" spans="1:23" ht="21" customHeight="1">
      <c r="A6540" s="316" t="str">
        <f t="shared" si="1220"/>
        <v/>
      </c>
      <c r="B6540" s="316" t="str">
        <f t="shared" si="1221"/>
        <v/>
      </c>
      <c r="C6540" s="316" t="str">
        <f>IF(AND(F6540&lt;&gt;"",G6540&lt;&gt;""),COUNT($C$32:C6539)+1,"")</f>
        <v/>
      </c>
      <c r="D6540" s="292" t="str">
        <f t="shared" si="1222"/>
        <v/>
      </c>
      <c r="E6540" s="292" t="str">
        <f t="shared" si="1223"/>
        <v/>
      </c>
      <c r="F6540" s="316"/>
      <c r="G6540" s="316"/>
      <c r="H6540" s="317"/>
      <c r="I6540" s="316" t="s">
        <v>445</v>
      </c>
      <c r="J6540" s="318"/>
      <c r="K6540" s="319"/>
      <c r="L6540" s="292" t="s">
        <v>446</v>
      </c>
      <c r="M6540" s="324"/>
      <c r="N6540" s="294" t="str">
        <f t="shared" si="1224"/>
        <v/>
      </c>
      <c r="O6540" s="319"/>
      <c r="P6540" s="296" t="str">
        <f t="shared" si="1225"/>
        <v/>
      </c>
      <c r="Q6540" s="552"/>
      <c r="R6540" s="551"/>
      <c r="S6540" s="291"/>
      <c r="T6540" t="str">
        <f t="shared" si="1226"/>
        <v>-</v>
      </c>
      <c r="U6540" s="560">
        <f t="shared" si="1227"/>
        <v>0</v>
      </c>
      <c r="V6540" s="560">
        <f t="shared" si="1228"/>
        <v>0</v>
      </c>
      <c r="W6540" s="560">
        <f t="shared" si="1229"/>
        <v>0</v>
      </c>
    </row>
    <row r="6541" spans="1:23" ht="21" customHeight="1">
      <c r="A6541" s="316" t="str">
        <f t="shared" si="1220"/>
        <v/>
      </c>
      <c r="B6541" s="316" t="str">
        <f t="shared" si="1221"/>
        <v/>
      </c>
      <c r="C6541" s="316" t="str">
        <f>IF(AND(F6541&lt;&gt;"",G6541&lt;&gt;""),COUNT($C$32:C6540)+1,"")</f>
        <v/>
      </c>
      <c r="D6541" s="292" t="str">
        <f t="shared" si="1222"/>
        <v/>
      </c>
      <c r="E6541" s="292" t="str">
        <f t="shared" si="1223"/>
        <v/>
      </c>
      <c r="F6541" s="316"/>
      <c r="G6541" s="316"/>
      <c r="H6541" s="317"/>
      <c r="I6541" s="316" t="s">
        <v>445</v>
      </c>
      <c r="J6541" s="318"/>
      <c r="K6541" s="319"/>
      <c r="L6541" s="292" t="s">
        <v>446</v>
      </c>
      <c r="M6541" s="324"/>
      <c r="N6541" s="294" t="str">
        <f t="shared" si="1224"/>
        <v/>
      </c>
      <c r="O6541" s="319"/>
      <c r="P6541" s="296" t="str">
        <f t="shared" si="1225"/>
        <v/>
      </c>
      <c r="Q6541" s="552"/>
      <c r="R6541" s="551"/>
      <c r="S6541" s="291"/>
      <c r="T6541" t="str">
        <f t="shared" si="1226"/>
        <v>-</v>
      </c>
      <c r="U6541" s="560">
        <f t="shared" si="1227"/>
        <v>0</v>
      </c>
      <c r="V6541" s="560">
        <f t="shared" si="1228"/>
        <v>0</v>
      </c>
      <c r="W6541" s="560">
        <f t="shared" si="1229"/>
        <v>0</v>
      </c>
    </row>
    <row r="6542" spans="1:23" ht="21" customHeight="1">
      <c r="A6542" s="316" t="str">
        <f t="shared" si="1220"/>
        <v/>
      </c>
      <c r="B6542" s="316" t="str">
        <f t="shared" si="1221"/>
        <v/>
      </c>
      <c r="C6542" s="316" t="str">
        <f>IF(AND(F6542&lt;&gt;"",G6542&lt;&gt;""),COUNT($C$32:C6541)+1,"")</f>
        <v/>
      </c>
      <c r="D6542" s="292" t="str">
        <f t="shared" si="1222"/>
        <v/>
      </c>
      <c r="E6542" s="292" t="str">
        <f t="shared" si="1223"/>
        <v/>
      </c>
      <c r="F6542" s="316"/>
      <c r="G6542" s="316"/>
      <c r="H6542" s="317"/>
      <c r="I6542" s="316" t="s">
        <v>445</v>
      </c>
      <c r="J6542" s="318"/>
      <c r="K6542" s="319"/>
      <c r="L6542" s="292" t="s">
        <v>446</v>
      </c>
      <c r="M6542" s="324"/>
      <c r="N6542" s="294" t="str">
        <f t="shared" si="1224"/>
        <v/>
      </c>
      <c r="O6542" s="319"/>
      <c r="P6542" s="296" t="str">
        <f t="shared" si="1225"/>
        <v/>
      </c>
      <c r="Q6542" s="552"/>
      <c r="R6542" s="551"/>
      <c r="S6542" s="291"/>
      <c r="T6542" t="str">
        <f t="shared" si="1226"/>
        <v>-</v>
      </c>
      <c r="U6542" s="560">
        <f t="shared" si="1227"/>
        <v>0</v>
      </c>
      <c r="V6542" s="560">
        <f t="shared" si="1228"/>
        <v>0</v>
      </c>
      <c r="W6542" s="560">
        <f t="shared" si="1229"/>
        <v>0</v>
      </c>
    </row>
    <row r="6543" spans="1:23" ht="21" customHeight="1">
      <c r="A6543" s="316" t="str">
        <f t="shared" si="1220"/>
        <v/>
      </c>
      <c r="B6543" s="316" t="str">
        <f t="shared" si="1221"/>
        <v/>
      </c>
      <c r="C6543" s="316" t="str">
        <f>IF(AND(F6543&lt;&gt;"",G6543&lt;&gt;""),COUNT($C$32:C6542)+1,"")</f>
        <v/>
      </c>
      <c r="D6543" s="292" t="str">
        <f t="shared" si="1222"/>
        <v/>
      </c>
      <c r="E6543" s="292" t="str">
        <f t="shared" si="1223"/>
        <v/>
      </c>
      <c r="F6543" s="316"/>
      <c r="G6543" s="316"/>
      <c r="H6543" s="317"/>
      <c r="I6543" s="316" t="s">
        <v>445</v>
      </c>
      <c r="J6543" s="318"/>
      <c r="K6543" s="319"/>
      <c r="L6543" s="292" t="s">
        <v>446</v>
      </c>
      <c r="M6543" s="324"/>
      <c r="N6543" s="294" t="str">
        <f t="shared" si="1224"/>
        <v/>
      </c>
      <c r="O6543" s="319"/>
      <c r="P6543" s="296" t="str">
        <f t="shared" si="1225"/>
        <v/>
      </c>
      <c r="Q6543" s="552"/>
      <c r="R6543" s="551"/>
      <c r="S6543" s="291"/>
      <c r="T6543" t="str">
        <f t="shared" si="1226"/>
        <v>-</v>
      </c>
      <c r="U6543" s="560">
        <f t="shared" si="1227"/>
        <v>0</v>
      </c>
      <c r="V6543" s="560">
        <f t="shared" si="1228"/>
        <v>0</v>
      </c>
      <c r="W6543" s="560">
        <f t="shared" si="1229"/>
        <v>0</v>
      </c>
    </row>
    <row r="6544" spans="1:23" ht="21" customHeight="1">
      <c r="A6544" s="316" t="str">
        <f t="shared" si="1220"/>
        <v/>
      </c>
      <c r="B6544" s="316" t="str">
        <f t="shared" si="1221"/>
        <v/>
      </c>
      <c r="C6544" s="316" t="str">
        <f>IF(AND(F6544&lt;&gt;"",G6544&lt;&gt;""),COUNT($C$32:C6543)+1,"")</f>
        <v/>
      </c>
      <c r="D6544" s="292" t="str">
        <f t="shared" si="1222"/>
        <v/>
      </c>
      <c r="E6544" s="292" t="str">
        <f t="shared" si="1223"/>
        <v/>
      </c>
      <c r="F6544" s="316"/>
      <c r="G6544" s="316"/>
      <c r="H6544" s="317"/>
      <c r="I6544" s="316" t="s">
        <v>445</v>
      </c>
      <c r="J6544" s="318"/>
      <c r="K6544" s="319"/>
      <c r="L6544" s="292" t="s">
        <v>446</v>
      </c>
      <c r="M6544" s="324"/>
      <c r="N6544" s="294" t="str">
        <f t="shared" si="1224"/>
        <v/>
      </c>
      <c r="O6544" s="319"/>
      <c r="P6544" s="296" t="str">
        <f t="shared" si="1225"/>
        <v/>
      </c>
      <c r="Q6544" s="552"/>
      <c r="R6544" s="551"/>
      <c r="S6544" s="291"/>
      <c r="T6544" t="str">
        <f t="shared" si="1226"/>
        <v>-</v>
      </c>
      <c r="U6544" s="560">
        <f t="shared" si="1227"/>
        <v>0</v>
      </c>
      <c r="V6544" s="560">
        <f t="shared" si="1228"/>
        <v>0</v>
      </c>
      <c r="W6544" s="560">
        <f t="shared" si="1229"/>
        <v>0</v>
      </c>
    </row>
    <row r="6545" spans="1:23" ht="21" customHeight="1">
      <c r="A6545" s="316" t="str">
        <f t="shared" si="1220"/>
        <v/>
      </c>
      <c r="B6545" s="316" t="str">
        <f t="shared" si="1221"/>
        <v/>
      </c>
      <c r="C6545" s="316" t="str">
        <f>IF(AND(F6545&lt;&gt;"",G6545&lt;&gt;""),COUNT($C$32:C6544)+1,"")</f>
        <v/>
      </c>
      <c r="D6545" s="292" t="str">
        <f t="shared" si="1222"/>
        <v/>
      </c>
      <c r="E6545" s="292" t="str">
        <f t="shared" si="1223"/>
        <v/>
      </c>
      <c r="F6545" s="316"/>
      <c r="G6545" s="316"/>
      <c r="H6545" s="317"/>
      <c r="I6545" s="316" t="s">
        <v>445</v>
      </c>
      <c r="J6545" s="318"/>
      <c r="K6545" s="319"/>
      <c r="L6545" s="292" t="s">
        <v>446</v>
      </c>
      <c r="M6545" s="324"/>
      <c r="N6545" s="294" t="str">
        <f t="shared" si="1224"/>
        <v/>
      </c>
      <c r="O6545" s="319"/>
      <c r="P6545" s="296" t="str">
        <f t="shared" si="1225"/>
        <v/>
      </c>
      <c r="Q6545" s="552"/>
      <c r="R6545" s="551"/>
      <c r="S6545" s="291"/>
      <c r="T6545" t="str">
        <f t="shared" si="1226"/>
        <v>-</v>
      </c>
      <c r="U6545" s="560">
        <f t="shared" si="1227"/>
        <v>0</v>
      </c>
      <c r="V6545" s="560">
        <f t="shared" si="1228"/>
        <v>0</v>
      </c>
      <c r="W6545" s="560">
        <f t="shared" si="1229"/>
        <v>0</v>
      </c>
    </row>
    <row r="6546" spans="1:23" ht="21" customHeight="1">
      <c r="A6546" s="316" t="str">
        <f t="shared" si="1220"/>
        <v/>
      </c>
      <c r="B6546" s="316" t="str">
        <f t="shared" si="1221"/>
        <v/>
      </c>
      <c r="C6546" s="316" t="str">
        <f>IF(AND(F6546&lt;&gt;"",G6546&lt;&gt;""),COUNT($C$32:C6545)+1,"")</f>
        <v/>
      </c>
      <c r="D6546" s="292" t="str">
        <f t="shared" si="1222"/>
        <v/>
      </c>
      <c r="E6546" s="292" t="str">
        <f t="shared" si="1223"/>
        <v/>
      </c>
      <c r="F6546" s="316"/>
      <c r="G6546" s="316"/>
      <c r="H6546" s="317"/>
      <c r="I6546" s="316" t="s">
        <v>445</v>
      </c>
      <c r="J6546" s="318"/>
      <c r="K6546" s="319"/>
      <c r="L6546" s="292" t="s">
        <v>446</v>
      </c>
      <c r="M6546" s="324"/>
      <c r="N6546" s="294" t="str">
        <f t="shared" si="1224"/>
        <v/>
      </c>
      <c r="O6546" s="319"/>
      <c r="P6546" s="296" t="str">
        <f t="shared" si="1225"/>
        <v/>
      </c>
      <c r="Q6546" s="552"/>
      <c r="R6546" s="551"/>
      <c r="S6546" s="291"/>
      <c r="T6546" t="str">
        <f t="shared" si="1226"/>
        <v>-</v>
      </c>
      <c r="U6546" s="560">
        <f t="shared" si="1227"/>
        <v>0</v>
      </c>
      <c r="V6546" s="560">
        <f t="shared" si="1228"/>
        <v>0</v>
      </c>
      <c r="W6546" s="560">
        <f t="shared" si="1229"/>
        <v>0</v>
      </c>
    </row>
    <row r="6547" spans="1:23" ht="21" customHeight="1">
      <c r="A6547" s="316" t="str">
        <f t="shared" si="1220"/>
        <v/>
      </c>
      <c r="B6547" s="316" t="str">
        <f t="shared" si="1221"/>
        <v/>
      </c>
      <c r="C6547" s="316" t="str">
        <f>IF(AND(F6547&lt;&gt;"",G6547&lt;&gt;""),COUNT($C$32:C6546)+1,"")</f>
        <v/>
      </c>
      <c r="D6547" s="292" t="str">
        <f t="shared" si="1222"/>
        <v/>
      </c>
      <c r="E6547" s="292" t="str">
        <f t="shared" si="1223"/>
        <v/>
      </c>
      <c r="F6547" s="316"/>
      <c r="G6547" s="316"/>
      <c r="H6547" s="317"/>
      <c r="I6547" s="316" t="s">
        <v>445</v>
      </c>
      <c r="J6547" s="318"/>
      <c r="K6547" s="319"/>
      <c r="L6547" s="292" t="s">
        <v>446</v>
      </c>
      <c r="M6547" s="324"/>
      <c r="N6547" s="294" t="str">
        <f t="shared" si="1224"/>
        <v/>
      </c>
      <c r="O6547" s="319"/>
      <c r="P6547" s="296" t="str">
        <f t="shared" si="1225"/>
        <v/>
      </c>
      <c r="Q6547" s="552"/>
      <c r="R6547" s="551"/>
      <c r="S6547" s="291"/>
      <c r="T6547" t="str">
        <f t="shared" si="1226"/>
        <v>-</v>
      </c>
      <c r="U6547" s="560">
        <f t="shared" si="1227"/>
        <v>0</v>
      </c>
      <c r="V6547" s="560">
        <f t="shared" si="1228"/>
        <v>0</v>
      </c>
      <c r="W6547" s="560">
        <f t="shared" si="1229"/>
        <v>0</v>
      </c>
    </row>
    <row r="6548" spans="1:23" ht="21" customHeight="1">
      <c r="A6548" s="316" t="str">
        <f t="shared" si="1220"/>
        <v/>
      </c>
      <c r="B6548" s="316" t="str">
        <f t="shared" si="1221"/>
        <v/>
      </c>
      <c r="C6548" s="316" t="str">
        <f>IF(AND(F6548&lt;&gt;"",G6548&lt;&gt;""),COUNT($C$32:C6547)+1,"")</f>
        <v/>
      </c>
      <c r="D6548" s="292" t="str">
        <f t="shared" si="1222"/>
        <v/>
      </c>
      <c r="E6548" s="292" t="str">
        <f t="shared" si="1223"/>
        <v/>
      </c>
      <c r="F6548" s="316"/>
      <c r="G6548" s="316"/>
      <c r="H6548" s="317"/>
      <c r="I6548" s="316" t="s">
        <v>445</v>
      </c>
      <c r="J6548" s="318"/>
      <c r="K6548" s="319"/>
      <c r="L6548" s="292" t="s">
        <v>446</v>
      </c>
      <c r="M6548" s="324"/>
      <c r="N6548" s="294" t="str">
        <f t="shared" si="1224"/>
        <v/>
      </c>
      <c r="O6548" s="319"/>
      <c r="P6548" s="296" t="str">
        <f t="shared" si="1225"/>
        <v/>
      </c>
      <c r="Q6548" s="552"/>
      <c r="R6548" s="551"/>
      <c r="S6548" s="291"/>
      <c r="T6548" t="str">
        <f t="shared" si="1226"/>
        <v>-</v>
      </c>
      <c r="U6548" s="560">
        <f t="shared" si="1227"/>
        <v>0</v>
      </c>
      <c r="V6548" s="560">
        <f t="shared" si="1228"/>
        <v>0</v>
      </c>
      <c r="W6548" s="560">
        <f t="shared" si="1229"/>
        <v>0</v>
      </c>
    </row>
    <row r="6549" spans="1:23" ht="21" customHeight="1">
      <c r="A6549" s="316" t="str">
        <f t="shared" si="1220"/>
        <v/>
      </c>
      <c r="B6549" s="316" t="str">
        <f t="shared" si="1221"/>
        <v/>
      </c>
      <c r="C6549" s="316" t="str">
        <f>IF(AND(F6549&lt;&gt;"",G6549&lt;&gt;""),COUNT($C$32:C6548)+1,"")</f>
        <v/>
      </c>
      <c r="D6549" s="292" t="str">
        <f t="shared" si="1222"/>
        <v/>
      </c>
      <c r="E6549" s="292" t="str">
        <f t="shared" si="1223"/>
        <v/>
      </c>
      <c r="F6549" s="316"/>
      <c r="G6549" s="316"/>
      <c r="H6549" s="317"/>
      <c r="I6549" s="316" t="s">
        <v>445</v>
      </c>
      <c r="J6549" s="318"/>
      <c r="K6549" s="319"/>
      <c r="L6549" s="292" t="s">
        <v>446</v>
      </c>
      <c r="M6549" s="324"/>
      <c r="N6549" s="294" t="str">
        <f t="shared" si="1224"/>
        <v/>
      </c>
      <c r="O6549" s="319"/>
      <c r="P6549" s="296" t="str">
        <f t="shared" si="1225"/>
        <v/>
      </c>
      <c r="Q6549" s="552"/>
      <c r="R6549" s="551"/>
      <c r="S6549" s="291"/>
      <c r="T6549" t="str">
        <f t="shared" si="1226"/>
        <v>-</v>
      </c>
      <c r="U6549" s="560">
        <f t="shared" si="1227"/>
        <v>0</v>
      </c>
      <c r="V6549" s="560">
        <f t="shared" si="1228"/>
        <v>0</v>
      </c>
      <c r="W6549" s="560">
        <f t="shared" si="1229"/>
        <v>0</v>
      </c>
    </row>
    <row r="6550" spans="1:23" ht="21" customHeight="1">
      <c r="A6550" s="316" t="str">
        <f t="shared" si="1220"/>
        <v/>
      </c>
      <c r="B6550" s="316" t="str">
        <f t="shared" si="1221"/>
        <v/>
      </c>
      <c r="C6550" s="316" t="str">
        <f>IF(AND(F6550&lt;&gt;"",G6550&lt;&gt;""),COUNT($C$32:C6549)+1,"")</f>
        <v/>
      </c>
      <c r="D6550" s="292" t="str">
        <f t="shared" si="1222"/>
        <v/>
      </c>
      <c r="E6550" s="292" t="str">
        <f t="shared" si="1223"/>
        <v/>
      </c>
      <c r="F6550" s="316"/>
      <c r="G6550" s="316"/>
      <c r="H6550" s="317"/>
      <c r="I6550" s="316" t="s">
        <v>445</v>
      </c>
      <c r="J6550" s="318"/>
      <c r="K6550" s="319"/>
      <c r="L6550" s="292" t="s">
        <v>446</v>
      </c>
      <c r="M6550" s="324"/>
      <c r="N6550" s="294" t="str">
        <f t="shared" si="1224"/>
        <v/>
      </c>
      <c r="O6550" s="319"/>
      <c r="P6550" s="296" t="str">
        <f t="shared" si="1225"/>
        <v/>
      </c>
      <c r="Q6550" s="552"/>
      <c r="R6550" s="551"/>
      <c r="S6550" s="291"/>
      <c r="T6550" t="str">
        <f t="shared" si="1226"/>
        <v>-</v>
      </c>
      <c r="U6550" s="560">
        <f t="shared" si="1227"/>
        <v>0</v>
      </c>
      <c r="V6550" s="560">
        <f t="shared" si="1228"/>
        <v>0</v>
      </c>
      <c r="W6550" s="560">
        <f t="shared" si="1229"/>
        <v>0</v>
      </c>
    </row>
    <row r="6551" spans="1:23" ht="21" customHeight="1">
      <c r="A6551" s="316" t="str">
        <f t="shared" si="1220"/>
        <v/>
      </c>
      <c r="B6551" s="316" t="str">
        <f t="shared" si="1221"/>
        <v/>
      </c>
      <c r="C6551" s="316" t="str">
        <f>IF(AND(F6551&lt;&gt;"",G6551&lt;&gt;""),COUNT($C$32:C6550)+1,"")</f>
        <v/>
      </c>
      <c r="D6551" s="292" t="str">
        <f t="shared" si="1222"/>
        <v/>
      </c>
      <c r="E6551" s="292" t="str">
        <f t="shared" si="1223"/>
        <v/>
      </c>
      <c r="F6551" s="316"/>
      <c r="G6551" s="316"/>
      <c r="H6551" s="317"/>
      <c r="I6551" s="316" t="s">
        <v>445</v>
      </c>
      <c r="J6551" s="318"/>
      <c r="K6551" s="319"/>
      <c r="L6551" s="292" t="s">
        <v>446</v>
      </c>
      <c r="M6551" s="324"/>
      <c r="N6551" s="294" t="str">
        <f t="shared" si="1224"/>
        <v/>
      </c>
      <c r="O6551" s="319"/>
      <c r="P6551" s="296" t="str">
        <f t="shared" si="1225"/>
        <v/>
      </c>
      <c r="Q6551" s="552"/>
      <c r="R6551" s="551"/>
      <c r="S6551" s="291"/>
      <c r="T6551" t="str">
        <f t="shared" si="1226"/>
        <v>-</v>
      </c>
      <c r="U6551" s="560">
        <f t="shared" si="1227"/>
        <v>0</v>
      </c>
      <c r="V6551" s="560">
        <f t="shared" si="1228"/>
        <v>0</v>
      </c>
      <c r="W6551" s="560">
        <f t="shared" si="1229"/>
        <v>0</v>
      </c>
    </row>
    <row r="6552" spans="1:23" ht="21" customHeight="1">
      <c r="A6552" s="316" t="str">
        <f t="shared" si="1220"/>
        <v/>
      </c>
      <c r="B6552" s="316" t="str">
        <f t="shared" si="1221"/>
        <v/>
      </c>
      <c r="C6552" s="316" t="str">
        <f>IF(AND(F6552&lt;&gt;"",G6552&lt;&gt;""),COUNT($C$32:C6551)+1,"")</f>
        <v/>
      </c>
      <c r="D6552" s="292" t="str">
        <f t="shared" si="1222"/>
        <v/>
      </c>
      <c r="E6552" s="292" t="str">
        <f t="shared" si="1223"/>
        <v/>
      </c>
      <c r="F6552" s="316"/>
      <c r="G6552" s="316"/>
      <c r="H6552" s="317"/>
      <c r="I6552" s="316" t="s">
        <v>445</v>
      </c>
      <c r="J6552" s="318"/>
      <c r="K6552" s="319"/>
      <c r="L6552" s="292" t="s">
        <v>446</v>
      </c>
      <c r="M6552" s="324"/>
      <c r="N6552" s="294" t="str">
        <f t="shared" si="1224"/>
        <v/>
      </c>
      <c r="O6552" s="319"/>
      <c r="P6552" s="296" t="str">
        <f t="shared" si="1225"/>
        <v/>
      </c>
      <c r="Q6552" s="552"/>
      <c r="R6552" s="551"/>
      <c r="S6552" s="291"/>
      <c r="T6552" t="str">
        <f t="shared" si="1226"/>
        <v>-</v>
      </c>
      <c r="U6552" s="560">
        <f t="shared" si="1227"/>
        <v>0</v>
      </c>
      <c r="V6552" s="560">
        <f t="shared" si="1228"/>
        <v>0</v>
      </c>
      <c r="W6552" s="560">
        <f t="shared" si="1229"/>
        <v>0</v>
      </c>
    </row>
    <row r="6553" spans="1:23" ht="21" customHeight="1">
      <c r="A6553" s="316" t="str">
        <f t="shared" si="1220"/>
        <v/>
      </c>
      <c r="B6553" s="316" t="str">
        <f t="shared" si="1221"/>
        <v/>
      </c>
      <c r="C6553" s="316" t="str">
        <f>IF(AND(F6553&lt;&gt;"",G6553&lt;&gt;""),COUNT($C$32:C6552)+1,"")</f>
        <v/>
      </c>
      <c r="D6553" s="292" t="str">
        <f t="shared" si="1222"/>
        <v/>
      </c>
      <c r="E6553" s="292" t="str">
        <f t="shared" si="1223"/>
        <v/>
      </c>
      <c r="F6553" s="316"/>
      <c r="G6553" s="316"/>
      <c r="H6553" s="317"/>
      <c r="I6553" s="316" t="s">
        <v>445</v>
      </c>
      <c r="J6553" s="318"/>
      <c r="K6553" s="319"/>
      <c r="L6553" s="292" t="s">
        <v>446</v>
      </c>
      <c r="M6553" s="324"/>
      <c r="N6553" s="294" t="str">
        <f t="shared" si="1224"/>
        <v/>
      </c>
      <c r="O6553" s="319"/>
      <c r="P6553" s="296" t="str">
        <f t="shared" si="1225"/>
        <v/>
      </c>
      <c r="Q6553" s="552"/>
      <c r="R6553" s="551"/>
      <c r="S6553" s="291"/>
      <c r="T6553" t="str">
        <f t="shared" si="1226"/>
        <v>-</v>
      </c>
      <c r="U6553" s="560">
        <f t="shared" si="1227"/>
        <v>0</v>
      </c>
      <c r="V6553" s="560">
        <f t="shared" si="1228"/>
        <v>0</v>
      </c>
      <c r="W6553" s="560">
        <f t="shared" si="1229"/>
        <v>0</v>
      </c>
    </row>
    <row r="6554" spans="1:23" ht="21" customHeight="1">
      <c r="A6554" s="316" t="str">
        <f t="shared" si="1220"/>
        <v/>
      </c>
      <c r="B6554" s="316" t="str">
        <f t="shared" si="1221"/>
        <v/>
      </c>
      <c r="C6554" s="316" t="str">
        <f>IF(AND(F6554&lt;&gt;"",G6554&lt;&gt;""),COUNT($C$32:C6553)+1,"")</f>
        <v/>
      </c>
      <c r="D6554" s="292" t="str">
        <f t="shared" si="1222"/>
        <v/>
      </c>
      <c r="E6554" s="292" t="str">
        <f t="shared" si="1223"/>
        <v/>
      </c>
      <c r="F6554" s="316"/>
      <c r="G6554" s="316"/>
      <c r="H6554" s="317"/>
      <c r="I6554" s="316" t="s">
        <v>445</v>
      </c>
      <c r="J6554" s="318"/>
      <c r="K6554" s="319"/>
      <c r="L6554" s="292" t="s">
        <v>446</v>
      </c>
      <c r="M6554" s="324"/>
      <c r="N6554" s="294" t="str">
        <f t="shared" si="1224"/>
        <v/>
      </c>
      <c r="O6554" s="319"/>
      <c r="P6554" s="296" t="str">
        <f t="shared" si="1225"/>
        <v/>
      </c>
      <c r="Q6554" s="552"/>
      <c r="R6554" s="551"/>
      <c r="S6554" s="291"/>
      <c r="T6554" t="str">
        <f t="shared" si="1226"/>
        <v>-</v>
      </c>
      <c r="U6554" s="560">
        <f t="shared" si="1227"/>
        <v>0</v>
      </c>
      <c r="V6554" s="560">
        <f t="shared" si="1228"/>
        <v>0</v>
      </c>
      <c r="W6554" s="560">
        <f t="shared" si="1229"/>
        <v>0</v>
      </c>
    </row>
    <row r="6555" spans="1:23" ht="21" customHeight="1">
      <c r="A6555" s="316" t="str">
        <f t="shared" si="1220"/>
        <v/>
      </c>
      <c r="B6555" s="316" t="str">
        <f t="shared" si="1221"/>
        <v/>
      </c>
      <c r="C6555" s="316" t="str">
        <f>IF(AND(F6555&lt;&gt;"",G6555&lt;&gt;""),COUNT($C$32:C6554)+1,"")</f>
        <v/>
      </c>
      <c r="D6555" s="292" t="str">
        <f t="shared" si="1222"/>
        <v/>
      </c>
      <c r="E6555" s="292" t="str">
        <f t="shared" si="1223"/>
        <v/>
      </c>
      <c r="F6555" s="316"/>
      <c r="G6555" s="316"/>
      <c r="H6555" s="317"/>
      <c r="I6555" s="316" t="s">
        <v>445</v>
      </c>
      <c r="J6555" s="318"/>
      <c r="K6555" s="319"/>
      <c r="L6555" s="292" t="s">
        <v>446</v>
      </c>
      <c r="M6555" s="324"/>
      <c r="N6555" s="294" t="str">
        <f t="shared" si="1224"/>
        <v/>
      </c>
      <c r="O6555" s="319"/>
      <c r="P6555" s="296" t="str">
        <f t="shared" si="1225"/>
        <v/>
      </c>
      <c r="Q6555" s="552"/>
      <c r="R6555" s="551"/>
      <c r="S6555" s="291"/>
      <c r="T6555" t="str">
        <f t="shared" si="1226"/>
        <v>-</v>
      </c>
      <c r="U6555" s="560">
        <f t="shared" si="1227"/>
        <v>0</v>
      </c>
      <c r="V6555" s="560">
        <f t="shared" si="1228"/>
        <v>0</v>
      </c>
      <c r="W6555" s="560">
        <f t="shared" si="1229"/>
        <v>0</v>
      </c>
    </row>
    <row r="6556" spans="1:23" ht="21" customHeight="1">
      <c r="A6556" s="316" t="str">
        <f t="shared" si="1220"/>
        <v/>
      </c>
      <c r="B6556" s="316" t="str">
        <f t="shared" si="1221"/>
        <v/>
      </c>
      <c r="C6556" s="316" t="str">
        <f>IF(AND(F6556&lt;&gt;"",G6556&lt;&gt;""),COUNT($C$32:C6555)+1,"")</f>
        <v/>
      </c>
      <c r="D6556" s="292" t="str">
        <f t="shared" si="1222"/>
        <v/>
      </c>
      <c r="E6556" s="292" t="str">
        <f t="shared" si="1223"/>
        <v/>
      </c>
      <c r="F6556" s="316"/>
      <c r="G6556" s="316"/>
      <c r="H6556" s="317"/>
      <c r="I6556" s="316" t="s">
        <v>445</v>
      </c>
      <c r="J6556" s="318"/>
      <c r="K6556" s="319"/>
      <c r="L6556" s="292" t="s">
        <v>446</v>
      </c>
      <c r="M6556" s="324"/>
      <c r="N6556" s="294" t="str">
        <f t="shared" si="1224"/>
        <v/>
      </c>
      <c r="O6556" s="319"/>
      <c r="P6556" s="296" t="str">
        <f t="shared" si="1225"/>
        <v/>
      </c>
      <c r="Q6556" s="552"/>
      <c r="R6556" s="551"/>
      <c r="S6556" s="291"/>
      <c r="T6556" t="str">
        <f t="shared" si="1226"/>
        <v>-</v>
      </c>
      <c r="U6556" s="560">
        <f t="shared" si="1227"/>
        <v>0</v>
      </c>
      <c r="V6556" s="560">
        <f t="shared" si="1228"/>
        <v>0</v>
      </c>
      <c r="W6556" s="560">
        <f t="shared" si="1229"/>
        <v>0</v>
      </c>
    </row>
    <row r="6557" spans="1:23" ht="21" customHeight="1">
      <c r="A6557" s="316" t="str">
        <f t="shared" si="1220"/>
        <v/>
      </c>
      <c r="B6557" s="316" t="str">
        <f t="shared" si="1221"/>
        <v/>
      </c>
      <c r="C6557" s="316" t="str">
        <f>IF(AND(F6557&lt;&gt;"",G6557&lt;&gt;""),COUNT($C$32:C6556)+1,"")</f>
        <v/>
      </c>
      <c r="D6557" s="292" t="str">
        <f t="shared" si="1222"/>
        <v/>
      </c>
      <c r="E6557" s="292" t="str">
        <f t="shared" si="1223"/>
        <v/>
      </c>
      <c r="F6557" s="316"/>
      <c r="G6557" s="316"/>
      <c r="H6557" s="317"/>
      <c r="I6557" s="316" t="s">
        <v>445</v>
      </c>
      <c r="J6557" s="318"/>
      <c r="K6557" s="319"/>
      <c r="L6557" s="292" t="s">
        <v>446</v>
      </c>
      <c r="M6557" s="324"/>
      <c r="N6557" s="294" t="str">
        <f t="shared" si="1224"/>
        <v/>
      </c>
      <c r="O6557" s="319"/>
      <c r="P6557" s="296" t="str">
        <f t="shared" si="1225"/>
        <v/>
      </c>
      <c r="Q6557" s="552"/>
      <c r="R6557" s="551"/>
      <c r="S6557" s="291"/>
      <c r="T6557" t="str">
        <f t="shared" si="1226"/>
        <v>-</v>
      </c>
      <c r="U6557" s="560">
        <f t="shared" si="1227"/>
        <v>0</v>
      </c>
      <c r="V6557" s="560">
        <f t="shared" si="1228"/>
        <v>0</v>
      </c>
      <c r="W6557" s="560">
        <f t="shared" si="1229"/>
        <v>0</v>
      </c>
    </row>
    <row r="6558" spans="1:23" ht="21" customHeight="1">
      <c r="A6558" s="316" t="str">
        <f t="shared" si="1220"/>
        <v/>
      </c>
      <c r="B6558" s="316" t="str">
        <f t="shared" si="1221"/>
        <v/>
      </c>
      <c r="C6558" s="316" t="str">
        <f>IF(AND(F6558&lt;&gt;"",G6558&lt;&gt;""),COUNT($C$32:C6557)+1,"")</f>
        <v/>
      </c>
      <c r="D6558" s="292" t="str">
        <f t="shared" si="1222"/>
        <v/>
      </c>
      <c r="E6558" s="292" t="str">
        <f t="shared" si="1223"/>
        <v/>
      </c>
      <c r="F6558" s="316"/>
      <c r="G6558" s="316"/>
      <c r="H6558" s="317"/>
      <c r="I6558" s="316" t="s">
        <v>445</v>
      </c>
      <c r="J6558" s="318"/>
      <c r="K6558" s="319"/>
      <c r="L6558" s="292" t="s">
        <v>446</v>
      </c>
      <c r="M6558" s="324"/>
      <c r="N6558" s="294" t="str">
        <f t="shared" si="1224"/>
        <v/>
      </c>
      <c r="O6558" s="319"/>
      <c r="P6558" s="296" t="str">
        <f t="shared" si="1225"/>
        <v/>
      </c>
      <c r="Q6558" s="552"/>
      <c r="R6558" s="551"/>
      <c r="S6558" s="291"/>
      <c r="T6558" t="str">
        <f t="shared" si="1226"/>
        <v>-</v>
      </c>
      <c r="U6558" s="560">
        <f t="shared" si="1227"/>
        <v>0</v>
      </c>
      <c r="V6558" s="560">
        <f t="shared" si="1228"/>
        <v>0</v>
      </c>
      <c r="W6558" s="560">
        <f t="shared" si="1229"/>
        <v>0</v>
      </c>
    </row>
    <row r="6559" spans="1:23" ht="21" customHeight="1">
      <c r="A6559" s="316" t="str">
        <f t="shared" si="1220"/>
        <v/>
      </c>
      <c r="B6559" s="316" t="str">
        <f t="shared" si="1221"/>
        <v/>
      </c>
      <c r="C6559" s="316" t="str">
        <f>IF(AND(F6559&lt;&gt;"",G6559&lt;&gt;""),COUNT($C$32:C6558)+1,"")</f>
        <v/>
      </c>
      <c r="D6559" s="292" t="str">
        <f t="shared" si="1222"/>
        <v/>
      </c>
      <c r="E6559" s="292" t="str">
        <f t="shared" si="1223"/>
        <v/>
      </c>
      <c r="F6559" s="316"/>
      <c r="G6559" s="316"/>
      <c r="H6559" s="317"/>
      <c r="I6559" s="316" t="s">
        <v>445</v>
      </c>
      <c r="J6559" s="318"/>
      <c r="K6559" s="319"/>
      <c r="L6559" s="292" t="s">
        <v>446</v>
      </c>
      <c r="M6559" s="324"/>
      <c r="N6559" s="294" t="str">
        <f t="shared" si="1224"/>
        <v/>
      </c>
      <c r="O6559" s="319"/>
      <c r="P6559" s="296" t="str">
        <f t="shared" si="1225"/>
        <v/>
      </c>
      <c r="Q6559" s="552"/>
      <c r="R6559" s="551"/>
      <c r="S6559" s="291"/>
      <c r="T6559" t="str">
        <f t="shared" si="1226"/>
        <v>-</v>
      </c>
      <c r="U6559" s="560">
        <f t="shared" si="1227"/>
        <v>0</v>
      </c>
      <c r="V6559" s="560">
        <f t="shared" si="1228"/>
        <v>0</v>
      </c>
      <c r="W6559" s="560">
        <f t="shared" si="1229"/>
        <v>0</v>
      </c>
    </row>
    <row r="6560" spans="1:23" ht="21" customHeight="1">
      <c r="A6560" s="316" t="str">
        <f t="shared" si="1220"/>
        <v/>
      </c>
      <c r="B6560" s="316" t="str">
        <f t="shared" si="1221"/>
        <v/>
      </c>
      <c r="C6560" s="316" t="str">
        <f>IF(AND(F6560&lt;&gt;"",G6560&lt;&gt;""),COUNT($C$32:C6559)+1,"")</f>
        <v/>
      </c>
      <c r="D6560" s="292" t="str">
        <f t="shared" si="1222"/>
        <v/>
      </c>
      <c r="E6560" s="292" t="str">
        <f t="shared" si="1223"/>
        <v/>
      </c>
      <c r="F6560" s="316"/>
      <c r="G6560" s="316"/>
      <c r="H6560" s="317"/>
      <c r="I6560" s="316" t="s">
        <v>445</v>
      </c>
      <c r="J6560" s="318"/>
      <c r="K6560" s="319"/>
      <c r="L6560" s="292" t="s">
        <v>446</v>
      </c>
      <c r="M6560" s="324"/>
      <c r="N6560" s="294" t="str">
        <f t="shared" si="1224"/>
        <v/>
      </c>
      <c r="O6560" s="319"/>
      <c r="P6560" s="296" t="str">
        <f t="shared" si="1225"/>
        <v/>
      </c>
      <c r="Q6560" s="552"/>
      <c r="R6560" s="551"/>
      <c r="S6560" s="291"/>
      <c r="T6560" t="str">
        <f t="shared" si="1226"/>
        <v>-</v>
      </c>
      <c r="U6560" s="560">
        <f t="shared" si="1227"/>
        <v>0</v>
      </c>
      <c r="V6560" s="560">
        <f t="shared" si="1228"/>
        <v>0</v>
      </c>
      <c r="W6560" s="560">
        <f t="shared" si="1229"/>
        <v>0</v>
      </c>
    </row>
    <row r="6561" spans="1:23" ht="21" customHeight="1">
      <c r="A6561" s="316" t="str">
        <f t="shared" si="1220"/>
        <v/>
      </c>
      <c r="B6561" s="316" t="str">
        <f t="shared" si="1221"/>
        <v/>
      </c>
      <c r="C6561" s="316" t="str">
        <f>IF(AND(F6561&lt;&gt;"",G6561&lt;&gt;""),COUNT($C$32:C6560)+1,"")</f>
        <v/>
      </c>
      <c r="D6561" s="292" t="str">
        <f t="shared" si="1222"/>
        <v/>
      </c>
      <c r="E6561" s="292" t="str">
        <f t="shared" si="1223"/>
        <v/>
      </c>
      <c r="F6561" s="316"/>
      <c r="G6561" s="316"/>
      <c r="H6561" s="317"/>
      <c r="I6561" s="316" t="s">
        <v>445</v>
      </c>
      <c r="J6561" s="318"/>
      <c r="K6561" s="319"/>
      <c r="L6561" s="292" t="s">
        <v>446</v>
      </c>
      <c r="M6561" s="324"/>
      <c r="N6561" s="294" t="str">
        <f t="shared" si="1224"/>
        <v/>
      </c>
      <c r="O6561" s="319"/>
      <c r="P6561" s="296" t="str">
        <f t="shared" si="1225"/>
        <v/>
      </c>
      <c r="Q6561" s="552"/>
      <c r="R6561" s="551"/>
      <c r="S6561" s="291"/>
      <c r="T6561" t="str">
        <f t="shared" si="1226"/>
        <v>-</v>
      </c>
      <c r="U6561" s="560">
        <f t="shared" si="1227"/>
        <v>0</v>
      </c>
      <c r="V6561" s="560">
        <f t="shared" si="1228"/>
        <v>0</v>
      </c>
      <c r="W6561" s="560">
        <f t="shared" si="1229"/>
        <v>0</v>
      </c>
    </row>
    <row r="6562" spans="1:23" ht="21" customHeight="1">
      <c r="A6562" s="316" t="str">
        <f t="shared" si="1220"/>
        <v/>
      </c>
      <c r="B6562" s="316" t="str">
        <f t="shared" si="1221"/>
        <v/>
      </c>
      <c r="C6562" s="316" t="str">
        <f>IF(AND(F6562&lt;&gt;"",G6562&lt;&gt;""),COUNT($C$32:C6561)+1,"")</f>
        <v/>
      </c>
      <c r="D6562" s="292" t="str">
        <f t="shared" si="1222"/>
        <v/>
      </c>
      <c r="E6562" s="292" t="str">
        <f t="shared" si="1223"/>
        <v/>
      </c>
      <c r="F6562" s="316"/>
      <c r="G6562" s="316"/>
      <c r="H6562" s="317"/>
      <c r="I6562" s="316" t="s">
        <v>445</v>
      </c>
      <c r="J6562" s="318"/>
      <c r="K6562" s="319"/>
      <c r="L6562" s="292" t="s">
        <v>446</v>
      </c>
      <c r="M6562" s="324"/>
      <c r="N6562" s="294" t="str">
        <f t="shared" si="1224"/>
        <v/>
      </c>
      <c r="O6562" s="319"/>
      <c r="P6562" s="296" t="str">
        <f t="shared" si="1225"/>
        <v/>
      </c>
      <c r="Q6562" s="552"/>
      <c r="R6562" s="551"/>
      <c r="S6562" s="291"/>
      <c r="T6562" t="str">
        <f t="shared" si="1226"/>
        <v>-</v>
      </c>
      <c r="U6562" s="560">
        <f t="shared" si="1227"/>
        <v>0</v>
      </c>
      <c r="V6562" s="560">
        <f t="shared" si="1228"/>
        <v>0</v>
      </c>
      <c r="W6562" s="560">
        <f t="shared" si="1229"/>
        <v>0</v>
      </c>
    </row>
    <row r="6563" spans="1:23" ht="21" customHeight="1">
      <c r="A6563" s="316" t="str">
        <f t="shared" si="1220"/>
        <v/>
      </c>
      <c r="B6563" s="316" t="str">
        <f t="shared" si="1221"/>
        <v/>
      </c>
      <c r="C6563" s="316" t="str">
        <f>IF(AND(F6563&lt;&gt;"",G6563&lt;&gt;""),COUNT($C$32:C6562)+1,"")</f>
        <v/>
      </c>
      <c r="D6563" s="292" t="str">
        <f t="shared" si="1222"/>
        <v/>
      </c>
      <c r="E6563" s="292" t="str">
        <f t="shared" si="1223"/>
        <v/>
      </c>
      <c r="F6563" s="316"/>
      <c r="G6563" s="316"/>
      <c r="H6563" s="317"/>
      <c r="I6563" s="316" t="s">
        <v>445</v>
      </c>
      <c r="J6563" s="318"/>
      <c r="K6563" s="319"/>
      <c r="L6563" s="292" t="s">
        <v>446</v>
      </c>
      <c r="M6563" s="324"/>
      <c r="N6563" s="294" t="str">
        <f t="shared" si="1224"/>
        <v/>
      </c>
      <c r="O6563" s="319"/>
      <c r="P6563" s="296" t="str">
        <f t="shared" si="1225"/>
        <v/>
      </c>
      <c r="Q6563" s="552"/>
      <c r="R6563" s="551"/>
      <c r="S6563" s="291"/>
      <c r="T6563" t="str">
        <f t="shared" si="1226"/>
        <v>-</v>
      </c>
      <c r="U6563" s="560">
        <f t="shared" si="1227"/>
        <v>0</v>
      </c>
      <c r="V6563" s="560">
        <f t="shared" si="1228"/>
        <v>0</v>
      </c>
      <c r="W6563" s="560">
        <f t="shared" si="1229"/>
        <v>0</v>
      </c>
    </row>
    <row r="6564" spans="1:23" ht="21" customHeight="1">
      <c r="A6564" s="316" t="str">
        <f t="shared" si="1220"/>
        <v/>
      </c>
      <c r="B6564" s="316" t="str">
        <f t="shared" si="1221"/>
        <v/>
      </c>
      <c r="C6564" s="316" t="str">
        <f>IF(AND(F6564&lt;&gt;"",G6564&lt;&gt;""),COUNT($C$32:C6563)+1,"")</f>
        <v/>
      </c>
      <c r="D6564" s="292" t="str">
        <f t="shared" si="1222"/>
        <v/>
      </c>
      <c r="E6564" s="292" t="str">
        <f t="shared" si="1223"/>
        <v/>
      </c>
      <c r="F6564" s="316"/>
      <c r="G6564" s="316"/>
      <c r="H6564" s="317"/>
      <c r="I6564" s="316" t="s">
        <v>445</v>
      </c>
      <c r="J6564" s="318"/>
      <c r="K6564" s="319"/>
      <c r="L6564" s="292" t="s">
        <v>446</v>
      </c>
      <c r="M6564" s="324"/>
      <c r="N6564" s="294" t="str">
        <f t="shared" si="1224"/>
        <v/>
      </c>
      <c r="O6564" s="319"/>
      <c r="P6564" s="296" t="str">
        <f t="shared" si="1225"/>
        <v/>
      </c>
      <c r="Q6564" s="552"/>
      <c r="R6564" s="551"/>
      <c r="S6564" s="291"/>
      <c r="T6564" t="str">
        <f t="shared" si="1226"/>
        <v>-</v>
      </c>
      <c r="U6564" s="560">
        <f t="shared" si="1227"/>
        <v>0</v>
      </c>
      <c r="V6564" s="560">
        <f t="shared" si="1228"/>
        <v>0</v>
      </c>
      <c r="W6564" s="560">
        <f t="shared" si="1229"/>
        <v>0</v>
      </c>
    </row>
    <row r="6565" spans="1:23" ht="21" customHeight="1">
      <c r="A6565" s="316" t="str">
        <f t="shared" si="1220"/>
        <v/>
      </c>
      <c r="B6565" s="316" t="str">
        <f t="shared" si="1221"/>
        <v/>
      </c>
      <c r="C6565" s="316" t="str">
        <f>IF(AND(F6565&lt;&gt;"",G6565&lt;&gt;""),COUNT($C$32:C6564)+1,"")</f>
        <v/>
      </c>
      <c r="D6565" s="292" t="str">
        <f t="shared" si="1222"/>
        <v/>
      </c>
      <c r="E6565" s="292" t="str">
        <f t="shared" si="1223"/>
        <v/>
      </c>
      <c r="F6565" s="316"/>
      <c r="G6565" s="316"/>
      <c r="H6565" s="317"/>
      <c r="I6565" s="316" t="s">
        <v>445</v>
      </c>
      <c r="J6565" s="318"/>
      <c r="K6565" s="319"/>
      <c r="L6565" s="292" t="s">
        <v>446</v>
      </c>
      <c r="M6565" s="324"/>
      <c r="N6565" s="294" t="str">
        <f t="shared" si="1224"/>
        <v/>
      </c>
      <c r="O6565" s="319"/>
      <c r="P6565" s="296" t="str">
        <f t="shared" si="1225"/>
        <v/>
      </c>
      <c r="Q6565" s="552"/>
      <c r="R6565" s="551"/>
      <c r="S6565" s="291"/>
      <c r="T6565" t="str">
        <f t="shared" si="1226"/>
        <v>-</v>
      </c>
      <c r="U6565" s="560">
        <f t="shared" si="1227"/>
        <v>0</v>
      </c>
      <c r="V6565" s="560">
        <f t="shared" si="1228"/>
        <v>0</v>
      </c>
      <c r="W6565" s="560">
        <f t="shared" si="1229"/>
        <v>0</v>
      </c>
    </row>
    <row r="6566" spans="1:23" ht="21" customHeight="1">
      <c r="A6566" s="316" t="str">
        <f t="shared" si="1220"/>
        <v/>
      </c>
      <c r="B6566" s="316" t="str">
        <f t="shared" si="1221"/>
        <v/>
      </c>
      <c r="C6566" s="316" t="str">
        <f>IF(AND(F6566&lt;&gt;"",G6566&lt;&gt;""),COUNT($C$32:C6565)+1,"")</f>
        <v/>
      </c>
      <c r="D6566" s="292" t="str">
        <f t="shared" si="1222"/>
        <v/>
      </c>
      <c r="E6566" s="292" t="str">
        <f t="shared" si="1223"/>
        <v/>
      </c>
      <c r="F6566" s="316"/>
      <c r="G6566" s="316"/>
      <c r="H6566" s="317"/>
      <c r="I6566" s="316" t="s">
        <v>445</v>
      </c>
      <c r="J6566" s="318"/>
      <c r="K6566" s="319"/>
      <c r="L6566" s="292" t="s">
        <v>446</v>
      </c>
      <c r="M6566" s="324"/>
      <c r="N6566" s="294" t="str">
        <f t="shared" si="1224"/>
        <v/>
      </c>
      <c r="O6566" s="319"/>
      <c r="P6566" s="296" t="str">
        <f t="shared" si="1225"/>
        <v/>
      </c>
      <c r="Q6566" s="552"/>
      <c r="R6566" s="551"/>
      <c r="S6566" s="291"/>
      <c r="T6566" t="str">
        <f t="shared" si="1226"/>
        <v>-</v>
      </c>
      <c r="U6566" s="560">
        <f t="shared" si="1227"/>
        <v>0</v>
      </c>
      <c r="V6566" s="560">
        <f t="shared" si="1228"/>
        <v>0</v>
      </c>
      <c r="W6566" s="560">
        <f t="shared" si="1229"/>
        <v>0</v>
      </c>
    </row>
    <row r="6567" spans="1:23" ht="21" customHeight="1">
      <c r="A6567" s="316" t="str">
        <f t="shared" si="1220"/>
        <v/>
      </c>
      <c r="B6567" s="316" t="str">
        <f t="shared" si="1221"/>
        <v/>
      </c>
      <c r="C6567" s="316" t="str">
        <f>IF(AND(F6567&lt;&gt;"",G6567&lt;&gt;""),COUNT($C$32:C6566)+1,"")</f>
        <v/>
      </c>
      <c r="D6567" s="292" t="str">
        <f t="shared" si="1222"/>
        <v/>
      </c>
      <c r="E6567" s="292" t="str">
        <f t="shared" si="1223"/>
        <v/>
      </c>
      <c r="F6567" s="316"/>
      <c r="G6567" s="316"/>
      <c r="H6567" s="317"/>
      <c r="I6567" s="316" t="s">
        <v>445</v>
      </c>
      <c r="J6567" s="318"/>
      <c r="K6567" s="319"/>
      <c r="L6567" s="292" t="s">
        <v>446</v>
      </c>
      <c r="M6567" s="324"/>
      <c r="N6567" s="294" t="str">
        <f t="shared" si="1224"/>
        <v/>
      </c>
      <c r="O6567" s="319"/>
      <c r="P6567" s="296" t="str">
        <f t="shared" si="1225"/>
        <v/>
      </c>
      <c r="Q6567" s="552"/>
      <c r="R6567" s="551"/>
      <c r="S6567" s="291"/>
      <c r="T6567" t="str">
        <f t="shared" si="1226"/>
        <v>-</v>
      </c>
      <c r="U6567" s="560">
        <f t="shared" si="1227"/>
        <v>0</v>
      </c>
      <c r="V6567" s="560">
        <f t="shared" si="1228"/>
        <v>0</v>
      </c>
      <c r="W6567" s="560">
        <f t="shared" si="1229"/>
        <v>0</v>
      </c>
    </row>
    <row r="6568" spans="1:23" ht="21" customHeight="1">
      <c r="A6568" s="316" t="str">
        <f t="shared" si="1220"/>
        <v/>
      </c>
      <c r="B6568" s="316" t="str">
        <f t="shared" si="1221"/>
        <v/>
      </c>
      <c r="C6568" s="316" t="str">
        <f>IF(AND(F6568&lt;&gt;"",G6568&lt;&gt;""),COUNT($C$32:C6567)+1,"")</f>
        <v/>
      </c>
      <c r="D6568" s="292" t="str">
        <f t="shared" si="1222"/>
        <v/>
      </c>
      <c r="E6568" s="292" t="str">
        <f t="shared" si="1223"/>
        <v/>
      </c>
      <c r="F6568" s="316"/>
      <c r="G6568" s="316"/>
      <c r="H6568" s="317"/>
      <c r="I6568" s="316" t="s">
        <v>445</v>
      </c>
      <c r="J6568" s="318"/>
      <c r="K6568" s="319"/>
      <c r="L6568" s="292" t="s">
        <v>446</v>
      </c>
      <c r="M6568" s="324"/>
      <c r="N6568" s="294" t="str">
        <f t="shared" si="1224"/>
        <v/>
      </c>
      <c r="O6568" s="319"/>
      <c r="P6568" s="296" t="str">
        <f t="shared" si="1225"/>
        <v/>
      </c>
      <c r="Q6568" s="552"/>
      <c r="R6568" s="551"/>
      <c r="S6568" s="291"/>
      <c r="T6568" t="str">
        <f t="shared" si="1226"/>
        <v>-</v>
      </c>
      <c r="U6568" s="560">
        <f t="shared" si="1227"/>
        <v>0</v>
      </c>
      <c r="V6568" s="560">
        <f t="shared" si="1228"/>
        <v>0</v>
      </c>
      <c r="W6568" s="560">
        <f t="shared" si="1229"/>
        <v>0</v>
      </c>
    </row>
    <row r="6569" spans="1:23" ht="21" customHeight="1">
      <c r="A6569" s="316" t="str">
        <f t="shared" si="1220"/>
        <v/>
      </c>
      <c r="B6569" s="316" t="str">
        <f t="shared" si="1221"/>
        <v/>
      </c>
      <c r="C6569" s="316" t="str">
        <f>IF(AND(F6569&lt;&gt;"",G6569&lt;&gt;""),COUNT($C$32:C6568)+1,"")</f>
        <v/>
      </c>
      <c r="D6569" s="292" t="str">
        <f t="shared" si="1222"/>
        <v/>
      </c>
      <c r="E6569" s="292" t="str">
        <f t="shared" si="1223"/>
        <v/>
      </c>
      <c r="F6569" s="316"/>
      <c r="G6569" s="316"/>
      <c r="H6569" s="317"/>
      <c r="I6569" s="316" t="s">
        <v>445</v>
      </c>
      <c r="J6569" s="318"/>
      <c r="K6569" s="319"/>
      <c r="L6569" s="292" t="s">
        <v>446</v>
      </c>
      <c r="M6569" s="324"/>
      <c r="N6569" s="294" t="str">
        <f t="shared" si="1224"/>
        <v/>
      </c>
      <c r="O6569" s="319"/>
      <c r="P6569" s="296" t="str">
        <f t="shared" si="1225"/>
        <v/>
      </c>
      <c r="Q6569" s="552"/>
      <c r="R6569" s="551"/>
      <c r="S6569" s="291"/>
      <c r="T6569" t="str">
        <f t="shared" si="1226"/>
        <v>-</v>
      </c>
      <c r="U6569" s="560">
        <f t="shared" si="1227"/>
        <v>0</v>
      </c>
      <c r="V6569" s="560">
        <f t="shared" si="1228"/>
        <v>0</v>
      </c>
      <c r="W6569" s="560">
        <f t="shared" si="1229"/>
        <v>0</v>
      </c>
    </row>
    <row r="6570" spans="1:23" ht="21" customHeight="1">
      <c r="A6570" s="316" t="str">
        <f t="shared" si="1220"/>
        <v/>
      </c>
      <c r="B6570" s="316" t="str">
        <f t="shared" si="1221"/>
        <v/>
      </c>
      <c r="C6570" s="316" t="str">
        <f>IF(AND(F6570&lt;&gt;"",G6570&lt;&gt;""),COUNT($C$32:C6569)+1,"")</f>
        <v/>
      </c>
      <c r="D6570" s="292" t="str">
        <f t="shared" si="1222"/>
        <v/>
      </c>
      <c r="E6570" s="292" t="str">
        <f t="shared" si="1223"/>
        <v/>
      </c>
      <c r="F6570" s="316"/>
      <c r="G6570" s="316"/>
      <c r="H6570" s="317"/>
      <c r="I6570" s="316" t="s">
        <v>445</v>
      </c>
      <c r="J6570" s="318"/>
      <c r="K6570" s="319"/>
      <c r="L6570" s="292" t="s">
        <v>446</v>
      </c>
      <c r="M6570" s="324"/>
      <c r="N6570" s="294" t="str">
        <f t="shared" si="1224"/>
        <v/>
      </c>
      <c r="O6570" s="319"/>
      <c r="P6570" s="296" t="str">
        <f t="shared" si="1225"/>
        <v/>
      </c>
      <c r="Q6570" s="552"/>
      <c r="R6570" s="551"/>
      <c r="S6570" s="291"/>
      <c r="T6570" t="str">
        <f t="shared" si="1226"/>
        <v>-</v>
      </c>
      <c r="U6570" s="560">
        <f t="shared" si="1227"/>
        <v>0</v>
      </c>
      <c r="V6570" s="560">
        <f t="shared" si="1228"/>
        <v>0</v>
      </c>
      <c r="W6570" s="560">
        <f t="shared" si="1229"/>
        <v>0</v>
      </c>
    </row>
    <row r="6571" spans="1:23" ht="21" customHeight="1">
      <c r="A6571" s="316" t="str">
        <f t="shared" si="1220"/>
        <v/>
      </c>
      <c r="B6571" s="316" t="str">
        <f t="shared" si="1221"/>
        <v/>
      </c>
      <c r="C6571" s="316" t="str">
        <f>IF(AND(F6571&lt;&gt;"",G6571&lt;&gt;""),COUNT($C$32:C6570)+1,"")</f>
        <v/>
      </c>
      <c r="D6571" s="292" t="str">
        <f t="shared" si="1222"/>
        <v/>
      </c>
      <c r="E6571" s="292" t="str">
        <f t="shared" si="1223"/>
        <v/>
      </c>
      <c r="F6571" s="316"/>
      <c r="G6571" s="316"/>
      <c r="H6571" s="317"/>
      <c r="I6571" s="316" t="s">
        <v>445</v>
      </c>
      <c r="J6571" s="318"/>
      <c r="K6571" s="319"/>
      <c r="L6571" s="292" t="s">
        <v>446</v>
      </c>
      <c r="M6571" s="324"/>
      <c r="N6571" s="294" t="str">
        <f t="shared" si="1224"/>
        <v/>
      </c>
      <c r="O6571" s="319"/>
      <c r="P6571" s="296" t="str">
        <f t="shared" si="1225"/>
        <v/>
      </c>
      <c r="Q6571" s="552"/>
      <c r="R6571" s="551"/>
      <c r="S6571" s="291"/>
      <c r="T6571" t="str">
        <f t="shared" si="1226"/>
        <v>-</v>
      </c>
      <c r="U6571" s="560">
        <f t="shared" si="1227"/>
        <v>0</v>
      </c>
      <c r="V6571" s="560">
        <f t="shared" si="1228"/>
        <v>0</v>
      </c>
      <c r="W6571" s="560">
        <f t="shared" si="1229"/>
        <v>0</v>
      </c>
    </row>
    <row r="6572" spans="1:23" ht="21" customHeight="1">
      <c r="A6572" s="316" t="str">
        <f t="shared" si="1220"/>
        <v/>
      </c>
      <c r="B6572" s="316" t="str">
        <f t="shared" si="1221"/>
        <v/>
      </c>
      <c r="C6572" s="316" t="str">
        <f>IF(AND(F6572&lt;&gt;"",G6572&lt;&gt;""),COUNT($C$32:C6571)+1,"")</f>
        <v/>
      </c>
      <c r="D6572" s="292" t="str">
        <f t="shared" si="1222"/>
        <v/>
      </c>
      <c r="E6572" s="292" t="str">
        <f t="shared" si="1223"/>
        <v/>
      </c>
      <c r="F6572" s="316"/>
      <c r="G6572" s="316"/>
      <c r="H6572" s="317"/>
      <c r="I6572" s="316" t="s">
        <v>445</v>
      </c>
      <c r="J6572" s="318"/>
      <c r="K6572" s="319"/>
      <c r="L6572" s="292" t="s">
        <v>446</v>
      </c>
      <c r="M6572" s="324"/>
      <c r="N6572" s="294" t="str">
        <f t="shared" si="1224"/>
        <v/>
      </c>
      <c r="O6572" s="319"/>
      <c r="P6572" s="296" t="str">
        <f t="shared" si="1225"/>
        <v/>
      </c>
      <c r="Q6572" s="552"/>
      <c r="R6572" s="551"/>
      <c r="S6572" s="291"/>
      <c r="T6572" t="str">
        <f t="shared" si="1226"/>
        <v>-</v>
      </c>
      <c r="U6572" s="560">
        <f t="shared" si="1227"/>
        <v>0</v>
      </c>
      <c r="V6572" s="560">
        <f t="shared" si="1228"/>
        <v>0</v>
      </c>
      <c r="W6572" s="560">
        <f t="shared" si="1229"/>
        <v>0</v>
      </c>
    </row>
    <row r="6573" spans="1:23" ht="21" customHeight="1">
      <c r="A6573" s="316" t="str">
        <f t="shared" si="1220"/>
        <v/>
      </c>
      <c r="B6573" s="316" t="str">
        <f t="shared" si="1221"/>
        <v/>
      </c>
      <c r="C6573" s="316" t="str">
        <f>IF(AND(F6573&lt;&gt;"",G6573&lt;&gt;""),COUNT($C$32:C6572)+1,"")</f>
        <v/>
      </c>
      <c r="D6573" s="292" t="str">
        <f t="shared" si="1222"/>
        <v/>
      </c>
      <c r="E6573" s="292" t="str">
        <f t="shared" si="1223"/>
        <v/>
      </c>
      <c r="F6573" s="316"/>
      <c r="G6573" s="316"/>
      <c r="H6573" s="317"/>
      <c r="I6573" s="316" t="s">
        <v>445</v>
      </c>
      <c r="J6573" s="318"/>
      <c r="K6573" s="319"/>
      <c r="L6573" s="292" t="s">
        <v>446</v>
      </c>
      <c r="M6573" s="324"/>
      <c r="N6573" s="294" t="str">
        <f t="shared" si="1224"/>
        <v/>
      </c>
      <c r="O6573" s="319"/>
      <c r="P6573" s="296" t="str">
        <f t="shared" si="1225"/>
        <v/>
      </c>
      <c r="Q6573" s="552"/>
      <c r="R6573" s="551"/>
      <c r="S6573" s="291"/>
      <c r="T6573" t="str">
        <f t="shared" si="1226"/>
        <v>-</v>
      </c>
      <c r="U6573" s="560">
        <f t="shared" si="1227"/>
        <v>0</v>
      </c>
      <c r="V6573" s="560">
        <f t="shared" si="1228"/>
        <v>0</v>
      </c>
      <c r="W6573" s="560">
        <f t="shared" si="1229"/>
        <v>0</v>
      </c>
    </row>
    <row r="6574" spans="1:23" ht="21" customHeight="1">
      <c r="A6574" s="316" t="str">
        <f t="shared" si="1220"/>
        <v/>
      </c>
      <c r="B6574" s="316" t="str">
        <f t="shared" si="1221"/>
        <v/>
      </c>
      <c r="C6574" s="316" t="str">
        <f>IF(AND(F6574&lt;&gt;"",G6574&lt;&gt;""),COUNT($C$32:C6573)+1,"")</f>
        <v/>
      </c>
      <c r="D6574" s="292" t="str">
        <f t="shared" si="1222"/>
        <v/>
      </c>
      <c r="E6574" s="292" t="str">
        <f t="shared" si="1223"/>
        <v/>
      </c>
      <c r="F6574" s="316"/>
      <c r="G6574" s="316"/>
      <c r="H6574" s="317"/>
      <c r="I6574" s="316" t="s">
        <v>445</v>
      </c>
      <c r="J6574" s="318"/>
      <c r="K6574" s="319"/>
      <c r="L6574" s="292" t="s">
        <v>446</v>
      </c>
      <c r="M6574" s="324"/>
      <c r="N6574" s="294" t="str">
        <f t="shared" si="1224"/>
        <v/>
      </c>
      <c r="O6574" s="319"/>
      <c r="P6574" s="296" t="str">
        <f t="shared" si="1225"/>
        <v/>
      </c>
      <c r="Q6574" s="552"/>
      <c r="R6574" s="551"/>
      <c r="S6574" s="291"/>
      <c r="T6574" t="str">
        <f t="shared" si="1226"/>
        <v>-</v>
      </c>
      <c r="U6574" s="560">
        <f t="shared" si="1227"/>
        <v>0</v>
      </c>
      <c r="V6574" s="560">
        <f t="shared" si="1228"/>
        <v>0</v>
      </c>
      <c r="W6574" s="560">
        <f t="shared" si="1229"/>
        <v>0</v>
      </c>
    </row>
    <row r="6575" spans="1:23" ht="21" customHeight="1">
      <c r="A6575" s="316" t="str">
        <f t="shared" si="1220"/>
        <v/>
      </c>
      <c r="B6575" s="316" t="str">
        <f t="shared" si="1221"/>
        <v/>
      </c>
      <c r="C6575" s="316" t="str">
        <f>IF(AND(F6575&lt;&gt;"",G6575&lt;&gt;""),COUNT($C$32:C6574)+1,"")</f>
        <v/>
      </c>
      <c r="D6575" s="292" t="str">
        <f t="shared" si="1222"/>
        <v/>
      </c>
      <c r="E6575" s="292" t="str">
        <f t="shared" si="1223"/>
        <v/>
      </c>
      <c r="F6575" s="316"/>
      <c r="G6575" s="316"/>
      <c r="H6575" s="317"/>
      <c r="I6575" s="316" t="s">
        <v>445</v>
      </c>
      <c r="J6575" s="318"/>
      <c r="K6575" s="319"/>
      <c r="L6575" s="292" t="s">
        <v>446</v>
      </c>
      <c r="M6575" s="324"/>
      <c r="N6575" s="294" t="str">
        <f t="shared" si="1224"/>
        <v/>
      </c>
      <c r="O6575" s="319"/>
      <c r="P6575" s="296" t="str">
        <f t="shared" si="1225"/>
        <v/>
      </c>
      <c r="Q6575" s="552"/>
      <c r="R6575" s="551"/>
      <c r="S6575" s="291"/>
      <c r="T6575" t="str">
        <f t="shared" si="1226"/>
        <v>-</v>
      </c>
      <c r="U6575" s="560">
        <f t="shared" si="1227"/>
        <v>0</v>
      </c>
      <c r="V6575" s="560">
        <f t="shared" si="1228"/>
        <v>0</v>
      </c>
      <c r="W6575" s="560">
        <f t="shared" si="1229"/>
        <v>0</v>
      </c>
    </row>
    <row r="6576" spans="1:23" ht="21" customHeight="1">
      <c r="A6576" s="316" t="str">
        <f t="shared" si="1220"/>
        <v/>
      </c>
      <c r="B6576" s="316" t="str">
        <f t="shared" si="1221"/>
        <v/>
      </c>
      <c r="C6576" s="316" t="str">
        <f>IF(AND(F6576&lt;&gt;"",G6576&lt;&gt;""),COUNT($C$32:C6575)+1,"")</f>
        <v/>
      </c>
      <c r="D6576" s="292" t="str">
        <f t="shared" si="1222"/>
        <v/>
      </c>
      <c r="E6576" s="292" t="str">
        <f t="shared" si="1223"/>
        <v/>
      </c>
      <c r="F6576" s="316"/>
      <c r="G6576" s="316"/>
      <c r="H6576" s="317"/>
      <c r="I6576" s="316" t="s">
        <v>445</v>
      </c>
      <c r="J6576" s="318"/>
      <c r="K6576" s="319"/>
      <c r="L6576" s="292" t="s">
        <v>446</v>
      </c>
      <c r="M6576" s="324"/>
      <c r="N6576" s="294" t="str">
        <f t="shared" si="1224"/>
        <v/>
      </c>
      <c r="O6576" s="319"/>
      <c r="P6576" s="296" t="str">
        <f t="shared" si="1225"/>
        <v/>
      </c>
      <c r="Q6576" s="552"/>
      <c r="R6576" s="551"/>
      <c r="S6576" s="291"/>
      <c r="T6576" t="str">
        <f t="shared" si="1226"/>
        <v>-</v>
      </c>
      <c r="U6576" s="560">
        <f t="shared" si="1227"/>
        <v>0</v>
      </c>
      <c r="V6576" s="560">
        <f t="shared" si="1228"/>
        <v>0</v>
      </c>
      <c r="W6576" s="560">
        <f t="shared" si="1229"/>
        <v>0</v>
      </c>
    </row>
    <row r="6577" spans="1:23" ht="21" customHeight="1">
      <c r="A6577" s="316" t="str">
        <f t="shared" si="1220"/>
        <v/>
      </c>
      <c r="B6577" s="316" t="str">
        <f t="shared" si="1221"/>
        <v/>
      </c>
      <c r="C6577" s="316" t="str">
        <f>IF(AND(F6577&lt;&gt;"",G6577&lt;&gt;""),COUNT($C$32:C6576)+1,"")</f>
        <v/>
      </c>
      <c r="D6577" s="292" t="str">
        <f t="shared" si="1222"/>
        <v/>
      </c>
      <c r="E6577" s="292" t="str">
        <f t="shared" si="1223"/>
        <v/>
      </c>
      <c r="F6577" s="316"/>
      <c r="G6577" s="316"/>
      <c r="H6577" s="317"/>
      <c r="I6577" s="316" t="s">
        <v>445</v>
      </c>
      <c r="J6577" s="318"/>
      <c r="K6577" s="319"/>
      <c r="L6577" s="292" t="s">
        <v>446</v>
      </c>
      <c r="M6577" s="324"/>
      <c r="N6577" s="294" t="str">
        <f t="shared" si="1224"/>
        <v/>
      </c>
      <c r="O6577" s="319"/>
      <c r="P6577" s="296" t="str">
        <f t="shared" si="1225"/>
        <v/>
      </c>
      <c r="Q6577" s="552"/>
      <c r="R6577" s="551"/>
      <c r="S6577" s="291"/>
      <c r="T6577" t="str">
        <f t="shared" si="1226"/>
        <v>-</v>
      </c>
      <c r="U6577" s="560">
        <f t="shared" si="1227"/>
        <v>0</v>
      </c>
      <c r="V6577" s="560">
        <f t="shared" si="1228"/>
        <v>0</v>
      </c>
      <c r="W6577" s="560">
        <f t="shared" si="1229"/>
        <v>0</v>
      </c>
    </row>
    <row r="6578" spans="1:23" ht="21" customHeight="1">
      <c r="A6578" s="316" t="str">
        <f t="shared" si="1220"/>
        <v/>
      </c>
      <c r="B6578" s="316" t="str">
        <f t="shared" si="1221"/>
        <v/>
      </c>
      <c r="C6578" s="316" t="str">
        <f>IF(AND(F6578&lt;&gt;"",G6578&lt;&gt;""),COUNT($C$32:C6577)+1,"")</f>
        <v/>
      </c>
      <c r="D6578" s="292" t="str">
        <f t="shared" si="1222"/>
        <v/>
      </c>
      <c r="E6578" s="292" t="str">
        <f t="shared" si="1223"/>
        <v/>
      </c>
      <c r="F6578" s="316"/>
      <c r="G6578" s="316"/>
      <c r="H6578" s="317"/>
      <c r="I6578" s="316" t="s">
        <v>445</v>
      </c>
      <c r="J6578" s="318"/>
      <c r="K6578" s="319"/>
      <c r="L6578" s="292" t="s">
        <v>446</v>
      </c>
      <c r="M6578" s="324"/>
      <c r="N6578" s="294" t="str">
        <f t="shared" si="1224"/>
        <v/>
      </c>
      <c r="O6578" s="319"/>
      <c r="P6578" s="296" t="str">
        <f t="shared" si="1225"/>
        <v/>
      </c>
      <c r="Q6578" s="552"/>
      <c r="R6578" s="551"/>
      <c r="S6578" s="291"/>
      <c r="T6578" t="str">
        <f t="shared" si="1226"/>
        <v>-</v>
      </c>
      <c r="U6578" s="560">
        <f t="shared" si="1227"/>
        <v>0</v>
      </c>
      <c r="V6578" s="560">
        <f t="shared" si="1228"/>
        <v>0</v>
      </c>
      <c r="W6578" s="560">
        <f t="shared" si="1229"/>
        <v>0</v>
      </c>
    </row>
    <row r="6579" spans="1:23" ht="21" customHeight="1">
      <c r="A6579" s="316" t="str">
        <f t="shared" si="1220"/>
        <v/>
      </c>
      <c r="B6579" s="316" t="str">
        <f t="shared" si="1221"/>
        <v/>
      </c>
      <c r="C6579" s="316" t="str">
        <f>IF(AND(F6579&lt;&gt;"",G6579&lt;&gt;""),COUNT($C$32:C6578)+1,"")</f>
        <v/>
      </c>
      <c r="D6579" s="292" t="str">
        <f t="shared" si="1222"/>
        <v/>
      </c>
      <c r="E6579" s="292" t="str">
        <f t="shared" si="1223"/>
        <v/>
      </c>
      <c r="F6579" s="316"/>
      <c r="G6579" s="316"/>
      <c r="H6579" s="317"/>
      <c r="I6579" s="316" t="s">
        <v>445</v>
      </c>
      <c r="J6579" s="318"/>
      <c r="K6579" s="319"/>
      <c r="L6579" s="292" t="s">
        <v>446</v>
      </c>
      <c r="M6579" s="324"/>
      <c r="N6579" s="294" t="str">
        <f t="shared" si="1224"/>
        <v/>
      </c>
      <c r="O6579" s="319"/>
      <c r="P6579" s="296" t="str">
        <f t="shared" si="1225"/>
        <v/>
      </c>
      <c r="Q6579" s="552"/>
      <c r="R6579" s="551"/>
      <c r="S6579" s="291"/>
      <c r="T6579" t="str">
        <f t="shared" si="1226"/>
        <v>-</v>
      </c>
      <c r="U6579" s="560">
        <f t="shared" si="1227"/>
        <v>0</v>
      </c>
      <c r="V6579" s="560">
        <f t="shared" si="1228"/>
        <v>0</v>
      </c>
      <c r="W6579" s="560">
        <f t="shared" si="1229"/>
        <v>0</v>
      </c>
    </row>
    <row r="6580" spans="1:23" ht="21" customHeight="1">
      <c r="A6580" s="316" t="str">
        <f t="shared" si="1220"/>
        <v/>
      </c>
      <c r="B6580" s="316" t="str">
        <f t="shared" si="1221"/>
        <v/>
      </c>
      <c r="C6580" s="316" t="str">
        <f>IF(AND(F6580&lt;&gt;"",G6580&lt;&gt;""),COUNT($C$32:C6579)+1,"")</f>
        <v/>
      </c>
      <c r="D6580" s="292" t="str">
        <f t="shared" si="1222"/>
        <v/>
      </c>
      <c r="E6580" s="292" t="str">
        <f t="shared" si="1223"/>
        <v/>
      </c>
      <c r="F6580" s="316"/>
      <c r="G6580" s="316"/>
      <c r="H6580" s="317"/>
      <c r="I6580" s="316" t="s">
        <v>445</v>
      </c>
      <c r="J6580" s="318"/>
      <c r="K6580" s="319"/>
      <c r="L6580" s="292" t="s">
        <v>446</v>
      </c>
      <c r="M6580" s="324"/>
      <c r="N6580" s="294" t="str">
        <f t="shared" si="1224"/>
        <v/>
      </c>
      <c r="O6580" s="319"/>
      <c r="P6580" s="296" t="str">
        <f t="shared" si="1225"/>
        <v/>
      </c>
      <c r="Q6580" s="552"/>
      <c r="R6580" s="551"/>
      <c r="S6580" s="291"/>
      <c r="T6580" t="str">
        <f t="shared" si="1226"/>
        <v>-</v>
      </c>
      <c r="U6580" s="560">
        <f t="shared" si="1227"/>
        <v>0</v>
      </c>
      <c r="V6580" s="560">
        <f t="shared" si="1228"/>
        <v>0</v>
      </c>
      <c r="W6580" s="560">
        <f t="shared" si="1229"/>
        <v>0</v>
      </c>
    </row>
    <row r="6581" spans="1:23" ht="21" customHeight="1">
      <c r="A6581" s="316" t="str">
        <f t="shared" si="1220"/>
        <v/>
      </c>
      <c r="B6581" s="316" t="str">
        <f t="shared" si="1221"/>
        <v/>
      </c>
      <c r="C6581" s="316" t="str">
        <f>IF(AND(F6581&lt;&gt;"",G6581&lt;&gt;""),COUNT($C$32:C6580)+1,"")</f>
        <v/>
      </c>
      <c r="D6581" s="292" t="str">
        <f t="shared" si="1222"/>
        <v/>
      </c>
      <c r="E6581" s="292" t="str">
        <f t="shared" si="1223"/>
        <v/>
      </c>
      <c r="F6581" s="316"/>
      <c r="G6581" s="316"/>
      <c r="H6581" s="317"/>
      <c r="I6581" s="316" t="s">
        <v>445</v>
      </c>
      <c r="J6581" s="318"/>
      <c r="K6581" s="319"/>
      <c r="L6581" s="292" t="s">
        <v>446</v>
      </c>
      <c r="M6581" s="324"/>
      <c r="N6581" s="294" t="str">
        <f t="shared" si="1224"/>
        <v/>
      </c>
      <c r="O6581" s="319"/>
      <c r="P6581" s="296" t="str">
        <f t="shared" si="1225"/>
        <v/>
      </c>
      <c r="Q6581" s="552"/>
      <c r="R6581" s="551"/>
      <c r="S6581" s="291"/>
      <c r="T6581" t="str">
        <f t="shared" si="1226"/>
        <v>-</v>
      </c>
      <c r="U6581" s="560">
        <f t="shared" si="1227"/>
        <v>0</v>
      </c>
      <c r="V6581" s="560">
        <f t="shared" si="1228"/>
        <v>0</v>
      </c>
      <c r="W6581" s="560">
        <f t="shared" si="1229"/>
        <v>0</v>
      </c>
    </row>
    <row r="6582" spans="1:23" ht="21" customHeight="1">
      <c r="A6582" s="316" t="str">
        <f t="shared" si="1220"/>
        <v/>
      </c>
      <c r="B6582" s="316" t="str">
        <f t="shared" si="1221"/>
        <v/>
      </c>
      <c r="C6582" s="316" t="str">
        <f>IF(AND(F6582&lt;&gt;"",G6582&lt;&gt;""),COUNT($C$32:C6581)+1,"")</f>
        <v/>
      </c>
      <c r="D6582" s="292" t="str">
        <f t="shared" si="1222"/>
        <v/>
      </c>
      <c r="E6582" s="292" t="str">
        <f t="shared" si="1223"/>
        <v/>
      </c>
      <c r="F6582" s="316"/>
      <c r="G6582" s="316"/>
      <c r="H6582" s="317"/>
      <c r="I6582" s="316" t="s">
        <v>445</v>
      </c>
      <c r="J6582" s="318"/>
      <c r="K6582" s="319"/>
      <c r="L6582" s="292" t="s">
        <v>446</v>
      </c>
      <c r="M6582" s="324"/>
      <c r="N6582" s="294" t="str">
        <f t="shared" si="1224"/>
        <v/>
      </c>
      <c r="O6582" s="319"/>
      <c r="P6582" s="296" t="str">
        <f t="shared" si="1225"/>
        <v/>
      </c>
      <c r="Q6582" s="552"/>
      <c r="R6582" s="551"/>
      <c r="S6582" s="291"/>
      <c r="T6582" t="str">
        <f t="shared" si="1226"/>
        <v>-</v>
      </c>
      <c r="U6582" s="560">
        <f t="shared" si="1227"/>
        <v>0</v>
      </c>
      <c r="V6582" s="560">
        <f t="shared" si="1228"/>
        <v>0</v>
      </c>
      <c r="W6582" s="560">
        <f t="shared" si="1229"/>
        <v>0</v>
      </c>
    </row>
    <row r="6583" spans="1:23" ht="21" customHeight="1">
      <c r="A6583" s="316" t="str">
        <f t="shared" ref="A6583:A6606" si="1230">IF(AND(F6583&lt;&gt;"",G6583&lt;&gt;""),LEFT(E6583,5),"")</f>
        <v/>
      </c>
      <c r="B6583" s="316" t="str">
        <f t="shared" ref="B6583:B6606" si="1231">IF(AND(F6583&lt;&gt;"",G6583&lt;&gt;""),LEFT(G6583,2),"")</f>
        <v/>
      </c>
      <c r="C6583" s="316" t="str">
        <f>IF(AND(F6583&lt;&gt;"",G6583&lt;&gt;""),COUNT($C$32:C6582)+1,"")</f>
        <v/>
      </c>
      <c r="D6583" s="292" t="str">
        <f t="shared" ref="D6583:D6606" si="1232">IF(C6583&lt;&gt;"","LN"&amp;TEXT(C6583,"0000"),"")</f>
        <v/>
      </c>
      <c r="E6583" s="292" t="str">
        <f t="shared" ref="E6583:E6606" si="1233">IF(AND(F6583&lt;&gt;"",G6583&lt;&gt;""),LEFT(F6583,7),"")</f>
        <v/>
      </c>
      <c r="F6583" s="316"/>
      <c r="G6583" s="316"/>
      <c r="H6583" s="317"/>
      <c r="I6583" s="316" t="s">
        <v>445</v>
      </c>
      <c r="J6583" s="318"/>
      <c r="K6583" s="319"/>
      <c r="L6583" s="292" t="s">
        <v>446</v>
      </c>
      <c r="M6583" s="324"/>
      <c r="N6583" s="294" t="str">
        <f t="shared" ref="N6583:N6606" si="1234">IF(AND(F6583&lt;&gt;"",G6583&lt;&gt;""),K6583*M6583,"")</f>
        <v/>
      </c>
      <c r="O6583" s="319"/>
      <c r="P6583" s="296" t="str">
        <f t="shared" ref="P6583:P6606" si="1235">IF(AND(F6583&lt;&gt;"",G6583&lt;&gt;""),N6583*O6583,"")</f>
        <v/>
      </c>
      <c r="Q6583" s="552"/>
      <c r="R6583" s="551"/>
      <c r="S6583" s="291"/>
      <c r="T6583" t="str">
        <f t="shared" ref="T6583:T6606" si="1236">IF(AND(F6583&lt;&gt;"",G6583&lt;&gt;""),"ok","-")</f>
        <v>-</v>
      </c>
      <c r="U6583" s="560">
        <f t="shared" ref="U6583:U6606" si="1237">MOD(K6583,1)</f>
        <v>0</v>
      </c>
      <c r="V6583" s="560">
        <f t="shared" ref="V6583:V6606" si="1238">MOD(M6583,1)</f>
        <v>0</v>
      </c>
      <c r="W6583" s="560">
        <f t="shared" ref="W6583:W6606" si="1239">MOD(O6583,1)</f>
        <v>0</v>
      </c>
    </row>
    <row r="6584" spans="1:23" ht="21" customHeight="1">
      <c r="A6584" s="316" t="str">
        <f t="shared" si="1230"/>
        <v/>
      </c>
      <c r="B6584" s="316" t="str">
        <f t="shared" si="1231"/>
        <v/>
      </c>
      <c r="C6584" s="316" t="str">
        <f>IF(AND(F6584&lt;&gt;"",G6584&lt;&gt;""),COUNT($C$32:C6583)+1,"")</f>
        <v/>
      </c>
      <c r="D6584" s="292" t="str">
        <f t="shared" si="1232"/>
        <v/>
      </c>
      <c r="E6584" s="292" t="str">
        <f t="shared" si="1233"/>
        <v/>
      </c>
      <c r="F6584" s="316"/>
      <c r="G6584" s="316"/>
      <c r="H6584" s="317"/>
      <c r="I6584" s="316" t="s">
        <v>445</v>
      </c>
      <c r="J6584" s="318"/>
      <c r="K6584" s="319"/>
      <c r="L6584" s="292" t="s">
        <v>446</v>
      </c>
      <c r="M6584" s="324"/>
      <c r="N6584" s="294" t="str">
        <f t="shared" si="1234"/>
        <v/>
      </c>
      <c r="O6584" s="319"/>
      <c r="P6584" s="296" t="str">
        <f t="shared" si="1235"/>
        <v/>
      </c>
      <c r="Q6584" s="552"/>
      <c r="R6584" s="551"/>
      <c r="S6584" s="291"/>
      <c r="T6584" t="str">
        <f t="shared" si="1236"/>
        <v>-</v>
      </c>
      <c r="U6584" s="560">
        <f t="shared" si="1237"/>
        <v>0</v>
      </c>
      <c r="V6584" s="560">
        <f t="shared" si="1238"/>
        <v>0</v>
      </c>
      <c r="W6584" s="560">
        <f t="shared" si="1239"/>
        <v>0</v>
      </c>
    </row>
    <row r="6585" spans="1:23" ht="21" customHeight="1">
      <c r="A6585" s="316" t="str">
        <f t="shared" si="1230"/>
        <v/>
      </c>
      <c r="B6585" s="316" t="str">
        <f t="shared" si="1231"/>
        <v/>
      </c>
      <c r="C6585" s="316" t="str">
        <f>IF(AND(F6585&lt;&gt;"",G6585&lt;&gt;""),COUNT($C$32:C6584)+1,"")</f>
        <v/>
      </c>
      <c r="D6585" s="292" t="str">
        <f t="shared" si="1232"/>
        <v/>
      </c>
      <c r="E6585" s="292" t="str">
        <f t="shared" si="1233"/>
        <v/>
      </c>
      <c r="F6585" s="316"/>
      <c r="G6585" s="316"/>
      <c r="H6585" s="317"/>
      <c r="I6585" s="316" t="s">
        <v>445</v>
      </c>
      <c r="J6585" s="318"/>
      <c r="K6585" s="319"/>
      <c r="L6585" s="292" t="s">
        <v>446</v>
      </c>
      <c r="M6585" s="324"/>
      <c r="N6585" s="294" t="str">
        <f t="shared" si="1234"/>
        <v/>
      </c>
      <c r="O6585" s="319"/>
      <c r="P6585" s="296" t="str">
        <f t="shared" si="1235"/>
        <v/>
      </c>
      <c r="Q6585" s="552"/>
      <c r="R6585" s="551"/>
      <c r="S6585" s="291"/>
      <c r="T6585" t="str">
        <f t="shared" si="1236"/>
        <v>-</v>
      </c>
      <c r="U6585" s="560">
        <f t="shared" si="1237"/>
        <v>0</v>
      </c>
      <c r="V6585" s="560">
        <f t="shared" si="1238"/>
        <v>0</v>
      </c>
      <c r="W6585" s="560">
        <f t="shared" si="1239"/>
        <v>0</v>
      </c>
    </row>
    <row r="6586" spans="1:23" ht="21" customHeight="1">
      <c r="A6586" s="316" t="str">
        <f t="shared" si="1230"/>
        <v/>
      </c>
      <c r="B6586" s="316" t="str">
        <f t="shared" si="1231"/>
        <v/>
      </c>
      <c r="C6586" s="316" t="str">
        <f>IF(AND(F6586&lt;&gt;"",G6586&lt;&gt;""),COUNT($C$32:C6585)+1,"")</f>
        <v/>
      </c>
      <c r="D6586" s="292" t="str">
        <f t="shared" si="1232"/>
        <v/>
      </c>
      <c r="E6586" s="292" t="str">
        <f t="shared" si="1233"/>
        <v/>
      </c>
      <c r="F6586" s="316"/>
      <c r="G6586" s="316"/>
      <c r="H6586" s="317"/>
      <c r="I6586" s="316" t="s">
        <v>445</v>
      </c>
      <c r="J6586" s="318"/>
      <c r="K6586" s="319"/>
      <c r="L6586" s="292" t="s">
        <v>446</v>
      </c>
      <c r="M6586" s="324"/>
      <c r="N6586" s="294" t="str">
        <f t="shared" si="1234"/>
        <v/>
      </c>
      <c r="O6586" s="319"/>
      <c r="P6586" s="296" t="str">
        <f t="shared" si="1235"/>
        <v/>
      </c>
      <c r="Q6586" s="552"/>
      <c r="R6586" s="551"/>
      <c r="S6586" s="291"/>
      <c r="T6586" t="str">
        <f t="shared" si="1236"/>
        <v>-</v>
      </c>
      <c r="U6586" s="560">
        <f t="shared" si="1237"/>
        <v>0</v>
      </c>
      <c r="V6586" s="560">
        <f t="shared" si="1238"/>
        <v>0</v>
      </c>
      <c r="W6586" s="560">
        <f t="shared" si="1239"/>
        <v>0</v>
      </c>
    </row>
    <row r="6587" spans="1:23" ht="21" customHeight="1">
      <c r="A6587" s="316" t="str">
        <f t="shared" si="1230"/>
        <v/>
      </c>
      <c r="B6587" s="316" t="str">
        <f t="shared" si="1231"/>
        <v/>
      </c>
      <c r="C6587" s="316" t="str">
        <f>IF(AND(F6587&lt;&gt;"",G6587&lt;&gt;""),COUNT($C$32:C6586)+1,"")</f>
        <v/>
      </c>
      <c r="D6587" s="292" t="str">
        <f t="shared" si="1232"/>
        <v/>
      </c>
      <c r="E6587" s="292" t="str">
        <f t="shared" si="1233"/>
        <v/>
      </c>
      <c r="F6587" s="316"/>
      <c r="G6587" s="316"/>
      <c r="H6587" s="317"/>
      <c r="I6587" s="316" t="s">
        <v>445</v>
      </c>
      <c r="J6587" s="318"/>
      <c r="K6587" s="319"/>
      <c r="L6587" s="292" t="s">
        <v>446</v>
      </c>
      <c r="M6587" s="324"/>
      <c r="N6587" s="294" t="str">
        <f t="shared" si="1234"/>
        <v/>
      </c>
      <c r="O6587" s="319"/>
      <c r="P6587" s="296" t="str">
        <f t="shared" si="1235"/>
        <v/>
      </c>
      <c r="Q6587" s="552"/>
      <c r="R6587" s="551"/>
      <c r="S6587" s="291"/>
      <c r="T6587" t="str">
        <f t="shared" si="1236"/>
        <v>-</v>
      </c>
      <c r="U6587" s="560">
        <f t="shared" si="1237"/>
        <v>0</v>
      </c>
      <c r="V6587" s="560">
        <f t="shared" si="1238"/>
        <v>0</v>
      </c>
      <c r="W6587" s="560">
        <f t="shared" si="1239"/>
        <v>0</v>
      </c>
    </row>
    <row r="6588" spans="1:23" ht="21" customHeight="1">
      <c r="A6588" s="316" t="str">
        <f t="shared" si="1230"/>
        <v/>
      </c>
      <c r="B6588" s="316" t="str">
        <f t="shared" si="1231"/>
        <v/>
      </c>
      <c r="C6588" s="316" t="str">
        <f>IF(AND(F6588&lt;&gt;"",G6588&lt;&gt;""),COUNT($C$32:C6587)+1,"")</f>
        <v/>
      </c>
      <c r="D6588" s="292" t="str">
        <f t="shared" si="1232"/>
        <v/>
      </c>
      <c r="E6588" s="292" t="str">
        <f t="shared" si="1233"/>
        <v/>
      </c>
      <c r="F6588" s="316"/>
      <c r="G6588" s="316"/>
      <c r="H6588" s="317"/>
      <c r="I6588" s="316" t="s">
        <v>445</v>
      </c>
      <c r="J6588" s="318"/>
      <c r="K6588" s="319"/>
      <c r="L6588" s="292" t="s">
        <v>446</v>
      </c>
      <c r="M6588" s="324"/>
      <c r="N6588" s="294" t="str">
        <f t="shared" si="1234"/>
        <v/>
      </c>
      <c r="O6588" s="319"/>
      <c r="P6588" s="296" t="str">
        <f t="shared" si="1235"/>
        <v/>
      </c>
      <c r="Q6588" s="552"/>
      <c r="R6588" s="551"/>
      <c r="S6588" s="291"/>
      <c r="T6588" t="str">
        <f t="shared" si="1236"/>
        <v>-</v>
      </c>
      <c r="U6588" s="560">
        <f t="shared" si="1237"/>
        <v>0</v>
      </c>
      <c r="V6588" s="560">
        <f t="shared" si="1238"/>
        <v>0</v>
      </c>
      <c r="W6588" s="560">
        <f t="shared" si="1239"/>
        <v>0</v>
      </c>
    </row>
    <row r="6589" spans="1:23" ht="21" customHeight="1">
      <c r="A6589" s="316" t="str">
        <f t="shared" si="1230"/>
        <v/>
      </c>
      <c r="B6589" s="316" t="str">
        <f t="shared" si="1231"/>
        <v/>
      </c>
      <c r="C6589" s="316" t="str">
        <f>IF(AND(F6589&lt;&gt;"",G6589&lt;&gt;""),COUNT($C$32:C6588)+1,"")</f>
        <v/>
      </c>
      <c r="D6589" s="292" t="str">
        <f t="shared" si="1232"/>
        <v/>
      </c>
      <c r="E6589" s="292" t="str">
        <f t="shared" si="1233"/>
        <v/>
      </c>
      <c r="F6589" s="316"/>
      <c r="G6589" s="316"/>
      <c r="H6589" s="317"/>
      <c r="I6589" s="316" t="s">
        <v>445</v>
      </c>
      <c r="J6589" s="318"/>
      <c r="K6589" s="319"/>
      <c r="L6589" s="292" t="s">
        <v>446</v>
      </c>
      <c r="M6589" s="324"/>
      <c r="N6589" s="294" t="str">
        <f t="shared" si="1234"/>
        <v/>
      </c>
      <c r="O6589" s="319"/>
      <c r="P6589" s="296" t="str">
        <f t="shared" si="1235"/>
        <v/>
      </c>
      <c r="Q6589" s="552"/>
      <c r="R6589" s="551"/>
      <c r="S6589" s="291"/>
      <c r="T6589" t="str">
        <f t="shared" si="1236"/>
        <v>-</v>
      </c>
      <c r="U6589" s="560">
        <f t="shared" si="1237"/>
        <v>0</v>
      </c>
      <c r="V6589" s="560">
        <f t="shared" si="1238"/>
        <v>0</v>
      </c>
      <c r="W6589" s="560">
        <f t="shared" si="1239"/>
        <v>0</v>
      </c>
    </row>
    <row r="6590" spans="1:23" ht="21" customHeight="1">
      <c r="A6590" s="316" t="str">
        <f t="shared" si="1230"/>
        <v/>
      </c>
      <c r="B6590" s="316" t="str">
        <f t="shared" si="1231"/>
        <v/>
      </c>
      <c r="C6590" s="316" t="str">
        <f>IF(AND(F6590&lt;&gt;"",G6590&lt;&gt;""),COUNT($C$32:C6589)+1,"")</f>
        <v/>
      </c>
      <c r="D6590" s="292" t="str">
        <f t="shared" si="1232"/>
        <v/>
      </c>
      <c r="E6590" s="292" t="str">
        <f t="shared" si="1233"/>
        <v/>
      </c>
      <c r="F6590" s="316"/>
      <c r="G6590" s="316"/>
      <c r="H6590" s="317"/>
      <c r="I6590" s="316" t="s">
        <v>445</v>
      </c>
      <c r="J6590" s="318"/>
      <c r="K6590" s="319"/>
      <c r="L6590" s="292" t="s">
        <v>446</v>
      </c>
      <c r="M6590" s="324"/>
      <c r="N6590" s="294" t="str">
        <f t="shared" si="1234"/>
        <v/>
      </c>
      <c r="O6590" s="319"/>
      <c r="P6590" s="296" t="str">
        <f t="shared" si="1235"/>
        <v/>
      </c>
      <c r="Q6590" s="552"/>
      <c r="R6590" s="551"/>
      <c r="S6590" s="291"/>
      <c r="T6590" t="str">
        <f t="shared" si="1236"/>
        <v>-</v>
      </c>
      <c r="U6590" s="560">
        <f t="shared" si="1237"/>
        <v>0</v>
      </c>
      <c r="V6590" s="560">
        <f t="shared" si="1238"/>
        <v>0</v>
      </c>
      <c r="W6590" s="560">
        <f t="shared" si="1239"/>
        <v>0</v>
      </c>
    </row>
    <row r="6591" spans="1:23" ht="21" customHeight="1">
      <c r="A6591" s="316" t="str">
        <f t="shared" si="1230"/>
        <v/>
      </c>
      <c r="B6591" s="316" t="str">
        <f t="shared" si="1231"/>
        <v/>
      </c>
      <c r="C6591" s="316" t="str">
        <f>IF(AND(F6591&lt;&gt;"",G6591&lt;&gt;""),COUNT($C$32:C6590)+1,"")</f>
        <v/>
      </c>
      <c r="D6591" s="292" t="str">
        <f t="shared" si="1232"/>
        <v/>
      </c>
      <c r="E6591" s="292" t="str">
        <f t="shared" si="1233"/>
        <v/>
      </c>
      <c r="F6591" s="316"/>
      <c r="G6591" s="316"/>
      <c r="H6591" s="317"/>
      <c r="I6591" s="316" t="s">
        <v>445</v>
      </c>
      <c r="J6591" s="318"/>
      <c r="K6591" s="319"/>
      <c r="L6591" s="292" t="s">
        <v>446</v>
      </c>
      <c r="M6591" s="324"/>
      <c r="N6591" s="294" t="str">
        <f t="shared" si="1234"/>
        <v/>
      </c>
      <c r="O6591" s="319"/>
      <c r="P6591" s="296" t="str">
        <f t="shared" si="1235"/>
        <v/>
      </c>
      <c r="Q6591" s="552"/>
      <c r="R6591" s="551"/>
      <c r="S6591" s="291"/>
      <c r="T6591" t="str">
        <f t="shared" si="1236"/>
        <v>-</v>
      </c>
      <c r="U6591" s="560">
        <f t="shared" si="1237"/>
        <v>0</v>
      </c>
      <c r="V6591" s="560">
        <f t="shared" si="1238"/>
        <v>0</v>
      </c>
      <c r="W6591" s="560">
        <f t="shared" si="1239"/>
        <v>0</v>
      </c>
    </row>
    <row r="6592" spans="1:23" ht="21" customHeight="1">
      <c r="A6592" s="316" t="str">
        <f t="shared" si="1230"/>
        <v/>
      </c>
      <c r="B6592" s="316" t="str">
        <f t="shared" si="1231"/>
        <v/>
      </c>
      <c r="C6592" s="316" t="str">
        <f>IF(AND(F6592&lt;&gt;"",G6592&lt;&gt;""),COUNT($C$32:C6591)+1,"")</f>
        <v/>
      </c>
      <c r="D6592" s="292" t="str">
        <f t="shared" si="1232"/>
        <v/>
      </c>
      <c r="E6592" s="292" t="str">
        <f t="shared" si="1233"/>
        <v/>
      </c>
      <c r="F6592" s="316"/>
      <c r="G6592" s="316"/>
      <c r="H6592" s="317"/>
      <c r="I6592" s="316" t="s">
        <v>445</v>
      </c>
      <c r="J6592" s="318"/>
      <c r="K6592" s="319"/>
      <c r="L6592" s="292" t="s">
        <v>446</v>
      </c>
      <c r="M6592" s="324"/>
      <c r="N6592" s="294" t="str">
        <f t="shared" si="1234"/>
        <v/>
      </c>
      <c r="O6592" s="319"/>
      <c r="P6592" s="296" t="str">
        <f t="shared" si="1235"/>
        <v/>
      </c>
      <c r="Q6592" s="552"/>
      <c r="R6592" s="551"/>
      <c r="S6592" s="291"/>
      <c r="T6592" t="str">
        <f t="shared" si="1236"/>
        <v>-</v>
      </c>
      <c r="U6592" s="560">
        <f t="shared" si="1237"/>
        <v>0</v>
      </c>
      <c r="V6592" s="560">
        <f t="shared" si="1238"/>
        <v>0</v>
      </c>
      <c r="W6592" s="560">
        <f t="shared" si="1239"/>
        <v>0</v>
      </c>
    </row>
    <row r="6593" spans="1:23" ht="21" customHeight="1">
      <c r="A6593" s="316" t="str">
        <f t="shared" si="1230"/>
        <v/>
      </c>
      <c r="B6593" s="316" t="str">
        <f t="shared" si="1231"/>
        <v/>
      </c>
      <c r="C6593" s="316" t="str">
        <f>IF(AND(F6593&lt;&gt;"",G6593&lt;&gt;""),COUNT($C$32:C6592)+1,"")</f>
        <v/>
      </c>
      <c r="D6593" s="292" t="str">
        <f t="shared" si="1232"/>
        <v/>
      </c>
      <c r="E6593" s="292" t="str">
        <f t="shared" si="1233"/>
        <v/>
      </c>
      <c r="F6593" s="316"/>
      <c r="G6593" s="316"/>
      <c r="H6593" s="317"/>
      <c r="I6593" s="316" t="s">
        <v>445</v>
      </c>
      <c r="J6593" s="318"/>
      <c r="K6593" s="319"/>
      <c r="L6593" s="292" t="s">
        <v>446</v>
      </c>
      <c r="M6593" s="324"/>
      <c r="N6593" s="294" t="str">
        <f t="shared" si="1234"/>
        <v/>
      </c>
      <c r="O6593" s="319"/>
      <c r="P6593" s="296" t="str">
        <f t="shared" si="1235"/>
        <v/>
      </c>
      <c r="Q6593" s="552"/>
      <c r="R6593" s="551"/>
      <c r="S6593" s="291"/>
      <c r="T6593" t="str">
        <f t="shared" si="1236"/>
        <v>-</v>
      </c>
      <c r="U6593" s="560">
        <f t="shared" si="1237"/>
        <v>0</v>
      </c>
      <c r="V6593" s="560">
        <f t="shared" si="1238"/>
        <v>0</v>
      </c>
      <c r="W6593" s="560">
        <f t="shared" si="1239"/>
        <v>0</v>
      </c>
    </row>
    <row r="6594" spans="1:23" ht="21" customHeight="1">
      <c r="A6594" s="316" t="str">
        <f t="shared" si="1230"/>
        <v/>
      </c>
      <c r="B6594" s="316" t="str">
        <f t="shared" si="1231"/>
        <v/>
      </c>
      <c r="C6594" s="316" t="str">
        <f>IF(AND(F6594&lt;&gt;"",G6594&lt;&gt;""),COUNT($C$32:C6593)+1,"")</f>
        <v/>
      </c>
      <c r="D6594" s="292" t="str">
        <f t="shared" si="1232"/>
        <v/>
      </c>
      <c r="E6594" s="292" t="str">
        <f t="shared" si="1233"/>
        <v/>
      </c>
      <c r="F6594" s="316"/>
      <c r="G6594" s="316"/>
      <c r="H6594" s="317"/>
      <c r="I6594" s="316" t="s">
        <v>445</v>
      </c>
      <c r="J6594" s="318"/>
      <c r="K6594" s="319"/>
      <c r="L6594" s="292" t="s">
        <v>446</v>
      </c>
      <c r="M6594" s="324"/>
      <c r="N6594" s="294" t="str">
        <f t="shared" si="1234"/>
        <v/>
      </c>
      <c r="O6594" s="319"/>
      <c r="P6594" s="296" t="str">
        <f t="shared" si="1235"/>
        <v/>
      </c>
      <c r="Q6594" s="552"/>
      <c r="R6594" s="551"/>
      <c r="S6594" s="291"/>
      <c r="T6594" t="str">
        <f t="shared" si="1236"/>
        <v>-</v>
      </c>
      <c r="U6594" s="560">
        <f t="shared" si="1237"/>
        <v>0</v>
      </c>
      <c r="V6594" s="560">
        <f t="shared" si="1238"/>
        <v>0</v>
      </c>
      <c r="W6594" s="560">
        <f t="shared" si="1239"/>
        <v>0</v>
      </c>
    </row>
    <row r="6595" spans="1:23" ht="21" customHeight="1">
      <c r="A6595" s="316" t="str">
        <f t="shared" si="1230"/>
        <v/>
      </c>
      <c r="B6595" s="316" t="str">
        <f t="shared" si="1231"/>
        <v/>
      </c>
      <c r="C6595" s="316" t="str">
        <f>IF(AND(F6595&lt;&gt;"",G6595&lt;&gt;""),COUNT($C$32:C6594)+1,"")</f>
        <v/>
      </c>
      <c r="D6595" s="292" t="str">
        <f t="shared" si="1232"/>
        <v/>
      </c>
      <c r="E6595" s="292" t="str">
        <f t="shared" si="1233"/>
        <v/>
      </c>
      <c r="F6595" s="316"/>
      <c r="G6595" s="316"/>
      <c r="H6595" s="317"/>
      <c r="I6595" s="316" t="s">
        <v>445</v>
      </c>
      <c r="J6595" s="318"/>
      <c r="K6595" s="319"/>
      <c r="L6595" s="292" t="s">
        <v>446</v>
      </c>
      <c r="M6595" s="324"/>
      <c r="N6595" s="294" t="str">
        <f t="shared" si="1234"/>
        <v/>
      </c>
      <c r="O6595" s="319"/>
      <c r="P6595" s="296" t="str">
        <f t="shared" si="1235"/>
        <v/>
      </c>
      <c r="Q6595" s="552"/>
      <c r="R6595" s="551"/>
      <c r="S6595" s="291"/>
      <c r="T6595" t="str">
        <f t="shared" si="1236"/>
        <v>-</v>
      </c>
      <c r="U6595" s="560">
        <f t="shared" si="1237"/>
        <v>0</v>
      </c>
      <c r="V6595" s="560">
        <f t="shared" si="1238"/>
        <v>0</v>
      </c>
      <c r="W6595" s="560">
        <f t="shared" si="1239"/>
        <v>0</v>
      </c>
    </row>
    <row r="6596" spans="1:23" ht="21" customHeight="1">
      <c r="A6596" s="316" t="str">
        <f t="shared" si="1230"/>
        <v/>
      </c>
      <c r="B6596" s="316" t="str">
        <f t="shared" si="1231"/>
        <v/>
      </c>
      <c r="C6596" s="316" t="str">
        <f>IF(AND(F6596&lt;&gt;"",G6596&lt;&gt;""),COUNT($C$32:C6595)+1,"")</f>
        <v/>
      </c>
      <c r="D6596" s="292" t="str">
        <f t="shared" si="1232"/>
        <v/>
      </c>
      <c r="E6596" s="292" t="str">
        <f t="shared" si="1233"/>
        <v/>
      </c>
      <c r="F6596" s="316"/>
      <c r="G6596" s="316"/>
      <c r="H6596" s="317"/>
      <c r="I6596" s="316" t="s">
        <v>445</v>
      </c>
      <c r="J6596" s="318"/>
      <c r="K6596" s="319"/>
      <c r="L6596" s="292" t="s">
        <v>446</v>
      </c>
      <c r="M6596" s="324"/>
      <c r="N6596" s="294" t="str">
        <f t="shared" si="1234"/>
        <v/>
      </c>
      <c r="O6596" s="319"/>
      <c r="P6596" s="296" t="str">
        <f t="shared" si="1235"/>
        <v/>
      </c>
      <c r="Q6596" s="552"/>
      <c r="R6596" s="551"/>
      <c r="S6596" s="291"/>
      <c r="T6596" t="str">
        <f t="shared" si="1236"/>
        <v>-</v>
      </c>
      <c r="U6596" s="560">
        <f t="shared" si="1237"/>
        <v>0</v>
      </c>
      <c r="V6596" s="560">
        <f t="shared" si="1238"/>
        <v>0</v>
      </c>
      <c r="W6596" s="560">
        <f t="shared" si="1239"/>
        <v>0</v>
      </c>
    </row>
    <row r="6597" spans="1:23" ht="21" customHeight="1">
      <c r="A6597" s="316" t="str">
        <f t="shared" si="1230"/>
        <v/>
      </c>
      <c r="B6597" s="316" t="str">
        <f t="shared" si="1231"/>
        <v/>
      </c>
      <c r="C6597" s="316" t="str">
        <f>IF(AND(F6597&lt;&gt;"",G6597&lt;&gt;""),COUNT($C$32:C6596)+1,"")</f>
        <v/>
      </c>
      <c r="D6597" s="292" t="str">
        <f t="shared" si="1232"/>
        <v/>
      </c>
      <c r="E6597" s="292" t="str">
        <f t="shared" si="1233"/>
        <v/>
      </c>
      <c r="F6597" s="316"/>
      <c r="G6597" s="316"/>
      <c r="H6597" s="317"/>
      <c r="I6597" s="316" t="s">
        <v>445</v>
      </c>
      <c r="J6597" s="318"/>
      <c r="K6597" s="319"/>
      <c r="L6597" s="292" t="s">
        <v>446</v>
      </c>
      <c r="M6597" s="324"/>
      <c r="N6597" s="294" t="str">
        <f t="shared" si="1234"/>
        <v/>
      </c>
      <c r="O6597" s="319"/>
      <c r="P6597" s="296" t="str">
        <f t="shared" si="1235"/>
        <v/>
      </c>
      <c r="Q6597" s="552"/>
      <c r="R6597" s="551"/>
      <c r="S6597" s="291"/>
      <c r="T6597" t="str">
        <f t="shared" si="1236"/>
        <v>-</v>
      </c>
      <c r="U6597" s="560">
        <f t="shared" si="1237"/>
        <v>0</v>
      </c>
      <c r="V6597" s="560">
        <f t="shared" si="1238"/>
        <v>0</v>
      </c>
      <c r="W6597" s="560">
        <f t="shared" si="1239"/>
        <v>0</v>
      </c>
    </row>
    <row r="6598" spans="1:23" ht="21" customHeight="1">
      <c r="A6598" s="316" t="str">
        <f t="shared" si="1230"/>
        <v/>
      </c>
      <c r="B6598" s="316" t="str">
        <f t="shared" si="1231"/>
        <v/>
      </c>
      <c r="C6598" s="316" t="str">
        <f>IF(AND(F6598&lt;&gt;"",G6598&lt;&gt;""),COUNT($C$32:C6597)+1,"")</f>
        <v/>
      </c>
      <c r="D6598" s="292" t="str">
        <f t="shared" si="1232"/>
        <v/>
      </c>
      <c r="E6598" s="292" t="str">
        <f t="shared" si="1233"/>
        <v/>
      </c>
      <c r="F6598" s="316"/>
      <c r="G6598" s="316"/>
      <c r="H6598" s="317"/>
      <c r="I6598" s="316" t="s">
        <v>445</v>
      </c>
      <c r="J6598" s="318"/>
      <c r="K6598" s="319"/>
      <c r="L6598" s="292" t="s">
        <v>446</v>
      </c>
      <c r="M6598" s="324"/>
      <c r="N6598" s="294" t="str">
        <f t="shared" si="1234"/>
        <v/>
      </c>
      <c r="O6598" s="319"/>
      <c r="P6598" s="296" t="str">
        <f t="shared" si="1235"/>
        <v/>
      </c>
      <c r="Q6598" s="552"/>
      <c r="R6598" s="551"/>
      <c r="S6598" s="291"/>
      <c r="T6598" t="str">
        <f t="shared" si="1236"/>
        <v>-</v>
      </c>
      <c r="U6598" s="560">
        <f t="shared" si="1237"/>
        <v>0</v>
      </c>
      <c r="V6598" s="560">
        <f t="shared" si="1238"/>
        <v>0</v>
      </c>
      <c r="W6598" s="560">
        <f t="shared" si="1239"/>
        <v>0</v>
      </c>
    </row>
    <row r="6599" spans="1:23" ht="21" customHeight="1">
      <c r="A6599" s="316" t="str">
        <f t="shared" si="1230"/>
        <v/>
      </c>
      <c r="B6599" s="316" t="str">
        <f t="shared" si="1231"/>
        <v/>
      </c>
      <c r="C6599" s="316" t="str">
        <f>IF(AND(F6599&lt;&gt;"",G6599&lt;&gt;""),COUNT($C$32:C6598)+1,"")</f>
        <v/>
      </c>
      <c r="D6599" s="292" t="str">
        <f t="shared" si="1232"/>
        <v/>
      </c>
      <c r="E6599" s="292" t="str">
        <f t="shared" si="1233"/>
        <v/>
      </c>
      <c r="F6599" s="316"/>
      <c r="G6599" s="316"/>
      <c r="H6599" s="317"/>
      <c r="I6599" s="316" t="s">
        <v>445</v>
      </c>
      <c r="J6599" s="318"/>
      <c r="K6599" s="319"/>
      <c r="L6599" s="292" t="s">
        <v>446</v>
      </c>
      <c r="M6599" s="324"/>
      <c r="N6599" s="294" t="str">
        <f t="shared" si="1234"/>
        <v/>
      </c>
      <c r="O6599" s="319"/>
      <c r="P6599" s="296" t="str">
        <f t="shared" si="1235"/>
        <v/>
      </c>
      <c r="Q6599" s="552"/>
      <c r="R6599" s="551"/>
      <c r="S6599" s="291"/>
      <c r="T6599" t="str">
        <f t="shared" si="1236"/>
        <v>-</v>
      </c>
      <c r="U6599" s="560">
        <f t="shared" si="1237"/>
        <v>0</v>
      </c>
      <c r="V6599" s="560">
        <f t="shared" si="1238"/>
        <v>0</v>
      </c>
      <c r="W6599" s="560">
        <f t="shared" si="1239"/>
        <v>0</v>
      </c>
    </row>
    <row r="6600" spans="1:23" ht="21" customHeight="1">
      <c r="A6600" s="316" t="str">
        <f t="shared" si="1230"/>
        <v/>
      </c>
      <c r="B6600" s="316" t="str">
        <f t="shared" si="1231"/>
        <v/>
      </c>
      <c r="C6600" s="316" t="str">
        <f>IF(AND(F6600&lt;&gt;"",G6600&lt;&gt;""),COUNT($C$32:C6599)+1,"")</f>
        <v/>
      </c>
      <c r="D6600" s="292" t="str">
        <f t="shared" si="1232"/>
        <v/>
      </c>
      <c r="E6600" s="292" t="str">
        <f t="shared" si="1233"/>
        <v/>
      </c>
      <c r="F6600" s="316"/>
      <c r="G6600" s="316"/>
      <c r="H6600" s="317"/>
      <c r="I6600" s="316" t="s">
        <v>445</v>
      </c>
      <c r="J6600" s="318"/>
      <c r="K6600" s="319"/>
      <c r="L6600" s="292" t="s">
        <v>446</v>
      </c>
      <c r="M6600" s="324"/>
      <c r="N6600" s="294" t="str">
        <f t="shared" si="1234"/>
        <v/>
      </c>
      <c r="O6600" s="319"/>
      <c r="P6600" s="296" t="str">
        <f t="shared" si="1235"/>
        <v/>
      </c>
      <c r="Q6600" s="552"/>
      <c r="R6600" s="551"/>
      <c r="S6600" s="291"/>
      <c r="T6600" t="str">
        <f t="shared" si="1236"/>
        <v>-</v>
      </c>
      <c r="U6600" s="560">
        <f t="shared" si="1237"/>
        <v>0</v>
      </c>
      <c r="V6600" s="560">
        <f t="shared" si="1238"/>
        <v>0</v>
      </c>
      <c r="W6600" s="560">
        <f t="shared" si="1239"/>
        <v>0</v>
      </c>
    </row>
    <row r="6601" spans="1:23" ht="21" customHeight="1">
      <c r="A6601" s="316" t="str">
        <f t="shared" si="1230"/>
        <v/>
      </c>
      <c r="B6601" s="316" t="str">
        <f t="shared" si="1231"/>
        <v/>
      </c>
      <c r="C6601" s="316" t="str">
        <f>IF(AND(F6601&lt;&gt;"",G6601&lt;&gt;""),COUNT($C$32:C6600)+1,"")</f>
        <v/>
      </c>
      <c r="D6601" s="292" t="str">
        <f t="shared" si="1232"/>
        <v/>
      </c>
      <c r="E6601" s="292" t="str">
        <f t="shared" si="1233"/>
        <v/>
      </c>
      <c r="F6601" s="316"/>
      <c r="G6601" s="316"/>
      <c r="H6601" s="317"/>
      <c r="I6601" s="316" t="s">
        <v>445</v>
      </c>
      <c r="J6601" s="318"/>
      <c r="K6601" s="319"/>
      <c r="L6601" s="292" t="s">
        <v>446</v>
      </c>
      <c r="M6601" s="324"/>
      <c r="N6601" s="294" t="str">
        <f t="shared" si="1234"/>
        <v/>
      </c>
      <c r="O6601" s="319"/>
      <c r="P6601" s="296" t="str">
        <f t="shared" si="1235"/>
        <v/>
      </c>
      <c r="Q6601" s="552"/>
      <c r="R6601" s="551"/>
      <c r="S6601" s="291"/>
      <c r="T6601" t="str">
        <f t="shared" si="1236"/>
        <v>-</v>
      </c>
      <c r="U6601" s="560">
        <f t="shared" si="1237"/>
        <v>0</v>
      </c>
      <c r="V6601" s="560">
        <f t="shared" si="1238"/>
        <v>0</v>
      </c>
      <c r="W6601" s="560">
        <f t="shared" si="1239"/>
        <v>0</v>
      </c>
    </row>
    <row r="6602" spans="1:23" ht="21" customHeight="1">
      <c r="A6602" s="316" t="str">
        <f t="shared" si="1230"/>
        <v/>
      </c>
      <c r="B6602" s="316" t="str">
        <f t="shared" si="1231"/>
        <v/>
      </c>
      <c r="C6602" s="316" t="str">
        <f>IF(AND(F6602&lt;&gt;"",G6602&lt;&gt;""),COUNT($C$32:C6601)+1,"")</f>
        <v/>
      </c>
      <c r="D6602" s="292" t="str">
        <f t="shared" si="1232"/>
        <v/>
      </c>
      <c r="E6602" s="292" t="str">
        <f t="shared" si="1233"/>
        <v/>
      </c>
      <c r="F6602" s="316"/>
      <c r="G6602" s="316"/>
      <c r="H6602" s="317"/>
      <c r="I6602" s="316" t="s">
        <v>445</v>
      </c>
      <c r="J6602" s="318"/>
      <c r="K6602" s="319"/>
      <c r="L6602" s="292" t="s">
        <v>446</v>
      </c>
      <c r="M6602" s="324"/>
      <c r="N6602" s="294" t="str">
        <f t="shared" si="1234"/>
        <v/>
      </c>
      <c r="O6602" s="319"/>
      <c r="P6602" s="296" t="str">
        <f t="shared" si="1235"/>
        <v/>
      </c>
      <c r="Q6602" s="552"/>
      <c r="R6602" s="551"/>
      <c r="S6602" s="291"/>
      <c r="T6602" t="str">
        <f t="shared" si="1236"/>
        <v>-</v>
      </c>
      <c r="U6602" s="560">
        <f t="shared" si="1237"/>
        <v>0</v>
      </c>
      <c r="V6602" s="560">
        <f t="shared" si="1238"/>
        <v>0</v>
      </c>
      <c r="W6602" s="560">
        <f t="shared" si="1239"/>
        <v>0</v>
      </c>
    </row>
    <row r="6603" spans="1:23" ht="21" customHeight="1">
      <c r="A6603" s="316" t="str">
        <f t="shared" si="1230"/>
        <v/>
      </c>
      <c r="B6603" s="316" t="str">
        <f t="shared" si="1231"/>
        <v/>
      </c>
      <c r="C6603" s="316" t="str">
        <f>IF(AND(F6603&lt;&gt;"",G6603&lt;&gt;""),COUNT($C$32:C6602)+1,"")</f>
        <v/>
      </c>
      <c r="D6603" s="292" t="str">
        <f t="shared" si="1232"/>
        <v/>
      </c>
      <c r="E6603" s="292" t="str">
        <f t="shared" si="1233"/>
        <v/>
      </c>
      <c r="F6603" s="316"/>
      <c r="G6603" s="316"/>
      <c r="H6603" s="317"/>
      <c r="I6603" s="316" t="s">
        <v>445</v>
      </c>
      <c r="J6603" s="318"/>
      <c r="K6603" s="319"/>
      <c r="L6603" s="292" t="s">
        <v>446</v>
      </c>
      <c r="M6603" s="324"/>
      <c r="N6603" s="294" t="str">
        <f t="shared" si="1234"/>
        <v/>
      </c>
      <c r="O6603" s="319"/>
      <c r="P6603" s="296" t="str">
        <f t="shared" si="1235"/>
        <v/>
      </c>
      <c r="Q6603" s="552"/>
      <c r="R6603" s="551"/>
      <c r="S6603" s="291"/>
      <c r="T6603" t="str">
        <f t="shared" si="1236"/>
        <v>-</v>
      </c>
      <c r="U6603" s="560">
        <f t="shared" si="1237"/>
        <v>0</v>
      </c>
      <c r="V6603" s="560">
        <f t="shared" si="1238"/>
        <v>0</v>
      </c>
      <c r="W6603" s="560">
        <f t="shared" si="1239"/>
        <v>0</v>
      </c>
    </row>
    <row r="6604" spans="1:23" ht="21" customHeight="1">
      <c r="A6604" s="316" t="str">
        <f t="shared" si="1230"/>
        <v/>
      </c>
      <c r="B6604" s="316" t="str">
        <f t="shared" si="1231"/>
        <v/>
      </c>
      <c r="C6604" s="316" t="str">
        <f>IF(AND(F6604&lt;&gt;"",G6604&lt;&gt;""),COUNT($C$32:C6603)+1,"")</f>
        <v/>
      </c>
      <c r="D6604" s="292" t="str">
        <f t="shared" si="1232"/>
        <v/>
      </c>
      <c r="E6604" s="292" t="str">
        <f t="shared" si="1233"/>
        <v/>
      </c>
      <c r="F6604" s="316"/>
      <c r="G6604" s="316"/>
      <c r="H6604" s="317"/>
      <c r="I6604" s="316" t="s">
        <v>445</v>
      </c>
      <c r="J6604" s="318"/>
      <c r="K6604" s="319"/>
      <c r="L6604" s="292" t="s">
        <v>446</v>
      </c>
      <c r="M6604" s="324"/>
      <c r="N6604" s="294" t="str">
        <f t="shared" si="1234"/>
        <v/>
      </c>
      <c r="O6604" s="319"/>
      <c r="P6604" s="296" t="str">
        <f t="shared" si="1235"/>
        <v/>
      </c>
      <c r="Q6604" s="552"/>
      <c r="R6604" s="551"/>
      <c r="S6604" s="291"/>
      <c r="T6604" t="str">
        <f t="shared" si="1236"/>
        <v>-</v>
      </c>
      <c r="U6604" s="560">
        <f t="shared" si="1237"/>
        <v>0</v>
      </c>
      <c r="V6604" s="560">
        <f t="shared" si="1238"/>
        <v>0</v>
      </c>
      <c r="W6604" s="560">
        <f t="shared" si="1239"/>
        <v>0</v>
      </c>
    </row>
    <row r="6605" spans="1:23" ht="21" customHeight="1">
      <c r="A6605" s="316" t="str">
        <f t="shared" si="1230"/>
        <v/>
      </c>
      <c r="B6605" s="316" t="str">
        <f t="shared" si="1231"/>
        <v/>
      </c>
      <c r="C6605" s="316" t="str">
        <f>IF(AND(F6605&lt;&gt;"",G6605&lt;&gt;""),COUNT($C$32:C6604)+1,"")</f>
        <v/>
      </c>
      <c r="D6605" s="292" t="str">
        <f t="shared" si="1232"/>
        <v/>
      </c>
      <c r="E6605" s="292" t="str">
        <f t="shared" si="1233"/>
        <v/>
      </c>
      <c r="F6605" s="316"/>
      <c r="G6605" s="316"/>
      <c r="H6605" s="317"/>
      <c r="I6605" s="316" t="s">
        <v>445</v>
      </c>
      <c r="J6605" s="318"/>
      <c r="K6605" s="319"/>
      <c r="L6605" s="292" t="s">
        <v>446</v>
      </c>
      <c r="M6605" s="324"/>
      <c r="N6605" s="294" t="str">
        <f t="shared" si="1234"/>
        <v/>
      </c>
      <c r="O6605" s="319"/>
      <c r="P6605" s="296" t="str">
        <f t="shared" si="1235"/>
        <v/>
      </c>
      <c r="Q6605" s="552"/>
      <c r="R6605" s="551"/>
      <c r="S6605" s="291"/>
      <c r="T6605" t="str">
        <f t="shared" si="1236"/>
        <v>-</v>
      </c>
      <c r="U6605" s="560">
        <f t="shared" si="1237"/>
        <v>0</v>
      </c>
      <c r="V6605" s="560">
        <f t="shared" si="1238"/>
        <v>0</v>
      </c>
      <c r="W6605" s="560">
        <f t="shared" si="1239"/>
        <v>0</v>
      </c>
    </row>
    <row r="6606" spans="1:23" ht="21" customHeight="1">
      <c r="A6606" s="320" t="str">
        <f t="shared" si="1230"/>
        <v/>
      </c>
      <c r="B6606" s="320" t="str">
        <f t="shared" si="1231"/>
        <v/>
      </c>
      <c r="C6606" s="320" t="str">
        <f>IF(AND(F6606&lt;&gt;"",G6606&lt;&gt;""),COUNT($C$32:C6605)+1,"")</f>
        <v/>
      </c>
      <c r="D6606" s="293" t="str">
        <f t="shared" si="1232"/>
        <v/>
      </c>
      <c r="E6606" s="293" t="str">
        <f t="shared" si="1233"/>
        <v/>
      </c>
      <c r="F6606" s="320"/>
      <c r="G6606" s="320"/>
      <c r="H6606" s="321"/>
      <c r="I6606" s="320" t="s">
        <v>445</v>
      </c>
      <c r="J6606" s="322"/>
      <c r="K6606" s="323"/>
      <c r="L6606" s="293" t="s">
        <v>446</v>
      </c>
      <c r="M6606" s="325"/>
      <c r="N6606" s="295" t="str">
        <f t="shared" si="1234"/>
        <v/>
      </c>
      <c r="O6606" s="323"/>
      <c r="P6606" s="297" t="str">
        <f t="shared" si="1235"/>
        <v/>
      </c>
      <c r="Q6606" s="553"/>
      <c r="R6606" s="554"/>
      <c r="S6606" s="326"/>
      <c r="T6606" t="str">
        <f t="shared" si="1236"/>
        <v>-</v>
      </c>
      <c r="U6606" s="560">
        <f t="shared" si="1237"/>
        <v>0</v>
      </c>
      <c r="V6606" s="560">
        <f t="shared" si="1238"/>
        <v>0</v>
      </c>
      <c r="W6606" s="560">
        <f t="shared" si="1239"/>
        <v>0</v>
      </c>
    </row>
    <row r="6607" spans="1:23" ht="21" customHeight="1"/>
    <row r="6608" spans="1:23" ht="21" customHeight="1"/>
    <row r="6609" ht="21" customHeight="1"/>
    <row r="6610" ht="21" customHeight="1"/>
    <row r="6611" ht="21" customHeight="1"/>
    <row r="6612" ht="21" customHeight="1"/>
    <row r="6613" ht="21" customHeight="1"/>
    <row r="6614" ht="21" customHeight="1"/>
    <row r="6615" ht="21" customHeight="1"/>
    <row r="6616" ht="21" customHeight="1"/>
    <row r="6617" ht="21" customHeight="1"/>
    <row r="6618" ht="21" customHeight="1"/>
    <row r="6619" ht="21" customHeight="1"/>
    <row r="6620" ht="21" customHeight="1"/>
    <row r="6621" ht="21" customHeight="1"/>
    <row r="6622" ht="21" customHeight="1"/>
    <row r="6623" ht="21" customHeight="1"/>
    <row r="6624" ht="21" customHeight="1"/>
    <row r="6625" ht="21" customHeight="1"/>
    <row r="6626" ht="21" customHeight="1"/>
    <row r="6627" ht="21" customHeight="1"/>
    <row r="6628" ht="21" customHeight="1"/>
    <row r="6629" ht="21" customHeight="1"/>
    <row r="6630" ht="21" customHeight="1"/>
    <row r="6631" ht="21" customHeight="1"/>
    <row r="6632" ht="21" customHeight="1"/>
    <row r="6633" ht="21" customHeight="1"/>
    <row r="6634" ht="21" customHeight="1"/>
    <row r="6635" ht="21" customHeight="1"/>
    <row r="6636" ht="21" customHeight="1"/>
    <row r="6637" ht="21" customHeight="1"/>
    <row r="6638" ht="21" customHeight="1"/>
  </sheetData>
  <sheetProtection formatCells="0" formatColumns="0" formatRows="0" insertColumns="0" deleteColumns="0"/>
  <autoFilter ref="A31:W6606" xr:uid="{00000000-0009-0000-0000-000011000000}"/>
  <mergeCells count="16">
    <mergeCell ref="H187:K187"/>
    <mergeCell ref="H146:M146"/>
    <mergeCell ref="H83:N83"/>
    <mergeCell ref="H88:N88"/>
    <mergeCell ref="H93:N93"/>
    <mergeCell ref="H100:J100"/>
    <mergeCell ref="H108:N108"/>
    <mergeCell ref="H155:N155"/>
    <mergeCell ref="H161:O161"/>
    <mergeCell ref="H172:N172"/>
    <mergeCell ref="H173:I173"/>
    <mergeCell ref="H854:N854"/>
    <mergeCell ref="H842:N842"/>
    <mergeCell ref="H188:I188"/>
    <mergeCell ref="H196:N196"/>
    <mergeCell ref="H254:K254"/>
  </mergeCells>
  <phoneticPr fontId="69" type="noConversion"/>
  <conditionalFormatting sqref="U36:W6606">
    <cfRule type="cellIs" dxfId="1" priority="3" operator="lessThan">
      <formula>0</formula>
    </cfRule>
    <cfRule type="cellIs" dxfId="0" priority="4" operator="greaterThan">
      <formula>0</formula>
    </cfRule>
  </conditionalFormatting>
  <dataValidations disablePrompts="1" count="7">
    <dataValidation allowBlank="1" showErrorMessage="1" prompt="ប្រចាំ = Regular_x000a_មិនប្រចាំ = Irregular" sqref="I32:I35 I99 I113:I114" xr:uid="{00000000-0002-0000-1100-000000000000}"/>
    <dataValidation allowBlank="1" showErrorMessage="1" sqref="L32:L35 L99 L113:L114" xr:uid="{00000000-0002-0000-1100-000001000000}"/>
    <dataValidation type="list" allowBlank="1" showInputMessage="1" showErrorMessage="1" sqref="L84:L87 L89:L92 L94:L98 L100:L107 L109:L112 L147:L154 L312:L317 L173:L180 L182:L195 L197:L201 L36:L82 L323:L328 L319:L321 L115:L144 L156:L159 L203:L310 L162:L171 L771:L841 L855:L6606 L843:L853 L330:L769" xr:uid="{00000000-0002-0000-1100-000002000000}">
      <formula1>$X$14</formula1>
    </dataValidation>
    <dataValidation type="list" allowBlank="1" showInputMessage="1" showErrorMessage="1" errorTitle="ខុសប្រចាំ/មិនប្រចាំ" error="ជ្រើសរើសចំណាយប្រចាំ/មិនប្រចាំ" prompt="ប្រចាំ = Regular_x000a_មិនប្រចាំ = Irregular" sqref="I84:I87 I89:I92 I94:I98 I101:I107 I109:I112 I147:I154 I312:I317 I174:I180 I182:I186 I189:I195 I197:I201 I203:I253 I36:I82 I323:I328 I319:I321 I115:I144 I766:I769 I771:I773 I156:I159 I255:I310 I162:I171 I775:I841 I855:I6606 I843:I853 I330:I764" xr:uid="{00000000-0002-0000-1100-000003000000}">
      <formula1>$W$14:$W$15</formula1>
    </dataValidation>
    <dataValidation type="list" allowBlank="1" showInputMessage="1" showErrorMessage="1" sqref="G133:G136 G139:G141 G143" xr:uid="{00000000-0002-0000-1100-000004000000}">
      <formula1>បញ្ជីអនុគណនី</formula1>
    </dataValidation>
    <dataValidation type="list" allowBlank="1" showInputMessage="1" showErrorMessage="1" errorTitle="ខុសលេខខែ" error="ជ្រើសរើសខែ 1-12" prompt="ជ្រើសរើសខែ 1-12" sqref="Q33:Q6606" xr:uid="{00000000-0002-0000-1100-000005000000}">
      <formula1>$Y$14:$Y$25</formula1>
    </dataValidation>
    <dataValidation type="list" allowBlank="1" showInputMessage="1" showErrorMessage="1" errorTitle="ខុសមុខសញ្ញា" error="ជ្រើសរើស ១ ក្នុងចំណោម ៥ មុខសញ្ញា" prompt="៥ មុខសញ្ញា៖ លទ្ធកម្ម,_x000a_រជ្ជទេយ្យបុរប្រទាន,_x000a_នីតិវិធីបើកផ្ដល់សាច់ប្រាក់មុន, បុរេប្រទាន ឬ ផ្សេងៗ " sqref="R33:R6606" xr:uid="{00000000-0002-0000-1100-000006000000}">
      <formula1>$Z$14:$Z$18</formula1>
    </dataValidation>
  </dataValidations>
  <printOptions horizontalCentered="1"/>
  <pageMargins left="0.23622047244094491" right="0.23622047244094491" top="0.23622047244094491" bottom="0.39370078740157483" header="0.15748031496062992" footer="0.15748031496062992"/>
  <pageSetup paperSize="9" scale="67" fitToHeight="0" orientation="landscape" r:id="rId1"/>
  <headerFooter>
    <oddFooter>&amp;C&amp;"Khmer MEF1,Regular"&amp;10ទំព័រ&amp;"Limon S1,Normal"&amp;20 &amp;P&amp;"-,Regular"&amp;11 &amp;"Khmer MEF1,Regular"&amp;10នៃ&amp;"-,Regular"&amp;11 &amp;"Limon S1,Normal"&amp;20&amp;N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7" tint="-0.499984740745262"/>
  </sheetPr>
  <dimension ref="A1:VG453"/>
  <sheetViews>
    <sheetView topLeftCell="A8" zoomScale="90" zoomScaleNormal="90" workbookViewId="0">
      <pane xSplit="4" ySplit="4" topLeftCell="E12" activePane="bottomRight" state="frozen"/>
      <selection activeCell="A8" sqref="A8"/>
      <selection pane="topRight" activeCell="E8" sqref="E8"/>
      <selection pane="bottomLeft" activeCell="A12" sqref="A12"/>
      <selection pane="bottomRight" activeCell="O22" sqref="O22"/>
    </sheetView>
  </sheetViews>
  <sheetFormatPr defaultRowHeight="13"/>
  <cols>
    <col min="1" max="2" width="4.86328125" style="10" bestFit="1" customWidth="1"/>
    <col min="3" max="3" width="6.40625" style="10" customWidth="1"/>
    <col min="4" max="4" width="37.40625" style="10" customWidth="1"/>
    <col min="5" max="5" width="10.54296875" style="170" customWidth="1"/>
    <col min="6" max="7" width="9.40625" style="10" customWidth="1"/>
    <col min="8" max="9" width="9.40625" style="170" customWidth="1"/>
    <col min="10" max="10" width="10.54296875" style="170" customWidth="1"/>
    <col min="11" max="25" width="9.40625" style="10" customWidth="1"/>
    <col min="26" max="26" width="10.54296875" style="170" customWidth="1"/>
    <col min="27" max="41" width="9.40625" style="10" customWidth="1"/>
    <col min="42" max="42" width="10.54296875" style="170" customWidth="1"/>
    <col min="43" max="57" width="9.40625" style="10" customWidth="1"/>
    <col min="58" max="58" width="10.54296875" style="170" customWidth="1"/>
    <col min="59" max="73" width="9.40625" style="10" customWidth="1"/>
    <col min="74" max="74" width="10.54296875" style="170" customWidth="1"/>
    <col min="75" max="99" width="9.40625" style="10" customWidth="1"/>
    <col min="100" max="100" width="9.40625" style="170" customWidth="1"/>
    <col min="101" max="101" width="10.54296875" style="170" customWidth="1"/>
    <col min="102" max="116" width="9.40625" style="10" customWidth="1"/>
    <col min="117" max="117" width="10.54296875" style="170" customWidth="1"/>
    <col min="118" max="132" width="9.40625" style="10" customWidth="1"/>
    <col min="133" max="133" width="10.54296875" style="170" customWidth="1"/>
    <col min="134" max="148" width="9.40625" style="10" customWidth="1"/>
    <col min="149" max="149" width="10.54296875" style="170" customWidth="1"/>
    <col min="150" max="164" width="9.40625" style="10" customWidth="1"/>
    <col min="165" max="165" width="10.54296875" style="170" customWidth="1"/>
    <col min="166" max="180" width="9.40625" style="10" customWidth="1"/>
    <col min="181" max="181" width="10.54296875" style="170" customWidth="1"/>
    <col min="182" max="196" width="9.40625" style="10" customWidth="1"/>
    <col min="197" max="197" width="10.54296875" style="170" customWidth="1"/>
    <col min="198" max="222" width="9.40625" style="10" customWidth="1"/>
    <col min="223" max="224" width="9.40625" style="170" customWidth="1"/>
    <col min="225" max="225" width="10.54296875" style="170" customWidth="1"/>
    <col min="226" max="240" width="9.40625" style="10" customWidth="1"/>
    <col min="241" max="241" width="10.54296875" style="170" customWidth="1"/>
    <col min="242" max="256" width="9.40625" style="10" customWidth="1"/>
    <col min="257" max="257" width="10.54296875" style="170" customWidth="1"/>
    <col min="258" max="272" width="9.40625" style="10" customWidth="1"/>
    <col min="273" max="273" width="10.54296875" style="170" customWidth="1"/>
    <col min="274" max="288" width="9.40625" style="10" customWidth="1"/>
    <col min="289" max="289" width="10.54296875" style="170" customWidth="1"/>
    <col min="290" max="314" width="9.40625" style="10" customWidth="1"/>
    <col min="315" max="315" width="9.40625" style="170" customWidth="1"/>
    <col min="316" max="316" width="10.54296875" style="170" customWidth="1"/>
    <col min="317" max="331" width="9.40625" style="10" customWidth="1"/>
    <col min="332" max="332" width="10.54296875" style="170" customWidth="1"/>
    <col min="333" max="347" width="9.40625" style="10" customWidth="1"/>
    <col min="348" max="348" width="10.54296875" style="170" customWidth="1"/>
    <col min="349" max="363" width="9.40625" style="10" customWidth="1"/>
    <col min="364" max="364" width="10.54296875" style="170" customWidth="1"/>
    <col min="365" max="379" width="9.40625" style="10" customWidth="1"/>
    <col min="380" max="380" width="10.54296875" style="170" customWidth="1"/>
    <col min="381" max="395" width="9.40625" style="10" customWidth="1"/>
    <col min="396" max="396" width="10.54296875" style="170" customWidth="1"/>
    <col min="397" max="411" width="9.40625" style="10" customWidth="1"/>
    <col min="412" max="412" width="10.54296875" style="170" customWidth="1"/>
    <col min="413" max="427" width="9.40625" style="10" customWidth="1"/>
    <col min="428" max="428" width="10.54296875" style="170" customWidth="1"/>
    <col min="429" max="443" width="9.40625" style="10" customWidth="1"/>
    <col min="444" max="444" width="10.54296875" style="170" customWidth="1"/>
    <col min="445" max="459" width="9.40625" style="10" customWidth="1"/>
    <col min="460" max="460" width="10.54296875" style="170" customWidth="1"/>
    <col min="461" max="485" width="9.40625" style="10" customWidth="1"/>
    <col min="486" max="486" width="9.40625" style="170" customWidth="1"/>
    <col min="487" max="487" width="10.54296875" style="170" customWidth="1"/>
    <col min="488" max="502" width="9.40625" style="10" customWidth="1"/>
    <col min="503" max="503" width="10.54296875" style="170" customWidth="1"/>
    <col min="504" max="518" width="9.40625" style="10" customWidth="1"/>
    <col min="519" max="519" width="10.54296875" style="170" customWidth="1"/>
    <col min="520" max="534" width="9.40625" style="10" customWidth="1"/>
    <col min="535" max="535" width="10.54296875" style="170" customWidth="1"/>
    <col min="536" max="550" width="9.40625" style="10" customWidth="1"/>
    <col min="551" max="551" width="10.54296875" style="170" customWidth="1"/>
    <col min="552" max="576" width="9.40625" style="10" customWidth="1"/>
    <col min="577" max="813" width="9.1328125" style="10"/>
    <col min="814" max="816" width="4.86328125" style="10" bestFit="1" customWidth="1"/>
    <col min="817" max="817" width="23" style="10" customWidth="1"/>
    <col min="818" max="819" width="9.40625" style="10" customWidth="1"/>
    <col min="820" max="820" width="11.40625" style="10" customWidth="1"/>
    <col min="821" max="832" width="9.40625" style="10" customWidth="1"/>
    <col min="833" max="1069" width="9.1328125" style="10"/>
    <col min="1070" max="1072" width="4.86328125" style="10" bestFit="1" customWidth="1"/>
    <col min="1073" max="1073" width="23" style="10" customWidth="1"/>
    <col min="1074" max="1075" width="9.40625" style="10" customWidth="1"/>
    <col min="1076" max="1076" width="11.40625" style="10" customWidth="1"/>
    <col min="1077" max="1088" width="9.40625" style="10" customWidth="1"/>
    <col min="1089" max="1325" width="9.1328125" style="10"/>
    <col min="1326" max="1328" width="4.86328125" style="10" bestFit="1" customWidth="1"/>
    <col min="1329" max="1329" width="23" style="10" customWidth="1"/>
    <col min="1330" max="1331" width="9.40625" style="10" customWidth="1"/>
    <col min="1332" max="1332" width="11.40625" style="10" customWidth="1"/>
    <col min="1333" max="1344" width="9.40625" style="10" customWidth="1"/>
    <col min="1345" max="1581" width="9.1328125" style="10"/>
    <col min="1582" max="1584" width="4.86328125" style="10" bestFit="1" customWidth="1"/>
    <col min="1585" max="1585" width="23" style="10" customWidth="1"/>
    <col min="1586" max="1587" width="9.40625" style="10" customWidth="1"/>
    <col min="1588" max="1588" width="11.40625" style="10" customWidth="1"/>
    <col min="1589" max="1600" width="9.40625" style="10" customWidth="1"/>
    <col min="1601" max="1837" width="9.1328125" style="10"/>
    <col min="1838" max="1840" width="4.86328125" style="10" bestFit="1" customWidth="1"/>
    <col min="1841" max="1841" width="23" style="10" customWidth="1"/>
    <col min="1842" max="1843" width="9.40625" style="10" customWidth="1"/>
    <col min="1844" max="1844" width="11.40625" style="10" customWidth="1"/>
    <col min="1845" max="1856" width="9.40625" style="10" customWidth="1"/>
    <col min="1857" max="2093" width="9.1328125" style="10"/>
    <col min="2094" max="2096" width="4.86328125" style="10" bestFit="1" customWidth="1"/>
    <col min="2097" max="2097" width="23" style="10" customWidth="1"/>
    <col min="2098" max="2099" width="9.40625" style="10" customWidth="1"/>
    <col min="2100" max="2100" width="11.40625" style="10" customWidth="1"/>
    <col min="2101" max="2112" width="9.40625" style="10" customWidth="1"/>
    <col min="2113" max="2349" width="9.1328125" style="10"/>
    <col min="2350" max="2352" width="4.86328125" style="10" bestFit="1" customWidth="1"/>
    <col min="2353" max="2353" width="23" style="10" customWidth="1"/>
    <col min="2354" max="2355" width="9.40625" style="10" customWidth="1"/>
    <col min="2356" max="2356" width="11.40625" style="10" customWidth="1"/>
    <col min="2357" max="2368" width="9.40625" style="10" customWidth="1"/>
    <col min="2369" max="2605" width="9.1328125" style="10"/>
    <col min="2606" max="2608" width="4.86328125" style="10" bestFit="1" customWidth="1"/>
    <col min="2609" max="2609" width="23" style="10" customWidth="1"/>
    <col min="2610" max="2611" width="9.40625" style="10" customWidth="1"/>
    <col min="2612" max="2612" width="11.40625" style="10" customWidth="1"/>
    <col min="2613" max="2624" width="9.40625" style="10" customWidth="1"/>
    <col min="2625" max="2861" width="9.1328125" style="10"/>
    <col min="2862" max="2864" width="4.86328125" style="10" bestFit="1" customWidth="1"/>
    <col min="2865" max="2865" width="23" style="10" customWidth="1"/>
    <col min="2866" max="2867" width="9.40625" style="10" customWidth="1"/>
    <col min="2868" max="2868" width="11.40625" style="10" customWidth="1"/>
    <col min="2869" max="2880" width="9.40625" style="10" customWidth="1"/>
    <col min="2881" max="3117" width="9.1328125" style="10"/>
    <col min="3118" max="3120" width="4.86328125" style="10" bestFit="1" customWidth="1"/>
    <col min="3121" max="3121" width="23" style="10" customWidth="1"/>
    <col min="3122" max="3123" width="9.40625" style="10" customWidth="1"/>
    <col min="3124" max="3124" width="11.40625" style="10" customWidth="1"/>
    <col min="3125" max="3136" width="9.40625" style="10" customWidth="1"/>
    <col min="3137" max="3373" width="9.1328125" style="10"/>
    <col min="3374" max="3376" width="4.86328125" style="10" bestFit="1" customWidth="1"/>
    <col min="3377" max="3377" width="23" style="10" customWidth="1"/>
    <col min="3378" max="3379" width="9.40625" style="10" customWidth="1"/>
    <col min="3380" max="3380" width="11.40625" style="10" customWidth="1"/>
    <col min="3381" max="3392" width="9.40625" style="10" customWidth="1"/>
    <col min="3393" max="3629" width="9.1328125" style="10"/>
    <col min="3630" max="3632" width="4.86328125" style="10" bestFit="1" customWidth="1"/>
    <col min="3633" max="3633" width="23" style="10" customWidth="1"/>
    <col min="3634" max="3635" width="9.40625" style="10" customWidth="1"/>
    <col min="3636" max="3636" width="11.40625" style="10" customWidth="1"/>
    <col min="3637" max="3648" width="9.40625" style="10" customWidth="1"/>
    <col min="3649" max="3885" width="9.1328125" style="10"/>
    <col min="3886" max="3888" width="4.86328125" style="10" bestFit="1" customWidth="1"/>
    <col min="3889" max="3889" width="23" style="10" customWidth="1"/>
    <col min="3890" max="3891" width="9.40625" style="10" customWidth="1"/>
    <col min="3892" max="3892" width="11.40625" style="10" customWidth="1"/>
    <col min="3893" max="3904" width="9.40625" style="10" customWidth="1"/>
    <col min="3905" max="4141" width="9.1328125" style="10"/>
    <col min="4142" max="4144" width="4.86328125" style="10" bestFit="1" customWidth="1"/>
    <col min="4145" max="4145" width="23" style="10" customWidth="1"/>
    <col min="4146" max="4147" width="9.40625" style="10" customWidth="1"/>
    <col min="4148" max="4148" width="11.40625" style="10" customWidth="1"/>
    <col min="4149" max="4160" width="9.40625" style="10" customWidth="1"/>
    <col min="4161" max="4397" width="9.1328125" style="10"/>
    <col min="4398" max="4400" width="4.86328125" style="10" bestFit="1" customWidth="1"/>
    <col min="4401" max="4401" width="23" style="10" customWidth="1"/>
    <col min="4402" max="4403" width="9.40625" style="10" customWidth="1"/>
    <col min="4404" max="4404" width="11.40625" style="10" customWidth="1"/>
    <col min="4405" max="4416" width="9.40625" style="10" customWidth="1"/>
    <col min="4417" max="4653" width="9.1328125" style="10"/>
    <col min="4654" max="4656" width="4.86328125" style="10" bestFit="1" customWidth="1"/>
    <col min="4657" max="4657" width="23" style="10" customWidth="1"/>
    <col min="4658" max="4659" width="9.40625" style="10" customWidth="1"/>
    <col min="4660" max="4660" width="11.40625" style="10" customWidth="1"/>
    <col min="4661" max="4672" width="9.40625" style="10" customWidth="1"/>
    <col min="4673" max="4909" width="9.1328125" style="10"/>
    <col min="4910" max="4912" width="4.86328125" style="10" bestFit="1" customWidth="1"/>
    <col min="4913" max="4913" width="23" style="10" customWidth="1"/>
    <col min="4914" max="4915" width="9.40625" style="10" customWidth="1"/>
    <col min="4916" max="4916" width="11.40625" style="10" customWidth="1"/>
    <col min="4917" max="4928" width="9.40625" style="10" customWidth="1"/>
    <col min="4929" max="5165" width="9.1328125" style="10"/>
    <col min="5166" max="5168" width="4.86328125" style="10" bestFit="1" customWidth="1"/>
    <col min="5169" max="5169" width="23" style="10" customWidth="1"/>
    <col min="5170" max="5171" width="9.40625" style="10" customWidth="1"/>
    <col min="5172" max="5172" width="11.40625" style="10" customWidth="1"/>
    <col min="5173" max="5184" width="9.40625" style="10" customWidth="1"/>
    <col min="5185" max="5421" width="9.1328125" style="10"/>
    <col min="5422" max="5424" width="4.86328125" style="10" bestFit="1" customWidth="1"/>
    <col min="5425" max="5425" width="23" style="10" customWidth="1"/>
    <col min="5426" max="5427" width="9.40625" style="10" customWidth="1"/>
    <col min="5428" max="5428" width="11.40625" style="10" customWidth="1"/>
    <col min="5429" max="5440" width="9.40625" style="10" customWidth="1"/>
    <col min="5441" max="5677" width="9.1328125" style="10"/>
    <col min="5678" max="5680" width="4.86328125" style="10" bestFit="1" customWidth="1"/>
    <col min="5681" max="5681" width="23" style="10" customWidth="1"/>
    <col min="5682" max="5683" width="9.40625" style="10" customWidth="1"/>
    <col min="5684" max="5684" width="11.40625" style="10" customWidth="1"/>
    <col min="5685" max="5696" width="9.40625" style="10" customWidth="1"/>
    <col min="5697" max="5933" width="9.1328125" style="10"/>
    <col min="5934" max="5936" width="4.86328125" style="10" bestFit="1" customWidth="1"/>
    <col min="5937" max="5937" width="23" style="10" customWidth="1"/>
    <col min="5938" max="5939" width="9.40625" style="10" customWidth="1"/>
    <col min="5940" max="5940" width="11.40625" style="10" customWidth="1"/>
    <col min="5941" max="5952" width="9.40625" style="10" customWidth="1"/>
    <col min="5953" max="6189" width="9.1328125" style="10"/>
    <col min="6190" max="6192" width="4.86328125" style="10" bestFit="1" customWidth="1"/>
    <col min="6193" max="6193" width="23" style="10" customWidth="1"/>
    <col min="6194" max="6195" width="9.40625" style="10" customWidth="1"/>
    <col min="6196" max="6196" width="11.40625" style="10" customWidth="1"/>
    <col min="6197" max="6208" width="9.40625" style="10" customWidth="1"/>
    <col min="6209" max="6445" width="9.1328125" style="10"/>
    <col min="6446" max="6448" width="4.86328125" style="10" bestFit="1" customWidth="1"/>
    <col min="6449" max="6449" width="23" style="10" customWidth="1"/>
    <col min="6450" max="6451" width="9.40625" style="10" customWidth="1"/>
    <col min="6452" max="6452" width="11.40625" style="10" customWidth="1"/>
    <col min="6453" max="6464" width="9.40625" style="10" customWidth="1"/>
    <col min="6465" max="6701" width="9.1328125" style="10"/>
    <col min="6702" max="6704" width="4.86328125" style="10" bestFit="1" customWidth="1"/>
    <col min="6705" max="6705" width="23" style="10" customWidth="1"/>
    <col min="6706" max="6707" width="9.40625" style="10" customWidth="1"/>
    <col min="6708" max="6708" width="11.40625" style="10" customWidth="1"/>
    <col min="6709" max="6720" width="9.40625" style="10" customWidth="1"/>
    <col min="6721" max="6957" width="9.1328125" style="10"/>
    <col min="6958" max="6960" width="4.86328125" style="10" bestFit="1" customWidth="1"/>
    <col min="6961" max="6961" width="23" style="10" customWidth="1"/>
    <col min="6962" max="6963" width="9.40625" style="10" customWidth="1"/>
    <col min="6964" max="6964" width="11.40625" style="10" customWidth="1"/>
    <col min="6965" max="6976" width="9.40625" style="10" customWidth="1"/>
    <col min="6977" max="7213" width="9.1328125" style="10"/>
    <col min="7214" max="7216" width="4.86328125" style="10" bestFit="1" customWidth="1"/>
    <col min="7217" max="7217" width="23" style="10" customWidth="1"/>
    <col min="7218" max="7219" width="9.40625" style="10" customWidth="1"/>
    <col min="7220" max="7220" width="11.40625" style="10" customWidth="1"/>
    <col min="7221" max="7232" width="9.40625" style="10" customWidth="1"/>
    <col min="7233" max="7469" width="9.1328125" style="10"/>
    <col min="7470" max="7472" width="4.86328125" style="10" bestFit="1" customWidth="1"/>
    <col min="7473" max="7473" width="23" style="10" customWidth="1"/>
    <col min="7474" max="7475" width="9.40625" style="10" customWidth="1"/>
    <col min="7476" max="7476" width="11.40625" style="10" customWidth="1"/>
    <col min="7477" max="7488" width="9.40625" style="10" customWidth="1"/>
    <col min="7489" max="7725" width="9.1328125" style="10"/>
    <col min="7726" max="7728" width="4.86328125" style="10" bestFit="1" customWidth="1"/>
    <col min="7729" max="7729" width="23" style="10" customWidth="1"/>
    <col min="7730" max="7731" width="9.40625" style="10" customWidth="1"/>
    <col min="7732" max="7732" width="11.40625" style="10" customWidth="1"/>
    <col min="7733" max="7744" width="9.40625" style="10" customWidth="1"/>
    <col min="7745" max="7981" width="9.1328125" style="10"/>
    <col min="7982" max="7984" width="4.86328125" style="10" bestFit="1" customWidth="1"/>
    <col min="7985" max="7985" width="23" style="10" customWidth="1"/>
    <col min="7986" max="7987" width="9.40625" style="10" customWidth="1"/>
    <col min="7988" max="7988" width="11.40625" style="10" customWidth="1"/>
    <col min="7989" max="8000" width="9.40625" style="10" customWidth="1"/>
    <col min="8001" max="8237" width="9.1328125" style="10"/>
    <col min="8238" max="8240" width="4.86328125" style="10" bestFit="1" customWidth="1"/>
    <col min="8241" max="8241" width="23" style="10" customWidth="1"/>
    <col min="8242" max="8243" width="9.40625" style="10" customWidth="1"/>
    <col min="8244" max="8244" width="11.40625" style="10" customWidth="1"/>
    <col min="8245" max="8256" width="9.40625" style="10" customWidth="1"/>
    <col min="8257" max="8493" width="9.1328125" style="10"/>
    <col min="8494" max="8496" width="4.86328125" style="10" bestFit="1" customWidth="1"/>
    <col min="8497" max="8497" width="23" style="10" customWidth="1"/>
    <col min="8498" max="8499" width="9.40625" style="10" customWidth="1"/>
    <col min="8500" max="8500" width="11.40625" style="10" customWidth="1"/>
    <col min="8501" max="8512" width="9.40625" style="10" customWidth="1"/>
    <col min="8513" max="8749" width="9.1328125" style="10"/>
    <col min="8750" max="8752" width="4.86328125" style="10" bestFit="1" customWidth="1"/>
    <col min="8753" max="8753" width="23" style="10" customWidth="1"/>
    <col min="8754" max="8755" width="9.40625" style="10" customWidth="1"/>
    <col min="8756" max="8756" width="11.40625" style="10" customWidth="1"/>
    <col min="8757" max="8768" width="9.40625" style="10" customWidth="1"/>
    <col min="8769" max="9005" width="9.1328125" style="10"/>
    <col min="9006" max="9008" width="4.86328125" style="10" bestFit="1" customWidth="1"/>
    <col min="9009" max="9009" width="23" style="10" customWidth="1"/>
    <col min="9010" max="9011" width="9.40625" style="10" customWidth="1"/>
    <col min="9012" max="9012" width="11.40625" style="10" customWidth="1"/>
    <col min="9013" max="9024" width="9.40625" style="10" customWidth="1"/>
    <col min="9025" max="9261" width="9.1328125" style="10"/>
    <col min="9262" max="9264" width="4.86328125" style="10" bestFit="1" customWidth="1"/>
    <col min="9265" max="9265" width="23" style="10" customWidth="1"/>
    <col min="9266" max="9267" width="9.40625" style="10" customWidth="1"/>
    <col min="9268" max="9268" width="11.40625" style="10" customWidth="1"/>
    <col min="9269" max="9280" width="9.40625" style="10" customWidth="1"/>
    <col min="9281" max="9517" width="9.1328125" style="10"/>
    <col min="9518" max="9520" width="4.86328125" style="10" bestFit="1" customWidth="1"/>
    <col min="9521" max="9521" width="23" style="10" customWidth="1"/>
    <col min="9522" max="9523" width="9.40625" style="10" customWidth="1"/>
    <col min="9524" max="9524" width="11.40625" style="10" customWidth="1"/>
    <col min="9525" max="9536" width="9.40625" style="10" customWidth="1"/>
    <col min="9537" max="9773" width="9.1328125" style="10"/>
    <col min="9774" max="9776" width="4.86328125" style="10" bestFit="1" customWidth="1"/>
    <col min="9777" max="9777" width="23" style="10" customWidth="1"/>
    <col min="9778" max="9779" width="9.40625" style="10" customWidth="1"/>
    <col min="9780" max="9780" width="11.40625" style="10" customWidth="1"/>
    <col min="9781" max="9792" width="9.40625" style="10" customWidth="1"/>
    <col min="9793" max="10029" width="9.1328125" style="10"/>
    <col min="10030" max="10032" width="4.86328125" style="10" bestFit="1" customWidth="1"/>
    <col min="10033" max="10033" width="23" style="10" customWidth="1"/>
    <col min="10034" max="10035" width="9.40625" style="10" customWidth="1"/>
    <col min="10036" max="10036" width="11.40625" style="10" customWidth="1"/>
    <col min="10037" max="10048" width="9.40625" style="10" customWidth="1"/>
    <col min="10049" max="10285" width="9.1328125" style="10"/>
    <col min="10286" max="10288" width="4.86328125" style="10" bestFit="1" customWidth="1"/>
    <col min="10289" max="10289" width="23" style="10" customWidth="1"/>
    <col min="10290" max="10291" width="9.40625" style="10" customWidth="1"/>
    <col min="10292" max="10292" width="11.40625" style="10" customWidth="1"/>
    <col min="10293" max="10304" width="9.40625" style="10" customWidth="1"/>
    <col min="10305" max="10541" width="9.1328125" style="10"/>
    <col min="10542" max="10544" width="4.86328125" style="10" bestFit="1" customWidth="1"/>
    <col min="10545" max="10545" width="23" style="10" customWidth="1"/>
    <col min="10546" max="10547" width="9.40625" style="10" customWidth="1"/>
    <col min="10548" max="10548" width="11.40625" style="10" customWidth="1"/>
    <col min="10549" max="10560" width="9.40625" style="10" customWidth="1"/>
    <col min="10561" max="10797" width="9.1328125" style="10"/>
    <col min="10798" max="10800" width="4.86328125" style="10" bestFit="1" customWidth="1"/>
    <col min="10801" max="10801" width="23" style="10" customWidth="1"/>
    <col min="10802" max="10803" width="9.40625" style="10" customWidth="1"/>
    <col min="10804" max="10804" width="11.40625" style="10" customWidth="1"/>
    <col min="10805" max="10816" width="9.40625" style="10" customWidth="1"/>
    <col min="10817" max="11053" width="9.1328125" style="10"/>
    <col min="11054" max="11056" width="4.86328125" style="10" bestFit="1" customWidth="1"/>
    <col min="11057" max="11057" width="23" style="10" customWidth="1"/>
    <col min="11058" max="11059" width="9.40625" style="10" customWidth="1"/>
    <col min="11060" max="11060" width="11.40625" style="10" customWidth="1"/>
    <col min="11061" max="11072" width="9.40625" style="10" customWidth="1"/>
    <col min="11073" max="11309" width="9.1328125" style="10"/>
    <col min="11310" max="11312" width="4.86328125" style="10" bestFit="1" customWidth="1"/>
    <col min="11313" max="11313" width="23" style="10" customWidth="1"/>
    <col min="11314" max="11315" width="9.40625" style="10" customWidth="1"/>
    <col min="11316" max="11316" width="11.40625" style="10" customWidth="1"/>
    <col min="11317" max="11328" width="9.40625" style="10" customWidth="1"/>
    <col min="11329" max="11565" width="9.1328125" style="10"/>
    <col min="11566" max="11568" width="4.86328125" style="10" bestFit="1" customWidth="1"/>
    <col min="11569" max="11569" width="23" style="10" customWidth="1"/>
    <col min="11570" max="11571" width="9.40625" style="10" customWidth="1"/>
    <col min="11572" max="11572" width="11.40625" style="10" customWidth="1"/>
    <col min="11573" max="11584" width="9.40625" style="10" customWidth="1"/>
    <col min="11585" max="11821" width="9.1328125" style="10"/>
    <col min="11822" max="11824" width="4.86328125" style="10" bestFit="1" customWidth="1"/>
    <col min="11825" max="11825" width="23" style="10" customWidth="1"/>
    <col min="11826" max="11827" width="9.40625" style="10" customWidth="1"/>
    <col min="11828" max="11828" width="11.40625" style="10" customWidth="1"/>
    <col min="11829" max="11840" width="9.40625" style="10" customWidth="1"/>
    <col min="11841" max="12077" width="9.1328125" style="10"/>
    <col min="12078" max="12080" width="4.86328125" style="10" bestFit="1" customWidth="1"/>
    <col min="12081" max="12081" width="23" style="10" customWidth="1"/>
    <col min="12082" max="12083" width="9.40625" style="10" customWidth="1"/>
    <col min="12084" max="12084" width="11.40625" style="10" customWidth="1"/>
    <col min="12085" max="12096" width="9.40625" style="10" customWidth="1"/>
    <col min="12097" max="12333" width="9.1328125" style="10"/>
    <col min="12334" max="12336" width="4.86328125" style="10" bestFit="1" customWidth="1"/>
    <col min="12337" max="12337" width="23" style="10" customWidth="1"/>
    <col min="12338" max="12339" width="9.40625" style="10" customWidth="1"/>
    <col min="12340" max="12340" width="11.40625" style="10" customWidth="1"/>
    <col min="12341" max="12352" width="9.40625" style="10" customWidth="1"/>
    <col min="12353" max="12589" width="9.1328125" style="10"/>
    <col min="12590" max="12592" width="4.86328125" style="10" bestFit="1" customWidth="1"/>
    <col min="12593" max="12593" width="23" style="10" customWidth="1"/>
    <col min="12594" max="12595" width="9.40625" style="10" customWidth="1"/>
    <col min="12596" max="12596" width="11.40625" style="10" customWidth="1"/>
    <col min="12597" max="12608" width="9.40625" style="10" customWidth="1"/>
    <col min="12609" max="12845" width="9.1328125" style="10"/>
    <col min="12846" max="12848" width="4.86328125" style="10" bestFit="1" customWidth="1"/>
    <col min="12849" max="12849" width="23" style="10" customWidth="1"/>
    <col min="12850" max="12851" width="9.40625" style="10" customWidth="1"/>
    <col min="12852" max="12852" width="11.40625" style="10" customWidth="1"/>
    <col min="12853" max="12864" width="9.40625" style="10" customWidth="1"/>
    <col min="12865" max="13101" width="9.1328125" style="10"/>
    <col min="13102" max="13104" width="4.86328125" style="10" bestFit="1" customWidth="1"/>
    <col min="13105" max="13105" width="23" style="10" customWidth="1"/>
    <col min="13106" max="13107" width="9.40625" style="10" customWidth="1"/>
    <col min="13108" max="13108" width="11.40625" style="10" customWidth="1"/>
    <col min="13109" max="13120" width="9.40625" style="10" customWidth="1"/>
    <col min="13121" max="13357" width="9.1328125" style="10"/>
    <col min="13358" max="13360" width="4.86328125" style="10" bestFit="1" customWidth="1"/>
    <col min="13361" max="13361" width="23" style="10" customWidth="1"/>
    <col min="13362" max="13363" width="9.40625" style="10" customWidth="1"/>
    <col min="13364" max="13364" width="11.40625" style="10" customWidth="1"/>
    <col min="13365" max="13376" width="9.40625" style="10" customWidth="1"/>
    <col min="13377" max="13613" width="9.1328125" style="10"/>
    <col min="13614" max="13616" width="4.86328125" style="10" bestFit="1" customWidth="1"/>
    <col min="13617" max="13617" width="23" style="10" customWidth="1"/>
    <col min="13618" max="13619" width="9.40625" style="10" customWidth="1"/>
    <col min="13620" max="13620" width="11.40625" style="10" customWidth="1"/>
    <col min="13621" max="13632" width="9.40625" style="10" customWidth="1"/>
    <col min="13633" max="13869" width="9.1328125" style="10"/>
    <col min="13870" max="13872" width="4.86328125" style="10" bestFit="1" customWidth="1"/>
    <col min="13873" max="13873" width="23" style="10" customWidth="1"/>
    <col min="13874" max="13875" width="9.40625" style="10" customWidth="1"/>
    <col min="13876" max="13876" width="11.40625" style="10" customWidth="1"/>
    <col min="13877" max="13888" width="9.40625" style="10" customWidth="1"/>
    <col min="13889" max="14125" width="9.1328125" style="10"/>
    <col min="14126" max="14128" width="4.86328125" style="10" bestFit="1" customWidth="1"/>
    <col min="14129" max="14129" width="23" style="10" customWidth="1"/>
    <col min="14130" max="14131" width="9.40625" style="10" customWidth="1"/>
    <col min="14132" max="14132" width="11.40625" style="10" customWidth="1"/>
    <col min="14133" max="14144" width="9.40625" style="10" customWidth="1"/>
    <col min="14145" max="14381" width="9.1328125" style="10"/>
    <col min="14382" max="14384" width="4.86328125" style="10" bestFit="1" customWidth="1"/>
    <col min="14385" max="14385" width="23" style="10" customWidth="1"/>
    <col min="14386" max="14387" width="9.40625" style="10" customWidth="1"/>
    <col min="14388" max="14388" width="11.40625" style="10" customWidth="1"/>
    <col min="14389" max="14400" width="9.40625" style="10" customWidth="1"/>
    <col min="14401" max="14637" width="9.1328125" style="10"/>
    <col min="14638" max="14640" width="4.86328125" style="10" bestFit="1" customWidth="1"/>
    <col min="14641" max="14641" width="23" style="10" customWidth="1"/>
    <col min="14642" max="14643" width="9.40625" style="10" customWidth="1"/>
    <col min="14644" max="14644" width="11.40625" style="10" customWidth="1"/>
    <col min="14645" max="14656" width="9.40625" style="10" customWidth="1"/>
    <col min="14657" max="14893" width="9.1328125" style="10"/>
    <col min="14894" max="14896" width="4.86328125" style="10" bestFit="1" customWidth="1"/>
    <col min="14897" max="14897" width="23" style="10" customWidth="1"/>
    <col min="14898" max="14899" width="9.40625" style="10" customWidth="1"/>
    <col min="14900" max="14900" width="11.40625" style="10" customWidth="1"/>
    <col min="14901" max="14912" width="9.40625" style="10" customWidth="1"/>
    <col min="14913" max="15149" width="9.1328125" style="10"/>
    <col min="15150" max="15152" width="4.86328125" style="10" bestFit="1" customWidth="1"/>
    <col min="15153" max="15153" width="23" style="10" customWidth="1"/>
    <col min="15154" max="15155" width="9.40625" style="10" customWidth="1"/>
    <col min="15156" max="15156" width="11.40625" style="10" customWidth="1"/>
    <col min="15157" max="15168" width="9.40625" style="10" customWidth="1"/>
    <col min="15169" max="15405" width="9.1328125" style="10"/>
    <col min="15406" max="15408" width="4.86328125" style="10" bestFit="1" customWidth="1"/>
    <col min="15409" max="15409" width="23" style="10" customWidth="1"/>
    <col min="15410" max="15411" width="9.40625" style="10" customWidth="1"/>
    <col min="15412" max="15412" width="11.40625" style="10" customWidth="1"/>
    <col min="15413" max="15424" width="9.40625" style="10" customWidth="1"/>
    <col min="15425" max="15661" width="9.1328125" style="10"/>
    <col min="15662" max="15664" width="4.86328125" style="10" bestFit="1" customWidth="1"/>
    <col min="15665" max="15665" width="23" style="10" customWidth="1"/>
    <col min="15666" max="15667" width="9.40625" style="10" customWidth="1"/>
    <col min="15668" max="15668" width="11.40625" style="10" customWidth="1"/>
    <col min="15669" max="15680" width="9.40625" style="10" customWidth="1"/>
    <col min="15681" max="15917" width="9.1328125" style="10"/>
    <col min="15918" max="15920" width="4.86328125" style="10" bestFit="1" customWidth="1"/>
    <col min="15921" max="15921" width="23" style="10" customWidth="1"/>
    <col min="15922" max="15923" width="9.40625" style="10" customWidth="1"/>
    <col min="15924" max="15924" width="11.40625" style="10" customWidth="1"/>
    <col min="15925" max="15936" width="9.40625" style="10" customWidth="1"/>
    <col min="15937" max="16173" width="9.1328125" style="10"/>
    <col min="16174" max="16176" width="4.86328125" style="10" bestFit="1" customWidth="1"/>
    <col min="16177" max="16177" width="23" style="10" customWidth="1"/>
    <col min="16178" max="16179" width="9.40625" style="10" customWidth="1"/>
    <col min="16180" max="16180" width="11.40625" style="10" customWidth="1"/>
    <col min="16181" max="16192" width="9.40625" style="10" customWidth="1"/>
    <col min="16193" max="16384" width="9.1328125" style="10"/>
  </cols>
  <sheetData>
    <row r="1" spans="1:579" s="87" customFormat="1" ht="21.75" customHeight="1">
      <c r="A1" s="86"/>
      <c r="B1" s="86"/>
      <c r="C1" s="86"/>
      <c r="D1" s="88"/>
      <c r="E1" s="163"/>
      <c r="F1" s="88"/>
      <c r="G1" s="88"/>
      <c r="H1" s="163"/>
      <c r="I1" s="171"/>
      <c r="J1" s="163"/>
      <c r="K1" s="88"/>
      <c r="L1" s="88"/>
      <c r="M1" s="88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163"/>
      <c r="AA1" s="88"/>
      <c r="AB1" s="88"/>
      <c r="AC1" s="88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163"/>
      <c r="AQ1" s="88"/>
      <c r="AR1" s="88"/>
      <c r="AS1" s="88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6"/>
      <c r="BF1" s="163"/>
      <c r="BG1" s="88"/>
      <c r="BH1" s="88"/>
      <c r="BI1" s="88"/>
      <c r="BJ1" s="86"/>
      <c r="BK1" s="86"/>
      <c r="BL1" s="86"/>
      <c r="BM1" s="86"/>
      <c r="BN1" s="86"/>
      <c r="BO1" s="86"/>
      <c r="BP1" s="86"/>
      <c r="BQ1" s="86"/>
      <c r="BR1" s="86"/>
      <c r="BS1" s="86"/>
      <c r="BT1" s="86"/>
      <c r="BU1" s="86"/>
      <c r="BV1" s="163"/>
      <c r="BW1" s="88"/>
      <c r="BX1" s="88"/>
      <c r="BY1" s="88"/>
      <c r="BZ1" s="86"/>
      <c r="CA1" s="86"/>
      <c r="CB1" s="86"/>
      <c r="CC1" s="86"/>
      <c r="CD1" s="86"/>
      <c r="CE1" s="86"/>
      <c r="CF1" s="86"/>
      <c r="CG1" s="86"/>
      <c r="CH1" s="86"/>
      <c r="CI1" s="86"/>
      <c r="CJ1" s="86"/>
      <c r="CK1" s="88"/>
      <c r="CL1" s="88"/>
      <c r="CM1" s="88"/>
      <c r="CN1" s="86"/>
      <c r="CO1" s="86"/>
      <c r="CP1" s="86"/>
      <c r="CQ1" s="86"/>
      <c r="CR1" s="86"/>
      <c r="CS1" s="86"/>
      <c r="CT1" s="86"/>
      <c r="CU1" s="86"/>
      <c r="CV1" s="171"/>
      <c r="CW1" s="163"/>
      <c r="CX1" s="88"/>
      <c r="CY1" s="88"/>
      <c r="CZ1" s="88"/>
      <c r="DA1" s="86"/>
      <c r="DB1" s="86"/>
      <c r="DC1" s="86"/>
      <c r="DD1" s="86"/>
      <c r="DE1" s="86"/>
      <c r="DF1" s="86"/>
      <c r="DG1" s="86"/>
      <c r="DH1" s="86"/>
      <c r="DI1" s="86"/>
      <c r="DJ1" s="86"/>
      <c r="DK1" s="86"/>
      <c r="DL1" s="86"/>
      <c r="DM1" s="163"/>
      <c r="DN1" s="88"/>
      <c r="DO1" s="88"/>
      <c r="DP1" s="88"/>
      <c r="DQ1" s="86"/>
      <c r="DR1" s="86"/>
      <c r="DS1" s="86"/>
      <c r="DT1" s="86"/>
      <c r="DU1" s="86"/>
      <c r="DV1" s="86"/>
      <c r="DW1" s="86"/>
      <c r="DX1" s="86"/>
      <c r="DY1" s="86"/>
      <c r="DZ1" s="86"/>
      <c r="EA1" s="86"/>
      <c r="EB1" s="86"/>
      <c r="EC1" s="163"/>
      <c r="ED1" s="88"/>
      <c r="EE1" s="88"/>
      <c r="EF1" s="88"/>
      <c r="EG1" s="86"/>
      <c r="EH1" s="86"/>
      <c r="EI1" s="86"/>
      <c r="EJ1" s="86"/>
      <c r="EK1" s="86"/>
      <c r="EL1" s="86"/>
      <c r="EM1" s="86"/>
      <c r="EN1" s="86"/>
      <c r="EO1" s="86"/>
      <c r="EP1" s="86"/>
      <c r="EQ1" s="86"/>
      <c r="ER1" s="86"/>
      <c r="ES1" s="163"/>
      <c r="ET1" s="88"/>
      <c r="EU1" s="88"/>
      <c r="EV1" s="88"/>
      <c r="EW1" s="86"/>
      <c r="EX1" s="86"/>
      <c r="EY1" s="86"/>
      <c r="EZ1" s="86"/>
      <c r="FA1" s="86"/>
      <c r="FB1" s="86"/>
      <c r="FC1" s="86"/>
      <c r="FD1" s="86"/>
      <c r="FE1" s="86"/>
      <c r="FF1" s="86"/>
      <c r="FG1" s="86"/>
      <c r="FH1" s="86"/>
      <c r="FI1" s="163"/>
      <c r="FJ1" s="88"/>
      <c r="FK1" s="88"/>
      <c r="FL1" s="88"/>
      <c r="FM1" s="86"/>
      <c r="FN1" s="86"/>
      <c r="FO1" s="86"/>
      <c r="FP1" s="86"/>
      <c r="FQ1" s="86"/>
      <c r="FR1" s="86"/>
      <c r="FS1" s="86"/>
      <c r="FT1" s="86"/>
      <c r="FU1" s="86"/>
      <c r="FV1" s="86"/>
      <c r="FW1" s="86"/>
      <c r="FX1" s="86"/>
      <c r="FY1" s="163"/>
      <c r="FZ1" s="88"/>
      <c r="GA1" s="88"/>
      <c r="GB1" s="88"/>
      <c r="GC1" s="86"/>
      <c r="GD1" s="86"/>
      <c r="GE1" s="86"/>
      <c r="GF1" s="86"/>
      <c r="GG1" s="86"/>
      <c r="GH1" s="86"/>
      <c r="GI1" s="86"/>
      <c r="GJ1" s="86"/>
      <c r="GK1" s="86"/>
      <c r="GL1" s="86"/>
      <c r="GM1" s="86"/>
      <c r="GN1" s="86"/>
      <c r="GO1" s="163"/>
      <c r="GP1" s="88"/>
      <c r="GQ1" s="88"/>
      <c r="GR1" s="88"/>
      <c r="GS1" s="86"/>
      <c r="GT1" s="86"/>
      <c r="GU1" s="86"/>
      <c r="GV1" s="86"/>
      <c r="GW1" s="86"/>
      <c r="GX1" s="86"/>
      <c r="GY1" s="86"/>
      <c r="GZ1" s="86"/>
      <c r="HA1" s="86"/>
      <c r="HB1" s="86"/>
      <c r="HC1" s="86"/>
      <c r="HD1" s="88"/>
      <c r="HE1" s="88"/>
      <c r="HF1" s="88"/>
      <c r="HG1" s="86"/>
      <c r="HH1" s="86"/>
      <c r="HI1" s="86"/>
      <c r="HJ1" s="86"/>
      <c r="HK1" s="86"/>
      <c r="HL1" s="86"/>
      <c r="HM1" s="86"/>
      <c r="HN1" s="86"/>
      <c r="HO1" s="163"/>
      <c r="HP1" s="171"/>
      <c r="HQ1" s="163"/>
      <c r="HR1" s="88"/>
      <c r="HS1" s="88"/>
      <c r="HT1" s="88"/>
      <c r="HU1" s="86"/>
      <c r="HV1" s="86"/>
      <c r="HW1" s="86"/>
      <c r="HX1" s="86"/>
      <c r="HY1" s="86"/>
      <c r="HZ1" s="86"/>
      <c r="IA1" s="86"/>
      <c r="IB1" s="86"/>
      <c r="IC1" s="86"/>
      <c r="ID1" s="86"/>
      <c r="IE1" s="86"/>
      <c r="IF1" s="86"/>
      <c r="IG1" s="163"/>
      <c r="IH1" s="88"/>
      <c r="II1" s="88"/>
      <c r="IJ1" s="88"/>
      <c r="IK1" s="86"/>
      <c r="IL1" s="86"/>
      <c r="IM1" s="86"/>
      <c r="IN1" s="86"/>
      <c r="IO1" s="86"/>
      <c r="IP1" s="86"/>
      <c r="IQ1" s="86"/>
      <c r="IR1" s="86"/>
      <c r="IS1" s="86"/>
      <c r="IT1" s="86"/>
      <c r="IU1" s="86"/>
      <c r="IV1" s="86"/>
      <c r="IW1" s="163"/>
      <c r="IX1" s="88"/>
      <c r="IY1" s="88"/>
      <c r="IZ1" s="88"/>
      <c r="JA1" s="86"/>
      <c r="JB1" s="86"/>
      <c r="JC1" s="86"/>
      <c r="JD1" s="86"/>
      <c r="JE1" s="86"/>
      <c r="JF1" s="86"/>
      <c r="JG1" s="86"/>
      <c r="JH1" s="86"/>
      <c r="JI1" s="86"/>
      <c r="JJ1" s="86"/>
      <c r="JK1" s="86"/>
      <c r="JL1" s="86"/>
      <c r="JM1" s="163"/>
      <c r="JN1" s="88"/>
      <c r="JO1" s="88"/>
      <c r="JP1" s="88"/>
      <c r="JQ1" s="86"/>
      <c r="JR1" s="86"/>
      <c r="JS1" s="86"/>
      <c r="JT1" s="86"/>
      <c r="JU1" s="86"/>
      <c r="JV1" s="86"/>
      <c r="JW1" s="86"/>
      <c r="JX1" s="86"/>
      <c r="JY1" s="86"/>
      <c r="JZ1" s="86"/>
      <c r="KA1" s="86"/>
      <c r="KB1" s="86"/>
      <c r="KC1" s="163"/>
      <c r="KD1" s="88"/>
      <c r="KE1" s="88"/>
      <c r="KF1" s="88"/>
      <c r="KG1" s="86"/>
      <c r="KH1" s="86"/>
      <c r="KI1" s="86"/>
      <c r="KJ1" s="86"/>
      <c r="KK1" s="86"/>
      <c r="KL1" s="86"/>
      <c r="KM1" s="86"/>
      <c r="KN1" s="86"/>
      <c r="KO1" s="86"/>
      <c r="KP1" s="86"/>
      <c r="KQ1" s="86"/>
      <c r="KR1" s="88"/>
      <c r="KS1" s="88"/>
      <c r="KT1" s="88"/>
      <c r="KU1" s="86"/>
      <c r="KV1" s="86"/>
      <c r="KW1" s="86"/>
      <c r="KX1" s="86"/>
      <c r="KY1" s="86"/>
      <c r="KZ1" s="86"/>
      <c r="LA1" s="86"/>
      <c r="LB1" s="86"/>
      <c r="LC1" s="171"/>
      <c r="LD1" s="163"/>
      <c r="LE1" s="88"/>
      <c r="LF1" s="88"/>
      <c r="LG1" s="88"/>
      <c r="LH1" s="86"/>
      <c r="LI1" s="86"/>
      <c r="LJ1" s="86"/>
      <c r="LK1" s="86"/>
      <c r="LL1" s="86"/>
      <c r="LM1" s="86"/>
      <c r="LN1" s="86"/>
      <c r="LO1" s="86"/>
      <c r="LP1" s="86"/>
      <c r="LQ1" s="86"/>
      <c r="LR1" s="86"/>
      <c r="LS1" s="86"/>
      <c r="LT1" s="163"/>
      <c r="LU1" s="88"/>
      <c r="LV1" s="88"/>
      <c r="LW1" s="88"/>
      <c r="LX1" s="86"/>
      <c r="LY1" s="86"/>
      <c r="LZ1" s="86"/>
      <c r="MA1" s="86"/>
      <c r="MB1" s="86"/>
      <c r="MC1" s="86"/>
      <c r="MD1" s="86"/>
      <c r="ME1" s="86"/>
      <c r="MF1" s="86"/>
      <c r="MG1" s="86"/>
      <c r="MH1" s="86"/>
      <c r="MI1" s="86"/>
      <c r="MJ1" s="163"/>
      <c r="MK1" s="88"/>
      <c r="ML1" s="88"/>
      <c r="MM1" s="88"/>
      <c r="MN1" s="86"/>
      <c r="MO1" s="86"/>
      <c r="MP1" s="86"/>
      <c r="MQ1" s="86"/>
      <c r="MR1" s="86"/>
      <c r="MS1" s="86"/>
      <c r="MT1" s="86"/>
      <c r="MU1" s="86"/>
      <c r="MV1" s="86"/>
      <c r="MW1" s="86"/>
      <c r="MX1" s="86"/>
      <c r="MY1" s="86"/>
      <c r="MZ1" s="163"/>
      <c r="NA1" s="88"/>
      <c r="NB1" s="88"/>
      <c r="NC1" s="88"/>
      <c r="ND1" s="86"/>
      <c r="NE1" s="86"/>
      <c r="NF1" s="86"/>
      <c r="NG1" s="86"/>
      <c r="NH1" s="86"/>
      <c r="NI1" s="86"/>
      <c r="NJ1" s="86"/>
      <c r="NK1" s="86"/>
      <c r="NL1" s="86"/>
      <c r="NM1" s="86"/>
      <c r="NN1" s="86"/>
      <c r="NO1" s="86"/>
      <c r="NP1" s="163"/>
      <c r="NQ1" s="88"/>
      <c r="NR1" s="88"/>
      <c r="NS1" s="88"/>
      <c r="NT1" s="86"/>
      <c r="NU1" s="86"/>
      <c r="NV1" s="86"/>
      <c r="NW1" s="86"/>
      <c r="NX1" s="86"/>
      <c r="NY1" s="86"/>
      <c r="NZ1" s="86"/>
      <c r="OA1" s="86"/>
      <c r="OB1" s="86"/>
      <c r="OC1" s="86"/>
      <c r="OD1" s="86"/>
      <c r="OE1" s="86"/>
      <c r="OF1" s="163"/>
      <c r="OG1" s="88"/>
      <c r="OH1" s="88"/>
      <c r="OI1" s="88"/>
      <c r="OJ1" s="86"/>
      <c r="OK1" s="86"/>
      <c r="OL1" s="86"/>
      <c r="OM1" s="86"/>
      <c r="ON1" s="86"/>
      <c r="OO1" s="86"/>
      <c r="OP1" s="86"/>
      <c r="OQ1" s="86"/>
      <c r="OR1" s="86"/>
      <c r="OS1" s="86"/>
      <c r="OT1" s="86"/>
      <c r="OU1" s="86"/>
      <c r="OV1" s="163"/>
      <c r="OW1" s="88"/>
      <c r="OX1" s="88"/>
      <c r="OY1" s="88"/>
      <c r="OZ1" s="86"/>
      <c r="PA1" s="86"/>
      <c r="PB1" s="86"/>
      <c r="PC1" s="86"/>
      <c r="PD1" s="86"/>
      <c r="PE1" s="86"/>
      <c r="PF1" s="86"/>
      <c r="PG1" s="86"/>
      <c r="PH1" s="86"/>
      <c r="PI1" s="86"/>
      <c r="PJ1" s="86"/>
      <c r="PK1" s="86"/>
      <c r="PL1" s="163"/>
      <c r="PM1" s="88"/>
      <c r="PN1" s="88"/>
      <c r="PO1" s="88"/>
      <c r="PP1" s="86"/>
      <c r="PQ1" s="86"/>
      <c r="PR1" s="86"/>
      <c r="PS1" s="86"/>
      <c r="PT1" s="86"/>
      <c r="PU1" s="86"/>
      <c r="PV1" s="86"/>
      <c r="PW1" s="86"/>
      <c r="PX1" s="86"/>
      <c r="PY1" s="86"/>
      <c r="PZ1" s="86"/>
      <c r="QA1" s="86"/>
      <c r="QB1" s="163"/>
      <c r="QC1" s="88"/>
      <c r="QD1" s="88"/>
      <c r="QE1" s="88"/>
      <c r="QF1" s="86"/>
      <c r="QG1" s="86"/>
      <c r="QH1" s="86"/>
      <c r="QI1" s="86"/>
      <c r="QJ1" s="86"/>
      <c r="QK1" s="86"/>
      <c r="QL1" s="86"/>
      <c r="QM1" s="86"/>
      <c r="QN1" s="86"/>
      <c r="QO1" s="86"/>
      <c r="QP1" s="86"/>
      <c r="QQ1" s="86"/>
      <c r="QR1" s="163"/>
      <c r="QS1" s="88"/>
      <c r="QT1" s="88"/>
      <c r="QU1" s="88"/>
      <c r="QV1" s="86"/>
      <c r="QW1" s="86"/>
      <c r="QX1" s="86"/>
      <c r="QY1" s="86"/>
      <c r="QZ1" s="86"/>
      <c r="RA1" s="86"/>
      <c r="RB1" s="86"/>
      <c r="RC1" s="86"/>
      <c r="RD1" s="86"/>
      <c r="RE1" s="86"/>
      <c r="RF1" s="86"/>
      <c r="RG1" s="88"/>
      <c r="RH1" s="88"/>
      <c r="RI1" s="88"/>
      <c r="RJ1" s="86"/>
      <c r="RK1" s="86"/>
      <c r="RL1" s="86"/>
      <c r="RM1" s="86"/>
      <c r="RN1" s="86"/>
      <c r="RO1" s="86"/>
      <c r="RP1" s="86"/>
      <c r="RQ1" s="86"/>
      <c r="RR1" s="171"/>
      <c r="RS1" s="163"/>
      <c r="RT1" s="88"/>
      <c r="RU1" s="88"/>
      <c r="RV1" s="88"/>
      <c r="RW1" s="86"/>
      <c r="RX1" s="86"/>
      <c r="RY1" s="86"/>
      <c r="RZ1" s="86"/>
      <c r="SA1" s="86"/>
      <c r="SB1" s="86"/>
      <c r="SC1" s="86"/>
      <c r="SD1" s="86"/>
      <c r="SE1" s="86"/>
      <c r="SF1" s="86"/>
      <c r="SG1" s="86"/>
      <c r="SH1" s="86"/>
      <c r="SI1" s="163"/>
      <c r="SJ1" s="88"/>
      <c r="SK1" s="88"/>
      <c r="SL1" s="88"/>
      <c r="SM1" s="86"/>
      <c r="SN1" s="86"/>
      <c r="SO1" s="86"/>
      <c r="SP1" s="86"/>
      <c r="SQ1" s="86"/>
      <c r="SR1" s="86"/>
      <c r="SS1" s="86"/>
      <c r="ST1" s="86"/>
      <c r="SU1" s="86"/>
      <c r="SV1" s="86"/>
      <c r="SW1" s="86"/>
      <c r="SX1" s="86"/>
      <c r="SY1" s="163"/>
      <c r="SZ1" s="88"/>
      <c r="TA1" s="88"/>
      <c r="TB1" s="88"/>
      <c r="TC1" s="86"/>
      <c r="TD1" s="86"/>
      <c r="TE1" s="86"/>
      <c r="TF1" s="86"/>
      <c r="TG1" s="86"/>
      <c r="TH1" s="86"/>
      <c r="TI1" s="86"/>
      <c r="TJ1" s="86"/>
      <c r="TK1" s="86"/>
      <c r="TL1" s="86"/>
      <c r="TM1" s="86"/>
      <c r="TN1" s="86"/>
      <c r="TO1" s="163"/>
      <c r="TP1" s="88"/>
      <c r="TQ1" s="88"/>
      <c r="TR1" s="88"/>
      <c r="TS1" s="86"/>
      <c r="TT1" s="86"/>
      <c r="TU1" s="86"/>
      <c r="TV1" s="86"/>
      <c r="TW1" s="86"/>
      <c r="TX1" s="86"/>
      <c r="TY1" s="86"/>
      <c r="TZ1" s="86"/>
      <c r="UA1" s="86"/>
      <c r="UB1" s="86"/>
      <c r="UC1" s="86"/>
      <c r="UD1" s="86"/>
      <c r="UE1" s="163"/>
      <c r="UF1" s="88"/>
      <c r="UG1" s="88"/>
      <c r="UH1" s="88"/>
      <c r="UI1" s="86"/>
      <c r="UJ1" s="86"/>
      <c r="UK1" s="86"/>
      <c r="UL1" s="86"/>
      <c r="UM1" s="86"/>
      <c r="UN1" s="86"/>
      <c r="UO1" s="86"/>
      <c r="UP1" s="86"/>
      <c r="UQ1" s="86"/>
      <c r="UR1" s="86"/>
      <c r="US1" s="86"/>
      <c r="UT1" s="88"/>
      <c r="UU1" s="88"/>
      <c r="UV1" s="88"/>
      <c r="UW1" s="86"/>
      <c r="UX1" s="86"/>
      <c r="UY1" s="86"/>
      <c r="UZ1" s="86"/>
      <c r="VA1" s="86"/>
      <c r="VB1" s="86"/>
      <c r="VC1" s="86"/>
      <c r="VD1" s="86"/>
    </row>
    <row r="2" spans="1:579" s="87" customFormat="1" ht="21.75" customHeight="1">
      <c r="A2" s="89"/>
      <c r="B2" s="90"/>
      <c r="C2" s="90"/>
      <c r="D2" s="86"/>
      <c r="E2" s="164"/>
      <c r="F2" s="90"/>
      <c r="G2" s="90"/>
      <c r="H2" s="164"/>
      <c r="I2" s="171"/>
      <c r="J2" s="164"/>
      <c r="K2" s="90"/>
      <c r="L2" s="90"/>
      <c r="M2" s="90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164"/>
      <c r="AA2" s="90"/>
      <c r="AB2" s="90"/>
      <c r="AC2" s="90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  <c r="AO2" s="86"/>
      <c r="AP2" s="164"/>
      <c r="AQ2" s="90"/>
      <c r="AR2" s="90"/>
      <c r="AS2" s="90"/>
      <c r="AT2" s="86"/>
      <c r="AU2" s="86"/>
      <c r="AV2" s="86"/>
      <c r="AW2" s="86"/>
      <c r="AX2" s="86"/>
      <c r="AY2" s="86"/>
      <c r="AZ2" s="86"/>
      <c r="BA2" s="86"/>
      <c r="BB2" s="86"/>
      <c r="BC2" s="86"/>
      <c r="BD2" s="86"/>
      <c r="BE2" s="86"/>
      <c r="BF2" s="164"/>
      <c r="BG2" s="90"/>
      <c r="BH2" s="90"/>
      <c r="BI2" s="90"/>
      <c r="BJ2" s="86"/>
      <c r="BK2" s="86"/>
      <c r="BL2" s="86"/>
      <c r="BM2" s="86"/>
      <c r="BN2" s="86"/>
      <c r="BO2" s="86"/>
      <c r="BP2" s="86"/>
      <c r="BQ2" s="86"/>
      <c r="BR2" s="86"/>
      <c r="BS2" s="86"/>
      <c r="BT2" s="86"/>
      <c r="BU2" s="86"/>
      <c r="BV2" s="164"/>
      <c r="BW2" s="90"/>
      <c r="BX2" s="90"/>
      <c r="BY2" s="90"/>
      <c r="BZ2" s="86"/>
      <c r="CA2" s="86"/>
      <c r="CB2" s="86"/>
      <c r="CC2" s="86"/>
      <c r="CD2" s="86"/>
      <c r="CE2" s="86"/>
      <c r="CF2" s="86"/>
      <c r="CG2" s="86"/>
      <c r="CH2" s="86"/>
      <c r="CI2" s="86"/>
      <c r="CJ2" s="86"/>
      <c r="CK2" s="90"/>
      <c r="CL2" s="90"/>
      <c r="CM2" s="90"/>
      <c r="CN2" s="86"/>
      <c r="CO2" s="86"/>
      <c r="CP2" s="86"/>
      <c r="CQ2" s="86"/>
      <c r="CR2" s="86"/>
      <c r="CS2" s="86"/>
      <c r="CT2" s="86"/>
      <c r="CU2" s="86"/>
      <c r="CV2" s="171"/>
      <c r="CW2" s="164"/>
      <c r="CX2" s="90"/>
      <c r="CY2" s="90"/>
      <c r="CZ2" s="90"/>
      <c r="DA2" s="86"/>
      <c r="DB2" s="86"/>
      <c r="DC2" s="86"/>
      <c r="DD2" s="86"/>
      <c r="DE2" s="86"/>
      <c r="DF2" s="86"/>
      <c r="DG2" s="86"/>
      <c r="DH2" s="86"/>
      <c r="DI2" s="86"/>
      <c r="DJ2" s="86"/>
      <c r="DK2" s="86"/>
      <c r="DL2" s="86"/>
      <c r="DM2" s="164"/>
      <c r="DN2" s="90"/>
      <c r="DO2" s="90"/>
      <c r="DP2" s="90"/>
      <c r="DQ2" s="86"/>
      <c r="DR2" s="86"/>
      <c r="DS2" s="86"/>
      <c r="DT2" s="86"/>
      <c r="DU2" s="86"/>
      <c r="DV2" s="86"/>
      <c r="DW2" s="86"/>
      <c r="DX2" s="86"/>
      <c r="DY2" s="86"/>
      <c r="DZ2" s="86"/>
      <c r="EA2" s="86"/>
      <c r="EB2" s="86"/>
      <c r="EC2" s="164"/>
      <c r="ED2" s="90"/>
      <c r="EE2" s="90"/>
      <c r="EF2" s="90"/>
      <c r="EG2" s="86"/>
      <c r="EH2" s="86"/>
      <c r="EI2" s="86"/>
      <c r="EJ2" s="86"/>
      <c r="EK2" s="86"/>
      <c r="EL2" s="86"/>
      <c r="EM2" s="86"/>
      <c r="EN2" s="86"/>
      <c r="EO2" s="86"/>
      <c r="EP2" s="86"/>
      <c r="EQ2" s="86"/>
      <c r="ER2" s="86"/>
      <c r="ES2" s="164"/>
      <c r="ET2" s="90"/>
      <c r="EU2" s="90"/>
      <c r="EV2" s="90"/>
      <c r="EW2" s="86"/>
      <c r="EX2" s="86"/>
      <c r="EY2" s="86"/>
      <c r="EZ2" s="86"/>
      <c r="FA2" s="86"/>
      <c r="FB2" s="86"/>
      <c r="FC2" s="86"/>
      <c r="FD2" s="86"/>
      <c r="FE2" s="86"/>
      <c r="FF2" s="86"/>
      <c r="FG2" s="86"/>
      <c r="FH2" s="86"/>
      <c r="FI2" s="164"/>
      <c r="FJ2" s="90"/>
      <c r="FK2" s="90"/>
      <c r="FL2" s="90"/>
      <c r="FM2" s="86"/>
      <c r="FN2" s="86"/>
      <c r="FO2" s="86"/>
      <c r="FP2" s="86"/>
      <c r="FQ2" s="86"/>
      <c r="FR2" s="86"/>
      <c r="FS2" s="86"/>
      <c r="FT2" s="86"/>
      <c r="FU2" s="86"/>
      <c r="FV2" s="86"/>
      <c r="FW2" s="86"/>
      <c r="FX2" s="86"/>
      <c r="FY2" s="164"/>
      <c r="FZ2" s="90"/>
      <c r="GA2" s="90"/>
      <c r="GB2" s="90"/>
      <c r="GC2" s="86"/>
      <c r="GD2" s="86"/>
      <c r="GE2" s="86"/>
      <c r="GF2" s="86"/>
      <c r="GG2" s="86"/>
      <c r="GH2" s="86"/>
      <c r="GI2" s="86"/>
      <c r="GJ2" s="86"/>
      <c r="GK2" s="86"/>
      <c r="GL2" s="86"/>
      <c r="GM2" s="86"/>
      <c r="GN2" s="86"/>
      <c r="GO2" s="164"/>
      <c r="GP2" s="90"/>
      <c r="GQ2" s="90"/>
      <c r="GR2" s="90"/>
      <c r="GS2" s="86"/>
      <c r="GT2" s="86"/>
      <c r="GU2" s="86"/>
      <c r="GV2" s="86"/>
      <c r="GW2" s="86"/>
      <c r="GX2" s="86"/>
      <c r="GY2" s="86"/>
      <c r="GZ2" s="86"/>
      <c r="HA2" s="86"/>
      <c r="HB2" s="86"/>
      <c r="HC2" s="86"/>
      <c r="HD2" s="90"/>
      <c r="HE2" s="90"/>
      <c r="HF2" s="90"/>
      <c r="HG2" s="86"/>
      <c r="HH2" s="86"/>
      <c r="HI2" s="86"/>
      <c r="HJ2" s="86"/>
      <c r="HK2" s="86"/>
      <c r="HL2" s="86"/>
      <c r="HM2" s="86"/>
      <c r="HN2" s="86"/>
      <c r="HO2" s="164"/>
      <c r="HP2" s="171"/>
      <c r="HQ2" s="164"/>
      <c r="HR2" s="90"/>
      <c r="HS2" s="90"/>
      <c r="HT2" s="90"/>
      <c r="HU2" s="86"/>
      <c r="HV2" s="86"/>
      <c r="HW2" s="86"/>
      <c r="HX2" s="86"/>
      <c r="HY2" s="86"/>
      <c r="HZ2" s="86"/>
      <c r="IA2" s="86"/>
      <c r="IB2" s="86"/>
      <c r="IC2" s="86"/>
      <c r="ID2" s="86"/>
      <c r="IE2" s="86"/>
      <c r="IF2" s="86"/>
      <c r="IG2" s="164"/>
      <c r="IH2" s="90"/>
      <c r="II2" s="90"/>
      <c r="IJ2" s="90"/>
      <c r="IK2" s="86"/>
      <c r="IL2" s="86"/>
      <c r="IM2" s="86"/>
      <c r="IN2" s="86"/>
      <c r="IO2" s="86"/>
      <c r="IP2" s="86"/>
      <c r="IQ2" s="86"/>
      <c r="IR2" s="86"/>
      <c r="IS2" s="86"/>
      <c r="IT2" s="86"/>
      <c r="IU2" s="86"/>
      <c r="IV2" s="86"/>
      <c r="IW2" s="164"/>
      <c r="IX2" s="90"/>
      <c r="IY2" s="90"/>
      <c r="IZ2" s="90"/>
      <c r="JA2" s="86"/>
      <c r="JB2" s="86"/>
      <c r="JC2" s="86"/>
      <c r="JD2" s="86"/>
      <c r="JE2" s="86"/>
      <c r="JF2" s="86"/>
      <c r="JG2" s="86"/>
      <c r="JH2" s="86"/>
      <c r="JI2" s="86"/>
      <c r="JJ2" s="86"/>
      <c r="JK2" s="86"/>
      <c r="JL2" s="86"/>
      <c r="JM2" s="164"/>
      <c r="JN2" s="90"/>
      <c r="JO2" s="90"/>
      <c r="JP2" s="90"/>
      <c r="JQ2" s="86"/>
      <c r="JR2" s="86"/>
      <c r="JS2" s="86"/>
      <c r="JT2" s="86"/>
      <c r="JU2" s="86"/>
      <c r="JV2" s="86"/>
      <c r="JW2" s="86"/>
      <c r="JX2" s="86"/>
      <c r="JY2" s="86"/>
      <c r="JZ2" s="86"/>
      <c r="KA2" s="86"/>
      <c r="KB2" s="86"/>
      <c r="KC2" s="164"/>
      <c r="KD2" s="90"/>
      <c r="KE2" s="90"/>
      <c r="KF2" s="90"/>
      <c r="KG2" s="86"/>
      <c r="KH2" s="86"/>
      <c r="KI2" s="86"/>
      <c r="KJ2" s="86"/>
      <c r="KK2" s="86"/>
      <c r="KL2" s="86"/>
      <c r="KM2" s="86"/>
      <c r="KN2" s="86"/>
      <c r="KO2" s="86"/>
      <c r="KP2" s="86"/>
      <c r="KQ2" s="86"/>
      <c r="KR2" s="90"/>
      <c r="KS2" s="90"/>
      <c r="KT2" s="90"/>
      <c r="KU2" s="86"/>
      <c r="KV2" s="86"/>
      <c r="KW2" s="86"/>
      <c r="KX2" s="86"/>
      <c r="KY2" s="86"/>
      <c r="KZ2" s="86"/>
      <c r="LA2" s="86"/>
      <c r="LB2" s="86"/>
      <c r="LC2" s="171"/>
      <c r="LD2" s="164"/>
      <c r="LE2" s="90"/>
      <c r="LF2" s="90"/>
      <c r="LG2" s="90"/>
      <c r="LH2" s="86"/>
      <c r="LI2" s="86"/>
      <c r="LJ2" s="86"/>
      <c r="LK2" s="86"/>
      <c r="LL2" s="86"/>
      <c r="LM2" s="86"/>
      <c r="LN2" s="86"/>
      <c r="LO2" s="86"/>
      <c r="LP2" s="86"/>
      <c r="LQ2" s="86"/>
      <c r="LR2" s="86"/>
      <c r="LS2" s="86"/>
      <c r="LT2" s="164"/>
      <c r="LU2" s="90"/>
      <c r="LV2" s="90"/>
      <c r="LW2" s="90"/>
      <c r="LX2" s="86"/>
      <c r="LY2" s="86"/>
      <c r="LZ2" s="86"/>
      <c r="MA2" s="86"/>
      <c r="MB2" s="86"/>
      <c r="MC2" s="86"/>
      <c r="MD2" s="86"/>
      <c r="ME2" s="86"/>
      <c r="MF2" s="86"/>
      <c r="MG2" s="86"/>
      <c r="MH2" s="86"/>
      <c r="MI2" s="86"/>
      <c r="MJ2" s="164"/>
      <c r="MK2" s="90"/>
      <c r="ML2" s="90"/>
      <c r="MM2" s="90"/>
      <c r="MN2" s="86"/>
      <c r="MO2" s="86"/>
      <c r="MP2" s="86"/>
      <c r="MQ2" s="86"/>
      <c r="MR2" s="86"/>
      <c r="MS2" s="86"/>
      <c r="MT2" s="86"/>
      <c r="MU2" s="86"/>
      <c r="MV2" s="86"/>
      <c r="MW2" s="86"/>
      <c r="MX2" s="86"/>
      <c r="MY2" s="86"/>
      <c r="MZ2" s="164"/>
      <c r="NA2" s="90"/>
      <c r="NB2" s="90"/>
      <c r="NC2" s="90"/>
      <c r="ND2" s="86"/>
      <c r="NE2" s="86"/>
      <c r="NF2" s="86"/>
      <c r="NG2" s="86"/>
      <c r="NH2" s="86"/>
      <c r="NI2" s="86"/>
      <c r="NJ2" s="86"/>
      <c r="NK2" s="86"/>
      <c r="NL2" s="86"/>
      <c r="NM2" s="86"/>
      <c r="NN2" s="86"/>
      <c r="NO2" s="86"/>
      <c r="NP2" s="164"/>
      <c r="NQ2" s="90"/>
      <c r="NR2" s="90"/>
      <c r="NS2" s="90"/>
      <c r="NT2" s="86"/>
      <c r="NU2" s="86"/>
      <c r="NV2" s="86"/>
      <c r="NW2" s="86"/>
      <c r="NX2" s="86"/>
      <c r="NY2" s="86"/>
      <c r="NZ2" s="86"/>
      <c r="OA2" s="86"/>
      <c r="OB2" s="86"/>
      <c r="OC2" s="86"/>
      <c r="OD2" s="86"/>
      <c r="OE2" s="86"/>
      <c r="OF2" s="164"/>
      <c r="OG2" s="90"/>
      <c r="OH2" s="90"/>
      <c r="OI2" s="90"/>
      <c r="OJ2" s="86"/>
      <c r="OK2" s="86"/>
      <c r="OL2" s="86"/>
      <c r="OM2" s="86"/>
      <c r="ON2" s="86"/>
      <c r="OO2" s="86"/>
      <c r="OP2" s="86"/>
      <c r="OQ2" s="86"/>
      <c r="OR2" s="86"/>
      <c r="OS2" s="86"/>
      <c r="OT2" s="86"/>
      <c r="OU2" s="86"/>
      <c r="OV2" s="164"/>
      <c r="OW2" s="90"/>
      <c r="OX2" s="90"/>
      <c r="OY2" s="90"/>
      <c r="OZ2" s="86"/>
      <c r="PA2" s="86"/>
      <c r="PB2" s="86"/>
      <c r="PC2" s="86"/>
      <c r="PD2" s="86"/>
      <c r="PE2" s="86"/>
      <c r="PF2" s="86"/>
      <c r="PG2" s="86"/>
      <c r="PH2" s="86"/>
      <c r="PI2" s="86"/>
      <c r="PJ2" s="86"/>
      <c r="PK2" s="86"/>
      <c r="PL2" s="164"/>
      <c r="PM2" s="90"/>
      <c r="PN2" s="90"/>
      <c r="PO2" s="90"/>
      <c r="PP2" s="86"/>
      <c r="PQ2" s="86"/>
      <c r="PR2" s="86"/>
      <c r="PS2" s="86"/>
      <c r="PT2" s="86"/>
      <c r="PU2" s="86"/>
      <c r="PV2" s="86"/>
      <c r="PW2" s="86"/>
      <c r="PX2" s="86"/>
      <c r="PY2" s="86"/>
      <c r="PZ2" s="86"/>
      <c r="QA2" s="86"/>
      <c r="QB2" s="164"/>
      <c r="QC2" s="90"/>
      <c r="QD2" s="90"/>
      <c r="QE2" s="90"/>
      <c r="QF2" s="86"/>
      <c r="QG2" s="86"/>
      <c r="QH2" s="86"/>
      <c r="QI2" s="86"/>
      <c r="QJ2" s="86"/>
      <c r="QK2" s="86"/>
      <c r="QL2" s="86"/>
      <c r="QM2" s="86"/>
      <c r="QN2" s="86"/>
      <c r="QO2" s="86"/>
      <c r="QP2" s="86"/>
      <c r="QQ2" s="86"/>
      <c r="QR2" s="164"/>
      <c r="QS2" s="90"/>
      <c r="QT2" s="90"/>
      <c r="QU2" s="90"/>
      <c r="QV2" s="86"/>
      <c r="QW2" s="86"/>
      <c r="QX2" s="86"/>
      <c r="QY2" s="86"/>
      <c r="QZ2" s="86"/>
      <c r="RA2" s="86"/>
      <c r="RB2" s="86"/>
      <c r="RC2" s="86"/>
      <c r="RD2" s="86"/>
      <c r="RE2" s="86"/>
      <c r="RF2" s="86"/>
      <c r="RG2" s="90"/>
      <c r="RH2" s="90"/>
      <c r="RI2" s="90"/>
      <c r="RJ2" s="86"/>
      <c r="RK2" s="86"/>
      <c r="RL2" s="86"/>
      <c r="RM2" s="86"/>
      <c r="RN2" s="86"/>
      <c r="RO2" s="86"/>
      <c r="RP2" s="86"/>
      <c r="RQ2" s="86"/>
      <c r="RR2" s="171"/>
      <c r="RS2" s="164"/>
      <c r="RT2" s="90"/>
      <c r="RU2" s="90"/>
      <c r="RV2" s="90"/>
      <c r="RW2" s="86"/>
      <c r="RX2" s="86"/>
      <c r="RY2" s="86"/>
      <c r="RZ2" s="86"/>
      <c r="SA2" s="86"/>
      <c r="SB2" s="86"/>
      <c r="SC2" s="86"/>
      <c r="SD2" s="86"/>
      <c r="SE2" s="86"/>
      <c r="SF2" s="86"/>
      <c r="SG2" s="86"/>
      <c r="SH2" s="86"/>
      <c r="SI2" s="164"/>
      <c r="SJ2" s="90"/>
      <c r="SK2" s="90"/>
      <c r="SL2" s="90"/>
      <c r="SM2" s="86"/>
      <c r="SN2" s="86"/>
      <c r="SO2" s="86"/>
      <c r="SP2" s="86"/>
      <c r="SQ2" s="86"/>
      <c r="SR2" s="86"/>
      <c r="SS2" s="86"/>
      <c r="ST2" s="86"/>
      <c r="SU2" s="86"/>
      <c r="SV2" s="86"/>
      <c r="SW2" s="86"/>
      <c r="SX2" s="86"/>
      <c r="SY2" s="164"/>
      <c r="SZ2" s="90"/>
      <c r="TA2" s="90"/>
      <c r="TB2" s="90"/>
      <c r="TC2" s="86"/>
      <c r="TD2" s="86"/>
      <c r="TE2" s="86"/>
      <c r="TF2" s="86"/>
      <c r="TG2" s="86"/>
      <c r="TH2" s="86"/>
      <c r="TI2" s="86"/>
      <c r="TJ2" s="86"/>
      <c r="TK2" s="86"/>
      <c r="TL2" s="86"/>
      <c r="TM2" s="86"/>
      <c r="TN2" s="86"/>
      <c r="TO2" s="164"/>
      <c r="TP2" s="90"/>
      <c r="TQ2" s="90"/>
      <c r="TR2" s="90"/>
      <c r="TS2" s="86"/>
      <c r="TT2" s="86"/>
      <c r="TU2" s="86"/>
      <c r="TV2" s="86"/>
      <c r="TW2" s="86"/>
      <c r="TX2" s="86"/>
      <c r="TY2" s="86"/>
      <c r="TZ2" s="86"/>
      <c r="UA2" s="86"/>
      <c r="UB2" s="86"/>
      <c r="UC2" s="86"/>
      <c r="UD2" s="86"/>
      <c r="UE2" s="164"/>
      <c r="UF2" s="90"/>
      <c r="UG2" s="90"/>
      <c r="UH2" s="90"/>
      <c r="UI2" s="86"/>
      <c r="UJ2" s="86"/>
      <c r="UK2" s="86"/>
      <c r="UL2" s="86"/>
      <c r="UM2" s="86"/>
      <c r="UN2" s="86"/>
      <c r="UO2" s="86"/>
      <c r="UP2" s="86"/>
      <c r="UQ2" s="86"/>
      <c r="UR2" s="86"/>
      <c r="US2" s="86"/>
      <c r="UT2" s="90"/>
      <c r="UU2" s="90"/>
      <c r="UV2" s="90"/>
      <c r="UW2" s="86"/>
      <c r="UX2" s="86"/>
      <c r="UY2" s="86"/>
      <c r="UZ2" s="86"/>
      <c r="VA2" s="86"/>
      <c r="VB2" s="86"/>
      <c r="VC2" s="86"/>
      <c r="VD2" s="86"/>
    </row>
    <row r="3" spans="1:579" s="87" customFormat="1" ht="21.75" customHeight="1">
      <c r="A3" s="89"/>
      <c r="B3" s="90"/>
      <c r="C3" s="90"/>
      <c r="D3" s="86"/>
      <c r="E3" s="164"/>
      <c r="F3" s="90"/>
      <c r="G3" s="90"/>
      <c r="H3" s="164"/>
      <c r="I3" s="171"/>
      <c r="J3" s="164"/>
      <c r="K3" s="90"/>
      <c r="L3" s="90"/>
      <c r="M3" s="90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164"/>
      <c r="AA3" s="90"/>
      <c r="AB3" s="90"/>
      <c r="AC3" s="90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164"/>
      <c r="AQ3" s="90"/>
      <c r="AR3" s="90"/>
      <c r="AS3" s="90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164"/>
      <c r="BG3" s="90"/>
      <c r="BH3" s="90"/>
      <c r="BI3" s="90"/>
      <c r="BJ3" s="86"/>
      <c r="BK3" s="86"/>
      <c r="BL3" s="86"/>
      <c r="BM3" s="86"/>
      <c r="BN3" s="86"/>
      <c r="BO3" s="86"/>
      <c r="BP3" s="86"/>
      <c r="BQ3" s="86"/>
      <c r="BR3" s="86"/>
      <c r="BS3" s="86"/>
      <c r="BT3" s="86"/>
      <c r="BU3" s="86"/>
      <c r="BV3" s="164"/>
      <c r="BW3" s="90"/>
      <c r="BX3" s="90"/>
      <c r="BY3" s="90"/>
      <c r="BZ3" s="86"/>
      <c r="CA3" s="86"/>
      <c r="CB3" s="86"/>
      <c r="CC3" s="86"/>
      <c r="CD3" s="86"/>
      <c r="CE3" s="86"/>
      <c r="CF3" s="86"/>
      <c r="CG3" s="86"/>
      <c r="CH3" s="86"/>
      <c r="CI3" s="86"/>
      <c r="CJ3" s="86"/>
      <c r="CK3" s="90"/>
      <c r="CL3" s="90"/>
      <c r="CM3" s="90"/>
      <c r="CN3" s="86"/>
      <c r="CO3" s="86"/>
      <c r="CP3" s="86"/>
      <c r="CQ3" s="86"/>
      <c r="CR3" s="86"/>
      <c r="CS3" s="86"/>
      <c r="CT3" s="86"/>
      <c r="CU3" s="86"/>
      <c r="CV3" s="171"/>
      <c r="CW3" s="164"/>
      <c r="CX3" s="90"/>
      <c r="CY3" s="90"/>
      <c r="CZ3" s="90"/>
      <c r="DA3" s="86"/>
      <c r="DB3" s="86"/>
      <c r="DC3" s="86"/>
      <c r="DD3" s="86"/>
      <c r="DE3" s="86"/>
      <c r="DF3" s="86"/>
      <c r="DG3" s="86"/>
      <c r="DH3" s="86"/>
      <c r="DI3" s="86"/>
      <c r="DJ3" s="86"/>
      <c r="DK3" s="86"/>
      <c r="DL3" s="86"/>
      <c r="DM3" s="164"/>
      <c r="DN3" s="90"/>
      <c r="DO3" s="90"/>
      <c r="DP3" s="90"/>
      <c r="DQ3" s="86"/>
      <c r="DR3" s="86"/>
      <c r="DS3" s="86"/>
      <c r="DT3" s="86"/>
      <c r="DU3" s="86"/>
      <c r="DV3" s="86"/>
      <c r="DW3" s="86"/>
      <c r="DX3" s="86"/>
      <c r="DY3" s="86"/>
      <c r="DZ3" s="86"/>
      <c r="EA3" s="86"/>
      <c r="EB3" s="86"/>
      <c r="EC3" s="164"/>
      <c r="ED3" s="90"/>
      <c r="EE3" s="90"/>
      <c r="EF3" s="90"/>
      <c r="EG3" s="86"/>
      <c r="EH3" s="86"/>
      <c r="EI3" s="86"/>
      <c r="EJ3" s="86"/>
      <c r="EK3" s="86"/>
      <c r="EL3" s="86"/>
      <c r="EM3" s="86"/>
      <c r="EN3" s="86"/>
      <c r="EO3" s="86"/>
      <c r="EP3" s="86"/>
      <c r="EQ3" s="86"/>
      <c r="ER3" s="86"/>
      <c r="ES3" s="164"/>
      <c r="ET3" s="90"/>
      <c r="EU3" s="90"/>
      <c r="EV3" s="90"/>
      <c r="EW3" s="86"/>
      <c r="EX3" s="86"/>
      <c r="EY3" s="86"/>
      <c r="EZ3" s="86"/>
      <c r="FA3" s="86"/>
      <c r="FB3" s="86"/>
      <c r="FC3" s="86"/>
      <c r="FD3" s="86"/>
      <c r="FE3" s="86"/>
      <c r="FF3" s="86"/>
      <c r="FG3" s="86"/>
      <c r="FH3" s="86"/>
      <c r="FI3" s="164"/>
      <c r="FJ3" s="90"/>
      <c r="FK3" s="90"/>
      <c r="FL3" s="90"/>
      <c r="FM3" s="86"/>
      <c r="FN3" s="86"/>
      <c r="FO3" s="86"/>
      <c r="FP3" s="86"/>
      <c r="FQ3" s="86"/>
      <c r="FR3" s="86"/>
      <c r="FS3" s="86"/>
      <c r="FT3" s="86"/>
      <c r="FU3" s="86"/>
      <c r="FV3" s="86"/>
      <c r="FW3" s="86"/>
      <c r="FX3" s="86"/>
      <c r="FY3" s="164"/>
      <c r="FZ3" s="90"/>
      <c r="GA3" s="90"/>
      <c r="GB3" s="90"/>
      <c r="GC3" s="86"/>
      <c r="GD3" s="86"/>
      <c r="GE3" s="86"/>
      <c r="GF3" s="86"/>
      <c r="GG3" s="86"/>
      <c r="GH3" s="86"/>
      <c r="GI3" s="86"/>
      <c r="GJ3" s="86"/>
      <c r="GK3" s="86"/>
      <c r="GL3" s="86"/>
      <c r="GM3" s="86"/>
      <c r="GN3" s="86"/>
      <c r="GO3" s="164"/>
      <c r="GP3" s="90"/>
      <c r="GQ3" s="90"/>
      <c r="GR3" s="90"/>
      <c r="GS3" s="86"/>
      <c r="GT3" s="86"/>
      <c r="GU3" s="86"/>
      <c r="GV3" s="86"/>
      <c r="GW3" s="86"/>
      <c r="GX3" s="86"/>
      <c r="GY3" s="86"/>
      <c r="GZ3" s="86"/>
      <c r="HA3" s="86"/>
      <c r="HB3" s="86"/>
      <c r="HC3" s="86"/>
      <c r="HD3" s="90"/>
      <c r="HE3" s="90"/>
      <c r="HF3" s="90"/>
      <c r="HG3" s="86"/>
      <c r="HH3" s="86"/>
      <c r="HI3" s="86"/>
      <c r="HJ3" s="86"/>
      <c r="HK3" s="86"/>
      <c r="HL3" s="86"/>
      <c r="HM3" s="86"/>
      <c r="HN3" s="86"/>
      <c r="HO3" s="164"/>
      <c r="HP3" s="171"/>
      <c r="HQ3" s="164"/>
      <c r="HR3" s="90"/>
      <c r="HS3" s="90"/>
      <c r="HT3" s="90"/>
      <c r="HU3" s="86"/>
      <c r="HV3" s="86"/>
      <c r="HW3" s="86"/>
      <c r="HX3" s="86"/>
      <c r="HY3" s="86"/>
      <c r="HZ3" s="86"/>
      <c r="IA3" s="86"/>
      <c r="IB3" s="86"/>
      <c r="IC3" s="86"/>
      <c r="ID3" s="86"/>
      <c r="IE3" s="86"/>
      <c r="IF3" s="86"/>
      <c r="IG3" s="164"/>
      <c r="IH3" s="90"/>
      <c r="II3" s="90"/>
      <c r="IJ3" s="90"/>
      <c r="IK3" s="86"/>
      <c r="IL3" s="86"/>
      <c r="IM3" s="86"/>
      <c r="IN3" s="86"/>
      <c r="IO3" s="86"/>
      <c r="IP3" s="86"/>
      <c r="IQ3" s="86"/>
      <c r="IR3" s="86"/>
      <c r="IS3" s="86"/>
      <c r="IT3" s="86"/>
      <c r="IU3" s="86"/>
      <c r="IV3" s="86"/>
      <c r="IW3" s="164"/>
      <c r="IX3" s="90"/>
      <c r="IY3" s="90"/>
      <c r="IZ3" s="90"/>
      <c r="JA3" s="86"/>
      <c r="JB3" s="86"/>
      <c r="JC3" s="86"/>
      <c r="JD3" s="86"/>
      <c r="JE3" s="86"/>
      <c r="JF3" s="86"/>
      <c r="JG3" s="86"/>
      <c r="JH3" s="86"/>
      <c r="JI3" s="86"/>
      <c r="JJ3" s="86"/>
      <c r="JK3" s="86"/>
      <c r="JL3" s="86"/>
      <c r="JM3" s="164"/>
      <c r="JN3" s="90"/>
      <c r="JO3" s="90"/>
      <c r="JP3" s="90"/>
      <c r="JQ3" s="86"/>
      <c r="JR3" s="86"/>
      <c r="JS3" s="86"/>
      <c r="JT3" s="86"/>
      <c r="JU3" s="86"/>
      <c r="JV3" s="86"/>
      <c r="JW3" s="86"/>
      <c r="JX3" s="86"/>
      <c r="JY3" s="86"/>
      <c r="JZ3" s="86"/>
      <c r="KA3" s="86"/>
      <c r="KB3" s="86"/>
      <c r="KC3" s="164"/>
      <c r="KD3" s="90"/>
      <c r="KE3" s="90"/>
      <c r="KF3" s="90"/>
      <c r="KG3" s="86"/>
      <c r="KH3" s="86"/>
      <c r="KI3" s="86"/>
      <c r="KJ3" s="86"/>
      <c r="KK3" s="86"/>
      <c r="KL3" s="86"/>
      <c r="KM3" s="86"/>
      <c r="KN3" s="86"/>
      <c r="KO3" s="86"/>
      <c r="KP3" s="86"/>
      <c r="KQ3" s="86"/>
      <c r="KR3" s="90"/>
      <c r="KS3" s="90"/>
      <c r="KT3" s="90"/>
      <c r="KU3" s="86"/>
      <c r="KV3" s="86"/>
      <c r="KW3" s="86"/>
      <c r="KX3" s="86"/>
      <c r="KY3" s="86"/>
      <c r="KZ3" s="86"/>
      <c r="LA3" s="86"/>
      <c r="LB3" s="86"/>
      <c r="LC3" s="171"/>
      <c r="LD3" s="164"/>
      <c r="LE3" s="90"/>
      <c r="LF3" s="90"/>
      <c r="LG3" s="90"/>
      <c r="LH3" s="86"/>
      <c r="LI3" s="86"/>
      <c r="LJ3" s="86"/>
      <c r="LK3" s="86"/>
      <c r="LL3" s="86"/>
      <c r="LM3" s="86"/>
      <c r="LN3" s="86"/>
      <c r="LO3" s="86"/>
      <c r="LP3" s="86"/>
      <c r="LQ3" s="86"/>
      <c r="LR3" s="86"/>
      <c r="LS3" s="86"/>
      <c r="LT3" s="164"/>
      <c r="LU3" s="90"/>
      <c r="LV3" s="90"/>
      <c r="LW3" s="90"/>
      <c r="LX3" s="86"/>
      <c r="LY3" s="86"/>
      <c r="LZ3" s="86"/>
      <c r="MA3" s="86"/>
      <c r="MB3" s="86"/>
      <c r="MC3" s="86"/>
      <c r="MD3" s="86"/>
      <c r="ME3" s="86"/>
      <c r="MF3" s="86"/>
      <c r="MG3" s="86"/>
      <c r="MH3" s="86"/>
      <c r="MI3" s="86"/>
      <c r="MJ3" s="164"/>
      <c r="MK3" s="90"/>
      <c r="ML3" s="90"/>
      <c r="MM3" s="90"/>
      <c r="MN3" s="86"/>
      <c r="MO3" s="86"/>
      <c r="MP3" s="86"/>
      <c r="MQ3" s="86"/>
      <c r="MR3" s="86"/>
      <c r="MS3" s="86"/>
      <c r="MT3" s="86"/>
      <c r="MU3" s="86"/>
      <c r="MV3" s="86"/>
      <c r="MW3" s="86"/>
      <c r="MX3" s="86"/>
      <c r="MY3" s="86"/>
      <c r="MZ3" s="164"/>
      <c r="NA3" s="90"/>
      <c r="NB3" s="90"/>
      <c r="NC3" s="90"/>
      <c r="ND3" s="86"/>
      <c r="NE3" s="86"/>
      <c r="NF3" s="86"/>
      <c r="NG3" s="86"/>
      <c r="NH3" s="86"/>
      <c r="NI3" s="86"/>
      <c r="NJ3" s="86"/>
      <c r="NK3" s="86"/>
      <c r="NL3" s="86"/>
      <c r="NM3" s="86"/>
      <c r="NN3" s="86"/>
      <c r="NO3" s="86"/>
      <c r="NP3" s="164"/>
      <c r="NQ3" s="90"/>
      <c r="NR3" s="90"/>
      <c r="NS3" s="90"/>
      <c r="NT3" s="86"/>
      <c r="NU3" s="86"/>
      <c r="NV3" s="86"/>
      <c r="NW3" s="86"/>
      <c r="NX3" s="86"/>
      <c r="NY3" s="86"/>
      <c r="NZ3" s="86"/>
      <c r="OA3" s="86"/>
      <c r="OB3" s="86"/>
      <c r="OC3" s="86"/>
      <c r="OD3" s="86"/>
      <c r="OE3" s="86"/>
      <c r="OF3" s="164"/>
      <c r="OG3" s="90"/>
      <c r="OH3" s="90"/>
      <c r="OI3" s="90"/>
      <c r="OJ3" s="86"/>
      <c r="OK3" s="86"/>
      <c r="OL3" s="86"/>
      <c r="OM3" s="86"/>
      <c r="ON3" s="86"/>
      <c r="OO3" s="86"/>
      <c r="OP3" s="86"/>
      <c r="OQ3" s="86"/>
      <c r="OR3" s="86"/>
      <c r="OS3" s="86"/>
      <c r="OT3" s="86"/>
      <c r="OU3" s="86"/>
      <c r="OV3" s="164"/>
      <c r="OW3" s="90"/>
      <c r="OX3" s="90"/>
      <c r="OY3" s="90"/>
      <c r="OZ3" s="86"/>
      <c r="PA3" s="86"/>
      <c r="PB3" s="86"/>
      <c r="PC3" s="86"/>
      <c r="PD3" s="86"/>
      <c r="PE3" s="86"/>
      <c r="PF3" s="86"/>
      <c r="PG3" s="86"/>
      <c r="PH3" s="86"/>
      <c r="PI3" s="86"/>
      <c r="PJ3" s="86"/>
      <c r="PK3" s="86"/>
      <c r="PL3" s="164"/>
      <c r="PM3" s="90"/>
      <c r="PN3" s="90"/>
      <c r="PO3" s="90"/>
      <c r="PP3" s="86"/>
      <c r="PQ3" s="86"/>
      <c r="PR3" s="86"/>
      <c r="PS3" s="86"/>
      <c r="PT3" s="86"/>
      <c r="PU3" s="86"/>
      <c r="PV3" s="86"/>
      <c r="PW3" s="86"/>
      <c r="PX3" s="86"/>
      <c r="PY3" s="86"/>
      <c r="PZ3" s="86"/>
      <c r="QA3" s="86"/>
      <c r="QB3" s="164"/>
      <c r="QC3" s="90"/>
      <c r="QD3" s="90"/>
      <c r="QE3" s="90"/>
      <c r="QF3" s="86"/>
      <c r="QG3" s="86"/>
      <c r="QH3" s="86"/>
      <c r="QI3" s="86"/>
      <c r="QJ3" s="86"/>
      <c r="QK3" s="86"/>
      <c r="QL3" s="86"/>
      <c r="QM3" s="86"/>
      <c r="QN3" s="86"/>
      <c r="QO3" s="86"/>
      <c r="QP3" s="86"/>
      <c r="QQ3" s="86"/>
      <c r="QR3" s="164"/>
      <c r="QS3" s="90"/>
      <c r="QT3" s="90"/>
      <c r="QU3" s="90"/>
      <c r="QV3" s="86"/>
      <c r="QW3" s="86"/>
      <c r="QX3" s="86"/>
      <c r="QY3" s="86"/>
      <c r="QZ3" s="86"/>
      <c r="RA3" s="86"/>
      <c r="RB3" s="86"/>
      <c r="RC3" s="86"/>
      <c r="RD3" s="86"/>
      <c r="RE3" s="86"/>
      <c r="RF3" s="86"/>
      <c r="RG3" s="90"/>
      <c r="RH3" s="90"/>
      <c r="RI3" s="90"/>
      <c r="RJ3" s="86"/>
      <c r="RK3" s="86"/>
      <c r="RL3" s="86"/>
      <c r="RM3" s="86"/>
      <c r="RN3" s="86"/>
      <c r="RO3" s="86"/>
      <c r="RP3" s="86"/>
      <c r="RQ3" s="86"/>
      <c r="RR3" s="171"/>
      <c r="RS3" s="164"/>
      <c r="RT3" s="90"/>
      <c r="RU3" s="90"/>
      <c r="RV3" s="90"/>
      <c r="RW3" s="86"/>
      <c r="RX3" s="86"/>
      <c r="RY3" s="86"/>
      <c r="RZ3" s="86"/>
      <c r="SA3" s="86"/>
      <c r="SB3" s="86"/>
      <c r="SC3" s="86"/>
      <c r="SD3" s="86"/>
      <c r="SE3" s="86"/>
      <c r="SF3" s="86"/>
      <c r="SG3" s="86"/>
      <c r="SH3" s="86"/>
      <c r="SI3" s="164"/>
      <c r="SJ3" s="90"/>
      <c r="SK3" s="90"/>
      <c r="SL3" s="90"/>
      <c r="SM3" s="86"/>
      <c r="SN3" s="86"/>
      <c r="SO3" s="86"/>
      <c r="SP3" s="86"/>
      <c r="SQ3" s="86"/>
      <c r="SR3" s="86"/>
      <c r="SS3" s="86"/>
      <c r="ST3" s="86"/>
      <c r="SU3" s="86"/>
      <c r="SV3" s="86"/>
      <c r="SW3" s="86"/>
      <c r="SX3" s="86"/>
      <c r="SY3" s="164"/>
      <c r="SZ3" s="90"/>
      <c r="TA3" s="90"/>
      <c r="TB3" s="90"/>
      <c r="TC3" s="86"/>
      <c r="TD3" s="86"/>
      <c r="TE3" s="86"/>
      <c r="TF3" s="86"/>
      <c r="TG3" s="86"/>
      <c r="TH3" s="86"/>
      <c r="TI3" s="86"/>
      <c r="TJ3" s="86"/>
      <c r="TK3" s="86"/>
      <c r="TL3" s="86"/>
      <c r="TM3" s="86"/>
      <c r="TN3" s="86"/>
      <c r="TO3" s="164"/>
      <c r="TP3" s="90"/>
      <c r="TQ3" s="90"/>
      <c r="TR3" s="90"/>
      <c r="TS3" s="86"/>
      <c r="TT3" s="86"/>
      <c r="TU3" s="86"/>
      <c r="TV3" s="86"/>
      <c r="TW3" s="86"/>
      <c r="TX3" s="86"/>
      <c r="TY3" s="86"/>
      <c r="TZ3" s="86"/>
      <c r="UA3" s="86"/>
      <c r="UB3" s="86"/>
      <c r="UC3" s="86"/>
      <c r="UD3" s="86"/>
      <c r="UE3" s="164"/>
      <c r="UF3" s="90"/>
      <c r="UG3" s="90"/>
      <c r="UH3" s="90"/>
      <c r="UI3" s="86"/>
      <c r="UJ3" s="86"/>
      <c r="UK3" s="86"/>
      <c r="UL3" s="86"/>
      <c r="UM3" s="86"/>
      <c r="UN3" s="86"/>
      <c r="UO3" s="86"/>
      <c r="UP3" s="86"/>
      <c r="UQ3" s="86"/>
      <c r="UR3" s="86"/>
      <c r="US3" s="86"/>
      <c r="UT3" s="90"/>
      <c r="UU3" s="90"/>
      <c r="UV3" s="90"/>
      <c r="UW3" s="86"/>
      <c r="UX3" s="86"/>
      <c r="UY3" s="86"/>
      <c r="UZ3" s="86"/>
      <c r="VA3" s="86"/>
      <c r="VB3" s="86"/>
      <c r="VC3" s="86"/>
      <c r="VD3" s="86"/>
    </row>
    <row r="4" spans="1:579" ht="30.25">
      <c r="A4" s="103"/>
      <c r="B4" s="103"/>
      <c r="C4" s="103"/>
      <c r="D4" s="103"/>
      <c r="E4" s="165"/>
      <c r="F4" s="103"/>
      <c r="G4" s="103"/>
      <c r="H4" s="165"/>
      <c r="I4" s="165"/>
      <c r="J4" s="165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65"/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3"/>
      <c r="AN4" s="103"/>
      <c r="AO4" s="103"/>
      <c r="AP4" s="165"/>
      <c r="AQ4" s="103"/>
      <c r="AR4" s="103"/>
      <c r="AS4" s="103"/>
      <c r="AT4" s="103"/>
      <c r="AU4" s="103"/>
      <c r="AV4" s="103"/>
      <c r="AW4" s="103"/>
      <c r="AX4" s="103"/>
      <c r="AY4" s="103"/>
      <c r="AZ4" s="103"/>
      <c r="BA4" s="103"/>
      <c r="BB4" s="103"/>
      <c r="BC4" s="103"/>
      <c r="BD4" s="103"/>
      <c r="BE4" s="103"/>
      <c r="BF4" s="165"/>
      <c r="BG4" s="103"/>
      <c r="BH4" s="103"/>
      <c r="BI4" s="103"/>
      <c r="BJ4" s="103"/>
      <c r="BK4" s="103"/>
      <c r="BL4" s="103"/>
      <c r="BM4" s="103"/>
      <c r="BN4" s="103"/>
      <c r="BO4" s="103"/>
      <c r="BP4" s="103"/>
      <c r="BQ4" s="103"/>
      <c r="BR4" s="103"/>
      <c r="BS4" s="103"/>
      <c r="BT4" s="103"/>
      <c r="BU4" s="103"/>
      <c r="BV4" s="165"/>
      <c r="BW4" s="103"/>
      <c r="BX4" s="103"/>
      <c r="BY4" s="103"/>
      <c r="BZ4" s="103"/>
      <c r="CA4" s="103"/>
      <c r="CB4" s="103"/>
      <c r="CC4" s="103"/>
      <c r="CD4" s="103"/>
      <c r="CE4" s="103"/>
      <c r="CF4" s="103"/>
      <c r="CG4" s="103"/>
      <c r="CH4" s="103"/>
      <c r="CI4" s="103"/>
      <c r="CJ4" s="103"/>
      <c r="CK4" s="103"/>
      <c r="CL4" s="103"/>
      <c r="CM4" s="103"/>
      <c r="CN4" s="103"/>
      <c r="CO4" s="103"/>
      <c r="CP4" s="103"/>
      <c r="CQ4" s="103"/>
      <c r="CR4" s="103"/>
      <c r="CS4" s="103"/>
      <c r="CT4" s="103"/>
      <c r="CU4" s="103"/>
      <c r="CV4" s="165"/>
      <c r="CW4" s="165"/>
      <c r="CX4" s="103"/>
      <c r="CY4" s="103"/>
      <c r="CZ4" s="103"/>
      <c r="DA4" s="103"/>
      <c r="DB4" s="103"/>
      <c r="DC4" s="103"/>
      <c r="DD4" s="103"/>
      <c r="DE4" s="103"/>
      <c r="DF4" s="103"/>
      <c r="DG4" s="103"/>
      <c r="DH4" s="103"/>
      <c r="DI4" s="103"/>
      <c r="DJ4" s="103"/>
      <c r="DK4" s="103"/>
      <c r="DL4" s="103"/>
      <c r="DM4" s="165"/>
      <c r="DN4" s="103"/>
      <c r="DO4" s="103"/>
      <c r="DP4" s="103"/>
      <c r="DQ4" s="103"/>
      <c r="DR4" s="103"/>
      <c r="DS4" s="103"/>
      <c r="DT4" s="103"/>
      <c r="DU4" s="103"/>
      <c r="DV4" s="103"/>
      <c r="DW4" s="103"/>
      <c r="DX4" s="103"/>
      <c r="DY4" s="103"/>
      <c r="DZ4" s="103"/>
      <c r="EA4" s="103"/>
      <c r="EB4" s="103"/>
      <c r="EC4" s="165"/>
      <c r="ED4" s="103"/>
      <c r="EE4" s="103"/>
      <c r="EF4" s="103"/>
      <c r="EG4" s="103"/>
      <c r="EH4" s="103"/>
      <c r="EI4" s="103"/>
      <c r="EJ4" s="103"/>
      <c r="EK4" s="103"/>
      <c r="EL4" s="103"/>
      <c r="EM4" s="103"/>
      <c r="EN4" s="103"/>
      <c r="EO4" s="103"/>
      <c r="EP4" s="103"/>
      <c r="EQ4" s="103"/>
      <c r="ER4" s="103"/>
      <c r="ES4" s="165"/>
      <c r="ET4" s="103"/>
      <c r="EU4" s="103"/>
      <c r="EV4" s="103"/>
      <c r="EW4" s="103"/>
      <c r="EX4" s="103"/>
      <c r="EY4" s="103"/>
      <c r="EZ4" s="103"/>
      <c r="FA4" s="103"/>
      <c r="FB4" s="103"/>
      <c r="FC4" s="103"/>
      <c r="FD4" s="103"/>
      <c r="FE4" s="103"/>
      <c r="FF4" s="103"/>
      <c r="FG4" s="103"/>
      <c r="FH4" s="103"/>
      <c r="FI4" s="165"/>
      <c r="FJ4" s="103"/>
      <c r="FK4" s="103"/>
      <c r="FL4" s="103"/>
      <c r="FM4" s="103"/>
      <c r="FN4" s="103"/>
      <c r="FO4" s="103"/>
      <c r="FP4" s="103"/>
      <c r="FQ4" s="103"/>
      <c r="FR4" s="103"/>
      <c r="FS4" s="103"/>
      <c r="FT4" s="103"/>
      <c r="FU4" s="103"/>
      <c r="FV4" s="103"/>
      <c r="FW4" s="103"/>
      <c r="FX4" s="103"/>
      <c r="FY4" s="165"/>
      <c r="FZ4" s="103"/>
      <c r="GA4" s="103"/>
      <c r="GB4" s="103"/>
      <c r="GC4" s="103"/>
      <c r="GD4" s="103"/>
      <c r="GE4" s="103"/>
      <c r="GF4" s="103"/>
      <c r="GG4" s="103"/>
      <c r="GH4" s="103"/>
      <c r="GI4" s="103"/>
      <c r="GJ4" s="103"/>
      <c r="GK4" s="103"/>
      <c r="GL4" s="103"/>
      <c r="GM4" s="103"/>
      <c r="GN4" s="103"/>
      <c r="GO4" s="165"/>
      <c r="GP4" s="103"/>
      <c r="GQ4" s="103"/>
      <c r="GR4" s="103"/>
      <c r="GS4" s="103"/>
      <c r="GT4" s="103"/>
      <c r="GU4" s="103"/>
      <c r="GV4" s="103"/>
      <c r="GW4" s="103"/>
      <c r="GX4" s="103"/>
      <c r="GY4" s="103"/>
      <c r="GZ4" s="103"/>
      <c r="HA4" s="103"/>
      <c r="HB4" s="103"/>
      <c r="HC4" s="103"/>
      <c r="HD4" s="103"/>
      <c r="HE4" s="103"/>
      <c r="HF4" s="103"/>
      <c r="HG4" s="103"/>
      <c r="HH4" s="103"/>
      <c r="HI4" s="103"/>
      <c r="HJ4" s="103"/>
      <c r="HK4" s="103"/>
      <c r="HL4" s="103"/>
      <c r="HM4" s="103"/>
      <c r="HN4" s="103"/>
      <c r="HO4" s="165"/>
      <c r="HP4" s="165"/>
      <c r="HQ4" s="165"/>
      <c r="HR4" s="103"/>
      <c r="HS4" s="103"/>
      <c r="HT4" s="103"/>
      <c r="HU4" s="103"/>
      <c r="HV4" s="103"/>
      <c r="HW4" s="103"/>
      <c r="HX4" s="103"/>
      <c r="HY4" s="103"/>
      <c r="HZ4" s="103"/>
      <c r="IA4" s="103"/>
      <c r="IB4" s="103"/>
      <c r="IC4" s="103"/>
      <c r="ID4" s="103"/>
      <c r="IE4" s="103"/>
      <c r="IF4" s="103"/>
      <c r="IG4" s="165"/>
      <c r="IH4" s="103"/>
      <c r="II4" s="103"/>
      <c r="IJ4" s="103"/>
      <c r="IK4" s="103"/>
      <c r="IL4" s="103"/>
      <c r="IM4" s="103"/>
      <c r="IN4" s="103"/>
      <c r="IO4" s="103"/>
      <c r="IP4" s="103"/>
      <c r="IQ4" s="103"/>
      <c r="IR4" s="103"/>
      <c r="IS4" s="103"/>
      <c r="IT4" s="103"/>
      <c r="IU4" s="103"/>
      <c r="IV4" s="103"/>
      <c r="IW4" s="165"/>
      <c r="IX4" s="103"/>
      <c r="IY4" s="103"/>
      <c r="IZ4" s="103"/>
      <c r="JA4" s="103"/>
      <c r="JB4" s="103"/>
      <c r="JC4" s="103"/>
      <c r="JD4" s="103"/>
      <c r="JE4" s="103"/>
      <c r="JF4" s="103"/>
      <c r="JG4" s="103"/>
      <c r="JH4" s="103"/>
      <c r="JI4" s="103"/>
      <c r="JJ4" s="103"/>
      <c r="JK4" s="103"/>
      <c r="JL4" s="103"/>
      <c r="JM4" s="165"/>
      <c r="JN4" s="103"/>
      <c r="JO4" s="103"/>
      <c r="JP4" s="103"/>
      <c r="JQ4" s="103"/>
      <c r="JR4" s="103"/>
      <c r="JS4" s="103"/>
      <c r="JT4" s="103"/>
      <c r="JU4" s="103"/>
      <c r="JV4" s="103"/>
      <c r="JW4" s="103"/>
      <c r="JX4" s="103"/>
      <c r="JY4" s="103"/>
      <c r="JZ4" s="103"/>
      <c r="KA4" s="103"/>
      <c r="KB4" s="103"/>
      <c r="KC4" s="165"/>
      <c r="KD4" s="103"/>
      <c r="KE4" s="103"/>
      <c r="KF4" s="103"/>
      <c r="KG4" s="103"/>
      <c r="KH4" s="103"/>
      <c r="KI4" s="103"/>
      <c r="KJ4" s="103"/>
      <c r="KK4" s="103"/>
      <c r="KL4" s="103"/>
      <c r="KM4" s="103"/>
      <c r="KN4" s="103"/>
      <c r="KO4" s="103"/>
      <c r="KP4" s="103"/>
      <c r="KQ4" s="103"/>
      <c r="KR4" s="103"/>
      <c r="KS4" s="103"/>
      <c r="KT4" s="103"/>
      <c r="KU4" s="103"/>
      <c r="KV4" s="103"/>
      <c r="KW4" s="103"/>
      <c r="KX4" s="103"/>
      <c r="KY4" s="103"/>
      <c r="KZ4" s="103"/>
      <c r="LA4" s="103"/>
      <c r="LB4" s="103"/>
      <c r="LC4" s="165"/>
      <c r="LD4" s="165"/>
      <c r="LE4" s="103"/>
      <c r="LF4" s="103"/>
      <c r="LG4" s="103"/>
      <c r="LH4" s="103"/>
      <c r="LI4" s="103"/>
      <c r="LJ4" s="103"/>
      <c r="LK4" s="103"/>
      <c r="LL4" s="103"/>
      <c r="LM4" s="103"/>
      <c r="LN4" s="103"/>
      <c r="LO4" s="103"/>
      <c r="LP4" s="103"/>
      <c r="LQ4" s="103"/>
      <c r="LR4" s="103"/>
      <c r="LS4" s="103"/>
      <c r="LT4" s="165"/>
      <c r="LU4" s="103"/>
      <c r="LV4" s="103"/>
      <c r="LW4" s="103"/>
      <c r="LX4" s="103"/>
      <c r="LY4" s="103"/>
      <c r="LZ4" s="103"/>
      <c r="MA4" s="103"/>
      <c r="MB4" s="103"/>
      <c r="MC4" s="103"/>
      <c r="MD4" s="103"/>
      <c r="ME4" s="103"/>
      <c r="MF4" s="103"/>
      <c r="MG4" s="103"/>
      <c r="MH4" s="103"/>
      <c r="MI4" s="103"/>
      <c r="MJ4" s="165"/>
      <c r="MK4" s="103"/>
      <c r="ML4" s="103"/>
      <c r="MM4" s="103"/>
      <c r="MN4" s="103"/>
      <c r="MO4" s="103"/>
      <c r="MP4" s="103"/>
      <c r="MQ4" s="103"/>
      <c r="MR4" s="103"/>
      <c r="MS4" s="103"/>
      <c r="MT4" s="103"/>
      <c r="MU4" s="103"/>
      <c r="MV4" s="103"/>
      <c r="MW4" s="103"/>
      <c r="MX4" s="103"/>
      <c r="MY4" s="103"/>
      <c r="MZ4" s="165"/>
      <c r="NA4" s="103"/>
      <c r="NB4" s="103"/>
      <c r="NC4" s="103"/>
      <c r="ND4" s="103"/>
      <c r="NE4" s="103"/>
      <c r="NF4" s="103"/>
      <c r="NG4" s="103"/>
      <c r="NH4" s="103"/>
      <c r="NI4" s="103"/>
      <c r="NJ4" s="103"/>
      <c r="NK4" s="103"/>
      <c r="NL4" s="103"/>
      <c r="NM4" s="103"/>
      <c r="NN4" s="103"/>
      <c r="NO4" s="103"/>
      <c r="NP4" s="165"/>
      <c r="NQ4" s="103"/>
      <c r="NR4" s="103"/>
      <c r="NS4" s="103"/>
      <c r="NT4" s="103"/>
      <c r="NU4" s="103"/>
      <c r="NV4" s="103"/>
      <c r="NW4" s="103"/>
      <c r="NX4" s="103"/>
      <c r="NY4" s="103"/>
      <c r="NZ4" s="103"/>
      <c r="OA4" s="103"/>
      <c r="OB4" s="103"/>
      <c r="OC4" s="103"/>
      <c r="OD4" s="103"/>
      <c r="OE4" s="103"/>
      <c r="OF4" s="165"/>
      <c r="OG4" s="103"/>
      <c r="OH4" s="103"/>
      <c r="OI4" s="103"/>
      <c r="OJ4" s="103"/>
      <c r="OK4" s="103"/>
      <c r="OL4" s="103"/>
      <c r="OM4" s="103"/>
      <c r="ON4" s="103"/>
      <c r="OO4" s="103"/>
      <c r="OP4" s="103"/>
      <c r="OQ4" s="103"/>
      <c r="OR4" s="103"/>
      <c r="OS4" s="103"/>
      <c r="OT4" s="103"/>
      <c r="OU4" s="103"/>
      <c r="OV4" s="165"/>
      <c r="OW4" s="103"/>
      <c r="OX4" s="103"/>
      <c r="OY4" s="103"/>
      <c r="OZ4" s="103"/>
      <c r="PA4" s="103"/>
      <c r="PB4" s="103"/>
      <c r="PC4" s="103"/>
      <c r="PD4" s="103"/>
      <c r="PE4" s="103"/>
      <c r="PF4" s="103"/>
      <c r="PG4" s="103"/>
      <c r="PH4" s="103"/>
      <c r="PI4" s="103"/>
      <c r="PJ4" s="103"/>
      <c r="PK4" s="103"/>
      <c r="PL4" s="165"/>
      <c r="PM4" s="103"/>
      <c r="PN4" s="103"/>
      <c r="PO4" s="103"/>
      <c r="PP4" s="103"/>
      <c r="PQ4" s="103"/>
      <c r="PR4" s="103"/>
      <c r="PS4" s="103"/>
      <c r="PT4" s="103"/>
      <c r="PU4" s="103"/>
      <c r="PV4" s="103"/>
      <c r="PW4" s="103"/>
      <c r="PX4" s="103"/>
      <c r="PY4" s="103"/>
      <c r="PZ4" s="103"/>
      <c r="QA4" s="103"/>
      <c r="QB4" s="165"/>
      <c r="QC4" s="103"/>
      <c r="QD4" s="103"/>
      <c r="QE4" s="103"/>
      <c r="QF4" s="103"/>
      <c r="QG4" s="103"/>
      <c r="QH4" s="103"/>
      <c r="QI4" s="103"/>
      <c r="QJ4" s="103"/>
      <c r="QK4" s="103"/>
      <c r="QL4" s="103"/>
      <c r="QM4" s="103"/>
      <c r="QN4" s="103"/>
      <c r="QO4" s="103"/>
      <c r="QP4" s="103"/>
      <c r="QQ4" s="103"/>
      <c r="QR4" s="165"/>
      <c r="QS4" s="103"/>
      <c r="QT4" s="103"/>
      <c r="QU4" s="103"/>
      <c r="QV4" s="103"/>
      <c r="QW4" s="103"/>
      <c r="QX4" s="103"/>
      <c r="QY4" s="103"/>
      <c r="QZ4" s="103"/>
      <c r="RA4" s="103"/>
      <c r="RB4" s="103"/>
      <c r="RC4" s="103"/>
      <c r="RD4" s="103"/>
      <c r="RE4" s="103"/>
      <c r="RF4" s="103"/>
      <c r="RG4" s="103"/>
      <c r="RH4" s="103"/>
      <c r="RI4" s="103"/>
      <c r="RJ4" s="103"/>
      <c r="RK4" s="103"/>
      <c r="RL4" s="103"/>
      <c r="RM4" s="103"/>
      <c r="RN4" s="103"/>
      <c r="RO4" s="103"/>
      <c r="RP4" s="103"/>
      <c r="RQ4" s="103"/>
      <c r="RR4" s="165"/>
      <c r="RS4" s="165"/>
      <c r="RT4" s="103"/>
      <c r="RU4" s="103"/>
      <c r="RV4" s="103"/>
      <c r="RW4" s="103"/>
      <c r="RX4" s="103"/>
      <c r="RY4" s="103"/>
      <c r="RZ4" s="103"/>
      <c r="SA4" s="103"/>
      <c r="SB4" s="103"/>
      <c r="SC4" s="103"/>
      <c r="SD4" s="103"/>
      <c r="SE4" s="103"/>
      <c r="SF4" s="103"/>
      <c r="SG4" s="103"/>
      <c r="SH4" s="103"/>
      <c r="SI4" s="165"/>
      <c r="SJ4" s="103"/>
      <c r="SK4" s="103"/>
      <c r="SL4" s="103"/>
      <c r="SM4" s="103"/>
      <c r="SN4" s="103"/>
      <c r="SO4" s="103"/>
      <c r="SP4" s="103"/>
      <c r="SQ4" s="103"/>
      <c r="SR4" s="103"/>
      <c r="SS4" s="103"/>
      <c r="ST4" s="103"/>
      <c r="SU4" s="103"/>
      <c r="SV4" s="103"/>
      <c r="SW4" s="103"/>
      <c r="SX4" s="103"/>
      <c r="SY4" s="165"/>
      <c r="SZ4" s="103"/>
      <c r="TA4" s="103"/>
      <c r="TB4" s="103"/>
      <c r="TC4" s="103"/>
      <c r="TD4" s="103"/>
      <c r="TE4" s="103"/>
      <c r="TF4" s="103"/>
      <c r="TG4" s="103"/>
      <c r="TH4" s="103"/>
      <c r="TI4" s="103"/>
      <c r="TJ4" s="103"/>
      <c r="TK4" s="103"/>
      <c r="TL4" s="103"/>
      <c r="TM4" s="103"/>
      <c r="TN4" s="103"/>
      <c r="TO4" s="165"/>
      <c r="TP4" s="103"/>
      <c r="TQ4" s="103"/>
      <c r="TR4" s="103"/>
      <c r="TS4" s="103"/>
      <c r="TT4" s="103"/>
      <c r="TU4" s="103"/>
      <c r="TV4" s="103"/>
      <c r="TW4" s="103"/>
      <c r="TX4" s="103"/>
      <c r="TY4" s="103"/>
      <c r="TZ4" s="103"/>
      <c r="UA4" s="103"/>
      <c r="UB4" s="103"/>
      <c r="UC4" s="103"/>
      <c r="UD4" s="103"/>
      <c r="UE4" s="165"/>
      <c r="UF4" s="103"/>
      <c r="UG4" s="103"/>
      <c r="UH4" s="103"/>
      <c r="UI4" s="103"/>
      <c r="UJ4" s="103"/>
      <c r="UK4" s="103"/>
      <c r="UL4" s="103"/>
      <c r="UM4" s="103"/>
      <c r="UN4" s="103"/>
      <c r="UO4" s="103"/>
      <c r="UP4" s="103"/>
      <c r="UQ4" s="103"/>
      <c r="UR4" s="103"/>
      <c r="US4" s="103"/>
      <c r="UT4" s="103"/>
      <c r="UU4" s="103"/>
      <c r="UV4" s="103"/>
      <c r="UW4" s="103"/>
      <c r="UX4" s="103"/>
      <c r="UY4" s="103"/>
      <c r="UZ4" s="103"/>
      <c r="VA4" s="103"/>
      <c r="VB4" s="103"/>
      <c r="VC4" s="103"/>
      <c r="VD4" s="103"/>
    </row>
    <row r="5" spans="1:579" ht="64.5" customHeight="1">
      <c r="A5" s="104"/>
      <c r="B5" s="104"/>
      <c r="C5" s="104"/>
      <c r="D5" s="104"/>
      <c r="E5" s="166"/>
      <c r="F5" s="104"/>
      <c r="G5" s="104"/>
      <c r="H5" s="166"/>
      <c r="I5" s="166"/>
      <c r="J5" s="166"/>
      <c r="K5" s="104"/>
      <c r="L5" s="104"/>
      <c r="M5" s="104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66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66"/>
      <c r="AQ5" s="104"/>
      <c r="AR5" s="104"/>
      <c r="AS5" s="104"/>
      <c r="AT5" s="104"/>
      <c r="AU5" s="104"/>
      <c r="AV5" s="104"/>
      <c r="AW5" s="104"/>
      <c r="AX5" s="104"/>
      <c r="AY5" s="104"/>
      <c r="AZ5" s="104"/>
      <c r="BA5" s="104"/>
      <c r="BB5" s="104"/>
      <c r="BC5" s="104"/>
      <c r="BD5" s="104"/>
      <c r="BE5" s="104"/>
      <c r="BF5" s="166"/>
      <c r="BG5" s="104"/>
      <c r="BH5" s="104"/>
      <c r="BI5" s="104"/>
      <c r="BJ5" s="104"/>
      <c r="BK5" s="104"/>
      <c r="BL5" s="104"/>
      <c r="BM5" s="104"/>
      <c r="BN5" s="104"/>
      <c r="BO5" s="104"/>
      <c r="BP5" s="104"/>
      <c r="BQ5" s="104"/>
      <c r="BR5" s="104"/>
      <c r="BS5" s="104"/>
      <c r="BT5" s="104"/>
      <c r="BU5" s="104"/>
      <c r="BV5" s="166"/>
      <c r="BW5" s="104"/>
      <c r="BX5" s="104"/>
      <c r="BY5" s="104"/>
      <c r="BZ5" s="104"/>
      <c r="CA5" s="104"/>
      <c r="CB5" s="104"/>
      <c r="CC5" s="104"/>
      <c r="CD5" s="104"/>
      <c r="CE5" s="104"/>
      <c r="CF5" s="104"/>
      <c r="CG5" s="104"/>
      <c r="CH5" s="104"/>
      <c r="CI5" s="104"/>
      <c r="CJ5" s="104"/>
      <c r="CK5" s="104"/>
      <c r="CL5" s="104"/>
      <c r="CM5" s="104"/>
      <c r="CN5" s="104"/>
      <c r="CO5" s="104"/>
      <c r="CP5" s="104"/>
      <c r="CQ5" s="104"/>
      <c r="CR5" s="104"/>
      <c r="CS5" s="104"/>
      <c r="CT5" s="104"/>
      <c r="CU5" s="104"/>
      <c r="CV5" s="166"/>
      <c r="CW5" s="166"/>
      <c r="CX5" s="104"/>
      <c r="CY5" s="104"/>
      <c r="CZ5" s="104"/>
      <c r="DA5" s="104"/>
      <c r="DB5" s="104"/>
      <c r="DC5" s="104"/>
      <c r="DD5" s="104"/>
      <c r="DE5" s="104"/>
      <c r="DF5" s="104"/>
      <c r="DG5" s="104"/>
      <c r="DH5" s="104"/>
      <c r="DI5" s="104"/>
      <c r="DJ5" s="104"/>
      <c r="DK5" s="104"/>
      <c r="DL5" s="104"/>
      <c r="DM5" s="166"/>
      <c r="DN5" s="104"/>
      <c r="DO5" s="104"/>
      <c r="DP5" s="104"/>
      <c r="DQ5" s="104"/>
      <c r="DR5" s="104"/>
      <c r="DS5" s="104"/>
      <c r="DT5" s="104"/>
      <c r="DU5" s="104"/>
      <c r="DV5" s="104"/>
      <c r="DW5" s="104"/>
      <c r="DX5" s="104"/>
      <c r="DY5" s="104"/>
      <c r="DZ5" s="104"/>
      <c r="EA5" s="104"/>
      <c r="EB5" s="104"/>
      <c r="EC5" s="166"/>
      <c r="ED5" s="104"/>
      <c r="EE5" s="104"/>
      <c r="EF5" s="104"/>
      <c r="EG5" s="104"/>
      <c r="EH5" s="104"/>
      <c r="EI5" s="104"/>
      <c r="EJ5" s="104"/>
      <c r="EK5" s="104"/>
      <c r="EL5" s="104"/>
      <c r="EM5" s="104"/>
      <c r="EN5" s="104"/>
      <c r="EO5" s="104"/>
      <c r="EP5" s="104"/>
      <c r="EQ5" s="104"/>
      <c r="ER5" s="104"/>
      <c r="ES5" s="166"/>
      <c r="ET5" s="104"/>
      <c r="EU5" s="104"/>
      <c r="EV5" s="104"/>
      <c r="EW5" s="104"/>
      <c r="EX5" s="104"/>
      <c r="EY5" s="104"/>
      <c r="EZ5" s="104"/>
      <c r="FA5" s="104"/>
      <c r="FB5" s="104"/>
      <c r="FC5" s="104"/>
      <c r="FD5" s="104"/>
      <c r="FE5" s="104"/>
      <c r="FF5" s="104"/>
      <c r="FG5" s="104"/>
      <c r="FH5" s="104"/>
      <c r="FI5" s="166"/>
      <c r="FJ5" s="104"/>
      <c r="FK5" s="104"/>
      <c r="FL5" s="104"/>
      <c r="FM5" s="104"/>
      <c r="FN5" s="104"/>
      <c r="FO5" s="104"/>
      <c r="FP5" s="104"/>
      <c r="FQ5" s="104"/>
      <c r="FR5" s="104"/>
      <c r="FS5" s="104"/>
      <c r="FT5" s="104"/>
      <c r="FU5" s="104"/>
      <c r="FV5" s="104"/>
      <c r="FW5" s="104"/>
      <c r="FX5" s="104"/>
      <c r="FY5" s="166"/>
      <c r="FZ5" s="104"/>
      <c r="GA5" s="104"/>
      <c r="GB5" s="104"/>
      <c r="GC5" s="104"/>
      <c r="GD5" s="104"/>
      <c r="GE5" s="104"/>
      <c r="GF5" s="104"/>
      <c r="GG5" s="104"/>
      <c r="GH5" s="104"/>
      <c r="GI5" s="104"/>
      <c r="GJ5" s="104"/>
      <c r="GK5" s="104"/>
      <c r="GL5" s="104"/>
      <c r="GM5" s="104"/>
      <c r="GN5" s="104"/>
      <c r="GO5" s="166"/>
      <c r="GP5" s="104"/>
      <c r="GQ5" s="104"/>
      <c r="GR5" s="104"/>
      <c r="GS5" s="104"/>
      <c r="GT5" s="104"/>
      <c r="GU5" s="104"/>
      <c r="GV5" s="104"/>
      <c r="GW5" s="104"/>
      <c r="GX5" s="104"/>
      <c r="GY5" s="104"/>
      <c r="GZ5" s="104"/>
      <c r="HA5" s="104"/>
      <c r="HB5" s="104"/>
      <c r="HC5" s="104"/>
      <c r="HD5" s="104"/>
      <c r="HE5" s="104"/>
      <c r="HF5" s="104"/>
      <c r="HG5" s="104"/>
      <c r="HH5" s="104"/>
      <c r="HI5" s="104"/>
      <c r="HJ5" s="104"/>
      <c r="HK5" s="104"/>
      <c r="HL5" s="104"/>
      <c r="HM5" s="104"/>
      <c r="HN5" s="104"/>
      <c r="HO5" s="166"/>
      <c r="HP5" s="166"/>
      <c r="HQ5" s="166"/>
      <c r="HR5" s="104"/>
      <c r="HS5" s="104"/>
      <c r="HT5" s="104"/>
      <c r="HU5" s="104"/>
      <c r="HV5" s="104"/>
      <c r="HW5" s="104"/>
      <c r="HX5" s="104"/>
      <c r="HY5" s="104"/>
      <c r="HZ5" s="104"/>
      <c r="IA5" s="104"/>
      <c r="IB5" s="104"/>
      <c r="IC5" s="104"/>
      <c r="ID5" s="104"/>
      <c r="IE5" s="104"/>
      <c r="IF5" s="104"/>
      <c r="IG5" s="166"/>
      <c r="IH5" s="104"/>
      <c r="II5" s="104"/>
      <c r="IJ5" s="104"/>
      <c r="IK5" s="104"/>
      <c r="IL5" s="104"/>
      <c r="IM5" s="104"/>
      <c r="IN5" s="104"/>
      <c r="IO5" s="104"/>
      <c r="IP5" s="104"/>
      <c r="IQ5" s="104"/>
      <c r="IR5" s="104"/>
      <c r="IS5" s="104"/>
      <c r="IT5" s="104"/>
      <c r="IU5" s="104"/>
      <c r="IV5" s="104"/>
      <c r="IW5" s="166"/>
      <c r="IX5" s="104"/>
      <c r="IY5" s="104"/>
      <c r="IZ5" s="104"/>
      <c r="JA5" s="104"/>
      <c r="JB5" s="104"/>
      <c r="JC5" s="104"/>
      <c r="JD5" s="104"/>
      <c r="JE5" s="104"/>
      <c r="JF5" s="104"/>
      <c r="JG5" s="104"/>
      <c r="JH5" s="104"/>
      <c r="JI5" s="104"/>
      <c r="JJ5" s="104"/>
      <c r="JK5" s="104"/>
      <c r="JL5" s="104"/>
      <c r="JM5" s="166"/>
      <c r="JN5" s="104"/>
      <c r="JO5" s="104"/>
      <c r="JP5" s="104"/>
      <c r="JQ5" s="104"/>
      <c r="JR5" s="104"/>
      <c r="JS5" s="104"/>
      <c r="JT5" s="104"/>
      <c r="JU5" s="104"/>
      <c r="JV5" s="104"/>
      <c r="JW5" s="104"/>
      <c r="JX5" s="104"/>
      <c r="JY5" s="104"/>
      <c r="JZ5" s="104"/>
      <c r="KA5" s="104"/>
      <c r="KB5" s="104"/>
      <c r="KC5" s="166"/>
      <c r="KD5" s="104"/>
      <c r="KE5" s="104"/>
      <c r="KF5" s="104"/>
      <c r="KG5" s="104"/>
      <c r="KH5" s="104"/>
      <c r="KI5" s="104"/>
      <c r="KJ5" s="104"/>
      <c r="KK5" s="104"/>
      <c r="KL5" s="104"/>
      <c r="KM5" s="104"/>
      <c r="KN5" s="104"/>
      <c r="KO5" s="104"/>
      <c r="KP5" s="104"/>
      <c r="KQ5" s="104"/>
      <c r="KR5" s="104"/>
      <c r="KS5" s="104"/>
      <c r="KT5" s="104"/>
      <c r="KU5" s="104"/>
      <c r="KV5" s="104"/>
      <c r="KW5" s="104"/>
      <c r="KX5" s="104"/>
      <c r="KY5" s="104"/>
      <c r="KZ5" s="104"/>
      <c r="LA5" s="104"/>
      <c r="LB5" s="104"/>
      <c r="LC5" s="166"/>
      <c r="LD5" s="166"/>
      <c r="LE5" s="104"/>
      <c r="LF5" s="104"/>
      <c r="LG5" s="104"/>
      <c r="LH5" s="104"/>
      <c r="LI5" s="104"/>
      <c r="LJ5" s="104"/>
      <c r="LK5" s="104"/>
      <c r="LL5" s="104"/>
      <c r="LM5" s="104"/>
      <c r="LN5" s="104"/>
      <c r="LO5" s="104"/>
      <c r="LP5" s="104"/>
      <c r="LQ5" s="104"/>
      <c r="LR5" s="104"/>
      <c r="LS5" s="104"/>
      <c r="LT5" s="166"/>
      <c r="LU5" s="104"/>
      <c r="LV5" s="104"/>
      <c r="LW5" s="104"/>
      <c r="LX5" s="104"/>
      <c r="LY5" s="104"/>
      <c r="LZ5" s="104"/>
      <c r="MA5" s="104"/>
      <c r="MB5" s="104"/>
      <c r="MC5" s="104"/>
      <c r="MD5" s="104"/>
      <c r="ME5" s="104"/>
      <c r="MF5" s="104"/>
      <c r="MG5" s="104"/>
      <c r="MH5" s="104"/>
      <c r="MI5" s="104"/>
      <c r="MJ5" s="166"/>
      <c r="MK5" s="104"/>
      <c r="ML5" s="104"/>
      <c r="MM5" s="104"/>
      <c r="MN5" s="104"/>
      <c r="MO5" s="104"/>
      <c r="MP5" s="104"/>
      <c r="MQ5" s="104"/>
      <c r="MR5" s="104"/>
      <c r="MS5" s="104"/>
      <c r="MT5" s="104"/>
      <c r="MU5" s="104"/>
      <c r="MV5" s="104"/>
      <c r="MW5" s="104"/>
      <c r="MX5" s="104"/>
      <c r="MY5" s="104"/>
      <c r="MZ5" s="166"/>
      <c r="NA5" s="104"/>
      <c r="NB5" s="104"/>
      <c r="NC5" s="104"/>
      <c r="ND5" s="104"/>
      <c r="NE5" s="104"/>
      <c r="NF5" s="104"/>
      <c r="NG5" s="104"/>
      <c r="NH5" s="104"/>
      <c r="NI5" s="104"/>
      <c r="NJ5" s="104"/>
      <c r="NK5" s="104"/>
      <c r="NL5" s="104"/>
      <c r="NM5" s="104"/>
      <c r="NN5" s="104"/>
      <c r="NO5" s="104"/>
      <c r="NP5" s="166"/>
      <c r="NQ5" s="104"/>
      <c r="NR5" s="104"/>
      <c r="NS5" s="104"/>
      <c r="NT5" s="104"/>
      <c r="NU5" s="104"/>
      <c r="NV5" s="104"/>
      <c r="NW5" s="104"/>
      <c r="NX5" s="104"/>
      <c r="NY5" s="104"/>
      <c r="NZ5" s="104"/>
      <c r="OA5" s="104"/>
      <c r="OB5" s="104"/>
      <c r="OC5" s="104"/>
      <c r="OD5" s="104"/>
      <c r="OE5" s="104"/>
      <c r="OF5" s="166"/>
      <c r="OG5" s="104"/>
      <c r="OH5" s="104"/>
      <c r="OI5" s="104"/>
      <c r="OJ5" s="104"/>
      <c r="OK5" s="104"/>
      <c r="OL5" s="104"/>
      <c r="OM5" s="104"/>
      <c r="ON5" s="104"/>
      <c r="OO5" s="104"/>
      <c r="OP5" s="104"/>
      <c r="OQ5" s="104"/>
      <c r="OR5" s="104"/>
      <c r="OS5" s="104"/>
      <c r="OT5" s="104"/>
      <c r="OU5" s="104"/>
      <c r="OV5" s="166"/>
      <c r="OW5" s="104"/>
      <c r="OX5" s="104"/>
      <c r="OY5" s="104"/>
      <c r="OZ5" s="104"/>
      <c r="PA5" s="104"/>
      <c r="PB5" s="104"/>
      <c r="PC5" s="104"/>
      <c r="PD5" s="104"/>
      <c r="PE5" s="104"/>
      <c r="PF5" s="104"/>
      <c r="PG5" s="104"/>
      <c r="PH5" s="104"/>
      <c r="PI5" s="104"/>
      <c r="PJ5" s="104"/>
      <c r="PK5" s="104"/>
      <c r="PL5" s="166"/>
      <c r="PM5" s="104"/>
      <c r="PN5" s="104"/>
      <c r="PO5" s="104"/>
      <c r="PP5" s="104"/>
      <c r="PQ5" s="104"/>
      <c r="PR5" s="104"/>
      <c r="PS5" s="104"/>
      <c r="PT5" s="104"/>
      <c r="PU5" s="104"/>
      <c r="PV5" s="104"/>
      <c r="PW5" s="104"/>
      <c r="PX5" s="104"/>
      <c r="PY5" s="104"/>
      <c r="PZ5" s="104"/>
      <c r="QA5" s="104"/>
      <c r="QB5" s="166"/>
      <c r="QC5" s="104"/>
      <c r="QD5" s="104"/>
      <c r="QE5" s="104"/>
      <c r="QF5" s="104"/>
      <c r="QG5" s="104"/>
      <c r="QH5" s="104"/>
      <c r="QI5" s="104"/>
      <c r="QJ5" s="104"/>
      <c r="QK5" s="104"/>
      <c r="QL5" s="104"/>
      <c r="QM5" s="104"/>
      <c r="QN5" s="104"/>
      <c r="QO5" s="104"/>
      <c r="QP5" s="104"/>
      <c r="QQ5" s="104"/>
      <c r="QR5" s="166"/>
      <c r="QS5" s="104"/>
      <c r="QT5" s="104"/>
      <c r="QU5" s="104"/>
      <c r="QV5" s="104"/>
      <c r="QW5" s="104"/>
      <c r="QX5" s="104"/>
      <c r="QY5" s="104"/>
      <c r="QZ5" s="104"/>
      <c r="RA5" s="104"/>
      <c r="RB5" s="104"/>
      <c r="RC5" s="104"/>
      <c r="RD5" s="104"/>
      <c r="RE5" s="104"/>
      <c r="RF5" s="104"/>
      <c r="RG5" s="104"/>
      <c r="RH5" s="104"/>
      <c r="RI5" s="104"/>
      <c r="RJ5" s="104"/>
      <c r="RK5" s="104"/>
      <c r="RL5" s="104"/>
      <c r="RM5" s="104"/>
      <c r="RN5" s="104"/>
      <c r="RO5" s="104"/>
      <c r="RP5" s="104"/>
      <c r="RQ5" s="104"/>
      <c r="RR5" s="166"/>
      <c r="RS5" s="166"/>
      <c r="RT5" s="104"/>
      <c r="RU5" s="104"/>
      <c r="RV5" s="104"/>
      <c r="RW5" s="104"/>
      <c r="RX5" s="104"/>
      <c r="RY5" s="104"/>
      <c r="RZ5" s="104"/>
      <c r="SA5" s="104"/>
      <c r="SB5" s="104"/>
      <c r="SC5" s="104"/>
      <c r="SD5" s="104"/>
      <c r="SE5" s="104"/>
      <c r="SF5" s="104"/>
      <c r="SG5" s="104"/>
      <c r="SH5" s="104"/>
      <c r="SI5" s="166"/>
      <c r="SJ5" s="104"/>
      <c r="SK5" s="104"/>
      <c r="SL5" s="104"/>
      <c r="SM5" s="104"/>
      <c r="SN5" s="104"/>
      <c r="SO5" s="104"/>
      <c r="SP5" s="104"/>
      <c r="SQ5" s="104"/>
      <c r="SR5" s="104"/>
      <c r="SS5" s="104"/>
      <c r="ST5" s="104"/>
      <c r="SU5" s="104"/>
      <c r="SV5" s="104"/>
      <c r="SW5" s="104"/>
      <c r="SX5" s="104"/>
      <c r="SY5" s="166"/>
      <c r="SZ5" s="104"/>
      <c r="TA5" s="104"/>
      <c r="TB5" s="104"/>
      <c r="TC5" s="104"/>
      <c r="TD5" s="104"/>
      <c r="TE5" s="104"/>
      <c r="TF5" s="104"/>
      <c r="TG5" s="104"/>
      <c r="TH5" s="104"/>
      <c r="TI5" s="104"/>
      <c r="TJ5" s="104"/>
      <c r="TK5" s="104"/>
      <c r="TL5" s="104"/>
      <c r="TM5" s="104"/>
      <c r="TN5" s="104"/>
      <c r="TO5" s="166"/>
      <c r="TP5" s="104"/>
      <c r="TQ5" s="104"/>
      <c r="TR5" s="104"/>
      <c r="TS5" s="104"/>
      <c r="TT5" s="104"/>
      <c r="TU5" s="104"/>
      <c r="TV5" s="104"/>
      <c r="TW5" s="104"/>
      <c r="TX5" s="104"/>
      <c r="TY5" s="104"/>
      <c r="TZ5" s="104"/>
      <c r="UA5" s="104"/>
      <c r="UB5" s="104"/>
      <c r="UC5" s="104"/>
      <c r="UD5" s="104"/>
      <c r="UE5" s="166"/>
      <c r="UF5" s="104"/>
      <c r="UG5" s="104"/>
      <c r="UH5" s="104"/>
      <c r="UI5" s="104"/>
      <c r="UJ5" s="104"/>
      <c r="UK5" s="104"/>
      <c r="UL5" s="104"/>
      <c r="UM5" s="104"/>
      <c r="UN5" s="104"/>
      <c r="UO5" s="104"/>
      <c r="UP5" s="104"/>
      <c r="UQ5" s="104"/>
      <c r="UR5" s="104"/>
      <c r="US5" s="104"/>
      <c r="UT5" s="104"/>
      <c r="UU5" s="104"/>
      <c r="UV5" s="104"/>
      <c r="UW5" s="104"/>
      <c r="UX5" s="104"/>
      <c r="UY5" s="104"/>
      <c r="UZ5" s="104"/>
      <c r="VA5" s="104"/>
      <c r="VB5" s="104"/>
      <c r="VC5" s="104"/>
      <c r="VD5" s="104"/>
    </row>
    <row r="6" spans="1:579" ht="27.75" customHeight="1">
      <c r="A6" s="9"/>
      <c r="B6" s="9"/>
      <c r="C6" s="9"/>
      <c r="D6" s="11"/>
      <c r="E6" s="167"/>
      <c r="F6" s="11"/>
      <c r="G6" s="11"/>
      <c r="H6" s="167"/>
      <c r="I6" s="167"/>
      <c r="J6" s="167"/>
      <c r="K6" s="11"/>
      <c r="L6" s="11"/>
      <c r="M6" s="11"/>
      <c r="N6" s="11"/>
      <c r="O6" s="11"/>
      <c r="P6" s="11"/>
      <c r="Q6" s="11"/>
      <c r="R6" s="11"/>
      <c r="T6" s="12"/>
      <c r="U6" s="11"/>
      <c r="V6" s="11"/>
      <c r="W6" s="11"/>
      <c r="Y6" s="12"/>
      <c r="Z6" s="167"/>
      <c r="AA6" s="11"/>
      <c r="AB6" s="11"/>
      <c r="AC6" s="11"/>
      <c r="AD6" s="11"/>
      <c r="AE6" s="11"/>
      <c r="AF6" s="11"/>
      <c r="AG6" s="11"/>
      <c r="AH6" s="11"/>
      <c r="AJ6" s="12"/>
      <c r="AK6" s="11"/>
      <c r="AL6" s="11"/>
      <c r="AM6" s="11"/>
      <c r="AO6" s="12"/>
      <c r="AP6" s="167"/>
      <c r="AQ6" s="11"/>
      <c r="AR6" s="11"/>
      <c r="AS6" s="11"/>
      <c r="AT6" s="11"/>
      <c r="AU6" s="11"/>
      <c r="AV6" s="11"/>
      <c r="AW6" s="11"/>
      <c r="AX6" s="11"/>
      <c r="AZ6" s="12"/>
      <c r="BA6" s="11"/>
      <c r="BB6" s="11"/>
      <c r="BC6" s="11"/>
      <c r="BE6" s="12"/>
      <c r="BF6" s="167"/>
      <c r="BG6" s="11"/>
      <c r="BH6" s="11"/>
      <c r="BI6" s="11"/>
      <c r="BJ6" s="11"/>
      <c r="BK6" s="11"/>
      <c r="BL6" s="11"/>
      <c r="BM6" s="11"/>
      <c r="BN6" s="11"/>
      <c r="BP6" s="12"/>
      <c r="BQ6" s="11"/>
      <c r="BR6" s="11"/>
      <c r="BS6" s="11"/>
      <c r="BU6" s="12"/>
      <c r="BV6" s="167"/>
      <c r="BW6" s="11"/>
      <c r="BX6" s="11"/>
      <c r="BY6" s="11"/>
      <c r="BZ6" s="11"/>
      <c r="CA6" s="11"/>
      <c r="CB6" s="11"/>
      <c r="CC6" s="11"/>
      <c r="CD6" s="11"/>
      <c r="CF6" s="12"/>
      <c r="CG6" s="11"/>
      <c r="CH6" s="11"/>
      <c r="CI6" s="11"/>
      <c r="CK6" s="11"/>
      <c r="CL6" s="11"/>
      <c r="CM6" s="11"/>
      <c r="CN6" s="11"/>
      <c r="CO6" s="11"/>
      <c r="CP6" s="11"/>
      <c r="CQ6" s="11"/>
      <c r="CR6" s="11"/>
      <c r="CT6" s="12"/>
      <c r="CU6" s="12"/>
      <c r="CV6" s="167"/>
      <c r="CW6" s="167"/>
      <c r="CX6" s="11"/>
      <c r="CY6" s="11"/>
      <c r="CZ6" s="11"/>
      <c r="DA6" s="11"/>
      <c r="DB6" s="11"/>
      <c r="DC6" s="11"/>
      <c r="DD6" s="11"/>
      <c r="DE6" s="11"/>
      <c r="DG6" s="12"/>
      <c r="DH6" s="11"/>
      <c r="DI6" s="11"/>
      <c r="DJ6" s="11"/>
      <c r="DL6" s="12"/>
      <c r="DM6" s="167"/>
      <c r="DN6" s="11"/>
      <c r="DO6" s="11"/>
      <c r="DP6" s="11"/>
      <c r="DQ6" s="11"/>
      <c r="DR6" s="11"/>
      <c r="DS6" s="11"/>
      <c r="DT6" s="11"/>
      <c r="DU6" s="11"/>
      <c r="DW6" s="12"/>
      <c r="DX6" s="11"/>
      <c r="DY6" s="11"/>
      <c r="DZ6" s="11"/>
      <c r="EB6" s="12"/>
      <c r="EC6" s="167"/>
      <c r="ED6" s="11"/>
      <c r="EE6" s="11"/>
      <c r="EF6" s="11"/>
      <c r="EG6" s="11"/>
      <c r="EH6" s="11"/>
      <c r="EI6" s="11"/>
      <c r="EJ6" s="11"/>
      <c r="EK6" s="11"/>
      <c r="EM6" s="12"/>
      <c r="EN6" s="11"/>
      <c r="EO6" s="11"/>
      <c r="EP6" s="11"/>
      <c r="ER6" s="12"/>
      <c r="ES6" s="167"/>
      <c r="ET6" s="11"/>
      <c r="EU6" s="11"/>
      <c r="EV6" s="11"/>
      <c r="EW6" s="11"/>
      <c r="EX6" s="11"/>
      <c r="EY6" s="11"/>
      <c r="EZ6" s="11"/>
      <c r="FA6" s="11"/>
      <c r="FC6" s="12"/>
      <c r="FD6" s="11"/>
      <c r="FE6" s="11"/>
      <c r="FF6" s="11"/>
      <c r="FH6" s="12"/>
      <c r="FI6" s="167"/>
      <c r="FJ6" s="11"/>
      <c r="FK6" s="11"/>
      <c r="FL6" s="11"/>
      <c r="FM6" s="11"/>
      <c r="FN6" s="11"/>
      <c r="FO6" s="11"/>
      <c r="FP6" s="11"/>
      <c r="FQ6" s="11"/>
      <c r="FS6" s="12"/>
      <c r="FT6" s="11"/>
      <c r="FU6" s="11"/>
      <c r="FV6" s="11"/>
      <c r="FX6" s="12"/>
      <c r="FY6" s="167"/>
      <c r="FZ6" s="11"/>
      <c r="GA6" s="11"/>
      <c r="GB6" s="11"/>
      <c r="GC6" s="11"/>
      <c r="GD6" s="11"/>
      <c r="GE6" s="11"/>
      <c r="GF6" s="11"/>
      <c r="GG6" s="11"/>
      <c r="GI6" s="12"/>
      <c r="GJ6" s="11"/>
      <c r="GK6" s="11"/>
      <c r="GL6" s="11"/>
      <c r="GN6" s="12"/>
      <c r="GO6" s="167"/>
      <c r="GP6" s="11"/>
      <c r="GQ6" s="11"/>
      <c r="GR6" s="11"/>
      <c r="GS6" s="11"/>
      <c r="GT6" s="11"/>
      <c r="GU6" s="11"/>
      <c r="GV6" s="11"/>
      <c r="GW6" s="11"/>
      <c r="GY6" s="12"/>
      <c r="GZ6" s="11"/>
      <c r="HA6" s="11"/>
      <c r="HB6" s="11"/>
      <c r="HD6" s="11"/>
      <c r="HE6" s="11"/>
      <c r="HF6" s="11"/>
      <c r="HG6" s="11"/>
      <c r="HH6" s="11"/>
      <c r="HI6" s="11"/>
      <c r="HJ6" s="11"/>
      <c r="HK6" s="11"/>
      <c r="HM6" s="12"/>
      <c r="HN6" s="12"/>
      <c r="HO6" s="167"/>
      <c r="HP6" s="167"/>
      <c r="HQ6" s="167"/>
      <c r="HR6" s="11"/>
      <c r="HS6" s="11"/>
      <c r="HT6" s="11"/>
      <c r="HU6" s="11"/>
      <c r="HV6" s="11"/>
      <c r="HW6" s="11"/>
      <c r="HX6" s="11"/>
      <c r="HY6" s="11"/>
      <c r="IA6" s="12"/>
      <c r="IB6" s="11"/>
      <c r="IC6" s="11"/>
      <c r="ID6" s="11"/>
      <c r="IF6" s="12"/>
      <c r="IG6" s="167"/>
      <c r="IH6" s="11"/>
      <c r="II6" s="11"/>
      <c r="IJ6" s="11"/>
      <c r="IK6" s="11"/>
      <c r="IL6" s="11"/>
      <c r="IM6" s="11"/>
      <c r="IN6" s="11"/>
      <c r="IO6" s="11"/>
      <c r="IQ6" s="12"/>
      <c r="IR6" s="11"/>
      <c r="IS6" s="11"/>
      <c r="IT6" s="11"/>
      <c r="IV6" s="12"/>
      <c r="IW6" s="167"/>
      <c r="IX6" s="11"/>
      <c r="IY6" s="11"/>
      <c r="IZ6" s="11"/>
      <c r="JA6" s="11"/>
      <c r="JB6" s="11"/>
      <c r="JC6" s="11"/>
      <c r="JD6" s="11"/>
      <c r="JE6" s="11"/>
      <c r="JG6" s="12"/>
      <c r="JH6" s="11"/>
      <c r="JI6" s="11"/>
      <c r="JJ6" s="11"/>
      <c r="JL6" s="12"/>
      <c r="JM6" s="167"/>
      <c r="JN6" s="11"/>
      <c r="JO6" s="11"/>
      <c r="JP6" s="11"/>
      <c r="JQ6" s="11"/>
      <c r="JR6" s="11"/>
      <c r="JS6" s="11"/>
      <c r="JT6" s="11"/>
      <c r="JU6" s="11"/>
      <c r="JW6" s="12"/>
      <c r="JX6" s="11"/>
      <c r="JY6" s="11"/>
      <c r="JZ6" s="11"/>
      <c r="KB6" s="12"/>
      <c r="KC6" s="167"/>
      <c r="KD6" s="11"/>
      <c r="KE6" s="11"/>
      <c r="KF6" s="11"/>
      <c r="KG6" s="11"/>
      <c r="KH6" s="11"/>
      <c r="KI6" s="11"/>
      <c r="KJ6" s="11"/>
      <c r="KK6" s="11"/>
      <c r="KM6" s="12"/>
      <c r="KN6" s="11"/>
      <c r="KO6" s="11"/>
      <c r="KP6" s="11"/>
      <c r="KR6" s="11"/>
      <c r="KS6" s="11"/>
      <c r="KT6" s="11"/>
      <c r="KU6" s="11"/>
      <c r="KV6" s="11"/>
      <c r="KW6" s="11"/>
      <c r="KX6" s="11"/>
      <c r="KY6" s="11"/>
      <c r="LA6" s="12"/>
      <c r="LB6" s="12"/>
      <c r="LC6" s="167"/>
      <c r="LD6" s="167"/>
      <c r="LE6" s="11"/>
      <c r="LF6" s="11"/>
      <c r="LG6" s="11"/>
      <c r="LH6" s="11"/>
      <c r="LI6" s="11"/>
      <c r="LJ6" s="11"/>
      <c r="LK6" s="11"/>
      <c r="LL6" s="11"/>
      <c r="LN6" s="12"/>
      <c r="LO6" s="11"/>
      <c r="LP6" s="11"/>
      <c r="LQ6" s="11"/>
      <c r="LS6" s="12"/>
      <c r="LT6" s="167"/>
      <c r="LU6" s="11"/>
      <c r="LV6" s="11"/>
      <c r="LW6" s="11"/>
      <c r="LX6" s="11"/>
      <c r="LY6" s="11"/>
      <c r="LZ6" s="11"/>
      <c r="MA6" s="11"/>
      <c r="MB6" s="11"/>
      <c r="MD6" s="12"/>
      <c r="ME6" s="11"/>
      <c r="MF6" s="11"/>
      <c r="MG6" s="11"/>
      <c r="MI6" s="12"/>
      <c r="MJ6" s="167"/>
      <c r="MK6" s="11"/>
      <c r="ML6" s="11"/>
      <c r="MM6" s="11"/>
      <c r="MN6" s="11"/>
      <c r="MO6" s="11"/>
      <c r="MP6" s="11"/>
      <c r="MQ6" s="11"/>
      <c r="MR6" s="11"/>
      <c r="MT6" s="12"/>
      <c r="MU6" s="11"/>
      <c r="MV6" s="11"/>
      <c r="MW6" s="11"/>
      <c r="MY6" s="12"/>
      <c r="MZ6" s="167"/>
      <c r="NA6" s="11"/>
      <c r="NB6" s="11"/>
      <c r="NC6" s="11"/>
      <c r="ND6" s="11"/>
      <c r="NE6" s="11"/>
      <c r="NF6" s="11"/>
      <c r="NG6" s="11"/>
      <c r="NH6" s="11"/>
      <c r="NJ6" s="12"/>
      <c r="NK6" s="11"/>
      <c r="NL6" s="11"/>
      <c r="NM6" s="11"/>
      <c r="NO6" s="12"/>
      <c r="NP6" s="167"/>
      <c r="NQ6" s="11"/>
      <c r="NR6" s="11"/>
      <c r="NS6" s="11"/>
      <c r="NT6" s="11"/>
      <c r="NU6" s="11"/>
      <c r="NV6" s="11"/>
      <c r="NW6" s="11"/>
      <c r="NX6" s="11"/>
      <c r="NZ6" s="12"/>
      <c r="OA6" s="11"/>
      <c r="OB6" s="11"/>
      <c r="OC6" s="11"/>
      <c r="OE6" s="12"/>
      <c r="OF6" s="167"/>
      <c r="OG6" s="11"/>
      <c r="OH6" s="11"/>
      <c r="OI6" s="11"/>
      <c r="OJ6" s="11"/>
      <c r="OK6" s="11"/>
      <c r="OL6" s="11"/>
      <c r="OM6" s="11"/>
      <c r="ON6" s="11"/>
      <c r="OP6" s="12"/>
      <c r="OQ6" s="11"/>
      <c r="OR6" s="11"/>
      <c r="OS6" s="11"/>
      <c r="OU6" s="12"/>
      <c r="OV6" s="167"/>
      <c r="OW6" s="11"/>
      <c r="OX6" s="11"/>
      <c r="OY6" s="11"/>
      <c r="OZ6" s="11"/>
      <c r="PA6" s="11"/>
      <c r="PB6" s="11"/>
      <c r="PC6" s="11"/>
      <c r="PD6" s="11"/>
      <c r="PF6" s="12"/>
      <c r="PG6" s="11"/>
      <c r="PH6" s="11"/>
      <c r="PI6" s="11"/>
      <c r="PK6" s="12"/>
      <c r="PL6" s="167"/>
      <c r="PM6" s="11"/>
      <c r="PN6" s="11"/>
      <c r="PO6" s="11"/>
      <c r="PP6" s="11"/>
      <c r="PQ6" s="11"/>
      <c r="PR6" s="11"/>
      <c r="PS6" s="11"/>
      <c r="PT6" s="11"/>
      <c r="PV6" s="12"/>
      <c r="PW6" s="11"/>
      <c r="PX6" s="11"/>
      <c r="PY6" s="11"/>
      <c r="QA6" s="12"/>
      <c r="QB6" s="167"/>
      <c r="QC6" s="11"/>
      <c r="QD6" s="11"/>
      <c r="QE6" s="11"/>
      <c r="QF6" s="11"/>
      <c r="QG6" s="11"/>
      <c r="QH6" s="11"/>
      <c r="QI6" s="11"/>
      <c r="QJ6" s="11"/>
      <c r="QL6" s="12"/>
      <c r="QM6" s="11"/>
      <c r="QN6" s="11"/>
      <c r="QO6" s="11"/>
      <c r="QQ6" s="12"/>
      <c r="QR6" s="167"/>
      <c r="QS6" s="11"/>
      <c r="QT6" s="11"/>
      <c r="QU6" s="11"/>
      <c r="QV6" s="11"/>
      <c r="QW6" s="11"/>
      <c r="QX6" s="11"/>
      <c r="QY6" s="11"/>
      <c r="QZ6" s="11"/>
      <c r="RB6" s="12"/>
      <c r="RC6" s="11"/>
      <c r="RD6" s="11"/>
      <c r="RE6" s="11"/>
      <c r="RG6" s="11"/>
      <c r="RH6" s="11"/>
      <c r="RI6" s="11"/>
      <c r="RJ6" s="11"/>
      <c r="RK6" s="11"/>
      <c r="RL6" s="11"/>
      <c r="RM6" s="11"/>
      <c r="RN6" s="11"/>
      <c r="RP6" s="12"/>
      <c r="RQ6" s="12"/>
      <c r="RR6" s="167"/>
      <c r="RS6" s="167"/>
      <c r="RT6" s="11"/>
      <c r="RU6" s="11"/>
      <c r="RV6" s="11"/>
      <c r="RW6" s="11"/>
      <c r="RX6" s="11"/>
      <c r="RY6" s="11"/>
      <c r="RZ6" s="11"/>
      <c r="SA6" s="11"/>
      <c r="SC6" s="12"/>
      <c r="SD6" s="11"/>
      <c r="SE6" s="11"/>
      <c r="SF6" s="11"/>
      <c r="SH6" s="12"/>
      <c r="SI6" s="167"/>
      <c r="SJ6" s="11"/>
      <c r="SK6" s="11"/>
      <c r="SL6" s="11"/>
      <c r="SM6" s="11"/>
      <c r="SN6" s="11"/>
      <c r="SO6" s="11"/>
      <c r="SP6" s="11"/>
      <c r="SQ6" s="11"/>
      <c r="SS6" s="12"/>
      <c r="ST6" s="11"/>
      <c r="SU6" s="11"/>
      <c r="SV6" s="11"/>
      <c r="SX6" s="12"/>
      <c r="SY6" s="167"/>
      <c r="SZ6" s="11"/>
      <c r="TA6" s="11"/>
      <c r="TB6" s="11"/>
      <c r="TC6" s="11"/>
      <c r="TD6" s="11"/>
      <c r="TE6" s="11"/>
      <c r="TF6" s="11"/>
      <c r="TG6" s="11"/>
      <c r="TI6" s="12"/>
      <c r="TJ6" s="11"/>
      <c r="TK6" s="11"/>
      <c r="TL6" s="11"/>
      <c r="TN6" s="12"/>
      <c r="TO6" s="167"/>
      <c r="TP6" s="11"/>
      <c r="TQ6" s="11"/>
      <c r="TR6" s="11"/>
      <c r="TS6" s="11"/>
      <c r="TT6" s="11"/>
      <c r="TU6" s="11"/>
      <c r="TV6" s="11"/>
      <c r="TW6" s="11"/>
      <c r="TY6" s="12"/>
      <c r="TZ6" s="11"/>
      <c r="UA6" s="11"/>
      <c r="UB6" s="11"/>
      <c r="UD6" s="12"/>
      <c r="UE6" s="167"/>
      <c r="UF6" s="11"/>
      <c r="UG6" s="11"/>
      <c r="UH6" s="11"/>
      <c r="UI6" s="11"/>
      <c r="UJ6" s="11"/>
      <c r="UK6" s="11"/>
      <c r="UL6" s="11"/>
      <c r="UM6" s="11"/>
      <c r="UO6" s="12"/>
      <c r="UP6" s="11"/>
      <c r="UQ6" s="11"/>
      <c r="UR6" s="11"/>
      <c r="UT6" s="11"/>
      <c r="UU6" s="11"/>
      <c r="UV6" s="11"/>
      <c r="UW6" s="11"/>
      <c r="UX6" s="11"/>
      <c r="UY6" s="11"/>
      <c r="UZ6" s="11"/>
      <c r="VA6" s="11"/>
      <c r="VC6" s="12"/>
      <c r="VD6" s="12"/>
    </row>
    <row r="7" spans="1:579" ht="27.75" customHeight="1">
      <c r="A7" s="13"/>
      <c r="B7" s="9"/>
      <c r="C7" s="9"/>
      <c r="D7" s="13"/>
      <c r="E7" s="167"/>
      <c r="F7" s="11"/>
      <c r="G7" s="11"/>
      <c r="H7" s="167"/>
      <c r="I7" s="167"/>
      <c r="J7" s="167"/>
      <c r="K7" s="11"/>
      <c r="L7" s="11"/>
      <c r="M7" s="11"/>
      <c r="N7" s="11"/>
      <c r="O7" s="11"/>
      <c r="P7" s="11"/>
      <c r="Q7" s="11"/>
      <c r="R7" s="11"/>
      <c r="T7" s="14"/>
      <c r="U7" s="11"/>
      <c r="V7" s="11"/>
      <c r="W7" s="11"/>
      <c r="Y7" s="85"/>
      <c r="Z7" s="167"/>
      <c r="AA7" s="11"/>
      <c r="AB7" s="11"/>
      <c r="AC7" s="11"/>
      <c r="AD7" s="11"/>
      <c r="AE7" s="11"/>
      <c r="AF7" s="11"/>
      <c r="AG7" s="11"/>
      <c r="AH7" s="11"/>
      <c r="AJ7" s="14"/>
      <c r="AK7" s="11"/>
      <c r="AL7" s="11"/>
      <c r="AM7" s="11"/>
      <c r="AO7" s="85"/>
      <c r="AP7" s="167"/>
      <c r="AQ7" s="11"/>
      <c r="AR7" s="11"/>
      <c r="AS7" s="11"/>
      <c r="AT7" s="11"/>
      <c r="AU7" s="11"/>
      <c r="AV7" s="11"/>
      <c r="AW7" s="11"/>
      <c r="AX7" s="11"/>
      <c r="AZ7" s="14"/>
      <c r="BA7" s="11"/>
      <c r="BB7" s="11"/>
      <c r="BC7" s="11"/>
      <c r="BE7" s="85"/>
      <c r="BF7" s="167"/>
      <c r="BG7" s="11"/>
      <c r="BH7" s="11"/>
      <c r="BI7" s="11"/>
      <c r="BJ7" s="11"/>
      <c r="BK7" s="11"/>
      <c r="BL7" s="11"/>
      <c r="BM7" s="11"/>
      <c r="BN7" s="11"/>
      <c r="BP7" s="14"/>
      <c r="BQ7" s="11"/>
      <c r="BR7" s="11"/>
      <c r="BS7" s="11"/>
      <c r="BU7" s="85"/>
      <c r="BV7" s="167"/>
      <c r="BW7" s="11"/>
      <c r="BX7" s="11"/>
      <c r="BY7" s="11"/>
      <c r="BZ7" s="11"/>
      <c r="CA7" s="11"/>
      <c r="CB7" s="11"/>
      <c r="CC7" s="11"/>
      <c r="CD7" s="11"/>
      <c r="CF7" s="14"/>
      <c r="CG7" s="11"/>
      <c r="CH7" s="11"/>
      <c r="CI7" s="11"/>
      <c r="CK7" s="11"/>
      <c r="CL7" s="11"/>
      <c r="CM7" s="11"/>
      <c r="CN7" s="11"/>
      <c r="CO7" s="11"/>
      <c r="CP7" s="11"/>
      <c r="CQ7" s="11"/>
      <c r="CR7" s="11"/>
      <c r="CT7" s="14"/>
      <c r="CU7" s="85"/>
      <c r="CV7" s="167"/>
      <c r="CW7" s="167"/>
      <c r="CX7" s="11"/>
      <c r="CY7" s="11"/>
      <c r="CZ7" s="11"/>
      <c r="DA7" s="11"/>
      <c r="DB7" s="11"/>
      <c r="DC7" s="11"/>
      <c r="DD7" s="11"/>
      <c r="DE7" s="11"/>
      <c r="DG7" s="14"/>
      <c r="DH7" s="11"/>
      <c r="DI7" s="11"/>
      <c r="DJ7" s="11"/>
      <c r="DL7" s="85"/>
      <c r="DM7" s="167"/>
      <c r="DN7" s="11"/>
      <c r="DO7" s="11"/>
      <c r="DP7" s="11"/>
      <c r="DQ7" s="11"/>
      <c r="DR7" s="11"/>
      <c r="DS7" s="11"/>
      <c r="DT7" s="11"/>
      <c r="DU7" s="11"/>
      <c r="DW7" s="14"/>
      <c r="DX7" s="11"/>
      <c r="DY7" s="11"/>
      <c r="DZ7" s="11"/>
      <c r="EB7" s="85"/>
      <c r="EC7" s="167"/>
      <c r="ED7" s="11"/>
      <c r="EE7" s="11"/>
      <c r="EF7" s="11"/>
      <c r="EG7" s="11"/>
      <c r="EH7" s="11"/>
      <c r="EI7" s="11"/>
      <c r="EJ7" s="11"/>
      <c r="EK7" s="11"/>
      <c r="EM7" s="14"/>
      <c r="EN7" s="11"/>
      <c r="EO7" s="11"/>
      <c r="EP7" s="11"/>
      <c r="ER7" s="85"/>
      <c r="ES7" s="167"/>
      <c r="ET7" s="11"/>
      <c r="EU7" s="11"/>
      <c r="EV7" s="11"/>
      <c r="EW7" s="11"/>
      <c r="EX7" s="11"/>
      <c r="EY7" s="11"/>
      <c r="EZ7" s="11"/>
      <c r="FA7" s="11"/>
      <c r="FC7" s="14"/>
      <c r="FD7" s="11"/>
      <c r="FE7" s="11"/>
      <c r="FF7" s="11"/>
      <c r="FH7" s="85"/>
      <c r="FI7" s="167"/>
      <c r="FJ7" s="11"/>
      <c r="FK7" s="11"/>
      <c r="FL7" s="11"/>
      <c r="FM7" s="11"/>
      <c r="FN7" s="11"/>
      <c r="FO7" s="11"/>
      <c r="FP7" s="11"/>
      <c r="FQ7" s="11"/>
      <c r="FS7" s="14"/>
      <c r="FT7" s="11"/>
      <c r="FU7" s="11"/>
      <c r="FV7" s="11"/>
      <c r="FX7" s="85"/>
      <c r="FY7" s="167"/>
      <c r="FZ7" s="11"/>
      <c r="GA7" s="11"/>
      <c r="GB7" s="11"/>
      <c r="GC7" s="11"/>
      <c r="GD7" s="11"/>
      <c r="GE7" s="11"/>
      <c r="GF7" s="11"/>
      <c r="GG7" s="11"/>
      <c r="GI7" s="14"/>
      <c r="GJ7" s="11"/>
      <c r="GK7" s="11"/>
      <c r="GL7" s="11"/>
      <c r="GN7" s="85"/>
      <c r="GO7" s="167"/>
      <c r="GP7" s="11"/>
      <c r="GQ7" s="11"/>
      <c r="GR7" s="11"/>
      <c r="GS7" s="11"/>
      <c r="GT7" s="11"/>
      <c r="GU7" s="11"/>
      <c r="GV7" s="11"/>
      <c r="GW7" s="11"/>
      <c r="GY7" s="14"/>
      <c r="GZ7" s="11"/>
      <c r="HA7" s="11"/>
      <c r="HB7" s="11"/>
      <c r="HD7" s="11"/>
      <c r="HE7" s="11"/>
      <c r="HF7" s="11"/>
      <c r="HG7" s="11"/>
      <c r="HH7" s="11"/>
      <c r="HI7" s="11"/>
      <c r="HJ7" s="11"/>
      <c r="HK7" s="11"/>
      <c r="HM7" s="14"/>
      <c r="HN7" s="85"/>
      <c r="HO7" s="167"/>
      <c r="HP7" s="167"/>
      <c r="HQ7" s="167"/>
      <c r="HR7" s="11"/>
      <c r="HS7" s="11"/>
      <c r="HT7" s="11"/>
      <c r="HU7" s="11"/>
      <c r="HV7" s="11"/>
      <c r="HW7" s="11"/>
      <c r="HX7" s="11"/>
      <c r="HY7" s="11"/>
      <c r="IA7" s="14"/>
      <c r="IB7" s="11"/>
      <c r="IC7" s="11"/>
      <c r="ID7" s="11"/>
      <c r="IF7" s="85"/>
      <c r="IG7" s="167"/>
      <c r="IH7" s="11"/>
      <c r="II7" s="11"/>
      <c r="IJ7" s="11"/>
      <c r="IK7" s="11"/>
      <c r="IL7" s="11"/>
      <c r="IM7" s="11"/>
      <c r="IN7" s="11"/>
      <c r="IO7" s="11"/>
      <c r="IQ7" s="14"/>
      <c r="IR7" s="11"/>
      <c r="IS7" s="11"/>
      <c r="IT7" s="11"/>
      <c r="IV7" s="85"/>
      <c r="IW7" s="167"/>
      <c r="IX7" s="11"/>
      <c r="IY7" s="11"/>
      <c r="IZ7" s="11"/>
      <c r="JA7" s="11"/>
      <c r="JB7" s="11"/>
      <c r="JC7" s="11"/>
      <c r="JD7" s="11"/>
      <c r="JE7" s="11"/>
      <c r="JG7" s="14"/>
      <c r="JH7" s="11"/>
      <c r="JI7" s="11"/>
      <c r="JJ7" s="11"/>
      <c r="JL7" s="85"/>
      <c r="JM7" s="167"/>
      <c r="JN7" s="11"/>
      <c r="JO7" s="11"/>
      <c r="JP7" s="11"/>
      <c r="JQ7" s="11"/>
      <c r="JR7" s="11"/>
      <c r="JS7" s="11"/>
      <c r="JT7" s="11"/>
      <c r="JU7" s="11"/>
      <c r="JW7" s="14"/>
      <c r="JX7" s="11"/>
      <c r="JY7" s="11"/>
      <c r="JZ7" s="11"/>
      <c r="KB7" s="85"/>
      <c r="KC7" s="167"/>
      <c r="KD7" s="11"/>
      <c r="KE7" s="11"/>
      <c r="KF7" s="11"/>
      <c r="KG7" s="11"/>
      <c r="KH7" s="11"/>
      <c r="KI7" s="11"/>
      <c r="KJ7" s="11"/>
      <c r="KK7" s="11"/>
      <c r="KM7" s="14"/>
      <c r="KN7" s="11"/>
      <c r="KO7" s="11"/>
      <c r="KP7" s="11"/>
      <c r="KR7" s="11"/>
      <c r="KS7" s="11"/>
      <c r="KT7" s="11"/>
      <c r="KU7" s="11"/>
      <c r="KV7" s="11"/>
      <c r="KW7" s="11"/>
      <c r="KX7" s="11"/>
      <c r="KY7" s="11"/>
      <c r="LA7" s="14"/>
      <c r="LB7" s="85"/>
      <c r="LC7" s="167"/>
      <c r="LD7" s="167"/>
      <c r="LE7" s="11"/>
      <c r="LF7" s="11"/>
      <c r="LG7" s="11"/>
      <c r="LH7" s="11"/>
      <c r="LI7" s="11"/>
      <c r="LJ7" s="11"/>
      <c r="LK7" s="11"/>
      <c r="LL7" s="11"/>
      <c r="LN7" s="14"/>
      <c r="LO7" s="11"/>
      <c r="LP7" s="11"/>
      <c r="LQ7" s="11"/>
      <c r="LS7" s="85"/>
      <c r="LT7" s="167"/>
      <c r="LU7" s="11"/>
      <c r="LV7" s="11"/>
      <c r="LW7" s="11"/>
      <c r="LX7" s="11"/>
      <c r="LY7" s="11"/>
      <c r="LZ7" s="11"/>
      <c r="MA7" s="11"/>
      <c r="MB7" s="11"/>
      <c r="MD7" s="14"/>
      <c r="ME7" s="11"/>
      <c r="MF7" s="11"/>
      <c r="MG7" s="11"/>
      <c r="MI7" s="85"/>
      <c r="MJ7" s="167"/>
      <c r="MK7" s="11"/>
      <c r="ML7" s="11"/>
      <c r="MM7" s="11"/>
      <c r="MN7" s="11"/>
      <c r="MO7" s="11"/>
      <c r="MP7" s="11"/>
      <c r="MQ7" s="11"/>
      <c r="MR7" s="11"/>
      <c r="MT7" s="14"/>
      <c r="MU7" s="11"/>
      <c r="MV7" s="11"/>
      <c r="MW7" s="11"/>
      <c r="MY7" s="85"/>
      <c r="MZ7" s="167"/>
      <c r="NA7" s="11"/>
      <c r="NB7" s="11"/>
      <c r="NC7" s="11"/>
      <c r="ND7" s="11"/>
      <c r="NE7" s="11"/>
      <c r="NF7" s="11"/>
      <c r="NG7" s="11"/>
      <c r="NH7" s="11"/>
      <c r="NJ7" s="14"/>
      <c r="NK7" s="11"/>
      <c r="NL7" s="11"/>
      <c r="NM7" s="11"/>
      <c r="NO7" s="85"/>
      <c r="NP7" s="167"/>
      <c r="NQ7" s="11"/>
      <c r="NR7" s="11"/>
      <c r="NS7" s="11"/>
      <c r="NT7" s="11"/>
      <c r="NU7" s="11"/>
      <c r="NV7" s="11"/>
      <c r="NW7" s="11"/>
      <c r="NX7" s="11"/>
      <c r="NZ7" s="14"/>
      <c r="OA7" s="11"/>
      <c r="OB7" s="11"/>
      <c r="OC7" s="11"/>
      <c r="OE7" s="85"/>
      <c r="OF7" s="167"/>
      <c r="OG7" s="11"/>
      <c r="OH7" s="11"/>
      <c r="OI7" s="11"/>
      <c r="OJ7" s="11"/>
      <c r="OK7" s="11"/>
      <c r="OL7" s="11"/>
      <c r="OM7" s="11"/>
      <c r="ON7" s="11"/>
      <c r="OP7" s="14"/>
      <c r="OQ7" s="11"/>
      <c r="OR7" s="11"/>
      <c r="OS7" s="11"/>
      <c r="OU7" s="85"/>
      <c r="OV7" s="167"/>
      <c r="OW7" s="11"/>
      <c r="OX7" s="11"/>
      <c r="OY7" s="11"/>
      <c r="OZ7" s="11"/>
      <c r="PA7" s="11"/>
      <c r="PB7" s="11"/>
      <c r="PC7" s="11"/>
      <c r="PD7" s="11"/>
      <c r="PF7" s="14"/>
      <c r="PG7" s="11"/>
      <c r="PH7" s="11"/>
      <c r="PI7" s="11"/>
      <c r="PK7" s="85"/>
      <c r="PL7" s="167"/>
      <c r="PM7" s="11"/>
      <c r="PN7" s="11"/>
      <c r="PO7" s="11"/>
      <c r="PP7" s="11"/>
      <c r="PQ7" s="11"/>
      <c r="PR7" s="11"/>
      <c r="PS7" s="11"/>
      <c r="PT7" s="11"/>
      <c r="PV7" s="14"/>
      <c r="PW7" s="11"/>
      <c r="PX7" s="11"/>
      <c r="PY7" s="11"/>
      <c r="QA7" s="85"/>
      <c r="QB7" s="167"/>
      <c r="QC7" s="11"/>
      <c r="QD7" s="11"/>
      <c r="QE7" s="11"/>
      <c r="QF7" s="11"/>
      <c r="QG7" s="11"/>
      <c r="QH7" s="11"/>
      <c r="QI7" s="11"/>
      <c r="QJ7" s="11"/>
      <c r="QL7" s="14"/>
      <c r="QM7" s="11"/>
      <c r="QN7" s="11"/>
      <c r="QO7" s="11"/>
      <c r="QQ7" s="85"/>
      <c r="QR7" s="167"/>
      <c r="QS7" s="11"/>
      <c r="QT7" s="11"/>
      <c r="QU7" s="11"/>
      <c r="QV7" s="11"/>
      <c r="QW7" s="11"/>
      <c r="QX7" s="11"/>
      <c r="QY7" s="11"/>
      <c r="QZ7" s="11"/>
      <c r="RB7" s="14"/>
      <c r="RC7" s="11"/>
      <c r="RD7" s="11"/>
      <c r="RE7" s="11"/>
      <c r="RG7" s="11"/>
      <c r="RH7" s="11"/>
      <c r="RI7" s="11"/>
      <c r="RJ7" s="11"/>
      <c r="RK7" s="11"/>
      <c r="RL7" s="11"/>
      <c r="RM7" s="11"/>
      <c r="RN7" s="11"/>
      <c r="RP7" s="14"/>
      <c r="RQ7" s="85"/>
      <c r="RR7" s="167"/>
      <c r="RS7" s="167"/>
      <c r="RT7" s="11"/>
      <c r="RU7" s="11"/>
      <c r="RV7" s="11"/>
      <c r="RW7" s="11"/>
      <c r="RX7" s="11"/>
      <c r="RY7" s="11"/>
      <c r="RZ7" s="11"/>
      <c r="SA7" s="11"/>
      <c r="SC7" s="14"/>
      <c r="SD7" s="11"/>
      <c r="SE7" s="11"/>
      <c r="SF7" s="11"/>
      <c r="SH7" s="85"/>
      <c r="SI7" s="167"/>
      <c r="SJ7" s="11"/>
      <c r="SK7" s="11"/>
      <c r="SL7" s="11"/>
      <c r="SM7" s="11"/>
      <c r="SN7" s="11"/>
      <c r="SO7" s="11"/>
      <c r="SP7" s="11"/>
      <c r="SQ7" s="11"/>
      <c r="SS7" s="14"/>
      <c r="ST7" s="11"/>
      <c r="SU7" s="11"/>
      <c r="SV7" s="11"/>
      <c r="SX7" s="85"/>
      <c r="SY7" s="167"/>
      <c r="SZ7" s="11"/>
      <c r="TA7" s="11"/>
      <c r="TB7" s="11"/>
      <c r="TC7" s="11"/>
      <c r="TD7" s="11"/>
      <c r="TE7" s="11"/>
      <c r="TF7" s="11"/>
      <c r="TG7" s="11"/>
      <c r="TI7" s="14"/>
      <c r="TJ7" s="11"/>
      <c r="TK7" s="11"/>
      <c r="TL7" s="11"/>
      <c r="TN7" s="85"/>
      <c r="TO7" s="167"/>
      <c r="TP7" s="11"/>
      <c r="TQ7" s="11"/>
      <c r="TR7" s="11"/>
      <c r="TS7" s="11"/>
      <c r="TT7" s="11"/>
      <c r="TU7" s="11"/>
      <c r="TV7" s="11"/>
      <c r="TW7" s="11"/>
      <c r="TY7" s="14"/>
      <c r="TZ7" s="11"/>
      <c r="UA7" s="11"/>
      <c r="UB7" s="11"/>
      <c r="UD7" s="85"/>
      <c r="UE7" s="167"/>
      <c r="UF7" s="11"/>
      <c r="UG7" s="11"/>
      <c r="UH7" s="11"/>
      <c r="UI7" s="11"/>
      <c r="UJ7" s="11"/>
      <c r="UK7" s="11"/>
      <c r="UL7" s="11"/>
      <c r="UM7" s="11"/>
      <c r="UO7" s="14"/>
      <c r="UP7" s="11"/>
      <c r="UQ7" s="11"/>
      <c r="UR7" s="11"/>
      <c r="UT7" s="11"/>
      <c r="UU7" s="11"/>
      <c r="UV7" s="11"/>
      <c r="UW7" s="11"/>
      <c r="UX7" s="11"/>
      <c r="UY7" s="11"/>
      <c r="UZ7" s="11"/>
      <c r="VA7" s="11"/>
      <c r="VC7" s="14"/>
      <c r="VD7" s="85"/>
    </row>
    <row r="8" spans="1:579" s="83" customFormat="1" ht="22.5">
      <c r="A8" s="82"/>
      <c r="B8" s="80"/>
      <c r="C8" s="80"/>
      <c r="D8" s="84" t="s">
        <v>3</v>
      </c>
      <c r="E8" s="168"/>
      <c r="F8" s="82"/>
      <c r="G8" s="82"/>
      <c r="H8" s="81"/>
      <c r="I8" s="81"/>
      <c r="J8" s="168">
        <v>101</v>
      </c>
      <c r="K8" s="82" t="str">
        <f>J8&amp;"01"</f>
        <v>10101</v>
      </c>
      <c r="L8" s="82" t="str">
        <f>J8&amp;"02"</f>
        <v>10102</v>
      </c>
      <c r="M8" s="82" t="str">
        <f>J8&amp;"03"</f>
        <v>10103</v>
      </c>
      <c r="N8" s="82" t="str">
        <f>J8&amp;"04"</f>
        <v>10104</v>
      </c>
      <c r="O8" s="82" t="str">
        <f>J8&amp;"05"</f>
        <v>10105</v>
      </c>
      <c r="P8" s="82" t="str">
        <f>J8&amp;"06"</f>
        <v>10106</v>
      </c>
      <c r="Q8" s="82" t="str">
        <f>J8&amp;"07"</f>
        <v>10107</v>
      </c>
      <c r="R8" s="82" t="str">
        <f>J8&amp;"08"</f>
        <v>10108</v>
      </c>
      <c r="S8" s="83" t="str">
        <f>J8&amp;"09"</f>
        <v>10109</v>
      </c>
      <c r="T8" s="82" t="str">
        <f>J8&amp;"10"</f>
        <v>10110</v>
      </c>
      <c r="U8" s="82" t="str">
        <f>J8&amp;"11"</f>
        <v>10111</v>
      </c>
      <c r="V8" s="82" t="str">
        <f>J8&amp;"12"</f>
        <v>10112</v>
      </c>
      <c r="W8" s="82" t="str">
        <f>J8&amp;"13"</f>
        <v>10113</v>
      </c>
      <c r="X8" s="83" t="str">
        <f>J8&amp;"14"</f>
        <v>10114</v>
      </c>
      <c r="Y8" s="82" t="str">
        <f>J8&amp;"15"</f>
        <v>10115</v>
      </c>
      <c r="Z8" s="168">
        <v>102</v>
      </c>
      <c r="AA8" s="82" t="str">
        <f>Z8&amp;"01"</f>
        <v>10201</v>
      </c>
      <c r="AB8" s="82" t="str">
        <f>Z8&amp;"02"</f>
        <v>10202</v>
      </c>
      <c r="AC8" s="82" t="str">
        <f>Z8&amp;"03"</f>
        <v>10203</v>
      </c>
      <c r="AD8" s="82" t="str">
        <f>Z8&amp;"04"</f>
        <v>10204</v>
      </c>
      <c r="AE8" s="82" t="str">
        <f>Z8&amp;"05"</f>
        <v>10205</v>
      </c>
      <c r="AF8" s="82" t="str">
        <f>Z8&amp;"06"</f>
        <v>10206</v>
      </c>
      <c r="AG8" s="82" t="str">
        <f>Z8&amp;"07"</f>
        <v>10207</v>
      </c>
      <c r="AH8" s="82" t="str">
        <f>Z8&amp;"08"</f>
        <v>10208</v>
      </c>
      <c r="AI8" s="83" t="str">
        <f>Z8&amp;"09"</f>
        <v>10209</v>
      </c>
      <c r="AJ8" s="82" t="str">
        <f>Z8&amp;"10"</f>
        <v>10210</v>
      </c>
      <c r="AK8" s="82" t="str">
        <f>Z8&amp;"11"</f>
        <v>10211</v>
      </c>
      <c r="AL8" s="82" t="str">
        <f>Z8&amp;"12"</f>
        <v>10212</v>
      </c>
      <c r="AM8" s="82" t="str">
        <f>Z8&amp;"13"</f>
        <v>10213</v>
      </c>
      <c r="AN8" s="83" t="str">
        <f>Z8&amp;"14"</f>
        <v>10214</v>
      </c>
      <c r="AO8" s="82" t="str">
        <f>Z8&amp;"15"</f>
        <v>10215</v>
      </c>
      <c r="AP8" s="168">
        <v>103</v>
      </c>
      <c r="AQ8" s="82" t="str">
        <f>AP8&amp;"01"</f>
        <v>10301</v>
      </c>
      <c r="AR8" s="82" t="str">
        <f>AP8&amp;"02"</f>
        <v>10302</v>
      </c>
      <c r="AS8" s="82" t="str">
        <f>AP8&amp;"03"</f>
        <v>10303</v>
      </c>
      <c r="AT8" s="82" t="str">
        <f>AP8&amp;"04"</f>
        <v>10304</v>
      </c>
      <c r="AU8" s="82" t="str">
        <f>AP8&amp;"05"</f>
        <v>10305</v>
      </c>
      <c r="AV8" s="82" t="str">
        <f>AP8&amp;"06"</f>
        <v>10306</v>
      </c>
      <c r="AW8" s="82" t="str">
        <f>AP8&amp;"07"</f>
        <v>10307</v>
      </c>
      <c r="AX8" s="82" t="str">
        <f>AP8&amp;"08"</f>
        <v>10308</v>
      </c>
      <c r="AY8" s="83" t="str">
        <f>AP8&amp;"09"</f>
        <v>10309</v>
      </c>
      <c r="AZ8" s="82" t="str">
        <f>AP8&amp;"10"</f>
        <v>10310</v>
      </c>
      <c r="BA8" s="82" t="str">
        <f>AP8&amp;"11"</f>
        <v>10311</v>
      </c>
      <c r="BB8" s="82" t="str">
        <f>AP8&amp;"12"</f>
        <v>10312</v>
      </c>
      <c r="BC8" s="82" t="str">
        <f>AP8&amp;"13"</f>
        <v>10313</v>
      </c>
      <c r="BD8" s="83" t="str">
        <f>AP8&amp;"14"</f>
        <v>10314</v>
      </c>
      <c r="BE8" s="82" t="str">
        <f>AP8&amp;"15"</f>
        <v>10315</v>
      </c>
      <c r="BF8" s="168">
        <v>104</v>
      </c>
      <c r="BG8" s="82" t="str">
        <f>BF8&amp;"01"</f>
        <v>10401</v>
      </c>
      <c r="BH8" s="82" t="str">
        <f>BF8&amp;"02"</f>
        <v>10402</v>
      </c>
      <c r="BI8" s="82" t="str">
        <f>BF8&amp;"03"</f>
        <v>10403</v>
      </c>
      <c r="BJ8" s="82" t="str">
        <f>BF8&amp;"04"</f>
        <v>10404</v>
      </c>
      <c r="BK8" s="82" t="str">
        <f>BF8&amp;"05"</f>
        <v>10405</v>
      </c>
      <c r="BL8" s="82" t="str">
        <f>BF8&amp;"06"</f>
        <v>10406</v>
      </c>
      <c r="BM8" s="82" t="str">
        <f>BF8&amp;"07"</f>
        <v>10407</v>
      </c>
      <c r="BN8" s="82" t="str">
        <f>BF8&amp;"08"</f>
        <v>10408</v>
      </c>
      <c r="BO8" s="83" t="str">
        <f>BF8&amp;"09"</f>
        <v>10409</v>
      </c>
      <c r="BP8" s="82" t="str">
        <f>BF8&amp;"10"</f>
        <v>10410</v>
      </c>
      <c r="BQ8" s="82" t="str">
        <f>BF8&amp;"11"</f>
        <v>10411</v>
      </c>
      <c r="BR8" s="82" t="str">
        <f>BF8&amp;"12"</f>
        <v>10412</v>
      </c>
      <c r="BS8" s="82" t="str">
        <f>BF8&amp;"13"</f>
        <v>10413</v>
      </c>
      <c r="BT8" s="83" t="str">
        <f>BF8&amp;"14"</f>
        <v>10414</v>
      </c>
      <c r="BU8" s="82" t="str">
        <f>BF8&amp;"15"</f>
        <v>10415</v>
      </c>
      <c r="BV8" s="168">
        <v>105</v>
      </c>
      <c r="BW8" s="82" t="str">
        <f>BV8&amp;"01"</f>
        <v>10501</v>
      </c>
      <c r="BX8" s="82" t="str">
        <f>BV8&amp;"02"</f>
        <v>10502</v>
      </c>
      <c r="BY8" s="82" t="str">
        <f>BV8&amp;"03"</f>
        <v>10503</v>
      </c>
      <c r="BZ8" s="82" t="str">
        <f>BV8&amp;"04"</f>
        <v>10504</v>
      </c>
      <c r="CA8" s="82" t="str">
        <f>BV8&amp;"05"</f>
        <v>10505</v>
      </c>
      <c r="CB8" s="82" t="str">
        <f>BV8&amp;"06"</f>
        <v>10506</v>
      </c>
      <c r="CC8" s="82" t="str">
        <f>BV8&amp;"07"</f>
        <v>10507</v>
      </c>
      <c r="CD8" s="82" t="str">
        <f>BV8&amp;"08"</f>
        <v>10508</v>
      </c>
      <c r="CE8" s="83" t="str">
        <f>BV8&amp;"09"</f>
        <v>10509</v>
      </c>
      <c r="CF8" s="82" t="str">
        <f>BV8&amp;"10"</f>
        <v>10510</v>
      </c>
      <c r="CG8" s="82" t="str">
        <f>BV8&amp;"11"</f>
        <v>10511</v>
      </c>
      <c r="CH8" s="82" t="str">
        <f>BV8&amp;"12"</f>
        <v>10512</v>
      </c>
      <c r="CI8" s="82" t="str">
        <f>BV8&amp;"13"</f>
        <v>10513</v>
      </c>
      <c r="CJ8" s="83" t="str">
        <f>BV8&amp;"14"</f>
        <v>10514</v>
      </c>
      <c r="CK8" s="82" t="str">
        <f>BV8&amp;"15"</f>
        <v>10515</v>
      </c>
      <c r="CL8" s="82" t="str">
        <f>BV8&amp;"16"</f>
        <v>10516</v>
      </c>
      <c r="CM8" s="82" t="str">
        <f>BV8&amp;"17"</f>
        <v>10517</v>
      </c>
      <c r="CN8" s="82" t="str">
        <f>BV8&amp;"18"</f>
        <v>10518</v>
      </c>
      <c r="CO8" s="82" t="str">
        <f>BV8&amp;"19"</f>
        <v>10519</v>
      </c>
      <c r="CP8" s="82" t="str">
        <f>BV8&amp;"20"</f>
        <v>10520</v>
      </c>
      <c r="CQ8" s="82" t="str">
        <f>BV8&amp;"21"</f>
        <v>10521</v>
      </c>
      <c r="CR8" s="82" t="str">
        <f>BV8&amp;"22"</f>
        <v>10522</v>
      </c>
      <c r="CS8" s="83" t="str">
        <f>BV8&amp;"23"</f>
        <v>10523</v>
      </c>
      <c r="CT8" s="82" t="str">
        <f>BV8&amp;"24"</f>
        <v>10524</v>
      </c>
      <c r="CU8" s="82" t="str">
        <f>BV8&amp;"25"</f>
        <v>10525</v>
      </c>
      <c r="CV8" s="81"/>
      <c r="CW8" s="168">
        <v>201</v>
      </c>
      <c r="CX8" s="82" t="str">
        <f>CW8&amp;"01"</f>
        <v>20101</v>
      </c>
      <c r="CY8" s="82" t="str">
        <f>CW8&amp;"02"</f>
        <v>20102</v>
      </c>
      <c r="CZ8" s="82" t="str">
        <f>CW8&amp;"03"</f>
        <v>20103</v>
      </c>
      <c r="DA8" s="82" t="str">
        <f>CW8&amp;"04"</f>
        <v>20104</v>
      </c>
      <c r="DB8" s="82" t="str">
        <f>CW8&amp;"05"</f>
        <v>20105</v>
      </c>
      <c r="DC8" s="82" t="str">
        <f>CW8&amp;"06"</f>
        <v>20106</v>
      </c>
      <c r="DD8" s="82" t="str">
        <f>CW8&amp;"07"</f>
        <v>20107</v>
      </c>
      <c r="DE8" s="82" t="str">
        <f>CW8&amp;"08"</f>
        <v>20108</v>
      </c>
      <c r="DF8" s="83" t="str">
        <f>CW8&amp;"09"</f>
        <v>20109</v>
      </c>
      <c r="DG8" s="82" t="str">
        <f>CW8&amp;"10"</f>
        <v>20110</v>
      </c>
      <c r="DH8" s="82" t="str">
        <f>CW8&amp;"11"</f>
        <v>20111</v>
      </c>
      <c r="DI8" s="82" t="str">
        <f>CW8&amp;"12"</f>
        <v>20112</v>
      </c>
      <c r="DJ8" s="82" t="str">
        <f>CW8&amp;"13"</f>
        <v>20113</v>
      </c>
      <c r="DK8" s="83" t="str">
        <f>CW8&amp;"14"</f>
        <v>20114</v>
      </c>
      <c r="DL8" s="82" t="str">
        <f>CW8&amp;"15"</f>
        <v>20115</v>
      </c>
      <c r="DM8" s="168">
        <v>202</v>
      </c>
      <c r="DN8" s="82" t="str">
        <f>DM8&amp;"01"</f>
        <v>20201</v>
      </c>
      <c r="DO8" s="82" t="str">
        <f>DM8&amp;"02"</f>
        <v>20202</v>
      </c>
      <c r="DP8" s="82" t="str">
        <f>DM8&amp;"03"</f>
        <v>20203</v>
      </c>
      <c r="DQ8" s="82" t="str">
        <f>DM8&amp;"04"</f>
        <v>20204</v>
      </c>
      <c r="DR8" s="82" t="str">
        <f>DM8&amp;"05"</f>
        <v>20205</v>
      </c>
      <c r="DS8" s="82" t="str">
        <f>DM8&amp;"06"</f>
        <v>20206</v>
      </c>
      <c r="DT8" s="82" t="str">
        <f>DM8&amp;"07"</f>
        <v>20207</v>
      </c>
      <c r="DU8" s="82" t="str">
        <f>DM8&amp;"08"</f>
        <v>20208</v>
      </c>
      <c r="DV8" s="83" t="str">
        <f>DM8&amp;"09"</f>
        <v>20209</v>
      </c>
      <c r="DW8" s="82" t="str">
        <f>DM8&amp;"10"</f>
        <v>20210</v>
      </c>
      <c r="DX8" s="82" t="str">
        <f>DM8&amp;"11"</f>
        <v>20211</v>
      </c>
      <c r="DY8" s="82" t="str">
        <f>DM8&amp;"12"</f>
        <v>20212</v>
      </c>
      <c r="DZ8" s="82" t="str">
        <f>DM8&amp;"13"</f>
        <v>20213</v>
      </c>
      <c r="EA8" s="83" t="str">
        <f>DM8&amp;"14"</f>
        <v>20214</v>
      </c>
      <c r="EB8" s="82" t="str">
        <f>DM8&amp;"15"</f>
        <v>20215</v>
      </c>
      <c r="EC8" s="168">
        <v>203</v>
      </c>
      <c r="ED8" s="82" t="str">
        <f>EC8&amp;"01"</f>
        <v>20301</v>
      </c>
      <c r="EE8" s="82" t="str">
        <f>EC8&amp;"02"</f>
        <v>20302</v>
      </c>
      <c r="EF8" s="82" t="str">
        <f>EC8&amp;"03"</f>
        <v>20303</v>
      </c>
      <c r="EG8" s="82" t="str">
        <f>EC8&amp;"04"</f>
        <v>20304</v>
      </c>
      <c r="EH8" s="82" t="str">
        <f>EC8&amp;"05"</f>
        <v>20305</v>
      </c>
      <c r="EI8" s="82" t="str">
        <f>EC8&amp;"06"</f>
        <v>20306</v>
      </c>
      <c r="EJ8" s="82" t="str">
        <f>EC8&amp;"07"</f>
        <v>20307</v>
      </c>
      <c r="EK8" s="82" t="str">
        <f>EC8&amp;"08"</f>
        <v>20308</v>
      </c>
      <c r="EL8" s="83" t="str">
        <f>EC8&amp;"09"</f>
        <v>20309</v>
      </c>
      <c r="EM8" s="82" t="str">
        <f>EC8&amp;"10"</f>
        <v>20310</v>
      </c>
      <c r="EN8" s="82" t="str">
        <f>EC8&amp;"11"</f>
        <v>20311</v>
      </c>
      <c r="EO8" s="82" t="str">
        <f>EC8&amp;"12"</f>
        <v>20312</v>
      </c>
      <c r="EP8" s="82" t="str">
        <f>EC8&amp;"13"</f>
        <v>20313</v>
      </c>
      <c r="EQ8" s="83" t="str">
        <f>EC8&amp;"14"</f>
        <v>20314</v>
      </c>
      <c r="ER8" s="82" t="str">
        <f>EC8&amp;"15"</f>
        <v>20315</v>
      </c>
      <c r="ES8" s="168">
        <v>204</v>
      </c>
      <c r="ET8" s="82" t="str">
        <f>ES8&amp;"01"</f>
        <v>20401</v>
      </c>
      <c r="EU8" s="82" t="str">
        <f>ES8&amp;"02"</f>
        <v>20402</v>
      </c>
      <c r="EV8" s="82" t="str">
        <f>ES8&amp;"03"</f>
        <v>20403</v>
      </c>
      <c r="EW8" s="82" t="str">
        <f>ES8&amp;"04"</f>
        <v>20404</v>
      </c>
      <c r="EX8" s="82" t="str">
        <f>ES8&amp;"05"</f>
        <v>20405</v>
      </c>
      <c r="EY8" s="82" t="str">
        <f>ES8&amp;"06"</f>
        <v>20406</v>
      </c>
      <c r="EZ8" s="82" t="str">
        <f>ES8&amp;"07"</f>
        <v>20407</v>
      </c>
      <c r="FA8" s="82" t="str">
        <f>ES8&amp;"08"</f>
        <v>20408</v>
      </c>
      <c r="FB8" s="83" t="str">
        <f>ES8&amp;"09"</f>
        <v>20409</v>
      </c>
      <c r="FC8" s="82" t="str">
        <f>ES8&amp;"10"</f>
        <v>20410</v>
      </c>
      <c r="FD8" s="82" t="str">
        <f>ES8&amp;"11"</f>
        <v>20411</v>
      </c>
      <c r="FE8" s="82" t="str">
        <f>ES8&amp;"12"</f>
        <v>20412</v>
      </c>
      <c r="FF8" s="82" t="str">
        <f>ES8&amp;"13"</f>
        <v>20413</v>
      </c>
      <c r="FG8" s="83" t="str">
        <f>ES8&amp;"14"</f>
        <v>20414</v>
      </c>
      <c r="FH8" s="82" t="str">
        <f>ES8&amp;"15"</f>
        <v>20415</v>
      </c>
      <c r="FI8" s="168">
        <v>205</v>
      </c>
      <c r="FJ8" s="82" t="str">
        <f>FI8&amp;"01"</f>
        <v>20501</v>
      </c>
      <c r="FK8" s="82" t="str">
        <f>FI8&amp;"02"</f>
        <v>20502</v>
      </c>
      <c r="FL8" s="82" t="str">
        <f>FI8&amp;"03"</f>
        <v>20503</v>
      </c>
      <c r="FM8" s="82" t="str">
        <f>FI8&amp;"04"</f>
        <v>20504</v>
      </c>
      <c r="FN8" s="82" t="str">
        <f>FI8&amp;"05"</f>
        <v>20505</v>
      </c>
      <c r="FO8" s="82" t="str">
        <f>FI8&amp;"06"</f>
        <v>20506</v>
      </c>
      <c r="FP8" s="82" t="str">
        <f>FI8&amp;"07"</f>
        <v>20507</v>
      </c>
      <c r="FQ8" s="82" t="str">
        <f>FI8&amp;"08"</f>
        <v>20508</v>
      </c>
      <c r="FR8" s="83" t="str">
        <f>FI8&amp;"09"</f>
        <v>20509</v>
      </c>
      <c r="FS8" s="82" t="str">
        <f>FI8&amp;"10"</f>
        <v>20510</v>
      </c>
      <c r="FT8" s="82" t="str">
        <f>FI8&amp;"11"</f>
        <v>20511</v>
      </c>
      <c r="FU8" s="82" t="str">
        <f>FI8&amp;"12"</f>
        <v>20512</v>
      </c>
      <c r="FV8" s="82" t="str">
        <f>FI8&amp;"13"</f>
        <v>20513</v>
      </c>
      <c r="FW8" s="83" t="str">
        <f>FI8&amp;"14"</f>
        <v>20514</v>
      </c>
      <c r="FX8" s="82" t="str">
        <f>FI8&amp;"15"</f>
        <v>20515</v>
      </c>
      <c r="FY8" s="168">
        <v>206</v>
      </c>
      <c r="FZ8" s="82" t="str">
        <f>FY8&amp;"01"</f>
        <v>20601</v>
      </c>
      <c r="GA8" s="82" t="str">
        <f>FY8&amp;"02"</f>
        <v>20602</v>
      </c>
      <c r="GB8" s="82" t="str">
        <f>FY8&amp;"03"</f>
        <v>20603</v>
      </c>
      <c r="GC8" s="82" t="str">
        <f>FY8&amp;"04"</f>
        <v>20604</v>
      </c>
      <c r="GD8" s="82" t="str">
        <f>FY8&amp;"05"</f>
        <v>20605</v>
      </c>
      <c r="GE8" s="82" t="str">
        <f>FY8&amp;"06"</f>
        <v>20606</v>
      </c>
      <c r="GF8" s="82" t="str">
        <f>FY8&amp;"07"</f>
        <v>20607</v>
      </c>
      <c r="GG8" s="82" t="str">
        <f>FY8&amp;"08"</f>
        <v>20608</v>
      </c>
      <c r="GH8" s="83" t="str">
        <f>FY8&amp;"09"</f>
        <v>20609</v>
      </c>
      <c r="GI8" s="82" t="str">
        <f>FY8&amp;"10"</f>
        <v>20610</v>
      </c>
      <c r="GJ8" s="82" t="str">
        <f>FY8&amp;"11"</f>
        <v>20611</v>
      </c>
      <c r="GK8" s="82" t="str">
        <f>FY8&amp;"12"</f>
        <v>20612</v>
      </c>
      <c r="GL8" s="82" t="str">
        <f>FY8&amp;"13"</f>
        <v>20613</v>
      </c>
      <c r="GM8" s="83" t="str">
        <f>FY8&amp;"14"</f>
        <v>20614</v>
      </c>
      <c r="GN8" s="82" t="str">
        <f>FY8&amp;"15"</f>
        <v>20615</v>
      </c>
      <c r="GO8" s="168">
        <v>207</v>
      </c>
      <c r="GP8" s="82" t="str">
        <f>GO8&amp;"01"</f>
        <v>20701</v>
      </c>
      <c r="GQ8" s="82" t="str">
        <f>GO8&amp;"02"</f>
        <v>20702</v>
      </c>
      <c r="GR8" s="82" t="str">
        <f>GO8&amp;"03"</f>
        <v>20703</v>
      </c>
      <c r="GS8" s="82" t="str">
        <f>GO8&amp;"04"</f>
        <v>20704</v>
      </c>
      <c r="GT8" s="82" t="str">
        <f>GO8&amp;"05"</f>
        <v>20705</v>
      </c>
      <c r="GU8" s="82" t="str">
        <f>GO8&amp;"06"</f>
        <v>20706</v>
      </c>
      <c r="GV8" s="82" t="str">
        <f>GO8&amp;"07"</f>
        <v>20707</v>
      </c>
      <c r="GW8" s="82" t="str">
        <f>GO8&amp;"08"</f>
        <v>20708</v>
      </c>
      <c r="GX8" s="83" t="str">
        <f>GO8&amp;"09"</f>
        <v>20709</v>
      </c>
      <c r="GY8" s="82" t="str">
        <f>GO8&amp;"10"</f>
        <v>20710</v>
      </c>
      <c r="GZ8" s="82" t="str">
        <f>GO8&amp;"11"</f>
        <v>20711</v>
      </c>
      <c r="HA8" s="82" t="str">
        <f>GO8&amp;"12"</f>
        <v>20712</v>
      </c>
      <c r="HB8" s="82" t="str">
        <f>GO8&amp;"13"</f>
        <v>20713</v>
      </c>
      <c r="HC8" s="83" t="str">
        <f>GO8&amp;"14"</f>
        <v>20714</v>
      </c>
      <c r="HD8" s="82" t="str">
        <f>GO8&amp;"15"</f>
        <v>20715</v>
      </c>
      <c r="HE8" s="82" t="str">
        <f>GO8&amp;"16"</f>
        <v>20716</v>
      </c>
      <c r="HF8" s="82" t="str">
        <f>GO8&amp;"17"</f>
        <v>20717</v>
      </c>
      <c r="HG8" s="82" t="str">
        <f>GO8&amp;"18"</f>
        <v>20718</v>
      </c>
      <c r="HH8" s="82" t="str">
        <f>GO8&amp;"19"</f>
        <v>20719</v>
      </c>
      <c r="HI8" s="82" t="str">
        <f>GO8&amp;"20"</f>
        <v>20720</v>
      </c>
      <c r="HJ8" s="82" t="str">
        <f>GO8&amp;"21"</f>
        <v>20721</v>
      </c>
      <c r="HK8" s="82" t="str">
        <f>GO8&amp;"22"</f>
        <v>20722</v>
      </c>
      <c r="HL8" s="83" t="str">
        <f>GO8&amp;"23"</f>
        <v>20723</v>
      </c>
      <c r="HM8" s="82" t="str">
        <f>GO8&amp;"24"</f>
        <v>20724</v>
      </c>
      <c r="HN8" s="82" t="str">
        <f>GO8&amp;"25"</f>
        <v>20725</v>
      </c>
      <c r="HO8" s="81"/>
      <c r="HP8" s="81"/>
      <c r="HQ8" s="168">
        <v>301</v>
      </c>
      <c r="HR8" s="82" t="str">
        <f>HQ8&amp;"01"</f>
        <v>30101</v>
      </c>
      <c r="HS8" s="82" t="str">
        <f>HQ8&amp;"02"</f>
        <v>30102</v>
      </c>
      <c r="HT8" s="82" t="str">
        <f>HQ8&amp;"03"</f>
        <v>30103</v>
      </c>
      <c r="HU8" s="82" t="str">
        <f>HQ8&amp;"04"</f>
        <v>30104</v>
      </c>
      <c r="HV8" s="82" t="str">
        <f>HQ8&amp;"05"</f>
        <v>30105</v>
      </c>
      <c r="HW8" s="82" t="str">
        <f>HQ8&amp;"06"</f>
        <v>30106</v>
      </c>
      <c r="HX8" s="82" t="str">
        <f>HQ8&amp;"07"</f>
        <v>30107</v>
      </c>
      <c r="HY8" s="82" t="str">
        <f>HQ8&amp;"08"</f>
        <v>30108</v>
      </c>
      <c r="HZ8" s="83" t="str">
        <f>HQ8&amp;"09"</f>
        <v>30109</v>
      </c>
      <c r="IA8" s="82" t="str">
        <f>HQ8&amp;"10"</f>
        <v>30110</v>
      </c>
      <c r="IB8" s="82" t="str">
        <f>HQ8&amp;"11"</f>
        <v>30111</v>
      </c>
      <c r="IC8" s="82" t="str">
        <f>HQ8&amp;"12"</f>
        <v>30112</v>
      </c>
      <c r="ID8" s="82" t="str">
        <f>HQ8&amp;"13"</f>
        <v>30113</v>
      </c>
      <c r="IE8" s="83" t="str">
        <f>HQ8&amp;"14"</f>
        <v>30114</v>
      </c>
      <c r="IF8" s="82" t="str">
        <f>HQ8&amp;"15"</f>
        <v>30115</v>
      </c>
      <c r="IG8" s="168">
        <v>302</v>
      </c>
      <c r="IH8" s="82" t="str">
        <f>IG8&amp;"01"</f>
        <v>30201</v>
      </c>
      <c r="II8" s="82" t="str">
        <f>IG8&amp;"02"</f>
        <v>30202</v>
      </c>
      <c r="IJ8" s="82" t="str">
        <f>IG8&amp;"03"</f>
        <v>30203</v>
      </c>
      <c r="IK8" s="82" t="str">
        <f>IG8&amp;"04"</f>
        <v>30204</v>
      </c>
      <c r="IL8" s="82" t="str">
        <f>IG8&amp;"05"</f>
        <v>30205</v>
      </c>
      <c r="IM8" s="82" t="str">
        <f>IG8&amp;"06"</f>
        <v>30206</v>
      </c>
      <c r="IN8" s="82" t="str">
        <f>IG8&amp;"07"</f>
        <v>30207</v>
      </c>
      <c r="IO8" s="82" t="str">
        <f>IG8&amp;"08"</f>
        <v>30208</v>
      </c>
      <c r="IP8" s="83" t="str">
        <f>IG8&amp;"09"</f>
        <v>30209</v>
      </c>
      <c r="IQ8" s="82" t="str">
        <f>IG8&amp;"10"</f>
        <v>30210</v>
      </c>
      <c r="IR8" s="82" t="str">
        <f>IG8&amp;"11"</f>
        <v>30211</v>
      </c>
      <c r="IS8" s="82" t="str">
        <f>IG8&amp;"12"</f>
        <v>30212</v>
      </c>
      <c r="IT8" s="82" t="str">
        <f>IG8&amp;"13"</f>
        <v>30213</v>
      </c>
      <c r="IU8" s="83" t="str">
        <f>IG8&amp;"14"</f>
        <v>30214</v>
      </c>
      <c r="IV8" s="82" t="str">
        <f>IG8&amp;"15"</f>
        <v>30215</v>
      </c>
      <c r="IW8" s="168">
        <v>303</v>
      </c>
      <c r="IX8" s="82" t="str">
        <f>IW8&amp;"01"</f>
        <v>30301</v>
      </c>
      <c r="IY8" s="82" t="str">
        <f>IW8&amp;"02"</f>
        <v>30302</v>
      </c>
      <c r="IZ8" s="82" t="str">
        <f>IW8&amp;"03"</f>
        <v>30303</v>
      </c>
      <c r="JA8" s="82" t="str">
        <f>IW8&amp;"04"</f>
        <v>30304</v>
      </c>
      <c r="JB8" s="82" t="str">
        <f>IW8&amp;"05"</f>
        <v>30305</v>
      </c>
      <c r="JC8" s="82" t="str">
        <f>IW8&amp;"06"</f>
        <v>30306</v>
      </c>
      <c r="JD8" s="82" t="str">
        <f>IW8&amp;"07"</f>
        <v>30307</v>
      </c>
      <c r="JE8" s="82" t="str">
        <f>IW8&amp;"08"</f>
        <v>30308</v>
      </c>
      <c r="JF8" s="83" t="str">
        <f>IW8&amp;"09"</f>
        <v>30309</v>
      </c>
      <c r="JG8" s="82" t="str">
        <f>IW8&amp;"10"</f>
        <v>30310</v>
      </c>
      <c r="JH8" s="82" t="str">
        <f>IW8&amp;"11"</f>
        <v>30311</v>
      </c>
      <c r="JI8" s="82" t="str">
        <f>IW8&amp;"12"</f>
        <v>30312</v>
      </c>
      <c r="JJ8" s="82" t="str">
        <f>IW8&amp;"13"</f>
        <v>30313</v>
      </c>
      <c r="JK8" s="83" t="str">
        <f>IW8&amp;"14"</f>
        <v>30314</v>
      </c>
      <c r="JL8" s="82" t="str">
        <f>IW8&amp;"15"</f>
        <v>30315</v>
      </c>
      <c r="JM8" s="168">
        <v>304</v>
      </c>
      <c r="JN8" s="82" t="str">
        <f>JM8&amp;"01"</f>
        <v>30401</v>
      </c>
      <c r="JO8" s="82" t="str">
        <f>JM8&amp;"02"</f>
        <v>30402</v>
      </c>
      <c r="JP8" s="82" t="str">
        <f>JM8&amp;"03"</f>
        <v>30403</v>
      </c>
      <c r="JQ8" s="82" t="str">
        <f>JM8&amp;"04"</f>
        <v>30404</v>
      </c>
      <c r="JR8" s="82" t="str">
        <f>JM8&amp;"05"</f>
        <v>30405</v>
      </c>
      <c r="JS8" s="82" t="str">
        <f>JM8&amp;"06"</f>
        <v>30406</v>
      </c>
      <c r="JT8" s="82" t="str">
        <f>JM8&amp;"07"</f>
        <v>30407</v>
      </c>
      <c r="JU8" s="82" t="str">
        <f>JM8&amp;"08"</f>
        <v>30408</v>
      </c>
      <c r="JV8" s="83" t="str">
        <f>JM8&amp;"09"</f>
        <v>30409</v>
      </c>
      <c r="JW8" s="82" t="str">
        <f>JM8&amp;"10"</f>
        <v>30410</v>
      </c>
      <c r="JX8" s="82" t="str">
        <f>JM8&amp;"11"</f>
        <v>30411</v>
      </c>
      <c r="JY8" s="82" t="str">
        <f>JM8&amp;"12"</f>
        <v>30412</v>
      </c>
      <c r="JZ8" s="82" t="str">
        <f>JM8&amp;"13"</f>
        <v>30413</v>
      </c>
      <c r="KA8" s="83" t="str">
        <f>JM8&amp;"14"</f>
        <v>30414</v>
      </c>
      <c r="KB8" s="82" t="str">
        <f>JM8&amp;"15"</f>
        <v>30415</v>
      </c>
      <c r="KC8" s="168">
        <v>305</v>
      </c>
      <c r="KD8" s="82" t="str">
        <f>KC8&amp;"01"</f>
        <v>30501</v>
      </c>
      <c r="KE8" s="82" t="str">
        <f>KC8&amp;"02"</f>
        <v>30502</v>
      </c>
      <c r="KF8" s="82" t="str">
        <f>KC8&amp;"03"</f>
        <v>30503</v>
      </c>
      <c r="KG8" s="82" t="str">
        <f>KC8&amp;"04"</f>
        <v>30504</v>
      </c>
      <c r="KH8" s="82" t="str">
        <f>KC8&amp;"05"</f>
        <v>30505</v>
      </c>
      <c r="KI8" s="82" t="str">
        <f>KC8&amp;"06"</f>
        <v>30506</v>
      </c>
      <c r="KJ8" s="82" t="str">
        <f>KC8&amp;"07"</f>
        <v>30507</v>
      </c>
      <c r="KK8" s="82" t="str">
        <f>KC8&amp;"08"</f>
        <v>30508</v>
      </c>
      <c r="KL8" s="83" t="str">
        <f>KC8&amp;"09"</f>
        <v>30509</v>
      </c>
      <c r="KM8" s="82" t="str">
        <f>KC8&amp;"10"</f>
        <v>30510</v>
      </c>
      <c r="KN8" s="82" t="str">
        <f>KC8&amp;"11"</f>
        <v>30511</v>
      </c>
      <c r="KO8" s="82" t="str">
        <f>KC8&amp;"12"</f>
        <v>30512</v>
      </c>
      <c r="KP8" s="82" t="str">
        <f>KC8&amp;"13"</f>
        <v>30513</v>
      </c>
      <c r="KQ8" s="83" t="str">
        <f>KC8&amp;"14"</f>
        <v>30514</v>
      </c>
      <c r="KR8" s="82" t="str">
        <f>KC8&amp;"15"</f>
        <v>30515</v>
      </c>
      <c r="KS8" s="82" t="str">
        <f>KC8&amp;"16"</f>
        <v>30516</v>
      </c>
      <c r="KT8" s="82" t="str">
        <f>KC8&amp;"17"</f>
        <v>30517</v>
      </c>
      <c r="KU8" s="82" t="str">
        <f>KC8&amp;"18"</f>
        <v>30518</v>
      </c>
      <c r="KV8" s="82" t="str">
        <f>KC8&amp;"19"</f>
        <v>30519</v>
      </c>
      <c r="KW8" s="82" t="str">
        <f>KC8&amp;"20"</f>
        <v>30520</v>
      </c>
      <c r="KX8" s="82" t="str">
        <f>KC8&amp;"21"</f>
        <v>30521</v>
      </c>
      <c r="KY8" s="82" t="str">
        <f>KC8&amp;"22"</f>
        <v>30522</v>
      </c>
      <c r="KZ8" s="83" t="str">
        <f>KC8&amp;"23"</f>
        <v>30523</v>
      </c>
      <c r="LA8" s="82" t="str">
        <f>KC8&amp;"24"</f>
        <v>30524</v>
      </c>
      <c r="LB8" s="82" t="str">
        <f>KC8&amp;"25"</f>
        <v>30525</v>
      </c>
      <c r="LC8" s="81"/>
      <c r="LD8" s="168">
        <v>401</v>
      </c>
      <c r="LE8" s="82" t="str">
        <f>LD8&amp;"01"</f>
        <v>40101</v>
      </c>
      <c r="LF8" s="82" t="str">
        <f>LD8&amp;"02"</f>
        <v>40102</v>
      </c>
      <c r="LG8" s="82" t="str">
        <f>LD8&amp;"03"</f>
        <v>40103</v>
      </c>
      <c r="LH8" s="82" t="str">
        <f>LD8&amp;"04"</f>
        <v>40104</v>
      </c>
      <c r="LI8" s="82" t="str">
        <f>LD8&amp;"05"</f>
        <v>40105</v>
      </c>
      <c r="LJ8" s="82" t="str">
        <f>LD8&amp;"06"</f>
        <v>40106</v>
      </c>
      <c r="LK8" s="82" t="str">
        <f>LD8&amp;"07"</f>
        <v>40107</v>
      </c>
      <c r="LL8" s="82" t="str">
        <f>LD8&amp;"08"</f>
        <v>40108</v>
      </c>
      <c r="LM8" s="83" t="str">
        <f>LD8&amp;"09"</f>
        <v>40109</v>
      </c>
      <c r="LN8" s="82" t="str">
        <f>LD8&amp;"10"</f>
        <v>40110</v>
      </c>
      <c r="LO8" s="82" t="str">
        <f>LD8&amp;"11"</f>
        <v>40111</v>
      </c>
      <c r="LP8" s="82" t="str">
        <f>LD8&amp;"12"</f>
        <v>40112</v>
      </c>
      <c r="LQ8" s="82" t="str">
        <f>LD8&amp;"13"</f>
        <v>40113</v>
      </c>
      <c r="LR8" s="83" t="str">
        <f>LD8&amp;"14"</f>
        <v>40114</v>
      </c>
      <c r="LS8" s="82" t="str">
        <f>LD8&amp;"15"</f>
        <v>40115</v>
      </c>
      <c r="LT8" s="168">
        <v>402</v>
      </c>
      <c r="LU8" s="82" t="str">
        <f>LT8&amp;"01"</f>
        <v>40201</v>
      </c>
      <c r="LV8" s="82" t="str">
        <f>LT8&amp;"02"</f>
        <v>40202</v>
      </c>
      <c r="LW8" s="82" t="str">
        <f>LT8&amp;"03"</f>
        <v>40203</v>
      </c>
      <c r="LX8" s="82" t="str">
        <f>LT8&amp;"04"</f>
        <v>40204</v>
      </c>
      <c r="LY8" s="82" t="str">
        <f>LT8&amp;"05"</f>
        <v>40205</v>
      </c>
      <c r="LZ8" s="82" t="str">
        <f>LT8&amp;"06"</f>
        <v>40206</v>
      </c>
      <c r="MA8" s="82" t="str">
        <f>LT8&amp;"07"</f>
        <v>40207</v>
      </c>
      <c r="MB8" s="82" t="str">
        <f>LT8&amp;"08"</f>
        <v>40208</v>
      </c>
      <c r="MC8" s="83" t="str">
        <f>LT8&amp;"09"</f>
        <v>40209</v>
      </c>
      <c r="MD8" s="82" t="str">
        <f>LT8&amp;"10"</f>
        <v>40210</v>
      </c>
      <c r="ME8" s="82" t="str">
        <f>LT8&amp;"11"</f>
        <v>40211</v>
      </c>
      <c r="MF8" s="82" t="str">
        <f>LT8&amp;"12"</f>
        <v>40212</v>
      </c>
      <c r="MG8" s="82" t="str">
        <f>LT8&amp;"13"</f>
        <v>40213</v>
      </c>
      <c r="MH8" s="83" t="str">
        <f>LT8&amp;"14"</f>
        <v>40214</v>
      </c>
      <c r="MI8" s="82" t="str">
        <f>LT8&amp;"15"</f>
        <v>40215</v>
      </c>
      <c r="MJ8" s="168">
        <v>403</v>
      </c>
      <c r="MK8" s="82" t="str">
        <f>MJ8&amp;"01"</f>
        <v>40301</v>
      </c>
      <c r="ML8" s="82" t="str">
        <f>MJ8&amp;"02"</f>
        <v>40302</v>
      </c>
      <c r="MM8" s="82" t="str">
        <f>MJ8&amp;"03"</f>
        <v>40303</v>
      </c>
      <c r="MN8" s="82" t="str">
        <f>MJ8&amp;"04"</f>
        <v>40304</v>
      </c>
      <c r="MO8" s="82" t="str">
        <f>MJ8&amp;"05"</f>
        <v>40305</v>
      </c>
      <c r="MP8" s="82" t="str">
        <f>MJ8&amp;"06"</f>
        <v>40306</v>
      </c>
      <c r="MQ8" s="82" t="str">
        <f>MJ8&amp;"07"</f>
        <v>40307</v>
      </c>
      <c r="MR8" s="82" t="str">
        <f>MJ8&amp;"08"</f>
        <v>40308</v>
      </c>
      <c r="MS8" s="83" t="str">
        <f>MJ8&amp;"09"</f>
        <v>40309</v>
      </c>
      <c r="MT8" s="82" t="str">
        <f>MJ8&amp;"10"</f>
        <v>40310</v>
      </c>
      <c r="MU8" s="82" t="str">
        <f>MJ8&amp;"11"</f>
        <v>40311</v>
      </c>
      <c r="MV8" s="82" t="str">
        <f>MJ8&amp;"12"</f>
        <v>40312</v>
      </c>
      <c r="MW8" s="82" t="str">
        <f>MJ8&amp;"13"</f>
        <v>40313</v>
      </c>
      <c r="MX8" s="83" t="str">
        <f>MJ8&amp;"14"</f>
        <v>40314</v>
      </c>
      <c r="MY8" s="82" t="str">
        <f>MJ8&amp;"15"</f>
        <v>40315</v>
      </c>
      <c r="MZ8" s="168">
        <v>404</v>
      </c>
      <c r="NA8" s="82" t="str">
        <f>MZ8&amp;"01"</f>
        <v>40401</v>
      </c>
      <c r="NB8" s="82" t="str">
        <f>MZ8&amp;"02"</f>
        <v>40402</v>
      </c>
      <c r="NC8" s="82" t="str">
        <f>MZ8&amp;"03"</f>
        <v>40403</v>
      </c>
      <c r="ND8" s="82" t="str">
        <f>MZ8&amp;"04"</f>
        <v>40404</v>
      </c>
      <c r="NE8" s="82" t="str">
        <f>MZ8&amp;"05"</f>
        <v>40405</v>
      </c>
      <c r="NF8" s="82" t="str">
        <f>MZ8&amp;"06"</f>
        <v>40406</v>
      </c>
      <c r="NG8" s="82" t="str">
        <f>MZ8&amp;"07"</f>
        <v>40407</v>
      </c>
      <c r="NH8" s="82" t="str">
        <f>MZ8&amp;"08"</f>
        <v>40408</v>
      </c>
      <c r="NI8" s="83" t="str">
        <f>MZ8&amp;"09"</f>
        <v>40409</v>
      </c>
      <c r="NJ8" s="82" t="str">
        <f>MZ8&amp;"10"</f>
        <v>40410</v>
      </c>
      <c r="NK8" s="82" t="str">
        <f>MZ8&amp;"11"</f>
        <v>40411</v>
      </c>
      <c r="NL8" s="82" t="str">
        <f>MZ8&amp;"12"</f>
        <v>40412</v>
      </c>
      <c r="NM8" s="82" t="str">
        <f>MZ8&amp;"13"</f>
        <v>40413</v>
      </c>
      <c r="NN8" s="83" t="str">
        <f>MZ8&amp;"14"</f>
        <v>40414</v>
      </c>
      <c r="NO8" s="82" t="str">
        <f>MZ8&amp;"15"</f>
        <v>40415</v>
      </c>
      <c r="NP8" s="168">
        <v>405</v>
      </c>
      <c r="NQ8" s="82" t="str">
        <f>NP8&amp;"01"</f>
        <v>40501</v>
      </c>
      <c r="NR8" s="82" t="str">
        <f>NP8&amp;"02"</f>
        <v>40502</v>
      </c>
      <c r="NS8" s="82" t="str">
        <f>NP8&amp;"03"</f>
        <v>40503</v>
      </c>
      <c r="NT8" s="82" t="str">
        <f>NP8&amp;"04"</f>
        <v>40504</v>
      </c>
      <c r="NU8" s="82" t="str">
        <f>NP8&amp;"05"</f>
        <v>40505</v>
      </c>
      <c r="NV8" s="82" t="str">
        <f>NP8&amp;"06"</f>
        <v>40506</v>
      </c>
      <c r="NW8" s="82" t="str">
        <f>NP8&amp;"07"</f>
        <v>40507</v>
      </c>
      <c r="NX8" s="82" t="str">
        <f>NP8&amp;"08"</f>
        <v>40508</v>
      </c>
      <c r="NY8" s="83" t="str">
        <f>NP8&amp;"09"</f>
        <v>40509</v>
      </c>
      <c r="NZ8" s="82" t="str">
        <f>NP8&amp;"10"</f>
        <v>40510</v>
      </c>
      <c r="OA8" s="82" t="str">
        <f>NP8&amp;"11"</f>
        <v>40511</v>
      </c>
      <c r="OB8" s="82" t="str">
        <f>NP8&amp;"12"</f>
        <v>40512</v>
      </c>
      <c r="OC8" s="82" t="str">
        <f>NP8&amp;"13"</f>
        <v>40513</v>
      </c>
      <c r="OD8" s="83" t="str">
        <f>NP8&amp;"14"</f>
        <v>40514</v>
      </c>
      <c r="OE8" s="82" t="str">
        <f>NP8&amp;"15"</f>
        <v>40515</v>
      </c>
      <c r="OF8" s="168">
        <v>406</v>
      </c>
      <c r="OG8" s="82" t="str">
        <f>OF8&amp;"01"</f>
        <v>40601</v>
      </c>
      <c r="OH8" s="82" t="str">
        <f>OF8&amp;"02"</f>
        <v>40602</v>
      </c>
      <c r="OI8" s="82" t="str">
        <f>OF8&amp;"03"</f>
        <v>40603</v>
      </c>
      <c r="OJ8" s="82" t="str">
        <f>OF8&amp;"04"</f>
        <v>40604</v>
      </c>
      <c r="OK8" s="82" t="str">
        <f>OF8&amp;"05"</f>
        <v>40605</v>
      </c>
      <c r="OL8" s="82" t="str">
        <f>OF8&amp;"06"</f>
        <v>40606</v>
      </c>
      <c r="OM8" s="82" t="str">
        <f>OF8&amp;"07"</f>
        <v>40607</v>
      </c>
      <c r="ON8" s="82" t="str">
        <f>OF8&amp;"08"</f>
        <v>40608</v>
      </c>
      <c r="OO8" s="83" t="str">
        <f>OF8&amp;"09"</f>
        <v>40609</v>
      </c>
      <c r="OP8" s="82" t="str">
        <f>OF8&amp;"10"</f>
        <v>40610</v>
      </c>
      <c r="OQ8" s="82" t="str">
        <f>OF8&amp;"11"</f>
        <v>40611</v>
      </c>
      <c r="OR8" s="82" t="str">
        <f>OF8&amp;"12"</f>
        <v>40612</v>
      </c>
      <c r="OS8" s="82" t="str">
        <f>OF8&amp;"13"</f>
        <v>40613</v>
      </c>
      <c r="OT8" s="83" t="str">
        <f>OF8&amp;"14"</f>
        <v>40614</v>
      </c>
      <c r="OU8" s="82" t="str">
        <f>OF8&amp;"15"</f>
        <v>40615</v>
      </c>
      <c r="OV8" s="168">
        <v>407</v>
      </c>
      <c r="OW8" s="82" t="str">
        <f>OV8&amp;"01"</f>
        <v>40701</v>
      </c>
      <c r="OX8" s="82" t="str">
        <f>OV8&amp;"02"</f>
        <v>40702</v>
      </c>
      <c r="OY8" s="82" t="str">
        <f>OV8&amp;"03"</f>
        <v>40703</v>
      </c>
      <c r="OZ8" s="82" t="str">
        <f>OV8&amp;"04"</f>
        <v>40704</v>
      </c>
      <c r="PA8" s="82" t="str">
        <f>OV8&amp;"05"</f>
        <v>40705</v>
      </c>
      <c r="PB8" s="82" t="str">
        <f>OV8&amp;"06"</f>
        <v>40706</v>
      </c>
      <c r="PC8" s="82" t="str">
        <f>OV8&amp;"07"</f>
        <v>40707</v>
      </c>
      <c r="PD8" s="82" t="str">
        <f>OV8&amp;"08"</f>
        <v>40708</v>
      </c>
      <c r="PE8" s="83" t="str">
        <f>OV8&amp;"09"</f>
        <v>40709</v>
      </c>
      <c r="PF8" s="82" t="str">
        <f>OV8&amp;"10"</f>
        <v>40710</v>
      </c>
      <c r="PG8" s="82" t="str">
        <f>OV8&amp;"11"</f>
        <v>40711</v>
      </c>
      <c r="PH8" s="82" t="str">
        <f>OV8&amp;"12"</f>
        <v>40712</v>
      </c>
      <c r="PI8" s="82" t="str">
        <f>OV8&amp;"13"</f>
        <v>40713</v>
      </c>
      <c r="PJ8" s="83" t="str">
        <f>OV8&amp;"14"</f>
        <v>40714</v>
      </c>
      <c r="PK8" s="82" t="str">
        <f>OV8&amp;"15"</f>
        <v>40715</v>
      </c>
      <c r="PL8" s="168">
        <v>408</v>
      </c>
      <c r="PM8" s="82" t="str">
        <f>PL8&amp;"01"</f>
        <v>40801</v>
      </c>
      <c r="PN8" s="82" t="str">
        <f>PL8&amp;"02"</f>
        <v>40802</v>
      </c>
      <c r="PO8" s="82" t="str">
        <f>PL8&amp;"03"</f>
        <v>40803</v>
      </c>
      <c r="PP8" s="82" t="str">
        <f>PL8&amp;"04"</f>
        <v>40804</v>
      </c>
      <c r="PQ8" s="82" t="str">
        <f>PL8&amp;"05"</f>
        <v>40805</v>
      </c>
      <c r="PR8" s="82" t="str">
        <f>PL8&amp;"06"</f>
        <v>40806</v>
      </c>
      <c r="PS8" s="82" t="str">
        <f>PL8&amp;"07"</f>
        <v>40807</v>
      </c>
      <c r="PT8" s="82" t="str">
        <f>PL8&amp;"08"</f>
        <v>40808</v>
      </c>
      <c r="PU8" s="83" t="str">
        <f>PL8&amp;"09"</f>
        <v>40809</v>
      </c>
      <c r="PV8" s="82" t="str">
        <f>PL8&amp;"10"</f>
        <v>40810</v>
      </c>
      <c r="PW8" s="82" t="str">
        <f>PL8&amp;"11"</f>
        <v>40811</v>
      </c>
      <c r="PX8" s="82" t="str">
        <f>PL8&amp;"12"</f>
        <v>40812</v>
      </c>
      <c r="PY8" s="82" t="str">
        <f>PL8&amp;"13"</f>
        <v>40813</v>
      </c>
      <c r="PZ8" s="83" t="str">
        <f>PL8&amp;"14"</f>
        <v>40814</v>
      </c>
      <c r="QA8" s="82" t="str">
        <f>PL8&amp;"15"</f>
        <v>40815</v>
      </c>
      <c r="QB8" s="168">
        <v>409</v>
      </c>
      <c r="QC8" s="82" t="str">
        <f>QB8&amp;"01"</f>
        <v>40901</v>
      </c>
      <c r="QD8" s="82" t="str">
        <f>QB8&amp;"02"</f>
        <v>40902</v>
      </c>
      <c r="QE8" s="82" t="str">
        <f>QB8&amp;"03"</f>
        <v>40903</v>
      </c>
      <c r="QF8" s="82" t="str">
        <f>QB8&amp;"04"</f>
        <v>40904</v>
      </c>
      <c r="QG8" s="82" t="str">
        <f>QB8&amp;"05"</f>
        <v>40905</v>
      </c>
      <c r="QH8" s="82" t="str">
        <f>QB8&amp;"06"</f>
        <v>40906</v>
      </c>
      <c r="QI8" s="82" t="str">
        <f>QB8&amp;"07"</f>
        <v>40907</v>
      </c>
      <c r="QJ8" s="82" t="str">
        <f>QB8&amp;"08"</f>
        <v>40908</v>
      </c>
      <c r="QK8" s="83" t="str">
        <f>QB8&amp;"09"</f>
        <v>40909</v>
      </c>
      <c r="QL8" s="82" t="str">
        <f>QB8&amp;"10"</f>
        <v>40910</v>
      </c>
      <c r="QM8" s="82" t="str">
        <f>QB8&amp;"11"</f>
        <v>40911</v>
      </c>
      <c r="QN8" s="82" t="str">
        <f>QB8&amp;"12"</f>
        <v>40912</v>
      </c>
      <c r="QO8" s="82" t="str">
        <f>QB8&amp;"13"</f>
        <v>40913</v>
      </c>
      <c r="QP8" s="83" t="str">
        <f>QB8&amp;"14"</f>
        <v>40914</v>
      </c>
      <c r="QQ8" s="82" t="str">
        <f>QB8&amp;"15"</f>
        <v>40915</v>
      </c>
      <c r="QR8" s="168">
        <v>410</v>
      </c>
      <c r="QS8" s="82" t="str">
        <f>QR8&amp;"01"</f>
        <v>41001</v>
      </c>
      <c r="QT8" s="82" t="str">
        <f>QR8&amp;"02"</f>
        <v>41002</v>
      </c>
      <c r="QU8" s="82" t="str">
        <f>QR8&amp;"03"</f>
        <v>41003</v>
      </c>
      <c r="QV8" s="82" t="str">
        <f>QR8&amp;"04"</f>
        <v>41004</v>
      </c>
      <c r="QW8" s="82" t="str">
        <f>QR8&amp;"05"</f>
        <v>41005</v>
      </c>
      <c r="QX8" s="82" t="str">
        <f>QR8&amp;"06"</f>
        <v>41006</v>
      </c>
      <c r="QY8" s="82" t="str">
        <f>QR8&amp;"07"</f>
        <v>41007</v>
      </c>
      <c r="QZ8" s="82" t="str">
        <f>QR8&amp;"08"</f>
        <v>41008</v>
      </c>
      <c r="RA8" s="83" t="str">
        <f>QR8&amp;"09"</f>
        <v>41009</v>
      </c>
      <c r="RB8" s="82" t="str">
        <f>QR8&amp;"10"</f>
        <v>41010</v>
      </c>
      <c r="RC8" s="82" t="str">
        <f>QR8&amp;"11"</f>
        <v>41011</v>
      </c>
      <c r="RD8" s="82" t="str">
        <f>QR8&amp;"12"</f>
        <v>41012</v>
      </c>
      <c r="RE8" s="82" t="str">
        <f>QR8&amp;"13"</f>
        <v>41013</v>
      </c>
      <c r="RF8" s="83" t="str">
        <f>QR8&amp;"14"</f>
        <v>41014</v>
      </c>
      <c r="RG8" s="82" t="str">
        <f>QR8&amp;"15"</f>
        <v>41015</v>
      </c>
      <c r="RH8" s="82" t="str">
        <f>QR8&amp;"16"</f>
        <v>41016</v>
      </c>
      <c r="RI8" s="82" t="str">
        <f>QR8&amp;"17"</f>
        <v>41017</v>
      </c>
      <c r="RJ8" s="82" t="str">
        <f>QR8&amp;"18"</f>
        <v>41018</v>
      </c>
      <c r="RK8" s="82" t="str">
        <f>QR8&amp;"19"</f>
        <v>41019</v>
      </c>
      <c r="RL8" s="82" t="str">
        <f>QR8&amp;"20"</f>
        <v>41020</v>
      </c>
      <c r="RM8" s="82" t="str">
        <f>QR8&amp;"21"</f>
        <v>41021</v>
      </c>
      <c r="RN8" s="82" t="str">
        <f>QR8&amp;"22"</f>
        <v>41022</v>
      </c>
      <c r="RO8" s="83" t="str">
        <f>QR8&amp;"23"</f>
        <v>41023</v>
      </c>
      <c r="RP8" s="82" t="str">
        <f>QR8&amp;"24"</f>
        <v>41024</v>
      </c>
      <c r="RQ8" s="82" t="str">
        <f>QR8&amp;"25"</f>
        <v>41025</v>
      </c>
      <c r="RR8" s="81"/>
      <c r="RS8" s="168">
        <v>501</v>
      </c>
      <c r="RT8" s="82" t="str">
        <f>RS8&amp;"01"</f>
        <v>50101</v>
      </c>
      <c r="RU8" s="82" t="str">
        <f>RS8&amp;"02"</f>
        <v>50102</v>
      </c>
      <c r="RV8" s="82" t="str">
        <f>RS8&amp;"03"</f>
        <v>50103</v>
      </c>
      <c r="RW8" s="82" t="str">
        <f>RS8&amp;"04"</f>
        <v>50104</v>
      </c>
      <c r="RX8" s="82" t="str">
        <f>RS8&amp;"05"</f>
        <v>50105</v>
      </c>
      <c r="RY8" s="82" t="str">
        <f>RS8&amp;"06"</f>
        <v>50106</v>
      </c>
      <c r="RZ8" s="82" t="str">
        <f>RS8&amp;"07"</f>
        <v>50107</v>
      </c>
      <c r="SA8" s="82" t="str">
        <f>RS8&amp;"08"</f>
        <v>50108</v>
      </c>
      <c r="SB8" s="83" t="str">
        <f>RS8&amp;"09"</f>
        <v>50109</v>
      </c>
      <c r="SC8" s="82" t="str">
        <f>RS8&amp;"10"</f>
        <v>50110</v>
      </c>
      <c r="SD8" s="82" t="str">
        <f>RS8&amp;"11"</f>
        <v>50111</v>
      </c>
      <c r="SE8" s="82" t="str">
        <f>RS8&amp;"12"</f>
        <v>50112</v>
      </c>
      <c r="SF8" s="82" t="str">
        <f>RS8&amp;"13"</f>
        <v>50113</v>
      </c>
      <c r="SG8" s="83" t="str">
        <f>RS8&amp;"14"</f>
        <v>50114</v>
      </c>
      <c r="SH8" s="82" t="str">
        <f>RS8&amp;"15"</f>
        <v>50115</v>
      </c>
      <c r="SI8" s="168">
        <v>502</v>
      </c>
      <c r="SJ8" s="82" t="str">
        <f>SI8&amp;"01"</f>
        <v>50201</v>
      </c>
      <c r="SK8" s="82" t="str">
        <f>SI8&amp;"02"</f>
        <v>50202</v>
      </c>
      <c r="SL8" s="82" t="str">
        <f>SI8&amp;"03"</f>
        <v>50203</v>
      </c>
      <c r="SM8" s="82" t="str">
        <f>SI8&amp;"04"</f>
        <v>50204</v>
      </c>
      <c r="SN8" s="82" t="str">
        <f>SI8&amp;"05"</f>
        <v>50205</v>
      </c>
      <c r="SO8" s="82" t="str">
        <f>SI8&amp;"06"</f>
        <v>50206</v>
      </c>
      <c r="SP8" s="82" t="str">
        <f>SI8&amp;"07"</f>
        <v>50207</v>
      </c>
      <c r="SQ8" s="82" t="str">
        <f>SI8&amp;"08"</f>
        <v>50208</v>
      </c>
      <c r="SR8" s="83" t="str">
        <f>SI8&amp;"09"</f>
        <v>50209</v>
      </c>
      <c r="SS8" s="82" t="str">
        <f>SI8&amp;"10"</f>
        <v>50210</v>
      </c>
      <c r="ST8" s="82" t="str">
        <f>SI8&amp;"11"</f>
        <v>50211</v>
      </c>
      <c r="SU8" s="82" t="str">
        <f>SI8&amp;"12"</f>
        <v>50212</v>
      </c>
      <c r="SV8" s="82" t="str">
        <f>SI8&amp;"13"</f>
        <v>50213</v>
      </c>
      <c r="SW8" s="83" t="str">
        <f>SI8&amp;"14"</f>
        <v>50214</v>
      </c>
      <c r="SX8" s="82" t="str">
        <f>SI8&amp;"15"</f>
        <v>50215</v>
      </c>
      <c r="SY8" s="168">
        <v>503</v>
      </c>
      <c r="SZ8" s="82" t="str">
        <f>SY8&amp;"01"</f>
        <v>50301</v>
      </c>
      <c r="TA8" s="82" t="str">
        <f>SY8&amp;"02"</f>
        <v>50302</v>
      </c>
      <c r="TB8" s="82" t="str">
        <f>SY8&amp;"03"</f>
        <v>50303</v>
      </c>
      <c r="TC8" s="82" t="str">
        <f>SY8&amp;"04"</f>
        <v>50304</v>
      </c>
      <c r="TD8" s="82" t="str">
        <f>SY8&amp;"05"</f>
        <v>50305</v>
      </c>
      <c r="TE8" s="82" t="str">
        <f>SY8&amp;"06"</f>
        <v>50306</v>
      </c>
      <c r="TF8" s="82" t="str">
        <f>SY8&amp;"07"</f>
        <v>50307</v>
      </c>
      <c r="TG8" s="82" t="str">
        <f>SY8&amp;"08"</f>
        <v>50308</v>
      </c>
      <c r="TH8" s="83" t="str">
        <f>SY8&amp;"09"</f>
        <v>50309</v>
      </c>
      <c r="TI8" s="82" t="str">
        <f>SY8&amp;"10"</f>
        <v>50310</v>
      </c>
      <c r="TJ8" s="82" t="str">
        <f>SY8&amp;"11"</f>
        <v>50311</v>
      </c>
      <c r="TK8" s="82" t="str">
        <f>SY8&amp;"12"</f>
        <v>50312</v>
      </c>
      <c r="TL8" s="82" t="str">
        <f>SY8&amp;"13"</f>
        <v>50313</v>
      </c>
      <c r="TM8" s="83" t="str">
        <f>SY8&amp;"14"</f>
        <v>50314</v>
      </c>
      <c r="TN8" s="82" t="str">
        <f>SY8&amp;"15"</f>
        <v>50315</v>
      </c>
      <c r="TO8" s="168">
        <v>504</v>
      </c>
      <c r="TP8" s="82" t="str">
        <f>TO8&amp;"01"</f>
        <v>50401</v>
      </c>
      <c r="TQ8" s="82" t="str">
        <f>TO8&amp;"02"</f>
        <v>50402</v>
      </c>
      <c r="TR8" s="82" t="str">
        <f>TO8&amp;"03"</f>
        <v>50403</v>
      </c>
      <c r="TS8" s="82" t="str">
        <f>TO8&amp;"04"</f>
        <v>50404</v>
      </c>
      <c r="TT8" s="82" t="str">
        <f>TO8&amp;"05"</f>
        <v>50405</v>
      </c>
      <c r="TU8" s="82" t="str">
        <f>TO8&amp;"06"</f>
        <v>50406</v>
      </c>
      <c r="TV8" s="82" t="str">
        <f>TO8&amp;"07"</f>
        <v>50407</v>
      </c>
      <c r="TW8" s="82" t="str">
        <f>TO8&amp;"08"</f>
        <v>50408</v>
      </c>
      <c r="TX8" s="83" t="str">
        <f>TO8&amp;"09"</f>
        <v>50409</v>
      </c>
      <c r="TY8" s="82" t="str">
        <f>TO8&amp;"10"</f>
        <v>50410</v>
      </c>
      <c r="TZ8" s="82" t="str">
        <f>TO8&amp;"11"</f>
        <v>50411</v>
      </c>
      <c r="UA8" s="82" t="str">
        <f>TO8&amp;"12"</f>
        <v>50412</v>
      </c>
      <c r="UB8" s="82" t="str">
        <f>TO8&amp;"13"</f>
        <v>50413</v>
      </c>
      <c r="UC8" s="83" t="str">
        <f>TO8&amp;"14"</f>
        <v>50414</v>
      </c>
      <c r="UD8" s="82" t="str">
        <f>TO8&amp;"15"</f>
        <v>50415</v>
      </c>
      <c r="UE8" s="168">
        <v>505</v>
      </c>
      <c r="UF8" s="82" t="str">
        <f>UE8&amp;"01"</f>
        <v>50501</v>
      </c>
      <c r="UG8" s="82" t="str">
        <f>UE8&amp;"02"</f>
        <v>50502</v>
      </c>
      <c r="UH8" s="82" t="str">
        <f>UE8&amp;"03"</f>
        <v>50503</v>
      </c>
      <c r="UI8" s="82" t="str">
        <f>UE8&amp;"04"</f>
        <v>50504</v>
      </c>
      <c r="UJ8" s="82" t="str">
        <f>UE8&amp;"05"</f>
        <v>50505</v>
      </c>
      <c r="UK8" s="82" t="str">
        <f>UE8&amp;"06"</f>
        <v>50506</v>
      </c>
      <c r="UL8" s="82" t="str">
        <f>UE8&amp;"07"</f>
        <v>50507</v>
      </c>
      <c r="UM8" s="82" t="str">
        <f>UE8&amp;"08"</f>
        <v>50508</v>
      </c>
      <c r="UN8" s="83" t="str">
        <f>UE8&amp;"09"</f>
        <v>50509</v>
      </c>
      <c r="UO8" s="82" t="str">
        <f>UE8&amp;"10"</f>
        <v>50510</v>
      </c>
      <c r="UP8" s="82" t="str">
        <f>UE8&amp;"11"</f>
        <v>50511</v>
      </c>
      <c r="UQ8" s="82" t="str">
        <f>UE8&amp;"12"</f>
        <v>50512</v>
      </c>
      <c r="UR8" s="82" t="str">
        <f>UE8&amp;"13"</f>
        <v>50513</v>
      </c>
      <c r="US8" s="83" t="str">
        <f>UE8&amp;"14"</f>
        <v>50514</v>
      </c>
      <c r="UT8" s="82" t="str">
        <f>UE8&amp;"15"</f>
        <v>50515</v>
      </c>
      <c r="UU8" s="82" t="str">
        <f>UE8&amp;"16"</f>
        <v>50516</v>
      </c>
      <c r="UV8" s="82" t="str">
        <f>UE8&amp;"17"</f>
        <v>50517</v>
      </c>
      <c r="UW8" s="82" t="str">
        <f>UE8&amp;"18"</f>
        <v>50518</v>
      </c>
      <c r="UX8" s="82" t="str">
        <f>UE8&amp;"19"</f>
        <v>50519</v>
      </c>
      <c r="UY8" s="82" t="str">
        <f>UE8&amp;"20"</f>
        <v>50520</v>
      </c>
      <c r="UZ8" s="82" t="str">
        <f>UE8&amp;"21"</f>
        <v>50521</v>
      </c>
      <c r="VA8" s="82" t="str">
        <f>UE8&amp;"22"</f>
        <v>50522</v>
      </c>
      <c r="VB8" s="83" t="str">
        <f>UE8&amp;"23"</f>
        <v>50523</v>
      </c>
      <c r="VC8" s="82" t="str">
        <f>UE8&amp;"24"</f>
        <v>50524</v>
      </c>
      <c r="VD8" s="82" t="str">
        <f>UE8&amp;"25"</f>
        <v>50525</v>
      </c>
    </row>
    <row r="9" spans="1:579" s="87" customFormat="1" ht="27.75" customHeight="1">
      <c r="A9" s="91"/>
      <c r="B9" s="92"/>
      <c r="C9" s="92"/>
      <c r="D9" s="91"/>
      <c r="E9" s="95"/>
      <c r="F9" s="93"/>
      <c r="G9" s="93"/>
      <c r="H9" s="95"/>
      <c r="I9" s="95"/>
      <c r="J9" s="95"/>
      <c r="K9" s="93"/>
      <c r="L9" s="93"/>
      <c r="M9" s="93"/>
      <c r="N9" s="93"/>
      <c r="O9" s="93"/>
      <c r="P9" s="93"/>
      <c r="Q9" s="93"/>
      <c r="R9" s="93"/>
      <c r="T9" s="94"/>
      <c r="U9" s="93"/>
      <c r="V9" s="93"/>
      <c r="W9" s="93"/>
      <c r="Y9" s="94"/>
      <c r="Z9" s="95"/>
      <c r="AA9" s="93"/>
      <c r="AB9" s="93"/>
      <c r="AC9" s="93"/>
      <c r="AD9" s="93"/>
      <c r="AE9" s="93"/>
      <c r="AF9" s="93"/>
      <c r="AG9" s="93"/>
      <c r="AH9" s="93"/>
      <c r="AJ9" s="94"/>
      <c r="AK9" s="93"/>
      <c r="AL9" s="93"/>
      <c r="AM9" s="93"/>
      <c r="AO9" s="94"/>
      <c r="AP9" s="95"/>
      <c r="AQ9" s="93"/>
      <c r="AR9" s="93"/>
      <c r="AS9" s="93"/>
      <c r="AT9" s="93"/>
      <c r="AU9" s="93"/>
      <c r="AV9" s="93"/>
      <c r="AW9" s="93"/>
      <c r="AX9" s="93"/>
      <c r="AZ9" s="94"/>
      <c r="BA9" s="93"/>
      <c r="BB9" s="93"/>
      <c r="BC9" s="93"/>
      <c r="BE9" s="94"/>
      <c r="BF9" s="95"/>
      <c r="BG9" s="93"/>
      <c r="BH9" s="93"/>
      <c r="BI9" s="93"/>
      <c r="BJ9" s="93"/>
      <c r="BK9" s="93"/>
      <c r="BL9" s="93"/>
      <c r="BM9" s="93"/>
      <c r="BN9" s="93"/>
      <c r="BP9" s="94"/>
      <c r="BQ9" s="93"/>
      <c r="BR9" s="93"/>
      <c r="BS9" s="93"/>
      <c r="BU9" s="94"/>
      <c r="BV9" s="95"/>
      <c r="BW9" s="93"/>
      <c r="BX9" s="93"/>
      <c r="BY9" s="93"/>
      <c r="BZ9" s="93"/>
      <c r="CA9" s="93"/>
      <c r="CB9" s="93"/>
      <c r="CC9" s="93"/>
      <c r="CD9" s="93"/>
      <c r="CF9" s="94"/>
      <c r="CG9" s="93"/>
      <c r="CH9" s="93"/>
      <c r="CI9" s="93"/>
      <c r="CK9" s="93"/>
      <c r="CL9" s="93"/>
      <c r="CM9" s="93"/>
      <c r="CN9" s="93"/>
      <c r="CO9" s="93"/>
      <c r="CP9" s="93"/>
      <c r="CQ9" s="93"/>
      <c r="CR9" s="93"/>
      <c r="CT9" s="94"/>
      <c r="CU9" s="94"/>
      <c r="CV9" s="95"/>
      <c r="CW9" s="95"/>
      <c r="CX9" s="93"/>
      <c r="CY9" s="93"/>
      <c r="CZ9" s="93"/>
      <c r="DA9" s="93"/>
      <c r="DB9" s="93"/>
      <c r="DC9" s="93"/>
      <c r="DD9" s="93"/>
      <c r="DE9" s="93"/>
      <c r="DG9" s="94"/>
      <c r="DH9" s="93"/>
      <c r="DI9" s="93"/>
      <c r="DJ9" s="93"/>
      <c r="DL9" s="94"/>
      <c r="DM9" s="95"/>
      <c r="DN9" s="93"/>
      <c r="DO9" s="93"/>
      <c r="DP9" s="93"/>
      <c r="DQ9" s="93"/>
      <c r="DR9" s="93"/>
      <c r="DS9" s="93"/>
      <c r="DT9" s="93"/>
      <c r="DU9" s="93"/>
      <c r="DW9" s="94"/>
      <c r="DX9" s="93"/>
      <c r="DY9" s="93"/>
      <c r="DZ9" s="93"/>
      <c r="EB9" s="94"/>
      <c r="EC9" s="95"/>
      <c r="ED9" s="93"/>
      <c r="EE9" s="93"/>
      <c r="EF9" s="93"/>
      <c r="EG9" s="93"/>
      <c r="EH9" s="93"/>
      <c r="EI9" s="93"/>
      <c r="EJ9" s="93"/>
      <c r="EK9" s="93"/>
      <c r="EM9" s="94"/>
      <c r="EN9" s="93"/>
      <c r="EO9" s="93"/>
      <c r="EP9" s="93"/>
      <c r="ER9" s="94"/>
      <c r="ES9" s="95"/>
      <c r="ET9" s="93"/>
      <c r="EU9" s="93"/>
      <c r="EV9" s="93"/>
      <c r="EW9" s="93"/>
      <c r="EX9" s="93"/>
      <c r="EY9" s="93"/>
      <c r="EZ9" s="93"/>
      <c r="FA9" s="93"/>
      <c r="FC9" s="94"/>
      <c r="FD9" s="93"/>
      <c r="FE9" s="93"/>
      <c r="FF9" s="93"/>
      <c r="FH9" s="94"/>
      <c r="FI9" s="95"/>
      <c r="FJ9" s="93"/>
      <c r="FK9" s="93"/>
      <c r="FL9" s="93"/>
      <c r="FM9" s="93"/>
      <c r="FN9" s="93"/>
      <c r="FO9" s="93"/>
      <c r="FP9" s="93"/>
      <c r="FQ9" s="93"/>
      <c r="FS9" s="94"/>
      <c r="FT9" s="93"/>
      <c r="FU9" s="93"/>
      <c r="FV9" s="93"/>
      <c r="FX9" s="94"/>
      <c r="FY9" s="95"/>
      <c r="FZ9" s="93"/>
      <c r="GA9" s="93"/>
      <c r="GB9" s="93"/>
      <c r="GC9" s="93"/>
      <c r="GD9" s="93"/>
      <c r="GE9" s="93"/>
      <c r="GF9" s="93"/>
      <c r="GG9" s="93"/>
      <c r="GI9" s="94"/>
      <c r="GJ9" s="93"/>
      <c r="GK9" s="93"/>
      <c r="GL9" s="93"/>
      <c r="GN9" s="94"/>
      <c r="GO9" s="95"/>
      <c r="GP9" s="93"/>
      <c r="GQ9" s="93"/>
      <c r="GR9" s="93"/>
      <c r="GS9" s="93"/>
      <c r="GT9" s="93"/>
      <c r="GU9" s="93"/>
      <c r="GV9" s="93"/>
      <c r="GW9" s="93"/>
      <c r="GY9" s="94"/>
      <c r="GZ9" s="93"/>
      <c r="HA9" s="93"/>
      <c r="HB9" s="93"/>
      <c r="HD9" s="93"/>
      <c r="HE9" s="93"/>
      <c r="HF9" s="93"/>
      <c r="HG9" s="93"/>
      <c r="HH9" s="93"/>
      <c r="HI9" s="93"/>
      <c r="HJ9" s="93"/>
      <c r="HK9" s="93"/>
      <c r="HM9" s="94"/>
      <c r="HN9" s="94"/>
      <c r="HO9" s="95"/>
      <c r="HP9" s="95"/>
      <c r="HQ9" s="95"/>
      <c r="HR9" s="93"/>
      <c r="HS9" s="93"/>
      <c r="HT9" s="93"/>
      <c r="HU9" s="93"/>
      <c r="HV9" s="93"/>
      <c r="HW9" s="93"/>
      <c r="HX9" s="93"/>
      <c r="HY9" s="93"/>
      <c r="IA9" s="94"/>
      <c r="IB9" s="93"/>
      <c r="IC9" s="93"/>
      <c r="ID9" s="93"/>
      <c r="IF9" s="94"/>
      <c r="IG9" s="95"/>
      <c r="IH9" s="93"/>
      <c r="II9" s="93"/>
      <c r="IJ9" s="93"/>
      <c r="IK9" s="93"/>
      <c r="IL9" s="93"/>
      <c r="IM9" s="93"/>
      <c r="IN9" s="93"/>
      <c r="IO9" s="93"/>
      <c r="IQ9" s="94"/>
      <c r="IR9" s="93"/>
      <c r="IS9" s="93"/>
      <c r="IT9" s="93"/>
      <c r="IV9" s="94"/>
      <c r="IW9" s="95"/>
      <c r="IX9" s="93"/>
      <c r="IY9" s="93"/>
      <c r="IZ9" s="93"/>
      <c r="JA9" s="93"/>
      <c r="JB9" s="93"/>
      <c r="JC9" s="93"/>
      <c r="JD9" s="93"/>
      <c r="JE9" s="93"/>
      <c r="JG9" s="94"/>
      <c r="JH9" s="93"/>
      <c r="JI9" s="93"/>
      <c r="JJ9" s="93"/>
      <c r="JL9" s="94"/>
      <c r="JM9" s="95"/>
      <c r="JN9" s="93"/>
      <c r="JO9" s="93"/>
      <c r="JP9" s="93"/>
      <c r="JQ9" s="93"/>
      <c r="JR9" s="93"/>
      <c r="JS9" s="93"/>
      <c r="JT9" s="93"/>
      <c r="JU9" s="93"/>
      <c r="JW9" s="94"/>
      <c r="JX9" s="93"/>
      <c r="JY9" s="93"/>
      <c r="JZ9" s="93"/>
      <c r="KB9" s="94"/>
      <c r="KC9" s="95"/>
      <c r="KD9" s="93"/>
      <c r="KE9" s="93"/>
      <c r="KF9" s="93"/>
      <c r="KG9" s="93"/>
      <c r="KH9" s="93"/>
      <c r="KI9" s="93"/>
      <c r="KJ9" s="93"/>
      <c r="KK9" s="93"/>
      <c r="KM9" s="94"/>
      <c r="KN9" s="93"/>
      <c r="KO9" s="93"/>
      <c r="KP9" s="93"/>
      <c r="KR9" s="93"/>
      <c r="KS9" s="93"/>
      <c r="KT9" s="93"/>
      <c r="KU9" s="93"/>
      <c r="KV9" s="93"/>
      <c r="KW9" s="93"/>
      <c r="KX9" s="93"/>
      <c r="KY9" s="93"/>
      <c r="LA9" s="94"/>
      <c r="LB9" s="94"/>
      <c r="LC9" s="95"/>
      <c r="LD9" s="95"/>
      <c r="LE9" s="93"/>
      <c r="LF9" s="93"/>
      <c r="LG9" s="93"/>
      <c r="LH9" s="93"/>
      <c r="LI9" s="93"/>
      <c r="LJ9" s="93"/>
      <c r="LK9" s="93"/>
      <c r="LL9" s="93"/>
      <c r="LN9" s="94"/>
      <c r="LO9" s="93"/>
      <c r="LP9" s="93"/>
      <c r="LQ9" s="93"/>
      <c r="LS9" s="94"/>
      <c r="LT9" s="95"/>
      <c r="LU9" s="93"/>
      <c r="LV9" s="93"/>
      <c r="LW9" s="93"/>
      <c r="LX9" s="93"/>
      <c r="LY9" s="93"/>
      <c r="LZ9" s="93"/>
      <c r="MA9" s="93"/>
      <c r="MB9" s="93"/>
      <c r="MD9" s="94"/>
      <c r="ME9" s="93"/>
      <c r="MF9" s="93"/>
      <c r="MG9" s="93"/>
      <c r="MI9" s="94"/>
      <c r="MJ9" s="95"/>
      <c r="MK9" s="93"/>
      <c r="ML9" s="93"/>
      <c r="MM9" s="93"/>
      <c r="MN9" s="93"/>
      <c r="MO9" s="93"/>
      <c r="MP9" s="93"/>
      <c r="MQ9" s="93"/>
      <c r="MR9" s="93"/>
      <c r="MT9" s="94"/>
      <c r="MU9" s="93"/>
      <c r="MV9" s="93"/>
      <c r="MW9" s="93"/>
      <c r="MY9" s="94"/>
      <c r="MZ9" s="95"/>
      <c r="NA9" s="93"/>
      <c r="NB9" s="93"/>
      <c r="NC9" s="93"/>
      <c r="ND9" s="93"/>
      <c r="NE9" s="93"/>
      <c r="NF9" s="93"/>
      <c r="NG9" s="93"/>
      <c r="NH9" s="93"/>
      <c r="NJ9" s="94"/>
      <c r="NK9" s="93"/>
      <c r="NL9" s="93"/>
      <c r="NM9" s="93"/>
      <c r="NO9" s="94"/>
      <c r="NP9" s="95"/>
      <c r="NQ9" s="93"/>
      <c r="NR9" s="93"/>
      <c r="NS9" s="93"/>
      <c r="NT9" s="93"/>
      <c r="NU9" s="93"/>
      <c r="NV9" s="93"/>
      <c r="NW9" s="93"/>
      <c r="NX9" s="93"/>
      <c r="NZ9" s="94"/>
      <c r="OA9" s="93"/>
      <c r="OB9" s="93"/>
      <c r="OC9" s="93"/>
      <c r="OE9" s="94"/>
      <c r="OF9" s="95"/>
      <c r="OG9" s="93"/>
      <c r="OH9" s="93"/>
      <c r="OI9" s="93"/>
      <c r="OJ9" s="93"/>
      <c r="OK9" s="93"/>
      <c r="OL9" s="93"/>
      <c r="OM9" s="93"/>
      <c r="ON9" s="93"/>
      <c r="OP9" s="94"/>
      <c r="OQ9" s="93"/>
      <c r="OR9" s="93"/>
      <c r="OS9" s="93"/>
      <c r="OU9" s="94"/>
      <c r="OV9" s="95"/>
      <c r="OW9" s="93"/>
      <c r="OX9" s="93"/>
      <c r="OY9" s="93"/>
      <c r="OZ9" s="93"/>
      <c r="PA9" s="93"/>
      <c r="PB9" s="93"/>
      <c r="PC9" s="93"/>
      <c r="PD9" s="93"/>
      <c r="PF9" s="94"/>
      <c r="PG9" s="93"/>
      <c r="PH9" s="93"/>
      <c r="PI9" s="93"/>
      <c r="PK9" s="94"/>
      <c r="PL9" s="95"/>
      <c r="PM9" s="93"/>
      <c r="PN9" s="93"/>
      <c r="PO9" s="93"/>
      <c r="PP9" s="93"/>
      <c r="PQ9" s="93"/>
      <c r="PR9" s="93"/>
      <c r="PS9" s="93"/>
      <c r="PT9" s="93"/>
      <c r="PV9" s="94"/>
      <c r="PW9" s="93"/>
      <c r="PX9" s="93"/>
      <c r="PY9" s="93"/>
      <c r="QA9" s="94"/>
      <c r="QB9" s="95"/>
      <c r="QC9" s="93"/>
      <c r="QD9" s="93"/>
      <c r="QE9" s="93"/>
      <c r="QF9" s="93"/>
      <c r="QG9" s="93"/>
      <c r="QH9" s="93"/>
      <c r="QI9" s="93"/>
      <c r="QJ9" s="93"/>
      <c r="QL9" s="94"/>
      <c r="QM9" s="93"/>
      <c r="QN9" s="93"/>
      <c r="QO9" s="93"/>
      <c r="QQ9" s="94"/>
      <c r="QR9" s="95"/>
      <c r="QS9" s="93"/>
      <c r="QT9" s="93"/>
      <c r="QU9" s="93"/>
      <c r="QV9" s="93"/>
      <c r="QW9" s="93"/>
      <c r="QX9" s="93"/>
      <c r="QY9" s="93"/>
      <c r="QZ9" s="93"/>
      <c r="RB9" s="94"/>
      <c r="RC9" s="93"/>
      <c r="RD9" s="93"/>
      <c r="RE9" s="93"/>
      <c r="RG9" s="93"/>
      <c r="RH9" s="93"/>
      <c r="RI9" s="93"/>
      <c r="RJ9" s="93"/>
      <c r="RK9" s="93"/>
      <c r="RL9" s="93"/>
      <c r="RM9" s="93"/>
      <c r="RN9" s="93"/>
      <c r="RP9" s="94"/>
      <c r="RQ9" s="94"/>
      <c r="RR9" s="95"/>
      <c r="RS9" s="95"/>
      <c r="RT9" s="93"/>
      <c r="RU9" s="93"/>
      <c r="RV9" s="93"/>
      <c r="RW9" s="93"/>
      <c r="RX9" s="93"/>
      <c r="RY9" s="93"/>
      <c r="RZ9" s="93"/>
      <c r="SA9" s="93"/>
      <c r="SC9" s="94"/>
      <c r="SD9" s="93"/>
      <c r="SE9" s="93"/>
      <c r="SF9" s="93"/>
      <c r="SH9" s="94"/>
      <c r="SI9" s="95"/>
      <c r="SJ9" s="93"/>
      <c r="SK9" s="93"/>
      <c r="SL9" s="93"/>
      <c r="SM9" s="93"/>
      <c r="SN9" s="93"/>
      <c r="SO9" s="93"/>
      <c r="SP9" s="93"/>
      <c r="SQ9" s="93"/>
      <c r="SS9" s="94"/>
      <c r="ST9" s="93"/>
      <c r="SU9" s="93"/>
      <c r="SV9" s="93"/>
      <c r="SX9" s="94"/>
      <c r="SY9" s="95"/>
      <c r="SZ9" s="93"/>
      <c r="TA9" s="93"/>
      <c r="TB9" s="93"/>
      <c r="TC9" s="93"/>
      <c r="TD9" s="93"/>
      <c r="TE9" s="93"/>
      <c r="TF9" s="93"/>
      <c r="TG9" s="93"/>
      <c r="TI9" s="94"/>
      <c r="TJ9" s="93"/>
      <c r="TK9" s="93"/>
      <c r="TL9" s="93"/>
      <c r="TN9" s="94"/>
      <c r="TO9" s="95"/>
      <c r="TP9" s="93"/>
      <c r="TQ9" s="93"/>
      <c r="TR9" s="93"/>
      <c r="TS9" s="93"/>
      <c r="TT9" s="93"/>
      <c r="TU9" s="93"/>
      <c r="TV9" s="93"/>
      <c r="TW9" s="93"/>
      <c r="TY9" s="94"/>
      <c r="TZ9" s="93"/>
      <c r="UA9" s="93"/>
      <c r="UB9" s="93"/>
      <c r="UD9" s="94"/>
      <c r="UE9" s="95"/>
      <c r="UF9" s="93"/>
      <c r="UG9" s="93"/>
      <c r="UH9" s="93"/>
      <c r="UI9" s="93"/>
      <c r="UJ9" s="93"/>
      <c r="UK9" s="93"/>
      <c r="UL9" s="93"/>
      <c r="UM9" s="93"/>
      <c r="UO9" s="94"/>
      <c r="UP9" s="93"/>
      <c r="UQ9" s="93"/>
      <c r="UR9" s="93"/>
      <c r="UT9" s="93"/>
      <c r="UU9" s="93"/>
      <c r="UV9" s="93"/>
      <c r="UW9" s="93"/>
      <c r="UX9" s="93"/>
      <c r="UY9" s="93"/>
      <c r="UZ9" s="93"/>
      <c r="VA9" s="93"/>
      <c r="VC9" s="94"/>
      <c r="VD9" s="94"/>
    </row>
    <row r="10" spans="1:579" s="87" customFormat="1" ht="27.75" customHeight="1">
      <c r="A10" s="1022" t="s">
        <v>11</v>
      </c>
      <c r="B10" s="1022" t="s">
        <v>12</v>
      </c>
      <c r="C10" s="1022" t="s">
        <v>13</v>
      </c>
      <c r="D10" s="1024" t="s">
        <v>14</v>
      </c>
      <c r="E10" s="1026" t="s">
        <v>409</v>
      </c>
      <c r="F10" s="1016" t="s">
        <v>410</v>
      </c>
      <c r="G10" s="1016" t="s">
        <v>411</v>
      </c>
      <c r="H10" s="1018" t="s">
        <v>412</v>
      </c>
      <c r="I10" s="1020" t="s">
        <v>4</v>
      </c>
      <c r="J10" s="174" t="e">
        <f>VLOOKUP(J8,#REF!,8,FALSE)</f>
        <v>#REF!</v>
      </c>
      <c r="K10" s="97"/>
      <c r="L10" s="97"/>
      <c r="M10" s="97"/>
      <c r="N10" s="97"/>
      <c r="O10" s="97"/>
      <c r="P10" s="97"/>
      <c r="Q10" s="97"/>
      <c r="R10" s="97"/>
      <c r="S10" s="98"/>
      <c r="T10" s="99"/>
      <c r="U10" s="97"/>
      <c r="V10" s="97"/>
      <c r="W10" s="97"/>
      <c r="X10" s="98"/>
      <c r="Y10" s="100"/>
      <c r="Z10" s="96" t="e">
        <f>VLOOKUP(Z8,#REF!,8,FALSE)</f>
        <v>#REF!</v>
      </c>
      <c r="AA10" s="97"/>
      <c r="AB10" s="97"/>
      <c r="AC10" s="97"/>
      <c r="AD10" s="97"/>
      <c r="AE10" s="97"/>
      <c r="AF10" s="97"/>
      <c r="AG10" s="97"/>
      <c r="AH10" s="97"/>
      <c r="AI10" s="98"/>
      <c r="AJ10" s="99"/>
      <c r="AK10" s="97"/>
      <c r="AL10" s="97"/>
      <c r="AM10" s="97"/>
      <c r="AN10" s="98"/>
      <c r="AO10" s="100"/>
      <c r="AP10" s="96" t="e">
        <f>VLOOKUP(AP8,#REF!,8,FALSE)</f>
        <v>#REF!</v>
      </c>
      <c r="AQ10" s="97"/>
      <c r="AR10" s="97"/>
      <c r="AS10" s="97"/>
      <c r="AT10" s="97"/>
      <c r="AU10" s="97"/>
      <c r="AV10" s="97"/>
      <c r="AW10" s="97"/>
      <c r="AX10" s="97"/>
      <c r="AY10" s="98"/>
      <c r="AZ10" s="99"/>
      <c r="BA10" s="97"/>
      <c r="BB10" s="97"/>
      <c r="BC10" s="97"/>
      <c r="BD10" s="98"/>
      <c r="BE10" s="100"/>
      <c r="BF10" s="96" t="e">
        <f>VLOOKUP(BF8,#REF!,8,FALSE)</f>
        <v>#REF!</v>
      </c>
      <c r="BG10" s="97"/>
      <c r="BH10" s="97"/>
      <c r="BI10" s="97"/>
      <c r="BJ10" s="97"/>
      <c r="BK10" s="97"/>
      <c r="BL10" s="97"/>
      <c r="BM10" s="97"/>
      <c r="BN10" s="97"/>
      <c r="BO10" s="98"/>
      <c r="BP10" s="99"/>
      <c r="BQ10" s="97"/>
      <c r="BR10" s="97"/>
      <c r="BS10" s="97"/>
      <c r="BT10" s="98"/>
      <c r="BU10" s="100"/>
      <c r="BV10" s="96" t="e">
        <f>VLOOKUP(BV8,#REF!,8,FALSE)</f>
        <v>#REF!</v>
      </c>
      <c r="BW10" s="97"/>
      <c r="BX10" s="97"/>
      <c r="BY10" s="97"/>
      <c r="BZ10" s="97"/>
      <c r="CA10" s="97"/>
      <c r="CB10" s="97"/>
      <c r="CC10" s="97"/>
      <c r="CD10" s="97"/>
      <c r="CE10" s="98"/>
      <c r="CF10" s="99"/>
      <c r="CG10" s="97"/>
      <c r="CH10" s="97"/>
      <c r="CI10" s="97"/>
      <c r="CJ10" s="98"/>
      <c r="CK10" s="97"/>
      <c r="CL10" s="97"/>
      <c r="CM10" s="97"/>
      <c r="CN10" s="97"/>
      <c r="CO10" s="97"/>
      <c r="CP10" s="97"/>
      <c r="CQ10" s="97"/>
      <c r="CR10" s="97"/>
      <c r="CS10" s="98"/>
      <c r="CT10" s="99"/>
      <c r="CU10" s="100"/>
      <c r="CV10" s="1008" t="s">
        <v>5</v>
      </c>
      <c r="CW10" s="96" t="e">
        <f>VLOOKUP(CW8,#REF!,8,FALSE)</f>
        <v>#REF!</v>
      </c>
      <c r="CX10" s="97"/>
      <c r="CY10" s="97"/>
      <c r="CZ10" s="97"/>
      <c r="DA10" s="97"/>
      <c r="DB10" s="97"/>
      <c r="DC10" s="97"/>
      <c r="DD10" s="97"/>
      <c r="DE10" s="97"/>
      <c r="DF10" s="98"/>
      <c r="DG10" s="99"/>
      <c r="DH10" s="97"/>
      <c r="DI10" s="97"/>
      <c r="DJ10" s="97"/>
      <c r="DK10" s="98"/>
      <c r="DL10" s="100"/>
      <c r="DM10" s="96" t="e">
        <f>VLOOKUP(DM8,#REF!,8,FALSE)</f>
        <v>#REF!</v>
      </c>
      <c r="DN10" s="97"/>
      <c r="DO10" s="97"/>
      <c r="DP10" s="97"/>
      <c r="DQ10" s="97"/>
      <c r="DR10" s="97"/>
      <c r="DS10" s="97"/>
      <c r="DT10" s="97"/>
      <c r="DU10" s="97"/>
      <c r="DV10" s="98"/>
      <c r="DW10" s="99"/>
      <c r="DX10" s="97"/>
      <c r="DY10" s="97"/>
      <c r="DZ10" s="97"/>
      <c r="EA10" s="98"/>
      <c r="EB10" s="100"/>
      <c r="EC10" s="96" t="e">
        <f>VLOOKUP(EC8,#REF!,8,FALSE)</f>
        <v>#REF!</v>
      </c>
      <c r="ED10" s="97"/>
      <c r="EE10" s="97"/>
      <c r="EF10" s="97"/>
      <c r="EG10" s="97"/>
      <c r="EH10" s="97"/>
      <c r="EI10" s="97"/>
      <c r="EJ10" s="97"/>
      <c r="EK10" s="97"/>
      <c r="EL10" s="98"/>
      <c r="EM10" s="99"/>
      <c r="EN10" s="97"/>
      <c r="EO10" s="97"/>
      <c r="EP10" s="97"/>
      <c r="EQ10" s="98"/>
      <c r="ER10" s="100"/>
      <c r="ES10" s="96" t="e">
        <f>VLOOKUP(ES8,#REF!,8,FALSE)</f>
        <v>#REF!</v>
      </c>
      <c r="ET10" s="97"/>
      <c r="EU10" s="97"/>
      <c r="EV10" s="97"/>
      <c r="EW10" s="97"/>
      <c r="EX10" s="97"/>
      <c r="EY10" s="97"/>
      <c r="EZ10" s="97"/>
      <c r="FA10" s="97"/>
      <c r="FB10" s="98"/>
      <c r="FC10" s="99"/>
      <c r="FD10" s="97"/>
      <c r="FE10" s="97"/>
      <c r="FF10" s="97"/>
      <c r="FG10" s="98"/>
      <c r="FH10" s="100"/>
      <c r="FI10" s="96" t="e">
        <f>VLOOKUP(FI8,#REF!,8,FALSE)</f>
        <v>#REF!</v>
      </c>
      <c r="FJ10" s="97"/>
      <c r="FK10" s="97"/>
      <c r="FL10" s="97"/>
      <c r="FM10" s="97"/>
      <c r="FN10" s="97"/>
      <c r="FO10" s="97"/>
      <c r="FP10" s="97"/>
      <c r="FQ10" s="97"/>
      <c r="FR10" s="98"/>
      <c r="FS10" s="99"/>
      <c r="FT10" s="97"/>
      <c r="FU10" s="97"/>
      <c r="FV10" s="97"/>
      <c r="FW10" s="98"/>
      <c r="FX10" s="100"/>
      <c r="FY10" s="96" t="e">
        <f>VLOOKUP(FY8,#REF!,8,FALSE)</f>
        <v>#REF!</v>
      </c>
      <c r="FZ10" s="97"/>
      <c r="GA10" s="97"/>
      <c r="GB10" s="97"/>
      <c r="GC10" s="97"/>
      <c r="GD10" s="97"/>
      <c r="GE10" s="97"/>
      <c r="GF10" s="97"/>
      <c r="GG10" s="97"/>
      <c r="GH10" s="98"/>
      <c r="GI10" s="99"/>
      <c r="GJ10" s="97"/>
      <c r="GK10" s="97"/>
      <c r="GL10" s="97"/>
      <c r="GM10" s="98"/>
      <c r="GN10" s="100"/>
      <c r="GO10" s="96" t="e">
        <f>VLOOKUP(GO8,#REF!,8,FALSE)</f>
        <v>#REF!</v>
      </c>
      <c r="GP10" s="97"/>
      <c r="GQ10" s="97"/>
      <c r="GR10" s="97"/>
      <c r="GS10" s="97"/>
      <c r="GT10" s="97"/>
      <c r="GU10" s="97"/>
      <c r="GV10" s="97"/>
      <c r="GW10" s="97"/>
      <c r="GX10" s="98"/>
      <c r="GY10" s="99"/>
      <c r="GZ10" s="97"/>
      <c r="HA10" s="97"/>
      <c r="HB10" s="97"/>
      <c r="HC10" s="98"/>
      <c r="HD10" s="97"/>
      <c r="HE10" s="97"/>
      <c r="HF10" s="97"/>
      <c r="HG10" s="97"/>
      <c r="HH10" s="97"/>
      <c r="HI10" s="97"/>
      <c r="HJ10" s="97"/>
      <c r="HK10" s="97"/>
      <c r="HL10" s="98"/>
      <c r="HM10" s="99"/>
      <c r="HN10" s="100"/>
      <c r="HO10" s="1014" t="s">
        <v>413</v>
      </c>
      <c r="HP10" s="1008" t="s">
        <v>6</v>
      </c>
      <c r="HQ10" s="96" t="e">
        <f>VLOOKUP(HQ8,#REF!,8,FALSE)</f>
        <v>#REF!</v>
      </c>
      <c r="HR10" s="97"/>
      <c r="HS10" s="97"/>
      <c r="HT10" s="97"/>
      <c r="HU10" s="97"/>
      <c r="HV10" s="97"/>
      <c r="HW10" s="97"/>
      <c r="HX10" s="97"/>
      <c r="HY10" s="97"/>
      <c r="HZ10" s="98"/>
      <c r="IA10" s="99"/>
      <c r="IB10" s="97"/>
      <c r="IC10" s="97"/>
      <c r="ID10" s="97"/>
      <c r="IE10" s="98"/>
      <c r="IF10" s="100"/>
      <c r="IG10" s="96" t="e">
        <f>VLOOKUP(IG8,#REF!,8,FALSE)</f>
        <v>#REF!</v>
      </c>
      <c r="IH10" s="97"/>
      <c r="II10" s="97"/>
      <c r="IJ10" s="97"/>
      <c r="IK10" s="97"/>
      <c r="IL10" s="97"/>
      <c r="IM10" s="97"/>
      <c r="IN10" s="97"/>
      <c r="IO10" s="97"/>
      <c r="IP10" s="98"/>
      <c r="IQ10" s="99"/>
      <c r="IR10" s="97"/>
      <c r="IS10" s="97"/>
      <c r="IT10" s="97"/>
      <c r="IU10" s="98"/>
      <c r="IV10" s="100"/>
      <c r="IW10" s="96" t="e">
        <f>VLOOKUP(IW8,#REF!,8,FALSE)</f>
        <v>#REF!</v>
      </c>
      <c r="IX10" s="97"/>
      <c r="IY10" s="97"/>
      <c r="IZ10" s="97"/>
      <c r="JA10" s="97"/>
      <c r="JB10" s="97"/>
      <c r="JC10" s="97"/>
      <c r="JD10" s="97"/>
      <c r="JE10" s="97"/>
      <c r="JF10" s="98"/>
      <c r="JG10" s="99"/>
      <c r="JH10" s="97"/>
      <c r="JI10" s="97"/>
      <c r="JJ10" s="97"/>
      <c r="JK10" s="98"/>
      <c r="JL10" s="100"/>
      <c r="JM10" s="96" t="e">
        <f>VLOOKUP(JM8,#REF!,8,FALSE)</f>
        <v>#REF!</v>
      </c>
      <c r="JN10" s="97"/>
      <c r="JO10" s="97"/>
      <c r="JP10" s="97"/>
      <c r="JQ10" s="97"/>
      <c r="JR10" s="97"/>
      <c r="JS10" s="97"/>
      <c r="JT10" s="97"/>
      <c r="JU10" s="97"/>
      <c r="JV10" s="98"/>
      <c r="JW10" s="99"/>
      <c r="JX10" s="97"/>
      <c r="JY10" s="97"/>
      <c r="JZ10" s="97"/>
      <c r="KA10" s="98"/>
      <c r="KB10" s="100"/>
      <c r="KC10" s="96" t="e">
        <f>VLOOKUP(KC8,#REF!,8,FALSE)</f>
        <v>#REF!</v>
      </c>
      <c r="KD10" s="97"/>
      <c r="KE10" s="97"/>
      <c r="KF10" s="97"/>
      <c r="KG10" s="97"/>
      <c r="KH10" s="97"/>
      <c r="KI10" s="97"/>
      <c r="KJ10" s="97"/>
      <c r="KK10" s="97"/>
      <c r="KL10" s="98"/>
      <c r="KM10" s="99"/>
      <c r="KN10" s="97"/>
      <c r="KO10" s="97"/>
      <c r="KP10" s="97"/>
      <c r="KQ10" s="98"/>
      <c r="KR10" s="97"/>
      <c r="KS10" s="97"/>
      <c r="KT10" s="97"/>
      <c r="KU10" s="97"/>
      <c r="KV10" s="97"/>
      <c r="KW10" s="97"/>
      <c r="KX10" s="97"/>
      <c r="KY10" s="97"/>
      <c r="KZ10" s="98"/>
      <c r="LA10" s="99"/>
      <c r="LB10" s="100"/>
      <c r="LC10" s="1008" t="s">
        <v>7</v>
      </c>
      <c r="LD10" s="96" t="e">
        <f>VLOOKUP(LD8,#REF!,8,FALSE)</f>
        <v>#REF!</v>
      </c>
      <c r="LE10" s="97"/>
      <c r="LF10" s="97"/>
      <c r="LG10" s="97"/>
      <c r="LH10" s="97"/>
      <c r="LI10" s="97"/>
      <c r="LJ10" s="97"/>
      <c r="LK10" s="97"/>
      <c r="LL10" s="97"/>
      <c r="LM10" s="98"/>
      <c r="LN10" s="99"/>
      <c r="LO10" s="97"/>
      <c r="LP10" s="97"/>
      <c r="LQ10" s="97"/>
      <c r="LR10" s="98"/>
      <c r="LS10" s="100"/>
      <c r="LT10" s="96" t="e">
        <f>VLOOKUP(LT8,#REF!,8,FALSE)</f>
        <v>#REF!</v>
      </c>
      <c r="LU10" s="97"/>
      <c r="LV10" s="97"/>
      <c r="LW10" s="97"/>
      <c r="LX10" s="97"/>
      <c r="LY10" s="97"/>
      <c r="LZ10" s="97"/>
      <c r="MA10" s="97"/>
      <c r="MB10" s="97"/>
      <c r="MC10" s="98"/>
      <c r="MD10" s="99"/>
      <c r="ME10" s="97"/>
      <c r="MF10" s="97"/>
      <c r="MG10" s="97"/>
      <c r="MH10" s="98"/>
      <c r="MI10" s="100"/>
      <c r="MJ10" s="96" t="e">
        <f>VLOOKUP(MJ8,#REF!,8,FALSE)</f>
        <v>#REF!</v>
      </c>
      <c r="MK10" s="97"/>
      <c r="ML10" s="97"/>
      <c r="MM10" s="97"/>
      <c r="MN10" s="97"/>
      <c r="MO10" s="97"/>
      <c r="MP10" s="97"/>
      <c r="MQ10" s="97"/>
      <c r="MR10" s="97"/>
      <c r="MS10" s="98"/>
      <c r="MT10" s="99"/>
      <c r="MU10" s="97"/>
      <c r="MV10" s="97"/>
      <c r="MW10" s="97"/>
      <c r="MX10" s="98"/>
      <c r="MY10" s="100"/>
      <c r="MZ10" s="96" t="e">
        <f>VLOOKUP(MZ8,#REF!,8,FALSE)</f>
        <v>#REF!</v>
      </c>
      <c r="NA10" s="97"/>
      <c r="NB10" s="97"/>
      <c r="NC10" s="97"/>
      <c r="ND10" s="97"/>
      <c r="NE10" s="97"/>
      <c r="NF10" s="97"/>
      <c r="NG10" s="97"/>
      <c r="NH10" s="97"/>
      <c r="NI10" s="98"/>
      <c r="NJ10" s="99"/>
      <c r="NK10" s="97"/>
      <c r="NL10" s="97"/>
      <c r="NM10" s="97"/>
      <c r="NN10" s="98"/>
      <c r="NO10" s="100"/>
      <c r="NP10" s="96" t="e">
        <f>VLOOKUP(NP8,#REF!,8,FALSE)</f>
        <v>#REF!</v>
      </c>
      <c r="NQ10" s="97"/>
      <c r="NR10" s="97"/>
      <c r="NS10" s="97"/>
      <c r="NT10" s="97"/>
      <c r="NU10" s="97"/>
      <c r="NV10" s="97"/>
      <c r="NW10" s="97"/>
      <c r="NX10" s="97"/>
      <c r="NY10" s="98"/>
      <c r="NZ10" s="99"/>
      <c r="OA10" s="97"/>
      <c r="OB10" s="97"/>
      <c r="OC10" s="97"/>
      <c r="OD10" s="98"/>
      <c r="OE10" s="100"/>
      <c r="OF10" s="96" t="e">
        <f>VLOOKUP(OF8,#REF!,8,FALSE)</f>
        <v>#REF!</v>
      </c>
      <c r="OG10" s="97"/>
      <c r="OH10" s="97"/>
      <c r="OI10" s="97"/>
      <c r="OJ10" s="97"/>
      <c r="OK10" s="97"/>
      <c r="OL10" s="97"/>
      <c r="OM10" s="97"/>
      <c r="ON10" s="97"/>
      <c r="OO10" s="98"/>
      <c r="OP10" s="99"/>
      <c r="OQ10" s="97"/>
      <c r="OR10" s="97"/>
      <c r="OS10" s="97"/>
      <c r="OT10" s="98"/>
      <c r="OU10" s="100"/>
      <c r="OV10" s="96" t="e">
        <f>VLOOKUP(OV8,#REF!,8,FALSE)</f>
        <v>#REF!</v>
      </c>
      <c r="OW10" s="97"/>
      <c r="OX10" s="97"/>
      <c r="OY10" s="97"/>
      <c r="OZ10" s="97"/>
      <c r="PA10" s="97"/>
      <c r="PB10" s="97"/>
      <c r="PC10" s="97"/>
      <c r="PD10" s="97"/>
      <c r="PE10" s="98"/>
      <c r="PF10" s="99"/>
      <c r="PG10" s="97"/>
      <c r="PH10" s="97"/>
      <c r="PI10" s="97"/>
      <c r="PJ10" s="98"/>
      <c r="PK10" s="100"/>
      <c r="PL10" s="96" t="e">
        <f>VLOOKUP(PL8,#REF!,8,FALSE)</f>
        <v>#REF!</v>
      </c>
      <c r="PM10" s="97"/>
      <c r="PN10" s="97"/>
      <c r="PO10" s="97"/>
      <c r="PP10" s="97"/>
      <c r="PQ10" s="97"/>
      <c r="PR10" s="97"/>
      <c r="PS10" s="97"/>
      <c r="PT10" s="97"/>
      <c r="PU10" s="98"/>
      <c r="PV10" s="99"/>
      <c r="PW10" s="97"/>
      <c r="PX10" s="97"/>
      <c r="PY10" s="97"/>
      <c r="PZ10" s="98"/>
      <c r="QA10" s="100"/>
      <c r="QB10" s="96" t="e">
        <f>VLOOKUP(QB8,#REF!,8,FALSE)</f>
        <v>#REF!</v>
      </c>
      <c r="QC10" s="97"/>
      <c r="QD10" s="97"/>
      <c r="QE10" s="97"/>
      <c r="QF10" s="97"/>
      <c r="QG10" s="97"/>
      <c r="QH10" s="97"/>
      <c r="QI10" s="97"/>
      <c r="QJ10" s="97"/>
      <c r="QK10" s="98"/>
      <c r="QL10" s="99"/>
      <c r="QM10" s="97"/>
      <c r="QN10" s="97"/>
      <c r="QO10" s="97"/>
      <c r="QP10" s="98"/>
      <c r="QQ10" s="100"/>
      <c r="QR10" s="96" t="e">
        <f>VLOOKUP(QR8,#REF!,8,FALSE)</f>
        <v>#REF!</v>
      </c>
      <c r="QS10" s="97"/>
      <c r="QT10" s="97"/>
      <c r="QU10" s="97"/>
      <c r="QV10" s="97"/>
      <c r="QW10" s="97"/>
      <c r="QX10" s="97"/>
      <c r="QY10" s="97"/>
      <c r="QZ10" s="97"/>
      <c r="RA10" s="98"/>
      <c r="RB10" s="99"/>
      <c r="RC10" s="97"/>
      <c r="RD10" s="97"/>
      <c r="RE10" s="97"/>
      <c r="RF10" s="98"/>
      <c r="RG10" s="97"/>
      <c r="RH10" s="97"/>
      <c r="RI10" s="97"/>
      <c r="RJ10" s="97"/>
      <c r="RK10" s="97"/>
      <c r="RL10" s="97"/>
      <c r="RM10" s="97"/>
      <c r="RN10" s="97"/>
      <c r="RO10" s="98"/>
      <c r="RP10" s="99"/>
      <c r="RQ10" s="100"/>
      <c r="RR10" s="1008" t="s">
        <v>8</v>
      </c>
      <c r="RS10" s="96" t="e">
        <f>VLOOKUP(RS8,#REF!,8,FALSE)</f>
        <v>#REF!</v>
      </c>
      <c r="RT10" s="97"/>
      <c r="RU10" s="97"/>
      <c r="RV10" s="97"/>
      <c r="RW10" s="97"/>
      <c r="RX10" s="97"/>
      <c r="RY10" s="97"/>
      <c r="RZ10" s="97"/>
      <c r="SA10" s="97"/>
      <c r="SB10" s="98"/>
      <c r="SC10" s="99"/>
      <c r="SD10" s="97"/>
      <c r="SE10" s="97"/>
      <c r="SF10" s="97"/>
      <c r="SG10" s="98"/>
      <c r="SH10" s="100"/>
      <c r="SI10" s="96" t="e">
        <f>VLOOKUP(SI8,#REF!,8,FALSE)</f>
        <v>#REF!</v>
      </c>
      <c r="SJ10" s="97"/>
      <c r="SK10" s="97"/>
      <c r="SL10" s="97"/>
      <c r="SM10" s="97"/>
      <c r="SN10" s="97"/>
      <c r="SO10" s="97"/>
      <c r="SP10" s="97"/>
      <c r="SQ10" s="97"/>
      <c r="SR10" s="98"/>
      <c r="SS10" s="99"/>
      <c r="ST10" s="97"/>
      <c r="SU10" s="97"/>
      <c r="SV10" s="97"/>
      <c r="SW10" s="98"/>
      <c r="SX10" s="100"/>
      <c r="SY10" s="96" t="e">
        <f>VLOOKUP(SY8,#REF!,8,FALSE)</f>
        <v>#REF!</v>
      </c>
      <c r="SZ10" s="97"/>
      <c r="TA10" s="97"/>
      <c r="TB10" s="97"/>
      <c r="TC10" s="97"/>
      <c r="TD10" s="97"/>
      <c r="TE10" s="97"/>
      <c r="TF10" s="97"/>
      <c r="TG10" s="97"/>
      <c r="TH10" s="98"/>
      <c r="TI10" s="99"/>
      <c r="TJ10" s="97"/>
      <c r="TK10" s="97"/>
      <c r="TL10" s="97"/>
      <c r="TM10" s="98"/>
      <c r="TN10" s="100"/>
      <c r="TO10" s="96" t="e">
        <f>VLOOKUP(TO8,#REF!,8,FALSE)</f>
        <v>#REF!</v>
      </c>
      <c r="TP10" s="97"/>
      <c r="TQ10" s="97"/>
      <c r="TR10" s="97"/>
      <c r="TS10" s="97"/>
      <c r="TT10" s="97"/>
      <c r="TU10" s="97"/>
      <c r="TV10" s="97"/>
      <c r="TW10" s="97"/>
      <c r="TX10" s="98"/>
      <c r="TY10" s="99"/>
      <c r="TZ10" s="97"/>
      <c r="UA10" s="97"/>
      <c r="UB10" s="97"/>
      <c r="UC10" s="98"/>
      <c r="UD10" s="100"/>
      <c r="UE10" s="96" t="e">
        <f>VLOOKUP(UE8,#REF!,8,FALSE)</f>
        <v>#REF!</v>
      </c>
      <c r="UF10" s="97"/>
      <c r="UG10" s="97"/>
      <c r="UH10" s="97"/>
      <c r="UI10" s="97"/>
      <c r="UJ10" s="97"/>
      <c r="UK10" s="97"/>
      <c r="UL10" s="97"/>
      <c r="UM10" s="97"/>
      <c r="UN10" s="98"/>
      <c r="UO10" s="99"/>
      <c r="UP10" s="97"/>
      <c r="UQ10" s="97"/>
      <c r="UR10" s="97"/>
      <c r="US10" s="98"/>
      <c r="UT10" s="97"/>
      <c r="UU10" s="97"/>
      <c r="UV10" s="97"/>
      <c r="UW10" s="97"/>
      <c r="UX10" s="97"/>
      <c r="UY10" s="97"/>
      <c r="UZ10" s="97"/>
      <c r="VA10" s="97"/>
      <c r="VB10" s="98"/>
      <c r="VC10" s="99"/>
      <c r="VD10" s="100"/>
    </row>
    <row r="11" spans="1:579" ht="25.25">
      <c r="A11" s="1023"/>
      <c r="B11" s="1023"/>
      <c r="C11" s="1023"/>
      <c r="D11" s="1025"/>
      <c r="E11" s="1027"/>
      <c r="F11" s="1017"/>
      <c r="G11" s="1017"/>
      <c r="H11" s="1019"/>
      <c r="I11" s="1021"/>
      <c r="J11" s="243" t="s">
        <v>1</v>
      </c>
      <c r="K11" s="244" t="s">
        <v>394</v>
      </c>
      <c r="L11" s="245" t="s">
        <v>395</v>
      </c>
      <c r="M11" s="245" t="s">
        <v>396</v>
      </c>
      <c r="N11" s="245" t="s">
        <v>397</v>
      </c>
      <c r="O11" s="245" t="s">
        <v>398</v>
      </c>
      <c r="P11" s="245" t="s">
        <v>399</v>
      </c>
      <c r="Q11" s="245" t="s">
        <v>400</v>
      </c>
      <c r="R11" s="245" t="s">
        <v>401</v>
      </c>
      <c r="S11" s="245" t="s">
        <v>402</v>
      </c>
      <c r="T11" s="245" t="s">
        <v>403</v>
      </c>
      <c r="U11" s="245" t="s">
        <v>404</v>
      </c>
      <c r="V11" s="245" t="s">
        <v>405</v>
      </c>
      <c r="W11" s="246" t="s">
        <v>406</v>
      </c>
      <c r="X11" s="245" t="s">
        <v>407</v>
      </c>
      <c r="Y11" s="247" t="s">
        <v>408</v>
      </c>
      <c r="Z11" s="243" t="s">
        <v>1</v>
      </c>
      <c r="AA11" s="248" t="s">
        <v>394</v>
      </c>
      <c r="AB11" s="248" t="s">
        <v>395</v>
      </c>
      <c r="AC11" s="248" t="s">
        <v>396</v>
      </c>
      <c r="AD11" s="248" t="s">
        <v>397</v>
      </c>
      <c r="AE11" s="248" t="s">
        <v>398</v>
      </c>
      <c r="AF11" s="248" t="s">
        <v>399</v>
      </c>
      <c r="AG11" s="248" t="s">
        <v>400</v>
      </c>
      <c r="AH11" s="248" t="s">
        <v>401</v>
      </c>
      <c r="AI11" s="248" t="s">
        <v>402</v>
      </c>
      <c r="AJ11" s="248" t="s">
        <v>403</v>
      </c>
      <c r="AK11" s="248" t="s">
        <v>404</v>
      </c>
      <c r="AL11" s="248" t="s">
        <v>405</v>
      </c>
      <c r="AM11" s="249" t="s">
        <v>406</v>
      </c>
      <c r="AN11" s="248" t="s">
        <v>407</v>
      </c>
      <c r="AO11" s="248" t="s">
        <v>408</v>
      </c>
      <c r="AP11" s="243" t="s">
        <v>1</v>
      </c>
      <c r="AQ11" s="248" t="s">
        <v>394</v>
      </c>
      <c r="AR11" s="248" t="s">
        <v>395</v>
      </c>
      <c r="AS11" s="248" t="s">
        <v>396</v>
      </c>
      <c r="AT11" s="248" t="s">
        <v>397</v>
      </c>
      <c r="AU11" s="248" t="s">
        <v>398</v>
      </c>
      <c r="AV11" s="248" t="s">
        <v>399</v>
      </c>
      <c r="AW11" s="248" t="s">
        <v>400</v>
      </c>
      <c r="AX11" s="248" t="s">
        <v>401</v>
      </c>
      <c r="AY11" s="248" t="s">
        <v>402</v>
      </c>
      <c r="AZ11" s="248" t="s">
        <v>403</v>
      </c>
      <c r="BA11" s="248" t="s">
        <v>404</v>
      </c>
      <c r="BB11" s="248" t="s">
        <v>405</v>
      </c>
      <c r="BC11" s="249" t="s">
        <v>406</v>
      </c>
      <c r="BD11" s="248" t="s">
        <v>407</v>
      </c>
      <c r="BE11" s="248" t="s">
        <v>408</v>
      </c>
      <c r="BF11" s="243" t="s">
        <v>1</v>
      </c>
      <c r="BG11" s="248" t="s">
        <v>394</v>
      </c>
      <c r="BH11" s="248" t="s">
        <v>395</v>
      </c>
      <c r="BI11" s="248" t="s">
        <v>396</v>
      </c>
      <c r="BJ11" s="248" t="s">
        <v>397</v>
      </c>
      <c r="BK11" s="248" t="s">
        <v>398</v>
      </c>
      <c r="BL11" s="248" t="s">
        <v>399</v>
      </c>
      <c r="BM11" s="248" t="s">
        <v>400</v>
      </c>
      <c r="BN11" s="248" t="s">
        <v>401</v>
      </c>
      <c r="BO11" s="248" t="s">
        <v>402</v>
      </c>
      <c r="BP11" s="248" t="s">
        <v>403</v>
      </c>
      <c r="BQ11" s="248" t="s">
        <v>404</v>
      </c>
      <c r="BR11" s="248" t="s">
        <v>405</v>
      </c>
      <c r="BS11" s="249" t="s">
        <v>406</v>
      </c>
      <c r="BT11" s="248" t="s">
        <v>407</v>
      </c>
      <c r="BU11" s="248" t="s">
        <v>408</v>
      </c>
      <c r="BV11" s="243" t="s">
        <v>1</v>
      </c>
      <c r="BW11" s="248" t="s">
        <v>394</v>
      </c>
      <c r="BX11" s="248" t="s">
        <v>395</v>
      </c>
      <c r="BY11" s="248" t="s">
        <v>396</v>
      </c>
      <c r="BZ11" s="248" t="s">
        <v>397</v>
      </c>
      <c r="CA11" s="248" t="s">
        <v>398</v>
      </c>
      <c r="CB11" s="248" t="s">
        <v>399</v>
      </c>
      <c r="CC11" s="248" t="s">
        <v>400</v>
      </c>
      <c r="CD11" s="248" t="s">
        <v>401</v>
      </c>
      <c r="CE11" s="248" t="s">
        <v>402</v>
      </c>
      <c r="CF11" s="248" t="s">
        <v>403</v>
      </c>
      <c r="CG11" s="248" t="s">
        <v>404</v>
      </c>
      <c r="CH11" s="248" t="s">
        <v>405</v>
      </c>
      <c r="CI11" s="249" t="s">
        <v>406</v>
      </c>
      <c r="CJ11" s="248" t="s">
        <v>407</v>
      </c>
      <c r="CK11" s="248" t="s">
        <v>408</v>
      </c>
      <c r="CL11" s="248" t="s">
        <v>414</v>
      </c>
      <c r="CM11" s="248" t="s">
        <v>415</v>
      </c>
      <c r="CN11" s="248" t="s">
        <v>416</v>
      </c>
      <c r="CO11" s="248" t="s">
        <v>417</v>
      </c>
      <c r="CP11" s="248" t="s">
        <v>418</v>
      </c>
      <c r="CQ11" s="248" t="s">
        <v>419</v>
      </c>
      <c r="CR11" s="250" t="s">
        <v>420</v>
      </c>
      <c r="CS11" s="250" t="s">
        <v>421</v>
      </c>
      <c r="CT11" s="248" t="s">
        <v>422</v>
      </c>
      <c r="CU11" s="248" t="s">
        <v>423</v>
      </c>
      <c r="CV11" s="1009"/>
      <c r="CW11" s="243" t="s">
        <v>1</v>
      </c>
      <c r="CX11" s="248" t="s">
        <v>394</v>
      </c>
      <c r="CY11" s="248" t="s">
        <v>395</v>
      </c>
      <c r="CZ11" s="248" t="s">
        <v>396</v>
      </c>
      <c r="DA11" s="248" t="s">
        <v>397</v>
      </c>
      <c r="DB11" s="248" t="s">
        <v>398</v>
      </c>
      <c r="DC11" s="248" t="s">
        <v>399</v>
      </c>
      <c r="DD11" s="248" t="s">
        <v>400</v>
      </c>
      <c r="DE11" s="248" t="s">
        <v>401</v>
      </c>
      <c r="DF11" s="248" t="s">
        <v>402</v>
      </c>
      <c r="DG11" s="248" t="s">
        <v>403</v>
      </c>
      <c r="DH11" s="248" t="s">
        <v>404</v>
      </c>
      <c r="DI11" s="248" t="s">
        <v>405</v>
      </c>
      <c r="DJ11" s="249" t="s">
        <v>406</v>
      </c>
      <c r="DK11" s="248" t="s">
        <v>407</v>
      </c>
      <c r="DL11" s="248" t="s">
        <v>408</v>
      </c>
      <c r="DM11" s="243" t="s">
        <v>1</v>
      </c>
      <c r="DN11" s="248" t="s">
        <v>394</v>
      </c>
      <c r="DO11" s="248" t="s">
        <v>395</v>
      </c>
      <c r="DP11" s="248" t="s">
        <v>396</v>
      </c>
      <c r="DQ11" s="248" t="s">
        <v>397</v>
      </c>
      <c r="DR11" s="248" t="s">
        <v>398</v>
      </c>
      <c r="DS11" s="248" t="s">
        <v>399</v>
      </c>
      <c r="DT11" s="248" t="s">
        <v>400</v>
      </c>
      <c r="DU11" s="248" t="s">
        <v>401</v>
      </c>
      <c r="DV11" s="248" t="s">
        <v>402</v>
      </c>
      <c r="DW11" s="248" t="s">
        <v>403</v>
      </c>
      <c r="DX11" s="248" t="s">
        <v>404</v>
      </c>
      <c r="DY11" s="248" t="s">
        <v>405</v>
      </c>
      <c r="DZ11" s="249" t="s">
        <v>406</v>
      </c>
      <c r="EA11" s="248" t="s">
        <v>407</v>
      </c>
      <c r="EB11" s="248" t="s">
        <v>408</v>
      </c>
      <c r="EC11" s="243" t="s">
        <v>1</v>
      </c>
      <c r="ED11" s="248" t="s">
        <v>394</v>
      </c>
      <c r="EE11" s="248" t="s">
        <v>395</v>
      </c>
      <c r="EF11" s="248" t="s">
        <v>396</v>
      </c>
      <c r="EG11" s="248" t="s">
        <v>397</v>
      </c>
      <c r="EH11" s="248" t="s">
        <v>398</v>
      </c>
      <c r="EI11" s="248" t="s">
        <v>399</v>
      </c>
      <c r="EJ11" s="248" t="s">
        <v>400</v>
      </c>
      <c r="EK11" s="248" t="s">
        <v>401</v>
      </c>
      <c r="EL11" s="248" t="s">
        <v>402</v>
      </c>
      <c r="EM11" s="248" t="s">
        <v>403</v>
      </c>
      <c r="EN11" s="248" t="s">
        <v>404</v>
      </c>
      <c r="EO11" s="248" t="s">
        <v>405</v>
      </c>
      <c r="EP11" s="249" t="s">
        <v>406</v>
      </c>
      <c r="EQ11" s="248" t="s">
        <v>407</v>
      </c>
      <c r="ER11" s="248" t="s">
        <v>408</v>
      </c>
      <c r="ES11" s="243" t="s">
        <v>1</v>
      </c>
      <c r="ET11" s="248" t="s">
        <v>394</v>
      </c>
      <c r="EU11" s="248" t="s">
        <v>395</v>
      </c>
      <c r="EV11" s="248" t="s">
        <v>396</v>
      </c>
      <c r="EW11" s="248" t="s">
        <v>397</v>
      </c>
      <c r="EX11" s="248" t="s">
        <v>398</v>
      </c>
      <c r="EY11" s="248" t="s">
        <v>399</v>
      </c>
      <c r="EZ11" s="248" t="s">
        <v>400</v>
      </c>
      <c r="FA11" s="248" t="s">
        <v>401</v>
      </c>
      <c r="FB11" s="248" t="s">
        <v>402</v>
      </c>
      <c r="FC11" s="248" t="s">
        <v>403</v>
      </c>
      <c r="FD11" s="248" t="s">
        <v>404</v>
      </c>
      <c r="FE11" s="248" t="s">
        <v>405</v>
      </c>
      <c r="FF11" s="249" t="s">
        <v>406</v>
      </c>
      <c r="FG11" s="248" t="s">
        <v>407</v>
      </c>
      <c r="FH11" s="248" t="s">
        <v>408</v>
      </c>
      <c r="FI11" s="243" t="s">
        <v>1</v>
      </c>
      <c r="FJ11" s="248" t="s">
        <v>394</v>
      </c>
      <c r="FK11" s="248" t="s">
        <v>395</v>
      </c>
      <c r="FL11" s="248" t="s">
        <v>396</v>
      </c>
      <c r="FM11" s="248" t="s">
        <v>397</v>
      </c>
      <c r="FN11" s="248" t="s">
        <v>398</v>
      </c>
      <c r="FO11" s="248" t="s">
        <v>399</v>
      </c>
      <c r="FP11" s="248" t="s">
        <v>400</v>
      </c>
      <c r="FQ11" s="248" t="s">
        <v>401</v>
      </c>
      <c r="FR11" s="248" t="s">
        <v>402</v>
      </c>
      <c r="FS11" s="248" t="s">
        <v>403</v>
      </c>
      <c r="FT11" s="248" t="s">
        <v>404</v>
      </c>
      <c r="FU11" s="248" t="s">
        <v>405</v>
      </c>
      <c r="FV11" s="249" t="s">
        <v>406</v>
      </c>
      <c r="FW11" s="248" t="s">
        <v>407</v>
      </c>
      <c r="FX11" s="248" t="s">
        <v>408</v>
      </c>
      <c r="FY11" s="243" t="s">
        <v>1</v>
      </c>
      <c r="FZ11" s="248" t="s">
        <v>394</v>
      </c>
      <c r="GA11" s="248" t="s">
        <v>395</v>
      </c>
      <c r="GB11" s="248" t="s">
        <v>396</v>
      </c>
      <c r="GC11" s="248" t="s">
        <v>397</v>
      </c>
      <c r="GD11" s="248" t="s">
        <v>398</v>
      </c>
      <c r="GE11" s="248" t="s">
        <v>399</v>
      </c>
      <c r="GF11" s="248" t="s">
        <v>400</v>
      </c>
      <c r="GG11" s="248" t="s">
        <v>401</v>
      </c>
      <c r="GH11" s="248" t="s">
        <v>402</v>
      </c>
      <c r="GI11" s="248" t="s">
        <v>403</v>
      </c>
      <c r="GJ11" s="248" t="s">
        <v>404</v>
      </c>
      <c r="GK11" s="248" t="s">
        <v>405</v>
      </c>
      <c r="GL11" s="249" t="s">
        <v>406</v>
      </c>
      <c r="GM11" s="248" t="s">
        <v>407</v>
      </c>
      <c r="GN11" s="248" t="s">
        <v>408</v>
      </c>
      <c r="GO11" s="243" t="s">
        <v>1</v>
      </c>
      <c r="GP11" s="248" t="s">
        <v>394</v>
      </c>
      <c r="GQ11" s="248" t="s">
        <v>395</v>
      </c>
      <c r="GR11" s="248" t="s">
        <v>396</v>
      </c>
      <c r="GS11" s="248" t="s">
        <v>397</v>
      </c>
      <c r="GT11" s="248" t="s">
        <v>398</v>
      </c>
      <c r="GU11" s="248" t="s">
        <v>399</v>
      </c>
      <c r="GV11" s="248" t="s">
        <v>400</v>
      </c>
      <c r="GW11" s="248" t="s">
        <v>401</v>
      </c>
      <c r="GX11" s="248" t="s">
        <v>402</v>
      </c>
      <c r="GY11" s="248" t="s">
        <v>403</v>
      </c>
      <c r="GZ11" s="248" t="s">
        <v>404</v>
      </c>
      <c r="HA11" s="248" t="s">
        <v>405</v>
      </c>
      <c r="HB11" s="249" t="s">
        <v>406</v>
      </c>
      <c r="HC11" s="248" t="s">
        <v>407</v>
      </c>
      <c r="HD11" s="248" t="s">
        <v>408</v>
      </c>
      <c r="HE11" s="248" t="s">
        <v>414</v>
      </c>
      <c r="HF11" s="248" t="s">
        <v>415</v>
      </c>
      <c r="HG11" s="248" t="s">
        <v>416</v>
      </c>
      <c r="HH11" s="248" t="s">
        <v>417</v>
      </c>
      <c r="HI11" s="248" t="s">
        <v>418</v>
      </c>
      <c r="HJ11" s="248" t="s">
        <v>419</v>
      </c>
      <c r="HK11" s="250" t="s">
        <v>420</v>
      </c>
      <c r="HL11" s="250" t="s">
        <v>421</v>
      </c>
      <c r="HM11" s="248" t="s">
        <v>422</v>
      </c>
      <c r="HN11" s="248" t="s">
        <v>423</v>
      </c>
      <c r="HO11" s="1015"/>
      <c r="HP11" s="1009"/>
      <c r="HQ11" s="243" t="s">
        <v>1</v>
      </c>
      <c r="HR11" s="248" t="s">
        <v>394</v>
      </c>
      <c r="HS11" s="248" t="s">
        <v>395</v>
      </c>
      <c r="HT11" s="248" t="s">
        <v>396</v>
      </c>
      <c r="HU11" s="248" t="s">
        <v>397</v>
      </c>
      <c r="HV11" s="248" t="s">
        <v>398</v>
      </c>
      <c r="HW11" s="248" t="s">
        <v>399</v>
      </c>
      <c r="HX11" s="248" t="s">
        <v>400</v>
      </c>
      <c r="HY11" s="248" t="s">
        <v>401</v>
      </c>
      <c r="HZ11" s="248" t="s">
        <v>402</v>
      </c>
      <c r="IA11" s="248" t="s">
        <v>403</v>
      </c>
      <c r="IB11" s="248" t="s">
        <v>404</v>
      </c>
      <c r="IC11" s="248" t="s">
        <v>405</v>
      </c>
      <c r="ID11" s="249" t="s">
        <v>406</v>
      </c>
      <c r="IE11" s="248" t="s">
        <v>407</v>
      </c>
      <c r="IF11" s="248" t="s">
        <v>408</v>
      </c>
      <c r="IG11" s="243" t="s">
        <v>1</v>
      </c>
      <c r="IH11" s="248" t="s">
        <v>394</v>
      </c>
      <c r="II11" s="248" t="s">
        <v>395</v>
      </c>
      <c r="IJ11" s="248" t="s">
        <v>396</v>
      </c>
      <c r="IK11" s="248" t="s">
        <v>397</v>
      </c>
      <c r="IL11" s="248" t="s">
        <v>398</v>
      </c>
      <c r="IM11" s="248" t="s">
        <v>399</v>
      </c>
      <c r="IN11" s="248" t="s">
        <v>400</v>
      </c>
      <c r="IO11" s="248" t="s">
        <v>401</v>
      </c>
      <c r="IP11" s="248" t="s">
        <v>402</v>
      </c>
      <c r="IQ11" s="248" t="s">
        <v>403</v>
      </c>
      <c r="IR11" s="248" t="s">
        <v>404</v>
      </c>
      <c r="IS11" s="248" t="s">
        <v>405</v>
      </c>
      <c r="IT11" s="249" t="s">
        <v>406</v>
      </c>
      <c r="IU11" s="248" t="s">
        <v>407</v>
      </c>
      <c r="IV11" s="248" t="s">
        <v>408</v>
      </c>
      <c r="IW11" s="243" t="s">
        <v>1</v>
      </c>
      <c r="IX11" s="248" t="s">
        <v>394</v>
      </c>
      <c r="IY11" s="248" t="s">
        <v>395</v>
      </c>
      <c r="IZ11" s="248" t="s">
        <v>396</v>
      </c>
      <c r="JA11" s="248" t="s">
        <v>397</v>
      </c>
      <c r="JB11" s="248" t="s">
        <v>398</v>
      </c>
      <c r="JC11" s="248" t="s">
        <v>399</v>
      </c>
      <c r="JD11" s="248" t="s">
        <v>400</v>
      </c>
      <c r="JE11" s="248" t="s">
        <v>401</v>
      </c>
      <c r="JF11" s="248" t="s">
        <v>402</v>
      </c>
      <c r="JG11" s="248" t="s">
        <v>403</v>
      </c>
      <c r="JH11" s="248" t="s">
        <v>404</v>
      </c>
      <c r="JI11" s="248" t="s">
        <v>405</v>
      </c>
      <c r="JJ11" s="249" t="s">
        <v>406</v>
      </c>
      <c r="JK11" s="248" t="s">
        <v>407</v>
      </c>
      <c r="JL11" s="248" t="s">
        <v>408</v>
      </c>
      <c r="JM11" s="243" t="s">
        <v>1</v>
      </c>
      <c r="JN11" s="248" t="s">
        <v>394</v>
      </c>
      <c r="JO11" s="248" t="s">
        <v>395</v>
      </c>
      <c r="JP11" s="248" t="s">
        <v>396</v>
      </c>
      <c r="JQ11" s="248" t="s">
        <v>397</v>
      </c>
      <c r="JR11" s="248" t="s">
        <v>398</v>
      </c>
      <c r="JS11" s="248" t="s">
        <v>399</v>
      </c>
      <c r="JT11" s="248" t="s">
        <v>400</v>
      </c>
      <c r="JU11" s="248" t="s">
        <v>401</v>
      </c>
      <c r="JV11" s="248" t="s">
        <v>402</v>
      </c>
      <c r="JW11" s="248" t="s">
        <v>403</v>
      </c>
      <c r="JX11" s="248" t="s">
        <v>404</v>
      </c>
      <c r="JY11" s="248" t="s">
        <v>405</v>
      </c>
      <c r="JZ11" s="249" t="s">
        <v>406</v>
      </c>
      <c r="KA11" s="248" t="s">
        <v>407</v>
      </c>
      <c r="KB11" s="248" t="s">
        <v>408</v>
      </c>
      <c r="KC11" s="243" t="s">
        <v>1</v>
      </c>
      <c r="KD11" s="248" t="s">
        <v>394</v>
      </c>
      <c r="KE11" s="248" t="s">
        <v>395</v>
      </c>
      <c r="KF11" s="248" t="s">
        <v>396</v>
      </c>
      <c r="KG11" s="248" t="s">
        <v>397</v>
      </c>
      <c r="KH11" s="248" t="s">
        <v>398</v>
      </c>
      <c r="KI11" s="248" t="s">
        <v>399</v>
      </c>
      <c r="KJ11" s="248" t="s">
        <v>400</v>
      </c>
      <c r="KK11" s="248" t="s">
        <v>401</v>
      </c>
      <c r="KL11" s="248" t="s">
        <v>402</v>
      </c>
      <c r="KM11" s="248" t="s">
        <v>403</v>
      </c>
      <c r="KN11" s="248" t="s">
        <v>404</v>
      </c>
      <c r="KO11" s="248" t="s">
        <v>405</v>
      </c>
      <c r="KP11" s="249" t="s">
        <v>406</v>
      </c>
      <c r="KQ11" s="248" t="s">
        <v>407</v>
      </c>
      <c r="KR11" s="248" t="s">
        <v>408</v>
      </c>
      <c r="KS11" s="248" t="s">
        <v>414</v>
      </c>
      <c r="KT11" s="248" t="s">
        <v>415</v>
      </c>
      <c r="KU11" s="248" t="s">
        <v>416</v>
      </c>
      <c r="KV11" s="248" t="s">
        <v>417</v>
      </c>
      <c r="KW11" s="248" t="s">
        <v>418</v>
      </c>
      <c r="KX11" s="248" t="s">
        <v>419</v>
      </c>
      <c r="KY11" s="250" t="s">
        <v>420</v>
      </c>
      <c r="KZ11" s="250" t="s">
        <v>421</v>
      </c>
      <c r="LA11" s="248" t="s">
        <v>422</v>
      </c>
      <c r="LB11" s="248" t="s">
        <v>423</v>
      </c>
      <c r="LC11" s="1009"/>
      <c r="LD11" s="243" t="s">
        <v>1</v>
      </c>
      <c r="LE11" s="248" t="s">
        <v>394</v>
      </c>
      <c r="LF11" s="248" t="s">
        <v>395</v>
      </c>
      <c r="LG11" s="248" t="s">
        <v>396</v>
      </c>
      <c r="LH11" s="248" t="s">
        <v>397</v>
      </c>
      <c r="LI11" s="248" t="s">
        <v>398</v>
      </c>
      <c r="LJ11" s="248" t="s">
        <v>399</v>
      </c>
      <c r="LK11" s="248" t="s">
        <v>400</v>
      </c>
      <c r="LL11" s="248" t="s">
        <v>401</v>
      </c>
      <c r="LM11" s="248" t="s">
        <v>402</v>
      </c>
      <c r="LN11" s="248" t="s">
        <v>403</v>
      </c>
      <c r="LO11" s="248" t="s">
        <v>404</v>
      </c>
      <c r="LP11" s="248" t="s">
        <v>405</v>
      </c>
      <c r="LQ11" s="249" t="s">
        <v>406</v>
      </c>
      <c r="LR11" s="248" t="s">
        <v>407</v>
      </c>
      <c r="LS11" s="248" t="s">
        <v>408</v>
      </c>
      <c r="LT11" s="243" t="s">
        <v>1</v>
      </c>
      <c r="LU11" s="248" t="s">
        <v>394</v>
      </c>
      <c r="LV11" s="248" t="s">
        <v>395</v>
      </c>
      <c r="LW11" s="248" t="s">
        <v>396</v>
      </c>
      <c r="LX11" s="248" t="s">
        <v>397</v>
      </c>
      <c r="LY11" s="248" t="s">
        <v>398</v>
      </c>
      <c r="LZ11" s="248" t="s">
        <v>399</v>
      </c>
      <c r="MA11" s="248" t="s">
        <v>400</v>
      </c>
      <c r="MB11" s="248" t="s">
        <v>401</v>
      </c>
      <c r="MC11" s="248" t="s">
        <v>402</v>
      </c>
      <c r="MD11" s="248" t="s">
        <v>403</v>
      </c>
      <c r="ME11" s="248" t="s">
        <v>404</v>
      </c>
      <c r="MF11" s="248" t="s">
        <v>405</v>
      </c>
      <c r="MG11" s="249" t="s">
        <v>406</v>
      </c>
      <c r="MH11" s="248" t="s">
        <v>407</v>
      </c>
      <c r="MI11" s="248" t="s">
        <v>408</v>
      </c>
      <c r="MJ11" s="243" t="s">
        <v>1</v>
      </c>
      <c r="MK11" s="248" t="s">
        <v>394</v>
      </c>
      <c r="ML11" s="248" t="s">
        <v>395</v>
      </c>
      <c r="MM11" s="248" t="s">
        <v>396</v>
      </c>
      <c r="MN11" s="248" t="s">
        <v>397</v>
      </c>
      <c r="MO11" s="248" t="s">
        <v>398</v>
      </c>
      <c r="MP11" s="248" t="s">
        <v>399</v>
      </c>
      <c r="MQ11" s="248" t="s">
        <v>400</v>
      </c>
      <c r="MR11" s="248" t="s">
        <v>401</v>
      </c>
      <c r="MS11" s="248" t="s">
        <v>402</v>
      </c>
      <c r="MT11" s="248" t="s">
        <v>403</v>
      </c>
      <c r="MU11" s="248" t="s">
        <v>404</v>
      </c>
      <c r="MV11" s="248" t="s">
        <v>405</v>
      </c>
      <c r="MW11" s="249" t="s">
        <v>406</v>
      </c>
      <c r="MX11" s="248" t="s">
        <v>407</v>
      </c>
      <c r="MY11" s="248" t="s">
        <v>408</v>
      </c>
      <c r="MZ11" s="243" t="s">
        <v>1</v>
      </c>
      <c r="NA11" s="248" t="s">
        <v>394</v>
      </c>
      <c r="NB11" s="248" t="s">
        <v>395</v>
      </c>
      <c r="NC11" s="248" t="s">
        <v>396</v>
      </c>
      <c r="ND11" s="248" t="s">
        <v>397</v>
      </c>
      <c r="NE11" s="248" t="s">
        <v>398</v>
      </c>
      <c r="NF11" s="248" t="s">
        <v>399</v>
      </c>
      <c r="NG11" s="248" t="s">
        <v>400</v>
      </c>
      <c r="NH11" s="248" t="s">
        <v>401</v>
      </c>
      <c r="NI11" s="248" t="s">
        <v>402</v>
      </c>
      <c r="NJ11" s="248" t="s">
        <v>403</v>
      </c>
      <c r="NK11" s="248" t="s">
        <v>404</v>
      </c>
      <c r="NL11" s="248" t="s">
        <v>405</v>
      </c>
      <c r="NM11" s="249" t="s">
        <v>406</v>
      </c>
      <c r="NN11" s="248" t="s">
        <v>407</v>
      </c>
      <c r="NO11" s="248" t="s">
        <v>408</v>
      </c>
      <c r="NP11" s="243" t="s">
        <v>1</v>
      </c>
      <c r="NQ11" s="248" t="s">
        <v>394</v>
      </c>
      <c r="NR11" s="248" t="s">
        <v>395</v>
      </c>
      <c r="NS11" s="248" t="s">
        <v>396</v>
      </c>
      <c r="NT11" s="248" t="s">
        <v>397</v>
      </c>
      <c r="NU11" s="248" t="s">
        <v>398</v>
      </c>
      <c r="NV11" s="248" t="s">
        <v>399</v>
      </c>
      <c r="NW11" s="248" t="s">
        <v>400</v>
      </c>
      <c r="NX11" s="248" t="s">
        <v>401</v>
      </c>
      <c r="NY11" s="248" t="s">
        <v>402</v>
      </c>
      <c r="NZ11" s="248" t="s">
        <v>403</v>
      </c>
      <c r="OA11" s="248" t="s">
        <v>404</v>
      </c>
      <c r="OB11" s="248" t="s">
        <v>405</v>
      </c>
      <c r="OC11" s="249" t="s">
        <v>406</v>
      </c>
      <c r="OD11" s="248" t="s">
        <v>407</v>
      </c>
      <c r="OE11" s="248" t="s">
        <v>408</v>
      </c>
      <c r="OF11" s="243" t="s">
        <v>1</v>
      </c>
      <c r="OG11" s="248" t="s">
        <v>394</v>
      </c>
      <c r="OH11" s="248" t="s">
        <v>395</v>
      </c>
      <c r="OI11" s="248" t="s">
        <v>396</v>
      </c>
      <c r="OJ11" s="248" t="s">
        <v>397</v>
      </c>
      <c r="OK11" s="248" t="s">
        <v>398</v>
      </c>
      <c r="OL11" s="248" t="s">
        <v>399</v>
      </c>
      <c r="OM11" s="248" t="s">
        <v>400</v>
      </c>
      <c r="ON11" s="248" t="s">
        <v>401</v>
      </c>
      <c r="OO11" s="248" t="s">
        <v>402</v>
      </c>
      <c r="OP11" s="248" t="s">
        <v>403</v>
      </c>
      <c r="OQ11" s="248" t="s">
        <v>404</v>
      </c>
      <c r="OR11" s="248" t="s">
        <v>405</v>
      </c>
      <c r="OS11" s="249" t="s">
        <v>406</v>
      </c>
      <c r="OT11" s="248" t="s">
        <v>407</v>
      </c>
      <c r="OU11" s="248" t="s">
        <v>408</v>
      </c>
      <c r="OV11" s="243" t="s">
        <v>1</v>
      </c>
      <c r="OW11" s="248" t="s">
        <v>394</v>
      </c>
      <c r="OX11" s="248" t="s">
        <v>395</v>
      </c>
      <c r="OY11" s="248" t="s">
        <v>396</v>
      </c>
      <c r="OZ11" s="248" t="s">
        <v>397</v>
      </c>
      <c r="PA11" s="248" t="s">
        <v>398</v>
      </c>
      <c r="PB11" s="248" t="s">
        <v>399</v>
      </c>
      <c r="PC11" s="248" t="s">
        <v>400</v>
      </c>
      <c r="PD11" s="248" t="s">
        <v>401</v>
      </c>
      <c r="PE11" s="248" t="s">
        <v>402</v>
      </c>
      <c r="PF11" s="248" t="s">
        <v>403</v>
      </c>
      <c r="PG11" s="248" t="s">
        <v>404</v>
      </c>
      <c r="PH11" s="248" t="s">
        <v>405</v>
      </c>
      <c r="PI11" s="249" t="s">
        <v>406</v>
      </c>
      <c r="PJ11" s="248" t="s">
        <v>407</v>
      </c>
      <c r="PK11" s="248" t="s">
        <v>408</v>
      </c>
      <c r="PL11" s="243" t="s">
        <v>1</v>
      </c>
      <c r="PM11" s="248" t="s">
        <v>394</v>
      </c>
      <c r="PN11" s="248" t="s">
        <v>395</v>
      </c>
      <c r="PO11" s="248" t="s">
        <v>396</v>
      </c>
      <c r="PP11" s="248" t="s">
        <v>397</v>
      </c>
      <c r="PQ11" s="248" t="s">
        <v>398</v>
      </c>
      <c r="PR11" s="248" t="s">
        <v>399</v>
      </c>
      <c r="PS11" s="248" t="s">
        <v>400</v>
      </c>
      <c r="PT11" s="248" t="s">
        <v>401</v>
      </c>
      <c r="PU11" s="248" t="s">
        <v>402</v>
      </c>
      <c r="PV11" s="248" t="s">
        <v>403</v>
      </c>
      <c r="PW11" s="248" t="s">
        <v>404</v>
      </c>
      <c r="PX11" s="248" t="s">
        <v>405</v>
      </c>
      <c r="PY11" s="249" t="s">
        <v>406</v>
      </c>
      <c r="PZ11" s="248" t="s">
        <v>407</v>
      </c>
      <c r="QA11" s="248" t="s">
        <v>408</v>
      </c>
      <c r="QB11" s="243" t="s">
        <v>1</v>
      </c>
      <c r="QC11" s="248" t="s">
        <v>394</v>
      </c>
      <c r="QD11" s="248" t="s">
        <v>395</v>
      </c>
      <c r="QE11" s="248" t="s">
        <v>396</v>
      </c>
      <c r="QF11" s="248" t="s">
        <v>397</v>
      </c>
      <c r="QG11" s="248" t="s">
        <v>398</v>
      </c>
      <c r="QH11" s="248" t="s">
        <v>399</v>
      </c>
      <c r="QI11" s="248" t="s">
        <v>400</v>
      </c>
      <c r="QJ11" s="248" t="s">
        <v>401</v>
      </c>
      <c r="QK11" s="248" t="s">
        <v>402</v>
      </c>
      <c r="QL11" s="248" t="s">
        <v>403</v>
      </c>
      <c r="QM11" s="248" t="s">
        <v>404</v>
      </c>
      <c r="QN11" s="248" t="s">
        <v>405</v>
      </c>
      <c r="QO11" s="249" t="s">
        <v>406</v>
      </c>
      <c r="QP11" s="248" t="s">
        <v>407</v>
      </c>
      <c r="QQ11" s="248" t="s">
        <v>408</v>
      </c>
      <c r="QR11" s="243" t="s">
        <v>1</v>
      </c>
      <c r="QS11" s="248" t="s">
        <v>394</v>
      </c>
      <c r="QT11" s="248" t="s">
        <v>395</v>
      </c>
      <c r="QU11" s="248" t="s">
        <v>396</v>
      </c>
      <c r="QV11" s="248" t="s">
        <v>397</v>
      </c>
      <c r="QW11" s="248" t="s">
        <v>398</v>
      </c>
      <c r="QX11" s="248" t="s">
        <v>399</v>
      </c>
      <c r="QY11" s="248" t="s">
        <v>400</v>
      </c>
      <c r="QZ11" s="248" t="s">
        <v>401</v>
      </c>
      <c r="RA11" s="248" t="s">
        <v>402</v>
      </c>
      <c r="RB11" s="248" t="s">
        <v>403</v>
      </c>
      <c r="RC11" s="248" t="s">
        <v>404</v>
      </c>
      <c r="RD11" s="248" t="s">
        <v>405</v>
      </c>
      <c r="RE11" s="249" t="s">
        <v>406</v>
      </c>
      <c r="RF11" s="248" t="s">
        <v>407</v>
      </c>
      <c r="RG11" s="248" t="s">
        <v>408</v>
      </c>
      <c r="RH11" s="248" t="s">
        <v>414</v>
      </c>
      <c r="RI11" s="248" t="s">
        <v>415</v>
      </c>
      <c r="RJ11" s="248" t="s">
        <v>416</v>
      </c>
      <c r="RK11" s="248" t="s">
        <v>417</v>
      </c>
      <c r="RL11" s="248" t="s">
        <v>418</v>
      </c>
      <c r="RM11" s="248" t="s">
        <v>419</v>
      </c>
      <c r="RN11" s="250" t="s">
        <v>420</v>
      </c>
      <c r="RO11" s="250" t="s">
        <v>421</v>
      </c>
      <c r="RP11" s="248" t="s">
        <v>422</v>
      </c>
      <c r="RQ11" s="248" t="s">
        <v>423</v>
      </c>
      <c r="RR11" s="1009"/>
      <c r="RS11" s="243" t="s">
        <v>1</v>
      </c>
      <c r="RT11" s="248" t="s">
        <v>394</v>
      </c>
      <c r="RU11" s="248" t="s">
        <v>395</v>
      </c>
      <c r="RV11" s="248" t="s">
        <v>396</v>
      </c>
      <c r="RW11" s="248" t="s">
        <v>397</v>
      </c>
      <c r="RX11" s="248" t="s">
        <v>398</v>
      </c>
      <c r="RY11" s="248" t="s">
        <v>399</v>
      </c>
      <c r="RZ11" s="248" t="s">
        <v>400</v>
      </c>
      <c r="SA11" s="248" t="s">
        <v>401</v>
      </c>
      <c r="SB11" s="248" t="s">
        <v>402</v>
      </c>
      <c r="SC11" s="248" t="s">
        <v>403</v>
      </c>
      <c r="SD11" s="248" t="s">
        <v>404</v>
      </c>
      <c r="SE11" s="248" t="s">
        <v>405</v>
      </c>
      <c r="SF11" s="249" t="s">
        <v>406</v>
      </c>
      <c r="SG11" s="248" t="s">
        <v>407</v>
      </c>
      <c r="SH11" s="248" t="s">
        <v>408</v>
      </c>
      <c r="SI11" s="243" t="s">
        <v>1</v>
      </c>
      <c r="SJ11" s="248" t="s">
        <v>394</v>
      </c>
      <c r="SK11" s="248" t="s">
        <v>395</v>
      </c>
      <c r="SL11" s="248" t="s">
        <v>396</v>
      </c>
      <c r="SM11" s="248" t="s">
        <v>397</v>
      </c>
      <c r="SN11" s="248" t="s">
        <v>398</v>
      </c>
      <c r="SO11" s="248" t="s">
        <v>399</v>
      </c>
      <c r="SP11" s="248" t="s">
        <v>400</v>
      </c>
      <c r="SQ11" s="248" t="s">
        <v>401</v>
      </c>
      <c r="SR11" s="248" t="s">
        <v>402</v>
      </c>
      <c r="SS11" s="248" t="s">
        <v>403</v>
      </c>
      <c r="ST11" s="248" t="s">
        <v>404</v>
      </c>
      <c r="SU11" s="248" t="s">
        <v>405</v>
      </c>
      <c r="SV11" s="249" t="s">
        <v>406</v>
      </c>
      <c r="SW11" s="248" t="s">
        <v>407</v>
      </c>
      <c r="SX11" s="248" t="s">
        <v>408</v>
      </c>
      <c r="SY11" s="243" t="s">
        <v>1</v>
      </c>
      <c r="SZ11" s="248" t="s">
        <v>394</v>
      </c>
      <c r="TA11" s="248" t="s">
        <v>395</v>
      </c>
      <c r="TB11" s="248" t="s">
        <v>396</v>
      </c>
      <c r="TC11" s="248" t="s">
        <v>397</v>
      </c>
      <c r="TD11" s="248" t="s">
        <v>398</v>
      </c>
      <c r="TE11" s="248" t="s">
        <v>399</v>
      </c>
      <c r="TF11" s="248" t="s">
        <v>400</v>
      </c>
      <c r="TG11" s="248" t="s">
        <v>401</v>
      </c>
      <c r="TH11" s="248" t="s">
        <v>402</v>
      </c>
      <c r="TI11" s="248" t="s">
        <v>403</v>
      </c>
      <c r="TJ11" s="248" t="s">
        <v>404</v>
      </c>
      <c r="TK11" s="248" t="s">
        <v>405</v>
      </c>
      <c r="TL11" s="249" t="s">
        <v>406</v>
      </c>
      <c r="TM11" s="248" t="s">
        <v>407</v>
      </c>
      <c r="TN11" s="248" t="s">
        <v>408</v>
      </c>
      <c r="TO11" s="243" t="s">
        <v>1</v>
      </c>
      <c r="TP11" s="248" t="s">
        <v>394</v>
      </c>
      <c r="TQ11" s="248" t="s">
        <v>395</v>
      </c>
      <c r="TR11" s="248" t="s">
        <v>396</v>
      </c>
      <c r="TS11" s="248" t="s">
        <v>397</v>
      </c>
      <c r="TT11" s="248" t="s">
        <v>398</v>
      </c>
      <c r="TU11" s="248" t="s">
        <v>399</v>
      </c>
      <c r="TV11" s="248" t="s">
        <v>400</v>
      </c>
      <c r="TW11" s="248" t="s">
        <v>401</v>
      </c>
      <c r="TX11" s="248" t="s">
        <v>402</v>
      </c>
      <c r="TY11" s="248" t="s">
        <v>403</v>
      </c>
      <c r="TZ11" s="248" t="s">
        <v>404</v>
      </c>
      <c r="UA11" s="248" t="s">
        <v>405</v>
      </c>
      <c r="UB11" s="249" t="s">
        <v>406</v>
      </c>
      <c r="UC11" s="248" t="s">
        <v>407</v>
      </c>
      <c r="UD11" s="248" t="s">
        <v>408</v>
      </c>
      <c r="UE11" s="243" t="s">
        <v>1</v>
      </c>
      <c r="UF11" s="248" t="s">
        <v>394</v>
      </c>
      <c r="UG11" s="248" t="s">
        <v>395</v>
      </c>
      <c r="UH11" s="248" t="s">
        <v>396</v>
      </c>
      <c r="UI11" s="248" t="s">
        <v>397</v>
      </c>
      <c r="UJ11" s="248" t="s">
        <v>398</v>
      </c>
      <c r="UK11" s="248" t="s">
        <v>399</v>
      </c>
      <c r="UL11" s="248" t="s">
        <v>400</v>
      </c>
      <c r="UM11" s="248" t="s">
        <v>401</v>
      </c>
      <c r="UN11" s="248" t="s">
        <v>402</v>
      </c>
      <c r="UO11" s="248" t="s">
        <v>403</v>
      </c>
      <c r="UP11" s="248" t="s">
        <v>404</v>
      </c>
      <c r="UQ11" s="248" t="s">
        <v>405</v>
      </c>
      <c r="UR11" s="249" t="s">
        <v>406</v>
      </c>
      <c r="US11" s="248" t="s">
        <v>407</v>
      </c>
      <c r="UT11" s="248" t="s">
        <v>408</v>
      </c>
      <c r="UU11" s="248" t="s">
        <v>414</v>
      </c>
      <c r="UV11" s="248" t="s">
        <v>415</v>
      </c>
      <c r="UW11" s="248" t="s">
        <v>416</v>
      </c>
      <c r="UX11" s="248" t="s">
        <v>417</v>
      </c>
      <c r="UY11" s="248" t="s">
        <v>418</v>
      </c>
      <c r="UZ11" s="248" t="s">
        <v>419</v>
      </c>
      <c r="VA11" s="250" t="s">
        <v>420</v>
      </c>
      <c r="VB11" s="250" t="s">
        <v>421</v>
      </c>
      <c r="VC11" s="248" t="s">
        <v>422</v>
      </c>
      <c r="VD11" s="248" t="s">
        <v>423</v>
      </c>
    </row>
    <row r="12" spans="1:579" s="48" customFormat="1" ht="20.149999999999999" customHeight="1">
      <c r="A12" s="1010" t="s">
        <v>15</v>
      </c>
      <c r="B12" s="1011"/>
      <c r="C12" s="1011"/>
      <c r="D12" s="1011"/>
      <c r="E12" s="175">
        <f>E13+E334</f>
        <v>0</v>
      </c>
      <c r="F12" s="176">
        <f t="shared" ref="F12:I12" si="0">F13+F334</f>
        <v>0</v>
      </c>
      <c r="G12" s="176">
        <f t="shared" si="0"/>
        <v>0</v>
      </c>
      <c r="H12" s="177">
        <f t="shared" si="0"/>
        <v>0</v>
      </c>
      <c r="I12" s="223">
        <f t="shared" si="0"/>
        <v>0</v>
      </c>
      <c r="J12" s="240">
        <f>J13+J334</f>
        <v>0</v>
      </c>
      <c r="K12" s="102">
        <f t="shared" ref="K12:Y12" si="1">K13+K334</f>
        <v>0</v>
      </c>
      <c r="L12" s="101">
        <f t="shared" si="1"/>
        <v>0</v>
      </c>
      <c r="M12" s="101">
        <f t="shared" si="1"/>
        <v>0</v>
      </c>
      <c r="N12" s="101">
        <f t="shared" si="1"/>
        <v>0</v>
      </c>
      <c r="O12" s="101">
        <f t="shared" si="1"/>
        <v>0</v>
      </c>
      <c r="P12" s="101">
        <f t="shared" si="1"/>
        <v>0</v>
      </c>
      <c r="Q12" s="101">
        <f t="shared" si="1"/>
        <v>0</v>
      </c>
      <c r="R12" s="101">
        <f t="shared" si="1"/>
        <v>0</v>
      </c>
      <c r="S12" s="101">
        <f t="shared" si="1"/>
        <v>0</v>
      </c>
      <c r="T12" s="101">
        <f t="shared" si="1"/>
        <v>0</v>
      </c>
      <c r="U12" s="102">
        <f t="shared" si="1"/>
        <v>0</v>
      </c>
      <c r="V12" s="101">
        <f t="shared" si="1"/>
        <v>0</v>
      </c>
      <c r="W12" s="101">
        <f t="shared" si="1"/>
        <v>0</v>
      </c>
      <c r="X12" s="101">
        <f t="shared" si="1"/>
        <v>0</v>
      </c>
      <c r="Y12" s="126">
        <f t="shared" si="1"/>
        <v>0</v>
      </c>
      <c r="Z12" s="102">
        <f>Z13+Z334</f>
        <v>0</v>
      </c>
      <c r="AA12" s="101">
        <f t="shared" ref="AA12:AO12" si="2">AA13+AA334</f>
        <v>0</v>
      </c>
      <c r="AB12" s="101">
        <f t="shared" si="2"/>
        <v>0</v>
      </c>
      <c r="AC12" s="101">
        <f t="shared" si="2"/>
        <v>0</v>
      </c>
      <c r="AD12" s="101">
        <f t="shared" si="2"/>
        <v>0</v>
      </c>
      <c r="AE12" s="101">
        <f t="shared" si="2"/>
        <v>0</v>
      </c>
      <c r="AF12" s="101">
        <f t="shared" si="2"/>
        <v>0</v>
      </c>
      <c r="AG12" s="101">
        <f t="shared" si="2"/>
        <v>0</v>
      </c>
      <c r="AH12" s="101">
        <f t="shared" si="2"/>
        <v>0</v>
      </c>
      <c r="AI12" s="101">
        <f t="shared" si="2"/>
        <v>0</v>
      </c>
      <c r="AJ12" s="101">
        <f t="shared" si="2"/>
        <v>0</v>
      </c>
      <c r="AK12" s="102">
        <f t="shared" si="2"/>
        <v>0</v>
      </c>
      <c r="AL12" s="101">
        <f t="shared" si="2"/>
        <v>0</v>
      </c>
      <c r="AM12" s="101">
        <f t="shared" si="2"/>
        <v>0</v>
      </c>
      <c r="AN12" s="101">
        <f t="shared" si="2"/>
        <v>0</v>
      </c>
      <c r="AO12" s="126">
        <f t="shared" si="2"/>
        <v>0</v>
      </c>
      <c r="AP12" s="102">
        <f>AP13+AP334</f>
        <v>0</v>
      </c>
      <c r="AQ12" s="101">
        <f t="shared" ref="AQ12:BE12" si="3">AQ13+AQ334</f>
        <v>0</v>
      </c>
      <c r="AR12" s="101">
        <f t="shared" si="3"/>
        <v>0</v>
      </c>
      <c r="AS12" s="101">
        <f t="shared" si="3"/>
        <v>0</v>
      </c>
      <c r="AT12" s="101">
        <f t="shared" si="3"/>
        <v>0</v>
      </c>
      <c r="AU12" s="101">
        <f t="shared" si="3"/>
        <v>0</v>
      </c>
      <c r="AV12" s="101">
        <f t="shared" si="3"/>
        <v>0</v>
      </c>
      <c r="AW12" s="101">
        <f t="shared" si="3"/>
        <v>0</v>
      </c>
      <c r="AX12" s="101">
        <f t="shared" si="3"/>
        <v>0</v>
      </c>
      <c r="AY12" s="101">
        <f t="shared" si="3"/>
        <v>0</v>
      </c>
      <c r="AZ12" s="101">
        <f t="shared" si="3"/>
        <v>0</v>
      </c>
      <c r="BA12" s="102">
        <f t="shared" si="3"/>
        <v>0</v>
      </c>
      <c r="BB12" s="101">
        <f t="shared" si="3"/>
        <v>0</v>
      </c>
      <c r="BC12" s="101">
        <f t="shared" si="3"/>
        <v>0</v>
      </c>
      <c r="BD12" s="101">
        <f t="shared" si="3"/>
        <v>0</v>
      </c>
      <c r="BE12" s="126">
        <f t="shared" si="3"/>
        <v>0</v>
      </c>
      <c r="BF12" s="102">
        <f>BF13+BF334</f>
        <v>0</v>
      </c>
      <c r="BG12" s="101">
        <f t="shared" ref="BG12:BU12" si="4">BG13+BG334</f>
        <v>0</v>
      </c>
      <c r="BH12" s="101">
        <f t="shared" si="4"/>
        <v>0</v>
      </c>
      <c r="BI12" s="101">
        <f t="shared" si="4"/>
        <v>0</v>
      </c>
      <c r="BJ12" s="101">
        <f t="shared" si="4"/>
        <v>0</v>
      </c>
      <c r="BK12" s="101">
        <f t="shared" si="4"/>
        <v>0</v>
      </c>
      <c r="BL12" s="101">
        <f t="shared" si="4"/>
        <v>0</v>
      </c>
      <c r="BM12" s="101">
        <f t="shared" si="4"/>
        <v>0</v>
      </c>
      <c r="BN12" s="101">
        <f t="shared" si="4"/>
        <v>0</v>
      </c>
      <c r="BO12" s="101">
        <f t="shared" si="4"/>
        <v>0</v>
      </c>
      <c r="BP12" s="101">
        <f t="shared" si="4"/>
        <v>0</v>
      </c>
      <c r="BQ12" s="102">
        <f t="shared" si="4"/>
        <v>0</v>
      </c>
      <c r="BR12" s="101">
        <f t="shared" si="4"/>
        <v>0</v>
      </c>
      <c r="BS12" s="101">
        <f t="shared" si="4"/>
        <v>0</v>
      </c>
      <c r="BT12" s="101">
        <f t="shared" si="4"/>
        <v>0</v>
      </c>
      <c r="BU12" s="126">
        <f t="shared" si="4"/>
        <v>0</v>
      </c>
      <c r="BV12" s="102">
        <f>BV13+BV334</f>
        <v>0</v>
      </c>
      <c r="BW12" s="101">
        <f t="shared" ref="BW12:CV12" si="5">BW13+BW334</f>
        <v>0</v>
      </c>
      <c r="BX12" s="101">
        <f t="shared" si="5"/>
        <v>0</v>
      </c>
      <c r="BY12" s="101">
        <f t="shared" si="5"/>
        <v>0</v>
      </c>
      <c r="BZ12" s="101">
        <f t="shared" si="5"/>
        <v>0</v>
      </c>
      <c r="CA12" s="101">
        <f t="shared" si="5"/>
        <v>0</v>
      </c>
      <c r="CB12" s="101">
        <f t="shared" si="5"/>
        <v>0</v>
      </c>
      <c r="CC12" s="101">
        <f t="shared" si="5"/>
        <v>0</v>
      </c>
      <c r="CD12" s="101">
        <f t="shared" si="5"/>
        <v>0</v>
      </c>
      <c r="CE12" s="101">
        <f t="shared" si="5"/>
        <v>0</v>
      </c>
      <c r="CF12" s="101">
        <f t="shared" si="5"/>
        <v>0</v>
      </c>
      <c r="CG12" s="102">
        <f t="shared" si="5"/>
        <v>0</v>
      </c>
      <c r="CH12" s="101">
        <f t="shared" si="5"/>
        <v>0</v>
      </c>
      <c r="CI12" s="101">
        <f t="shared" si="5"/>
        <v>0</v>
      </c>
      <c r="CJ12" s="101">
        <f t="shared" si="5"/>
        <v>0</v>
      </c>
      <c r="CK12" s="101">
        <f t="shared" si="5"/>
        <v>0</v>
      </c>
      <c r="CL12" s="101">
        <f t="shared" si="5"/>
        <v>0</v>
      </c>
      <c r="CM12" s="101">
        <f t="shared" si="5"/>
        <v>0</v>
      </c>
      <c r="CN12" s="101">
        <f t="shared" si="5"/>
        <v>0</v>
      </c>
      <c r="CO12" s="101">
        <f t="shared" si="5"/>
        <v>0</v>
      </c>
      <c r="CP12" s="101">
        <f t="shared" si="5"/>
        <v>0</v>
      </c>
      <c r="CQ12" s="101">
        <f t="shared" si="5"/>
        <v>0</v>
      </c>
      <c r="CR12" s="101">
        <f t="shared" si="5"/>
        <v>0</v>
      </c>
      <c r="CS12" s="101">
        <f t="shared" si="5"/>
        <v>0</v>
      </c>
      <c r="CT12" s="101">
        <f t="shared" si="5"/>
        <v>0</v>
      </c>
      <c r="CU12" s="126">
        <f t="shared" si="5"/>
        <v>0</v>
      </c>
      <c r="CV12" s="147">
        <f t="shared" si="5"/>
        <v>0</v>
      </c>
      <c r="CW12" s="102">
        <f>CW13+CW334</f>
        <v>0</v>
      </c>
      <c r="CX12" s="101">
        <f t="shared" ref="CX12:DL12" si="6">CX13+CX334</f>
        <v>0</v>
      </c>
      <c r="CY12" s="101">
        <f t="shared" si="6"/>
        <v>0</v>
      </c>
      <c r="CZ12" s="101">
        <f t="shared" si="6"/>
        <v>0</v>
      </c>
      <c r="DA12" s="101">
        <f t="shared" si="6"/>
        <v>0</v>
      </c>
      <c r="DB12" s="101">
        <f t="shared" si="6"/>
        <v>0</v>
      </c>
      <c r="DC12" s="101">
        <f t="shared" si="6"/>
        <v>0</v>
      </c>
      <c r="DD12" s="101">
        <f t="shared" si="6"/>
        <v>0</v>
      </c>
      <c r="DE12" s="101">
        <f t="shared" si="6"/>
        <v>0</v>
      </c>
      <c r="DF12" s="101">
        <f t="shared" si="6"/>
        <v>0</v>
      </c>
      <c r="DG12" s="101">
        <f t="shared" si="6"/>
        <v>0</v>
      </c>
      <c r="DH12" s="102">
        <f t="shared" si="6"/>
        <v>0</v>
      </c>
      <c r="DI12" s="101">
        <f t="shared" si="6"/>
        <v>0</v>
      </c>
      <c r="DJ12" s="101">
        <f t="shared" si="6"/>
        <v>0</v>
      </c>
      <c r="DK12" s="101">
        <f t="shared" si="6"/>
        <v>0</v>
      </c>
      <c r="DL12" s="126">
        <f t="shared" si="6"/>
        <v>0</v>
      </c>
      <c r="DM12" s="102">
        <f>DM13+DM334</f>
        <v>0</v>
      </c>
      <c r="DN12" s="101">
        <f t="shared" ref="DN12:EB12" si="7">DN13+DN334</f>
        <v>0</v>
      </c>
      <c r="DO12" s="101">
        <f t="shared" si="7"/>
        <v>0</v>
      </c>
      <c r="DP12" s="101">
        <f t="shared" si="7"/>
        <v>0</v>
      </c>
      <c r="DQ12" s="101">
        <f t="shared" si="7"/>
        <v>0</v>
      </c>
      <c r="DR12" s="101">
        <f t="shared" si="7"/>
        <v>0</v>
      </c>
      <c r="DS12" s="101">
        <f t="shared" si="7"/>
        <v>0</v>
      </c>
      <c r="DT12" s="101">
        <f t="shared" si="7"/>
        <v>0</v>
      </c>
      <c r="DU12" s="101">
        <f t="shared" si="7"/>
        <v>0</v>
      </c>
      <c r="DV12" s="101">
        <f t="shared" si="7"/>
        <v>0</v>
      </c>
      <c r="DW12" s="101">
        <f t="shared" si="7"/>
        <v>0</v>
      </c>
      <c r="DX12" s="102">
        <f t="shared" si="7"/>
        <v>0</v>
      </c>
      <c r="DY12" s="101">
        <f t="shared" si="7"/>
        <v>0</v>
      </c>
      <c r="DZ12" s="101">
        <f t="shared" si="7"/>
        <v>0</v>
      </c>
      <c r="EA12" s="101">
        <f t="shared" si="7"/>
        <v>0</v>
      </c>
      <c r="EB12" s="126">
        <f t="shared" si="7"/>
        <v>0</v>
      </c>
      <c r="EC12" s="102">
        <f>EC13+EC334</f>
        <v>0</v>
      </c>
      <c r="ED12" s="101">
        <f t="shared" ref="ED12:ER12" si="8">ED13+ED334</f>
        <v>0</v>
      </c>
      <c r="EE12" s="101">
        <f t="shared" si="8"/>
        <v>0</v>
      </c>
      <c r="EF12" s="101">
        <f t="shared" si="8"/>
        <v>0</v>
      </c>
      <c r="EG12" s="101">
        <f t="shared" si="8"/>
        <v>0</v>
      </c>
      <c r="EH12" s="101">
        <f t="shared" si="8"/>
        <v>0</v>
      </c>
      <c r="EI12" s="101">
        <f t="shared" si="8"/>
        <v>0</v>
      </c>
      <c r="EJ12" s="101">
        <f t="shared" si="8"/>
        <v>0</v>
      </c>
      <c r="EK12" s="101">
        <f t="shared" si="8"/>
        <v>0</v>
      </c>
      <c r="EL12" s="101">
        <f t="shared" si="8"/>
        <v>0</v>
      </c>
      <c r="EM12" s="101">
        <f t="shared" si="8"/>
        <v>0</v>
      </c>
      <c r="EN12" s="102">
        <f t="shared" si="8"/>
        <v>0</v>
      </c>
      <c r="EO12" s="101">
        <f t="shared" si="8"/>
        <v>0</v>
      </c>
      <c r="EP12" s="101">
        <f t="shared" si="8"/>
        <v>0</v>
      </c>
      <c r="EQ12" s="101">
        <f t="shared" si="8"/>
        <v>0</v>
      </c>
      <c r="ER12" s="126">
        <f t="shared" si="8"/>
        <v>0</v>
      </c>
      <c r="ES12" s="102">
        <f>ES13+ES334</f>
        <v>0</v>
      </c>
      <c r="ET12" s="101">
        <f t="shared" ref="ET12:FH12" si="9">ET13+ET334</f>
        <v>0</v>
      </c>
      <c r="EU12" s="101">
        <f t="shared" si="9"/>
        <v>0</v>
      </c>
      <c r="EV12" s="101">
        <f t="shared" si="9"/>
        <v>0</v>
      </c>
      <c r="EW12" s="101">
        <f t="shared" si="9"/>
        <v>0</v>
      </c>
      <c r="EX12" s="101">
        <f t="shared" si="9"/>
        <v>0</v>
      </c>
      <c r="EY12" s="101">
        <f t="shared" si="9"/>
        <v>0</v>
      </c>
      <c r="EZ12" s="101">
        <f t="shared" si="9"/>
        <v>0</v>
      </c>
      <c r="FA12" s="101">
        <f t="shared" si="9"/>
        <v>0</v>
      </c>
      <c r="FB12" s="101">
        <f t="shared" si="9"/>
        <v>0</v>
      </c>
      <c r="FC12" s="101">
        <f t="shared" si="9"/>
        <v>0</v>
      </c>
      <c r="FD12" s="102">
        <f t="shared" si="9"/>
        <v>0</v>
      </c>
      <c r="FE12" s="101">
        <f t="shared" si="9"/>
        <v>0</v>
      </c>
      <c r="FF12" s="101">
        <f t="shared" si="9"/>
        <v>0</v>
      </c>
      <c r="FG12" s="101">
        <f t="shared" si="9"/>
        <v>0</v>
      </c>
      <c r="FH12" s="126">
        <f t="shared" si="9"/>
        <v>0</v>
      </c>
      <c r="FI12" s="102">
        <f>FI13+FI334</f>
        <v>0</v>
      </c>
      <c r="FJ12" s="101">
        <f t="shared" ref="FJ12:FX12" si="10">FJ13+FJ334</f>
        <v>0</v>
      </c>
      <c r="FK12" s="101">
        <f t="shared" si="10"/>
        <v>0</v>
      </c>
      <c r="FL12" s="101">
        <f t="shared" si="10"/>
        <v>0</v>
      </c>
      <c r="FM12" s="101">
        <f t="shared" si="10"/>
        <v>0</v>
      </c>
      <c r="FN12" s="101">
        <f t="shared" si="10"/>
        <v>0</v>
      </c>
      <c r="FO12" s="101">
        <f t="shared" si="10"/>
        <v>0</v>
      </c>
      <c r="FP12" s="101">
        <f t="shared" si="10"/>
        <v>0</v>
      </c>
      <c r="FQ12" s="101">
        <f t="shared" si="10"/>
        <v>0</v>
      </c>
      <c r="FR12" s="101">
        <f t="shared" si="10"/>
        <v>0</v>
      </c>
      <c r="FS12" s="101">
        <f t="shared" si="10"/>
        <v>0</v>
      </c>
      <c r="FT12" s="102">
        <f t="shared" si="10"/>
        <v>0</v>
      </c>
      <c r="FU12" s="101">
        <f t="shared" si="10"/>
        <v>0</v>
      </c>
      <c r="FV12" s="101">
        <f t="shared" si="10"/>
        <v>0</v>
      </c>
      <c r="FW12" s="101">
        <f t="shared" si="10"/>
        <v>0</v>
      </c>
      <c r="FX12" s="126">
        <f t="shared" si="10"/>
        <v>0</v>
      </c>
      <c r="FY12" s="102">
        <f>FY13+FY334</f>
        <v>0</v>
      </c>
      <c r="FZ12" s="101">
        <f t="shared" ref="FZ12:GN12" si="11">FZ13+FZ334</f>
        <v>0</v>
      </c>
      <c r="GA12" s="101">
        <f t="shared" si="11"/>
        <v>0</v>
      </c>
      <c r="GB12" s="101">
        <f t="shared" si="11"/>
        <v>0</v>
      </c>
      <c r="GC12" s="101">
        <f t="shared" si="11"/>
        <v>0</v>
      </c>
      <c r="GD12" s="101">
        <f t="shared" si="11"/>
        <v>0</v>
      </c>
      <c r="GE12" s="101">
        <f t="shared" si="11"/>
        <v>0</v>
      </c>
      <c r="GF12" s="101">
        <f t="shared" si="11"/>
        <v>0</v>
      </c>
      <c r="GG12" s="101">
        <f t="shared" si="11"/>
        <v>0</v>
      </c>
      <c r="GH12" s="101">
        <f t="shared" si="11"/>
        <v>0</v>
      </c>
      <c r="GI12" s="101">
        <f t="shared" si="11"/>
        <v>0</v>
      </c>
      <c r="GJ12" s="102">
        <f t="shared" si="11"/>
        <v>0</v>
      </c>
      <c r="GK12" s="101">
        <f t="shared" si="11"/>
        <v>0</v>
      </c>
      <c r="GL12" s="101">
        <f t="shared" si="11"/>
        <v>0</v>
      </c>
      <c r="GM12" s="101">
        <f t="shared" si="11"/>
        <v>0</v>
      </c>
      <c r="GN12" s="126">
        <f t="shared" si="11"/>
        <v>0</v>
      </c>
      <c r="GO12" s="102">
        <f>GO13+GO334</f>
        <v>0</v>
      </c>
      <c r="GP12" s="101">
        <f t="shared" ref="GP12:HP12" si="12">GP13+GP334</f>
        <v>0</v>
      </c>
      <c r="GQ12" s="101">
        <f t="shared" si="12"/>
        <v>0</v>
      </c>
      <c r="GR12" s="101">
        <f t="shared" si="12"/>
        <v>0</v>
      </c>
      <c r="GS12" s="101">
        <f t="shared" si="12"/>
        <v>0</v>
      </c>
      <c r="GT12" s="101">
        <f t="shared" si="12"/>
        <v>0</v>
      </c>
      <c r="GU12" s="101">
        <f t="shared" si="12"/>
        <v>0</v>
      </c>
      <c r="GV12" s="101">
        <f t="shared" si="12"/>
        <v>0</v>
      </c>
      <c r="GW12" s="101">
        <f t="shared" si="12"/>
        <v>0</v>
      </c>
      <c r="GX12" s="101">
        <f t="shared" si="12"/>
        <v>0</v>
      </c>
      <c r="GY12" s="101">
        <f t="shared" si="12"/>
        <v>0</v>
      </c>
      <c r="GZ12" s="102">
        <f t="shared" si="12"/>
        <v>0</v>
      </c>
      <c r="HA12" s="101">
        <f t="shared" si="12"/>
        <v>0</v>
      </c>
      <c r="HB12" s="101">
        <f t="shared" si="12"/>
        <v>0</v>
      </c>
      <c r="HC12" s="101">
        <f t="shared" si="12"/>
        <v>0</v>
      </c>
      <c r="HD12" s="101">
        <f t="shared" si="12"/>
        <v>0</v>
      </c>
      <c r="HE12" s="101">
        <f t="shared" si="12"/>
        <v>0</v>
      </c>
      <c r="HF12" s="101">
        <f t="shared" si="12"/>
        <v>0</v>
      </c>
      <c r="HG12" s="101">
        <f t="shared" si="12"/>
        <v>0</v>
      </c>
      <c r="HH12" s="101">
        <f t="shared" si="12"/>
        <v>0</v>
      </c>
      <c r="HI12" s="101">
        <f t="shared" si="12"/>
        <v>0</v>
      </c>
      <c r="HJ12" s="101">
        <f t="shared" si="12"/>
        <v>0</v>
      </c>
      <c r="HK12" s="101">
        <f t="shared" si="12"/>
        <v>0</v>
      </c>
      <c r="HL12" s="101">
        <f t="shared" si="12"/>
        <v>0</v>
      </c>
      <c r="HM12" s="101">
        <f t="shared" si="12"/>
        <v>0</v>
      </c>
      <c r="HN12" s="126">
        <f t="shared" si="12"/>
        <v>0</v>
      </c>
      <c r="HO12" s="131">
        <f t="shared" si="12"/>
        <v>0</v>
      </c>
      <c r="HP12" s="147">
        <f t="shared" si="12"/>
        <v>0</v>
      </c>
      <c r="HQ12" s="102">
        <f>HQ13+HQ334</f>
        <v>0</v>
      </c>
      <c r="HR12" s="101">
        <f t="shared" ref="HR12:IF12" si="13">HR13+HR334</f>
        <v>0</v>
      </c>
      <c r="HS12" s="101">
        <f t="shared" si="13"/>
        <v>0</v>
      </c>
      <c r="HT12" s="101">
        <f t="shared" si="13"/>
        <v>0</v>
      </c>
      <c r="HU12" s="101">
        <f t="shared" si="13"/>
        <v>0</v>
      </c>
      <c r="HV12" s="101">
        <f t="shared" si="13"/>
        <v>0</v>
      </c>
      <c r="HW12" s="101">
        <f t="shared" si="13"/>
        <v>0</v>
      </c>
      <c r="HX12" s="101">
        <f t="shared" si="13"/>
        <v>0</v>
      </c>
      <c r="HY12" s="101">
        <f t="shared" si="13"/>
        <v>0</v>
      </c>
      <c r="HZ12" s="101">
        <f t="shared" si="13"/>
        <v>0</v>
      </c>
      <c r="IA12" s="101">
        <f t="shared" si="13"/>
        <v>0</v>
      </c>
      <c r="IB12" s="102">
        <f t="shared" si="13"/>
        <v>0</v>
      </c>
      <c r="IC12" s="101">
        <f t="shared" si="13"/>
        <v>0</v>
      </c>
      <c r="ID12" s="101">
        <f t="shared" si="13"/>
        <v>0</v>
      </c>
      <c r="IE12" s="101">
        <f t="shared" si="13"/>
        <v>0</v>
      </c>
      <c r="IF12" s="126">
        <f t="shared" si="13"/>
        <v>0</v>
      </c>
      <c r="IG12" s="102">
        <f>IG13+IG334</f>
        <v>0</v>
      </c>
      <c r="IH12" s="101">
        <f t="shared" ref="IH12:IV12" si="14">IH13+IH334</f>
        <v>0</v>
      </c>
      <c r="II12" s="101">
        <f t="shared" si="14"/>
        <v>0</v>
      </c>
      <c r="IJ12" s="101">
        <f t="shared" si="14"/>
        <v>0</v>
      </c>
      <c r="IK12" s="101">
        <f t="shared" si="14"/>
        <v>0</v>
      </c>
      <c r="IL12" s="101">
        <f t="shared" si="14"/>
        <v>0</v>
      </c>
      <c r="IM12" s="101">
        <f t="shared" si="14"/>
        <v>0</v>
      </c>
      <c r="IN12" s="101">
        <f t="shared" si="14"/>
        <v>0</v>
      </c>
      <c r="IO12" s="101">
        <f t="shared" si="14"/>
        <v>0</v>
      </c>
      <c r="IP12" s="101">
        <f t="shared" si="14"/>
        <v>0</v>
      </c>
      <c r="IQ12" s="101">
        <f t="shared" si="14"/>
        <v>0</v>
      </c>
      <c r="IR12" s="102">
        <f t="shared" si="14"/>
        <v>0</v>
      </c>
      <c r="IS12" s="101">
        <f t="shared" si="14"/>
        <v>0</v>
      </c>
      <c r="IT12" s="101">
        <f t="shared" si="14"/>
        <v>0</v>
      </c>
      <c r="IU12" s="101">
        <f t="shared" si="14"/>
        <v>0</v>
      </c>
      <c r="IV12" s="126">
        <f t="shared" si="14"/>
        <v>0</v>
      </c>
      <c r="IW12" s="102">
        <f>IW13+IW334</f>
        <v>0</v>
      </c>
      <c r="IX12" s="101">
        <f t="shared" ref="IX12:JL12" si="15">IX13+IX334</f>
        <v>0</v>
      </c>
      <c r="IY12" s="101">
        <f t="shared" si="15"/>
        <v>0</v>
      </c>
      <c r="IZ12" s="101">
        <f t="shared" si="15"/>
        <v>0</v>
      </c>
      <c r="JA12" s="101">
        <f t="shared" si="15"/>
        <v>0</v>
      </c>
      <c r="JB12" s="101">
        <f t="shared" si="15"/>
        <v>0</v>
      </c>
      <c r="JC12" s="101">
        <f t="shared" si="15"/>
        <v>0</v>
      </c>
      <c r="JD12" s="101">
        <f t="shared" si="15"/>
        <v>0</v>
      </c>
      <c r="JE12" s="101">
        <f t="shared" si="15"/>
        <v>0</v>
      </c>
      <c r="JF12" s="101">
        <f t="shared" si="15"/>
        <v>0</v>
      </c>
      <c r="JG12" s="101">
        <f t="shared" si="15"/>
        <v>0</v>
      </c>
      <c r="JH12" s="102">
        <f t="shared" si="15"/>
        <v>0</v>
      </c>
      <c r="JI12" s="101">
        <f t="shared" si="15"/>
        <v>0</v>
      </c>
      <c r="JJ12" s="101">
        <f t="shared" si="15"/>
        <v>0</v>
      </c>
      <c r="JK12" s="101">
        <f t="shared" si="15"/>
        <v>0</v>
      </c>
      <c r="JL12" s="126">
        <f t="shared" si="15"/>
        <v>0</v>
      </c>
      <c r="JM12" s="102">
        <f>JM13+JM334</f>
        <v>0</v>
      </c>
      <c r="JN12" s="101">
        <f t="shared" ref="JN12:KB12" si="16">JN13+JN334</f>
        <v>0</v>
      </c>
      <c r="JO12" s="101">
        <f t="shared" si="16"/>
        <v>0</v>
      </c>
      <c r="JP12" s="101">
        <f t="shared" si="16"/>
        <v>0</v>
      </c>
      <c r="JQ12" s="101">
        <f t="shared" si="16"/>
        <v>0</v>
      </c>
      <c r="JR12" s="101">
        <f t="shared" si="16"/>
        <v>0</v>
      </c>
      <c r="JS12" s="101">
        <f t="shared" si="16"/>
        <v>0</v>
      </c>
      <c r="JT12" s="101">
        <f t="shared" si="16"/>
        <v>0</v>
      </c>
      <c r="JU12" s="101">
        <f t="shared" si="16"/>
        <v>0</v>
      </c>
      <c r="JV12" s="101">
        <f t="shared" si="16"/>
        <v>0</v>
      </c>
      <c r="JW12" s="101">
        <f t="shared" si="16"/>
        <v>0</v>
      </c>
      <c r="JX12" s="102">
        <f t="shared" si="16"/>
        <v>0</v>
      </c>
      <c r="JY12" s="101">
        <f t="shared" si="16"/>
        <v>0</v>
      </c>
      <c r="JZ12" s="101">
        <f t="shared" si="16"/>
        <v>0</v>
      </c>
      <c r="KA12" s="101">
        <f t="shared" si="16"/>
        <v>0</v>
      </c>
      <c r="KB12" s="126">
        <f t="shared" si="16"/>
        <v>0</v>
      </c>
      <c r="KC12" s="102">
        <f>KC13+KC334</f>
        <v>0</v>
      </c>
      <c r="KD12" s="101">
        <f t="shared" ref="KD12:LC12" si="17">KD13+KD334</f>
        <v>0</v>
      </c>
      <c r="KE12" s="101">
        <f t="shared" si="17"/>
        <v>0</v>
      </c>
      <c r="KF12" s="101">
        <f t="shared" si="17"/>
        <v>0</v>
      </c>
      <c r="KG12" s="101">
        <f t="shared" si="17"/>
        <v>0</v>
      </c>
      <c r="KH12" s="101">
        <f t="shared" si="17"/>
        <v>0</v>
      </c>
      <c r="KI12" s="101">
        <f t="shared" si="17"/>
        <v>0</v>
      </c>
      <c r="KJ12" s="101">
        <f t="shared" si="17"/>
        <v>0</v>
      </c>
      <c r="KK12" s="101">
        <f t="shared" si="17"/>
        <v>0</v>
      </c>
      <c r="KL12" s="101">
        <f t="shared" si="17"/>
        <v>0</v>
      </c>
      <c r="KM12" s="101">
        <f t="shared" si="17"/>
        <v>0</v>
      </c>
      <c r="KN12" s="102">
        <f t="shared" si="17"/>
        <v>0</v>
      </c>
      <c r="KO12" s="101">
        <f t="shared" si="17"/>
        <v>0</v>
      </c>
      <c r="KP12" s="101">
        <f t="shared" si="17"/>
        <v>0</v>
      </c>
      <c r="KQ12" s="101">
        <f t="shared" si="17"/>
        <v>0</v>
      </c>
      <c r="KR12" s="101">
        <f t="shared" si="17"/>
        <v>0</v>
      </c>
      <c r="KS12" s="101">
        <f t="shared" si="17"/>
        <v>0</v>
      </c>
      <c r="KT12" s="101">
        <f t="shared" si="17"/>
        <v>0</v>
      </c>
      <c r="KU12" s="101">
        <f t="shared" si="17"/>
        <v>0</v>
      </c>
      <c r="KV12" s="101">
        <f t="shared" si="17"/>
        <v>0</v>
      </c>
      <c r="KW12" s="101">
        <f t="shared" si="17"/>
        <v>0</v>
      </c>
      <c r="KX12" s="101">
        <f t="shared" si="17"/>
        <v>0</v>
      </c>
      <c r="KY12" s="101">
        <f t="shared" si="17"/>
        <v>0</v>
      </c>
      <c r="KZ12" s="101">
        <f t="shared" si="17"/>
        <v>0</v>
      </c>
      <c r="LA12" s="101">
        <f t="shared" si="17"/>
        <v>0</v>
      </c>
      <c r="LB12" s="126">
        <f t="shared" si="17"/>
        <v>0</v>
      </c>
      <c r="LC12" s="147">
        <f t="shared" si="17"/>
        <v>0</v>
      </c>
      <c r="LD12" s="102">
        <f>LD13+LD334</f>
        <v>0</v>
      </c>
      <c r="LE12" s="101">
        <f t="shared" ref="LE12:LS12" si="18">LE13+LE334</f>
        <v>0</v>
      </c>
      <c r="LF12" s="101">
        <f t="shared" si="18"/>
        <v>0</v>
      </c>
      <c r="LG12" s="101">
        <f t="shared" si="18"/>
        <v>0</v>
      </c>
      <c r="LH12" s="101">
        <f t="shared" si="18"/>
        <v>0</v>
      </c>
      <c r="LI12" s="101">
        <f t="shared" si="18"/>
        <v>0</v>
      </c>
      <c r="LJ12" s="101">
        <f t="shared" si="18"/>
        <v>0</v>
      </c>
      <c r="LK12" s="101">
        <f t="shared" si="18"/>
        <v>0</v>
      </c>
      <c r="LL12" s="101">
        <f t="shared" si="18"/>
        <v>0</v>
      </c>
      <c r="LM12" s="101">
        <f t="shared" si="18"/>
        <v>0</v>
      </c>
      <c r="LN12" s="101">
        <f t="shared" si="18"/>
        <v>0</v>
      </c>
      <c r="LO12" s="102">
        <f t="shared" si="18"/>
        <v>0</v>
      </c>
      <c r="LP12" s="101">
        <f t="shared" si="18"/>
        <v>0</v>
      </c>
      <c r="LQ12" s="101">
        <f t="shared" si="18"/>
        <v>0</v>
      </c>
      <c r="LR12" s="101">
        <f t="shared" si="18"/>
        <v>0</v>
      </c>
      <c r="LS12" s="126">
        <f t="shared" si="18"/>
        <v>0</v>
      </c>
      <c r="LT12" s="102">
        <f>LT13+LT334</f>
        <v>0</v>
      </c>
      <c r="LU12" s="101">
        <f t="shared" ref="LU12:MI12" si="19">LU13+LU334</f>
        <v>0</v>
      </c>
      <c r="LV12" s="101">
        <f t="shared" si="19"/>
        <v>0</v>
      </c>
      <c r="LW12" s="101">
        <f t="shared" si="19"/>
        <v>0</v>
      </c>
      <c r="LX12" s="101">
        <f t="shared" si="19"/>
        <v>0</v>
      </c>
      <c r="LY12" s="101">
        <f t="shared" si="19"/>
        <v>0</v>
      </c>
      <c r="LZ12" s="101">
        <f t="shared" si="19"/>
        <v>0</v>
      </c>
      <c r="MA12" s="101">
        <f t="shared" si="19"/>
        <v>0</v>
      </c>
      <c r="MB12" s="101">
        <f t="shared" si="19"/>
        <v>0</v>
      </c>
      <c r="MC12" s="101">
        <f t="shared" si="19"/>
        <v>0</v>
      </c>
      <c r="MD12" s="101">
        <f t="shared" si="19"/>
        <v>0</v>
      </c>
      <c r="ME12" s="102">
        <f t="shared" si="19"/>
        <v>0</v>
      </c>
      <c r="MF12" s="101">
        <f t="shared" si="19"/>
        <v>0</v>
      </c>
      <c r="MG12" s="101">
        <f t="shared" si="19"/>
        <v>0</v>
      </c>
      <c r="MH12" s="101">
        <f t="shared" si="19"/>
        <v>0</v>
      </c>
      <c r="MI12" s="126">
        <f t="shared" si="19"/>
        <v>0</v>
      </c>
      <c r="MJ12" s="102">
        <f>MJ13+MJ334</f>
        <v>0</v>
      </c>
      <c r="MK12" s="101">
        <f t="shared" ref="MK12:MY12" si="20">MK13+MK334</f>
        <v>0</v>
      </c>
      <c r="ML12" s="101">
        <f t="shared" si="20"/>
        <v>0</v>
      </c>
      <c r="MM12" s="101">
        <f t="shared" si="20"/>
        <v>0</v>
      </c>
      <c r="MN12" s="101">
        <f t="shared" si="20"/>
        <v>0</v>
      </c>
      <c r="MO12" s="101">
        <f t="shared" si="20"/>
        <v>0</v>
      </c>
      <c r="MP12" s="101">
        <f t="shared" si="20"/>
        <v>0</v>
      </c>
      <c r="MQ12" s="101">
        <f t="shared" si="20"/>
        <v>0</v>
      </c>
      <c r="MR12" s="101">
        <f t="shared" si="20"/>
        <v>0</v>
      </c>
      <c r="MS12" s="101">
        <f t="shared" si="20"/>
        <v>0</v>
      </c>
      <c r="MT12" s="101">
        <f t="shared" si="20"/>
        <v>0</v>
      </c>
      <c r="MU12" s="102">
        <f t="shared" si="20"/>
        <v>0</v>
      </c>
      <c r="MV12" s="101">
        <f t="shared" si="20"/>
        <v>0</v>
      </c>
      <c r="MW12" s="101">
        <f t="shared" si="20"/>
        <v>0</v>
      </c>
      <c r="MX12" s="101">
        <f t="shared" si="20"/>
        <v>0</v>
      </c>
      <c r="MY12" s="126">
        <f t="shared" si="20"/>
        <v>0</v>
      </c>
      <c r="MZ12" s="102">
        <f>MZ13+MZ334</f>
        <v>0</v>
      </c>
      <c r="NA12" s="101">
        <f t="shared" ref="NA12:NO12" si="21">NA13+NA334</f>
        <v>0</v>
      </c>
      <c r="NB12" s="101">
        <f t="shared" si="21"/>
        <v>0</v>
      </c>
      <c r="NC12" s="101">
        <f t="shared" si="21"/>
        <v>0</v>
      </c>
      <c r="ND12" s="101">
        <f t="shared" si="21"/>
        <v>0</v>
      </c>
      <c r="NE12" s="101">
        <f t="shared" si="21"/>
        <v>0</v>
      </c>
      <c r="NF12" s="101">
        <f t="shared" si="21"/>
        <v>0</v>
      </c>
      <c r="NG12" s="101">
        <f t="shared" si="21"/>
        <v>0</v>
      </c>
      <c r="NH12" s="101">
        <f t="shared" si="21"/>
        <v>0</v>
      </c>
      <c r="NI12" s="101">
        <f t="shared" si="21"/>
        <v>0</v>
      </c>
      <c r="NJ12" s="101">
        <f t="shared" si="21"/>
        <v>0</v>
      </c>
      <c r="NK12" s="102">
        <f t="shared" si="21"/>
        <v>0</v>
      </c>
      <c r="NL12" s="101">
        <f t="shared" si="21"/>
        <v>0</v>
      </c>
      <c r="NM12" s="101">
        <f t="shared" si="21"/>
        <v>0</v>
      </c>
      <c r="NN12" s="101">
        <f t="shared" si="21"/>
        <v>0</v>
      </c>
      <c r="NO12" s="126">
        <f t="shared" si="21"/>
        <v>0</v>
      </c>
      <c r="NP12" s="102">
        <f>NP13+NP334</f>
        <v>0</v>
      </c>
      <c r="NQ12" s="101">
        <f t="shared" ref="NQ12:OE12" si="22">NQ13+NQ334</f>
        <v>0</v>
      </c>
      <c r="NR12" s="101">
        <f t="shared" si="22"/>
        <v>0</v>
      </c>
      <c r="NS12" s="101">
        <f t="shared" si="22"/>
        <v>0</v>
      </c>
      <c r="NT12" s="101">
        <f t="shared" si="22"/>
        <v>0</v>
      </c>
      <c r="NU12" s="101">
        <f t="shared" si="22"/>
        <v>0</v>
      </c>
      <c r="NV12" s="101">
        <f t="shared" si="22"/>
        <v>0</v>
      </c>
      <c r="NW12" s="101">
        <f t="shared" si="22"/>
        <v>0</v>
      </c>
      <c r="NX12" s="101">
        <f t="shared" si="22"/>
        <v>0</v>
      </c>
      <c r="NY12" s="101">
        <f t="shared" si="22"/>
        <v>0</v>
      </c>
      <c r="NZ12" s="101">
        <f t="shared" si="22"/>
        <v>0</v>
      </c>
      <c r="OA12" s="102">
        <f t="shared" si="22"/>
        <v>0</v>
      </c>
      <c r="OB12" s="101">
        <f t="shared" si="22"/>
        <v>0</v>
      </c>
      <c r="OC12" s="101">
        <f t="shared" si="22"/>
        <v>0</v>
      </c>
      <c r="OD12" s="101">
        <f t="shared" si="22"/>
        <v>0</v>
      </c>
      <c r="OE12" s="126">
        <f t="shared" si="22"/>
        <v>0</v>
      </c>
      <c r="OF12" s="102">
        <f>OF13+OF334</f>
        <v>0</v>
      </c>
      <c r="OG12" s="101">
        <f t="shared" ref="OG12:OU12" si="23">OG13+OG334</f>
        <v>0</v>
      </c>
      <c r="OH12" s="101">
        <f t="shared" si="23"/>
        <v>0</v>
      </c>
      <c r="OI12" s="101">
        <f t="shared" si="23"/>
        <v>0</v>
      </c>
      <c r="OJ12" s="101">
        <f t="shared" si="23"/>
        <v>0</v>
      </c>
      <c r="OK12" s="101">
        <f t="shared" si="23"/>
        <v>0</v>
      </c>
      <c r="OL12" s="101">
        <f t="shared" si="23"/>
        <v>0</v>
      </c>
      <c r="OM12" s="101">
        <f t="shared" si="23"/>
        <v>0</v>
      </c>
      <c r="ON12" s="101">
        <f t="shared" si="23"/>
        <v>0</v>
      </c>
      <c r="OO12" s="101">
        <f t="shared" si="23"/>
        <v>0</v>
      </c>
      <c r="OP12" s="101">
        <f t="shared" si="23"/>
        <v>0</v>
      </c>
      <c r="OQ12" s="102">
        <f t="shared" si="23"/>
        <v>0</v>
      </c>
      <c r="OR12" s="101">
        <f t="shared" si="23"/>
        <v>0</v>
      </c>
      <c r="OS12" s="101">
        <f t="shared" si="23"/>
        <v>0</v>
      </c>
      <c r="OT12" s="101">
        <f t="shared" si="23"/>
        <v>0</v>
      </c>
      <c r="OU12" s="126">
        <f t="shared" si="23"/>
        <v>0</v>
      </c>
      <c r="OV12" s="102">
        <f>OV13+OV334</f>
        <v>0</v>
      </c>
      <c r="OW12" s="101">
        <f t="shared" ref="OW12:PK12" si="24">OW13+OW334</f>
        <v>0</v>
      </c>
      <c r="OX12" s="101">
        <f t="shared" si="24"/>
        <v>0</v>
      </c>
      <c r="OY12" s="101">
        <f t="shared" si="24"/>
        <v>0</v>
      </c>
      <c r="OZ12" s="101">
        <f t="shared" si="24"/>
        <v>0</v>
      </c>
      <c r="PA12" s="101">
        <f t="shared" si="24"/>
        <v>0</v>
      </c>
      <c r="PB12" s="101">
        <f t="shared" si="24"/>
        <v>0</v>
      </c>
      <c r="PC12" s="101">
        <f t="shared" si="24"/>
        <v>0</v>
      </c>
      <c r="PD12" s="101">
        <f t="shared" si="24"/>
        <v>0</v>
      </c>
      <c r="PE12" s="101">
        <f t="shared" si="24"/>
        <v>0</v>
      </c>
      <c r="PF12" s="101">
        <f t="shared" si="24"/>
        <v>0</v>
      </c>
      <c r="PG12" s="102">
        <f t="shared" si="24"/>
        <v>0</v>
      </c>
      <c r="PH12" s="101">
        <f t="shared" si="24"/>
        <v>0</v>
      </c>
      <c r="PI12" s="101">
        <f t="shared" si="24"/>
        <v>0</v>
      </c>
      <c r="PJ12" s="101">
        <f t="shared" si="24"/>
        <v>0</v>
      </c>
      <c r="PK12" s="126">
        <f t="shared" si="24"/>
        <v>0</v>
      </c>
      <c r="PL12" s="102">
        <f>PL13+PL334</f>
        <v>0</v>
      </c>
      <c r="PM12" s="101">
        <f t="shared" ref="PM12:QA12" si="25">PM13+PM334</f>
        <v>0</v>
      </c>
      <c r="PN12" s="101">
        <f t="shared" si="25"/>
        <v>0</v>
      </c>
      <c r="PO12" s="101">
        <f t="shared" si="25"/>
        <v>0</v>
      </c>
      <c r="PP12" s="101">
        <f t="shared" si="25"/>
        <v>0</v>
      </c>
      <c r="PQ12" s="101">
        <f t="shared" si="25"/>
        <v>0</v>
      </c>
      <c r="PR12" s="101">
        <f t="shared" si="25"/>
        <v>0</v>
      </c>
      <c r="PS12" s="101">
        <f t="shared" si="25"/>
        <v>0</v>
      </c>
      <c r="PT12" s="101">
        <f t="shared" si="25"/>
        <v>0</v>
      </c>
      <c r="PU12" s="101">
        <f t="shared" si="25"/>
        <v>0</v>
      </c>
      <c r="PV12" s="101">
        <f t="shared" si="25"/>
        <v>0</v>
      </c>
      <c r="PW12" s="102">
        <f t="shared" si="25"/>
        <v>0</v>
      </c>
      <c r="PX12" s="101">
        <f t="shared" si="25"/>
        <v>0</v>
      </c>
      <c r="PY12" s="101">
        <f t="shared" si="25"/>
        <v>0</v>
      </c>
      <c r="PZ12" s="101">
        <f t="shared" si="25"/>
        <v>0</v>
      </c>
      <c r="QA12" s="126">
        <f t="shared" si="25"/>
        <v>0</v>
      </c>
      <c r="QB12" s="102">
        <f>QB13+QB334</f>
        <v>0</v>
      </c>
      <c r="QC12" s="101">
        <f t="shared" ref="QC12:QQ12" si="26">QC13+QC334</f>
        <v>0</v>
      </c>
      <c r="QD12" s="101">
        <f t="shared" si="26"/>
        <v>0</v>
      </c>
      <c r="QE12" s="101">
        <f t="shared" si="26"/>
        <v>0</v>
      </c>
      <c r="QF12" s="101">
        <f t="shared" si="26"/>
        <v>0</v>
      </c>
      <c r="QG12" s="101">
        <f t="shared" si="26"/>
        <v>0</v>
      </c>
      <c r="QH12" s="101">
        <f t="shared" si="26"/>
        <v>0</v>
      </c>
      <c r="QI12" s="101">
        <f t="shared" si="26"/>
        <v>0</v>
      </c>
      <c r="QJ12" s="101">
        <f t="shared" si="26"/>
        <v>0</v>
      </c>
      <c r="QK12" s="101">
        <f t="shared" si="26"/>
        <v>0</v>
      </c>
      <c r="QL12" s="101">
        <f t="shared" si="26"/>
        <v>0</v>
      </c>
      <c r="QM12" s="102">
        <f t="shared" si="26"/>
        <v>0</v>
      </c>
      <c r="QN12" s="101">
        <f t="shared" si="26"/>
        <v>0</v>
      </c>
      <c r="QO12" s="101">
        <f t="shared" si="26"/>
        <v>0</v>
      </c>
      <c r="QP12" s="101">
        <f t="shared" si="26"/>
        <v>0</v>
      </c>
      <c r="QQ12" s="126">
        <f t="shared" si="26"/>
        <v>0</v>
      </c>
      <c r="QR12" s="102">
        <f>QR13+QR334</f>
        <v>0</v>
      </c>
      <c r="QS12" s="101">
        <f t="shared" ref="QS12:RR12" si="27">QS13+QS334</f>
        <v>0</v>
      </c>
      <c r="QT12" s="101">
        <f t="shared" si="27"/>
        <v>0</v>
      </c>
      <c r="QU12" s="101">
        <f t="shared" si="27"/>
        <v>0</v>
      </c>
      <c r="QV12" s="101">
        <f t="shared" si="27"/>
        <v>0</v>
      </c>
      <c r="QW12" s="101">
        <f t="shared" si="27"/>
        <v>0</v>
      </c>
      <c r="QX12" s="101">
        <f t="shared" si="27"/>
        <v>0</v>
      </c>
      <c r="QY12" s="101">
        <f t="shared" si="27"/>
        <v>0</v>
      </c>
      <c r="QZ12" s="101">
        <f t="shared" si="27"/>
        <v>0</v>
      </c>
      <c r="RA12" s="101">
        <f t="shared" si="27"/>
        <v>0</v>
      </c>
      <c r="RB12" s="101">
        <f t="shared" si="27"/>
        <v>0</v>
      </c>
      <c r="RC12" s="102">
        <f t="shared" si="27"/>
        <v>0</v>
      </c>
      <c r="RD12" s="101">
        <f t="shared" si="27"/>
        <v>0</v>
      </c>
      <c r="RE12" s="101">
        <f t="shared" si="27"/>
        <v>0</v>
      </c>
      <c r="RF12" s="101">
        <f t="shared" si="27"/>
        <v>0</v>
      </c>
      <c r="RG12" s="101">
        <f t="shared" si="27"/>
        <v>0</v>
      </c>
      <c r="RH12" s="101">
        <f t="shared" si="27"/>
        <v>0</v>
      </c>
      <c r="RI12" s="101">
        <f t="shared" si="27"/>
        <v>0</v>
      </c>
      <c r="RJ12" s="101">
        <f t="shared" si="27"/>
        <v>0</v>
      </c>
      <c r="RK12" s="101">
        <f t="shared" si="27"/>
        <v>0</v>
      </c>
      <c r="RL12" s="101">
        <f t="shared" si="27"/>
        <v>0</v>
      </c>
      <c r="RM12" s="101">
        <f t="shared" si="27"/>
        <v>0</v>
      </c>
      <c r="RN12" s="101">
        <f t="shared" si="27"/>
        <v>0</v>
      </c>
      <c r="RO12" s="101">
        <f t="shared" si="27"/>
        <v>0</v>
      </c>
      <c r="RP12" s="101">
        <f t="shared" si="27"/>
        <v>0</v>
      </c>
      <c r="RQ12" s="126">
        <f t="shared" si="27"/>
        <v>0</v>
      </c>
      <c r="RR12" s="147">
        <f t="shared" si="27"/>
        <v>0</v>
      </c>
      <c r="RS12" s="102">
        <f>RS13+RS334</f>
        <v>0</v>
      </c>
      <c r="RT12" s="101">
        <f t="shared" ref="RT12:SH12" si="28">RT13+RT334</f>
        <v>0</v>
      </c>
      <c r="RU12" s="101">
        <f t="shared" si="28"/>
        <v>0</v>
      </c>
      <c r="RV12" s="101">
        <f t="shared" si="28"/>
        <v>0</v>
      </c>
      <c r="RW12" s="101">
        <f t="shared" si="28"/>
        <v>0</v>
      </c>
      <c r="RX12" s="101">
        <f t="shared" si="28"/>
        <v>0</v>
      </c>
      <c r="RY12" s="101">
        <f t="shared" si="28"/>
        <v>0</v>
      </c>
      <c r="RZ12" s="101">
        <f t="shared" si="28"/>
        <v>0</v>
      </c>
      <c r="SA12" s="101">
        <f t="shared" si="28"/>
        <v>0</v>
      </c>
      <c r="SB12" s="101">
        <f t="shared" si="28"/>
        <v>0</v>
      </c>
      <c r="SC12" s="101">
        <f t="shared" si="28"/>
        <v>0</v>
      </c>
      <c r="SD12" s="102">
        <f t="shared" si="28"/>
        <v>0</v>
      </c>
      <c r="SE12" s="101">
        <f t="shared" si="28"/>
        <v>0</v>
      </c>
      <c r="SF12" s="101">
        <f t="shared" si="28"/>
        <v>0</v>
      </c>
      <c r="SG12" s="101">
        <f t="shared" si="28"/>
        <v>0</v>
      </c>
      <c r="SH12" s="126">
        <f t="shared" si="28"/>
        <v>0</v>
      </c>
      <c r="SI12" s="102">
        <f>SI13+SI334</f>
        <v>0</v>
      </c>
      <c r="SJ12" s="101">
        <f t="shared" ref="SJ12:SX12" si="29">SJ13+SJ334</f>
        <v>0</v>
      </c>
      <c r="SK12" s="101">
        <f t="shared" si="29"/>
        <v>0</v>
      </c>
      <c r="SL12" s="101">
        <f t="shared" si="29"/>
        <v>0</v>
      </c>
      <c r="SM12" s="101">
        <f t="shared" si="29"/>
        <v>0</v>
      </c>
      <c r="SN12" s="101">
        <f t="shared" si="29"/>
        <v>0</v>
      </c>
      <c r="SO12" s="101">
        <f t="shared" si="29"/>
        <v>0</v>
      </c>
      <c r="SP12" s="101">
        <f t="shared" si="29"/>
        <v>0</v>
      </c>
      <c r="SQ12" s="101">
        <f t="shared" si="29"/>
        <v>0</v>
      </c>
      <c r="SR12" s="101">
        <f t="shared" si="29"/>
        <v>0</v>
      </c>
      <c r="SS12" s="101">
        <f t="shared" si="29"/>
        <v>0</v>
      </c>
      <c r="ST12" s="102">
        <f t="shared" si="29"/>
        <v>0</v>
      </c>
      <c r="SU12" s="101">
        <f t="shared" si="29"/>
        <v>0</v>
      </c>
      <c r="SV12" s="101">
        <f t="shared" si="29"/>
        <v>0</v>
      </c>
      <c r="SW12" s="101">
        <f t="shared" si="29"/>
        <v>0</v>
      </c>
      <c r="SX12" s="126">
        <f t="shared" si="29"/>
        <v>0</v>
      </c>
      <c r="SY12" s="102">
        <f>SY13+SY334</f>
        <v>0</v>
      </c>
      <c r="SZ12" s="101">
        <f t="shared" ref="SZ12:TN12" si="30">SZ13+SZ334</f>
        <v>0</v>
      </c>
      <c r="TA12" s="101">
        <f t="shared" si="30"/>
        <v>0</v>
      </c>
      <c r="TB12" s="101">
        <f t="shared" si="30"/>
        <v>0</v>
      </c>
      <c r="TC12" s="101">
        <f t="shared" si="30"/>
        <v>0</v>
      </c>
      <c r="TD12" s="101">
        <f t="shared" si="30"/>
        <v>0</v>
      </c>
      <c r="TE12" s="101">
        <f t="shared" si="30"/>
        <v>0</v>
      </c>
      <c r="TF12" s="101">
        <f t="shared" si="30"/>
        <v>0</v>
      </c>
      <c r="TG12" s="101">
        <f t="shared" si="30"/>
        <v>0</v>
      </c>
      <c r="TH12" s="101">
        <f t="shared" si="30"/>
        <v>0</v>
      </c>
      <c r="TI12" s="101">
        <f t="shared" si="30"/>
        <v>0</v>
      </c>
      <c r="TJ12" s="102">
        <f t="shared" si="30"/>
        <v>0</v>
      </c>
      <c r="TK12" s="101">
        <f t="shared" si="30"/>
        <v>0</v>
      </c>
      <c r="TL12" s="101">
        <f t="shared" si="30"/>
        <v>0</v>
      </c>
      <c r="TM12" s="101">
        <f t="shared" si="30"/>
        <v>0</v>
      </c>
      <c r="TN12" s="126">
        <f t="shared" si="30"/>
        <v>0</v>
      </c>
      <c r="TO12" s="102">
        <f>TO13+TO334</f>
        <v>0</v>
      </c>
      <c r="TP12" s="101">
        <f t="shared" ref="TP12:UD12" si="31">TP13+TP334</f>
        <v>0</v>
      </c>
      <c r="TQ12" s="101">
        <f t="shared" si="31"/>
        <v>0</v>
      </c>
      <c r="TR12" s="101">
        <f t="shared" si="31"/>
        <v>0</v>
      </c>
      <c r="TS12" s="101">
        <f t="shared" si="31"/>
        <v>0</v>
      </c>
      <c r="TT12" s="101">
        <f t="shared" si="31"/>
        <v>0</v>
      </c>
      <c r="TU12" s="101">
        <f t="shared" si="31"/>
        <v>0</v>
      </c>
      <c r="TV12" s="101">
        <f t="shared" si="31"/>
        <v>0</v>
      </c>
      <c r="TW12" s="101">
        <f t="shared" si="31"/>
        <v>0</v>
      </c>
      <c r="TX12" s="101">
        <f t="shared" si="31"/>
        <v>0</v>
      </c>
      <c r="TY12" s="101">
        <f t="shared" si="31"/>
        <v>0</v>
      </c>
      <c r="TZ12" s="102">
        <f t="shared" si="31"/>
        <v>0</v>
      </c>
      <c r="UA12" s="101">
        <f t="shared" si="31"/>
        <v>0</v>
      </c>
      <c r="UB12" s="101">
        <f t="shared" si="31"/>
        <v>0</v>
      </c>
      <c r="UC12" s="101">
        <f t="shared" si="31"/>
        <v>0</v>
      </c>
      <c r="UD12" s="126">
        <f t="shared" si="31"/>
        <v>0</v>
      </c>
      <c r="UE12" s="102">
        <f>UE13+UE334</f>
        <v>0</v>
      </c>
      <c r="UF12" s="101">
        <f t="shared" ref="UF12:VD12" si="32">UF13+UF334</f>
        <v>0</v>
      </c>
      <c r="UG12" s="101">
        <f t="shared" si="32"/>
        <v>0</v>
      </c>
      <c r="UH12" s="101">
        <f t="shared" si="32"/>
        <v>0</v>
      </c>
      <c r="UI12" s="101">
        <f t="shared" si="32"/>
        <v>0</v>
      </c>
      <c r="UJ12" s="101">
        <f t="shared" si="32"/>
        <v>0</v>
      </c>
      <c r="UK12" s="101">
        <f t="shared" si="32"/>
        <v>0</v>
      </c>
      <c r="UL12" s="101">
        <f t="shared" si="32"/>
        <v>0</v>
      </c>
      <c r="UM12" s="101">
        <f t="shared" si="32"/>
        <v>0</v>
      </c>
      <c r="UN12" s="101">
        <f t="shared" si="32"/>
        <v>0</v>
      </c>
      <c r="UO12" s="101">
        <f t="shared" si="32"/>
        <v>0</v>
      </c>
      <c r="UP12" s="102">
        <f t="shared" si="32"/>
        <v>0</v>
      </c>
      <c r="UQ12" s="101">
        <f t="shared" si="32"/>
        <v>0</v>
      </c>
      <c r="UR12" s="101">
        <f t="shared" si="32"/>
        <v>0</v>
      </c>
      <c r="US12" s="101">
        <f t="shared" si="32"/>
        <v>0</v>
      </c>
      <c r="UT12" s="101">
        <f t="shared" si="32"/>
        <v>0</v>
      </c>
      <c r="UU12" s="101">
        <f t="shared" si="32"/>
        <v>0</v>
      </c>
      <c r="UV12" s="101">
        <f t="shared" si="32"/>
        <v>0</v>
      </c>
      <c r="UW12" s="101">
        <f t="shared" si="32"/>
        <v>0</v>
      </c>
      <c r="UX12" s="101">
        <f t="shared" si="32"/>
        <v>0</v>
      </c>
      <c r="UY12" s="101">
        <f t="shared" si="32"/>
        <v>0</v>
      </c>
      <c r="UZ12" s="101">
        <f t="shared" si="32"/>
        <v>0</v>
      </c>
      <c r="VA12" s="101">
        <f t="shared" si="32"/>
        <v>0</v>
      </c>
      <c r="VB12" s="101">
        <f t="shared" si="32"/>
        <v>0</v>
      </c>
      <c r="VC12" s="101">
        <f t="shared" si="32"/>
        <v>0</v>
      </c>
      <c r="VD12" s="126">
        <f t="shared" si="32"/>
        <v>0</v>
      </c>
      <c r="VE12" s="48" t="str">
        <f t="shared" ref="VE12:VE75" si="33">IF(SUM(E12:I12)&lt;&gt;0,"ok","-")</f>
        <v>-</v>
      </c>
      <c r="VG12" s="49"/>
    </row>
    <row r="13" spans="1:579" s="48" customFormat="1" ht="20.149999999999999" customHeight="1">
      <c r="A13" s="1002" t="s">
        <v>16</v>
      </c>
      <c r="B13" s="1003"/>
      <c r="C13" s="1003"/>
      <c r="D13" s="1003"/>
      <c r="E13" s="178">
        <f t="shared" ref="E13:BP13" si="34">E14+E315</f>
        <v>0</v>
      </c>
      <c r="F13" s="179">
        <f t="shared" si="34"/>
        <v>0</v>
      </c>
      <c r="G13" s="179">
        <f t="shared" si="34"/>
        <v>0</v>
      </c>
      <c r="H13" s="180">
        <f t="shared" si="34"/>
        <v>0</v>
      </c>
      <c r="I13" s="224">
        <f t="shared" si="34"/>
        <v>0</v>
      </c>
      <c r="J13" s="179">
        <f t="shared" si="34"/>
        <v>0</v>
      </c>
      <c r="K13" s="51">
        <f t="shared" si="34"/>
        <v>0</v>
      </c>
      <c r="L13" s="50">
        <f t="shared" si="34"/>
        <v>0</v>
      </c>
      <c r="M13" s="50">
        <f t="shared" si="34"/>
        <v>0</v>
      </c>
      <c r="N13" s="50">
        <f t="shared" si="34"/>
        <v>0</v>
      </c>
      <c r="O13" s="50">
        <f t="shared" si="34"/>
        <v>0</v>
      </c>
      <c r="P13" s="50">
        <f t="shared" si="34"/>
        <v>0</v>
      </c>
      <c r="Q13" s="50">
        <f t="shared" si="34"/>
        <v>0</v>
      </c>
      <c r="R13" s="50">
        <f t="shared" si="34"/>
        <v>0</v>
      </c>
      <c r="S13" s="50">
        <f t="shared" si="34"/>
        <v>0</v>
      </c>
      <c r="T13" s="50">
        <f t="shared" si="34"/>
        <v>0</v>
      </c>
      <c r="U13" s="51">
        <f t="shared" si="34"/>
        <v>0</v>
      </c>
      <c r="V13" s="50">
        <f t="shared" si="34"/>
        <v>0</v>
      </c>
      <c r="W13" s="50">
        <f t="shared" si="34"/>
        <v>0</v>
      </c>
      <c r="X13" s="50">
        <f t="shared" si="34"/>
        <v>0</v>
      </c>
      <c r="Y13" s="105">
        <f t="shared" si="34"/>
        <v>0</v>
      </c>
      <c r="Z13" s="51">
        <f t="shared" si="34"/>
        <v>0</v>
      </c>
      <c r="AA13" s="50">
        <f t="shared" si="34"/>
        <v>0</v>
      </c>
      <c r="AB13" s="50">
        <f t="shared" si="34"/>
        <v>0</v>
      </c>
      <c r="AC13" s="50">
        <f t="shared" si="34"/>
        <v>0</v>
      </c>
      <c r="AD13" s="50">
        <f t="shared" si="34"/>
        <v>0</v>
      </c>
      <c r="AE13" s="50">
        <f t="shared" si="34"/>
        <v>0</v>
      </c>
      <c r="AF13" s="50">
        <f t="shared" si="34"/>
        <v>0</v>
      </c>
      <c r="AG13" s="50">
        <f t="shared" si="34"/>
        <v>0</v>
      </c>
      <c r="AH13" s="50">
        <f t="shared" si="34"/>
        <v>0</v>
      </c>
      <c r="AI13" s="50">
        <f t="shared" si="34"/>
        <v>0</v>
      </c>
      <c r="AJ13" s="50">
        <f t="shared" si="34"/>
        <v>0</v>
      </c>
      <c r="AK13" s="51">
        <f t="shared" si="34"/>
        <v>0</v>
      </c>
      <c r="AL13" s="50">
        <f t="shared" si="34"/>
        <v>0</v>
      </c>
      <c r="AM13" s="50">
        <f t="shared" si="34"/>
        <v>0</v>
      </c>
      <c r="AN13" s="50">
        <f t="shared" si="34"/>
        <v>0</v>
      </c>
      <c r="AO13" s="105">
        <f t="shared" si="34"/>
        <v>0</v>
      </c>
      <c r="AP13" s="51">
        <f t="shared" si="34"/>
        <v>0</v>
      </c>
      <c r="AQ13" s="50">
        <f t="shared" si="34"/>
        <v>0</v>
      </c>
      <c r="AR13" s="50">
        <f t="shared" si="34"/>
        <v>0</v>
      </c>
      <c r="AS13" s="50">
        <f t="shared" si="34"/>
        <v>0</v>
      </c>
      <c r="AT13" s="50">
        <f t="shared" si="34"/>
        <v>0</v>
      </c>
      <c r="AU13" s="50">
        <f t="shared" si="34"/>
        <v>0</v>
      </c>
      <c r="AV13" s="50">
        <f t="shared" si="34"/>
        <v>0</v>
      </c>
      <c r="AW13" s="50">
        <f t="shared" si="34"/>
        <v>0</v>
      </c>
      <c r="AX13" s="50">
        <f t="shared" si="34"/>
        <v>0</v>
      </c>
      <c r="AY13" s="50">
        <f t="shared" si="34"/>
        <v>0</v>
      </c>
      <c r="AZ13" s="50">
        <f t="shared" si="34"/>
        <v>0</v>
      </c>
      <c r="BA13" s="51">
        <f t="shared" si="34"/>
        <v>0</v>
      </c>
      <c r="BB13" s="50">
        <f t="shared" si="34"/>
        <v>0</v>
      </c>
      <c r="BC13" s="50">
        <f t="shared" si="34"/>
        <v>0</v>
      </c>
      <c r="BD13" s="50">
        <f t="shared" si="34"/>
        <v>0</v>
      </c>
      <c r="BE13" s="105">
        <f t="shared" si="34"/>
        <v>0</v>
      </c>
      <c r="BF13" s="51">
        <f t="shared" si="34"/>
        <v>0</v>
      </c>
      <c r="BG13" s="50">
        <f t="shared" si="34"/>
        <v>0</v>
      </c>
      <c r="BH13" s="50">
        <f t="shared" si="34"/>
        <v>0</v>
      </c>
      <c r="BI13" s="50">
        <f t="shared" si="34"/>
        <v>0</v>
      </c>
      <c r="BJ13" s="50">
        <f t="shared" si="34"/>
        <v>0</v>
      </c>
      <c r="BK13" s="50">
        <f t="shared" si="34"/>
        <v>0</v>
      </c>
      <c r="BL13" s="50">
        <f t="shared" si="34"/>
        <v>0</v>
      </c>
      <c r="BM13" s="50">
        <f t="shared" si="34"/>
        <v>0</v>
      </c>
      <c r="BN13" s="50">
        <f t="shared" si="34"/>
        <v>0</v>
      </c>
      <c r="BO13" s="50">
        <f t="shared" si="34"/>
        <v>0</v>
      </c>
      <c r="BP13" s="50">
        <f t="shared" si="34"/>
        <v>0</v>
      </c>
      <c r="BQ13" s="51">
        <f t="shared" ref="BQ13:EM13" si="35">BQ14+BQ315</f>
        <v>0</v>
      </c>
      <c r="BR13" s="50">
        <f t="shared" si="35"/>
        <v>0</v>
      </c>
      <c r="BS13" s="50">
        <f t="shared" si="35"/>
        <v>0</v>
      </c>
      <c r="BT13" s="50">
        <f t="shared" si="35"/>
        <v>0</v>
      </c>
      <c r="BU13" s="105">
        <f t="shared" si="35"/>
        <v>0</v>
      </c>
      <c r="BV13" s="51">
        <f t="shared" si="35"/>
        <v>0</v>
      </c>
      <c r="BW13" s="50">
        <f t="shared" si="35"/>
        <v>0</v>
      </c>
      <c r="BX13" s="50">
        <f t="shared" si="35"/>
        <v>0</v>
      </c>
      <c r="BY13" s="50">
        <f t="shared" si="35"/>
        <v>0</v>
      </c>
      <c r="BZ13" s="50">
        <f t="shared" si="35"/>
        <v>0</v>
      </c>
      <c r="CA13" s="50">
        <f t="shared" si="35"/>
        <v>0</v>
      </c>
      <c r="CB13" s="50">
        <f t="shared" si="35"/>
        <v>0</v>
      </c>
      <c r="CC13" s="50">
        <f t="shared" si="35"/>
        <v>0</v>
      </c>
      <c r="CD13" s="50">
        <f t="shared" si="35"/>
        <v>0</v>
      </c>
      <c r="CE13" s="50">
        <f t="shared" si="35"/>
        <v>0</v>
      </c>
      <c r="CF13" s="50">
        <f t="shared" si="35"/>
        <v>0</v>
      </c>
      <c r="CG13" s="51">
        <f t="shared" si="35"/>
        <v>0</v>
      </c>
      <c r="CH13" s="50">
        <f t="shared" si="35"/>
        <v>0</v>
      </c>
      <c r="CI13" s="50">
        <f t="shared" si="35"/>
        <v>0</v>
      </c>
      <c r="CJ13" s="50">
        <f t="shared" si="35"/>
        <v>0</v>
      </c>
      <c r="CK13" s="50">
        <f t="shared" si="35"/>
        <v>0</v>
      </c>
      <c r="CL13" s="50">
        <f t="shared" si="35"/>
        <v>0</v>
      </c>
      <c r="CM13" s="50">
        <f t="shared" si="35"/>
        <v>0</v>
      </c>
      <c r="CN13" s="50">
        <f t="shared" si="35"/>
        <v>0</v>
      </c>
      <c r="CO13" s="50">
        <f t="shared" si="35"/>
        <v>0</v>
      </c>
      <c r="CP13" s="50">
        <f t="shared" si="35"/>
        <v>0</v>
      </c>
      <c r="CQ13" s="50">
        <f t="shared" si="35"/>
        <v>0</v>
      </c>
      <c r="CR13" s="50">
        <f t="shared" si="35"/>
        <v>0</v>
      </c>
      <c r="CS13" s="50">
        <f t="shared" si="35"/>
        <v>0</v>
      </c>
      <c r="CT13" s="50">
        <f t="shared" si="35"/>
        <v>0</v>
      </c>
      <c r="CU13" s="105">
        <f t="shared" si="35"/>
        <v>0</v>
      </c>
      <c r="CV13" s="148">
        <f t="shared" si="35"/>
        <v>0</v>
      </c>
      <c r="CW13" s="51">
        <f t="shared" si="35"/>
        <v>0</v>
      </c>
      <c r="CX13" s="50">
        <f t="shared" si="35"/>
        <v>0</v>
      </c>
      <c r="CY13" s="50">
        <f t="shared" si="35"/>
        <v>0</v>
      </c>
      <c r="CZ13" s="50">
        <f t="shared" si="35"/>
        <v>0</v>
      </c>
      <c r="DA13" s="50">
        <f t="shared" si="35"/>
        <v>0</v>
      </c>
      <c r="DB13" s="50">
        <f t="shared" si="35"/>
        <v>0</v>
      </c>
      <c r="DC13" s="50">
        <f t="shared" si="35"/>
        <v>0</v>
      </c>
      <c r="DD13" s="50">
        <f t="shared" si="35"/>
        <v>0</v>
      </c>
      <c r="DE13" s="50">
        <f t="shared" si="35"/>
        <v>0</v>
      </c>
      <c r="DF13" s="50">
        <f t="shared" si="35"/>
        <v>0</v>
      </c>
      <c r="DG13" s="50">
        <f t="shared" si="35"/>
        <v>0</v>
      </c>
      <c r="DH13" s="51">
        <f t="shared" si="35"/>
        <v>0</v>
      </c>
      <c r="DI13" s="50">
        <f t="shared" si="35"/>
        <v>0</v>
      </c>
      <c r="DJ13" s="50">
        <f t="shared" si="35"/>
        <v>0</v>
      </c>
      <c r="DK13" s="50">
        <f t="shared" si="35"/>
        <v>0</v>
      </c>
      <c r="DL13" s="105">
        <f t="shared" si="35"/>
        <v>0</v>
      </c>
      <c r="DM13" s="51">
        <f t="shared" si="35"/>
        <v>0</v>
      </c>
      <c r="DN13" s="50">
        <f t="shared" si="35"/>
        <v>0</v>
      </c>
      <c r="DO13" s="50">
        <f t="shared" si="35"/>
        <v>0</v>
      </c>
      <c r="DP13" s="50">
        <f t="shared" si="35"/>
        <v>0</v>
      </c>
      <c r="DQ13" s="50">
        <f t="shared" si="35"/>
        <v>0</v>
      </c>
      <c r="DR13" s="50">
        <f t="shared" si="35"/>
        <v>0</v>
      </c>
      <c r="DS13" s="50">
        <f t="shared" si="35"/>
        <v>0</v>
      </c>
      <c r="DT13" s="50">
        <f t="shared" si="35"/>
        <v>0</v>
      </c>
      <c r="DU13" s="50">
        <f t="shared" si="35"/>
        <v>0</v>
      </c>
      <c r="DV13" s="50">
        <f t="shared" si="35"/>
        <v>0</v>
      </c>
      <c r="DW13" s="50">
        <f t="shared" si="35"/>
        <v>0</v>
      </c>
      <c r="DX13" s="51">
        <f t="shared" si="35"/>
        <v>0</v>
      </c>
      <c r="DY13" s="50">
        <f t="shared" si="35"/>
        <v>0</v>
      </c>
      <c r="DZ13" s="50">
        <f t="shared" si="35"/>
        <v>0</v>
      </c>
      <c r="EA13" s="50">
        <f t="shared" si="35"/>
        <v>0</v>
      </c>
      <c r="EB13" s="105">
        <f t="shared" si="35"/>
        <v>0</v>
      </c>
      <c r="EC13" s="51">
        <f t="shared" si="35"/>
        <v>0</v>
      </c>
      <c r="ED13" s="50">
        <f t="shared" si="35"/>
        <v>0</v>
      </c>
      <c r="EE13" s="50">
        <f t="shared" si="35"/>
        <v>0</v>
      </c>
      <c r="EF13" s="50">
        <f t="shared" si="35"/>
        <v>0</v>
      </c>
      <c r="EG13" s="50">
        <f t="shared" si="35"/>
        <v>0</v>
      </c>
      <c r="EH13" s="50">
        <f t="shared" si="35"/>
        <v>0</v>
      </c>
      <c r="EI13" s="50">
        <f t="shared" si="35"/>
        <v>0</v>
      </c>
      <c r="EJ13" s="50">
        <f t="shared" si="35"/>
        <v>0</v>
      </c>
      <c r="EK13" s="50">
        <f t="shared" si="35"/>
        <v>0</v>
      </c>
      <c r="EL13" s="50">
        <f t="shared" si="35"/>
        <v>0</v>
      </c>
      <c r="EM13" s="50">
        <f t="shared" si="35"/>
        <v>0</v>
      </c>
      <c r="EN13" s="51">
        <f t="shared" ref="EN13:GY13" si="36">EN14+EN315</f>
        <v>0</v>
      </c>
      <c r="EO13" s="50">
        <f t="shared" si="36"/>
        <v>0</v>
      </c>
      <c r="EP13" s="50">
        <f t="shared" si="36"/>
        <v>0</v>
      </c>
      <c r="EQ13" s="50">
        <f t="shared" si="36"/>
        <v>0</v>
      </c>
      <c r="ER13" s="105">
        <f t="shared" si="36"/>
        <v>0</v>
      </c>
      <c r="ES13" s="51">
        <f t="shared" si="36"/>
        <v>0</v>
      </c>
      <c r="ET13" s="50">
        <f t="shared" si="36"/>
        <v>0</v>
      </c>
      <c r="EU13" s="50">
        <f t="shared" si="36"/>
        <v>0</v>
      </c>
      <c r="EV13" s="50">
        <f t="shared" si="36"/>
        <v>0</v>
      </c>
      <c r="EW13" s="50">
        <f t="shared" si="36"/>
        <v>0</v>
      </c>
      <c r="EX13" s="50">
        <f t="shared" si="36"/>
        <v>0</v>
      </c>
      <c r="EY13" s="50">
        <f t="shared" si="36"/>
        <v>0</v>
      </c>
      <c r="EZ13" s="50">
        <f t="shared" si="36"/>
        <v>0</v>
      </c>
      <c r="FA13" s="50">
        <f t="shared" si="36"/>
        <v>0</v>
      </c>
      <c r="FB13" s="50">
        <f t="shared" si="36"/>
        <v>0</v>
      </c>
      <c r="FC13" s="50">
        <f t="shared" si="36"/>
        <v>0</v>
      </c>
      <c r="FD13" s="51">
        <f t="shared" si="36"/>
        <v>0</v>
      </c>
      <c r="FE13" s="50">
        <f t="shared" si="36"/>
        <v>0</v>
      </c>
      <c r="FF13" s="50">
        <f t="shared" si="36"/>
        <v>0</v>
      </c>
      <c r="FG13" s="50">
        <f t="shared" si="36"/>
        <v>0</v>
      </c>
      <c r="FH13" s="105">
        <f t="shared" si="36"/>
        <v>0</v>
      </c>
      <c r="FI13" s="51">
        <f t="shared" si="36"/>
        <v>0</v>
      </c>
      <c r="FJ13" s="50">
        <f t="shared" si="36"/>
        <v>0</v>
      </c>
      <c r="FK13" s="50">
        <f t="shared" si="36"/>
        <v>0</v>
      </c>
      <c r="FL13" s="50">
        <f t="shared" si="36"/>
        <v>0</v>
      </c>
      <c r="FM13" s="50">
        <f t="shared" si="36"/>
        <v>0</v>
      </c>
      <c r="FN13" s="50">
        <f t="shared" si="36"/>
        <v>0</v>
      </c>
      <c r="FO13" s="50">
        <f t="shared" si="36"/>
        <v>0</v>
      </c>
      <c r="FP13" s="50">
        <f t="shared" si="36"/>
        <v>0</v>
      </c>
      <c r="FQ13" s="50">
        <f t="shared" si="36"/>
        <v>0</v>
      </c>
      <c r="FR13" s="50">
        <f t="shared" si="36"/>
        <v>0</v>
      </c>
      <c r="FS13" s="50">
        <f t="shared" si="36"/>
        <v>0</v>
      </c>
      <c r="FT13" s="51">
        <f t="shared" si="36"/>
        <v>0</v>
      </c>
      <c r="FU13" s="50">
        <f t="shared" si="36"/>
        <v>0</v>
      </c>
      <c r="FV13" s="50">
        <f t="shared" si="36"/>
        <v>0</v>
      </c>
      <c r="FW13" s="50">
        <f t="shared" si="36"/>
        <v>0</v>
      </c>
      <c r="FX13" s="105">
        <f t="shared" si="36"/>
        <v>0</v>
      </c>
      <c r="FY13" s="51">
        <f t="shared" si="36"/>
        <v>0</v>
      </c>
      <c r="FZ13" s="50">
        <f t="shared" si="36"/>
        <v>0</v>
      </c>
      <c r="GA13" s="50">
        <f t="shared" si="36"/>
        <v>0</v>
      </c>
      <c r="GB13" s="50">
        <f t="shared" si="36"/>
        <v>0</v>
      </c>
      <c r="GC13" s="50">
        <f t="shared" si="36"/>
        <v>0</v>
      </c>
      <c r="GD13" s="50">
        <f t="shared" si="36"/>
        <v>0</v>
      </c>
      <c r="GE13" s="50">
        <f t="shared" si="36"/>
        <v>0</v>
      </c>
      <c r="GF13" s="50">
        <f t="shared" si="36"/>
        <v>0</v>
      </c>
      <c r="GG13" s="50">
        <f t="shared" si="36"/>
        <v>0</v>
      </c>
      <c r="GH13" s="50">
        <f t="shared" si="36"/>
        <v>0</v>
      </c>
      <c r="GI13" s="50">
        <f t="shared" si="36"/>
        <v>0</v>
      </c>
      <c r="GJ13" s="51">
        <f t="shared" si="36"/>
        <v>0</v>
      </c>
      <c r="GK13" s="50">
        <f t="shared" si="36"/>
        <v>0</v>
      </c>
      <c r="GL13" s="50">
        <f t="shared" si="36"/>
        <v>0</v>
      </c>
      <c r="GM13" s="50">
        <f t="shared" si="36"/>
        <v>0</v>
      </c>
      <c r="GN13" s="105">
        <f t="shared" si="36"/>
        <v>0</v>
      </c>
      <c r="GO13" s="51">
        <f t="shared" si="36"/>
        <v>0</v>
      </c>
      <c r="GP13" s="50">
        <f t="shared" si="36"/>
        <v>0</v>
      </c>
      <c r="GQ13" s="50">
        <f t="shared" si="36"/>
        <v>0</v>
      </c>
      <c r="GR13" s="50">
        <f t="shared" si="36"/>
        <v>0</v>
      </c>
      <c r="GS13" s="50">
        <f t="shared" si="36"/>
        <v>0</v>
      </c>
      <c r="GT13" s="50">
        <f t="shared" si="36"/>
        <v>0</v>
      </c>
      <c r="GU13" s="50">
        <f t="shared" si="36"/>
        <v>0</v>
      </c>
      <c r="GV13" s="50">
        <f t="shared" si="36"/>
        <v>0</v>
      </c>
      <c r="GW13" s="50">
        <f t="shared" si="36"/>
        <v>0</v>
      </c>
      <c r="GX13" s="50">
        <f t="shared" si="36"/>
        <v>0</v>
      </c>
      <c r="GY13" s="50">
        <f t="shared" si="36"/>
        <v>0</v>
      </c>
      <c r="GZ13" s="51">
        <f t="shared" ref="GZ13:JW13" si="37">GZ14+GZ315</f>
        <v>0</v>
      </c>
      <c r="HA13" s="50">
        <f t="shared" si="37"/>
        <v>0</v>
      </c>
      <c r="HB13" s="50">
        <f t="shared" si="37"/>
        <v>0</v>
      </c>
      <c r="HC13" s="50">
        <f t="shared" si="37"/>
        <v>0</v>
      </c>
      <c r="HD13" s="50">
        <f t="shared" si="37"/>
        <v>0</v>
      </c>
      <c r="HE13" s="50">
        <f t="shared" si="37"/>
        <v>0</v>
      </c>
      <c r="HF13" s="50">
        <f t="shared" si="37"/>
        <v>0</v>
      </c>
      <c r="HG13" s="50">
        <f t="shared" si="37"/>
        <v>0</v>
      </c>
      <c r="HH13" s="50">
        <f t="shared" si="37"/>
        <v>0</v>
      </c>
      <c r="HI13" s="50">
        <f t="shared" si="37"/>
        <v>0</v>
      </c>
      <c r="HJ13" s="50">
        <f t="shared" si="37"/>
        <v>0</v>
      </c>
      <c r="HK13" s="50">
        <f t="shared" si="37"/>
        <v>0</v>
      </c>
      <c r="HL13" s="50">
        <f t="shared" si="37"/>
        <v>0</v>
      </c>
      <c r="HM13" s="50">
        <f t="shared" si="37"/>
        <v>0</v>
      </c>
      <c r="HN13" s="105">
        <f t="shared" si="37"/>
        <v>0</v>
      </c>
      <c r="HO13" s="132">
        <f t="shared" si="37"/>
        <v>0</v>
      </c>
      <c r="HP13" s="148">
        <f t="shared" si="37"/>
        <v>0</v>
      </c>
      <c r="HQ13" s="51">
        <f t="shared" si="37"/>
        <v>0</v>
      </c>
      <c r="HR13" s="50">
        <f t="shared" si="37"/>
        <v>0</v>
      </c>
      <c r="HS13" s="50">
        <f t="shared" si="37"/>
        <v>0</v>
      </c>
      <c r="HT13" s="50">
        <f t="shared" si="37"/>
        <v>0</v>
      </c>
      <c r="HU13" s="50">
        <f t="shared" si="37"/>
        <v>0</v>
      </c>
      <c r="HV13" s="50">
        <f t="shared" si="37"/>
        <v>0</v>
      </c>
      <c r="HW13" s="50">
        <f t="shared" si="37"/>
        <v>0</v>
      </c>
      <c r="HX13" s="50">
        <f t="shared" si="37"/>
        <v>0</v>
      </c>
      <c r="HY13" s="50">
        <f t="shared" si="37"/>
        <v>0</v>
      </c>
      <c r="HZ13" s="50">
        <f t="shared" si="37"/>
        <v>0</v>
      </c>
      <c r="IA13" s="50">
        <f t="shared" si="37"/>
        <v>0</v>
      </c>
      <c r="IB13" s="51">
        <f t="shared" si="37"/>
        <v>0</v>
      </c>
      <c r="IC13" s="50">
        <f t="shared" si="37"/>
        <v>0</v>
      </c>
      <c r="ID13" s="50">
        <f t="shared" si="37"/>
        <v>0</v>
      </c>
      <c r="IE13" s="50">
        <f t="shared" si="37"/>
        <v>0</v>
      </c>
      <c r="IF13" s="105">
        <f t="shared" si="37"/>
        <v>0</v>
      </c>
      <c r="IG13" s="51">
        <f t="shared" si="37"/>
        <v>0</v>
      </c>
      <c r="IH13" s="50">
        <f t="shared" si="37"/>
        <v>0</v>
      </c>
      <c r="II13" s="50">
        <f t="shared" si="37"/>
        <v>0</v>
      </c>
      <c r="IJ13" s="50">
        <f t="shared" si="37"/>
        <v>0</v>
      </c>
      <c r="IK13" s="50">
        <f t="shared" si="37"/>
        <v>0</v>
      </c>
      <c r="IL13" s="50">
        <f t="shared" si="37"/>
        <v>0</v>
      </c>
      <c r="IM13" s="50">
        <f t="shared" si="37"/>
        <v>0</v>
      </c>
      <c r="IN13" s="50">
        <f t="shared" si="37"/>
        <v>0</v>
      </c>
      <c r="IO13" s="50">
        <f t="shared" si="37"/>
        <v>0</v>
      </c>
      <c r="IP13" s="50">
        <f t="shared" si="37"/>
        <v>0</v>
      </c>
      <c r="IQ13" s="50">
        <f t="shared" si="37"/>
        <v>0</v>
      </c>
      <c r="IR13" s="51">
        <f t="shared" si="37"/>
        <v>0</v>
      </c>
      <c r="IS13" s="50">
        <f t="shared" si="37"/>
        <v>0</v>
      </c>
      <c r="IT13" s="50">
        <f t="shared" si="37"/>
        <v>0</v>
      </c>
      <c r="IU13" s="50">
        <f t="shared" si="37"/>
        <v>0</v>
      </c>
      <c r="IV13" s="105">
        <f t="shared" si="37"/>
        <v>0</v>
      </c>
      <c r="IW13" s="51">
        <f t="shared" si="37"/>
        <v>0</v>
      </c>
      <c r="IX13" s="50">
        <f t="shared" si="37"/>
        <v>0</v>
      </c>
      <c r="IY13" s="50">
        <f t="shared" si="37"/>
        <v>0</v>
      </c>
      <c r="IZ13" s="50">
        <f t="shared" si="37"/>
        <v>0</v>
      </c>
      <c r="JA13" s="50">
        <f t="shared" si="37"/>
        <v>0</v>
      </c>
      <c r="JB13" s="50">
        <f t="shared" si="37"/>
        <v>0</v>
      </c>
      <c r="JC13" s="50">
        <f t="shared" si="37"/>
        <v>0</v>
      </c>
      <c r="JD13" s="50">
        <f t="shared" si="37"/>
        <v>0</v>
      </c>
      <c r="JE13" s="50">
        <f t="shared" si="37"/>
        <v>0</v>
      </c>
      <c r="JF13" s="50">
        <f t="shared" si="37"/>
        <v>0</v>
      </c>
      <c r="JG13" s="50">
        <f t="shared" si="37"/>
        <v>0</v>
      </c>
      <c r="JH13" s="51">
        <f t="shared" si="37"/>
        <v>0</v>
      </c>
      <c r="JI13" s="50">
        <f t="shared" si="37"/>
        <v>0</v>
      </c>
      <c r="JJ13" s="50">
        <f t="shared" si="37"/>
        <v>0</v>
      </c>
      <c r="JK13" s="50">
        <f t="shared" si="37"/>
        <v>0</v>
      </c>
      <c r="JL13" s="105">
        <f t="shared" si="37"/>
        <v>0</v>
      </c>
      <c r="JM13" s="51">
        <f t="shared" si="37"/>
        <v>0</v>
      </c>
      <c r="JN13" s="50">
        <f t="shared" si="37"/>
        <v>0</v>
      </c>
      <c r="JO13" s="50">
        <f t="shared" si="37"/>
        <v>0</v>
      </c>
      <c r="JP13" s="50">
        <f t="shared" si="37"/>
        <v>0</v>
      </c>
      <c r="JQ13" s="50">
        <f t="shared" si="37"/>
        <v>0</v>
      </c>
      <c r="JR13" s="50">
        <f t="shared" si="37"/>
        <v>0</v>
      </c>
      <c r="JS13" s="50">
        <f t="shared" si="37"/>
        <v>0</v>
      </c>
      <c r="JT13" s="50">
        <f t="shared" si="37"/>
        <v>0</v>
      </c>
      <c r="JU13" s="50">
        <f t="shared" si="37"/>
        <v>0</v>
      </c>
      <c r="JV13" s="50">
        <f t="shared" si="37"/>
        <v>0</v>
      </c>
      <c r="JW13" s="50">
        <f t="shared" si="37"/>
        <v>0</v>
      </c>
      <c r="JX13" s="51">
        <f t="shared" ref="JX13:MT13" si="38">JX14+JX315</f>
        <v>0</v>
      </c>
      <c r="JY13" s="50">
        <f t="shared" si="38"/>
        <v>0</v>
      </c>
      <c r="JZ13" s="50">
        <f t="shared" si="38"/>
        <v>0</v>
      </c>
      <c r="KA13" s="50">
        <f t="shared" si="38"/>
        <v>0</v>
      </c>
      <c r="KB13" s="105">
        <f t="shared" si="38"/>
        <v>0</v>
      </c>
      <c r="KC13" s="51">
        <f t="shared" si="38"/>
        <v>0</v>
      </c>
      <c r="KD13" s="50">
        <f t="shared" si="38"/>
        <v>0</v>
      </c>
      <c r="KE13" s="50">
        <f t="shared" si="38"/>
        <v>0</v>
      </c>
      <c r="KF13" s="50">
        <f t="shared" si="38"/>
        <v>0</v>
      </c>
      <c r="KG13" s="50">
        <f t="shared" si="38"/>
        <v>0</v>
      </c>
      <c r="KH13" s="50">
        <f t="shared" si="38"/>
        <v>0</v>
      </c>
      <c r="KI13" s="50">
        <f t="shared" si="38"/>
        <v>0</v>
      </c>
      <c r="KJ13" s="50">
        <f t="shared" si="38"/>
        <v>0</v>
      </c>
      <c r="KK13" s="50">
        <f t="shared" si="38"/>
        <v>0</v>
      </c>
      <c r="KL13" s="50">
        <f t="shared" si="38"/>
        <v>0</v>
      </c>
      <c r="KM13" s="50">
        <f t="shared" si="38"/>
        <v>0</v>
      </c>
      <c r="KN13" s="51">
        <f t="shared" si="38"/>
        <v>0</v>
      </c>
      <c r="KO13" s="50">
        <f t="shared" si="38"/>
        <v>0</v>
      </c>
      <c r="KP13" s="50">
        <f t="shared" si="38"/>
        <v>0</v>
      </c>
      <c r="KQ13" s="50">
        <f t="shared" si="38"/>
        <v>0</v>
      </c>
      <c r="KR13" s="50">
        <f t="shared" si="38"/>
        <v>0</v>
      </c>
      <c r="KS13" s="50">
        <f t="shared" si="38"/>
        <v>0</v>
      </c>
      <c r="KT13" s="50">
        <f t="shared" si="38"/>
        <v>0</v>
      </c>
      <c r="KU13" s="50">
        <f t="shared" si="38"/>
        <v>0</v>
      </c>
      <c r="KV13" s="50">
        <f t="shared" si="38"/>
        <v>0</v>
      </c>
      <c r="KW13" s="50">
        <f t="shared" si="38"/>
        <v>0</v>
      </c>
      <c r="KX13" s="50">
        <f t="shared" si="38"/>
        <v>0</v>
      </c>
      <c r="KY13" s="50">
        <f t="shared" si="38"/>
        <v>0</v>
      </c>
      <c r="KZ13" s="50">
        <f t="shared" si="38"/>
        <v>0</v>
      </c>
      <c r="LA13" s="50">
        <f t="shared" si="38"/>
        <v>0</v>
      </c>
      <c r="LB13" s="105">
        <f t="shared" si="38"/>
        <v>0</v>
      </c>
      <c r="LC13" s="148">
        <f t="shared" si="38"/>
        <v>0</v>
      </c>
      <c r="LD13" s="51">
        <f t="shared" si="38"/>
        <v>0</v>
      </c>
      <c r="LE13" s="50">
        <f t="shared" si="38"/>
        <v>0</v>
      </c>
      <c r="LF13" s="50">
        <f t="shared" si="38"/>
        <v>0</v>
      </c>
      <c r="LG13" s="50">
        <f t="shared" si="38"/>
        <v>0</v>
      </c>
      <c r="LH13" s="50">
        <f t="shared" si="38"/>
        <v>0</v>
      </c>
      <c r="LI13" s="50">
        <f t="shared" si="38"/>
        <v>0</v>
      </c>
      <c r="LJ13" s="50">
        <f t="shared" si="38"/>
        <v>0</v>
      </c>
      <c r="LK13" s="50">
        <f t="shared" si="38"/>
        <v>0</v>
      </c>
      <c r="LL13" s="50">
        <f t="shared" si="38"/>
        <v>0</v>
      </c>
      <c r="LM13" s="50">
        <f t="shared" si="38"/>
        <v>0</v>
      </c>
      <c r="LN13" s="50">
        <f t="shared" si="38"/>
        <v>0</v>
      </c>
      <c r="LO13" s="51">
        <f t="shared" si="38"/>
        <v>0</v>
      </c>
      <c r="LP13" s="50">
        <f t="shared" si="38"/>
        <v>0</v>
      </c>
      <c r="LQ13" s="50">
        <f t="shared" si="38"/>
        <v>0</v>
      </c>
      <c r="LR13" s="50">
        <f t="shared" si="38"/>
        <v>0</v>
      </c>
      <c r="LS13" s="105">
        <f t="shared" si="38"/>
        <v>0</v>
      </c>
      <c r="LT13" s="51">
        <f t="shared" si="38"/>
        <v>0</v>
      </c>
      <c r="LU13" s="50">
        <f t="shared" si="38"/>
        <v>0</v>
      </c>
      <c r="LV13" s="50">
        <f t="shared" si="38"/>
        <v>0</v>
      </c>
      <c r="LW13" s="50">
        <f t="shared" si="38"/>
        <v>0</v>
      </c>
      <c r="LX13" s="50">
        <f t="shared" si="38"/>
        <v>0</v>
      </c>
      <c r="LY13" s="50">
        <f t="shared" si="38"/>
        <v>0</v>
      </c>
      <c r="LZ13" s="50">
        <f t="shared" si="38"/>
        <v>0</v>
      </c>
      <c r="MA13" s="50">
        <f t="shared" si="38"/>
        <v>0</v>
      </c>
      <c r="MB13" s="50">
        <f t="shared" si="38"/>
        <v>0</v>
      </c>
      <c r="MC13" s="50">
        <f t="shared" si="38"/>
        <v>0</v>
      </c>
      <c r="MD13" s="50">
        <f t="shared" si="38"/>
        <v>0</v>
      </c>
      <c r="ME13" s="51">
        <f t="shared" si="38"/>
        <v>0</v>
      </c>
      <c r="MF13" s="50">
        <f t="shared" si="38"/>
        <v>0</v>
      </c>
      <c r="MG13" s="50">
        <f t="shared" si="38"/>
        <v>0</v>
      </c>
      <c r="MH13" s="50">
        <f t="shared" si="38"/>
        <v>0</v>
      </c>
      <c r="MI13" s="105">
        <f t="shared" si="38"/>
        <v>0</v>
      </c>
      <c r="MJ13" s="51">
        <f t="shared" si="38"/>
        <v>0</v>
      </c>
      <c r="MK13" s="50">
        <f t="shared" si="38"/>
        <v>0</v>
      </c>
      <c r="ML13" s="50">
        <f t="shared" si="38"/>
        <v>0</v>
      </c>
      <c r="MM13" s="50">
        <f t="shared" si="38"/>
        <v>0</v>
      </c>
      <c r="MN13" s="50">
        <f t="shared" si="38"/>
        <v>0</v>
      </c>
      <c r="MO13" s="50">
        <f t="shared" si="38"/>
        <v>0</v>
      </c>
      <c r="MP13" s="50">
        <f t="shared" si="38"/>
        <v>0</v>
      </c>
      <c r="MQ13" s="50">
        <f t="shared" si="38"/>
        <v>0</v>
      </c>
      <c r="MR13" s="50">
        <f t="shared" si="38"/>
        <v>0</v>
      </c>
      <c r="MS13" s="50">
        <f t="shared" si="38"/>
        <v>0</v>
      </c>
      <c r="MT13" s="50">
        <f t="shared" si="38"/>
        <v>0</v>
      </c>
      <c r="MU13" s="51">
        <f t="shared" ref="MU13:PF13" si="39">MU14+MU315</f>
        <v>0</v>
      </c>
      <c r="MV13" s="50">
        <f t="shared" si="39"/>
        <v>0</v>
      </c>
      <c r="MW13" s="50">
        <f t="shared" si="39"/>
        <v>0</v>
      </c>
      <c r="MX13" s="50">
        <f t="shared" si="39"/>
        <v>0</v>
      </c>
      <c r="MY13" s="105">
        <f t="shared" si="39"/>
        <v>0</v>
      </c>
      <c r="MZ13" s="51">
        <f t="shared" si="39"/>
        <v>0</v>
      </c>
      <c r="NA13" s="50">
        <f t="shared" si="39"/>
        <v>0</v>
      </c>
      <c r="NB13" s="50">
        <f t="shared" si="39"/>
        <v>0</v>
      </c>
      <c r="NC13" s="50">
        <f t="shared" si="39"/>
        <v>0</v>
      </c>
      <c r="ND13" s="50">
        <f t="shared" si="39"/>
        <v>0</v>
      </c>
      <c r="NE13" s="50">
        <f t="shared" si="39"/>
        <v>0</v>
      </c>
      <c r="NF13" s="50">
        <f t="shared" si="39"/>
        <v>0</v>
      </c>
      <c r="NG13" s="50">
        <f t="shared" si="39"/>
        <v>0</v>
      </c>
      <c r="NH13" s="50">
        <f t="shared" si="39"/>
        <v>0</v>
      </c>
      <c r="NI13" s="50">
        <f t="shared" si="39"/>
        <v>0</v>
      </c>
      <c r="NJ13" s="50">
        <f t="shared" si="39"/>
        <v>0</v>
      </c>
      <c r="NK13" s="51">
        <f t="shared" si="39"/>
        <v>0</v>
      </c>
      <c r="NL13" s="50">
        <f t="shared" si="39"/>
        <v>0</v>
      </c>
      <c r="NM13" s="50">
        <f t="shared" si="39"/>
        <v>0</v>
      </c>
      <c r="NN13" s="50">
        <f t="shared" si="39"/>
        <v>0</v>
      </c>
      <c r="NO13" s="105">
        <f t="shared" si="39"/>
        <v>0</v>
      </c>
      <c r="NP13" s="51">
        <f t="shared" si="39"/>
        <v>0</v>
      </c>
      <c r="NQ13" s="50">
        <f t="shared" si="39"/>
        <v>0</v>
      </c>
      <c r="NR13" s="50">
        <f t="shared" si="39"/>
        <v>0</v>
      </c>
      <c r="NS13" s="50">
        <f t="shared" si="39"/>
        <v>0</v>
      </c>
      <c r="NT13" s="50">
        <f t="shared" si="39"/>
        <v>0</v>
      </c>
      <c r="NU13" s="50">
        <f t="shared" si="39"/>
        <v>0</v>
      </c>
      <c r="NV13" s="50">
        <f t="shared" si="39"/>
        <v>0</v>
      </c>
      <c r="NW13" s="50">
        <f t="shared" si="39"/>
        <v>0</v>
      </c>
      <c r="NX13" s="50">
        <f t="shared" si="39"/>
        <v>0</v>
      </c>
      <c r="NY13" s="50">
        <f t="shared" si="39"/>
        <v>0</v>
      </c>
      <c r="NZ13" s="50">
        <f t="shared" si="39"/>
        <v>0</v>
      </c>
      <c r="OA13" s="51">
        <f t="shared" si="39"/>
        <v>0</v>
      </c>
      <c r="OB13" s="50">
        <f t="shared" si="39"/>
        <v>0</v>
      </c>
      <c r="OC13" s="50">
        <f t="shared" si="39"/>
        <v>0</v>
      </c>
      <c r="OD13" s="50">
        <f t="shared" si="39"/>
        <v>0</v>
      </c>
      <c r="OE13" s="105">
        <f t="shared" si="39"/>
        <v>0</v>
      </c>
      <c r="OF13" s="51">
        <f t="shared" si="39"/>
        <v>0</v>
      </c>
      <c r="OG13" s="50">
        <f t="shared" si="39"/>
        <v>0</v>
      </c>
      <c r="OH13" s="50">
        <f t="shared" si="39"/>
        <v>0</v>
      </c>
      <c r="OI13" s="50">
        <f t="shared" si="39"/>
        <v>0</v>
      </c>
      <c r="OJ13" s="50">
        <f t="shared" si="39"/>
        <v>0</v>
      </c>
      <c r="OK13" s="50">
        <f t="shared" si="39"/>
        <v>0</v>
      </c>
      <c r="OL13" s="50">
        <f t="shared" si="39"/>
        <v>0</v>
      </c>
      <c r="OM13" s="50">
        <f t="shared" si="39"/>
        <v>0</v>
      </c>
      <c r="ON13" s="50">
        <f t="shared" si="39"/>
        <v>0</v>
      </c>
      <c r="OO13" s="50">
        <f t="shared" si="39"/>
        <v>0</v>
      </c>
      <c r="OP13" s="50">
        <f t="shared" si="39"/>
        <v>0</v>
      </c>
      <c r="OQ13" s="51">
        <f t="shared" si="39"/>
        <v>0</v>
      </c>
      <c r="OR13" s="50">
        <f t="shared" si="39"/>
        <v>0</v>
      </c>
      <c r="OS13" s="50">
        <f t="shared" si="39"/>
        <v>0</v>
      </c>
      <c r="OT13" s="50">
        <f t="shared" si="39"/>
        <v>0</v>
      </c>
      <c r="OU13" s="105">
        <f t="shared" si="39"/>
        <v>0</v>
      </c>
      <c r="OV13" s="51">
        <f t="shared" si="39"/>
        <v>0</v>
      </c>
      <c r="OW13" s="50">
        <f t="shared" si="39"/>
        <v>0</v>
      </c>
      <c r="OX13" s="50">
        <f t="shared" si="39"/>
        <v>0</v>
      </c>
      <c r="OY13" s="50">
        <f t="shared" si="39"/>
        <v>0</v>
      </c>
      <c r="OZ13" s="50">
        <f t="shared" si="39"/>
        <v>0</v>
      </c>
      <c r="PA13" s="50">
        <f t="shared" si="39"/>
        <v>0</v>
      </c>
      <c r="PB13" s="50">
        <f t="shared" si="39"/>
        <v>0</v>
      </c>
      <c r="PC13" s="50">
        <f t="shared" si="39"/>
        <v>0</v>
      </c>
      <c r="PD13" s="50">
        <f t="shared" si="39"/>
        <v>0</v>
      </c>
      <c r="PE13" s="50">
        <f t="shared" si="39"/>
        <v>0</v>
      </c>
      <c r="PF13" s="50">
        <f t="shared" si="39"/>
        <v>0</v>
      </c>
      <c r="PG13" s="51">
        <f t="shared" ref="PG13:RR13" si="40">PG14+PG315</f>
        <v>0</v>
      </c>
      <c r="PH13" s="50">
        <f t="shared" si="40"/>
        <v>0</v>
      </c>
      <c r="PI13" s="50">
        <f t="shared" si="40"/>
        <v>0</v>
      </c>
      <c r="PJ13" s="50">
        <f t="shared" si="40"/>
        <v>0</v>
      </c>
      <c r="PK13" s="105">
        <f t="shared" si="40"/>
        <v>0</v>
      </c>
      <c r="PL13" s="51">
        <f t="shared" si="40"/>
        <v>0</v>
      </c>
      <c r="PM13" s="50">
        <f t="shared" si="40"/>
        <v>0</v>
      </c>
      <c r="PN13" s="50">
        <f t="shared" si="40"/>
        <v>0</v>
      </c>
      <c r="PO13" s="50">
        <f t="shared" si="40"/>
        <v>0</v>
      </c>
      <c r="PP13" s="50">
        <f t="shared" si="40"/>
        <v>0</v>
      </c>
      <c r="PQ13" s="50">
        <f t="shared" si="40"/>
        <v>0</v>
      </c>
      <c r="PR13" s="50">
        <f t="shared" si="40"/>
        <v>0</v>
      </c>
      <c r="PS13" s="50">
        <f t="shared" si="40"/>
        <v>0</v>
      </c>
      <c r="PT13" s="50">
        <f t="shared" si="40"/>
        <v>0</v>
      </c>
      <c r="PU13" s="50">
        <f t="shared" si="40"/>
        <v>0</v>
      </c>
      <c r="PV13" s="50">
        <f t="shared" si="40"/>
        <v>0</v>
      </c>
      <c r="PW13" s="51">
        <f t="shared" si="40"/>
        <v>0</v>
      </c>
      <c r="PX13" s="50">
        <f t="shared" si="40"/>
        <v>0</v>
      </c>
      <c r="PY13" s="50">
        <f t="shared" si="40"/>
        <v>0</v>
      </c>
      <c r="PZ13" s="50">
        <f t="shared" si="40"/>
        <v>0</v>
      </c>
      <c r="QA13" s="105">
        <f t="shared" si="40"/>
        <v>0</v>
      </c>
      <c r="QB13" s="51">
        <f t="shared" si="40"/>
        <v>0</v>
      </c>
      <c r="QC13" s="50">
        <f t="shared" si="40"/>
        <v>0</v>
      </c>
      <c r="QD13" s="50">
        <f t="shared" si="40"/>
        <v>0</v>
      </c>
      <c r="QE13" s="50">
        <f t="shared" si="40"/>
        <v>0</v>
      </c>
      <c r="QF13" s="50">
        <f t="shared" si="40"/>
        <v>0</v>
      </c>
      <c r="QG13" s="50">
        <f t="shared" si="40"/>
        <v>0</v>
      </c>
      <c r="QH13" s="50">
        <f t="shared" si="40"/>
        <v>0</v>
      </c>
      <c r="QI13" s="50">
        <f t="shared" si="40"/>
        <v>0</v>
      </c>
      <c r="QJ13" s="50">
        <f t="shared" si="40"/>
        <v>0</v>
      </c>
      <c r="QK13" s="50">
        <f t="shared" si="40"/>
        <v>0</v>
      </c>
      <c r="QL13" s="50">
        <f t="shared" si="40"/>
        <v>0</v>
      </c>
      <c r="QM13" s="51">
        <f t="shared" si="40"/>
        <v>0</v>
      </c>
      <c r="QN13" s="50">
        <f t="shared" si="40"/>
        <v>0</v>
      </c>
      <c r="QO13" s="50">
        <f t="shared" si="40"/>
        <v>0</v>
      </c>
      <c r="QP13" s="50">
        <f t="shared" si="40"/>
        <v>0</v>
      </c>
      <c r="QQ13" s="105">
        <f t="shared" si="40"/>
        <v>0</v>
      </c>
      <c r="QR13" s="51">
        <f t="shared" si="40"/>
        <v>0</v>
      </c>
      <c r="QS13" s="50">
        <f t="shared" si="40"/>
        <v>0</v>
      </c>
      <c r="QT13" s="50">
        <f t="shared" si="40"/>
        <v>0</v>
      </c>
      <c r="QU13" s="50">
        <f t="shared" si="40"/>
        <v>0</v>
      </c>
      <c r="QV13" s="50">
        <f t="shared" si="40"/>
        <v>0</v>
      </c>
      <c r="QW13" s="50">
        <f t="shared" si="40"/>
        <v>0</v>
      </c>
      <c r="QX13" s="50">
        <f t="shared" si="40"/>
        <v>0</v>
      </c>
      <c r="QY13" s="50">
        <f t="shared" si="40"/>
        <v>0</v>
      </c>
      <c r="QZ13" s="50">
        <f t="shared" si="40"/>
        <v>0</v>
      </c>
      <c r="RA13" s="50">
        <f t="shared" si="40"/>
        <v>0</v>
      </c>
      <c r="RB13" s="50">
        <f t="shared" si="40"/>
        <v>0</v>
      </c>
      <c r="RC13" s="51">
        <f t="shared" si="40"/>
        <v>0</v>
      </c>
      <c r="RD13" s="50">
        <f t="shared" si="40"/>
        <v>0</v>
      </c>
      <c r="RE13" s="50">
        <f t="shared" si="40"/>
        <v>0</v>
      </c>
      <c r="RF13" s="50">
        <f t="shared" si="40"/>
        <v>0</v>
      </c>
      <c r="RG13" s="50">
        <f t="shared" si="40"/>
        <v>0</v>
      </c>
      <c r="RH13" s="50">
        <f t="shared" si="40"/>
        <v>0</v>
      </c>
      <c r="RI13" s="50">
        <f t="shared" si="40"/>
        <v>0</v>
      </c>
      <c r="RJ13" s="50">
        <f t="shared" si="40"/>
        <v>0</v>
      </c>
      <c r="RK13" s="50">
        <f t="shared" si="40"/>
        <v>0</v>
      </c>
      <c r="RL13" s="50">
        <f t="shared" si="40"/>
        <v>0</v>
      </c>
      <c r="RM13" s="50">
        <f t="shared" si="40"/>
        <v>0</v>
      </c>
      <c r="RN13" s="50">
        <f t="shared" si="40"/>
        <v>0</v>
      </c>
      <c r="RO13" s="50">
        <f t="shared" si="40"/>
        <v>0</v>
      </c>
      <c r="RP13" s="50">
        <f t="shared" si="40"/>
        <v>0</v>
      </c>
      <c r="RQ13" s="105">
        <f t="shared" si="40"/>
        <v>0</v>
      </c>
      <c r="RR13" s="148">
        <f t="shared" si="40"/>
        <v>0</v>
      </c>
      <c r="RS13" s="51">
        <f t="shared" ref="RS13:UD13" si="41">RS14+RS315</f>
        <v>0</v>
      </c>
      <c r="RT13" s="50">
        <f t="shared" si="41"/>
        <v>0</v>
      </c>
      <c r="RU13" s="50">
        <f t="shared" si="41"/>
        <v>0</v>
      </c>
      <c r="RV13" s="50">
        <f t="shared" si="41"/>
        <v>0</v>
      </c>
      <c r="RW13" s="50">
        <f t="shared" si="41"/>
        <v>0</v>
      </c>
      <c r="RX13" s="50">
        <f t="shared" si="41"/>
        <v>0</v>
      </c>
      <c r="RY13" s="50">
        <f t="shared" si="41"/>
        <v>0</v>
      </c>
      <c r="RZ13" s="50">
        <f t="shared" si="41"/>
        <v>0</v>
      </c>
      <c r="SA13" s="50">
        <f t="shared" si="41"/>
        <v>0</v>
      </c>
      <c r="SB13" s="50">
        <f t="shared" si="41"/>
        <v>0</v>
      </c>
      <c r="SC13" s="50">
        <f t="shared" si="41"/>
        <v>0</v>
      </c>
      <c r="SD13" s="51">
        <f t="shared" si="41"/>
        <v>0</v>
      </c>
      <c r="SE13" s="50">
        <f t="shared" si="41"/>
        <v>0</v>
      </c>
      <c r="SF13" s="50">
        <f t="shared" si="41"/>
        <v>0</v>
      </c>
      <c r="SG13" s="50">
        <f t="shared" si="41"/>
        <v>0</v>
      </c>
      <c r="SH13" s="105">
        <f t="shared" si="41"/>
        <v>0</v>
      </c>
      <c r="SI13" s="51">
        <f t="shared" si="41"/>
        <v>0</v>
      </c>
      <c r="SJ13" s="50">
        <f t="shared" si="41"/>
        <v>0</v>
      </c>
      <c r="SK13" s="50">
        <f t="shared" si="41"/>
        <v>0</v>
      </c>
      <c r="SL13" s="50">
        <f t="shared" si="41"/>
        <v>0</v>
      </c>
      <c r="SM13" s="50">
        <f t="shared" si="41"/>
        <v>0</v>
      </c>
      <c r="SN13" s="50">
        <f t="shared" si="41"/>
        <v>0</v>
      </c>
      <c r="SO13" s="50">
        <f t="shared" si="41"/>
        <v>0</v>
      </c>
      <c r="SP13" s="50">
        <f t="shared" si="41"/>
        <v>0</v>
      </c>
      <c r="SQ13" s="50">
        <f t="shared" si="41"/>
        <v>0</v>
      </c>
      <c r="SR13" s="50">
        <f t="shared" si="41"/>
        <v>0</v>
      </c>
      <c r="SS13" s="50">
        <f t="shared" si="41"/>
        <v>0</v>
      </c>
      <c r="ST13" s="51">
        <f t="shared" si="41"/>
        <v>0</v>
      </c>
      <c r="SU13" s="50">
        <f t="shared" si="41"/>
        <v>0</v>
      </c>
      <c r="SV13" s="50">
        <f t="shared" si="41"/>
        <v>0</v>
      </c>
      <c r="SW13" s="50">
        <f t="shared" si="41"/>
        <v>0</v>
      </c>
      <c r="SX13" s="105">
        <f t="shared" si="41"/>
        <v>0</v>
      </c>
      <c r="SY13" s="51">
        <f t="shared" si="41"/>
        <v>0</v>
      </c>
      <c r="SZ13" s="50">
        <f t="shared" si="41"/>
        <v>0</v>
      </c>
      <c r="TA13" s="50">
        <f t="shared" si="41"/>
        <v>0</v>
      </c>
      <c r="TB13" s="50">
        <f t="shared" si="41"/>
        <v>0</v>
      </c>
      <c r="TC13" s="50">
        <f t="shared" si="41"/>
        <v>0</v>
      </c>
      <c r="TD13" s="50">
        <f t="shared" si="41"/>
        <v>0</v>
      </c>
      <c r="TE13" s="50">
        <f t="shared" si="41"/>
        <v>0</v>
      </c>
      <c r="TF13" s="50">
        <f t="shared" si="41"/>
        <v>0</v>
      </c>
      <c r="TG13" s="50">
        <f t="shared" si="41"/>
        <v>0</v>
      </c>
      <c r="TH13" s="50">
        <f t="shared" si="41"/>
        <v>0</v>
      </c>
      <c r="TI13" s="50">
        <f t="shared" si="41"/>
        <v>0</v>
      </c>
      <c r="TJ13" s="51">
        <f t="shared" si="41"/>
        <v>0</v>
      </c>
      <c r="TK13" s="50">
        <f t="shared" si="41"/>
        <v>0</v>
      </c>
      <c r="TL13" s="50">
        <f t="shared" si="41"/>
        <v>0</v>
      </c>
      <c r="TM13" s="50">
        <f t="shared" si="41"/>
        <v>0</v>
      </c>
      <c r="TN13" s="105">
        <f t="shared" si="41"/>
        <v>0</v>
      </c>
      <c r="TO13" s="51">
        <f t="shared" si="41"/>
        <v>0</v>
      </c>
      <c r="TP13" s="50">
        <f t="shared" si="41"/>
        <v>0</v>
      </c>
      <c r="TQ13" s="50">
        <f t="shared" si="41"/>
        <v>0</v>
      </c>
      <c r="TR13" s="50">
        <f t="shared" si="41"/>
        <v>0</v>
      </c>
      <c r="TS13" s="50">
        <f t="shared" si="41"/>
        <v>0</v>
      </c>
      <c r="TT13" s="50">
        <f t="shared" si="41"/>
        <v>0</v>
      </c>
      <c r="TU13" s="50">
        <f t="shared" si="41"/>
        <v>0</v>
      </c>
      <c r="TV13" s="50">
        <f t="shared" si="41"/>
        <v>0</v>
      </c>
      <c r="TW13" s="50">
        <f t="shared" si="41"/>
        <v>0</v>
      </c>
      <c r="TX13" s="50">
        <f t="shared" si="41"/>
        <v>0</v>
      </c>
      <c r="TY13" s="50">
        <f t="shared" si="41"/>
        <v>0</v>
      </c>
      <c r="TZ13" s="51">
        <f t="shared" si="41"/>
        <v>0</v>
      </c>
      <c r="UA13" s="50">
        <f t="shared" si="41"/>
        <v>0</v>
      </c>
      <c r="UB13" s="50">
        <f t="shared" si="41"/>
        <v>0</v>
      </c>
      <c r="UC13" s="50">
        <f t="shared" si="41"/>
        <v>0</v>
      </c>
      <c r="UD13" s="105">
        <f t="shared" si="41"/>
        <v>0</v>
      </c>
      <c r="UE13" s="51">
        <f t="shared" ref="UE13:VD13" si="42">UE14+UE315</f>
        <v>0</v>
      </c>
      <c r="UF13" s="50">
        <f t="shared" si="42"/>
        <v>0</v>
      </c>
      <c r="UG13" s="50">
        <f t="shared" si="42"/>
        <v>0</v>
      </c>
      <c r="UH13" s="50">
        <f t="shared" si="42"/>
        <v>0</v>
      </c>
      <c r="UI13" s="50">
        <f t="shared" si="42"/>
        <v>0</v>
      </c>
      <c r="UJ13" s="50">
        <f t="shared" si="42"/>
        <v>0</v>
      </c>
      <c r="UK13" s="50">
        <f t="shared" si="42"/>
        <v>0</v>
      </c>
      <c r="UL13" s="50">
        <f t="shared" si="42"/>
        <v>0</v>
      </c>
      <c r="UM13" s="50">
        <f t="shared" si="42"/>
        <v>0</v>
      </c>
      <c r="UN13" s="50">
        <f t="shared" si="42"/>
        <v>0</v>
      </c>
      <c r="UO13" s="50">
        <f t="shared" si="42"/>
        <v>0</v>
      </c>
      <c r="UP13" s="51">
        <f t="shared" si="42"/>
        <v>0</v>
      </c>
      <c r="UQ13" s="50">
        <f t="shared" si="42"/>
        <v>0</v>
      </c>
      <c r="UR13" s="50">
        <f t="shared" si="42"/>
        <v>0</v>
      </c>
      <c r="US13" s="50">
        <f t="shared" si="42"/>
        <v>0</v>
      </c>
      <c r="UT13" s="50">
        <f t="shared" si="42"/>
        <v>0</v>
      </c>
      <c r="UU13" s="50">
        <f t="shared" si="42"/>
        <v>0</v>
      </c>
      <c r="UV13" s="50">
        <f t="shared" si="42"/>
        <v>0</v>
      </c>
      <c r="UW13" s="50">
        <f t="shared" si="42"/>
        <v>0</v>
      </c>
      <c r="UX13" s="50">
        <f t="shared" si="42"/>
        <v>0</v>
      </c>
      <c r="UY13" s="50">
        <f t="shared" si="42"/>
        <v>0</v>
      </c>
      <c r="UZ13" s="50">
        <f t="shared" si="42"/>
        <v>0</v>
      </c>
      <c r="VA13" s="50">
        <f t="shared" si="42"/>
        <v>0</v>
      </c>
      <c r="VB13" s="50">
        <f t="shared" si="42"/>
        <v>0</v>
      </c>
      <c r="VC13" s="50">
        <f t="shared" si="42"/>
        <v>0</v>
      </c>
      <c r="VD13" s="105">
        <f t="shared" si="42"/>
        <v>0</v>
      </c>
      <c r="VE13" s="48" t="str">
        <f t="shared" si="33"/>
        <v>-</v>
      </c>
    </row>
    <row r="14" spans="1:579" ht="20.149999999999999" customHeight="1">
      <c r="A14" s="1012" t="s">
        <v>17</v>
      </c>
      <c r="B14" s="1013"/>
      <c r="C14" s="1013"/>
      <c r="D14" s="1013"/>
      <c r="E14" s="181">
        <f t="shared" ref="E14:BP14" si="43">E15+E198+E212+E286</f>
        <v>0</v>
      </c>
      <c r="F14" s="182">
        <f t="shared" si="43"/>
        <v>0</v>
      </c>
      <c r="G14" s="182">
        <f t="shared" si="43"/>
        <v>0</v>
      </c>
      <c r="H14" s="183">
        <f t="shared" si="43"/>
        <v>0</v>
      </c>
      <c r="I14" s="225">
        <f t="shared" si="43"/>
        <v>0</v>
      </c>
      <c r="J14" s="182">
        <f t="shared" si="43"/>
        <v>0</v>
      </c>
      <c r="K14" s="53">
        <f t="shared" si="43"/>
        <v>0</v>
      </c>
      <c r="L14" s="52">
        <f t="shared" si="43"/>
        <v>0</v>
      </c>
      <c r="M14" s="52">
        <f t="shared" si="43"/>
        <v>0</v>
      </c>
      <c r="N14" s="52">
        <f t="shared" si="43"/>
        <v>0</v>
      </c>
      <c r="O14" s="52">
        <f t="shared" si="43"/>
        <v>0</v>
      </c>
      <c r="P14" s="52">
        <f t="shared" si="43"/>
        <v>0</v>
      </c>
      <c r="Q14" s="52">
        <f t="shared" si="43"/>
        <v>0</v>
      </c>
      <c r="R14" s="52">
        <f t="shared" si="43"/>
        <v>0</v>
      </c>
      <c r="S14" s="52">
        <f t="shared" si="43"/>
        <v>0</v>
      </c>
      <c r="T14" s="52">
        <f t="shared" si="43"/>
        <v>0</v>
      </c>
      <c r="U14" s="53">
        <f t="shared" si="43"/>
        <v>0</v>
      </c>
      <c r="V14" s="52">
        <f t="shared" si="43"/>
        <v>0</v>
      </c>
      <c r="W14" s="52">
        <f t="shared" si="43"/>
        <v>0</v>
      </c>
      <c r="X14" s="52">
        <f t="shared" si="43"/>
        <v>0</v>
      </c>
      <c r="Y14" s="106">
        <f t="shared" si="43"/>
        <v>0</v>
      </c>
      <c r="Z14" s="53">
        <f t="shared" si="43"/>
        <v>0</v>
      </c>
      <c r="AA14" s="52">
        <f t="shared" si="43"/>
        <v>0</v>
      </c>
      <c r="AB14" s="52">
        <f t="shared" si="43"/>
        <v>0</v>
      </c>
      <c r="AC14" s="52">
        <f t="shared" si="43"/>
        <v>0</v>
      </c>
      <c r="AD14" s="52">
        <f t="shared" si="43"/>
        <v>0</v>
      </c>
      <c r="AE14" s="52">
        <f t="shared" si="43"/>
        <v>0</v>
      </c>
      <c r="AF14" s="52">
        <f t="shared" si="43"/>
        <v>0</v>
      </c>
      <c r="AG14" s="52">
        <f t="shared" si="43"/>
        <v>0</v>
      </c>
      <c r="AH14" s="52">
        <f t="shared" si="43"/>
        <v>0</v>
      </c>
      <c r="AI14" s="52">
        <f t="shared" si="43"/>
        <v>0</v>
      </c>
      <c r="AJ14" s="52">
        <f t="shared" si="43"/>
        <v>0</v>
      </c>
      <c r="AK14" s="53">
        <f t="shared" si="43"/>
        <v>0</v>
      </c>
      <c r="AL14" s="52">
        <f t="shared" si="43"/>
        <v>0</v>
      </c>
      <c r="AM14" s="52">
        <f t="shared" si="43"/>
        <v>0</v>
      </c>
      <c r="AN14" s="52">
        <f t="shared" si="43"/>
        <v>0</v>
      </c>
      <c r="AO14" s="106">
        <f t="shared" si="43"/>
        <v>0</v>
      </c>
      <c r="AP14" s="53">
        <f t="shared" si="43"/>
        <v>0</v>
      </c>
      <c r="AQ14" s="52">
        <f t="shared" si="43"/>
        <v>0</v>
      </c>
      <c r="AR14" s="52">
        <f t="shared" si="43"/>
        <v>0</v>
      </c>
      <c r="AS14" s="52">
        <f t="shared" si="43"/>
        <v>0</v>
      </c>
      <c r="AT14" s="52">
        <f t="shared" si="43"/>
        <v>0</v>
      </c>
      <c r="AU14" s="52">
        <f t="shared" si="43"/>
        <v>0</v>
      </c>
      <c r="AV14" s="52">
        <f t="shared" si="43"/>
        <v>0</v>
      </c>
      <c r="AW14" s="52">
        <f t="shared" si="43"/>
        <v>0</v>
      </c>
      <c r="AX14" s="52">
        <f t="shared" si="43"/>
        <v>0</v>
      </c>
      <c r="AY14" s="52">
        <f t="shared" si="43"/>
        <v>0</v>
      </c>
      <c r="AZ14" s="52">
        <f t="shared" si="43"/>
        <v>0</v>
      </c>
      <c r="BA14" s="53">
        <f t="shared" si="43"/>
        <v>0</v>
      </c>
      <c r="BB14" s="52">
        <f t="shared" si="43"/>
        <v>0</v>
      </c>
      <c r="BC14" s="52">
        <f t="shared" si="43"/>
        <v>0</v>
      </c>
      <c r="BD14" s="52">
        <f t="shared" si="43"/>
        <v>0</v>
      </c>
      <c r="BE14" s="106">
        <f t="shared" si="43"/>
        <v>0</v>
      </c>
      <c r="BF14" s="53">
        <f t="shared" si="43"/>
        <v>0</v>
      </c>
      <c r="BG14" s="52">
        <f t="shared" si="43"/>
        <v>0</v>
      </c>
      <c r="BH14" s="52">
        <f t="shared" si="43"/>
        <v>0</v>
      </c>
      <c r="BI14" s="52">
        <f t="shared" si="43"/>
        <v>0</v>
      </c>
      <c r="BJ14" s="52">
        <f t="shared" si="43"/>
        <v>0</v>
      </c>
      <c r="BK14" s="52">
        <f t="shared" si="43"/>
        <v>0</v>
      </c>
      <c r="BL14" s="52">
        <f t="shared" si="43"/>
        <v>0</v>
      </c>
      <c r="BM14" s="52">
        <f t="shared" si="43"/>
        <v>0</v>
      </c>
      <c r="BN14" s="52">
        <f t="shared" si="43"/>
        <v>0</v>
      </c>
      <c r="BO14" s="52">
        <f t="shared" si="43"/>
        <v>0</v>
      </c>
      <c r="BP14" s="52">
        <f t="shared" si="43"/>
        <v>0</v>
      </c>
      <c r="BQ14" s="53">
        <f t="shared" ref="BQ14:EM14" si="44">BQ15+BQ198+BQ212+BQ286</f>
        <v>0</v>
      </c>
      <c r="BR14" s="52">
        <f t="shared" si="44"/>
        <v>0</v>
      </c>
      <c r="BS14" s="52">
        <f t="shared" si="44"/>
        <v>0</v>
      </c>
      <c r="BT14" s="52">
        <f t="shared" si="44"/>
        <v>0</v>
      </c>
      <c r="BU14" s="106">
        <f t="shared" si="44"/>
        <v>0</v>
      </c>
      <c r="BV14" s="53">
        <f t="shared" si="44"/>
        <v>0</v>
      </c>
      <c r="BW14" s="52">
        <f t="shared" si="44"/>
        <v>0</v>
      </c>
      <c r="BX14" s="52">
        <f t="shared" si="44"/>
        <v>0</v>
      </c>
      <c r="BY14" s="52">
        <f t="shared" si="44"/>
        <v>0</v>
      </c>
      <c r="BZ14" s="52">
        <f t="shared" si="44"/>
        <v>0</v>
      </c>
      <c r="CA14" s="52">
        <f t="shared" si="44"/>
        <v>0</v>
      </c>
      <c r="CB14" s="52">
        <f t="shared" si="44"/>
        <v>0</v>
      </c>
      <c r="CC14" s="52">
        <f t="shared" si="44"/>
        <v>0</v>
      </c>
      <c r="CD14" s="52">
        <f t="shared" si="44"/>
        <v>0</v>
      </c>
      <c r="CE14" s="52">
        <f t="shared" si="44"/>
        <v>0</v>
      </c>
      <c r="CF14" s="52">
        <f t="shared" si="44"/>
        <v>0</v>
      </c>
      <c r="CG14" s="53">
        <f t="shared" si="44"/>
        <v>0</v>
      </c>
      <c r="CH14" s="52">
        <f t="shared" si="44"/>
        <v>0</v>
      </c>
      <c r="CI14" s="52">
        <f t="shared" si="44"/>
        <v>0</v>
      </c>
      <c r="CJ14" s="52">
        <f t="shared" si="44"/>
        <v>0</v>
      </c>
      <c r="CK14" s="52">
        <f t="shared" si="44"/>
        <v>0</v>
      </c>
      <c r="CL14" s="52">
        <f t="shared" si="44"/>
        <v>0</v>
      </c>
      <c r="CM14" s="52">
        <f t="shared" si="44"/>
        <v>0</v>
      </c>
      <c r="CN14" s="52">
        <f t="shared" si="44"/>
        <v>0</v>
      </c>
      <c r="CO14" s="52">
        <f t="shared" si="44"/>
        <v>0</v>
      </c>
      <c r="CP14" s="52">
        <f t="shared" si="44"/>
        <v>0</v>
      </c>
      <c r="CQ14" s="52">
        <f t="shared" si="44"/>
        <v>0</v>
      </c>
      <c r="CR14" s="52">
        <f t="shared" si="44"/>
        <v>0</v>
      </c>
      <c r="CS14" s="52">
        <f t="shared" si="44"/>
        <v>0</v>
      </c>
      <c r="CT14" s="52">
        <f t="shared" si="44"/>
        <v>0</v>
      </c>
      <c r="CU14" s="106">
        <f t="shared" si="44"/>
        <v>0</v>
      </c>
      <c r="CV14" s="149">
        <f t="shared" si="44"/>
        <v>0</v>
      </c>
      <c r="CW14" s="53">
        <f t="shared" si="44"/>
        <v>0</v>
      </c>
      <c r="CX14" s="52">
        <f t="shared" si="44"/>
        <v>0</v>
      </c>
      <c r="CY14" s="52">
        <f t="shared" si="44"/>
        <v>0</v>
      </c>
      <c r="CZ14" s="52">
        <f t="shared" si="44"/>
        <v>0</v>
      </c>
      <c r="DA14" s="52">
        <f t="shared" si="44"/>
        <v>0</v>
      </c>
      <c r="DB14" s="52">
        <f t="shared" si="44"/>
        <v>0</v>
      </c>
      <c r="DC14" s="52">
        <f t="shared" si="44"/>
        <v>0</v>
      </c>
      <c r="DD14" s="52">
        <f t="shared" si="44"/>
        <v>0</v>
      </c>
      <c r="DE14" s="52">
        <f t="shared" si="44"/>
        <v>0</v>
      </c>
      <c r="DF14" s="52">
        <f t="shared" si="44"/>
        <v>0</v>
      </c>
      <c r="DG14" s="52">
        <f t="shared" si="44"/>
        <v>0</v>
      </c>
      <c r="DH14" s="53">
        <f t="shared" si="44"/>
        <v>0</v>
      </c>
      <c r="DI14" s="52">
        <f t="shared" si="44"/>
        <v>0</v>
      </c>
      <c r="DJ14" s="52">
        <f t="shared" si="44"/>
        <v>0</v>
      </c>
      <c r="DK14" s="52">
        <f t="shared" si="44"/>
        <v>0</v>
      </c>
      <c r="DL14" s="106">
        <f t="shared" si="44"/>
        <v>0</v>
      </c>
      <c r="DM14" s="53">
        <f t="shared" si="44"/>
        <v>0</v>
      </c>
      <c r="DN14" s="52">
        <f t="shared" si="44"/>
        <v>0</v>
      </c>
      <c r="DO14" s="52">
        <f t="shared" si="44"/>
        <v>0</v>
      </c>
      <c r="DP14" s="52">
        <f t="shared" si="44"/>
        <v>0</v>
      </c>
      <c r="DQ14" s="52">
        <f t="shared" si="44"/>
        <v>0</v>
      </c>
      <c r="DR14" s="52">
        <f t="shared" si="44"/>
        <v>0</v>
      </c>
      <c r="DS14" s="52">
        <f t="shared" si="44"/>
        <v>0</v>
      </c>
      <c r="DT14" s="52">
        <f t="shared" si="44"/>
        <v>0</v>
      </c>
      <c r="DU14" s="52">
        <f t="shared" si="44"/>
        <v>0</v>
      </c>
      <c r="DV14" s="52">
        <f t="shared" si="44"/>
        <v>0</v>
      </c>
      <c r="DW14" s="52">
        <f t="shared" si="44"/>
        <v>0</v>
      </c>
      <c r="DX14" s="53">
        <f t="shared" si="44"/>
        <v>0</v>
      </c>
      <c r="DY14" s="52">
        <f t="shared" si="44"/>
        <v>0</v>
      </c>
      <c r="DZ14" s="52">
        <f t="shared" si="44"/>
        <v>0</v>
      </c>
      <c r="EA14" s="52">
        <f t="shared" si="44"/>
        <v>0</v>
      </c>
      <c r="EB14" s="106">
        <f t="shared" si="44"/>
        <v>0</v>
      </c>
      <c r="EC14" s="53">
        <f t="shared" si="44"/>
        <v>0</v>
      </c>
      <c r="ED14" s="52">
        <f t="shared" si="44"/>
        <v>0</v>
      </c>
      <c r="EE14" s="52">
        <f t="shared" si="44"/>
        <v>0</v>
      </c>
      <c r="EF14" s="52">
        <f t="shared" si="44"/>
        <v>0</v>
      </c>
      <c r="EG14" s="52">
        <f t="shared" si="44"/>
        <v>0</v>
      </c>
      <c r="EH14" s="52">
        <f t="shared" si="44"/>
        <v>0</v>
      </c>
      <c r="EI14" s="52">
        <f t="shared" si="44"/>
        <v>0</v>
      </c>
      <c r="EJ14" s="52">
        <f t="shared" si="44"/>
        <v>0</v>
      </c>
      <c r="EK14" s="52">
        <f t="shared" si="44"/>
        <v>0</v>
      </c>
      <c r="EL14" s="52">
        <f t="shared" si="44"/>
        <v>0</v>
      </c>
      <c r="EM14" s="52">
        <f t="shared" si="44"/>
        <v>0</v>
      </c>
      <c r="EN14" s="53">
        <f t="shared" ref="EN14:GY14" si="45">EN15+EN198+EN212+EN286</f>
        <v>0</v>
      </c>
      <c r="EO14" s="52">
        <f t="shared" si="45"/>
        <v>0</v>
      </c>
      <c r="EP14" s="52">
        <f t="shared" si="45"/>
        <v>0</v>
      </c>
      <c r="EQ14" s="52">
        <f t="shared" si="45"/>
        <v>0</v>
      </c>
      <c r="ER14" s="106">
        <f t="shared" si="45"/>
        <v>0</v>
      </c>
      <c r="ES14" s="53">
        <f t="shared" si="45"/>
        <v>0</v>
      </c>
      <c r="ET14" s="52">
        <f t="shared" si="45"/>
        <v>0</v>
      </c>
      <c r="EU14" s="52">
        <f t="shared" si="45"/>
        <v>0</v>
      </c>
      <c r="EV14" s="52">
        <f t="shared" si="45"/>
        <v>0</v>
      </c>
      <c r="EW14" s="52">
        <f t="shared" si="45"/>
        <v>0</v>
      </c>
      <c r="EX14" s="52">
        <f t="shared" si="45"/>
        <v>0</v>
      </c>
      <c r="EY14" s="52">
        <f t="shared" si="45"/>
        <v>0</v>
      </c>
      <c r="EZ14" s="52">
        <f t="shared" si="45"/>
        <v>0</v>
      </c>
      <c r="FA14" s="52">
        <f t="shared" si="45"/>
        <v>0</v>
      </c>
      <c r="FB14" s="52">
        <f t="shared" si="45"/>
        <v>0</v>
      </c>
      <c r="FC14" s="52">
        <f t="shared" si="45"/>
        <v>0</v>
      </c>
      <c r="FD14" s="53">
        <f t="shared" si="45"/>
        <v>0</v>
      </c>
      <c r="FE14" s="52">
        <f t="shared" si="45"/>
        <v>0</v>
      </c>
      <c r="FF14" s="52">
        <f t="shared" si="45"/>
        <v>0</v>
      </c>
      <c r="FG14" s="52">
        <f t="shared" si="45"/>
        <v>0</v>
      </c>
      <c r="FH14" s="106">
        <f t="shared" si="45"/>
        <v>0</v>
      </c>
      <c r="FI14" s="53">
        <f t="shared" si="45"/>
        <v>0</v>
      </c>
      <c r="FJ14" s="52">
        <f t="shared" si="45"/>
        <v>0</v>
      </c>
      <c r="FK14" s="52">
        <f t="shared" si="45"/>
        <v>0</v>
      </c>
      <c r="FL14" s="52">
        <f t="shared" si="45"/>
        <v>0</v>
      </c>
      <c r="FM14" s="52">
        <f t="shared" si="45"/>
        <v>0</v>
      </c>
      <c r="FN14" s="52">
        <f t="shared" si="45"/>
        <v>0</v>
      </c>
      <c r="FO14" s="52">
        <f t="shared" si="45"/>
        <v>0</v>
      </c>
      <c r="FP14" s="52">
        <f t="shared" si="45"/>
        <v>0</v>
      </c>
      <c r="FQ14" s="52">
        <f t="shared" si="45"/>
        <v>0</v>
      </c>
      <c r="FR14" s="52">
        <f t="shared" si="45"/>
        <v>0</v>
      </c>
      <c r="FS14" s="52">
        <f t="shared" si="45"/>
        <v>0</v>
      </c>
      <c r="FT14" s="53">
        <f t="shared" si="45"/>
        <v>0</v>
      </c>
      <c r="FU14" s="52">
        <f t="shared" si="45"/>
        <v>0</v>
      </c>
      <c r="FV14" s="52">
        <f t="shared" si="45"/>
        <v>0</v>
      </c>
      <c r="FW14" s="52">
        <f t="shared" si="45"/>
        <v>0</v>
      </c>
      <c r="FX14" s="106">
        <f t="shared" si="45"/>
        <v>0</v>
      </c>
      <c r="FY14" s="53">
        <f t="shared" si="45"/>
        <v>0</v>
      </c>
      <c r="FZ14" s="52">
        <f t="shared" si="45"/>
        <v>0</v>
      </c>
      <c r="GA14" s="52">
        <f t="shared" si="45"/>
        <v>0</v>
      </c>
      <c r="GB14" s="52">
        <f t="shared" si="45"/>
        <v>0</v>
      </c>
      <c r="GC14" s="52">
        <f t="shared" si="45"/>
        <v>0</v>
      </c>
      <c r="GD14" s="52">
        <f t="shared" si="45"/>
        <v>0</v>
      </c>
      <c r="GE14" s="52">
        <f t="shared" si="45"/>
        <v>0</v>
      </c>
      <c r="GF14" s="52">
        <f t="shared" si="45"/>
        <v>0</v>
      </c>
      <c r="GG14" s="52">
        <f t="shared" si="45"/>
        <v>0</v>
      </c>
      <c r="GH14" s="52">
        <f t="shared" si="45"/>
        <v>0</v>
      </c>
      <c r="GI14" s="52">
        <f t="shared" si="45"/>
        <v>0</v>
      </c>
      <c r="GJ14" s="53">
        <f t="shared" si="45"/>
        <v>0</v>
      </c>
      <c r="GK14" s="52">
        <f t="shared" si="45"/>
        <v>0</v>
      </c>
      <c r="GL14" s="52">
        <f t="shared" si="45"/>
        <v>0</v>
      </c>
      <c r="GM14" s="52">
        <f t="shared" si="45"/>
        <v>0</v>
      </c>
      <c r="GN14" s="106">
        <f t="shared" si="45"/>
        <v>0</v>
      </c>
      <c r="GO14" s="53">
        <f t="shared" si="45"/>
        <v>0</v>
      </c>
      <c r="GP14" s="52">
        <f t="shared" si="45"/>
        <v>0</v>
      </c>
      <c r="GQ14" s="52">
        <f t="shared" si="45"/>
        <v>0</v>
      </c>
      <c r="GR14" s="52">
        <f t="shared" si="45"/>
        <v>0</v>
      </c>
      <c r="GS14" s="52">
        <f t="shared" si="45"/>
        <v>0</v>
      </c>
      <c r="GT14" s="52">
        <f t="shared" si="45"/>
        <v>0</v>
      </c>
      <c r="GU14" s="52">
        <f t="shared" si="45"/>
        <v>0</v>
      </c>
      <c r="GV14" s="52">
        <f t="shared" si="45"/>
        <v>0</v>
      </c>
      <c r="GW14" s="52">
        <f t="shared" si="45"/>
        <v>0</v>
      </c>
      <c r="GX14" s="52">
        <f t="shared" si="45"/>
        <v>0</v>
      </c>
      <c r="GY14" s="52">
        <f t="shared" si="45"/>
        <v>0</v>
      </c>
      <c r="GZ14" s="53">
        <f t="shared" ref="GZ14:JW14" si="46">GZ15+GZ198+GZ212+GZ286</f>
        <v>0</v>
      </c>
      <c r="HA14" s="52">
        <f t="shared" si="46"/>
        <v>0</v>
      </c>
      <c r="HB14" s="52">
        <f t="shared" si="46"/>
        <v>0</v>
      </c>
      <c r="HC14" s="52">
        <f t="shared" si="46"/>
        <v>0</v>
      </c>
      <c r="HD14" s="52">
        <f t="shared" si="46"/>
        <v>0</v>
      </c>
      <c r="HE14" s="52">
        <f t="shared" si="46"/>
        <v>0</v>
      </c>
      <c r="HF14" s="52">
        <f t="shared" si="46"/>
        <v>0</v>
      </c>
      <c r="HG14" s="52">
        <f t="shared" si="46"/>
        <v>0</v>
      </c>
      <c r="HH14" s="52">
        <f t="shared" si="46"/>
        <v>0</v>
      </c>
      <c r="HI14" s="52">
        <f t="shared" si="46"/>
        <v>0</v>
      </c>
      <c r="HJ14" s="52">
        <f t="shared" si="46"/>
        <v>0</v>
      </c>
      <c r="HK14" s="52">
        <f t="shared" si="46"/>
        <v>0</v>
      </c>
      <c r="HL14" s="52">
        <f t="shared" si="46"/>
        <v>0</v>
      </c>
      <c r="HM14" s="52">
        <f t="shared" si="46"/>
        <v>0</v>
      </c>
      <c r="HN14" s="106">
        <f t="shared" si="46"/>
        <v>0</v>
      </c>
      <c r="HO14" s="133">
        <f t="shared" si="46"/>
        <v>0</v>
      </c>
      <c r="HP14" s="149">
        <f t="shared" si="46"/>
        <v>0</v>
      </c>
      <c r="HQ14" s="53">
        <f t="shared" si="46"/>
        <v>0</v>
      </c>
      <c r="HR14" s="52">
        <f t="shared" si="46"/>
        <v>0</v>
      </c>
      <c r="HS14" s="52">
        <f t="shared" si="46"/>
        <v>0</v>
      </c>
      <c r="HT14" s="52">
        <f t="shared" si="46"/>
        <v>0</v>
      </c>
      <c r="HU14" s="52">
        <f t="shared" si="46"/>
        <v>0</v>
      </c>
      <c r="HV14" s="52">
        <f t="shared" si="46"/>
        <v>0</v>
      </c>
      <c r="HW14" s="52">
        <f t="shared" si="46"/>
        <v>0</v>
      </c>
      <c r="HX14" s="52">
        <f t="shared" si="46"/>
        <v>0</v>
      </c>
      <c r="HY14" s="52">
        <f t="shared" si="46"/>
        <v>0</v>
      </c>
      <c r="HZ14" s="52">
        <f t="shared" si="46"/>
        <v>0</v>
      </c>
      <c r="IA14" s="52">
        <f t="shared" si="46"/>
        <v>0</v>
      </c>
      <c r="IB14" s="53">
        <f t="shared" si="46"/>
        <v>0</v>
      </c>
      <c r="IC14" s="52">
        <f t="shared" si="46"/>
        <v>0</v>
      </c>
      <c r="ID14" s="52">
        <f t="shared" si="46"/>
        <v>0</v>
      </c>
      <c r="IE14" s="52">
        <f t="shared" si="46"/>
        <v>0</v>
      </c>
      <c r="IF14" s="106">
        <f t="shared" si="46"/>
        <v>0</v>
      </c>
      <c r="IG14" s="53">
        <f t="shared" si="46"/>
        <v>0</v>
      </c>
      <c r="IH14" s="52">
        <f t="shared" si="46"/>
        <v>0</v>
      </c>
      <c r="II14" s="52">
        <f t="shared" si="46"/>
        <v>0</v>
      </c>
      <c r="IJ14" s="52">
        <f t="shared" si="46"/>
        <v>0</v>
      </c>
      <c r="IK14" s="52">
        <f t="shared" si="46"/>
        <v>0</v>
      </c>
      <c r="IL14" s="52">
        <f t="shared" si="46"/>
        <v>0</v>
      </c>
      <c r="IM14" s="52">
        <f t="shared" si="46"/>
        <v>0</v>
      </c>
      <c r="IN14" s="52">
        <f t="shared" si="46"/>
        <v>0</v>
      </c>
      <c r="IO14" s="52">
        <f t="shared" si="46"/>
        <v>0</v>
      </c>
      <c r="IP14" s="52">
        <f t="shared" si="46"/>
        <v>0</v>
      </c>
      <c r="IQ14" s="52">
        <f t="shared" si="46"/>
        <v>0</v>
      </c>
      <c r="IR14" s="53">
        <f t="shared" si="46"/>
        <v>0</v>
      </c>
      <c r="IS14" s="52">
        <f t="shared" si="46"/>
        <v>0</v>
      </c>
      <c r="IT14" s="52">
        <f t="shared" si="46"/>
        <v>0</v>
      </c>
      <c r="IU14" s="52">
        <f t="shared" si="46"/>
        <v>0</v>
      </c>
      <c r="IV14" s="106">
        <f t="shared" si="46"/>
        <v>0</v>
      </c>
      <c r="IW14" s="53">
        <f t="shared" si="46"/>
        <v>0</v>
      </c>
      <c r="IX14" s="52">
        <f t="shared" si="46"/>
        <v>0</v>
      </c>
      <c r="IY14" s="52">
        <f t="shared" si="46"/>
        <v>0</v>
      </c>
      <c r="IZ14" s="52">
        <f t="shared" si="46"/>
        <v>0</v>
      </c>
      <c r="JA14" s="52">
        <f t="shared" si="46"/>
        <v>0</v>
      </c>
      <c r="JB14" s="52">
        <f t="shared" si="46"/>
        <v>0</v>
      </c>
      <c r="JC14" s="52">
        <f t="shared" si="46"/>
        <v>0</v>
      </c>
      <c r="JD14" s="52">
        <f t="shared" si="46"/>
        <v>0</v>
      </c>
      <c r="JE14" s="52">
        <f t="shared" si="46"/>
        <v>0</v>
      </c>
      <c r="JF14" s="52">
        <f t="shared" si="46"/>
        <v>0</v>
      </c>
      <c r="JG14" s="52">
        <f t="shared" si="46"/>
        <v>0</v>
      </c>
      <c r="JH14" s="53">
        <f t="shared" si="46"/>
        <v>0</v>
      </c>
      <c r="JI14" s="52">
        <f t="shared" si="46"/>
        <v>0</v>
      </c>
      <c r="JJ14" s="52">
        <f t="shared" si="46"/>
        <v>0</v>
      </c>
      <c r="JK14" s="52">
        <f t="shared" si="46"/>
        <v>0</v>
      </c>
      <c r="JL14" s="106">
        <f t="shared" si="46"/>
        <v>0</v>
      </c>
      <c r="JM14" s="53">
        <f t="shared" si="46"/>
        <v>0</v>
      </c>
      <c r="JN14" s="52">
        <f t="shared" si="46"/>
        <v>0</v>
      </c>
      <c r="JO14" s="52">
        <f t="shared" si="46"/>
        <v>0</v>
      </c>
      <c r="JP14" s="52">
        <f t="shared" si="46"/>
        <v>0</v>
      </c>
      <c r="JQ14" s="52">
        <f t="shared" si="46"/>
        <v>0</v>
      </c>
      <c r="JR14" s="52">
        <f t="shared" si="46"/>
        <v>0</v>
      </c>
      <c r="JS14" s="52">
        <f t="shared" si="46"/>
        <v>0</v>
      </c>
      <c r="JT14" s="52">
        <f t="shared" si="46"/>
        <v>0</v>
      </c>
      <c r="JU14" s="52">
        <f t="shared" si="46"/>
        <v>0</v>
      </c>
      <c r="JV14" s="52">
        <f t="shared" si="46"/>
        <v>0</v>
      </c>
      <c r="JW14" s="52">
        <f t="shared" si="46"/>
        <v>0</v>
      </c>
      <c r="JX14" s="53">
        <f t="shared" ref="JX14:MT14" si="47">JX15+JX198+JX212+JX286</f>
        <v>0</v>
      </c>
      <c r="JY14" s="52">
        <f t="shared" si="47"/>
        <v>0</v>
      </c>
      <c r="JZ14" s="52">
        <f t="shared" si="47"/>
        <v>0</v>
      </c>
      <c r="KA14" s="52">
        <f t="shared" si="47"/>
        <v>0</v>
      </c>
      <c r="KB14" s="106">
        <f t="shared" si="47"/>
        <v>0</v>
      </c>
      <c r="KC14" s="53">
        <f t="shared" si="47"/>
        <v>0</v>
      </c>
      <c r="KD14" s="52">
        <f t="shared" si="47"/>
        <v>0</v>
      </c>
      <c r="KE14" s="52">
        <f t="shared" si="47"/>
        <v>0</v>
      </c>
      <c r="KF14" s="52">
        <f t="shared" si="47"/>
        <v>0</v>
      </c>
      <c r="KG14" s="52">
        <f t="shared" si="47"/>
        <v>0</v>
      </c>
      <c r="KH14" s="52">
        <f t="shared" si="47"/>
        <v>0</v>
      </c>
      <c r="KI14" s="52">
        <f t="shared" si="47"/>
        <v>0</v>
      </c>
      <c r="KJ14" s="52">
        <f t="shared" si="47"/>
        <v>0</v>
      </c>
      <c r="KK14" s="52">
        <f t="shared" si="47"/>
        <v>0</v>
      </c>
      <c r="KL14" s="52">
        <f t="shared" si="47"/>
        <v>0</v>
      </c>
      <c r="KM14" s="52">
        <f t="shared" si="47"/>
        <v>0</v>
      </c>
      <c r="KN14" s="53">
        <f t="shared" si="47"/>
        <v>0</v>
      </c>
      <c r="KO14" s="52">
        <f t="shared" si="47"/>
        <v>0</v>
      </c>
      <c r="KP14" s="52">
        <f t="shared" si="47"/>
        <v>0</v>
      </c>
      <c r="KQ14" s="52">
        <f t="shared" si="47"/>
        <v>0</v>
      </c>
      <c r="KR14" s="52">
        <f t="shared" si="47"/>
        <v>0</v>
      </c>
      <c r="KS14" s="52">
        <f t="shared" si="47"/>
        <v>0</v>
      </c>
      <c r="KT14" s="52">
        <f t="shared" si="47"/>
        <v>0</v>
      </c>
      <c r="KU14" s="52">
        <f t="shared" si="47"/>
        <v>0</v>
      </c>
      <c r="KV14" s="52">
        <f t="shared" si="47"/>
        <v>0</v>
      </c>
      <c r="KW14" s="52">
        <f t="shared" si="47"/>
        <v>0</v>
      </c>
      <c r="KX14" s="52">
        <f t="shared" si="47"/>
        <v>0</v>
      </c>
      <c r="KY14" s="52">
        <f t="shared" si="47"/>
        <v>0</v>
      </c>
      <c r="KZ14" s="52">
        <f t="shared" si="47"/>
        <v>0</v>
      </c>
      <c r="LA14" s="52">
        <f t="shared" si="47"/>
        <v>0</v>
      </c>
      <c r="LB14" s="106">
        <f t="shared" si="47"/>
        <v>0</v>
      </c>
      <c r="LC14" s="149">
        <f t="shared" si="47"/>
        <v>0</v>
      </c>
      <c r="LD14" s="53">
        <f t="shared" si="47"/>
        <v>0</v>
      </c>
      <c r="LE14" s="52">
        <f t="shared" si="47"/>
        <v>0</v>
      </c>
      <c r="LF14" s="52">
        <f t="shared" si="47"/>
        <v>0</v>
      </c>
      <c r="LG14" s="52">
        <f t="shared" si="47"/>
        <v>0</v>
      </c>
      <c r="LH14" s="52">
        <f t="shared" si="47"/>
        <v>0</v>
      </c>
      <c r="LI14" s="52">
        <f t="shared" si="47"/>
        <v>0</v>
      </c>
      <c r="LJ14" s="52">
        <f t="shared" si="47"/>
        <v>0</v>
      </c>
      <c r="LK14" s="52">
        <f t="shared" si="47"/>
        <v>0</v>
      </c>
      <c r="LL14" s="52">
        <f t="shared" si="47"/>
        <v>0</v>
      </c>
      <c r="LM14" s="52">
        <f t="shared" si="47"/>
        <v>0</v>
      </c>
      <c r="LN14" s="52">
        <f t="shared" si="47"/>
        <v>0</v>
      </c>
      <c r="LO14" s="53">
        <f t="shared" si="47"/>
        <v>0</v>
      </c>
      <c r="LP14" s="52">
        <f t="shared" si="47"/>
        <v>0</v>
      </c>
      <c r="LQ14" s="52">
        <f t="shared" si="47"/>
        <v>0</v>
      </c>
      <c r="LR14" s="52">
        <f t="shared" si="47"/>
        <v>0</v>
      </c>
      <c r="LS14" s="106">
        <f t="shared" si="47"/>
        <v>0</v>
      </c>
      <c r="LT14" s="53">
        <f t="shared" si="47"/>
        <v>0</v>
      </c>
      <c r="LU14" s="52">
        <f t="shared" si="47"/>
        <v>0</v>
      </c>
      <c r="LV14" s="52">
        <f t="shared" si="47"/>
        <v>0</v>
      </c>
      <c r="LW14" s="52">
        <f t="shared" si="47"/>
        <v>0</v>
      </c>
      <c r="LX14" s="52">
        <f t="shared" si="47"/>
        <v>0</v>
      </c>
      <c r="LY14" s="52">
        <f t="shared" si="47"/>
        <v>0</v>
      </c>
      <c r="LZ14" s="52">
        <f t="shared" si="47"/>
        <v>0</v>
      </c>
      <c r="MA14" s="52">
        <f t="shared" si="47"/>
        <v>0</v>
      </c>
      <c r="MB14" s="52">
        <f t="shared" si="47"/>
        <v>0</v>
      </c>
      <c r="MC14" s="52">
        <f t="shared" si="47"/>
        <v>0</v>
      </c>
      <c r="MD14" s="52">
        <f t="shared" si="47"/>
        <v>0</v>
      </c>
      <c r="ME14" s="53">
        <f t="shared" si="47"/>
        <v>0</v>
      </c>
      <c r="MF14" s="52">
        <f t="shared" si="47"/>
        <v>0</v>
      </c>
      <c r="MG14" s="52">
        <f t="shared" si="47"/>
        <v>0</v>
      </c>
      <c r="MH14" s="52">
        <f t="shared" si="47"/>
        <v>0</v>
      </c>
      <c r="MI14" s="106">
        <f t="shared" si="47"/>
        <v>0</v>
      </c>
      <c r="MJ14" s="53">
        <f t="shared" si="47"/>
        <v>0</v>
      </c>
      <c r="MK14" s="52">
        <f t="shared" si="47"/>
        <v>0</v>
      </c>
      <c r="ML14" s="52">
        <f t="shared" si="47"/>
        <v>0</v>
      </c>
      <c r="MM14" s="52">
        <f t="shared" si="47"/>
        <v>0</v>
      </c>
      <c r="MN14" s="52">
        <f t="shared" si="47"/>
        <v>0</v>
      </c>
      <c r="MO14" s="52">
        <f t="shared" si="47"/>
        <v>0</v>
      </c>
      <c r="MP14" s="52">
        <f t="shared" si="47"/>
        <v>0</v>
      </c>
      <c r="MQ14" s="52">
        <f t="shared" si="47"/>
        <v>0</v>
      </c>
      <c r="MR14" s="52">
        <f t="shared" si="47"/>
        <v>0</v>
      </c>
      <c r="MS14" s="52">
        <f t="shared" si="47"/>
        <v>0</v>
      </c>
      <c r="MT14" s="52">
        <f t="shared" si="47"/>
        <v>0</v>
      </c>
      <c r="MU14" s="53">
        <f t="shared" ref="MU14:PF14" si="48">MU15+MU198+MU212+MU286</f>
        <v>0</v>
      </c>
      <c r="MV14" s="52">
        <f t="shared" si="48"/>
        <v>0</v>
      </c>
      <c r="MW14" s="52">
        <f t="shared" si="48"/>
        <v>0</v>
      </c>
      <c r="MX14" s="52">
        <f t="shared" si="48"/>
        <v>0</v>
      </c>
      <c r="MY14" s="106">
        <f t="shared" si="48"/>
        <v>0</v>
      </c>
      <c r="MZ14" s="53">
        <f t="shared" si="48"/>
        <v>0</v>
      </c>
      <c r="NA14" s="52">
        <f t="shared" si="48"/>
        <v>0</v>
      </c>
      <c r="NB14" s="52">
        <f t="shared" si="48"/>
        <v>0</v>
      </c>
      <c r="NC14" s="52">
        <f t="shared" si="48"/>
        <v>0</v>
      </c>
      <c r="ND14" s="52">
        <f t="shared" si="48"/>
        <v>0</v>
      </c>
      <c r="NE14" s="52">
        <f t="shared" si="48"/>
        <v>0</v>
      </c>
      <c r="NF14" s="52">
        <f t="shared" si="48"/>
        <v>0</v>
      </c>
      <c r="NG14" s="52">
        <f t="shared" si="48"/>
        <v>0</v>
      </c>
      <c r="NH14" s="52">
        <f t="shared" si="48"/>
        <v>0</v>
      </c>
      <c r="NI14" s="52">
        <f t="shared" si="48"/>
        <v>0</v>
      </c>
      <c r="NJ14" s="52">
        <f t="shared" si="48"/>
        <v>0</v>
      </c>
      <c r="NK14" s="53">
        <f t="shared" si="48"/>
        <v>0</v>
      </c>
      <c r="NL14" s="52">
        <f t="shared" si="48"/>
        <v>0</v>
      </c>
      <c r="NM14" s="52">
        <f t="shared" si="48"/>
        <v>0</v>
      </c>
      <c r="NN14" s="52">
        <f t="shared" si="48"/>
        <v>0</v>
      </c>
      <c r="NO14" s="106">
        <f t="shared" si="48"/>
        <v>0</v>
      </c>
      <c r="NP14" s="53">
        <f t="shared" si="48"/>
        <v>0</v>
      </c>
      <c r="NQ14" s="52">
        <f t="shared" si="48"/>
        <v>0</v>
      </c>
      <c r="NR14" s="52">
        <f t="shared" si="48"/>
        <v>0</v>
      </c>
      <c r="NS14" s="52">
        <f t="shared" si="48"/>
        <v>0</v>
      </c>
      <c r="NT14" s="52">
        <f t="shared" si="48"/>
        <v>0</v>
      </c>
      <c r="NU14" s="52">
        <f t="shared" si="48"/>
        <v>0</v>
      </c>
      <c r="NV14" s="52">
        <f t="shared" si="48"/>
        <v>0</v>
      </c>
      <c r="NW14" s="52">
        <f t="shared" si="48"/>
        <v>0</v>
      </c>
      <c r="NX14" s="52">
        <f t="shared" si="48"/>
        <v>0</v>
      </c>
      <c r="NY14" s="52">
        <f t="shared" si="48"/>
        <v>0</v>
      </c>
      <c r="NZ14" s="52">
        <f t="shared" si="48"/>
        <v>0</v>
      </c>
      <c r="OA14" s="53">
        <f t="shared" si="48"/>
        <v>0</v>
      </c>
      <c r="OB14" s="52">
        <f t="shared" si="48"/>
        <v>0</v>
      </c>
      <c r="OC14" s="52">
        <f t="shared" si="48"/>
        <v>0</v>
      </c>
      <c r="OD14" s="52">
        <f t="shared" si="48"/>
        <v>0</v>
      </c>
      <c r="OE14" s="106">
        <f t="shared" si="48"/>
        <v>0</v>
      </c>
      <c r="OF14" s="53">
        <f t="shared" si="48"/>
        <v>0</v>
      </c>
      <c r="OG14" s="52">
        <f t="shared" si="48"/>
        <v>0</v>
      </c>
      <c r="OH14" s="52">
        <f t="shared" si="48"/>
        <v>0</v>
      </c>
      <c r="OI14" s="52">
        <f t="shared" si="48"/>
        <v>0</v>
      </c>
      <c r="OJ14" s="52">
        <f t="shared" si="48"/>
        <v>0</v>
      </c>
      <c r="OK14" s="52">
        <f t="shared" si="48"/>
        <v>0</v>
      </c>
      <c r="OL14" s="52">
        <f t="shared" si="48"/>
        <v>0</v>
      </c>
      <c r="OM14" s="52">
        <f t="shared" si="48"/>
        <v>0</v>
      </c>
      <c r="ON14" s="52">
        <f t="shared" si="48"/>
        <v>0</v>
      </c>
      <c r="OO14" s="52">
        <f t="shared" si="48"/>
        <v>0</v>
      </c>
      <c r="OP14" s="52">
        <f t="shared" si="48"/>
        <v>0</v>
      </c>
      <c r="OQ14" s="53">
        <f t="shared" si="48"/>
        <v>0</v>
      </c>
      <c r="OR14" s="52">
        <f t="shared" si="48"/>
        <v>0</v>
      </c>
      <c r="OS14" s="52">
        <f t="shared" si="48"/>
        <v>0</v>
      </c>
      <c r="OT14" s="52">
        <f t="shared" si="48"/>
        <v>0</v>
      </c>
      <c r="OU14" s="106">
        <f t="shared" si="48"/>
        <v>0</v>
      </c>
      <c r="OV14" s="53">
        <f t="shared" si="48"/>
        <v>0</v>
      </c>
      <c r="OW14" s="52">
        <f t="shared" si="48"/>
        <v>0</v>
      </c>
      <c r="OX14" s="52">
        <f t="shared" si="48"/>
        <v>0</v>
      </c>
      <c r="OY14" s="52">
        <f t="shared" si="48"/>
        <v>0</v>
      </c>
      <c r="OZ14" s="52">
        <f t="shared" si="48"/>
        <v>0</v>
      </c>
      <c r="PA14" s="52">
        <f t="shared" si="48"/>
        <v>0</v>
      </c>
      <c r="PB14" s="52">
        <f t="shared" si="48"/>
        <v>0</v>
      </c>
      <c r="PC14" s="52">
        <f t="shared" si="48"/>
        <v>0</v>
      </c>
      <c r="PD14" s="52">
        <f t="shared" si="48"/>
        <v>0</v>
      </c>
      <c r="PE14" s="52">
        <f t="shared" si="48"/>
        <v>0</v>
      </c>
      <c r="PF14" s="52">
        <f t="shared" si="48"/>
        <v>0</v>
      </c>
      <c r="PG14" s="53">
        <f t="shared" ref="PG14:RR14" si="49">PG15+PG198+PG212+PG286</f>
        <v>0</v>
      </c>
      <c r="PH14" s="52">
        <f t="shared" si="49"/>
        <v>0</v>
      </c>
      <c r="PI14" s="52">
        <f t="shared" si="49"/>
        <v>0</v>
      </c>
      <c r="PJ14" s="52">
        <f t="shared" si="49"/>
        <v>0</v>
      </c>
      <c r="PK14" s="106">
        <f t="shared" si="49"/>
        <v>0</v>
      </c>
      <c r="PL14" s="53">
        <f t="shared" si="49"/>
        <v>0</v>
      </c>
      <c r="PM14" s="52">
        <f t="shared" si="49"/>
        <v>0</v>
      </c>
      <c r="PN14" s="52">
        <f t="shared" si="49"/>
        <v>0</v>
      </c>
      <c r="PO14" s="52">
        <f t="shared" si="49"/>
        <v>0</v>
      </c>
      <c r="PP14" s="52">
        <f t="shared" si="49"/>
        <v>0</v>
      </c>
      <c r="PQ14" s="52">
        <f t="shared" si="49"/>
        <v>0</v>
      </c>
      <c r="PR14" s="52">
        <f t="shared" si="49"/>
        <v>0</v>
      </c>
      <c r="PS14" s="52">
        <f t="shared" si="49"/>
        <v>0</v>
      </c>
      <c r="PT14" s="52">
        <f t="shared" si="49"/>
        <v>0</v>
      </c>
      <c r="PU14" s="52">
        <f t="shared" si="49"/>
        <v>0</v>
      </c>
      <c r="PV14" s="52">
        <f t="shared" si="49"/>
        <v>0</v>
      </c>
      <c r="PW14" s="53">
        <f t="shared" si="49"/>
        <v>0</v>
      </c>
      <c r="PX14" s="52">
        <f t="shared" si="49"/>
        <v>0</v>
      </c>
      <c r="PY14" s="52">
        <f t="shared" si="49"/>
        <v>0</v>
      </c>
      <c r="PZ14" s="52">
        <f t="shared" si="49"/>
        <v>0</v>
      </c>
      <c r="QA14" s="106">
        <f t="shared" si="49"/>
        <v>0</v>
      </c>
      <c r="QB14" s="53">
        <f t="shared" si="49"/>
        <v>0</v>
      </c>
      <c r="QC14" s="52">
        <f t="shared" si="49"/>
        <v>0</v>
      </c>
      <c r="QD14" s="52">
        <f t="shared" si="49"/>
        <v>0</v>
      </c>
      <c r="QE14" s="52">
        <f t="shared" si="49"/>
        <v>0</v>
      </c>
      <c r="QF14" s="52">
        <f t="shared" si="49"/>
        <v>0</v>
      </c>
      <c r="QG14" s="52">
        <f t="shared" si="49"/>
        <v>0</v>
      </c>
      <c r="QH14" s="52">
        <f t="shared" si="49"/>
        <v>0</v>
      </c>
      <c r="QI14" s="52">
        <f t="shared" si="49"/>
        <v>0</v>
      </c>
      <c r="QJ14" s="52">
        <f t="shared" si="49"/>
        <v>0</v>
      </c>
      <c r="QK14" s="52">
        <f t="shared" si="49"/>
        <v>0</v>
      </c>
      <c r="QL14" s="52">
        <f t="shared" si="49"/>
        <v>0</v>
      </c>
      <c r="QM14" s="53">
        <f t="shared" si="49"/>
        <v>0</v>
      </c>
      <c r="QN14" s="52">
        <f t="shared" si="49"/>
        <v>0</v>
      </c>
      <c r="QO14" s="52">
        <f t="shared" si="49"/>
        <v>0</v>
      </c>
      <c r="QP14" s="52">
        <f t="shared" si="49"/>
        <v>0</v>
      </c>
      <c r="QQ14" s="106">
        <f t="shared" si="49"/>
        <v>0</v>
      </c>
      <c r="QR14" s="53">
        <f t="shared" si="49"/>
        <v>0</v>
      </c>
      <c r="QS14" s="52">
        <f t="shared" si="49"/>
        <v>0</v>
      </c>
      <c r="QT14" s="52">
        <f t="shared" si="49"/>
        <v>0</v>
      </c>
      <c r="QU14" s="52">
        <f t="shared" si="49"/>
        <v>0</v>
      </c>
      <c r="QV14" s="52">
        <f t="shared" si="49"/>
        <v>0</v>
      </c>
      <c r="QW14" s="52">
        <f t="shared" si="49"/>
        <v>0</v>
      </c>
      <c r="QX14" s="52">
        <f t="shared" si="49"/>
        <v>0</v>
      </c>
      <c r="QY14" s="52">
        <f t="shared" si="49"/>
        <v>0</v>
      </c>
      <c r="QZ14" s="52">
        <f t="shared" si="49"/>
        <v>0</v>
      </c>
      <c r="RA14" s="52">
        <f t="shared" si="49"/>
        <v>0</v>
      </c>
      <c r="RB14" s="52">
        <f t="shared" si="49"/>
        <v>0</v>
      </c>
      <c r="RC14" s="53">
        <f t="shared" si="49"/>
        <v>0</v>
      </c>
      <c r="RD14" s="52">
        <f t="shared" si="49"/>
        <v>0</v>
      </c>
      <c r="RE14" s="52">
        <f t="shared" si="49"/>
        <v>0</v>
      </c>
      <c r="RF14" s="52">
        <f t="shared" si="49"/>
        <v>0</v>
      </c>
      <c r="RG14" s="52">
        <f t="shared" si="49"/>
        <v>0</v>
      </c>
      <c r="RH14" s="52">
        <f t="shared" si="49"/>
        <v>0</v>
      </c>
      <c r="RI14" s="52">
        <f t="shared" si="49"/>
        <v>0</v>
      </c>
      <c r="RJ14" s="52">
        <f t="shared" si="49"/>
        <v>0</v>
      </c>
      <c r="RK14" s="52">
        <f t="shared" si="49"/>
        <v>0</v>
      </c>
      <c r="RL14" s="52">
        <f t="shared" si="49"/>
        <v>0</v>
      </c>
      <c r="RM14" s="52">
        <f t="shared" si="49"/>
        <v>0</v>
      </c>
      <c r="RN14" s="52">
        <f t="shared" si="49"/>
        <v>0</v>
      </c>
      <c r="RO14" s="52">
        <f t="shared" si="49"/>
        <v>0</v>
      </c>
      <c r="RP14" s="52">
        <f t="shared" si="49"/>
        <v>0</v>
      </c>
      <c r="RQ14" s="106">
        <f t="shared" si="49"/>
        <v>0</v>
      </c>
      <c r="RR14" s="149">
        <f t="shared" si="49"/>
        <v>0</v>
      </c>
      <c r="RS14" s="53">
        <f t="shared" ref="RS14:UD14" si="50">RS15+RS198+RS212+RS286</f>
        <v>0</v>
      </c>
      <c r="RT14" s="52">
        <f t="shared" si="50"/>
        <v>0</v>
      </c>
      <c r="RU14" s="52">
        <f t="shared" si="50"/>
        <v>0</v>
      </c>
      <c r="RV14" s="52">
        <f t="shared" si="50"/>
        <v>0</v>
      </c>
      <c r="RW14" s="52">
        <f t="shared" si="50"/>
        <v>0</v>
      </c>
      <c r="RX14" s="52">
        <f t="shared" si="50"/>
        <v>0</v>
      </c>
      <c r="RY14" s="52">
        <f t="shared" si="50"/>
        <v>0</v>
      </c>
      <c r="RZ14" s="52">
        <f t="shared" si="50"/>
        <v>0</v>
      </c>
      <c r="SA14" s="52">
        <f t="shared" si="50"/>
        <v>0</v>
      </c>
      <c r="SB14" s="52">
        <f t="shared" si="50"/>
        <v>0</v>
      </c>
      <c r="SC14" s="52">
        <f t="shared" si="50"/>
        <v>0</v>
      </c>
      <c r="SD14" s="53">
        <f t="shared" si="50"/>
        <v>0</v>
      </c>
      <c r="SE14" s="52">
        <f t="shared" si="50"/>
        <v>0</v>
      </c>
      <c r="SF14" s="52">
        <f t="shared" si="50"/>
        <v>0</v>
      </c>
      <c r="SG14" s="52">
        <f t="shared" si="50"/>
        <v>0</v>
      </c>
      <c r="SH14" s="106">
        <f t="shared" si="50"/>
        <v>0</v>
      </c>
      <c r="SI14" s="53">
        <f t="shared" si="50"/>
        <v>0</v>
      </c>
      <c r="SJ14" s="52">
        <f t="shared" si="50"/>
        <v>0</v>
      </c>
      <c r="SK14" s="52">
        <f t="shared" si="50"/>
        <v>0</v>
      </c>
      <c r="SL14" s="52">
        <f t="shared" si="50"/>
        <v>0</v>
      </c>
      <c r="SM14" s="52">
        <f t="shared" si="50"/>
        <v>0</v>
      </c>
      <c r="SN14" s="52">
        <f t="shared" si="50"/>
        <v>0</v>
      </c>
      <c r="SO14" s="52">
        <f t="shared" si="50"/>
        <v>0</v>
      </c>
      <c r="SP14" s="52">
        <f t="shared" si="50"/>
        <v>0</v>
      </c>
      <c r="SQ14" s="52">
        <f t="shared" si="50"/>
        <v>0</v>
      </c>
      <c r="SR14" s="52">
        <f t="shared" si="50"/>
        <v>0</v>
      </c>
      <c r="SS14" s="52">
        <f t="shared" si="50"/>
        <v>0</v>
      </c>
      <c r="ST14" s="53">
        <f t="shared" si="50"/>
        <v>0</v>
      </c>
      <c r="SU14" s="52">
        <f t="shared" si="50"/>
        <v>0</v>
      </c>
      <c r="SV14" s="52">
        <f t="shared" si="50"/>
        <v>0</v>
      </c>
      <c r="SW14" s="52">
        <f t="shared" si="50"/>
        <v>0</v>
      </c>
      <c r="SX14" s="106">
        <f t="shared" si="50"/>
        <v>0</v>
      </c>
      <c r="SY14" s="53">
        <f t="shared" si="50"/>
        <v>0</v>
      </c>
      <c r="SZ14" s="52">
        <f t="shared" si="50"/>
        <v>0</v>
      </c>
      <c r="TA14" s="52">
        <f t="shared" si="50"/>
        <v>0</v>
      </c>
      <c r="TB14" s="52">
        <f t="shared" si="50"/>
        <v>0</v>
      </c>
      <c r="TC14" s="52">
        <f t="shared" si="50"/>
        <v>0</v>
      </c>
      <c r="TD14" s="52">
        <f t="shared" si="50"/>
        <v>0</v>
      </c>
      <c r="TE14" s="52">
        <f t="shared" si="50"/>
        <v>0</v>
      </c>
      <c r="TF14" s="52">
        <f t="shared" si="50"/>
        <v>0</v>
      </c>
      <c r="TG14" s="52">
        <f t="shared" si="50"/>
        <v>0</v>
      </c>
      <c r="TH14" s="52">
        <f t="shared" si="50"/>
        <v>0</v>
      </c>
      <c r="TI14" s="52">
        <f t="shared" si="50"/>
        <v>0</v>
      </c>
      <c r="TJ14" s="53">
        <f t="shared" si="50"/>
        <v>0</v>
      </c>
      <c r="TK14" s="52">
        <f t="shared" si="50"/>
        <v>0</v>
      </c>
      <c r="TL14" s="52">
        <f t="shared" si="50"/>
        <v>0</v>
      </c>
      <c r="TM14" s="52">
        <f t="shared" si="50"/>
        <v>0</v>
      </c>
      <c r="TN14" s="106">
        <f t="shared" si="50"/>
        <v>0</v>
      </c>
      <c r="TO14" s="53">
        <f t="shared" si="50"/>
        <v>0</v>
      </c>
      <c r="TP14" s="52">
        <f t="shared" si="50"/>
        <v>0</v>
      </c>
      <c r="TQ14" s="52">
        <f t="shared" si="50"/>
        <v>0</v>
      </c>
      <c r="TR14" s="52">
        <f t="shared" si="50"/>
        <v>0</v>
      </c>
      <c r="TS14" s="52">
        <f t="shared" si="50"/>
        <v>0</v>
      </c>
      <c r="TT14" s="52">
        <f t="shared" si="50"/>
        <v>0</v>
      </c>
      <c r="TU14" s="52">
        <f t="shared" si="50"/>
        <v>0</v>
      </c>
      <c r="TV14" s="52">
        <f t="shared" si="50"/>
        <v>0</v>
      </c>
      <c r="TW14" s="52">
        <f t="shared" si="50"/>
        <v>0</v>
      </c>
      <c r="TX14" s="52">
        <f t="shared" si="50"/>
        <v>0</v>
      </c>
      <c r="TY14" s="52">
        <f t="shared" si="50"/>
        <v>0</v>
      </c>
      <c r="TZ14" s="53">
        <f t="shared" si="50"/>
        <v>0</v>
      </c>
      <c r="UA14" s="52">
        <f t="shared" si="50"/>
        <v>0</v>
      </c>
      <c r="UB14" s="52">
        <f t="shared" si="50"/>
        <v>0</v>
      </c>
      <c r="UC14" s="52">
        <f t="shared" si="50"/>
        <v>0</v>
      </c>
      <c r="UD14" s="106">
        <f t="shared" si="50"/>
        <v>0</v>
      </c>
      <c r="UE14" s="53">
        <f t="shared" ref="UE14:VD14" si="51">UE15+UE198+UE212+UE286</f>
        <v>0</v>
      </c>
      <c r="UF14" s="52">
        <f t="shared" si="51"/>
        <v>0</v>
      </c>
      <c r="UG14" s="52">
        <f t="shared" si="51"/>
        <v>0</v>
      </c>
      <c r="UH14" s="52">
        <f t="shared" si="51"/>
        <v>0</v>
      </c>
      <c r="UI14" s="52">
        <f t="shared" si="51"/>
        <v>0</v>
      </c>
      <c r="UJ14" s="52">
        <f t="shared" si="51"/>
        <v>0</v>
      </c>
      <c r="UK14" s="52">
        <f t="shared" si="51"/>
        <v>0</v>
      </c>
      <c r="UL14" s="52">
        <f t="shared" si="51"/>
        <v>0</v>
      </c>
      <c r="UM14" s="52">
        <f t="shared" si="51"/>
        <v>0</v>
      </c>
      <c r="UN14" s="52">
        <f t="shared" si="51"/>
        <v>0</v>
      </c>
      <c r="UO14" s="52">
        <f t="shared" si="51"/>
        <v>0</v>
      </c>
      <c r="UP14" s="53">
        <f t="shared" si="51"/>
        <v>0</v>
      </c>
      <c r="UQ14" s="52">
        <f t="shared" si="51"/>
        <v>0</v>
      </c>
      <c r="UR14" s="52">
        <f t="shared" si="51"/>
        <v>0</v>
      </c>
      <c r="US14" s="52">
        <f t="shared" si="51"/>
        <v>0</v>
      </c>
      <c r="UT14" s="52">
        <f t="shared" si="51"/>
        <v>0</v>
      </c>
      <c r="UU14" s="52">
        <f t="shared" si="51"/>
        <v>0</v>
      </c>
      <c r="UV14" s="52">
        <f t="shared" si="51"/>
        <v>0</v>
      </c>
      <c r="UW14" s="52">
        <f t="shared" si="51"/>
        <v>0</v>
      </c>
      <c r="UX14" s="52">
        <f t="shared" si="51"/>
        <v>0</v>
      </c>
      <c r="UY14" s="52">
        <f t="shared" si="51"/>
        <v>0</v>
      </c>
      <c r="UZ14" s="52">
        <f t="shared" si="51"/>
        <v>0</v>
      </c>
      <c r="VA14" s="52">
        <f t="shared" si="51"/>
        <v>0</v>
      </c>
      <c r="VB14" s="52">
        <f t="shared" si="51"/>
        <v>0</v>
      </c>
      <c r="VC14" s="52">
        <f t="shared" si="51"/>
        <v>0</v>
      </c>
      <c r="VD14" s="106">
        <f t="shared" si="51"/>
        <v>0</v>
      </c>
      <c r="VE14" s="10" t="str">
        <f t="shared" si="33"/>
        <v>-</v>
      </c>
    </row>
    <row r="15" spans="1:579" s="15" customFormat="1" ht="20.149999999999999" customHeight="1">
      <c r="A15" s="998" t="s">
        <v>18</v>
      </c>
      <c r="B15" s="998"/>
      <c r="C15" s="998"/>
      <c r="D15" s="999"/>
      <c r="E15" s="184">
        <f t="shared" ref="E15:BP15" si="52">E16+E60+E145</f>
        <v>0</v>
      </c>
      <c r="F15" s="185">
        <f t="shared" si="52"/>
        <v>0</v>
      </c>
      <c r="G15" s="185">
        <f t="shared" si="52"/>
        <v>0</v>
      </c>
      <c r="H15" s="186">
        <f t="shared" si="52"/>
        <v>0</v>
      </c>
      <c r="I15" s="226">
        <f t="shared" si="52"/>
        <v>0</v>
      </c>
      <c r="J15" s="185">
        <f t="shared" si="52"/>
        <v>0</v>
      </c>
      <c r="K15" s="55">
        <f t="shared" si="52"/>
        <v>0</v>
      </c>
      <c r="L15" s="54">
        <f t="shared" si="52"/>
        <v>0</v>
      </c>
      <c r="M15" s="54">
        <f t="shared" si="52"/>
        <v>0</v>
      </c>
      <c r="N15" s="54">
        <f t="shared" si="52"/>
        <v>0</v>
      </c>
      <c r="O15" s="54">
        <f t="shared" si="52"/>
        <v>0</v>
      </c>
      <c r="P15" s="54">
        <f t="shared" si="52"/>
        <v>0</v>
      </c>
      <c r="Q15" s="54">
        <f t="shared" si="52"/>
        <v>0</v>
      </c>
      <c r="R15" s="54">
        <f t="shared" si="52"/>
        <v>0</v>
      </c>
      <c r="S15" s="54">
        <f t="shared" si="52"/>
        <v>0</v>
      </c>
      <c r="T15" s="54">
        <f t="shared" si="52"/>
        <v>0</v>
      </c>
      <c r="U15" s="55">
        <f t="shared" si="52"/>
        <v>0</v>
      </c>
      <c r="V15" s="54">
        <f t="shared" si="52"/>
        <v>0</v>
      </c>
      <c r="W15" s="54">
        <f t="shared" si="52"/>
        <v>0</v>
      </c>
      <c r="X15" s="54">
        <f t="shared" si="52"/>
        <v>0</v>
      </c>
      <c r="Y15" s="107">
        <f t="shared" si="52"/>
        <v>0</v>
      </c>
      <c r="Z15" s="55">
        <f t="shared" si="52"/>
        <v>0</v>
      </c>
      <c r="AA15" s="54">
        <f t="shared" si="52"/>
        <v>0</v>
      </c>
      <c r="AB15" s="54">
        <f t="shared" si="52"/>
        <v>0</v>
      </c>
      <c r="AC15" s="54">
        <f t="shared" si="52"/>
        <v>0</v>
      </c>
      <c r="AD15" s="54">
        <f t="shared" si="52"/>
        <v>0</v>
      </c>
      <c r="AE15" s="54">
        <f t="shared" si="52"/>
        <v>0</v>
      </c>
      <c r="AF15" s="54">
        <f t="shared" si="52"/>
        <v>0</v>
      </c>
      <c r="AG15" s="54">
        <f t="shared" si="52"/>
        <v>0</v>
      </c>
      <c r="AH15" s="54">
        <f t="shared" si="52"/>
        <v>0</v>
      </c>
      <c r="AI15" s="54">
        <f t="shared" si="52"/>
        <v>0</v>
      </c>
      <c r="AJ15" s="54">
        <f t="shared" si="52"/>
        <v>0</v>
      </c>
      <c r="AK15" s="55">
        <f t="shared" si="52"/>
        <v>0</v>
      </c>
      <c r="AL15" s="54">
        <f t="shared" si="52"/>
        <v>0</v>
      </c>
      <c r="AM15" s="54">
        <f t="shared" si="52"/>
        <v>0</v>
      </c>
      <c r="AN15" s="54">
        <f t="shared" si="52"/>
        <v>0</v>
      </c>
      <c r="AO15" s="107">
        <f t="shared" si="52"/>
        <v>0</v>
      </c>
      <c r="AP15" s="55">
        <f t="shared" si="52"/>
        <v>0</v>
      </c>
      <c r="AQ15" s="54">
        <f t="shared" si="52"/>
        <v>0</v>
      </c>
      <c r="AR15" s="54">
        <f t="shared" si="52"/>
        <v>0</v>
      </c>
      <c r="AS15" s="54">
        <f t="shared" si="52"/>
        <v>0</v>
      </c>
      <c r="AT15" s="54">
        <f t="shared" si="52"/>
        <v>0</v>
      </c>
      <c r="AU15" s="54">
        <f t="shared" si="52"/>
        <v>0</v>
      </c>
      <c r="AV15" s="54">
        <f t="shared" si="52"/>
        <v>0</v>
      </c>
      <c r="AW15" s="54">
        <f t="shared" si="52"/>
        <v>0</v>
      </c>
      <c r="AX15" s="54">
        <f t="shared" si="52"/>
        <v>0</v>
      </c>
      <c r="AY15" s="54">
        <f t="shared" si="52"/>
        <v>0</v>
      </c>
      <c r="AZ15" s="54">
        <f t="shared" si="52"/>
        <v>0</v>
      </c>
      <c r="BA15" s="55">
        <f t="shared" si="52"/>
        <v>0</v>
      </c>
      <c r="BB15" s="54">
        <f t="shared" si="52"/>
        <v>0</v>
      </c>
      <c r="BC15" s="54">
        <f t="shared" si="52"/>
        <v>0</v>
      </c>
      <c r="BD15" s="54">
        <f t="shared" si="52"/>
        <v>0</v>
      </c>
      <c r="BE15" s="107">
        <f t="shared" si="52"/>
        <v>0</v>
      </c>
      <c r="BF15" s="55">
        <f t="shared" si="52"/>
        <v>0</v>
      </c>
      <c r="BG15" s="54">
        <f t="shared" si="52"/>
        <v>0</v>
      </c>
      <c r="BH15" s="54">
        <f t="shared" si="52"/>
        <v>0</v>
      </c>
      <c r="BI15" s="54">
        <f t="shared" si="52"/>
        <v>0</v>
      </c>
      <c r="BJ15" s="54">
        <f t="shared" si="52"/>
        <v>0</v>
      </c>
      <c r="BK15" s="54">
        <f t="shared" si="52"/>
        <v>0</v>
      </c>
      <c r="BL15" s="54">
        <f t="shared" si="52"/>
        <v>0</v>
      </c>
      <c r="BM15" s="54">
        <f t="shared" si="52"/>
        <v>0</v>
      </c>
      <c r="BN15" s="54">
        <f t="shared" si="52"/>
        <v>0</v>
      </c>
      <c r="BO15" s="54">
        <f t="shared" si="52"/>
        <v>0</v>
      </c>
      <c r="BP15" s="54">
        <f t="shared" si="52"/>
        <v>0</v>
      </c>
      <c r="BQ15" s="55">
        <f t="shared" ref="BQ15:EM15" si="53">BQ16+BQ60+BQ145</f>
        <v>0</v>
      </c>
      <c r="BR15" s="54">
        <f t="shared" si="53"/>
        <v>0</v>
      </c>
      <c r="BS15" s="54">
        <f t="shared" si="53"/>
        <v>0</v>
      </c>
      <c r="BT15" s="54">
        <f t="shared" si="53"/>
        <v>0</v>
      </c>
      <c r="BU15" s="107">
        <f t="shared" si="53"/>
        <v>0</v>
      </c>
      <c r="BV15" s="55">
        <f t="shared" si="53"/>
        <v>0</v>
      </c>
      <c r="BW15" s="54">
        <f t="shared" si="53"/>
        <v>0</v>
      </c>
      <c r="BX15" s="54">
        <f t="shared" si="53"/>
        <v>0</v>
      </c>
      <c r="BY15" s="54">
        <f t="shared" si="53"/>
        <v>0</v>
      </c>
      <c r="BZ15" s="54">
        <f t="shared" si="53"/>
        <v>0</v>
      </c>
      <c r="CA15" s="54">
        <f t="shared" si="53"/>
        <v>0</v>
      </c>
      <c r="CB15" s="54">
        <f t="shared" si="53"/>
        <v>0</v>
      </c>
      <c r="CC15" s="54">
        <f t="shared" si="53"/>
        <v>0</v>
      </c>
      <c r="CD15" s="54">
        <f t="shared" si="53"/>
        <v>0</v>
      </c>
      <c r="CE15" s="54">
        <f t="shared" si="53"/>
        <v>0</v>
      </c>
      <c r="CF15" s="54">
        <f t="shared" si="53"/>
        <v>0</v>
      </c>
      <c r="CG15" s="55">
        <f t="shared" si="53"/>
        <v>0</v>
      </c>
      <c r="CH15" s="54">
        <f t="shared" si="53"/>
        <v>0</v>
      </c>
      <c r="CI15" s="54">
        <f t="shared" si="53"/>
        <v>0</v>
      </c>
      <c r="CJ15" s="54">
        <f t="shared" si="53"/>
        <v>0</v>
      </c>
      <c r="CK15" s="54">
        <f t="shared" si="53"/>
        <v>0</v>
      </c>
      <c r="CL15" s="54">
        <f t="shared" si="53"/>
        <v>0</v>
      </c>
      <c r="CM15" s="54">
        <f t="shared" si="53"/>
        <v>0</v>
      </c>
      <c r="CN15" s="54">
        <f t="shared" si="53"/>
        <v>0</v>
      </c>
      <c r="CO15" s="54">
        <f t="shared" si="53"/>
        <v>0</v>
      </c>
      <c r="CP15" s="54">
        <f t="shared" si="53"/>
        <v>0</v>
      </c>
      <c r="CQ15" s="54">
        <f t="shared" si="53"/>
        <v>0</v>
      </c>
      <c r="CR15" s="54">
        <f t="shared" si="53"/>
        <v>0</v>
      </c>
      <c r="CS15" s="54">
        <f t="shared" si="53"/>
        <v>0</v>
      </c>
      <c r="CT15" s="54">
        <f t="shared" si="53"/>
        <v>0</v>
      </c>
      <c r="CU15" s="107">
        <f t="shared" si="53"/>
        <v>0</v>
      </c>
      <c r="CV15" s="150">
        <f t="shared" si="53"/>
        <v>0</v>
      </c>
      <c r="CW15" s="55">
        <f t="shared" si="53"/>
        <v>0</v>
      </c>
      <c r="CX15" s="54">
        <f t="shared" si="53"/>
        <v>0</v>
      </c>
      <c r="CY15" s="54">
        <f t="shared" si="53"/>
        <v>0</v>
      </c>
      <c r="CZ15" s="54">
        <f t="shared" si="53"/>
        <v>0</v>
      </c>
      <c r="DA15" s="54">
        <f t="shared" si="53"/>
        <v>0</v>
      </c>
      <c r="DB15" s="54">
        <f t="shared" si="53"/>
        <v>0</v>
      </c>
      <c r="DC15" s="54">
        <f t="shared" si="53"/>
        <v>0</v>
      </c>
      <c r="DD15" s="54">
        <f t="shared" si="53"/>
        <v>0</v>
      </c>
      <c r="DE15" s="54">
        <f t="shared" si="53"/>
        <v>0</v>
      </c>
      <c r="DF15" s="54">
        <f t="shared" si="53"/>
        <v>0</v>
      </c>
      <c r="DG15" s="54">
        <f t="shared" si="53"/>
        <v>0</v>
      </c>
      <c r="DH15" s="55">
        <f t="shared" si="53"/>
        <v>0</v>
      </c>
      <c r="DI15" s="54">
        <f t="shared" si="53"/>
        <v>0</v>
      </c>
      <c r="DJ15" s="54">
        <f t="shared" si="53"/>
        <v>0</v>
      </c>
      <c r="DK15" s="54">
        <f t="shared" si="53"/>
        <v>0</v>
      </c>
      <c r="DL15" s="107">
        <f t="shared" si="53"/>
        <v>0</v>
      </c>
      <c r="DM15" s="55">
        <f t="shared" si="53"/>
        <v>0</v>
      </c>
      <c r="DN15" s="54">
        <f t="shared" si="53"/>
        <v>0</v>
      </c>
      <c r="DO15" s="54">
        <f t="shared" si="53"/>
        <v>0</v>
      </c>
      <c r="DP15" s="54">
        <f t="shared" si="53"/>
        <v>0</v>
      </c>
      <c r="DQ15" s="54">
        <f t="shared" si="53"/>
        <v>0</v>
      </c>
      <c r="DR15" s="54">
        <f t="shared" si="53"/>
        <v>0</v>
      </c>
      <c r="DS15" s="54">
        <f t="shared" si="53"/>
        <v>0</v>
      </c>
      <c r="DT15" s="54">
        <f t="shared" si="53"/>
        <v>0</v>
      </c>
      <c r="DU15" s="54">
        <f t="shared" si="53"/>
        <v>0</v>
      </c>
      <c r="DV15" s="54">
        <f t="shared" si="53"/>
        <v>0</v>
      </c>
      <c r="DW15" s="54">
        <f t="shared" si="53"/>
        <v>0</v>
      </c>
      <c r="DX15" s="55">
        <f t="shared" si="53"/>
        <v>0</v>
      </c>
      <c r="DY15" s="54">
        <f t="shared" si="53"/>
        <v>0</v>
      </c>
      <c r="DZ15" s="54">
        <f t="shared" si="53"/>
        <v>0</v>
      </c>
      <c r="EA15" s="54">
        <f t="shared" si="53"/>
        <v>0</v>
      </c>
      <c r="EB15" s="107">
        <f t="shared" si="53"/>
        <v>0</v>
      </c>
      <c r="EC15" s="55">
        <f t="shared" si="53"/>
        <v>0</v>
      </c>
      <c r="ED15" s="54">
        <f t="shared" si="53"/>
        <v>0</v>
      </c>
      <c r="EE15" s="54">
        <f t="shared" si="53"/>
        <v>0</v>
      </c>
      <c r="EF15" s="54">
        <f t="shared" si="53"/>
        <v>0</v>
      </c>
      <c r="EG15" s="54">
        <f t="shared" si="53"/>
        <v>0</v>
      </c>
      <c r="EH15" s="54">
        <f t="shared" si="53"/>
        <v>0</v>
      </c>
      <c r="EI15" s="54">
        <f t="shared" si="53"/>
        <v>0</v>
      </c>
      <c r="EJ15" s="54">
        <f t="shared" si="53"/>
        <v>0</v>
      </c>
      <c r="EK15" s="54">
        <f t="shared" si="53"/>
        <v>0</v>
      </c>
      <c r="EL15" s="54">
        <f t="shared" si="53"/>
        <v>0</v>
      </c>
      <c r="EM15" s="54">
        <f t="shared" si="53"/>
        <v>0</v>
      </c>
      <c r="EN15" s="55">
        <f t="shared" ref="EN15:GY15" si="54">EN16+EN60+EN145</f>
        <v>0</v>
      </c>
      <c r="EO15" s="54">
        <f t="shared" si="54"/>
        <v>0</v>
      </c>
      <c r="EP15" s="54">
        <f t="shared" si="54"/>
        <v>0</v>
      </c>
      <c r="EQ15" s="54">
        <f t="shared" si="54"/>
        <v>0</v>
      </c>
      <c r="ER15" s="107">
        <f t="shared" si="54"/>
        <v>0</v>
      </c>
      <c r="ES15" s="55">
        <f t="shared" si="54"/>
        <v>0</v>
      </c>
      <c r="ET15" s="54">
        <f t="shared" si="54"/>
        <v>0</v>
      </c>
      <c r="EU15" s="54">
        <f t="shared" si="54"/>
        <v>0</v>
      </c>
      <c r="EV15" s="54">
        <f t="shared" si="54"/>
        <v>0</v>
      </c>
      <c r="EW15" s="54">
        <f t="shared" si="54"/>
        <v>0</v>
      </c>
      <c r="EX15" s="54">
        <f t="shared" si="54"/>
        <v>0</v>
      </c>
      <c r="EY15" s="54">
        <f t="shared" si="54"/>
        <v>0</v>
      </c>
      <c r="EZ15" s="54">
        <f t="shared" si="54"/>
        <v>0</v>
      </c>
      <c r="FA15" s="54">
        <f t="shared" si="54"/>
        <v>0</v>
      </c>
      <c r="FB15" s="54">
        <f t="shared" si="54"/>
        <v>0</v>
      </c>
      <c r="FC15" s="54">
        <f t="shared" si="54"/>
        <v>0</v>
      </c>
      <c r="FD15" s="55">
        <f t="shared" si="54"/>
        <v>0</v>
      </c>
      <c r="FE15" s="54">
        <f t="shared" si="54"/>
        <v>0</v>
      </c>
      <c r="FF15" s="54">
        <f t="shared" si="54"/>
        <v>0</v>
      </c>
      <c r="FG15" s="54">
        <f t="shared" si="54"/>
        <v>0</v>
      </c>
      <c r="FH15" s="107">
        <f t="shared" si="54"/>
        <v>0</v>
      </c>
      <c r="FI15" s="55">
        <f t="shared" si="54"/>
        <v>0</v>
      </c>
      <c r="FJ15" s="54">
        <f t="shared" si="54"/>
        <v>0</v>
      </c>
      <c r="FK15" s="54">
        <f t="shared" si="54"/>
        <v>0</v>
      </c>
      <c r="FL15" s="54">
        <f t="shared" si="54"/>
        <v>0</v>
      </c>
      <c r="FM15" s="54">
        <f t="shared" si="54"/>
        <v>0</v>
      </c>
      <c r="FN15" s="54">
        <f t="shared" si="54"/>
        <v>0</v>
      </c>
      <c r="FO15" s="54">
        <f t="shared" si="54"/>
        <v>0</v>
      </c>
      <c r="FP15" s="54">
        <f t="shared" si="54"/>
        <v>0</v>
      </c>
      <c r="FQ15" s="54">
        <f t="shared" si="54"/>
        <v>0</v>
      </c>
      <c r="FR15" s="54">
        <f t="shared" si="54"/>
        <v>0</v>
      </c>
      <c r="FS15" s="54">
        <f t="shared" si="54"/>
        <v>0</v>
      </c>
      <c r="FT15" s="55">
        <f t="shared" si="54"/>
        <v>0</v>
      </c>
      <c r="FU15" s="54">
        <f t="shared" si="54"/>
        <v>0</v>
      </c>
      <c r="FV15" s="54">
        <f t="shared" si="54"/>
        <v>0</v>
      </c>
      <c r="FW15" s="54">
        <f t="shared" si="54"/>
        <v>0</v>
      </c>
      <c r="FX15" s="107">
        <f t="shared" si="54"/>
        <v>0</v>
      </c>
      <c r="FY15" s="55">
        <f t="shared" si="54"/>
        <v>0</v>
      </c>
      <c r="FZ15" s="54">
        <f t="shared" si="54"/>
        <v>0</v>
      </c>
      <c r="GA15" s="54">
        <f t="shared" si="54"/>
        <v>0</v>
      </c>
      <c r="GB15" s="54">
        <f t="shared" si="54"/>
        <v>0</v>
      </c>
      <c r="GC15" s="54">
        <f t="shared" si="54"/>
        <v>0</v>
      </c>
      <c r="GD15" s="54">
        <f t="shared" si="54"/>
        <v>0</v>
      </c>
      <c r="GE15" s="54">
        <f t="shared" si="54"/>
        <v>0</v>
      </c>
      <c r="GF15" s="54">
        <f t="shared" si="54"/>
        <v>0</v>
      </c>
      <c r="GG15" s="54">
        <f t="shared" si="54"/>
        <v>0</v>
      </c>
      <c r="GH15" s="54">
        <f t="shared" si="54"/>
        <v>0</v>
      </c>
      <c r="GI15" s="54">
        <f t="shared" si="54"/>
        <v>0</v>
      </c>
      <c r="GJ15" s="55">
        <f t="shared" si="54"/>
        <v>0</v>
      </c>
      <c r="GK15" s="54">
        <f t="shared" si="54"/>
        <v>0</v>
      </c>
      <c r="GL15" s="54">
        <f t="shared" si="54"/>
        <v>0</v>
      </c>
      <c r="GM15" s="54">
        <f t="shared" si="54"/>
        <v>0</v>
      </c>
      <c r="GN15" s="107">
        <f t="shared" si="54"/>
        <v>0</v>
      </c>
      <c r="GO15" s="55">
        <f t="shared" si="54"/>
        <v>0</v>
      </c>
      <c r="GP15" s="54">
        <f t="shared" si="54"/>
        <v>0</v>
      </c>
      <c r="GQ15" s="54">
        <f t="shared" si="54"/>
        <v>0</v>
      </c>
      <c r="GR15" s="54">
        <f t="shared" si="54"/>
        <v>0</v>
      </c>
      <c r="GS15" s="54">
        <f t="shared" si="54"/>
        <v>0</v>
      </c>
      <c r="GT15" s="54">
        <f t="shared" si="54"/>
        <v>0</v>
      </c>
      <c r="GU15" s="54">
        <f t="shared" si="54"/>
        <v>0</v>
      </c>
      <c r="GV15" s="54">
        <f t="shared" si="54"/>
        <v>0</v>
      </c>
      <c r="GW15" s="54">
        <f t="shared" si="54"/>
        <v>0</v>
      </c>
      <c r="GX15" s="54">
        <f t="shared" si="54"/>
        <v>0</v>
      </c>
      <c r="GY15" s="54">
        <f t="shared" si="54"/>
        <v>0</v>
      </c>
      <c r="GZ15" s="55">
        <f t="shared" ref="GZ15:JW15" si="55">GZ16+GZ60+GZ145</f>
        <v>0</v>
      </c>
      <c r="HA15" s="54">
        <f t="shared" si="55"/>
        <v>0</v>
      </c>
      <c r="HB15" s="54">
        <f t="shared" si="55"/>
        <v>0</v>
      </c>
      <c r="HC15" s="54">
        <f t="shared" si="55"/>
        <v>0</v>
      </c>
      <c r="HD15" s="54">
        <f t="shared" si="55"/>
        <v>0</v>
      </c>
      <c r="HE15" s="54">
        <f t="shared" si="55"/>
        <v>0</v>
      </c>
      <c r="HF15" s="54">
        <f t="shared" si="55"/>
        <v>0</v>
      </c>
      <c r="HG15" s="54">
        <f t="shared" si="55"/>
        <v>0</v>
      </c>
      <c r="HH15" s="54">
        <f t="shared" si="55"/>
        <v>0</v>
      </c>
      <c r="HI15" s="54">
        <f t="shared" si="55"/>
        <v>0</v>
      </c>
      <c r="HJ15" s="54">
        <f t="shared" si="55"/>
        <v>0</v>
      </c>
      <c r="HK15" s="54">
        <f t="shared" si="55"/>
        <v>0</v>
      </c>
      <c r="HL15" s="54">
        <f t="shared" si="55"/>
        <v>0</v>
      </c>
      <c r="HM15" s="54">
        <f t="shared" si="55"/>
        <v>0</v>
      </c>
      <c r="HN15" s="107">
        <f t="shared" si="55"/>
        <v>0</v>
      </c>
      <c r="HO15" s="134">
        <f t="shared" si="55"/>
        <v>0</v>
      </c>
      <c r="HP15" s="150">
        <f t="shared" si="55"/>
        <v>0</v>
      </c>
      <c r="HQ15" s="55">
        <f t="shared" si="55"/>
        <v>0</v>
      </c>
      <c r="HR15" s="54">
        <f t="shared" si="55"/>
        <v>0</v>
      </c>
      <c r="HS15" s="54">
        <f t="shared" si="55"/>
        <v>0</v>
      </c>
      <c r="HT15" s="54">
        <f t="shared" si="55"/>
        <v>0</v>
      </c>
      <c r="HU15" s="54">
        <f t="shared" si="55"/>
        <v>0</v>
      </c>
      <c r="HV15" s="54">
        <f t="shared" si="55"/>
        <v>0</v>
      </c>
      <c r="HW15" s="54">
        <f t="shared" si="55"/>
        <v>0</v>
      </c>
      <c r="HX15" s="54">
        <f t="shared" si="55"/>
        <v>0</v>
      </c>
      <c r="HY15" s="54">
        <f t="shared" si="55"/>
        <v>0</v>
      </c>
      <c r="HZ15" s="54">
        <f t="shared" si="55"/>
        <v>0</v>
      </c>
      <c r="IA15" s="54">
        <f t="shared" si="55"/>
        <v>0</v>
      </c>
      <c r="IB15" s="55">
        <f t="shared" si="55"/>
        <v>0</v>
      </c>
      <c r="IC15" s="54">
        <f t="shared" si="55"/>
        <v>0</v>
      </c>
      <c r="ID15" s="54">
        <f t="shared" si="55"/>
        <v>0</v>
      </c>
      <c r="IE15" s="54">
        <f t="shared" si="55"/>
        <v>0</v>
      </c>
      <c r="IF15" s="107">
        <f t="shared" si="55"/>
        <v>0</v>
      </c>
      <c r="IG15" s="55">
        <f t="shared" si="55"/>
        <v>0</v>
      </c>
      <c r="IH15" s="54">
        <f t="shared" si="55"/>
        <v>0</v>
      </c>
      <c r="II15" s="54">
        <f t="shared" si="55"/>
        <v>0</v>
      </c>
      <c r="IJ15" s="54">
        <f t="shared" si="55"/>
        <v>0</v>
      </c>
      <c r="IK15" s="54">
        <f t="shared" si="55"/>
        <v>0</v>
      </c>
      <c r="IL15" s="54">
        <f t="shared" si="55"/>
        <v>0</v>
      </c>
      <c r="IM15" s="54">
        <f t="shared" si="55"/>
        <v>0</v>
      </c>
      <c r="IN15" s="54">
        <f t="shared" si="55"/>
        <v>0</v>
      </c>
      <c r="IO15" s="54">
        <f t="shared" si="55"/>
        <v>0</v>
      </c>
      <c r="IP15" s="54">
        <f t="shared" si="55"/>
        <v>0</v>
      </c>
      <c r="IQ15" s="54">
        <f t="shared" si="55"/>
        <v>0</v>
      </c>
      <c r="IR15" s="55">
        <f t="shared" si="55"/>
        <v>0</v>
      </c>
      <c r="IS15" s="54">
        <f t="shared" si="55"/>
        <v>0</v>
      </c>
      <c r="IT15" s="54">
        <f t="shared" si="55"/>
        <v>0</v>
      </c>
      <c r="IU15" s="54">
        <f t="shared" si="55"/>
        <v>0</v>
      </c>
      <c r="IV15" s="107">
        <f t="shared" si="55"/>
        <v>0</v>
      </c>
      <c r="IW15" s="55">
        <f t="shared" si="55"/>
        <v>0</v>
      </c>
      <c r="IX15" s="54">
        <f t="shared" si="55"/>
        <v>0</v>
      </c>
      <c r="IY15" s="54">
        <f t="shared" si="55"/>
        <v>0</v>
      </c>
      <c r="IZ15" s="54">
        <f t="shared" si="55"/>
        <v>0</v>
      </c>
      <c r="JA15" s="54">
        <f t="shared" si="55"/>
        <v>0</v>
      </c>
      <c r="JB15" s="54">
        <f t="shared" si="55"/>
        <v>0</v>
      </c>
      <c r="JC15" s="54">
        <f t="shared" si="55"/>
        <v>0</v>
      </c>
      <c r="JD15" s="54">
        <f t="shared" si="55"/>
        <v>0</v>
      </c>
      <c r="JE15" s="54">
        <f t="shared" si="55"/>
        <v>0</v>
      </c>
      <c r="JF15" s="54">
        <f t="shared" si="55"/>
        <v>0</v>
      </c>
      <c r="JG15" s="54">
        <f t="shared" si="55"/>
        <v>0</v>
      </c>
      <c r="JH15" s="55">
        <f t="shared" si="55"/>
        <v>0</v>
      </c>
      <c r="JI15" s="54">
        <f t="shared" si="55"/>
        <v>0</v>
      </c>
      <c r="JJ15" s="54">
        <f t="shared" si="55"/>
        <v>0</v>
      </c>
      <c r="JK15" s="54">
        <f t="shared" si="55"/>
        <v>0</v>
      </c>
      <c r="JL15" s="107">
        <f t="shared" si="55"/>
        <v>0</v>
      </c>
      <c r="JM15" s="55">
        <f t="shared" si="55"/>
        <v>0</v>
      </c>
      <c r="JN15" s="54">
        <f t="shared" si="55"/>
        <v>0</v>
      </c>
      <c r="JO15" s="54">
        <f t="shared" si="55"/>
        <v>0</v>
      </c>
      <c r="JP15" s="54">
        <f t="shared" si="55"/>
        <v>0</v>
      </c>
      <c r="JQ15" s="54">
        <f t="shared" si="55"/>
        <v>0</v>
      </c>
      <c r="JR15" s="54">
        <f t="shared" si="55"/>
        <v>0</v>
      </c>
      <c r="JS15" s="54">
        <f t="shared" si="55"/>
        <v>0</v>
      </c>
      <c r="JT15" s="54">
        <f t="shared" si="55"/>
        <v>0</v>
      </c>
      <c r="JU15" s="54">
        <f t="shared" si="55"/>
        <v>0</v>
      </c>
      <c r="JV15" s="54">
        <f t="shared" si="55"/>
        <v>0</v>
      </c>
      <c r="JW15" s="54">
        <f t="shared" si="55"/>
        <v>0</v>
      </c>
      <c r="JX15" s="55">
        <f t="shared" ref="JX15:MT15" si="56">JX16+JX60+JX145</f>
        <v>0</v>
      </c>
      <c r="JY15" s="54">
        <f t="shared" si="56"/>
        <v>0</v>
      </c>
      <c r="JZ15" s="54">
        <f t="shared" si="56"/>
        <v>0</v>
      </c>
      <c r="KA15" s="54">
        <f t="shared" si="56"/>
        <v>0</v>
      </c>
      <c r="KB15" s="107">
        <f t="shared" si="56"/>
        <v>0</v>
      </c>
      <c r="KC15" s="55">
        <f t="shared" si="56"/>
        <v>0</v>
      </c>
      <c r="KD15" s="54">
        <f t="shared" si="56"/>
        <v>0</v>
      </c>
      <c r="KE15" s="54">
        <f t="shared" si="56"/>
        <v>0</v>
      </c>
      <c r="KF15" s="54">
        <f t="shared" si="56"/>
        <v>0</v>
      </c>
      <c r="KG15" s="54">
        <f t="shared" si="56"/>
        <v>0</v>
      </c>
      <c r="KH15" s="54">
        <f t="shared" si="56"/>
        <v>0</v>
      </c>
      <c r="KI15" s="54">
        <f t="shared" si="56"/>
        <v>0</v>
      </c>
      <c r="KJ15" s="54">
        <f t="shared" si="56"/>
        <v>0</v>
      </c>
      <c r="KK15" s="54">
        <f t="shared" si="56"/>
        <v>0</v>
      </c>
      <c r="KL15" s="54">
        <f t="shared" si="56"/>
        <v>0</v>
      </c>
      <c r="KM15" s="54">
        <f t="shared" si="56"/>
        <v>0</v>
      </c>
      <c r="KN15" s="55">
        <f t="shared" si="56"/>
        <v>0</v>
      </c>
      <c r="KO15" s="54">
        <f t="shared" si="56"/>
        <v>0</v>
      </c>
      <c r="KP15" s="54">
        <f t="shared" si="56"/>
        <v>0</v>
      </c>
      <c r="KQ15" s="54">
        <f t="shared" si="56"/>
        <v>0</v>
      </c>
      <c r="KR15" s="54">
        <f t="shared" si="56"/>
        <v>0</v>
      </c>
      <c r="KS15" s="54">
        <f t="shared" si="56"/>
        <v>0</v>
      </c>
      <c r="KT15" s="54">
        <f t="shared" si="56"/>
        <v>0</v>
      </c>
      <c r="KU15" s="54">
        <f t="shared" si="56"/>
        <v>0</v>
      </c>
      <c r="KV15" s="54">
        <f t="shared" si="56"/>
        <v>0</v>
      </c>
      <c r="KW15" s="54">
        <f t="shared" si="56"/>
        <v>0</v>
      </c>
      <c r="KX15" s="54">
        <f t="shared" si="56"/>
        <v>0</v>
      </c>
      <c r="KY15" s="54">
        <f t="shared" si="56"/>
        <v>0</v>
      </c>
      <c r="KZ15" s="54">
        <f t="shared" si="56"/>
        <v>0</v>
      </c>
      <c r="LA15" s="54">
        <f t="shared" si="56"/>
        <v>0</v>
      </c>
      <c r="LB15" s="107">
        <f t="shared" si="56"/>
        <v>0</v>
      </c>
      <c r="LC15" s="150">
        <f t="shared" si="56"/>
        <v>0</v>
      </c>
      <c r="LD15" s="55">
        <f t="shared" si="56"/>
        <v>0</v>
      </c>
      <c r="LE15" s="54">
        <f t="shared" si="56"/>
        <v>0</v>
      </c>
      <c r="LF15" s="54">
        <f t="shared" si="56"/>
        <v>0</v>
      </c>
      <c r="LG15" s="54">
        <f t="shared" si="56"/>
        <v>0</v>
      </c>
      <c r="LH15" s="54">
        <f t="shared" si="56"/>
        <v>0</v>
      </c>
      <c r="LI15" s="54">
        <f t="shared" si="56"/>
        <v>0</v>
      </c>
      <c r="LJ15" s="54">
        <f t="shared" si="56"/>
        <v>0</v>
      </c>
      <c r="LK15" s="54">
        <f t="shared" si="56"/>
        <v>0</v>
      </c>
      <c r="LL15" s="54">
        <f t="shared" si="56"/>
        <v>0</v>
      </c>
      <c r="LM15" s="54">
        <f t="shared" si="56"/>
        <v>0</v>
      </c>
      <c r="LN15" s="54">
        <f t="shared" si="56"/>
        <v>0</v>
      </c>
      <c r="LO15" s="55">
        <f t="shared" si="56"/>
        <v>0</v>
      </c>
      <c r="LP15" s="54">
        <f t="shared" si="56"/>
        <v>0</v>
      </c>
      <c r="LQ15" s="54">
        <f t="shared" si="56"/>
        <v>0</v>
      </c>
      <c r="LR15" s="54">
        <f t="shared" si="56"/>
        <v>0</v>
      </c>
      <c r="LS15" s="107">
        <f t="shared" si="56"/>
        <v>0</v>
      </c>
      <c r="LT15" s="55">
        <f t="shared" si="56"/>
        <v>0</v>
      </c>
      <c r="LU15" s="54">
        <f t="shared" si="56"/>
        <v>0</v>
      </c>
      <c r="LV15" s="54">
        <f t="shared" si="56"/>
        <v>0</v>
      </c>
      <c r="LW15" s="54">
        <f t="shared" si="56"/>
        <v>0</v>
      </c>
      <c r="LX15" s="54">
        <f t="shared" si="56"/>
        <v>0</v>
      </c>
      <c r="LY15" s="54">
        <f t="shared" si="56"/>
        <v>0</v>
      </c>
      <c r="LZ15" s="54">
        <f t="shared" si="56"/>
        <v>0</v>
      </c>
      <c r="MA15" s="54">
        <f t="shared" si="56"/>
        <v>0</v>
      </c>
      <c r="MB15" s="54">
        <f t="shared" si="56"/>
        <v>0</v>
      </c>
      <c r="MC15" s="54">
        <f t="shared" si="56"/>
        <v>0</v>
      </c>
      <c r="MD15" s="54">
        <f t="shared" si="56"/>
        <v>0</v>
      </c>
      <c r="ME15" s="55">
        <f t="shared" si="56"/>
        <v>0</v>
      </c>
      <c r="MF15" s="54">
        <f t="shared" si="56"/>
        <v>0</v>
      </c>
      <c r="MG15" s="54">
        <f t="shared" si="56"/>
        <v>0</v>
      </c>
      <c r="MH15" s="54">
        <f t="shared" si="56"/>
        <v>0</v>
      </c>
      <c r="MI15" s="107">
        <f t="shared" si="56"/>
        <v>0</v>
      </c>
      <c r="MJ15" s="55">
        <f t="shared" si="56"/>
        <v>0</v>
      </c>
      <c r="MK15" s="54">
        <f t="shared" si="56"/>
        <v>0</v>
      </c>
      <c r="ML15" s="54">
        <f t="shared" si="56"/>
        <v>0</v>
      </c>
      <c r="MM15" s="54">
        <f t="shared" si="56"/>
        <v>0</v>
      </c>
      <c r="MN15" s="54">
        <f t="shared" si="56"/>
        <v>0</v>
      </c>
      <c r="MO15" s="54">
        <f t="shared" si="56"/>
        <v>0</v>
      </c>
      <c r="MP15" s="54">
        <f t="shared" si="56"/>
        <v>0</v>
      </c>
      <c r="MQ15" s="54">
        <f t="shared" si="56"/>
        <v>0</v>
      </c>
      <c r="MR15" s="54">
        <f t="shared" si="56"/>
        <v>0</v>
      </c>
      <c r="MS15" s="54">
        <f t="shared" si="56"/>
        <v>0</v>
      </c>
      <c r="MT15" s="54">
        <f t="shared" si="56"/>
        <v>0</v>
      </c>
      <c r="MU15" s="55">
        <f t="shared" ref="MU15:PF15" si="57">MU16+MU60+MU145</f>
        <v>0</v>
      </c>
      <c r="MV15" s="54">
        <f t="shared" si="57"/>
        <v>0</v>
      </c>
      <c r="MW15" s="54">
        <f t="shared" si="57"/>
        <v>0</v>
      </c>
      <c r="MX15" s="54">
        <f t="shared" si="57"/>
        <v>0</v>
      </c>
      <c r="MY15" s="107">
        <f t="shared" si="57"/>
        <v>0</v>
      </c>
      <c r="MZ15" s="55">
        <f t="shared" si="57"/>
        <v>0</v>
      </c>
      <c r="NA15" s="54">
        <f t="shared" si="57"/>
        <v>0</v>
      </c>
      <c r="NB15" s="54">
        <f t="shared" si="57"/>
        <v>0</v>
      </c>
      <c r="NC15" s="54">
        <f t="shared" si="57"/>
        <v>0</v>
      </c>
      <c r="ND15" s="54">
        <f t="shared" si="57"/>
        <v>0</v>
      </c>
      <c r="NE15" s="54">
        <f t="shared" si="57"/>
        <v>0</v>
      </c>
      <c r="NF15" s="54">
        <f t="shared" si="57"/>
        <v>0</v>
      </c>
      <c r="NG15" s="54">
        <f t="shared" si="57"/>
        <v>0</v>
      </c>
      <c r="NH15" s="54">
        <f t="shared" si="57"/>
        <v>0</v>
      </c>
      <c r="NI15" s="54">
        <f t="shared" si="57"/>
        <v>0</v>
      </c>
      <c r="NJ15" s="54">
        <f t="shared" si="57"/>
        <v>0</v>
      </c>
      <c r="NK15" s="55">
        <f t="shared" si="57"/>
        <v>0</v>
      </c>
      <c r="NL15" s="54">
        <f t="shared" si="57"/>
        <v>0</v>
      </c>
      <c r="NM15" s="54">
        <f t="shared" si="57"/>
        <v>0</v>
      </c>
      <c r="NN15" s="54">
        <f t="shared" si="57"/>
        <v>0</v>
      </c>
      <c r="NO15" s="107">
        <f t="shared" si="57"/>
        <v>0</v>
      </c>
      <c r="NP15" s="55">
        <f t="shared" si="57"/>
        <v>0</v>
      </c>
      <c r="NQ15" s="54">
        <f t="shared" si="57"/>
        <v>0</v>
      </c>
      <c r="NR15" s="54">
        <f t="shared" si="57"/>
        <v>0</v>
      </c>
      <c r="NS15" s="54">
        <f t="shared" si="57"/>
        <v>0</v>
      </c>
      <c r="NT15" s="54">
        <f t="shared" si="57"/>
        <v>0</v>
      </c>
      <c r="NU15" s="54">
        <f t="shared" si="57"/>
        <v>0</v>
      </c>
      <c r="NV15" s="54">
        <f t="shared" si="57"/>
        <v>0</v>
      </c>
      <c r="NW15" s="54">
        <f t="shared" si="57"/>
        <v>0</v>
      </c>
      <c r="NX15" s="54">
        <f t="shared" si="57"/>
        <v>0</v>
      </c>
      <c r="NY15" s="54">
        <f t="shared" si="57"/>
        <v>0</v>
      </c>
      <c r="NZ15" s="54">
        <f t="shared" si="57"/>
        <v>0</v>
      </c>
      <c r="OA15" s="55">
        <f t="shared" si="57"/>
        <v>0</v>
      </c>
      <c r="OB15" s="54">
        <f t="shared" si="57"/>
        <v>0</v>
      </c>
      <c r="OC15" s="54">
        <f t="shared" si="57"/>
        <v>0</v>
      </c>
      <c r="OD15" s="54">
        <f t="shared" si="57"/>
        <v>0</v>
      </c>
      <c r="OE15" s="107">
        <f t="shared" si="57"/>
        <v>0</v>
      </c>
      <c r="OF15" s="55">
        <f t="shared" si="57"/>
        <v>0</v>
      </c>
      <c r="OG15" s="54">
        <f t="shared" si="57"/>
        <v>0</v>
      </c>
      <c r="OH15" s="54">
        <f t="shared" si="57"/>
        <v>0</v>
      </c>
      <c r="OI15" s="54">
        <f t="shared" si="57"/>
        <v>0</v>
      </c>
      <c r="OJ15" s="54">
        <f t="shared" si="57"/>
        <v>0</v>
      </c>
      <c r="OK15" s="54">
        <f t="shared" si="57"/>
        <v>0</v>
      </c>
      <c r="OL15" s="54">
        <f t="shared" si="57"/>
        <v>0</v>
      </c>
      <c r="OM15" s="54">
        <f t="shared" si="57"/>
        <v>0</v>
      </c>
      <c r="ON15" s="54">
        <f t="shared" si="57"/>
        <v>0</v>
      </c>
      <c r="OO15" s="54">
        <f t="shared" si="57"/>
        <v>0</v>
      </c>
      <c r="OP15" s="54">
        <f t="shared" si="57"/>
        <v>0</v>
      </c>
      <c r="OQ15" s="55">
        <f t="shared" si="57"/>
        <v>0</v>
      </c>
      <c r="OR15" s="54">
        <f t="shared" si="57"/>
        <v>0</v>
      </c>
      <c r="OS15" s="54">
        <f t="shared" si="57"/>
        <v>0</v>
      </c>
      <c r="OT15" s="54">
        <f t="shared" si="57"/>
        <v>0</v>
      </c>
      <c r="OU15" s="107">
        <f t="shared" si="57"/>
        <v>0</v>
      </c>
      <c r="OV15" s="55">
        <f t="shared" si="57"/>
        <v>0</v>
      </c>
      <c r="OW15" s="54">
        <f t="shared" si="57"/>
        <v>0</v>
      </c>
      <c r="OX15" s="54">
        <f t="shared" si="57"/>
        <v>0</v>
      </c>
      <c r="OY15" s="54">
        <f t="shared" si="57"/>
        <v>0</v>
      </c>
      <c r="OZ15" s="54">
        <f t="shared" si="57"/>
        <v>0</v>
      </c>
      <c r="PA15" s="54">
        <f t="shared" si="57"/>
        <v>0</v>
      </c>
      <c r="PB15" s="54">
        <f t="shared" si="57"/>
        <v>0</v>
      </c>
      <c r="PC15" s="54">
        <f t="shared" si="57"/>
        <v>0</v>
      </c>
      <c r="PD15" s="54">
        <f t="shared" si="57"/>
        <v>0</v>
      </c>
      <c r="PE15" s="54">
        <f t="shared" si="57"/>
        <v>0</v>
      </c>
      <c r="PF15" s="54">
        <f t="shared" si="57"/>
        <v>0</v>
      </c>
      <c r="PG15" s="55">
        <f t="shared" ref="PG15:RR15" si="58">PG16+PG60+PG145</f>
        <v>0</v>
      </c>
      <c r="PH15" s="54">
        <f t="shared" si="58"/>
        <v>0</v>
      </c>
      <c r="PI15" s="54">
        <f t="shared" si="58"/>
        <v>0</v>
      </c>
      <c r="PJ15" s="54">
        <f t="shared" si="58"/>
        <v>0</v>
      </c>
      <c r="PK15" s="107">
        <f t="shared" si="58"/>
        <v>0</v>
      </c>
      <c r="PL15" s="55">
        <f t="shared" si="58"/>
        <v>0</v>
      </c>
      <c r="PM15" s="54">
        <f t="shared" si="58"/>
        <v>0</v>
      </c>
      <c r="PN15" s="54">
        <f t="shared" si="58"/>
        <v>0</v>
      </c>
      <c r="PO15" s="54">
        <f t="shared" si="58"/>
        <v>0</v>
      </c>
      <c r="PP15" s="54">
        <f t="shared" si="58"/>
        <v>0</v>
      </c>
      <c r="PQ15" s="54">
        <f t="shared" si="58"/>
        <v>0</v>
      </c>
      <c r="PR15" s="54">
        <f t="shared" si="58"/>
        <v>0</v>
      </c>
      <c r="PS15" s="54">
        <f t="shared" si="58"/>
        <v>0</v>
      </c>
      <c r="PT15" s="54">
        <f t="shared" si="58"/>
        <v>0</v>
      </c>
      <c r="PU15" s="54">
        <f t="shared" si="58"/>
        <v>0</v>
      </c>
      <c r="PV15" s="54">
        <f t="shared" si="58"/>
        <v>0</v>
      </c>
      <c r="PW15" s="55">
        <f t="shared" si="58"/>
        <v>0</v>
      </c>
      <c r="PX15" s="54">
        <f t="shared" si="58"/>
        <v>0</v>
      </c>
      <c r="PY15" s="54">
        <f t="shared" si="58"/>
        <v>0</v>
      </c>
      <c r="PZ15" s="54">
        <f t="shared" si="58"/>
        <v>0</v>
      </c>
      <c r="QA15" s="107">
        <f t="shared" si="58"/>
        <v>0</v>
      </c>
      <c r="QB15" s="55">
        <f t="shared" si="58"/>
        <v>0</v>
      </c>
      <c r="QC15" s="54">
        <f t="shared" si="58"/>
        <v>0</v>
      </c>
      <c r="QD15" s="54">
        <f t="shared" si="58"/>
        <v>0</v>
      </c>
      <c r="QE15" s="54">
        <f t="shared" si="58"/>
        <v>0</v>
      </c>
      <c r="QF15" s="54">
        <f t="shared" si="58"/>
        <v>0</v>
      </c>
      <c r="QG15" s="54">
        <f t="shared" si="58"/>
        <v>0</v>
      </c>
      <c r="QH15" s="54">
        <f t="shared" si="58"/>
        <v>0</v>
      </c>
      <c r="QI15" s="54">
        <f t="shared" si="58"/>
        <v>0</v>
      </c>
      <c r="QJ15" s="54">
        <f t="shared" si="58"/>
        <v>0</v>
      </c>
      <c r="QK15" s="54">
        <f t="shared" si="58"/>
        <v>0</v>
      </c>
      <c r="QL15" s="54">
        <f t="shared" si="58"/>
        <v>0</v>
      </c>
      <c r="QM15" s="55">
        <f t="shared" si="58"/>
        <v>0</v>
      </c>
      <c r="QN15" s="54">
        <f t="shared" si="58"/>
        <v>0</v>
      </c>
      <c r="QO15" s="54">
        <f t="shared" si="58"/>
        <v>0</v>
      </c>
      <c r="QP15" s="54">
        <f t="shared" si="58"/>
        <v>0</v>
      </c>
      <c r="QQ15" s="107">
        <f t="shared" si="58"/>
        <v>0</v>
      </c>
      <c r="QR15" s="55">
        <f t="shared" si="58"/>
        <v>0</v>
      </c>
      <c r="QS15" s="54">
        <f t="shared" si="58"/>
        <v>0</v>
      </c>
      <c r="QT15" s="54">
        <f t="shared" si="58"/>
        <v>0</v>
      </c>
      <c r="QU15" s="54">
        <f t="shared" si="58"/>
        <v>0</v>
      </c>
      <c r="QV15" s="54">
        <f t="shared" si="58"/>
        <v>0</v>
      </c>
      <c r="QW15" s="54">
        <f t="shared" si="58"/>
        <v>0</v>
      </c>
      <c r="QX15" s="54">
        <f t="shared" si="58"/>
        <v>0</v>
      </c>
      <c r="QY15" s="54">
        <f t="shared" si="58"/>
        <v>0</v>
      </c>
      <c r="QZ15" s="54">
        <f t="shared" si="58"/>
        <v>0</v>
      </c>
      <c r="RA15" s="54">
        <f t="shared" si="58"/>
        <v>0</v>
      </c>
      <c r="RB15" s="54">
        <f t="shared" si="58"/>
        <v>0</v>
      </c>
      <c r="RC15" s="55">
        <f t="shared" si="58"/>
        <v>0</v>
      </c>
      <c r="RD15" s="54">
        <f t="shared" si="58"/>
        <v>0</v>
      </c>
      <c r="RE15" s="54">
        <f t="shared" si="58"/>
        <v>0</v>
      </c>
      <c r="RF15" s="54">
        <f t="shared" si="58"/>
        <v>0</v>
      </c>
      <c r="RG15" s="54">
        <f t="shared" si="58"/>
        <v>0</v>
      </c>
      <c r="RH15" s="54">
        <f t="shared" si="58"/>
        <v>0</v>
      </c>
      <c r="RI15" s="54">
        <f t="shared" si="58"/>
        <v>0</v>
      </c>
      <c r="RJ15" s="54">
        <f t="shared" si="58"/>
        <v>0</v>
      </c>
      <c r="RK15" s="54">
        <f t="shared" si="58"/>
        <v>0</v>
      </c>
      <c r="RL15" s="54">
        <f t="shared" si="58"/>
        <v>0</v>
      </c>
      <c r="RM15" s="54">
        <f t="shared" si="58"/>
        <v>0</v>
      </c>
      <c r="RN15" s="54">
        <f t="shared" si="58"/>
        <v>0</v>
      </c>
      <c r="RO15" s="54">
        <f t="shared" si="58"/>
        <v>0</v>
      </c>
      <c r="RP15" s="54">
        <f t="shared" si="58"/>
        <v>0</v>
      </c>
      <c r="RQ15" s="107">
        <f t="shared" si="58"/>
        <v>0</v>
      </c>
      <c r="RR15" s="150">
        <f t="shared" si="58"/>
        <v>0</v>
      </c>
      <c r="RS15" s="55">
        <f t="shared" ref="RS15:UD15" si="59">RS16+RS60+RS145</f>
        <v>0</v>
      </c>
      <c r="RT15" s="54">
        <f t="shared" si="59"/>
        <v>0</v>
      </c>
      <c r="RU15" s="54">
        <f t="shared" si="59"/>
        <v>0</v>
      </c>
      <c r="RV15" s="54">
        <f t="shared" si="59"/>
        <v>0</v>
      </c>
      <c r="RW15" s="54">
        <f t="shared" si="59"/>
        <v>0</v>
      </c>
      <c r="RX15" s="54">
        <f t="shared" si="59"/>
        <v>0</v>
      </c>
      <c r="RY15" s="54">
        <f t="shared" si="59"/>
        <v>0</v>
      </c>
      <c r="RZ15" s="54">
        <f t="shared" si="59"/>
        <v>0</v>
      </c>
      <c r="SA15" s="54">
        <f t="shared" si="59"/>
        <v>0</v>
      </c>
      <c r="SB15" s="54">
        <f t="shared" si="59"/>
        <v>0</v>
      </c>
      <c r="SC15" s="54">
        <f t="shared" si="59"/>
        <v>0</v>
      </c>
      <c r="SD15" s="55">
        <f t="shared" si="59"/>
        <v>0</v>
      </c>
      <c r="SE15" s="54">
        <f t="shared" si="59"/>
        <v>0</v>
      </c>
      <c r="SF15" s="54">
        <f t="shared" si="59"/>
        <v>0</v>
      </c>
      <c r="SG15" s="54">
        <f t="shared" si="59"/>
        <v>0</v>
      </c>
      <c r="SH15" s="107">
        <f t="shared" si="59"/>
        <v>0</v>
      </c>
      <c r="SI15" s="55">
        <f t="shared" si="59"/>
        <v>0</v>
      </c>
      <c r="SJ15" s="54">
        <f t="shared" si="59"/>
        <v>0</v>
      </c>
      <c r="SK15" s="54">
        <f t="shared" si="59"/>
        <v>0</v>
      </c>
      <c r="SL15" s="54">
        <f t="shared" si="59"/>
        <v>0</v>
      </c>
      <c r="SM15" s="54">
        <f t="shared" si="59"/>
        <v>0</v>
      </c>
      <c r="SN15" s="54">
        <f t="shared" si="59"/>
        <v>0</v>
      </c>
      <c r="SO15" s="54">
        <f t="shared" si="59"/>
        <v>0</v>
      </c>
      <c r="SP15" s="54">
        <f t="shared" si="59"/>
        <v>0</v>
      </c>
      <c r="SQ15" s="54">
        <f t="shared" si="59"/>
        <v>0</v>
      </c>
      <c r="SR15" s="54">
        <f t="shared" si="59"/>
        <v>0</v>
      </c>
      <c r="SS15" s="54">
        <f t="shared" si="59"/>
        <v>0</v>
      </c>
      <c r="ST15" s="55">
        <f t="shared" si="59"/>
        <v>0</v>
      </c>
      <c r="SU15" s="54">
        <f t="shared" si="59"/>
        <v>0</v>
      </c>
      <c r="SV15" s="54">
        <f t="shared" si="59"/>
        <v>0</v>
      </c>
      <c r="SW15" s="54">
        <f t="shared" si="59"/>
        <v>0</v>
      </c>
      <c r="SX15" s="107">
        <f t="shared" si="59"/>
        <v>0</v>
      </c>
      <c r="SY15" s="55">
        <f t="shared" si="59"/>
        <v>0</v>
      </c>
      <c r="SZ15" s="54">
        <f t="shared" si="59"/>
        <v>0</v>
      </c>
      <c r="TA15" s="54">
        <f t="shared" si="59"/>
        <v>0</v>
      </c>
      <c r="TB15" s="54">
        <f t="shared" si="59"/>
        <v>0</v>
      </c>
      <c r="TC15" s="54">
        <f t="shared" si="59"/>
        <v>0</v>
      </c>
      <c r="TD15" s="54">
        <f t="shared" si="59"/>
        <v>0</v>
      </c>
      <c r="TE15" s="54">
        <f t="shared" si="59"/>
        <v>0</v>
      </c>
      <c r="TF15" s="54">
        <f t="shared" si="59"/>
        <v>0</v>
      </c>
      <c r="TG15" s="54">
        <f t="shared" si="59"/>
        <v>0</v>
      </c>
      <c r="TH15" s="54">
        <f t="shared" si="59"/>
        <v>0</v>
      </c>
      <c r="TI15" s="54">
        <f t="shared" si="59"/>
        <v>0</v>
      </c>
      <c r="TJ15" s="55">
        <f t="shared" si="59"/>
        <v>0</v>
      </c>
      <c r="TK15" s="54">
        <f t="shared" si="59"/>
        <v>0</v>
      </c>
      <c r="TL15" s="54">
        <f t="shared" si="59"/>
        <v>0</v>
      </c>
      <c r="TM15" s="54">
        <f t="shared" si="59"/>
        <v>0</v>
      </c>
      <c r="TN15" s="107">
        <f t="shared" si="59"/>
        <v>0</v>
      </c>
      <c r="TO15" s="55">
        <f t="shared" si="59"/>
        <v>0</v>
      </c>
      <c r="TP15" s="54">
        <f t="shared" si="59"/>
        <v>0</v>
      </c>
      <c r="TQ15" s="54">
        <f t="shared" si="59"/>
        <v>0</v>
      </c>
      <c r="TR15" s="54">
        <f t="shared" si="59"/>
        <v>0</v>
      </c>
      <c r="TS15" s="54">
        <f t="shared" si="59"/>
        <v>0</v>
      </c>
      <c r="TT15" s="54">
        <f t="shared" si="59"/>
        <v>0</v>
      </c>
      <c r="TU15" s="54">
        <f t="shared" si="59"/>
        <v>0</v>
      </c>
      <c r="TV15" s="54">
        <f t="shared" si="59"/>
        <v>0</v>
      </c>
      <c r="TW15" s="54">
        <f t="shared" si="59"/>
        <v>0</v>
      </c>
      <c r="TX15" s="54">
        <f t="shared" si="59"/>
        <v>0</v>
      </c>
      <c r="TY15" s="54">
        <f t="shared" si="59"/>
        <v>0</v>
      </c>
      <c r="TZ15" s="55">
        <f t="shared" si="59"/>
        <v>0</v>
      </c>
      <c r="UA15" s="54">
        <f t="shared" si="59"/>
        <v>0</v>
      </c>
      <c r="UB15" s="54">
        <f t="shared" si="59"/>
        <v>0</v>
      </c>
      <c r="UC15" s="54">
        <f t="shared" si="59"/>
        <v>0</v>
      </c>
      <c r="UD15" s="107">
        <f t="shared" si="59"/>
        <v>0</v>
      </c>
      <c r="UE15" s="55">
        <f t="shared" ref="UE15:VD15" si="60">UE16+UE60+UE145</f>
        <v>0</v>
      </c>
      <c r="UF15" s="54">
        <f t="shared" si="60"/>
        <v>0</v>
      </c>
      <c r="UG15" s="54">
        <f t="shared" si="60"/>
        <v>0</v>
      </c>
      <c r="UH15" s="54">
        <f t="shared" si="60"/>
        <v>0</v>
      </c>
      <c r="UI15" s="54">
        <f t="shared" si="60"/>
        <v>0</v>
      </c>
      <c r="UJ15" s="54">
        <f t="shared" si="60"/>
        <v>0</v>
      </c>
      <c r="UK15" s="54">
        <f t="shared" si="60"/>
        <v>0</v>
      </c>
      <c r="UL15" s="54">
        <f t="shared" si="60"/>
        <v>0</v>
      </c>
      <c r="UM15" s="54">
        <f t="shared" si="60"/>
        <v>0</v>
      </c>
      <c r="UN15" s="54">
        <f t="shared" si="60"/>
        <v>0</v>
      </c>
      <c r="UO15" s="54">
        <f t="shared" si="60"/>
        <v>0</v>
      </c>
      <c r="UP15" s="55">
        <f t="shared" si="60"/>
        <v>0</v>
      </c>
      <c r="UQ15" s="54">
        <f t="shared" si="60"/>
        <v>0</v>
      </c>
      <c r="UR15" s="54">
        <f t="shared" si="60"/>
        <v>0</v>
      </c>
      <c r="US15" s="54">
        <f t="shared" si="60"/>
        <v>0</v>
      </c>
      <c r="UT15" s="54">
        <f t="shared" si="60"/>
        <v>0</v>
      </c>
      <c r="UU15" s="54">
        <f t="shared" si="60"/>
        <v>0</v>
      </c>
      <c r="UV15" s="54">
        <f t="shared" si="60"/>
        <v>0</v>
      </c>
      <c r="UW15" s="54">
        <f t="shared" si="60"/>
        <v>0</v>
      </c>
      <c r="UX15" s="54">
        <f t="shared" si="60"/>
        <v>0</v>
      </c>
      <c r="UY15" s="54">
        <f t="shared" si="60"/>
        <v>0</v>
      </c>
      <c r="UZ15" s="54">
        <f t="shared" si="60"/>
        <v>0</v>
      </c>
      <c r="VA15" s="54">
        <f t="shared" si="60"/>
        <v>0</v>
      </c>
      <c r="VB15" s="54">
        <f t="shared" si="60"/>
        <v>0</v>
      </c>
      <c r="VC15" s="54">
        <f t="shared" si="60"/>
        <v>0</v>
      </c>
      <c r="VD15" s="107">
        <f t="shared" si="60"/>
        <v>0</v>
      </c>
      <c r="VE15" s="15" t="str">
        <f t="shared" si="33"/>
        <v>-</v>
      </c>
    </row>
    <row r="16" spans="1:579" ht="20.149999999999999" customHeight="1">
      <c r="A16" s="16">
        <v>60</v>
      </c>
      <c r="B16" s="16"/>
      <c r="C16" s="17"/>
      <c r="D16" s="18" t="s">
        <v>19</v>
      </c>
      <c r="E16" s="187">
        <f t="shared" ref="E16:BP16" si="61">E17+E24+E29+E38+E43+E50+E54+E58</f>
        <v>0</v>
      </c>
      <c r="F16" s="188">
        <f t="shared" si="61"/>
        <v>0</v>
      </c>
      <c r="G16" s="188">
        <f t="shared" si="61"/>
        <v>0</v>
      </c>
      <c r="H16" s="189">
        <f t="shared" si="61"/>
        <v>0</v>
      </c>
      <c r="I16" s="227">
        <f t="shared" si="61"/>
        <v>0</v>
      </c>
      <c r="J16" s="188">
        <f t="shared" si="61"/>
        <v>0</v>
      </c>
      <c r="K16" s="57">
        <f t="shared" si="61"/>
        <v>0</v>
      </c>
      <c r="L16" s="56">
        <f t="shared" si="61"/>
        <v>0</v>
      </c>
      <c r="M16" s="56">
        <f t="shared" si="61"/>
        <v>0</v>
      </c>
      <c r="N16" s="56">
        <f t="shared" si="61"/>
        <v>0</v>
      </c>
      <c r="O16" s="56">
        <f t="shared" si="61"/>
        <v>0</v>
      </c>
      <c r="P16" s="56">
        <f t="shared" si="61"/>
        <v>0</v>
      </c>
      <c r="Q16" s="56">
        <f t="shared" si="61"/>
        <v>0</v>
      </c>
      <c r="R16" s="56">
        <f t="shared" si="61"/>
        <v>0</v>
      </c>
      <c r="S16" s="56">
        <f t="shared" si="61"/>
        <v>0</v>
      </c>
      <c r="T16" s="56">
        <f t="shared" si="61"/>
        <v>0</v>
      </c>
      <c r="U16" s="57">
        <f t="shared" si="61"/>
        <v>0</v>
      </c>
      <c r="V16" s="56">
        <f t="shared" si="61"/>
        <v>0</v>
      </c>
      <c r="W16" s="56">
        <f t="shared" si="61"/>
        <v>0</v>
      </c>
      <c r="X16" s="56">
        <f t="shared" si="61"/>
        <v>0</v>
      </c>
      <c r="Y16" s="108">
        <f t="shared" si="61"/>
        <v>0</v>
      </c>
      <c r="Z16" s="57">
        <f t="shared" si="61"/>
        <v>0</v>
      </c>
      <c r="AA16" s="56">
        <f t="shared" si="61"/>
        <v>0</v>
      </c>
      <c r="AB16" s="56">
        <f t="shared" si="61"/>
        <v>0</v>
      </c>
      <c r="AC16" s="56">
        <f t="shared" si="61"/>
        <v>0</v>
      </c>
      <c r="AD16" s="56">
        <f t="shared" si="61"/>
        <v>0</v>
      </c>
      <c r="AE16" s="56">
        <f t="shared" si="61"/>
        <v>0</v>
      </c>
      <c r="AF16" s="56">
        <f t="shared" si="61"/>
        <v>0</v>
      </c>
      <c r="AG16" s="56">
        <f t="shared" si="61"/>
        <v>0</v>
      </c>
      <c r="AH16" s="56">
        <f t="shared" si="61"/>
        <v>0</v>
      </c>
      <c r="AI16" s="56">
        <f t="shared" si="61"/>
        <v>0</v>
      </c>
      <c r="AJ16" s="56">
        <f t="shared" si="61"/>
        <v>0</v>
      </c>
      <c r="AK16" s="57">
        <f t="shared" si="61"/>
        <v>0</v>
      </c>
      <c r="AL16" s="56">
        <f t="shared" si="61"/>
        <v>0</v>
      </c>
      <c r="AM16" s="56">
        <f t="shared" si="61"/>
        <v>0</v>
      </c>
      <c r="AN16" s="56">
        <f t="shared" si="61"/>
        <v>0</v>
      </c>
      <c r="AO16" s="108">
        <f t="shared" si="61"/>
        <v>0</v>
      </c>
      <c r="AP16" s="57">
        <f t="shared" si="61"/>
        <v>0</v>
      </c>
      <c r="AQ16" s="56">
        <f t="shared" si="61"/>
        <v>0</v>
      </c>
      <c r="AR16" s="56">
        <f t="shared" si="61"/>
        <v>0</v>
      </c>
      <c r="AS16" s="56">
        <f t="shared" si="61"/>
        <v>0</v>
      </c>
      <c r="AT16" s="56">
        <f t="shared" si="61"/>
        <v>0</v>
      </c>
      <c r="AU16" s="56">
        <f t="shared" si="61"/>
        <v>0</v>
      </c>
      <c r="AV16" s="56">
        <f t="shared" si="61"/>
        <v>0</v>
      </c>
      <c r="AW16" s="56">
        <f t="shared" si="61"/>
        <v>0</v>
      </c>
      <c r="AX16" s="56">
        <f t="shared" si="61"/>
        <v>0</v>
      </c>
      <c r="AY16" s="56">
        <f t="shared" si="61"/>
        <v>0</v>
      </c>
      <c r="AZ16" s="56">
        <f t="shared" si="61"/>
        <v>0</v>
      </c>
      <c r="BA16" s="57">
        <f t="shared" si="61"/>
        <v>0</v>
      </c>
      <c r="BB16" s="56">
        <f t="shared" si="61"/>
        <v>0</v>
      </c>
      <c r="BC16" s="56">
        <f t="shared" si="61"/>
        <v>0</v>
      </c>
      <c r="BD16" s="56">
        <f t="shared" si="61"/>
        <v>0</v>
      </c>
      <c r="BE16" s="108">
        <f t="shared" si="61"/>
        <v>0</v>
      </c>
      <c r="BF16" s="57">
        <f t="shared" si="61"/>
        <v>0</v>
      </c>
      <c r="BG16" s="56">
        <f t="shared" si="61"/>
        <v>0</v>
      </c>
      <c r="BH16" s="56">
        <f t="shared" si="61"/>
        <v>0</v>
      </c>
      <c r="BI16" s="56">
        <f t="shared" si="61"/>
        <v>0</v>
      </c>
      <c r="BJ16" s="56">
        <f t="shared" si="61"/>
        <v>0</v>
      </c>
      <c r="BK16" s="56">
        <f t="shared" si="61"/>
        <v>0</v>
      </c>
      <c r="BL16" s="56">
        <f t="shared" si="61"/>
        <v>0</v>
      </c>
      <c r="BM16" s="56">
        <f t="shared" si="61"/>
        <v>0</v>
      </c>
      <c r="BN16" s="56">
        <f t="shared" si="61"/>
        <v>0</v>
      </c>
      <c r="BO16" s="56">
        <f t="shared" si="61"/>
        <v>0</v>
      </c>
      <c r="BP16" s="56">
        <f t="shared" si="61"/>
        <v>0</v>
      </c>
      <c r="BQ16" s="57">
        <f t="shared" ref="BQ16:EM16" si="62">BQ17+BQ24+BQ29+BQ38+BQ43+BQ50+BQ54+BQ58</f>
        <v>0</v>
      </c>
      <c r="BR16" s="56">
        <f t="shared" si="62"/>
        <v>0</v>
      </c>
      <c r="BS16" s="56">
        <f t="shared" si="62"/>
        <v>0</v>
      </c>
      <c r="BT16" s="56">
        <f t="shared" si="62"/>
        <v>0</v>
      </c>
      <c r="BU16" s="108">
        <f t="shared" si="62"/>
        <v>0</v>
      </c>
      <c r="BV16" s="57">
        <f t="shared" si="62"/>
        <v>0</v>
      </c>
      <c r="BW16" s="56">
        <f t="shared" si="62"/>
        <v>0</v>
      </c>
      <c r="BX16" s="56">
        <f t="shared" si="62"/>
        <v>0</v>
      </c>
      <c r="BY16" s="56">
        <f t="shared" si="62"/>
        <v>0</v>
      </c>
      <c r="BZ16" s="56">
        <f t="shared" si="62"/>
        <v>0</v>
      </c>
      <c r="CA16" s="56">
        <f t="shared" si="62"/>
        <v>0</v>
      </c>
      <c r="CB16" s="56">
        <f t="shared" si="62"/>
        <v>0</v>
      </c>
      <c r="CC16" s="56">
        <f t="shared" si="62"/>
        <v>0</v>
      </c>
      <c r="CD16" s="56">
        <f t="shared" si="62"/>
        <v>0</v>
      </c>
      <c r="CE16" s="56">
        <f t="shared" si="62"/>
        <v>0</v>
      </c>
      <c r="CF16" s="56">
        <f t="shared" si="62"/>
        <v>0</v>
      </c>
      <c r="CG16" s="57">
        <f t="shared" si="62"/>
        <v>0</v>
      </c>
      <c r="CH16" s="56">
        <f t="shared" si="62"/>
        <v>0</v>
      </c>
      <c r="CI16" s="56">
        <f t="shared" si="62"/>
        <v>0</v>
      </c>
      <c r="CJ16" s="56">
        <f t="shared" si="62"/>
        <v>0</v>
      </c>
      <c r="CK16" s="56">
        <f t="shared" si="62"/>
        <v>0</v>
      </c>
      <c r="CL16" s="56">
        <f t="shared" si="62"/>
        <v>0</v>
      </c>
      <c r="CM16" s="56">
        <f t="shared" si="62"/>
        <v>0</v>
      </c>
      <c r="CN16" s="56">
        <f t="shared" si="62"/>
        <v>0</v>
      </c>
      <c r="CO16" s="56">
        <f t="shared" si="62"/>
        <v>0</v>
      </c>
      <c r="CP16" s="56">
        <f t="shared" si="62"/>
        <v>0</v>
      </c>
      <c r="CQ16" s="56">
        <f t="shared" si="62"/>
        <v>0</v>
      </c>
      <c r="CR16" s="56">
        <f t="shared" si="62"/>
        <v>0</v>
      </c>
      <c r="CS16" s="56">
        <f t="shared" si="62"/>
        <v>0</v>
      </c>
      <c r="CT16" s="56">
        <f t="shared" si="62"/>
        <v>0</v>
      </c>
      <c r="CU16" s="108">
        <f t="shared" si="62"/>
        <v>0</v>
      </c>
      <c r="CV16" s="151">
        <f t="shared" si="62"/>
        <v>0</v>
      </c>
      <c r="CW16" s="57">
        <f t="shared" si="62"/>
        <v>0</v>
      </c>
      <c r="CX16" s="56">
        <f t="shared" si="62"/>
        <v>0</v>
      </c>
      <c r="CY16" s="56">
        <f t="shared" si="62"/>
        <v>0</v>
      </c>
      <c r="CZ16" s="56">
        <f t="shared" si="62"/>
        <v>0</v>
      </c>
      <c r="DA16" s="56">
        <f t="shared" si="62"/>
        <v>0</v>
      </c>
      <c r="DB16" s="56">
        <f t="shared" si="62"/>
        <v>0</v>
      </c>
      <c r="DC16" s="56">
        <f t="shared" si="62"/>
        <v>0</v>
      </c>
      <c r="DD16" s="56">
        <f t="shared" si="62"/>
        <v>0</v>
      </c>
      <c r="DE16" s="56">
        <f t="shared" si="62"/>
        <v>0</v>
      </c>
      <c r="DF16" s="56">
        <f t="shared" si="62"/>
        <v>0</v>
      </c>
      <c r="DG16" s="56">
        <f t="shared" si="62"/>
        <v>0</v>
      </c>
      <c r="DH16" s="57">
        <f t="shared" si="62"/>
        <v>0</v>
      </c>
      <c r="DI16" s="56">
        <f t="shared" si="62"/>
        <v>0</v>
      </c>
      <c r="DJ16" s="56">
        <f t="shared" si="62"/>
        <v>0</v>
      </c>
      <c r="DK16" s="56">
        <f t="shared" si="62"/>
        <v>0</v>
      </c>
      <c r="DL16" s="108">
        <f t="shared" si="62"/>
        <v>0</v>
      </c>
      <c r="DM16" s="57">
        <f t="shared" si="62"/>
        <v>0</v>
      </c>
      <c r="DN16" s="56">
        <f t="shared" si="62"/>
        <v>0</v>
      </c>
      <c r="DO16" s="56">
        <f t="shared" si="62"/>
        <v>0</v>
      </c>
      <c r="DP16" s="56">
        <f t="shared" si="62"/>
        <v>0</v>
      </c>
      <c r="DQ16" s="56">
        <f t="shared" si="62"/>
        <v>0</v>
      </c>
      <c r="DR16" s="56">
        <f t="shared" si="62"/>
        <v>0</v>
      </c>
      <c r="DS16" s="56">
        <f t="shared" si="62"/>
        <v>0</v>
      </c>
      <c r="DT16" s="56">
        <f t="shared" si="62"/>
        <v>0</v>
      </c>
      <c r="DU16" s="56">
        <f t="shared" si="62"/>
        <v>0</v>
      </c>
      <c r="DV16" s="56">
        <f t="shared" si="62"/>
        <v>0</v>
      </c>
      <c r="DW16" s="56">
        <f t="shared" si="62"/>
        <v>0</v>
      </c>
      <c r="DX16" s="57">
        <f t="shared" si="62"/>
        <v>0</v>
      </c>
      <c r="DY16" s="56">
        <f t="shared" si="62"/>
        <v>0</v>
      </c>
      <c r="DZ16" s="56">
        <f t="shared" si="62"/>
        <v>0</v>
      </c>
      <c r="EA16" s="56">
        <f t="shared" si="62"/>
        <v>0</v>
      </c>
      <c r="EB16" s="108">
        <f t="shared" si="62"/>
        <v>0</v>
      </c>
      <c r="EC16" s="57">
        <f t="shared" si="62"/>
        <v>0</v>
      </c>
      <c r="ED16" s="56">
        <f t="shared" si="62"/>
        <v>0</v>
      </c>
      <c r="EE16" s="56">
        <f t="shared" si="62"/>
        <v>0</v>
      </c>
      <c r="EF16" s="56">
        <f t="shared" si="62"/>
        <v>0</v>
      </c>
      <c r="EG16" s="56">
        <f t="shared" si="62"/>
        <v>0</v>
      </c>
      <c r="EH16" s="56">
        <f t="shared" si="62"/>
        <v>0</v>
      </c>
      <c r="EI16" s="56">
        <f t="shared" si="62"/>
        <v>0</v>
      </c>
      <c r="EJ16" s="56">
        <f t="shared" si="62"/>
        <v>0</v>
      </c>
      <c r="EK16" s="56">
        <f t="shared" si="62"/>
        <v>0</v>
      </c>
      <c r="EL16" s="56">
        <f t="shared" si="62"/>
        <v>0</v>
      </c>
      <c r="EM16" s="56">
        <f t="shared" si="62"/>
        <v>0</v>
      </c>
      <c r="EN16" s="57">
        <f t="shared" ref="EN16:GY16" si="63">EN17+EN24+EN29+EN38+EN43+EN50+EN54+EN58</f>
        <v>0</v>
      </c>
      <c r="EO16" s="56">
        <f t="shared" si="63"/>
        <v>0</v>
      </c>
      <c r="EP16" s="56">
        <f t="shared" si="63"/>
        <v>0</v>
      </c>
      <c r="EQ16" s="56">
        <f t="shared" si="63"/>
        <v>0</v>
      </c>
      <c r="ER16" s="108">
        <f t="shared" si="63"/>
        <v>0</v>
      </c>
      <c r="ES16" s="57">
        <f t="shared" si="63"/>
        <v>0</v>
      </c>
      <c r="ET16" s="56">
        <f t="shared" si="63"/>
        <v>0</v>
      </c>
      <c r="EU16" s="56">
        <f t="shared" si="63"/>
        <v>0</v>
      </c>
      <c r="EV16" s="56">
        <f t="shared" si="63"/>
        <v>0</v>
      </c>
      <c r="EW16" s="56">
        <f t="shared" si="63"/>
        <v>0</v>
      </c>
      <c r="EX16" s="56">
        <f t="shared" si="63"/>
        <v>0</v>
      </c>
      <c r="EY16" s="56">
        <f t="shared" si="63"/>
        <v>0</v>
      </c>
      <c r="EZ16" s="56">
        <f t="shared" si="63"/>
        <v>0</v>
      </c>
      <c r="FA16" s="56">
        <f t="shared" si="63"/>
        <v>0</v>
      </c>
      <c r="FB16" s="56">
        <f t="shared" si="63"/>
        <v>0</v>
      </c>
      <c r="FC16" s="56">
        <f t="shared" si="63"/>
        <v>0</v>
      </c>
      <c r="FD16" s="57">
        <f t="shared" si="63"/>
        <v>0</v>
      </c>
      <c r="FE16" s="56">
        <f t="shared" si="63"/>
        <v>0</v>
      </c>
      <c r="FF16" s="56">
        <f t="shared" si="63"/>
        <v>0</v>
      </c>
      <c r="FG16" s="56">
        <f t="shared" si="63"/>
        <v>0</v>
      </c>
      <c r="FH16" s="108">
        <f t="shared" si="63"/>
        <v>0</v>
      </c>
      <c r="FI16" s="57">
        <f t="shared" si="63"/>
        <v>0</v>
      </c>
      <c r="FJ16" s="56">
        <f t="shared" si="63"/>
        <v>0</v>
      </c>
      <c r="FK16" s="56">
        <f t="shared" si="63"/>
        <v>0</v>
      </c>
      <c r="FL16" s="56">
        <f t="shared" si="63"/>
        <v>0</v>
      </c>
      <c r="FM16" s="56">
        <f t="shared" si="63"/>
        <v>0</v>
      </c>
      <c r="FN16" s="56">
        <f t="shared" si="63"/>
        <v>0</v>
      </c>
      <c r="FO16" s="56">
        <f t="shared" si="63"/>
        <v>0</v>
      </c>
      <c r="FP16" s="56">
        <f t="shared" si="63"/>
        <v>0</v>
      </c>
      <c r="FQ16" s="56">
        <f t="shared" si="63"/>
        <v>0</v>
      </c>
      <c r="FR16" s="56">
        <f t="shared" si="63"/>
        <v>0</v>
      </c>
      <c r="FS16" s="56">
        <f t="shared" si="63"/>
        <v>0</v>
      </c>
      <c r="FT16" s="57">
        <f t="shared" si="63"/>
        <v>0</v>
      </c>
      <c r="FU16" s="56">
        <f t="shared" si="63"/>
        <v>0</v>
      </c>
      <c r="FV16" s="56">
        <f t="shared" si="63"/>
        <v>0</v>
      </c>
      <c r="FW16" s="56">
        <f t="shared" si="63"/>
        <v>0</v>
      </c>
      <c r="FX16" s="108">
        <f t="shared" si="63"/>
        <v>0</v>
      </c>
      <c r="FY16" s="57">
        <f t="shared" si="63"/>
        <v>0</v>
      </c>
      <c r="FZ16" s="56">
        <f t="shared" si="63"/>
        <v>0</v>
      </c>
      <c r="GA16" s="56">
        <f t="shared" si="63"/>
        <v>0</v>
      </c>
      <c r="GB16" s="56">
        <f t="shared" si="63"/>
        <v>0</v>
      </c>
      <c r="GC16" s="56">
        <f t="shared" si="63"/>
        <v>0</v>
      </c>
      <c r="GD16" s="56">
        <f t="shared" si="63"/>
        <v>0</v>
      </c>
      <c r="GE16" s="56">
        <f t="shared" si="63"/>
        <v>0</v>
      </c>
      <c r="GF16" s="56">
        <f t="shared" si="63"/>
        <v>0</v>
      </c>
      <c r="GG16" s="56">
        <f t="shared" si="63"/>
        <v>0</v>
      </c>
      <c r="GH16" s="56">
        <f t="shared" si="63"/>
        <v>0</v>
      </c>
      <c r="GI16" s="56">
        <f t="shared" si="63"/>
        <v>0</v>
      </c>
      <c r="GJ16" s="57">
        <f t="shared" si="63"/>
        <v>0</v>
      </c>
      <c r="GK16" s="56">
        <f t="shared" si="63"/>
        <v>0</v>
      </c>
      <c r="GL16" s="56">
        <f t="shared" si="63"/>
        <v>0</v>
      </c>
      <c r="GM16" s="56">
        <f t="shared" si="63"/>
        <v>0</v>
      </c>
      <c r="GN16" s="108">
        <f t="shared" si="63"/>
        <v>0</v>
      </c>
      <c r="GO16" s="57">
        <f t="shared" si="63"/>
        <v>0</v>
      </c>
      <c r="GP16" s="56">
        <f t="shared" si="63"/>
        <v>0</v>
      </c>
      <c r="GQ16" s="56">
        <f t="shared" si="63"/>
        <v>0</v>
      </c>
      <c r="GR16" s="56">
        <f t="shared" si="63"/>
        <v>0</v>
      </c>
      <c r="GS16" s="56">
        <f t="shared" si="63"/>
        <v>0</v>
      </c>
      <c r="GT16" s="56">
        <f t="shared" si="63"/>
        <v>0</v>
      </c>
      <c r="GU16" s="56">
        <f t="shared" si="63"/>
        <v>0</v>
      </c>
      <c r="GV16" s="56">
        <f t="shared" si="63"/>
        <v>0</v>
      </c>
      <c r="GW16" s="56">
        <f t="shared" si="63"/>
        <v>0</v>
      </c>
      <c r="GX16" s="56">
        <f t="shared" si="63"/>
        <v>0</v>
      </c>
      <c r="GY16" s="56">
        <f t="shared" si="63"/>
        <v>0</v>
      </c>
      <c r="GZ16" s="57">
        <f t="shared" ref="GZ16:JW16" si="64">GZ17+GZ24+GZ29+GZ38+GZ43+GZ50+GZ54+GZ58</f>
        <v>0</v>
      </c>
      <c r="HA16" s="56">
        <f t="shared" si="64"/>
        <v>0</v>
      </c>
      <c r="HB16" s="56">
        <f t="shared" si="64"/>
        <v>0</v>
      </c>
      <c r="HC16" s="56">
        <f t="shared" si="64"/>
        <v>0</v>
      </c>
      <c r="HD16" s="56">
        <f t="shared" si="64"/>
        <v>0</v>
      </c>
      <c r="HE16" s="56">
        <f t="shared" si="64"/>
        <v>0</v>
      </c>
      <c r="HF16" s="56">
        <f t="shared" si="64"/>
        <v>0</v>
      </c>
      <c r="HG16" s="56">
        <f t="shared" si="64"/>
        <v>0</v>
      </c>
      <c r="HH16" s="56">
        <f t="shared" si="64"/>
        <v>0</v>
      </c>
      <c r="HI16" s="56">
        <f t="shared" si="64"/>
        <v>0</v>
      </c>
      <c r="HJ16" s="56">
        <f t="shared" si="64"/>
        <v>0</v>
      </c>
      <c r="HK16" s="56">
        <f t="shared" si="64"/>
        <v>0</v>
      </c>
      <c r="HL16" s="56">
        <f t="shared" si="64"/>
        <v>0</v>
      </c>
      <c r="HM16" s="56">
        <f t="shared" si="64"/>
        <v>0</v>
      </c>
      <c r="HN16" s="108">
        <f t="shared" si="64"/>
        <v>0</v>
      </c>
      <c r="HO16" s="135">
        <f t="shared" si="64"/>
        <v>0</v>
      </c>
      <c r="HP16" s="151">
        <f t="shared" si="64"/>
        <v>0</v>
      </c>
      <c r="HQ16" s="57">
        <f t="shared" si="64"/>
        <v>0</v>
      </c>
      <c r="HR16" s="56">
        <f t="shared" si="64"/>
        <v>0</v>
      </c>
      <c r="HS16" s="56">
        <f t="shared" si="64"/>
        <v>0</v>
      </c>
      <c r="HT16" s="56">
        <f t="shared" si="64"/>
        <v>0</v>
      </c>
      <c r="HU16" s="56">
        <f t="shared" si="64"/>
        <v>0</v>
      </c>
      <c r="HV16" s="56">
        <f t="shared" si="64"/>
        <v>0</v>
      </c>
      <c r="HW16" s="56">
        <f t="shared" si="64"/>
        <v>0</v>
      </c>
      <c r="HX16" s="56">
        <f t="shared" si="64"/>
        <v>0</v>
      </c>
      <c r="HY16" s="56">
        <f t="shared" si="64"/>
        <v>0</v>
      </c>
      <c r="HZ16" s="56">
        <f t="shared" si="64"/>
        <v>0</v>
      </c>
      <c r="IA16" s="56">
        <f t="shared" si="64"/>
        <v>0</v>
      </c>
      <c r="IB16" s="57">
        <f t="shared" si="64"/>
        <v>0</v>
      </c>
      <c r="IC16" s="56">
        <f t="shared" si="64"/>
        <v>0</v>
      </c>
      <c r="ID16" s="56">
        <f t="shared" si="64"/>
        <v>0</v>
      </c>
      <c r="IE16" s="56">
        <f t="shared" si="64"/>
        <v>0</v>
      </c>
      <c r="IF16" s="108">
        <f t="shared" si="64"/>
        <v>0</v>
      </c>
      <c r="IG16" s="57">
        <f t="shared" si="64"/>
        <v>0</v>
      </c>
      <c r="IH16" s="56">
        <f t="shared" si="64"/>
        <v>0</v>
      </c>
      <c r="II16" s="56">
        <f t="shared" si="64"/>
        <v>0</v>
      </c>
      <c r="IJ16" s="56">
        <f t="shared" si="64"/>
        <v>0</v>
      </c>
      <c r="IK16" s="56">
        <f t="shared" si="64"/>
        <v>0</v>
      </c>
      <c r="IL16" s="56">
        <f t="shared" si="64"/>
        <v>0</v>
      </c>
      <c r="IM16" s="56">
        <f t="shared" si="64"/>
        <v>0</v>
      </c>
      <c r="IN16" s="56">
        <f t="shared" si="64"/>
        <v>0</v>
      </c>
      <c r="IO16" s="56">
        <f t="shared" si="64"/>
        <v>0</v>
      </c>
      <c r="IP16" s="56">
        <f t="shared" si="64"/>
        <v>0</v>
      </c>
      <c r="IQ16" s="56">
        <f t="shared" si="64"/>
        <v>0</v>
      </c>
      <c r="IR16" s="57">
        <f t="shared" si="64"/>
        <v>0</v>
      </c>
      <c r="IS16" s="56">
        <f t="shared" si="64"/>
        <v>0</v>
      </c>
      <c r="IT16" s="56">
        <f t="shared" si="64"/>
        <v>0</v>
      </c>
      <c r="IU16" s="56">
        <f t="shared" si="64"/>
        <v>0</v>
      </c>
      <c r="IV16" s="108">
        <f t="shared" si="64"/>
        <v>0</v>
      </c>
      <c r="IW16" s="57">
        <f t="shared" si="64"/>
        <v>0</v>
      </c>
      <c r="IX16" s="56">
        <f t="shared" si="64"/>
        <v>0</v>
      </c>
      <c r="IY16" s="56">
        <f t="shared" si="64"/>
        <v>0</v>
      </c>
      <c r="IZ16" s="56">
        <f t="shared" si="64"/>
        <v>0</v>
      </c>
      <c r="JA16" s="56">
        <f t="shared" si="64"/>
        <v>0</v>
      </c>
      <c r="JB16" s="56">
        <f t="shared" si="64"/>
        <v>0</v>
      </c>
      <c r="JC16" s="56">
        <f t="shared" si="64"/>
        <v>0</v>
      </c>
      <c r="JD16" s="56">
        <f t="shared" si="64"/>
        <v>0</v>
      </c>
      <c r="JE16" s="56">
        <f t="shared" si="64"/>
        <v>0</v>
      </c>
      <c r="JF16" s="56">
        <f t="shared" si="64"/>
        <v>0</v>
      </c>
      <c r="JG16" s="56">
        <f t="shared" si="64"/>
        <v>0</v>
      </c>
      <c r="JH16" s="57">
        <f t="shared" si="64"/>
        <v>0</v>
      </c>
      <c r="JI16" s="56">
        <f t="shared" si="64"/>
        <v>0</v>
      </c>
      <c r="JJ16" s="56">
        <f t="shared" si="64"/>
        <v>0</v>
      </c>
      <c r="JK16" s="56">
        <f t="shared" si="64"/>
        <v>0</v>
      </c>
      <c r="JL16" s="108">
        <f t="shared" si="64"/>
        <v>0</v>
      </c>
      <c r="JM16" s="57">
        <f t="shared" si="64"/>
        <v>0</v>
      </c>
      <c r="JN16" s="56">
        <f t="shared" si="64"/>
        <v>0</v>
      </c>
      <c r="JO16" s="56">
        <f t="shared" si="64"/>
        <v>0</v>
      </c>
      <c r="JP16" s="56">
        <f t="shared" si="64"/>
        <v>0</v>
      </c>
      <c r="JQ16" s="56">
        <f t="shared" si="64"/>
        <v>0</v>
      </c>
      <c r="JR16" s="56">
        <f t="shared" si="64"/>
        <v>0</v>
      </c>
      <c r="JS16" s="56">
        <f t="shared" si="64"/>
        <v>0</v>
      </c>
      <c r="JT16" s="56">
        <f t="shared" si="64"/>
        <v>0</v>
      </c>
      <c r="JU16" s="56">
        <f t="shared" si="64"/>
        <v>0</v>
      </c>
      <c r="JV16" s="56">
        <f t="shared" si="64"/>
        <v>0</v>
      </c>
      <c r="JW16" s="56">
        <f t="shared" si="64"/>
        <v>0</v>
      </c>
      <c r="JX16" s="57">
        <f t="shared" ref="JX16:MT16" si="65">JX17+JX24+JX29+JX38+JX43+JX50+JX54+JX58</f>
        <v>0</v>
      </c>
      <c r="JY16" s="56">
        <f t="shared" si="65"/>
        <v>0</v>
      </c>
      <c r="JZ16" s="56">
        <f t="shared" si="65"/>
        <v>0</v>
      </c>
      <c r="KA16" s="56">
        <f t="shared" si="65"/>
        <v>0</v>
      </c>
      <c r="KB16" s="108">
        <f t="shared" si="65"/>
        <v>0</v>
      </c>
      <c r="KC16" s="57">
        <f t="shared" si="65"/>
        <v>0</v>
      </c>
      <c r="KD16" s="56">
        <f t="shared" si="65"/>
        <v>0</v>
      </c>
      <c r="KE16" s="56">
        <f t="shared" si="65"/>
        <v>0</v>
      </c>
      <c r="KF16" s="56">
        <f t="shared" si="65"/>
        <v>0</v>
      </c>
      <c r="KG16" s="56">
        <f t="shared" si="65"/>
        <v>0</v>
      </c>
      <c r="KH16" s="56">
        <f t="shared" si="65"/>
        <v>0</v>
      </c>
      <c r="KI16" s="56">
        <f t="shared" si="65"/>
        <v>0</v>
      </c>
      <c r="KJ16" s="56">
        <f t="shared" si="65"/>
        <v>0</v>
      </c>
      <c r="KK16" s="56">
        <f t="shared" si="65"/>
        <v>0</v>
      </c>
      <c r="KL16" s="56">
        <f t="shared" si="65"/>
        <v>0</v>
      </c>
      <c r="KM16" s="56">
        <f t="shared" si="65"/>
        <v>0</v>
      </c>
      <c r="KN16" s="57">
        <f t="shared" si="65"/>
        <v>0</v>
      </c>
      <c r="KO16" s="56">
        <f t="shared" si="65"/>
        <v>0</v>
      </c>
      <c r="KP16" s="56">
        <f t="shared" si="65"/>
        <v>0</v>
      </c>
      <c r="KQ16" s="56">
        <f t="shared" si="65"/>
        <v>0</v>
      </c>
      <c r="KR16" s="56">
        <f t="shared" si="65"/>
        <v>0</v>
      </c>
      <c r="KS16" s="56">
        <f t="shared" si="65"/>
        <v>0</v>
      </c>
      <c r="KT16" s="56">
        <f t="shared" si="65"/>
        <v>0</v>
      </c>
      <c r="KU16" s="56">
        <f t="shared" si="65"/>
        <v>0</v>
      </c>
      <c r="KV16" s="56">
        <f t="shared" si="65"/>
        <v>0</v>
      </c>
      <c r="KW16" s="56">
        <f t="shared" si="65"/>
        <v>0</v>
      </c>
      <c r="KX16" s="56">
        <f t="shared" si="65"/>
        <v>0</v>
      </c>
      <c r="KY16" s="56">
        <f t="shared" si="65"/>
        <v>0</v>
      </c>
      <c r="KZ16" s="56">
        <f t="shared" si="65"/>
        <v>0</v>
      </c>
      <c r="LA16" s="56">
        <f t="shared" si="65"/>
        <v>0</v>
      </c>
      <c r="LB16" s="108">
        <f t="shared" si="65"/>
        <v>0</v>
      </c>
      <c r="LC16" s="151">
        <f t="shared" si="65"/>
        <v>0</v>
      </c>
      <c r="LD16" s="57">
        <f t="shared" si="65"/>
        <v>0</v>
      </c>
      <c r="LE16" s="56">
        <f t="shared" si="65"/>
        <v>0</v>
      </c>
      <c r="LF16" s="56">
        <f t="shared" si="65"/>
        <v>0</v>
      </c>
      <c r="LG16" s="56">
        <f t="shared" si="65"/>
        <v>0</v>
      </c>
      <c r="LH16" s="56">
        <f t="shared" si="65"/>
        <v>0</v>
      </c>
      <c r="LI16" s="56">
        <f t="shared" si="65"/>
        <v>0</v>
      </c>
      <c r="LJ16" s="56">
        <f t="shared" si="65"/>
        <v>0</v>
      </c>
      <c r="LK16" s="56">
        <f t="shared" si="65"/>
        <v>0</v>
      </c>
      <c r="LL16" s="56">
        <f t="shared" si="65"/>
        <v>0</v>
      </c>
      <c r="LM16" s="56">
        <f t="shared" si="65"/>
        <v>0</v>
      </c>
      <c r="LN16" s="56">
        <f t="shared" si="65"/>
        <v>0</v>
      </c>
      <c r="LO16" s="57">
        <f t="shared" si="65"/>
        <v>0</v>
      </c>
      <c r="LP16" s="56">
        <f t="shared" si="65"/>
        <v>0</v>
      </c>
      <c r="LQ16" s="56">
        <f t="shared" si="65"/>
        <v>0</v>
      </c>
      <c r="LR16" s="56">
        <f t="shared" si="65"/>
        <v>0</v>
      </c>
      <c r="LS16" s="108">
        <f t="shared" si="65"/>
        <v>0</v>
      </c>
      <c r="LT16" s="57">
        <f t="shared" si="65"/>
        <v>0</v>
      </c>
      <c r="LU16" s="56">
        <f t="shared" si="65"/>
        <v>0</v>
      </c>
      <c r="LV16" s="56">
        <f t="shared" si="65"/>
        <v>0</v>
      </c>
      <c r="LW16" s="56">
        <f t="shared" si="65"/>
        <v>0</v>
      </c>
      <c r="LX16" s="56">
        <f t="shared" si="65"/>
        <v>0</v>
      </c>
      <c r="LY16" s="56">
        <f t="shared" si="65"/>
        <v>0</v>
      </c>
      <c r="LZ16" s="56">
        <f t="shared" si="65"/>
        <v>0</v>
      </c>
      <c r="MA16" s="56">
        <f t="shared" si="65"/>
        <v>0</v>
      </c>
      <c r="MB16" s="56">
        <f t="shared" si="65"/>
        <v>0</v>
      </c>
      <c r="MC16" s="56">
        <f t="shared" si="65"/>
        <v>0</v>
      </c>
      <c r="MD16" s="56">
        <f t="shared" si="65"/>
        <v>0</v>
      </c>
      <c r="ME16" s="57">
        <f t="shared" si="65"/>
        <v>0</v>
      </c>
      <c r="MF16" s="56">
        <f t="shared" si="65"/>
        <v>0</v>
      </c>
      <c r="MG16" s="56">
        <f t="shared" si="65"/>
        <v>0</v>
      </c>
      <c r="MH16" s="56">
        <f t="shared" si="65"/>
        <v>0</v>
      </c>
      <c r="MI16" s="108">
        <f t="shared" si="65"/>
        <v>0</v>
      </c>
      <c r="MJ16" s="57">
        <f t="shared" si="65"/>
        <v>0</v>
      </c>
      <c r="MK16" s="56">
        <f t="shared" si="65"/>
        <v>0</v>
      </c>
      <c r="ML16" s="56">
        <f t="shared" si="65"/>
        <v>0</v>
      </c>
      <c r="MM16" s="56">
        <f t="shared" si="65"/>
        <v>0</v>
      </c>
      <c r="MN16" s="56">
        <f t="shared" si="65"/>
        <v>0</v>
      </c>
      <c r="MO16" s="56">
        <f t="shared" si="65"/>
        <v>0</v>
      </c>
      <c r="MP16" s="56">
        <f t="shared" si="65"/>
        <v>0</v>
      </c>
      <c r="MQ16" s="56">
        <f t="shared" si="65"/>
        <v>0</v>
      </c>
      <c r="MR16" s="56">
        <f t="shared" si="65"/>
        <v>0</v>
      </c>
      <c r="MS16" s="56">
        <f t="shared" si="65"/>
        <v>0</v>
      </c>
      <c r="MT16" s="56">
        <f t="shared" si="65"/>
        <v>0</v>
      </c>
      <c r="MU16" s="57">
        <f t="shared" ref="MU16:PF16" si="66">MU17+MU24+MU29+MU38+MU43+MU50+MU54+MU58</f>
        <v>0</v>
      </c>
      <c r="MV16" s="56">
        <f t="shared" si="66"/>
        <v>0</v>
      </c>
      <c r="MW16" s="56">
        <f t="shared" si="66"/>
        <v>0</v>
      </c>
      <c r="MX16" s="56">
        <f t="shared" si="66"/>
        <v>0</v>
      </c>
      <c r="MY16" s="108">
        <f t="shared" si="66"/>
        <v>0</v>
      </c>
      <c r="MZ16" s="57">
        <f t="shared" si="66"/>
        <v>0</v>
      </c>
      <c r="NA16" s="56">
        <f t="shared" si="66"/>
        <v>0</v>
      </c>
      <c r="NB16" s="56">
        <f t="shared" si="66"/>
        <v>0</v>
      </c>
      <c r="NC16" s="56">
        <f t="shared" si="66"/>
        <v>0</v>
      </c>
      <c r="ND16" s="56">
        <f t="shared" si="66"/>
        <v>0</v>
      </c>
      <c r="NE16" s="56">
        <f t="shared" si="66"/>
        <v>0</v>
      </c>
      <c r="NF16" s="56">
        <f t="shared" si="66"/>
        <v>0</v>
      </c>
      <c r="NG16" s="56">
        <f t="shared" si="66"/>
        <v>0</v>
      </c>
      <c r="NH16" s="56">
        <f t="shared" si="66"/>
        <v>0</v>
      </c>
      <c r="NI16" s="56">
        <f t="shared" si="66"/>
        <v>0</v>
      </c>
      <c r="NJ16" s="56">
        <f t="shared" si="66"/>
        <v>0</v>
      </c>
      <c r="NK16" s="57">
        <f t="shared" si="66"/>
        <v>0</v>
      </c>
      <c r="NL16" s="56">
        <f t="shared" si="66"/>
        <v>0</v>
      </c>
      <c r="NM16" s="56">
        <f t="shared" si="66"/>
        <v>0</v>
      </c>
      <c r="NN16" s="56">
        <f t="shared" si="66"/>
        <v>0</v>
      </c>
      <c r="NO16" s="108">
        <f t="shared" si="66"/>
        <v>0</v>
      </c>
      <c r="NP16" s="57">
        <f t="shared" si="66"/>
        <v>0</v>
      </c>
      <c r="NQ16" s="56">
        <f t="shared" si="66"/>
        <v>0</v>
      </c>
      <c r="NR16" s="56">
        <f t="shared" si="66"/>
        <v>0</v>
      </c>
      <c r="NS16" s="56">
        <f t="shared" si="66"/>
        <v>0</v>
      </c>
      <c r="NT16" s="56">
        <f t="shared" si="66"/>
        <v>0</v>
      </c>
      <c r="NU16" s="56">
        <f t="shared" si="66"/>
        <v>0</v>
      </c>
      <c r="NV16" s="56">
        <f t="shared" si="66"/>
        <v>0</v>
      </c>
      <c r="NW16" s="56">
        <f t="shared" si="66"/>
        <v>0</v>
      </c>
      <c r="NX16" s="56">
        <f t="shared" si="66"/>
        <v>0</v>
      </c>
      <c r="NY16" s="56">
        <f t="shared" si="66"/>
        <v>0</v>
      </c>
      <c r="NZ16" s="56">
        <f t="shared" si="66"/>
        <v>0</v>
      </c>
      <c r="OA16" s="57">
        <f t="shared" si="66"/>
        <v>0</v>
      </c>
      <c r="OB16" s="56">
        <f t="shared" si="66"/>
        <v>0</v>
      </c>
      <c r="OC16" s="56">
        <f t="shared" si="66"/>
        <v>0</v>
      </c>
      <c r="OD16" s="56">
        <f t="shared" si="66"/>
        <v>0</v>
      </c>
      <c r="OE16" s="108">
        <f t="shared" si="66"/>
        <v>0</v>
      </c>
      <c r="OF16" s="57">
        <f t="shared" si="66"/>
        <v>0</v>
      </c>
      <c r="OG16" s="56">
        <f t="shared" si="66"/>
        <v>0</v>
      </c>
      <c r="OH16" s="56">
        <f t="shared" si="66"/>
        <v>0</v>
      </c>
      <c r="OI16" s="56">
        <f t="shared" si="66"/>
        <v>0</v>
      </c>
      <c r="OJ16" s="56">
        <f t="shared" si="66"/>
        <v>0</v>
      </c>
      <c r="OK16" s="56">
        <f t="shared" si="66"/>
        <v>0</v>
      </c>
      <c r="OL16" s="56">
        <f t="shared" si="66"/>
        <v>0</v>
      </c>
      <c r="OM16" s="56">
        <f t="shared" si="66"/>
        <v>0</v>
      </c>
      <c r="ON16" s="56">
        <f t="shared" si="66"/>
        <v>0</v>
      </c>
      <c r="OO16" s="56">
        <f t="shared" si="66"/>
        <v>0</v>
      </c>
      <c r="OP16" s="56">
        <f t="shared" si="66"/>
        <v>0</v>
      </c>
      <c r="OQ16" s="57">
        <f t="shared" si="66"/>
        <v>0</v>
      </c>
      <c r="OR16" s="56">
        <f t="shared" si="66"/>
        <v>0</v>
      </c>
      <c r="OS16" s="56">
        <f t="shared" si="66"/>
        <v>0</v>
      </c>
      <c r="OT16" s="56">
        <f t="shared" si="66"/>
        <v>0</v>
      </c>
      <c r="OU16" s="108">
        <f t="shared" si="66"/>
        <v>0</v>
      </c>
      <c r="OV16" s="57">
        <f t="shared" si="66"/>
        <v>0</v>
      </c>
      <c r="OW16" s="56">
        <f t="shared" si="66"/>
        <v>0</v>
      </c>
      <c r="OX16" s="56">
        <f t="shared" si="66"/>
        <v>0</v>
      </c>
      <c r="OY16" s="56">
        <f t="shared" si="66"/>
        <v>0</v>
      </c>
      <c r="OZ16" s="56">
        <f t="shared" si="66"/>
        <v>0</v>
      </c>
      <c r="PA16" s="56">
        <f t="shared" si="66"/>
        <v>0</v>
      </c>
      <c r="PB16" s="56">
        <f t="shared" si="66"/>
        <v>0</v>
      </c>
      <c r="PC16" s="56">
        <f t="shared" si="66"/>
        <v>0</v>
      </c>
      <c r="PD16" s="56">
        <f t="shared" si="66"/>
        <v>0</v>
      </c>
      <c r="PE16" s="56">
        <f t="shared" si="66"/>
        <v>0</v>
      </c>
      <c r="PF16" s="56">
        <f t="shared" si="66"/>
        <v>0</v>
      </c>
      <c r="PG16" s="57">
        <f t="shared" ref="PG16:RR16" si="67">PG17+PG24+PG29+PG38+PG43+PG50+PG54+PG58</f>
        <v>0</v>
      </c>
      <c r="PH16" s="56">
        <f t="shared" si="67"/>
        <v>0</v>
      </c>
      <c r="PI16" s="56">
        <f t="shared" si="67"/>
        <v>0</v>
      </c>
      <c r="PJ16" s="56">
        <f t="shared" si="67"/>
        <v>0</v>
      </c>
      <c r="PK16" s="108">
        <f t="shared" si="67"/>
        <v>0</v>
      </c>
      <c r="PL16" s="57">
        <f t="shared" si="67"/>
        <v>0</v>
      </c>
      <c r="PM16" s="56">
        <f t="shared" si="67"/>
        <v>0</v>
      </c>
      <c r="PN16" s="56">
        <f t="shared" si="67"/>
        <v>0</v>
      </c>
      <c r="PO16" s="56">
        <f t="shared" si="67"/>
        <v>0</v>
      </c>
      <c r="PP16" s="56">
        <f t="shared" si="67"/>
        <v>0</v>
      </c>
      <c r="PQ16" s="56">
        <f t="shared" si="67"/>
        <v>0</v>
      </c>
      <c r="PR16" s="56">
        <f t="shared" si="67"/>
        <v>0</v>
      </c>
      <c r="PS16" s="56">
        <f t="shared" si="67"/>
        <v>0</v>
      </c>
      <c r="PT16" s="56">
        <f t="shared" si="67"/>
        <v>0</v>
      </c>
      <c r="PU16" s="56">
        <f t="shared" si="67"/>
        <v>0</v>
      </c>
      <c r="PV16" s="56">
        <f t="shared" si="67"/>
        <v>0</v>
      </c>
      <c r="PW16" s="57">
        <f t="shared" si="67"/>
        <v>0</v>
      </c>
      <c r="PX16" s="56">
        <f t="shared" si="67"/>
        <v>0</v>
      </c>
      <c r="PY16" s="56">
        <f t="shared" si="67"/>
        <v>0</v>
      </c>
      <c r="PZ16" s="56">
        <f t="shared" si="67"/>
        <v>0</v>
      </c>
      <c r="QA16" s="108">
        <f t="shared" si="67"/>
        <v>0</v>
      </c>
      <c r="QB16" s="57">
        <f t="shared" si="67"/>
        <v>0</v>
      </c>
      <c r="QC16" s="56">
        <f t="shared" si="67"/>
        <v>0</v>
      </c>
      <c r="QD16" s="56">
        <f t="shared" si="67"/>
        <v>0</v>
      </c>
      <c r="QE16" s="56">
        <f t="shared" si="67"/>
        <v>0</v>
      </c>
      <c r="QF16" s="56">
        <f t="shared" si="67"/>
        <v>0</v>
      </c>
      <c r="QG16" s="56">
        <f t="shared" si="67"/>
        <v>0</v>
      </c>
      <c r="QH16" s="56">
        <f t="shared" si="67"/>
        <v>0</v>
      </c>
      <c r="QI16" s="56">
        <f t="shared" si="67"/>
        <v>0</v>
      </c>
      <c r="QJ16" s="56">
        <f t="shared" si="67"/>
        <v>0</v>
      </c>
      <c r="QK16" s="56">
        <f t="shared" si="67"/>
        <v>0</v>
      </c>
      <c r="QL16" s="56">
        <f t="shared" si="67"/>
        <v>0</v>
      </c>
      <c r="QM16" s="57">
        <f t="shared" si="67"/>
        <v>0</v>
      </c>
      <c r="QN16" s="56">
        <f t="shared" si="67"/>
        <v>0</v>
      </c>
      <c r="QO16" s="56">
        <f t="shared" si="67"/>
        <v>0</v>
      </c>
      <c r="QP16" s="56">
        <f t="shared" si="67"/>
        <v>0</v>
      </c>
      <c r="QQ16" s="108">
        <f t="shared" si="67"/>
        <v>0</v>
      </c>
      <c r="QR16" s="57">
        <f t="shared" si="67"/>
        <v>0</v>
      </c>
      <c r="QS16" s="56">
        <f t="shared" si="67"/>
        <v>0</v>
      </c>
      <c r="QT16" s="56">
        <f t="shared" si="67"/>
        <v>0</v>
      </c>
      <c r="QU16" s="56">
        <f t="shared" si="67"/>
        <v>0</v>
      </c>
      <c r="QV16" s="56">
        <f t="shared" si="67"/>
        <v>0</v>
      </c>
      <c r="QW16" s="56">
        <f t="shared" si="67"/>
        <v>0</v>
      </c>
      <c r="QX16" s="56">
        <f t="shared" si="67"/>
        <v>0</v>
      </c>
      <c r="QY16" s="56">
        <f t="shared" si="67"/>
        <v>0</v>
      </c>
      <c r="QZ16" s="56">
        <f t="shared" si="67"/>
        <v>0</v>
      </c>
      <c r="RA16" s="56">
        <f t="shared" si="67"/>
        <v>0</v>
      </c>
      <c r="RB16" s="56">
        <f t="shared" si="67"/>
        <v>0</v>
      </c>
      <c r="RC16" s="57">
        <f t="shared" si="67"/>
        <v>0</v>
      </c>
      <c r="RD16" s="56">
        <f t="shared" si="67"/>
        <v>0</v>
      </c>
      <c r="RE16" s="56">
        <f t="shared" si="67"/>
        <v>0</v>
      </c>
      <c r="RF16" s="56">
        <f t="shared" si="67"/>
        <v>0</v>
      </c>
      <c r="RG16" s="56">
        <f t="shared" si="67"/>
        <v>0</v>
      </c>
      <c r="RH16" s="56">
        <f t="shared" si="67"/>
        <v>0</v>
      </c>
      <c r="RI16" s="56">
        <f t="shared" si="67"/>
        <v>0</v>
      </c>
      <c r="RJ16" s="56">
        <f t="shared" si="67"/>
        <v>0</v>
      </c>
      <c r="RK16" s="56">
        <f t="shared" si="67"/>
        <v>0</v>
      </c>
      <c r="RL16" s="56">
        <f t="shared" si="67"/>
        <v>0</v>
      </c>
      <c r="RM16" s="56">
        <f t="shared" si="67"/>
        <v>0</v>
      </c>
      <c r="RN16" s="56">
        <f t="shared" si="67"/>
        <v>0</v>
      </c>
      <c r="RO16" s="56">
        <f t="shared" si="67"/>
        <v>0</v>
      </c>
      <c r="RP16" s="56">
        <f t="shared" si="67"/>
        <v>0</v>
      </c>
      <c r="RQ16" s="108">
        <f t="shared" si="67"/>
        <v>0</v>
      </c>
      <c r="RR16" s="151">
        <f t="shared" si="67"/>
        <v>0</v>
      </c>
      <c r="RS16" s="57">
        <f t="shared" ref="RS16:UD16" si="68">RS17+RS24+RS29+RS38+RS43+RS50+RS54+RS58</f>
        <v>0</v>
      </c>
      <c r="RT16" s="56">
        <f t="shared" si="68"/>
        <v>0</v>
      </c>
      <c r="RU16" s="56">
        <f t="shared" si="68"/>
        <v>0</v>
      </c>
      <c r="RV16" s="56">
        <f t="shared" si="68"/>
        <v>0</v>
      </c>
      <c r="RW16" s="56">
        <f t="shared" si="68"/>
        <v>0</v>
      </c>
      <c r="RX16" s="56">
        <f t="shared" si="68"/>
        <v>0</v>
      </c>
      <c r="RY16" s="56">
        <f t="shared" si="68"/>
        <v>0</v>
      </c>
      <c r="RZ16" s="56">
        <f t="shared" si="68"/>
        <v>0</v>
      </c>
      <c r="SA16" s="56">
        <f t="shared" si="68"/>
        <v>0</v>
      </c>
      <c r="SB16" s="56">
        <f t="shared" si="68"/>
        <v>0</v>
      </c>
      <c r="SC16" s="56">
        <f t="shared" si="68"/>
        <v>0</v>
      </c>
      <c r="SD16" s="57">
        <f t="shared" si="68"/>
        <v>0</v>
      </c>
      <c r="SE16" s="56">
        <f t="shared" si="68"/>
        <v>0</v>
      </c>
      <c r="SF16" s="56">
        <f t="shared" si="68"/>
        <v>0</v>
      </c>
      <c r="SG16" s="56">
        <f t="shared" si="68"/>
        <v>0</v>
      </c>
      <c r="SH16" s="108">
        <f t="shared" si="68"/>
        <v>0</v>
      </c>
      <c r="SI16" s="57">
        <f t="shared" si="68"/>
        <v>0</v>
      </c>
      <c r="SJ16" s="56">
        <f t="shared" si="68"/>
        <v>0</v>
      </c>
      <c r="SK16" s="56">
        <f t="shared" si="68"/>
        <v>0</v>
      </c>
      <c r="SL16" s="56">
        <f t="shared" si="68"/>
        <v>0</v>
      </c>
      <c r="SM16" s="56">
        <f t="shared" si="68"/>
        <v>0</v>
      </c>
      <c r="SN16" s="56">
        <f t="shared" si="68"/>
        <v>0</v>
      </c>
      <c r="SO16" s="56">
        <f t="shared" si="68"/>
        <v>0</v>
      </c>
      <c r="SP16" s="56">
        <f t="shared" si="68"/>
        <v>0</v>
      </c>
      <c r="SQ16" s="56">
        <f t="shared" si="68"/>
        <v>0</v>
      </c>
      <c r="SR16" s="56">
        <f t="shared" si="68"/>
        <v>0</v>
      </c>
      <c r="SS16" s="56">
        <f t="shared" si="68"/>
        <v>0</v>
      </c>
      <c r="ST16" s="57">
        <f t="shared" si="68"/>
        <v>0</v>
      </c>
      <c r="SU16" s="56">
        <f t="shared" si="68"/>
        <v>0</v>
      </c>
      <c r="SV16" s="56">
        <f t="shared" si="68"/>
        <v>0</v>
      </c>
      <c r="SW16" s="56">
        <f t="shared" si="68"/>
        <v>0</v>
      </c>
      <c r="SX16" s="108">
        <f t="shared" si="68"/>
        <v>0</v>
      </c>
      <c r="SY16" s="57">
        <f t="shared" si="68"/>
        <v>0</v>
      </c>
      <c r="SZ16" s="56">
        <f t="shared" si="68"/>
        <v>0</v>
      </c>
      <c r="TA16" s="56">
        <f t="shared" si="68"/>
        <v>0</v>
      </c>
      <c r="TB16" s="56">
        <f t="shared" si="68"/>
        <v>0</v>
      </c>
      <c r="TC16" s="56">
        <f t="shared" si="68"/>
        <v>0</v>
      </c>
      <c r="TD16" s="56">
        <f t="shared" si="68"/>
        <v>0</v>
      </c>
      <c r="TE16" s="56">
        <f t="shared" si="68"/>
        <v>0</v>
      </c>
      <c r="TF16" s="56">
        <f t="shared" si="68"/>
        <v>0</v>
      </c>
      <c r="TG16" s="56">
        <f t="shared" si="68"/>
        <v>0</v>
      </c>
      <c r="TH16" s="56">
        <f t="shared" si="68"/>
        <v>0</v>
      </c>
      <c r="TI16" s="56">
        <f t="shared" si="68"/>
        <v>0</v>
      </c>
      <c r="TJ16" s="57">
        <f t="shared" si="68"/>
        <v>0</v>
      </c>
      <c r="TK16" s="56">
        <f t="shared" si="68"/>
        <v>0</v>
      </c>
      <c r="TL16" s="56">
        <f t="shared" si="68"/>
        <v>0</v>
      </c>
      <c r="TM16" s="56">
        <f t="shared" si="68"/>
        <v>0</v>
      </c>
      <c r="TN16" s="108">
        <f t="shared" si="68"/>
        <v>0</v>
      </c>
      <c r="TO16" s="57">
        <f t="shared" si="68"/>
        <v>0</v>
      </c>
      <c r="TP16" s="56">
        <f t="shared" si="68"/>
        <v>0</v>
      </c>
      <c r="TQ16" s="56">
        <f t="shared" si="68"/>
        <v>0</v>
      </c>
      <c r="TR16" s="56">
        <f t="shared" si="68"/>
        <v>0</v>
      </c>
      <c r="TS16" s="56">
        <f t="shared" si="68"/>
        <v>0</v>
      </c>
      <c r="TT16" s="56">
        <f t="shared" si="68"/>
        <v>0</v>
      </c>
      <c r="TU16" s="56">
        <f t="shared" si="68"/>
        <v>0</v>
      </c>
      <c r="TV16" s="56">
        <f t="shared" si="68"/>
        <v>0</v>
      </c>
      <c r="TW16" s="56">
        <f t="shared" si="68"/>
        <v>0</v>
      </c>
      <c r="TX16" s="56">
        <f t="shared" si="68"/>
        <v>0</v>
      </c>
      <c r="TY16" s="56">
        <f t="shared" si="68"/>
        <v>0</v>
      </c>
      <c r="TZ16" s="57">
        <f t="shared" si="68"/>
        <v>0</v>
      </c>
      <c r="UA16" s="56">
        <f t="shared" si="68"/>
        <v>0</v>
      </c>
      <c r="UB16" s="56">
        <f t="shared" si="68"/>
        <v>0</v>
      </c>
      <c r="UC16" s="56">
        <f t="shared" si="68"/>
        <v>0</v>
      </c>
      <c r="UD16" s="108">
        <f t="shared" si="68"/>
        <v>0</v>
      </c>
      <c r="UE16" s="57">
        <f t="shared" ref="UE16:VD16" si="69">UE17+UE24+UE29+UE38+UE43+UE50+UE54+UE58</f>
        <v>0</v>
      </c>
      <c r="UF16" s="56">
        <f t="shared" si="69"/>
        <v>0</v>
      </c>
      <c r="UG16" s="56">
        <f t="shared" si="69"/>
        <v>0</v>
      </c>
      <c r="UH16" s="56">
        <f t="shared" si="69"/>
        <v>0</v>
      </c>
      <c r="UI16" s="56">
        <f t="shared" si="69"/>
        <v>0</v>
      </c>
      <c r="UJ16" s="56">
        <f t="shared" si="69"/>
        <v>0</v>
      </c>
      <c r="UK16" s="56">
        <f t="shared" si="69"/>
        <v>0</v>
      </c>
      <c r="UL16" s="56">
        <f t="shared" si="69"/>
        <v>0</v>
      </c>
      <c r="UM16" s="56">
        <f t="shared" si="69"/>
        <v>0</v>
      </c>
      <c r="UN16" s="56">
        <f t="shared" si="69"/>
        <v>0</v>
      </c>
      <c r="UO16" s="56">
        <f t="shared" si="69"/>
        <v>0</v>
      </c>
      <c r="UP16" s="57">
        <f t="shared" si="69"/>
        <v>0</v>
      </c>
      <c r="UQ16" s="56">
        <f t="shared" si="69"/>
        <v>0</v>
      </c>
      <c r="UR16" s="56">
        <f t="shared" si="69"/>
        <v>0</v>
      </c>
      <c r="US16" s="56">
        <f t="shared" si="69"/>
        <v>0</v>
      </c>
      <c r="UT16" s="56">
        <f t="shared" si="69"/>
        <v>0</v>
      </c>
      <c r="UU16" s="56">
        <f t="shared" si="69"/>
        <v>0</v>
      </c>
      <c r="UV16" s="56">
        <f t="shared" si="69"/>
        <v>0</v>
      </c>
      <c r="UW16" s="56">
        <f t="shared" si="69"/>
        <v>0</v>
      </c>
      <c r="UX16" s="56">
        <f t="shared" si="69"/>
        <v>0</v>
      </c>
      <c r="UY16" s="56">
        <f t="shared" si="69"/>
        <v>0</v>
      </c>
      <c r="UZ16" s="56">
        <f t="shared" si="69"/>
        <v>0</v>
      </c>
      <c r="VA16" s="56">
        <f t="shared" si="69"/>
        <v>0</v>
      </c>
      <c r="VB16" s="56">
        <f t="shared" si="69"/>
        <v>0</v>
      </c>
      <c r="VC16" s="56">
        <f t="shared" si="69"/>
        <v>0</v>
      </c>
      <c r="VD16" s="108">
        <f t="shared" si="69"/>
        <v>0</v>
      </c>
      <c r="VE16" s="10" t="str">
        <f t="shared" si="33"/>
        <v>-</v>
      </c>
    </row>
    <row r="17" spans="1:577" s="21" customFormat="1" ht="20.149999999999999" customHeight="1">
      <c r="A17" s="19"/>
      <c r="B17" s="19">
        <v>6001</v>
      </c>
      <c r="C17" s="19"/>
      <c r="D17" s="20" t="s">
        <v>20</v>
      </c>
      <c r="E17" s="190">
        <f t="shared" ref="E17:T17" si="70">SUM(E18:E23)</f>
        <v>0</v>
      </c>
      <c r="F17" s="191">
        <f t="shared" si="70"/>
        <v>0</v>
      </c>
      <c r="G17" s="191">
        <f t="shared" si="70"/>
        <v>0</v>
      </c>
      <c r="H17" s="192">
        <f t="shared" si="70"/>
        <v>0</v>
      </c>
      <c r="I17" s="228">
        <f t="shared" si="70"/>
        <v>0</v>
      </c>
      <c r="J17" s="191">
        <f t="shared" si="70"/>
        <v>0</v>
      </c>
      <c r="K17" s="59">
        <f t="shared" si="70"/>
        <v>0</v>
      </c>
      <c r="L17" s="58">
        <f t="shared" si="70"/>
        <v>0</v>
      </c>
      <c r="M17" s="58">
        <f t="shared" si="70"/>
        <v>0</v>
      </c>
      <c r="N17" s="58">
        <f t="shared" si="70"/>
        <v>0</v>
      </c>
      <c r="O17" s="58">
        <f t="shared" si="70"/>
        <v>0</v>
      </c>
      <c r="P17" s="58">
        <f t="shared" si="70"/>
        <v>0</v>
      </c>
      <c r="Q17" s="58">
        <f t="shared" si="70"/>
        <v>0</v>
      </c>
      <c r="R17" s="58">
        <f t="shared" si="70"/>
        <v>0</v>
      </c>
      <c r="S17" s="58">
        <f t="shared" si="70"/>
        <v>0</v>
      </c>
      <c r="T17" s="58">
        <f t="shared" si="70"/>
        <v>0</v>
      </c>
      <c r="U17" s="59">
        <f t="shared" ref="U17:Y17" si="71">SUM(U18:U23)</f>
        <v>0</v>
      </c>
      <c r="V17" s="58">
        <f t="shared" si="71"/>
        <v>0</v>
      </c>
      <c r="W17" s="58">
        <f t="shared" si="71"/>
        <v>0</v>
      </c>
      <c r="X17" s="58">
        <f t="shared" si="71"/>
        <v>0</v>
      </c>
      <c r="Y17" s="109">
        <f t="shared" si="71"/>
        <v>0</v>
      </c>
      <c r="Z17" s="59">
        <f t="shared" ref="Z17:AJ17" si="72">SUM(Z18:Z23)</f>
        <v>0</v>
      </c>
      <c r="AA17" s="58">
        <f t="shared" si="72"/>
        <v>0</v>
      </c>
      <c r="AB17" s="58">
        <f t="shared" si="72"/>
        <v>0</v>
      </c>
      <c r="AC17" s="58">
        <f t="shared" si="72"/>
        <v>0</v>
      </c>
      <c r="AD17" s="58">
        <f t="shared" si="72"/>
        <v>0</v>
      </c>
      <c r="AE17" s="58">
        <f t="shared" si="72"/>
        <v>0</v>
      </c>
      <c r="AF17" s="58">
        <f t="shared" si="72"/>
        <v>0</v>
      </c>
      <c r="AG17" s="58">
        <f t="shared" si="72"/>
        <v>0</v>
      </c>
      <c r="AH17" s="58">
        <f t="shared" si="72"/>
        <v>0</v>
      </c>
      <c r="AI17" s="58">
        <f t="shared" si="72"/>
        <v>0</v>
      </c>
      <c r="AJ17" s="58">
        <f t="shared" si="72"/>
        <v>0</v>
      </c>
      <c r="AK17" s="59">
        <f t="shared" ref="AK17:AO17" si="73">SUM(AK18:AK23)</f>
        <v>0</v>
      </c>
      <c r="AL17" s="58">
        <f t="shared" si="73"/>
        <v>0</v>
      </c>
      <c r="AM17" s="58">
        <f t="shared" si="73"/>
        <v>0</v>
      </c>
      <c r="AN17" s="58">
        <f t="shared" si="73"/>
        <v>0</v>
      </c>
      <c r="AO17" s="109">
        <f t="shared" si="73"/>
        <v>0</v>
      </c>
      <c r="AP17" s="59">
        <f t="shared" ref="AP17:AZ17" si="74">SUM(AP18:AP23)</f>
        <v>0</v>
      </c>
      <c r="AQ17" s="58">
        <f t="shared" si="74"/>
        <v>0</v>
      </c>
      <c r="AR17" s="58">
        <f t="shared" si="74"/>
        <v>0</v>
      </c>
      <c r="AS17" s="58">
        <f t="shared" si="74"/>
        <v>0</v>
      </c>
      <c r="AT17" s="58">
        <f t="shared" si="74"/>
        <v>0</v>
      </c>
      <c r="AU17" s="58">
        <f t="shared" si="74"/>
        <v>0</v>
      </c>
      <c r="AV17" s="58">
        <f t="shared" si="74"/>
        <v>0</v>
      </c>
      <c r="AW17" s="58">
        <f t="shared" si="74"/>
        <v>0</v>
      </c>
      <c r="AX17" s="58">
        <f t="shared" si="74"/>
        <v>0</v>
      </c>
      <c r="AY17" s="58">
        <f t="shared" si="74"/>
        <v>0</v>
      </c>
      <c r="AZ17" s="58">
        <f t="shared" si="74"/>
        <v>0</v>
      </c>
      <c r="BA17" s="59">
        <f t="shared" ref="BA17:BE17" si="75">SUM(BA18:BA23)</f>
        <v>0</v>
      </c>
      <c r="BB17" s="58">
        <f t="shared" si="75"/>
        <v>0</v>
      </c>
      <c r="BC17" s="58">
        <f t="shared" si="75"/>
        <v>0</v>
      </c>
      <c r="BD17" s="58">
        <f t="shared" si="75"/>
        <v>0</v>
      </c>
      <c r="BE17" s="109">
        <f t="shared" si="75"/>
        <v>0</v>
      </c>
      <c r="BF17" s="59">
        <f t="shared" ref="BF17:BP17" si="76">SUM(BF18:BF23)</f>
        <v>0</v>
      </c>
      <c r="BG17" s="58">
        <f t="shared" si="76"/>
        <v>0</v>
      </c>
      <c r="BH17" s="58">
        <f t="shared" si="76"/>
        <v>0</v>
      </c>
      <c r="BI17" s="58">
        <f t="shared" si="76"/>
        <v>0</v>
      </c>
      <c r="BJ17" s="58">
        <f t="shared" si="76"/>
        <v>0</v>
      </c>
      <c r="BK17" s="58">
        <f t="shared" si="76"/>
        <v>0</v>
      </c>
      <c r="BL17" s="58">
        <f t="shared" si="76"/>
        <v>0</v>
      </c>
      <c r="BM17" s="58">
        <f t="shared" si="76"/>
        <v>0</v>
      </c>
      <c r="BN17" s="58">
        <f t="shared" si="76"/>
        <v>0</v>
      </c>
      <c r="BO17" s="58">
        <f t="shared" si="76"/>
        <v>0</v>
      </c>
      <c r="BP17" s="58">
        <f t="shared" si="76"/>
        <v>0</v>
      </c>
      <c r="BQ17" s="59">
        <f t="shared" ref="BQ17:BU17" si="77">SUM(BQ18:BQ23)</f>
        <v>0</v>
      </c>
      <c r="BR17" s="58">
        <f t="shared" si="77"/>
        <v>0</v>
      </c>
      <c r="BS17" s="58">
        <f t="shared" si="77"/>
        <v>0</v>
      </c>
      <c r="BT17" s="58">
        <f t="shared" si="77"/>
        <v>0</v>
      </c>
      <c r="BU17" s="109">
        <f t="shared" si="77"/>
        <v>0</v>
      </c>
      <c r="BV17" s="59">
        <f t="shared" ref="BV17:CF17" si="78">SUM(BV18:BV23)</f>
        <v>0</v>
      </c>
      <c r="BW17" s="58">
        <f t="shared" si="78"/>
        <v>0</v>
      </c>
      <c r="BX17" s="58">
        <f t="shared" si="78"/>
        <v>0</v>
      </c>
      <c r="BY17" s="58">
        <f t="shared" si="78"/>
        <v>0</v>
      </c>
      <c r="BZ17" s="58">
        <f t="shared" si="78"/>
        <v>0</v>
      </c>
      <c r="CA17" s="58">
        <f t="shared" si="78"/>
        <v>0</v>
      </c>
      <c r="CB17" s="58">
        <f t="shared" si="78"/>
        <v>0</v>
      </c>
      <c r="CC17" s="58">
        <f t="shared" si="78"/>
        <v>0</v>
      </c>
      <c r="CD17" s="58">
        <f t="shared" si="78"/>
        <v>0</v>
      </c>
      <c r="CE17" s="58">
        <f t="shared" si="78"/>
        <v>0</v>
      </c>
      <c r="CF17" s="58">
        <f t="shared" si="78"/>
        <v>0</v>
      </c>
      <c r="CG17" s="59">
        <f t="shared" ref="CG17:CU17" si="79">SUM(CG18:CG23)</f>
        <v>0</v>
      </c>
      <c r="CH17" s="58">
        <f t="shared" si="79"/>
        <v>0</v>
      </c>
      <c r="CI17" s="58">
        <f t="shared" si="79"/>
        <v>0</v>
      </c>
      <c r="CJ17" s="58">
        <f t="shared" si="79"/>
        <v>0</v>
      </c>
      <c r="CK17" s="58">
        <f t="shared" ref="CK17:CT17" si="80">SUM(CK18:CK23)</f>
        <v>0</v>
      </c>
      <c r="CL17" s="58">
        <f t="shared" si="80"/>
        <v>0</v>
      </c>
      <c r="CM17" s="58">
        <f t="shared" si="80"/>
        <v>0</v>
      </c>
      <c r="CN17" s="58">
        <f t="shared" si="80"/>
        <v>0</v>
      </c>
      <c r="CO17" s="58">
        <f t="shared" si="80"/>
        <v>0</v>
      </c>
      <c r="CP17" s="58">
        <f t="shared" si="80"/>
        <v>0</v>
      </c>
      <c r="CQ17" s="58">
        <f t="shared" si="80"/>
        <v>0</v>
      </c>
      <c r="CR17" s="58">
        <f t="shared" si="80"/>
        <v>0</v>
      </c>
      <c r="CS17" s="58">
        <f t="shared" si="80"/>
        <v>0</v>
      </c>
      <c r="CT17" s="58">
        <f t="shared" si="80"/>
        <v>0</v>
      </c>
      <c r="CU17" s="109">
        <f t="shared" si="79"/>
        <v>0</v>
      </c>
      <c r="CV17" s="152">
        <f t="shared" ref="CV17:DG17" si="81">SUM(CV18:CV23)</f>
        <v>0</v>
      </c>
      <c r="CW17" s="59">
        <f t="shared" si="81"/>
        <v>0</v>
      </c>
      <c r="CX17" s="58">
        <f t="shared" si="81"/>
        <v>0</v>
      </c>
      <c r="CY17" s="58">
        <f t="shared" si="81"/>
        <v>0</v>
      </c>
      <c r="CZ17" s="58">
        <f t="shared" si="81"/>
        <v>0</v>
      </c>
      <c r="DA17" s="58">
        <f t="shared" si="81"/>
        <v>0</v>
      </c>
      <c r="DB17" s="58">
        <f t="shared" si="81"/>
        <v>0</v>
      </c>
      <c r="DC17" s="58">
        <f t="shared" si="81"/>
        <v>0</v>
      </c>
      <c r="DD17" s="58">
        <f t="shared" si="81"/>
        <v>0</v>
      </c>
      <c r="DE17" s="58">
        <f t="shared" si="81"/>
        <v>0</v>
      </c>
      <c r="DF17" s="58">
        <f t="shared" si="81"/>
        <v>0</v>
      </c>
      <c r="DG17" s="58">
        <f t="shared" si="81"/>
        <v>0</v>
      </c>
      <c r="DH17" s="59">
        <f t="shared" ref="DH17:DL17" si="82">SUM(DH18:DH23)</f>
        <v>0</v>
      </c>
      <c r="DI17" s="58">
        <f t="shared" si="82"/>
        <v>0</v>
      </c>
      <c r="DJ17" s="58">
        <f t="shared" si="82"/>
        <v>0</v>
      </c>
      <c r="DK17" s="58">
        <f t="shared" si="82"/>
        <v>0</v>
      </c>
      <c r="DL17" s="109">
        <f t="shared" si="82"/>
        <v>0</v>
      </c>
      <c r="DM17" s="59">
        <f t="shared" ref="DM17:DW17" si="83">SUM(DM18:DM23)</f>
        <v>0</v>
      </c>
      <c r="DN17" s="58">
        <f t="shared" si="83"/>
        <v>0</v>
      </c>
      <c r="DO17" s="58">
        <f t="shared" si="83"/>
        <v>0</v>
      </c>
      <c r="DP17" s="58">
        <f t="shared" si="83"/>
        <v>0</v>
      </c>
      <c r="DQ17" s="58">
        <f t="shared" si="83"/>
        <v>0</v>
      </c>
      <c r="DR17" s="58">
        <f t="shared" si="83"/>
        <v>0</v>
      </c>
      <c r="DS17" s="58">
        <f t="shared" si="83"/>
        <v>0</v>
      </c>
      <c r="DT17" s="58">
        <f t="shared" si="83"/>
        <v>0</v>
      </c>
      <c r="DU17" s="58">
        <f t="shared" si="83"/>
        <v>0</v>
      </c>
      <c r="DV17" s="58">
        <f t="shared" si="83"/>
        <v>0</v>
      </c>
      <c r="DW17" s="58">
        <f t="shared" si="83"/>
        <v>0</v>
      </c>
      <c r="DX17" s="59">
        <f t="shared" ref="DX17:EB17" si="84">SUM(DX18:DX23)</f>
        <v>0</v>
      </c>
      <c r="DY17" s="58">
        <f t="shared" si="84"/>
        <v>0</v>
      </c>
      <c r="DZ17" s="58">
        <f t="shared" si="84"/>
        <v>0</v>
      </c>
      <c r="EA17" s="58">
        <f t="shared" si="84"/>
        <v>0</v>
      </c>
      <c r="EB17" s="109">
        <f t="shared" si="84"/>
        <v>0</v>
      </c>
      <c r="EC17" s="59">
        <f t="shared" ref="EC17:EM17" si="85">SUM(EC18:EC23)</f>
        <v>0</v>
      </c>
      <c r="ED17" s="58">
        <f t="shared" si="85"/>
        <v>0</v>
      </c>
      <c r="EE17" s="58">
        <f t="shared" si="85"/>
        <v>0</v>
      </c>
      <c r="EF17" s="58">
        <f t="shared" si="85"/>
        <v>0</v>
      </c>
      <c r="EG17" s="58">
        <f t="shared" si="85"/>
        <v>0</v>
      </c>
      <c r="EH17" s="58">
        <f t="shared" si="85"/>
        <v>0</v>
      </c>
      <c r="EI17" s="58">
        <f t="shared" si="85"/>
        <v>0</v>
      </c>
      <c r="EJ17" s="58">
        <f t="shared" si="85"/>
        <v>0</v>
      </c>
      <c r="EK17" s="58">
        <f t="shared" si="85"/>
        <v>0</v>
      </c>
      <c r="EL17" s="58">
        <f t="shared" si="85"/>
        <v>0</v>
      </c>
      <c r="EM17" s="58">
        <f t="shared" si="85"/>
        <v>0</v>
      </c>
      <c r="EN17" s="59">
        <f t="shared" ref="EN17:ER17" si="86">SUM(EN18:EN23)</f>
        <v>0</v>
      </c>
      <c r="EO17" s="58">
        <f t="shared" si="86"/>
        <v>0</v>
      </c>
      <c r="EP17" s="58">
        <f t="shared" si="86"/>
        <v>0</v>
      </c>
      <c r="EQ17" s="58">
        <f t="shared" si="86"/>
        <v>0</v>
      </c>
      <c r="ER17" s="109">
        <f t="shared" si="86"/>
        <v>0</v>
      </c>
      <c r="ES17" s="59">
        <f t="shared" ref="ES17:FC17" si="87">SUM(ES18:ES23)</f>
        <v>0</v>
      </c>
      <c r="ET17" s="58">
        <f t="shared" si="87"/>
        <v>0</v>
      </c>
      <c r="EU17" s="58">
        <f t="shared" si="87"/>
        <v>0</v>
      </c>
      <c r="EV17" s="58">
        <f t="shared" si="87"/>
        <v>0</v>
      </c>
      <c r="EW17" s="58">
        <f t="shared" si="87"/>
        <v>0</v>
      </c>
      <c r="EX17" s="58">
        <f t="shared" si="87"/>
        <v>0</v>
      </c>
      <c r="EY17" s="58">
        <f t="shared" si="87"/>
        <v>0</v>
      </c>
      <c r="EZ17" s="58">
        <f t="shared" si="87"/>
        <v>0</v>
      </c>
      <c r="FA17" s="58">
        <f t="shared" si="87"/>
        <v>0</v>
      </c>
      <c r="FB17" s="58">
        <f t="shared" si="87"/>
        <v>0</v>
      </c>
      <c r="FC17" s="58">
        <f t="shared" si="87"/>
        <v>0</v>
      </c>
      <c r="FD17" s="59">
        <f t="shared" ref="FD17:FH17" si="88">SUM(FD18:FD23)</f>
        <v>0</v>
      </c>
      <c r="FE17" s="58">
        <f t="shared" si="88"/>
        <v>0</v>
      </c>
      <c r="FF17" s="58">
        <f t="shared" si="88"/>
        <v>0</v>
      </c>
      <c r="FG17" s="58">
        <f t="shared" si="88"/>
        <v>0</v>
      </c>
      <c r="FH17" s="109">
        <f t="shared" si="88"/>
        <v>0</v>
      </c>
      <c r="FI17" s="59">
        <f t="shared" ref="FI17:FS17" si="89">SUM(FI18:FI23)</f>
        <v>0</v>
      </c>
      <c r="FJ17" s="58">
        <f t="shared" si="89"/>
        <v>0</v>
      </c>
      <c r="FK17" s="58">
        <f t="shared" si="89"/>
        <v>0</v>
      </c>
      <c r="FL17" s="58">
        <f t="shared" si="89"/>
        <v>0</v>
      </c>
      <c r="FM17" s="58">
        <f t="shared" si="89"/>
        <v>0</v>
      </c>
      <c r="FN17" s="58">
        <f t="shared" si="89"/>
        <v>0</v>
      </c>
      <c r="FO17" s="58">
        <f t="shared" si="89"/>
        <v>0</v>
      </c>
      <c r="FP17" s="58">
        <f t="shared" si="89"/>
        <v>0</v>
      </c>
      <c r="FQ17" s="58">
        <f t="shared" si="89"/>
        <v>0</v>
      </c>
      <c r="FR17" s="58">
        <f t="shared" si="89"/>
        <v>0</v>
      </c>
      <c r="FS17" s="58">
        <f t="shared" si="89"/>
        <v>0</v>
      </c>
      <c r="FT17" s="59">
        <f t="shared" ref="FT17:FX17" si="90">SUM(FT18:FT23)</f>
        <v>0</v>
      </c>
      <c r="FU17" s="58">
        <f t="shared" si="90"/>
        <v>0</v>
      </c>
      <c r="FV17" s="58">
        <f t="shared" si="90"/>
        <v>0</v>
      </c>
      <c r="FW17" s="58">
        <f t="shared" si="90"/>
        <v>0</v>
      </c>
      <c r="FX17" s="109">
        <f t="shared" si="90"/>
        <v>0</v>
      </c>
      <c r="FY17" s="59">
        <f t="shared" ref="FY17:GI17" si="91">SUM(FY18:FY23)</f>
        <v>0</v>
      </c>
      <c r="FZ17" s="58">
        <f t="shared" si="91"/>
        <v>0</v>
      </c>
      <c r="GA17" s="58">
        <f t="shared" si="91"/>
        <v>0</v>
      </c>
      <c r="GB17" s="58">
        <f t="shared" si="91"/>
        <v>0</v>
      </c>
      <c r="GC17" s="58">
        <f t="shared" si="91"/>
        <v>0</v>
      </c>
      <c r="GD17" s="58">
        <f t="shared" si="91"/>
        <v>0</v>
      </c>
      <c r="GE17" s="58">
        <f t="shared" si="91"/>
        <v>0</v>
      </c>
      <c r="GF17" s="58">
        <f t="shared" si="91"/>
        <v>0</v>
      </c>
      <c r="GG17" s="58">
        <f t="shared" si="91"/>
        <v>0</v>
      </c>
      <c r="GH17" s="58">
        <f t="shared" si="91"/>
        <v>0</v>
      </c>
      <c r="GI17" s="58">
        <f t="shared" si="91"/>
        <v>0</v>
      </c>
      <c r="GJ17" s="59">
        <f t="shared" ref="GJ17:GN17" si="92">SUM(GJ18:GJ23)</f>
        <v>0</v>
      </c>
      <c r="GK17" s="58">
        <f t="shared" si="92"/>
        <v>0</v>
      </c>
      <c r="GL17" s="58">
        <f t="shared" si="92"/>
        <v>0</v>
      </c>
      <c r="GM17" s="58">
        <f t="shared" si="92"/>
        <v>0</v>
      </c>
      <c r="GN17" s="109">
        <f t="shared" si="92"/>
        <v>0</v>
      </c>
      <c r="GO17" s="59">
        <f t="shared" ref="GO17:GY17" si="93">SUM(GO18:GO23)</f>
        <v>0</v>
      </c>
      <c r="GP17" s="58">
        <f t="shared" si="93"/>
        <v>0</v>
      </c>
      <c r="GQ17" s="58">
        <f t="shared" si="93"/>
        <v>0</v>
      </c>
      <c r="GR17" s="58">
        <f t="shared" si="93"/>
        <v>0</v>
      </c>
      <c r="GS17" s="58">
        <f t="shared" si="93"/>
        <v>0</v>
      </c>
      <c r="GT17" s="58">
        <f t="shared" si="93"/>
        <v>0</v>
      </c>
      <c r="GU17" s="58">
        <f t="shared" si="93"/>
        <v>0</v>
      </c>
      <c r="GV17" s="58">
        <f t="shared" si="93"/>
        <v>0</v>
      </c>
      <c r="GW17" s="58">
        <f t="shared" si="93"/>
        <v>0</v>
      </c>
      <c r="GX17" s="58">
        <f t="shared" si="93"/>
        <v>0</v>
      </c>
      <c r="GY17" s="58">
        <f t="shared" si="93"/>
        <v>0</v>
      </c>
      <c r="GZ17" s="59">
        <f t="shared" ref="GZ17:HC17" si="94">SUM(GZ18:GZ23)</f>
        <v>0</v>
      </c>
      <c r="HA17" s="58">
        <f t="shared" si="94"/>
        <v>0</v>
      </c>
      <c r="HB17" s="58">
        <f t="shared" si="94"/>
        <v>0</v>
      </c>
      <c r="HC17" s="58">
        <f t="shared" si="94"/>
        <v>0</v>
      </c>
      <c r="HD17" s="58">
        <f t="shared" ref="HD17:HM17" si="95">SUM(HD18:HD23)</f>
        <v>0</v>
      </c>
      <c r="HE17" s="58">
        <f t="shared" si="95"/>
        <v>0</v>
      </c>
      <c r="HF17" s="58">
        <f t="shared" si="95"/>
        <v>0</v>
      </c>
      <c r="HG17" s="58">
        <f t="shared" si="95"/>
        <v>0</v>
      </c>
      <c r="HH17" s="58">
        <f t="shared" si="95"/>
        <v>0</v>
      </c>
      <c r="HI17" s="58">
        <f t="shared" si="95"/>
        <v>0</v>
      </c>
      <c r="HJ17" s="58">
        <f t="shared" si="95"/>
        <v>0</v>
      </c>
      <c r="HK17" s="58">
        <f t="shared" si="95"/>
        <v>0</v>
      </c>
      <c r="HL17" s="58">
        <f t="shared" si="95"/>
        <v>0</v>
      </c>
      <c r="HM17" s="58">
        <f t="shared" si="95"/>
        <v>0</v>
      </c>
      <c r="HN17" s="109">
        <f t="shared" ref="HN17" si="96">SUM(HN18:HN23)</f>
        <v>0</v>
      </c>
      <c r="HO17" s="136">
        <f t="shared" ref="HO17:IA17" si="97">SUM(HO18:HO23)</f>
        <v>0</v>
      </c>
      <c r="HP17" s="152">
        <f t="shared" si="97"/>
        <v>0</v>
      </c>
      <c r="HQ17" s="59">
        <f t="shared" si="97"/>
        <v>0</v>
      </c>
      <c r="HR17" s="58">
        <f t="shared" si="97"/>
        <v>0</v>
      </c>
      <c r="HS17" s="58">
        <f t="shared" si="97"/>
        <v>0</v>
      </c>
      <c r="HT17" s="58">
        <f t="shared" si="97"/>
        <v>0</v>
      </c>
      <c r="HU17" s="58">
        <f t="shared" si="97"/>
        <v>0</v>
      </c>
      <c r="HV17" s="58">
        <f t="shared" si="97"/>
        <v>0</v>
      </c>
      <c r="HW17" s="58">
        <f t="shared" si="97"/>
        <v>0</v>
      </c>
      <c r="HX17" s="58">
        <f t="shared" si="97"/>
        <v>0</v>
      </c>
      <c r="HY17" s="58">
        <f t="shared" si="97"/>
        <v>0</v>
      </c>
      <c r="HZ17" s="58">
        <f t="shared" si="97"/>
        <v>0</v>
      </c>
      <c r="IA17" s="58">
        <f t="shared" si="97"/>
        <v>0</v>
      </c>
      <c r="IB17" s="59">
        <f t="shared" ref="IB17:IF17" si="98">SUM(IB18:IB23)</f>
        <v>0</v>
      </c>
      <c r="IC17" s="58">
        <f t="shared" si="98"/>
        <v>0</v>
      </c>
      <c r="ID17" s="58">
        <f t="shared" si="98"/>
        <v>0</v>
      </c>
      <c r="IE17" s="58">
        <f t="shared" si="98"/>
        <v>0</v>
      </c>
      <c r="IF17" s="109">
        <f t="shared" si="98"/>
        <v>0</v>
      </c>
      <c r="IG17" s="59">
        <f t="shared" ref="IG17:IQ17" si="99">SUM(IG18:IG23)</f>
        <v>0</v>
      </c>
      <c r="IH17" s="58">
        <f t="shared" si="99"/>
        <v>0</v>
      </c>
      <c r="II17" s="58">
        <f t="shared" si="99"/>
        <v>0</v>
      </c>
      <c r="IJ17" s="58">
        <f t="shared" si="99"/>
        <v>0</v>
      </c>
      <c r="IK17" s="58">
        <f t="shared" si="99"/>
        <v>0</v>
      </c>
      <c r="IL17" s="58">
        <f t="shared" si="99"/>
        <v>0</v>
      </c>
      <c r="IM17" s="58">
        <f t="shared" si="99"/>
        <v>0</v>
      </c>
      <c r="IN17" s="58">
        <f t="shared" si="99"/>
        <v>0</v>
      </c>
      <c r="IO17" s="58">
        <f t="shared" si="99"/>
        <v>0</v>
      </c>
      <c r="IP17" s="58">
        <f t="shared" si="99"/>
        <v>0</v>
      </c>
      <c r="IQ17" s="58">
        <f t="shared" si="99"/>
        <v>0</v>
      </c>
      <c r="IR17" s="59">
        <f t="shared" ref="IR17:IV17" si="100">SUM(IR18:IR23)</f>
        <v>0</v>
      </c>
      <c r="IS17" s="58">
        <f t="shared" si="100"/>
        <v>0</v>
      </c>
      <c r="IT17" s="58">
        <f t="shared" si="100"/>
        <v>0</v>
      </c>
      <c r="IU17" s="58">
        <f t="shared" si="100"/>
        <v>0</v>
      </c>
      <c r="IV17" s="109">
        <f t="shared" si="100"/>
        <v>0</v>
      </c>
      <c r="IW17" s="59">
        <f t="shared" ref="IW17:JG17" si="101">SUM(IW18:IW23)</f>
        <v>0</v>
      </c>
      <c r="IX17" s="58">
        <f t="shared" si="101"/>
        <v>0</v>
      </c>
      <c r="IY17" s="58">
        <f t="shared" si="101"/>
        <v>0</v>
      </c>
      <c r="IZ17" s="58">
        <f t="shared" si="101"/>
        <v>0</v>
      </c>
      <c r="JA17" s="58">
        <f t="shared" si="101"/>
        <v>0</v>
      </c>
      <c r="JB17" s="58">
        <f t="shared" si="101"/>
        <v>0</v>
      </c>
      <c r="JC17" s="58">
        <f t="shared" si="101"/>
        <v>0</v>
      </c>
      <c r="JD17" s="58">
        <f t="shared" si="101"/>
        <v>0</v>
      </c>
      <c r="JE17" s="58">
        <f t="shared" si="101"/>
        <v>0</v>
      </c>
      <c r="JF17" s="58">
        <f t="shared" si="101"/>
        <v>0</v>
      </c>
      <c r="JG17" s="58">
        <f t="shared" si="101"/>
        <v>0</v>
      </c>
      <c r="JH17" s="59">
        <f t="shared" ref="JH17:JL17" si="102">SUM(JH18:JH23)</f>
        <v>0</v>
      </c>
      <c r="JI17" s="58">
        <f t="shared" si="102"/>
        <v>0</v>
      </c>
      <c r="JJ17" s="58">
        <f t="shared" si="102"/>
        <v>0</v>
      </c>
      <c r="JK17" s="58">
        <f t="shared" si="102"/>
        <v>0</v>
      </c>
      <c r="JL17" s="109">
        <f t="shared" si="102"/>
        <v>0</v>
      </c>
      <c r="JM17" s="59">
        <f t="shared" ref="JM17:JW17" si="103">SUM(JM18:JM23)</f>
        <v>0</v>
      </c>
      <c r="JN17" s="58">
        <f t="shared" si="103"/>
        <v>0</v>
      </c>
      <c r="JO17" s="58">
        <f t="shared" si="103"/>
        <v>0</v>
      </c>
      <c r="JP17" s="58">
        <f t="shared" si="103"/>
        <v>0</v>
      </c>
      <c r="JQ17" s="58">
        <f t="shared" si="103"/>
        <v>0</v>
      </c>
      <c r="JR17" s="58">
        <f t="shared" si="103"/>
        <v>0</v>
      </c>
      <c r="JS17" s="58">
        <f t="shared" si="103"/>
        <v>0</v>
      </c>
      <c r="JT17" s="58">
        <f t="shared" si="103"/>
        <v>0</v>
      </c>
      <c r="JU17" s="58">
        <f t="shared" si="103"/>
        <v>0</v>
      </c>
      <c r="JV17" s="58">
        <f t="shared" si="103"/>
        <v>0</v>
      </c>
      <c r="JW17" s="58">
        <f t="shared" si="103"/>
        <v>0</v>
      </c>
      <c r="JX17" s="59">
        <f t="shared" ref="JX17:KB17" si="104">SUM(JX18:JX23)</f>
        <v>0</v>
      </c>
      <c r="JY17" s="58">
        <f t="shared" si="104"/>
        <v>0</v>
      </c>
      <c r="JZ17" s="58">
        <f t="shared" si="104"/>
        <v>0</v>
      </c>
      <c r="KA17" s="58">
        <f t="shared" si="104"/>
        <v>0</v>
      </c>
      <c r="KB17" s="109">
        <f t="shared" si="104"/>
        <v>0</v>
      </c>
      <c r="KC17" s="59">
        <f t="shared" ref="KC17:KM17" si="105">SUM(KC18:KC23)</f>
        <v>0</v>
      </c>
      <c r="KD17" s="58">
        <f t="shared" si="105"/>
        <v>0</v>
      </c>
      <c r="KE17" s="58">
        <f t="shared" si="105"/>
        <v>0</v>
      </c>
      <c r="KF17" s="58">
        <f t="shared" si="105"/>
        <v>0</v>
      </c>
      <c r="KG17" s="58">
        <f t="shared" si="105"/>
        <v>0</v>
      </c>
      <c r="KH17" s="58">
        <f t="shared" si="105"/>
        <v>0</v>
      </c>
      <c r="KI17" s="58">
        <f t="shared" si="105"/>
        <v>0</v>
      </c>
      <c r="KJ17" s="58">
        <f t="shared" si="105"/>
        <v>0</v>
      </c>
      <c r="KK17" s="58">
        <f t="shared" si="105"/>
        <v>0</v>
      </c>
      <c r="KL17" s="58">
        <f t="shared" si="105"/>
        <v>0</v>
      </c>
      <c r="KM17" s="58">
        <f t="shared" si="105"/>
        <v>0</v>
      </c>
      <c r="KN17" s="59">
        <f t="shared" ref="KN17:KQ17" si="106">SUM(KN18:KN23)</f>
        <v>0</v>
      </c>
      <c r="KO17" s="58">
        <f t="shared" si="106"/>
        <v>0</v>
      </c>
      <c r="KP17" s="58">
        <f t="shared" si="106"/>
        <v>0</v>
      </c>
      <c r="KQ17" s="58">
        <f t="shared" si="106"/>
        <v>0</v>
      </c>
      <c r="KR17" s="58">
        <f t="shared" ref="KR17:LA17" si="107">SUM(KR18:KR23)</f>
        <v>0</v>
      </c>
      <c r="KS17" s="58">
        <f t="shared" si="107"/>
        <v>0</v>
      </c>
      <c r="KT17" s="58">
        <f t="shared" si="107"/>
        <v>0</v>
      </c>
      <c r="KU17" s="58">
        <f t="shared" si="107"/>
        <v>0</v>
      </c>
      <c r="KV17" s="58">
        <f t="shared" si="107"/>
        <v>0</v>
      </c>
      <c r="KW17" s="58">
        <f t="shared" si="107"/>
        <v>0</v>
      </c>
      <c r="KX17" s="58">
        <f t="shared" si="107"/>
        <v>0</v>
      </c>
      <c r="KY17" s="58">
        <f t="shared" si="107"/>
        <v>0</v>
      </c>
      <c r="KZ17" s="58">
        <f t="shared" si="107"/>
        <v>0</v>
      </c>
      <c r="LA17" s="58">
        <f t="shared" si="107"/>
        <v>0</v>
      </c>
      <c r="LB17" s="109">
        <f t="shared" ref="LB17" si="108">SUM(LB18:LB23)</f>
        <v>0</v>
      </c>
      <c r="LC17" s="152">
        <f t="shared" ref="LC17:LN17" si="109">SUM(LC18:LC23)</f>
        <v>0</v>
      </c>
      <c r="LD17" s="59">
        <f t="shared" si="109"/>
        <v>0</v>
      </c>
      <c r="LE17" s="58">
        <f t="shared" si="109"/>
        <v>0</v>
      </c>
      <c r="LF17" s="58">
        <f t="shared" si="109"/>
        <v>0</v>
      </c>
      <c r="LG17" s="58">
        <f t="shared" si="109"/>
        <v>0</v>
      </c>
      <c r="LH17" s="58">
        <f t="shared" si="109"/>
        <v>0</v>
      </c>
      <c r="LI17" s="58">
        <f t="shared" si="109"/>
        <v>0</v>
      </c>
      <c r="LJ17" s="58">
        <f t="shared" si="109"/>
        <v>0</v>
      </c>
      <c r="LK17" s="58">
        <f t="shared" si="109"/>
        <v>0</v>
      </c>
      <c r="LL17" s="58">
        <f t="shared" si="109"/>
        <v>0</v>
      </c>
      <c r="LM17" s="58">
        <f t="shared" si="109"/>
        <v>0</v>
      </c>
      <c r="LN17" s="58">
        <f t="shared" si="109"/>
        <v>0</v>
      </c>
      <c r="LO17" s="59">
        <f t="shared" ref="LO17:LS17" si="110">SUM(LO18:LO23)</f>
        <v>0</v>
      </c>
      <c r="LP17" s="58">
        <f t="shared" si="110"/>
        <v>0</v>
      </c>
      <c r="LQ17" s="58">
        <f t="shared" si="110"/>
        <v>0</v>
      </c>
      <c r="LR17" s="58">
        <f t="shared" si="110"/>
        <v>0</v>
      </c>
      <c r="LS17" s="109">
        <f t="shared" si="110"/>
        <v>0</v>
      </c>
      <c r="LT17" s="59">
        <f t="shared" ref="LT17:MD17" si="111">SUM(LT18:LT23)</f>
        <v>0</v>
      </c>
      <c r="LU17" s="58">
        <f t="shared" si="111"/>
        <v>0</v>
      </c>
      <c r="LV17" s="58">
        <f t="shared" si="111"/>
        <v>0</v>
      </c>
      <c r="LW17" s="58">
        <f t="shared" si="111"/>
        <v>0</v>
      </c>
      <c r="LX17" s="58">
        <f t="shared" si="111"/>
        <v>0</v>
      </c>
      <c r="LY17" s="58">
        <f t="shared" si="111"/>
        <v>0</v>
      </c>
      <c r="LZ17" s="58">
        <f t="shared" si="111"/>
        <v>0</v>
      </c>
      <c r="MA17" s="58">
        <f t="shared" si="111"/>
        <v>0</v>
      </c>
      <c r="MB17" s="58">
        <f t="shared" si="111"/>
        <v>0</v>
      </c>
      <c r="MC17" s="58">
        <f t="shared" si="111"/>
        <v>0</v>
      </c>
      <c r="MD17" s="58">
        <f t="shared" si="111"/>
        <v>0</v>
      </c>
      <c r="ME17" s="59">
        <f t="shared" ref="ME17:MI17" si="112">SUM(ME18:ME23)</f>
        <v>0</v>
      </c>
      <c r="MF17" s="58">
        <f t="shared" si="112"/>
        <v>0</v>
      </c>
      <c r="MG17" s="58">
        <f t="shared" si="112"/>
        <v>0</v>
      </c>
      <c r="MH17" s="58">
        <f t="shared" si="112"/>
        <v>0</v>
      </c>
      <c r="MI17" s="109">
        <f t="shared" si="112"/>
        <v>0</v>
      </c>
      <c r="MJ17" s="59">
        <f t="shared" ref="MJ17:MT17" si="113">SUM(MJ18:MJ23)</f>
        <v>0</v>
      </c>
      <c r="MK17" s="58">
        <f t="shared" si="113"/>
        <v>0</v>
      </c>
      <c r="ML17" s="58">
        <f t="shared" si="113"/>
        <v>0</v>
      </c>
      <c r="MM17" s="58">
        <f t="shared" si="113"/>
        <v>0</v>
      </c>
      <c r="MN17" s="58">
        <f t="shared" si="113"/>
        <v>0</v>
      </c>
      <c r="MO17" s="58">
        <f t="shared" si="113"/>
        <v>0</v>
      </c>
      <c r="MP17" s="58">
        <f t="shared" si="113"/>
        <v>0</v>
      </c>
      <c r="MQ17" s="58">
        <f t="shared" si="113"/>
        <v>0</v>
      </c>
      <c r="MR17" s="58">
        <f t="shared" si="113"/>
        <v>0</v>
      </c>
      <c r="MS17" s="58">
        <f t="shared" si="113"/>
        <v>0</v>
      </c>
      <c r="MT17" s="58">
        <f t="shared" si="113"/>
        <v>0</v>
      </c>
      <c r="MU17" s="59">
        <f t="shared" ref="MU17:MY17" si="114">SUM(MU18:MU23)</f>
        <v>0</v>
      </c>
      <c r="MV17" s="58">
        <f t="shared" si="114"/>
        <v>0</v>
      </c>
      <c r="MW17" s="58">
        <f t="shared" si="114"/>
        <v>0</v>
      </c>
      <c r="MX17" s="58">
        <f t="shared" si="114"/>
        <v>0</v>
      </c>
      <c r="MY17" s="109">
        <f t="shared" si="114"/>
        <v>0</v>
      </c>
      <c r="MZ17" s="59">
        <f t="shared" ref="MZ17:NJ17" si="115">SUM(MZ18:MZ23)</f>
        <v>0</v>
      </c>
      <c r="NA17" s="58">
        <f t="shared" si="115"/>
        <v>0</v>
      </c>
      <c r="NB17" s="58">
        <f t="shared" si="115"/>
        <v>0</v>
      </c>
      <c r="NC17" s="58">
        <f t="shared" si="115"/>
        <v>0</v>
      </c>
      <c r="ND17" s="58">
        <f t="shared" si="115"/>
        <v>0</v>
      </c>
      <c r="NE17" s="58">
        <f t="shared" si="115"/>
        <v>0</v>
      </c>
      <c r="NF17" s="58">
        <f t="shared" si="115"/>
        <v>0</v>
      </c>
      <c r="NG17" s="58">
        <f t="shared" si="115"/>
        <v>0</v>
      </c>
      <c r="NH17" s="58">
        <f t="shared" si="115"/>
        <v>0</v>
      </c>
      <c r="NI17" s="58">
        <f t="shared" si="115"/>
        <v>0</v>
      </c>
      <c r="NJ17" s="58">
        <f t="shared" si="115"/>
        <v>0</v>
      </c>
      <c r="NK17" s="59">
        <f t="shared" ref="NK17:NO17" si="116">SUM(NK18:NK23)</f>
        <v>0</v>
      </c>
      <c r="NL17" s="58">
        <f t="shared" si="116"/>
        <v>0</v>
      </c>
      <c r="NM17" s="58">
        <f t="shared" si="116"/>
        <v>0</v>
      </c>
      <c r="NN17" s="58">
        <f t="shared" si="116"/>
        <v>0</v>
      </c>
      <c r="NO17" s="109">
        <f t="shared" si="116"/>
        <v>0</v>
      </c>
      <c r="NP17" s="59">
        <f t="shared" ref="NP17:NZ17" si="117">SUM(NP18:NP23)</f>
        <v>0</v>
      </c>
      <c r="NQ17" s="58">
        <f t="shared" si="117"/>
        <v>0</v>
      </c>
      <c r="NR17" s="58">
        <f t="shared" si="117"/>
        <v>0</v>
      </c>
      <c r="NS17" s="58">
        <f t="shared" si="117"/>
        <v>0</v>
      </c>
      <c r="NT17" s="58">
        <f t="shared" si="117"/>
        <v>0</v>
      </c>
      <c r="NU17" s="58">
        <f t="shared" si="117"/>
        <v>0</v>
      </c>
      <c r="NV17" s="58">
        <f t="shared" si="117"/>
        <v>0</v>
      </c>
      <c r="NW17" s="58">
        <f t="shared" si="117"/>
        <v>0</v>
      </c>
      <c r="NX17" s="58">
        <f t="shared" si="117"/>
        <v>0</v>
      </c>
      <c r="NY17" s="58">
        <f t="shared" si="117"/>
        <v>0</v>
      </c>
      <c r="NZ17" s="58">
        <f t="shared" si="117"/>
        <v>0</v>
      </c>
      <c r="OA17" s="59">
        <f t="shared" ref="OA17:OE17" si="118">SUM(OA18:OA23)</f>
        <v>0</v>
      </c>
      <c r="OB17" s="58">
        <f t="shared" si="118"/>
        <v>0</v>
      </c>
      <c r="OC17" s="58">
        <f t="shared" si="118"/>
        <v>0</v>
      </c>
      <c r="OD17" s="58">
        <f t="shared" si="118"/>
        <v>0</v>
      </c>
      <c r="OE17" s="109">
        <f t="shared" si="118"/>
        <v>0</v>
      </c>
      <c r="OF17" s="59">
        <f t="shared" ref="OF17:OP17" si="119">SUM(OF18:OF23)</f>
        <v>0</v>
      </c>
      <c r="OG17" s="58">
        <f t="shared" si="119"/>
        <v>0</v>
      </c>
      <c r="OH17" s="58">
        <f t="shared" si="119"/>
        <v>0</v>
      </c>
      <c r="OI17" s="58">
        <f t="shared" si="119"/>
        <v>0</v>
      </c>
      <c r="OJ17" s="58">
        <f t="shared" si="119"/>
        <v>0</v>
      </c>
      <c r="OK17" s="58">
        <f t="shared" si="119"/>
        <v>0</v>
      </c>
      <c r="OL17" s="58">
        <f t="shared" si="119"/>
        <v>0</v>
      </c>
      <c r="OM17" s="58">
        <f t="shared" si="119"/>
        <v>0</v>
      </c>
      <c r="ON17" s="58">
        <f t="shared" si="119"/>
        <v>0</v>
      </c>
      <c r="OO17" s="58">
        <f t="shared" si="119"/>
        <v>0</v>
      </c>
      <c r="OP17" s="58">
        <f t="shared" si="119"/>
        <v>0</v>
      </c>
      <c r="OQ17" s="59">
        <f t="shared" ref="OQ17:OU17" si="120">SUM(OQ18:OQ23)</f>
        <v>0</v>
      </c>
      <c r="OR17" s="58">
        <f t="shared" si="120"/>
        <v>0</v>
      </c>
      <c r="OS17" s="58">
        <f t="shared" si="120"/>
        <v>0</v>
      </c>
      <c r="OT17" s="58">
        <f t="shared" si="120"/>
        <v>0</v>
      </c>
      <c r="OU17" s="109">
        <f t="shared" si="120"/>
        <v>0</v>
      </c>
      <c r="OV17" s="59">
        <f t="shared" ref="OV17:PF17" si="121">SUM(OV18:OV23)</f>
        <v>0</v>
      </c>
      <c r="OW17" s="58">
        <f t="shared" si="121"/>
        <v>0</v>
      </c>
      <c r="OX17" s="58">
        <f t="shared" si="121"/>
        <v>0</v>
      </c>
      <c r="OY17" s="58">
        <f t="shared" si="121"/>
        <v>0</v>
      </c>
      <c r="OZ17" s="58">
        <f t="shared" si="121"/>
        <v>0</v>
      </c>
      <c r="PA17" s="58">
        <f t="shared" si="121"/>
        <v>0</v>
      </c>
      <c r="PB17" s="58">
        <f t="shared" si="121"/>
        <v>0</v>
      </c>
      <c r="PC17" s="58">
        <f t="shared" si="121"/>
        <v>0</v>
      </c>
      <c r="PD17" s="58">
        <f t="shared" si="121"/>
        <v>0</v>
      </c>
      <c r="PE17" s="58">
        <f t="shared" si="121"/>
        <v>0</v>
      </c>
      <c r="PF17" s="58">
        <f t="shared" si="121"/>
        <v>0</v>
      </c>
      <c r="PG17" s="59">
        <f t="shared" ref="PG17:PK17" si="122">SUM(PG18:PG23)</f>
        <v>0</v>
      </c>
      <c r="PH17" s="58">
        <f t="shared" si="122"/>
        <v>0</v>
      </c>
      <c r="PI17" s="58">
        <f t="shared" si="122"/>
        <v>0</v>
      </c>
      <c r="PJ17" s="58">
        <f t="shared" si="122"/>
        <v>0</v>
      </c>
      <c r="PK17" s="109">
        <f t="shared" si="122"/>
        <v>0</v>
      </c>
      <c r="PL17" s="59">
        <f t="shared" ref="PL17:PV17" si="123">SUM(PL18:PL23)</f>
        <v>0</v>
      </c>
      <c r="PM17" s="58">
        <f t="shared" si="123"/>
        <v>0</v>
      </c>
      <c r="PN17" s="58">
        <f t="shared" si="123"/>
        <v>0</v>
      </c>
      <c r="PO17" s="58">
        <f t="shared" si="123"/>
        <v>0</v>
      </c>
      <c r="PP17" s="58">
        <f t="shared" si="123"/>
        <v>0</v>
      </c>
      <c r="PQ17" s="58">
        <f t="shared" si="123"/>
        <v>0</v>
      </c>
      <c r="PR17" s="58">
        <f t="shared" si="123"/>
        <v>0</v>
      </c>
      <c r="PS17" s="58">
        <f t="shared" si="123"/>
        <v>0</v>
      </c>
      <c r="PT17" s="58">
        <f t="shared" si="123"/>
        <v>0</v>
      </c>
      <c r="PU17" s="58">
        <f t="shared" si="123"/>
        <v>0</v>
      </c>
      <c r="PV17" s="58">
        <f t="shared" si="123"/>
        <v>0</v>
      </c>
      <c r="PW17" s="59">
        <f t="shared" ref="PW17:QA17" si="124">SUM(PW18:PW23)</f>
        <v>0</v>
      </c>
      <c r="PX17" s="58">
        <f t="shared" si="124"/>
        <v>0</v>
      </c>
      <c r="PY17" s="58">
        <f t="shared" si="124"/>
        <v>0</v>
      </c>
      <c r="PZ17" s="58">
        <f t="shared" si="124"/>
        <v>0</v>
      </c>
      <c r="QA17" s="109">
        <f t="shared" si="124"/>
        <v>0</v>
      </c>
      <c r="QB17" s="59">
        <f t="shared" ref="QB17:QL17" si="125">SUM(QB18:QB23)</f>
        <v>0</v>
      </c>
      <c r="QC17" s="58">
        <f t="shared" si="125"/>
        <v>0</v>
      </c>
      <c r="QD17" s="58">
        <f t="shared" si="125"/>
        <v>0</v>
      </c>
      <c r="QE17" s="58">
        <f t="shared" si="125"/>
        <v>0</v>
      </c>
      <c r="QF17" s="58">
        <f t="shared" si="125"/>
        <v>0</v>
      </c>
      <c r="QG17" s="58">
        <f t="shared" si="125"/>
        <v>0</v>
      </c>
      <c r="QH17" s="58">
        <f t="shared" si="125"/>
        <v>0</v>
      </c>
      <c r="QI17" s="58">
        <f t="shared" si="125"/>
        <v>0</v>
      </c>
      <c r="QJ17" s="58">
        <f t="shared" si="125"/>
        <v>0</v>
      </c>
      <c r="QK17" s="58">
        <f t="shared" si="125"/>
        <v>0</v>
      </c>
      <c r="QL17" s="58">
        <f t="shared" si="125"/>
        <v>0</v>
      </c>
      <c r="QM17" s="59">
        <f t="shared" ref="QM17:QQ17" si="126">SUM(QM18:QM23)</f>
        <v>0</v>
      </c>
      <c r="QN17" s="58">
        <f t="shared" si="126"/>
        <v>0</v>
      </c>
      <c r="QO17" s="58">
        <f t="shared" si="126"/>
        <v>0</v>
      </c>
      <c r="QP17" s="58">
        <f t="shared" si="126"/>
        <v>0</v>
      </c>
      <c r="QQ17" s="109">
        <f t="shared" si="126"/>
        <v>0</v>
      </c>
      <c r="QR17" s="59">
        <f t="shared" ref="QR17:RB17" si="127">SUM(QR18:QR23)</f>
        <v>0</v>
      </c>
      <c r="QS17" s="58">
        <f t="shared" si="127"/>
        <v>0</v>
      </c>
      <c r="QT17" s="58">
        <f t="shared" si="127"/>
        <v>0</v>
      </c>
      <c r="QU17" s="58">
        <f t="shared" si="127"/>
        <v>0</v>
      </c>
      <c r="QV17" s="58">
        <f t="shared" si="127"/>
        <v>0</v>
      </c>
      <c r="QW17" s="58">
        <f t="shared" si="127"/>
        <v>0</v>
      </c>
      <c r="QX17" s="58">
        <f t="shared" si="127"/>
        <v>0</v>
      </c>
      <c r="QY17" s="58">
        <f t="shared" si="127"/>
        <v>0</v>
      </c>
      <c r="QZ17" s="58">
        <f t="shared" si="127"/>
        <v>0</v>
      </c>
      <c r="RA17" s="58">
        <f t="shared" si="127"/>
        <v>0</v>
      </c>
      <c r="RB17" s="58">
        <f t="shared" si="127"/>
        <v>0</v>
      </c>
      <c r="RC17" s="59">
        <f t="shared" ref="RC17:RF17" si="128">SUM(RC18:RC23)</f>
        <v>0</v>
      </c>
      <c r="RD17" s="58">
        <f t="shared" si="128"/>
        <v>0</v>
      </c>
      <c r="RE17" s="58">
        <f t="shared" si="128"/>
        <v>0</v>
      </c>
      <c r="RF17" s="58">
        <f t="shared" si="128"/>
        <v>0</v>
      </c>
      <c r="RG17" s="58">
        <f t="shared" ref="RG17:RP17" si="129">SUM(RG18:RG23)</f>
        <v>0</v>
      </c>
      <c r="RH17" s="58">
        <f t="shared" si="129"/>
        <v>0</v>
      </c>
      <c r="RI17" s="58">
        <f t="shared" si="129"/>
        <v>0</v>
      </c>
      <c r="RJ17" s="58">
        <f t="shared" si="129"/>
        <v>0</v>
      </c>
      <c r="RK17" s="58">
        <f t="shared" si="129"/>
        <v>0</v>
      </c>
      <c r="RL17" s="58">
        <f t="shared" si="129"/>
        <v>0</v>
      </c>
      <c r="RM17" s="58">
        <f t="shared" si="129"/>
        <v>0</v>
      </c>
      <c r="RN17" s="58">
        <f t="shared" si="129"/>
        <v>0</v>
      </c>
      <c r="RO17" s="58">
        <f t="shared" si="129"/>
        <v>0</v>
      </c>
      <c r="RP17" s="58">
        <f t="shared" si="129"/>
        <v>0</v>
      </c>
      <c r="RQ17" s="109">
        <f t="shared" ref="RQ17" si="130">SUM(RQ18:RQ23)</f>
        <v>0</v>
      </c>
      <c r="RR17" s="152">
        <f t="shared" ref="RR17:SC17" si="131">SUM(RR18:RR23)</f>
        <v>0</v>
      </c>
      <c r="RS17" s="59">
        <f t="shared" si="131"/>
        <v>0</v>
      </c>
      <c r="RT17" s="58">
        <f t="shared" si="131"/>
        <v>0</v>
      </c>
      <c r="RU17" s="58">
        <f t="shared" si="131"/>
        <v>0</v>
      </c>
      <c r="RV17" s="58">
        <f t="shared" si="131"/>
        <v>0</v>
      </c>
      <c r="RW17" s="58">
        <f t="shared" si="131"/>
        <v>0</v>
      </c>
      <c r="RX17" s="58">
        <f t="shared" si="131"/>
        <v>0</v>
      </c>
      <c r="RY17" s="58">
        <f t="shared" si="131"/>
        <v>0</v>
      </c>
      <c r="RZ17" s="58">
        <f t="shared" si="131"/>
        <v>0</v>
      </c>
      <c r="SA17" s="58">
        <f t="shared" si="131"/>
        <v>0</v>
      </c>
      <c r="SB17" s="58">
        <f t="shared" si="131"/>
        <v>0</v>
      </c>
      <c r="SC17" s="58">
        <f t="shared" si="131"/>
        <v>0</v>
      </c>
      <c r="SD17" s="59">
        <f t="shared" ref="SD17:SH17" si="132">SUM(SD18:SD23)</f>
        <v>0</v>
      </c>
      <c r="SE17" s="58">
        <f t="shared" si="132"/>
        <v>0</v>
      </c>
      <c r="SF17" s="58">
        <f t="shared" si="132"/>
        <v>0</v>
      </c>
      <c r="SG17" s="58">
        <f t="shared" si="132"/>
        <v>0</v>
      </c>
      <c r="SH17" s="109">
        <f t="shared" si="132"/>
        <v>0</v>
      </c>
      <c r="SI17" s="59">
        <f t="shared" ref="SI17:SS17" si="133">SUM(SI18:SI23)</f>
        <v>0</v>
      </c>
      <c r="SJ17" s="58">
        <f t="shared" si="133"/>
        <v>0</v>
      </c>
      <c r="SK17" s="58">
        <f t="shared" si="133"/>
        <v>0</v>
      </c>
      <c r="SL17" s="58">
        <f t="shared" si="133"/>
        <v>0</v>
      </c>
      <c r="SM17" s="58">
        <f t="shared" si="133"/>
        <v>0</v>
      </c>
      <c r="SN17" s="58">
        <f t="shared" si="133"/>
        <v>0</v>
      </c>
      <c r="SO17" s="58">
        <f t="shared" si="133"/>
        <v>0</v>
      </c>
      <c r="SP17" s="58">
        <f t="shared" si="133"/>
        <v>0</v>
      </c>
      <c r="SQ17" s="58">
        <f t="shared" si="133"/>
        <v>0</v>
      </c>
      <c r="SR17" s="58">
        <f t="shared" si="133"/>
        <v>0</v>
      </c>
      <c r="SS17" s="58">
        <f t="shared" si="133"/>
        <v>0</v>
      </c>
      <c r="ST17" s="59">
        <f t="shared" ref="ST17:SX17" si="134">SUM(ST18:ST23)</f>
        <v>0</v>
      </c>
      <c r="SU17" s="58">
        <f t="shared" si="134"/>
        <v>0</v>
      </c>
      <c r="SV17" s="58">
        <f t="shared" si="134"/>
        <v>0</v>
      </c>
      <c r="SW17" s="58">
        <f t="shared" si="134"/>
        <v>0</v>
      </c>
      <c r="SX17" s="109">
        <f t="shared" si="134"/>
        <v>0</v>
      </c>
      <c r="SY17" s="59">
        <f t="shared" ref="SY17:TI17" si="135">SUM(SY18:SY23)</f>
        <v>0</v>
      </c>
      <c r="SZ17" s="58">
        <f t="shared" si="135"/>
        <v>0</v>
      </c>
      <c r="TA17" s="58">
        <f t="shared" si="135"/>
        <v>0</v>
      </c>
      <c r="TB17" s="58">
        <f t="shared" si="135"/>
        <v>0</v>
      </c>
      <c r="TC17" s="58">
        <f t="shared" si="135"/>
        <v>0</v>
      </c>
      <c r="TD17" s="58">
        <f t="shared" si="135"/>
        <v>0</v>
      </c>
      <c r="TE17" s="58">
        <f t="shared" si="135"/>
        <v>0</v>
      </c>
      <c r="TF17" s="58">
        <f t="shared" si="135"/>
        <v>0</v>
      </c>
      <c r="TG17" s="58">
        <f t="shared" si="135"/>
        <v>0</v>
      </c>
      <c r="TH17" s="58">
        <f t="shared" si="135"/>
        <v>0</v>
      </c>
      <c r="TI17" s="58">
        <f t="shared" si="135"/>
        <v>0</v>
      </c>
      <c r="TJ17" s="59">
        <f t="shared" ref="TJ17:TN17" si="136">SUM(TJ18:TJ23)</f>
        <v>0</v>
      </c>
      <c r="TK17" s="58">
        <f t="shared" si="136"/>
        <v>0</v>
      </c>
      <c r="TL17" s="58">
        <f t="shared" si="136"/>
        <v>0</v>
      </c>
      <c r="TM17" s="58">
        <f t="shared" si="136"/>
        <v>0</v>
      </c>
      <c r="TN17" s="109">
        <f t="shared" si="136"/>
        <v>0</v>
      </c>
      <c r="TO17" s="59">
        <f t="shared" ref="TO17:TY17" si="137">SUM(TO18:TO23)</f>
        <v>0</v>
      </c>
      <c r="TP17" s="58">
        <f t="shared" si="137"/>
        <v>0</v>
      </c>
      <c r="TQ17" s="58">
        <f t="shared" si="137"/>
        <v>0</v>
      </c>
      <c r="TR17" s="58">
        <f t="shared" si="137"/>
        <v>0</v>
      </c>
      <c r="TS17" s="58">
        <f t="shared" si="137"/>
        <v>0</v>
      </c>
      <c r="TT17" s="58">
        <f t="shared" si="137"/>
        <v>0</v>
      </c>
      <c r="TU17" s="58">
        <f t="shared" si="137"/>
        <v>0</v>
      </c>
      <c r="TV17" s="58">
        <f t="shared" si="137"/>
        <v>0</v>
      </c>
      <c r="TW17" s="58">
        <f t="shared" si="137"/>
        <v>0</v>
      </c>
      <c r="TX17" s="58">
        <f t="shared" si="137"/>
        <v>0</v>
      </c>
      <c r="TY17" s="58">
        <f t="shared" si="137"/>
        <v>0</v>
      </c>
      <c r="TZ17" s="59">
        <f t="shared" ref="TZ17:UD17" si="138">SUM(TZ18:TZ23)</f>
        <v>0</v>
      </c>
      <c r="UA17" s="58">
        <f t="shared" si="138"/>
        <v>0</v>
      </c>
      <c r="UB17" s="58">
        <f t="shared" si="138"/>
        <v>0</v>
      </c>
      <c r="UC17" s="58">
        <f t="shared" si="138"/>
        <v>0</v>
      </c>
      <c r="UD17" s="109">
        <f t="shared" si="138"/>
        <v>0</v>
      </c>
      <c r="UE17" s="59">
        <f t="shared" ref="UE17:UO17" si="139">SUM(UE18:UE23)</f>
        <v>0</v>
      </c>
      <c r="UF17" s="58">
        <f t="shared" si="139"/>
        <v>0</v>
      </c>
      <c r="UG17" s="58">
        <f t="shared" si="139"/>
        <v>0</v>
      </c>
      <c r="UH17" s="58">
        <f t="shared" si="139"/>
        <v>0</v>
      </c>
      <c r="UI17" s="58">
        <f t="shared" si="139"/>
        <v>0</v>
      </c>
      <c r="UJ17" s="58">
        <f t="shared" si="139"/>
        <v>0</v>
      </c>
      <c r="UK17" s="58">
        <f t="shared" si="139"/>
        <v>0</v>
      </c>
      <c r="UL17" s="58">
        <f t="shared" si="139"/>
        <v>0</v>
      </c>
      <c r="UM17" s="58">
        <f t="shared" si="139"/>
        <v>0</v>
      </c>
      <c r="UN17" s="58">
        <f t="shared" si="139"/>
        <v>0</v>
      </c>
      <c r="UO17" s="58">
        <f t="shared" si="139"/>
        <v>0</v>
      </c>
      <c r="UP17" s="59">
        <f t="shared" ref="UP17:US17" si="140">SUM(UP18:UP23)</f>
        <v>0</v>
      </c>
      <c r="UQ17" s="58">
        <f t="shared" si="140"/>
        <v>0</v>
      </c>
      <c r="UR17" s="58">
        <f t="shared" si="140"/>
        <v>0</v>
      </c>
      <c r="US17" s="58">
        <f t="shared" si="140"/>
        <v>0</v>
      </c>
      <c r="UT17" s="58">
        <f t="shared" ref="UT17:VC17" si="141">SUM(UT18:UT23)</f>
        <v>0</v>
      </c>
      <c r="UU17" s="58">
        <f t="shared" si="141"/>
        <v>0</v>
      </c>
      <c r="UV17" s="58">
        <f t="shared" si="141"/>
        <v>0</v>
      </c>
      <c r="UW17" s="58">
        <f t="shared" si="141"/>
        <v>0</v>
      </c>
      <c r="UX17" s="58">
        <f t="shared" si="141"/>
        <v>0</v>
      </c>
      <c r="UY17" s="58">
        <f t="shared" si="141"/>
        <v>0</v>
      </c>
      <c r="UZ17" s="58">
        <f t="shared" si="141"/>
        <v>0</v>
      </c>
      <c r="VA17" s="58">
        <f t="shared" si="141"/>
        <v>0</v>
      </c>
      <c r="VB17" s="58">
        <f t="shared" si="141"/>
        <v>0</v>
      </c>
      <c r="VC17" s="58">
        <f t="shared" si="141"/>
        <v>0</v>
      </c>
      <c r="VD17" s="109">
        <f t="shared" ref="VD17" si="142">SUM(VD18:VD23)</f>
        <v>0</v>
      </c>
      <c r="VE17" s="21" t="str">
        <f t="shared" si="33"/>
        <v>-</v>
      </c>
    </row>
    <row r="18" spans="1:577" ht="20.149999999999999" customHeight="1">
      <c r="A18" s="22"/>
      <c r="B18" s="22"/>
      <c r="C18" s="23">
        <v>60011</v>
      </c>
      <c r="D18" s="24" t="s">
        <v>21</v>
      </c>
      <c r="E18" s="193">
        <f>H18+HO18</f>
        <v>0</v>
      </c>
      <c r="F18" s="194"/>
      <c r="G18" s="194"/>
      <c r="H18" s="195">
        <f>I18+CV18</f>
        <v>0</v>
      </c>
      <c r="I18" s="229">
        <f>J18+Z18+AP18+BF18+BV18</f>
        <v>0</v>
      </c>
      <c r="J18" s="241">
        <f>SUM(K18:Y18)</f>
        <v>0</v>
      </c>
      <c r="K18" s="61"/>
      <c r="L18" s="60"/>
      <c r="M18" s="60"/>
      <c r="N18" s="60"/>
      <c r="O18" s="60"/>
      <c r="P18" s="60"/>
      <c r="Q18" s="60"/>
      <c r="R18" s="60"/>
      <c r="S18" s="60"/>
      <c r="T18" s="60"/>
      <c r="U18" s="61"/>
      <c r="V18" s="60"/>
      <c r="W18" s="60"/>
      <c r="X18" s="60"/>
      <c r="Y18" s="110"/>
      <c r="Z18" s="169">
        <f>SUM(AA18:AO18)</f>
        <v>0</v>
      </c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1"/>
      <c r="AL18" s="60"/>
      <c r="AM18" s="60"/>
      <c r="AN18" s="60"/>
      <c r="AO18" s="110"/>
      <c r="AP18" s="169">
        <f>SUM(AQ18:BE18)</f>
        <v>0</v>
      </c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1"/>
      <c r="BB18" s="60"/>
      <c r="BC18" s="60"/>
      <c r="BD18" s="60"/>
      <c r="BE18" s="110"/>
      <c r="BF18" s="169">
        <f>SUM(BG18:BU18)</f>
        <v>0</v>
      </c>
      <c r="BG18" s="60"/>
      <c r="BH18" s="60"/>
      <c r="BI18" s="60"/>
      <c r="BJ18" s="60"/>
      <c r="BK18" s="60"/>
      <c r="BL18" s="60"/>
      <c r="BM18" s="60"/>
      <c r="BN18" s="60"/>
      <c r="BO18" s="60"/>
      <c r="BP18" s="60"/>
      <c r="BQ18" s="61"/>
      <c r="BR18" s="60"/>
      <c r="BS18" s="60"/>
      <c r="BT18" s="60"/>
      <c r="BU18" s="110"/>
      <c r="BV18" s="169">
        <f>SUM(BW18:CU18)</f>
        <v>0</v>
      </c>
      <c r="BW18" s="60"/>
      <c r="BX18" s="60"/>
      <c r="BY18" s="60"/>
      <c r="BZ18" s="60"/>
      <c r="CA18" s="60"/>
      <c r="CB18" s="60"/>
      <c r="CC18" s="60"/>
      <c r="CD18" s="60"/>
      <c r="CE18" s="60"/>
      <c r="CF18" s="60"/>
      <c r="CG18" s="61"/>
      <c r="CH18" s="60"/>
      <c r="CI18" s="60"/>
      <c r="CJ18" s="60"/>
      <c r="CK18" s="60"/>
      <c r="CL18" s="60"/>
      <c r="CM18" s="60"/>
      <c r="CN18" s="60"/>
      <c r="CO18" s="60"/>
      <c r="CP18" s="60"/>
      <c r="CQ18" s="60"/>
      <c r="CR18" s="60"/>
      <c r="CS18" s="60"/>
      <c r="CT18" s="60"/>
      <c r="CU18" s="110"/>
      <c r="CV18" s="173">
        <f>CW18+DM18+EC18+ES18+FI18+FY18+GO18</f>
        <v>0</v>
      </c>
      <c r="CW18" s="169">
        <f>SUM(CX18:DL18)</f>
        <v>0</v>
      </c>
      <c r="CX18" s="60"/>
      <c r="CY18" s="60"/>
      <c r="CZ18" s="60"/>
      <c r="DA18" s="60"/>
      <c r="DB18" s="60"/>
      <c r="DC18" s="60"/>
      <c r="DD18" s="60"/>
      <c r="DE18" s="60"/>
      <c r="DF18" s="60"/>
      <c r="DG18" s="60"/>
      <c r="DH18" s="61"/>
      <c r="DI18" s="60"/>
      <c r="DJ18" s="60"/>
      <c r="DK18" s="60"/>
      <c r="DL18" s="110"/>
      <c r="DM18" s="169">
        <f>SUM(DN18:EB18)</f>
        <v>0</v>
      </c>
      <c r="DN18" s="60"/>
      <c r="DO18" s="60"/>
      <c r="DP18" s="60"/>
      <c r="DQ18" s="60"/>
      <c r="DR18" s="60"/>
      <c r="DS18" s="60"/>
      <c r="DT18" s="60"/>
      <c r="DU18" s="60"/>
      <c r="DV18" s="60"/>
      <c r="DW18" s="60"/>
      <c r="DX18" s="61"/>
      <c r="DY18" s="60"/>
      <c r="DZ18" s="60"/>
      <c r="EA18" s="60"/>
      <c r="EB18" s="110"/>
      <c r="EC18" s="169">
        <f>SUM(ED18:ER18)</f>
        <v>0</v>
      </c>
      <c r="ED18" s="60"/>
      <c r="EE18" s="60"/>
      <c r="EF18" s="60"/>
      <c r="EG18" s="60"/>
      <c r="EH18" s="60"/>
      <c r="EI18" s="60"/>
      <c r="EJ18" s="60"/>
      <c r="EK18" s="60"/>
      <c r="EL18" s="60"/>
      <c r="EM18" s="60"/>
      <c r="EN18" s="61"/>
      <c r="EO18" s="60"/>
      <c r="EP18" s="60"/>
      <c r="EQ18" s="60"/>
      <c r="ER18" s="110"/>
      <c r="ES18" s="169">
        <f>SUM(ET18:FH18)</f>
        <v>0</v>
      </c>
      <c r="ET18" s="60"/>
      <c r="EU18" s="60"/>
      <c r="EV18" s="60"/>
      <c r="EW18" s="60"/>
      <c r="EX18" s="60"/>
      <c r="EY18" s="60"/>
      <c r="EZ18" s="60"/>
      <c r="FA18" s="60"/>
      <c r="FB18" s="60"/>
      <c r="FC18" s="60"/>
      <c r="FD18" s="61"/>
      <c r="FE18" s="60"/>
      <c r="FF18" s="60"/>
      <c r="FG18" s="60"/>
      <c r="FH18" s="110"/>
      <c r="FI18" s="169">
        <f>SUM(FJ18:FX18)</f>
        <v>0</v>
      </c>
      <c r="FJ18" s="60"/>
      <c r="FK18" s="60"/>
      <c r="FL18" s="60"/>
      <c r="FM18" s="60"/>
      <c r="FN18" s="60"/>
      <c r="FO18" s="60"/>
      <c r="FP18" s="60"/>
      <c r="FQ18" s="60"/>
      <c r="FR18" s="60"/>
      <c r="FS18" s="60"/>
      <c r="FT18" s="61"/>
      <c r="FU18" s="60"/>
      <c r="FV18" s="60"/>
      <c r="FW18" s="60"/>
      <c r="FX18" s="110"/>
      <c r="FY18" s="169">
        <f>SUM(FZ18:GN18)</f>
        <v>0</v>
      </c>
      <c r="FZ18" s="60"/>
      <c r="GA18" s="60"/>
      <c r="GB18" s="60"/>
      <c r="GC18" s="60"/>
      <c r="GD18" s="60"/>
      <c r="GE18" s="60"/>
      <c r="GF18" s="60"/>
      <c r="GG18" s="60"/>
      <c r="GH18" s="60"/>
      <c r="GI18" s="60"/>
      <c r="GJ18" s="61"/>
      <c r="GK18" s="60"/>
      <c r="GL18" s="60"/>
      <c r="GM18" s="60"/>
      <c r="GN18" s="110"/>
      <c r="GO18" s="169">
        <f>SUM(GP18:HN18)</f>
        <v>0</v>
      </c>
      <c r="GP18" s="60"/>
      <c r="GQ18" s="60"/>
      <c r="GR18" s="60"/>
      <c r="GS18" s="60"/>
      <c r="GT18" s="60"/>
      <c r="GU18" s="60"/>
      <c r="GV18" s="60"/>
      <c r="GW18" s="60"/>
      <c r="GX18" s="60"/>
      <c r="GY18" s="60"/>
      <c r="GZ18" s="61"/>
      <c r="HA18" s="60"/>
      <c r="HB18" s="60"/>
      <c r="HC18" s="60"/>
      <c r="HD18" s="60"/>
      <c r="HE18" s="60"/>
      <c r="HF18" s="60"/>
      <c r="HG18" s="60"/>
      <c r="HH18" s="60"/>
      <c r="HI18" s="60"/>
      <c r="HJ18" s="60"/>
      <c r="HK18" s="60"/>
      <c r="HL18" s="60"/>
      <c r="HM18" s="60"/>
      <c r="HN18" s="110"/>
      <c r="HO18" s="172">
        <f>HP18+LC18+RR18</f>
        <v>0</v>
      </c>
      <c r="HP18" s="173">
        <f>HQ18+IG18+IW18+JM18+KC18</f>
        <v>0</v>
      </c>
      <c r="HQ18" s="169">
        <f>SUM(HR18:IF18)</f>
        <v>0</v>
      </c>
      <c r="HR18" s="60"/>
      <c r="HS18" s="60"/>
      <c r="HT18" s="60"/>
      <c r="HU18" s="60"/>
      <c r="HV18" s="60"/>
      <c r="HW18" s="60"/>
      <c r="HX18" s="60"/>
      <c r="HY18" s="60"/>
      <c r="HZ18" s="60"/>
      <c r="IA18" s="60"/>
      <c r="IB18" s="61"/>
      <c r="IC18" s="60"/>
      <c r="ID18" s="60"/>
      <c r="IE18" s="60"/>
      <c r="IF18" s="110"/>
      <c r="IG18" s="169">
        <f>SUM(IH18:IV18)</f>
        <v>0</v>
      </c>
      <c r="IH18" s="60"/>
      <c r="II18" s="60"/>
      <c r="IJ18" s="60"/>
      <c r="IK18" s="60"/>
      <c r="IL18" s="60"/>
      <c r="IM18" s="60"/>
      <c r="IN18" s="60"/>
      <c r="IO18" s="60"/>
      <c r="IP18" s="60"/>
      <c r="IQ18" s="60"/>
      <c r="IR18" s="61"/>
      <c r="IS18" s="60"/>
      <c r="IT18" s="60"/>
      <c r="IU18" s="60"/>
      <c r="IV18" s="110"/>
      <c r="IW18" s="169">
        <f>SUM(IX18:JL18)</f>
        <v>0</v>
      </c>
      <c r="IX18" s="60"/>
      <c r="IY18" s="60"/>
      <c r="IZ18" s="60"/>
      <c r="JA18" s="60"/>
      <c r="JB18" s="60"/>
      <c r="JC18" s="60"/>
      <c r="JD18" s="60"/>
      <c r="JE18" s="60"/>
      <c r="JF18" s="60"/>
      <c r="JG18" s="60"/>
      <c r="JH18" s="61"/>
      <c r="JI18" s="60"/>
      <c r="JJ18" s="60"/>
      <c r="JK18" s="60"/>
      <c r="JL18" s="110"/>
      <c r="JM18" s="169">
        <f>SUM(JN18:KB18)</f>
        <v>0</v>
      </c>
      <c r="JN18" s="60"/>
      <c r="JO18" s="60"/>
      <c r="JP18" s="60"/>
      <c r="JQ18" s="60"/>
      <c r="JR18" s="60"/>
      <c r="JS18" s="60"/>
      <c r="JT18" s="60"/>
      <c r="JU18" s="60"/>
      <c r="JV18" s="60"/>
      <c r="JW18" s="60"/>
      <c r="JX18" s="61"/>
      <c r="JY18" s="60"/>
      <c r="JZ18" s="60"/>
      <c r="KA18" s="60"/>
      <c r="KB18" s="110"/>
      <c r="KC18" s="169">
        <f>SUM(KD18:LB18)</f>
        <v>0</v>
      </c>
      <c r="KD18" s="60"/>
      <c r="KE18" s="60"/>
      <c r="KF18" s="60"/>
      <c r="KG18" s="60"/>
      <c r="KH18" s="60"/>
      <c r="KI18" s="60"/>
      <c r="KJ18" s="60"/>
      <c r="KK18" s="60"/>
      <c r="KL18" s="60"/>
      <c r="KM18" s="60"/>
      <c r="KN18" s="61"/>
      <c r="KO18" s="60"/>
      <c r="KP18" s="60"/>
      <c r="KQ18" s="60"/>
      <c r="KR18" s="60"/>
      <c r="KS18" s="60"/>
      <c r="KT18" s="60"/>
      <c r="KU18" s="60"/>
      <c r="KV18" s="60"/>
      <c r="KW18" s="60"/>
      <c r="KX18" s="60"/>
      <c r="KY18" s="60"/>
      <c r="KZ18" s="60"/>
      <c r="LA18" s="60"/>
      <c r="LB18" s="110"/>
      <c r="LC18" s="173">
        <f>LD18+LT18+MJ18+MZ18+NP18+OF18+OV18+PL18+QB18+QR18</f>
        <v>0</v>
      </c>
      <c r="LD18" s="169">
        <f>SUM(LE18:LS18)</f>
        <v>0</v>
      </c>
      <c r="LE18" s="60"/>
      <c r="LF18" s="60"/>
      <c r="LG18" s="60"/>
      <c r="LH18" s="60"/>
      <c r="LI18" s="60"/>
      <c r="LJ18" s="60"/>
      <c r="LK18" s="60"/>
      <c r="LL18" s="60"/>
      <c r="LM18" s="60"/>
      <c r="LN18" s="60"/>
      <c r="LO18" s="61"/>
      <c r="LP18" s="60"/>
      <c r="LQ18" s="60"/>
      <c r="LR18" s="60"/>
      <c r="LS18" s="110"/>
      <c r="LT18" s="169">
        <f>SUM(LU18:MI18)</f>
        <v>0</v>
      </c>
      <c r="LU18" s="60"/>
      <c r="LV18" s="60"/>
      <c r="LW18" s="60"/>
      <c r="LX18" s="60"/>
      <c r="LY18" s="60"/>
      <c r="LZ18" s="60"/>
      <c r="MA18" s="60"/>
      <c r="MB18" s="60"/>
      <c r="MC18" s="60"/>
      <c r="MD18" s="60"/>
      <c r="ME18" s="61"/>
      <c r="MF18" s="60"/>
      <c r="MG18" s="60"/>
      <c r="MH18" s="60"/>
      <c r="MI18" s="110"/>
      <c r="MJ18" s="169">
        <f>SUM(MK18:MY18)</f>
        <v>0</v>
      </c>
      <c r="MK18" s="60"/>
      <c r="ML18" s="60"/>
      <c r="MM18" s="60"/>
      <c r="MN18" s="60"/>
      <c r="MO18" s="60"/>
      <c r="MP18" s="60"/>
      <c r="MQ18" s="60"/>
      <c r="MR18" s="60"/>
      <c r="MS18" s="60"/>
      <c r="MT18" s="60"/>
      <c r="MU18" s="61"/>
      <c r="MV18" s="60"/>
      <c r="MW18" s="60"/>
      <c r="MX18" s="60"/>
      <c r="MY18" s="110"/>
      <c r="MZ18" s="169">
        <f>SUM(NA18:NO18)</f>
        <v>0</v>
      </c>
      <c r="NA18" s="60"/>
      <c r="NB18" s="60"/>
      <c r="NC18" s="60"/>
      <c r="ND18" s="60"/>
      <c r="NE18" s="60"/>
      <c r="NF18" s="60"/>
      <c r="NG18" s="60"/>
      <c r="NH18" s="60"/>
      <c r="NI18" s="60"/>
      <c r="NJ18" s="60"/>
      <c r="NK18" s="61"/>
      <c r="NL18" s="60"/>
      <c r="NM18" s="60"/>
      <c r="NN18" s="60"/>
      <c r="NO18" s="110"/>
      <c r="NP18" s="169">
        <f>SUM(NQ18:OE18)</f>
        <v>0</v>
      </c>
      <c r="NQ18" s="60"/>
      <c r="NR18" s="60"/>
      <c r="NS18" s="60"/>
      <c r="NT18" s="60"/>
      <c r="NU18" s="60"/>
      <c r="NV18" s="60"/>
      <c r="NW18" s="60"/>
      <c r="NX18" s="60"/>
      <c r="NY18" s="60"/>
      <c r="NZ18" s="60"/>
      <c r="OA18" s="61"/>
      <c r="OB18" s="60"/>
      <c r="OC18" s="60"/>
      <c r="OD18" s="60"/>
      <c r="OE18" s="110"/>
      <c r="OF18" s="169">
        <f>SUM(OG18:OU18)</f>
        <v>0</v>
      </c>
      <c r="OG18" s="60"/>
      <c r="OH18" s="60"/>
      <c r="OI18" s="60"/>
      <c r="OJ18" s="60"/>
      <c r="OK18" s="60"/>
      <c r="OL18" s="60"/>
      <c r="OM18" s="60"/>
      <c r="ON18" s="60"/>
      <c r="OO18" s="60"/>
      <c r="OP18" s="60"/>
      <c r="OQ18" s="61"/>
      <c r="OR18" s="60"/>
      <c r="OS18" s="60"/>
      <c r="OT18" s="60"/>
      <c r="OU18" s="110"/>
      <c r="OV18" s="169">
        <f>SUM(OW18:PK18)</f>
        <v>0</v>
      </c>
      <c r="OW18" s="60"/>
      <c r="OX18" s="60"/>
      <c r="OY18" s="60"/>
      <c r="OZ18" s="60"/>
      <c r="PA18" s="60"/>
      <c r="PB18" s="60"/>
      <c r="PC18" s="60"/>
      <c r="PD18" s="60"/>
      <c r="PE18" s="60"/>
      <c r="PF18" s="60"/>
      <c r="PG18" s="61"/>
      <c r="PH18" s="60"/>
      <c r="PI18" s="60"/>
      <c r="PJ18" s="60"/>
      <c r="PK18" s="110"/>
      <c r="PL18" s="169">
        <f>SUM(PM18:QA18)</f>
        <v>0</v>
      </c>
      <c r="PM18" s="60"/>
      <c r="PN18" s="60"/>
      <c r="PO18" s="60"/>
      <c r="PP18" s="60"/>
      <c r="PQ18" s="60"/>
      <c r="PR18" s="60"/>
      <c r="PS18" s="60"/>
      <c r="PT18" s="60"/>
      <c r="PU18" s="60"/>
      <c r="PV18" s="60"/>
      <c r="PW18" s="61"/>
      <c r="PX18" s="60"/>
      <c r="PY18" s="60"/>
      <c r="PZ18" s="60"/>
      <c r="QA18" s="110"/>
      <c r="QB18" s="169">
        <f>SUM(QC18:QQ18)</f>
        <v>0</v>
      </c>
      <c r="QC18" s="60"/>
      <c r="QD18" s="60"/>
      <c r="QE18" s="60"/>
      <c r="QF18" s="60"/>
      <c r="QG18" s="60"/>
      <c r="QH18" s="60"/>
      <c r="QI18" s="60"/>
      <c r="QJ18" s="60"/>
      <c r="QK18" s="60"/>
      <c r="QL18" s="60"/>
      <c r="QM18" s="61"/>
      <c r="QN18" s="60"/>
      <c r="QO18" s="60"/>
      <c r="QP18" s="60"/>
      <c r="QQ18" s="110"/>
      <c r="QR18" s="169">
        <f>SUM(QS18:RQ18)</f>
        <v>0</v>
      </c>
      <c r="QS18" s="60"/>
      <c r="QT18" s="60"/>
      <c r="QU18" s="60"/>
      <c r="QV18" s="60"/>
      <c r="QW18" s="60"/>
      <c r="QX18" s="60"/>
      <c r="QY18" s="60"/>
      <c r="QZ18" s="60"/>
      <c r="RA18" s="60"/>
      <c r="RB18" s="60"/>
      <c r="RC18" s="61"/>
      <c r="RD18" s="60"/>
      <c r="RE18" s="60"/>
      <c r="RF18" s="60"/>
      <c r="RG18" s="60"/>
      <c r="RH18" s="60"/>
      <c r="RI18" s="60"/>
      <c r="RJ18" s="60"/>
      <c r="RK18" s="60"/>
      <c r="RL18" s="60"/>
      <c r="RM18" s="60"/>
      <c r="RN18" s="60"/>
      <c r="RO18" s="60"/>
      <c r="RP18" s="60"/>
      <c r="RQ18" s="110"/>
      <c r="RR18" s="173">
        <f>RS18+SI18+SY18+TO18+UE18</f>
        <v>0</v>
      </c>
      <c r="RS18" s="169">
        <f>SUM(RT18:SH18)</f>
        <v>0</v>
      </c>
      <c r="RT18" s="60"/>
      <c r="RU18" s="60"/>
      <c r="RV18" s="60"/>
      <c r="RW18" s="60"/>
      <c r="RX18" s="60"/>
      <c r="RY18" s="60"/>
      <c r="RZ18" s="60"/>
      <c r="SA18" s="60"/>
      <c r="SB18" s="60"/>
      <c r="SC18" s="60"/>
      <c r="SD18" s="61"/>
      <c r="SE18" s="60"/>
      <c r="SF18" s="60"/>
      <c r="SG18" s="60"/>
      <c r="SH18" s="110"/>
      <c r="SI18" s="169">
        <f>SUM(SJ18:SX18)</f>
        <v>0</v>
      </c>
      <c r="SJ18" s="60"/>
      <c r="SK18" s="60"/>
      <c r="SL18" s="60"/>
      <c r="SM18" s="60"/>
      <c r="SN18" s="60"/>
      <c r="SO18" s="60"/>
      <c r="SP18" s="60"/>
      <c r="SQ18" s="60"/>
      <c r="SR18" s="60"/>
      <c r="SS18" s="60"/>
      <c r="ST18" s="61"/>
      <c r="SU18" s="60"/>
      <c r="SV18" s="60"/>
      <c r="SW18" s="60"/>
      <c r="SX18" s="110"/>
      <c r="SY18" s="169">
        <f>SUM(SZ18:TN18)</f>
        <v>0</v>
      </c>
      <c r="SZ18" s="60"/>
      <c r="TA18" s="60"/>
      <c r="TB18" s="60"/>
      <c r="TC18" s="60"/>
      <c r="TD18" s="60"/>
      <c r="TE18" s="60"/>
      <c r="TF18" s="60"/>
      <c r="TG18" s="60"/>
      <c r="TH18" s="60"/>
      <c r="TI18" s="60"/>
      <c r="TJ18" s="61"/>
      <c r="TK18" s="60"/>
      <c r="TL18" s="60"/>
      <c r="TM18" s="60"/>
      <c r="TN18" s="110"/>
      <c r="TO18" s="169">
        <f>SUM(TP18:UD18)</f>
        <v>0</v>
      </c>
      <c r="TP18" s="60"/>
      <c r="TQ18" s="60"/>
      <c r="TR18" s="60"/>
      <c r="TS18" s="60"/>
      <c r="TT18" s="60"/>
      <c r="TU18" s="60"/>
      <c r="TV18" s="60"/>
      <c r="TW18" s="60"/>
      <c r="TX18" s="60"/>
      <c r="TY18" s="60"/>
      <c r="TZ18" s="61"/>
      <c r="UA18" s="60"/>
      <c r="UB18" s="60"/>
      <c r="UC18" s="60"/>
      <c r="UD18" s="110"/>
      <c r="UE18" s="169">
        <f>SUM(UF18:VD18)</f>
        <v>0</v>
      </c>
      <c r="UF18" s="60"/>
      <c r="UG18" s="60"/>
      <c r="UH18" s="60"/>
      <c r="UI18" s="60"/>
      <c r="UJ18" s="60"/>
      <c r="UK18" s="60"/>
      <c r="UL18" s="60"/>
      <c r="UM18" s="60"/>
      <c r="UN18" s="60"/>
      <c r="UO18" s="60"/>
      <c r="UP18" s="61"/>
      <c r="UQ18" s="60"/>
      <c r="UR18" s="60"/>
      <c r="US18" s="60"/>
      <c r="UT18" s="60"/>
      <c r="UU18" s="60"/>
      <c r="UV18" s="60"/>
      <c r="UW18" s="60"/>
      <c r="UX18" s="60"/>
      <c r="UY18" s="60"/>
      <c r="UZ18" s="60"/>
      <c r="VA18" s="60"/>
      <c r="VB18" s="60"/>
      <c r="VC18" s="60"/>
      <c r="VD18" s="110"/>
      <c r="VE18" s="10" t="str">
        <f t="shared" si="33"/>
        <v>-</v>
      </c>
    </row>
    <row r="19" spans="1:577" ht="20.149999999999999" customHeight="1">
      <c r="A19" s="22"/>
      <c r="B19" s="22"/>
      <c r="C19" s="23">
        <v>60012</v>
      </c>
      <c r="D19" s="24" t="s">
        <v>22</v>
      </c>
      <c r="E19" s="193">
        <f>SUM(F19:I19)</f>
        <v>0</v>
      </c>
      <c r="F19" s="194"/>
      <c r="G19" s="194"/>
      <c r="H19" s="195"/>
      <c r="I19" s="229"/>
      <c r="J19" s="241">
        <f t="shared" ref="J19:J23" si="143">SUM(K19:Y19)</f>
        <v>0</v>
      </c>
      <c r="K19" s="61"/>
      <c r="L19" s="60"/>
      <c r="M19" s="60"/>
      <c r="N19" s="60"/>
      <c r="O19" s="60"/>
      <c r="P19" s="60"/>
      <c r="Q19" s="60"/>
      <c r="R19" s="60"/>
      <c r="S19" s="60"/>
      <c r="T19" s="60"/>
      <c r="U19" s="61"/>
      <c r="V19" s="60"/>
      <c r="W19" s="60"/>
      <c r="X19" s="60"/>
      <c r="Y19" s="110"/>
      <c r="Z19" s="169">
        <f t="shared" ref="Z19:Z23" si="144">SUM(AA19:AO19)</f>
        <v>0</v>
      </c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1"/>
      <c r="AL19" s="60"/>
      <c r="AM19" s="60"/>
      <c r="AN19" s="60"/>
      <c r="AO19" s="110"/>
      <c r="AP19" s="169">
        <f t="shared" ref="AP19:AP23" si="145">SUM(AQ19:BE19)</f>
        <v>0</v>
      </c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1"/>
      <c r="BB19" s="60"/>
      <c r="BC19" s="60"/>
      <c r="BD19" s="60"/>
      <c r="BE19" s="110"/>
      <c r="BF19" s="169">
        <f t="shared" ref="BF19:BF23" si="146">SUM(BG19:BU19)</f>
        <v>0</v>
      </c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61"/>
      <c r="BR19" s="60"/>
      <c r="BS19" s="60"/>
      <c r="BT19" s="60"/>
      <c r="BU19" s="110"/>
      <c r="BV19" s="169">
        <f t="shared" ref="BV19:BV23" si="147">SUM(BW19:CU19)</f>
        <v>0</v>
      </c>
      <c r="BW19" s="60"/>
      <c r="BX19" s="60"/>
      <c r="BY19" s="60"/>
      <c r="BZ19" s="60"/>
      <c r="CA19" s="60"/>
      <c r="CB19" s="60"/>
      <c r="CC19" s="60"/>
      <c r="CD19" s="60"/>
      <c r="CE19" s="60"/>
      <c r="CF19" s="60"/>
      <c r="CG19" s="61"/>
      <c r="CH19" s="60"/>
      <c r="CI19" s="60"/>
      <c r="CJ19" s="60"/>
      <c r="CK19" s="60"/>
      <c r="CL19" s="60"/>
      <c r="CM19" s="60"/>
      <c r="CN19" s="60"/>
      <c r="CO19" s="60"/>
      <c r="CP19" s="60"/>
      <c r="CQ19" s="60"/>
      <c r="CR19" s="60"/>
      <c r="CS19" s="60"/>
      <c r="CT19" s="60"/>
      <c r="CU19" s="110"/>
      <c r="CV19" s="173"/>
      <c r="CW19" s="169">
        <f t="shared" ref="CW19:CW23" si="148">SUM(CX19:DL19)</f>
        <v>0</v>
      </c>
      <c r="CX19" s="60"/>
      <c r="CY19" s="60"/>
      <c r="CZ19" s="60"/>
      <c r="DA19" s="60"/>
      <c r="DB19" s="60"/>
      <c r="DC19" s="60"/>
      <c r="DD19" s="60"/>
      <c r="DE19" s="60"/>
      <c r="DF19" s="60"/>
      <c r="DG19" s="60"/>
      <c r="DH19" s="61"/>
      <c r="DI19" s="60"/>
      <c r="DJ19" s="60"/>
      <c r="DK19" s="60"/>
      <c r="DL19" s="110"/>
      <c r="DM19" s="169">
        <f t="shared" ref="DM19:DM23" si="149">SUM(DN19:EB19)</f>
        <v>0</v>
      </c>
      <c r="DN19" s="60"/>
      <c r="DO19" s="60"/>
      <c r="DP19" s="60"/>
      <c r="DQ19" s="60"/>
      <c r="DR19" s="60"/>
      <c r="DS19" s="60"/>
      <c r="DT19" s="60"/>
      <c r="DU19" s="60"/>
      <c r="DV19" s="60"/>
      <c r="DW19" s="60"/>
      <c r="DX19" s="61"/>
      <c r="DY19" s="60"/>
      <c r="DZ19" s="60"/>
      <c r="EA19" s="60"/>
      <c r="EB19" s="110"/>
      <c r="EC19" s="169">
        <f t="shared" ref="EC19:EC23" si="150">SUM(ED19:ER19)</f>
        <v>0</v>
      </c>
      <c r="ED19" s="60"/>
      <c r="EE19" s="60"/>
      <c r="EF19" s="60"/>
      <c r="EG19" s="60"/>
      <c r="EH19" s="60"/>
      <c r="EI19" s="60"/>
      <c r="EJ19" s="60"/>
      <c r="EK19" s="60"/>
      <c r="EL19" s="60"/>
      <c r="EM19" s="60"/>
      <c r="EN19" s="61"/>
      <c r="EO19" s="60"/>
      <c r="EP19" s="60"/>
      <c r="EQ19" s="60"/>
      <c r="ER19" s="110"/>
      <c r="ES19" s="169">
        <f t="shared" ref="ES19:ES23" si="151">SUM(ET19:FH19)</f>
        <v>0</v>
      </c>
      <c r="ET19" s="60"/>
      <c r="EU19" s="60"/>
      <c r="EV19" s="60"/>
      <c r="EW19" s="60"/>
      <c r="EX19" s="60"/>
      <c r="EY19" s="60"/>
      <c r="EZ19" s="60"/>
      <c r="FA19" s="60"/>
      <c r="FB19" s="60"/>
      <c r="FC19" s="60"/>
      <c r="FD19" s="61"/>
      <c r="FE19" s="60"/>
      <c r="FF19" s="60"/>
      <c r="FG19" s="60"/>
      <c r="FH19" s="110"/>
      <c r="FI19" s="169">
        <f t="shared" ref="FI19:FI23" si="152">SUM(FJ19:FX19)</f>
        <v>0</v>
      </c>
      <c r="FJ19" s="60"/>
      <c r="FK19" s="60"/>
      <c r="FL19" s="60"/>
      <c r="FM19" s="60"/>
      <c r="FN19" s="60"/>
      <c r="FO19" s="60"/>
      <c r="FP19" s="60"/>
      <c r="FQ19" s="60"/>
      <c r="FR19" s="60"/>
      <c r="FS19" s="60"/>
      <c r="FT19" s="61"/>
      <c r="FU19" s="60"/>
      <c r="FV19" s="60"/>
      <c r="FW19" s="60"/>
      <c r="FX19" s="110"/>
      <c r="FY19" s="169">
        <f t="shared" ref="FY19:FY23" si="153">SUM(FZ19:GN19)</f>
        <v>0</v>
      </c>
      <c r="FZ19" s="60"/>
      <c r="GA19" s="60"/>
      <c r="GB19" s="60"/>
      <c r="GC19" s="60"/>
      <c r="GD19" s="60"/>
      <c r="GE19" s="60"/>
      <c r="GF19" s="60"/>
      <c r="GG19" s="60"/>
      <c r="GH19" s="60"/>
      <c r="GI19" s="60"/>
      <c r="GJ19" s="61"/>
      <c r="GK19" s="60"/>
      <c r="GL19" s="60"/>
      <c r="GM19" s="60"/>
      <c r="GN19" s="110"/>
      <c r="GO19" s="169">
        <f t="shared" ref="GO19:GO23" si="154">SUM(GP19:HN19)</f>
        <v>0</v>
      </c>
      <c r="GP19" s="60"/>
      <c r="GQ19" s="60"/>
      <c r="GR19" s="60"/>
      <c r="GS19" s="60"/>
      <c r="GT19" s="60"/>
      <c r="GU19" s="60"/>
      <c r="GV19" s="60"/>
      <c r="GW19" s="60"/>
      <c r="GX19" s="60"/>
      <c r="GY19" s="60"/>
      <c r="GZ19" s="61"/>
      <c r="HA19" s="60"/>
      <c r="HB19" s="60"/>
      <c r="HC19" s="60"/>
      <c r="HD19" s="60"/>
      <c r="HE19" s="60"/>
      <c r="HF19" s="60"/>
      <c r="HG19" s="60"/>
      <c r="HH19" s="60"/>
      <c r="HI19" s="60"/>
      <c r="HJ19" s="60"/>
      <c r="HK19" s="60"/>
      <c r="HL19" s="60"/>
      <c r="HM19" s="60"/>
      <c r="HN19" s="110"/>
      <c r="HO19" s="172"/>
      <c r="HP19" s="173"/>
      <c r="HQ19" s="169">
        <f t="shared" ref="HQ19:HQ23" si="155">SUM(HR19:IF19)</f>
        <v>0</v>
      </c>
      <c r="HR19" s="60"/>
      <c r="HS19" s="60"/>
      <c r="HT19" s="60"/>
      <c r="HU19" s="60"/>
      <c r="HV19" s="60"/>
      <c r="HW19" s="60"/>
      <c r="HX19" s="60"/>
      <c r="HY19" s="60"/>
      <c r="HZ19" s="60"/>
      <c r="IA19" s="60"/>
      <c r="IB19" s="61"/>
      <c r="IC19" s="60"/>
      <c r="ID19" s="60"/>
      <c r="IE19" s="60"/>
      <c r="IF19" s="110"/>
      <c r="IG19" s="169">
        <f t="shared" ref="IG19:IG23" si="156">SUM(IH19:IV19)</f>
        <v>0</v>
      </c>
      <c r="IH19" s="60"/>
      <c r="II19" s="60"/>
      <c r="IJ19" s="60"/>
      <c r="IK19" s="60"/>
      <c r="IL19" s="60"/>
      <c r="IM19" s="60"/>
      <c r="IN19" s="60"/>
      <c r="IO19" s="60"/>
      <c r="IP19" s="60"/>
      <c r="IQ19" s="60"/>
      <c r="IR19" s="61"/>
      <c r="IS19" s="60"/>
      <c r="IT19" s="60"/>
      <c r="IU19" s="60"/>
      <c r="IV19" s="110"/>
      <c r="IW19" s="169">
        <f t="shared" ref="IW19:IW23" si="157">SUM(IX19:JL19)</f>
        <v>0</v>
      </c>
      <c r="IX19" s="60"/>
      <c r="IY19" s="60"/>
      <c r="IZ19" s="60"/>
      <c r="JA19" s="60"/>
      <c r="JB19" s="60"/>
      <c r="JC19" s="60"/>
      <c r="JD19" s="60"/>
      <c r="JE19" s="60"/>
      <c r="JF19" s="60"/>
      <c r="JG19" s="60"/>
      <c r="JH19" s="61"/>
      <c r="JI19" s="60"/>
      <c r="JJ19" s="60"/>
      <c r="JK19" s="60"/>
      <c r="JL19" s="110"/>
      <c r="JM19" s="169">
        <f t="shared" ref="JM19:JM23" si="158">SUM(JN19:KB19)</f>
        <v>0</v>
      </c>
      <c r="JN19" s="60"/>
      <c r="JO19" s="60"/>
      <c r="JP19" s="60"/>
      <c r="JQ19" s="60"/>
      <c r="JR19" s="60"/>
      <c r="JS19" s="60"/>
      <c r="JT19" s="60"/>
      <c r="JU19" s="60"/>
      <c r="JV19" s="60"/>
      <c r="JW19" s="60"/>
      <c r="JX19" s="61"/>
      <c r="JY19" s="60"/>
      <c r="JZ19" s="60"/>
      <c r="KA19" s="60"/>
      <c r="KB19" s="110"/>
      <c r="KC19" s="169">
        <f t="shared" ref="KC19:KC23" si="159">SUM(KD19:LB19)</f>
        <v>0</v>
      </c>
      <c r="KD19" s="60"/>
      <c r="KE19" s="60"/>
      <c r="KF19" s="60"/>
      <c r="KG19" s="60"/>
      <c r="KH19" s="60"/>
      <c r="KI19" s="60"/>
      <c r="KJ19" s="60"/>
      <c r="KK19" s="60"/>
      <c r="KL19" s="60"/>
      <c r="KM19" s="60"/>
      <c r="KN19" s="61"/>
      <c r="KO19" s="60"/>
      <c r="KP19" s="60"/>
      <c r="KQ19" s="60"/>
      <c r="KR19" s="60"/>
      <c r="KS19" s="60"/>
      <c r="KT19" s="60"/>
      <c r="KU19" s="60"/>
      <c r="KV19" s="60"/>
      <c r="KW19" s="60"/>
      <c r="KX19" s="60"/>
      <c r="KY19" s="60"/>
      <c r="KZ19" s="60"/>
      <c r="LA19" s="60"/>
      <c r="LB19" s="110"/>
      <c r="LC19" s="173"/>
      <c r="LD19" s="169">
        <f t="shared" ref="LD19:LD23" si="160">SUM(LE19:LS19)</f>
        <v>0</v>
      </c>
      <c r="LE19" s="60"/>
      <c r="LF19" s="60"/>
      <c r="LG19" s="60"/>
      <c r="LH19" s="60"/>
      <c r="LI19" s="60"/>
      <c r="LJ19" s="60"/>
      <c r="LK19" s="60"/>
      <c r="LL19" s="60"/>
      <c r="LM19" s="60"/>
      <c r="LN19" s="60"/>
      <c r="LO19" s="61"/>
      <c r="LP19" s="60"/>
      <c r="LQ19" s="60"/>
      <c r="LR19" s="60"/>
      <c r="LS19" s="110"/>
      <c r="LT19" s="169">
        <f t="shared" ref="LT19:LT23" si="161">SUM(LU19:MI19)</f>
        <v>0</v>
      </c>
      <c r="LU19" s="60"/>
      <c r="LV19" s="60"/>
      <c r="LW19" s="60"/>
      <c r="LX19" s="60"/>
      <c r="LY19" s="60"/>
      <c r="LZ19" s="60"/>
      <c r="MA19" s="60"/>
      <c r="MB19" s="60"/>
      <c r="MC19" s="60"/>
      <c r="MD19" s="60"/>
      <c r="ME19" s="61"/>
      <c r="MF19" s="60"/>
      <c r="MG19" s="60"/>
      <c r="MH19" s="60"/>
      <c r="MI19" s="110"/>
      <c r="MJ19" s="169">
        <f t="shared" ref="MJ19:MJ23" si="162">SUM(MK19:MY19)</f>
        <v>0</v>
      </c>
      <c r="MK19" s="60"/>
      <c r="ML19" s="60"/>
      <c r="MM19" s="60"/>
      <c r="MN19" s="60"/>
      <c r="MO19" s="60"/>
      <c r="MP19" s="60"/>
      <c r="MQ19" s="60"/>
      <c r="MR19" s="60"/>
      <c r="MS19" s="60"/>
      <c r="MT19" s="60"/>
      <c r="MU19" s="61"/>
      <c r="MV19" s="60"/>
      <c r="MW19" s="60"/>
      <c r="MX19" s="60"/>
      <c r="MY19" s="110"/>
      <c r="MZ19" s="169">
        <f t="shared" ref="MZ19:MZ23" si="163">SUM(NA19:NO19)</f>
        <v>0</v>
      </c>
      <c r="NA19" s="60"/>
      <c r="NB19" s="60"/>
      <c r="NC19" s="60"/>
      <c r="ND19" s="60"/>
      <c r="NE19" s="60"/>
      <c r="NF19" s="60"/>
      <c r="NG19" s="60"/>
      <c r="NH19" s="60"/>
      <c r="NI19" s="60"/>
      <c r="NJ19" s="60"/>
      <c r="NK19" s="61"/>
      <c r="NL19" s="60"/>
      <c r="NM19" s="60"/>
      <c r="NN19" s="60"/>
      <c r="NO19" s="110"/>
      <c r="NP19" s="169">
        <f t="shared" ref="NP19:NP23" si="164">SUM(NQ19:OE19)</f>
        <v>0</v>
      </c>
      <c r="NQ19" s="60"/>
      <c r="NR19" s="60"/>
      <c r="NS19" s="60"/>
      <c r="NT19" s="60"/>
      <c r="NU19" s="60"/>
      <c r="NV19" s="60"/>
      <c r="NW19" s="60"/>
      <c r="NX19" s="60"/>
      <c r="NY19" s="60"/>
      <c r="NZ19" s="60"/>
      <c r="OA19" s="61"/>
      <c r="OB19" s="60"/>
      <c r="OC19" s="60"/>
      <c r="OD19" s="60"/>
      <c r="OE19" s="110"/>
      <c r="OF19" s="169">
        <f t="shared" ref="OF19:OF23" si="165">SUM(OG19:OU19)</f>
        <v>0</v>
      </c>
      <c r="OG19" s="60"/>
      <c r="OH19" s="60"/>
      <c r="OI19" s="60"/>
      <c r="OJ19" s="60"/>
      <c r="OK19" s="60"/>
      <c r="OL19" s="60"/>
      <c r="OM19" s="60"/>
      <c r="ON19" s="60"/>
      <c r="OO19" s="60"/>
      <c r="OP19" s="60"/>
      <c r="OQ19" s="61"/>
      <c r="OR19" s="60"/>
      <c r="OS19" s="60"/>
      <c r="OT19" s="60"/>
      <c r="OU19" s="110"/>
      <c r="OV19" s="169">
        <f t="shared" ref="OV19:OV23" si="166">SUM(OW19:PK19)</f>
        <v>0</v>
      </c>
      <c r="OW19" s="60"/>
      <c r="OX19" s="60"/>
      <c r="OY19" s="60"/>
      <c r="OZ19" s="60"/>
      <c r="PA19" s="60"/>
      <c r="PB19" s="60"/>
      <c r="PC19" s="60"/>
      <c r="PD19" s="60"/>
      <c r="PE19" s="60"/>
      <c r="PF19" s="60"/>
      <c r="PG19" s="61"/>
      <c r="PH19" s="60"/>
      <c r="PI19" s="60"/>
      <c r="PJ19" s="60"/>
      <c r="PK19" s="110"/>
      <c r="PL19" s="169">
        <f t="shared" ref="PL19:PL23" si="167">SUM(PM19:QA19)</f>
        <v>0</v>
      </c>
      <c r="PM19" s="60"/>
      <c r="PN19" s="60"/>
      <c r="PO19" s="60"/>
      <c r="PP19" s="60"/>
      <c r="PQ19" s="60"/>
      <c r="PR19" s="60"/>
      <c r="PS19" s="60"/>
      <c r="PT19" s="60"/>
      <c r="PU19" s="60"/>
      <c r="PV19" s="60"/>
      <c r="PW19" s="61"/>
      <c r="PX19" s="60"/>
      <c r="PY19" s="60"/>
      <c r="PZ19" s="60"/>
      <c r="QA19" s="110"/>
      <c r="QB19" s="169">
        <f t="shared" ref="QB19:QB23" si="168">SUM(QC19:QQ19)</f>
        <v>0</v>
      </c>
      <c r="QC19" s="60"/>
      <c r="QD19" s="60"/>
      <c r="QE19" s="60"/>
      <c r="QF19" s="60"/>
      <c r="QG19" s="60"/>
      <c r="QH19" s="60"/>
      <c r="QI19" s="60"/>
      <c r="QJ19" s="60"/>
      <c r="QK19" s="60"/>
      <c r="QL19" s="60"/>
      <c r="QM19" s="61"/>
      <c r="QN19" s="60"/>
      <c r="QO19" s="60"/>
      <c r="QP19" s="60"/>
      <c r="QQ19" s="110"/>
      <c r="QR19" s="169">
        <f t="shared" ref="QR19:QR23" si="169">SUM(QS19:RQ19)</f>
        <v>0</v>
      </c>
      <c r="QS19" s="60"/>
      <c r="QT19" s="60"/>
      <c r="QU19" s="60"/>
      <c r="QV19" s="60"/>
      <c r="QW19" s="60"/>
      <c r="QX19" s="60"/>
      <c r="QY19" s="60"/>
      <c r="QZ19" s="60"/>
      <c r="RA19" s="60"/>
      <c r="RB19" s="60"/>
      <c r="RC19" s="61"/>
      <c r="RD19" s="60"/>
      <c r="RE19" s="60"/>
      <c r="RF19" s="60"/>
      <c r="RG19" s="60"/>
      <c r="RH19" s="60"/>
      <c r="RI19" s="60"/>
      <c r="RJ19" s="60"/>
      <c r="RK19" s="60"/>
      <c r="RL19" s="60"/>
      <c r="RM19" s="60"/>
      <c r="RN19" s="60"/>
      <c r="RO19" s="60"/>
      <c r="RP19" s="60"/>
      <c r="RQ19" s="110"/>
      <c r="RR19" s="173"/>
      <c r="RS19" s="169">
        <f t="shared" ref="RS19:RS23" si="170">SUM(RT19:SH19)</f>
        <v>0</v>
      </c>
      <c r="RT19" s="60"/>
      <c r="RU19" s="60"/>
      <c r="RV19" s="60"/>
      <c r="RW19" s="60"/>
      <c r="RX19" s="60"/>
      <c r="RY19" s="60"/>
      <c r="RZ19" s="60"/>
      <c r="SA19" s="60"/>
      <c r="SB19" s="60"/>
      <c r="SC19" s="60"/>
      <c r="SD19" s="61"/>
      <c r="SE19" s="60"/>
      <c r="SF19" s="60"/>
      <c r="SG19" s="60"/>
      <c r="SH19" s="110"/>
      <c r="SI19" s="169">
        <f t="shared" ref="SI19:SI23" si="171">SUM(SJ19:SX19)</f>
        <v>0</v>
      </c>
      <c r="SJ19" s="60"/>
      <c r="SK19" s="60"/>
      <c r="SL19" s="60"/>
      <c r="SM19" s="60"/>
      <c r="SN19" s="60"/>
      <c r="SO19" s="60"/>
      <c r="SP19" s="60"/>
      <c r="SQ19" s="60"/>
      <c r="SR19" s="60"/>
      <c r="SS19" s="60"/>
      <c r="ST19" s="61"/>
      <c r="SU19" s="60"/>
      <c r="SV19" s="60"/>
      <c r="SW19" s="60"/>
      <c r="SX19" s="110"/>
      <c r="SY19" s="169">
        <f t="shared" ref="SY19:SY23" si="172">SUM(SZ19:TN19)</f>
        <v>0</v>
      </c>
      <c r="SZ19" s="60"/>
      <c r="TA19" s="60"/>
      <c r="TB19" s="60"/>
      <c r="TC19" s="60"/>
      <c r="TD19" s="60"/>
      <c r="TE19" s="60"/>
      <c r="TF19" s="60"/>
      <c r="TG19" s="60"/>
      <c r="TH19" s="60"/>
      <c r="TI19" s="60"/>
      <c r="TJ19" s="61"/>
      <c r="TK19" s="60"/>
      <c r="TL19" s="60"/>
      <c r="TM19" s="60"/>
      <c r="TN19" s="110"/>
      <c r="TO19" s="169">
        <f t="shared" ref="TO19:TO23" si="173">SUM(TP19:UD19)</f>
        <v>0</v>
      </c>
      <c r="TP19" s="60"/>
      <c r="TQ19" s="60"/>
      <c r="TR19" s="60"/>
      <c r="TS19" s="60"/>
      <c r="TT19" s="60"/>
      <c r="TU19" s="60"/>
      <c r="TV19" s="60"/>
      <c r="TW19" s="60"/>
      <c r="TX19" s="60"/>
      <c r="TY19" s="60"/>
      <c r="TZ19" s="61"/>
      <c r="UA19" s="60"/>
      <c r="UB19" s="60"/>
      <c r="UC19" s="60"/>
      <c r="UD19" s="110"/>
      <c r="UE19" s="169">
        <f t="shared" ref="UE19:UE23" si="174">SUM(UF19:VD19)</f>
        <v>0</v>
      </c>
      <c r="UF19" s="60"/>
      <c r="UG19" s="60"/>
      <c r="UH19" s="60"/>
      <c r="UI19" s="60"/>
      <c r="UJ19" s="60"/>
      <c r="UK19" s="60"/>
      <c r="UL19" s="60"/>
      <c r="UM19" s="60"/>
      <c r="UN19" s="60"/>
      <c r="UO19" s="60"/>
      <c r="UP19" s="61"/>
      <c r="UQ19" s="60"/>
      <c r="UR19" s="60"/>
      <c r="US19" s="60"/>
      <c r="UT19" s="60"/>
      <c r="UU19" s="60"/>
      <c r="UV19" s="60"/>
      <c r="UW19" s="60"/>
      <c r="UX19" s="60"/>
      <c r="UY19" s="60"/>
      <c r="UZ19" s="60"/>
      <c r="VA19" s="60"/>
      <c r="VB19" s="60"/>
      <c r="VC19" s="60"/>
      <c r="VD19" s="110"/>
      <c r="VE19" s="10" t="str">
        <f t="shared" si="33"/>
        <v>-</v>
      </c>
    </row>
    <row r="20" spans="1:577" ht="20.149999999999999" customHeight="1">
      <c r="A20" s="22"/>
      <c r="B20" s="22"/>
      <c r="C20" s="23">
        <v>60013</v>
      </c>
      <c r="D20" s="24" t="s">
        <v>23</v>
      </c>
      <c r="E20" s="193">
        <f>SUM(F20:I20)</f>
        <v>0</v>
      </c>
      <c r="F20" s="194"/>
      <c r="G20" s="194"/>
      <c r="H20" s="195"/>
      <c r="I20" s="229"/>
      <c r="J20" s="241">
        <f t="shared" si="143"/>
        <v>0</v>
      </c>
      <c r="K20" s="61"/>
      <c r="L20" s="60"/>
      <c r="M20" s="60"/>
      <c r="N20" s="60"/>
      <c r="O20" s="60"/>
      <c r="P20" s="60"/>
      <c r="Q20" s="60"/>
      <c r="R20" s="60"/>
      <c r="S20" s="60"/>
      <c r="T20" s="60"/>
      <c r="U20" s="61"/>
      <c r="V20" s="60"/>
      <c r="W20" s="60"/>
      <c r="X20" s="60"/>
      <c r="Y20" s="110"/>
      <c r="Z20" s="169">
        <f t="shared" si="144"/>
        <v>0</v>
      </c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1"/>
      <c r="AL20" s="60"/>
      <c r="AM20" s="60"/>
      <c r="AN20" s="60"/>
      <c r="AO20" s="110"/>
      <c r="AP20" s="169">
        <f t="shared" si="145"/>
        <v>0</v>
      </c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1"/>
      <c r="BB20" s="60"/>
      <c r="BC20" s="60"/>
      <c r="BD20" s="60"/>
      <c r="BE20" s="110"/>
      <c r="BF20" s="169">
        <f t="shared" si="146"/>
        <v>0</v>
      </c>
      <c r="BG20" s="60"/>
      <c r="BH20" s="60"/>
      <c r="BI20" s="60"/>
      <c r="BJ20" s="60"/>
      <c r="BK20" s="60"/>
      <c r="BL20" s="60"/>
      <c r="BM20" s="60"/>
      <c r="BN20" s="60"/>
      <c r="BO20" s="60"/>
      <c r="BP20" s="60"/>
      <c r="BQ20" s="61"/>
      <c r="BR20" s="60"/>
      <c r="BS20" s="60"/>
      <c r="BT20" s="60"/>
      <c r="BU20" s="110"/>
      <c r="BV20" s="169">
        <f t="shared" si="147"/>
        <v>0</v>
      </c>
      <c r="BW20" s="60"/>
      <c r="BX20" s="60"/>
      <c r="BY20" s="60"/>
      <c r="BZ20" s="60"/>
      <c r="CA20" s="60"/>
      <c r="CB20" s="60"/>
      <c r="CC20" s="60"/>
      <c r="CD20" s="60"/>
      <c r="CE20" s="60"/>
      <c r="CF20" s="60"/>
      <c r="CG20" s="61"/>
      <c r="CH20" s="60"/>
      <c r="CI20" s="60"/>
      <c r="CJ20" s="60"/>
      <c r="CK20" s="60"/>
      <c r="CL20" s="60"/>
      <c r="CM20" s="60"/>
      <c r="CN20" s="60"/>
      <c r="CO20" s="60"/>
      <c r="CP20" s="60"/>
      <c r="CQ20" s="60"/>
      <c r="CR20" s="60"/>
      <c r="CS20" s="60"/>
      <c r="CT20" s="60"/>
      <c r="CU20" s="110"/>
      <c r="CV20" s="173"/>
      <c r="CW20" s="169">
        <f t="shared" si="148"/>
        <v>0</v>
      </c>
      <c r="CX20" s="60"/>
      <c r="CY20" s="60"/>
      <c r="CZ20" s="60"/>
      <c r="DA20" s="60"/>
      <c r="DB20" s="60"/>
      <c r="DC20" s="60"/>
      <c r="DD20" s="60"/>
      <c r="DE20" s="60"/>
      <c r="DF20" s="60"/>
      <c r="DG20" s="60"/>
      <c r="DH20" s="61"/>
      <c r="DI20" s="60"/>
      <c r="DJ20" s="60"/>
      <c r="DK20" s="60"/>
      <c r="DL20" s="110"/>
      <c r="DM20" s="169">
        <f t="shared" si="149"/>
        <v>0</v>
      </c>
      <c r="DN20" s="60"/>
      <c r="DO20" s="60"/>
      <c r="DP20" s="60"/>
      <c r="DQ20" s="60"/>
      <c r="DR20" s="60"/>
      <c r="DS20" s="60"/>
      <c r="DT20" s="60"/>
      <c r="DU20" s="60"/>
      <c r="DV20" s="60"/>
      <c r="DW20" s="60"/>
      <c r="DX20" s="61"/>
      <c r="DY20" s="60"/>
      <c r="DZ20" s="60"/>
      <c r="EA20" s="60"/>
      <c r="EB20" s="110"/>
      <c r="EC20" s="169">
        <f t="shared" si="150"/>
        <v>0</v>
      </c>
      <c r="ED20" s="60"/>
      <c r="EE20" s="60"/>
      <c r="EF20" s="60"/>
      <c r="EG20" s="60"/>
      <c r="EH20" s="60"/>
      <c r="EI20" s="60"/>
      <c r="EJ20" s="60"/>
      <c r="EK20" s="60"/>
      <c r="EL20" s="60"/>
      <c r="EM20" s="60"/>
      <c r="EN20" s="61"/>
      <c r="EO20" s="60"/>
      <c r="EP20" s="60"/>
      <c r="EQ20" s="60"/>
      <c r="ER20" s="110"/>
      <c r="ES20" s="169">
        <f t="shared" si="151"/>
        <v>0</v>
      </c>
      <c r="ET20" s="60"/>
      <c r="EU20" s="60"/>
      <c r="EV20" s="60"/>
      <c r="EW20" s="60"/>
      <c r="EX20" s="60"/>
      <c r="EY20" s="60"/>
      <c r="EZ20" s="60"/>
      <c r="FA20" s="60"/>
      <c r="FB20" s="60"/>
      <c r="FC20" s="60"/>
      <c r="FD20" s="61"/>
      <c r="FE20" s="60"/>
      <c r="FF20" s="60"/>
      <c r="FG20" s="60"/>
      <c r="FH20" s="110"/>
      <c r="FI20" s="169">
        <f t="shared" si="152"/>
        <v>0</v>
      </c>
      <c r="FJ20" s="60"/>
      <c r="FK20" s="60"/>
      <c r="FL20" s="60"/>
      <c r="FM20" s="60"/>
      <c r="FN20" s="60"/>
      <c r="FO20" s="60"/>
      <c r="FP20" s="60"/>
      <c r="FQ20" s="60"/>
      <c r="FR20" s="60"/>
      <c r="FS20" s="60"/>
      <c r="FT20" s="61"/>
      <c r="FU20" s="60"/>
      <c r="FV20" s="60"/>
      <c r="FW20" s="60"/>
      <c r="FX20" s="110"/>
      <c r="FY20" s="169">
        <f t="shared" si="153"/>
        <v>0</v>
      </c>
      <c r="FZ20" s="60"/>
      <c r="GA20" s="60"/>
      <c r="GB20" s="60"/>
      <c r="GC20" s="60"/>
      <c r="GD20" s="60"/>
      <c r="GE20" s="60"/>
      <c r="GF20" s="60"/>
      <c r="GG20" s="60"/>
      <c r="GH20" s="60"/>
      <c r="GI20" s="60"/>
      <c r="GJ20" s="61"/>
      <c r="GK20" s="60"/>
      <c r="GL20" s="60"/>
      <c r="GM20" s="60"/>
      <c r="GN20" s="110"/>
      <c r="GO20" s="169">
        <f t="shared" si="154"/>
        <v>0</v>
      </c>
      <c r="GP20" s="60"/>
      <c r="GQ20" s="60"/>
      <c r="GR20" s="60"/>
      <c r="GS20" s="60"/>
      <c r="GT20" s="60"/>
      <c r="GU20" s="60"/>
      <c r="GV20" s="60"/>
      <c r="GW20" s="60"/>
      <c r="GX20" s="60"/>
      <c r="GY20" s="60"/>
      <c r="GZ20" s="61"/>
      <c r="HA20" s="60"/>
      <c r="HB20" s="60"/>
      <c r="HC20" s="60"/>
      <c r="HD20" s="60"/>
      <c r="HE20" s="60"/>
      <c r="HF20" s="60"/>
      <c r="HG20" s="60"/>
      <c r="HH20" s="60"/>
      <c r="HI20" s="60"/>
      <c r="HJ20" s="60"/>
      <c r="HK20" s="60"/>
      <c r="HL20" s="60"/>
      <c r="HM20" s="60"/>
      <c r="HN20" s="110"/>
      <c r="HO20" s="172"/>
      <c r="HP20" s="173"/>
      <c r="HQ20" s="169">
        <f t="shared" si="155"/>
        <v>0</v>
      </c>
      <c r="HR20" s="60"/>
      <c r="HS20" s="60"/>
      <c r="HT20" s="60"/>
      <c r="HU20" s="60"/>
      <c r="HV20" s="60"/>
      <c r="HW20" s="60"/>
      <c r="HX20" s="60"/>
      <c r="HY20" s="60"/>
      <c r="HZ20" s="60"/>
      <c r="IA20" s="60"/>
      <c r="IB20" s="61"/>
      <c r="IC20" s="60"/>
      <c r="ID20" s="60"/>
      <c r="IE20" s="60"/>
      <c r="IF20" s="110"/>
      <c r="IG20" s="169">
        <f t="shared" si="156"/>
        <v>0</v>
      </c>
      <c r="IH20" s="60"/>
      <c r="II20" s="60"/>
      <c r="IJ20" s="60"/>
      <c r="IK20" s="60"/>
      <c r="IL20" s="60"/>
      <c r="IM20" s="60"/>
      <c r="IN20" s="60"/>
      <c r="IO20" s="60"/>
      <c r="IP20" s="60"/>
      <c r="IQ20" s="60"/>
      <c r="IR20" s="61"/>
      <c r="IS20" s="60"/>
      <c r="IT20" s="60"/>
      <c r="IU20" s="60"/>
      <c r="IV20" s="110"/>
      <c r="IW20" s="169">
        <f t="shared" si="157"/>
        <v>0</v>
      </c>
      <c r="IX20" s="60"/>
      <c r="IY20" s="60"/>
      <c r="IZ20" s="60"/>
      <c r="JA20" s="60"/>
      <c r="JB20" s="60"/>
      <c r="JC20" s="60"/>
      <c r="JD20" s="60"/>
      <c r="JE20" s="60"/>
      <c r="JF20" s="60"/>
      <c r="JG20" s="60"/>
      <c r="JH20" s="61"/>
      <c r="JI20" s="60"/>
      <c r="JJ20" s="60"/>
      <c r="JK20" s="60"/>
      <c r="JL20" s="110"/>
      <c r="JM20" s="169">
        <f t="shared" si="158"/>
        <v>0</v>
      </c>
      <c r="JN20" s="60"/>
      <c r="JO20" s="60"/>
      <c r="JP20" s="60"/>
      <c r="JQ20" s="60"/>
      <c r="JR20" s="60"/>
      <c r="JS20" s="60"/>
      <c r="JT20" s="60"/>
      <c r="JU20" s="60"/>
      <c r="JV20" s="60"/>
      <c r="JW20" s="60"/>
      <c r="JX20" s="61"/>
      <c r="JY20" s="60"/>
      <c r="JZ20" s="60"/>
      <c r="KA20" s="60"/>
      <c r="KB20" s="110"/>
      <c r="KC20" s="169">
        <f t="shared" si="159"/>
        <v>0</v>
      </c>
      <c r="KD20" s="60"/>
      <c r="KE20" s="60"/>
      <c r="KF20" s="60"/>
      <c r="KG20" s="60"/>
      <c r="KH20" s="60"/>
      <c r="KI20" s="60"/>
      <c r="KJ20" s="60"/>
      <c r="KK20" s="60"/>
      <c r="KL20" s="60"/>
      <c r="KM20" s="60"/>
      <c r="KN20" s="61"/>
      <c r="KO20" s="60"/>
      <c r="KP20" s="60"/>
      <c r="KQ20" s="60"/>
      <c r="KR20" s="60"/>
      <c r="KS20" s="60"/>
      <c r="KT20" s="60"/>
      <c r="KU20" s="60"/>
      <c r="KV20" s="60"/>
      <c r="KW20" s="60"/>
      <c r="KX20" s="60"/>
      <c r="KY20" s="60"/>
      <c r="KZ20" s="60"/>
      <c r="LA20" s="60"/>
      <c r="LB20" s="110"/>
      <c r="LC20" s="173"/>
      <c r="LD20" s="169">
        <f t="shared" si="160"/>
        <v>0</v>
      </c>
      <c r="LE20" s="60"/>
      <c r="LF20" s="60"/>
      <c r="LG20" s="60"/>
      <c r="LH20" s="60"/>
      <c r="LI20" s="60"/>
      <c r="LJ20" s="60"/>
      <c r="LK20" s="60"/>
      <c r="LL20" s="60"/>
      <c r="LM20" s="60"/>
      <c r="LN20" s="60"/>
      <c r="LO20" s="61"/>
      <c r="LP20" s="60"/>
      <c r="LQ20" s="60"/>
      <c r="LR20" s="60"/>
      <c r="LS20" s="110"/>
      <c r="LT20" s="169">
        <f t="shared" si="161"/>
        <v>0</v>
      </c>
      <c r="LU20" s="60"/>
      <c r="LV20" s="60"/>
      <c r="LW20" s="60"/>
      <c r="LX20" s="60"/>
      <c r="LY20" s="60"/>
      <c r="LZ20" s="60"/>
      <c r="MA20" s="60"/>
      <c r="MB20" s="60"/>
      <c r="MC20" s="60"/>
      <c r="MD20" s="60"/>
      <c r="ME20" s="61"/>
      <c r="MF20" s="60"/>
      <c r="MG20" s="60"/>
      <c r="MH20" s="60"/>
      <c r="MI20" s="110"/>
      <c r="MJ20" s="169">
        <f t="shared" si="162"/>
        <v>0</v>
      </c>
      <c r="MK20" s="60"/>
      <c r="ML20" s="60"/>
      <c r="MM20" s="60"/>
      <c r="MN20" s="60"/>
      <c r="MO20" s="60"/>
      <c r="MP20" s="60"/>
      <c r="MQ20" s="60"/>
      <c r="MR20" s="60"/>
      <c r="MS20" s="60"/>
      <c r="MT20" s="60"/>
      <c r="MU20" s="61"/>
      <c r="MV20" s="60"/>
      <c r="MW20" s="60"/>
      <c r="MX20" s="60"/>
      <c r="MY20" s="110"/>
      <c r="MZ20" s="169">
        <f t="shared" si="163"/>
        <v>0</v>
      </c>
      <c r="NA20" s="60"/>
      <c r="NB20" s="60"/>
      <c r="NC20" s="60"/>
      <c r="ND20" s="60"/>
      <c r="NE20" s="60"/>
      <c r="NF20" s="60"/>
      <c r="NG20" s="60"/>
      <c r="NH20" s="60"/>
      <c r="NI20" s="60"/>
      <c r="NJ20" s="60"/>
      <c r="NK20" s="61"/>
      <c r="NL20" s="60"/>
      <c r="NM20" s="60"/>
      <c r="NN20" s="60"/>
      <c r="NO20" s="110"/>
      <c r="NP20" s="169">
        <f t="shared" si="164"/>
        <v>0</v>
      </c>
      <c r="NQ20" s="60"/>
      <c r="NR20" s="60"/>
      <c r="NS20" s="60"/>
      <c r="NT20" s="60"/>
      <c r="NU20" s="60"/>
      <c r="NV20" s="60"/>
      <c r="NW20" s="60"/>
      <c r="NX20" s="60"/>
      <c r="NY20" s="60"/>
      <c r="NZ20" s="60"/>
      <c r="OA20" s="61"/>
      <c r="OB20" s="60"/>
      <c r="OC20" s="60"/>
      <c r="OD20" s="60"/>
      <c r="OE20" s="110"/>
      <c r="OF20" s="169">
        <f t="shared" si="165"/>
        <v>0</v>
      </c>
      <c r="OG20" s="60"/>
      <c r="OH20" s="60"/>
      <c r="OI20" s="60"/>
      <c r="OJ20" s="60"/>
      <c r="OK20" s="60"/>
      <c r="OL20" s="60"/>
      <c r="OM20" s="60"/>
      <c r="ON20" s="60"/>
      <c r="OO20" s="60"/>
      <c r="OP20" s="60"/>
      <c r="OQ20" s="61"/>
      <c r="OR20" s="60"/>
      <c r="OS20" s="60"/>
      <c r="OT20" s="60"/>
      <c r="OU20" s="110"/>
      <c r="OV20" s="169">
        <f t="shared" si="166"/>
        <v>0</v>
      </c>
      <c r="OW20" s="60"/>
      <c r="OX20" s="60"/>
      <c r="OY20" s="60"/>
      <c r="OZ20" s="60"/>
      <c r="PA20" s="60"/>
      <c r="PB20" s="60"/>
      <c r="PC20" s="60"/>
      <c r="PD20" s="60"/>
      <c r="PE20" s="60"/>
      <c r="PF20" s="60"/>
      <c r="PG20" s="61"/>
      <c r="PH20" s="60"/>
      <c r="PI20" s="60"/>
      <c r="PJ20" s="60"/>
      <c r="PK20" s="110"/>
      <c r="PL20" s="169">
        <f t="shared" si="167"/>
        <v>0</v>
      </c>
      <c r="PM20" s="60"/>
      <c r="PN20" s="60"/>
      <c r="PO20" s="60"/>
      <c r="PP20" s="60"/>
      <c r="PQ20" s="60"/>
      <c r="PR20" s="60"/>
      <c r="PS20" s="60"/>
      <c r="PT20" s="60"/>
      <c r="PU20" s="60"/>
      <c r="PV20" s="60"/>
      <c r="PW20" s="61"/>
      <c r="PX20" s="60"/>
      <c r="PY20" s="60"/>
      <c r="PZ20" s="60"/>
      <c r="QA20" s="110"/>
      <c r="QB20" s="169">
        <f t="shared" si="168"/>
        <v>0</v>
      </c>
      <c r="QC20" s="60"/>
      <c r="QD20" s="60"/>
      <c r="QE20" s="60"/>
      <c r="QF20" s="60"/>
      <c r="QG20" s="60"/>
      <c r="QH20" s="60"/>
      <c r="QI20" s="60"/>
      <c r="QJ20" s="60"/>
      <c r="QK20" s="60"/>
      <c r="QL20" s="60"/>
      <c r="QM20" s="61"/>
      <c r="QN20" s="60"/>
      <c r="QO20" s="60"/>
      <c r="QP20" s="60"/>
      <c r="QQ20" s="110"/>
      <c r="QR20" s="169">
        <f t="shared" si="169"/>
        <v>0</v>
      </c>
      <c r="QS20" s="60"/>
      <c r="QT20" s="60"/>
      <c r="QU20" s="60"/>
      <c r="QV20" s="60"/>
      <c r="QW20" s="60"/>
      <c r="QX20" s="60"/>
      <c r="QY20" s="60"/>
      <c r="QZ20" s="60"/>
      <c r="RA20" s="60"/>
      <c r="RB20" s="60"/>
      <c r="RC20" s="61"/>
      <c r="RD20" s="60"/>
      <c r="RE20" s="60"/>
      <c r="RF20" s="60"/>
      <c r="RG20" s="60"/>
      <c r="RH20" s="60"/>
      <c r="RI20" s="60"/>
      <c r="RJ20" s="60"/>
      <c r="RK20" s="60"/>
      <c r="RL20" s="60"/>
      <c r="RM20" s="60"/>
      <c r="RN20" s="60"/>
      <c r="RO20" s="60"/>
      <c r="RP20" s="60"/>
      <c r="RQ20" s="110"/>
      <c r="RR20" s="173"/>
      <c r="RS20" s="169">
        <f t="shared" si="170"/>
        <v>0</v>
      </c>
      <c r="RT20" s="60"/>
      <c r="RU20" s="60"/>
      <c r="RV20" s="60"/>
      <c r="RW20" s="60"/>
      <c r="RX20" s="60"/>
      <c r="RY20" s="60"/>
      <c r="RZ20" s="60"/>
      <c r="SA20" s="60"/>
      <c r="SB20" s="60"/>
      <c r="SC20" s="60"/>
      <c r="SD20" s="61"/>
      <c r="SE20" s="60"/>
      <c r="SF20" s="60"/>
      <c r="SG20" s="60"/>
      <c r="SH20" s="110"/>
      <c r="SI20" s="169">
        <f t="shared" si="171"/>
        <v>0</v>
      </c>
      <c r="SJ20" s="60"/>
      <c r="SK20" s="60"/>
      <c r="SL20" s="60"/>
      <c r="SM20" s="60"/>
      <c r="SN20" s="60"/>
      <c r="SO20" s="60"/>
      <c r="SP20" s="60"/>
      <c r="SQ20" s="60"/>
      <c r="SR20" s="60"/>
      <c r="SS20" s="60"/>
      <c r="ST20" s="61"/>
      <c r="SU20" s="60"/>
      <c r="SV20" s="60"/>
      <c r="SW20" s="60"/>
      <c r="SX20" s="110"/>
      <c r="SY20" s="169">
        <f t="shared" si="172"/>
        <v>0</v>
      </c>
      <c r="SZ20" s="60"/>
      <c r="TA20" s="60"/>
      <c r="TB20" s="60"/>
      <c r="TC20" s="60"/>
      <c r="TD20" s="60"/>
      <c r="TE20" s="60"/>
      <c r="TF20" s="60"/>
      <c r="TG20" s="60"/>
      <c r="TH20" s="60"/>
      <c r="TI20" s="60"/>
      <c r="TJ20" s="61"/>
      <c r="TK20" s="60"/>
      <c r="TL20" s="60"/>
      <c r="TM20" s="60"/>
      <c r="TN20" s="110"/>
      <c r="TO20" s="169">
        <f t="shared" si="173"/>
        <v>0</v>
      </c>
      <c r="TP20" s="60"/>
      <c r="TQ20" s="60"/>
      <c r="TR20" s="60"/>
      <c r="TS20" s="60"/>
      <c r="TT20" s="60"/>
      <c r="TU20" s="60"/>
      <c r="TV20" s="60"/>
      <c r="TW20" s="60"/>
      <c r="TX20" s="60"/>
      <c r="TY20" s="60"/>
      <c r="TZ20" s="61"/>
      <c r="UA20" s="60"/>
      <c r="UB20" s="60"/>
      <c r="UC20" s="60"/>
      <c r="UD20" s="110"/>
      <c r="UE20" s="169">
        <f t="shared" si="174"/>
        <v>0</v>
      </c>
      <c r="UF20" s="60"/>
      <c r="UG20" s="60"/>
      <c r="UH20" s="60"/>
      <c r="UI20" s="60"/>
      <c r="UJ20" s="60"/>
      <c r="UK20" s="60"/>
      <c r="UL20" s="60"/>
      <c r="UM20" s="60"/>
      <c r="UN20" s="60"/>
      <c r="UO20" s="60"/>
      <c r="UP20" s="61"/>
      <c r="UQ20" s="60"/>
      <c r="UR20" s="60"/>
      <c r="US20" s="60"/>
      <c r="UT20" s="60"/>
      <c r="UU20" s="60"/>
      <c r="UV20" s="60"/>
      <c r="UW20" s="60"/>
      <c r="UX20" s="60"/>
      <c r="UY20" s="60"/>
      <c r="UZ20" s="60"/>
      <c r="VA20" s="60"/>
      <c r="VB20" s="60"/>
      <c r="VC20" s="60"/>
      <c r="VD20" s="110"/>
      <c r="VE20" s="10" t="str">
        <f t="shared" si="33"/>
        <v>-</v>
      </c>
    </row>
    <row r="21" spans="1:577" ht="20.149999999999999" customHeight="1">
      <c r="A21" s="22"/>
      <c r="B21" s="22"/>
      <c r="C21" s="23">
        <v>60014</v>
      </c>
      <c r="D21" s="24" t="s">
        <v>24</v>
      </c>
      <c r="E21" s="193">
        <f>SUM(F21:I21)</f>
        <v>0</v>
      </c>
      <c r="F21" s="194"/>
      <c r="G21" s="194"/>
      <c r="H21" s="195"/>
      <c r="I21" s="229"/>
      <c r="J21" s="241">
        <f t="shared" si="143"/>
        <v>0</v>
      </c>
      <c r="K21" s="61"/>
      <c r="L21" s="60"/>
      <c r="M21" s="60"/>
      <c r="N21" s="60"/>
      <c r="O21" s="60"/>
      <c r="P21" s="60"/>
      <c r="Q21" s="60"/>
      <c r="R21" s="60"/>
      <c r="S21" s="60"/>
      <c r="T21" s="60"/>
      <c r="U21" s="61"/>
      <c r="V21" s="60"/>
      <c r="W21" s="60"/>
      <c r="X21" s="60"/>
      <c r="Y21" s="110"/>
      <c r="Z21" s="169">
        <f t="shared" si="144"/>
        <v>0</v>
      </c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1"/>
      <c r="AL21" s="60"/>
      <c r="AM21" s="60"/>
      <c r="AN21" s="60"/>
      <c r="AO21" s="110"/>
      <c r="AP21" s="169">
        <f t="shared" si="145"/>
        <v>0</v>
      </c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1"/>
      <c r="BB21" s="60"/>
      <c r="BC21" s="60"/>
      <c r="BD21" s="60"/>
      <c r="BE21" s="110"/>
      <c r="BF21" s="169">
        <f t="shared" si="146"/>
        <v>0</v>
      </c>
      <c r="BG21" s="60"/>
      <c r="BH21" s="60"/>
      <c r="BI21" s="60"/>
      <c r="BJ21" s="60"/>
      <c r="BK21" s="60"/>
      <c r="BL21" s="60"/>
      <c r="BM21" s="60"/>
      <c r="BN21" s="60"/>
      <c r="BO21" s="60"/>
      <c r="BP21" s="60"/>
      <c r="BQ21" s="61"/>
      <c r="BR21" s="60"/>
      <c r="BS21" s="60"/>
      <c r="BT21" s="60"/>
      <c r="BU21" s="110"/>
      <c r="BV21" s="169">
        <f t="shared" si="147"/>
        <v>0</v>
      </c>
      <c r="BW21" s="60"/>
      <c r="BX21" s="60"/>
      <c r="BY21" s="60"/>
      <c r="BZ21" s="60"/>
      <c r="CA21" s="60"/>
      <c r="CB21" s="60"/>
      <c r="CC21" s="60"/>
      <c r="CD21" s="60"/>
      <c r="CE21" s="60"/>
      <c r="CF21" s="60"/>
      <c r="CG21" s="61"/>
      <c r="CH21" s="60"/>
      <c r="CI21" s="60"/>
      <c r="CJ21" s="60"/>
      <c r="CK21" s="60"/>
      <c r="CL21" s="60"/>
      <c r="CM21" s="60"/>
      <c r="CN21" s="60"/>
      <c r="CO21" s="60"/>
      <c r="CP21" s="60"/>
      <c r="CQ21" s="60"/>
      <c r="CR21" s="60"/>
      <c r="CS21" s="60"/>
      <c r="CT21" s="60"/>
      <c r="CU21" s="110"/>
      <c r="CV21" s="173"/>
      <c r="CW21" s="169">
        <f t="shared" si="148"/>
        <v>0</v>
      </c>
      <c r="CX21" s="60"/>
      <c r="CY21" s="60"/>
      <c r="CZ21" s="60"/>
      <c r="DA21" s="60"/>
      <c r="DB21" s="60"/>
      <c r="DC21" s="60"/>
      <c r="DD21" s="60"/>
      <c r="DE21" s="60"/>
      <c r="DF21" s="60"/>
      <c r="DG21" s="60"/>
      <c r="DH21" s="61"/>
      <c r="DI21" s="60"/>
      <c r="DJ21" s="60"/>
      <c r="DK21" s="60"/>
      <c r="DL21" s="110"/>
      <c r="DM21" s="169">
        <f t="shared" si="149"/>
        <v>0</v>
      </c>
      <c r="DN21" s="60"/>
      <c r="DO21" s="60"/>
      <c r="DP21" s="60"/>
      <c r="DQ21" s="60"/>
      <c r="DR21" s="60"/>
      <c r="DS21" s="60"/>
      <c r="DT21" s="60"/>
      <c r="DU21" s="60"/>
      <c r="DV21" s="60"/>
      <c r="DW21" s="60"/>
      <c r="DX21" s="61"/>
      <c r="DY21" s="60"/>
      <c r="DZ21" s="60"/>
      <c r="EA21" s="60"/>
      <c r="EB21" s="110"/>
      <c r="EC21" s="169">
        <f t="shared" si="150"/>
        <v>0</v>
      </c>
      <c r="ED21" s="60"/>
      <c r="EE21" s="60"/>
      <c r="EF21" s="60"/>
      <c r="EG21" s="60"/>
      <c r="EH21" s="60"/>
      <c r="EI21" s="60"/>
      <c r="EJ21" s="60"/>
      <c r="EK21" s="60"/>
      <c r="EL21" s="60"/>
      <c r="EM21" s="60"/>
      <c r="EN21" s="61"/>
      <c r="EO21" s="60"/>
      <c r="EP21" s="60"/>
      <c r="EQ21" s="60"/>
      <c r="ER21" s="110"/>
      <c r="ES21" s="169">
        <f t="shared" si="151"/>
        <v>0</v>
      </c>
      <c r="ET21" s="60"/>
      <c r="EU21" s="60"/>
      <c r="EV21" s="60"/>
      <c r="EW21" s="60"/>
      <c r="EX21" s="60"/>
      <c r="EY21" s="60"/>
      <c r="EZ21" s="60"/>
      <c r="FA21" s="60"/>
      <c r="FB21" s="60"/>
      <c r="FC21" s="60"/>
      <c r="FD21" s="61"/>
      <c r="FE21" s="60"/>
      <c r="FF21" s="60"/>
      <c r="FG21" s="60"/>
      <c r="FH21" s="110"/>
      <c r="FI21" s="169">
        <f t="shared" si="152"/>
        <v>0</v>
      </c>
      <c r="FJ21" s="60"/>
      <c r="FK21" s="60"/>
      <c r="FL21" s="60"/>
      <c r="FM21" s="60"/>
      <c r="FN21" s="60"/>
      <c r="FO21" s="60"/>
      <c r="FP21" s="60"/>
      <c r="FQ21" s="60"/>
      <c r="FR21" s="60"/>
      <c r="FS21" s="60"/>
      <c r="FT21" s="61"/>
      <c r="FU21" s="60"/>
      <c r="FV21" s="60"/>
      <c r="FW21" s="60"/>
      <c r="FX21" s="110"/>
      <c r="FY21" s="169">
        <f t="shared" si="153"/>
        <v>0</v>
      </c>
      <c r="FZ21" s="60"/>
      <c r="GA21" s="60"/>
      <c r="GB21" s="60"/>
      <c r="GC21" s="60"/>
      <c r="GD21" s="60"/>
      <c r="GE21" s="60"/>
      <c r="GF21" s="60"/>
      <c r="GG21" s="60"/>
      <c r="GH21" s="60"/>
      <c r="GI21" s="60"/>
      <c r="GJ21" s="61"/>
      <c r="GK21" s="60"/>
      <c r="GL21" s="60"/>
      <c r="GM21" s="60"/>
      <c r="GN21" s="110"/>
      <c r="GO21" s="169">
        <f t="shared" si="154"/>
        <v>0</v>
      </c>
      <c r="GP21" s="60"/>
      <c r="GQ21" s="60"/>
      <c r="GR21" s="60"/>
      <c r="GS21" s="60"/>
      <c r="GT21" s="60"/>
      <c r="GU21" s="60"/>
      <c r="GV21" s="60"/>
      <c r="GW21" s="60"/>
      <c r="GX21" s="60"/>
      <c r="GY21" s="60"/>
      <c r="GZ21" s="61"/>
      <c r="HA21" s="60"/>
      <c r="HB21" s="60"/>
      <c r="HC21" s="60"/>
      <c r="HD21" s="60"/>
      <c r="HE21" s="60"/>
      <c r="HF21" s="60"/>
      <c r="HG21" s="60"/>
      <c r="HH21" s="60"/>
      <c r="HI21" s="60"/>
      <c r="HJ21" s="60"/>
      <c r="HK21" s="60"/>
      <c r="HL21" s="60"/>
      <c r="HM21" s="60"/>
      <c r="HN21" s="110"/>
      <c r="HO21" s="172"/>
      <c r="HP21" s="173"/>
      <c r="HQ21" s="169">
        <f t="shared" si="155"/>
        <v>0</v>
      </c>
      <c r="HR21" s="60"/>
      <c r="HS21" s="60"/>
      <c r="HT21" s="60"/>
      <c r="HU21" s="60"/>
      <c r="HV21" s="60"/>
      <c r="HW21" s="60"/>
      <c r="HX21" s="60"/>
      <c r="HY21" s="60"/>
      <c r="HZ21" s="60"/>
      <c r="IA21" s="60"/>
      <c r="IB21" s="61"/>
      <c r="IC21" s="60"/>
      <c r="ID21" s="60"/>
      <c r="IE21" s="60"/>
      <c r="IF21" s="110"/>
      <c r="IG21" s="169">
        <f t="shared" si="156"/>
        <v>0</v>
      </c>
      <c r="IH21" s="60"/>
      <c r="II21" s="60"/>
      <c r="IJ21" s="60"/>
      <c r="IK21" s="60"/>
      <c r="IL21" s="60"/>
      <c r="IM21" s="60"/>
      <c r="IN21" s="60"/>
      <c r="IO21" s="60"/>
      <c r="IP21" s="60"/>
      <c r="IQ21" s="60"/>
      <c r="IR21" s="61"/>
      <c r="IS21" s="60"/>
      <c r="IT21" s="60"/>
      <c r="IU21" s="60"/>
      <c r="IV21" s="110"/>
      <c r="IW21" s="169">
        <f t="shared" si="157"/>
        <v>0</v>
      </c>
      <c r="IX21" s="60"/>
      <c r="IY21" s="60"/>
      <c r="IZ21" s="60"/>
      <c r="JA21" s="60"/>
      <c r="JB21" s="60"/>
      <c r="JC21" s="60"/>
      <c r="JD21" s="60"/>
      <c r="JE21" s="60"/>
      <c r="JF21" s="60"/>
      <c r="JG21" s="60"/>
      <c r="JH21" s="61"/>
      <c r="JI21" s="60"/>
      <c r="JJ21" s="60"/>
      <c r="JK21" s="60"/>
      <c r="JL21" s="110"/>
      <c r="JM21" s="169">
        <f t="shared" si="158"/>
        <v>0</v>
      </c>
      <c r="JN21" s="60"/>
      <c r="JO21" s="60"/>
      <c r="JP21" s="60"/>
      <c r="JQ21" s="60"/>
      <c r="JR21" s="60"/>
      <c r="JS21" s="60"/>
      <c r="JT21" s="60"/>
      <c r="JU21" s="60"/>
      <c r="JV21" s="60"/>
      <c r="JW21" s="60"/>
      <c r="JX21" s="61"/>
      <c r="JY21" s="60"/>
      <c r="JZ21" s="60"/>
      <c r="KA21" s="60"/>
      <c r="KB21" s="110"/>
      <c r="KC21" s="169">
        <f t="shared" si="159"/>
        <v>0</v>
      </c>
      <c r="KD21" s="60"/>
      <c r="KE21" s="60"/>
      <c r="KF21" s="60"/>
      <c r="KG21" s="60"/>
      <c r="KH21" s="60"/>
      <c r="KI21" s="60"/>
      <c r="KJ21" s="60"/>
      <c r="KK21" s="60"/>
      <c r="KL21" s="60"/>
      <c r="KM21" s="60"/>
      <c r="KN21" s="61"/>
      <c r="KO21" s="60"/>
      <c r="KP21" s="60"/>
      <c r="KQ21" s="60"/>
      <c r="KR21" s="60"/>
      <c r="KS21" s="60"/>
      <c r="KT21" s="60"/>
      <c r="KU21" s="60"/>
      <c r="KV21" s="60"/>
      <c r="KW21" s="60"/>
      <c r="KX21" s="60"/>
      <c r="KY21" s="60"/>
      <c r="KZ21" s="60"/>
      <c r="LA21" s="60"/>
      <c r="LB21" s="110"/>
      <c r="LC21" s="173"/>
      <c r="LD21" s="169">
        <f t="shared" si="160"/>
        <v>0</v>
      </c>
      <c r="LE21" s="60"/>
      <c r="LF21" s="60"/>
      <c r="LG21" s="60"/>
      <c r="LH21" s="60"/>
      <c r="LI21" s="60"/>
      <c r="LJ21" s="60"/>
      <c r="LK21" s="60"/>
      <c r="LL21" s="60"/>
      <c r="LM21" s="60"/>
      <c r="LN21" s="60"/>
      <c r="LO21" s="61"/>
      <c r="LP21" s="60"/>
      <c r="LQ21" s="60"/>
      <c r="LR21" s="60"/>
      <c r="LS21" s="110"/>
      <c r="LT21" s="169">
        <f t="shared" si="161"/>
        <v>0</v>
      </c>
      <c r="LU21" s="60"/>
      <c r="LV21" s="60"/>
      <c r="LW21" s="60"/>
      <c r="LX21" s="60"/>
      <c r="LY21" s="60"/>
      <c r="LZ21" s="60"/>
      <c r="MA21" s="60"/>
      <c r="MB21" s="60"/>
      <c r="MC21" s="60"/>
      <c r="MD21" s="60"/>
      <c r="ME21" s="61"/>
      <c r="MF21" s="60"/>
      <c r="MG21" s="60"/>
      <c r="MH21" s="60"/>
      <c r="MI21" s="110"/>
      <c r="MJ21" s="169">
        <f t="shared" si="162"/>
        <v>0</v>
      </c>
      <c r="MK21" s="60"/>
      <c r="ML21" s="60"/>
      <c r="MM21" s="60"/>
      <c r="MN21" s="60"/>
      <c r="MO21" s="60"/>
      <c r="MP21" s="60"/>
      <c r="MQ21" s="60"/>
      <c r="MR21" s="60"/>
      <c r="MS21" s="60"/>
      <c r="MT21" s="60"/>
      <c r="MU21" s="61"/>
      <c r="MV21" s="60"/>
      <c r="MW21" s="60"/>
      <c r="MX21" s="60"/>
      <c r="MY21" s="110"/>
      <c r="MZ21" s="169">
        <f t="shared" si="163"/>
        <v>0</v>
      </c>
      <c r="NA21" s="60"/>
      <c r="NB21" s="60"/>
      <c r="NC21" s="60"/>
      <c r="ND21" s="60"/>
      <c r="NE21" s="60"/>
      <c r="NF21" s="60"/>
      <c r="NG21" s="60"/>
      <c r="NH21" s="60"/>
      <c r="NI21" s="60"/>
      <c r="NJ21" s="60"/>
      <c r="NK21" s="61"/>
      <c r="NL21" s="60"/>
      <c r="NM21" s="60"/>
      <c r="NN21" s="60"/>
      <c r="NO21" s="110"/>
      <c r="NP21" s="169">
        <f t="shared" si="164"/>
        <v>0</v>
      </c>
      <c r="NQ21" s="60"/>
      <c r="NR21" s="60"/>
      <c r="NS21" s="60"/>
      <c r="NT21" s="60"/>
      <c r="NU21" s="60"/>
      <c r="NV21" s="60"/>
      <c r="NW21" s="60"/>
      <c r="NX21" s="60"/>
      <c r="NY21" s="60"/>
      <c r="NZ21" s="60"/>
      <c r="OA21" s="61"/>
      <c r="OB21" s="60"/>
      <c r="OC21" s="60"/>
      <c r="OD21" s="60"/>
      <c r="OE21" s="110"/>
      <c r="OF21" s="169">
        <f t="shared" si="165"/>
        <v>0</v>
      </c>
      <c r="OG21" s="60"/>
      <c r="OH21" s="60"/>
      <c r="OI21" s="60"/>
      <c r="OJ21" s="60"/>
      <c r="OK21" s="60"/>
      <c r="OL21" s="60"/>
      <c r="OM21" s="60"/>
      <c r="ON21" s="60"/>
      <c r="OO21" s="60"/>
      <c r="OP21" s="60"/>
      <c r="OQ21" s="61"/>
      <c r="OR21" s="60"/>
      <c r="OS21" s="60"/>
      <c r="OT21" s="60"/>
      <c r="OU21" s="110"/>
      <c r="OV21" s="169">
        <f t="shared" si="166"/>
        <v>0</v>
      </c>
      <c r="OW21" s="60"/>
      <c r="OX21" s="60"/>
      <c r="OY21" s="60"/>
      <c r="OZ21" s="60"/>
      <c r="PA21" s="60"/>
      <c r="PB21" s="60"/>
      <c r="PC21" s="60"/>
      <c r="PD21" s="60"/>
      <c r="PE21" s="60"/>
      <c r="PF21" s="60"/>
      <c r="PG21" s="61"/>
      <c r="PH21" s="60"/>
      <c r="PI21" s="60"/>
      <c r="PJ21" s="60"/>
      <c r="PK21" s="110"/>
      <c r="PL21" s="169">
        <f t="shared" si="167"/>
        <v>0</v>
      </c>
      <c r="PM21" s="60"/>
      <c r="PN21" s="60"/>
      <c r="PO21" s="60"/>
      <c r="PP21" s="60"/>
      <c r="PQ21" s="60"/>
      <c r="PR21" s="60"/>
      <c r="PS21" s="60"/>
      <c r="PT21" s="60"/>
      <c r="PU21" s="60"/>
      <c r="PV21" s="60"/>
      <c r="PW21" s="61"/>
      <c r="PX21" s="60"/>
      <c r="PY21" s="60"/>
      <c r="PZ21" s="60"/>
      <c r="QA21" s="110"/>
      <c r="QB21" s="169">
        <f t="shared" si="168"/>
        <v>0</v>
      </c>
      <c r="QC21" s="60"/>
      <c r="QD21" s="60"/>
      <c r="QE21" s="60"/>
      <c r="QF21" s="60"/>
      <c r="QG21" s="60"/>
      <c r="QH21" s="60"/>
      <c r="QI21" s="60"/>
      <c r="QJ21" s="60"/>
      <c r="QK21" s="60"/>
      <c r="QL21" s="60"/>
      <c r="QM21" s="61"/>
      <c r="QN21" s="60"/>
      <c r="QO21" s="60"/>
      <c r="QP21" s="60"/>
      <c r="QQ21" s="110"/>
      <c r="QR21" s="169">
        <f t="shared" si="169"/>
        <v>0</v>
      </c>
      <c r="QS21" s="60"/>
      <c r="QT21" s="60"/>
      <c r="QU21" s="60"/>
      <c r="QV21" s="60"/>
      <c r="QW21" s="60"/>
      <c r="QX21" s="60"/>
      <c r="QY21" s="60"/>
      <c r="QZ21" s="60"/>
      <c r="RA21" s="60"/>
      <c r="RB21" s="60"/>
      <c r="RC21" s="61"/>
      <c r="RD21" s="60"/>
      <c r="RE21" s="60"/>
      <c r="RF21" s="60"/>
      <c r="RG21" s="60"/>
      <c r="RH21" s="60"/>
      <c r="RI21" s="60"/>
      <c r="RJ21" s="60"/>
      <c r="RK21" s="60"/>
      <c r="RL21" s="60"/>
      <c r="RM21" s="60"/>
      <c r="RN21" s="60"/>
      <c r="RO21" s="60"/>
      <c r="RP21" s="60"/>
      <c r="RQ21" s="110"/>
      <c r="RR21" s="173"/>
      <c r="RS21" s="169">
        <f t="shared" si="170"/>
        <v>0</v>
      </c>
      <c r="RT21" s="60"/>
      <c r="RU21" s="60"/>
      <c r="RV21" s="60"/>
      <c r="RW21" s="60"/>
      <c r="RX21" s="60"/>
      <c r="RY21" s="60"/>
      <c r="RZ21" s="60"/>
      <c r="SA21" s="60"/>
      <c r="SB21" s="60"/>
      <c r="SC21" s="60"/>
      <c r="SD21" s="61"/>
      <c r="SE21" s="60"/>
      <c r="SF21" s="60"/>
      <c r="SG21" s="60"/>
      <c r="SH21" s="110"/>
      <c r="SI21" s="169">
        <f t="shared" si="171"/>
        <v>0</v>
      </c>
      <c r="SJ21" s="60"/>
      <c r="SK21" s="60"/>
      <c r="SL21" s="60"/>
      <c r="SM21" s="60"/>
      <c r="SN21" s="60"/>
      <c r="SO21" s="60"/>
      <c r="SP21" s="60"/>
      <c r="SQ21" s="60"/>
      <c r="SR21" s="60"/>
      <c r="SS21" s="60"/>
      <c r="ST21" s="61"/>
      <c r="SU21" s="60"/>
      <c r="SV21" s="60"/>
      <c r="SW21" s="60"/>
      <c r="SX21" s="110"/>
      <c r="SY21" s="169">
        <f t="shared" si="172"/>
        <v>0</v>
      </c>
      <c r="SZ21" s="60"/>
      <c r="TA21" s="60"/>
      <c r="TB21" s="60"/>
      <c r="TC21" s="60"/>
      <c r="TD21" s="60"/>
      <c r="TE21" s="60"/>
      <c r="TF21" s="60"/>
      <c r="TG21" s="60"/>
      <c r="TH21" s="60"/>
      <c r="TI21" s="60"/>
      <c r="TJ21" s="61"/>
      <c r="TK21" s="60"/>
      <c r="TL21" s="60"/>
      <c r="TM21" s="60"/>
      <c r="TN21" s="110"/>
      <c r="TO21" s="169">
        <f t="shared" si="173"/>
        <v>0</v>
      </c>
      <c r="TP21" s="60"/>
      <c r="TQ21" s="60"/>
      <c r="TR21" s="60"/>
      <c r="TS21" s="60"/>
      <c r="TT21" s="60"/>
      <c r="TU21" s="60"/>
      <c r="TV21" s="60"/>
      <c r="TW21" s="60"/>
      <c r="TX21" s="60"/>
      <c r="TY21" s="60"/>
      <c r="TZ21" s="61"/>
      <c r="UA21" s="60"/>
      <c r="UB21" s="60"/>
      <c r="UC21" s="60"/>
      <c r="UD21" s="110"/>
      <c r="UE21" s="169">
        <f t="shared" si="174"/>
        <v>0</v>
      </c>
      <c r="UF21" s="60"/>
      <c r="UG21" s="60"/>
      <c r="UH21" s="60"/>
      <c r="UI21" s="60"/>
      <c r="UJ21" s="60"/>
      <c r="UK21" s="60"/>
      <c r="UL21" s="60"/>
      <c r="UM21" s="60"/>
      <c r="UN21" s="60"/>
      <c r="UO21" s="60"/>
      <c r="UP21" s="61"/>
      <c r="UQ21" s="60"/>
      <c r="UR21" s="60"/>
      <c r="US21" s="60"/>
      <c r="UT21" s="60"/>
      <c r="UU21" s="60"/>
      <c r="UV21" s="60"/>
      <c r="UW21" s="60"/>
      <c r="UX21" s="60"/>
      <c r="UY21" s="60"/>
      <c r="UZ21" s="60"/>
      <c r="VA21" s="60"/>
      <c r="VB21" s="60"/>
      <c r="VC21" s="60"/>
      <c r="VD21" s="110"/>
      <c r="VE21" s="10" t="str">
        <f t="shared" si="33"/>
        <v>-</v>
      </c>
    </row>
    <row r="22" spans="1:577" ht="20.149999999999999" customHeight="1">
      <c r="A22" s="22"/>
      <c r="B22" s="22"/>
      <c r="C22" s="23">
        <v>60015</v>
      </c>
      <c r="D22" s="24" t="s">
        <v>25</v>
      </c>
      <c r="E22" s="193">
        <f>SUM(F22:I22)</f>
        <v>0</v>
      </c>
      <c r="F22" s="194"/>
      <c r="G22" s="194"/>
      <c r="H22" s="195"/>
      <c r="I22" s="229"/>
      <c r="J22" s="241">
        <f t="shared" si="143"/>
        <v>0</v>
      </c>
      <c r="K22" s="61"/>
      <c r="L22" s="60"/>
      <c r="M22" s="60"/>
      <c r="N22" s="60"/>
      <c r="O22" s="60"/>
      <c r="P22" s="60"/>
      <c r="Q22" s="60"/>
      <c r="R22" s="60"/>
      <c r="S22" s="60"/>
      <c r="T22" s="60"/>
      <c r="U22" s="61"/>
      <c r="V22" s="60"/>
      <c r="W22" s="60"/>
      <c r="X22" s="60"/>
      <c r="Y22" s="110"/>
      <c r="Z22" s="169">
        <f t="shared" si="144"/>
        <v>0</v>
      </c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1"/>
      <c r="AL22" s="60"/>
      <c r="AM22" s="60"/>
      <c r="AN22" s="60"/>
      <c r="AO22" s="110"/>
      <c r="AP22" s="169">
        <f t="shared" si="145"/>
        <v>0</v>
      </c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1"/>
      <c r="BB22" s="60"/>
      <c r="BC22" s="60"/>
      <c r="BD22" s="60"/>
      <c r="BE22" s="110"/>
      <c r="BF22" s="169">
        <f t="shared" si="146"/>
        <v>0</v>
      </c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1"/>
      <c r="BR22" s="60"/>
      <c r="BS22" s="60"/>
      <c r="BT22" s="60"/>
      <c r="BU22" s="110"/>
      <c r="BV22" s="169">
        <f t="shared" si="147"/>
        <v>0</v>
      </c>
      <c r="BW22" s="60"/>
      <c r="BX22" s="60"/>
      <c r="BY22" s="60"/>
      <c r="BZ22" s="60"/>
      <c r="CA22" s="60"/>
      <c r="CB22" s="60"/>
      <c r="CC22" s="60"/>
      <c r="CD22" s="60"/>
      <c r="CE22" s="60"/>
      <c r="CF22" s="60"/>
      <c r="CG22" s="61"/>
      <c r="CH22" s="60"/>
      <c r="CI22" s="60"/>
      <c r="CJ22" s="60"/>
      <c r="CK22" s="60"/>
      <c r="CL22" s="60"/>
      <c r="CM22" s="60"/>
      <c r="CN22" s="60"/>
      <c r="CO22" s="60"/>
      <c r="CP22" s="60"/>
      <c r="CQ22" s="60"/>
      <c r="CR22" s="60"/>
      <c r="CS22" s="60"/>
      <c r="CT22" s="60"/>
      <c r="CU22" s="110"/>
      <c r="CV22" s="173"/>
      <c r="CW22" s="169">
        <f t="shared" si="148"/>
        <v>0</v>
      </c>
      <c r="CX22" s="60"/>
      <c r="CY22" s="60"/>
      <c r="CZ22" s="60"/>
      <c r="DA22" s="60"/>
      <c r="DB22" s="60"/>
      <c r="DC22" s="60"/>
      <c r="DD22" s="60"/>
      <c r="DE22" s="60"/>
      <c r="DF22" s="60"/>
      <c r="DG22" s="60"/>
      <c r="DH22" s="61"/>
      <c r="DI22" s="60"/>
      <c r="DJ22" s="60"/>
      <c r="DK22" s="60"/>
      <c r="DL22" s="110"/>
      <c r="DM22" s="169">
        <f t="shared" si="149"/>
        <v>0</v>
      </c>
      <c r="DN22" s="60"/>
      <c r="DO22" s="60"/>
      <c r="DP22" s="60"/>
      <c r="DQ22" s="60"/>
      <c r="DR22" s="60"/>
      <c r="DS22" s="60"/>
      <c r="DT22" s="60"/>
      <c r="DU22" s="60"/>
      <c r="DV22" s="60"/>
      <c r="DW22" s="60"/>
      <c r="DX22" s="61"/>
      <c r="DY22" s="60"/>
      <c r="DZ22" s="60"/>
      <c r="EA22" s="60"/>
      <c r="EB22" s="110"/>
      <c r="EC22" s="169">
        <f t="shared" si="150"/>
        <v>0</v>
      </c>
      <c r="ED22" s="60"/>
      <c r="EE22" s="60"/>
      <c r="EF22" s="60"/>
      <c r="EG22" s="60"/>
      <c r="EH22" s="60"/>
      <c r="EI22" s="60"/>
      <c r="EJ22" s="60"/>
      <c r="EK22" s="60"/>
      <c r="EL22" s="60"/>
      <c r="EM22" s="60"/>
      <c r="EN22" s="61"/>
      <c r="EO22" s="60"/>
      <c r="EP22" s="60"/>
      <c r="EQ22" s="60"/>
      <c r="ER22" s="110"/>
      <c r="ES22" s="169">
        <f t="shared" si="151"/>
        <v>0</v>
      </c>
      <c r="ET22" s="60"/>
      <c r="EU22" s="60"/>
      <c r="EV22" s="60"/>
      <c r="EW22" s="60"/>
      <c r="EX22" s="60"/>
      <c r="EY22" s="60"/>
      <c r="EZ22" s="60"/>
      <c r="FA22" s="60"/>
      <c r="FB22" s="60"/>
      <c r="FC22" s="60"/>
      <c r="FD22" s="61"/>
      <c r="FE22" s="60"/>
      <c r="FF22" s="60"/>
      <c r="FG22" s="60"/>
      <c r="FH22" s="110"/>
      <c r="FI22" s="169">
        <f t="shared" si="152"/>
        <v>0</v>
      </c>
      <c r="FJ22" s="60"/>
      <c r="FK22" s="60"/>
      <c r="FL22" s="60"/>
      <c r="FM22" s="60"/>
      <c r="FN22" s="60"/>
      <c r="FO22" s="60"/>
      <c r="FP22" s="60"/>
      <c r="FQ22" s="60"/>
      <c r="FR22" s="60"/>
      <c r="FS22" s="60"/>
      <c r="FT22" s="61"/>
      <c r="FU22" s="60"/>
      <c r="FV22" s="60"/>
      <c r="FW22" s="60"/>
      <c r="FX22" s="110"/>
      <c r="FY22" s="169">
        <f t="shared" si="153"/>
        <v>0</v>
      </c>
      <c r="FZ22" s="60"/>
      <c r="GA22" s="60"/>
      <c r="GB22" s="60"/>
      <c r="GC22" s="60"/>
      <c r="GD22" s="60"/>
      <c r="GE22" s="60"/>
      <c r="GF22" s="60"/>
      <c r="GG22" s="60"/>
      <c r="GH22" s="60"/>
      <c r="GI22" s="60"/>
      <c r="GJ22" s="61"/>
      <c r="GK22" s="60"/>
      <c r="GL22" s="60"/>
      <c r="GM22" s="60"/>
      <c r="GN22" s="110"/>
      <c r="GO22" s="169">
        <f t="shared" si="154"/>
        <v>0</v>
      </c>
      <c r="GP22" s="60"/>
      <c r="GQ22" s="60"/>
      <c r="GR22" s="60"/>
      <c r="GS22" s="60"/>
      <c r="GT22" s="60"/>
      <c r="GU22" s="60"/>
      <c r="GV22" s="60"/>
      <c r="GW22" s="60"/>
      <c r="GX22" s="60"/>
      <c r="GY22" s="60"/>
      <c r="GZ22" s="61"/>
      <c r="HA22" s="60"/>
      <c r="HB22" s="60"/>
      <c r="HC22" s="60"/>
      <c r="HD22" s="60"/>
      <c r="HE22" s="60"/>
      <c r="HF22" s="60"/>
      <c r="HG22" s="60"/>
      <c r="HH22" s="60"/>
      <c r="HI22" s="60"/>
      <c r="HJ22" s="60"/>
      <c r="HK22" s="60"/>
      <c r="HL22" s="60"/>
      <c r="HM22" s="60"/>
      <c r="HN22" s="110"/>
      <c r="HO22" s="172"/>
      <c r="HP22" s="173"/>
      <c r="HQ22" s="169">
        <f t="shared" si="155"/>
        <v>0</v>
      </c>
      <c r="HR22" s="60"/>
      <c r="HS22" s="60"/>
      <c r="HT22" s="60"/>
      <c r="HU22" s="60"/>
      <c r="HV22" s="60"/>
      <c r="HW22" s="60"/>
      <c r="HX22" s="60"/>
      <c r="HY22" s="60"/>
      <c r="HZ22" s="60"/>
      <c r="IA22" s="60"/>
      <c r="IB22" s="61"/>
      <c r="IC22" s="60"/>
      <c r="ID22" s="60"/>
      <c r="IE22" s="60"/>
      <c r="IF22" s="110"/>
      <c r="IG22" s="169">
        <f t="shared" si="156"/>
        <v>0</v>
      </c>
      <c r="IH22" s="60"/>
      <c r="II22" s="60"/>
      <c r="IJ22" s="60"/>
      <c r="IK22" s="60"/>
      <c r="IL22" s="60"/>
      <c r="IM22" s="60"/>
      <c r="IN22" s="60"/>
      <c r="IO22" s="60"/>
      <c r="IP22" s="60"/>
      <c r="IQ22" s="60"/>
      <c r="IR22" s="61"/>
      <c r="IS22" s="60"/>
      <c r="IT22" s="60"/>
      <c r="IU22" s="60"/>
      <c r="IV22" s="110"/>
      <c r="IW22" s="169">
        <f t="shared" si="157"/>
        <v>0</v>
      </c>
      <c r="IX22" s="60"/>
      <c r="IY22" s="60"/>
      <c r="IZ22" s="60"/>
      <c r="JA22" s="60"/>
      <c r="JB22" s="60"/>
      <c r="JC22" s="60"/>
      <c r="JD22" s="60"/>
      <c r="JE22" s="60"/>
      <c r="JF22" s="60"/>
      <c r="JG22" s="60"/>
      <c r="JH22" s="61"/>
      <c r="JI22" s="60"/>
      <c r="JJ22" s="60"/>
      <c r="JK22" s="60"/>
      <c r="JL22" s="110"/>
      <c r="JM22" s="169">
        <f t="shared" si="158"/>
        <v>0</v>
      </c>
      <c r="JN22" s="60"/>
      <c r="JO22" s="60"/>
      <c r="JP22" s="60"/>
      <c r="JQ22" s="60"/>
      <c r="JR22" s="60"/>
      <c r="JS22" s="60"/>
      <c r="JT22" s="60"/>
      <c r="JU22" s="60"/>
      <c r="JV22" s="60"/>
      <c r="JW22" s="60"/>
      <c r="JX22" s="61"/>
      <c r="JY22" s="60"/>
      <c r="JZ22" s="60"/>
      <c r="KA22" s="60"/>
      <c r="KB22" s="110"/>
      <c r="KC22" s="169">
        <f t="shared" si="159"/>
        <v>0</v>
      </c>
      <c r="KD22" s="60"/>
      <c r="KE22" s="60"/>
      <c r="KF22" s="60"/>
      <c r="KG22" s="60"/>
      <c r="KH22" s="60"/>
      <c r="KI22" s="60"/>
      <c r="KJ22" s="60"/>
      <c r="KK22" s="60"/>
      <c r="KL22" s="60"/>
      <c r="KM22" s="60"/>
      <c r="KN22" s="61"/>
      <c r="KO22" s="60"/>
      <c r="KP22" s="60"/>
      <c r="KQ22" s="60"/>
      <c r="KR22" s="60"/>
      <c r="KS22" s="60"/>
      <c r="KT22" s="60"/>
      <c r="KU22" s="60"/>
      <c r="KV22" s="60"/>
      <c r="KW22" s="60"/>
      <c r="KX22" s="60"/>
      <c r="KY22" s="60"/>
      <c r="KZ22" s="60"/>
      <c r="LA22" s="60"/>
      <c r="LB22" s="110"/>
      <c r="LC22" s="173"/>
      <c r="LD22" s="169">
        <f t="shared" si="160"/>
        <v>0</v>
      </c>
      <c r="LE22" s="60"/>
      <c r="LF22" s="60"/>
      <c r="LG22" s="60"/>
      <c r="LH22" s="60"/>
      <c r="LI22" s="60"/>
      <c r="LJ22" s="60"/>
      <c r="LK22" s="60"/>
      <c r="LL22" s="60"/>
      <c r="LM22" s="60"/>
      <c r="LN22" s="60"/>
      <c r="LO22" s="61"/>
      <c r="LP22" s="60"/>
      <c r="LQ22" s="60"/>
      <c r="LR22" s="60"/>
      <c r="LS22" s="110"/>
      <c r="LT22" s="169">
        <f t="shared" si="161"/>
        <v>0</v>
      </c>
      <c r="LU22" s="60"/>
      <c r="LV22" s="60"/>
      <c r="LW22" s="60"/>
      <c r="LX22" s="60"/>
      <c r="LY22" s="60"/>
      <c r="LZ22" s="60"/>
      <c r="MA22" s="60"/>
      <c r="MB22" s="60"/>
      <c r="MC22" s="60"/>
      <c r="MD22" s="60"/>
      <c r="ME22" s="61"/>
      <c r="MF22" s="60"/>
      <c r="MG22" s="60"/>
      <c r="MH22" s="60"/>
      <c r="MI22" s="110"/>
      <c r="MJ22" s="169">
        <f t="shared" si="162"/>
        <v>0</v>
      </c>
      <c r="MK22" s="60"/>
      <c r="ML22" s="60"/>
      <c r="MM22" s="60"/>
      <c r="MN22" s="60"/>
      <c r="MO22" s="60"/>
      <c r="MP22" s="60"/>
      <c r="MQ22" s="60"/>
      <c r="MR22" s="60"/>
      <c r="MS22" s="60"/>
      <c r="MT22" s="60"/>
      <c r="MU22" s="61"/>
      <c r="MV22" s="60"/>
      <c r="MW22" s="60"/>
      <c r="MX22" s="60"/>
      <c r="MY22" s="110"/>
      <c r="MZ22" s="169">
        <f t="shared" si="163"/>
        <v>0</v>
      </c>
      <c r="NA22" s="60"/>
      <c r="NB22" s="60"/>
      <c r="NC22" s="60"/>
      <c r="ND22" s="60"/>
      <c r="NE22" s="60"/>
      <c r="NF22" s="60"/>
      <c r="NG22" s="60"/>
      <c r="NH22" s="60"/>
      <c r="NI22" s="60"/>
      <c r="NJ22" s="60"/>
      <c r="NK22" s="61"/>
      <c r="NL22" s="60"/>
      <c r="NM22" s="60"/>
      <c r="NN22" s="60"/>
      <c r="NO22" s="110"/>
      <c r="NP22" s="169">
        <f t="shared" si="164"/>
        <v>0</v>
      </c>
      <c r="NQ22" s="60"/>
      <c r="NR22" s="60"/>
      <c r="NS22" s="60"/>
      <c r="NT22" s="60"/>
      <c r="NU22" s="60"/>
      <c r="NV22" s="60"/>
      <c r="NW22" s="60"/>
      <c r="NX22" s="60"/>
      <c r="NY22" s="60"/>
      <c r="NZ22" s="60"/>
      <c r="OA22" s="61"/>
      <c r="OB22" s="60"/>
      <c r="OC22" s="60"/>
      <c r="OD22" s="60"/>
      <c r="OE22" s="110"/>
      <c r="OF22" s="169">
        <f t="shared" si="165"/>
        <v>0</v>
      </c>
      <c r="OG22" s="60"/>
      <c r="OH22" s="60"/>
      <c r="OI22" s="60"/>
      <c r="OJ22" s="60"/>
      <c r="OK22" s="60"/>
      <c r="OL22" s="60"/>
      <c r="OM22" s="60"/>
      <c r="ON22" s="60"/>
      <c r="OO22" s="60"/>
      <c r="OP22" s="60"/>
      <c r="OQ22" s="61"/>
      <c r="OR22" s="60"/>
      <c r="OS22" s="60"/>
      <c r="OT22" s="60"/>
      <c r="OU22" s="110"/>
      <c r="OV22" s="169">
        <f t="shared" si="166"/>
        <v>0</v>
      </c>
      <c r="OW22" s="60"/>
      <c r="OX22" s="60"/>
      <c r="OY22" s="60"/>
      <c r="OZ22" s="60"/>
      <c r="PA22" s="60"/>
      <c r="PB22" s="60"/>
      <c r="PC22" s="60"/>
      <c r="PD22" s="60"/>
      <c r="PE22" s="60"/>
      <c r="PF22" s="60"/>
      <c r="PG22" s="61"/>
      <c r="PH22" s="60"/>
      <c r="PI22" s="60"/>
      <c r="PJ22" s="60"/>
      <c r="PK22" s="110"/>
      <c r="PL22" s="169">
        <f t="shared" si="167"/>
        <v>0</v>
      </c>
      <c r="PM22" s="60"/>
      <c r="PN22" s="60"/>
      <c r="PO22" s="60"/>
      <c r="PP22" s="60"/>
      <c r="PQ22" s="60"/>
      <c r="PR22" s="60"/>
      <c r="PS22" s="60"/>
      <c r="PT22" s="60"/>
      <c r="PU22" s="60"/>
      <c r="PV22" s="60"/>
      <c r="PW22" s="61"/>
      <c r="PX22" s="60"/>
      <c r="PY22" s="60"/>
      <c r="PZ22" s="60"/>
      <c r="QA22" s="110"/>
      <c r="QB22" s="169">
        <f t="shared" si="168"/>
        <v>0</v>
      </c>
      <c r="QC22" s="60"/>
      <c r="QD22" s="60"/>
      <c r="QE22" s="60"/>
      <c r="QF22" s="60"/>
      <c r="QG22" s="60"/>
      <c r="QH22" s="60"/>
      <c r="QI22" s="60"/>
      <c r="QJ22" s="60"/>
      <c r="QK22" s="60"/>
      <c r="QL22" s="60"/>
      <c r="QM22" s="61"/>
      <c r="QN22" s="60"/>
      <c r="QO22" s="60"/>
      <c r="QP22" s="60"/>
      <c r="QQ22" s="110"/>
      <c r="QR22" s="169">
        <f t="shared" si="169"/>
        <v>0</v>
      </c>
      <c r="QS22" s="60"/>
      <c r="QT22" s="60"/>
      <c r="QU22" s="60"/>
      <c r="QV22" s="60"/>
      <c r="QW22" s="60"/>
      <c r="QX22" s="60"/>
      <c r="QY22" s="60"/>
      <c r="QZ22" s="60"/>
      <c r="RA22" s="60"/>
      <c r="RB22" s="60"/>
      <c r="RC22" s="61"/>
      <c r="RD22" s="60"/>
      <c r="RE22" s="60"/>
      <c r="RF22" s="60"/>
      <c r="RG22" s="60"/>
      <c r="RH22" s="60"/>
      <c r="RI22" s="60"/>
      <c r="RJ22" s="60"/>
      <c r="RK22" s="60"/>
      <c r="RL22" s="60"/>
      <c r="RM22" s="60"/>
      <c r="RN22" s="60"/>
      <c r="RO22" s="60"/>
      <c r="RP22" s="60"/>
      <c r="RQ22" s="110"/>
      <c r="RR22" s="173"/>
      <c r="RS22" s="169">
        <f t="shared" si="170"/>
        <v>0</v>
      </c>
      <c r="RT22" s="60"/>
      <c r="RU22" s="60"/>
      <c r="RV22" s="60"/>
      <c r="RW22" s="60"/>
      <c r="RX22" s="60"/>
      <c r="RY22" s="60"/>
      <c r="RZ22" s="60"/>
      <c r="SA22" s="60"/>
      <c r="SB22" s="60"/>
      <c r="SC22" s="60"/>
      <c r="SD22" s="61"/>
      <c r="SE22" s="60"/>
      <c r="SF22" s="60"/>
      <c r="SG22" s="60"/>
      <c r="SH22" s="110"/>
      <c r="SI22" s="169">
        <f t="shared" si="171"/>
        <v>0</v>
      </c>
      <c r="SJ22" s="60"/>
      <c r="SK22" s="60"/>
      <c r="SL22" s="60"/>
      <c r="SM22" s="60"/>
      <c r="SN22" s="60"/>
      <c r="SO22" s="60"/>
      <c r="SP22" s="60"/>
      <c r="SQ22" s="60"/>
      <c r="SR22" s="60"/>
      <c r="SS22" s="60"/>
      <c r="ST22" s="61"/>
      <c r="SU22" s="60"/>
      <c r="SV22" s="60"/>
      <c r="SW22" s="60"/>
      <c r="SX22" s="110"/>
      <c r="SY22" s="169">
        <f t="shared" si="172"/>
        <v>0</v>
      </c>
      <c r="SZ22" s="60"/>
      <c r="TA22" s="60"/>
      <c r="TB22" s="60"/>
      <c r="TC22" s="60"/>
      <c r="TD22" s="60"/>
      <c r="TE22" s="60"/>
      <c r="TF22" s="60"/>
      <c r="TG22" s="60"/>
      <c r="TH22" s="60"/>
      <c r="TI22" s="60"/>
      <c r="TJ22" s="61"/>
      <c r="TK22" s="60"/>
      <c r="TL22" s="60"/>
      <c r="TM22" s="60"/>
      <c r="TN22" s="110"/>
      <c r="TO22" s="169">
        <f t="shared" si="173"/>
        <v>0</v>
      </c>
      <c r="TP22" s="60"/>
      <c r="TQ22" s="60"/>
      <c r="TR22" s="60"/>
      <c r="TS22" s="60"/>
      <c r="TT22" s="60"/>
      <c r="TU22" s="60"/>
      <c r="TV22" s="60"/>
      <c r="TW22" s="60"/>
      <c r="TX22" s="60"/>
      <c r="TY22" s="60"/>
      <c r="TZ22" s="61"/>
      <c r="UA22" s="60"/>
      <c r="UB22" s="60"/>
      <c r="UC22" s="60"/>
      <c r="UD22" s="110"/>
      <c r="UE22" s="169">
        <f t="shared" si="174"/>
        <v>0</v>
      </c>
      <c r="UF22" s="60"/>
      <c r="UG22" s="60"/>
      <c r="UH22" s="60"/>
      <c r="UI22" s="60"/>
      <c r="UJ22" s="60"/>
      <c r="UK22" s="60"/>
      <c r="UL22" s="60"/>
      <c r="UM22" s="60"/>
      <c r="UN22" s="60"/>
      <c r="UO22" s="60"/>
      <c r="UP22" s="61"/>
      <c r="UQ22" s="60"/>
      <c r="UR22" s="60"/>
      <c r="US22" s="60"/>
      <c r="UT22" s="60"/>
      <c r="UU22" s="60"/>
      <c r="UV22" s="60"/>
      <c r="UW22" s="60"/>
      <c r="UX22" s="60"/>
      <c r="UY22" s="60"/>
      <c r="UZ22" s="60"/>
      <c r="VA22" s="60"/>
      <c r="VB22" s="60"/>
      <c r="VC22" s="60"/>
      <c r="VD22" s="110"/>
      <c r="VE22" s="10" t="str">
        <f t="shared" si="33"/>
        <v>-</v>
      </c>
    </row>
    <row r="23" spans="1:577" ht="20.149999999999999" customHeight="1">
      <c r="A23" s="22"/>
      <c r="B23" s="22"/>
      <c r="C23" s="23">
        <v>60018</v>
      </c>
      <c r="D23" s="24" t="s">
        <v>26</v>
      </c>
      <c r="E23" s="193">
        <f>SUM(F23:I23)</f>
        <v>0</v>
      </c>
      <c r="F23" s="194"/>
      <c r="G23" s="194"/>
      <c r="H23" s="195"/>
      <c r="I23" s="229"/>
      <c r="J23" s="241">
        <f t="shared" si="143"/>
        <v>0</v>
      </c>
      <c r="K23" s="61"/>
      <c r="L23" s="60"/>
      <c r="M23" s="60"/>
      <c r="N23" s="60"/>
      <c r="O23" s="60"/>
      <c r="P23" s="60"/>
      <c r="Q23" s="60"/>
      <c r="R23" s="60"/>
      <c r="S23" s="60"/>
      <c r="T23" s="60"/>
      <c r="U23" s="61"/>
      <c r="V23" s="60"/>
      <c r="W23" s="60"/>
      <c r="X23" s="60"/>
      <c r="Y23" s="110"/>
      <c r="Z23" s="169">
        <f t="shared" si="144"/>
        <v>0</v>
      </c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1"/>
      <c r="AL23" s="60"/>
      <c r="AM23" s="60"/>
      <c r="AN23" s="60"/>
      <c r="AO23" s="110"/>
      <c r="AP23" s="169">
        <f t="shared" si="145"/>
        <v>0</v>
      </c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1"/>
      <c r="BB23" s="60"/>
      <c r="BC23" s="60"/>
      <c r="BD23" s="60"/>
      <c r="BE23" s="110"/>
      <c r="BF23" s="169">
        <f t="shared" si="146"/>
        <v>0</v>
      </c>
      <c r="BG23" s="60"/>
      <c r="BH23" s="60"/>
      <c r="BI23" s="60"/>
      <c r="BJ23" s="60"/>
      <c r="BK23" s="60"/>
      <c r="BL23" s="60"/>
      <c r="BM23" s="60"/>
      <c r="BN23" s="60"/>
      <c r="BO23" s="60"/>
      <c r="BP23" s="60"/>
      <c r="BQ23" s="61"/>
      <c r="BR23" s="60"/>
      <c r="BS23" s="60"/>
      <c r="BT23" s="60"/>
      <c r="BU23" s="110"/>
      <c r="BV23" s="169">
        <f t="shared" si="147"/>
        <v>0</v>
      </c>
      <c r="BW23" s="60"/>
      <c r="BX23" s="60"/>
      <c r="BY23" s="60"/>
      <c r="BZ23" s="60"/>
      <c r="CA23" s="60"/>
      <c r="CB23" s="60"/>
      <c r="CC23" s="60"/>
      <c r="CD23" s="60"/>
      <c r="CE23" s="60"/>
      <c r="CF23" s="60"/>
      <c r="CG23" s="61"/>
      <c r="CH23" s="60"/>
      <c r="CI23" s="60"/>
      <c r="CJ23" s="60"/>
      <c r="CK23" s="60"/>
      <c r="CL23" s="60"/>
      <c r="CM23" s="60"/>
      <c r="CN23" s="60"/>
      <c r="CO23" s="60"/>
      <c r="CP23" s="60"/>
      <c r="CQ23" s="60"/>
      <c r="CR23" s="60"/>
      <c r="CS23" s="60"/>
      <c r="CT23" s="60"/>
      <c r="CU23" s="110"/>
      <c r="CV23" s="173"/>
      <c r="CW23" s="169">
        <f t="shared" si="148"/>
        <v>0</v>
      </c>
      <c r="CX23" s="60"/>
      <c r="CY23" s="60"/>
      <c r="CZ23" s="60"/>
      <c r="DA23" s="60"/>
      <c r="DB23" s="60"/>
      <c r="DC23" s="60"/>
      <c r="DD23" s="60"/>
      <c r="DE23" s="60"/>
      <c r="DF23" s="60"/>
      <c r="DG23" s="60"/>
      <c r="DH23" s="61"/>
      <c r="DI23" s="60"/>
      <c r="DJ23" s="60"/>
      <c r="DK23" s="60"/>
      <c r="DL23" s="110"/>
      <c r="DM23" s="169">
        <f t="shared" si="149"/>
        <v>0</v>
      </c>
      <c r="DN23" s="60"/>
      <c r="DO23" s="60"/>
      <c r="DP23" s="60"/>
      <c r="DQ23" s="60"/>
      <c r="DR23" s="60"/>
      <c r="DS23" s="60"/>
      <c r="DT23" s="60"/>
      <c r="DU23" s="60"/>
      <c r="DV23" s="60"/>
      <c r="DW23" s="60"/>
      <c r="DX23" s="61"/>
      <c r="DY23" s="60"/>
      <c r="DZ23" s="60"/>
      <c r="EA23" s="60"/>
      <c r="EB23" s="110"/>
      <c r="EC23" s="169">
        <f t="shared" si="150"/>
        <v>0</v>
      </c>
      <c r="ED23" s="60"/>
      <c r="EE23" s="60"/>
      <c r="EF23" s="60"/>
      <c r="EG23" s="60"/>
      <c r="EH23" s="60"/>
      <c r="EI23" s="60"/>
      <c r="EJ23" s="60"/>
      <c r="EK23" s="60"/>
      <c r="EL23" s="60"/>
      <c r="EM23" s="60"/>
      <c r="EN23" s="61"/>
      <c r="EO23" s="60"/>
      <c r="EP23" s="60"/>
      <c r="EQ23" s="60"/>
      <c r="ER23" s="110"/>
      <c r="ES23" s="169">
        <f t="shared" si="151"/>
        <v>0</v>
      </c>
      <c r="ET23" s="60"/>
      <c r="EU23" s="60"/>
      <c r="EV23" s="60"/>
      <c r="EW23" s="60"/>
      <c r="EX23" s="60"/>
      <c r="EY23" s="60"/>
      <c r="EZ23" s="60"/>
      <c r="FA23" s="60"/>
      <c r="FB23" s="60"/>
      <c r="FC23" s="60"/>
      <c r="FD23" s="61"/>
      <c r="FE23" s="60"/>
      <c r="FF23" s="60"/>
      <c r="FG23" s="60"/>
      <c r="FH23" s="110"/>
      <c r="FI23" s="169">
        <f t="shared" si="152"/>
        <v>0</v>
      </c>
      <c r="FJ23" s="60"/>
      <c r="FK23" s="60"/>
      <c r="FL23" s="60"/>
      <c r="FM23" s="60"/>
      <c r="FN23" s="60"/>
      <c r="FO23" s="60"/>
      <c r="FP23" s="60"/>
      <c r="FQ23" s="60"/>
      <c r="FR23" s="60"/>
      <c r="FS23" s="60"/>
      <c r="FT23" s="61"/>
      <c r="FU23" s="60"/>
      <c r="FV23" s="60"/>
      <c r="FW23" s="60"/>
      <c r="FX23" s="110"/>
      <c r="FY23" s="169">
        <f t="shared" si="153"/>
        <v>0</v>
      </c>
      <c r="FZ23" s="60"/>
      <c r="GA23" s="60"/>
      <c r="GB23" s="60"/>
      <c r="GC23" s="60"/>
      <c r="GD23" s="60"/>
      <c r="GE23" s="60"/>
      <c r="GF23" s="60"/>
      <c r="GG23" s="60"/>
      <c r="GH23" s="60"/>
      <c r="GI23" s="60"/>
      <c r="GJ23" s="61"/>
      <c r="GK23" s="60"/>
      <c r="GL23" s="60"/>
      <c r="GM23" s="60"/>
      <c r="GN23" s="110"/>
      <c r="GO23" s="169">
        <f t="shared" si="154"/>
        <v>0</v>
      </c>
      <c r="GP23" s="60"/>
      <c r="GQ23" s="60"/>
      <c r="GR23" s="60"/>
      <c r="GS23" s="60"/>
      <c r="GT23" s="60"/>
      <c r="GU23" s="60"/>
      <c r="GV23" s="60"/>
      <c r="GW23" s="60"/>
      <c r="GX23" s="60"/>
      <c r="GY23" s="60"/>
      <c r="GZ23" s="61"/>
      <c r="HA23" s="60"/>
      <c r="HB23" s="60"/>
      <c r="HC23" s="60"/>
      <c r="HD23" s="60"/>
      <c r="HE23" s="60"/>
      <c r="HF23" s="60"/>
      <c r="HG23" s="60"/>
      <c r="HH23" s="60"/>
      <c r="HI23" s="60"/>
      <c r="HJ23" s="60"/>
      <c r="HK23" s="60"/>
      <c r="HL23" s="60"/>
      <c r="HM23" s="60"/>
      <c r="HN23" s="110"/>
      <c r="HO23" s="172"/>
      <c r="HP23" s="173"/>
      <c r="HQ23" s="169">
        <f t="shared" si="155"/>
        <v>0</v>
      </c>
      <c r="HR23" s="60"/>
      <c r="HS23" s="60"/>
      <c r="HT23" s="60"/>
      <c r="HU23" s="60"/>
      <c r="HV23" s="60"/>
      <c r="HW23" s="60"/>
      <c r="HX23" s="60"/>
      <c r="HY23" s="60"/>
      <c r="HZ23" s="60"/>
      <c r="IA23" s="60"/>
      <c r="IB23" s="61"/>
      <c r="IC23" s="60"/>
      <c r="ID23" s="60"/>
      <c r="IE23" s="60"/>
      <c r="IF23" s="110"/>
      <c r="IG23" s="169">
        <f t="shared" si="156"/>
        <v>0</v>
      </c>
      <c r="IH23" s="60"/>
      <c r="II23" s="60"/>
      <c r="IJ23" s="60"/>
      <c r="IK23" s="60"/>
      <c r="IL23" s="60"/>
      <c r="IM23" s="60"/>
      <c r="IN23" s="60"/>
      <c r="IO23" s="60"/>
      <c r="IP23" s="60"/>
      <c r="IQ23" s="60"/>
      <c r="IR23" s="61"/>
      <c r="IS23" s="60"/>
      <c r="IT23" s="60"/>
      <c r="IU23" s="60"/>
      <c r="IV23" s="110"/>
      <c r="IW23" s="169">
        <f t="shared" si="157"/>
        <v>0</v>
      </c>
      <c r="IX23" s="60"/>
      <c r="IY23" s="60"/>
      <c r="IZ23" s="60"/>
      <c r="JA23" s="60"/>
      <c r="JB23" s="60"/>
      <c r="JC23" s="60"/>
      <c r="JD23" s="60"/>
      <c r="JE23" s="60"/>
      <c r="JF23" s="60"/>
      <c r="JG23" s="60"/>
      <c r="JH23" s="61"/>
      <c r="JI23" s="60"/>
      <c r="JJ23" s="60"/>
      <c r="JK23" s="60"/>
      <c r="JL23" s="110"/>
      <c r="JM23" s="169">
        <f t="shared" si="158"/>
        <v>0</v>
      </c>
      <c r="JN23" s="60"/>
      <c r="JO23" s="60"/>
      <c r="JP23" s="60"/>
      <c r="JQ23" s="60"/>
      <c r="JR23" s="60"/>
      <c r="JS23" s="60"/>
      <c r="JT23" s="60"/>
      <c r="JU23" s="60"/>
      <c r="JV23" s="60"/>
      <c r="JW23" s="60"/>
      <c r="JX23" s="61"/>
      <c r="JY23" s="60"/>
      <c r="JZ23" s="60"/>
      <c r="KA23" s="60"/>
      <c r="KB23" s="110"/>
      <c r="KC23" s="169">
        <f t="shared" si="159"/>
        <v>0</v>
      </c>
      <c r="KD23" s="60"/>
      <c r="KE23" s="60"/>
      <c r="KF23" s="60"/>
      <c r="KG23" s="60"/>
      <c r="KH23" s="60"/>
      <c r="KI23" s="60"/>
      <c r="KJ23" s="60"/>
      <c r="KK23" s="60"/>
      <c r="KL23" s="60"/>
      <c r="KM23" s="60"/>
      <c r="KN23" s="61"/>
      <c r="KO23" s="60"/>
      <c r="KP23" s="60"/>
      <c r="KQ23" s="60"/>
      <c r="KR23" s="60"/>
      <c r="KS23" s="60"/>
      <c r="KT23" s="60"/>
      <c r="KU23" s="60"/>
      <c r="KV23" s="60"/>
      <c r="KW23" s="60"/>
      <c r="KX23" s="60"/>
      <c r="KY23" s="60"/>
      <c r="KZ23" s="60"/>
      <c r="LA23" s="60"/>
      <c r="LB23" s="110"/>
      <c r="LC23" s="173"/>
      <c r="LD23" s="169">
        <f t="shared" si="160"/>
        <v>0</v>
      </c>
      <c r="LE23" s="60"/>
      <c r="LF23" s="60"/>
      <c r="LG23" s="60"/>
      <c r="LH23" s="60"/>
      <c r="LI23" s="60"/>
      <c r="LJ23" s="60"/>
      <c r="LK23" s="60"/>
      <c r="LL23" s="60"/>
      <c r="LM23" s="60"/>
      <c r="LN23" s="60"/>
      <c r="LO23" s="61"/>
      <c r="LP23" s="60"/>
      <c r="LQ23" s="60"/>
      <c r="LR23" s="60"/>
      <c r="LS23" s="110"/>
      <c r="LT23" s="169">
        <f t="shared" si="161"/>
        <v>0</v>
      </c>
      <c r="LU23" s="60"/>
      <c r="LV23" s="60"/>
      <c r="LW23" s="60"/>
      <c r="LX23" s="60"/>
      <c r="LY23" s="60"/>
      <c r="LZ23" s="60"/>
      <c r="MA23" s="60"/>
      <c r="MB23" s="60"/>
      <c r="MC23" s="60"/>
      <c r="MD23" s="60"/>
      <c r="ME23" s="61"/>
      <c r="MF23" s="60"/>
      <c r="MG23" s="60"/>
      <c r="MH23" s="60"/>
      <c r="MI23" s="110"/>
      <c r="MJ23" s="169">
        <f t="shared" si="162"/>
        <v>0</v>
      </c>
      <c r="MK23" s="60"/>
      <c r="ML23" s="60"/>
      <c r="MM23" s="60"/>
      <c r="MN23" s="60"/>
      <c r="MO23" s="60"/>
      <c r="MP23" s="60"/>
      <c r="MQ23" s="60"/>
      <c r="MR23" s="60"/>
      <c r="MS23" s="60"/>
      <c r="MT23" s="60"/>
      <c r="MU23" s="61"/>
      <c r="MV23" s="60"/>
      <c r="MW23" s="60"/>
      <c r="MX23" s="60"/>
      <c r="MY23" s="110"/>
      <c r="MZ23" s="169">
        <f t="shared" si="163"/>
        <v>0</v>
      </c>
      <c r="NA23" s="60"/>
      <c r="NB23" s="60"/>
      <c r="NC23" s="60"/>
      <c r="ND23" s="60"/>
      <c r="NE23" s="60"/>
      <c r="NF23" s="60"/>
      <c r="NG23" s="60"/>
      <c r="NH23" s="60"/>
      <c r="NI23" s="60"/>
      <c r="NJ23" s="60"/>
      <c r="NK23" s="61"/>
      <c r="NL23" s="60"/>
      <c r="NM23" s="60"/>
      <c r="NN23" s="60"/>
      <c r="NO23" s="110"/>
      <c r="NP23" s="169">
        <f t="shared" si="164"/>
        <v>0</v>
      </c>
      <c r="NQ23" s="60"/>
      <c r="NR23" s="60"/>
      <c r="NS23" s="60"/>
      <c r="NT23" s="60"/>
      <c r="NU23" s="60"/>
      <c r="NV23" s="60"/>
      <c r="NW23" s="60"/>
      <c r="NX23" s="60"/>
      <c r="NY23" s="60"/>
      <c r="NZ23" s="60"/>
      <c r="OA23" s="61"/>
      <c r="OB23" s="60"/>
      <c r="OC23" s="60"/>
      <c r="OD23" s="60"/>
      <c r="OE23" s="110"/>
      <c r="OF23" s="169">
        <f t="shared" si="165"/>
        <v>0</v>
      </c>
      <c r="OG23" s="60"/>
      <c r="OH23" s="60"/>
      <c r="OI23" s="60"/>
      <c r="OJ23" s="60"/>
      <c r="OK23" s="60"/>
      <c r="OL23" s="60"/>
      <c r="OM23" s="60"/>
      <c r="ON23" s="60"/>
      <c r="OO23" s="60"/>
      <c r="OP23" s="60"/>
      <c r="OQ23" s="61"/>
      <c r="OR23" s="60"/>
      <c r="OS23" s="60"/>
      <c r="OT23" s="60"/>
      <c r="OU23" s="110"/>
      <c r="OV23" s="169">
        <f t="shared" si="166"/>
        <v>0</v>
      </c>
      <c r="OW23" s="60"/>
      <c r="OX23" s="60"/>
      <c r="OY23" s="60"/>
      <c r="OZ23" s="60"/>
      <c r="PA23" s="60"/>
      <c r="PB23" s="60"/>
      <c r="PC23" s="60"/>
      <c r="PD23" s="60"/>
      <c r="PE23" s="60"/>
      <c r="PF23" s="60"/>
      <c r="PG23" s="61"/>
      <c r="PH23" s="60"/>
      <c r="PI23" s="60"/>
      <c r="PJ23" s="60"/>
      <c r="PK23" s="110"/>
      <c r="PL23" s="169">
        <f t="shared" si="167"/>
        <v>0</v>
      </c>
      <c r="PM23" s="60"/>
      <c r="PN23" s="60"/>
      <c r="PO23" s="60"/>
      <c r="PP23" s="60"/>
      <c r="PQ23" s="60"/>
      <c r="PR23" s="60"/>
      <c r="PS23" s="60"/>
      <c r="PT23" s="60"/>
      <c r="PU23" s="60"/>
      <c r="PV23" s="60"/>
      <c r="PW23" s="61"/>
      <c r="PX23" s="60"/>
      <c r="PY23" s="60"/>
      <c r="PZ23" s="60"/>
      <c r="QA23" s="110"/>
      <c r="QB23" s="169">
        <f t="shared" si="168"/>
        <v>0</v>
      </c>
      <c r="QC23" s="60"/>
      <c r="QD23" s="60"/>
      <c r="QE23" s="60"/>
      <c r="QF23" s="60"/>
      <c r="QG23" s="60"/>
      <c r="QH23" s="60"/>
      <c r="QI23" s="60"/>
      <c r="QJ23" s="60"/>
      <c r="QK23" s="60"/>
      <c r="QL23" s="60"/>
      <c r="QM23" s="61"/>
      <c r="QN23" s="60"/>
      <c r="QO23" s="60"/>
      <c r="QP23" s="60"/>
      <c r="QQ23" s="110"/>
      <c r="QR23" s="169">
        <f t="shared" si="169"/>
        <v>0</v>
      </c>
      <c r="QS23" s="60"/>
      <c r="QT23" s="60"/>
      <c r="QU23" s="60"/>
      <c r="QV23" s="60"/>
      <c r="QW23" s="60"/>
      <c r="QX23" s="60"/>
      <c r="QY23" s="60"/>
      <c r="QZ23" s="60"/>
      <c r="RA23" s="60"/>
      <c r="RB23" s="60"/>
      <c r="RC23" s="61"/>
      <c r="RD23" s="60"/>
      <c r="RE23" s="60"/>
      <c r="RF23" s="60"/>
      <c r="RG23" s="60"/>
      <c r="RH23" s="60"/>
      <c r="RI23" s="60"/>
      <c r="RJ23" s="60"/>
      <c r="RK23" s="60"/>
      <c r="RL23" s="60"/>
      <c r="RM23" s="60"/>
      <c r="RN23" s="60"/>
      <c r="RO23" s="60"/>
      <c r="RP23" s="60"/>
      <c r="RQ23" s="110"/>
      <c r="RR23" s="173"/>
      <c r="RS23" s="169">
        <f t="shared" si="170"/>
        <v>0</v>
      </c>
      <c r="RT23" s="60"/>
      <c r="RU23" s="60"/>
      <c r="RV23" s="60"/>
      <c r="RW23" s="60"/>
      <c r="RX23" s="60"/>
      <c r="RY23" s="60"/>
      <c r="RZ23" s="60"/>
      <c r="SA23" s="60"/>
      <c r="SB23" s="60"/>
      <c r="SC23" s="60"/>
      <c r="SD23" s="61"/>
      <c r="SE23" s="60"/>
      <c r="SF23" s="60"/>
      <c r="SG23" s="60"/>
      <c r="SH23" s="110"/>
      <c r="SI23" s="169">
        <f t="shared" si="171"/>
        <v>0</v>
      </c>
      <c r="SJ23" s="60"/>
      <c r="SK23" s="60"/>
      <c r="SL23" s="60"/>
      <c r="SM23" s="60"/>
      <c r="SN23" s="60"/>
      <c r="SO23" s="60"/>
      <c r="SP23" s="60"/>
      <c r="SQ23" s="60"/>
      <c r="SR23" s="60"/>
      <c r="SS23" s="60"/>
      <c r="ST23" s="61"/>
      <c r="SU23" s="60"/>
      <c r="SV23" s="60"/>
      <c r="SW23" s="60"/>
      <c r="SX23" s="110"/>
      <c r="SY23" s="169">
        <f t="shared" si="172"/>
        <v>0</v>
      </c>
      <c r="SZ23" s="60"/>
      <c r="TA23" s="60"/>
      <c r="TB23" s="60"/>
      <c r="TC23" s="60"/>
      <c r="TD23" s="60"/>
      <c r="TE23" s="60"/>
      <c r="TF23" s="60"/>
      <c r="TG23" s="60"/>
      <c r="TH23" s="60"/>
      <c r="TI23" s="60"/>
      <c r="TJ23" s="61"/>
      <c r="TK23" s="60"/>
      <c r="TL23" s="60"/>
      <c r="TM23" s="60"/>
      <c r="TN23" s="110"/>
      <c r="TO23" s="169">
        <f t="shared" si="173"/>
        <v>0</v>
      </c>
      <c r="TP23" s="60"/>
      <c r="TQ23" s="60"/>
      <c r="TR23" s="60"/>
      <c r="TS23" s="60"/>
      <c r="TT23" s="60"/>
      <c r="TU23" s="60"/>
      <c r="TV23" s="60"/>
      <c r="TW23" s="60"/>
      <c r="TX23" s="60"/>
      <c r="TY23" s="60"/>
      <c r="TZ23" s="61"/>
      <c r="UA23" s="60"/>
      <c r="UB23" s="60"/>
      <c r="UC23" s="60"/>
      <c r="UD23" s="110"/>
      <c r="UE23" s="169">
        <f t="shared" si="174"/>
        <v>0</v>
      </c>
      <c r="UF23" s="60"/>
      <c r="UG23" s="60"/>
      <c r="UH23" s="60"/>
      <c r="UI23" s="60"/>
      <c r="UJ23" s="60"/>
      <c r="UK23" s="60"/>
      <c r="UL23" s="60"/>
      <c r="UM23" s="60"/>
      <c r="UN23" s="60"/>
      <c r="UO23" s="60"/>
      <c r="UP23" s="61"/>
      <c r="UQ23" s="60"/>
      <c r="UR23" s="60"/>
      <c r="US23" s="60"/>
      <c r="UT23" s="60"/>
      <c r="UU23" s="60"/>
      <c r="UV23" s="60"/>
      <c r="UW23" s="60"/>
      <c r="UX23" s="60"/>
      <c r="UY23" s="60"/>
      <c r="UZ23" s="60"/>
      <c r="VA23" s="60"/>
      <c r="VB23" s="60"/>
      <c r="VC23" s="60"/>
      <c r="VD23" s="110"/>
      <c r="VE23" s="10" t="str">
        <f t="shared" si="33"/>
        <v>-</v>
      </c>
    </row>
    <row r="24" spans="1:577" ht="20.149999999999999" customHeight="1">
      <c r="A24" s="19"/>
      <c r="B24" s="19">
        <v>6002</v>
      </c>
      <c r="C24" s="19"/>
      <c r="D24" s="20" t="s">
        <v>27</v>
      </c>
      <c r="E24" s="190">
        <f t="shared" ref="E24:BP24" si="175">SUM(E25:E28)</f>
        <v>0</v>
      </c>
      <c r="F24" s="191">
        <f t="shared" si="175"/>
        <v>0</v>
      </c>
      <c r="G24" s="191">
        <f t="shared" si="175"/>
        <v>0</v>
      </c>
      <c r="H24" s="192">
        <f t="shared" si="175"/>
        <v>0</v>
      </c>
      <c r="I24" s="228">
        <f t="shared" si="175"/>
        <v>0</v>
      </c>
      <c r="J24" s="191">
        <f t="shared" si="175"/>
        <v>0</v>
      </c>
      <c r="K24" s="59">
        <f t="shared" si="175"/>
        <v>0</v>
      </c>
      <c r="L24" s="58">
        <f t="shared" si="175"/>
        <v>0</v>
      </c>
      <c r="M24" s="58">
        <f t="shared" si="175"/>
        <v>0</v>
      </c>
      <c r="N24" s="58">
        <f t="shared" si="175"/>
        <v>0</v>
      </c>
      <c r="O24" s="58">
        <f t="shared" si="175"/>
        <v>0</v>
      </c>
      <c r="P24" s="58">
        <f t="shared" si="175"/>
        <v>0</v>
      </c>
      <c r="Q24" s="58">
        <f t="shared" si="175"/>
        <v>0</v>
      </c>
      <c r="R24" s="58">
        <f t="shared" si="175"/>
        <v>0</v>
      </c>
      <c r="S24" s="58">
        <f t="shared" si="175"/>
        <v>0</v>
      </c>
      <c r="T24" s="58">
        <f t="shared" si="175"/>
        <v>0</v>
      </c>
      <c r="U24" s="59">
        <f t="shared" si="175"/>
        <v>0</v>
      </c>
      <c r="V24" s="58">
        <f t="shared" si="175"/>
        <v>0</v>
      </c>
      <c r="W24" s="58">
        <f t="shared" si="175"/>
        <v>0</v>
      </c>
      <c r="X24" s="58">
        <f t="shared" si="175"/>
        <v>0</v>
      </c>
      <c r="Y24" s="109">
        <f t="shared" si="175"/>
        <v>0</v>
      </c>
      <c r="Z24" s="59">
        <f t="shared" si="175"/>
        <v>0</v>
      </c>
      <c r="AA24" s="58">
        <f t="shared" si="175"/>
        <v>0</v>
      </c>
      <c r="AB24" s="58">
        <f t="shared" si="175"/>
        <v>0</v>
      </c>
      <c r="AC24" s="58">
        <f t="shared" si="175"/>
        <v>0</v>
      </c>
      <c r="AD24" s="58">
        <f t="shared" si="175"/>
        <v>0</v>
      </c>
      <c r="AE24" s="58">
        <f t="shared" si="175"/>
        <v>0</v>
      </c>
      <c r="AF24" s="58">
        <f t="shared" si="175"/>
        <v>0</v>
      </c>
      <c r="AG24" s="58">
        <f t="shared" si="175"/>
        <v>0</v>
      </c>
      <c r="AH24" s="58">
        <f t="shared" si="175"/>
        <v>0</v>
      </c>
      <c r="AI24" s="58">
        <f t="shared" si="175"/>
        <v>0</v>
      </c>
      <c r="AJ24" s="58">
        <f t="shared" si="175"/>
        <v>0</v>
      </c>
      <c r="AK24" s="59">
        <f t="shared" si="175"/>
        <v>0</v>
      </c>
      <c r="AL24" s="58">
        <f t="shared" si="175"/>
        <v>0</v>
      </c>
      <c r="AM24" s="58">
        <f t="shared" si="175"/>
        <v>0</v>
      </c>
      <c r="AN24" s="58">
        <f t="shared" si="175"/>
        <v>0</v>
      </c>
      <c r="AO24" s="109">
        <f t="shared" si="175"/>
        <v>0</v>
      </c>
      <c r="AP24" s="59">
        <f t="shared" si="175"/>
        <v>0</v>
      </c>
      <c r="AQ24" s="58">
        <f t="shared" si="175"/>
        <v>0</v>
      </c>
      <c r="AR24" s="58">
        <f t="shared" si="175"/>
        <v>0</v>
      </c>
      <c r="AS24" s="58">
        <f t="shared" si="175"/>
        <v>0</v>
      </c>
      <c r="AT24" s="58">
        <f t="shared" si="175"/>
        <v>0</v>
      </c>
      <c r="AU24" s="58">
        <f t="shared" si="175"/>
        <v>0</v>
      </c>
      <c r="AV24" s="58">
        <f t="shared" si="175"/>
        <v>0</v>
      </c>
      <c r="AW24" s="58">
        <f t="shared" si="175"/>
        <v>0</v>
      </c>
      <c r="AX24" s="58">
        <f t="shared" si="175"/>
        <v>0</v>
      </c>
      <c r="AY24" s="58">
        <f t="shared" si="175"/>
        <v>0</v>
      </c>
      <c r="AZ24" s="58">
        <f t="shared" si="175"/>
        <v>0</v>
      </c>
      <c r="BA24" s="59">
        <f t="shared" si="175"/>
        <v>0</v>
      </c>
      <c r="BB24" s="58">
        <f t="shared" si="175"/>
        <v>0</v>
      </c>
      <c r="BC24" s="58">
        <f t="shared" si="175"/>
        <v>0</v>
      </c>
      <c r="BD24" s="58">
        <f t="shared" si="175"/>
        <v>0</v>
      </c>
      <c r="BE24" s="109">
        <f t="shared" si="175"/>
        <v>0</v>
      </c>
      <c r="BF24" s="59">
        <f t="shared" si="175"/>
        <v>0</v>
      </c>
      <c r="BG24" s="58">
        <f t="shared" si="175"/>
        <v>0</v>
      </c>
      <c r="BH24" s="58">
        <f t="shared" si="175"/>
        <v>0</v>
      </c>
      <c r="BI24" s="58">
        <f t="shared" si="175"/>
        <v>0</v>
      </c>
      <c r="BJ24" s="58">
        <f t="shared" si="175"/>
        <v>0</v>
      </c>
      <c r="BK24" s="58">
        <f t="shared" si="175"/>
        <v>0</v>
      </c>
      <c r="BL24" s="58">
        <f t="shared" si="175"/>
        <v>0</v>
      </c>
      <c r="BM24" s="58">
        <f t="shared" si="175"/>
        <v>0</v>
      </c>
      <c r="BN24" s="58">
        <f t="shared" si="175"/>
        <v>0</v>
      </c>
      <c r="BO24" s="58">
        <f t="shared" si="175"/>
        <v>0</v>
      </c>
      <c r="BP24" s="58">
        <f t="shared" si="175"/>
        <v>0</v>
      </c>
      <c r="BQ24" s="59">
        <f t="shared" ref="BQ24:EM24" si="176">SUM(BQ25:BQ28)</f>
        <v>0</v>
      </c>
      <c r="BR24" s="58">
        <f t="shared" si="176"/>
        <v>0</v>
      </c>
      <c r="BS24" s="58">
        <f t="shared" si="176"/>
        <v>0</v>
      </c>
      <c r="BT24" s="58">
        <f t="shared" si="176"/>
        <v>0</v>
      </c>
      <c r="BU24" s="109">
        <f t="shared" si="176"/>
        <v>0</v>
      </c>
      <c r="BV24" s="59">
        <f t="shared" si="176"/>
        <v>0</v>
      </c>
      <c r="BW24" s="58">
        <f t="shared" si="176"/>
        <v>0</v>
      </c>
      <c r="BX24" s="58">
        <f t="shared" si="176"/>
        <v>0</v>
      </c>
      <c r="BY24" s="58">
        <f t="shared" si="176"/>
        <v>0</v>
      </c>
      <c r="BZ24" s="58">
        <f t="shared" si="176"/>
        <v>0</v>
      </c>
      <c r="CA24" s="58">
        <f t="shared" si="176"/>
        <v>0</v>
      </c>
      <c r="CB24" s="58">
        <f t="shared" si="176"/>
        <v>0</v>
      </c>
      <c r="CC24" s="58">
        <f t="shared" si="176"/>
        <v>0</v>
      </c>
      <c r="CD24" s="58">
        <f t="shared" si="176"/>
        <v>0</v>
      </c>
      <c r="CE24" s="58">
        <f t="shared" si="176"/>
        <v>0</v>
      </c>
      <c r="CF24" s="58">
        <f t="shared" si="176"/>
        <v>0</v>
      </c>
      <c r="CG24" s="59">
        <f t="shared" si="176"/>
        <v>0</v>
      </c>
      <c r="CH24" s="58">
        <f t="shared" si="176"/>
        <v>0</v>
      </c>
      <c r="CI24" s="58">
        <f t="shared" si="176"/>
        <v>0</v>
      </c>
      <c r="CJ24" s="58">
        <f t="shared" si="176"/>
        <v>0</v>
      </c>
      <c r="CK24" s="58">
        <f t="shared" si="176"/>
        <v>0</v>
      </c>
      <c r="CL24" s="58">
        <f t="shared" si="176"/>
        <v>0</v>
      </c>
      <c r="CM24" s="58">
        <f t="shared" si="176"/>
        <v>0</v>
      </c>
      <c r="CN24" s="58">
        <f t="shared" si="176"/>
        <v>0</v>
      </c>
      <c r="CO24" s="58">
        <f t="shared" si="176"/>
        <v>0</v>
      </c>
      <c r="CP24" s="58">
        <f t="shared" si="176"/>
        <v>0</v>
      </c>
      <c r="CQ24" s="58">
        <f t="shared" si="176"/>
        <v>0</v>
      </c>
      <c r="CR24" s="58">
        <f t="shared" si="176"/>
        <v>0</v>
      </c>
      <c r="CS24" s="58">
        <f t="shared" si="176"/>
        <v>0</v>
      </c>
      <c r="CT24" s="58">
        <f t="shared" si="176"/>
        <v>0</v>
      </c>
      <c r="CU24" s="109">
        <f t="shared" si="176"/>
        <v>0</v>
      </c>
      <c r="CV24" s="152">
        <f t="shared" si="176"/>
        <v>0</v>
      </c>
      <c r="CW24" s="59">
        <f t="shared" si="176"/>
        <v>0</v>
      </c>
      <c r="CX24" s="58">
        <f t="shared" si="176"/>
        <v>0</v>
      </c>
      <c r="CY24" s="58">
        <f t="shared" si="176"/>
        <v>0</v>
      </c>
      <c r="CZ24" s="58">
        <f t="shared" si="176"/>
        <v>0</v>
      </c>
      <c r="DA24" s="58">
        <f t="shared" si="176"/>
        <v>0</v>
      </c>
      <c r="DB24" s="58">
        <f t="shared" si="176"/>
        <v>0</v>
      </c>
      <c r="DC24" s="58">
        <f t="shared" si="176"/>
        <v>0</v>
      </c>
      <c r="DD24" s="58">
        <f t="shared" si="176"/>
        <v>0</v>
      </c>
      <c r="DE24" s="58">
        <f t="shared" si="176"/>
        <v>0</v>
      </c>
      <c r="DF24" s="58">
        <f t="shared" si="176"/>
        <v>0</v>
      </c>
      <c r="DG24" s="58">
        <f t="shared" si="176"/>
        <v>0</v>
      </c>
      <c r="DH24" s="59">
        <f t="shared" si="176"/>
        <v>0</v>
      </c>
      <c r="DI24" s="58">
        <f t="shared" si="176"/>
        <v>0</v>
      </c>
      <c r="DJ24" s="58">
        <f t="shared" si="176"/>
        <v>0</v>
      </c>
      <c r="DK24" s="58">
        <f t="shared" si="176"/>
        <v>0</v>
      </c>
      <c r="DL24" s="109">
        <f t="shared" si="176"/>
        <v>0</v>
      </c>
      <c r="DM24" s="59">
        <f t="shared" si="176"/>
        <v>0</v>
      </c>
      <c r="DN24" s="58">
        <f t="shared" si="176"/>
        <v>0</v>
      </c>
      <c r="DO24" s="58">
        <f t="shared" si="176"/>
        <v>0</v>
      </c>
      <c r="DP24" s="58">
        <f t="shared" si="176"/>
        <v>0</v>
      </c>
      <c r="DQ24" s="58">
        <f t="shared" si="176"/>
        <v>0</v>
      </c>
      <c r="DR24" s="58">
        <f t="shared" si="176"/>
        <v>0</v>
      </c>
      <c r="DS24" s="58">
        <f t="shared" si="176"/>
        <v>0</v>
      </c>
      <c r="DT24" s="58">
        <f t="shared" si="176"/>
        <v>0</v>
      </c>
      <c r="DU24" s="58">
        <f t="shared" si="176"/>
        <v>0</v>
      </c>
      <c r="DV24" s="58">
        <f t="shared" si="176"/>
        <v>0</v>
      </c>
      <c r="DW24" s="58">
        <f t="shared" si="176"/>
        <v>0</v>
      </c>
      <c r="DX24" s="59">
        <f t="shared" si="176"/>
        <v>0</v>
      </c>
      <c r="DY24" s="58">
        <f t="shared" si="176"/>
        <v>0</v>
      </c>
      <c r="DZ24" s="58">
        <f t="shared" si="176"/>
        <v>0</v>
      </c>
      <c r="EA24" s="58">
        <f t="shared" si="176"/>
        <v>0</v>
      </c>
      <c r="EB24" s="109">
        <f t="shared" si="176"/>
        <v>0</v>
      </c>
      <c r="EC24" s="59">
        <f t="shared" si="176"/>
        <v>0</v>
      </c>
      <c r="ED24" s="58">
        <f t="shared" si="176"/>
        <v>0</v>
      </c>
      <c r="EE24" s="58">
        <f t="shared" si="176"/>
        <v>0</v>
      </c>
      <c r="EF24" s="58">
        <f t="shared" si="176"/>
        <v>0</v>
      </c>
      <c r="EG24" s="58">
        <f t="shared" si="176"/>
        <v>0</v>
      </c>
      <c r="EH24" s="58">
        <f t="shared" si="176"/>
        <v>0</v>
      </c>
      <c r="EI24" s="58">
        <f t="shared" si="176"/>
        <v>0</v>
      </c>
      <c r="EJ24" s="58">
        <f t="shared" si="176"/>
        <v>0</v>
      </c>
      <c r="EK24" s="58">
        <f t="shared" si="176"/>
        <v>0</v>
      </c>
      <c r="EL24" s="58">
        <f t="shared" si="176"/>
        <v>0</v>
      </c>
      <c r="EM24" s="58">
        <f t="shared" si="176"/>
        <v>0</v>
      </c>
      <c r="EN24" s="59">
        <f t="shared" ref="EN24:GY24" si="177">SUM(EN25:EN28)</f>
        <v>0</v>
      </c>
      <c r="EO24" s="58">
        <f t="shared" si="177"/>
        <v>0</v>
      </c>
      <c r="EP24" s="58">
        <f t="shared" si="177"/>
        <v>0</v>
      </c>
      <c r="EQ24" s="58">
        <f t="shared" si="177"/>
        <v>0</v>
      </c>
      <c r="ER24" s="109">
        <f t="shared" si="177"/>
        <v>0</v>
      </c>
      <c r="ES24" s="59">
        <f t="shared" si="177"/>
        <v>0</v>
      </c>
      <c r="ET24" s="58">
        <f t="shared" si="177"/>
        <v>0</v>
      </c>
      <c r="EU24" s="58">
        <f t="shared" si="177"/>
        <v>0</v>
      </c>
      <c r="EV24" s="58">
        <f t="shared" si="177"/>
        <v>0</v>
      </c>
      <c r="EW24" s="58">
        <f t="shared" si="177"/>
        <v>0</v>
      </c>
      <c r="EX24" s="58">
        <f t="shared" si="177"/>
        <v>0</v>
      </c>
      <c r="EY24" s="58">
        <f t="shared" si="177"/>
        <v>0</v>
      </c>
      <c r="EZ24" s="58">
        <f t="shared" si="177"/>
        <v>0</v>
      </c>
      <c r="FA24" s="58">
        <f t="shared" si="177"/>
        <v>0</v>
      </c>
      <c r="FB24" s="58">
        <f t="shared" si="177"/>
        <v>0</v>
      </c>
      <c r="FC24" s="58">
        <f t="shared" si="177"/>
        <v>0</v>
      </c>
      <c r="FD24" s="59">
        <f t="shared" si="177"/>
        <v>0</v>
      </c>
      <c r="FE24" s="58">
        <f t="shared" si="177"/>
        <v>0</v>
      </c>
      <c r="FF24" s="58">
        <f t="shared" si="177"/>
        <v>0</v>
      </c>
      <c r="FG24" s="58">
        <f t="shared" si="177"/>
        <v>0</v>
      </c>
      <c r="FH24" s="109">
        <f t="shared" si="177"/>
        <v>0</v>
      </c>
      <c r="FI24" s="59">
        <f t="shared" si="177"/>
        <v>0</v>
      </c>
      <c r="FJ24" s="58">
        <f t="shared" si="177"/>
        <v>0</v>
      </c>
      <c r="FK24" s="58">
        <f t="shared" si="177"/>
        <v>0</v>
      </c>
      <c r="FL24" s="58">
        <f t="shared" si="177"/>
        <v>0</v>
      </c>
      <c r="FM24" s="58">
        <f t="shared" si="177"/>
        <v>0</v>
      </c>
      <c r="FN24" s="58">
        <f t="shared" si="177"/>
        <v>0</v>
      </c>
      <c r="FO24" s="58">
        <f t="shared" si="177"/>
        <v>0</v>
      </c>
      <c r="FP24" s="58">
        <f t="shared" si="177"/>
        <v>0</v>
      </c>
      <c r="FQ24" s="58">
        <f t="shared" si="177"/>
        <v>0</v>
      </c>
      <c r="FR24" s="58">
        <f t="shared" si="177"/>
        <v>0</v>
      </c>
      <c r="FS24" s="58">
        <f t="shared" si="177"/>
        <v>0</v>
      </c>
      <c r="FT24" s="59">
        <f t="shared" si="177"/>
        <v>0</v>
      </c>
      <c r="FU24" s="58">
        <f t="shared" si="177"/>
        <v>0</v>
      </c>
      <c r="FV24" s="58">
        <f t="shared" si="177"/>
        <v>0</v>
      </c>
      <c r="FW24" s="58">
        <f t="shared" si="177"/>
        <v>0</v>
      </c>
      <c r="FX24" s="109">
        <f t="shared" si="177"/>
        <v>0</v>
      </c>
      <c r="FY24" s="59">
        <f t="shared" si="177"/>
        <v>0</v>
      </c>
      <c r="FZ24" s="58">
        <f t="shared" si="177"/>
        <v>0</v>
      </c>
      <c r="GA24" s="58">
        <f t="shared" si="177"/>
        <v>0</v>
      </c>
      <c r="GB24" s="58">
        <f t="shared" si="177"/>
        <v>0</v>
      </c>
      <c r="GC24" s="58">
        <f t="shared" si="177"/>
        <v>0</v>
      </c>
      <c r="GD24" s="58">
        <f t="shared" si="177"/>
        <v>0</v>
      </c>
      <c r="GE24" s="58">
        <f t="shared" si="177"/>
        <v>0</v>
      </c>
      <c r="GF24" s="58">
        <f t="shared" si="177"/>
        <v>0</v>
      </c>
      <c r="GG24" s="58">
        <f t="shared" si="177"/>
        <v>0</v>
      </c>
      <c r="GH24" s="58">
        <f t="shared" si="177"/>
        <v>0</v>
      </c>
      <c r="GI24" s="58">
        <f t="shared" si="177"/>
        <v>0</v>
      </c>
      <c r="GJ24" s="59">
        <f t="shared" si="177"/>
        <v>0</v>
      </c>
      <c r="GK24" s="58">
        <f t="shared" si="177"/>
        <v>0</v>
      </c>
      <c r="GL24" s="58">
        <f t="shared" si="177"/>
        <v>0</v>
      </c>
      <c r="GM24" s="58">
        <f t="shared" si="177"/>
        <v>0</v>
      </c>
      <c r="GN24" s="109">
        <f t="shared" si="177"/>
        <v>0</v>
      </c>
      <c r="GO24" s="59">
        <f t="shared" si="177"/>
        <v>0</v>
      </c>
      <c r="GP24" s="58">
        <f t="shared" si="177"/>
        <v>0</v>
      </c>
      <c r="GQ24" s="58">
        <f t="shared" si="177"/>
        <v>0</v>
      </c>
      <c r="GR24" s="58">
        <f t="shared" si="177"/>
        <v>0</v>
      </c>
      <c r="GS24" s="58">
        <f t="shared" si="177"/>
        <v>0</v>
      </c>
      <c r="GT24" s="58">
        <f t="shared" si="177"/>
        <v>0</v>
      </c>
      <c r="GU24" s="58">
        <f t="shared" si="177"/>
        <v>0</v>
      </c>
      <c r="GV24" s="58">
        <f t="shared" si="177"/>
        <v>0</v>
      </c>
      <c r="GW24" s="58">
        <f t="shared" si="177"/>
        <v>0</v>
      </c>
      <c r="GX24" s="58">
        <f t="shared" si="177"/>
        <v>0</v>
      </c>
      <c r="GY24" s="58">
        <f t="shared" si="177"/>
        <v>0</v>
      </c>
      <c r="GZ24" s="59">
        <f t="shared" ref="GZ24:JW24" si="178">SUM(GZ25:GZ28)</f>
        <v>0</v>
      </c>
      <c r="HA24" s="58">
        <f t="shared" si="178"/>
        <v>0</v>
      </c>
      <c r="HB24" s="58">
        <f t="shared" si="178"/>
        <v>0</v>
      </c>
      <c r="HC24" s="58">
        <f t="shared" si="178"/>
        <v>0</v>
      </c>
      <c r="HD24" s="58">
        <f t="shared" si="178"/>
        <v>0</v>
      </c>
      <c r="HE24" s="58">
        <f t="shared" si="178"/>
        <v>0</v>
      </c>
      <c r="HF24" s="58">
        <f t="shared" si="178"/>
        <v>0</v>
      </c>
      <c r="HG24" s="58">
        <f t="shared" si="178"/>
        <v>0</v>
      </c>
      <c r="HH24" s="58">
        <f t="shared" si="178"/>
        <v>0</v>
      </c>
      <c r="HI24" s="58">
        <f t="shared" si="178"/>
        <v>0</v>
      </c>
      <c r="HJ24" s="58">
        <f t="shared" si="178"/>
        <v>0</v>
      </c>
      <c r="HK24" s="58">
        <f t="shared" si="178"/>
        <v>0</v>
      </c>
      <c r="HL24" s="58">
        <f t="shared" si="178"/>
        <v>0</v>
      </c>
      <c r="HM24" s="58">
        <f t="shared" si="178"/>
        <v>0</v>
      </c>
      <c r="HN24" s="109">
        <f t="shared" si="178"/>
        <v>0</v>
      </c>
      <c r="HO24" s="136">
        <f t="shared" si="178"/>
        <v>0</v>
      </c>
      <c r="HP24" s="152">
        <f t="shared" si="178"/>
        <v>0</v>
      </c>
      <c r="HQ24" s="59">
        <f t="shared" si="178"/>
        <v>0</v>
      </c>
      <c r="HR24" s="58">
        <f t="shared" si="178"/>
        <v>0</v>
      </c>
      <c r="HS24" s="58">
        <f t="shared" si="178"/>
        <v>0</v>
      </c>
      <c r="HT24" s="58">
        <f t="shared" si="178"/>
        <v>0</v>
      </c>
      <c r="HU24" s="58">
        <f t="shared" si="178"/>
        <v>0</v>
      </c>
      <c r="HV24" s="58">
        <f t="shared" si="178"/>
        <v>0</v>
      </c>
      <c r="HW24" s="58">
        <f t="shared" si="178"/>
        <v>0</v>
      </c>
      <c r="HX24" s="58">
        <f t="shared" si="178"/>
        <v>0</v>
      </c>
      <c r="HY24" s="58">
        <f t="shared" si="178"/>
        <v>0</v>
      </c>
      <c r="HZ24" s="58">
        <f t="shared" si="178"/>
        <v>0</v>
      </c>
      <c r="IA24" s="58">
        <f t="shared" si="178"/>
        <v>0</v>
      </c>
      <c r="IB24" s="59">
        <f t="shared" si="178"/>
        <v>0</v>
      </c>
      <c r="IC24" s="58">
        <f t="shared" si="178"/>
        <v>0</v>
      </c>
      <c r="ID24" s="58">
        <f t="shared" si="178"/>
        <v>0</v>
      </c>
      <c r="IE24" s="58">
        <f t="shared" si="178"/>
        <v>0</v>
      </c>
      <c r="IF24" s="109">
        <f t="shared" si="178"/>
        <v>0</v>
      </c>
      <c r="IG24" s="59">
        <f t="shared" si="178"/>
        <v>0</v>
      </c>
      <c r="IH24" s="58">
        <f t="shared" si="178"/>
        <v>0</v>
      </c>
      <c r="II24" s="58">
        <f t="shared" si="178"/>
        <v>0</v>
      </c>
      <c r="IJ24" s="58">
        <f t="shared" si="178"/>
        <v>0</v>
      </c>
      <c r="IK24" s="58">
        <f t="shared" si="178"/>
        <v>0</v>
      </c>
      <c r="IL24" s="58">
        <f t="shared" si="178"/>
        <v>0</v>
      </c>
      <c r="IM24" s="58">
        <f t="shared" si="178"/>
        <v>0</v>
      </c>
      <c r="IN24" s="58">
        <f t="shared" si="178"/>
        <v>0</v>
      </c>
      <c r="IO24" s="58">
        <f t="shared" si="178"/>
        <v>0</v>
      </c>
      <c r="IP24" s="58">
        <f t="shared" si="178"/>
        <v>0</v>
      </c>
      <c r="IQ24" s="58">
        <f t="shared" si="178"/>
        <v>0</v>
      </c>
      <c r="IR24" s="59">
        <f t="shared" si="178"/>
        <v>0</v>
      </c>
      <c r="IS24" s="58">
        <f t="shared" si="178"/>
        <v>0</v>
      </c>
      <c r="IT24" s="58">
        <f t="shared" si="178"/>
        <v>0</v>
      </c>
      <c r="IU24" s="58">
        <f t="shared" si="178"/>
        <v>0</v>
      </c>
      <c r="IV24" s="109">
        <f t="shared" si="178"/>
        <v>0</v>
      </c>
      <c r="IW24" s="59">
        <f t="shared" si="178"/>
        <v>0</v>
      </c>
      <c r="IX24" s="58">
        <f t="shared" si="178"/>
        <v>0</v>
      </c>
      <c r="IY24" s="58">
        <f t="shared" si="178"/>
        <v>0</v>
      </c>
      <c r="IZ24" s="58">
        <f t="shared" si="178"/>
        <v>0</v>
      </c>
      <c r="JA24" s="58">
        <f t="shared" si="178"/>
        <v>0</v>
      </c>
      <c r="JB24" s="58">
        <f t="shared" si="178"/>
        <v>0</v>
      </c>
      <c r="JC24" s="58">
        <f t="shared" si="178"/>
        <v>0</v>
      </c>
      <c r="JD24" s="58">
        <f t="shared" si="178"/>
        <v>0</v>
      </c>
      <c r="JE24" s="58">
        <f t="shared" si="178"/>
        <v>0</v>
      </c>
      <c r="JF24" s="58">
        <f t="shared" si="178"/>
        <v>0</v>
      </c>
      <c r="JG24" s="58">
        <f t="shared" si="178"/>
        <v>0</v>
      </c>
      <c r="JH24" s="59">
        <f t="shared" si="178"/>
        <v>0</v>
      </c>
      <c r="JI24" s="58">
        <f t="shared" si="178"/>
        <v>0</v>
      </c>
      <c r="JJ24" s="58">
        <f t="shared" si="178"/>
        <v>0</v>
      </c>
      <c r="JK24" s="58">
        <f t="shared" si="178"/>
        <v>0</v>
      </c>
      <c r="JL24" s="109">
        <f t="shared" si="178"/>
        <v>0</v>
      </c>
      <c r="JM24" s="59">
        <f t="shared" si="178"/>
        <v>0</v>
      </c>
      <c r="JN24" s="58">
        <f t="shared" si="178"/>
        <v>0</v>
      </c>
      <c r="JO24" s="58">
        <f t="shared" si="178"/>
        <v>0</v>
      </c>
      <c r="JP24" s="58">
        <f t="shared" si="178"/>
        <v>0</v>
      </c>
      <c r="JQ24" s="58">
        <f t="shared" si="178"/>
        <v>0</v>
      </c>
      <c r="JR24" s="58">
        <f t="shared" si="178"/>
        <v>0</v>
      </c>
      <c r="JS24" s="58">
        <f t="shared" si="178"/>
        <v>0</v>
      </c>
      <c r="JT24" s="58">
        <f t="shared" si="178"/>
        <v>0</v>
      </c>
      <c r="JU24" s="58">
        <f t="shared" si="178"/>
        <v>0</v>
      </c>
      <c r="JV24" s="58">
        <f t="shared" si="178"/>
        <v>0</v>
      </c>
      <c r="JW24" s="58">
        <f t="shared" si="178"/>
        <v>0</v>
      </c>
      <c r="JX24" s="59">
        <f t="shared" ref="JX24:MT24" si="179">SUM(JX25:JX28)</f>
        <v>0</v>
      </c>
      <c r="JY24" s="58">
        <f t="shared" si="179"/>
        <v>0</v>
      </c>
      <c r="JZ24" s="58">
        <f t="shared" si="179"/>
        <v>0</v>
      </c>
      <c r="KA24" s="58">
        <f t="shared" si="179"/>
        <v>0</v>
      </c>
      <c r="KB24" s="109">
        <f t="shared" si="179"/>
        <v>0</v>
      </c>
      <c r="KC24" s="59">
        <f t="shared" si="179"/>
        <v>0</v>
      </c>
      <c r="KD24" s="58">
        <f t="shared" si="179"/>
        <v>0</v>
      </c>
      <c r="KE24" s="58">
        <f t="shared" si="179"/>
        <v>0</v>
      </c>
      <c r="KF24" s="58">
        <f t="shared" si="179"/>
        <v>0</v>
      </c>
      <c r="KG24" s="58">
        <f t="shared" si="179"/>
        <v>0</v>
      </c>
      <c r="KH24" s="58">
        <f t="shared" si="179"/>
        <v>0</v>
      </c>
      <c r="KI24" s="58">
        <f t="shared" si="179"/>
        <v>0</v>
      </c>
      <c r="KJ24" s="58">
        <f t="shared" si="179"/>
        <v>0</v>
      </c>
      <c r="KK24" s="58">
        <f t="shared" si="179"/>
        <v>0</v>
      </c>
      <c r="KL24" s="58">
        <f t="shared" si="179"/>
        <v>0</v>
      </c>
      <c r="KM24" s="58">
        <f t="shared" si="179"/>
        <v>0</v>
      </c>
      <c r="KN24" s="59">
        <f t="shared" si="179"/>
        <v>0</v>
      </c>
      <c r="KO24" s="58">
        <f t="shared" si="179"/>
        <v>0</v>
      </c>
      <c r="KP24" s="58">
        <f t="shared" si="179"/>
        <v>0</v>
      </c>
      <c r="KQ24" s="58">
        <f t="shared" si="179"/>
        <v>0</v>
      </c>
      <c r="KR24" s="58">
        <f t="shared" si="179"/>
        <v>0</v>
      </c>
      <c r="KS24" s="58">
        <f t="shared" si="179"/>
        <v>0</v>
      </c>
      <c r="KT24" s="58">
        <f t="shared" si="179"/>
        <v>0</v>
      </c>
      <c r="KU24" s="58">
        <f t="shared" si="179"/>
        <v>0</v>
      </c>
      <c r="KV24" s="58">
        <f t="shared" si="179"/>
        <v>0</v>
      </c>
      <c r="KW24" s="58">
        <f t="shared" si="179"/>
        <v>0</v>
      </c>
      <c r="KX24" s="58">
        <f t="shared" si="179"/>
        <v>0</v>
      </c>
      <c r="KY24" s="58">
        <f t="shared" si="179"/>
        <v>0</v>
      </c>
      <c r="KZ24" s="58">
        <f t="shared" si="179"/>
        <v>0</v>
      </c>
      <c r="LA24" s="58">
        <f t="shared" si="179"/>
        <v>0</v>
      </c>
      <c r="LB24" s="109">
        <f t="shared" si="179"/>
        <v>0</v>
      </c>
      <c r="LC24" s="152">
        <f t="shared" si="179"/>
        <v>0</v>
      </c>
      <c r="LD24" s="59">
        <f t="shared" si="179"/>
        <v>0</v>
      </c>
      <c r="LE24" s="58">
        <f t="shared" si="179"/>
        <v>0</v>
      </c>
      <c r="LF24" s="58">
        <f t="shared" si="179"/>
        <v>0</v>
      </c>
      <c r="LG24" s="58">
        <f t="shared" si="179"/>
        <v>0</v>
      </c>
      <c r="LH24" s="58">
        <f t="shared" si="179"/>
        <v>0</v>
      </c>
      <c r="LI24" s="58">
        <f t="shared" si="179"/>
        <v>0</v>
      </c>
      <c r="LJ24" s="58">
        <f t="shared" si="179"/>
        <v>0</v>
      </c>
      <c r="LK24" s="58">
        <f t="shared" si="179"/>
        <v>0</v>
      </c>
      <c r="LL24" s="58">
        <f t="shared" si="179"/>
        <v>0</v>
      </c>
      <c r="LM24" s="58">
        <f t="shared" si="179"/>
        <v>0</v>
      </c>
      <c r="LN24" s="58">
        <f t="shared" si="179"/>
        <v>0</v>
      </c>
      <c r="LO24" s="59">
        <f t="shared" si="179"/>
        <v>0</v>
      </c>
      <c r="LP24" s="58">
        <f t="shared" si="179"/>
        <v>0</v>
      </c>
      <c r="LQ24" s="58">
        <f t="shared" si="179"/>
        <v>0</v>
      </c>
      <c r="LR24" s="58">
        <f t="shared" si="179"/>
        <v>0</v>
      </c>
      <c r="LS24" s="109">
        <f t="shared" si="179"/>
        <v>0</v>
      </c>
      <c r="LT24" s="59">
        <f t="shared" si="179"/>
        <v>0</v>
      </c>
      <c r="LU24" s="58">
        <f t="shared" si="179"/>
        <v>0</v>
      </c>
      <c r="LV24" s="58">
        <f t="shared" si="179"/>
        <v>0</v>
      </c>
      <c r="LW24" s="58">
        <f t="shared" si="179"/>
        <v>0</v>
      </c>
      <c r="LX24" s="58">
        <f t="shared" si="179"/>
        <v>0</v>
      </c>
      <c r="LY24" s="58">
        <f t="shared" si="179"/>
        <v>0</v>
      </c>
      <c r="LZ24" s="58">
        <f t="shared" si="179"/>
        <v>0</v>
      </c>
      <c r="MA24" s="58">
        <f t="shared" si="179"/>
        <v>0</v>
      </c>
      <c r="MB24" s="58">
        <f t="shared" si="179"/>
        <v>0</v>
      </c>
      <c r="MC24" s="58">
        <f t="shared" si="179"/>
        <v>0</v>
      </c>
      <c r="MD24" s="58">
        <f t="shared" si="179"/>
        <v>0</v>
      </c>
      <c r="ME24" s="59">
        <f t="shared" si="179"/>
        <v>0</v>
      </c>
      <c r="MF24" s="58">
        <f t="shared" si="179"/>
        <v>0</v>
      </c>
      <c r="MG24" s="58">
        <f t="shared" si="179"/>
        <v>0</v>
      </c>
      <c r="MH24" s="58">
        <f t="shared" si="179"/>
        <v>0</v>
      </c>
      <c r="MI24" s="109">
        <f t="shared" si="179"/>
        <v>0</v>
      </c>
      <c r="MJ24" s="59">
        <f t="shared" si="179"/>
        <v>0</v>
      </c>
      <c r="MK24" s="58">
        <f t="shared" si="179"/>
        <v>0</v>
      </c>
      <c r="ML24" s="58">
        <f t="shared" si="179"/>
        <v>0</v>
      </c>
      <c r="MM24" s="58">
        <f t="shared" si="179"/>
        <v>0</v>
      </c>
      <c r="MN24" s="58">
        <f t="shared" si="179"/>
        <v>0</v>
      </c>
      <c r="MO24" s="58">
        <f t="shared" si="179"/>
        <v>0</v>
      </c>
      <c r="MP24" s="58">
        <f t="shared" si="179"/>
        <v>0</v>
      </c>
      <c r="MQ24" s="58">
        <f t="shared" si="179"/>
        <v>0</v>
      </c>
      <c r="MR24" s="58">
        <f t="shared" si="179"/>
        <v>0</v>
      </c>
      <c r="MS24" s="58">
        <f t="shared" si="179"/>
        <v>0</v>
      </c>
      <c r="MT24" s="58">
        <f t="shared" si="179"/>
        <v>0</v>
      </c>
      <c r="MU24" s="59">
        <f t="shared" ref="MU24:PF24" si="180">SUM(MU25:MU28)</f>
        <v>0</v>
      </c>
      <c r="MV24" s="58">
        <f t="shared" si="180"/>
        <v>0</v>
      </c>
      <c r="MW24" s="58">
        <f t="shared" si="180"/>
        <v>0</v>
      </c>
      <c r="MX24" s="58">
        <f t="shared" si="180"/>
        <v>0</v>
      </c>
      <c r="MY24" s="109">
        <f t="shared" si="180"/>
        <v>0</v>
      </c>
      <c r="MZ24" s="59">
        <f t="shared" si="180"/>
        <v>0</v>
      </c>
      <c r="NA24" s="58">
        <f t="shared" si="180"/>
        <v>0</v>
      </c>
      <c r="NB24" s="58">
        <f t="shared" si="180"/>
        <v>0</v>
      </c>
      <c r="NC24" s="58">
        <f t="shared" si="180"/>
        <v>0</v>
      </c>
      <c r="ND24" s="58">
        <f t="shared" si="180"/>
        <v>0</v>
      </c>
      <c r="NE24" s="58">
        <f t="shared" si="180"/>
        <v>0</v>
      </c>
      <c r="NF24" s="58">
        <f t="shared" si="180"/>
        <v>0</v>
      </c>
      <c r="NG24" s="58">
        <f t="shared" si="180"/>
        <v>0</v>
      </c>
      <c r="NH24" s="58">
        <f t="shared" si="180"/>
        <v>0</v>
      </c>
      <c r="NI24" s="58">
        <f t="shared" si="180"/>
        <v>0</v>
      </c>
      <c r="NJ24" s="58">
        <f t="shared" si="180"/>
        <v>0</v>
      </c>
      <c r="NK24" s="59">
        <f t="shared" si="180"/>
        <v>0</v>
      </c>
      <c r="NL24" s="58">
        <f t="shared" si="180"/>
        <v>0</v>
      </c>
      <c r="NM24" s="58">
        <f t="shared" si="180"/>
        <v>0</v>
      </c>
      <c r="NN24" s="58">
        <f t="shared" si="180"/>
        <v>0</v>
      </c>
      <c r="NO24" s="109">
        <f t="shared" si="180"/>
        <v>0</v>
      </c>
      <c r="NP24" s="59">
        <f t="shared" si="180"/>
        <v>0</v>
      </c>
      <c r="NQ24" s="58">
        <f t="shared" si="180"/>
        <v>0</v>
      </c>
      <c r="NR24" s="58">
        <f t="shared" si="180"/>
        <v>0</v>
      </c>
      <c r="NS24" s="58">
        <f t="shared" si="180"/>
        <v>0</v>
      </c>
      <c r="NT24" s="58">
        <f t="shared" si="180"/>
        <v>0</v>
      </c>
      <c r="NU24" s="58">
        <f t="shared" si="180"/>
        <v>0</v>
      </c>
      <c r="NV24" s="58">
        <f t="shared" si="180"/>
        <v>0</v>
      </c>
      <c r="NW24" s="58">
        <f t="shared" si="180"/>
        <v>0</v>
      </c>
      <c r="NX24" s="58">
        <f t="shared" si="180"/>
        <v>0</v>
      </c>
      <c r="NY24" s="58">
        <f t="shared" si="180"/>
        <v>0</v>
      </c>
      <c r="NZ24" s="58">
        <f t="shared" si="180"/>
        <v>0</v>
      </c>
      <c r="OA24" s="59">
        <f t="shared" si="180"/>
        <v>0</v>
      </c>
      <c r="OB24" s="58">
        <f t="shared" si="180"/>
        <v>0</v>
      </c>
      <c r="OC24" s="58">
        <f t="shared" si="180"/>
        <v>0</v>
      </c>
      <c r="OD24" s="58">
        <f t="shared" si="180"/>
        <v>0</v>
      </c>
      <c r="OE24" s="109">
        <f t="shared" si="180"/>
        <v>0</v>
      </c>
      <c r="OF24" s="59">
        <f t="shared" si="180"/>
        <v>0</v>
      </c>
      <c r="OG24" s="58">
        <f t="shared" si="180"/>
        <v>0</v>
      </c>
      <c r="OH24" s="58">
        <f t="shared" si="180"/>
        <v>0</v>
      </c>
      <c r="OI24" s="58">
        <f t="shared" si="180"/>
        <v>0</v>
      </c>
      <c r="OJ24" s="58">
        <f t="shared" si="180"/>
        <v>0</v>
      </c>
      <c r="OK24" s="58">
        <f t="shared" si="180"/>
        <v>0</v>
      </c>
      <c r="OL24" s="58">
        <f t="shared" si="180"/>
        <v>0</v>
      </c>
      <c r="OM24" s="58">
        <f t="shared" si="180"/>
        <v>0</v>
      </c>
      <c r="ON24" s="58">
        <f t="shared" si="180"/>
        <v>0</v>
      </c>
      <c r="OO24" s="58">
        <f t="shared" si="180"/>
        <v>0</v>
      </c>
      <c r="OP24" s="58">
        <f t="shared" si="180"/>
        <v>0</v>
      </c>
      <c r="OQ24" s="59">
        <f t="shared" si="180"/>
        <v>0</v>
      </c>
      <c r="OR24" s="58">
        <f t="shared" si="180"/>
        <v>0</v>
      </c>
      <c r="OS24" s="58">
        <f t="shared" si="180"/>
        <v>0</v>
      </c>
      <c r="OT24" s="58">
        <f t="shared" si="180"/>
        <v>0</v>
      </c>
      <c r="OU24" s="109">
        <f t="shared" si="180"/>
        <v>0</v>
      </c>
      <c r="OV24" s="59">
        <f t="shared" si="180"/>
        <v>0</v>
      </c>
      <c r="OW24" s="58">
        <f t="shared" si="180"/>
        <v>0</v>
      </c>
      <c r="OX24" s="58">
        <f t="shared" si="180"/>
        <v>0</v>
      </c>
      <c r="OY24" s="58">
        <f t="shared" si="180"/>
        <v>0</v>
      </c>
      <c r="OZ24" s="58">
        <f t="shared" si="180"/>
        <v>0</v>
      </c>
      <c r="PA24" s="58">
        <f t="shared" si="180"/>
        <v>0</v>
      </c>
      <c r="PB24" s="58">
        <f t="shared" si="180"/>
        <v>0</v>
      </c>
      <c r="PC24" s="58">
        <f t="shared" si="180"/>
        <v>0</v>
      </c>
      <c r="PD24" s="58">
        <f t="shared" si="180"/>
        <v>0</v>
      </c>
      <c r="PE24" s="58">
        <f t="shared" si="180"/>
        <v>0</v>
      </c>
      <c r="PF24" s="58">
        <f t="shared" si="180"/>
        <v>0</v>
      </c>
      <c r="PG24" s="59">
        <f t="shared" ref="PG24:RR24" si="181">SUM(PG25:PG28)</f>
        <v>0</v>
      </c>
      <c r="PH24" s="58">
        <f t="shared" si="181"/>
        <v>0</v>
      </c>
      <c r="PI24" s="58">
        <f t="shared" si="181"/>
        <v>0</v>
      </c>
      <c r="PJ24" s="58">
        <f t="shared" si="181"/>
        <v>0</v>
      </c>
      <c r="PK24" s="109">
        <f t="shared" si="181"/>
        <v>0</v>
      </c>
      <c r="PL24" s="59">
        <f t="shared" si="181"/>
        <v>0</v>
      </c>
      <c r="PM24" s="58">
        <f t="shared" si="181"/>
        <v>0</v>
      </c>
      <c r="PN24" s="58">
        <f t="shared" si="181"/>
        <v>0</v>
      </c>
      <c r="PO24" s="58">
        <f t="shared" si="181"/>
        <v>0</v>
      </c>
      <c r="PP24" s="58">
        <f t="shared" si="181"/>
        <v>0</v>
      </c>
      <c r="PQ24" s="58">
        <f t="shared" si="181"/>
        <v>0</v>
      </c>
      <c r="PR24" s="58">
        <f t="shared" si="181"/>
        <v>0</v>
      </c>
      <c r="PS24" s="58">
        <f t="shared" si="181"/>
        <v>0</v>
      </c>
      <c r="PT24" s="58">
        <f t="shared" si="181"/>
        <v>0</v>
      </c>
      <c r="PU24" s="58">
        <f t="shared" si="181"/>
        <v>0</v>
      </c>
      <c r="PV24" s="58">
        <f t="shared" si="181"/>
        <v>0</v>
      </c>
      <c r="PW24" s="59">
        <f t="shared" si="181"/>
        <v>0</v>
      </c>
      <c r="PX24" s="58">
        <f t="shared" si="181"/>
        <v>0</v>
      </c>
      <c r="PY24" s="58">
        <f t="shared" si="181"/>
        <v>0</v>
      </c>
      <c r="PZ24" s="58">
        <f t="shared" si="181"/>
        <v>0</v>
      </c>
      <c r="QA24" s="109">
        <f t="shared" si="181"/>
        <v>0</v>
      </c>
      <c r="QB24" s="59">
        <f t="shared" si="181"/>
        <v>0</v>
      </c>
      <c r="QC24" s="58">
        <f t="shared" si="181"/>
        <v>0</v>
      </c>
      <c r="QD24" s="58">
        <f t="shared" si="181"/>
        <v>0</v>
      </c>
      <c r="QE24" s="58">
        <f t="shared" si="181"/>
        <v>0</v>
      </c>
      <c r="QF24" s="58">
        <f t="shared" si="181"/>
        <v>0</v>
      </c>
      <c r="QG24" s="58">
        <f t="shared" si="181"/>
        <v>0</v>
      </c>
      <c r="QH24" s="58">
        <f t="shared" si="181"/>
        <v>0</v>
      </c>
      <c r="QI24" s="58">
        <f t="shared" si="181"/>
        <v>0</v>
      </c>
      <c r="QJ24" s="58">
        <f t="shared" si="181"/>
        <v>0</v>
      </c>
      <c r="QK24" s="58">
        <f t="shared" si="181"/>
        <v>0</v>
      </c>
      <c r="QL24" s="58">
        <f t="shared" si="181"/>
        <v>0</v>
      </c>
      <c r="QM24" s="59">
        <f t="shared" si="181"/>
        <v>0</v>
      </c>
      <c r="QN24" s="58">
        <f t="shared" si="181"/>
        <v>0</v>
      </c>
      <c r="QO24" s="58">
        <f t="shared" si="181"/>
        <v>0</v>
      </c>
      <c r="QP24" s="58">
        <f t="shared" si="181"/>
        <v>0</v>
      </c>
      <c r="QQ24" s="109">
        <f t="shared" si="181"/>
        <v>0</v>
      </c>
      <c r="QR24" s="59">
        <f t="shared" si="181"/>
        <v>0</v>
      </c>
      <c r="QS24" s="58">
        <f t="shared" si="181"/>
        <v>0</v>
      </c>
      <c r="QT24" s="58">
        <f t="shared" si="181"/>
        <v>0</v>
      </c>
      <c r="QU24" s="58">
        <f t="shared" si="181"/>
        <v>0</v>
      </c>
      <c r="QV24" s="58">
        <f t="shared" si="181"/>
        <v>0</v>
      </c>
      <c r="QW24" s="58">
        <f t="shared" si="181"/>
        <v>0</v>
      </c>
      <c r="QX24" s="58">
        <f t="shared" si="181"/>
        <v>0</v>
      </c>
      <c r="QY24" s="58">
        <f t="shared" si="181"/>
        <v>0</v>
      </c>
      <c r="QZ24" s="58">
        <f t="shared" si="181"/>
        <v>0</v>
      </c>
      <c r="RA24" s="58">
        <f t="shared" si="181"/>
        <v>0</v>
      </c>
      <c r="RB24" s="58">
        <f t="shared" si="181"/>
        <v>0</v>
      </c>
      <c r="RC24" s="59">
        <f t="shared" si="181"/>
        <v>0</v>
      </c>
      <c r="RD24" s="58">
        <f t="shared" si="181"/>
        <v>0</v>
      </c>
      <c r="RE24" s="58">
        <f t="shared" si="181"/>
        <v>0</v>
      </c>
      <c r="RF24" s="58">
        <f t="shared" si="181"/>
        <v>0</v>
      </c>
      <c r="RG24" s="58">
        <f t="shared" si="181"/>
        <v>0</v>
      </c>
      <c r="RH24" s="58">
        <f t="shared" si="181"/>
        <v>0</v>
      </c>
      <c r="RI24" s="58">
        <f t="shared" si="181"/>
        <v>0</v>
      </c>
      <c r="RJ24" s="58">
        <f t="shared" si="181"/>
        <v>0</v>
      </c>
      <c r="RK24" s="58">
        <f t="shared" si="181"/>
        <v>0</v>
      </c>
      <c r="RL24" s="58">
        <f t="shared" si="181"/>
        <v>0</v>
      </c>
      <c r="RM24" s="58">
        <f t="shared" si="181"/>
        <v>0</v>
      </c>
      <c r="RN24" s="58">
        <f t="shared" si="181"/>
        <v>0</v>
      </c>
      <c r="RO24" s="58">
        <f t="shared" si="181"/>
        <v>0</v>
      </c>
      <c r="RP24" s="58">
        <f t="shared" si="181"/>
        <v>0</v>
      </c>
      <c r="RQ24" s="109">
        <f t="shared" si="181"/>
        <v>0</v>
      </c>
      <c r="RR24" s="152">
        <f t="shared" si="181"/>
        <v>0</v>
      </c>
      <c r="RS24" s="59">
        <f t="shared" ref="RS24:UD24" si="182">SUM(RS25:RS28)</f>
        <v>0</v>
      </c>
      <c r="RT24" s="58">
        <f t="shared" si="182"/>
        <v>0</v>
      </c>
      <c r="RU24" s="58">
        <f t="shared" si="182"/>
        <v>0</v>
      </c>
      <c r="RV24" s="58">
        <f t="shared" si="182"/>
        <v>0</v>
      </c>
      <c r="RW24" s="58">
        <f t="shared" si="182"/>
        <v>0</v>
      </c>
      <c r="RX24" s="58">
        <f t="shared" si="182"/>
        <v>0</v>
      </c>
      <c r="RY24" s="58">
        <f t="shared" si="182"/>
        <v>0</v>
      </c>
      <c r="RZ24" s="58">
        <f t="shared" si="182"/>
        <v>0</v>
      </c>
      <c r="SA24" s="58">
        <f t="shared" si="182"/>
        <v>0</v>
      </c>
      <c r="SB24" s="58">
        <f t="shared" si="182"/>
        <v>0</v>
      </c>
      <c r="SC24" s="58">
        <f t="shared" si="182"/>
        <v>0</v>
      </c>
      <c r="SD24" s="59">
        <f t="shared" si="182"/>
        <v>0</v>
      </c>
      <c r="SE24" s="58">
        <f t="shared" si="182"/>
        <v>0</v>
      </c>
      <c r="SF24" s="58">
        <f t="shared" si="182"/>
        <v>0</v>
      </c>
      <c r="SG24" s="58">
        <f t="shared" si="182"/>
        <v>0</v>
      </c>
      <c r="SH24" s="109">
        <f t="shared" si="182"/>
        <v>0</v>
      </c>
      <c r="SI24" s="59">
        <f t="shared" si="182"/>
        <v>0</v>
      </c>
      <c r="SJ24" s="58">
        <f t="shared" si="182"/>
        <v>0</v>
      </c>
      <c r="SK24" s="58">
        <f t="shared" si="182"/>
        <v>0</v>
      </c>
      <c r="SL24" s="58">
        <f t="shared" si="182"/>
        <v>0</v>
      </c>
      <c r="SM24" s="58">
        <f t="shared" si="182"/>
        <v>0</v>
      </c>
      <c r="SN24" s="58">
        <f t="shared" si="182"/>
        <v>0</v>
      </c>
      <c r="SO24" s="58">
        <f t="shared" si="182"/>
        <v>0</v>
      </c>
      <c r="SP24" s="58">
        <f t="shared" si="182"/>
        <v>0</v>
      </c>
      <c r="SQ24" s="58">
        <f t="shared" si="182"/>
        <v>0</v>
      </c>
      <c r="SR24" s="58">
        <f t="shared" si="182"/>
        <v>0</v>
      </c>
      <c r="SS24" s="58">
        <f t="shared" si="182"/>
        <v>0</v>
      </c>
      <c r="ST24" s="59">
        <f t="shared" si="182"/>
        <v>0</v>
      </c>
      <c r="SU24" s="58">
        <f t="shared" si="182"/>
        <v>0</v>
      </c>
      <c r="SV24" s="58">
        <f t="shared" si="182"/>
        <v>0</v>
      </c>
      <c r="SW24" s="58">
        <f t="shared" si="182"/>
        <v>0</v>
      </c>
      <c r="SX24" s="109">
        <f t="shared" si="182"/>
        <v>0</v>
      </c>
      <c r="SY24" s="59">
        <f t="shared" si="182"/>
        <v>0</v>
      </c>
      <c r="SZ24" s="58">
        <f t="shared" si="182"/>
        <v>0</v>
      </c>
      <c r="TA24" s="58">
        <f t="shared" si="182"/>
        <v>0</v>
      </c>
      <c r="TB24" s="58">
        <f t="shared" si="182"/>
        <v>0</v>
      </c>
      <c r="TC24" s="58">
        <f t="shared" si="182"/>
        <v>0</v>
      </c>
      <c r="TD24" s="58">
        <f t="shared" si="182"/>
        <v>0</v>
      </c>
      <c r="TE24" s="58">
        <f t="shared" si="182"/>
        <v>0</v>
      </c>
      <c r="TF24" s="58">
        <f t="shared" si="182"/>
        <v>0</v>
      </c>
      <c r="TG24" s="58">
        <f t="shared" si="182"/>
        <v>0</v>
      </c>
      <c r="TH24" s="58">
        <f t="shared" si="182"/>
        <v>0</v>
      </c>
      <c r="TI24" s="58">
        <f t="shared" si="182"/>
        <v>0</v>
      </c>
      <c r="TJ24" s="59">
        <f t="shared" si="182"/>
        <v>0</v>
      </c>
      <c r="TK24" s="58">
        <f t="shared" si="182"/>
        <v>0</v>
      </c>
      <c r="TL24" s="58">
        <f t="shared" si="182"/>
        <v>0</v>
      </c>
      <c r="TM24" s="58">
        <f t="shared" si="182"/>
        <v>0</v>
      </c>
      <c r="TN24" s="109">
        <f t="shared" si="182"/>
        <v>0</v>
      </c>
      <c r="TO24" s="59">
        <f t="shared" si="182"/>
        <v>0</v>
      </c>
      <c r="TP24" s="58">
        <f t="shared" si="182"/>
        <v>0</v>
      </c>
      <c r="TQ24" s="58">
        <f t="shared" si="182"/>
        <v>0</v>
      </c>
      <c r="TR24" s="58">
        <f t="shared" si="182"/>
        <v>0</v>
      </c>
      <c r="TS24" s="58">
        <f t="shared" si="182"/>
        <v>0</v>
      </c>
      <c r="TT24" s="58">
        <f t="shared" si="182"/>
        <v>0</v>
      </c>
      <c r="TU24" s="58">
        <f t="shared" si="182"/>
        <v>0</v>
      </c>
      <c r="TV24" s="58">
        <f t="shared" si="182"/>
        <v>0</v>
      </c>
      <c r="TW24" s="58">
        <f t="shared" si="182"/>
        <v>0</v>
      </c>
      <c r="TX24" s="58">
        <f t="shared" si="182"/>
        <v>0</v>
      </c>
      <c r="TY24" s="58">
        <f t="shared" si="182"/>
        <v>0</v>
      </c>
      <c r="TZ24" s="59">
        <f t="shared" si="182"/>
        <v>0</v>
      </c>
      <c r="UA24" s="58">
        <f t="shared" si="182"/>
        <v>0</v>
      </c>
      <c r="UB24" s="58">
        <f t="shared" si="182"/>
        <v>0</v>
      </c>
      <c r="UC24" s="58">
        <f t="shared" si="182"/>
        <v>0</v>
      </c>
      <c r="UD24" s="109">
        <f t="shared" si="182"/>
        <v>0</v>
      </c>
      <c r="UE24" s="59">
        <f t="shared" ref="UE24:VD24" si="183">SUM(UE25:UE28)</f>
        <v>0</v>
      </c>
      <c r="UF24" s="58">
        <f t="shared" si="183"/>
        <v>0</v>
      </c>
      <c r="UG24" s="58">
        <f t="shared" si="183"/>
        <v>0</v>
      </c>
      <c r="UH24" s="58">
        <f t="shared" si="183"/>
        <v>0</v>
      </c>
      <c r="UI24" s="58">
        <f t="shared" si="183"/>
        <v>0</v>
      </c>
      <c r="UJ24" s="58">
        <f t="shared" si="183"/>
        <v>0</v>
      </c>
      <c r="UK24" s="58">
        <f t="shared" si="183"/>
        <v>0</v>
      </c>
      <c r="UL24" s="58">
        <f t="shared" si="183"/>
        <v>0</v>
      </c>
      <c r="UM24" s="58">
        <f t="shared" si="183"/>
        <v>0</v>
      </c>
      <c r="UN24" s="58">
        <f t="shared" si="183"/>
        <v>0</v>
      </c>
      <c r="UO24" s="58">
        <f t="shared" si="183"/>
        <v>0</v>
      </c>
      <c r="UP24" s="59">
        <f t="shared" si="183"/>
        <v>0</v>
      </c>
      <c r="UQ24" s="58">
        <f t="shared" si="183"/>
        <v>0</v>
      </c>
      <c r="UR24" s="58">
        <f t="shared" si="183"/>
        <v>0</v>
      </c>
      <c r="US24" s="58">
        <f t="shared" si="183"/>
        <v>0</v>
      </c>
      <c r="UT24" s="58">
        <f t="shared" si="183"/>
        <v>0</v>
      </c>
      <c r="UU24" s="58">
        <f t="shared" si="183"/>
        <v>0</v>
      </c>
      <c r="UV24" s="58">
        <f t="shared" si="183"/>
        <v>0</v>
      </c>
      <c r="UW24" s="58">
        <f t="shared" si="183"/>
        <v>0</v>
      </c>
      <c r="UX24" s="58">
        <f t="shared" si="183"/>
        <v>0</v>
      </c>
      <c r="UY24" s="58">
        <f t="shared" si="183"/>
        <v>0</v>
      </c>
      <c r="UZ24" s="58">
        <f t="shared" si="183"/>
        <v>0</v>
      </c>
      <c r="VA24" s="58">
        <f t="shared" si="183"/>
        <v>0</v>
      </c>
      <c r="VB24" s="58">
        <f t="shared" si="183"/>
        <v>0</v>
      </c>
      <c r="VC24" s="58">
        <f t="shared" si="183"/>
        <v>0</v>
      </c>
      <c r="VD24" s="109">
        <f t="shared" si="183"/>
        <v>0</v>
      </c>
      <c r="VE24" s="10" t="str">
        <f t="shared" si="33"/>
        <v>-</v>
      </c>
    </row>
    <row r="25" spans="1:577" ht="20.149999999999999" customHeight="1">
      <c r="A25" s="22"/>
      <c r="B25" s="22"/>
      <c r="C25" s="23">
        <v>60021</v>
      </c>
      <c r="D25" s="24" t="s">
        <v>28</v>
      </c>
      <c r="E25" s="193">
        <f>SUM(F25:I25)</f>
        <v>0</v>
      </c>
      <c r="F25" s="194"/>
      <c r="G25" s="194"/>
      <c r="H25" s="195"/>
      <c r="I25" s="229"/>
      <c r="J25" s="241">
        <f t="shared" ref="J25:J28" si="184">SUM(K25:Y25)</f>
        <v>0</v>
      </c>
      <c r="K25" s="61"/>
      <c r="L25" s="60"/>
      <c r="M25" s="60"/>
      <c r="N25" s="60"/>
      <c r="O25" s="60"/>
      <c r="P25" s="60"/>
      <c r="Q25" s="60"/>
      <c r="R25" s="60"/>
      <c r="S25" s="60"/>
      <c r="T25" s="60"/>
      <c r="U25" s="61"/>
      <c r="V25" s="60"/>
      <c r="W25" s="60"/>
      <c r="X25" s="60"/>
      <c r="Y25" s="110"/>
      <c r="Z25" s="169">
        <f t="shared" ref="Z25:Z28" si="185">SUM(AA25:AO25)</f>
        <v>0</v>
      </c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1"/>
      <c r="AL25" s="60"/>
      <c r="AM25" s="60"/>
      <c r="AN25" s="60"/>
      <c r="AO25" s="110"/>
      <c r="AP25" s="169">
        <f t="shared" ref="AP25:AP28" si="186">SUM(AQ25:BE25)</f>
        <v>0</v>
      </c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1"/>
      <c r="BB25" s="60"/>
      <c r="BC25" s="60"/>
      <c r="BD25" s="60"/>
      <c r="BE25" s="110"/>
      <c r="BF25" s="169">
        <f t="shared" ref="BF25:BF28" si="187">SUM(BG25:BU25)</f>
        <v>0</v>
      </c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61"/>
      <c r="BR25" s="60"/>
      <c r="BS25" s="60"/>
      <c r="BT25" s="60"/>
      <c r="BU25" s="110"/>
      <c r="BV25" s="169">
        <f t="shared" ref="BV25:BV28" si="188">SUM(BW25:CU25)</f>
        <v>0</v>
      </c>
      <c r="BW25" s="60"/>
      <c r="BX25" s="60"/>
      <c r="BY25" s="60"/>
      <c r="BZ25" s="60"/>
      <c r="CA25" s="60"/>
      <c r="CB25" s="60"/>
      <c r="CC25" s="60"/>
      <c r="CD25" s="60"/>
      <c r="CE25" s="60"/>
      <c r="CF25" s="60"/>
      <c r="CG25" s="61"/>
      <c r="CH25" s="60"/>
      <c r="CI25" s="60"/>
      <c r="CJ25" s="60"/>
      <c r="CK25" s="60"/>
      <c r="CL25" s="60"/>
      <c r="CM25" s="60"/>
      <c r="CN25" s="60"/>
      <c r="CO25" s="60"/>
      <c r="CP25" s="60"/>
      <c r="CQ25" s="60"/>
      <c r="CR25" s="60"/>
      <c r="CS25" s="60"/>
      <c r="CT25" s="60"/>
      <c r="CU25" s="110"/>
      <c r="CV25" s="173"/>
      <c r="CW25" s="169">
        <f t="shared" ref="CW25:CW28" si="189">SUM(CX25:DL25)</f>
        <v>0</v>
      </c>
      <c r="CX25" s="60"/>
      <c r="CY25" s="60"/>
      <c r="CZ25" s="60"/>
      <c r="DA25" s="60"/>
      <c r="DB25" s="60"/>
      <c r="DC25" s="60"/>
      <c r="DD25" s="60"/>
      <c r="DE25" s="60"/>
      <c r="DF25" s="60"/>
      <c r="DG25" s="60"/>
      <c r="DH25" s="61"/>
      <c r="DI25" s="60"/>
      <c r="DJ25" s="60"/>
      <c r="DK25" s="60"/>
      <c r="DL25" s="110"/>
      <c r="DM25" s="169">
        <f t="shared" ref="DM25:DM28" si="190">SUM(DN25:EB25)</f>
        <v>0</v>
      </c>
      <c r="DN25" s="60"/>
      <c r="DO25" s="60"/>
      <c r="DP25" s="60"/>
      <c r="DQ25" s="60"/>
      <c r="DR25" s="60"/>
      <c r="DS25" s="60"/>
      <c r="DT25" s="60"/>
      <c r="DU25" s="60"/>
      <c r="DV25" s="60"/>
      <c r="DW25" s="60"/>
      <c r="DX25" s="61"/>
      <c r="DY25" s="60"/>
      <c r="DZ25" s="60"/>
      <c r="EA25" s="60"/>
      <c r="EB25" s="110"/>
      <c r="EC25" s="169">
        <f t="shared" ref="EC25:EC28" si="191">SUM(ED25:ER25)</f>
        <v>0</v>
      </c>
      <c r="ED25" s="60"/>
      <c r="EE25" s="60"/>
      <c r="EF25" s="60"/>
      <c r="EG25" s="60"/>
      <c r="EH25" s="60"/>
      <c r="EI25" s="60"/>
      <c r="EJ25" s="60"/>
      <c r="EK25" s="60"/>
      <c r="EL25" s="60"/>
      <c r="EM25" s="60"/>
      <c r="EN25" s="61"/>
      <c r="EO25" s="60"/>
      <c r="EP25" s="60"/>
      <c r="EQ25" s="60"/>
      <c r="ER25" s="110"/>
      <c r="ES25" s="169">
        <f t="shared" ref="ES25:ES28" si="192">SUM(ET25:FH25)</f>
        <v>0</v>
      </c>
      <c r="ET25" s="60"/>
      <c r="EU25" s="60"/>
      <c r="EV25" s="60"/>
      <c r="EW25" s="60"/>
      <c r="EX25" s="60"/>
      <c r="EY25" s="60"/>
      <c r="EZ25" s="60"/>
      <c r="FA25" s="60"/>
      <c r="FB25" s="60"/>
      <c r="FC25" s="60"/>
      <c r="FD25" s="61"/>
      <c r="FE25" s="60"/>
      <c r="FF25" s="60"/>
      <c r="FG25" s="60"/>
      <c r="FH25" s="110"/>
      <c r="FI25" s="169">
        <f t="shared" ref="FI25:FI28" si="193">SUM(FJ25:FX25)</f>
        <v>0</v>
      </c>
      <c r="FJ25" s="60"/>
      <c r="FK25" s="60"/>
      <c r="FL25" s="60"/>
      <c r="FM25" s="60"/>
      <c r="FN25" s="60"/>
      <c r="FO25" s="60"/>
      <c r="FP25" s="60"/>
      <c r="FQ25" s="60"/>
      <c r="FR25" s="60"/>
      <c r="FS25" s="60"/>
      <c r="FT25" s="61"/>
      <c r="FU25" s="60"/>
      <c r="FV25" s="60"/>
      <c r="FW25" s="60"/>
      <c r="FX25" s="110"/>
      <c r="FY25" s="169">
        <f t="shared" ref="FY25:FY28" si="194">SUM(FZ25:GN25)</f>
        <v>0</v>
      </c>
      <c r="FZ25" s="60"/>
      <c r="GA25" s="60"/>
      <c r="GB25" s="60"/>
      <c r="GC25" s="60"/>
      <c r="GD25" s="60"/>
      <c r="GE25" s="60"/>
      <c r="GF25" s="60"/>
      <c r="GG25" s="60"/>
      <c r="GH25" s="60"/>
      <c r="GI25" s="60"/>
      <c r="GJ25" s="61"/>
      <c r="GK25" s="60"/>
      <c r="GL25" s="60"/>
      <c r="GM25" s="60"/>
      <c r="GN25" s="110"/>
      <c r="GO25" s="169">
        <f t="shared" ref="GO25:GO28" si="195">SUM(GP25:HN25)</f>
        <v>0</v>
      </c>
      <c r="GP25" s="60"/>
      <c r="GQ25" s="60"/>
      <c r="GR25" s="60"/>
      <c r="GS25" s="60"/>
      <c r="GT25" s="60"/>
      <c r="GU25" s="60"/>
      <c r="GV25" s="60"/>
      <c r="GW25" s="60"/>
      <c r="GX25" s="60"/>
      <c r="GY25" s="60"/>
      <c r="GZ25" s="61"/>
      <c r="HA25" s="60"/>
      <c r="HB25" s="60"/>
      <c r="HC25" s="60"/>
      <c r="HD25" s="60"/>
      <c r="HE25" s="60"/>
      <c r="HF25" s="60"/>
      <c r="HG25" s="60"/>
      <c r="HH25" s="60"/>
      <c r="HI25" s="60"/>
      <c r="HJ25" s="60"/>
      <c r="HK25" s="60"/>
      <c r="HL25" s="60"/>
      <c r="HM25" s="60"/>
      <c r="HN25" s="110"/>
      <c r="HO25" s="172"/>
      <c r="HP25" s="173"/>
      <c r="HQ25" s="169">
        <f t="shared" ref="HQ25:HQ28" si="196">SUM(HR25:IF25)</f>
        <v>0</v>
      </c>
      <c r="HR25" s="60"/>
      <c r="HS25" s="60"/>
      <c r="HT25" s="60"/>
      <c r="HU25" s="60"/>
      <c r="HV25" s="60"/>
      <c r="HW25" s="60"/>
      <c r="HX25" s="60"/>
      <c r="HY25" s="60"/>
      <c r="HZ25" s="60"/>
      <c r="IA25" s="60"/>
      <c r="IB25" s="61"/>
      <c r="IC25" s="60"/>
      <c r="ID25" s="60"/>
      <c r="IE25" s="60"/>
      <c r="IF25" s="110"/>
      <c r="IG25" s="169">
        <f t="shared" ref="IG25:IG28" si="197">SUM(IH25:IV25)</f>
        <v>0</v>
      </c>
      <c r="IH25" s="60"/>
      <c r="II25" s="60"/>
      <c r="IJ25" s="60"/>
      <c r="IK25" s="60"/>
      <c r="IL25" s="60"/>
      <c r="IM25" s="60"/>
      <c r="IN25" s="60"/>
      <c r="IO25" s="60"/>
      <c r="IP25" s="60"/>
      <c r="IQ25" s="60"/>
      <c r="IR25" s="61"/>
      <c r="IS25" s="60"/>
      <c r="IT25" s="60"/>
      <c r="IU25" s="60"/>
      <c r="IV25" s="110"/>
      <c r="IW25" s="169">
        <f t="shared" ref="IW25:IW28" si="198">SUM(IX25:JL25)</f>
        <v>0</v>
      </c>
      <c r="IX25" s="60"/>
      <c r="IY25" s="60"/>
      <c r="IZ25" s="60"/>
      <c r="JA25" s="60"/>
      <c r="JB25" s="60"/>
      <c r="JC25" s="60"/>
      <c r="JD25" s="60"/>
      <c r="JE25" s="60"/>
      <c r="JF25" s="60"/>
      <c r="JG25" s="60"/>
      <c r="JH25" s="61"/>
      <c r="JI25" s="60"/>
      <c r="JJ25" s="60"/>
      <c r="JK25" s="60"/>
      <c r="JL25" s="110"/>
      <c r="JM25" s="169">
        <f t="shared" ref="JM25:JM28" si="199">SUM(JN25:KB25)</f>
        <v>0</v>
      </c>
      <c r="JN25" s="60"/>
      <c r="JO25" s="60"/>
      <c r="JP25" s="60"/>
      <c r="JQ25" s="60"/>
      <c r="JR25" s="60"/>
      <c r="JS25" s="60"/>
      <c r="JT25" s="60"/>
      <c r="JU25" s="60"/>
      <c r="JV25" s="60"/>
      <c r="JW25" s="60"/>
      <c r="JX25" s="61"/>
      <c r="JY25" s="60"/>
      <c r="JZ25" s="60"/>
      <c r="KA25" s="60"/>
      <c r="KB25" s="110"/>
      <c r="KC25" s="169">
        <f t="shared" ref="KC25:KC28" si="200">SUM(KD25:LB25)</f>
        <v>0</v>
      </c>
      <c r="KD25" s="60"/>
      <c r="KE25" s="60"/>
      <c r="KF25" s="60"/>
      <c r="KG25" s="60"/>
      <c r="KH25" s="60"/>
      <c r="KI25" s="60"/>
      <c r="KJ25" s="60"/>
      <c r="KK25" s="60"/>
      <c r="KL25" s="60"/>
      <c r="KM25" s="60"/>
      <c r="KN25" s="61"/>
      <c r="KO25" s="60"/>
      <c r="KP25" s="60"/>
      <c r="KQ25" s="60"/>
      <c r="KR25" s="60"/>
      <c r="KS25" s="60"/>
      <c r="KT25" s="60"/>
      <c r="KU25" s="60"/>
      <c r="KV25" s="60"/>
      <c r="KW25" s="60"/>
      <c r="KX25" s="60"/>
      <c r="KY25" s="60"/>
      <c r="KZ25" s="60"/>
      <c r="LA25" s="60"/>
      <c r="LB25" s="110"/>
      <c r="LC25" s="173"/>
      <c r="LD25" s="169">
        <f t="shared" ref="LD25:LD28" si="201">SUM(LE25:LS25)</f>
        <v>0</v>
      </c>
      <c r="LE25" s="60"/>
      <c r="LF25" s="60"/>
      <c r="LG25" s="60"/>
      <c r="LH25" s="60"/>
      <c r="LI25" s="60"/>
      <c r="LJ25" s="60"/>
      <c r="LK25" s="60"/>
      <c r="LL25" s="60"/>
      <c r="LM25" s="60"/>
      <c r="LN25" s="60"/>
      <c r="LO25" s="61"/>
      <c r="LP25" s="60"/>
      <c r="LQ25" s="60"/>
      <c r="LR25" s="60"/>
      <c r="LS25" s="110"/>
      <c r="LT25" s="169">
        <f t="shared" ref="LT25:LT28" si="202">SUM(LU25:MI25)</f>
        <v>0</v>
      </c>
      <c r="LU25" s="60"/>
      <c r="LV25" s="60"/>
      <c r="LW25" s="60"/>
      <c r="LX25" s="60"/>
      <c r="LY25" s="60"/>
      <c r="LZ25" s="60"/>
      <c r="MA25" s="60"/>
      <c r="MB25" s="60"/>
      <c r="MC25" s="60"/>
      <c r="MD25" s="60"/>
      <c r="ME25" s="61"/>
      <c r="MF25" s="60"/>
      <c r="MG25" s="60"/>
      <c r="MH25" s="60"/>
      <c r="MI25" s="110"/>
      <c r="MJ25" s="169">
        <f t="shared" ref="MJ25:MJ28" si="203">SUM(MK25:MY25)</f>
        <v>0</v>
      </c>
      <c r="MK25" s="60"/>
      <c r="ML25" s="60"/>
      <c r="MM25" s="60"/>
      <c r="MN25" s="60"/>
      <c r="MO25" s="60"/>
      <c r="MP25" s="60"/>
      <c r="MQ25" s="60"/>
      <c r="MR25" s="60"/>
      <c r="MS25" s="60"/>
      <c r="MT25" s="60"/>
      <c r="MU25" s="61"/>
      <c r="MV25" s="60"/>
      <c r="MW25" s="60"/>
      <c r="MX25" s="60"/>
      <c r="MY25" s="110"/>
      <c r="MZ25" s="169">
        <f t="shared" ref="MZ25:MZ28" si="204">SUM(NA25:NO25)</f>
        <v>0</v>
      </c>
      <c r="NA25" s="60"/>
      <c r="NB25" s="60"/>
      <c r="NC25" s="60"/>
      <c r="ND25" s="60"/>
      <c r="NE25" s="60"/>
      <c r="NF25" s="60"/>
      <c r="NG25" s="60"/>
      <c r="NH25" s="60"/>
      <c r="NI25" s="60"/>
      <c r="NJ25" s="60"/>
      <c r="NK25" s="61"/>
      <c r="NL25" s="60"/>
      <c r="NM25" s="60"/>
      <c r="NN25" s="60"/>
      <c r="NO25" s="110"/>
      <c r="NP25" s="169">
        <f t="shared" ref="NP25:NP28" si="205">SUM(NQ25:OE25)</f>
        <v>0</v>
      </c>
      <c r="NQ25" s="60"/>
      <c r="NR25" s="60"/>
      <c r="NS25" s="60"/>
      <c r="NT25" s="60"/>
      <c r="NU25" s="60"/>
      <c r="NV25" s="60"/>
      <c r="NW25" s="60"/>
      <c r="NX25" s="60"/>
      <c r="NY25" s="60"/>
      <c r="NZ25" s="60"/>
      <c r="OA25" s="61"/>
      <c r="OB25" s="60"/>
      <c r="OC25" s="60"/>
      <c r="OD25" s="60"/>
      <c r="OE25" s="110"/>
      <c r="OF25" s="169">
        <f t="shared" ref="OF25:OF28" si="206">SUM(OG25:OU25)</f>
        <v>0</v>
      </c>
      <c r="OG25" s="60"/>
      <c r="OH25" s="60"/>
      <c r="OI25" s="60"/>
      <c r="OJ25" s="60"/>
      <c r="OK25" s="60"/>
      <c r="OL25" s="60"/>
      <c r="OM25" s="60"/>
      <c r="ON25" s="60"/>
      <c r="OO25" s="60"/>
      <c r="OP25" s="60"/>
      <c r="OQ25" s="61"/>
      <c r="OR25" s="60"/>
      <c r="OS25" s="60"/>
      <c r="OT25" s="60"/>
      <c r="OU25" s="110"/>
      <c r="OV25" s="169">
        <f t="shared" ref="OV25:OV28" si="207">SUM(OW25:PK25)</f>
        <v>0</v>
      </c>
      <c r="OW25" s="60"/>
      <c r="OX25" s="60"/>
      <c r="OY25" s="60"/>
      <c r="OZ25" s="60"/>
      <c r="PA25" s="60"/>
      <c r="PB25" s="60"/>
      <c r="PC25" s="60"/>
      <c r="PD25" s="60"/>
      <c r="PE25" s="60"/>
      <c r="PF25" s="60"/>
      <c r="PG25" s="61"/>
      <c r="PH25" s="60"/>
      <c r="PI25" s="60"/>
      <c r="PJ25" s="60"/>
      <c r="PK25" s="110"/>
      <c r="PL25" s="169">
        <f t="shared" ref="PL25:PL28" si="208">SUM(PM25:QA25)</f>
        <v>0</v>
      </c>
      <c r="PM25" s="60"/>
      <c r="PN25" s="60"/>
      <c r="PO25" s="60"/>
      <c r="PP25" s="60"/>
      <c r="PQ25" s="60"/>
      <c r="PR25" s="60"/>
      <c r="PS25" s="60"/>
      <c r="PT25" s="60"/>
      <c r="PU25" s="60"/>
      <c r="PV25" s="60"/>
      <c r="PW25" s="61"/>
      <c r="PX25" s="60"/>
      <c r="PY25" s="60"/>
      <c r="PZ25" s="60"/>
      <c r="QA25" s="110"/>
      <c r="QB25" s="169">
        <f t="shared" ref="QB25:QB28" si="209">SUM(QC25:QQ25)</f>
        <v>0</v>
      </c>
      <c r="QC25" s="60"/>
      <c r="QD25" s="60"/>
      <c r="QE25" s="60"/>
      <c r="QF25" s="60"/>
      <c r="QG25" s="60"/>
      <c r="QH25" s="60"/>
      <c r="QI25" s="60"/>
      <c r="QJ25" s="60"/>
      <c r="QK25" s="60"/>
      <c r="QL25" s="60"/>
      <c r="QM25" s="61"/>
      <c r="QN25" s="60"/>
      <c r="QO25" s="60"/>
      <c r="QP25" s="60"/>
      <c r="QQ25" s="110"/>
      <c r="QR25" s="169">
        <f t="shared" ref="QR25:QR28" si="210">SUM(QS25:RQ25)</f>
        <v>0</v>
      </c>
      <c r="QS25" s="60"/>
      <c r="QT25" s="60"/>
      <c r="QU25" s="60"/>
      <c r="QV25" s="60"/>
      <c r="QW25" s="60"/>
      <c r="QX25" s="60"/>
      <c r="QY25" s="60"/>
      <c r="QZ25" s="60"/>
      <c r="RA25" s="60"/>
      <c r="RB25" s="60"/>
      <c r="RC25" s="61"/>
      <c r="RD25" s="60"/>
      <c r="RE25" s="60"/>
      <c r="RF25" s="60"/>
      <c r="RG25" s="60"/>
      <c r="RH25" s="60"/>
      <c r="RI25" s="60"/>
      <c r="RJ25" s="60"/>
      <c r="RK25" s="60"/>
      <c r="RL25" s="60"/>
      <c r="RM25" s="60"/>
      <c r="RN25" s="60"/>
      <c r="RO25" s="60"/>
      <c r="RP25" s="60"/>
      <c r="RQ25" s="110"/>
      <c r="RR25" s="173"/>
      <c r="RS25" s="169">
        <f t="shared" ref="RS25:RS28" si="211">SUM(RT25:SH25)</f>
        <v>0</v>
      </c>
      <c r="RT25" s="60"/>
      <c r="RU25" s="60"/>
      <c r="RV25" s="60"/>
      <c r="RW25" s="60"/>
      <c r="RX25" s="60"/>
      <c r="RY25" s="60"/>
      <c r="RZ25" s="60"/>
      <c r="SA25" s="60"/>
      <c r="SB25" s="60"/>
      <c r="SC25" s="60"/>
      <c r="SD25" s="61"/>
      <c r="SE25" s="60"/>
      <c r="SF25" s="60"/>
      <c r="SG25" s="60"/>
      <c r="SH25" s="110"/>
      <c r="SI25" s="169">
        <f t="shared" ref="SI25:SI28" si="212">SUM(SJ25:SX25)</f>
        <v>0</v>
      </c>
      <c r="SJ25" s="60"/>
      <c r="SK25" s="60"/>
      <c r="SL25" s="60"/>
      <c r="SM25" s="60"/>
      <c r="SN25" s="60"/>
      <c r="SO25" s="60"/>
      <c r="SP25" s="60"/>
      <c r="SQ25" s="60"/>
      <c r="SR25" s="60"/>
      <c r="SS25" s="60"/>
      <c r="ST25" s="61"/>
      <c r="SU25" s="60"/>
      <c r="SV25" s="60"/>
      <c r="SW25" s="60"/>
      <c r="SX25" s="110"/>
      <c r="SY25" s="169">
        <f t="shared" ref="SY25:SY28" si="213">SUM(SZ25:TN25)</f>
        <v>0</v>
      </c>
      <c r="SZ25" s="60"/>
      <c r="TA25" s="60"/>
      <c r="TB25" s="60"/>
      <c r="TC25" s="60"/>
      <c r="TD25" s="60"/>
      <c r="TE25" s="60"/>
      <c r="TF25" s="60"/>
      <c r="TG25" s="60"/>
      <c r="TH25" s="60"/>
      <c r="TI25" s="60"/>
      <c r="TJ25" s="61"/>
      <c r="TK25" s="60"/>
      <c r="TL25" s="60"/>
      <c r="TM25" s="60"/>
      <c r="TN25" s="110"/>
      <c r="TO25" s="169">
        <f t="shared" ref="TO25:TO28" si="214">SUM(TP25:UD25)</f>
        <v>0</v>
      </c>
      <c r="TP25" s="60"/>
      <c r="TQ25" s="60"/>
      <c r="TR25" s="60"/>
      <c r="TS25" s="60"/>
      <c r="TT25" s="60"/>
      <c r="TU25" s="60"/>
      <c r="TV25" s="60"/>
      <c r="TW25" s="60"/>
      <c r="TX25" s="60"/>
      <c r="TY25" s="60"/>
      <c r="TZ25" s="61"/>
      <c r="UA25" s="60"/>
      <c r="UB25" s="60"/>
      <c r="UC25" s="60"/>
      <c r="UD25" s="110"/>
      <c r="UE25" s="169">
        <f t="shared" ref="UE25:UE28" si="215">SUM(UF25:VD25)</f>
        <v>0</v>
      </c>
      <c r="UF25" s="60"/>
      <c r="UG25" s="60"/>
      <c r="UH25" s="60"/>
      <c r="UI25" s="60"/>
      <c r="UJ25" s="60"/>
      <c r="UK25" s="60"/>
      <c r="UL25" s="60"/>
      <c r="UM25" s="60"/>
      <c r="UN25" s="60"/>
      <c r="UO25" s="60"/>
      <c r="UP25" s="61"/>
      <c r="UQ25" s="60"/>
      <c r="UR25" s="60"/>
      <c r="US25" s="60"/>
      <c r="UT25" s="60"/>
      <c r="UU25" s="60"/>
      <c r="UV25" s="60"/>
      <c r="UW25" s="60"/>
      <c r="UX25" s="60"/>
      <c r="UY25" s="60"/>
      <c r="UZ25" s="60"/>
      <c r="VA25" s="60"/>
      <c r="VB25" s="60"/>
      <c r="VC25" s="60"/>
      <c r="VD25" s="110"/>
      <c r="VE25" s="10" t="str">
        <f t="shared" si="33"/>
        <v>-</v>
      </c>
    </row>
    <row r="26" spans="1:577" ht="20.149999999999999" customHeight="1">
      <c r="A26" s="22"/>
      <c r="B26" s="22"/>
      <c r="C26" s="23">
        <v>60022</v>
      </c>
      <c r="D26" s="24" t="s">
        <v>29</v>
      </c>
      <c r="E26" s="193">
        <f>SUM(F26:I26)</f>
        <v>0</v>
      </c>
      <c r="F26" s="194"/>
      <c r="G26" s="194"/>
      <c r="H26" s="195"/>
      <c r="I26" s="229"/>
      <c r="J26" s="241">
        <f t="shared" si="184"/>
        <v>0</v>
      </c>
      <c r="K26" s="61"/>
      <c r="L26" s="60"/>
      <c r="M26" s="60"/>
      <c r="N26" s="60"/>
      <c r="O26" s="60"/>
      <c r="P26" s="60"/>
      <c r="Q26" s="60"/>
      <c r="R26" s="60"/>
      <c r="S26" s="60"/>
      <c r="T26" s="60"/>
      <c r="U26" s="61"/>
      <c r="V26" s="60"/>
      <c r="W26" s="60"/>
      <c r="X26" s="60"/>
      <c r="Y26" s="110"/>
      <c r="Z26" s="169">
        <f t="shared" si="185"/>
        <v>0</v>
      </c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1"/>
      <c r="AL26" s="60"/>
      <c r="AM26" s="60"/>
      <c r="AN26" s="60"/>
      <c r="AO26" s="110"/>
      <c r="AP26" s="169">
        <f t="shared" si="186"/>
        <v>0</v>
      </c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1"/>
      <c r="BB26" s="60"/>
      <c r="BC26" s="60"/>
      <c r="BD26" s="60"/>
      <c r="BE26" s="110"/>
      <c r="BF26" s="169">
        <f t="shared" si="187"/>
        <v>0</v>
      </c>
      <c r="BG26" s="60"/>
      <c r="BH26" s="60"/>
      <c r="BI26" s="60"/>
      <c r="BJ26" s="60"/>
      <c r="BK26" s="60"/>
      <c r="BL26" s="60"/>
      <c r="BM26" s="60"/>
      <c r="BN26" s="60"/>
      <c r="BO26" s="60"/>
      <c r="BP26" s="60"/>
      <c r="BQ26" s="61"/>
      <c r="BR26" s="60"/>
      <c r="BS26" s="60"/>
      <c r="BT26" s="60"/>
      <c r="BU26" s="110"/>
      <c r="BV26" s="169">
        <f t="shared" si="188"/>
        <v>0</v>
      </c>
      <c r="BW26" s="60"/>
      <c r="BX26" s="60"/>
      <c r="BY26" s="60"/>
      <c r="BZ26" s="60"/>
      <c r="CA26" s="60"/>
      <c r="CB26" s="60"/>
      <c r="CC26" s="60"/>
      <c r="CD26" s="60"/>
      <c r="CE26" s="60"/>
      <c r="CF26" s="60"/>
      <c r="CG26" s="61"/>
      <c r="CH26" s="60"/>
      <c r="CI26" s="60"/>
      <c r="CJ26" s="60"/>
      <c r="CK26" s="60"/>
      <c r="CL26" s="60"/>
      <c r="CM26" s="60"/>
      <c r="CN26" s="60"/>
      <c r="CO26" s="60"/>
      <c r="CP26" s="60"/>
      <c r="CQ26" s="60"/>
      <c r="CR26" s="60"/>
      <c r="CS26" s="60"/>
      <c r="CT26" s="60"/>
      <c r="CU26" s="110"/>
      <c r="CV26" s="173"/>
      <c r="CW26" s="169">
        <f t="shared" si="189"/>
        <v>0</v>
      </c>
      <c r="CX26" s="60"/>
      <c r="CY26" s="60"/>
      <c r="CZ26" s="60"/>
      <c r="DA26" s="60"/>
      <c r="DB26" s="60"/>
      <c r="DC26" s="60"/>
      <c r="DD26" s="60"/>
      <c r="DE26" s="60"/>
      <c r="DF26" s="60"/>
      <c r="DG26" s="60"/>
      <c r="DH26" s="61"/>
      <c r="DI26" s="60"/>
      <c r="DJ26" s="60"/>
      <c r="DK26" s="60"/>
      <c r="DL26" s="110"/>
      <c r="DM26" s="169">
        <f t="shared" si="190"/>
        <v>0</v>
      </c>
      <c r="DN26" s="60"/>
      <c r="DO26" s="60"/>
      <c r="DP26" s="60"/>
      <c r="DQ26" s="60"/>
      <c r="DR26" s="60"/>
      <c r="DS26" s="60"/>
      <c r="DT26" s="60"/>
      <c r="DU26" s="60"/>
      <c r="DV26" s="60"/>
      <c r="DW26" s="60"/>
      <c r="DX26" s="61"/>
      <c r="DY26" s="60"/>
      <c r="DZ26" s="60"/>
      <c r="EA26" s="60"/>
      <c r="EB26" s="110"/>
      <c r="EC26" s="169">
        <f t="shared" si="191"/>
        <v>0</v>
      </c>
      <c r="ED26" s="60"/>
      <c r="EE26" s="60"/>
      <c r="EF26" s="60"/>
      <c r="EG26" s="60"/>
      <c r="EH26" s="60"/>
      <c r="EI26" s="60"/>
      <c r="EJ26" s="60"/>
      <c r="EK26" s="60"/>
      <c r="EL26" s="60"/>
      <c r="EM26" s="60"/>
      <c r="EN26" s="61"/>
      <c r="EO26" s="60"/>
      <c r="EP26" s="60"/>
      <c r="EQ26" s="60"/>
      <c r="ER26" s="110"/>
      <c r="ES26" s="169">
        <f t="shared" si="192"/>
        <v>0</v>
      </c>
      <c r="ET26" s="60"/>
      <c r="EU26" s="60"/>
      <c r="EV26" s="60"/>
      <c r="EW26" s="60"/>
      <c r="EX26" s="60"/>
      <c r="EY26" s="60"/>
      <c r="EZ26" s="60"/>
      <c r="FA26" s="60"/>
      <c r="FB26" s="60"/>
      <c r="FC26" s="60"/>
      <c r="FD26" s="61"/>
      <c r="FE26" s="60"/>
      <c r="FF26" s="60"/>
      <c r="FG26" s="60"/>
      <c r="FH26" s="110"/>
      <c r="FI26" s="169">
        <f t="shared" si="193"/>
        <v>0</v>
      </c>
      <c r="FJ26" s="60"/>
      <c r="FK26" s="60"/>
      <c r="FL26" s="60"/>
      <c r="FM26" s="60"/>
      <c r="FN26" s="60"/>
      <c r="FO26" s="60"/>
      <c r="FP26" s="60"/>
      <c r="FQ26" s="60"/>
      <c r="FR26" s="60"/>
      <c r="FS26" s="60"/>
      <c r="FT26" s="61"/>
      <c r="FU26" s="60"/>
      <c r="FV26" s="60"/>
      <c r="FW26" s="60"/>
      <c r="FX26" s="110"/>
      <c r="FY26" s="169">
        <f t="shared" si="194"/>
        <v>0</v>
      </c>
      <c r="FZ26" s="60"/>
      <c r="GA26" s="60"/>
      <c r="GB26" s="60"/>
      <c r="GC26" s="60"/>
      <c r="GD26" s="60"/>
      <c r="GE26" s="60"/>
      <c r="GF26" s="60"/>
      <c r="GG26" s="60"/>
      <c r="GH26" s="60"/>
      <c r="GI26" s="60"/>
      <c r="GJ26" s="61"/>
      <c r="GK26" s="60"/>
      <c r="GL26" s="60"/>
      <c r="GM26" s="60"/>
      <c r="GN26" s="110"/>
      <c r="GO26" s="169">
        <f t="shared" si="195"/>
        <v>0</v>
      </c>
      <c r="GP26" s="60"/>
      <c r="GQ26" s="60"/>
      <c r="GR26" s="60"/>
      <c r="GS26" s="60"/>
      <c r="GT26" s="60"/>
      <c r="GU26" s="60"/>
      <c r="GV26" s="60"/>
      <c r="GW26" s="60"/>
      <c r="GX26" s="60"/>
      <c r="GY26" s="60"/>
      <c r="GZ26" s="61"/>
      <c r="HA26" s="60"/>
      <c r="HB26" s="60"/>
      <c r="HC26" s="60"/>
      <c r="HD26" s="60"/>
      <c r="HE26" s="60"/>
      <c r="HF26" s="60"/>
      <c r="HG26" s="60"/>
      <c r="HH26" s="60"/>
      <c r="HI26" s="60"/>
      <c r="HJ26" s="60"/>
      <c r="HK26" s="60"/>
      <c r="HL26" s="60"/>
      <c r="HM26" s="60"/>
      <c r="HN26" s="110"/>
      <c r="HO26" s="172"/>
      <c r="HP26" s="173"/>
      <c r="HQ26" s="169">
        <f t="shared" si="196"/>
        <v>0</v>
      </c>
      <c r="HR26" s="60"/>
      <c r="HS26" s="60"/>
      <c r="HT26" s="60"/>
      <c r="HU26" s="60"/>
      <c r="HV26" s="60"/>
      <c r="HW26" s="60"/>
      <c r="HX26" s="60"/>
      <c r="HY26" s="60"/>
      <c r="HZ26" s="60"/>
      <c r="IA26" s="60"/>
      <c r="IB26" s="61"/>
      <c r="IC26" s="60"/>
      <c r="ID26" s="60"/>
      <c r="IE26" s="60"/>
      <c r="IF26" s="110"/>
      <c r="IG26" s="169">
        <f t="shared" si="197"/>
        <v>0</v>
      </c>
      <c r="IH26" s="60"/>
      <c r="II26" s="60"/>
      <c r="IJ26" s="60"/>
      <c r="IK26" s="60"/>
      <c r="IL26" s="60"/>
      <c r="IM26" s="60"/>
      <c r="IN26" s="60"/>
      <c r="IO26" s="60"/>
      <c r="IP26" s="60"/>
      <c r="IQ26" s="60"/>
      <c r="IR26" s="61"/>
      <c r="IS26" s="60"/>
      <c r="IT26" s="60"/>
      <c r="IU26" s="60"/>
      <c r="IV26" s="110"/>
      <c r="IW26" s="169">
        <f t="shared" si="198"/>
        <v>0</v>
      </c>
      <c r="IX26" s="60"/>
      <c r="IY26" s="60"/>
      <c r="IZ26" s="60"/>
      <c r="JA26" s="60"/>
      <c r="JB26" s="60"/>
      <c r="JC26" s="60"/>
      <c r="JD26" s="60"/>
      <c r="JE26" s="60"/>
      <c r="JF26" s="60"/>
      <c r="JG26" s="60"/>
      <c r="JH26" s="61"/>
      <c r="JI26" s="60"/>
      <c r="JJ26" s="60"/>
      <c r="JK26" s="60"/>
      <c r="JL26" s="110"/>
      <c r="JM26" s="169">
        <f t="shared" si="199"/>
        <v>0</v>
      </c>
      <c r="JN26" s="60"/>
      <c r="JO26" s="60"/>
      <c r="JP26" s="60"/>
      <c r="JQ26" s="60"/>
      <c r="JR26" s="60"/>
      <c r="JS26" s="60"/>
      <c r="JT26" s="60"/>
      <c r="JU26" s="60"/>
      <c r="JV26" s="60"/>
      <c r="JW26" s="60"/>
      <c r="JX26" s="61"/>
      <c r="JY26" s="60"/>
      <c r="JZ26" s="60"/>
      <c r="KA26" s="60"/>
      <c r="KB26" s="110"/>
      <c r="KC26" s="169">
        <f t="shared" si="200"/>
        <v>0</v>
      </c>
      <c r="KD26" s="60"/>
      <c r="KE26" s="60"/>
      <c r="KF26" s="60"/>
      <c r="KG26" s="60"/>
      <c r="KH26" s="60"/>
      <c r="KI26" s="60"/>
      <c r="KJ26" s="60"/>
      <c r="KK26" s="60"/>
      <c r="KL26" s="60"/>
      <c r="KM26" s="60"/>
      <c r="KN26" s="61"/>
      <c r="KO26" s="60"/>
      <c r="KP26" s="60"/>
      <c r="KQ26" s="60"/>
      <c r="KR26" s="60"/>
      <c r="KS26" s="60"/>
      <c r="KT26" s="60"/>
      <c r="KU26" s="60"/>
      <c r="KV26" s="60"/>
      <c r="KW26" s="60"/>
      <c r="KX26" s="60"/>
      <c r="KY26" s="60"/>
      <c r="KZ26" s="60"/>
      <c r="LA26" s="60"/>
      <c r="LB26" s="110"/>
      <c r="LC26" s="173"/>
      <c r="LD26" s="169">
        <f t="shared" si="201"/>
        <v>0</v>
      </c>
      <c r="LE26" s="60"/>
      <c r="LF26" s="60"/>
      <c r="LG26" s="60"/>
      <c r="LH26" s="60"/>
      <c r="LI26" s="60"/>
      <c r="LJ26" s="60"/>
      <c r="LK26" s="60"/>
      <c r="LL26" s="60"/>
      <c r="LM26" s="60"/>
      <c r="LN26" s="60"/>
      <c r="LO26" s="61"/>
      <c r="LP26" s="60"/>
      <c r="LQ26" s="60"/>
      <c r="LR26" s="60"/>
      <c r="LS26" s="110"/>
      <c r="LT26" s="169">
        <f t="shared" si="202"/>
        <v>0</v>
      </c>
      <c r="LU26" s="60"/>
      <c r="LV26" s="60"/>
      <c r="LW26" s="60"/>
      <c r="LX26" s="60"/>
      <c r="LY26" s="60"/>
      <c r="LZ26" s="60"/>
      <c r="MA26" s="60"/>
      <c r="MB26" s="60"/>
      <c r="MC26" s="60"/>
      <c r="MD26" s="60"/>
      <c r="ME26" s="61"/>
      <c r="MF26" s="60"/>
      <c r="MG26" s="60"/>
      <c r="MH26" s="60"/>
      <c r="MI26" s="110"/>
      <c r="MJ26" s="169">
        <f t="shared" si="203"/>
        <v>0</v>
      </c>
      <c r="MK26" s="60"/>
      <c r="ML26" s="60"/>
      <c r="MM26" s="60"/>
      <c r="MN26" s="60"/>
      <c r="MO26" s="60"/>
      <c r="MP26" s="60"/>
      <c r="MQ26" s="60"/>
      <c r="MR26" s="60"/>
      <c r="MS26" s="60"/>
      <c r="MT26" s="60"/>
      <c r="MU26" s="61"/>
      <c r="MV26" s="60"/>
      <c r="MW26" s="60"/>
      <c r="MX26" s="60"/>
      <c r="MY26" s="110"/>
      <c r="MZ26" s="169">
        <f t="shared" si="204"/>
        <v>0</v>
      </c>
      <c r="NA26" s="60"/>
      <c r="NB26" s="60"/>
      <c r="NC26" s="60"/>
      <c r="ND26" s="60"/>
      <c r="NE26" s="60"/>
      <c r="NF26" s="60"/>
      <c r="NG26" s="60"/>
      <c r="NH26" s="60"/>
      <c r="NI26" s="60"/>
      <c r="NJ26" s="60"/>
      <c r="NK26" s="61"/>
      <c r="NL26" s="60"/>
      <c r="NM26" s="60"/>
      <c r="NN26" s="60"/>
      <c r="NO26" s="110"/>
      <c r="NP26" s="169">
        <f t="shared" si="205"/>
        <v>0</v>
      </c>
      <c r="NQ26" s="60"/>
      <c r="NR26" s="60"/>
      <c r="NS26" s="60"/>
      <c r="NT26" s="60"/>
      <c r="NU26" s="60"/>
      <c r="NV26" s="60"/>
      <c r="NW26" s="60"/>
      <c r="NX26" s="60"/>
      <c r="NY26" s="60"/>
      <c r="NZ26" s="60"/>
      <c r="OA26" s="61"/>
      <c r="OB26" s="60"/>
      <c r="OC26" s="60"/>
      <c r="OD26" s="60"/>
      <c r="OE26" s="110"/>
      <c r="OF26" s="169">
        <f t="shared" si="206"/>
        <v>0</v>
      </c>
      <c r="OG26" s="60"/>
      <c r="OH26" s="60"/>
      <c r="OI26" s="60"/>
      <c r="OJ26" s="60"/>
      <c r="OK26" s="60"/>
      <c r="OL26" s="60"/>
      <c r="OM26" s="60"/>
      <c r="ON26" s="60"/>
      <c r="OO26" s="60"/>
      <c r="OP26" s="60"/>
      <c r="OQ26" s="61"/>
      <c r="OR26" s="60"/>
      <c r="OS26" s="60"/>
      <c r="OT26" s="60"/>
      <c r="OU26" s="110"/>
      <c r="OV26" s="169">
        <f t="shared" si="207"/>
        <v>0</v>
      </c>
      <c r="OW26" s="60"/>
      <c r="OX26" s="60"/>
      <c r="OY26" s="60"/>
      <c r="OZ26" s="60"/>
      <c r="PA26" s="60"/>
      <c r="PB26" s="60"/>
      <c r="PC26" s="60"/>
      <c r="PD26" s="60"/>
      <c r="PE26" s="60"/>
      <c r="PF26" s="60"/>
      <c r="PG26" s="61"/>
      <c r="PH26" s="60"/>
      <c r="PI26" s="60"/>
      <c r="PJ26" s="60"/>
      <c r="PK26" s="110"/>
      <c r="PL26" s="169">
        <f t="shared" si="208"/>
        <v>0</v>
      </c>
      <c r="PM26" s="60"/>
      <c r="PN26" s="60"/>
      <c r="PO26" s="60"/>
      <c r="PP26" s="60"/>
      <c r="PQ26" s="60"/>
      <c r="PR26" s="60"/>
      <c r="PS26" s="60"/>
      <c r="PT26" s="60"/>
      <c r="PU26" s="60"/>
      <c r="PV26" s="60"/>
      <c r="PW26" s="61"/>
      <c r="PX26" s="60"/>
      <c r="PY26" s="60"/>
      <c r="PZ26" s="60"/>
      <c r="QA26" s="110"/>
      <c r="QB26" s="169">
        <f t="shared" si="209"/>
        <v>0</v>
      </c>
      <c r="QC26" s="60"/>
      <c r="QD26" s="60"/>
      <c r="QE26" s="60"/>
      <c r="QF26" s="60"/>
      <c r="QG26" s="60"/>
      <c r="QH26" s="60"/>
      <c r="QI26" s="60"/>
      <c r="QJ26" s="60"/>
      <c r="QK26" s="60"/>
      <c r="QL26" s="60"/>
      <c r="QM26" s="61"/>
      <c r="QN26" s="60"/>
      <c r="QO26" s="60"/>
      <c r="QP26" s="60"/>
      <c r="QQ26" s="110"/>
      <c r="QR26" s="169">
        <f t="shared" si="210"/>
        <v>0</v>
      </c>
      <c r="QS26" s="60"/>
      <c r="QT26" s="60"/>
      <c r="QU26" s="60"/>
      <c r="QV26" s="60"/>
      <c r="QW26" s="60"/>
      <c r="QX26" s="60"/>
      <c r="QY26" s="60"/>
      <c r="QZ26" s="60"/>
      <c r="RA26" s="60"/>
      <c r="RB26" s="60"/>
      <c r="RC26" s="61"/>
      <c r="RD26" s="60"/>
      <c r="RE26" s="60"/>
      <c r="RF26" s="60"/>
      <c r="RG26" s="60"/>
      <c r="RH26" s="60"/>
      <c r="RI26" s="60"/>
      <c r="RJ26" s="60"/>
      <c r="RK26" s="60"/>
      <c r="RL26" s="60"/>
      <c r="RM26" s="60"/>
      <c r="RN26" s="60"/>
      <c r="RO26" s="60"/>
      <c r="RP26" s="60"/>
      <c r="RQ26" s="110"/>
      <c r="RR26" s="173"/>
      <c r="RS26" s="169">
        <f t="shared" si="211"/>
        <v>0</v>
      </c>
      <c r="RT26" s="60"/>
      <c r="RU26" s="60"/>
      <c r="RV26" s="60"/>
      <c r="RW26" s="60"/>
      <c r="RX26" s="60"/>
      <c r="RY26" s="60"/>
      <c r="RZ26" s="60"/>
      <c r="SA26" s="60"/>
      <c r="SB26" s="60"/>
      <c r="SC26" s="60"/>
      <c r="SD26" s="61"/>
      <c r="SE26" s="60"/>
      <c r="SF26" s="60"/>
      <c r="SG26" s="60"/>
      <c r="SH26" s="110"/>
      <c r="SI26" s="169">
        <f t="shared" si="212"/>
        <v>0</v>
      </c>
      <c r="SJ26" s="60"/>
      <c r="SK26" s="60"/>
      <c r="SL26" s="60"/>
      <c r="SM26" s="60"/>
      <c r="SN26" s="60"/>
      <c r="SO26" s="60"/>
      <c r="SP26" s="60"/>
      <c r="SQ26" s="60"/>
      <c r="SR26" s="60"/>
      <c r="SS26" s="60"/>
      <c r="ST26" s="61"/>
      <c r="SU26" s="60"/>
      <c r="SV26" s="60"/>
      <c r="SW26" s="60"/>
      <c r="SX26" s="110"/>
      <c r="SY26" s="169">
        <f t="shared" si="213"/>
        <v>0</v>
      </c>
      <c r="SZ26" s="60"/>
      <c r="TA26" s="60"/>
      <c r="TB26" s="60"/>
      <c r="TC26" s="60"/>
      <c r="TD26" s="60"/>
      <c r="TE26" s="60"/>
      <c r="TF26" s="60"/>
      <c r="TG26" s="60"/>
      <c r="TH26" s="60"/>
      <c r="TI26" s="60"/>
      <c r="TJ26" s="61"/>
      <c r="TK26" s="60"/>
      <c r="TL26" s="60"/>
      <c r="TM26" s="60"/>
      <c r="TN26" s="110"/>
      <c r="TO26" s="169">
        <f t="shared" si="214"/>
        <v>0</v>
      </c>
      <c r="TP26" s="60"/>
      <c r="TQ26" s="60"/>
      <c r="TR26" s="60"/>
      <c r="TS26" s="60"/>
      <c r="TT26" s="60"/>
      <c r="TU26" s="60"/>
      <c r="TV26" s="60"/>
      <c r="TW26" s="60"/>
      <c r="TX26" s="60"/>
      <c r="TY26" s="60"/>
      <c r="TZ26" s="61"/>
      <c r="UA26" s="60"/>
      <c r="UB26" s="60"/>
      <c r="UC26" s="60"/>
      <c r="UD26" s="110"/>
      <c r="UE26" s="169">
        <f t="shared" si="215"/>
        <v>0</v>
      </c>
      <c r="UF26" s="60"/>
      <c r="UG26" s="60"/>
      <c r="UH26" s="60"/>
      <c r="UI26" s="60"/>
      <c r="UJ26" s="60"/>
      <c r="UK26" s="60"/>
      <c r="UL26" s="60"/>
      <c r="UM26" s="60"/>
      <c r="UN26" s="60"/>
      <c r="UO26" s="60"/>
      <c r="UP26" s="61"/>
      <c r="UQ26" s="60"/>
      <c r="UR26" s="60"/>
      <c r="US26" s="60"/>
      <c r="UT26" s="60"/>
      <c r="UU26" s="60"/>
      <c r="UV26" s="60"/>
      <c r="UW26" s="60"/>
      <c r="UX26" s="60"/>
      <c r="UY26" s="60"/>
      <c r="UZ26" s="60"/>
      <c r="VA26" s="60"/>
      <c r="VB26" s="60"/>
      <c r="VC26" s="60"/>
      <c r="VD26" s="110"/>
      <c r="VE26" s="10" t="str">
        <f t="shared" si="33"/>
        <v>-</v>
      </c>
    </row>
    <row r="27" spans="1:577" ht="20.149999999999999" customHeight="1">
      <c r="A27" s="22"/>
      <c r="B27" s="22"/>
      <c r="C27" s="23">
        <v>60023</v>
      </c>
      <c r="D27" s="24" t="s">
        <v>30</v>
      </c>
      <c r="E27" s="193">
        <f>SUM(F27:I27)</f>
        <v>0</v>
      </c>
      <c r="F27" s="194"/>
      <c r="G27" s="194"/>
      <c r="H27" s="195"/>
      <c r="I27" s="229"/>
      <c r="J27" s="241">
        <f t="shared" si="184"/>
        <v>0</v>
      </c>
      <c r="K27" s="61"/>
      <c r="L27" s="60"/>
      <c r="M27" s="60"/>
      <c r="N27" s="60"/>
      <c r="O27" s="60"/>
      <c r="P27" s="60"/>
      <c r="Q27" s="60"/>
      <c r="R27" s="60"/>
      <c r="S27" s="60"/>
      <c r="T27" s="60"/>
      <c r="U27" s="61"/>
      <c r="V27" s="60"/>
      <c r="W27" s="60"/>
      <c r="X27" s="60"/>
      <c r="Y27" s="110"/>
      <c r="Z27" s="169">
        <f t="shared" si="185"/>
        <v>0</v>
      </c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1"/>
      <c r="AL27" s="60"/>
      <c r="AM27" s="60"/>
      <c r="AN27" s="60"/>
      <c r="AO27" s="110"/>
      <c r="AP27" s="169">
        <f t="shared" si="186"/>
        <v>0</v>
      </c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1"/>
      <c r="BB27" s="60"/>
      <c r="BC27" s="60"/>
      <c r="BD27" s="60"/>
      <c r="BE27" s="110"/>
      <c r="BF27" s="169">
        <f t="shared" si="187"/>
        <v>0</v>
      </c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1"/>
      <c r="BR27" s="60"/>
      <c r="BS27" s="60"/>
      <c r="BT27" s="60"/>
      <c r="BU27" s="110"/>
      <c r="BV27" s="169">
        <f t="shared" si="188"/>
        <v>0</v>
      </c>
      <c r="BW27" s="60"/>
      <c r="BX27" s="60"/>
      <c r="BY27" s="60"/>
      <c r="BZ27" s="60"/>
      <c r="CA27" s="60"/>
      <c r="CB27" s="60"/>
      <c r="CC27" s="60"/>
      <c r="CD27" s="60"/>
      <c r="CE27" s="60"/>
      <c r="CF27" s="60"/>
      <c r="CG27" s="61"/>
      <c r="CH27" s="60"/>
      <c r="CI27" s="60"/>
      <c r="CJ27" s="60"/>
      <c r="CK27" s="60"/>
      <c r="CL27" s="60"/>
      <c r="CM27" s="60"/>
      <c r="CN27" s="60"/>
      <c r="CO27" s="60"/>
      <c r="CP27" s="60"/>
      <c r="CQ27" s="60"/>
      <c r="CR27" s="60"/>
      <c r="CS27" s="60"/>
      <c r="CT27" s="60"/>
      <c r="CU27" s="110"/>
      <c r="CV27" s="173"/>
      <c r="CW27" s="169">
        <f t="shared" si="189"/>
        <v>0</v>
      </c>
      <c r="CX27" s="60"/>
      <c r="CY27" s="60"/>
      <c r="CZ27" s="60"/>
      <c r="DA27" s="60"/>
      <c r="DB27" s="60"/>
      <c r="DC27" s="60"/>
      <c r="DD27" s="60"/>
      <c r="DE27" s="60"/>
      <c r="DF27" s="60"/>
      <c r="DG27" s="60"/>
      <c r="DH27" s="61"/>
      <c r="DI27" s="60"/>
      <c r="DJ27" s="60"/>
      <c r="DK27" s="60"/>
      <c r="DL27" s="110"/>
      <c r="DM27" s="169">
        <f t="shared" si="190"/>
        <v>0</v>
      </c>
      <c r="DN27" s="60"/>
      <c r="DO27" s="60"/>
      <c r="DP27" s="60"/>
      <c r="DQ27" s="60"/>
      <c r="DR27" s="60"/>
      <c r="DS27" s="60"/>
      <c r="DT27" s="60"/>
      <c r="DU27" s="60"/>
      <c r="DV27" s="60"/>
      <c r="DW27" s="60"/>
      <c r="DX27" s="61"/>
      <c r="DY27" s="60"/>
      <c r="DZ27" s="60"/>
      <c r="EA27" s="60"/>
      <c r="EB27" s="110"/>
      <c r="EC27" s="169">
        <f t="shared" si="191"/>
        <v>0</v>
      </c>
      <c r="ED27" s="60"/>
      <c r="EE27" s="60"/>
      <c r="EF27" s="60"/>
      <c r="EG27" s="60"/>
      <c r="EH27" s="60"/>
      <c r="EI27" s="60"/>
      <c r="EJ27" s="60"/>
      <c r="EK27" s="60"/>
      <c r="EL27" s="60"/>
      <c r="EM27" s="60"/>
      <c r="EN27" s="61"/>
      <c r="EO27" s="60"/>
      <c r="EP27" s="60"/>
      <c r="EQ27" s="60"/>
      <c r="ER27" s="110"/>
      <c r="ES27" s="169">
        <f t="shared" si="192"/>
        <v>0</v>
      </c>
      <c r="ET27" s="60"/>
      <c r="EU27" s="60"/>
      <c r="EV27" s="60"/>
      <c r="EW27" s="60"/>
      <c r="EX27" s="60"/>
      <c r="EY27" s="60"/>
      <c r="EZ27" s="60"/>
      <c r="FA27" s="60"/>
      <c r="FB27" s="60"/>
      <c r="FC27" s="60"/>
      <c r="FD27" s="61"/>
      <c r="FE27" s="60"/>
      <c r="FF27" s="60"/>
      <c r="FG27" s="60"/>
      <c r="FH27" s="110"/>
      <c r="FI27" s="169">
        <f t="shared" si="193"/>
        <v>0</v>
      </c>
      <c r="FJ27" s="60"/>
      <c r="FK27" s="60"/>
      <c r="FL27" s="60"/>
      <c r="FM27" s="60"/>
      <c r="FN27" s="60"/>
      <c r="FO27" s="60"/>
      <c r="FP27" s="60"/>
      <c r="FQ27" s="60"/>
      <c r="FR27" s="60"/>
      <c r="FS27" s="60"/>
      <c r="FT27" s="61"/>
      <c r="FU27" s="60"/>
      <c r="FV27" s="60"/>
      <c r="FW27" s="60"/>
      <c r="FX27" s="110"/>
      <c r="FY27" s="169">
        <f t="shared" si="194"/>
        <v>0</v>
      </c>
      <c r="FZ27" s="60"/>
      <c r="GA27" s="60"/>
      <c r="GB27" s="60"/>
      <c r="GC27" s="60"/>
      <c r="GD27" s="60"/>
      <c r="GE27" s="60"/>
      <c r="GF27" s="60"/>
      <c r="GG27" s="60"/>
      <c r="GH27" s="60"/>
      <c r="GI27" s="60"/>
      <c r="GJ27" s="61"/>
      <c r="GK27" s="60"/>
      <c r="GL27" s="60"/>
      <c r="GM27" s="60"/>
      <c r="GN27" s="110"/>
      <c r="GO27" s="169">
        <f t="shared" si="195"/>
        <v>0</v>
      </c>
      <c r="GP27" s="60"/>
      <c r="GQ27" s="60"/>
      <c r="GR27" s="60"/>
      <c r="GS27" s="60"/>
      <c r="GT27" s="60"/>
      <c r="GU27" s="60"/>
      <c r="GV27" s="60"/>
      <c r="GW27" s="60"/>
      <c r="GX27" s="60"/>
      <c r="GY27" s="60"/>
      <c r="GZ27" s="61"/>
      <c r="HA27" s="60"/>
      <c r="HB27" s="60"/>
      <c r="HC27" s="60"/>
      <c r="HD27" s="60"/>
      <c r="HE27" s="60"/>
      <c r="HF27" s="60"/>
      <c r="HG27" s="60"/>
      <c r="HH27" s="60"/>
      <c r="HI27" s="60"/>
      <c r="HJ27" s="60"/>
      <c r="HK27" s="60"/>
      <c r="HL27" s="60"/>
      <c r="HM27" s="60"/>
      <c r="HN27" s="110"/>
      <c r="HO27" s="172"/>
      <c r="HP27" s="173"/>
      <c r="HQ27" s="169">
        <f t="shared" si="196"/>
        <v>0</v>
      </c>
      <c r="HR27" s="60"/>
      <c r="HS27" s="60"/>
      <c r="HT27" s="60"/>
      <c r="HU27" s="60"/>
      <c r="HV27" s="60"/>
      <c r="HW27" s="60"/>
      <c r="HX27" s="60"/>
      <c r="HY27" s="60"/>
      <c r="HZ27" s="60"/>
      <c r="IA27" s="60"/>
      <c r="IB27" s="61"/>
      <c r="IC27" s="60"/>
      <c r="ID27" s="60"/>
      <c r="IE27" s="60"/>
      <c r="IF27" s="110"/>
      <c r="IG27" s="169">
        <f t="shared" si="197"/>
        <v>0</v>
      </c>
      <c r="IH27" s="60"/>
      <c r="II27" s="60"/>
      <c r="IJ27" s="60"/>
      <c r="IK27" s="60"/>
      <c r="IL27" s="60"/>
      <c r="IM27" s="60"/>
      <c r="IN27" s="60"/>
      <c r="IO27" s="60"/>
      <c r="IP27" s="60"/>
      <c r="IQ27" s="60"/>
      <c r="IR27" s="61"/>
      <c r="IS27" s="60"/>
      <c r="IT27" s="60"/>
      <c r="IU27" s="60"/>
      <c r="IV27" s="110"/>
      <c r="IW27" s="169">
        <f t="shared" si="198"/>
        <v>0</v>
      </c>
      <c r="IX27" s="60"/>
      <c r="IY27" s="60"/>
      <c r="IZ27" s="60"/>
      <c r="JA27" s="60"/>
      <c r="JB27" s="60"/>
      <c r="JC27" s="60"/>
      <c r="JD27" s="60"/>
      <c r="JE27" s="60"/>
      <c r="JF27" s="60"/>
      <c r="JG27" s="60"/>
      <c r="JH27" s="61"/>
      <c r="JI27" s="60"/>
      <c r="JJ27" s="60"/>
      <c r="JK27" s="60"/>
      <c r="JL27" s="110"/>
      <c r="JM27" s="169">
        <f t="shared" si="199"/>
        <v>0</v>
      </c>
      <c r="JN27" s="60"/>
      <c r="JO27" s="60"/>
      <c r="JP27" s="60"/>
      <c r="JQ27" s="60"/>
      <c r="JR27" s="60"/>
      <c r="JS27" s="60"/>
      <c r="JT27" s="60"/>
      <c r="JU27" s="60"/>
      <c r="JV27" s="60"/>
      <c r="JW27" s="60"/>
      <c r="JX27" s="61"/>
      <c r="JY27" s="60"/>
      <c r="JZ27" s="60"/>
      <c r="KA27" s="60"/>
      <c r="KB27" s="110"/>
      <c r="KC27" s="169">
        <f t="shared" si="200"/>
        <v>0</v>
      </c>
      <c r="KD27" s="60"/>
      <c r="KE27" s="60"/>
      <c r="KF27" s="60"/>
      <c r="KG27" s="60"/>
      <c r="KH27" s="60"/>
      <c r="KI27" s="60"/>
      <c r="KJ27" s="60"/>
      <c r="KK27" s="60"/>
      <c r="KL27" s="60"/>
      <c r="KM27" s="60"/>
      <c r="KN27" s="61"/>
      <c r="KO27" s="60"/>
      <c r="KP27" s="60"/>
      <c r="KQ27" s="60"/>
      <c r="KR27" s="60"/>
      <c r="KS27" s="60"/>
      <c r="KT27" s="60"/>
      <c r="KU27" s="60"/>
      <c r="KV27" s="60"/>
      <c r="KW27" s="60"/>
      <c r="KX27" s="60"/>
      <c r="KY27" s="60"/>
      <c r="KZ27" s="60"/>
      <c r="LA27" s="60"/>
      <c r="LB27" s="110"/>
      <c r="LC27" s="173"/>
      <c r="LD27" s="169">
        <f t="shared" si="201"/>
        <v>0</v>
      </c>
      <c r="LE27" s="60"/>
      <c r="LF27" s="60"/>
      <c r="LG27" s="60"/>
      <c r="LH27" s="60"/>
      <c r="LI27" s="60"/>
      <c r="LJ27" s="60"/>
      <c r="LK27" s="60"/>
      <c r="LL27" s="60"/>
      <c r="LM27" s="60"/>
      <c r="LN27" s="60"/>
      <c r="LO27" s="61"/>
      <c r="LP27" s="60"/>
      <c r="LQ27" s="60"/>
      <c r="LR27" s="60"/>
      <c r="LS27" s="110"/>
      <c r="LT27" s="169">
        <f t="shared" si="202"/>
        <v>0</v>
      </c>
      <c r="LU27" s="60"/>
      <c r="LV27" s="60"/>
      <c r="LW27" s="60"/>
      <c r="LX27" s="60"/>
      <c r="LY27" s="60"/>
      <c r="LZ27" s="60"/>
      <c r="MA27" s="60"/>
      <c r="MB27" s="60"/>
      <c r="MC27" s="60"/>
      <c r="MD27" s="60"/>
      <c r="ME27" s="61"/>
      <c r="MF27" s="60"/>
      <c r="MG27" s="60"/>
      <c r="MH27" s="60"/>
      <c r="MI27" s="110"/>
      <c r="MJ27" s="169">
        <f t="shared" si="203"/>
        <v>0</v>
      </c>
      <c r="MK27" s="60"/>
      <c r="ML27" s="60"/>
      <c r="MM27" s="60"/>
      <c r="MN27" s="60"/>
      <c r="MO27" s="60"/>
      <c r="MP27" s="60"/>
      <c r="MQ27" s="60"/>
      <c r="MR27" s="60"/>
      <c r="MS27" s="60"/>
      <c r="MT27" s="60"/>
      <c r="MU27" s="61"/>
      <c r="MV27" s="60"/>
      <c r="MW27" s="60"/>
      <c r="MX27" s="60"/>
      <c r="MY27" s="110"/>
      <c r="MZ27" s="169">
        <f t="shared" si="204"/>
        <v>0</v>
      </c>
      <c r="NA27" s="60"/>
      <c r="NB27" s="60"/>
      <c r="NC27" s="60"/>
      <c r="ND27" s="60"/>
      <c r="NE27" s="60"/>
      <c r="NF27" s="60"/>
      <c r="NG27" s="60"/>
      <c r="NH27" s="60"/>
      <c r="NI27" s="60"/>
      <c r="NJ27" s="60"/>
      <c r="NK27" s="61"/>
      <c r="NL27" s="60"/>
      <c r="NM27" s="60"/>
      <c r="NN27" s="60"/>
      <c r="NO27" s="110"/>
      <c r="NP27" s="169">
        <f t="shared" si="205"/>
        <v>0</v>
      </c>
      <c r="NQ27" s="60"/>
      <c r="NR27" s="60"/>
      <c r="NS27" s="60"/>
      <c r="NT27" s="60"/>
      <c r="NU27" s="60"/>
      <c r="NV27" s="60"/>
      <c r="NW27" s="60"/>
      <c r="NX27" s="60"/>
      <c r="NY27" s="60"/>
      <c r="NZ27" s="60"/>
      <c r="OA27" s="61"/>
      <c r="OB27" s="60"/>
      <c r="OC27" s="60"/>
      <c r="OD27" s="60"/>
      <c r="OE27" s="110"/>
      <c r="OF27" s="169">
        <f t="shared" si="206"/>
        <v>0</v>
      </c>
      <c r="OG27" s="60"/>
      <c r="OH27" s="60"/>
      <c r="OI27" s="60"/>
      <c r="OJ27" s="60"/>
      <c r="OK27" s="60"/>
      <c r="OL27" s="60"/>
      <c r="OM27" s="60"/>
      <c r="ON27" s="60"/>
      <c r="OO27" s="60"/>
      <c r="OP27" s="60"/>
      <c r="OQ27" s="61"/>
      <c r="OR27" s="60"/>
      <c r="OS27" s="60"/>
      <c r="OT27" s="60"/>
      <c r="OU27" s="110"/>
      <c r="OV27" s="169">
        <f t="shared" si="207"/>
        <v>0</v>
      </c>
      <c r="OW27" s="60"/>
      <c r="OX27" s="60"/>
      <c r="OY27" s="60"/>
      <c r="OZ27" s="60"/>
      <c r="PA27" s="60"/>
      <c r="PB27" s="60"/>
      <c r="PC27" s="60"/>
      <c r="PD27" s="60"/>
      <c r="PE27" s="60"/>
      <c r="PF27" s="60"/>
      <c r="PG27" s="61"/>
      <c r="PH27" s="60"/>
      <c r="PI27" s="60"/>
      <c r="PJ27" s="60"/>
      <c r="PK27" s="110"/>
      <c r="PL27" s="169">
        <f t="shared" si="208"/>
        <v>0</v>
      </c>
      <c r="PM27" s="60"/>
      <c r="PN27" s="60"/>
      <c r="PO27" s="60"/>
      <c r="PP27" s="60"/>
      <c r="PQ27" s="60"/>
      <c r="PR27" s="60"/>
      <c r="PS27" s="60"/>
      <c r="PT27" s="60"/>
      <c r="PU27" s="60"/>
      <c r="PV27" s="60"/>
      <c r="PW27" s="61"/>
      <c r="PX27" s="60"/>
      <c r="PY27" s="60"/>
      <c r="PZ27" s="60"/>
      <c r="QA27" s="110"/>
      <c r="QB27" s="169">
        <f t="shared" si="209"/>
        <v>0</v>
      </c>
      <c r="QC27" s="60"/>
      <c r="QD27" s="60"/>
      <c r="QE27" s="60"/>
      <c r="QF27" s="60"/>
      <c r="QG27" s="60"/>
      <c r="QH27" s="60"/>
      <c r="QI27" s="60"/>
      <c r="QJ27" s="60"/>
      <c r="QK27" s="60"/>
      <c r="QL27" s="60"/>
      <c r="QM27" s="61"/>
      <c r="QN27" s="60"/>
      <c r="QO27" s="60"/>
      <c r="QP27" s="60"/>
      <c r="QQ27" s="110"/>
      <c r="QR27" s="169">
        <f t="shared" si="210"/>
        <v>0</v>
      </c>
      <c r="QS27" s="60"/>
      <c r="QT27" s="60"/>
      <c r="QU27" s="60"/>
      <c r="QV27" s="60"/>
      <c r="QW27" s="60"/>
      <c r="QX27" s="60"/>
      <c r="QY27" s="60"/>
      <c r="QZ27" s="60"/>
      <c r="RA27" s="60"/>
      <c r="RB27" s="60"/>
      <c r="RC27" s="61"/>
      <c r="RD27" s="60"/>
      <c r="RE27" s="60"/>
      <c r="RF27" s="60"/>
      <c r="RG27" s="60"/>
      <c r="RH27" s="60"/>
      <c r="RI27" s="60"/>
      <c r="RJ27" s="60"/>
      <c r="RK27" s="60"/>
      <c r="RL27" s="60"/>
      <c r="RM27" s="60"/>
      <c r="RN27" s="60"/>
      <c r="RO27" s="60"/>
      <c r="RP27" s="60"/>
      <c r="RQ27" s="110"/>
      <c r="RR27" s="173"/>
      <c r="RS27" s="169">
        <f t="shared" si="211"/>
        <v>0</v>
      </c>
      <c r="RT27" s="60"/>
      <c r="RU27" s="60"/>
      <c r="RV27" s="60"/>
      <c r="RW27" s="60"/>
      <c r="RX27" s="60"/>
      <c r="RY27" s="60"/>
      <c r="RZ27" s="60"/>
      <c r="SA27" s="60"/>
      <c r="SB27" s="60"/>
      <c r="SC27" s="60"/>
      <c r="SD27" s="61"/>
      <c r="SE27" s="60"/>
      <c r="SF27" s="60"/>
      <c r="SG27" s="60"/>
      <c r="SH27" s="110"/>
      <c r="SI27" s="169">
        <f t="shared" si="212"/>
        <v>0</v>
      </c>
      <c r="SJ27" s="60"/>
      <c r="SK27" s="60"/>
      <c r="SL27" s="60"/>
      <c r="SM27" s="60"/>
      <c r="SN27" s="60"/>
      <c r="SO27" s="60"/>
      <c r="SP27" s="60"/>
      <c r="SQ27" s="60"/>
      <c r="SR27" s="60"/>
      <c r="SS27" s="60"/>
      <c r="ST27" s="61"/>
      <c r="SU27" s="60"/>
      <c r="SV27" s="60"/>
      <c r="SW27" s="60"/>
      <c r="SX27" s="110"/>
      <c r="SY27" s="169">
        <f t="shared" si="213"/>
        <v>0</v>
      </c>
      <c r="SZ27" s="60"/>
      <c r="TA27" s="60"/>
      <c r="TB27" s="60"/>
      <c r="TC27" s="60"/>
      <c r="TD27" s="60"/>
      <c r="TE27" s="60"/>
      <c r="TF27" s="60"/>
      <c r="TG27" s="60"/>
      <c r="TH27" s="60"/>
      <c r="TI27" s="60"/>
      <c r="TJ27" s="61"/>
      <c r="TK27" s="60"/>
      <c r="TL27" s="60"/>
      <c r="TM27" s="60"/>
      <c r="TN27" s="110"/>
      <c r="TO27" s="169">
        <f t="shared" si="214"/>
        <v>0</v>
      </c>
      <c r="TP27" s="60"/>
      <c r="TQ27" s="60"/>
      <c r="TR27" s="60"/>
      <c r="TS27" s="60"/>
      <c r="TT27" s="60"/>
      <c r="TU27" s="60"/>
      <c r="TV27" s="60"/>
      <c r="TW27" s="60"/>
      <c r="TX27" s="60"/>
      <c r="TY27" s="60"/>
      <c r="TZ27" s="61"/>
      <c r="UA27" s="60"/>
      <c r="UB27" s="60"/>
      <c r="UC27" s="60"/>
      <c r="UD27" s="110"/>
      <c r="UE27" s="169">
        <f t="shared" si="215"/>
        <v>0</v>
      </c>
      <c r="UF27" s="60"/>
      <c r="UG27" s="60"/>
      <c r="UH27" s="60"/>
      <c r="UI27" s="60"/>
      <c r="UJ27" s="60"/>
      <c r="UK27" s="60"/>
      <c r="UL27" s="60"/>
      <c r="UM27" s="60"/>
      <c r="UN27" s="60"/>
      <c r="UO27" s="60"/>
      <c r="UP27" s="61"/>
      <c r="UQ27" s="60"/>
      <c r="UR27" s="60"/>
      <c r="US27" s="60"/>
      <c r="UT27" s="60"/>
      <c r="UU27" s="60"/>
      <c r="UV27" s="60"/>
      <c r="UW27" s="60"/>
      <c r="UX27" s="60"/>
      <c r="UY27" s="60"/>
      <c r="UZ27" s="60"/>
      <c r="VA27" s="60"/>
      <c r="VB27" s="60"/>
      <c r="VC27" s="60"/>
      <c r="VD27" s="110"/>
      <c r="VE27" s="10" t="str">
        <f t="shared" si="33"/>
        <v>-</v>
      </c>
    </row>
    <row r="28" spans="1:577" ht="20.149999999999999" customHeight="1">
      <c r="A28" s="22"/>
      <c r="B28" s="22"/>
      <c r="C28" s="23">
        <v>60028</v>
      </c>
      <c r="D28" s="24" t="s">
        <v>31</v>
      </c>
      <c r="E28" s="193">
        <f>SUM(F28:I28)</f>
        <v>0</v>
      </c>
      <c r="F28" s="194"/>
      <c r="G28" s="194"/>
      <c r="H28" s="195"/>
      <c r="I28" s="229"/>
      <c r="J28" s="241">
        <f t="shared" si="184"/>
        <v>0</v>
      </c>
      <c r="K28" s="61"/>
      <c r="L28" s="60"/>
      <c r="M28" s="60"/>
      <c r="N28" s="60"/>
      <c r="O28" s="60"/>
      <c r="P28" s="60"/>
      <c r="Q28" s="60"/>
      <c r="R28" s="60"/>
      <c r="S28" s="60"/>
      <c r="T28" s="60"/>
      <c r="U28" s="61"/>
      <c r="V28" s="60"/>
      <c r="W28" s="60"/>
      <c r="X28" s="60"/>
      <c r="Y28" s="110"/>
      <c r="Z28" s="169">
        <f t="shared" si="185"/>
        <v>0</v>
      </c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1"/>
      <c r="AL28" s="60"/>
      <c r="AM28" s="60"/>
      <c r="AN28" s="60"/>
      <c r="AO28" s="110"/>
      <c r="AP28" s="169">
        <f t="shared" si="186"/>
        <v>0</v>
      </c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1"/>
      <c r="BB28" s="60"/>
      <c r="BC28" s="60"/>
      <c r="BD28" s="60"/>
      <c r="BE28" s="110"/>
      <c r="BF28" s="169">
        <f t="shared" si="187"/>
        <v>0</v>
      </c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1"/>
      <c r="BR28" s="60"/>
      <c r="BS28" s="60"/>
      <c r="BT28" s="60"/>
      <c r="BU28" s="110"/>
      <c r="BV28" s="169">
        <f t="shared" si="188"/>
        <v>0</v>
      </c>
      <c r="BW28" s="60"/>
      <c r="BX28" s="60"/>
      <c r="BY28" s="60"/>
      <c r="BZ28" s="60"/>
      <c r="CA28" s="60"/>
      <c r="CB28" s="60"/>
      <c r="CC28" s="60"/>
      <c r="CD28" s="60"/>
      <c r="CE28" s="60"/>
      <c r="CF28" s="60"/>
      <c r="CG28" s="61"/>
      <c r="CH28" s="60"/>
      <c r="CI28" s="60"/>
      <c r="CJ28" s="60"/>
      <c r="CK28" s="60"/>
      <c r="CL28" s="60"/>
      <c r="CM28" s="60"/>
      <c r="CN28" s="60"/>
      <c r="CO28" s="60"/>
      <c r="CP28" s="60"/>
      <c r="CQ28" s="60"/>
      <c r="CR28" s="60"/>
      <c r="CS28" s="60"/>
      <c r="CT28" s="60"/>
      <c r="CU28" s="110"/>
      <c r="CV28" s="173"/>
      <c r="CW28" s="169">
        <f t="shared" si="189"/>
        <v>0</v>
      </c>
      <c r="CX28" s="60"/>
      <c r="CY28" s="60"/>
      <c r="CZ28" s="60"/>
      <c r="DA28" s="60"/>
      <c r="DB28" s="60"/>
      <c r="DC28" s="60"/>
      <c r="DD28" s="60"/>
      <c r="DE28" s="60"/>
      <c r="DF28" s="60"/>
      <c r="DG28" s="60"/>
      <c r="DH28" s="61"/>
      <c r="DI28" s="60"/>
      <c r="DJ28" s="60"/>
      <c r="DK28" s="60"/>
      <c r="DL28" s="110"/>
      <c r="DM28" s="169">
        <f t="shared" si="190"/>
        <v>0</v>
      </c>
      <c r="DN28" s="60"/>
      <c r="DO28" s="60"/>
      <c r="DP28" s="60"/>
      <c r="DQ28" s="60"/>
      <c r="DR28" s="60"/>
      <c r="DS28" s="60"/>
      <c r="DT28" s="60"/>
      <c r="DU28" s="60"/>
      <c r="DV28" s="60"/>
      <c r="DW28" s="60"/>
      <c r="DX28" s="61"/>
      <c r="DY28" s="60"/>
      <c r="DZ28" s="60"/>
      <c r="EA28" s="60"/>
      <c r="EB28" s="110"/>
      <c r="EC28" s="169">
        <f t="shared" si="191"/>
        <v>0</v>
      </c>
      <c r="ED28" s="60"/>
      <c r="EE28" s="60"/>
      <c r="EF28" s="60"/>
      <c r="EG28" s="60"/>
      <c r="EH28" s="60"/>
      <c r="EI28" s="60"/>
      <c r="EJ28" s="60"/>
      <c r="EK28" s="60"/>
      <c r="EL28" s="60"/>
      <c r="EM28" s="60"/>
      <c r="EN28" s="61"/>
      <c r="EO28" s="60"/>
      <c r="EP28" s="60"/>
      <c r="EQ28" s="60"/>
      <c r="ER28" s="110"/>
      <c r="ES28" s="169">
        <f t="shared" si="192"/>
        <v>0</v>
      </c>
      <c r="ET28" s="60"/>
      <c r="EU28" s="60"/>
      <c r="EV28" s="60"/>
      <c r="EW28" s="60"/>
      <c r="EX28" s="60"/>
      <c r="EY28" s="60"/>
      <c r="EZ28" s="60"/>
      <c r="FA28" s="60"/>
      <c r="FB28" s="60"/>
      <c r="FC28" s="60"/>
      <c r="FD28" s="61"/>
      <c r="FE28" s="60"/>
      <c r="FF28" s="60"/>
      <c r="FG28" s="60"/>
      <c r="FH28" s="110"/>
      <c r="FI28" s="169">
        <f t="shared" si="193"/>
        <v>0</v>
      </c>
      <c r="FJ28" s="60"/>
      <c r="FK28" s="60"/>
      <c r="FL28" s="60"/>
      <c r="FM28" s="60"/>
      <c r="FN28" s="60"/>
      <c r="FO28" s="60"/>
      <c r="FP28" s="60"/>
      <c r="FQ28" s="60"/>
      <c r="FR28" s="60"/>
      <c r="FS28" s="60"/>
      <c r="FT28" s="61"/>
      <c r="FU28" s="60"/>
      <c r="FV28" s="60"/>
      <c r="FW28" s="60"/>
      <c r="FX28" s="110"/>
      <c r="FY28" s="169">
        <f t="shared" si="194"/>
        <v>0</v>
      </c>
      <c r="FZ28" s="60"/>
      <c r="GA28" s="60"/>
      <c r="GB28" s="60"/>
      <c r="GC28" s="60"/>
      <c r="GD28" s="60"/>
      <c r="GE28" s="60"/>
      <c r="GF28" s="60"/>
      <c r="GG28" s="60"/>
      <c r="GH28" s="60"/>
      <c r="GI28" s="60"/>
      <c r="GJ28" s="61"/>
      <c r="GK28" s="60"/>
      <c r="GL28" s="60"/>
      <c r="GM28" s="60"/>
      <c r="GN28" s="110"/>
      <c r="GO28" s="169">
        <f t="shared" si="195"/>
        <v>0</v>
      </c>
      <c r="GP28" s="60"/>
      <c r="GQ28" s="60"/>
      <c r="GR28" s="60"/>
      <c r="GS28" s="60"/>
      <c r="GT28" s="60"/>
      <c r="GU28" s="60"/>
      <c r="GV28" s="60"/>
      <c r="GW28" s="60"/>
      <c r="GX28" s="60"/>
      <c r="GY28" s="60"/>
      <c r="GZ28" s="61"/>
      <c r="HA28" s="60"/>
      <c r="HB28" s="60"/>
      <c r="HC28" s="60"/>
      <c r="HD28" s="60"/>
      <c r="HE28" s="60"/>
      <c r="HF28" s="60"/>
      <c r="HG28" s="60"/>
      <c r="HH28" s="60"/>
      <c r="HI28" s="60"/>
      <c r="HJ28" s="60"/>
      <c r="HK28" s="60"/>
      <c r="HL28" s="60"/>
      <c r="HM28" s="60"/>
      <c r="HN28" s="110"/>
      <c r="HO28" s="172"/>
      <c r="HP28" s="173"/>
      <c r="HQ28" s="169">
        <f t="shared" si="196"/>
        <v>0</v>
      </c>
      <c r="HR28" s="60"/>
      <c r="HS28" s="60"/>
      <c r="HT28" s="60"/>
      <c r="HU28" s="60"/>
      <c r="HV28" s="60"/>
      <c r="HW28" s="60"/>
      <c r="HX28" s="60"/>
      <c r="HY28" s="60"/>
      <c r="HZ28" s="60"/>
      <c r="IA28" s="60"/>
      <c r="IB28" s="61"/>
      <c r="IC28" s="60"/>
      <c r="ID28" s="60"/>
      <c r="IE28" s="60"/>
      <c r="IF28" s="110"/>
      <c r="IG28" s="169">
        <f t="shared" si="197"/>
        <v>0</v>
      </c>
      <c r="IH28" s="60"/>
      <c r="II28" s="60"/>
      <c r="IJ28" s="60"/>
      <c r="IK28" s="60"/>
      <c r="IL28" s="60"/>
      <c r="IM28" s="60"/>
      <c r="IN28" s="60"/>
      <c r="IO28" s="60"/>
      <c r="IP28" s="60"/>
      <c r="IQ28" s="60"/>
      <c r="IR28" s="61"/>
      <c r="IS28" s="60"/>
      <c r="IT28" s="60"/>
      <c r="IU28" s="60"/>
      <c r="IV28" s="110"/>
      <c r="IW28" s="169">
        <f t="shared" si="198"/>
        <v>0</v>
      </c>
      <c r="IX28" s="60"/>
      <c r="IY28" s="60"/>
      <c r="IZ28" s="60"/>
      <c r="JA28" s="60"/>
      <c r="JB28" s="60"/>
      <c r="JC28" s="60"/>
      <c r="JD28" s="60"/>
      <c r="JE28" s="60"/>
      <c r="JF28" s="60"/>
      <c r="JG28" s="60"/>
      <c r="JH28" s="61"/>
      <c r="JI28" s="60"/>
      <c r="JJ28" s="60"/>
      <c r="JK28" s="60"/>
      <c r="JL28" s="110"/>
      <c r="JM28" s="169">
        <f t="shared" si="199"/>
        <v>0</v>
      </c>
      <c r="JN28" s="60"/>
      <c r="JO28" s="60"/>
      <c r="JP28" s="60"/>
      <c r="JQ28" s="60"/>
      <c r="JR28" s="60"/>
      <c r="JS28" s="60"/>
      <c r="JT28" s="60"/>
      <c r="JU28" s="60"/>
      <c r="JV28" s="60"/>
      <c r="JW28" s="60"/>
      <c r="JX28" s="61"/>
      <c r="JY28" s="60"/>
      <c r="JZ28" s="60"/>
      <c r="KA28" s="60"/>
      <c r="KB28" s="110"/>
      <c r="KC28" s="169">
        <f t="shared" si="200"/>
        <v>0</v>
      </c>
      <c r="KD28" s="60"/>
      <c r="KE28" s="60"/>
      <c r="KF28" s="60"/>
      <c r="KG28" s="60"/>
      <c r="KH28" s="60"/>
      <c r="KI28" s="60"/>
      <c r="KJ28" s="60"/>
      <c r="KK28" s="60"/>
      <c r="KL28" s="60"/>
      <c r="KM28" s="60"/>
      <c r="KN28" s="61"/>
      <c r="KO28" s="60"/>
      <c r="KP28" s="60"/>
      <c r="KQ28" s="60"/>
      <c r="KR28" s="60"/>
      <c r="KS28" s="60"/>
      <c r="KT28" s="60"/>
      <c r="KU28" s="60"/>
      <c r="KV28" s="60"/>
      <c r="KW28" s="60"/>
      <c r="KX28" s="60"/>
      <c r="KY28" s="60"/>
      <c r="KZ28" s="60"/>
      <c r="LA28" s="60"/>
      <c r="LB28" s="110"/>
      <c r="LC28" s="173"/>
      <c r="LD28" s="169">
        <f t="shared" si="201"/>
        <v>0</v>
      </c>
      <c r="LE28" s="60"/>
      <c r="LF28" s="60"/>
      <c r="LG28" s="60"/>
      <c r="LH28" s="60"/>
      <c r="LI28" s="60"/>
      <c r="LJ28" s="60"/>
      <c r="LK28" s="60"/>
      <c r="LL28" s="60"/>
      <c r="LM28" s="60"/>
      <c r="LN28" s="60"/>
      <c r="LO28" s="61"/>
      <c r="LP28" s="60"/>
      <c r="LQ28" s="60"/>
      <c r="LR28" s="60"/>
      <c r="LS28" s="110"/>
      <c r="LT28" s="169">
        <f t="shared" si="202"/>
        <v>0</v>
      </c>
      <c r="LU28" s="60"/>
      <c r="LV28" s="60"/>
      <c r="LW28" s="60"/>
      <c r="LX28" s="60"/>
      <c r="LY28" s="60"/>
      <c r="LZ28" s="60"/>
      <c r="MA28" s="60"/>
      <c r="MB28" s="60"/>
      <c r="MC28" s="60"/>
      <c r="MD28" s="60"/>
      <c r="ME28" s="61"/>
      <c r="MF28" s="60"/>
      <c r="MG28" s="60"/>
      <c r="MH28" s="60"/>
      <c r="MI28" s="110"/>
      <c r="MJ28" s="169">
        <f t="shared" si="203"/>
        <v>0</v>
      </c>
      <c r="MK28" s="60"/>
      <c r="ML28" s="60"/>
      <c r="MM28" s="60"/>
      <c r="MN28" s="60"/>
      <c r="MO28" s="60"/>
      <c r="MP28" s="60"/>
      <c r="MQ28" s="60"/>
      <c r="MR28" s="60"/>
      <c r="MS28" s="60"/>
      <c r="MT28" s="60"/>
      <c r="MU28" s="61"/>
      <c r="MV28" s="60"/>
      <c r="MW28" s="60"/>
      <c r="MX28" s="60"/>
      <c r="MY28" s="110"/>
      <c r="MZ28" s="169">
        <f t="shared" si="204"/>
        <v>0</v>
      </c>
      <c r="NA28" s="60"/>
      <c r="NB28" s="60"/>
      <c r="NC28" s="60"/>
      <c r="ND28" s="60"/>
      <c r="NE28" s="60"/>
      <c r="NF28" s="60"/>
      <c r="NG28" s="60"/>
      <c r="NH28" s="60"/>
      <c r="NI28" s="60"/>
      <c r="NJ28" s="60"/>
      <c r="NK28" s="61"/>
      <c r="NL28" s="60"/>
      <c r="NM28" s="60"/>
      <c r="NN28" s="60"/>
      <c r="NO28" s="110"/>
      <c r="NP28" s="169">
        <f t="shared" si="205"/>
        <v>0</v>
      </c>
      <c r="NQ28" s="60"/>
      <c r="NR28" s="60"/>
      <c r="NS28" s="60"/>
      <c r="NT28" s="60"/>
      <c r="NU28" s="60"/>
      <c r="NV28" s="60"/>
      <c r="NW28" s="60"/>
      <c r="NX28" s="60"/>
      <c r="NY28" s="60"/>
      <c r="NZ28" s="60"/>
      <c r="OA28" s="61"/>
      <c r="OB28" s="60"/>
      <c r="OC28" s="60"/>
      <c r="OD28" s="60"/>
      <c r="OE28" s="110"/>
      <c r="OF28" s="169">
        <f t="shared" si="206"/>
        <v>0</v>
      </c>
      <c r="OG28" s="60"/>
      <c r="OH28" s="60"/>
      <c r="OI28" s="60"/>
      <c r="OJ28" s="60"/>
      <c r="OK28" s="60"/>
      <c r="OL28" s="60"/>
      <c r="OM28" s="60"/>
      <c r="ON28" s="60"/>
      <c r="OO28" s="60"/>
      <c r="OP28" s="60"/>
      <c r="OQ28" s="61"/>
      <c r="OR28" s="60"/>
      <c r="OS28" s="60"/>
      <c r="OT28" s="60"/>
      <c r="OU28" s="110"/>
      <c r="OV28" s="169">
        <f t="shared" si="207"/>
        <v>0</v>
      </c>
      <c r="OW28" s="60"/>
      <c r="OX28" s="60"/>
      <c r="OY28" s="60"/>
      <c r="OZ28" s="60"/>
      <c r="PA28" s="60"/>
      <c r="PB28" s="60"/>
      <c r="PC28" s="60"/>
      <c r="PD28" s="60"/>
      <c r="PE28" s="60"/>
      <c r="PF28" s="60"/>
      <c r="PG28" s="61"/>
      <c r="PH28" s="60"/>
      <c r="PI28" s="60"/>
      <c r="PJ28" s="60"/>
      <c r="PK28" s="110"/>
      <c r="PL28" s="169">
        <f t="shared" si="208"/>
        <v>0</v>
      </c>
      <c r="PM28" s="60"/>
      <c r="PN28" s="60"/>
      <c r="PO28" s="60"/>
      <c r="PP28" s="60"/>
      <c r="PQ28" s="60"/>
      <c r="PR28" s="60"/>
      <c r="PS28" s="60"/>
      <c r="PT28" s="60"/>
      <c r="PU28" s="60"/>
      <c r="PV28" s="60"/>
      <c r="PW28" s="61"/>
      <c r="PX28" s="60"/>
      <c r="PY28" s="60"/>
      <c r="PZ28" s="60"/>
      <c r="QA28" s="110"/>
      <c r="QB28" s="169">
        <f t="shared" si="209"/>
        <v>0</v>
      </c>
      <c r="QC28" s="60"/>
      <c r="QD28" s="60"/>
      <c r="QE28" s="60"/>
      <c r="QF28" s="60"/>
      <c r="QG28" s="60"/>
      <c r="QH28" s="60"/>
      <c r="QI28" s="60"/>
      <c r="QJ28" s="60"/>
      <c r="QK28" s="60"/>
      <c r="QL28" s="60"/>
      <c r="QM28" s="61"/>
      <c r="QN28" s="60"/>
      <c r="QO28" s="60"/>
      <c r="QP28" s="60"/>
      <c r="QQ28" s="110"/>
      <c r="QR28" s="169">
        <f t="shared" si="210"/>
        <v>0</v>
      </c>
      <c r="QS28" s="60"/>
      <c r="QT28" s="60"/>
      <c r="QU28" s="60"/>
      <c r="QV28" s="60"/>
      <c r="QW28" s="60"/>
      <c r="QX28" s="60"/>
      <c r="QY28" s="60"/>
      <c r="QZ28" s="60"/>
      <c r="RA28" s="60"/>
      <c r="RB28" s="60"/>
      <c r="RC28" s="61"/>
      <c r="RD28" s="60"/>
      <c r="RE28" s="60"/>
      <c r="RF28" s="60"/>
      <c r="RG28" s="60"/>
      <c r="RH28" s="60"/>
      <c r="RI28" s="60"/>
      <c r="RJ28" s="60"/>
      <c r="RK28" s="60"/>
      <c r="RL28" s="60"/>
      <c r="RM28" s="60"/>
      <c r="RN28" s="60"/>
      <c r="RO28" s="60"/>
      <c r="RP28" s="60"/>
      <c r="RQ28" s="110"/>
      <c r="RR28" s="173"/>
      <c r="RS28" s="169">
        <f t="shared" si="211"/>
        <v>0</v>
      </c>
      <c r="RT28" s="60"/>
      <c r="RU28" s="60"/>
      <c r="RV28" s="60"/>
      <c r="RW28" s="60"/>
      <c r="RX28" s="60"/>
      <c r="RY28" s="60"/>
      <c r="RZ28" s="60"/>
      <c r="SA28" s="60"/>
      <c r="SB28" s="60"/>
      <c r="SC28" s="60"/>
      <c r="SD28" s="61"/>
      <c r="SE28" s="60"/>
      <c r="SF28" s="60"/>
      <c r="SG28" s="60"/>
      <c r="SH28" s="110"/>
      <c r="SI28" s="169">
        <f t="shared" si="212"/>
        <v>0</v>
      </c>
      <c r="SJ28" s="60"/>
      <c r="SK28" s="60"/>
      <c r="SL28" s="60"/>
      <c r="SM28" s="60"/>
      <c r="SN28" s="60"/>
      <c r="SO28" s="60"/>
      <c r="SP28" s="60"/>
      <c r="SQ28" s="60"/>
      <c r="SR28" s="60"/>
      <c r="SS28" s="60"/>
      <c r="ST28" s="61"/>
      <c r="SU28" s="60"/>
      <c r="SV28" s="60"/>
      <c r="SW28" s="60"/>
      <c r="SX28" s="110"/>
      <c r="SY28" s="169">
        <f t="shared" si="213"/>
        <v>0</v>
      </c>
      <c r="SZ28" s="60"/>
      <c r="TA28" s="60"/>
      <c r="TB28" s="60"/>
      <c r="TC28" s="60"/>
      <c r="TD28" s="60"/>
      <c r="TE28" s="60"/>
      <c r="TF28" s="60"/>
      <c r="TG28" s="60"/>
      <c r="TH28" s="60"/>
      <c r="TI28" s="60"/>
      <c r="TJ28" s="61"/>
      <c r="TK28" s="60"/>
      <c r="TL28" s="60"/>
      <c r="TM28" s="60"/>
      <c r="TN28" s="110"/>
      <c r="TO28" s="169">
        <f t="shared" si="214"/>
        <v>0</v>
      </c>
      <c r="TP28" s="60"/>
      <c r="TQ28" s="60"/>
      <c r="TR28" s="60"/>
      <c r="TS28" s="60"/>
      <c r="TT28" s="60"/>
      <c r="TU28" s="60"/>
      <c r="TV28" s="60"/>
      <c r="TW28" s="60"/>
      <c r="TX28" s="60"/>
      <c r="TY28" s="60"/>
      <c r="TZ28" s="61"/>
      <c r="UA28" s="60"/>
      <c r="UB28" s="60"/>
      <c r="UC28" s="60"/>
      <c r="UD28" s="110"/>
      <c r="UE28" s="169">
        <f t="shared" si="215"/>
        <v>0</v>
      </c>
      <c r="UF28" s="60"/>
      <c r="UG28" s="60"/>
      <c r="UH28" s="60"/>
      <c r="UI28" s="60"/>
      <c r="UJ28" s="60"/>
      <c r="UK28" s="60"/>
      <c r="UL28" s="60"/>
      <c r="UM28" s="60"/>
      <c r="UN28" s="60"/>
      <c r="UO28" s="60"/>
      <c r="UP28" s="61"/>
      <c r="UQ28" s="60"/>
      <c r="UR28" s="60"/>
      <c r="US28" s="60"/>
      <c r="UT28" s="60"/>
      <c r="UU28" s="60"/>
      <c r="UV28" s="60"/>
      <c r="UW28" s="60"/>
      <c r="UX28" s="60"/>
      <c r="UY28" s="60"/>
      <c r="UZ28" s="60"/>
      <c r="VA28" s="60"/>
      <c r="VB28" s="60"/>
      <c r="VC28" s="60"/>
      <c r="VD28" s="110"/>
      <c r="VE28" s="10" t="str">
        <f t="shared" si="33"/>
        <v>-</v>
      </c>
    </row>
    <row r="29" spans="1:577" ht="20.149999999999999" customHeight="1">
      <c r="A29" s="19"/>
      <c r="B29" s="19">
        <v>6003</v>
      </c>
      <c r="C29" s="19"/>
      <c r="D29" s="20" t="s">
        <v>32</v>
      </c>
      <c r="E29" s="190">
        <f t="shared" ref="E29:BP29" si="216">SUM(E30:E37)</f>
        <v>0</v>
      </c>
      <c r="F29" s="191">
        <f t="shared" si="216"/>
        <v>0</v>
      </c>
      <c r="G29" s="191">
        <f t="shared" si="216"/>
        <v>0</v>
      </c>
      <c r="H29" s="192">
        <f t="shared" si="216"/>
        <v>0</v>
      </c>
      <c r="I29" s="228">
        <f t="shared" si="216"/>
        <v>0</v>
      </c>
      <c r="J29" s="191">
        <f t="shared" si="216"/>
        <v>0</v>
      </c>
      <c r="K29" s="59">
        <f t="shared" si="216"/>
        <v>0</v>
      </c>
      <c r="L29" s="58">
        <f t="shared" si="216"/>
        <v>0</v>
      </c>
      <c r="M29" s="58">
        <f t="shared" si="216"/>
        <v>0</v>
      </c>
      <c r="N29" s="58">
        <f t="shared" si="216"/>
        <v>0</v>
      </c>
      <c r="O29" s="58">
        <f t="shared" si="216"/>
        <v>0</v>
      </c>
      <c r="P29" s="58">
        <f t="shared" si="216"/>
        <v>0</v>
      </c>
      <c r="Q29" s="58">
        <f t="shared" si="216"/>
        <v>0</v>
      </c>
      <c r="R29" s="58">
        <f t="shared" si="216"/>
        <v>0</v>
      </c>
      <c r="S29" s="58">
        <f t="shared" si="216"/>
        <v>0</v>
      </c>
      <c r="T29" s="58">
        <f t="shared" si="216"/>
        <v>0</v>
      </c>
      <c r="U29" s="59">
        <f t="shared" si="216"/>
        <v>0</v>
      </c>
      <c r="V29" s="58">
        <f t="shared" si="216"/>
        <v>0</v>
      </c>
      <c r="W29" s="58">
        <f t="shared" si="216"/>
        <v>0</v>
      </c>
      <c r="X29" s="58">
        <f t="shared" si="216"/>
        <v>0</v>
      </c>
      <c r="Y29" s="109">
        <f t="shared" si="216"/>
        <v>0</v>
      </c>
      <c r="Z29" s="59">
        <f t="shared" si="216"/>
        <v>0</v>
      </c>
      <c r="AA29" s="58">
        <f t="shared" si="216"/>
        <v>0</v>
      </c>
      <c r="AB29" s="58">
        <f t="shared" si="216"/>
        <v>0</v>
      </c>
      <c r="AC29" s="58">
        <f t="shared" si="216"/>
        <v>0</v>
      </c>
      <c r="AD29" s="58">
        <f t="shared" si="216"/>
        <v>0</v>
      </c>
      <c r="AE29" s="58">
        <f t="shared" si="216"/>
        <v>0</v>
      </c>
      <c r="AF29" s="58">
        <f t="shared" si="216"/>
        <v>0</v>
      </c>
      <c r="AG29" s="58">
        <f t="shared" si="216"/>
        <v>0</v>
      </c>
      <c r="AH29" s="58">
        <f t="shared" si="216"/>
        <v>0</v>
      </c>
      <c r="AI29" s="58">
        <f t="shared" si="216"/>
        <v>0</v>
      </c>
      <c r="AJ29" s="58">
        <f t="shared" si="216"/>
        <v>0</v>
      </c>
      <c r="AK29" s="59">
        <f t="shared" si="216"/>
        <v>0</v>
      </c>
      <c r="AL29" s="58">
        <f t="shared" si="216"/>
        <v>0</v>
      </c>
      <c r="AM29" s="58">
        <f t="shared" si="216"/>
        <v>0</v>
      </c>
      <c r="AN29" s="58">
        <f t="shared" si="216"/>
        <v>0</v>
      </c>
      <c r="AO29" s="109">
        <f t="shared" si="216"/>
        <v>0</v>
      </c>
      <c r="AP29" s="59">
        <f t="shared" si="216"/>
        <v>0</v>
      </c>
      <c r="AQ29" s="58">
        <f t="shared" si="216"/>
        <v>0</v>
      </c>
      <c r="AR29" s="58">
        <f t="shared" si="216"/>
        <v>0</v>
      </c>
      <c r="AS29" s="58">
        <f t="shared" si="216"/>
        <v>0</v>
      </c>
      <c r="AT29" s="58">
        <f t="shared" si="216"/>
        <v>0</v>
      </c>
      <c r="AU29" s="58">
        <f t="shared" si="216"/>
        <v>0</v>
      </c>
      <c r="AV29" s="58">
        <f t="shared" si="216"/>
        <v>0</v>
      </c>
      <c r="AW29" s="58">
        <f t="shared" si="216"/>
        <v>0</v>
      </c>
      <c r="AX29" s="58">
        <f t="shared" si="216"/>
        <v>0</v>
      </c>
      <c r="AY29" s="58">
        <f t="shared" si="216"/>
        <v>0</v>
      </c>
      <c r="AZ29" s="58">
        <f t="shared" si="216"/>
        <v>0</v>
      </c>
      <c r="BA29" s="59">
        <f t="shared" si="216"/>
        <v>0</v>
      </c>
      <c r="BB29" s="58">
        <f t="shared" si="216"/>
        <v>0</v>
      </c>
      <c r="BC29" s="58">
        <f t="shared" si="216"/>
        <v>0</v>
      </c>
      <c r="BD29" s="58">
        <f t="shared" si="216"/>
        <v>0</v>
      </c>
      <c r="BE29" s="109">
        <f t="shared" si="216"/>
        <v>0</v>
      </c>
      <c r="BF29" s="59">
        <f t="shared" si="216"/>
        <v>0</v>
      </c>
      <c r="BG29" s="58">
        <f t="shared" si="216"/>
        <v>0</v>
      </c>
      <c r="BH29" s="58">
        <f t="shared" si="216"/>
        <v>0</v>
      </c>
      <c r="BI29" s="58">
        <f t="shared" si="216"/>
        <v>0</v>
      </c>
      <c r="BJ29" s="58">
        <f t="shared" si="216"/>
        <v>0</v>
      </c>
      <c r="BK29" s="58">
        <f t="shared" si="216"/>
        <v>0</v>
      </c>
      <c r="BL29" s="58">
        <f t="shared" si="216"/>
        <v>0</v>
      </c>
      <c r="BM29" s="58">
        <f t="shared" si="216"/>
        <v>0</v>
      </c>
      <c r="BN29" s="58">
        <f t="shared" si="216"/>
        <v>0</v>
      </c>
      <c r="BO29" s="58">
        <f t="shared" si="216"/>
        <v>0</v>
      </c>
      <c r="BP29" s="58">
        <f t="shared" si="216"/>
        <v>0</v>
      </c>
      <c r="BQ29" s="59">
        <f t="shared" ref="BQ29:EM29" si="217">SUM(BQ30:BQ37)</f>
        <v>0</v>
      </c>
      <c r="BR29" s="58">
        <f t="shared" si="217"/>
        <v>0</v>
      </c>
      <c r="BS29" s="58">
        <f t="shared" si="217"/>
        <v>0</v>
      </c>
      <c r="BT29" s="58">
        <f t="shared" si="217"/>
        <v>0</v>
      </c>
      <c r="BU29" s="109">
        <f t="shared" si="217"/>
        <v>0</v>
      </c>
      <c r="BV29" s="59">
        <f t="shared" si="217"/>
        <v>0</v>
      </c>
      <c r="BW29" s="58">
        <f t="shared" si="217"/>
        <v>0</v>
      </c>
      <c r="BX29" s="58">
        <f t="shared" si="217"/>
        <v>0</v>
      </c>
      <c r="BY29" s="58">
        <f t="shared" si="217"/>
        <v>0</v>
      </c>
      <c r="BZ29" s="58">
        <f t="shared" si="217"/>
        <v>0</v>
      </c>
      <c r="CA29" s="58">
        <f t="shared" si="217"/>
        <v>0</v>
      </c>
      <c r="CB29" s="58">
        <f t="shared" si="217"/>
        <v>0</v>
      </c>
      <c r="CC29" s="58">
        <f t="shared" si="217"/>
        <v>0</v>
      </c>
      <c r="CD29" s="58">
        <f t="shared" si="217"/>
        <v>0</v>
      </c>
      <c r="CE29" s="58">
        <f t="shared" si="217"/>
        <v>0</v>
      </c>
      <c r="CF29" s="58">
        <f t="shared" si="217"/>
        <v>0</v>
      </c>
      <c r="CG29" s="59">
        <f t="shared" si="217"/>
        <v>0</v>
      </c>
      <c r="CH29" s="58">
        <f t="shared" si="217"/>
        <v>0</v>
      </c>
      <c r="CI29" s="58">
        <f t="shared" si="217"/>
        <v>0</v>
      </c>
      <c r="CJ29" s="58">
        <f t="shared" si="217"/>
        <v>0</v>
      </c>
      <c r="CK29" s="58">
        <f t="shared" si="217"/>
        <v>0</v>
      </c>
      <c r="CL29" s="58">
        <f t="shared" si="217"/>
        <v>0</v>
      </c>
      <c r="CM29" s="58">
        <f t="shared" si="217"/>
        <v>0</v>
      </c>
      <c r="CN29" s="58">
        <f t="shared" si="217"/>
        <v>0</v>
      </c>
      <c r="CO29" s="58">
        <f t="shared" si="217"/>
        <v>0</v>
      </c>
      <c r="CP29" s="58">
        <f t="shared" si="217"/>
        <v>0</v>
      </c>
      <c r="CQ29" s="58">
        <f t="shared" si="217"/>
        <v>0</v>
      </c>
      <c r="CR29" s="58">
        <f t="shared" si="217"/>
        <v>0</v>
      </c>
      <c r="CS29" s="58">
        <f t="shared" si="217"/>
        <v>0</v>
      </c>
      <c r="CT29" s="58">
        <f t="shared" si="217"/>
        <v>0</v>
      </c>
      <c r="CU29" s="109">
        <f t="shared" si="217"/>
        <v>0</v>
      </c>
      <c r="CV29" s="152">
        <f t="shared" si="217"/>
        <v>0</v>
      </c>
      <c r="CW29" s="59">
        <f t="shared" si="217"/>
        <v>0</v>
      </c>
      <c r="CX29" s="58">
        <f t="shared" si="217"/>
        <v>0</v>
      </c>
      <c r="CY29" s="58">
        <f t="shared" si="217"/>
        <v>0</v>
      </c>
      <c r="CZ29" s="58">
        <f t="shared" si="217"/>
        <v>0</v>
      </c>
      <c r="DA29" s="58">
        <f t="shared" si="217"/>
        <v>0</v>
      </c>
      <c r="DB29" s="58">
        <f t="shared" si="217"/>
        <v>0</v>
      </c>
      <c r="DC29" s="58">
        <f t="shared" si="217"/>
        <v>0</v>
      </c>
      <c r="DD29" s="58">
        <f t="shared" si="217"/>
        <v>0</v>
      </c>
      <c r="DE29" s="58">
        <f t="shared" si="217"/>
        <v>0</v>
      </c>
      <c r="DF29" s="58">
        <f t="shared" si="217"/>
        <v>0</v>
      </c>
      <c r="DG29" s="58">
        <f t="shared" si="217"/>
        <v>0</v>
      </c>
      <c r="DH29" s="59">
        <f t="shared" si="217"/>
        <v>0</v>
      </c>
      <c r="DI29" s="58">
        <f t="shared" si="217"/>
        <v>0</v>
      </c>
      <c r="DJ29" s="58">
        <f t="shared" si="217"/>
        <v>0</v>
      </c>
      <c r="DK29" s="58">
        <f t="shared" si="217"/>
        <v>0</v>
      </c>
      <c r="DL29" s="109">
        <f t="shared" si="217"/>
        <v>0</v>
      </c>
      <c r="DM29" s="59">
        <f t="shared" si="217"/>
        <v>0</v>
      </c>
      <c r="DN29" s="58">
        <f t="shared" si="217"/>
        <v>0</v>
      </c>
      <c r="DO29" s="58">
        <f t="shared" si="217"/>
        <v>0</v>
      </c>
      <c r="DP29" s="58">
        <f t="shared" si="217"/>
        <v>0</v>
      </c>
      <c r="DQ29" s="58">
        <f t="shared" si="217"/>
        <v>0</v>
      </c>
      <c r="DR29" s="58">
        <f t="shared" si="217"/>
        <v>0</v>
      </c>
      <c r="DS29" s="58">
        <f t="shared" si="217"/>
        <v>0</v>
      </c>
      <c r="DT29" s="58">
        <f t="shared" si="217"/>
        <v>0</v>
      </c>
      <c r="DU29" s="58">
        <f t="shared" si="217"/>
        <v>0</v>
      </c>
      <c r="DV29" s="58">
        <f t="shared" si="217"/>
        <v>0</v>
      </c>
      <c r="DW29" s="58">
        <f t="shared" si="217"/>
        <v>0</v>
      </c>
      <c r="DX29" s="59">
        <f t="shared" si="217"/>
        <v>0</v>
      </c>
      <c r="DY29" s="58">
        <f t="shared" si="217"/>
        <v>0</v>
      </c>
      <c r="DZ29" s="58">
        <f t="shared" si="217"/>
        <v>0</v>
      </c>
      <c r="EA29" s="58">
        <f t="shared" si="217"/>
        <v>0</v>
      </c>
      <c r="EB29" s="109">
        <f t="shared" si="217"/>
        <v>0</v>
      </c>
      <c r="EC29" s="59">
        <f t="shared" si="217"/>
        <v>0</v>
      </c>
      <c r="ED29" s="58">
        <f t="shared" si="217"/>
        <v>0</v>
      </c>
      <c r="EE29" s="58">
        <f t="shared" si="217"/>
        <v>0</v>
      </c>
      <c r="EF29" s="58">
        <f t="shared" si="217"/>
        <v>0</v>
      </c>
      <c r="EG29" s="58">
        <f t="shared" si="217"/>
        <v>0</v>
      </c>
      <c r="EH29" s="58">
        <f t="shared" si="217"/>
        <v>0</v>
      </c>
      <c r="EI29" s="58">
        <f t="shared" si="217"/>
        <v>0</v>
      </c>
      <c r="EJ29" s="58">
        <f t="shared" si="217"/>
        <v>0</v>
      </c>
      <c r="EK29" s="58">
        <f t="shared" si="217"/>
        <v>0</v>
      </c>
      <c r="EL29" s="58">
        <f t="shared" si="217"/>
        <v>0</v>
      </c>
      <c r="EM29" s="58">
        <f t="shared" si="217"/>
        <v>0</v>
      </c>
      <c r="EN29" s="59">
        <f t="shared" ref="EN29:GY29" si="218">SUM(EN30:EN37)</f>
        <v>0</v>
      </c>
      <c r="EO29" s="58">
        <f t="shared" si="218"/>
        <v>0</v>
      </c>
      <c r="EP29" s="58">
        <f t="shared" si="218"/>
        <v>0</v>
      </c>
      <c r="EQ29" s="58">
        <f t="shared" si="218"/>
        <v>0</v>
      </c>
      <c r="ER29" s="109">
        <f t="shared" si="218"/>
        <v>0</v>
      </c>
      <c r="ES29" s="59">
        <f t="shared" si="218"/>
        <v>0</v>
      </c>
      <c r="ET29" s="58">
        <f t="shared" si="218"/>
        <v>0</v>
      </c>
      <c r="EU29" s="58">
        <f t="shared" si="218"/>
        <v>0</v>
      </c>
      <c r="EV29" s="58">
        <f t="shared" si="218"/>
        <v>0</v>
      </c>
      <c r="EW29" s="58">
        <f t="shared" si="218"/>
        <v>0</v>
      </c>
      <c r="EX29" s="58">
        <f t="shared" si="218"/>
        <v>0</v>
      </c>
      <c r="EY29" s="58">
        <f t="shared" si="218"/>
        <v>0</v>
      </c>
      <c r="EZ29" s="58">
        <f t="shared" si="218"/>
        <v>0</v>
      </c>
      <c r="FA29" s="58">
        <f t="shared" si="218"/>
        <v>0</v>
      </c>
      <c r="FB29" s="58">
        <f t="shared" si="218"/>
        <v>0</v>
      </c>
      <c r="FC29" s="58">
        <f t="shared" si="218"/>
        <v>0</v>
      </c>
      <c r="FD29" s="59">
        <f t="shared" si="218"/>
        <v>0</v>
      </c>
      <c r="FE29" s="58">
        <f t="shared" si="218"/>
        <v>0</v>
      </c>
      <c r="FF29" s="58">
        <f t="shared" si="218"/>
        <v>0</v>
      </c>
      <c r="FG29" s="58">
        <f t="shared" si="218"/>
        <v>0</v>
      </c>
      <c r="FH29" s="109">
        <f t="shared" si="218"/>
        <v>0</v>
      </c>
      <c r="FI29" s="59">
        <f t="shared" si="218"/>
        <v>0</v>
      </c>
      <c r="FJ29" s="58">
        <f t="shared" si="218"/>
        <v>0</v>
      </c>
      <c r="FK29" s="58">
        <f t="shared" si="218"/>
        <v>0</v>
      </c>
      <c r="FL29" s="58">
        <f t="shared" si="218"/>
        <v>0</v>
      </c>
      <c r="FM29" s="58">
        <f t="shared" si="218"/>
        <v>0</v>
      </c>
      <c r="FN29" s="58">
        <f t="shared" si="218"/>
        <v>0</v>
      </c>
      <c r="FO29" s="58">
        <f t="shared" si="218"/>
        <v>0</v>
      </c>
      <c r="FP29" s="58">
        <f t="shared" si="218"/>
        <v>0</v>
      </c>
      <c r="FQ29" s="58">
        <f t="shared" si="218"/>
        <v>0</v>
      </c>
      <c r="FR29" s="58">
        <f t="shared" si="218"/>
        <v>0</v>
      </c>
      <c r="FS29" s="58">
        <f t="shared" si="218"/>
        <v>0</v>
      </c>
      <c r="FT29" s="59">
        <f t="shared" si="218"/>
        <v>0</v>
      </c>
      <c r="FU29" s="58">
        <f t="shared" si="218"/>
        <v>0</v>
      </c>
      <c r="FV29" s="58">
        <f t="shared" si="218"/>
        <v>0</v>
      </c>
      <c r="FW29" s="58">
        <f t="shared" si="218"/>
        <v>0</v>
      </c>
      <c r="FX29" s="109">
        <f t="shared" si="218"/>
        <v>0</v>
      </c>
      <c r="FY29" s="59">
        <f t="shared" si="218"/>
        <v>0</v>
      </c>
      <c r="FZ29" s="58">
        <f t="shared" si="218"/>
        <v>0</v>
      </c>
      <c r="GA29" s="58">
        <f t="shared" si="218"/>
        <v>0</v>
      </c>
      <c r="GB29" s="58">
        <f t="shared" si="218"/>
        <v>0</v>
      </c>
      <c r="GC29" s="58">
        <f t="shared" si="218"/>
        <v>0</v>
      </c>
      <c r="GD29" s="58">
        <f t="shared" si="218"/>
        <v>0</v>
      </c>
      <c r="GE29" s="58">
        <f t="shared" si="218"/>
        <v>0</v>
      </c>
      <c r="GF29" s="58">
        <f t="shared" si="218"/>
        <v>0</v>
      </c>
      <c r="GG29" s="58">
        <f t="shared" si="218"/>
        <v>0</v>
      </c>
      <c r="GH29" s="58">
        <f t="shared" si="218"/>
        <v>0</v>
      </c>
      <c r="GI29" s="58">
        <f t="shared" si="218"/>
        <v>0</v>
      </c>
      <c r="GJ29" s="59">
        <f t="shared" si="218"/>
        <v>0</v>
      </c>
      <c r="GK29" s="58">
        <f t="shared" si="218"/>
        <v>0</v>
      </c>
      <c r="GL29" s="58">
        <f t="shared" si="218"/>
        <v>0</v>
      </c>
      <c r="GM29" s="58">
        <f t="shared" si="218"/>
        <v>0</v>
      </c>
      <c r="GN29" s="109">
        <f t="shared" si="218"/>
        <v>0</v>
      </c>
      <c r="GO29" s="59">
        <f t="shared" si="218"/>
        <v>0</v>
      </c>
      <c r="GP29" s="58">
        <f t="shared" si="218"/>
        <v>0</v>
      </c>
      <c r="GQ29" s="58">
        <f t="shared" si="218"/>
        <v>0</v>
      </c>
      <c r="GR29" s="58">
        <f t="shared" si="218"/>
        <v>0</v>
      </c>
      <c r="GS29" s="58">
        <f t="shared" si="218"/>
        <v>0</v>
      </c>
      <c r="GT29" s="58">
        <f t="shared" si="218"/>
        <v>0</v>
      </c>
      <c r="GU29" s="58">
        <f t="shared" si="218"/>
        <v>0</v>
      </c>
      <c r="GV29" s="58">
        <f t="shared" si="218"/>
        <v>0</v>
      </c>
      <c r="GW29" s="58">
        <f t="shared" si="218"/>
        <v>0</v>
      </c>
      <c r="GX29" s="58">
        <f t="shared" si="218"/>
        <v>0</v>
      </c>
      <c r="GY29" s="58">
        <f t="shared" si="218"/>
        <v>0</v>
      </c>
      <c r="GZ29" s="59">
        <f t="shared" ref="GZ29:JW29" si="219">SUM(GZ30:GZ37)</f>
        <v>0</v>
      </c>
      <c r="HA29" s="58">
        <f t="shared" si="219"/>
        <v>0</v>
      </c>
      <c r="HB29" s="58">
        <f t="shared" si="219"/>
        <v>0</v>
      </c>
      <c r="HC29" s="58">
        <f t="shared" si="219"/>
        <v>0</v>
      </c>
      <c r="HD29" s="58">
        <f t="shared" si="219"/>
        <v>0</v>
      </c>
      <c r="HE29" s="58">
        <f t="shared" si="219"/>
        <v>0</v>
      </c>
      <c r="HF29" s="58">
        <f t="shared" si="219"/>
        <v>0</v>
      </c>
      <c r="HG29" s="58">
        <f t="shared" si="219"/>
        <v>0</v>
      </c>
      <c r="HH29" s="58">
        <f t="shared" si="219"/>
        <v>0</v>
      </c>
      <c r="HI29" s="58">
        <f t="shared" si="219"/>
        <v>0</v>
      </c>
      <c r="HJ29" s="58">
        <f t="shared" si="219"/>
        <v>0</v>
      </c>
      <c r="HK29" s="58">
        <f t="shared" si="219"/>
        <v>0</v>
      </c>
      <c r="HL29" s="58">
        <f t="shared" si="219"/>
        <v>0</v>
      </c>
      <c r="HM29" s="58">
        <f t="shared" si="219"/>
        <v>0</v>
      </c>
      <c r="HN29" s="109">
        <f t="shared" si="219"/>
        <v>0</v>
      </c>
      <c r="HO29" s="136">
        <f t="shared" si="219"/>
        <v>0</v>
      </c>
      <c r="HP29" s="152">
        <f t="shared" si="219"/>
        <v>0</v>
      </c>
      <c r="HQ29" s="59">
        <f t="shared" si="219"/>
        <v>0</v>
      </c>
      <c r="HR29" s="58">
        <f t="shared" si="219"/>
        <v>0</v>
      </c>
      <c r="HS29" s="58">
        <f t="shared" si="219"/>
        <v>0</v>
      </c>
      <c r="HT29" s="58">
        <f t="shared" si="219"/>
        <v>0</v>
      </c>
      <c r="HU29" s="58">
        <f t="shared" si="219"/>
        <v>0</v>
      </c>
      <c r="HV29" s="58">
        <f t="shared" si="219"/>
        <v>0</v>
      </c>
      <c r="HW29" s="58">
        <f t="shared" si="219"/>
        <v>0</v>
      </c>
      <c r="HX29" s="58">
        <f t="shared" si="219"/>
        <v>0</v>
      </c>
      <c r="HY29" s="58">
        <f t="shared" si="219"/>
        <v>0</v>
      </c>
      <c r="HZ29" s="58">
        <f t="shared" si="219"/>
        <v>0</v>
      </c>
      <c r="IA29" s="58">
        <f t="shared" si="219"/>
        <v>0</v>
      </c>
      <c r="IB29" s="59">
        <f t="shared" si="219"/>
        <v>0</v>
      </c>
      <c r="IC29" s="58">
        <f t="shared" si="219"/>
        <v>0</v>
      </c>
      <c r="ID29" s="58">
        <f t="shared" si="219"/>
        <v>0</v>
      </c>
      <c r="IE29" s="58">
        <f t="shared" si="219"/>
        <v>0</v>
      </c>
      <c r="IF29" s="109">
        <f t="shared" si="219"/>
        <v>0</v>
      </c>
      <c r="IG29" s="59">
        <f t="shared" si="219"/>
        <v>0</v>
      </c>
      <c r="IH29" s="58">
        <f t="shared" si="219"/>
        <v>0</v>
      </c>
      <c r="II29" s="58">
        <f t="shared" si="219"/>
        <v>0</v>
      </c>
      <c r="IJ29" s="58">
        <f t="shared" si="219"/>
        <v>0</v>
      </c>
      <c r="IK29" s="58">
        <f t="shared" si="219"/>
        <v>0</v>
      </c>
      <c r="IL29" s="58">
        <f t="shared" si="219"/>
        <v>0</v>
      </c>
      <c r="IM29" s="58">
        <f t="shared" si="219"/>
        <v>0</v>
      </c>
      <c r="IN29" s="58">
        <f t="shared" si="219"/>
        <v>0</v>
      </c>
      <c r="IO29" s="58">
        <f t="shared" si="219"/>
        <v>0</v>
      </c>
      <c r="IP29" s="58">
        <f t="shared" si="219"/>
        <v>0</v>
      </c>
      <c r="IQ29" s="58">
        <f t="shared" si="219"/>
        <v>0</v>
      </c>
      <c r="IR29" s="59">
        <f t="shared" si="219"/>
        <v>0</v>
      </c>
      <c r="IS29" s="58">
        <f t="shared" si="219"/>
        <v>0</v>
      </c>
      <c r="IT29" s="58">
        <f t="shared" si="219"/>
        <v>0</v>
      </c>
      <c r="IU29" s="58">
        <f t="shared" si="219"/>
        <v>0</v>
      </c>
      <c r="IV29" s="109">
        <f t="shared" si="219"/>
        <v>0</v>
      </c>
      <c r="IW29" s="59">
        <f t="shared" si="219"/>
        <v>0</v>
      </c>
      <c r="IX29" s="58">
        <f t="shared" si="219"/>
        <v>0</v>
      </c>
      <c r="IY29" s="58">
        <f t="shared" si="219"/>
        <v>0</v>
      </c>
      <c r="IZ29" s="58">
        <f t="shared" si="219"/>
        <v>0</v>
      </c>
      <c r="JA29" s="58">
        <f t="shared" si="219"/>
        <v>0</v>
      </c>
      <c r="JB29" s="58">
        <f t="shared" si="219"/>
        <v>0</v>
      </c>
      <c r="JC29" s="58">
        <f t="shared" si="219"/>
        <v>0</v>
      </c>
      <c r="JD29" s="58">
        <f t="shared" si="219"/>
        <v>0</v>
      </c>
      <c r="JE29" s="58">
        <f t="shared" si="219"/>
        <v>0</v>
      </c>
      <c r="JF29" s="58">
        <f t="shared" si="219"/>
        <v>0</v>
      </c>
      <c r="JG29" s="58">
        <f t="shared" si="219"/>
        <v>0</v>
      </c>
      <c r="JH29" s="59">
        <f t="shared" si="219"/>
        <v>0</v>
      </c>
      <c r="JI29" s="58">
        <f t="shared" si="219"/>
        <v>0</v>
      </c>
      <c r="JJ29" s="58">
        <f t="shared" si="219"/>
        <v>0</v>
      </c>
      <c r="JK29" s="58">
        <f t="shared" si="219"/>
        <v>0</v>
      </c>
      <c r="JL29" s="109">
        <f t="shared" si="219"/>
        <v>0</v>
      </c>
      <c r="JM29" s="59">
        <f t="shared" si="219"/>
        <v>0</v>
      </c>
      <c r="JN29" s="58">
        <f t="shared" si="219"/>
        <v>0</v>
      </c>
      <c r="JO29" s="58">
        <f t="shared" si="219"/>
        <v>0</v>
      </c>
      <c r="JP29" s="58">
        <f t="shared" si="219"/>
        <v>0</v>
      </c>
      <c r="JQ29" s="58">
        <f t="shared" si="219"/>
        <v>0</v>
      </c>
      <c r="JR29" s="58">
        <f t="shared" si="219"/>
        <v>0</v>
      </c>
      <c r="JS29" s="58">
        <f t="shared" si="219"/>
        <v>0</v>
      </c>
      <c r="JT29" s="58">
        <f t="shared" si="219"/>
        <v>0</v>
      </c>
      <c r="JU29" s="58">
        <f t="shared" si="219"/>
        <v>0</v>
      </c>
      <c r="JV29" s="58">
        <f t="shared" si="219"/>
        <v>0</v>
      </c>
      <c r="JW29" s="58">
        <f t="shared" si="219"/>
        <v>0</v>
      </c>
      <c r="JX29" s="59">
        <f t="shared" ref="JX29:MT29" si="220">SUM(JX30:JX37)</f>
        <v>0</v>
      </c>
      <c r="JY29" s="58">
        <f t="shared" si="220"/>
        <v>0</v>
      </c>
      <c r="JZ29" s="58">
        <f t="shared" si="220"/>
        <v>0</v>
      </c>
      <c r="KA29" s="58">
        <f t="shared" si="220"/>
        <v>0</v>
      </c>
      <c r="KB29" s="109">
        <f t="shared" si="220"/>
        <v>0</v>
      </c>
      <c r="KC29" s="59">
        <f t="shared" si="220"/>
        <v>0</v>
      </c>
      <c r="KD29" s="58">
        <f t="shared" si="220"/>
        <v>0</v>
      </c>
      <c r="KE29" s="58">
        <f t="shared" si="220"/>
        <v>0</v>
      </c>
      <c r="KF29" s="58">
        <f t="shared" si="220"/>
        <v>0</v>
      </c>
      <c r="KG29" s="58">
        <f t="shared" si="220"/>
        <v>0</v>
      </c>
      <c r="KH29" s="58">
        <f t="shared" si="220"/>
        <v>0</v>
      </c>
      <c r="KI29" s="58">
        <f t="shared" si="220"/>
        <v>0</v>
      </c>
      <c r="KJ29" s="58">
        <f t="shared" si="220"/>
        <v>0</v>
      </c>
      <c r="KK29" s="58">
        <f t="shared" si="220"/>
        <v>0</v>
      </c>
      <c r="KL29" s="58">
        <f t="shared" si="220"/>
        <v>0</v>
      </c>
      <c r="KM29" s="58">
        <f t="shared" si="220"/>
        <v>0</v>
      </c>
      <c r="KN29" s="59">
        <f t="shared" si="220"/>
        <v>0</v>
      </c>
      <c r="KO29" s="58">
        <f t="shared" si="220"/>
        <v>0</v>
      </c>
      <c r="KP29" s="58">
        <f t="shared" si="220"/>
        <v>0</v>
      </c>
      <c r="KQ29" s="58">
        <f t="shared" si="220"/>
        <v>0</v>
      </c>
      <c r="KR29" s="58">
        <f t="shared" si="220"/>
        <v>0</v>
      </c>
      <c r="KS29" s="58">
        <f t="shared" si="220"/>
        <v>0</v>
      </c>
      <c r="KT29" s="58">
        <f t="shared" si="220"/>
        <v>0</v>
      </c>
      <c r="KU29" s="58">
        <f t="shared" si="220"/>
        <v>0</v>
      </c>
      <c r="KV29" s="58">
        <f t="shared" si="220"/>
        <v>0</v>
      </c>
      <c r="KW29" s="58">
        <f t="shared" si="220"/>
        <v>0</v>
      </c>
      <c r="KX29" s="58">
        <f t="shared" si="220"/>
        <v>0</v>
      </c>
      <c r="KY29" s="58">
        <f t="shared" si="220"/>
        <v>0</v>
      </c>
      <c r="KZ29" s="58">
        <f t="shared" si="220"/>
        <v>0</v>
      </c>
      <c r="LA29" s="58">
        <f t="shared" si="220"/>
        <v>0</v>
      </c>
      <c r="LB29" s="109">
        <f t="shared" si="220"/>
        <v>0</v>
      </c>
      <c r="LC29" s="152">
        <f t="shared" si="220"/>
        <v>0</v>
      </c>
      <c r="LD29" s="59">
        <f t="shared" si="220"/>
        <v>0</v>
      </c>
      <c r="LE29" s="58">
        <f t="shared" si="220"/>
        <v>0</v>
      </c>
      <c r="LF29" s="58">
        <f t="shared" si="220"/>
        <v>0</v>
      </c>
      <c r="LG29" s="58">
        <f t="shared" si="220"/>
        <v>0</v>
      </c>
      <c r="LH29" s="58">
        <f t="shared" si="220"/>
        <v>0</v>
      </c>
      <c r="LI29" s="58">
        <f t="shared" si="220"/>
        <v>0</v>
      </c>
      <c r="LJ29" s="58">
        <f t="shared" si="220"/>
        <v>0</v>
      </c>
      <c r="LK29" s="58">
        <f t="shared" si="220"/>
        <v>0</v>
      </c>
      <c r="LL29" s="58">
        <f t="shared" si="220"/>
        <v>0</v>
      </c>
      <c r="LM29" s="58">
        <f t="shared" si="220"/>
        <v>0</v>
      </c>
      <c r="LN29" s="58">
        <f t="shared" si="220"/>
        <v>0</v>
      </c>
      <c r="LO29" s="59">
        <f t="shared" si="220"/>
        <v>0</v>
      </c>
      <c r="LP29" s="58">
        <f t="shared" si="220"/>
        <v>0</v>
      </c>
      <c r="LQ29" s="58">
        <f t="shared" si="220"/>
        <v>0</v>
      </c>
      <c r="LR29" s="58">
        <f t="shared" si="220"/>
        <v>0</v>
      </c>
      <c r="LS29" s="109">
        <f t="shared" si="220"/>
        <v>0</v>
      </c>
      <c r="LT29" s="59">
        <f t="shared" si="220"/>
        <v>0</v>
      </c>
      <c r="LU29" s="58">
        <f t="shared" si="220"/>
        <v>0</v>
      </c>
      <c r="LV29" s="58">
        <f t="shared" si="220"/>
        <v>0</v>
      </c>
      <c r="LW29" s="58">
        <f t="shared" si="220"/>
        <v>0</v>
      </c>
      <c r="LX29" s="58">
        <f t="shared" si="220"/>
        <v>0</v>
      </c>
      <c r="LY29" s="58">
        <f t="shared" si="220"/>
        <v>0</v>
      </c>
      <c r="LZ29" s="58">
        <f t="shared" si="220"/>
        <v>0</v>
      </c>
      <c r="MA29" s="58">
        <f t="shared" si="220"/>
        <v>0</v>
      </c>
      <c r="MB29" s="58">
        <f t="shared" si="220"/>
        <v>0</v>
      </c>
      <c r="MC29" s="58">
        <f t="shared" si="220"/>
        <v>0</v>
      </c>
      <c r="MD29" s="58">
        <f t="shared" si="220"/>
        <v>0</v>
      </c>
      <c r="ME29" s="59">
        <f t="shared" si="220"/>
        <v>0</v>
      </c>
      <c r="MF29" s="58">
        <f t="shared" si="220"/>
        <v>0</v>
      </c>
      <c r="MG29" s="58">
        <f t="shared" si="220"/>
        <v>0</v>
      </c>
      <c r="MH29" s="58">
        <f t="shared" si="220"/>
        <v>0</v>
      </c>
      <c r="MI29" s="109">
        <f t="shared" si="220"/>
        <v>0</v>
      </c>
      <c r="MJ29" s="59">
        <f t="shared" si="220"/>
        <v>0</v>
      </c>
      <c r="MK29" s="58">
        <f t="shared" si="220"/>
        <v>0</v>
      </c>
      <c r="ML29" s="58">
        <f t="shared" si="220"/>
        <v>0</v>
      </c>
      <c r="MM29" s="58">
        <f t="shared" si="220"/>
        <v>0</v>
      </c>
      <c r="MN29" s="58">
        <f t="shared" si="220"/>
        <v>0</v>
      </c>
      <c r="MO29" s="58">
        <f t="shared" si="220"/>
        <v>0</v>
      </c>
      <c r="MP29" s="58">
        <f t="shared" si="220"/>
        <v>0</v>
      </c>
      <c r="MQ29" s="58">
        <f t="shared" si="220"/>
        <v>0</v>
      </c>
      <c r="MR29" s="58">
        <f t="shared" si="220"/>
        <v>0</v>
      </c>
      <c r="MS29" s="58">
        <f t="shared" si="220"/>
        <v>0</v>
      </c>
      <c r="MT29" s="58">
        <f t="shared" si="220"/>
        <v>0</v>
      </c>
      <c r="MU29" s="59">
        <f t="shared" ref="MU29:PF29" si="221">SUM(MU30:MU37)</f>
        <v>0</v>
      </c>
      <c r="MV29" s="58">
        <f t="shared" si="221"/>
        <v>0</v>
      </c>
      <c r="MW29" s="58">
        <f t="shared" si="221"/>
        <v>0</v>
      </c>
      <c r="MX29" s="58">
        <f t="shared" si="221"/>
        <v>0</v>
      </c>
      <c r="MY29" s="109">
        <f t="shared" si="221"/>
        <v>0</v>
      </c>
      <c r="MZ29" s="59">
        <f t="shared" si="221"/>
        <v>0</v>
      </c>
      <c r="NA29" s="58">
        <f t="shared" si="221"/>
        <v>0</v>
      </c>
      <c r="NB29" s="58">
        <f t="shared" si="221"/>
        <v>0</v>
      </c>
      <c r="NC29" s="58">
        <f t="shared" si="221"/>
        <v>0</v>
      </c>
      <c r="ND29" s="58">
        <f t="shared" si="221"/>
        <v>0</v>
      </c>
      <c r="NE29" s="58">
        <f t="shared" si="221"/>
        <v>0</v>
      </c>
      <c r="NF29" s="58">
        <f t="shared" si="221"/>
        <v>0</v>
      </c>
      <c r="NG29" s="58">
        <f t="shared" si="221"/>
        <v>0</v>
      </c>
      <c r="NH29" s="58">
        <f t="shared" si="221"/>
        <v>0</v>
      </c>
      <c r="NI29" s="58">
        <f t="shared" si="221"/>
        <v>0</v>
      </c>
      <c r="NJ29" s="58">
        <f t="shared" si="221"/>
        <v>0</v>
      </c>
      <c r="NK29" s="59">
        <f t="shared" si="221"/>
        <v>0</v>
      </c>
      <c r="NL29" s="58">
        <f t="shared" si="221"/>
        <v>0</v>
      </c>
      <c r="NM29" s="58">
        <f t="shared" si="221"/>
        <v>0</v>
      </c>
      <c r="NN29" s="58">
        <f t="shared" si="221"/>
        <v>0</v>
      </c>
      <c r="NO29" s="109">
        <f t="shared" si="221"/>
        <v>0</v>
      </c>
      <c r="NP29" s="59">
        <f t="shared" si="221"/>
        <v>0</v>
      </c>
      <c r="NQ29" s="58">
        <f t="shared" si="221"/>
        <v>0</v>
      </c>
      <c r="NR29" s="58">
        <f t="shared" si="221"/>
        <v>0</v>
      </c>
      <c r="NS29" s="58">
        <f t="shared" si="221"/>
        <v>0</v>
      </c>
      <c r="NT29" s="58">
        <f t="shared" si="221"/>
        <v>0</v>
      </c>
      <c r="NU29" s="58">
        <f t="shared" si="221"/>
        <v>0</v>
      </c>
      <c r="NV29" s="58">
        <f t="shared" si="221"/>
        <v>0</v>
      </c>
      <c r="NW29" s="58">
        <f t="shared" si="221"/>
        <v>0</v>
      </c>
      <c r="NX29" s="58">
        <f t="shared" si="221"/>
        <v>0</v>
      </c>
      <c r="NY29" s="58">
        <f t="shared" si="221"/>
        <v>0</v>
      </c>
      <c r="NZ29" s="58">
        <f t="shared" si="221"/>
        <v>0</v>
      </c>
      <c r="OA29" s="59">
        <f t="shared" si="221"/>
        <v>0</v>
      </c>
      <c r="OB29" s="58">
        <f t="shared" si="221"/>
        <v>0</v>
      </c>
      <c r="OC29" s="58">
        <f t="shared" si="221"/>
        <v>0</v>
      </c>
      <c r="OD29" s="58">
        <f t="shared" si="221"/>
        <v>0</v>
      </c>
      <c r="OE29" s="109">
        <f t="shared" si="221"/>
        <v>0</v>
      </c>
      <c r="OF29" s="59">
        <f t="shared" si="221"/>
        <v>0</v>
      </c>
      <c r="OG29" s="58">
        <f t="shared" si="221"/>
        <v>0</v>
      </c>
      <c r="OH29" s="58">
        <f t="shared" si="221"/>
        <v>0</v>
      </c>
      <c r="OI29" s="58">
        <f t="shared" si="221"/>
        <v>0</v>
      </c>
      <c r="OJ29" s="58">
        <f t="shared" si="221"/>
        <v>0</v>
      </c>
      <c r="OK29" s="58">
        <f t="shared" si="221"/>
        <v>0</v>
      </c>
      <c r="OL29" s="58">
        <f t="shared" si="221"/>
        <v>0</v>
      </c>
      <c r="OM29" s="58">
        <f t="shared" si="221"/>
        <v>0</v>
      </c>
      <c r="ON29" s="58">
        <f t="shared" si="221"/>
        <v>0</v>
      </c>
      <c r="OO29" s="58">
        <f t="shared" si="221"/>
        <v>0</v>
      </c>
      <c r="OP29" s="58">
        <f t="shared" si="221"/>
        <v>0</v>
      </c>
      <c r="OQ29" s="59">
        <f t="shared" si="221"/>
        <v>0</v>
      </c>
      <c r="OR29" s="58">
        <f t="shared" si="221"/>
        <v>0</v>
      </c>
      <c r="OS29" s="58">
        <f t="shared" si="221"/>
        <v>0</v>
      </c>
      <c r="OT29" s="58">
        <f t="shared" si="221"/>
        <v>0</v>
      </c>
      <c r="OU29" s="109">
        <f t="shared" si="221"/>
        <v>0</v>
      </c>
      <c r="OV29" s="59">
        <f t="shared" si="221"/>
        <v>0</v>
      </c>
      <c r="OW29" s="58">
        <f t="shared" si="221"/>
        <v>0</v>
      </c>
      <c r="OX29" s="58">
        <f t="shared" si="221"/>
        <v>0</v>
      </c>
      <c r="OY29" s="58">
        <f t="shared" si="221"/>
        <v>0</v>
      </c>
      <c r="OZ29" s="58">
        <f t="shared" si="221"/>
        <v>0</v>
      </c>
      <c r="PA29" s="58">
        <f t="shared" si="221"/>
        <v>0</v>
      </c>
      <c r="PB29" s="58">
        <f t="shared" si="221"/>
        <v>0</v>
      </c>
      <c r="PC29" s="58">
        <f t="shared" si="221"/>
        <v>0</v>
      </c>
      <c r="PD29" s="58">
        <f t="shared" si="221"/>
        <v>0</v>
      </c>
      <c r="PE29" s="58">
        <f t="shared" si="221"/>
        <v>0</v>
      </c>
      <c r="PF29" s="58">
        <f t="shared" si="221"/>
        <v>0</v>
      </c>
      <c r="PG29" s="59">
        <f t="shared" ref="PG29:RR29" si="222">SUM(PG30:PG37)</f>
        <v>0</v>
      </c>
      <c r="PH29" s="58">
        <f t="shared" si="222"/>
        <v>0</v>
      </c>
      <c r="PI29" s="58">
        <f t="shared" si="222"/>
        <v>0</v>
      </c>
      <c r="PJ29" s="58">
        <f t="shared" si="222"/>
        <v>0</v>
      </c>
      <c r="PK29" s="109">
        <f t="shared" si="222"/>
        <v>0</v>
      </c>
      <c r="PL29" s="59">
        <f t="shared" si="222"/>
        <v>0</v>
      </c>
      <c r="PM29" s="58">
        <f t="shared" si="222"/>
        <v>0</v>
      </c>
      <c r="PN29" s="58">
        <f t="shared" si="222"/>
        <v>0</v>
      </c>
      <c r="PO29" s="58">
        <f t="shared" si="222"/>
        <v>0</v>
      </c>
      <c r="PP29" s="58">
        <f t="shared" si="222"/>
        <v>0</v>
      </c>
      <c r="PQ29" s="58">
        <f t="shared" si="222"/>
        <v>0</v>
      </c>
      <c r="PR29" s="58">
        <f t="shared" si="222"/>
        <v>0</v>
      </c>
      <c r="PS29" s="58">
        <f t="shared" si="222"/>
        <v>0</v>
      </c>
      <c r="PT29" s="58">
        <f t="shared" si="222"/>
        <v>0</v>
      </c>
      <c r="PU29" s="58">
        <f t="shared" si="222"/>
        <v>0</v>
      </c>
      <c r="PV29" s="58">
        <f t="shared" si="222"/>
        <v>0</v>
      </c>
      <c r="PW29" s="59">
        <f t="shared" si="222"/>
        <v>0</v>
      </c>
      <c r="PX29" s="58">
        <f t="shared" si="222"/>
        <v>0</v>
      </c>
      <c r="PY29" s="58">
        <f t="shared" si="222"/>
        <v>0</v>
      </c>
      <c r="PZ29" s="58">
        <f t="shared" si="222"/>
        <v>0</v>
      </c>
      <c r="QA29" s="109">
        <f t="shared" si="222"/>
        <v>0</v>
      </c>
      <c r="QB29" s="59">
        <f t="shared" si="222"/>
        <v>0</v>
      </c>
      <c r="QC29" s="58">
        <f t="shared" si="222"/>
        <v>0</v>
      </c>
      <c r="QD29" s="58">
        <f t="shared" si="222"/>
        <v>0</v>
      </c>
      <c r="QE29" s="58">
        <f t="shared" si="222"/>
        <v>0</v>
      </c>
      <c r="QF29" s="58">
        <f t="shared" si="222"/>
        <v>0</v>
      </c>
      <c r="QG29" s="58">
        <f t="shared" si="222"/>
        <v>0</v>
      </c>
      <c r="QH29" s="58">
        <f t="shared" si="222"/>
        <v>0</v>
      </c>
      <c r="QI29" s="58">
        <f t="shared" si="222"/>
        <v>0</v>
      </c>
      <c r="QJ29" s="58">
        <f t="shared" si="222"/>
        <v>0</v>
      </c>
      <c r="QK29" s="58">
        <f t="shared" si="222"/>
        <v>0</v>
      </c>
      <c r="QL29" s="58">
        <f t="shared" si="222"/>
        <v>0</v>
      </c>
      <c r="QM29" s="59">
        <f t="shared" si="222"/>
        <v>0</v>
      </c>
      <c r="QN29" s="58">
        <f t="shared" si="222"/>
        <v>0</v>
      </c>
      <c r="QO29" s="58">
        <f t="shared" si="222"/>
        <v>0</v>
      </c>
      <c r="QP29" s="58">
        <f t="shared" si="222"/>
        <v>0</v>
      </c>
      <c r="QQ29" s="109">
        <f t="shared" si="222"/>
        <v>0</v>
      </c>
      <c r="QR29" s="59">
        <f t="shared" si="222"/>
        <v>0</v>
      </c>
      <c r="QS29" s="58">
        <f t="shared" si="222"/>
        <v>0</v>
      </c>
      <c r="QT29" s="58">
        <f t="shared" si="222"/>
        <v>0</v>
      </c>
      <c r="QU29" s="58">
        <f t="shared" si="222"/>
        <v>0</v>
      </c>
      <c r="QV29" s="58">
        <f t="shared" si="222"/>
        <v>0</v>
      </c>
      <c r="QW29" s="58">
        <f t="shared" si="222"/>
        <v>0</v>
      </c>
      <c r="QX29" s="58">
        <f t="shared" si="222"/>
        <v>0</v>
      </c>
      <c r="QY29" s="58">
        <f t="shared" si="222"/>
        <v>0</v>
      </c>
      <c r="QZ29" s="58">
        <f t="shared" si="222"/>
        <v>0</v>
      </c>
      <c r="RA29" s="58">
        <f t="shared" si="222"/>
        <v>0</v>
      </c>
      <c r="RB29" s="58">
        <f t="shared" si="222"/>
        <v>0</v>
      </c>
      <c r="RC29" s="59">
        <f t="shared" si="222"/>
        <v>0</v>
      </c>
      <c r="RD29" s="58">
        <f t="shared" si="222"/>
        <v>0</v>
      </c>
      <c r="RE29" s="58">
        <f t="shared" si="222"/>
        <v>0</v>
      </c>
      <c r="RF29" s="58">
        <f t="shared" si="222"/>
        <v>0</v>
      </c>
      <c r="RG29" s="58">
        <f t="shared" si="222"/>
        <v>0</v>
      </c>
      <c r="RH29" s="58">
        <f t="shared" si="222"/>
        <v>0</v>
      </c>
      <c r="RI29" s="58">
        <f t="shared" si="222"/>
        <v>0</v>
      </c>
      <c r="RJ29" s="58">
        <f t="shared" si="222"/>
        <v>0</v>
      </c>
      <c r="RK29" s="58">
        <f t="shared" si="222"/>
        <v>0</v>
      </c>
      <c r="RL29" s="58">
        <f t="shared" si="222"/>
        <v>0</v>
      </c>
      <c r="RM29" s="58">
        <f t="shared" si="222"/>
        <v>0</v>
      </c>
      <c r="RN29" s="58">
        <f t="shared" si="222"/>
        <v>0</v>
      </c>
      <c r="RO29" s="58">
        <f t="shared" si="222"/>
        <v>0</v>
      </c>
      <c r="RP29" s="58">
        <f t="shared" si="222"/>
        <v>0</v>
      </c>
      <c r="RQ29" s="109">
        <f t="shared" si="222"/>
        <v>0</v>
      </c>
      <c r="RR29" s="152">
        <f t="shared" si="222"/>
        <v>0</v>
      </c>
      <c r="RS29" s="59">
        <f t="shared" ref="RS29:UD29" si="223">SUM(RS30:RS37)</f>
        <v>0</v>
      </c>
      <c r="RT29" s="58">
        <f t="shared" si="223"/>
        <v>0</v>
      </c>
      <c r="RU29" s="58">
        <f t="shared" si="223"/>
        <v>0</v>
      </c>
      <c r="RV29" s="58">
        <f t="shared" si="223"/>
        <v>0</v>
      </c>
      <c r="RW29" s="58">
        <f t="shared" si="223"/>
        <v>0</v>
      </c>
      <c r="RX29" s="58">
        <f t="shared" si="223"/>
        <v>0</v>
      </c>
      <c r="RY29" s="58">
        <f t="shared" si="223"/>
        <v>0</v>
      </c>
      <c r="RZ29" s="58">
        <f t="shared" si="223"/>
        <v>0</v>
      </c>
      <c r="SA29" s="58">
        <f t="shared" si="223"/>
        <v>0</v>
      </c>
      <c r="SB29" s="58">
        <f t="shared" si="223"/>
        <v>0</v>
      </c>
      <c r="SC29" s="58">
        <f t="shared" si="223"/>
        <v>0</v>
      </c>
      <c r="SD29" s="59">
        <f t="shared" si="223"/>
        <v>0</v>
      </c>
      <c r="SE29" s="58">
        <f t="shared" si="223"/>
        <v>0</v>
      </c>
      <c r="SF29" s="58">
        <f t="shared" si="223"/>
        <v>0</v>
      </c>
      <c r="SG29" s="58">
        <f t="shared" si="223"/>
        <v>0</v>
      </c>
      <c r="SH29" s="109">
        <f t="shared" si="223"/>
        <v>0</v>
      </c>
      <c r="SI29" s="59">
        <f t="shared" si="223"/>
        <v>0</v>
      </c>
      <c r="SJ29" s="58">
        <f t="shared" si="223"/>
        <v>0</v>
      </c>
      <c r="SK29" s="58">
        <f t="shared" si="223"/>
        <v>0</v>
      </c>
      <c r="SL29" s="58">
        <f t="shared" si="223"/>
        <v>0</v>
      </c>
      <c r="SM29" s="58">
        <f t="shared" si="223"/>
        <v>0</v>
      </c>
      <c r="SN29" s="58">
        <f t="shared" si="223"/>
        <v>0</v>
      </c>
      <c r="SO29" s="58">
        <f t="shared" si="223"/>
        <v>0</v>
      </c>
      <c r="SP29" s="58">
        <f t="shared" si="223"/>
        <v>0</v>
      </c>
      <c r="SQ29" s="58">
        <f t="shared" si="223"/>
        <v>0</v>
      </c>
      <c r="SR29" s="58">
        <f t="shared" si="223"/>
        <v>0</v>
      </c>
      <c r="SS29" s="58">
        <f t="shared" si="223"/>
        <v>0</v>
      </c>
      <c r="ST29" s="59">
        <f t="shared" si="223"/>
        <v>0</v>
      </c>
      <c r="SU29" s="58">
        <f t="shared" si="223"/>
        <v>0</v>
      </c>
      <c r="SV29" s="58">
        <f t="shared" si="223"/>
        <v>0</v>
      </c>
      <c r="SW29" s="58">
        <f t="shared" si="223"/>
        <v>0</v>
      </c>
      <c r="SX29" s="109">
        <f t="shared" si="223"/>
        <v>0</v>
      </c>
      <c r="SY29" s="59">
        <f t="shared" si="223"/>
        <v>0</v>
      </c>
      <c r="SZ29" s="58">
        <f t="shared" si="223"/>
        <v>0</v>
      </c>
      <c r="TA29" s="58">
        <f t="shared" si="223"/>
        <v>0</v>
      </c>
      <c r="TB29" s="58">
        <f t="shared" si="223"/>
        <v>0</v>
      </c>
      <c r="TC29" s="58">
        <f t="shared" si="223"/>
        <v>0</v>
      </c>
      <c r="TD29" s="58">
        <f t="shared" si="223"/>
        <v>0</v>
      </c>
      <c r="TE29" s="58">
        <f t="shared" si="223"/>
        <v>0</v>
      </c>
      <c r="TF29" s="58">
        <f t="shared" si="223"/>
        <v>0</v>
      </c>
      <c r="TG29" s="58">
        <f t="shared" si="223"/>
        <v>0</v>
      </c>
      <c r="TH29" s="58">
        <f t="shared" si="223"/>
        <v>0</v>
      </c>
      <c r="TI29" s="58">
        <f t="shared" si="223"/>
        <v>0</v>
      </c>
      <c r="TJ29" s="59">
        <f t="shared" si="223"/>
        <v>0</v>
      </c>
      <c r="TK29" s="58">
        <f t="shared" si="223"/>
        <v>0</v>
      </c>
      <c r="TL29" s="58">
        <f t="shared" si="223"/>
        <v>0</v>
      </c>
      <c r="TM29" s="58">
        <f t="shared" si="223"/>
        <v>0</v>
      </c>
      <c r="TN29" s="109">
        <f t="shared" si="223"/>
        <v>0</v>
      </c>
      <c r="TO29" s="59">
        <f t="shared" si="223"/>
        <v>0</v>
      </c>
      <c r="TP29" s="58">
        <f t="shared" si="223"/>
        <v>0</v>
      </c>
      <c r="TQ29" s="58">
        <f t="shared" si="223"/>
        <v>0</v>
      </c>
      <c r="TR29" s="58">
        <f t="shared" si="223"/>
        <v>0</v>
      </c>
      <c r="TS29" s="58">
        <f t="shared" si="223"/>
        <v>0</v>
      </c>
      <c r="TT29" s="58">
        <f t="shared" si="223"/>
        <v>0</v>
      </c>
      <c r="TU29" s="58">
        <f t="shared" si="223"/>
        <v>0</v>
      </c>
      <c r="TV29" s="58">
        <f t="shared" si="223"/>
        <v>0</v>
      </c>
      <c r="TW29" s="58">
        <f t="shared" si="223"/>
        <v>0</v>
      </c>
      <c r="TX29" s="58">
        <f t="shared" si="223"/>
        <v>0</v>
      </c>
      <c r="TY29" s="58">
        <f t="shared" si="223"/>
        <v>0</v>
      </c>
      <c r="TZ29" s="59">
        <f t="shared" si="223"/>
        <v>0</v>
      </c>
      <c r="UA29" s="58">
        <f t="shared" si="223"/>
        <v>0</v>
      </c>
      <c r="UB29" s="58">
        <f t="shared" si="223"/>
        <v>0</v>
      </c>
      <c r="UC29" s="58">
        <f t="shared" si="223"/>
        <v>0</v>
      </c>
      <c r="UD29" s="109">
        <f t="shared" si="223"/>
        <v>0</v>
      </c>
      <c r="UE29" s="59">
        <f t="shared" ref="UE29:VD29" si="224">SUM(UE30:UE37)</f>
        <v>0</v>
      </c>
      <c r="UF29" s="58">
        <f t="shared" si="224"/>
        <v>0</v>
      </c>
      <c r="UG29" s="58">
        <f t="shared" si="224"/>
        <v>0</v>
      </c>
      <c r="UH29" s="58">
        <f t="shared" si="224"/>
        <v>0</v>
      </c>
      <c r="UI29" s="58">
        <f t="shared" si="224"/>
        <v>0</v>
      </c>
      <c r="UJ29" s="58">
        <f t="shared" si="224"/>
        <v>0</v>
      </c>
      <c r="UK29" s="58">
        <f t="shared" si="224"/>
        <v>0</v>
      </c>
      <c r="UL29" s="58">
        <f t="shared" si="224"/>
        <v>0</v>
      </c>
      <c r="UM29" s="58">
        <f t="shared" si="224"/>
        <v>0</v>
      </c>
      <c r="UN29" s="58">
        <f t="shared" si="224"/>
        <v>0</v>
      </c>
      <c r="UO29" s="58">
        <f t="shared" si="224"/>
        <v>0</v>
      </c>
      <c r="UP29" s="59">
        <f t="shared" si="224"/>
        <v>0</v>
      </c>
      <c r="UQ29" s="58">
        <f t="shared" si="224"/>
        <v>0</v>
      </c>
      <c r="UR29" s="58">
        <f t="shared" si="224"/>
        <v>0</v>
      </c>
      <c r="US29" s="58">
        <f t="shared" si="224"/>
        <v>0</v>
      </c>
      <c r="UT29" s="58">
        <f t="shared" si="224"/>
        <v>0</v>
      </c>
      <c r="UU29" s="58">
        <f t="shared" si="224"/>
        <v>0</v>
      </c>
      <c r="UV29" s="58">
        <f t="shared" si="224"/>
        <v>0</v>
      </c>
      <c r="UW29" s="58">
        <f t="shared" si="224"/>
        <v>0</v>
      </c>
      <c r="UX29" s="58">
        <f t="shared" si="224"/>
        <v>0</v>
      </c>
      <c r="UY29" s="58">
        <f t="shared" si="224"/>
        <v>0</v>
      </c>
      <c r="UZ29" s="58">
        <f t="shared" si="224"/>
        <v>0</v>
      </c>
      <c r="VA29" s="58">
        <f t="shared" si="224"/>
        <v>0</v>
      </c>
      <c r="VB29" s="58">
        <f t="shared" si="224"/>
        <v>0</v>
      </c>
      <c r="VC29" s="58">
        <f t="shared" si="224"/>
        <v>0</v>
      </c>
      <c r="VD29" s="109">
        <f t="shared" si="224"/>
        <v>0</v>
      </c>
      <c r="VE29" s="10" t="str">
        <f t="shared" si="33"/>
        <v>-</v>
      </c>
    </row>
    <row r="30" spans="1:577" ht="20.149999999999999" customHeight="1">
      <c r="A30" s="22"/>
      <c r="B30" s="22"/>
      <c r="C30" s="23">
        <v>60031</v>
      </c>
      <c r="D30" s="24" t="s">
        <v>33</v>
      </c>
      <c r="E30" s="193">
        <f t="shared" ref="E30:E37" si="225">SUM(F30:I30)</f>
        <v>0</v>
      </c>
      <c r="F30" s="194"/>
      <c r="G30" s="194"/>
      <c r="H30" s="195"/>
      <c r="I30" s="229"/>
      <c r="J30" s="241">
        <f t="shared" ref="J30:J37" si="226">SUM(K30:Y30)</f>
        <v>0</v>
      </c>
      <c r="K30" s="61"/>
      <c r="L30" s="60"/>
      <c r="M30" s="60"/>
      <c r="N30" s="60"/>
      <c r="O30" s="60"/>
      <c r="P30" s="60"/>
      <c r="Q30" s="60"/>
      <c r="R30" s="60"/>
      <c r="S30" s="60"/>
      <c r="T30" s="60"/>
      <c r="U30" s="61"/>
      <c r="V30" s="60"/>
      <c r="W30" s="60"/>
      <c r="X30" s="60"/>
      <c r="Y30" s="110"/>
      <c r="Z30" s="169">
        <f t="shared" ref="Z30:Z37" si="227">SUM(AA30:AO30)</f>
        <v>0</v>
      </c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1"/>
      <c r="AL30" s="60"/>
      <c r="AM30" s="60"/>
      <c r="AN30" s="60"/>
      <c r="AO30" s="110"/>
      <c r="AP30" s="169">
        <f t="shared" ref="AP30:AP37" si="228">SUM(AQ30:BE30)</f>
        <v>0</v>
      </c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1"/>
      <c r="BB30" s="60"/>
      <c r="BC30" s="60"/>
      <c r="BD30" s="60"/>
      <c r="BE30" s="110"/>
      <c r="BF30" s="169">
        <f t="shared" ref="BF30:BF37" si="229">SUM(BG30:BU30)</f>
        <v>0</v>
      </c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1"/>
      <c r="BR30" s="60"/>
      <c r="BS30" s="60"/>
      <c r="BT30" s="60"/>
      <c r="BU30" s="110"/>
      <c r="BV30" s="169">
        <f t="shared" ref="BV30:BV37" si="230">SUM(BW30:CU30)</f>
        <v>0</v>
      </c>
      <c r="BW30" s="60"/>
      <c r="BX30" s="60"/>
      <c r="BY30" s="60"/>
      <c r="BZ30" s="60"/>
      <c r="CA30" s="60"/>
      <c r="CB30" s="60"/>
      <c r="CC30" s="60"/>
      <c r="CD30" s="60"/>
      <c r="CE30" s="60"/>
      <c r="CF30" s="60"/>
      <c r="CG30" s="61"/>
      <c r="CH30" s="60"/>
      <c r="CI30" s="60"/>
      <c r="CJ30" s="60"/>
      <c r="CK30" s="60"/>
      <c r="CL30" s="60"/>
      <c r="CM30" s="60"/>
      <c r="CN30" s="60"/>
      <c r="CO30" s="60"/>
      <c r="CP30" s="60"/>
      <c r="CQ30" s="60"/>
      <c r="CR30" s="60"/>
      <c r="CS30" s="60"/>
      <c r="CT30" s="60"/>
      <c r="CU30" s="110"/>
      <c r="CV30" s="173"/>
      <c r="CW30" s="169">
        <f t="shared" ref="CW30:CW37" si="231">SUM(CX30:DL30)</f>
        <v>0</v>
      </c>
      <c r="CX30" s="60"/>
      <c r="CY30" s="60"/>
      <c r="CZ30" s="60"/>
      <c r="DA30" s="60"/>
      <c r="DB30" s="60"/>
      <c r="DC30" s="60"/>
      <c r="DD30" s="60"/>
      <c r="DE30" s="60"/>
      <c r="DF30" s="60"/>
      <c r="DG30" s="60"/>
      <c r="DH30" s="61"/>
      <c r="DI30" s="60"/>
      <c r="DJ30" s="60"/>
      <c r="DK30" s="60"/>
      <c r="DL30" s="110"/>
      <c r="DM30" s="169">
        <f t="shared" ref="DM30:DM37" si="232">SUM(DN30:EB30)</f>
        <v>0</v>
      </c>
      <c r="DN30" s="60"/>
      <c r="DO30" s="60"/>
      <c r="DP30" s="60"/>
      <c r="DQ30" s="60"/>
      <c r="DR30" s="60"/>
      <c r="DS30" s="60"/>
      <c r="DT30" s="60"/>
      <c r="DU30" s="60"/>
      <c r="DV30" s="60"/>
      <c r="DW30" s="60"/>
      <c r="DX30" s="61"/>
      <c r="DY30" s="60"/>
      <c r="DZ30" s="60"/>
      <c r="EA30" s="60"/>
      <c r="EB30" s="110"/>
      <c r="EC30" s="169">
        <f t="shared" ref="EC30:EC37" si="233">SUM(ED30:ER30)</f>
        <v>0</v>
      </c>
      <c r="ED30" s="60"/>
      <c r="EE30" s="60"/>
      <c r="EF30" s="60"/>
      <c r="EG30" s="60"/>
      <c r="EH30" s="60"/>
      <c r="EI30" s="60"/>
      <c r="EJ30" s="60"/>
      <c r="EK30" s="60"/>
      <c r="EL30" s="60"/>
      <c r="EM30" s="60"/>
      <c r="EN30" s="61"/>
      <c r="EO30" s="60"/>
      <c r="EP30" s="60"/>
      <c r="EQ30" s="60"/>
      <c r="ER30" s="110"/>
      <c r="ES30" s="169">
        <f t="shared" ref="ES30:ES37" si="234">SUM(ET30:FH30)</f>
        <v>0</v>
      </c>
      <c r="ET30" s="60"/>
      <c r="EU30" s="60"/>
      <c r="EV30" s="60"/>
      <c r="EW30" s="60"/>
      <c r="EX30" s="60"/>
      <c r="EY30" s="60"/>
      <c r="EZ30" s="60"/>
      <c r="FA30" s="60"/>
      <c r="FB30" s="60"/>
      <c r="FC30" s="60"/>
      <c r="FD30" s="61"/>
      <c r="FE30" s="60"/>
      <c r="FF30" s="60"/>
      <c r="FG30" s="60"/>
      <c r="FH30" s="110"/>
      <c r="FI30" s="169">
        <f t="shared" ref="FI30:FI37" si="235">SUM(FJ30:FX30)</f>
        <v>0</v>
      </c>
      <c r="FJ30" s="60"/>
      <c r="FK30" s="60"/>
      <c r="FL30" s="60"/>
      <c r="FM30" s="60"/>
      <c r="FN30" s="60"/>
      <c r="FO30" s="60"/>
      <c r="FP30" s="60"/>
      <c r="FQ30" s="60"/>
      <c r="FR30" s="60"/>
      <c r="FS30" s="60"/>
      <c r="FT30" s="61"/>
      <c r="FU30" s="60"/>
      <c r="FV30" s="60"/>
      <c r="FW30" s="60"/>
      <c r="FX30" s="110"/>
      <c r="FY30" s="169">
        <f t="shared" ref="FY30:FY37" si="236">SUM(FZ30:GN30)</f>
        <v>0</v>
      </c>
      <c r="FZ30" s="60"/>
      <c r="GA30" s="60"/>
      <c r="GB30" s="60"/>
      <c r="GC30" s="60"/>
      <c r="GD30" s="60"/>
      <c r="GE30" s="60"/>
      <c r="GF30" s="60"/>
      <c r="GG30" s="60"/>
      <c r="GH30" s="60"/>
      <c r="GI30" s="60"/>
      <c r="GJ30" s="61"/>
      <c r="GK30" s="60"/>
      <c r="GL30" s="60"/>
      <c r="GM30" s="60"/>
      <c r="GN30" s="110"/>
      <c r="GO30" s="169">
        <f t="shared" ref="GO30:GO37" si="237">SUM(GP30:HN30)</f>
        <v>0</v>
      </c>
      <c r="GP30" s="60"/>
      <c r="GQ30" s="60"/>
      <c r="GR30" s="60"/>
      <c r="GS30" s="60"/>
      <c r="GT30" s="60"/>
      <c r="GU30" s="60"/>
      <c r="GV30" s="60"/>
      <c r="GW30" s="60"/>
      <c r="GX30" s="60"/>
      <c r="GY30" s="60"/>
      <c r="GZ30" s="61"/>
      <c r="HA30" s="60"/>
      <c r="HB30" s="60"/>
      <c r="HC30" s="60"/>
      <c r="HD30" s="60"/>
      <c r="HE30" s="60"/>
      <c r="HF30" s="60"/>
      <c r="HG30" s="60"/>
      <c r="HH30" s="60"/>
      <c r="HI30" s="60"/>
      <c r="HJ30" s="60"/>
      <c r="HK30" s="60"/>
      <c r="HL30" s="60"/>
      <c r="HM30" s="60"/>
      <c r="HN30" s="110"/>
      <c r="HO30" s="172"/>
      <c r="HP30" s="173"/>
      <c r="HQ30" s="169">
        <f t="shared" ref="HQ30:HQ37" si="238">SUM(HR30:IF30)</f>
        <v>0</v>
      </c>
      <c r="HR30" s="60"/>
      <c r="HS30" s="60"/>
      <c r="HT30" s="60"/>
      <c r="HU30" s="60"/>
      <c r="HV30" s="60"/>
      <c r="HW30" s="60"/>
      <c r="HX30" s="60"/>
      <c r="HY30" s="60"/>
      <c r="HZ30" s="60"/>
      <c r="IA30" s="60"/>
      <c r="IB30" s="61"/>
      <c r="IC30" s="60"/>
      <c r="ID30" s="60"/>
      <c r="IE30" s="60"/>
      <c r="IF30" s="110"/>
      <c r="IG30" s="169">
        <f t="shared" ref="IG30:IG37" si="239">SUM(IH30:IV30)</f>
        <v>0</v>
      </c>
      <c r="IH30" s="60"/>
      <c r="II30" s="60"/>
      <c r="IJ30" s="60"/>
      <c r="IK30" s="60"/>
      <c r="IL30" s="60"/>
      <c r="IM30" s="60"/>
      <c r="IN30" s="60"/>
      <c r="IO30" s="60"/>
      <c r="IP30" s="60"/>
      <c r="IQ30" s="60"/>
      <c r="IR30" s="61"/>
      <c r="IS30" s="60"/>
      <c r="IT30" s="60"/>
      <c r="IU30" s="60"/>
      <c r="IV30" s="110"/>
      <c r="IW30" s="169">
        <f t="shared" ref="IW30:IW37" si="240">SUM(IX30:JL30)</f>
        <v>0</v>
      </c>
      <c r="IX30" s="60"/>
      <c r="IY30" s="60"/>
      <c r="IZ30" s="60"/>
      <c r="JA30" s="60"/>
      <c r="JB30" s="60"/>
      <c r="JC30" s="60"/>
      <c r="JD30" s="60"/>
      <c r="JE30" s="60"/>
      <c r="JF30" s="60"/>
      <c r="JG30" s="60"/>
      <c r="JH30" s="61"/>
      <c r="JI30" s="60"/>
      <c r="JJ30" s="60"/>
      <c r="JK30" s="60"/>
      <c r="JL30" s="110"/>
      <c r="JM30" s="169">
        <f t="shared" ref="JM30:JM37" si="241">SUM(JN30:KB30)</f>
        <v>0</v>
      </c>
      <c r="JN30" s="60"/>
      <c r="JO30" s="60"/>
      <c r="JP30" s="60"/>
      <c r="JQ30" s="60"/>
      <c r="JR30" s="60"/>
      <c r="JS30" s="60"/>
      <c r="JT30" s="60"/>
      <c r="JU30" s="60"/>
      <c r="JV30" s="60"/>
      <c r="JW30" s="60"/>
      <c r="JX30" s="61"/>
      <c r="JY30" s="60"/>
      <c r="JZ30" s="60"/>
      <c r="KA30" s="60"/>
      <c r="KB30" s="110"/>
      <c r="KC30" s="169">
        <f t="shared" ref="KC30:KC37" si="242">SUM(KD30:LB30)</f>
        <v>0</v>
      </c>
      <c r="KD30" s="60"/>
      <c r="KE30" s="60"/>
      <c r="KF30" s="60"/>
      <c r="KG30" s="60"/>
      <c r="KH30" s="60"/>
      <c r="KI30" s="60"/>
      <c r="KJ30" s="60"/>
      <c r="KK30" s="60"/>
      <c r="KL30" s="60"/>
      <c r="KM30" s="60"/>
      <c r="KN30" s="61"/>
      <c r="KO30" s="60"/>
      <c r="KP30" s="60"/>
      <c r="KQ30" s="60"/>
      <c r="KR30" s="60"/>
      <c r="KS30" s="60"/>
      <c r="KT30" s="60"/>
      <c r="KU30" s="60"/>
      <c r="KV30" s="60"/>
      <c r="KW30" s="60"/>
      <c r="KX30" s="60"/>
      <c r="KY30" s="60"/>
      <c r="KZ30" s="60"/>
      <c r="LA30" s="60"/>
      <c r="LB30" s="110"/>
      <c r="LC30" s="173"/>
      <c r="LD30" s="169">
        <f t="shared" ref="LD30:LD37" si="243">SUM(LE30:LS30)</f>
        <v>0</v>
      </c>
      <c r="LE30" s="60"/>
      <c r="LF30" s="60"/>
      <c r="LG30" s="60"/>
      <c r="LH30" s="60"/>
      <c r="LI30" s="60"/>
      <c r="LJ30" s="60"/>
      <c r="LK30" s="60"/>
      <c r="LL30" s="60"/>
      <c r="LM30" s="60"/>
      <c r="LN30" s="60"/>
      <c r="LO30" s="61"/>
      <c r="LP30" s="60"/>
      <c r="LQ30" s="60"/>
      <c r="LR30" s="60"/>
      <c r="LS30" s="110"/>
      <c r="LT30" s="169">
        <f t="shared" ref="LT30:LT37" si="244">SUM(LU30:MI30)</f>
        <v>0</v>
      </c>
      <c r="LU30" s="60"/>
      <c r="LV30" s="60"/>
      <c r="LW30" s="60"/>
      <c r="LX30" s="60"/>
      <c r="LY30" s="60"/>
      <c r="LZ30" s="60"/>
      <c r="MA30" s="60"/>
      <c r="MB30" s="60"/>
      <c r="MC30" s="60"/>
      <c r="MD30" s="60"/>
      <c r="ME30" s="61"/>
      <c r="MF30" s="60"/>
      <c r="MG30" s="60"/>
      <c r="MH30" s="60"/>
      <c r="MI30" s="110"/>
      <c r="MJ30" s="169">
        <f t="shared" ref="MJ30:MJ37" si="245">SUM(MK30:MY30)</f>
        <v>0</v>
      </c>
      <c r="MK30" s="60"/>
      <c r="ML30" s="60"/>
      <c r="MM30" s="60"/>
      <c r="MN30" s="60"/>
      <c r="MO30" s="60"/>
      <c r="MP30" s="60"/>
      <c r="MQ30" s="60"/>
      <c r="MR30" s="60"/>
      <c r="MS30" s="60"/>
      <c r="MT30" s="60"/>
      <c r="MU30" s="61"/>
      <c r="MV30" s="60"/>
      <c r="MW30" s="60"/>
      <c r="MX30" s="60"/>
      <c r="MY30" s="110"/>
      <c r="MZ30" s="169">
        <f t="shared" ref="MZ30:MZ37" si="246">SUM(NA30:NO30)</f>
        <v>0</v>
      </c>
      <c r="NA30" s="60"/>
      <c r="NB30" s="60"/>
      <c r="NC30" s="60"/>
      <c r="ND30" s="60"/>
      <c r="NE30" s="60"/>
      <c r="NF30" s="60"/>
      <c r="NG30" s="60"/>
      <c r="NH30" s="60"/>
      <c r="NI30" s="60"/>
      <c r="NJ30" s="60"/>
      <c r="NK30" s="61"/>
      <c r="NL30" s="60"/>
      <c r="NM30" s="60"/>
      <c r="NN30" s="60"/>
      <c r="NO30" s="110"/>
      <c r="NP30" s="169">
        <f t="shared" ref="NP30:NP37" si="247">SUM(NQ30:OE30)</f>
        <v>0</v>
      </c>
      <c r="NQ30" s="60"/>
      <c r="NR30" s="60"/>
      <c r="NS30" s="60"/>
      <c r="NT30" s="60"/>
      <c r="NU30" s="60"/>
      <c r="NV30" s="60"/>
      <c r="NW30" s="60"/>
      <c r="NX30" s="60"/>
      <c r="NY30" s="60"/>
      <c r="NZ30" s="60"/>
      <c r="OA30" s="61"/>
      <c r="OB30" s="60"/>
      <c r="OC30" s="60"/>
      <c r="OD30" s="60"/>
      <c r="OE30" s="110"/>
      <c r="OF30" s="169">
        <f t="shared" ref="OF30:OF37" si="248">SUM(OG30:OU30)</f>
        <v>0</v>
      </c>
      <c r="OG30" s="60"/>
      <c r="OH30" s="60"/>
      <c r="OI30" s="60"/>
      <c r="OJ30" s="60"/>
      <c r="OK30" s="60"/>
      <c r="OL30" s="60"/>
      <c r="OM30" s="60"/>
      <c r="ON30" s="60"/>
      <c r="OO30" s="60"/>
      <c r="OP30" s="60"/>
      <c r="OQ30" s="61"/>
      <c r="OR30" s="60"/>
      <c r="OS30" s="60"/>
      <c r="OT30" s="60"/>
      <c r="OU30" s="110"/>
      <c r="OV30" s="169">
        <f t="shared" ref="OV30:OV37" si="249">SUM(OW30:PK30)</f>
        <v>0</v>
      </c>
      <c r="OW30" s="60"/>
      <c r="OX30" s="60"/>
      <c r="OY30" s="60"/>
      <c r="OZ30" s="60"/>
      <c r="PA30" s="60"/>
      <c r="PB30" s="60"/>
      <c r="PC30" s="60"/>
      <c r="PD30" s="60"/>
      <c r="PE30" s="60"/>
      <c r="PF30" s="60"/>
      <c r="PG30" s="61"/>
      <c r="PH30" s="60"/>
      <c r="PI30" s="60"/>
      <c r="PJ30" s="60"/>
      <c r="PK30" s="110"/>
      <c r="PL30" s="169">
        <f t="shared" ref="PL30:PL37" si="250">SUM(PM30:QA30)</f>
        <v>0</v>
      </c>
      <c r="PM30" s="60"/>
      <c r="PN30" s="60"/>
      <c r="PO30" s="60"/>
      <c r="PP30" s="60"/>
      <c r="PQ30" s="60"/>
      <c r="PR30" s="60"/>
      <c r="PS30" s="60"/>
      <c r="PT30" s="60"/>
      <c r="PU30" s="60"/>
      <c r="PV30" s="60"/>
      <c r="PW30" s="61"/>
      <c r="PX30" s="60"/>
      <c r="PY30" s="60"/>
      <c r="PZ30" s="60"/>
      <c r="QA30" s="110"/>
      <c r="QB30" s="169">
        <f t="shared" ref="QB30:QB37" si="251">SUM(QC30:QQ30)</f>
        <v>0</v>
      </c>
      <c r="QC30" s="60"/>
      <c r="QD30" s="60"/>
      <c r="QE30" s="60"/>
      <c r="QF30" s="60"/>
      <c r="QG30" s="60"/>
      <c r="QH30" s="60"/>
      <c r="QI30" s="60"/>
      <c r="QJ30" s="60"/>
      <c r="QK30" s="60"/>
      <c r="QL30" s="60"/>
      <c r="QM30" s="61"/>
      <c r="QN30" s="60"/>
      <c r="QO30" s="60"/>
      <c r="QP30" s="60"/>
      <c r="QQ30" s="110"/>
      <c r="QR30" s="169">
        <f t="shared" ref="QR30:QR37" si="252">SUM(QS30:RQ30)</f>
        <v>0</v>
      </c>
      <c r="QS30" s="60"/>
      <c r="QT30" s="60"/>
      <c r="QU30" s="60"/>
      <c r="QV30" s="60"/>
      <c r="QW30" s="60"/>
      <c r="QX30" s="60"/>
      <c r="QY30" s="60"/>
      <c r="QZ30" s="60"/>
      <c r="RA30" s="60"/>
      <c r="RB30" s="60"/>
      <c r="RC30" s="61"/>
      <c r="RD30" s="60"/>
      <c r="RE30" s="60"/>
      <c r="RF30" s="60"/>
      <c r="RG30" s="60"/>
      <c r="RH30" s="60"/>
      <c r="RI30" s="60"/>
      <c r="RJ30" s="60"/>
      <c r="RK30" s="60"/>
      <c r="RL30" s="60"/>
      <c r="RM30" s="60"/>
      <c r="RN30" s="60"/>
      <c r="RO30" s="60"/>
      <c r="RP30" s="60"/>
      <c r="RQ30" s="110"/>
      <c r="RR30" s="173"/>
      <c r="RS30" s="169">
        <f t="shared" ref="RS30:RS37" si="253">SUM(RT30:SH30)</f>
        <v>0</v>
      </c>
      <c r="RT30" s="60"/>
      <c r="RU30" s="60"/>
      <c r="RV30" s="60"/>
      <c r="RW30" s="60"/>
      <c r="RX30" s="60"/>
      <c r="RY30" s="60"/>
      <c r="RZ30" s="60"/>
      <c r="SA30" s="60"/>
      <c r="SB30" s="60"/>
      <c r="SC30" s="60"/>
      <c r="SD30" s="61"/>
      <c r="SE30" s="60"/>
      <c r="SF30" s="60"/>
      <c r="SG30" s="60"/>
      <c r="SH30" s="110"/>
      <c r="SI30" s="169">
        <f t="shared" ref="SI30:SI37" si="254">SUM(SJ30:SX30)</f>
        <v>0</v>
      </c>
      <c r="SJ30" s="60"/>
      <c r="SK30" s="60"/>
      <c r="SL30" s="60"/>
      <c r="SM30" s="60"/>
      <c r="SN30" s="60"/>
      <c r="SO30" s="60"/>
      <c r="SP30" s="60"/>
      <c r="SQ30" s="60"/>
      <c r="SR30" s="60"/>
      <c r="SS30" s="60"/>
      <c r="ST30" s="61"/>
      <c r="SU30" s="60"/>
      <c r="SV30" s="60"/>
      <c r="SW30" s="60"/>
      <c r="SX30" s="110"/>
      <c r="SY30" s="169">
        <f t="shared" ref="SY30:SY37" si="255">SUM(SZ30:TN30)</f>
        <v>0</v>
      </c>
      <c r="SZ30" s="60"/>
      <c r="TA30" s="60"/>
      <c r="TB30" s="60"/>
      <c r="TC30" s="60"/>
      <c r="TD30" s="60"/>
      <c r="TE30" s="60"/>
      <c r="TF30" s="60"/>
      <c r="TG30" s="60"/>
      <c r="TH30" s="60"/>
      <c r="TI30" s="60"/>
      <c r="TJ30" s="61"/>
      <c r="TK30" s="60"/>
      <c r="TL30" s="60"/>
      <c r="TM30" s="60"/>
      <c r="TN30" s="110"/>
      <c r="TO30" s="169">
        <f t="shared" ref="TO30:TO37" si="256">SUM(TP30:UD30)</f>
        <v>0</v>
      </c>
      <c r="TP30" s="60"/>
      <c r="TQ30" s="60"/>
      <c r="TR30" s="60"/>
      <c r="TS30" s="60"/>
      <c r="TT30" s="60"/>
      <c r="TU30" s="60"/>
      <c r="TV30" s="60"/>
      <c r="TW30" s="60"/>
      <c r="TX30" s="60"/>
      <c r="TY30" s="60"/>
      <c r="TZ30" s="61"/>
      <c r="UA30" s="60"/>
      <c r="UB30" s="60"/>
      <c r="UC30" s="60"/>
      <c r="UD30" s="110"/>
      <c r="UE30" s="169">
        <f t="shared" ref="UE30:UE37" si="257">SUM(UF30:VD30)</f>
        <v>0</v>
      </c>
      <c r="UF30" s="60"/>
      <c r="UG30" s="60"/>
      <c r="UH30" s="60"/>
      <c r="UI30" s="60"/>
      <c r="UJ30" s="60"/>
      <c r="UK30" s="60"/>
      <c r="UL30" s="60"/>
      <c r="UM30" s="60"/>
      <c r="UN30" s="60"/>
      <c r="UO30" s="60"/>
      <c r="UP30" s="61"/>
      <c r="UQ30" s="60"/>
      <c r="UR30" s="60"/>
      <c r="US30" s="60"/>
      <c r="UT30" s="60"/>
      <c r="UU30" s="60"/>
      <c r="UV30" s="60"/>
      <c r="UW30" s="60"/>
      <c r="UX30" s="60"/>
      <c r="UY30" s="60"/>
      <c r="UZ30" s="60"/>
      <c r="VA30" s="60"/>
      <c r="VB30" s="60"/>
      <c r="VC30" s="60"/>
      <c r="VD30" s="110"/>
      <c r="VE30" s="10" t="str">
        <f t="shared" si="33"/>
        <v>-</v>
      </c>
    </row>
    <row r="31" spans="1:577" ht="20.149999999999999" customHeight="1">
      <c r="A31" s="22"/>
      <c r="B31" s="22"/>
      <c r="C31" s="23">
        <v>60032</v>
      </c>
      <c r="D31" s="24" t="s">
        <v>34</v>
      </c>
      <c r="E31" s="193">
        <f t="shared" si="225"/>
        <v>0</v>
      </c>
      <c r="F31" s="194"/>
      <c r="G31" s="194"/>
      <c r="H31" s="195"/>
      <c r="I31" s="229"/>
      <c r="J31" s="241">
        <f t="shared" si="226"/>
        <v>0</v>
      </c>
      <c r="K31" s="61"/>
      <c r="L31" s="60"/>
      <c r="M31" s="60"/>
      <c r="N31" s="60"/>
      <c r="O31" s="60"/>
      <c r="P31" s="60"/>
      <c r="Q31" s="60"/>
      <c r="R31" s="60"/>
      <c r="S31" s="60"/>
      <c r="T31" s="60"/>
      <c r="U31" s="61"/>
      <c r="V31" s="60"/>
      <c r="W31" s="60"/>
      <c r="X31" s="60"/>
      <c r="Y31" s="110"/>
      <c r="Z31" s="169">
        <f t="shared" si="227"/>
        <v>0</v>
      </c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1"/>
      <c r="AL31" s="60"/>
      <c r="AM31" s="60"/>
      <c r="AN31" s="60"/>
      <c r="AO31" s="110"/>
      <c r="AP31" s="169">
        <f t="shared" si="228"/>
        <v>0</v>
      </c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1"/>
      <c r="BB31" s="60"/>
      <c r="BC31" s="60"/>
      <c r="BD31" s="60"/>
      <c r="BE31" s="110"/>
      <c r="BF31" s="169">
        <f t="shared" si="229"/>
        <v>0</v>
      </c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1"/>
      <c r="BR31" s="60"/>
      <c r="BS31" s="60"/>
      <c r="BT31" s="60"/>
      <c r="BU31" s="110"/>
      <c r="BV31" s="169">
        <f t="shared" si="230"/>
        <v>0</v>
      </c>
      <c r="BW31" s="60"/>
      <c r="BX31" s="60"/>
      <c r="BY31" s="60"/>
      <c r="BZ31" s="60"/>
      <c r="CA31" s="60"/>
      <c r="CB31" s="60"/>
      <c r="CC31" s="60"/>
      <c r="CD31" s="60"/>
      <c r="CE31" s="60"/>
      <c r="CF31" s="60"/>
      <c r="CG31" s="61"/>
      <c r="CH31" s="60"/>
      <c r="CI31" s="60"/>
      <c r="CJ31" s="60"/>
      <c r="CK31" s="60"/>
      <c r="CL31" s="60"/>
      <c r="CM31" s="60"/>
      <c r="CN31" s="60"/>
      <c r="CO31" s="60"/>
      <c r="CP31" s="60"/>
      <c r="CQ31" s="60"/>
      <c r="CR31" s="60"/>
      <c r="CS31" s="60"/>
      <c r="CT31" s="60"/>
      <c r="CU31" s="110"/>
      <c r="CV31" s="173"/>
      <c r="CW31" s="169">
        <f t="shared" si="231"/>
        <v>0</v>
      </c>
      <c r="CX31" s="60"/>
      <c r="CY31" s="60"/>
      <c r="CZ31" s="60"/>
      <c r="DA31" s="60"/>
      <c r="DB31" s="60"/>
      <c r="DC31" s="60"/>
      <c r="DD31" s="60"/>
      <c r="DE31" s="60"/>
      <c r="DF31" s="60"/>
      <c r="DG31" s="60"/>
      <c r="DH31" s="61"/>
      <c r="DI31" s="60"/>
      <c r="DJ31" s="60"/>
      <c r="DK31" s="60"/>
      <c r="DL31" s="110"/>
      <c r="DM31" s="169">
        <f t="shared" si="232"/>
        <v>0</v>
      </c>
      <c r="DN31" s="60"/>
      <c r="DO31" s="60"/>
      <c r="DP31" s="60"/>
      <c r="DQ31" s="60"/>
      <c r="DR31" s="60"/>
      <c r="DS31" s="60"/>
      <c r="DT31" s="60"/>
      <c r="DU31" s="60"/>
      <c r="DV31" s="60"/>
      <c r="DW31" s="60"/>
      <c r="DX31" s="61"/>
      <c r="DY31" s="60"/>
      <c r="DZ31" s="60"/>
      <c r="EA31" s="60"/>
      <c r="EB31" s="110"/>
      <c r="EC31" s="169">
        <f t="shared" si="233"/>
        <v>0</v>
      </c>
      <c r="ED31" s="60"/>
      <c r="EE31" s="60"/>
      <c r="EF31" s="60"/>
      <c r="EG31" s="60"/>
      <c r="EH31" s="60"/>
      <c r="EI31" s="60"/>
      <c r="EJ31" s="60"/>
      <c r="EK31" s="60"/>
      <c r="EL31" s="60"/>
      <c r="EM31" s="60"/>
      <c r="EN31" s="61"/>
      <c r="EO31" s="60"/>
      <c r="EP31" s="60"/>
      <c r="EQ31" s="60"/>
      <c r="ER31" s="110"/>
      <c r="ES31" s="169">
        <f t="shared" si="234"/>
        <v>0</v>
      </c>
      <c r="ET31" s="60"/>
      <c r="EU31" s="60"/>
      <c r="EV31" s="60"/>
      <c r="EW31" s="60"/>
      <c r="EX31" s="60"/>
      <c r="EY31" s="60"/>
      <c r="EZ31" s="60"/>
      <c r="FA31" s="60"/>
      <c r="FB31" s="60"/>
      <c r="FC31" s="60"/>
      <c r="FD31" s="61"/>
      <c r="FE31" s="60"/>
      <c r="FF31" s="60"/>
      <c r="FG31" s="60"/>
      <c r="FH31" s="110"/>
      <c r="FI31" s="169">
        <f t="shared" si="235"/>
        <v>0</v>
      </c>
      <c r="FJ31" s="60"/>
      <c r="FK31" s="60"/>
      <c r="FL31" s="60"/>
      <c r="FM31" s="60"/>
      <c r="FN31" s="60"/>
      <c r="FO31" s="60"/>
      <c r="FP31" s="60"/>
      <c r="FQ31" s="60"/>
      <c r="FR31" s="60"/>
      <c r="FS31" s="60"/>
      <c r="FT31" s="61"/>
      <c r="FU31" s="60"/>
      <c r="FV31" s="60"/>
      <c r="FW31" s="60"/>
      <c r="FX31" s="110"/>
      <c r="FY31" s="169">
        <f t="shared" si="236"/>
        <v>0</v>
      </c>
      <c r="FZ31" s="60"/>
      <c r="GA31" s="60"/>
      <c r="GB31" s="60"/>
      <c r="GC31" s="60"/>
      <c r="GD31" s="60"/>
      <c r="GE31" s="60"/>
      <c r="GF31" s="60"/>
      <c r="GG31" s="60"/>
      <c r="GH31" s="60"/>
      <c r="GI31" s="60"/>
      <c r="GJ31" s="61"/>
      <c r="GK31" s="60"/>
      <c r="GL31" s="60"/>
      <c r="GM31" s="60"/>
      <c r="GN31" s="110"/>
      <c r="GO31" s="169">
        <f t="shared" si="237"/>
        <v>0</v>
      </c>
      <c r="GP31" s="60"/>
      <c r="GQ31" s="60"/>
      <c r="GR31" s="60"/>
      <c r="GS31" s="60"/>
      <c r="GT31" s="60"/>
      <c r="GU31" s="60"/>
      <c r="GV31" s="60"/>
      <c r="GW31" s="60"/>
      <c r="GX31" s="60"/>
      <c r="GY31" s="60"/>
      <c r="GZ31" s="61"/>
      <c r="HA31" s="60"/>
      <c r="HB31" s="60"/>
      <c r="HC31" s="60"/>
      <c r="HD31" s="60"/>
      <c r="HE31" s="60"/>
      <c r="HF31" s="60"/>
      <c r="HG31" s="60"/>
      <c r="HH31" s="60"/>
      <c r="HI31" s="60"/>
      <c r="HJ31" s="60"/>
      <c r="HK31" s="60"/>
      <c r="HL31" s="60"/>
      <c r="HM31" s="60"/>
      <c r="HN31" s="110"/>
      <c r="HO31" s="172"/>
      <c r="HP31" s="173"/>
      <c r="HQ31" s="169">
        <f t="shared" si="238"/>
        <v>0</v>
      </c>
      <c r="HR31" s="60"/>
      <c r="HS31" s="60"/>
      <c r="HT31" s="60"/>
      <c r="HU31" s="60"/>
      <c r="HV31" s="60"/>
      <c r="HW31" s="60"/>
      <c r="HX31" s="60"/>
      <c r="HY31" s="60"/>
      <c r="HZ31" s="60"/>
      <c r="IA31" s="60"/>
      <c r="IB31" s="61"/>
      <c r="IC31" s="60"/>
      <c r="ID31" s="60"/>
      <c r="IE31" s="60"/>
      <c r="IF31" s="110"/>
      <c r="IG31" s="169">
        <f t="shared" si="239"/>
        <v>0</v>
      </c>
      <c r="IH31" s="60"/>
      <c r="II31" s="60"/>
      <c r="IJ31" s="60"/>
      <c r="IK31" s="60"/>
      <c r="IL31" s="60"/>
      <c r="IM31" s="60"/>
      <c r="IN31" s="60"/>
      <c r="IO31" s="60"/>
      <c r="IP31" s="60"/>
      <c r="IQ31" s="60"/>
      <c r="IR31" s="61"/>
      <c r="IS31" s="60"/>
      <c r="IT31" s="60"/>
      <c r="IU31" s="60"/>
      <c r="IV31" s="110"/>
      <c r="IW31" s="169">
        <f t="shared" si="240"/>
        <v>0</v>
      </c>
      <c r="IX31" s="60"/>
      <c r="IY31" s="60"/>
      <c r="IZ31" s="60"/>
      <c r="JA31" s="60"/>
      <c r="JB31" s="60"/>
      <c r="JC31" s="60"/>
      <c r="JD31" s="60"/>
      <c r="JE31" s="60"/>
      <c r="JF31" s="60"/>
      <c r="JG31" s="60"/>
      <c r="JH31" s="61"/>
      <c r="JI31" s="60"/>
      <c r="JJ31" s="60"/>
      <c r="JK31" s="60"/>
      <c r="JL31" s="110"/>
      <c r="JM31" s="169">
        <f t="shared" si="241"/>
        <v>0</v>
      </c>
      <c r="JN31" s="60"/>
      <c r="JO31" s="60"/>
      <c r="JP31" s="60"/>
      <c r="JQ31" s="60"/>
      <c r="JR31" s="60"/>
      <c r="JS31" s="60"/>
      <c r="JT31" s="60"/>
      <c r="JU31" s="60"/>
      <c r="JV31" s="60"/>
      <c r="JW31" s="60"/>
      <c r="JX31" s="61"/>
      <c r="JY31" s="60"/>
      <c r="JZ31" s="60"/>
      <c r="KA31" s="60"/>
      <c r="KB31" s="110"/>
      <c r="KC31" s="169">
        <f t="shared" si="242"/>
        <v>0</v>
      </c>
      <c r="KD31" s="60"/>
      <c r="KE31" s="60"/>
      <c r="KF31" s="60"/>
      <c r="KG31" s="60"/>
      <c r="KH31" s="60"/>
      <c r="KI31" s="60"/>
      <c r="KJ31" s="60"/>
      <c r="KK31" s="60"/>
      <c r="KL31" s="60"/>
      <c r="KM31" s="60"/>
      <c r="KN31" s="61"/>
      <c r="KO31" s="60"/>
      <c r="KP31" s="60"/>
      <c r="KQ31" s="60"/>
      <c r="KR31" s="60"/>
      <c r="KS31" s="60"/>
      <c r="KT31" s="60"/>
      <c r="KU31" s="60"/>
      <c r="KV31" s="60"/>
      <c r="KW31" s="60"/>
      <c r="KX31" s="60"/>
      <c r="KY31" s="60"/>
      <c r="KZ31" s="60"/>
      <c r="LA31" s="60"/>
      <c r="LB31" s="110"/>
      <c r="LC31" s="173"/>
      <c r="LD31" s="169">
        <f t="shared" si="243"/>
        <v>0</v>
      </c>
      <c r="LE31" s="60"/>
      <c r="LF31" s="60"/>
      <c r="LG31" s="60"/>
      <c r="LH31" s="60"/>
      <c r="LI31" s="60"/>
      <c r="LJ31" s="60"/>
      <c r="LK31" s="60"/>
      <c r="LL31" s="60"/>
      <c r="LM31" s="60"/>
      <c r="LN31" s="60"/>
      <c r="LO31" s="61"/>
      <c r="LP31" s="60"/>
      <c r="LQ31" s="60"/>
      <c r="LR31" s="60"/>
      <c r="LS31" s="110"/>
      <c r="LT31" s="169">
        <f t="shared" si="244"/>
        <v>0</v>
      </c>
      <c r="LU31" s="60"/>
      <c r="LV31" s="60"/>
      <c r="LW31" s="60"/>
      <c r="LX31" s="60"/>
      <c r="LY31" s="60"/>
      <c r="LZ31" s="60"/>
      <c r="MA31" s="60"/>
      <c r="MB31" s="60"/>
      <c r="MC31" s="60"/>
      <c r="MD31" s="60"/>
      <c r="ME31" s="61"/>
      <c r="MF31" s="60"/>
      <c r="MG31" s="60"/>
      <c r="MH31" s="60"/>
      <c r="MI31" s="110"/>
      <c r="MJ31" s="169">
        <f t="shared" si="245"/>
        <v>0</v>
      </c>
      <c r="MK31" s="60"/>
      <c r="ML31" s="60"/>
      <c r="MM31" s="60"/>
      <c r="MN31" s="60"/>
      <c r="MO31" s="60"/>
      <c r="MP31" s="60"/>
      <c r="MQ31" s="60"/>
      <c r="MR31" s="60"/>
      <c r="MS31" s="60"/>
      <c r="MT31" s="60"/>
      <c r="MU31" s="61"/>
      <c r="MV31" s="60"/>
      <c r="MW31" s="60"/>
      <c r="MX31" s="60"/>
      <c r="MY31" s="110"/>
      <c r="MZ31" s="169">
        <f t="shared" si="246"/>
        <v>0</v>
      </c>
      <c r="NA31" s="60"/>
      <c r="NB31" s="60"/>
      <c r="NC31" s="60"/>
      <c r="ND31" s="60"/>
      <c r="NE31" s="60"/>
      <c r="NF31" s="60"/>
      <c r="NG31" s="60"/>
      <c r="NH31" s="60"/>
      <c r="NI31" s="60"/>
      <c r="NJ31" s="60"/>
      <c r="NK31" s="61"/>
      <c r="NL31" s="60"/>
      <c r="NM31" s="60"/>
      <c r="NN31" s="60"/>
      <c r="NO31" s="110"/>
      <c r="NP31" s="169">
        <f t="shared" si="247"/>
        <v>0</v>
      </c>
      <c r="NQ31" s="60"/>
      <c r="NR31" s="60"/>
      <c r="NS31" s="60"/>
      <c r="NT31" s="60"/>
      <c r="NU31" s="60"/>
      <c r="NV31" s="60"/>
      <c r="NW31" s="60"/>
      <c r="NX31" s="60"/>
      <c r="NY31" s="60"/>
      <c r="NZ31" s="60"/>
      <c r="OA31" s="61"/>
      <c r="OB31" s="60"/>
      <c r="OC31" s="60"/>
      <c r="OD31" s="60"/>
      <c r="OE31" s="110"/>
      <c r="OF31" s="169">
        <f t="shared" si="248"/>
        <v>0</v>
      </c>
      <c r="OG31" s="60"/>
      <c r="OH31" s="60"/>
      <c r="OI31" s="60"/>
      <c r="OJ31" s="60"/>
      <c r="OK31" s="60"/>
      <c r="OL31" s="60"/>
      <c r="OM31" s="60"/>
      <c r="ON31" s="60"/>
      <c r="OO31" s="60"/>
      <c r="OP31" s="60"/>
      <c r="OQ31" s="61"/>
      <c r="OR31" s="60"/>
      <c r="OS31" s="60"/>
      <c r="OT31" s="60"/>
      <c r="OU31" s="110"/>
      <c r="OV31" s="169">
        <f t="shared" si="249"/>
        <v>0</v>
      </c>
      <c r="OW31" s="60"/>
      <c r="OX31" s="60"/>
      <c r="OY31" s="60"/>
      <c r="OZ31" s="60"/>
      <c r="PA31" s="60"/>
      <c r="PB31" s="60"/>
      <c r="PC31" s="60"/>
      <c r="PD31" s="60"/>
      <c r="PE31" s="60"/>
      <c r="PF31" s="60"/>
      <c r="PG31" s="61"/>
      <c r="PH31" s="60"/>
      <c r="PI31" s="60"/>
      <c r="PJ31" s="60"/>
      <c r="PK31" s="110"/>
      <c r="PL31" s="169">
        <f t="shared" si="250"/>
        <v>0</v>
      </c>
      <c r="PM31" s="60"/>
      <c r="PN31" s="60"/>
      <c r="PO31" s="60"/>
      <c r="PP31" s="60"/>
      <c r="PQ31" s="60"/>
      <c r="PR31" s="60"/>
      <c r="PS31" s="60"/>
      <c r="PT31" s="60"/>
      <c r="PU31" s="60"/>
      <c r="PV31" s="60"/>
      <c r="PW31" s="61"/>
      <c r="PX31" s="60"/>
      <c r="PY31" s="60"/>
      <c r="PZ31" s="60"/>
      <c r="QA31" s="110"/>
      <c r="QB31" s="169">
        <f t="shared" si="251"/>
        <v>0</v>
      </c>
      <c r="QC31" s="60"/>
      <c r="QD31" s="60"/>
      <c r="QE31" s="60"/>
      <c r="QF31" s="60"/>
      <c r="QG31" s="60"/>
      <c r="QH31" s="60"/>
      <c r="QI31" s="60"/>
      <c r="QJ31" s="60"/>
      <c r="QK31" s="60"/>
      <c r="QL31" s="60"/>
      <c r="QM31" s="61"/>
      <c r="QN31" s="60"/>
      <c r="QO31" s="60"/>
      <c r="QP31" s="60"/>
      <c r="QQ31" s="110"/>
      <c r="QR31" s="169">
        <f t="shared" si="252"/>
        <v>0</v>
      </c>
      <c r="QS31" s="60"/>
      <c r="QT31" s="60"/>
      <c r="QU31" s="60"/>
      <c r="QV31" s="60"/>
      <c r="QW31" s="60"/>
      <c r="QX31" s="60"/>
      <c r="QY31" s="60"/>
      <c r="QZ31" s="60"/>
      <c r="RA31" s="60"/>
      <c r="RB31" s="60"/>
      <c r="RC31" s="61"/>
      <c r="RD31" s="60"/>
      <c r="RE31" s="60"/>
      <c r="RF31" s="60"/>
      <c r="RG31" s="60"/>
      <c r="RH31" s="60"/>
      <c r="RI31" s="60"/>
      <c r="RJ31" s="60"/>
      <c r="RK31" s="60"/>
      <c r="RL31" s="60"/>
      <c r="RM31" s="60"/>
      <c r="RN31" s="60"/>
      <c r="RO31" s="60"/>
      <c r="RP31" s="60"/>
      <c r="RQ31" s="110"/>
      <c r="RR31" s="173"/>
      <c r="RS31" s="169">
        <f t="shared" si="253"/>
        <v>0</v>
      </c>
      <c r="RT31" s="60"/>
      <c r="RU31" s="60"/>
      <c r="RV31" s="60"/>
      <c r="RW31" s="60"/>
      <c r="RX31" s="60"/>
      <c r="RY31" s="60"/>
      <c r="RZ31" s="60"/>
      <c r="SA31" s="60"/>
      <c r="SB31" s="60"/>
      <c r="SC31" s="60"/>
      <c r="SD31" s="61"/>
      <c r="SE31" s="60"/>
      <c r="SF31" s="60"/>
      <c r="SG31" s="60"/>
      <c r="SH31" s="110"/>
      <c r="SI31" s="169">
        <f t="shared" si="254"/>
        <v>0</v>
      </c>
      <c r="SJ31" s="60"/>
      <c r="SK31" s="60"/>
      <c r="SL31" s="60"/>
      <c r="SM31" s="60"/>
      <c r="SN31" s="60"/>
      <c r="SO31" s="60"/>
      <c r="SP31" s="60"/>
      <c r="SQ31" s="60"/>
      <c r="SR31" s="60"/>
      <c r="SS31" s="60"/>
      <c r="ST31" s="61"/>
      <c r="SU31" s="60"/>
      <c r="SV31" s="60"/>
      <c r="SW31" s="60"/>
      <c r="SX31" s="110"/>
      <c r="SY31" s="169">
        <f t="shared" si="255"/>
        <v>0</v>
      </c>
      <c r="SZ31" s="60"/>
      <c r="TA31" s="60"/>
      <c r="TB31" s="60"/>
      <c r="TC31" s="60"/>
      <c r="TD31" s="60"/>
      <c r="TE31" s="60"/>
      <c r="TF31" s="60"/>
      <c r="TG31" s="60"/>
      <c r="TH31" s="60"/>
      <c r="TI31" s="60"/>
      <c r="TJ31" s="61"/>
      <c r="TK31" s="60"/>
      <c r="TL31" s="60"/>
      <c r="TM31" s="60"/>
      <c r="TN31" s="110"/>
      <c r="TO31" s="169">
        <f t="shared" si="256"/>
        <v>0</v>
      </c>
      <c r="TP31" s="60"/>
      <c r="TQ31" s="60"/>
      <c r="TR31" s="60"/>
      <c r="TS31" s="60"/>
      <c r="TT31" s="60"/>
      <c r="TU31" s="60"/>
      <c r="TV31" s="60"/>
      <c r="TW31" s="60"/>
      <c r="TX31" s="60"/>
      <c r="TY31" s="60"/>
      <c r="TZ31" s="61"/>
      <c r="UA31" s="60"/>
      <c r="UB31" s="60"/>
      <c r="UC31" s="60"/>
      <c r="UD31" s="110"/>
      <c r="UE31" s="169">
        <f t="shared" si="257"/>
        <v>0</v>
      </c>
      <c r="UF31" s="60"/>
      <c r="UG31" s="60"/>
      <c r="UH31" s="60"/>
      <c r="UI31" s="60"/>
      <c r="UJ31" s="60"/>
      <c r="UK31" s="60"/>
      <c r="UL31" s="60"/>
      <c r="UM31" s="60"/>
      <c r="UN31" s="60"/>
      <c r="UO31" s="60"/>
      <c r="UP31" s="61"/>
      <c r="UQ31" s="60"/>
      <c r="UR31" s="60"/>
      <c r="US31" s="60"/>
      <c r="UT31" s="60"/>
      <c r="UU31" s="60"/>
      <c r="UV31" s="60"/>
      <c r="UW31" s="60"/>
      <c r="UX31" s="60"/>
      <c r="UY31" s="60"/>
      <c r="UZ31" s="60"/>
      <c r="VA31" s="60"/>
      <c r="VB31" s="60"/>
      <c r="VC31" s="60"/>
      <c r="VD31" s="110"/>
      <c r="VE31" s="10" t="str">
        <f t="shared" si="33"/>
        <v>-</v>
      </c>
    </row>
    <row r="32" spans="1:577" ht="20.149999999999999" customHeight="1">
      <c r="A32" s="22"/>
      <c r="B32" s="22"/>
      <c r="C32" s="23">
        <v>60033</v>
      </c>
      <c r="D32" s="24" t="s">
        <v>35</v>
      </c>
      <c r="E32" s="193">
        <f t="shared" si="225"/>
        <v>0</v>
      </c>
      <c r="F32" s="194"/>
      <c r="G32" s="194"/>
      <c r="H32" s="195"/>
      <c r="I32" s="229"/>
      <c r="J32" s="241">
        <f t="shared" si="226"/>
        <v>0</v>
      </c>
      <c r="K32" s="61"/>
      <c r="L32" s="60"/>
      <c r="M32" s="60"/>
      <c r="N32" s="60"/>
      <c r="O32" s="60"/>
      <c r="P32" s="60"/>
      <c r="Q32" s="60"/>
      <c r="R32" s="60"/>
      <c r="S32" s="60"/>
      <c r="T32" s="60"/>
      <c r="U32" s="61"/>
      <c r="V32" s="60"/>
      <c r="W32" s="60"/>
      <c r="X32" s="60"/>
      <c r="Y32" s="110"/>
      <c r="Z32" s="169">
        <f t="shared" si="227"/>
        <v>0</v>
      </c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1"/>
      <c r="AL32" s="60"/>
      <c r="AM32" s="60"/>
      <c r="AN32" s="60"/>
      <c r="AO32" s="110"/>
      <c r="AP32" s="169">
        <f t="shared" si="228"/>
        <v>0</v>
      </c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1"/>
      <c r="BB32" s="60"/>
      <c r="BC32" s="60"/>
      <c r="BD32" s="60"/>
      <c r="BE32" s="110"/>
      <c r="BF32" s="169">
        <f t="shared" si="229"/>
        <v>0</v>
      </c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1"/>
      <c r="BR32" s="60"/>
      <c r="BS32" s="60"/>
      <c r="BT32" s="60"/>
      <c r="BU32" s="110"/>
      <c r="BV32" s="169">
        <f t="shared" si="230"/>
        <v>0</v>
      </c>
      <c r="BW32" s="60"/>
      <c r="BX32" s="60"/>
      <c r="BY32" s="60"/>
      <c r="BZ32" s="60"/>
      <c r="CA32" s="60"/>
      <c r="CB32" s="60"/>
      <c r="CC32" s="60"/>
      <c r="CD32" s="60"/>
      <c r="CE32" s="60"/>
      <c r="CF32" s="60"/>
      <c r="CG32" s="61"/>
      <c r="CH32" s="60"/>
      <c r="CI32" s="60"/>
      <c r="CJ32" s="60"/>
      <c r="CK32" s="60"/>
      <c r="CL32" s="60"/>
      <c r="CM32" s="60"/>
      <c r="CN32" s="60"/>
      <c r="CO32" s="60"/>
      <c r="CP32" s="60"/>
      <c r="CQ32" s="60"/>
      <c r="CR32" s="60"/>
      <c r="CS32" s="60"/>
      <c r="CT32" s="60"/>
      <c r="CU32" s="110"/>
      <c r="CV32" s="173"/>
      <c r="CW32" s="169">
        <f t="shared" si="231"/>
        <v>0</v>
      </c>
      <c r="CX32" s="60"/>
      <c r="CY32" s="60"/>
      <c r="CZ32" s="60"/>
      <c r="DA32" s="60"/>
      <c r="DB32" s="60"/>
      <c r="DC32" s="60"/>
      <c r="DD32" s="60"/>
      <c r="DE32" s="60"/>
      <c r="DF32" s="60"/>
      <c r="DG32" s="60"/>
      <c r="DH32" s="61"/>
      <c r="DI32" s="60"/>
      <c r="DJ32" s="60"/>
      <c r="DK32" s="60"/>
      <c r="DL32" s="110"/>
      <c r="DM32" s="169">
        <f t="shared" si="232"/>
        <v>0</v>
      </c>
      <c r="DN32" s="60"/>
      <c r="DO32" s="60"/>
      <c r="DP32" s="60"/>
      <c r="DQ32" s="60"/>
      <c r="DR32" s="60"/>
      <c r="DS32" s="60"/>
      <c r="DT32" s="60"/>
      <c r="DU32" s="60"/>
      <c r="DV32" s="60"/>
      <c r="DW32" s="60"/>
      <c r="DX32" s="61"/>
      <c r="DY32" s="60"/>
      <c r="DZ32" s="60"/>
      <c r="EA32" s="60"/>
      <c r="EB32" s="110"/>
      <c r="EC32" s="169">
        <f t="shared" si="233"/>
        <v>0</v>
      </c>
      <c r="ED32" s="60"/>
      <c r="EE32" s="60"/>
      <c r="EF32" s="60"/>
      <c r="EG32" s="60"/>
      <c r="EH32" s="60"/>
      <c r="EI32" s="60"/>
      <c r="EJ32" s="60"/>
      <c r="EK32" s="60"/>
      <c r="EL32" s="60"/>
      <c r="EM32" s="60"/>
      <c r="EN32" s="61"/>
      <c r="EO32" s="60"/>
      <c r="EP32" s="60"/>
      <c r="EQ32" s="60"/>
      <c r="ER32" s="110"/>
      <c r="ES32" s="169">
        <f t="shared" si="234"/>
        <v>0</v>
      </c>
      <c r="ET32" s="60"/>
      <c r="EU32" s="60"/>
      <c r="EV32" s="60"/>
      <c r="EW32" s="60"/>
      <c r="EX32" s="60"/>
      <c r="EY32" s="60"/>
      <c r="EZ32" s="60"/>
      <c r="FA32" s="60"/>
      <c r="FB32" s="60"/>
      <c r="FC32" s="60"/>
      <c r="FD32" s="61"/>
      <c r="FE32" s="60"/>
      <c r="FF32" s="60"/>
      <c r="FG32" s="60"/>
      <c r="FH32" s="110"/>
      <c r="FI32" s="169">
        <f t="shared" si="235"/>
        <v>0</v>
      </c>
      <c r="FJ32" s="60"/>
      <c r="FK32" s="60"/>
      <c r="FL32" s="60"/>
      <c r="FM32" s="60"/>
      <c r="FN32" s="60"/>
      <c r="FO32" s="60"/>
      <c r="FP32" s="60"/>
      <c r="FQ32" s="60"/>
      <c r="FR32" s="60"/>
      <c r="FS32" s="60"/>
      <c r="FT32" s="61"/>
      <c r="FU32" s="60"/>
      <c r="FV32" s="60"/>
      <c r="FW32" s="60"/>
      <c r="FX32" s="110"/>
      <c r="FY32" s="169">
        <f t="shared" si="236"/>
        <v>0</v>
      </c>
      <c r="FZ32" s="60"/>
      <c r="GA32" s="60"/>
      <c r="GB32" s="60"/>
      <c r="GC32" s="60"/>
      <c r="GD32" s="60"/>
      <c r="GE32" s="60"/>
      <c r="GF32" s="60"/>
      <c r="GG32" s="60"/>
      <c r="GH32" s="60"/>
      <c r="GI32" s="60"/>
      <c r="GJ32" s="61"/>
      <c r="GK32" s="60"/>
      <c r="GL32" s="60"/>
      <c r="GM32" s="60"/>
      <c r="GN32" s="110"/>
      <c r="GO32" s="169">
        <f t="shared" si="237"/>
        <v>0</v>
      </c>
      <c r="GP32" s="60"/>
      <c r="GQ32" s="60"/>
      <c r="GR32" s="60"/>
      <c r="GS32" s="60"/>
      <c r="GT32" s="60"/>
      <c r="GU32" s="60"/>
      <c r="GV32" s="60"/>
      <c r="GW32" s="60"/>
      <c r="GX32" s="60"/>
      <c r="GY32" s="60"/>
      <c r="GZ32" s="61"/>
      <c r="HA32" s="60"/>
      <c r="HB32" s="60"/>
      <c r="HC32" s="60"/>
      <c r="HD32" s="60"/>
      <c r="HE32" s="60"/>
      <c r="HF32" s="60"/>
      <c r="HG32" s="60"/>
      <c r="HH32" s="60"/>
      <c r="HI32" s="60"/>
      <c r="HJ32" s="60"/>
      <c r="HK32" s="60"/>
      <c r="HL32" s="60"/>
      <c r="HM32" s="60"/>
      <c r="HN32" s="110"/>
      <c r="HO32" s="172"/>
      <c r="HP32" s="173"/>
      <c r="HQ32" s="169">
        <f t="shared" si="238"/>
        <v>0</v>
      </c>
      <c r="HR32" s="60"/>
      <c r="HS32" s="60"/>
      <c r="HT32" s="60"/>
      <c r="HU32" s="60"/>
      <c r="HV32" s="60"/>
      <c r="HW32" s="60"/>
      <c r="HX32" s="60"/>
      <c r="HY32" s="60"/>
      <c r="HZ32" s="60"/>
      <c r="IA32" s="60"/>
      <c r="IB32" s="61"/>
      <c r="IC32" s="60"/>
      <c r="ID32" s="60"/>
      <c r="IE32" s="60"/>
      <c r="IF32" s="110"/>
      <c r="IG32" s="169">
        <f t="shared" si="239"/>
        <v>0</v>
      </c>
      <c r="IH32" s="60"/>
      <c r="II32" s="60"/>
      <c r="IJ32" s="60"/>
      <c r="IK32" s="60"/>
      <c r="IL32" s="60"/>
      <c r="IM32" s="60"/>
      <c r="IN32" s="60"/>
      <c r="IO32" s="60"/>
      <c r="IP32" s="60"/>
      <c r="IQ32" s="60"/>
      <c r="IR32" s="61"/>
      <c r="IS32" s="60"/>
      <c r="IT32" s="60"/>
      <c r="IU32" s="60"/>
      <c r="IV32" s="110"/>
      <c r="IW32" s="169">
        <f t="shared" si="240"/>
        <v>0</v>
      </c>
      <c r="IX32" s="60"/>
      <c r="IY32" s="60"/>
      <c r="IZ32" s="60"/>
      <c r="JA32" s="60"/>
      <c r="JB32" s="60"/>
      <c r="JC32" s="60"/>
      <c r="JD32" s="60"/>
      <c r="JE32" s="60"/>
      <c r="JF32" s="60"/>
      <c r="JG32" s="60"/>
      <c r="JH32" s="61"/>
      <c r="JI32" s="60"/>
      <c r="JJ32" s="60"/>
      <c r="JK32" s="60"/>
      <c r="JL32" s="110"/>
      <c r="JM32" s="169">
        <f t="shared" si="241"/>
        <v>0</v>
      </c>
      <c r="JN32" s="60"/>
      <c r="JO32" s="60"/>
      <c r="JP32" s="60"/>
      <c r="JQ32" s="60"/>
      <c r="JR32" s="60"/>
      <c r="JS32" s="60"/>
      <c r="JT32" s="60"/>
      <c r="JU32" s="60"/>
      <c r="JV32" s="60"/>
      <c r="JW32" s="60"/>
      <c r="JX32" s="61"/>
      <c r="JY32" s="60"/>
      <c r="JZ32" s="60"/>
      <c r="KA32" s="60"/>
      <c r="KB32" s="110"/>
      <c r="KC32" s="169">
        <f t="shared" si="242"/>
        <v>0</v>
      </c>
      <c r="KD32" s="60"/>
      <c r="KE32" s="60"/>
      <c r="KF32" s="60"/>
      <c r="KG32" s="60"/>
      <c r="KH32" s="60"/>
      <c r="KI32" s="60"/>
      <c r="KJ32" s="60"/>
      <c r="KK32" s="60"/>
      <c r="KL32" s="60"/>
      <c r="KM32" s="60"/>
      <c r="KN32" s="61"/>
      <c r="KO32" s="60"/>
      <c r="KP32" s="60"/>
      <c r="KQ32" s="60"/>
      <c r="KR32" s="60"/>
      <c r="KS32" s="60"/>
      <c r="KT32" s="60"/>
      <c r="KU32" s="60"/>
      <c r="KV32" s="60"/>
      <c r="KW32" s="60"/>
      <c r="KX32" s="60"/>
      <c r="KY32" s="60"/>
      <c r="KZ32" s="60"/>
      <c r="LA32" s="60"/>
      <c r="LB32" s="110"/>
      <c r="LC32" s="173"/>
      <c r="LD32" s="169">
        <f t="shared" si="243"/>
        <v>0</v>
      </c>
      <c r="LE32" s="60"/>
      <c r="LF32" s="60"/>
      <c r="LG32" s="60"/>
      <c r="LH32" s="60"/>
      <c r="LI32" s="60"/>
      <c r="LJ32" s="60"/>
      <c r="LK32" s="60"/>
      <c r="LL32" s="60"/>
      <c r="LM32" s="60"/>
      <c r="LN32" s="60"/>
      <c r="LO32" s="61"/>
      <c r="LP32" s="60"/>
      <c r="LQ32" s="60"/>
      <c r="LR32" s="60"/>
      <c r="LS32" s="110"/>
      <c r="LT32" s="169">
        <f t="shared" si="244"/>
        <v>0</v>
      </c>
      <c r="LU32" s="60"/>
      <c r="LV32" s="60"/>
      <c r="LW32" s="60"/>
      <c r="LX32" s="60"/>
      <c r="LY32" s="60"/>
      <c r="LZ32" s="60"/>
      <c r="MA32" s="60"/>
      <c r="MB32" s="60"/>
      <c r="MC32" s="60"/>
      <c r="MD32" s="60"/>
      <c r="ME32" s="61"/>
      <c r="MF32" s="60"/>
      <c r="MG32" s="60"/>
      <c r="MH32" s="60"/>
      <c r="MI32" s="110"/>
      <c r="MJ32" s="169">
        <f t="shared" si="245"/>
        <v>0</v>
      </c>
      <c r="MK32" s="60"/>
      <c r="ML32" s="60"/>
      <c r="MM32" s="60"/>
      <c r="MN32" s="60"/>
      <c r="MO32" s="60"/>
      <c r="MP32" s="60"/>
      <c r="MQ32" s="60"/>
      <c r="MR32" s="60"/>
      <c r="MS32" s="60"/>
      <c r="MT32" s="60"/>
      <c r="MU32" s="61"/>
      <c r="MV32" s="60"/>
      <c r="MW32" s="60"/>
      <c r="MX32" s="60"/>
      <c r="MY32" s="110"/>
      <c r="MZ32" s="169">
        <f t="shared" si="246"/>
        <v>0</v>
      </c>
      <c r="NA32" s="60"/>
      <c r="NB32" s="60"/>
      <c r="NC32" s="60"/>
      <c r="ND32" s="60"/>
      <c r="NE32" s="60"/>
      <c r="NF32" s="60"/>
      <c r="NG32" s="60"/>
      <c r="NH32" s="60"/>
      <c r="NI32" s="60"/>
      <c r="NJ32" s="60"/>
      <c r="NK32" s="61"/>
      <c r="NL32" s="60"/>
      <c r="NM32" s="60"/>
      <c r="NN32" s="60"/>
      <c r="NO32" s="110"/>
      <c r="NP32" s="169">
        <f t="shared" si="247"/>
        <v>0</v>
      </c>
      <c r="NQ32" s="60"/>
      <c r="NR32" s="60"/>
      <c r="NS32" s="60"/>
      <c r="NT32" s="60"/>
      <c r="NU32" s="60"/>
      <c r="NV32" s="60"/>
      <c r="NW32" s="60"/>
      <c r="NX32" s="60"/>
      <c r="NY32" s="60"/>
      <c r="NZ32" s="60"/>
      <c r="OA32" s="61"/>
      <c r="OB32" s="60"/>
      <c r="OC32" s="60"/>
      <c r="OD32" s="60"/>
      <c r="OE32" s="110"/>
      <c r="OF32" s="169">
        <f t="shared" si="248"/>
        <v>0</v>
      </c>
      <c r="OG32" s="60"/>
      <c r="OH32" s="60"/>
      <c r="OI32" s="60"/>
      <c r="OJ32" s="60"/>
      <c r="OK32" s="60"/>
      <c r="OL32" s="60"/>
      <c r="OM32" s="60"/>
      <c r="ON32" s="60"/>
      <c r="OO32" s="60"/>
      <c r="OP32" s="60"/>
      <c r="OQ32" s="61"/>
      <c r="OR32" s="60"/>
      <c r="OS32" s="60"/>
      <c r="OT32" s="60"/>
      <c r="OU32" s="110"/>
      <c r="OV32" s="169">
        <f t="shared" si="249"/>
        <v>0</v>
      </c>
      <c r="OW32" s="60"/>
      <c r="OX32" s="60"/>
      <c r="OY32" s="60"/>
      <c r="OZ32" s="60"/>
      <c r="PA32" s="60"/>
      <c r="PB32" s="60"/>
      <c r="PC32" s="60"/>
      <c r="PD32" s="60"/>
      <c r="PE32" s="60"/>
      <c r="PF32" s="60"/>
      <c r="PG32" s="61"/>
      <c r="PH32" s="60"/>
      <c r="PI32" s="60"/>
      <c r="PJ32" s="60"/>
      <c r="PK32" s="110"/>
      <c r="PL32" s="169">
        <f t="shared" si="250"/>
        <v>0</v>
      </c>
      <c r="PM32" s="60"/>
      <c r="PN32" s="60"/>
      <c r="PO32" s="60"/>
      <c r="PP32" s="60"/>
      <c r="PQ32" s="60"/>
      <c r="PR32" s="60"/>
      <c r="PS32" s="60"/>
      <c r="PT32" s="60"/>
      <c r="PU32" s="60"/>
      <c r="PV32" s="60"/>
      <c r="PW32" s="61"/>
      <c r="PX32" s="60"/>
      <c r="PY32" s="60"/>
      <c r="PZ32" s="60"/>
      <c r="QA32" s="110"/>
      <c r="QB32" s="169">
        <f t="shared" si="251"/>
        <v>0</v>
      </c>
      <c r="QC32" s="60"/>
      <c r="QD32" s="60"/>
      <c r="QE32" s="60"/>
      <c r="QF32" s="60"/>
      <c r="QG32" s="60"/>
      <c r="QH32" s="60"/>
      <c r="QI32" s="60"/>
      <c r="QJ32" s="60"/>
      <c r="QK32" s="60"/>
      <c r="QL32" s="60"/>
      <c r="QM32" s="61"/>
      <c r="QN32" s="60"/>
      <c r="QO32" s="60"/>
      <c r="QP32" s="60"/>
      <c r="QQ32" s="110"/>
      <c r="QR32" s="169">
        <f t="shared" si="252"/>
        <v>0</v>
      </c>
      <c r="QS32" s="60"/>
      <c r="QT32" s="60"/>
      <c r="QU32" s="60"/>
      <c r="QV32" s="60"/>
      <c r="QW32" s="60"/>
      <c r="QX32" s="60"/>
      <c r="QY32" s="60"/>
      <c r="QZ32" s="60"/>
      <c r="RA32" s="60"/>
      <c r="RB32" s="60"/>
      <c r="RC32" s="61"/>
      <c r="RD32" s="60"/>
      <c r="RE32" s="60"/>
      <c r="RF32" s="60"/>
      <c r="RG32" s="60"/>
      <c r="RH32" s="60"/>
      <c r="RI32" s="60"/>
      <c r="RJ32" s="60"/>
      <c r="RK32" s="60"/>
      <c r="RL32" s="60"/>
      <c r="RM32" s="60"/>
      <c r="RN32" s="60"/>
      <c r="RO32" s="60"/>
      <c r="RP32" s="60"/>
      <c r="RQ32" s="110"/>
      <c r="RR32" s="173"/>
      <c r="RS32" s="169">
        <f t="shared" si="253"/>
        <v>0</v>
      </c>
      <c r="RT32" s="60"/>
      <c r="RU32" s="60"/>
      <c r="RV32" s="60"/>
      <c r="RW32" s="60"/>
      <c r="RX32" s="60"/>
      <c r="RY32" s="60"/>
      <c r="RZ32" s="60"/>
      <c r="SA32" s="60"/>
      <c r="SB32" s="60"/>
      <c r="SC32" s="60"/>
      <c r="SD32" s="61"/>
      <c r="SE32" s="60"/>
      <c r="SF32" s="60"/>
      <c r="SG32" s="60"/>
      <c r="SH32" s="110"/>
      <c r="SI32" s="169">
        <f t="shared" si="254"/>
        <v>0</v>
      </c>
      <c r="SJ32" s="60"/>
      <c r="SK32" s="60"/>
      <c r="SL32" s="60"/>
      <c r="SM32" s="60"/>
      <c r="SN32" s="60"/>
      <c r="SO32" s="60"/>
      <c r="SP32" s="60"/>
      <c r="SQ32" s="60"/>
      <c r="SR32" s="60"/>
      <c r="SS32" s="60"/>
      <c r="ST32" s="61"/>
      <c r="SU32" s="60"/>
      <c r="SV32" s="60"/>
      <c r="SW32" s="60"/>
      <c r="SX32" s="110"/>
      <c r="SY32" s="169">
        <f t="shared" si="255"/>
        <v>0</v>
      </c>
      <c r="SZ32" s="60"/>
      <c r="TA32" s="60"/>
      <c r="TB32" s="60"/>
      <c r="TC32" s="60"/>
      <c r="TD32" s="60"/>
      <c r="TE32" s="60"/>
      <c r="TF32" s="60"/>
      <c r="TG32" s="60"/>
      <c r="TH32" s="60"/>
      <c r="TI32" s="60"/>
      <c r="TJ32" s="61"/>
      <c r="TK32" s="60"/>
      <c r="TL32" s="60"/>
      <c r="TM32" s="60"/>
      <c r="TN32" s="110"/>
      <c r="TO32" s="169">
        <f t="shared" si="256"/>
        <v>0</v>
      </c>
      <c r="TP32" s="60"/>
      <c r="TQ32" s="60"/>
      <c r="TR32" s="60"/>
      <c r="TS32" s="60"/>
      <c r="TT32" s="60"/>
      <c r="TU32" s="60"/>
      <c r="TV32" s="60"/>
      <c r="TW32" s="60"/>
      <c r="TX32" s="60"/>
      <c r="TY32" s="60"/>
      <c r="TZ32" s="61"/>
      <c r="UA32" s="60"/>
      <c r="UB32" s="60"/>
      <c r="UC32" s="60"/>
      <c r="UD32" s="110"/>
      <c r="UE32" s="169">
        <f t="shared" si="257"/>
        <v>0</v>
      </c>
      <c r="UF32" s="60"/>
      <c r="UG32" s="60"/>
      <c r="UH32" s="60"/>
      <c r="UI32" s="60"/>
      <c r="UJ32" s="60"/>
      <c r="UK32" s="60"/>
      <c r="UL32" s="60"/>
      <c r="UM32" s="60"/>
      <c r="UN32" s="60"/>
      <c r="UO32" s="60"/>
      <c r="UP32" s="61"/>
      <c r="UQ32" s="60"/>
      <c r="UR32" s="60"/>
      <c r="US32" s="60"/>
      <c r="UT32" s="60"/>
      <c r="UU32" s="60"/>
      <c r="UV32" s="60"/>
      <c r="UW32" s="60"/>
      <c r="UX32" s="60"/>
      <c r="UY32" s="60"/>
      <c r="UZ32" s="60"/>
      <c r="VA32" s="60"/>
      <c r="VB32" s="60"/>
      <c r="VC32" s="60"/>
      <c r="VD32" s="110"/>
      <c r="VE32" s="10" t="str">
        <f t="shared" si="33"/>
        <v>-</v>
      </c>
    </row>
    <row r="33" spans="1:577" ht="20.149999999999999" customHeight="1">
      <c r="A33" s="22"/>
      <c r="B33" s="22"/>
      <c r="C33" s="23">
        <v>60034</v>
      </c>
      <c r="D33" s="24" t="s">
        <v>36</v>
      </c>
      <c r="E33" s="193">
        <f t="shared" si="225"/>
        <v>0</v>
      </c>
      <c r="F33" s="194"/>
      <c r="G33" s="194"/>
      <c r="H33" s="195"/>
      <c r="I33" s="229"/>
      <c r="J33" s="241">
        <f t="shared" si="226"/>
        <v>0</v>
      </c>
      <c r="K33" s="61"/>
      <c r="L33" s="60"/>
      <c r="M33" s="60"/>
      <c r="N33" s="60"/>
      <c r="O33" s="60"/>
      <c r="P33" s="60"/>
      <c r="Q33" s="60"/>
      <c r="R33" s="60"/>
      <c r="S33" s="60"/>
      <c r="T33" s="60"/>
      <c r="U33" s="61"/>
      <c r="V33" s="60"/>
      <c r="W33" s="60"/>
      <c r="X33" s="60"/>
      <c r="Y33" s="110"/>
      <c r="Z33" s="169">
        <f t="shared" si="227"/>
        <v>0</v>
      </c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1"/>
      <c r="AL33" s="60"/>
      <c r="AM33" s="60"/>
      <c r="AN33" s="60"/>
      <c r="AO33" s="110"/>
      <c r="AP33" s="169">
        <f t="shared" si="228"/>
        <v>0</v>
      </c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1"/>
      <c r="BB33" s="60"/>
      <c r="BC33" s="60"/>
      <c r="BD33" s="60"/>
      <c r="BE33" s="110"/>
      <c r="BF33" s="169">
        <f t="shared" si="229"/>
        <v>0</v>
      </c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1"/>
      <c r="BR33" s="60"/>
      <c r="BS33" s="60"/>
      <c r="BT33" s="60"/>
      <c r="BU33" s="110"/>
      <c r="BV33" s="169">
        <f t="shared" si="230"/>
        <v>0</v>
      </c>
      <c r="BW33" s="60"/>
      <c r="BX33" s="60"/>
      <c r="BY33" s="60"/>
      <c r="BZ33" s="60"/>
      <c r="CA33" s="60"/>
      <c r="CB33" s="60"/>
      <c r="CC33" s="60"/>
      <c r="CD33" s="60"/>
      <c r="CE33" s="60"/>
      <c r="CF33" s="60"/>
      <c r="CG33" s="61"/>
      <c r="CH33" s="60"/>
      <c r="CI33" s="60"/>
      <c r="CJ33" s="60"/>
      <c r="CK33" s="60"/>
      <c r="CL33" s="60"/>
      <c r="CM33" s="60"/>
      <c r="CN33" s="60"/>
      <c r="CO33" s="60"/>
      <c r="CP33" s="60"/>
      <c r="CQ33" s="60"/>
      <c r="CR33" s="60"/>
      <c r="CS33" s="60"/>
      <c r="CT33" s="60"/>
      <c r="CU33" s="110"/>
      <c r="CV33" s="173"/>
      <c r="CW33" s="169">
        <f t="shared" si="231"/>
        <v>0</v>
      </c>
      <c r="CX33" s="60"/>
      <c r="CY33" s="60"/>
      <c r="CZ33" s="60"/>
      <c r="DA33" s="60"/>
      <c r="DB33" s="60"/>
      <c r="DC33" s="60"/>
      <c r="DD33" s="60"/>
      <c r="DE33" s="60"/>
      <c r="DF33" s="60"/>
      <c r="DG33" s="60"/>
      <c r="DH33" s="61"/>
      <c r="DI33" s="60"/>
      <c r="DJ33" s="60"/>
      <c r="DK33" s="60"/>
      <c r="DL33" s="110"/>
      <c r="DM33" s="169">
        <f t="shared" si="232"/>
        <v>0</v>
      </c>
      <c r="DN33" s="60"/>
      <c r="DO33" s="60"/>
      <c r="DP33" s="60"/>
      <c r="DQ33" s="60"/>
      <c r="DR33" s="60"/>
      <c r="DS33" s="60"/>
      <c r="DT33" s="60"/>
      <c r="DU33" s="60"/>
      <c r="DV33" s="60"/>
      <c r="DW33" s="60"/>
      <c r="DX33" s="61"/>
      <c r="DY33" s="60"/>
      <c r="DZ33" s="60"/>
      <c r="EA33" s="60"/>
      <c r="EB33" s="110"/>
      <c r="EC33" s="169">
        <f t="shared" si="233"/>
        <v>0</v>
      </c>
      <c r="ED33" s="60"/>
      <c r="EE33" s="60"/>
      <c r="EF33" s="60"/>
      <c r="EG33" s="60"/>
      <c r="EH33" s="60"/>
      <c r="EI33" s="60"/>
      <c r="EJ33" s="60"/>
      <c r="EK33" s="60"/>
      <c r="EL33" s="60"/>
      <c r="EM33" s="60"/>
      <c r="EN33" s="61"/>
      <c r="EO33" s="60"/>
      <c r="EP33" s="60"/>
      <c r="EQ33" s="60"/>
      <c r="ER33" s="110"/>
      <c r="ES33" s="169">
        <f t="shared" si="234"/>
        <v>0</v>
      </c>
      <c r="ET33" s="60"/>
      <c r="EU33" s="60"/>
      <c r="EV33" s="60"/>
      <c r="EW33" s="60"/>
      <c r="EX33" s="60"/>
      <c r="EY33" s="60"/>
      <c r="EZ33" s="60"/>
      <c r="FA33" s="60"/>
      <c r="FB33" s="60"/>
      <c r="FC33" s="60"/>
      <c r="FD33" s="61"/>
      <c r="FE33" s="60"/>
      <c r="FF33" s="60"/>
      <c r="FG33" s="60"/>
      <c r="FH33" s="110"/>
      <c r="FI33" s="169">
        <f t="shared" si="235"/>
        <v>0</v>
      </c>
      <c r="FJ33" s="60"/>
      <c r="FK33" s="60"/>
      <c r="FL33" s="60"/>
      <c r="FM33" s="60"/>
      <c r="FN33" s="60"/>
      <c r="FO33" s="60"/>
      <c r="FP33" s="60"/>
      <c r="FQ33" s="60"/>
      <c r="FR33" s="60"/>
      <c r="FS33" s="60"/>
      <c r="FT33" s="61"/>
      <c r="FU33" s="60"/>
      <c r="FV33" s="60"/>
      <c r="FW33" s="60"/>
      <c r="FX33" s="110"/>
      <c r="FY33" s="169">
        <f t="shared" si="236"/>
        <v>0</v>
      </c>
      <c r="FZ33" s="60"/>
      <c r="GA33" s="60"/>
      <c r="GB33" s="60"/>
      <c r="GC33" s="60"/>
      <c r="GD33" s="60"/>
      <c r="GE33" s="60"/>
      <c r="GF33" s="60"/>
      <c r="GG33" s="60"/>
      <c r="GH33" s="60"/>
      <c r="GI33" s="60"/>
      <c r="GJ33" s="61"/>
      <c r="GK33" s="60"/>
      <c r="GL33" s="60"/>
      <c r="GM33" s="60"/>
      <c r="GN33" s="110"/>
      <c r="GO33" s="169">
        <f t="shared" si="237"/>
        <v>0</v>
      </c>
      <c r="GP33" s="60"/>
      <c r="GQ33" s="60"/>
      <c r="GR33" s="60"/>
      <c r="GS33" s="60"/>
      <c r="GT33" s="60"/>
      <c r="GU33" s="60"/>
      <c r="GV33" s="60"/>
      <c r="GW33" s="60"/>
      <c r="GX33" s="60"/>
      <c r="GY33" s="60"/>
      <c r="GZ33" s="61"/>
      <c r="HA33" s="60"/>
      <c r="HB33" s="60"/>
      <c r="HC33" s="60"/>
      <c r="HD33" s="60"/>
      <c r="HE33" s="60"/>
      <c r="HF33" s="60"/>
      <c r="HG33" s="60"/>
      <c r="HH33" s="60"/>
      <c r="HI33" s="60"/>
      <c r="HJ33" s="60"/>
      <c r="HK33" s="60"/>
      <c r="HL33" s="60"/>
      <c r="HM33" s="60"/>
      <c r="HN33" s="110"/>
      <c r="HO33" s="172"/>
      <c r="HP33" s="173"/>
      <c r="HQ33" s="169">
        <f t="shared" si="238"/>
        <v>0</v>
      </c>
      <c r="HR33" s="60"/>
      <c r="HS33" s="60"/>
      <c r="HT33" s="60"/>
      <c r="HU33" s="60"/>
      <c r="HV33" s="60"/>
      <c r="HW33" s="60"/>
      <c r="HX33" s="60"/>
      <c r="HY33" s="60"/>
      <c r="HZ33" s="60"/>
      <c r="IA33" s="60"/>
      <c r="IB33" s="61"/>
      <c r="IC33" s="60"/>
      <c r="ID33" s="60"/>
      <c r="IE33" s="60"/>
      <c r="IF33" s="110"/>
      <c r="IG33" s="169">
        <f t="shared" si="239"/>
        <v>0</v>
      </c>
      <c r="IH33" s="60"/>
      <c r="II33" s="60"/>
      <c r="IJ33" s="60"/>
      <c r="IK33" s="60"/>
      <c r="IL33" s="60"/>
      <c r="IM33" s="60"/>
      <c r="IN33" s="60"/>
      <c r="IO33" s="60"/>
      <c r="IP33" s="60"/>
      <c r="IQ33" s="60"/>
      <c r="IR33" s="61"/>
      <c r="IS33" s="60"/>
      <c r="IT33" s="60"/>
      <c r="IU33" s="60"/>
      <c r="IV33" s="110"/>
      <c r="IW33" s="169">
        <f t="shared" si="240"/>
        <v>0</v>
      </c>
      <c r="IX33" s="60"/>
      <c r="IY33" s="60"/>
      <c r="IZ33" s="60"/>
      <c r="JA33" s="60"/>
      <c r="JB33" s="60"/>
      <c r="JC33" s="60"/>
      <c r="JD33" s="60"/>
      <c r="JE33" s="60"/>
      <c r="JF33" s="60"/>
      <c r="JG33" s="60"/>
      <c r="JH33" s="61"/>
      <c r="JI33" s="60"/>
      <c r="JJ33" s="60"/>
      <c r="JK33" s="60"/>
      <c r="JL33" s="110"/>
      <c r="JM33" s="169">
        <f t="shared" si="241"/>
        <v>0</v>
      </c>
      <c r="JN33" s="60"/>
      <c r="JO33" s="60"/>
      <c r="JP33" s="60"/>
      <c r="JQ33" s="60"/>
      <c r="JR33" s="60"/>
      <c r="JS33" s="60"/>
      <c r="JT33" s="60"/>
      <c r="JU33" s="60"/>
      <c r="JV33" s="60"/>
      <c r="JW33" s="60"/>
      <c r="JX33" s="61"/>
      <c r="JY33" s="60"/>
      <c r="JZ33" s="60"/>
      <c r="KA33" s="60"/>
      <c r="KB33" s="110"/>
      <c r="KC33" s="169">
        <f t="shared" si="242"/>
        <v>0</v>
      </c>
      <c r="KD33" s="60"/>
      <c r="KE33" s="60"/>
      <c r="KF33" s="60"/>
      <c r="KG33" s="60"/>
      <c r="KH33" s="60"/>
      <c r="KI33" s="60"/>
      <c r="KJ33" s="60"/>
      <c r="KK33" s="60"/>
      <c r="KL33" s="60"/>
      <c r="KM33" s="60"/>
      <c r="KN33" s="61"/>
      <c r="KO33" s="60"/>
      <c r="KP33" s="60"/>
      <c r="KQ33" s="60"/>
      <c r="KR33" s="60"/>
      <c r="KS33" s="60"/>
      <c r="KT33" s="60"/>
      <c r="KU33" s="60"/>
      <c r="KV33" s="60"/>
      <c r="KW33" s="60"/>
      <c r="KX33" s="60"/>
      <c r="KY33" s="60"/>
      <c r="KZ33" s="60"/>
      <c r="LA33" s="60"/>
      <c r="LB33" s="110"/>
      <c r="LC33" s="173"/>
      <c r="LD33" s="169">
        <f t="shared" si="243"/>
        <v>0</v>
      </c>
      <c r="LE33" s="60"/>
      <c r="LF33" s="60"/>
      <c r="LG33" s="60"/>
      <c r="LH33" s="60"/>
      <c r="LI33" s="60"/>
      <c r="LJ33" s="60"/>
      <c r="LK33" s="60"/>
      <c r="LL33" s="60"/>
      <c r="LM33" s="60"/>
      <c r="LN33" s="60"/>
      <c r="LO33" s="61"/>
      <c r="LP33" s="60"/>
      <c r="LQ33" s="60"/>
      <c r="LR33" s="60"/>
      <c r="LS33" s="110"/>
      <c r="LT33" s="169">
        <f t="shared" si="244"/>
        <v>0</v>
      </c>
      <c r="LU33" s="60"/>
      <c r="LV33" s="60"/>
      <c r="LW33" s="60"/>
      <c r="LX33" s="60"/>
      <c r="LY33" s="60"/>
      <c r="LZ33" s="60"/>
      <c r="MA33" s="60"/>
      <c r="MB33" s="60"/>
      <c r="MC33" s="60"/>
      <c r="MD33" s="60"/>
      <c r="ME33" s="61"/>
      <c r="MF33" s="60"/>
      <c r="MG33" s="60"/>
      <c r="MH33" s="60"/>
      <c r="MI33" s="110"/>
      <c r="MJ33" s="169">
        <f t="shared" si="245"/>
        <v>0</v>
      </c>
      <c r="MK33" s="60"/>
      <c r="ML33" s="60"/>
      <c r="MM33" s="60"/>
      <c r="MN33" s="60"/>
      <c r="MO33" s="60"/>
      <c r="MP33" s="60"/>
      <c r="MQ33" s="60"/>
      <c r="MR33" s="60"/>
      <c r="MS33" s="60"/>
      <c r="MT33" s="60"/>
      <c r="MU33" s="61"/>
      <c r="MV33" s="60"/>
      <c r="MW33" s="60"/>
      <c r="MX33" s="60"/>
      <c r="MY33" s="110"/>
      <c r="MZ33" s="169">
        <f t="shared" si="246"/>
        <v>0</v>
      </c>
      <c r="NA33" s="60"/>
      <c r="NB33" s="60"/>
      <c r="NC33" s="60"/>
      <c r="ND33" s="60"/>
      <c r="NE33" s="60"/>
      <c r="NF33" s="60"/>
      <c r="NG33" s="60"/>
      <c r="NH33" s="60"/>
      <c r="NI33" s="60"/>
      <c r="NJ33" s="60"/>
      <c r="NK33" s="61"/>
      <c r="NL33" s="60"/>
      <c r="NM33" s="60"/>
      <c r="NN33" s="60"/>
      <c r="NO33" s="110"/>
      <c r="NP33" s="169">
        <f t="shared" si="247"/>
        <v>0</v>
      </c>
      <c r="NQ33" s="60"/>
      <c r="NR33" s="60"/>
      <c r="NS33" s="60"/>
      <c r="NT33" s="60"/>
      <c r="NU33" s="60"/>
      <c r="NV33" s="60"/>
      <c r="NW33" s="60"/>
      <c r="NX33" s="60"/>
      <c r="NY33" s="60"/>
      <c r="NZ33" s="60"/>
      <c r="OA33" s="61"/>
      <c r="OB33" s="60"/>
      <c r="OC33" s="60"/>
      <c r="OD33" s="60"/>
      <c r="OE33" s="110"/>
      <c r="OF33" s="169">
        <f t="shared" si="248"/>
        <v>0</v>
      </c>
      <c r="OG33" s="60"/>
      <c r="OH33" s="60"/>
      <c r="OI33" s="60"/>
      <c r="OJ33" s="60"/>
      <c r="OK33" s="60"/>
      <c r="OL33" s="60"/>
      <c r="OM33" s="60"/>
      <c r="ON33" s="60"/>
      <c r="OO33" s="60"/>
      <c r="OP33" s="60"/>
      <c r="OQ33" s="61"/>
      <c r="OR33" s="60"/>
      <c r="OS33" s="60"/>
      <c r="OT33" s="60"/>
      <c r="OU33" s="110"/>
      <c r="OV33" s="169">
        <f t="shared" si="249"/>
        <v>0</v>
      </c>
      <c r="OW33" s="60"/>
      <c r="OX33" s="60"/>
      <c r="OY33" s="60"/>
      <c r="OZ33" s="60"/>
      <c r="PA33" s="60"/>
      <c r="PB33" s="60"/>
      <c r="PC33" s="60"/>
      <c r="PD33" s="60"/>
      <c r="PE33" s="60"/>
      <c r="PF33" s="60"/>
      <c r="PG33" s="61"/>
      <c r="PH33" s="60"/>
      <c r="PI33" s="60"/>
      <c r="PJ33" s="60"/>
      <c r="PK33" s="110"/>
      <c r="PL33" s="169">
        <f t="shared" si="250"/>
        <v>0</v>
      </c>
      <c r="PM33" s="60"/>
      <c r="PN33" s="60"/>
      <c r="PO33" s="60"/>
      <c r="PP33" s="60"/>
      <c r="PQ33" s="60"/>
      <c r="PR33" s="60"/>
      <c r="PS33" s="60"/>
      <c r="PT33" s="60"/>
      <c r="PU33" s="60"/>
      <c r="PV33" s="60"/>
      <c r="PW33" s="61"/>
      <c r="PX33" s="60"/>
      <c r="PY33" s="60"/>
      <c r="PZ33" s="60"/>
      <c r="QA33" s="110"/>
      <c r="QB33" s="169">
        <f t="shared" si="251"/>
        <v>0</v>
      </c>
      <c r="QC33" s="60"/>
      <c r="QD33" s="60"/>
      <c r="QE33" s="60"/>
      <c r="QF33" s="60"/>
      <c r="QG33" s="60"/>
      <c r="QH33" s="60"/>
      <c r="QI33" s="60"/>
      <c r="QJ33" s="60"/>
      <c r="QK33" s="60"/>
      <c r="QL33" s="60"/>
      <c r="QM33" s="61"/>
      <c r="QN33" s="60"/>
      <c r="QO33" s="60"/>
      <c r="QP33" s="60"/>
      <c r="QQ33" s="110"/>
      <c r="QR33" s="169">
        <f t="shared" si="252"/>
        <v>0</v>
      </c>
      <c r="QS33" s="60"/>
      <c r="QT33" s="60"/>
      <c r="QU33" s="60"/>
      <c r="QV33" s="60"/>
      <c r="QW33" s="60"/>
      <c r="QX33" s="60"/>
      <c r="QY33" s="60"/>
      <c r="QZ33" s="60"/>
      <c r="RA33" s="60"/>
      <c r="RB33" s="60"/>
      <c r="RC33" s="61"/>
      <c r="RD33" s="60"/>
      <c r="RE33" s="60"/>
      <c r="RF33" s="60"/>
      <c r="RG33" s="60"/>
      <c r="RH33" s="60"/>
      <c r="RI33" s="60"/>
      <c r="RJ33" s="60"/>
      <c r="RK33" s="60"/>
      <c r="RL33" s="60"/>
      <c r="RM33" s="60"/>
      <c r="RN33" s="60"/>
      <c r="RO33" s="60"/>
      <c r="RP33" s="60"/>
      <c r="RQ33" s="110"/>
      <c r="RR33" s="173"/>
      <c r="RS33" s="169">
        <f t="shared" si="253"/>
        <v>0</v>
      </c>
      <c r="RT33" s="60"/>
      <c r="RU33" s="60"/>
      <c r="RV33" s="60"/>
      <c r="RW33" s="60"/>
      <c r="RX33" s="60"/>
      <c r="RY33" s="60"/>
      <c r="RZ33" s="60"/>
      <c r="SA33" s="60"/>
      <c r="SB33" s="60"/>
      <c r="SC33" s="60"/>
      <c r="SD33" s="61"/>
      <c r="SE33" s="60"/>
      <c r="SF33" s="60"/>
      <c r="SG33" s="60"/>
      <c r="SH33" s="110"/>
      <c r="SI33" s="169">
        <f t="shared" si="254"/>
        <v>0</v>
      </c>
      <c r="SJ33" s="60"/>
      <c r="SK33" s="60"/>
      <c r="SL33" s="60"/>
      <c r="SM33" s="60"/>
      <c r="SN33" s="60"/>
      <c r="SO33" s="60"/>
      <c r="SP33" s="60"/>
      <c r="SQ33" s="60"/>
      <c r="SR33" s="60"/>
      <c r="SS33" s="60"/>
      <c r="ST33" s="61"/>
      <c r="SU33" s="60"/>
      <c r="SV33" s="60"/>
      <c r="SW33" s="60"/>
      <c r="SX33" s="110"/>
      <c r="SY33" s="169">
        <f t="shared" si="255"/>
        <v>0</v>
      </c>
      <c r="SZ33" s="60"/>
      <c r="TA33" s="60"/>
      <c r="TB33" s="60"/>
      <c r="TC33" s="60"/>
      <c r="TD33" s="60"/>
      <c r="TE33" s="60"/>
      <c r="TF33" s="60"/>
      <c r="TG33" s="60"/>
      <c r="TH33" s="60"/>
      <c r="TI33" s="60"/>
      <c r="TJ33" s="61"/>
      <c r="TK33" s="60"/>
      <c r="TL33" s="60"/>
      <c r="TM33" s="60"/>
      <c r="TN33" s="110"/>
      <c r="TO33" s="169">
        <f t="shared" si="256"/>
        <v>0</v>
      </c>
      <c r="TP33" s="60"/>
      <c r="TQ33" s="60"/>
      <c r="TR33" s="60"/>
      <c r="TS33" s="60"/>
      <c r="TT33" s="60"/>
      <c r="TU33" s="60"/>
      <c r="TV33" s="60"/>
      <c r="TW33" s="60"/>
      <c r="TX33" s="60"/>
      <c r="TY33" s="60"/>
      <c r="TZ33" s="61"/>
      <c r="UA33" s="60"/>
      <c r="UB33" s="60"/>
      <c r="UC33" s="60"/>
      <c r="UD33" s="110"/>
      <c r="UE33" s="169">
        <f t="shared" si="257"/>
        <v>0</v>
      </c>
      <c r="UF33" s="60"/>
      <c r="UG33" s="60"/>
      <c r="UH33" s="60"/>
      <c r="UI33" s="60"/>
      <c r="UJ33" s="60"/>
      <c r="UK33" s="60"/>
      <c r="UL33" s="60"/>
      <c r="UM33" s="60"/>
      <c r="UN33" s="60"/>
      <c r="UO33" s="60"/>
      <c r="UP33" s="61"/>
      <c r="UQ33" s="60"/>
      <c r="UR33" s="60"/>
      <c r="US33" s="60"/>
      <c r="UT33" s="60"/>
      <c r="UU33" s="60"/>
      <c r="UV33" s="60"/>
      <c r="UW33" s="60"/>
      <c r="UX33" s="60"/>
      <c r="UY33" s="60"/>
      <c r="UZ33" s="60"/>
      <c r="VA33" s="60"/>
      <c r="VB33" s="60"/>
      <c r="VC33" s="60"/>
      <c r="VD33" s="110"/>
      <c r="VE33" s="10" t="str">
        <f t="shared" si="33"/>
        <v>-</v>
      </c>
    </row>
    <row r="34" spans="1:577" ht="20.149999999999999" customHeight="1">
      <c r="A34" s="22"/>
      <c r="B34" s="22"/>
      <c r="C34" s="23">
        <v>60035</v>
      </c>
      <c r="D34" s="24" t="s">
        <v>37</v>
      </c>
      <c r="E34" s="193">
        <f t="shared" si="225"/>
        <v>0</v>
      </c>
      <c r="F34" s="194"/>
      <c r="G34" s="194"/>
      <c r="H34" s="195"/>
      <c r="I34" s="229"/>
      <c r="J34" s="241">
        <f t="shared" si="226"/>
        <v>0</v>
      </c>
      <c r="K34" s="61"/>
      <c r="L34" s="60"/>
      <c r="M34" s="60"/>
      <c r="N34" s="60"/>
      <c r="O34" s="60"/>
      <c r="P34" s="60"/>
      <c r="Q34" s="60"/>
      <c r="R34" s="60"/>
      <c r="S34" s="60"/>
      <c r="T34" s="60"/>
      <c r="U34" s="61"/>
      <c r="V34" s="60"/>
      <c r="W34" s="60"/>
      <c r="X34" s="60"/>
      <c r="Y34" s="110"/>
      <c r="Z34" s="169">
        <f t="shared" si="227"/>
        <v>0</v>
      </c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1"/>
      <c r="AL34" s="60"/>
      <c r="AM34" s="60"/>
      <c r="AN34" s="60"/>
      <c r="AO34" s="110"/>
      <c r="AP34" s="169">
        <f t="shared" si="228"/>
        <v>0</v>
      </c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1"/>
      <c r="BB34" s="60"/>
      <c r="BC34" s="60"/>
      <c r="BD34" s="60"/>
      <c r="BE34" s="110"/>
      <c r="BF34" s="169">
        <f t="shared" si="229"/>
        <v>0</v>
      </c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1"/>
      <c r="BR34" s="60"/>
      <c r="BS34" s="60"/>
      <c r="BT34" s="60"/>
      <c r="BU34" s="110"/>
      <c r="BV34" s="169">
        <f t="shared" si="230"/>
        <v>0</v>
      </c>
      <c r="BW34" s="60"/>
      <c r="BX34" s="60"/>
      <c r="BY34" s="60"/>
      <c r="BZ34" s="60"/>
      <c r="CA34" s="60"/>
      <c r="CB34" s="60"/>
      <c r="CC34" s="60"/>
      <c r="CD34" s="60"/>
      <c r="CE34" s="60"/>
      <c r="CF34" s="60"/>
      <c r="CG34" s="61"/>
      <c r="CH34" s="60"/>
      <c r="CI34" s="60"/>
      <c r="CJ34" s="60"/>
      <c r="CK34" s="60"/>
      <c r="CL34" s="60"/>
      <c r="CM34" s="60"/>
      <c r="CN34" s="60"/>
      <c r="CO34" s="60"/>
      <c r="CP34" s="60"/>
      <c r="CQ34" s="60"/>
      <c r="CR34" s="60"/>
      <c r="CS34" s="60"/>
      <c r="CT34" s="60"/>
      <c r="CU34" s="110"/>
      <c r="CV34" s="173"/>
      <c r="CW34" s="169">
        <f t="shared" si="231"/>
        <v>0</v>
      </c>
      <c r="CX34" s="60"/>
      <c r="CY34" s="60"/>
      <c r="CZ34" s="60"/>
      <c r="DA34" s="60"/>
      <c r="DB34" s="60"/>
      <c r="DC34" s="60"/>
      <c r="DD34" s="60"/>
      <c r="DE34" s="60"/>
      <c r="DF34" s="60"/>
      <c r="DG34" s="60"/>
      <c r="DH34" s="61"/>
      <c r="DI34" s="60"/>
      <c r="DJ34" s="60"/>
      <c r="DK34" s="60"/>
      <c r="DL34" s="110"/>
      <c r="DM34" s="169">
        <f t="shared" si="232"/>
        <v>0</v>
      </c>
      <c r="DN34" s="60"/>
      <c r="DO34" s="60"/>
      <c r="DP34" s="60"/>
      <c r="DQ34" s="60"/>
      <c r="DR34" s="60"/>
      <c r="DS34" s="60"/>
      <c r="DT34" s="60"/>
      <c r="DU34" s="60"/>
      <c r="DV34" s="60"/>
      <c r="DW34" s="60"/>
      <c r="DX34" s="61"/>
      <c r="DY34" s="60"/>
      <c r="DZ34" s="60"/>
      <c r="EA34" s="60"/>
      <c r="EB34" s="110"/>
      <c r="EC34" s="169">
        <f t="shared" si="233"/>
        <v>0</v>
      </c>
      <c r="ED34" s="60"/>
      <c r="EE34" s="60"/>
      <c r="EF34" s="60"/>
      <c r="EG34" s="60"/>
      <c r="EH34" s="60"/>
      <c r="EI34" s="60"/>
      <c r="EJ34" s="60"/>
      <c r="EK34" s="60"/>
      <c r="EL34" s="60"/>
      <c r="EM34" s="60"/>
      <c r="EN34" s="61"/>
      <c r="EO34" s="60"/>
      <c r="EP34" s="60"/>
      <c r="EQ34" s="60"/>
      <c r="ER34" s="110"/>
      <c r="ES34" s="169">
        <f t="shared" si="234"/>
        <v>0</v>
      </c>
      <c r="ET34" s="60"/>
      <c r="EU34" s="60"/>
      <c r="EV34" s="60"/>
      <c r="EW34" s="60"/>
      <c r="EX34" s="60"/>
      <c r="EY34" s="60"/>
      <c r="EZ34" s="60"/>
      <c r="FA34" s="60"/>
      <c r="FB34" s="60"/>
      <c r="FC34" s="60"/>
      <c r="FD34" s="61"/>
      <c r="FE34" s="60"/>
      <c r="FF34" s="60"/>
      <c r="FG34" s="60"/>
      <c r="FH34" s="110"/>
      <c r="FI34" s="169">
        <f t="shared" si="235"/>
        <v>0</v>
      </c>
      <c r="FJ34" s="60"/>
      <c r="FK34" s="60"/>
      <c r="FL34" s="60"/>
      <c r="FM34" s="60"/>
      <c r="FN34" s="60"/>
      <c r="FO34" s="60"/>
      <c r="FP34" s="60"/>
      <c r="FQ34" s="60"/>
      <c r="FR34" s="60"/>
      <c r="FS34" s="60"/>
      <c r="FT34" s="61"/>
      <c r="FU34" s="60"/>
      <c r="FV34" s="60"/>
      <c r="FW34" s="60"/>
      <c r="FX34" s="110"/>
      <c r="FY34" s="169">
        <f t="shared" si="236"/>
        <v>0</v>
      </c>
      <c r="FZ34" s="60"/>
      <c r="GA34" s="60"/>
      <c r="GB34" s="60"/>
      <c r="GC34" s="60"/>
      <c r="GD34" s="60"/>
      <c r="GE34" s="60"/>
      <c r="GF34" s="60"/>
      <c r="GG34" s="60"/>
      <c r="GH34" s="60"/>
      <c r="GI34" s="60"/>
      <c r="GJ34" s="61"/>
      <c r="GK34" s="60"/>
      <c r="GL34" s="60"/>
      <c r="GM34" s="60"/>
      <c r="GN34" s="110"/>
      <c r="GO34" s="169">
        <f t="shared" si="237"/>
        <v>0</v>
      </c>
      <c r="GP34" s="60"/>
      <c r="GQ34" s="60"/>
      <c r="GR34" s="60"/>
      <c r="GS34" s="60"/>
      <c r="GT34" s="60"/>
      <c r="GU34" s="60"/>
      <c r="GV34" s="60"/>
      <c r="GW34" s="60"/>
      <c r="GX34" s="60"/>
      <c r="GY34" s="60"/>
      <c r="GZ34" s="61"/>
      <c r="HA34" s="60"/>
      <c r="HB34" s="60"/>
      <c r="HC34" s="60"/>
      <c r="HD34" s="60"/>
      <c r="HE34" s="60"/>
      <c r="HF34" s="60"/>
      <c r="HG34" s="60"/>
      <c r="HH34" s="60"/>
      <c r="HI34" s="60"/>
      <c r="HJ34" s="60"/>
      <c r="HK34" s="60"/>
      <c r="HL34" s="60"/>
      <c r="HM34" s="60"/>
      <c r="HN34" s="110"/>
      <c r="HO34" s="172"/>
      <c r="HP34" s="173"/>
      <c r="HQ34" s="169">
        <f t="shared" si="238"/>
        <v>0</v>
      </c>
      <c r="HR34" s="60"/>
      <c r="HS34" s="60"/>
      <c r="HT34" s="60"/>
      <c r="HU34" s="60"/>
      <c r="HV34" s="60"/>
      <c r="HW34" s="60"/>
      <c r="HX34" s="60"/>
      <c r="HY34" s="60"/>
      <c r="HZ34" s="60"/>
      <c r="IA34" s="60"/>
      <c r="IB34" s="61"/>
      <c r="IC34" s="60"/>
      <c r="ID34" s="60"/>
      <c r="IE34" s="60"/>
      <c r="IF34" s="110"/>
      <c r="IG34" s="169">
        <f t="shared" si="239"/>
        <v>0</v>
      </c>
      <c r="IH34" s="60"/>
      <c r="II34" s="60"/>
      <c r="IJ34" s="60"/>
      <c r="IK34" s="60"/>
      <c r="IL34" s="60"/>
      <c r="IM34" s="60"/>
      <c r="IN34" s="60"/>
      <c r="IO34" s="60"/>
      <c r="IP34" s="60"/>
      <c r="IQ34" s="60"/>
      <c r="IR34" s="61"/>
      <c r="IS34" s="60"/>
      <c r="IT34" s="60"/>
      <c r="IU34" s="60"/>
      <c r="IV34" s="110"/>
      <c r="IW34" s="169">
        <f t="shared" si="240"/>
        <v>0</v>
      </c>
      <c r="IX34" s="60"/>
      <c r="IY34" s="60"/>
      <c r="IZ34" s="60"/>
      <c r="JA34" s="60"/>
      <c r="JB34" s="60"/>
      <c r="JC34" s="60"/>
      <c r="JD34" s="60"/>
      <c r="JE34" s="60"/>
      <c r="JF34" s="60"/>
      <c r="JG34" s="60"/>
      <c r="JH34" s="61"/>
      <c r="JI34" s="60"/>
      <c r="JJ34" s="60"/>
      <c r="JK34" s="60"/>
      <c r="JL34" s="110"/>
      <c r="JM34" s="169">
        <f t="shared" si="241"/>
        <v>0</v>
      </c>
      <c r="JN34" s="60"/>
      <c r="JO34" s="60"/>
      <c r="JP34" s="60"/>
      <c r="JQ34" s="60"/>
      <c r="JR34" s="60"/>
      <c r="JS34" s="60"/>
      <c r="JT34" s="60"/>
      <c r="JU34" s="60"/>
      <c r="JV34" s="60"/>
      <c r="JW34" s="60"/>
      <c r="JX34" s="61"/>
      <c r="JY34" s="60"/>
      <c r="JZ34" s="60"/>
      <c r="KA34" s="60"/>
      <c r="KB34" s="110"/>
      <c r="KC34" s="169">
        <f t="shared" si="242"/>
        <v>0</v>
      </c>
      <c r="KD34" s="60"/>
      <c r="KE34" s="60"/>
      <c r="KF34" s="60"/>
      <c r="KG34" s="60"/>
      <c r="KH34" s="60"/>
      <c r="KI34" s="60"/>
      <c r="KJ34" s="60"/>
      <c r="KK34" s="60"/>
      <c r="KL34" s="60"/>
      <c r="KM34" s="60"/>
      <c r="KN34" s="61"/>
      <c r="KO34" s="60"/>
      <c r="KP34" s="60"/>
      <c r="KQ34" s="60"/>
      <c r="KR34" s="60"/>
      <c r="KS34" s="60"/>
      <c r="KT34" s="60"/>
      <c r="KU34" s="60"/>
      <c r="KV34" s="60"/>
      <c r="KW34" s="60"/>
      <c r="KX34" s="60"/>
      <c r="KY34" s="60"/>
      <c r="KZ34" s="60"/>
      <c r="LA34" s="60"/>
      <c r="LB34" s="110"/>
      <c r="LC34" s="173"/>
      <c r="LD34" s="169">
        <f t="shared" si="243"/>
        <v>0</v>
      </c>
      <c r="LE34" s="60"/>
      <c r="LF34" s="60"/>
      <c r="LG34" s="60"/>
      <c r="LH34" s="60"/>
      <c r="LI34" s="60"/>
      <c r="LJ34" s="60"/>
      <c r="LK34" s="60"/>
      <c r="LL34" s="60"/>
      <c r="LM34" s="60"/>
      <c r="LN34" s="60"/>
      <c r="LO34" s="61"/>
      <c r="LP34" s="60"/>
      <c r="LQ34" s="60"/>
      <c r="LR34" s="60"/>
      <c r="LS34" s="110"/>
      <c r="LT34" s="169">
        <f t="shared" si="244"/>
        <v>0</v>
      </c>
      <c r="LU34" s="60"/>
      <c r="LV34" s="60"/>
      <c r="LW34" s="60"/>
      <c r="LX34" s="60"/>
      <c r="LY34" s="60"/>
      <c r="LZ34" s="60"/>
      <c r="MA34" s="60"/>
      <c r="MB34" s="60"/>
      <c r="MC34" s="60"/>
      <c r="MD34" s="60"/>
      <c r="ME34" s="61"/>
      <c r="MF34" s="60"/>
      <c r="MG34" s="60"/>
      <c r="MH34" s="60"/>
      <c r="MI34" s="110"/>
      <c r="MJ34" s="169">
        <f t="shared" si="245"/>
        <v>0</v>
      </c>
      <c r="MK34" s="60"/>
      <c r="ML34" s="60"/>
      <c r="MM34" s="60"/>
      <c r="MN34" s="60"/>
      <c r="MO34" s="60"/>
      <c r="MP34" s="60"/>
      <c r="MQ34" s="60"/>
      <c r="MR34" s="60"/>
      <c r="MS34" s="60"/>
      <c r="MT34" s="60"/>
      <c r="MU34" s="61"/>
      <c r="MV34" s="60"/>
      <c r="MW34" s="60"/>
      <c r="MX34" s="60"/>
      <c r="MY34" s="110"/>
      <c r="MZ34" s="169">
        <f t="shared" si="246"/>
        <v>0</v>
      </c>
      <c r="NA34" s="60"/>
      <c r="NB34" s="60"/>
      <c r="NC34" s="60"/>
      <c r="ND34" s="60"/>
      <c r="NE34" s="60"/>
      <c r="NF34" s="60"/>
      <c r="NG34" s="60"/>
      <c r="NH34" s="60"/>
      <c r="NI34" s="60"/>
      <c r="NJ34" s="60"/>
      <c r="NK34" s="61"/>
      <c r="NL34" s="60"/>
      <c r="NM34" s="60"/>
      <c r="NN34" s="60"/>
      <c r="NO34" s="110"/>
      <c r="NP34" s="169">
        <f t="shared" si="247"/>
        <v>0</v>
      </c>
      <c r="NQ34" s="60"/>
      <c r="NR34" s="60"/>
      <c r="NS34" s="60"/>
      <c r="NT34" s="60"/>
      <c r="NU34" s="60"/>
      <c r="NV34" s="60"/>
      <c r="NW34" s="60"/>
      <c r="NX34" s="60"/>
      <c r="NY34" s="60"/>
      <c r="NZ34" s="60"/>
      <c r="OA34" s="61"/>
      <c r="OB34" s="60"/>
      <c r="OC34" s="60"/>
      <c r="OD34" s="60"/>
      <c r="OE34" s="110"/>
      <c r="OF34" s="169">
        <f t="shared" si="248"/>
        <v>0</v>
      </c>
      <c r="OG34" s="60"/>
      <c r="OH34" s="60"/>
      <c r="OI34" s="60"/>
      <c r="OJ34" s="60"/>
      <c r="OK34" s="60"/>
      <c r="OL34" s="60"/>
      <c r="OM34" s="60"/>
      <c r="ON34" s="60"/>
      <c r="OO34" s="60"/>
      <c r="OP34" s="60"/>
      <c r="OQ34" s="61"/>
      <c r="OR34" s="60"/>
      <c r="OS34" s="60"/>
      <c r="OT34" s="60"/>
      <c r="OU34" s="110"/>
      <c r="OV34" s="169">
        <f t="shared" si="249"/>
        <v>0</v>
      </c>
      <c r="OW34" s="60"/>
      <c r="OX34" s="60"/>
      <c r="OY34" s="60"/>
      <c r="OZ34" s="60"/>
      <c r="PA34" s="60"/>
      <c r="PB34" s="60"/>
      <c r="PC34" s="60"/>
      <c r="PD34" s="60"/>
      <c r="PE34" s="60"/>
      <c r="PF34" s="60"/>
      <c r="PG34" s="61"/>
      <c r="PH34" s="60"/>
      <c r="PI34" s="60"/>
      <c r="PJ34" s="60"/>
      <c r="PK34" s="110"/>
      <c r="PL34" s="169">
        <f t="shared" si="250"/>
        <v>0</v>
      </c>
      <c r="PM34" s="60"/>
      <c r="PN34" s="60"/>
      <c r="PO34" s="60"/>
      <c r="PP34" s="60"/>
      <c r="PQ34" s="60"/>
      <c r="PR34" s="60"/>
      <c r="PS34" s="60"/>
      <c r="PT34" s="60"/>
      <c r="PU34" s="60"/>
      <c r="PV34" s="60"/>
      <c r="PW34" s="61"/>
      <c r="PX34" s="60"/>
      <c r="PY34" s="60"/>
      <c r="PZ34" s="60"/>
      <c r="QA34" s="110"/>
      <c r="QB34" s="169">
        <f t="shared" si="251"/>
        <v>0</v>
      </c>
      <c r="QC34" s="60"/>
      <c r="QD34" s="60"/>
      <c r="QE34" s="60"/>
      <c r="QF34" s="60"/>
      <c r="QG34" s="60"/>
      <c r="QH34" s="60"/>
      <c r="QI34" s="60"/>
      <c r="QJ34" s="60"/>
      <c r="QK34" s="60"/>
      <c r="QL34" s="60"/>
      <c r="QM34" s="61"/>
      <c r="QN34" s="60"/>
      <c r="QO34" s="60"/>
      <c r="QP34" s="60"/>
      <c r="QQ34" s="110"/>
      <c r="QR34" s="169">
        <f t="shared" si="252"/>
        <v>0</v>
      </c>
      <c r="QS34" s="60"/>
      <c r="QT34" s="60"/>
      <c r="QU34" s="60"/>
      <c r="QV34" s="60"/>
      <c r="QW34" s="60"/>
      <c r="QX34" s="60"/>
      <c r="QY34" s="60"/>
      <c r="QZ34" s="60"/>
      <c r="RA34" s="60"/>
      <c r="RB34" s="60"/>
      <c r="RC34" s="61"/>
      <c r="RD34" s="60"/>
      <c r="RE34" s="60"/>
      <c r="RF34" s="60"/>
      <c r="RG34" s="60"/>
      <c r="RH34" s="60"/>
      <c r="RI34" s="60"/>
      <c r="RJ34" s="60"/>
      <c r="RK34" s="60"/>
      <c r="RL34" s="60"/>
      <c r="RM34" s="60"/>
      <c r="RN34" s="60"/>
      <c r="RO34" s="60"/>
      <c r="RP34" s="60"/>
      <c r="RQ34" s="110"/>
      <c r="RR34" s="173"/>
      <c r="RS34" s="169">
        <f t="shared" si="253"/>
        <v>0</v>
      </c>
      <c r="RT34" s="60"/>
      <c r="RU34" s="60"/>
      <c r="RV34" s="60"/>
      <c r="RW34" s="60"/>
      <c r="RX34" s="60"/>
      <c r="RY34" s="60"/>
      <c r="RZ34" s="60"/>
      <c r="SA34" s="60"/>
      <c r="SB34" s="60"/>
      <c r="SC34" s="60"/>
      <c r="SD34" s="61"/>
      <c r="SE34" s="60"/>
      <c r="SF34" s="60"/>
      <c r="SG34" s="60"/>
      <c r="SH34" s="110"/>
      <c r="SI34" s="169">
        <f t="shared" si="254"/>
        <v>0</v>
      </c>
      <c r="SJ34" s="60"/>
      <c r="SK34" s="60"/>
      <c r="SL34" s="60"/>
      <c r="SM34" s="60"/>
      <c r="SN34" s="60"/>
      <c r="SO34" s="60"/>
      <c r="SP34" s="60"/>
      <c r="SQ34" s="60"/>
      <c r="SR34" s="60"/>
      <c r="SS34" s="60"/>
      <c r="ST34" s="61"/>
      <c r="SU34" s="60"/>
      <c r="SV34" s="60"/>
      <c r="SW34" s="60"/>
      <c r="SX34" s="110"/>
      <c r="SY34" s="169">
        <f t="shared" si="255"/>
        <v>0</v>
      </c>
      <c r="SZ34" s="60"/>
      <c r="TA34" s="60"/>
      <c r="TB34" s="60"/>
      <c r="TC34" s="60"/>
      <c r="TD34" s="60"/>
      <c r="TE34" s="60"/>
      <c r="TF34" s="60"/>
      <c r="TG34" s="60"/>
      <c r="TH34" s="60"/>
      <c r="TI34" s="60"/>
      <c r="TJ34" s="61"/>
      <c r="TK34" s="60"/>
      <c r="TL34" s="60"/>
      <c r="TM34" s="60"/>
      <c r="TN34" s="110"/>
      <c r="TO34" s="169">
        <f t="shared" si="256"/>
        <v>0</v>
      </c>
      <c r="TP34" s="60"/>
      <c r="TQ34" s="60"/>
      <c r="TR34" s="60"/>
      <c r="TS34" s="60"/>
      <c r="TT34" s="60"/>
      <c r="TU34" s="60"/>
      <c r="TV34" s="60"/>
      <c r="TW34" s="60"/>
      <c r="TX34" s="60"/>
      <c r="TY34" s="60"/>
      <c r="TZ34" s="61"/>
      <c r="UA34" s="60"/>
      <c r="UB34" s="60"/>
      <c r="UC34" s="60"/>
      <c r="UD34" s="110"/>
      <c r="UE34" s="169">
        <f t="shared" si="257"/>
        <v>0</v>
      </c>
      <c r="UF34" s="60"/>
      <c r="UG34" s="60"/>
      <c r="UH34" s="60"/>
      <c r="UI34" s="60"/>
      <c r="UJ34" s="60"/>
      <c r="UK34" s="60"/>
      <c r="UL34" s="60"/>
      <c r="UM34" s="60"/>
      <c r="UN34" s="60"/>
      <c r="UO34" s="60"/>
      <c r="UP34" s="61"/>
      <c r="UQ34" s="60"/>
      <c r="UR34" s="60"/>
      <c r="US34" s="60"/>
      <c r="UT34" s="60"/>
      <c r="UU34" s="60"/>
      <c r="UV34" s="60"/>
      <c r="UW34" s="60"/>
      <c r="UX34" s="60"/>
      <c r="UY34" s="60"/>
      <c r="UZ34" s="60"/>
      <c r="VA34" s="60"/>
      <c r="VB34" s="60"/>
      <c r="VC34" s="60"/>
      <c r="VD34" s="110"/>
      <c r="VE34" s="10" t="str">
        <f t="shared" si="33"/>
        <v>-</v>
      </c>
    </row>
    <row r="35" spans="1:577" ht="20.149999999999999" customHeight="1">
      <c r="A35" s="22"/>
      <c r="B35" s="22"/>
      <c r="C35" s="23">
        <v>60036</v>
      </c>
      <c r="D35" s="24" t="s">
        <v>38</v>
      </c>
      <c r="E35" s="193">
        <f t="shared" si="225"/>
        <v>0</v>
      </c>
      <c r="F35" s="194"/>
      <c r="G35" s="194"/>
      <c r="H35" s="195"/>
      <c r="I35" s="229"/>
      <c r="J35" s="241">
        <f t="shared" si="226"/>
        <v>0</v>
      </c>
      <c r="K35" s="61"/>
      <c r="L35" s="60"/>
      <c r="M35" s="60"/>
      <c r="N35" s="60"/>
      <c r="O35" s="60"/>
      <c r="P35" s="60"/>
      <c r="Q35" s="60"/>
      <c r="R35" s="60"/>
      <c r="S35" s="60"/>
      <c r="T35" s="60"/>
      <c r="U35" s="61"/>
      <c r="V35" s="60"/>
      <c r="W35" s="60"/>
      <c r="X35" s="60"/>
      <c r="Y35" s="110"/>
      <c r="Z35" s="169">
        <f t="shared" si="227"/>
        <v>0</v>
      </c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1"/>
      <c r="AL35" s="60"/>
      <c r="AM35" s="60"/>
      <c r="AN35" s="60"/>
      <c r="AO35" s="110"/>
      <c r="AP35" s="169">
        <f t="shared" si="228"/>
        <v>0</v>
      </c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1"/>
      <c r="BB35" s="60"/>
      <c r="BC35" s="60"/>
      <c r="BD35" s="60"/>
      <c r="BE35" s="110"/>
      <c r="BF35" s="169">
        <f t="shared" si="229"/>
        <v>0</v>
      </c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1"/>
      <c r="BR35" s="60"/>
      <c r="BS35" s="60"/>
      <c r="BT35" s="60"/>
      <c r="BU35" s="110"/>
      <c r="BV35" s="169">
        <f t="shared" si="230"/>
        <v>0</v>
      </c>
      <c r="BW35" s="60"/>
      <c r="BX35" s="60"/>
      <c r="BY35" s="60"/>
      <c r="BZ35" s="60"/>
      <c r="CA35" s="60"/>
      <c r="CB35" s="60"/>
      <c r="CC35" s="60"/>
      <c r="CD35" s="60"/>
      <c r="CE35" s="60"/>
      <c r="CF35" s="60"/>
      <c r="CG35" s="61"/>
      <c r="CH35" s="60"/>
      <c r="CI35" s="60"/>
      <c r="CJ35" s="60"/>
      <c r="CK35" s="60"/>
      <c r="CL35" s="60"/>
      <c r="CM35" s="60"/>
      <c r="CN35" s="60"/>
      <c r="CO35" s="60"/>
      <c r="CP35" s="60"/>
      <c r="CQ35" s="60"/>
      <c r="CR35" s="60"/>
      <c r="CS35" s="60"/>
      <c r="CT35" s="60"/>
      <c r="CU35" s="110"/>
      <c r="CV35" s="173"/>
      <c r="CW35" s="169">
        <f t="shared" si="231"/>
        <v>0</v>
      </c>
      <c r="CX35" s="60"/>
      <c r="CY35" s="60"/>
      <c r="CZ35" s="60"/>
      <c r="DA35" s="60"/>
      <c r="DB35" s="60"/>
      <c r="DC35" s="60"/>
      <c r="DD35" s="60"/>
      <c r="DE35" s="60"/>
      <c r="DF35" s="60"/>
      <c r="DG35" s="60"/>
      <c r="DH35" s="61"/>
      <c r="DI35" s="60"/>
      <c r="DJ35" s="60"/>
      <c r="DK35" s="60"/>
      <c r="DL35" s="110"/>
      <c r="DM35" s="169">
        <f t="shared" si="232"/>
        <v>0</v>
      </c>
      <c r="DN35" s="60"/>
      <c r="DO35" s="60"/>
      <c r="DP35" s="60"/>
      <c r="DQ35" s="60"/>
      <c r="DR35" s="60"/>
      <c r="DS35" s="60"/>
      <c r="DT35" s="60"/>
      <c r="DU35" s="60"/>
      <c r="DV35" s="60"/>
      <c r="DW35" s="60"/>
      <c r="DX35" s="61"/>
      <c r="DY35" s="60"/>
      <c r="DZ35" s="60"/>
      <c r="EA35" s="60"/>
      <c r="EB35" s="110"/>
      <c r="EC35" s="169">
        <f t="shared" si="233"/>
        <v>0</v>
      </c>
      <c r="ED35" s="60"/>
      <c r="EE35" s="60"/>
      <c r="EF35" s="60"/>
      <c r="EG35" s="60"/>
      <c r="EH35" s="60"/>
      <c r="EI35" s="60"/>
      <c r="EJ35" s="60"/>
      <c r="EK35" s="60"/>
      <c r="EL35" s="60"/>
      <c r="EM35" s="60"/>
      <c r="EN35" s="61"/>
      <c r="EO35" s="60"/>
      <c r="EP35" s="60"/>
      <c r="EQ35" s="60"/>
      <c r="ER35" s="110"/>
      <c r="ES35" s="169">
        <f t="shared" si="234"/>
        <v>0</v>
      </c>
      <c r="ET35" s="60"/>
      <c r="EU35" s="60"/>
      <c r="EV35" s="60"/>
      <c r="EW35" s="60"/>
      <c r="EX35" s="60"/>
      <c r="EY35" s="60"/>
      <c r="EZ35" s="60"/>
      <c r="FA35" s="60"/>
      <c r="FB35" s="60"/>
      <c r="FC35" s="60"/>
      <c r="FD35" s="61"/>
      <c r="FE35" s="60"/>
      <c r="FF35" s="60"/>
      <c r="FG35" s="60"/>
      <c r="FH35" s="110"/>
      <c r="FI35" s="169">
        <f t="shared" si="235"/>
        <v>0</v>
      </c>
      <c r="FJ35" s="60"/>
      <c r="FK35" s="60"/>
      <c r="FL35" s="60"/>
      <c r="FM35" s="60"/>
      <c r="FN35" s="60"/>
      <c r="FO35" s="60"/>
      <c r="FP35" s="60"/>
      <c r="FQ35" s="60"/>
      <c r="FR35" s="60"/>
      <c r="FS35" s="60"/>
      <c r="FT35" s="61"/>
      <c r="FU35" s="60"/>
      <c r="FV35" s="60"/>
      <c r="FW35" s="60"/>
      <c r="FX35" s="110"/>
      <c r="FY35" s="169">
        <f t="shared" si="236"/>
        <v>0</v>
      </c>
      <c r="FZ35" s="60"/>
      <c r="GA35" s="60"/>
      <c r="GB35" s="60"/>
      <c r="GC35" s="60"/>
      <c r="GD35" s="60"/>
      <c r="GE35" s="60"/>
      <c r="GF35" s="60"/>
      <c r="GG35" s="60"/>
      <c r="GH35" s="60"/>
      <c r="GI35" s="60"/>
      <c r="GJ35" s="61"/>
      <c r="GK35" s="60"/>
      <c r="GL35" s="60"/>
      <c r="GM35" s="60"/>
      <c r="GN35" s="110"/>
      <c r="GO35" s="169">
        <f t="shared" si="237"/>
        <v>0</v>
      </c>
      <c r="GP35" s="60"/>
      <c r="GQ35" s="60"/>
      <c r="GR35" s="60"/>
      <c r="GS35" s="60"/>
      <c r="GT35" s="60"/>
      <c r="GU35" s="60"/>
      <c r="GV35" s="60"/>
      <c r="GW35" s="60"/>
      <c r="GX35" s="60"/>
      <c r="GY35" s="60"/>
      <c r="GZ35" s="61"/>
      <c r="HA35" s="60"/>
      <c r="HB35" s="60"/>
      <c r="HC35" s="60"/>
      <c r="HD35" s="60"/>
      <c r="HE35" s="60"/>
      <c r="HF35" s="60"/>
      <c r="HG35" s="60"/>
      <c r="HH35" s="60"/>
      <c r="HI35" s="60"/>
      <c r="HJ35" s="60"/>
      <c r="HK35" s="60"/>
      <c r="HL35" s="60"/>
      <c r="HM35" s="60"/>
      <c r="HN35" s="110"/>
      <c r="HO35" s="172"/>
      <c r="HP35" s="173"/>
      <c r="HQ35" s="169">
        <f t="shared" si="238"/>
        <v>0</v>
      </c>
      <c r="HR35" s="60"/>
      <c r="HS35" s="60"/>
      <c r="HT35" s="60"/>
      <c r="HU35" s="60"/>
      <c r="HV35" s="60"/>
      <c r="HW35" s="60"/>
      <c r="HX35" s="60"/>
      <c r="HY35" s="60"/>
      <c r="HZ35" s="60"/>
      <c r="IA35" s="60"/>
      <c r="IB35" s="61"/>
      <c r="IC35" s="60"/>
      <c r="ID35" s="60"/>
      <c r="IE35" s="60"/>
      <c r="IF35" s="110"/>
      <c r="IG35" s="169">
        <f t="shared" si="239"/>
        <v>0</v>
      </c>
      <c r="IH35" s="60"/>
      <c r="II35" s="60"/>
      <c r="IJ35" s="60"/>
      <c r="IK35" s="60"/>
      <c r="IL35" s="60"/>
      <c r="IM35" s="60"/>
      <c r="IN35" s="60"/>
      <c r="IO35" s="60"/>
      <c r="IP35" s="60"/>
      <c r="IQ35" s="60"/>
      <c r="IR35" s="61"/>
      <c r="IS35" s="60"/>
      <c r="IT35" s="60"/>
      <c r="IU35" s="60"/>
      <c r="IV35" s="110"/>
      <c r="IW35" s="169">
        <f t="shared" si="240"/>
        <v>0</v>
      </c>
      <c r="IX35" s="60"/>
      <c r="IY35" s="60"/>
      <c r="IZ35" s="60"/>
      <c r="JA35" s="60"/>
      <c r="JB35" s="60"/>
      <c r="JC35" s="60"/>
      <c r="JD35" s="60"/>
      <c r="JE35" s="60"/>
      <c r="JF35" s="60"/>
      <c r="JG35" s="60"/>
      <c r="JH35" s="61"/>
      <c r="JI35" s="60"/>
      <c r="JJ35" s="60"/>
      <c r="JK35" s="60"/>
      <c r="JL35" s="110"/>
      <c r="JM35" s="169">
        <f t="shared" si="241"/>
        <v>0</v>
      </c>
      <c r="JN35" s="60"/>
      <c r="JO35" s="60"/>
      <c r="JP35" s="60"/>
      <c r="JQ35" s="60"/>
      <c r="JR35" s="60"/>
      <c r="JS35" s="60"/>
      <c r="JT35" s="60"/>
      <c r="JU35" s="60"/>
      <c r="JV35" s="60"/>
      <c r="JW35" s="60"/>
      <c r="JX35" s="61"/>
      <c r="JY35" s="60"/>
      <c r="JZ35" s="60"/>
      <c r="KA35" s="60"/>
      <c r="KB35" s="110"/>
      <c r="KC35" s="169">
        <f t="shared" si="242"/>
        <v>0</v>
      </c>
      <c r="KD35" s="60"/>
      <c r="KE35" s="60"/>
      <c r="KF35" s="60"/>
      <c r="KG35" s="60"/>
      <c r="KH35" s="60"/>
      <c r="KI35" s="60"/>
      <c r="KJ35" s="60"/>
      <c r="KK35" s="60"/>
      <c r="KL35" s="60"/>
      <c r="KM35" s="60"/>
      <c r="KN35" s="61"/>
      <c r="KO35" s="60"/>
      <c r="KP35" s="60"/>
      <c r="KQ35" s="60"/>
      <c r="KR35" s="60"/>
      <c r="KS35" s="60"/>
      <c r="KT35" s="60"/>
      <c r="KU35" s="60"/>
      <c r="KV35" s="60"/>
      <c r="KW35" s="60"/>
      <c r="KX35" s="60"/>
      <c r="KY35" s="60"/>
      <c r="KZ35" s="60"/>
      <c r="LA35" s="60"/>
      <c r="LB35" s="110"/>
      <c r="LC35" s="173"/>
      <c r="LD35" s="169">
        <f t="shared" si="243"/>
        <v>0</v>
      </c>
      <c r="LE35" s="60"/>
      <c r="LF35" s="60"/>
      <c r="LG35" s="60"/>
      <c r="LH35" s="60"/>
      <c r="LI35" s="60"/>
      <c r="LJ35" s="60"/>
      <c r="LK35" s="60"/>
      <c r="LL35" s="60"/>
      <c r="LM35" s="60"/>
      <c r="LN35" s="60"/>
      <c r="LO35" s="61"/>
      <c r="LP35" s="60"/>
      <c r="LQ35" s="60"/>
      <c r="LR35" s="60"/>
      <c r="LS35" s="110"/>
      <c r="LT35" s="169">
        <f t="shared" si="244"/>
        <v>0</v>
      </c>
      <c r="LU35" s="60"/>
      <c r="LV35" s="60"/>
      <c r="LW35" s="60"/>
      <c r="LX35" s="60"/>
      <c r="LY35" s="60"/>
      <c r="LZ35" s="60"/>
      <c r="MA35" s="60"/>
      <c r="MB35" s="60"/>
      <c r="MC35" s="60"/>
      <c r="MD35" s="60"/>
      <c r="ME35" s="61"/>
      <c r="MF35" s="60"/>
      <c r="MG35" s="60"/>
      <c r="MH35" s="60"/>
      <c r="MI35" s="110"/>
      <c r="MJ35" s="169">
        <f t="shared" si="245"/>
        <v>0</v>
      </c>
      <c r="MK35" s="60"/>
      <c r="ML35" s="60"/>
      <c r="MM35" s="60"/>
      <c r="MN35" s="60"/>
      <c r="MO35" s="60"/>
      <c r="MP35" s="60"/>
      <c r="MQ35" s="60"/>
      <c r="MR35" s="60"/>
      <c r="MS35" s="60"/>
      <c r="MT35" s="60"/>
      <c r="MU35" s="61"/>
      <c r="MV35" s="60"/>
      <c r="MW35" s="60"/>
      <c r="MX35" s="60"/>
      <c r="MY35" s="110"/>
      <c r="MZ35" s="169">
        <f t="shared" si="246"/>
        <v>0</v>
      </c>
      <c r="NA35" s="60"/>
      <c r="NB35" s="60"/>
      <c r="NC35" s="60"/>
      <c r="ND35" s="60"/>
      <c r="NE35" s="60"/>
      <c r="NF35" s="60"/>
      <c r="NG35" s="60"/>
      <c r="NH35" s="60"/>
      <c r="NI35" s="60"/>
      <c r="NJ35" s="60"/>
      <c r="NK35" s="61"/>
      <c r="NL35" s="60"/>
      <c r="NM35" s="60"/>
      <c r="NN35" s="60"/>
      <c r="NO35" s="110"/>
      <c r="NP35" s="169">
        <f t="shared" si="247"/>
        <v>0</v>
      </c>
      <c r="NQ35" s="60"/>
      <c r="NR35" s="60"/>
      <c r="NS35" s="60"/>
      <c r="NT35" s="60"/>
      <c r="NU35" s="60"/>
      <c r="NV35" s="60"/>
      <c r="NW35" s="60"/>
      <c r="NX35" s="60"/>
      <c r="NY35" s="60"/>
      <c r="NZ35" s="60"/>
      <c r="OA35" s="61"/>
      <c r="OB35" s="60"/>
      <c r="OC35" s="60"/>
      <c r="OD35" s="60"/>
      <c r="OE35" s="110"/>
      <c r="OF35" s="169">
        <f t="shared" si="248"/>
        <v>0</v>
      </c>
      <c r="OG35" s="60"/>
      <c r="OH35" s="60"/>
      <c r="OI35" s="60"/>
      <c r="OJ35" s="60"/>
      <c r="OK35" s="60"/>
      <c r="OL35" s="60"/>
      <c r="OM35" s="60"/>
      <c r="ON35" s="60"/>
      <c r="OO35" s="60"/>
      <c r="OP35" s="60"/>
      <c r="OQ35" s="61"/>
      <c r="OR35" s="60"/>
      <c r="OS35" s="60"/>
      <c r="OT35" s="60"/>
      <c r="OU35" s="110"/>
      <c r="OV35" s="169">
        <f t="shared" si="249"/>
        <v>0</v>
      </c>
      <c r="OW35" s="60"/>
      <c r="OX35" s="60"/>
      <c r="OY35" s="60"/>
      <c r="OZ35" s="60"/>
      <c r="PA35" s="60"/>
      <c r="PB35" s="60"/>
      <c r="PC35" s="60"/>
      <c r="PD35" s="60"/>
      <c r="PE35" s="60"/>
      <c r="PF35" s="60"/>
      <c r="PG35" s="61"/>
      <c r="PH35" s="60"/>
      <c r="PI35" s="60"/>
      <c r="PJ35" s="60"/>
      <c r="PK35" s="110"/>
      <c r="PL35" s="169">
        <f t="shared" si="250"/>
        <v>0</v>
      </c>
      <c r="PM35" s="60"/>
      <c r="PN35" s="60"/>
      <c r="PO35" s="60"/>
      <c r="PP35" s="60"/>
      <c r="PQ35" s="60"/>
      <c r="PR35" s="60"/>
      <c r="PS35" s="60"/>
      <c r="PT35" s="60"/>
      <c r="PU35" s="60"/>
      <c r="PV35" s="60"/>
      <c r="PW35" s="61"/>
      <c r="PX35" s="60"/>
      <c r="PY35" s="60"/>
      <c r="PZ35" s="60"/>
      <c r="QA35" s="110"/>
      <c r="QB35" s="169">
        <f t="shared" si="251"/>
        <v>0</v>
      </c>
      <c r="QC35" s="60"/>
      <c r="QD35" s="60"/>
      <c r="QE35" s="60"/>
      <c r="QF35" s="60"/>
      <c r="QG35" s="60"/>
      <c r="QH35" s="60"/>
      <c r="QI35" s="60"/>
      <c r="QJ35" s="60"/>
      <c r="QK35" s="60"/>
      <c r="QL35" s="60"/>
      <c r="QM35" s="61"/>
      <c r="QN35" s="60"/>
      <c r="QO35" s="60"/>
      <c r="QP35" s="60"/>
      <c r="QQ35" s="110"/>
      <c r="QR35" s="169">
        <f t="shared" si="252"/>
        <v>0</v>
      </c>
      <c r="QS35" s="60"/>
      <c r="QT35" s="60"/>
      <c r="QU35" s="60"/>
      <c r="QV35" s="60"/>
      <c r="QW35" s="60"/>
      <c r="QX35" s="60"/>
      <c r="QY35" s="60"/>
      <c r="QZ35" s="60"/>
      <c r="RA35" s="60"/>
      <c r="RB35" s="60"/>
      <c r="RC35" s="61"/>
      <c r="RD35" s="60"/>
      <c r="RE35" s="60"/>
      <c r="RF35" s="60"/>
      <c r="RG35" s="60"/>
      <c r="RH35" s="60"/>
      <c r="RI35" s="60"/>
      <c r="RJ35" s="60"/>
      <c r="RK35" s="60"/>
      <c r="RL35" s="60"/>
      <c r="RM35" s="60"/>
      <c r="RN35" s="60"/>
      <c r="RO35" s="60"/>
      <c r="RP35" s="60"/>
      <c r="RQ35" s="110"/>
      <c r="RR35" s="173"/>
      <c r="RS35" s="169">
        <f t="shared" si="253"/>
        <v>0</v>
      </c>
      <c r="RT35" s="60"/>
      <c r="RU35" s="60"/>
      <c r="RV35" s="60"/>
      <c r="RW35" s="60"/>
      <c r="RX35" s="60"/>
      <c r="RY35" s="60"/>
      <c r="RZ35" s="60"/>
      <c r="SA35" s="60"/>
      <c r="SB35" s="60"/>
      <c r="SC35" s="60"/>
      <c r="SD35" s="61"/>
      <c r="SE35" s="60"/>
      <c r="SF35" s="60"/>
      <c r="SG35" s="60"/>
      <c r="SH35" s="110"/>
      <c r="SI35" s="169">
        <f t="shared" si="254"/>
        <v>0</v>
      </c>
      <c r="SJ35" s="60"/>
      <c r="SK35" s="60"/>
      <c r="SL35" s="60"/>
      <c r="SM35" s="60"/>
      <c r="SN35" s="60"/>
      <c r="SO35" s="60"/>
      <c r="SP35" s="60"/>
      <c r="SQ35" s="60"/>
      <c r="SR35" s="60"/>
      <c r="SS35" s="60"/>
      <c r="ST35" s="61"/>
      <c r="SU35" s="60"/>
      <c r="SV35" s="60"/>
      <c r="SW35" s="60"/>
      <c r="SX35" s="110"/>
      <c r="SY35" s="169">
        <f t="shared" si="255"/>
        <v>0</v>
      </c>
      <c r="SZ35" s="60"/>
      <c r="TA35" s="60"/>
      <c r="TB35" s="60"/>
      <c r="TC35" s="60"/>
      <c r="TD35" s="60"/>
      <c r="TE35" s="60"/>
      <c r="TF35" s="60"/>
      <c r="TG35" s="60"/>
      <c r="TH35" s="60"/>
      <c r="TI35" s="60"/>
      <c r="TJ35" s="61"/>
      <c r="TK35" s="60"/>
      <c r="TL35" s="60"/>
      <c r="TM35" s="60"/>
      <c r="TN35" s="110"/>
      <c r="TO35" s="169">
        <f t="shared" si="256"/>
        <v>0</v>
      </c>
      <c r="TP35" s="60"/>
      <c r="TQ35" s="60"/>
      <c r="TR35" s="60"/>
      <c r="TS35" s="60"/>
      <c r="TT35" s="60"/>
      <c r="TU35" s="60"/>
      <c r="TV35" s="60"/>
      <c r="TW35" s="60"/>
      <c r="TX35" s="60"/>
      <c r="TY35" s="60"/>
      <c r="TZ35" s="61"/>
      <c r="UA35" s="60"/>
      <c r="UB35" s="60"/>
      <c r="UC35" s="60"/>
      <c r="UD35" s="110"/>
      <c r="UE35" s="169">
        <f t="shared" si="257"/>
        <v>0</v>
      </c>
      <c r="UF35" s="60"/>
      <c r="UG35" s="60"/>
      <c r="UH35" s="60"/>
      <c r="UI35" s="60"/>
      <c r="UJ35" s="60"/>
      <c r="UK35" s="60"/>
      <c r="UL35" s="60"/>
      <c r="UM35" s="60"/>
      <c r="UN35" s="60"/>
      <c r="UO35" s="60"/>
      <c r="UP35" s="61"/>
      <c r="UQ35" s="60"/>
      <c r="UR35" s="60"/>
      <c r="US35" s="60"/>
      <c r="UT35" s="60"/>
      <c r="UU35" s="60"/>
      <c r="UV35" s="60"/>
      <c r="UW35" s="60"/>
      <c r="UX35" s="60"/>
      <c r="UY35" s="60"/>
      <c r="UZ35" s="60"/>
      <c r="VA35" s="60"/>
      <c r="VB35" s="60"/>
      <c r="VC35" s="60"/>
      <c r="VD35" s="110"/>
      <c r="VE35" s="10" t="str">
        <f t="shared" si="33"/>
        <v>-</v>
      </c>
    </row>
    <row r="36" spans="1:577" ht="20.149999999999999" customHeight="1">
      <c r="A36" s="22"/>
      <c r="B36" s="22"/>
      <c r="C36" s="23">
        <v>60037</v>
      </c>
      <c r="D36" s="24" t="s">
        <v>39</v>
      </c>
      <c r="E36" s="193">
        <f t="shared" si="225"/>
        <v>0</v>
      </c>
      <c r="F36" s="194"/>
      <c r="G36" s="194"/>
      <c r="H36" s="195"/>
      <c r="I36" s="229"/>
      <c r="J36" s="241">
        <f t="shared" si="226"/>
        <v>0</v>
      </c>
      <c r="K36" s="61"/>
      <c r="L36" s="60"/>
      <c r="M36" s="60"/>
      <c r="N36" s="60"/>
      <c r="O36" s="60"/>
      <c r="P36" s="60"/>
      <c r="Q36" s="60"/>
      <c r="R36" s="60"/>
      <c r="S36" s="60"/>
      <c r="T36" s="60"/>
      <c r="U36" s="61"/>
      <c r="V36" s="60"/>
      <c r="W36" s="60"/>
      <c r="X36" s="60"/>
      <c r="Y36" s="110"/>
      <c r="Z36" s="169">
        <f t="shared" si="227"/>
        <v>0</v>
      </c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1"/>
      <c r="AL36" s="60"/>
      <c r="AM36" s="60"/>
      <c r="AN36" s="60"/>
      <c r="AO36" s="110"/>
      <c r="AP36" s="169">
        <f t="shared" si="228"/>
        <v>0</v>
      </c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1"/>
      <c r="BB36" s="60"/>
      <c r="BC36" s="60"/>
      <c r="BD36" s="60"/>
      <c r="BE36" s="110"/>
      <c r="BF36" s="169">
        <f t="shared" si="229"/>
        <v>0</v>
      </c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1"/>
      <c r="BR36" s="60"/>
      <c r="BS36" s="60"/>
      <c r="BT36" s="60"/>
      <c r="BU36" s="110"/>
      <c r="BV36" s="169">
        <f t="shared" si="230"/>
        <v>0</v>
      </c>
      <c r="BW36" s="60"/>
      <c r="BX36" s="60"/>
      <c r="BY36" s="60"/>
      <c r="BZ36" s="60"/>
      <c r="CA36" s="60"/>
      <c r="CB36" s="60"/>
      <c r="CC36" s="60"/>
      <c r="CD36" s="60"/>
      <c r="CE36" s="60"/>
      <c r="CF36" s="60"/>
      <c r="CG36" s="61"/>
      <c r="CH36" s="60"/>
      <c r="CI36" s="60"/>
      <c r="CJ36" s="60"/>
      <c r="CK36" s="60"/>
      <c r="CL36" s="60"/>
      <c r="CM36" s="60"/>
      <c r="CN36" s="60"/>
      <c r="CO36" s="60"/>
      <c r="CP36" s="60"/>
      <c r="CQ36" s="60"/>
      <c r="CR36" s="60"/>
      <c r="CS36" s="60"/>
      <c r="CT36" s="60"/>
      <c r="CU36" s="110"/>
      <c r="CV36" s="173"/>
      <c r="CW36" s="169">
        <f t="shared" si="231"/>
        <v>0</v>
      </c>
      <c r="CX36" s="60"/>
      <c r="CY36" s="60"/>
      <c r="CZ36" s="60"/>
      <c r="DA36" s="60"/>
      <c r="DB36" s="60"/>
      <c r="DC36" s="60"/>
      <c r="DD36" s="60"/>
      <c r="DE36" s="60"/>
      <c r="DF36" s="60"/>
      <c r="DG36" s="60"/>
      <c r="DH36" s="61"/>
      <c r="DI36" s="60"/>
      <c r="DJ36" s="60"/>
      <c r="DK36" s="60"/>
      <c r="DL36" s="110"/>
      <c r="DM36" s="169">
        <f t="shared" si="232"/>
        <v>0</v>
      </c>
      <c r="DN36" s="60"/>
      <c r="DO36" s="60"/>
      <c r="DP36" s="60"/>
      <c r="DQ36" s="60"/>
      <c r="DR36" s="60"/>
      <c r="DS36" s="60"/>
      <c r="DT36" s="60"/>
      <c r="DU36" s="60"/>
      <c r="DV36" s="60"/>
      <c r="DW36" s="60"/>
      <c r="DX36" s="61"/>
      <c r="DY36" s="60"/>
      <c r="DZ36" s="60"/>
      <c r="EA36" s="60"/>
      <c r="EB36" s="110"/>
      <c r="EC36" s="169">
        <f t="shared" si="233"/>
        <v>0</v>
      </c>
      <c r="ED36" s="60"/>
      <c r="EE36" s="60"/>
      <c r="EF36" s="60"/>
      <c r="EG36" s="60"/>
      <c r="EH36" s="60"/>
      <c r="EI36" s="60"/>
      <c r="EJ36" s="60"/>
      <c r="EK36" s="60"/>
      <c r="EL36" s="60"/>
      <c r="EM36" s="60"/>
      <c r="EN36" s="61"/>
      <c r="EO36" s="60"/>
      <c r="EP36" s="60"/>
      <c r="EQ36" s="60"/>
      <c r="ER36" s="110"/>
      <c r="ES36" s="169">
        <f t="shared" si="234"/>
        <v>0</v>
      </c>
      <c r="ET36" s="60"/>
      <c r="EU36" s="60"/>
      <c r="EV36" s="60"/>
      <c r="EW36" s="60"/>
      <c r="EX36" s="60"/>
      <c r="EY36" s="60"/>
      <c r="EZ36" s="60"/>
      <c r="FA36" s="60"/>
      <c r="FB36" s="60"/>
      <c r="FC36" s="60"/>
      <c r="FD36" s="61"/>
      <c r="FE36" s="60"/>
      <c r="FF36" s="60"/>
      <c r="FG36" s="60"/>
      <c r="FH36" s="110"/>
      <c r="FI36" s="169">
        <f t="shared" si="235"/>
        <v>0</v>
      </c>
      <c r="FJ36" s="60"/>
      <c r="FK36" s="60"/>
      <c r="FL36" s="60"/>
      <c r="FM36" s="60"/>
      <c r="FN36" s="60"/>
      <c r="FO36" s="60"/>
      <c r="FP36" s="60"/>
      <c r="FQ36" s="60"/>
      <c r="FR36" s="60"/>
      <c r="FS36" s="60"/>
      <c r="FT36" s="61"/>
      <c r="FU36" s="60"/>
      <c r="FV36" s="60"/>
      <c r="FW36" s="60"/>
      <c r="FX36" s="110"/>
      <c r="FY36" s="169">
        <f t="shared" si="236"/>
        <v>0</v>
      </c>
      <c r="FZ36" s="60"/>
      <c r="GA36" s="60"/>
      <c r="GB36" s="60"/>
      <c r="GC36" s="60"/>
      <c r="GD36" s="60"/>
      <c r="GE36" s="60"/>
      <c r="GF36" s="60"/>
      <c r="GG36" s="60"/>
      <c r="GH36" s="60"/>
      <c r="GI36" s="60"/>
      <c r="GJ36" s="61"/>
      <c r="GK36" s="60"/>
      <c r="GL36" s="60"/>
      <c r="GM36" s="60"/>
      <c r="GN36" s="110"/>
      <c r="GO36" s="169">
        <f t="shared" si="237"/>
        <v>0</v>
      </c>
      <c r="GP36" s="60"/>
      <c r="GQ36" s="60"/>
      <c r="GR36" s="60"/>
      <c r="GS36" s="60"/>
      <c r="GT36" s="60"/>
      <c r="GU36" s="60"/>
      <c r="GV36" s="60"/>
      <c r="GW36" s="60"/>
      <c r="GX36" s="60"/>
      <c r="GY36" s="60"/>
      <c r="GZ36" s="61"/>
      <c r="HA36" s="60"/>
      <c r="HB36" s="60"/>
      <c r="HC36" s="60"/>
      <c r="HD36" s="60"/>
      <c r="HE36" s="60"/>
      <c r="HF36" s="60"/>
      <c r="HG36" s="60"/>
      <c r="HH36" s="60"/>
      <c r="HI36" s="60"/>
      <c r="HJ36" s="60"/>
      <c r="HK36" s="60"/>
      <c r="HL36" s="60"/>
      <c r="HM36" s="60"/>
      <c r="HN36" s="110"/>
      <c r="HO36" s="172"/>
      <c r="HP36" s="173"/>
      <c r="HQ36" s="169">
        <f t="shared" si="238"/>
        <v>0</v>
      </c>
      <c r="HR36" s="60"/>
      <c r="HS36" s="60"/>
      <c r="HT36" s="60"/>
      <c r="HU36" s="60"/>
      <c r="HV36" s="60"/>
      <c r="HW36" s="60"/>
      <c r="HX36" s="60"/>
      <c r="HY36" s="60"/>
      <c r="HZ36" s="60"/>
      <c r="IA36" s="60"/>
      <c r="IB36" s="61"/>
      <c r="IC36" s="60"/>
      <c r="ID36" s="60"/>
      <c r="IE36" s="60"/>
      <c r="IF36" s="110"/>
      <c r="IG36" s="169">
        <f t="shared" si="239"/>
        <v>0</v>
      </c>
      <c r="IH36" s="60"/>
      <c r="II36" s="60"/>
      <c r="IJ36" s="60"/>
      <c r="IK36" s="60"/>
      <c r="IL36" s="60"/>
      <c r="IM36" s="60"/>
      <c r="IN36" s="60"/>
      <c r="IO36" s="60"/>
      <c r="IP36" s="60"/>
      <c r="IQ36" s="60"/>
      <c r="IR36" s="61"/>
      <c r="IS36" s="60"/>
      <c r="IT36" s="60"/>
      <c r="IU36" s="60"/>
      <c r="IV36" s="110"/>
      <c r="IW36" s="169">
        <f t="shared" si="240"/>
        <v>0</v>
      </c>
      <c r="IX36" s="60"/>
      <c r="IY36" s="60"/>
      <c r="IZ36" s="60"/>
      <c r="JA36" s="60"/>
      <c r="JB36" s="60"/>
      <c r="JC36" s="60"/>
      <c r="JD36" s="60"/>
      <c r="JE36" s="60"/>
      <c r="JF36" s="60"/>
      <c r="JG36" s="60"/>
      <c r="JH36" s="61"/>
      <c r="JI36" s="60"/>
      <c r="JJ36" s="60"/>
      <c r="JK36" s="60"/>
      <c r="JL36" s="110"/>
      <c r="JM36" s="169">
        <f t="shared" si="241"/>
        <v>0</v>
      </c>
      <c r="JN36" s="60"/>
      <c r="JO36" s="60"/>
      <c r="JP36" s="60"/>
      <c r="JQ36" s="60"/>
      <c r="JR36" s="60"/>
      <c r="JS36" s="60"/>
      <c r="JT36" s="60"/>
      <c r="JU36" s="60"/>
      <c r="JV36" s="60"/>
      <c r="JW36" s="60"/>
      <c r="JX36" s="61"/>
      <c r="JY36" s="60"/>
      <c r="JZ36" s="60"/>
      <c r="KA36" s="60"/>
      <c r="KB36" s="110"/>
      <c r="KC36" s="169">
        <f t="shared" si="242"/>
        <v>0</v>
      </c>
      <c r="KD36" s="60"/>
      <c r="KE36" s="60"/>
      <c r="KF36" s="60"/>
      <c r="KG36" s="60"/>
      <c r="KH36" s="60"/>
      <c r="KI36" s="60"/>
      <c r="KJ36" s="60"/>
      <c r="KK36" s="60"/>
      <c r="KL36" s="60"/>
      <c r="KM36" s="60"/>
      <c r="KN36" s="61"/>
      <c r="KO36" s="60"/>
      <c r="KP36" s="60"/>
      <c r="KQ36" s="60"/>
      <c r="KR36" s="60"/>
      <c r="KS36" s="60"/>
      <c r="KT36" s="60"/>
      <c r="KU36" s="60"/>
      <c r="KV36" s="60"/>
      <c r="KW36" s="60"/>
      <c r="KX36" s="60"/>
      <c r="KY36" s="60"/>
      <c r="KZ36" s="60"/>
      <c r="LA36" s="60"/>
      <c r="LB36" s="110"/>
      <c r="LC36" s="173"/>
      <c r="LD36" s="169">
        <f t="shared" si="243"/>
        <v>0</v>
      </c>
      <c r="LE36" s="60"/>
      <c r="LF36" s="60"/>
      <c r="LG36" s="60"/>
      <c r="LH36" s="60"/>
      <c r="LI36" s="60"/>
      <c r="LJ36" s="60"/>
      <c r="LK36" s="60"/>
      <c r="LL36" s="60"/>
      <c r="LM36" s="60"/>
      <c r="LN36" s="60"/>
      <c r="LO36" s="61"/>
      <c r="LP36" s="60"/>
      <c r="LQ36" s="60"/>
      <c r="LR36" s="60"/>
      <c r="LS36" s="110"/>
      <c r="LT36" s="169">
        <f t="shared" si="244"/>
        <v>0</v>
      </c>
      <c r="LU36" s="60"/>
      <c r="LV36" s="60"/>
      <c r="LW36" s="60"/>
      <c r="LX36" s="60"/>
      <c r="LY36" s="60"/>
      <c r="LZ36" s="60"/>
      <c r="MA36" s="60"/>
      <c r="MB36" s="60"/>
      <c r="MC36" s="60"/>
      <c r="MD36" s="60"/>
      <c r="ME36" s="61"/>
      <c r="MF36" s="60"/>
      <c r="MG36" s="60"/>
      <c r="MH36" s="60"/>
      <c r="MI36" s="110"/>
      <c r="MJ36" s="169">
        <f t="shared" si="245"/>
        <v>0</v>
      </c>
      <c r="MK36" s="60"/>
      <c r="ML36" s="60"/>
      <c r="MM36" s="60"/>
      <c r="MN36" s="60"/>
      <c r="MO36" s="60"/>
      <c r="MP36" s="60"/>
      <c r="MQ36" s="60"/>
      <c r="MR36" s="60"/>
      <c r="MS36" s="60"/>
      <c r="MT36" s="60"/>
      <c r="MU36" s="61"/>
      <c r="MV36" s="60"/>
      <c r="MW36" s="60"/>
      <c r="MX36" s="60"/>
      <c r="MY36" s="110"/>
      <c r="MZ36" s="169">
        <f t="shared" si="246"/>
        <v>0</v>
      </c>
      <c r="NA36" s="60"/>
      <c r="NB36" s="60"/>
      <c r="NC36" s="60"/>
      <c r="ND36" s="60"/>
      <c r="NE36" s="60"/>
      <c r="NF36" s="60"/>
      <c r="NG36" s="60"/>
      <c r="NH36" s="60"/>
      <c r="NI36" s="60"/>
      <c r="NJ36" s="60"/>
      <c r="NK36" s="61"/>
      <c r="NL36" s="60"/>
      <c r="NM36" s="60"/>
      <c r="NN36" s="60"/>
      <c r="NO36" s="110"/>
      <c r="NP36" s="169">
        <f t="shared" si="247"/>
        <v>0</v>
      </c>
      <c r="NQ36" s="60"/>
      <c r="NR36" s="60"/>
      <c r="NS36" s="60"/>
      <c r="NT36" s="60"/>
      <c r="NU36" s="60"/>
      <c r="NV36" s="60"/>
      <c r="NW36" s="60"/>
      <c r="NX36" s="60"/>
      <c r="NY36" s="60"/>
      <c r="NZ36" s="60"/>
      <c r="OA36" s="61"/>
      <c r="OB36" s="60"/>
      <c r="OC36" s="60"/>
      <c r="OD36" s="60"/>
      <c r="OE36" s="110"/>
      <c r="OF36" s="169">
        <f t="shared" si="248"/>
        <v>0</v>
      </c>
      <c r="OG36" s="60"/>
      <c r="OH36" s="60"/>
      <c r="OI36" s="60"/>
      <c r="OJ36" s="60"/>
      <c r="OK36" s="60"/>
      <c r="OL36" s="60"/>
      <c r="OM36" s="60"/>
      <c r="ON36" s="60"/>
      <c r="OO36" s="60"/>
      <c r="OP36" s="60"/>
      <c r="OQ36" s="61"/>
      <c r="OR36" s="60"/>
      <c r="OS36" s="60"/>
      <c r="OT36" s="60"/>
      <c r="OU36" s="110"/>
      <c r="OV36" s="169">
        <f t="shared" si="249"/>
        <v>0</v>
      </c>
      <c r="OW36" s="60"/>
      <c r="OX36" s="60"/>
      <c r="OY36" s="60"/>
      <c r="OZ36" s="60"/>
      <c r="PA36" s="60"/>
      <c r="PB36" s="60"/>
      <c r="PC36" s="60"/>
      <c r="PD36" s="60"/>
      <c r="PE36" s="60"/>
      <c r="PF36" s="60"/>
      <c r="PG36" s="61"/>
      <c r="PH36" s="60"/>
      <c r="PI36" s="60"/>
      <c r="PJ36" s="60"/>
      <c r="PK36" s="110"/>
      <c r="PL36" s="169">
        <f t="shared" si="250"/>
        <v>0</v>
      </c>
      <c r="PM36" s="60"/>
      <c r="PN36" s="60"/>
      <c r="PO36" s="60"/>
      <c r="PP36" s="60"/>
      <c r="PQ36" s="60"/>
      <c r="PR36" s="60"/>
      <c r="PS36" s="60"/>
      <c r="PT36" s="60"/>
      <c r="PU36" s="60"/>
      <c r="PV36" s="60"/>
      <c r="PW36" s="61"/>
      <c r="PX36" s="60"/>
      <c r="PY36" s="60"/>
      <c r="PZ36" s="60"/>
      <c r="QA36" s="110"/>
      <c r="QB36" s="169">
        <f t="shared" si="251"/>
        <v>0</v>
      </c>
      <c r="QC36" s="60"/>
      <c r="QD36" s="60"/>
      <c r="QE36" s="60"/>
      <c r="QF36" s="60"/>
      <c r="QG36" s="60"/>
      <c r="QH36" s="60"/>
      <c r="QI36" s="60"/>
      <c r="QJ36" s="60"/>
      <c r="QK36" s="60"/>
      <c r="QL36" s="60"/>
      <c r="QM36" s="61"/>
      <c r="QN36" s="60"/>
      <c r="QO36" s="60"/>
      <c r="QP36" s="60"/>
      <c r="QQ36" s="110"/>
      <c r="QR36" s="169">
        <f t="shared" si="252"/>
        <v>0</v>
      </c>
      <c r="QS36" s="60"/>
      <c r="QT36" s="60"/>
      <c r="QU36" s="60"/>
      <c r="QV36" s="60"/>
      <c r="QW36" s="60"/>
      <c r="QX36" s="60"/>
      <c r="QY36" s="60"/>
      <c r="QZ36" s="60"/>
      <c r="RA36" s="60"/>
      <c r="RB36" s="60"/>
      <c r="RC36" s="61"/>
      <c r="RD36" s="60"/>
      <c r="RE36" s="60"/>
      <c r="RF36" s="60"/>
      <c r="RG36" s="60"/>
      <c r="RH36" s="60"/>
      <c r="RI36" s="60"/>
      <c r="RJ36" s="60"/>
      <c r="RK36" s="60"/>
      <c r="RL36" s="60"/>
      <c r="RM36" s="60"/>
      <c r="RN36" s="60"/>
      <c r="RO36" s="60"/>
      <c r="RP36" s="60"/>
      <c r="RQ36" s="110"/>
      <c r="RR36" s="173"/>
      <c r="RS36" s="169">
        <f t="shared" si="253"/>
        <v>0</v>
      </c>
      <c r="RT36" s="60"/>
      <c r="RU36" s="60"/>
      <c r="RV36" s="60"/>
      <c r="RW36" s="60"/>
      <c r="RX36" s="60"/>
      <c r="RY36" s="60"/>
      <c r="RZ36" s="60"/>
      <c r="SA36" s="60"/>
      <c r="SB36" s="60"/>
      <c r="SC36" s="60"/>
      <c r="SD36" s="61"/>
      <c r="SE36" s="60"/>
      <c r="SF36" s="60"/>
      <c r="SG36" s="60"/>
      <c r="SH36" s="110"/>
      <c r="SI36" s="169">
        <f t="shared" si="254"/>
        <v>0</v>
      </c>
      <c r="SJ36" s="60"/>
      <c r="SK36" s="60"/>
      <c r="SL36" s="60"/>
      <c r="SM36" s="60"/>
      <c r="SN36" s="60"/>
      <c r="SO36" s="60"/>
      <c r="SP36" s="60"/>
      <c r="SQ36" s="60"/>
      <c r="SR36" s="60"/>
      <c r="SS36" s="60"/>
      <c r="ST36" s="61"/>
      <c r="SU36" s="60"/>
      <c r="SV36" s="60"/>
      <c r="SW36" s="60"/>
      <c r="SX36" s="110"/>
      <c r="SY36" s="169">
        <f t="shared" si="255"/>
        <v>0</v>
      </c>
      <c r="SZ36" s="60"/>
      <c r="TA36" s="60"/>
      <c r="TB36" s="60"/>
      <c r="TC36" s="60"/>
      <c r="TD36" s="60"/>
      <c r="TE36" s="60"/>
      <c r="TF36" s="60"/>
      <c r="TG36" s="60"/>
      <c r="TH36" s="60"/>
      <c r="TI36" s="60"/>
      <c r="TJ36" s="61"/>
      <c r="TK36" s="60"/>
      <c r="TL36" s="60"/>
      <c r="TM36" s="60"/>
      <c r="TN36" s="110"/>
      <c r="TO36" s="169">
        <f t="shared" si="256"/>
        <v>0</v>
      </c>
      <c r="TP36" s="60"/>
      <c r="TQ36" s="60"/>
      <c r="TR36" s="60"/>
      <c r="TS36" s="60"/>
      <c r="TT36" s="60"/>
      <c r="TU36" s="60"/>
      <c r="TV36" s="60"/>
      <c r="TW36" s="60"/>
      <c r="TX36" s="60"/>
      <c r="TY36" s="60"/>
      <c r="TZ36" s="61"/>
      <c r="UA36" s="60"/>
      <c r="UB36" s="60"/>
      <c r="UC36" s="60"/>
      <c r="UD36" s="110"/>
      <c r="UE36" s="169">
        <f t="shared" si="257"/>
        <v>0</v>
      </c>
      <c r="UF36" s="60"/>
      <c r="UG36" s="60"/>
      <c r="UH36" s="60"/>
      <c r="UI36" s="60"/>
      <c r="UJ36" s="60"/>
      <c r="UK36" s="60"/>
      <c r="UL36" s="60"/>
      <c r="UM36" s="60"/>
      <c r="UN36" s="60"/>
      <c r="UO36" s="60"/>
      <c r="UP36" s="61"/>
      <c r="UQ36" s="60"/>
      <c r="UR36" s="60"/>
      <c r="US36" s="60"/>
      <c r="UT36" s="60"/>
      <c r="UU36" s="60"/>
      <c r="UV36" s="60"/>
      <c r="UW36" s="60"/>
      <c r="UX36" s="60"/>
      <c r="UY36" s="60"/>
      <c r="UZ36" s="60"/>
      <c r="VA36" s="60"/>
      <c r="VB36" s="60"/>
      <c r="VC36" s="60"/>
      <c r="VD36" s="110"/>
      <c r="VE36" s="10" t="str">
        <f t="shared" si="33"/>
        <v>-</v>
      </c>
    </row>
    <row r="37" spans="1:577" ht="20.149999999999999" customHeight="1">
      <c r="A37" s="22"/>
      <c r="B37" s="22"/>
      <c r="C37" s="23">
        <v>60038</v>
      </c>
      <c r="D37" s="24" t="s">
        <v>40</v>
      </c>
      <c r="E37" s="193">
        <f t="shared" si="225"/>
        <v>0</v>
      </c>
      <c r="F37" s="194"/>
      <c r="G37" s="194"/>
      <c r="H37" s="195"/>
      <c r="I37" s="229"/>
      <c r="J37" s="241">
        <f t="shared" si="226"/>
        <v>0</v>
      </c>
      <c r="K37" s="61"/>
      <c r="L37" s="60"/>
      <c r="M37" s="60"/>
      <c r="N37" s="60"/>
      <c r="O37" s="60"/>
      <c r="P37" s="60"/>
      <c r="Q37" s="60"/>
      <c r="R37" s="60"/>
      <c r="S37" s="60"/>
      <c r="T37" s="60"/>
      <c r="U37" s="61"/>
      <c r="V37" s="60"/>
      <c r="W37" s="60"/>
      <c r="X37" s="60"/>
      <c r="Y37" s="110"/>
      <c r="Z37" s="169">
        <f t="shared" si="227"/>
        <v>0</v>
      </c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1"/>
      <c r="AL37" s="60"/>
      <c r="AM37" s="60"/>
      <c r="AN37" s="60"/>
      <c r="AO37" s="110"/>
      <c r="AP37" s="169">
        <f t="shared" si="228"/>
        <v>0</v>
      </c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1"/>
      <c r="BB37" s="60"/>
      <c r="BC37" s="60"/>
      <c r="BD37" s="60"/>
      <c r="BE37" s="110"/>
      <c r="BF37" s="169">
        <f t="shared" si="229"/>
        <v>0</v>
      </c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1"/>
      <c r="BR37" s="60"/>
      <c r="BS37" s="60"/>
      <c r="BT37" s="60"/>
      <c r="BU37" s="110"/>
      <c r="BV37" s="169">
        <f t="shared" si="230"/>
        <v>0</v>
      </c>
      <c r="BW37" s="60"/>
      <c r="BX37" s="60"/>
      <c r="BY37" s="60"/>
      <c r="BZ37" s="60"/>
      <c r="CA37" s="60"/>
      <c r="CB37" s="60"/>
      <c r="CC37" s="60"/>
      <c r="CD37" s="60"/>
      <c r="CE37" s="60"/>
      <c r="CF37" s="60"/>
      <c r="CG37" s="61"/>
      <c r="CH37" s="60"/>
      <c r="CI37" s="60"/>
      <c r="CJ37" s="60"/>
      <c r="CK37" s="60"/>
      <c r="CL37" s="60"/>
      <c r="CM37" s="60"/>
      <c r="CN37" s="60"/>
      <c r="CO37" s="60"/>
      <c r="CP37" s="60"/>
      <c r="CQ37" s="60"/>
      <c r="CR37" s="60"/>
      <c r="CS37" s="60"/>
      <c r="CT37" s="60"/>
      <c r="CU37" s="110"/>
      <c r="CV37" s="173"/>
      <c r="CW37" s="169">
        <f t="shared" si="231"/>
        <v>0</v>
      </c>
      <c r="CX37" s="60"/>
      <c r="CY37" s="60"/>
      <c r="CZ37" s="60"/>
      <c r="DA37" s="60"/>
      <c r="DB37" s="60"/>
      <c r="DC37" s="60"/>
      <c r="DD37" s="60"/>
      <c r="DE37" s="60"/>
      <c r="DF37" s="60"/>
      <c r="DG37" s="60"/>
      <c r="DH37" s="61"/>
      <c r="DI37" s="60"/>
      <c r="DJ37" s="60"/>
      <c r="DK37" s="60"/>
      <c r="DL37" s="110"/>
      <c r="DM37" s="169">
        <f t="shared" si="232"/>
        <v>0</v>
      </c>
      <c r="DN37" s="60"/>
      <c r="DO37" s="60"/>
      <c r="DP37" s="60"/>
      <c r="DQ37" s="60"/>
      <c r="DR37" s="60"/>
      <c r="DS37" s="60"/>
      <c r="DT37" s="60"/>
      <c r="DU37" s="60"/>
      <c r="DV37" s="60"/>
      <c r="DW37" s="60"/>
      <c r="DX37" s="61"/>
      <c r="DY37" s="60"/>
      <c r="DZ37" s="60"/>
      <c r="EA37" s="60"/>
      <c r="EB37" s="110"/>
      <c r="EC37" s="169">
        <f t="shared" si="233"/>
        <v>0</v>
      </c>
      <c r="ED37" s="60"/>
      <c r="EE37" s="60"/>
      <c r="EF37" s="60"/>
      <c r="EG37" s="60"/>
      <c r="EH37" s="60"/>
      <c r="EI37" s="60"/>
      <c r="EJ37" s="60"/>
      <c r="EK37" s="60"/>
      <c r="EL37" s="60"/>
      <c r="EM37" s="60"/>
      <c r="EN37" s="61"/>
      <c r="EO37" s="60"/>
      <c r="EP37" s="60"/>
      <c r="EQ37" s="60"/>
      <c r="ER37" s="110"/>
      <c r="ES37" s="169">
        <f t="shared" si="234"/>
        <v>0</v>
      </c>
      <c r="ET37" s="60"/>
      <c r="EU37" s="60"/>
      <c r="EV37" s="60"/>
      <c r="EW37" s="60"/>
      <c r="EX37" s="60"/>
      <c r="EY37" s="60"/>
      <c r="EZ37" s="60"/>
      <c r="FA37" s="60"/>
      <c r="FB37" s="60"/>
      <c r="FC37" s="60"/>
      <c r="FD37" s="61"/>
      <c r="FE37" s="60"/>
      <c r="FF37" s="60"/>
      <c r="FG37" s="60"/>
      <c r="FH37" s="110"/>
      <c r="FI37" s="169">
        <f t="shared" si="235"/>
        <v>0</v>
      </c>
      <c r="FJ37" s="60"/>
      <c r="FK37" s="60"/>
      <c r="FL37" s="60"/>
      <c r="FM37" s="60"/>
      <c r="FN37" s="60"/>
      <c r="FO37" s="60"/>
      <c r="FP37" s="60"/>
      <c r="FQ37" s="60"/>
      <c r="FR37" s="60"/>
      <c r="FS37" s="60"/>
      <c r="FT37" s="61"/>
      <c r="FU37" s="60"/>
      <c r="FV37" s="60"/>
      <c r="FW37" s="60"/>
      <c r="FX37" s="110"/>
      <c r="FY37" s="169">
        <f t="shared" si="236"/>
        <v>0</v>
      </c>
      <c r="FZ37" s="60"/>
      <c r="GA37" s="60"/>
      <c r="GB37" s="60"/>
      <c r="GC37" s="60"/>
      <c r="GD37" s="60"/>
      <c r="GE37" s="60"/>
      <c r="GF37" s="60"/>
      <c r="GG37" s="60"/>
      <c r="GH37" s="60"/>
      <c r="GI37" s="60"/>
      <c r="GJ37" s="61"/>
      <c r="GK37" s="60"/>
      <c r="GL37" s="60"/>
      <c r="GM37" s="60"/>
      <c r="GN37" s="110"/>
      <c r="GO37" s="169">
        <f t="shared" si="237"/>
        <v>0</v>
      </c>
      <c r="GP37" s="60"/>
      <c r="GQ37" s="60"/>
      <c r="GR37" s="60"/>
      <c r="GS37" s="60"/>
      <c r="GT37" s="60"/>
      <c r="GU37" s="60"/>
      <c r="GV37" s="60"/>
      <c r="GW37" s="60"/>
      <c r="GX37" s="60"/>
      <c r="GY37" s="60"/>
      <c r="GZ37" s="61"/>
      <c r="HA37" s="60"/>
      <c r="HB37" s="60"/>
      <c r="HC37" s="60"/>
      <c r="HD37" s="60"/>
      <c r="HE37" s="60"/>
      <c r="HF37" s="60"/>
      <c r="HG37" s="60"/>
      <c r="HH37" s="60"/>
      <c r="HI37" s="60"/>
      <c r="HJ37" s="60"/>
      <c r="HK37" s="60"/>
      <c r="HL37" s="60"/>
      <c r="HM37" s="60"/>
      <c r="HN37" s="110"/>
      <c r="HO37" s="172"/>
      <c r="HP37" s="173"/>
      <c r="HQ37" s="169">
        <f t="shared" si="238"/>
        <v>0</v>
      </c>
      <c r="HR37" s="60"/>
      <c r="HS37" s="60"/>
      <c r="HT37" s="60"/>
      <c r="HU37" s="60"/>
      <c r="HV37" s="60"/>
      <c r="HW37" s="60"/>
      <c r="HX37" s="60"/>
      <c r="HY37" s="60"/>
      <c r="HZ37" s="60"/>
      <c r="IA37" s="60"/>
      <c r="IB37" s="61"/>
      <c r="IC37" s="60"/>
      <c r="ID37" s="60"/>
      <c r="IE37" s="60"/>
      <c r="IF37" s="110"/>
      <c r="IG37" s="169">
        <f t="shared" si="239"/>
        <v>0</v>
      </c>
      <c r="IH37" s="60"/>
      <c r="II37" s="60"/>
      <c r="IJ37" s="60"/>
      <c r="IK37" s="60"/>
      <c r="IL37" s="60"/>
      <c r="IM37" s="60"/>
      <c r="IN37" s="60"/>
      <c r="IO37" s="60"/>
      <c r="IP37" s="60"/>
      <c r="IQ37" s="60"/>
      <c r="IR37" s="61"/>
      <c r="IS37" s="60"/>
      <c r="IT37" s="60"/>
      <c r="IU37" s="60"/>
      <c r="IV37" s="110"/>
      <c r="IW37" s="169">
        <f t="shared" si="240"/>
        <v>0</v>
      </c>
      <c r="IX37" s="60"/>
      <c r="IY37" s="60"/>
      <c r="IZ37" s="60"/>
      <c r="JA37" s="60"/>
      <c r="JB37" s="60"/>
      <c r="JC37" s="60"/>
      <c r="JD37" s="60"/>
      <c r="JE37" s="60"/>
      <c r="JF37" s="60"/>
      <c r="JG37" s="60"/>
      <c r="JH37" s="61"/>
      <c r="JI37" s="60"/>
      <c r="JJ37" s="60"/>
      <c r="JK37" s="60"/>
      <c r="JL37" s="110"/>
      <c r="JM37" s="169">
        <f t="shared" si="241"/>
        <v>0</v>
      </c>
      <c r="JN37" s="60"/>
      <c r="JO37" s="60"/>
      <c r="JP37" s="60"/>
      <c r="JQ37" s="60"/>
      <c r="JR37" s="60"/>
      <c r="JS37" s="60"/>
      <c r="JT37" s="60"/>
      <c r="JU37" s="60"/>
      <c r="JV37" s="60"/>
      <c r="JW37" s="60"/>
      <c r="JX37" s="61"/>
      <c r="JY37" s="60"/>
      <c r="JZ37" s="60"/>
      <c r="KA37" s="60"/>
      <c r="KB37" s="110"/>
      <c r="KC37" s="169">
        <f t="shared" si="242"/>
        <v>0</v>
      </c>
      <c r="KD37" s="60"/>
      <c r="KE37" s="60"/>
      <c r="KF37" s="60"/>
      <c r="KG37" s="60"/>
      <c r="KH37" s="60"/>
      <c r="KI37" s="60"/>
      <c r="KJ37" s="60"/>
      <c r="KK37" s="60"/>
      <c r="KL37" s="60"/>
      <c r="KM37" s="60"/>
      <c r="KN37" s="61"/>
      <c r="KO37" s="60"/>
      <c r="KP37" s="60"/>
      <c r="KQ37" s="60"/>
      <c r="KR37" s="60"/>
      <c r="KS37" s="60"/>
      <c r="KT37" s="60"/>
      <c r="KU37" s="60"/>
      <c r="KV37" s="60"/>
      <c r="KW37" s="60"/>
      <c r="KX37" s="60"/>
      <c r="KY37" s="60"/>
      <c r="KZ37" s="60"/>
      <c r="LA37" s="60"/>
      <c r="LB37" s="110"/>
      <c r="LC37" s="173"/>
      <c r="LD37" s="169">
        <f t="shared" si="243"/>
        <v>0</v>
      </c>
      <c r="LE37" s="60"/>
      <c r="LF37" s="60"/>
      <c r="LG37" s="60"/>
      <c r="LH37" s="60"/>
      <c r="LI37" s="60"/>
      <c r="LJ37" s="60"/>
      <c r="LK37" s="60"/>
      <c r="LL37" s="60"/>
      <c r="LM37" s="60"/>
      <c r="LN37" s="60"/>
      <c r="LO37" s="61"/>
      <c r="LP37" s="60"/>
      <c r="LQ37" s="60"/>
      <c r="LR37" s="60"/>
      <c r="LS37" s="110"/>
      <c r="LT37" s="169">
        <f t="shared" si="244"/>
        <v>0</v>
      </c>
      <c r="LU37" s="60"/>
      <c r="LV37" s="60"/>
      <c r="LW37" s="60"/>
      <c r="LX37" s="60"/>
      <c r="LY37" s="60"/>
      <c r="LZ37" s="60"/>
      <c r="MA37" s="60"/>
      <c r="MB37" s="60"/>
      <c r="MC37" s="60"/>
      <c r="MD37" s="60"/>
      <c r="ME37" s="61"/>
      <c r="MF37" s="60"/>
      <c r="MG37" s="60"/>
      <c r="MH37" s="60"/>
      <c r="MI37" s="110"/>
      <c r="MJ37" s="169">
        <f t="shared" si="245"/>
        <v>0</v>
      </c>
      <c r="MK37" s="60"/>
      <c r="ML37" s="60"/>
      <c r="MM37" s="60"/>
      <c r="MN37" s="60"/>
      <c r="MO37" s="60"/>
      <c r="MP37" s="60"/>
      <c r="MQ37" s="60"/>
      <c r="MR37" s="60"/>
      <c r="MS37" s="60"/>
      <c r="MT37" s="60"/>
      <c r="MU37" s="61"/>
      <c r="MV37" s="60"/>
      <c r="MW37" s="60"/>
      <c r="MX37" s="60"/>
      <c r="MY37" s="110"/>
      <c r="MZ37" s="169">
        <f t="shared" si="246"/>
        <v>0</v>
      </c>
      <c r="NA37" s="60"/>
      <c r="NB37" s="60"/>
      <c r="NC37" s="60"/>
      <c r="ND37" s="60"/>
      <c r="NE37" s="60"/>
      <c r="NF37" s="60"/>
      <c r="NG37" s="60"/>
      <c r="NH37" s="60"/>
      <c r="NI37" s="60"/>
      <c r="NJ37" s="60"/>
      <c r="NK37" s="61"/>
      <c r="NL37" s="60"/>
      <c r="NM37" s="60"/>
      <c r="NN37" s="60"/>
      <c r="NO37" s="110"/>
      <c r="NP37" s="169">
        <f t="shared" si="247"/>
        <v>0</v>
      </c>
      <c r="NQ37" s="60"/>
      <c r="NR37" s="60"/>
      <c r="NS37" s="60"/>
      <c r="NT37" s="60"/>
      <c r="NU37" s="60"/>
      <c r="NV37" s="60"/>
      <c r="NW37" s="60"/>
      <c r="NX37" s="60"/>
      <c r="NY37" s="60"/>
      <c r="NZ37" s="60"/>
      <c r="OA37" s="61"/>
      <c r="OB37" s="60"/>
      <c r="OC37" s="60"/>
      <c r="OD37" s="60"/>
      <c r="OE37" s="110"/>
      <c r="OF37" s="169">
        <f t="shared" si="248"/>
        <v>0</v>
      </c>
      <c r="OG37" s="60"/>
      <c r="OH37" s="60"/>
      <c r="OI37" s="60"/>
      <c r="OJ37" s="60"/>
      <c r="OK37" s="60"/>
      <c r="OL37" s="60"/>
      <c r="OM37" s="60"/>
      <c r="ON37" s="60"/>
      <c r="OO37" s="60"/>
      <c r="OP37" s="60"/>
      <c r="OQ37" s="61"/>
      <c r="OR37" s="60"/>
      <c r="OS37" s="60"/>
      <c r="OT37" s="60"/>
      <c r="OU37" s="110"/>
      <c r="OV37" s="169">
        <f t="shared" si="249"/>
        <v>0</v>
      </c>
      <c r="OW37" s="60"/>
      <c r="OX37" s="60"/>
      <c r="OY37" s="60"/>
      <c r="OZ37" s="60"/>
      <c r="PA37" s="60"/>
      <c r="PB37" s="60"/>
      <c r="PC37" s="60"/>
      <c r="PD37" s="60"/>
      <c r="PE37" s="60"/>
      <c r="PF37" s="60"/>
      <c r="PG37" s="61"/>
      <c r="PH37" s="60"/>
      <c r="PI37" s="60"/>
      <c r="PJ37" s="60"/>
      <c r="PK37" s="110"/>
      <c r="PL37" s="169">
        <f t="shared" si="250"/>
        <v>0</v>
      </c>
      <c r="PM37" s="60"/>
      <c r="PN37" s="60"/>
      <c r="PO37" s="60"/>
      <c r="PP37" s="60"/>
      <c r="PQ37" s="60"/>
      <c r="PR37" s="60"/>
      <c r="PS37" s="60"/>
      <c r="PT37" s="60"/>
      <c r="PU37" s="60"/>
      <c r="PV37" s="60"/>
      <c r="PW37" s="61"/>
      <c r="PX37" s="60"/>
      <c r="PY37" s="60"/>
      <c r="PZ37" s="60"/>
      <c r="QA37" s="110"/>
      <c r="QB37" s="169">
        <f t="shared" si="251"/>
        <v>0</v>
      </c>
      <c r="QC37" s="60"/>
      <c r="QD37" s="60"/>
      <c r="QE37" s="60"/>
      <c r="QF37" s="60"/>
      <c r="QG37" s="60"/>
      <c r="QH37" s="60"/>
      <c r="QI37" s="60"/>
      <c r="QJ37" s="60"/>
      <c r="QK37" s="60"/>
      <c r="QL37" s="60"/>
      <c r="QM37" s="61"/>
      <c r="QN37" s="60"/>
      <c r="QO37" s="60"/>
      <c r="QP37" s="60"/>
      <c r="QQ37" s="110"/>
      <c r="QR37" s="169">
        <f t="shared" si="252"/>
        <v>0</v>
      </c>
      <c r="QS37" s="60"/>
      <c r="QT37" s="60"/>
      <c r="QU37" s="60"/>
      <c r="QV37" s="60"/>
      <c r="QW37" s="60"/>
      <c r="QX37" s="60"/>
      <c r="QY37" s="60"/>
      <c r="QZ37" s="60"/>
      <c r="RA37" s="60"/>
      <c r="RB37" s="60"/>
      <c r="RC37" s="61"/>
      <c r="RD37" s="60"/>
      <c r="RE37" s="60"/>
      <c r="RF37" s="60"/>
      <c r="RG37" s="60"/>
      <c r="RH37" s="60"/>
      <c r="RI37" s="60"/>
      <c r="RJ37" s="60"/>
      <c r="RK37" s="60"/>
      <c r="RL37" s="60"/>
      <c r="RM37" s="60"/>
      <c r="RN37" s="60"/>
      <c r="RO37" s="60"/>
      <c r="RP37" s="60"/>
      <c r="RQ37" s="110"/>
      <c r="RR37" s="173"/>
      <c r="RS37" s="169">
        <f t="shared" si="253"/>
        <v>0</v>
      </c>
      <c r="RT37" s="60"/>
      <c r="RU37" s="60"/>
      <c r="RV37" s="60"/>
      <c r="RW37" s="60"/>
      <c r="RX37" s="60"/>
      <c r="RY37" s="60"/>
      <c r="RZ37" s="60"/>
      <c r="SA37" s="60"/>
      <c r="SB37" s="60"/>
      <c r="SC37" s="60"/>
      <c r="SD37" s="61"/>
      <c r="SE37" s="60"/>
      <c r="SF37" s="60"/>
      <c r="SG37" s="60"/>
      <c r="SH37" s="110"/>
      <c r="SI37" s="169">
        <f t="shared" si="254"/>
        <v>0</v>
      </c>
      <c r="SJ37" s="60"/>
      <c r="SK37" s="60"/>
      <c r="SL37" s="60"/>
      <c r="SM37" s="60"/>
      <c r="SN37" s="60"/>
      <c r="SO37" s="60"/>
      <c r="SP37" s="60"/>
      <c r="SQ37" s="60"/>
      <c r="SR37" s="60"/>
      <c r="SS37" s="60"/>
      <c r="ST37" s="61"/>
      <c r="SU37" s="60"/>
      <c r="SV37" s="60"/>
      <c r="SW37" s="60"/>
      <c r="SX37" s="110"/>
      <c r="SY37" s="169">
        <f t="shared" si="255"/>
        <v>0</v>
      </c>
      <c r="SZ37" s="60"/>
      <c r="TA37" s="60"/>
      <c r="TB37" s="60"/>
      <c r="TC37" s="60"/>
      <c r="TD37" s="60"/>
      <c r="TE37" s="60"/>
      <c r="TF37" s="60"/>
      <c r="TG37" s="60"/>
      <c r="TH37" s="60"/>
      <c r="TI37" s="60"/>
      <c r="TJ37" s="61"/>
      <c r="TK37" s="60"/>
      <c r="TL37" s="60"/>
      <c r="TM37" s="60"/>
      <c r="TN37" s="110"/>
      <c r="TO37" s="169">
        <f t="shared" si="256"/>
        <v>0</v>
      </c>
      <c r="TP37" s="60"/>
      <c r="TQ37" s="60"/>
      <c r="TR37" s="60"/>
      <c r="TS37" s="60"/>
      <c r="TT37" s="60"/>
      <c r="TU37" s="60"/>
      <c r="TV37" s="60"/>
      <c r="TW37" s="60"/>
      <c r="TX37" s="60"/>
      <c r="TY37" s="60"/>
      <c r="TZ37" s="61"/>
      <c r="UA37" s="60"/>
      <c r="UB37" s="60"/>
      <c r="UC37" s="60"/>
      <c r="UD37" s="110"/>
      <c r="UE37" s="169">
        <f t="shared" si="257"/>
        <v>0</v>
      </c>
      <c r="UF37" s="60"/>
      <c r="UG37" s="60"/>
      <c r="UH37" s="60"/>
      <c r="UI37" s="60"/>
      <c r="UJ37" s="60"/>
      <c r="UK37" s="60"/>
      <c r="UL37" s="60"/>
      <c r="UM37" s="60"/>
      <c r="UN37" s="60"/>
      <c r="UO37" s="60"/>
      <c r="UP37" s="61"/>
      <c r="UQ37" s="60"/>
      <c r="UR37" s="60"/>
      <c r="US37" s="60"/>
      <c r="UT37" s="60"/>
      <c r="UU37" s="60"/>
      <c r="UV37" s="60"/>
      <c r="UW37" s="60"/>
      <c r="UX37" s="60"/>
      <c r="UY37" s="60"/>
      <c r="UZ37" s="60"/>
      <c r="VA37" s="60"/>
      <c r="VB37" s="60"/>
      <c r="VC37" s="60"/>
      <c r="VD37" s="110"/>
      <c r="VE37" s="10" t="str">
        <f t="shared" si="33"/>
        <v>-</v>
      </c>
    </row>
    <row r="38" spans="1:577" ht="20.149999999999999" customHeight="1">
      <c r="A38" s="19"/>
      <c r="B38" s="19">
        <v>6004</v>
      </c>
      <c r="C38" s="19"/>
      <c r="D38" s="20" t="s">
        <v>41</v>
      </c>
      <c r="E38" s="190">
        <f t="shared" ref="E38:BP38" si="258">SUM(E39:E42)</f>
        <v>0</v>
      </c>
      <c r="F38" s="191">
        <f t="shared" si="258"/>
        <v>0</v>
      </c>
      <c r="G38" s="191">
        <f t="shared" si="258"/>
        <v>0</v>
      </c>
      <c r="H38" s="192">
        <f t="shared" si="258"/>
        <v>0</v>
      </c>
      <c r="I38" s="228">
        <f t="shared" si="258"/>
        <v>0</v>
      </c>
      <c r="J38" s="191">
        <f t="shared" si="258"/>
        <v>0</v>
      </c>
      <c r="K38" s="59">
        <f t="shared" si="258"/>
        <v>0</v>
      </c>
      <c r="L38" s="58">
        <f t="shared" si="258"/>
        <v>0</v>
      </c>
      <c r="M38" s="58">
        <f t="shared" si="258"/>
        <v>0</v>
      </c>
      <c r="N38" s="58">
        <f t="shared" si="258"/>
        <v>0</v>
      </c>
      <c r="O38" s="58">
        <f t="shared" si="258"/>
        <v>0</v>
      </c>
      <c r="P38" s="58">
        <f t="shared" si="258"/>
        <v>0</v>
      </c>
      <c r="Q38" s="58">
        <f t="shared" si="258"/>
        <v>0</v>
      </c>
      <c r="R38" s="58">
        <f t="shared" si="258"/>
        <v>0</v>
      </c>
      <c r="S38" s="58">
        <f t="shared" si="258"/>
        <v>0</v>
      </c>
      <c r="T38" s="58">
        <f t="shared" si="258"/>
        <v>0</v>
      </c>
      <c r="U38" s="59">
        <f t="shared" si="258"/>
        <v>0</v>
      </c>
      <c r="V38" s="58">
        <f t="shared" si="258"/>
        <v>0</v>
      </c>
      <c r="W38" s="58">
        <f t="shared" si="258"/>
        <v>0</v>
      </c>
      <c r="X38" s="58">
        <f t="shared" si="258"/>
        <v>0</v>
      </c>
      <c r="Y38" s="109">
        <f t="shared" si="258"/>
        <v>0</v>
      </c>
      <c r="Z38" s="59">
        <f t="shared" si="258"/>
        <v>0</v>
      </c>
      <c r="AA38" s="58">
        <f t="shared" si="258"/>
        <v>0</v>
      </c>
      <c r="AB38" s="58">
        <f t="shared" si="258"/>
        <v>0</v>
      </c>
      <c r="AC38" s="58">
        <f t="shared" si="258"/>
        <v>0</v>
      </c>
      <c r="AD38" s="58">
        <f t="shared" si="258"/>
        <v>0</v>
      </c>
      <c r="AE38" s="58">
        <f t="shared" si="258"/>
        <v>0</v>
      </c>
      <c r="AF38" s="58">
        <f t="shared" si="258"/>
        <v>0</v>
      </c>
      <c r="AG38" s="58">
        <f t="shared" si="258"/>
        <v>0</v>
      </c>
      <c r="AH38" s="58">
        <f t="shared" si="258"/>
        <v>0</v>
      </c>
      <c r="AI38" s="58">
        <f t="shared" si="258"/>
        <v>0</v>
      </c>
      <c r="AJ38" s="58">
        <f t="shared" si="258"/>
        <v>0</v>
      </c>
      <c r="AK38" s="59">
        <f t="shared" si="258"/>
        <v>0</v>
      </c>
      <c r="AL38" s="58">
        <f t="shared" si="258"/>
        <v>0</v>
      </c>
      <c r="AM38" s="58">
        <f t="shared" si="258"/>
        <v>0</v>
      </c>
      <c r="AN38" s="58">
        <f t="shared" si="258"/>
        <v>0</v>
      </c>
      <c r="AO38" s="109">
        <f t="shared" si="258"/>
        <v>0</v>
      </c>
      <c r="AP38" s="59">
        <f t="shared" si="258"/>
        <v>0</v>
      </c>
      <c r="AQ38" s="58">
        <f t="shared" si="258"/>
        <v>0</v>
      </c>
      <c r="AR38" s="58">
        <f t="shared" si="258"/>
        <v>0</v>
      </c>
      <c r="AS38" s="58">
        <f t="shared" si="258"/>
        <v>0</v>
      </c>
      <c r="AT38" s="58">
        <f t="shared" si="258"/>
        <v>0</v>
      </c>
      <c r="AU38" s="58">
        <f t="shared" si="258"/>
        <v>0</v>
      </c>
      <c r="AV38" s="58">
        <f t="shared" si="258"/>
        <v>0</v>
      </c>
      <c r="AW38" s="58">
        <f t="shared" si="258"/>
        <v>0</v>
      </c>
      <c r="AX38" s="58">
        <f t="shared" si="258"/>
        <v>0</v>
      </c>
      <c r="AY38" s="58">
        <f t="shared" si="258"/>
        <v>0</v>
      </c>
      <c r="AZ38" s="58">
        <f t="shared" si="258"/>
        <v>0</v>
      </c>
      <c r="BA38" s="59">
        <f t="shared" si="258"/>
        <v>0</v>
      </c>
      <c r="BB38" s="58">
        <f t="shared" si="258"/>
        <v>0</v>
      </c>
      <c r="BC38" s="58">
        <f t="shared" si="258"/>
        <v>0</v>
      </c>
      <c r="BD38" s="58">
        <f t="shared" si="258"/>
        <v>0</v>
      </c>
      <c r="BE38" s="109">
        <f t="shared" si="258"/>
        <v>0</v>
      </c>
      <c r="BF38" s="59">
        <f t="shared" si="258"/>
        <v>0</v>
      </c>
      <c r="BG38" s="58">
        <f t="shared" si="258"/>
        <v>0</v>
      </c>
      <c r="BH38" s="58">
        <f t="shared" si="258"/>
        <v>0</v>
      </c>
      <c r="BI38" s="58">
        <f t="shared" si="258"/>
        <v>0</v>
      </c>
      <c r="BJ38" s="58">
        <f t="shared" si="258"/>
        <v>0</v>
      </c>
      <c r="BK38" s="58">
        <f t="shared" si="258"/>
        <v>0</v>
      </c>
      <c r="BL38" s="58">
        <f t="shared" si="258"/>
        <v>0</v>
      </c>
      <c r="BM38" s="58">
        <f t="shared" si="258"/>
        <v>0</v>
      </c>
      <c r="BN38" s="58">
        <f t="shared" si="258"/>
        <v>0</v>
      </c>
      <c r="BO38" s="58">
        <f t="shared" si="258"/>
        <v>0</v>
      </c>
      <c r="BP38" s="58">
        <f t="shared" si="258"/>
        <v>0</v>
      </c>
      <c r="BQ38" s="59">
        <f t="shared" ref="BQ38:EM38" si="259">SUM(BQ39:BQ42)</f>
        <v>0</v>
      </c>
      <c r="BR38" s="58">
        <f t="shared" si="259"/>
        <v>0</v>
      </c>
      <c r="BS38" s="58">
        <f t="shared" si="259"/>
        <v>0</v>
      </c>
      <c r="BT38" s="58">
        <f t="shared" si="259"/>
        <v>0</v>
      </c>
      <c r="BU38" s="109">
        <f t="shared" si="259"/>
        <v>0</v>
      </c>
      <c r="BV38" s="59">
        <f t="shared" si="259"/>
        <v>0</v>
      </c>
      <c r="BW38" s="58">
        <f t="shared" si="259"/>
        <v>0</v>
      </c>
      <c r="BX38" s="58">
        <f t="shared" si="259"/>
        <v>0</v>
      </c>
      <c r="BY38" s="58">
        <f t="shared" si="259"/>
        <v>0</v>
      </c>
      <c r="BZ38" s="58">
        <f t="shared" si="259"/>
        <v>0</v>
      </c>
      <c r="CA38" s="58">
        <f t="shared" si="259"/>
        <v>0</v>
      </c>
      <c r="CB38" s="58">
        <f t="shared" si="259"/>
        <v>0</v>
      </c>
      <c r="CC38" s="58">
        <f t="shared" si="259"/>
        <v>0</v>
      </c>
      <c r="CD38" s="58">
        <f t="shared" si="259"/>
        <v>0</v>
      </c>
      <c r="CE38" s="58">
        <f t="shared" si="259"/>
        <v>0</v>
      </c>
      <c r="CF38" s="58">
        <f t="shared" si="259"/>
        <v>0</v>
      </c>
      <c r="CG38" s="59">
        <f t="shared" si="259"/>
        <v>0</v>
      </c>
      <c r="CH38" s="58">
        <f t="shared" si="259"/>
        <v>0</v>
      </c>
      <c r="CI38" s="58">
        <f t="shared" si="259"/>
        <v>0</v>
      </c>
      <c r="CJ38" s="58">
        <f t="shared" si="259"/>
        <v>0</v>
      </c>
      <c r="CK38" s="58">
        <f t="shared" si="259"/>
        <v>0</v>
      </c>
      <c r="CL38" s="58">
        <f t="shared" si="259"/>
        <v>0</v>
      </c>
      <c r="CM38" s="58">
        <f t="shared" si="259"/>
        <v>0</v>
      </c>
      <c r="CN38" s="58">
        <f t="shared" si="259"/>
        <v>0</v>
      </c>
      <c r="CO38" s="58">
        <f t="shared" si="259"/>
        <v>0</v>
      </c>
      <c r="CP38" s="58">
        <f t="shared" si="259"/>
        <v>0</v>
      </c>
      <c r="CQ38" s="58">
        <f t="shared" si="259"/>
        <v>0</v>
      </c>
      <c r="CR38" s="58">
        <f t="shared" si="259"/>
        <v>0</v>
      </c>
      <c r="CS38" s="58">
        <f t="shared" si="259"/>
        <v>0</v>
      </c>
      <c r="CT38" s="58">
        <f t="shared" si="259"/>
        <v>0</v>
      </c>
      <c r="CU38" s="109">
        <f t="shared" si="259"/>
        <v>0</v>
      </c>
      <c r="CV38" s="152">
        <f t="shared" si="259"/>
        <v>0</v>
      </c>
      <c r="CW38" s="59">
        <f t="shared" si="259"/>
        <v>0</v>
      </c>
      <c r="CX38" s="58">
        <f t="shared" si="259"/>
        <v>0</v>
      </c>
      <c r="CY38" s="58">
        <f t="shared" si="259"/>
        <v>0</v>
      </c>
      <c r="CZ38" s="58">
        <f t="shared" si="259"/>
        <v>0</v>
      </c>
      <c r="DA38" s="58">
        <f t="shared" si="259"/>
        <v>0</v>
      </c>
      <c r="DB38" s="58">
        <f t="shared" si="259"/>
        <v>0</v>
      </c>
      <c r="DC38" s="58">
        <f t="shared" si="259"/>
        <v>0</v>
      </c>
      <c r="DD38" s="58">
        <f t="shared" si="259"/>
        <v>0</v>
      </c>
      <c r="DE38" s="58">
        <f t="shared" si="259"/>
        <v>0</v>
      </c>
      <c r="DF38" s="58">
        <f t="shared" si="259"/>
        <v>0</v>
      </c>
      <c r="DG38" s="58">
        <f t="shared" si="259"/>
        <v>0</v>
      </c>
      <c r="DH38" s="59">
        <f t="shared" si="259"/>
        <v>0</v>
      </c>
      <c r="DI38" s="58">
        <f t="shared" si="259"/>
        <v>0</v>
      </c>
      <c r="DJ38" s="58">
        <f t="shared" si="259"/>
        <v>0</v>
      </c>
      <c r="DK38" s="58">
        <f t="shared" si="259"/>
        <v>0</v>
      </c>
      <c r="DL38" s="109">
        <f t="shared" si="259"/>
        <v>0</v>
      </c>
      <c r="DM38" s="59">
        <f t="shared" si="259"/>
        <v>0</v>
      </c>
      <c r="DN38" s="58">
        <f t="shared" si="259"/>
        <v>0</v>
      </c>
      <c r="DO38" s="58">
        <f t="shared" si="259"/>
        <v>0</v>
      </c>
      <c r="DP38" s="58">
        <f t="shared" si="259"/>
        <v>0</v>
      </c>
      <c r="DQ38" s="58">
        <f t="shared" si="259"/>
        <v>0</v>
      </c>
      <c r="DR38" s="58">
        <f t="shared" si="259"/>
        <v>0</v>
      </c>
      <c r="DS38" s="58">
        <f t="shared" si="259"/>
        <v>0</v>
      </c>
      <c r="DT38" s="58">
        <f t="shared" si="259"/>
        <v>0</v>
      </c>
      <c r="DU38" s="58">
        <f t="shared" si="259"/>
        <v>0</v>
      </c>
      <c r="DV38" s="58">
        <f t="shared" si="259"/>
        <v>0</v>
      </c>
      <c r="DW38" s="58">
        <f t="shared" si="259"/>
        <v>0</v>
      </c>
      <c r="DX38" s="59">
        <f t="shared" si="259"/>
        <v>0</v>
      </c>
      <c r="DY38" s="58">
        <f t="shared" si="259"/>
        <v>0</v>
      </c>
      <c r="DZ38" s="58">
        <f t="shared" si="259"/>
        <v>0</v>
      </c>
      <c r="EA38" s="58">
        <f t="shared" si="259"/>
        <v>0</v>
      </c>
      <c r="EB38" s="109">
        <f t="shared" si="259"/>
        <v>0</v>
      </c>
      <c r="EC38" s="59">
        <f t="shared" si="259"/>
        <v>0</v>
      </c>
      <c r="ED38" s="58">
        <f t="shared" si="259"/>
        <v>0</v>
      </c>
      <c r="EE38" s="58">
        <f t="shared" si="259"/>
        <v>0</v>
      </c>
      <c r="EF38" s="58">
        <f t="shared" si="259"/>
        <v>0</v>
      </c>
      <c r="EG38" s="58">
        <f t="shared" si="259"/>
        <v>0</v>
      </c>
      <c r="EH38" s="58">
        <f t="shared" si="259"/>
        <v>0</v>
      </c>
      <c r="EI38" s="58">
        <f t="shared" si="259"/>
        <v>0</v>
      </c>
      <c r="EJ38" s="58">
        <f t="shared" si="259"/>
        <v>0</v>
      </c>
      <c r="EK38" s="58">
        <f t="shared" si="259"/>
        <v>0</v>
      </c>
      <c r="EL38" s="58">
        <f t="shared" si="259"/>
        <v>0</v>
      </c>
      <c r="EM38" s="58">
        <f t="shared" si="259"/>
        <v>0</v>
      </c>
      <c r="EN38" s="59">
        <f t="shared" ref="EN38:GY38" si="260">SUM(EN39:EN42)</f>
        <v>0</v>
      </c>
      <c r="EO38" s="58">
        <f t="shared" si="260"/>
        <v>0</v>
      </c>
      <c r="EP38" s="58">
        <f t="shared" si="260"/>
        <v>0</v>
      </c>
      <c r="EQ38" s="58">
        <f t="shared" si="260"/>
        <v>0</v>
      </c>
      <c r="ER38" s="109">
        <f t="shared" si="260"/>
        <v>0</v>
      </c>
      <c r="ES38" s="59">
        <f t="shared" si="260"/>
        <v>0</v>
      </c>
      <c r="ET38" s="58">
        <f t="shared" si="260"/>
        <v>0</v>
      </c>
      <c r="EU38" s="58">
        <f t="shared" si="260"/>
        <v>0</v>
      </c>
      <c r="EV38" s="58">
        <f t="shared" si="260"/>
        <v>0</v>
      </c>
      <c r="EW38" s="58">
        <f t="shared" si="260"/>
        <v>0</v>
      </c>
      <c r="EX38" s="58">
        <f t="shared" si="260"/>
        <v>0</v>
      </c>
      <c r="EY38" s="58">
        <f t="shared" si="260"/>
        <v>0</v>
      </c>
      <c r="EZ38" s="58">
        <f t="shared" si="260"/>
        <v>0</v>
      </c>
      <c r="FA38" s="58">
        <f t="shared" si="260"/>
        <v>0</v>
      </c>
      <c r="FB38" s="58">
        <f t="shared" si="260"/>
        <v>0</v>
      </c>
      <c r="FC38" s="58">
        <f t="shared" si="260"/>
        <v>0</v>
      </c>
      <c r="FD38" s="59">
        <f t="shared" si="260"/>
        <v>0</v>
      </c>
      <c r="FE38" s="58">
        <f t="shared" si="260"/>
        <v>0</v>
      </c>
      <c r="FF38" s="58">
        <f t="shared" si="260"/>
        <v>0</v>
      </c>
      <c r="FG38" s="58">
        <f t="shared" si="260"/>
        <v>0</v>
      </c>
      <c r="FH38" s="109">
        <f t="shared" si="260"/>
        <v>0</v>
      </c>
      <c r="FI38" s="59">
        <f t="shared" si="260"/>
        <v>0</v>
      </c>
      <c r="FJ38" s="58">
        <f t="shared" si="260"/>
        <v>0</v>
      </c>
      <c r="FK38" s="58">
        <f t="shared" si="260"/>
        <v>0</v>
      </c>
      <c r="FL38" s="58">
        <f t="shared" si="260"/>
        <v>0</v>
      </c>
      <c r="FM38" s="58">
        <f t="shared" si="260"/>
        <v>0</v>
      </c>
      <c r="FN38" s="58">
        <f t="shared" si="260"/>
        <v>0</v>
      </c>
      <c r="FO38" s="58">
        <f t="shared" si="260"/>
        <v>0</v>
      </c>
      <c r="FP38" s="58">
        <f t="shared" si="260"/>
        <v>0</v>
      </c>
      <c r="FQ38" s="58">
        <f t="shared" si="260"/>
        <v>0</v>
      </c>
      <c r="FR38" s="58">
        <f t="shared" si="260"/>
        <v>0</v>
      </c>
      <c r="FS38" s="58">
        <f t="shared" si="260"/>
        <v>0</v>
      </c>
      <c r="FT38" s="59">
        <f t="shared" si="260"/>
        <v>0</v>
      </c>
      <c r="FU38" s="58">
        <f t="shared" si="260"/>
        <v>0</v>
      </c>
      <c r="FV38" s="58">
        <f t="shared" si="260"/>
        <v>0</v>
      </c>
      <c r="FW38" s="58">
        <f t="shared" si="260"/>
        <v>0</v>
      </c>
      <c r="FX38" s="109">
        <f t="shared" si="260"/>
        <v>0</v>
      </c>
      <c r="FY38" s="59">
        <f t="shared" si="260"/>
        <v>0</v>
      </c>
      <c r="FZ38" s="58">
        <f t="shared" si="260"/>
        <v>0</v>
      </c>
      <c r="GA38" s="58">
        <f t="shared" si="260"/>
        <v>0</v>
      </c>
      <c r="GB38" s="58">
        <f t="shared" si="260"/>
        <v>0</v>
      </c>
      <c r="GC38" s="58">
        <f t="shared" si="260"/>
        <v>0</v>
      </c>
      <c r="GD38" s="58">
        <f t="shared" si="260"/>
        <v>0</v>
      </c>
      <c r="GE38" s="58">
        <f t="shared" si="260"/>
        <v>0</v>
      </c>
      <c r="GF38" s="58">
        <f t="shared" si="260"/>
        <v>0</v>
      </c>
      <c r="GG38" s="58">
        <f t="shared" si="260"/>
        <v>0</v>
      </c>
      <c r="GH38" s="58">
        <f t="shared" si="260"/>
        <v>0</v>
      </c>
      <c r="GI38" s="58">
        <f t="shared" si="260"/>
        <v>0</v>
      </c>
      <c r="GJ38" s="59">
        <f t="shared" si="260"/>
        <v>0</v>
      </c>
      <c r="GK38" s="58">
        <f t="shared" si="260"/>
        <v>0</v>
      </c>
      <c r="GL38" s="58">
        <f t="shared" si="260"/>
        <v>0</v>
      </c>
      <c r="GM38" s="58">
        <f t="shared" si="260"/>
        <v>0</v>
      </c>
      <c r="GN38" s="109">
        <f t="shared" si="260"/>
        <v>0</v>
      </c>
      <c r="GO38" s="59">
        <f t="shared" si="260"/>
        <v>0</v>
      </c>
      <c r="GP38" s="58">
        <f t="shared" si="260"/>
        <v>0</v>
      </c>
      <c r="GQ38" s="58">
        <f t="shared" si="260"/>
        <v>0</v>
      </c>
      <c r="GR38" s="58">
        <f t="shared" si="260"/>
        <v>0</v>
      </c>
      <c r="GS38" s="58">
        <f t="shared" si="260"/>
        <v>0</v>
      </c>
      <c r="GT38" s="58">
        <f t="shared" si="260"/>
        <v>0</v>
      </c>
      <c r="GU38" s="58">
        <f t="shared" si="260"/>
        <v>0</v>
      </c>
      <c r="GV38" s="58">
        <f t="shared" si="260"/>
        <v>0</v>
      </c>
      <c r="GW38" s="58">
        <f t="shared" si="260"/>
        <v>0</v>
      </c>
      <c r="GX38" s="58">
        <f t="shared" si="260"/>
        <v>0</v>
      </c>
      <c r="GY38" s="58">
        <f t="shared" si="260"/>
        <v>0</v>
      </c>
      <c r="GZ38" s="59">
        <f t="shared" ref="GZ38:JW38" si="261">SUM(GZ39:GZ42)</f>
        <v>0</v>
      </c>
      <c r="HA38" s="58">
        <f t="shared" si="261"/>
        <v>0</v>
      </c>
      <c r="HB38" s="58">
        <f t="shared" si="261"/>
        <v>0</v>
      </c>
      <c r="HC38" s="58">
        <f t="shared" si="261"/>
        <v>0</v>
      </c>
      <c r="HD38" s="58">
        <f t="shared" si="261"/>
        <v>0</v>
      </c>
      <c r="HE38" s="58">
        <f t="shared" si="261"/>
        <v>0</v>
      </c>
      <c r="HF38" s="58">
        <f t="shared" si="261"/>
        <v>0</v>
      </c>
      <c r="HG38" s="58">
        <f t="shared" si="261"/>
        <v>0</v>
      </c>
      <c r="HH38" s="58">
        <f t="shared" si="261"/>
        <v>0</v>
      </c>
      <c r="HI38" s="58">
        <f t="shared" si="261"/>
        <v>0</v>
      </c>
      <c r="HJ38" s="58">
        <f t="shared" si="261"/>
        <v>0</v>
      </c>
      <c r="HK38" s="58">
        <f t="shared" si="261"/>
        <v>0</v>
      </c>
      <c r="HL38" s="58">
        <f t="shared" si="261"/>
        <v>0</v>
      </c>
      <c r="HM38" s="58">
        <f t="shared" si="261"/>
        <v>0</v>
      </c>
      <c r="HN38" s="109">
        <f t="shared" si="261"/>
        <v>0</v>
      </c>
      <c r="HO38" s="136">
        <f t="shared" si="261"/>
        <v>0</v>
      </c>
      <c r="HP38" s="152">
        <f t="shared" si="261"/>
        <v>0</v>
      </c>
      <c r="HQ38" s="59">
        <f t="shared" si="261"/>
        <v>0</v>
      </c>
      <c r="HR38" s="58">
        <f t="shared" si="261"/>
        <v>0</v>
      </c>
      <c r="HS38" s="58">
        <f t="shared" si="261"/>
        <v>0</v>
      </c>
      <c r="HT38" s="58">
        <f t="shared" si="261"/>
        <v>0</v>
      </c>
      <c r="HU38" s="58">
        <f t="shared" si="261"/>
        <v>0</v>
      </c>
      <c r="HV38" s="58">
        <f t="shared" si="261"/>
        <v>0</v>
      </c>
      <c r="HW38" s="58">
        <f t="shared" si="261"/>
        <v>0</v>
      </c>
      <c r="HX38" s="58">
        <f t="shared" si="261"/>
        <v>0</v>
      </c>
      <c r="HY38" s="58">
        <f t="shared" si="261"/>
        <v>0</v>
      </c>
      <c r="HZ38" s="58">
        <f t="shared" si="261"/>
        <v>0</v>
      </c>
      <c r="IA38" s="58">
        <f t="shared" si="261"/>
        <v>0</v>
      </c>
      <c r="IB38" s="59">
        <f t="shared" si="261"/>
        <v>0</v>
      </c>
      <c r="IC38" s="58">
        <f t="shared" si="261"/>
        <v>0</v>
      </c>
      <c r="ID38" s="58">
        <f t="shared" si="261"/>
        <v>0</v>
      </c>
      <c r="IE38" s="58">
        <f t="shared" si="261"/>
        <v>0</v>
      </c>
      <c r="IF38" s="109">
        <f t="shared" si="261"/>
        <v>0</v>
      </c>
      <c r="IG38" s="59">
        <f t="shared" si="261"/>
        <v>0</v>
      </c>
      <c r="IH38" s="58">
        <f t="shared" si="261"/>
        <v>0</v>
      </c>
      <c r="II38" s="58">
        <f t="shared" si="261"/>
        <v>0</v>
      </c>
      <c r="IJ38" s="58">
        <f t="shared" si="261"/>
        <v>0</v>
      </c>
      <c r="IK38" s="58">
        <f t="shared" si="261"/>
        <v>0</v>
      </c>
      <c r="IL38" s="58">
        <f t="shared" si="261"/>
        <v>0</v>
      </c>
      <c r="IM38" s="58">
        <f t="shared" si="261"/>
        <v>0</v>
      </c>
      <c r="IN38" s="58">
        <f t="shared" si="261"/>
        <v>0</v>
      </c>
      <c r="IO38" s="58">
        <f t="shared" si="261"/>
        <v>0</v>
      </c>
      <c r="IP38" s="58">
        <f t="shared" si="261"/>
        <v>0</v>
      </c>
      <c r="IQ38" s="58">
        <f t="shared" si="261"/>
        <v>0</v>
      </c>
      <c r="IR38" s="59">
        <f t="shared" si="261"/>
        <v>0</v>
      </c>
      <c r="IS38" s="58">
        <f t="shared" si="261"/>
        <v>0</v>
      </c>
      <c r="IT38" s="58">
        <f t="shared" si="261"/>
        <v>0</v>
      </c>
      <c r="IU38" s="58">
        <f t="shared" si="261"/>
        <v>0</v>
      </c>
      <c r="IV38" s="109">
        <f t="shared" si="261"/>
        <v>0</v>
      </c>
      <c r="IW38" s="59">
        <f t="shared" si="261"/>
        <v>0</v>
      </c>
      <c r="IX38" s="58">
        <f t="shared" si="261"/>
        <v>0</v>
      </c>
      <c r="IY38" s="58">
        <f t="shared" si="261"/>
        <v>0</v>
      </c>
      <c r="IZ38" s="58">
        <f t="shared" si="261"/>
        <v>0</v>
      </c>
      <c r="JA38" s="58">
        <f t="shared" si="261"/>
        <v>0</v>
      </c>
      <c r="JB38" s="58">
        <f t="shared" si="261"/>
        <v>0</v>
      </c>
      <c r="JC38" s="58">
        <f t="shared" si="261"/>
        <v>0</v>
      </c>
      <c r="JD38" s="58">
        <f t="shared" si="261"/>
        <v>0</v>
      </c>
      <c r="JE38" s="58">
        <f t="shared" si="261"/>
        <v>0</v>
      </c>
      <c r="JF38" s="58">
        <f t="shared" si="261"/>
        <v>0</v>
      </c>
      <c r="JG38" s="58">
        <f t="shared" si="261"/>
        <v>0</v>
      </c>
      <c r="JH38" s="59">
        <f t="shared" si="261"/>
        <v>0</v>
      </c>
      <c r="JI38" s="58">
        <f t="shared" si="261"/>
        <v>0</v>
      </c>
      <c r="JJ38" s="58">
        <f t="shared" si="261"/>
        <v>0</v>
      </c>
      <c r="JK38" s="58">
        <f t="shared" si="261"/>
        <v>0</v>
      </c>
      <c r="JL38" s="109">
        <f t="shared" si="261"/>
        <v>0</v>
      </c>
      <c r="JM38" s="59">
        <f t="shared" si="261"/>
        <v>0</v>
      </c>
      <c r="JN38" s="58">
        <f t="shared" si="261"/>
        <v>0</v>
      </c>
      <c r="JO38" s="58">
        <f t="shared" si="261"/>
        <v>0</v>
      </c>
      <c r="JP38" s="58">
        <f t="shared" si="261"/>
        <v>0</v>
      </c>
      <c r="JQ38" s="58">
        <f t="shared" si="261"/>
        <v>0</v>
      </c>
      <c r="JR38" s="58">
        <f t="shared" si="261"/>
        <v>0</v>
      </c>
      <c r="JS38" s="58">
        <f t="shared" si="261"/>
        <v>0</v>
      </c>
      <c r="JT38" s="58">
        <f t="shared" si="261"/>
        <v>0</v>
      </c>
      <c r="JU38" s="58">
        <f t="shared" si="261"/>
        <v>0</v>
      </c>
      <c r="JV38" s="58">
        <f t="shared" si="261"/>
        <v>0</v>
      </c>
      <c r="JW38" s="58">
        <f t="shared" si="261"/>
        <v>0</v>
      </c>
      <c r="JX38" s="59">
        <f t="shared" ref="JX38:MT38" si="262">SUM(JX39:JX42)</f>
        <v>0</v>
      </c>
      <c r="JY38" s="58">
        <f t="shared" si="262"/>
        <v>0</v>
      </c>
      <c r="JZ38" s="58">
        <f t="shared" si="262"/>
        <v>0</v>
      </c>
      <c r="KA38" s="58">
        <f t="shared" si="262"/>
        <v>0</v>
      </c>
      <c r="KB38" s="109">
        <f t="shared" si="262"/>
        <v>0</v>
      </c>
      <c r="KC38" s="59">
        <f t="shared" si="262"/>
        <v>0</v>
      </c>
      <c r="KD38" s="58">
        <f t="shared" si="262"/>
        <v>0</v>
      </c>
      <c r="KE38" s="58">
        <f t="shared" si="262"/>
        <v>0</v>
      </c>
      <c r="KF38" s="58">
        <f t="shared" si="262"/>
        <v>0</v>
      </c>
      <c r="KG38" s="58">
        <f t="shared" si="262"/>
        <v>0</v>
      </c>
      <c r="KH38" s="58">
        <f t="shared" si="262"/>
        <v>0</v>
      </c>
      <c r="KI38" s="58">
        <f t="shared" si="262"/>
        <v>0</v>
      </c>
      <c r="KJ38" s="58">
        <f t="shared" si="262"/>
        <v>0</v>
      </c>
      <c r="KK38" s="58">
        <f t="shared" si="262"/>
        <v>0</v>
      </c>
      <c r="KL38" s="58">
        <f t="shared" si="262"/>
        <v>0</v>
      </c>
      <c r="KM38" s="58">
        <f t="shared" si="262"/>
        <v>0</v>
      </c>
      <c r="KN38" s="59">
        <f t="shared" si="262"/>
        <v>0</v>
      </c>
      <c r="KO38" s="58">
        <f t="shared" si="262"/>
        <v>0</v>
      </c>
      <c r="KP38" s="58">
        <f t="shared" si="262"/>
        <v>0</v>
      </c>
      <c r="KQ38" s="58">
        <f t="shared" si="262"/>
        <v>0</v>
      </c>
      <c r="KR38" s="58">
        <f t="shared" si="262"/>
        <v>0</v>
      </c>
      <c r="KS38" s="58">
        <f t="shared" si="262"/>
        <v>0</v>
      </c>
      <c r="KT38" s="58">
        <f t="shared" si="262"/>
        <v>0</v>
      </c>
      <c r="KU38" s="58">
        <f t="shared" si="262"/>
        <v>0</v>
      </c>
      <c r="KV38" s="58">
        <f t="shared" si="262"/>
        <v>0</v>
      </c>
      <c r="KW38" s="58">
        <f t="shared" si="262"/>
        <v>0</v>
      </c>
      <c r="KX38" s="58">
        <f t="shared" si="262"/>
        <v>0</v>
      </c>
      <c r="KY38" s="58">
        <f t="shared" si="262"/>
        <v>0</v>
      </c>
      <c r="KZ38" s="58">
        <f t="shared" si="262"/>
        <v>0</v>
      </c>
      <c r="LA38" s="58">
        <f t="shared" si="262"/>
        <v>0</v>
      </c>
      <c r="LB38" s="109">
        <f t="shared" si="262"/>
        <v>0</v>
      </c>
      <c r="LC38" s="152">
        <f t="shared" si="262"/>
        <v>0</v>
      </c>
      <c r="LD38" s="59">
        <f t="shared" si="262"/>
        <v>0</v>
      </c>
      <c r="LE38" s="58">
        <f t="shared" si="262"/>
        <v>0</v>
      </c>
      <c r="LF38" s="58">
        <f t="shared" si="262"/>
        <v>0</v>
      </c>
      <c r="LG38" s="58">
        <f t="shared" si="262"/>
        <v>0</v>
      </c>
      <c r="LH38" s="58">
        <f t="shared" si="262"/>
        <v>0</v>
      </c>
      <c r="LI38" s="58">
        <f t="shared" si="262"/>
        <v>0</v>
      </c>
      <c r="LJ38" s="58">
        <f t="shared" si="262"/>
        <v>0</v>
      </c>
      <c r="LK38" s="58">
        <f t="shared" si="262"/>
        <v>0</v>
      </c>
      <c r="LL38" s="58">
        <f t="shared" si="262"/>
        <v>0</v>
      </c>
      <c r="LM38" s="58">
        <f t="shared" si="262"/>
        <v>0</v>
      </c>
      <c r="LN38" s="58">
        <f t="shared" si="262"/>
        <v>0</v>
      </c>
      <c r="LO38" s="59">
        <f t="shared" si="262"/>
        <v>0</v>
      </c>
      <c r="LP38" s="58">
        <f t="shared" si="262"/>
        <v>0</v>
      </c>
      <c r="LQ38" s="58">
        <f t="shared" si="262"/>
        <v>0</v>
      </c>
      <c r="LR38" s="58">
        <f t="shared" si="262"/>
        <v>0</v>
      </c>
      <c r="LS38" s="109">
        <f t="shared" si="262"/>
        <v>0</v>
      </c>
      <c r="LT38" s="59">
        <f t="shared" si="262"/>
        <v>0</v>
      </c>
      <c r="LU38" s="58">
        <f t="shared" si="262"/>
        <v>0</v>
      </c>
      <c r="LV38" s="58">
        <f t="shared" si="262"/>
        <v>0</v>
      </c>
      <c r="LW38" s="58">
        <f t="shared" si="262"/>
        <v>0</v>
      </c>
      <c r="LX38" s="58">
        <f t="shared" si="262"/>
        <v>0</v>
      </c>
      <c r="LY38" s="58">
        <f t="shared" si="262"/>
        <v>0</v>
      </c>
      <c r="LZ38" s="58">
        <f t="shared" si="262"/>
        <v>0</v>
      </c>
      <c r="MA38" s="58">
        <f t="shared" si="262"/>
        <v>0</v>
      </c>
      <c r="MB38" s="58">
        <f t="shared" si="262"/>
        <v>0</v>
      </c>
      <c r="MC38" s="58">
        <f t="shared" si="262"/>
        <v>0</v>
      </c>
      <c r="MD38" s="58">
        <f t="shared" si="262"/>
        <v>0</v>
      </c>
      <c r="ME38" s="59">
        <f t="shared" si="262"/>
        <v>0</v>
      </c>
      <c r="MF38" s="58">
        <f t="shared" si="262"/>
        <v>0</v>
      </c>
      <c r="MG38" s="58">
        <f t="shared" si="262"/>
        <v>0</v>
      </c>
      <c r="MH38" s="58">
        <f t="shared" si="262"/>
        <v>0</v>
      </c>
      <c r="MI38" s="109">
        <f t="shared" si="262"/>
        <v>0</v>
      </c>
      <c r="MJ38" s="59">
        <f t="shared" si="262"/>
        <v>0</v>
      </c>
      <c r="MK38" s="58">
        <f t="shared" si="262"/>
        <v>0</v>
      </c>
      <c r="ML38" s="58">
        <f t="shared" si="262"/>
        <v>0</v>
      </c>
      <c r="MM38" s="58">
        <f t="shared" si="262"/>
        <v>0</v>
      </c>
      <c r="MN38" s="58">
        <f t="shared" si="262"/>
        <v>0</v>
      </c>
      <c r="MO38" s="58">
        <f t="shared" si="262"/>
        <v>0</v>
      </c>
      <c r="MP38" s="58">
        <f t="shared" si="262"/>
        <v>0</v>
      </c>
      <c r="MQ38" s="58">
        <f t="shared" si="262"/>
        <v>0</v>
      </c>
      <c r="MR38" s="58">
        <f t="shared" si="262"/>
        <v>0</v>
      </c>
      <c r="MS38" s="58">
        <f t="shared" si="262"/>
        <v>0</v>
      </c>
      <c r="MT38" s="58">
        <f t="shared" si="262"/>
        <v>0</v>
      </c>
      <c r="MU38" s="59">
        <f t="shared" ref="MU38:PF38" si="263">SUM(MU39:MU42)</f>
        <v>0</v>
      </c>
      <c r="MV38" s="58">
        <f t="shared" si="263"/>
        <v>0</v>
      </c>
      <c r="MW38" s="58">
        <f t="shared" si="263"/>
        <v>0</v>
      </c>
      <c r="MX38" s="58">
        <f t="shared" si="263"/>
        <v>0</v>
      </c>
      <c r="MY38" s="109">
        <f t="shared" si="263"/>
        <v>0</v>
      </c>
      <c r="MZ38" s="59">
        <f t="shared" si="263"/>
        <v>0</v>
      </c>
      <c r="NA38" s="58">
        <f t="shared" si="263"/>
        <v>0</v>
      </c>
      <c r="NB38" s="58">
        <f t="shared" si="263"/>
        <v>0</v>
      </c>
      <c r="NC38" s="58">
        <f t="shared" si="263"/>
        <v>0</v>
      </c>
      <c r="ND38" s="58">
        <f t="shared" si="263"/>
        <v>0</v>
      </c>
      <c r="NE38" s="58">
        <f t="shared" si="263"/>
        <v>0</v>
      </c>
      <c r="NF38" s="58">
        <f t="shared" si="263"/>
        <v>0</v>
      </c>
      <c r="NG38" s="58">
        <f t="shared" si="263"/>
        <v>0</v>
      </c>
      <c r="NH38" s="58">
        <f t="shared" si="263"/>
        <v>0</v>
      </c>
      <c r="NI38" s="58">
        <f t="shared" si="263"/>
        <v>0</v>
      </c>
      <c r="NJ38" s="58">
        <f t="shared" si="263"/>
        <v>0</v>
      </c>
      <c r="NK38" s="59">
        <f t="shared" si="263"/>
        <v>0</v>
      </c>
      <c r="NL38" s="58">
        <f t="shared" si="263"/>
        <v>0</v>
      </c>
      <c r="NM38" s="58">
        <f t="shared" si="263"/>
        <v>0</v>
      </c>
      <c r="NN38" s="58">
        <f t="shared" si="263"/>
        <v>0</v>
      </c>
      <c r="NO38" s="109">
        <f t="shared" si="263"/>
        <v>0</v>
      </c>
      <c r="NP38" s="59">
        <f t="shared" si="263"/>
        <v>0</v>
      </c>
      <c r="NQ38" s="58">
        <f t="shared" si="263"/>
        <v>0</v>
      </c>
      <c r="NR38" s="58">
        <f t="shared" si="263"/>
        <v>0</v>
      </c>
      <c r="NS38" s="58">
        <f t="shared" si="263"/>
        <v>0</v>
      </c>
      <c r="NT38" s="58">
        <f t="shared" si="263"/>
        <v>0</v>
      </c>
      <c r="NU38" s="58">
        <f t="shared" si="263"/>
        <v>0</v>
      </c>
      <c r="NV38" s="58">
        <f t="shared" si="263"/>
        <v>0</v>
      </c>
      <c r="NW38" s="58">
        <f t="shared" si="263"/>
        <v>0</v>
      </c>
      <c r="NX38" s="58">
        <f t="shared" si="263"/>
        <v>0</v>
      </c>
      <c r="NY38" s="58">
        <f t="shared" si="263"/>
        <v>0</v>
      </c>
      <c r="NZ38" s="58">
        <f t="shared" si="263"/>
        <v>0</v>
      </c>
      <c r="OA38" s="59">
        <f t="shared" si="263"/>
        <v>0</v>
      </c>
      <c r="OB38" s="58">
        <f t="shared" si="263"/>
        <v>0</v>
      </c>
      <c r="OC38" s="58">
        <f t="shared" si="263"/>
        <v>0</v>
      </c>
      <c r="OD38" s="58">
        <f t="shared" si="263"/>
        <v>0</v>
      </c>
      <c r="OE38" s="109">
        <f t="shared" si="263"/>
        <v>0</v>
      </c>
      <c r="OF38" s="59">
        <f t="shared" si="263"/>
        <v>0</v>
      </c>
      <c r="OG38" s="58">
        <f t="shared" si="263"/>
        <v>0</v>
      </c>
      <c r="OH38" s="58">
        <f t="shared" si="263"/>
        <v>0</v>
      </c>
      <c r="OI38" s="58">
        <f t="shared" si="263"/>
        <v>0</v>
      </c>
      <c r="OJ38" s="58">
        <f t="shared" si="263"/>
        <v>0</v>
      </c>
      <c r="OK38" s="58">
        <f t="shared" si="263"/>
        <v>0</v>
      </c>
      <c r="OL38" s="58">
        <f t="shared" si="263"/>
        <v>0</v>
      </c>
      <c r="OM38" s="58">
        <f t="shared" si="263"/>
        <v>0</v>
      </c>
      <c r="ON38" s="58">
        <f t="shared" si="263"/>
        <v>0</v>
      </c>
      <c r="OO38" s="58">
        <f t="shared" si="263"/>
        <v>0</v>
      </c>
      <c r="OP38" s="58">
        <f t="shared" si="263"/>
        <v>0</v>
      </c>
      <c r="OQ38" s="59">
        <f t="shared" si="263"/>
        <v>0</v>
      </c>
      <c r="OR38" s="58">
        <f t="shared" si="263"/>
        <v>0</v>
      </c>
      <c r="OS38" s="58">
        <f t="shared" si="263"/>
        <v>0</v>
      </c>
      <c r="OT38" s="58">
        <f t="shared" si="263"/>
        <v>0</v>
      </c>
      <c r="OU38" s="109">
        <f t="shared" si="263"/>
        <v>0</v>
      </c>
      <c r="OV38" s="59">
        <f t="shared" si="263"/>
        <v>0</v>
      </c>
      <c r="OW38" s="58">
        <f t="shared" si="263"/>
        <v>0</v>
      </c>
      <c r="OX38" s="58">
        <f t="shared" si="263"/>
        <v>0</v>
      </c>
      <c r="OY38" s="58">
        <f t="shared" si="263"/>
        <v>0</v>
      </c>
      <c r="OZ38" s="58">
        <f t="shared" si="263"/>
        <v>0</v>
      </c>
      <c r="PA38" s="58">
        <f t="shared" si="263"/>
        <v>0</v>
      </c>
      <c r="PB38" s="58">
        <f t="shared" si="263"/>
        <v>0</v>
      </c>
      <c r="PC38" s="58">
        <f t="shared" si="263"/>
        <v>0</v>
      </c>
      <c r="PD38" s="58">
        <f t="shared" si="263"/>
        <v>0</v>
      </c>
      <c r="PE38" s="58">
        <f t="shared" si="263"/>
        <v>0</v>
      </c>
      <c r="PF38" s="58">
        <f t="shared" si="263"/>
        <v>0</v>
      </c>
      <c r="PG38" s="59">
        <f t="shared" ref="PG38:RR38" si="264">SUM(PG39:PG42)</f>
        <v>0</v>
      </c>
      <c r="PH38" s="58">
        <f t="shared" si="264"/>
        <v>0</v>
      </c>
      <c r="PI38" s="58">
        <f t="shared" si="264"/>
        <v>0</v>
      </c>
      <c r="PJ38" s="58">
        <f t="shared" si="264"/>
        <v>0</v>
      </c>
      <c r="PK38" s="109">
        <f t="shared" si="264"/>
        <v>0</v>
      </c>
      <c r="PL38" s="59">
        <f t="shared" si="264"/>
        <v>0</v>
      </c>
      <c r="PM38" s="58">
        <f t="shared" si="264"/>
        <v>0</v>
      </c>
      <c r="PN38" s="58">
        <f t="shared" si="264"/>
        <v>0</v>
      </c>
      <c r="PO38" s="58">
        <f t="shared" si="264"/>
        <v>0</v>
      </c>
      <c r="PP38" s="58">
        <f t="shared" si="264"/>
        <v>0</v>
      </c>
      <c r="PQ38" s="58">
        <f t="shared" si="264"/>
        <v>0</v>
      </c>
      <c r="PR38" s="58">
        <f t="shared" si="264"/>
        <v>0</v>
      </c>
      <c r="PS38" s="58">
        <f t="shared" si="264"/>
        <v>0</v>
      </c>
      <c r="PT38" s="58">
        <f t="shared" si="264"/>
        <v>0</v>
      </c>
      <c r="PU38" s="58">
        <f t="shared" si="264"/>
        <v>0</v>
      </c>
      <c r="PV38" s="58">
        <f t="shared" si="264"/>
        <v>0</v>
      </c>
      <c r="PW38" s="59">
        <f t="shared" si="264"/>
        <v>0</v>
      </c>
      <c r="PX38" s="58">
        <f t="shared" si="264"/>
        <v>0</v>
      </c>
      <c r="PY38" s="58">
        <f t="shared" si="264"/>
        <v>0</v>
      </c>
      <c r="PZ38" s="58">
        <f t="shared" si="264"/>
        <v>0</v>
      </c>
      <c r="QA38" s="109">
        <f t="shared" si="264"/>
        <v>0</v>
      </c>
      <c r="QB38" s="59">
        <f t="shared" si="264"/>
        <v>0</v>
      </c>
      <c r="QC38" s="58">
        <f t="shared" si="264"/>
        <v>0</v>
      </c>
      <c r="QD38" s="58">
        <f t="shared" si="264"/>
        <v>0</v>
      </c>
      <c r="QE38" s="58">
        <f t="shared" si="264"/>
        <v>0</v>
      </c>
      <c r="QF38" s="58">
        <f t="shared" si="264"/>
        <v>0</v>
      </c>
      <c r="QG38" s="58">
        <f t="shared" si="264"/>
        <v>0</v>
      </c>
      <c r="QH38" s="58">
        <f t="shared" si="264"/>
        <v>0</v>
      </c>
      <c r="QI38" s="58">
        <f t="shared" si="264"/>
        <v>0</v>
      </c>
      <c r="QJ38" s="58">
        <f t="shared" si="264"/>
        <v>0</v>
      </c>
      <c r="QK38" s="58">
        <f t="shared" si="264"/>
        <v>0</v>
      </c>
      <c r="QL38" s="58">
        <f t="shared" si="264"/>
        <v>0</v>
      </c>
      <c r="QM38" s="59">
        <f t="shared" si="264"/>
        <v>0</v>
      </c>
      <c r="QN38" s="58">
        <f t="shared" si="264"/>
        <v>0</v>
      </c>
      <c r="QO38" s="58">
        <f t="shared" si="264"/>
        <v>0</v>
      </c>
      <c r="QP38" s="58">
        <f t="shared" si="264"/>
        <v>0</v>
      </c>
      <c r="QQ38" s="109">
        <f t="shared" si="264"/>
        <v>0</v>
      </c>
      <c r="QR38" s="59">
        <f t="shared" si="264"/>
        <v>0</v>
      </c>
      <c r="QS38" s="58">
        <f t="shared" si="264"/>
        <v>0</v>
      </c>
      <c r="QT38" s="58">
        <f t="shared" si="264"/>
        <v>0</v>
      </c>
      <c r="QU38" s="58">
        <f t="shared" si="264"/>
        <v>0</v>
      </c>
      <c r="QV38" s="58">
        <f t="shared" si="264"/>
        <v>0</v>
      </c>
      <c r="QW38" s="58">
        <f t="shared" si="264"/>
        <v>0</v>
      </c>
      <c r="QX38" s="58">
        <f t="shared" si="264"/>
        <v>0</v>
      </c>
      <c r="QY38" s="58">
        <f t="shared" si="264"/>
        <v>0</v>
      </c>
      <c r="QZ38" s="58">
        <f t="shared" si="264"/>
        <v>0</v>
      </c>
      <c r="RA38" s="58">
        <f t="shared" si="264"/>
        <v>0</v>
      </c>
      <c r="RB38" s="58">
        <f t="shared" si="264"/>
        <v>0</v>
      </c>
      <c r="RC38" s="59">
        <f t="shared" si="264"/>
        <v>0</v>
      </c>
      <c r="RD38" s="58">
        <f t="shared" si="264"/>
        <v>0</v>
      </c>
      <c r="RE38" s="58">
        <f t="shared" si="264"/>
        <v>0</v>
      </c>
      <c r="RF38" s="58">
        <f t="shared" si="264"/>
        <v>0</v>
      </c>
      <c r="RG38" s="58">
        <f t="shared" si="264"/>
        <v>0</v>
      </c>
      <c r="RH38" s="58">
        <f t="shared" si="264"/>
        <v>0</v>
      </c>
      <c r="RI38" s="58">
        <f t="shared" si="264"/>
        <v>0</v>
      </c>
      <c r="RJ38" s="58">
        <f t="shared" si="264"/>
        <v>0</v>
      </c>
      <c r="RK38" s="58">
        <f t="shared" si="264"/>
        <v>0</v>
      </c>
      <c r="RL38" s="58">
        <f t="shared" si="264"/>
        <v>0</v>
      </c>
      <c r="RM38" s="58">
        <f t="shared" si="264"/>
        <v>0</v>
      </c>
      <c r="RN38" s="58">
        <f t="shared" si="264"/>
        <v>0</v>
      </c>
      <c r="RO38" s="58">
        <f t="shared" si="264"/>
        <v>0</v>
      </c>
      <c r="RP38" s="58">
        <f t="shared" si="264"/>
        <v>0</v>
      </c>
      <c r="RQ38" s="109">
        <f t="shared" si="264"/>
        <v>0</v>
      </c>
      <c r="RR38" s="152">
        <f t="shared" si="264"/>
        <v>0</v>
      </c>
      <c r="RS38" s="59">
        <f t="shared" ref="RS38:UD38" si="265">SUM(RS39:RS42)</f>
        <v>0</v>
      </c>
      <c r="RT38" s="58">
        <f t="shared" si="265"/>
        <v>0</v>
      </c>
      <c r="RU38" s="58">
        <f t="shared" si="265"/>
        <v>0</v>
      </c>
      <c r="RV38" s="58">
        <f t="shared" si="265"/>
        <v>0</v>
      </c>
      <c r="RW38" s="58">
        <f t="shared" si="265"/>
        <v>0</v>
      </c>
      <c r="RX38" s="58">
        <f t="shared" si="265"/>
        <v>0</v>
      </c>
      <c r="RY38" s="58">
        <f t="shared" si="265"/>
        <v>0</v>
      </c>
      <c r="RZ38" s="58">
        <f t="shared" si="265"/>
        <v>0</v>
      </c>
      <c r="SA38" s="58">
        <f t="shared" si="265"/>
        <v>0</v>
      </c>
      <c r="SB38" s="58">
        <f t="shared" si="265"/>
        <v>0</v>
      </c>
      <c r="SC38" s="58">
        <f t="shared" si="265"/>
        <v>0</v>
      </c>
      <c r="SD38" s="59">
        <f t="shared" si="265"/>
        <v>0</v>
      </c>
      <c r="SE38" s="58">
        <f t="shared" si="265"/>
        <v>0</v>
      </c>
      <c r="SF38" s="58">
        <f t="shared" si="265"/>
        <v>0</v>
      </c>
      <c r="SG38" s="58">
        <f t="shared" si="265"/>
        <v>0</v>
      </c>
      <c r="SH38" s="109">
        <f t="shared" si="265"/>
        <v>0</v>
      </c>
      <c r="SI38" s="59">
        <f t="shared" si="265"/>
        <v>0</v>
      </c>
      <c r="SJ38" s="58">
        <f t="shared" si="265"/>
        <v>0</v>
      </c>
      <c r="SK38" s="58">
        <f t="shared" si="265"/>
        <v>0</v>
      </c>
      <c r="SL38" s="58">
        <f t="shared" si="265"/>
        <v>0</v>
      </c>
      <c r="SM38" s="58">
        <f t="shared" si="265"/>
        <v>0</v>
      </c>
      <c r="SN38" s="58">
        <f t="shared" si="265"/>
        <v>0</v>
      </c>
      <c r="SO38" s="58">
        <f t="shared" si="265"/>
        <v>0</v>
      </c>
      <c r="SP38" s="58">
        <f t="shared" si="265"/>
        <v>0</v>
      </c>
      <c r="SQ38" s="58">
        <f t="shared" si="265"/>
        <v>0</v>
      </c>
      <c r="SR38" s="58">
        <f t="shared" si="265"/>
        <v>0</v>
      </c>
      <c r="SS38" s="58">
        <f t="shared" si="265"/>
        <v>0</v>
      </c>
      <c r="ST38" s="59">
        <f t="shared" si="265"/>
        <v>0</v>
      </c>
      <c r="SU38" s="58">
        <f t="shared" si="265"/>
        <v>0</v>
      </c>
      <c r="SV38" s="58">
        <f t="shared" si="265"/>
        <v>0</v>
      </c>
      <c r="SW38" s="58">
        <f t="shared" si="265"/>
        <v>0</v>
      </c>
      <c r="SX38" s="109">
        <f t="shared" si="265"/>
        <v>0</v>
      </c>
      <c r="SY38" s="59">
        <f t="shared" si="265"/>
        <v>0</v>
      </c>
      <c r="SZ38" s="58">
        <f t="shared" si="265"/>
        <v>0</v>
      </c>
      <c r="TA38" s="58">
        <f t="shared" si="265"/>
        <v>0</v>
      </c>
      <c r="TB38" s="58">
        <f t="shared" si="265"/>
        <v>0</v>
      </c>
      <c r="TC38" s="58">
        <f t="shared" si="265"/>
        <v>0</v>
      </c>
      <c r="TD38" s="58">
        <f t="shared" si="265"/>
        <v>0</v>
      </c>
      <c r="TE38" s="58">
        <f t="shared" si="265"/>
        <v>0</v>
      </c>
      <c r="TF38" s="58">
        <f t="shared" si="265"/>
        <v>0</v>
      </c>
      <c r="TG38" s="58">
        <f t="shared" si="265"/>
        <v>0</v>
      </c>
      <c r="TH38" s="58">
        <f t="shared" si="265"/>
        <v>0</v>
      </c>
      <c r="TI38" s="58">
        <f t="shared" si="265"/>
        <v>0</v>
      </c>
      <c r="TJ38" s="59">
        <f t="shared" si="265"/>
        <v>0</v>
      </c>
      <c r="TK38" s="58">
        <f t="shared" si="265"/>
        <v>0</v>
      </c>
      <c r="TL38" s="58">
        <f t="shared" si="265"/>
        <v>0</v>
      </c>
      <c r="TM38" s="58">
        <f t="shared" si="265"/>
        <v>0</v>
      </c>
      <c r="TN38" s="109">
        <f t="shared" si="265"/>
        <v>0</v>
      </c>
      <c r="TO38" s="59">
        <f t="shared" si="265"/>
        <v>0</v>
      </c>
      <c r="TP38" s="58">
        <f t="shared" si="265"/>
        <v>0</v>
      </c>
      <c r="TQ38" s="58">
        <f t="shared" si="265"/>
        <v>0</v>
      </c>
      <c r="TR38" s="58">
        <f t="shared" si="265"/>
        <v>0</v>
      </c>
      <c r="TS38" s="58">
        <f t="shared" si="265"/>
        <v>0</v>
      </c>
      <c r="TT38" s="58">
        <f t="shared" si="265"/>
        <v>0</v>
      </c>
      <c r="TU38" s="58">
        <f t="shared" si="265"/>
        <v>0</v>
      </c>
      <c r="TV38" s="58">
        <f t="shared" si="265"/>
        <v>0</v>
      </c>
      <c r="TW38" s="58">
        <f t="shared" si="265"/>
        <v>0</v>
      </c>
      <c r="TX38" s="58">
        <f t="shared" si="265"/>
        <v>0</v>
      </c>
      <c r="TY38" s="58">
        <f t="shared" si="265"/>
        <v>0</v>
      </c>
      <c r="TZ38" s="59">
        <f t="shared" si="265"/>
        <v>0</v>
      </c>
      <c r="UA38" s="58">
        <f t="shared" si="265"/>
        <v>0</v>
      </c>
      <c r="UB38" s="58">
        <f t="shared" si="265"/>
        <v>0</v>
      </c>
      <c r="UC38" s="58">
        <f t="shared" si="265"/>
        <v>0</v>
      </c>
      <c r="UD38" s="109">
        <f t="shared" si="265"/>
        <v>0</v>
      </c>
      <c r="UE38" s="59">
        <f t="shared" ref="UE38:VD38" si="266">SUM(UE39:UE42)</f>
        <v>0</v>
      </c>
      <c r="UF38" s="58">
        <f t="shared" si="266"/>
        <v>0</v>
      </c>
      <c r="UG38" s="58">
        <f t="shared" si="266"/>
        <v>0</v>
      </c>
      <c r="UH38" s="58">
        <f t="shared" si="266"/>
        <v>0</v>
      </c>
      <c r="UI38" s="58">
        <f t="shared" si="266"/>
        <v>0</v>
      </c>
      <c r="UJ38" s="58">
        <f t="shared" si="266"/>
        <v>0</v>
      </c>
      <c r="UK38" s="58">
        <f t="shared" si="266"/>
        <v>0</v>
      </c>
      <c r="UL38" s="58">
        <f t="shared" si="266"/>
        <v>0</v>
      </c>
      <c r="UM38" s="58">
        <f t="shared" si="266"/>
        <v>0</v>
      </c>
      <c r="UN38" s="58">
        <f t="shared" si="266"/>
        <v>0</v>
      </c>
      <c r="UO38" s="58">
        <f t="shared" si="266"/>
        <v>0</v>
      </c>
      <c r="UP38" s="59">
        <f t="shared" si="266"/>
        <v>0</v>
      </c>
      <c r="UQ38" s="58">
        <f t="shared" si="266"/>
        <v>0</v>
      </c>
      <c r="UR38" s="58">
        <f t="shared" si="266"/>
        <v>0</v>
      </c>
      <c r="US38" s="58">
        <f t="shared" si="266"/>
        <v>0</v>
      </c>
      <c r="UT38" s="58">
        <f t="shared" si="266"/>
        <v>0</v>
      </c>
      <c r="UU38" s="58">
        <f t="shared" si="266"/>
        <v>0</v>
      </c>
      <c r="UV38" s="58">
        <f t="shared" si="266"/>
        <v>0</v>
      </c>
      <c r="UW38" s="58">
        <f t="shared" si="266"/>
        <v>0</v>
      </c>
      <c r="UX38" s="58">
        <f t="shared" si="266"/>
        <v>0</v>
      </c>
      <c r="UY38" s="58">
        <f t="shared" si="266"/>
        <v>0</v>
      </c>
      <c r="UZ38" s="58">
        <f t="shared" si="266"/>
        <v>0</v>
      </c>
      <c r="VA38" s="58">
        <f t="shared" si="266"/>
        <v>0</v>
      </c>
      <c r="VB38" s="58">
        <f t="shared" si="266"/>
        <v>0</v>
      </c>
      <c r="VC38" s="58">
        <f t="shared" si="266"/>
        <v>0</v>
      </c>
      <c r="VD38" s="109">
        <f t="shared" si="266"/>
        <v>0</v>
      </c>
      <c r="VE38" s="10" t="str">
        <f t="shared" si="33"/>
        <v>-</v>
      </c>
    </row>
    <row r="39" spans="1:577" ht="20.149999999999999" customHeight="1">
      <c r="A39" s="22"/>
      <c r="B39" s="22"/>
      <c r="C39" s="23">
        <v>60041</v>
      </c>
      <c r="D39" s="24" t="s">
        <v>42</v>
      </c>
      <c r="E39" s="193">
        <f>SUM(F39:I39)</f>
        <v>0</v>
      </c>
      <c r="F39" s="194"/>
      <c r="G39" s="194"/>
      <c r="H39" s="195"/>
      <c r="I39" s="229"/>
      <c r="J39" s="241">
        <f t="shared" ref="J39:J42" si="267">SUM(K39:Y39)</f>
        <v>0</v>
      </c>
      <c r="K39" s="61"/>
      <c r="L39" s="60"/>
      <c r="M39" s="60"/>
      <c r="N39" s="60"/>
      <c r="O39" s="60"/>
      <c r="P39" s="60"/>
      <c r="Q39" s="60"/>
      <c r="R39" s="60"/>
      <c r="S39" s="60"/>
      <c r="T39" s="60"/>
      <c r="U39" s="61"/>
      <c r="V39" s="60"/>
      <c r="W39" s="60"/>
      <c r="X39" s="60"/>
      <c r="Y39" s="110"/>
      <c r="Z39" s="169">
        <f t="shared" ref="Z39:Z42" si="268">SUM(AA39:AO39)</f>
        <v>0</v>
      </c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1"/>
      <c r="AL39" s="60"/>
      <c r="AM39" s="60"/>
      <c r="AN39" s="60"/>
      <c r="AO39" s="110"/>
      <c r="AP39" s="169">
        <f t="shared" ref="AP39:AP42" si="269">SUM(AQ39:BE39)</f>
        <v>0</v>
      </c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1"/>
      <c r="BB39" s="60"/>
      <c r="BC39" s="60"/>
      <c r="BD39" s="60"/>
      <c r="BE39" s="110"/>
      <c r="BF39" s="169">
        <f t="shared" ref="BF39:BF42" si="270">SUM(BG39:BU39)</f>
        <v>0</v>
      </c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1"/>
      <c r="BR39" s="60"/>
      <c r="BS39" s="60"/>
      <c r="BT39" s="60"/>
      <c r="BU39" s="110"/>
      <c r="BV39" s="169">
        <f t="shared" ref="BV39:BV42" si="271">SUM(BW39:CU39)</f>
        <v>0</v>
      </c>
      <c r="BW39" s="60"/>
      <c r="BX39" s="60"/>
      <c r="BY39" s="60"/>
      <c r="BZ39" s="60"/>
      <c r="CA39" s="60"/>
      <c r="CB39" s="60"/>
      <c r="CC39" s="60"/>
      <c r="CD39" s="60"/>
      <c r="CE39" s="60"/>
      <c r="CF39" s="60"/>
      <c r="CG39" s="61"/>
      <c r="CH39" s="60"/>
      <c r="CI39" s="60"/>
      <c r="CJ39" s="60"/>
      <c r="CK39" s="60"/>
      <c r="CL39" s="60"/>
      <c r="CM39" s="60"/>
      <c r="CN39" s="60"/>
      <c r="CO39" s="60"/>
      <c r="CP39" s="60"/>
      <c r="CQ39" s="60"/>
      <c r="CR39" s="60"/>
      <c r="CS39" s="60"/>
      <c r="CT39" s="60"/>
      <c r="CU39" s="110"/>
      <c r="CV39" s="173"/>
      <c r="CW39" s="169">
        <f t="shared" ref="CW39:CW42" si="272">SUM(CX39:DL39)</f>
        <v>0</v>
      </c>
      <c r="CX39" s="60"/>
      <c r="CY39" s="60"/>
      <c r="CZ39" s="60"/>
      <c r="DA39" s="60"/>
      <c r="DB39" s="60"/>
      <c r="DC39" s="60"/>
      <c r="DD39" s="60"/>
      <c r="DE39" s="60"/>
      <c r="DF39" s="60"/>
      <c r="DG39" s="60"/>
      <c r="DH39" s="61"/>
      <c r="DI39" s="60"/>
      <c r="DJ39" s="60"/>
      <c r="DK39" s="60"/>
      <c r="DL39" s="110"/>
      <c r="DM39" s="169">
        <f t="shared" ref="DM39:DM42" si="273">SUM(DN39:EB39)</f>
        <v>0</v>
      </c>
      <c r="DN39" s="60"/>
      <c r="DO39" s="60"/>
      <c r="DP39" s="60"/>
      <c r="DQ39" s="60"/>
      <c r="DR39" s="60"/>
      <c r="DS39" s="60"/>
      <c r="DT39" s="60"/>
      <c r="DU39" s="60"/>
      <c r="DV39" s="60"/>
      <c r="DW39" s="60"/>
      <c r="DX39" s="61"/>
      <c r="DY39" s="60"/>
      <c r="DZ39" s="60"/>
      <c r="EA39" s="60"/>
      <c r="EB39" s="110"/>
      <c r="EC39" s="169">
        <f t="shared" ref="EC39:EC42" si="274">SUM(ED39:ER39)</f>
        <v>0</v>
      </c>
      <c r="ED39" s="60"/>
      <c r="EE39" s="60"/>
      <c r="EF39" s="60"/>
      <c r="EG39" s="60"/>
      <c r="EH39" s="60"/>
      <c r="EI39" s="60"/>
      <c r="EJ39" s="60"/>
      <c r="EK39" s="60"/>
      <c r="EL39" s="60"/>
      <c r="EM39" s="60"/>
      <c r="EN39" s="61"/>
      <c r="EO39" s="60"/>
      <c r="EP39" s="60"/>
      <c r="EQ39" s="60"/>
      <c r="ER39" s="110"/>
      <c r="ES39" s="169">
        <f t="shared" ref="ES39:ES42" si="275">SUM(ET39:FH39)</f>
        <v>0</v>
      </c>
      <c r="ET39" s="60"/>
      <c r="EU39" s="60"/>
      <c r="EV39" s="60"/>
      <c r="EW39" s="60"/>
      <c r="EX39" s="60"/>
      <c r="EY39" s="60"/>
      <c r="EZ39" s="60"/>
      <c r="FA39" s="60"/>
      <c r="FB39" s="60"/>
      <c r="FC39" s="60"/>
      <c r="FD39" s="61"/>
      <c r="FE39" s="60"/>
      <c r="FF39" s="60"/>
      <c r="FG39" s="60"/>
      <c r="FH39" s="110"/>
      <c r="FI39" s="169">
        <f t="shared" ref="FI39:FI42" si="276">SUM(FJ39:FX39)</f>
        <v>0</v>
      </c>
      <c r="FJ39" s="60"/>
      <c r="FK39" s="60"/>
      <c r="FL39" s="60"/>
      <c r="FM39" s="60"/>
      <c r="FN39" s="60"/>
      <c r="FO39" s="60"/>
      <c r="FP39" s="60"/>
      <c r="FQ39" s="60"/>
      <c r="FR39" s="60"/>
      <c r="FS39" s="60"/>
      <c r="FT39" s="61"/>
      <c r="FU39" s="60"/>
      <c r="FV39" s="60"/>
      <c r="FW39" s="60"/>
      <c r="FX39" s="110"/>
      <c r="FY39" s="169">
        <f t="shared" ref="FY39:FY42" si="277">SUM(FZ39:GN39)</f>
        <v>0</v>
      </c>
      <c r="FZ39" s="60"/>
      <c r="GA39" s="60"/>
      <c r="GB39" s="60"/>
      <c r="GC39" s="60"/>
      <c r="GD39" s="60"/>
      <c r="GE39" s="60"/>
      <c r="GF39" s="60"/>
      <c r="GG39" s="60"/>
      <c r="GH39" s="60"/>
      <c r="GI39" s="60"/>
      <c r="GJ39" s="61"/>
      <c r="GK39" s="60"/>
      <c r="GL39" s="60"/>
      <c r="GM39" s="60"/>
      <c r="GN39" s="110"/>
      <c r="GO39" s="169">
        <f t="shared" ref="GO39:GO42" si="278">SUM(GP39:HN39)</f>
        <v>0</v>
      </c>
      <c r="GP39" s="60"/>
      <c r="GQ39" s="60"/>
      <c r="GR39" s="60"/>
      <c r="GS39" s="60"/>
      <c r="GT39" s="60"/>
      <c r="GU39" s="60"/>
      <c r="GV39" s="60"/>
      <c r="GW39" s="60"/>
      <c r="GX39" s="60"/>
      <c r="GY39" s="60"/>
      <c r="GZ39" s="61"/>
      <c r="HA39" s="60"/>
      <c r="HB39" s="60"/>
      <c r="HC39" s="60"/>
      <c r="HD39" s="60"/>
      <c r="HE39" s="60"/>
      <c r="HF39" s="60"/>
      <c r="HG39" s="60"/>
      <c r="HH39" s="60"/>
      <c r="HI39" s="60"/>
      <c r="HJ39" s="60"/>
      <c r="HK39" s="60"/>
      <c r="HL39" s="60"/>
      <c r="HM39" s="60"/>
      <c r="HN39" s="110"/>
      <c r="HO39" s="172"/>
      <c r="HP39" s="173"/>
      <c r="HQ39" s="169">
        <f t="shared" ref="HQ39:HQ42" si="279">SUM(HR39:IF39)</f>
        <v>0</v>
      </c>
      <c r="HR39" s="60"/>
      <c r="HS39" s="60"/>
      <c r="HT39" s="60"/>
      <c r="HU39" s="60"/>
      <c r="HV39" s="60"/>
      <c r="HW39" s="60"/>
      <c r="HX39" s="60"/>
      <c r="HY39" s="60"/>
      <c r="HZ39" s="60"/>
      <c r="IA39" s="60"/>
      <c r="IB39" s="61"/>
      <c r="IC39" s="60"/>
      <c r="ID39" s="60"/>
      <c r="IE39" s="60"/>
      <c r="IF39" s="110"/>
      <c r="IG39" s="169">
        <f t="shared" ref="IG39:IG42" si="280">SUM(IH39:IV39)</f>
        <v>0</v>
      </c>
      <c r="IH39" s="60"/>
      <c r="II39" s="60"/>
      <c r="IJ39" s="60"/>
      <c r="IK39" s="60"/>
      <c r="IL39" s="60"/>
      <c r="IM39" s="60"/>
      <c r="IN39" s="60"/>
      <c r="IO39" s="60"/>
      <c r="IP39" s="60"/>
      <c r="IQ39" s="60"/>
      <c r="IR39" s="61"/>
      <c r="IS39" s="60"/>
      <c r="IT39" s="60"/>
      <c r="IU39" s="60"/>
      <c r="IV39" s="110"/>
      <c r="IW39" s="169">
        <f t="shared" ref="IW39:IW42" si="281">SUM(IX39:JL39)</f>
        <v>0</v>
      </c>
      <c r="IX39" s="60"/>
      <c r="IY39" s="60"/>
      <c r="IZ39" s="60"/>
      <c r="JA39" s="60"/>
      <c r="JB39" s="60"/>
      <c r="JC39" s="60"/>
      <c r="JD39" s="60"/>
      <c r="JE39" s="60"/>
      <c r="JF39" s="60"/>
      <c r="JG39" s="60"/>
      <c r="JH39" s="61"/>
      <c r="JI39" s="60"/>
      <c r="JJ39" s="60"/>
      <c r="JK39" s="60"/>
      <c r="JL39" s="110"/>
      <c r="JM39" s="169">
        <f t="shared" ref="JM39:JM42" si="282">SUM(JN39:KB39)</f>
        <v>0</v>
      </c>
      <c r="JN39" s="60"/>
      <c r="JO39" s="60"/>
      <c r="JP39" s="60"/>
      <c r="JQ39" s="60"/>
      <c r="JR39" s="60"/>
      <c r="JS39" s="60"/>
      <c r="JT39" s="60"/>
      <c r="JU39" s="60"/>
      <c r="JV39" s="60"/>
      <c r="JW39" s="60"/>
      <c r="JX39" s="61"/>
      <c r="JY39" s="60"/>
      <c r="JZ39" s="60"/>
      <c r="KA39" s="60"/>
      <c r="KB39" s="110"/>
      <c r="KC39" s="169">
        <f t="shared" ref="KC39:KC42" si="283">SUM(KD39:LB39)</f>
        <v>0</v>
      </c>
      <c r="KD39" s="60"/>
      <c r="KE39" s="60"/>
      <c r="KF39" s="60"/>
      <c r="KG39" s="60"/>
      <c r="KH39" s="60"/>
      <c r="KI39" s="60"/>
      <c r="KJ39" s="60"/>
      <c r="KK39" s="60"/>
      <c r="KL39" s="60"/>
      <c r="KM39" s="60"/>
      <c r="KN39" s="61"/>
      <c r="KO39" s="60"/>
      <c r="KP39" s="60"/>
      <c r="KQ39" s="60"/>
      <c r="KR39" s="60"/>
      <c r="KS39" s="60"/>
      <c r="KT39" s="60"/>
      <c r="KU39" s="60"/>
      <c r="KV39" s="60"/>
      <c r="KW39" s="60"/>
      <c r="KX39" s="60"/>
      <c r="KY39" s="60"/>
      <c r="KZ39" s="60"/>
      <c r="LA39" s="60"/>
      <c r="LB39" s="110"/>
      <c r="LC39" s="173"/>
      <c r="LD39" s="169">
        <f t="shared" ref="LD39:LD42" si="284">SUM(LE39:LS39)</f>
        <v>0</v>
      </c>
      <c r="LE39" s="60"/>
      <c r="LF39" s="60"/>
      <c r="LG39" s="60"/>
      <c r="LH39" s="60"/>
      <c r="LI39" s="60"/>
      <c r="LJ39" s="60"/>
      <c r="LK39" s="60"/>
      <c r="LL39" s="60"/>
      <c r="LM39" s="60"/>
      <c r="LN39" s="60"/>
      <c r="LO39" s="61"/>
      <c r="LP39" s="60"/>
      <c r="LQ39" s="60"/>
      <c r="LR39" s="60"/>
      <c r="LS39" s="110"/>
      <c r="LT39" s="169">
        <f t="shared" ref="LT39:LT42" si="285">SUM(LU39:MI39)</f>
        <v>0</v>
      </c>
      <c r="LU39" s="60"/>
      <c r="LV39" s="60"/>
      <c r="LW39" s="60"/>
      <c r="LX39" s="60"/>
      <c r="LY39" s="60"/>
      <c r="LZ39" s="60"/>
      <c r="MA39" s="60"/>
      <c r="MB39" s="60"/>
      <c r="MC39" s="60"/>
      <c r="MD39" s="60"/>
      <c r="ME39" s="61"/>
      <c r="MF39" s="60"/>
      <c r="MG39" s="60"/>
      <c r="MH39" s="60"/>
      <c r="MI39" s="110"/>
      <c r="MJ39" s="169">
        <f t="shared" ref="MJ39:MJ42" si="286">SUM(MK39:MY39)</f>
        <v>0</v>
      </c>
      <c r="MK39" s="60"/>
      <c r="ML39" s="60"/>
      <c r="MM39" s="60"/>
      <c r="MN39" s="60"/>
      <c r="MO39" s="60"/>
      <c r="MP39" s="60"/>
      <c r="MQ39" s="60"/>
      <c r="MR39" s="60"/>
      <c r="MS39" s="60"/>
      <c r="MT39" s="60"/>
      <c r="MU39" s="61"/>
      <c r="MV39" s="60"/>
      <c r="MW39" s="60"/>
      <c r="MX39" s="60"/>
      <c r="MY39" s="110"/>
      <c r="MZ39" s="169">
        <f t="shared" ref="MZ39:MZ42" si="287">SUM(NA39:NO39)</f>
        <v>0</v>
      </c>
      <c r="NA39" s="60"/>
      <c r="NB39" s="60"/>
      <c r="NC39" s="60"/>
      <c r="ND39" s="60"/>
      <c r="NE39" s="60"/>
      <c r="NF39" s="60"/>
      <c r="NG39" s="60"/>
      <c r="NH39" s="60"/>
      <c r="NI39" s="60"/>
      <c r="NJ39" s="60"/>
      <c r="NK39" s="61"/>
      <c r="NL39" s="60"/>
      <c r="NM39" s="60"/>
      <c r="NN39" s="60"/>
      <c r="NO39" s="110"/>
      <c r="NP39" s="169">
        <f t="shared" ref="NP39:NP42" si="288">SUM(NQ39:OE39)</f>
        <v>0</v>
      </c>
      <c r="NQ39" s="60"/>
      <c r="NR39" s="60"/>
      <c r="NS39" s="60"/>
      <c r="NT39" s="60"/>
      <c r="NU39" s="60"/>
      <c r="NV39" s="60"/>
      <c r="NW39" s="60"/>
      <c r="NX39" s="60"/>
      <c r="NY39" s="60"/>
      <c r="NZ39" s="60"/>
      <c r="OA39" s="61"/>
      <c r="OB39" s="60"/>
      <c r="OC39" s="60"/>
      <c r="OD39" s="60"/>
      <c r="OE39" s="110"/>
      <c r="OF39" s="169">
        <f t="shared" ref="OF39:OF42" si="289">SUM(OG39:OU39)</f>
        <v>0</v>
      </c>
      <c r="OG39" s="60"/>
      <c r="OH39" s="60"/>
      <c r="OI39" s="60"/>
      <c r="OJ39" s="60"/>
      <c r="OK39" s="60"/>
      <c r="OL39" s="60"/>
      <c r="OM39" s="60"/>
      <c r="ON39" s="60"/>
      <c r="OO39" s="60"/>
      <c r="OP39" s="60"/>
      <c r="OQ39" s="61"/>
      <c r="OR39" s="60"/>
      <c r="OS39" s="60"/>
      <c r="OT39" s="60"/>
      <c r="OU39" s="110"/>
      <c r="OV39" s="169">
        <f t="shared" ref="OV39:OV42" si="290">SUM(OW39:PK39)</f>
        <v>0</v>
      </c>
      <c r="OW39" s="60"/>
      <c r="OX39" s="60"/>
      <c r="OY39" s="60"/>
      <c r="OZ39" s="60"/>
      <c r="PA39" s="60"/>
      <c r="PB39" s="60"/>
      <c r="PC39" s="60"/>
      <c r="PD39" s="60"/>
      <c r="PE39" s="60"/>
      <c r="PF39" s="60"/>
      <c r="PG39" s="61"/>
      <c r="PH39" s="60"/>
      <c r="PI39" s="60"/>
      <c r="PJ39" s="60"/>
      <c r="PK39" s="110"/>
      <c r="PL39" s="169">
        <f t="shared" ref="PL39:PL42" si="291">SUM(PM39:QA39)</f>
        <v>0</v>
      </c>
      <c r="PM39" s="60"/>
      <c r="PN39" s="60"/>
      <c r="PO39" s="60"/>
      <c r="PP39" s="60"/>
      <c r="PQ39" s="60"/>
      <c r="PR39" s="60"/>
      <c r="PS39" s="60"/>
      <c r="PT39" s="60"/>
      <c r="PU39" s="60"/>
      <c r="PV39" s="60"/>
      <c r="PW39" s="61"/>
      <c r="PX39" s="60"/>
      <c r="PY39" s="60"/>
      <c r="PZ39" s="60"/>
      <c r="QA39" s="110"/>
      <c r="QB39" s="169">
        <f t="shared" ref="QB39:QB42" si="292">SUM(QC39:QQ39)</f>
        <v>0</v>
      </c>
      <c r="QC39" s="60"/>
      <c r="QD39" s="60"/>
      <c r="QE39" s="60"/>
      <c r="QF39" s="60"/>
      <c r="QG39" s="60"/>
      <c r="QH39" s="60"/>
      <c r="QI39" s="60"/>
      <c r="QJ39" s="60"/>
      <c r="QK39" s="60"/>
      <c r="QL39" s="60"/>
      <c r="QM39" s="61"/>
      <c r="QN39" s="60"/>
      <c r="QO39" s="60"/>
      <c r="QP39" s="60"/>
      <c r="QQ39" s="110"/>
      <c r="QR39" s="169">
        <f t="shared" ref="QR39:QR42" si="293">SUM(QS39:RQ39)</f>
        <v>0</v>
      </c>
      <c r="QS39" s="60"/>
      <c r="QT39" s="60"/>
      <c r="QU39" s="60"/>
      <c r="QV39" s="60"/>
      <c r="QW39" s="60"/>
      <c r="QX39" s="60"/>
      <c r="QY39" s="60"/>
      <c r="QZ39" s="60"/>
      <c r="RA39" s="60"/>
      <c r="RB39" s="60"/>
      <c r="RC39" s="61"/>
      <c r="RD39" s="60"/>
      <c r="RE39" s="60"/>
      <c r="RF39" s="60"/>
      <c r="RG39" s="60"/>
      <c r="RH39" s="60"/>
      <c r="RI39" s="60"/>
      <c r="RJ39" s="60"/>
      <c r="RK39" s="60"/>
      <c r="RL39" s="60"/>
      <c r="RM39" s="60"/>
      <c r="RN39" s="60"/>
      <c r="RO39" s="60"/>
      <c r="RP39" s="60"/>
      <c r="RQ39" s="110"/>
      <c r="RR39" s="173"/>
      <c r="RS39" s="169">
        <f t="shared" ref="RS39:RS42" si="294">SUM(RT39:SH39)</f>
        <v>0</v>
      </c>
      <c r="RT39" s="60"/>
      <c r="RU39" s="60"/>
      <c r="RV39" s="60"/>
      <c r="RW39" s="60"/>
      <c r="RX39" s="60"/>
      <c r="RY39" s="60"/>
      <c r="RZ39" s="60"/>
      <c r="SA39" s="60"/>
      <c r="SB39" s="60"/>
      <c r="SC39" s="60"/>
      <c r="SD39" s="61"/>
      <c r="SE39" s="60"/>
      <c r="SF39" s="60"/>
      <c r="SG39" s="60"/>
      <c r="SH39" s="110"/>
      <c r="SI39" s="169">
        <f t="shared" ref="SI39:SI42" si="295">SUM(SJ39:SX39)</f>
        <v>0</v>
      </c>
      <c r="SJ39" s="60"/>
      <c r="SK39" s="60"/>
      <c r="SL39" s="60"/>
      <c r="SM39" s="60"/>
      <c r="SN39" s="60"/>
      <c r="SO39" s="60"/>
      <c r="SP39" s="60"/>
      <c r="SQ39" s="60"/>
      <c r="SR39" s="60"/>
      <c r="SS39" s="60"/>
      <c r="ST39" s="61"/>
      <c r="SU39" s="60"/>
      <c r="SV39" s="60"/>
      <c r="SW39" s="60"/>
      <c r="SX39" s="110"/>
      <c r="SY39" s="169">
        <f t="shared" ref="SY39:SY42" si="296">SUM(SZ39:TN39)</f>
        <v>0</v>
      </c>
      <c r="SZ39" s="60"/>
      <c r="TA39" s="60"/>
      <c r="TB39" s="60"/>
      <c r="TC39" s="60"/>
      <c r="TD39" s="60"/>
      <c r="TE39" s="60"/>
      <c r="TF39" s="60"/>
      <c r="TG39" s="60"/>
      <c r="TH39" s="60"/>
      <c r="TI39" s="60"/>
      <c r="TJ39" s="61"/>
      <c r="TK39" s="60"/>
      <c r="TL39" s="60"/>
      <c r="TM39" s="60"/>
      <c r="TN39" s="110"/>
      <c r="TO39" s="169">
        <f t="shared" ref="TO39:TO42" si="297">SUM(TP39:UD39)</f>
        <v>0</v>
      </c>
      <c r="TP39" s="60"/>
      <c r="TQ39" s="60"/>
      <c r="TR39" s="60"/>
      <c r="TS39" s="60"/>
      <c r="TT39" s="60"/>
      <c r="TU39" s="60"/>
      <c r="TV39" s="60"/>
      <c r="TW39" s="60"/>
      <c r="TX39" s="60"/>
      <c r="TY39" s="60"/>
      <c r="TZ39" s="61"/>
      <c r="UA39" s="60"/>
      <c r="UB39" s="60"/>
      <c r="UC39" s="60"/>
      <c r="UD39" s="110"/>
      <c r="UE39" s="169">
        <f t="shared" ref="UE39:UE42" si="298">SUM(UF39:VD39)</f>
        <v>0</v>
      </c>
      <c r="UF39" s="60"/>
      <c r="UG39" s="60"/>
      <c r="UH39" s="60"/>
      <c r="UI39" s="60"/>
      <c r="UJ39" s="60"/>
      <c r="UK39" s="60"/>
      <c r="UL39" s="60"/>
      <c r="UM39" s="60"/>
      <c r="UN39" s="60"/>
      <c r="UO39" s="60"/>
      <c r="UP39" s="61"/>
      <c r="UQ39" s="60"/>
      <c r="UR39" s="60"/>
      <c r="US39" s="60"/>
      <c r="UT39" s="60"/>
      <c r="UU39" s="60"/>
      <c r="UV39" s="60"/>
      <c r="UW39" s="60"/>
      <c r="UX39" s="60"/>
      <c r="UY39" s="60"/>
      <c r="UZ39" s="60"/>
      <c r="VA39" s="60"/>
      <c r="VB39" s="60"/>
      <c r="VC39" s="60"/>
      <c r="VD39" s="110"/>
      <c r="VE39" s="10" t="str">
        <f t="shared" si="33"/>
        <v>-</v>
      </c>
    </row>
    <row r="40" spans="1:577" ht="20.149999999999999" customHeight="1">
      <c r="A40" s="22"/>
      <c r="B40" s="22"/>
      <c r="C40" s="23">
        <v>60042</v>
      </c>
      <c r="D40" s="24" t="s">
        <v>43</v>
      </c>
      <c r="E40" s="193">
        <f>SUM(F40:I40)</f>
        <v>0</v>
      </c>
      <c r="F40" s="194"/>
      <c r="G40" s="194"/>
      <c r="H40" s="195"/>
      <c r="I40" s="229"/>
      <c r="J40" s="241">
        <f t="shared" si="267"/>
        <v>0</v>
      </c>
      <c r="K40" s="61"/>
      <c r="L40" s="60"/>
      <c r="M40" s="60"/>
      <c r="N40" s="60"/>
      <c r="O40" s="60"/>
      <c r="P40" s="60"/>
      <c r="Q40" s="60"/>
      <c r="R40" s="60"/>
      <c r="S40" s="60"/>
      <c r="T40" s="60"/>
      <c r="U40" s="61"/>
      <c r="V40" s="60"/>
      <c r="W40" s="60"/>
      <c r="X40" s="60"/>
      <c r="Y40" s="110"/>
      <c r="Z40" s="169">
        <f t="shared" si="268"/>
        <v>0</v>
      </c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1"/>
      <c r="AL40" s="60"/>
      <c r="AM40" s="60"/>
      <c r="AN40" s="60"/>
      <c r="AO40" s="110"/>
      <c r="AP40" s="169">
        <f t="shared" si="269"/>
        <v>0</v>
      </c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1"/>
      <c r="BB40" s="60"/>
      <c r="BC40" s="60"/>
      <c r="BD40" s="60"/>
      <c r="BE40" s="110"/>
      <c r="BF40" s="169">
        <f t="shared" si="270"/>
        <v>0</v>
      </c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1"/>
      <c r="BR40" s="60"/>
      <c r="BS40" s="60"/>
      <c r="BT40" s="60"/>
      <c r="BU40" s="110"/>
      <c r="BV40" s="169">
        <f t="shared" si="271"/>
        <v>0</v>
      </c>
      <c r="BW40" s="60"/>
      <c r="BX40" s="60"/>
      <c r="BY40" s="60"/>
      <c r="BZ40" s="60"/>
      <c r="CA40" s="60"/>
      <c r="CB40" s="60"/>
      <c r="CC40" s="60"/>
      <c r="CD40" s="60"/>
      <c r="CE40" s="60"/>
      <c r="CF40" s="60"/>
      <c r="CG40" s="61"/>
      <c r="CH40" s="60"/>
      <c r="CI40" s="60"/>
      <c r="CJ40" s="60"/>
      <c r="CK40" s="60"/>
      <c r="CL40" s="60"/>
      <c r="CM40" s="60"/>
      <c r="CN40" s="60"/>
      <c r="CO40" s="60"/>
      <c r="CP40" s="60"/>
      <c r="CQ40" s="60"/>
      <c r="CR40" s="60"/>
      <c r="CS40" s="60"/>
      <c r="CT40" s="60"/>
      <c r="CU40" s="110"/>
      <c r="CV40" s="173"/>
      <c r="CW40" s="169">
        <f t="shared" si="272"/>
        <v>0</v>
      </c>
      <c r="CX40" s="60"/>
      <c r="CY40" s="60"/>
      <c r="CZ40" s="60"/>
      <c r="DA40" s="60"/>
      <c r="DB40" s="60"/>
      <c r="DC40" s="60"/>
      <c r="DD40" s="60"/>
      <c r="DE40" s="60"/>
      <c r="DF40" s="60"/>
      <c r="DG40" s="60"/>
      <c r="DH40" s="61"/>
      <c r="DI40" s="60"/>
      <c r="DJ40" s="60"/>
      <c r="DK40" s="60"/>
      <c r="DL40" s="110"/>
      <c r="DM40" s="169">
        <f t="shared" si="273"/>
        <v>0</v>
      </c>
      <c r="DN40" s="60"/>
      <c r="DO40" s="60"/>
      <c r="DP40" s="60"/>
      <c r="DQ40" s="60"/>
      <c r="DR40" s="60"/>
      <c r="DS40" s="60"/>
      <c r="DT40" s="60"/>
      <c r="DU40" s="60"/>
      <c r="DV40" s="60"/>
      <c r="DW40" s="60"/>
      <c r="DX40" s="61"/>
      <c r="DY40" s="60"/>
      <c r="DZ40" s="60"/>
      <c r="EA40" s="60"/>
      <c r="EB40" s="110"/>
      <c r="EC40" s="169">
        <f t="shared" si="274"/>
        <v>0</v>
      </c>
      <c r="ED40" s="60"/>
      <c r="EE40" s="60"/>
      <c r="EF40" s="60"/>
      <c r="EG40" s="60"/>
      <c r="EH40" s="60"/>
      <c r="EI40" s="60"/>
      <c r="EJ40" s="60"/>
      <c r="EK40" s="60"/>
      <c r="EL40" s="60"/>
      <c r="EM40" s="60"/>
      <c r="EN40" s="61"/>
      <c r="EO40" s="60"/>
      <c r="EP40" s="60"/>
      <c r="EQ40" s="60"/>
      <c r="ER40" s="110"/>
      <c r="ES40" s="169">
        <f t="shared" si="275"/>
        <v>0</v>
      </c>
      <c r="ET40" s="60"/>
      <c r="EU40" s="60"/>
      <c r="EV40" s="60"/>
      <c r="EW40" s="60"/>
      <c r="EX40" s="60"/>
      <c r="EY40" s="60"/>
      <c r="EZ40" s="60"/>
      <c r="FA40" s="60"/>
      <c r="FB40" s="60"/>
      <c r="FC40" s="60"/>
      <c r="FD40" s="61"/>
      <c r="FE40" s="60"/>
      <c r="FF40" s="60"/>
      <c r="FG40" s="60"/>
      <c r="FH40" s="110"/>
      <c r="FI40" s="169">
        <f t="shared" si="276"/>
        <v>0</v>
      </c>
      <c r="FJ40" s="60"/>
      <c r="FK40" s="60"/>
      <c r="FL40" s="60"/>
      <c r="FM40" s="60"/>
      <c r="FN40" s="60"/>
      <c r="FO40" s="60"/>
      <c r="FP40" s="60"/>
      <c r="FQ40" s="60"/>
      <c r="FR40" s="60"/>
      <c r="FS40" s="60"/>
      <c r="FT40" s="61"/>
      <c r="FU40" s="60"/>
      <c r="FV40" s="60"/>
      <c r="FW40" s="60"/>
      <c r="FX40" s="110"/>
      <c r="FY40" s="169">
        <f t="shared" si="277"/>
        <v>0</v>
      </c>
      <c r="FZ40" s="60"/>
      <c r="GA40" s="60"/>
      <c r="GB40" s="60"/>
      <c r="GC40" s="60"/>
      <c r="GD40" s="60"/>
      <c r="GE40" s="60"/>
      <c r="GF40" s="60"/>
      <c r="GG40" s="60"/>
      <c r="GH40" s="60"/>
      <c r="GI40" s="60"/>
      <c r="GJ40" s="61"/>
      <c r="GK40" s="60"/>
      <c r="GL40" s="60"/>
      <c r="GM40" s="60"/>
      <c r="GN40" s="110"/>
      <c r="GO40" s="169">
        <f t="shared" si="278"/>
        <v>0</v>
      </c>
      <c r="GP40" s="60"/>
      <c r="GQ40" s="60"/>
      <c r="GR40" s="60"/>
      <c r="GS40" s="60"/>
      <c r="GT40" s="60"/>
      <c r="GU40" s="60"/>
      <c r="GV40" s="60"/>
      <c r="GW40" s="60"/>
      <c r="GX40" s="60"/>
      <c r="GY40" s="60"/>
      <c r="GZ40" s="61"/>
      <c r="HA40" s="60"/>
      <c r="HB40" s="60"/>
      <c r="HC40" s="60"/>
      <c r="HD40" s="60"/>
      <c r="HE40" s="60"/>
      <c r="HF40" s="60"/>
      <c r="HG40" s="60"/>
      <c r="HH40" s="60"/>
      <c r="HI40" s="60"/>
      <c r="HJ40" s="60"/>
      <c r="HK40" s="60"/>
      <c r="HL40" s="60"/>
      <c r="HM40" s="60"/>
      <c r="HN40" s="110"/>
      <c r="HO40" s="172"/>
      <c r="HP40" s="173"/>
      <c r="HQ40" s="169">
        <f t="shared" si="279"/>
        <v>0</v>
      </c>
      <c r="HR40" s="60"/>
      <c r="HS40" s="60"/>
      <c r="HT40" s="60"/>
      <c r="HU40" s="60"/>
      <c r="HV40" s="60"/>
      <c r="HW40" s="60"/>
      <c r="HX40" s="60"/>
      <c r="HY40" s="60"/>
      <c r="HZ40" s="60"/>
      <c r="IA40" s="60"/>
      <c r="IB40" s="61"/>
      <c r="IC40" s="60"/>
      <c r="ID40" s="60"/>
      <c r="IE40" s="60"/>
      <c r="IF40" s="110"/>
      <c r="IG40" s="169">
        <f t="shared" si="280"/>
        <v>0</v>
      </c>
      <c r="IH40" s="60"/>
      <c r="II40" s="60"/>
      <c r="IJ40" s="60"/>
      <c r="IK40" s="60"/>
      <c r="IL40" s="60"/>
      <c r="IM40" s="60"/>
      <c r="IN40" s="60"/>
      <c r="IO40" s="60"/>
      <c r="IP40" s="60"/>
      <c r="IQ40" s="60"/>
      <c r="IR40" s="61"/>
      <c r="IS40" s="60"/>
      <c r="IT40" s="60"/>
      <c r="IU40" s="60"/>
      <c r="IV40" s="110"/>
      <c r="IW40" s="169">
        <f t="shared" si="281"/>
        <v>0</v>
      </c>
      <c r="IX40" s="60"/>
      <c r="IY40" s="60"/>
      <c r="IZ40" s="60"/>
      <c r="JA40" s="60"/>
      <c r="JB40" s="60"/>
      <c r="JC40" s="60"/>
      <c r="JD40" s="60"/>
      <c r="JE40" s="60"/>
      <c r="JF40" s="60"/>
      <c r="JG40" s="60"/>
      <c r="JH40" s="61"/>
      <c r="JI40" s="60"/>
      <c r="JJ40" s="60"/>
      <c r="JK40" s="60"/>
      <c r="JL40" s="110"/>
      <c r="JM40" s="169">
        <f t="shared" si="282"/>
        <v>0</v>
      </c>
      <c r="JN40" s="60"/>
      <c r="JO40" s="60"/>
      <c r="JP40" s="60"/>
      <c r="JQ40" s="60"/>
      <c r="JR40" s="60"/>
      <c r="JS40" s="60"/>
      <c r="JT40" s="60"/>
      <c r="JU40" s="60"/>
      <c r="JV40" s="60"/>
      <c r="JW40" s="60"/>
      <c r="JX40" s="61"/>
      <c r="JY40" s="60"/>
      <c r="JZ40" s="60"/>
      <c r="KA40" s="60"/>
      <c r="KB40" s="110"/>
      <c r="KC40" s="169">
        <f t="shared" si="283"/>
        <v>0</v>
      </c>
      <c r="KD40" s="60"/>
      <c r="KE40" s="60"/>
      <c r="KF40" s="60"/>
      <c r="KG40" s="60"/>
      <c r="KH40" s="60"/>
      <c r="KI40" s="60"/>
      <c r="KJ40" s="60"/>
      <c r="KK40" s="60"/>
      <c r="KL40" s="60"/>
      <c r="KM40" s="60"/>
      <c r="KN40" s="61"/>
      <c r="KO40" s="60"/>
      <c r="KP40" s="60"/>
      <c r="KQ40" s="60"/>
      <c r="KR40" s="60"/>
      <c r="KS40" s="60"/>
      <c r="KT40" s="60"/>
      <c r="KU40" s="60"/>
      <c r="KV40" s="60"/>
      <c r="KW40" s="60"/>
      <c r="KX40" s="60"/>
      <c r="KY40" s="60"/>
      <c r="KZ40" s="60"/>
      <c r="LA40" s="60"/>
      <c r="LB40" s="110"/>
      <c r="LC40" s="173"/>
      <c r="LD40" s="169">
        <f t="shared" si="284"/>
        <v>0</v>
      </c>
      <c r="LE40" s="60"/>
      <c r="LF40" s="60"/>
      <c r="LG40" s="60"/>
      <c r="LH40" s="60"/>
      <c r="LI40" s="60"/>
      <c r="LJ40" s="60"/>
      <c r="LK40" s="60"/>
      <c r="LL40" s="60"/>
      <c r="LM40" s="60"/>
      <c r="LN40" s="60"/>
      <c r="LO40" s="61"/>
      <c r="LP40" s="60"/>
      <c r="LQ40" s="60"/>
      <c r="LR40" s="60"/>
      <c r="LS40" s="110"/>
      <c r="LT40" s="169">
        <f t="shared" si="285"/>
        <v>0</v>
      </c>
      <c r="LU40" s="60"/>
      <c r="LV40" s="60"/>
      <c r="LW40" s="60"/>
      <c r="LX40" s="60"/>
      <c r="LY40" s="60"/>
      <c r="LZ40" s="60"/>
      <c r="MA40" s="60"/>
      <c r="MB40" s="60"/>
      <c r="MC40" s="60"/>
      <c r="MD40" s="60"/>
      <c r="ME40" s="61"/>
      <c r="MF40" s="60"/>
      <c r="MG40" s="60"/>
      <c r="MH40" s="60"/>
      <c r="MI40" s="110"/>
      <c r="MJ40" s="169">
        <f t="shared" si="286"/>
        <v>0</v>
      </c>
      <c r="MK40" s="60"/>
      <c r="ML40" s="60"/>
      <c r="MM40" s="60"/>
      <c r="MN40" s="60"/>
      <c r="MO40" s="60"/>
      <c r="MP40" s="60"/>
      <c r="MQ40" s="60"/>
      <c r="MR40" s="60"/>
      <c r="MS40" s="60"/>
      <c r="MT40" s="60"/>
      <c r="MU40" s="61"/>
      <c r="MV40" s="60"/>
      <c r="MW40" s="60"/>
      <c r="MX40" s="60"/>
      <c r="MY40" s="110"/>
      <c r="MZ40" s="169">
        <f t="shared" si="287"/>
        <v>0</v>
      </c>
      <c r="NA40" s="60"/>
      <c r="NB40" s="60"/>
      <c r="NC40" s="60"/>
      <c r="ND40" s="60"/>
      <c r="NE40" s="60"/>
      <c r="NF40" s="60"/>
      <c r="NG40" s="60"/>
      <c r="NH40" s="60"/>
      <c r="NI40" s="60"/>
      <c r="NJ40" s="60"/>
      <c r="NK40" s="61"/>
      <c r="NL40" s="60"/>
      <c r="NM40" s="60"/>
      <c r="NN40" s="60"/>
      <c r="NO40" s="110"/>
      <c r="NP40" s="169">
        <f t="shared" si="288"/>
        <v>0</v>
      </c>
      <c r="NQ40" s="60"/>
      <c r="NR40" s="60"/>
      <c r="NS40" s="60"/>
      <c r="NT40" s="60"/>
      <c r="NU40" s="60"/>
      <c r="NV40" s="60"/>
      <c r="NW40" s="60"/>
      <c r="NX40" s="60"/>
      <c r="NY40" s="60"/>
      <c r="NZ40" s="60"/>
      <c r="OA40" s="61"/>
      <c r="OB40" s="60"/>
      <c r="OC40" s="60"/>
      <c r="OD40" s="60"/>
      <c r="OE40" s="110"/>
      <c r="OF40" s="169">
        <f t="shared" si="289"/>
        <v>0</v>
      </c>
      <c r="OG40" s="60"/>
      <c r="OH40" s="60"/>
      <c r="OI40" s="60"/>
      <c r="OJ40" s="60"/>
      <c r="OK40" s="60"/>
      <c r="OL40" s="60"/>
      <c r="OM40" s="60"/>
      <c r="ON40" s="60"/>
      <c r="OO40" s="60"/>
      <c r="OP40" s="60"/>
      <c r="OQ40" s="61"/>
      <c r="OR40" s="60"/>
      <c r="OS40" s="60"/>
      <c r="OT40" s="60"/>
      <c r="OU40" s="110"/>
      <c r="OV40" s="169">
        <f t="shared" si="290"/>
        <v>0</v>
      </c>
      <c r="OW40" s="60"/>
      <c r="OX40" s="60"/>
      <c r="OY40" s="60"/>
      <c r="OZ40" s="60"/>
      <c r="PA40" s="60"/>
      <c r="PB40" s="60"/>
      <c r="PC40" s="60"/>
      <c r="PD40" s="60"/>
      <c r="PE40" s="60"/>
      <c r="PF40" s="60"/>
      <c r="PG40" s="61"/>
      <c r="PH40" s="60"/>
      <c r="PI40" s="60"/>
      <c r="PJ40" s="60"/>
      <c r="PK40" s="110"/>
      <c r="PL40" s="169">
        <f t="shared" si="291"/>
        <v>0</v>
      </c>
      <c r="PM40" s="60"/>
      <c r="PN40" s="60"/>
      <c r="PO40" s="60"/>
      <c r="PP40" s="60"/>
      <c r="PQ40" s="60"/>
      <c r="PR40" s="60"/>
      <c r="PS40" s="60"/>
      <c r="PT40" s="60"/>
      <c r="PU40" s="60"/>
      <c r="PV40" s="60"/>
      <c r="PW40" s="61"/>
      <c r="PX40" s="60"/>
      <c r="PY40" s="60"/>
      <c r="PZ40" s="60"/>
      <c r="QA40" s="110"/>
      <c r="QB40" s="169">
        <f t="shared" si="292"/>
        <v>0</v>
      </c>
      <c r="QC40" s="60"/>
      <c r="QD40" s="60"/>
      <c r="QE40" s="60"/>
      <c r="QF40" s="60"/>
      <c r="QG40" s="60"/>
      <c r="QH40" s="60"/>
      <c r="QI40" s="60"/>
      <c r="QJ40" s="60"/>
      <c r="QK40" s="60"/>
      <c r="QL40" s="60"/>
      <c r="QM40" s="61"/>
      <c r="QN40" s="60"/>
      <c r="QO40" s="60"/>
      <c r="QP40" s="60"/>
      <c r="QQ40" s="110"/>
      <c r="QR40" s="169">
        <f t="shared" si="293"/>
        <v>0</v>
      </c>
      <c r="QS40" s="60"/>
      <c r="QT40" s="60"/>
      <c r="QU40" s="60"/>
      <c r="QV40" s="60"/>
      <c r="QW40" s="60"/>
      <c r="QX40" s="60"/>
      <c r="QY40" s="60"/>
      <c r="QZ40" s="60"/>
      <c r="RA40" s="60"/>
      <c r="RB40" s="60"/>
      <c r="RC40" s="61"/>
      <c r="RD40" s="60"/>
      <c r="RE40" s="60"/>
      <c r="RF40" s="60"/>
      <c r="RG40" s="60"/>
      <c r="RH40" s="60"/>
      <c r="RI40" s="60"/>
      <c r="RJ40" s="60"/>
      <c r="RK40" s="60"/>
      <c r="RL40" s="60"/>
      <c r="RM40" s="60"/>
      <c r="RN40" s="60"/>
      <c r="RO40" s="60"/>
      <c r="RP40" s="60"/>
      <c r="RQ40" s="110"/>
      <c r="RR40" s="173"/>
      <c r="RS40" s="169">
        <f t="shared" si="294"/>
        <v>0</v>
      </c>
      <c r="RT40" s="60"/>
      <c r="RU40" s="60"/>
      <c r="RV40" s="60"/>
      <c r="RW40" s="60"/>
      <c r="RX40" s="60"/>
      <c r="RY40" s="60"/>
      <c r="RZ40" s="60"/>
      <c r="SA40" s="60"/>
      <c r="SB40" s="60"/>
      <c r="SC40" s="60"/>
      <c r="SD40" s="61"/>
      <c r="SE40" s="60"/>
      <c r="SF40" s="60"/>
      <c r="SG40" s="60"/>
      <c r="SH40" s="110"/>
      <c r="SI40" s="169">
        <f t="shared" si="295"/>
        <v>0</v>
      </c>
      <c r="SJ40" s="60"/>
      <c r="SK40" s="60"/>
      <c r="SL40" s="60"/>
      <c r="SM40" s="60"/>
      <c r="SN40" s="60"/>
      <c r="SO40" s="60"/>
      <c r="SP40" s="60"/>
      <c r="SQ40" s="60"/>
      <c r="SR40" s="60"/>
      <c r="SS40" s="60"/>
      <c r="ST40" s="61"/>
      <c r="SU40" s="60"/>
      <c r="SV40" s="60"/>
      <c r="SW40" s="60"/>
      <c r="SX40" s="110"/>
      <c r="SY40" s="169">
        <f t="shared" si="296"/>
        <v>0</v>
      </c>
      <c r="SZ40" s="60"/>
      <c r="TA40" s="60"/>
      <c r="TB40" s="60"/>
      <c r="TC40" s="60"/>
      <c r="TD40" s="60"/>
      <c r="TE40" s="60"/>
      <c r="TF40" s="60"/>
      <c r="TG40" s="60"/>
      <c r="TH40" s="60"/>
      <c r="TI40" s="60"/>
      <c r="TJ40" s="61"/>
      <c r="TK40" s="60"/>
      <c r="TL40" s="60"/>
      <c r="TM40" s="60"/>
      <c r="TN40" s="110"/>
      <c r="TO40" s="169">
        <f t="shared" si="297"/>
        <v>0</v>
      </c>
      <c r="TP40" s="60"/>
      <c r="TQ40" s="60"/>
      <c r="TR40" s="60"/>
      <c r="TS40" s="60"/>
      <c r="TT40" s="60"/>
      <c r="TU40" s="60"/>
      <c r="TV40" s="60"/>
      <c r="TW40" s="60"/>
      <c r="TX40" s="60"/>
      <c r="TY40" s="60"/>
      <c r="TZ40" s="61"/>
      <c r="UA40" s="60"/>
      <c r="UB40" s="60"/>
      <c r="UC40" s="60"/>
      <c r="UD40" s="110"/>
      <c r="UE40" s="169">
        <f t="shared" si="298"/>
        <v>0</v>
      </c>
      <c r="UF40" s="60"/>
      <c r="UG40" s="60"/>
      <c r="UH40" s="60"/>
      <c r="UI40" s="60"/>
      <c r="UJ40" s="60"/>
      <c r="UK40" s="60"/>
      <c r="UL40" s="60"/>
      <c r="UM40" s="60"/>
      <c r="UN40" s="60"/>
      <c r="UO40" s="60"/>
      <c r="UP40" s="61"/>
      <c r="UQ40" s="60"/>
      <c r="UR40" s="60"/>
      <c r="US40" s="60"/>
      <c r="UT40" s="60"/>
      <c r="UU40" s="60"/>
      <c r="UV40" s="60"/>
      <c r="UW40" s="60"/>
      <c r="UX40" s="60"/>
      <c r="UY40" s="60"/>
      <c r="UZ40" s="60"/>
      <c r="VA40" s="60"/>
      <c r="VB40" s="60"/>
      <c r="VC40" s="60"/>
      <c r="VD40" s="110"/>
      <c r="VE40" s="10" t="str">
        <f t="shared" si="33"/>
        <v>-</v>
      </c>
    </row>
    <row r="41" spans="1:577" ht="20.149999999999999" customHeight="1">
      <c r="A41" s="22"/>
      <c r="B41" s="22"/>
      <c r="C41" s="23">
        <v>60043</v>
      </c>
      <c r="D41" s="24" t="s">
        <v>44</v>
      </c>
      <c r="E41" s="193">
        <f>SUM(F41:I41)</f>
        <v>0</v>
      </c>
      <c r="F41" s="194"/>
      <c r="G41" s="194"/>
      <c r="H41" s="195"/>
      <c r="I41" s="229"/>
      <c r="J41" s="241">
        <f t="shared" si="267"/>
        <v>0</v>
      </c>
      <c r="K41" s="61"/>
      <c r="L41" s="60"/>
      <c r="M41" s="60"/>
      <c r="N41" s="60"/>
      <c r="O41" s="60"/>
      <c r="P41" s="60"/>
      <c r="Q41" s="60"/>
      <c r="R41" s="60"/>
      <c r="S41" s="60"/>
      <c r="T41" s="60"/>
      <c r="U41" s="61"/>
      <c r="V41" s="60"/>
      <c r="W41" s="60"/>
      <c r="X41" s="60"/>
      <c r="Y41" s="110"/>
      <c r="Z41" s="169">
        <f t="shared" si="268"/>
        <v>0</v>
      </c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1"/>
      <c r="AL41" s="60"/>
      <c r="AM41" s="60"/>
      <c r="AN41" s="60"/>
      <c r="AO41" s="110"/>
      <c r="AP41" s="169">
        <f t="shared" si="269"/>
        <v>0</v>
      </c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1"/>
      <c r="BB41" s="60"/>
      <c r="BC41" s="60"/>
      <c r="BD41" s="60"/>
      <c r="BE41" s="110"/>
      <c r="BF41" s="169">
        <f t="shared" si="270"/>
        <v>0</v>
      </c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1"/>
      <c r="BR41" s="60"/>
      <c r="BS41" s="60"/>
      <c r="BT41" s="60"/>
      <c r="BU41" s="110"/>
      <c r="BV41" s="169">
        <f t="shared" si="271"/>
        <v>0</v>
      </c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1"/>
      <c r="CH41" s="60"/>
      <c r="CI41" s="60"/>
      <c r="CJ41" s="60"/>
      <c r="CK41" s="60"/>
      <c r="CL41" s="60"/>
      <c r="CM41" s="60"/>
      <c r="CN41" s="60"/>
      <c r="CO41" s="60"/>
      <c r="CP41" s="60"/>
      <c r="CQ41" s="60"/>
      <c r="CR41" s="60"/>
      <c r="CS41" s="60"/>
      <c r="CT41" s="60"/>
      <c r="CU41" s="110"/>
      <c r="CV41" s="173"/>
      <c r="CW41" s="169">
        <f t="shared" si="272"/>
        <v>0</v>
      </c>
      <c r="CX41" s="60"/>
      <c r="CY41" s="60"/>
      <c r="CZ41" s="60"/>
      <c r="DA41" s="60"/>
      <c r="DB41" s="60"/>
      <c r="DC41" s="60"/>
      <c r="DD41" s="60"/>
      <c r="DE41" s="60"/>
      <c r="DF41" s="60"/>
      <c r="DG41" s="60"/>
      <c r="DH41" s="61"/>
      <c r="DI41" s="60"/>
      <c r="DJ41" s="60"/>
      <c r="DK41" s="60"/>
      <c r="DL41" s="110"/>
      <c r="DM41" s="169">
        <f t="shared" si="273"/>
        <v>0</v>
      </c>
      <c r="DN41" s="60"/>
      <c r="DO41" s="60"/>
      <c r="DP41" s="60"/>
      <c r="DQ41" s="60"/>
      <c r="DR41" s="60"/>
      <c r="DS41" s="60"/>
      <c r="DT41" s="60"/>
      <c r="DU41" s="60"/>
      <c r="DV41" s="60"/>
      <c r="DW41" s="60"/>
      <c r="DX41" s="61"/>
      <c r="DY41" s="60"/>
      <c r="DZ41" s="60"/>
      <c r="EA41" s="60"/>
      <c r="EB41" s="110"/>
      <c r="EC41" s="169">
        <f t="shared" si="274"/>
        <v>0</v>
      </c>
      <c r="ED41" s="60"/>
      <c r="EE41" s="60"/>
      <c r="EF41" s="60"/>
      <c r="EG41" s="60"/>
      <c r="EH41" s="60"/>
      <c r="EI41" s="60"/>
      <c r="EJ41" s="60"/>
      <c r="EK41" s="60"/>
      <c r="EL41" s="60"/>
      <c r="EM41" s="60"/>
      <c r="EN41" s="61"/>
      <c r="EO41" s="60"/>
      <c r="EP41" s="60"/>
      <c r="EQ41" s="60"/>
      <c r="ER41" s="110"/>
      <c r="ES41" s="169">
        <f t="shared" si="275"/>
        <v>0</v>
      </c>
      <c r="ET41" s="60"/>
      <c r="EU41" s="60"/>
      <c r="EV41" s="60"/>
      <c r="EW41" s="60"/>
      <c r="EX41" s="60"/>
      <c r="EY41" s="60"/>
      <c r="EZ41" s="60"/>
      <c r="FA41" s="60"/>
      <c r="FB41" s="60"/>
      <c r="FC41" s="60"/>
      <c r="FD41" s="61"/>
      <c r="FE41" s="60"/>
      <c r="FF41" s="60"/>
      <c r="FG41" s="60"/>
      <c r="FH41" s="110"/>
      <c r="FI41" s="169">
        <f t="shared" si="276"/>
        <v>0</v>
      </c>
      <c r="FJ41" s="60"/>
      <c r="FK41" s="60"/>
      <c r="FL41" s="60"/>
      <c r="FM41" s="60"/>
      <c r="FN41" s="60"/>
      <c r="FO41" s="60"/>
      <c r="FP41" s="60"/>
      <c r="FQ41" s="60"/>
      <c r="FR41" s="60"/>
      <c r="FS41" s="60"/>
      <c r="FT41" s="61"/>
      <c r="FU41" s="60"/>
      <c r="FV41" s="60"/>
      <c r="FW41" s="60"/>
      <c r="FX41" s="110"/>
      <c r="FY41" s="169">
        <f t="shared" si="277"/>
        <v>0</v>
      </c>
      <c r="FZ41" s="60"/>
      <c r="GA41" s="60"/>
      <c r="GB41" s="60"/>
      <c r="GC41" s="60"/>
      <c r="GD41" s="60"/>
      <c r="GE41" s="60"/>
      <c r="GF41" s="60"/>
      <c r="GG41" s="60"/>
      <c r="GH41" s="60"/>
      <c r="GI41" s="60"/>
      <c r="GJ41" s="61"/>
      <c r="GK41" s="60"/>
      <c r="GL41" s="60"/>
      <c r="GM41" s="60"/>
      <c r="GN41" s="110"/>
      <c r="GO41" s="169">
        <f t="shared" si="278"/>
        <v>0</v>
      </c>
      <c r="GP41" s="60"/>
      <c r="GQ41" s="60"/>
      <c r="GR41" s="60"/>
      <c r="GS41" s="60"/>
      <c r="GT41" s="60"/>
      <c r="GU41" s="60"/>
      <c r="GV41" s="60"/>
      <c r="GW41" s="60"/>
      <c r="GX41" s="60"/>
      <c r="GY41" s="60"/>
      <c r="GZ41" s="61"/>
      <c r="HA41" s="60"/>
      <c r="HB41" s="60"/>
      <c r="HC41" s="60"/>
      <c r="HD41" s="60"/>
      <c r="HE41" s="60"/>
      <c r="HF41" s="60"/>
      <c r="HG41" s="60"/>
      <c r="HH41" s="60"/>
      <c r="HI41" s="60"/>
      <c r="HJ41" s="60"/>
      <c r="HK41" s="60"/>
      <c r="HL41" s="60"/>
      <c r="HM41" s="60"/>
      <c r="HN41" s="110"/>
      <c r="HO41" s="172"/>
      <c r="HP41" s="173"/>
      <c r="HQ41" s="169">
        <f t="shared" si="279"/>
        <v>0</v>
      </c>
      <c r="HR41" s="60"/>
      <c r="HS41" s="60"/>
      <c r="HT41" s="60"/>
      <c r="HU41" s="60"/>
      <c r="HV41" s="60"/>
      <c r="HW41" s="60"/>
      <c r="HX41" s="60"/>
      <c r="HY41" s="60"/>
      <c r="HZ41" s="60"/>
      <c r="IA41" s="60"/>
      <c r="IB41" s="61"/>
      <c r="IC41" s="60"/>
      <c r="ID41" s="60"/>
      <c r="IE41" s="60"/>
      <c r="IF41" s="110"/>
      <c r="IG41" s="169">
        <f t="shared" si="280"/>
        <v>0</v>
      </c>
      <c r="IH41" s="60"/>
      <c r="II41" s="60"/>
      <c r="IJ41" s="60"/>
      <c r="IK41" s="60"/>
      <c r="IL41" s="60"/>
      <c r="IM41" s="60"/>
      <c r="IN41" s="60"/>
      <c r="IO41" s="60"/>
      <c r="IP41" s="60"/>
      <c r="IQ41" s="60"/>
      <c r="IR41" s="61"/>
      <c r="IS41" s="60"/>
      <c r="IT41" s="60"/>
      <c r="IU41" s="60"/>
      <c r="IV41" s="110"/>
      <c r="IW41" s="169">
        <f t="shared" si="281"/>
        <v>0</v>
      </c>
      <c r="IX41" s="60"/>
      <c r="IY41" s="60"/>
      <c r="IZ41" s="60"/>
      <c r="JA41" s="60"/>
      <c r="JB41" s="60"/>
      <c r="JC41" s="60"/>
      <c r="JD41" s="60"/>
      <c r="JE41" s="60"/>
      <c r="JF41" s="60"/>
      <c r="JG41" s="60"/>
      <c r="JH41" s="61"/>
      <c r="JI41" s="60"/>
      <c r="JJ41" s="60"/>
      <c r="JK41" s="60"/>
      <c r="JL41" s="110"/>
      <c r="JM41" s="169">
        <f t="shared" si="282"/>
        <v>0</v>
      </c>
      <c r="JN41" s="60"/>
      <c r="JO41" s="60"/>
      <c r="JP41" s="60"/>
      <c r="JQ41" s="60"/>
      <c r="JR41" s="60"/>
      <c r="JS41" s="60"/>
      <c r="JT41" s="60"/>
      <c r="JU41" s="60"/>
      <c r="JV41" s="60"/>
      <c r="JW41" s="60"/>
      <c r="JX41" s="61"/>
      <c r="JY41" s="60"/>
      <c r="JZ41" s="60"/>
      <c r="KA41" s="60"/>
      <c r="KB41" s="110"/>
      <c r="KC41" s="169">
        <f t="shared" si="283"/>
        <v>0</v>
      </c>
      <c r="KD41" s="60"/>
      <c r="KE41" s="60"/>
      <c r="KF41" s="60"/>
      <c r="KG41" s="60"/>
      <c r="KH41" s="60"/>
      <c r="KI41" s="60"/>
      <c r="KJ41" s="60"/>
      <c r="KK41" s="60"/>
      <c r="KL41" s="60"/>
      <c r="KM41" s="60"/>
      <c r="KN41" s="61"/>
      <c r="KO41" s="60"/>
      <c r="KP41" s="60"/>
      <c r="KQ41" s="60"/>
      <c r="KR41" s="60"/>
      <c r="KS41" s="60"/>
      <c r="KT41" s="60"/>
      <c r="KU41" s="60"/>
      <c r="KV41" s="60"/>
      <c r="KW41" s="60"/>
      <c r="KX41" s="60"/>
      <c r="KY41" s="60"/>
      <c r="KZ41" s="60"/>
      <c r="LA41" s="60"/>
      <c r="LB41" s="110"/>
      <c r="LC41" s="173"/>
      <c r="LD41" s="169">
        <f t="shared" si="284"/>
        <v>0</v>
      </c>
      <c r="LE41" s="60"/>
      <c r="LF41" s="60"/>
      <c r="LG41" s="60"/>
      <c r="LH41" s="60"/>
      <c r="LI41" s="60"/>
      <c r="LJ41" s="60"/>
      <c r="LK41" s="60"/>
      <c r="LL41" s="60"/>
      <c r="LM41" s="60"/>
      <c r="LN41" s="60"/>
      <c r="LO41" s="61"/>
      <c r="LP41" s="60"/>
      <c r="LQ41" s="60"/>
      <c r="LR41" s="60"/>
      <c r="LS41" s="110"/>
      <c r="LT41" s="169">
        <f t="shared" si="285"/>
        <v>0</v>
      </c>
      <c r="LU41" s="60"/>
      <c r="LV41" s="60"/>
      <c r="LW41" s="60"/>
      <c r="LX41" s="60"/>
      <c r="LY41" s="60"/>
      <c r="LZ41" s="60"/>
      <c r="MA41" s="60"/>
      <c r="MB41" s="60"/>
      <c r="MC41" s="60"/>
      <c r="MD41" s="60"/>
      <c r="ME41" s="61"/>
      <c r="MF41" s="60"/>
      <c r="MG41" s="60"/>
      <c r="MH41" s="60"/>
      <c r="MI41" s="110"/>
      <c r="MJ41" s="169">
        <f t="shared" si="286"/>
        <v>0</v>
      </c>
      <c r="MK41" s="60"/>
      <c r="ML41" s="60"/>
      <c r="MM41" s="60"/>
      <c r="MN41" s="60"/>
      <c r="MO41" s="60"/>
      <c r="MP41" s="60"/>
      <c r="MQ41" s="60"/>
      <c r="MR41" s="60"/>
      <c r="MS41" s="60"/>
      <c r="MT41" s="60"/>
      <c r="MU41" s="61"/>
      <c r="MV41" s="60"/>
      <c r="MW41" s="60"/>
      <c r="MX41" s="60"/>
      <c r="MY41" s="110"/>
      <c r="MZ41" s="169">
        <f t="shared" si="287"/>
        <v>0</v>
      </c>
      <c r="NA41" s="60"/>
      <c r="NB41" s="60"/>
      <c r="NC41" s="60"/>
      <c r="ND41" s="60"/>
      <c r="NE41" s="60"/>
      <c r="NF41" s="60"/>
      <c r="NG41" s="60"/>
      <c r="NH41" s="60"/>
      <c r="NI41" s="60"/>
      <c r="NJ41" s="60"/>
      <c r="NK41" s="61"/>
      <c r="NL41" s="60"/>
      <c r="NM41" s="60"/>
      <c r="NN41" s="60"/>
      <c r="NO41" s="110"/>
      <c r="NP41" s="169">
        <f t="shared" si="288"/>
        <v>0</v>
      </c>
      <c r="NQ41" s="60"/>
      <c r="NR41" s="60"/>
      <c r="NS41" s="60"/>
      <c r="NT41" s="60"/>
      <c r="NU41" s="60"/>
      <c r="NV41" s="60"/>
      <c r="NW41" s="60"/>
      <c r="NX41" s="60"/>
      <c r="NY41" s="60"/>
      <c r="NZ41" s="60"/>
      <c r="OA41" s="61"/>
      <c r="OB41" s="60"/>
      <c r="OC41" s="60"/>
      <c r="OD41" s="60"/>
      <c r="OE41" s="110"/>
      <c r="OF41" s="169">
        <f t="shared" si="289"/>
        <v>0</v>
      </c>
      <c r="OG41" s="60"/>
      <c r="OH41" s="60"/>
      <c r="OI41" s="60"/>
      <c r="OJ41" s="60"/>
      <c r="OK41" s="60"/>
      <c r="OL41" s="60"/>
      <c r="OM41" s="60"/>
      <c r="ON41" s="60"/>
      <c r="OO41" s="60"/>
      <c r="OP41" s="60"/>
      <c r="OQ41" s="61"/>
      <c r="OR41" s="60"/>
      <c r="OS41" s="60"/>
      <c r="OT41" s="60"/>
      <c r="OU41" s="110"/>
      <c r="OV41" s="169">
        <f t="shared" si="290"/>
        <v>0</v>
      </c>
      <c r="OW41" s="60"/>
      <c r="OX41" s="60"/>
      <c r="OY41" s="60"/>
      <c r="OZ41" s="60"/>
      <c r="PA41" s="60"/>
      <c r="PB41" s="60"/>
      <c r="PC41" s="60"/>
      <c r="PD41" s="60"/>
      <c r="PE41" s="60"/>
      <c r="PF41" s="60"/>
      <c r="PG41" s="61"/>
      <c r="PH41" s="60"/>
      <c r="PI41" s="60"/>
      <c r="PJ41" s="60"/>
      <c r="PK41" s="110"/>
      <c r="PL41" s="169">
        <f t="shared" si="291"/>
        <v>0</v>
      </c>
      <c r="PM41" s="60"/>
      <c r="PN41" s="60"/>
      <c r="PO41" s="60"/>
      <c r="PP41" s="60"/>
      <c r="PQ41" s="60"/>
      <c r="PR41" s="60"/>
      <c r="PS41" s="60"/>
      <c r="PT41" s="60"/>
      <c r="PU41" s="60"/>
      <c r="PV41" s="60"/>
      <c r="PW41" s="61"/>
      <c r="PX41" s="60"/>
      <c r="PY41" s="60"/>
      <c r="PZ41" s="60"/>
      <c r="QA41" s="110"/>
      <c r="QB41" s="169">
        <f t="shared" si="292"/>
        <v>0</v>
      </c>
      <c r="QC41" s="60"/>
      <c r="QD41" s="60"/>
      <c r="QE41" s="60"/>
      <c r="QF41" s="60"/>
      <c r="QG41" s="60"/>
      <c r="QH41" s="60"/>
      <c r="QI41" s="60"/>
      <c r="QJ41" s="60"/>
      <c r="QK41" s="60"/>
      <c r="QL41" s="60"/>
      <c r="QM41" s="61"/>
      <c r="QN41" s="60"/>
      <c r="QO41" s="60"/>
      <c r="QP41" s="60"/>
      <c r="QQ41" s="110"/>
      <c r="QR41" s="169">
        <f t="shared" si="293"/>
        <v>0</v>
      </c>
      <c r="QS41" s="60"/>
      <c r="QT41" s="60"/>
      <c r="QU41" s="60"/>
      <c r="QV41" s="60"/>
      <c r="QW41" s="60"/>
      <c r="QX41" s="60"/>
      <c r="QY41" s="60"/>
      <c r="QZ41" s="60"/>
      <c r="RA41" s="60"/>
      <c r="RB41" s="60"/>
      <c r="RC41" s="61"/>
      <c r="RD41" s="60"/>
      <c r="RE41" s="60"/>
      <c r="RF41" s="60"/>
      <c r="RG41" s="60"/>
      <c r="RH41" s="60"/>
      <c r="RI41" s="60"/>
      <c r="RJ41" s="60"/>
      <c r="RK41" s="60"/>
      <c r="RL41" s="60"/>
      <c r="RM41" s="60"/>
      <c r="RN41" s="60"/>
      <c r="RO41" s="60"/>
      <c r="RP41" s="60"/>
      <c r="RQ41" s="110"/>
      <c r="RR41" s="173"/>
      <c r="RS41" s="169">
        <f t="shared" si="294"/>
        <v>0</v>
      </c>
      <c r="RT41" s="60"/>
      <c r="RU41" s="60"/>
      <c r="RV41" s="60"/>
      <c r="RW41" s="60"/>
      <c r="RX41" s="60"/>
      <c r="RY41" s="60"/>
      <c r="RZ41" s="60"/>
      <c r="SA41" s="60"/>
      <c r="SB41" s="60"/>
      <c r="SC41" s="60"/>
      <c r="SD41" s="61"/>
      <c r="SE41" s="60"/>
      <c r="SF41" s="60"/>
      <c r="SG41" s="60"/>
      <c r="SH41" s="110"/>
      <c r="SI41" s="169">
        <f t="shared" si="295"/>
        <v>0</v>
      </c>
      <c r="SJ41" s="60"/>
      <c r="SK41" s="60"/>
      <c r="SL41" s="60"/>
      <c r="SM41" s="60"/>
      <c r="SN41" s="60"/>
      <c r="SO41" s="60"/>
      <c r="SP41" s="60"/>
      <c r="SQ41" s="60"/>
      <c r="SR41" s="60"/>
      <c r="SS41" s="60"/>
      <c r="ST41" s="61"/>
      <c r="SU41" s="60"/>
      <c r="SV41" s="60"/>
      <c r="SW41" s="60"/>
      <c r="SX41" s="110"/>
      <c r="SY41" s="169">
        <f t="shared" si="296"/>
        <v>0</v>
      </c>
      <c r="SZ41" s="60"/>
      <c r="TA41" s="60"/>
      <c r="TB41" s="60"/>
      <c r="TC41" s="60"/>
      <c r="TD41" s="60"/>
      <c r="TE41" s="60"/>
      <c r="TF41" s="60"/>
      <c r="TG41" s="60"/>
      <c r="TH41" s="60"/>
      <c r="TI41" s="60"/>
      <c r="TJ41" s="61"/>
      <c r="TK41" s="60"/>
      <c r="TL41" s="60"/>
      <c r="TM41" s="60"/>
      <c r="TN41" s="110"/>
      <c r="TO41" s="169">
        <f t="shared" si="297"/>
        <v>0</v>
      </c>
      <c r="TP41" s="60"/>
      <c r="TQ41" s="60"/>
      <c r="TR41" s="60"/>
      <c r="TS41" s="60"/>
      <c r="TT41" s="60"/>
      <c r="TU41" s="60"/>
      <c r="TV41" s="60"/>
      <c r="TW41" s="60"/>
      <c r="TX41" s="60"/>
      <c r="TY41" s="60"/>
      <c r="TZ41" s="61"/>
      <c r="UA41" s="60"/>
      <c r="UB41" s="60"/>
      <c r="UC41" s="60"/>
      <c r="UD41" s="110"/>
      <c r="UE41" s="169">
        <f t="shared" si="298"/>
        <v>0</v>
      </c>
      <c r="UF41" s="60"/>
      <c r="UG41" s="60"/>
      <c r="UH41" s="60"/>
      <c r="UI41" s="60"/>
      <c r="UJ41" s="60"/>
      <c r="UK41" s="60"/>
      <c r="UL41" s="60"/>
      <c r="UM41" s="60"/>
      <c r="UN41" s="60"/>
      <c r="UO41" s="60"/>
      <c r="UP41" s="61"/>
      <c r="UQ41" s="60"/>
      <c r="UR41" s="60"/>
      <c r="US41" s="60"/>
      <c r="UT41" s="60"/>
      <c r="UU41" s="60"/>
      <c r="UV41" s="60"/>
      <c r="UW41" s="60"/>
      <c r="UX41" s="60"/>
      <c r="UY41" s="60"/>
      <c r="UZ41" s="60"/>
      <c r="VA41" s="60"/>
      <c r="VB41" s="60"/>
      <c r="VC41" s="60"/>
      <c r="VD41" s="110"/>
      <c r="VE41" s="10" t="str">
        <f t="shared" si="33"/>
        <v>-</v>
      </c>
    </row>
    <row r="42" spans="1:577" ht="20.149999999999999" customHeight="1">
      <c r="A42" s="22"/>
      <c r="B42" s="22"/>
      <c r="C42" s="23">
        <v>60048</v>
      </c>
      <c r="D42" s="24" t="s">
        <v>45</v>
      </c>
      <c r="E42" s="193">
        <f>SUM(F42:I42)</f>
        <v>0</v>
      </c>
      <c r="F42" s="194"/>
      <c r="G42" s="194"/>
      <c r="H42" s="195"/>
      <c r="I42" s="229"/>
      <c r="J42" s="241">
        <f t="shared" si="267"/>
        <v>0</v>
      </c>
      <c r="K42" s="61"/>
      <c r="L42" s="60"/>
      <c r="M42" s="60"/>
      <c r="N42" s="60"/>
      <c r="O42" s="60"/>
      <c r="P42" s="60"/>
      <c r="Q42" s="60"/>
      <c r="R42" s="60"/>
      <c r="S42" s="60"/>
      <c r="T42" s="60"/>
      <c r="U42" s="61"/>
      <c r="V42" s="60"/>
      <c r="W42" s="60"/>
      <c r="X42" s="60"/>
      <c r="Y42" s="110"/>
      <c r="Z42" s="169">
        <f t="shared" si="268"/>
        <v>0</v>
      </c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1"/>
      <c r="AL42" s="60"/>
      <c r="AM42" s="60"/>
      <c r="AN42" s="60"/>
      <c r="AO42" s="110"/>
      <c r="AP42" s="169">
        <f t="shared" si="269"/>
        <v>0</v>
      </c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1"/>
      <c r="BB42" s="60"/>
      <c r="BC42" s="60"/>
      <c r="BD42" s="60"/>
      <c r="BE42" s="110"/>
      <c r="BF42" s="169">
        <f t="shared" si="270"/>
        <v>0</v>
      </c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1"/>
      <c r="BR42" s="60"/>
      <c r="BS42" s="60"/>
      <c r="BT42" s="60"/>
      <c r="BU42" s="110"/>
      <c r="BV42" s="169">
        <f t="shared" si="271"/>
        <v>0</v>
      </c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1"/>
      <c r="CH42" s="60"/>
      <c r="CI42" s="60"/>
      <c r="CJ42" s="60"/>
      <c r="CK42" s="60"/>
      <c r="CL42" s="60"/>
      <c r="CM42" s="60"/>
      <c r="CN42" s="60"/>
      <c r="CO42" s="60"/>
      <c r="CP42" s="60"/>
      <c r="CQ42" s="60"/>
      <c r="CR42" s="60"/>
      <c r="CS42" s="60"/>
      <c r="CT42" s="60"/>
      <c r="CU42" s="110"/>
      <c r="CV42" s="173"/>
      <c r="CW42" s="169">
        <f t="shared" si="272"/>
        <v>0</v>
      </c>
      <c r="CX42" s="60"/>
      <c r="CY42" s="60"/>
      <c r="CZ42" s="60"/>
      <c r="DA42" s="60"/>
      <c r="DB42" s="60"/>
      <c r="DC42" s="60"/>
      <c r="DD42" s="60"/>
      <c r="DE42" s="60"/>
      <c r="DF42" s="60"/>
      <c r="DG42" s="60"/>
      <c r="DH42" s="61"/>
      <c r="DI42" s="60"/>
      <c r="DJ42" s="60"/>
      <c r="DK42" s="60"/>
      <c r="DL42" s="110"/>
      <c r="DM42" s="169">
        <f t="shared" si="273"/>
        <v>0</v>
      </c>
      <c r="DN42" s="60"/>
      <c r="DO42" s="60"/>
      <c r="DP42" s="60"/>
      <c r="DQ42" s="60"/>
      <c r="DR42" s="60"/>
      <c r="DS42" s="60"/>
      <c r="DT42" s="60"/>
      <c r="DU42" s="60"/>
      <c r="DV42" s="60"/>
      <c r="DW42" s="60"/>
      <c r="DX42" s="61"/>
      <c r="DY42" s="60"/>
      <c r="DZ42" s="60"/>
      <c r="EA42" s="60"/>
      <c r="EB42" s="110"/>
      <c r="EC42" s="169">
        <f t="shared" si="274"/>
        <v>0</v>
      </c>
      <c r="ED42" s="60"/>
      <c r="EE42" s="60"/>
      <c r="EF42" s="60"/>
      <c r="EG42" s="60"/>
      <c r="EH42" s="60"/>
      <c r="EI42" s="60"/>
      <c r="EJ42" s="60"/>
      <c r="EK42" s="60"/>
      <c r="EL42" s="60"/>
      <c r="EM42" s="60"/>
      <c r="EN42" s="61"/>
      <c r="EO42" s="60"/>
      <c r="EP42" s="60"/>
      <c r="EQ42" s="60"/>
      <c r="ER42" s="110"/>
      <c r="ES42" s="169">
        <f t="shared" si="275"/>
        <v>0</v>
      </c>
      <c r="ET42" s="60"/>
      <c r="EU42" s="60"/>
      <c r="EV42" s="60"/>
      <c r="EW42" s="60"/>
      <c r="EX42" s="60"/>
      <c r="EY42" s="60"/>
      <c r="EZ42" s="60"/>
      <c r="FA42" s="60"/>
      <c r="FB42" s="60"/>
      <c r="FC42" s="60"/>
      <c r="FD42" s="61"/>
      <c r="FE42" s="60"/>
      <c r="FF42" s="60"/>
      <c r="FG42" s="60"/>
      <c r="FH42" s="110"/>
      <c r="FI42" s="169">
        <f t="shared" si="276"/>
        <v>0</v>
      </c>
      <c r="FJ42" s="60"/>
      <c r="FK42" s="60"/>
      <c r="FL42" s="60"/>
      <c r="FM42" s="60"/>
      <c r="FN42" s="60"/>
      <c r="FO42" s="60"/>
      <c r="FP42" s="60"/>
      <c r="FQ42" s="60"/>
      <c r="FR42" s="60"/>
      <c r="FS42" s="60"/>
      <c r="FT42" s="61"/>
      <c r="FU42" s="60"/>
      <c r="FV42" s="60"/>
      <c r="FW42" s="60"/>
      <c r="FX42" s="110"/>
      <c r="FY42" s="169">
        <f t="shared" si="277"/>
        <v>0</v>
      </c>
      <c r="FZ42" s="60"/>
      <c r="GA42" s="60"/>
      <c r="GB42" s="60"/>
      <c r="GC42" s="60"/>
      <c r="GD42" s="60"/>
      <c r="GE42" s="60"/>
      <c r="GF42" s="60"/>
      <c r="GG42" s="60"/>
      <c r="GH42" s="60"/>
      <c r="GI42" s="60"/>
      <c r="GJ42" s="61"/>
      <c r="GK42" s="60"/>
      <c r="GL42" s="60"/>
      <c r="GM42" s="60"/>
      <c r="GN42" s="110"/>
      <c r="GO42" s="169">
        <f t="shared" si="278"/>
        <v>0</v>
      </c>
      <c r="GP42" s="60"/>
      <c r="GQ42" s="60"/>
      <c r="GR42" s="60"/>
      <c r="GS42" s="60"/>
      <c r="GT42" s="60"/>
      <c r="GU42" s="60"/>
      <c r="GV42" s="60"/>
      <c r="GW42" s="60"/>
      <c r="GX42" s="60"/>
      <c r="GY42" s="60"/>
      <c r="GZ42" s="61"/>
      <c r="HA42" s="60"/>
      <c r="HB42" s="60"/>
      <c r="HC42" s="60"/>
      <c r="HD42" s="60"/>
      <c r="HE42" s="60"/>
      <c r="HF42" s="60"/>
      <c r="HG42" s="60"/>
      <c r="HH42" s="60"/>
      <c r="HI42" s="60"/>
      <c r="HJ42" s="60"/>
      <c r="HK42" s="60"/>
      <c r="HL42" s="60"/>
      <c r="HM42" s="60"/>
      <c r="HN42" s="110"/>
      <c r="HO42" s="172"/>
      <c r="HP42" s="173"/>
      <c r="HQ42" s="169">
        <f t="shared" si="279"/>
        <v>0</v>
      </c>
      <c r="HR42" s="60"/>
      <c r="HS42" s="60"/>
      <c r="HT42" s="60"/>
      <c r="HU42" s="60"/>
      <c r="HV42" s="60"/>
      <c r="HW42" s="60"/>
      <c r="HX42" s="60"/>
      <c r="HY42" s="60"/>
      <c r="HZ42" s="60"/>
      <c r="IA42" s="60"/>
      <c r="IB42" s="61"/>
      <c r="IC42" s="60"/>
      <c r="ID42" s="60"/>
      <c r="IE42" s="60"/>
      <c r="IF42" s="110"/>
      <c r="IG42" s="169">
        <f t="shared" si="280"/>
        <v>0</v>
      </c>
      <c r="IH42" s="60"/>
      <c r="II42" s="60"/>
      <c r="IJ42" s="60"/>
      <c r="IK42" s="60"/>
      <c r="IL42" s="60"/>
      <c r="IM42" s="60"/>
      <c r="IN42" s="60"/>
      <c r="IO42" s="60"/>
      <c r="IP42" s="60"/>
      <c r="IQ42" s="60"/>
      <c r="IR42" s="61"/>
      <c r="IS42" s="60"/>
      <c r="IT42" s="60"/>
      <c r="IU42" s="60"/>
      <c r="IV42" s="110"/>
      <c r="IW42" s="169">
        <f t="shared" si="281"/>
        <v>0</v>
      </c>
      <c r="IX42" s="60"/>
      <c r="IY42" s="60"/>
      <c r="IZ42" s="60"/>
      <c r="JA42" s="60"/>
      <c r="JB42" s="60"/>
      <c r="JC42" s="60"/>
      <c r="JD42" s="60"/>
      <c r="JE42" s="60"/>
      <c r="JF42" s="60"/>
      <c r="JG42" s="60"/>
      <c r="JH42" s="61"/>
      <c r="JI42" s="60"/>
      <c r="JJ42" s="60"/>
      <c r="JK42" s="60"/>
      <c r="JL42" s="110"/>
      <c r="JM42" s="169">
        <f t="shared" si="282"/>
        <v>0</v>
      </c>
      <c r="JN42" s="60"/>
      <c r="JO42" s="60"/>
      <c r="JP42" s="60"/>
      <c r="JQ42" s="60"/>
      <c r="JR42" s="60"/>
      <c r="JS42" s="60"/>
      <c r="JT42" s="60"/>
      <c r="JU42" s="60"/>
      <c r="JV42" s="60"/>
      <c r="JW42" s="60"/>
      <c r="JX42" s="61"/>
      <c r="JY42" s="60"/>
      <c r="JZ42" s="60"/>
      <c r="KA42" s="60"/>
      <c r="KB42" s="110"/>
      <c r="KC42" s="169">
        <f t="shared" si="283"/>
        <v>0</v>
      </c>
      <c r="KD42" s="60"/>
      <c r="KE42" s="60"/>
      <c r="KF42" s="60"/>
      <c r="KG42" s="60"/>
      <c r="KH42" s="60"/>
      <c r="KI42" s="60"/>
      <c r="KJ42" s="60"/>
      <c r="KK42" s="60"/>
      <c r="KL42" s="60"/>
      <c r="KM42" s="60"/>
      <c r="KN42" s="61"/>
      <c r="KO42" s="60"/>
      <c r="KP42" s="60"/>
      <c r="KQ42" s="60"/>
      <c r="KR42" s="60"/>
      <c r="KS42" s="60"/>
      <c r="KT42" s="60"/>
      <c r="KU42" s="60"/>
      <c r="KV42" s="60"/>
      <c r="KW42" s="60"/>
      <c r="KX42" s="60"/>
      <c r="KY42" s="60"/>
      <c r="KZ42" s="60"/>
      <c r="LA42" s="60"/>
      <c r="LB42" s="110"/>
      <c r="LC42" s="173"/>
      <c r="LD42" s="169">
        <f t="shared" si="284"/>
        <v>0</v>
      </c>
      <c r="LE42" s="60"/>
      <c r="LF42" s="60"/>
      <c r="LG42" s="60"/>
      <c r="LH42" s="60"/>
      <c r="LI42" s="60"/>
      <c r="LJ42" s="60"/>
      <c r="LK42" s="60"/>
      <c r="LL42" s="60"/>
      <c r="LM42" s="60"/>
      <c r="LN42" s="60"/>
      <c r="LO42" s="61"/>
      <c r="LP42" s="60"/>
      <c r="LQ42" s="60"/>
      <c r="LR42" s="60"/>
      <c r="LS42" s="110"/>
      <c r="LT42" s="169">
        <f t="shared" si="285"/>
        <v>0</v>
      </c>
      <c r="LU42" s="60"/>
      <c r="LV42" s="60"/>
      <c r="LW42" s="60"/>
      <c r="LX42" s="60"/>
      <c r="LY42" s="60"/>
      <c r="LZ42" s="60"/>
      <c r="MA42" s="60"/>
      <c r="MB42" s="60"/>
      <c r="MC42" s="60"/>
      <c r="MD42" s="60"/>
      <c r="ME42" s="61"/>
      <c r="MF42" s="60"/>
      <c r="MG42" s="60"/>
      <c r="MH42" s="60"/>
      <c r="MI42" s="110"/>
      <c r="MJ42" s="169">
        <f t="shared" si="286"/>
        <v>0</v>
      </c>
      <c r="MK42" s="60"/>
      <c r="ML42" s="60"/>
      <c r="MM42" s="60"/>
      <c r="MN42" s="60"/>
      <c r="MO42" s="60"/>
      <c r="MP42" s="60"/>
      <c r="MQ42" s="60"/>
      <c r="MR42" s="60"/>
      <c r="MS42" s="60"/>
      <c r="MT42" s="60"/>
      <c r="MU42" s="61"/>
      <c r="MV42" s="60"/>
      <c r="MW42" s="60"/>
      <c r="MX42" s="60"/>
      <c r="MY42" s="110"/>
      <c r="MZ42" s="169">
        <f t="shared" si="287"/>
        <v>0</v>
      </c>
      <c r="NA42" s="60"/>
      <c r="NB42" s="60"/>
      <c r="NC42" s="60"/>
      <c r="ND42" s="60"/>
      <c r="NE42" s="60"/>
      <c r="NF42" s="60"/>
      <c r="NG42" s="60"/>
      <c r="NH42" s="60"/>
      <c r="NI42" s="60"/>
      <c r="NJ42" s="60"/>
      <c r="NK42" s="61"/>
      <c r="NL42" s="60"/>
      <c r="NM42" s="60"/>
      <c r="NN42" s="60"/>
      <c r="NO42" s="110"/>
      <c r="NP42" s="169">
        <f t="shared" si="288"/>
        <v>0</v>
      </c>
      <c r="NQ42" s="60"/>
      <c r="NR42" s="60"/>
      <c r="NS42" s="60"/>
      <c r="NT42" s="60"/>
      <c r="NU42" s="60"/>
      <c r="NV42" s="60"/>
      <c r="NW42" s="60"/>
      <c r="NX42" s="60"/>
      <c r="NY42" s="60"/>
      <c r="NZ42" s="60"/>
      <c r="OA42" s="61"/>
      <c r="OB42" s="60"/>
      <c r="OC42" s="60"/>
      <c r="OD42" s="60"/>
      <c r="OE42" s="110"/>
      <c r="OF42" s="169">
        <f t="shared" si="289"/>
        <v>0</v>
      </c>
      <c r="OG42" s="60"/>
      <c r="OH42" s="60"/>
      <c r="OI42" s="60"/>
      <c r="OJ42" s="60"/>
      <c r="OK42" s="60"/>
      <c r="OL42" s="60"/>
      <c r="OM42" s="60"/>
      <c r="ON42" s="60"/>
      <c r="OO42" s="60"/>
      <c r="OP42" s="60"/>
      <c r="OQ42" s="61"/>
      <c r="OR42" s="60"/>
      <c r="OS42" s="60"/>
      <c r="OT42" s="60"/>
      <c r="OU42" s="110"/>
      <c r="OV42" s="169">
        <f t="shared" si="290"/>
        <v>0</v>
      </c>
      <c r="OW42" s="60"/>
      <c r="OX42" s="60"/>
      <c r="OY42" s="60"/>
      <c r="OZ42" s="60"/>
      <c r="PA42" s="60"/>
      <c r="PB42" s="60"/>
      <c r="PC42" s="60"/>
      <c r="PD42" s="60"/>
      <c r="PE42" s="60"/>
      <c r="PF42" s="60"/>
      <c r="PG42" s="61"/>
      <c r="PH42" s="60"/>
      <c r="PI42" s="60"/>
      <c r="PJ42" s="60"/>
      <c r="PK42" s="110"/>
      <c r="PL42" s="169">
        <f t="shared" si="291"/>
        <v>0</v>
      </c>
      <c r="PM42" s="60"/>
      <c r="PN42" s="60"/>
      <c r="PO42" s="60"/>
      <c r="PP42" s="60"/>
      <c r="PQ42" s="60"/>
      <c r="PR42" s="60"/>
      <c r="PS42" s="60"/>
      <c r="PT42" s="60"/>
      <c r="PU42" s="60"/>
      <c r="PV42" s="60"/>
      <c r="PW42" s="61"/>
      <c r="PX42" s="60"/>
      <c r="PY42" s="60"/>
      <c r="PZ42" s="60"/>
      <c r="QA42" s="110"/>
      <c r="QB42" s="169">
        <f t="shared" si="292"/>
        <v>0</v>
      </c>
      <c r="QC42" s="60"/>
      <c r="QD42" s="60"/>
      <c r="QE42" s="60"/>
      <c r="QF42" s="60"/>
      <c r="QG42" s="60"/>
      <c r="QH42" s="60"/>
      <c r="QI42" s="60"/>
      <c r="QJ42" s="60"/>
      <c r="QK42" s="60"/>
      <c r="QL42" s="60"/>
      <c r="QM42" s="61"/>
      <c r="QN42" s="60"/>
      <c r="QO42" s="60"/>
      <c r="QP42" s="60"/>
      <c r="QQ42" s="110"/>
      <c r="QR42" s="169">
        <f t="shared" si="293"/>
        <v>0</v>
      </c>
      <c r="QS42" s="60"/>
      <c r="QT42" s="60"/>
      <c r="QU42" s="60"/>
      <c r="QV42" s="60"/>
      <c r="QW42" s="60"/>
      <c r="QX42" s="60"/>
      <c r="QY42" s="60"/>
      <c r="QZ42" s="60"/>
      <c r="RA42" s="60"/>
      <c r="RB42" s="60"/>
      <c r="RC42" s="61"/>
      <c r="RD42" s="60"/>
      <c r="RE42" s="60"/>
      <c r="RF42" s="60"/>
      <c r="RG42" s="60"/>
      <c r="RH42" s="60"/>
      <c r="RI42" s="60"/>
      <c r="RJ42" s="60"/>
      <c r="RK42" s="60"/>
      <c r="RL42" s="60"/>
      <c r="RM42" s="60"/>
      <c r="RN42" s="60"/>
      <c r="RO42" s="60"/>
      <c r="RP42" s="60"/>
      <c r="RQ42" s="110"/>
      <c r="RR42" s="173"/>
      <c r="RS42" s="169">
        <f t="shared" si="294"/>
        <v>0</v>
      </c>
      <c r="RT42" s="60"/>
      <c r="RU42" s="60"/>
      <c r="RV42" s="60"/>
      <c r="RW42" s="60"/>
      <c r="RX42" s="60"/>
      <c r="RY42" s="60"/>
      <c r="RZ42" s="60"/>
      <c r="SA42" s="60"/>
      <c r="SB42" s="60"/>
      <c r="SC42" s="60"/>
      <c r="SD42" s="61"/>
      <c r="SE42" s="60"/>
      <c r="SF42" s="60"/>
      <c r="SG42" s="60"/>
      <c r="SH42" s="110"/>
      <c r="SI42" s="169">
        <f t="shared" si="295"/>
        <v>0</v>
      </c>
      <c r="SJ42" s="60"/>
      <c r="SK42" s="60"/>
      <c r="SL42" s="60"/>
      <c r="SM42" s="60"/>
      <c r="SN42" s="60"/>
      <c r="SO42" s="60"/>
      <c r="SP42" s="60"/>
      <c r="SQ42" s="60"/>
      <c r="SR42" s="60"/>
      <c r="SS42" s="60"/>
      <c r="ST42" s="61"/>
      <c r="SU42" s="60"/>
      <c r="SV42" s="60"/>
      <c r="SW42" s="60"/>
      <c r="SX42" s="110"/>
      <c r="SY42" s="169">
        <f t="shared" si="296"/>
        <v>0</v>
      </c>
      <c r="SZ42" s="60"/>
      <c r="TA42" s="60"/>
      <c r="TB42" s="60"/>
      <c r="TC42" s="60"/>
      <c r="TD42" s="60"/>
      <c r="TE42" s="60"/>
      <c r="TF42" s="60"/>
      <c r="TG42" s="60"/>
      <c r="TH42" s="60"/>
      <c r="TI42" s="60"/>
      <c r="TJ42" s="61"/>
      <c r="TK42" s="60"/>
      <c r="TL42" s="60"/>
      <c r="TM42" s="60"/>
      <c r="TN42" s="110"/>
      <c r="TO42" s="169">
        <f t="shared" si="297"/>
        <v>0</v>
      </c>
      <c r="TP42" s="60"/>
      <c r="TQ42" s="60"/>
      <c r="TR42" s="60"/>
      <c r="TS42" s="60"/>
      <c r="TT42" s="60"/>
      <c r="TU42" s="60"/>
      <c r="TV42" s="60"/>
      <c r="TW42" s="60"/>
      <c r="TX42" s="60"/>
      <c r="TY42" s="60"/>
      <c r="TZ42" s="61"/>
      <c r="UA42" s="60"/>
      <c r="UB42" s="60"/>
      <c r="UC42" s="60"/>
      <c r="UD42" s="110"/>
      <c r="UE42" s="169">
        <f t="shared" si="298"/>
        <v>0</v>
      </c>
      <c r="UF42" s="60"/>
      <c r="UG42" s="60"/>
      <c r="UH42" s="60"/>
      <c r="UI42" s="60"/>
      <c r="UJ42" s="60"/>
      <c r="UK42" s="60"/>
      <c r="UL42" s="60"/>
      <c r="UM42" s="60"/>
      <c r="UN42" s="60"/>
      <c r="UO42" s="60"/>
      <c r="UP42" s="61"/>
      <c r="UQ42" s="60"/>
      <c r="UR42" s="60"/>
      <c r="US42" s="60"/>
      <c r="UT42" s="60"/>
      <c r="UU42" s="60"/>
      <c r="UV42" s="60"/>
      <c r="UW42" s="60"/>
      <c r="UX42" s="60"/>
      <c r="UY42" s="60"/>
      <c r="UZ42" s="60"/>
      <c r="VA42" s="60"/>
      <c r="VB42" s="60"/>
      <c r="VC42" s="60"/>
      <c r="VD42" s="110"/>
      <c r="VE42" s="10" t="str">
        <f t="shared" si="33"/>
        <v>-</v>
      </c>
    </row>
    <row r="43" spans="1:577" ht="20.149999999999999" customHeight="1">
      <c r="A43" s="19"/>
      <c r="B43" s="19">
        <v>6005</v>
      </c>
      <c r="C43" s="19"/>
      <c r="D43" s="20" t="s">
        <v>46</v>
      </c>
      <c r="E43" s="190">
        <f t="shared" ref="E43:BP43" si="299">SUM(E44:E49)</f>
        <v>0</v>
      </c>
      <c r="F43" s="191">
        <f t="shared" si="299"/>
        <v>0</v>
      </c>
      <c r="G43" s="191">
        <f t="shared" si="299"/>
        <v>0</v>
      </c>
      <c r="H43" s="192">
        <f t="shared" si="299"/>
        <v>0</v>
      </c>
      <c r="I43" s="228">
        <f t="shared" si="299"/>
        <v>0</v>
      </c>
      <c r="J43" s="191">
        <f t="shared" si="299"/>
        <v>0</v>
      </c>
      <c r="K43" s="59">
        <f t="shared" si="299"/>
        <v>0</v>
      </c>
      <c r="L43" s="58">
        <f t="shared" si="299"/>
        <v>0</v>
      </c>
      <c r="M43" s="58">
        <f t="shared" si="299"/>
        <v>0</v>
      </c>
      <c r="N43" s="58">
        <f t="shared" si="299"/>
        <v>0</v>
      </c>
      <c r="O43" s="58">
        <f t="shared" si="299"/>
        <v>0</v>
      </c>
      <c r="P43" s="58">
        <f t="shared" si="299"/>
        <v>0</v>
      </c>
      <c r="Q43" s="58">
        <f t="shared" si="299"/>
        <v>0</v>
      </c>
      <c r="R43" s="58">
        <f t="shared" si="299"/>
        <v>0</v>
      </c>
      <c r="S43" s="58">
        <f t="shared" si="299"/>
        <v>0</v>
      </c>
      <c r="T43" s="58">
        <f t="shared" si="299"/>
        <v>0</v>
      </c>
      <c r="U43" s="59">
        <f t="shared" si="299"/>
        <v>0</v>
      </c>
      <c r="V43" s="58">
        <f t="shared" si="299"/>
        <v>0</v>
      </c>
      <c r="W43" s="58">
        <f t="shared" si="299"/>
        <v>0</v>
      </c>
      <c r="X43" s="58">
        <f t="shared" si="299"/>
        <v>0</v>
      </c>
      <c r="Y43" s="109">
        <f t="shared" si="299"/>
        <v>0</v>
      </c>
      <c r="Z43" s="59">
        <f t="shared" si="299"/>
        <v>0</v>
      </c>
      <c r="AA43" s="58">
        <f t="shared" si="299"/>
        <v>0</v>
      </c>
      <c r="AB43" s="58">
        <f t="shared" si="299"/>
        <v>0</v>
      </c>
      <c r="AC43" s="58">
        <f t="shared" si="299"/>
        <v>0</v>
      </c>
      <c r="AD43" s="58">
        <f t="shared" si="299"/>
        <v>0</v>
      </c>
      <c r="AE43" s="58">
        <f t="shared" si="299"/>
        <v>0</v>
      </c>
      <c r="AF43" s="58">
        <f t="shared" si="299"/>
        <v>0</v>
      </c>
      <c r="AG43" s="58">
        <f t="shared" si="299"/>
        <v>0</v>
      </c>
      <c r="AH43" s="58">
        <f t="shared" si="299"/>
        <v>0</v>
      </c>
      <c r="AI43" s="58">
        <f t="shared" si="299"/>
        <v>0</v>
      </c>
      <c r="AJ43" s="58">
        <f t="shared" si="299"/>
        <v>0</v>
      </c>
      <c r="AK43" s="59">
        <f t="shared" si="299"/>
        <v>0</v>
      </c>
      <c r="AL43" s="58">
        <f t="shared" si="299"/>
        <v>0</v>
      </c>
      <c r="AM43" s="58">
        <f t="shared" si="299"/>
        <v>0</v>
      </c>
      <c r="AN43" s="58">
        <f t="shared" si="299"/>
        <v>0</v>
      </c>
      <c r="AO43" s="109">
        <f t="shared" si="299"/>
        <v>0</v>
      </c>
      <c r="AP43" s="59">
        <f t="shared" si="299"/>
        <v>0</v>
      </c>
      <c r="AQ43" s="58">
        <f t="shared" si="299"/>
        <v>0</v>
      </c>
      <c r="AR43" s="58">
        <f t="shared" si="299"/>
        <v>0</v>
      </c>
      <c r="AS43" s="58">
        <f t="shared" si="299"/>
        <v>0</v>
      </c>
      <c r="AT43" s="58">
        <f t="shared" si="299"/>
        <v>0</v>
      </c>
      <c r="AU43" s="58">
        <f t="shared" si="299"/>
        <v>0</v>
      </c>
      <c r="AV43" s="58">
        <f t="shared" si="299"/>
        <v>0</v>
      </c>
      <c r="AW43" s="58">
        <f t="shared" si="299"/>
        <v>0</v>
      </c>
      <c r="AX43" s="58">
        <f t="shared" si="299"/>
        <v>0</v>
      </c>
      <c r="AY43" s="58">
        <f t="shared" si="299"/>
        <v>0</v>
      </c>
      <c r="AZ43" s="58">
        <f t="shared" si="299"/>
        <v>0</v>
      </c>
      <c r="BA43" s="59">
        <f t="shared" si="299"/>
        <v>0</v>
      </c>
      <c r="BB43" s="58">
        <f t="shared" si="299"/>
        <v>0</v>
      </c>
      <c r="BC43" s="58">
        <f t="shared" si="299"/>
        <v>0</v>
      </c>
      <c r="BD43" s="58">
        <f t="shared" si="299"/>
        <v>0</v>
      </c>
      <c r="BE43" s="109">
        <f t="shared" si="299"/>
        <v>0</v>
      </c>
      <c r="BF43" s="59">
        <f t="shared" si="299"/>
        <v>0</v>
      </c>
      <c r="BG43" s="58">
        <f t="shared" si="299"/>
        <v>0</v>
      </c>
      <c r="BH43" s="58">
        <f t="shared" si="299"/>
        <v>0</v>
      </c>
      <c r="BI43" s="58">
        <f t="shared" si="299"/>
        <v>0</v>
      </c>
      <c r="BJ43" s="58">
        <f t="shared" si="299"/>
        <v>0</v>
      </c>
      <c r="BK43" s="58">
        <f t="shared" si="299"/>
        <v>0</v>
      </c>
      <c r="BL43" s="58">
        <f t="shared" si="299"/>
        <v>0</v>
      </c>
      <c r="BM43" s="58">
        <f t="shared" si="299"/>
        <v>0</v>
      </c>
      <c r="BN43" s="58">
        <f t="shared" si="299"/>
        <v>0</v>
      </c>
      <c r="BO43" s="58">
        <f t="shared" si="299"/>
        <v>0</v>
      </c>
      <c r="BP43" s="58">
        <f t="shared" si="299"/>
        <v>0</v>
      </c>
      <c r="BQ43" s="59">
        <f t="shared" ref="BQ43:EM43" si="300">SUM(BQ44:BQ49)</f>
        <v>0</v>
      </c>
      <c r="BR43" s="58">
        <f t="shared" si="300"/>
        <v>0</v>
      </c>
      <c r="BS43" s="58">
        <f t="shared" si="300"/>
        <v>0</v>
      </c>
      <c r="BT43" s="58">
        <f t="shared" si="300"/>
        <v>0</v>
      </c>
      <c r="BU43" s="109">
        <f t="shared" si="300"/>
        <v>0</v>
      </c>
      <c r="BV43" s="59">
        <f t="shared" si="300"/>
        <v>0</v>
      </c>
      <c r="BW43" s="58">
        <f t="shared" si="300"/>
        <v>0</v>
      </c>
      <c r="BX43" s="58">
        <f t="shared" si="300"/>
        <v>0</v>
      </c>
      <c r="BY43" s="58">
        <f t="shared" si="300"/>
        <v>0</v>
      </c>
      <c r="BZ43" s="58">
        <f t="shared" si="300"/>
        <v>0</v>
      </c>
      <c r="CA43" s="58">
        <f t="shared" si="300"/>
        <v>0</v>
      </c>
      <c r="CB43" s="58">
        <f t="shared" si="300"/>
        <v>0</v>
      </c>
      <c r="CC43" s="58">
        <f t="shared" si="300"/>
        <v>0</v>
      </c>
      <c r="CD43" s="58">
        <f t="shared" si="300"/>
        <v>0</v>
      </c>
      <c r="CE43" s="58">
        <f t="shared" si="300"/>
        <v>0</v>
      </c>
      <c r="CF43" s="58">
        <f t="shared" si="300"/>
        <v>0</v>
      </c>
      <c r="CG43" s="59">
        <f t="shared" si="300"/>
        <v>0</v>
      </c>
      <c r="CH43" s="58">
        <f t="shared" si="300"/>
        <v>0</v>
      </c>
      <c r="CI43" s="58">
        <f t="shared" si="300"/>
        <v>0</v>
      </c>
      <c r="CJ43" s="58">
        <f t="shared" si="300"/>
        <v>0</v>
      </c>
      <c r="CK43" s="58">
        <f t="shared" si="300"/>
        <v>0</v>
      </c>
      <c r="CL43" s="58">
        <f t="shared" si="300"/>
        <v>0</v>
      </c>
      <c r="CM43" s="58">
        <f t="shared" si="300"/>
        <v>0</v>
      </c>
      <c r="CN43" s="58">
        <f t="shared" si="300"/>
        <v>0</v>
      </c>
      <c r="CO43" s="58">
        <f t="shared" si="300"/>
        <v>0</v>
      </c>
      <c r="CP43" s="58">
        <f t="shared" si="300"/>
        <v>0</v>
      </c>
      <c r="CQ43" s="58">
        <f t="shared" si="300"/>
        <v>0</v>
      </c>
      <c r="CR43" s="58">
        <f t="shared" si="300"/>
        <v>0</v>
      </c>
      <c r="CS43" s="58">
        <f t="shared" si="300"/>
        <v>0</v>
      </c>
      <c r="CT43" s="58">
        <f t="shared" si="300"/>
        <v>0</v>
      </c>
      <c r="CU43" s="109">
        <f t="shared" si="300"/>
        <v>0</v>
      </c>
      <c r="CV43" s="152">
        <f t="shared" si="300"/>
        <v>0</v>
      </c>
      <c r="CW43" s="59">
        <f t="shared" si="300"/>
        <v>0</v>
      </c>
      <c r="CX43" s="58">
        <f t="shared" si="300"/>
        <v>0</v>
      </c>
      <c r="CY43" s="58">
        <f t="shared" si="300"/>
        <v>0</v>
      </c>
      <c r="CZ43" s="58">
        <f t="shared" si="300"/>
        <v>0</v>
      </c>
      <c r="DA43" s="58">
        <f t="shared" si="300"/>
        <v>0</v>
      </c>
      <c r="DB43" s="58">
        <f t="shared" si="300"/>
        <v>0</v>
      </c>
      <c r="DC43" s="58">
        <f t="shared" si="300"/>
        <v>0</v>
      </c>
      <c r="DD43" s="58">
        <f t="shared" si="300"/>
        <v>0</v>
      </c>
      <c r="DE43" s="58">
        <f t="shared" si="300"/>
        <v>0</v>
      </c>
      <c r="DF43" s="58">
        <f t="shared" si="300"/>
        <v>0</v>
      </c>
      <c r="DG43" s="58">
        <f t="shared" si="300"/>
        <v>0</v>
      </c>
      <c r="DH43" s="59">
        <f t="shared" si="300"/>
        <v>0</v>
      </c>
      <c r="DI43" s="58">
        <f t="shared" si="300"/>
        <v>0</v>
      </c>
      <c r="DJ43" s="58">
        <f t="shared" si="300"/>
        <v>0</v>
      </c>
      <c r="DK43" s="58">
        <f t="shared" si="300"/>
        <v>0</v>
      </c>
      <c r="DL43" s="109">
        <f t="shared" si="300"/>
        <v>0</v>
      </c>
      <c r="DM43" s="59">
        <f t="shared" si="300"/>
        <v>0</v>
      </c>
      <c r="DN43" s="58">
        <f t="shared" si="300"/>
        <v>0</v>
      </c>
      <c r="DO43" s="58">
        <f t="shared" si="300"/>
        <v>0</v>
      </c>
      <c r="DP43" s="58">
        <f t="shared" si="300"/>
        <v>0</v>
      </c>
      <c r="DQ43" s="58">
        <f t="shared" si="300"/>
        <v>0</v>
      </c>
      <c r="DR43" s="58">
        <f t="shared" si="300"/>
        <v>0</v>
      </c>
      <c r="DS43" s="58">
        <f t="shared" si="300"/>
        <v>0</v>
      </c>
      <c r="DT43" s="58">
        <f t="shared" si="300"/>
        <v>0</v>
      </c>
      <c r="DU43" s="58">
        <f t="shared" si="300"/>
        <v>0</v>
      </c>
      <c r="DV43" s="58">
        <f t="shared" si="300"/>
        <v>0</v>
      </c>
      <c r="DW43" s="58">
        <f t="shared" si="300"/>
        <v>0</v>
      </c>
      <c r="DX43" s="59">
        <f t="shared" si="300"/>
        <v>0</v>
      </c>
      <c r="DY43" s="58">
        <f t="shared" si="300"/>
        <v>0</v>
      </c>
      <c r="DZ43" s="58">
        <f t="shared" si="300"/>
        <v>0</v>
      </c>
      <c r="EA43" s="58">
        <f t="shared" si="300"/>
        <v>0</v>
      </c>
      <c r="EB43" s="109">
        <f t="shared" si="300"/>
        <v>0</v>
      </c>
      <c r="EC43" s="59">
        <f t="shared" si="300"/>
        <v>0</v>
      </c>
      <c r="ED43" s="58">
        <f t="shared" si="300"/>
        <v>0</v>
      </c>
      <c r="EE43" s="58">
        <f t="shared" si="300"/>
        <v>0</v>
      </c>
      <c r="EF43" s="58">
        <f t="shared" si="300"/>
        <v>0</v>
      </c>
      <c r="EG43" s="58">
        <f t="shared" si="300"/>
        <v>0</v>
      </c>
      <c r="EH43" s="58">
        <f t="shared" si="300"/>
        <v>0</v>
      </c>
      <c r="EI43" s="58">
        <f t="shared" si="300"/>
        <v>0</v>
      </c>
      <c r="EJ43" s="58">
        <f t="shared" si="300"/>
        <v>0</v>
      </c>
      <c r="EK43" s="58">
        <f t="shared" si="300"/>
        <v>0</v>
      </c>
      <c r="EL43" s="58">
        <f t="shared" si="300"/>
        <v>0</v>
      </c>
      <c r="EM43" s="58">
        <f t="shared" si="300"/>
        <v>0</v>
      </c>
      <c r="EN43" s="59">
        <f t="shared" ref="EN43:GY43" si="301">SUM(EN44:EN49)</f>
        <v>0</v>
      </c>
      <c r="EO43" s="58">
        <f t="shared" si="301"/>
        <v>0</v>
      </c>
      <c r="EP43" s="58">
        <f t="shared" si="301"/>
        <v>0</v>
      </c>
      <c r="EQ43" s="58">
        <f t="shared" si="301"/>
        <v>0</v>
      </c>
      <c r="ER43" s="109">
        <f t="shared" si="301"/>
        <v>0</v>
      </c>
      <c r="ES43" s="59">
        <f t="shared" si="301"/>
        <v>0</v>
      </c>
      <c r="ET43" s="58">
        <f t="shared" si="301"/>
        <v>0</v>
      </c>
      <c r="EU43" s="58">
        <f t="shared" si="301"/>
        <v>0</v>
      </c>
      <c r="EV43" s="58">
        <f t="shared" si="301"/>
        <v>0</v>
      </c>
      <c r="EW43" s="58">
        <f t="shared" si="301"/>
        <v>0</v>
      </c>
      <c r="EX43" s="58">
        <f t="shared" si="301"/>
        <v>0</v>
      </c>
      <c r="EY43" s="58">
        <f t="shared" si="301"/>
        <v>0</v>
      </c>
      <c r="EZ43" s="58">
        <f t="shared" si="301"/>
        <v>0</v>
      </c>
      <c r="FA43" s="58">
        <f t="shared" si="301"/>
        <v>0</v>
      </c>
      <c r="FB43" s="58">
        <f t="shared" si="301"/>
        <v>0</v>
      </c>
      <c r="FC43" s="58">
        <f t="shared" si="301"/>
        <v>0</v>
      </c>
      <c r="FD43" s="59">
        <f t="shared" si="301"/>
        <v>0</v>
      </c>
      <c r="FE43" s="58">
        <f t="shared" si="301"/>
        <v>0</v>
      </c>
      <c r="FF43" s="58">
        <f t="shared" si="301"/>
        <v>0</v>
      </c>
      <c r="FG43" s="58">
        <f t="shared" si="301"/>
        <v>0</v>
      </c>
      <c r="FH43" s="109">
        <f t="shared" si="301"/>
        <v>0</v>
      </c>
      <c r="FI43" s="59">
        <f t="shared" si="301"/>
        <v>0</v>
      </c>
      <c r="FJ43" s="58">
        <f t="shared" si="301"/>
        <v>0</v>
      </c>
      <c r="FK43" s="58">
        <f t="shared" si="301"/>
        <v>0</v>
      </c>
      <c r="FL43" s="58">
        <f t="shared" si="301"/>
        <v>0</v>
      </c>
      <c r="FM43" s="58">
        <f t="shared" si="301"/>
        <v>0</v>
      </c>
      <c r="FN43" s="58">
        <f t="shared" si="301"/>
        <v>0</v>
      </c>
      <c r="FO43" s="58">
        <f t="shared" si="301"/>
        <v>0</v>
      </c>
      <c r="FP43" s="58">
        <f t="shared" si="301"/>
        <v>0</v>
      </c>
      <c r="FQ43" s="58">
        <f t="shared" si="301"/>
        <v>0</v>
      </c>
      <c r="FR43" s="58">
        <f t="shared" si="301"/>
        <v>0</v>
      </c>
      <c r="FS43" s="58">
        <f t="shared" si="301"/>
        <v>0</v>
      </c>
      <c r="FT43" s="59">
        <f t="shared" si="301"/>
        <v>0</v>
      </c>
      <c r="FU43" s="58">
        <f t="shared" si="301"/>
        <v>0</v>
      </c>
      <c r="FV43" s="58">
        <f t="shared" si="301"/>
        <v>0</v>
      </c>
      <c r="FW43" s="58">
        <f t="shared" si="301"/>
        <v>0</v>
      </c>
      <c r="FX43" s="109">
        <f t="shared" si="301"/>
        <v>0</v>
      </c>
      <c r="FY43" s="59">
        <f t="shared" si="301"/>
        <v>0</v>
      </c>
      <c r="FZ43" s="58">
        <f t="shared" si="301"/>
        <v>0</v>
      </c>
      <c r="GA43" s="58">
        <f t="shared" si="301"/>
        <v>0</v>
      </c>
      <c r="GB43" s="58">
        <f t="shared" si="301"/>
        <v>0</v>
      </c>
      <c r="GC43" s="58">
        <f t="shared" si="301"/>
        <v>0</v>
      </c>
      <c r="GD43" s="58">
        <f t="shared" si="301"/>
        <v>0</v>
      </c>
      <c r="GE43" s="58">
        <f t="shared" si="301"/>
        <v>0</v>
      </c>
      <c r="GF43" s="58">
        <f t="shared" si="301"/>
        <v>0</v>
      </c>
      <c r="GG43" s="58">
        <f t="shared" si="301"/>
        <v>0</v>
      </c>
      <c r="GH43" s="58">
        <f t="shared" si="301"/>
        <v>0</v>
      </c>
      <c r="GI43" s="58">
        <f t="shared" si="301"/>
        <v>0</v>
      </c>
      <c r="GJ43" s="59">
        <f t="shared" si="301"/>
        <v>0</v>
      </c>
      <c r="GK43" s="58">
        <f t="shared" si="301"/>
        <v>0</v>
      </c>
      <c r="GL43" s="58">
        <f t="shared" si="301"/>
        <v>0</v>
      </c>
      <c r="GM43" s="58">
        <f t="shared" si="301"/>
        <v>0</v>
      </c>
      <c r="GN43" s="109">
        <f t="shared" si="301"/>
        <v>0</v>
      </c>
      <c r="GO43" s="59">
        <f t="shared" si="301"/>
        <v>0</v>
      </c>
      <c r="GP43" s="58">
        <f t="shared" si="301"/>
        <v>0</v>
      </c>
      <c r="GQ43" s="58">
        <f t="shared" si="301"/>
        <v>0</v>
      </c>
      <c r="GR43" s="58">
        <f t="shared" si="301"/>
        <v>0</v>
      </c>
      <c r="GS43" s="58">
        <f t="shared" si="301"/>
        <v>0</v>
      </c>
      <c r="GT43" s="58">
        <f t="shared" si="301"/>
        <v>0</v>
      </c>
      <c r="GU43" s="58">
        <f t="shared" si="301"/>
        <v>0</v>
      </c>
      <c r="GV43" s="58">
        <f t="shared" si="301"/>
        <v>0</v>
      </c>
      <c r="GW43" s="58">
        <f t="shared" si="301"/>
        <v>0</v>
      </c>
      <c r="GX43" s="58">
        <f t="shared" si="301"/>
        <v>0</v>
      </c>
      <c r="GY43" s="58">
        <f t="shared" si="301"/>
        <v>0</v>
      </c>
      <c r="GZ43" s="59">
        <f t="shared" ref="GZ43:JW43" si="302">SUM(GZ44:GZ49)</f>
        <v>0</v>
      </c>
      <c r="HA43" s="58">
        <f t="shared" si="302"/>
        <v>0</v>
      </c>
      <c r="HB43" s="58">
        <f t="shared" si="302"/>
        <v>0</v>
      </c>
      <c r="HC43" s="58">
        <f t="shared" si="302"/>
        <v>0</v>
      </c>
      <c r="HD43" s="58">
        <f t="shared" si="302"/>
        <v>0</v>
      </c>
      <c r="HE43" s="58">
        <f t="shared" si="302"/>
        <v>0</v>
      </c>
      <c r="HF43" s="58">
        <f t="shared" si="302"/>
        <v>0</v>
      </c>
      <c r="HG43" s="58">
        <f t="shared" si="302"/>
        <v>0</v>
      </c>
      <c r="HH43" s="58">
        <f t="shared" si="302"/>
        <v>0</v>
      </c>
      <c r="HI43" s="58">
        <f t="shared" si="302"/>
        <v>0</v>
      </c>
      <c r="HJ43" s="58">
        <f t="shared" si="302"/>
        <v>0</v>
      </c>
      <c r="HK43" s="58">
        <f t="shared" si="302"/>
        <v>0</v>
      </c>
      <c r="HL43" s="58">
        <f t="shared" si="302"/>
        <v>0</v>
      </c>
      <c r="HM43" s="58">
        <f t="shared" si="302"/>
        <v>0</v>
      </c>
      <c r="HN43" s="109">
        <f t="shared" si="302"/>
        <v>0</v>
      </c>
      <c r="HO43" s="136">
        <f t="shared" si="302"/>
        <v>0</v>
      </c>
      <c r="HP43" s="152">
        <f t="shared" si="302"/>
        <v>0</v>
      </c>
      <c r="HQ43" s="59">
        <f t="shared" si="302"/>
        <v>0</v>
      </c>
      <c r="HR43" s="58">
        <f t="shared" si="302"/>
        <v>0</v>
      </c>
      <c r="HS43" s="58">
        <f t="shared" si="302"/>
        <v>0</v>
      </c>
      <c r="HT43" s="58">
        <f t="shared" si="302"/>
        <v>0</v>
      </c>
      <c r="HU43" s="58">
        <f t="shared" si="302"/>
        <v>0</v>
      </c>
      <c r="HV43" s="58">
        <f t="shared" si="302"/>
        <v>0</v>
      </c>
      <c r="HW43" s="58">
        <f t="shared" si="302"/>
        <v>0</v>
      </c>
      <c r="HX43" s="58">
        <f t="shared" si="302"/>
        <v>0</v>
      </c>
      <c r="HY43" s="58">
        <f t="shared" si="302"/>
        <v>0</v>
      </c>
      <c r="HZ43" s="58">
        <f t="shared" si="302"/>
        <v>0</v>
      </c>
      <c r="IA43" s="58">
        <f t="shared" si="302"/>
        <v>0</v>
      </c>
      <c r="IB43" s="59">
        <f t="shared" si="302"/>
        <v>0</v>
      </c>
      <c r="IC43" s="58">
        <f t="shared" si="302"/>
        <v>0</v>
      </c>
      <c r="ID43" s="58">
        <f t="shared" si="302"/>
        <v>0</v>
      </c>
      <c r="IE43" s="58">
        <f t="shared" si="302"/>
        <v>0</v>
      </c>
      <c r="IF43" s="109">
        <f t="shared" si="302"/>
        <v>0</v>
      </c>
      <c r="IG43" s="59">
        <f t="shared" si="302"/>
        <v>0</v>
      </c>
      <c r="IH43" s="58">
        <f t="shared" si="302"/>
        <v>0</v>
      </c>
      <c r="II43" s="58">
        <f t="shared" si="302"/>
        <v>0</v>
      </c>
      <c r="IJ43" s="58">
        <f t="shared" si="302"/>
        <v>0</v>
      </c>
      <c r="IK43" s="58">
        <f t="shared" si="302"/>
        <v>0</v>
      </c>
      <c r="IL43" s="58">
        <f t="shared" si="302"/>
        <v>0</v>
      </c>
      <c r="IM43" s="58">
        <f t="shared" si="302"/>
        <v>0</v>
      </c>
      <c r="IN43" s="58">
        <f t="shared" si="302"/>
        <v>0</v>
      </c>
      <c r="IO43" s="58">
        <f t="shared" si="302"/>
        <v>0</v>
      </c>
      <c r="IP43" s="58">
        <f t="shared" si="302"/>
        <v>0</v>
      </c>
      <c r="IQ43" s="58">
        <f t="shared" si="302"/>
        <v>0</v>
      </c>
      <c r="IR43" s="59">
        <f t="shared" si="302"/>
        <v>0</v>
      </c>
      <c r="IS43" s="58">
        <f t="shared" si="302"/>
        <v>0</v>
      </c>
      <c r="IT43" s="58">
        <f t="shared" si="302"/>
        <v>0</v>
      </c>
      <c r="IU43" s="58">
        <f t="shared" si="302"/>
        <v>0</v>
      </c>
      <c r="IV43" s="109">
        <f t="shared" si="302"/>
        <v>0</v>
      </c>
      <c r="IW43" s="59">
        <f t="shared" si="302"/>
        <v>0</v>
      </c>
      <c r="IX43" s="58">
        <f t="shared" si="302"/>
        <v>0</v>
      </c>
      <c r="IY43" s="58">
        <f t="shared" si="302"/>
        <v>0</v>
      </c>
      <c r="IZ43" s="58">
        <f t="shared" si="302"/>
        <v>0</v>
      </c>
      <c r="JA43" s="58">
        <f t="shared" si="302"/>
        <v>0</v>
      </c>
      <c r="JB43" s="58">
        <f t="shared" si="302"/>
        <v>0</v>
      </c>
      <c r="JC43" s="58">
        <f t="shared" si="302"/>
        <v>0</v>
      </c>
      <c r="JD43" s="58">
        <f t="shared" si="302"/>
        <v>0</v>
      </c>
      <c r="JE43" s="58">
        <f t="shared" si="302"/>
        <v>0</v>
      </c>
      <c r="JF43" s="58">
        <f t="shared" si="302"/>
        <v>0</v>
      </c>
      <c r="JG43" s="58">
        <f t="shared" si="302"/>
        <v>0</v>
      </c>
      <c r="JH43" s="59">
        <f t="shared" si="302"/>
        <v>0</v>
      </c>
      <c r="JI43" s="58">
        <f t="shared" si="302"/>
        <v>0</v>
      </c>
      <c r="JJ43" s="58">
        <f t="shared" si="302"/>
        <v>0</v>
      </c>
      <c r="JK43" s="58">
        <f t="shared" si="302"/>
        <v>0</v>
      </c>
      <c r="JL43" s="109">
        <f t="shared" si="302"/>
        <v>0</v>
      </c>
      <c r="JM43" s="59">
        <f t="shared" si="302"/>
        <v>0</v>
      </c>
      <c r="JN43" s="58">
        <f t="shared" si="302"/>
        <v>0</v>
      </c>
      <c r="JO43" s="58">
        <f t="shared" si="302"/>
        <v>0</v>
      </c>
      <c r="JP43" s="58">
        <f t="shared" si="302"/>
        <v>0</v>
      </c>
      <c r="JQ43" s="58">
        <f t="shared" si="302"/>
        <v>0</v>
      </c>
      <c r="JR43" s="58">
        <f t="shared" si="302"/>
        <v>0</v>
      </c>
      <c r="JS43" s="58">
        <f t="shared" si="302"/>
        <v>0</v>
      </c>
      <c r="JT43" s="58">
        <f t="shared" si="302"/>
        <v>0</v>
      </c>
      <c r="JU43" s="58">
        <f t="shared" si="302"/>
        <v>0</v>
      </c>
      <c r="JV43" s="58">
        <f t="shared" si="302"/>
        <v>0</v>
      </c>
      <c r="JW43" s="58">
        <f t="shared" si="302"/>
        <v>0</v>
      </c>
      <c r="JX43" s="59">
        <f t="shared" ref="JX43:MT43" si="303">SUM(JX44:JX49)</f>
        <v>0</v>
      </c>
      <c r="JY43" s="58">
        <f t="shared" si="303"/>
        <v>0</v>
      </c>
      <c r="JZ43" s="58">
        <f t="shared" si="303"/>
        <v>0</v>
      </c>
      <c r="KA43" s="58">
        <f t="shared" si="303"/>
        <v>0</v>
      </c>
      <c r="KB43" s="109">
        <f t="shared" si="303"/>
        <v>0</v>
      </c>
      <c r="KC43" s="59">
        <f t="shared" si="303"/>
        <v>0</v>
      </c>
      <c r="KD43" s="58">
        <f t="shared" si="303"/>
        <v>0</v>
      </c>
      <c r="KE43" s="58">
        <f t="shared" si="303"/>
        <v>0</v>
      </c>
      <c r="KF43" s="58">
        <f t="shared" si="303"/>
        <v>0</v>
      </c>
      <c r="KG43" s="58">
        <f t="shared" si="303"/>
        <v>0</v>
      </c>
      <c r="KH43" s="58">
        <f t="shared" si="303"/>
        <v>0</v>
      </c>
      <c r="KI43" s="58">
        <f t="shared" si="303"/>
        <v>0</v>
      </c>
      <c r="KJ43" s="58">
        <f t="shared" si="303"/>
        <v>0</v>
      </c>
      <c r="KK43" s="58">
        <f t="shared" si="303"/>
        <v>0</v>
      </c>
      <c r="KL43" s="58">
        <f t="shared" si="303"/>
        <v>0</v>
      </c>
      <c r="KM43" s="58">
        <f t="shared" si="303"/>
        <v>0</v>
      </c>
      <c r="KN43" s="59">
        <f t="shared" si="303"/>
        <v>0</v>
      </c>
      <c r="KO43" s="58">
        <f t="shared" si="303"/>
        <v>0</v>
      </c>
      <c r="KP43" s="58">
        <f t="shared" si="303"/>
        <v>0</v>
      </c>
      <c r="KQ43" s="58">
        <f t="shared" si="303"/>
        <v>0</v>
      </c>
      <c r="KR43" s="58">
        <f t="shared" si="303"/>
        <v>0</v>
      </c>
      <c r="KS43" s="58">
        <f t="shared" si="303"/>
        <v>0</v>
      </c>
      <c r="KT43" s="58">
        <f t="shared" si="303"/>
        <v>0</v>
      </c>
      <c r="KU43" s="58">
        <f t="shared" si="303"/>
        <v>0</v>
      </c>
      <c r="KV43" s="58">
        <f t="shared" si="303"/>
        <v>0</v>
      </c>
      <c r="KW43" s="58">
        <f t="shared" si="303"/>
        <v>0</v>
      </c>
      <c r="KX43" s="58">
        <f t="shared" si="303"/>
        <v>0</v>
      </c>
      <c r="KY43" s="58">
        <f t="shared" si="303"/>
        <v>0</v>
      </c>
      <c r="KZ43" s="58">
        <f t="shared" si="303"/>
        <v>0</v>
      </c>
      <c r="LA43" s="58">
        <f t="shared" si="303"/>
        <v>0</v>
      </c>
      <c r="LB43" s="109">
        <f t="shared" si="303"/>
        <v>0</v>
      </c>
      <c r="LC43" s="152">
        <f t="shared" si="303"/>
        <v>0</v>
      </c>
      <c r="LD43" s="59">
        <f t="shared" si="303"/>
        <v>0</v>
      </c>
      <c r="LE43" s="58">
        <f t="shared" si="303"/>
        <v>0</v>
      </c>
      <c r="LF43" s="58">
        <f t="shared" si="303"/>
        <v>0</v>
      </c>
      <c r="LG43" s="58">
        <f t="shared" si="303"/>
        <v>0</v>
      </c>
      <c r="LH43" s="58">
        <f t="shared" si="303"/>
        <v>0</v>
      </c>
      <c r="LI43" s="58">
        <f t="shared" si="303"/>
        <v>0</v>
      </c>
      <c r="LJ43" s="58">
        <f t="shared" si="303"/>
        <v>0</v>
      </c>
      <c r="LK43" s="58">
        <f t="shared" si="303"/>
        <v>0</v>
      </c>
      <c r="LL43" s="58">
        <f t="shared" si="303"/>
        <v>0</v>
      </c>
      <c r="LM43" s="58">
        <f t="shared" si="303"/>
        <v>0</v>
      </c>
      <c r="LN43" s="58">
        <f t="shared" si="303"/>
        <v>0</v>
      </c>
      <c r="LO43" s="59">
        <f t="shared" si="303"/>
        <v>0</v>
      </c>
      <c r="LP43" s="58">
        <f t="shared" si="303"/>
        <v>0</v>
      </c>
      <c r="LQ43" s="58">
        <f t="shared" si="303"/>
        <v>0</v>
      </c>
      <c r="LR43" s="58">
        <f t="shared" si="303"/>
        <v>0</v>
      </c>
      <c r="LS43" s="109">
        <f t="shared" si="303"/>
        <v>0</v>
      </c>
      <c r="LT43" s="59">
        <f t="shared" si="303"/>
        <v>0</v>
      </c>
      <c r="LU43" s="58">
        <f t="shared" si="303"/>
        <v>0</v>
      </c>
      <c r="LV43" s="58">
        <f t="shared" si="303"/>
        <v>0</v>
      </c>
      <c r="LW43" s="58">
        <f t="shared" si="303"/>
        <v>0</v>
      </c>
      <c r="LX43" s="58">
        <f t="shared" si="303"/>
        <v>0</v>
      </c>
      <c r="LY43" s="58">
        <f t="shared" si="303"/>
        <v>0</v>
      </c>
      <c r="LZ43" s="58">
        <f t="shared" si="303"/>
        <v>0</v>
      </c>
      <c r="MA43" s="58">
        <f t="shared" si="303"/>
        <v>0</v>
      </c>
      <c r="MB43" s="58">
        <f t="shared" si="303"/>
        <v>0</v>
      </c>
      <c r="MC43" s="58">
        <f t="shared" si="303"/>
        <v>0</v>
      </c>
      <c r="MD43" s="58">
        <f t="shared" si="303"/>
        <v>0</v>
      </c>
      <c r="ME43" s="59">
        <f t="shared" si="303"/>
        <v>0</v>
      </c>
      <c r="MF43" s="58">
        <f t="shared" si="303"/>
        <v>0</v>
      </c>
      <c r="MG43" s="58">
        <f t="shared" si="303"/>
        <v>0</v>
      </c>
      <c r="MH43" s="58">
        <f t="shared" si="303"/>
        <v>0</v>
      </c>
      <c r="MI43" s="109">
        <f t="shared" si="303"/>
        <v>0</v>
      </c>
      <c r="MJ43" s="59">
        <f t="shared" si="303"/>
        <v>0</v>
      </c>
      <c r="MK43" s="58">
        <f t="shared" si="303"/>
        <v>0</v>
      </c>
      <c r="ML43" s="58">
        <f t="shared" si="303"/>
        <v>0</v>
      </c>
      <c r="MM43" s="58">
        <f t="shared" si="303"/>
        <v>0</v>
      </c>
      <c r="MN43" s="58">
        <f t="shared" si="303"/>
        <v>0</v>
      </c>
      <c r="MO43" s="58">
        <f t="shared" si="303"/>
        <v>0</v>
      </c>
      <c r="MP43" s="58">
        <f t="shared" si="303"/>
        <v>0</v>
      </c>
      <c r="MQ43" s="58">
        <f t="shared" si="303"/>
        <v>0</v>
      </c>
      <c r="MR43" s="58">
        <f t="shared" si="303"/>
        <v>0</v>
      </c>
      <c r="MS43" s="58">
        <f t="shared" si="303"/>
        <v>0</v>
      </c>
      <c r="MT43" s="58">
        <f t="shared" si="303"/>
        <v>0</v>
      </c>
      <c r="MU43" s="59">
        <f t="shared" ref="MU43:PF43" si="304">SUM(MU44:MU49)</f>
        <v>0</v>
      </c>
      <c r="MV43" s="58">
        <f t="shared" si="304"/>
        <v>0</v>
      </c>
      <c r="MW43" s="58">
        <f t="shared" si="304"/>
        <v>0</v>
      </c>
      <c r="MX43" s="58">
        <f t="shared" si="304"/>
        <v>0</v>
      </c>
      <c r="MY43" s="109">
        <f t="shared" si="304"/>
        <v>0</v>
      </c>
      <c r="MZ43" s="59">
        <f t="shared" si="304"/>
        <v>0</v>
      </c>
      <c r="NA43" s="58">
        <f t="shared" si="304"/>
        <v>0</v>
      </c>
      <c r="NB43" s="58">
        <f t="shared" si="304"/>
        <v>0</v>
      </c>
      <c r="NC43" s="58">
        <f t="shared" si="304"/>
        <v>0</v>
      </c>
      <c r="ND43" s="58">
        <f t="shared" si="304"/>
        <v>0</v>
      </c>
      <c r="NE43" s="58">
        <f t="shared" si="304"/>
        <v>0</v>
      </c>
      <c r="NF43" s="58">
        <f t="shared" si="304"/>
        <v>0</v>
      </c>
      <c r="NG43" s="58">
        <f t="shared" si="304"/>
        <v>0</v>
      </c>
      <c r="NH43" s="58">
        <f t="shared" si="304"/>
        <v>0</v>
      </c>
      <c r="NI43" s="58">
        <f t="shared" si="304"/>
        <v>0</v>
      </c>
      <c r="NJ43" s="58">
        <f t="shared" si="304"/>
        <v>0</v>
      </c>
      <c r="NK43" s="59">
        <f t="shared" si="304"/>
        <v>0</v>
      </c>
      <c r="NL43" s="58">
        <f t="shared" si="304"/>
        <v>0</v>
      </c>
      <c r="NM43" s="58">
        <f t="shared" si="304"/>
        <v>0</v>
      </c>
      <c r="NN43" s="58">
        <f t="shared" si="304"/>
        <v>0</v>
      </c>
      <c r="NO43" s="109">
        <f t="shared" si="304"/>
        <v>0</v>
      </c>
      <c r="NP43" s="59">
        <f t="shared" si="304"/>
        <v>0</v>
      </c>
      <c r="NQ43" s="58">
        <f t="shared" si="304"/>
        <v>0</v>
      </c>
      <c r="NR43" s="58">
        <f t="shared" si="304"/>
        <v>0</v>
      </c>
      <c r="NS43" s="58">
        <f t="shared" si="304"/>
        <v>0</v>
      </c>
      <c r="NT43" s="58">
        <f t="shared" si="304"/>
        <v>0</v>
      </c>
      <c r="NU43" s="58">
        <f t="shared" si="304"/>
        <v>0</v>
      </c>
      <c r="NV43" s="58">
        <f t="shared" si="304"/>
        <v>0</v>
      </c>
      <c r="NW43" s="58">
        <f t="shared" si="304"/>
        <v>0</v>
      </c>
      <c r="NX43" s="58">
        <f t="shared" si="304"/>
        <v>0</v>
      </c>
      <c r="NY43" s="58">
        <f t="shared" si="304"/>
        <v>0</v>
      </c>
      <c r="NZ43" s="58">
        <f t="shared" si="304"/>
        <v>0</v>
      </c>
      <c r="OA43" s="59">
        <f t="shared" si="304"/>
        <v>0</v>
      </c>
      <c r="OB43" s="58">
        <f t="shared" si="304"/>
        <v>0</v>
      </c>
      <c r="OC43" s="58">
        <f t="shared" si="304"/>
        <v>0</v>
      </c>
      <c r="OD43" s="58">
        <f t="shared" si="304"/>
        <v>0</v>
      </c>
      <c r="OE43" s="109">
        <f t="shared" si="304"/>
        <v>0</v>
      </c>
      <c r="OF43" s="59">
        <f t="shared" si="304"/>
        <v>0</v>
      </c>
      <c r="OG43" s="58">
        <f t="shared" si="304"/>
        <v>0</v>
      </c>
      <c r="OH43" s="58">
        <f t="shared" si="304"/>
        <v>0</v>
      </c>
      <c r="OI43" s="58">
        <f t="shared" si="304"/>
        <v>0</v>
      </c>
      <c r="OJ43" s="58">
        <f t="shared" si="304"/>
        <v>0</v>
      </c>
      <c r="OK43" s="58">
        <f t="shared" si="304"/>
        <v>0</v>
      </c>
      <c r="OL43" s="58">
        <f t="shared" si="304"/>
        <v>0</v>
      </c>
      <c r="OM43" s="58">
        <f t="shared" si="304"/>
        <v>0</v>
      </c>
      <c r="ON43" s="58">
        <f t="shared" si="304"/>
        <v>0</v>
      </c>
      <c r="OO43" s="58">
        <f t="shared" si="304"/>
        <v>0</v>
      </c>
      <c r="OP43" s="58">
        <f t="shared" si="304"/>
        <v>0</v>
      </c>
      <c r="OQ43" s="59">
        <f t="shared" si="304"/>
        <v>0</v>
      </c>
      <c r="OR43" s="58">
        <f t="shared" si="304"/>
        <v>0</v>
      </c>
      <c r="OS43" s="58">
        <f t="shared" si="304"/>
        <v>0</v>
      </c>
      <c r="OT43" s="58">
        <f t="shared" si="304"/>
        <v>0</v>
      </c>
      <c r="OU43" s="109">
        <f t="shared" si="304"/>
        <v>0</v>
      </c>
      <c r="OV43" s="59">
        <f t="shared" si="304"/>
        <v>0</v>
      </c>
      <c r="OW43" s="58">
        <f t="shared" si="304"/>
        <v>0</v>
      </c>
      <c r="OX43" s="58">
        <f t="shared" si="304"/>
        <v>0</v>
      </c>
      <c r="OY43" s="58">
        <f t="shared" si="304"/>
        <v>0</v>
      </c>
      <c r="OZ43" s="58">
        <f t="shared" si="304"/>
        <v>0</v>
      </c>
      <c r="PA43" s="58">
        <f t="shared" si="304"/>
        <v>0</v>
      </c>
      <c r="PB43" s="58">
        <f t="shared" si="304"/>
        <v>0</v>
      </c>
      <c r="PC43" s="58">
        <f t="shared" si="304"/>
        <v>0</v>
      </c>
      <c r="PD43" s="58">
        <f t="shared" si="304"/>
        <v>0</v>
      </c>
      <c r="PE43" s="58">
        <f t="shared" si="304"/>
        <v>0</v>
      </c>
      <c r="PF43" s="58">
        <f t="shared" si="304"/>
        <v>0</v>
      </c>
      <c r="PG43" s="59">
        <f t="shared" ref="PG43:RR43" si="305">SUM(PG44:PG49)</f>
        <v>0</v>
      </c>
      <c r="PH43" s="58">
        <f t="shared" si="305"/>
        <v>0</v>
      </c>
      <c r="PI43" s="58">
        <f t="shared" si="305"/>
        <v>0</v>
      </c>
      <c r="PJ43" s="58">
        <f t="shared" si="305"/>
        <v>0</v>
      </c>
      <c r="PK43" s="109">
        <f t="shared" si="305"/>
        <v>0</v>
      </c>
      <c r="PL43" s="59">
        <f t="shared" si="305"/>
        <v>0</v>
      </c>
      <c r="PM43" s="58">
        <f t="shared" si="305"/>
        <v>0</v>
      </c>
      <c r="PN43" s="58">
        <f t="shared" si="305"/>
        <v>0</v>
      </c>
      <c r="PO43" s="58">
        <f t="shared" si="305"/>
        <v>0</v>
      </c>
      <c r="PP43" s="58">
        <f t="shared" si="305"/>
        <v>0</v>
      </c>
      <c r="PQ43" s="58">
        <f t="shared" si="305"/>
        <v>0</v>
      </c>
      <c r="PR43" s="58">
        <f t="shared" si="305"/>
        <v>0</v>
      </c>
      <c r="PS43" s="58">
        <f t="shared" si="305"/>
        <v>0</v>
      </c>
      <c r="PT43" s="58">
        <f t="shared" si="305"/>
        <v>0</v>
      </c>
      <c r="PU43" s="58">
        <f t="shared" si="305"/>
        <v>0</v>
      </c>
      <c r="PV43" s="58">
        <f t="shared" si="305"/>
        <v>0</v>
      </c>
      <c r="PW43" s="59">
        <f t="shared" si="305"/>
        <v>0</v>
      </c>
      <c r="PX43" s="58">
        <f t="shared" si="305"/>
        <v>0</v>
      </c>
      <c r="PY43" s="58">
        <f t="shared" si="305"/>
        <v>0</v>
      </c>
      <c r="PZ43" s="58">
        <f t="shared" si="305"/>
        <v>0</v>
      </c>
      <c r="QA43" s="109">
        <f t="shared" si="305"/>
        <v>0</v>
      </c>
      <c r="QB43" s="59">
        <f t="shared" si="305"/>
        <v>0</v>
      </c>
      <c r="QC43" s="58">
        <f t="shared" si="305"/>
        <v>0</v>
      </c>
      <c r="QD43" s="58">
        <f t="shared" si="305"/>
        <v>0</v>
      </c>
      <c r="QE43" s="58">
        <f t="shared" si="305"/>
        <v>0</v>
      </c>
      <c r="QF43" s="58">
        <f t="shared" si="305"/>
        <v>0</v>
      </c>
      <c r="QG43" s="58">
        <f t="shared" si="305"/>
        <v>0</v>
      </c>
      <c r="QH43" s="58">
        <f t="shared" si="305"/>
        <v>0</v>
      </c>
      <c r="QI43" s="58">
        <f t="shared" si="305"/>
        <v>0</v>
      </c>
      <c r="QJ43" s="58">
        <f t="shared" si="305"/>
        <v>0</v>
      </c>
      <c r="QK43" s="58">
        <f t="shared" si="305"/>
        <v>0</v>
      </c>
      <c r="QL43" s="58">
        <f t="shared" si="305"/>
        <v>0</v>
      </c>
      <c r="QM43" s="59">
        <f t="shared" si="305"/>
        <v>0</v>
      </c>
      <c r="QN43" s="58">
        <f t="shared" si="305"/>
        <v>0</v>
      </c>
      <c r="QO43" s="58">
        <f t="shared" si="305"/>
        <v>0</v>
      </c>
      <c r="QP43" s="58">
        <f t="shared" si="305"/>
        <v>0</v>
      </c>
      <c r="QQ43" s="109">
        <f t="shared" si="305"/>
        <v>0</v>
      </c>
      <c r="QR43" s="59">
        <f t="shared" si="305"/>
        <v>0</v>
      </c>
      <c r="QS43" s="58">
        <f t="shared" si="305"/>
        <v>0</v>
      </c>
      <c r="QT43" s="58">
        <f t="shared" si="305"/>
        <v>0</v>
      </c>
      <c r="QU43" s="58">
        <f t="shared" si="305"/>
        <v>0</v>
      </c>
      <c r="QV43" s="58">
        <f t="shared" si="305"/>
        <v>0</v>
      </c>
      <c r="QW43" s="58">
        <f t="shared" si="305"/>
        <v>0</v>
      </c>
      <c r="QX43" s="58">
        <f t="shared" si="305"/>
        <v>0</v>
      </c>
      <c r="QY43" s="58">
        <f t="shared" si="305"/>
        <v>0</v>
      </c>
      <c r="QZ43" s="58">
        <f t="shared" si="305"/>
        <v>0</v>
      </c>
      <c r="RA43" s="58">
        <f t="shared" si="305"/>
        <v>0</v>
      </c>
      <c r="RB43" s="58">
        <f t="shared" si="305"/>
        <v>0</v>
      </c>
      <c r="RC43" s="59">
        <f t="shared" si="305"/>
        <v>0</v>
      </c>
      <c r="RD43" s="58">
        <f t="shared" si="305"/>
        <v>0</v>
      </c>
      <c r="RE43" s="58">
        <f t="shared" si="305"/>
        <v>0</v>
      </c>
      <c r="RF43" s="58">
        <f t="shared" si="305"/>
        <v>0</v>
      </c>
      <c r="RG43" s="58">
        <f t="shared" si="305"/>
        <v>0</v>
      </c>
      <c r="RH43" s="58">
        <f t="shared" si="305"/>
        <v>0</v>
      </c>
      <c r="RI43" s="58">
        <f t="shared" si="305"/>
        <v>0</v>
      </c>
      <c r="RJ43" s="58">
        <f t="shared" si="305"/>
        <v>0</v>
      </c>
      <c r="RK43" s="58">
        <f t="shared" si="305"/>
        <v>0</v>
      </c>
      <c r="RL43" s="58">
        <f t="shared" si="305"/>
        <v>0</v>
      </c>
      <c r="RM43" s="58">
        <f t="shared" si="305"/>
        <v>0</v>
      </c>
      <c r="RN43" s="58">
        <f t="shared" si="305"/>
        <v>0</v>
      </c>
      <c r="RO43" s="58">
        <f t="shared" si="305"/>
        <v>0</v>
      </c>
      <c r="RP43" s="58">
        <f t="shared" si="305"/>
        <v>0</v>
      </c>
      <c r="RQ43" s="109">
        <f t="shared" si="305"/>
        <v>0</v>
      </c>
      <c r="RR43" s="152">
        <f t="shared" si="305"/>
        <v>0</v>
      </c>
      <c r="RS43" s="59">
        <f t="shared" ref="RS43:UD43" si="306">SUM(RS44:RS49)</f>
        <v>0</v>
      </c>
      <c r="RT43" s="58">
        <f t="shared" si="306"/>
        <v>0</v>
      </c>
      <c r="RU43" s="58">
        <f t="shared" si="306"/>
        <v>0</v>
      </c>
      <c r="RV43" s="58">
        <f t="shared" si="306"/>
        <v>0</v>
      </c>
      <c r="RW43" s="58">
        <f t="shared" si="306"/>
        <v>0</v>
      </c>
      <c r="RX43" s="58">
        <f t="shared" si="306"/>
        <v>0</v>
      </c>
      <c r="RY43" s="58">
        <f t="shared" si="306"/>
        <v>0</v>
      </c>
      <c r="RZ43" s="58">
        <f t="shared" si="306"/>
        <v>0</v>
      </c>
      <c r="SA43" s="58">
        <f t="shared" si="306"/>
        <v>0</v>
      </c>
      <c r="SB43" s="58">
        <f t="shared" si="306"/>
        <v>0</v>
      </c>
      <c r="SC43" s="58">
        <f t="shared" si="306"/>
        <v>0</v>
      </c>
      <c r="SD43" s="59">
        <f t="shared" si="306"/>
        <v>0</v>
      </c>
      <c r="SE43" s="58">
        <f t="shared" si="306"/>
        <v>0</v>
      </c>
      <c r="SF43" s="58">
        <f t="shared" si="306"/>
        <v>0</v>
      </c>
      <c r="SG43" s="58">
        <f t="shared" si="306"/>
        <v>0</v>
      </c>
      <c r="SH43" s="109">
        <f t="shared" si="306"/>
        <v>0</v>
      </c>
      <c r="SI43" s="59">
        <f t="shared" si="306"/>
        <v>0</v>
      </c>
      <c r="SJ43" s="58">
        <f t="shared" si="306"/>
        <v>0</v>
      </c>
      <c r="SK43" s="58">
        <f t="shared" si="306"/>
        <v>0</v>
      </c>
      <c r="SL43" s="58">
        <f t="shared" si="306"/>
        <v>0</v>
      </c>
      <c r="SM43" s="58">
        <f t="shared" si="306"/>
        <v>0</v>
      </c>
      <c r="SN43" s="58">
        <f t="shared" si="306"/>
        <v>0</v>
      </c>
      <c r="SO43" s="58">
        <f t="shared" si="306"/>
        <v>0</v>
      </c>
      <c r="SP43" s="58">
        <f t="shared" si="306"/>
        <v>0</v>
      </c>
      <c r="SQ43" s="58">
        <f t="shared" si="306"/>
        <v>0</v>
      </c>
      <c r="SR43" s="58">
        <f t="shared" si="306"/>
        <v>0</v>
      </c>
      <c r="SS43" s="58">
        <f t="shared" si="306"/>
        <v>0</v>
      </c>
      <c r="ST43" s="59">
        <f t="shared" si="306"/>
        <v>0</v>
      </c>
      <c r="SU43" s="58">
        <f t="shared" si="306"/>
        <v>0</v>
      </c>
      <c r="SV43" s="58">
        <f t="shared" si="306"/>
        <v>0</v>
      </c>
      <c r="SW43" s="58">
        <f t="shared" si="306"/>
        <v>0</v>
      </c>
      <c r="SX43" s="109">
        <f t="shared" si="306"/>
        <v>0</v>
      </c>
      <c r="SY43" s="59">
        <f t="shared" si="306"/>
        <v>0</v>
      </c>
      <c r="SZ43" s="58">
        <f t="shared" si="306"/>
        <v>0</v>
      </c>
      <c r="TA43" s="58">
        <f t="shared" si="306"/>
        <v>0</v>
      </c>
      <c r="TB43" s="58">
        <f t="shared" si="306"/>
        <v>0</v>
      </c>
      <c r="TC43" s="58">
        <f t="shared" si="306"/>
        <v>0</v>
      </c>
      <c r="TD43" s="58">
        <f t="shared" si="306"/>
        <v>0</v>
      </c>
      <c r="TE43" s="58">
        <f t="shared" si="306"/>
        <v>0</v>
      </c>
      <c r="TF43" s="58">
        <f t="shared" si="306"/>
        <v>0</v>
      </c>
      <c r="TG43" s="58">
        <f t="shared" si="306"/>
        <v>0</v>
      </c>
      <c r="TH43" s="58">
        <f t="shared" si="306"/>
        <v>0</v>
      </c>
      <c r="TI43" s="58">
        <f t="shared" si="306"/>
        <v>0</v>
      </c>
      <c r="TJ43" s="59">
        <f t="shared" si="306"/>
        <v>0</v>
      </c>
      <c r="TK43" s="58">
        <f t="shared" si="306"/>
        <v>0</v>
      </c>
      <c r="TL43" s="58">
        <f t="shared" si="306"/>
        <v>0</v>
      </c>
      <c r="TM43" s="58">
        <f t="shared" si="306"/>
        <v>0</v>
      </c>
      <c r="TN43" s="109">
        <f t="shared" si="306"/>
        <v>0</v>
      </c>
      <c r="TO43" s="59">
        <f t="shared" si="306"/>
        <v>0</v>
      </c>
      <c r="TP43" s="58">
        <f t="shared" si="306"/>
        <v>0</v>
      </c>
      <c r="TQ43" s="58">
        <f t="shared" si="306"/>
        <v>0</v>
      </c>
      <c r="TR43" s="58">
        <f t="shared" si="306"/>
        <v>0</v>
      </c>
      <c r="TS43" s="58">
        <f t="shared" si="306"/>
        <v>0</v>
      </c>
      <c r="TT43" s="58">
        <f t="shared" si="306"/>
        <v>0</v>
      </c>
      <c r="TU43" s="58">
        <f t="shared" si="306"/>
        <v>0</v>
      </c>
      <c r="TV43" s="58">
        <f t="shared" si="306"/>
        <v>0</v>
      </c>
      <c r="TW43" s="58">
        <f t="shared" si="306"/>
        <v>0</v>
      </c>
      <c r="TX43" s="58">
        <f t="shared" si="306"/>
        <v>0</v>
      </c>
      <c r="TY43" s="58">
        <f t="shared" si="306"/>
        <v>0</v>
      </c>
      <c r="TZ43" s="59">
        <f t="shared" si="306"/>
        <v>0</v>
      </c>
      <c r="UA43" s="58">
        <f t="shared" si="306"/>
        <v>0</v>
      </c>
      <c r="UB43" s="58">
        <f t="shared" si="306"/>
        <v>0</v>
      </c>
      <c r="UC43" s="58">
        <f t="shared" si="306"/>
        <v>0</v>
      </c>
      <c r="UD43" s="109">
        <f t="shared" si="306"/>
        <v>0</v>
      </c>
      <c r="UE43" s="59">
        <f t="shared" ref="UE43:VD43" si="307">SUM(UE44:UE49)</f>
        <v>0</v>
      </c>
      <c r="UF43" s="58">
        <f t="shared" si="307"/>
        <v>0</v>
      </c>
      <c r="UG43" s="58">
        <f t="shared" si="307"/>
        <v>0</v>
      </c>
      <c r="UH43" s="58">
        <f t="shared" si="307"/>
        <v>0</v>
      </c>
      <c r="UI43" s="58">
        <f t="shared" si="307"/>
        <v>0</v>
      </c>
      <c r="UJ43" s="58">
        <f t="shared" si="307"/>
        <v>0</v>
      </c>
      <c r="UK43" s="58">
        <f t="shared" si="307"/>
        <v>0</v>
      </c>
      <c r="UL43" s="58">
        <f t="shared" si="307"/>
        <v>0</v>
      </c>
      <c r="UM43" s="58">
        <f t="shared" si="307"/>
        <v>0</v>
      </c>
      <c r="UN43" s="58">
        <f t="shared" si="307"/>
        <v>0</v>
      </c>
      <c r="UO43" s="58">
        <f t="shared" si="307"/>
        <v>0</v>
      </c>
      <c r="UP43" s="59">
        <f t="shared" si="307"/>
        <v>0</v>
      </c>
      <c r="UQ43" s="58">
        <f t="shared" si="307"/>
        <v>0</v>
      </c>
      <c r="UR43" s="58">
        <f t="shared" si="307"/>
        <v>0</v>
      </c>
      <c r="US43" s="58">
        <f t="shared" si="307"/>
        <v>0</v>
      </c>
      <c r="UT43" s="58">
        <f t="shared" si="307"/>
        <v>0</v>
      </c>
      <c r="UU43" s="58">
        <f t="shared" si="307"/>
        <v>0</v>
      </c>
      <c r="UV43" s="58">
        <f t="shared" si="307"/>
        <v>0</v>
      </c>
      <c r="UW43" s="58">
        <f t="shared" si="307"/>
        <v>0</v>
      </c>
      <c r="UX43" s="58">
        <f t="shared" si="307"/>
        <v>0</v>
      </c>
      <c r="UY43" s="58">
        <f t="shared" si="307"/>
        <v>0</v>
      </c>
      <c r="UZ43" s="58">
        <f t="shared" si="307"/>
        <v>0</v>
      </c>
      <c r="VA43" s="58">
        <f t="shared" si="307"/>
        <v>0</v>
      </c>
      <c r="VB43" s="58">
        <f t="shared" si="307"/>
        <v>0</v>
      </c>
      <c r="VC43" s="58">
        <f t="shared" si="307"/>
        <v>0</v>
      </c>
      <c r="VD43" s="109">
        <f t="shared" si="307"/>
        <v>0</v>
      </c>
      <c r="VE43" s="10" t="str">
        <f t="shared" si="33"/>
        <v>-</v>
      </c>
    </row>
    <row r="44" spans="1:577" ht="20.149999999999999" customHeight="1">
      <c r="A44" s="22"/>
      <c r="B44" s="22"/>
      <c r="C44" s="23">
        <v>60051</v>
      </c>
      <c r="D44" s="24" t="s">
        <v>47</v>
      </c>
      <c r="E44" s="193">
        <f t="shared" ref="E44:E49" si="308">SUM(F44:I44)</f>
        <v>0</v>
      </c>
      <c r="F44" s="194"/>
      <c r="G44" s="194"/>
      <c r="H44" s="195"/>
      <c r="I44" s="229"/>
      <c r="J44" s="241">
        <f t="shared" ref="J44:J49" si="309">SUM(K44:Y44)</f>
        <v>0</v>
      </c>
      <c r="K44" s="61"/>
      <c r="L44" s="60"/>
      <c r="M44" s="60"/>
      <c r="N44" s="60"/>
      <c r="O44" s="60"/>
      <c r="P44" s="60"/>
      <c r="Q44" s="60"/>
      <c r="R44" s="60"/>
      <c r="S44" s="60"/>
      <c r="T44" s="60"/>
      <c r="U44" s="61"/>
      <c r="V44" s="60"/>
      <c r="W44" s="60"/>
      <c r="X44" s="60"/>
      <c r="Y44" s="110"/>
      <c r="Z44" s="169">
        <f t="shared" ref="Z44:Z49" si="310">SUM(AA44:AO44)</f>
        <v>0</v>
      </c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1"/>
      <c r="AL44" s="60"/>
      <c r="AM44" s="60"/>
      <c r="AN44" s="60"/>
      <c r="AO44" s="110"/>
      <c r="AP44" s="169">
        <f t="shared" ref="AP44:AP49" si="311">SUM(AQ44:BE44)</f>
        <v>0</v>
      </c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1"/>
      <c r="BB44" s="60"/>
      <c r="BC44" s="60"/>
      <c r="BD44" s="60"/>
      <c r="BE44" s="110"/>
      <c r="BF44" s="169">
        <f t="shared" ref="BF44:BF49" si="312">SUM(BG44:BU44)</f>
        <v>0</v>
      </c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1"/>
      <c r="BR44" s="60"/>
      <c r="BS44" s="60"/>
      <c r="BT44" s="60"/>
      <c r="BU44" s="110"/>
      <c r="BV44" s="169">
        <f t="shared" ref="BV44:BV49" si="313">SUM(BW44:CU44)</f>
        <v>0</v>
      </c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1"/>
      <c r="CH44" s="60"/>
      <c r="CI44" s="60"/>
      <c r="CJ44" s="60"/>
      <c r="CK44" s="60"/>
      <c r="CL44" s="60"/>
      <c r="CM44" s="60"/>
      <c r="CN44" s="60"/>
      <c r="CO44" s="60"/>
      <c r="CP44" s="60"/>
      <c r="CQ44" s="60"/>
      <c r="CR44" s="60"/>
      <c r="CS44" s="60"/>
      <c r="CT44" s="60"/>
      <c r="CU44" s="110"/>
      <c r="CV44" s="173"/>
      <c r="CW44" s="169">
        <f t="shared" ref="CW44:CW49" si="314">SUM(CX44:DL44)</f>
        <v>0</v>
      </c>
      <c r="CX44" s="60"/>
      <c r="CY44" s="60"/>
      <c r="CZ44" s="60"/>
      <c r="DA44" s="60"/>
      <c r="DB44" s="60"/>
      <c r="DC44" s="60"/>
      <c r="DD44" s="60"/>
      <c r="DE44" s="60"/>
      <c r="DF44" s="60"/>
      <c r="DG44" s="60"/>
      <c r="DH44" s="61"/>
      <c r="DI44" s="60"/>
      <c r="DJ44" s="60"/>
      <c r="DK44" s="60"/>
      <c r="DL44" s="110"/>
      <c r="DM44" s="169">
        <f t="shared" ref="DM44:DM49" si="315">SUM(DN44:EB44)</f>
        <v>0</v>
      </c>
      <c r="DN44" s="60"/>
      <c r="DO44" s="60"/>
      <c r="DP44" s="60"/>
      <c r="DQ44" s="60"/>
      <c r="DR44" s="60"/>
      <c r="DS44" s="60"/>
      <c r="DT44" s="60"/>
      <c r="DU44" s="60"/>
      <c r="DV44" s="60"/>
      <c r="DW44" s="60"/>
      <c r="DX44" s="61"/>
      <c r="DY44" s="60"/>
      <c r="DZ44" s="60"/>
      <c r="EA44" s="60"/>
      <c r="EB44" s="110"/>
      <c r="EC44" s="169">
        <f t="shared" ref="EC44:EC49" si="316">SUM(ED44:ER44)</f>
        <v>0</v>
      </c>
      <c r="ED44" s="60"/>
      <c r="EE44" s="60"/>
      <c r="EF44" s="60"/>
      <c r="EG44" s="60"/>
      <c r="EH44" s="60"/>
      <c r="EI44" s="60"/>
      <c r="EJ44" s="60"/>
      <c r="EK44" s="60"/>
      <c r="EL44" s="60"/>
      <c r="EM44" s="60"/>
      <c r="EN44" s="61"/>
      <c r="EO44" s="60"/>
      <c r="EP44" s="60"/>
      <c r="EQ44" s="60"/>
      <c r="ER44" s="110"/>
      <c r="ES44" s="169">
        <f t="shared" ref="ES44:ES49" si="317">SUM(ET44:FH44)</f>
        <v>0</v>
      </c>
      <c r="ET44" s="60"/>
      <c r="EU44" s="60"/>
      <c r="EV44" s="60"/>
      <c r="EW44" s="60"/>
      <c r="EX44" s="60"/>
      <c r="EY44" s="60"/>
      <c r="EZ44" s="60"/>
      <c r="FA44" s="60"/>
      <c r="FB44" s="60"/>
      <c r="FC44" s="60"/>
      <c r="FD44" s="61"/>
      <c r="FE44" s="60"/>
      <c r="FF44" s="60"/>
      <c r="FG44" s="60"/>
      <c r="FH44" s="110"/>
      <c r="FI44" s="169">
        <f t="shared" ref="FI44:FI49" si="318">SUM(FJ44:FX44)</f>
        <v>0</v>
      </c>
      <c r="FJ44" s="60"/>
      <c r="FK44" s="60"/>
      <c r="FL44" s="60"/>
      <c r="FM44" s="60"/>
      <c r="FN44" s="60"/>
      <c r="FO44" s="60"/>
      <c r="FP44" s="60"/>
      <c r="FQ44" s="60"/>
      <c r="FR44" s="60"/>
      <c r="FS44" s="60"/>
      <c r="FT44" s="61"/>
      <c r="FU44" s="60"/>
      <c r="FV44" s="60"/>
      <c r="FW44" s="60"/>
      <c r="FX44" s="110"/>
      <c r="FY44" s="169">
        <f t="shared" ref="FY44:FY49" si="319">SUM(FZ44:GN44)</f>
        <v>0</v>
      </c>
      <c r="FZ44" s="60"/>
      <c r="GA44" s="60"/>
      <c r="GB44" s="60"/>
      <c r="GC44" s="60"/>
      <c r="GD44" s="60"/>
      <c r="GE44" s="60"/>
      <c r="GF44" s="60"/>
      <c r="GG44" s="60"/>
      <c r="GH44" s="60"/>
      <c r="GI44" s="60"/>
      <c r="GJ44" s="61"/>
      <c r="GK44" s="60"/>
      <c r="GL44" s="60"/>
      <c r="GM44" s="60"/>
      <c r="GN44" s="110"/>
      <c r="GO44" s="169">
        <f t="shared" ref="GO44:GO49" si="320">SUM(GP44:HN44)</f>
        <v>0</v>
      </c>
      <c r="GP44" s="60"/>
      <c r="GQ44" s="60"/>
      <c r="GR44" s="60"/>
      <c r="GS44" s="60"/>
      <c r="GT44" s="60"/>
      <c r="GU44" s="60"/>
      <c r="GV44" s="60"/>
      <c r="GW44" s="60"/>
      <c r="GX44" s="60"/>
      <c r="GY44" s="60"/>
      <c r="GZ44" s="61"/>
      <c r="HA44" s="60"/>
      <c r="HB44" s="60"/>
      <c r="HC44" s="60"/>
      <c r="HD44" s="60"/>
      <c r="HE44" s="60"/>
      <c r="HF44" s="60"/>
      <c r="HG44" s="60"/>
      <c r="HH44" s="60"/>
      <c r="HI44" s="60"/>
      <c r="HJ44" s="60"/>
      <c r="HK44" s="60"/>
      <c r="HL44" s="60"/>
      <c r="HM44" s="60"/>
      <c r="HN44" s="110"/>
      <c r="HO44" s="172"/>
      <c r="HP44" s="173"/>
      <c r="HQ44" s="169">
        <f t="shared" ref="HQ44:HQ49" si="321">SUM(HR44:IF44)</f>
        <v>0</v>
      </c>
      <c r="HR44" s="60"/>
      <c r="HS44" s="60"/>
      <c r="HT44" s="60"/>
      <c r="HU44" s="60"/>
      <c r="HV44" s="60"/>
      <c r="HW44" s="60"/>
      <c r="HX44" s="60"/>
      <c r="HY44" s="60"/>
      <c r="HZ44" s="60"/>
      <c r="IA44" s="60"/>
      <c r="IB44" s="61"/>
      <c r="IC44" s="60"/>
      <c r="ID44" s="60"/>
      <c r="IE44" s="60"/>
      <c r="IF44" s="110"/>
      <c r="IG44" s="169">
        <f t="shared" ref="IG44:IG49" si="322">SUM(IH44:IV44)</f>
        <v>0</v>
      </c>
      <c r="IH44" s="60"/>
      <c r="II44" s="60"/>
      <c r="IJ44" s="60"/>
      <c r="IK44" s="60"/>
      <c r="IL44" s="60"/>
      <c r="IM44" s="60"/>
      <c r="IN44" s="60"/>
      <c r="IO44" s="60"/>
      <c r="IP44" s="60"/>
      <c r="IQ44" s="60"/>
      <c r="IR44" s="61"/>
      <c r="IS44" s="60"/>
      <c r="IT44" s="60"/>
      <c r="IU44" s="60"/>
      <c r="IV44" s="110"/>
      <c r="IW44" s="169">
        <f t="shared" ref="IW44:IW49" si="323">SUM(IX44:JL44)</f>
        <v>0</v>
      </c>
      <c r="IX44" s="60"/>
      <c r="IY44" s="60"/>
      <c r="IZ44" s="60"/>
      <c r="JA44" s="60"/>
      <c r="JB44" s="60"/>
      <c r="JC44" s="60"/>
      <c r="JD44" s="60"/>
      <c r="JE44" s="60"/>
      <c r="JF44" s="60"/>
      <c r="JG44" s="60"/>
      <c r="JH44" s="61"/>
      <c r="JI44" s="60"/>
      <c r="JJ44" s="60"/>
      <c r="JK44" s="60"/>
      <c r="JL44" s="110"/>
      <c r="JM44" s="169">
        <f t="shared" ref="JM44:JM49" si="324">SUM(JN44:KB44)</f>
        <v>0</v>
      </c>
      <c r="JN44" s="60"/>
      <c r="JO44" s="60"/>
      <c r="JP44" s="60"/>
      <c r="JQ44" s="60"/>
      <c r="JR44" s="60"/>
      <c r="JS44" s="60"/>
      <c r="JT44" s="60"/>
      <c r="JU44" s="60"/>
      <c r="JV44" s="60"/>
      <c r="JW44" s="60"/>
      <c r="JX44" s="61"/>
      <c r="JY44" s="60"/>
      <c r="JZ44" s="60"/>
      <c r="KA44" s="60"/>
      <c r="KB44" s="110"/>
      <c r="KC44" s="169">
        <f t="shared" ref="KC44:KC49" si="325">SUM(KD44:LB44)</f>
        <v>0</v>
      </c>
      <c r="KD44" s="60"/>
      <c r="KE44" s="60"/>
      <c r="KF44" s="60"/>
      <c r="KG44" s="60"/>
      <c r="KH44" s="60"/>
      <c r="KI44" s="60"/>
      <c r="KJ44" s="60"/>
      <c r="KK44" s="60"/>
      <c r="KL44" s="60"/>
      <c r="KM44" s="60"/>
      <c r="KN44" s="61"/>
      <c r="KO44" s="60"/>
      <c r="KP44" s="60"/>
      <c r="KQ44" s="60"/>
      <c r="KR44" s="60"/>
      <c r="KS44" s="60"/>
      <c r="KT44" s="60"/>
      <c r="KU44" s="60"/>
      <c r="KV44" s="60"/>
      <c r="KW44" s="60"/>
      <c r="KX44" s="60"/>
      <c r="KY44" s="60"/>
      <c r="KZ44" s="60"/>
      <c r="LA44" s="60"/>
      <c r="LB44" s="110"/>
      <c r="LC44" s="173"/>
      <c r="LD44" s="169">
        <f t="shared" ref="LD44:LD49" si="326">SUM(LE44:LS44)</f>
        <v>0</v>
      </c>
      <c r="LE44" s="60"/>
      <c r="LF44" s="60"/>
      <c r="LG44" s="60"/>
      <c r="LH44" s="60"/>
      <c r="LI44" s="60"/>
      <c r="LJ44" s="60"/>
      <c r="LK44" s="60"/>
      <c r="LL44" s="60"/>
      <c r="LM44" s="60"/>
      <c r="LN44" s="60"/>
      <c r="LO44" s="61"/>
      <c r="LP44" s="60"/>
      <c r="LQ44" s="60"/>
      <c r="LR44" s="60"/>
      <c r="LS44" s="110"/>
      <c r="LT44" s="169">
        <f t="shared" ref="LT44:LT49" si="327">SUM(LU44:MI44)</f>
        <v>0</v>
      </c>
      <c r="LU44" s="60"/>
      <c r="LV44" s="60"/>
      <c r="LW44" s="60"/>
      <c r="LX44" s="60"/>
      <c r="LY44" s="60"/>
      <c r="LZ44" s="60"/>
      <c r="MA44" s="60"/>
      <c r="MB44" s="60"/>
      <c r="MC44" s="60"/>
      <c r="MD44" s="60"/>
      <c r="ME44" s="61"/>
      <c r="MF44" s="60"/>
      <c r="MG44" s="60"/>
      <c r="MH44" s="60"/>
      <c r="MI44" s="110"/>
      <c r="MJ44" s="169">
        <f t="shared" ref="MJ44:MJ49" si="328">SUM(MK44:MY44)</f>
        <v>0</v>
      </c>
      <c r="MK44" s="60"/>
      <c r="ML44" s="60"/>
      <c r="MM44" s="60"/>
      <c r="MN44" s="60"/>
      <c r="MO44" s="60"/>
      <c r="MP44" s="60"/>
      <c r="MQ44" s="60"/>
      <c r="MR44" s="60"/>
      <c r="MS44" s="60"/>
      <c r="MT44" s="60"/>
      <c r="MU44" s="61"/>
      <c r="MV44" s="60"/>
      <c r="MW44" s="60"/>
      <c r="MX44" s="60"/>
      <c r="MY44" s="110"/>
      <c r="MZ44" s="169">
        <f t="shared" ref="MZ44:MZ49" si="329">SUM(NA44:NO44)</f>
        <v>0</v>
      </c>
      <c r="NA44" s="60"/>
      <c r="NB44" s="60"/>
      <c r="NC44" s="60"/>
      <c r="ND44" s="60"/>
      <c r="NE44" s="60"/>
      <c r="NF44" s="60"/>
      <c r="NG44" s="60"/>
      <c r="NH44" s="60"/>
      <c r="NI44" s="60"/>
      <c r="NJ44" s="60"/>
      <c r="NK44" s="61"/>
      <c r="NL44" s="60"/>
      <c r="NM44" s="60"/>
      <c r="NN44" s="60"/>
      <c r="NO44" s="110"/>
      <c r="NP44" s="169">
        <f t="shared" ref="NP44:NP49" si="330">SUM(NQ44:OE44)</f>
        <v>0</v>
      </c>
      <c r="NQ44" s="60"/>
      <c r="NR44" s="60"/>
      <c r="NS44" s="60"/>
      <c r="NT44" s="60"/>
      <c r="NU44" s="60"/>
      <c r="NV44" s="60"/>
      <c r="NW44" s="60"/>
      <c r="NX44" s="60"/>
      <c r="NY44" s="60"/>
      <c r="NZ44" s="60"/>
      <c r="OA44" s="61"/>
      <c r="OB44" s="60"/>
      <c r="OC44" s="60"/>
      <c r="OD44" s="60"/>
      <c r="OE44" s="110"/>
      <c r="OF44" s="169">
        <f t="shared" ref="OF44:OF49" si="331">SUM(OG44:OU44)</f>
        <v>0</v>
      </c>
      <c r="OG44" s="60"/>
      <c r="OH44" s="60"/>
      <c r="OI44" s="60"/>
      <c r="OJ44" s="60"/>
      <c r="OK44" s="60"/>
      <c r="OL44" s="60"/>
      <c r="OM44" s="60"/>
      <c r="ON44" s="60"/>
      <c r="OO44" s="60"/>
      <c r="OP44" s="60"/>
      <c r="OQ44" s="61"/>
      <c r="OR44" s="60"/>
      <c r="OS44" s="60"/>
      <c r="OT44" s="60"/>
      <c r="OU44" s="110"/>
      <c r="OV44" s="169">
        <f t="shared" ref="OV44:OV49" si="332">SUM(OW44:PK44)</f>
        <v>0</v>
      </c>
      <c r="OW44" s="60"/>
      <c r="OX44" s="60"/>
      <c r="OY44" s="60"/>
      <c r="OZ44" s="60"/>
      <c r="PA44" s="60"/>
      <c r="PB44" s="60"/>
      <c r="PC44" s="60"/>
      <c r="PD44" s="60"/>
      <c r="PE44" s="60"/>
      <c r="PF44" s="60"/>
      <c r="PG44" s="61"/>
      <c r="PH44" s="60"/>
      <c r="PI44" s="60"/>
      <c r="PJ44" s="60"/>
      <c r="PK44" s="110"/>
      <c r="PL44" s="169">
        <f t="shared" ref="PL44:PL49" si="333">SUM(PM44:QA44)</f>
        <v>0</v>
      </c>
      <c r="PM44" s="60"/>
      <c r="PN44" s="60"/>
      <c r="PO44" s="60"/>
      <c r="PP44" s="60"/>
      <c r="PQ44" s="60"/>
      <c r="PR44" s="60"/>
      <c r="PS44" s="60"/>
      <c r="PT44" s="60"/>
      <c r="PU44" s="60"/>
      <c r="PV44" s="60"/>
      <c r="PW44" s="61"/>
      <c r="PX44" s="60"/>
      <c r="PY44" s="60"/>
      <c r="PZ44" s="60"/>
      <c r="QA44" s="110"/>
      <c r="QB44" s="169">
        <f t="shared" ref="QB44:QB49" si="334">SUM(QC44:QQ44)</f>
        <v>0</v>
      </c>
      <c r="QC44" s="60"/>
      <c r="QD44" s="60"/>
      <c r="QE44" s="60"/>
      <c r="QF44" s="60"/>
      <c r="QG44" s="60"/>
      <c r="QH44" s="60"/>
      <c r="QI44" s="60"/>
      <c r="QJ44" s="60"/>
      <c r="QK44" s="60"/>
      <c r="QL44" s="60"/>
      <c r="QM44" s="61"/>
      <c r="QN44" s="60"/>
      <c r="QO44" s="60"/>
      <c r="QP44" s="60"/>
      <c r="QQ44" s="110"/>
      <c r="QR44" s="169">
        <f t="shared" ref="QR44:QR49" si="335">SUM(QS44:RQ44)</f>
        <v>0</v>
      </c>
      <c r="QS44" s="60"/>
      <c r="QT44" s="60"/>
      <c r="QU44" s="60"/>
      <c r="QV44" s="60"/>
      <c r="QW44" s="60"/>
      <c r="QX44" s="60"/>
      <c r="QY44" s="60"/>
      <c r="QZ44" s="60"/>
      <c r="RA44" s="60"/>
      <c r="RB44" s="60"/>
      <c r="RC44" s="61"/>
      <c r="RD44" s="60"/>
      <c r="RE44" s="60"/>
      <c r="RF44" s="60"/>
      <c r="RG44" s="60"/>
      <c r="RH44" s="60"/>
      <c r="RI44" s="60"/>
      <c r="RJ44" s="60"/>
      <c r="RK44" s="60"/>
      <c r="RL44" s="60"/>
      <c r="RM44" s="60"/>
      <c r="RN44" s="60"/>
      <c r="RO44" s="60"/>
      <c r="RP44" s="60"/>
      <c r="RQ44" s="110"/>
      <c r="RR44" s="173"/>
      <c r="RS44" s="169">
        <f t="shared" ref="RS44:RS49" si="336">SUM(RT44:SH44)</f>
        <v>0</v>
      </c>
      <c r="RT44" s="60"/>
      <c r="RU44" s="60"/>
      <c r="RV44" s="60"/>
      <c r="RW44" s="60"/>
      <c r="RX44" s="60"/>
      <c r="RY44" s="60"/>
      <c r="RZ44" s="60"/>
      <c r="SA44" s="60"/>
      <c r="SB44" s="60"/>
      <c r="SC44" s="60"/>
      <c r="SD44" s="61"/>
      <c r="SE44" s="60"/>
      <c r="SF44" s="60"/>
      <c r="SG44" s="60"/>
      <c r="SH44" s="110"/>
      <c r="SI44" s="169">
        <f t="shared" ref="SI44:SI49" si="337">SUM(SJ44:SX44)</f>
        <v>0</v>
      </c>
      <c r="SJ44" s="60"/>
      <c r="SK44" s="60"/>
      <c r="SL44" s="60"/>
      <c r="SM44" s="60"/>
      <c r="SN44" s="60"/>
      <c r="SO44" s="60"/>
      <c r="SP44" s="60"/>
      <c r="SQ44" s="60"/>
      <c r="SR44" s="60"/>
      <c r="SS44" s="60"/>
      <c r="ST44" s="61"/>
      <c r="SU44" s="60"/>
      <c r="SV44" s="60"/>
      <c r="SW44" s="60"/>
      <c r="SX44" s="110"/>
      <c r="SY44" s="169">
        <f t="shared" ref="SY44:SY49" si="338">SUM(SZ44:TN44)</f>
        <v>0</v>
      </c>
      <c r="SZ44" s="60"/>
      <c r="TA44" s="60"/>
      <c r="TB44" s="60"/>
      <c r="TC44" s="60"/>
      <c r="TD44" s="60"/>
      <c r="TE44" s="60"/>
      <c r="TF44" s="60"/>
      <c r="TG44" s="60"/>
      <c r="TH44" s="60"/>
      <c r="TI44" s="60"/>
      <c r="TJ44" s="61"/>
      <c r="TK44" s="60"/>
      <c r="TL44" s="60"/>
      <c r="TM44" s="60"/>
      <c r="TN44" s="110"/>
      <c r="TO44" s="169">
        <f t="shared" ref="TO44:TO49" si="339">SUM(TP44:UD44)</f>
        <v>0</v>
      </c>
      <c r="TP44" s="60"/>
      <c r="TQ44" s="60"/>
      <c r="TR44" s="60"/>
      <c r="TS44" s="60"/>
      <c r="TT44" s="60"/>
      <c r="TU44" s="60"/>
      <c r="TV44" s="60"/>
      <c r="TW44" s="60"/>
      <c r="TX44" s="60"/>
      <c r="TY44" s="60"/>
      <c r="TZ44" s="61"/>
      <c r="UA44" s="60"/>
      <c r="UB44" s="60"/>
      <c r="UC44" s="60"/>
      <c r="UD44" s="110"/>
      <c r="UE44" s="169">
        <f t="shared" ref="UE44:UE49" si="340">SUM(UF44:VD44)</f>
        <v>0</v>
      </c>
      <c r="UF44" s="60"/>
      <c r="UG44" s="60"/>
      <c r="UH44" s="60"/>
      <c r="UI44" s="60"/>
      <c r="UJ44" s="60"/>
      <c r="UK44" s="60"/>
      <c r="UL44" s="60"/>
      <c r="UM44" s="60"/>
      <c r="UN44" s="60"/>
      <c r="UO44" s="60"/>
      <c r="UP44" s="61"/>
      <c r="UQ44" s="60"/>
      <c r="UR44" s="60"/>
      <c r="US44" s="60"/>
      <c r="UT44" s="60"/>
      <c r="UU44" s="60"/>
      <c r="UV44" s="60"/>
      <c r="UW44" s="60"/>
      <c r="UX44" s="60"/>
      <c r="UY44" s="60"/>
      <c r="UZ44" s="60"/>
      <c r="VA44" s="60"/>
      <c r="VB44" s="60"/>
      <c r="VC44" s="60"/>
      <c r="VD44" s="110"/>
      <c r="VE44" s="10" t="str">
        <f t="shared" si="33"/>
        <v>-</v>
      </c>
    </row>
    <row r="45" spans="1:577" ht="20.149999999999999" customHeight="1">
      <c r="A45" s="22"/>
      <c r="B45" s="22"/>
      <c r="C45" s="23">
        <v>60052</v>
      </c>
      <c r="D45" s="24" t="s">
        <v>48</v>
      </c>
      <c r="E45" s="193">
        <f t="shared" si="308"/>
        <v>0</v>
      </c>
      <c r="F45" s="194"/>
      <c r="G45" s="194"/>
      <c r="H45" s="195"/>
      <c r="I45" s="229"/>
      <c r="J45" s="241">
        <f t="shared" si="309"/>
        <v>0</v>
      </c>
      <c r="K45" s="61"/>
      <c r="L45" s="60"/>
      <c r="M45" s="60"/>
      <c r="N45" s="60"/>
      <c r="O45" s="60"/>
      <c r="P45" s="60"/>
      <c r="Q45" s="60"/>
      <c r="R45" s="60"/>
      <c r="S45" s="60"/>
      <c r="T45" s="60"/>
      <c r="U45" s="61"/>
      <c r="V45" s="60"/>
      <c r="W45" s="60"/>
      <c r="X45" s="60"/>
      <c r="Y45" s="110"/>
      <c r="Z45" s="169">
        <f t="shared" si="310"/>
        <v>0</v>
      </c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1"/>
      <c r="AL45" s="60"/>
      <c r="AM45" s="60"/>
      <c r="AN45" s="60"/>
      <c r="AO45" s="110"/>
      <c r="AP45" s="169">
        <f t="shared" si="311"/>
        <v>0</v>
      </c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1"/>
      <c r="BB45" s="60"/>
      <c r="BC45" s="60"/>
      <c r="BD45" s="60"/>
      <c r="BE45" s="110"/>
      <c r="BF45" s="169">
        <f t="shared" si="312"/>
        <v>0</v>
      </c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1"/>
      <c r="BR45" s="60"/>
      <c r="BS45" s="60"/>
      <c r="BT45" s="60"/>
      <c r="BU45" s="110"/>
      <c r="BV45" s="169">
        <f t="shared" si="313"/>
        <v>0</v>
      </c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1"/>
      <c r="CH45" s="60"/>
      <c r="CI45" s="60"/>
      <c r="CJ45" s="60"/>
      <c r="CK45" s="60"/>
      <c r="CL45" s="60"/>
      <c r="CM45" s="60"/>
      <c r="CN45" s="60"/>
      <c r="CO45" s="60"/>
      <c r="CP45" s="60"/>
      <c r="CQ45" s="60"/>
      <c r="CR45" s="60"/>
      <c r="CS45" s="60"/>
      <c r="CT45" s="60"/>
      <c r="CU45" s="110"/>
      <c r="CV45" s="173"/>
      <c r="CW45" s="169">
        <f t="shared" si="314"/>
        <v>0</v>
      </c>
      <c r="CX45" s="60"/>
      <c r="CY45" s="60"/>
      <c r="CZ45" s="60"/>
      <c r="DA45" s="60"/>
      <c r="DB45" s="60"/>
      <c r="DC45" s="60"/>
      <c r="DD45" s="60"/>
      <c r="DE45" s="60"/>
      <c r="DF45" s="60"/>
      <c r="DG45" s="60"/>
      <c r="DH45" s="61"/>
      <c r="DI45" s="60"/>
      <c r="DJ45" s="60"/>
      <c r="DK45" s="60"/>
      <c r="DL45" s="110"/>
      <c r="DM45" s="169">
        <f t="shared" si="315"/>
        <v>0</v>
      </c>
      <c r="DN45" s="60"/>
      <c r="DO45" s="60"/>
      <c r="DP45" s="60"/>
      <c r="DQ45" s="60"/>
      <c r="DR45" s="60"/>
      <c r="DS45" s="60"/>
      <c r="DT45" s="60"/>
      <c r="DU45" s="60"/>
      <c r="DV45" s="60"/>
      <c r="DW45" s="60"/>
      <c r="DX45" s="61"/>
      <c r="DY45" s="60"/>
      <c r="DZ45" s="60"/>
      <c r="EA45" s="60"/>
      <c r="EB45" s="110"/>
      <c r="EC45" s="169">
        <f t="shared" si="316"/>
        <v>0</v>
      </c>
      <c r="ED45" s="60"/>
      <c r="EE45" s="60"/>
      <c r="EF45" s="60"/>
      <c r="EG45" s="60"/>
      <c r="EH45" s="60"/>
      <c r="EI45" s="60"/>
      <c r="EJ45" s="60"/>
      <c r="EK45" s="60"/>
      <c r="EL45" s="60"/>
      <c r="EM45" s="60"/>
      <c r="EN45" s="61"/>
      <c r="EO45" s="60"/>
      <c r="EP45" s="60"/>
      <c r="EQ45" s="60"/>
      <c r="ER45" s="110"/>
      <c r="ES45" s="169">
        <f t="shared" si="317"/>
        <v>0</v>
      </c>
      <c r="ET45" s="60"/>
      <c r="EU45" s="60"/>
      <c r="EV45" s="60"/>
      <c r="EW45" s="60"/>
      <c r="EX45" s="60"/>
      <c r="EY45" s="60"/>
      <c r="EZ45" s="60"/>
      <c r="FA45" s="60"/>
      <c r="FB45" s="60"/>
      <c r="FC45" s="60"/>
      <c r="FD45" s="61"/>
      <c r="FE45" s="60"/>
      <c r="FF45" s="60"/>
      <c r="FG45" s="60"/>
      <c r="FH45" s="110"/>
      <c r="FI45" s="169">
        <f t="shared" si="318"/>
        <v>0</v>
      </c>
      <c r="FJ45" s="60"/>
      <c r="FK45" s="60"/>
      <c r="FL45" s="60"/>
      <c r="FM45" s="60"/>
      <c r="FN45" s="60"/>
      <c r="FO45" s="60"/>
      <c r="FP45" s="60"/>
      <c r="FQ45" s="60"/>
      <c r="FR45" s="60"/>
      <c r="FS45" s="60"/>
      <c r="FT45" s="61"/>
      <c r="FU45" s="60"/>
      <c r="FV45" s="60"/>
      <c r="FW45" s="60"/>
      <c r="FX45" s="110"/>
      <c r="FY45" s="169">
        <f t="shared" si="319"/>
        <v>0</v>
      </c>
      <c r="FZ45" s="60"/>
      <c r="GA45" s="60"/>
      <c r="GB45" s="60"/>
      <c r="GC45" s="60"/>
      <c r="GD45" s="60"/>
      <c r="GE45" s="60"/>
      <c r="GF45" s="60"/>
      <c r="GG45" s="60"/>
      <c r="GH45" s="60"/>
      <c r="GI45" s="60"/>
      <c r="GJ45" s="61"/>
      <c r="GK45" s="60"/>
      <c r="GL45" s="60"/>
      <c r="GM45" s="60"/>
      <c r="GN45" s="110"/>
      <c r="GO45" s="169">
        <f t="shared" si="320"/>
        <v>0</v>
      </c>
      <c r="GP45" s="60"/>
      <c r="GQ45" s="60"/>
      <c r="GR45" s="60"/>
      <c r="GS45" s="60"/>
      <c r="GT45" s="60"/>
      <c r="GU45" s="60"/>
      <c r="GV45" s="60"/>
      <c r="GW45" s="60"/>
      <c r="GX45" s="60"/>
      <c r="GY45" s="60"/>
      <c r="GZ45" s="61"/>
      <c r="HA45" s="60"/>
      <c r="HB45" s="60"/>
      <c r="HC45" s="60"/>
      <c r="HD45" s="60"/>
      <c r="HE45" s="60"/>
      <c r="HF45" s="60"/>
      <c r="HG45" s="60"/>
      <c r="HH45" s="60"/>
      <c r="HI45" s="60"/>
      <c r="HJ45" s="60"/>
      <c r="HK45" s="60"/>
      <c r="HL45" s="60"/>
      <c r="HM45" s="60"/>
      <c r="HN45" s="110"/>
      <c r="HO45" s="172"/>
      <c r="HP45" s="173"/>
      <c r="HQ45" s="169">
        <f t="shared" si="321"/>
        <v>0</v>
      </c>
      <c r="HR45" s="60"/>
      <c r="HS45" s="60"/>
      <c r="HT45" s="60"/>
      <c r="HU45" s="60"/>
      <c r="HV45" s="60"/>
      <c r="HW45" s="60"/>
      <c r="HX45" s="60"/>
      <c r="HY45" s="60"/>
      <c r="HZ45" s="60"/>
      <c r="IA45" s="60"/>
      <c r="IB45" s="61"/>
      <c r="IC45" s="60"/>
      <c r="ID45" s="60"/>
      <c r="IE45" s="60"/>
      <c r="IF45" s="110"/>
      <c r="IG45" s="169">
        <f t="shared" si="322"/>
        <v>0</v>
      </c>
      <c r="IH45" s="60"/>
      <c r="II45" s="60"/>
      <c r="IJ45" s="60"/>
      <c r="IK45" s="60"/>
      <c r="IL45" s="60"/>
      <c r="IM45" s="60"/>
      <c r="IN45" s="60"/>
      <c r="IO45" s="60"/>
      <c r="IP45" s="60"/>
      <c r="IQ45" s="60"/>
      <c r="IR45" s="61"/>
      <c r="IS45" s="60"/>
      <c r="IT45" s="60"/>
      <c r="IU45" s="60"/>
      <c r="IV45" s="110"/>
      <c r="IW45" s="169">
        <f t="shared" si="323"/>
        <v>0</v>
      </c>
      <c r="IX45" s="60"/>
      <c r="IY45" s="60"/>
      <c r="IZ45" s="60"/>
      <c r="JA45" s="60"/>
      <c r="JB45" s="60"/>
      <c r="JC45" s="60"/>
      <c r="JD45" s="60"/>
      <c r="JE45" s="60"/>
      <c r="JF45" s="60"/>
      <c r="JG45" s="60"/>
      <c r="JH45" s="61"/>
      <c r="JI45" s="60"/>
      <c r="JJ45" s="60"/>
      <c r="JK45" s="60"/>
      <c r="JL45" s="110"/>
      <c r="JM45" s="169">
        <f t="shared" si="324"/>
        <v>0</v>
      </c>
      <c r="JN45" s="60"/>
      <c r="JO45" s="60"/>
      <c r="JP45" s="60"/>
      <c r="JQ45" s="60"/>
      <c r="JR45" s="60"/>
      <c r="JS45" s="60"/>
      <c r="JT45" s="60"/>
      <c r="JU45" s="60"/>
      <c r="JV45" s="60"/>
      <c r="JW45" s="60"/>
      <c r="JX45" s="61"/>
      <c r="JY45" s="60"/>
      <c r="JZ45" s="60"/>
      <c r="KA45" s="60"/>
      <c r="KB45" s="110"/>
      <c r="KC45" s="169">
        <f t="shared" si="325"/>
        <v>0</v>
      </c>
      <c r="KD45" s="60"/>
      <c r="KE45" s="60"/>
      <c r="KF45" s="60"/>
      <c r="KG45" s="60"/>
      <c r="KH45" s="60"/>
      <c r="KI45" s="60"/>
      <c r="KJ45" s="60"/>
      <c r="KK45" s="60"/>
      <c r="KL45" s="60"/>
      <c r="KM45" s="60"/>
      <c r="KN45" s="61"/>
      <c r="KO45" s="60"/>
      <c r="KP45" s="60"/>
      <c r="KQ45" s="60"/>
      <c r="KR45" s="60"/>
      <c r="KS45" s="60"/>
      <c r="KT45" s="60"/>
      <c r="KU45" s="60"/>
      <c r="KV45" s="60"/>
      <c r="KW45" s="60"/>
      <c r="KX45" s="60"/>
      <c r="KY45" s="60"/>
      <c r="KZ45" s="60"/>
      <c r="LA45" s="60"/>
      <c r="LB45" s="110"/>
      <c r="LC45" s="173"/>
      <c r="LD45" s="169">
        <f t="shared" si="326"/>
        <v>0</v>
      </c>
      <c r="LE45" s="60"/>
      <c r="LF45" s="60"/>
      <c r="LG45" s="60"/>
      <c r="LH45" s="60"/>
      <c r="LI45" s="60"/>
      <c r="LJ45" s="60"/>
      <c r="LK45" s="60"/>
      <c r="LL45" s="60"/>
      <c r="LM45" s="60"/>
      <c r="LN45" s="60"/>
      <c r="LO45" s="61"/>
      <c r="LP45" s="60"/>
      <c r="LQ45" s="60"/>
      <c r="LR45" s="60"/>
      <c r="LS45" s="110"/>
      <c r="LT45" s="169">
        <f t="shared" si="327"/>
        <v>0</v>
      </c>
      <c r="LU45" s="60"/>
      <c r="LV45" s="60"/>
      <c r="LW45" s="60"/>
      <c r="LX45" s="60"/>
      <c r="LY45" s="60"/>
      <c r="LZ45" s="60"/>
      <c r="MA45" s="60"/>
      <c r="MB45" s="60"/>
      <c r="MC45" s="60"/>
      <c r="MD45" s="60"/>
      <c r="ME45" s="61"/>
      <c r="MF45" s="60"/>
      <c r="MG45" s="60"/>
      <c r="MH45" s="60"/>
      <c r="MI45" s="110"/>
      <c r="MJ45" s="169">
        <f t="shared" si="328"/>
        <v>0</v>
      </c>
      <c r="MK45" s="60"/>
      <c r="ML45" s="60"/>
      <c r="MM45" s="60"/>
      <c r="MN45" s="60"/>
      <c r="MO45" s="60"/>
      <c r="MP45" s="60"/>
      <c r="MQ45" s="60"/>
      <c r="MR45" s="60"/>
      <c r="MS45" s="60"/>
      <c r="MT45" s="60"/>
      <c r="MU45" s="61"/>
      <c r="MV45" s="60"/>
      <c r="MW45" s="60"/>
      <c r="MX45" s="60"/>
      <c r="MY45" s="110"/>
      <c r="MZ45" s="169">
        <f t="shared" si="329"/>
        <v>0</v>
      </c>
      <c r="NA45" s="60"/>
      <c r="NB45" s="60"/>
      <c r="NC45" s="60"/>
      <c r="ND45" s="60"/>
      <c r="NE45" s="60"/>
      <c r="NF45" s="60"/>
      <c r="NG45" s="60"/>
      <c r="NH45" s="60"/>
      <c r="NI45" s="60"/>
      <c r="NJ45" s="60"/>
      <c r="NK45" s="61"/>
      <c r="NL45" s="60"/>
      <c r="NM45" s="60"/>
      <c r="NN45" s="60"/>
      <c r="NO45" s="110"/>
      <c r="NP45" s="169">
        <f t="shared" si="330"/>
        <v>0</v>
      </c>
      <c r="NQ45" s="60"/>
      <c r="NR45" s="60"/>
      <c r="NS45" s="60"/>
      <c r="NT45" s="60"/>
      <c r="NU45" s="60"/>
      <c r="NV45" s="60"/>
      <c r="NW45" s="60"/>
      <c r="NX45" s="60"/>
      <c r="NY45" s="60"/>
      <c r="NZ45" s="60"/>
      <c r="OA45" s="61"/>
      <c r="OB45" s="60"/>
      <c r="OC45" s="60"/>
      <c r="OD45" s="60"/>
      <c r="OE45" s="110"/>
      <c r="OF45" s="169">
        <f t="shared" si="331"/>
        <v>0</v>
      </c>
      <c r="OG45" s="60"/>
      <c r="OH45" s="60"/>
      <c r="OI45" s="60"/>
      <c r="OJ45" s="60"/>
      <c r="OK45" s="60"/>
      <c r="OL45" s="60"/>
      <c r="OM45" s="60"/>
      <c r="ON45" s="60"/>
      <c r="OO45" s="60"/>
      <c r="OP45" s="60"/>
      <c r="OQ45" s="61"/>
      <c r="OR45" s="60"/>
      <c r="OS45" s="60"/>
      <c r="OT45" s="60"/>
      <c r="OU45" s="110"/>
      <c r="OV45" s="169">
        <f t="shared" si="332"/>
        <v>0</v>
      </c>
      <c r="OW45" s="60"/>
      <c r="OX45" s="60"/>
      <c r="OY45" s="60"/>
      <c r="OZ45" s="60"/>
      <c r="PA45" s="60"/>
      <c r="PB45" s="60"/>
      <c r="PC45" s="60"/>
      <c r="PD45" s="60"/>
      <c r="PE45" s="60"/>
      <c r="PF45" s="60"/>
      <c r="PG45" s="61"/>
      <c r="PH45" s="60"/>
      <c r="PI45" s="60"/>
      <c r="PJ45" s="60"/>
      <c r="PK45" s="110"/>
      <c r="PL45" s="169">
        <f t="shared" si="333"/>
        <v>0</v>
      </c>
      <c r="PM45" s="60"/>
      <c r="PN45" s="60"/>
      <c r="PO45" s="60"/>
      <c r="PP45" s="60"/>
      <c r="PQ45" s="60"/>
      <c r="PR45" s="60"/>
      <c r="PS45" s="60"/>
      <c r="PT45" s="60"/>
      <c r="PU45" s="60"/>
      <c r="PV45" s="60"/>
      <c r="PW45" s="61"/>
      <c r="PX45" s="60"/>
      <c r="PY45" s="60"/>
      <c r="PZ45" s="60"/>
      <c r="QA45" s="110"/>
      <c r="QB45" s="169">
        <f t="shared" si="334"/>
        <v>0</v>
      </c>
      <c r="QC45" s="60"/>
      <c r="QD45" s="60"/>
      <c r="QE45" s="60"/>
      <c r="QF45" s="60"/>
      <c r="QG45" s="60"/>
      <c r="QH45" s="60"/>
      <c r="QI45" s="60"/>
      <c r="QJ45" s="60"/>
      <c r="QK45" s="60"/>
      <c r="QL45" s="60"/>
      <c r="QM45" s="61"/>
      <c r="QN45" s="60"/>
      <c r="QO45" s="60"/>
      <c r="QP45" s="60"/>
      <c r="QQ45" s="110"/>
      <c r="QR45" s="169">
        <f t="shared" si="335"/>
        <v>0</v>
      </c>
      <c r="QS45" s="60"/>
      <c r="QT45" s="60"/>
      <c r="QU45" s="60"/>
      <c r="QV45" s="60"/>
      <c r="QW45" s="60"/>
      <c r="QX45" s="60"/>
      <c r="QY45" s="60"/>
      <c r="QZ45" s="60"/>
      <c r="RA45" s="60"/>
      <c r="RB45" s="60"/>
      <c r="RC45" s="61"/>
      <c r="RD45" s="60"/>
      <c r="RE45" s="60"/>
      <c r="RF45" s="60"/>
      <c r="RG45" s="60"/>
      <c r="RH45" s="60"/>
      <c r="RI45" s="60"/>
      <c r="RJ45" s="60"/>
      <c r="RK45" s="60"/>
      <c r="RL45" s="60"/>
      <c r="RM45" s="60"/>
      <c r="RN45" s="60"/>
      <c r="RO45" s="60"/>
      <c r="RP45" s="60"/>
      <c r="RQ45" s="110"/>
      <c r="RR45" s="173"/>
      <c r="RS45" s="169">
        <f t="shared" si="336"/>
        <v>0</v>
      </c>
      <c r="RT45" s="60"/>
      <c r="RU45" s="60"/>
      <c r="RV45" s="60"/>
      <c r="RW45" s="60"/>
      <c r="RX45" s="60"/>
      <c r="RY45" s="60"/>
      <c r="RZ45" s="60"/>
      <c r="SA45" s="60"/>
      <c r="SB45" s="60"/>
      <c r="SC45" s="60"/>
      <c r="SD45" s="61"/>
      <c r="SE45" s="60"/>
      <c r="SF45" s="60"/>
      <c r="SG45" s="60"/>
      <c r="SH45" s="110"/>
      <c r="SI45" s="169">
        <f t="shared" si="337"/>
        <v>0</v>
      </c>
      <c r="SJ45" s="60"/>
      <c r="SK45" s="60"/>
      <c r="SL45" s="60"/>
      <c r="SM45" s="60"/>
      <c r="SN45" s="60"/>
      <c r="SO45" s="60"/>
      <c r="SP45" s="60"/>
      <c r="SQ45" s="60"/>
      <c r="SR45" s="60"/>
      <c r="SS45" s="60"/>
      <c r="ST45" s="61"/>
      <c r="SU45" s="60"/>
      <c r="SV45" s="60"/>
      <c r="SW45" s="60"/>
      <c r="SX45" s="110"/>
      <c r="SY45" s="169">
        <f t="shared" si="338"/>
        <v>0</v>
      </c>
      <c r="SZ45" s="60"/>
      <c r="TA45" s="60"/>
      <c r="TB45" s="60"/>
      <c r="TC45" s="60"/>
      <c r="TD45" s="60"/>
      <c r="TE45" s="60"/>
      <c r="TF45" s="60"/>
      <c r="TG45" s="60"/>
      <c r="TH45" s="60"/>
      <c r="TI45" s="60"/>
      <c r="TJ45" s="61"/>
      <c r="TK45" s="60"/>
      <c r="TL45" s="60"/>
      <c r="TM45" s="60"/>
      <c r="TN45" s="110"/>
      <c r="TO45" s="169">
        <f t="shared" si="339"/>
        <v>0</v>
      </c>
      <c r="TP45" s="60"/>
      <c r="TQ45" s="60"/>
      <c r="TR45" s="60"/>
      <c r="TS45" s="60"/>
      <c r="TT45" s="60"/>
      <c r="TU45" s="60"/>
      <c r="TV45" s="60"/>
      <c r="TW45" s="60"/>
      <c r="TX45" s="60"/>
      <c r="TY45" s="60"/>
      <c r="TZ45" s="61"/>
      <c r="UA45" s="60"/>
      <c r="UB45" s="60"/>
      <c r="UC45" s="60"/>
      <c r="UD45" s="110"/>
      <c r="UE45" s="169">
        <f t="shared" si="340"/>
        <v>0</v>
      </c>
      <c r="UF45" s="60"/>
      <c r="UG45" s="60"/>
      <c r="UH45" s="60"/>
      <c r="UI45" s="60"/>
      <c r="UJ45" s="60"/>
      <c r="UK45" s="60"/>
      <c r="UL45" s="60"/>
      <c r="UM45" s="60"/>
      <c r="UN45" s="60"/>
      <c r="UO45" s="60"/>
      <c r="UP45" s="61"/>
      <c r="UQ45" s="60"/>
      <c r="UR45" s="60"/>
      <c r="US45" s="60"/>
      <c r="UT45" s="60"/>
      <c r="UU45" s="60"/>
      <c r="UV45" s="60"/>
      <c r="UW45" s="60"/>
      <c r="UX45" s="60"/>
      <c r="UY45" s="60"/>
      <c r="UZ45" s="60"/>
      <c r="VA45" s="60"/>
      <c r="VB45" s="60"/>
      <c r="VC45" s="60"/>
      <c r="VD45" s="110"/>
      <c r="VE45" s="10" t="str">
        <f t="shared" si="33"/>
        <v>-</v>
      </c>
    </row>
    <row r="46" spans="1:577" ht="20.149999999999999" customHeight="1">
      <c r="A46" s="22"/>
      <c r="B46" s="22"/>
      <c r="C46" s="23">
        <v>60053</v>
      </c>
      <c r="D46" s="24" t="s">
        <v>49</v>
      </c>
      <c r="E46" s="193">
        <f t="shared" si="308"/>
        <v>0</v>
      </c>
      <c r="F46" s="194"/>
      <c r="G46" s="194"/>
      <c r="H46" s="195"/>
      <c r="I46" s="229"/>
      <c r="J46" s="241">
        <f t="shared" si="309"/>
        <v>0</v>
      </c>
      <c r="K46" s="61"/>
      <c r="L46" s="60"/>
      <c r="M46" s="60"/>
      <c r="N46" s="60"/>
      <c r="O46" s="60"/>
      <c r="P46" s="60"/>
      <c r="Q46" s="60"/>
      <c r="R46" s="60"/>
      <c r="S46" s="60"/>
      <c r="T46" s="60"/>
      <c r="U46" s="61"/>
      <c r="V46" s="60"/>
      <c r="W46" s="60"/>
      <c r="X46" s="60"/>
      <c r="Y46" s="110"/>
      <c r="Z46" s="169">
        <f t="shared" si="310"/>
        <v>0</v>
      </c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1"/>
      <c r="AL46" s="60"/>
      <c r="AM46" s="60"/>
      <c r="AN46" s="60"/>
      <c r="AO46" s="110"/>
      <c r="AP46" s="169">
        <f t="shared" si="311"/>
        <v>0</v>
      </c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1"/>
      <c r="BB46" s="60"/>
      <c r="BC46" s="60"/>
      <c r="BD46" s="60"/>
      <c r="BE46" s="110"/>
      <c r="BF46" s="169">
        <f t="shared" si="312"/>
        <v>0</v>
      </c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1"/>
      <c r="BR46" s="60"/>
      <c r="BS46" s="60"/>
      <c r="BT46" s="60"/>
      <c r="BU46" s="110"/>
      <c r="BV46" s="169">
        <f t="shared" si="313"/>
        <v>0</v>
      </c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1"/>
      <c r="CH46" s="60"/>
      <c r="CI46" s="60"/>
      <c r="CJ46" s="60"/>
      <c r="CK46" s="60"/>
      <c r="CL46" s="60"/>
      <c r="CM46" s="60"/>
      <c r="CN46" s="60"/>
      <c r="CO46" s="60"/>
      <c r="CP46" s="60"/>
      <c r="CQ46" s="60"/>
      <c r="CR46" s="60"/>
      <c r="CS46" s="60"/>
      <c r="CT46" s="60"/>
      <c r="CU46" s="110"/>
      <c r="CV46" s="173"/>
      <c r="CW46" s="169">
        <f t="shared" si="314"/>
        <v>0</v>
      </c>
      <c r="CX46" s="60"/>
      <c r="CY46" s="60"/>
      <c r="CZ46" s="60"/>
      <c r="DA46" s="60"/>
      <c r="DB46" s="60"/>
      <c r="DC46" s="60"/>
      <c r="DD46" s="60"/>
      <c r="DE46" s="60"/>
      <c r="DF46" s="60"/>
      <c r="DG46" s="60"/>
      <c r="DH46" s="61"/>
      <c r="DI46" s="60"/>
      <c r="DJ46" s="60"/>
      <c r="DK46" s="60"/>
      <c r="DL46" s="110"/>
      <c r="DM46" s="169">
        <f t="shared" si="315"/>
        <v>0</v>
      </c>
      <c r="DN46" s="60"/>
      <c r="DO46" s="60"/>
      <c r="DP46" s="60"/>
      <c r="DQ46" s="60"/>
      <c r="DR46" s="60"/>
      <c r="DS46" s="60"/>
      <c r="DT46" s="60"/>
      <c r="DU46" s="60"/>
      <c r="DV46" s="60"/>
      <c r="DW46" s="60"/>
      <c r="DX46" s="61"/>
      <c r="DY46" s="60"/>
      <c r="DZ46" s="60"/>
      <c r="EA46" s="60"/>
      <c r="EB46" s="110"/>
      <c r="EC46" s="169">
        <f t="shared" si="316"/>
        <v>0</v>
      </c>
      <c r="ED46" s="60"/>
      <c r="EE46" s="60"/>
      <c r="EF46" s="60"/>
      <c r="EG46" s="60"/>
      <c r="EH46" s="60"/>
      <c r="EI46" s="60"/>
      <c r="EJ46" s="60"/>
      <c r="EK46" s="60"/>
      <c r="EL46" s="60"/>
      <c r="EM46" s="60"/>
      <c r="EN46" s="61"/>
      <c r="EO46" s="60"/>
      <c r="EP46" s="60"/>
      <c r="EQ46" s="60"/>
      <c r="ER46" s="110"/>
      <c r="ES46" s="169">
        <f t="shared" si="317"/>
        <v>0</v>
      </c>
      <c r="ET46" s="60"/>
      <c r="EU46" s="60"/>
      <c r="EV46" s="60"/>
      <c r="EW46" s="60"/>
      <c r="EX46" s="60"/>
      <c r="EY46" s="60"/>
      <c r="EZ46" s="60"/>
      <c r="FA46" s="60"/>
      <c r="FB46" s="60"/>
      <c r="FC46" s="60"/>
      <c r="FD46" s="61"/>
      <c r="FE46" s="60"/>
      <c r="FF46" s="60"/>
      <c r="FG46" s="60"/>
      <c r="FH46" s="110"/>
      <c r="FI46" s="169">
        <f t="shared" si="318"/>
        <v>0</v>
      </c>
      <c r="FJ46" s="60"/>
      <c r="FK46" s="60"/>
      <c r="FL46" s="60"/>
      <c r="FM46" s="60"/>
      <c r="FN46" s="60"/>
      <c r="FO46" s="60"/>
      <c r="FP46" s="60"/>
      <c r="FQ46" s="60"/>
      <c r="FR46" s="60"/>
      <c r="FS46" s="60"/>
      <c r="FT46" s="61"/>
      <c r="FU46" s="60"/>
      <c r="FV46" s="60"/>
      <c r="FW46" s="60"/>
      <c r="FX46" s="110"/>
      <c r="FY46" s="169">
        <f t="shared" si="319"/>
        <v>0</v>
      </c>
      <c r="FZ46" s="60"/>
      <c r="GA46" s="60"/>
      <c r="GB46" s="60"/>
      <c r="GC46" s="60"/>
      <c r="GD46" s="60"/>
      <c r="GE46" s="60"/>
      <c r="GF46" s="60"/>
      <c r="GG46" s="60"/>
      <c r="GH46" s="60"/>
      <c r="GI46" s="60"/>
      <c r="GJ46" s="61"/>
      <c r="GK46" s="60"/>
      <c r="GL46" s="60"/>
      <c r="GM46" s="60"/>
      <c r="GN46" s="110"/>
      <c r="GO46" s="169">
        <f t="shared" si="320"/>
        <v>0</v>
      </c>
      <c r="GP46" s="60"/>
      <c r="GQ46" s="60"/>
      <c r="GR46" s="60"/>
      <c r="GS46" s="60"/>
      <c r="GT46" s="60"/>
      <c r="GU46" s="60"/>
      <c r="GV46" s="60"/>
      <c r="GW46" s="60"/>
      <c r="GX46" s="60"/>
      <c r="GY46" s="60"/>
      <c r="GZ46" s="61"/>
      <c r="HA46" s="60"/>
      <c r="HB46" s="60"/>
      <c r="HC46" s="60"/>
      <c r="HD46" s="60"/>
      <c r="HE46" s="60"/>
      <c r="HF46" s="60"/>
      <c r="HG46" s="60"/>
      <c r="HH46" s="60"/>
      <c r="HI46" s="60"/>
      <c r="HJ46" s="60"/>
      <c r="HK46" s="60"/>
      <c r="HL46" s="60"/>
      <c r="HM46" s="60"/>
      <c r="HN46" s="110"/>
      <c r="HO46" s="172"/>
      <c r="HP46" s="173"/>
      <c r="HQ46" s="169">
        <f t="shared" si="321"/>
        <v>0</v>
      </c>
      <c r="HR46" s="60"/>
      <c r="HS46" s="60"/>
      <c r="HT46" s="60"/>
      <c r="HU46" s="60"/>
      <c r="HV46" s="60"/>
      <c r="HW46" s="60"/>
      <c r="HX46" s="60"/>
      <c r="HY46" s="60"/>
      <c r="HZ46" s="60"/>
      <c r="IA46" s="60"/>
      <c r="IB46" s="61"/>
      <c r="IC46" s="60"/>
      <c r="ID46" s="60"/>
      <c r="IE46" s="60"/>
      <c r="IF46" s="110"/>
      <c r="IG46" s="169">
        <f t="shared" si="322"/>
        <v>0</v>
      </c>
      <c r="IH46" s="60"/>
      <c r="II46" s="60"/>
      <c r="IJ46" s="60"/>
      <c r="IK46" s="60"/>
      <c r="IL46" s="60"/>
      <c r="IM46" s="60"/>
      <c r="IN46" s="60"/>
      <c r="IO46" s="60"/>
      <c r="IP46" s="60"/>
      <c r="IQ46" s="60"/>
      <c r="IR46" s="61"/>
      <c r="IS46" s="60"/>
      <c r="IT46" s="60"/>
      <c r="IU46" s="60"/>
      <c r="IV46" s="110"/>
      <c r="IW46" s="169">
        <f t="shared" si="323"/>
        <v>0</v>
      </c>
      <c r="IX46" s="60"/>
      <c r="IY46" s="60"/>
      <c r="IZ46" s="60"/>
      <c r="JA46" s="60"/>
      <c r="JB46" s="60"/>
      <c r="JC46" s="60"/>
      <c r="JD46" s="60"/>
      <c r="JE46" s="60"/>
      <c r="JF46" s="60"/>
      <c r="JG46" s="60"/>
      <c r="JH46" s="61"/>
      <c r="JI46" s="60"/>
      <c r="JJ46" s="60"/>
      <c r="JK46" s="60"/>
      <c r="JL46" s="110"/>
      <c r="JM46" s="169">
        <f t="shared" si="324"/>
        <v>0</v>
      </c>
      <c r="JN46" s="60"/>
      <c r="JO46" s="60"/>
      <c r="JP46" s="60"/>
      <c r="JQ46" s="60"/>
      <c r="JR46" s="60"/>
      <c r="JS46" s="60"/>
      <c r="JT46" s="60"/>
      <c r="JU46" s="60"/>
      <c r="JV46" s="60"/>
      <c r="JW46" s="60"/>
      <c r="JX46" s="61"/>
      <c r="JY46" s="60"/>
      <c r="JZ46" s="60"/>
      <c r="KA46" s="60"/>
      <c r="KB46" s="110"/>
      <c r="KC46" s="169">
        <f t="shared" si="325"/>
        <v>0</v>
      </c>
      <c r="KD46" s="60"/>
      <c r="KE46" s="60"/>
      <c r="KF46" s="60"/>
      <c r="KG46" s="60"/>
      <c r="KH46" s="60"/>
      <c r="KI46" s="60"/>
      <c r="KJ46" s="60"/>
      <c r="KK46" s="60"/>
      <c r="KL46" s="60"/>
      <c r="KM46" s="60"/>
      <c r="KN46" s="61"/>
      <c r="KO46" s="60"/>
      <c r="KP46" s="60"/>
      <c r="KQ46" s="60"/>
      <c r="KR46" s="60"/>
      <c r="KS46" s="60"/>
      <c r="KT46" s="60"/>
      <c r="KU46" s="60"/>
      <c r="KV46" s="60"/>
      <c r="KW46" s="60"/>
      <c r="KX46" s="60"/>
      <c r="KY46" s="60"/>
      <c r="KZ46" s="60"/>
      <c r="LA46" s="60"/>
      <c r="LB46" s="110"/>
      <c r="LC46" s="173"/>
      <c r="LD46" s="169">
        <f t="shared" si="326"/>
        <v>0</v>
      </c>
      <c r="LE46" s="60"/>
      <c r="LF46" s="60"/>
      <c r="LG46" s="60"/>
      <c r="LH46" s="60"/>
      <c r="LI46" s="60"/>
      <c r="LJ46" s="60"/>
      <c r="LK46" s="60"/>
      <c r="LL46" s="60"/>
      <c r="LM46" s="60"/>
      <c r="LN46" s="60"/>
      <c r="LO46" s="61"/>
      <c r="LP46" s="60"/>
      <c r="LQ46" s="60"/>
      <c r="LR46" s="60"/>
      <c r="LS46" s="110"/>
      <c r="LT46" s="169">
        <f t="shared" si="327"/>
        <v>0</v>
      </c>
      <c r="LU46" s="60"/>
      <c r="LV46" s="60"/>
      <c r="LW46" s="60"/>
      <c r="LX46" s="60"/>
      <c r="LY46" s="60"/>
      <c r="LZ46" s="60"/>
      <c r="MA46" s="60"/>
      <c r="MB46" s="60"/>
      <c r="MC46" s="60"/>
      <c r="MD46" s="60"/>
      <c r="ME46" s="61"/>
      <c r="MF46" s="60"/>
      <c r="MG46" s="60"/>
      <c r="MH46" s="60"/>
      <c r="MI46" s="110"/>
      <c r="MJ46" s="169">
        <f t="shared" si="328"/>
        <v>0</v>
      </c>
      <c r="MK46" s="60"/>
      <c r="ML46" s="60"/>
      <c r="MM46" s="60"/>
      <c r="MN46" s="60"/>
      <c r="MO46" s="60"/>
      <c r="MP46" s="60"/>
      <c r="MQ46" s="60"/>
      <c r="MR46" s="60"/>
      <c r="MS46" s="60"/>
      <c r="MT46" s="60"/>
      <c r="MU46" s="61"/>
      <c r="MV46" s="60"/>
      <c r="MW46" s="60"/>
      <c r="MX46" s="60"/>
      <c r="MY46" s="110"/>
      <c r="MZ46" s="169">
        <f t="shared" si="329"/>
        <v>0</v>
      </c>
      <c r="NA46" s="60"/>
      <c r="NB46" s="60"/>
      <c r="NC46" s="60"/>
      <c r="ND46" s="60"/>
      <c r="NE46" s="60"/>
      <c r="NF46" s="60"/>
      <c r="NG46" s="60"/>
      <c r="NH46" s="60"/>
      <c r="NI46" s="60"/>
      <c r="NJ46" s="60"/>
      <c r="NK46" s="61"/>
      <c r="NL46" s="60"/>
      <c r="NM46" s="60"/>
      <c r="NN46" s="60"/>
      <c r="NO46" s="110"/>
      <c r="NP46" s="169">
        <f t="shared" si="330"/>
        <v>0</v>
      </c>
      <c r="NQ46" s="60"/>
      <c r="NR46" s="60"/>
      <c r="NS46" s="60"/>
      <c r="NT46" s="60"/>
      <c r="NU46" s="60"/>
      <c r="NV46" s="60"/>
      <c r="NW46" s="60"/>
      <c r="NX46" s="60"/>
      <c r="NY46" s="60"/>
      <c r="NZ46" s="60"/>
      <c r="OA46" s="61"/>
      <c r="OB46" s="60"/>
      <c r="OC46" s="60"/>
      <c r="OD46" s="60"/>
      <c r="OE46" s="110"/>
      <c r="OF46" s="169">
        <f t="shared" si="331"/>
        <v>0</v>
      </c>
      <c r="OG46" s="60"/>
      <c r="OH46" s="60"/>
      <c r="OI46" s="60"/>
      <c r="OJ46" s="60"/>
      <c r="OK46" s="60"/>
      <c r="OL46" s="60"/>
      <c r="OM46" s="60"/>
      <c r="ON46" s="60"/>
      <c r="OO46" s="60"/>
      <c r="OP46" s="60"/>
      <c r="OQ46" s="61"/>
      <c r="OR46" s="60"/>
      <c r="OS46" s="60"/>
      <c r="OT46" s="60"/>
      <c r="OU46" s="110"/>
      <c r="OV46" s="169">
        <f t="shared" si="332"/>
        <v>0</v>
      </c>
      <c r="OW46" s="60"/>
      <c r="OX46" s="60"/>
      <c r="OY46" s="60"/>
      <c r="OZ46" s="60"/>
      <c r="PA46" s="60"/>
      <c r="PB46" s="60"/>
      <c r="PC46" s="60"/>
      <c r="PD46" s="60"/>
      <c r="PE46" s="60"/>
      <c r="PF46" s="60"/>
      <c r="PG46" s="61"/>
      <c r="PH46" s="60"/>
      <c r="PI46" s="60"/>
      <c r="PJ46" s="60"/>
      <c r="PK46" s="110"/>
      <c r="PL46" s="169">
        <f t="shared" si="333"/>
        <v>0</v>
      </c>
      <c r="PM46" s="60"/>
      <c r="PN46" s="60"/>
      <c r="PO46" s="60"/>
      <c r="PP46" s="60"/>
      <c r="PQ46" s="60"/>
      <c r="PR46" s="60"/>
      <c r="PS46" s="60"/>
      <c r="PT46" s="60"/>
      <c r="PU46" s="60"/>
      <c r="PV46" s="60"/>
      <c r="PW46" s="61"/>
      <c r="PX46" s="60"/>
      <c r="PY46" s="60"/>
      <c r="PZ46" s="60"/>
      <c r="QA46" s="110"/>
      <c r="QB46" s="169">
        <f t="shared" si="334"/>
        <v>0</v>
      </c>
      <c r="QC46" s="60"/>
      <c r="QD46" s="60"/>
      <c r="QE46" s="60"/>
      <c r="QF46" s="60"/>
      <c r="QG46" s="60"/>
      <c r="QH46" s="60"/>
      <c r="QI46" s="60"/>
      <c r="QJ46" s="60"/>
      <c r="QK46" s="60"/>
      <c r="QL46" s="60"/>
      <c r="QM46" s="61"/>
      <c r="QN46" s="60"/>
      <c r="QO46" s="60"/>
      <c r="QP46" s="60"/>
      <c r="QQ46" s="110"/>
      <c r="QR46" s="169">
        <f t="shared" si="335"/>
        <v>0</v>
      </c>
      <c r="QS46" s="60"/>
      <c r="QT46" s="60"/>
      <c r="QU46" s="60"/>
      <c r="QV46" s="60"/>
      <c r="QW46" s="60"/>
      <c r="QX46" s="60"/>
      <c r="QY46" s="60"/>
      <c r="QZ46" s="60"/>
      <c r="RA46" s="60"/>
      <c r="RB46" s="60"/>
      <c r="RC46" s="61"/>
      <c r="RD46" s="60"/>
      <c r="RE46" s="60"/>
      <c r="RF46" s="60"/>
      <c r="RG46" s="60"/>
      <c r="RH46" s="60"/>
      <c r="RI46" s="60"/>
      <c r="RJ46" s="60"/>
      <c r="RK46" s="60"/>
      <c r="RL46" s="60"/>
      <c r="RM46" s="60"/>
      <c r="RN46" s="60"/>
      <c r="RO46" s="60"/>
      <c r="RP46" s="60"/>
      <c r="RQ46" s="110"/>
      <c r="RR46" s="173"/>
      <c r="RS46" s="169">
        <f t="shared" si="336"/>
        <v>0</v>
      </c>
      <c r="RT46" s="60"/>
      <c r="RU46" s="60"/>
      <c r="RV46" s="60"/>
      <c r="RW46" s="60"/>
      <c r="RX46" s="60"/>
      <c r="RY46" s="60"/>
      <c r="RZ46" s="60"/>
      <c r="SA46" s="60"/>
      <c r="SB46" s="60"/>
      <c r="SC46" s="60"/>
      <c r="SD46" s="61"/>
      <c r="SE46" s="60"/>
      <c r="SF46" s="60"/>
      <c r="SG46" s="60"/>
      <c r="SH46" s="110"/>
      <c r="SI46" s="169">
        <f t="shared" si="337"/>
        <v>0</v>
      </c>
      <c r="SJ46" s="60"/>
      <c r="SK46" s="60"/>
      <c r="SL46" s="60"/>
      <c r="SM46" s="60"/>
      <c r="SN46" s="60"/>
      <c r="SO46" s="60"/>
      <c r="SP46" s="60"/>
      <c r="SQ46" s="60"/>
      <c r="SR46" s="60"/>
      <c r="SS46" s="60"/>
      <c r="ST46" s="61"/>
      <c r="SU46" s="60"/>
      <c r="SV46" s="60"/>
      <c r="SW46" s="60"/>
      <c r="SX46" s="110"/>
      <c r="SY46" s="169">
        <f t="shared" si="338"/>
        <v>0</v>
      </c>
      <c r="SZ46" s="60"/>
      <c r="TA46" s="60"/>
      <c r="TB46" s="60"/>
      <c r="TC46" s="60"/>
      <c r="TD46" s="60"/>
      <c r="TE46" s="60"/>
      <c r="TF46" s="60"/>
      <c r="TG46" s="60"/>
      <c r="TH46" s="60"/>
      <c r="TI46" s="60"/>
      <c r="TJ46" s="61"/>
      <c r="TK46" s="60"/>
      <c r="TL46" s="60"/>
      <c r="TM46" s="60"/>
      <c r="TN46" s="110"/>
      <c r="TO46" s="169">
        <f t="shared" si="339"/>
        <v>0</v>
      </c>
      <c r="TP46" s="60"/>
      <c r="TQ46" s="60"/>
      <c r="TR46" s="60"/>
      <c r="TS46" s="60"/>
      <c r="TT46" s="60"/>
      <c r="TU46" s="60"/>
      <c r="TV46" s="60"/>
      <c r="TW46" s="60"/>
      <c r="TX46" s="60"/>
      <c r="TY46" s="60"/>
      <c r="TZ46" s="61"/>
      <c r="UA46" s="60"/>
      <c r="UB46" s="60"/>
      <c r="UC46" s="60"/>
      <c r="UD46" s="110"/>
      <c r="UE46" s="169">
        <f t="shared" si="340"/>
        <v>0</v>
      </c>
      <c r="UF46" s="60"/>
      <c r="UG46" s="60"/>
      <c r="UH46" s="60"/>
      <c r="UI46" s="60"/>
      <c r="UJ46" s="60"/>
      <c r="UK46" s="60"/>
      <c r="UL46" s="60"/>
      <c r="UM46" s="60"/>
      <c r="UN46" s="60"/>
      <c r="UO46" s="60"/>
      <c r="UP46" s="61"/>
      <c r="UQ46" s="60"/>
      <c r="UR46" s="60"/>
      <c r="US46" s="60"/>
      <c r="UT46" s="60"/>
      <c r="UU46" s="60"/>
      <c r="UV46" s="60"/>
      <c r="UW46" s="60"/>
      <c r="UX46" s="60"/>
      <c r="UY46" s="60"/>
      <c r="UZ46" s="60"/>
      <c r="VA46" s="60"/>
      <c r="VB46" s="60"/>
      <c r="VC46" s="60"/>
      <c r="VD46" s="110"/>
      <c r="VE46" s="10" t="str">
        <f t="shared" si="33"/>
        <v>-</v>
      </c>
    </row>
    <row r="47" spans="1:577" ht="20.149999999999999" customHeight="1">
      <c r="A47" s="22"/>
      <c r="B47" s="22"/>
      <c r="C47" s="23">
        <v>60054</v>
      </c>
      <c r="D47" s="24" t="s">
        <v>50</v>
      </c>
      <c r="E47" s="193">
        <f t="shared" si="308"/>
        <v>0</v>
      </c>
      <c r="F47" s="194"/>
      <c r="G47" s="194"/>
      <c r="H47" s="195"/>
      <c r="I47" s="229"/>
      <c r="J47" s="241">
        <f t="shared" si="309"/>
        <v>0</v>
      </c>
      <c r="K47" s="61"/>
      <c r="L47" s="60"/>
      <c r="M47" s="60"/>
      <c r="N47" s="60"/>
      <c r="O47" s="60"/>
      <c r="P47" s="60"/>
      <c r="Q47" s="60"/>
      <c r="R47" s="60"/>
      <c r="S47" s="60"/>
      <c r="T47" s="60"/>
      <c r="U47" s="61"/>
      <c r="V47" s="60"/>
      <c r="W47" s="60"/>
      <c r="X47" s="60"/>
      <c r="Y47" s="110"/>
      <c r="Z47" s="169">
        <f t="shared" si="310"/>
        <v>0</v>
      </c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1"/>
      <c r="AL47" s="60"/>
      <c r="AM47" s="60"/>
      <c r="AN47" s="60"/>
      <c r="AO47" s="110"/>
      <c r="AP47" s="169">
        <f t="shared" si="311"/>
        <v>0</v>
      </c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1"/>
      <c r="BB47" s="60"/>
      <c r="BC47" s="60"/>
      <c r="BD47" s="60"/>
      <c r="BE47" s="110"/>
      <c r="BF47" s="169">
        <f t="shared" si="312"/>
        <v>0</v>
      </c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1"/>
      <c r="BR47" s="60"/>
      <c r="BS47" s="60"/>
      <c r="BT47" s="60"/>
      <c r="BU47" s="110"/>
      <c r="BV47" s="169">
        <f t="shared" si="313"/>
        <v>0</v>
      </c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1"/>
      <c r="CH47" s="60"/>
      <c r="CI47" s="60"/>
      <c r="CJ47" s="60"/>
      <c r="CK47" s="60"/>
      <c r="CL47" s="60"/>
      <c r="CM47" s="60"/>
      <c r="CN47" s="60"/>
      <c r="CO47" s="60"/>
      <c r="CP47" s="60"/>
      <c r="CQ47" s="60"/>
      <c r="CR47" s="60"/>
      <c r="CS47" s="60"/>
      <c r="CT47" s="60"/>
      <c r="CU47" s="110"/>
      <c r="CV47" s="173"/>
      <c r="CW47" s="169">
        <f t="shared" si="314"/>
        <v>0</v>
      </c>
      <c r="CX47" s="60"/>
      <c r="CY47" s="60"/>
      <c r="CZ47" s="60"/>
      <c r="DA47" s="60"/>
      <c r="DB47" s="60"/>
      <c r="DC47" s="60"/>
      <c r="DD47" s="60"/>
      <c r="DE47" s="60"/>
      <c r="DF47" s="60"/>
      <c r="DG47" s="60"/>
      <c r="DH47" s="61"/>
      <c r="DI47" s="60"/>
      <c r="DJ47" s="60"/>
      <c r="DK47" s="60"/>
      <c r="DL47" s="110"/>
      <c r="DM47" s="169">
        <f t="shared" si="315"/>
        <v>0</v>
      </c>
      <c r="DN47" s="60"/>
      <c r="DO47" s="60"/>
      <c r="DP47" s="60"/>
      <c r="DQ47" s="60"/>
      <c r="DR47" s="60"/>
      <c r="DS47" s="60"/>
      <c r="DT47" s="60"/>
      <c r="DU47" s="60"/>
      <c r="DV47" s="60"/>
      <c r="DW47" s="60"/>
      <c r="DX47" s="61"/>
      <c r="DY47" s="60"/>
      <c r="DZ47" s="60"/>
      <c r="EA47" s="60"/>
      <c r="EB47" s="110"/>
      <c r="EC47" s="169">
        <f t="shared" si="316"/>
        <v>0</v>
      </c>
      <c r="ED47" s="60"/>
      <c r="EE47" s="60"/>
      <c r="EF47" s="60"/>
      <c r="EG47" s="60"/>
      <c r="EH47" s="60"/>
      <c r="EI47" s="60"/>
      <c r="EJ47" s="60"/>
      <c r="EK47" s="60"/>
      <c r="EL47" s="60"/>
      <c r="EM47" s="60"/>
      <c r="EN47" s="61"/>
      <c r="EO47" s="60"/>
      <c r="EP47" s="60"/>
      <c r="EQ47" s="60"/>
      <c r="ER47" s="110"/>
      <c r="ES47" s="169">
        <f t="shared" si="317"/>
        <v>0</v>
      </c>
      <c r="ET47" s="60"/>
      <c r="EU47" s="60"/>
      <c r="EV47" s="60"/>
      <c r="EW47" s="60"/>
      <c r="EX47" s="60"/>
      <c r="EY47" s="60"/>
      <c r="EZ47" s="60"/>
      <c r="FA47" s="60"/>
      <c r="FB47" s="60"/>
      <c r="FC47" s="60"/>
      <c r="FD47" s="61"/>
      <c r="FE47" s="60"/>
      <c r="FF47" s="60"/>
      <c r="FG47" s="60"/>
      <c r="FH47" s="110"/>
      <c r="FI47" s="169">
        <f t="shared" si="318"/>
        <v>0</v>
      </c>
      <c r="FJ47" s="60"/>
      <c r="FK47" s="60"/>
      <c r="FL47" s="60"/>
      <c r="FM47" s="60"/>
      <c r="FN47" s="60"/>
      <c r="FO47" s="60"/>
      <c r="FP47" s="60"/>
      <c r="FQ47" s="60"/>
      <c r="FR47" s="60"/>
      <c r="FS47" s="60"/>
      <c r="FT47" s="61"/>
      <c r="FU47" s="60"/>
      <c r="FV47" s="60"/>
      <c r="FW47" s="60"/>
      <c r="FX47" s="110"/>
      <c r="FY47" s="169">
        <f t="shared" si="319"/>
        <v>0</v>
      </c>
      <c r="FZ47" s="60"/>
      <c r="GA47" s="60"/>
      <c r="GB47" s="60"/>
      <c r="GC47" s="60"/>
      <c r="GD47" s="60"/>
      <c r="GE47" s="60"/>
      <c r="GF47" s="60"/>
      <c r="GG47" s="60"/>
      <c r="GH47" s="60"/>
      <c r="GI47" s="60"/>
      <c r="GJ47" s="61"/>
      <c r="GK47" s="60"/>
      <c r="GL47" s="60"/>
      <c r="GM47" s="60"/>
      <c r="GN47" s="110"/>
      <c r="GO47" s="169">
        <f t="shared" si="320"/>
        <v>0</v>
      </c>
      <c r="GP47" s="60"/>
      <c r="GQ47" s="60"/>
      <c r="GR47" s="60"/>
      <c r="GS47" s="60"/>
      <c r="GT47" s="60"/>
      <c r="GU47" s="60"/>
      <c r="GV47" s="60"/>
      <c r="GW47" s="60"/>
      <c r="GX47" s="60"/>
      <c r="GY47" s="60"/>
      <c r="GZ47" s="61"/>
      <c r="HA47" s="60"/>
      <c r="HB47" s="60"/>
      <c r="HC47" s="60"/>
      <c r="HD47" s="60"/>
      <c r="HE47" s="60"/>
      <c r="HF47" s="60"/>
      <c r="HG47" s="60"/>
      <c r="HH47" s="60"/>
      <c r="HI47" s="60"/>
      <c r="HJ47" s="60"/>
      <c r="HK47" s="60"/>
      <c r="HL47" s="60"/>
      <c r="HM47" s="60"/>
      <c r="HN47" s="110"/>
      <c r="HO47" s="172"/>
      <c r="HP47" s="173"/>
      <c r="HQ47" s="169">
        <f t="shared" si="321"/>
        <v>0</v>
      </c>
      <c r="HR47" s="60"/>
      <c r="HS47" s="60"/>
      <c r="HT47" s="60"/>
      <c r="HU47" s="60"/>
      <c r="HV47" s="60"/>
      <c r="HW47" s="60"/>
      <c r="HX47" s="60"/>
      <c r="HY47" s="60"/>
      <c r="HZ47" s="60"/>
      <c r="IA47" s="60"/>
      <c r="IB47" s="61"/>
      <c r="IC47" s="60"/>
      <c r="ID47" s="60"/>
      <c r="IE47" s="60"/>
      <c r="IF47" s="110"/>
      <c r="IG47" s="169">
        <f t="shared" si="322"/>
        <v>0</v>
      </c>
      <c r="IH47" s="60"/>
      <c r="II47" s="60"/>
      <c r="IJ47" s="60"/>
      <c r="IK47" s="60"/>
      <c r="IL47" s="60"/>
      <c r="IM47" s="60"/>
      <c r="IN47" s="60"/>
      <c r="IO47" s="60"/>
      <c r="IP47" s="60"/>
      <c r="IQ47" s="60"/>
      <c r="IR47" s="61"/>
      <c r="IS47" s="60"/>
      <c r="IT47" s="60"/>
      <c r="IU47" s="60"/>
      <c r="IV47" s="110"/>
      <c r="IW47" s="169">
        <f t="shared" si="323"/>
        <v>0</v>
      </c>
      <c r="IX47" s="60"/>
      <c r="IY47" s="60"/>
      <c r="IZ47" s="60"/>
      <c r="JA47" s="60"/>
      <c r="JB47" s="60"/>
      <c r="JC47" s="60"/>
      <c r="JD47" s="60"/>
      <c r="JE47" s="60"/>
      <c r="JF47" s="60"/>
      <c r="JG47" s="60"/>
      <c r="JH47" s="61"/>
      <c r="JI47" s="60"/>
      <c r="JJ47" s="60"/>
      <c r="JK47" s="60"/>
      <c r="JL47" s="110"/>
      <c r="JM47" s="169">
        <f t="shared" si="324"/>
        <v>0</v>
      </c>
      <c r="JN47" s="60"/>
      <c r="JO47" s="60"/>
      <c r="JP47" s="60"/>
      <c r="JQ47" s="60"/>
      <c r="JR47" s="60"/>
      <c r="JS47" s="60"/>
      <c r="JT47" s="60"/>
      <c r="JU47" s="60"/>
      <c r="JV47" s="60"/>
      <c r="JW47" s="60"/>
      <c r="JX47" s="61"/>
      <c r="JY47" s="60"/>
      <c r="JZ47" s="60"/>
      <c r="KA47" s="60"/>
      <c r="KB47" s="110"/>
      <c r="KC47" s="169">
        <f t="shared" si="325"/>
        <v>0</v>
      </c>
      <c r="KD47" s="60"/>
      <c r="KE47" s="60"/>
      <c r="KF47" s="60"/>
      <c r="KG47" s="60"/>
      <c r="KH47" s="60"/>
      <c r="KI47" s="60"/>
      <c r="KJ47" s="60"/>
      <c r="KK47" s="60"/>
      <c r="KL47" s="60"/>
      <c r="KM47" s="60"/>
      <c r="KN47" s="61"/>
      <c r="KO47" s="60"/>
      <c r="KP47" s="60"/>
      <c r="KQ47" s="60"/>
      <c r="KR47" s="60"/>
      <c r="KS47" s="60"/>
      <c r="KT47" s="60"/>
      <c r="KU47" s="60"/>
      <c r="KV47" s="60"/>
      <c r="KW47" s="60"/>
      <c r="KX47" s="60"/>
      <c r="KY47" s="60"/>
      <c r="KZ47" s="60"/>
      <c r="LA47" s="60"/>
      <c r="LB47" s="110"/>
      <c r="LC47" s="173"/>
      <c r="LD47" s="169">
        <f t="shared" si="326"/>
        <v>0</v>
      </c>
      <c r="LE47" s="60"/>
      <c r="LF47" s="60"/>
      <c r="LG47" s="60"/>
      <c r="LH47" s="60"/>
      <c r="LI47" s="60"/>
      <c r="LJ47" s="60"/>
      <c r="LK47" s="60"/>
      <c r="LL47" s="60"/>
      <c r="LM47" s="60"/>
      <c r="LN47" s="60"/>
      <c r="LO47" s="61"/>
      <c r="LP47" s="60"/>
      <c r="LQ47" s="60"/>
      <c r="LR47" s="60"/>
      <c r="LS47" s="110"/>
      <c r="LT47" s="169">
        <f t="shared" si="327"/>
        <v>0</v>
      </c>
      <c r="LU47" s="60"/>
      <c r="LV47" s="60"/>
      <c r="LW47" s="60"/>
      <c r="LX47" s="60"/>
      <c r="LY47" s="60"/>
      <c r="LZ47" s="60"/>
      <c r="MA47" s="60"/>
      <c r="MB47" s="60"/>
      <c r="MC47" s="60"/>
      <c r="MD47" s="60"/>
      <c r="ME47" s="61"/>
      <c r="MF47" s="60"/>
      <c r="MG47" s="60"/>
      <c r="MH47" s="60"/>
      <c r="MI47" s="110"/>
      <c r="MJ47" s="169">
        <f t="shared" si="328"/>
        <v>0</v>
      </c>
      <c r="MK47" s="60"/>
      <c r="ML47" s="60"/>
      <c r="MM47" s="60"/>
      <c r="MN47" s="60"/>
      <c r="MO47" s="60"/>
      <c r="MP47" s="60"/>
      <c r="MQ47" s="60"/>
      <c r="MR47" s="60"/>
      <c r="MS47" s="60"/>
      <c r="MT47" s="60"/>
      <c r="MU47" s="61"/>
      <c r="MV47" s="60"/>
      <c r="MW47" s="60"/>
      <c r="MX47" s="60"/>
      <c r="MY47" s="110"/>
      <c r="MZ47" s="169">
        <f t="shared" si="329"/>
        <v>0</v>
      </c>
      <c r="NA47" s="60"/>
      <c r="NB47" s="60"/>
      <c r="NC47" s="60"/>
      <c r="ND47" s="60"/>
      <c r="NE47" s="60"/>
      <c r="NF47" s="60"/>
      <c r="NG47" s="60"/>
      <c r="NH47" s="60"/>
      <c r="NI47" s="60"/>
      <c r="NJ47" s="60"/>
      <c r="NK47" s="61"/>
      <c r="NL47" s="60"/>
      <c r="NM47" s="60"/>
      <c r="NN47" s="60"/>
      <c r="NO47" s="110"/>
      <c r="NP47" s="169">
        <f t="shared" si="330"/>
        <v>0</v>
      </c>
      <c r="NQ47" s="60"/>
      <c r="NR47" s="60"/>
      <c r="NS47" s="60"/>
      <c r="NT47" s="60"/>
      <c r="NU47" s="60"/>
      <c r="NV47" s="60"/>
      <c r="NW47" s="60"/>
      <c r="NX47" s="60"/>
      <c r="NY47" s="60"/>
      <c r="NZ47" s="60"/>
      <c r="OA47" s="61"/>
      <c r="OB47" s="60"/>
      <c r="OC47" s="60"/>
      <c r="OD47" s="60"/>
      <c r="OE47" s="110"/>
      <c r="OF47" s="169">
        <f t="shared" si="331"/>
        <v>0</v>
      </c>
      <c r="OG47" s="60"/>
      <c r="OH47" s="60"/>
      <c r="OI47" s="60"/>
      <c r="OJ47" s="60"/>
      <c r="OK47" s="60"/>
      <c r="OL47" s="60"/>
      <c r="OM47" s="60"/>
      <c r="ON47" s="60"/>
      <c r="OO47" s="60"/>
      <c r="OP47" s="60"/>
      <c r="OQ47" s="61"/>
      <c r="OR47" s="60"/>
      <c r="OS47" s="60"/>
      <c r="OT47" s="60"/>
      <c r="OU47" s="110"/>
      <c r="OV47" s="169">
        <f t="shared" si="332"/>
        <v>0</v>
      </c>
      <c r="OW47" s="60"/>
      <c r="OX47" s="60"/>
      <c r="OY47" s="60"/>
      <c r="OZ47" s="60"/>
      <c r="PA47" s="60"/>
      <c r="PB47" s="60"/>
      <c r="PC47" s="60"/>
      <c r="PD47" s="60"/>
      <c r="PE47" s="60"/>
      <c r="PF47" s="60"/>
      <c r="PG47" s="61"/>
      <c r="PH47" s="60"/>
      <c r="PI47" s="60"/>
      <c r="PJ47" s="60"/>
      <c r="PK47" s="110"/>
      <c r="PL47" s="169">
        <f t="shared" si="333"/>
        <v>0</v>
      </c>
      <c r="PM47" s="60"/>
      <c r="PN47" s="60"/>
      <c r="PO47" s="60"/>
      <c r="PP47" s="60"/>
      <c r="PQ47" s="60"/>
      <c r="PR47" s="60"/>
      <c r="PS47" s="60"/>
      <c r="PT47" s="60"/>
      <c r="PU47" s="60"/>
      <c r="PV47" s="60"/>
      <c r="PW47" s="61"/>
      <c r="PX47" s="60"/>
      <c r="PY47" s="60"/>
      <c r="PZ47" s="60"/>
      <c r="QA47" s="110"/>
      <c r="QB47" s="169">
        <f t="shared" si="334"/>
        <v>0</v>
      </c>
      <c r="QC47" s="60"/>
      <c r="QD47" s="60"/>
      <c r="QE47" s="60"/>
      <c r="QF47" s="60"/>
      <c r="QG47" s="60"/>
      <c r="QH47" s="60"/>
      <c r="QI47" s="60"/>
      <c r="QJ47" s="60"/>
      <c r="QK47" s="60"/>
      <c r="QL47" s="60"/>
      <c r="QM47" s="61"/>
      <c r="QN47" s="60"/>
      <c r="QO47" s="60"/>
      <c r="QP47" s="60"/>
      <c r="QQ47" s="110"/>
      <c r="QR47" s="169">
        <f t="shared" si="335"/>
        <v>0</v>
      </c>
      <c r="QS47" s="60"/>
      <c r="QT47" s="60"/>
      <c r="QU47" s="60"/>
      <c r="QV47" s="60"/>
      <c r="QW47" s="60"/>
      <c r="QX47" s="60"/>
      <c r="QY47" s="60"/>
      <c r="QZ47" s="60"/>
      <c r="RA47" s="60"/>
      <c r="RB47" s="60"/>
      <c r="RC47" s="61"/>
      <c r="RD47" s="60"/>
      <c r="RE47" s="60"/>
      <c r="RF47" s="60"/>
      <c r="RG47" s="60"/>
      <c r="RH47" s="60"/>
      <c r="RI47" s="60"/>
      <c r="RJ47" s="60"/>
      <c r="RK47" s="60"/>
      <c r="RL47" s="60"/>
      <c r="RM47" s="60"/>
      <c r="RN47" s="60"/>
      <c r="RO47" s="60"/>
      <c r="RP47" s="60"/>
      <c r="RQ47" s="110"/>
      <c r="RR47" s="173"/>
      <c r="RS47" s="169">
        <f t="shared" si="336"/>
        <v>0</v>
      </c>
      <c r="RT47" s="60"/>
      <c r="RU47" s="60"/>
      <c r="RV47" s="60"/>
      <c r="RW47" s="60"/>
      <c r="RX47" s="60"/>
      <c r="RY47" s="60"/>
      <c r="RZ47" s="60"/>
      <c r="SA47" s="60"/>
      <c r="SB47" s="60"/>
      <c r="SC47" s="60"/>
      <c r="SD47" s="61"/>
      <c r="SE47" s="60"/>
      <c r="SF47" s="60"/>
      <c r="SG47" s="60"/>
      <c r="SH47" s="110"/>
      <c r="SI47" s="169">
        <f t="shared" si="337"/>
        <v>0</v>
      </c>
      <c r="SJ47" s="60"/>
      <c r="SK47" s="60"/>
      <c r="SL47" s="60"/>
      <c r="SM47" s="60"/>
      <c r="SN47" s="60"/>
      <c r="SO47" s="60"/>
      <c r="SP47" s="60"/>
      <c r="SQ47" s="60"/>
      <c r="SR47" s="60"/>
      <c r="SS47" s="60"/>
      <c r="ST47" s="61"/>
      <c r="SU47" s="60"/>
      <c r="SV47" s="60"/>
      <c r="SW47" s="60"/>
      <c r="SX47" s="110"/>
      <c r="SY47" s="169">
        <f t="shared" si="338"/>
        <v>0</v>
      </c>
      <c r="SZ47" s="60"/>
      <c r="TA47" s="60"/>
      <c r="TB47" s="60"/>
      <c r="TC47" s="60"/>
      <c r="TD47" s="60"/>
      <c r="TE47" s="60"/>
      <c r="TF47" s="60"/>
      <c r="TG47" s="60"/>
      <c r="TH47" s="60"/>
      <c r="TI47" s="60"/>
      <c r="TJ47" s="61"/>
      <c r="TK47" s="60"/>
      <c r="TL47" s="60"/>
      <c r="TM47" s="60"/>
      <c r="TN47" s="110"/>
      <c r="TO47" s="169">
        <f t="shared" si="339"/>
        <v>0</v>
      </c>
      <c r="TP47" s="60"/>
      <c r="TQ47" s="60"/>
      <c r="TR47" s="60"/>
      <c r="TS47" s="60"/>
      <c r="TT47" s="60"/>
      <c r="TU47" s="60"/>
      <c r="TV47" s="60"/>
      <c r="TW47" s="60"/>
      <c r="TX47" s="60"/>
      <c r="TY47" s="60"/>
      <c r="TZ47" s="61"/>
      <c r="UA47" s="60"/>
      <c r="UB47" s="60"/>
      <c r="UC47" s="60"/>
      <c r="UD47" s="110"/>
      <c r="UE47" s="169">
        <f t="shared" si="340"/>
        <v>0</v>
      </c>
      <c r="UF47" s="60"/>
      <c r="UG47" s="60"/>
      <c r="UH47" s="60"/>
      <c r="UI47" s="60"/>
      <c r="UJ47" s="60"/>
      <c r="UK47" s="60"/>
      <c r="UL47" s="60"/>
      <c r="UM47" s="60"/>
      <c r="UN47" s="60"/>
      <c r="UO47" s="60"/>
      <c r="UP47" s="61"/>
      <c r="UQ47" s="60"/>
      <c r="UR47" s="60"/>
      <c r="US47" s="60"/>
      <c r="UT47" s="60"/>
      <c r="UU47" s="60"/>
      <c r="UV47" s="60"/>
      <c r="UW47" s="60"/>
      <c r="UX47" s="60"/>
      <c r="UY47" s="60"/>
      <c r="UZ47" s="60"/>
      <c r="VA47" s="60"/>
      <c r="VB47" s="60"/>
      <c r="VC47" s="60"/>
      <c r="VD47" s="110"/>
      <c r="VE47" s="10" t="str">
        <f t="shared" si="33"/>
        <v>-</v>
      </c>
    </row>
    <row r="48" spans="1:577" ht="20.149999999999999" customHeight="1">
      <c r="A48" s="22"/>
      <c r="B48" s="22"/>
      <c r="C48" s="23">
        <v>60055</v>
      </c>
      <c r="D48" s="24" t="s">
        <v>51</v>
      </c>
      <c r="E48" s="193">
        <f t="shared" si="308"/>
        <v>0</v>
      </c>
      <c r="F48" s="194"/>
      <c r="G48" s="194"/>
      <c r="H48" s="195"/>
      <c r="I48" s="229"/>
      <c r="J48" s="241">
        <f t="shared" si="309"/>
        <v>0</v>
      </c>
      <c r="K48" s="61"/>
      <c r="L48" s="60"/>
      <c r="M48" s="60"/>
      <c r="N48" s="60"/>
      <c r="O48" s="60"/>
      <c r="P48" s="60"/>
      <c r="Q48" s="60"/>
      <c r="R48" s="60"/>
      <c r="S48" s="60"/>
      <c r="T48" s="60"/>
      <c r="U48" s="61"/>
      <c r="V48" s="60"/>
      <c r="W48" s="60"/>
      <c r="X48" s="60"/>
      <c r="Y48" s="110"/>
      <c r="Z48" s="169">
        <f t="shared" si="310"/>
        <v>0</v>
      </c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1"/>
      <c r="AL48" s="60"/>
      <c r="AM48" s="60"/>
      <c r="AN48" s="60"/>
      <c r="AO48" s="110"/>
      <c r="AP48" s="169">
        <f t="shared" si="311"/>
        <v>0</v>
      </c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1"/>
      <c r="BB48" s="60"/>
      <c r="BC48" s="60"/>
      <c r="BD48" s="60"/>
      <c r="BE48" s="110"/>
      <c r="BF48" s="169">
        <f t="shared" si="312"/>
        <v>0</v>
      </c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1"/>
      <c r="BR48" s="60"/>
      <c r="BS48" s="60"/>
      <c r="BT48" s="60"/>
      <c r="BU48" s="110"/>
      <c r="BV48" s="169">
        <f t="shared" si="313"/>
        <v>0</v>
      </c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1"/>
      <c r="CH48" s="60"/>
      <c r="CI48" s="60"/>
      <c r="CJ48" s="60"/>
      <c r="CK48" s="60"/>
      <c r="CL48" s="60"/>
      <c r="CM48" s="60"/>
      <c r="CN48" s="60"/>
      <c r="CO48" s="60"/>
      <c r="CP48" s="60"/>
      <c r="CQ48" s="60"/>
      <c r="CR48" s="60"/>
      <c r="CS48" s="60"/>
      <c r="CT48" s="60"/>
      <c r="CU48" s="110"/>
      <c r="CV48" s="173"/>
      <c r="CW48" s="169">
        <f t="shared" si="314"/>
        <v>0</v>
      </c>
      <c r="CX48" s="60"/>
      <c r="CY48" s="60"/>
      <c r="CZ48" s="60"/>
      <c r="DA48" s="60"/>
      <c r="DB48" s="60"/>
      <c r="DC48" s="60"/>
      <c r="DD48" s="60"/>
      <c r="DE48" s="60"/>
      <c r="DF48" s="60"/>
      <c r="DG48" s="60"/>
      <c r="DH48" s="61"/>
      <c r="DI48" s="60"/>
      <c r="DJ48" s="60"/>
      <c r="DK48" s="60"/>
      <c r="DL48" s="110"/>
      <c r="DM48" s="169">
        <f t="shared" si="315"/>
        <v>0</v>
      </c>
      <c r="DN48" s="60"/>
      <c r="DO48" s="60"/>
      <c r="DP48" s="60"/>
      <c r="DQ48" s="60"/>
      <c r="DR48" s="60"/>
      <c r="DS48" s="60"/>
      <c r="DT48" s="60"/>
      <c r="DU48" s="60"/>
      <c r="DV48" s="60"/>
      <c r="DW48" s="60"/>
      <c r="DX48" s="61"/>
      <c r="DY48" s="60"/>
      <c r="DZ48" s="60"/>
      <c r="EA48" s="60"/>
      <c r="EB48" s="110"/>
      <c r="EC48" s="169">
        <f t="shared" si="316"/>
        <v>0</v>
      </c>
      <c r="ED48" s="60"/>
      <c r="EE48" s="60"/>
      <c r="EF48" s="60"/>
      <c r="EG48" s="60"/>
      <c r="EH48" s="60"/>
      <c r="EI48" s="60"/>
      <c r="EJ48" s="60"/>
      <c r="EK48" s="60"/>
      <c r="EL48" s="60"/>
      <c r="EM48" s="60"/>
      <c r="EN48" s="61"/>
      <c r="EO48" s="60"/>
      <c r="EP48" s="60"/>
      <c r="EQ48" s="60"/>
      <c r="ER48" s="110"/>
      <c r="ES48" s="169">
        <f t="shared" si="317"/>
        <v>0</v>
      </c>
      <c r="ET48" s="60"/>
      <c r="EU48" s="60"/>
      <c r="EV48" s="60"/>
      <c r="EW48" s="60"/>
      <c r="EX48" s="60"/>
      <c r="EY48" s="60"/>
      <c r="EZ48" s="60"/>
      <c r="FA48" s="60"/>
      <c r="FB48" s="60"/>
      <c r="FC48" s="60"/>
      <c r="FD48" s="61"/>
      <c r="FE48" s="60"/>
      <c r="FF48" s="60"/>
      <c r="FG48" s="60"/>
      <c r="FH48" s="110"/>
      <c r="FI48" s="169">
        <f t="shared" si="318"/>
        <v>0</v>
      </c>
      <c r="FJ48" s="60"/>
      <c r="FK48" s="60"/>
      <c r="FL48" s="60"/>
      <c r="FM48" s="60"/>
      <c r="FN48" s="60"/>
      <c r="FO48" s="60"/>
      <c r="FP48" s="60"/>
      <c r="FQ48" s="60"/>
      <c r="FR48" s="60"/>
      <c r="FS48" s="60"/>
      <c r="FT48" s="61"/>
      <c r="FU48" s="60"/>
      <c r="FV48" s="60"/>
      <c r="FW48" s="60"/>
      <c r="FX48" s="110"/>
      <c r="FY48" s="169">
        <f t="shared" si="319"/>
        <v>0</v>
      </c>
      <c r="FZ48" s="60"/>
      <c r="GA48" s="60"/>
      <c r="GB48" s="60"/>
      <c r="GC48" s="60"/>
      <c r="GD48" s="60"/>
      <c r="GE48" s="60"/>
      <c r="GF48" s="60"/>
      <c r="GG48" s="60"/>
      <c r="GH48" s="60"/>
      <c r="GI48" s="60"/>
      <c r="GJ48" s="61"/>
      <c r="GK48" s="60"/>
      <c r="GL48" s="60"/>
      <c r="GM48" s="60"/>
      <c r="GN48" s="110"/>
      <c r="GO48" s="169">
        <f t="shared" si="320"/>
        <v>0</v>
      </c>
      <c r="GP48" s="60"/>
      <c r="GQ48" s="60"/>
      <c r="GR48" s="60"/>
      <c r="GS48" s="60"/>
      <c r="GT48" s="60"/>
      <c r="GU48" s="60"/>
      <c r="GV48" s="60"/>
      <c r="GW48" s="60"/>
      <c r="GX48" s="60"/>
      <c r="GY48" s="60"/>
      <c r="GZ48" s="61"/>
      <c r="HA48" s="60"/>
      <c r="HB48" s="60"/>
      <c r="HC48" s="60"/>
      <c r="HD48" s="60"/>
      <c r="HE48" s="60"/>
      <c r="HF48" s="60"/>
      <c r="HG48" s="60"/>
      <c r="HH48" s="60"/>
      <c r="HI48" s="60"/>
      <c r="HJ48" s="60"/>
      <c r="HK48" s="60"/>
      <c r="HL48" s="60"/>
      <c r="HM48" s="60"/>
      <c r="HN48" s="110"/>
      <c r="HO48" s="172"/>
      <c r="HP48" s="173"/>
      <c r="HQ48" s="169">
        <f t="shared" si="321"/>
        <v>0</v>
      </c>
      <c r="HR48" s="60"/>
      <c r="HS48" s="60"/>
      <c r="HT48" s="60"/>
      <c r="HU48" s="60"/>
      <c r="HV48" s="60"/>
      <c r="HW48" s="60"/>
      <c r="HX48" s="60"/>
      <c r="HY48" s="60"/>
      <c r="HZ48" s="60"/>
      <c r="IA48" s="60"/>
      <c r="IB48" s="61"/>
      <c r="IC48" s="60"/>
      <c r="ID48" s="60"/>
      <c r="IE48" s="60"/>
      <c r="IF48" s="110"/>
      <c r="IG48" s="169">
        <f t="shared" si="322"/>
        <v>0</v>
      </c>
      <c r="IH48" s="60"/>
      <c r="II48" s="60"/>
      <c r="IJ48" s="60"/>
      <c r="IK48" s="60"/>
      <c r="IL48" s="60"/>
      <c r="IM48" s="60"/>
      <c r="IN48" s="60"/>
      <c r="IO48" s="60"/>
      <c r="IP48" s="60"/>
      <c r="IQ48" s="60"/>
      <c r="IR48" s="61"/>
      <c r="IS48" s="60"/>
      <c r="IT48" s="60"/>
      <c r="IU48" s="60"/>
      <c r="IV48" s="110"/>
      <c r="IW48" s="169">
        <f t="shared" si="323"/>
        <v>0</v>
      </c>
      <c r="IX48" s="60"/>
      <c r="IY48" s="60"/>
      <c r="IZ48" s="60"/>
      <c r="JA48" s="60"/>
      <c r="JB48" s="60"/>
      <c r="JC48" s="60"/>
      <c r="JD48" s="60"/>
      <c r="JE48" s="60"/>
      <c r="JF48" s="60"/>
      <c r="JG48" s="60"/>
      <c r="JH48" s="61"/>
      <c r="JI48" s="60"/>
      <c r="JJ48" s="60"/>
      <c r="JK48" s="60"/>
      <c r="JL48" s="110"/>
      <c r="JM48" s="169">
        <f t="shared" si="324"/>
        <v>0</v>
      </c>
      <c r="JN48" s="60"/>
      <c r="JO48" s="60"/>
      <c r="JP48" s="60"/>
      <c r="JQ48" s="60"/>
      <c r="JR48" s="60"/>
      <c r="JS48" s="60"/>
      <c r="JT48" s="60"/>
      <c r="JU48" s="60"/>
      <c r="JV48" s="60"/>
      <c r="JW48" s="60"/>
      <c r="JX48" s="61"/>
      <c r="JY48" s="60"/>
      <c r="JZ48" s="60"/>
      <c r="KA48" s="60"/>
      <c r="KB48" s="110"/>
      <c r="KC48" s="169">
        <f t="shared" si="325"/>
        <v>0</v>
      </c>
      <c r="KD48" s="60"/>
      <c r="KE48" s="60"/>
      <c r="KF48" s="60"/>
      <c r="KG48" s="60"/>
      <c r="KH48" s="60"/>
      <c r="KI48" s="60"/>
      <c r="KJ48" s="60"/>
      <c r="KK48" s="60"/>
      <c r="KL48" s="60"/>
      <c r="KM48" s="60"/>
      <c r="KN48" s="61"/>
      <c r="KO48" s="60"/>
      <c r="KP48" s="60"/>
      <c r="KQ48" s="60"/>
      <c r="KR48" s="60"/>
      <c r="KS48" s="60"/>
      <c r="KT48" s="60"/>
      <c r="KU48" s="60"/>
      <c r="KV48" s="60"/>
      <c r="KW48" s="60"/>
      <c r="KX48" s="60"/>
      <c r="KY48" s="60"/>
      <c r="KZ48" s="60"/>
      <c r="LA48" s="60"/>
      <c r="LB48" s="110"/>
      <c r="LC48" s="173"/>
      <c r="LD48" s="169">
        <f t="shared" si="326"/>
        <v>0</v>
      </c>
      <c r="LE48" s="60"/>
      <c r="LF48" s="60"/>
      <c r="LG48" s="60"/>
      <c r="LH48" s="60"/>
      <c r="LI48" s="60"/>
      <c r="LJ48" s="60"/>
      <c r="LK48" s="60"/>
      <c r="LL48" s="60"/>
      <c r="LM48" s="60"/>
      <c r="LN48" s="60"/>
      <c r="LO48" s="61"/>
      <c r="LP48" s="60"/>
      <c r="LQ48" s="60"/>
      <c r="LR48" s="60"/>
      <c r="LS48" s="110"/>
      <c r="LT48" s="169">
        <f t="shared" si="327"/>
        <v>0</v>
      </c>
      <c r="LU48" s="60"/>
      <c r="LV48" s="60"/>
      <c r="LW48" s="60"/>
      <c r="LX48" s="60"/>
      <c r="LY48" s="60"/>
      <c r="LZ48" s="60"/>
      <c r="MA48" s="60"/>
      <c r="MB48" s="60"/>
      <c r="MC48" s="60"/>
      <c r="MD48" s="60"/>
      <c r="ME48" s="61"/>
      <c r="MF48" s="60"/>
      <c r="MG48" s="60"/>
      <c r="MH48" s="60"/>
      <c r="MI48" s="110"/>
      <c r="MJ48" s="169">
        <f t="shared" si="328"/>
        <v>0</v>
      </c>
      <c r="MK48" s="60"/>
      <c r="ML48" s="60"/>
      <c r="MM48" s="60"/>
      <c r="MN48" s="60"/>
      <c r="MO48" s="60"/>
      <c r="MP48" s="60"/>
      <c r="MQ48" s="60"/>
      <c r="MR48" s="60"/>
      <c r="MS48" s="60"/>
      <c r="MT48" s="60"/>
      <c r="MU48" s="61"/>
      <c r="MV48" s="60"/>
      <c r="MW48" s="60"/>
      <c r="MX48" s="60"/>
      <c r="MY48" s="110"/>
      <c r="MZ48" s="169">
        <f t="shared" si="329"/>
        <v>0</v>
      </c>
      <c r="NA48" s="60"/>
      <c r="NB48" s="60"/>
      <c r="NC48" s="60"/>
      <c r="ND48" s="60"/>
      <c r="NE48" s="60"/>
      <c r="NF48" s="60"/>
      <c r="NG48" s="60"/>
      <c r="NH48" s="60"/>
      <c r="NI48" s="60"/>
      <c r="NJ48" s="60"/>
      <c r="NK48" s="61"/>
      <c r="NL48" s="60"/>
      <c r="NM48" s="60"/>
      <c r="NN48" s="60"/>
      <c r="NO48" s="110"/>
      <c r="NP48" s="169">
        <f t="shared" si="330"/>
        <v>0</v>
      </c>
      <c r="NQ48" s="60"/>
      <c r="NR48" s="60"/>
      <c r="NS48" s="60"/>
      <c r="NT48" s="60"/>
      <c r="NU48" s="60"/>
      <c r="NV48" s="60"/>
      <c r="NW48" s="60"/>
      <c r="NX48" s="60"/>
      <c r="NY48" s="60"/>
      <c r="NZ48" s="60"/>
      <c r="OA48" s="61"/>
      <c r="OB48" s="60"/>
      <c r="OC48" s="60"/>
      <c r="OD48" s="60"/>
      <c r="OE48" s="110"/>
      <c r="OF48" s="169">
        <f t="shared" si="331"/>
        <v>0</v>
      </c>
      <c r="OG48" s="60"/>
      <c r="OH48" s="60"/>
      <c r="OI48" s="60"/>
      <c r="OJ48" s="60"/>
      <c r="OK48" s="60"/>
      <c r="OL48" s="60"/>
      <c r="OM48" s="60"/>
      <c r="ON48" s="60"/>
      <c r="OO48" s="60"/>
      <c r="OP48" s="60"/>
      <c r="OQ48" s="61"/>
      <c r="OR48" s="60"/>
      <c r="OS48" s="60"/>
      <c r="OT48" s="60"/>
      <c r="OU48" s="110"/>
      <c r="OV48" s="169">
        <f t="shared" si="332"/>
        <v>0</v>
      </c>
      <c r="OW48" s="60"/>
      <c r="OX48" s="60"/>
      <c r="OY48" s="60"/>
      <c r="OZ48" s="60"/>
      <c r="PA48" s="60"/>
      <c r="PB48" s="60"/>
      <c r="PC48" s="60"/>
      <c r="PD48" s="60"/>
      <c r="PE48" s="60"/>
      <c r="PF48" s="60"/>
      <c r="PG48" s="61"/>
      <c r="PH48" s="60"/>
      <c r="PI48" s="60"/>
      <c r="PJ48" s="60"/>
      <c r="PK48" s="110"/>
      <c r="PL48" s="169">
        <f t="shared" si="333"/>
        <v>0</v>
      </c>
      <c r="PM48" s="60"/>
      <c r="PN48" s="60"/>
      <c r="PO48" s="60"/>
      <c r="PP48" s="60"/>
      <c r="PQ48" s="60"/>
      <c r="PR48" s="60"/>
      <c r="PS48" s="60"/>
      <c r="PT48" s="60"/>
      <c r="PU48" s="60"/>
      <c r="PV48" s="60"/>
      <c r="PW48" s="61"/>
      <c r="PX48" s="60"/>
      <c r="PY48" s="60"/>
      <c r="PZ48" s="60"/>
      <c r="QA48" s="110"/>
      <c r="QB48" s="169">
        <f t="shared" si="334"/>
        <v>0</v>
      </c>
      <c r="QC48" s="60"/>
      <c r="QD48" s="60"/>
      <c r="QE48" s="60"/>
      <c r="QF48" s="60"/>
      <c r="QG48" s="60"/>
      <c r="QH48" s="60"/>
      <c r="QI48" s="60"/>
      <c r="QJ48" s="60"/>
      <c r="QK48" s="60"/>
      <c r="QL48" s="60"/>
      <c r="QM48" s="61"/>
      <c r="QN48" s="60"/>
      <c r="QO48" s="60"/>
      <c r="QP48" s="60"/>
      <c r="QQ48" s="110"/>
      <c r="QR48" s="169">
        <f t="shared" si="335"/>
        <v>0</v>
      </c>
      <c r="QS48" s="60"/>
      <c r="QT48" s="60"/>
      <c r="QU48" s="60"/>
      <c r="QV48" s="60"/>
      <c r="QW48" s="60"/>
      <c r="QX48" s="60"/>
      <c r="QY48" s="60"/>
      <c r="QZ48" s="60"/>
      <c r="RA48" s="60"/>
      <c r="RB48" s="60"/>
      <c r="RC48" s="61"/>
      <c r="RD48" s="60"/>
      <c r="RE48" s="60"/>
      <c r="RF48" s="60"/>
      <c r="RG48" s="60"/>
      <c r="RH48" s="60"/>
      <c r="RI48" s="60"/>
      <c r="RJ48" s="60"/>
      <c r="RK48" s="60"/>
      <c r="RL48" s="60"/>
      <c r="RM48" s="60"/>
      <c r="RN48" s="60"/>
      <c r="RO48" s="60"/>
      <c r="RP48" s="60"/>
      <c r="RQ48" s="110"/>
      <c r="RR48" s="173"/>
      <c r="RS48" s="169">
        <f t="shared" si="336"/>
        <v>0</v>
      </c>
      <c r="RT48" s="60"/>
      <c r="RU48" s="60"/>
      <c r="RV48" s="60"/>
      <c r="RW48" s="60"/>
      <c r="RX48" s="60"/>
      <c r="RY48" s="60"/>
      <c r="RZ48" s="60"/>
      <c r="SA48" s="60"/>
      <c r="SB48" s="60"/>
      <c r="SC48" s="60"/>
      <c r="SD48" s="61"/>
      <c r="SE48" s="60"/>
      <c r="SF48" s="60"/>
      <c r="SG48" s="60"/>
      <c r="SH48" s="110"/>
      <c r="SI48" s="169">
        <f t="shared" si="337"/>
        <v>0</v>
      </c>
      <c r="SJ48" s="60"/>
      <c r="SK48" s="60"/>
      <c r="SL48" s="60"/>
      <c r="SM48" s="60"/>
      <c r="SN48" s="60"/>
      <c r="SO48" s="60"/>
      <c r="SP48" s="60"/>
      <c r="SQ48" s="60"/>
      <c r="SR48" s="60"/>
      <c r="SS48" s="60"/>
      <c r="ST48" s="61"/>
      <c r="SU48" s="60"/>
      <c r="SV48" s="60"/>
      <c r="SW48" s="60"/>
      <c r="SX48" s="110"/>
      <c r="SY48" s="169">
        <f t="shared" si="338"/>
        <v>0</v>
      </c>
      <c r="SZ48" s="60"/>
      <c r="TA48" s="60"/>
      <c r="TB48" s="60"/>
      <c r="TC48" s="60"/>
      <c r="TD48" s="60"/>
      <c r="TE48" s="60"/>
      <c r="TF48" s="60"/>
      <c r="TG48" s="60"/>
      <c r="TH48" s="60"/>
      <c r="TI48" s="60"/>
      <c r="TJ48" s="61"/>
      <c r="TK48" s="60"/>
      <c r="TL48" s="60"/>
      <c r="TM48" s="60"/>
      <c r="TN48" s="110"/>
      <c r="TO48" s="169">
        <f t="shared" si="339"/>
        <v>0</v>
      </c>
      <c r="TP48" s="60"/>
      <c r="TQ48" s="60"/>
      <c r="TR48" s="60"/>
      <c r="TS48" s="60"/>
      <c r="TT48" s="60"/>
      <c r="TU48" s="60"/>
      <c r="TV48" s="60"/>
      <c r="TW48" s="60"/>
      <c r="TX48" s="60"/>
      <c r="TY48" s="60"/>
      <c r="TZ48" s="61"/>
      <c r="UA48" s="60"/>
      <c r="UB48" s="60"/>
      <c r="UC48" s="60"/>
      <c r="UD48" s="110"/>
      <c r="UE48" s="169">
        <f t="shared" si="340"/>
        <v>0</v>
      </c>
      <c r="UF48" s="60"/>
      <c r="UG48" s="60"/>
      <c r="UH48" s="60"/>
      <c r="UI48" s="60"/>
      <c r="UJ48" s="60"/>
      <c r="UK48" s="60"/>
      <c r="UL48" s="60"/>
      <c r="UM48" s="60"/>
      <c r="UN48" s="60"/>
      <c r="UO48" s="60"/>
      <c r="UP48" s="61"/>
      <c r="UQ48" s="60"/>
      <c r="UR48" s="60"/>
      <c r="US48" s="60"/>
      <c r="UT48" s="60"/>
      <c r="UU48" s="60"/>
      <c r="UV48" s="60"/>
      <c r="UW48" s="60"/>
      <c r="UX48" s="60"/>
      <c r="UY48" s="60"/>
      <c r="UZ48" s="60"/>
      <c r="VA48" s="60"/>
      <c r="VB48" s="60"/>
      <c r="VC48" s="60"/>
      <c r="VD48" s="110"/>
      <c r="VE48" s="10" t="str">
        <f t="shared" si="33"/>
        <v>-</v>
      </c>
    </row>
    <row r="49" spans="1:577" ht="20.149999999999999" customHeight="1">
      <c r="A49" s="22"/>
      <c r="B49" s="22"/>
      <c r="C49" s="23">
        <v>60058</v>
      </c>
      <c r="D49" s="24" t="s">
        <v>52</v>
      </c>
      <c r="E49" s="193">
        <f t="shared" si="308"/>
        <v>0</v>
      </c>
      <c r="F49" s="194"/>
      <c r="G49" s="194"/>
      <c r="H49" s="195"/>
      <c r="I49" s="229"/>
      <c r="J49" s="241">
        <f t="shared" si="309"/>
        <v>0</v>
      </c>
      <c r="K49" s="61"/>
      <c r="L49" s="60"/>
      <c r="M49" s="60"/>
      <c r="N49" s="60"/>
      <c r="O49" s="60"/>
      <c r="P49" s="60"/>
      <c r="Q49" s="60"/>
      <c r="R49" s="60"/>
      <c r="S49" s="60"/>
      <c r="T49" s="60"/>
      <c r="U49" s="61"/>
      <c r="V49" s="60"/>
      <c r="W49" s="60"/>
      <c r="X49" s="60"/>
      <c r="Y49" s="110"/>
      <c r="Z49" s="169">
        <f t="shared" si="310"/>
        <v>0</v>
      </c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1"/>
      <c r="AL49" s="60"/>
      <c r="AM49" s="60"/>
      <c r="AN49" s="60"/>
      <c r="AO49" s="110"/>
      <c r="AP49" s="169">
        <f t="shared" si="311"/>
        <v>0</v>
      </c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1"/>
      <c r="BB49" s="60"/>
      <c r="BC49" s="60"/>
      <c r="BD49" s="60"/>
      <c r="BE49" s="110"/>
      <c r="BF49" s="169">
        <f t="shared" si="312"/>
        <v>0</v>
      </c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1"/>
      <c r="BR49" s="60"/>
      <c r="BS49" s="60"/>
      <c r="BT49" s="60"/>
      <c r="BU49" s="110"/>
      <c r="BV49" s="169">
        <f t="shared" si="313"/>
        <v>0</v>
      </c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1"/>
      <c r="CH49" s="60"/>
      <c r="CI49" s="60"/>
      <c r="CJ49" s="60"/>
      <c r="CK49" s="60"/>
      <c r="CL49" s="60"/>
      <c r="CM49" s="60"/>
      <c r="CN49" s="60"/>
      <c r="CO49" s="60"/>
      <c r="CP49" s="60"/>
      <c r="CQ49" s="60"/>
      <c r="CR49" s="60"/>
      <c r="CS49" s="60"/>
      <c r="CT49" s="60"/>
      <c r="CU49" s="110"/>
      <c r="CV49" s="173"/>
      <c r="CW49" s="169">
        <f t="shared" si="314"/>
        <v>0</v>
      </c>
      <c r="CX49" s="60"/>
      <c r="CY49" s="60"/>
      <c r="CZ49" s="60"/>
      <c r="DA49" s="60"/>
      <c r="DB49" s="60"/>
      <c r="DC49" s="60"/>
      <c r="DD49" s="60"/>
      <c r="DE49" s="60"/>
      <c r="DF49" s="60"/>
      <c r="DG49" s="60"/>
      <c r="DH49" s="61"/>
      <c r="DI49" s="60"/>
      <c r="DJ49" s="60"/>
      <c r="DK49" s="60"/>
      <c r="DL49" s="110"/>
      <c r="DM49" s="169">
        <f t="shared" si="315"/>
        <v>0</v>
      </c>
      <c r="DN49" s="60"/>
      <c r="DO49" s="60"/>
      <c r="DP49" s="60"/>
      <c r="DQ49" s="60"/>
      <c r="DR49" s="60"/>
      <c r="DS49" s="60"/>
      <c r="DT49" s="60"/>
      <c r="DU49" s="60"/>
      <c r="DV49" s="60"/>
      <c r="DW49" s="60"/>
      <c r="DX49" s="61"/>
      <c r="DY49" s="60"/>
      <c r="DZ49" s="60"/>
      <c r="EA49" s="60"/>
      <c r="EB49" s="110"/>
      <c r="EC49" s="169">
        <f t="shared" si="316"/>
        <v>0</v>
      </c>
      <c r="ED49" s="60"/>
      <c r="EE49" s="60"/>
      <c r="EF49" s="60"/>
      <c r="EG49" s="60"/>
      <c r="EH49" s="60"/>
      <c r="EI49" s="60"/>
      <c r="EJ49" s="60"/>
      <c r="EK49" s="60"/>
      <c r="EL49" s="60"/>
      <c r="EM49" s="60"/>
      <c r="EN49" s="61"/>
      <c r="EO49" s="60"/>
      <c r="EP49" s="60"/>
      <c r="EQ49" s="60"/>
      <c r="ER49" s="110"/>
      <c r="ES49" s="169">
        <f t="shared" si="317"/>
        <v>0</v>
      </c>
      <c r="ET49" s="60"/>
      <c r="EU49" s="60"/>
      <c r="EV49" s="60"/>
      <c r="EW49" s="60"/>
      <c r="EX49" s="60"/>
      <c r="EY49" s="60"/>
      <c r="EZ49" s="60"/>
      <c r="FA49" s="60"/>
      <c r="FB49" s="60"/>
      <c r="FC49" s="60"/>
      <c r="FD49" s="61"/>
      <c r="FE49" s="60"/>
      <c r="FF49" s="60"/>
      <c r="FG49" s="60"/>
      <c r="FH49" s="110"/>
      <c r="FI49" s="169">
        <f t="shared" si="318"/>
        <v>0</v>
      </c>
      <c r="FJ49" s="60"/>
      <c r="FK49" s="60"/>
      <c r="FL49" s="60"/>
      <c r="FM49" s="60"/>
      <c r="FN49" s="60"/>
      <c r="FO49" s="60"/>
      <c r="FP49" s="60"/>
      <c r="FQ49" s="60"/>
      <c r="FR49" s="60"/>
      <c r="FS49" s="60"/>
      <c r="FT49" s="61"/>
      <c r="FU49" s="60"/>
      <c r="FV49" s="60"/>
      <c r="FW49" s="60"/>
      <c r="FX49" s="110"/>
      <c r="FY49" s="169">
        <f t="shared" si="319"/>
        <v>0</v>
      </c>
      <c r="FZ49" s="60"/>
      <c r="GA49" s="60"/>
      <c r="GB49" s="60"/>
      <c r="GC49" s="60"/>
      <c r="GD49" s="60"/>
      <c r="GE49" s="60"/>
      <c r="GF49" s="60"/>
      <c r="GG49" s="60"/>
      <c r="GH49" s="60"/>
      <c r="GI49" s="60"/>
      <c r="GJ49" s="61"/>
      <c r="GK49" s="60"/>
      <c r="GL49" s="60"/>
      <c r="GM49" s="60"/>
      <c r="GN49" s="110"/>
      <c r="GO49" s="169">
        <f t="shared" si="320"/>
        <v>0</v>
      </c>
      <c r="GP49" s="60"/>
      <c r="GQ49" s="60"/>
      <c r="GR49" s="60"/>
      <c r="GS49" s="60"/>
      <c r="GT49" s="60"/>
      <c r="GU49" s="60"/>
      <c r="GV49" s="60"/>
      <c r="GW49" s="60"/>
      <c r="GX49" s="60"/>
      <c r="GY49" s="60"/>
      <c r="GZ49" s="61"/>
      <c r="HA49" s="60"/>
      <c r="HB49" s="60"/>
      <c r="HC49" s="60"/>
      <c r="HD49" s="60"/>
      <c r="HE49" s="60"/>
      <c r="HF49" s="60"/>
      <c r="HG49" s="60"/>
      <c r="HH49" s="60"/>
      <c r="HI49" s="60"/>
      <c r="HJ49" s="60"/>
      <c r="HK49" s="60"/>
      <c r="HL49" s="60"/>
      <c r="HM49" s="60"/>
      <c r="HN49" s="110"/>
      <c r="HO49" s="172"/>
      <c r="HP49" s="173"/>
      <c r="HQ49" s="169">
        <f t="shared" si="321"/>
        <v>0</v>
      </c>
      <c r="HR49" s="60"/>
      <c r="HS49" s="60"/>
      <c r="HT49" s="60"/>
      <c r="HU49" s="60"/>
      <c r="HV49" s="60"/>
      <c r="HW49" s="60"/>
      <c r="HX49" s="60"/>
      <c r="HY49" s="60"/>
      <c r="HZ49" s="60"/>
      <c r="IA49" s="60"/>
      <c r="IB49" s="61"/>
      <c r="IC49" s="60"/>
      <c r="ID49" s="60"/>
      <c r="IE49" s="60"/>
      <c r="IF49" s="110"/>
      <c r="IG49" s="169">
        <f t="shared" si="322"/>
        <v>0</v>
      </c>
      <c r="IH49" s="60"/>
      <c r="II49" s="60"/>
      <c r="IJ49" s="60"/>
      <c r="IK49" s="60"/>
      <c r="IL49" s="60"/>
      <c r="IM49" s="60"/>
      <c r="IN49" s="60"/>
      <c r="IO49" s="60"/>
      <c r="IP49" s="60"/>
      <c r="IQ49" s="60"/>
      <c r="IR49" s="61"/>
      <c r="IS49" s="60"/>
      <c r="IT49" s="60"/>
      <c r="IU49" s="60"/>
      <c r="IV49" s="110"/>
      <c r="IW49" s="169">
        <f t="shared" si="323"/>
        <v>0</v>
      </c>
      <c r="IX49" s="60"/>
      <c r="IY49" s="60"/>
      <c r="IZ49" s="60"/>
      <c r="JA49" s="60"/>
      <c r="JB49" s="60"/>
      <c r="JC49" s="60"/>
      <c r="JD49" s="60"/>
      <c r="JE49" s="60"/>
      <c r="JF49" s="60"/>
      <c r="JG49" s="60"/>
      <c r="JH49" s="61"/>
      <c r="JI49" s="60"/>
      <c r="JJ49" s="60"/>
      <c r="JK49" s="60"/>
      <c r="JL49" s="110"/>
      <c r="JM49" s="169">
        <f t="shared" si="324"/>
        <v>0</v>
      </c>
      <c r="JN49" s="60"/>
      <c r="JO49" s="60"/>
      <c r="JP49" s="60"/>
      <c r="JQ49" s="60"/>
      <c r="JR49" s="60"/>
      <c r="JS49" s="60"/>
      <c r="JT49" s="60"/>
      <c r="JU49" s="60"/>
      <c r="JV49" s="60"/>
      <c r="JW49" s="60"/>
      <c r="JX49" s="61"/>
      <c r="JY49" s="60"/>
      <c r="JZ49" s="60"/>
      <c r="KA49" s="60"/>
      <c r="KB49" s="110"/>
      <c r="KC49" s="169">
        <f t="shared" si="325"/>
        <v>0</v>
      </c>
      <c r="KD49" s="60"/>
      <c r="KE49" s="60"/>
      <c r="KF49" s="60"/>
      <c r="KG49" s="60"/>
      <c r="KH49" s="60"/>
      <c r="KI49" s="60"/>
      <c r="KJ49" s="60"/>
      <c r="KK49" s="60"/>
      <c r="KL49" s="60"/>
      <c r="KM49" s="60"/>
      <c r="KN49" s="61"/>
      <c r="KO49" s="60"/>
      <c r="KP49" s="60"/>
      <c r="KQ49" s="60"/>
      <c r="KR49" s="60"/>
      <c r="KS49" s="60"/>
      <c r="KT49" s="60"/>
      <c r="KU49" s="60"/>
      <c r="KV49" s="60"/>
      <c r="KW49" s="60"/>
      <c r="KX49" s="60"/>
      <c r="KY49" s="60"/>
      <c r="KZ49" s="60"/>
      <c r="LA49" s="60"/>
      <c r="LB49" s="110"/>
      <c r="LC49" s="173"/>
      <c r="LD49" s="169">
        <f t="shared" si="326"/>
        <v>0</v>
      </c>
      <c r="LE49" s="60"/>
      <c r="LF49" s="60"/>
      <c r="LG49" s="60"/>
      <c r="LH49" s="60"/>
      <c r="LI49" s="60"/>
      <c r="LJ49" s="60"/>
      <c r="LK49" s="60"/>
      <c r="LL49" s="60"/>
      <c r="LM49" s="60"/>
      <c r="LN49" s="60"/>
      <c r="LO49" s="61"/>
      <c r="LP49" s="60"/>
      <c r="LQ49" s="60"/>
      <c r="LR49" s="60"/>
      <c r="LS49" s="110"/>
      <c r="LT49" s="169">
        <f t="shared" si="327"/>
        <v>0</v>
      </c>
      <c r="LU49" s="60"/>
      <c r="LV49" s="60"/>
      <c r="LW49" s="60"/>
      <c r="LX49" s="60"/>
      <c r="LY49" s="60"/>
      <c r="LZ49" s="60"/>
      <c r="MA49" s="60"/>
      <c r="MB49" s="60"/>
      <c r="MC49" s="60"/>
      <c r="MD49" s="60"/>
      <c r="ME49" s="61"/>
      <c r="MF49" s="60"/>
      <c r="MG49" s="60"/>
      <c r="MH49" s="60"/>
      <c r="MI49" s="110"/>
      <c r="MJ49" s="169">
        <f t="shared" si="328"/>
        <v>0</v>
      </c>
      <c r="MK49" s="60"/>
      <c r="ML49" s="60"/>
      <c r="MM49" s="60"/>
      <c r="MN49" s="60"/>
      <c r="MO49" s="60"/>
      <c r="MP49" s="60"/>
      <c r="MQ49" s="60"/>
      <c r="MR49" s="60"/>
      <c r="MS49" s="60"/>
      <c r="MT49" s="60"/>
      <c r="MU49" s="61"/>
      <c r="MV49" s="60"/>
      <c r="MW49" s="60"/>
      <c r="MX49" s="60"/>
      <c r="MY49" s="110"/>
      <c r="MZ49" s="169">
        <f t="shared" si="329"/>
        <v>0</v>
      </c>
      <c r="NA49" s="60"/>
      <c r="NB49" s="60"/>
      <c r="NC49" s="60"/>
      <c r="ND49" s="60"/>
      <c r="NE49" s="60"/>
      <c r="NF49" s="60"/>
      <c r="NG49" s="60"/>
      <c r="NH49" s="60"/>
      <c r="NI49" s="60"/>
      <c r="NJ49" s="60"/>
      <c r="NK49" s="61"/>
      <c r="NL49" s="60"/>
      <c r="NM49" s="60"/>
      <c r="NN49" s="60"/>
      <c r="NO49" s="110"/>
      <c r="NP49" s="169">
        <f t="shared" si="330"/>
        <v>0</v>
      </c>
      <c r="NQ49" s="60"/>
      <c r="NR49" s="60"/>
      <c r="NS49" s="60"/>
      <c r="NT49" s="60"/>
      <c r="NU49" s="60"/>
      <c r="NV49" s="60"/>
      <c r="NW49" s="60"/>
      <c r="NX49" s="60"/>
      <c r="NY49" s="60"/>
      <c r="NZ49" s="60"/>
      <c r="OA49" s="61"/>
      <c r="OB49" s="60"/>
      <c r="OC49" s="60"/>
      <c r="OD49" s="60"/>
      <c r="OE49" s="110"/>
      <c r="OF49" s="169">
        <f t="shared" si="331"/>
        <v>0</v>
      </c>
      <c r="OG49" s="60"/>
      <c r="OH49" s="60"/>
      <c r="OI49" s="60"/>
      <c r="OJ49" s="60"/>
      <c r="OK49" s="60"/>
      <c r="OL49" s="60"/>
      <c r="OM49" s="60"/>
      <c r="ON49" s="60"/>
      <c r="OO49" s="60"/>
      <c r="OP49" s="60"/>
      <c r="OQ49" s="61"/>
      <c r="OR49" s="60"/>
      <c r="OS49" s="60"/>
      <c r="OT49" s="60"/>
      <c r="OU49" s="110"/>
      <c r="OV49" s="169">
        <f t="shared" si="332"/>
        <v>0</v>
      </c>
      <c r="OW49" s="60"/>
      <c r="OX49" s="60"/>
      <c r="OY49" s="60"/>
      <c r="OZ49" s="60"/>
      <c r="PA49" s="60"/>
      <c r="PB49" s="60"/>
      <c r="PC49" s="60"/>
      <c r="PD49" s="60"/>
      <c r="PE49" s="60"/>
      <c r="PF49" s="60"/>
      <c r="PG49" s="61"/>
      <c r="PH49" s="60"/>
      <c r="PI49" s="60"/>
      <c r="PJ49" s="60"/>
      <c r="PK49" s="110"/>
      <c r="PL49" s="169">
        <f t="shared" si="333"/>
        <v>0</v>
      </c>
      <c r="PM49" s="60"/>
      <c r="PN49" s="60"/>
      <c r="PO49" s="60"/>
      <c r="PP49" s="60"/>
      <c r="PQ49" s="60"/>
      <c r="PR49" s="60"/>
      <c r="PS49" s="60"/>
      <c r="PT49" s="60"/>
      <c r="PU49" s="60"/>
      <c r="PV49" s="60"/>
      <c r="PW49" s="61"/>
      <c r="PX49" s="60"/>
      <c r="PY49" s="60"/>
      <c r="PZ49" s="60"/>
      <c r="QA49" s="110"/>
      <c r="QB49" s="169">
        <f t="shared" si="334"/>
        <v>0</v>
      </c>
      <c r="QC49" s="60"/>
      <c r="QD49" s="60"/>
      <c r="QE49" s="60"/>
      <c r="QF49" s="60"/>
      <c r="QG49" s="60"/>
      <c r="QH49" s="60"/>
      <c r="QI49" s="60"/>
      <c r="QJ49" s="60"/>
      <c r="QK49" s="60"/>
      <c r="QL49" s="60"/>
      <c r="QM49" s="61"/>
      <c r="QN49" s="60"/>
      <c r="QO49" s="60"/>
      <c r="QP49" s="60"/>
      <c r="QQ49" s="110"/>
      <c r="QR49" s="169">
        <f t="shared" si="335"/>
        <v>0</v>
      </c>
      <c r="QS49" s="60"/>
      <c r="QT49" s="60"/>
      <c r="QU49" s="60"/>
      <c r="QV49" s="60"/>
      <c r="QW49" s="60"/>
      <c r="QX49" s="60"/>
      <c r="QY49" s="60"/>
      <c r="QZ49" s="60"/>
      <c r="RA49" s="60"/>
      <c r="RB49" s="60"/>
      <c r="RC49" s="61"/>
      <c r="RD49" s="60"/>
      <c r="RE49" s="60"/>
      <c r="RF49" s="60"/>
      <c r="RG49" s="60"/>
      <c r="RH49" s="60"/>
      <c r="RI49" s="60"/>
      <c r="RJ49" s="60"/>
      <c r="RK49" s="60"/>
      <c r="RL49" s="60"/>
      <c r="RM49" s="60"/>
      <c r="RN49" s="60"/>
      <c r="RO49" s="60"/>
      <c r="RP49" s="60"/>
      <c r="RQ49" s="110"/>
      <c r="RR49" s="173"/>
      <c r="RS49" s="169">
        <f t="shared" si="336"/>
        <v>0</v>
      </c>
      <c r="RT49" s="60"/>
      <c r="RU49" s="60"/>
      <c r="RV49" s="60"/>
      <c r="RW49" s="60"/>
      <c r="RX49" s="60"/>
      <c r="RY49" s="60"/>
      <c r="RZ49" s="60"/>
      <c r="SA49" s="60"/>
      <c r="SB49" s="60"/>
      <c r="SC49" s="60"/>
      <c r="SD49" s="61"/>
      <c r="SE49" s="60"/>
      <c r="SF49" s="60"/>
      <c r="SG49" s="60"/>
      <c r="SH49" s="110"/>
      <c r="SI49" s="169">
        <f t="shared" si="337"/>
        <v>0</v>
      </c>
      <c r="SJ49" s="60"/>
      <c r="SK49" s="60"/>
      <c r="SL49" s="60"/>
      <c r="SM49" s="60"/>
      <c r="SN49" s="60"/>
      <c r="SO49" s="60"/>
      <c r="SP49" s="60"/>
      <c r="SQ49" s="60"/>
      <c r="SR49" s="60"/>
      <c r="SS49" s="60"/>
      <c r="ST49" s="61"/>
      <c r="SU49" s="60"/>
      <c r="SV49" s="60"/>
      <c r="SW49" s="60"/>
      <c r="SX49" s="110"/>
      <c r="SY49" s="169">
        <f t="shared" si="338"/>
        <v>0</v>
      </c>
      <c r="SZ49" s="60"/>
      <c r="TA49" s="60"/>
      <c r="TB49" s="60"/>
      <c r="TC49" s="60"/>
      <c r="TD49" s="60"/>
      <c r="TE49" s="60"/>
      <c r="TF49" s="60"/>
      <c r="TG49" s="60"/>
      <c r="TH49" s="60"/>
      <c r="TI49" s="60"/>
      <c r="TJ49" s="61"/>
      <c r="TK49" s="60"/>
      <c r="TL49" s="60"/>
      <c r="TM49" s="60"/>
      <c r="TN49" s="110"/>
      <c r="TO49" s="169">
        <f t="shared" si="339"/>
        <v>0</v>
      </c>
      <c r="TP49" s="60"/>
      <c r="TQ49" s="60"/>
      <c r="TR49" s="60"/>
      <c r="TS49" s="60"/>
      <c r="TT49" s="60"/>
      <c r="TU49" s="60"/>
      <c r="TV49" s="60"/>
      <c r="TW49" s="60"/>
      <c r="TX49" s="60"/>
      <c r="TY49" s="60"/>
      <c r="TZ49" s="61"/>
      <c r="UA49" s="60"/>
      <c r="UB49" s="60"/>
      <c r="UC49" s="60"/>
      <c r="UD49" s="110"/>
      <c r="UE49" s="169">
        <f t="shared" si="340"/>
        <v>0</v>
      </c>
      <c r="UF49" s="60"/>
      <c r="UG49" s="60"/>
      <c r="UH49" s="60"/>
      <c r="UI49" s="60"/>
      <c r="UJ49" s="60"/>
      <c r="UK49" s="60"/>
      <c r="UL49" s="60"/>
      <c r="UM49" s="60"/>
      <c r="UN49" s="60"/>
      <c r="UO49" s="60"/>
      <c r="UP49" s="61"/>
      <c r="UQ49" s="60"/>
      <c r="UR49" s="60"/>
      <c r="US49" s="60"/>
      <c r="UT49" s="60"/>
      <c r="UU49" s="60"/>
      <c r="UV49" s="60"/>
      <c r="UW49" s="60"/>
      <c r="UX49" s="60"/>
      <c r="UY49" s="60"/>
      <c r="UZ49" s="60"/>
      <c r="VA49" s="60"/>
      <c r="VB49" s="60"/>
      <c r="VC49" s="60"/>
      <c r="VD49" s="110"/>
      <c r="VE49" s="10" t="str">
        <f t="shared" si="33"/>
        <v>-</v>
      </c>
    </row>
    <row r="50" spans="1:577" ht="20.149999999999999" customHeight="1">
      <c r="A50" s="19"/>
      <c r="B50" s="19">
        <v>6006</v>
      </c>
      <c r="C50" s="19"/>
      <c r="D50" s="20" t="s">
        <v>53</v>
      </c>
      <c r="E50" s="190">
        <f t="shared" ref="E50:BP50" si="341">SUM(E51:E53)</f>
        <v>0</v>
      </c>
      <c r="F50" s="191">
        <f t="shared" si="341"/>
        <v>0</v>
      </c>
      <c r="G50" s="191">
        <f t="shared" si="341"/>
        <v>0</v>
      </c>
      <c r="H50" s="192">
        <f t="shared" si="341"/>
        <v>0</v>
      </c>
      <c r="I50" s="228">
        <f t="shared" si="341"/>
        <v>0</v>
      </c>
      <c r="J50" s="191">
        <f t="shared" si="341"/>
        <v>0</v>
      </c>
      <c r="K50" s="59">
        <f t="shared" si="341"/>
        <v>0</v>
      </c>
      <c r="L50" s="58">
        <f t="shared" si="341"/>
        <v>0</v>
      </c>
      <c r="M50" s="58">
        <f t="shared" si="341"/>
        <v>0</v>
      </c>
      <c r="N50" s="58">
        <f t="shared" si="341"/>
        <v>0</v>
      </c>
      <c r="O50" s="58">
        <f t="shared" si="341"/>
        <v>0</v>
      </c>
      <c r="P50" s="58">
        <f t="shared" si="341"/>
        <v>0</v>
      </c>
      <c r="Q50" s="58">
        <f t="shared" si="341"/>
        <v>0</v>
      </c>
      <c r="R50" s="58">
        <f t="shared" si="341"/>
        <v>0</v>
      </c>
      <c r="S50" s="58">
        <f t="shared" si="341"/>
        <v>0</v>
      </c>
      <c r="T50" s="58">
        <f t="shared" si="341"/>
        <v>0</v>
      </c>
      <c r="U50" s="59">
        <f t="shared" si="341"/>
        <v>0</v>
      </c>
      <c r="V50" s="58">
        <f t="shared" si="341"/>
        <v>0</v>
      </c>
      <c r="W50" s="58">
        <f t="shared" si="341"/>
        <v>0</v>
      </c>
      <c r="X50" s="58">
        <f t="shared" si="341"/>
        <v>0</v>
      </c>
      <c r="Y50" s="109">
        <f t="shared" si="341"/>
        <v>0</v>
      </c>
      <c r="Z50" s="59">
        <f t="shared" si="341"/>
        <v>0</v>
      </c>
      <c r="AA50" s="58">
        <f t="shared" si="341"/>
        <v>0</v>
      </c>
      <c r="AB50" s="58">
        <f t="shared" si="341"/>
        <v>0</v>
      </c>
      <c r="AC50" s="58">
        <f t="shared" si="341"/>
        <v>0</v>
      </c>
      <c r="AD50" s="58">
        <f t="shared" si="341"/>
        <v>0</v>
      </c>
      <c r="AE50" s="58">
        <f t="shared" si="341"/>
        <v>0</v>
      </c>
      <c r="AF50" s="58">
        <f t="shared" si="341"/>
        <v>0</v>
      </c>
      <c r="AG50" s="58">
        <f t="shared" si="341"/>
        <v>0</v>
      </c>
      <c r="AH50" s="58">
        <f t="shared" si="341"/>
        <v>0</v>
      </c>
      <c r="AI50" s="58">
        <f t="shared" si="341"/>
        <v>0</v>
      </c>
      <c r="AJ50" s="58">
        <f t="shared" si="341"/>
        <v>0</v>
      </c>
      <c r="AK50" s="59">
        <f t="shared" si="341"/>
        <v>0</v>
      </c>
      <c r="AL50" s="58">
        <f t="shared" si="341"/>
        <v>0</v>
      </c>
      <c r="AM50" s="58">
        <f t="shared" si="341"/>
        <v>0</v>
      </c>
      <c r="AN50" s="58">
        <f t="shared" si="341"/>
        <v>0</v>
      </c>
      <c r="AO50" s="109">
        <f t="shared" si="341"/>
        <v>0</v>
      </c>
      <c r="AP50" s="59">
        <f t="shared" si="341"/>
        <v>0</v>
      </c>
      <c r="AQ50" s="58">
        <f t="shared" si="341"/>
        <v>0</v>
      </c>
      <c r="AR50" s="58">
        <f t="shared" si="341"/>
        <v>0</v>
      </c>
      <c r="AS50" s="58">
        <f t="shared" si="341"/>
        <v>0</v>
      </c>
      <c r="AT50" s="58">
        <f t="shared" si="341"/>
        <v>0</v>
      </c>
      <c r="AU50" s="58">
        <f t="shared" si="341"/>
        <v>0</v>
      </c>
      <c r="AV50" s="58">
        <f t="shared" si="341"/>
        <v>0</v>
      </c>
      <c r="AW50" s="58">
        <f t="shared" si="341"/>
        <v>0</v>
      </c>
      <c r="AX50" s="58">
        <f t="shared" si="341"/>
        <v>0</v>
      </c>
      <c r="AY50" s="58">
        <f t="shared" si="341"/>
        <v>0</v>
      </c>
      <c r="AZ50" s="58">
        <f t="shared" si="341"/>
        <v>0</v>
      </c>
      <c r="BA50" s="59">
        <f t="shared" si="341"/>
        <v>0</v>
      </c>
      <c r="BB50" s="58">
        <f t="shared" si="341"/>
        <v>0</v>
      </c>
      <c r="BC50" s="58">
        <f t="shared" si="341"/>
        <v>0</v>
      </c>
      <c r="BD50" s="58">
        <f t="shared" si="341"/>
        <v>0</v>
      </c>
      <c r="BE50" s="109">
        <f t="shared" si="341"/>
        <v>0</v>
      </c>
      <c r="BF50" s="59">
        <f t="shared" si="341"/>
        <v>0</v>
      </c>
      <c r="BG50" s="58">
        <f t="shared" si="341"/>
        <v>0</v>
      </c>
      <c r="BH50" s="58">
        <f t="shared" si="341"/>
        <v>0</v>
      </c>
      <c r="BI50" s="58">
        <f t="shared" si="341"/>
        <v>0</v>
      </c>
      <c r="BJ50" s="58">
        <f t="shared" si="341"/>
        <v>0</v>
      </c>
      <c r="BK50" s="58">
        <f t="shared" si="341"/>
        <v>0</v>
      </c>
      <c r="BL50" s="58">
        <f t="shared" si="341"/>
        <v>0</v>
      </c>
      <c r="BM50" s="58">
        <f t="shared" si="341"/>
        <v>0</v>
      </c>
      <c r="BN50" s="58">
        <f t="shared" si="341"/>
        <v>0</v>
      </c>
      <c r="BO50" s="58">
        <f t="shared" si="341"/>
        <v>0</v>
      </c>
      <c r="BP50" s="58">
        <f t="shared" si="341"/>
        <v>0</v>
      </c>
      <c r="BQ50" s="59">
        <f t="shared" ref="BQ50:EM50" si="342">SUM(BQ51:BQ53)</f>
        <v>0</v>
      </c>
      <c r="BR50" s="58">
        <f t="shared" si="342"/>
        <v>0</v>
      </c>
      <c r="BS50" s="58">
        <f t="shared" si="342"/>
        <v>0</v>
      </c>
      <c r="BT50" s="58">
        <f t="shared" si="342"/>
        <v>0</v>
      </c>
      <c r="BU50" s="109">
        <f t="shared" si="342"/>
        <v>0</v>
      </c>
      <c r="BV50" s="59">
        <f t="shared" si="342"/>
        <v>0</v>
      </c>
      <c r="BW50" s="58">
        <f t="shared" si="342"/>
        <v>0</v>
      </c>
      <c r="BX50" s="58">
        <f t="shared" si="342"/>
        <v>0</v>
      </c>
      <c r="BY50" s="58">
        <f t="shared" si="342"/>
        <v>0</v>
      </c>
      <c r="BZ50" s="58">
        <f t="shared" si="342"/>
        <v>0</v>
      </c>
      <c r="CA50" s="58">
        <f t="shared" si="342"/>
        <v>0</v>
      </c>
      <c r="CB50" s="58">
        <f t="shared" si="342"/>
        <v>0</v>
      </c>
      <c r="CC50" s="58">
        <f t="shared" si="342"/>
        <v>0</v>
      </c>
      <c r="CD50" s="58">
        <f t="shared" si="342"/>
        <v>0</v>
      </c>
      <c r="CE50" s="58">
        <f t="shared" si="342"/>
        <v>0</v>
      </c>
      <c r="CF50" s="58">
        <f t="shared" si="342"/>
        <v>0</v>
      </c>
      <c r="CG50" s="59">
        <f t="shared" si="342"/>
        <v>0</v>
      </c>
      <c r="CH50" s="58">
        <f t="shared" si="342"/>
        <v>0</v>
      </c>
      <c r="CI50" s="58">
        <f t="shared" si="342"/>
        <v>0</v>
      </c>
      <c r="CJ50" s="58">
        <f t="shared" si="342"/>
        <v>0</v>
      </c>
      <c r="CK50" s="58">
        <f t="shared" si="342"/>
        <v>0</v>
      </c>
      <c r="CL50" s="58">
        <f t="shared" si="342"/>
        <v>0</v>
      </c>
      <c r="CM50" s="58">
        <f t="shared" si="342"/>
        <v>0</v>
      </c>
      <c r="CN50" s="58">
        <f t="shared" si="342"/>
        <v>0</v>
      </c>
      <c r="CO50" s="58">
        <f t="shared" si="342"/>
        <v>0</v>
      </c>
      <c r="CP50" s="58">
        <f t="shared" si="342"/>
        <v>0</v>
      </c>
      <c r="CQ50" s="58">
        <f t="shared" si="342"/>
        <v>0</v>
      </c>
      <c r="CR50" s="58">
        <f t="shared" si="342"/>
        <v>0</v>
      </c>
      <c r="CS50" s="58">
        <f t="shared" si="342"/>
        <v>0</v>
      </c>
      <c r="CT50" s="58">
        <f t="shared" si="342"/>
        <v>0</v>
      </c>
      <c r="CU50" s="109">
        <f t="shared" si="342"/>
        <v>0</v>
      </c>
      <c r="CV50" s="152">
        <f t="shared" si="342"/>
        <v>0</v>
      </c>
      <c r="CW50" s="59">
        <f t="shared" si="342"/>
        <v>0</v>
      </c>
      <c r="CX50" s="58">
        <f t="shared" si="342"/>
        <v>0</v>
      </c>
      <c r="CY50" s="58">
        <f t="shared" si="342"/>
        <v>0</v>
      </c>
      <c r="CZ50" s="58">
        <f t="shared" si="342"/>
        <v>0</v>
      </c>
      <c r="DA50" s="58">
        <f t="shared" si="342"/>
        <v>0</v>
      </c>
      <c r="DB50" s="58">
        <f t="shared" si="342"/>
        <v>0</v>
      </c>
      <c r="DC50" s="58">
        <f t="shared" si="342"/>
        <v>0</v>
      </c>
      <c r="DD50" s="58">
        <f t="shared" si="342"/>
        <v>0</v>
      </c>
      <c r="DE50" s="58">
        <f t="shared" si="342"/>
        <v>0</v>
      </c>
      <c r="DF50" s="58">
        <f t="shared" si="342"/>
        <v>0</v>
      </c>
      <c r="DG50" s="58">
        <f t="shared" si="342"/>
        <v>0</v>
      </c>
      <c r="DH50" s="59">
        <f t="shared" si="342"/>
        <v>0</v>
      </c>
      <c r="DI50" s="58">
        <f t="shared" si="342"/>
        <v>0</v>
      </c>
      <c r="DJ50" s="58">
        <f t="shared" si="342"/>
        <v>0</v>
      </c>
      <c r="DK50" s="58">
        <f t="shared" si="342"/>
        <v>0</v>
      </c>
      <c r="DL50" s="109">
        <f t="shared" si="342"/>
        <v>0</v>
      </c>
      <c r="DM50" s="59">
        <f t="shared" si="342"/>
        <v>0</v>
      </c>
      <c r="DN50" s="58">
        <f t="shared" si="342"/>
        <v>0</v>
      </c>
      <c r="DO50" s="58">
        <f t="shared" si="342"/>
        <v>0</v>
      </c>
      <c r="DP50" s="58">
        <f t="shared" si="342"/>
        <v>0</v>
      </c>
      <c r="DQ50" s="58">
        <f t="shared" si="342"/>
        <v>0</v>
      </c>
      <c r="DR50" s="58">
        <f t="shared" si="342"/>
        <v>0</v>
      </c>
      <c r="DS50" s="58">
        <f t="shared" si="342"/>
        <v>0</v>
      </c>
      <c r="DT50" s="58">
        <f t="shared" si="342"/>
        <v>0</v>
      </c>
      <c r="DU50" s="58">
        <f t="shared" si="342"/>
        <v>0</v>
      </c>
      <c r="DV50" s="58">
        <f t="shared" si="342"/>
        <v>0</v>
      </c>
      <c r="DW50" s="58">
        <f t="shared" si="342"/>
        <v>0</v>
      </c>
      <c r="DX50" s="59">
        <f t="shared" si="342"/>
        <v>0</v>
      </c>
      <c r="DY50" s="58">
        <f t="shared" si="342"/>
        <v>0</v>
      </c>
      <c r="DZ50" s="58">
        <f t="shared" si="342"/>
        <v>0</v>
      </c>
      <c r="EA50" s="58">
        <f t="shared" si="342"/>
        <v>0</v>
      </c>
      <c r="EB50" s="109">
        <f t="shared" si="342"/>
        <v>0</v>
      </c>
      <c r="EC50" s="59">
        <f t="shared" si="342"/>
        <v>0</v>
      </c>
      <c r="ED50" s="58">
        <f t="shared" si="342"/>
        <v>0</v>
      </c>
      <c r="EE50" s="58">
        <f t="shared" si="342"/>
        <v>0</v>
      </c>
      <c r="EF50" s="58">
        <f t="shared" si="342"/>
        <v>0</v>
      </c>
      <c r="EG50" s="58">
        <f t="shared" si="342"/>
        <v>0</v>
      </c>
      <c r="EH50" s="58">
        <f t="shared" si="342"/>
        <v>0</v>
      </c>
      <c r="EI50" s="58">
        <f t="shared" si="342"/>
        <v>0</v>
      </c>
      <c r="EJ50" s="58">
        <f t="shared" si="342"/>
        <v>0</v>
      </c>
      <c r="EK50" s="58">
        <f t="shared" si="342"/>
        <v>0</v>
      </c>
      <c r="EL50" s="58">
        <f t="shared" si="342"/>
        <v>0</v>
      </c>
      <c r="EM50" s="58">
        <f t="shared" si="342"/>
        <v>0</v>
      </c>
      <c r="EN50" s="59">
        <f t="shared" ref="EN50:GY50" si="343">SUM(EN51:EN53)</f>
        <v>0</v>
      </c>
      <c r="EO50" s="58">
        <f t="shared" si="343"/>
        <v>0</v>
      </c>
      <c r="EP50" s="58">
        <f t="shared" si="343"/>
        <v>0</v>
      </c>
      <c r="EQ50" s="58">
        <f t="shared" si="343"/>
        <v>0</v>
      </c>
      <c r="ER50" s="109">
        <f t="shared" si="343"/>
        <v>0</v>
      </c>
      <c r="ES50" s="59">
        <f t="shared" si="343"/>
        <v>0</v>
      </c>
      <c r="ET50" s="58">
        <f t="shared" si="343"/>
        <v>0</v>
      </c>
      <c r="EU50" s="58">
        <f t="shared" si="343"/>
        <v>0</v>
      </c>
      <c r="EV50" s="58">
        <f t="shared" si="343"/>
        <v>0</v>
      </c>
      <c r="EW50" s="58">
        <f t="shared" si="343"/>
        <v>0</v>
      </c>
      <c r="EX50" s="58">
        <f t="shared" si="343"/>
        <v>0</v>
      </c>
      <c r="EY50" s="58">
        <f t="shared" si="343"/>
        <v>0</v>
      </c>
      <c r="EZ50" s="58">
        <f t="shared" si="343"/>
        <v>0</v>
      </c>
      <c r="FA50" s="58">
        <f t="shared" si="343"/>
        <v>0</v>
      </c>
      <c r="FB50" s="58">
        <f t="shared" si="343"/>
        <v>0</v>
      </c>
      <c r="FC50" s="58">
        <f t="shared" si="343"/>
        <v>0</v>
      </c>
      <c r="FD50" s="59">
        <f t="shared" si="343"/>
        <v>0</v>
      </c>
      <c r="FE50" s="58">
        <f t="shared" si="343"/>
        <v>0</v>
      </c>
      <c r="FF50" s="58">
        <f t="shared" si="343"/>
        <v>0</v>
      </c>
      <c r="FG50" s="58">
        <f t="shared" si="343"/>
        <v>0</v>
      </c>
      <c r="FH50" s="109">
        <f t="shared" si="343"/>
        <v>0</v>
      </c>
      <c r="FI50" s="59">
        <f t="shared" si="343"/>
        <v>0</v>
      </c>
      <c r="FJ50" s="58">
        <f t="shared" si="343"/>
        <v>0</v>
      </c>
      <c r="FK50" s="58">
        <f t="shared" si="343"/>
        <v>0</v>
      </c>
      <c r="FL50" s="58">
        <f t="shared" si="343"/>
        <v>0</v>
      </c>
      <c r="FM50" s="58">
        <f t="shared" si="343"/>
        <v>0</v>
      </c>
      <c r="FN50" s="58">
        <f t="shared" si="343"/>
        <v>0</v>
      </c>
      <c r="FO50" s="58">
        <f t="shared" si="343"/>
        <v>0</v>
      </c>
      <c r="FP50" s="58">
        <f t="shared" si="343"/>
        <v>0</v>
      </c>
      <c r="FQ50" s="58">
        <f t="shared" si="343"/>
        <v>0</v>
      </c>
      <c r="FR50" s="58">
        <f t="shared" si="343"/>
        <v>0</v>
      </c>
      <c r="FS50" s="58">
        <f t="shared" si="343"/>
        <v>0</v>
      </c>
      <c r="FT50" s="59">
        <f t="shared" si="343"/>
        <v>0</v>
      </c>
      <c r="FU50" s="58">
        <f t="shared" si="343"/>
        <v>0</v>
      </c>
      <c r="FV50" s="58">
        <f t="shared" si="343"/>
        <v>0</v>
      </c>
      <c r="FW50" s="58">
        <f t="shared" si="343"/>
        <v>0</v>
      </c>
      <c r="FX50" s="109">
        <f t="shared" si="343"/>
        <v>0</v>
      </c>
      <c r="FY50" s="59">
        <f t="shared" si="343"/>
        <v>0</v>
      </c>
      <c r="FZ50" s="58">
        <f t="shared" si="343"/>
        <v>0</v>
      </c>
      <c r="GA50" s="58">
        <f t="shared" si="343"/>
        <v>0</v>
      </c>
      <c r="GB50" s="58">
        <f t="shared" si="343"/>
        <v>0</v>
      </c>
      <c r="GC50" s="58">
        <f t="shared" si="343"/>
        <v>0</v>
      </c>
      <c r="GD50" s="58">
        <f t="shared" si="343"/>
        <v>0</v>
      </c>
      <c r="GE50" s="58">
        <f t="shared" si="343"/>
        <v>0</v>
      </c>
      <c r="GF50" s="58">
        <f t="shared" si="343"/>
        <v>0</v>
      </c>
      <c r="GG50" s="58">
        <f t="shared" si="343"/>
        <v>0</v>
      </c>
      <c r="GH50" s="58">
        <f t="shared" si="343"/>
        <v>0</v>
      </c>
      <c r="GI50" s="58">
        <f t="shared" si="343"/>
        <v>0</v>
      </c>
      <c r="GJ50" s="59">
        <f t="shared" si="343"/>
        <v>0</v>
      </c>
      <c r="GK50" s="58">
        <f t="shared" si="343"/>
        <v>0</v>
      </c>
      <c r="GL50" s="58">
        <f t="shared" si="343"/>
        <v>0</v>
      </c>
      <c r="GM50" s="58">
        <f t="shared" si="343"/>
        <v>0</v>
      </c>
      <c r="GN50" s="109">
        <f t="shared" si="343"/>
        <v>0</v>
      </c>
      <c r="GO50" s="59">
        <f t="shared" si="343"/>
        <v>0</v>
      </c>
      <c r="GP50" s="58">
        <f t="shared" si="343"/>
        <v>0</v>
      </c>
      <c r="GQ50" s="58">
        <f t="shared" si="343"/>
        <v>0</v>
      </c>
      <c r="GR50" s="58">
        <f t="shared" si="343"/>
        <v>0</v>
      </c>
      <c r="GS50" s="58">
        <f t="shared" si="343"/>
        <v>0</v>
      </c>
      <c r="GT50" s="58">
        <f t="shared" si="343"/>
        <v>0</v>
      </c>
      <c r="GU50" s="58">
        <f t="shared" si="343"/>
        <v>0</v>
      </c>
      <c r="GV50" s="58">
        <f t="shared" si="343"/>
        <v>0</v>
      </c>
      <c r="GW50" s="58">
        <f t="shared" si="343"/>
        <v>0</v>
      </c>
      <c r="GX50" s="58">
        <f t="shared" si="343"/>
        <v>0</v>
      </c>
      <c r="GY50" s="58">
        <f t="shared" si="343"/>
        <v>0</v>
      </c>
      <c r="GZ50" s="59">
        <f t="shared" ref="GZ50:JW50" si="344">SUM(GZ51:GZ53)</f>
        <v>0</v>
      </c>
      <c r="HA50" s="58">
        <f t="shared" si="344"/>
        <v>0</v>
      </c>
      <c r="HB50" s="58">
        <f t="shared" si="344"/>
        <v>0</v>
      </c>
      <c r="HC50" s="58">
        <f t="shared" si="344"/>
        <v>0</v>
      </c>
      <c r="HD50" s="58">
        <f t="shared" si="344"/>
        <v>0</v>
      </c>
      <c r="HE50" s="58">
        <f t="shared" si="344"/>
        <v>0</v>
      </c>
      <c r="HF50" s="58">
        <f t="shared" si="344"/>
        <v>0</v>
      </c>
      <c r="HG50" s="58">
        <f t="shared" si="344"/>
        <v>0</v>
      </c>
      <c r="HH50" s="58">
        <f t="shared" si="344"/>
        <v>0</v>
      </c>
      <c r="HI50" s="58">
        <f t="shared" si="344"/>
        <v>0</v>
      </c>
      <c r="HJ50" s="58">
        <f t="shared" si="344"/>
        <v>0</v>
      </c>
      <c r="HK50" s="58">
        <f t="shared" si="344"/>
        <v>0</v>
      </c>
      <c r="HL50" s="58">
        <f t="shared" si="344"/>
        <v>0</v>
      </c>
      <c r="HM50" s="58">
        <f t="shared" si="344"/>
        <v>0</v>
      </c>
      <c r="HN50" s="109">
        <f t="shared" si="344"/>
        <v>0</v>
      </c>
      <c r="HO50" s="136">
        <f t="shared" si="344"/>
        <v>0</v>
      </c>
      <c r="HP50" s="152">
        <f t="shared" si="344"/>
        <v>0</v>
      </c>
      <c r="HQ50" s="59">
        <f t="shared" si="344"/>
        <v>0</v>
      </c>
      <c r="HR50" s="58">
        <f t="shared" si="344"/>
        <v>0</v>
      </c>
      <c r="HS50" s="58">
        <f t="shared" si="344"/>
        <v>0</v>
      </c>
      <c r="HT50" s="58">
        <f t="shared" si="344"/>
        <v>0</v>
      </c>
      <c r="HU50" s="58">
        <f t="shared" si="344"/>
        <v>0</v>
      </c>
      <c r="HV50" s="58">
        <f t="shared" si="344"/>
        <v>0</v>
      </c>
      <c r="HW50" s="58">
        <f t="shared" si="344"/>
        <v>0</v>
      </c>
      <c r="HX50" s="58">
        <f t="shared" si="344"/>
        <v>0</v>
      </c>
      <c r="HY50" s="58">
        <f t="shared" si="344"/>
        <v>0</v>
      </c>
      <c r="HZ50" s="58">
        <f t="shared" si="344"/>
        <v>0</v>
      </c>
      <c r="IA50" s="58">
        <f t="shared" si="344"/>
        <v>0</v>
      </c>
      <c r="IB50" s="59">
        <f t="shared" si="344"/>
        <v>0</v>
      </c>
      <c r="IC50" s="58">
        <f t="shared" si="344"/>
        <v>0</v>
      </c>
      <c r="ID50" s="58">
        <f t="shared" si="344"/>
        <v>0</v>
      </c>
      <c r="IE50" s="58">
        <f t="shared" si="344"/>
        <v>0</v>
      </c>
      <c r="IF50" s="109">
        <f t="shared" si="344"/>
        <v>0</v>
      </c>
      <c r="IG50" s="59">
        <f t="shared" si="344"/>
        <v>0</v>
      </c>
      <c r="IH50" s="58">
        <f t="shared" si="344"/>
        <v>0</v>
      </c>
      <c r="II50" s="58">
        <f t="shared" si="344"/>
        <v>0</v>
      </c>
      <c r="IJ50" s="58">
        <f t="shared" si="344"/>
        <v>0</v>
      </c>
      <c r="IK50" s="58">
        <f t="shared" si="344"/>
        <v>0</v>
      </c>
      <c r="IL50" s="58">
        <f t="shared" si="344"/>
        <v>0</v>
      </c>
      <c r="IM50" s="58">
        <f t="shared" si="344"/>
        <v>0</v>
      </c>
      <c r="IN50" s="58">
        <f t="shared" si="344"/>
        <v>0</v>
      </c>
      <c r="IO50" s="58">
        <f t="shared" si="344"/>
        <v>0</v>
      </c>
      <c r="IP50" s="58">
        <f t="shared" si="344"/>
        <v>0</v>
      </c>
      <c r="IQ50" s="58">
        <f t="shared" si="344"/>
        <v>0</v>
      </c>
      <c r="IR50" s="59">
        <f t="shared" si="344"/>
        <v>0</v>
      </c>
      <c r="IS50" s="58">
        <f t="shared" si="344"/>
        <v>0</v>
      </c>
      <c r="IT50" s="58">
        <f t="shared" si="344"/>
        <v>0</v>
      </c>
      <c r="IU50" s="58">
        <f t="shared" si="344"/>
        <v>0</v>
      </c>
      <c r="IV50" s="109">
        <f t="shared" si="344"/>
        <v>0</v>
      </c>
      <c r="IW50" s="59">
        <f t="shared" si="344"/>
        <v>0</v>
      </c>
      <c r="IX50" s="58">
        <f t="shared" si="344"/>
        <v>0</v>
      </c>
      <c r="IY50" s="58">
        <f t="shared" si="344"/>
        <v>0</v>
      </c>
      <c r="IZ50" s="58">
        <f t="shared" si="344"/>
        <v>0</v>
      </c>
      <c r="JA50" s="58">
        <f t="shared" si="344"/>
        <v>0</v>
      </c>
      <c r="JB50" s="58">
        <f t="shared" si="344"/>
        <v>0</v>
      </c>
      <c r="JC50" s="58">
        <f t="shared" si="344"/>
        <v>0</v>
      </c>
      <c r="JD50" s="58">
        <f t="shared" si="344"/>
        <v>0</v>
      </c>
      <c r="JE50" s="58">
        <f t="shared" si="344"/>
        <v>0</v>
      </c>
      <c r="JF50" s="58">
        <f t="shared" si="344"/>
        <v>0</v>
      </c>
      <c r="JG50" s="58">
        <f t="shared" si="344"/>
        <v>0</v>
      </c>
      <c r="JH50" s="59">
        <f t="shared" si="344"/>
        <v>0</v>
      </c>
      <c r="JI50" s="58">
        <f t="shared" si="344"/>
        <v>0</v>
      </c>
      <c r="JJ50" s="58">
        <f t="shared" si="344"/>
        <v>0</v>
      </c>
      <c r="JK50" s="58">
        <f t="shared" si="344"/>
        <v>0</v>
      </c>
      <c r="JL50" s="109">
        <f t="shared" si="344"/>
        <v>0</v>
      </c>
      <c r="JM50" s="59">
        <f t="shared" si="344"/>
        <v>0</v>
      </c>
      <c r="JN50" s="58">
        <f t="shared" si="344"/>
        <v>0</v>
      </c>
      <c r="JO50" s="58">
        <f t="shared" si="344"/>
        <v>0</v>
      </c>
      <c r="JP50" s="58">
        <f t="shared" si="344"/>
        <v>0</v>
      </c>
      <c r="JQ50" s="58">
        <f t="shared" si="344"/>
        <v>0</v>
      </c>
      <c r="JR50" s="58">
        <f t="shared" si="344"/>
        <v>0</v>
      </c>
      <c r="JS50" s="58">
        <f t="shared" si="344"/>
        <v>0</v>
      </c>
      <c r="JT50" s="58">
        <f t="shared" si="344"/>
        <v>0</v>
      </c>
      <c r="JU50" s="58">
        <f t="shared" si="344"/>
        <v>0</v>
      </c>
      <c r="JV50" s="58">
        <f t="shared" si="344"/>
        <v>0</v>
      </c>
      <c r="JW50" s="58">
        <f t="shared" si="344"/>
        <v>0</v>
      </c>
      <c r="JX50" s="59">
        <f t="shared" ref="JX50:MT50" si="345">SUM(JX51:JX53)</f>
        <v>0</v>
      </c>
      <c r="JY50" s="58">
        <f t="shared" si="345"/>
        <v>0</v>
      </c>
      <c r="JZ50" s="58">
        <f t="shared" si="345"/>
        <v>0</v>
      </c>
      <c r="KA50" s="58">
        <f t="shared" si="345"/>
        <v>0</v>
      </c>
      <c r="KB50" s="109">
        <f t="shared" si="345"/>
        <v>0</v>
      </c>
      <c r="KC50" s="59">
        <f t="shared" si="345"/>
        <v>0</v>
      </c>
      <c r="KD50" s="58">
        <f t="shared" si="345"/>
        <v>0</v>
      </c>
      <c r="KE50" s="58">
        <f t="shared" si="345"/>
        <v>0</v>
      </c>
      <c r="KF50" s="58">
        <f t="shared" si="345"/>
        <v>0</v>
      </c>
      <c r="KG50" s="58">
        <f t="shared" si="345"/>
        <v>0</v>
      </c>
      <c r="KH50" s="58">
        <f t="shared" si="345"/>
        <v>0</v>
      </c>
      <c r="KI50" s="58">
        <f t="shared" si="345"/>
        <v>0</v>
      </c>
      <c r="KJ50" s="58">
        <f t="shared" si="345"/>
        <v>0</v>
      </c>
      <c r="KK50" s="58">
        <f t="shared" si="345"/>
        <v>0</v>
      </c>
      <c r="KL50" s="58">
        <f t="shared" si="345"/>
        <v>0</v>
      </c>
      <c r="KM50" s="58">
        <f t="shared" si="345"/>
        <v>0</v>
      </c>
      <c r="KN50" s="59">
        <f t="shared" si="345"/>
        <v>0</v>
      </c>
      <c r="KO50" s="58">
        <f t="shared" si="345"/>
        <v>0</v>
      </c>
      <c r="KP50" s="58">
        <f t="shared" si="345"/>
        <v>0</v>
      </c>
      <c r="KQ50" s="58">
        <f t="shared" si="345"/>
        <v>0</v>
      </c>
      <c r="KR50" s="58">
        <f t="shared" si="345"/>
        <v>0</v>
      </c>
      <c r="KS50" s="58">
        <f t="shared" si="345"/>
        <v>0</v>
      </c>
      <c r="KT50" s="58">
        <f t="shared" si="345"/>
        <v>0</v>
      </c>
      <c r="KU50" s="58">
        <f t="shared" si="345"/>
        <v>0</v>
      </c>
      <c r="KV50" s="58">
        <f t="shared" si="345"/>
        <v>0</v>
      </c>
      <c r="KW50" s="58">
        <f t="shared" si="345"/>
        <v>0</v>
      </c>
      <c r="KX50" s="58">
        <f t="shared" si="345"/>
        <v>0</v>
      </c>
      <c r="KY50" s="58">
        <f t="shared" si="345"/>
        <v>0</v>
      </c>
      <c r="KZ50" s="58">
        <f t="shared" si="345"/>
        <v>0</v>
      </c>
      <c r="LA50" s="58">
        <f t="shared" si="345"/>
        <v>0</v>
      </c>
      <c r="LB50" s="109">
        <f t="shared" si="345"/>
        <v>0</v>
      </c>
      <c r="LC50" s="152">
        <f t="shared" si="345"/>
        <v>0</v>
      </c>
      <c r="LD50" s="59">
        <f t="shared" si="345"/>
        <v>0</v>
      </c>
      <c r="LE50" s="58">
        <f t="shared" si="345"/>
        <v>0</v>
      </c>
      <c r="LF50" s="58">
        <f t="shared" si="345"/>
        <v>0</v>
      </c>
      <c r="LG50" s="58">
        <f t="shared" si="345"/>
        <v>0</v>
      </c>
      <c r="LH50" s="58">
        <f t="shared" si="345"/>
        <v>0</v>
      </c>
      <c r="LI50" s="58">
        <f t="shared" si="345"/>
        <v>0</v>
      </c>
      <c r="LJ50" s="58">
        <f t="shared" si="345"/>
        <v>0</v>
      </c>
      <c r="LK50" s="58">
        <f t="shared" si="345"/>
        <v>0</v>
      </c>
      <c r="LL50" s="58">
        <f t="shared" si="345"/>
        <v>0</v>
      </c>
      <c r="LM50" s="58">
        <f t="shared" si="345"/>
        <v>0</v>
      </c>
      <c r="LN50" s="58">
        <f t="shared" si="345"/>
        <v>0</v>
      </c>
      <c r="LO50" s="59">
        <f t="shared" si="345"/>
        <v>0</v>
      </c>
      <c r="LP50" s="58">
        <f t="shared" si="345"/>
        <v>0</v>
      </c>
      <c r="LQ50" s="58">
        <f t="shared" si="345"/>
        <v>0</v>
      </c>
      <c r="LR50" s="58">
        <f t="shared" si="345"/>
        <v>0</v>
      </c>
      <c r="LS50" s="109">
        <f t="shared" si="345"/>
        <v>0</v>
      </c>
      <c r="LT50" s="59">
        <f t="shared" si="345"/>
        <v>0</v>
      </c>
      <c r="LU50" s="58">
        <f t="shared" si="345"/>
        <v>0</v>
      </c>
      <c r="LV50" s="58">
        <f t="shared" si="345"/>
        <v>0</v>
      </c>
      <c r="LW50" s="58">
        <f t="shared" si="345"/>
        <v>0</v>
      </c>
      <c r="LX50" s="58">
        <f t="shared" si="345"/>
        <v>0</v>
      </c>
      <c r="LY50" s="58">
        <f t="shared" si="345"/>
        <v>0</v>
      </c>
      <c r="LZ50" s="58">
        <f t="shared" si="345"/>
        <v>0</v>
      </c>
      <c r="MA50" s="58">
        <f t="shared" si="345"/>
        <v>0</v>
      </c>
      <c r="MB50" s="58">
        <f t="shared" si="345"/>
        <v>0</v>
      </c>
      <c r="MC50" s="58">
        <f t="shared" si="345"/>
        <v>0</v>
      </c>
      <c r="MD50" s="58">
        <f t="shared" si="345"/>
        <v>0</v>
      </c>
      <c r="ME50" s="59">
        <f t="shared" si="345"/>
        <v>0</v>
      </c>
      <c r="MF50" s="58">
        <f t="shared" si="345"/>
        <v>0</v>
      </c>
      <c r="MG50" s="58">
        <f t="shared" si="345"/>
        <v>0</v>
      </c>
      <c r="MH50" s="58">
        <f t="shared" si="345"/>
        <v>0</v>
      </c>
      <c r="MI50" s="109">
        <f t="shared" si="345"/>
        <v>0</v>
      </c>
      <c r="MJ50" s="59">
        <f t="shared" si="345"/>
        <v>0</v>
      </c>
      <c r="MK50" s="58">
        <f t="shared" si="345"/>
        <v>0</v>
      </c>
      <c r="ML50" s="58">
        <f t="shared" si="345"/>
        <v>0</v>
      </c>
      <c r="MM50" s="58">
        <f t="shared" si="345"/>
        <v>0</v>
      </c>
      <c r="MN50" s="58">
        <f t="shared" si="345"/>
        <v>0</v>
      </c>
      <c r="MO50" s="58">
        <f t="shared" si="345"/>
        <v>0</v>
      </c>
      <c r="MP50" s="58">
        <f t="shared" si="345"/>
        <v>0</v>
      </c>
      <c r="MQ50" s="58">
        <f t="shared" si="345"/>
        <v>0</v>
      </c>
      <c r="MR50" s="58">
        <f t="shared" si="345"/>
        <v>0</v>
      </c>
      <c r="MS50" s="58">
        <f t="shared" si="345"/>
        <v>0</v>
      </c>
      <c r="MT50" s="58">
        <f t="shared" si="345"/>
        <v>0</v>
      </c>
      <c r="MU50" s="59">
        <f t="shared" ref="MU50:PF50" si="346">SUM(MU51:MU53)</f>
        <v>0</v>
      </c>
      <c r="MV50" s="58">
        <f t="shared" si="346"/>
        <v>0</v>
      </c>
      <c r="MW50" s="58">
        <f t="shared" si="346"/>
        <v>0</v>
      </c>
      <c r="MX50" s="58">
        <f t="shared" si="346"/>
        <v>0</v>
      </c>
      <c r="MY50" s="109">
        <f t="shared" si="346"/>
        <v>0</v>
      </c>
      <c r="MZ50" s="59">
        <f t="shared" si="346"/>
        <v>0</v>
      </c>
      <c r="NA50" s="58">
        <f t="shared" si="346"/>
        <v>0</v>
      </c>
      <c r="NB50" s="58">
        <f t="shared" si="346"/>
        <v>0</v>
      </c>
      <c r="NC50" s="58">
        <f t="shared" si="346"/>
        <v>0</v>
      </c>
      <c r="ND50" s="58">
        <f t="shared" si="346"/>
        <v>0</v>
      </c>
      <c r="NE50" s="58">
        <f t="shared" si="346"/>
        <v>0</v>
      </c>
      <c r="NF50" s="58">
        <f t="shared" si="346"/>
        <v>0</v>
      </c>
      <c r="NG50" s="58">
        <f t="shared" si="346"/>
        <v>0</v>
      </c>
      <c r="NH50" s="58">
        <f t="shared" si="346"/>
        <v>0</v>
      </c>
      <c r="NI50" s="58">
        <f t="shared" si="346"/>
        <v>0</v>
      </c>
      <c r="NJ50" s="58">
        <f t="shared" si="346"/>
        <v>0</v>
      </c>
      <c r="NK50" s="59">
        <f t="shared" si="346"/>
        <v>0</v>
      </c>
      <c r="NL50" s="58">
        <f t="shared" si="346"/>
        <v>0</v>
      </c>
      <c r="NM50" s="58">
        <f t="shared" si="346"/>
        <v>0</v>
      </c>
      <c r="NN50" s="58">
        <f t="shared" si="346"/>
        <v>0</v>
      </c>
      <c r="NO50" s="109">
        <f t="shared" si="346"/>
        <v>0</v>
      </c>
      <c r="NP50" s="59">
        <f t="shared" si="346"/>
        <v>0</v>
      </c>
      <c r="NQ50" s="58">
        <f t="shared" si="346"/>
        <v>0</v>
      </c>
      <c r="NR50" s="58">
        <f t="shared" si="346"/>
        <v>0</v>
      </c>
      <c r="NS50" s="58">
        <f t="shared" si="346"/>
        <v>0</v>
      </c>
      <c r="NT50" s="58">
        <f t="shared" si="346"/>
        <v>0</v>
      </c>
      <c r="NU50" s="58">
        <f t="shared" si="346"/>
        <v>0</v>
      </c>
      <c r="NV50" s="58">
        <f t="shared" si="346"/>
        <v>0</v>
      </c>
      <c r="NW50" s="58">
        <f t="shared" si="346"/>
        <v>0</v>
      </c>
      <c r="NX50" s="58">
        <f t="shared" si="346"/>
        <v>0</v>
      </c>
      <c r="NY50" s="58">
        <f t="shared" si="346"/>
        <v>0</v>
      </c>
      <c r="NZ50" s="58">
        <f t="shared" si="346"/>
        <v>0</v>
      </c>
      <c r="OA50" s="59">
        <f t="shared" si="346"/>
        <v>0</v>
      </c>
      <c r="OB50" s="58">
        <f t="shared" si="346"/>
        <v>0</v>
      </c>
      <c r="OC50" s="58">
        <f t="shared" si="346"/>
        <v>0</v>
      </c>
      <c r="OD50" s="58">
        <f t="shared" si="346"/>
        <v>0</v>
      </c>
      <c r="OE50" s="109">
        <f t="shared" si="346"/>
        <v>0</v>
      </c>
      <c r="OF50" s="59">
        <f t="shared" si="346"/>
        <v>0</v>
      </c>
      <c r="OG50" s="58">
        <f t="shared" si="346"/>
        <v>0</v>
      </c>
      <c r="OH50" s="58">
        <f t="shared" si="346"/>
        <v>0</v>
      </c>
      <c r="OI50" s="58">
        <f t="shared" si="346"/>
        <v>0</v>
      </c>
      <c r="OJ50" s="58">
        <f t="shared" si="346"/>
        <v>0</v>
      </c>
      <c r="OK50" s="58">
        <f t="shared" si="346"/>
        <v>0</v>
      </c>
      <c r="OL50" s="58">
        <f t="shared" si="346"/>
        <v>0</v>
      </c>
      <c r="OM50" s="58">
        <f t="shared" si="346"/>
        <v>0</v>
      </c>
      <c r="ON50" s="58">
        <f t="shared" si="346"/>
        <v>0</v>
      </c>
      <c r="OO50" s="58">
        <f t="shared" si="346"/>
        <v>0</v>
      </c>
      <c r="OP50" s="58">
        <f t="shared" si="346"/>
        <v>0</v>
      </c>
      <c r="OQ50" s="59">
        <f t="shared" si="346"/>
        <v>0</v>
      </c>
      <c r="OR50" s="58">
        <f t="shared" si="346"/>
        <v>0</v>
      </c>
      <c r="OS50" s="58">
        <f t="shared" si="346"/>
        <v>0</v>
      </c>
      <c r="OT50" s="58">
        <f t="shared" si="346"/>
        <v>0</v>
      </c>
      <c r="OU50" s="109">
        <f t="shared" si="346"/>
        <v>0</v>
      </c>
      <c r="OV50" s="59">
        <f t="shared" si="346"/>
        <v>0</v>
      </c>
      <c r="OW50" s="58">
        <f t="shared" si="346"/>
        <v>0</v>
      </c>
      <c r="OX50" s="58">
        <f t="shared" si="346"/>
        <v>0</v>
      </c>
      <c r="OY50" s="58">
        <f t="shared" si="346"/>
        <v>0</v>
      </c>
      <c r="OZ50" s="58">
        <f t="shared" si="346"/>
        <v>0</v>
      </c>
      <c r="PA50" s="58">
        <f t="shared" si="346"/>
        <v>0</v>
      </c>
      <c r="PB50" s="58">
        <f t="shared" si="346"/>
        <v>0</v>
      </c>
      <c r="PC50" s="58">
        <f t="shared" si="346"/>
        <v>0</v>
      </c>
      <c r="PD50" s="58">
        <f t="shared" si="346"/>
        <v>0</v>
      </c>
      <c r="PE50" s="58">
        <f t="shared" si="346"/>
        <v>0</v>
      </c>
      <c r="PF50" s="58">
        <f t="shared" si="346"/>
        <v>0</v>
      </c>
      <c r="PG50" s="59">
        <f t="shared" ref="PG50:RR50" si="347">SUM(PG51:PG53)</f>
        <v>0</v>
      </c>
      <c r="PH50" s="58">
        <f t="shared" si="347"/>
        <v>0</v>
      </c>
      <c r="PI50" s="58">
        <f t="shared" si="347"/>
        <v>0</v>
      </c>
      <c r="PJ50" s="58">
        <f t="shared" si="347"/>
        <v>0</v>
      </c>
      <c r="PK50" s="109">
        <f t="shared" si="347"/>
        <v>0</v>
      </c>
      <c r="PL50" s="59">
        <f t="shared" si="347"/>
        <v>0</v>
      </c>
      <c r="PM50" s="58">
        <f t="shared" si="347"/>
        <v>0</v>
      </c>
      <c r="PN50" s="58">
        <f t="shared" si="347"/>
        <v>0</v>
      </c>
      <c r="PO50" s="58">
        <f t="shared" si="347"/>
        <v>0</v>
      </c>
      <c r="PP50" s="58">
        <f t="shared" si="347"/>
        <v>0</v>
      </c>
      <c r="PQ50" s="58">
        <f t="shared" si="347"/>
        <v>0</v>
      </c>
      <c r="PR50" s="58">
        <f t="shared" si="347"/>
        <v>0</v>
      </c>
      <c r="PS50" s="58">
        <f t="shared" si="347"/>
        <v>0</v>
      </c>
      <c r="PT50" s="58">
        <f t="shared" si="347"/>
        <v>0</v>
      </c>
      <c r="PU50" s="58">
        <f t="shared" si="347"/>
        <v>0</v>
      </c>
      <c r="PV50" s="58">
        <f t="shared" si="347"/>
        <v>0</v>
      </c>
      <c r="PW50" s="59">
        <f t="shared" si="347"/>
        <v>0</v>
      </c>
      <c r="PX50" s="58">
        <f t="shared" si="347"/>
        <v>0</v>
      </c>
      <c r="PY50" s="58">
        <f t="shared" si="347"/>
        <v>0</v>
      </c>
      <c r="PZ50" s="58">
        <f t="shared" si="347"/>
        <v>0</v>
      </c>
      <c r="QA50" s="109">
        <f t="shared" si="347"/>
        <v>0</v>
      </c>
      <c r="QB50" s="59">
        <f t="shared" si="347"/>
        <v>0</v>
      </c>
      <c r="QC50" s="58">
        <f t="shared" si="347"/>
        <v>0</v>
      </c>
      <c r="QD50" s="58">
        <f t="shared" si="347"/>
        <v>0</v>
      </c>
      <c r="QE50" s="58">
        <f t="shared" si="347"/>
        <v>0</v>
      </c>
      <c r="QF50" s="58">
        <f t="shared" si="347"/>
        <v>0</v>
      </c>
      <c r="QG50" s="58">
        <f t="shared" si="347"/>
        <v>0</v>
      </c>
      <c r="QH50" s="58">
        <f t="shared" si="347"/>
        <v>0</v>
      </c>
      <c r="QI50" s="58">
        <f t="shared" si="347"/>
        <v>0</v>
      </c>
      <c r="QJ50" s="58">
        <f t="shared" si="347"/>
        <v>0</v>
      </c>
      <c r="QK50" s="58">
        <f t="shared" si="347"/>
        <v>0</v>
      </c>
      <c r="QL50" s="58">
        <f t="shared" si="347"/>
        <v>0</v>
      </c>
      <c r="QM50" s="59">
        <f t="shared" si="347"/>
        <v>0</v>
      </c>
      <c r="QN50" s="58">
        <f t="shared" si="347"/>
        <v>0</v>
      </c>
      <c r="QO50" s="58">
        <f t="shared" si="347"/>
        <v>0</v>
      </c>
      <c r="QP50" s="58">
        <f t="shared" si="347"/>
        <v>0</v>
      </c>
      <c r="QQ50" s="109">
        <f t="shared" si="347"/>
        <v>0</v>
      </c>
      <c r="QR50" s="59">
        <f t="shared" si="347"/>
        <v>0</v>
      </c>
      <c r="QS50" s="58">
        <f t="shared" si="347"/>
        <v>0</v>
      </c>
      <c r="QT50" s="58">
        <f t="shared" si="347"/>
        <v>0</v>
      </c>
      <c r="QU50" s="58">
        <f t="shared" si="347"/>
        <v>0</v>
      </c>
      <c r="QV50" s="58">
        <f t="shared" si="347"/>
        <v>0</v>
      </c>
      <c r="QW50" s="58">
        <f t="shared" si="347"/>
        <v>0</v>
      </c>
      <c r="QX50" s="58">
        <f t="shared" si="347"/>
        <v>0</v>
      </c>
      <c r="QY50" s="58">
        <f t="shared" si="347"/>
        <v>0</v>
      </c>
      <c r="QZ50" s="58">
        <f t="shared" si="347"/>
        <v>0</v>
      </c>
      <c r="RA50" s="58">
        <f t="shared" si="347"/>
        <v>0</v>
      </c>
      <c r="RB50" s="58">
        <f t="shared" si="347"/>
        <v>0</v>
      </c>
      <c r="RC50" s="59">
        <f t="shared" si="347"/>
        <v>0</v>
      </c>
      <c r="RD50" s="58">
        <f t="shared" si="347"/>
        <v>0</v>
      </c>
      <c r="RE50" s="58">
        <f t="shared" si="347"/>
        <v>0</v>
      </c>
      <c r="RF50" s="58">
        <f t="shared" si="347"/>
        <v>0</v>
      </c>
      <c r="RG50" s="58">
        <f t="shared" si="347"/>
        <v>0</v>
      </c>
      <c r="RH50" s="58">
        <f t="shared" si="347"/>
        <v>0</v>
      </c>
      <c r="RI50" s="58">
        <f t="shared" si="347"/>
        <v>0</v>
      </c>
      <c r="RJ50" s="58">
        <f t="shared" si="347"/>
        <v>0</v>
      </c>
      <c r="RK50" s="58">
        <f t="shared" si="347"/>
        <v>0</v>
      </c>
      <c r="RL50" s="58">
        <f t="shared" si="347"/>
        <v>0</v>
      </c>
      <c r="RM50" s="58">
        <f t="shared" si="347"/>
        <v>0</v>
      </c>
      <c r="RN50" s="58">
        <f t="shared" si="347"/>
        <v>0</v>
      </c>
      <c r="RO50" s="58">
        <f t="shared" si="347"/>
        <v>0</v>
      </c>
      <c r="RP50" s="58">
        <f t="shared" si="347"/>
        <v>0</v>
      </c>
      <c r="RQ50" s="109">
        <f t="shared" si="347"/>
        <v>0</v>
      </c>
      <c r="RR50" s="152">
        <f t="shared" si="347"/>
        <v>0</v>
      </c>
      <c r="RS50" s="59">
        <f t="shared" ref="RS50:UD50" si="348">SUM(RS51:RS53)</f>
        <v>0</v>
      </c>
      <c r="RT50" s="58">
        <f t="shared" si="348"/>
        <v>0</v>
      </c>
      <c r="RU50" s="58">
        <f t="shared" si="348"/>
        <v>0</v>
      </c>
      <c r="RV50" s="58">
        <f t="shared" si="348"/>
        <v>0</v>
      </c>
      <c r="RW50" s="58">
        <f t="shared" si="348"/>
        <v>0</v>
      </c>
      <c r="RX50" s="58">
        <f t="shared" si="348"/>
        <v>0</v>
      </c>
      <c r="RY50" s="58">
        <f t="shared" si="348"/>
        <v>0</v>
      </c>
      <c r="RZ50" s="58">
        <f t="shared" si="348"/>
        <v>0</v>
      </c>
      <c r="SA50" s="58">
        <f t="shared" si="348"/>
        <v>0</v>
      </c>
      <c r="SB50" s="58">
        <f t="shared" si="348"/>
        <v>0</v>
      </c>
      <c r="SC50" s="58">
        <f t="shared" si="348"/>
        <v>0</v>
      </c>
      <c r="SD50" s="59">
        <f t="shared" si="348"/>
        <v>0</v>
      </c>
      <c r="SE50" s="58">
        <f t="shared" si="348"/>
        <v>0</v>
      </c>
      <c r="SF50" s="58">
        <f t="shared" si="348"/>
        <v>0</v>
      </c>
      <c r="SG50" s="58">
        <f t="shared" si="348"/>
        <v>0</v>
      </c>
      <c r="SH50" s="109">
        <f t="shared" si="348"/>
        <v>0</v>
      </c>
      <c r="SI50" s="59">
        <f t="shared" si="348"/>
        <v>0</v>
      </c>
      <c r="SJ50" s="58">
        <f t="shared" si="348"/>
        <v>0</v>
      </c>
      <c r="SK50" s="58">
        <f t="shared" si="348"/>
        <v>0</v>
      </c>
      <c r="SL50" s="58">
        <f t="shared" si="348"/>
        <v>0</v>
      </c>
      <c r="SM50" s="58">
        <f t="shared" si="348"/>
        <v>0</v>
      </c>
      <c r="SN50" s="58">
        <f t="shared" si="348"/>
        <v>0</v>
      </c>
      <c r="SO50" s="58">
        <f t="shared" si="348"/>
        <v>0</v>
      </c>
      <c r="SP50" s="58">
        <f t="shared" si="348"/>
        <v>0</v>
      </c>
      <c r="SQ50" s="58">
        <f t="shared" si="348"/>
        <v>0</v>
      </c>
      <c r="SR50" s="58">
        <f t="shared" si="348"/>
        <v>0</v>
      </c>
      <c r="SS50" s="58">
        <f t="shared" si="348"/>
        <v>0</v>
      </c>
      <c r="ST50" s="59">
        <f t="shared" si="348"/>
        <v>0</v>
      </c>
      <c r="SU50" s="58">
        <f t="shared" si="348"/>
        <v>0</v>
      </c>
      <c r="SV50" s="58">
        <f t="shared" si="348"/>
        <v>0</v>
      </c>
      <c r="SW50" s="58">
        <f t="shared" si="348"/>
        <v>0</v>
      </c>
      <c r="SX50" s="109">
        <f t="shared" si="348"/>
        <v>0</v>
      </c>
      <c r="SY50" s="59">
        <f t="shared" si="348"/>
        <v>0</v>
      </c>
      <c r="SZ50" s="58">
        <f t="shared" si="348"/>
        <v>0</v>
      </c>
      <c r="TA50" s="58">
        <f t="shared" si="348"/>
        <v>0</v>
      </c>
      <c r="TB50" s="58">
        <f t="shared" si="348"/>
        <v>0</v>
      </c>
      <c r="TC50" s="58">
        <f t="shared" si="348"/>
        <v>0</v>
      </c>
      <c r="TD50" s="58">
        <f t="shared" si="348"/>
        <v>0</v>
      </c>
      <c r="TE50" s="58">
        <f t="shared" si="348"/>
        <v>0</v>
      </c>
      <c r="TF50" s="58">
        <f t="shared" si="348"/>
        <v>0</v>
      </c>
      <c r="TG50" s="58">
        <f t="shared" si="348"/>
        <v>0</v>
      </c>
      <c r="TH50" s="58">
        <f t="shared" si="348"/>
        <v>0</v>
      </c>
      <c r="TI50" s="58">
        <f t="shared" si="348"/>
        <v>0</v>
      </c>
      <c r="TJ50" s="59">
        <f t="shared" si="348"/>
        <v>0</v>
      </c>
      <c r="TK50" s="58">
        <f t="shared" si="348"/>
        <v>0</v>
      </c>
      <c r="TL50" s="58">
        <f t="shared" si="348"/>
        <v>0</v>
      </c>
      <c r="TM50" s="58">
        <f t="shared" si="348"/>
        <v>0</v>
      </c>
      <c r="TN50" s="109">
        <f t="shared" si="348"/>
        <v>0</v>
      </c>
      <c r="TO50" s="59">
        <f t="shared" si="348"/>
        <v>0</v>
      </c>
      <c r="TP50" s="58">
        <f t="shared" si="348"/>
        <v>0</v>
      </c>
      <c r="TQ50" s="58">
        <f t="shared" si="348"/>
        <v>0</v>
      </c>
      <c r="TR50" s="58">
        <f t="shared" si="348"/>
        <v>0</v>
      </c>
      <c r="TS50" s="58">
        <f t="shared" si="348"/>
        <v>0</v>
      </c>
      <c r="TT50" s="58">
        <f t="shared" si="348"/>
        <v>0</v>
      </c>
      <c r="TU50" s="58">
        <f t="shared" si="348"/>
        <v>0</v>
      </c>
      <c r="TV50" s="58">
        <f t="shared" si="348"/>
        <v>0</v>
      </c>
      <c r="TW50" s="58">
        <f t="shared" si="348"/>
        <v>0</v>
      </c>
      <c r="TX50" s="58">
        <f t="shared" si="348"/>
        <v>0</v>
      </c>
      <c r="TY50" s="58">
        <f t="shared" si="348"/>
        <v>0</v>
      </c>
      <c r="TZ50" s="59">
        <f t="shared" si="348"/>
        <v>0</v>
      </c>
      <c r="UA50" s="58">
        <f t="shared" si="348"/>
        <v>0</v>
      </c>
      <c r="UB50" s="58">
        <f t="shared" si="348"/>
        <v>0</v>
      </c>
      <c r="UC50" s="58">
        <f t="shared" si="348"/>
        <v>0</v>
      </c>
      <c r="UD50" s="109">
        <f t="shared" si="348"/>
        <v>0</v>
      </c>
      <c r="UE50" s="59">
        <f t="shared" ref="UE50:VD50" si="349">SUM(UE51:UE53)</f>
        <v>0</v>
      </c>
      <c r="UF50" s="58">
        <f t="shared" si="349"/>
        <v>0</v>
      </c>
      <c r="UG50" s="58">
        <f t="shared" si="349"/>
        <v>0</v>
      </c>
      <c r="UH50" s="58">
        <f t="shared" si="349"/>
        <v>0</v>
      </c>
      <c r="UI50" s="58">
        <f t="shared" si="349"/>
        <v>0</v>
      </c>
      <c r="UJ50" s="58">
        <f t="shared" si="349"/>
        <v>0</v>
      </c>
      <c r="UK50" s="58">
        <f t="shared" si="349"/>
        <v>0</v>
      </c>
      <c r="UL50" s="58">
        <f t="shared" si="349"/>
        <v>0</v>
      </c>
      <c r="UM50" s="58">
        <f t="shared" si="349"/>
        <v>0</v>
      </c>
      <c r="UN50" s="58">
        <f t="shared" si="349"/>
        <v>0</v>
      </c>
      <c r="UO50" s="58">
        <f t="shared" si="349"/>
        <v>0</v>
      </c>
      <c r="UP50" s="59">
        <f t="shared" si="349"/>
        <v>0</v>
      </c>
      <c r="UQ50" s="58">
        <f t="shared" si="349"/>
        <v>0</v>
      </c>
      <c r="UR50" s="58">
        <f t="shared" si="349"/>
        <v>0</v>
      </c>
      <c r="US50" s="58">
        <f t="shared" si="349"/>
        <v>0</v>
      </c>
      <c r="UT50" s="58">
        <f t="shared" si="349"/>
        <v>0</v>
      </c>
      <c r="UU50" s="58">
        <f t="shared" si="349"/>
        <v>0</v>
      </c>
      <c r="UV50" s="58">
        <f t="shared" si="349"/>
        <v>0</v>
      </c>
      <c r="UW50" s="58">
        <f t="shared" si="349"/>
        <v>0</v>
      </c>
      <c r="UX50" s="58">
        <f t="shared" si="349"/>
        <v>0</v>
      </c>
      <c r="UY50" s="58">
        <f t="shared" si="349"/>
        <v>0</v>
      </c>
      <c r="UZ50" s="58">
        <f t="shared" si="349"/>
        <v>0</v>
      </c>
      <c r="VA50" s="58">
        <f t="shared" si="349"/>
        <v>0</v>
      </c>
      <c r="VB50" s="58">
        <f t="shared" si="349"/>
        <v>0</v>
      </c>
      <c r="VC50" s="58">
        <f t="shared" si="349"/>
        <v>0</v>
      </c>
      <c r="VD50" s="109">
        <f t="shared" si="349"/>
        <v>0</v>
      </c>
      <c r="VE50" s="10" t="str">
        <f t="shared" si="33"/>
        <v>-</v>
      </c>
    </row>
    <row r="51" spans="1:577" ht="20.149999999999999" customHeight="1">
      <c r="A51" s="22"/>
      <c r="B51" s="22"/>
      <c r="C51" s="23">
        <v>60061</v>
      </c>
      <c r="D51" s="24" t="s">
        <v>54</v>
      </c>
      <c r="E51" s="193">
        <f>SUM(F51:I51)</f>
        <v>0</v>
      </c>
      <c r="F51" s="194"/>
      <c r="G51" s="194"/>
      <c r="H51" s="195"/>
      <c r="I51" s="229"/>
      <c r="J51" s="241">
        <f t="shared" ref="J51:J53" si="350">SUM(K51:Y51)</f>
        <v>0</v>
      </c>
      <c r="K51" s="61"/>
      <c r="L51" s="60"/>
      <c r="M51" s="60"/>
      <c r="N51" s="60"/>
      <c r="O51" s="60"/>
      <c r="P51" s="60"/>
      <c r="Q51" s="60"/>
      <c r="R51" s="60"/>
      <c r="S51" s="60"/>
      <c r="T51" s="60"/>
      <c r="U51" s="61"/>
      <c r="V51" s="60"/>
      <c r="W51" s="60"/>
      <c r="X51" s="60"/>
      <c r="Y51" s="110"/>
      <c r="Z51" s="169">
        <f t="shared" ref="Z51:Z53" si="351">SUM(AA51:AO51)</f>
        <v>0</v>
      </c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1"/>
      <c r="AL51" s="60"/>
      <c r="AM51" s="60"/>
      <c r="AN51" s="60"/>
      <c r="AO51" s="110"/>
      <c r="AP51" s="169">
        <f t="shared" ref="AP51:AP53" si="352">SUM(AQ51:BE51)</f>
        <v>0</v>
      </c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1"/>
      <c r="BB51" s="60"/>
      <c r="BC51" s="60"/>
      <c r="BD51" s="60"/>
      <c r="BE51" s="110"/>
      <c r="BF51" s="169">
        <f t="shared" ref="BF51:BF53" si="353">SUM(BG51:BU51)</f>
        <v>0</v>
      </c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1"/>
      <c r="BR51" s="60"/>
      <c r="BS51" s="60"/>
      <c r="BT51" s="60"/>
      <c r="BU51" s="110"/>
      <c r="BV51" s="169">
        <f t="shared" ref="BV51:BV53" si="354">SUM(BW51:CU51)</f>
        <v>0</v>
      </c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1"/>
      <c r="CH51" s="60"/>
      <c r="CI51" s="60"/>
      <c r="CJ51" s="60"/>
      <c r="CK51" s="60"/>
      <c r="CL51" s="60"/>
      <c r="CM51" s="60"/>
      <c r="CN51" s="60"/>
      <c r="CO51" s="60"/>
      <c r="CP51" s="60"/>
      <c r="CQ51" s="60"/>
      <c r="CR51" s="60"/>
      <c r="CS51" s="60"/>
      <c r="CT51" s="60"/>
      <c r="CU51" s="110"/>
      <c r="CV51" s="173"/>
      <c r="CW51" s="169">
        <f t="shared" ref="CW51:CW53" si="355">SUM(CX51:DL51)</f>
        <v>0</v>
      </c>
      <c r="CX51" s="60"/>
      <c r="CY51" s="60"/>
      <c r="CZ51" s="60"/>
      <c r="DA51" s="60"/>
      <c r="DB51" s="60"/>
      <c r="DC51" s="60"/>
      <c r="DD51" s="60"/>
      <c r="DE51" s="60"/>
      <c r="DF51" s="60"/>
      <c r="DG51" s="60"/>
      <c r="DH51" s="61"/>
      <c r="DI51" s="60"/>
      <c r="DJ51" s="60"/>
      <c r="DK51" s="60"/>
      <c r="DL51" s="110"/>
      <c r="DM51" s="169">
        <f t="shared" ref="DM51:DM53" si="356">SUM(DN51:EB51)</f>
        <v>0</v>
      </c>
      <c r="DN51" s="60"/>
      <c r="DO51" s="60"/>
      <c r="DP51" s="60"/>
      <c r="DQ51" s="60"/>
      <c r="DR51" s="60"/>
      <c r="DS51" s="60"/>
      <c r="DT51" s="60"/>
      <c r="DU51" s="60"/>
      <c r="DV51" s="60"/>
      <c r="DW51" s="60"/>
      <c r="DX51" s="61"/>
      <c r="DY51" s="60"/>
      <c r="DZ51" s="60"/>
      <c r="EA51" s="60"/>
      <c r="EB51" s="110"/>
      <c r="EC51" s="169">
        <f t="shared" ref="EC51:EC53" si="357">SUM(ED51:ER51)</f>
        <v>0</v>
      </c>
      <c r="ED51" s="60"/>
      <c r="EE51" s="60"/>
      <c r="EF51" s="60"/>
      <c r="EG51" s="60"/>
      <c r="EH51" s="60"/>
      <c r="EI51" s="60"/>
      <c r="EJ51" s="60"/>
      <c r="EK51" s="60"/>
      <c r="EL51" s="60"/>
      <c r="EM51" s="60"/>
      <c r="EN51" s="61"/>
      <c r="EO51" s="60"/>
      <c r="EP51" s="60"/>
      <c r="EQ51" s="60"/>
      <c r="ER51" s="110"/>
      <c r="ES51" s="169">
        <f t="shared" ref="ES51:ES53" si="358">SUM(ET51:FH51)</f>
        <v>0</v>
      </c>
      <c r="ET51" s="60"/>
      <c r="EU51" s="60"/>
      <c r="EV51" s="60"/>
      <c r="EW51" s="60"/>
      <c r="EX51" s="60"/>
      <c r="EY51" s="60"/>
      <c r="EZ51" s="60"/>
      <c r="FA51" s="60"/>
      <c r="FB51" s="60"/>
      <c r="FC51" s="60"/>
      <c r="FD51" s="61"/>
      <c r="FE51" s="60"/>
      <c r="FF51" s="60"/>
      <c r="FG51" s="60"/>
      <c r="FH51" s="110"/>
      <c r="FI51" s="169">
        <f t="shared" ref="FI51:FI53" si="359">SUM(FJ51:FX51)</f>
        <v>0</v>
      </c>
      <c r="FJ51" s="60"/>
      <c r="FK51" s="60"/>
      <c r="FL51" s="60"/>
      <c r="FM51" s="60"/>
      <c r="FN51" s="60"/>
      <c r="FO51" s="60"/>
      <c r="FP51" s="60"/>
      <c r="FQ51" s="60"/>
      <c r="FR51" s="60"/>
      <c r="FS51" s="60"/>
      <c r="FT51" s="61"/>
      <c r="FU51" s="60"/>
      <c r="FV51" s="60"/>
      <c r="FW51" s="60"/>
      <c r="FX51" s="110"/>
      <c r="FY51" s="169">
        <f t="shared" ref="FY51:FY53" si="360">SUM(FZ51:GN51)</f>
        <v>0</v>
      </c>
      <c r="FZ51" s="60"/>
      <c r="GA51" s="60"/>
      <c r="GB51" s="60"/>
      <c r="GC51" s="60"/>
      <c r="GD51" s="60"/>
      <c r="GE51" s="60"/>
      <c r="GF51" s="60"/>
      <c r="GG51" s="60"/>
      <c r="GH51" s="60"/>
      <c r="GI51" s="60"/>
      <c r="GJ51" s="61"/>
      <c r="GK51" s="60"/>
      <c r="GL51" s="60"/>
      <c r="GM51" s="60"/>
      <c r="GN51" s="110"/>
      <c r="GO51" s="169">
        <f t="shared" ref="GO51:GO53" si="361">SUM(GP51:HN51)</f>
        <v>0</v>
      </c>
      <c r="GP51" s="60"/>
      <c r="GQ51" s="60"/>
      <c r="GR51" s="60"/>
      <c r="GS51" s="60"/>
      <c r="GT51" s="60"/>
      <c r="GU51" s="60"/>
      <c r="GV51" s="60"/>
      <c r="GW51" s="60"/>
      <c r="GX51" s="60"/>
      <c r="GY51" s="60"/>
      <c r="GZ51" s="61"/>
      <c r="HA51" s="60"/>
      <c r="HB51" s="60"/>
      <c r="HC51" s="60"/>
      <c r="HD51" s="60"/>
      <c r="HE51" s="60"/>
      <c r="HF51" s="60"/>
      <c r="HG51" s="60"/>
      <c r="HH51" s="60"/>
      <c r="HI51" s="60"/>
      <c r="HJ51" s="60"/>
      <c r="HK51" s="60"/>
      <c r="HL51" s="60"/>
      <c r="HM51" s="60"/>
      <c r="HN51" s="110"/>
      <c r="HO51" s="172"/>
      <c r="HP51" s="173"/>
      <c r="HQ51" s="169">
        <f t="shared" ref="HQ51:HQ53" si="362">SUM(HR51:IF51)</f>
        <v>0</v>
      </c>
      <c r="HR51" s="60"/>
      <c r="HS51" s="60"/>
      <c r="HT51" s="60"/>
      <c r="HU51" s="60"/>
      <c r="HV51" s="60"/>
      <c r="HW51" s="60"/>
      <c r="HX51" s="60"/>
      <c r="HY51" s="60"/>
      <c r="HZ51" s="60"/>
      <c r="IA51" s="60"/>
      <c r="IB51" s="61"/>
      <c r="IC51" s="60"/>
      <c r="ID51" s="60"/>
      <c r="IE51" s="60"/>
      <c r="IF51" s="110"/>
      <c r="IG51" s="169">
        <f t="shared" ref="IG51:IG53" si="363">SUM(IH51:IV51)</f>
        <v>0</v>
      </c>
      <c r="IH51" s="60"/>
      <c r="II51" s="60"/>
      <c r="IJ51" s="60"/>
      <c r="IK51" s="60"/>
      <c r="IL51" s="60"/>
      <c r="IM51" s="60"/>
      <c r="IN51" s="60"/>
      <c r="IO51" s="60"/>
      <c r="IP51" s="60"/>
      <c r="IQ51" s="60"/>
      <c r="IR51" s="61"/>
      <c r="IS51" s="60"/>
      <c r="IT51" s="60"/>
      <c r="IU51" s="60"/>
      <c r="IV51" s="110"/>
      <c r="IW51" s="169">
        <f t="shared" ref="IW51:IW53" si="364">SUM(IX51:JL51)</f>
        <v>0</v>
      </c>
      <c r="IX51" s="60"/>
      <c r="IY51" s="60"/>
      <c r="IZ51" s="60"/>
      <c r="JA51" s="60"/>
      <c r="JB51" s="60"/>
      <c r="JC51" s="60"/>
      <c r="JD51" s="60"/>
      <c r="JE51" s="60"/>
      <c r="JF51" s="60"/>
      <c r="JG51" s="60"/>
      <c r="JH51" s="61"/>
      <c r="JI51" s="60"/>
      <c r="JJ51" s="60"/>
      <c r="JK51" s="60"/>
      <c r="JL51" s="110"/>
      <c r="JM51" s="169">
        <f t="shared" ref="JM51:JM53" si="365">SUM(JN51:KB51)</f>
        <v>0</v>
      </c>
      <c r="JN51" s="60"/>
      <c r="JO51" s="60"/>
      <c r="JP51" s="60"/>
      <c r="JQ51" s="60"/>
      <c r="JR51" s="60"/>
      <c r="JS51" s="60"/>
      <c r="JT51" s="60"/>
      <c r="JU51" s="60"/>
      <c r="JV51" s="60"/>
      <c r="JW51" s="60"/>
      <c r="JX51" s="61"/>
      <c r="JY51" s="60"/>
      <c r="JZ51" s="60"/>
      <c r="KA51" s="60"/>
      <c r="KB51" s="110"/>
      <c r="KC51" s="169">
        <f t="shared" ref="KC51:KC53" si="366">SUM(KD51:LB51)</f>
        <v>0</v>
      </c>
      <c r="KD51" s="60"/>
      <c r="KE51" s="60"/>
      <c r="KF51" s="60"/>
      <c r="KG51" s="60"/>
      <c r="KH51" s="60"/>
      <c r="KI51" s="60"/>
      <c r="KJ51" s="60"/>
      <c r="KK51" s="60"/>
      <c r="KL51" s="60"/>
      <c r="KM51" s="60"/>
      <c r="KN51" s="61"/>
      <c r="KO51" s="60"/>
      <c r="KP51" s="60"/>
      <c r="KQ51" s="60"/>
      <c r="KR51" s="60"/>
      <c r="KS51" s="60"/>
      <c r="KT51" s="60"/>
      <c r="KU51" s="60"/>
      <c r="KV51" s="60"/>
      <c r="KW51" s="60"/>
      <c r="KX51" s="60"/>
      <c r="KY51" s="60"/>
      <c r="KZ51" s="60"/>
      <c r="LA51" s="60"/>
      <c r="LB51" s="110"/>
      <c r="LC51" s="173"/>
      <c r="LD51" s="169">
        <f t="shared" ref="LD51:LD53" si="367">SUM(LE51:LS51)</f>
        <v>0</v>
      </c>
      <c r="LE51" s="60"/>
      <c r="LF51" s="60"/>
      <c r="LG51" s="60"/>
      <c r="LH51" s="60"/>
      <c r="LI51" s="60"/>
      <c r="LJ51" s="60"/>
      <c r="LK51" s="60"/>
      <c r="LL51" s="60"/>
      <c r="LM51" s="60"/>
      <c r="LN51" s="60"/>
      <c r="LO51" s="61"/>
      <c r="LP51" s="60"/>
      <c r="LQ51" s="60"/>
      <c r="LR51" s="60"/>
      <c r="LS51" s="110"/>
      <c r="LT51" s="169">
        <f t="shared" ref="LT51:LT53" si="368">SUM(LU51:MI51)</f>
        <v>0</v>
      </c>
      <c r="LU51" s="60"/>
      <c r="LV51" s="60"/>
      <c r="LW51" s="60"/>
      <c r="LX51" s="60"/>
      <c r="LY51" s="60"/>
      <c r="LZ51" s="60"/>
      <c r="MA51" s="60"/>
      <c r="MB51" s="60"/>
      <c r="MC51" s="60"/>
      <c r="MD51" s="60"/>
      <c r="ME51" s="61"/>
      <c r="MF51" s="60"/>
      <c r="MG51" s="60"/>
      <c r="MH51" s="60"/>
      <c r="MI51" s="110"/>
      <c r="MJ51" s="169">
        <f t="shared" ref="MJ51:MJ53" si="369">SUM(MK51:MY51)</f>
        <v>0</v>
      </c>
      <c r="MK51" s="60"/>
      <c r="ML51" s="60"/>
      <c r="MM51" s="60"/>
      <c r="MN51" s="60"/>
      <c r="MO51" s="60"/>
      <c r="MP51" s="60"/>
      <c r="MQ51" s="60"/>
      <c r="MR51" s="60"/>
      <c r="MS51" s="60"/>
      <c r="MT51" s="60"/>
      <c r="MU51" s="61"/>
      <c r="MV51" s="60"/>
      <c r="MW51" s="60"/>
      <c r="MX51" s="60"/>
      <c r="MY51" s="110"/>
      <c r="MZ51" s="169">
        <f t="shared" ref="MZ51:MZ53" si="370">SUM(NA51:NO51)</f>
        <v>0</v>
      </c>
      <c r="NA51" s="60"/>
      <c r="NB51" s="60"/>
      <c r="NC51" s="60"/>
      <c r="ND51" s="60"/>
      <c r="NE51" s="60"/>
      <c r="NF51" s="60"/>
      <c r="NG51" s="60"/>
      <c r="NH51" s="60"/>
      <c r="NI51" s="60"/>
      <c r="NJ51" s="60"/>
      <c r="NK51" s="61"/>
      <c r="NL51" s="60"/>
      <c r="NM51" s="60"/>
      <c r="NN51" s="60"/>
      <c r="NO51" s="110"/>
      <c r="NP51" s="169">
        <f t="shared" ref="NP51:NP53" si="371">SUM(NQ51:OE51)</f>
        <v>0</v>
      </c>
      <c r="NQ51" s="60"/>
      <c r="NR51" s="60"/>
      <c r="NS51" s="60"/>
      <c r="NT51" s="60"/>
      <c r="NU51" s="60"/>
      <c r="NV51" s="60"/>
      <c r="NW51" s="60"/>
      <c r="NX51" s="60"/>
      <c r="NY51" s="60"/>
      <c r="NZ51" s="60"/>
      <c r="OA51" s="61"/>
      <c r="OB51" s="60"/>
      <c r="OC51" s="60"/>
      <c r="OD51" s="60"/>
      <c r="OE51" s="110"/>
      <c r="OF51" s="169">
        <f t="shared" ref="OF51:OF53" si="372">SUM(OG51:OU51)</f>
        <v>0</v>
      </c>
      <c r="OG51" s="60"/>
      <c r="OH51" s="60"/>
      <c r="OI51" s="60"/>
      <c r="OJ51" s="60"/>
      <c r="OK51" s="60"/>
      <c r="OL51" s="60"/>
      <c r="OM51" s="60"/>
      <c r="ON51" s="60"/>
      <c r="OO51" s="60"/>
      <c r="OP51" s="60"/>
      <c r="OQ51" s="61"/>
      <c r="OR51" s="60"/>
      <c r="OS51" s="60"/>
      <c r="OT51" s="60"/>
      <c r="OU51" s="110"/>
      <c r="OV51" s="169">
        <f t="shared" ref="OV51:OV53" si="373">SUM(OW51:PK51)</f>
        <v>0</v>
      </c>
      <c r="OW51" s="60"/>
      <c r="OX51" s="60"/>
      <c r="OY51" s="60"/>
      <c r="OZ51" s="60"/>
      <c r="PA51" s="60"/>
      <c r="PB51" s="60"/>
      <c r="PC51" s="60"/>
      <c r="PD51" s="60"/>
      <c r="PE51" s="60"/>
      <c r="PF51" s="60"/>
      <c r="PG51" s="61"/>
      <c r="PH51" s="60"/>
      <c r="PI51" s="60"/>
      <c r="PJ51" s="60"/>
      <c r="PK51" s="110"/>
      <c r="PL51" s="169">
        <f t="shared" ref="PL51:PL53" si="374">SUM(PM51:QA51)</f>
        <v>0</v>
      </c>
      <c r="PM51" s="60"/>
      <c r="PN51" s="60"/>
      <c r="PO51" s="60"/>
      <c r="PP51" s="60"/>
      <c r="PQ51" s="60"/>
      <c r="PR51" s="60"/>
      <c r="PS51" s="60"/>
      <c r="PT51" s="60"/>
      <c r="PU51" s="60"/>
      <c r="PV51" s="60"/>
      <c r="PW51" s="61"/>
      <c r="PX51" s="60"/>
      <c r="PY51" s="60"/>
      <c r="PZ51" s="60"/>
      <c r="QA51" s="110"/>
      <c r="QB51" s="169">
        <f t="shared" ref="QB51:QB53" si="375">SUM(QC51:QQ51)</f>
        <v>0</v>
      </c>
      <c r="QC51" s="60"/>
      <c r="QD51" s="60"/>
      <c r="QE51" s="60"/>
      <c r="QF51" s="60"/>
      <c r="QG51" s="60"/>
      <c r="QH51" s="60"/>
      <c r="QI51" s="60"/>
      <c r="QJ51" s="60"/>
      <c r="QK51" s="60"/>
      <c r="QL51" s="60"/>
      <c r="QM51" s="61"/>
      <c r="QN51" s="60"/>
      <c r="QO51" s="60"/>
      <c r="QP51" s="60"/>
      <c r="QQ51" s="110"/>
      <c r="QR51" s="169">
        <f t="shared" ref="QR51:QR53" si="376">SUM(QS51:RQ51)</f>
        <v>0</v>
      </c>
      <c r="QS51" s="60"/>
      <c r="QT51" s="60"/>
      <c r="QU51" s="60"/>
      <c r="QV51" s="60"/>
      <c r="QW51" s="60"/>
      <c r="QX51" s="60"/>
      <c r="QY51" s="60"/>
      <c r="QZ51" s="60"/>
      <c r="RA51" s="60"/>
      <c r="RB51" s="60"/>
      <c r="RC51" s="61"/>
      <c r="RD51" s="60"/>
      <c r="RE51" s="60"/>
      <c r="RF51" s="60"/>
      <c r="RG51" s="60"/>
      <c r="RH51" s="60"/>
      <c r="RI51" s="60"/>
      <c r="RJ51" s="60"/>
      <c r="RK51" s="60"/>
      <c r="RL51" s="60"/>
      <c r="RM51" s="60"/>
      <c r="RN51" s="60"/>
      <c r="RO51" s="60"/>
      <c r="RP51" s="60"/>
      <c r="RQ51" s="110"/>
      <c r="RR51" s="173"/>
      <c r="RS51" s="169">
        <f t="shared" ref="RS51:RS53" si="377">SUM(RT51:SH51)</f>
        <v>0</v>
      </c>
      <c r="RT51" s="60"/>
      <c r="RU51" s="60"/>
      <c r="RV51" s="60"/>
      <c r="RW51" s="60"/>
      <c r="RX51" s="60"/>
      <c r="RY51" s="60"/>
      <c r="RZ51" s="60"/>
      <c r="SA51" s="60"/>
      <c r="SB51" s="60"/>
      <c r="SC51" s="60"/>
      <c r="SD51" s="61"/>
      <c r="SE51" s="60"/>
      <c r="SF51" s="60"/>
      <c r="SG51" s="60"/>
      <c r="SH51" s="110"/>
      <c r="SI51" s="169">
        <f t="shared" ref="SI51:SI53" si="378">SUM(SJ51:SX51)</f>
        <v>0</v>
      </c>
      <c r="SJ51" s="60"/>
      <c r="SK51" s="60"/>
      <c r="SL51" s="60"/>
      <c r="SM51" s="60"/>
      <c r="SN51" s="60"/>
      <c r="SO51" s="60"/>
      <c r="SP51" s="60"/>
      <c r="SQ51" s="60"/>
      <c r="SR51" s="60"/>
      <c r="SS51" s="60"/>
      <c r="ST51" s="61"/>
      <c r="SU51" s="60"/>
      <c r="SV51" s="60"/>
      <c r="SW51" s="60"/>
      <c r="SX51" s="110"/>
      <c r="SY51" s="169">
        <f t="shared" ref="SY51:SY53" si="379">SUM(SZ51:TN51)</f>
        <v>0</v>
      </c>
      <c r="SZ51" s="60"/>
      <c r="TA51" s="60"/>
      <c r="TB51" s="60"/>
      <c r="TC51" s="60"/>
      <c r="TD51" s="60"/>
      <c r="TE51" s="60"/>
      <c r="TF51" s="60"/>
      <c r="TG51" s="60"/>
      <c r="TH51" s="60"/>
      <c r="TI51" s="60"/>
      <c r="TJ51" s="61"/>
      <c r="TK51" s="60"/>
      <c r="TL51" s="60"/>
      <c r="TM51" s="60"/>
      <c r="TN51" s="110"/>
      <c r="TO51" s="169">
        <f t="shared" ref="TO51:TO53" si="380">SUM(TP51:UD51)</f>
        <v>0</v>
      </c>
      <c r="TP51" s="60"/>
      <c r="TQ51" s="60"/>
      <c r="TR51" s="60"/>
      <c r="TS51" s="60"/>
      <c r="TT51" s="60"/>
      <c r="TU51" s="60"/>
      <c r="TV51" s="60"/>
      <c r="TW51" s="60"/>
      <c r="TX51" s="60"/>
      <c r="TY51" s="60"/>
      <c r="TZ51" s="61"/>
      <c r="UA51" s="60"/>
      <c r="UB51" s="60"/>
      <c r="UC51" s="60"/>
      <c r="UD51" s="110"/>
      <c r="UE51" s="169">
        <f t="shared" ref="UE51:UE53" si="381">SUM(UF51:VD51)</f>
        <v>0</v>
      </c>
      <c r="UF51" s="60"/>
      <c r="UG51" s="60"/>
      <c r="UH51" s="60"/>
      <c r="UI51" s="60"/>
      <c r="UJ51" s="60"/>
      <c r="UK51" s="60"/>
      <c r="UL51" s="60"/>
      <c r="UM51" s="60"/>
      <c r="UN51" s="60"/>
      <c r="UO51" s="60"/>
      <c r="UP51" s="61"/>
      <c r="UQ51" s="60"/>
      <c r="UR51" s="60"/>
      <c r="US51" s="60"/>
      <c r="UT51" s="60"/>
      <c r="UU51" s="60"/>
      <c r="UV51" s="60"/>
      <c r="UW51" s="60"/>
      <c r="UX51" s="60"/>
      <c r="UY51" s="60"/>
      <c r="UZ51" s="60"/>
      <c r="VA51" s="60"/>
      <c r="VB51" s="60"/>
      <c r="VC51" s="60"/>
      <c r="VD51" s="110"/>
      <c r="VE51" s="10" t="str">
        <f t="shared" si="33"/>
        <v>-</v>
      </c>
    </row>
    <row r="52" spans="1:577" ht="20.149999999999999" customHeight="1">
      <c r="A52" s="22"/>
      <c r="B52" s="22"/>
      <c r="C52" s="23">
        <v>60062</v>
      </c>
      <c r="D52" s="24" t="s">
        <v>55</v>
      </c>
      <c r="E52" s="193">
        <f>SUM(F52:I52)</f>
        <v>0</v>
      </c>
      <c r="F52" s="194"/>
      <c r="G52" s="194"/>
      <c r="H52" s="195"/>
      <c r="I52" s="229"/>
      <c r="J52" s="241">
        <f t="shared" si="350"/>
        <v>0</v>
      </c>
      <c r="K52" s="61"/>
      <c r="L52" s="60"/>
      <c r="M52" s="60"/>
      <c r="N52" s="60"/>
      <c r="O52" s="60"/>
      <c r="P52" s="60"/>
      <c r="Q52" s="60"/>
      <c r="R52" s="60"/>
      <c r="S52" s="60"/>
      <c r="T52" s="60"/>
      <c r="U52" s="61"/>
      <c r="V52" s="60"/>
      <c r="W52" s="60"/>
      <c r="X52" s="60"/>
      <c r="Y52" s="110"/>
      <c r="Z52" s="169">
        <f t="shared" si="351"/>
        <v>0</v>
      </c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1"/>
      <c r="AL52" s="60"/>
      <c r="AM52" s="60"/>
      <c r="AN52" s="60"/>
      <c r="AO52" s="110"/>
      <c r="AP52" s="169">
        <f t="shared" si="352"/>
        <v>0</v>
      </c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1"/>
      <c r="BB52" s="60"/>
      <c r="BC52" s="60"/>
      <c r="BD52" s="60"/>
      <c r="BE52" s="110"/>
      <c r="BF52" s="169">
        <f t="shared" si="353"/>
        <v>0</v>
      </c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1"/>
      <c r="BR52" s="60"/>
      <c r="BS52" s="60"/>
      <c r="BT52" s="60"/>
      <c r="BU52" s="110"/>
      <c r="BV52" s="169">
        <f t="shared" si="354"/>
        <v>0</v>
      </c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1"/>
      <c r="CH52" s="60"/>
      <c r="CI52" s="60"/>
      <c r="CJ52" s="60"/>
      <c r="CK52" s="60"/>
      <c r="CL52" s="60"/>
      <c r="CM52" s="60"/>
      <c r="CN52" s="60"/>
      <c r="CO52" s="60"/>
      <c r="CP52" s="60"/>
      <c r="CQ52" s="60"/>
      <c r="CR52" s="60"/>
      <c r="CS52" s="60"/>
      <c r="CT52" s="60"/>
      <c r="CU52" s="110"/>
      <c r="CV52" s="173"/>
      <c r="CW52" s="169">
        <f t="shared" si="355"/>
        <v>0</v>
      </c>
      <c r="CX52" s="60"/>
      <c r="CY52" s="60"/>
      <c r="CZ52" s="60"/>
      <c r="DA52" s="60"/>
      <c r="DB52" s="60"/>
      <c r="DC52" s="60"/>
      <c r="DD52" s="60"/>
      <c r="DE52" s="60"/>
      <c r="DF52" s="60"/>
      <c r="DG52" s="60"/>
      <c r="DH52" s="61"/>
      <c r="DI52" s="60"/>
      <c r="DJ52" s="60"/>
      <c r="DK52" s="60"/>
      <c r="DL52" s="110"/>
      <c r="DM52" s="169">
        <f t="shared" si="356"/>
        <v>0</v>
      </c>
      <c r="DN52" s="60"/>
      <c r="DO52" s="60"/>
      <c r="DP52" s="60"/>
      <c r="DQ52" s="60"/>
      <c r="DR52" s="60"/>
      <c r="DS52" s="60"/>
      <c r="DT52" s="60"/>
      <c r="DU52" s="60"/>
      <c r="DV52" s="60"/>
      <c r="DW52" s="60"/>
      <c r="DX52" s="61"/>
      <c r="DY52" s="60"/>
      <c r="DZ52" s="60"/>
      <c r="EA52" s="60"/>
      <c r="EB52" s="110"/>
      <c r="EC52" s="169">
        <f t="shared" si="357"/>
        <v>0</v>
      </c>
      <c r="ED52" s="60"/>
      <c r="EE52" s="60"/>
      <c r="EF52" s="60"/>
      <c r="EG52" s="60"/>
      <c r="EH52" s="60"/>
      <c r="EI52" s="60"/>
      <c r="EJ52" s="60"/>
      <c r="EK52" s="60"/>
      <c r="EL52" s="60"/>
      <c r="EM52" s="60"/>
      <c r="EN52" s="61"/>
      <c r="EO52" s="60"/>
      <c r="EP52" s="60"/>
      <c r="EQ52" s="60"/>
      <c r="ER52" s="110"/>
      <c r="ES52" s="169">
        <f t="shared" si="358"/>
        <v>0</v>
      </c>
      <c r="ET52" s="60"/>
      <c r="EU52" s="60"/>
      <c r="EV52" s="60"/>
      <c r="EW52" s="60"/>
      <c r="EX52" s="60"/>
      <c r="EY52" s="60"/>
      <c r="EZ52" s="60"/>
      <c r="FA52" s="60"/>
      <c r="FB52" s="60"/>
      <c r="FC52" s="60"/>
      <c r="FD52" s="61"/>
      <c r="FE52" s="60"/>
      <c r="FF52" s="60"/>
      <c r="FG52" s="60"/>
      <c r="FH52" s="110"/>
      <c r="FI52" s="169">
        <f t="shared" si="359"/>
        <v>0</v>
      </c>
      <c r="FJ52" s="60"/>
      <c r="FK52" s="60"/>
      <c r="FL52" s="60"/>
      <c r="FM52" s="60"/>
      <c r="FN52" s="60"/>
      <c r="FO52" s="60"/>
      <c r="FP52" s="60"/>
      <c r="FQ52" s="60"/>
      <c r="FR52" s="60"/>
      <c r="FS52" s="60"/>
      <c r="FT52" s="61"/>
      <c r="FU52" s="60"/>
      <c r="FV52" s="60"/>
      <c r="FW52" s="60"/>
      <c r="FX52" s="110"/>
      <c r="FY52" s="169">
        <f t="shared" si="360"/>
        <v>0</v>
      </c>
      <c r="FZ52" s="60"/>
      <c r="GA52" s="60"/>
      <c r="GB52" s="60"/>
      <c r="GC52" s="60"/>
      <c r="GD52" s="60"/>
      <c r="GE52" s="60"/>
      <c r="GF52" s="60"/>
      <c r="GG52" s="60"/>
      <c r="GH52" s="60"/>
      <c r="GI52" s="60"/>
      <c r="GJ52" s="61"/>
      <c r="GK52" s="60"/>
      <c r="GL52" s="60"/>
      <c r="GM52" s="60"/>
      <c r="GN52" s="110"/>
      <c r="GO52" s="169">
        <f t="shared" si="361"/>
        <v>0</v>
      </c>
      <c r="GP52" s="60"/>
      <c r="GQ52" s="60"/>
      <c r="GR52" s="60"/>
      <c r="GS52" s="60"/>
      <c r="GT52" s="60"/>
      <c r="GU52" s="60"/>
      <c r="GV52" s="60"/>
      <c r="GW52" s="60"/>
      <c r="GX52" s="60"/>
      <c r="GY52" s="60"/>
      <c r="GZ52" s="61"/>
      <c r="HA52" s="60"/>
      <c r="HB52" s="60"/>
      <c r="HC52" s="60"/>
      <c r="HD52" s="60"/>
      <c r="HE52" s="60"/>
      <c r="HF52" s="60"/>
      <c r="HG52" s="60"/>
      <c r="HH52" s="60"/>
      <c r="HI52" s="60"/>
      <c r="HJ52" s="60"/>
      <c r="HK52" s="60"/>
      <c r="HL52" s="60"/>
      <c r="HM52" s="60"/>
      <c r="HN52" s="110"/>
      <c r="HO52" s="172"/>
      <c r="HP52" s="173"/>
      <c r="HQ52" s="169">
        <f t="shared" si="362"/>
        <v>0</v>
      </c>
      <c r="HR52" s="60"/>
      <c r="HS52" s="60"/>
      <c r="HT52" s="60"/>
      <c r="HU52" s="60"/>
      <c r="HV52" s="60"/>
      <c r="HW52" s="60"/>
      <c r="HX52" s="60"/>
      <c r="HY52" s="60"/>
      <c r="HZ52" s="60"/>
      <c r="IA52" s="60"/>
      <c r="IB52" s="61"/>
      <c r="IC52" s="60"/>
      <c r="ID52" s="60"/>
      <c r="IE52" s="60"/>
      <c r="IF52" s="110"/>
      <c r="IG52" s="169">
        <f t="shared" si="363"/>
        <v>0</v>
      </c>
      <c r="IH52" s="60"/>
      <c r="II52" s="60"/>
      <c r="IJ52" s="60"/>
      <c r="IK52" s="60"/>
      <c r="IL52" s="60"/>
      <c r="IM52" s="60"/>
      <c r="IN52" s="60"/>
      <c r="IO52" s="60"/>
      <c r="IP52" s="60"/>
      <c r="IQ52" s="60"/>
      <c r="IR52" s="61"/>
      <c r="IS52" s="60"/>
      <c r="IT52" s="60"/>
      <c r="IU52" s="60"/>
      <c r="IV52" s="110"/>
      <c r="IW52" s="169">
        <f t="shared" si="364"/>
        <v>0</v>
      </c>
      <c r="IX52" s="60"/>
      <c r="IY52" s="60"/>
      <c r="IZ52" s="60"/>
      <c r="JA52" s="60"/>
      <c r="JB52" s="60"/>
      <c r="JC52" s="60"/>
      <c r="JD52" s="60"/>
      <c r="JE52" s="60"/>
      <c r="JF52" s="60"/>
      <c r="JG52" s="60"/>
      <c r="JH52" s="61"/>
      <c r="JI52" s="60"/>
      <c r="JJ52" s="60"/>
      <c r="JK52" s="60"/>
      <c r="JL52" s="110"/>
      <c r="JM52" s="169">
        <f t="shared" si="365"/>
        <v>0</v>
      </c>
      <c r="JN52" s="60"/>
      <c r="JO52" s="60"/>
      <c r="JP52" s="60"/>
      <c r="JQ52" s="60"/>
      <c r="JR52" s="60"/>
      <c r="JS52" s="60"/>
      <c r="JT52" s="60"/>
      <c r="JU52" s="60"/>
      <c r="JV52" s="60"/>
      <c r="JW52" s="60"/>
      <c r="JX52" s="61"/>
      <c r="JY52" s="60"/>
      <c r="JZ52" s="60"/>
      <c r="KA52" s="60"/>
      <c r="KB52" s="110"/>
      <c r="KC52" s="169">
        <f t="shared" si="366"/>
        <v>0</v>
      </c>
      <c r="KD52" s="60"/>
      <c r="KE52" s="60"/>
      <c r="KF52" s="60"/>
      <c r="KG52" s="60"/>
      <c r="KH52" s="60"/>
      <c r="KI52" s="60"/>
      <c r="KJ52" s="60"/>
      <c r="KK52" s="60"/>
      <c r="KL52" s="60"/>
      <c r="KM52" s="60"/>
      <c r="KN52" s="61"/>
      <c r="KO52" s="60"/>
      <c r="KP52" s="60"/>
      <c r="KQ52" s="60"/>
      <c r="KR52" s="60"/>
      <c r="KS52" s="60"/>
      <c r="KT52" s="60"/>
      <c r="KU52" s="60"/>
      <c r="KV52" s="60"/>
      <c r="KW52" s="60"/>
      <c r="KX52" s="60"/>
      <c r="KY52" s="60"/>
      <c r="KZ52" s="60"/>
      <c r="LA52" s="60"/>
      <c r="LB52" s="110"/>
      <c r="LC52" s="173"/>
      <c r="LD52" s="169">
        <f t="shared" si="367"/>
        <v>0</v>
      </c>
      <c r="LE52" s="60"/>
      <c r="LF52" s="60"/>
      <c r="LG52" s="60"/>
      <c r="LH52" s="60"/>
      <c r="LI52" s="60"/>
      <c r="LJ52" s="60"/>
      <c r="LK52" s="60"/>
      <c r="LL52" s="60"/>
      <c r="LM52" s="60"/>
      <c r="LN52" s="60"/>
      <c r="LO52" s="61"/>
      <c r="LP52" s="60"/>
      <c r="LQ52" s="60"/>
      <c r="LR52" s="60"/>
      <c r="LS52" s="110"/>
      <c r="LT52" s="169">
        <f t="shared" si="368"/>
        <v>0</v>
      </c>
      <c r="LU52" s="60"/>
      <c r="LV52" s="60"/>
      <c r="LW52" s="60"/>
      <c r="LX52" s="60"/>
      <c r="LY52" s="60"/>
      <c r="LZ52" s="60"/>
      <c r="MA52" s="60"/>
      <c r="MB52" s="60"/>
      <c r="MC52" s="60"/>
      <c r="MD52" s="60"/>
      <c r="ME52" s="61"/>
      <c r="MF52" s="60"/>
      <c r="MG52" s="60"/>
      <c r="MH52" s="60"/>
      <c r="MI52" s="110"/>
      <c r="MJ52" s="169">
        <f t="shared" si="369"/>
        <v>0</v>
      </c>
      <c r="MK52" s="60"/>
      <c r="ML52" s="60"/>
      <c r="MM52" s="60"/>
      <c r="MN52" s="60"/>
      <c r="MO52" s="60"/>
      <c r="MP52" s="60"/>
      <c r="MQ52" s="60"/>
      <c r="MR52" s="60"/>
      <c r="MS52" s="60"/>
      <c r="MT52" s="60"/>
      <c r="MU52" s="61"/>
      <c r="MV52" s="60"/>
      <c r="MW52" s="60"/>
      <c r="MX52" s="60"/>
      <c r="MY52" s="110"/>
      <c r="MZ52" s="169">
        <f t="shared" si="370"/>
        <v>0</v>
      </c>
      <c r="NA52" s="60"/>
      <c r="NB52" s="60"/>
      <c r="NC52" s="60"/>
      <c r="ND52" s="60"/>
      <c r="NE52" s="60"/>
      <c r="NF52" s="60"/>
      <c r="NG52" s="60"/>
      <c r="NH52" s="60"/>
      <c r="NI52" s="60"/>
      <c r="NJ52" s="60"/>
      <c r="NK52" s="61"/>
      <c r="NL52" s="60"/>
      <c r="NM52" s="60"/>
      <c r="NN52" s="60"/>
      <c r="NO52" s="110"/>
      <c r="NP52" s="169">
        <f t="shared" si="371"/>
        <v>0</v>
      </c>
      <c r="NQ52" s="60"/>
      <c r="NR52" s="60"/>
      <c r="NS52" s="60"/>
      <c r="NT52" s="60"/>
      <c r="NU52" s="60"/>
      <c r="NV52" s="60"/>
      <c r="NW52" s="60"/>
      <c r="NX52" s="60"/>
      <c r="NY52" s="60"/>
      <c r="NZ52" s="60"/>
      <c r="OA52" s="61"/>
      <c r="OB52" s="60"/>
      <c r="OC52" s="60"/>
      <c r="OD52" s="60"/>
      <c r="OE52" s="110"/>
      <c r="OF52" s="169">
        <f t="shared" si="372"/>
        <v>0</v>
      </c>
      <c r="OG52" s="60"/>
      <c r="OH52" s="60"/>
      <c r="OI52" s="60"/>
      <c r="OJ52" s="60"/>
      <c r="OK52" s="60"/>
      <c r="OL52" s="60"/>
      <c r="OM52" s="60"/>
      <c r="ON52" s="60"/>
      <c r="OO52" s="60"/>
      <c r="OP52" s="60"/>
      <c r="OQ52" s="61"/>
      <c r="OR52" s="60"/>
      <c r="OS52" s="60"/>
      <c r="OT52" s="60"/>
      <c r="OU52" s="110"/>
      <c r="OV52" s="169">
        <f t="shared" si="373"/>
        <v>0</v>
      </c>
      <c r="OW52" s="60"/>
      <c r="OX52" s="60"/>
      <c r="OY52" s="60"/>
      <c r="OZ52" s="60"/>
      <c r="PA52" s="60"/>
      <c r="PB52" s="60"/>
      <c r="PC52" s="60"/>
      <c r="PD52" s="60"/>
      <c r="PE52" s="60"/>
      <c r="PF52" s="60"/>
      <c r="PG52" s="61"/>
      <c r="PH52" s="60"/>
      <c r="PI52" s="60"/>
      <c r="PJ52" s="60"/>
      <c r="PK52" s="110"/>
      <c r="PL52" s="169">
        <f t="shared" si="374"/>
        <v>0</v>
      </c>
      <c r="PM52" s="60"/>
      <c r="PN52" s="60"/>
      <c r="PO52" s="60"/>
      <c r="PP52" s="60"/>
      <c r="PQ52" s="60"/>
      <c r="PR52" s="60"/>
      <c r="PS52" s="60"/>
      <c r="PT52" s="60"/>
      <c r="PU52" s="60"/>
      <c r="PV52" s="60"/>
      <c r="PW52" s="61"/>
      <c r="PX52" s="60"/>
      <c r="PY52" s="60"/>
      <c r="PZ52" s="60"/>
      <c r="QA52" s="110"/>
      <c r="QB52" s="169">
        <f t="shared" si="375"/>
        <v>0</v>
      </c>
      <c r="QC52" s="60"/>
      <c r="QD52" s="60"/>
      <c r="QE52" s="60"/>
      <c r="QF52" s="60"/>
      <c r="QG52" s="60"/>
      <c r="QH52" s="60"/>
      <c r="QI52" s="60"/>
      <c r="QJ52" s="60"/>
      <c r="QK52" s="60"/>
      <c r="QL52" s="60"/>
      <c r="QM52" s="61"/>
      <c r="QN52" s="60"/>
      <c r="QO52" s="60"/>
      <c r="QP52" s="60"/>
      <c r="QQ52" s="110"/>
      <c r="QR52" s="169">
        <f t="shared" si="376"/>
        <v>0</v>
      </c>
      <c r="QS52" s="60"/>
      <c r="QT52" s="60"/>
      <c r="QU52" s="60"/>
      <c r="QV52" s="60"/>
      <c r="QW52" s="60"/>
      <c r="QX52" s="60"/>
      <c r="QY52" s="60"/>
      <c r="QZ52" s="60"/>
      <c r="RA52" s="60"/>
      <c r="RB52" s="60"/>
      <c r="RC52" s="61"/>
      <c r="RD52" s="60"/>
      <c r="RE52" s="60"/>
      <c r="RF52" s="60"/>
      <c r="RG52" s="60"/>
      <c r="RH52" s="60"/>
      <c r="RI52" s="60"/>
      <c r="RJ52" s="60"/>
      <c r="RK52" s="60"/>
      <c r="RL52" s="60"/>
      <c r="RM52" s="60"/>
      <c r="RN52" s="60"/>
      <c r="RO52" s="60"/>
      <c r="RP52" s="60"/>
      <c r="RQ52" s="110"/>
      <c r="RR52" s="173"/>
      <c r="RS52" s="169">
        <f t="shared" si="377"/>
        <v>0</v>
      </c>
      <c r="RT52" s="60"/>
      <c r="RU52" s="60"/>
      <c r="RV52" s="60"/>
      <c r="RW52" s="60"/>
      <c r="RX52" s="60"/>
      <c r="RY52" s="60"/>
      <c r="RZ52" s="60"/>
      <c r="SA52" s="60"/>
      <c r="SB52" s="60"/>
      <c r="SC52" s="60"/>
      <c r="SD52" s="61"/>
      <c r="SE52" s="60"/>
      <c r="SF52" s="60"/>
      <c r="SG52" s="60"/>
      <c r="SH52" s="110"/>
      <c r="SI52" s="169">
        <f t="shared" si="378"/>
        <v>0</v>
      </c>
      <c r="SJ52" s="60"/>
      <c r="SK52" s="60"/>
      <c r="SL52" s="60"/>
      <c r="SM52" s="60"/>
      <c r="SN52" s="60"/>
      <c r="SO52" s="60"/>
      <c r="SP52" s="60"/>
      <c r="SQ52" s="60"/>
      <c r="SR52" s="60"/>
      <c r="SS52" s="60"/>
      <c r="ST52" s="61"/>
      <c r="SU52" s="60"/>
      <c r="SV52" s="60"/>
      <c r="SW52" s="60"/>
      <c r="SX52" s="110"/>
      <c r="SY52" s="169">
        <f t="shared" si="379"/>
        <v>0</v>
      </c>
      <c r="SZ52" s="60"/>
      <c r="TA52" s="60"/>
      <c r="TB52" s="60"/>
      <c r="TC52" s="60"/>
      <c r="TD52" s="60"/>
      <c r="TE52" s="60"/>
      <c r="TF52" s="60"/>
      <c r="TG52" s="60"/>
      <c r="TH52" s="60"/>
      <c r="TI52" s="60"/>
      <c r="TJ52" s="61"/>
      <c r="TK52" s="60"/>
      <c r="TL52" s="60"/>
      <c r="TM52" s="60"/>
      <c r="TN52" s="110"/>
      <c r="TO52" s="169">
        <f t="shared" si="380"/>
        <v>0</v>
      </c>
      <c r="TP52" s="60"/>
      <c r="TQ52" s="60"/>
      <c r="TR52" s="60"/>
      <c r="TS52" s="60"/>
      <c r="TT52" s="60"/>
      <c r="TU52" s="60"/>
      <c r="TV52" s="60"/>
      <c r="TW52" s="60"/>
      <c r="TX52" s="60"/>
      <c r="TY52" s="60"/>
      <c r="TZ52" s="61"/>
      <c r="UA52" s="60"/>
      <c r="UB52" s="60"/>
      <c r="UC52" s="60"/>
      <c r="UD52" s="110"/>
      <c r="UE52" s="169">
        <f t="shared" si="381"/>
        <v>0</v>
      </c>
      <c r="UF52" s="60"/>
      <c r="UG52" s="60"/>
      <c r="UH52" s="60"/>
      <c r="UI52" s="60"/>
      <c r="UJ52" s="60"/>
      <c r="UK52" s="60"/>
      <c r="UL52" s="60"/>
      <c r="UM52" s="60"/>
      <c r="UN52" s="60"/>
      <c r="UO52" s="60"/>
      <c r="UP52" s="61"/>
      <c r="UQ52" s="60"/>
      <c r="UR52" s="60"/>
      <c r="US52" s="60"/>
      <c r="UT52" s="60"/>
      <c r="UU52" s="60"/>
      <c r="UV52" s="60"/>
      <c r="UW52" s="60"/>
      <c r="UX52" s="60"/>
      <c r="UY52" s="60"/>
      <c r="UZ52" s="60"/>
      <c r="VA52" s="60"/>
      <c r="VB52" s="60"/>
      <c r="VC52" s="60"/>
      <c r="VD52" s="110"/>
      <c r="VE52" s="10" t="str">
        <f t="shared" si="33"/>
        <v>-</v>
      </c>
    </row>
    <row r="53" spans="1:577" ht="20.149999999999999" customHeight="1">
      <c r="A53" s="22"/>
      <c r="B53" s="22"/>
      <c r="C53" s="23">
        <v>60068</v>
      </c>
      <c r="D53" s="24" t="s">
        <v>56</v>
      </c>
      <c r="E53" s="193">
        <f>SUM(F53:I53)</f>
        <v>0</v>
      </c>
      <c r="F53" s="194"/>
      <c r="G53" s="194"/>
      <c r="H53" s="195"/>
      <c r="I53" s="229"/>
      <c r="J53" s="241">
        <f t="shared" si="350"/>
        <v>0</v>
      </c>
      <c r="K53" s="61"/>
      <c r="L53" s="60"/>
      <c r="M53" s="60"/>
      <c r="N53" s="60"/>
      <c r="O53" s="60"/>
      <c r="P53" s="60"/>
      <c r="Q53" s="60"/>
      <c r="R53" s="60"/>
      <c r="S53" s="60"/>
      <c r="T53" s="60"/>
      <c r="U53" s="61"/>
      <c r="V53" s="60"/>
      <c r="W53" s="60"/>
      <c r="X53" s="60"/>
      <c r="Y53" s="110"/>
      <c r="Z53" s="169">
        <f t="shared" si="351"/>
        <v>0</v>
      </c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1"/>
      <c r="AL53" s="60"/>
      <c r="AM53" s="60"/>
      <c r="AN53" s="60"/>
      <c r="AO53" s="110"/>
      <c r="AP53" s="169">
        <f t="shared" si="352"/>
        <v>0</v>
      </c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1"/>
      <c r="BB53" s="60"/>
      <c r="BC53" s="60"/>
      <c r="BD53" s="60"/>
      <c r="BE53" s="110"/>
      <c r="BF53" s="169">
        <f t="shared" si="353"/>
        <v>0</v>
      </c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1"/>
      <c r="BR53" s="60"/>
      <c r="BS53" s="60"/>
      <c r="BT53" s="60"/>
      <c r="BU53" s="110"/>
      <c r="BV53" s="169">
        <f t="shared" si="354"/>
        <v>0</v>
      </c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1"/>
      <c r="CH53" s="60"/>
      <c r="CI53" s="60"/>
      <c r="CJ53" s="60"/>
      <c r="CK53" s="60"/>
      <c r="CL53" s="60"/>
      <c r="CM53" s="60"/>
      <c r="CN53" s="60"/>
      <c r="CO53" s="60"/>
      <c r="CP53" s="60"/>
      <c r="CQ53" s="60"/>
      <c r="CR53" s="60"/>
      <c r="CS53" s="60"/>
      <c r="CT53" s="60"/>
      <c r="CU53" s="110"/>
      <c r="CV53" s="173"/>
      <c r="CW53" s="169">
        <f t="shared" si="355"/>
        <v>0</v>
      </c>
      <c r="CX53" s="60"/>
      <c r="CY53" s="60"/>
      <c r="CZ53" s="60"/>
      <c r="DA53" s="60"/>
      <c r="DB53" s="60"/>
      <c r="DC53" s="60"/>
      <c r="DD53" s="60"/>
      <c r="DE53" s="60"/>
      <c r="DF53" s="60"/>
      <c r="DG53" s="60"/>
      <c r="DH53" s="61"/>
      <c r="DI53" s="60"/>
      <c r="DJ53" s="60"/>
      <c r="DK53" s="60"/>
      <c r="DL53" s="110"/>
      <c r="DM53" s="169">
        <f t="shared" si="356"/>
        <v>0</v>
      </c>
      <c r="DN53" s="60"/>
      <c r="DO53" s="60"/>
      <c r="DP53" s="60"/>
      <c r="DQ53" s="60"/>
      <c r="DR53" s="60"/>
      <c r="DS53" s="60"/>
      <c r="DT53" s="60"/>
      <c r="DU53" s="60"/>
      <c r="DV53" s="60"/>
      <c r="DW53" s="60"/>
      <c r="DX53" s="61"/>
      <c r="DY53" s="60"/>
      <c r="DZ53" s="60"/>
      <c r="EA53" s="60"/>
      <c r="EB53" s="110"/>
      <c r="EC53" s="169">
        <f t="shared" si="357"/>
        <v>0</v>
      </c>
      <c r="ED53" s="60"/>
      <c r="EE53" s="60"/>
      <c r="EF53" s="60"/>
      <c r="EG53" s="60"/>
      <c r="EH53" s="60"/>
      <c r="EI53" s="60"/>
      <c r="EJ53" s="60"/>
      <c r="EK53" s="60"/>
      <c r="EL53" s="60"/>
      <c r="EM53" s="60"/>
      <c r="EN53" s="61"/>
      <c r="EO53" s="60"/>
      <c r="EP53" s="60"/>
      <c r="EQ53" s="60"/>
      <c r="ER53" s="110"/>
      <c r="ES53" s="169">
        <f t="shared" si="358"/>
        <v>0</v>
      </c>
      <c r="ET53" s="60"/>
      <c r="EU53" s="60"/>
      <c r="EV53" s="60"/>
      <c r="EW53" s="60"/>
      <c r="EX53" s="60"/>
      <c r="EY53" s="60"/>
      <c r="EZ53" s="60"/>
      <c r="FA53" s="60"/>
      <c r="FB53" s="60"/>
      <c r="FC53" s="60"/>
      <c r="FD53" s="61"/>
      <c r="FE53" s="60"/>
      <c r="FF53" s="60"/>
      <c r="FG53" s="60"/>
      <c r="FH53" s="110"/>
      <c r="FI53" s="169">
        <f t="shared" si="359"/>
        <v>0</v>
      </c>
      <c r="FJ53" s="60"/>
      <c r="FK53" s="60"/>
      <c r="FL53" s="60"/>
      <c r="FM53" s="60"/>
      <c r="FN53" s="60"/>
      <c r="FO53" s="60"/>
      <c r="FP53" s="60"/>
      <c r="FQ53" s="60"/>
      <c r="FR53" s="60"/>
      <c r="FS53" s="60"/>
      <c r="FT53" s="61"/>
      <c r="FU53" s="60"/>
      <c r="FV53" s="60"/>
      <c r="FW53" s="60"/>
      <c r="FX53" s="110"/>
      <c r="FY53" s="169">
        <f t="shared" si="360"/>
        <v>0</v>
      </c>
      <c r="FZ53" s="60"/>
      <c r="GA53" s="60"/>
      <c r="GB53" s="60"/>
      <c r="GC53" s="60"/>
      <c r="GD53" s="60"/>
      <c r="GE53" s="60"/>
      <c r="GF53" s="60"/>
      <c r="GG53" s="60"/>
      <c r="GH53" s="60"/>
      <c r="GI53" s="60"/>
      <c r="GJ53" s="61"/>
      <c r="GK53" s="60"/>
      <c r="GL53" s="60"/>
      <c r="GM53" s="60"/>
      <c r="GN53" s="110"/>
      <c r="GO53" s="169">
        <f t="shared" si="361"/>
        <v>0</v>
      </c>
      <c r="GP53" s="60"/>
      <c r="GQ53" s="60"/>
      <c r="GR53" s="60"/>
      <c r="GS53" s="60"/>
      <c r="GT53" s="60"/>
      <c r="GU53" s="60"/>
      <c r="GV53" s="60"/>
      <c r="GW53" s="60"/>
      <c r="GX53" s="60"/>
      <c r="GY53" s="60"/>
      <c r="GZ53" s="61"/>
      <c r="HA53" s="60"/>
      <c r="HB53" s="60"/>
      <c r="HC53" s="60"/>
      <c r="HD53" s="60"/>
      <c r="HE53" s="60"/>
      <c r="HF53" s="60"/>
      <c r="HG53" s="60"/>
      <c r="HH53" s="60"/>
      <c r="HI53" s="60"/>
      <c r="HJ53" s="60"/>
      <c r="HK53" s="60"/>
      <c r="HL53" s="60"/>
      <c r="HM53" s="60"/>
      <c r="HN53" s="110"/>
      <c r="HO53" s="172"/>
      <c r="HP53" s="173"/>
      <c r="HQ53" s="169">
        <f t="shared" si="362"/>
        <v>0</v>
      </c>
      <c r="HR53" s="60"/>
      <c r="HS53" s="60"/>
      <c r="HT53" s="60"/>
      <c r="HU53" s="60"/>
      <c r="HV53" s="60"/>
      <c r="HW53" s="60"/>
      <c r="HX53" s="60"/>
      <c r="HY53" s="60"/>
      <c r="HZ53" s="60"/>
      <c r="IA53" s="60"/>
      <c r="IB53" s="61"/>
      <c r="IC53" s="60"/>
      <c r="ID53" s="60"/>
      <c r="IE53" s="60"/>
      <c r="IF53" s="110"/>
      <c r="IG53" s="169">
        <f t="shared" si="363"/>
        <v>0</v>
      </c>
      <c r="IH53" s="60"/>
      <c r="II53" s="60"/>
      <c r="IJ53" s="60"/>
      <c r="IK53" s="60"/>
      <c r="IL53" s="60"/>
      <c r="IM53" s="60"/>
      <c r="IN53" s="60"/>
      <c r="IO53" s="60"/>
      <c r="IP53" s="60"/>
      <c r="IQ53" s="60"/>
      <c r="IR53" s="61"/>
      <c r="IS53" s="60"/>
      <c r="IT53" s="60"/>
      <c r="IU53" s="60"/>
      <c r="IV53" s="110"/>
      <c r="IW53" s="169">
        <f t="shared" si="364"/>
        <v>0</v>
      </c>
      <c r="IX53" s="60"/>
      <c r="IY53" s="60"/>
      <c r="IZ53" s="60"/>
      <c r="JA53" s="60"/>
      <c r="JB53" s="60"/>
      <c r="JC53" s="60"/>
      <c r="JD53" s="60"/>
      <c r="JE53" s="60"/>
      <c r="JF53" s="60"/>
      <c r="JG53" s="60"/>
      <c r="JH53" s="61"/>
      <c r="JI53" s="60"/>
      <c r="JJ53" s="60"/>
      <c r="JK53" s="60"/>
      <c r="JL53" s="110"/>
      <c r="JM53" s="169">
        <f t="shared" si="365"/>
        <v>0</v>
      </c>
      <c r="JN53" s="60"/>
      <c r="JO53" s="60"/>
      <c r="JP53" s="60"/>
      <c r="JQ53" s="60"/>
      <c r="JR53" s="60"/>
      <c r="JS53" s="60"/>
      <c r="JT53" s="60"/>
      <c r="JU53" s="60"/>
      <c r="JV53" s="60"/>
      <c r="JW53" s="60"/>
      <c r="JX53" s="61"/>
      <c r="JY53" s="60"/>
      <c r="JZ53" s="60"/>
      <c r="KA53" s="60"/>
      <c r="KB53" s="110"/>
      <c r="KC53" s="169">
        <f t="shared" si="366"/>
        <v>0</v>
      </c>
      <c r="KD53" s="60"/>
      <c r="KE53" s="60"/>
      <c r="KF53" s="60"/>
      <c r="KG53" s="60"/>
      <c r="KH53" s="60"/>
      <c r="KI53" s="60"/>
      <c r="KJ53" s="60"/>
      <c r="KK53" s="60"/>
      <c r="KL53" s="60"/>
      <c r="KM53" s="60"/>
      <c r="KN53" s="61"/>
      <c r="KO53" s="60"/>
      <c r="KP53" s="60"/>
      <c r="KQ53" s="60"/>
      <c r="KR53" s="60"/>
      <c r="KS53" s="60"/>
      <c r="KT53" s="60"/>
      <c r="KU53" s="60"/>
      <c r="KV53" s="60"/>
      <c r="KW53" s="60"/>
      <c r="KX53" s="60"/>
      <c r="KY53" s="60"/>
      <c r="KZ53" s="60"/>
      <c r="LA53" s="60"/>
      <c r="LB53" s="110"/>
      <c r="LC53" s="173"/>
      <c r="LD53" s="169">
        <f t="shared" si="367"/>
        <v>0</v>
      </c>
      <c r="LE53" s="60"/>
      <c r="LF53" s="60"/>
      <c r="LG53" s="60"/>
      <c r="LH53" s="60"/>
      <c r="LI53" s="60"/>
      <c r="LJ53" s="60"/>
      <c r="LK53" s="60"/>
      <c r="LL53" s="60"/>
      <c r="LM53" s="60"/>
      <c r="LN53" s="60"/>
      <c r="LO53" s="61"/>
      <c r="LP53" s="60"/>
      <c r="LQ53" s="60"/>
      <c r="LR53" s="60"/>
      <c r="LS53" s="110"/>
      <c r="LT53" s="169">
        <f t="shared" si="368"/>
        <v>0</v>
      </c>
      <c r="LU53" s="60"/>
      <c r="LV53" s="60"/>
      <c r="LW53" s="60"/>
      <c r="LX53" s="60"/>
      <c r="LY53" s="60"/>
      <c r="LZ53" s="60"/>
      <c r="MA53" s="60"/>
      <c r="MB53" s="60"/>
      <c r="MC53" s="60"/>
      <c r="MD53" s="60"/>
      <c r="ME53" s="61"/>
      <c r="MF53" s="60"/>
      <c r="MG53" s="60"/>
      <c r="MH53" s="60"/>
      <c r="MI53" s="110"/>
      <c r="MJ53" s="169">
        <f t="shared" si="369"/>
        <v>0</v>
      </c>
      <c r="MK53" s="60"/>
      <c r="ML53" s="60"/>
      <c r="MM53" s="60"/>
      <c r="MN53" s="60"/>
      <c r="MO53" s="60"/>
      <c r="MP53" s="60"/>
      <c r="MQ53" s="60"/>
      <c r="MR53" s="60"/>
      <c r="MS53" s="60"/>
      <c r="MT53" s="60"/>
      <c r="MU53" s="61"/>
      <c r="MV53" s="60"/>
      <c r="MW53" s="60"/>
      <c r="MX53" s="60"/>
      <c r="MY53" s="110"/>
      <c r="MZ53" s="169">
        <f t="shared" si="370"/>
        <v>0</v>
      </c>
      <c r="NA53" s="60"/>
      <c r="NB53" s="60"/>
      <c r="NC53" s="60"/>
      <c r="ND53" s="60"/>
      <c r="NE53" s="60"/>
      <c r="NF53" s="60"/>
      <c r="NG53" s="60"/>
      <c r="NH53" s="60"/>
      <c r="NI53" s="60"/>
      <c r="NJ53" s="60"/>
      <c r="NK53" s="61"/>
      <c r="NL53" s="60"/>
      <c r="NM53" s="60"/>
      <c r="NN53" s="60"/>
      <c r="NO53" s="110"/>
      <c r="NP53" s="169">
        <f t="shared" si="371"/>
        <v>0</v>
      </c>
      <c r="NQ53" s="60"/>
      <c r="NR53" s="60"/>
      <c r="NS53" s="60"/>
      <c r="NT53" s="60"/>
      <c r="NU53" s="60"/>
      <c r="NV53" s="60"/>
      <c r="NW53" s="60"/>
      <c r="NX53" s="60"/>
      <c r="NY53" s="60"/>
      <c r="NZ53" s="60"/>
      <c r="OA53" s="61"/>
      <c r="OB53" s="60"/>
      <c r="OC53" s="60"/>
      <c r="OD53" s="60"/>
      <c r="OE53" s="110"/>
      <c r="OF53" s="169">
        <f t="shared" si="372"/>
        <v>0</v>
      </c>
      <c r="OG53" s="60"/>
      <c r="OH53" s="60"/>
      <c r="OI53" s="60"/>
      <c r="OJ53" s="60"/>
      <c r="OK53" s="60"/>
      <c r="OL53" s="60"/>
      <c r="OM53" s="60"/>
      <c r="ON53" s="60"/>
      <c r="OO53" s="60"/>
      <c r="OP53" s="60"/>
      <c r="OQ53" s="61"/>
      <c r="OR53" s="60"/>
      <c r="OS53" s="60"/>
      <c r="OT53" s="60"/>
      <c r="OU53" s="110"/>
      <c r="OV53" s="169">
        <f t="shared" si="373"/>
        <v>0</v>
      </c>
      <c r="OW53" s="60"/>
      <c r="OX53" s="60"/>
      <c r="OY53" s="60"/>
      <c r="OZ53" s="60"/>
      <c r="PA53" s="60"/>
      <c r="PB53" s="60"/>
      <c r="PC53" s="60"/>
      <c r="PD53" s="60"/>
      <c r="PE53" s="60"/>
      <c r="PF53" s="60"/>
      <c r="PG53" s="61"/>
      <c r="PH53" s="60"/>
      <c r="PI53" s="60"/>
      <c r="PJ53" s="60"/>
      <c r="PK53" s="110"/>
      <c r="PL53" s="169">
        <f t="shared" si="374"/>
        <v>0</v>
      </c>
      <c r="PM53" s="60"/>
      <c r="PN53" s="60"/>
      <c r="PO53" s="60"/>
      <c r="PP53" s="60"/>
      <c r="PQ53" s="60"/>
      <c r="PR53" s="60"/>
      <c r="PS53" s="60"/>
      <c r="PT53" s="60"/>
      <c r="PU53" s="60"/>
      <c r="PV53" s="60"/>
      <c r="PW53" s="61"/>
      <c r="PX53" s="60"/>
      <c r="PY53" s="60"/>
      <c r="PZ53" s="60"/>
      <c r="QA53" s="110"/>
      <c r="QB53" s="169">
        <f t="shared" si="375"/>
        <v>0</v>
      </c>
      <c r="QC53" s="60"/>
      <c r="QD53" s="60"/>
      <c r="QE53" s="60"/>
      <c r="QF53" s="60"/>
      <c r="QG53" s="60"/>
      <c r="QH53" s="60"/>
      <c r="QI53" s="60"/>
      <c r="QJ53" s="60"/>
      <c r="QK53" s="60"/>
      <c r="QL53" s="60"/>
      <c r="QM53" s="61"/>
      <c r="QN53" s="60"/>
      <c r="QO53" s="60"/>
      <c r="QP53" s="60"/>
      <c r="QQ53" s="110"/>
      <c r="QR53" s="169">
        <f t="shared" si="376"/>
        <v>0</v>
      </c>
      <c r="QS53" s="60"/>
      <c r="QT53" s="60"/>
      <c r="QU53" s="60"/>
      <c r="QV53" s="60"/>
      <c r="QW53" s="60"/>
      <c r="QX53" s="60"/>
      <c r="QY53" s="60"/>
      <c r="QZ53" s="60"/>
      <c r="RA53" s="60"/>
      <c r="RB53" s="60"/>
      <c r="RC53" s="61"/>
      <c r="RD53" s="60"/>
      <c r="RE53" s="60"/>
      <c r="RF53" s="60"/>
      <c r="RG53" s="60"/>
      <c r="RH53" s="60"/>
      <c r="RI53" s="60"/>
      <c r="RJ53" s="60"/>
      <c r="RK53" s="60"/>
      <c r="RL53" s="60"/>
      <c r="RM53" s="60"/>
      <c r="RN53" s="60"/>
      <c r="RO53" s="60"/>
      <c r="RP53" s="60"/>
      <c r="RQ53" s="110"/>
      <c r="RR53" s="173"/>
      <c r="RS53" s="169">
        <f t="shared" si="377"/>
        <v>0</v>
      </c>
      <c r="RT53" s="60"/>
      <c r="RU53" s="60"/>
      <c r="RV53" s="60"/>
      <c r="RW53" s="60"/>
      <c r="RX53" s="60"/>
      <c r="RY53" s="60"/>
      <c r="RZ53" s="60"/>
      <c r="SA53" s="60"/>
      <c r="SB53" s="60"/>
      <c r="SC53" s="60"/>
      <c r="SD53" s="61"/>
      <c r="SE53" s="60"/>
      <c r="SF53" s="60"/>
      <c r="SG53" s="60"/>
      <c r="SH53" s="110"/>
      <c r="SI53" s="169">
        <f t="shared" si="378"/>
        <v>0</v>
      </c>
      <c r="SJ53" s="60"/>
      <c r="SK53" s="60"/>
      <c r="SL53" s="60"/>
      <c r="SM53" s="60"/>
      <c r="SN53" s="60"/>
      <c r="SO53" s="60"/>
      <c r="SP53" s="60"/>
      <c r="SQ53" s="60"/>
      <c r="SR53" s="60"/>
      <c r="SS53" s="60"/>
      <c r="ST53" s="61"/>
      <c r="SU53" s="60"/>
      <c r="SV53" s="60"/>
      <c r="SW53" s="60"/>
      <c r="SX53" s="110"/>
      <c r="SY53" s="169">
        <f t="shared" si="379"/>
        <v>0</v>
      </c>
      <c r="SZ53" s="60"/>
      <c r="TA53" s="60"/>
      <c r="TB53" s="60"/>
      <c r="TC53" s="60"/>
      <c r="TD53" s="60"/>
      <c r="TE53" s="60"/>
      <c r="TF53" s="60"/>
      <c r="TG53" s="60"/>
      <c r="TH53" s="60"/>
      <c r="TI53" s="60"/>
      <c r="TJ53" s="61"/>
      <c r="TK53" s="60"/>
      <c r="TL53" s="60"/>
      <c r="TM53" s="60"/>
      <c r="TN53" s="110"/>
      <c r="TO53" s="169">
        <f t="shared" si="380"/>
        <v>0</v>
      </c>
      <c r="TP53" s="60"/>
      <c r="TQ53" s="60"/>
      <c r="TR53" s="60"/>
      <c r="TS53" s="60"/>
      <c r="TT53" s="60"/>
      <c r="TU53" s="60"/>
      <c r="TV53" s="60"/>
      <c r="TW53" s="60"/>
      <c r="TX53" s="60"/>
      <c r="TY53" s="60"/>
      <c r="TZ53" s="61"/>
      <c r="UA53" s="60"/>
      <c r="UB53" s="60"/>
      <c r="UC53" s="60"/>
      <c r="UD53" s="110"/>
      <c r="UE53" s="169">
        <f t="shared" si="381"/>
        <v>0</v>
      </c>
      <c r="UF53" s="60"/>
      <c r="UG53" s="60"/>
      <c r="UH53" s="60"/>
      <c r="UI53" s="60"/>
      <c r="UJ53" s="60"/>
      <c r="UK53" s="60"/>
      <c r="UL53" s="60"/>
      <c r="UM53" s="60"/>
      <c r="UN53" s="60"/>
      <c r="UO53" s="60"/>
      <c r="UP53" s="61"/>
      <c r="UQ53" s="60"/>
      <c r="UR53" s="60"/>
      <c r="US53" s="60"/>
      <c r="UT53" s="60"/>
      <c r="UU53" s="60"/>
      <c r="UV53" s="60"/>
      <c r="UW53" s="60"/>
      <c r="UX53" s="60"/>
      <c r="UY53" s="60"/>
      <c r="UZ53" s="60"/>
      <c r="VA53" s="60"/>
      <c r="VB53" s="60"/>
      <c r="VC53" s="60"/>
      <c r="VD53" s="110"/>
      <c r="VE53" s="10" t="str">
        <f t="shared" si="33"/>
        <v>-</v>
      </c>
    </row>
    <row r="54" spans="1:577" ht="20.149999999999999" customHeight="1">
      <c r="A54" s="19"/>
      <c r="B54" s="19">
        <v>6007</v>
      </c>
      <c r="C54" s="19"/>
      <c r="D54" s="20" t="s">
        <v>57</v>
      </c>
      <c r="E54" s="190">
        <f t="shared" ref="E54:BP54" si="382">SUM(E55:E57)</f>
        <v>0</v>
      </c>
      <c r="F54" s="191">
        <f t="shared" si="382"/>
        <v>0</v>
      </c>
      <c r="G54" s="191">
        <f t="shared" si="382"/>
        <v>0</v>
      </c>
      <c r="H54" s="192">
        <f t="shared" si="382"/>
        <v>0</v>
      </c>
      <c r="I54" s="228">
        <f t="shared" si="382"/>
        <v>0</v>
      </c>
      <c r="J54" s="191">
        <f t="shared" si="382"/>
        <v>0</v>
      </c>
      <c r="K54" s="59">
        <f t="shared" si="382"/>
        <v>0</v>
      </c>
      <c r="L54" s="58">
        <f t="shared" si="382"/>
        <v>0</v>
      </c>
      <c r="M54" s="58">
        <f t="shared" si="382"/>
        <v>0</v>
      </c>
      <c r="N54" s="58">
        <f t="shared" si="382"/>
        <v>0</v>
      </c>
      <c r="O54" s="58">
        <f t="shared" si="382"/>
        <v>0</v>
      </c>
      <c r="P54" s="58">
        <f t="shared" si="382"/>
        <v>0</v>
      </c>
      <c r="Q54" s="58">
        <f t="shared" si="382"/>
        <v>0</v>
      </c>
      <c r="R54" s="58">
        <f t="shared" si="382"/>
        <v>0</v>
      </c>
      <c r="S54" s="58">
        <f t="shared" si="382"/>
        <v>0</v>
      </c>
      <c r="T54" s="58">
        <f t="shared" si="382"/>
        <v>0</v>
      </c>
      <c r="U54" s="59">
        <f t="shared" si="382"/>
        <v>0</v>
      </c>
      <c r="V54" s="58">
        <f t="shared" si="382"/>
        <v>0</v>
      </c>
      <c r="W54" s="58">
        <f t="shared" si="382"/>
        <v>0</v>
      </c>
      <c r="X54" s="58">
        <f t="shared" si="382"/>
        <v>0</v>
      </c>
      <c r="Y54" s="109">
        <f t="shared" si="382"/>
        <v>0</v>
      </c>
      <c r="Z54" s="59">
        <f t="shared" si="382"/>
        <v>0</v>
      </c>
      <c r="AA54" s="58">
        <f t="shared" si="382"/>
        <v>0</v>
      </c>
      <c r="AB54" s="58">
        <f t="shared" si="382"/>
        <v>0</v>
      </c>
      <c r="AC54" s="58">
        <f t="shared" si="382"/>
        <v>0</v>
      </c>
      <c r="AD54" s="58">
        <f t="shared" si="382"/>
        <v>0</v>
      </c>
      <c r="AE54" s="58">
        <f t="shared" si="382"/>
        <v>0</v>
      </c>
      <c r="AF54" s="58">
        <f t="shared" si="382"/>
        <v>0</v>
      </c>
      <c r="AG54" s="58">
        <f t="shared" si="382"/>
        <v>0</v>
      </c>
      <c r="AH54" s="58">
        <f t="shared" si="382"/>
        <v>0</v>
      </c>
      <c r="AI54" s="58">
        <f t="shared" si="382"/>
        <v>0</v>
      </c>
      <c r="AJ54" s="58">
        <f t="shared" si="382"/>
        <v>0</v>
      </c>
      <c r="AK54" s="59">
        <f t="shared" si="382"/>
        <v>0</v>
      </c>
      <c r="AL54" s="58">
        <f t="shared" si="382"/>
        <v>0</v>
      </c>
      <c r="AM54" s="58">
        <f t="shared" si="382"/>
        <v>0</v>
      </c>
      <c r="AN54" s="58">
        <f t="shared" si="382"/>
        <v>0</v>
      </c>
      <c r="AO54" s="109">
        <f t="shared" si="382"/>
        <v>0</v>
      </c>
      <c r="AP54" s="59">
        <f t="shared" si="382"/>
        <v>0</v>
      </c>
      <c r="AQ54" s="58">
        <f t="shared" si="382"/>
        <v>0</v>
      </c>
      <c r="AR54" s="58">
        <f t="shared" si="382"/>
        <v>0</v>
      </c>
      <c r="AS54" s="58">
        <f t="shared" si="382"/>
        <v>0</v>
      </c>
      <c r="AT54" s="58">
        <f t="shared" si="382"/>
        <v>0</v>
      </c>
      <c r="AU54" s="58">
        <f t="shared" si="382"/>
        <v>0</v>
      </c>
      <c r="AV54" s="58">
        <f t="shared" si="382"/>
        <v>0</v>
      </c>
      <c r="AW54" s="58">
        <f t="shared" si="382"/>
        <v>0</v>
      </c>
      <c r="AX54" s="58">
        <f t="shared" si="382"/>
        <v>0</v>
      </c>
      <c r="AY54" s="58">
        <f t="shared" si="382"/>
        <v>0</v>
      </c>
      <c r="AZ54" s="58">
        <f t="shared" si="382"/>
        <v>0</v>
      </c>
      <c r="BA54" s="59">
        <f t="shared" si="382"/>
        <v>0</v>
      </c>
      <c r="BB54" s="58">
        <f t="shared" si="382"/>
        <v>0</v>
      </c>
      <c r="BC54" s="58">
        <f t="shared" si="382"/>
        <v>0</v>
      </c>
      <c r="BD54" s="58">
        <f t="shared" si="382"/>
        <v>0</v>
      </c>
      <c r="BE54" s="109">
        <f t="shared" si="382"/>
        <v>0</v>
      </c>
      <c r="BF54" s="59">
        <f t="shared" si="382"/>
        <v>0</v>
      </c>
      <c r="BG54" s="58">
        <f t="shared" si="382"/>
        <v>0</v>
      </c>
      <c r="BH54" s="58">
        <f t="shared" si="382"/>
        <v>0</v>
      </c>
      <c r="BI54" s="58">
        <f t="shared" si="382"/>
        <v>0</v>
      </c>
      <c r="BJ54" s="58">
        <f t="shared" si="382"/>
        <v>0</v>
      </c>
      <c r="BK54" s="58">
        <f t="shared" si="382"/>
        <v>0</v>
      </c>
      <c r="BL54" s="58">
        <f t="shared" si="382"/>
        <v>0</v>
      </c>
      <c r="BM54" s="58">
        <f t="shared" si="382"/>
        <v>0</v>
      </c>
      <c r="BN54" s="58">
        <f t="shared" si="382"/>
        <v>0</v>
      </c>
      <c r="BO54" s="58">
        <f t="shared" si="382"/>
        <v>0</v>
      </c>
      <c r="BP54" s="58">
        <f t="shared" si="382"/>
        <v>0</v>
      </c>
      <c r="BQ54" s="59">
        <f t="shared" ref="BQ54:EM54" si="383">SUM(BQ55:BQ57)</f>
        <v>0</v>
      </c>
      <c r="BR54" s="58">
        <f t="shared" si="383"/>
        <v>0</v>
      </c>
      <c r="BS54" s="58">
        <f t="shared" si="383"/>
        <v>0</v>
      </c>
      <c r="BT54" s="58">
        <f t="shared" si="383"/>
        <v>0</v>
      </c>
      <c r="BU54" s="109">
        <f t="shared" si="383"/>
        <v>0</v>
      </c>
      <c r="BV54" s="59">
        <f t="shared" si="383"/>
        <v>0</v>
      </c>
      <c r="BW54" s="58">
        <f t="shared" si="383"/>
        <v>0</v>
      </c>
      <c r="BX54" s="58">
        <f t="shared" si="383"/>
        <v>0</v>
      </c>
      <c r="BY54" s="58">
        <f t="shared" si="383"/>
        <v>0</v>
      </c>
      <c r="BZ54" s="58">
        <f t="shared" si="383"/>
        <v>0</v>
      </c>
      <c r="CA54" s="58">
        <f t="shared" si="383"/>
        <v>0</v>
      </c>
      <c r="CB54" s="58">
        <f t="shared" si="383"/>
        <v>0</v>
      </c>
      <c r="CC54" s="58">
        <f t="shared" si="383"/>
        <v>0</v>
      </c>
      <c r="CD54" s="58">
        <f t="shared" si="383"/>
        <v>0</v>
      </c>
      <c r="CE54" s="58">
        <f t="shared" si="383"/>
        <v>0</v>
      </c>
      <c r="CF54" s="58">
        <f t="shared" si="383"/>
        <v>0</v>
      </c>
      <c r="CG54" s="59">
        <f t="shared" si="383"/>
        <v>0</v>
      </c>
      <c r="CH54" s="58">
        <f t="shared" si="383"/>
        <v>0</v>
      </c>
      <c r="CI54" s="58">
        <f t="shared" si="383"/>
        <v>0</v>
      </c>
      <c r="CJ54" s="58">
        <f t="shared" si="383"/>
        <v>0</v>
      </c>
      <c r="CK54" s="58">
        <f t="shared" si="383"/>
        <v>0</v>
      </c>
      <c r="CL54" s="58">
        <f t="shared" si="383"/>
        <v>0</v>
      </c>
      <c r="CM54" s="58">
        <f t="shared" si="383"/>
        <v>0</v>
      </c>
      <c r="CN54" s="58">
        <f t="shared" si="383"/>
        <v>0</v>
      </c>
      <c r="CO54" s="58">
        <f t="shared" si="383"/>
        <v>0</v>
      </c>
      <c r="CP54" s="58">
        <f t="shared" si="383"/>
        <v>0</v>
      </c>
      <c r="CQ54" s="58">
        <f t="shared" si="383"/>
        <v>0</v>
      </c>
      <c r="CR54" s="58">
        <f t="shared" si="383"/>
        <v>0</v>
      </c>
      <c r="CS54" s="58">
        <f t="shared" si="383"/>
        <v>0</v>
      </c>
      <c r="CT54" s="58">
        <f t="shared" si="383"/>
        <v>0</v>
      </c>
      <c r="CU54" s="109">
        <f t="shared" si="383"/>
        <v>0</v>
      </c>
      <c r="CV54" s="152">
        <f t="shared" si="383"/>
        <v>0</v>
      </c>
      <c r="CW54" s="59">
        <f t="shared" si="383"/>
        <v>0</v>
      </c>
      <c r="CX54" s="58">
        <f t="shared" si="383"/>
        <v>0</v>
      </c>
      <c r="CY54" s="58">
        <f t="shared" si="383"/>
        <v>0</v>
      </c>
      <c r="CZ54" s="58">
        <f t="shared" si="383"/>
        <v>0</v>
      </c>
      <c r="DA54" s="58">
        <f t="shared" si="383"/>
        <v>0</v>
      </c>
      <c r="DB54" s="58">
        <f t="shared" si="383"/>
        <v>0</v>
      </c>
      <c r="DC54" s="58">
        <f t="shared" si="383"/>
        <v>0</v>
      </c>
      <c r="DD54" s="58">
        <f t="shared" si="383"/>
        <v>0</v>
      </c>
      <c r="DE54" s="58">
        <f t="shared" si="383"/>
        <v>0</v>
      </c>
      <c r="DF54" s="58">
        <f t="shared" si="383"/>
        <v>0</v>
      </c>
      <c r="DG54" s="58">
        <f t="shared" si="383"/>
        <v>0</v>
      </c>
      <c r="DH54" s="59">
        <f t="shared" si="383"/>
        <v>0</v>
      </c>
      <c r="DI54" s="58">
        <f t="shared" si="383"/>
        <v>0</v>
      </c>
      <c r="DJ54" s="58">
        <f t="shared" si="383"/>
        <v>0</v>
      </c>
      <c r="DK54" s="58">
        <f t="shared" si="383"/>
        <v>0</v>
      </c>
      <c r="DL54" s="109">
        <f t="shared" si="383"/>
        <v>0</v>
      </c>
      <c r="DM54" s="59">
        <f t="shared" si="383"/>
        <v>0</v>
      </c>
      <c r="DN54" s="58">
        <f t="shared" si="383"/>
        <v>0</v>
      </c>
      <c r="DO54" s="58">
        <f t="shared" si="383"/>
        <v>0</v>
      </c>
      <c r="DP54" s="58">
        <f t="shared" si="383"/>
        <v>0</v>
      </c>
      <c r="DQ54" s="58">
        <f t="shared" si="383"/>
        <v>0</v>
      </c>
      <c r="DR54" s="58">
        <f t="shared" si="383"/>
        <v>0</v>
      </c>
      <c r="DS54" s="58">
        <f t="shared" si="383"/>
        <v>0</v>
      </c>
      <c r="DT54" s="58">
        <f t="shared" si="383"/>
        <v>0</v>
      </c>
      <c r="DU54" s="58">
        <f t="shared" si="383"/>
        <v>0</v>
      </c>
      <c r="DV54" s="58">
        <f t="shared" si="383"/>
        <v>0</v>
      </c>
      <c r="DW54" s="58">
        <f t="shared" si="383"/>
        <v>0</v>
      </c>
      <c r="DX54" s="59">
        <f t="shared" si="383"/>
        <v>0</v>
      </c>
      <c r="DY54" s="58">
        <f t="shared" si="383"/>
        <v>0</v>
      </c>
      <c r="DZ54" s="58">
        <f t="shared" si="383"/>
        <v>0</v>
      </c>
      <c r="EA54" s="58">
        <f t="shared" si="383"/>
        <v>0</v>
      </c>
      <c r="EB54" s="109">
        <f t="shared" si="383"/>
        <v>0</v>
      </c>
      <c r="EC54" s="59">
        <f t="shared" si="383"/>
        <v>0</v>
      </c>
      <c r="ED54" s="58">
        <f t="shared" si="383"/>
        <v>0</v>
      </c>
      <c r="EE54" s="58">
        <f t="shared" si="383"/>
        <v>0</v>
      </c>
      <c r="EF54" s="58">
        <f t="shared" si="383"/>
        <v>0</v>
      </c>
      <c r="EG54" s="58">
        <f t="shared" si="383"/>
        <v>0</v>
      </c>
      <c r="EH54" s="58">
        <f t="shared" si="383"/>
        <v>0</v>
      </c>
      <c r="EI54" s="58">
        <f t="shared" si="383"/>
        <v>0</v>
      </c>
      <c r="EJ54" s="58">
        <f t="shared" si="383"/>
        <v>0</v>
      </c>
      <c r="EK54" s="58">
        <f t="shared" si="383"/>
        <v>0</v>
      </c>
      <c r="EL54" s="58">
        <f t="shared" si="383"/>
        <v>0</v>
      </c>
      <c r="EM54" s="58">
        <f t="shared" si="383"/>
        <v>0</v>
      </c>
      <c r="EN54" s="59">
        <f t="shared" ref="EN54:GY54" si="384">SUM(EN55:EN57)</f>
        <v>0</v>
      </c>
      <c r="EO54" s="58">
        <f t="shared" si="384"/>
        <v>0</v>
      </c>
      <c r="EP54" s="58">
        <f t="shared" si="384"/>
        <v>0</v>
      </c>
      <c r="EQ54" s="58">
        <f t="shared" si="384"/>
        <v>0</v>
      </c>
      <c r="ER54" s="109">
        <f t="shared" si="384"/>
        <v>0</v>
      </c>
      <c r="ES54" s="59">
        <f t="shared" si="384"/>
        <v>0</v>
      </c>
      <c r="ET54" s="58">
        <f t="shared" si="384"/>
        <v>0</v>
      </c>
      <c r="EU54" s="58">
        <f t="shared" si="384"/>
        <v>0</v>
      </c>
      <c r="EV54" s="58">
        <f t="shared" si="384"/>
        <v>0</v>
      </c>
      <c r="EW54" s="58">
        <f t="shared" si="384"/>
        <v>0</v>
      </c>
      <c r="EX54" s="58">
        <f t="shared" si="384"/>
        <v>0</v>
      </c>
      <c r="EY54" s="58">
        <f t="shared" si="384"/>
        <v>0</v>
      </c>
      <c r="EZ54" s="58">
        <f t="shared" si="384"/>
        <v>0</v>
      </c>
      <c r="FA54" s="58">
        <f t="shared" si="384"/>
        <v>0</v>
      </c>
      <c r="FB54" s="58">
        <f t="shared" si="384"/>
        <v>0</v>
      </c>
      <c r="FC54" s="58">
        <f t="shared" si="384"/>
        <v>0</v>
      </c>
      <c r="FD54" s="59">
        <f t="shared" si="384"/>
        <v>0</v>
      </c>
      <c r="FE54" s="58">
        <f t="shared" si="384"/>
        <v>0</v>
      </c>
      <c r="FF54" s="58">
        <f t="shared" si="384"/>
        <v>0</v>
      </c>
      <c r="FG54" s="58">
        <f t="shared" si="384"/>
        <v>0</v>
      </c>
      <c r="FH54" s="109">
        <f t="shared" si="384"/>
        <v>0</v>
      </c>
      <c r="FI54" s="59">
        <f t="shared" si="384"/>
        <v>0</v>
      </c>
      <c r="FJ54" s="58">
        <f t="shared" si="384"/>
        <v>0</v>
      </c>
      <c r="FK54" s="58">
        <f t="shared" si="384"/>
        <v>0</v>
      </c>
      <c r="FL54" s="58">
        <f t="shared" si="384"/>
        <v>0</v>
      </c>
      <c r="FM54" s="58">
        <f t="shared" si="384"/>
        <v>0</v>
      </c>
      <c r="FN54" s="58">
        <f t="shared" si="384"/>
        <v>0</v>
      </c>
      <c r="FO54" s="58">
        <f t="shared" si="384"/>
        <v>0</v>
      </c>
      <c r="FP54" s="58">
        <f t="shared" si="384"/>
        <v>0</v>
      </c>
      <c r="FQ54" s="58">
        <f t="shared" si="384"/>
        <v>0</v>
      </c>
      <c r="FR54" s="58">
        <f t="shared" si="384"/>
        <v>0</v>
      </c>
      <c r="FS54" s="58">
        <f t="shared" si="384"/>
        <v>0</v>
      </c>
      <c r="FT54" s="59">
        <f t="shared" si="384"/>
        <v>0</v>
      </c>
      <c r="FU54" s="58">
        <f t="shared" si="384"/>
        <v>0</v>
      </c>
      <c r="FV54" s="58">
        <f t="shared" si="384"/>
        <v>0</v>
      </c>
      <c r="FW54" s="58">
        <f t="shared" si="384"/>
        <v>0</v>
      </c>
      <c r="FX54" s="109">
        <f t="shared" si="384"/>
        <v>0</v>
      </c>
      <c r="FY54" s="59">
        <f t="shared" si="384"/>
        <v>0</v>
      </c>
      <c r="FZ54" s="58">
        <f t="shared" si="384"/>
        <v>0</v>
      </c>
      <c r="GA54" s="58">
        <f t="shared" si="384"/>
        <v>0</v>
      </c>
      <c r="GB54" s="58">
        <f t="shared" si="384"/>
        <v>0</v>
      </c>
      <c r="GC54" s="58">
        <f t="shared" si="384"/>
        <v>0</v>
      </c>
      <c r="GD54" s="58">
        <f t="shared" si="384"/>
        <v>0</v>
      </c>
      <c r="GE54" s="58">
        <f t="shared" si="384"/>
        <v>0</v>
      </c>
      <c r="GF54" s="58">
        <f t="shared" si="384"/>
        <v>0</v>
      </c>
      <c r="GG54" s="58">
        <f t="shared" si="384"/>
        <v>0</v>
      </c>
      <c r="GH54" s="58">
        <f t="shared" si="384"/>
        <v>0</v>
      </c>
      <c r="GI54" s="58">
        <f t="shared" si="384"/>
        <v>0</v>
      </c>
      <c r="GJ54" s="59">
        <f t="shared" si="384"/>
        <v>0</v>
      </c>
      <c r="GK54" s="58">
        <f t="shared" si="384"/>
        <v>0</v>
      </c>
      <c r="GL54" s="58">
        <f t="shared" si="384"/>
        <v>0</v>
      </c>
      <c r="GM54" s="58">
        <f t="shared" si="384"/>
        <v>0</v>
      </c>
      <c r="GN54" s="109">
        <f t="shared" si="384"/>
        <v>0</v>
      </c>
      <c r="GO54" s="59">
        <f t="shared" si="384"/>
        <v>0</v>
      </c>
      <c r="GP54" s="58">
        <f t="shared" si="384"/>
        <v>0</v>
      </c>
      <c r="GQ54" s="58">
        <f t="shared" si="384"/>
        <v>0</v>
      </c>
      <c r="GR54" s="58">
        <f t="shared" si="384"/>
        <v>0</v>
      </c>
      <c r="GS54" s="58">
        <f t="shared" si="384"/>
        <v>0</v>
      </c>
      <c r="GT54" s="58">
        <f t="shared" si="384"/>
        <v>0</v>
      </c>
      <c r="GU54" s="58">
        <f t="shared" si="384"/>
        <v>0</v>
      </c>
      <c r="GV54" s="58">
        <f t="shared" si="384"/>
        <v>0</v>
      </c>
      <c r="GW54" s="58">
        <f t="shared" si="384"/>
        <v>0</v>
      </c>
      <c r="GX54" s="58">
        <f t="shared" si="384"/>
        <v>0</v>
      </c>
      <c r="GY54" s="58">
        <f t="shared" si="384"/>
        <v>0</v>
      </c>
      <c r="GZ54" s="59">
        <f t="shared" ref="GZ54:JW54" si="385">SUM(GZ55:GZ57)</f>
        <v>0</v>
      </c>
      <c r="HA54" s="58">
        <f t="shared" si="385"/>
        <v>0</v>
      </c>
      <c r="HB54" s="58">
        <f t="shared" si="385"/>
        <v>0</v>
      </c>
      <c r="HC54" s="58">
        <f t="shared" si="385"/>
        <v>0</v>
      </c>
      <c r="HD54" s="58">
        <f t="shared" si="385"/>
        <v>0</v>
      </c>
      <c r="HE54" s="58">
        <f t="shared" si="385"/>
        <v>0</v>
      </c>
      <c r="HF54" s="58">
        <f t="shared" si="385"/>
        <v>0</v>
      </c>
      <c r="HG54" s="58">
        <f t="shared" si="385"/>
        <v>0</v>
      </c>
      <c r="HH54" s="58">
        <f t="shared" si="385"/>
        <v>0</v>
      </c>
      <c r="HI54" s="58">
        <f t="shared" si="385"/>
        <v>0</v>
      </c>
      <c r="HJ54" s="58">
        <f t="shared" si="385"/>
        <v>0</v>
      </c>
      <c r="HK54" s="58">
        <f t="shared" si="385"/>
        <v>0</v>
      </c>
      <c r="HL54" s="58">
        <f t="shared" si="385"/>
        <v>0</v>
      </c>
      <c r="HM54" s="58">
        <f t="shared" si="385"/>
        <v>0</v>
      </c>
      <c r="HN54" s="109">
        <f t="shared" si="385"/>
        <v>0</v>
      </c>
      <c r="HO54" s="136">
        <f t="shared" si="385"/>
        <v>0</v>
      </c>
      <c r="HP54" s="152">
        <f t="shared" si="385"/>
        <v>0</v>
      </c>
      <c r="HQ54" s="59">
        <f t="shared" si="385"/>
        <v>0</v>
      </c>
      <c r="HR54" s="58">
        <f t="shared" si="385"/>
        <v>0</v>
      </c>
      <c r="HS54" s="58">
        <f t="shared" si="385"/>
        <v>0</v>
      </c>
      <c r="HT54" s="58">
        <f t="shared" si="385"/>
        <v>0</v>
      </c>
      <c r="HU54" s="58">
        <f t="shared" si="385"/>
        <v>0</v>
      </c>
      <c r="HV54" s="58">
        <f t="shared" si="385"/>
        <v>0</v>
      </c>
      <c r="HW54" s="58">
        <f t="shared" si="385"/>
        <v>0</v>
      </c>
      <c r="HX54" s="58">
        <f t="shared" si="385"/>
        <v>0</v>
      </c>
      <c r="HY54" s="58">
        <f t="shared" si="385"/>
        <v>0</v>
      </c>
      <c r="HZ54" s="58">
        <f t="shared" si="385"/>
        <v>0</v>
      </c>
      <c r="IA54" s="58">
        <f t="shared" si="385"/>
        <v>0</v>
      </c>
      <c r="IB54" s="59">
        <f t="shared" si="385"/>
        <v>0</v>
      </c>
      <c r="IC54" s="58">
        <f t="shared" si="385"/>
        <v>0</v>
      </c>
      <c r="ID54" s="58">
        <f t="shared" si="385"/>
        <v>0</v>
      </c>
      <c r="IE54" s="58">
        <f t="shared" si="385"/>
        <v>0</v>
      </c>
      <c r="IF54" s="109">
        <f t="shared" si="385"/>
        <v>0</v>
      </c>
      <c r="IG54" s="59">
        <f t="shared" si="385"/>
        <v>0</v>
      </c>
      <c r="IH54" s="58">
        <f t="shared" si="385"/>
        <v>0</v>
      </c>
      <c r="II54" s="58">
        <f t="shared" si="385"/>
        <v>0</v>
      </c>
      <c r="IJ54" s="58">
        <f t="shared" si="385"/>
        <v>0</v>
      </c>
      <c r="IK54" s="58">
        <f t="shared" si="385"/>
        <v>0</v>
      </c>
      <c r="IL54" s="58">
        <f t="shared" si="385"/>
        <v>0</v>
      </c>
      <c r="IM54" s="58">
        <f t="shared" si="385"/>
        <v>0</v>
      </c>
      <c r="IN54" s="58">
        <f t="shared" si="385"/>
        <v>0</v>
      </c>
      <c r="IO54" s="58">
        <f t="shared" si="385"/>
        <v>0</v>
      </c>
      <c r="IP54" s="58">
        <f t="shared" si="385"/>
        <v>0</v>
      </c>
      <c r="IQ54" s="58">
        <f t="shared" si="385"/>
        <v>0</v>
      </c>
      <c r="IR54" s="59">
        <f t="shared" si="385"/>
        <v>0</v>
      </c>
      <c r="IS54" s="58">
        <f t="shared" si="385"/>
        <v>0</v>
      </c>
      <c r="IT54" s="58">
        <f t="shared" si="385"/>
        <v>0</v>
      </c>
      <c r="IU54" s="58">
        <f t="shared" si="385"/>
        <v>0</v>
      </c>
      <c r="IV54" s="109">
        <f t="shared" si="385"/>
        <v>0</v>
      </c>
      <c r="IW54" s="59">
        <f t="shared" si="385"/>
        <v>0</v>
      </c>
      <c r="IX54" s="58">
        <f t="shared" si="385"/>
        <v>0</v>
      </c>
      <c r="IY54" s="58">
        <f t="shared" si="385"/>
        <v>0</v>
      </c>
      <c r="IZ54" s="58">
        <f t="shared" si="385"/>
        <v>0</v>
      </c>
      <c r="JA54" s="58">
        <f t="shared" si="385"/>
        <v>0</v>
      </c>
      <c r="JB54" s="58">
        <f t="shared" si="385"/>
        <v>0</v>
      </c>
      <c r="JC54" s="58">
        <f t="shared" si="385"/>
        <v>0</v>
      </c>
      <c r="JD54" s="58">
        <f t="shared" si="385"/>
        <v>0</v>
      </c>
      <c r="JE54" s="58">
        <f t="shared" si="385"/>
        <v>0</v>
      </c>
      <c r="JF54" s="58">
        <f t="shared" si="385"/>
        <v>0</v>
      </c>
      <c r="JG54" s="58">
        <f t="shared" si="385"/>
        <v>0</v>
      </c>
      <c r="JH54" s="59">
        <f t="shared" si="385"/>
        <v>0</v>
      </c>
      <c r="JI54" s="58">
        <f t="shared" si="385"/>
        <v>0</v>
      </c>
      <c r="JJ54" s="58">
        <f t="shared" si="385"/>
        <v>0</v>
      </c>
      <c r="JK54" s="58">
        <f t="shared" si="385"/>
        <v>0</v>
      </c>
      <c r="JL54" s="109">
        <f t="shared" si="385"/>
        <v>0</v>
      </c>
      <c r="JM54" s="59">
        <f t="shared" si="385"/>
        <v>0</v>
      </c>
      <c r="JN54" s="58">
        <f t="shared" si="385"/>
        <v>0</v>
      </c>
      <c r="JO54" s="58">
        <f t="shared" si="385"/>
        <v>0</v>
      </c>
      <c r="JP54" s="58">
        <f t="shared" si="385"/>
        <v>0</v>
      </c>
      <c r="JQ54" s="58">
        <f t="shared" si="385"/>
        <v>0</v>
      </c>
      <c r="JR54" s="58">
        <f t="shared" si="385"/>
        <v>0</v>
      </c>
      <c r="JS54" s="58">
        <f t="shared" si="385"/>
        <v>0</v>
      </c>
      <c r="JT54" s="58">
        <f t="shared" si="385"/>
        <v>0</v>
      </c>
      <c r="JU54" s="58">
        <f t="shared" si="385"/>
        <v>0</v>
      </c>
      <c r="JV54" s="58">
        <f t="shared" si="385"/>
        <v>0</v>
      </c>
      <c r="JW54" s="58">
        <f t="shared" si="385"/>
        <v>0</v>
      </c>
      <c r="JX54" s="59">
        <f t="shared" ref="JX54:MT54" si="386">SUM(JX55:JX57)</f>
        <v>0</v>
      </c>
      <c r="JY54" s="58">
        <f t="shared" si="386"/>
        <v>0</v>
      </c>
      <c r="JZ54" s="58">
        <f t="shared" si="386"/>
        <v>0</v>
      </c>
      <c r="KA54" s="58">
        <f t="shared" si="386"/>
        <v>0</v>
      </c>
      <c r="KB54" s="109">
        <f t="shared" si="386"/>
        <v>0</v>
      </c>
      <c r="KC54" s="59">
        <f t="shared" si="386"/>
        <v>0</v>
      </c>
      <c r="KD54" s="58">
        <f t="shared" si="386"/>
        <v>0</v>
      </c>
      <c r="KE54" s="58">
        <f t="shared" si="386"/>
        <v>0</v>
      </c>
      <c r="KF54" s="58">
        <f t="shared" si="386"/>
        <v>0</v>
      </c>
      <c r="KG54" s="58">
        <f t="shared" si="386"/>
        <v>0</v>
      </c>
      <c r="KH54" s="58">
        <f t="shared" si="386"/>
        <v>0</v>
      </c>
      <c r="KI54" s="58">
        <f t="shared" si="386"/>
        <v>0</v>
      </c>
      <c r="KJ54" s="58">
        <f t="shared" si="386"/>
        <v>0</v>
      </c>
      <c r="KK54" s="58">
        <f t="shared" si="386"/>
        <v>0</v>
      </c>
      <c r="KL54" s="58">
        <f t="shared" si="386"/>
        <v>0</v>
      </c>
      <c r="KM54" s="58">
        <f t="shared" si="386"/>
        <v>0</v>
      </c>
      <c r="KN54" s="59">
        <f t="shared" si="386"/>
        <v>0</v>
      </c>
      <c r="KO54" s="58">
        <f t="shared" si="386"/>
        <v>0</v>
      </c>
      <c r="KP54" s="58">
        <f t="shared" si="386"/>
        <v>0</v>
      </c>
      <c r="KQ54" s="58">
        <f t="shared" si="386"/>
        <v>0</v>
      </c>
      <c r="KR54" s="58">
        <f t="shared" si="386"/>
        <v>0</v>
      </c>
      <c r="KS54" s="58">
        <f t="shared" si="386"/>
        <v>0</v>
      </c>
      <c r="KT54" s="58">
        <f t="shared" si="386"/>
        <v>0</v>
      </c>
      <c r="KU54" s="58">
        <f t="shared" si="386"/>
        <v>0</v>
      </c>
      <c r="KV54" s="58">
        <f t="shared" si="386"/>
        <v>0</v>
      </c>
      <c r="KW54" s="58">
        <f t="shared" si="386"/>
        <v>0</v>
      </c>
      <c r="KX54" s="58">
        <f t="shared" si="386"/>
        <v>0</v>
      </c>
      <c r="KY54" s="58">
        <f t="shared" si="386"/>
        <v>0</v>
      </c>
      <c r="KZ54" s="58">
        <f t="shared" si="386"/>
        <v>0</v>
      </c>
      <c r="LA54" s="58">
        <f t="shared" si="386"/>
        <v>0</v>
      </c>
      <c r="LB54" s="109">
        <f t="shared" si="386"/>
        <v>0</v>
      </c>
      <c r="LC54" s="152">
        <f t="shared" si="386"/>
        <v>0</v>
      </c>
      <c r="LD54" s="59">
        <f t="shared" si="386"/>
        <v>0</v>
      </c>
      <c r="LE54" s="58">
        <f t="shared" si="386"/>
        <v>0</v>
      </c>
      <c r="LF54" s="58">
        <f t="shared" si="386"/>
        <v>0</v>
      </c>
      <c r="LG54" s="58">
        <f t="shared" si="386"/>
        <v>0</v>
      </c>
      <c r="LH54" s="58">
        <f t="shared" si="386"/>
        <v>0</v>
      </c>
      <c r="LI54" s="58">
        <f t="shared" si="386"/>
        <v>0</v>
      </c>
      <c r="LJ54" s="58">
        <f t="shared" si="386"/>
        <v>0</v>
      </c>
      <c r="LK54" s="58">
        <f t="shared" si="386"/>
        <v>0</v>
      </c>
      <c r="LL54" s="58">
        <f t="shared" si="386"/>
        <v>0</v>
      </c>
      <c r="LM54" s="58">
        <f t="shared" si="386"/>
        <v>0</v>
      </c>
      <c r="LN54" s="58">
        <f t="shared" si="386"/>
        <v>0</v>
      </c>
      <c r="LO54" s="59">
        <f t="shared" si="386"/>
        <v>0</v>
      </c>
      <c r="LP54" s="58">
        <f t="shared" si="386"/>
        <v>0</v>
      </c>
      <c r="LQ54" s="58">
        <f t="shared" si="386"/>
        <v>0</v>
      </c>
      <c r="LR54" s="58">
        <f t="shared" si="386"/>
        <v>0</v>
      </c>
      <c r="LS54" s="109">
        <f t="shared" si="386"/>
        <v>0</v>
      </c>
      <c r="LT54" s="59">
        <f t="shared" si="386"/>
        <v>0</v>
      </c>
      <c r="LU54" s="58">
        <f t="shared" si="386"/>
        <v>0</v>
      </c>
      <c r="LV54" s="58">
        <f t="shared" si="386"/>
        <v>0</v>
      </c>
      <c r="LW54" s="58">
        <f t="shared" si="386"/>
        <v>0</v>
      </c>
      <c r="LX54" s="58">
        <f t="shared" si="386"/>
        <v>0</v>
      </c>
      <c r="LY54" s="58">
        <f t="shared" si="386"/>
        <v>0</v>
      </c>
      <c r="LZ54" s="58">
        <f t="shared" si="386"/>
        <v>0</v>
      </c>
      <c r="MA54" s="58">
        <f t="shared" si="386"/>
        <v>0</v>
      </c>
      <c r="MB54" s="58">
        <f t="shared" si="386"/>
        <v>0</v>
      </c>
      <c r="MC54" s="58">
        <f t="shared" si="386"/>
        <v>0</v>
      </c>
      <c r="MD54" s="58">
        <f t="shared" si="386"/>
        <v>0</v>
      </c>
      <c r="ME54" s="59">
        <f t="shared" si="386"/>
        <v>0</v>
      </c>
      <c r="MF54" s="58">
        <f t="shared" si="386"/>
        <v>0</v>
      </c>
      <c r="MG54" s="58">
        <f t="shared" si="386"/>
        <v>0</v>
      </c>
      <c r="MH54" s="58">
        <f t="shared" si="386"/>
        <v>0</v>
      </c>
      <c r="MI54" s="109">
        <f t="shared" si="386"/>
        <v>0</v>
      </c>
      <c r="MJ54" s="59">
        <f t="shared" si="386"/>
        <v>0</v>
      </c>
      <c r="MK54" s="58">
        <f t="shared" si="386"/>
        <v>0</v>
      </c>
      <c r="ML54" s="58">
        <f t="shared" si="386"/>
        <v>0</v>
      </c>
      <c r="MM54" s="58">
        <f t="shared" si="386"/>
        <v>0</v>
      </c>
      <c r="MN54" s="58">
        <f t="shared" si="386"/>
        <v>0</v>
      </c>
      <c r="MO54" s="58">
        <f t="shared" si="386"/>
        <v>0</v>
      </c>
      <c r="MP54" s="58">
        <f t="shared" si="386"/>
        <v>0</v>
      </c>
      <c r="MQ54" s="58">
        <f t="shared" si="386"/>
        <v>0</v>
      </c>
      <c r="MR54" s="58">
        <f t="shared" si="386"/>
        <v>0</v>
      </c>
      <c r="MS54" s="58">
        <f t="shared" si="386"/>
        <v>0</v>
      </c>
      <c r="MT54" s="58">
        <f t="shared" si="386"/>
        <v>0</v>
      </c>
      <c r="MU54" s="59">
        <f t="shared" ref="MU54:PF54" si="387">SUM(MU55:MU57)</f>
        <v>0</v>
      </c>
      <c r="MV54" s="58">
        <f t="shared" si="387"/>
        <v>0</v>
      </c>
      <c r="MW54" s="58">
        <f t="shared" si="387"/>
        <v>0</v>
      </c>
      <c r="MX54" s="58">
        <f t="shared" si="387"/>
        <v>0</v>
      </c>
      <c r="MY54" s="109">
        <f t="shared" si="387"/>
        <v>0</v>
      </c>
      <c r="MZ54" s="59">
        <f t="shared" si="387"/>
        <v>0</v>
      </c>
      <c r="NA54" s="58">
        <f t="shared" si="387"/>
        <v>0</v>
      </c>
      <c r="NB54" s="58">
        <f t="shared" si="387"/>
        <v>0</v>
      </c>
      <c r="NC54" s="58">
        <f t="shared" si="387"/>
        <v>0</v>
      </c>
      <c r="ND54" s="58">
        <f t="shared" si="387"/>
        <v>0</v>
      </c>
      <c r="NE54" s="58">
        <f t="shared" si="387"/>
        <v>0</v>
      </c>
      <c r="NF54" s="58">
        <f t="shared" si="387"/>
        <v>0</v>
      </c>
      <c r="NG54" s="58">
        <f t="shared" si="387"/>
        <v>0</v>
      </c>
      <c r="NH54" s="58">
        <f t="shared" si="387"/>
        <v>0</v>
      </c>
      <c r="NI54" s="58">
        <f t="shared" si="387"/>
        <v>0</v>
      </c>
      <c r="NJ54" s="58">
        <f t="shared" si="387"/>
        <v>0</v>
      </c>
      <c r="NK54" s="59">
        <f t="shared" si="387"/>
        <v>0</v>
      </c>
      <c r="NL54" s="58">
        <f t="shared" si="387"/>
        <v>0</v>
      </c>
      <c r="NM54" s="58">
        <f t="shared" si="387"/>
        <v>0</v>
      </c>
      <c r="NN54" s="58">
        <f t="shared" si="387"/>
        <v>0</v>
      </c>
      <c r="NO54" s="109">
        <f t="shared" si="387"/>
        <v>0</v>
      </c>
      <c r="NP54" s="59">
        <f t="shared" si="387"/>
        <v>0</v>
      </c>
      <c r="NQ54" s="58">
        <f t="shared" si="387"/>
        <v>0</v>
      </c>
      <c r="NR54" s="58">
        <f t="shared" si="387"/>
        <v>0</v>
      </c>
      <c r="NS54" s="58">
        <f t="shared" si="387"/>
        <v>0</v>
      </c>
      <c r="NT54" s="58">
        <f t="shared" si="387"/>
        <v>0</v>
      </c>
      <c r="NU54" s="58">
        <f t="shared" si="387"/>
        <v>0</v>
      </c>
      <c r="NV54" s="58">
        <f t="shared" si="387"/>
        <v>0</v>
      </c>
      <c r="NW54" s="58">
        <f t="shared" si="387"/>
        <v>0</v>
      </c>
      <c r="NX54" s="58">
        <f t="shared" si="387"/>
        <v>0</v>
      </c>
      <c r="NY54" s="58">
        <f t="shared" si="387"/>
        <v>0</v>
      </c>
      <c r="NZ54" s="58">
        <f t="shared" si="387"/>
        <v>0</v>
      </c>
      <c r="OA54" s="59">
        <f t="shared" si="387"/>
        <v>0</v>
      </c>
      <c r="OB54" s="58">
        <f t="shared" si="387"/>
        <v>0</v>
      </c>
      <c r="OC54" s="58">
        <f t="shared" si="387"/>
        <v>0</v>
      </c>
      <c r="OD54" s="58">
        <f t="shared" si="387"/>
        <v>0</v>
      </c>
      <c r="OE54" s="109">
        <f t="shared" si="387"/>
        <v>0</v>
      </c>
      <c r="OF54" s="59">
        <f t="shared" si="387"/>
        <v>0</v>
      </c>
      <c r="OG54" s="58">
        <f t="shared" si="387"/>
        <v>0</v>
      </c>
      <c r="OH54" s="58">
        <f t="shared" si="387"/>
        <v>0</v>
      </c>
      <c r="OI54" s="58">
        <f t="shared" si="387"/>
        <v>0</v>
      </c>
      <c r="OJ54" s="58">
        <f t="shared" si="387"/>
        <v>0</v>
      </c>
      <c r="OK54" s="58">
        <f t="shared" si="387"/>
        <v>0</v>
      </c>
      <c r="OL54" s="58">
        <f t="shared" si="387"/>
        <v>0</v>
      </c>
      <c r="OM54" s="58">
        <f t="shared" si="387"/>
        <v>0</v>
      </c>
      <c r="ON54" s="58">
        <f t="shared" si="387"/>
        <v>0</v>
      </c>
      <c r="OO54" s="58">
        <f t="shared" si="387"/>
        <v>0</v>
      </c>
      <c r="OP54" s="58">
        <f t="shared" si="387"/>
        <v>0</v>
      </c>
      <c r="OQ54" s="59">
        <f t="shared" si="387"/>
        <v>0</v>
      </c>
      <c r="OR54" s="58">
        <f t="shared" si="387"/>
        <v>0</v>
      </c>
      <c r="OS54" s="58">
        <f t="shared" si="387"/>
        <v>0</v>
      </c>
      <c r="OT54" s="58">
        <f t="shared" si="387"/>
        <v>0</v>
      </c>
      <c r="OU54" s="109">
        <f t="shared" si="387"/>
        <v>0</v>
      </c>
      <c r="OV54" s="59">
        <f t="shared" si="387"/>
        <v>0</v>
      </c>
      <c r="OW54" s="58">
        <f t="shared" si="387"/>
        <v>0</v>
      </c>
      <c r="OX54" s="58">
        <f t="shared" si="387"/>
        <v>0</v>
      </c>
      <c r="OY54" s="58">
        <f t="shared" si="387"/>
        <v>0</v>
      </c>
      <c r="OZ54" s="58">
        <f t="shared" si="387"/>
        <v>0</v>
      </c>
      <c r="PA54" s="58">
        <f t="shared" si="387"/>
        <v>0</v>
      </c>
      <c r="PB54" s="58">
        <f t="shared" si="387"/>
        <v>0</v>
      </c>
      <c r="PC54" s="58">
        <f t="shared" si="387"/>
        <v>0</v>
      </c>
      <c r="PD54" s="58">
        <f t="shared" si="387"/>
        <v>0</v>
      </c>
      <c r="PE54" s="58">
        <f t="shared" si="387"/>
        <v>0</v>
      </c>
      <c r="PF54" s="58">
        <f t="shared" si="387"/>
        <v>0</v>
      </c>
      <c r="PG54" s="59">
        <f t="shared" ref="PG54:RR54" si="388">SUM(PG55:PG57)</f>
        <v>0</v>
      </c>
      <c r="PH54" s="58">
        <f t="shared" si="388"/>
        <v>0</v>
      </c>
      <c r="PI54" s="58">
        <f t="shared" si="388"/>
        <v>0</v>
      </c>
      <c r="PJ54" s="58">
        <f t="shared" si="388"/>
        <v>0</v>
      </c>
      <c r="PK54" s="109">
        <f t="shared" si="388"/>
        <v>0</v>
      </c>
      <c r="PL54" s="59">
        <f t="shared" si="388"/>
        <v>0</v>
      </c>
      <c r="PM54" s="58">
        <f t="shared" si="388"/>
        <v>0</v>
      </c>
      <c r="PN54" s="58">
        <f t="shared" si="388"/>
        <v>0</v>
      </c>
      <c r="PO54" s="58">
        <f t="shared" si="388"/>
        <v>0</v>
      </c>
      <c r="PP54" s="58">
        <f t="shared" si="388"/>
        <v>0</v>
      </c>
      <c r="PQ54" s="58">
        <f t="shared" si="388"/>
        <v>0</v>
      </c>
      <c r="PR54" s="58">
        <f t="shared" si="388"/>
        <v>0</v>
      </c>
      <c r="PS54" s="58">
        <f t="shared" si="388"/>
        <v>0</v>
      </c>
      <c r="PT54" s="58">
        <f t="shared" si="388"/>
        <v>0</v>
      </c>
      <c r="PU54" s="58">
        <f t="shared" si="388"/>
        <v>0</v>
      </c>
      <c r="PV54" s="58">
        <f t="shared" si="388"/>
        <v>0</v>
      </c>
      <c r="PW54" s="59">
        <f t="shared" si="388"/>
        <v>0</v>
      </c>
      <c r="PX54" s="58">
        <f t="shared" si="388"/>
        <v>0</v>
      </c>
      <c r="PY54" s="58">
        <f t="shared" si="388"/>
        <v>0</v>
      </c>
      <c r="PZ54" s="58">
        <f t="shared" si="388"/>
        <v>0</v>
      </c>
      <c r="QA54" s="109">
        <f t="shared" si="388"/>
        <v>0</v>
      </c>
      <c r="QB54" s="59">
        <f t="shared" si="388"/>
        <v>0</v>
      </c>
      <c r="QC54" s="58">
        <f t="shared" si="388"/>
        <v>0</v>
      </c>
      <c r="QD54" s="58">
        <f t="shared" si="388"/>
        <v>0</v>
      </c>
      <c r="QE54" s="58">
        <f t="shared" si="388"/>
        <v>0</v>
      </c>
      <c r="QF54" s="58">
        <f t="shared" si="388"/>
        <v>0</v>
      </c>
      <c r="QG54" s="58">
        <f t="shared" si="388"/>
        <v>0</v>
      </c>
      <c r="QH54" s="58">
        <f t="shared" si="388"/>
        <v>0</v>
      </c>
      <c r="QI54" s="58">
        <f t="shared" si="388"/>
        <v>0</v>
      </c>
      <c r="QJ54" s="58">
        <f t="shared" si="388"/>
        <v>0</v>
      </c>
      <c r="QK54" s="58">
        <f t="shared" si="388"/>
        <v>0</v>
      </c>
      <c r="QL54" s="58">
        <f t="shared" si="388"/>
        <v>0</v>
      </c>
      <c r="QM54" s="59">
        <f t="shared" si="388"/>
        <v>0</v>
      </c>
      <c r="QN54" s="58">
        <f t="shared" si="388"/>
        <v>0</v>
      </c>
      <c r="QO54" s="58">
        <f t="shared" si="388"/>
        <v>0</v>
      </c>
      <c r="QP54" s="58">
        <f t="shared" si="388"/>
        <v>0</v>
      </c>
      <c r="QQ54" s="109">
        <f t="shared" si="388"/>
        <v>0</v>
      </c>
      <c r="QR54" s="59">
        <f t="shared" si="388"/>
        <v>0</v>
      </c>
      <c r="QS54" s="58">
        <f t="shared" si="388"/>
        <v>0</v>
      </c>
      <c r="QT54" s="58">
        <f t="shared" si="388"/>
        <v>0</v>
      </c>
      <c r="QU54" s="58">
        <f t="shared" si="388"/>
        <v>0</v>
      </c>
      <c r="QV54" s="58">
        <f t="shared" si="388"/>
        <v>0</v>
      </c>
      <c r="QW54" s="58">
        <f t="shared" si="388"/>
        <v>0</v>
      </c>
      <c r="QX54" s="58">
        <f t="shared" si="388"/>
        <v>0</v>
      </c>
      <c r="QY54" s="58">
        <f t="shared" si="388"/>
        <v>0</v>
      </c>
      <c r="QZ54" s="58">
        <f t="shared" si="388"/>
        <v>0</v>
      </c>
      <c r="RA54" s="58">
        <f t="shared" si="388"/>
        <v>0</v>
      </c>
      <c r="RB54" s="58">
        <f t="shared" si="388"/>
        <v>0</v>
      </c>
      <c r="RC54" s="59">
        <f t="shared" si="388"/>
        <v>0</v>
      </c>
      <c r="RD54" s="58">
        <f t="shared" si="388"/>
        <v>0</v>
      </c>
      <c r="RE54" s="58">
        <f t="shared" si="388"/>
        <v>0</v>
      </c>
      <c r="RF54" s="58">
        <f t="shared" si="388"/>
        <v>0</v>
      </c>
      <c r="RG54" s="58">
        <f t="shared" si="388"/>
        <v>0</v>
      </c>
      <c r="RH54" s="58">
        <f t="shared" si="388"/>
        <v>0</v>
      </c>
      <c r="RI54" s="58">
        <f t="shared" si="388"/>
        <v>0</v>
      </c>
      <c r="RJ54" s="58">
        <f t="shared" si="388"/>
        <v>0</v>
      </c>
      <c r="RK54" s="58">
        <f t="shared" si="388"/>
        <v>0</v>
      </c>
      <c r="RL54" s="58">
        <f t="shared" si="388"/>
        <v>0</v>
      </c>
      <c r="RM54" s="58">
        <f t="shared" si="388"/>
        <v>0</v>
      </c>
      <c r="RN54" s="58">
        <f t="shared" si="388"/>
        <v>0</v>
      </c>
      <c r="RO54" s="58">
        <f t="shared" si="388"/>
        <v>0</v>
      </c>
      <c r="RP54" s="58">
        <f t="shared" si="388"/>
        <v>0</v>
      </c>
      <c r="RQ54" s="109">
        <f t="shared" si="388"/>
        <v>0</v>
      </c>
      <c r="RR54" s="152">
        <f t="shared" si="388"/>
        <v>0</v>
      </c>
      <c r="RS54" s="59">
        <f t="shared" ref="RS54:UD54" si="389">SUM(RS55:RS57)</f>
        <v>0</v>
      </c>
      <c r="RT54" s="58">
        <f t="shared" si="389"/>
        <v>0</v>
      </c>
      <c r="RU54" s="58">
        <f t="shared" si="389"/>
        <v>0</v>
      </c>
      <c r="RV54" s="58">
        <f t="shared" si="389"/>
        <v>0</v>
      </c>
      <c r="RW54" s="58">
        <f t="shared" si="389"/>
        <v>0</v>
      </c>
      <c r="RX54" s="58">
        <f t="shared" si="389"/>
        <v>0</v>
      </c>
      <c r="RY54" s="58">
        <f t="shared" si="389"/>
        <v>0</v>
      </c>
      <c r="RZ54" s="58">
        <f t="shared" si="389"/>
        <v>0</v>
      </c>
      <c r="SA54" s="58">
        <f t="shared" si="389"/>
        <v>0</v>
      </c>
      <c r="SB54" s="58">
        <f t="shared" si="389"/>
        <v>0</v>
      </c>
      <c r="SC54" s="58">
        <f t="shared" si="389"/>
        <v>0</v>
      </c>
      <c r="SD54" s="59">
        <f t="shared" si="389"/>
        <v>0</v>
      </c>
      <c r="SE54" s="58">
        <f t="shared" si="389"/>
        <v>0</v>
      </c>
      <c r="SF54" s="58">
        <f t="shared" si="389"/>
        <v>0</v>
      </c>
      <c r="SG54" s="58">
        <f t="shared" si="389"/>
        <v>0</v>
      </c>
      <c r="SH54" s="109">
        <f t="shared" si="389"/>
        <v>0</v>
      </c>
      <c r="SI54" s="59">
        <f t="shared" si="389"/>
        <v>0</v>
      </c>
      <c r="SJ54" s="58">
        <f t="shared" si="389"/>
        <v>0</v>
      </c>
      <c r="SK54" s="58">
        <f t="shared" si="389"/>
        <v>0</v>
      </c>
      <c r="SL54" s="58">
        <f t="shared" si="389"/>
        <v>0</v>
      </c>
      <c r="SM54" s="58">
        <f t="shared" si="389"/>
        <v>0</v>
      </c>
      <c r="SN54" s="58">
        <f t="shared" si="389"/>
        <v>0</v>
      </c>
      <c r="SO54" s="58">
        <f t="shared" si="389"/>
        <v>0</v>
      </c>
      <c r="SP54" s="58">
        <f t="shared" si="389"/>
        <v>0</v>
      </c>
      <c r="SQ54" s="58">
        <f t="shared" si="389"/>
        <v>0</v>
      </c>
      <c r="SR54" s="58">
        <f t="shared" si="389"/>
        <v>0</v>
      </c>
      <c r="SS54" s="58">
        <f t="shared" si="389"/>
        <v>0</v>
      </c>
      <c r="ST54" s="59">
        <f t="shared" si="389"/>
        <v>0</v>
      </c>
      <c r="SU54" s="58">
        <f t="shared" si="389"/>
        <v>0</v>
      </c>
      <c r="SV54" s="58">
        <f t="shared" si="389"/>
        <v>0</v>
      </c>
      <c r="SW54" s="58">
        <f t="shared" si="389"/>
        <v>0</v>
      </c>
      <c r="SX54" s="109">
        <f t="shared" si="389"/>
        <v>0</v>
      </c>
      <c r="SY54" s="59">
        <f t="shared" si="389"/>
        <v>0</v>
      </c>
      <c r="SZ54" s="58">
        <f t="shared" si="389"/>
        <v>0</v>
      </c>
      <c r="TA54" s="58">
        <f t="shared" si="389"/>
        <v>0</v>
      </c>
      <c r="TB54" s="58">
        <f t="shared" si="389"/>
        <v>0</v>
      </c>
      <c r="TC54" s="58">
        <f t="shared" si="389"/>
        <v>0</v>
      </c>
      <c r="TD54" s="58">
        <f t="shared" si="389"/>
        <v>0</v>
      </c>
      <c r="TE54" s="58">
        <f t="shared" si="389"/>
        <v>0</v>
      </c>
      <c r="TF54" s="58">
        <f t="shared" si="389"/>
        <v>0</v>
      </c>
      <c r="TG54" s="58">
        <f t="shared" si="389"/>
        <v>0</v>
      </c>
      <c r="TH54" s="58">
        <f t="shared" si="389"/>
        <v>0</v>
      </c>
      <c r="TI54" s="58">
        <f t="shared" si="389"/>
        <v>0</v>
      </c>
      <c r="TJ54" s="59">
        <f t="shared" si="389"/>
        <v>0</v>
      </c>
      <c r="TK54" s="58">
        <f t="shared" si="389"/>
        <v>0</v>
      </c>
      <c r="TL54" s="58">
        <f t="shared" si="389"/>
        <v>0</v>
      </c>
      <c r="TM54" s="58">
        <f t="shared" si="389"/>
        <v>0</v>
      </c>
      <c r="TN54" s="109">
        <f t="shared" si="389"/>
        <v>0</v>
      </c>
      <c r="TO54" s="59">
        <f t="shared" si="389"/>
        <v>0</v>
      </c>
      <c r="TP54" s="58">
        <f t="shared" si="389"/>
        <v>0</v>
      </c>
      <c r="TQ54" s="58">
        <f t="shared" si="389"/>
        <v>0</v>
      </c>
      <c r="TR54" s="58">
        <f t="shared" si="389"/>
        <v>0</v>
      </c>
      <c r="TS54" s="58">
        <f t="shared" si="389"/>
        <v>0</v>
      </c>
      <c r="TT54" s="58">
        <f t="shared" si="389"/>
        <v>0</v>
      </c>
      <c r="TU54" s="58">
        <f t="shared" si="389"/>
        <v>0</v>
      </c>
      <c r="TV54" s="58">
        <f t="shared" si="389"/>
        <v>0</v>
      </c>
      <c r="TW54" s="58">
        <f t="shared" si="389"/>
        <v>0</v>
      </c>
      <c r="TX54" s="58">
        <f t="shared" si="389"/>
        <v>0</v>
      </c>
      <c r="TY54" s="58">
        <f t="shared" si="389"/>
        <v>0</v>
      </c>
      <c r="TZ54" s="59">
        <f t="shared" si="389"/>
        <v>0</v>
      </c>
      <c r="UA54" s="58">
        <f t="shared" si="389"/>
        <v>0</v>
      </c>
      <c r="UB54" s="58">
        <f t="shared" si="389"/>
        <v>0</v>
      </c>
      <c r="UC54" s="58">
        <f t="shared" si="389"/>
        <v>0</v>
      </c>
      <c r="UD54" s="109">
        <f t="shared" si="389"/>
        <v>0</v>
      </c>
      <c r="UE54" s="59">
        <f t="shared" ref="UE54:VD54" si="390">SUM(UE55:UE57)</f>
        <v>0</v>
      </c>
      <c r="UF54" s="58">
        <f t="shared" si="390"/>
        <v>0</v>
      </c>
      <c r="UG54" s="58">
        <f t="shared" si="390"/>
        <v>0</v>
      </c>
      <c r="UH54" s="58">
        <f t="shared" si="390"/>
        <v>0</v>
      </c>
      <c r="UI54" s="58">
        <f t="shared" si="390"/>
        <v>0</v>
      </c>
      <c r="UJ54" s="58">
        <f t="shared" si="390"/>
        <v>0</v>
      </c>
      <c r="UK54" s="58">
        <f t="shared" si="390"/>
        <v>0</v>
      </c>
      <c r="UL54" s="58">
        <f t="shared" si="390"/>
        <v>0</v>
      </c>
      <c r="UM54" s="58">
        <f t="shared" si="390"/>
        <v>0</v>
      </c>
      <c r="UN54" s="58">
        <f t="shared" si="390"/>
        <v>0</v>
      </c>
      <c r="UO54" s="58">
        <f t="shared" si="390"/>
        <v>0</v>
      </c>
      <c r="UP54" s="59">
        <f t="shared" si="390"/>
        <v>0</v>
      </c>
      <c r="UQ54" s="58">
        <f t="shared" si="390"/>
        <v>0</v>
      </c>
      <c r="UR54" s="58">
        <f t="shared" si="390"/>
        <v>0</v>
      </c>
      <c r="US54" s="58">
        <f t="shared" si="390"/>
        <v>0</v>
      </c>
      <c r="UT54" s="58">
        <f t="shared" si="390"/>
        <v>0</v>
      </c>
      <c r="UU54" s="58">
        <f t="shared" si="390"/>
        <v>0</v>
      </c>
      <c r="UV54" s="58">
        <f t="shared" si="390"/>
        <v>0</v>
      </c>
      <c r="UW54" s="58">
        <f t="shared" si="390"/>
        <v>0</v>
      </c>
      <c r="UX54" s="58">
        <f t="shared" si="390"/>
        <v>0</v>
      </c>
      <c r="UY54" s="58">
        <f t="shared" si="390"/>
        <v>0</v>
      </c>
      <c r="UZ54" s="58">
        <f t="shared" si="390"/>
        <v>0</v>
      </c>
      <c r="VA54" s="58">
        <f t="shared" si="390"/>
        <v>0</v>
      </c>
      <c r="VB54" s="58">
        <f t="shared" si="390"/>
        <v>0</v>
      </c>
      <c r="VC54" s="58">
        <f t="shared" si="390"/>
        <v>0</v>
      </c>
      <c r="VD54" s="109">
        <f t="shared" si="390"/>
        <v>0</v>
      </c>
      <c r="VE54" s="10" t="str">
        <f t="shared" si="33"/>
        <v>-</v>
      </c>
    </row>
    <row r="55" spans="1:577" ht="20.149999999999999" customHeight="1">
      <c r="A55" s="22"/>
      <c r="B55" s="22"/>
      <c r="C55" s="23">
        <v>60071</v>
      </c>
      <c r="D55" s="24" t="s">
        <v>58</v>
      </c>
      <c r="E55" s="193">
        <f>SUM(F55:I55)</f>
        <v>0</v>
      </c>
      <c r="F55" s="194"/>
      <c r="G55" s="194"/>
      <c r="H55" s="195"/>
      <c r="I55" s="229"/>
      <c r="J55" s="241">
        <f t="shared" ref="J55:J57" si="391">SUM(K55:Y55)</f>
        <v>0</v>
      </c>
      <c r="K55" s="61"/>
      <c r="L55" s="60"/>
      <c r="M55" s="60"/>
      <c r="N55" s="60"/>
      <c r="O55" s="60"/>
      <c r="P55" s="60"/>
      <c r="Q55" s="60"/>
      <c r="R55" s="60"/>
      <c r="S55" s="60"/>
      <c r="T55" s="60"/>
      <c r="U55" s="61"/>
      <c r="V55" s="60"/>
      <c r="W55" s="60"/>
      <c r="X55" s="60"/>
      <c r="Y55" s="110"/>
      <c r="Z55" s="169">
        <f t="shared" ref="Z55:Z57" si="392">SUM(AA55:AO55)</f>
        <v>0</v>
      </c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1"/>
      <c r="AL55" s="60"/>
      <c r="AM55" s="60"/>
      <c r="AN55" s="60"/>
      <c r="AO55" s="110"/>
      <c r="AP55" s="169">
        <f t="shared" ref="AP55:AP57" si="393">SUM(AQ55:BE55)</f>
        <v>0</v>
      </c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1"/>
      <c r="BB55" s="60"/>
      <c r="BC55" s="60"/>
      <c r="BD55" s="60"/>
      <c r="BE55" s="110"/>
      <c r="BF55" s="169">
        <f t="shared" ref="BF55:BF57" si="394">SUM(BG55:BU55)</f>
        <v>0</v>
      </c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1"/>
      <c r="BR55" s="60"/>
      <c r="BS55" s="60"/>
      <c r="BT55" s="60"/>
      <c r="BU55" s="110"/>
      <c r="BV55" s="169">
        <f t="shared" ref="BV55:BV57" si="395">SUM(BW55:CU55)</f>
        <v>0</v>
      </c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1"/>
      <c r="CH55" s="60"/>
      <c r="CI55" s="60"/>
      <c r="CJ55" s="60"/>
      <c r="CK55" s="60"/>
      <c r="CL55" s="60"/>
      <c r="CM55" s="60"/>
      <c r="CN55" s="60"/>
      <c r="CO55" s="60"/>
      <c r="CP55" s="60"/>
      <c r="CQ55" s="60"/>
      <c r="CR55" s="60"/>
      <c r="CS55" s="60"/>
      <c r="CT55" s="60"/>
      <c r="CU55" s="110"/>
      <c r="CV55" s="173"/>
      <c r="CW55" s="169">
        <f t="shared" ref="CW55:CW57" si="396">SUM(CX55:DL55)</f>
        <v>0</v>
      </c>
      <c r="CX55" s="60"/>
      <c r="CY55" s="60"/>
      <c r="CZ55" s="60"/>
      <c r="DA55" s="60"/>
      <c r="DB55" s="60"/>
      <c r="DC55" s="60"/>
      <c r="DD55" s="60"/>
      <c r="DE55" s="60"/>
      <c r="DF55" s="60"/>
      <c r="DG55" s="60"/>
      <c r="DH55" s="61"/>
      <c r="DI55" s="60"/>
      <c r="DJ55" s="60"/>
      <c r="DK55" s="60"/>
      <c r="DL55" s="110"/>
      <c r="DM55" s="169">
        <f t="shared" ref="DM55:DM57" si="397">SUM(DN55:EB55)</f>
        <v>0</v>
      </c>
      <c r="DN55" s="60"/>
      <c r="DO55" s="60"/>
      <c r="DP55" s="60"/>
      <c r="DQ55" s="60"/>
      <c r="DR55" s="60"/>
      <c r="DS55" s="60"/>
      <c r="DT55" s="60"/>
      <c r="DU55" s="60"/>
      <c r="DV55" s="60"/>
      <c r="DW55" s="60"/>
      <c r="DX55" s="61"/>
      <c r="DY55" s="60"/>
      <c r="DZ55" s="60"/>
      <c r="EA55" s="60"/>
      <c r="EB55" s="110"/>
      <c r="EC55" s="169">
        <f t="shared" ref="EC55:EC57" si="398">SUM(ED55:ER55)</f>
        <v>0</v>
      </c>
      <c r="ED55" s="60"/>
      <c r="EE55" s="60"/>
      <c r="EF55" s="60"/>
      <c r="EG55" s="60"/>
      <c r="EH55" s="60"/>
      <c r="EI55" s="60"/>
      <c r="EJ55" s="60"/>
      <c r="EK55" s="60"/>
      <c r="EL55" s="60"/>
      <c r="EM55" s="60"/>
      <c r="EN55" s="61"/>
      <c r="EO55" s="60"/>
      <c r="EP55" s="60"/>
      <c r="EQ55" s="60"/>
      <c r="ER55" s="110"/>
      <c r="ES55" s="169">
        <f t="shared" ref="ES55:ES57" si="399">SUM(ET55:FH55)</f>
        <v>0</v>
      </c>
      <c r="ET55" s="60"/>
      <c r="EU55" s="60"/>
      <c r="EV55" s="60"/>
      <c r="EW55" s="60"/>
      <c r="EX55" s="60"/>
      <c r="EY55" s="60"/>
      <c r="EZ55" s="60"/>
      <c r="FA55" s="60"/>
      <c r="FB55" s="60"/>
      <c r="FC55" s="60"/>
      <c r="FD55" s="61"/>
      <c r="FE55" s="60"/>
      <c r="FF55" s="60"/>
      <c r="FG55" s="60"/>
      <c r="FH55" s="110"/>
      <c r="FI55" s="169">
        <f t="shared" ref="FI55:FI57" si="400">SUM(FJ55:FX55)</f>
        <v>0</v>
      </c>
      <c r="FJ55" s="60"/>
      <c r="FK55" s="60"/>
      <c r="FL55" s="60"/>
      <c r="FM55" s="60"/>
      <c r="FN55" s="60"/>
      <c r="FO55" s="60"/>
      <c r="FP55" s="60"/>
      <c r="FQ55" s="60"/>
      <c r="FR55" s="60"/>
      <c r="FS55" s="60"/>
      <c r="FT55" s="61"/>
      <c r="FU55" s="60"/>
      <c r="FV55" s="60"/>
      <c r="FW55" s="60"/>
      <c r="FX55" s="110"/>
      <c r="FY55" s="169">
        <f t="shared" ref="FY55:FY57" si="401">SUM(FZ55:GN55)</f>
        <v>0</v>
      </c>
      <c r="FZ55" s="60"/>
      <c r="GA55" s="60"/>
      <c r="GB55" s="60"/>
      <c r="GC55" s="60"/>
      <c r="GD55" s="60"/>
      <c r="GE55" s="60"/>
      <c r="GF55" s="60"/>
      <c r="GG55" s="60"/>
      <c r="GH55" s="60"/>
      <c r="GI55" s="60"/>
      <c r="GJ55" s="61"/>
      <c r="GK55" s="60"/>
      <c r="GL55" s="60"/>
      <c r="GM55" s="60"/>
      <c r="GN55" s="110"/>
      <c r="GO55" s="169">
        <f t="shared" ref="GO55:GO57" si="402">SUM(GP55:HN55)</f>
        <v>0</v>
      </c>
      <c r="GP55" s="60"/>
      <c r="GQ55" s="60"/>
      <c r="GR55" s="60"/>
      <c r="GS55" s="60"/>
      <c r="GT55" s="60"/>
      <c r="GU55" s="60"/>
      <c r="GV55" s="60"/>
      <c r="GW55" s="60"/>
      <c r="GX55" s="60"/>
      <c r="GY55" s="60"/>
      <c r="GZ55" s="61"/>
      <c r="HA55" s="60"/>
      <c r="HB55" s="60"/>
      <c r="HC55" s="60"/>
      <c r="HD55" s="60"/>
      <c r="HE55" s="60"/>
      <c r="HF55" s="60"/>
      <c r="HG55" s="60"/>
      <c r="HH55" s="60"/>
      <c r="HI55" s="60"/>
      <c r="HJ55" s="60"/>
      <c r="HK55" s="60"/>
      <c r="HL55" s="60"/>
      <c r="HM55" s="60"/>
      <c r="HN55" s="110"/>
      <c r="HO55" s="172"/>
      <c r="HP55" s="173"/>
      <c r="HQ55" s="169">
        <f t="shared" ref="HQ55:HQ57" si="403">SUM(HR55:IF55)</f>
        <v>0</v>
      </c>
      <c r="HR55" s="60"/>
      <c r="HS55" s="60"/>
      <c r="HT55" s="60"/>
      <c r="HU55" s="60"/>
      <c r="HV55" s="60"/>
      <c r="HW55" s="60"/>
      <c r="HX55" s="60"/>
      <c r="HY55" s="60"/>
      <c r="HZ55" s="60"/>
      <c r="IA55" s="60"/>
      <c r="IB55" s="61"/>
      <c r="IC55" s="60"/>
      <c r="ID55" s="60"/>
      <c r="IE55" s="60"/>
      <c r="IF55" s="110"/>
      <c r="IG55" s="169">
        <f t="shared" ref="IG55:IG57" si="404">SUM(IH55:IV55)</f>
        <v>0</v>
      </c>
      <c r="IH55" s="60"/>
      <c r="II55" s="60"/>
      <c r="IJ55" s="60"/>
      <c r="IK55" s="60"/>
      <c r="IL55" s="60"/>
      <c r="IM55" s="60"/>
      <c r="IN55" s="60"/>
      <c r="IO55" s="60"/>
      <c r="IP55" s="60"/>
      <c r="IQ55" s="60"/>
      <c r="IR55" s="61"/>
      <c r="IS55" s="60"/>
      <c r="IT55" s="60"/>
      <c r="IU55" s="60"/>
      <c r="IV55" s="110"/>
      <c r="IW55" s="169">
        <f t="shared" ref="IW55:IW57" si="405">SUM(IX55:JL55)</f>
        <v>0</v>
      </c>
      <c r="IX55" s="60"/>
      <c r="IY55" s="60"/>
      <c r="IZ55" s="60"/>
      <c r="JA55" s="60"/>
      <c r="JB55" s="60"/>
      <c r="JC55" s="60"/>
      <c r="JD55" s="60"/>
      <c r="JE55" s="60"/>
      <c r="JF55" s="60"/>
      <c r="JG55" s="60"/>
      <c r="JH55" s="61"/>
      <c r="JI55" s="60"/>
      <c r="JJ55" s="60"/>
      <c r="JK55" s="60"/>
      <c r="JL55" s="110"/>
      <c r="JM55" s="169">
        <f t="shared" ref="JM55:JM57" si="406">SUM(JN55:KB55)</f>
        <v>0</v>
      </c>
      <c r="JN55" s="60"/>
      <c r="JO55" s="60"/>
      <c r="JP55" s="60"/>
      <c r="JQ55" s="60"/>
      <c r="JR55" s="60"/>
      <c r="JS55" s="60"/>
      <c r="JT55" s="60"/>
      <c r="JU55" s="60"/>
      <c r="JV55" s="60"/>
      <c r="JW55" s="60"/>
      <c r="JX55" s="61"/>
      <c r="JY55" s="60"/>
      <c r="JZ55" s="60"/>
      <c r="KA55" s="60"/>
      <c r="KB55" s="110"/>
      <c r="KC55" s="169">
        <f t="shared" ref="KC55:KC57" si="407">SUM(KD55:LB55)</f>
        <v>0</v>
      </c>
      <c r="KD55" s="60"/>
      <c r="KE55" s="60"/>
      <c r="KF55" s="60"/>
      <c r="KG55" s="60"/>
      <c r="KH55" s="60"/>
      <c r="KI55" s="60"/>
      <c r="KJ55" s="60"/>
      <c r="KK55" s="60"/>
      <c r="KL55" s="60"/>
      <c r="KM55" s="60"/>
      <c r="KN55" s="61"/>
      <c r="KO55" s="60"/>
      <c r="KP55" s="60"/>
      <c r="KQ55" s="60"/>
      <c r="KR55" s="60"/>
      <c r="KS55" s="60"/>
      <c r="KT55" s="60"/>
      <c r="KU55" s="60"/>
      <c r="KV55" s="60"/>
      <c r="KW55" s="60"/>
      <c r="KX55" s="60"/>
      <c r="KY55" s="60"/>
      <c r="KZ55" s="60"/>
      <c r="LA55" s="60"/>
      <c r="LB55" s="110"/>
      <c r="LC55" s="173"/>
      <c r="LD55" s="169">
        <f t="shared" ref="LD55:LD57" si="408">SUM(LE55:LS55)</f>
        <v>0</v>
      </c>
      <c r="LE55" s="60"/>
      <c r="LF55" s="60"/>
      <c r="LG55" s="60"/>
      <c r="LH55" s="60"/>
      <c r="LI55" s="60"/>
      <c r="LJ55" s="60"/>
      <c r="LK55" s="60"/>
      <c r="LL55" s="60"/>
      <c r="LM55" s="60"/>
      <c r="LN55" s="60"/>
      <c r="LO55" s="61"/>
      <c r="LP55" s="60"/>
      <c r="LQ55" s="60"/>
      <c r="LR55" s="60"/>
      <c r="LS55" s="110"/>
      <c r="LT55" s="169">
        <f t="shared" ref="LT55:LT57" si="409">SUM(LU55:MI55)</f>
        <v>0</v>
      </c>
      <c r="LU55" s="60"/>
      <c r="LV55" s="60"/>
      <c r="LW55" s="60"/>
      <c r="LX55" s="60"/>
      <c r="LY55" s="60"/>
      <c r="LZ55" s="60"/>
      <c r="MA55" s="60"/>
      <c r="MB55" s="60"/>
      <c r="MC55" s="60"/>
      <c r="MD55" s="60"/>
      <c r="ME55" s="61"/>
      <c r="MF55" s="60"/>
      <c r="MG55" s="60"/>
      <c r="MH55" s="60"/>
      <c r="MI55" s="110"/>
      <c r="MJ55" s="169">
        <f t="shared" ref="MJ55:MJ57" si="410">SUM(MK55:MY55)</f>
        <v>0</v>
      </c>
      <c r="MK55" s="60"/>
      <c r="ML55" s="60"/>
      <c r="MM55" s="60"/>
      <c r="MN55" s="60"/>
      <c r="MO55" s="60"/>
      <c r="MP55" s="60"/>
      <c r="MQ55" s="60"/>
      <c r="MR55" s="60"/>
      <c r="MS55" s="60"/>
      <c r="MT55" s="60"/>
      <c r="MU55" s="61"/>
      <c r="MV55" s="60"/>
      <c r="MW55" s="60"/>
      <c r="MX55" s="60"/>
      <c r="MY55" s="110"/>
      <c r="MZ55" s="169">
        <f t="shared" ref="MZ55:MZ57" si="411">SUM(NA55:NO55)</f>
        <v>0</v>
      </c>
      <c r="NA55" s="60"/>
      <c r="NB55" s="60"/>
      <c r="NC55" s="60"/>
      <c r="ND55" s="60"/>
      <c r="NE55" s="60"/>
      <c r="NF55" s="60"/>
      <c r="NG55" s="60"/>
      <c r="NH55" s="60"/>
      <c r="NI55" s="60"/>
      <c r="NJ55" s="60"/>
      <c r="NK55" s="61"/>
      <c r="NL55" s="60"/>
      <c r="NM55" s="60"/>
      <c r="NN55" s="60"/>
      <c r="NO55" s="110"/>
      <c r="NP55" s="169">
        <f t="shared" ref="NP55:NP57" si="412">SUM(NQ55:OE55)</f>
        <v>0</v>
      </c>
      <c r="NQ55" s="60"/>
      <c r="NR55" s="60"/>
      <c r="NS55" s="60"/>
      <c r="NT55" s="60"/>
      <c r="NU55" s="60"/>
      <c r="NV55" s="60"/>
      <c r="NW55" s="60"/>
      <c r="NX55" s="60"/>
      <c r="NY55" s="60"/>
      <c r="NZ55" s="60"/>
      <c r="OA55" s="61"/>
      <c r="OB55" s="60"/>
      <c r="OC55" s="60"/>
      <c r="OD55" s="60"/>
      <c r="OE55" s="110"/>
      <c r="OF55" s="169">
        <f t="shared" ref="OF55:OF57" si="413">SUM(OG55:OU55)</f>
        <v>0</v>
      </c>
      <c r="OG55" s="60"/>
      <c r="OH55" s="60"/>
      <c r="OI55" s="60"/>
      <c r="OJ55" s="60"/>
      <c r="OK55" s="60"/>
      <c r="OL55" s="60"/>
      <c r="OM55" s="60"/>
      <c r="ON55" s="60"/>
      <c r="OO55" s="60"/>
      <c r="OP55" s="60"/>
      <c r="OQ55" s="61"/>
      <c r="OR55" s="60"/>
      <c r="OS55" s="60"/>
      <c r="OT55" s="60"/>
      <c r="OU55" s="110"/>
      <c r="OV55" s="169">
        <f t="shared" ref="OV55:OV57" si="414">SUM(OW55:PK55)</f>
        <v>0</v>
      </c>
      <c r="OW55" s="60"/>
      <c r="OX55" s="60"/>
      <c r="OY55" s="60"/>
      <c r="OZ55" s="60"/>
      <c r="PA55" s="60"/>
      <c r="PB55" s="60"/>
      <c r="PC55" s="60"/>
      <c r="PD55" s="60"/>
      <c r="PE55" s="60"/>
      <c r="PF55" s="60"/>
      <c r="PG55" s="61"/>
      <c r="PH55" s="60"/>
      <c r="PI55" s="60"/>
      <c r="PJ55" s="60"/>
      <c r="PK55" s="110"/>
      <c r="PL55" s="169">
        <f t="shared" ref="PL55:PL57" si="415">SUM(PM55:QA55)</f>
        <v>0</v>
      </c>
      <c r="PM55" s="60"/>
      <c r="PN55" s="60"/>
      <c r="PO55" s="60"/>
      <c r="PP55" s="60"/>
      <c r="PQ55" s="60"/>
      <c r="PR55" s="60"/>
      <c r="PS55" s="60"/>
      <c r="PT55" s="60"/>
      <c r="PU55" s="60"/>
      <c r="PV55" s="60"/>
      <c r="PW55" s="61"/>
      <c r="PX55" s="60"/>
      <c r="PY55" s="60"/>
      <c r="PZ55" s="60"/>
      <c r="QA55" s="110"/>
      <c r="QB55" s="169">
        <f t="shared" ref="QB55:QB57" si="416">SUM(QC55:QQ55)</f>
        <v>0</v>
      </c>
      <c r="QC55" s="60"/>
      <c r="QD55" s="60"/>
      <c r="QE55" s="60"/>
      <c r="QF55" s="60"/>
      <c r="QG55" s="60"/>
      <c r="QH55" s="60"/>
      <c r="QI55" s="60"/>
      <c r="QJ55" s="60"/>
      <c r="QK55" s="60"/>
      <c r="QL55" s="60"/>
      <c r="QM55" s="61"/>
      <c r="QN55" s="60"/>
      <c r="QO55" s="60"/>
      <c r="QP55" s="60"/>
      <c r="QQ55" s="110"/>
      <c r="QR55" s="169">
        <f t="shared" ref="QR55:QR57" si="417">SUM(QS55:RQ55)</f>
        <v>0</v>
      </c>
      <c r="QS55" s="60"/>
      <c r="QT55" s="60"/>
      <c r="QU55" s="60"/>
      <c r="QV55" s="60"/>
      <c r="QW55" s="60"/>
      <c r="QX55" s="60"/>
      <c r="QY55" s="60"/>
      <c r="QZ55" s="60"/>
      <c r="RA55" s="60"/>
      <c r="RB55" s="60"/>
      <c r="RC55" s="61"/>
      <c r="RD55" s="60"/>
      <c r="RE55" s="60"/>
      <c r="RF55" s="60"/>
      <c r="RG55" s="60"/>
      <c r="RH55" s="60"/>
      <c r="RI55" s="60"/>
      <c r="RJ55" s="60"/>
      <c r="RK55" s="60"/>
      <c r="RL55" s="60"/>
      <c r="RM55" s="60"/>
      <c r="RN55" s="60"/>
      <c r="RO55" s="60"/>
      <c r="RP55" s="60"/>
      <c r="RQ55" s="110"/>
      <c r="RR55" s="173"/>
      <c r="RS55" s="169">
        <f t="shared" ref="RS55:RS57" si="418">SUM(RT55:SH55)</f>
        <v>0</v>
      </c>
      <c r="RT55" s="60"/>
      <c r="RU55" s="60"/>
      <c r="RV55" s="60"/>
      <c r="RW55" s="60"/>
      <c r="RX55" s="60"/>
      <c r="RY55" s="60"/>
      <c r="RZ55" s="60"/>
      <c r="SA55" s="60"/>
      <c r="SB55" s="60"/>
      <c r="SC55" s="60"/>
      <c r="SD55" s="61"/>
      <c r="SE55" s="60"/>
      <c r="SF55" s="60"/>
      <c r="SG55" s="60"/>
      <c r="SH55" s="110"/>
      <c r="SI55" s="169">
        <f t="shared" ref="SI55:SI57" si="419">SUM(SJ55:SX55)</f>
        <v>0</v>
      </c>
      <c r="SJ55" s="60"/>
      <c r="SK55" s="60"/>
      <c r="SL55" s="60"/>
      <c r="SM55" s="60"/>
      <c r="SN55" s="60"/>
      <c r="SO55" s="60"/>
      <c r="SP55" s="60"/>
      <c r="SQ55" s="60"/>
      <c r="SR55" s="60"/>
      <c r="SS55" s="60"/>
      <c r="ST55" s="61"/>
      <c r="SU55" s="60"/>
      <c r="SV55" s="60"/>
      <c r="SW55" s="60"/>
      <c r="SX55" s="110"/>
      <c r="SY55" s="169">
        <f t="shared" ref="SY55:SY57" si="420">SUM(SZ55:TN55)</f>
        <v>0</v>
      </c>
      <c r="SZ55" s="60"/>
      <c r="TA55" s="60"/>
      <c r="TB55" s="60"/>
      <c r="TC55" s="60"/>
      <c r="TD55" s="60"/>
      <c r="TE55" s="60"/>
      <c r="TF55" s="60"/>
      <c r="TG55" s="60"/>
      <c r="TH55" s="60"/>
      <c r="TI55" s="60"/>
      <c r="TJ55" s="61"/>
      <c r="TK55" s="60"/>
      <c r="TL55" s="60"/>
      <c r="TM55" s="60"/>
      <c r="TN55" s="110"/>
      <c r="TO55" s="169">
        <f t="shared" ref="TO55:TO57" si="421">SUM(TP55:UD55)</f>
        <v>0</v>
      </c>
      <c r="TP55" s="60"/>
      <c r="TQ55" s="60"/>
      <c r="TR55" s="60"/>
      <c r="TS55" s="60"/>
      <c r="TT55" s="60"/>
      <c r="TU55" s="60"/>
      <c r="TV55" s="60"/>
      <c r="TW55" s="60"/>
      <c r="TX55" s="60"/>
      <c r="TY55" s="60"/>
      <c r="TZ55" s="61"/>
      <c r="UA55" s="60"/>
      <c r="UB55" s="60"/>
      <c r="UC55" s="60"/>
      <c r="UD55" s="110"/>
      <c r="UE55" s="169">
        <f t="shared" ref="UE55:UE57" si="422">SUM(UF55:VD55)</f>
        <v>0</v>
      </c>
      <c r="UF55" s="60"/>
      <c r="UG55" s="60"/>
      <c r="UH55" s="60"/>
      <c r="UI55" s="60"/>
      <c r="UJ55" s="60"/>
      <c r="UK55" s="60"/>
      <c r="UL55" s="60"/>
      <c r="UM55" s="60"/>
      <c r="UN55" s="60"/>
      <c r="UO55" s="60"/>
      <c r="UP55" s="61"/>
      <c r="UQ55" s="60"/>
      <c r="UR55" s="60"/>
      <c r="US55" s="60"/>
      <c r="UT55" s="60"/>
      <c r="UU55" s="60"/>
      <c r="UV55" s="60"/>
      <c r="UW55" s="60"/>
      <c r="UX55" s="60"/>
      <c r="UY55" s="60"/>
      <c r="UZ55" s="60"/>
      <c r="VA55" s="60"/>
      <c r="VB55" s="60"/>
      <c r="VC55" s="60"/>
      <c r="VD55" s="110"/>
      <c r="VE55" s="10" t="str">
        <f t="shared" si="33"/>
        <v>-</v>
      </c>
    </row>
    <row r="56" spans="1:577" ht="20.149999999999999" customHeight="1">
      <c r="A56" s="22"/>
      <c r="B56" s="22"/>
      <c r="C56" s="23">
        <v>60072</v>
      </c>
      <c r="D56" s="24" t="s">
        <v>59</v>
      </c>
      <c r="E56" s="193">
        <f>SUM(F56:I56)</f>
        <v>0</v>
      </c>
      <c r="F56" s="194"/>
      <c r="G56" s="194"/>
      <c r="H56" s="195"/>
      <c r="I56" s="229"/>
      <c r="J56" s="241">
        <f t="shared" si="391"/>
        <v>0</v>
      </c>
      <c r="K56" s="61"/>
      <c r="L56" s="60"/>
      <c r="M56" s="60"/>
      <c r="N56" s="60"/>
      <c r="O56" s="60"/>
      <c r="P56" s="60"/>
      <c r="Q56" s="60"/>
      <c r="R56" s="60"/>
      <c r="S56" s="60"/>
      <c r="T56" s="60"/>
      <c r="U56" s="61"/>
      <c r="V56" s="60"/>
      <c r="W56" s="60"/>
      <c r="X56" s="60"/>
      <c r="Y56" s="110"/>
      <c r="Z56" s="169">
        <f t="shared" si="392"/>
        <v>0</v>
      </c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1"/>
      <c r="AL56" s="60"/>
      <c r="AM56" s="60"/>
      <c r="AN56" s="60"/>
      <c r="AO56" s="110"/>
      <c r="AP56" s="169">
        <f t="shared" si="393"/>
        <v>0</v>
      </c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1"/>
      <c r="BB56" s="60"/>
      <c r="BC56" s="60"/>
      <c r="BD56" s="60"/>
      <c r="BE56" s="110"/>
      <c r="BF56" s="169">
        <f t="shared" si="394"/>
        <v>0</v>
      </c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1"/>
      <c r="BR56" s="60"/>
      <c r="BS56" s="60"/>
      <c r="BT56" s="60"/>
      <c r="BU56" s="110"/>
      <c r="BV56" s="169">
        <f t="shared" si="395"/>
        <v>0</v>
      </c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1"/>
      <c r="CH56" s="60"/>
      <c r="CI56" s="60"/>
      <c r="CJ56" s="60"/>
      <c r="CK56" s="60"/>
      <c r="CL56" s="60"/>
      <c r="CM56" s="60"/>
      <c r="CN56" s="60"/>
      <c r="CO56" s="60"/>
      <c r="CP56" s="60"/>
      <c r="CQ56" s="60"/>
      <c r="CR56" s="60"/>
      <c r="CS56" s="60"/>
      <c r="CT56" s="60"/>
      <c r="CU56" s="110"/>
      <c r="CV56" s="173"/>
      <c r="CW56" s="169">
        <f t="shared" si="396"/>
        <v>0</v>
      </c>
      <c r="CX56" s="60"/>
      <c r="CY56" s="60"/>
      <c r="CZ56" s="60"/>
      <c r="DA56" s="60"/>
      <c r="DB56" s="60"/>
      <c r="DC56" s="60"/>
      <c r="DD56" s="60"/>
      <c r="DE56" s="60"/>
      <c r="DF56" s="60"/>
      <c r="DG56" s="60"/>
      <c r="DH56" s="61"/>
      <c r="DI56" s="60"/>
      <c r="DJ56" s="60"/>
      <c r="DK56" s="60"/>
      <c r="DL56" s="110"/>
      <c r="DM56" s="169">
        <f t="shared" si="397"/>
        <v>0</v>
      </c>
      <c r="DN56" s="60"/>
      <c r="DO56" s="60"/>
      <c r="DP56" s="60"/>
      <c r="DQ56" s="60"/>
      <c r="DR56" s="60"/>
      <c r="DS56" s="60"/>
      <c r="DT56" s="60"/>
      <c r="DU56" s="60"/>
      <c r="DV56" s="60"/>
      <c r="DW56" s="60"/>
      <c r="DX56" s="61"/>
      <c r="DY56" s="60"/>
      <c r="DZ56" s="60"/>
      <c r="EA56" s="60"/>
      <c r="EB56" s="110"/>
      <c r="EC56" s="169">
        <f t="shared" si="398"/>
        <v>0</v>
      </c>
      <c r="ED56" s="60"/>
      <c r="EE56" s="60"/>
      <c r="EF56" s="60"/>
      <c r="EG56" s="60"/>
      <c r="EH56" s="60"/>
      <c r="EI56" s="60"/>
      <c r="EJ56" s="60"/>
      <c r="EK56" s="60"/>
      <c r="EL56" s="60"/>
      <c r="EM56" s="60"/>
      <c r="EN56" s="61"/>
      <c r="EO56" s="60"/>
      <c r="EP56" s="60"/>
      <c r="EQ56" s="60"/>
      <c r="ER56" s="110"/>
      <c r="ES56" s="169">
        <f t="shared" si="399"/>
        <v>0</v>
      </c>
      <c r="ET56" s="60"/>
      <c r="EU56" s="60"/>
      <c r="EV56" s="60"/>
      <c r="EW56" s="60"/>
      <c r="EX56" s="60"/>
      <c r="EY56" s="60"/>
      <c r="EZ56" s="60"/>
      <c r="FA56" s="60"/>
      <c r="FB56" s="60"/>
      <c r="FC56" s="60"/>
      <c r="FD56" s="61"/>
      <c r="FE56" s="60"/>
      <c r="FF56" s="60"/>
      <c r="FG56" s="60"/>
      <c r="FH56" s="110"/>
      <c r="FI56" s="169">
        <f t="shared" si="400"/>
        <v>0</v>
      </c>
      <c r="FJ56" s="60"/>
      <c r="FK56" s="60"/>
      <c r="FL56" s="60"/>
      <c r="FM56" s="60"/>
      <c r="FN56" s="60"/>
      <c r="FO56" s="60"/>
      <c r="FP56" s="60"/>
      <c r="FQ56" s="60"/>
      <c r="FR56" s="60"/>
      <c r="FS56" s="60"/>
      <c r="FT56" s="61"/>
      <c r="FU56" s="60"/>
      <c r="FV56" s="60"/>
      <c r="FW56" s="60"/>
      <c r="FX56" s="110"/>
      <c r="FY56" s="169">
        <f t="shared" si="401"/>
        <v>0</v>
      </c>
      <c r="FZ56" s="60"/>
      <c r="GA56" s="60"/>
      <c r="GB56" s="60"/>
      <c r="GC56" s="60"/>
      <c r="GD56" s="60"/>
      <c r="GE56" s="60"/>
      <c r="GF56" s="60"/>
      <c r="GG56" s="60"/>
      <c r="GH56" s="60"/>
      <c r="GI56" s="60"/>
      <c r="GJ56" s="61"/>
      <c r="GK56" s="60"/>
      <c r="GL56" s="60"/>
      <c r="GM56" s="60"/>
      <c r="GN56" s="110"/>
      <c r="GO56" s="169">
        <f t="shared" si="402"/>
        <v>0</v>
      </c>
      <c r="GP56" s="60"/>
      <c r="GQ56" s="60"/>
      <c r="GR56" s="60"/>
      <c r="GS56" s="60"/>
      <c r="GT56" s="60"/>
      <c r="GU56" s="60"/>
      <c r="GV56" s="60"/>
      <c r="GW56" s="60"/>
      <c r="GX56" s="60"/>
      <c r="GY56" s="60"/>
      <c r="GZ56" s="61"/>
      <c r="HA56" s="60"/>
      <c r="HB56" s="60"/>
      <c r="HC56" s="60"/>
      <c r="HD56" s="60"/>
      <c r="HE56" s="60"/>
      <c r="HF56" s="60"/>
      <c r="HG56" s="60"/>
      <c r="HH56" s="60"/>
      <c r="HI56" s="60"/>
      <c r="HJ56" s="60"/>
      <c r="HK56" s="60"/>
      <c r="HL56" s="60"/>
      <c r="HM56" s="60"/>
      <c r="HN56" s="110"/>
      <c r="HO56" s="172"/>
      <c r="HP56" s="173"/>
      <c r="HQ56" s="169">
        <f t="shared" si="403"/>
        <v>0</v>
      </c>
      <c r="HR56" s="60"/>
      <c r="HS56" s="60"/>
      <c r="HT56" s="60"/>
      <c r="HU56" s="60"/>
      <c r="HV56" s="60"/>
      <c r="HW56" s="60"/>
      <c r="HX56" s="60"/>
      <c r="HY56" s="60"/>
      <c r="HZ56" s="60"/>
      <c r="IA56" s="60"/>
      <c r="IB56" s="61"/>
      <c r="IC56" s="60"/>
      <c r="ID56" s="60"/>
      <c r="IE56" s="60"/>
      <c r="IF56" s="110"/>
      <c r="IG56" s="169">
        <f t="shared" si="404"/>
        <v>0</v>
      </c>
      <c r="IH56" s="60"/>
      <c r="II56" s="60"/>
      <c r="IJ56" s="60"/>
      <c r="IK56" s="60"/>
      <c r="IL56" s="60"/>
      <c r="IM56" s="60"/>
      <c r="IN56" s="60"/>
      <c r="IO56" s="60"/>
      <c r="IP56" s="60"/>
      <c r="IQ56" s="60"/>
      <c r="IR56" s="61"/>
      <c r="IS56" s="60"/>
      <c r="IT56" s="60"/>
      <c r="IU56" s="60"/>
      <c r="IV56" s="110"/>
      <c r="IW56" s="169">
        <f t="shared" si="405"/>
        <v>0</v>
      </c>
      <c r="IX56" s="60"/>
      <c r="IY56" s="60"/>
      <c r="IZ56" s="60"/>
      <c r="JA56" s="60"/>
      <c r="JB56" s="60"/>
      <c r="JC56" s="60"/>
      <c r="JD56" s="60"/>
      <c r="JE56" s="60"/>
      <c r="JF56" s="60"/>
      <c r="JG56" s="60"/>
      <c r="JH56" s="61"/>
      <c r="JI56" s="60"/>
      <c r="JJ56" s="60"/>
      <c r="JK56" s="60"/>
      <c r="JL56" s="110"/>
      <c r="JM56" s="169">
        <f t="shared" si="406"/>
        <v>0</v>
      </c>
      <c r="JN56" s="60"/>
      <c r="JO56" s="60"/>
      <c r="JP56" s="60"/>
      <c r="JQ56" s="60"/>
      <c r="JR56" s="60"/>
      <c r="JS56" s="60"/>
      <c r="JT56" s="60"/>
      <c r="JU56" s="60"/>
      <c r="JV56" s="60"/>
      <c r="JW56" s="60"/>
      <c r="JX56" s="61"/>
      <c r="JY56" s="60"/>
      <c r="JZ56" s="60"/>
      <c r="KA56" s="60"/>
      <c r="KB56" s="110"/>
      <c r="KC56" s="169">
        <f t="shared" si="407"/>
        <v>0</v>
      </c>
      <c r="KD56" s="60"/>
      <c r="KE56" s="60"/>
      <c r="KF56" s="60"/>
      <c r="KG56" s="60"/>
      <c r="KH56" s="60"/>
      <c r="KI56" s="60"/>
      <c r="KJ56" s="60"/>
      <c r="KK56" s="60"/>
      <c r="KL56" s="60"/>
      <c r="KM56" s="60"/>
      <c r="KN56" s="61"/>
      <c r="KO56" s="60"/>
      <c r="KP56" s="60"/>
      <c r="KQ56" s="60"/>
      <c r="KR56" s="60"/>
      <c r="KS56" s="60"/>
      <c r="KT56" s="60"/>
      <c r="KU56" s="60"/>
      <c r="KV56" s="60"/>
      <c r="KW56" s="60"/>
      <c r="KX56" s="60"/>
      <c r="KY56" s="60"/>
      <c r="KZ56" s="60"/>
      <c r="LA56" s="60"/>
      <c r="LB56" s="110"/>
      <c r="LC56" s="173"/>
      <c r="LD56" s="169">
        <f t="shared" si="408"/>
        <v>0</v>
      </c>
      <c r="LE56" s="60"/>
      <c r="LF56" s="60"/>
      <c r="LG56" s="60"/>
      <c r="LH56" s="60"/>
      <c r="LI56" s="60"/>
      <c r="LJ56" s="60"/>
      <c r="LK56" s="60"/>
      <c r="LL56" s="60"/>
      <c r="LM56" s="60"/>
      <c r="LN56" s="60"/>
      <c r="LO56" s="61"/>
      <c r="LP56" s="60"/>
      <c r="LQ56" s="60"/>
      <c r="LR56" s="60"/>
      <c r="LS56" s="110"/>
      <c r="LT56" s="169">
        <f t="shared" si="409"/>
        <v>0</v>
      </c>
      <c r="LU56" s="60"/>
      <c r="LV56" s="60"/>
      <c r="LW56" s="60"/>
      <c r="LX56" s="60"/>
      <c r="LY56" s="60"/>
      <c r="LZ56" s="60"/>
      <c r="MA56" s="60"/>
      <c r="MB56" s="60"/>
      <c r="MC56" s="60"/>
      <c r="MD56" s="60"/>
      <c r="ME56" s="61"/>
      <c r="MF56" s="60"/>
      <c r="MG56" s="60"/>
      <c r="MH56" s="60"/>
      <c r="MI56" s="110"/>
      <c r="MJ56" s="169">
        <f t="shared" si="410"/>
        <v>0</v>
      </c>
      <c r="MK56" s="60"/>
      <c r="ML56" s="60"/>
      <c r="MM56" s="60"/>
      <c r="MN56" s="60"/>
      <c r="MO56" s="60"/>
      <c r="MP56" s="60"/>
      <c r="MQ56" s="60"/>
      <c r="MR56" s="60"/>
      <c r="MS56" s="60"/>
      <c r="MT56" s="60"/>
      <c r="MU56" s="61"/>
      <c r="MV56" s="60"/>
      <c r="MW56" s="60"/>
      <c r="MX56" s="60"/>
      <c r="MY56" s="110"/>
      <c r="MZ56" s="169">
        <f t="shared" si="411"/>
        <v>0</v>
      </c>
      <c r="NA56" s="60"/>
      <c r="NB56" s="60"/>
      <c r="NC56" s="60"/>
      <c r="ND56" s="60"/>
      <c r="NE56" s="60"/>
      <c r="NF56" s="60"/>
      <c r="NG56" s="60"/>
      <c r="NH56" s="60"/>
      <c r="NI56" s="60"/>
      <c r="NJ56" s="60"/>
      <c r="NK56" s="61"/>
      <c r="NL56" s="60"/>
      <c r="NM56" s="60"/>
      <c r="NN56" s="60"/>
      <c r="NO56" s="110"/>
      <c r="NP56" s="169">
        <f t="shared" si="412"/>
        <v>0</v>
      </c>
      <c r="NQ56" s="60"/>
      <c r="NR56" s="60"/>
      <c r="NS56" s="60"/>
      <c r="NT56" s="60"/>
      <c r="NU56" s="60"/>
      <c r="NV56" s="60"/>
      <c r="NW56" s="60"/>
      <c r="NX56" s="60"/>
      <c r="NY56" s="60"/>
      <c r="NZ56" s="60"/>
      <c r="OA56" s="61"/>
      <c r="OB56" s="60"/>
      <c r="OC56" s="60"/>
      <c r="OD56" s="60"/>
      <c r="OE56" s="110"/>
      <c r="OF56" s="169">
        <f t="shared" si="413"/>
        <v>0</v>
      </c>
      <c r="OG56" s="60"/>
      <c r="OH56" s="60"/>
      <c r="OI56" s="60"/>
      <c r="OJ56" s="60"/>
      <c r="OK56" s="60"/>
      <c r="OL56" s="60"/>
      <c r="OM56" s="60"/>
      <c r="ON56" s="60"/>
      <c r="OO56" s="60"/>
      <c r="OP56" s="60"/>
      <c r="OQ56" s="61"/>
      <c r="OR56" s="60"/>
      <c r="OS56" s="60"/>
      <c r="OT56" s="60"/>
      <c r="OU56" s="110"/>
      <c r="OV56" s="169">
        <f t="shared" si="414"/>
        <v>0</v>
      </c>
      <c r="OW56" s="60"/>
      <c r="OX56" s="60"/>
      <c r="OY56" s="60"/>
      <c r="OZ56" s="60"/>
      <c r="PA56" s="60"/>
      <c r="PB56" s="60"/>
      <c r="PC56" s="60"/>
      <c r="PD56" s="60"/>
      <c r="PE56" s="60"/>
      <c r="PF56" s="60"/>
      <c r="PG56" s="61"/>
      <c r="PH56" s="60"/>
      <c r="PI56" s="60"/>
      <c r="PJ56" s="60"/>
      <c r="PK56" s="110"/>
      <c r="PL56" s="169">
        <f t="shared" si="415"/>
        <v>0</v>
      </c>
      <c r="PM56" s="60"/>
      <c r="PN56" s="60"/>
      <c r="PO56" s="60"/>
      <c r="PP56" s="60"/>
      <c r="PQ56" s="60"/>
      <c r="PR56" s="60"/>
      <c r="PS56" s="60"/>
      <c r="PT56" s="60"/>
      <c r="PU56" s="60"/>
      <c r="PV56" s="60"/>
      <c r="PW56" s="61"/>
      <c r="PX56" s="60"/>
      <c r="PY56" s="60"/>
      <c r="PZ56" s="60"/>
      <c r="QA56" s="110"/>
      <c r="QB56" s="169">
        <f t="shared" si="416"/>
        <v>0</v>
      </c>
      <c r="QC56" s="60"/>
      <c r="QD56" s="60"/>
      <c r="QE56" s="60"/>
      <c r="QF56" s="60"/>
      <c r="QG56" s="60"/>
      <c r="QH56" s="60"/>
      <c r="QI56" s="60"/>
      <c r="QJ56" s="60"/>
      <c r="QK56" s="60"/>
      <c r="QL56" s="60"/>
      <c r="QM56" s="61"/>
      <c r="QN56" s="60"/>
      <c r="QO56" s="60"/>
      <c r="QP56" s="60"/>
      <c r="QQ56" s="110"/>
      <c r="QR56" s="169">
        <f t="shared" si="417"/>
        <v>0</v>
      </c>
      <c r="QS56" s="60"/>
      <c r="QT56" s="60"/>
      <c r="QU56" s="60"/>
      <c r="QV56" s="60"/>
      <c r="QW56" s="60"/>
      <c r="QX56" s="60"/>
      <c r="QY56" s="60"/>
      <c r="QZ56" s="60"/>
      <c r="RA56" s="60"/>
      <c r="RB56" s="60"/>
      <c r="RC56" s="61"/>
      <c r="RD56" s="60"/>
      <c r="RE56" s="60"/>
      <c r="RF56" s="60"/>
      <c r="RG56" s="60"/>
      <c r="RH56" s="60"/>
      <c r="RI56" s="60"/>
      <c r="RJ56" s="60"/>
      <c r="RK56" s="60"/>
      <c r="RL56" s="60"/>
      <c r="RM56" s="60"/>
      <c r="RN56" s="60"/>
      <c r="RO56" s="60"/>
      <c r="RP56" s="60"/>
      <c r="RQ56" s="110"/>
      <c r="RR56" s="173"/>
      <c r="RS56" s="169">
        <f t="shared" si="418"/>
        <v>0</v>
      </c>
      <c r="RT56" s="60"/>
      <c r="RU56" s="60"/>
      <c r="RV56" s="60"/>
      <c r="RW56" s="60"/>
      <c r="RX56" s="60"/>
      <c r="RY56" s="60"/>
      <c r="RZ56" s="60"/>
      <c r="SA56" s="60"/>
      <c r="SB56" s="60"/>
      <c r="SC56" s="60"/>
      <c r="SD56" s="61"/>
      <c r="SE56" s="60"/>
      <c r="SF56" s="60"/>
      <c r="SG56" s="60"/>
      <c r="SH56" s="110"/>
      <c r="SI56" s="169">
        <f t="shared" si="419"/>
        <v>0</v>
      </c>
      <c r="SJ56" s="60"/>
      <c r="SK56" s="60"/>
      <c r="SL56" s="60"/>
      <c r="SM56" s="60"/>
      <c r="SN56" s="60"/>
      <c r="SO56" s="60"/>
      <c r="SP56" s="60"/>
      <c r="SQ56" s="60"/>
      <c r="SR56" s="60"/>
      <c r="SS56" s="60"/>
      <c r="ST56" s="61"/>
      <c r="SU56" s="60"/>
      <c r="SV56" s="60"/>
      <c r="SW56" s="60"/>
      <c r="SX56" s="110"/>
      <c r="SY56" s="169">
        <f t="shared" si="420"/>
        <v>0</v>
      </c>
      <c r="SZ56" s="60"/>
      <c r="TA56" s="60"/>
      <c r="TB56" s="60"/>
      <c r="TC56" s="60"/>
      <c r="TD56" s="60"/>
      <c r="TE56" s="60"/>
      <c r="TF56" s="60"/>
      <c r="TG56" s="60"/>
      <c r="TH56" s="60"/>
      <c r="TI56" s="60"/>
      <c r="TJ56" s="61"/>
      <c r="TK56" s="60"/>
      <c r="TL56" s="60"/>
      <c r="TM56" s="60"/>
      <c r="TN56" s="110"/>
      <c r="TO56" s="169">
        <f t="shared" si="421"/>
        <v>0</v>
      </c>
      <c r="TP56" s="60"/>
      <c r="TQ56" s="60"/>
      <c r="TR56" s="60"/>
      <c r="TS56" s="60"/>
      <c r="TT56" s="60"/>
      <c r="TU56" s="60"/>
      <c r="TV56" s="60"/>
      <c r="TW56" s="60"/>
      <c r="TX56" s="60"/>
      <c r="TY56" s="60"/>
      <c r="TZ56" s="61"/>
      <c r="UA56" s="60"/>
      <c r="UB56" s="60"/>
      <c r="UC56" s="60"/>
      <c r="UD56" s="110"/>
      <c r="UE56" s="169">
        <f t="shared" si="422"/>
        <v>0</v>
      </c>
      <c r="UF56" s="60"/>
      <c r="UG56" s="60"/>
      <c r="UH56" s="60"/>
      <c r="UI56" s="60"/>
      <c r="UJ56" s="60"/>
      <c r="UK56" s="60"/>
      <c r="UL56" s="60"/>
      <c r="UM56" s="60"/>
      <c r="UN56" s="60"/>
      <c r="UO56" s="60"/>
      <c r="UP56" s="61"/>
      <c r="UQ56" s="60"/>
      <c r="UR56" s="60"/>
      <c r="US56" s="60"/>
      <c r="UT56" s="60"/>
      <c r="UU56" s="60"/>
      <c r="UV56" s="60"/>
      <c r="UW56" s="60"/>
      <c r="UX56" s="60"/>
      <c r="UY56" s="60"/>
      <c r="UZ56" s="60"/>
      <c r="VA56" s="60"/>
      <c r="VB56" s="60"/>
      <c r="VC56" s="60"/>
      <c r="VD56" s="110"/>
      <c r="VE56" s="10" t="str">
        <f t="shared" si="33"/>
        <v>-</v>
      </c>
    </row>
    <row r="57" spans="1:577" ht="20.149999999999999" customHeight="1">
      <c r="A57" s="22"/>
      <c r="B57" s="22"/>
      <c r="C57" s="23">
        <v>60078</v>
      </c>
      <c r="D57" s="24" t="s">
        <v>60</v>
      </c>
      <c r="E57" s="193">
        <f>SUM(F57:I57)</f>
        <v>0</v>
      </c>
      <c r="F57" s="194"/>
      <c r="G57" s="194"/>
      <c r="H57" s="195"/>
      <c r="I57" s="229"/>
      <c r="J57" s="241">
        <f t="shared" si="391"/>
        <v>0</v>
      </c>
      <c r="K57" s="61"/>
      <c r="L57" s="60"/>
      <c r="M57" s="60"/>
      <c r="N57" s="60"/>
      <c r="O57" s="60"/>
      <c r="P57" s="60"/>
      <c r="Q57" s="60"/>
      <c r="R57" s="60"/>
      <c r="S57" s="60"/>
      <c r="T57" s="60"/>
      <c r="U57" s="61"/>
      <c r="V57" s="60"/>
      <c r="W57" s="60"/>
      <c r="X57" s="60"/>
      <c r="Y57" s="110"/>
      <c r="Z57" s="169">
        <f t="shared" si="392"/>
        <v>0</v>
      </c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1"/>
      <c r="AL57" s="60"/>
      <c r="AM57" s="60"/>
      <c r="AN57" s="60"/>
      <c r="AO57" s="110"/>
      <c r="AP57" s="169">
        <f t="shared" si="393"/>
        <v>0</v>
      </c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1"/>
      <c r="BB57" s="60"/>
      <c r="BC57" s="60"/>
      <c r="BD57" s="60"/>
      <c r="BE57" s="110"/>
      <c r="BF57" s="169">
        <f t="shared" si="394"/>
        <v>0</v>
      </c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1"/>
      <c r="BR57" s="60"/>
      <c r="BS57" s="60"/>
      <c r="BT57" s="60"/>
      <c r="BU57" s="110"/>
      <c r="BV57" s="169">
        <f t="shared" si="395"/>
        <v>0</v>
      </c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1"/>
      <c r="CH57" s="60"/>
      <c r="CI57" s="60"/>
      <c r="CJ57" s="60"/>
      <c r="CK57" s="60"/>
      <c r="CL57" s="60"/>
      <c r="CM57" s="60"/>
      <c r="CN57" s="60"/>
      <c r="CO57" s="60"/>
      <c r="CP57" s="60"/>
      <c r="CQ57" s="60"/>
      <c r="CR57" s="60"/>
      <c r="CS57" s="60"/>
      <c r="CT57" s="60"/>
      <c r="CU57" s="110"/>
      <c r="CV57" s="173"/>
      <c r="CW57" s="169">
        <f t="shared" si="396"/>
        <v>0</v>
      </c>
      <c r="CX57" s="60"/>
      <c r="CY57" s="60"/>
      <c r="CZ57" s="60"/>
      <c r="DA57" s="60"/>
      <c r="DB57" s="60"/>
      <c r="DC57" s="60"/>
      <c r="DD57" s="60"/>
      <c r="DE57" s="60"/>
      <c r="DF57" s="60"/>
      <c r="DG57" s="60"/>
      <c r="DH57" s="61"/>
      <c r="DI57" s="60"/>
      <c r="DJ57" s="60"/>
      <c r="DK57" s="60"/>
      <c r="DL57" s="110"/>
      <c r="DM57" s="169">
        <f t="shared" si="397"/>
        <v>0</v>
      </c>
      <c r="DN57" s="60"/>
      <c r="DO57" s="60"/>
      <c r="DP57" s="60"/>
      <c r="DQ57" s="60"/>
      <c r="DR57" s="60"/>
      <c r="DS57" s="60"/>
      <c r="DT57" s="60"/>
      <c r="DU57" s="60"/>
      <c r="DV57" s="60"/>
      <c r="DW57" s="60"/>
      <c r="DX57" s="61"/>
      <c r="DY57" s="60"/>
      <c r="DZ57" s="60"/>
      <c r="EA57" s="60"/>
      <c r="EB57" s="110"/>
      <c r="EC57" s="169">
        <f t="shared" si="398"/>
        <v>0</v>
      </c>
      <c r="ED57" s="60"/>
      <c r="EE57" s="60"/>
      <c r="EF57" s="60"/>
      <c r="EG57" s="60"/>
      <c r="EH57" s="60"/>
      <c r="EI57" s="60"/>
      <c r="EJ57" s="60"/>
      <c r="EK57" s="60"/>
      <c r="EL57" s="60"/>
      <c r="EM57" s="60"/>
      <c r="EN57" s="61"/>
      <c r="EO57" s="60"/>
      <c r="EP57" s="60"/>
      <c r="EQ57" s="60"/>
      <c r="ER57" s="110"/>
      <c r="ES57" s="169">
        <f t="shared" si="399"/>
        <v>0</v>
      </c>
      <c r="ET57" s="60"/>
      <c r="EU57" s="60"/>
      <c r="EV57" s="60"/>
      <c r="EW57" s="60"/>
      <c r="EX57" s="60"/>
      <c r="EY57" s="60"/>
      <c r="EZ57" s="60"/>
      <c r="FA57" s="60"/>
      <c r="FB57" s="60"/>
      <c r="FC57" s="60"/>
      <c r="FD57" s="61"/>
      <c r="FE57" s="60"/>
      <c r="FF57" s="60"/>
      <c r="FG57" s="60"/>
      <c r="FH57" s="110"/>
      <c r="FI57" s="169">
        <f t="shared" si="400"/>
        <v>0</v>
      </c>
      <c r="FJ57" s="60"/>
      <c r="FK57" s="60"/>
      <c r="FL57" s="60"/>
      <c r="FM57" s="60"/>
      <c r="FN57" s="60"/>
      <c r="FO57" s="60"/>
      <c r="FP57" s="60"/>
      <c r="FQ57" s="60"/>
      <c r="FR57" s="60"/>
      <c r="FS57" s="60"/>
      <c r="FT57" s="61"/>
      <c r="FU57" s="60"/>
      <c r="FV57" s="60"/>
      <c r="FW57" s="60"/>
      <c r="FX57" s="110"/>
      <c r="FY57" s="169">
        <f t="shared" si="401"/>
        <v>0</v>
      </c>
      <c r="FZ57" s="60"/>
      <c r="GA57" s="60"/>
      <c r="GB57" s="60"/>
      <c r="GC57" s="60"/>
      <c r="GD57" s="60"/>
      <c r="GE57" s="60"/>
      <c r="GF57" s="60"/>
      <c r="GG57" s="60"/>
      <c r="GH57" s="60"/>
      <c r="GI57" s="60"/>
      <c r="GJ57" s="61"/>
      <c r="GK57" s="60"/>
      <c r="GL57" s="60"/>
      <c r="GM57" s="60"/>
      <c r="GN57" s="110"/>
      <c r="GO57" s="169">
        <f t="shared" si="402"/>
        <v>0</v>
      </c>
      <c r="GP57" s="60"/>
      <c r="GQ57" s="60"/>
      <c r="GR57" s="60"/>
      <c r="GS57" s="60"/>
      <c r="GT57" s="60"/>
      <c r="GU57" s="60"/>
      <c r="GV57" s="60"/>
      <c r="GW57" s="60"/>
      <c r="GX57" s="60"/>
      <c r="GY57" s="60"/>
      <c r="GZ57" s="61"/>
      <c r="HA57" s="60"/>
      <c r="HB57" s="60"/>
      <c r="HC57" s="60"/>
      <c r="HD57" s="60"/>
      <c r="HE57" s="60"/>
      <c r="HF57" s="60"/>
      <c r="HG57" s="60"/>
      <c r="HH57" s="60"/>
      <c r="HI57" s="60"/>
      <c r="HJ57" s="60"/>
      <c r="HK57" s="60"/>
      <c r="HL57" s="60"/>
      <c r="HM57" s="60"/>
      <c r="HN57" s="110"/>
      <c r="HO57" s="172"/>
      <c r="HP57" s="173"/>
      <c r="HQ57" s="169">
        <f t="shared" si="403"/>
        <v>0</v>
      </c>
      <c r="HR57" s="60"/>
      <c r="HS57" s="60"/>
      <c r="HT57" s="60"/>
      <c r="HU57" s="60"/>
      <c r="HV57" s="60"/>
      <c r="HW57" s="60"/>
      <c r="HX57" s="60"/>
      <c r="HY57" s="60"/>
      <c r="HZ57" s="60"/>
      <c r="IA57" s="60"/>
      <c r="IB57" s="61"/>
      <c r="IC57" s="60"/>
      <c r="ID57" s="60"/>
      <c r="IE57" s="60"/>
      <c r="IF57" s="110"/>
      <c r="IG57" s="169">
        <f t="shared" si="404"/>
        <v>0</v>
      </c>
      <c r="IH57" s="60"/>
      <c r="II57" s="60"/>
      <c r="IJ57" s="60"/>
      <c r="IK57" s="60"/>
      <c r="IL57" s="60"/>
      <c r="IM57" s="60"/>
      <c r="IN57" s="60"/>
      <c r="IO57" s="60"/>
      <c r="IP57" s="60"/>
      <c r="IQ57" s="60"/>
      <c r="IR57" s="61"/>
      <c r="IS57" s="60"/>
      <c r="IT57" s="60"/>
      <c r="IU57" s="60"/>
      <c r="IV57" s="110"/>
      <c r="IW57" s="169">
        <f t="shared" si="405"/>
        <v>0</v>
      </c>
      <c r="IX57" s="60"/>
      <c r="IY57" s="60"/>
      <c r="IZ57" s="60"/>
      <c r="JA57" s="60"/>
      <c r="JB57" s="60"/>
      <c r="JC57" s="60"/>
      <c r="JD57" s="60"/>
      <c r="JE57" s="60"/>
      <c r="JF57" s="60"/>
      <c r="JG57" s="60"/>
      <c r="JH57" s="61"/>
      <c r="JI57" s="60"/>
      <c r="JJ57" s="60"/>
      <c r="JK57" s="60"/>
      <c r="JL57" s="110"/>
      <c r="JM57" s="169">
        <f t="shared" si="406"/>
        <v>0</v>
      </c>
      <c r="JN57" s="60"/>
      <c r="JO57" s="60"/>
      <c r="JP57" s="60"/>
      <c r="JQ57" s="60"/>
      <c r="JR57" s="60"/>
      <c r="JS57" s="60"/>
      <c r="JT57" s="60"/>
      <c r="JU57" s="60"/>
      <c r="JV57" s="60"/>
      <c r="JW57" s="60"/>
      <c r="JX57" s="61"/>
      <c r="JY57" s="60"/>
      <c r="JZ57" s="60"/>
      <c r="KA57" s="60"/>
      <c r="KB57" s="110"/>
      <c r="KC57" s="169">
        <f t="shared" si="407"/>
        <v>0</v>
      </c>
      <c r="KD57" s="60"/>
      <c r="KE57" s="60"/>
      <c r="KF57" s="60"/>
      <c r="KG57" s="60"/>
      <c r="KH57" s="60"/>
      <c r="KI57" s="60"/>
      <c r="KJ57" s="60"/>
      <c r="KK57" s="60"/>
      <c r="KL57" s="60"/>
      <c r="KM57" s="60"/>
      <c r="KN57" s="61"/>
      <c r="KO57" s="60"/>
      <c r="KP57" s="60"/>
      <c r="KQ57" s="60"/>
      <c r="KR57" s="60"/>
      <c r="KS57" s="60"/>
      <c r="KT57" s="60"/>
      <c r="KU57" s="60"/>
      <c r="KV57" s="60"/>
      <c r="KW57" s="60"/>
      <c r="KX57" s="60"/>
      <c r="KY57" s="60"/>
      <c r="KZ57" s="60"/>
      <c r="LA57" s="60"/>
      <c r="LB57" s="110"/>
      <c r="LC57" s="173"/>
      <c r="LD57" s="169">
        <f t="shared" si="408"/>
        <v>0</v>
      </c>
      <c r="LE57" s="60"/>
      <c r="LF57" s="60"/>
      <c r="LG57" s="60"/>
      <c r="LH57" s="60"/>
      <c r="LI57" s="60"/>
      <c r="LJ57" s="60"/>
      <c r="LK57" s="60"/>
      <c r="LL57" s="60"/>
      <c r="LM57" s="60"/>
      <c r="LN57" s="60"/>
      <c r="LO57" s="61"/>
      <c r="LP57" s="60"/>
      <c r="LQ57" s="60"/>
      <c r="LR57" s="60"/>
      <c r="LS57" s="110"/>
      <c r="LT57" s="169">
        <f t="shared" si="409"/>
        <v>0</v>
      </c>
      <c r="LU57" s="60"/>
      <c r="LV57" s="60"/>
      <c r="LW57" s="60"/>
      <c r="LX57" s="60"/>
      <c r="LY57" s="60"/>
      <c r="LZ57" s="60"/>
      <c r="MA57" s="60"/>
      <c r="MB57" s="60"/>
      <c r="MC57" s="60"/>
      <c r="MD57" s="60"/>
      <c r="ME57" s="61"/>
      <c r="MF57" s="60"/>
      <c r="MG57" s="60"/>
      <c r="MH57" s="60"/>
      <c r="MI57" s="110"/>
      <c r="MJ57" s="169">
        <f t="shared" si="410"/>
        <v>0</v>
      </c>
      <c r="MK57" s="60"/>
      <c r="ML57" s="60"/>
      <c r="MM57" s="60"/>
      <c r="MN57" s="60"/>
      <c r="MO57" s="60"/>
      <c r="MP57" s="60"/>
      <c r="MQ57" s="60"/>
      <c r="MR57" s="60"/>
      <c r="MS57" s="60"/>
      <c r="MT57" s="60"/>
      <c r="MU57" s="61"/>
      <c r="MV57" s="60"/>
      <c r="MW57" s="60"/>
      <c r="MX57" s="60"/>
      <c r="MY57" s="110"/>
      <c r="MZ57" s="169">
        <f t="shared" si="411"/>
        <v>0</v>
      </c>
      <c r="NA57" s="60"/>
      <c r="NB57" s="60"/>
      <c r="NC57" s="60"/>
      <c r="ND57" s="60"/>
      <c r="NE57" s="60"/>
      <c r="NF57" s="60"/>
      <c r="NG57" s="60"/>
      <c r="NH57" s="60"/>
      <c r="NI57" s="60"/>
      <c r="NJ57" s="60"/>
      <c r="NK57" s="61"/>
      <c r="NL57" s="60"/>
      <c r="NM57" s="60"/>
      <c r="NN57" s="60"/>
      <c r="NO57" s="110"/>
      <c r="NP57" s="169">
        <f t="shared" si="412"/>
        <v>0</v>
      </c>
      <c r="NQ57" s="60"/>
      <c r="NR57" s="60"/>
      <c r="NS57" s="60"/>
      <c r="NT57" s="60"/>
      <c r="NU57" s="60"/>
      <c r="NV57" s="60"/>
      <c r="NW57" s="60"/>
      <c r="NX57" s="60"/>
      <c r="NY57" s="60"/>
      <c r="NZ57" s="60"/>
      <c r="OA57" s="61"/>
      <c r="OB57" s="60"/>
      <c r="OC57" s="60"/>
      <c r="OD57" s="60"/>
      <c r="OE57" s="110"/>
      <c r="OF57" s="169">
        <f t="shared" si="413"/>
        <v>0</v>
      </c>
      <c r="OG57" s="60"/>
      <c r="OH57" s="60"/>
      <c r="OI57" s="60"/>
      <c r="OJ57" s="60"/>
      <c r="OK57" s="60"/>
      <c r="OL57" s="60"/>
      <c r="OM57" s="60"/>
      <c r="ON57" s="60"/>
      <c r="OO57" s="60"/>
      <c r="OP57" s="60"/>
      <c r="OQ57" s="61"/>
      <c r="OR57" s="60"/>
      <c r="OS57" s="60"/>
      <c r="OT57" s="60"/>
      <c r="OU57" s="110"/>
      <c r="OV57" s="169">
        <f t="shared" si="414"/>
        <v>0</v>
      </c>
      <c r="OW57" s="60"/>
      <c r="OX57" s="60"/>
      <c r="OY57" s="60"/>
      <c r="OZ57" s="60"/>
      <c r="PA57" s="60"/>
      <c r="PB57" s="60"/>
      <c r="PC57" s="60"/>
      <c r="PD57" s="60"/>
      <c r="PE57" s="60"/>
      <c r="PF57" s="60"/>
      <c r="PG57" s="61"/>
      <c r="PH57" s="60"/>
      <c r="PI57" s="60"/>
      <c r="PJ57" s="60"/>
      <c r="PK57" s="110"/>
      <c r="PL57" s="169">
        <f t="shared" si="415"/>
        <v>0</v>
      </c>
      <c r="PM57" s="60"/>
      <c r="PN57" s="60"/>
      <c r="PO57" s="60"/>
      <c r="PP57" s="60"/>
      <c r="PQ57" s="60"/>
      <c r="PR57" s="60"/>
      <c r="PS57" s="60"/>
      <c r="PT57" s="60"/>
      <c r="PU57" s="60"/>
      <c r="PV57" s="60"/>
      <c r="PW57" s="61"/>
      <c r="PX57" s="60"/>
      <c r="PY57" s="60"/>
      <c r="PZ57" s="60"/>
      <c r="QA57" s="110"/>
      <c r="QB57" s="169">
        <f t="shared" si="416"/>
        <v>0</v>
      </c>
      <c r="QC57" s="60"/>
      <c r="QD57" s="60"/>
      <c r="QE57" s="60"/>
      <c r="QF57" s="60"/>
      <c r="QG57" s="60"/>
      <c r="QH57" s="60"/>
      <c r="QI57" s="60"/>
      <c r="QJ57" s="60"/>
      <c r="QK57" s="60"/>
      <c r="QL57" s="60"/>
      <c r="QM57" s="61"/>
      <c r="QN57" s="60"/>
      <c r="QO57" s="60"/>
      <c r="QP57" s="60"/>
      <c r="QQ57" s="110"/>
      <c r="QR57" s="169">
        <f t="shared" si="417"/>
        <v>0</v>
      </c>
      <c r="QS57" s="60"/>
      <c r="QT57" s="60"/>
      <c r="QU57" s="60"/>
      <c r="QV57" s="60"/>
      <c r="QW57" s="60"/>
      <c r="QX57" s="60"/>
      <c r="QY57" s="60"/>
      <c r="QZ57" s="60"/>
      <c r="RA57" s="60"/>
      <c r="RB57" s="60"/>
      <c r="RC57" s="61"/>
      <c r="RD57" s="60"/>
      <c r="RE57" s="60"/>
      <c r="RF57" s="60"/>
      <c r="RG57" s="60"/>
      <c r="RH57" s="60"/>
      <c r="RI57" s="60"/>
      <c r="RJ57" s="60"/>
      <c r="RK57" s="60"/>
      <c r="RL57" s="60"/>
      <c r="RM57" s="60"/>
      <c r="RN57" s="60"/>
      <c r="RO57" s="60"/>
      <c r="RP57" s="60"/>
      <c r="RQ57" s="110"/>
      <c r="RR57" s="173"/>
      <c r="RS57" s="169">
        <f t="shared" si="418"/>
        <v>0</v>
      </c>
      <c r="RT57" s="60"/>
      <c r="RU57" s="60"/>
      <c r="RV57" s="60"/>
      <c r="RW57" s="60"/>
      <c r="RX57" s="60"/>
      <c r="RY57" s="60"/>
      <c r="RZ57" s="60"/>
      <c r="SA57" s="60"/>
      <c r="SB57" s="60"/>
      <c r="SC57" s="60"/>
      <c r="SD57" s="61"/>
      <c r="SE57" s="60"/>
      <c r="SF57" s="60"/>
      <c r="SG57" s="60"/>
      <c r="SH57" s="110"/>
      <c r="SI57" s="169">
        <f t="shared" si="419"/>
        <v>0</v>
      </c>
      <c r="SJ57" s="60"/>
      <c r="SK57" s="60"/>
      <c r="SL57" s="60"/>
      <c r="SM57" s="60"/>
      <c r="SN57" s="60"/>
      <c r="SO57" s="60"/>
      <c r="SP57" s="60"/>
      <c r="SQ57" s="60"/>
      <c r="SR57" s="60"/>
      <c r="SS57" s="60"/>
      <c r="ST57" s="61"/>
      <c r="SU57" s="60"/>
      <c r="SV57" s="60"/>
      <c r="SW57" s="60"/>
      <c r="SX57" s="110"/>
      <c r="SY57" s="169">
        <f t="shared" si="420"/>
        <v>0</v>
      </c>
      <c r="SZ57" s="60"/>
      <c r="TA57" s="60"/>
      <c r="TB57" s="60"/>
      <c r="TC57" s="60"/>
      <c r="TD57" s="60"/>
      <c r="TE57" s="60"/>
      <c r="TF57" s="60"/>
      <c r="TG57" s="60"/>
      <c r="TH57" s="60"/>
      <c r="TI57" s="60"/>
      <c r="TJ57" s="61"/>
      <c r="TK57" s="60"/>
      <c r="TL57" s="60"/>
      <c r="TM57" s="60"/>
      <c r="TN57" s="110"/>
      <c r="TO57" s="169">
        <f t="shared" si="421"/>
        <v>0</v>
      </c>
      <c r="TP57" s="60"/>
      <c r="TQ57" s="60"/>
      <c r="TR57" s="60"/>
      <c r="TS57" s="60"/>
      <c r="TT57" s="60"/>
      <c r="TU57" s="60"/>
      <c r="TV57" s="60"/>
      <c r="TW57" s="60"/>
      <c r="TX57" s="60"/>
      <c r="TY57" s="60"/>
      <c r="TZ57" s="61"/>
      <c r="UA57" s="60"/>
      <c r="UB57" s="60"/>
      <c r="UC57" s="60"/>
      <c r="UD57" s="110"/>
      <c r="UE57" s="169">
        <f t="shared" si="422"/>
        <v>0</v>
      </c>
      <c r="UF57" s="60"/>
      <c r="UG57" s="60"/>
      <c r="UH57" s="60"/>
      <c r="UI57" s="60"/>
      <c r="UJ57" s="60"/>
      <c r="UK57" s="60"/>
      <c r="UL57" s="60"/>
      <c r="UM57" s="60"/>
      <c r="UN57" s="60"/>
      <c r="UO57" s="60"/>
      <c r="UP57" s="61"/>
      <c r="UQ57" s="60"/>
      <c r="UR57" s="60"/>
      <c r="US57" s="60"/>
      <c r="UT57" s="60"/>
      <c r="UU57" s="60"/>
      <c r="UV57" s="60"/>
      <c r="UW57" s="60"/>
      <c r="UX57" s="60"/>
      <c r="UY57" s="60"/>
      <c r="UZ57" s="60"/>
      <c r="VA57" s="60"/>
      <c r="VB57" s="60"/>
      <c r="VC57" s="60"/>
      <c r="VD57" s="110"/>
      <c r="VE57" s="10" t="str">
        <f t="shared" si="33"/>
        <v>-</v>
      </c>
    </row>
    <row r="58" spans="1:577" ht="20.149999999999999" customHeight="1">
      <c r="A58" s="19"/>
      <c r="B58" s="19">
        <v>6098</v>
      </c>
      <c r="C58" s="19"/>
      <c r="D58" s="20" t="s">
        <v>61</v>
      </c>
      <c r="E58" s="190">
        <f t="shared" ref="E58:BP58" si="423">E59</f>
        <v>0</v>
      </c>
      <c r="F58" s="191">
        <f t="shared" si="423"/>
        <v>0</v>
      </c>
      <c r="G58" s="191">
        <f t="shared" si="423"/>
        <v>0</v>
      </c>
      <c r="H58" s="192">
        <f t="shared" si="423"/>
        <v>0</v>
      </c>
      <c r="I58" s="228">
        <f t="shared" si="423"/>
        <v>0</v>
      </c>
      <c r="J58" s="191">
        <f t="shared" si="423"/>
        <v>0</v>
      </c>
      <c r="K58" s="59">
        <f t="shared" si="423"/>
        <v>0</v>
      </c>
      <c r="L58" s="58">
        <f t="shared" si="423"/>
        <v>0</v>
      </c>
      <c r="M58" s="58">
        <f t="shared" si="423"/>
        <v>0</v>
      </c>
      <c r="N58" s="58">
        <f t="shared" si="423"/>
        <v>0</v>
      </c>
      <c r="O58" s="58">
        <f t="shared" si="423"/>
        <v>0</v>
      </c>
      <c r="P58" s="58">
        <f t="shared" si="423"/>
        <v>0</v>
      </c>
      <c r="Q58" s="58">
        <f t="shared" si="423"/>
        <v>0</v>
      </c>
      <c r="R58" s="58">
        <f t="shared" si="423"/>
        <v>0</v>
      </c>
      <c r="S58" s="58">
        <f t="shared" si="423"/>
        <v>0</v>
      </c>
      <c r="T58" s="58">
        <f t="shared" si="423"/>
        <v>0</v>
      </c>
      <c r="U58" s="59">
        <f t="shared" si="423"/>
        <v>0</v>
      </c>
      <c r="V58" s="58">
        <f t="shared" si="423"/>
        <v>0</v>
      </c>
      <c r="W58" s="58">
        <f t="shared" si="423"/>
        <v>0</v>
      </c>
      <c r="X58" s="58">
        <f t="shared" si="423"/>
        <v>0</v>
      </c>
      <c r="Y58" s="109">
        <f t="shared" si="423"/>
        <v>0</v>
      </c>
      <c r="Z58" s="59">
        <f t="shared" si="423"/>
        <v>0</v>
      </c>
      <c r="AA58" s="58">
        <f t="shared" si="423"/>
        <v>0</v>
      </c>
      <c r="AB58" s="58">
        <f t="shared" si="423"/>
        <v>0</v>
      </c>
      <c r="AC58" s="58">
        <f t="shared" si="423"/>
        <v>0</v>
      </c>
      <c r="AD58" s="58">
        <f t="shared" si="423"/>
        <v>0</v>
      </c>
      <c r="AE58" s="58">
        <f t="shared" si="423"/>
        <v>0</v>
      </c>
      <c r="AF58" s="58">
        <f t="shared" si="423"/>
        <v>0</v>
      </c>
      <c r="AG58" s="58">
        <f t="shared" si="423"/>
        <v>0</v>
      </c>
      <c r="AH58" s="58">
        <f t="shared" si="423"/>
        <v>0</v>
      </c>
      <c r="AI58" s="58">
        <f t="shared" si="423"/>
        <v>0</v>
      </c>
      <c r="AJ58" s="58">
        <f t="shared" si="423"/>
        <v>0</v>
      </c>
      <c r="AK58" s="59">
        <f t="shared" si="423"/>
        <v>0</v>
      </c>
      <c r="AL58" s="58">
        <f t="shared" si="423"/>
        <v>0</v>
      </c>
      <c r="AM58" s="58">
        <f t="shared" si="423"/>
        <v>0</v>
      </c>
      <c r="AN58" s="58">
        <f t="shared" si="423"/>
        <v>0</v>
      </c>
      <c r="AO58" s="109">
        <f t="shared" si="423"/>
        <v>0</v>
      </c>
      <c r="AP58" s="59">
        <f t="shared" si="423"/>
        <v>0</v>
      </c>
      <c r="AQ58" s="58">
        <f t="shared" si="423"/>
        <v>0</v>
      </c>
      <c r="AR58" s="58">
        <f t="shared" si="423"/>
        <v>0</v>
      </c>
      <c r="AS58" s="58">
        <f t="shared" si="423"/>
        <v>0</v>
      </c>
      <c r="AT58" s="58">
        <f t="shared" si="423"/>
        <v>0</v>
      </c>
      <c r="AU58" s="58">
        <f t="shared" si="423"/>
        <v>0</v>
      </c>
      <c r="AV58" s="58">
        <f t="shared" si="423"/>
        <v>0</v>
      </c>
      <c r="AW58" s="58">
        <f t="shared" si="423"/>
        <v>0</v>
      </c>
      <c r="AX58" s="58">
        <f t="shared" si="423"/>
        <v>0</v>
      </c>
      <c r="AY58" s="58">
        <f t="shared" si="423"/>
        <v>0</v>
      </c>
      <c r="AZ58" s="58">
        <f t="shared" si="423"/>
        <v>0</v>
      </c>
      <c r="BA58" s="59">
        <f t="shared" si="423"/>
        <v>0</v>
      </c>
      <c r="BB58" s="58">
        <f t="shared" si="423"/>
        <v>0</v>
      </c>
      <c r="BC58" s="58">
        <f t="shared" si="423"/>
        <v>0</v>
      </c>
      <c r="BD58" s="58">
        <f t="shared" si="423"/>
        <v>0</v>
      </c>
      <c r="BE58" s="109">
        <f t="shared" si="423"/>
        <v>0</v>
      </c>
      <c r="BF58" s="59">
        <f t="shared" si="423"/>
        <v>0</v>
      </c>
      <c r="BG58" s="58">
        <f t="shared" si="423"/>
        <v>0</v>
      </c>
      <c r="BH58" s="58">
        <f t="shared" si="423"/>
        <v>0</v>
      </c>
      <c r="BI58" s="58">
        <f t="shared" si="423"/>
        <v>0</v>
      </c>
      <c r="BJ58" s="58">
        <f t="shared" si="423"/>
        <v>0</v>
      </c>
      <c r="BK58" s="58">
        <f t="shared" si="423"/>
        <v>0</v>
      </c>
      <c r="BL58" s="58">
        <f t="shared" si="423"/>
        <v>0</v>
      </c>
      <c r="BM58" s="58">
        <f t="shared" si="423"/>
        <v>0</v>
      </c>
      <c r="BN58" s="58">
        <f t="shared" si="423"/>
        <v>0</v>
      </c>
      <c r="BO58" s="58">
        <f t="shared" si="423"/>
        <v>0</v>
      </c>
      <c r="BP58" s="58">
        <f t="shared" si="423"/>
        <v>0</v>
      </c>
      <c r="BQ58" s="59">
        <f t="shared" ref="BQ58:EN58" si="424">BQ59</f>
        <v>0</v>
      </c>
      <c r="BR58" s="58">
        <f t="shared" si="424"/>
        <v>0</v>
      </c>
      <c r="BS58" s="58">
        <f t="shared" si="424"/>
        <v>0</v>
      </c>
      <c r="BT58" s="58">
        <f t="shared" si="424"/>
        <v>0</v>
      </c>
      <c r="BU58" s="109">
        <f t="shared" si="424"/>
        <v>0</v>
      </c>
      <c r="BV58" s="59">
        <f t="shared" si="424"/>
        <v>0</v>
      </c>
      <c r="BW58" s="58">
        <f t="shared" si="424"/>
        <v>0</v>
      </c>
      <c r="BX58" s="58">
        <f t="shared" si="424"/>
        <v>0</v>
      </c>
      <c r="BY58" s="58">
        <f t="shared" si="424"/>
        <v>0</v>
      </c>
      <c r="BZ58" s="58">
        <f t="shared" si="424"/>
        <v>0</v>
      </c>
      <c r="CA58" s="58">
        <f t="shared" si="424"/>
        <v>0</v>
      </c>
      <c r="CB58" s="58">
        <f t="shared" si="424"/>
        <v>0</v>
      </c>
      <c r="CC58" s="58">
        <f t="shared" si="424"/>
        <v>0</v>
      </c>
      <c r="CD58" s="58">
        <f t="shared" si="424"/>
        <v>0</v>
      </c>
      <c r="CE58" s="58">
        <f t="shared" si="424"/>
        <v>0</v>
      </c>
      <c r="CF58" s="58">
        <f t="shared" si="424"/>
        <v>0</v>
      </c>
      <c r="CG58" s="59">
        <f t="shared" si="424"/>
        <v>0</v>
      </c>
      <c r="CH58" s="58">
        <f t="shared" si="424"/>
        <v>0</v>
      </c>
      <c r="CI58" s="58">
        <f t="shared" si="424"/>
        <v>0</v>
      </c>
      <c r="CJ58" s="58">
        <f t="shared" si="424"/>
        <v>0</v>
      </c>
      <c r="CK58" s="58">
        <f t="shared" si="424"/>
        <v>0</v>
      </c>
      <c r="CL58" s="58">
        <f t="shared" si="424"/>
        <v>0</v>
      </c>
      <c r="CM58" s="58">
        <f t="shared" si="424"/>
        <v>0</v>
      </c>
      <c r="CN58" s="58">
        <f t="shared" si="424"/>
        <v>0</v>
      </c>
      <c r="CO58" s="58">
        <f t="shared" si="424"/>
        <v>0</v>
      </c>
      <c r="CP58" s="58">
        <f t="shared" si="424"/>
        <v>0</v>
      </c>
      <c r="CQ58" s="58">
        <f t="shared" si="424"/>
        <v>0</v>
      </c>
      <c r="CR58" s="58">
        <f t="shared" si="424"/>
        <v>0</v>
      </c>
      <c r="CS58" s="58">
        <f t="shared" si="424"/>
        <v>0</v>
      </c>
      <c r="CT58" s="58">
        <f t="shared" si="424"/>
        <v>0</v>
      </c>
      <c r="CU58" s="109">
        <f t="shared" si="424"/>
        <v>0</v>
      </c>
      <c r="CV58" s="152">
        <f t="shared" si="424"/>
        <v>0</v>
      </c>
      <c r="CW58" s="59">
        <f t="shared" si="424"/>
        <v>0</v>
      </c>
      <c r="CX58" s="58">
        <f t="shared" si="424"/>
        <v>0</v>
      </c>
      <c r="CY58" s="58">
        <f t="shared" si="424"/>
        <v>0</v>
      </c>
      <c r="CZ58" s="58">
        <f t="shared" si="424"/>
        <v>0</v>
      </c>
      <c r="DA58" s="58">
        <f t="shared" si="424"/>
        <v>0</v>
      </c>
      <c r="DB58" s="58">
        <f t="shared" si="424"/>
        <v>0</v>
      </c>
      <c r="DC58" s="58">
        <f t="shared" si="424"/>
        <v>0</v>
      </c>
      <c r="DD58" s="58">
        <f t="shared" si="424"/>
        <v>0</v>
      </c>
      <c r="DE58" s="58">
        <f t="shared" si="424"/>
        <v>0</v>
      </c>
      <c r="DF58" s="58">
        <f t="shared" si="424"/>
        <v>0</v>
      </c>
      <c r="DG58" s="58">
        <f t="shared" si="424"/>
        <v>0</v>
      </c>
      <c r="DH58" s="59">
        <f t="shared" si="424"/>
        <v>0</v>
      </c>
      <c r="DI58" s="58">
        <f t="shared" si="424"/>
        <v>0</v>
      </c>
      <c r="DJ58" s="58">
        <f t="shared" si="424"/>
        <v>0</v>
      </c>
      <c r="DK58" s="58">
        <f t="shared" si="424"/>
        <v>0</v>
      </c>
      <c r="DL58" s="109">
        <f t="shared" si="424"/>
        <v>0</v>
      </c>
      <c r="DM58" s="59">
        <f t="shared" si="424"/>
        <v>0</v>
      </c>
      <c r="DN58" s="58">
        <f t="shared" si="424"/>
        <v>0</v>
      </c>
      <c r="DO58" s="58">
        <f t="shared" si="424"/>
        <v>0</v>
      </c>
      <c r="DP58" s="58">
        <f t="shared" si="424"/>
        <v>0</v>
      </c>
      <c r="DQ58" s="58">
        <f t="shared" si="424"/>
        <v>0</v>
      </c>
      <c r="DR58" s="58">
        <f t="shared" si="424"/>
        <v>0</v>
      </c>
      <c r="DS58" s="58">
        <f t="shared" si="424"/>
        <v>0</v>
      </c>
      <c r="DT58" s="58">
        <f t="shared" si="424"/>
        <v>0</v>
      </c>
      <c r="DU58" s="58">
        <f t="shared" si="424"/>
        <v>0</v>
      </c>
      <c r="DV58" s="58">
        <f t="shared" si="424"/>
        <v>0</v>
      </c>
      <c r="DW58" s="58">
        <f t="shared" si="424"/>
        <v>0</v>
      </c>
      <c r="DX58" s="59">
        <f t="shared" si="424"/>
        <v>0</v>
      </c>
      <c r="DY58" s="58">
        <f t="shared" si="424"/>
        <v>0</v>
      </c>
      <c r="DZ58" s="58">
        <f t="shared" si="424"/>
        <v>0</v>
      </c>
      <c r="EA58" s="58">
        <f t="shared" si="424"/>
        <v>0</v>
      </c>
      <c r="EB58" s="109">
        <f t="shared" si="424"/>
        <v>0</v>
      </c>
      <c r="EC58" s="59">
        <f t="shared" si="424"/>
        <v>0</v>
      </c>
      <c r="ED58" s="58">
        <f t="shared" si="424"/>
        <v>0</v>
      </c>
      <c r="EE58" s="58">
        <f t="shared" si="424"/>
        <v>0</v>
      </c>
      <c r="EF58" s="58">
        <f t="shared" si="424"/>
        <v>0</v>
      </c>
      <c r="EG58" s="58">
        <f t="shared" si="424"/>
        <v>0</v>
      </c>
      <c r="EH58" s="58">
        <f t="shared" si="424"/>
        <v>0</v>
      </c>
      <c r="EI58" s="58">
        <f t="shared" si="424"/>
        <v>0</v>
      </c>
      <c r="EJ58" s="58">
        <f t="shared" si="424"/>
        <v>0</v>
      </c>
      <c r="EK58" s="58">
        <f t="shared" si="424"/>
        <v>0</v>
      </c>
      <c r="EL58" s="58">
        <f t="shared" si="424"/>
        <v>0</v>
      </c>
      <c r="EM58" s="58">
        <f t="shared" si="424"/>
        <v>0</v>
      </c>
      <c r="EN58" s="59">
        <f t="shared" si="424"/>
        <v>0</v>
      </c>
      <c r="EO58" s="58">
        <f t="shared" ref="EO58:GZ58" si="425">EO59</f>
        <v>0</v>
      </c>
      <c r="EP58" s="58">
        <f t="shared" si="425"/>
        <v>0</v>
      </c>
      <c r="EQ58" s="58">
        <f t="shared" si="425"/>
        <v>0</v>
      </c>
      <c r="ER58" s="109">
        <f t="shared" si="425"/>
        <v>0</v>
      </c>
      <c r="ES58" s="59">
        <f t="shared" si="425"/>
        <v>0</v>
      </c>
      <c r="ET58" s="58">
        <f t="shared" si="425"/>
        <v>0</v>
      </c>
      <c r="EU58" s="58">
        <f t="shared" si="425"/>
        <v>0</v>
      </c>
      <c r="EV58" s="58">
        <f t="shared" si="425"/>
        <v>0</v>
      </c>
      <c r="EW58" s="58">
        <f t="shared" si="425"/>
        <v>0</v>
      </c>
      <c r="EX58" s="58">
        <f t="shared" si="425"/>
        <v>0</v>
      </c>
      <c r="EY58" s="58">
        <f t="shared" si="425"/>
        <v>0</v>
      </c>
      <c r="EZ58" s="58">
        <f t="shared" si="425"/>
        <v>0</v>
      </c>
      <c r="FA58" s="58">
        <f t="shared" si="425"/>
        <v>0</v>
      </c>
      <c r="FB58" s="58">
        <f t="shared" si="425"/>
        <v>0</v>
      </c>
      <c r="FC58" s="58">
        <f t="shared" si="425"/>
        <v>0</v>
      </c>
      <c r="FD58" s="59">
        <f t="shared" si="425"/>
        <v>0</v>
      </c>
      <c r="FE58" s="58">
        <f t="shared" si="425"/>
        <v>0</v>
      </c>
      <c r="FF58" s="58">
        <f t="shared" si="425"/>
        <v>0</v>
      </c>
      <c r="FG58" s="58">
        <f t="shared" si="425"/>
        <v>0</v>
      </c>
      <c r="FH58" s="109">
        <f t="shared" si="425"/>
        <v>0</v>
      </c>
      <c r="FI58" s="59">
        <f t="shared" si="425"/>
        <v>0</v>
      </c>
      <c r="FJ58" s="58">
        <f t="shared" si="425"/>
        <v>0</v>
      </c>
      <c r="FK58" s="58">
        <f t="shared" si="425"/>
        <v>0</v>
      </c>
      <c r="FL58" s="58">
        <f t="shared" si="425"/>
        <v>0</v>
      </c>
      <c r="FM58" s="58">
        <f t="shared" si="425"/>
        <v>0</v>
      </c>
      <c r="FN58" s="58">
        <f t="shared" si="425"/>
        <v>0</v>
      </c>
      <c r="FO58" s="58">
        <f t="shared" si="425"/>
        <v>0</v>
      </c>
      <c r="FP58" s="58">
        <f t="shared" si="425"/>
        <v>0</v>
      </c>
      <c r="FQ58" s="58">
        <f t="shared" si="425"/>
        <v>0</v>
      </c>
      <c r="FR58" s="58">
        <f t="shared" si="425"/>
        <v>0</v>
      </c>
      <c r="FS58" s="58">
        <f t="shared" si="425"/>
        <v>0</v>
      </c>
      <c r="FT58" s="59">
        <f t="shared" si="425"/>
        <v>0</v>
      </c>
      <c r="FU58" s="58">
        <f t="shared" si="425"/>
        <v>0</v>
      </c>
      <c r="FV58" s="58">
        <f t="shared" si="425"/>
        <v>0</v>
      </c>
      <c r="FW58" s="58">
        <f t="shared" si="425"/>
        <v>0</v>
      </c>
      <c r="FX58" s="109">
        <f t="shared" si="425"/>
        <v>0</v>
      </c>
      <c r="FY58" s="59">
        <f t="shared" si="425"/>
        <v>0</v>
      </c>
      <c r="FZ58" s="58">
        <f t="shared" si="425"/>
        <v>0</v>
      </c>
      <c r="GA58" s="58">
        <f t="shared" si="425"/>
        <v>0</v>
      </c>
      <c r="GB58" s="58">
        <f t="shared" si="425"/>
        <v>0</v>
      </c>
      <c r="GC58" s="58">
        <f t="shared" si="425"/>
        <v>0</v>
      </c>
      <c r="GD58" s="58">
        <f t="shared" si="425"/>
        <v>0</v>
      </c>
      <c r="GE58" s="58">
        <f t="shared" si="425"/>
        <v>0</v>
      </c>
      <c r="GF58" s="58">
        <f t="shared" si="425"/>
        <v>0</v>
      </c>
      <c r="GG58" s="58">
        <f t="shared" si="425"/>
        <v>0</v>
      </c>
      <c r="GH58" s="58">
        <f t="shared" si="425"/>
        <v>0</v>
      </c>
      <c r="GI58" s="58">
        <f t="shared" si="425"/>
        <v>0</v>
      </c>
      <c r="GJ58" s="59">
        <f t="shared" si="425"/>
        <v>0</v>
      </c>
      <c r="GK58" s="58">
        <f t="shared" si="425"/>
        <v>0</v>
      </c>
      <c r="GL58" s="58">
        <f t="shared" si="425"/>
        <v>0</v>
      </c>
      <c r="GM58" s="58">
        <f t="shared" si="425"/>
        <v>0</v>
      </c>
      <c r="GN58" s="109">
        <f t="shared" si="425"/>
        <v>0</v>
      </c>
      <c r="GO58" s="59">
        <f t="shared" si="425"/>
        <v>0</v>
      </c>
      <c r="GP58" s="58">
        <f t="shared" si="425"/>
        <v>0</v>
      </c>
      <c r="GQ58" s="58">
        <f t="shared" si="425"/>
        <v>0</v>
      </c>
      <c r="GR58" s="58">
        <f t="shared" si="425"/>
        <v>0</v>
      </c>
      <c r="GS58" s="58">
        <f t="shared" si="425"/>
        <v>0</v>
      </c>
      <c r="GT58" s="58">
        <f t="shared" si="425"/>
        <v>0</v>
      </c>
      <c r="GU58" s="58">
        <f t="shared" si="425"/>
        <v>0</v>
      </c>
      <c r="GV58" s="58">
        <f t="shared" si="425"/>
        <v>0</v>
      </c>
      <c r="GW58" s="58">
        <f t="shared" si="425"/>
        <v>0</v>
      </c>
      <c r="GX58" s="58">
        <f t="shared" si="425"/>
        <v>0</v>
      </c>
      <c r="GY58" s="58">
        <f t="shared" si="425"/>
        <v>0</v>
      </c>
      <c r="GZ58" s="59">
        <f t="shared" si="425"/>
        <v>0</v>
      </c>
      <c r="HA58" s="58">
        <f t="shared" ref="HA58:JY58" si="426">HA59</f>
        <v>0</v>
      </c>
      <c r="HB58" s="58">
        <f t="shared" si="426"/>
        <v>0</v>
      </c>
      <c r="HC58" s="58">
        <f t="shared" si="426"/>
        <v>0</v>
      </c>
      <c r="HD58" s="58">
        <f t="shared" si="426"/>
        <v>0</v>
      </c>
      <c r="HE58" s="58">
        <f t="shared" si="426"/>
        <v>0</v>
      </c>
      <c r="HF58" s="58">
        <f t="shared" si="426"/>
        <v>0</v>
      </c>
      <c r="HG58" s="58">
        <f t="shared" si="426"/>
        <v>0</v>
      </c>
      <c r="HH58" s="58">
        <f t="shared" si="426"/>
        <v>0</v>
      </c>
      <c r="HI58" s="58">
        <f t="shared" si="426"/>
        <v>0</v>
      </c>
      <c r="HJ58" s="58">
        <f t="shared" si="426"/>
        <v>0</v>
      </c>
      <c r="HK58" s="58">
        <f t="shared" si="426"/>
        <v>0</v>
      </c>
      <c r="HL58" s="58">
        <f t="shared" si="426"/>
        <v>0</v>
      </c>
      <c r="HM58" s="58">
        <f t="shared" si="426"/>
        <v>0</v>
      </c>
      <c r="HN58" s="109">
        <f t="shared" si="426"/>
        <v>0</v>
      </c>
      <c r="HO58" s="136">
        <f t="shared" si="426"/>
        <v>0</v>
      </c>
      <c r="HP58" s="152">
        <f t="shared" si="426"/>
        <v>0</v>
      </c>
      <c r="HQ58" s="59">
        <f t="shared" si="426"/>
        <v>0</v>
      </c>
      <c r="HR58" s="58">
        <f t="shared" si="426"/>
        <v>0</v>
      </c>
      <c r="HS58" s="58">
        <f t="shared" si="426"/>
        <v>0</v>
      </c>
      <c r="HT58" s="58">
        <f t="shared" si="426"/>
        <v>0</v>
      </c>
      <c r="HU58" s="58">
        <f t="shared" si="426"/>
        <v>0</v>
      </c>
      <c r="HV58" s="58">
        <f t="shared" si="426"/>
        <v>0</v>
      </c>
      <c r="HW58" s="58">
        <f t="shared" si="426"/>
        <v>0</v>
      </c>
      <c r="HX58" s="58">
        <f t="shared" si="426"/>
        <v>0</v>
      </c>
      <c r="HY58" s="58">
        <f t="shared" si="426"/>
        <v>0</v>
      </c>
      <c r="HZ58" s="58">
        <f t="shared" si="426"/>
        <v>0</v>
      </c>
      <c r="IA58" s="58">
        <f t="shared" si="426"/>
        <v>0</v>
      </c>
      <c r="IB58" s="59">
        <f t="shared" si="426"/>
        <v>0</v>
      </c>
      <c r="IC58" s="58">
        <f t="shared" si="426"/>
        <v>0</v>
      </c>
      <c r="ID58" s="58">
        <f t="shared" si="426"/>
        <v>0</v>
      </c>
      <c r="IE58" s="58">
        <f t="shared" si="426"/>
        <v>0</v>
      </c>
      <c r="IF58" s="109">
        <f t="shared" si="426"/>
        <v>0</v>
      </c>
      <c r="IG58" s="59">
        <f t="shared" si="426"/>
        <v>0</v>
      </c>
      <c r="IH58" s="58">
        <f t="shared" si="426"/>
        <v>0</v>
      </c>
      <c r="II58" s="58">
        <f t="shared" si="426"/>
        <v>0</v>
      </c>
      <c r="IJ58" s="58">
        <f t="shared" si="426"/>
        <v>0</v>
      </c>
      <c r="IK58" s="58">
        <f t="shared" si="426"/>
        <v>0</v>
      </c>
      <c r="IL58" s="58">
        <f t="shared" si="426"/>
        <v>0</v>
      </c>
      <c r="IM58" s="58">
        <f t="shared" si="426"/>
        <v>0</v>
      </c>
      <c r="IN58" s="58">
        <f t="shared" si="426"/>
        <v>0</v>
      </c>
      <c r="IO58" s="58">
        <f t="shared" si="426"/>
        <v>0</v>
      </c>
      <c r="IP58" s="58">
        <f t="shared" si="426"/>
        <v>0</v>
      </c>
      <c r="IQ58" s="58">
        <f t="shared" si="426"/>
        <v>0</v>
      </c>
      <c r="IR58" s="59">
        <f t="shared" si="426"/>
        <v>0</v>
      </c>
      <c r="IS58" s="58">
        <f t="shared" si="426"/>
        <v>0</v>
      </c>
      <c r="IT58" s="58">
        <f t="shared" si="426"/>
        <v>0</v>
      </c>
      <c r="IU58" s="58">
        <f t="shared" si="426"/>
        <v>0</v>
      </c>
      <c r="IV58" s="109">
        <f t="shared" si="426"/>
        <v>0</v>
      </c>
      <c r="IW58" s="59">
        <f t="shared" si="426"/>
        <v>0</v>
      </c>
      <c r="IX58" s="58">
        <f t="shared" si="426"/>
        <v>0</v>
      </c>
      <c r="IY58" s="58">
        <f t="shared" si="426"/>
        <v>0</v>
      </c>
      <c r="IZ58" s="58">
        <f t="shared" si="426"/>
        <v>0</v>
      </c>
      <c r="JA58" s="58">
        <f t="shared" si="426"/>
        <v>0</v>
      </c>
      <c r="JB58" s="58">
        <f t="shared" si="426"/>
        <v>0</v>
      </c>
      <c r="JC58" s="58">
        <f t="shared" si="426"/>
        <v>0</v>
      </c>
      <c r="JD58" s="58">
        <f t="shared" si="426"/>
        <v>0</v>
      </c>
      <c r="JE58" s="58">
        <f t="shared" si="426"/>
        <v>0</v>
      </c>
      <c r="JF58" s="58">
        <f t="shared" si="426"/>
        <v>0</v>
      </c>
      <c r="JG58" s="58">
        <f t="shared" si="426"/>
        <v>0</v>
      </c>
      <c r="JH58" s="59">
        <f t="shared" si="426"/>
        <v>0</v>
      </c>
      <c r="JI58" s="58">
        <f t="shared" si="426"/>
        <v>0</v>
      </c>
      <c r="JJ58" s="58">
        <f t="shared" si="426"/>
        <v>0</v>
      </c>
      <c r="JK58" s="58">
        <f t="shared" si="426"/>
        <v>0</v>
      </c>
      <c r="JL58" s="109">
        <f t="shared" si="426"/>
        <v>0</v>
      </c>
      <c r="JM58" s="59">
        <f t="shared" si="426"/>
        <v>0</v>
      </c>
      <c r="JN58" s="58">
        <f t="shared" si="426"/>
        <v>0</v>
      </c>
      <c r="JO58" s="58">
        <f t="shared" si="426"/>
        <v>0</v>
      </c>
      <c r="JP58" s="58">
        <f t="shared" si="426"/>
        <v>0</v>
      </c>
      <c r="JQ58" s="58">
        <f t="shared" si="426"/>
        <v>0</v>
      </c>
      <c r="JR58" s="58">
        <f t="shared" si="426"/>
        <v>0</v>
      </c>
      <c r="JS58" s="58">
        <f t="shared" si="426"/>
        <v>0</v>
      </c>
      <c r="JT58" s="58">
        <f t="shared" si="426"/>
        <v>0</v>
      </c>
      <c r="JU58" s="58">
        <f t="shared" si="426"/>
        <v>0</v>
      </c>
      <c r="JV58" s="58">
        <f t="shared" si="426"/>
        <v>0</v>
      </c>
      <c r="JW58" s="58">
        <f t="shared" si="426"/>
        <v>0</v>
      </c>
      <c r="JX58" s="59">
        <f t="shared" si="426"/>
        <v>0</v>
      </c>
      <c r="JY58" s="58">
        <f t="shared" si="426"/>
        <v>0</v>
      </c>
      <c r="JZ58" s="58">
        <f t="shared" ref="JZ58:MV58" si="427">JZ59</f>
        <v>0</v>
      </c>
      <c r="KA58" s="58">
        <f t="shared" si="427"/>
        <v>0</v>
      </c>
      <c r="KB58" s="109">
        <f t="shared" si="427"/>
        <v>0</v>
      </c>
      <c r="KC58" s="59">
        <f t="shared" si="427"/>
        <v>0</v>
      </c>
      <c r="KD58" s="58">
        <f t="shared" si="427"/>
        <v>0</v>
      </c>
      <c r="KE58" s="58">
        <f t="shared" si="427"/>
        <v>0</v>
      </c>
      <c r="KF58" s="58">
        <f t="shared" si="427"/>
        <v>0</v>
      </c>
      <c r="KG58" s="58">
        <f t="shared" si="427"/>
        <v>0</v>
      </c>
      <c r="KH58" s="58">
        <f t="shared" si="427"/>
        <v>0</v>
      </c>
      <c r="KI58" s="58">
        <f t="shared" si="427"/>
        <v>0</v>
      </c>
      <c r="KJ58" s="58">
        <f t="shared" si="427"/>
        <v>0</v>
      </c>
      <c r="KK58" s="58">
        <f t="shared" si="427"/>
        <v>0</v>
      </c>
      <c r="KL58" s="58">
        <f t="shared" si="427"/>
        <v>0</v>
      </c>
      <c r="KM58" s="58">
        <f t="shared" si="427"/>
        <v>0</v>
      </c>
      <c r="KN58" s="59">
        <f t="shared" si="427"/>
        <v>0</v>
      </c>
      <c r="KO58" s="58">
        <f t="shared" si="427"/>
        <v>0</v>
      </c>
      <c r="KP58" s="58">
        <f t="shared" si="427"/>
        <v>0</v>
      </c>
      <c r="KQ58" s="58">
        <f t="shared" si="427"/>
        <v>0</v>
      </c>
      <c r="KR58" s="58">
        <f t="shared" si="427"/>
        <v>0</v>
      </c>
      <c r="KS58" s="58">
        <f t="shared" si="427"/>
        <v>0</v>
      </c>
      <c r="KT58" s="58">
        <f t="shared" si="427"/>
        <v>0</v>
      </c>
      <c r="KU58" s="58">
        <f t="shared" si="427"/>
        <v>0</v>
      </c>
      <c r="KV58" s="58">
        <f t="shared" si="427"/>
        <v>0</v>
      </c>
      <c r="KW58" s="58">
        <f t="shared" si="427"/>
        <v>0</v>
      </c>
      <c r="KX58" s="58">
        <f t="shared" si="427"/>
        <v>0</v>
      </c>
      <c r="KY58" s="58">
        <f t="shared" si="427"/>
        <v>0</v>
      </c>
      <c r="KZ58" s="58">
        <f t="shared" si="427"/>
        <v>0</v>
      </c>
      <c r="LA58" s="58">
        <f t="shared" si="427"/>
        <v>0</v>
      </c>
      <c r="LB58" s="109">
        <f t="shared" si="427"/>
        <v>0</v>
      </c>
      <c r="LC58" s="152">
        <f t="shared" si="427"/>
        <v>0</v>
      </c>
      <c r="LD58" s="59">
        <f t="shared" si="427"/>
        <v>0</v>
      </c>
      <c r="LE58" s="58">
        <f t="shared" si="427"/>
        <v>0</v>
      </c>
      <c r="LF58" s="58">
        <f t="shared" si="427"/>
        <v>0</v>
      </c>
      <c r="LG58" s="58">
        <f t="shared" si="427"/>
        <v>0</v>
      </c>
      <c r="LH58" s="58">
        <f t="shared" si="427"/>
        <v>0</v>
      </c>
      <c r="LI58" s="58">
        <f t="shared" si="427"/>
        <v>0</v>
      </c>
      <c r="LJ58" s="58">
        <f t="shared" si="427"/>
        <v>0</v>
      </c>
      <c r="LK58" s="58">
        <f t="shared" si="427"/>
        <v>0</v>
      </c>
      <c r="LL58" s="58">
        <f t="shared" si="427"/>
        <v>0</v>
      </c>
      <c r="LM58" s="58">
        <f t="shared" si="427"/>
        <v>0</v>
      </c>
      <c r="LN58" s="58">
        <f t="shared" si="427"/>
        <v>0</v>
      </c>
      <c r="LO58" s="59">
        <f t="shared" si="427"/>
        <v>0</v>
      </c>
      <c r="LP58" s="58">
        <f t="shared" si="427"/>
        <v>0</v>
      </c>
      <c r="LQ58" s="58">
        <f t="shared" si="427"/>
        <v>0</v>
      </c>
      <c r="LR58" s="58">
        <f t="shared" si="427"/>
        <v>0</v>
      </c>
      <c r="LS58" s="109">
        <f t="shared" si="427"/>
        <v>0</v>
      </c>
      <c r="LT58" s="59">
        <f t="shared" si="427"/>
        <v>0</v>
      </c>
      <c r="LU58" s="58">
        <f t="shared" si="427"/>
        <v>0</v>
      </c>
      <c r="LV58" s="58">
        <f t="shared" si="427"/>
        <v>0</v>
      </c>
      <c r="LW58" s="58">
        <f t="shared" si="427"/>
        <v>0</v>
      </c>
      <c r="LX58" s="58">
        <f t="shared" si="427"/>
        <v>0</v>
      </c>
      <c r="LY58" s="58">
        <f t="shared" si="427"/>
        <v>0</v>
      </c>
      <c r="LZ58" s="58">
        <f t="shared" si="427"/>
        <v>0</v>
      </c>
      <c r="MA58" s="58">
        <f t="shared" si="427"/>
        <v>0</v>
      </c>
      <c r="MB58" s="58">
        <f t="shared" si="427"/>
        <v>0</v>
      </c>
      <c r="MC58" s="58">
        <f t="shared" si="427"/>
        <v>0</v>
      </c>
      <c r="MD58" s="58">
        <f t="shared" si="427"/>
        <v>0</v>
      </c>
      <c r="ME58" s="59">
        <f t="shared" si="427"/>
        <v>0</v>
      </c>
      <c r="MF58" s="58">
        <f t="shared" si="427"/>
        <v>0</v>
      </c>
      <c r="MG58" s="58">
        <f t="shared" si="427"/>
        <v>0</v>
      </c>
      <c r="MH58" s="58">
        <f t="shared" si="427"/>
        <v>0</v>
      </c>
      <c r="MI58" s="109">
        <f t="shared" si="427"/>
        <v>0</v>
      </c>
      <c r="MJ58" s="59">
        <f t="shared" si="427"/>
        <v>0</v>
      </c>
      <c r="MK58" s="58">
        <f t="shared" si="427"/>
        <v>0</v>
      </c>
      <c r="ML58" s="58">
        <f t="shared" si="427"/>
        <v>0</v>
      </c>
      <c r="MM58" s="58">
        <f t="shared" si="427"/>
        <v>0</v>
      </c>
      <c r="MN58" s="58">
        <f t="shared" si="427"/>
        <v>0</v>
      </c>
      <c r="MO58" s="58">
        <f t="shared" si="427"/>
        <v>0</v>
      </c>
      <c r="MP58" s="58">
        <f t="shared" si="427"/>
        <v>0</v>
      </c>
      <c r="MQ58" s="58">
        <f t="shared" si="427"/>
        <v>0</v>
      </c>
      <c r="MR58" s="58">
        <f t="shared" si="427"/>
        <v>0</v>
      </c>
      <c r="MS58" s="58">
        <f t="shared" si="427"/>
        <v>0</v>
      </c>
      <c r="MT58" s="58">
        <f t="shared" si="427"/>
        <v>0</v>
      </c>
      <c r="MU58" s="59">
        <f t="shared" si="427"/>
        <v>0</v>
      </c>
      <c r="MV58" s="58">
        <f t="shared" si="427"/>
        <v>0</v>
      </c>
      <c r="MW58" s="58">
        <f t="shared" ref="MW58:PI58" si="428">MW59</f>
        <v>0</v>
      </c>
      <c r="MX58" s="58">
        <f t="shared" si="428"/>
        <v>0</v>
      </c>
      <c r="MY58" s="109">
        <f t="shared" si="428"/>
        <v>0</v>
      </c>
      <c r="MZ58" s="59">
        <f t="shared" si="428"/>
        <v>0</v>
      </c>
      <c r="NA58" s="58">
        <f t="shared" si="428"/>
        <v>0</v>
      </c>
      <c r="NB58" s="58">
        <f t="shared" si="428"/>
        <v>0</v>
      </c>
      <c r="NC58" s="58">
        <f t="shared" si="428"/>
        <v>0</v>
      </c>
      <c r="ND58" s="58">
        <f t="shared" si="428"/>
        <v>0</v>
      </c>
      <c r="NE58" s="58">
        <f t="shared" si="428"/>
        <v>0</v>
      </c>
      <c r="NF58" s="58">
        <f t="shared" si="428"/>
        <v>0</v>
      </c>
      <c r="NG58" s="58">
        <f t="shared" si="428"/>
        <v>0</v>
      </c>
      <c r="NH58" s="58">
        <f t="shared" si="428"/>
        <v>0</v>
      </c>
      <c r="NI58" s="58">
        <f t="shared" si="428"/>
        <v>0</v>
      </c>
      <c r="NJ58" s="58">
        <f t="shared" si="428"/>
        <v>0</v>
      </c>
      <c r="NK58" s="59">
        <f t="shared" si="428"/>
        <v>0</v>
      </c>
      <c r="NL58" s="58">
        <f t="shared" si="428"/>
        <v>0</v>
      </c>
      <c r="NM58" s="58">
        <f t="shared" si="428"/>
        <v>0</v>
      </c>
      <c r="NN58" s="58">
        <f t="shared" si="428"/>
        <v>0</v>
      </c>
      <c r="NO58" s="109">
        <f t="shared" si="428"/>
        <v>0</v>
      </c>
      <c r="NP58" s="59">
        <f t="shared" si="428"/>
        <v>0</v>
      </c>
      <c r="NQ58" s="58">
        <f t="shared" si="428"/>
        <v>0</v>
      </c>
      <c r="NR58" s="58">
        <f t="shared" si="428"/>
        <v>0</v>
      </c>
      <c r="NS58" s="58">
        <f t="shared" si="428"/>
        <v>0</v>
      </c>
      <c r="NT58" s="58">
        <f t="shared" si="428"/>
        <v>0</v>
      </c>
      <c r="NU58" s="58">
        <f t="shared" si="428"/>
        <v>0</v>
      </c>
      <c r="NV58" s="58">
        <f t="shared" si="428"/>
        <v>0</v>
      </c>
      <c r="NW58" s="58">
        <f t="shared" si="428"/>
        <v>0</v>
      </c>
      <c r="NX58" s="58">
        <f t="shared" si="428"/>
        <v>0</v>
      </c>
      <c r="NY58" s="58">
        <f t="shared" si="428"/>
        <v>0</v>
      </c>
      <c r="NZ58" s="58">
        <f t="shared" si="428"/>
        <v>0</v>
      </c>
      <c r="OA58" s="59">
        <f t="shared" si="428"/>
        <v>0</v>
      </c>
      <c r="OB58" s="58">
        <f t="shared" si="428"/>
        <v>0</v>
      </c>
      <c r="OC58" s="58">
        <f t="shared" si="428"/>
        <v>0</v>
      </c>
      <c r="OD58" s="58">
        <f t="shared" si="428"/>
        <v>0</v>
      </c>
      <c r="OE58" s="109">
        <f t="shared" si="428"/>
        <v>0</v>
      </c>
      <c r="OF58" s="59">
        <f t="shared" si="428"/>
        <v>0</v>
      </c>
      <c r="OG58" s="58">
        <f t="shared" si="428"/>
        <v>0</v>
      </c>
      <c r="OH58" s="58">
        <f t="shared" si="428"/>
        <v>0</v>
      </c>
      <c r="OI58" s="58">
        <f t="shared" si="428"/>
        <v>0</v>
      </c>
      <c r="OJ58" s="58">
        <f t="shared" si="428"/>
        <v>0</v>
      </c>
      <c r="OK58" s="58">
        <f t="shared" si="428"/>
        <v>0</v>
      </c>
      <c r="OL58" s="58">
        <f t="shared" si="428"/>
        <v>0</v>
      </c>
      <c r="OM58" s="58">
        <f t="shared" si="428"/>
        <v>0</v>
      </c>
      <c r="ON58" s="58">
        <f t="shared" si="428"/>
        <v>0</v>
      </c>
      <c r="OO58" s="58">
        <f t="shared" si="428"/>
        <v>0</v>
      </c>
      <c r="OP58" s="58">
        <f t="shared" si="428"/>
        <v>0</v>
      </c>
      <c r="OQ58" s="59">
        <f t="shared" si="428"/>
        <v>0</v>
      </c>
      <c r="OR58" s="58">
        <f t="shared" si="428"/>
        <v>0</v>
      </c>
      <c r="OS58" s="58">
        <f t="shared" si="428"/>
        <v>0</v>
      </c>
      <c r="OT58" s="58">
        <f t="shared" si="428"/>
        <v>0</v>
      </c>
      <c r="OU58" s="109">
        <f t="shared" si="428"/>
        <v>0</v>
      </c>
      <c r="OV58" s="59">
        <f t="shared" si="428"/>
        <v>0</v>
      </c>
      <c r="OW58" s="58">
        <f t="shared" si="428"/>
        <v>0</v>
      </c>
      <c r="OX58" s="58">
        <f t="shared" si="428"/>
        <v>0</v>
      </c>
      <c r="OY58" s="58">
        <f t="shared" si="428"/>
        <v>0</v>
      </c>
      <c r="OZ58" s="58">
        <f t="shared" si="428"/>
        <v>0</v>
      </c>
      <c r="PA58" s="58">
        <f t="shared" si="428"/>
        <v>0</v>
      </c>
      <c r="PB58" s="58">
        <f t="shared" si="428"/>
        <v>0</v>
      </c>
      <c r="PC58" s="58">
        <f t="shared" si="428"/>
        <v>0</v>
      </c>
      <c r="PD58" s="58">
        <f t="shared" si="428"/>
        <v>0</v>
      </c>
      <c r="PE58" s="58">
        <f t="shared" si="428"/>
        <v>0</v>
      </c>
      <c r="PF58" s="58">
        <f t="shared" si="428"/>
        <v>0</v>
      </c>
      <c r="PG58" s="59">
        <f t="shared" si="428"/>
        <v>0</v>
      </c>
      <c r="PH58" s="58">
        <f t="shared" si="428"/>
        <v>0</v>
      </c>
      <c r="PI58" s="58">
        <f t="shared" si="428"/>
        <v>0</v>
      </c>
      <c r="PJ58" s="58">
        <f t="shared" ref="PJ58:SR58" si="429">PJ59</f>
        <v>0</v>
      </c>
      <c r="PK58" s="109">
        <f t="shared" si="429"/>
        <v>0</v>
      </c>
      <c r="PL58" s="59">
        <f t="shared" si="429"/>
        <v>0</v>
      </c>
      <c r="PM58" s="58">
        <f t="shared" si="429"/>
        <v>0</v>
      </c>
      <c r="PN58" s="58">
        <f t="shared" si="429"/>
        <v>0</v>
      </c>
      <c r="PO58" s="58">
        <f t="shared" si="429"/>
        <v>0</v>
      </c>
      <c r="PP58" s="58">
        <f t="shared" si="429"/>
        <v>0</v>
      </c>
      <c r="PQ58" s="58">
        <f t="shared" si="429"/>
        <v>0</v>
      </c>
      <c r="PR58" s="58">
        <f t="shared" si="429"/>
        <v>0</v>
      </c>
      <c r="PS58" s="58">
        <f t="shared" si="429"/>
        <v>0</v>
      </c>
      <c r="PT58" s="58">
        <f t="shared" si="429"/>
        <v>0</v>
      </c>
      <c r="PU58" s="58">
        <f t="shared" si="429"/>
        <v>0</v>
      </c>
      <c r="PV58" s="58">
        <f t="shared" si="429"/>
        <v>0</v>
      </c>
      <c r="PW58" s="59">
        <f t="shared" si="429"/>
        <v>0</v>
      </c>
      <c r="PX58" s="58">
        <f t="shared" si="429"/>
        <v>0</v>
      </c>
      <c r="PY58" s="58">
        <f t="shared" si="429"/>
        <v>0</v>
      </c>
      <c r="PZ58" s="58">
        <f t="shared" si="429"/>
        <v>0</v>
      </c>
      <c r="QA58" s="109">
        <f t="shared" si="429"/>
        <v>0</v>
      </c>
      <c r="QB58" s="59">
        <f t="shared" si="429"/>
        <v>0</v>
      </c>
      <c r="QC58" s="58">
        <f t="shared" si="429"/>
        <v>0</v>
      </c>
      <c r="QD58" s="58">
        <f t="shared" si="429"/>
        <v>0</v>
      </c>
      <c r="QE58" s="58">
        <f t="shared" si="429"/>
        <v>0</v>
      </c>
      <c r="QF58" s="58">
        <f t="shared" si="429"/>
        <v>0</v>
      </c>
      <c r="QG58" s="58">
        <f t="shared" si="429"/>
        <v>0</v>
      </c>
      <c r="QH58" s="58">
        <f t="shared" si="429"/>
        <v>0</v>
      </c>
      <c r="QI58" s="58">
        <f t="shared" si="429"/>
        <v>0</v>
      </c>
      <c r="QJ58" s="58">
        <f t="shared" si="429"/>
        <v>0</v>
      </c>
      <c r="QK58" s="58">
        <f t="shared" si="429"/>
        <v>0</v>
      </c>
      <c r="QL58" s="58">
        <f t="shared" si="429"/>
        <v>0</v>
      </c>
      <c r="QM58" s="59">
        <f t="shared" si="429"/>
        <v>0</v>
      </c>
      <c r="QN58" s="58">
        <f t="shared" si="429"/>
        <v>0</v>
      </c>
      <c r="QO58" s="58">
        <f t="shared" si="429"/>
        <v>0</v>
      </c>
      <c r="QP58" s="58">
        <f t="shared" si="429"/>
        <v>0</v>
      </c>
      <c r="QQ58" s="109">
        <f t="shared" si="429"/>
        <v>0</v>
      </c>
      <c r="QR58" s="59">
        <f t="shared" si="429"/>
        <v>0</v>
      </c>
      <c r="QS58" s="58">
        <f t="shared" si="429"/>
        <v>0</v>
      </c>
      <c r="QT58" s="58">
        <f t="shared" si="429"/>
        <v>0</v>
      </c>
      <c r="QU58" s="58">
        <f t="shared" si="429"/>
        <v>0</v>
      </c>
      <c r="QV58" s="58">
        <f t="shared" si="429"/>
        <v>0</v>
      </c>
      <c r="QW58" s="58">
        <f t="shared" si="429"/>
        <v>0</v>
      </c>
      <c r="QX58" s="58">
        <f t="shared" si="429"/>
        <v>0</v>
      </c>
      <c r="QY58" s="58">
        <f t="shared" si="429"/>
        <v>0</v>
      </c>
      <c r="QZ58" s="58">
        <f t="shared" si="429"/>
        <v>0</v>
      </c>
      <c r="RA58" s="58">
        <f t="shared" si="429"/>
        <v>0</v>
      </c>
      <c r="RB58" s="58">
        <f t="shared" si="429"/>
        <v>0</v>
      </c>
      <c r="RC58" s="59">
        <f t="shared" si="429"/>
        <v>0</v>
      </c>
      <c r="RD58" s="58">
        <f t="shared" si="429"/>
        <v>0</v>
      </c>
      <c r="RE58" s="58">
        <f t="shared" si="429"/>
        <v>0</v>
      </c>
      <c r="RF58" s="58">
        <f t="shared" si="429"/>
        <v>0</v>
      </c>
      <c r="RG58" s="58">
        <f t="shared" si="429"/>
        <v>0</v>
      </c>
      <c r="RH58" s="58">
        <f t="shared" si="429"/>
        <v>0</v>
      </c>
      <c r="RI58" s="58">
        <f t="shared" si="429"/>
        <v>0</v>
      </c>
      <c r="RJ58" s="58">
        <f t="shared" si="429"/>
        <v>0</v>
      </c>
      <c r="RK58" s="58">
        <f t="shared" si="429"/>
        <v>0</v>
      </c>
      <c r="RL58" s="58">
        <f t="shared" si="429"/>
        <v>0</v>
      </c>
      <c r="RM58" s="58">
        <f t="shared" si="429"/>
        <v>0</v>
      </c>
      <c r="RN58" s="58">
        <f t="shared" si="429"/>
        <v>0</v>
      </c>
      <c r="RO58" s="58">
        <f t="shared" si="429"/>
        <v>0</v>
      </c>
      <c r="RP58" s="58">
        <f t="shared" si="429"/>
        <v>0</v>
      </c>
      <c r="RQ58" s="109">
        <f t="shared" si="429"/>
        <v>0</v>
      </c>
      <c r="RR58" s="152">
        <f t="shared" si="429"/>
        <v>0</v>
      </c>
      <c r="RS58" s="59">
        <f t="shared" si="429"/>
        <v>0</v>
      </c>
      <c r="RT58" s="58">
        <f t="shared" si="429"/>
        <v>0</v>
      </c>
      <c r="RU58" s="58">
        <f t="shared" si="429"/>
        <v>0</v>
      </c>
      <c r="RV58" s="58">
        <f t="shared" si="429"/>
        <v>0</v>
      </c>
      <c r="RW58" s="58">
        <f t="shared" si="429"/>
        <v>0</v>
      </c>
      <c r="RX58" s="58">
        <f t="shared" si="429"/>
        <v>0</v>
      </c>
      <c r="RY58" s="58">
        <f t="shared" si="429"/>
        <v>0</v>
      </c>
      <c r="RZ58" s="58">
        <f t="shared" si="429"/>
        <v>0</v>
      </c>
      <c r="SA58" s="58">
        <f t="shared" si="429"/>
        <v>0</v>
      </c>
      <c r="SB58" s="58">
        <f t="shared" si="429"/>
        <v>0</v>
      </c>
      <c r="SC58" s="58">
        <f t="shared" si="429"/>
        <v>0</v>
      </c>
      <c r="SD58" s="59">
        <f t="shared" si="429"/>
        <v>0</v>
      </c>
      <c r="SE58" s="58">
        <f t="shared" si="429"/>
        <v>0</v>
      </c>
      <c r="SF58" s="58">
        <f t="shared" si="429"/>
        <v>0</v>
      </c>
      <c r="SG58" s="58">
        <f t="shared" si="429"/>
        <v>0</v>
      </c>
      <c r="SH58" s="109">
        <f t="shared" si="429"/>
        <v>0</v>
      </c>
      <c r="SI58" s="59">
        <f t="shared" si="429"/>
        <v>0</v>
      </c>
      <c r="SJ58" s="58">
        <f t="shared" si="429"/>
        <v>0</v>
      </c>
      <c r="SK58" s="58">
        <f t="shared" si="429"/>
        <v>0</v>
      </c>
      <c r="SL58" s="58">
        <f t="shared" si="429"/>
        <v>0</v>
      </c>
      <c r="SM58" s="58">
        <f t="shared" si="429"/>
        <v>0</v>
      </c>
      <c r="SN58" s="58">
        <f t="shared" si="429"/>
        <v>0</v>
      </c>
      <c r="SO58" s="58">
        <f t="shared" si="429"/>
        <v>0</v>
      </c>
      <c r="SP58" s="58">
        <f t="shared" si="429"/>
        <v>0</v>
      </c>
      <c r="SQ58" s="58">
        <f t="shared" si="429"/>
        <v>0</v>
      </c>
      <c r="SR58" s="58">
        <f t="shared" si="429"/>
        <v>0</v>
      </c>
      <c r="SS58" s="58">
        <f t="shared" ref="SS58:VD58" si="430">SS59</f>
        <v>0</v>
      </c>
      <c r="ST58" s="59">
        <f t="shared" si="430"/>
        <v>0</v>
      </c>
      <c r="SU58" s="58">
        <f t="shared" si="430"/>
        <v>0</v>
      </c>
      <c r="SV58" s="58">
        <f t="shared" si="430"/>
        <v>0</v>
      </c>
      <c r="SW58" s="58">
        <f t="shared" si="430"/>
        <v>0</v>
      </c>
      <c r="SX58" s="109">
        <f t="shared" si="430"/>
        <v>0</v>
      </c>
      <c r="SY58" s="59">
        <f t="shared" si="430"/>
        <v>0</v>
      </c>
      <c r="SZ58" s="58">
        <f t="shared" si="430"/>
        <v>0</v>
      </c>
      <c r="TA58" s="58">
        <f t="shared" si="430"/>
        <v>0</v>
      </c>
      <c r="TB58" s="58">
        <f t="shared" si="430"/>
        <v>0</v>
      </c>
      <c r="TC58" s="58">
        <f t="shared" si="430"/>
        <v>0</v>
      </c>
      <c r="TD58" s="58">
        <f t="shared" si="430"/>
        <v>0</v>
      </c>
      <c r="TE58" s="58">
        <f t="shared" si="430"/>
        <v>0</v>
      </c>
      <c r="TF58" s="58">
        <f t="shared" si="430"/>
        <v>0</v>
      </c>
      <c r="TG58" s="58">
        <f t="shared" si="430"/>
        <v>0</v>
      </c>
      <c r="TH58" s="58">
        <f t="shared" si="430"/>
        <v>0</v>
      </c>
      <c r="TI58" s="58">
        <f t="shared" si="430"/>
        <v>0</v>
      </c>
      <c r="TJ58" s="59">
        <f t="shared" si="430"/>
        <v>0</v>
      </c>
      <c r="TK58" s="58">
        <f t="shared" si="430"/>
        <v>0</v>
      </c>
      <c r="TL58" s="58">
        <f t="shared" si="430"/>
        <v>0</v>
      </c>
      <c r="TM58" s="58">
        <f t="shared" si="430"/>
        <v>0</v>
      </c>
      <c r="TN58" s="109">
        <f t="shared" si="430"/>
        <v>0</v>
      </c>
      <c r="TO58" s="59">
        <f t="shared" si="430"/>
        <v>0</v>
      </c>
      <c r="TP58" s="58">
        <f t="shared" si="430"/>
        <v>0</v>
      </c>
      <c r="TQ58" s="58">
        <f t="shared" si="430"/>
        <v>0</v>
      </c>
      <c r="TR58" s="58">
        <f t="shared" si="430"/>
        <v>0</v>
      </c>
      <c r="TS58" s="58">
        <f t="shared" si="430"/>
        <v>0</v>
      </c>
      <c r="TT58" s="58">
        <f t="shared" si="430"/>
        <v>0</v>
      </c>
      <c r="TU58" s="58">
        <f t="shared" si="430"/>
        <v>0</v>
      </c>
      <c r="TV58" s="58">
        <f t="shared" si="430"/>
        <v>0</v>
      </c>
      <c r="TW58" s="58">
        <f t="shared" si="430"/>
        <v>0</v>
      </c>
      <c r="TX58" s="58">
        <f t="shared" si="430"/>
        <v>0</v>
      </c>
      <c r="TY58" s="58">
        <f t="shared" si="430"/>
        <v>0</v>
      </c>
      <c r="TZ58" s="59">
        <f t="shared" si="430"/>
        <v>0</v>
      </c>
      <c r="UA58" s="58">
        <f t="shared" si="430"/>
        <v>0</v>
      </c>
      <c r="UB58" s="58">
        <f t="shared" si="430"/>
        <v>0</v>
      </c>
      <c r="UC58" s="58">
        <f t="shared" si="430"/>
        <v>0</v>
      </c>
      <c r="UD58" s="109">
        <f t="shared" si="430"/>
        <v>0</v>
      </c>
      <c r="UE58" s="59">
        <f t="shared" si="430"/>
        <v>0</v>
      </c>
      <c r="UF58" s="58">
        <f t="shared" si="430"/>
        <v>0</v>
      </c>
      <c r="UG58" s="58">
        <f t="shared" si="430"/>
        <v>0</v>
      </c>
      <c r="UH58" s="58">
        <f t="shared" si="430"/>
        <v>0</v>
      </c>
      <c r="UI58" s="58">
        <f t="shared" si="430"/>
        <v>0</v>
      </c>
      <c r="UJ58" s="58">
        <f t="shared" si="430"/>
        <v>0</v>
      </c>
      <c r="UK58" s="58">
        <f t="shared" si="430"/>
        <v>0</v>
      </c>
      <c r="UL58" s="58">
        <f t="shared" si="430"/>
        <v>0</v>
      </c>
      <c r="UM58" s="58">
        <f t="shared" si="430"/>
        <v>0</v>
      </c>
      <c r="UN58" s="58">
        <f t="shared" si="430"/>
        <v>0</v>
      </c>
      <c r="UO58" s="58">
        <f t="shared" si="430"/>
        <v>0</v>
      </c>
      <c r="UP58" s="59">
        <f t="shared" si="430"/>
        <v>0</v>
      </c>
      <c r="UQ58" s="58">
        <f t="shared" si="430"/>
        <v>0</v>
      </c>
      <c r="UR58" s="58">
        <f t="shared" si="430"/>
        <v>0</v>
      </c>
      <c r="US58" s="58">
        <f t="shared" si="430"/>
        <v>0</v>
      </c>
      <c r="UT58" s="58">
        <f t="shared" si="430"/>
        <v>0</v>
      </c>
      <c r="UU58" s="58">
        <f t="shared" si="430"/>
        <v>0</v>
      </c>
      <c r="UV58" s="58">
        <f t="shared" si="430"/>
        <v>0</v>
      </c>
      <c r="UW58" s="58">
        <f t="shared" si="430"/>
        <v>0</v>
      </c>
      <c r="UX58" s="58">
        <f t="shared" si="430"/>
        <v>0</v>
      </c>
      <c r="UY58" s="58">
        <f t="shared" si="430"/>
        <v>0</v>
      </c>
      <c r="UZ58" s="58">
        <f t="shared" si="430"/>
        <v>0</v>
      </c>
      <c r="VA58" s="58">
        <f t="shared" si="430"/>
        <v>0</v>
      </c>
      <c r="VB58" s="58">
        <f t="shared" si="430"/>
        <v>0</v>
      </c>
      <c r="VC58" s="58">
        <f t="shared" si="430"/>
        <v>0</v>
      </c>
      <c r="VD58" s="109">
        <f t="shared" si="430"/>
        <v>0</v>
      </c>
      <c r="VE58" s="10" t="str">
        <f t="shared" si="33"/>
        <v>-</v>
      </c>
    </row>
    <row r="59" spans="1:577" ht="20.149999999999999" customHeight="1">
      <c r="A59" s="19"/>
      <c r="B59" s="19"/>
      <c r="C59" s="23">
        <v>60981</v>
      </c>
      <c r="D59" s="24" t="s">
        <v>61</v>
      </c>
      <c r="E59" s="193">
        <f>SUM(F59:I59)</f>
        <v>0</v>
      </c>
      <c r="F59" s="194"/>
      <c r="G59" s="194"/>
      <c r="H59" s="195"/>
      <c r="I59" s="229"/>
      <c r="J59" s="241">
        <f>SUM(K59:Y59)</f>
        <v>0</v>
      </c>
      <c r="K59" s="61"/>
      <c r="L59" s="60"/>
      <c r="M59" s="60"/>
      <c r="N59" s="60"/>
      <c r="O59" s="60"/>
      <c r="P59" s="60"/>
      <c r="Q59" s="60"/>
      <c r="R59" s="60"/>
      <c r="S59" s="60"/>
      <c r="T59" s="60"/>
      <c r="U59" s="61"/>
      <c r="V59" s="60"/>
      <c r="W59" s="60"/>
      <c r="X59" s="60"/>
      <c r="Y59" s="110"/>
      <c r="Z59" s="169">
        <f>SUM(AA59:AO59)</f>
        <v>0</v>
      </c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1"/>
      <c r="AL59" s="60"/>
      <c r="AM59" s="60"/>
      <c r="AN59" s="60"/>
      <c r="AO59" s="110"/>
      <c r="AP59" s="169">
        <f>SUM(AQ59:BE59)</f>
        <v>0</v>
      </c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1"/>
      <c r="BB59" s="60"/>
      <c r="BC59" s="60"/>
      <c r="BD59" s="60"/>
      <c r="BE59" s="110"/>
      <c r="BF59" s="169">
        <f>SUM(BG59:BU59)</f>
        <v>0</v>
      </c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1"/>
      <c r="BR59" s="60"/>
      <c r="BS59" s="60"/>
      <c r="BT59" s="60"/>
      <c r="BU59" s="110"/>
      <c r="BV59" s="169">
        <f>SUM(BW59:CU59)</f>
        <v>0</v>
      </c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1"/>
      <c r="CH59" s="60"/>
      <c r="CI59" s="60"/>
      <c r="CJ59" s="60"/>
      <c r="CK59" s="60"/>
      <c r="CL59" s="60"/>
      <c r="CM59" s="60"/>
      <c r="CN59" s="60"/>
      <c r="CO59" s="60"/>
      <c r="CP59" s="60"/>
      <c r="CQ59" s="60"/>
      <c r="CR59" s="60"/>
      <c r="CS59" s="60"/>
      <c r="CT59" s="60"/>
      <c r="CU59" s="110"/>
      <c r="CV59" s="173"/>
      <c r="CW59" s="169">
        <f>SUM(CX59:DL59)</f>
        <v>0</v>
      </c>
      <c r="CX59" s="60"/>
      <c r="CY59" s="60"/>
      <c r="CZ59" s="60"/>
      <c r="DA59" s="60"/>
      <c r="DB59" s="60"/>
      <c r="DC59" s="60"/>
      <c r="DD59" s="60"/>
      <c r="DE59" s="60"/>
      <c r="DF59" s="60"/>
      <c r="DG59" s="60"/>
      <c r="DH59" s="61"/>
      <c r="DI59" s="60"/>
      <c r="DJ59" s="60"/>
      <c r="DK59" s="60"/>
      <c r="DL59" s="110"/>
      <c r="DM59" s="169">
        <f>SUM(DN59:EB59)</f>
        <v>0</v>
      </c>
      <c r="DN59" s="60"/>
      <c r="DO59" s="60"/>
      <c r="DP59" s="60"/>
      <c r="DQ59" s="60"/>
      <c r="DR59" s="60"/>
      <c r="DS59" s="60"/>
      <c r="DT59" s="60"/>
      <c r="DU59" s="60"/>
      <c r="DV59" s="60"/>
      <c r="DW59" s="60"/>
      <c r="DX59" s="61"/>
      <c r="DY59" s="60"/>
      <c r="DZ59" s="60"/>
      <c r="EA59" s="60"/>
      <c r="EB59" s="110"/>
      <c r="EC59" s="169">
        <f>SUM(ED59:ER59)</f>
        <v>0</v>
      </c>
      <c r="ED59" s="60"/>
      <c r="EE59" s="60"/>
      <c r="EF59" s="60"/>
      <c r="EG59" s="60"/>
      <c r="EH59" s="60"/>
      <c r="EI59" s="60"/>
      <c r="EJ59" s="60"/>
      <c r="EK59" s="60"/>
      <c r="EL59" s="60"/>
      <c r="EM59" s="60"/>
      <c r="EN59" s="61"/>
      <c r="EO59" s="60"/>
      <c r="EP59" s="60"/>
      <c r="EQ59" s="60"/>
      <c r="ER59" s="110"/>
      <c r="ES59" s="169">
        <f>SUM(ET59:FH59)</f>
        <v>0</v>
      </c>
      <c r="ET59" s="60"/>
      <c r="EU59" s="60"/>
      <c r="EV59" s="60"/>
      <c r="EW59" s="60"/>
      <c r="EX59" s="60"/>
      <c r="EY59" s="60"/>
      <c r="EZ59" s="60"/>
      <c r="FA59" s="60"/>
      <c r="FB59" s="60"/>
      <c r="FC59" s="60"/>
      <c r="FD59" s="61"/>
      <c r="FE59" s="60"/>
      <c r="FF59" s="60"/>
      <c r="FG59" s="60"/>
      <c r="FH59" s="110"/>
      <c r="FI59" s="169">
        <f>SUM(FJ59:FX59)</f>
        <v>0</v>
      </c>
      <c r="FJ59" s="60"/>
      <c r="FK59" s="60"/>
      <c r="FL59" s="60"/>
      <c r="FM59" s="60"/>
      <c r="FN59" s="60"/>
      <c r="FO59" s="60"/>
      <c r="FP59" s="60"/>
      <c r="FQ59" s="60"/>
      <c r="FR59" s="60"/>
      <c r="FS59" s="60"/>
      <c r="FT59" s="61"/>
      <c r="FU59" s="60"/>
      <c r="FV59" s="60"/>
      <c r="FW59" s="60"/>
      <c r="FX59" s="110"/>
      <c r="FY59" s="169">
        <f>SUM(FZ59:GN59)</f>
        <v>0</v>
      </c>
      <c r="FZ59" s="60"/>
      <c r="GA59" s="60"/>
      <c r="GB59" s="60"/>
      <c r="GC59" s="60"/>
      <c r="GD59" s="60"/>
      <c r="GE59" s="60"/>
      <c r="GF59" s="60"/>
      <c r="GG59" s="60"/>
      <c r="GH59" s="60"/>
      <c r="GI59" s="60"/>
      <c r="GJ59" s="61"/>
      <c r="GK59" s="60"/>
      <c r="GL59" s="60"/>
      <c r="GM59" s="60"/>
      <c r="GN59" s="110"/>
      <c r="GO59" s="169">
        <f>SUM(GP59:HN59)</f>
        <v>0</v>
      </c>
      <c r="GP59" s="60"/>
      <c r="GQ59" s="60"/>
      <c r="GR59" s="60"/>
      <c r="GS59" s="60"/>
      <c r="GT59" s="60"/>
      <c r="GU59" s="60"/>
      <c r="GV59" s="60"/>
      <c r="GW59" s="60"/>
      <c r="GX59" s="60"/>
      <c r="GY59" s="60"/>
      <c r="GZ59" s="61"/>
      <c r="HA59" s="60"/>
      <c r="HB59" s="60"/>
      <c r="HC59" s="60"/>
      <c r="HD59" s="60"/>
      <c r="HE59" s="60"/>
      <c r="HF59" s="60"/>
      <c r="HG59" s="60"/>
      <c r="HH59" s="60"/>
      <c r="HI59" s="60"/>
      <c r="HJ59" s="60"/>
      <c r="HK59" s="60"/>
      <c r="HL59" s="60"/>
      <c r="HM59" s="60"/>
      <c r="HN59" s="110"/>
      <c r="HO59" s="172"/>
      <c r="HP59" s="173"/>
      <c r="HQ59" s="169">
        <f>SUM(HR59:IF59)</f>
        <v>0</v>
      </c>
      <c r="HR59" s="60"/>
      <c r="HS59" s="60"/>
      <c r="HT59" s="60"/>
      <c r="HU59" s="60"/>
      <c r="HV59" s="60"/>
      <c r="HW59" s="60"/>
      <c r="HX59" s="60"/>
      <c r="HY59" s="60"/>
      <c r="HZ59" s="60"/>
      <c r="IA59" s="60"/>
      <c r="IB59" s="61"/>
      <c r="IC59" s="60"/>
      <c r="ID59" s="60"/>
      <c r="IE59" s="60"/>
      <c r="IF59" s="110"/>
      <c r="IG59" s="169">
        <f>SUM(IH59:IV59)</f>
        <v>0</v>
      </c>
      <c r="IH59" s="60"/>
      <c r="II59" s="60"/>
      <c r="IJ59" s="60"/>
      <c r="IK59" s="60"/>
      <c r="IL59" s="60"/>
      <c r="IM59" s="60"/>
      <c r="IN59" s="60"/>
      <c r="IO59" s="60"/>
      <c r="IP59" s="60"/>
      <c r="IQ59" s="60"/>
      <c r="IR59" s="61"/>
      <c r="IS59" s="60"/>
      <c r="IT59" s="60"/>
      <c r="IU59" s="60"/>
      <c r="IV59" s="110"/>
      <c r="IW59" s="169">
        <f>SUM(IX59:JL59)</f>
        <v>0</v>
      </c>
      <c r="IX59" s="60"/>
      <c r="IY59" s="60"/>
      <c r="IZ59" s="60"/>
      <c r="JA59" s="60"/>
      <c r="JB59" s="60"/>
      <c r="JC59" s="60"/>
      <c r="JD59" s="60"/>
      <c r="JE59" s="60"/>
      <c r="JF59" s="60"/>
      <c r="JG59" s="60"/>
      <c r="JH59" s="61"/>
      <c r="JI59" s="60"/>
      <c r="JJ59" s="60"/>
      <c r="JK59" s="60"/>
      <c r="JL59" s="110"/>
      <c r="JM59" s="169">
        <f>SUM(JN59:KB59)</f>
        <v>0</v>
      </c>
      <c r="JN59" s="60"/>
      <c r="JO59" s="60"/>
      <c r="JP59" s="60"/>
      <c r="JQ59" s="60"/>
      <c r="JR59" s="60"/>
      <c r="JS59" s="60"/>
      <c r="JT59" s="60"/>
      <c r="JU59" s="60"/>
      <c r="JV59" s="60"/>
      <c r="JW59" s="60"/>
      <c r="JX59" s="61"/>
      <c r="JY59" s="60"/>
      <c r="JZ59" s="60"/>
      <c r="KA59" s="60"/>
      <c r="KB59" s="110"/>
      <c r="KC59" s="169">
        <f>SUM(KD59:LB59)</f>
        <v>0</v>
      </c>
      <c r="KD59" s="60"/>
      <c r="KE59" s="60"/>
      <c r="KF59" s="60"/>
      <c r="KG59" s="60"/>
      <c r="KH59" s="60"/>
      <c r="KI59" s="60"/>
      <c r="KJ59" s="60"/>
      <c r="KK59" s="60"/>
      <c r="KL59" s="60"/>
      <c r="KM59" s="60"/>
      <c r="KN59" s="61"/>
      <c r="KO59" s="60"/>
      <c r="KP59" s="60"/>
      <c r="KQ59" s="60"/>
      <c r="KR59" s="60"/>
      <c r="KS59" s="60"/>
      <c r="KT59" s="60"/>
      <c r="KU59" s="60"/>
      <c r="KV59" s="60"/>
      <c r="KW59" s="60"/>
      <c r="KX59" s="60"/>
      <c r="KY59" s="60"/>
      <c r="KZ59" s="60"/>
      <c r="LA59" s="60"/>
      <c r="LB59" s="110"/>
      <c r="LC59" s="173"/>
      <c r="LD59" s="169">
        <f>SUM(LE59:LS59)</f>
        <v>0</v>
      </c>
      <c r="LE59" s="60"/>
      <c r="LF59" s="60"/>
      <c r="LG59" s="60"/>
      <c r="LH59" s="60"/>
      <c r="LI59" s="60"/>
      <c r="LJ59" s="60"/>
      <c r="LK59" s="60"/>
      <c r="LL59" s="60"/>
      <c r="LM59" s="60"/>
      <c r="LN59" s="60"/>
      <c r="LO59" s="61"/>
      <c r="LP59" s="60"/>
      <c r="LQ59" s="60"/>
      <c r="LR59" s="60"/>
      <c r="LS59" s="110"/>
      <c r="LT59" s="169">
        <f>SUM(LU59:MI59)</f>
        <v>0</v>
      </c>
      <c r="LU59" s="60"/>
      <c r="LV59" s="60"/>
      <c r="LW59" s="60"/>
      <c r="LX59" s="60"/>
      <c r="LY59" s="60"/>
      <c r="LZ59" s="60"/>
      <c r="MA59" s="60"/>
      <c r="MB59" s="60"/>
      <c r="MC59" s="60"/>
      <c r="MD59" s="60"/>
      <c r="ME59" s="61"/>
      <c r="MF59" s="60"/>
      <c r="MG59" s="60"/>
      <c r="MH59" s="60"/>
      <c r="MI59" s="110"/>
      <c r="MJ59" s="169">
        <f>SUM(MK59:MY59)</f>
        <v>0</v>
      </c>
      <c r="MK59" s="60"/>
      <c r="ML59" s="60"/>
      <c r="MM59" s="60"/>
      <c r="MN59" s="60"/>
      <c r="MO59" s="60"/>
      <c r="MP59" s="60"/>
      <c r="MQ59" s="60"/>
      <c r="MR59" s="60"/>
      <c r="MS59" s="60"/>
      <c r="MT59" s="60"/>
      <c r="MU59" s="61"/>
      <c r="MV59" s="60"/>
      <c r="MW59" s="60"/>
      <c r="MX59" s="60"/>
      <c r="MY59" s="110"/>
      <c r="MZ59" s="169">
        <f>SUM(NA59:NO59)</f>
        <v>0</v>
      </c>
      <c r="NA59" s="60"/>
      <c r="NB59" s="60"/>
      <c r="NC59" s="60"/>
      <c r="ND59" s="60"/>
      <c r="NE59" s="60"/>
      <c r="NF59" s="60"/>
      <c r="NG59" s="60"/>
      <c r="NH59" s="60"/>
      <c r="NI59" s="60"/>
      <c r="NJ59" s="60"/>
      <c r="NK59" s="61"/>
      <c r="NL59" s="60"/>
      <c r="NM59" s="60"/>
      <c r="NN59" s="60"/>
      <c r="NO59" s="110"/>
      <c r="NP59" s="169">
        <f>SUM(NQ59:OE59)</f>
        <v>0</v>
      </c>
      <c r="NQ59" s="60"/>
      <c r="NR59" s="60"/>
      <c r="NS59" s="60"/>
      <c r="NT59" s="60"/>
      <c r="NU59" s="60"/>
      <c r="NV59" s="60"/>
      <c r="NW59" s="60"/>
      <c r="NX59" s="60"/>
      <c r="NY59" s="60"/>
      <c r="NZ59" s="60"/>
      <c r="OA59" s="61"/>
      <c r="OB59" s="60"/>
      <c r="OC59" s="60"/>
      <c r="OD59" s="60"/>
      <c r="OE59" s="110"/>
      <c r="OF59" s="169">
        <f>SUM(OG59:OU59)</f>
        <v>0</v>
      </c>
      <c r="OG59" s="60"/>
      <c r="OH59" s="60"/>
      <c r="OI59" s="60"/>
      <c r="OJ59" s="60"/>
      <c r="OK59" s="60"/>
      <c r="OL59" s="60"/>
      <c r="OM59" s="60"/>
      <c r="ON59" s="60"/>
      <c r="OO59" s="60"/>
      <c r="OP59" s="60"/>
      <c r="OQ59" s="61"/>
      <c r="OR59" s="60"/>
      <c r="OS59" s="60"/>
      <c r="OT59" s="60"/>
      <c r="OU59" s="110"/>
      <c r="OV59" s="169">
        <f>SUM(OW59:PK59)</f>
        <v>0</v>
      </c>
      <c r="OW59" s="60"/>
      <c r="OX59" s="60"/>
      <c r="OY59" s="60"/>
      <c r="OZ59" s="60"/>
      <c r="PA59" s="60"/>
      <c r="PB59" s="60"/>
      <c r="PC59" s="60"/>
      <c r="PD59" s="60"/>
      <c r="PE59" s="60"/>
      <c r="PF59" s="60"/>
      <c r="PG59" s="61"/>
      <c r="PH59" s="60"/>
      <c r="PI59" s="60"/>
      <c r="PJ59" s="60"/>
      <c r="PK59" s="110"/>
      <c r="PL59" s="169">
        <f>SUM(PM59:QA59)</f>
        <v>0</v>
      </c>
      <c r="PM59" s="60"/>
      <c r="PN59" s="60"/>
      <c r="PO59" s="60"/>
      <c r="PP59" s="60"/>
      <c r="PQ59" s="60"/>
      <c r="PR59" s="60"/>
      <c r="PS59" s="60"/>
      <c r="PT59" s="60"/>
      <c r="PU59" s="60"/>
      <c r="PV59" s="60"/>
      <c r="PW59" s="61"/>
      <c r="PX59" s="60"/>
      <c r="PY59" s="60"/>
      <c r="PZ59" s="60"/>
      <c r="QA59" s="110"/>
      <c r="QB59" s="169">
        <f>SUM(QC59:QQ59)</f>
        <v>0</v>
      </c>
      <c r="QC59" s="60"/>
      <c r="QD59" s="60"/>
      <c r="QE59" s="60"/>
      <c r="QF59" s="60"/>
      <c r="QG59" s="60"/>
      <c r="QH59" s="60"/>
      <c r="QI59" s="60"/>
      <c r="QJ59" s="60"/>
      <c r="QK59" s="60"/>
      <c r="QL59" s="60"/>
      <c r="QM59" s="61"/>
      <c r="QN59" s="60"/>
      <c r="QO59" s="60"/>
      <c r="QP59" s="60"/>
      <c r="QQ59" s="110"/>
      <c r="QR59" s="169">
        <f>SUM(QS59:RQ59)</f>
        <v>0</v>
      </c>
      <c r="QS59" s="60"/>
      <c r="QT59" s="60"/>
      <c r="QU59" s="60"/>
      <c r="QV59" s="60"/>
      <c r="QW59" s="60"/>
      <c r="QX59" s="60"/>
      <c r="QY59" s="60"/>
      <c r="QZ59" s="60"/>
      <c r="RA59" s="60"/>
      <c r="RB59" s="60"/>
      <c r="RC59" s="61"/>
      <c r="RD59" s="60"/>
      <c r="RE59" s="60"/>
      <c r="RF59" s="60"/>
      <c r="RG59" s="60"/>
      <c r="RH59" s="60"/>
      <c r="RI59" s="60"/>
      <c r="RJ59" s="60"/>
      <c r="RK59" s="60"/>
      <c r="RL59" s="60"/>
      <c r="RM59" s="60"/>
      <c r="RN59" s="60"/>
      <c r="RO59" s="60"/>
      <c r="RP59" s="60"/>
      <c r="RQ59" s="110"/>
      <c r="RR59" s="173"/>
      <c r="RS59" s="169">
        <f>SUM(RT59:SH59)</f>
        <v>0</v>
      </c>
      <c r="RT59" s="60"/>
      <c r="RU59" s="60"/>
      <c r="RV59" s="60"/>
      <c r="RW59" s="60"/>
      <c r="RX59" s="60"/>
      <c r="RY59" s="60"/>
      <c r="RZ59" s="60"/>
      <c r="SA59" s="60"/>
      <c r="SB59" s="60"/>
      <c r="SC59" s="60"/>
      <c r="SD59" s="61"/>
      <c r="SE59" s="60"/>
      <c r="SF59" s="60"/>
      <c r="SG59" s="60"/>
      <c r="SH59" s="110"/>
      <c r="SI59" s="169">
        <f>SUM(SJ59:SX59)</f>
        <v>0</v>
      </c>
      <c r="SJ59" s="60"/>
      <c r="SK59" s="60"/>
      <c r="SL59" s="60"/>
      <c r="SM59" s="60"/>
      <c r="SN59" s="60"/>
      <c r="SO59" s="60"/>
      <c r="SP59" s="60"/>
      <c r="SQ59" s="60"/>
      <c r="SR59" s="60"/>
      <c r="SS59" s="60"/>
      <c r="ST59" s="61"/>
      <c r="SU59" s="60"/>
      <c r="SV59" s="60"/>
      <c r="SW59" s="60"/>
      <c r="SX59" s="110"/>
      <c r="SY59" s="169">
        <f>SUM(SZ59:TN59)</f>
        <v>0</v>
      </c>
      <c r="SZ59" s="60"/>
      <c r="TA59" s="60"/>
      <c r="TB59" s="60"/>
      <c r="TC59" s="60"/>
      <c r="TD59" s="60"/>
      <c r="TE59" s="60"/>
      <c r="TF59" s="60"/>
      <c r="TG59" s="60"/>
      <c r="TH59" s="60"/>
      <c r="TI59" s="60"/>
      <c r="TJ59" s="61"/>
      <c r="TK59" s="60"/>
      <c r="TL59" s="60"/>
      <c r="TM59" s="60"/>
      <c r="TN59" s="110"/>
      <c r="TO59" s="169">
        <f>SUM(TP59:UD59)</f>
        <v>0</v>
      </c>
      <c r="TP59" s="60"/>
      <c r="TQ59" s="60"/>
      <c r="TR59" s="60"/>
      <c r="TS59" s="60"/>
      <c r="TT59" s="60"/>
      <c r="TU59" s="60"/>
      <c r="TV59" s="60"/>
      <c r="TW59" s="60"/>
      <c r="TX59" s="60"/>
      <c r="TY59" s="60"/>
      <c r="TZ59" s="61"/>
      <c r="UA59" s="60"/>
      <c r="UB59" s="60"/>
      <c r="UC59" s="60"/>
      <c r="UD59" s="110"/>
      <c r="UE59" s="169">
        <f>SUM(UF59:VD59)</f>
        <v>0</v>
      </c>
      <c r="UF59" s="60"/>
      <c r="UG59" s="60"/>
      <c r="UH59" s="60"/>
      <c r="UI59" s="60"/>
      <c r="UJ59" s="60"/>
      <c r="UK59" s="60"/>
      <c r="UL59" s="60"/>
      <c r="UM59" s="60"/>
      <c r="UN59" s="60"/>
      <c r="UO59" s="60"/>
      <c r="UP59" s="61"/>
      <c r="UQ59" s="60"/>
      <c r="UR59" s="60"/>
      <c r="US59" s="60"/>
      <c r="UT59" s="60"/>
      <c r="UU59" s="60"/>
      <c r="UV59" s="60"/>
      <c r="UW59" s="60"/>
      <c r="UX59" s="60"/>
      <c r="UY59" s="60"/>
      <c r="UZ59" s="60"/>
      <c r="VA59" s="60"/>
      <c r="VB59" s="60"/>
      <c r="VC59" s="60"/>
      <c r="VD59" s="110"/>
      <c r="VE59" s="10" t="str">
        <f t="shared" si="33"/>
        <v>-</v>
      </c>
    </row>
    <row r="60" spans="1:577" ht="20.149999999999999" customHeight="1">
      <c r="A60" s="16">
        <v>61</v>
      </c>
      <c r="B60" s="16"/>
      <c r="C60" s="17"/>
      <c r="D60" s="18" t="s">
        <v>62</v>
      </c>
      <c r="E60" s="196">
        <f t="shared" ref="E60:BP60" si="431">E61+E65+E68+E72+E75+E84+E89+E95+E98+E104+E113+E118+E123+E128+E132+E134+E143</f>
        <v>0</v>
      </c>
      <c r="F60" s="197">
        <f t="shared" si="431"/>
        <v>0</v>
      </c>
      <c r="G60" s="197">
        <f t="shared" si="431"/>
        <v>0</v>
      </c>
      <c r="H60" s="198">
        <f t="shared" si="431"/>
        <v>0</v>
      </c>
      <c r="I60" s="230">
        <f t="shared" si="431"/>
        <v>0</v>
      </c>
      <c r="J60" s="197">
        <f t="shared" si="431"/>
        <v>0</v>
      </c>
      <c r="K60" s="63">
        <f t="shared" si="431"/>
        <v>0</v>
      </c>
      <c r="L60" s="62">
        <f t="shared" si="431"/>
        <v>0</v>
      </c>
      <c r="M60" s="62">
        <f t="shared" si="431"/>
        <v>0</v>
      </c>
      <c r="N60" s="62">
        <f t="shared" si="431"/>
        <v>0</v>
      </c>
      <c r="O60" s="62">
        <f t="shared" si="431"/>
        <v>0</v>
      </c>
      <c r="P60" s="62">
        <f t="shared" si="431"/>
        <v>0</v>
      </c>
      <c r="Q60" s="62">
        <f t="shared" si="431"/>
        <v>0</v>
      </c>
      <c r="R60" s="62">
        <f t="shared" si="431"/>
        <v>0</v>
      </c>
      <c r="S60" s="62">
        <f t="shared" si="431"/>
        <v>0</v>
      </c>
      <c r="T60" s="62">
        <f t="shared" si="431"/>
        <v>0</v>
      </c>
      <c r="U60" s="63">
        <f t="shared" si="431"/>
        <v>0</v>
      </c>
      <c r="V60" s="62">
        <f t="shared" si="431"/>
        <v>0</v>
      </c>
      <c r="W60" s="62">
        <f t="shared" si="431"/>
        <v>0</v>
      </c>
      <c r="X60" s="62">
        <f t="shared" si="431"/>
        <v>0</v>
      </c>
      <c r="Y60" s="111">
        <f t="shared" si="431"/>
        <v>0</v>
      </c>
      <c r="Z60" s="63">
        <f t="shared" si="431"/>
        <v>0</v>
      </c>
      <c r="AA60" s="62">
        <f t="shared" si="431"/>
        <v>0</v>
      </c>
      <c r="AB60" s="62">
        <f t="shared" si="431"/>
        <v>0</v>
      </c>
      <c r="AC60" s="62">
        <f t="shared" si="431"/>
        <v>0</v>
      </c>
      <c r="AD60" s="62">
        <f t="shared" si="431"/>
        <v>0</v>
      </c>
      <c r="AE60" s="62">
        <f t="shared" si="431"/>
        <v>0</v>
      </c>
      <c r="AF60" s="62">
        <f t="shared" si="431"/>
        <v>0</v>
      </c>
      <c r="AG60" s="62">
        <f t="shared" si="431"/>
        <v>0</v>
      </c>
      <c r="AH60" s="62">
        <f t="shared" si="431"/>
        <v>0</v>
      </c>
      <c r="AI60" s="62">
        <f t="shared" si="431"/>
        <v>0</v>
      </c>
      <c r="AJ60" s="62">
        <f t="shared" si="431"/>
        <v>0</v>
      </c>
      <c r="AK60" s="63">
        <f t="shared" si="431"/>
        <v>0</v>
      </c>
      <c r="AL60" s="62">
        <f t="shared" si="431"/>
        <v>0</v>
      </c>
      <c r="AM60" s="62">
        <f t="shared" si="431"/>
        <v>0</v>
      </c>
      <c r="AN60" s="62">
        <f t="shared" si="431"/>
        <v>0</v>
      </c>
      <c r="AO60" s="111">
        <f t="shared" si="431"/>
        <v>0</v>
      </c>
      <c r="AP60" s="63">
        <f t="shared" si="431"/>
        <v>0</v>
      </c>
      <c r="AQ60" s="62">
        <f t="shared" si="431"/>
        <v>0</v>
      </c>
      <c r="AR60" s="62">
        <f t="shared" si="431"/>
        <v>0</v>
      </c>
      <c r="AS60" s="62">
        <f t="shared" si="431"/>
        <v>0</v>
      </c>
      <c r="AT60" s="62">
        <f t="shared" si="431"/>
        <v>0</v>
      </c>
      <c r="AU60" s="62">
        <f t="shared" si="431"/>
        <v>0</v>
      </c>
      <c r="AV60" s="62">
        <f t="shared" si="431"/>
        <v>0</v>
      </c>
      <c r="AW60" s="62">
        <f t="shared" si="431"/>
        <v>0</v>
      </c>
      <c r="AX60" s="62">
        <f t="shared" si="431"/>
        <v>0</v>
      </c>
      <c r="AY60" s="62">
        <f t="shared" si="431"/>
        <v>0</v>
      </c>
      <c r="AZ60" s="62">
        <f t="shared" si="431"/>
        <v>0</v>
      </c>
      <c r="BA60" s="63">
        <f t="shared" si="431"/>
        <v>0</v>
      </c>
      <c r="BB60" s="62">
        <f t="shared" si="431"/>
        <v>0</v>
      </c>
      <c r="BC60" s="62">
        <f t="shared" si="431"/>
        <v>0</v>
      </c>
      <c r="BD60" s="62">
        <f t="shared" si="431"/>
        <v>0</v>
      </c>
      <c r="BE60" s="111">
        <f t="shared" si="431"/>
        <v>0</v>
      </c>
      <c r="BF60" s="63">
        <f t="shared" si="431"/>
        <v>0</v>
      </c>
      <c r="BG60" s="62">
        <f t="shared" si="431"/>
        <v>0</v>
      </c>
      <c r="BH60" s="62">
        <f t="shared" si="431"/>
        <v>0</v>
      </c>
      <c r="BI60" s="62">
        <f t="shared" si="431"/>
        <v>0</v>
      </c>
      <c r="BJ60" s="62">
        <f t="shared" si="431"/>
        <v>0</v>
      </c>
      <c r="BK60" s="62">
        <f t="shared" si="431"/>
        <v>0</v>
      </c>
      <c r="BL60" s="62">
        <f t="shared" si="431"/>
        <v>0</v>
      </c>
      <c r="BM60" s="62">
        <f t="shared" si="431"/>
        <v>0</v>
      </c>
      <c r="BN60" s="62">
        <f t="shared" si="431"/>
        <v>0</v>
      </c>
      <c r="BO60" s="62">
        <f t="shared" si="431"/>
        <v>0</v>
      </c>
      <c r="BP60" s="62">
        <f t="shared" si="431"/>
        <v>0</v>
      </c>
      <c r="BQ60" s="63">
        <f t="shared" ref="BQ60:EM60" si="432">BQ61+BQ65+BQ68+BQ72+BQ75+BQ84+BQ89+BQ95+BQ98+BQ104+BQ113+BQ118+BQ123+BQ128+BQ132+BQ134+BQ143</f>
        <v>0</v>
      </c>
      <c r="BR60" s="62">
        <f t="shared" si="432"/>
        <v>0</v>
      </c>
      <c r="BS60" s="62">
        <f t="shared" si="432"/>
        <v>0</v>
      </c>
      <c r="BT60" s="62">
        <f t="shared" si="432"/>
        <v>0</v>
      </c>
      <c r="BU60" s="111">
        <f t="shared" si="432"/>
        <v>0</v>
      </c>
      <c r="BV60" s="63">
        <f t="shared" si="432"/>
        <v>0</v>
      </c>
      <c r="BW60" s="62">
        <f t="shared" si="432"/>
        <v>0</v>
      </c>
      <c r="BX60" s="62">
        <f t="shared" si="432"/>
        <v>0</v>
      </c>
      <c r="BY60" s="62">
        <f t="shared" si="432"/>
        <v>0</v>
      </c>
      <c r="BZ60" s="62">
        <f t="shared" si="432"/>
        <v>0</v>
      </c>
      <c r="CA60" s="62">
        <f t="shared" si="432"/>
        <v>0</v>
      </c>
      <c r="CB60" s="62">
        <f t="shared" si="432"/>
        <v>0</v>
      </c>
      <c r="CC60" s="62">
        <f t="shared" si="432"/>
        <v>0</v>
      </c>
      <c r="CD60" s="62">
        <f t="shared" si="432"/>
        <v>0</v>
      </c>
      <c r="CE60" s="62">
        <f t="shared" si="432"/>
        <v>0</v>
      </c>
      <c r="CF60" s="62">
        <f t="shared" si="432"/>
        <v>0</v>
      </c>
      <c r="CG60" s="63">
        <f t="shared" si="432"/>
        <v>0</v>
      </c>
      <c r="CH60" s="62">
        <f t="shared" si="432"/>
        <v>0</v>
      </c>
      <c r="CI60" s="62">
        <f t="shared" si="432"/>
        <v>0</v>
      </c>
      <c r="CJ60" s="62">
        <f t="shared" si="432"/>
        <v>0</v>
      </c>
      <c r="CK60" s="62">
        <f t="shared" si="432"/>
        <v>0</v>
      </c>
      <c r="CL60" s="62">
        <f t="shared" si="432"/>
        <v>0</v>
      </c>
      <c r="CM60" s="62">
        <f t="shared" si="432"/>
        <v>0</v>
      </c>
      <c r="CN60" s="62">
        <f t="shared" si="432"/>
        <v>0</v>
      </c>
      <c r="CO60" s="62">
        <f t="shared" si="432"/>
        <v>0</v>
      </c>
      <c r="CP60" s="62">
        <f t="shared" si="432"/>
        <v>0</v>
      </c>
      <c r="CQ60" s="62">
        <f t="shared" si="432"/>
        <v>0</v>
      </c>
      <c r="CR60" s="62">
        <f t="shared" si="432"/>
        <v>0</v>
      </c>
      <c r="CS60" s="62">
        <f t="shared" si="432"/>
        <v>0</v>
      </c>
      <c r="CT60" s="62">
        <f t="shared" si="432"/>
        <v>0</v>
      </c>
      <c r="CU60" s="111">
        <f t="shared" si="432"/>
        <v>0</v>
      </c>
      <c r="CV60" s="153">
        <f t="shared" si="432"/>
        <v>0</v>
      </c>
      <c r="CW60" s="63">
        <f t="shared" si="432"/>
        <v>0</v>
      </c>
      <c r="CX60" s="62">
        <f t="shared" si="432"/>
        <v>0</v>
      </c>
      <c r="CY60" s="62">
        <f t="shared" si="432"/>
        <v>0</v>
      </c>
      <c r="CZ60" s="62">
        <f t="shared" si="432"/>
        <v>0</v>
      </c>
      <c r="DA60" s="62">
        <f t="shared" si="432"/>
        <v>0</v>
      </c>
      <c r="DB60" s="62">
        <f t="shared" si="432"/>
        <v>0</v>
      </c>
      <c r="DC60" s="62">
        <f t="shared" si="432"/>
        <v>0</v>
      </c>
      <c r="DD60" s="62">
        <f t="shared" si="432"/>
        <v>0</v>
      </c>
      <c r="DE60" s="62">
        <f t="shared" si="432"/>
        <v>0</v>
      </c>
      <c r="DF60" s="62">
        <f t="shared" si="432"/>
        <v>0</v>
      </c>
      <c r="DG60" s="62">
        <f t="shared" si="432"/>
        <v>0</v>
      </c>
      <c r="DH60" s="63">
        <f t="shared" si="432"/>
        <v>0</v>
      </c>
      <c r="DI60" s="62">
        <f t="shared" si="432"/>
        <v>0</v>
      </c>
      <c r="DJ60" s="62">
        <f t="shared" si="432"/>
        <v>0</v>
      </c>
      <c r="DK60" s="62">
        <f t="shared" si="432"/>
        <v>0</v>
      </c>
      <c r="DL60" s="111">
        <f t="shared" si="432"/>
        <v>0</v>
      </c>
      <c r="DM60" s="63">
        <f t="shared" si="432"/>
        <v>0</v>
      </c>
      <c r="DN60" s="62">
        <f t="shared" si="432"/>
        <v>0</v>
      </c>
      <c r="DO60" s="62">
        <f t="shared" si="432"/>
        <v>0</v>
      </c>
      <c r="DP60" s="62">
        <f t="shared" si="432"/>
        <v>0</v>
      </c>
      <c r="DQ60" s="62">
        <f t="shared" si="432"/>
        <v>0</v>
      </c>
      <c r="DR60" s="62">
        <f t="shared" si="432"/>
        <v>0</v>
      </c>
      <c r="DS60" s="62">
        <f t="shared" si="432"/>
        <v>0</v>
      </c>
      <c r="DT60" s="62">
        <f t="shared" si="432"/>
        <v>0</v>
      </c>
      <c r="DU60" s="62">
        <f t="shared" si="432"/>
        <v>0</v>
      </c>
      <c r="DV60" s="62">
        <f t="shared" si="432"/>
        <v>0</v>
      </c>
      <c r="DW60" s="62">
        <f t="shared" si="432"/>
        <v>0</v>
      </c>
      <c r="DX60" s="63">
        <f t="shared" si="432"/>
        <v>0</v>
      </c>
      <c r="DY60" s="62">
        <f t="shared" si="432"/>
        <v>0</v>
      </c>
      <c r="DZ60" s="62">
        <f t="shared" si="432"/>
        <v>0</v>
      </c>
      <c r="EA60" s="62">
        <f t="shared" si="432"/>
        <v>0</v>
      </c>
      <c r="EB60" s="111">
        <f t="shared" si="432"/>
        <v>0</v>
      </c>
      <c r="EC60" s="63">
        <f t="shared" si="432"/>
        <v>0</v>
      </c>
      <c r="ED60" s="62">
        <f t="shared" si="432"/>
        <v>0</v>
      </c>
      <c r="EE60" s="62">
        <f t="shared" si="432"/>
        <v>0</v>
      </c>
      <c r="EF60" s="62">
        <f t="shared" si="432"/>
        <v>0</v>
      </c>
      <c r="EG60" s="62">
        <f t="shared" si="432"/>
        <v>0</v>
      </c>
      <c r="EH60" s="62">
        <f t="shared" si="432"/>
        <v>0</v>
      </c>
      <c r="EI60" s="62">
        <f t="shared" si="432"/>
        <v>0</v>
      </c>
      <c r="EJ60" s="62">
        <f t="shared" si="432"/>
        <v>0</v>
      </c>
      <c r="EK60" s="62">
        <f t="shared" si="432"/>
        <v>0</v>
      </c>
      <c r="EL60" s="62">
        <f t="shared" si="432"/>
        <v>0</v>
      </c>
      <c r="EM60" s="62">
        <f t="shared" si="432"/>
        <v>0</v>
      </c>
      <c r="EN60" s="63">
        <f t="shared" ref="EN60:GY60" si="433">EN61+EN65+EN68+EN72+EN75+EN84+EN89+EN95+EN98+EN104+EN113+EN118+EN123+EN128+EN132+EN134+EN143</f>
        <v>0</v>
      </c>
      <c r="EO60" s="62">
        <f t="shared" si="433"/>
        <v>0</v>
      </c>
      <c r="EP60" s="62">
        <f t="shared" si="433"/>
        <v>0</v>
      </c>
      <c r="EQ60" s="62">
        <f t="shared" si="433"/>
        <v>0</v>
      </c>
      <c r="ER60" s="111">
        <f t="shared" si="433"/>
        <v>0</v>
      </c>
      <c r="ES60" s="63">
        <f t="shared" si="433"/>
        <v>0</v>
      </c>
      <c r="ET60" s="62">
        <f t="shared" si="433"/>
        <v>0</v>
      </c>
      <c r="EU60" s="62">
        <f t="shared" si="433"/>
        <v>0</v>
      </c>
      <c r="EV60" s="62">
        <f t="shared" si="433"/>
        <v>0</v>
      </c>
      <c r="EW60" s="62">
        <f t="shared" si="433"/>
        <v>0</v>
      </c>
      <c r="EX60" s="62">
        <f t="shared" si="433"/>
        <v>0</v>
      </c>
      <c r="EY60" s="62">
        <f t="shared" si="433"/>
        <v>0</v>
      </c>
      <c r="EZ60" s="62">
        <f t="shared" si="433"/>
        <v>0</v>
      </c>
      <c r="FA60" s="62">
        <f t="shared" si="433"/>
        <v>0</v>
      </c>
      <c r="FB60" s="62">
        <f t="shared" si="433"/>
        <v>0</v>
      </c>
      <c r="FC60" s="62">
        <f t="shared" si="433"/>
        <v>0</v>
      </c>
      <c r="FD60" s="63">
        <f t="shared" si="433"/>
        <v>0</v>
      </c>
      <c r="FE60" s="62">
        <f t="shared" si="433"/>
        <v>0</v>
      </c>
      <c r="FF60" s="62">
        <f t="shared" si="433"/>
        <v>0</v>
      </c>
      <c r="FG60" s="62">
        <f t="shared" si="433"/>
        <v>0</v>
      </c>
      <c r="FH60" s="111">
        <f t="shared" si="433"/>
        <v>0</v>
      </c>
      <c r="FI60" s="63">
        <f t="shared" si="433"/>
        <v>0</v>
      </c>
      <c r="FJ60" s="62">
        <f t="shared" si="433"/>
        <v>0</v>
      </c>
      <c r="FK60" s="62">
        <f t="shared" si="433"/>
        <v>0</v>
      </c>
      <c r="FL60" s="62">
        <f t="shared" si="433"/>
        <v>0</v>
      </c>
      <c r="FM60" s="62">
        <f t="shared" si="433"/>
        <v>0</v>
      </c>
      <c r="FN60" s="62">
        <f t="shared" si="433"/>
        <v>0</v>
      </c>
      <c r="FO60" s="62">
        <f t="shared" si="433"/>
        <v>0</v>
      </c>
      <c r="FP60" s="62">
        <f t="shared" si="433"/>
        <v>0</v>
      </c>
      <c r="FQ60" s="62">
        <f t="shared" si="433"/>
        <v>0</v>
      </c>
      <c r="FR60" s="62">
        <f t="shared" si="433"/>
        <v>0</v>
      </c>
      <c r="FS60" s="62">
        <f t="shared" si="433"/>
        <v>0</v>
      </c>
      <c r="FT60" s="63">
        <f t="shared" si="433"/>
        <v>0</v>
      </c>
      <c r="FU60" s="62">
        <f t="shared" si="433"/>
        <v>0</v>
      </c>
      <c r="FV60" s="62">
        <f t="shared" si="433"/>
        <v>0</v>
      </c>
      <c r="FW60" s="62">
        <f t="shared" si="433"/>
        <v>0</v>
      </c>
      <c r="FX60" s="111">
        <f t="shared" si="433"/>
        <v>0</v>
      </c>
      <c r="FY60" s="63">
        <f t="shared" si="433"/>
        <v>0</v>
      </c>
      <c r="FZ60" s="62">
        <f t="shared" si="433"/>
        <v>0</v>
      </c>
      <c r="GA60" s="62">
        <f t="shared" si="433"/>
        <v>0</v>
      </c>
      <c r="GB60" s="62">
        <f t="shared" si="433"/>
        <v>0</v>
      </c>
      <c r="GC60" s="62">
        <f t="shared" si="433"/>
        <v>0</v>
      </c>
      <c r="GD60" s="62">
        <f t="shared" si="433"/>
        <v>0</v>
      </c>
      <c r="GE60" s="62">
        <f t="shared" si="433"/>
        <v>0</v>
      </c>
      <c r="GF60" s="62">
        <f t="shared" si="433"/>
        <v>0</v>
      </c>
      <c r="GG60" s="62">
        <f t="shared" si="433"/>
        <v>0</v>
      </c>
      <c r="GH60" s="62">
        <f t="shared" si="433"/>
        <v>0</v>
      </c>
      <c r="GI60" s="62">
        <f t="shared" si="433"/>
        <v>0</v>
      </c>
      <c r="GJ60" s="63">
        <f t="shared" si="433"/>
        <v>0</v>
      </c>
      <c r="GK60" s="62">
        <f t="shared" si="433"/>
        <v>0</v>
      </c>
      <c r="GL60" s="62">
        <f t="shared" si="433"/>
        <v>0</v>
      </c>
      <c r="GM60" s="62">
        <f t="shared" si="433"/>
        <v>0</v>
      </c>
      <c r="GN60" s="111">
        <f t="shared" si="433"/>
        <v>0</v>
      </c>
      <c r="GO60" s="63">
        <f t="shared" si="433"/>
        <v>0</v>
      </c>
      <c r="GP60" s="62">
        <f t="shared" si="433"/>
        <v>0</v>
      </c>
      <c r="GQ60" s="62">
        <f t="shared" si="433"/>
        <v>0</v>
      </c>
      <c r="GR60" s="62">
        <f t="shared" si="433"/>
        <v>0</v>
      </c>
      <c r="GS60" s="62">
        <f t="shared" si="433"/>
        <v>0</v>
      </c>
      <c r="GT60" s="62">
        <f t="shared" si="433"/>
        <v>0</v>
      </c>
      <c r="GU60" s="62">
        <f t="shared" si="433"/>
        <v>0</v>
      </c>
      <c r="GV60" s="62">
        <f t="shared" si="433"/>
        <v>0</v>
      </c>
      <c r="GW60" s="62">
        <f t="shared" si="433"/>
        <v>0</v>
      </c>
      <c r="GX60" s="62">
        <f t="shared" si="433"/>
        <v>0</v>
      </c>
      <c r="GY60" s="62">
        <f t="shared" si="433"/>
        <v>0</v>
      </c>
      <c r="GZ60" s="63">
        <f t="shared" ref="GZ60:JW60" si="434">GZ61+GZ65+GZ68+GZ72+GZ75+GZ84+GZ89+GZ95+GZ98+GZ104+GZ113+GZ118+GZ123+GZ128+GZ132+GZ134+GZ143</f>
        <v>0</v>
      </c>
      <c r="HA60" s="62">
        <f t="shared" si="434"/>
        <v>0</v>
      </c>
      <c r="HB60" s="62">
        <f t="shared" si="434"/>
        <v>0</v>
      </c>
      <c r="HC60" s="62">
        <f t="shared" si="434"/>
        <v>0</v>
      </c>
      <c r="HD60" s="62">
        <f t="shared" si="434"/>
        <v>0</v>
      </c>
      <c r="HE60" s="62">
        <f t="shared" si="434"/>
        <v>0</v>
      </c>
      <c r="HF60" s="62">
        <f t="shared" si="434"/>
        <v>0</v>
      </c>
      <c r="HG60" s="62">
        <f t="shared" si="434"/>
        <v>0</v>
      </c>
      <c r="HH60" s="62">
        <f t="shared" si="434"/>
        <v>0</v>
      </c>
      <c r="HI60" s="62">
        <f t="shared" si="434"/>
        <v>0</v>
      </c>
      <c r="HJ60" s="62">
        <f t="shared" si="434"/>
        <v>0</v>
      </c>
      <c r="HK60" s="62">
        <f t="shared" si="434"/>
        <v>0</v>
      </c>
      <c r="HL60" s="62">
        <f t="shared" si="434"/>
        <v>0</v>
      </c>
      <c r="HM60" s="62">
        <f t="shared" si="434"/>
        <v>0</v>
      </c>
      <c r="HN60" s="111">
        <f t="shared" si="434"/>
        <v>0</v>
      </c>
      <c r="HO60" s="137">
        <f t="shared" si="434"/>
        <v>0</v>
      </c>
      <c r="HP60" s="153">
        <f t="shared" si="434"/>
        <v>0</v>
      </c>
      <c r="HQ60" s="63">
        <f t="shared" si="434"/>
        <v>0</v>
      </c>
      <c r="HR60" s="62">
        <f t="shared" si="434"/>
        <v>0</v>
      </c>
      <c r="HS60" s="62">
        <f t="shared" si="434"/>
        <v>0</v>
      </c>
      <c r="HT60" s="62">
        <f t="shared" si="434"/>
        <v>0</v>
      </c>
      <c r="HU60" s="62">
        <f t="shared" si="434"/>
        <v>0</v>
      </c>
      <c r="HV60" s="62">
        <f t="shared" si="434"/>
        <v>0</v>
      </c>
      <c r="HW60" s="62">
        <f t="shared" si="434"/>
        <v>0</v>
      </c>
      <c r="HX60" s="62">
        <f t="shared" si="434"/>
        <v>0</v>
      </c>
      <c r="HY60" s="62">
        <f t="shared" si="434"/>
        <v>0</v>
      </c>
      <c r="HZ60" s="62">
        <f t="shared" si="434"/>
        <v>0</v>
      </c>
      <c r="IA60" s="62">
        <f t="shared" si="434"/>
        <v>0</v>
      </c>
      <c r="IB60" s="63">
        <f t="shared" si="434"/>
        <v>0</v>
      </c>
      <c r="IC60" s="62">
        <f t="shared" si="434"/>
        <v>0</v>
      </c>
      <c r="ID60" s="62">
        <f t="shared" si="434"/>
        <v>0</v>
      </c>
      <c r="IE60" s="62">
        <f t="shared" si="434"/>
        <v>0</v>
      </c>
      <c r="IF60" s="111">
        <f t="shared" si="434"/>
        <v>0</v>
      </c>
      <c r="IG60" s="63">
        <f t="shared" si="434"/>
        <v>0</v>
      </c>
      <c r="IH60" s="62">
        <f t="shared" si="434"/>
        <v>0</v>
      </c>
      <c r="II60" s="62">
        <f t="shared" si="434"/>
        <v>0</v>
      </c>
      <c r="IJ60" s="62">
        <f t="shared" si="434"/>
        <v>0</v>
      </c>
      <c r="IK60" s="62">
        <f t="shared" si="434"/>
        <v>0</v>
      </c>
      <c r="IL60" s="62">
        <f t="shared" si="434"/>
        <v>0</v>
      </c>
      <c r="IM60" s="62">
        <f t="shared" si="434"/>
        <v>0</v>
      </c>
      <c r="IN60" s="62">
        <f t="shared" si="434"/>
        <v>0</v>
      </c>
      <c r="IO60" s="62">
        <f t="shared" si="434"/>
        <v>0</v>
      </c>
      <c r="IP60" s="62">
        <f t="shared" si="434"/>
        <v>0</v>
      </c>
      <c r="IQ60" s="62">
        <f t="shared" si="434"/>
        <v>0</v>
      </c>
      <c r="IR60" s="63">
        <f t="shared" si="434"/>
        <v>0</v>
      </c>
      <c r="IS60" s="62">
        <f t="shared" si="434"/>
        <v>0</v>
      </c>
      <c r="IT60" s="62">
        <f t="shared" si="434"/>
        <v>0</v>
      </c>
      <c r="IU60" s="62">
        <f t="shared" si="434"/>
        <v>0</v>
      </c>
      <c r="IV60" s="111">
        <f t="shared" si="434"/>
        <v>0</v>
      </c>
      <c r="IW60" s="63">
        <f t="shared" si="434"/>
        <v>0</v>
      </c>
      <c r="IX60" s="62">
        <f t="shared" si="434"/>
        <v>0</v>
      </c>
      <c r="IY60" s="62">
        <f t="shared" si="434"/>
        <v>0</v>
      </c>
      <c r="IZ60" s="62">
        <f t="shared" si="434"/>
        <v>0</v>
      </c>
      <c r="JA60" s="62">
        <f t="shared" si="434"/>
        <v>0</v>
      </c>
      <c r="JB60" s="62">
        <f t="shared" si="434"/>
        <v>0</v>
      </c>
      <c r="JC60" s="62">
        <f t="shared" si="434"/>
        <v>0</v>
      </c>
      <c r="JD60" s="62">
        <f t="shared" si="434"/>
        <v>0</v>
      </c>
      <c r="JE60" s="62">
        <f t="shared" si="434"/>
        <v>0</v>
      </c>
      <c r="JF60" s="62">
        <f t="shared" si="434"/>
        <v>0</v>
      </c>
      <c r="JG60" s="62">
        <f t="shared" si="434"/>
        <v>0</v>
      </c>
      <c r="JH60" s="63">
        <f t="shared" si="434"/>
        <v>0</v>
      </c>
      <c r="JI60" s="62">
        <f t="shared" si="434"/>
        <v>0</v>
      </c>
      <c r="JJ60" s="62">
        <f t="shared" si="434"/>
        <v>0</v>
      </c>
      <c r="JK60" s="62">
        <f t="shared" si="434"/>
        <v>0</v>
      </c>
      <c r="JL60" s="111">
        <f t="shared" si="434"/>
        <v>0</v>
      </c>
      <c r="JM60" s="63">
        <f t="shared" si="434"/>
        <v>0</v>
      </c>
      <c r="JN60" s="62">
        <f t="shared" si="434"/>
        <v>0</v>
      </c>
      <c r="JO60" s="62">
        <f t="shared" si="434"/>
        <v>0</v>
      </c>
      <c r="JP60" s="62">
        <f t="shared" si="434"/>
        <v>0</v>
      </c>
      <c r="JQ60" s="62">
        <f t="shared" si="434"/>
        <v>0</v>
      </c>
      <c r="JR60" s="62">
        <f t="shared" si="434"/>
        <v>0</v>
      </c>
      <c r="JS60" s="62">
        <f t="shared" si="434"/>
        <v>0</v>
      </c>
      <c r="JT60" s="62">
        <f t="shared" si="434"/>
        <v>0</v>
      </c>
      <c r="JU60" s="62">
        <f t="shared" si="434"/>
        <v>0</v>
      </c>
      <c r="JV60" s="62">
        <f t="shared" si="434"/>
        <v>0</v>
      </c>
      <c r="JW60" s="62">
        <f t="shared" si="434"/>
        <v>0</v>
      </c>
      <c r="JX60" s="63">
        <f t="shared" ref="JX60:MT60" si="435">JX61+JX65+JX68+JX72+JX75+JX84+JX89+JX95+JX98+JX104+JX113+JX118+JX123+JX128+JX132+JX134+JX143</f>
        <v>0</v>
      </c>
      <c r="JY60" s="62">
        <f t="shared" si="435"/>
        <v>0</v>
      </c>
      <c r="JZ60" s="62">
        <f t="shared" si="435"/>
        <v>0</v>
      </c>
      <c r="KA60" s="62">
        <f t="shared" si="435"/>
        <v>0</v>
      </c>
      <c r="KB60" s="111">
        <f t="shared" si="435"/>
        <v>0</v>
      </c>
      <c r="KC60" s="63">
        <f t="shared" si="435"/>
        <v>0</v>
      </c>
      <c r="KD60" s="62">
        <f t="shared" si="435"/>
        <v>0</v>
      </c>
      <c r="KE60" s="62">
        <f t="shared" si="435"/>
        <v>0</v>
      </c>
      <c r="KF60" s="62">
        <f t="shared" si="435"/>
        <v>0</v>
      </c>
      <c r="KG60" s="62">
        <f t="shared" si="435"/>
        <v>0</v>
      </c>
      <c r="KH60" s="62">
        <f t="shared" si="435"/>
        <v>0</v>
      </c>
      <c r="KI60" s="62">
        <f t="shared" si="435"/>
        <v>0</v>
      </c>
      <c r="KJ60" s="62">
        <f t="shared" si="435"/>
        <v>0</v>
      </c>
      <c r="KK60" s="62">
        <f t="shared" si="435"/>
        <v>0</v>
      </c>
      <c r="KL60" s="62">
        <f t="shared" si="435"/>
        <v>0</v>
      </c>
      <c r="KM60" s="62">
        <f t="shared" si="435"/>
        <v>0</v>
      </c>
      <c r="KN60" s="63">
        <f t="shared" si="435"/>
        <v>0</v>
      </c>
      <c r="KO60" s="62">
        <f t="shared" si="435"/>
        <v>0</v>
      </c>
      <c r="KP60" s="62">
        <f t="shared" si="435"/>
        <v>0</v>
      </c>
      <c r="KQ60" s="62">
        <f t="shared" si="435"/>
        <v>0</v>
      </c>
      <c r="KR60" s="62">
        <f t="shared" si="435"/>
        <v>0</v>
      </c>
      <c r="KS60" s="62">
        <f t="shared" si="435"/>
        <v>0</v>
      </c>
      <c r="KT60" s="62">
        <f t="shared" si="435"/>
        <v>0</v>
      </c>
      <c r="KU60" s="62">
        <f t="shared" si="435"/>
        <v>0</v>
      </c>
      <c r="KV60" s="62">
        <f t="shared" si="435"/>
        <v>0</v>
      </c>
      <c r="KW60" s="62">
        <f t="shared" si="435"/>
        <v>0</v>
      </c>
      <c r="KX60" s="62">
        <f t="shared" si="435"/>
        <v>0</v>
      </c>
      <c r="KY60" s="62">
        <f t="shared" si="435"/>
        <v>0</v>
      </c>
      <c r="KZ60" s="62">
        <f t="shared" si="435"/>
        <v>0</v>
      </c>
      <c r="LA60" s="62">
        <f t="shared" si="435"/>
        <v>0</v>
      </c>
      <c r="LB60" s="111">
        <f t="shared" si="435"/>
        <v>0</v>
      </c>
      <c r="LC60" s="153">
        <f t="shared" si="435"/>
        <v>0</v>
      </c>
      <c r="LD60" s="63">
        <f t="shared" si="435"/>
        <v>0</v>
      </c>
      <c r="LE60" s="62">
        <f t="shared" si="435"/>
        <v>0</v>
      </c>
      <c r="LF60" s="62">
        <f t="shared" si="435"/>
        <v>0</v>
      </c>
      <c r="LG60" s="62">
        <f t="shared" si="435"/>
        <v>0</v>
      </c>
      <c r="LH60" s="62">
        <f t="shared" si="435"/>
        <v>0</v>
      </c>
      <c r="LI60" s="62">
        <f t="shared" si="435"/>
        <v>0</v>
      </c>
      <c r="LJ60" s="62">
        <f t="shared" si="435"/>
        <v>0</v>
      </c>
      <c r="LK60" s="62">
        <f t="shared" si="435"/>
        <v>0</v>
      </c>
      <c r="LL60" s="62">
        <f t="shared" si="435"/>
        <v>0</v>
      </c>
      <c r="LM60" s="62">
        <f t="shared" si="435"/>
        <v>0</v>
      </c>
      <c r="LN60" s="62">
        <f t="shared" si="435"/>
        <v>0</v>
      </c>
      <c r="LO60" s="63">
        <f t="shared" si="435"/>
        <v>0</v>
      </c>
      <c r="LP60" s="62">
        <f t="shared" si="435"/>
        <v>0</v>
      </c>
      <c r="LQ60" s="62">
        <f t="shared" si="435"/>
        <v>0</v>
      </c>
      <c r="LR60" s="62">
        <f t="shared" si="435"/>
        <v>0</v>
      </c>
      <c r="LS60" s="111">
        <f t="shared" si="435"/>
        <v>0</v>
      </c>
      <c r="LT60" s="63">
        <f t="shared" si="435"/>
        <v>0</v>
      </c>
      <c r="LU60" s="62">
        <f t="shared" si="435"/>
        <v>0</v>
      </c>
      <c r="LV60" s="62">
        <f t="shared" si="435"/>
        <v>0</v>
      </c>
      <c r="LW60" s="62">
        <f t="shared" si="435"/>
        <v>0</v>
      </c>
      <c r="LX60" s="62">
        <f t="shared" si="435"/>
        <v>0</v>
      </c>
      <c r="LY60" s="62">
        <f t="shared" si="435"/>
        <v>0</v>
      </c>
      <c r="LZ60" s="62">
        <f t="shared" si="435"/>
        <v>0</v>
      </c>
      <c r="MA60" s="62">
        <f t="shared" si="435"/>
        <v>0</v>
      </c>
      <c r="MB60" s="62">
        <f t="shared" si="435"/>
        <v>0</v>
      </c>
      <c r="MC60" s="62">
        <f t="shared" si="435"/>
        <v>0</v>
      </c>
      <c r="MD60" s="62">
        <f t="shared" si="435"/>
        <v>0</v>
      </c>
      <c r="ME60" s="63">
        <f t="shared" si="435"/>
        <v>0</v>
      </c>
      <c r="MF60" s="62">
        <f t="shared" si="435"/>
        <v>0</v>
      </c>
      <c r="MG60" s="62">
        <f t="shared" si="435"/>
        <v>0</v>
      </c>
      <c r="MH60" s="62">
        <f t="shared" si="435"/>
        <v>0</v>
      </c>
      <c r="MI60" s="111">
        <f t="shared" si="435"/>
        <v>0</v>
      </c>
      <c r="MJ60" s="63">
        <f t="shared" si="435"/>
        <v>0</v>
      </c>
      <c r="MK60" s="62">
        <f t="shared" si="435"/>
        <v>0</v>
      </c>
      <c r="ML60" s="62">
        <f t="shared" si="435"/>
        <v>0</v>
      </c>
      <c r="MM60" s="62">
        <f t="shared" si="435"/>
        <v>0</v>
      </c>
      <c r="MN60" s="62">
        <f t="shared" si="435"/>
        <v>0</v>
      </c>
      <c r="MO60" s="62">
        <f t="shared" si="435"/>
        <v>0</v>
      </c>
      <c r="MP60" s="62">
        <f t="shared" si="435"/>
        <v>0</v>
      </c>
      <c r="MQ60" s="62">
        <f t="shared" si="435"/>
        <v>0</v>
      </c>
      <c r="MR60" s="62">
        <f t="shared" si="435"/>
        <v>0</v>
      </c>
      <c r="MS60" s="62">
        <f t="shared" si="435"/>
        <v>0</v>
      </c>
      <c r="MT60" s="62">
        <f t="shared" si="435"/>
        <v>0</v>
      </c>
      <c r="MU60" s="63">
        <f t="shared" ref="MU60:PF60" si="436">MU61+MU65+MU68+MU72+MU75+MU84+MU89+MU95+MU98+MU104+MU113+MU118+MU123+MU128+MU132+MU134+MU143</f>
        <v>0</v>
      </c>
      <c r="MV60" s="62">
        <f t="shared" si="436"/>
        <v>0</v>
      </c>
      <c r="MW60" s="62">
        <f t="shared" si="436"/>
        <v>0</v>
      </c>
      <c r="MX60" s="62">
        <f t="shared" si="436"/>
        <v>0</v>
      </c>
      <c r="MY60" s="111">
        <f t="shared" si="436"/>
        <v>0</v>
      </c>
      <c r="MZ60" s="63">
        <f t="shared" si="436"/>
        <v>0</v>
      </c>
      <c r="NA60" s="62">
        <f t="shared" si="436"/>
        <v>0</v>
      </c>
      <c r="NB60" s="62">
        <f t="shared" si="436"/>
        <v>0</v>
      </c>
      <c r="NC60" s="62">
        <f t="shared" si="436"/>
        <v>0</v>
      </c>
      <c r="ND60" s="62">
        <f t="shared" si="436"/>
        <v>0</v>
      </c>
      <c r="NE60" s="62">
        <f t="shared" si="436"/>
        <v>0</v>
      </c>
      <c r="NF60" s="62">
        <f t="shared" si="436"/>
        <v>0</v>
      </c>
      <c r="NG60" s="62">
        <f t="shared" si="436"/>
        <v>0</v>
      </c>
      <c r="NH60" s="62">
        <f t="shared" si="436"/>
        <v>0</v>
      </c>
      <c r="NI60" s="62">
        <f t="shared" si="436"/>
        <v>0</v>
      </c>
      <c r="NJ60" s="62">
        <f t="shared" si="436"/>
        <v>0</v>
      </c>
      <c r="NK60" s="63">
        <f t="shared" si="436"/>
        <v>0</v>
      </c>
      <c r="NL60" s="62">
        <f t="shared" si="436"/>
        <v>0</v>
      </c>
      <c r="NM60" s="62">
        <f t="shared" si="436"/>
        <v>0</v>
      </c>
      <c r="NN60" s="62">
        <f t="shared" si="436"/>
        <v>0</v>
      </c>
      <c r="NO60" s="111">
        <f t="shared" si="436"/>
        <v>0</v>
      </c>
      <c r="NP60" s="63">
        <f t="shared" si="436"/>
        <v>0</v>
      </c>
      <c r="NQ60" s="62">
        <f t="shared" si="436"/>
        <v>0</v>
      </c>
      <c r="NR60" s="62">
        <f t="shared" si="436"/>
        <v>0</v>
      </c>
      <c r="NS60" s="62">
        <f t="shared" si="436"/>
        <v>0</v>
      </c>
      <c r="NT60" s="62">
        <f t="shared" si="436"/>
        <v>0</v>
      </c>
      <c r="NU60" s="62">
        <f t="shared" si="436"/>
        <v>0</v>
      </c>
      <c r="NV60" s="62">
        <f t="shared" si="436"/>
        <v>0</v>
      </c>
      <c r="NW60" s="62">
        <f t="shared" si="436"/>
        <v>0</v>
      </c>
      <c r="NX60" s="62">
        <f t="shared" si="436"/>
        <v>0</v>
      </c>
      <c r="NY60" s="62">
        <f t="shared" si="436"/>
        <v>0</v>
      </c>
      <c r="NZ60" s="62">
        <f t="shared" si="436"/>
        <v>0</v>
      </c>
      <c r="OA60" s="63">
        <f t="shared" si="436"/>
        <v>0</v>
      </c>
      <c r="OB60" s="62">
        <f t="shared" si="436"/>
        <v>0</v>
      </c>
      <c r="OC60" s="62">
        <f t="shared" si="436"/>
        <v>0</v>
      </c>
      <c r="OD60" s="62">
        <f t="shared" si="436"/>
        <v>0</v>
      </c>
      <c r="OE60" s="111">
        <f t="shared" si="436"/>
        <v>0</v>
      </c>
      <c r="OF60" s="63">
        <f t="shared" si="436"/>
        <v>0</v>
      </c>
      <c r="OG60" s="62">
        <f t="shared" si="436"/>
        <v>0</v>
      </c>
      <c r="OH60" s="62">
        <f t="shared" si="436"/>
        <v>0</v>
      </c>
      <c r="OI60" s="62">
        <f t="shared" si="436"/>
        <v>0</v>
      </c>
      <c r="OJ60" s="62">
        <f t="shared" si="436"/>
        <v>0</v>
      </c>
      <c r="OK60" s="62">
        <f t="shared" si="436"/>
        <v>0</v>
      </c>
      <c r="OL60" s="62">
        <f t="shared" si="436"/>
        <v>0</v>
      </c>
      <c r="OM60" s="62">
        <f t="shared" si="436"/>
        <v>0</v>
      </c>
      <c r="ON60" s="62">
        <f t="shared" si="436"/>
        <v>0</v>
      </c>
      <c r="OO60" s="62">
        <f t="shared" si="436"/>
        <v>0</v>
      </c>
      <c r="OP60" s="62">
        <f t="shared" si="436"/>
        <v>0</v>
      </c>
      <c r="OQ60" s="63">
        <f t="shared" si="436"/>
        <v>0</v>
      </c>
      <c r="OR60" s="62">
        <f t="shared" si="436"/>
        <v>0</v>
      </c>
      <c r="OS60" s="62">
        <f t="shared" si="436"/>
        <v>0</v>
      </c>
      <c r="OT60" s="62">
        <f t="shared" si="436"/>
        <v>0</v>
      </c>
      <c r="OU60" s="111">
        <f t="shared" si="436"/>
        <v>0</v>
      </c>
      <c r="OV60" s="63">
        <f t="shared" si="436"/>
        <v>0</v>
      </c>
      <c r="OW60" s="62">
        <f t="shared" si="436"/>
        <v>0</v>
      </c>
      <c r="OX60" s="62">
        <f t="shared" si="436"/>
        <v>0</v>
      </c>
      <c r="OY60" s="62">
        <f t="shared" si="436"/>
        <v>0</v>
      </c>
      <c r="OZ60" s="62">
        <f t="shared" si="436"/>
        <v>0</v>
      </c>
      <c r="PA60" s="62">
        <f t="shared" si="436"/>
        <v>0</v>
      </c>
      <c r="PB60" s="62">
        <f t="shared" si="436"/>
        <v>0</v>
      </c>
      <c r="PC60" s="62">
        <f t="shared" si="436"/>
        <v>0</v>
      </c>
      <c r="PD60" s="62">
        <f t="shared" si="436"/>
        <v>0</v>
      </c>
      <c r="PE60" s="62">
        <f t="shared" si="436"/>
        <v>0</v>
      </c>
      <c r="PF60" s="62">
        <f t="shared" si="436"/>
        <v>0</v>
      </c>
      <c r="PG60" s="63">
        <f t="shared" ref="PG60:RR60" si="437">PG61+PG65+PG68+PG72+PG75+PG84+PG89+PG95+PG98+PG104+PG113+PG118+PG123+PG128+PG132+PG134+PG143</f>
        <v>0</v>
      </c>
      <c r="PH60" s="62">
        <f t="shared" si="437"/>
        <v>0</v>
      </c>
      <c r="PI60" s="62">
        <f t="shared" si="437"/>
        <v>0</v>
      </c>
      <c r="PJ60" s="62">
        <f t="shared" si="437"/>
        <v>0</v>
      </c>
      <c r="PK60" s="111">
        <f t="shared" si="437"/>
        <v>0</v>
      </c>
      <c r="PL60" s="63">
        <f t="shared" si="437"/>
        <v>0</v>
      </c>
      <c r="PM60" s="62">
        <f t="shared" si="437"/>
        <v>0</v>
      </c>
      <c r="PN60" s="62">
        <f t="shared" si="437"/>
        <v>0</v>
      </c>
      <c r="PO60" s="62">
        <f t="shared" si="437"/>
        <v>0</v>
      </c>
      <c r="PP60" s="62">
        <f t="shared" si="437"/>
        <v>0</v>
      </c>
      <c r="PQ60" s="62">
        <f t="shared" si="437"/>
        <v>0</v>
      </c>
      <c r="PR60" s="62">
        <f t="shared" si="437"/>
        <v>0</v>
      </c>
      <c r="PS60" s="62">
        <f t="shared" si="437"/>
        <v>0</v>
      </c>
      <c r="PT60" s="62">
        <f t="shared" si="437"/>
        <v>0</v>
      </c>
      <c r="PU60" s="62">
        <f t="shared" si="437"/>
        <v>0</v>
      </c>
      <c r="PV60" s="62">
        <f t="shared" si="437"/>
        <v>0</v>
      </c>
      <c r="PW60" s="63">
        <f t="shared" si="437"/>
        <v>0</v>
      </c>
      <c r="PX60" s="62">
        <f t="shared" si="437"/>
        <v>0</v>
      </c>
      <c r="PY60" s="62">
        <f t="shared" si="437"/>
        <v>0</v>
      </c>
      <c r="PZ60" s="62">
        <f t="shared" si="437"/>
        <v>0</v>
      </c>
      <c r="QA60" s="111">
        <f t="shared" si="437"/>
        <v>0</v>
      </c>
      <c r="QB60" s="63">
        <f t="shared" si="437"/>
        <v>0</v>
      </c>
      <c r="QC60" s="62">
        <f t="shared" si="437"/>
        <v>0</v>
      </c>
      <c r="QD60" s="62">
        <f t="shared" si="437"/>
        <v>0</v>
      </c>
      <c r="QE60" s="62">
        <f t="shared" si="437"/>
        <v>0</v>
      </c>
      <c r="QF60" s="62">
        <f t="shared" si="437"/>
        <v>0</v>
      </c>
      <c r="QG60" s="62">
        <f t="shared" si="437"/>
        <v>0</v>
      </c>
      <c r="QH60" s="62">
        <f t="shared" si="437"/>
        <v>0</v>
      </c>
      <c r="QI60" s="62">
        <f t="shared" si="437"/>
        <v>0</v>
      </c>
      <c r="QJ60" s="62">
        <f t="shared" si="437"/>
        <v>0</v>
      </c>
      <c r="QK60" s="62">
        <f t="shared" si="437"/>
        <v>0</v>
      </c>
      <c r="QL60" s="62">
        <f t="shared" si="437"/>
        <v>0</v>
      </c>
      <c r="QM60" s="63">
        <f t="shared" si="437"/>
        <v>0</v>
      </c>
      <c r="QN60" s="62">
        <f t="shared" si="437"/>
        <v>0</v>
      </c>
      <c r="QO60" s="62">
        <f t="shared" si="437"/>
        <v>0</v>
      </c>
      <c r="QP60" s="62">
        <f t="shared" si="437"/>
        <v>0</v>
      </c>
      <c r="QQ60" s="111">
        <f t="shared" si="437"/>
        <v>0</v>
      </c>
      <c r="QR60" s="63">
        <f t="shared" si="437"/>
        <v>0</v>
      </c>
      <c r="QS60" s="62">
        <f t="shared" si="437"/>
        <v>0</v>
      </c>
      <c r="QT60" s="62">
        <f t="shared" si="437"/>
        <v>0</v>
      </c>
      <c r="QU60" s="62">
        <f t="shared" si="437"/>
        <v>0</v>
      </c>
      <c r="QV60" s="62">
        <f t="shared" si="437"/>
        <v>0</v>
      </c>
      <c r="QW60" s="62">
        <f t="shared" si="437"/>
        <v>0</v>
      </c>
      <c r="QX60" s="62">
        <f t="shared" si="437"/>
        <v>0</v>
      </c>
      <c r="QY60" s="62">
        <f t="shared" si="437"/>
        <v>0</v>
      </c>
      <c r="QZ60" s="62">
        <f t="shared" si="437"/>
        <v>0</v>
      </c>
      <c r="RA60" s="62">
        <f t="shared" si="437"/>
        <v>0</v>
      </c>
      <c r="RB60" s="62">
        <f t="shared" si="437"/>
        <v>0</v>
      </c>
      <c r="RC60" s="63">
        <f t="shared" si="437"/>
        <v>0</v>
      </c>
      <c r="RD60" s="62">
        <f t="shared" si="437"/>
        <v>0</v>
      </c>
      <c r="RE60" s="62">
        <f t="shared" si="437"/>
        <v>0</v>
      </c>
      <c r="RF60" s="62">
        <f t="shared" si="437"/>
        <v>0</v>
      </c>
      <c r="RG60" s="62">
        <f t="shared" si="437"/>
        <v>0</v>
      </c>
      <c r="RH60" s="62">
        <f t="shared" si="437"/>
        <v>0</v>
      </c>
      <c r="RI60" s="62">
        <f t="shared" si="437"/>
        <v>0</v>
      </c>
      <c r="RJ60" s="62">
        <f t="shared" si="437"/>
        <v>0</v>
      </c>
      <c r="RK60" s="62">
        <f t="shared" si="437"/>
        <v>0</v>
      </c>
      <c r="RL60" s="62">
        <f t="shared" si="437"/>
        <v>0</v>
      </c>
      <c r="RM60" s="62">
        <f t="shared" si="437"/>
        <v>0</v>
      </c>
      <c r="RN60" s="62">
        <f t="shared" si="437"/>
        <v>0</v>
      </c>
      <c r="RO60" s="62">
        <f t="shared" si="437"/>
        <v>0</v>
      </c>
      <c r="RP60" s="62">
        <f t="shared" si="437"/>
        <v>0</v>
      </c>
      <c r="RQ60" s="111">
        <f t="shared" si="437"/>
        <v>0</v>
      </c>
      <c r="RR60" s="153">
        <f t="shared" si="437"/>
        <v>0</v>
      </c>
      <c r="RS60" s="63">
        <f t="shared" ref="RS60:UD60" si="438">RS61+RS65+RS68+RS72+RS75+RS84+RS89+RS95+RS98+RS104+RS113+RS118+RS123+RS128+RS132+RS134+RS143</f>
        <v>0</v>
      </c>
      <c r="RT60" s="62">
        <f t="shared" si="438"/>
        <v>0</v>
      </c>
      <c r="RU60" s="62">
        <f t="shared" si="438"/>
        <v>0</v>
      </c>
      <c r="RV60" s="62">
        <f t="shared" si="438"/>
        <v>0</v>
      </c>
      <c r="RW60" s="62">
        <f t="shared" si="438"/>
        <v>0</v>
      </c>
      <c r="RX60" s="62">
        <f t="shared" si="438"/>
        <v>0</v>
      </c>
      <c r="RY60" s="62">
        <f t="shared" si="438"/>
        <v>0</v>
      </c>
      <c r="RZ60" s="62">
        <f t="shared" si="438"/>
        <v>0</v>
      </c>
      <c r="SA60" s="62">
        <f t="shared" si="438"/>
        <v>0</v>
      </c>
      <c r="SB60" s="62">
        <f t="shared" si="438"/>
        <v>0</v>
      </c>
      <c r="SC60" s="62">
        <f t="shared" si="438"/>
        <v>0</v>
      </c>
      <c r="SD60" s="63">
        <f t="shared" si="438"/>
        <v>0</v>
      </c>
      <c r="SE60" s="62">
        <f t="shared" si="438"/>
        <v>0</v>
      </c>
      <c r="SF60" s="62">
        <f t="shared" si="438"/>
        <v>0</v>
      </c>
      <c r="SG60" s="62">
        <f t="shared" si="438"/>
        <v>0</v>
      </c>
      <c r="SH60" s="111">
        <f t="shared" si="438"/>
        <v>0</v>
      </c>
      <c r="SI60" s="63">
        <f t="shared" si="438"/>
        <v>0</v>
      </c>
      <c r="SJ60" s="62">
        <f t="shared" si="438"/>
        <v>0</v>
      </c>
      <c r="SK60" s="62">
        <f t="shared" si="438"/>
        <v>0</v>
      </c>
      <c r="SL60" s="62">
        <f t="shared" si="438"/>
        <v>0</v>
      </c>
      <c r="SM60" s="62">
        <f t="shared" si="438"/>
        <v>0</v>
      </c>
      <c r="SN60" s="62">
        <f t="shared" si="438"/>
        <v>0</v>
      </c>
      <c r="SO60" s="62">
        <f t="shared" si="438"/>
        <v>0</v>
      </c>
      <c r="SP60" s="62">
        <f t="shared" si="438"/>
        <v>0</v>
      </c>
      <c r="SQ60" s="62">
        <f t="shared" si="438"/>
        <v>0</v>
      </c>
      <c r="SR60" s="62">
        <f t="shared" si="438"/>
        <v>0</v>
      </c>
      <c r="SS60" s="62">
        <f t="shared" si="438"/>
        <v>0</v>
      </c>
      <c r="ST60" s="63">
        <f t="shared" si="438"/>
        <v>0</v>
      </c>
      <c r="SU60" s="62">
        <f t="shared" si="438"/>
        <v>0</v>
      </c>
      <c r="SV60" s="62">
        <f t="shared" si="438"/>
        <v>0</v>
      </c>
      <c r="SW60" s="62">
        <f t="shared" si="438"/>
        <v>0</v>
      </c>
      <c r="SX60" s="111">
        <f t="shared" si="438"/>
        <v>0</v>
      </c>
      <c r="SY60" s="63">
        <f t="shared" si="438"/>
        <v>0</v>
      </c>
      <c r="SZ60" s="62">
        <f t="shared" si="438"/>
        <v>0</v>
      </c>
      <c r="TA60" s="62">
        <f t="shared" si="438"/>
        <v>0</v>
      </c>
      <c r="TB60" s="62">
        <f t="shared" si="438"/>
        <v>0</v>
      </c>
      <c r="TC60" s="62">
        <f t="shared" si="438"/>
        <v>0</v>
      </c>
      <c r="TD60" s="62">
        <f t="shared" si="438"/>
        <v>0</v>
      </c>
      <c r="TE60" s="62">
        <f t="shared" si="438"/>
        <v>0</v>
      </c>
      <c r="TF60" s="62">
        <f t="shared" si="438"/>
        <v>0</v>
      </c>
      <c r="TG60" s="62">
        <f t="shared" si="438"/>
        <v>0</v>
      </c>
      <c r="TH60" s="62">
        <f t="shared" si="438"/>
        <v>0</v>
      </c>
      <c r="TI60" s="62">
        <f t="shared" si="438"/>
        <v>0</v>
      </c>
      <c r="TJ60" s="63">
        <f t="shared" si="438"/>
        <v>0</v>
      </c>
      <c r="TK60" s="62">
        <f t="shared" si="438"/>
        <v>0</v>
      </c>
      <c r="TL60" s="62">
        <f t="shared" si="438"/>
        <v>0</v>
      </c>
      <c r="TM60" s="62">
        <f t="shared" si="438"/>
        <v>0</v>
      </c>
      <c r="TN60" s="111">
        <f t="shared" si="438"/>
        <v>0</v>
      </c>
      <c r="TO60" s="63">
        <f t="shared" si="438"/>
        <v>0</v>
      </c>
      <c r="TP60" s="62">
        <f t="shared" si="438"/>
        <v>0</v>
      </c>
      <c r="TQ60" s="62">
        <f t="shared" si="438"/>
        <v>0</v>
      </c>
      <c r="TR60" s="62">
        <f t="shared" si="438"/>
        <v>0</v>
      </c>
      <c r="TS60" s="62">
        <f t="shared" si="438"/>
        <v>0</v>
      </c>
      <c r="TT60" s="62">
        <f t="shared" si="438"/>
        <v>0</v>
      </c>
      <c r="TU60" s="62">
        <f t="shared" si="438"/>
        <v>0</v>
      </c>
      <c r="TV60" s="62">
        <f t="shared" si="438"/>
        <v>0</v>
      </c>
      <c r="TW60" s="62">
        <f t="shared" si="438"/>
        <v>0</v>
      </c>
      <c r="TX60" s="62">
        <f t="shared" si="438"/>
        <v>0</v>
      </c>
      <c r="TY60" s="62">
        <f t="shared" si="438"/>
        <v>0</v>
      </c>
      <c r="TZ60" s="63">
        <f t="shared" si="438"/>
        <v>0</v>
      </c>
      <c r="UA60" s="62">
        <f t="shared" si="438"/>
        <v>0</v>
      </c>
      <c r="UB60" s="62">
        <f t="shared" si="438"/>
        <v>0</v>
      </c>
      <c r="UC60" s="62">
        <f t="shared" si="438"/>
        <v>0</v>
      </c>
      <c r="UD60" s="111">
        <f t="shared" si="438"/>
        <v>0</v>
      </c>
      <c r="UE60" s="63">
        <f t="shared" ref="UE60:VD60" si="439">UE61+UE65+UE68+UE72+UE75+UE84+UE89+UE95+UE98+UE104+UE113+UE118+UE123+UE128+UE132+UE134+UE143</f>
        <v>0</v>
      </c>
      <c r="UF60" s="62">
        <f t="shared" si="439"/>
        <v>0</v>
      </c>
      <c r="UG60" s="62">
        <f t="shared" si="439"/>
        <v>0</v>
      </c>
      <c r="UH60" s="62">
        <f t="shared" si="439"/>
        <v>0</v>
      </c>
      <c r="UI60" s="62">
        <f t="shared" si="439"/>
        <v>0</v>
      </c>
      <c r="UJ60" s="62">
        <f t="shared" si="439"/>
        <v>0</v>
      </c>
      <c r="UK60" s="62">
        <f t="shared" si="439"/>
        <v>0</v>
      </c>
      <c r="UL60" s="62">
        <f t="shared" si="439"/>
        <v>0</v>
      </c>
      <c r="UM60" s="62">
        <f t="shared" si="439"/>
        <v>0</v>
      </c>
      <c r="UN60" s="62">
        <f t="shared" si="439"/>
        <v>0</v>
      </c>
      <c r="UO60" s="62">
        <f t="shared" si="439"/>
        <v>0</v>
      </c>
      <c r="UP60" s="63">
        <f t="shared" si="439"/>
        <v>0</v>
      </c>
      <c r="UQ60" s="62">
        <f t="shared" si="439"/>
        <v>0</v>
      </c>
      <c r="UR60" s="62">
        <f t="shared" si="439"/>
        <v>0</v>
      </c>
      <c r="US60" s="62">
        <f t="shared" si="439"/>
        <v>0</v>
      </c>
      <c r="UT60" s="62">
        <f t="shared" si="439"/>
        <v>0</v>
      </c>
      <c r="UU60" s="62">
        <f t="shared" si="439"/>
        <v>0</v>
      </c>
      <c r="UV60" s="62">
        <f t="shared" si="439"/>
        <v>0</v>
      </c>
      <c r="UW60" s="62">
        <f t="shared" si="439"/>
        <v>0</v>
      </c>
      <c r="UX60" s="62">
        <f t="shared" si="439"/>
        <v>0</v>
      </c>
      <c r="UY60" s="62">
        <f t="shared" si="439"/>
        <v>0</v>
      </c>
      <c r="UZ60" s="62">
        <f t="shared" si="439"/>
        <v>0</v>
      </c>
      <c r="VA60" s="62">
        <f t="shared" si="439"/>
        <v>0</v>
      </c>
      <c r="VB60" s="62">
        <f t="shared" si="439"/>
        <v>0</v>
      </c>
      <c r="VC60" s="62">
        <f t="shared" si="439"/>
        <v>0</v>
      </c>
      <c r="VD60" s="111">
        <f t="shared" si="439"/>
        <v>0</v>
      </c>
      <c r="VE60" s="10" t="str">
        <f t="shared" si="33"/>
        <v>-</v>
      </c>
    </row>
    <row r="61" spans="1:577" ht="20.149999999999999" customHeight="1">
      <c r="A61" s="19"/>
      <c r="B61" s="19">
        <v>6101</v>
      </c>
      <c r="C61" s="19"/>
      <c r="D61" s="20" t="s">
        <v>63</v>
      </c>
      <c r="E61" s="190">
        <f t="shared" ref="E61:T61" si="440">SUM(E62:E64)</f>
        <v>0</v>
      </c>
      <c r="F61" s="191">
        <f t="shared" si="440"/>
        <v>0</v>
      </c>
      <c r="G61" s="191">
        <f t="shared" si="440"/>
        <v>0</v>
      </c>
      <c r="H61" s="192">
        <f t="shared" si="440"/>
        <v>0</v>
      </c>
      <c r="I61" s="228">
        <f t="shared" si="440"/>
        <v>0</v>
      </c>
      <c r="J61" s="191">
        <f t="shared" si="440"/>
        <v>0</v>
      </c>
      <c r="K61" s="59">
        <f t="shared" si="440"/>
        <v>0</v>
      </c>
      <c r="L61" s="58">
        <f t="shared" si="440"/>
        <v>0</v>
      </c>
      <c r="M61" s="58">
        <f t="shared" si="440"/>
        <v>0</v>
      </c>
      <c r="N61" s="58">
        <f t="shared" si="440"/>
        <v>0</v>
      </c>
      <c r="O61" s="58">
        <f t="shared" si="440"/>
        <v>0</v>
      </c>
      <c r="P61" s="58">
        <f t="shared" si="440"/>
        <v>0</v>
      </c>
      <c r="Q61" s="58">
        <f t="shared" si="440"/>
        <v>0</v>
      </c>
      <c r="R61" s="58">
        <f t="shared" si="440"/>
        <v>0</v>
      </c>
      <c r="S61" s="58">
        <f t="shared" si="440"/>
        <v>0</v>
      </c>
      <c r="T61" s="58">
        <f t="shared" si="440"/>
        <v>0</v>
      </c>
      <c r="U61" s="59">
        <f t="shared" ref="U61:Y61" si="441">SUM(U62:U64)</f>
        <v>0</v>
      </c>
      <c r="V61" s="58">
        <f t="shared" si="441"/>
        <v>0</v>
      </c>
      <c r="W61" s="58">
        <f t="shared" si="441"/>
        <v>0</v>
      </c>
      <c r="X61" s="58">
        <f t="shared" si="441"/>
        <v>0</v>
      </c>
      <c r="Y61" s="109">
        <f t="shared" si="441"/>
        <v>0</v>
      </c>
      <c r="Z61" s="59">
        <f t="shared" ref="Z61:AJ61" si="442">SUM(Z62:Z64)</f>
        <v>0</v>
      </c>
      <c r="AA61" s="58">
        <f t="shared" si="442"/>
        <v>0</v>
      </c>
      <c r="AB61" s="58">
        <f t="shared" si="442"/>
        <v>0</v>
      </c>
      <c r="AC61" s="58">
        <f t="shared" si="442"/>
        <v>0</v>
      </c>
      <c r="AD61" s="58">
        <f t="shared" si="442"/>
        <v>0</v>
      </c>
      <c r="AE61" s="58">
        <f t="shared" si="442"/>
        <v>0</v>
      </c>
      <c r="AF61" s="58">
        <f t="shared" si="442"/>
        <v>0</v>
      </c>
      <c r="AG61" s="58">
        <f t="shared" si="442"/>
        <v>0</v>
      </c>
      <c r="AH61" s="58">
        <f t="shared" si="442"/>
        <v>0</v>
      </c>
      <c r="AI61" s="58">
        <f t="shared" si="442"/>
        <v>0</v>
      </c>
      <c r="AJ61" s="58">
        <f t="shared" si="442"/>
        <v>0</v>
      </c>
      <c r="AK61" s="59">
        <f t="shared" ref="AK61:AO61" si="443">SUM(AK62:AK64)</f>
        <v>0</v>
      </c>
      <c r="AL61" s="58">
        <f t="shared" si="443"/>
        <v>0</v>
      </c>
      <c r="AM61" s="58">
        <f t="shared" si="443"/>
        <v>0</v>
      </c>
      <c r="AN61" s="58">
        <f t="shared" si="443"/>
        <v>0</v>
      </c>
      <c r="AO61" s="109">
        <f t="shared" si="443"/>
        <v>0</v>
      </c>
      <c r="AP61" s="59">
        <f t="shared" ref="AP61:AZ61" si="444">SUM(AP62:AP64)</f>
        <v>0</v>
      </c>
      <c r="AQ61" s="58">
        <f t="shared" si="444"/>
        <v>0</v>
      </c>
      <c r="AR61" s="58">
        <f t="shared" si="444"/>
        <v>0</v>
      </c>
      <c r="AS61" s="58">
        <f t="shared" si="444"/>
        <v>0</v>
      </c>
      <c r="AT61" s="58">
        <f t="shared" si="444"/>
        <v>0</v>
      </c>
      <c r="AU61" s="58">
        <f t="shared" si="444"/>
        <v>0</v>
      </c>
      <c r="AV61" s="58">
        <f t="shared" si="444"/>
        <v>0</v>
      </c>
      <c r="AW61" s="58">
        <f t="shared" si="444"/>
        <v>0</v>
      </c>
      <c r="AX61" s="58">
        <f t="shared" si="444"/>
        <v>0</v>
      </c>
      <c r="AY61" s="58">
        <f t="shared" si="444"/>
        <v>0</v>
      </c>
      <c r="AZ61" s="58">
        <f t="shared" si="444"/>
        <v>0</v>
      </c>
      <c r="BA61" s="59">
        <f t="shared" ref="BA61:BE61" si="445">SUM(BA62:BA64)</f>
        <v>0</v>
      </c>
      <c r="BB61" s="58">
        <f t="shared" si="445"/>
        <v>0</v>
      </c>
      <c r="BC61" s="58">
        <f t="shared" si="445"/>
        <v>0</v>
      </c>
      <c r="BD61" s="58">
        <f t="shared" si="445"/>
        <v>0</v>
      </c>
      <c r="BE61" s="109">
        <f t="shared" si="445"/>
        <v>0</v>
      </c>
      <c r="BF61" s="59">
        <f t="shared" ref="BF61:BP61" si="446">SUM(BF62:BF64)</f>
        <v>0</v>
      </c>
      <c r="BG61" s="58">
        <f t="shared" si="446"/>
        <v>0</v>
      </c>
      <c r="BH61" s="58">
        <f t="shared" si="446"/>
        <v>0</v>
      </c>
      <c r="BI61" s="58">
        <f t="shared" si="446"/>
        <v>0</v>
      </c>
      <c r="BJ61" s="58">
        <f t="shared" si="446"/>
        <v>0</v>
      </c>
      <c r="BK61" s="58">
        <f t="shared" si="446"/>
        <v>0</v>
      </c>
      <c r="BL61" s="58">
        <f t="shared" si="446"/>
        <v>0</v>
      </c>
      <c r="BM61" s="58">
        <f t="shared" si="446"/>
        <v>0</v>
      </c>
      <c r="BN61" s="58">
        <f t="shared" si="446"/>
        <v>0</v>
      </c>
      <c r="BO61" s="58">
        <f t="shared" si="446"/>
        <v>0</v>
      </c>
      <c r="BP61" s="58">
        <f t="shared" si="446"/>
        <v>0</v>
      </c>
      <c r="BQ61" s="59">
        <f t="shared" ref="BQ61:BU61" si="447">SUM(BQ62:BQ64)</f>
        <v>0</v>
      </c>
      <c r="BR61" s="58">
        <f t="shared" si="447"/>
        <v>0</v>
      </c>
      <c r="BS61" s="58">
        <f t="shared" si="447"/>
        <v>0</v>
      </c>
      <c r="BT61" s="58">
        <f t="shared" si="447"/>
        <v>0</v>
      </c>
      <c r="BU61" s="109">
        <f t="shared" si="447"/>
        <v>0</v>
      </c>
      <c r="BV61" s="59">
        <f t="shared" ref="BV61:CF61" si="448">SUM(BV62:BV64)</f>
        <v>0</v>
      </c>
      <c r="BW61" s="58">
        <f t="shared" si="448"/>
        <v>0</v>
      </c>
      <c r="BX61" s="58">
        <f t="shared" si="448"/>
        <v>0</v>
      </c>
      <c r="BY61" s="58">
        <f t="shared" si="448"/>
        <v>0</v>
      </c>
      <c r="BZ61" s="58">
        <f t="shared" si="448"/>
        <v>0</v>
      </c>
      <c r="CA61" s="58">
        <f t="shared" si="448"/>
        <v>0</v>
      </c>
      <c r="CB61" s="58">
        <f t="shared" si="448"/>
        <v>0</v>
      </c>
      <c r="CC61" s="58">
        <f t="shared" si="448"/>
        <v>0</v>
      </c>
      <c r="CD61" s="58">
        <f t="shared" si="448"/>
        <v>0</v>
      </c>
      <c r="CE61" s="58">
        <f t="shared" si="448"/>
        <v>0</v>
      </c>
      <c r="CF61" s="58">
        <f t="shared" si="448"/>
        <v>0</v>
      </c>
      <c r="CG61" s="59">
        <f t="shared" ref="CG61:CU61" si="449">SUM(CG62:CG64)</f>
        <v>0</v>
      </c>
      <c r="CH61" s="58">
        <f t="shared" si="449"/>
        <v>0</v>
      </c>
      <c r="CI61" s="58">
        <f t="shared" si="449"/>
        <v>0</v>
      </c>
      <c r="CJ61" s="58">
        <f t="shared" si="449"/>
        <v>0</v>
      </c>
      <c r="CK61" s="58">
        <f t="shared" ref="CK61:CT61" si="450">SUM(CK62:CK64)</f>
        <v>0</v>
      </c>
      <c r="CL61" s="58">
        <f t="shared" si="450"/>
        <v>0</v>
      </c>
      <c r="CM61" s="58">
        <f t="shared" si="450"/>
        <v>0</v>
      </c>
      <c r="CN61" s="58">
        <f t="shared" si="450"/>
        <v>0</v>
      </c>
      <c r="CO61" s="58">
        <f t="shared" si="450"/>
        <v>0</v>
      </c>
      <c r="CP61" s="58">
        <f t="shared" si="450"/>
        <v>0</v>
      </c>
      <c r="CQ61" s="58">
        <f t="shared" si="450"/>
        <v>0</v>
      </c>
      <c r="CR61" s="58">
        <f t="shared" si="450"/>
        <v>0</v>
      </c>
      <c r="CS61" s="58">
        <f t="shared" si="450"/>
        <v>0</v>
      </c>
      <c r="CT61" s="58">
        <f t="shared" si="450"/>
        <v>0</v>
      </c>
      <c r="CU61" s="109">
        <f t="shared" si="449"/>
        <v>0</v>
      </c>
      <c r="CV61" s="152">
        <f t="shared" ref="CV61:DG61" si="451">SUM(CV62:CV64)</f>
        <v>0</v>
      </c>
      <c r="CW61" s="59">
        <f t="shared" si="451"/>
        <v>0</v>
      </c>
      <c r="CX61" s="58">
        <f t="shared" si="451"/>
        <v>0</v>
      </c>
      <c r="CY61" s="58">
        <f t="shared" si="451"/>
        <v>0</v>
      </c>
      <c r="CZ61" s="58">
        <f t="shared" si="451"/>
        <v>0</v>
      </c>
      <c r="DA61" s="58">
        <f t="shared" si="451"/>
        <v>0</v>
      </c>
      <c r="DB61" s="58">
        <f t="shared" si="451"/>
        <v>0</v>
      </c>
      <c r="DC61" s="58">
        <f t="shared" si="451"/>
        <v>0</v>
      </c>
      <c r="DD61" s="58">
        <f t="shared" si="451"/>
        <v>0</v>
      </c>
      <c r="DE61" s="58">
        <f t="shared" si="451"/>
        <v>0</v>
      </c>
      <c r="DF61" s="58">
        <f t="shared" si="451"/>
        <v>0</v>
      </c>
      <c r="DG61" s="58">
        <f t="shared" si="451"/>
        <v>0</v>
      </c>
      <c r="DH61" s="59">
        <f t="shared" ref="DH61:DL61" si="452">SUM(DH62:DH64)</f>
        <v>0</v>
      </c>
      <c r="DI61" s="58">
        <f t="shared" si="452"/>
        <v>0</v>
      </c>
      <c r="DJ61" s="58">
        <f t="shared" si="452"/>
        <v>0</v>
      </c>
      <c r="DK61" s="58">
        <f t="shared" si="452"/>
        <v>0</v>
      </c>
      <c r="DL61" s="109">
        <f t="shared" si="452"/>
        <v>0</v>
      </c>
      <c r="DM61" s="59">
        <f t="shared" ref="DM61:DW61" si="453">SUM(DM62:DM64)</f>
        <v>0</v>
      </c>
      <c r="DN61" s="58">
        <f t="shared" si="453"/>
        <v>0</v>
      </c>
      <c r="DO61" s="58">
        <f t="shared" si="453"/>
        <v>0</v>
      </c>
      <c r="DP61" s="58">
        <f t="shared" si="453"/>
        <v>0</v>
      </c>
      <c r="DQ61" s="58">
        <f t="shared" si="453"/>
        <v>0</v>
      </c>
      <c r="DR61" s="58">
        <f t="shared" si="453"/>
        <v>0</v>
      </c>
      <c r="DS61" s="58">
        <f t="shared" si="453"/>
        <v>0</v>
      </c>
      <c r="DT61" s="58">
        <f t="shared" si="453"/>
        <v>0</v>
      </c>
      <c r="DU61" s="58">
        <f t="shared" si="453"/>
        <v>0</v>
      </c>
      <c r="DV61" s="58">
        <f t="shared" si="453"/>
        <v>0</v>
      </c>
      <c r="DW61" s="58">
        <f t="shared" si="453"/>
        <v>0</v>
      </c>
      <c r="DX61" s="59">
        <f t="shared" ref="DX61:EB61" si="454">SUM(DX62:DX64)</f>
        <v>0</v>
      </c>
      <c r="DY61" s="58">
        <f t="shared" si="454"/>
        <v>0</v>
      </c>
      <c r="DZ61" s="58">
        <f t="shared" si="454"/>
        <v>0</v>
      </c>
      <c r="EA61" s="58">
        <f t="shared" si="454"/>
        <v>0</v>
      </c>
      <c r="EB61" s="109">
        <f t="shared" si="454"/>
        <v>0</v>
      </c>
      <c r="EC61" s="59">
        <f t="shared" ref="EC61:EM61" si="455">SUM(EC62:EC64)</f>
        <v>0</v>
      </c>
      <c r="ED61" s="58">
        <f t="shared" si="455"/>
        <v>0</v>
      </c>
      <c r="EE61" s="58">
        <f t="shared" si="455"/>
        <v>0</v>
      </c>
      <c r="EF61" s="58">
        <f t="shared" si="455"/>
        <v>0</v>
      </c>
      <c r="EG61" s="58">
        <f t="shared" si="455"/>
        <v>0</v>
      </c>
      <c r="EH61" s="58">
        <f t="shared" si="455"/>
        <v>0</v>
      </c>
      <c r="EI61" s="58">
        <f t="shared" si="455"/>
        <v>0</v>
      </c>
      <c r="EJ61" s="58">
        <f t="shared" si="455"/>
        <v>0</v>
      </c>
      <c r="EK61" s="58">
        <f t="shared" si="455"/>
        <v>0</v>
      </c>
      <c r="EL61" s="58">
        <f t="shared" si="455"/>
        <v>0</v>
      </c>
      <c r="EM61" s="58">
        <f t="shared" si="455"/>
        <v>0</v>
      </c>
      <c r="EN61" s="59">
        <f t="shared" ref="EN61:ER61" si="456">SUM(EN62:EN64)</f>
        <v>0</v>
      </c>
      <c r="EO61" s="58">
        <f t="shared" si="456"/>
        <v>0</v>
      </c>
      <c r="EP61" s="58">
        <f t="shared" si="456"/>
        <v>0</v>
      </c>
      <c r="EQ61" s="58">
        <f t="shared" si="456"/>
        <v>0</v>
      </c>
      <c r="ER61" s="109">
        <f t="shared" si="456"/>
        <v>0</v>
      </c>
      <c r="ES61" s="59">
        <f t="shared" ref="ES61:FC61" si="457">SUM(ES62:ES64)</f>
        <v>0</v>
      </c>
      <c r="ET61" s="58">
        <f t="shared" si="457"/>
        <v>0</v>
      </c>
      <c r="EU61" s="58">
        <f t="shared" si="457"/>
        <v>0</v>
      </c>
      <c r="EV61" s="58">
        <f t="shared" si="457"/>
        <v>0</v>
      </c>
      <c r="EW61" s="58">
        <f t="shared" si="457"/>
        <v>0</v>
      </c>
      <c r="EX61" s="58">
        <f t="shared" si="457"/>
        <v>0</v>
      </c>
      <c r="EY61" s="58">
        <f t="shared" si="457"/>
        <v>0</v>
      </c>
      <c r="EZ61" s="58">
        <f t="shared" si="457"/>
        <v>0</v>
      </c>
      <c r="FA61" s="58">
        <f t="shared" si="457"/>
        <v>0</v>
      </c>
      <c r="FB61" s="58">
        <f t="shared" si="457"/>
        <v>0</v>
      </c>
      <c r="FC61" s="58">
        <f t="shared" si="457"/>
        <v>0</v>
      </c>
      <c r="FD61" s="59">
        <f t="shared" ref="FD61:FH61" si="458">SUM(FD62:FD64)</f>
        <v>0</v>
      </c>
      <c r="FE61" s="58">
        <f t="shared" si="458"/>
        <v>0</v>
      </c>
      <c r="FF61" s="58">
        <f t="shared" si="458"/>
        <v>0</v>
      </c>
      <c r="FG61" s="58">
        <f t="shared" si="458"/>
        <v>0</v>
      </c>
      <c r="FH61" s="109">
        <f t="shared" si="458"/>
        <v>0</v>
      </c>
      <c r="FI61" s="59">
        <f t="shared" ref="FI61:FS61" si="459">SUM(FI62:FI64)</f>
        <v>0</v>
      </c>
      <c r="FJ61" s="58">
        <f t="shared" si="459"/>
        <v>0</v>
      </c>
      <c r="FK61" s="58">
        <f t="shared" si="459"/>
        <v>0</v>
      </c>
      <c r="FL61" s="58">
        <f t="shared" si="459"/>
        <v>0</v>
      </c>
      <c r="FM61" s="58">
        <f t="shared" si="459"/>
        <v>0</v>
      </c>
      <c r="FN61" s="58">
        <f t="shared" si="459"/>
        <v>0</v>
      </c>
      <c r="FO61" s="58">
        <f t="shared" si="459"/>
        <v>0</v>
      </c>
      <c r="FP61" s="58">
        <f t="shared" si="459"/>
        <v>0</v>
      </c>
      <c r="FQ61" s="58">
        <f t="shared" si="459"/>
        <v>0</v>
      </c>
      <c r="FR61" s="58">
        <f t="shared" si="459"/>
        <v>0</v>
      </c>
      <c r="FS61" s="58">
        <f t="shared" si="459"/>
        <v>0</v>
      </c>
      <c r="FT61" s="59">
        <f t="shared" ref="FT61:FX61" si="460">SUM(FT62:FT64)</f>
        <v>0</v>
      </c>
      <c r="FU61" s="58">
        <f t="shared" si="460"/>
        <v>0</v>
      </c>
      <c r="FV61" s="58">
        <f t="shared" si="460"/>
        <v>0</v>
      </c>
      <c r="FW61" s="58">
        <f t="shared" si="460"/>
        <v>0</v>
      </c>
      <c r="FX61" s="109">
        <f t="shared" si="460"/>
        <v>0</v>
      </c>
      <c r="FY61" s="59">
        <f t="shared" ref="FY61:GI61" si="461">SUM(FY62:FY64)</f>
        <v>0</v>
      </c>
      <c r="FZ61" s="58">
        <f t="shared" si="461"/>
        <v>0</v>
      </c>
      <c r="GA61" s="58">
        <f t="shared" si="461"/>
        <v>0</v>
      </c>
      <c r="GB61" s="58">
        <f t="shared" si="461"/>
        <v>0</v>
      </c>
      <c r="GC61" s="58">
        <f t="shared" si="461"/>
        <v>0</v>
      </c>
      <c r="GD61" s="58">
        <f t="shared" si="461"/>
        <v>0</v>
      </c>
      <c r="GE61" s="58">
        <f t="shared" si="461"/>
        <v>0</v>
      </c>
      <c r="GF61" s="58">
        <f t="shared" si="461"/>
        <v>0</v>
      </c>
      <c r="GG61" s="58">
        <f t="shared" si="461"/>
        <v>0</v>
      </c>
      <c r="GH61" s="58">
        <f t="shared" si="461"/>
        <v>0</v>
      </c>
      <c r="GI61" s="58">
        <f t="shared" si="461"/>
        <v>0</v>
      </c>
      <c r="GJ61" s="59">
        <f t="shared" ref="GJ61:GN61" si="462">SUM(GJ62:GJ64)</f>
        <v>0</v>
      </c>
      <c r="GK61" s="58">
        <f t="shared" si="462"/>
        <v>0</v>
      </c>
      <c r="GL61" s="58">
        <f t="shared" si="462"/>
        <v>0</v>
      </c>
      <c r="GM61" s="58">
        <f t="shared" si="462"/>
        <v>0</v>
      </c>
      <c r="GN61" s="109">
        <f t="shared" si="462"/>
        <v>0</v>
      </c>
      <c r="GO61" s="59">
        <f t="shared" ref="GO61:GY61" si="463">SUM(GO62:GO64)</f>
        <v>0</v>
      </c>
      <c r="GP61" s="58">
        <f t="shared" si="463"/>
        <v>0</v>
      </c>
      <c r="GQ61" s="58">
        <f t="shared" si="463"/>
        <v>0</v>
      </c>
      <c r="GR61" s="58">
        <f t="shared" si="463"/>
        <v>0</v>
      </c>
      <c r="GS61" s="58">
        <f t="shared" si="463"/>
        <v>0</v>
      </c>
      <c r="GT61" s="58">
        <f t="shared" si="463"/>
        <v>0</v>
      </c>
      <c r="GU61" s="58">
        <f t="shared" si="463"/>
        <v>0</v>
      </c>
      <c r="GV61" s="58">
        <f t="shared" si="463"/>
        <v>0</v>
      </c>
      <c r="GW61" s="58">
        <f t="shared" si="463"/>
        <v>0</v>
      </c>
      <c r="GX61" s="58">
        <f t="shared" si="463"/>
        <v>0</v>
      </c>
      <c r="GY61" s="58">
        <f t="shared" si="463"/>
        <v>0</v>
      </c>
      <c r="GZ61" s="59">
        <f t="shared" ref="GZ61:HC61" si="464">SUM(GZ62:GZ64)</f>
        <v>0</v>
      </c>
      <c r="HA61" s="58">
        <f t="shared" si="464"/>
        <v>0</v>
      </c>
      <c r="HB61" s="58">
        <f t="shared" si="464"/>
        <v>0</v>
      </c>
      <c r="HC61" s="58">
        <f t="shared" si="464"/>
        <v>0</v>
      </c>
      <c r="HD61" s="58">
        <f t="shared" ref="HD61:HM61" si="465">SUM(HD62:HD64)</f>
        <v>0</v>
      </c>
      <c r="HE61" s="58">
        <f t="shared" si="465"/>
        <v>0</v>
      </c>
      <c r="HF61" s="58">
        <f t="shared" si="465"/>
        <v>0</v>
      </c>
      <c r="HG61" s="58">
        <f t="shared" si="465"/>
        <v>0</v>
      </c>
      <c r="HH61" s="58">
        <f t="shared" si="465"/>
        <v>0</v>
      </c>
      <c r="HI61" s="58">
        <f t="shared" si="465"/>
        <v>0</v>
      </c>
      <c r="HJ61" s="58">
        <f t="shared" si="465"/>
        <v>0</v>
      </c>
      <c r="HK61" s="58">
        <f t="shared" si="465"/>
        <v>0</v>
      </c>
      <c r="HL61" s="58">
        <f t="shared" si="465"/>
        <v>0</v>
      </c>
      <c r="HM61" s="58">
        <f t="shared" si="465"/>
        <v>0</v>
      </c>
      <c r="HN61" s="109">
        <f t="shared" ref="HN61" si="466">SUM(HN62:HN64)</f>
        <v>0</v>
      </c>
      <c r="HO61" s="136">
        <f t="shared" ref="HO61:IA61" si="467">SUM(HO62:HO64)</f>
        <v>0</v>
      </c>
      <c r="HP61" s="152">
        <f t="shared" si="467"/>
        <v>0</v>
      </c>
      <c r="HQ61" s="59">
        <f t="shared" si="467"/>
        <v>0</v>
      </c>
      <c r="HR61" s="58">
        <f t="shared" si="467"/>
        <v>0</v>
      </c>
      <c r="HS61" s="58">
        <f t="shared" si="467"/>
        <v>0</v>
      </c>
      <c r="HT61" s="58">
        <f t="shared" si="467"/>
        <v>0</v>
      </c>
      <c r="HU61" s="58">
        <f t="shared" si="467"/>
        <v>0</v>
      </c>
      <c r="HV61" s="58">
        <f t="shared" si="467"/>
        <v>0</v>
      </c>
      <c r="HW61" s="58">
        <f t="shared" si="467"/>
        <v>0</v>
      </c>
      <c r="HX61" s="58">
        <f t="shared" si="467"/>
        <v>0</v>
      </c>
      <c r="HY61" s="58">
        <f t="shared" si="467"/>
        <v>0</v>
      </c>
      <c r="HZ61" s="58">
        <f t="shared" si="467"/>
        <v>0</v>
      </c>
      <c r="IA61" s="58">
        <f t="shared" si="467"/>
        <v>0</v>
      </c>
      <c r="IB61" s="59">
        <f t="shared" ref="IB61:IF61" si="468">SUM(IB62:IB64)</f>
        <v>0</v>
      </c>
      <c r="IC61" s="58">
        <f t="shared" si="468"/>
        <v>0</v>
      </c>
      <c r="ID61" s="58">
        <f t="shared" si="468"/>
        <v>0</v>
      </c>
      <c r="IE61" s="58">
        <f t="shared" si="468"/>
        <v>0</v>
      </c>
      <c r="IF61" s="109">
        <f t="shared" si="468"/>
        <v>0</v>
      </c>
      <c r="IG61" s="59">
        <f t="shared" ref="IG61:IQ61" si="469">SUM(IG62:IG64)</f>
        <v>0</v>
      </c>
      <c r="IH61" s="58">
        <f t="shared" si="469"/>
        <v>0</v>
      </c>
      <c r="II61" s="58">
        <f t="shared" si="469"/>
        <v>0</v>
      </c>
      <c r="IJ61" s="58">
        <f t="shared" si="469"/>
        <v>0</v>
      </c>
      <c r="IK61" s="58">
        <f t="shared" si="469"/>
        <v>0</v>
      </c>
      <c r="IL61" s="58">
        <f t="shared" si="469"/>
        <v>0</v>
      </c>
      <c r="IM61" s="58">
        <f t="shared" si="469"/>
        <v>0</v>
      </c>
      <c r="IN61" s="58">
        <f t="shared" si="469"/>
        <v>0</v>
      </c>
      <c r="IO61" s="58">
        <f t="shared" si="469"/>
        <v>0</v>
      </c>
      <c r="IP61" s="58">
        <f t="shared" si="469"/>
        <v>0</v>
      </c>
      <c r="IQ61" s="58">
        <f t="shared" si="469"/>
        <v>0</v>
      </c>
      <c r="IR61" s="59">
        <f t="shared" ref="IR61:IV61" si="470">SUM(IR62:IR64)</f>
        <v>0</v>
      </c>
      <c r="IS61" s="58">
        <f t="shared" si="470"/>
        <v>0</v>
      </c>
      <c r="IT61" s="58">
        <f t="shared" si="470"/>
        <v>0</v>
      </c>
      <c r="IU61" s="58">
        <f t="shared" si="470"/>
        <v>0</v>
      </c>
      <c r="IV61" s="109">
        <f t="shared" si="470"/>
        <v>0</v>
      </c>
      <c r="IW61" s="59">
        <f t="shared" ref="IW61:JG61" si="471">SUM(IW62:IW64)</f>
        <v>0</v>
      </c>
      <c r="IX61" s="58">
        <f t="shared" si="471"/>
        <v>0</v>
      </c>
      <c r="IY61" s="58">
        <f t="shared" si="471"/>
        <v>0</v>
      </c>
      <c r="IZ61" s="58">
        <f t="shared" si="471"/>
        <v>0</v>
      </c>
      <c r="JA61" s="58">
        <f t="shared" si="471"/>
        <v>0</v>
      </c>
      <c r="JB61" s="58">
        <f t="shared" si="471"/>
        <v>0</v>
      </c>
      <c r="JC61" s="58">
        <f t="shared" si="471"/>
        <v>0</v>
      </c>
      <c r="JD61" s="58">
        <f t="shared" si="471"/>
        <v>0</v>
      </c>
      <c r="JE61" s="58">
        <f t="shared" si="471"/>
        <v>0</v>
      </c>
      <c r="JF61" s="58">
        <f t="shared" si="471"/>
        <v>0</v>
      </c>
      <c r="JG61" s="58">
        <f t="shared" si="471"/>
        <v>0</v>
      </c>
      <c r="JH61" s="59">
        <f t="shared" ref="JH61:JL61" si="472">SUM(JH62:JH64)</f>
        <v>0</v>
      </c>
      <c r="JI61" s="58">
        <f t="shared" si="472"/>
        <v>0</v>
      </c>
      <c r="JJ61" s="58">
        <f t="shared" si="472"/>
        <v>0</v>
      </c>
      <c r="JK61" s="58">
        <f t="shared" si="472"/>
        <v>0</v>
      </c>
      <c r="JL61" s="109">
        <f t="shared" si="472"/>
        <v>0</v>
      </c>
      <c r="JM61" s="59">
        <f t="shared" ref="JM61:JW61" si="473">SUM(JM62:JM64)</f>
        <v>0</v>
      </c>
      <c r="JN61" s="58">
        <f t="shared" si="473"/>
        <v>0</v>
      </c>
      <c r="JO61" s="58">
        <f t="shared" si="473"/>
        <v>0</v>
      </c>
      <c r="JP61" s="58">
        <f t="shared" si="473"/>
        <v>0</v>
      </c>
      <c r="JQ61" s="58">
        <f t="shared" si="473"/>
        <v>0</v>
      </c>
      <c r="JR61" s="58">
        <f t="shared" si="473"/>
        <v>0</v>
      </c>
      <c r="JS61" s="58">
        <f t="shared" si="473"/>
        <v>0</v>
      </c>
      <c r="JT61" s="58">
        <f t="shared" si="473"/>
        <v>0</v>
      </c>
      <c r="JU61" s="58">
        <f t="shared" si="473"/>
        <v>0</v>
      </c>
      <c r="JV61" s="58">
        <f t="shared" si="473"/>
        <v>0</v>
      </c>
      <c r="JW61" s="58">
        <f t="shared" si="473"/>
        <v>0</v>
      </c>
      <c r="JX61" s="59">
        <f t="shared" ref="JX61:KB61" si="474">SUM(JX62:JX64)</f>
        <v>0</v>
      </c>
      <c r="JY61" s="58">
        <f t="shared" si="474"/>
        <v>0</v>
      </c>
      <c r="JZ61" s="58">
        <f t="shared" si="474"/>
        <v>0</v>
      </c>
      <c r="KA61" s="58">
        <f t="shared" si="474"/>
        <v>0</v>
      </c>
      <c r="KB61" s="109">
        <f t="shared" si="474"/>
        <v>0</v>
      </c>
      <c r="KC61" s="59">
        <f t="shared" ref="KC61:KM61" si="475">SUM(KC62:KC64)</f>
        <v>0</v>
      </c>
      <c r="KD61" s="58">
        <f t="shared" si="475"/>
        <v>0</v>
      </c>
      <c r="KE61" s="58">
        <f t="shared" si="475"/>
        <v>0</v>
      </c>
      <c r="KF61" s="58">
        <f t="shared" si="475"/>
        <v>0</v>
      </c>
      <c r="KG61" s="58">
        <f t="shared" si="475"/>
        <v>0</v>
      </c>
      <c r="KH61" s="58">
        <f t="shared" si="475"/>
        <v>0</v>
      </c>
      <c r="KI61" s="58">
        <f t="shared" si="475"/>
        <v>0</v>
      </c>
      <c r="KJ61" s="58">
        <f t="shared" si="475"/>
        <v>0</v>
      </c>
      <c r="KK61" s="58">
        <f t="shared" si="475"/>
        <v>0</v>
      </c>
      <c r="KL61" s="58">
        <f t="shared" si="475"/>
        <v>0</v>
      </c>
      <c r="KM61" s="58">
        <f t="shared" si="475"/>
        <v>0</v>
      </c>
      <c r="KN61" s="59">
        <f t="shared" ref="KN61:KQ61" si="476">SUM(KN62:KN64)</f>
        <v>0</v>
      </c>
      <c r="KO61" s="58">
        <f t="shared" si="476"/>
        <v>0</v>
      </c>
      <c r="KP61" s="58">
        <f t="shared" si="476"/>
        <v>0</v>
      </c>
      <c r="KQ61" s="58">
        <f t="shared" si="476"/>
        <v>0</v>
      </c>
      <c r="KR61" s="58">
        <f t="shared" ref="KR61:LA61" si="477">SUM(KR62:KR64)</f>
        <v>0</v>
      </c>
      <c r="KS61" s="58">
        <f t="shared" si="477"/>
        <v>0</v>
      </c>
      <c r="KT61" s="58">
        <f t="shared" si="477"/>
        <v>0</v>
      </c>
      <c r="KU61" s="58">
        <f t="shared" si="477"/>
        <v>0</v>
      </c>
      <c r="KV61" s="58">
        <f t="shared" si="477"/>
        <v>0</v>
      </c>
      <c r="KW61" s="58">
        <f t="shared" si="477"/>
        <v>0</v>
      </c>
      <c r="KX61" s="58">
        <f t="shared" si="477"/>
        <v>0</v>
      </c>
      <c r="KY61" s="58">
        <f t="shared" si="477"/>
        <v>0</v>
      </c>
      <c r="KZ61" s="58">
        <f t="shared" si="477"/>
        <v>0</v>
      </c>
      <c r="LA61" s="58">
        <f t="shared" si="477"/>
        <v>0</v>
      </c>
      <c r="LB61" s="109">
        <f t="shared" ref="LB61" si="478">SUM(LB62:LB64)</f>
        <v>0</v>
      </c>
      <c r="LC61" s="152">
        <f t="shared" ref="LC61:LN61" si="479">SUM(LC62:LC64)</f>
        <v>0</v>
      </c>
      <c r="LD61" s="59">
        <f t="shared" si="479"/>
        <v>0</v>
      </c>
      <c r="LE61" s="58">
        <f t="shared" si="479"/>
        <v>0</v>
      </c>
      <c r="LF61" s="58">
        <f t="shared" si="479"/>
        <v>0</v>
      </c>
      <c r="LG61" s="58">
        <f t="shared" si="479"/>
        <v>0</v>
      </c>
      <c r="LH61" s="58">
        <f t="shared" si="479"/>
        <v>0</v>
      </c>
      <c r="LI61" s="58">
        <f t="shared" si="479"/>
        <v>0</v>
      </c>
      <c r="LJ61" s="58">
        <f t="shared" si="479"/>
        <v>0</v>
      </c>
      <c r="LK61" s="58">
        <f t="shared" si="479"/>
        <v>0</v>
      </c>
      <c r="LL61" s="58">
        <f t="shared" si="479"/>
        <v>0</v>
      </c>
      <c r="LM61" s="58">
        <f t="shared" si="479"/>
        <v>0</v>
      </c>
      <c r="LN61" s="58">
        <f t="shared" si="479"/>
        <v>0</v>
      </c>
      <c r="LO61" s="59">
        <f t="shared" ref="LO61:LS61" si="480">SUM(LO62:LO64)</f>
        <v>0</v>
      </c>
      <c r="LP61" s="58">
        <f t="shared" si="480"/>
        <v>0</v>
      </c>
      <c r="LQ61" s="58">
        <f t="shared" si="480"/>
        <v>0</v>
      </c>
      <c r="LR61" s="58">
        <f t="shared" si="480"/>
        <v>0</v>
      </c>
      <c r="LS61" s="109">
        <f t="shared" si="480"/>
        <v>0</v>
      </c>
      <c r="LT61" s="59">
        <f t="shared" ref="LT61:MD61" si="481">SUM(LT62:LT64)</f>
        <v>0</v>
      </c>
      <c r="LU61" s="58">
        <f t="shared" si="481"/>
        <v>0</v>
      </c>
      <c r="LV61" s="58">
        <f t="shared" si="481"/>
        <v>0</v>
      </c>
      <c r="LW61" s="58">
        <f t="shared" si="481"/>
        <v>0</v>
      </c>
      <c r="LX61" s="58">
        <f t="shared" si="481"/>
        <v>0</v>
      </c>
      <c r="LY61" s="58">
        <f t="shared" si="481"/>
        <v>0</v>
      </c>
      <c r="LZ61" s="58">
        <f t="shared" si="481"/>
        <v>0</v>
      </c>
      <c r="MA61" s="58">
        <f t="shared" si="481"/>
        <v>0</v>
      </c>
      <c r="MB61" s="58">
        <f t="shared" si="481"/>
        <v>0</v>
      </c>
      <c r="MC61" s="58">
        <f t="shared" si="481"/>
        <v>0</v>
      </c>
      <c r="MD61" s="58">
        <f t="shared" si="481"/>
        <v>0</v>
      </c>
      <c r="ME61" s="59">
        <f t="shared" ref="ME61:MI61" si="482">SUM(ME62:ME64)</f>
        <v>0</v>
      </c>
      <c r="MF61" s="58">
        <f t="shared" si="482"/>
        <v>0</v>
      </c>
      <c r="MG61" s="58">
        <f t="shared" si="482"/>
        <v>0</v>
      </c>
      <c r="MH61" s="58">
        <f t="shared" si="482"/>
        <v>0</v>
      </c>
      <c r="MI61" s="109">
        <f t="shared" si="482"/>
        <v>0</v>
      </c>
      <c r="MJ61" s="59">
        <f t="shared" ref="MJ61:MT61" si="483">SUM(MJ62:MJ64)</f>
        <v>0</v>
      </c>
      <c r="MK61" s="58">
        <f t="shared" si="483"/>
        <v>0</v>
      </c>
      <c r="ML61" s="58">
        <f t="shared" si="483"/>
        <v>0</v>
      </c>
      <c r="MM61" s="58">
        <f t="shared" si="483"/>
        <v>0</v>
      </c>
      <c r="MN61" s="58">
        <f t="shared" si="483"/>
        <v>0</v>
      </c>
      <c r="MO61" s="58">
        <f t="shared" si="483"/>
        <v>0</v>
      </c>
      <c r="MP61" s="58">
        <f t="shared" si="483"/>
        <v>0</v>
      </c>
      <c r="MQ61" s="58">
        <f t="shared" si="483"/>
        <v>0</v>
      </c>
      <c r="MR61" s="58">
        <f t="shared" si="483"/>
        <v>0</v>
      </c>
      <c r="MS61" s="58">
        <f t="shared" si="483"/>
        <v>0</v>
      </c>
      <c r="MT61" s="58">
        <f t="shared" si="483"/>
        <v>0</v>
      </c>
      <c r="MU61" s="59">
        <f t="shared" ref="MU61:MY61" si="484">SUM(MU62:MU64)</f>
        <v>0</v>
      </c>
      <c r="MV61" s="58">
        <f t="shared" si="484"/>
        <v>0</v>
      </c>
      <c r="MW61" s="58">
        <f t="shared" si="484"/>
        <v>0</v>
      </c>
      <c r="MX61" s="58">
        <f t="shared" si="484"/>
        <v>0</v>
      </c>
      <c r="MY61" s="109">
        <f t="shared" si="484"/>
        <v>0</v>
      </c>
      <c r="MZ61" s="59">
        <f t="shared" ref="MZ61:NJ61" si="485">SUM(MZ62:MZ64)</f>
        <v>0</v>
      </c>
      <c r="NA61" s="58">
        <f t="shared" si="485"/>
        <v>0</v>
      </c>
      <c r="NB61" s="58">
        <f t="shared" si="485"/>
        <v>0</v>
      </c>
      <c r="NC61" s="58">
        <f t="shared" si="485"/>
        <v>0</v>
      </c>
      <c r="ND61" s="58">
        <f t="shared" si="485"/>
        <v>0</v>
      </c>
      <c r="NE61" s="58">
        <f t="shared" si="485"/>
        <v>0</v>
      </c>
      <c r="NF61" s="58">
        <f t="shared" si="485"/>
        <v>0</v>
      </c>
      <c r="NG61" s="58">
        <f t="shared" si="485"/>
        <v>0</v>
      </c>
      <c r="NH61" s="58">
        <f t="shared" si="485"/>
        <v>0</v>
      </c>
      <c r="NI61" s="58">
        <f t="shared" si="485"/>
        <v>0</v>
      </c>
      <c r="NJ61" s="58">
        <f t="shared" si="485"/>
        <v>0</v>
      </c>
      <c r="NK61" s="59">
        <f t="shared" ref="NK61:NO61" si="486">SUM(NK62:NK64)</f>
        <v>0</v>
      </c>
      <c r="NL61" s="58">
        <f t="shared" si="486"/>
        <v>0</v>
      </c>
      <c r="NM61" s="58">
        <f t="shared" si="486"/>
        <v>0</v>
      </c>
      <c r="NN61" s="58">
        <f t="shared" si="486"/>
        <v>0</v>
      </c>
      <c r="NO61" s="109">
        <f t="shared" si="486"/>
        <v>0</v>
      </c>
      <c r="NP61" s="59">
        <f t="shared" ref="NP61:NZ61" si="487">SUM(NP62:NP64)</f>
        <v>0</v>
      </c>
      <c r="NQ61" s="58">
        <f t="shared" si="487"/>
        <v>0</v>
      </c>
      <c r="NR61" s="58">
        <f t="shared" si="487"/>
        <v>0</v>
      </c>
      <c r="NS61" s="58">
        <f t="shared" si="487"/>
        <v>0</v>
      </c>
      <c r="NT61" s="58">
        <f t="shared" si="487"/>
        <v>0</v>
      </c>
      <c r="NU61" s="58">
        <f t="shared" si="487"/>
        <v>0</v>
      </c>
      <c r="NV61" s="58">
        <f t="shared" si="487"/>
        <v>0</v>
      </c>
      <c r="NW61" s="58">
        <f t="shared" si="487"/>
        <v>0</v>
      </c>
      <c r="NX61" s="58">
        <f t="shared" si="487"/>
        <v>0</v>
      </c>
      <c r="NY61" s="58">
        <f t="shared" si="487"/>
        <v>0</v>
      </c>
      <c r="NZ61" s="58">
        <f t="shared" si="487"/>
        <v>0</v>
      </c>
      <c r="OA61" s="59">
        <f t="shared" ref="OA61:OE61" si="488">SUM(OA62:OA64)</f>
        <v>0</v>
      </c>
      <c r="OB61" s="58">
        <f t="shared" si="488"/>
        <v>0</v>
      </c>
      <c r="OC61" s="58">
        <f t="shared" si="488"/>
        <v>0</v>
      </c>
      <c r="OD61" s="58">
        <f t="shared" si="488"/>
        <v>0</v>
      </c>
      <c r="OE61" s="109">
        <f t="shared" si="488"/>
        <v>0</v>
      </c>
      <c r="OF61" s="59">
        <f t="shared" ref="OF61:OP61" si="489">SUM(OF62:OF64)</f>
        <v>0</v>
      </c>
      <c r="OG61" s="58">
        <f t="shared" si="489"/>
        <v>0</v>
      </c>
      <c r="OH61" s="58">
        <f t="shared" si="489"/>
        <v>0</v>
      </c>
      <c r="OI61" s="58">
        <f t="shared" si="489"/>
        <v>0</v>
      </c>
      <c r="OJ61" s="58">
        <f t="shared" si="489"/>
        <v>0</v>
      </c>
      <c r="OK61" s="58">
        <f t="shared" si="489"/>
        <v>0</v>
      </c>
      <c r="OL61" s="58">
        <f t="shared" si="489"/>
        <v>0</v>
      </c>
      <c r="OM61" s="58">
        <f t="shared" si="489"/>
        <v>0</v>
      </c>
      <c r="ON61" s="58">
        <f t="shared" si="489"/>
        <v>0</v>
      </c>
      <c r="OO61" s="58">
        <f t="shared" si="489"/>
        <v>0</v>
      </c>
      <c r="OP61" s="58">
        <f t="shared" si="489"/>
        <v>0</v>
      </c>
      <c r="OQ61" s="59">
        <f t="shared" ref="OQ61:OU61" si="490">SUM(OQ62:OQ64)</f>
        <v>0</v>
      </c>
      <c r="OR61" s="58">
        <f t="shared" si="490"/>
        <v>0</v>
      </c>
      <c r="OS61" s="58">
        <f t="shared" si="490"/>
        <v>0</v>
      </c>
      <c r="OT61" s="58">
        <f t="shared" si="490"/>
        <v>0</v>
      </c>
      <c r="OU61" s="109">
        <f t="shared" si="490"/>
        <v>0</v>
      </c>
      <c r="OV61" s="59">
        <f t="shared" ref="OV61:PF61" si="491">SUM(OV62:OV64)</f>
        <v>0</v>
      </c>
      <c r="OW61" s="58">
        <f t="shared" si="491"/>
        <v>0</v>
      </c>
      <c r="OX61" s="58">
        <f t="shared" si="491"/>
        <v>0</v>
      </c>
      <c r="OY61" s="58">
        <f t="shared" si="491"/>
        <v>0</v>
      </c>
      <c r="OZ61" s="58">
        <f t="shared" si="491"/>
        <v>0</v>
      </c>
      <c r="PA61" s="58">
        <f t="shared" si="491"/>
        <v>0</v>
      </c>
      <c r="PB61" s="58">
        <f t="shared" si="491"/>
        <v>0</v>
      </c>
      <c r="PC61" s="58">
        <f t="shared" si="491"/>
        <v>0</v>
      </c>
      <c r="PD61" s="58">
        <f t="shared" si="491"/>
        <v>0</v>
      </c>
      <c r="PE61" s="58">
        <f t="shared" si="491"/>
        <v>0</v>
      </c>
      <c r="PF61" s="58">
        <f t="shared" si="491"/>
        <v>0</v>
      </c>
      <c r="PG61" s="59">
        <f t="shared" ref="PG61:PK61" si="492">SUM(PG62:PG64)</f>
        <v>0</v>
      </c>
      <c r="PH61" s="58">
        <f t="shared" si="492"/>
        <v>0</v>
      </c>
      <c r="PI61" s="58">
        <f t="shared" si="492"/>
        <v>0</v>
      </c>
      <c r="PJ61" s="58">
        <f t="shared" si="492"/>
        <v>0</v>
      </c>
      <c r="PK61" s="109">
        <f t="shared" si="492"/>
        <v>0</v>
      </c>
      <c r="PL61" s="59">
        <f t="shared" ref="PL61:PV61" si="493">SUM(PL62:PL64)</f>
        <v>0</v>
      </c>
      <c r="PM61" s="58">
        <f t="shared" si="493"/>
        <v>0</v>
      </c>
      <c r="PN61" s="58">
        <f t="shared" si="493"/>
        <v>0</v>
      </c>
      <c r="PO61" s="58">
        <f t="shared" si="493"/>
        <v>0</v>
      </c>
      <c r="PP61" s="58">
        <f t="shared" si="493"/>
        <v>0</v>
      </c>
      <c r="PQ61" s="58">
        <f t="shared" si="493"/>
        <v>0</v>
      </c>
      <c r="PR61" s="58">
        <f t="shared" si="493"/>
        <v>0</v>
      </c>
      <c r="PS61" s="58">
        <f t="shared" si="493"/>
        <v>0</v>
      </c>
      <c r="PT61" s="58">
        <f t="shared" si="493"/>
        <v>0</v>
      </c>
      <c r="PU61" s="58">
        <f t="shared" si="493"/>
        <v>0</v>
      </c>
      <c r="PV61" s="58">
        <f t="shared" si="493"/>
        <v>0</v>
      </c>
      <c r="PW61" s="59">
        <f t="shared" ref="PW61:QA61" si="494">SUM(PW62:PW64)</f>
        <v>0</v>
      </c>
      <c r="PX61" s="58">
        <f t="shared" si="494"/>
        <v>0</v>
      </c>
      <c r="PY61" s="58">
        <f t="shared" si="494"/>
        <v>0</v>
      </c>
      <c r="PZ61" s="58">
        <f t="shared" si="494"/>
        <v>0</v>
      </c>
      <c r="QA61" s="109">
        <f t="shared" si="494"/>
        <v>0</v>
      </c>
      <c r="QB61" s="59">
        <f t="shared" ref="QB61:QL61" si="495">SUM(QB62:QB64)</f>
        <v>0</v>
      </c>
      <c r="QC61" s="58">
        <f t="shared" si="495"/>
        <v>0</v>
      </c>
      <c r="QD61" s="58">
        <f t="shared" si="495"/>
        <v>0</v>
      </c>
      <c r="QE61" s="58">
        <f t="shared" si="495"/>
        <v>0</v>
      </c>
      <c r="QF61" s="58">
        <f t="shared" si="495"/>
        <v>0</v>
      </c>
      <c r="QG61" s="58">
        <f t="shared" si="495"/>
        <v>0</v>
      </c>
      <c r="QH61" s="58">
        <f t="shared" si="495"/>
        <v>0</v>
      </c>
      <c r="QI61" s="58">
        <f t="shared" si="495"/>
        <v>0</v>
      </c>
      <c r="QJ61" s="58">
        <f t="shared" si="495"/>
        <v>0</v>
      </c>
      <c r="QK61" s="58">
        <f t="shared" si="495"/>
        <v>0</v>
      </c>
      <c r="QL61" s="58">
        <f t="shared" si="495"/>
        <v>0</v>
      </c>
      <c r="QM61" s="59">
        <f t="shared" ref="QM61:QQ61" si="496">SUM(QM62:QM64)</f>
        <v>0</v>
      </c>
      <c r="QN61" s="58">
        <f t="shared" si="496"/>
        <v>0</v>
      </c>
      <c r="QO61" s="58">
        <f t="shared" si="496"/>
        <v>0</v>
      </c>
      <c r="QP61" s="58">
        <f t="shared" si="496"/>
        <v>0</v>
      </c>
      <c r="QQ61" s="109">
        <f t="shared" si="496"/>
        <v>0</v>
      </c>
      <c r="QR61" s="59">
        <f t="shared" ref="QR61:RB61" si="497">SUM(QR62:QR64)</f>
        <v>0</v>
      </c>
      <c r="QS61" s="58">
        <f t="shared" si="497"/>
        <v>0</v>
      </c>
      <c r="QT61" s="58">
        <f t="shared" si="497"/>
        <v>0</v>
      </c>
      <c r="QU61" s="58">
        <f t="shared" si="497"/>
        <v>0</v>
      </c>
      <c r="QV61" s="58">
        <f t="shared" si="497"/>
        <v>0</v>
      </c>
      <c r="QW61" s="58">
        <f t="shared" si="497"/>
        <v>0</v>
      </c>
      <c r="QX61" s="58">
        <f t="shared" si="497"/>
        <v>0</v>
      </c>
      <c r="QY61" s="58">
        <f t="shared" si="497"/>
        <v>0</v>
      </c>
      <c r="QZ61" s="58">
        <f t="shared" si="497"/>
        <v>0</v>
      </c>
      <c r="RA61" s="58">
        <f t="shared" si="497"/>
        <v>0</v>
      </c>
      <c r="RB61" s="58">
        <f t="shared" si="497"/>
        <v>0</v>
      </c>
      <c r="RC61" s="59">
        <f t="shared" ref="RC61:RF61" si="498">SUM(RC62:RC64)</f>
        <v>0</v>
      </c>
      <c r="RD61" s="58">
        <f t="shared" si="498"/>
        <v>0</v>
      </c>
      <c r="RE61" s="58">
        <f t="shared" si="498"/>
        <v>0</v>
      </c>
      <c r="RF61" s="58">
        <f t="shared" si="498"/>
        <v>0</v>
      </c>
      <c r="RG61" s="58">
        <f t="shared" ref="RG61:RP61" si="499">SUM(RG62:RG64)</f>
        <v>0</v>
      </c>
      <c r="RH61" s="58">
        <f t="shared" si="499"/>
        <v>0</v>
      </c>
      <c r="RI61" s="58">
        <f t="shared" si="499"/>
        <v>0</v>
      </c>
      <c r="RJ61" s="58">
        <f t="shared" si="499"/>
        <v>0</v>
      </c>
      <c r="RK61" s="58">
        <f t="shared" si="499"/>
        <v>0</v>
      </c>
      <c r="RL61" s="58">
        <f t="shared" si="499"/>
        <v>0</v>
      </c>
      <c r="RM61" s="58">
        <f t="shared" si="499"/>
        <v>0</v>
      </c>
      <c r="RN61" s="58">
        <f t="shared" si="499"/>
        <v>0</v>
      </c>
      <c r="RO61" s="58">
        <f t="shared" si="499"/>
        <v>0</v>
      </c>
      <c r="RP61" s="58">
        <f t="shared" si="499"/>
        <v>0</v>
      </c>
      <c r="RQ61" s="109">
        <f t="shared" ref="RQ61" si="500">SUM(RQ62:RQ64)</f>
        <v>0</v>
      </c>
      <c r="RR61" s="152">
        <f t="shared" ref="RR61:SC61" si="501">SUM(RR62:RR64)</f>
        <v>0</v>
      </c>
      <c r="RS61" s="59">
        <f t="shared" si="501"/>
        <v>0</v>
      </c>
      <c r="RT61" s="58">
        <f t="shared" si="501"/>
        <v>0</v>
      </c>
      <c r="RU61" s="58">
        <f t="shared" si="501"/>
        <v>0</v>
      </c>
      <c r="RV61" s="58">
        <f t="shared" si="501"/>
        <v>0</v>
      </c>
      <c r="RW61" s="58">
        <f t="shared" si="501"/>
        <v>0</v>
      </c>
      <c r="RX61" s="58">
        <f t="shared" si="501"/>
        <v>0</v>
      </c>
      <c r="RY61" s="58">
        <f t="shared" si="501"/>
        <v>0</v>
      </c>
      <c r="RZ61" s="58">
        <f t="shared" si="501"/>
        <v>0</v>
      </c>
      <c r="SA61" s="58">
        <f t="shared" si="501"/>
        <v>0</v>
      </c>
      <c r="SB61" s="58">
        <f t="shared" si="501"/>
        <v>0</v>
      </c>
      <c r="SC61" s="58">
        <f t="shared" si="501"/>
        <v>0</v>
      </c>
      <c r="SD61" s="59">
        <f t="shared" ref="SD61:SH61" si="502">SUM(SD62:SD64)</f>
        <v>0</v>
      </c>
      <c r="SE61" s="58">
        <f t="shared" si="502"/>
        <v>0</v>
      </c>
      <c r="SF61" s="58">
        <f t="shared" si="502"/>
        <v>0</v>
      </c>
      <c r="SG61" s="58">
        <f t="shared" si="502"/>
        <v>0</v>
      </c>
      <c r="SH61" s="109">
        <f t="shared" si="502"/>
        <v>0</v>
      </c>
      <c r="SI61" s="59">
        <f t="shared" ref="SI61:SS61" si="503">SUM(SI62:SI64)</f>
        <v>0</v>
      </c>
      <c r="SJ61" s="58">
        <f t="shared" si="503"/>
        <v>0</v>
      </c>
      <c r="SK61" s="58">
        <f t="shared" si="503"/>
        <v>0</v>
      </c>
      <c r="SL61" s="58">
        <f t="shared" si="503"/>
        <v>0</v>
      </c>
      <c r="SM61" s="58">
        <f t="shared" si="503"/>
        <v>0</v>
      </c>
      <c r="SN61" s="58">
        <f t="shared" si="503"/>
        <v>0</v>
      </c>
      <c r="SO61" s="58">
        <f t="shared" si="503"/>
        <v>0</v>
      </c>
      <c r="SP61" s="58">
        <f t="shared" si="503"/>
        <v>0</v>
      </c>
      <c r="SQ61" s="58">
        <f t="shared" si="503"/>
        <v>0</v>
      </c>
      <c r="SR61" s="58">
        <f t="shared" si="503"/>
        <v>0</v>
      </c>
      <c r="SS61" s="58">
        <f t="shared" si="503"/>
        <v>0</v>
      </c>
      <c r="ST61" s="59">
        <f t="shared" ref="ST61:SX61" si="504">SUM(ST62:ST64)</f>
        <v>0</v>
      </c>
      <c r="SU61" s="58">
        <f t="shared" si="504"/>
        <v>0</v>
      </c>
      <c r="SV61" s="58">
        <f t="shared" si="504"/>
        <v>0</v>
      </c>
      <c r="SW61" s="58">
        <f t="shared" si="504"/>
        <v>0</v>
      </c>
      <c r="SX61" s="109">
        <f t="shared" si="504"/>
        <v>0</v>
      </c>
      <c r="SY61" s="59">
        <f t="shared" ref="SY61:TI61" si="505">SUM(SY62:SY64)</f>
        <v>0</v>
      </c>
      <c r="SZ61" s="58">
        <f t="shared" si="505"/>
        <v>0</v>
      </c>
      <c r="TA61" s="58">
        <f t="shared" si="505"/>
        <v>0</v>
      </c>
      <c r="TB61" s="58">
        <f t="shared" si="505"/>
        <v>0</v>
      </c>
      <c r="TC61" s="58">
        <f t="shared" si="505"/>
        <v>0</v>
      </c>
      <c r="TD61" s="58">
        <f t="shared" si="505"/>
        <v>0</v>
      </c>
      <c r="TE61" s="58">
        <f t="shared" si="505"/>
        <v>0</v>
      </c>
      <c r="TF61" s="58">
        <f t="shared" si="505"/>
        <v>0</v>
      </c>
      <c r="TG61" s="58">
        <f t="shared" si="505"/>
        <v>0</v>
      </c>
      <c r="TH61" s="58">
        <f t="shared" si="505"/>
        <v>0</v>
      </c>
      <c r="TI61" s="58">
        <f t="shared" si="505"/>
        <v>0</v>
      </c>
      <c r="TJ61" s="59">
        <f t="shared" ref="TJ61:TN61" si="506">SUM(TJ62:TJ64)</f>
        <v>0</v>
      </c>
      <c r="TK61" s="58">
        <f t="shared" si="506"/>
        <v>0</v>
      </c>
      <c r="TL61" s="58">
        <f t="shared" si="506"/>
        <v>0</v>
      </c>
      <c r="TM61" s="58">
        <f t="shared" si="506"/>
        <v>0</v>
      </c>
      <c r="TN61" s="109">
        <f t="shared" si="506"/>
        <v>0</v>
      </c>
      <c r="TO61" s="59">
        <f t="shared" ref="TO61:TY61" si="507">SUM(TO62:TO64)</f>
        <v>0</v>
      </c>
      <c r="TP61" s="58">
        <f t="shared" si="507"/>
        <v>0</v>
      </c>
      <c r="TQ61" s="58">
        <f t="shared" si="507"/>
        <v>0</v>
      </c>
      <c r="TR61" s="58">
        <f t="shared" si="507"/>
        <v>0</v>
      </c>
      <c r="TS61" s="58">
        <f t="shared" si="507"/>
        <v>0</v>
      </c>
      <c r="TT61" s="58">
        <f t="shared" si="507"/>
        <v>0</v>
      </c>
      <c r="TU61" s="58">
        <f t="shared" si="507"/>
        <v>0</v>
      </c>
      <c r="TV61" s="58">
        <f t="shared" si="507"/>
        <v>0</v>
      </c>
      <c r="TW61" s="58">
        <f t="shared" si="507"/>
        <v>0</v>
      </c>
      <c r="TX61" s="58">
        <f t="shared" si="507"/>
        <v>0</v>
      </c>
      <c r="TY61" s="58">
        <f t="shared" si="507"/>
        <v>0</v>
      </c>
      <c r="TZ61" s="59">
        <f t="shared" ref="TZ61:UD61" si="508">SUM(TZ62:TZ64)</f>
        <v>0</v>
      </c>
      <c r="UA61" s="58">
        <f t="shared" si="508"/>
        <v>0</v>
      </c>
      <c r="UB61" s="58">
        <f t="shared" si="508"/>
        <v>0</v>
      </c>
      <c r="UC61" s="58">
        <f t="shared" si="508"/>
        <v>0</v>
      </c>
      <c r="UD61" s="109">
        <f t="shared" si="508"/>
        <v>0</v>
      </c>
      <c r="UE61" s="59">
        <f t="shared" ref="UE61:UO61" si="509">SUM(UE62:UE64)</f>
        <v>0</v>
      </c>
      <c r="UF61" s="58">
        <f t="shared" si="509"/>
        <v>0</v>
      </c>
      <c r="UG61" s="58">
        <f t="shared" si="509"/>
        <v>0</v>
      </c>
      <c r="UH61" s="58">
        <f t="shared" si="509"/>
        <v>0</v>
      </c>
      <c r="UI61" s="58">
        <f t="shared" si="509"/>
        <v>0</v>
      </c>
      <c r="UJ61" s="58">
        <f t="shared" si="509"/>
        <v>0</v>
      </c>
      <c r="UK61" s="58">
        <f t="shared" si="509"/>
        <v>0</v>
      </c>
      <c r="UL61" s="58">
        <f t="shared" si="509"/>
        <v>0</v>
      </c>
      <c r="UM61" s="58">
        <f t="shared" si="509"/>
        <v>0</v>
      </c>
      <c r="UN61" s="58">
        <f t="shared" si="509"/>
        <v>0</v>
      </c>
      <c r="UO61" s="58">
        <f t="shared" si="509"/>
        <v>0</v>
      </c>
      <c r="UP61" s="59">
        <f t="shared" ref="UP61:US61" si="510">SUM(UP62:UP64)</f>
        <v>0</v>
      </c>
      <c r="UQ61" s="58">
        <f t="shared" si="510"/>
        <v>0</v>
      </c>
      <c r="UR61" s="58">
        <f t="shared" si="510"/>
        <v>0</v>
      </c>
      <c r="US61" s="58">
        <f t="shared" si="510"/>
        <v>0</v>
      </c>
      <c r="UT61" s="58">
        <f t="shared" ref="UT61:VC61" si="511">SUM(UT62:UT64)</f>
        <v>0</v>
      </c>
      <c r="UU61" s="58">
        <f t="shared" si="511"/>
        <v>0</v>
      </c>
      <c r="UV61" s="58">
        <f t="shared" si="511"/>
        <v>0</v>
      </c>
      <c r="UW61" s="58">
        <f t="shared" si="511"/>
        <v>0</v>
      </c>
      <c r="UX61" s="58">
        <f t="shared" si="511"/>
        <v>0</v>
      </c>
      <c r="UY61" s="58">
        <f t="shared" si="511"/>
        <v>0</v>
      </c>
      <c r="UZ61" s="58">
        <f t="shared" si="511"/>
        <v>0</v>
      </c>
      <c r="VA61" s="58">
        <f t="shared" si="511"/>
        <v>0</v>
      </c>
      <c r="VB61" s="58">
        <f t="shared" si="511"/>
        <v>0</v>
      </c>
      <c r="VC61" s="58">
        <f t="shared" si="511"/>
        <v>0</v>
      </c>
      <c r="VD61" s="109">
        <f t="shared" ref="VD61" si="512">SUM(VD62:VD64)</f>
        <v>0</v>
      </c>
      <c r="VE61" s="10" t="str">
        <f t="shared" si="33"/>
        <v>-</v>
      </c>
    </row>
    <row r="62" spans="1:577" ht="20.149999999999999" customHeight="1">
      <c r="A62" s="19"/>
      <c r="B62" s="19"/>
      <c r="C62" s="23">
        <v>61011</v>
      </c>
      <c r="D62" s="24" t="s">
        <v>64</v>
      </c>
      <c r="E62" s="193">
        <f>SUM(F62:I62)</f>
        <v>0</v>
      </c>
      <c r="F62" s="194"/>
      <c r="G62" s="194"/>
      <c r="H62" s="195"/>
      <c r="I62" s="229"/>
      <c r="J62" s="241">
        <f t="shared" ref="J62:J64" si="513">SUM(K62:Y62)</f>
        <v>0</v>
      </c>
      <c r="K62" s="61"/>
      <c r="L62" s="60"/>
      <c r="M62" s="60"/>
      <c r="N62" s="60"/>
      <c r="O62" s="60"/>
      <c r="P62" s="60"/>
      <c r="Q62" s="60"/>
      <c r="R62" s="60"/>
      <c r="S62" s="60"/>
      <c r="T62" s="60"/>
      <c r="U62" s="61"/>
      <c r="V62" s="60"/>
      <c r="W62" s="60"/>
      <c r="X62" s="60"/>
      <c r="Y62" s="110"/>
      <c r="Z62" s="169">
        <f t="shared" ref="Z62:Z64" si="514">SUM(AA62:AO62)</f>
        <v>0</v>
      </c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1"/>
      <c r="AL62" s="60"/>
      <c r="AM62" s="60"/>
      <c r="AN62" s="60"/>
      <c r="AO62" s="110"/>
      <c r="AP62" s="169">
        <f t="shared" ref="AP62:AP64" si="515">SUM(AQ62:BE62)</f>
        <v>0</v>
      </c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1"/>
      <c r="BB62" s="60"/>
      <c r="BC62" s="60"/>
      <c r="BD62" s="60"/>
      <c r="BE62" s="110"/>
      <c r="BF62" s="169">
        <f t="shared" ref="BF62:BF64" si="516">SUM(BG62:BU62)</f>
        <v>0</v>
      </c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1"/>
      <c r="BR62" s="60"/>
      <c r="BS62" s="60"/>
      <c r="BT62" s="60"/>
      <c r="BU62" s="110"/>
      <c r="BV62" s="169">
        <f t="shared" ref="BV62:BV64" si="517">SUM(BW62:CU62)</f>
        <v>0</v>
      </c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1"/>
      <c r="CH62" s="60"/>
      <c r="CI62" s="60"/>
      <c r="CJ62" s="60"/>
      <c r="CK62" s="60"/>
      <c r="CL62" s="60"/>
      <c r="CM62" s="60"/>
      <c r="CN62" s="60"/>
      <c r="CO62" s="60"/>
      <c r="CP62" s="60"/>
      <c r="CQ62" s="60"/>
      <c r="CR62" s="60"/>
      <c r="CS62" s="60"/>
      <c r="CT62" s="60"/>
      <c r="CU62" s="110"/>
      <c r="CV62" s="173"/>
      <c r="CW62" s="169">
        <f t="shared" ref="CW62:CW64" si="518">SUM(CX62:DL62)</f>
        <v>0</v>
      </c>
      <c r="CX62" s="60"/>
      <c r="CY62" s="60"/>
      <c r="CZ62" s="60"/>
      <c r="DA62" s="60"/>
      <c r="DB62" s="60"/>
      <c r="DC62" s="60"/>
      <c r="DD62" s="60"/>
      <c r="DE62" s="60"/>
      <c r="DF62" s="60"/>
      <c r="DG62" s="60"/>
      <c r="DH62" s="61"/>
      <c r="DI62" s="60"/>
      <c r="DJ62" s="60"/>
      <c r="DK62" s="60"/>
      <c r="DL62" s="110"/>
      <c r="DM62" s="169">
        <f t="shared" ref="DM62:DM64" si="519">SUM(DN62:EB62)</f>
        <v>0</v>
      </c>
      <c r="DN62" s="60"/>
      <c r="DO62" s="60"/>
      <c r="DP62" s="60"/>
      <c r="DQ62" s="60"/>
      <c r="DR62" s="60"/>
      <c r="DS62" s="60"/>
      <c r="DT62" s="60"/>
      <c r="DU62" s="60"/>
      <c r="DV62" s="60"/>
      <c r="DW62" s="60"/>
      <c r="DX62" s="61"/>
      <c r="DY62" s="60"/>
      <c r="DZ62" s="60"/>
      <c r="EA62" s="60"/>
      <c r="EB62" s="110"/>
      <c r="EC62" s="169">
        <f t="shared" ref="EC62:EC64" si="520">SUM(ED62:ER62)</f>
        <v>0</v>
      </c>
      <c r="ED62" s="60"/>
      <c r="EE62" s="60"/>
      <c r="EF62" s="60"/>
      <c r="EG62" s="60"/>
      <c r="EH62" s="60"/>
      <c r="EI62" s="60"/>
      <c r="EJ62" s="60"/>
      <c r="EK62" s="60"/>
      <c r="EL62" s="60"/>
      <c r="EM62" s="60"/>
      <c r="EN62" s="61"/>
      <c r="EO62" s="60"/>
      <c r="EP62" s="60"/>
      <c r="EQ62" s="60"/>
      <c r="ER62" s="110"/>
      <c r="ES62" s="169">
        <f t="shared" ref="ES62:ES64" si="521">SUM(ET62:FH62)</f>
        <v>0</v>
      </c>
      <c r="ET62" s="60"/>
      <c r="EU62" s="60"/>
      <c r="EV62" s="60"/>
      <c r="EW62" s="60"/>
      <c r="EX62" s="60"/>
      <c r="EY62" s="60"/>
      <c r="EZ62" s="60"/>
      <c r="FA62" s="60"/>
      <c r="FB62" s="60"/>
      <c r="FC62" s="60"/>
      <c r="FD62" s="61"/>
      <c r="FE62" s="60"/>
      <c r="FF62" s="60"/>
      <c r="FG62" s="60"/>
      <c r="FH62" s="110"/>
      <c r="FI62" s="169">
        <f t="shared" ref="FI62:FI64" si="522">SUM(FJ62:FX62)</f>
        <v>0</v>
      </c>
      <c r="FJ62" s="60"/>
      <c r="FK62" s="60"/>
      <c r="FL62" s="60"/>
      <c r="FM62" s="60"/>
      <c r="FN62" s="60"/>
      <c r="FO62" s="60"/>
      <c r="FP62" s="60"/>
      <c r="FQ62" s="60"/>
      <c r="FR62" s="60"/>
      <c r="FS62" s="60"/>
      <c r="FT62" s="61"/>
      <c r="FU62" s="60"/>
      <c r="FV62" s="60"/>
      <c r="FW62" s="60"/>
      <c r="FX62" s="110"/>
      <c r="FY62" s="169">
        <f t="shared" ref="FY62:FY64" si="523">SUM(FZ62:GN62)</f>
        <v>0</v>
      </c>
      <c r="FZ62" s="60"/>
      <c r="GA62" s="60"/>
      <c r="GB62" s="60"/>
      <c r="GC62" s="60"/>
      <c r="GD62" s="60"/>
      <c r="GE62" s="60"/>
      <c r="GF62" s="60"/>
      <c r="GG62" s="60"/>
      <c r="GH62" s="60"/>
      <c r="GI62" s="60"/>
      <c r="GJ62" s="61"/>
      <c r="GK62" s="60"/>
      <c r="GL62" s="60"/>
      <c r="GM62" s="60"/>
      <c r="GN62" s="110"/>
      <c r="GO62" s="169">
        <f t="shared" ref="GO62:GO64" si="524">SUM(GP62:HN62)</f>
        <v>0</v>
      </c>
      <c r="GP62" s="60"/>
      <c r="GQ62" s="60"/>
      <c r="GR62" s="60"/>
      <c r="GS62" s="60"/>
      <c r="GT62" s="60"/>
      <c r="GU62" s="60"/>
      <c r="GV62" s="60"/>
      <c r="GW62" s="60"/>
      <c r="GX62" s="60"/>
      <c r="GY62" s="60"/>
      <c r="GZ62" s="61"/>
      <c r="HA62" s="60"/>
      <c r="HB62" s="60"/>
      <c r="HC62" s="60"/>
      <c r="HD62" s="60"/>
      <c r="HE62" s="60"/>
      <c r="HF62" s="60"/>
      <c r="HG62" s="60"/>
      <c r="HH62" s="60"/>
      <c r="HI62" s="60"/>
      <c r="HJ62" s="60"/>
      <c r="HK62" s="60"/>
      <c r="HL62" s="60"/>
      <c r="HM62" s="60"/>
      <c r="HN62" s="110"/>
      <c r="HO62" s="172"/>
      <c r="HP62" s="173"/>
      <c r="HQ62" s="169">
        <f t="shared" ref="HQ62:HQ64" si="525">SUM(HR62:IF62)</f>
        <v>0</v>
      </c>
      <c r="HR62" s="60"/>
      <c r="HS62" s="60"/>
      <c r="HT62" s="60"/>
      <c r="HU62" s="60"/>
      <c r="HV62" s="60"/>
      <c r="HW62" s="60"/>
      <c r="HX62" s="60"/>
      <c r="HY62" s="60"/>
      <c r="HZ62" s="60"/>
      <c r="IA62" s="60"/>
      <c r="IB62" s="61"/>
      <c r="IC62" s="60"/>
      <c r="ID62" s="60"/>
      <c r="IE62" s="60"/>
      <c r="IF62" s="110"/>
      <c r="IG62" s="169">
        <f t="shared" ref="IG62:IG64" si="526">SUM(IH62:IV62)</f>
        <v>0</v>
      </c>
      <c r="IH62" s="60"/>
      <c r="II62" s="60"/>
      <c r="IJ62" s="60"/>
      <c r="IK62" s="60"/>
      <c r="IL62" s="60"/>
      <c r="IM62" s="60"/>
      <c r="IN62" s="60"/>
      <c r="IO62" s="60"/>
      <c r="IP62" s="60"/>
      <c r="IQ62" s="60"/>
      <c r="IR62" s="61"/>
      <c r="IS62" s="60"/>
      <c r="IT62" s="60"/>
      <c r="IU62" s="60"/>
      <c r="IV62" s="110"/>
      <c r="IW62" s="169">
        <f t="shared" ref="IW62:IW64" si="527">SUM(IX62:JL62)</f>
        <v>0</v>
      </c>
      <c r="IX62" s="60"/>
      <c r="IY62" s="60"/>
      <c r="IZ62" s="60"/>
      <c r="JA62" s="60"/>
      <c r="JB62" s="60"/>
      <c r="JC62" s="60"/>
      <c r="JD62" s="60"/>
      <c r="JE62" s="60"/>
      <c r="JF62" s="60"/>
      <c r="JG62" s="60"/>
      <c r="JH62" s="61"/>
      <c r="JI62" s="60"/>
      <c r="JJ62" s="60"/>
      <c r="JK62" s="60"/>
      <c r="JL62" s="110"/>
      <c r="JM62" s="169">
        <f t="shared" ref="JM62:JM64" si="528">SUM(JN62:KB62)</f>
        <v>0</v>
      </c>
      <c r="JN62" s="60"/>
      <c r="JO62" s="60"/>
      <c r="JP62" s="60"/>
      <c r="JQ62" s="60"/>
      <c r="JR62" s="60"/>
      <c r="JS62" s="60"/>
      <c r="JT62" s="60"/>
      <c r="JU62" s="60"/>
      <c r="JV62" s="60"/>
      <c r="JW62" s="60"/>
      <c r="JX62" s="61"/>
      <c r="JY62" s="60"/>
      <c r="JZ62" s="60"/>
      <c r="KA62" s="60"/>
      <c r="KB62" s="110"/>
      <c r="KC62" s="169">
        <f t="shared" ref="KC62:KC64" si="529">SUM(KD62:LB62)</f>
        <v>0</v>
      </c>
      <c r="KD62" s="60"/>
      <c r="KE62" s="60"/>
      <c r="KF62" s="60"/>
      <c r="KG62" s="60"/>
      <c r="KH62" s="60"/>
      <c r="KI62" s="60"/>
      <c r="KJ62" s="60"/>
      <c r="KK62" s="60"/>
      <c r="KL62" s="60"/>
      <c r="KM62" s="60"/>
      <c r="KN62" s="61"/>
      <c r="KO62" s="60"/>
      <c r="KP62" s="60"/>
      <c r="KQ62" s="60"/>
      <c r="KR62" s="60"/>
      <c r="KS62" s="60"/>
      <c r="KT62" s="60"/>
      <c r="KU62" s="60"/>
      <c r="KV62" s="60"/>
      <c r="KW62" s="60"/>
      <c r="KX62" s="60"/>
      <c r="KY62" s="60"/>
      <c r="KZ62" s="60"/>
      <c r="LA62" s="60"/>
      <c r="LB62" s="110"/>
      <c r="LC62" s="173"/>
      <c r="LD62" s="169">
        <f t="shared" ref="LD62:LD64" si="530">SUM(LE62:LS62)</f>
        <v>0</v>
      </c>
      <c r="LE62" s="60"/>
      <c r="LF62" s="60"/>
      <c r="LG62" s="60"/>
      <c r="LH62" s="60"/>
      <c r="LI62" s="60"/>
      <c r="LJ62" s="60"/>
      <c r="LK62" s="60"/>
      <c r="LL62" s="60"/>
      <c r="LM62" s="60"/>
      <c r="LN62" s="60"/>
      <c r="LO62" s="61"/>
      <c r="LP62" s="60"/>
      <c r="LQ62" s="60"/>
      <c r="LR62" s="60"/>
      <c r="LS62" s="110"/>
      <c r="LT62" s="169">
        <f t="shared" ref="LT62:LT64" si="531">SUM(LU62:MI62)</f>
        <v>0</v>
      </c>
      <c r="LU62" s="60"/>
      <c r="LV62" s="60"/>
      <c r="LW62" s="60"/>
      <c r="LX62" s="60"/>
      <c r="LY62" s="60"/>
      <c r="LZ62" s="60"/>
      <c r="MA62" s="60"/>
      <c r="MB62" s="60"/>
      <c r="MC62" s="60"/>
      <c r="MD62" s="60"/>
      <c r="ME62" s="61"/>
      <c r="MF62" s="60"/>
      <c r="MG62" s="60"/>
      <c r="MH62" s="60"/>
      <c r="MI62" s="110"/>
      <c r="MJ62" s="169">
        <f t="shared" ref="MJ62:MJ64" si="532">SUM(MK62:MY62)</f>
        <v>0</v>
      </c>
      <c r="MK62" s="60"/>
      <c r="ML62" s="60"/>
      <c r="MM62" s="60"/>
      <c r="MN62" s="60"/>
      <c r="MO62" s="60"/>
      <c r="MP62" s="60"/>
      <c r="MQ62" s="60"/>
      <c r="MR62" s="60"/>
      <c r="MS62" s="60"/>
      <c r="MT62" s="60"/>
      <c r="MU62" s="61"/>
      <c r="MV62" s="60"/>
      <c r="MW62" s="60"/>
      <c r="MX62" s="60"/>
      <c r="MY62" s="110"/>
      <c r="MZ62" s="169">
        <f t="shared" ref="MZ62:MZ64" si="533">SUM(NA62:NO62)</f>
        <v>0</v>
      </c>
      <c r="NA62" s="60"/>
      <c r="NB62" s="60"/>
      <c r="NC62" s="60"/>
      <c r="ND62" s="60"/>
      <c r="NE62" s="60"/>
      <c r="NF62" s="60"/>
      <c r="NG62" s="60"/>
      <c r="NH62" s="60"/>
      <c r="NI62" s="60"/>
      <c r="NJ62" s="60"/>
      <c r="NK62" s="61"/>
      <c r="NL62" s="60"/>
      <c r="NM62" s="60"/>
      <c r="NN62" s="60"/>
      <c r="NO62" s="110"/>
      <c r="NP62" s="169">
        <f t="shared" ref="NP62:NP64" si="534">SUM(NQ62:OE62)</f>
        <v>0</v>
      </c>
      <c r="NQ62" s="60"/>
      <c r="NR62" s="60"/>
      <c r="NS62" s="60"/>
      <c r="NT62" s="60"/>
      <c r="NU62" s="60"/>
      <c r="NV62" s="60"/>
      <c r="NW62" s="60"/>
      <c r="NX62" s="60"/>
      <c r="NY62" s="60"/>
      <c r="NZ62" s="60"/>
      <c r="OA62" s="61"/>
      <c r="OB62" s="60"/>
      <c r="OC62" s="60"/>
      <c r="OD62" s="60"/>
      <c r="OE62" s="110"/>
      <c r="OF62" s="169">
        <f t="shared" ref="OF62:OF64" si="535">SUM(OG62:OU62)</f>
        <v>0</v>
      </c>
      <c r="OG62" s="60"/>
      <c r="OH62" s="60"/>
      <c r="OI62" s="60"/>
      <c r="OJ62" s="60"/>
      <c r="OK62" s="60"/>
      <c r="OL62" s="60"/>
      <c r="OM62" s="60"/>
      <c r="ON62" s="60"/>
      <c r="OO62" s="60"/>
      <c r="OP62" s="60"/>
      <c r="OQ62" s="61"/>
      <c r="OR62" s="60"/>
      <c r="OS62" s="60"/>
      <c r="OT62" s="60"/>
      <c r="OU62" s="110"/>
      <c r="OV62" s="169">
        <f t="shared" ref="OV62:OV64" si="536">SUM(OW62:PK62)</f>
        <v>0</v>
      </c>
      <c r="OW62" s="60"/>
      <c r="OX62" s="60"/>
      <c r="OY62" s="60"/>
      <c r="OZ62" s="60"/>
      <c r="PA62" s="60"/>
      <c r="PB62" s="60"/>
      <c r="PC62" s="60"/>
      <c r="PD62" s="60"/>
      <c r="PE62" s="60"/>
      <c r="PF62" s="60"/>
      <c r="PG62" s="61"/>
      <c r="PH62" s="60"/>
      <c r="PI62" s="60"/>
      <c r="PJ62" s="60"/>
      <c r="PK62" s="110"/>
      <c r="PL62" s="169">
        <f t="shared" ref="PL62:PL64" si="537">SUM(PM62:QA62)</f>
        <v>0</v>
      </c>
      <c r="PM62" s="60"/>
      <c r="PN62" s="60"/>
      <c r="PO62" s="60"/>
      <c r="PP62" s="60"/>
      <c r="PQ62" s="60"/>
      <c r="PR62" s="60"/>
      <c r="PS62" s="60"/>
      <c r="PT62" s="60"/>
      <c r="PU62" s="60"/>
      <c r="PV62" s="60"/>
      <c r="PW62" s="61"/>
      <c r="PX62" s="60"/>
      <c r="PY62" s="60"/>
      <c r="PZ62" s="60"/>
      <c r="QA62" s="110"/>
      <c r="QB62" s="169">
        <f t="shared" ref="QB62:QB64" si="538">SUM(QC62:QQ62)</f>
        <v>0</v>
      </c>
      <c r="QC62" s="60"/>
      <c r="QD62" s="60"/>
      <c r="QE62" s="60"/>
      <c r="QF62" s="60"/>
      <c r="QG62" s="60"/>
      <c r="QH62" s="60"/>
      <c r="QI62" s="60"/>
      <c r="QJ62" s="60"/>
      <c r="QK62" s="60"/>
      <c r="QL62" s="60"/>
      <c r="QM62" s="61"/>
      <c r="QN62" s="60"/>
      <c r="QO62" s="60"/>
      <c r="QP62" s="60"/>
      <c r="QQ62" s="110"/>
      <c r="QR62" s="169">
        <f t="shared" ref="QR62:QR64" si="539">SUM(QS62:RQ62)</f>
        <v>0</v>
      </c>
      <c r="QS62" s="60"/>
      <c r="QT62" s="60"/>
      <c r="QU62" s="60"/>
      <c r="QV62" s="60"/>
      <c r="QW62" s="60"/>
      <c r="QX62" s="60"/>
      <c r="QY62" s="60"/>
      <c r="QZ62" s="60"/>
      <c r="RA62" s="60"/>
      <c r="RB62" s="60"/>
      <c r="RC62" s="61"/>
      <c r="RD62" s="60"/>
      <c r="RE62" s="60"/>
      <c r="RF62" s="60"/>
      <c r="RG62" s="60"/>
      <c r="RH62" s="60"/>
      <c r="RI62" s="60"/>
      <c r="RJ62" s="60"/>
      <c r="RK62" s="60"/>
      <c r="RL62" s="60"/>
      <c r="RM62" s="60"/>
      <c r="RN62" s="60"/>
      <c r="RO62" s="60"/>
      <c r="RP62" s="60"/>
      <c r="RQ62" s="110"/>
      <c r="RR62" s="173"/>
      <c r="RS62" s="169">
        <f t="shared" ref="RS62:RS64" si="540">SUM(RT62:SH62)</f>
        <v>0</v>
      </c>
      <c r="RT62" s="60"/>
      <c r="RU62" s="60"/>
      <c r="RV62" s="60"/>
      <c r="RW62" s="60"/>
      <c r="RX62" s="60"/>
      <c r="RY62" s="60"/>
      <c r="RZ62" s="60"/>
      <c r="SA62" s="60"/>
      <c r="SB62" s="60"/>
      <c r="SC62" s="60"/>
      <c r="SD62" s="61"/>
      <c r="SE62" s="60"/>
      <c r="SF62" s="60"/>
      <c r="SG62" s="60"/>
      <c r="SH62" s="110"/>
      <c r="SI62" s="169">
        <f t="shared" ref="SI62:SI64" si="541">SUM(SJ62:SX62)</f>
        <v>0</v>
      </c>
      <c r="SJ62" s="60"/>
      <c r="SK62" s="60"/>
      <c r="SL62" s="60"/>
      <c r="SM62" s="60"/>
      <c r="SN62" s="60"/>
      <c r="SO62" s="60"/>
      <c r="SP62" s="60"/>
      <c r="SQ62" s="60"/>
      <c r="SR62" s="60"/>
      <c r="SS62" s="60"/>
      <c r="ST62" s="61"/>
      <c r="SU62" s="60"/>
      <c r="SV62" s="60"/>
      <c r="SW62" s="60"/>
      <c r="SX62" s="110"/>
      <c r="SY62" s="169">
        <f t="shared" ref="SY62:SY64" si="542">SUM(SZ62:TN62)</f>
        <v>0</v>
      </c>
      <c r="SZ62" s="60"/>
      <c r="TA62" s="60"/>
      <c r="TB62" s="60"/>
      <c r="TC62" s="60"/>
      <c r="TD62" s="60"/>
      <c r="TE62" s="60"/>
      <c r="TF62" s="60"/>
      <c r="TG62" s="60"/>
      <c r="TH62" s="60"/>
      <c r="TI62" s="60"/>
      <c r="TJ62" s="61"/>
      <c r="TK62" s="60"/>
      <c r="TL62" s="60"/>
      <c r="TM62" s="60"/>
      <c r="TN62" s="110"/>
      <c r="TO62" s="169">
        <f t="shared" ref="TO62:TO64" si="543">SUM(TP62:UD62)</f>
        <v>0</v>
      </c>
      <c r="TP62" s="60"/>
      <c r="TQ62" s="60"/>
      <c r="TR62" s="60"/>
      <c r="TS62" s="60"/>
      <c r="TT62" s="60"/>
      <c r="TU62" s="60"/>
      <c r="TV62" s="60"/>
      <c r="TW62" s="60"/>
      <c r="TX62" s="60"/>
      <c r="TY62" s="60"/>
      <c r="TZ62" s="61"/>
      <c r="UA62" s="60"/>
      <c r="UB62" s="60"/>
      <c r="UC62" s="60"/>
      <c r="UD62" s="110"/>
      <c r="UE62" s="169">
        <f t="shared" ref="UE62:UE64" si="544">SUM(UF62:VD62)</f>
        <v>0</v>
      </c>
      <c r="UF62" s="60"/>
      <c r="UG62" s="60"/>
      <c r="UH62" s="60"/>
      <c r="UI62" s="60"/>
      <c r="UJ62" s="60"/>
      <c r="UK62" s="60"/>
      <c r="UL62" s="60"/>
      <c r="UM62" s="60"/>
      <c r="UN62" s="60"/>
      <c r="UO62" s="60"/>
      <c r="UP62" s="61"/>
      <c r="UQ62" s="60"/>
      <c r="UR62" s="60"/>
      <c r="US62" s="60"/>
      <c r="UT62" s="60"/>
      <c r="UU62" s="60"/>
      <c r="UV62" s="60"/>
      <c r="UW62" s="60"/>
      <c r="UX62" s="60"/>
      <c r="UY62" s="60"/>
      <c r="UZ62" s="60"/>
      <c r="VA62" s="60"/>
      <c r="VB62" s="60"/>
      <c r="VC62" s="60"/>
      <c r="VD62" s="110"/>
      <c r="VE62" s="10" t="str">
        <f t="shared" si="33"/>
        <v>-</v>
      </c>
    </row>
    <row r="63" spans="1:577" ht="20.149999999999999" customHeight="1">
      <c r="A63" s="19"/>
      <c r="B63" s="19"/>
      <c r="C63" s="23">
        <v>61012</v>
      </c>
      <c r="D63" s="24" t="s">
        <v>65</v>
      </c>
      <c r="E63" s="193">
        <f>SUM(F63:I63)</f>
        <v>0</v>
      </c>
      <c r="F63" s="194"/>
      <c r="G63" s="194"/>
      <c r="H63" s="195"/>
      <c r="I63" s="229"/>
      <c r="J63" s="241">
        <f t="shared" si="513"/>
        <v>0</v>
      </c>
      <c r="K63" s="61"/>
      <c r="L63" s="60"/>
      <c r="M63" s="60"/>
      <c r="N63" s="60"/>
      <c r="O63" s="60"/>
      <c r="P63" s="60"/>
      <c r="Q63" s="60"/>
      <c r="R63" s="60"/>
      <c r="S63" s="60"/>
      <c r="T63" s="60"/>
      <c r="U63" s="61"/>
      <c r="V63" s="60"/>
      <c r="W63" s="60"/>
      <c r="X63" s="60"/>
      <c r="Y63" s="110"/>
      <c r="Z63" s="169">
        <f t="shared" si="514"/>
        <v>0</v>
      </c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1"/>
      <c r="AL63" s="60"/>
      <c r="AM63" s="60"/>
      <c r="AN63" s="60"/>
      <c r="AO63" s="110"/>
      <c r="AP63" s="169">
        <f t="shared" si="515"/>
        <v>0</v>
      </c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1"/>
      <c r="BB63" s="60"/>
      <c r="BC63" s="60"/>
      <c r="BD63" s="60"/>
      <c r="BE63" s="110"/>
      <c r="BF63" s="169">
        <f t="shared" si="516"/>
        <v>0</v>
      </c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1"/>
      <c r="BR63" s="60"/>
      <c r="BS63" s="60"/>
      <c r="BT63" s="60"/>
      <c r="BU63" s="110"/>
      <c r="BV63" s="169">
        <f t="shared" si="517"/>
        <v>0</v>
      </c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1"/>
      <c r="CH63" s="60"/>
      <c r="CI63" s="60"/>
      <c r="CJ63" s="60"/>
      <c r="CK63" s="60"/>
      <c r="CL63" s="60"/>
      <c r="CM63" s="60"/>
      <c r="CN63" s="60"/>
      <c r="CO63" s="60"/>
      <c r="CP63" s="60"/>
      <c r="CQ63" s="60"/>
      <c r="CR63" s="60"/>
      <c r="CS63" s="60"/>
      <c r="CT63" s="60"/>
      <c r="CU63" s="110"/>
      <c r="CV63" s="173"/>
      <c r="CW63" s="169">
        <f t="shared" si="518"/>
        <v>0</v>
      </c>
      <c r="CX63" s="60"/>
      <c r="CY63" s="60"/>
      <c r="CZ63" s="60"/>
      <c r="DA63" s="60"/>
      <c r="DB63" s="60"/>
      <c r="DC63" s="60"/>
      <c r="DD63" s="60"/>
      <c r="DE63" s="60"/>
      <c r="DF63" s="60"/>
      <c r="DG63" s="60"/>
      <c r="DH63" s="61"/>
      <c r="DI63" s="60"/>
      <c r="DJ63" s="60"/>
      <c r="DK63" s="60"/>
      <c r="DL63" s="110"/>
      <c r="DM63" s="169">
        <f t="shared" si="519"/>
        <v>0</v>
      </c>
      <c r="DN63" s="60"/>
      <c r="DO63" s="60"/>
      <c r="DP63" s="60"/>
      <c r="DQ63" s="60"/>
      <c r="DR63" s="60"/>
      <c r="DS63" s="60"/>
      <c r="DT63" s="60"/>
      <c r="DU63" s="60"/>
      <c r="DV63" s="60"/>
      <c r="DW63" s="60"/>
      <c r="DX63" s="61"/>
      <c r="DY63" s="60"/>
      <c r="DZ63" s="60"/>
      <c r="EA63" s="60"/>
      <c r="EB63" s="110"/>
      <c r="EC63" s="169">
        <f t="shared" si="520"/>
        <v>0</v>
      </c>
      <c r="ED63" s="60"/>
      <c r="EE63" s="60"/>
      <c r="EF63" s="60"/>
      <c r="EG63" s="60"/>
      <c r="EH63" s="60"/>
      <c r="EI63" s="60"/>
      <c r="EJ63" s="60"/>
      <c r="EK63" s="60"/>
      <c r="EL63" s="60"/>
      <c r="EM63" s="60"/>
      <c r="EN63" s="61"/>
      <c r="EO63" s="60"/>
      <c r="EP63" s="60"/>
      <c r="EQ63" s="60"/>
      <c r="ER63" s="110"/>
      <c r="ES63" s="169">
        <f t="shared" si="521"/>
        <v>0</v>
      </c>
      <c r="ET63" s="60"/>
      <c r="EU63" s="60"/>
      <c r="EV63" s="60"/>
      <c r="EW63" s="60"/>
      <c r="EX63" s="60"/>
      <c r="EY63" s="60"/>
      <c r="EZ63" s="60"/>
      <c r="FA63" s="60"/>
      <c r="FB63" s="60"/>
      <c r="FC63" s="60"/>
      <c r="FD63" s="61"/>
      <c r="FE63" s="60"/>
      <c r="FF63" s="60"/>
      <c r="FG63" s="60"/>
      <c r="FH63" s="110"/>
      <c r="FI63" s="169">
        <f t="shared" si="522"/>
        <v>0</v>
      </c>
      <c r="FJ63" s="60"/>
      <c r="FK63" s="60"/>
      <c r="FL63" s="60"/>
      <c r="FM63" s="60"/>
      <c r="FN63" s="60"/>
      <c r="FO63" s="60"/>
      <c r="FP63" s="60"/>
      <c r="FQ63" s="60"/>
      <c r="FR63" s="60"/>
      <c r="FS63" s="60"/>
      <c r="FT63" s="61"/>
      <c r="FU63" s="60"/>
      <c r="FV63" s="60"/>
      <c r="FW63" s="60"/>
      <c r="FX63" s="110"/>
      <c r="FY63" s="169">
        <f t="shared" si="523"/>
        <v>0</v>
      </c>
      <c r="FZ63" s="60"/>
      <c r="GA63" s="60"/>
      <c r="GB63" s="60"/>
      <c r="GC63" s="60"/>
      <c r="GD63" s="60"/>
      <c r="GE63" s="60"/>
      <c r="GF63" s="60"/>
      <c r="GG63" s="60"/>
      <c r="GH63" s="60"/>
      <c r="GI63" s="60"/>
      <c r="GJ63" s="61"/>
      <c r="GK63" s="60"/>
      <c r="GL63" s="60"/>
      <c r="GM63" s="60"/>
      <c r="GN63" s="110"/>
      <c r="GO63" s="169">
        <f t="shared" si="524"/>
        <v>0</v>
      </c>
      <c r="GP63" s="60"/>
      <c r="GQ63" s="60"/>
      <c r="GR63" s="60"/>
      <c r="GS63" s="60"/>
      <c r="GT63" s="60"/>
      <c r="GU63" s="60"/>
      <c r="GV63" s="60"/>
      <c r="GW63" s="60"/>
      <c r="GX63" s="60"/>
      <c r="GY63" s="60"/>
      <c r="GZ63" s="61"/>
      <c r="HA63" s="60"/>
      <c r="HB63" s="60"/>
      <c r="HC63" s="60"/>
      <c r="HD63" s="60"/>
      <c r="HE63" s="60"/>
      <c r="HF63" s="60"/>
      <c r="HG63" s="60"/>
      <c r="HH63" s="60"/>
      <c r="HI63" s="60"/>
      <c r="HJ63" s="60"/>
      <c r="HK63" s="60"/>
      <c r="HL63" s="60"/>
      <c r="HM63" s="60"/>
      <c r="HN63" s="110"/>
      <c r="HO63" s="172"/>
      <c r="HP63" s="173"/>
      <c r="HQ63" s="169">
        <f t="shared" si="525"/>
        <v>0</v>
      </c>
      <c r="HR63" s="60"/>
      <c r="HS63" s="60"/>
      <c r="HT63" s="60"/>
      <c r="HU63" s="60"/>
      <c r="HV63" s="60"/>
      <c r="HW63" s="60"/>
      <c r="HX63" s="60"/>
      <c r="HY63" s="60"/>
      <c r="HZ63" s="60"/>
      <c r="IA63" s="60"/>
      <c r="IB63" s="61"/>
      <c r="IC63" s="60"/>
      <c r="ID63" s="60"/>
      <c r="IE63" s="60"/>
      <c r="IF63" s="110"/>
      <c r="IG63" s="169">
        <f t="shared" si="526"/>
        <v>0</v>
      </c>
      <c r="IH63" s="60"/>
      <c r="II63" s="60"/>
      <c r="IJ63" s="60"/>
      <c r="IK63" s="60"/>
      <c r="IL63" s="60"/>
      <c r="IM63" s="60"/>
      <c r="IN63" s="60"/>
      <c r="IO63" s="60"/>
      <c r="IP63" s="60"/>
      <c r="IQ63" s="60"/>
      <c r="IR63" s="61"/>
      <c r="IS63" s="60"/>
      <c r="IT63" s="60"/>
      <c r="IU63" s="60"/>
      <c r="IV63" s="110"/>
      <c r="IW63" s="169">
        <f t="shared" si="527"/>
        <v>0</v>
      </c>
      <c r="IX63" s="60"/>
      <c r="IY63" s="60"/>
      <c r="IZ63" s="60"/>
      <c r="JA63" s="60"/>
      <c r="JB63" s="60"/>
      <c r="JC63" s="60"/>
      <c r="JD63" s="60"/>
      <c r="JE63" s="60"/>
      <c r="JF63" s="60"/>
      <c r="JG63" s="60"/>
      <c r="JH63" s="61"/>
      <c r="JI63" s="60"/>
      <c r="JJ63" s="60"/>
      <c r="JK63" s="60"/>
      <c r="JL63" s="110"/>
      <c r="JM63" s="169">
        <f t="shared" si="528"/>
        <v>0</v>
      </c>
      <c r="JN63" s="60"/>
      <c r="JO63" s="60"/>
      <c r="JP63" s="60"/>
      <c r="JQ63" s="60"/>
      <c r="JR63" s="60"/>
      <c r="JS63" s="60"/>
      <c r="JT63" s="60"/>
      <c r="JU63" s="60"/>
      <c r="JV63" s="60"/>
      <c r="JW63" s="60"/>
      <c r="JX63" s="61"/>
      <c r="JY63" s="60"/>
      <c r="JZ63" s="60"/>
      <c r="KA63" s="60"/>
      <c r="KB63" s="110"/>
      <c r="KC63" s="169">
        <f t="shared" si="529"/>
        <v>0</v>
      </c>
      <c r="KD63" s="60"/>
      <c r="KE63" s="60"/>
      <c r="KF63" s="60"/>
      <c r="KG63" s="60"/>
      <c r="KH63" s="60"/>
      <c r="KI63" s="60"/>
      <c r="KJ63" s="60"/>
      <c r="KK63" s="60"/>
      <c r="KL63" s="60"/>
      <c r="KM63" s="60"/>
      <c r="KN63" s="61"/>
      <c r="KO63" s="60"/>
      <c r="KP63" s="60"/>
      <c r="KQ63" s="60"/>
      <c r="KR63" s="60"/>
      <c r="KS63" s="60"/>
      <c r="KT63" s="60"/>
      <c r="KU63" s="60"/>
      <c r="KV63" s="60"/>
      <c r="KW63" s="60"/>
      <c r="KX63" s="60"/>
      <c r="KY63" s="60"/>
      <c r="KZ63" s="60"/>
      <c r="LA63" s="60"/>
      <c r="LB63" s="110"/>
      <c r="LC63" s="173"/>
      <c r="LD63" s="169">
        <f t="shared" si="530"/>
        <v>0</v>
      </c>
      <c r="LE63" s="60"/>
      <c r="LF63" s="60"/>
      <c r="LG63" s="60"/>
      <c r="LH63" s="60"/>
      <c r="LI63" s="60"/>
      <c r="LJ63" s="60"/>
      <c r="LK63" s="60"/>
      <c r="LL63" s="60"/>
      <c r="LM63" s="60"/>
      <c r="LN63" s="60"/>
      <c r="LO63" s="61"/>
      <c r="LP63" s="60"/>
      <c r="LQ63" s="60"/>
      <c r="LR63" s="60"/>
      <c r="LS63" s="110"/>
      <c r="LT63" s="169">
        <f t="shared" si="531"/>
        <v>0</v>
      </c>
      <c r="LU63" s="60"/>
      <c r="LV63" s="60"/>
      <c r="LW63" s="60"/>
      <c r="LX63" s="60"/>
      <c r="LY63" s="60"/>
      <c r="LZ63" s="60"/>
      <c r="MA63" s="60"/>
      <c r="MB63" s="60"/>
      <c r="MC63" s="60"/>
      <c r="MD63" s="60"/>
      <c r="ME63" s="61"/>
      <c r="MF63" s="60"/>
      <c r="MG63" s="60"/>
      <c r="MH63" s="60"/>
      <c r="MI63" s="110"/>
      <c r="MJ63" s="169">
        <f t="shared" si="532"/>
        <v>0</v>
      </c>
      <c r="MK63" s="60"/>
      <c r="ML63" s="60"/>
      <c r="MM63" s="60"/>
      <c r="MN63" s="60"/>
      <c r="MO63" s="60"/>
      <c r="MP63" s="60"/>
      <c r="MQ63" s="60"/>
      <c r="MR63" s="60"/>
      <c r="MS63" s="60"/>
      <c r="MT63" s="60"/>
      <c r="MU63" s="61"/>
      <c r="MV63" s="60"/>
      <c r="MW63" s="60"/>
      <c r="MX63" s="60"/>
      <c r="MY63" s="110"/>
      <c r="MZ63" s="169">
        <f t="shared" si="533"/>
        <v>0</v>
      </c>
      <c r="NA63" s="60"/>
      <c r="NB63" s="60"/>
      <c r="NC63" s="60"/>
      <c r="ND63" s="60"/>
      <c r="NE63" s="60"/>
      <c r="NF63" s="60"/>
      <c r="NG63" s="60"/>
      <c r="NH63" s="60"/>
      <c r="NI63" s="60"/>
      <c r="NJ63" s="60"/>
      <c r="NK63" s="61"/>
      <c r="NL63" s="60"/>
      <c r="NM63" s="60"/>
      <c r="NN63" s="60"/>
      <c r="NO63" s="110"/>
      <c r="NP63" s="169">
        <f t="shared" si="534"/>
        <v>0</v>
      </c>
      <c r="NQ63" s="60"/>
      <c r="NR63" s="60"/>
      <c r="NS63" s="60"/>
      <c r="NT63" s="60"/>
      <c r="NU63" s="60"/>
      <c r="NV63" s="60"/>
      <c r="NW63" s="60"/>
      <c r="NX63" s="60"/>
      <c r="NY63" s="60"/>
      <c r="NZ63" s="60"/>
      <c r="OA63" s="61"/>
      <c r="OB63" s="60"/>
      <c r="OC63" s="60"/>
      <c r="OD63" s="60"/>
      <c r="OE63" s="110"/>
      <c r="OF63" s="169">
        <f t="shared" si="535"/>
        <v>0</v>
      </c>
      <c r="OG63" s="60"/>
      <c r="OH63" s="60"/>
      <c r="OI63" s="60"/>
      <c r="OJ63" s="60"/>
      <c r="OK63" s="60"/>
      <c r="OL63" s="60"/>
      <c r="OM63" s="60"/>
      <c r="ON63" s="60"/>
      <c r="OO63" s="60"/>
      <c r="OP63" s="60"/>
      <c r="OQ63" s="61"/>
      <c r="OR63" s="60"/>
      <c r="OS63" s="60"/>
      <c r="OT63" s="60"/>
      <c r="OU63" s="110"/>
      <c r="OV63" s="169">
        <f t="shared" si="536"/>
        <v>0</v>
      </c>
      <c r="OW63" s="60"/>
      <c r="OX63" s="60"/>
      <c r="OY63" s="60"/>
      <c r="OZ63" s="60"/>
      <c r="PA63" s="60"/>
      <c r="PB63" s="60"/>
      <c r="PC63" s="60"/>
      <c r="PD63" s="60"/>
      <c r="PE63" s="60"/>
      <c r="PF63" s="60"/>
      <c r="PG63" s="61"/>
      <c r="PH63" s="60"/>
      <c r="PI63" s="60"/>
      <c r="PJ63" s="60"/>
      <c r="PK63" s="110"/>
      <c r="PL63" s="169">
        <f t="shared" si="537"/>
        <v>0</v>
      </c>
      <c r="PM63" s="60"/>
      <c r="PN63" s="60"/>
      <c r="PO63" s="60"/>
      <c r="PP63" s="60"/>
      <c r="PQ63" s="60"/>
      <c r="PR63" s="60"/>
      <c r="PS63" s="60"/>
      <c r="PT63" s="60"/>
      <c r="PU63" s="60"/>
      <c r="PV63" s="60"/>
      <c r="PW63" s="61"/>
      <c r="PX63" s="60"/>
      <c r="PY63" s="60"/>
      <c r="PZ63" s="60"/>
      <c r="QA63" s="110"/>
      <c r="QB63" s="169">
        <f t="shared" si="538"/>
        <v>0</v>
      </c>
      <c r="QC63" s="60"/>
      <c r="QD63" s="60"/>
      <c r="QE63" s="60"/>
      <c r="QF63" s="60"/>
      <c r="QG63" s="60"/>
      <c r="QH63" s="60"/>
      <c r="QI63" s="60"/>
      <c r="QJ63" s="60"/>
      <c r="QK63" s="60"/>
      <c r="QL63" s="60"/>
      <c r="QM63" s="61"/>
      <c r="QN63" s="60"/>
      <c r="QO63" s="60"/>
      <c r="QP63" s="60"/>
      <c r="QQ63" s="110"/>
      <c r="QR63" s="169">
        <f t="shared" si="539"/>
        <v>0</v>
      </c>
      <c r="QS63" s="60"/>
      <c r="QT63" s="60"/>
      <c r="QU63" s="60"/>
      <c r="QV63" s="60"/>
      <c r="QW63" s="60"/>
      <c r="QX63" s="60"/>
      <c r="QY63" s="60"/>
      <c r="QZ63" s="60"/>
      <c r="RA63" s="60"/>
      <c r="RB63" s="60"/>
      <c r="RC63" s="61"/>
      <c r="RD63" s="60"/>
      <c r="RE63" s="60"/>
      <c r="RF63" s="60"/>
      <c r="RG63" s="60"/>
      <c r="RH63" s="60"/>
      <c r="RI63" s="60"/>
      <c r="RJ63" s="60"/>
      <c r="RK63" s="60"/>
      <c r="RL63" s="60"/>
      <c r="RM63" s="60"/>
      <c r="RN63" s="60"/>
      <c r="RO63" s="60"/>
      <c r="RP63" s="60"/>
      <c r="RQ63" s="110"/>
      <c r="RR63" s="173"/>
      <c r="RS63" s="169">
        <f t="shared" si="540"/>
        <v>0</v>
      </c>
      <c r="RT63" s="60"/>
      <c r="RU63" s="60"/>
      <c r="RV63" s="60"/>
      <c r="RW63" s="60"/>
      <c r="RX63" s="60"/>
      <c r="RY63" s="60"/>
      <c r="RZ63" s="60"/>
      <c r="SA63" s="60"/>
      <c r="SB63" s="60"/>
      <c r="SC63" s="60"/>
      <c r="SD63" s="61"/>
      <c r="SE63" s="60"/>
      <c r="SF63" s="60"/>
      <c r="SG63" s="60"/>
      <c r="SH63" s="110"/>
      <c r="SI63" s="169">
        <f t="shared" si="541"/>
        <v>0</v>
      </c>
      <c r="SJ63" s="60"/>
      <c r="SK63" s="60"/>
      <c r="SL63" s="60"/>
      <c r="SM63" s="60"/>
      <c r="SN63" s="60"/>
      <c r="SO63" s="60"/>
      <c r="SP63" s="60"/>
      <c r="SQ63" s="60"/>
      <c r="SR63" s="60"/>
      <c r="SS63" s="60"/>
      <c r="ST63" s="61"/>
      <c r="SU63" s="60"/>
      <c r="SV63" s="60"/>
      <c r="SW63" s="60"/>
      <c r="SX63" s="110"/>
      <c r="SY63" s="169">
        <f t="shared" si="542"/>
        <v>0</v>
      </c>
      <c r="SZ63" s="60"/>
      <c r="TA63" s="60"/>
      <c r="TB63" s="60"/>
      <c r="TC63" s="60"/>
      <c r="TD63" s="60"/>
      <c r="TE63" s="60"/>
      <c r="TF63" s="60"/>
      <c r="TG63" s="60"/>
      <c r="TH63" s="60"/>
      <c r="TI63" s="60"/>
      <c r="TJ63" s="61"/>
      <c r="TK63" s="60"/>
      <c r="TL63" s="60"/>
      <c r="TM63" s="60"/>
      <c r="TN63" s="110"/>
      <c r="TO63" s="169">
        <f t="shared" si="543"/>
        <v>0</v>
      </c>
      <c r="TP63" s="60"/>
      <c r="TQ63" s="60"/>
      <c r="TR63" s="60"/>
      <c r="TS63" s="60"/>
      <c r="TT63" s="60"/>
      <c r="TU63" s="60"/>
      <c r="TV63" s="60"/>
      <c r="TW63" s="60"/>
      <c r="TX63" s="60"/>
      <c r="TY63" s="60"/>
      <c r="TZ63" s="61"/>
      <c r="UA63" s="60"/>
      <c r="UB63" s="60"/>
      <c r="UC63" s="60"/>
      <c r="UD63" s="110"/>
      <c r="UE63" s="169">
        <f t="shared" si="544"/>
        <v>0</v>
      </c>
      <c r="UF63" s="60"/>
      <c r="UG63" s="60"/>
      <c r="UH63" s="60"/>
      <c r="UI63" s="60"/>
      <c r="UJ63" s="60"/>
      <c r="UK63" s="60"/>
      <c r="UL63" s="60"/>
      <c r="UM63" s="60"/>
      <c r="UN63" s="60"/>
      <c r="UO63" s="60"/>
      <c r="UP63" s="61"/>
      <c r="UQ63" s="60"/>
      <c r="UR63" s="60"/>
      <c r="US63" s="60"/>
      <c r="UT63" s="60"/>
      <c r="UU63" s="60"/>
      <c r="UV63" s="60"/>
      <c r="UW63" s="60"/>
      <c r="UX63" s="60"/>
      <c r="UY63" s="60"/>
      <c r="UZ63" s="60"/>
      <c r="VA63" s="60"/>
      <c r="VB63" s="60"/>
      <c r="VC63" s="60"/>
      <c r="VD63" s="110"/>
      <c r="VE63" s="10" t="str">
        <f t="shared" si="33"/>
        <v>-</v>
      </c>
    </row>
    <row r="64" spans="1:577" ht="20.149999999999999" customHeight="1">
      <c r="A64" s="19"/>
      <c r="B64" s="19"/>
      <c r="C64" s="23">
        <v>61018</v>
      </c>
      <c r="D64" s="24" t="s">
        <v>66</v>
      </c>
      <c r="E64" s="193">
        <f>SUM(F64:I64)</f>
        <v>0</v>
      </c>
      <c r="F64" s="194"/>
      <c r="G64" s="194"/>
      <c r="H64" s="195"/>
      <c r="I64" s="229"/>
      <c r="J64" s="241">
        <f t="shared" si="513"/>
        <v>0</v>
      </c>
      <c r="K64" s="61"/>
      <c r="L64" s="60"/>
      <c r="M64" s="60"/>
      <c r="N64" s="60"/>
      <c r="O64" s="60"/>
      <c r="P64" s="60"/>
      <c r="Q64" s="60"/>
      <c r="R64" s="60"/>
      <c r="S64" s="60"/>
      <c r="T64" s="60"/>
      <c r="U64" s="61"/>
      <c r="V64" s="60"/>
      <c r="W64" s="60"/>
      <c r="X64" s="60"/>
      <c r="Y64" s="110"/>
      <c r="Z64" s="169">
        <f t="shared" si="514"/>
        <v>0</v>
      </c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1"/>
      <c r="AL64" s="60"/>
      <c r="AM64" s="60"/>
      <c r="AN64" s="60"/>
      <c r="AO64" s="110"/>
      <c r="AP64" s="169">
        <f t="shared" si="515"/>
        <v>0</v>
      </c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1"/>
      <c r="BB64" s="60"/>
      <c r="BC64" s="60"/>
      <c r="BD64" s="60"/>
      <c r="BE64" s="110"/>
      <c r="BF64" s="169">
        <f t="shared" si="516"/>
        <v>0</v>
      </c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1"/>
      <c r="BR64" s="60"/>
      <c r="BS64" s="60"/>
      <c r="BT64" s="60"/>
      <c r="BU64" s="110"/>
      <c r="BV64" s="169">
        <f t="shared" si="517"/>
        <v>0</v>
      </c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1"/>
      <c r="CH64" s="60"/>
      <c r="CI64" s="60"/>
      <c r="CJ64" s="60"/>
      <c r="CK64" s="60"/>
      <c r="CL64" s="60"/>
      <c r="CM64" s="60"/>
      <c r="CN64" s="60"/>
      <c r="CO64" s="60"/>
      <c r="CP64" s="60"/>
      <c r="CQ64" s="60"/>
      <c r="CR64" s="60"/>
      <c r="CS64" s="60"/>
      <c r="CT64" s="60"/>
      <c r="CU64" s="110"/>
      <c r="CV64" s="173"/>
      <c r="CW64" s="169">
        <f t="shared" si="518"/>
        <v>0</v>
      </c>
      <c r="CX64" s="60"/>
      <c r="CY64" s="60"/>
      <c r="CZ64" s="60"/>
      <c r="DA64" s="60"/>
      <c r="DB64" s="60"/>
      <c r="DC64" s="60"/>
      <c r="DD64" s="60"/>
      <c r="DE64" s="60"/>
      <c r="DF64" s="60"/>
      <c r="DG64" s="60"/>
      <c r="DH64" s="61"/>
      <c r="DI64" s="60"/>
      <c r="DJ64" s="60"/>
      <c r="DK64" s="60"/>
      <c r="DL64" s="110"/>
      <c r="DM64" s="169">
        <f t="shared" si="519"/>
        <v>0</v>
      </c>
      <c r="DN64" s="60"/>
      <c r="DO64" s="60"/>
      <c r="DP64" s="60"/>
      <c r="DQ64" s="60"/>
      <c r="DR64" s="60"/>
      <c r="DS64" s="60"/>
      <c r="DT64" s="60"/>
      <c r="DU64" s="60"/>
      <c r="DV64" s="60"/>
      <c r="DW64" s="60"/>
      <c r="DX64" s="61"/>
      <c r="DY64" s="60"/>
      <c r="DZ64" s="60"/>
      <c r="EA64" s="60"/>
      <c r="EB64" s="110"/>
      <c r="EC64" s="169">
        <f t="shared" si="520"/>
        <v>0</v>
      </c>
      <c r="ED64" s="60"/>
      <c r="EE64" s="60"/>
      <c r="EF64" s="60"/>
      <c r="EG64" s="60"/>
      <c r="EH64" s="60"/>
      <c r="EI64" s="60"/>
      <c r="EJ64" s="60"/>
      <c r="EK64" s="60"/>
      <c r="EL64" s="60"/>
      <c r="EM64" s="60"/>
      <c r="EN64" s="61"/>
      <c r="EO64" s="60"/>
      <c r="EP64" s="60"/>
      <c r="EQ64" s="60"/>
      <c r="ER64" s="110"/>
      <c r="ES64" s="169">
        <f t="shared" si="521"/>
        <v>0</v>
      </c>
      <c r="ET64" s="60"/>
      <c r="EU64" s="60"/>
      <c r="EV64" s="60"/>
      <c r="EW64" s="60"/>
      <c r="EX64" s="60"/>
      <c r="EY64" s="60"/>
      <c r="EZ64" s="60"/>
      <c r="FA64" s="60"/>
      <c r="FB64" s="60"/>
      <c r="FC64" s="60"/>
      <c r="FD64" s="61"/>
      <c r="FE64" s="60"/>
      <c r="FF64" s="60"/>
      <c r="FG64" s="60"/>
      <c r="FH64" s="110"/>
      <c r="FI64" s="169">
        <f t="shared" si="522"/>
        <v>0</v>
      </c>
      <c r="FJ64" s="60"/>
      <c r="FK64" s="60"/>
      <c r="FL64" s="60"/>
      <c r="FM64" s="60"/>
      <c r="FN64" s="60"/>
      <c r="FO64" s="60"/>
      <c r="FP64" s="60"/>
      <c r="FQ64" s="60"/>
      <c r="FR64" s="60"/>
      <c r="FS64" s="60"/>
      <c r="FT64" s="61"/>
      <c r="FU64" s="60"/>
      <c r="FV64" s="60"/>
      <c r="FW64" s="60"/>
      <c r="FX64" s="110"/>
      <c r="FY64" s="169">
        <f t="shared" si="523"/>
        <v>0</v>
      </c>
      <c r="FZ64" s="60"/>
      <c r="GA64" s="60"/>
      <c r="GB64" s="60"/>
      <c r="GC64" s="60"/>
      <c r="GD64" s="60"/>
      <c r="GE64" s="60"/>
      <c r="GF64" s="60"/>
      <c r="GG64" s="60"/>
      <c r="GH64" s="60"/>
      <c r="GI64" s="60"/>
      <c r="GJ64" s="61"/>
      <c r="GK64" s="60"/>
      <c r="GL64" s="60"/>
      <c r="GM64" s="60"/>
      <c r="GN64" s="110"/>
      <c r="GO64" s="169">
        <f t="shared" si="524"/>
        <v>0</v>
      </c>
      <c r="GP64" s="60"/>
      <c r="GQ64" s="60"/>
      <c r="GR64" s="60"/>
      <c r="GS64" s="60"/>
      <c r="GT64" s="60"/>
      <c r="GU64" s="60"/>
      <c r="GV64" s="60"/>
      <c r="GW64" s="60"/>
      <c r="GX64" s="60"/>
      <c r="GY64" s="60"/>
      <c r="GZ64" s="61"/>
      <c r="HA64" s="60"/>
      <c r="HB64" s="60"/>
      <c r="HC64" s="60"/>
      <c r="HD64" s="60"/>
      <c r="HE64" s="60"/>
      <c r="HF64" s="60"/>
      <c r="HG64" s="60"/>
      <c r="HH64" s="60"/>
      <c r="HI64" s="60"/>
      <c r="HJ64" s="60"/>
      <c r="HK64" s="60"/>
      <c r="HL64" s="60"/>
      <c r="HM64" s="60"/>
      <c r="HN64" s="110"/>
      <c r="HO64" s="172"/>
      <c r="HP64" s="173"/>
      <c r="HQ64" s="169">
        <f t="shared" si="525"/>
        <v>0</v>
      </c>
      <c r="HR64" s="60"/>
      <c r="HS64" s="60"/>
      <c r="HT64" s="60"/>
      <c r="HU64" s="60"/>
      <c r="HV64" s="60"/>
      <c r="HW64" s="60"/>
      <c r="HX64" s="60"/>
      <c r="HY64" s="60"/>
      <c r="HZ64" s="60"/>
      <c r="IA64" s="60"/>
      <c r="IB64" s="61"/>
      <c r="IC64" s="60"/>
      <c r="ID64" s="60"/>
      <c r="IE64" s="60"/>
      <c r="IF64" s="110"/>
      <c r="IG64" s="169">
        <f t="shared" si="526"/>
        <v>0</v>
      </c>
      <c r="IH64" s="60"/>
      <c r="II64" s="60"/>
      <c r="IJ64" s="60"/>
      <c r="IK64" s="60"/>
      <c r="IL64" s="60"/>
      <c r="IM64" s="60"/>
      <c r="IN64" s="60"/>
      <c r="IO64" s="60"/>
      <c r="IP64" s="60"/>
      <c r="IQ64" s="60"/>
      <c r="IR64" s="61"/>
      <c r="IS64" s="60"/>
      <c r="IT64" s="60"/>
      <c r="IU64" s="60"/>
      <c r="IV64" s="110"/>
      <c r="IW64" s="169">
        <f t="shared" si="527"/>
        <v>0</v>
      </c>
      <c r="IX64" s="60"/>
      <c r="IY64" s="60"/>
      <c r="IZ64" s="60"/>
      <c r="JA64" s="60"/>
      <c r="JB64" s="60"/>
      <c r="JC64" s="60"/>
      <c r="JD64" s="60"/>
      <c r="JE64" s="60"/>
      <c r="JF64" s="60"/>
      <c r="JG64" s="60"/>
      <c r="JH64" s="61"/>
      <c r="JI64" s="60"/>
      <c r="JJ64" s="60"/>
      <c r="JK64" s="60"/>
      <c r="JL64" s="110"/>
      <c r="JM64" s="169">
        <f t="shared" si="528"/>
        <v>0</v>
      </c>
      <c r="JN64" s="60"/>
      <c r="JO64" s="60"/>
      <c r="JP64" s="60"/>
      <c r="JQ64" s="60"/>
      <c r="JR64" s="60"/>
      <c r="JS64" s="60"/>
      <c r="JT64" s="60"/>
      <c r="JU64" s="60"/>
      <c r="JV64" s="60"/>
      <c r="JW64" s="60"/>
      <c r="JX64" s="61"/>
      <c r="JY64" s="60"/>
      <c r="JZ64" s="60"/>
      <c r="KA64" s="60"/>
      <c r="KB64" s="110"/>
      <c r="KC64" s="169">
        <f t="shared" si="529"/>
        <v>0</v>
      </c>
      <c r="KD64" s="60"/>
      <c r="KE64" s="60"/>
      <c r="KF64" s="60"/>
      <c r="KG64" s="60"/>
      <c r="KH64" s="60"/>
      <c r="KI64" s="60"/>
      <c r="KJ64" s="60"/>
      <c r="KK64" s="60"/>
      <c r="KL64" s="60"/>
      <c r="KM64" s="60"/>
      <c r="KN64" s="61"/>
      <c r="KO64" s="60"/>
      <c r="KP64" s="60"/>
      <c r="KQ64" s="60"/>
      <c r="KR64" s="60"/>
      <c r="KS64" s="60"/>
      <c r="KT64" s="60"/>
      <c r="KU64" s="60"/>
      <c r="KV64" s="60"/>
      <c r="KW64" s="60"/>
      <c r="KX64" s="60"/>
      <c r="KY64" s="60"/>
      <c r="KZ64" s="60"/>
      <c r="LA64" s="60"/>
      <c r="LB64" s="110"/>
      <c r="LC64" s="173"/>
      <c r="LD64" s="169">
        <f t="shared" si="530"/>
        <v>0</v>
      </c>
      <c r="LE64" s="60"/>
      <c r="LF64" s="60"/>
      <c r="LG64" s="60"/>
      <c r="LH64" s="60"/>
      <c r="LI64" s="60"/>
      <c r="LJ64" s="60"/>
      <c r="LK64" s="60"/>
      <c r="LL64" s="60"/>
      <c r="LM64" s="60"/>
      <c r="LN64" s="60"/>
      <c r="LO64" s="61"/>
      <c r="LP64" s="60"/>
      <c r="LQ64" s="60"/>
      <c r="LR64" s="60"/>
      <c r="LS64" s="110"/>
      <c r="LT64" s="169">
        <f t="shared" si="531"/>
        <v>0</v>
      </c>
      <c r="LU64" s="60"/>
      <c r="LV64" s="60"/>
      <c r="LW64" s="60"/>
      <c r="LX64" s="60"/>
      <c r="LY64" s="60"/>
      <c r="LZ64" s="60"/>
      <c r="MA64" s="60"/>
      <c r="MB64" s="60"/>
      <c r="MC64" s="60"/>
      <c r="MD64" s="60"/>
      <c r="ME64" s="61"/>
      <c r="MF64" s="60"/>
      <c r="MG64" s="60"/>
      <c r="MH64" s="60"/>
      <c r="MI64" s="110"/>
      <c r="MJ64" s="169">
        <f t="shared" si="532"/>
        <v>0</v>
      </c>
      <c r="MK64" s="60"/>
      <c r="ML64" s="60"/>
      <c r="MM64" s="60"/>
      <c r="MN64" s="60"/>
      <c r="MO64" s="60"/>
      <c r="MP64" s="60"/>
      <c r="MQ64" s="60"/>
      <c r="MR64" s="60"/>
      <c r="MS64" s="60"/>
      <c r="MT64" s="60"/>
      <c r="MU64" s="61"/>
      <c r="MV64" s="60"/>
      <c r="MW64" s="60"/>
      <c r="MX64" s="60"/>
      <c r="MY64" s="110"/>
      <c r="MZ64" s="169">
        <f t="shared" si="533"/>
        <v>0</v>
      </c>
      <c r="NA64" s="60"/>
      <c r="NB64" s="60"/>
      <c r="NC64" s="60"/>
      <c r="ND64" s="60"/>
      <c r="NE64" s="60"/>
      <c r="NF64" s="60"/>
      <c r="NG64" s="60"/>
      <c r="NH64" s="60"/>
      <c r="NI64" s="60"/>
      <c r="NJ64" s="60"/>
      <c r="NK64" s="61"/>
      <c r="NL64" s="60"/>
      <c r="NM64" s="60"/>
      <c r="NN64" s="60"/>
      <c r="NO64" s="110"/>
      <c r="NP64" s="169">
        <f t="shared" si="534"/>
        <v>0</v>
      </c>
      <c r="NQ64" s="60"/>
      <c r="NR64" s="60"/>
      <c r="NS64" s="60"/>
      <c r="NT64" s="60"/>
      <c r="NU64" s="60"/>
      <c r="NV64" s="60"/>
      <c r="NW64" s="60"/>
      <c r="NX64" s="60"/>
      <c r="NY64" s="60"/>
      <c r="NZ64" s="60"/>
      <c r="OA64" s="61"/>
      <c r="OB64" s="60"/>
      <c r="OC64" s="60"/>
      <c r="OD64" s="60"/>
      <c r="OE64" s="110"/>
      <c r="OF64" s="169">
        <f t="shared" si="535"/>
        <v>0</v>
      </c>
      <c r="OG64" s="60"/>
      <c r="OH64" s="60"/>
      <c r="OI64" s="60"/>
      <c r="OJ64" s="60"/>
      <c r="OK64" s="60"/>
      <c r="OL64" s="60"/>
      <c r="OM64" s="60"/>
      <c r="ON64" s="60"/>
      <c r="OO64" s="60"/>
      <c r="OP64" s="60"/>
      <c r="OQ64" s="61"/>
      <c r="OR64" s="60"/>
      <c r="OS64" s="60"/>
      <c r="OT64" s="60"/>
      <c r="OU64" s="110"/>
      <c r="OV64" s="169">
        <f t="shared" si="536"/>
        <v>0</v>
      </c>
      <c r="OW64" s="60"/>
      <c r="OX64" s="60"/>
      <c r="OY64" s="60"/>
      <c r="OZ64" s="60"/>
      <c r="PA64" s="60"/>
      <c r="PB64" s="60"/>
      <c r="PC64" s="60"/>
      <c r="PD64" s="60"/>
      <c r="PE64" s="60"/>
      <c r="PF64" s="60"/>
      <c r="PG64" s="61"/>
      <c r="PH64" s="60"/>
      <c r="PI64" s="60"/>
      <c r="PJ64" s="60"/>
      <c r="PK64" s="110"/>
      <c r="PL64" s="169">
        <f t="shared" si="537"/>
        <v>0</v>
      </c>
      <c r="PM64" s="60"/>
      <c r="PN64" s="60"/>
      <c r="PO64" s="60"/>
      <c r="PP64" s="60"/>
      <c r="PQ64" s="60"/>
      <c r="PR64" s="60"/>
      <c r="PS64" s="60"/>
      <c r="PT64" s="60"/>
      <c r="PU64" s="60"/>
      <c r="PV64" s="60"/>
      <c r="PW64" s="61"/>
      <c r="PX64" s="60"/>
      <c r="PY64" s="60"/>
      <c r="PZ64" s="60"/>
      <c r="QA64" s="110"/>
      <c r="QB64" s="169">
        <f t="shared" si="538"/>
        <v>0</v>
      </c>
      <c r="QC64" s="60"/>
      <c r="QD64" s="60"/>
      <c r="QE64" s="60"/>
      <c r="QF64" s="60"/>
      <c r="QG64" s="60"/>
      <c r="QH64" s="60"/>
      <c r="QI64" s="60"/>
      <c r="QJ64" s="60"/>
      <c r="QK64" s="60"/>
      <c r="QL64" s="60"/>
      <c r="QM64" s="61"/>
      <c r="QN64" s="60"/>
      <c r="QO64" s="60"/>
      <c r="QP64" s="60"/>
      <c r="QQ64" s="110"/>
      <c r="QR64" s="169">
        <f t="shared" si="539"/>
        <v>0</v>
      </c>
      <c r="QS64" s="60"/>
      <c r="QT64" s="60"/>
      <c r="QU64" s="60"/>
      <c r="QV64" s="60"/>
      <c r="QW64" s="60"/>
      <c r="QX64" s="60"/>
      <c r="QY64" s="60"/>
      <c r="QZ64" s="60"/>
      <c r="RA64" s="60"/>
      <c r="RB64" s="60"/>
      <c r="RC64" s="61"/>
      <c r="RD64" s="60"/>
      <c r="RE64" s="60"/>
      <c r="RF64" s="60"/>
      <c r="RG64" s="60"/>
      <c r="RH64" s="60"/>
      <c r="RI64" s="60"/>
      <c r="RJ64" s="60"/>
      <c r="RK64" s="60"/>
      <c r="RL64" s="60"/>
      <c r="RM64" s="60"/>
      <c r="RN64" s="60"/>
      <c r="RO64" s="60"/>
      <c r="RP64" s="60"/>
      <c r="RQ64" s="110"/>
      <c r="RR64" s="173"/>
      <c r="RS64" s="169">
        <f t="shared" si="540"/>
        <v>0</v>
      </c>
      <c r="RT64" s="60"/>
      <c r="RU64" s="60"/>
      <c r="RV64" s="60"/>
      <c r="RW64" s="60"/>
      <c r="RX64" s="60"/>
      <c r="RY64" s="60"/>
      <c r="RZ64" s="60"/>
      <c r="SA64" s="60"/>
      <c r="SB64" s="60"/>
      <c r="SC64" s="60"/>
      <c r="SD64" s="61"/>
      <c r="SE64" s="60"/>
      <c r="SF64" s="60"/>
      <c r="SG64" s="60"/>
      <c r="SH64" s="110"/>
      <c r="SI64" s="169">
        <f t="shared" si="541"/>
        <v>0</v>
      </c>
      <c r="SJ64" s="60"/>
      <c r="SK64" s="60"/>
      <c r="SL64" s="60"/>
      <c r="SM64" s="60"/>
      <c r="SN64" s="60"/>
      <c r="SO64" s="60"/>
      <c r="SP64" s="60"/>
      <c r="SQ64" s="60"/>
      <c r="SR64" s="60"/>
      <c r="SS64" s="60"/>
      <c r="ST64" s="61"/>
      <c r="SU64" s="60"/>
      <c r="SV64" s="60"/>
      <c r="SW64" s="60"/>
      <c r="SX64" s="110"/>
      <c r="SY64" s="169">
        <f t="shared" si="542"/>
        <v>0</v>
      </c>
      <c r="SZ64" s="60"/>
      <c r="TA64" s="60"/>
      <c r="TB64" s="60"/>
      <c r="TC64" s="60"/>
      <c r="TD64" s="60"/>
      <c r="TE64" s="60"/>
      <c r="TF64" s="60"/>
      <c r="TG64" s="60"/>
      <c r="TH64" s="60"/>
      <c r="TI64" s="60"/>
      <c r="TJ64" s="61"/>
      <c r="TK64" s="60"/>
      <c r="TL64" s="60"/>
      <c r="TM64" s="60"/>
      <c r="TN64" s="110"/>
      <c r="TO64" s="169">
        <f t="shared" si="543"/>
        <v>0</v>
      </c>
      <c r="TP64" s="60"/>
      <c r="TQ64" s="60"/>
      <c r="TR64" s="60"/>
      <c r="TS64" s="60"/>
      <c r="TT64" s="60"/>
      <c r="TU64" s="60"/>
      <c r="TV64" s="60"/>
      <c r="TW64" s="60"/>
      <c r="TX64" s="60"/>
      <c r="TY64" s="60"/>
      <c r="TZ64" s="61"/>
      <c r="UA64" s="60"/>
      <c r="UB64" s="60"/>
      <c r="UC64" s="60"/>
      <c r="UD64" s="110"/>
      <c r="UE64" s="169">
        <f t="shared" si="544"/>
        <v>0</v>
      </c>
      <c r="UF64" s="60"/>
      <c r="UG64" s="60"/>
      <c r="UH64" s="60"/>
      <c r="UI64" s="60"/>
      <c r="UJ64" s="60"/>
      <c r="UK64" s="60"/>
      <c r="UL64" s="60"/>
      <c r="UM64" s="60"/>
      <c r="UN64" s="60"/>
      <c r="UO64" s="60"/>
      <c r="UP64" s="61"/>
      <c r="UQ64" s="60"/>
      <c r="UR64" s="60"/>
      <c r="US64" s="60"/>
      <c r="UT64" s="60"/>
      <c r="UU64" s="60"/>
      <c r="UV64" s="60"/>
      <c r="UW64" s="60"/>
      <c r="UX64" s="60"/>
      <c r="UY64" s="60"/>
      <c r="UZ64" s="60"/>
      <c r="VA64" s="60"/>
      <c r="VB64" s="60"/>
      <c r="VC64" s="60"/>
      <c r="VD64" s="110"/>
      <c r="VE64" s="10" t="str">
        <f t="shared" si="33"/>
        <v>-</v>
      </c>
    </row>
    <row r="65" spans="1:577" ht="20.149999999999999" customHeight="1">
      <c r="A65" s="19"/>
      <c r="B65" s="19">
        <v>6102</v>
      </c>
      <c r="C65" s="19"/>
      <c r="D65" s="20" t="s">
        <v>67</v>
      </c>
      <c r="E65" s="190">
        <f t="shared" ref="E65:BP65" si="545">SUM(E66:E67)</f>
        <v>0</v>
      </c>
      <c r="F65" s="191">
        <f t="shared" si="545"/>
        <v>0</v>
      </c>
      <c r="G65" s="191">
        <f t="shared" si="545"/>
        <v>0</v>
      </c>
      <c r="H65" s="192">
        <f t="shared" si="545"/>
        <v>0</v>
      </c>
      <c r="I65" s="228">
        <f t="shared" si="545"/>
        <v>0</v>
      </c>
      <c r="J65" s="191">
        <f t="shared" si="545"/>
        <v>0</v>
      </c>
      <c r="K65" s="59">
        <f t="shared" si="545"/>
        <v>0</v>
      </c>
      <c r="L65" s="58">
        <f t="shared" si="545"/>
        <v>0</v>
      </c>
      <c r="M65" s="58">
        <f t="shared" si="545"/>
        <v>0</v>
      </c>
      <c r="N65" s="58">
        <f t="shared" si="545"/>
        <v>0</v>
      </c>
      <c r="O65" s="58">
        <f t="shared" si="545"/>
        <v>0</v>
      </c>
      <c r="P65" s="58">
        <f t="shared" si="545"/>
        <v>0</v>
      </c>
      <c r="Q65" s="58">
        <f t="shared" si="545"/>
        <v>0</v>
      </c>
      <c r="R65" s="58">
        <f t="shared" si="545"/>
        <v>0</v>
      </c>
      <c r="S65" s="58">
        <f t="shared" si="545"/>
        <v>0</v>
      </c>
      <c r="T65" s="58">
        <f t="shared" si="545"/>
        <v>0</v>
      </c>
      <c r="U65" s="59">
        <f t="shared" si="545"/>
        <v>0</v>
      </c>
      <c r="V65" s="58">
        <f t="shared" si="545"/>
        <v>0</v>
      </c>
      <c r="W65" s="58">
        <f t="shared" si="545"/>
        <v>0</v>
      </c>
      <c r="X65" s="58">
        <f t="shared" si="545"/>
        <v>0</v>
      </c>
      <c r="Y65" s="109">
        <f t="shared" si="545"/>
        <v>0</v>
      </c>
      <c r="Z65" s="59">
        <f t="shared" si="545"/>
        <v>0</v>
      </c>
      <c r="AA65" s="58">
        <f t="shared" si="545"/>
        <v>0</v>
      </c>
      <c r="AB65" s="58">
        <f t="shared" si="545"/>
        <v>0</v>
      </c>
      <c r="AC65" s="58">
        <f t="shared" si="545"/>
        <v>0</v>
      </c>
      <c r="AD65" s="58">
        <f t="shared" si="545"/>
        <v>0</v>
      </c>
      <c r="AE65" s="58">
        <f t="shared" si="545"/>
        <v>0</v>
      </c>
      <c r="AF65" s="58">
        <f t="shared" si="545"/>
        <v>0</v>
      </c>
      <c r="AG65" s="58">
        <f t="shared" si="545"/>
        <v>0</v>
      </c>
      <c r="AH65" s="58">
        <f t="shared" si="545"/>
        <v>0</v>
      </c>
      <c r="AI65" s="58">
        <f t="shared" si="545"/>
        <v>0</v>
      </c>
      <c r="AJ65" s="58">
        <f t="shared" si="545"/>
        <v>0</v>
      </c>
      <c r="AK65" s="59">
        <f t="shared" si="545"/>
        <v>0</v>
      </c>
      <c r="AL65" s="58">
        <f t="shared" si="545"/>
        <v>0</v>
      </c>
      <c r="AM65" s="58">
        <f t="shared" si="545"/>
        <v>0</v>
      </c>
      <c r="AN65" s="58">
        <f t="shared" si="545"/>
        <v>0</v>
      </c>
      <c r="AO65" s="109">
        <f t="shared" si="545"/>
        <v>0</v>
      </c>
      <c r="AP65" s="59">
        <f t="shared" si="545"/>
        <v>0</v>
      </c>
      <c r="AQ65" s="58">
        <f t="shared" si="545"/>
        <v>0</v>
      </c>
      <c r="AR65" s="58">
        <f t="shared" si="545"/>
        <v>0</v>
      </c>
      <c r="AS65" s="58">
        <f t="shared" si="545"/>
        <v>0</v>
      </c>
      <c r="AT65" s="58">
        <f t="shared" si="545"/>
        <v>0</v>
      </c>
      <c r="AU65" s="58">
        <f t="shared" si="545"/>
        <v>0</v>
      </c>
      <c r="AV65" s="58">
        <f t="shared" si="545"/>
        <v>0</v>
      </c>
      <c r="AW65" s="58">
        <f t="shared" si="545"/>
        <v>0</v>
      </c>
      <c r="AX65" s="58">
        <f t="shared" si="545"/>
        <v>0</v>
      </c>
      <c r="AY65" s="58">
        <f t="shared" si="545"/>
        <v>0</v>
      </c>
      <c r="AZ65" s="58">
        <f t="shared" si="545"/>
        <v>0</v>
      </c>
      <c r="BA65" s="59">
        <f t="shared" si="545"/>
        <v>0</v>
      </c>
      <c r="BB65" s="58">
        <f t="shared" si="545"/>
        <v>0</v>
      </c>
      <c r="BC65" s="58">
        <f t="shared" si="545"/>
        <v>0</v>
      </c>
      <c r="BD65" s="58">
        <f t="shared" si="545"/>
        <v>0</v>
      </c>
      <c r="BE65" s="109">
        <f t="shared" si="545"/>
        <v>0</v>
      </c>
      <c r="BF65" s="59">
        <f t="shared" si="545"/>
        <v>0</v>
      </c>
      <c r="BG65" s="58">
        <f t="shared" si="545"/>
        <v>0</v>
      </c>
      <c r="BH65" s="58">
        <f t="shared" si="545"/>
        <v>0</v>
      </c>
      <c r="BI65" s="58">
        <f t="shared" si="545"/>
        <v>0</v>
      </c>
      <c r="BJ65" s="58">
        <f t="shared" si="545"/>
        <v>0</v>
      </c>
      <c r="BK65" s="58">
        <f t="shared" si="545"/>
        <v>0</v>
      </c>
      <c r="BL65" s="58">
        <f t="shared" si="545"/>
        <v>0</v>
      </c>
      <c r="BM65" s="58">
        <f t="shared" si="545"/>
        <v>0</v>
      </c>
      <c r="BN65" s="58">
        <f t="shared" si="545"/>
        <v>0</v>
      </c>
      <c r="BO65" s="58">
        <f t="shared" si="545"/>
        <v>0</v>
      </c>
      <c r="BP65" s="58">
        <f t="shared" si="545"/>
        <v>0</v>
      </c>
      <c r="BQ65" s="59">
        <f t="shared" ref="BQ65:EM65" si="546">SUM(BQ66:BQ67)</f>
        <v>0</v>
      </c>
      <c r="BR65" s="58">
        <f t="shared" si="546"/>
        <v>0</v>
      </c>
      <c r="BS65" s="58">
        <f t="shared" si="546"/>
        <v>0</v>
      </c>
      <c r="BT65" s="58">
        <f t="shared" si="546"/>
        <v>0</v>
      </c>
      <c r="BU65" s="109">
        <f t="shared" si="546"/>
        <v>0</v>
      </c>
      <c r="BV65" s="59">
        <f t="shared" si="546"/>
        <v>0</v>
      </c>
      <c r="BW65" s="58">
        <f t="shared" si="546"/>
        <v>0</v>
      </c>
      <c r="BX65" s="58">
        <f t="shared" si="546"/>
        <v>0</v>
      </c>
      <c r="BY65" s="58">
        <f t="shared" si="546"/>
        <v>0</v>
      </c>
      <c r="BZ65" s="58">
        <f t="shared" si="546"/>
        <v>0</v>
      </c>
      <c r="CA65" s="58">
        <f t="shared" si="546"/>
        <v>0</v>
      </c>
      <c r="CB65" s="58">
        <f t="shared" si="546"/>
        <v>0</v>
      </c>
      <c r="CC65" s="58">
        <f t="shared" si="546"/>
        <v>0</v>
      </c>
      <c r="CD65" s="58">
        <f t="shared" si="546"/>
        <v>0</v>
      </c>
      <c r="CE65" s="58">
        <f t="shared" si="546"/>
        <v>0</v>
      </c>
      <c r="CF65" s="58">
        <f t="shared" si="546"/>
        <v>0</v>
      </c>
      <c r="CG65" s="59">
        <f t="shared" si="546"/>
        <v>0</v>
      </c>
      <c r="CH65" s="58">
        <f t="shared" si="546"/>
        <v>0</v>
      </c>
      <c r="CI65" s="58">
        <f t="shared" si="546"/>
        <v>0</v>
      </c>
      <c r="CJ65" s="58">
        <f t="shared" si="546"/>
        <v>0</v>
      </c>
      <c r="CK65" s="58">
        <f t="shared" si="546"/>
        <v>0</v>
      </c>
      <c r="CL65" s="58">
        <f t="shared" si="546"/>
        <v>0</v>
      </c>
      <c r="CM65" s="58">
        <f t="shared" si="546"/>
        <v>0</v>
      </c>
      <c r="CN65" s="58">
        <f t="shared" si="546"/>
        <v>0</v>
      </c>
      <c r="CO65" s="58">
        <f t="shared" si="546"/>
        <v>0</v>
      </c>
      <c r="CP65" s="58">
        <f t="shared" si="546"/>
        <v>0</v>
      </c>
      <c r="CQ65" s="58">
        <f t="shared" si="546"/>
        <v>0</v>
      </c>
      <c r="CR65" s="58">
        <f t="shared" si="546"/>
        <v>0</v>
      </c>
      <c r="CS65" s="58">
        <f t="shared" si="546"/>
        <v>0</v>
      </c>
      <c r="CT65" s="58">
        <f t="shared" si="546"/>
        <v>0</v>
      </c>
      <c r="CU65" s="109">
        <f t="shared" si="546"/>
        <v>0</v>
      </c>
      <c r="CV65" s="152">
        <f t="shared" si="546"/>
        <v>0</v>
      </c>
      <c r="CW65" s="59">
        <f t="shared" si="546"/>
        <v>0</v>
      </c>
      <c r="CX65" s="58">
        <f t="shared" si="546"/>
        <v>0</v>
      </c>
      <c r="CY65" s="58">
        <f t="shared" si="546"/>
        <v>0</v>
      </c>
      <c r="CZ65" s="58">
        <f t="shared" si="546"/>
        <v>0</v>
      </c>
      <c r="DA65" s="58">
        <f t="shared" si="546"/>
        <v>0</v>
      </c>
      <c r="DB65" s="58">
        <f t="shared" si="546"/>
        <v>0</v>
      </c>
      <c r="DC65" s="58">
        <f t="shared" si="546"/>
        <v>0</v>
      </c>
      <c r="DD65" s="58">
        <f t="shared" si="546"/>
        <v>0</v>
      </c>
      <c r="DE65" s="58">
        <f t="shared" si="546"/>
        <v>0</v>
      </c>
      <c r="DF65" s="58">
        <f t="shared" si="546"/>
        <v>0</v>
      </c>
      <c r="DG65" s="58">
        <f t="shared" si="546"/>
        <v>0</v>
      </c>
      <c r="DH65" s="59">
        <f t="shared" si="546"/>
        <v>0</v>
      </c>
      <c r="DI65" s="58">
        <f t="shared" si="546"/>
        <v>0</v>
      </c>
      <c r="DJ65" s="58">
        <f t="shared" si="546"/>
        <v>0</v>
      </c>
      <c r="DK65" s="58">
        <f t="shared" si="546"/>
        <v>0</v>
      </c>
      <c r="DL65" s="109">
        <f t="shared" si="546"/>
        <v>0</v>
      </c>
      <c r="DM65" s="59">
        <f t="shared" si="546"/>
        <v>0</v>
      </c>
      <c r="DN65" s="58">
        <f t="shared" si="546"/>
        <v>0</v>
      </c>
      <c r="DO65" s="58">
        <f t="shared" si="546"/>
        <v>0</v>
      </c>
      <c r="DP65" s="58">
        <f t="shared" si="546"/>
        <v>0</v>
      </c>
      <c r="DQ65" s="58">
        <f t="shared" si="546"/>
        <v>0</v>
      </c>
      <c r="DR65" s="58">
        <f t="shared" si="546"/>
        <v>0</v>
      </c>
      <c r="DS65" s="58">
        <f t="shared" si="546"/>
        <v>0</v>
      </c>
      <c r="DT65" s="58">
        <f t="shared" si="546"/>
        <v>0</v>
      </c>
      <c r="DU65" s="58">
        <f t="shared" si="546"/>
        <v>0</v>
      </c>
      <c r="DV65" s="58">
        <f t="shared" si="546"/>
        <v>0</v>
      </c>
      <c r="DW65" s="58">
        <f t="shared" si="546"/>
        <v>0</v>
      </c>
      <c r="DX65" s="59">
        <f t="shared" si="546"/>
        <v>0</v>
      </c>
      <c r="DY65" s="58">
        <f t="shared" si="546"/>
        <v>0</v>
      </c>
      <c r="DZ65" s="58">
        <f t="shared" si="546"/>
        <v>0</v>
      </c>
      <c r="EA65" s="58">
        <f t="shared" si="546"/>
        <v>0</v>
      </c>
      <c r="EB65" s="109">
        <f t="shared" si="546"/>
        <v>0</v>
      </c>
      <c r="EC65" s="59">
        <f t="shared" si="546"/>
        <v>0</v>
      </c>
      <c r="ED65" s="58">
        <f t="shared" si="546"/>
        <v>0</v>
      </c>
      <c r="EE65" s="58">
        <f t="shared" si="546"/>
        <v>0</v>
      </c>
      <c r="EF65" s="58">
        <f t="shared" si="546"/>
        <v>0</v>
      </c>
      <c r="EG65" s="58">
        <f t="shared" si="546"/>
        <v>0</v>
      </c>
      <c r="EH65" s="58">
        <f t="shared" si="546"/>
        <v>0</v>
      </c>
      <c r="EI65" s="58">
        <f t="shared" si="546"/>
        <v>0</v>
      </c>
      <c r="EJ65" s="58">
        <f t="shared" si="546"/>
        <v>0</v>
      </c>
      <c r="EK65" s="58">
        <f t="shared" si="546"/>
        <v>0</v>
      </c>
      <c r="EL65" s="58">
        <f t="shared" si="546"/>
        <v>0</v>
      </c>
      <c r="EM65" s="58">
        <f t="shared" si="546"/>
        <v>0</v>
      </c>
      <c r="EN65" s="59">
        <f t="shared" ref="EN65:GY65" si="547">SUM(EN66:EN67)</f>
        <v>0</v>
      </c>
      <c r="EO65" s="58">
        <f t="shared" si="547"/>
        <v>0</v>
      </c>
      <c r="EP65" s="58">
        <f t="shared" si="547"/>
        <v>0</v>
      </c>
      <c r="EQ65" s="58">
        <f t="shared" si="547"/>
        <v>0</v>
      </c>
      <c r="ER65" s="109">
        <f t="shared" si="547"/>
        <v>0</v>
      </c>
      <c r="ES65" s="59">
        <f t="shared" si="547"/>
        <v>0</v>
      </c>
      <c r="ET65" s="58">
        <f t="shared" si="547"/>
        <v>0</v>
      </c>
      <c r="EU65" s="58">
        <f t="shared" si="547"/>
        <v>0</v>
      </c>
      <c r="EV65" s="58">
        <f t="shared" si="547"/>
        <v>0</v>
      </c>
      <c r="EW65" s="58">
        <f t="shared" si="547"/>
        <v>0</v>
      </c>
      <c r="EX65" s="58">
        <f t="shared" si="547"/>
        <v>0</v>
      </c>
      <c r="EY65" s="58">
        <f t="shared" si="547"/>
        <v>0</v>
      </c>
      <c r="EZ65" s="58">
        <f t="shared" si="547"/>
        <v>0</v>
      </c>
      <c r="FA65" s="58">
        <f t="shared" si="547"/>
        <v>0</v>
      </c>
      <c r="FB65" s="58">
        <f t="shared" si="547"/>
        <v>0</v>
      </c>
      <c r="FC65" s="58">
        <f t="shared" si="547"/>
        <v>0</v>
      </c>
      <c r="FD65" s="59">
        <f t="shared" si="547"/>
        <v>0</v>
      </c>
      <c r="FE65" s="58">
        <f t="shared" si="547"/>
        <v>0</v>
      </c>
      <c r="FF65" s="58">
        <f t="shared" si="547"/>
        <v>0</v>
      </c>
      <c r="FG65" s="58">
        <f t="shared" si="547"/>
        <v>0</v>
      </c>
      <c r="FH65" s="109">
        <f t="shared" si="547"/>
        <v>0</v>
      </c>
      <c r="FI65" s="59">
        <f t="shared" si="547"/>
        <v>0</v>
      </c>
      <c r="FJ65" s="58">
        <f t="shared" si="547"/>
        <v>0</v>
      </c>
      <c r="FK65" s="58">
        <f t="shared" si="547"/>
        <v>0</v>
      </c>
      <c r="FL65" s="58">
        <f t="shared" si="547"/>
        <v>0</v>
      </c>
      <c r="FM65" s="58">
        <f t="shared" si="547"/>
        <v>0</v>
      </c>
      <c r="FN65" s="58">
        <f t="shared" si="547"/>
        <v>0</v>
      </c>
      <c r="FO65" s="58">
        <f t="shared" si="547"/>
        <v>0</v>
      </c>
      <c r="FP65" s="58">
        <f t="shared" si="547"/>
        <v>0</v>
      </c>
      <c r="FQ65" s="58">
        <f t="shared" si="547"/>
        <v>0</v>
      </c>
      <c r="FR65" s="58">
        <f t="shared" si="547"/>
        <v>0</v>
      </c>
      <c r="FS65" s="58">
        <f t="shared" si="547"/>
        <v>0</v>
      </c>
      <c r="FT65" s="59">
        <f t="shared" si="547"/>
        <v>0</v>
      </c>
      <c r="FU65" s="58">
        <f t="shared" si="547"/>
        <v>0</v>
      </c>
      <c r="FV65" s="58">
        <f t="shared" si="547"/>
        <v>0</v>
      </c>
      <c r="FW65" s="58">
        <f t="shared" si="547"/>
        <v>0</v>
      </c>
      <c r="FX65" s="109">
        <f t="shared" si="547"/>
        <v>0</v>
      </c>
      <c r="FY65" s="59">
        <f t="shared" si="547"/>
        <v>0</v>
      </c>
      <c r="FZ65" s="58">
        <f t="shared" si="547"/>
        <v>0</v>
      </c>
      <c r="GA65" s="58">
        <f t="shared" si="547"/>
        <v>0</v>
      </c>
      <c r="GB65" s="58">
        <f t="shared" si="547"/>
        <v>0</v>
      </c>
      <c r="GC65" s="58">
        <f t="shared" si="547"/>
        <v>0</v>
      </c>
      <c r="GD65" s="58">
        <f t="shared" si="547"/>
        <v>0</v>
      </c>
      <c r="GE65" s="58">
        <f t="shared" si="547"/>
        <v>0</v>
      </c>
      <c r="GF65" s="58">
        <f t="shared" si="547"/>
        <v>0</v>
      </c>
      <c r="GG65" s="58">
        <f t="shared" si="547"/>
        <v>0</v>
      </c>
      <c r="GH65" s="58">
        <f t="shared" si="547"/>
        <v>0</v>
      </c>
      <c r="GI65" s="58">
        <f t="shared" si="547"/>
        <v>0</v>
      </c>
      <c r="GJ65" s="59">
        <f t="shared" si="547"/>
        <v>0</v>
      </c>
      <c r="GK65" s="58">
        <f t="shared" si="547"/>
        <v>0</v>
      </c>
      <c r="GL65" s="58">
        <f t="shared" si="547"/>
        <v>0</v>
      </c>
      <c r="GM65" s="58">
        <f t="shared" si="547"/>
        <v>0</v>
      </c>
      <c r="GN65" s="109">
        <f t="shared" si="547"/>
        <v>0</v>
      </c>
      <c r="GO65" s="59">
        <f t="shared" si="547"/>
        <v>0</v>
      </c>
      <c r="GP65" s="58">
        <f t="shared" si="547"/>
        <v>0</v>
      </c>
      <c r="GQ65" s="58">
        <f t="shared" si="547"/>
        <v>0</v>
      </c>
      <c r="GR65" s="58">
        <f t="shared" si="547"/>
        <v>0</v>
      </c>
      <c r="GS65" s="58">
        <f t="shared" si="547"/>
        <v>0</v>
      </c>
      <c r="GT65" s="58">
        <f t="shared" si="547"/>
        <v>0</v>
      </c>
      <c r="GU65" s="58">
        <f t="shared" si="547"/>
        <v>0</v>
      </c>
      <c r="GV65" s="58">
        <f t="shared" si="547"/>
        <v>0</v>
      </c>
      <c r="GW65" s="58">
        <f t="shared" si="547"/>
        <v>0</v>
      </c>
      <c r="GX65" s="58">
        <f t="shared" si="547"/>
        <v>0</v>
      </c>
      <c r="GY65" s="58">
        <f t="shared" si="547"/>
        <v>0</v>
      </c>
      <c r="GZ65" s="59">
        <f t="shared" ref="GZ65:JW65" si="548">SUM(GZ66:GZ67)</f>
        <v>0</v>
      </c>
      <c r="HA65" s="58">
        <f t="shared" si="548"/>
        <v>0</v>
      </c>
      <c r="HB65" s="58">
        <f t="shared" si="548"/>
        <v>0</v>
      </c>
      <c r="HC65" s="58">
        <f t="shared" si="548"/>
        <v>0</v>
      </c>
      <c r="HD65" s="58">
        <f t="shared" si="548"/>
        <v>0</v>
      </c>
      <c r="HE65" s="58">
        <f t="shared" si="548"/>
        <v>0</v>
      </c>
      <c r="HF65" s="58">
        <f t="shared" si="548"/>
        <v>0</v>
      </c>
      <c r="HG65" s="58">
        <f t="shared" si="548"/>
        <v>0</v>
      </c>
      <c r="HH65" s="58">
        <f t="shared" si="548"/>
        <v>0</v>
      </c>
      <c r="HI65" s="58">
        <f t="shared" si="548"/>
        <v>0</v>
      </c>
      <c r="HJ65" s="58">
        <f t="shared" si="548"/>
        <v>0</v>
      </c>
      <c r="HK65" s="58">
        <f t="shared" si="548"/>
        <v>0</v>
      </c>
      <c r="HL65" s="58">
        <f t="shared" si="548"/>
        <v>0</v>
      </c>
      <c r="HM65" s="58">
        <f t="shared" si="548"/>
        <v>0</v>
      </c>
      <c r="HN65" s="109">
        <f t="shared" si="548"/>
        <v>0</v>
      </c>
      <c r="HO65" s="136">
        <f t="shared" si="548"/>
        <v>0</v>
      </c>
      <c r="HP65" s="152">
        <f t="shared" si="548"/>
        <v>0</v>
      </c>
      <c r="HQ65" s="59">
        <f t="shared" si="548"/>
        <v>0</v>
      </c>
      <c r="HR65" s="58">
        <f t="shared" si="548"/>
        <v>0</v>
      </c>
      <c r="HS65" s="58">
        <f t="shared" si="548"/>
        <v>0</v>
      </c>
      <c r="HT65" s="58">
        <f t="shared" si="548"/>
        <v>0</v>
      </c>
      <c r="HU65" s="58">
        <f t="shared" si="548"/>
        <v>0</v>
      </c>
      <c r="HV65" s="58">
        <f t="shared" si="548"/>
        <v>0</v>
      </c>
      <c r="HW65" s="58">
        <f t="shared" si="548"/>
        <v>0</v>
      </c>
      <c r="HX65" s="58">
        <f t="shared" si="548"/>
        <v>0</v>
      </c>
      <c r="HY65" s="58">
        <f t="shared" si="548"/>
        <v>0</v>
      </c>
      <c r="HZ65" s="58">
        <f t="shared" si="548"/>
        <v>0</v>
      </c>
      <c r="IA65" s="58">
        <f t="shared" si="548"/>
        <v>0</v>
      </c>
      <c r="IB65" s="59">
        <f t="shared" si="548"/>
        <v>0</v>
      </c>
      <c r="IC65" s="58">
        <f t="shared" si="548"/>
        <v>0</v>
      </c>
      <c r="ID65" s="58">
        <f t="shared" si="548"/>
        <v>0</v>
      </c>
      <c r="IE65" s="58">
        <f t="shared" si="548"/>
        <v>0</v>
      </c>
      <c r="IF65" s="109">
        <f t="shared" si="548"/>
        <v>0</v>
      </c>
      <c r="IG65" s="59">
        <f t="shared" si="548"/>
        <v>0</v>
      </c>
      <c r="IH65" s="58">
        <f t="shared" si="548"/>
        <v>0</v>
      </c>
      <c r="II65" s="58">
        <f t="shared" si="548"/>
        <v>0</v>
      </c>
      <c r="IJ65" s="58">
        <f t="shared" si="548"/>
        <v>0</v>
      </c>
      <c r="IK65" s="58">
        <f t="shared" si="548"/>
        <v>0</v>
      </c>
      <c r="IL65" s="58">
        <f t="shared" si="548"/>
        <v>0</v>
      </c>
      <c r="IM65" s="58">
        <f t="shared" si="548"/>
        <v>0</v>
      </c>
      <c r="IN65" s="58">
        <f t="shared" si="548"/>
        <v>0</v>
      </c>
      <c r="IO65" s="58">
        <f t="shared" si="548"/>
        <v>0</v>
      </c>
      <c r="IP65" s="58">
        <f t="shared" si="548"/>
        <v>0</v>
      </c>
      <c r="IQ65" s="58">
        <f t="shared" si="548"/>
        <v>0</v>
      </c>
      <c r="IR65" s="59">
        <f t="shared" si="548"/>
        <v>0</v>
      </c>
      <c r="IS65" s="58">
        <f t="shared" si="548"/>
        <v>0</v>
      </c>
      <c r="IT65" s="58">
        <f t="shared" si="548"/>
        <v>0</v>
      </c>
      <c r="IU65" s="58">
        <f t="shared" si="548"/>
        <v>0</v>
      </c>
      <c r="IV65" s="109">
        <f t="shared" si="548"/>
        <v>0</v>
      </c>
      <c r="IW65" s="59">
        <f t="shared" si="548"/>
        <v>0</v>
      </c>
      <c r="IX65" s="58">
        <f t="shared" si="548"/>
        <v>0</v>
      </c>
      <c r="IY65" s="58">
        <f t="shared" si="548"/>
        <v>0</v>
      </c>
      <c r="IZ65" s="58">
        <f t="shared" si="548"/>
        <v>0</v>
      </c>
      <c r="JA65" s="58">
        <f t="shared" si="548"/>
        <v>0</v>
      </c>
      <c r="JB65" s="58">
        <f t="shared" si="548"/>
        <v>0</v>
      </c>
      <c r="JC65" s="58">
        <f t="shared" si="548"/>
        <v>0</v>
      </c>
      <c r="JD65" s="58">
        <f t="shared" si="548"/>
        <v>0</v>
      </c>
      <c r="JE65" s="58">
        <f t="shared" si="548"/>
        <v>0</v>
      </c>
      <c r="JF65" s="58">
        <f t="shared" si="548"/>
        <v>0</v>
      </c>
      <c r="JG65" s="58">
        <f t="shared" si="548"/>
        <v>0</v>
      </c>
      <c r="JH65" s="59">
        <f t="shared" si="548"/>
        <v>0</v>
      </c>
      <c r="JI65" s="58">
        <f t="shared" si="548"/>
        <v>0</v>
      </c>
      <c r="JJ65" s="58">
        <f t="shared" si="548"/>
        <v>0</v>
      </c>
      <c r="JK65" s="58">
        <f t="shared" si="548"/>
        <v>0</v>
      </c>
      <c r="JL65" s="109">
        <f t="shared" si="548"/>
        <v>0</v>
      </c>
      <c r="JM65" s="59">
        <f t="shared" si="548"/>
        <v>0</v>
      </c>
      <c r="JN65" s="58">
        <f t="shared" si="548"/>
        <v>0</v>
      </c>
      <c r="JO65" s="58">
        <f t="shared" si="548"/>
        <v>0</v>
      </c>
      <c r="JP65" s="58">
        <f t="shared" si="548"/>
        <v>0</v>
      </c>
      <c r="JQ65" s="58">
        <f t="shared" si="548"/>
        <v>0</v>
      </c>
      <c r="JR65" s="58">
        <f t="shared" si="548"/>
        <v>0</v>
      </c>
      <c r="JS65" s="58">
        <f t="shared" si="548"/>
        <v>0</v>
      </c>
      <c r="JT65" s="58">
        <f t="shared" si="548"/>
        <v>0</v>
      </c>
      <c r="JU65" s="58">
        <f t="shared" si="548"/>
        <v>0</v>
      </c>
      <c r="JV65" s="58">
        <f t="shared" si="548"/>
        <v>0</v>
      </c>
      <c r="JW65" s="58">
        <f t="shared" si="548"/>
        <v>0</v>
      </c>
      <c r="JX65" s="59">
        <f t="shared" ref="JX65:MT65" si="549">SUM(JX66:JX67)</f>
        <v>0</v>
      </c>
      <c r="JY65" s="58">
        <f t="shared" si="549"/>
        <v>0</v>
      </c>
      <c r="JZ65" s="58">
        <f t="shared" si="549"/>
        <v>0</v>
      </c>
      <c r="KA65" s="58">
        <f t="shared" si="549"/>
        <v>0</v>
      </c>
      <c r="KB65" s="109">
        <f t="shared" si="549"/>
        <v>0</v>
      </c>
      <c r="KC65" s="59">
        <f t="shared" si="549"/>
        <v>0</v>
      </c>
      <c r="KD65" s="58">
        <f t="shared" si="549"/>
        <v>0</v>
      </c>
      <c r="KE65" s="58">
        <f t="shared" si="549"/>
        <v>0</v>
      </c>
      <c r="KF65" s="58">
        <f t="shared" si="549"/>
        <v>0</v>
      </c>
      <c r="KG65" s="58">
        <f t="shared" si="549"/>
        <v>0</v>
      </c>
      <c r="KH65" s="58">
        <f t="shared" si="549"/>
        <v>0</v>
      </c>
      <c r="KI65" s="58">
        <f t="shared" si="549"/>
        <v>0</v>
      </c>
      <c r="KJ65" s="58">
        <f t="shared" si="549"/>
        <v>0</v>
      </c>
      <c r="KK65" s="58">
        <f t="shared" si="549"/>
        <v>0</v>
      </c>
      <c r="KL65" s="58">
        <f t="shared" si="549"/>
        <v>0</v>
      </c>
      <c r="KM65" s="58">
        <f t="shared" si="549"/>
        <v>0</v>
      </c>
      <c r="KN65" s="59">
        <f t="shared" si="549"/>
        <v>0</v>
      </c>
      <c r="KO65" s="58">
        <f t="shared" si="549"/>
        <v>0</v>
      </c>
      <c r="KP65" s="58">
        <f t="shared" si="549"/>
        <v>0</v>
      </c>
      <c r="KQ65" s="58">
        <f t="shared" si="549"/>
        <v>0</v>
      </c>
      <c r="KR65" s="58">
        <f t="shared" si="549"/>
        <v>0</v>
      </c>
      <c r="KS65" s="58">
        <f t="shared" si="549"/>
        <v>0</v>
      </c>
      <c r="KT65" s="58">
        <f t="shared" si="549"/>
        <v>0</v>
      </c>
      <c r="KU65" s="58">
        <f t="shared" si="549"/>
        <v>0</v>
      </c>
      <c r="KV65" s="58">
        <f t="shared" si="549"/>
        <v>0</v>
      </c>
      <c r="KW65" s="58">
        <f t="shared" si="549"/>
        <v>0</v>
      </c>
      <c r="KX65" s="58">
        <f t="shared" si="549"/>
        <v>0</v>
      </c>
      <c r="KY65" s="58">
        <f t="shared" si="549"/>
        <v>0</v>
      </c>
      <c r="KZ65" s="58">
        <f t="shared" si="549"/>
        <v>0</v>
      </c>
      <c r="LA65" s="58">
        <f t="shared" si="549"/>
        <v>0</v>
      </c>
      <c r="LB65" s="109">
        <f t="shared" si="549"/>
        <v>0</v>
      </c>
      <c r="LC65" s="152">
        <f t="shared" si="549"/>
        <v>0</v>
      </c>
      <c r="LD65" s="59">
        <f t="shared" si="549"/>
        <v>0</v>
      </c>
      <c r="LE65" s="58">
        <f t="shared" si="549"/>
        <v>0</v>
      </c>
      <c r="LF65" s="58">
        <f t="shared" si="549"/>
        <v>0</v>
      </c>
      <c r="LG65" s="58">
        <f t="shared" si="549"/>
        <v>0</v>
      </c>
      <c r="LH65" s="58">
        <f t="shared" si="549"/>
        <v>0</v>
      </c>
      <c r="LI65" s="58">
        <f t="shared" si="549"/>
        <v>0</v>
      </c>
      <c r="LJ65" s="58">
        <f t="shared" si="549"/>
        <v>0</v>
      </c>
      <c r="LK65" s="58">
        <f t="shared" si="549"/>
        <v>0</v>
      </c>
      <c r="LL65" s="58">
        <f t="shared" si="549"/>
        <v>0</v>
      </c>
      <c r="LM65" s="58">
        <f t="shared" si="549"/>
        <v>0</v>
      </c>
      <c r="LN65" s="58">
        <f t="shared" si="549"/>
        <v>0</v>
      </c>
      <c r="LO65" s="59">
        <f t="shared" si="549"/>
        <v>0</v>
      </c>
      <c r="LP65" s="58">
        <f t="shared" si="549"/>
        <v>0</v>
      </c>
      <c r="LQ65" s="58">
        <f t="shared" si="549"/>
        <v>0</v>
      </c>
      <c r="LR65" s="58">
        <f t="shared" si="549"/>
        <v>0</v>
      </c>
      <c r="LS65" s="109">
        <f t="shared" si="549"/>
        <v>0</v>
      </c>
      <c r="LT65" s="59">
        <f t="shared" si="549"/>
        <v>0</v>
      </c>
      <c r="LU65" s="58">
        <f t="shared" si="549"/>
        <v>0</v>
      </c>
      <c r="LV65" s="58">
        <f t="shared" si="549"/>
        <v>0</v>
      </c>
      <c r="LW65" s="58">
        <f t="shared" si="549"/>
        <v>0</v>
      </c>
      <c r="LX65" s="58">
        <f t="shared" si="549"/>
        <v>0</v>
      </c>
      <c r="LY65" s="58">
        <f t="shared" si="549"/>
        <v>0</v>
      </c>
      <c r="LZ65" s="58">
        <f t="shared" si="549"/>
        <v>0</v>
      </c>
      <c r="MA65" s="58">
        <f t="shared" si="549"/>
        <v>0</v>
      </c>
      <c r="MB65" s="58">
        <f t="shared" si="549"/>
        <v>0</v>
      </c>
      <c r="MC65" s="58">
        <f t="shared" si="549"/>
        <v>0</v>
      </c>
      <c r="MD65" s="58">
        <f t="shared" si="549"/>
        <v>0</v>
      </c>
      <c r="ME65" s="59">
        <f t="shared" si="549"/>
        <v>0</v>
      </c>
      <c r="MF65" s="58">
        <f t="shared" si="549"/>
        <v>0</v>
      </c>
      <c r="MG65" s="58">
        <f t="shared" si="549"/>
        <v>0</v>
      </c>
      <c r="MH65" s="58">
        <f t="shared" si="549"/>
        <v>0</v>
      </c>
      <c r="MI65" s="109">
        <f t="shared" si="549"/>
        <v>0</v>
      </c>
      <c r="MJ65" s="59">
        <f t="shared" si="549"/>
        <v>0</v>
      </c>
      <c r="MK65" s="58">
        <f t="shared" si="549"/>
        <v>0</v>
      </c>
      <c r="ML65" s="58">
        <f t="shared" si="549"/>
        <v>0</v>
      </c>
      <c r="MM65" s="58">
        <f t="shared" si="549"/>
        <v>0</v>
      </c>
      <c r="MN65" s="58">
        <f t="shared" si="549"/>
        <v>0</v>
      </c>
      <c r="MO65" s="58">
        <f t="shared" si="549"/>
        <v>0</v>
      </c>
      <c r="MP65" s="58">
        <f t="shared" si="549"/>
        <v>0</v>
      </c>
      <c r="MQ65" s="58">
        <f t="shared" si="549"/>
        <v>0</v>
      </c>
      <c r="MR65" s="58">
        <f t="shared" si="549"/>
        <v>0</v>
      </c>
      <c r="MS65" s="58">
        <f t="shared" si="549"/>
        <v>0</v>
      </c>
      <c r="MT65" s="58">
        <f t="shared" si="549"/>
        <v>0</v>
      </c>
      <c r="MU65" s="59">
        <f t="shared" ref="MU65:PF65" si="550">SUM(MU66:MU67)</f>
        <v>0</v>
      </c>
      <c r="MV65" s="58">
        <f t="shared" si="550"/>
        <v>0</v>
      </c>
      <c r="MW65" s="58">
        <f t="shared" si="550"/>
        <v>0</v>
      </c>
      <c r="MX65" s="58">
        <f t="shared" si="550"/>
        <v>0</v>
      </c>
      <c r="MY65" s="109">
        <f t="shared" si="550"/>
        <v>0</v>
      </c>
      <c r="MZ65" s="59">
        <f t="shared" si="550"/>
        <v>0</v>
      </c>
      <c r="NA65" s="58">
        <f t="shared" si="550"/>
        <v>0</v>
      </c>
      <c r="NB65" s="58">
        <f t="shared" si="550"/>
        <v>0</v>
      </c>
      <c r="NC65" s="58">
        <f t="shared" si="550"/>
        <v>0</v>
      </c>
      <c r="ND65" s="58">
        <f t="shared" si="550"/>
        <v>0</v>
      </c>
      <c r="NE65" s="58">
        <f t="shared" si="550"/>
        <v>0</v>
      </c>
      <c r="NF65" s="58">
        <f t="shared" si="550"/>
        <v>0</v>
      </c>
      <c r="NG65" s="58">
        <f t="shared" si="550"/>
        <v>0</v>
      </c>
      <c r="NH65" s="58">
        <f t="shared" si="550"/>
        <v>0</v>
      </c>
      <c r="NI65" s="58">
        <f t="shared" si="550"/>
        <v>0</v>
      </c>
      <c r="NJ65" s="58">
        <f t="shared" si="550"/>
        <v>0</v>
      </c>
      <c r="NK65" s="59">
        <f t="shared" si="550"/>
        <v>0</v>
      </c>
      <c r="NL65" s="58">
        <f t="shared" si="550"/>
        <v>0</v>
      </c>
      <c r="NM65" s="58">
        <f t="shared" si="550"/>
        <v>0</v>
      </c>
      <c r="NN65" s="58">
        <f t="shared" si="550"/>
        <v>0</v>
      </c>
      <c r="NO65" s="109">
        <f t="shared" si="550"/>
        <v>0</v>
      </c>
      <c r="NP65" s="59">
        <f t="shared" si="550"/>
        <v>0</v>
      </c>
      <c r="NQ65" s="58">
        <f t="shared" si="550"/>
        <v>0</v>
      </c>
      <c r="NR65" s="58">
        <f t="shared" si="550"/>
        <v>0</v>
      </c>
      <c r="NS65" s="58">
        <f t="shared" si="550"/>
        <v>0</v>
      </c>
      <c r="NT65" s="58">
        <f t="shared" si="550"/>
        <v>0</v>
      </c>
      <c r="NU65" s="58">
        <f t="shared" si="550"/>
        <v>0</v>
      </c>
      <c r="NV65" s="58">
        <f t="shared" si="550"/>
        <v>0</v>
      </c>
      <c r="NW65" s="58">
        <f t="shared" si="550"/>
        <v>0</v>
      </c>
      <c r="NX65" s="58">
        <f t="shared" si="550"/>
        <v>0</v>
      </c>
      <c r="NY65" s="58">
        <f t="shared" si="550"/>
        <v>0</v>
      </c>
      <c r="NZ65" s="58">
        <f t="shared" si="550"/>
        <v>0</v>
      </c>
      <c r="OA65" s="59">
        <f t="shared" si="550"/>
        <v>0</v>
      </c>
      <c r="OB65" s="58">
        <f t="shared" si="550"/>
        <v>0</v>
      </c>
      <c r="OC65" s="58">
        <f t="shared" si="550"/>
        <v>0</v>
      </c>
      <c r="OD65" s="58">
        <f t="shared" si="550"/>
        <v>0</v>
      </c>
      <c r="OE65" s="109">
        <f t="shared" si="550"/>
        <v>0</v>
      </c>
      <c r="OF65" s="59">
        <f t="shared" si="550"/>
        <v>0</v>
      </c>
      <c r="OG65" s="58">
        <f t="shared" si="550"/>
        <v>0</v>
      </c>
      <c r="OH65" s="58">
        <f t="shared" si="550"/>
        <v>0</v>
      </c>
      <c r="OI65" s="58">
        <f t="shared" si="550"/>
        <v>0</v>
      </c>
      <c r="OJ65" s="58">
        <f t="shared" si="550"/>
        <v>0</v>
      </c>
      <c r="OK65" s="58">
        <f t="shared" si="550"/>
        <v>0</v>
      </c>
      <c r="OL65" s="58">
        <f t="shared" si="550"/>
        <v>0</v>
      </c>
      <c r="OM65" s="58">
        <f t="shared" si="550"/>
        <v>0</v>
      </c>
      <c r="ON65" s="58">
        <f t="shared" si="550"/>
        <v>0</v>
      </c>
      <c r="OO65" s="58">
        <f t="shared" si="550"/>
        <v>0</v>
      </c>
      <c r="OP65" s="58">
        <f t="shared" si="550"/>
        <v>0</v>
      </c>
      <c r="OQ65" s="59">
        <f t="shared" si="550"/>
        <v>0</v>
      </c>
      <c r="OR65" s="58">
        <f t="shared" si="550"/>
        <v>0</v>
      </c>
      <c r="OS65" s="58">
        <f t="shared" si="550"/>
        <v>0</v>
      </c>
      <c r="OT65" s="58">
        <f t="shared" si="550"/>
        <v>0</v>
      </c>
      <c r="OU65" s="109">
        <f t="shared" si="550"/>
        <v>0</v>
      </c>
      <c r="OV65" s="59">
        <f t="shared" si="550"/>
        <v>0</v>
      </c>
      <c r="OW65" s="58">
        <f t="shared" si="550"/>
        <v>0</v>
      </c>
      <c r="OX65" s="58">
        <f t="shared" si="550"/>
        <v>0</v>
      </c>
      <c r="OY65" s="58">
        <f t="shared" si="550"/>
        <v>0</v>
      </c>
      <c r="OZ65" s="58">
        <f t="shared" si="550"/>
        <v>0</v>
      </c>
      <c r="PA65" s="58">
        <f t="shared" si="550"/>
        <v>0</v>
      </c>
      <c r="PB65" s="58">
        <f t="shared" si="550"/>
        <v>0</v>
      </c>
      <c r="PC65" s="58">
        <f t="shared" si="550"/>
        <v>0</v>
      </c>
      <c r="PD65" s="58">
        <f t="shared" si="550"/>
        <v>0</v>
      </c>
      <c r="PE65" s="58">
        <f t="shared" si="550"/>
        <v>0</v>
      </c>
      <c r="PF65" s="58">
        <f t="shared" si="550"/>
        <v>0</v>
      </c>
      <c r="PG65" s="59">
        <f t="shared" ref="PG65:RR65" si="551">SUM(PG66:PG67)</f>
        <v>0</v>
      </c>
      <c r="PH65" s="58">
        <f t="shared" si="551"/>
        <v>0</v>
      </c>
      <c r="PI65" s="58">
        <f t="shared" si="551"/>
        <v>0</v>
      </c>
      <c r="PJ65" s="58">
        <f t="shared" si="551"/>
        <v>0</v>
      </c>
      <c r="PK65" s="109">
        <f t="shared" si="551"/>
        <v>0</v>
      </c>
      <c r="PL65" s="59">
        <f t="shared" si="551"/>
        <v>0</v>
      </c>
      <c r="PM65" s="58">
        <f t="shared" si="551"/>
        <v>0</v>
      </c>
      <c r="PN65" s="58">
        <f t="shared" si="551"/>
        <v>0</v>
      </c>
      <c r="PO65" s="58">
        <f t="shared" si="551"/>
        <v>0</v>
      </c>
      <c r="PP65" s="58">
        <f t="shared" si="551"/>
        <v>0</v>
      </c>
      <c r="PQ65" s="58">
        <f t="shared" si="551"/>
        <v>0</v>
      </c>
      <c r="PR65" s="58">
        <f t="shared" si="551"/>
        <v>0</v>
      </c>
      <c r="PS65" s="58">
        <f t="shared" si="551"/>
        <v>0</v>
      </c>
      <c r="PT65" s="58">
        <f t="shared" si="551"/>
        <v>0</v>
      </c>
      <c r="PU65" s="58">
        <f t="shared" si="551"/>
        <v>0</v>
      </c>
      <c r="PV65" s="58">
        <f t="shared" si="551"/>
        <v>0</v>
      </c>
      <c r="PW65" s="59">
        <f t="shared" si="551"/>
        <v>0</v>
      </c>
      <c r="PX65" s="58">
        <f t="shared" si="551"/>
        <v>0</v>
      </c>
      <c r="PY65" s="58">
        <f t="shared" si="551"/>
        <v>0</v>
      </c>
      <c r="PZ65" s="58">
        <f t="shared" si="551"/>
        <v>0</v>
      </c>
      <c r="QA65" s="109">
        <f t="shared" si="551"/>
        <v>0</v>
      </c>
      <c r="QB65" s="59">
        <f t="shared" si="551"/>
        <v>0</v>
      </c>
      <c r="QC65" s="58">
        <f t="shared" si="551"/>
        <v>0</v>
      </c>
      <c r="QD65" s="58">
        <f t="shared" si="551"/>
        <v>0</v>
      </c>
      <c r="QE65" s="58">
        <f t="shared" si="551"/>
        <v>0</v>
      </c>
      <c r="QF65" s="58">
        <f t="shared" si="551"/>
        <v>0</v>
      </c>
      <c r="QG65" s="58">
        <f t="shared" si="551"/>
        <v>0</v>
      </c>
      <c r="QH65" s="58">
        <f t="shared" si="551"/>
        <v>0</v>
      </c>
      <c r="QI65" s="58">
        <f t="shared" si="551"/>
        <v>0</v>
      </c>
      <c r="QJ65" s="58">
        <f t="shared" si="551"/>
        <v>0</v>
      </c>
      <c r="QK65" s="58">
        <f t="shared" si="551"/>
        <v>0</v>
      </c>
      <c r="QL65" s="58">
        <f t="shared" si="551"/>
        <v>0</v>
      </c>
      <c r="QM65" s="59">
        <f t="shared" si="551"/>
        <v>0</v>
      </c>
      <c r="QN65" s="58">
        <f t="shared" si="551"/>
        <v>0</v>
      </c>
      <c r="QO65" s="58">
        <f t="shared" si="551"/>
        <v>0</v>
      </c>
      <c r="QP65" s="58">
        <f t="shared" si="551"/>
        <v>0</v>
      </c>
      <c r="QQ65" s="109">
        <f t="shared" si="551"/>
        <v>0</v>
      </c>
      <c r="QR65" s="59">
        <f t="shared" si="551"/>
        <v>0</v>
      </c>
      <c r="QS65" s="58">
        <f t="shared" si="551"/>
        <v>0</v>
      </c>
      <c r="QT65" s="58">
        <f t="shared" si="551"/>
        <v>0</v>
      </c>
      <c r="QU65" s="58">
        <f t="shared" si="551"/>
        <v>0</v>
      </c>
      <c r="QV65" s="58">
        <f t="shared" si="551"/>
        <v>0</v>
      </c>
      <c r="QW65" s="58">
        <f t="shared" si="551"/>
        <v>0</v>
      </c>
      <c r="QX65" s="58">
        <f t="shared" si="551"/>
        <v>0</v>
      </c>
      <c r="QY65" s="58">
        <f t="shared" si="551"/>
        <v>0</v>
      </c>
      <c r="QZ65" s="58">
        <f t="shared" si="551"/>
        <v>0</v>
      </c>
      <c r="RA65" s="58">
        <f t="shared" si="551"/>
        <v>0</v>
      </c>
      <c r="RB65" s="58">
        <f t="shared" si="551"/>
        <v>0</v>
      </c>
      <c r="RC65" s="59">
        <f t="shared" si="551"/>
        <v>0</v>
      </c>
      <c r="RD65" s="58">
        <f t="shared" si="551"/>
        <v>0</v>
      </c>
      <c r="RE65" s="58">
        <f t="shared" si="551"/>
        <v>0</v>
      </c>
      <c r="RF65" s="58">
        <f t="shared" si="551"/>
        <v>0</v>
      </c>
      <c r="RG65" s="58">
        <f t="shared" si="551"/>
        <v>0</v>
      </c>
      <c r="RH65" s="58">
        <f t="shared" si="551"/>
        <v>0</v>
      </c>
      <c r="RI65" s="58">
        <f t="shared" si="551"/>
        <v>0</v>
      </c>
      <c r="RJ65" s="58">
        <f t="shared" si="551"/>
        <v>0</v>
      </c>
      <c r="RK65" s="58">
        <f t="shared" si="551"/>
        <v>0</v>
      </c>
      <c r="RL65" s="58">
        <f t="shared" si="551"/>
        <v>0</v>
      </c>
      <c r="RM65" s="58">
        <f t="shared" si="551"/>
        <v>0</v>
      </c>
      <c r="RN65" s="58">
        <f t="shared" si="551"/>
        <v>0</v>
      </c>
      <c r="RO65" s="58">
        <f t="shared" si="551"/>
        <v>0</v>
      </c>
      <c r="RP65" s="58">
        <f t="shared" si="551"/>
        <v>0</v>
      </c>
      <c r="RQ65" s="109">
        <f t="shared" si="551"/>
        <v>0</v>
      </c>
      <c r="RR65" s="152">
        <f t="shared" si="551"/>
        <v>0</v>
      </c>
      <c r="RS65" s="59">
        <f t="shared" ref="RS65:UD65" si="552">SUM(RS66:RS67)</f>
        <v>0</v>
      </c>
      <c r="RT65" s="58">
        <f t="shared" si="552"/>
        <v>0</v>
      </c>
      <c r="RU65" s="58">
        <f t="shared" si="552"/>
        <v>0</v>
      </c>
      <c r="RV65" s="58">
        <f t="shared" si="552"/>
        <v>0</v>
      </c>
      <c r="RW65" s="58">
        <f t="shared" si="552"/>
        <v>0</v>
      </c>
      <c r="RX65" s="58">
        <f t="shared" si="552"/>
        <v>0</v>
      </c>
      <c r="RY65" s="58">
        <f t="shared" si="552"/>
        <v>0</v>
      </c>
      <c r="RZ65" s="58">
        <f t="shared" si="552"/>
        <v>0</v>
      </c>
      <c r="SA65" s="58">
        <f t="shared" si="552"/>
        <v>0</v>
      </c>
      <c r="SB65" s="58">
        <f t="shared" si="552"/>
        <v>0</v>
      </c>
      <c r="SC65" s="58">
        <f t="shared" si="552"/>
        <v>0</v>
      </c>
      <c r="SD65" s="59">
        <f t="shared" si="552"/>
        <v>0</v>
      </c>
      <c r="SE65" s="58">
        <f t="shared" si="552"/>
        <v>0</v>
      </c>
      <c r="SF65" s="58">
        <f t="shared" si="552"/>
        <v>0</v>
      </c>
      <c r="SG65" s="58">
        <f t="shared" si="552"/>
        <v>0</v>
      </c>
      <c r="SH65" s="109">
        <f t="shared" si="552"/>
        <v>0</v>
      </c>
      <c r="SI65" s="59">
        <f t="shared" si="552"/>
        <v>0</v>
      </c>
      <c r="SJ65" s="58">
        <f t="shared" si="552"/>
        <v>0</v>
      </c>
      <c r="SK65" s="58">
        <f t="shared" si="552"/>
        <v>0</v>
      </c>
      <c r="SL65" s="58">
        <f t="shared" si="552"/>
        <v>0</v>
      </c>
      <c r="SM65" s="58">
        <f t="shared" si="552"/>
        <v>0</v>
      </c>
      <c r="SN65" s="58">
        <f t="shared" si="552"/>
        <v>0</v>
      </c>
      <c r="SO65" s="58">
        <f t="shared" si="552"/>
        <v>0</v>
      </c>
      <c r="SP65" s="58">
        <f t="shared" si="552"/>
        <v>0</v>
      </c>
      <c r="SQ65" s="58">
        <f t="shared" si="552"/>
        <v>0</v>
      </c>
      <c r="SR65" s="58">
        <f t="shared" si="552"/>
        <v>0</v>
      </c>
      <c r="SS65" s="58">
        <f t="shared" si="552"/>
        <v>0</v>
      </c>
      <c r="ST65" s="59">
        <f t="shared" si="552"/>
        <v>0</v>
      </c>
      <c r="SU65" s="58">
        <f t="shared" si="552"/>
        <v>0</v>
      </c>
      <c r="SV65" s="58">
        <f t="shared" si="552"/>
        <v>0</v>
      </c>
      <c r="SW65" s="58">
        <f t="shared" si="552"/>
        <v>0</v>
      </c>
      <c r="SX65" s="109">
        <f t="shared" si="552"/>
        <v>0</v>
      </c>
      <c r="SY65" s="59">
        <f t="shared" si="552"/>
        <v>0</v>
      </c>
      <c r="SZ65" s="58">
        <f t="shared" si="552"/>
        <v>0</v>
      </c>
      <c r="TA65" s="58">
        <f t="shared" si="552"/>
        <v>0</v>
      </c>
      <c r="TB65" s="58">
        <f t="shared" si="552"/>
        <v>0</v>
      </c>
      <c r="TC65" s="58">
        <f t="shared" si="552"/>
        <v>0</v>
      </c>
      <c r="TD65" s="58">
        <f t="shared" si="552"/>
        <v>0</v>
      </c>
      <c r="TE65" s="58">
        <f t="shared" si="552"/>
        <v>0</v>
      </c>
      <c r="TF65" s="58">
        <f t="shared" si="552"/>
        <v>0</v>
      </c>
      <c r="TG65" s="58">
        <f t="shared" si="552"/>
        <v>0</v>
      </c>
      <c r="TH65" s="58">
        <f t="shared" si="552"/>
        <v>0</v>
      </c>
      <c r="TI65" s="58">
        <f t="shared" si="552"/>
        <v>0</v>
      </c>
      <c r="TJ65" s="59">
        <f t="shared" si="552"/>
        <v>0</v>
      </c>
      <c r="TK65" s="58">
        <f t="shared" si="552"/>
        <v>0</v>
      </c>
      <c r="TL65" s="58">
        <f t="shared" si="552"/>
        <v>0</v>
      </c>
      <c r="TM65" s="58">
        <f t="shared" si="552"/>
        <v>0</v>
      </c>
      <c r="TN65" s="109">
        <f t="shared" si="552"/>
        <v>0</v>
      </c>
      <c r="TO65" s="59">
        <f t="shared" si="552"/>
        <v>0</v>
      </c>
      <c r="TP65" s="58">
        <f t="shared" si="552"/>
        <v>0</v>
      </c>
      <c r="TQ65" s="58">
        <f t="shared" si="552"/>
        <v>0</v>
      </c>
      <c r="TR65" s="58">
        <f t="shared" si="552"/>
        <v>0</v>
      </c>
      <c r="TS65" s="58">
        <f t="shared" si="552"/>
        <v>0</v>
      </c>
      <c r="TT65" s="58">
        <f t="shared" si="552"/>
        <v>0</v>
      </c>
      <c r="TU65" s="58">
        <f t="shared" si="552"/>
        <v>0</v>
      </c>
      <c r="TV65" s="58">
        <f t="shared" si="552"/>
        <v>0</v>
      </c>
      <c r="TW65" s="58">
        <f t="shared" si="552"/>
        <v>0</v>
      </c>
      <c r="TX65" s="58">
        <f t="shared" si="552"/>
        <v>0</v>
      </c>
      <c r="TY65" s="58">
        <f t="shared" si="552"/>
        <v>0</v>
      </c>
      <c r="TZ65" s="59">
        <f t="shared" si="552"/>
        <v>0</v>
      </c>
      <c r="UA65" s="58">
        <f t="shared" si="552"/>
        <v>0</v>
      </c>
      <c r="UB65" s="58">
        <f t="shared" si="552"/>
        <v>0</v>
      </c>
      <c r="UC65" s="58">
        <f t="shared" si="552"/>
        <v>0</v>
      </c>
      <c r="UD65" s="109">
        <f t="shared" si="552"/>
        <v>0</v>
      </c>
      <c r="UE65" s="59">
        <f t="shared" ref="UE65:VD65" si="553">SUM(UE66:UE67)</f>
        <v>0</v>
      </c>
      <c r="UF65" s="58">
        <f t="shared" si="553"/>
        <v>0</v>
      </c>
      <c r="UG65" s="58">
        <f t="shared" si="553"/>
        <v>0</v>
      </c>
      <c r="UH65" s="58">
        <f t="shared" si="553"/>
        <v>0</v>
      </c>
      <c r="UI65" s="58">
        <f t="shared" si="553"/>
        <v>0</v>
      </c>
      <c r="UJ65" s="58">
        <f t="shared" si="553"/>
        <v>0</v>
      </c>
      <c r="UK65" s="58">
        <f t="shared" si="553"/>
        <v>0</v>
      </c>
      <c r="UL65" s="58">
        <f t="shared" si="553"/>
        <v>0</v>
      </c>
      <c r="UM65" s="58">
        <f t="shared" si="553"/>
        <v>0</v>
      </c>
      <c r="UN65" s="58">
        <f t="shared" si="553"/>
        <v>0</v>
      </c>
      <c r="UO65" s="58">
        <f t="shared" si="553"/>
        <v>0</v>
      </c>
      <c r="UP65" s="59">
        <f t="shared" si="553"/>
        <v>0</v>
      </c>
      <c r="UQ65" s="58">
        <f t="shared" si="553"/>
        <v>0</v>
      </c>
      <c r="UR65" s="58">
        <f t="shared" si="553"/>
        <v>0</v>
      </c>
      <c r="US65" s="58">
        <f t="shared" si="553"/>
        <v>0</v>
      </c>
      <c r="UT65" s="58">
        <f t="shared" si="553"/>
        <v>0</v>
      </c>
      <c r="UU65" s="58">
        <f t="shared" si="553"/>
        <v>0</v>
      </c>
      <c r="UV65" s="58">
        <f t="shared" si="553"/>
        <v>0</v>
      </c>
      <c r="UW65" s="58">
        <f t="shared" si="553"/>
        <v>0</v>
      </c>
      <c r="UX65" s="58">
        <f t="shared" si="553"/>
        <v>0</v>
      </c>
      <c r="UY65" s="58">
        <f t="shared" si="553"/>
        <v>0</v>
      </c>
      <c r="UZ65" s="58">
        <f t="shared" si="553"/>
        <v>0</v>
      </c>
      <c r="VA65" s="58">
        <f t="shared" si="553"/>
        <v>0</v>
      </c>
      <c r="VB65" s="58">
        <f t="shared" si="553"/>
        <v>0</v>
      </c>
      <c r="VC65" s="58">
        <f t="shared" si="553"/>
        <v>0</v>
      </c>
      <c r="VD65" s="109">
        <f t="shared" si="553"/>
        <v>0</v>
      </c>
      <c r="VE65" s="10" t="str">
        <f t="shared" si="33"/>
        <v>-</v>
      </c>
    </row>
    <row r="66" spans="1:577" ht="20.149999999999999" customHeight="1">
      <c r="A66" s="19"/>
      <c r="B66" s="19"/>
      <c r="C66" s="23">
        <v>61021</v>
      </c>
      <c r="D66" s="24" t="s">
        <v>67</v>
      </c>
      <c r="E66" s="193">
        <f>SUM(F66:I66)</f>
        <v>0</v>
      </c>
      <c r="F66" s="194"/>
      <c r="G66" s="194"/>
      <c r="H66" s="195"/>
      <c r="I66" s="229"/>
      <c r="J66" s="241">
        <f t="shared" ref="J66:J67" si="554">SUM(K66:Y66)</f>
        <v>0</v>
      </c>
      <c r="K66" s="61"/>
      <c r="L66" s="60"/>
      <c r="M66" s="60"/>
      <c r="N66" s="60"/>
      <c r="O66" s="60"/>
      <c r="P66" s="60"/>
      <c r="Q66" s="60"/>
      <c r="R66" s="60"/>
      <c r="S66" s="60"/>
      <c r="T66" s="60"/>
      <c r="U66" s="61"/>
      <c r="V66" s="60"/>
      <c r="W66" s="60"/>
      <c r="X66" s="60"/>
      <c r="Y66" s="110"/>
      <c r="Z66" s="169">
        <f t="shared" ref="Z66:Z67" si="555">SUM(AA66:AO66)</f>
        <v>0</v>
      </c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1"/>
      <c r="AL66" s="60"/>
      <c r="AM66" s="60"/>
      <c r="AN66" s="60"/>
      <c r="AO66" s="110"/>
      <c r="AP66" s="169">
        <f t="shared" ref="AP66:AP67" si="556">SUM(AQ66:BE66)</f>
        <v>0</v>
      </c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1"/>
      <c r="BB66" s="60"/>
      <c r="BC66" s="60"/>
      <c r="BD66" s="60"/>
      <c r="BE66" s="110"/>
      <c r="BF66" s="169">
        <f t="shared" ref="BF66:BF67" si="557">SUM(BG66:BU66)</f>
        <v>0</v>
      </c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1"/>
      <c r="BR66" s="60"/>
      <c r="BS66" s="60"/>
      <c r="BT66" s="60"/>
      <c r="BU66" s="110"/>
      <c r="BV66" s="169">
        <f t="shared" ref="BV66:BV67" si="558">SUM(BW66:CU66)</f>
        <v>0</v>
      </c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1"/>
      <c r="CH66" s="60"/>
      <c r="CI66" s="60"/>
      <c r="CJ66" s="60"/>
      <c r="CK66" s="60"/>
      <c r="CL66" s="60"/>
      <c r="CM66" s="60"/>
      <c r="CN66" s="60"/>
      <c r="CO66" s="60"/>
      <c r="CP66" s="60"/>
      <c r="CQ66" s="60"/>
      <c r="CR66" s="60"/>
      <c r="CS66" s="60"/>
      <c r="CT66" s="60"/>
      <c r="CU66" s="110"/>
      <c r="CV66" s="173"/>
      <c r="CW66" s="169">
        <f t="shared" ref="CW66:CW67" si="559">SUM(CX66:DL66)</f>
        <v>0</v>
      </c>
      <c r="CX66" s="60"/>
      <c r="CY66" s="60"/>
      <c r="CZ66" s="60"/>
      <c r="DA66" s="60"/>
      <c r="DB66" s="60"/>
      <c r="DC66" s="60"/>
      <c r="DD66" s="60"/>
      <c r="DE66" s="60"/>
      <c r="DF66" s="60"/>
      <c r="DG66" s="60"/>
      <c r="DH66" s="61"/>
      <c r="DI66" s="60"/>
      <c r="DJ66" s="60"/>
      <c r="DK66" s="60"/>
      <c r="DL66" s="110"/>
      <c r="DM66" s="169">
        <f t="shared" ref="DM66:DM67" si="560">SUM(DN66:EB66)</f>
        <v>0</v>
      </c>
      <c r="DN66" s="60"/>
      <c r="DO66" s="60"/>
      <c r="DP66" s="60"/>
      <c r="DQ66" s="60"/>
      <c r="DR66" s="60"/>
      <c r="DS66" s="60"/>
      <c r="DT66" s="60"/>
      <c r="DU66" s="60"/>
      <c r="DV66" s="60"/>
      <c r="DW66" s="60"/>
      <c r="DX66" s="61"/>
      <c r="DY66" s="60"/>
      <c r="DZ66" s="60"/>
      <c r="EA66" s="60"/>
      <c r="EB66" s="110"/>
      <c r="EC66" s="169">
        <f t="shared" ref="EC66:EC67" si="561">SUM(ED66:ER66)</f>
        <v>0</v>
      </c>
      <c r="ED66" s="60"/>
      <c r="EE66" s="60"/>
      <c r="EF66" s="60"/>
      <c r="EG66" s="60"/>
      <c r="EH66" s="60"/>
      <c r="EI66" s="60"/>
      <c r="EJ66" s="60"/>
      <c r="EK66" s="60"/>
      <c r="EL66" s="60"/>
      <c r="EM66" s="60"/>
      <c r="EN66" s="61"/>
      <c r="EO66" s="60"/>
      <c r="EP66" s="60"/>
      <c r="EQ66" s="60"/>
      <c r="ER66" s="110"/>
      <c r="ES66" s="169">
        <f t="shared" ref="ES66:ES67" si="562">SUM(ET66:FH66)</f>
        <v>0</v>
      </c>
      <c r="ET66" s="60"/>
      <c r="EU66" s="60"/>
      <c r="EV66" s="60"/>
      <c r="EW66" s="60"/>
      <c r="EX66" s="60"/>
      <c r="EY66" s="60"/>
      <c r="EZ66" s="60"/>
      <c r="FA66" s="60"/>
      <c r="FB66" s="60"/>
      <c r="FC66" s="60"/>
      <c r="FD66" s="61"/>
      <c r="FE66" s="60"/>
      <c r="FF66" s="60"/>
      <c r="FG66" s="60"/>
      <c r="FH66" s="110"/>
      <c r="FI66" s="169">
        <f t="shared" ref="FI66:FI67" si="563">SUM(FJ66:FX66)</f>
        <v>0</v>
      </c>
      <c r="FJ66" s="60"/>
      <c r="FK66" s="60"/>
      <c r="FL66" s="60"/>
      <c r="FM66" s="60"/>
      <c r="FN66" s="60"/>
      <c r="FO66" s="60"/>
      <c r="FP66" s="60"/>
      <c r="FQ66" s="60"/>
      <c r="FR66" s="60"/>
      <c r="FS66" s="60"/>
      <c r="FT66" s="61"/>
      <c r="FU66" s="60"/>
      <c r="FV66" s="60"/>
      <c r="FW66" s="60"/>
      <c r="FX66" s="110"/>
      <c r="FY66" s="169">
        <f t="shared" ref="FY66:FY67" si="564">SUM(FZ66:GN66)</f>
        <v>0</v>
      </c>
      <c r="FZ66" s="60"/>
      <c r="GA66" s="60"/>
      <c r="GB66" s="60"/>
      <c r="GC66" s="60"/>
      <c r="GD66" s="60"/>
      <c r="GE66" s="60"/>
      <c r="GF66" s="60"/>
      <c r="GG66" s="60"/>
      <c r="GH66" s="60"/>
      <c r="GI66" s="60"/>
      <c r="GJ66" s="61"/>
      <c r="GK66" s="60"/>
      <c r="GL66" s="60"/>
      <c r="GM66" s="60"/>
      <c r="GN66" s="110"/>
      <c r="GO66" s="169">
        <f t="shared" ref="GO66:GO67" si="565">SUM(GP66:HN66)</f>
        <v>0</v>
      </c>
      <c r="GP66" s="60"/>
      <c r="GQ66" s="60"/>
      <c r="GR66" s="60"/>
      <c r="GS66" s="60"/>
      <c r="GT66" s="60"/>
      <c r="GU66" s="60"/>
      <c r="GV66" s="60"/>
      <c r="GW66" s="60"/>
      <c r="GX66" s="60"/>
      <c r="GY66" s="60"/>
      <c r="GZ66" s="61"/>
      <c r="HA66" s="60"/>
      <c r="HB66" s="60"/>
      <c r="HC66" s="60"/>
      <c r="HD66" s="60"/>
      <c r="HE66" s="60"/>
      <c r="HF66" s="60"/>
      <c r="HG66" s="60"/>
      <c r="HH66" s="60"/>
      <c r="HI66" s="60"/>
      <c r="HJ66" s="60"/>
      <c r="HK66" s="60"/>
      <c r="HL66" s="60"/>
      <c r="HM66" s="60"/>
      <c r="HN66" s="110"/>
      <c r="HO66" s="172"/>
      <c r="HP66" s="173"/>
      <c r="HQ66" s="169">
        <f t="shared" ref="HQ66:HQ67" si="566">SUM(HR66:IF66)</f>
        <v>0</v>
      </c>
      <c r="HR66" s="60"/>
      <c r="HS66" s="60"/>
      <c r="HT66" s="60"/>
      <c r="HU66" s="60"/>
      <c r="HV66" s="60"/>
      <c r="HW66" s="60"/>
      <c r="HX66" s="60"/>
      <c r="HY66" s="60"/>
      <c r="HZ66" s="60"/>
      <c r="IA66" s="60"/>
      <c r="IB66" s="61"/>
      <c r="IC66" s="60"/>
      <c r="ID66" s="60"/>
      <c r="IE66" s="60"/>
      <c r="IF66" s="110"/>
      <c r="IG66" s="169">
        <f t="shared" ref="IG66:IG67" si="567">SUM(IH66:IV66)</f>
        <v>0</v>
      </c>
      <c r="IH66" s="60"/>
      <c r="II66" s="60"/>
      <c r="IJ66" s="60"/>
      <c r="IK66" s="60"/>
      <c r="IL66" s="60"/>
      <c r="IM66" s="60"/>
      <c r="IN66" s="60"/>
      <c r="IO66" s="60"/>
      <c r="IP66" s="60"/>
      <c r="IQ66" s="60"/>
      <c r="IR66" s="61"/>
      <c r="IS66" s="60"/>
      <c r="IT66" s="60"/>
      <c r="IU66" s="60"/>
      <c r="IV66" s="110"/>
      <c r="IW66" s="169">
        <f t="shared" ref="IW66:IW67" si="568">SUM(IX66:JL66)</f>
        <v>0</v>
      </c>
      <c r="IX66" s="60"/>
      <c r="IY66" s="60"/>
      <c r="IZ66" s="60"/>
      <c r="JA66" s="60"/>
      <c r="JB66" s="60"/>
      <c r="JC66" s="60"/>
      <c r="JD66" s="60"/>
      <c r="JE66" s="60"/>
      <c r="JF66" s="60"/>
      <c r="JG66" s="60"/>
      <c r="JH66" s="61"/>
      <c r="JI66" s="60"/>
      <c r="JJ66" s="60"/>
      <c r="JK66" s="60"/>
      <c r="JL66" s="110"/>
      <c r="JM66" s="169">
        <f t="shared" ref="JM66:JM67" si="569">SUM(JN66:KB66)</f>
        <v>0</v>
      </c>
      <c r="JN66" s="60"/>
      <c r="JO66" s="60"/>
      <c r="JP66" s="60"/>
      <c r="JQ66" s="60"/>
      <c r="JR66" s="60"/>
      <c r="JS66" s="60"/>
      <c r="JT66" s="60"/>
      <c r="JU66" s="60"/>
      <c r="JV66" s="60"/>
      <c r="JW66" s="60"/>
      <c r="JX66" s="61"/>
      <c r="JY66" s="60"/>
      <c r="JZ66" s="60"/>
      <c r="KA66" s="60"/>
      <c r="KB66" s="110"/>
      <c r="KC66" s="169">
        <f t="shared" ref="KC66:KC67" si="570">SUM(KD66:LB66)</f>
        <v>0</v>
      </c>
      <c r="KD66" s="60"/>
      <c r="KE66" s="60"/>
      <c r="KF66" s="60"/>
      <c r="KG66" s="60"/>
      <c r="KH66" s="60"/>
      <c r="KI66" s="60"/>
      <c r="KJ66" s="60"/>
      <c r="KK66" s="60"/>
      <c r="KL66" s="60"/>
      <c r="KM66" s="60"/>
      <c r="KN66" s="61"/>
      <c r="KO66" s="60"/>
      <c r="KP66" s="60"/>
      <c r="KQ66" s="60"/>
      <c r="KR66" s="60"/>
      <c r="KS66" s="60"/>
      <c r="KT66" s="60"/>
      <c r="KU66" s="60"/>
      <c r="KV66" s="60"/>
      <c r="KW66" s="60"/>
      <c r="KX66" s="60"/>
      <c r="KY66" s="60"/>
      <c r="KZ66" s="60"/>
      <c r="LA66" s="60"/>
      <c r="LB66" s="110"/>
      <c r="LC66" s="173"/>
      <c r="LD66" s="169">
        <f t="shared" ref="LD66:LD67" si="571">SUM(LE66:LS66)</f>
        <v>0</v>
      </c>
      <c r="LE66" s="60"/>
      <c r="LF66" s="60"/>
      <c r="LG66" s="60"/>
      <c r="LH66" s="60"/>
      <c r="LI66" s="60"/>
      <c r="LJ66" s="60"/>
      <c r="LK66" s="60"/>
      <c r="LL66" s="60"/>
      <c r="LM66" s="60"/>
      <c r="LN66" s="60"/>
      <c r="LO66" s="61"/>
      <c r="LP66" s="60"/>
      <c r="LQ66" s="60"/>
      <c r="LR66" s="60"/>
      <c r="LS66" s="110"/>
      <c r="LT66" s="169">
        <f t="shared" ref="LT66:LT67" si="572">SUM(LU66:MI66)</f>
        <v>0</v>
      </c>
      <c r="LU66" s="60"/>
      <c r="LV66" s="60"/>
      <c r="LW66" s="60"/>
      <c r="LX66" s="60"/>
      <c r="LY66" s="60"/>
      <c r="LZ66" s="60"/>
      <c r="MA66" s="60"/>
      <c r="MB66" s="60"/>
      <c r="MC66" s="60"/>
      <c r="MD66" s="60"/>
      <c r="ME66" s="61"/>
      <c r="MF66" s="60"/>
      <c r="MG66" s="60"/>
      <c r="MH66" s="60"/>
      <c r="MI66" s="110"/>
      <c r="MJ66" s="169">
        <f t="shared" ref="MJ66:MJ67" si="573">SUM(MK66:MY66)</f>
        <v>0</v>
      </c>
      <c r="MK66" s="60"/>
      <c r="ML66" s="60"/>
      <c r="MM66" s="60"/>
      <c r="MN66" s="60"/>
      <c r="MO66" s="60"/>
      <c r="MP66" s="60"/>
      <c r="MQ66" s="60"/>
      <c r="MR66" s="60"/>
      <c r="MS66" s="60"/>
      <c r="MT66" s="60"/>
      <c r="MU66" s="61"/>
      <c r="MV66" s="60"/>
      <c r="MW66" s="60"/>
      <c r="MX66" s="60"/>
      <c r="MY66" s="110"/>
      <c r="MZ66" s="169">
        <f t="shared" ref="MZ66:MZ67" si="574">SUM(NA66:NO66)</f>
        <v>0</v>
      </c>
      <c r="NA66" s="60"/>
      <c r="NB66" s="60"/>
      <c r="NC66" s="60"/>
      <c r="ND66" s="60"/>
      <c r="NE66" s="60"/>
      <c r="NF66" s="60"/>
      <c r="NG66" s="60"/>
      <c r="NH66" s="60"/>
      <c r="NI66" s="60"/>
      <c r="NJ66" s="60"/>
      <c r="NK66" s="61"/>
      <c r="NL66" s="60"/>
      <c r="NM66" s="60"/>
      <c r="NN66" s="60"/>
      <c r="NO66" s="110"/>
      <c r="NP66" s="169">
        <f t="shared" ref="NP66:NP67" si="575">SUM(NQ66:OE66)</f>
        <v>0</v>
      </c>
      <c r="NQ66" s="60"/>
      <c r="NR66" s="60"/>
      <c r="NS66" s="60"/>
      <c r="NT66" s="60"/>
      <c r="NU66" s="60"/>
      <c r="NV66" s="60"/>
      <c r="NW66" s="60"/>
      <c r="NX66" s="60"/>
      <c r="NY66" s="60"/>
      <c r="NZ66" s="60"/>
      <c r="OA66" s="61"/>
      <c r="OB66" s="60"/>
      <c r="OC66" s="60"/>
      <c r="OD66" s="60"/>
      <c r="OE66" s="110"/>
      <c r="OF66" s="169">
        <f t="shared" ref="OF66:OF67" si="576">SUM(OG66:OU66)</f>
        <v>0</v>
      </c>
      <c r="OG66" s="60"/>
      <c r="OH66" s="60"/>
      <c r="OI66" s="60"/>
      <c r="OJ66" s="60"/>
      <c r="OK66" s="60"/>
      <c r="OL66" s="60"/>
      <c r="OM66" s="60"/>
      <c r="ON66" s="60"/>
      <c r="OO66" s="60"/>
      <c r="OP66" s="60"/>
      <c r="OQ66" s="61"/>
      <c r="OR66" s="60"/>
      <c r="OS66" s="60"/>
      <c r="OT66" s="60"/>
      <c r="OU66" s="110"/>
      <c r="OV66" s="169">
        <f t="shared" ref="OV66:OV67" si="577">SUM(OW66:PK66)</f>
        <v>0</v>
      </c>
      <c r="OW66" s="60"/>
      <c r="OX66" s="60"/>
      <c r="OY66" s="60"/>
      <c r="OZ66" s="60"/>
      <c r="PA66" s="60"/>
      <c r="PB66" s="60"/>
      <c r="PC66" s="60"/>
      <c r="PD66" s="60"/>
      <c r="PE66" s="60"/>
      <c r="PF66" s="60"/>
      <c r="PG66" s="61"/>
      <c r="PH66" s="60"/>
      <c r="PI66" s="60"/>
      <c r="PJ66" s="60"/>
      <c r="PK66" s="110"/>
      <c r="PL66" s="169">
        <f t="shared" ref="PL66:PL67" si="578">SUM(PM66:QA66)</f>
        <v>0</v>
      </c>
      <c r="PM66" s="60"/>
      <c r="PN66" s="60"/>
      <c r="PO66" s="60"/>
      <c r="PP66" s="60"/>
      <c r="PQ66" s="60"/>
      <c r="PR66" s="60"/>
      <c r="PS66" s="60"/>
      <c r="PT66" s="60"/>
      <c r="PU66" s="60"/>
      <c r="PV66" s="60"/>
      <c r="PW66" s="61"/>
      <c r="PX66" s="60"/>
      <c r="PY66" s="60"/>
      <c r="PZ66" s="60"/>
      <c r="QA66" s="110"/>
      <c r="QB66" s="169">
        <f t="shared" ref="QB66:QB67" si="579">SUM(QC66:QQ66)</f>
        <v>0</v>
      </c>
      <c r="QC66" s="60"/>
      <c r="QD66" s="60"/>
      <c r="QE66" s="60"/>
      <c r="QF66" s="60"/>
      <c r="QG66" s="60"/>
      <c r="QH66" s="60"/>
      <c r="QI66" s="60"/>
      <c r="QJ66" s="60"/>
      <c r="QK66" s="60"/>
      <c r="QL66" s="60"/>
      <c r="QM66" s="61"/>
      <c r="QN66" s="60"/>
      <c r="QO66" s="60"/>
      <c r="QP66" s="60"/>
      <c r="QQ66" s="110"/>
      <c r="QR66" s="169">
        <f t="shared" ref="QR66:QR67" si="580">SUM(QS66:RQ66)</f>
        <v>0</v>
      </c>
      <c r="QS66" s="60"/>
      <c r="QT66" s="60"/>
      <c r="QU66" s="60"/>
      <c r="QV66" s="60"/>
      <c r="QW66" s="60"/>
      <c r="QX66" s="60"/>
      <c r="QY66" s="60"/>
      <c r="QZ66" s="60"/>
      <c r="RA66" s="60"/>
      <c r="RB66" s="60"/>
      <c r="RC66" s="61"/>
      <c r="RD66" s="60"/>
      <c r="RE66" s="60"/>
      <c r="RF66" s="60"/>
      <c r="RG66" s="60"/>
      <c r="RH66" s="60"/>
      <c r="RI66" s="60"/>
      <c r="RJ66" s="60"/>
      <c r="RK66" s="60"/>
      <c r="RL66" s="60"/>
      <c r="RM66" s="60"/>
      <c r="RN66" s="60"/>
      <c r="RO66" s="60"/>
      <c r="RP66" s="60"/>
      <c r="RQ66" s="110"/>
      <c r="RR66" s="173"/>
      <c r="RS66" s="169">
        <f t="shared" ref="RS66:RS67" si="581">SUM(RT66:SH66)</f>
        <v>0</v>
      </c>
      <c r="RT66" s="60"/>
      <c r="RU66" s="60"/>
      <c r="RV66" s="60"/>
      <c r="RW66" s="60"/>
      <c r="RX66" s="60"/>
      <c r="RY66" s="60"/>
      <c r="RZ66" s="60"/>
      <c r="SA66" s="60"/>
      <c r="SB66" s="60"/>
      <c r="SC66" s="60"/>
      <c r="SD66" s="61"/>
      <c r="SE66" s="60"/>
      <c r="SF66" s="60"/>
      <c r="SG66" s="60"/>
      <c r="SH66" s="110"/>
      <c r="SI66" s="169">
        <f t="shared" ref="SI66:SI67" si="582">SUM(SJ66:SX66)</f>
        <v>0</v>
      </c>
      <c r="SJ66" s="60"/>
      <c r="SK66" s="60"/>
      <c r="SL66" s="60"/>
      <c r="SM66" s="60"/>
      <c r="SN66" s="60"/>
      <c r="SO66" s="60"/>
      <c r="SP66" s="60"/>
      <c r="SQ66" s="60"/>
      <c r="SR66" s="60"/>
      <c r="SS66" s="60"/>
      <c r="ST66" s="61"/>
      <c r="SU66" s="60"/>
      <c r="SV66" s="60"/>
      <c r="SW66" s="60"/>
      <c r="SX66" s="110"/>
      <c r="SY66" s="169">
        <f t="shared" ref="SY66:SY67" si="583">SUM(SZ66:TN66)</f>
        <v>0</v>
      </c>
      <c r="SZ66" s="60"/>
      <c r="TA66" s="60"/>
      <c r="TB66" s="60"/>
      <c r="TC66" s="60"/>
      <c r="TD66" s="60"/>
      <c r="TE66" s="60"/>
      <c r="TF66" s="60"/>
      <c r="TG66" s="60"/>
      <c r="TH66" s="60"/>
      <c r="TI66" s="60"/>
      <c r="TJ66" s="61"/>
      <c r="TK66" s="60"/>
      <c r="TL66" s="60"/>
      <c r="TM66" s="60"/>
      <c r="TN66" s="110"/>
      <c r="TO66" s="169">
        <f t="shared" ref="TO66:TO67" si="584">SUM(TP66:UD66)</f>
        <v>0</v>
      </c>
      <c r="TP66" s="60"/>
      <c r="TQ66" s="60"/>
      <c r="TR66" s="60"/>
      <c r="TS66" s="60"/>
      <c r="TT66" s="60"/>
      <c r="TU66" s="60"/>
      <c r="TV66" s="60"/>
      <c r="TW66" s="60"/>
      <c r="TX66" s="60"/>
      <c r="TY66" s="60"/>
      <c r="TZ66" s="61"/>
      <c r="UA66" s="60"/>
      <c r="UB66" s="60"/>
      <c r="UC66" s="60"/>
      <c r="UD66" s="110"/>
      <c r="UE66" s="169">
        <f t="shared" ref="UE66:UE67" si="585">SUM(UF66:VD66)</f>
        <v>0</v>
      </c>
      <c r="UF66" s="60"/>
      <c r="UG66" s="60"/>
      <c r="UH66" s="60"/>
      <c r="UI66" s="60"/>
      <c r="UJ66" s="60"/>
      <c r="UK66" s="60"/>
      <c r="UL66" s="60"/>
      <c r="UM66" s="60"/>
      <c r="UN66" s="60"/>
      <c r="UO66" s="60"/>
      <c r="UP66" s="61"/>
      <c r="UQ66" s="60"/>
      <c r="UR66" s="60"/>
      <c r="US66" s="60"/>
      <c r="UT66" s="60"/>
      <c r="UU66" s="60"/>
      <c r="UV66" s="60"/>
      <c r="UW66" s="60"/>
      <c r="UX66" s="60"/>
      <c r="UY66" s="60"/>
      <c r="UZ66" s="60"/>
      <c r="VA66" s="60"/>
      <c r="VB66" s="60"/>
      <c r="VC66" s="60"/>
      <c r="VD66" s="110"/>
      <c r="VE66" s="10" t="str">
        <f t="shared" si="33"/>
        <v>-</v>
      </c>
    </row>
    <row r="67" spans="1:577" ht="20.149999999999999" customHeight="1">
      <c r="A67" s="19"/>
      <c r="B67" s="19"/>
      <c r="C67" s="23">
        <v>61028</v>
      </c>
      <c r="D67" s="24" t="s">
        <v>68</v>
      </c>
      <c r="E67" s="193">
        <f>SUM(F67:I67)</f>
        <v>0</v>
      </c>
      <c r="F67" s="194"/>
      <c r="G67" s="194"/>
      <c r="H67" s="195"/>
      <c r="I67" s="229"/>
      <c r="J67" s="241">
        <f t="shared" si="554"/>
        <v>0</v>
      </c>
      <c r="K67" s="61"/>
      <c r="L67" s="60"/>
      <c r="M67" s="60"/>
      <c r="N67" s="60"/>
      <c r="O67" s="60"/>
      <c r="P67" s="60"/>
      <c r="Q67" s="60"/>
      <c r="R67" s="60"/>
      <c r="S67" s="60"/>
      <c r="T67" s="60"/>
      <c r="U67" s="61"/>
      <c r="V67" s="60"/>
      <c r="W67" s="60"/>
      <c r="X67" s="60"/>
      <c r="Y67" s="110"/>
      <c r="Z67" s="169">
        <f t="shared" si="555"/>
        <v>0</v>
      </c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1"/>
      <c r="AL67" s="60"/>
      <c r="AM67" s="60"/>
      <c r="AN67" s="60"/>
      <c r="AO67" s="110"/>
      <c r="AP67" s="169">
        <f t="shared" si="556"/>
        <v>0</v>
      </c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1"/>
      <c r="BB67" s="60"/>
      <c r="BC67" s="60"/>
      <c r="BD67" s="60"/>
      <c r="BE67" s="110"/>
      <c r="BF67" s="169">
        <f t="shared" si="557"/>
        <v>0</v>
      </c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1"/>
      <c r="BR67" s="60"/>
      <c r="BS67" s="60"/>
      <c r="BT67" s="60"/>
      <c r="BU67" s="110"/>
      <c r="BV67" s="169">
        <f t="shared" si="558"/>
        <v>0</v>
      </c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1"/>
      <c r="CH67" s="60"/>
      <c r="CI67" s="60"/>
      <c r="CJ67" s="60"/>
      <c r="CK67" s="60"/>
      <c r="CL67" s="60"/>
      <c r="CM67" s="60"/>
      <c r="CN67" s="60"/>
      <c r="CO67" s="60"/>
      <c r="CP67" s="60"/>
      <c r="CQ67" s="60"/>
      <c r="CR67" s="60"/>
      <c r="CS67" s="60"/>
      <c r="CT67" s="60"/>
      <c r="CU67" s="110"/>
      <c r="CV67" s="173"/>
      <c r="CW67" s="169">
        <f t="shared" si="559"/>
        <v>0</v>
      </c>
      <c r="CX67" s="60"/>
      <c r="CY67" s="60"/>
      <c r="CZ67" s="60"/>
      <c r="DA67" s="60"/>
      <c r="DB67" s="60"/>
      <c r="DC67" s="60"/>
      <c r="DD67" s="60"/>
      <c r="DE67" s="60"/>
      <c r="DF67" s="60"/>
      <c r="DG67" s="60"/>
      <c r="DH67" s="61"/>
      <c r="DI67" s="60"/>
      <c r="DJ67" s="60"/>
      <c r="DK67" s="60"/>
      <c r="DL67" s="110"/>
      <c r="DM67" s="169">
        <f t="shared" si="560"/>
        <v>0</v>
      </c>
      <c r="DN67" s="60"/>
      <c r="DO67" s="60"/>
      <c r="DP67" s="60"/>
      <c r="DQ67" s="60"/>
      <c r="DR67" s="60"/>
      <c r="DS67" s="60"/>
      <c r="DT67" s="60"/>
      <c r="DU67" s="60"/>
      <c r="DV67" s="60"/>
      <c r="DW67" s="60"/>
      <c r="DX67" s="61"/>
      <c r="DY67" s="60"/>
      <c r="DZ67" s="60"/>
      <c r="EA67" s="60"/>
      <c r="EB67" s="110"/>
      <c r="EC67" s="169">
        <f t="shared" si="561"/>
        <v>0</v>
      </c>
      <c r="ED67" s="60"/>
      <c r="EE67" s="60"/>
      <c r="EF67" s="60"/>
      <c r="EG67" s="60"/>
      <c r="EH67" s="60"/>
      <c r="EI67" s="60"/>
      <c r="EJ67" s="60"/>
      <c r="EK67" s="60"/>
      <c r="EL67" s="60"/>
      <c r="EM67" s="60"/>
      <c r="EN67" s="61"/>
      <c r="EO67" s="60"/>
      <c r="EP67" s="60"/>
      <c r="EQ67" s="60"/>
      <c r="ER67" s="110"/>
      <c r="ES67" s="169">
        <f t="shared" si="562"/>
        <v>0</v>
      </c>
      <c r="ET67" s="60"/>
      <c r="EU67" s="60"/>
      <c r="EV67" s="60"/>
      <c r="EW67" s="60"/>
      <c r="EX67" s="60"/>
      <c r="EY67" s="60"/>
      <c r="EZ67" s="60"/>
      <c r="FA67" s="60"/>
      <c r="FB67" s="60"/>
      <c r="FC67" s="60"/>
      <c r="FD67" s="61"/>
      <c r="FE67" s="60"/>
      <c r="FF67" s="60"/>
      <c r="FG67" s="60"/>
      <c r="FH67" s="110"/>
      <c r="FI67" s="169">
        <f t="shared" si="563"/>
        <v>0</v>
      </c>
      <c r="FJ67" s="60"/>
      <c r="FK67" s="60"/>
      <c r="FL67" s="60"/>
      <c r="FM67" s="60"/>
      <c r="FN67" s="60"/>
      <c r="FO67" s="60"/>
      <c r="FP67" s="60"/>
      <c r="FQ67" s="60"/>
      <c r="FR67" s="60"/>
      <c r="FS67" s="60"/>
      <c r="FT67" s="61"/>
      <c r="FU67" s="60"/>
      <c r="FV67" s="60"/>
      <c r="FW67" s="60"/>
      <c r="FX67" s="110"/>
      <c r="FY67" s="169">
        <f t="shared" si="564"/>
        <v>0</v>
      </c>
      <c r="FZ67" s="60"/>
      <c r="GA67" s="60"/>
      <c r="GB67" s="60"/>
      <c r="GC67" s="60"/>
      <c r="GD67" s="60"/>
      <c r="GE67" s="60"/>
      <c r="GF67" s="60"/>
      <c r="GG67" s="60"/>
      <c r="GH67" s="60"/>
      <c r="GI67" s="60"/>
      <c r="GJ67" s="61"/>
      <c r="GK67" s="60"/>
      <c r="GL67" s="60"/>
      <c r="GM67" s="60"/>
      <c r="GN67" s="110"/>
      <c r="GO67" s="169">
        <f t="shared" si="565"/>
        <v>0</v>
      </c>
      <c r="GP67" s="60"/>
      <c r="GQ67" s="60"/>
      <c r="GR67" s="60"/>
      <c r="GS67" s="60"/>
      <c r="GT67" s="60"/>
      <c r="GU67" s="60"/>
      <c r="GV67" s="60"/>
      <c r="GW67" s="60"/>
      <c r="GX67" s="60"/>
      <c r="GY67" s="60"/>
      <c r="GZ67" s="61"/>
      <c r="HA67" s="60"/>
      <c r="HB67" s="60"/>
      <c r="HC67" s="60"/>
      <c r="HD67" s="60"/>
      <c r="HE67" s="60"/>
      <c r="HF67" s="60"/>
      <c r="HG67" s="60"/>
      <c r="HH67" s="60"/>
      <c r="HI67" s="60"/>
      <c r="HJ67" s="60"/>
      <c r="HK67" s="60"/>
      <c r="HL67" s="60"/>
      <c r="HM67" s="60"/>
      <c r="HN67" s="110"/>
      <c r="HO67" s="172"/>
      <c r="HP67" s="173"/>
      <c r="HQ67" s="169">
        <f t="shared" si="566"/>
        <v>0</v>
      </c>
      <c r="HR67" s="60"/>
      <c r="HS67" s="60"/>
      <c r="HT67" s="60"/>
      <c r="HU67" s="60"/>
      <c r="HV67" s="60"/>
      <c r="HW67" s="60"/>
      <c r="HX67" s="60"/>
      <c r="HY67" s="60"/>
      <c r="HZ67" s="60"/>
      <c r="IA67" s="60"/>
      <c r="IB67" s="61"/>
      <c r="IC67" s="60"/>
      <c r="ID67" s="60"/>
      <c r="IE67" s="60"/>
      <c r="IF67" s="110"/>
      <c r="IG67" s="169">
        <f t="shared" si="567"/>
        <v>0</v>
      </c>
      <c r="IH67" s="60"/>
      <c r="II67" s="60"/>
      <c r="IJ67" s="60"/>
      <c r="IK67" s="60"/>
      <c r="IL67" s="60"/>
      <c r="IM67" s="60"/>
      <c r="IN67" s="60"/>
      <c r="IO67" s="60"/>
      <c r="IP67" s="60"/>
      <c r="IQ67" s="60"/>
      <c r="IR67" s="61"/>
      <c r="IS67" s="60"/>
      <c r="IT67" s="60"/>
      <c r="IU67" s="60"/>
      <c r="IV67" s="110"/>
      <c r="IW67" s="169">
        <f t="shared" si="568"/>
        <v>0</v>
      </c>
      <c r="IX67" s="60"/>
      <c r="IY67" s="60"/>
      <c r="IZ67" s="60"/>
      <c r="JA67" s="60"/>
      <c r="JB67" s="60"/>
      <c r="JC67" s="60"/>
      <c r="JD67" s="60"/>
      <c r="JE67" s="60"/>
      <c r="JF67" s="60"/>
      <c r="JG67" s="60"/>
      <c r="JH67" s="61"/>
      <c r="JI67" s="60"/>
      <c r="JJ67" s="60"/>
      <c r="JK67" s="60"/>
      <c r="JL67" s="110"/>
      <c r="JM67" s="169">
        <f t="shared" si="569"/>
        <v>0</v>
      </c>
      <c r="JN67" s="60"/>
      <c r="JO67" s="60"/>
      <c r="JP67" s="60"/>
      <c r="JQ67" s="60"/>
      <c r="JR67" s="60"/>
      <c r="JS67" s="60"/>
      <c r="JT67" s="60"/>
      <c r="JU67" s="60"/>
      <c r="JV67" s="60"/>
      <c r="JW67" s="60"/>
      <c r="JX67" s="61"/>
      <c r="JY67" s="60"/>
      <c r="JZ67" s="60"/>
      <c r="KA67" s="60"/>
      <c r="KB67" s="110"/>
      <c r="KC67" s="169">
        <f t="shared" si="570"/>
        <v>0</v>
      </c>
      <c r="KD67" s="60"/>
      <c r="KE67" s="60"/>
      <c r="KF67" s="60"/>
      <c r="KG67" s="60"/>
      <c r="KH67" s="60"/>
      <c r="KI67" s="60"/>
      <c r="KJ67" s="60"/>
      <c r="KK67" s="60"/>
      <c r="KL67" s="60"/>
      <c r="KM67" s="60"/>
      <c r="KN67" s="61"/>
      <c r="KO67" s="60"/>
      <c r="KP67" s="60"/>
      <c r="KQ67" s="60"/>
      <c r="KR67" s="60"/>
      <c r="KS67" s="60"/>
      <c r="KT67" s="60"/>
      <c r="KU67" s="60"/>
      <c r="KV67" s="60"/>
      <c r="KW67" s="60"/>
      <c r="KX67" s="60"/>
      <c r="KY67" s="60"/>
      <c r="KZ67" s="60"/>
      <c r="LA67" s="60"/>
      <c r="LB67" s="110"/>
      <c r="LC67" s="173"/>
      <c r="LD67" s="169">
        <f t="shared" si="571"/>
        <v>0</v>
      </c>
      <c r="LE67" s="60"/>
      <c r="LF67" s="60"/>
      <c r="LG67" s="60"/>
      <c r="LH67" s="60"/>
      <c r="LI67" s="60"/>
      <c r="LJ67" s="60"/>
      <c r="LK67" s="60"/>
      <c r="LL67" s="60"/>
      <c r="LM67" s="60"/>
      <c r="LN67" s="60"/>
      <c r="LO67" s="61"/>
      <c r="LP67" s="60"/>
      <c r="LQ67" s="60"/>
      <c r="LR67" s="60"/>
      <c r="LS67" s="110"/>
      <c r="LT67" s="169">
        <f t="shared" si="572"/>
        <v>0</v>
      </c>
      <c r="LU67" s="60"/>
      <c r="LV67" s="60"/>
      <c r="LW67" s="60"/>
      <c r="LX67" s="60"/>
      <c r="LY67" s="60"/>
      <c r="LZ67" s="60"/>
      <c r="MA67" s="60"/>
      <c r="MB67" s="60"/>
      <c r="MC67" s="60"/>
      <c r="MD67" s="60"/>
      <c r="ME67" s="61"/>
      <c r="MF67" s="60"/>
      <c r="MG67" s="60"/>
      <c r="MH67" s="60"/>
      <c r="MI67" s="110"/>
      <c r="MJ67" s="169">
        <f t="shared" si="573"/>
        <v>0</v>
      </c>
      <c r="MK67" s="60"/>
      <c r="ML67" s="60"/>
      <c r="MM67" s="60"/>
      <c r="MN67" s="60"/>
      <c r="MO67" s="60"/>
      <c r="MP67" s="60"/>
      <c r="MQ67" s="60"/>
      <c r="MR67" s="60"/>
      <c r="MS67" s="60"/>
      <c r="MT67" s="60"/>
      <c r="MU67" s="61"/>
      <c r="MV67" s="60"/>
      <c r="MW67" s="60"/>
      <c r="MX67" s="60"/>
      <c r="MY67" s="110"/>
      <c r="MZ67" s="169">
        <f t="shared" si="574"/>
        <v>0</v>
      </c>
      <c r="NA67" s="60"/>
      <c r="NB67" s="60"/>
      <c r="NC67" s="60"/>
      <c r="ND67" s="60"/>
      <c r="NE67" s="60"/>
      <c r="NF67" s="60"/>
      <c r="NG67" s="60"/>
      <c r="NH67" s="60"/>
      <c r="NI67" s="60"/>
      <c r="NJ67" s="60"/>
      <c r="NK67" s="61"/>
      <c r="NL67" s="60"/>
      <c r="NM67" s="60"/>
      <c r="NN67" s="60"/>
      <c r="NO67" s="110"/>
      <c r="NP67" s="169">
        <f t="shared" si="575"/>
        <v>0</v>
      </c>
      <c r="NQ67" s="60"/>
      <c r="NR67" s="60"/>
      <c r="NS67" s="60"/>
      <c r="NT67" s="60"/>
      <c r="NU67" s="60"/>
      <c r="NV67" s="60"/>
      <c r="NW67" s="60"/>
      <c r="NX67" s="60"/>
      <c r="NY67" s="60"/>
      <c r="NZ67" s="60"/>
      <c r="OA67" s="61"/>
      <c r="OB67" s="60"/>
      <c r="OC67" s="60"/>
      <c r="OD67" s="60"/>
      <c r="OE67" s="110"/>
      <c r="OF67" s="169">
        <f t="shared" si="576"/>
        <v>0</v>
      </c>
      <c r="OG67" s="60"/>
      <c r="OH67" s="60"/>
      <c r="OI67" s="60"/>
      <c r="OJ67" s="60"/>
      <c r="OK67" s="60"/>
      <c r="OL67" s="60"/>
      <c r="OM67" s="60"/>
      <c r="ON67" s="60"/>
      <c r="OO67" s="60"/>
      <c r="OP67" s="60"/>
      <c r="OQ67" s="61"/>
      <c r="OR67" s="60"/>
      <c r="OS67" s="60"/>
      <c r="OT67" s="60"/>
      <c r="OU67" s="110"/>
      <c r="OV67" s="169">
        <f t="shared" si="577"/>
        <v>0</v>
      </c>
      <c r="OW67" s="60"/>
      <c r="OX67" s="60"/>
      <c r="OY67" s="60"/>
      <c r="OZ67" s="60"/>
      <c r="PA67" s="60"/>
      <c r="PB67" s="60"/>
      <c r="PC67" s="60"/>
      <c r="PD67" s="60"/>
      <c r="PE67" s="60"/>
      <c r="PF67" s="60"/>
      <c r="PG67" s="61"/>
      <c r="PH67" s="60"/>
      <c r="PI67" s="60"/>
      <c r="PJ67" s="60"/>
      <c r="PK67" s="110"/>
      <c r="PL67" s="169">
        <f t="shared" si="578"/>
        <v>0</v>
      </c>
      <c r="PM67" s="60"/>
      <c r="PN67" s="60"/>
      <c r="PO67" s="60"/>
      <c r="PP67" s="60"/>
      <c r="PQ67" s="60"/>
      <c r="PR67" s="60"/>
      <c r="PS67" s="60"/>
      <c r="PT67" s="60"/>
      <c r="PU67" s="60"/>
      <c r="PV67" s="60"/>
      <c r="PW67" s="61"/>
      <c r="PX67" s="60"/>
      <c r="PY67" s="60"/>
      <c r="PZ67" s="60"/>
      <c r="QA67" s="110"/>
      <c r="QB67" s="169">
        <f t="shared" si="579"/>
        <v>0</v>
      </c>
      <c r="QC67" s="60"/>
      <c r="QD67" s="60"/>
      <c r="QE67" s="60"/>
      <c r="QF67" s="60"/>
      <c r="QG67" s="60"/>
      <c r="QH67" s="60"/>
      <c r="QI67" s="60"/>
      <c r="QJ67" s="60"/>
      <c r="QK67" s="60"/>
      <c r="QL67" s="60"/>
      <c r="QM67" s="61"/>
      <c r="QN67" s="60"/>
      <c r="QO67" s="60"/>
      <c r="QP67" s="60"/>
      <c r="QQ67" s="110"/>
      <c r="QR67" s="169">
        <f t="shared" si="580"/>
        <v>0</v>
      </c>
      <c r="QS67" s="60"/>
      <c r="QT67" s="60"/>
      <c r="QU67" s="60"/>
      <c r="QV67" s="60"/>
      <c r="QW67" s="60"/>
      <c r="QX67" s="60"/>
      <c r="QY67" s="60"/>
      <c r="QZ67" s="60"/>
      <c r="RA67" s="60"/>
      <c r="RB67" s="60"/>
      <c r="RC67" s="61"/>
      <c r="RD67" s="60"/>
      <c r="RE67" s="60"/>
      <c r="RF67" s="60"/>
      <c r="RG67" s="60"/>
      <c r="RH67" s="60"/>
      <c r="RI67" s="60"/>
      <c r="RJ67" s="60"/>
      <c r="RK67" s="60"/>
      <c r="RL67" s="60"/>
      <c r="RM67" s="60"/>
      <c r="RN67" s="60"/>
      <c r="RO67" s="60"/>
      <c r="RP67" s="60"/>
      <c r="RQ67" s="110"/>
      <c r="RR67" s="173"/>
      <c r="RS67" s="169">
        <f t="shared" si="581"/>
        <v>0</v>
      </c>
      <c r="RT67" s="60"/>
      <c r="RU67" s="60"/>
      <c r="RV67" s="60"/>
      <c r="RW67" s="60"/>
      <c r="RX67" s="60"/>
      <c r="RY67" s="60"/>
      <c r="RZ67" s="60"/>
      <c r="SA67" s="60"/>
      <c r="SB67" s="60"/>
      <c r="SC67" s="60"/>
      <c r="SD67" s="61"/>
      <c r="SE67" s="60"/>
      <c r="SF67" s="60"/>
      <c r="SG67" s="60"/>
      <c r="SH67" s="110"/>
      <c r="SI67" s="169">
        <f t="shared" si="582"/>
        <v>0</v>
      </c>
      <c r="SJ67" s="60"/>
      <c r="SK67" s="60"/>
      <c r="SL67" s="60"/>
      <c r="SM67" s="60"/>
      <c r="SN67" s="60"/>
      <c r="SO67" s="60"/>
      <c r="SP67" s="60"/>
      <c r="SQ67" s="60"/>
      <c r="SR67" s="60"/>
      <c r="SS67" s="60"/>
      <c r="ST67" s="61"/>
      <c r="SU67" s="60"/>
      <c r="SV67" s="60"/>
      <c r="SW67" s="60"/>
      <c r="SX67" s="110"/>
      <c r="SY67" s="169">
        <f t="shared" si="583"/>
        <v>0</v>
      </c>
      <c r="SZ67" s="60"/>
      <c r="TA67" s="60"/>
      <c r="TB67" s="60"/>
      <c r="TC67" s="60"/>
      <c r="TD67" s="60"/>
      <c r="TE67" s="60"/>
      <c r="TF67" s="60"/>
      <c r="TG67" s="60"/>
      <c r="TH67" s="60"/>
      <c r="TI67" s="60"/>
      <c r="TJ67" s="61"/>
      <c r="TK67" s="60"/>
      <c r="TL67" s="60"/>
      <c r="TM67" s="60"/>
      <c r="TN67" s="110"/>
      <c r="TO67" s="169">
        <f t="shared" si="584"/>
        <v>0</v>
      </c>
      <c r="TP67" s="60"/>
      <c r="TQ67" s="60"/>
      <c r="TR67" s="60"/>
      <c r="TS67" s="60"/>
      <c r="TT67" s="60"/>
      <c r="TU67" s="60"/>
      <c r="TV67" s="60"/>
      <c r="TW67" s="60"/>
      <c r="TX67" s="60"/>
      <c r="TY67" s="60"/>
      <c r="TZ67" s="61"/>
      <c r="UA67" s="60"/>
      <c r="UB67" s="60"/>
      <c r="UC67" s="60"/>
      <c r="UD67" s="110"/>
      <c r="UE67" s="169">
        <f t="shared" si="585"/>
        <v>0</v>
      </c>
      <c r="UF67" s="60"/>
      <c r="UG67" s="60"/>
      <c r="UH67" s="60"/>
      <c r="UI67" s="60"/>
      <c r="UJ67" s="60"/>
      <c r="UK67" s="60"/>
      <c r="UL67" s="60"/>
      <c r="UM67" s="60"/>
      <c r="UN67" s="60"/>
      <c r="UO67" s="60"/>
      <c r="UP67" s="61"/>
      <c r="UQ67" s="60"/>
      <c r="UR67" s="60"/>
      <c r="US67" s="60"/>
      <c r="UT67" s="60"/>
      <c r="UU67" s="60"/>
      <c r="UV67" s="60"/>
      <c r="UW67" s="60"/>
      <c r="UX67" s="60"/>
      <c r="UY67" s="60"/>
      <c r="UZ67" s="60"/>
      <c r="VA67" s="60"/>
      <c r="VB67" s="60"/>
      <c r="VC67" s="60"/>
      <c r="VD67" s="110"/>
      <c r="VE67" s="10" t="str">
        <f t="shared" si="33"/>
        <v>-</v>
      </c>
    </row>
    <row r="68" spans="1:577" ht="20.149999999999999" customHeight="1">
      <c r="A68" s="19"/>
      <c r="B68" s="19">
        <v>6103</v>
      </c>
      <c r="C68" s="19"/>
      <c r="D68" s="25" t="s">
        <v>69</v>
      </c>
      <c r="E68" s="190">
        <f t="shared" ref="E68:BP68" si="586">SUM(E69:E71)</f>
        <v>0</v>
      </c>
      <c r="F68" s="191">
        <f t="shared" si="586"/>
        <v>0</v>
      </c>
      <c r="G68" s="191">
        <f t="shared" si="586"/>
        <v>0</v>
      </c>
      <c r="H68" s="192">
        <f t="shared" si="586"/>
        <v>0</v>
      </c>
      <c r="I68" s="228">
        <f t="shared" si="586"/>
        <v>0</v>
      </c>
      <c r="J68" s="191">
        <f t="shared" si="586"/>
        <v>0</v>
      </c>
      <c r="K68" s="59">
        <f t="shared" si="586"/>
        <v>0</v>
      </c>
      <c r="L68" s="58">
        <f t="shared" si="586"/>
        <v>0</v>
      </c>
      <c r="M68" s="58">
        <f t="shared" si="586"/>
        <v>0</v>
      </c>
      <c r="N68" s="58">
        <f t="shared" si="586"/>
        <v>0</v>
      </c>
      <c r="O68" s="58">
        <f t="shared" si="586"/>
        <v>0</v>
      </c>
      <c r="P68" s="58">
        <f t="shared" si="586"/>
        <v>0</v>
      </c>
      <c r="Q68" s="58">
        <f t="shared" si="586"/>
        <v>0</v>
      </c>
      <c r="R68" s="58">
        <f t="shared" si="586"/>
        <v>0</v>
      </c>
      <c r="S68" s="58">
        <f t="shared" si="586"/>
        <v>0</v>
      </c>
      <c r="T68" s="58">
        <f t="shared" si="586"/>
        <v>0</v>
      </c>
      <c r="U68" s="59">
        <f t="shared" si="586"/>
        <v>0</v>
      </c>
      <c r="V68" s="58">
        <f t="shared" si="586"/>
        <v>0</v>
      </c>
      <c r="W68" s="58">
        <f t="shared" si="586"/>
        <v>0</v>
      </c>
      <c r="X68" s="58">
        <f t="shared" si="586"/>
        <v>0</v>
      </c>
      <c r="Y68" s="109">
        <f t="shared" si="586"/>
        <v>0</v>
      </c>
      <c r="Z68" s="59">
        <f t="shared" si="586"/>
        <v>0</v>
      </c>
      <c r="AA68" s="58">
        <f t="shared" si="586"/>
        <v>0</v>
      </c>
      <c r="AB68" s="58">
        <f t="shared" si="586"/>
        <v>0</v>
      </c>
      <c r="AC68" s="58">
        <f t="shared" si="586"/>
        <v>0</v>
      </c>
      <c r="AD68" s="58">
        <f t="shared" si="586"/>
        <v>0</v>
      </c>
      <c r="AE68" s="58">
        <f t="shared" si="586"/>
        <v>0</v>
      </c>
      <c r="AF68" s="58">
        <f t="shared" si="586"/>
        <v>0</v>
      </c>
      <c r="AG68" s="58">
        <f t="shared" si="586"/>
        <v>0</v>
      </c>
      <c r="AH68" s="58">
        <f t="shared" si="586"/>
        <v>0</v>
      </c>
      <c r="AI68" s="58">
        <f t="shared" si="586"/>
        <v>0</v>
      </c>
      <c r="AJ68" s="58">
        <f t="shared" si="586"/>
        <v>0</v>
      </c>
      <c r="AK68" s="59">
        <f t="shared" si="586"/>
        <v>0</v>
      </c>
      <c r="AL68" s="58">
        <f t="shared" si="586"/>
        <v>0</v>
      </c>
      <c r="AM68" s="58">
        <f t="shared" si="586"/>
        <v>0</v>
      </c>
      <c r="AN68" s="58">
        <f t="shared" si="586"/>
        <v>0</v>
      </c>
      <c r="AO68" s="109">
        <f t="shared" si="586"/>
        <v>0</v>
      </c>
      <c r="AP68" s="59">
        <f t="shared" si="586"/>
        <v>0</v>
      </c>
      <c r="AQ68" s="58">
        <f t="shared" si="586"/>
        <v>0</v>
      </c>
      <c r="AR68" s="58">
        <f t="shared" si="586"/>
        <v>0</v>
      </c>
      <c r="AS68" s="58">
        <f t="shared" si="586"/>
        <v>0</v>
      </c>
      <c r="AT68" s="58">
        <f t="shared" si="586"/>
        <v>0</v>
      </c>
      <c r="AU68" s="58">
        <f t="shared" si="586"/>
        <v>0</v>
      </c>
      <c r="AV68" s="58">
        <f t="shared" si="586"/>
        <v>0</v>
      </c>
      <c r="AW68" s="58">
        <f t="shared" si="586"/>
        <v>0</v>
      </c>
      <c r="AX68" s="58">
        <f t="shared" si="586"/>
        <v>0</v>
      </c>
      <c r="AY68" s="58">
        <f t="shared" si="586"/>
        <v>0</v>
      </c>
      <c r="AZ68" s="58">
        <f t="shared" si="586"/>
        <v>0</v>
      </c>
      <c r="BA68" s="59">
        <f t="shared" si="586"/>
        <v>0</v>
      </c>
      <c r="BB68" s="58">
        <f t="shared" si="586"/>
        <v>0</v>
      </c>
      <c r="BC68" s="58">
        <f t="shared" si="586"/>
        <v>0</v>
      </c>
      <c r="BD68" s="58">
        <f t="shared" si="586"/>
        <v>0</v>
      </c>
      <c r="BE68" s="109">
        <f t="shared" si="586"/>
        <v>0</v>
      </c>
      <c r="BF68" s="59">
        <f t="shared" si="586"/>
        <v>0</v>
      </c>
      <c r="BG68" s="58">
        <f t="shared" si="586"/>
        <v>0</v>
      </c>
      <c r="BH68" s="58">
        <f t="shared" si="586"/>
        <v>0</v>
      </c>
      <c r="BI68" s="58">
        <f t="shared" si="586"/>
        <v>0</v>
      </c>
      <c r="BJ68" s="58">
        <f t="shared" si="586"/>
        <v>0</v>
      </c>
      <c r="BK68" s="58">
        <f t="shared" si="586"/>
        <v>0</v>
      </c>
      <c r="BL68" s="58">
        <f t="shared" si="586"/>
        <v>0</v>
      </c>
      <c r="BM68" s="58">
        <f t="shared" si="586"/>
        <v>0</v>
      </c>
      <c r="BN68" s="58">
        <f t="shared" si="586"/>
        <v>0</v>
      </c>
      <c r="BO68" s="58">
        <f t="shared" si="586"/>
        <v>0</v>
      </c>
      <c r="BP68" s="58">
        <f t="shared" si="586"/>
        <v>0</v>
      </c>
      <c r="BQ68" s="59">
        <f t="shared" ref="BQ68:EM68" si="587">SUM(BQ69:BQ71)</f>
        <v>0</v>
      </c>
      <c r="BR68" s="58">
        <f t="shared" si="587"/>
        <v>0</v>
      </c>
      <c r="BS68" s="58">
        <f t="shared" si="587"/>
        <v>0</v>
      </c>
      <c r="BT68" s="58">
        <f t="shared" si="587"/>
        <v>0</v>
      </c>
      <c r="BU68" s="109">
        <f t="shared" si="587"/>
        <v>0</v>
      </c>
      <c r="BV68" s="59">
        <f t="shared" si="587"/>
        <v>0</v>
      </c>
      <c r="BW68" s="58">
        <f t="shared" si="587"/>
        <v>0</v>
      </c>
      <c r="BX68" s="58">
        <f t="shared" si="587"/>
        <v>0</v>
      </c>
      <c r="BY68" s="58">
        <f t="shared" si="587"/>
        <v>0</v>
      </c>
      <c r="BZ68" s="58">
        <f t="shared" si="587"/>
        <v>0</v>
      </c>
      <c r="CA68" s="58">
        <f t="shared" si="587"/>
        <v>0</v>
      </c>
      <c r="CB68" s="58">
        <f t="shared" si="587"/>
        <v>0</v>
      </c>
      <c r="CC68" s="58">
        <f t="shared" si="587"/>
        <v>0</v>
      </c>
      <c r="CD68" s="58">
        <f t="shared" si="587"/>
        <v>0</v>
      </c>
      <c r="CE68" s="58">
        <f t="shared" si="587"/>
        <v>0</v>
      </c>
      <c r="CF68" s="58">
        <f t="shared" si="587"/>
        <v>0</v>
      </c>
      <c r="CG68" s="59">
        <f t="shared" si="587"/>
        <v>0</v>
      </c>
      <c r="CH68" s="58">
        <f t="shared" si="587"/>
        <v>0</v>
      </c>
      <c r="CI68" s="58">
        <f t="shared" si="587"/>
        <v>0</v>
      </c>
      <c r="CJ68" s="58">
        <f t="shared" si="587"/>
        <v>0</v>
      </c>
      <c r="CK68" s="58">
        <f t="shared" si="587"/>
        <v>0</v>
      </c>
      <c r="CL68" s="58">
        <f t="shared" si="587"/>
        <v>0</v>
      </c>
      <c r="CM68" s="58">
        <f t="shared" si="587"/>
        <v>0</v>
      </c>
      <c r="CN68" s="58">
        <f t="shared" si="587"/>
        <v>0</v>
      </c>
      <c r="CO68" s="58">
        <f t="shared" si="587"/>
        <v>0</v>
      </c>
      <c r="CP68" s="58">
        <f t="shared" si="587"/>
        <v>0</v>
      </c>
      <c r="CQ68" s="58">
        <f t="shared" si="587"/>
        <v>0</v>
      </c>
      <c r="CR68" s="58">
        <f t="shared" si="587"/>
        <v>0</v>
      </c>
      <c r="CS68" s="58">
        <f t="shared" si="587"/>
        <v>0</v>
      </c>
      <c r="CT68" s="58">
        <f t="shared" si="587"/>
        <v>0</v>
      </c>
      <c r="CU68" s="109">
        <f t="shared" si="587"/>
        <v>0</v>
      </c>
      <c r="CV68" s="152">
        <f t="shared" si="587"/>
        <v>0</v>
      </c>
      <c r="CW68" s="59">
        <f t="shared" si="587"/>
        <v>0</v>
      </c>
      <c r="CX68" s="58">
        <f t="shared" si="587"/>
        <v>0</v>
      </c>
      <c r="CY68" s="58">
        <f t="shared" si="587"/>
        <v>0</v>
      </c>
      <c r="CZ68" s="58">
        <f t="shared" si="587"/>
        <v>0</v>
      </c>
      <c r="DA68" s="58">
        <f t="shared" si="587"/>
        <v>0</v>
      </c>
      <c r="DB68" s="58">
        <f t="shared" si="587"/>
        <v>0</v>
      </c>
      <c r="DC68" s="58">
        <f t="shared" si="587"/>
        <v>0</v>
      </c>
      <c r="DD68" s="58">
        <f t="shared" si="587"/>
        <v>0</v>
      </c>
      <c r="DE68" s="58">
        <f t="shared" si="587"/>
        <v>0</v>
      </c>
      <c r="DF68" s="58">
        <f t="shared" si="587"/>
        <v>0</v>
      </c>
      <c r="DG68" s="58">
        <f t="shared" si="587"/>
        <v>0</v>
      </c>
      <c r="DH68" s="59">
        <f t="shared" si="587"/>
        <v>0</v>
      </c>
      <c r="DI68" s="58">
        <f t="shared" si="587"/>
        <v>0</v>
      </c>
      <c r="DJ68" s="58">
        <f t="shared" si="587"/>
        <v>0</v>
      </c>
      <c r="DK68" s="58">
        <f t="shared" si="587"/>
        <v>0</v>
      </c>
      <c r="DL68" s="109">
        <f t="shared" si="587"/>
        <v>0</v>
      </c>
      <c r="DM68" s="59">
        <f t="shared" si="587"/>
        <v>0</v>
      </c>
      <c r="DN68" s="58">
        <f t="shared" si="587"/>
        <v>0</v>
      </c>
      <c r="DO68" s="58">
        <f t="shared" si="587"/>
        <v>0</v>
      </c>
      <c r="DP68" s="58">
        <f t="shared" si="587"/>
        <v>0</v>
      </c>
      <c r="DQ68" s="58">
        <f t="shared" si="587"/>
        <v>0</v>
      </c>
      <c r="DR68" s="58">
        <f t="shared" si="587"/>
        <v>0</v>
      </c>
      <c r="DS68" s="58">
        <f t="shared" si="587"/>
        <v>0</v>
      </c>
      <c r="DT68" s="58">
        <f t="shared" si="587"/>
        <v>0</v>
      </c>
      <c r="DU68" s="58">
        <f t="shared" si="587"/>
        <v>0</v>
      </c>
      <c r="DV68" s="58">
        <f t="shared" si="587"/>
        <v>0</v>
      </c>
      <c r="DW68" s="58">
        <f t="shared" si="587"/>
        <v>0</v>
      </c>
      <c r="DX68" s="59">
        <f t="shared" si="587"/>
        <v>0</v>
      </c>
      <c r="DY68" s="58">
        <f t="shared" si="587"/>
        <v>0</v>
      </c>
      <c r="DZ68" s="58">
        <f t="shared" si="587"/>
        <v>0</v>
      </c>
      <c r="EA68" s="58">
        <f t="shared" si="587"/>
        <v>0</v>
      </c>
      <c r="EB68" s="109">
        <f t="shared" si="587"/>
        <v>0</v>
      </c>
      <c r="EC68" s="59">
        <f t="shared" si="587"/>
        <v>0</v>
      </c>
      <c r="ED68" s="58">
        <f t="shared" si="587"/>
        <v>0</v>
      </c>
      <c r="EE68" s="58">
        <f t="shared" si="587"/>
        <v>0</v>
      </c>
      <c r="EF68" s="58">
        <f t="shared" si="587"/>
        <v>0</v>
      </c>
      <c r="EG68" s="58">
        <f t="shared" si="587"/>
        <v>0</v>
      </c>
      <c r="EH68" s="58">
        <f t="shared" si="587"/>
        <v>0</v>
      </c>
      <c r="EI68" s="58">
        <f t="shared" si="587"/>
        <v>0</v>
      </c>
      <c r="EJ68" s="58">
        <f t="shared" si="587"/>
        <v>0</v>
      </c>
      <c r="EK68" s="58">
        <f t="shared" si="587"/>
        <v>0</v>
      </c>
      <c r="EL68" s="58">
        <f t="shared" si="587"/>
        <v>0</v>
      </c>
      <c r="EM68" s="58">
        <f t="shared" si="587"/>
        <v>0</v>
      </c>
      <c r="EN68" s="59">
        <f t="shared" ref="EN68:GY68" si="588">SUM(EN69:EN71)</f>
        <v>0</v>
      </c>
      <c r="EO68" s="58">
        <f t="shared" si="588"/>
        <v>0</v>
      </c>
      <c r="EP68" s="58">
        <f t="shared" si="588"/>
        <v>0</v>
      </c>
      <c r="EQ68" s="58">
        <f t="shared" si="588"/>
        <v>0</v>
      </c>
      <c r="ER68" s="109">
        <f t="shared" si="588"/>
        <v>0</v>
      </c>
      <c r="ES68" s="59">
        <f t="shared" si="588"/>
        <v>0</v>
      </c>
      <c r="ET68" s="58">
        <f t="shared" si="588"/>
        <v>0</v>
      </c>
      <c r="EU68" s="58">
        <f t="shared" si="588"/>
        <v>0</v>
      </c>
      <c r="EV68" s="58">
        <f t="shared" si="588"/>
        <v>0</v>
      </c>
      <c r="EW68" s="58">
        <f t="shared" si="588"/>
        <v>0</v>
      </c>
      <c r="EX68" s="58">
        <f t="shared" si="588"/>
        <v>0</v>
      </c>
      <c r="EY68" s="58">
        <f t="shared" si="588"/>
        <v>0</v>
      </c>
      <c r="EZ68" s="58">
        <f t="shared" si="588"/>
        <v>0</v>
      </c>
      <c r="FA68" s="58">
        <f t="shared" si="588"/>
        <v>0</v>
      </c>
      <c r="FB68" s="58">
        <f t="shared" si="588"/>
        <v>0</v>
      </c>
      <c r="FC68" s="58">
        <f t="shared" si="588"/>
        <v>0</v>
      </c>
      <c r="FD68" s="59">
        <f t="shared" si="588"/>
        <v>0</v>
      </c>
      <c r="FE68" s="58">
        <f t="shared" si="588"/>
        <v>0</v>
      </c>
      <c r="FF68" s="58">
        <f t="shared" si="588"/>
        <v>0</v>
      </c>
      <c r="FG68" s="58">
        <f t="shared" si="588"/>
        <v>0</v>
      </c>
      <c r="FH68" s="109">
        <f t="shared" si="588"/>
        <v>0</v>
      </c>
      <c r="FI68" s="59">
        <f t="shared" si="588"/>
        <v>0</v>
      </c>
      <c r="FJ68" s="58">
        <f t="shared" si="588"/>
        <v>0</v>
      </c>
      <c r="FK68" s="58">
        <f t="shared" si="588"/>
        <v>0</v>
      </c>
      <c r="FL68" s="58">
        <f t="shared" si="588"/>
        <v>0</v>
      </c>
      <c r="FM68" s="58">
        <f t="shared" si="588"/>
        <v>0</v>
      </c>
      <c r="FN68" s="58">
        <f t="shared" si="588"/>
        <v>0</v>
      </c>
      <c r="FO68" s="58">
        <f t="shared" si="588"/>
        <v>0</v>
      </c>
      <c r="FP68" s="58">
        <f t="shared" si="588"/>
        <v>0</v>
      </c>
      <c r="FQ68" s="58">
        <f t="shared" si="588"/>
        <v>0</v>
      </c>
      <c r="FR68" s="58">
        <f t="shared" si="588"/>
        <v>0</v>
      </c>
      <c r="FS68" s="58">
        <f t="shared" si="588"/>
        <v>0</v>
      </c>
      <c r="FT68" s="59">
        <f t="shared" si="588"/>
        <v>0</v>
      </c>
      <c r="FU68" s="58">
        <f t="shared" si="588"/>
        <v>0</v>
      </c>
      <c r="FV68" s="58">
        <f t="shared" si="588"/>
        <v>0</v>
      </c>
      <c r="FW68" s="58">
        <f t="shared" si="588"/>
        <v>0</v>
      </c>
      <c r="FX68" s="109">
        <f t="shared" si="588"/>
        <v>0</v>
      </c>
      <c r="FY68" s="59">
        <f t="shared" si="588"/>
        <v>0</v>
      </c>
      <c r="FZ68" s="58">
        <f t="shared" si="588"/>
        <v>0</v>
      </c>
      <c r="GA68" s="58">
        <f t="shared" si="588"/>
        <v>0</v>
      </c>
      <c r="GB68" s="58">
        <f t="shared" si="588"/>
        <v>0</v>
      </c>
      <c r="GC68" s="58">
        <f t="shared" si="588"/>
        <v>0</v>
      </c>
      <c r="GD68" s="58">
        <f t="shared" si="588"/>
        <v>0</v>
      </c>
      <c r="GE68" s="58">
        <f t="shared" si="588"/>
        <v>0</v>
      </c>
      <c r="GF68" s="58">
        <f t="shared" si="588"/>
        <v>0</v>
      </c>
      <c r="GG68" s="58">
        <f t="shared" si="588"/>
        <v>0</v>
      </c>
      <c r="GH68" s="58">
        <f t="shared" si="588"/>
        <v>0</v>
      </c>
      <c r="GI68" s="58">
        <f t="shared" si="588"/>
        <v>0</v>
      </c>
      <c r="GJ68" s="59">
        <f t="shared" si="588"/>
        <v>0</v>
      </c>
      <c r="GK68" s="58">
        <f t="shared" si="588"/>
        <v>0</v>
      </c>
      <c r="GL68" s="58">
        <f t="shared" si="588"/>
        <v>0</v>
      </c>
      <c r="GM68" s="58">
        <f t="shared" si="588"/>
        <v>0</v>
      </c>
      <c r="GN68" s="109">
        <f t="shared" si="588"/>
        <v>0</v>
      </c>
      <c r="GO68" s="59">
        <f t="shared" si="588"/>
        <v>0</v>
      </c>
      <c r="GP68" s="58">
        <f t="shared" si="588"/>
        <v>0</v>
      </c>
      <c r="GQ68" s="58">
        <f t="shared" si="588"/>
        <v>0</v>
      </c>
      <c r="GR68" s="58">
        <f t="shared" si="588"/>
        <v>0</v>
      </c>
      <c r="GS68" s="58">
        <f t="shared" si="588"/>
        <v>0</v>
      </c>
      <c r="GT68" s="58">
        <f t="shared" si="588"/>
        <v>0</v>
      </c>
      <c r="GU68" s="58">
        <f t="shared" si="588"/>
        <v>0</v>
      </c>
      <c r="GV68" s="58">
        <f t="shared" si="588"/>
        <v>0</v>
      </c>
      <c r="GW68" s="58">
        <f t="shared" si="588"/>
        <v>0</v>
      </c>
      <c r="GX68" s="58">
        <f t="shared" si="588"/>
        <v>0</v>
      </c>
      <c r="GY68" s="58">
        <f t="shared" si="588"/>
        <v>0</v>
      </c>
      <c r="GZ68" s="59">
        <f t="shared" ref="GZ68:JW68" si="589">SUM(GZ69:GZ71)</f>
        <v>0</v>
      </c>
      <c r="HA68" s="58">
        <f t="shared" si="589"/>
        <v>0</v>
      </c>
      <c r="HB68" s="58">
        <f t="shared" si="589"/>
        <v>0</v>
      </c>
      <c r="HC68" s="58">
        <f t="shared" si="589"/>
        <v>0</v>
      </c>
      <c r="HD68" s="58">
        <f t="shared" si="589"/>
        <v>0</v>
      </c>
      <c r="HE68" s="58">
        <f t="shared" si="589"/>
        <v>0</v>
      </c>
      <c r="HF68" s="58">
        <f t="shared" si="589"/>
        <v>0</v>
      </c>
      <c r="HG68" s="58">
        <f t="shared" si="589"/>
        <v>0</v>
      </c>
      <c r="HH68" s="58">
        <f t="shared" si="589"/>
        <v>0</v>
      </c>
      <c r="HI68" s="58">
        <f t="shared" si="589"/>
        <v>0</v>
      </c>
      <c r="HJ68" s="58">
        <f t="shared" si="589"/>
        <v>0</v>
      </c>
      <c r="HK68" s="58">
        <f t="shared" si="589"/>
        <v>0</v>
      </c>
      <c r="HL68" s="58">
        <f t="shared" si="589"/>
        <v>0</v>
      </c>
      <c r="HM68" s="58">
        <f t="shared" si="589"/>
        <v>0</v>
      </c>
      <c r="HN68" s="109">
        <f t="shared" si="589"/>
        <v>0</v>
      </c>
      <c r="HO68" s="136">
        <f t="shared" si="589"/>
        <v>0</v>
      </c>
      <c r="HP68" s="152">
        <f t="shared" si="589"/>
        <v>0</v>
      </c>
      <c r="HQ68" s="59">
        <f t="shared" si="589"/>
        <v>0</v>
      </c>
      <c r="HR68" s="58">
        <f t="shared" si="589"/>
        <v>0</v>
      </c>
      <c r="HS68" s="58">
        <f t="shared" si="589"/>
        <v>0</v>
      </c>
      <c r="HT68" s="58">
        <f t="shared" si="589"/>
        <v>0</v>
      </c>
      <c r="HU68" s="58">
        <f t="shared" si="589"/>
        <v>0</v>
      </c>
      <c r="HV68" s="58">
        <f t="shared" si="589"/>
        <v>0</v>
      </c>
      <c r="HW68" s="58">
        <f t="shared" si="589"/>
        <v>0</v>
      </c>
      <c r="HX68" s="58">
        <f t="shared" si="589"/>
        <v>0</v>
      </c>
      <c r="HY68" s="58">
        <f t="shared" si="589"/>
        <v>0</v>
      </c>
      <c r="HZ68" s="58">
        <f t="shared" si="589"/>
        <v>0</v>
      </c>
      <c r="IA68" s="58">
        <f t="shared" si="589"/>
        <v>0</v>
      </c>
      <c r="IB68" s="59">
        <f t="shared" si="589"/>
        <v>0</v>
      </c>
      <c r="IC68" s="58">
        <f t="shared" si="589"/>
        <v>0</v>
      </c>
      <c r="ID68" s="58">
        <f t="shared" si="589"/>
        <v>0</v>
      </c>
      <c r="IE68" s="58">
        <f t="shared" si="589"/>
        <v>0</v>
      </c>
      <c r="IF68" s="109">
        <f t="shared" si="589"/>
        <v>0</v>
      </c>
      <c r="IG68" s="59">
        <f t="shared" si="589"/>
        <v>0</v>
      </c>
      <c r="IH68" s="58">
        <f t="shared" si="589"/>
        <v>0</v>
      </c>
      <c r="II68" s="58">
        <f t="shared" si="589"/>
        <v>0</v>
      </c>
      <c r="IJ68" s="58">
        <f t="shared" si="589"/>
        <v>0</v>
      </c>
      <c r="IK68" s="58">
        <f t="shared" si="589"/>
        <v>0</v>
      </c>
      <c r="IL68" s="58">
        <f t="shared" si="589"/>
        <v>0</v>
      </c>
      <c r="IM68" s="58">
        <f t="shared" si="589"/>
        <v>0</v>
      </c>
      <c r="IN68" s="58">
        <f t="shared" si="589"/>
        <v>0</v>
      </c>
      <c r="IO68" s="58">
        <f t="shared" si="589"/>
        <v>0</v>
      </c>
      <c r="IP68" s="58">
        <f t="shared" si="589"/>
        <v>0</v>
      </c>
      <c r="IQ68" s="58">
        <f t="shared" si="589"/>
        <v>0</v>
      </c>
      <c r="IR68" s="59">
        <f t="shared" si="589"/>
        <v>0</v>
      </c>
      <c r="IS68" s="58">
        <f t="shared" si="589"/>
        <v>0</v>
      </c>
      <c r="IT68" s="58">
        <f t="shared" si="589"/>
        <v>0</v>
      </c>
      <c r="IU68" s="58">
        <f t="shared" si="589"/>
        <v>0</v>
      </c>
      <c r="IV68" s="109">
        <f t="shared" si="589"/>
        <v>0</v>
      </c>
      <c r="IW68" s="59">
        <f t="shared" si="589"/>
        <v>0</v>
      </c>
      <c r="IX68" s="58">
        <f t="shared" si="589"/>
        <v>0</v>
      </c>
      <c r="IY68" s="58">
        <f t="shared" si="589"/>
        <v>0</v>
      </c>
      <c r="IZ68" s="58">
        <f t="shared" si="589"/>
        <v>0</v>
      </c>
      <c r="JA68" s="58">
        <f t="shared" si="589"/>
        <v>0</v>
      </c>
      <c r="JB68" s="58">
        <f t="shared" si="589"/>
        <v>0</v>
      </c>
      <c r="JC68" s="58">
        <f t="shared" si="589"/>
        <v>0</v>
      </c>
      <c r="JD68" s="58">
        <f t="shared" si="589"/>
        <v>0</v>
      </c>
      <c r="JE68" s="58">
        <f t="shared" si="589"/>
        <v>0</v>
      </c>
      <c r="JF68" s="58">
        <f t="shared" si="589"/>
        <v>0</v>
      </c>
      <c r="JG68" s="58">
        <f t="shared" si="589"/>
        <v>0</v>
      </c>
      <c r="JH68" s="59">
        <f t="shared" si="589"/>
        <v>0</v>
      </c>
      <c r="JI68" s="58">
        <f t="shared" si="589"/>
        <v>0</v>
      </c>
      <c r="JJ68" s="58">
        <f t="shared" si="589"/>
        <v>0</v>
      </c>
      <c r="JK68" s="58">
        <f t="shared" si="589"/>
        <v>0</v>
      </c>
      <c r="JL68" s="109">
        <f t="shared" si="589"/>
        <v>0</v>
      </c>
      <c r="JM68" s="59">
        <f t="shared" si="589"/>
        <v>0</v>
      </c>
      <c r="JN68" s="58">
        <f t="shared" si="589"/>
        <v>0</v>
      </c>
      <c r="JO68" s="58">
        <f t="shared" si="589"/>
        <v>0</v>
      </c>
      <c r="JP68" s="58">
        <f t="shared" si="589"/>
        <v>0</v>
      </c>
      <c r="JQ68" s="58">
        <f t="shared" si="589"/>
        <v>0</v>
      </c>
      <c r="JR68" s="58">
        <f t="shared" si="589"/>
        <v>0</v>
      </c>
      <c r="JS68" s="58">
        <f t="shared" si="589"/>
        <v>0</v>
      </c>
      <c r="JT68" s="58">
        <f t="shared" si="589"/>
        <v>0</v>
      </c>
      <c r="JU68" s="58">
        <f t="shared" si="589"/>
        <v>0</v>
      </c>
      <c r="JV68" s="58">
        <f t="shared" si="589"/>
        <v>0</v>
      </c>
      <c r="JW68" s="58">
        <f t="shared" si="589"/>
        <v>0</v>
      </c>
      <c r="JX68" s="59">
        <f t="shared" ref="JX68:MT68" si="590">SUM(JX69:JX71)</f>
        <v>0</v>
      </c>
      <c r="JY68" s="58">
        <f t="shared" si="590"/>
        <v>0</v>
      </c>
      <c r="JZ68" s="58">
        <f t="shared" si="590"/>
        <v>0</v>
      </c>
      <c r="KA68" s="58">
        <f t="shared" si="590"/>
        <v>0</v>
      </c>
      <c r="KB68" s="109">
        <f t="shared" si="590"/>
        <v>0</v>
      </c>
      <c r="KC68" s="59">
        <f t="shared" si="590"/>
        <v>0</v>
      </c>
      <c r="KD68" s="58">
        <f t="shared" si="590"/>
        <v>0</v>
      </c>
      <c r="KE68" s="58">
        <f t="shared" si="590"/>
        <v>0</v>
      </c>
      <c r="KF68" s="58">
        <f t="shared" si="590"/>
        <v>0</v>
      </c>
      <c r="KG68" s="58">
        <f t="shared" si="590"/>
        <v>0</v>
      </c>
      <c r="KH68" s="58">
        <f t="shared" si="590"/>
        <v>0</v>
      </c>
      <c r="KI68" s="58">
        <f t="shared" si="590"/>
        <v>0</v>
      </c>
      <c r="KJ68" s="58">
        <f t="shared" si="590"/>
        <v>0</v>
      </c>
      <c r="KK68" s="58">
        <f t="shared" si="590"/>
        <v>0</v>
      </c>
      <c r="KL68" s="58">
        <f t="shared" si="590"/>
        <v>0</v>
      </c>
      <c r="KM68" s="58">
        <f t="shared" si="590"/>
        <v>0</v>
      </c>
      <c r="KN68" s="59">
        <f t="shared" si="590"/>
        <v>0</v>
      </c>
      <c r="KO68" s="58">
        <f t="shared" si="590"/>
        <v>0</v>
      </c>
      <c r="KP68" s="58">
        <f t="shared" si="590"/>
        <v>0</v>
      </c>
      <c r="KQ68" s="58">
        <f t="shared" si="590"/>
        <v>0</v>
      </c>
      <c r="KR68" s="58">
        <f t="shared" si="590"/>
        <v>0</v>
      </c>
      <c r="KS68" s="58">
        <f t="shared" si="590"/>
        <v>0</v>
      </c>
      <c r="KT68" s="58">
        <f t="shared" si="590"/>
        <v>0</v>
      </c>
      <c r="KU68" s="58">
        <f t="shared" si="590"/>
        <v>0</v>
      </c>
      <c r="KV68" s="58">
        <f t="shared" si="590"/>
        <v>0</v>
      </c>
      <c r="KW68" s="58">
        <f t="shared" si="590"/>
        <v>0</v>
      </c>
      <c r="KX68" s="58">
        <f t="shared" si="590"/>
        <v>0</v>
      </c>
      <c r="KY68" s="58">
        <f t="shared" si="590"/>
        <v>0</v>
      </c>
      <c r="KZ68" s="58">
        <f t="shared" si="590"/>
        <v>0</v>
      </c>
      <c r="LA68" s="58">
        <f t="shared" si="590"/>
        <v>0</v>
      </c>
      <c r="LB68" s="109">
        <f t="shared" si="590"/>
        <v>0</v>
      </c>
      <c r="LC68" s="152">
        <f t="shared" si="590"/>
        <v>0</v>
      </c>
      <c r="LD68" s="59">
        <f t="shared" si="590"/>
        <v>0</v>
      </c>
      <c r="LE68" s="58">
        <f t="shared" si="590"/>
        <v>0</v>
      </c>
      <c r="LF68" s="58">
        <f t="shared" si="590"/>
        <v>0</v>
      </c>
      <c r="LG68" s="58">
        <f t="shared" si="590"/>
        <v>0</v>
      </c>
      <c r="LH68" s="58">
        <f t="shared" si="590"/>
        <v>0</v>
      </c>
      <c r="LI68" s="58">
        <f t="shared" si="590"/>
        <v>0</v>
      </c>
      <c r="LJ68" s="58">
        <f t="shared" si="590"/>
        <v>0</v>
      </c>
      <c r="LK68" s="58">
        <f t="shared" si="590"/>
        <v>0</v>
      </c>
      <c r="LL68" s="58">
        <f t="shared" si="590"/>
        <v>0</v>
      </c>
      <c r="LM68" s="58">
        <f t="shared" si="590"/>
        <v>0</v>
      </c>
      <c r="LN68" s="58">
        <f t="shared" si="590"/>
        <v>0</v>
      </c>
      <c r="LO68" s="59">
        <f t="shared" si="590"/>
        <v>0</v>
      </c>
      <c r="LP68" s="58">
        <f t="shared" si="590"/>
        <v>0</v>
      </c>
      <c r="LQ68" s="58">
        <f t="shared" si="590"/>
        <v>0</v>
      </c>
      <c r="LR68" s="58">
        <f t="shared" si="590"/>
        <v>0</v>
      </c>
      <c r="LS68" s="109">
        <f t="shared" si="590"/>
        <v>0</v>
      </c>
      <c r="LT68" s="59">
        <f t="shared" si="590"/>
        <v>0</v>
      </c>
      <c r="LU68" s="58">
        <f t="shared" si="590"/>
        <v>0</v>
      </c>
      <c r="LV68" s="58">
        <f t="shared" si="590"/>
        <v>0</v>
      </c>
      <c r="LW68" s="58">
        <f t="shared" si="590"/>
        <v>0</v>
      </c>
      <c r="LX68" s="58">
        <f t="shared" si="590"/>
        <v>0</v>
      </c>
      <c r="LY68" s="58">
        <f t="shared" si="590"/>
        <v>0</v>
      </c>
      <c r="LZ68" s="58">
        <f t="shared" si="590"/>
        <v>0</v>
      </c>
      <c r="MA68" s="58">
        <f t="shared" si="590"/>
        <v>0</v>
      </c>
      <c r="MB68" s="58">
        <f t="shared" si="590"/>
        <v>0</v>
      </c>
      <c r="MC68" s="58">
        <f t="shared" si="590"/>
        <v>0</v>
      </c>
      <c r="MD68" s="58">
        <f t="shared" si="590"/>
        <v>0</v>
      </c>
      <c r="ME68" s="59">
        <f t="shared" si="590"/>
        <v>0</v>
      </c>
      <c r="MF68" s="58">
        <f t="shared" si="590"/>
        <v>0</v>
      </c>
      <c r="MG68" s="58">
        <f t="shared" si="590"/>
        <v>0</v>
      </c>
      <c r="MH68" s="58">
        <f t="shared" si="590"/>
        <v>0</v>
      </c>
      <c r="MI68" s="109">
        <f t="shared" si="590"/>
        <v>0</v>
      </c>
      <c r="MJ68" s="59">
        <f t="shared" si="590"/>
        <v>0</v>
      </c>
      <c r="MK68" s="58">
        <f t="shared" si="590"/>
        <v>0</v>
      </c>
      <c r="ML68" s="58">
        <f t="shared" si="590"/>
        <v>0</v>
      </c>
      <c r="MM68" s="58">
        <f t="shared" si="590"/>
        <v>0</v>
      </c>
      <c r="MN68" s="58">
        <f t="shared" si="590"/>
        <v>0</v>
      </c>
      <c r="MO68" s="58">
        <f t="shared" si="590"/>
        <v>0</v>
      </c>
      <c r="MP68" s="58">
        <f t="shared" si="590"/>
        <v>0</v>
      </c>
      <c r="MQ68" s="58">
        <f t="shared" si="590"/>
        <v>0</v>
      </c>
      <c r="MR68" s="58">
        <f t="shared" si="590"/>
        <v>0</v>
      </c>
      <c r="MS68" s="58">
        <f t="shared" si="590"/>
        <v>0</v>
      </c>
      <c r="MT68" s="58">
        <f t="shared" si="590"/>
        <v>0</v>
      </c>
      <c r="MU68" s="59">
        <f t="shared" ref="MU68:PF68" si="591">SUM(MU69:MU71)</f>
        <v>0</v>
      </c>
      <c r="MV68" s="58">
        <f t="shared" si="591"/>
        <v>0</v>
      </c>
      <c r="MW68" s="58">
        <f t="shared" si="591"/>
        <v>0</v>
      </c>
      <c r="MX68" s="58">
        <f t="shared" si="591"/>
        <v>0</v>
      </c>
      <c r="MY68" s="109">
        <f t="shared" si="591"/>
        <v>0</v>
      </c>
      <c r="MZ68" s="59">
        <f t="shared" si="591"/>
        <v>0</v>
      </c>
      <c r="NA68" s="58">
        <f t="shared" si="591"/>
        <v>0</v>
      </c>
      <c r="NB68" s="58">
        <f t="shared" si="591"/>
        <v>0</v>
      </c>
      <c r="NC68" s="58">
        <f t="shared" si="591"/>
        <v>0</v>
      </c>
      <c r="ND68" s="58">
        <f t="shared" si="591"/>
        <v>0</v>
      </c>
      <c r="NE68" s="58">
        <f t="shared" si="591"/>
        <v>0</v>
      </c>
      <c r="NF68" s="58">
        <f t="shared" si="591"/>
        <v>0</v>
      </c>
      <c r="NG68" s="58">
        <f t="shared" si="591"/>
        <v>0</v>
      </c>
      <c r="NH68" s="58">
        <f t="shared" si="591"/>
        <v>0</v>
      </c>
      <c r="NI68" s="58">
        <f t="shared" si="591"/>
        <v>0</v>
      </c>
      <c r="NJ68" s="58">
        <f t="shared" si="591"/>
        <v>0</v>
      </c>
      <c r="NK68" s="59">
        <f t="shared" si="591"/>
        <v>0</v>
      </c>
      <c r="NL68" s="58">
        <f t="shared" si="591"/>
        <v>0</v>
      </c>
      <c r="NM68" s="58">
        <f t="shared" si="591"/>
        <v>0</v>
      </c>
      <c r="NN68" s="58">
        <f t="shared" si="591"/>
        <v>0</v>
      </c>
      <c r="NO68" s="109">
        <f t="shared" si="591"/>
        <v>0</v>
      </c>
      <c r="NP68" s="59">
        <f t="shared" si="591"/>
        <v>0</v>
      </c>
      <c r="NQ68" s="58">
        <f t="shared" si="591"/>
        <v>0</v>
      </c>
      <c r="NR68" s="58">
        <f t="shared" si="591"/>
        <v>0</v>
      </c>
      <c r="NS68" s="58">
        <f t="shared" si="591"/>
        <v>0</v>
      </c>
      <c r="NT68" s="58">
        <f t="shared" si="591"/>
        <v>0</v>
      </c>
      <c r="NU68" s="58">
        <f t="shared" si="591"/>
        <v>0</v>
      </c>
      <c r="NV68" s="58">
        <f t="shared" si="591"/>
        <v>0</v>
      </c>
      <c r="NW68" s="58">
        <f t="shared" si="591"/>
        <v>0</v>
      </c>
      <c r="NX68" s="58">
        <f t="shared" si="591"/>
        <v>0</v>
      </c>
      <c r="NY68" s="58">
        <f t="shared" si="591"/>
        <v>0</v>
      </c>
      <c r="NZ68" s="58">
        <f t="shared" si="591"/>
        <v>0</v>
      </c>
      <c r="OA68" s="59">
        <f t="shared" si="591"/>
        <v>0</v>
      </c>
      <c r="OB68" s="58">
        <f t="shared" si="591"/>
        <v>0</v>
      </c>
      <c r="OC68" s="58">
        <f t="shared" si="591"/>
        <v>0</v>
      </c>
      <c r="OD68" s="58">
        <f t="shared" si="591"/>
        <v>0</v>
      </c>
      <c r="OE68" s="109">
        <f t="shared" si="591"/>
        <v>0</v>
      </c>
      <c r="OF68" s="59">
        <f t="shared" si="591"/>
        <v>0</v>
      </c>
      <c r="OG68" s="58">
        <f t="shared" si="591"/>
        <v>0</v>
      </c>
      <c r="OH68" s="58">
        <f t="shared" si="591"/>
        <v>0</v>
      </c>
      <c r="OI68" s="58">
        <f t="shared" si="591"/>
        <v>0</v>
      </c>
      <c r="OJ68" s="58">
        <f t="shared" si="591"/>
        <v>0</v>
      </c>
      <c r="OK68" s="58">
        <f t="shared" si="591"/>
        <v>0</v>
      </c>
      <c r="OL68" s="58">
        <f t="shared" si="591"/>
        <v>0</v>
      </c>
      <c r="OM68" s="58">
        <f t="shared" si="591"/>
        <v>0</v>
      </c>
      <c r="ON68" s="58">
        <f t="shared" si="591"/>
        <v>0</v>
      </c>
      <c r="OO68" s="58">
        <f t="shared" si="591"/>
        <v>0</v>
      </c>
      <c r="OP68" s="58">
        <f t="shared" si="591"/>
        <v>0</v>
      </c>
      <c r="OQ68" s="59">
        <f t="shared" si="591"/>
        <v>0</v>
      </c>
      <c r="OR68" s="58">
        <f t="shared" si="591"/>
        <v>0</v>
      </c>
      <c r="OS68" s="58">
        <f t="shared" si="591"/>
        <v>0</v>
      </c>
      <c r="OT68" s="58">
        <f t="shared" si="591"/>
        <v>0</v>
      </c>
      <c r="OU68" s="109">
        <f t="shared" si="591"/>
        <v>0</v>
      </c>
      <c r="OV68" s="59">
        <f t="shared" si="591"/>
        <v>0</v>
      </c>
      <c r="OW68" s="58">
        <f t="shared" si="591"/>
        <v>0</v>
      </c>
      <c r="OX68" s="58">
        <f t="shared" si="591"/>
        <v>0</v>
      </c>
      <c r="OY68" s="58">
        <f t="shared" si="591"/>
        <v>0</v>
      </c>
      <c r="OZ68" s="58">
        <f t="shared" si="591"/>
        <v>0</v>
      </c>
      <c r="PA68" s="58">
        <f t="shared" si="591"/>
        <v>0</v>
      </c>
      <c r="PB68" s="58">
        <f t="shared" si="591"/>
        <v>0</v>
      </c>
      <c r="PC68" s="58">
        <f t="shared" si="591"/>
        <v>0</v>
      </c>
      <c r="PD68" s="58">
        <f t="shared" si="591"/>
        <v>0</v>
      </c>
      <c r="PE68" s="58">
        <f t="shared" si="591"/>
        <v>0</v>
      </c>
      <c r="PF68" s="58">
        <f t="shared" si="591"/>
        <v>0</v>
      </c>
      <c r="PG68" s="59">
        <f t="shared" ref="PG68:RR68" si="592">SUM(PG69:PG71)</f>
        <v>0</v>
      </c>
      <c r="PH68" s="58">
        <f t="shared" si="592"/>
        <v>0</v>
      </c>
      <c r="PI68" s="58">
        <f t="shared" si="592"/>
        <v>0</v>
      </c>
      <c r="PJ68" s="58">
        <f t="shared" si="592"/>
        <v>0</v>
      </c>
      <c r="PK68" s="109">
        <f t="shared" si="592"/>
        <v>0</v>
      </c>
      <c r="PL68" s="59">
        <f t="shared" si="592"/>
        <v>0</v>
      </c>
      <c r="PM68" s="58">
        <f t="shared" si="592"/>
        <v>0</v>
      </c>
      <c r="PN68" s="58">
        <f t="shared" si="592"/>
        <v>0</v>
      </c>
      <c r="PO68" s="58">
        <f t="shared" si="592"/>
        <v>0</v>
      </c>
      <c r="PP68" s="58">
        <f t="shared" si="592"/>
        <v>0</v>
      </c>
      <c r="PQ68" s="58">
        <f t="shared" si="592"/>
        <v>0</v>
      </c>
      <c r="PR68" s="58">
        <f t="shared" si="592"/>
        <v>0</v>
      </c>
      <c r="PS68" s="58">
        <f t="shared" si="592"/>
        <v>0</v>
      </c>
      <c r="PT68" s="58">
        <f t="shared" si="592"/>
        <v>0</v>
      </c>
      <c r="PU68" s="58">
        <f t="shared" si="592"/>
        <v>0</v>
      </c>
      <c r="PV68" s="58">
        <f t="shared" si="592"/>
        <v>0</v>
      </c>
      <c r="PW68" s="59">
        <f t="shared" si="592"/>
        <v>0</v>
      </c>
      <c r="PX68" s="58">
        <f t="shared" si="592"/>
        <v>0</v>
      </c>
      <c r="PY68" s="58">
        <f t="shared" si="592"/>
        <v>0</v>
      </c>
      <c r="PZ68" s="58">
        <f t="shared" si="592"/>
        <v>0</v>
      </c>
      <c r="QA68" s="109">
        <f t="shared" si="592"/>
        <v>0</v>
      </c>
      <c r="QB68" s="59">
        <f t="shared" si="592"/>
        <v>0</v>
      </c>
      <c r="QC68" s="58">
        <f t="shared" si="592"/>
        <v>0</v>
      </c>
      <c r="QD68" s="58">
        <f t="shared" si="592"/>
        <v>0</v>
      </c>
      <c r="QE68" s="58">
        <f t="shared" si="592"/>
        <v>0</v>
      </c>
      <c r="QF68" s="58">
        <f t="shared" si="592"/>
        <v>0</v>
      </c>
      <c r="QG68" s="58">
        <f t="shared" si="592"/>
        <v>0</v>
      </c>
      <c r="QH68" s="58">
        <f t="shared" si="592"/>
        <v>0</v>
      </c>
      <c r="QI68" s="58">
        <f t="shared" si="592"/>
        <v>0</v>
      </c>
      <c r="QJ68" s="58">
        <f t="shared" si="592"/>
        <v>0</v>
      </c>
      <c r="QK68" s="58">
        <f t="shared" si="592"/>
        <v>0</v>
      </c>
      <c r="QL68" s="58">
        <f t="shared" si="592"/>
        <v>0</v>
      </c>
      <c r="QM68" s="59">
        <f t="shared" si="592"/>
        <v>0</v>
      </c>
      <c r="QN68" s="58">
        <f t="shared" si="592"/>
        <v>0</v>
      </c>
      <c r="QO68" s="58">
        <f t="shared" si="592"/>
        <v>0</v>
      </c>
      <c r="QP68" s="58">
        <f t="shared" si="592"/>
        <v>0</v>
      </c>
      <c r="QQ68" s="109">
        <f t="shared" si="592"/>
        <v>0</v>
      </c>
      <c r="QR68" s="59">
        <f t="shared" si="592"/>
        <v>0</v>
      </c>
      <c r="QS68" s="58">
        <f t="shared" si="592"/>
        <v>0</v>
      </c>
      <c r="QT68" s="58">
        <f t="shared" si="592"/>
        <v>0</v>
      </c>
      <c r="QU68" s="58">
        <f t="shared" si="592"/>
        <v>0</v>
      </c>
      <c r="QV68" s="58">
        <f t="shared" si="592"/>
        <v>0</v>
      </c>
      <c r="QW68" s="58">
        <f t="shared" si="592"/>
        <v>0</v>
      </c>
      <c r="QX68" s="58">
        <f t="shared" si="592"/>
        <v>0</v>
      </c>
      <c r="QY68" s="58">
        <f t="shared" si="592"/>
        <v>0</v>
      </c>
      <c r="QZ68" s="58">
        <f t="shared" si="592"/>
        <v>0</v>
      </c>
      <c r="RA68" s="58">
        <f t="shared" si="592"/>
        <v>0</v>
      </c>
      <c r="RB68" s="58">
        <f t="shared" si="592"/>
        <v>0</v>
      </c>
      <c r="RC68" s="59">
        <f t="shared" si="592"/>
        <v>0</v>
      </c>
      <c r="RD68" s="58">
        <f t="shared" si="592"/>
        <v>0</v>
      </c>
      <c r="RE68" s="58">
        <f t="shared" si="592"/>
        <v>0</v>
      </c>
      <c r="RF68" s="58">
        <f t="shared" si="592"/>
        <v>0</v>
      </c>
      <c r="RG68" s="58">
        <f t="shared" si="592"/>
        <v>0</v>
      </c>
      <c r="RH68" s="58">
        <f t="shared" si="592"/>
        <v>0</v>
      </c>
      <c r="RI68" s="58">
        <f t="shared" si="592"/>
        <v>0</v>
      </c>
      <c r="RJ68" s="58">
        <f t="shared" si="592"/>
        <v>0</v>
      </c>
      <c r="RK68" s="58">
        <f t="shared" si="592"/>
        <v>0</v>
      </c>
      <c r="RL68" s="58">
        <f t="shared" si="592"/>
        <v>0</v>
      </c>
      <c r="RM68" s="58">
        <f t="shared" si="592"/>
        <v>0</v>
      </c>
      <c r="RN68" s="58">
        <f t="shared" si="592"/>
        <v>0</v>
      </c>
      <c r="RO68" s="58">
        <f t="shared" si="592"/>
        <v>0</v>
      </c>
      <c r="RP68" s="58">
        <f t="shared" si="592"/>
        <v>0</v>
      </c>
      <c r="RQ68" s="109">
        <f t="shared" si="592"/>
        <v>0</v>
      </c>
      <c r="RR68" s="152">
        <f t="shared" si="592"/>
        <v>0</v>
      </c>
      <c r="RS68" s="59">
        <f t="shared" ref="RS68:UD68" si="593">SUM(RS69:RS71)</f>
        <v>0</v>
      </c>
      <c r="RT68" s="58">
        <f t="shared" si="593"/>
        <v>0</v>
      </c>
      <c r="RU68" s="58">
        <f t="shared" si="593"/>
        <v>0</v>
      </c>
      <c r="RV68" s="58">
        <f t="shared" si="593"/>
        <v>0</v>
      </c>
      <c r="RW68" s="58">
        <f t="shared" si="593"/>
        <v>0</v>
      </c>
      <c r="RX68" s="58">
        <f t="shared" si="593"/>
        <v>0</v>
      </c>
      <c r="RY68" s="58">
        <f t="shared" si="593"/>
        <v>0</v>
      </c>
      <c r="RZ68" s="58">
        <f t="shared" si="593"/>
        <v>0</v>
      </c>
      <c r="SA68" s="58">
        <f t="shared" si="593"/>
        <v>0</v>
      </c>
      <c r="SB68" s="58">
        <f t="shared" si="593"/>
        <v>0</v>
      </c>
      <c r="SC68" s="58">
        <f t="shared" si="593"/>
        <v>0</v>
      </c>
      <c r="SD68" s="59">
        <f t="shared" si="593"/>
        <v>0</v>
      </c>
      <c r="SE68" s="58">
        <f t="shared" si="593"/>
        <v>0</v>
      </c>
      <c r="SF68" s="58">
        <f t="shared" si="593"/>
        <v>0</v>
      </c>
      <c r="SG68" s="58">
        <f t="shared" si="593"/>
        <v>0</v>
      </c>
      <c r="SH68" s="109">
        <f t="shared" si="593"/>
        <v>0</v>
      </c>
      <c r="SI68" s="59">
        <f t="shared" si="593"/>
        <v>0</v>
      </c>
      <c r="SJ68" s="58">
        <f t="shared" si="593"/>
        <v>0</v>
      </c>
      <c r="SK68" s="58">
        <f t="shared" si="593"/>
        <v>0</v>
      </c>
      <c r="SL68" s="58">
        <f t="shared" si="593"/>
        <v>0</v>
      </c>
      <c r="SM68" s="58">
        <f t="shared" si="593"/>
        <v>0</v>
      </c>
      <c r="SN68" s="58">
        <f t="shared" si="593"/>
        <v>0</v>
      </c>
      <c r="SO68" s="58">
        <f t="shared" si="593"/>
        <v>0</v>
      </c>
      <c r="SP68" s="58">
        <f t="shared" si="593"/>
        <v>0</v>
      </c>
      <c r="SQ68" s="58">
        <f t="shared" si="593"/>
        <v>0</v>
      </c>
      <c r="SR68" s="58">
        <f t="shared" si="593"/>
        <v>0</v>
      </c>
      <c r="SS68" s="58">
        <f t="shared" si="593"/>
        <v>0</v>
      </c>
      <c r="ST68" s="59">
        <f t="shared" si="593"/>
        <v>0</v>
      </c>
      <c r="SU68" s="58">
        <f t="shared" si="593"/>
        <v>0</v>
      </c>
      <c r="SV68" s="58">
        <f t="shared" si="593"/>
        <v>0</v>
      </c>
      <c r="SW68" s="58">
        <f t="shared" si="593"/>
        <v>0</v>
      </c>
      <c r="SX68" s="109">
        <f t="shared" si="593"/>
        <v>0</v>
      </c>
      <c r="SY68" s="59">
        <f t="shared" si="593"/>
        <v>0</v>
      </c>
      <c r="SZ68" s="58">
        <f t="shared" si="593"/>
        <v>0</v>
      </c>
      <c r="TA68" s="58">
        <f t="shared" si="593"/>
        <v>0</v>
      </c>
      <c r="TB68" s="58">
        <f t="shared" si="593"/>
        <v>0</v>
      </c>
      <c r="TC68" s="58">
        <f t="shared" si="593"/>
        <v>0</v>
      </c>
      <c r="TD68" s="58">
        <f t="shared" si="593"/>
        <v>0</v>
      </c>
      <c r="TE68" s="58">
        <f t="shared" si="593"/>
        <v>0</v>
      </c>
      <c r="TF68" s="58">
        <f t="shared" si="593"/>
        <v>0</v>
      </c>
      <c r="TG68" s="58">
        <f t="shared" si="593"/>
        <v>0</v>
      </c>
      <c r="TH68" s="58">
        <f t="shared" si="593"/>
        <v>0</v>
      </c>
      <c r="TI68" s="58">
        <f t="shared" si="593"/>
        <v>0</v>
      </c>
      <c r="TJ68" s="59">
        <f t="shared" si="593"/>
        <v>0</v>
      </c>
      <c r="TK68" s="58">
        <f t="shared" si="593"/>
        <v>0</v>
      </c>
      <c r="TL68" s="58">
        <f t="shared" si="593"/>
        <v>0</v>
      </c>
      <c r="TM68" s="58">
        <f t="shared" si="593"/>
        <v>0</v>
      </c>
      <c r="TN68" s="109">
        <f t="shared" si="593"/>
        <v>0</v>
      </c>
      <c r="TO68" s="59">
        <f t="shared" si="593"/>
        <v>0</v>
      </c>
      <c r="TP68" s="58">
        <f t="shared" si="593"/>
        <v>0</v>
      </c>
      <c r="TQ68" s="58">
        <f t="shared" si="593"/>
        <v>0</v>
      </c>
      <c r="TR68" s="58">
        <f t="shared" si="593"/>
        <v>0</v>
      </c>
      <c r="TS68" s="58">
        <f t="shared" si="593"/>
        <v>0</v>
      </c>
      <c r="TT68" s="58">
        <f t="shared" si="593"/>
        <v>0</v>
      </c>
      <c r="TU68" s="58">
        <f t="shared" si="593"/>
        <v>0</v>
      </c>
      <c r="TV68" s="58">
        <f t="shared" si="593"/>
        <v>0</v>
      </c>
      <c r="TW68" s="58">
        <f t="shared" si="593"/>
        <v>0</v>
      </c>
      <c r="TX68" s="58">
        <f t="shared" si="593"/>
        <v>0</v>
      </c>
      <c r="TY68" s="58">
        <f t="shared" si="593"/>
        <v>0</v>
      </c>
      <c r="TZ68" s="59">
        <f t="shared" si="593"/>
        <v>0</v>
      </c>
      <c r="UA68" s="58">
        <f t="shared" si="593"/>
        <v>0</v>
      </c>
      <c r="UB68" s="58">
        <f t="shared" si="593"/>
        <v>0</v>
      </c>
      <c r="UC68" s="58">
        <f t="shared" si="593"/>
        <v>0</v>
      </c>
      <c r="UD68" s="109">
        <f t="shared" si="593"/>
        <v>0</v>
      </c>
      <c r="UE68" s="59">
        <f t="shared" ref="UE68:VD68" si="594">SUM(UE69:UE71)</f>
        <v>0</v>
      </c>
      <c r="UF68" s="58">
        <f t="shared" si="594"/>
        <v>0</v>
      </c>
      <c r="UG68" s="58">
        <f t="shared" si="594"/>
        <v>0</v>
      </c>
      <c r="UH68" s="58">
        <f t="shared" si="594"/>
        <v>0</v>
      </c>
      <c r="UI68" s="58">
        <f t="shared" si="594"/>
        <v>0</v>
      </c>
      <c r="UJ68" s="58">
        <f t="shared" si="594"/>
        <v>0</v>
      </c>
      <c r="UK68" s="58">
        <f t="shared" si="594"/>
        <v>0</v>
      </c>
      <c r="UL68" s="58">
        <f t="shared" si="594"/>
        <v>0</v>
      </c>
      <c r="UM68" s="58">
        <f t="shared" si="594"/>
        <v>0</v>
      </c>
      <c r="UN68" s="58">
        <f t="shared" si="594"/>
        <v>0</v>
      </c>
      <c r="UO68" s="58">
        <f t="shared" si="594"/>
        <v>0</v>
      </c>
      <c r="UP68" s="59">
        <f t="shared" si="594"/>
        <v>0</v>
      </c>
      <c r="UQ68" s="58">
        <f t="shared" si="594"/>
        <v>0</v>
      </c>
      <c r="UR68" s="58">
        <f t="shared" si="594"/>
        <v>0</v>
      </c>
      <c r="US68" s="58">
        <f t="shared" si="594"/>
        <v>0</v>
      </c>
      <c r="UT68" s="58">
        <f t="shared" si="594"/>
        <v>0</v>
      </c>
      <c r="UU68" s="58">
        <f t="shared" si="594"/>
        <v>0</v>
      </c>
      <c r="UV68" s="58">
        <f t="shared" si="594"/>
        <v>0</v>
      </c>
      <c r="UW68" s="58">
        <f t="shared" si="594"/>
        <v>0</v>
      </c>
      <c r="UX68" s="58">
        <f t="shared" si="594"/>
        <v>0</v>
      </c>
      <c r="UY68" s="58">
        <f t="shared" si="594"/>
        <v>0</v>
      </c>
      <c r="UZ68" s="58">
        <f t="shared" si="594"/>
        <v>0</v>
      </c>
      <c r="VA68" s="58">
        <f t="shared" si="594"/>
        <v>0</v>
      </c>
      <c r="VB68" s="58">
        <f t="shared" si="594"/>
        <v>0</v>
      </c>
      <c r="VC68" s="58">
        <f t="shared" si="594"/>
        <v>0</v>
      </c>
      <c r="VD68" s="109">
        <f t="shared" si="594"/>
        <v>0</v>
      </c>
      <c r="VE68" s="10" t="str">
        <f t="shared" si="33"/>
        <v>-</v>
      </c>
    </row>
    <row r="69" spans="1:577" ht="20.149999999999999" customHeight="1">
      <c r="A69" s="19"/>
      <c r="B69" s="19"/>
      <c r="C69" s="23">
        <v>61031</v>
      </c>
      <c r="D69" s="24" t="s">
        <v>70</v>
      </c>
      <c r="E69" s="193">
        <f>SUM(F69:I69)</f>
        <v>0</v>
      </c>
      <c r="F69" s="194"/>
      <c r="G69" s="194"/>
      <c r="H69" s="195"/>
      <c r="I69" s="229"/>
      <c r="J69" s="241">
        <f t="shared" ref="J69:J71" si="595">SUM(K69:Y69)</f>
        <v>0</v>
      </c>
      <c r="K69" s="61"/>
      <c r="L69" s="60"/>
      <c r="M69" s="60"/>
      <c r="N69" s="60"/>
      <c r="O69" s="60"/>
      <c r="P69" s="60"/>
      <c r="Q69" s="60"/>
      <c r="R69" s="60"/>
      <c r="S69" s="60"/>
      <c r="T69" s="60"/>
      <c r="U69" s="61"/>
      <c r="V69" s="60"/>
      <c r="W69" s="60"/>
      <c r="X69" s="60"/>
      <c r="Y69" s="110"/>
      <c r="Z69" s="169">
        <f t="shared" ref="Z69:Z71" si="596">SUM(AA69:AO69)</f>
        <v>0</v>
      </c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1"/>
      <c r="AL69" s="60"/>
      <c r="AM69" s="60"/>
      <c r="AN69" s="60"/>
      <c r="AO69" s="110"/>
      <c r="AP69" s="169">
        <f t="shared" ref="AP69:AP71" si="597">SUM(AQ69:BE69)</f>
        <v>0</v>
      </c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1"/>
      <c r="BB69" s="60"/>
      <c r="BC69" s="60"/>
      <c r="BD69" s="60"/>
      <c r="BE69" s="110"/>
      <c r="BF69" s="169">
        <f t="shared" ref="BF69:BF71" si="598">SUM(BG69:BU69)</f>
        <v>0</v>
      </c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1"/>
      <c r="BR69" s="60"/>
      <c r="BS69" s="60"/>
      <c r="BT69" s="60"/>
      <c r="BU69" s="110"/>
      <c r="BV69" s="169">
        <f t="shared" ref="BV69:BV71" si="599">SUM(BW69:CU69)</f>
        <v>0</v>
      </c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1"/>
      <c r="CH69" s="60"/>
      <c r="CI69" s="60"/>
      <c r="CJ69" s="60"/>
      <c r="CK69" s="60"/>
      <c r="CL69" s="60"/>
      <c r="CM69" s="60"/>
      <c r="CN69" s="60"/>
      <c r="CO69" s="60"/>
      <c r="CP69" s="60"/>
      <c r="CQ69" s="60"/>
      <c r="CR69" s="60"/>
      <c r="CS69" s="60"/>
      <c r="CT69" s="60"/>
      <c r="CU69" s="110"/>
      <c r="CV69" s="173"/>
      <c r="CW69" s="169">
        <f t="shared" ref="CW69:CW71" si="600">SUM(CX69:DL69)</f>
        <v>0</v>
      </c>
      <c r="CX69" s="60"/>
      <c r="CY69" s="60"/>
      <c r="CZ69" s="60"/>
      <c r="DA69" s="60"/>
      <c r="DB69" s="60"/>
      <c r="DC69" s="60"/>
      <c r="DD69" s="60"/>
      <c r="DE69" s="60"/>
      <c r="DF69" s="60"/>
      <c r="DG69" s="60"/>
      <c r="DH69" s="61"/>
      <c r="DI69" s="60"/>
      <c r="DJ69" s="60"/>
      <c r="DK69" s="60"/>
      <c r="DL69" s="110"/>
      <c r="DM69" s="169">
        <f t="shared" ref="DM69:DM71" si="601">SUM(DN69:EB69)</f>
        <v>0</v>
      </c>
      <c r="DN69" s="60"/>
      <c r="DO69" s="60"/>
      <c r="DP69" s="60"/>
      <c r="DQ69" s="60"/>
      <c r="DR69" s="60"/>
      <c r="DS69" s="60"/>
      <c r="DT69" s="60"/>
      <c r="DU69" s="60"/>
      <c r="DV69" s="60"/>
      <c r="DW69" s="60"/>
      <c r="DX69" s="61"/>
      <c r="DY69" s="60"/>
      <c r="DZ69" s="60"/>
      <c r="EA69" s="60"/>
      <c r="EB69" s="110"/>
      <c r="EC69" s="169">
        <f t="shared" ref="EC69:EC71" si="602">SUM(ED69:ER69)</f>
        <v>0</v>
      </c>
      <c r="ED69" s="60"/>
      <c r="EE69" s="60"/>
      <c r="EF69" s="60"/>
      <c r="EG69" s="60"/>
      <c r="EH69" s="60"/>
      <c r="EI69" s="60"/>
      <c r="EJ69" s="60"/>
      <c r="EK69" s="60"/>
      <c r="EL69" s="60"/>
      <c r="EM69" s="60"/>
      <c r="EN69" s="61"/>
      <c r="EO69" s="60"/>
      <c r="EP69" s="60"/>
      <c r="EQ69" s="60"/>
      <c r="ER69" s="110"/>
      <c r="ES69" s="169">
        <f t="shared" ref="ES69:ES71" si="603">SUM(ET69:FH69)</f>
        <v>0</v>
      </c>
      <c r="ET69" s="60"/>
      <c r="EU69" s="60"/>
      <c r="EV69" s="60"/>
      <c r="EW69" s="60"/>
      <c r="EX69" s="60"/>
      <c r="EY69" s="60"/>
      <c r="EZ69" s="60"/>
      <c r="FA69" s="60"/>
      <c r="FB69" s="60"/>
      <c r="FC69" s="60"/>
      <c r="FD69" s="61"/>
      <c r="FE69" s="60"/>
      <c r="FF69" s="60"/>
      <c r="FG69" s="60"/>
      <c r="FH69" s="110"/>
      <c r="FI69" s="169">
        <f t="shared" ref="FI69:FI71" si="604">SUM(FJ69:FX69)</f>
        <v>0</v>
      </c>
      <c r="FJ69" s="60"/>
      <c r="FK69" s="60"/>
      <c r="FL69" s="60"/>
      <c r="FM69" s="60"/>
      <c r="FN69" s="60"/>
      <c r="FO69" s="60"/>
      <c r="FP69" s="60"/>
      <c r="FQ69" s="60"/>
      <c r="FR69" s="60"/>
      <c r="FS69" s="60"/>
      <c r="FT69" s="61"/>
      <c r="FU69" s="60"/>
      <c r="FV69" s="60"/>
      <c r="FW69" s="60"/>
      <c r="FX69" s="110"/>
      <c r="FY69" s="169">
        <f t="shared" ref="FY69:FY71" si="605">SUM(FZ69:GN69)</f>
        <v>0</v>
      </c>
      <c r="FZ69" s="60"/>
      <c r="GA69" s="60"/>
      <c r="GB69" s="60"/>
      <c r="GC69" s="60"/>
      <c r="GD69" s="60"/>
      <c r="GE69" s="60"/>
      <c r="GF69" s="60"/>
      <c r="GG69" s="60"/>
      <c r="GH69" s="60"/>
      <c r="GI69" s="60"/>
      <c r="GJ69" s="61"/>
      <c r="GK69" s="60"/>
      <c r="GL69" s="60"/>
      <c r="GM69" s="60"/>
      <c r="GN69" s="110"/>
      <c r="GO69" s="169">
        <f t="shared" ref="GO69:GO71" si="606">SUM(GP69:HN69)</f>
        <v>0</v>
      </c>
      <c r="GP69" s="60"/>
      <c r="GQ69" s="60"/>
      <c r="GR69" s="60"/>
      <c r="GS69" s="60"/>
      <c r="GT69" s="60"/>
      <c r="GU69" s="60"/>
      <c r="GV69" s="60"/>
      <c r="GW69" s="60"/>
      <c r="GX69" s="60"/>
      <c r="GY69" s="60"/>
      <c r="GZ69" s="61"/>
      <c r="HA69" s="60"/>
      <c r="HB69" s="60"/>
      <c r="HC69" s="60"/>
      <c r="HD69" s="60"/>
      <c r="HE69" s="60"/>
      <c r="HF69" s="60"/>
      <c r="HG69" s="60"/>
      <c r="HH69" s="60"/>
      <c r="HI69" s="60"/>
      <c r="HJ69" s="60"/>
      <c r="HK69" s="60"/>
      <c r="HL69" s="60"/>
      <c r="HM69" s="60"/>
      <c r="HN69" s="110"/>
      <c r="HO69" s="172"/>
      <c r="HP69" s="173"/>
      <c r="HQ69" s="169">
        <f t="shared" ref="HQ69:HQ71" si="607">SUM(HR69:IF69)</f>
        <v>0</v>
      </c>
      <c r="HR69" s="60"/>
      <c r="HS69" s="60"/>
      <c r="HT69" s="60"/>
      <c r="HU69" s="60"/>
      <c r="HV69" s="60"/>
      <c r="HW69" s="60"/>
      <c r="HX69" s="60"/>
      <c r="HY69" s="60"/>
      <c r="HZ69" s="60"/>
      <c r="IA69" s="60"/>
      <c r="IB69" s="61"/>
      <c r="IC69" s="60"/>
      <c r="ID69" s="60"/>
      <c r="IE69" s="60"/>
      <c r="IF69" s="110"/>
      <c r="IG69" s="169">
        <f t="shared" ref="IG69:IG71" si="608">SUM(IH69:IV69)</f>
        <v>0</v>
      </c>
      <c r="IH69" s="60"/>
      <c r="II69" s="60"/>
      <c r="IJ69" s="60"/>
      <c r="IK69" s="60"/>
      <c r="IL69" s="60"/>
      <c r="IM69" s="60"/>
      <c r="IN69" s="60"/>
      <c r="IO69" s="60"/>
      <c r="IP69" s="60"/>
      <c r="IQ69" s="60"/>
      <c r="IR69" s="61"/>
      <c r="IS69" s="60"/>
      <c r="IT69" s="60"/>
      <c r="IU69" s="60"/>
      <c r="IV69" s="110"/>
      <c r="IW69" s="169">
        <f t="shared" ref="IW69:IW71" si="609">SUM(IX69:JL69)</f>
        <v>0</v>
      </c>
      <c r="IX69" s="60"/>
      <c r="IY69" s="60"/>
      <c r="IZ69" s="60"/>
      <c r="JA69" s="60"/>
      <c r="JB69" s="60"/>
      <c r="JC69" s="60"/>
      <c r="JD69" s="60"/>
      <c r="JE69" s="60"/>
      <c r="JF69" s="60"/>
      <c r="JG69" s="60"/>
      <c r="JH69" s="61"/>
      <c r="JI69" s="60"/>
      <c r="JJ69" s="60"/>
      <c r="JK69" s="60"/>
      <c r="JL69" s="110"/>
      <c r="JM69" s="169">
        <f t="shared" ref="JM69:JM71" si="610">SUM(JN69:KB69)</f>
        <v>0</v>
      </c>
      <c r="JN69" s="60"/>
      <c r="JO69" s="60"/>
      <c r="JP69" s="60"/>
      <c r="JQ69" s="60"/>
      <c r="JR69" s="60"/>
      <c r="JS69" s="60"/>
      <c r="JT69" s="60"/>
      <c r="JU69" s="60"/>
      <c r="JV69" s="60"/>
      <c r="JW69" s="60"/>
      <c r="JX69" s="61"/>
      <c r="JY69" s="60"/>
      <c r="JZ69" s="60"/>
      <c r="KA69" s="60"/>
      <c r="KB69" s="110"/>
      <c r="KC69" s="169">
        <f t="shared" ref="KC69:KC71" si="611">SUM(KD69:LB69)</f>
        <v>0</v>
      </c>
      <c r="KD69" s="60"/>
      <c r="KE69" s="60"/>
      <c r="KF69" s="60"/>
      <c r="KG69" s="60"/>
      <c r="KH69" s="60"/>
      <c r="KI69" s="60"/>
      <c r="KJ69" s="60"/>
      <c r="KK69" s="60"/>
      <c r="KL69" s="60"/>
      <c r="KM69" s="60"/>
      <c r="KN69" s="61"/>
      <c r="KO69" s="60"/>
      <c r="KP69" s="60"/>
      <c r="KQ69" s="60"/>
      <c r="KR69" s="60"/>
      <c r="KS69" s="60"/>
      <c r="KT69" s="60"/>
      <c r="KU69" s="60"/>
      <c r="KV69" s="60"/>
      <c r="KW69" s="60"/>
      <c r="KX69" s="60"/>
      <c r="KY69" s="60"/>
      <c r="KZ69" s="60"/>
      <c r="LA69" s="60"/>
      <c r="LB69" s="110"/>
      <c r="LC69" s="173"/>
      <c r="LD69" s="169">
        <f t="shared" ref="LD69:LD71" si="612">SUM(LE69:LS69)</f>
        <v>0</v>
      </c>
      <c r="LE69" s="60"/>
      <c r="LF69" s="60"/>
      <c r="LG69" s="60"/>
      <c r="LH69" s="60"/>
      <c r="LI69" s="60"/>
      <c r="LJ69" s="60"/>
      <c r="LK69" s="60"/>
      <c r="LL69" s="60"/>
      <c r="LM69" s="60"/>
      <c r="LN69" s="60"/>
      <c r="LO69" s="61"/>
      <c r="LP69" s="60"/>
      <c r="LQ69" s="60"/>
      <c r="LR69" s="60"/>
      <c r="LS69" s="110"/>
      <c r="LT69" s="169">
        <f t="shared" ref="LT69:LT71" si="613">SUM(LU69:MI69)</f>
        <v>0</v>
      </c>
      <c r="LU69" s="60"/>
      <c r="LV69" s="60"/>
      <c r="LW69" s="60"/>
      <c r="LX69" s="60"/>
      <c r="LY69" s="60"/>
      <c r="LZ69" s="60"/>
      <c r="MA69" s="60"/>
      <c r="MB69" s="60"/>
      <c r="MC69" s="60"/>
      <c r="MD69" s="60"/>
      <c r="ME69" s="61"/>
      <c r="MF69" s="60"/>
      <c r="MG69" s="60"/>
      <c r="MH69" s="60"/>
      <c r="MI69" s="110"/>
      <c r="MJ69" s="169">
        <f t="shared" ref="MJ69:MJ71" si="614">SUM(MK69:MY69)</f>
        <v>0</v>
      </c>
      <c r="MK69" s="60"/>
      <c r="ML69" s="60"/>
      <c r="MM69" s="60"/>
      <c r="MN69" s="60"/>
      <c r="MO69" s="60"/>
      <c r="MP69" s="60"/>
      <c r="MQ69" s="60"/>
      <c r="MR69" s="60"/>
      <c r="MS69" s="60"/>
      <c r="MT69" s="60"/>
      <c r="MU69" s="61"/>
      <c r="MV69" s="60"/>
      <c r="MW69" s="60"/>
      <c r="MX69" s="60"/>
      <c r="MY69" s="110"/>
      <c r="MZ69" s="169">
        <f t="shared" ref="MZ69:MZ71" si="615">SUM(NA69:NO69)</f>
        <v>0</v>
      </c>
      <c r="NA69" s="60"/>
      <c r="NB69" s="60"/>
      <c r="NC69" s="60"/>
      <c r="ND69" s="60"/>
      <c r="NE69" s="60"/>
      <c r="NF69" s="60"/>
      <c r="NG69" s="60"/>
      <c r="NH69" s="60"/>
      <c r="NI69" s="60"/>
      <c r="NJ69" s="60"/>
      <c r="NK69" s="61"/>
      <c r="NL69" s="60"/>
      <c r="NM69" s="60"/>
      <c r="NN69" s="60"/>
      <c r="NO69" s="110"/>
      <c r="NP69" s="169">
        <f t="shared" ref="NP69:NP71" si="616">SUM(NQ69:OE69)</f>
        <v>0</v>
      </c>
      <c r="NQ69" s="60"/>
      <c r="NR69" s="60"/>
      <c r="NS69" s="60"/>
      <c r="NT69" s="60"/>
      <c r="NU69" s="60"/>
      <c r="NV69" s="60"/>
      <c r="NW69" s="60"/>
      <c r="NX69" s="60"/>
      <c r="NY69" s="60"/>
      <c r="NZ69" s="60"/>
      <c r="OA69" s="61"/>
      <c r="OB69" s="60"/>
      <c r="OC69" s="60"/>
      <c r="OD69" s="60"/>
      <c r="OE69" s="110"/>
      <c r="OF69" s="169">
        <f t="shared" ref="OF69:OF71" si="617">SUM(OG69:OU69)</f>
        <v>0</v>
      </c>
      <c r="OG69" s="60"/>
      <c r="OH69" s="60"/>
      <c r="OI69" s="60"/>
      <c r="OJ69" s="60"/>
      <c r="OK69" s="60"/>
      <c r="OL69" s="60"/>
      <c r="OM69" s="60"/>
      <c r="ON69" s="60"/>
      <c r="OO69" s="60"/>
      <c r="OP69" s="60"/>
      <c r="OQ69" s="61"/>
      <c r="OR69" s="60"/>
      <c r="OS69" s="60"/>
      <c r="OT69" s="60"/>
      <c r="OU69" s="110"/>
      <c r="OV69" s="169">
        <f t="shared" ref="OV69:OV71" si="618">SUM(OW69:PK69)</f>
        <v>0</v>
      </c>
      <c r="OW69" s="60"/>
      <c r="OX69" s="60"/>
      <c r="OY69" s="60"/>
      <c r="OZ69" s="60"/>
      <c r="PA69" s="60"/>
      <c r="PB69" s="60"/>
      <c r="PC69" s="60"/>
      <c r="PD69" s="60"/>
      <c r="PE69" s="60"/>
      <c r="PF69" s="60"/>
      <c r="PG69" s="61"/>
      <c r="PH69" s="60"/>
      <c r="PI69" s="60"/>
      <c r="PJ69" s="60"/>
      <c r="PK69" s="110"/>
      <c r="PL69" s="169">
        <f t="shared" ref="PL69:PL71" si="619">SUM(PM69:QA69)</f>
        <v>0</v>
      </c>
      <c r="PM69" s="60"/>
      <c r="PN69" s="60"/>
      <c r="PO69" s="60"/>
      <c r="PP69" s="60"/>
      <c r="PQ69" s="60"/>
      <c r="PR69" s="60"/>
      <c r="PS69" s="60"/>
      <c r="PT69" s="60"/>
      <c r="PU69" s="60"/>
      <c r="PV69" s="60"/>
      <c r="PW69" s="61"/>
      <c r="PX69" s="60"/>
      <c r="PY69" s="60"/>
      <c r="PZ69" s="60"/>
      <c r="QA69" s="110"/>
      <c r="QB69" s="169">
        <f t="shared" ref="QB69:QB71" si="620">SUM(QC69:QQ69)</f>
        <v>0</v>
      </c>
      <c r="QC69" s="60"/>
      <c r="QD69" s="60"/>
      <c r="QE69" s="60"/>
      <c r="QF69" s="60"/>
      <c r="QG69" s="60"/>
      <c r="QH69" s="60"/>
      <c r="QI69" s="60"/>
      <c r="QJ69" s="60"/>
      <c r="QK69" s="60"/>
      <c r="QL69" s="60"/>
      <c r="QM69" s="61"/>
      <c r="QN69" s="60"/>
      <c r="QO69" s="60"/>
      <c r="QP69" s="60"/>
      <c r="QQ69" s="110"/>
      <c r="QR69" s="169">
        <f t="shared" ref="QR69:QR71" si="621">SUM(QS69:RQ69)</f>
        <v>0</v>
      </c>
      <c r="QS69" s="60"/>
      <c r="QT69" s="60"/>
      <c r="QU69" s="60"/>
      <c r="QV69" s="60"/>
      <c r="QW69" s="60"/>
      <c r="QX69" s="60"/>
      <c r="QY69" s="60"/>
      <c r="QZ69" s="60"/>
      <c r="RA69" s="60"/>
      <c r="RB69" s="60"/>
      <c r="RC69" s="61"/>
      <c r="RD69" s="60"/>
      <c r="RE69" s="60"/>
      <c r="RF69" s="60"/>
      <c r="RG69" s="60"/>
      <c r="RH69" s="60"/>
      <c r="RI69" s="60"/>
      <c r="RJ69" s="60"/>
      <c r="RK69" s="60"/>
      <c r="RL69" s="60"/>
      <c r="RM69" s="60"/>
      <c r="RN69" s="60"/>
      <c r="RO69" s="60"/>
      <c r="RP69" s="60"/>
      <c r="RQ69" s="110"/>
      <c r="RR69" s="173"/>
      <c r="RS69" s="169">
        <f t="shared" ref="RS69:RS71" si="622">SUM(RT69:SH69)</f>
        <v>0</v>
      </c>
      <c r="RT69" s="60"/>
      <c r="RU69" s="60"/>
      <c r="RV69" s="60"/>
      <c r="RW69" s="60"/>
      <c r="RX69" s="60"/>
      <c r="RY69" s="60"/>
      <c r="RZ69" s="60"/>
      <c r="SA69" s="60"/>
      <c r="SB69" s="60"/>
      <c r="SC69" s="60"/>
      <c r="SD69" s="61"/>
      <c r="SE69" s="60"/>
      <c r="SF69" s="60"/>
      <c r="SG69" s="60"/>
      <c r="SH69" s="110"/>
      <c r="SI69" s="169">
        <f t="shared" ref="SI69:SI71" si="623">SUM(SJ69:SX69)</f>
        <v>0</v>
      </c>
      <c r="SJ69" s="60"/>
      <c r="SK69" s="60"/>
      <c r="SL69" s="60"/>
      <c r="SM69" s="60"/>
      <c r="SN69" s="60"/>
      <c r="SO69" s="60"/>
      <c r="SP69" s="60"/>
      <c r="SQ69" s="60"/>
      <c r="SR69" s="60"/>
      <c r="SS69" s="60"/>
      <c r="ST69" s="61"/>
      <c r="SU69" s="60"/>
      <c r="SV69" s="60"/>
      <c r="SW69" s="60"/>
      <c r="SX69" s="110"/>
      <c r="SY69" s="169">
        <f t="shared" ref="SY69:SY71" si="624">SUM(SZ69:TN69)</f>
        <v>0</v>
      </c>
      <c r="SZ69" s="60"/>
      <c r="TA69" s="60"/>
      <c r="TB69" s="60"/>
      <c r="TC69" s="60"/>
      <c r="TD69" s="60"/>
      <c r="TE69" s="60"/>
      <c r="TF69" s="60"/>
      <c r="TG69" s="60"/>
      <c r="TH69" s="60"/>
      <c r="TI69" s="60"/>
      <c r="TJ69" s="61"/>
      <c r="TK69" s="60"/>
      <c r="TL69" s="60"/>
      <c r="TM69" s="60"/>
      <c r="TN69" s="110"/>
      <c r="TO69" s="169">
        <f t="shared" ref="TO69:TO71" si="625">SUM(TP69:UD69)</f>
        <v>0</v>
      </c>
      <c r="TP69" s="60"/>
      <c r="TQ69" s="60"/>
      <c r="TR69" s="60"/>
      <c r="TS69" s="60"/>
      <c r="TT69" s="60"/>
      <c r="TU69" s="60"/>
      <c r="TV69" s="60"/>
      <c r="TW69" s="60"/>
      <c r="TX69" s="60"/>
      <c r="TY69" s="60"/>
      <c r="TZ69" s="61"/>
      <c r="UA69" s="60"/>
      <c r="UB69" s="60"/>
      <c r="UC69" s="60"/>
      <c r="UD69" s="110"/>
      <c r="UE69" s="169">
        <f t="shared" ref="UE69:UE71" si="626">SUM(UF69:VD69)</f>
        <v>0</v>
      </c>
      <c r="UF69" s="60"/>
      <c r="UG69" s="60"/>
      <c r="UH69" s="60"/>
      <c r="UI69" s="60"/>
      <c r="UJ69" s="60"/>
      <c r="UK69" s="60"/>
      <c r="UL69" s="60"/>
      <c r="UM69" s="60"/>
      <c r="UN69" s="60"/>
      <c r="UO69" s="60"/>
      <c r="UP69" s="61"/>
      <c r="UQ69" s="60"/>
      <c r="UR69" s="60"/>
      <c r="US69" s="60"/>
      <c r="UT69" s="60"/>
      <c r="UU69" s="60"/>
      <c r="UV69" s="60"/>
      <c r="UW69" s="60"/>
      <c r="UX69" s="60"/>
      <c r="UY69" s="60"/>
      <c r="UZ69" s="60"/>
      <c r="VA69" s="60"/>
      <c r="VB69" s="60"/>
      <c r="VC69" s="60"/>
      <c r="VD69" s="110"/>
      <c r="VE69" s="10" t="str">
        <f t="shared" si="33"/>
        <v>-</v>
      </c>
    </row>
    <row r="70" spans="1:577" ht="20.149999999999999" customHeight="1">
      <c r="A70" s="19"/>
      <c r="B70" s="19"/>
      <c r="C70" s="23">
        <v>61032</v>
      </c>
      <c r="D70" s="24" t="s">
        <v>71</v>
      </c>
      <c r="E70" s="193">
        <f>SUM(F70:I70)</f>
        <v>0</v>
      </c>
      <c r="F70" s="194"/>
      <c r="G70" s="194"/>
      <c r="H70" s="195"/>
      <c r="I70" s="229"/>
      <c r="J70" s="241">
        <f t="shared" si="595"/>
        <v>0</v>
      </c>
      <c r="K70" s="61"/>
      <c r="L70" s="60"/>
      <c r="M70" s="60"/>
      <c r="N70" s="60"/>
      <c r="O70" s="60"/>
      <c r="P70" s="60"/>
      <c r="Q70" s="60"/>
      <c r="R70" s="60"/>
      <c r="S70" s="60"/>
      <c r="T70" s="60"/>
      <c r="U70" s="61"/>
      <c r="V70" s="60"/>
      <c r="W70" s="60"/>
      <c r="X70" s="60"/>
      <c r="Y70" s="110"/>
      <c r="Z70" s="169">
        <f t="shared" si="596"/>
        <v>0</v>
      </c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1"/>
      <c r="AL70" s="60"/>
      <c r="AM70" s="60"/>
      <c r="AN70" s="60"/>
      <c r="AO70" s="110"/>
      <c r="AP70" s="169">
        <f t="shared" si="597"/>
        <v>0</v>
      </c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1"/>
      <c r="BB70" s="60"/>
      <c r="BC70" s="60"/>
      <c r="BD70" s="60"/>
      <c r="BE70" s="110"/>
      <c r="BF70" s="169">
        <f t="shared" si="598"/>
        <v>0</v>
      </c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1"/>
      <c r="BR70" s="60"/>
      <c r="BS70" s="60"/>
      <c r="BT70" s="60"/>
      <c r="BU70" s="110"/>
      <c r="BV70" s="169">
        <f t="shared" si="599"/>
        <v>0</v>
      </c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1"/>
      <c r="CH70" s="60"/>
      <c r="CI70" s="60"/>
      <c r="CJ70" s="60"/>
      <c r="CK70" s="60"/>
      <c r="CL70" s="60"/>
      <c r="CM70" s="60"/>
      <c r="CN70" s="60"/>
      <c r="CO70" s="60"/>
      <c r="CP70" s="60"/>
      <c r="CQ70" s="60"/>
      <c r="CR70" s="60"/>
      <c r="CS70" s="60"/>
      <c r="CT70" s="60"/>
      <c r="CU70" s="110"/>
      <c r="CV70" s="173"/>
      <c r="CW70" s="169">
        <f t="shared" si="600"/>
        <v>0</v>
      </c>
      <c r="CX70" s="60"/>
      <c r="CY70" s="60"/>
      <c r="CZ70" s="60"/>
      <c r="DA70" s="60"/>
      <c r="DB70" s="60"/>
      <c r="DC70" s="60"/>
      <c r="DD70" s="60"/>
      <c r="DE70" s="60"/>
      <c r="DF70" s="60"/>
      <c r="DG70" s="60"/>
      <c r="DH70" s="61"/>
      <c r="DI70" s="60"/>
      <c r="DJ70" s="60"/>
      <c r="DK70" s="60"/>
      <c r="DL70" s="110"/>
      <c r="DM70" s="169">
        <f t="shared" si="601"/>
        <v>0</v>
      </c>
      <c r="DN70" s="60"/>
      <c r="DO70" s="60"/>
      <c r="DP70" s="60"/>
      <c r="DQ70" s="60"/>
      <c r="DR70" s="60"/>
      <c r="DS70" s="60"/>
      <c r="DT70" s="60"/>
      <c r="DU70" s="60"/>
      <c r="DV70" s="60"/>
      <c r="DW70" s="60"/>
      <c r="DX70" s="61"/>
      <c r="DY70" s="60"/>
      <c r="DZ70" s="60"/>
      <c r="EA70" s="60"/>
      <c r="EB70" s="110"/>
      <c r="EC70" s="169">
        <f t="shared" si="602"/>
        <v>0</v>
      </c>
      <c r="ED70" s="60"/>
      <c r="EE70" s="60"/>
      <c r="EF70" s="60"/>
      <c r="EG70" s="60"/>
      <c r="EH70" s="60"/>
      <c r="EI70" s="60"/>
      <c r="EJ70" s="60"/>
      <c r="EK70" s="60"/>
      <c r="EL70" s="60"/>
      <c r="EM70" s="60"/>
      <c r="EN70" s="61"/>
      <c r="EO70" s="60"/>
      <c r="EP70" s="60"/>
      <c r="EQ70" s="60"/>
      <c r="ER70" s="110"/>
      <c r="ES70" s="169">
        <f t="shared" si="603"/>
        <v>0</v>
      </c>
      <c r="ET70" s="60"/>
      <c r="EU70" s="60"/>
      <c r="EV70" s="60"/>
      <c r="EW70" s="60"/>
      <c r="EX70" s="60"/>
      <c r="EY70" s="60"/>
      <c r="EZ70" s="60"/>
      <c r="FA70" s="60"/>
      <c r="FB70" s="60"/>
      <c r="FC70" s="60"/>
      <c r="FD70" s="61"/>
      <c r="FE70" s="60"/>
      <c r="FF70" s="60"/>
      <c r="FG70" s="60"/>
      <c r="FH70" s="110"/>
      <c r="FI70" s="169">
        <f t="shared" si="604"/>
        <v>0</v>
      </c>
      <c r="FJ70" s="60"/>
      <c r="FK70" s="60"/>
      <c r="FL70" s="60"/>
      <c r="FM70" s="60"/>
      <c r="FN70" s="60"/>
      <c r="FO70" s="60"/>
      <c r="FP70" s="60"/>
      <c r="FQ70" s="60"/>
      <c r="FR70" s="60"/>
      <c r="FS70" s="60"/>
      <c r="FT70" s="61"/>
      <c r="FU70" s="60"/>
      <c r="FV70" s="60"/>
      <c r="FW70" s="60"/>
      <c r="FX70" s="110"/>
      <c r="FY70" s="169">
        <f t="shared" si="605"/>
        <v>0</v>
      </c>
      <c r="FZ70" s="60"/>
      <c r="GA70" s="60"/>
      <c r="GB70" s="60"/>
      <c r="GC70" s="60"/>
      <c r="GD70" s="60"/>
      <c r="GE70" s="60"/>
      <c r="GF70" s="60"/>
      <c r="GG70" s="60"/>
      <c r="GH70" s="60"/>
      <c r="GI70" s="60"/>
      <c r="GJ70" s="61"/>
      <c r="GK70" s="60"/>
      <c r="GL70" s="60"/>
      <c r="GM70" s="60"/>
      <c r="GN70" s="110"/>
      <c r="GO70" s="169">
        <f t="shared" si="606"/>
        <v>0</v>
      </c>
      <c r="GP70" s="60"/>
      <c r="GQ70" s="60"/>
      <c r="GR70" s="60"/>
      <c r="GS70" s="60"/>
      <c r="GT70" s="60"/>
      <c r="GU70" s="60"/>
      <c r="GV70" s="60"/>
      <c r="GW70" s="60"/>
      <c r="GX70" s="60"/>
      <c r="GY70" s="60"/>
      <c r="GZ70" s="61"/>
      <c r="HA70" s="60"/>
      <c r="HB70" s="60"/>
      <c r="HC70" s="60"/>
      <c r="HD70" s="60"/>
      <c r="HE70" s="60"/>
      <c r="HF70" s="60"/>
      <c r="HG70" s="60"/>
      <c r="HH70" s="60"/>
      <c r="HI70" s="60"/>
      <c r="HJ70" s="60"/>
      <c r="HK70" s="60"/>
      <c r="HL70" s="60"/>
      <c r="HM70" s="60"/>
      <c r="HN70" s="110"/>
      <c r="HO70" s="172"/>
      <c r="HP70" s="173"/>
      <c r="HQ70" s="169">
        <f t="shared" si="607"/>
        <v>0</v>
      </c>
      <c r="HR70" s="60"/>
      <c r="HS70" s="60"/>
      <c r="HT70" s="60"/>
      <c r="HU70" s="60"/>
      <c r="HV70" s="60"/>
      <c r="HW70" s="60"/>
      <c r="HX70" s="60"/>
      <c r="HY70" s="60"/>
      <c r="HZ70" s="60"/>
      <c r="IA70" s="60"/>
      <c r="IB70" s="61"/>
      <c r="IC70" s="60"/>
      <c r="ID70" s="60"/>
      <c r="IE70" s="60"/>
      <c r="IF70" s="110"/>
      <c r="IG70" s="169">
        <f t="shared" si="608"/>
        <v>0</v>
      </c>
      <c r="IH70" s="60"/>
      <c r="II70" s="60"/>
      <c r="IJ70" s="60"/>
      <c r="IK70" s="60"/>
      <c r="IL70" s="60"/>
      <c r="IM70" s="60"/>
      <c r="IN70" s="60"/>
      <c r="IO70" s="60"/>
      <c r="IP70" s="60"/>
      <c r="IQ70" s="60"/>
      <c r="IR70" s="61"/>
      <c r="IS70" s="60"/>
      <c r="IT70" s="60"/>
      <c r="IU70" s="60"/>
      <c r="IV70" s="110"/>
      <c r="IW70" s="169">
        <f t="shared" si="609"/>
        <v>0</v>
      </c>
      <c r="IX70" s="60"/>
      <c r="IY70" s="60"/>
      <c r="IZ70" s="60"/>
      <c r="JA70" s="60"/>
      <c r="JB70" s="60"/>
      <c r="JC70" s="60"/>
      <c r="JD70" s="60"/>
      <c r="JE70" s="60"/>
      <c r="JF70" s="60"/>
      <c r="JG70" s="60"/>
      <c r="JH70" s="61"/>
      <c r="JI70" s="60"/>
      <c r="JJ70" s="60"/>
      <c r="JK70" s="60"/>
      <c r="JL70" s="110"/>
      <c r="JM70" s="169">
        <f t="shared" si="610"/>
        <v>0</v>
      </c>
      <c r="JN70" s="60"/>
      <c r="JO70" s="60"/>
      <c r="JP70" s="60"/>
      <c r="JQ70" s="60"/>
      <c r="JR70" s="60"/>
      <c r="JS70" s="60"/>
      <c r="JT70" s="60"/>
      <c r="JU70" s="60"/>
      <c r="JV70" s="60"/>
      <c r="JW70" s="60"/>
      <c r="JX70" s="61"/>
      <c r="JY70" s="60"/>
      <c r="JZ70" s="60"/>
      <c r="KA70" s="60"/>
      <c r="KB70" s="110"/>
      <c r="KC70" s="169">
        <f t="shared" si="611"/>
        <v>0</v>
      </c>
      <c r="KD70" s="60"/>
      <c r="KE70" s="60"/>
      <c r="KF70" s="60"/>
      <c r="KG70" s="60"/>
      <c r="KH70" s="60"/>
      <c r="KI70" s="60"/>
      <c r="KJ70" s="60"/>
      <c r="KK70" s="60"/>
      <c r="KL70" s="60"/>
      <c r="KM70" s="60"/>
      <c r="KN70" s="61"/>
      <c r="KO70" s="60"/>
      <c r="KP70" s="60"/>
      <c r="KQ70" s="60"/>
      <c r="KR70" s="60"/>
      <c r="KS70" s="60"/>
      <c r="KT70" s="60"/>
      <c r="KU70" s="60"/>
      <c r="KV70" s="60"/>
      <c r="KW70" s="60"/>
      <c r="KX70" s="60"/>
      <c r="KY70" s="60"/>
      <c r="KZ70" s="60"/>
      <c r="LA70" s="60"/>
      <c r="LB70" s="110"/>
      <c r="LC70" s="173"/>
      <c r="LD70" s="169">
        <f t="shared" si="612"/>
        <v>0</v>
      </c>
      <c r="LE70" s="60"/>
      <c r="LF70" s="60"/>
      <c r="LG70" s="60"/>
      <c r="LH70" s="60"/>
      <c r="LI70" s="60"/>
      <c r="LJ70" s="60"/>
      <c r="LK70" s="60"/>
      <c r="LL70" s="60"/>
      <c r="LM70" s="60"/>
      <c r="LN70" s="60"/>
      <c r="LO70" s="61"/>
      <c r="LP70" s="60"/>
      <c r="LQ70" s="60"/>
      <c r="LR70" s="60"/>
      <c r="LS70" s="110"/>
      <c r="LT70" s="169">
        <f t="shared" si="613"/>
        <v>0</v>
      </c>
      <c r="LU70" s="60"/>
      <c r="LV70" s="60"/>
      <c r="LW70" s="60"/>
      <c r="LX70" s="60"/>
      <c r="LY70" s="60"/>
      <c r="LZ70" s="60"/>
      <c r="MA70" s="60"/>
      <c r="MB70" s="60"/>
      <c r="MC70" s="60"/>
      <c r="MD70" s="60"/>
      <c r="ME70" s="61"/>
      <c r="MF70" s="60"/>
      <c r="MG70" s="60"/>
      <c r="MH70" s="60"/>
      <c r="MI70" s="110"/>
      <c r="MJ70" s="169">
        <f t="shared" si="614"/>
        <v>0</v>
      </c>
      <c r="MK70" s="60"/>
      <c r="ML70" s="60"/>
      <c r="MM70" s="60"/>
      <c r="MN70" s="60"/>
      <c r="MO70" s="60"/>
      <c r="MP70" s="60"/>
      <c r="MQ70" s="60"/>
      <c r="MR70" s="60"/>
      <c r="MS70" s="60"/>
      <c r="MT70" s="60"/>
      <c r="MU70" s="61"/>
      <c r="MV70" s="60"/>
      <c r="MW70" s="60"/>
      <c r="MX70" s="60"/>
      <c r="MY70" s="110"/>
      <c r="MZ70" s="169">
        <f t="shared" si="615"/>
        <v>0</v>
      </c>
      <c r="NA70" s="60"/>
      <c r="NB70" s="60"/>
      <c r="NC70" s="60"/>
      <c r="ND70" s="60"/>
      <c r="NE70" s="60"/>
      <c r="NF70" s="60"/>
      <c r="NG70" s="60"/>
      <c r="NH70" s="60"/>
      <c r="NI70" s="60"/>
      <c r="NJ70" s="60"/>
      <c r="NK70" s="61"/>
      <c r="NL70" s="60"/>
      <c r="NM70" s="60"/>
      <c r="NN70" s="60"/>
      <c r="NO70" s="110"/>
      <c r="NP70" s="169">
        <f t="shared" si="616"/>
        <v>0</v>
      </c>
      <c r="NQ70" s="60"/>
      <c r="NR70" s="60"/>
      <c r="NS70" s="60"/>
      <c r="NT70" s="60"/>
      <c r="NU70" s="60"/>
      <c r="NV70" s="60"/>
      <c r="NW70" s="60"/>
      <c r="NX70" s="60"/>
      <c r="NY70" s="60"/>
      <c r="NZ70" s="60"/>
      <c r="OA70" s="61"/>
      <c r="OB70" s="60"/>
      <c r="OC70" s="60"/>
      <c r="OD70" s="60"/>
      <c r="OE70" s="110"/>
      <c r="OF70" s="169">
        <f t="shared" si="617"/>
        <v>0</v>
      </c>
      <c r="OG70" s="60"/>
      <c r="OH70" s="60"/>
      <c r="OI70" s="60"/>
      <c r="OJ70" s="60"/>
      <c r="OK70" s="60"/>
      <c r="OL70" s="60"/>
      <c r="OM70" s="60"/>
      <c r="ON70" s="60"/>
      <c r="OO70" s="60"/>
      <c r="OP70" s="60"/>
      <c r="OQ70" s="61"/>
      <c r="OR70" s="60"/>
      <c r="OS70" s="60"/>
      <c r="OT70" s="60"/>
      <c r="OU70" s="110"/>
      <c r="OV70" s="169">
        <f t="shared" si="618"/>
        <v>0</v>
      </c>
      <c r="OW70" s="60"/>
      <c r="OX70" s="60"/>
      <c r="OY70" s="60"/>
      <c r="OZ70" s="60"/>
      <c r="PA70" s="60"/>
      <c r="PB70" s="60"/>
      <c r="PC70" s="60"/>
      <c r="PD70" s="60"/>
      <c r="PE70" s="60"/>
      <c r="PF70" s="60"/>
      <c r="PG70" s="61"/>
      <c r="PH70" s="60"/>
      <c r="PI70" s="60"/>
      <c r="PJ70" s="60"/>
      <c r="PK70" s="110"/>
      <c r="PL70" s="169">
        <f t="shared" si="619"/>
        <v>0</v>
      </c>
      <c r="PM70" s="60"/>
      <c r="PN70" s="60"/>
      <c r="PO70" s="60"/>
      <c r="PP70" s="60"/>
      <c r="PQ70" s="60"/>
      <c r="PR70" s="60"/>
      <c r="PS70" s="60"/>
      <c r="PT70" s="60"/>
      <c r="PU70" s="60"/>
      <c r="PV70" s="60"/>
      <c r="PW70" s="61"/>
      <c r="PX70" s="60"/>
      <c r="PY70" s="60"/>
      <c r="PZ70" s="60"/>
      <c r="QA70" s="110"/>
      <c r="QB70" s="169">
        <f t="shared" si="620"/>
        <v>0</v>
      </c>
      <c r="QC70" s="60"/>
      <c r="QD70" s="60"/>
      <c r="QE70" s="60"/>
      <c r="QF70" s="60"/>
      <c r="QG70" s="60"/>
      <c r="QH70" s="60"/>
      <c r="QI70" s="60"/>
      <c r="QJ70" s="60"/>
      <c r="QK70" s="60"/>
      <c r="QL70" s="60"/>
      <c r="QM70" s="61"/>
      <c r="QN70" s="60"/>
      <c r="QO70" s="60"/>
      <c r="QP70" s="60"/>
      <c r="QQ70" s="110"/>
      <c r="QR70" s="169">
        <f t="shared" si="621"/>
        <v>0</v>
      </c>
      <c r="QS70" s="60"/>
      <c r="QT70" s="60"/>
      <c r="QU70" s="60"/>
      <c r="QV70" s="60"/>
      <c r="QW70" s="60"/>
      <c r="QX70" s="60"/>
      <c r="QY70" s="60"/>
      <c r="QZ70" s="60"/>
      <c r="RA70" s="60"/>
      <c r="RB70" s="60"/>
      <c r="RC70" s="61"/>
      <c r="RD70" s="60"/>
      <c r="RE70" s="60"/>
      <c r="RF70" s="60"/>
      <c r="RG70" s="60"/>
      <c r="RH70" s="60"/>
      <c r="RI70" s="60"/>
      <c r="RJ70" s="60"/>
      <c r="RK70" s="60"/>
      <c r="RL70" s="60"/>
      <c r="RM70" s="60"/>
      <c r="RN70" s="60"/>
      <c r="RO70" s="60"/>
      <c r="RP70" s="60"/>
      <c r="RQ70" s="110"/>
      <c r="RR70" s="173"/>
      <c r="RS70" s="169">
        <f t="shared" si="622"/>
        <v>0</v>
      </c>
      <c r="RT70" s="60"/>
      <c r="RU70" s="60"/>
      <c r="RV70" s="60"/>
      <c r="RW70" s="60"/>
      <c r="RX70" s="60"/>
      <c r="RY70" s="60"/>
      <c r="RZ70" s="60"/>
      <c r="SA70" s="60"/>
      <c r="SB70" s="60"/>
      <c r="SC70" s="60"/>
      <c r="SD70" s="61"/>
      <c r="SE70" s="60"/>
      <c r="SF70" s="60"/>
      <c r="SG70" s="60"/>
      <c r="SH70" s="110"/>
      <c r="SI70" s="169">
        <f t="shared" si="623"/>
        <v>0</v>
      </c>
      <c r="SJ70" s="60"/>
      <c r="SK70" s="60"/>
      <c r="SL70" s="60"/>
      <c r="SM70" s="60"/>
      <c r="SN70" s="60"/>
      <c r="SO70" s="60"/>
      <c r="SP70" s="60"/>
      <c r="SQ70" s="60"/>
      <c r="SR70" s="60"/>
      <c r="SS70" s="60"/>
      <c r="ST70" s="61"/>
      <c r="SU70" s="60"/>
      <c r="SV70" s="60"/>
      <c r="SW70" s="60"/>
      <c r="SX70" s="110"/>
      <c r="SY70" s="169">
        <f t="shared" si="624"/>
        <v>0</v>
      </c>
      <c r="SZ70" s="60"/>
      <c r="TA70" s="60"/>
      <c r="TB70" s="60"/>
      <c r="TC70" s="60"/>
      <c r="TD70" s="60"/>
      <c r="TE70" s="60"/>
      <c r="TF70" s="60"/>
      <c r="TG70" s="60"/>
      <c r="TH70" s="60"/>
      <c r="TI70" s="60"/>
      <c r="TJ70" s="61"/>
      <c r="TK70" s="60"/>
      <c r="TL70" s="60"/>
      <c r="TM70" s="60"/>
      <c r="TN70" s="110"/>
      <c r="TO70" s="169">
        <f t="shared" si="625"/>
        <v>0</v>
      </c>
      <c r="TP70" s="60"/>
      <c r="TQ70" s="60"/>
      <c r="TR70" s="60"/>
      <c r="TS70" s="60"/>
      <c r="TT70" s="60"/>
      <c r="TU70" s="60"/>
      <c r="TV70" s="60"/>
      <c r="TW70" s="60"/>
      <c r="TX70" s="60"/>
      <c r="TY70" s="60"/>
      <c r="TZ70" s="61"/>
      <c r="UA70" s="60"/>
      <c r="UB70" s="60"/>
      <c r="UC70" s="60"/>
      <c r="UD70" s="110"/>
      <c r="UE70" s="169">
        <f t="shared" si="626"/>
        <v>0</v>
      </c>
      <c r="UF70" s="60"/>
      <c r="UG70" s="60"/>
      <c r="UH70" s="60"/>
      <c r="UI70" s="60"/>
      <c r="UJ70" s="60"/>
      <c r="UK70" s="60"/>
      <c r="UL70" s="60"/>
      <c r="UM70" s="60"/>
      <c r="UN70" s="60"/>
      <c r="UO70" s="60"/>
      <c r="UP70" s="61"/>
      <c r="UQ70" s="60"/>
      <c r="UR70" s="60"/>
      <c r="US70" s="60"/>
      <c r="UT70" s="60"/>
      <c r="UU70" s="60"/>
      <c r="UV70" s="60"/>
      <c r="UW70" s="60"/>
      <c r="UX70" s="60"/>
      <c r="UY70" s="60"/>
      <c r="UZ70" s="60"/>
      <c r="VA70" s="60"/>
      <c r="VB70" s="60"/>
      <c r="VC70" s="60"/>
      <c r="VD70" s="110"/>
      <c r="VE70" s="10" t="str">
        <f t="shared" si="33"/>
        <v>-</v>
      </c>
    </row>
    <row r="71" spans="1:577" ht="20.149999999999999" customHeight="1">
      <c r="A71" s="19"/>
      <c r="B71" s="19"/>
      <c r="C71" s="23">
        <v>61038</v>
      </c>
      <c r="D71" s="24" t="s">
        <v>72</v>
      </c>
      <c r="E71" s="193">
        <f>SUM(F71:I71)</f>
        <v>0</v>
      </c>
      <c r="F71" s="194"/>
      <c r="G71" s="194"/>
      <c r="H71" s="195"/>
      <c r="I71" s="229"/>
      <c r="J71" s="241">
        <f t="shared" si="595"/>
        <v>0</v>
      </c>
      <c r="K71" s="61"/>
      <c r="L71" s="60"/>
      <c r="M71" s="60"/>
      <c r="N71" s="60"/>
      <c r="O71" s="60"/>
      <c r="P71" s="60"/>
      <c r="Q71" s="60"/>
      <c r="R71" s="60"/>
      <c r="S71" s="60"/>
      <c r="T71" s="60"/>
      <c r="U71" s="61"/>
      <c r="V71" s="60"/>
      <c r="W71" s="60"/>
      <c r="X71" s="60"/>
      <c r="Y71" s="110"/>
      <c r="Z71" s="169">
        <f t="shared" si="596"/>
        <v>0</v>
      </c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1"/>
      <c r="AL71" s="60"/>
      <c r="AM71" s="60"/>
      <c r="AN71" s="60"/>
      <c r="AO71" s="110"/>
      <c r="AP71" s="169">
        <f t="shared" si="597"/>
        <v>0</v>
      </c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1"/>
      <c r="BB71" s="60"/>
      <c r="BC71" s="60"/>
      <c r="BD71" s="60"/>
      <c r="BE71" s="110"/>
      <c r="BF71" s="169">
        <f t="shared" si="598"/>
        <v>0</v>
      </c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1"/>
      <c r="BR71" s="60"/>
      <c r="BS71" s="60"/>
      <c r="BT71" s="60"/>
      <c r="BU71" s="110"/>
      <c r="BV71" s="169">
        <f t="shared" si="599"/>
        <v>0</v>
      </c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1"/>
      <c r="CH71" s="60"/>
      <c r="CI71" s="60"/>
      <c r="CJ71" s="60"/>
      <c r="CK71" s="60"/>
      <c r="CL71" s="60"/>
      <c r="CM71" s="60"/>
      <c r="CN71" s="60"/>
      <c r="CO71" s="60"/>
      <c r="CP71" s="60"/>
      <c r="CQ71" s="60"/>
      <c r="CR71" s="60"/>
      <c r="CS71" s="60"/>
      <c r="CT71" s="60"/>
      <c r="CU71" s="110"/>
      <c r="CV71" s="173"/>
      <c r="CW71" s="169">
        <f t="shared" si="600"/>
        <v>0</v>
      </c>
      <c r="CX71" s="60"/>
      <c r="CY71" s="60"/>
      <c r="CZ71" s="60"/>
      <c r="DA71" s="60"/>
      <c r="DB71" s="60"/>
      <c r="DC71" s="60"/>
      <c r="DD71" s="60"/>
      <c r="DE71" s="60"/>
      <c r="DF71" s="60"/>
      <c r="DG71" s="60"/>
      <c r="DH71" s="61"/>
      <c r="DI71" s="60"/>
      <c r="DJ71" s="60"/>
      <c r="DK71" s="60"/>
      <c r="DL71" s="110"/>
      <c r="DM71" s="169">
        <f t="shared" si="601"/>
        <v>0</v>
      </c>
      <c r="DN71" s="60"/>
      <c r="DO71" s="60"/>
      <c r="DP71" s="60"/>
      <c r="DQ71" s="60"/>
      <c r="DR71" s="60"/>
      <c r="DS71" s="60"/>
      <c r="DT71" s="60"/>
      <c r="DU71" s="60"/>
      <c r="DV71" s="60"/>
      <c r="DW71" s="60"/>
      <c r="DX71" s="61"/>
      <c r="DY71" s="60"/>
      <c r="DZ71" s="60"/>
      <c r="EA71" s="60"/>
      <c r="EB71" s="110"/>
      <c r="EC71" s="169">
        <f t="shared" si="602"/>
        <v>0</v>
      </c>
      <c r="ED71" s="60"/>
      <c r="EE71" s="60"/>
      <c r="EF71" s="60"/>
      <c r="EG71" s="60"/>
      <c r="EH71" s="60"/>
      <c r="EI71" s="60"/>
      <c r="EJ71" s="60"/>
      <c r="EK71" s="60"/>
      <c r="EL71" s="60"/>
      <c r="EM71" s="60"/>
      <c r="EN71" s="61"/>
      <c r="EO71" s="60"/>
      <c r="EP71" s="60"/>
      <c r="EQ71" s="60"/>
      <c r="ER71" s="110"/>
      <c r="ES71" s="169">
        <f t="shared" si="603"/>
        <v>0</v>
      </c>
      <c r="ET71" s="60"/>
      <c r="EU71" s="60"/>
      <c r="EV71" s="60"/>
      <c r="EW71" s="60"/>
      <c r="EX71" s="60"/>
      <c r="EY71" s="60"/>
      <c r="EZ71" s="60"/>
      <c r="FA71" s="60"/>
      <c r="FB71" s="60"/>
      <c r="FC71" s="60"/>
      <c r="FD71" s="61"/>
      <c r="FE71" s="60"/>
      <c r="FF71" s="60"/>
      <c r="FG71" s="60"/>
      <c r="FH71" s="110"/>
      <c r="FI71" s="169">
        <f t="shared" si="604"/>
        <v>0</v>
      </c>
      <c r="FJ71" s="60"/>
      <c r="FK71" s="60"/>
      <c r="FL71" s="60"/>
      <c r="FM71" s="60"/>
      <c r="FN71" s="60"/>
      <c r="FO71" s="60"/>
      <c r="FP71" s="60"/>
      <c r="FQ71" s="60"/>
      <c r="FR71" s="60"/>
      <c r="FS71" s="60"/>
      <c r="FT71" s="61"/>
      <c r="FU71" s="60"/>
      <c r="FV71" s="60"/>
      <c r="FW71" s="60"/>
      <c r="FX71" s="110"/>
      <c r="FY71" s="169">
        <f t="shared" si="605"/>
        <v>0</v>
      </c>
      <c r="FZ71" s="60"/>
      <c r="GA71" s="60"/>
      <c r="GB71" s="60"/>
      <c r="GC71" s="60"/>
      <c r="GD71" s="60"/>
      <c r="GE71" s="60"/>
      <c r="GF71" s="60"/>
      <c r="GG71" s="60"/>
      <c r="GH71" s="60"/>
      <c r="GI71" s="60"/>
      <c r="GJ71" s="61"/>
      <c r="GK71" s="60"/>
      <c r="GL71" s="60"/>
      <c r="GM71" s="60"/>
      <c r="GN71" s="110"/>
      <c r="GO71" s="169">
        <f t="shared" si="606"/>
        <v>0</v>
      </c>
      <c r="GP71" s="60"/>
      <c r="GQ71" s="60"/>
      <c r="GR71" s="60"/>
      <c r="GS71" s="60"/>
      <c r="GT71" s="60"/>
      <c r="GU71" s="60"/>
      <c r="GV71" s="60"/>
      <c r="GW71" s="60"/>
      <c r="GX71" s="60"/>
      <c r="GY71" s="60"/>
      <c r="GZ71" s="61"/>
      <c r="HA71" s="60"/>
      <c r="HB71" s="60"/>
      <c r="HC71" s="60"/>
      <c r="HD71" s="60"/>
      <c r="HE71" s="60"/>
      <c r="HF71" s="60"/>
      <c r="HG71" s="60"/>
      <c r="HH71" s="60"/>
      <c r="HI71" s="60"/>
      <c r="HJ71" s="60"/>
      <c r="HK71" s="60"/>
      <c r="HL71" s="60"/>
      <c r="HM71" s="60"/>
      <c r="HN71" s="110"/>
      <c r="HO71" s="172"/>
      <c r="HP71" s="173"/>
      <c r="HQ71" s="169">
        <f t="shared" si="607"/>
        <v>0</v>
      </c>
      <c r="HR71" s="60"/>
      <c r="HS71" s="60"/>
      <c r="HT71" s="60"/>
      <c r="HU71" s="60"/>
      <c r="HV71" s="60"/>
      <c r="HW71" s="60"/>
      <c r="HX71" s="60"/>
      <c r="HY71" s="60"/>
      <c r="HZ71" s="60"/>
      <c r="IA71" s="60"/>
      <c r="IB71" s="61"/>
      <c r="IC71" s="60"/>
      <c r="ID71" s="60"/>
      <c r="IE71" s="60"/>
      <c r="IF71" s="110"/>
      <c r="IG71" s="169">
        <f t="shared" si="608"/>
        <v>0</v>
      </c>
      <c r="IH71" s="60"/>
      <c r="II71" s="60"/>
      <c r="IJ71" s="60"/>
      <c r="IK71" s="60"/>
      <c r="IL71" s="60"/>
      <c r="IM71" s="60"/>
      <c r="IN71" s="60"/>
      <c r="IO71" s="60"/>
      <c r="IP71" s="60"/>
      <c r="IQ71" s="60"/>
      <c r="IR71" s="61"/>
      <c r="IS71" s="60"/>
      <c r="IT71" s="60"/>
      <c r="IU71" s="60"/>
      <c r="IV71" s="110"/>
      <c r="IW71" s="169">
        <f t="shared" si="609"/>
        <v>0</v>
      </c>
      <c r="IX71" s="60"/>
      <c r="IY71" s="60"/>
      <c r="IZ71" s="60"/>
      <c r="JA71" s="60"/>
      <c r="JB71" s="60"/>
      <c r="JC71" s="60"/>
      <c r="JD71" s="60"/>
      <c r="JE71" s="60"/>
      <c r="JF71" s="60"/>
      <c r="JG71" s="60"/>
      <c r="JH71" s="61"/>
      <c r="JI71" s="60"/>
      <c r="JJ71" s="60"/>
      <c r="JK71" s="60"/>
      <c r="JL71" s="110"/>
      <c r="JM71" s="169">
        <f t="shared" si="610"/>
        <v>0</v>
      </c>
      <c r="JN71" s="60"/>
      <c r="JO71" s="60"/>
      <c r="JP71" s="60"/>
      <c r="JQ71" s="60"/>
      <c r="JR71" s="60"/>
      <c r="JS71" s="60"/>
      <c r="JT71" s="60"/>
      <c r="JU71" s="60"/>
      <c r="JV71" s="60"/>
      <c r="JW71" s="60"/>
      <c r="JX71" s="61"/>
      <c r="JY71" s="60"/>
      <c r="JZ71" s="60"/>
      <c r="KA71" s="60"/>
      <c r="KB71" s="110"/>
      <c r="KC71" s="169">
        <f t="shared" si="611"/>
        <v>0</v>
      </c>
      <c r="KD71" s="60"/>
      <c r="KE71" s="60"/>
      <c r="KF71" s="60"/>
      <c r="KG71" s="60"/>
      <c r="KH71" s="60"/>
      <c r="KI71" s="60"/>
      <c r="KJ71" s="60"/>
      <c r="KK71" s="60"/>
      <c r="KL71" s="60"/>
      <c r="KM71" s="60"/>
      <c r="KN71" s="61"/>
      <c r="KO71" s="60"/>
      <c r="KP71" s="60"/>
      <c r="KQ71" s="60"/>
      <c r="KR71" s="60"/>
      <c r="KS71" s="60"/>
      <c r="KT71" s="60"/>
      <c r="KU71" s="60"/>
      <c r="KV71" s="60"/>
      <c r="KW71" s="60"/>
      <c r="KX71" s="60"/>
      <c r="KY71" s="60"/>
      <c r="KZ71" s="60"/>
      <c r="LA71" s="60"/>
      <c r="LB71" s="110"/>
      <c r="LC71" s="173"/>
      <c r="LD71" s="169">
        <f t="shared" si="612"/>
        <v>0</v>
      </c>
      <c r="LE71" s="60"/>
      <c r="LF71" s="60"/>
      <c r="LG71" s="60"/>
      <c r="LH71" s="60"/>
      <c r="LI71" s="60"/>
      <c r="LJ71" s="60"/>
      <c r="LK71" s="60"/>
      <c r="LL71" s="60"/>
      <c r="LM71" s="60"/>
      <c r="LN71" s="60"/>
      <c r="LO71" s="61"/>
      <c r="LP71" s="60"/>
      <c r="LQ71" s="60"/>
      <c r="LR71" s="60"/>
      <c r="LS71" s="110"/>
      <c r="LT71" s="169">
        <f t="shared" si="613"/>
        <v>0</v>
      </c>
      <c r="LU71" s="60"/>
      <c r="LV71" s="60"/>
      <c r="LW71" s="60"/>
      <c r="LX71" s="60"/>
      <c r="LY71" s="60"/>
      <c r="LZ71" s="60"/>
      <c r="MA71" s="60"/>
      <c r="MB71" s="60"/>
      <c r="MC71" s="60"/>
      <c r="MD71" s="60"/>
      <c r="ME71" s="61"/>
      <c r="MF71" s="60"/>
      <c r="MG71" s="60"/>
      <c r="MH71" s="60"/>
      <c r="MI71" s="110"/>
      <c r="MJ71" s="169">
        <f t="shared" si="614"/>
        <v>0</v>
      </c>
      <c r="MK71" s="60"/>
      <c r="ML71" s="60"/>
      <c r="MM71" s="60"/>
      <c r="MN71" s="60"/>
      <c r="MO71" s="60"/>
      <c r="MP71" s="60"/>
      <c r="MQ71" s="60"/>
      <c r="MR71" s="60"/>
      <c r="MS71" s="60"/>
      <c r="MT71" s="60"/>
      <c r="MU71" s="61"/>
      <c r="MV71" s="60"/>
      <c r="MW71" s="60"/>
      <c r="MX71" s="60"/>
      <c r="MY71" s="110"/>
      <c r="MZ71" s="169">
        <f t="shared" si="615"/>
        <v>0</v>
      </c>
      <c r="NA71" s="60"/>
      <c r="NB71" s="60"/>
      <c r="NC71" s="60"/>
      <c r="ND71" s="60"/>
      <c r="NE71" s="60"/>
      <c r="NF71" s="60"/>
      <c r="NG71" s="60"/>
      <c r="NH71" s="60"/>
      <c r="NI71" s="60"/>
      <c r="NJ71" s="60"/>
      <c r="NK71" s="61"/>
      <c r="NL71" s="60"/>
      <c r="NM71" s="60"/>
      <c r="NN71" s="60"/>
      <c r="NO71" s="110"/>
      <c r="NP71" s="169">
        <f t="shared" si="616"/>
        <v>0</v>
      </c>
      <c r="NQ71" s="60"/>
      <c r="NR71" s="60"/>
      <c r="NS71" s="60"/>
      <c r="NT71" s="60"/>
      <c r="NU71" s="60"/>
      <c r="NV71" s="60"/>
      <c r="NW71" s="60"/>
      <c r="NX71" s="60"/>
      <c r="NY71" s="60"/>
      <c r="NZ71" s="60"/>
      <c r="OA71" s="61"/>
      <c r="OB71" s="60"/>
      <c r="OC71" s="60"/>
      <c r="OD71" s="60"/>
      <c r="OE71" s="110"/>
      <c r="OF71" s="169">
        <f t="shared" si="617"/>
        <v>0</v>
      </c>
      <c r="OG71" s="60"/>
      <c r="OH71" s="60"/>
      <c r="OI71" s="60"/>
      <c r="OJ71" s="60"/>
      <c r="OK71" s="60"/>
      <c r="OL71" s="60"/>
      <c r="OM71" s="60"/>
      <c r="ON71" s="60"/>
      <c r="OO71" s="60"/>
      <c r="OP71" s="60"/>
      <c r="OQ71" s="61"/>
      <c r="OR71" s="60"/>
      <c r="OS71" s="60"/>
      <c r="OT71" s="60"/>
      <c r="OU71" s="110"/>
      <c r="OV71" s="169">
        <f t="shared" si="618"/>
        <v>0</v>
      </c>
      <c r="OW71" s="60"/>
      <c r="OX71" s="60"/>
      <c r="OY71" s="60"/>
      <c r="OZ71" s="60"/>
      <c r="PA71" s="60"/>
      <c r="PB71" s="60"/>
      <c r="PC71" s="60"/>
      <c r="PD71" s="60"/>
      <c r="PE71" s="60"/>
      <c r="PF71" s="60"/>
      <c r="PG71" s="61"/>
      <c r="PH71" s="60"/>
      <c r="PI71" s="60"/>
      <c r="PJ71" s="60"/>
      <c r="PK71" s="110"/>
      <c r="PL71" s="169">
        <f t="shared" si="619"/>
        <v>0</v>
      </c>
      <c r="PM71" s="60"/>
      <c r="PN71" s="60"/>
      <c r="PO71" s="60"/>
      <c r="PP71" s="60"/>
      <c r="PQ71" s="60"/>
      <c r="PR71" s="60"/>
      <c r="PS71" s="60"/>
      <c r="PT71" s="60"/>
      <c r="PU71" s="60"/>
      <c r="PV71" s="60"/>
      <c r="PW71" s="61"/>
      <c r="PX71" s="60"/>
      <c r="PY71" s="60"/>
      <c r="PZ71" s="60"/>
      <c r="QA71" s="110"/>
      <c r="QB71" s="169">
        <f t="shared" si="620"/>
        <v>0</v>
      </c>
      <c r="QC71" s="60"/>
      <c r="QD71" s="60"/>
      <c r="QE71" s="60"/>
      <c r="QF71" s="60"/>
      <c r="QG71" s="60"/>
      <c r="QH71" s="60"/>
      <c r="QI71" s="60"/>
      <c r="QJ71" s="60"/>
      <c r="QK71" s="60"/>
      <c r="QL71" s="60"/>
      <c r="QM71" s="61"/>
      <c r="QN71" s="60"/>
      <c r="QO71" s="60"/>
      <c r="QP71" s="60"/>
      <c r="QQ71" s="110"/>
      <c r="QR71" s="169">
        <f t="shared" si="621"/>
        <v>0</v>
      </c>
      <c r="QS71" s="60"/>
      <c r="QT71" s="60"/>
      <c r="QU71" s="60"/>
      <c r="QV71" s="60"/>
      <c r="QW71" s="60"/>
      <c r="QX71" s="60"/>
      <c r="QY71" s="60"/>
      <c r="QZ71" s="60"/>
      <c r="RA71" s="60"/>
      <c r="RB71" s="60"/>
      <c r="RC71" s="61"/>
      <c r="RD71" s="60"/>
      <c r="RE71" s="60"/>
      <c r="RF71" s="60"/>
      <c r="RG71" s="60"/>
      <c r="RH71" s="60"/>
      <c r="RI71" s="60"/>
      <c r="RJ71" s="60"/>
      <c r="RK71" s="60"/>
      <c r="RL71" s="60"/>
      <c r="RM71" s="60"/>
      <c r="RN71" s="60"/>
      <c r="RO71" s="60"/>
      <c r="RP71" s="60"/>
      <c r="RQ71" s="110"/>
      <c r="RR71" s="173"/>
      <c r="RS71" s="169">
        <f t="shared" si="622"/>
        <v>0</v>
      </c>
      <c r="RT71" s="60"/>
      <c r="RU71" s="60"/>
      <c r="RV71" s="60"/>
      <c r="RW71" s="60"/>
      <c r="RX71" s="60"/>
      <c r="RY71" s="60"/>
      <c r="RZ71" s="60"/>
      <c r="SA71" s="60"/>
      <c r="SB71" s="60"/>
      <c r="SC71" s="60"/>
      <c r="SD71" s="61"/>
      <c r="SE71" s="60"/>
      <c r="SF71" s="60"/>
      <c r="SG71" s="60"/>
      <c r="SH71" s="110"/>
      <c r="SI71" s="169">
        <f t="shared" si="623"/>
        <v>0</v>
      </c>
      <c r="SJ71" s="60"/>
      <c r="SK71" s="60"/>
      <c r="SL71" s="60"/>
      <c r="SM71" s="60"/>
      <c r="SN71" s="60"/>
      <c r="SO71" s="60"/>
      <c r="SP71" s="60"/>
      <c r="SQ71" s="60"/>
      <c r="SR71" s="60"/>
      <c r="SS71" s="60"/>
      <c r="ST71" s="61"/>
      <c r="SU71" s="60"/>
      <c r="SV71" s="60"/>
      <c r="SW71" s="60"/>
      <c r="SX71" s="110"/>
      <c r="SY71" s="169">
        <f t="shared" si="624"/>
        <v>0</v>
      </c>
      <c r="SZ71" s="60"/>
      <c r="TA71" s="60"/>
      <c r="TB71" s="60"/>
      <c r="TC71" s="60"/>
      <c r="TD71" s="60"/>
      <c r="TE71" s="60"/>
      <c r="TF71" s="60"/>
      <c r="TG71" s="60"/>
      <c r="TH71" s="60"/>
      <c r="TI71" s="60"/>
      <c r="TJ71" s="61"/>
      <c r="TK71" s="60"/>
      <c r="TL71" s="60"/>
      <c r="TM71" s="60"/>
      <c r="TN71" s="110"/>
      <c r="TO71" s="169">
        <f t="shared" si="625"/>
        <v>0</v>
      </c>
      <c r="TP71" s="60"/>
      <c r="TQ71" s="60"/>
      <c r="TR71" s="60"/>
      <c r="TS71" s="60"/>
      <c r="TT71" s="60"/>
      <c r="TU71" s="60"/>
      <c r="TV71" s="60"/>
      <c r="TW71" s="60"/>
      <c r="TX71" s="60"/>
      <c r="TY71" s="60"/>
      <c r="TZ71" s="61"/>
      <c r="UA71" s="60"/>
      <c r="UB71" s="60"/>
      <c r="UC71" s="60"/>
      <c r="UD71" s="110"/>
      <c r="UE71" s="169">
        <f t="shared" si="626"/>
        <v>0</v>
      </c>
      <c r="UF71" s="60"/>
      <c r="UG71" s="60"/>
      <c r="UH71" s="60"/>
      <c r="UI71" s="60"/>
      <c r="UJ71" s="60"/>
      <c r="UK71" s="60"/>
      <c r="UL71" s="60"/>
      <c r="UM71" s="60"/>
      <c r="UN71" s="60"/>
      <c r="UO71" s="60"/>
      <c r="UP71" s="61"/>
      <c r="UQ71" s="60"/>
      <c r="UR71" s="60"/>
      <c r="US71" s="60"/>
      <c r="UT71" s="60"/>
      <c r="UU71" s="60"/>
      <c r="UV71" s="60"/>
      <c r="UW71" s="60"/>
      <c r="UX71" s="60"/>
      <c r="UY71" s="60"/>
      <c r="UZ71" s="60"/>
      <c r="VA71" s="60"/>
      <c r="VB71" s="60"/>
      <c r="VC71" s="60"/>
      <c r="VD71" s="110"/>
      <c r="VE71" s="10" t="str">
        <f t="shared" si="33"/>
        <v>-</v>
      </c>
    </row>
    <row r="72" spans="1:577" ht="20.149999999999999" customHeight="1">
      <c r="A72" s="19"/>
      <c r="B72" s="19">
        <v>6104</v>
      </c>
      <c r="C72" s="19"/>
      <c r="D72" s="20" t="s">
        <v>73</v>
      </c>
      <c r="E72" s="190">
        <f t="shared" ref="E72:BP72" si="627">SUM(E73:E74)</f>
        <v>0</v>
      </c>
      <c r="F72" s="191">
        <f t="shared" si="627"/>
        <v>0</v>
      </c>
      <c r="G72" s="191">
        <f t="shared" si="627"/>
        <v>0</v>
      </c>
      <c r="H72" s="192">
        <f t="shared" si="627"/>
        <v>0</v>
      </c>
      <c r="I72" s="228">
        <f t="shared" si="627"/>
        <v>0</v>
      </c>
      <c r="J72" s="191">
        <f t="shared" si="627"/>
        <v>0</v>
      </c>
      <c r="K72" s="59">
        <f t="shared" si="627"/>
        <v>0</v>
      </c>
      <c r="L72" s="58">
        <f t="shared" si="627"/>
        <v>0</v>
      </c>
      <c r="M72" s="58">
        <f t="shared" si="627"/>
        <v>0</v>
      </c>
      <c r="N72" s="58">
        <f t="shared" si="627"/>
        <v>0</v>
      </c>
      <c r="O72" s="58">
        <f t="shared" si="627"/>
        <v>0</v>
      </c>
      <c r="P72" s="58">
        <f t="shared" si="627"/>
        <v>0</v>
      </c>
      <c r="Q72" s="58">
        <f t="shared" si="627"/>
        <v>0</v>
      </c>
      <c r="R72" s="58">
        <f t="shared" si="627"/>
        <v>0</v>
      </c>
      <c r="S72" s="58">
        <f t="shared" si="627"/>
        <v>0</v>
      </c>
      <c r="T72" s="58">
        <f t="shared" si="627"/>
        <v>0</v>
      </c>
      <c r="U72" s="59">
        <f t="shared" si="627"/>
        <v>0</v>
      </c>
      <c r="V72" s="58">
        <f t="shared" si="627"/>
        <v>0</v>
      </c>
      <c r="W72" s="58">
        <f t="shared" si="627"/>
        <v>0</v>
      </c>
      <c r="X72" s="58">
        <f t="shared" si="627"/>
        <v>0</v>
      </c>
      <c r="Y72" s="109">
        <f t="shared" si="627"/>
        <v>0</v>
      </c>
      <c r="Z72" s="59">
        <f t="shared" si="627"/>
        <v>0</v>
      </c>
      <c r="AA72" s="58">
        <f t="shared" si="627"/>
        <v>0</v>
      </c>
      <c r="AB72" s="58">
        <f t="shared" si="627"/>
        <v>0</v>
      </c>
      <c r="AC72" s="58">
        <f t="shared" si="627"/>
        <v>0</v>
      </c>
      <c r="AD72" s="58">
        <f t="shared" si="627"/>
        <v>0</v>
      </c>
      <c r="AE72" s="58">
        <f t="shared" si="627"/>
        <v>0</v>
      </c>
      <c r="AF72" s="58">
        <f t="shared" si="627"/>
        <v>0</v>
      </c>
      <c r="AG72" s="58">
        <f t="shared" si="627"/>
        <v>0</v>
      </c>
      <c r="AH72" s="58">
        <f t="shared" si="627"/>
        <v>0</v>
      </c>
      <c r="AI72" s="58">
        <f t="shared" si="627"/>
        <v>0</v>
      </c>
      <c r="AJ72" s="58">
        <f t="shared" si="627"/>
        <v>0</v>
      </c>
      <c r="AK72" s="59">
        <f t="shared" si="627"/>
        <v>0</v>
      </c>
      <c r="AL72" s="58">
        <f t="shared" si="627"/>
        <v>0</v>
      </c>
      <c r="AM72" s="58">
        <f t="shared" si="627"/>
        <v>0</v>
      </c>
      <c r="AN72" s="58">
        <f t="shared" si="627"/>
        <v>0</v>
      </c>
      <c r="AO72" s="109">
        <f t="shared" si="627"/>
        <v>0</v>
      </c>
      <c r="AP72" s="59">
        <f t="shared" si="627"/>
        <v>0</v>
      </c>
      <c r="AQ72" s="58">
        <f t="shared" si="627"/>
        <v>0</v>
      </c>
      <c r="AR72" s="58">
        <f t="shared" si="627"/>
        <v>0</v>
      </c>
      <c r="AS72" s="58">
        <f t="shared" si="627"/>
        <v>0</v>
      </c>
      <c r="AT72" s="58">
        <f t="shared" si="627"/>
        <v>0</v>
      </c>
      <c r="AU72" s="58">
        <f t="shared" si="627"/>
        <v>0</v>
      </c>
      <c r="AV72" s="58">
        <f t="shared" si="627"/>
        <v>0</v>
      </c>
      <c r="AW72" s="58">
        <f t="shared" si="627"/>
        <v>0</v>
      </c>
      <c r="AX72" s="58">
        <f t="shared" si="627"/>
        <v>0</v>
      </c>
      <c r="AY72" s="58">
        <f t="shared" si="627"/>
        <v>0</v>
      </c>
      <c r="AZ72" s="58">
        <f t="shared" si="627"/>
        <v>0</v>
      </c>
      <c r="BA72" s="59">
        <f t="shared" si="627"/>
        <v>0</v>
      </c>
      <c r="BB72" s="58">
        <f t="shared" si="627"/>
        <v>0</v>
      </c>
      <c r="BC72" s="58">
        <f t="shared" si="627"/>
        <v>0</v>
      </c>
      <c r="BD72" s="58">
        <f t="shared" si="627"/>
        <v>0</v>
      </c>
      <c r="BE72" s="109">
        <f t="shared" si="627"/>
        <v>0</v>
      </c>
      <c r="BF72" s="59">
        <f t="shared" si="627"/>
        <v>0</v>
      </c>
      <c r="BG72" s="58">
        <f t="shared" si="627"/>
        <v>0</v>
      </c>
      <c r="BH72" s="58">
        <f t="shared" si="627"/>
        <v>0</v>
      </c>
      <c r="BI72" s="58">
        <f t="shared" si="627"/>
        <v>0</v>
      </c>
      <c r="BJ72" s="58">
        <f t="shared" si="627"/>
        <v>0</v>
      </c>
      <c r="BK72" s="58">
        <f t="shared" si="627"/>
        <v>0</v>
      </c>
      <c r="BL72" s="58">
        <f t="shared" si="627"/>
        <v>0</v>
      </c>
      <c r="BM72" s="58">
        <f t="shared" si="627"/>
        <v>0</v>
      </c>
      <c r="BN72" s="58">
        <f t="shared" si="627"/>
        <v>0</v>
      </c>
      <c r="BO72" s="58">
        <f t="shared" si="627"/>
        <v>0</v>
      </c>
      <c r="BP72" s="58">
        <f t="shared" si="627"/>
        <v>0</v>
      </c>
      <c r="BQ72" s="59">
        <f t="shared" ref="BQ72:EM72" si="628">SUM(BQ73:BQ74)</f>
        <v>0</v>
      </c>
      <c r="BR72" s="58">
        <f t="shared" si="628"/>
        <v>0</v>
      </c>
      <c r="BS72" s="58">
        <f t="shared" si="628"/>
        <v>0</v>
      </c>
      <c r="BT72" s="58">
        <f t="shared" si="628"/>
        <v>0</v>
      </c>
      <c r="BU72" s="109">
        <f t="shared" si="628"/>
        <v>0</v>
      </c>
      <c r="BV72" s="59">
        <f t="shared" si="628"/>
        <v>0</v>
      </c>
      <c r="BW72" s="58">
        <f t="shared" si="628"/>
        <v>0</v>
      </c>
      <c r="BX72" s="58">
        <f t="shared" si="628"/>
        <v>0</v>
      </c>
      <c r="BY72" s="58">
        <f t="shared" si="628"/>
        <v>0</v>
      </c>
      <c r="BZ72" s="58">
        <f t="shared" si="628"/>
        <v>0</v>
      </c>
      <c r="CA72" s="58">
        <f t="shared" si="628"/>
        <v>0</v>
      </c>
      <c r="CB72" s="58">
        <f t="shared" si="628"/>
        <v>0</v>
      </c>
      <c r="CC72" s="58">
        <f t="shared" si="628"/>
        <v>0</v>
      </c>
      <c r="CD72" s="58">
        <f t="shared" si="628"/>
        <v>0</v>
      </c>
      <c r="CE72" s="58">
        <f t="shared" si="628"/>
        <v>0</v>
      </c>
      <c r="CF72" s="58">
        <f t="shared" si="628"/>
        <v>0</v>
      </c>
      <c r="CG72" s="59">
        <f t="shared" si="628"/>
        <v>0</v>
      </c>
      <c r="CH72" s="58">
        <f t="shared" si="628"/>
        <v>0</v>
      </c>
      <c r="CI72" s="58">
        <f t="shared" si="628"/>
        <v>0</v>
      </c>
      <c r="CJ72" s="58">
        <f t="shared" si="628"/>
        <v>0</v>
      </c>
      <c r="CK72" s="58">
        <f t="shared" si="628"/>
        <v>0</v>
      </c>
      <c r="CL72" s="58">
        <f t="shared" si="628"/>
        <v>0</v>
      </c>
      <c r="CM72" s="58">
        <f t="shared" si="628"/>
        <v>0</v>
      </c>
      <c r="CN72" s="58">
        <f t="shared" si="628"/>
        <v>0</v>
      </c>
      <c r="CO72" s="58">
        <f t="shared" si="628"/>
        <v>0</v>
      </c>
      <c r="CP72" s="58">
        <f t="shared" si="628"/>
        <v>0</v>
      </c>
      <c r="CQ72" s="58">
        <f t="shared" si="628"/>
        <v>0</v>
      </c>
      <c r="CR72" s="58">
        <f t="shared" si="628"/>
        <v>0</v>
      </c>
      <c r="CS72" s="58">
        <f t="shared" si="628"/>
        <v>0</v>
      </c>
      <c r="CT72" s="58">
        <f t="shared" si="628"/>
        <v>0</v>
      </c>
      <c r="CU72" s="109">
        <f t="shared" si="628"/>
        <v>0</v>
      </c>
      <c r="CV72" s="152">
        <f t="shared" si="628"/>
        <v>0</v>
      </c>
      <c r="CW72" s="59">
        <f t="shared" si="628"/>
        <v>0</v>
      </c>
      <c r="CX72" s="58">
        <f t="shared" si="628"/>
        <v>0</v>
      </c>
      <c r="CY72" s="58">
        <f t="shared" si="628"/>
        <v>0</v>
      </c>
      <c r="CZ72" s="58">
        <f t="shared" si="628"/>
        <v>0</v>
      </c>
      <c r="DA72" s="58">
        <f t="shared" si="628"/>
        <v>0</v>
      </c>
      <c r="DB72" s="58">
        <f t="shared" si="628"/>
        <v>0</v>
      </c>
      <c r="DC72" s="58">
        <f t="shared" si="628"/>
        <v>0</v>
      </c>
      <c r="DD72" s="58">
        <f t="shared" si="628"/>
        <v>0</v>
      </c>
      <c r="DE72" s="58">
        <f t="shared" si="628"/>
        <v>0</v>
      </c>
      <c r="DF72" s="58">
        <f t="shared" si="628"/>
        <v>0</v>
      </c>
      <c r="DG72" s="58">
        <f t="shared" si="628"/>
        <v>0</v>
      </c>
      <c r="DH72" s="59">
        <f t="shared" si="628"/>
        <v>0</v>
      </c>
      <c r="DI72" s="58">
        <f t="shared" si="628"/>
        <v>0</v>
      </c>
      <c r="DJ72" s="58">
        <f t="shared" si="628"/>
        <v>0</v>
      </c>
      <c r="DK72" s="58">
        <f t="shared" si="628"/>
        <v>0</v>
      </c>
      <c r="DL72" s="109">
        <f t="shared" si="628"/>
        <v>0</v>
      </c>
      <c r="DM72" s="59">
        <f t="shared" si="628"/>
        <v>0</v>
      </c>
      <c r="DN72" s="58">
        <f t="shared" si="628"/>
        <v>0</v>
      </c>
      <c r="DO72" s="58">
        <f t="shared" si="628"/>
        <v>0</v>
      </c>
      <c r="DP72" s="58">
        <f t="shared" si="628"/>
        <v>0</v>
      </c>
      <c r="DQ72" s="58">
        <f t="shared" si="628"/>
        <v>0</v>
      </c>
      <c r="DR72" s="58">
        <f t="shared" si="628"/>
        <v>0</v>
      </c>
      <c r="DS72" s="58">
        <f t="shared" si="628"/>
        <v>0</v>
      </c>
      <c r="DT72" s="58">
        <f t="shared" si="628"/>
        <v>0</v>
      </c>
      <c r="DU72" s="58">
        <f t="shared" si="628"/>
        <v>0</v>
      </c>
      <c r="DV72" s="58">
        <f t="shared" si="628"/>
        <v>0</v>
      </c>
      <c r="DW72" s="58">
        <f t="shared" si="628"/>
        <v>0</v>
      </c>
      <c r="DX72" s="59">
        <f t="shared" si="628"/>
        <v>0</v>
      </c>
      <c r="DY72" s="58">
        <f t="shared" si="628"/>
        <v>0</v>
      </c>
      <c r="DZ72" s="58">
        <f t="shared" si="628"/>
        <v>0</v>
      </c>
      <c r="EA72" s="58">
        <f t="shared" si="628"/>
        <v>0</v>
      </c>
      <c r="EB72" s="109">
        <f t="shared" si="628"/>
        <v>0</v>
      </c>
      <c r="EC72" s="59">
        <f t="shared" si="628"/>
        <v>0</v>
      </c>
      <c r="ED72" s="58">
        <f t="shared" si="628"/>
        <v>0</v>
      </c>
      <c r="EE72" s="58">
        <f t="shared" si="628"/>
        <v>0</v>
      </c>
      <c r="EF72" s="58">
        <f t="shared" si="628"/>
        <v>0</v>
      </c>
      <c r="EG72" s="58">
        <f t="shared" si="628"/>
        <v>0</v>
      </c>
      <c r="EH72" s="58">
        <f t="shared" si="628"/>
        <v>0</v>
      </c>
      <c r="EI72" s="58">
        <f t="shared" si="628"/>
        <v>0</v>
      </c>
      <c r="EJ72" s="58">
        <f t="shared" si="628"/>
        <v>0</v>
      </c>
      <c r="EK72" s="58">
        <f t="shared" si="628"/>
        <v>0</v>
      </c>
      <c r="EL72" s="58">
        <f t="shared" si="628"/>
        <v>0</v>
      </c>
      <c r="EM72" s="58">
        <f t="shared" si="628"/>
        <v>0</v>
      </c>
      <c r="EN72" s="59">
        <f t="shared" ref="EN72:GY72" si="629">SUM(EN73:EN74)</f>
        <v>0</v>
      </c>
      <c r="EO72" s="58">
        <f t="shared" si="629"/>
        <v>0</v>
      </c>
      <c r="EP72" s="58">
        <f t="shared" si="629"/>
        <v>0</v>
      </c>
      <c r="EQ72" s="58">
        <f t="shared" si="629"/>
        <v>0</v>
      </c>
      <c r="ER72" s="109">
        <f t="shared" si="629"/>
        <v>0</v>
      </c>
      <c r="ES72" s="59">
        <f t="shared" si="629"/>
        <v>0</v>
      </c>
      <c r="ET72" s="58">
        <f t="shared" si="629"/>
        <v>0</v>
      </c>
      <c r="EU72" s="58">
        <f t="shared" si="629"/>
        <v>0</v>
      </c>
      <c r="EV72" s="58">
        <f t="shared" si="629"/>
        <v>0</v>
      </c>
      <c r="EW72" s="58">
        <f t="shared" si="629"/>
        <v>0</v>
      </c>
      <c r="EX72" s="58">
        <f t="shared" si="629"/>
        <v>0</v>
      </c>
      <c r="EY72" s="58">
        <f t="shared" si="629"/>
        <v>0</v>
      </c>
      <c r="EZ72" s="58">
        <f t="shared" si="629"/>
        <v>0</v>
      </c>
      <c r="FA72" s="58">
        <f t="shared" si="629"/>
        <v>0</v>
      </c>
      <c r="FB72" s="58">
        <f t="shared" si="629"/>
        <v>0</v>
      </c>
      <c r="FC72" s="58">
        <f t="shared" si="629"/>
        <v>0</v>
      </c>
      <c r="FD72" s="59">
        <f t="shared" si="629"/>
        <v>0</v>
      </c>
      <c r="FE72" s="58">
        <f t="shared" si="629"/>
        <v>0</v>
      </c>
      <c r="FF72" s="58">
        <f t="shared" si="629"/>
        <v>0</v>
      </c>
      <c r="FG72" s="58">
        <f t="shared" si="629"/>
        <v>0</v>
      </c>
      <c r="FH72" s="109">
        <f t="shared" si="629"/>
        <v>0</v>
      </c>
      <c r="FI72" s="59">
        <f t="shared" si="629"/>
        <v>0</v>
      </c>
      <c r="FJ72" s="58">
        <f t="shared" si="629"/>
        <v>0</v>
      </c>
      <c r="FK72" s="58">
        <f t="shared" si="629"/>
        <v>0</v>
      </c>
      <c r="FL72" s="58">
        <f t="shared" si="629"/>
        <v>0</v>
      </c>
      <c r="FM72" s="58">
        <f t="shared" si="629"/>
        <v>0</v>
      </c>
      <c r="FN72" s="58">
        <f t="shared" si="629"/>
        <v>0</v>
      </c>
      <c r="FO72" s="58">
        <f t="shared" si="629"/>
        <v>0</v>
      </c>
      <c r="FP72" s="58">
        <f t="shared" si="629"/>
        <v>0</v>
      </c>
      <c r="FQ72" s="58">
        <f t="shared" si="629"/>
        <v>0</v>
      </c>
      <c r="FR72" s="58">
        <f t="shared" si="629"/>
        <v>0</v>
      </c>
      <c r="FS72" s="58">
        <f t="shared" si="629"/>
        <v>0</v>
      </c>
      <c r="FT72" s="59">
        <f t="shared" si="629"/>
        <v>0</v>
      </c>
      <c r="FU72" s="58">
        <f t="shared" si="629"/>
        <v>0</v>
      </c>
      <c r="FV72" s="58">
        <f t="shared" si="629"/>
        <v>0</v>
      </c>
      <c r="FW72" s="58">
        <f t="shared" si="629"/>
        <v>0</v>
      </c>
      <c r="FX72" s="109">
        <f t="shared" si="629"/>
        <v>0</v>
      </c>
      <c r="FY72" s="59">
        <f t="shared" si="629"/>
        <v>0</v>
      </c>
      <c r="FZ72" s="58">
        <f t="shared" si="629"/>
        <v>0</v>
      </c>
      <c r="GA72" s="58">
        <f t="shared" si="629"/>
        <v>0</v>
      </c>
      <c r="GB72" s="58">
        <f t="shared" si="629"/>
        <v>0</v>
      </c>
      <c r="GC72" s="58">
        <f t="shared" si="629"/>
        <v>0</v>
      </c>
      <c r="GD72" s="58">
        <f t="shared" si="629"/>
        <v>0</v>
      </c>
      <c r="GE72" s="58">
        <f t="shared" si="629"/>
        <v>0</v>
      </c>
      <c r="GF72" s="58">
        <f t="shared" si="629"/>
        <v>0</v>
      </c>
      <c r="GG72" s="58">
        <f t="shared" si="629"/>
        <v>0</v>
      </c>
      <c r="GH72" s="58">
        <f t="shared" si="629"/>
        <v>0</v>
      </c>
      <c r="GI72" s="58">
        <f t="shared" si="629"/>
        <v>0</v>
      </c>
      <c r="GJ72" s="59">
        <f t="shared" si="629"/>
        <v>0</v>
      </c>
      <c r="GK72" s="58">
        <f t="shared" si="629"/>
        <v>0</v>
      </c>
      <c r="GL72" s="58">
        <f t="shared" si="629"/>
        <v>0</v>
      </c>
      <c r="GM72" s="58">
        <f t="shared" si="629"/>
        <v>0</v>
      </c>
      <c r="GN72" s="109">
        <f t="shared" si="629"/>
        <v>0</v>
      </c>
      <c r="GO72" s="59">
        <f t="shared" si="629"/>
        <v>0</v>
      </c>
      <c r="GP72" s="58">
        <f t="shared" si="629"/>
        <v>0</v>
      </c>
      <c r="GQ72" s="58">
        <f t="shared" si="629"/>
        <v>0</v>
      </c>
      <c r="GR72" s="58">
        <f t="shared" si="629"/>
        <v>0</v>
      </c>
      <c r="GS72" s="58">
        <f t="shared" si="629"/>
        <v>0</v>
      </c>
      <c r="GT72" s="58">
        <f t="shared" si="629"/>
        <v>0</v>
      </c>
      <c r="GU72" s="58">
        <f t="shared" si="629"/>
        <v>0</v>
      </c>
      <c r="GV72" s="58">
        <f t="shared" si="629"/>
        <v>0</v>
      </c>
      <c r="GW72" s="58">
        <f t="shared" si="629"/>
        <v>0</v>
      </c>
      <c r="GX72" s="58">
        <f t="shared" si="629"/>
        <v>0</v>
      </c>
      <c r="GY72" s="58">
        <f t="shared" si="629"/>
        <v>0</v>
      </c>
      <c r="GZ72" s="59">
        <f t="shared" ref="GZ72:JW72" si="630">SUM(GZ73:GZ74)</f>
        <v>0</v>
      </c>
      <c r="HA72" s="58">
        <f t="shared" si="630"/>
        <v>0</v>
      </c>
      <c r="HB72" s="58">
        <f t="shared" si="630"/>
        <v>0</v>
      </c>
      <c r="HC72" s="58">
        <f t="shared" si="630"/>
        <v>0</v>
      </c>
      <c r="HD72" s="58">
        <f t="shared" si="630"/>
        <v>0</v>
      </c>
      <c r="HE72" s="58">
        <f t="shared" si="630"/>
        <v>0</v>
      </c>
      <c r="HF72" s="58">
        <f t="shared" si="630"/>
        <v>0</v>
      </c>
      <c r="HG72" s="58">
        <f t="shared" si="630"/>
        <v>0</v>
      </c>
      <c r="HH72" s="58">
        <f t="shared" si="630"/>
        <v>0</v>
      </c>
      <c r="HI72" s="58">
        <f t="shared" si="630"/>
        <v>0</v>
      </c>
      <c r="HJ72" s="58">
        <f t="shared" si="630"/>
        <v>0</v>
      </c>
      <c r="HK72" s="58">
        <f t="shared" si="630"/>
        <v>0</v>
      </c>
      <c r="HL72" s="58">
        <f t="shared" si="630"/>
        <v>0</v>
      </c>
      <c r="HM72" s="58">
        <f t="shared" si="630"/>
        <v>0</v>
      </c>
      <c r="HN72" s="109">
        <f t="shared" si="630"/>
        <v>0</v>
      </c>
      <c r="HO72" s="136">
        <f t="shared" si="630"/>
        <v>0</v>
      </c>
      <c r="HP72" s="152">
        <f t="shared" si="630"/>
        <v>0</v>
      </c>
      <c r="HQ72" s="59">
        <f t="shared" si="630"/>
        <v>0</v>
      </c>
      <c r="HR72" s="58">
        <f t="shared" si="630"/>
        <v>0</v>
      </c>
      <c r="HS72" s="58">
        <f t="shared" si="630"/>
        <v>0</v>
      </c>
      <c r="HT72" s="58">
        <f t="shared" si="630"/>
        <v>0</v>
      </c>
      <c r="HU72" s="58">
        <f t="shared" si="630"/>
        <v>0</v>
      </c>
      <c r="HV72" s="58">
        <f t="shared" si="630"/>
        <v>0</v>
      </c>
      <c r="HW72" s="58">
        <f t="shared" si="630"/>
        <v>0</v>
      </c>
      <c r="HX72" s="58">
        <f t="shared" si="630"/>
        <v>0</v>
      </c>
      <c r="HY72" s="58">
        <f t="shared" si="630"/>
        <v>0</v>
      </c>
      <c r="HZ72" s="58">
        <f t="shared" si="630"/>
        <v>0</v>
      </c>
      <c r="IA72" s="58">
        <f t="shared" si="630"/>
        <v>0</v>
      </c>
      <c r="IB72" s="59">
        <f t="shared" si="630"/>
        <v>0</v>
      </c>
      <c r="IC72" s="58">
        <f t="shared" si="630"/>
        <v>0</v>
      </c>
      <c r="ID72" s="58">
        <f t="shared" si="630"/>
        <v>0</v>
      </c>
      <c r="IE72" s="58">
        <f t="shared" si="630"/>
        <v>0</v>
      </c>
      <c r="IF72" s="109">
        <f t="shared" si="630"/>
        <v>0</v>
      </c>
      <c r="IG72" s="59">
        <f t="shared" si="630"/>
        <v>0</v>
      </c>
      <c r="IH72" s="58">
        <f t="shared" si="630"/>
        <v>0</v>
      </c>
      <c r="II72" s="58">
        <f t="shared" si="630"/>
        <v>0</v>
      </c>
      <c r="IJ72" s="58">
        <f t="shared" si="630"/>
        <v>0</v>
      </c>
      <c r="IK72" s="58">
        <f t="shared" si="630"/>
        <v>0</v>
      </c>
      <c r="IL72" s="58">
        <f t="shared" si="630"/>
        <v>0</v>
      </c>
      <c r="IM72" s="58">
        <f t="shared" si="630"/>
        <v>0</v>
      </c>
      <c r="IN72" s="58">
        <f t="shared" si="630"/>
        <v>0</v>
      </c>
      <c r="IO72" s="58">
        <f t="shared" si="630"/>
        <v>0</v>
      </c>
      <c r="IP72" s="58">
        <f t="shared" si="630"/>
        <v>0</v>
      </c>
      <c r="IQ72" s="58">
        <f t="shared" si="630"/>
        <v>0</v>
      </c>
      <c r="IR72" s="59">
        <f t="shared" si="630"/>
        <v>0</v>
      </c>
      <c r="IS72" s="58">
        <f t="shared" si="630"/>
        <v>0</v>
      </c>
      <c r="IT72" s="58">
        <f t="shared" si="630"/>
        <v>0</v>
      </c>
      <c r="IU72" s="58">
        <f t="shared" si="630"/>
        <v>0</v>
      </c>
      <c r="IV72" s="109">
        <f t="shared" si="630"/>
        <v>0</v>
      </c>
      <c r="IW72" s="59">
        <f t="shared" si="630"/>
        <v>0</v>
      </c>
      <c r="IX72" s="58">
        <f t="shared" si="630"/>
        <v>0</v>
      </c>
      <c r="IY72" s="58">
        <f t="shared" si="630"/>
        <v>0</v>
      </c>
      <c r="IZ72" s="58">
        <f t="shared" si="630"/>
        <v>0</v>
      </c>
      <c r="JA72" s="58">
        <f t="shared" si="630"/>
        <v>0</v>
      </c>
      <c r="JB72" s="58">
        <f t="shared" si="630"/>
        <v>0</v>
      </c>
      <c r="JC72" s="58">
        <f t="shared" si="630"/>
        <v>0</v>
      </c>
      <c r="JD72" s="58">
        <f t="shared" si="630"/>
        <v>0</v>
      </c>
      <c r="JE72" s="58">
        <f t="shared" si="630"/>
        <v>0</v>
      </c>
      <c r="JF72" s="58">
        <f t="shared" si="630"/>
        <v>0</v>
      </c>
      <c r="JG72" s="58">
        <f t="shared" si="630"/>
        <v>0</v>
      </c>
      <c r="JH72" s="59">
        <f t="shared" si="630"/>
        <v>0</v>
      </c>
      <c r="JI72" s="58">
        <f t="shared" si="630"/>
        <v>0</v>
      </c>
      <c r="JJ72" s="58">
        <f t="shared" si="630"/>
        <v>0</v>
      </c>
      <c r="JK72" s="58">
        <f t="shared" si="630"/>
        <v>0</v>
      </c>
      <c r="JL72" s="109">
        <f t="shared" si="630"/>
        <v>0</v>
      </c>
      <c r="JM72" s="59">
        <f t="shared" si="630"/>
        <v>0</v>
      </c>
      <c r="JN72" s="58">
        <f t="shared" si="630"/>
        <v>0</v>
      </c>
      <c r="JO72" s="58">
        <f t="shared" si="630"/>
        <v>0</v>
      </c>
      <c r="JP72" s="58">
        <f t="shared" si="630"/>
        <v>0</v>
      </c>
      <c r="JQ72" s="58">
        <f t="shared" si="630"/>
        <v>0</v>
      </c>
      <c r="JR72" s="58">
        <f t="shared" si="630"/>
        <v>0</v>
      </c>
      <c r="JS72" s="58">
        <f t="shared" si="630"/>
        <v>0</v>
      </c>
      <c r="JT72" s="58">
        <f t="shared" si="630"/>
        <v>0</v>
      </c>
      <c r="JU72" s="58">
        <f t="shared" si="630"/>
        <v>0</v>
      </c>
      <c r="JV72" s="58">
        <f t="shared" si="630"/>
        <v>0</v>
      </c>
      <c r="JW72" s="58">
        <f t="shared" si="630"/>
        <v>0</v>
      </c>
      <c r="JX72" s="59">
        <f t="shared" ref="JX72:MT72" si="631">SUM(JX73:JX74)</f>
        <v>0</v>
      </c>
      <c r="JY72" s="58">
        <f t="shared" si="631"/>
        <v>0</v>
      </c>
      <c r="JZ72" s="58">
        <f t="shared" si="631"/>
        <v>0</v>
      </c>
      <c r="KA72" s="58">
        <f t="shared" si="631"/>
        <v>0</v>
      </c>
      <c r="KB72" s="109">
        <f t="shared" si="631"/>
        <v>0</v>
      </c>
      <c r="KC72" s="59">
        <f t="shared" si="631"/>
        <v>0</v>
      </c>
      <c r="KD72" s="58">
        <f t="shared" si="631"/>
        <v>0</v>
      </c>
      <c r="KE72" s="58">
        <f t="shared" si="631"/>
        <v>0</v>
      </c>
      <c r="KF72" s="58">
        <f t="shared" si="631"/>
        <v>0</v>
      </c>
      <c r="KG72" s="58">
        <f t="shared" si="631"/>
        <v>0</v>
      </c>
      <c r="KH72" s="58">
        <f t="shared" si="631"/>
        <v>0</v>
      </c>
      <c r="KI72" s="58">
        <f t="shared" si="631"/>
        <v>0</v>
      </c>
      <c r="KJ72" s="58">
        <f t="shared" si="631"/>
        <v>0</v>
      </c>
      <c r="KK72" s="58">
        <f t="shared" si="631"/>
        <v>0</v>
      </c>
      <c r="KL72" s="58">
        <f t="shared" si="631"/>
        <v>0</v>
      </c>
      <c r="KM72" s="58">
        <f t="shared" si="631"/>
        <v>0</v>
      </c>
      <c r="KN72" s="59">
        <f t="shared" si="631"/>
        <v>0</v>
      </c>
      <c r="KO72" s="58">
        <f t="shared" si="631"/>
        <v>0</v>
      </c>
      <c r="KP72" s="58">
        <f t="shared" si="631"/>
        <v>0</v>
      </c>
      <c r="KQ72" s="58">
        <f t="shared" si="631"/>
        <v>0</v>
      </c>
      <c r="KR72" s="58">
        <f t="shared" si="631"/>
        <v>0</v>
      </c>
      <c r="KS72" s="58">
        <f t="shared" si="631"/>
        <v>0</v>
      </c>
      <c r="KT72" s="58">
        <f t="shared" si="631"/>
        <v>0</v>
      </c>
      <c r="KU72" s="58">
        <f t="shared" si="631"/>
        <v>0</v>
      </c>
      <c r="KV72" s="58">
        <f t="shared" si="631"/>
        <v>0</v>
      </c>
      <c r="KW72" s="58">
        <f t="shared" si="631"/>
        <v>0</v>
      </c>
      <c r="KX72" s="58">
        <f t="shared" si="631"/>
        <v>0</v>
      </c>
      <c r="KY72" s="58">
        <f t="shared" si="631"/>
        <v>0</v>
      </c>
      <c r="KZ72" s="58">
        <f t="shared" si="631"/>
        <v>0</v>
      </c>
      <c r="LA72" s="58">
        <f t="shared" si="631"/>
        <v>0</v>
      </c>
      <c r="LB72" s="109">
        <f t="shared" si="631"/>
        <v>0</v>
      </c>
      <c r="LC72" s="152">
        <f t="shared" si="631"/>
        <v>0</v>
      </c>
      <c r="LD72" s="59">
        <f t="shared" si="631"/>
        <v>0</v>
      </c>
      <c r="LE72" s="58">
        <f t="shared" si="631"/>
        <v>0</v>
      </c>
      <c r="LF72" s="58">
        <f t="shared" si="631"/>
        <v>0</v>
      </c>
      <c r="LG72" s="58">
        <f t="shared" si="631"/>
        <v>0</v>
      </c>
      <c r="LH72" s="58">
        <f t="shared" si="631"/>
        <v>0</v>
      </c>
      <c r="LI72" s="58">
        <f t="shared" si="631"/>
        <v>0</v>
      </c>
      <c r="LJ72" s="58">
        <f t="shared" si="631"/>
        <v>0</v>
      </c>
      <c r="LK72" s="58">
        <f t="shared" si="631"/>
        <v>0</v>
      </c>
      <c r="LL72" s="58">
        <f t="shared" si="631"/>
        <v>0</v>
      </c>
      <c r="LM72" s="58">
        <f t="shared" si="631"/>
        <v>0</v>
      </c>
      <c r="LN72" s="58">
        <f t="shared" si="631"/>
        <v>0</v>
      </c>
      <c r="LO72" s="59">
        <f t="shared" si="631"/>
        <v>0</v>
      </c>
      <c r="LP72" s="58">
        <f t="shared" si="631"/>
        <v>0</v>
      </c>
      <c r="LQ72" s="58">
        <f t="shared" si="631"/>
        <v>0</v>
      </c>
      <c r="LR72" s="58">
        <f t="shared" si="631"/>
        <v>0</v>
      </c>
      <c r="LS72" s="109">
        <f t="shared" si="631"/>
        <v>0</v>
      </c>
      <c r="LT72" s="59">
        <f t="shared" si="631"/>
        <v>0</v>
      </c>
      <c r="LU72" s="58">
        <f t="shared" si="631"/>
        <v>0</v>
      </c>
      <c r="LV72" s="58">
        <f t="shared" si="631"/>
        <v>0</v>
      </c>
      <c r="LW72" s="58">
        <f t="shared" si="631"/>
        <v>0</v>
      </c>
      <c r="LX72" s="58">
        <f t="shared" si="631"/>
        <v>0</v>
      </c>
      <c r="LY72" s="58">
        <f t="shared" si="631"/>
        <v>0</v>
      </c>
      <c r="LZ72" s="58">
        <f t="shared" si="631"/>
        <v>0</v>
      </c>
      <c r="MA72" s="58">
        <f t="shared" si="631"/>
        <v>0</v>
      </c>
      <c r="MB72" s="58">
        <f t="shared" si="631"/>
        <v>0</v>
      </c>
      <c r="MC72" s="58">
        <f t="shared" si="631"/>
        <v>0</v>
      </c>
      <c r="MD72" s="58">
        <f t="shared" si="631"/>
        <v>0</v>
      </c>
      <c r="ME72" s="59">
        <f t="shared" si="631"/>
        <v>0</v>
      </c>
      <c r="MF72" s="58">
        <f t="shared" si="631"/>
        <v>0</v>
      </c>
      <c r="MG72" s="58">
        <f t="shared" si="631"/>
        <v>0</v>
      </c>
      <c r="MH72" s="58">
        <f t="shared" si="631"/>
        <v>0</v>
      </c>
      <c r="MI72" s="109">
        <f t="shared" si="631"/>
        <v>0</v>
      </c>
      <c r="MJ72" s="59">
        <f t="shared" si="631"/>
        <v>0</v>
      </c>
      <c r="MK72" s="58">
        <f t="shared" si="631"/>
        <v>0</v>
      </c>
      <c r="ML72" s="58">
        <f t="shared" si="631"/>
        <v>0</v>
      </c>
      <c r="MM72" s="58">
        <f t="shared" si="631"/>
        <v>0</v>
      </c>
      <c r="MN72" s="58">
        <f t="shared" si="631"/>
        <v>0</v>
      </c>
      <c r="MO72" s="58">
        <f t="shared" si="631"/>
        <v>0</v>
      </c>
      <c r="MP72" s="58">
        <f t="shared" si="631"/>
        <v>0</v>
      </c>
      <c r="MQ72" s="58">
        <f t="shared" si="631"/>
        <v>0</v>
      </c>
      <c r="MR72" s="58">
        <f t="shared" si="631"/>
        <v>0</v>
      </c>
      <c r="MS72" s="58">
        <f t="shared" si="631"/>
        <v>0</v>
      </c>
      <c r="MT72" s="58">
        <f t="shared" si="631"/>
        <v>0</v>
      </c>
      <c r="MU72" s="59">
        <f t="shared" ref="MU72:PF72" si="632">SUM(MU73:MU74)</f>
        <v>0</v>
      </c>
      <c r="MV72" s="58">
        <f t="shared" si="632"/>
        <v>0</v>
      </c>
      <c r="MW72" s="58">
        <f t="shared" si="632"/>
        <v>0</v>
      </c>
      <c r="MX72" s="58">
        <f t="shared" si="632"/>
        <v>0</v>
      </c>
      <c r="MY72" s="109">
        <f t="shared" si="632"/>
        <v>0</v>
      </c>
      <c r="MZ72" s="59">
        <f t="shared" si="632"/>
        <v>0</v>
      </c>
      <c r="NA72" s="58">
        <f t="shared" si="632"/>
        <v>0</v>
      </c>
      <c r="NB72" s="58">
        <f t="shared" si="632"/>
        <v>0</v>
      </c>
      <c r="NC72" s="58">
        <f t="shared" si="632"/>
        <v>0</v>
      </c>
      <c r="ND72" s="58">
        <f t="shared" si="632"/>
        <v>0</v>
      </c>
      <c r="NE72" s="58">
        <f t="shared" si="632"/>
        <v>0</v>
      </c>
      <c r="NF72" s="58">
        <f t="shared" si="632"/>
        <v>0</v>
      </c>
      <c r="NG72" s="58">
        <f t="shared" si="632"/>
        <v>0</v>
      </c>
      <c r="NH72" s="58">
        <f t="shared" si="632"/>
        <v>0</v>
      </c>
      <c r="NI72" s="58">
        <f t="shared" si="632"/>
        <v>0</v>
      </c>
      <c r="NJ72" s="58">
        <f t="shared" si="632"/>
        <v>0</v>
      </c>
      <c r="NK72" s="59">
        <f t="shared" si="632"/>
        <v>0</v>
      </c>
      <c r="NL72" s="58">
        <f t="shared" si="632"/>
        <v>0</v>
      </c>
      <c r="NM72" s="58">
        <f t="shared" si="632"/>
        <v>0</v>
      </c>
      <c r="NN72" s="58">
        <f t="shared" si="632"/>
        <v>0</v>
      </c>
      <c r="NO72" s="109">
        <f t="shared" si="632"/>
        <v>0</v>
      </c>
      <c r="NP72" s="59">
        <f t="shared" si="632"/>
        <v>0</v>
      </c>
      <c r="NQ72" s="58">
        <f t="shared" si="632"/>
        <v>0</v>
      </c>
      <c r="NR72" s="58">
        <f t="shared" si="632"/>
        <v>0</v>
      </c>
      <c r="NS72" s="58">
        <f t="shared" si="632"/>
        <v>0</v>
      </c>
      <c r="NT72" s="58">
        <f t="shared" si="632"/>
        <v>0</v>
      </c>
      <c r="NU72" s="58">
        <f t="shared" si="632"/>
        <v>0</v>
      </c>
      <c r="NV72" s="58">
        <f t="shared" si="632"/>
        <v>0</v>
      </c>
      <c r="NW72" s="58">
        <f t="shared" si="632"/>
        <v>0</v>
      </c>
      <c r="NX72" s="58">
        <f t="shared" si="632"/>
        <v>0</v>
      </c>
      <c r="NY72" s="58">
        <f t="shared" si="632"/>
        <v>0</v>
      </c>
      <c r="NZ72" s="58">
        <f t="shared" si="632"/>
        <v>0</v>
      </c>
      <c r="OA72" s="59">
        <f t="shared" si="632"/>
        <v>0</v>
      </c>
      <c r="OB72" s="58">
        <f t="shared" si="632"/>
        <v>0</v>
      </c>
      <c r="OC72" s="58">
        <f t="shared" si="632"/>
        <v>0</v>
      </c>
      <c r="OD72" s="58">
        <f t="shared" si="632"/>
        <v>0</v>
      </c>
      <c r="OE72" s="109">
        <f t="shared" si="632"/>
        <v>0</v>
      </c>
      <c r="OF72" s="59">
        <f t="shared" si="632"/>
        <v>0</v>
      </c>
      <c r="OG72" s="58">
        <f t="shared" si="632"/>
        <v>0</v>
      </c>
      <c r="OH72" s="58">
        <f t="shared" si="632"/>
        <v>0</v>
      </c>
      <c r="OI72" s="58">
        <f t="shared" si="632"/>
        <v>0</v>
      </c>
      <c r="OJ72" s="58">
        <f t="shared" si="632"/>
        <v>0</v>
      </c>
      <c r="OK72" s="58">
        <f t="shared" si="632"/>
        <v>0</v>
      </c>
      <c r="OL72" s="58">
        <f t="shared" si="632"/>
        <v>0</v>
      </c>
      <c r="OM72" s="58">
        <f t="shared" si="632"/>
        <v>0</v>
      </c>
      <c r="ON72" s="58">
        <f t="shared" si="632"/>
        <v>0</v>
      </c>
      <c r="OO72" s="58">
        <f t="shared" si="632"/>
        <v>0</v>
      </c>
      <c r="OP72" s="58">
        <f t="shared" si="632"/>
        <v>0</v>
      </c>
      <c r="OQ72" s="59">
        <f t="shared" si="632"/>
        <v>0</v>
      </c>
      <c r="OR72" s="58">
        <f t="shared" si="632"/>
        <v>0</v>
      </c>
      <c r="OS72" s="58">
        <f t="shared" si="632"/>
        <v>0</v>
      </c>
      <c r="OT72" s="58">
        <f t="shared" si="632"/>
        <v>0</v>
      </c>
      <c r="OU72" s="109">
        <f t="shared" si="632"/>
        <v>0</v>
      </c>
      <c r="OV72" s="59">
        <f t="shared" si="632"/>
        <v>0</v>
      </c>
      <c r="OW72" s="58">
        <f t="shared" si="632"/>
        <v>0</v>
      </c>
      <c r="OX72" s="58">
        <f t="shared" si="632"/>
        <v>0</v>
      </c>
      <c r="OY72" s="58">
        <f t="shared" si="632"/>
        <v>0</v>
      </c>
      <c r="OZ72" s="58">
        <f t="shared" si="632"/>
        <v>0</v>
      </c>
      <c r="PA72" s="58">
        <f t="shared" si="632"/>
        <v>0</v>
      </c>
      <c r="PB72" s="58">
        <f t="shared" si="632"/>
        <v>0</v>
      </c>
      <c r="PC72" s="58">
        <f t="shared" si="632"/>
        <v>0</v>
      </c>
      <c r="PD72" s="58">
        <f t="shared" si="632"/>
        <v>0</v>
      </c>
      <c r="PE72" s="58">
        <f t="shared" si="632"/>
        <v>0</v>
      </c>
      <c r="PF72" s="58">
        <f t="shared" si="632"/>
        <v>0</v>
      </c>
      <c r="PG72" s="59">
        <f t="shared" ref="PG72:RR72" si="633">SUM(PG73:PG74)</f>
        <v>0</v>
      </c>
      <c r="PH72" s="58">
        <f t="shared" si="633"/>
        <v>0</v>
      </c>
      <c r="PI72" s="58">
        <f t="shared" si="633"/>
        <v>0</v>
      </c>
      <c r="PJ72" s="58">
        <f t="shared" si="633"/>
        <v>0</v>
      </c>
      <c r="PK72" s="109">
        <f t="shared" si="633"/>
        <v>0</v>
      </c>
      <c r="PL72" s="59">
        <f t="shared" si="633"/>
        <v>0</v>
      </c>
      <c r="PM72" s="58">
        <f t="shared" si="633"/>
        <v>0</v>
      </c>
      <c r="PN72" s="58">
        <f t="shared" si="633"/>
        <v>0</v>
      </c>
      <c r="PO72" s="58">
        <f t="shared" si="633"/>
        <v>0</v>
      </c>
      <c r="PP72" s="58">
        <f t="shared" si="633"/>
        <v>0</v>
      </c>
      <c r="PQ72" s="58">
        <f t="shared" si="633"/>
        <v>0</v>
      </c>
      <c r="PR72" s="58">
        <f t="shared" si="633"/>
        <v>0</v>
      </c>
      <c r="PS72" s="58">
        <f t="shared" si="633"/>
        <v>0</v>
      </c>
      <c r="PT72" s="58">
        <f t="shared" si="633"/>
        <v>0</v>
      </c>
      <c r="PU72" s="58">
        <f t="shared" si="633"/>
        <v>0</v>
      </c>
      <c r="PV72" s="58">
        <f t="shared" si="633"/>
        <v>0</v>
      </c>
      <c r="PW72" s="59">
        <f t="shared" si="633"/>
        <v>0</v>
      </c>
      <c r="PX72" s="58">
        <f t="shared" si="633"/>
        <v>0</v>
      </c>
      <c r="PY72" s="58">
        <f t="shared" si="633"/>
        <v>0</v>
      </c>
      <c r="PZ72" s="58">
        <f t="shared" si="633"/>
        <v>0</v>
      </c>
      <c r="QA72" s="109">
        <f t="shared" si="633"/>
        <v>0</v>
      </c>
      <c r="QB72" s="59">
        <f t="shared" si="633"/>
        <v>0</v>
      </c>
      <c r="QC72" s="58">
        <f t="shared" si="633"/>
        <v>0</v>
      </c>
      <c r="QD72" s="58">
        <f t="shared" si="633"/>
        <v>0</v>
      </c>
      <c r="QE72" s="58">
        <f t="shared" si="633"/>
        <v>0</v>
      </c>
      <c r="QF72" s="58">
        <f t="shared" si="633"/>
        <v>0</v>
      </c>
      <c r="QG72" s="58">
        <f t="shared" si="633"/>
        <v>0</v>
      </c>
      <c r="QH72" s="58">
        <f t="shared" si="633"/>
        <v>0</v>
      </c>
      <c r="QI72" s="58">
        <f t="shared" si="633"/>
        <v>0</v>
      </c>
      <c r="QJ72" s="58">
        <f t="shared" si="633"/>
        <v>0</v>
      </c>
      <c r="QK72" s="58">
        <f t="shared" si="633"/>
        <v>0</v>
      </c>
      <c r="QL72" s="58">
        <f t="shared" si="633"/>
        <v>0</v>
      </c>
      <c r="QM72" s="59">
        <f t="shared" si="633"/>
        <v>0</v>
      </c>
      <c r="QN72" s="58">
        <f t="shared" si="633"/>
        <v>0</v>
      </c>
      <c r="QO72" s="58">
        <f t="shared" si="633"/>
        <v>0</v>
      </c>
      <c r="QP72" s="58">
        <f t="shared" si="633"/>
        <v>0</v>
      </c>
      <c r="QQ72" s="109">
        <f t="shared" si="633"/>
        <v>0</v>
      </c>
      <c r="QR72" s="59">
        <f t="shared" si="633"/>
        <v>0</v>
      </c>
      <c r="QS72" s="58">
        <f t="shared" si="633"/>
        <v>0</v>
      </c>
      <c r="QT72" s="58">
        <f t="shared" si="633"/>
        <v>0</v>
      </c>
      <c r="QU72" s="58">
        <f t="shared" si="633"/>
        <v>0</v>
      </c>
      <c r="QV72" s="58">
        <f t="shared" si="633"/>
        <v>0</v>
      </c>
      <c r="QW72" s="58">
        <f t="shared" si="633"/>
        <v>0</v>
      </c>
      <c r="QX72" s="58">
        <f t="shared" si="633"/>
        <v>0</v>
      </c>
      <c r="QY72" s="58">
        <f t="shared" si="633"/>
        <v>0</v>
      </c>
      <c r="QZ72" s="58">
        <f t="shared" si="633"/>
        <v>0</v>
      </c>
      <c r="RA72" s="58">
        <f t="shared" si="633"/>
        <v>0</v>
      </c>
      <c r="RB72" s="58">
        <f t="shared" si="633"/>
        <v>0</v>
      </c>
      <c r="RC72" s="59">
        <f t="shared" si="633"/>
        <v>0</v>
      </c>
      <c r="RD72" s="58">
        <f t="shared" si="633"/>
        <v>0</v>
      </c>
      <c r="RE72" s="58">
        <f t="shared" si="633"/>
        <v>0</v>
      </c>
      <c r="RF72" s="58">
        <f t="shared" si="633"/>
        <v>0</v>
      </c>
      <c r="RG72" s="58">
        <f t="shared" si="633"/>
        <v>0</v>
      </c>
      <c r="RH72" s="58">
        <f t="shared" si="633"/>
        <v>0</v>
      </c>
      <c r="RI72" s="58">
        <f t="shared" si="633"/>
        <v>0</v>
      </c>
      <c r="RJ72" s="58">
        <f t="shared" si="633"/>
        <v>0</v>
      </c>
      <c r="RK72" s="58">
        <f t="shared" si="633"/>
        <v>0</v>
      </c>
      <c r="RL72" s="58">
        <f t="shared" si="633"/>
        <v>0</v>
      </c>
      <c r="RM72" s="58">
        <f t="shared" si="633"/>
        <v>0</v>
      </c>
      <c r="RN72" s="58">
        <f t="shared" si="633"/>
        <v>0</v>
      </c>
      <c r="RO72" s="58">
        <f t="shared" si="633"/>
        <v>0</v>
      </c>
      <c r="RP72" s="58">
        <f t="shared" si="633"/>
        <v>0</v>
      </c>
      <c r="RQ72" s="109">
        <f t="shared" si="633"/>
        <v>0</v>
      </c>
      <c r="RR72" s="152">
        <f t="shared" si="633"/>
        <v>0</v>
      </c>
      <c r="RS72" s="59">
        <f t="shared" ref="RS72:UD72" si="634">SUM(RS73:RS74)</f>
        <v>0</v>
      </c>
      <c r="RT72" s="58">
        <f t="shared" si="634"/>
        <v>0</v>
      </c>
      <c r="RU72" s="58">
        <f t="shared" si="634"/>
        <v>0</v>
      </c>
      <c r="RV72" s="58">
        <f t="shared" si="634"/>
        <v>0</v>
      </c>
      <c r="RW72" s="58">
        <f t="shared" si="634"/>
        <v>0</v>
      </c>
      <c r="RX72" s="58">
        <f t="shared" si="634"/>
        <v>0</v>
      </c>
      <c r="RY72" s="58">
        <f t="shared" si="634"/>
        <v>0</v>
      </c>
      <c r="RZ72" s="58">
        <f t="shared" si="634"/>
        <v>0</v>
      </c>
      <c r="SA72" s="58">
        <f t="shared" si="634"/>
        <v>0</v>
      </c>
      <c r="SB72" s="58">
        <f t="shared" si="634"/>
        <v>0</v>
      </c>
      <c r="SC72" s="58">
        <f t="shared" si="634"/>
        <v>0</v>
      </c>
      <c r="SD72" s="59">
        <f t="shared" si="634"/>
        <v>0</v>
      </c>
      <c r="SE72" s="58">
        <f t="shared" si="634"/>
        <v>0</v>
      </c>
      <c r="SF72" s="58">
        <f t="shared" si="634"/>
        <v>0</v>
      </c>
      <c r="SG72" s="58">
        <f t="shared" si="634"/>
        <v>0</v>
      </c>
      <c r="SH72" s="109">
        <f t="shared" si="634"/>
        <v>0</v>
      </c>
      <c r="SI72" s="59">
        <f t="shared" si="634"/>
        <v>0</v>
      </c>
      <c r="SJ72" s="58">
        <f t="shared" si="634"/>
        <v>0</v>
      </c>
      <c r="SK72" s="58">
        <f t="shared" si="634"/>
        <v>0</v>
      </c>
      <c r="SL72" s="58">
        <f t="shared" si="634"/>
        <v>0</v>
      </c>
      <c r="SM72" s="58">
        <f t="shared" si="634"/>
        <v>0</v>
      </c>
      <c r="SN72" s="58">
        <f t="shared" si="634"/>
        <v>0</v>
      </c>
      <c r="SO72" s="58">
        <f t="shared" si="634"/>
        <v>0</v>
      </c>
      <c r="SP72" s="58">
        <f t="shared" si="634"/>
        <v>0</v>
      </c>
      <c r="SQ72" s="58">
        <f t="shared" si="634"/>
        <v>0</v>
      </c>
      <c r="SR72" s="58">
        <f t="shared" si="634"/>
        <v>0</v>
      </c>
      <c r="SS72" s="58">
        <f t="shared" si="634"/>
        <v>0</v>
      </c>
      <c r="ST72" s="59">
        <f t="shared" si="634"/>
        <v>0</v>
      </c>
      <c r="SU72" s="58">
        <f t="shared" si="634"/>
        <v>0</v>
      </c>
      <c r="SV72" s="58">
        <f t="shared" si="634"/>
        <v>0</v>
      </c>
      <c r="SW72" s="58">
        <f t="shared" si="634"/>
        <v>0</v>
      </c>
      <c r="SX72" s="109">
        <f t="shared" si="634"/>
        <v>0</v>
      </c>
      <c r="SY72" s="59">
        <f t="shared" si="634"/>
        <v>0</v>
      </c>
      <c r="SZ72" s="58">
        <f t="shared" si="634"/>
        <v>0</v>
      </c>
      <c r="TA72" s="58">
        <f t="shared" si="634"/>
        <v>0</v>
      </c>
      <c r="TB72" s="58">
        <f t="shared" si="634"/>
        <v>0</v>
      </c>
      <c r="TC72" s="58">
        <f t="shared" si="634"/>
        <v>0</v>
      </c>
      <c r="TD72" s="58">
        <f t="shared" si="634"/>
        <v>0</v>
      </c>
      <c r="TE72" s="58">
        <f t="shared" si="634"/>
        <v>0</v>
      </c>
      <c r="TF72" s="58">
        <f t="shared" si="634"/>
        <v>0</v>
      </c>
      <c r="TG72" s="58">
        <f t="shared" si="634"/>
        <v>0</v>
      </c>
      <c r="TH72" s="58">
        <f t="shared" si="634"/>
        <v>0</v>
      </c>
      <c r="TI72" s="58">
        <f t="shared" si="634"/>
        <v>0</v>
      </c>
      <c r="TJ72" s="59">
        <f t="shared" si="634"/>
        <v>0</v>
      </c>
      <c r="TK72" s="58">
        <f t="shared" si="634"/>
        <v>0</v>
      </c>
      <c r="TL72" s="58">
        <f t="shared" si="634"/>
        <v>0</v>
      </c>
      <c r="TM72" s="58">
        <f t="shared" si="634"/>
        <v>0</v>
      </c>
      <c r="TN72" s="109">
        <f t="shared" si="634"/>
        <v>0</v>
      </c>
      <c r="TO72" s="59">
        <f t="shared" si="634"/>
        <v>0</v>
      </c>
      <c r="TP72" s="58">
        <f t="shared" si="634"/>
        <v>0</v>
      </c>
      <c r="TQ72" s="58">
        <f t="shared" si="634"/>
        <v>0</v>
      </c>
      <c r="TR72" s="58">
        <f t="shared" si="634"/>
        <v>0</v>
      </c>
      <c r="TS72" s="58">
        <f t="shared" si="634"/>
        <v>0</v>
      </c>
      <c r="TT72" s="58">
        <f t="shared" si="634"/>
        <v>0</v>
      </c>
      <c r="TU72" s="58">
        <f t="shared" si="634"/>
        <v>0</v>
      </c>
      <c r="TV72" s="58">
        <f t="shared" si="634"/>
        <v>0</v>
      </c>
      <c r="TW72" s="58">
        <f t="shared" si="634"/>
        <v>0</v>
      </c>
      <c r="TX72" s="58">
        <f t="shared" si="634"/>
        <v>0</v>
      </c>
      <c r="TY72" s="58">
        <f t="shared" si="634"/>
        <v>0</v>
      </c>
      <c r="TZ72" s="59">
        <f t="shared" si="634"/>
        <v>0</v>
      </c>
      <c r="UA72" s="58">
        <f t="shared" si="634"/>
        <v>0</v>
      </c>
      <c r="UB72" s="58">
        <f t="shared" si="634"/>
        <v>0</v>
      </c>
      <c r="UC72" s="58">
        <f t="shared" si="634"/>
        <v>0</v>
      </c>
      <c r="UD72" s="109">
        <f t="shared" si="634"/>
        <v>0</v>
      </c>
      <c r="UE72" s="59">
        <f t="shared" ref="UE72:VD72" si="635">SUM(UE73:UE74)</f>
        <v>0</v>
      </c>
      <c r="UF72" s="58">
        <f t="shared" si="635"/>
        <v>0</v>
      </c>
      <c r="UG72" s="58">
        <f t="shared" si="635"/>
        <v>0</v>
      </c>
      <c r="UH72" s="58">
        <f t="shared" si="635"/>
        <v>0</v>
      </c>
      <c r="UI72" s="58">
        <f t="shared" si="635"/>
        <v>0</v>
      </c>
      <c r="UJ72" s="58">
        <f t="shared" si="635"/>
        <v>0</v>
      </c>
      <c r="UK72" s="58">
        <f t="shared" si="635"/>
        <v>0</v>
      </c>
      <c r="UL72" s="58">
        <f t="shared" si="635"/>
        <v>0</v>
      </c>
      <c r="UM72" s="58">
        <f t="shared" si="635"/>
        <v>0</v>
      </c>
      <c r="UN72" s="58">
        <f t="shared" si="635"/>
        <v>0</v>
      </c>
      <c r="UO72" s="58">
        <f t="shared" si="635"/>
        <v>0</v>
      </c>
      <c r="UP72" s="59">
        <f t="shared" si="635"/>
        <v>0</v>
      </c>
      <c r="UQ72" s="58">
        <f t="shared" si="635"/>
        <v>0</v>
      </c>
      <c r="UR72" s="58">
        <f t="shared" si="635"/>
        <v>0</v>
      </c>
      <c r="US72" s="58">
        <f t="shared" si="635"/>
        <v>0</v>
      </c>
      <c r="UT72" s="58">
        <f t="shared" si="635"/>
        <v>0</v>
      </c>
      <c r="UU72" s="58">
        <f t="shared" si="635"/>
        <v>0</v>
      </c>
      <c r="UV72" s="58">
        <f t="shared" si="635"/>
        <v>0</v>
      </c>
      <c r="UW72" s="58">
        <f t="shared" si="635"/>
        <v>0</v>
      </c>
      <c r="UX72" s="58">
        <f t="shared" si="635"/>
        <v>0</v>
      </c>
      <c r="UY72" s="58">
        <f t="shared" si="635"/>
        <v>0</v>
      </c>
      <c r="UZ72" s="58">
        <f t="shared" si="635"/>
        <v>0</v>
      </c>
      <c r="VA72" s="58">
        <f t="shared" si="635"/>
        <v>0</v>
      </c>
      <c r="VB72" s="58">
        <f t="shared" si="635"/>
        <v>0</v>
      </c>
      <c r="VC72" s="58">
        <f t="shared" si="635"/>
        <v>0</v>
      </c>
      <c r="VD72" s="109">
        <f t="shared" si="635"/>
        <v>0</v>
      </c>
      <c r="VE72" s="10" t="str">
        <f t="shared" si="33"/>
        <v>-</v>
      </c>
    </row>
    <row r="73" spans="1:577" ht="20.149999999999999" customHeight="1">
      <c r="A73" s="19"/>
      <c r="B73" s="19"/>
      <c r="C73" s="23">
        <v>61041</v>
      </c>
      <c r="D73" s="24" t="s">
        <v>73</v>
      </c>
      <c r="E73" s="193">
        <f>SUM(F73:I73)</f>
        <v>0</v>
      </c>
      <c r="F73" s="194"/>
      <c r="G73" s="194"/>
      <c r="H73" s="195"/>
      <c r="I73" s="229"/>
      <c r="J73" s="241">
        <f t="shared" ref="J73:J74" si="636">SUM(K73:Y73)</f>
        <v>0</v>
      </c>
      <c r="K73" s="61"/>
      <c r="L73" s="60"/>
      <c r="M73" s="60"/>
      <c r="N73" s="60"/>
      <c r="O73" s="60"/>
      <c r="P73" s="60"/>
      <c r="Q73" s="60"/>
      <c r="R73" s="60"/>
      <c r="S73" s="60"/>
      <c r="T73" s="60"/>
      <c r="U73" s="61"/>
      <c r="V73" s="60"/>
      <c r="W73" s="60"/>
      <c r="X73" s="60"/>
      <c r="Y73" s="110"/>
      <c r="Z73" s="169">
        <f t="shared" ref="Z73:Z74" si="637">SUM(AA73:AO73)</f>
        <v>0</v>
      </c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1"/>
      <c r="AL73" s="60"/>
      <c r="AM73" s="60"/>
      <c r="AN73" s="60"/>
      <c r="AO73" s="110"/>
      <c r="AP73" s="169">
        <f t="shared" ref="AP73:AP74" si="638">SUM(AQ73:BE73)</f>
        <v>0</v>
      </c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1"/>
      <c r="BB73" s="60"/>
      <c r="BC73" s="60"/>
      <c r="BD73" s="60"/>
      <c r="BE73" s="110"/>
      <c r="BF73" s="169">
        <f t="shared" ref="BF73:BF74" si="639">SUM(BG73:BU73)</f>
        <v>0</v>
      </c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1"/>
      <c r="BR73" s="60"/>
      <c r="BS73" s="60"/>
      <c r="BT73" s="60"/>
      <c r="BU73" s="110"/>
      <c r="BV73" s="169">
        <f t="shared" ref="BV73:BV74" si="640">SUM(BW73:CU73)</f>
        <v>0</v>
      </c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1"/>
      <c r="CH73" s="60"/>
      <c r="CI73" s="60"/>
      <c r="CJ73" s="60"/>
      <c r="CK73" s="60"/>
      <c r="CL73" s="60"/>
      <c r="CM73" s="60"/>
      <c r="CN73" s="60"/>
      <c r="CO73" s="60"/>
      <c r="CP73" s="60"/>
      <c r="CQ73" s="60"/>
      <c r="CR73" s="60"/>
      <c r="CS73" s="60"/>
      <c r="CT73" s="60"/>
      <c r="CU73" s="110"/>
      <c r="CV73" s="173"/>
      <c r="CW73" s="169">
        <f t="shared" ref="CW73:CW74" si="641">SUM(CX73:DL73)</f>
        <v>0</v>
      </c>
      <c r="CX73" s="60"/>
      <c r="CY73" s="60"/>
      <c r="CZ73" s="60"/>
      <c r="DA73" s="60"/>
      <c r="DB73" s="60"/>
      <c r="DC73" s="60"/>
      <c r="DD73" s="60"/>
      <c r="DE73" s="60"/>
      <c r="DF73" s="60"/>
      <c r="DG73" s="60"/>
      <c r="DH73" s="61"/>
      <c r="DI73" s="60"/>
      <c r="DJ73" s="60"/>
      <c r="DK73" s="60"/>
      <c r="DL73" s="110"/>
      <c r="DM73" s="169">
        <f t="shared" ref="DM73:DM74" si="642">SUM(DN73:EB73)</f>
        <v>0</v>
      </c>
      <c r="DN73" s="60"/>
      <c r="DO73" s="60"/>
      <c r="DP73" s="60"/>
      <c r="DQ73" s="60"/>
      <c r="DR73" s="60"/>
      <c r="DS73" s="60"/>
      <c r="DT73" s="60"/>
      <c r="DU73" s="60"/>
      <c r="DV73" s="60"/>
      <c r="DW73" s="60"/>
      <c r="DX73" s="61"/>
      <c r="DY73" s="60"/>
      <c r="DZ73" s="60"/>
      <c r="EA73" s="60"/>
      <c r="EB73" s="110"/>
      <c r="EC73" s="169">
        <f t="shared" ref="EC73:EC74" si="643">SUM(ED73:ER73)</f>
        <v>0</v>
      </c>
      <c r="ED73" s="60"/>
      <c r="EE73" s="60"/>
      <c r="EF73" s="60"/>
      <c r="EG73" s="60"/>
      <c r="EH73" s="60"/>
      <c r="EI73" s="60"/>
      <c r="EJ73" s="60"/>
      <c r="EK73" s="60"/>
      <c r="EL73" s="60"/>
      <c r="EM73" s="60"/>
      <c r="EN73" s="61"/>
      <c r="EO73" s="60"/>
      <c r="EP73" s="60"/>
      <c r="EQ73" s="60"/>
      <c r="ER73" s="110"/>
      <c r="ES73" s="169">
        <f t="shared" ref="ES73:ES74" si="644">SUM(ET73:FH73)</f>
        <v>0</v>
      </c>
      <c r="ET73" s="60"/>
      <c r="EU73" s="60"/>
      <c r="EV73" s="60"/>
      <c r="EW73" s="60"/>
      <c r="EX73" s="60"/>
      <c r="EY73" s="60"/>
      <c r="EZ73" s="60"/>
      <c r="FA73" s="60"/>
      <c r="FB73" s="60"/>
      <c r="FC73" s="60"/>
      <c r="FD73" s="61"/>
      <c r="FE73" s="60"/>
      <c r="FF73" s="60"/>
      <c r="FG73" s="60"/>
      <c r="FH73" s="110"/>
      <c r="FI73" s="169">
        <f t="shared" ref="FI73:FI74" si="645">SUM(FJ73:FX73)</f>
        <v>0</v>
      </c>
      <c r="FJ73" s="60"/>
      <c r="FK73" s="60"/>
      <c r="FL73" s="60"/>
      <c r="FM73" s="60"/>
      <c r="FN73" s="60"/>
      <c r="FO73" s="60"/>
      <c r="FP73" s="60"/>
      <c r="FQ73" s="60"/>
      <c r="FR73" s="60"/>
      <c r="FS73" s="60"/>
      <c r="FT73" s="61"/>
      <c r="FU73" s="60"/>
      <c r="FV73" s="60"/>
      <c r="FW73" s="60"/>
      <c r="FX73" s="110"/>
      <c r="FY73" s="169">
        <f t="shared" ref="FY73:FY74" si="646">SUM(FZ73:GN73)</f>
        <v>0</v>
      </c>
      <c r="FZ73" s="60"/>
      <c r="GA73" s="60"/>
      <c r="GB73" s="60"/>
      <c r="GC73" s="60"/>
      <c r="GD73" s="60"/>
      <c r="GE73" s="60"/>
      <c r="GF73" s="60"/>
      <c r="GG73" s="60"/>
      <c r="GH73" s="60"/>
      <c r="GI73" s="60"/>
      <c r="GJ73" s="61"/>
      <c r="GK73" s="60"/>
      <c r="GL73" s="60"/>
      <c r="GM73" s="60"/>
      <c r="GN73" s="110"/>
      <c r="GO73" s="169">
        <f t="shared" ref="GO73:GO74" si="647">SUM(GP73:HN73)</f>
        <v>0</v>
      </c>
      <c r="GP73" s="60"/>
      <c r="GQ73" s="60"/>
      <c r="GR73" s="60"/>
      <c r="GS73" s="60"/>
      <c r="GT73" s="60"/>
      <c r="GU73" s="60"/>
      <c r="GV73" s="60"/>
      <c r="GW73" s="60"/>
      <c r="GX73" s="60"/>
      <c r="GY73" s="60"/>
      <c r="GZ73" s="61"/>
      <c r="HA73" s="60"/>
      <c r="HB73" s="60"/>
      <c r="HC73" s="60"/>
      <c r="HD73" s="60"/>
      <c r="HE73" s="60"/>
      <c r="HF73" s="60"/>
      <c r="HG73" s="60"/>
      <c r="HH73" s="60"/>
      <c r="HI73" s="60"/>
      <c r="HJ73" s="60"/>
      <c r="HK73" s="60"/>
      <c r="HL73" s="60"/>
      <c r="HM73" s="60"/>
      <c r="HN73" s="110"/>
      <c r="HO73" s="172"/>
      <c r="HP73" s="173"/>
      <c r="HQ73" s="169">
        <f t="shared" ref="HQ73:HQ74" si="648">SUM(HR73:IF73)</f>
        <v>0</v>
      </c>
      <c r="HR73" s="60"/>
      <c r="HS73" s="60"/>
      <c r="HT73" s="60"/>
      <c r="HU73" s="60"/>
      <c r="HV73" s="60"/>
      <c r="HW73" s="60"/>
      <c r="HX73" s="60"/>
      <c r="HY73" s="60"/>
      <c r="HZ73" s="60"/>
      <c r="IA73" s="60"/>
      <c r="IB73" s="61"/>
      <c r="IC73" s="60"/>
      <c r="ID73" s="60"/>
      <c r="IE73" s="60"/>
      <c r="IF73" s="110"/>
      <c r="IG73" s="169">
        <f t="shared" ref="IG73:IG74" si="649">SUM(IH73:IV73)</f>
        <v>0</v>
      </c>
      <c r="IH73" s="60"/>
      <c r="II73" s="60"/>
      <c r="IJ73" s="60"/>
      <c r="IK73" s="60"/>
      <c r="IL73" s="60"/>
      <c r="IM73" s="60"/>
      <c r="IN73" s="60"/>
      <c r="IO73" s="60"/>
      <c r="IP73" s="60"/>
      <c r="IQ73" s="60"/>
      <c r="IR73" s="61"/>
      <c r="IS73" s="60"/>
      <c r="IT73" s="60"/>
      <c r="IU73" s="60"/>
      <c r="IV73" s="110"/>
      <c r="IW73" s="169">
        <f t="shared" ref="IW73:IW74" si="650">SUM(IX73:JL73)</f>
        <v>0</v>
      </c>
      <c r="IX73" s="60"/>
      <c r="IY73" s="60"/>
      <c r="IZ73" s="60"/>
      <c r="JA73" s="60"/>
      <c r="JB73" s="60"/>
      <c r="JC73" s="60"/>
      <c r="JD73" s="60"/>
      <c r="JE73" s="60"/>
      <c r="JF73" s="60"/>
      <c r="JG73" s="60"/>
      <c r="JH73" s="61"/>
      <c r="JI73" s="60"/>
      <c r="JJ73" s="60"/>
      <c r="JK73" s="60"/>
      <c r="JL73" s="110"/>
      <c r="JM73" s="169">
        <f t="shared" ref="JM73:JM74" si="651">SUM(JN73:KB73)</f>
        <v>0</v>
      </c>
      <c r="JN73" s="60"/>
      <c r="JO73" s="60"/>
      <c r="JP73" s="60"/>
      <c r="JQ73" s="60"/>
      <c r="JR73" s="60"/>
      <c r="JS73" s="60"/>
      <c r="JT73" s="60"/>
      <c r="JU73" s="60"/>
      <c r="JV73" s="60"/>
      <c r="JW73" s="60"/>
      <c r="JX73" s="61"/>
      <c r="JY73" s="60"/>
      <c r="JZ73" s="60"/>
      <c r="KA73" s="60"/>
      <c r="KB73" s="110"/>
      <c r="KC73" s="169">
        <f t="shared" ref="KC73:KC74" si="652">SUM(KD73:LB73)</f>
        <v>0</v>
      </c>
      <c r="KD73" s="60"/>
      <c r="KE73" s="60"/>
      <c r="KF73" s="60"/>
      <c r="KG73" s="60"/>
      <c r="KH73" s="60"/>
      <c r="KI73" s="60"/>
      <c r="KJ73" s="60"/>
      <c r="KK73" s="60"/>
      <c r="KL73" s="60"/>
      <c r="KM73" s="60"/>
      <c r="KN73" s="61"/>
      <c r="KO73" s="60"/>
      <c r="KP73" s="60"/>
      <c r="KQ73" s="60"/>
      <c r="KR73" s="60"/>
      <c r="KS73" s="60"/>
      <c r="KT73" s="60"/>
      <c r="KU73" s="60"/>
      <c r="KV73" s="60"/>
      <c r="KW73" s="60"/>
      <c r="KX73" s="60"/>
      <c r="KY73" s="60"/>
      <c r="KZ73" s="60"/>
      <c r="LA73" s="60"/>
      <c r="LB73" s="110"/>
      <c r="LC73" s="173"/>
      <c r="LD73" s="169">
        <f t="shared" ref="LD73:LD74" si="653">SUM(LE73:LS73)</f>
        <v>0</v>
      </c>
      <c r="LE73" s="60"/>
      <c r="LF73" s="60"/>
      <c r="LG73" s="60"/>
      <c r="LH73" s="60"/>
      <c r="LI73" s="60"/>
      <c r="LJ73" s="60"/>
      <c r="LK73" s="60"/>
      <c r="LL73" s="60"/>
      <c r="LM73" s="60"/>
      <c r="LN73" s="60"/>
      <c r="LO73" s="61"/>
      <c r="LP73" s="60"/>
      <c r="LQ73" s="60"/>
      <c r="LR73" s="60"/>
      <c r="LS73" s="110"/>
      <c r="LT73" s="169">
        <f t="shared" ref="LT73:LT74" si="654">SUM(LU73:MI73)</f>
        <v>0</v>
      </c>
      <c r="LU73" s="60"/>
      <c r="LV73" s="60"/>
      <c r="LW73" s="60"/>
      <c r="LX73" s="60"/>
      <c r="LY73" s="60"/>
      <c r="LZ73" s="60"/>
      <c r="MA73" s="60"/>
      <c r="MB73" s="60"/>
      <c r="MC73" s="60"/>
      <c r="MD73" s="60"/>
      <c r="ME73" s="61"/>
      <c r="MF73" s="60"/>
      <c r="MG73" s="60"/>
      <c r="MH73" s="60"/>
      <c r="MI73" s="110"/>
      <c r="MJ73" s="169">
        <f t="shared" ref="MJ73:MJ74" si="655">SUM(MK73:MY73)</f>
        <v>0</v>
      </c>
      <c r="MK73" s="60"/>
      <c r="ML73" s="60"/>
      <c r="MM73" s="60"/>
      <c r="MN73" s="60"/>
      <c r="MO73" s="60"/>
      <c r="MP73" s="60"/>
      <c r="MQ73" s="60"/>
      <c r="MR73" s="60"/>
      <c r="MS73" s="60"/>
      <c r="MT73" s="60"/>
      <c r="MU73" s="61"/>
      <c r="MV73" s="60"/>
      <c r="MW73" s="60"/>
      <c r="MX73" s="60"/>
      <c r="MY73" s="110"/>
      <c r="MZ73" s="169">
        <f t="shared" ref="MZ73:MZ74" si="656">SUM(NA73:NO73)</f>
        <v>0</v>
      </c>
      <c r="NA73" s="60"/>
      <c r="NB73" s="60"/>
      <c r="NC73" s="60"/>
      <c r="ND73" s="60"/>
      <c r="NE73" s="60"/>
      <c r="NF73" s="60"/>
      <c r="NG73" s="60"/>
      <c r="NH73" s="60"/>
      <c r="NI73" s="60"/>
      <c r="NJ73" s="60"/>
      <c r="NK73" s="61"/>
      <c r="NL73" s="60"/>
      <c r="NM73" s="60"/>
      <c r="NN73" s="60"/>
      <c r="NO73" s="110"/>
      <c r="NP73" s="169">
        <f t="shared" ref="NP73:NP74" si="657">SUM(NQ73:OE73)</f>
        <v>0</v>
      </c>
      <c r="NQ73" s="60"/>
      <c r="NR73" s="60"/>
      <c r="NS73" s="60"/>
      <c r="NT73" s="60"/>
      <c r="NU73" s="60"/>
      <c r="NV73" s="60"/>
      <c r="NW73" s="60"/>
      <c r="NX73" s="60"/>
      <c r="NY73" s="60"/>
      <c r="NZ73" s="60"/>
      <c r="OA73" s="61"/>
      <c r="OB73" s="60"/>
      <c r="OC73" s="60"/>
      <c r="OD73" s="60"/>
      <c r="OE73" s="110"/>
      <c r="OF73" s="169">
        <f t="shared" ref="OF73:OF74" si="658">SUM(OG73:OU73)</f>
        <v>0</v>
      </c>
      <c r="OG73" s="60"/>
      <c r="OH73" s="60"/>
      <c r="OI73" s="60"/>
      <c r="OJ73" s="60"/>
      <c r="OK73" s="60"/>
      <c r="OL73" s="60"/>
      <c r="OM73" s="60"/>
      <c r="ON73" s="60"/>
      <c r="OO73" s="60"/>
      <c r="OP73" s="60"/>
      <c r="OQ73" s="61"/>
      <c r="OR73" s="60"/>
      <c r="OS73" s="60"/>
      <c r="OT73" s="60"/>
      <c r="OU73" s="110"/>
      <c r="OV73" s="169">
        <f t="shared" ref="OV73:OV74" si="659">SUM(OW73:PK73)</f>
        <v>0</v>
      </c>
      <c r="OW73" s="60"/>
      <c r="OX73" s="60"/>
      <c r="OY73" s="60"/>
      <c r="OZ73" s="60"/>
      <c r="PA73" s="60"/>
      <c r="PB73" s="60"/>
      <c r="PC73" s="60"/>
      <c r="PD73" s="60"/>
      <c r="PE73" s="60"/>
      <c r="PF73" s="60"/>
      <c r="PG73" s="61"/>
      <c r="PH73" s="60"/>
      <c r="PI73" s="60"/>
      <c r="PJ73" s="60"/>
      <c r="PK73" s="110"/>
      <c r="PL73" s="169">
        <f t="shared" ref="PL73:PL74" si="660">SUM(PM73:QA73)</f>
        <v>0</v>
      </c>
      <c r="PM73" s="60"/>
      <c r="PN73" s="60"/>
      <c r="PO73" s="60"/>
      <c r="PP73" s="60"/>
      <c r="PQ73" s="60"/>
      <c r="PR73" s="60"/>
      <c r="PS73" s="60"/>
      <c r="PT73" s="60"/>
      <c r="PU73" s="60"/>
      <c r="PV73" s="60"/>
      <c r="PW73" s="61"/>
      <c r="PX73" s="60"/>
      <c r="PY73" s="60"/>
      <c r="PZ73" s="60"/>
      <c r="QA73" s="110"/>
      <c r="QB73" s="169">
        <f t="shared" ref="QB73:QB74" si="661">SUM(QC73:QQ73)</f>
        <v>0</v>
      </c>
      <c r="QC73" s="60"/>
      <c r="QD73" s="60"/>
      <c r="QE73" s="60"/>
      <c r="QF73" s="60"/>
      <c r="QG73" s="60"/>
      <c r="QH73" s="60"/>
      <c r="QI73" s="60"/>
      <c r="QJ73" s="60"/>
      <c r="QK73" s="60"/>
      <c r="QL73" s="60"/>
      <c r="QM73" s="61"/>
      <c r="QN73" s="60"/>
      <c r="QO73" s="60"/>
      <c r="QP73" s="60"/>
      <c r="QQ73" s="110"/>
      <c r="QR73" s="169">
        <f t="shared" ref="QR73:QR74" si="662">SUM(QS73:RQ73)</f>
        <v>0</v>
      </c>
      <c r="QS73" s="60"/>
      <c r="QT73" s="60"/>
      <c r="QU73" s="60"/>
      <c r="QV73" s="60"/>
      <c r="QW73" s="60"/>
      <c r="QX73" s="60"/>
      <c r="QY73" s="60"/>
      <c r="QZ73" s="60"/>
      <c r="RA73" s="60"/>
      <c r="RB73" s="60"/>
      <c r="RC73" s="61"/>
      <c r="RD73" s="60"/>
      <c r="RE73" s="60"/>
      <c r="RF73" s="60"/>
      <c r="RG73" s="60"/>
      <c r="RH73" s="60"/>
      <c r="RI73" s="60"/>
      <c r="RJ73" s="60"/>
      <c r="RK73" s="60"/>
      <c r="RL73" s="60"/>
      <c r="RM73" s="60"/>
      <c r="RN73" s="60"/>
      <c r="RO73" s="60"/>
      <c r="RP73" s="60"/>
      <c r="RQ73" s="110"/>
      <c r="RR73" s="173"/>
      <c r="RS73" s="169">
        <f t="shared" ref="RS73:RS74" si="663">SUM(RT73:SH73)</f>
        <v>0</v>
      </c>
      <c r="RT73" s="60"/>
      <c r="RU73" s="60"/>
      <c r="RV73" s="60"/>
      <c r="RW73" s="60"/>
      <c r="RX73" s="60"/>
      <c r="RY73" s="60"/>
      <c r="RZ73" s="60"/>
      <c r="SA73" s="60"/>
      <c r="SB73" s="60"/>
      <c r="SC73" s="60"/>
      <c r="SD73" s="61"/>
      <c r="SE73" s="60"/>
      <c r="SF73" s="60"/>
      <c r="SG73" s="60"/>
      <c r="SH73" s="110"/>
      <c r="SI73" s="169">
        <f t="shared" ref="SI73:SI74" si="664">SUM(SJ73:SX73)</f>
        <v>0</v>
      </c>
      <c r="SJ73" s="60"/>
      <c r="SK73" s="60"/>
      <c r="SL73" s="60"/>
      <c r="SM73" s="60"/>
      <c r="SN73" s="60"/>
      <c r="SO73" s="60"/>
      <c r="SP73" s="60"/>
      <c r="SQ73" s="60"/>
      <c r="SR73" s="60"/>
      <c r="SS73" s="60"/>
      <c r="ST73" s="61"/>
      <c r="SU73" s="60"/>
      <c r="SV73" s="60"/>
      <c r="SW73" s="60"/>
      <c r="SX73" s="110"/>
      <c r="SY73" s="169">
        <f t="shared" ref="SY73:SY74" si="665">SUM(SZ73:TN73)</f>
        <v>0</v>
      </c>
      <c r="SZ73" s="60"/>
      <c r="TA73" s="60"/>
      <c r="TB73" s="60"/>
      <c r="TC73" s="60"/>
      <c r="TD73" s="60"/>
      <c r="TE73" s="60"/>
      <c r="TF73" s="60"/>
      <c r="TG73" s="60"/>
      <c r="TH73" s="60"/>
      <c r="TI73" s="60"/>
      <c r="TJ73" s="61"/>
      <c r="TK73" s="60"/>
      <c r="TL73" s="60"/>
      <c r="TM73" s="60"/>
      <c r="TN73" s="110"/>
      <c r="TO73" s="169">
        <f t="shared" ref="TO73:TO74" si="666">SUM(TP73:UD73)</f>
        <v>0</v>
      </c>
      <c r="TP73" s="60"/>
      <c r="TQ73" s="60"/>
      <c r="TR73" s="60"/>
      <c r="TS73" s="60"/>
      <c r="TT73" s="60"/>
      <c r="TU73" s="60"/>
      <c r="TV73" s="60"/>
      <c r="TW73" s="60"/>
      <c r="TX73" s="60"/>
      <c r="TY73" s="60"/>
      <c r="TZ73" s="61"/>
      <c r="UA73" s="60"/>
      <c r="UB73" s="60"/>
      <c r="UC73" s="60"/>
      <c r="UD73" s="110"/>
      <c r="UE73" s="169">
        <f t="shared" ref="UE73:UE74" si="667">SUM(UF73:VD73)</f>
        <v>0</v>
      </c>
      <c r="UF73" s="60"/>
      <c r="UG73" s="60"/>
      <c r="UH73" s="60"/>
      <c r="UI73" s="60"/>
      <c r="UJ73" s="60"/>
      <c r="UK73" s="60"/>
      <c r="UL73" s="60"/>
      <c r="UM73" s="60"/>
      <c r="UN73" s="60"/>
      <c r="UO73" s="60"/>
      <c r="UP73" s="61"/>
      <c r="UQ73" s="60"/>
      <c r="UR73" s="60"/>
      <c r="US73" s="60"/>
      <c r="UT73" s="60"/>
      <c r="UU73" s="60"/>
      <c r="UV73" s="60"/>
      <c r="UW73" s="60"/>
      <c r="UX73" s="60"/>
      <c r="UY73" s="60"/>
      <c r="UZ73" s="60"/>
      <c r="VA73" s="60"/>
      <c r="VB73" s="60"/>
      <c r="VC73" s="60"/>
      <c r="VD73" s="110"/>
      <c r="VE73" s="10" t="str">
        <f t="shared" si="33"/>
        <v>-</v>
      </c>
    </row>
    <row r="74" spans="1:577" ht="20.149999999999999" customHeight="1">
      <c r="A74" s="19"/>
      <c r="B74" s="19"/>
      <c r="C74" s="23">
        <v>61048</v>
      </c>
      <c r="D74" s="24" t="s">
        <v>74</v>
      </c>
      <c r="E74" s="193">
        <f>SUM(F74:I74)</f>
        <v>0</v>
      </c>
      <c r="F74" s="194"/>
      <c r="G74" s="194"/>
      <c r="H74" s="195"/>
      <c r="I74" s="229"/>
      <c r="J74" s="241">
        <f t="shared" si="636"/>
        <v>0</v>
      </c>
      <c r="K74" s="61"/>
      <c r="L74" s="60"/>
      <c r="M74" s="60"/>
      <c r="N74" s="60"/>
      <c r="O74" s="60"/>
      <c r="P74" s="60"/>
      <c r="Q74" s="60"/>
      <c r="R74" s="60"/>
      <c r="S74" s="60"/>
      <c r="T74" s="60"/>
      <c r="U74" s="61"/>
      <c r="V74" s="60"/>
      <c r="W74" s="60"/>
      <c r="X74" s="60"/>
      <c r="Y74" s="110"/>
      <c r="Z74" s="169">
        <f t="shared" si="637"/>
        <v>0</v>
      </c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1"/>
      <c r="AL74" s="60"/>
      <c r="AM74" s="60"/>
      <c r="AN74" s="60"/>
      <c r="AO74" s="110"/>
      <c r="AP74" s="169">
        <f t="shared" si="638"/>
        <v>0</v>
      </c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1"/>
      <c r="BB74" s="60"/>
      <c r="BC74" s="60"/>
      <c r="BD74" s="60"/>
      <c r="BE74" s="110"/>
      <c r="BF74" s="169">
        <f t="shared" si="639"/>
        <v>0</v>
      </c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1"/>
      <c r="BR74" s="60"/>
      <c r="BS74" s="60"/>
      <c r="BT74" s="60"/>
      <c r="BU74" s="110"/>
      <c r="BV74" s="169">
        <f t="shared" si="640"/>
        <v>0</v>
      </c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1"/>
      <c r="CH74" s="60"/>
      <c r="CI74" s="60"/>
      <c r="CJ74" s="60"/>
      <c r="CK74" s="60"/>
      <c r="CL74" s="60"/>
      <c r="CM74" s="60"/>
      <c r="CN74" s="60"/>
      <c r="CO74" s="60"/>
      <c r="CP74" s="60"/>
      <c r="CQ74" s="60"/>
      <c r="CR74" s="60"/>
      <c r="CS74" s="60"/>
      <c r="CT74" s="60"/>
      <c r="CU74" s="110"/>
      <c r="CV74" s="173"/>
      <c r="CW74" s="169">
        <f t="shared" si="641"/>
        <v>0</v>
      </c>
      <c r="CX74" s="60"/>
      <c r="CY74" s="60"/>
      <c r="CZ74" s="60"/>
      <c r="DA74" s="60"/>
      <c r="DB74" s="60"/>
      <c r="DC74" s="60"/>
      <c r="DD74" s="60"/>
      <c r="DE74" s="60"/>
      <c r="DF74" s="60"/>
      <c r="DG74" s="60"/>
      <c r="DH74" s="61"/>
      <c r="DI74" s="60"/>
      <c r="DJ74" s="60"/>
      <c r="DK74" s="60"/>
      <c r="DL74" s="110"/>
      <c r="DM74" s="169">
        <f t="shared" si="642"/>
        <v>0</v>
      </c>
      <c r="DN74" s="60"/>
      <c r="DO74" s="60"/>
      <c r="DP74" s="60"/>
      <c r="DQ74" s="60"/>
      <c r="DR74" s="60"/>
      <c r="DS74" s="60"/>
      <c r="DT74" s="60"/>
      <c r="DU74" s="60"/>
      <c r="DV74" s="60"/>
      <c r="DW74" s="60"/>
      <c r="DX74" s="61"/>
      <c r="DY74" s="60"/>
      <c r="DZ74" s="60"/>
      <c r="EA74" s="60"/>
      <c r="EB74" s="110"/>
      <c r="EC74" s="169">
        <f t="shared" si="643"/>
        <v>0</v>
      </c>
      <c r="ED74" s="60"/>
      <c r="EE74" s="60"/>
      <c r="EF74" s="60"/>
      <c r="EG74" s="60"/>
      <c r="EH74" s="60"/>
      <c r="EI74" s="60"/>
      <c r="EJ74" s="60"/>
      <c r="EK74" s="60"/>
      <c r="EL74" s="60"/>
      <c r="EM74" s="60"/>
      <c r="EN74" s="61"/>
      <c r="EO74" s="60"/>
      <c r="EP74" s="60"/>
      <c r="EQ74" s="60"/>
      <c r="ER74" s="110"/>
      <c r="ES74" s="169">
        <f t="shared" si="644"/>
        <v>0</v>
      </c>
      <c r="ET74" s="60"/>
      <c r="EU74" s="60"/>
      <c r="EV74" s="60"/>
      <c r="EW74" s="60"/>
      <c r="EX74" s="60"/>
      <c r="EY74" s="60"/>
      <c r="EZ74" s="60"/>
      <c r="FA74" s="60"/>
      <c r="FB74" s="60"/>
      <c r="FC74" s="60"/>
      <c r="FD74" s="61"/>
      <c r="FE74" s="60"/>
      <c r="FF74" s="60"/>
      <c r="FG74" s="60"/>
      <c r="FH74" s="110"/>
      <c r="FI74" s="169">
        <f t="shared" si="645"/>
        <v>0</v>
      </c>
      <c r="FJ74" s="60"/>
      <c r="FK74" s="60"/>
      <c r="FL74" s="60"/>
      <c r="FM74" s="60"/>
      <c r="FN74" s="60"/>
      <c r="FO74" s="60"/>
      <c r="FP74" s="60"/>
      <c r="FQ74" s="60"/>
      <c r="FR74" s="60"/>
      <c r="FS74" s="60"/>
      <c r="FT74" s="61"/>
      <c r="FU74" s="60"/>
      <c r="FV74" s="60"/>
      <c r="FW74" s="60"/>
      <c r="FX74" s="110"/>
      <c r="FY74" s="169">
        <f t="shared" si="646"/>
        <v>0</v>
      </c>
      <c r="FZ74" s="60"/>
      <c r="GA74" s="60"/>
      <c r="GB74" s="60"/>
      <c r="GC74" s="60"/>
      <c r="GD74" s="60"/>
      <c r="GE74" s="60"/>
      <c r="GF74" s="60"/>
      <c r="GG74" s="60"/>
      <c r="GH74" s="60"/>
      <c r="GI74" s="60"/>
      <c r="GJ74" s="61"/>
      <c r="GK74" s="60"/>
      <c r="GL74" s="60"/>
      <c r="GM74" s="60"/>
      <c r="GN74" s="110"/>
      <c r="GO74" s="169">
        <f t="shared" si="647"/>
        <v>0</v>
      </c>
      <c r="GP74" s="60"/>
      <c r="GQ74" s="60"/>
      <c r="GR74" s="60"/>
      <c r="GS74" s="60"/>
      <c r="GT74" s="60"/>
      <c r="GU74" s="60"/>
      <c r="GV74" s="60"/>
      <c r="GW74" s="60"/>
      <c r="GX74" s="60"/>
      <c r="GY74" s="60"/>
      <c r="GZ74" s="61"/>
      <c r="HA74" s="60"/>
      <c r="HB74" s="60"/>
      <c r="HC74" s="60"/>
      <c r="HD74" s="60"/>
      <c r="HE74" s="60"/>
      <c r="HF74" s="60"/>
      <c r="HG74" s="60"/>
      <c r="HH74" s="60"/>
      <c r="HI74" s="60"/>
      <c r="HJ74" s="60"/>
      <c r="HK74" s="60"/>
      <c r="HL74" s="60"/>
      <c r="HM74" s="60"/>
      <c r="HN74" s="110"/>
      <c r="HO74" s="172"/>
      <c r="HP74" s="173"/>
      <c r="HQ74" s="169">
        <f t="shared" si="648"/>
        <v>0</v>
      </c>
      <c r="HR74" s="60"/>
      <c r="HS74" s="60"/>
      <c r="HT74" s="60"/>
      <c r="HU74" s="60"/>
      <c r="HV74" s="60"/>
      <c r="HW74" s="60"/>
      <c r="HX74" s="60"/>
      <c r="HY74" s="60"/>
      <c r="HZ74" s="60"/>
      <c r="IA74" s="60"/>
      <c r="IB74" s="61"/>
      <c r="IC74" s="60"/>
      <c r="ID74" s="60"/>
      <c r="IE74" s="60"/>
      <c r="IF74" s="110"/>
      <c r="IG74" s="169">
        <f t="shared" si="649"/>
        <v>0</v>
      </c>
      <c r="IH74" s="60"/>
      <c r="II74" s="60"/>
      <c r="IJ74" s="60"/>
      <c r="IK74" s="60"/>
      <c r="IL74" s="60"/>
      <c r="IM74" s="60"/>
      <c r="IN74" s="60"/>
      <c r="IO74" s="60"/>
      <c r="IP74" s="60"/>
      <c r="IQ74" s="60"/>
      <c r="IR74" s="61"/>
      <c r="IS74" s="60"/>
      <c r="IT74" s="60"/>
      <c r="IU74" s="60"/>
      <c r="IV74" s="110"/>
      <c r="IW74" s="169">
        <f t="shared" si="650"/>
        <v>0</v>
      </c>
      <c r="IX74" s="60"/>
      <c r="IY74" s="60"/>
      <c r="IZ74" s="60"/>
      <c r="JA74" s="60"/>
      <c r="JB74" s="60"/>
      <c r="JC74" s="60"/>
      <c r="JD74" s="60"/>
      <c r="JE74" s="60"/>
      <c r="JF74" s="60"/>
      <c r="JG74" s="60"/>
      <c r="JH74" s="61"/>
      <c r="JI74" s="60"/>
      <c r="JJ74" s="60"/>
      <c r="JK74" s="60"/>
      <c r="JL74" s="110"/>
      <c r="JM74" s="169">
        <f t="shared" si="651"/>
        <v>0</v>
      </c>
      <c r="JN74" s="60"/>
      <c r="JO74" s="60"/>
      <c r="JP74" s="60"/>
      <c r="JQ74" s="60"/>
      <c r="JR74" s="60"/>
      <c r="JS74" s="60"/>
      <c r="JT74" s="60"/>
      <c r="JU74" s="60"/>
      <c r="JV74" s="60"/>
      <c r="JW74" s="60"/>
      <c r="JX74" s="61"/>
      <c r="JY74" s="60"/>
      <c r="JZ74" s="60"/>
      <c r="KA74" s="60"/>
      <c r="KB74" s="110"/>
      <c r="KC74" s="169">
        <f t="shared" si="652"/>
        <v>0</v>
      </c>
      <c r="KD74" s="60"/>
      <c r="KE74" s="60"/>
      <c r="KF74" s="60"/>
      <c r="KG74" s="60"/>
      <c r="KH74" s="60"/>
      <c r="KI74" s="60"/>
      <c r="KJ74" s="60"/>
      <c r="KK74" s="60"/>
      <c r="KL74" s="60"/>
      <c r="KM74" s="60"/>
      <c r="KN74" s="61"/>
      <c r="KO74" s="60"/>
      <c r="KP74" s="60"/>
      <c r="KQ74" s="60"/>
      <c r="KR74" s="60"/>
      <c r="KS74" s="60"/>
      <c r="KT74" s="60"/>
      <c r="KU74" s="60"/>
      <c r="KV74" s="60"/>
      <c r="KW74" s="60"/>
      <c r="KX74" s="60"/>
      <c r="KY74" s="60"/>
      <c r="KZ74" s="60"/>
      <c r="LA74" s="60"/>
      <c r="LB74" s="110"/>
      <c r="LC74" s="173"/>
      <c r="LD74" s="169">
        <f t="shared" si="653"/>
        <v>0</v>
      </c>
      <c r="LE74" s="60"/>
      <c r="LF74" s="60"/>
      <c r="LG74" s="60"/>
      <c r="LH74" s="60"/>
      <c r="LI74" s="60"/>
      <c r="LJ74" s="60"/>
      <c r="LK74" s="60"/>
      <c r="LL74" s="60"/>
      <c r="LM74" s="60"/>
      <c r="LN74" s="60"/>
      <c r="LO74" s="61"/>
      <c r="LP74" s="60"/>
      <c r="LQ74" s="60"/>
      <c r="LR74" s="60"/>
      <c r="LS74" s="110"/>
      <c r="LT74" s="169">
        <f t="shared" si="654"/>
        <v>0</v>
      </c>
      <c r="LU74" s="60"/>
      <c r="LV74" s="60"/>
      <c r="LW74" s="60"/>
      <c r="LX74" s="60"/>
      <c r="LY74" s="60"/>
      <c r="LZ74" s="60"/>
      <c r="MA74" s="60"/>
      <c r="MB74" s="60"/>
      <c r="MC74" s="60"/>
      <c r="MD74" s="60"/>
      <c r="ME74" s="61"/>
      <c r="MF74" s="60"/>
      <c r="MG74" s="60"/>
      <c r="MH74" s="60"/>
      <c r="MI74" s="110"/>
      <c r="MJ74" s="169">
        <f t="shared" si="655"/>
        <v>0</v>
      </c>
      <c r="MK74" s="60"/>
      <c r="ML74" s="60"/>
      <c r="MM74" s="60"/>
      <c r="MN74" s="60"/>
      <c r="MO74" s="60"/>
      <c r="MP74" s="60"/>
      <c r="MQ74" s="60"/>
      <c r="MR74" s="60"/>
      <c r="MS74" s="60"/>
      <c r="MT74" s="60"/>
      <c r="MU74" s="61"/>
      <c r="MV74" s="60"/>
      <c r="MW74" s="60"/>
      <c r="MX74" s="60"/>
      <c r="MY74" s="110"/>
      <c r="MZ74" s="169">
        <f t="shared" si="656"/>
        <v>0</v>
      </c>
      <c r="NA74" s="60"/>
      <c r="NB74" s="60"/>
      <c r="NC74" s="60"/>
      <c r="ND74" s="60"/>
      <c r="NE74" s="60"/>
      <c r="NF74" s="60"/>
      <c r="NG74" s="60"/>
      <c r="NH74" s="60"/>
      <c r="NI74" s="60"/>
      <c r="NJ74" s="60"/>
      <c r="NK74" s="61"/>
      <c r="NL74" s="60"/>
      <c r="NM74" s="60"/>
      <c r="NN74" s="60"/>
      <c r="NO74" s="110"/>
      <c r="NP74" s="169">
        <f t="shared" si="657"/>
        <v>0</v>
      </c>
      <c r="NQ74" s="60"/>
      <c r="NR74" s="60"/>
      <c r="NS74" s="60"/>
      <c r="NT74" s="60"/>
      <c r="NU74" s="60"/>
      <c r="NV74" s="60"/>
      <c r="NW74" s="60"/>
      <c r="NX74" s="60"/>
      <c r="NY74" s="60"/>
      <c r="NZ74" s="60"/>
      <c r="OA74" s="61"/>
      <c r="OB74" s="60"/>
      <c r="OC74" s="60"/>
      <c r="OD74" s="60"/>
      <c r="OE74" s="110"/>
      <c r="OF74" s="169">
        <f t="shared" si="658"/>
        <v>0</v>
      </c>
      <c r="OG74" s="60"/>
      <c r="OH74" s="60"/>
      <c r="OI74" s="60"/>
      <c r="OJ74" s="60"/>
      <c r="OK74" s="60"/>
      <c r="OL74" s="60"/>
      <c r="OM74" s="60"/>
      <c r="ON74" s="60"/>
      <c r="OO74" s="60"/>
      <c r="OP74" s="60"/>
      <c r="OQ74" s="61"/>
      <c r="OR74" s="60"/>
      <c r="OS74" s="60"/>
      <c r="OT74" s="60"/>
      <c r="OU74" s="110"/>
      <c r="OV74" s="169">
        <f t="shared" si="659"/>
        <v>0</v>
      </c>
      <c r="OW74" s="60"/>
      <c r="OX74" s="60"/>
      <c r="OY74" s="60"/>
      <c r="OZ74" s="60"/>
      <c r="PA74" s="60"/>
      <c r="PB74" s="60"/>
      <c r="PC74" s="60"/>
      <c r="PD74" s="60"/>
      <c r="PE74" s="60"/>
      <c r="PF74" s="60"/>
      <c r="PG74" s="61"/>
      <c r="PH74" s="60"/>
      <c r="PI74" s="60"/>
      <c r="PJ74" s="60"/>
      <c r="PK74" s="110"/>
      <c r="PL74" s="169">
        <f t="shared" si="660"/>
        <v>0</v>
      </c>
      <c r="PM74" s="60"/>
      <c r="PN74" s="60"/>
      <c r="PO74" s="60"/>
      <c r="PP74" s="60"/>
      <c r="PQ74" s="60"/>
      <c r="PR74" s="60"/>
      <c r="PS74" s="60"/>
      <c r="PT74" s="60"/>
      <c r="PU74" s="60"/>
      <c r="PV74" s="60"/>
      <c r="PW74" s="61"/>
      <c r="PX74" s="60"/>
      <c r="PY74" s="60"/>
      <c r="PZ74" s="60"/>
      <c r="QA74" s="110"/>
      <c r="QB74" s="169">
        <f t="shared" si="661"/>
        <v>0</v>
      </c>
      <c r="QC74" s="60"/>
      <c r="QD74" s="60"/>
      <c r="QE74" s="60"/>
      <c r="QF74" s="60"/>
      <c r="QG74" s="60"/>
      <c r="QH74" s="60"/>
      <c r="QI74" s="60"/>
      <c r="QJ74" s="60"/>
      <c r="QK74" s="60"/>
      <c r="QL74" s="60"/>
      <c r="QM74" s="61"/>
      <c r="QN74" s="60"/>
      <c r="QO74" s="60"/>
      <c r="QP74" s="60"/>
      <c r="QQ74" s="110"/>
      <c r="QR74" s="169">
        <f t="shared" si="662"/>
        <v>0</v>
      </c>
      <c r="QS74" s="60"/>
      <c r="QT74" s="60"/>
      <c r="QU74" s="60"/>
      <c r="QV74" s="60"/>
      <c r="QW74" s="60"/>
      <c r="QX74" s="60"/>
      <c r="QY74" s="60"/>
      <c r="QZ74" s="60"/>
      <c r="RA74" s="60"/>
      <c r="RB74" s="60"/>
      <c r="RC74" s="61"/>
      <c r="RD74" s="60"/>
      <c r="RE74" s="60"/>
      <c r="RF74" s="60"/>
      <c r="RG74" s="60"/>
      <c r="RH74" s="60"/>
      <c r="RI74" s="60"/>
      <c r="RJ74" s="60"/>
      <c r="RK74" s="60"/>
      <c r="RL74" s="60"/>
      <c r="RM74" s="60"/>
      <c r="RN74" s="60"/>
      <c r="RO74" s="60"/>
      <c r="RP74" s="60"/>
      <c r="RQ74" s="110"/>
      <c r="RR74" s="173"/>
      <c r="RS74" s="169">
        <f t="shared" si="663"/>
        <v>0</v>
      </c>
      <c r="RT74" s="60"/>
      <c r="RU74" s="60"/>
      <c r="RV74" s="60"/>
      <c r="RW74" s="60"/>
      <c r="RX74" s="60"/>
      <c r="RY74" s="60"/>
      <c r="RZ74" s="60"/>
      <c r="SA74" s="60"/>
      <c r="SB74" s="60"/>
      <c r="SC74" s="60"/>
      <c r="SD74" s="61"/>
      <c r="SE74" s="60"/>
      <c r="SF74" s="60"/>
      <c r="SG74" s="60"/>
      <c r="SH74" s="110"/>
      <c r="SI74" s="169">
        <f t="shared" si="664"/>
        <v>0</v>
      </c>
      <c r="SJ74" s="60"/>
      <c r="SK74" s="60"/>
      <c r="SL74" s="60"/>
      <c r="SM74" s="60"/>
      <c r="SN74" s="60"/>
      <c r="SO74" s="60"/>
      <c r="SP74" s="60"/>
      <c r="SQ74" s="60"/>
      <c r="SR74" s="60"/>
      <c r="SS74" s="60"/>
      <c r="ST74" s="61"/>
      <c r="SU74" s="60"/>
      <c r="SV74" s="60"/>
      <c r="SW74" s="60"/>
      <c r="SX74" s="110"/>
      <c r="SY74" s="169">
        <f t="shared" si="665"/>
        <v>0</v>
      </c>
      <c r="SZ74" s="60"/>
      <c r="TA74" s="60"/>
      <c r="TB74" s="60"/>
      <c r="TC74" s="60"/>
      <c r="TD74" s="60"/>
      <c r="TE74" s="60"/>
      <c r="TF74" s="60"/>
      <c r="TG74" s="60"/>
      <c r="TH74" s="60"/>
      <c r="TI74" s="60"/>
      <c r="TJ74" s="61"/>
      <c r="TK74" s="60"/>
      <c r="TL74" s="60"/>
      <c r="TM74" s="60"/>
      <c r="TN74" s="110"/>
      <c r="TO74" s="169">
        <f t="shared" si="666"/>
        <v>0</v>
      </c>
      <c r="TP74" s="60"/>
      <c r="TQ74" s="60"/>
      <c r="TR74" s="60"/>
      <c r="TS74" s="60"/>
      <c r="TT74" s="60"/>
      <c r="TU74" s="60"/>
      <c r="TV74" s="60"/>
      <c r="TW74" s="60"/>
      <c r="TX74" s="60"/>
      <c r="TY74" s="60"/>
      <c r="TZ74" s="61"/>
      <c r="UA74" s="60"/>
      <c r="UB74" s="60"/>
      <c r="UC74" s="60"/>
      <c r="UD74" s="110"/>
      <c r="UE74" s="169">
        <f t="shared" si="667"/>
        <v>0</v>
      </c>
      <c r="UF74" s="60"/>
      <c r="UG74" s="60"/>
      <c r="UH74" s="60"/>
      <c r="UI74" s="60"/>
      <c r="UJ74" s="60"/>
      <c r="UK74" s="60"/>
      <c r="UL74" s="60"/>
      <c r="UM74" s="60"/>
      <c r="UN74" s="60"/>
      <c r="UO74" s="60"/>
      <c r="UP74" s="61"/>
      <c r="UQ74" s="60"/>
      <c r="UR74" s="60"/>
      <c r="US74" s="60"/>
      <c r="UT74" s="60"/>
      <c r="UU74" s="60"/>
      <c r="UV74" s="60"/>
      <c r="UW74" s="60"/>
      <c r="UX74" s="60"/>
      <c r="UY74" s="60"/>
      <c r="UZ74" s="60"/>
      <c r="VA74" s="60"/>
      <c r="VB74" s="60"/>
      <c r="VC74" s="60"/>
      <c r="VD74" s="110"/>
      <c r="VE74" s="10" t="str">
        <f t="shared" si="33"/>
        <v>-</v>
      </c>
    </row>
    <row r="75" spans="1:577" ht="20.149999999999999" customHeight="1">
      <c r="A75" s="19"/>
      <c r="B75" s="19">
        <v>6105</v>
      </c>
      <c r="C75" s="19"/>
      <c r="D75" s="20" t="s">
        <v>75</v>
      </c>
      <c r="E75" s="190">
        <f t="shared" ref="E75:BP75" si="668">SUM(E76:E83)</f>
        <v>0</v>
      </c>
      <c r="F75" s="191">
        <f t="shared" si="668"/>
        <v>0</v>
      </c>
      <c r="G75" s="191">
        <f t="shared" si="668"/>
        <v>0</v>
      </c>
      <c r="H75" s="192">
        <f t="shared" si="668"/>
        <v>0</v>
      </c>
      <c r="I75" s="228">
        <f t="shared" si="668"/>
        <v>0</v>
      </c>
      <c r="J75" s="191">
        <f t="shared" si="668"/>
        <v>0</v>
      </c>
      <c r="K75" s="59">
        <f t="shared" si="668"/>
        <v>0</v>
      </c>
      <c r="L75" s="58">
        <f t="shared" si="668"/>
        <v>0</v>
      </c>
      <c r="M75" s="58">
        <f t="shared" si="668"/>
        <v>0</v>
      </c>
      <c r="N75" s="58">
        <f t="shared" si="668"/>
        <v>0</v>
      </c>
      <c r="O75" s="58">
        <f t="shared" si="668"/>
        <v>0</v>
      </c>
      <c r="P75" s="58">
        <f t="shared" si="668"/>
        <v>0</v>
      </c>
      <c r="Q75" s="58">
        <f t="shared" si="668"/>
        <v>0</v>
      </c>
      <c r="R75" s="58">
        <f t="shared" si="668"/>
        <v>0</v>
      </c>
      <c r="S75" s="58">
        <f t="shared" si="668"/>
        <v>0</v>
      </c>
      <c r="T75" s="58">
        <f t="shared" si="668"/>
        <v>0</v>
      </c>
      <c r="U75" s="59">
        <f t="shared" si="668"/>
        <v>0</v>
      </c>
      <c r="V75" s="58">
        <f t="shared" si="668"/>
        <v>0</v>
      </c>
      <c r="W75" s="58">
        <f t="shared" si="668"/>
        <v>0</v>
      </c>
      <c r="X75" s="58">
        <f t="shared" si="668"/>
        <v>0</v>
      </c>
      <c r="Y75" s="109">
        <f t="shared" si="668"/>
        <v>0</v>
      </c>
      <c r="Z75" s="59">
        <f t="shared" si="668"/>
        <v>0</v>
      </c>
      <c r="AA75" s="58">
        <f t="shared" si="668"/>
        <v>0</v>
      </c>
      <c r="AB75" s="58">
        <f t="shared" si="668"/>
        <v>0</v>
      </c>
      <c r="AC75" s="58">
        <f t="shared" si="668"/>
        <v>0</v>
      </c>
      <c r="AD75" s="58">
        <f t="shared" si="668"/>
        <v>0</v>
      </c>
      <c r="AE75" s="58">
        <f t="shared" si="668"/>
        <v>0</v>
      </c>
      <c r="AF75" s="58">
        <f t="shared" si="668"/>
        <v>0</v>
      </c>
      <c r="AG75" s="58">
        <f t="shared" si="668"/>
        <v>0</v>
      </c>
      <c r="AH75" s="58">
        <f t="shared" si="668"/>
        <v>0</v>
      </c>
      <c r="AI75" s="58">
        <f t="shared" si="668"/>
        <v>0</v>
      </c>
      <c r="AJ75" s="58">
        <f t="shared" si="668"/>
        <v>0</v>
      </c>
      <c r="AK75" s="59">
        <f t="shared" si="668"/>
        <v>0</v>
      </c>
      <c r="AL75" s="58">
        <f t="shared" si="668"/>
        <v>0</v>
      </c>
      <c r="AM75" s="58">
        <f t="shared" si="668"/>
        <v>0</v>
      </c>
      <c r="AN75" s="58">
        <f t="shared" si="668"/>
        <v>0</v>
      </c>
      <c r="AO75" s="109">
        <f t="shared" si="668"/>
        <v>0</v>
      </c>
      <c r="AP75" s="59">
        <f t="shared" si="668"/>
        <v>0</v>
      </c>
      <c r="AQ75" s="58">
        <f t="shared" si="668"/>
        <v>0</v>
      </c>
      <c r="AR75" s="58">
        <f t="shared" si="668"/>
        <v>0</v>
      </c>
      <c r="AS75" s="58">
        <f t="shared" si="668"/>
        <v>0</v>
      </c>
      <c r="AT75" s="58">
        <f t="shared" si="668"/>
        <v>0</v>
      </c>
      <c r="AU75" s="58">
        <f t="shared" si="668"/>
        <v>0</v>
      </c>
      <c r="AV75" s="58">
        <f t="shared" si="668"/>
        <v>0</v>
      </c>
      <c r="AW75" s="58">
        <f t="shared" si="668"/>
        <v>0</v>
      </c>
      <c r="AX75" s="58">
        <f t="shared" si="668"/>
        <v>0</v>
      </c>
      <c r="AY75" s="58">
        <f t="shared" si="668"/>
        <v>0</v>
      </c>
      <c r="AZ75" s="58">
        <f t="shared" si="668"/>
        <v>0</v>
      </c>
      <c r="BA75" s="59">
        <f t="shared" si="668"/>
        <v>0</v>
      </c>
      <c r="BB75" s="58">
        <f t="shared" si="668"/>
        <v>0</v>
      </c>
      <c r="BC75" s="58">
        <f t="shared" si="668"/>
        <v>0</v>
      </c>
      <c r="BD75" s="58">
        <f t="shared" si="668"/>
        <v>0</v>
      </c>
      <c r="BE75" s="109">
        <f t="shared" si="668"/>
        <v>0</v>
      </c>
      <c r="BF75" s="59">
        <f t="shared" si="668"/>
        <v>0</v>
      </c>
      <c r="BG75" s="58">
        <f t="shared" si="668"/>
        <v>0</v>
      </c>
      <c r="BH75" s="58">
        <f t="shared" si="668"/>
        <v>0</v>
      </c>
      <c r="BI75" s="58">
        <f t="shared" si="668"/>
        <v>0</v>
      </c>
      <c r="BJ75" s="58">
        <f t="shared" si="668"/>
        <v>0</v>
      </c>
      <c r="BK75" s="58">
        <f t="shared" si="668"/>
        <v>0</v>
      </c>
      <c r="BL75" s="58">
        <f t="shared" si="668"/>
        <v>0</v>
      </c>
      <c r="BM75" s="58">
        <f t="shared" si="668"/>
        <v>0</v>
      </c>
      <c r="BN75" s="58">
        <f t="shared" si="668"/>
        <v>0</v>
      </c>
      <c r="BO75" s="58">
        <f t="shared" si="668"/>
        <v>0</v>
      </c>
      <c r="BP75" s="58">
        <f t="shared" si="668"/>
        <v>0</v>
      </c>
      <c r="BQ75" s="59">
        <f t="shared" ref="BQ75:EM75" si="669">SUM(BQ76:BQ83)</f>
        <v>0</v>
      </c>
      <c r="BR75" s="58">
        <f t="shared" si="669"/>
        <v>0</v>
      </c>
      <c r="BS75" s="58">
        <f t="shared" si="669"/>
        <v>0</v>
      </c>
      <c r="BT75" s="58">
        <f t="shared" si="669"/>
        <v>0</v>
      </c>
      <c r="BU75" s="109">
        <f t="shared" si="669"/>
        <v>0</v>
      </c>
      <c r="BV75" s="59">
        <f t="shared" si="669"/>
        <v>0</v>
      </c>
      <c r="BW75" s="58">
        <f t="shared" si="669"/>
        <v>0</v>
      </c>
      <c r="BX75" s="58">
        <f t="shared" si="669"/>
        <v>0</v>
      </c>
      <c r="BY75" s="58">
        <f t="shared" si="669"/>
        <v>0</v>
      </c>
      <c r="BZ75" s="58">
        <f t="shared" si="669"/>
        <v>0</v>
      </c>
      <c r="CA75" s="58">
        <f t="shared" si="669"/>
        <v>0</v>
      </c>
      <c r="CB75" s="58">
        <f t="shared" si="669"/>
        <v>0</v>
      </c>
      <c r="CC75" s="58">
        <f t="shared" si="669"/>
        <v>0</v>
      </c>
      <c r="CD75" s="58">
        <f t="shared" si="669"/>
        <v>0</v>
      </c>
      <c r="CE75" s="58">
        <f t="shared" si="669"/>
        <v>0</v>
      </c>
      <c r="CF75" s="58">
        <f t="shared" si="669"/>
        <v>0</v>
      </c>
      <c r="CG75" s="59">
        <f t="shared" si="669"/>
        <v>0</v>
      </c>
      <c r="CH75" s="58">
        <f t="shared" si="669"/>
        <v>0</v>
      </c>
      <c r="CI75" s="58">
        <f t="shared" si="669"/>
        <v>0</v>
      </c>
      <c r="CJ75" s="58">
        <f t="shared" si="669"/>
        <v>0</v>
      </c>
      <c r="CK75" s="58">
        <f t="shared" si="669"/>
        <v>0</v>
      </c>
      <c r="CL75" s="58">
        <f t="shared" si="669"/>
        <v>0</v>
      </c>
      <c r="CM75" s="58">
        <f t="shared" si="669"/>
        <v>0</v>
      </c>
      <c r="CN75" s="58">
        <f t="shared" si="669"/>
        <v>0</v>
      </c>
      <c r="CO75" s="58">
        <f t="shared" si="669"/>
        <v>0</v>
      </c>
      <c r="CP75" s="58">
        <f t="shared" si="669"/>
        <v>0</v>
      </c>
      <c r="CQ75" s="58">
        <f t="shared" si="669"/>
        <v>0</v>
      </c>
      <c r="CR75" s="58">
        <f t="shared" si="669"/>
        <v>0</v>
      </c>
      <c r="CS75" s="58">
        <f t="shared" si="669"/>
        <v>0</v>
      </c>
      <c r="CT75" s="58">
        <f t="shared" si="669"/>
        <v>0</v>
      </c>
      <c r="CU75" s="109">
        <f t="shared" si="669"/>
        <v>0</v>
      </c>
      <c r="CV75" s="152">
        <f t="shared" si="669"/>
        <v>0</v>
      </c>
      <c r="CW75" s="59">
        <f t="shared" si="669"/>
        <v>0</v>
      </c>
      <c r="CX75" s="58">
        <f t="shared" si="669"/>
        <v>0</v>
      </c>
      <c r="CY75" s="58">
        <f t="shared" si="669"/>
        <v>0</v>
      </c>
      <c r="CZ75" s="58">
        <f t="shared" si="669"/>
        <v>0</v>
      </c>
      <c r="DA75" s="58">
        <f t="shared" si="669"/>
        <v>0</v>
      </c>
      <c r="DB75" s="58">
        <f t="shared" si="669"/>
        <v>0</v>
      </c>
      <c r="DC75" s="58">
        <f t="shared" si="669"/>
        <v>0</v>
      </c>
      <c r="DD75" s="58">
        <f t="shared" si="669"/>
        <v>0</v>
      </c>
      <c r="DE75" s="58">
        <f t="shared" si="669"/>
        <v>0</v>
      </c>
      <c r="DF75" s="58">
        <f t="shared" si="669"/>
        <v>0</v>
      </c>
      <c r="DG75" s="58">
        <f t="shared" si="669"/>
        <v>0</v>
      </c>
      <c r="DH75" s="59">
        <f t="shared" si="669"/>
        <v>0</v>
      </c>
      <c r="DI75" s="58">
        <f t="shared" si="669"/>
        <v>0</v>
      </c>
      <c r="DJ75" s="58">
        <f t="shared" si="669"/>
        <v>0</v>
      </c>
      <c r="DK75" s="58">
        <f t="shared" si="669"/>
        <v>0</v>
      </c>
      <c r="DL75" s="109">
        <f t="shared" si="669"/>
        <v>0</v>
      </c>
      <c r="DM75" s="59">
        <f t="shared" si="669"/>
        <v>0</v>
      </c>
      <c r="DN75" s="58">
        <f t="shared" si="669"/>
        <v>0</v>
      </c>
      <c r="DO75" s="58">
        <f t="shared" si="669"/>
        <v>0</v>
      </c>
      <c r="DP75" s="58">
        <f t="shared" si="669"/>
        <v>0</v>
      </c>
      <c r="DQ75" s="58">
        <f t="shared" si="669"/>
        <v>0</v>
      </c>
      <c r="DR75" s="58">
        <f t="shared" si="669"/>
        <v>0</v>
      </c>
      <c r="DS75" s="58">
        <f t="shared" si="669"/>
        <v>0</v>
      </c>
      <c r="DT75" s="58">
        <f t="shared" si="669"/>
        <v>0</v>
      </c>
      <c r="DU75" s="58">
        <f t="shared" si="669"/>
        <v>0</v>
      </c>
      <c r="DV75" s="58">
        <f t="shared" si="669"/>
        <v>0</v>
      </c>
      <c r="DW75" s="58">
        <f t="shared" si="669"/>
        <v>0</v>
      </c>
      <c r="DX75" s="59">
        <f t="shared" si="669"/>
        <v>0</v>
      </c>
      <c r="DY75" s="58">
        <f t="shared" si="669"/>
        <v>0</v>
      </c>
      <c r="DZ75" s="58">
        <f t="shared" si="669"/>
        <v>0</v>
      </c>
      <c r="EA75" s="58">
        <f t="shared" si="669"/>
        <v>0</v>
      </c>
      <c r="EB75" s="109">
        <f t="shared" si="669"/>
        <v>0</v>
      </c>
      <c r="EC75" s="59">
        <f t="shared" si="669"/>
        <v>0</v>
      </c>
      <c r="ED75" s="58">
        <f t="shared" si="669"/>
        <v>0</v>
      </c>
      <c r="EE75" s="58">
        <f t="shared" si="669"/>
        <v>0</v>
      </c>
      <c r="EF75" s="58">
        <f t="shared" si="669"/>
        <v>0</v>
      </c>
      <c r="EG75" s="58">
        <f t="shared" si="669"/>
        <v>0</v>
      </c>
      <c r="EH75" s="58">
        <f t="shared" si="669"/>
        <v>0</v>
      </c>
      <c r="EI75" s="58">
        <f t="shared" si="669"/>
        <v>0</v>
      </c>
      <c r="EJ75" s="58">
        <f t="shared" si="669"/>
        <v>0</v>
      </c>
      <c r="EK75" s="58">
        <f t="shared" si="669"/>
        <v>0</v>
      </c>
      <c r="EL75" s="58">
        <f t="shared" si="669"/>
        <v>0</v>
      </c>
      <c r="EM75" s="58">
        <f t="shared" si="669"/>
        <v>0</v>
      </c>
      <c r="EN75" s="59">
        <f t="shared" ref="EN75:GY75" si="670">SUM(EN76:EN83)</f>
        <v>0</v>
      </c>
      <c r="EO75" s="58">
        <f t="shared" si="670"/>
        <v>0</v>
      </c>
      <c r="EP75" s="58">
        <f t="shared" si="670"/>
        <v>0</v>
      </c>
      <c r="EQ75" s="58">
        <f t="shared" si="670"/>
        <v>0</v>
      </c>
      <c r="ER75" s="109">
        <f t="shared" si="670"/>
        <v>0</v>
      </c>
      <c r="ES75" s="59">
        <f t="shared" si="670"/>
        <v>0</v>
      </c>
      <c r="ET75" s="58">
        <f t="shared" si="670"/>
        <v>0</v>
      </c>
      <c r="EU75" s="58">
        <f t="shared" si="670"/>
        <v>0</v>
      </c>
      <c r="EV75" s="58">
        <f t="shared" si="670"/>
        <v>0</v>
      </c>
      <c r="EW75" s="58">
        <f t="shared" si="670"/>
        <v>0</v>
      </c>
      <c r="EX75" s="58">
        <f t="shared" si="670"/>
        <v>0</v>
      </c>
      <c r="EY75" s="58">
        <f t="shared" si="670"/>
        <v>0</v>
      </c>
      <c r="EZ75" s="58">
        <f t="shared" si="670"/>
        <v>0</v>
      </c>
      <c r="FA75" s="58">
        <f t="shared" si="670"/>
        <v>0</v>
      </c>
      <c r="FB75" s="58">
        <f t="shared" si="670"/>
        <v>0</v>
      </c>
      <c r="FC75" s="58">
        <f t="shared" si="670"/>
        <v>0</v>
      </c>
      <c r="FD75" s="59">
        <f t="shared" si="670"/>
        <v>0</v>
      </c>
      <c r="FE75" s="58">
        <f t="shared" si="670"/>
        <v>0</v>
      </c>
      <c r="FF75" s="58">
        <f t="shared" si="670"/>
        <v>0</v>
      </c>
      <c r="FG75" s="58">
        <f t="shared" si="670"/>
        <v>0</v>
      </c>
      <c r="FH75" s="109">
        <f t="shared" si="670"/>
        <v>0</v>
      </c>
      <c r="FI75" s="59">
        <f t="shared" si="670"/>
        <v>0</v>
      </c>
      <c r="FJ75" s="58">
        <f t="shared" si="670"/>
        <v>0</v>
      </c>
      <c r="FK75" s="58">
        <f t="shared" si="670"/>
        <v>0</v>
      </c>
      <c r="FL75" s="58">
        <f t="shared" si="670"/>
        <v>0</v>
      </c>
      <c r="FM75" s="58">
        <f t="shared" si="670"/>
        <v>0</v>
      </c>
      <c r="FN75" s="58">
        <f t="shared" si="670"/>
        <v>0</v>
      </c>
      <c r="FO75" s="58">
        <f t="shared" si="670"/>
        <v>0</v>
      </c>
      <c r="FP75" s="58">
        <f t="shared" si="670"/>
        <v>0</v>
      </c>
      <c r="FQ75" s="58">
        <f t="shared" si="670"/>
        <v>0</v>
      </c>
      <c r="FR75" s="58">
        <f t="shared" si="670"/>
        <v>0</v>
      </c>
      <c r="FS75" s="58">
        <f t="shared" si="670"/>
        <v>0</v>
      </c>
      <c r="FT75" s="59">
        <f t="shared" si="670"/>
        <v>0</v>
      </c>
      <c r="FU75" s="58">
        <f t="shared" si="670"/>
        <v>0</v>
      </c>
      <c r="FV75" s="58">
        <f t="shared" si="670"/>
        <v>0</v>
      </c>
      <c r="FW75" s="58">
        <f t="shared" si="670"/>
        <v>0</v>
      </c>
      <c r="FX75" s="109">
        <f t="shared" si="670"/>
        <v>0</v>
      </c>
      <c r="FY75" s="59">
        <f t="shared" si="670"/>
        <v>0</v>
      </c>
      <c r="FZ75" s="58">
        <f t="shared" si="670"/>
        <v>0</v>
      </c>
      <c r="GA75" s="58">
        <f t="shared" si="670"/>
        <v>0</v>
      </c>
      <c r="GB75" s="58">
        <f t="shared" si="670"/>
        <v>0</v>
      </c>
      <c r="GC75" s="58">
        <f t="shared" si="670"/>
        <v>0</v>
      </c>
      <c r="GD75" s="58">
        <f t="shared" si="670"/>
        <v>0</v>
      </c>
      <c r="GE75" s="58">
        <f t="shared" si="670"/>
        <v>0</v>
      </c>
      <c r="GF75" s="58">
        <f t="shared" si="670"/>
        <v>0</v>
      </c>
      <c r="GG75" s="58">
        <f t="shared" si="670"/>
        <v>0</v>
      </c>
      <c r="GH75" s="58">
        <f t="shared" si="670"/>
        <v>0</v>
      </c>
      <c r="GI75" s="58">
        <f t="shared" si="670"/>
        <v>0</v>
      </c>
      <c r="GJ75" s="59">
        <f t="shared" si="670"/>
        <v>0</v>
      </c>
      <c r="GK75" s="58">
        <f t="shared" si="670"/>
        <v>0</v>
      </c>
      <c r="GL75" s="58">
        <f t="shared" si="670"/>
        <v>0</v>
      </c>
      <c r="GM75" s="58">
        <f t="shared" si="670"/>
        <v>0</v>
      </c>
      <c r="GN75" s="109">
        <f t="shared" si="670"/>
        <v>0</v>
      </c>
      <c r="GO75" s="59">
        <f t="shared" si="670"/>
        <v>0</v>
      </c>
      <c r="GP75" s="58">
        <f t="shared" si="670"/>
        <v>0</v>
      </c>
      <c r="GQ75" s="58">
        <f t="shared" si="670"/>
        <v>0</v>
      </c>
      <c r="GR75" s="58">
        <f t="shared" si="670"/>
        <v>0</v>
      </c>
      <c r="GS75" s="58">
        <f t="shared" si="670"/>
        <v>0</v>
      </c>
      <c r="GT75" s="58">
        <f t="shared" si="670"/>
        <v>0</v>
      </c>
      <c r="GU75" s="58">
        <f t="shared" si="670"/>
        <v>0</v>
      </c>
      <c r="GV75" s="58">
        <f t="shared" si="670"/>
        <v>0</v>
      </c>
      <c r="GW75" s="58">
        <f t="shared" si="670"/>
        <v>0</v>
      </c>
      <c r="GX75" s="58">
        <f t="shared" si="670"/>
        <v>0</v>
      </c>
      <c r="GY75" s="58">
        <f t="shared" si="670"/>
        <v>0</v>
      </c>
      <c r="GZ75" s="59">
        <f t="shared" ref="GZ75:JW75" si="671">SUM(GZ76:GZ83)</f>
        <v>0</v>
      </c>
      <c r="HA75" s="58">
        <f t="shared" si="671"/>
        <v>0</v>
      </c>
      <c r="HB75" s="58">
        <f t="shared" si="671"/>
        <v>0</v>
      </c>
      <c r="HC75" s="58">
        <f t="shared" si="671"/>
        <v>0</v>
      </c>
      <c r="HD75" s="58">
        <f t="shared" si="671"/>
        <v>0</v>
      </c>
      <c r="HE75" s="58">
        <f t="shared" si="671"/>
        <v>0</v>
      </c>
      <c r="HF75" s="58">
        <f t="shared" si="671"/>
        <v>0</v>
      </c>
      <c r="HG75" s="58">
        <f t="shared" si="671"/>
        <v>0</v>
      </c>
      <c r="HH75" s="58">
        <f t="shared" si="671"/>
        <v>0</v>
      </c>
      <c r="HI75" s="58">
        <f t="shared" si="671"/>
        <v>0</v>
      </c>
      <c r="HJ75" s="58">
        <f t="shared" si="671"/>
        <v>0</v>
      </c>
      <c r="HK75" s="58">
        <f t="shared" si="671"/>
        <v>0</v>
      </c>
      <c r="HL75" s="58">
        <f t="shared" si="671"/>
        <v>0</v>
      </c>
      <c r="HM75" s="58">
        <f t="shared" si="671"/>
        <v>0</v>
      </c>
      <c r="HN75" s="109">
        <f t="shared" si="671"/>
        <v>0</v>
      </c>
      <c r="HO75" s="136">
        <f t="shared" si="671"/>
        <v>0</v>
      </c>
      <c r="HP75" s="152">
        <f t="shared" si="671"/>
        <v>0</v>
      </c>
      <c r="HQ75" s="59">
        <f t="shared" si="671"/>
        <v>0</v>
      </c>
      <c r="HR75" s="58">
        <f t="shared" si="671"/>
        <v>0</v>
      </c>
      <c r="HS75" s="58">
        <f t="shared" si="671"/>
        <v>0</v>
      </c>
      <c r="HT75" s="58">
        <f t="shared" si="671"/>
        <v>0</v>
      </c>
      <c r="HU75" s="58">
        <f t="shared" si="671"/>
        <v>0</v>
      </c>
      <c r="HV75" s="58">
        <f t="shared" si="671"/>
        <v>0</v>
      </c>
      <c r="HW75" s="58">
        <f t="shared" si="671"/>
        <v>0</v>
      </c>
      <c r="HX75" s="58">
        <f t="shared" si="671"/>
        <v>0</v>
      </c>
      <c r="HY75" s="58">
        <f t="shared" si="671"/>
        <v>0</v>
      </c>
      <c r="HZ75" s="58">
        <f t="shared" si="671"/>
        <v>0</v>
      </c>
      <c r="IA75" s="58">
        <f t="shared" si="671"/>
        <v>0</v>
      </c>
      <c r="IB75" s="59">
        <f t="shared" si="671"/>
        <v>0</v>
      </c>
      <c r="IC75" s="58">
        <f t="shared" si="671"/>
        <v>0</v>
      </c>
      <c r="ID75" s="58">
        <f t="shared" si="671"/>
        <v>0</v>
      </c>
      <c r="IE75" s="58">
        <f t="shared" si="671"/>
        <v>0</v>
      </c>
      <c r="IF75" s="109">
        <f t="shared" si="671"/>
        <v>0</v>
      </c>
      <c r="IG75" s="59">
        <f t="shared" si="671"/>
        <v>0</v>
      </c>
      <c r="IH75" s="58">
        <f t="shared" si="671"/>
        <v>0</v>
      </c>
      <c r="II75" s="58">
        <f t="shared" si="671"/>
        <v>0</v>
      </c>
      <c r="IJ75" s="58">
        <f t="shared" si="671"/>
        <v>0</v>
      </c>
      <c r="IK75" s="58">
        <f t="shared" si="671"/>
        <v>0</v>
      </c>
      <c r="IL75" s="58">
        <f t="shared" si="671"/>
        <v>0</v>
      </c>
      <c r="IM75" s="58">
        <f t="shared" si="671"/>
        <v>0</v>
      </c>
      <c r="IN75" s="58">
        <f t="shared" si="671"/>
        <v>0</v>
      </c>
      <c r="IO75" s="58">
        <f t="shared" si="671"/>
        <v>0</v>
      </c>
      <c r="IP75" s="58">
        <f t="shared" si="671"/>
        <v>0</v>
      </c>
      <c r="IQ75" s="58">
        <f t="shared" si="671"/>
        <v>0</v>
      </c>
      <c r="IR75" s="59">
        <f t="shared" si="671"/>
        <v>0</v>
      </c>
      <c r="IS75" s="58">
        <f t="shared" si="671"/>
        <v>0</v>
      </c>
      <c r="IT75" s="58">
        <f t="shared" si="671"/>
        <v>0</v>
      </c>
      <c r="IU75" s="58">
        <f t="shared" si="671"/>
        <v>0</v>
      </c>
      <c r="IV75" s="109">
        <f t="shared" si="671"/>
        <v>0</v>
      </c>
      <c r="IW75" s="59">
        <f t="shared" si="671"/>
        <v>0</v>
      </c>
      <c r="IX75" s="58">
        <f t="shared" si="671"/>
        <v>0</v>
      </c>
      <c r="IY75" s="58">
        <f t="shared" si="671"/>
        <v>0</v>
      </c>
      <c r="IZ75" s="58">
        <f t="shared" si="671"/>
        <v>0</v>
      </c>
      <c r="JA75" s="58">
        <f t="shared" si="671"/>
        <v>0</v>
      </c>
      <c r="JB75" s="58">
        <f t="shared" si="671"/>
        <v>0</v>
      </c>
      <c r="JC75" s="58">
        <f t="shared" si="671"/>
        <v>0</v>
      </c>
      <c r="JD75" s="58">
        <f t="shared" si="671"/>
        <v>0</v>
      </c>
      <c r="JE75" s="58">
        <f t="shared" si="671"/>
        <v>0</v>
      </c>
      <c r="JF75" s="58">
        <f t="shared" si="671"/>
        <v>0</v>
      </c>
      <c r="JG75" s="58">
        <f t="shared" si="671"/>
        <v>0</v>
      </c>
      <c r="JH75" s="59">
        <f t="shared" si="671"/>
        <v>0</v>
      </c>
      <c r="JI75" s="58">
        <f t="shared" si="671"/>
        <v>0</v>
      </c>
      <c r="JJ75" s="58">
        <f t="shared" si="671"/>
        <v>0</v>
      </c>
      <c r="JK75" s="58">
        <f t="shared" si="671"/>
        <v>0</v>
      </c>
      <c r="JL75" s="109">
        <f t="shared" si="671"/>
        <v>0</v>
      </c>
      <c r="JM75" s="59">
        <f t="shared" si="671"/>
        <v>0</v>
      </c>
      <c r="JN75" s="58">
        <f t="shared" si="671"/>
        <v>0</v>
      </c>
      <c r="JO75" s="58">
        <f t="shared" si="671"/>
        <v>0</v>
      </c>
      <c r="JP75" s="58">
        <f t="shared" si="671"/>
        <v>0</v>
      </c>
      <c r="JQ75" s="58">
        <f t="shared" si="671"/>
        <v>0</v>
      </c>
      <c r="JR75" s="58">
        <f t="shared" si="671"/>
        <v>0</v>
      </c>
      <c r="JS75" s="58">
        <f t="shared" si="671"/>
        <v>0</v>
      </c>
      <c r="JT75" s="58">
        <f t="shared" si="671"/>
        <v>0</v>
      </c>
      <c r="JU75" s="58">
        <f t="shared" si="671"/>
        <v>0</v>
      </c>
      <c r="JV75" s="58">
        <f t="shared" si="671"/>
        <v>0</v>
      </c>
      <c r="JW75" s="58">
        <f t="shared" si="671"/>
        <v>0</v>
      </c>
      <c r="JX75" s="59">
        <f t="shared" ref="JX75:MT75" si="672">SUM(JX76:JX83)</f>
        <v>0</v>
      </c>
      <c r="JY75" s="58">
        <f t="shared" si="672"/>
        <v>0</v>
      </c>
      <c r="JZ75" s="58">
        <f t="shared" si="672"/>
        <v>0</v>
      </c>
      <c r="KA75" s="58">
        <f t="shared" si="672"/>
        <v>0</v>
      </c>
      <c r="KB75" s="109">
        <f t="shared" si="672"/>
        <v>0</v>
      </c>
      <c r="KC75" s="59">
        <f t="shared" si="672"/>
        <v>0</v>
      </c>
      <c r="KD75" s="58">
        <f t="shared" si="672"/>
        <v>0</v>
      </c>
      <c r="KE75" s="58">
        <f t="shared" si="672"/>
        <v>0</v>
      </c>
      <c r="KF75" s="58">
        <f t="shared" si="672"/>
        <v>0</v>
      </c>
      <c r="KG75" s="58">
        <f t="shared" si="672"/>
        <v>0</v>
      </c>
      <c r="KH75" s="58">
        <f t="shared" si="672"/>
        <v>0</v>
      </c>
      <c r="KI75" s="58">
        <f t="shared" si="672"/>
        <v>0</v>
      </c>
      <c r="KJ75" s="58">
        <f t="shared" si="672"/>
        <v>0</v>
      </c>
      <c r="KK75" s="58">
        <f t="shared" si="672"/>
        <v>0</v>
      </c>
      <c r="KL75" s="58">
        <f t="shared" si="672"/>
        <v>0</v>
      </c>
      <c r="KM75" s="58">
        <f t="shared" si="672"/>
        <v>0</v>
      </c>
      <c r="KN75" s="59">
        <f t="shared" si="672"/>
        <v>0</v>
      </c>
      <c r="KO75" s="58">
        <f t="shared" si="672"/>
        <v>0</v>
      </c>
      <c r="KP75" s="58">
        <f t="shared" si="672"/>
        <v>0</v>
      </c>
      <c r="KQ75" s="58">
        <f t="shared" si="672"/>
        <v>0</v>
      </c>
      <c r="KR75" s="58">
        <f t="shared" si="672"/>
        <v>0</v>
      </c>
      <c r="KS75" s="58">
        <f t="shared" si="672"/>
        <v>0</v>
      </c>
      <c r="KT75" s="58">
        <f t="shared" si="672"/>
        <v>0</v>
      </c>
      <c r="KU75" s="58">
        <f t="shared" si="672"/>
        <v>0</v>
      </c>
      <c r="KV75" s="58">
        <f t="shared" si="672"/>
        <v>0</v>
      </c>
      <c r="KW75" s="58">
        <f t="shared" si="672"/>
        <v>0</v>
      </c>
      <c r="KX75" s="58">
        <f t="shared" si="672"/>
        <v>0</v>
      </c>
      <c r="KY75" s="58">
        <f t="shared" si="672"/>
        <v>0</v>
      </c>
      <c r="KZ75" s="58">
        <f t="shared" si="672"/>
        <v>0</v>
      </c>
      <c r="LA75" s="58">
        <f t="shared" si="672"/>
        <v>0</v>
      </c>
      <c r="LB75" s="109">
        <f t="shared" si="672"/>
        <v>0</v>
      </c>
      <c r="LC75" s="152">
        <f t="shared" si="672"/>
        <v>0</v>
      </c>
      <c r="LD75" s="59">
        <f t="shared" si="672"/>
        <v>0</v>
      </c>
      <c r="LE75" s="58">
        <f t="shared" si="672"/>
        <v>0</v>
      </c>
      <c r="LF75" s="58">
        <f t="shared" si="672"/>
        <v>0</v>
      </c>
      <c r="LG75" s="58">
        <f t="shared" si="672"/>
        <v>0</v>
      </c>
      <c r="LH75" s="58">
        <f t="shared" si="672"/>
        <v>0</v>
      </c>
      <c r="LI75" s="58">
        <f t="shared" si="672"/>
        <v>0</v>
      </c>
      <c r="LJ75" s="58">
        <f t="shared" si="672"/>
        <v>0</v>
      </c>
      <c r="LK75" s="58">
        <f t="shared" si="672"/>
        <v>0</v>
      </c>
      <c r="LL75" s="58">
        <f t="shared" si="672"/>
        <v>0</v>
      </c>
      <c r="LM75" s="58">
        <f t="shared" si="672"/>
        <v>0</v>
      </c>
      <c r="LN75" s="58">
        <f t="shared" si="672"/>
        <v>0</v>
      </c>
      <c r="LO75" s="59">
        <f t="shared" si="672"/>
        <v>0</v>
      </c>
      <c r="LP75" s="58">
        <f t="shared" si="672"/>
        <v>0</v>
      </c>
      <c r="LQ75" s="58">
        <f t="shared" si="672"/>
        <v>0</v>
      </c>
      <c r="LR75" s="58">
        <f t="shared" si="672"/>
        <v>0</v>
      </c>
      <c r="LS75" s="109">
        <f t="shared" si="672"/>
        <v>0</v>
      </c>
      <c r="LT75" s="59">
        <f t="shared" si="672"/>
        <v>0</v>
      </c>
      <c r="LU75" s="58">
        <f t="shared" si="672"/>
        <v>0</v>
      </c>
      <c r="LV75" s="58">
        <f t="shared" si="672"/>
        <v>0</v>
      </c>
      <c r="LW75" s="58">
        <f t="shared" si="672"/>
        <v>0</v>
      </c>
      <c r="LX75" s="58">
        <f t="shared" si="672"/>
        <v>0</v>
      </c>
      <c r="LY75" s="58">
        <f t="shared" si="672"/>
        <v>0</v>
      </c>
      <c r="LZ75" s="58">
        <f t="shared" si="672"/>
        <v>0</v>
      </c>
      <c r="MA75" s="58">
        <f t="shared" si="672"/>
        <v>0</v>
      </c>
      <c r="MB75" s="58">
        <f t="shared" si="672"/>
        <v>0</v>
      </c>
      <c r="MC75" s="58">
        <f t="shared" si="672"/>
        <v>0</v>
      </c>
      <c r="MD75" s="58">
        <f t="shared" si="672"/>
        <v>0</v>
      </c>
      <c r="ME75" s="59">
        <f t="shared" si="672"/>
        <v>0</v>
      </c>
      <c r="MF75" s="58">
        <f t="shared" si="672"/>
        <v>0</v>
      </c>
      <c r="MG75" s="58">
        <f t="shared" si="672"/>
        <v>0</v>
      </c>
      <c r="MH75" s="58">
        <f t="shared" si="672"/>
        <v>0</v>
      </c>
      <c r="MI75" s="109">
        <f t="shared" si="672"/>
        <v>0</v>
      </c>
      <c r="MJ75" s="59">
        <f t="shared" si="672"/>
        <v>0</v>
      </c>
      <c r="MK75" s="58">
        <f t="shared" si="672"/>
        <v>0</v>
      </c>
      <c r="ML75" s="58">
        <f t="shared" si="672"/>
        <v>0</v>
      </c>
      <c r="MM75" s="58">
        <f t="shared" si="672"/>
        <v>0</v>
      </c>
      <c r="MN75" s="58">
        <f t="shared" si="672"/>
        <v>0</v>
      </c>
      <c r="MO75" s="58">
        <f t="shared" si="672"/>
        <v>0</v>
      </c>
      <c r="MP75" s="58">
        <f t="shared" si="672"/>
        <v>0</v>
      </c>
      <c r="MQ75" s="58">
        <f t="shared" si="672"/>
        <v>0</v>
      </c>
      <c r="MR75" s="58">
        <f t="shared" si="672"/>
        <v>0</v>
      </c>
      <c r="MS75" s="58">
        <f t="shared" si="672"/>
        <v>0</v>
      </c>
      <c r="MT75" s="58">
        <f t="shared" si="672"/>
        <v>0</v>
      </c>
      <c r="MU75" s="59">
        <f t="shared" ref="MU75:PF75" si="673">SUM(MU76:MU83)</f>
        <v>0</v>
      </c>
      <c r="MV75" s="58">
        <f t="shared" si="673"/>
        <v>0</v>
      </c>
      <c r="MW75" s="58">
        <f t="shared" si="673"/>
        <v>0</v>
      </c>
      <c r="MX75" s="58">
        <f t="shared" si="673"/>
        <v>0</v>
      </c>
      <c r="MY75" s="109">
        <f t="shared" si="673"/>
        <v>0</v>
      </c>
      <c r="MZ75" s="59">
        <f t="shared" si="673"/>
        <v>0</v>
      </c>
      <c r="NA75" s="58">
        <f t="shared" si="673"/>
        <v>0</v>
      </c>
      <c r="NB75" s="58">
        <f t="shared" si="673"/>
        <v>0</v>
      </c>
      <c r="NC75" s="58">
        <f t="shared" si="673"/>
        <v>0</v>
      </c>
      <c r="ND75" s="58">
        <f t="shared" si="673"/>
        <v>0</v>
      </c>
      <c r="NE75" s="58">
        <f t="shared" si="673"/>
        <v>0</v>
      </c>
      <c r="NF75" s="58">
        <f t="shared" si="673"/>
        <v>0</v>
      </c>
      <c r="NG75" s="58">
        <f t="shared" si="673"/>
        <v>0</v>
      </c>
      <c r="NH75" s="58">
        <f t="shared" si="673"/>
        <v>0</v>
      </c>
      <c r="NI75" s="58">
        <f t="shared" si="673"/>
        <v>0</v>
      </c>
      <c r="NJ75" s="58">
        <f t="shared" si="673"/>
        <v>0</v>
      </c>
      <c r="NK75" s="59">
        <f t="shared" si="673"/>
        <v>0</v>
      </c>
      <c r="NL75" s="58">
        <f t="shared" si="673"/>
        <v>0</v>
      </c>
      <c r="NM75" s="58">
        <f t="shared" si="673"/>
        <v>0</v>
      </c>
      <c r="NN75" s="58">
        <f t="shared" si="673"/>
        <v>0</v>
      </c>
      <c r="NO75" s="109">
        <f t="shared" si="673"/>
        <v>0</v>
      </c>
      <c r="NP75" s="59">
        <f t="shared" si="673"/>
        <v>0</v>
      </c>
      <c r="NQ75" s="58">
        <f t="shared" si="673"/>
        <v>0</v>
      </c>
      <c r="NR75" s="58">
        <f t="shared" si="673"/>
        <v>0</v>
      </c>
      <c r="NS75" s="58">
        <f t="shared" si="673"/>
        <v>0</v>
      </c>
      <c r="NT75" s="58">
        <f t="shared" si="673"/>
        <v>0</v>
      </c>
      <c r="NU75" s="58">
        <f t="shared" si="673"/>
        <v>0</v>
      </c>
      <c r="NV75" s="58">
        <f t="shared" si="673"/>
        <v>0</v>
      </c>
      <c r="NW75" s="58">
        <f t="shared" si="673"/>
        <v>0</v>
      </c>
      <c r="NX75" s="58">
        <f t="shared" si="673"/>
        <v>0</v>
      </c>
      <c r="NY75" s="58">
        <f t="shared" si="673"/>
        <v>0</v>
      </c>
      <c r="NZ75" s="58">
        <f t="shared" si="673"/>
        <v>0</v>
      </c>
      <c r="OA75" s="59">
        <f t="shared" si="673"/>
        <v>0</v>
      </c>
      <c r="OB75" s="58">
        <f t="shared" si="673"/>
        <v>0</v>
      </c>
      <c r="OC75" s="58">
        <f t="shared" si="673"/>
        <v>0</v>
      </c>
      <c r="OD75" s="58">
        <f t="shared" si="673"/>
        <v>0</v>
      </c>
      <c r="OE75" s="109">
        <f t="shared" si="673"/>
        <v>0</v>
      </c>
      <c r="OF75" s="59">
        <f t="shared" si="673"/>
        <v>0</v>
      </c>
      <c r="OG75" s="58">
        <f t="shared" si="673"/>
        <v>0</v>
      </c>
      <c r="OH75" s="58">
        <f t="shared" si="673"/>
        <v>0</v>
      </c>
      <c r="OI75" s="58">
        <f t="shared" si="673"/>
        <v>0</v>
      </c>
      <c r="OJ75" s="58">
        <f t="shared" si="673"/>
        <v>0</v>
      </c>
      <c r="OK75" s="58">
        <f t="shared" si="673"/>
        <v>0</v>
      </c>
      <c r="OL75" s="58">
        <f t="shared" si="673"/>
        <v>0</v>
      </c>
      <c r="OM75" s="58">
        <f t="shared" si="673"/>
        <v>0</v>
      </c>
      <c r="ON75" s="58">
        <f t="shared" si="673"/>
        <v>0</v>
      </c>
      <c r="OO75" s="58">
        <f t="shared" si="673"/>
        <v>0</v>
      </c>
      <c r="OP75" s="58">
        <f t="shared" si="673"/>
        <v>0</v>
      </c>
      <c r="OQ75" s="59">
        <f t="shared" si="673"/>
        <v>0</v>
      </c>
      <c r="OR75" s="58">
        <f t="shared" si="673"/>
        <v>0</v>
      </c>
      <c r="OS75" s="58">
        <f t="shared" si="673"/>
        <v>0</v>
      </c>
      <c r="OT75" s="58">
        <f t="shared" si="673"/>
        <v>0</v>
      </c>
      <c r="OU75" s="109">
        <f t="shared" si="673"/>
        <v>0</v>
      </c>
      <c r="OV75" s="59">
        <f t="shared" si="673"/>
        <v>0</v>
      </c>
      <c r="OW75" s="58">
        <f t="shared" si="673"/>
        <v>0</v>
      </c>
      <c r="OX75" s="58">
        <f t="shared" si="673"/>
        <v>0</v>
      </c>
      <c r="OY75" s="58">
        <f t="shared" si="673"/>
        <v>0</v>
      </c>
      <c r="OZ75" s="58">
        <f t="shared" si="673"/>
        <v>0</v>
      </c>
      <c r="PA75" s="58">
        <f t="shared" si="673"/>
        <v>0</v>
      </c>
      <c r="PB75" s="58">
        <f t="shared" si="673"/>
        <v>0</v>
      </c>
      <c r="PC75" s="58">
        <f t="shared" si="673"/>
        <v>0</v>
      </c>
      <c r="PD75" s="58">
        <f t="shared" si="673"/>
        <v>0</v>
      </c>
      <c r="PE75" s="58">
        <f t="shared" si="673"/>
        <v>0</v>
      </c>
      <c r="PF75" s="58">
        <f t="shared" si="673"/>
        <v>0</v>
      </c>
      <c r="PG75" s="59">
        <f t="shared" ref="PG75:RR75" si="674">SUM(PG76:PG83)</f>
        <v>0</v>
      </c>
      <c r="PH75" s="58">
        <f t="shared" si="674"/>
        <v>0</v>
      </c>
      <c r="PI75" s="58">
        <f t="shared" si="674"/>
        <v>0</v>
      </c>
      <c r="PJ75" s="58">
        <f t="shared" si="674"/>
        <v>0</v>
      </c>
      <c r="PK75" s="109">
        <f t="shared" si="674"/>
        <v>0</v>
      </c>
      <c r="PL75" s="59">
        <f t="shared" si="674"/>
        <v>0</v>
      </c>
      <c r="PM75" s="58">
        <f t="shared" si="674"/>
        <v>0</v>
      </c>
      <c r="PN75" s="58">
        <f t="shared" si="674"/>
        <v>0</v>
      </c>
      <c r="PO75" s="58">
        <f t="shared" si="674"/>
        <v>0</v>
      </c>
      <c r="PP75" s="58">
        <f t="shared" si="674"/>
        <v>0</v>
      </c>
      <c r="PQ75" s="58">
        <f t="shared" si="674"/>
        <v>0</v>
      </c>
      <c r="PR75" s="58">
        <f t="shared" si="674"/>
        <v>0</v>
      </c>
      <c r="PS75" s="58">
        <f t="shared" si="674"/>
        <v>0</v>
      </c>
      <c r="PT75" s="58">
        <f t="shared" si="674"/>
        <v>0</v>
      </c>
      <c r="PU75" s="58">
        <f t="shared" si="674"/>
        <v>0</v>
      </c>
      <c r="PV75" s="58">
        <f t="shared" si="674"/>
        <v>0</v>
      </c>
      <c r="PW75" s="59">
        <f t="shared" si="674"/>
        <v>0</v>
      </c>
      <c r="PX75" s="58">
        <f t="shared" si="674"/>
        <v>0</v>
      </c>
      <c r="PY75" s="58">
        <f t="shared" si="674"/>
        <v>0</v>
      </c>
      <c r="PZ75" s="58">
        <f t="shared" si="674"/>
        <v>0</v>
      </c>
      <c r="QA75" s="109">
        <f t="shared" si="674"/>
        <v>0</v>
      </c>
      <c r="QB75" s="59">
        <f t="shared" si="674"/>
        <v>0</v>
      </c>
      <c r="QC75" s="58">
        <f t="shared" si="674"/>
        <v>0</v>
      </c>
      <c r="QD75" s="58">
        <f t="shared" si="674"/>
        <v>0</v>
      </c>
      <c r="QE75" s="58">
        <f t="shared" si="674"/>
        <v>0</v>
      </c>
      <c r="QF75" s="58">
        <f t="shared" si="674"/>
        <v>0</v>
      </c>
      <c r="QG75" s="58">
        <f t="shared" si="674"/>
        <v>0</v>
      </c>
      <c r="QH75" s="58">
        <f t="shared" si="674"/>
        <v>0</v>
      </c>
      <c r="QI75" s="58">
        <f t="shared" si="674"/>
        <v>0</v>
      </c>
      <c r="QJ75" s="58">
        <f t="shared" si="674"/>
        <v>0</v>
      </c>
      <c r="QK75" s="58">
        <f t="shared" si="674"/>
        <v>0</v>
      </c>
      <c r="QL75" s="58">
        <f t="shared" si="674"/>
        <v>0</v>
      </c>
      <c r="QM75" s="59">
        <f t="shared" si="674"/>
        <v>0</v>
      </c>
      <c r="QN75" s="58">
        <f t="shared" si="674"/>
        <v>0</v>
      </c>
      <c r="QO75" s="58">
        <f t="shared" si="674"/>
        <v>0</v>
      </c>
      <c r="QP75" s="58">
        <f t="shared" si="674"/>
        <v>0</v>
      </c>
      <c r="QQ75" s="109">
        <f t="shared" si="674"/>
        <v>0</v>
      </c>
      <c r="QR75" s="59">
        <f t="shared" si="674"/>
        <v>0</v>
      </c>
      <c r="QS75" s="58">
        <f t="shared" si="674"/>
        <v>0</v>
      </c>
      <c r="QT75" s="58">
        <f t="shared" si="674"/>
        <v>0</v>
      </c>
      <c r="QU75" s="58">
        <f t="shared" si="674"/>
        <v>0</v>
      </c>
      <c r="QV75" s="58">
        <f t="shared" si="674"/>
        <v>0</v>
      </c>
      <c r="QW75" s="58">
        <f t="shared" si="674"/>
        <v>0</v>
      </c>
      <c r="QX75" s="58">
        <f t="shared" si="674"/>
        <v>0</v>
      </c>
      <c r="QY75" s="58">
        <f t="shared" si="674"/>
        <v>0</v>
      </c>
      <c r="QZ75" s="58">
        <f t="shared" si="674"/>
        <v>0</v>
      </c>
      <c r="RA75" s="58">
        <f t="shared" si="674"/>
        <v>0</v>
      </c>
      <c r="RB75" s="58">
        <f t="shared" si="674"/>
        <v>0</v>
      </c>
      <c r="RC75" s="59">
        <f t="shared" si="674"/>
        <v>0</v>
      </c>
      <c r="RD75" s="58">
        <f t="shared" si="674"/>
        <v>0</v>
      </c>
      <c r="RE75" s="58">
        <f t="shared" si="674"/>
        <v>0</v>
      </c>
      <c r="RF75" s="58">
        <f t="shared" si="674"/>
        <v>0</v>
      </c>
      <c r="RG75" s="58">
        <f t="shared" si="674"/>
        <v>0</v>
      </c>
      <c r="RH75" s="58">
        <f t="shared" si="674"/>
        <v>0</v>
      </c>
      <c r="RI75" s="58">
        <f t="shared" si="674"/>
        <v>0</v>
      </c>
      <c r="RJ75" s="58">
        <f t="shared" si="674"/>
        <v>0</v>
      </c>
      <c r="RK75" s="58">
        <f t="shared" si="674"/>
        <v>0</v>
      </c>
      <c r="RL75" s="58">
        <f t="shared" si="674"/>
        <v>0</v>
      </c>
      <c r="RM75" s="58">
        <f t="shared" si="674"/>
        <v>0</v>
      </c>
      <c r="RN75" s="58">
        <f t="shared" si="674"/>
        <v>0</v>
      </c>
      <c r="RO75" s="58">
        <f t="shared" si="674"/>
        <v>0</v>
      </c>
      <c r="RP75" s="58">
        <f t="shared" si="674"/>
        <v>0</v>
      </c>
      <c r="RQ75" s="109">
        <f t="shared" si="674"/>
        <v>0</v>
      </c>
      <c r="RR75" s="152">
        <f t="shared" si="674"/>
        <v>0</v>
      </c>
      <c r="RS75" s="59">
        <f t="shared" ref="RS75:UD75" si="675">SUM(RS76:RS83)</f>
        <v>0</v>
      </c>
      <c r="RT75" s="58">
        <f t="shared" si="675"/>
        <v>0</v>
      </c>
      <c r="RU75" s="58">
        <f t="shared" si="675"/>
        <v>0</v>
      </c>
      <c r="RV75" s="58">
        <f t="shared" si="675"/>
        <v>0</v>
      </c>
      <c r="RW75" s="58">
        <f t="shared" si="675"/>
        <v>0</v>
      </c>
      <c r="RX75" s="58">
        <f t="shared" si="675"/>
        <v>0</v>
      </c>
      <c r="RY75" s="58">
        <f t="shared" si="675"/>
        <v>0</v>
      </c>
      <c r="RZ75" s="58">
        <f t="shared" si="675"/>
        <v>0</v>
      </c>
      <c r="SA75" s="58">
        <f t="shared" si="675"/>
        <v>0</v>
      </c>
      <c r="SB75" s="58">
        <f t="shared" si="675"/>
        <v>0</v>
      </c>
      <c r="SC75" s="58">
        <f t="shared" si="675"/>
        <v>0</v>
      </c>
      <c r="SD75" s="59">
        <f t="shared" si="675"/>
        <v>0</v>
      </c>
      <c r="SE75" s="58">
        <f t="shared" si="675"/>
        <v>0</v>
      </c>
      <c r="SF75" s="58">
        <f t="shared" si="675"/>
        <v>0</v>
      </c>
      <c r="SG75" s="58">
        <f t="shared" si="675"/>
        <v>0</v>
      </c>
      <c r="SH75" s="109">
        <f t="shared" si="675"/>
        <v>0</v>
      </c>
      <c r="SI75" s="59">
        <f t="shared" si="675"/>
        <v>0</v>
      </c>
      <c r="SJ75" s="58">
        <f t="shared" si="675"/>
        <v>0</v>
      </c>
      <c r="SK75" s="58">
        <f t="shared" si="675"/>
        <v>0</v>
      </c>
      <c r="SL75" s="58">
        <f t="shared" si="675"/>
        <v>0</v>
      </c>
      <c r="SM75" s="58">
        <f t="shared" si="675"/>
        <v>0</v>
      </c>
      <c r="SN75" s="58">
        <f t="shared" si="675"/>
        <v>0</v>
      </c>
      <c r="SO75" s="58">
        <f t="shared" si="675"/>
        <v>0</v>
      </c>
      <c r="SP75" s="58">
        <f t="shared" si="675"/>
        <v>0</v>
      </c>
      <c r="SQ75" s="58">
        <f t="shared" si="675"/>
        <v>0</v>
      </c>
      <c r="SR75" s="58">
        <f t="shared" si="675"/>
        <v>0</v>
      </c>
      <c r="SS75" s="58">
        <f t="shared" si="675"/>
        <v>0</v>
      </c>
      <c r="ST75" s="59">
        <f t="shared" si="675"/>
        <v>0</v>
      </c>
      <c r="SU75" s="58">
        <f t="shared" si="675"/>
        <v>0</v>
      </c>
      <c r="SV75" s="58">
        <f t="shared" si="675"/>
        <v>0</v>
      </c>
      <c r="SW75" s="58">
        <f t="shared" si="675"/>
        <v>0</v>
      </c>
      <c r="SX75" s="109">
        <f t="shared" si="675"/>
        <v>0</v>
      </c>
      <c r="SY75" s="59">
        <f t="shared" si="675"/>
        <v>0</v>
      </c>
      <c r="SZ75" s="58">
        <f t="shared" si="675"/>
        <v>0</v>
      </c>
      <c r="TA75" s="58">
        <f t="shared" si="675"/>
        <v>0</v>
      </c>
      <c r="TB75" s="58">
        <f t="shared" si="675"/>
        <v>0</v>
      </c>
      <c r="TC75" s="58">
        <f t="shared" si="675"/>
        <v>0</v>
      </c>
      <c r="TD75" s="58">
        <f t="shared" si="675"/>
        <v>0</v>
      </c>
      <c r="TE75" s="58">
        <f t="shared" si="675"/>
        <v>0</v>
      </c>
      <c r="TF75" s="58">
        <f t="shared" si="675"/>
        <v>0</v>
      </c>
      <c r="TG75" s="58">
        <f t="shared" si="675"/>
        <v>0</v>
      </c>
      <c r="TH75" s="58">
        <f t="shared" si="675"/>
        <v>0</v>
      </c>
      <c r="TI75" s="58">
        <f t="shared" si="675"/>
        <v>0</v>
      </c>
      <c r="TJ75" s="59">
        <f t="shared" si="675"/>
        <v>0</v>
      </c>
      <c r="TK75" s="58">
        <f t="shared" si="675"/>
        <v>0</v>
      </c>
      <c r="TL75" s="58">
        <f t="shared" si="675"/>
        <v>0</v>
      </c>
      <c r="TM75" s="58">
        <f t="shared" si="675"/>
        <v>0</v>
      </c>
      <c r="TN75" s="109">
        <f t="shared" si="675"/>
        <v>0</v>
      </c>
      <c r="TO75" s="59">
        <f t="shared" si="675"/>
        <v>0</v>
      </c>
      <c r="TP75" s="58">
        <f t="shared" si="675"/>
        <v>0</v>
      </c>
      <c r="TQ75" s="58">
        <f t="shared" si="675"/>
        <v>0</v>
      </c>
      <c r="TR75" s="58">
        <f t="shared" si="675"/>
        <v>0</v>
      </c>
      <c r="TS75" s="58">
        <f t="shared" si="675"/>
        <v>0</v>
      </c>
      <c r="TT75" s="58">
        <f t="shared" si="675"/>
        <v>0</v>
      </c>
      <c r="TU75" s="58">
        <f t="shared" si="675"/>
        <v>0</v>
      </c>
      <c r="TV75" s="58">
        <f t="shared" si="675"/>
        <v>0</v>
      </c>
      <c r="TW75" s="58">
        <f t="shared" si="675"/>
        <v>0</v>
      </c>
      <c r="TX75" s="58">
        <f t="shared" si="675"/>
        <v>0</v>
      </c>
      <c r="TY75" s="58">
        <f t="shared" si="675"/>
        <v>0</v>
      </c>
      <c r="TZ75" s="59">
        <f t="shared" si="675"/>
        <v>0</v>
      </c>
      <c r="UA75" s="58">
        <f t="shared" si="675"/>
        <v>0</v>
      </c>
      <c r="UB75" s="58">
        <f t="shared" si="675"/>
        <v>0</v>
      </c>
      <c r="UC75" s="58">
        <f t="shared" si="675"/>
        <v>0</v>
      </c>
      <c r="UD75" s="109">
        <f t="shared" si="675"/>
        <v>0</v>
      </c>
      <c r="UE75" s="59">
        <f t="shared" ref="UE75:VD75" si="676">SUM(UE76:UE83)</f>
        <v>0</v>
      </c>
      <c r="UF75" s="58">
        <f t="shared" si="676"/>
        <v>0</v>
      </c>
      <c r="UG75" s="58">
        <f t="shared" si="676"/>
        <v>0</v>
      </c>
      <c r="UH75" s="58">
        <f t="shared" si="676"/>
        <v>0</v>
      </c>
      <c r="UI75" s="58">
        <f t="shared" si="676"/>
        <v>0</v>
      </c>
      <c r="UJ75" s="58">
        <f t="shared" si="676"/>
        <v>0</v>
      </c>
      <c r="UK75" s="58">
        <f t="shared" si="676"/>
        <v>0</v>
      </c>
      <c r="UL75" s="58">
        <f t="shared" si="676"/>
        <v>0</v>
      </c>
      <c r="UM75" s="58">
        <f t="shared" si="676"/>
        <v>0</v>
      </c>
      <c r="UN75" s="58">
        <f t="shared" si="676"/>
        <v>0</v>
      </c>
      <c r="UO75" s="58">
        <f t="shared" si="676"/>
        <v>0</v>
      </c>
      <c r="UP75" s="59">
        <f t="shared" si="676"/>
        <v>0</v>
      </c>
      <c r="UQ75" s="58">
        <f t="shared" si="676"/>
        <v>0</v>
      </c>
      <c r="UR75" s="58">
        <f t="shared" si="676"/>
        <v>0</v>
      </c>
      <c r="US75" s="58">
        <f t="shared" si="676"/>
        <v>0</v>
      </c>
      <c r="UT75" s="58">
        <f t="shared" si="676"/>
        <v>0</v>
      </c>
      <c r="UU75" s="58">
        <f t="shared" si="676"/>
        <v>0</v>
      </c>
      <c r="UV75" s="58">
        <f t="shared" si="676"/>
        <v>0</v>
      </c>
      <c r="UW75" s="58">
        <f t="shared" si="676"/>
        <v>0</v>
      </c>
      <c r="UX75" s="58">
        <f t="shared" si="676"/>
        <v>0</v>
      </c>
      <c r="UY75" s="58">
        <f t="shared" si="676"/>
        <v>0</v>
      </c>
      <c r="UZ75" s="58">
        <f t="shared" si="676"/>
        <v>0</v>
      </c>
      <c r="VA75" s="58">
        <f t="shared" si="676"/>
        <v>0</v>
      </c>
      <c r="VB75" s="58">
        <f t="shared" si="676"/>
        <v>0</v>
      </c>
      <c r="VC75" s="58">
        <f t="shared" si="676"/>
        <v>0</v>
      </c>
      <c r="VD75" s="109">
        <f t="shared" si="676"/>
        <v>0</v>
      </c>
      <c r="VE75" s="10" t="str">
        <f t="shared" si="33"/>
        <v>-</v>
      </c>
    </row>
    <row r="76" spans="1:577" ht="20.149999999999999" customHeight="1">
      <c r="A76" s="22"/>
      <c r="B76" s="22"/>
      <c r="C76" s="23">
        <v>61051</v>
      </c>
      <c r="D76" s="24" t="s">
        <v>76</v>
      </c>
      <c r="E76" s="193">
        <f t="shared" ref="E76:E83" si="677">SUM(F76:I76)</f>
        <v>0</v>
      </c>
      <c r="F76" s="194"/>
      <c r="G76" s="194"/>
      <c r="H76" s="195"/>
      <c r="I76" s="229"/>
      <c r="J76" s="241">
        <f t="shared" ref="J76:J83" si="678">SUM(K76:Y76)</f>
        <v>0</v>
      </c>
      <c r="K76" s="61"/>
      <c r="L76" s="60"/>
      <c r="M76" s="60"/>
      <c r="N76" s="60"/>
      <c r="O76" s="60"/>
      <c r="P76" s="60"/>
      <c r="Q76" s="60"/>
      <c r="R76" s="60"/>
      <c r="S76" s="60"/>
      <c r="T76" s="60"/>
      <c r="U76" s="61"/>
      <c r="V76" s="60"/>
      <c r="W76" s="60"/>
      <c r="X76" s="60"/>
      <c r="Y76" s="110"/>
      <c r="Z76" s="169">
        <f t="shared" ref="Z76:Z83" si="679">SUM(AA76:AO76)</f>
        <v>0</v>
      </c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1"/>
      <c r="AL76" s="60"/>
      <c r="AM76" s="60"/>
      <c r="AN76" s="60"/>
      <c r="AO76" s="110"/>
      <c r="AP76" s="169">
        <f t="shared" ref="AP76:AP83" si="680">SUM(AQ76:BE76)</f>
        <v>0</v>
      </c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1"/>
      <c r="BB76" s="60"/>
      <c r="BC76" s="60"/>
      <c r="BD76" s="60"/>
      <c r="BE76" s="110"/>
      <c r="BF76" s="169">
        <f t="shared" ref="BF76:BF83" si="681">SUM(BG76:BU76)</f>
        <v>0</v>
      </c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1"/>
      <c r="BR76" s="60"/>
      <c r="BS76" s="60"/>
      <c r="BT76" s="60"/>
      <c r="BU76" s="110"/>
      <c r="BV76" s="169">
        <f t="shared" ref="BV76:BV83" si="682">SUM(BW76:CU76)</f>
        <v>0</v>
      </c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1"/>
      <c r="CH76" s="60"/>
      <c r="CI76" s="60"/>
      <c r="CJ76" s="60"/>
      <c r="CK76" s="60"/>
      <c r="CL76" s="60"/>
      <c r="CM76" s="60"/>
      <c r="CN76" s="60"/>
      <c r="CO76" s="60"/>
      <c r="CP76" s="60"/>
      <c r="CQ76" s="60"/>
      <c r="CR76" s="60"/>
      <c r="CS76" s="60"/>
      <c r="CT76" s="60"/>
      <c r="CU76" s="110"/>
      <c r="CV76" s="173"/>
      <c r="CW76" s="169">
        <f t="shared" ref="CW76:CW83" si="683">SUM(CX76:DL76)</f>
        <v>0</v>
      </c>
      <c r="CX76" s="60"/>
      <c r="CY76" s="60"/>
      <c r="CZ76" s="60"/>
      <c r="DA76" s="60"/>
      <c r="DB76" s="60"/>
      <c r="DC76" s="60"/>
      <c r="DD76" s="60"/>
      <c r="DE76" s="60"/>
      <c r="DF76" s="60"/>
      <c r="DG76" s="60"/>
      <c r="DH76" s="61"/>
      <c r="DI76" s="60"/>
      <c r="DJ76" s="60"/>
      <c r="DK76" s="60"/>
      <c r="DL76" s="110"/>
      <c r="DM76" s="169">
        <f t="shared" ref="DM76:DM83" si="684">SUM(DN76:EB76)</f>
        <v>0</v>
      </c>
      <c r="DN76" s="60"/>
      <c r="DO76" s="60"/>
      <c r="DP76" s="60"/>
      <c r="DQ76" s="60"/>
      <c r="DR76" s="60"/>
      <c r="DS76" s="60"/>
      <c r="DT76" s="60"/>
      <c r="DU76" s="60"/>
      <c r="DV76" s="60"/>
      <c r="DW76" s="60"/>
      <c r="DX76" s="61"/>
      <c r="DY76" s="60"/>
      <c r="DZ76" s="60"/>
      <c r="EA76" s="60"/>
      <c r="EB76" s="110"/>
      <c r="EC76" s="169">
        <f t="shared" ref="EC76:EC83" si="685">SUM(ED76:ER76)</f>
        <v>0</v>
      </c>
      <c r="ED76" s="60"/>
      <c r="EE76" s="60"/>
      <c r="EF76" s="60"/>
      <c r="EG76" s="60"/>
      <c r="EH76" s="60"/>
      <c r="EI76" s="60"/>
      <c r="EJ76" s="60"/>
      <c r="EK76" s="60"/>
      <c r="EL76" s="60"/>
      <c r="EM76" s="60"/>
      <c r="EN76" s="61"/>
      <c r="EO76" s="60"/>
      <c r="EP76" s="60"/>
      <c r="EQ76" s="60"/>
      <c r="ER76" s="110"/>
      <c r="ES76" s="169">
        <f t="shared" ref="ES76:ES83" si="686">SUM(ET76:FH76)</f>
        <v>0</v>
      </c>
      <c r="ET76" s="60"/>
      <c r="EU76" s="60"/>
      <c r="EV76" s="60"/>
      <c r="EW76" s="60"/>
      <c r="EX76" s="60"/>
      <c r="EY76" s="60"/>
      <c r="EZ76" s="60"/>
      <c r="FA76" s="60"/>
      <c r="FB76" s="60"/>
      <c r="FC76" s="60"/>
      <c r="FD76" s="61"/>
      <c r="FE76" s="60"/>
      <c r="FF76" s="60"/>
      <c r="FG76" s="60"/>
      <c r="FH76" s="110"/>
      <c r="FI76" s="169">
        <f t="shared" ref="FI76:FI83" si="687">SUM(FJ76:FX76)</f>
        <v>0</v>
      </c>
      <c r="FJ76" s="60"/>
      <c r="FK76" s="60"/>
      <c r="FL76" s="60"/>
      <c r="FM76" s="60"/>
      <c r="FN76" s="60"/>
      <c r="FO76" s="60"/>
      <c r="FP76" s="60"/>
      <c r="FQ76" s="60"/>
      <c r="FR76" s="60"/>
      <c r="FS76" s="60"/>
      <c r="FT76" s="61"/>
      <c r="FU76" s="60"/>
      <c r="FV76" s="60"/>
      <c r="FW76" s="60"/>
      <c r="FX76" s="110"/>
      <c r="FY76" s="169">
        <f t="shared" ref="FY76:FY83" si="688">SUM(FZ76:GN76)</f>
        <v>0</v>
      </c>
      <c r="FZ76" s="60"/>
      <c r="GA76" s="60"/>
      <c r="GB76" s="60"/>
      <c r="GC76" s="60"/>
      <c r="GD76" s="60"/>
      <c r="GE76" s="60"/>
      <c r="GF76" s="60"/>
      <c r="GG76" s="60"/>
      <c r="GH76" s="60"/>
      <c r="GI76" s="60"/>
      <c r="GJ76" s="61"/>
      <c r="GK76" s="60"/>
      <c r="GL76" s="60"/>
      <c r="GM76" s="60"/>
      <c r="GN76" s="110"/>
      <c r="GO76" s="169">
        <f t="shared" ref="GO76:GO83" si="689">SUM(GP76:HN76)</f>
        <v>0</v>
      </c>
      <c r="GP76" s="60"/>
      <c r="GQ76" s="60"/>
      <c r="GR76" s="60"/>
      <c r="GS76" s="60"/>
      <c r="GT76" s="60"/>
      <c r="GU76" s="60"/>
      <c r="GV76" s="60"/>
      <c r="GW76" s="60"/>
      <c r="GX76" s="60"/>
      <c r="GY76" s="60"/>
      <c r="GZ76" s="61"/>
      <c r="HA76" s="60"/>
      <c r="HB76" s="60"/>
      <c r="HC76" s="60"/>
      <c r="HD76" s="60"/>
      <c r="HE76" s="60"/>
      <c r="HF76" s="60"/>
      <c r="HG76" s="60"/>
      <c r="HH76" s="60"/>
      <c r="HI76" s="60"/>
      <c r="HJ76" s="60"/>
      <c r="HK76" s="60"/>
      <c r="HL76" s="60"/>
      <c r="HM76" s="60"/>
      <c r="HN76" s="110"/>
      <c r="HO76" s="172"/>
      <c r="HP76" s="173"/>
      <c r="HQ76" s="169">
        <f t="shared" ref="HQ76:HQ83" si="690">SUM(HR76:IF76)</f>
        <v>0</v>
      </c>
      <c r="HR76" s="60"/>
      <c r="HS76" s="60"/>
      <c r="HT76" s="60"/>
      <c r="HU76" s="60"/>
      <c r="HV76" s="60"/>
      <c r="HW76" s="60"/>
      <c r="HX76" s="60"/>
      <c r="HY76" s="60"/>
      <c r="HZ76" s="60"/>
      <c r="IA76" s="60"/>
      <c r="IB76" s="61"/>
      <c r="IC76" s="60"/>
      <c r="ID76" s="60"/>
      <c r="IE76" s="60"/>
      <c r="IF76" s="110"/>
      <c r="IG76" s="169">
        <f t="shared" ref="IG76:IG83" si="691">SUM(IH76:IV76)</f>
        <v>0</v>
      </c>
      <c r="IH76" s="60"/>
      <c r="II76" s="60"/>
      <c r="IJ76" s="60"/>
      <c r="IK76" s="60"/>
      <c r="IL76" s="60"/>
      <c r="IM76" s="60"/>
      <c r="IN76" s="60"/>
      <c r="IO76" s="60"/>
      <c r="IP76" s="60"/>
      <c r="IQ76" s="60"/>
      <c r="IR76" s="61"/>
      <c r="IS76" s="60"/>
      <c r="IT76" s="60"/>
      <c r="IU76" s="60"/>
      <c r="IV76" s="110"/>
      <c r="IW76" s="169">
        <f t="shared" ref="IW76:IW83" si="692">SUM(IX76:JL76)</f>
        <v>0</v>
      </c>
      <c r="IX76" s="60"/>
      <c r="IY76" s="60"/>
      <c r="IZ76" s="60"/>
      <c r="JA76" s="60"/>
      <c r="JB76" s="60"/>
      <c r="JC76" s="60"/>
      <c r="JD76" s="60"/>
      <c r="JE76" s="60"/>
      <c r="JF76" s="60"/>
      <c r="JG76" s="60"/>
      <c r="JH76" s="61"/>
      <c r="JI76" s="60"/>
      <c r="JJ76" s="60"/>
      <c r="JK76" s="60"/>
      <c r="JL76" s="110"/>
      <c r="JM76" s="169">
        <f t="shared" ref="JM76:JM83" si="693">SUM(JN76:KB76)</f>
        <v>0</v>
      </c>
      <c r="JN76" s="60"/>
      <c r="JO76" s="60"/>
      <c r="JP76" s="60"/>
      <c r="JQ76" s="60"/>
      <c r="JR76" s="60"/>
      <c r="JS76" s="60"/>
      <c r="JT76" s="60"/>
      <c r="JU76" s="60"/>
      <c r="JV76" s="60"/>
      <c r="JW76" s="60"/>
      <c r="JX76" s="61"/>
      <c r="JY76" s="60"/>
      <c r="JZ76" s="60"/>
      <c r="KA76" s="60"/>
      <c r="KB76" s="110"/>
      <c r="KC76" s="169">
        <f t="shared" ref="KC76:KC83" si="694">SUM(KD76:LB76)</f>
        <v>0</v>
      </c>
      <c r="KD76" s="60"/>
      <c r="KE76" s="60"/>
      <c r="KF76" s="60"/>
      <c r="KG76" s="60"/>
      <c r="KH76" s="60"/>
      <c r="KI76" s="60"/>
      <c r="KJ76" s="60"/>
      <c r="KK76" s="60"/>
      <c r="KL76" s="60"/>
      <c r="KM76" s="60"/>
      <c r="KN76" s="61"/>
      <c r="KO76" s="60"/>
      <c r="KP76" s="60"/>
      <c r="KQ76" s="60"/>
      <c r="KR76" s="60"/>
      <c r="KS76" s="60"/>
      <c r="KT76" s="60"/>
      <c r="KU76" s="60"/>
      <c r="KV76" s="60"/>
      <c r="KW76" s="60"/>
      <c r="KX76" s="60"/>
      <c r="KY76" s="60"/>
      <c r="KZ76" s="60"/>
      <c r="LA76" s="60"/>
      <c r="LB76" s="110"/>
      <c r="LC76" s="173"/>
      <c r="LD76" s="169">
        <f t="shared" ref="LD76:LD83" si="695">SUM(LE76:LS76)</f>
        <v>0</v>
      </c>
      <c r="LE76" s="60"/>
      <c r="LF76" s="60"/>
      <c r="LG76" s="60"/>
      <c r="LH76" s="60"/>
      <c r="LI76" s="60"/>
      <c r="LJ76" s="60"/>
      <c r="LK76" s="60"/>
      <c r="LL76" s="60"/>
      <c r="LM76" s="60"/>
      <c r="LN76" s="60"/>
      <c r="LO76" s="61"/>
      <c r="LP76" s="60"/>
      <c r="LQ76" s="60"/>
      <c r="LR76" s="60"/>
      <c r="LS76" s="110"/>
      <c r="LT76" s="169">
        <f t="shared" ref="LT76:LT83" si="696">SUM(LU76:MI76)</f>
        <v>0</v>
      </c>
      <c r="LU76" s="60"/>
      <c r="LV76" s="60"/>
      <c r="LW76" s="60"/>
      <c r="LX76" s="60"/>
      <c r="LY76" s="60"/>
      <c r="LZ76" s="60"/>
      <c r="MA76" s="60"/>
      <c r="MB76" s="60"/>
      <c r="MC76" s="60"/>
      <c r="MD76" s="60"/>
      <c r="ME76" s="61"/>
      <c r="MF76" s="60"/>
      <c r="MG76" s="60"/>
      <c r="MH76" s="60"/>
      <c r="MI76" s="110"/>
      <c r="MJ76" s="169">
        <f t="shared" ref="MJ76:MJ83" si="697">SUM(MK76:MY76)</f>
        <v>0</v>
      </c>
      <c r="MK76" s="60"/>
      <c r="ML76" s="60"/>
      <c r="MM76" s="60"/>
      <c r="MN76" s="60"/>
      <c r="MO76" s="60"/>
      <c r="MP76" s="60"/>
      <c r="MQ76" s="60"/>
      <c r="MR76" s="60"/>
      <c r="MS76" s="60"/>
      <c r="MT76" s="60"/>
      <c r="MU76" s="61"/>
      <c r="MV76" s="60"/>
      <c r="MW76" s="60"/>
      <c r="MX76" s="60"/>
      <c r="MY76" s="110"/>
      <c r="MZ76" s="169">
        <f t="shared" ref="MZ76:MZ83" si="698">SUM(NA76:NO76)</f>
        <v>0</v>
      </c>
      <c r="NA76" s="60"/>
      <c r="NB76" s="60"/>
      <c r="NC76" s="60"/>
      <c r="ND76" s="60"/>
      <c r="NE76" s="60"/>
      <c r="NF76" s="60"/>
      <c r="NG76" s="60"/>
      <c r="NH76" s="60"/>
      <c r="NI76" s="60"/>
      <c r="NJ76" s="60"/>
      <c r="NK76" s="61"/>
      <c r="NL76" s="60"/>
      <c r="NM76" s="60"/>
      <c r="NN76" s="60"/>
      <c r="NO76" s="110"/>
      <c r="NP76" s="169">
        <f t="shared" ref="NP76:NP83" si="699">SUM(NQ76:OE76)</f>
        <v>0</v>
      </c>
      <c r="NQ76" s="60"/>
      <c r="NR76" s="60"/>
      <c r="NS76" s="60"/>
      <c r="NT76" s="60"/>
      <c r="NU76" s="60"/>
      <c r="NV76" s="60"/>
      <c r="NW76" s="60"/>
      <c r="NX76" s="60"/>
      <c r="NY76" s="60"/>
      <c r="NZ76" s="60"/>
      <c r="OA76" s="61"/>
      <c r="OB76" s="60"/>
      <c r="OC76" s="60"/>
      <c r="OD76" s="60"/>
      <c r="OE76" s="110"/>
      <c r="OF76" s="169">
        <f t="shared" ref="OF76:OF83" si="700">SUM(OG76:OU76)</f>
        <v>0</v>
      </c>
      <c r="OG76" s="60"/>
      <c r="OH76" s="60"/>
      <c r="OI76" s="60"/>
      <c r="OJ76" s="60"/>
      <c r="OK76" s="60"/>
      <c r="OL76" s="60"/>
      <c r="OM76" s="60"/>
      <c r="ON76" s="60"/>
      <c r="OO76" s="60"/>
      <c r="OP76" s="60"/>
      <c r="OQ76" s="61"/>
      <c r="OR76" s="60"/>
      <c r="OS76" s="60"/>
      <c r="OT76" s="60"/>
      <c r="OU76" s="110"/>
      <c r="OV76" s="169">
        <f t="shared" ref="OV76:OV83" si="701">SUM(OW76:PK76)</f>
        <v>0</v>
      </c>
      <c r="OW76" s="60"/>
      <c r="OX76" s="60"/>
      <c r="OY76" s="60"/>
      <c r="OZ76" s="60"/>
      <c r="PA76" s="60"/>
      <c r="PB76" s="60"/>
      <c r="PC76" s="60"/>
      <c r="PD76" s="60"/>
      <c r="PE76" s="60"/>
      <c r="PF76" s="60"/>
      <c r="PG76" s="61"/>
      <c r="PH76" s="60"/>
      <c r="PI76" s="60"/>
      <c r="PJ76" s="60"/>
      <c r="PK76" s="110"/>
      <c r="PL76" s="169">
        <f t="shared" ref="PL76:PL83" si="702">SUM(PM76:QA76)</f>
        <v>0</v>
      </c>
      <c r="PM76" s="60"/>
      <c r="PN76" s="60"/>
      <c r="PO76" s="60"/>
      <c r="PP76" s="60"/>
      <c r="PQ76" s="60"/>
      <c r="PR76" s="60"/>
      <c r="PS76" s="60"/>
      <c r="PT76" s="60"/>
      <c r="PU76" s="60"/>
      <c r="PV76" s="60"/>
      <c r="PW76" s="61"/>
      <c r="PX76" s="60"/>
      <c r="PY76" s="60"/>
      <c r="PZ76" s="60"/>
      <c r="QA76" s="110"/>
      <c r="QB76" s="169">
        <f t="shared" ref="QB76:QB83" si="703">SUM(QC76:QQ76)</f>
        <v>0</v>
      </c>
      <c r="QC76" s="60"/>
      <c r="QD76" s="60"/>
      <c r="QE76" s="60"/>
      <c r="QF76" s="60"/>
      <c r="QG76" s="60"/>
      <c r="QH76" s="60"/>
      <c r="QI76" s="60"/>
      <c r="QJ76" s="60"/>
      <c r="QK76" s="60"/>
      <c r="QL76" s="60"/>
      <c r="QM76" s="61"/>
      <c r="QN76" s="60"/>
      <c r="QO76" s="60"/>
      <c r="QP76" s="60"/>
      <c r="QQ76" s="110"/>
      <c r="QR76" s="169">
        <f t="shared" ref="QR76:QR83" si="704">SUM(QS76:RQ76)</f>
        <v>0</v>
      </c>
      <c r="QS76" s="60"/>
      <c r="QT76" s="60"/>
      <c r="QU76" s="60"/>
      <c r="QV76" s="60"/>
      <c r="QW76" s="60"/>
      <c r="QX76" s="60"/>
      <c r="QY76" s="60"/>
      <c r="QZ76" s="60"/>
      <c r="RA76" s="60"/>
      <c r="RB76" s="60"/>
      <c r="RC76" s="61"/>
      <c r="RD76" s="60"/>
      <c r="RE76" s="60"/>
      <c r="RF76" s="60"/>
      <c r="RG76" s="60"/>
      <c r="RH76" s="60"/>
      <c r="RI76" s="60"/>
      <c r="RJ76" s="60"/>
      <c r="RK76" s="60"/>
      <c r="RL76" s="60"/>
      <c r="RM76" s="60"/>
      <c r="RN76" s="60"/>
      <c r="RO76" s="60"/>
      <c r="RP76" s="60"/>
      <c r="RQ76" s="110"/>
      <c r="RR76" s="173"/>
      <c r="RS76" s="169">
        <f t="shared" ref="RS76:RS83" si="705">SUM(RT76:SH76)</f>
        <v>0</v>
      </c>
      <c r="RT76" s="60"/>
      <c r="RU76" s="60"/>
      <c r="RV76" s="60"/>
      <c r="RW76" s="60"/>
      <c r="RX76" s="60"/>
      <c r="RY76" s="60"/>
      <c r="RZ76" s="60"/>
      <c r="SA76" s="60"/>
      <c r="SB76" s="60"/>
      <c r="SC76" s="60"/>
      <c r="SD76" s="61"/>
      <c r="SE76" s="60"/>
      <c r="SF76" s="60"/>
      <c r="SG76" s="60"/>
      <c r="SH76" s="110"/>
      <c r="SI76" s="169">
        <f t="shared" ref="SI76:SI83" si="706">SUM(SJ76:SX76)</f>
        <v>0</v>
      </c>
      <c r="SJ76" s="60"/>
      <c r="SK76" s="60"/>
      <c r="SL76" s="60"/>
      <c r="SM76" s="60"/>
      <c r="SN76" s="60"/>
      <c r="SO76" s="60"/>
      <c r="SP76" s="60"/>
      <c r="SQ76" s="60"/>
      <c r="SR76" s="60"/>
      <c r="SS76" s="60"/>
      <c r="ST76" s="61"/>
      <c r="SU76" s="60"/>
      <c r="SV76" s="60"/>
      <c r="SW76" s="60"/>
      <c r="SX76" s="110"/>
      <c r="SY76" s="169">
        <f t="shared" ref="SY76:SY83" si="707">SUM(SZ76:TN76)</f>
        <v>0</v>
      </c>
      <c r="SZ76" s="60"/>
      <c r="TA76" s="60"/>
      <c r="TB76" s="60"/>
      <c r="TC76" s="60"/>
      <c r="TD76" s="60"/>
      <c r="TE76" s="60"/>
      <c r="TF76" s="60"/>
      <c r="TG76" s="60"/>
      <c r="TH76" s="60"/>
      <c r="TI76" s="60"/>
      <c r="TJ76" s="61"/>
      <c r="TK76" s="60"/>
      <c r="TL76" s="60"/>
      <c r="TM76" s="60"/>
      <c r="TN76" s="110"/>
      <c r="TO76" s="169">
        <f t="shared" ref="TO76:TO83" si="708">SUM(TP76:UD76)</f>
        <v>0</v>
      </c>
      <c r="TP76" s="60"/>
      <c r="TQ76" s="60"/>
      <c r="TR76" s="60"/>
      <c r="TS76" s="60"/>
      <c r="TT76" s="60"/>
      <c r="TU76" s="60"/>
      <c r="TV76" s="60"/>
      <c r="TW76" s="60"/>
      <c r="TX76" s="60"/>
      <c r="TY76" s="60"/>
      <c r="TZ76" s="61"/>
      <c r="UA76" s="60"/>
      <c r="UB76" s="60"/>
      <c r="UC76" s="60"/>
      <c r="UD76" s="110"/>
      <c r="UE76" s="169">
        <f t="shared" ref="UE76:UE83" si="709">SUM(UF76:VD76)</f>
        <v>0</v>
      </c>
      <c r="UF76" s="60"/>
      <c r="UG76" s="60"/>
      <c r="UH76" s="60"/>
      <c r="UI76" s="60"/>
      <c r="UJ76" s="60"/>
      <c r="UK76" s="60"/>
      <c r="UL76" s="60"/>
      <c r="UM76" s="60"/>
      <c r="UN76" s="60"/>
      <c r="UO76" s="60"/>
      <c r="UP76" s="61"/>
      <c r="UQ76" s="60"/>
      <c r="UR76" s="60"/>
      <c r="US76" s="60"/>
      <c r="UT76" s="60"/>
      <c r="UU76" s="60"/>
      <c r="UV76" s="60"/>
      <c r="UW76" s="60"/>
      <c r="UX76" s="60"/>
      <c r="UY76" s="60"/>
      <c r="UZ76" s="60"/>
      <c r="VA76" s="60"/>
      <c r="VB76" s="60"/>
      <c r="VC76" s="60"/>
      <c r="VD76" s="110"/>
      <c r="VE76" s="10" t="str">
        <f t="shared" ref="VE76:VE139" si="710">IF(SUM(E76:I76)&lt;&gt;0,"ok","-")</f>
        <v>-</v>
      </c>
    </row>
    <row r="77" spans="1:577" ht="20.149999999999999" customHeight="1">
      <c r="A77" s="22"/>
      <c r="B77" s="22"/>
      <c r="C77" s="23">
        <v>61052</v>
      </c>
      <c r="D77" s="24" t="s">
        <v>77</v>
      </c>
      <c r="E77" s="193">
        <f t="shared" si="677"/>
        <v>0</v>
      </c>
      <c r="F77" s="194"/>
      <c r="G77" s="194"/>
      <c r="H77" s="195"/>
      <c r="I77" s="229"/>
      <c r="J77" s="241">
        <f t="shared" si="678"/>
        <v>0</v>
      </c>
      <c r="K77" s="61"/>
      <c r="L77" s="60"/>
      <c r="M77" s="60"/>
      <c r="N77" s="60"/>
      <c r="O77" s="60"/>
      <c r="P77" s="60"/>
      <c r="Q77" s="60"/>
      <c r="R77" s="60"/>
      <c r="S77" s="60"/>
      <c r="T77" s="60"/>
      <c r="U77" s="61"/>
      <c r="V77" s="60"/>
      <c r="W77" s="60"/>
      <c r="X77" s="60"/>
      <c r="Y77" s="110"/>
      <c r="Z77" s="169">
        <f t="shared" si="679"/>
        <v>0</v>
      </c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1"/>
      <c r="AL77" s="60"/>
      <c r="AM77" s="60"/>
      <c r="AN77" s="60"/>
      <c r="AO77" s="110"/>
      <c r="AP77" s="169">
        <f t="shared" si="680"/>
        <v>0</v>
      </c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1"/>
      <c r="BB77" s="60"/>
      <c r="BC77" s="60"/>
      <c r="BD77" s="60"/>
      <c r="BE77" s="110"/>
      <c r="BF77" s="169">
        <f t="shared" si="681"/>
        <v>0</v>
      </c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1"/>
      <c r="BR77" s="60"/>
      <c r="BS77" s="60"/>
      <c r="BT77" s="60"/>
      <c r="BU77" s="110"/>
      <c r="BV77" s="169">
        <f t="shared" si="682"/>
        <v>0</v>
      </c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1"/>
      <c r="CH77" s="60"/>
      <c r="CI77" s="60"/>
      <c r="CJ77" s="60"/>
      <c r="CK77" s="60"/>
      <c r="CL77" s="60"/>
      <c r="CM77" s="60"/>
      <c r="CN77" s="60"/>
      <c r="CO77" s="60"/>
      <c r="CP77" s="60"/>
      <c r="CQ77" s="60"/>
      <c r="CR77" s="60"/>
      <c r="CS77" s="60"/>
      <c r="CT77" s="60"/>
      <c r="CU77" s="110"/>
      <c r="CV77" s="173"/>
      <c r="CW77" s="169">
        <f t="shared" si="683"/>
        <v>0</v>
      </c>
      <c r="CX77" s="60"/>
      <c r="CY77" s="60"/>
      <c r="CZ77" s="60"/>
      <c r="DA77" s="60"/>
      <c r="DB77" s="60"/>
      <c r="DC77" s="60"/>
      <c r="DD77" s="60"/>
      <c r="DE77" s="60"/>
      <c r="DF77" s="60"/>
      <c r="DG77" s="60"/>
      <c r="DH77" s="61"/>
      <c r="DI77" s="60"/>
      <c r="DJ77" s="60"/>
      <c r="DK77" s="60"/>
      <c r="DL77" s="110"/>
      <c r="DM77" s="169">
        <f t="shared" si="684"/>
        <v>0</v>
      </c>
      <c r="DN77" s="60"/>
      <c r="DO77" s="60"/>
      <c r="DP77" s="60"/>
      <c r="DQ77" s="60"/>
      <c r="DR77" s="60"/>
      <c r="DS77" s="60"/>
      <c r="DT77" s="60"/>
      <c r="DU77" s="60"/>
      <c r="DV77" s="60"/>
      <c r="DW77" s="60"/>
      <c r="DX77" s="61"/>
      <c r="DY77" s="60"/>
      <c r="DZ77" s="60"/>
      <c r="EA77" s="60"/>
      <c r="EB77" s="110"/>
      <c r="EC77" s="169">
        <f t="shared" si="685"/>
        <v>0</v>
      </c>
      <c r="ED77" s="60"/>
      <c r="EE77" s="60"/>
      <c r="EF77" s="60"/>
      <c r="EG77" s="60"/>
      <c r="EH77" s="60"/>
      <c r="EI77" s="60"/>
      <c r="EJ77" s="60"/>
      <c r="EK77" s="60"/>
      <c r="EL77" s="60"/>
      <c r="EM77" s="60"/>
      <c r="EN77" s="61"/>
      <c r="EO77" s="60"/>
      <c r="EP77" s="60"/>
      <c r="EQ77" s="60"/>
      <c r="ER77" s="110"/>
      <c r="ES77" s="169">
        <f t="shared" si="686"/>
        <v>0</v>
      </c>
      <c r="ET77" s="60"/>
      <c r="EU77" s="60"/>
      <c r="EV77" s="60"/>
      <c r="EW77" s="60"/>
      <c r="EX77" s="60"/>
      <c r="EY77" s="60"/>
      <c r="EZ77" s="60"/>
      <c r="FA77" s="60"/>
      <c r="FB77" s="60"/>
      <c r="FC77" s="60"/>
      <c r="FD77" s="61"/>
      <c r="FE77" s="60"/>
      <c r="FF77" s="60"/>
      <c r="FG77" s="60"/>
      <c r="FH77" s="110"/>
      <c r="FI77" s="169">
        <f t="shared" si="687"/>
        <v>0</v>
      </c>
      <c r="FJ77" s="60"/>
      <c r="FK77" s="60"/>
      <c r="FL77" s="60"/>
      <c r="FM77" s="60"/>
      <c r="FN77" s="60"/>
      <c r="FO77" s="60"/>
      <c r="FP77" s="60"/>
      <c r="FQ77" s="60"/>
      <c r="FR77" s="60"/>
      <c r="FS77" s="60"/>
      <c r="FT77" s="61"/>
      <c r="FU77" s="60"/>
      <c r="FV77" s="60"/>
      <c r="FW77" s="60"/>
      <c r="FX77" s="110"/>
      <c r="FY77" s="169">
        <f t="shared" si="688"/>
        <v>0</v>
      </c>
      <c r="FZ77" s="60"/>
      <c r="GA77" s="60"/>
      <c r="GB77" s="60"/>
      <c r="GC77" s="60"/>
      <c r="GD77" s="60"/>
      <c r="GE77" s="60"/>
      <c r="GF77" s="60"/>
      <c r="GG77" s="60"/>
      <c r="GH77" s="60"/>
      <c r="GI77" s="60"/>
      <c r="GJ77" s="61"/>
      <c r="GK77" s="60"/>
      <c r="GL77" s="60"/>
      <c r="GM77" s="60"/>
      <c r="GN77" s="110"/>
      <c r="GO77" s="169">
        <f t="shared" si="689"/>
        <v>0</v>
      </c>
      <c r="GP77" s="60"/>
      <c r="GQ77" s="60"/>
      <c r="GR77" s="60"/>
      <c r="GS77" s="60"/>
      <c r="GT77" s="60"/>
      <c r="GU77" s="60"/>
      <c r="GV77" s="60"/>
      <c r="GW77" s="60"/>
      <c r="GX77" s="60"/>
      <c r="GY77" s="60"/>
      <c r="GZ77" s="61"/>
      <c r="HA77" s="60"/>
      <c r="HB77" s="60"/>
      <c r="HC77" s="60"/>
      <c r="HD77" s="60"/>
      <c r="HE77" s="60"/>
      <c r="HF77" s="60"/>
      <c r="HG77" s="60"/>
      <c r="HH77" s="60"/>
      <c r="HI77" s="60"/>
      <c r="HJ77" s="60"/>
      <c r="HK77" s="60"/>
      <c r="HL77" s="60"/>
      <c r="HM77" s="60"/>
      <c r="HN77" s="110"/>
      <c r="HO77" s="172"/>
      <c r="HP77" s="173"/>
      <c r="HQ77" s="169">
        <f t="shared" si="690"/>
        <v>0</v>
      </c>
      <c r="HR77" s="60"/>
      <c r="HS77" s="60"/>
      <c r="HT77" s="60"/>
      <c r="HU77" s="60"/>
      <c r="HV77" s="60"/>
      <c r="HW77" s="60"/>
      <c r="HX77" s="60"/>
      <c r="HY77" s="60"/>
      <c r="HZ77" s="60"/>
      <c r="IA77" s="60"/>
      <c r="IB77" s="61"/>
      <c r="IC77" s="60"/>
      <c r="ID77" s="60"/>
      <c r="IE77" s="60"/>
      <c r="IF77" s="110"/>
      <c r="IG77" s="169">
        <f t="shared" si="691"/>
        <v>0</v>
      </c>
      <c r="IH77" s="60"/>
      <c r="II77" s="60"/>
      <c r="IJ77" s="60"/>
      <c r="IK77" s="60"/>
      <c r="IL77" s="60"/>
      <c r="IM77" s="60"/>
      <c r="IN77" s="60"/>
      <c r="IO77" s="60"/>
      <c r="IP77" s="60"/>
      <c r="IQ77" s="60"/>
      <c r="IR77" s="61"/>
      <c r="IS77" s="60"/>
      <c r="IT77" s="60"/>
      <c r="IU77" s="60"/>
      <c r="IV77" s="110"/>
      <c r="IW77" s="169">
        <f t="shared" si="692"/>
        <v>0</v>
      </c>
      <c r="IX77" s="60"/>
      <c r="IY77" s="60"/>
      <c r="IZ77" s="60"/>
      <c r="JA77" s="60"/>
      <c r="JB77" s="60"/>
      <c r="JC77" s="60"/>
      <c r="JD77" s="60"/>
      <c r="JE77" s="60"/>
      <c r="JF77" s="60"/>
      <c r="JG77" s="60"/>
      <c r="JH77" s="61"/>
      <c r="JI77" s="60"/>
      <c r="JJ77" s="60"/>
      <c r="JK77" s="60"/>
      <c r="JL77" s="110"/>
      <c r="JM77" s="169">
        <f t="shared" si="693"/>
        <v>0</v>
      </c>
      <c r="JN77" s="60"/>
      <c r="JO77" s="60"/>
      <c r="JP77" s="60"/>
      <c r="JQ77" s="60"/>
      <c r="JR77" s="60"/>
      <c r="JS77" s="60"/>
      <c r="JT77" s="60"/>
      <c r="JU77" s="60"/>
      <c r="JV77" s="60"/>
      <c r="JW77" s="60"/>
      <c r="JX77" s="61"/>
      <c r="JY77" s="60"/>
      <c r="JZ77" s="60"/>
      <c r="KA77" s="60"/>
      <c r="KB77" s="110"/>
      <c r="KC77" s="169">
        <f t="shared" si="694"/>
        <v>0</v>
      </c>
      <c r="KD77" s="60"/>
      <c r="KE77" s="60"/>
      <c r="KF77" s="60"/>
      <c r="KG77" s="60"/>
      <c r="KH77" s="60"/>
      <c r="KI77" s="60"/>
      <c r="KJ77" s="60"/>
      <c r="KK77" s="60"/>
      <c r="KL77" s="60"/>
      <c r="KM77" s="60"/>
      <c r="KN77" s="61"/>
      <c r="KO77" s="60"/>
      <c r="KP77" s="60"/>
      <c r="KQ77" s="60"/>
      <c r="KR77" s="60"/>
      <c r="KS77" s="60"/>
      <c r="KT77" s="60"/>
      <c r="KU77" s="60"/>
      <c r="KV77" s="60"/>
      <c r="KW77" s="60"/>
      <c r="KX77" s="60"/>
      <c r="KY77" s="60"/>
      <c r="KZ77" s="60"/>
      <c r="LA77" s="60"/>
      <c r="LB77" s="110"/>
      <c r="LC77" s="173"/>
      <c r="LD77" s="169">
        <f t="shared" si="695"/>
        <v>0</v>
      </c>
      <c r="LE77" s="60"/>
      <c r="LF77" s="60"/>
      <c r="LG77" s="60"/>
      <c r="LH77" s="60"/>
      <c r="LI77" s="60"/>
      <c r="LJ77" s="60"/>
      <c r="LK77" s="60"/>
      <c r="LL77" s="60"/>
      <c r="LM77" s="60"/>
      <c r="LN77" s="60"/>
      <c r="LO77" s="61"/>
      <c r="LP77" s="60"/>
      <c r="LQ77" s="60"/>
      <c r="LR77" s="60"/>
      <c r="LS77" s="110"/>
      <c r="LT77" s="169">
        <f t="shared" si="696"/>
        <v>0</v>
      </c>
      <c r="LU77" s="60"/>
      <c r="LV77" s="60"/>
      <c r="LW77" s="60"/>
      <c r="LX77" s="60"/>
      <c r="LY77" s="60"/>
      <c r="LZ77" s="60"/>
      <c r="MA77" s="60"/>
      <c r="MB77" s="60"/>
      <c r="MC77" s="60"/>
      <c r="MD77" s="60"/>
      <c r="ME77" s="61"/>
      <c r="MF77" s="60"/>
      <c r="MG77" s="60"/>
      <c r="MH77" s="60"/>
      <c r="MI77" s="110"/>
      <c r="MJ77" s="169">
        <f t="shared" si="697"/>
        <v>0</v>
      </c>
      <c r="MK77" s="60"/>
      <c r="ML77" s="60"/>
      <c r="MM77" s="60"/>
      <c r="MN77" s="60"/>
      <c r="MO77" s="60"/>
      <c r="MP77" s="60"/>
      <c r="MQ77" s="60"/>
      <c r="MR77" s="60"/>
      <c r="MS77" s="60"/>
      <c r="MT77" s="60"/>
      <c r="MU77" s="61"/>
      <c r="MV77" s="60"/>
      <c r="MW77" s="60"/>
      <c r="MX77" s="60"/>
      <c r="MY77" s="110"/>
      <c r="MZ77" s="169">
        <f t="shared" si="698"/>
        <v>0</v>
      </c>
      <c r="NA77" s="60"/>
      <c r="NB77" s="60"/>
      <c r="NC77" s="60"/>
      <c r="ND77" s="60"/>
      <c r="NE77" s="60"/>
      <c r="NF77" s="60"/>
      <c r="NG77" s="60"/>
      <c r="NH77" s="60"/>
      <c r="NI77" s="60"/>
      <c r="NJ77" s="60"/>
      <c r="NK77" s="61"/>
      <c r="NL77" s="60"/>
      <c r="NM77" s="60"/>
      <c r="NN77" s="60"/>
      <c r="NO77" s="110"/>
      <c r="NP77" s="169">
        <f t="shared" si="699"/>
        <v>0</v>
      </c>
      <c r="NQ77" s="60"/>
      <c r="NR77" s="60"/>
      <c r="NS77" s="60"/>
      <c r="NT77" s="60"/>
      <c r="NU77" s="60"/>
      <c r="NV77" s="60"/>
      <c r="NW77" s="60"/>
      <c r="NX77" s="60"/>
      <c r="NY77" s="60"/>
      <c r="NZ77" s="60"/>
      <c r="OA77" s="61"/>
      <c r="OB77" s="60"/>
      <c r="OC77" s="60"/>
      <c r="OD77" s="60"/>
      <c r="OE77" s="110"/>
      <c r="OF77" s="169">
        <f t="shared" si="700"/>
        <v>0</v>
      </c>
      <c r="OG77" s="60"/>
      <c r="OH77" s="60"/>
      <c r="OI77" s="60"/>
      <c r="OJ77" s="60"/>
      <c r="OK77" s="60"/>
      <c r="OL77" s="60"/>
      <c r="OM77" s="60"/>
      <c r="ON77" s="60"/>
      <c r="OO77" s="60"/>
      <c r="OP77" s="60"/>
      <c r="OQ77" s="61"/>
      <c r="OR77" s="60"/>
      <c r="OS77" s="60"/>
      <c r="OT77" s="60"/>
      <c r="OU77" s="110"/>
      <c r="OV77" s="169">
        <f t="shared" si="701"/>
        <v>0</v>
      </c>
      <c r="OW77" s="60"/>
      <c r="OX77" s="60"/>
      <c r="OY77" s="60"/>
      <c r="OZ77" s="60"/>
      <c r="PA77" s="60"/>
      <c r="PB77" s="60"/>
      <c r="PC77" s="60"/>
      <c r="PD77" s="60"/>
      <c r="PE77" s="60"/>
      <c r="PF77" s="60"/>
      <c r="PG77" s="61"/>
      <c r="PH77" s="60"/>
      <c r="PI77" s="60"/>
      <c r="PJ77" s="60"/>
      <c r="PK77" s="110"/>
      <c r="PL77" s="169">
        <f t="shared" si="702"/>
        <v>0</v>
      </c>
      <c r="PM77" s="60"/>
      <c r="PN77" s="60"/>
      <c r="PO77" s="60"/>
      <c r="PP77" s="60"/>
      <c r="PQ77" s="60"/>
      <c r="PR77" s="60"/>
      <c r="PS77" s="60"/>
      <c r="PT77" s="60"/>
      <c r="PU77" s="60"/>
      <c r="PV77" s="60"/>
      <c r="PW77" s="61"/>
      <c r="PX77" s="60"/>
      <c r="PY77" s="60"/>
      <c r="PZ77" s="60"/>
      <c r="QA77" s="110"/>
      <c r="QB77" s="169">
        <f t="shared" si="703"/>
        <v>0</v>
      </c>
      <c r="QC77" s="60"/>
      <c r="QD77" s="60"/>
      <c r="QE77" s="60"/>
      <c r="QF77" s="60"/>
      <c r="QG77" s="60"/>
      <c r="QH77" s="60"/>
      <c r="QI77" s="60"/>
      <c r="QJ77" s="60"/>
      <c r="QK77" s="60"/>
      <c r="QL77" s="60"/>
      <c r="QM77" s="61"/>
      <c r="QN77" s="60"/>
      <c r="QO77" s="60"/>
      <c r="QP77" s="60"/>
      <c r="QQ77" s="110"/>
      <c r="QR77" s="169">
        <f t="shared" si="704"/>
        <v>0</v>
      </c>
      <c r="QS77" s="60"/>
      <c r="QT77" s="60"/>
      <c r="QU77" s="60"/>
      <c r="QV77" s="60"/>
      <c r="QW77" s="60"/>
      <c r="QX77" s="60"/>
      <c r="QY77" s="60"/>
      <c r="QZ77" s="60"/>
      <c r="RA77" s="60"/>
      <c r="RB77" s="60"/>
      <c r="RC77" s="61"/>
      <c r="RD77" s="60"/>
      <c r="RE77" s="60"/>
      <c r="RF77" s="60"/>
      <c r="RG77" s="60"/>
      <c r="RH77" s="60"/>
      <c r="RI77" s="60"/>
      <c r="RJ77" s="60"/>
      <c r="RK77" s="60"/>
      <c r="RL77" s="60"/>
      <c r="RM77" s="60"/>
      <c r="RN77" s="60"/>
      <c r="RO77" s="60"/>
      <c r="RP77" s="60"/>
      <c r="RQ77" s="110"/>
      <c r="RR77" s="173"/>
      <c r="RS77" s="169">
        <f t="shared" si="705"/>
        <v>0</v>
      </c>
      <c r="RT77" s="60"/>
      <c r="RU77" s="60"/>
      <c r="RV77" s="60"/>
      <c r="RW77" s="60"/>
      <c r="RX77" s="60"/>
      <c r="RY77" s="60"/>
      <c r="RZ77" s="60"/>
      <c r="SA77" s="60"/>
      <c r="SB77" s="60"/>
      <c r="SC77" s="60"/>
      <c r="SD77" s="61"/>
      <c r="SE77" s="60"/>
      <c r="SF77" s="60"/>
      <c r="SG77" s="60"/>
      <c r="SH77" s="110"/>
      <c r="SI77" s="169">
        <f t="shared" si="706"/>
        <v>0</v>
      </c>
      <c r="SJ77" s="60"/>
      <c r="SK77" s="60"/>
      <c r="SL77" s="60"/>
      <c r="SM77" s="60"/>
      <c r="SN77" s="60"/>
      <c r="SO77" s="60"/>
      <c r="SP77" s="60"/>
      <c r="SQ77" s="60"/>
      <c r="SR77" s="60"/>
      <c r="SS77" s="60"/>
      <c r="ST77" s="61"/>
      <c r="SU77" s="60"/>
      <c r="SV77" s="60"/>
      <c r="SW77" s="60"/>
      <c r="SX77" s="110"/>
      <c r="SY77" s="169">
        <f t="shared" si="707"/>
        <v>0</v>
      </c>
      <c r="SZ77" s="60"/>
      <c r="TA77" s="60"/>
      <c r="TB77" s="60"/>
      <c r="TC77" s="60"/>
      <c r="TD77" s="60"/>
      <c r="TE77" s="60"/>
      <c r="TF77" s="60"/>
      <c r="TG77" s="60"/>
      <c r="TH77" s="60"/>
      <c r="TI77" s="60"/>
      <c r="TJ77" s="61"/>
      <c r="TK77" s="60"/>
      <c r="TL77" s="60"/>
      <c r="TM77" s="60"/>
      <c r="TN77" s="110"/>
      <c r="TO77" s="169">
        <f t="shared" si="708"/>
        <v>0</v>
      </c>
      <c r="TP77" s="60"/>
      <c r="TQ77" s="60"/>
      <c r="TR77" s="60"/>
      <c r="TS77" s="60"/>
      <c r="TT77" s="60"/>
      <c r="TU77" s="60"/>
      <c r="TV77" s="60"/>
      <c r="TW77" s="60"/>
      <c r="TX77" s="60"/>
      <c r="TY77" s="60"/>
      <c r="TZ77" s="61"/>
      <c r="UA77" s="60"/>
      <c r="UB77" s="60"/>
      <c r="UC77" s="60"/>
      <c r="UD77" s="110"/>
      <c r="UE77" s="169">
        <f t="shared" si="709"/>
        <v>0</v>
      </c>
      <c r="UF77" s="60"/>
      <c r="UG77" s="60"/>
      <c r="UH77" s="60"/>
      <c r="UI77" s="60"/>
      <c r="UJ77" s="60"/>
      <c r="UK77" s="60"/>
      <c r="UL77" s="60"/>
      <c r="UM77" s="60"/>
      <c r="UN77" s="60"/>
      <c r="UO77" s="60"/>
      <c r="UP77" s="61"/>
      <c r="UQ77" s="60"/>
      <c r="UR77" s="60"/>
      <c r="US77" s="60"/>
      <c r="UT77" s="60"/>
      <c r="UU77" s="60"/>
      <c r="UV77" s="60"/>
      <c r="UW77" s="60"/>
      <c r="UX77" s="60"/>
      <c r="UY77" s="60"/>
      <c r="UZ77" s="60"/>
      <c r="VA77" s="60"/>
      <c r="VB77" s="60"/>
      <c r="VC77" s="60"/>
      <c r="VD77" s="110"/>
      <c r="VE77" s="10" t="str">
        <f t="shared" si="710"/>
        <v>-</v>
      </c>
    </row>
    <row r="78" spans="1:577" ht="20.149999999999999" customHeight="1">
      <c r="A78" s="22"/>
      <c r="B78" s="22"/>
      <c r="C78" s="23">
        <v>61053</v>
      </c>
      <c r="D78" s="24" t="s">
        <v>78</v>
      </c>
      <c r="E78" s="193">
        <f t="shared" si="677"/>
        <v>0</v>
      </c>
      <c r="F78" s="194"/>
      <c r="G78" s="194"/>
      <c r="H78" s="195"/>
      <c r="I78" s="229"/>
      <c r="J78" s="241">
        <f t="shared" si="678"/>
        <v>0</v>
      </c>
      <c r="K78" s="61"/>
      <c r="L78" s="60"/>
      <c r="M78" s="60"/>
      <c r="N78" s="60"/>
      <c r="O78" s="60"/>
      <c r="P78" s="60"/>
      <c r="Q78" s="60"/>
      <c r="R78" s="60"/>
      <c r="S78" s="60"/>
      <c r="T78" s="60"/>
      <c r="U78" s="61"/>
      <c r="V78" s="60"/>
      <c r="W78" s="60"/>
      <c r="X78" s="60"/>
      <c r="Y78" s="110"/>
      <c r="Z78" s="169">
        <f t="shared" si="679"/>
        <v>0</v>
      </c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1"/>
      <c r="AL78" s="60"/>
      <c r="AM78" s="60"/>
      <c r="AN78" s="60"/>
      <c r="AO78" s="110"/>
      <c r="AP78" s="169">
        <f t="shared" si="680"/>
        <v>0</v>
      </c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1"/>
      <c r="BB78" s="60"/>
      <c r="BC78" s="60"/>
      <c r="BD78" s="60"/>
      <c r="BE78" s="110"/>
      <c r="BF78" s="169">
        <f t="shared" si="681"/>
        <v>0</v>
      </c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1"/>
      <c r="BR78" s="60"/>
      <c r="BS78" s="60"/>
      <c r="BT78" s="60"/>
      <c r="BU78" s="110"/>
      <c r="BV78" s="169">
        <f t="shared" si="682"/>
        <v>0</v>
      </c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1"/>
      <c r="CH78" s="60"/>
      <c r="CI78" s="60"/>
      <c r="CJ78" s="60"/>
      <c r="CK78" s="60"/>
      <c r="CL78" s="60"/>
      <c r="CM78" s="60"/>
      <c r="CN78" s="60"/>
      <c r="CO78" s="60"/>
      <c r="CP78" s="60"/>
      <c r="CQ78" s="60"/>
      <c r="CR78" s="60"/>
      <c r="CS78" s="60"/>
      <c r="CT78" s="60"/>
      <c r="CU78" s="110"/>
      <c r="CV78" s="173"/>
      <c r="CW78" s="169">
        <f t="shared" si="683"/>
        <v>0</v>
      </c>
      <c r="CX78" s="60"/>
      <c r="CY78" s="60"/>
      <c r="CZ78" s="60"/>
      <c r="DA78" s="60"/>
      <c r="DB78" s="60"/>
      <c r="DC78" s="60"/>
      <c r="DD78" s="60"/>
      <c r="DE78" s="60"/>
      <c r="DF78" s="60"/>
      <c r="DG78" s="60"/>
      <c r="DH78" s="61"/>
      <c r="DI78" s="60"/>
      <c r="DJ78" s="60"/>
      <c r="DK78" s="60"/>
      <c r="DL78" s="110"/>
      <c r="DM78" s="169">
        <f t="shared" si="684"/>
        <v>0</v>
      </c>
      <c r="DN78" s="60"/>
      <c r="DO78" s="60"/>
      <c r="DP78" s="60"/>
      <c r="DQ78" s="60"/>
      <c r="DR78" s="60"/>
      <c r="DS78" s="60"/>
      <c r="DT78" s="60"/>
      <c r="DU78" s="60"/>
      <c r="DV78" s="60"/>
      <c r="DW78" s="60"/>
      <c r="DX78" s="61"/>
      <c r="DY78" s="60"/>
      <c r="DZ78" s="60"/>
      <c r="EA78" s="60"/>
      <c r="EB78" s="110"/>
      <c r="EC78" s="169">
        <f t="shared" si="685"/>
        <v>0</v>
      </c>
      <c r="ED78" s="60"/>
      <c r="EE78" s="60"/>
      <c r="EF78" s="60"/>
      <c r="EG78" s="60"/>
      <c r="EH78" s="60"/>
      <c r="EI78" s="60"/>
      <c r="EJ78" s="60"/>
      <c r="EK78" s="60"/>
      <c r="EL78" s="60"/>
      <c r="EM78" s="60"/>
      <c r="EN78" s="61"/>
      <c r="EO78" s="60"/>
      <c r="EP78" s="60"/>
      <c r="EQ78" s="60"/>
      <c r="ER78" s="110"/>
      <c r="ES78" s="169">
        <f t="shared" si="686"/>
        <v>0</v>
      </c>
      <c r="ET78" s="60"/>
      <c r="EU78" s="60"/>
      <c r="EV78" s="60"/>
      <c r="EW78" s="60"/>
      <c r="EX78" s="60"/>
      <c r="EY78" s="60"/>
      <c r="EZ78" s="60"/>
      <c r="FA78" s="60"/>
      <c r="FB78" s="60"/>
      <c r="FC78" s="60"/>
      <c r="FD78" s="61"/>
      <c r="FE78" s="60"/>
      <c r="FF78" s="60"/>
      <c r="FG78" s="60"/>
      <c r="FH78" s="110"/>
      <c r="FI78" s="169">
        <f t="shared" si="687"/>
        <v>0</v>
      </c>
      <c r="FJ78" s="60"/>
      <c r="FK78" s="60"/>
      <c r="FL78" s="60"/>
      <c r="FM78" s="60"/>
      <c r="FN78" s="60"/>
      <c r="FO78" s="60"/>
      <c r="FP78" s="60"/>
      <c r="FQ78" s="60"/>
      <c r="FR78" s="60"/>
      <c r="FS78" s="60"/>
      <c r="FT78" s="61"/>
      <c r="FU78" s="60"/>
      <c r="FV78" s="60"/>
      <c r="FW78" s="60"/>
      <c r="FX78" s="110"/>
      <c r="FY78" s="169">
        <f t="shared" si="688"/>
        <v>0</v>
      </c>
      <c r="FZ78" s="60"/>
      <c r="GA78" s="60"/>
      <c r="GB78" s="60"/>
      <c r="GC78" s="60"/>
      <c r="GD78" s="60"/>
      <c r="GE78" s="60"/>
      <c r="GF78" s="60"/>
      <c r="GG78" s="60"/>
      <c r="GH78" s="60"/>
      <c r="GI78" s="60"/>
      <c r="GJ78" s="61"/>
      <c r="GK78" s="60"/>
      <c r="GL78" s="60"/>
      <c r="GM78" s="60"/>
      <c r="GN78" s="110"/>
      <c r="GO78" s="169">
        <f t="shared" si="689"/>
        <v>0</v>
      </c>
      <c r="GP78" s="60"/>
      <c r="GQ78" s="60"/>
      <c r="GR78" s="60"/>
      <c r="GS78" s="60"/>
      <c r="GT78" s="60"/>
      <c r="GU78" s="60"/>
      <c r="GV78" s="60"/>
      <c r="GW78" s="60"/>
      <c r="GX78" s="60"/>
      <c r="GY78" s="60"/>
      <c r="GZ78" s="61"/>
      <c r="HA78" s="60"/>
      <c r="HB78" s="60"/>
      <c r="HC78" s="60"/>
      <c r="HD78" s="60"/>
      <c r="HE78" s="60"/>
      <c r="HF78" s="60"/>
      <c r="HG78" s="60"/>
      <c r="HH78" s="60"/>
      <c r="HI78" s="60"/>
      <c r="HJ78" s="60"/>
      <c r="HK78" s="60"/>
      <c r="HL78" s="60"/>
      <c r="HM78" s="60"/>
      <c r="HN78" s="110"/>
      <c r="HO78" s="172"/>
      <c r="HP78" s="173"/>
      <c r="HQ78" s="169">
        <f t="shared" si="690"/>
        <v>0</v>
      </c>
      <c r="HR78" s="60"/>
      <c r="HS78" s="60"/>
      <c r="HT78" s="60"/>
      <c r="HU78" s="60"/>
      <c r="HV78" s="60"/>
      <c r="HW78" s="60"/>
      <c r="HX78" s="60"/>
      <c r="HY78" s="60"/>
      <c r="HZ78" s="60"/>
      <c r="IA78" s="60"/>
      <c r="IB78" s="61"/>
      <c r="IC78" s="60"/>
      <c r="ID78" s="60"/>
      <c r="IE78" s="60"/>
      <c r="IF78" s="110"/>
      <c r="IG78" s="169">
        <f t="shared" si="691"/>
        <v>0</v>
      </c>
      <c r="IH78" s="60"/>
      <c r="II78" s="60"/>
      <c r="IJ78" s="60"/>
      <c r="IK78" s="60"/>
      <c r="IL78" s="60"/>
      <c r="IM78" s="60"/>
      <c r="IN78" s="60"/>
      <c r="IO78" s="60"/>
      <c r="IP78" s="60"/>
      <c r="IQ78" s="60"/>
      <c r="IR78" s="61"/>
      <c r="IS78" s="60"/>
      <c r="IT78" s="60"/>
      <c r="IU78" s="60"/>
      <c r="IV78" s="110"/>
      <c r="IW78" s="169">
        <f t="shared" si="692"/>
        <v>0</v>
      </c>
      <c r="IX78" s="60"/>
      <c r="IY78" s="60"/>
      <c r="IZ78" s="60"/>
      <c r="JA78" s="60"/>
      <c r="JB78" s="60"/>
      <c r="JC78" s="60"/>
      <c r="JD78" s="60"/>
      <c r="JE78" s="60"/>
      <c r="JF78" s="60"/>
      <c r="JG78" s="60"/>
      <c r="JH78" s="61"/>
      <c r="JI78" s="60"/>
      <c r="JJ78" s="60"/>
      <c r="JK78" s="60"/>
      <c r="JL78" s="110"/>
      <c r="JM78" s="169">
        <f t="shared" si="693"/>
        <v>0</v>
      </c>
      <c r="JN78" s="60"/>
      <c r="JO78" s="60"/>
      <c r="JP78" s="60"/>
      <c r="JQ78" s="60"/>
      <c r="JR78" s="60"/>
      <c r="JS78" s="60"/>
      <c r="JT78" s="60"/>
      <c r="JU78" s="60"/>
      <c r="JV78" s="60"/>
      <c r="JW78" s="60"/>
      <c r="JX78" s="61"/>
      <c r="JY78" s="60"/>
      <c r="JZ78" s="60"/>
      <c r="KA78" s="60"/>
      <c r="KB78" s="110"/>
      <c r="KC78" s="169">
        <f t="shared" si="694"/>
        <v>0</v>
      </c>
      <c r="KD78" s="60"/>
      <c r="KE78" s="60"/>
      <c r="KF78" s="60"/>
      <c r="KG78" s="60"/>
      <c r="KH78" s="60"/>
      <c r="KI78" s="60"/>
      <c r="KJ78" s="60"/>
      <c r="KK78" s="60"/>
      <c r="KL78" s="60"/>
      <c r="KM78" s="60"/>
      <c r="KN78" s="61"/>
      <c r="KO78" s="60"/>
      <c r="KP78" s="60"/>
      <c r="KQ78" s="60"/>
      <c r="KR78" s="60"/>
      <c r="KS78" s="60"/>
      <c r="KT78" s="60"/>
      <c r="KU78" s="60"/>
      <c r="KV78" s="60"/>
      <c r="KW78" s="60"/>
      <c r="KX78" s="60"/>
      <c r="KY78" s="60"/>
      <c r="KZ78" s="60"/>
      <c r="LA78" s="60"/>
      <c r="LB78" s="110"/>
      <c r="LC78" s="173"/>
      <c r="LD78" s="169">
        <f t="shared" si="695"/>
        <v>0</v>
      </c>
      <c r="LE78" s="60"/>
      <c r="LF78" s="60"/>
      <c r="LG78" s="60"/>
      <c r="LH78" s="60"/>
      <c r="LI78" s="60"/>
      <c r="LJ78" s="60"/>
      <c r="LK78" s="60"/>
      <c r="LL78" s="60"/>
      <c r="LM78" s="60"/>
      <c r="LN78" s="60"/>
      <c r="LO78" s="61"/>
      <c r="LP78" s="60"/>
      <c r="LQ78" s="60"/>
      <c r="LR78" s="60"/>
      <c r="LS78" s="110"/>
      <c r="LT78" s="169">
        <f t="shared" si="696"/>
        <v>0</v>
      </c>
      <c r="LU78" s="60"/>
      <c r="LV78" s="60"/>
      <c r="LW78" s="60"/>
      <c r="LX78" s="60"/>
      <c r="LY78" s="60"/>
      <c r="LZ78" s="60"/>
      <c r="MA78" s="60"/>
      <c r="MB78" s="60"/>
      <c r="MC78" s="60"/>
      <c r="MD78" s="60"/>
      <c r="ME78" s="61"/>
      <c r="MF78" s="60"/>
      <c r="MG78" s="60"/>
      <c r="MH78" s="60"/>
      <c r="MI78" s="110"/>
      <c r="MJ78" s="169">
        <f t="shared" si="697"/>
        <v>0</v>
      </c>
      <c r="MK78" s="60"/>
      <c r="ML78" s="60"/>
      <c r="MM78" s="60"/>
      <c r="MN78" s="60"/>
      <c r="MO78" s="60"/>
      <c r="MP78" s="60"/>
      <c r="MQ78" s="60"/>
      <c r="MR78" s="60"/>
      <c r="MS78" s="60"/>
      <c r="MT78" s="60"/>
      <c r="MU78" s="61"/>
      <c r="MV78" s="60"/>
      <c r="MW78" s="60"/>
      <c r="MX78" s="60"/>
      <c r="MY78" s="110"/>
      <c r="MZ78" s="169">
        <f t="shared" si="698"/>
        <v>0</v>
      </c>
      <c r="NA78" s="60"/>
      <c r="NB78" s="60"/>
      <c r="NC78" s="60"/>
      <c r="ND78" s="60"/>
      <c r="NE78" s="60"/>
      <c r="NF78" s="60"/>
      <c r="NG78" s="60"/>
      <c r="NH78" s="60"/>
      <c r="NI78" s="60"/>
      <c r="NJ78" s="60"/>
      <c r="NK78" s="61"/>
      <c r="NL78" s="60"/>
      <c r="NM78" s="60"/>
      <c r="NN78" s="60"/>
      <c r="NO78" s="110"/>
      <c r="NP78" s="169">
        <f t="shared" si="699"/>
        <v>0</v>
      </c>
      <c r="NQ78" s="60"/>
      <c r="NR78" s="60"/>
      <c r="NS78" s="60"/>
      <c r="NT78" s="60"/>
      <c r="NU78" s="60"/>
      <c r="NV78" s="60"/>
      <c r="NW78" s="60"/>
      <c r="NX78" s="60"/>
      <c r="NY78" s="60"/>
      <c r="NZ78" s="60"/>
      <c r="OA78" s="61"/>
      <c r="OB78" s="60"/>
      <c r="OC78" s="60"/>
      <c r="OD78" s="60"/>
      <c r="OE78" s="110"/>
      <c r="OF78" s="169">
        <f t="shared" si="700"/>
        <v>0</v>
      </c>
      <c r="OG78" s="60"/>
      <c r="OH78" s="60"/>
      <c r="OI78" s="60"/>
      <c r="OJ78" s="60"/>
      <c r="OK78" s="60"/>
      <c r="OL78" s="60"/>
      <c r="OM78" s="60"/>
      <c r="ON78" s="60"/>
      <c r="OO78" s="60"/>
      <c r="OP78" s="60"/>
      <c r="OQ78" s="61"/>
      <c r="OR78" s="60"/>
      <c r="OS78" s="60"/>
      <c r="OT78" s="60"/>
      <c r="OU78" s="110"/>
      <c r="OV78" s="169">
        <f t="shared" si="701"/>
        <v>0</v>
      </c>
      <c r="OW78" s="60"/>
      <c r="OX78" s="60"/>
      <c r="OY78" s="60"/>
      <c r="OZ78" s="60"/>
      <c r="PA78" s="60"/>
      <c r="PB78" s="60"/>
      <c r="PC78" s="60"/>
      <c r="PD78" s="60"/>
      <c r="PE78" s="60"/>
      <c r="PF78" s="60"/>
      <c r="PG78" s="61"/>
      <c r="PH78" s="60"/>
      <c r="PI78" s="60"/>
      <c r="PJ78" s="60"/>
      <c r="PK78" s="110"/>
      <c r="PL78" s="169">
        <f t="shared" si="702"/>
        <v>0</v>
      </c>
      <c r="PM78" s="60"/>
      <c r="PN78" s="60"/>
      <c r="PO78" s="60"/>
      <c r="PP78" s="60"/>
      <c r="PQ78" s="60"/>
      <c r="PR78" s="60"/>
      <c r="PS78" s="60"/>
      <c r="PT78" s="60"/>
      <c r="PU78" s="60"/>
      <c r="PV78" s="60"/>
      <c r="PW78" s="61"/>
      <c r="PX78" s="60"/>
      <c r="PY78" s="60"/>
      <c r="PZ78" s="60"/>
      <c r="QA78" s="110"/>
      <c r="QB78" s="169">
        <f t="shared" si="703"/>
        <v>0</v>
      </c>
      <c r="QC78" s="60"/>
      <c r="QD78" s="60"/>
      <c r="QE78" s="60"/>
      <c r="QF78" s="60"/>
      <c r="QG78" s="60"/>
      <c r="QH78" s="60"/>
      <c r="QI78" s="60"/>
      <c r="QJ78" s="60"/>
      <c r="QK78" s="60"/>
      <c r="QL78" s="60"/>
      <c r="QM78" s="61"/>
      <c r="QN78" s="60"/>
      <c r="QO78" s="60"/>
      <c r="QP78" s="60"/>
      <c r="QQ78" s="110"/>
      <c r="QR78" s="169">
        <f t="shared" si="704"/>
        <v>0</v>
      </c>
      <c r="QS78" s="60"/>
      <c r="QT78" s="60"/>
      <c r="QU78" s="60"/>
      <c r="QV78" s="60"/>
      <c r="QW78" s="60"/>
      <c r="QX78" s="60"/>
      <c r="QY78" s="60"/>
      <c r="QZ78" s="60"/>
      <c r="RA78" s="60"/>
      <c r="RB78" s="60"/>
      <c r="RC78" s="61"/>
      <c r="RD78" s="60"/>
      <c r="RE78" s="60"/>
      <c r="RF78" s="60"/>
      <c r="RG78" s="60"/>
      <c r="RH78" s="60"/>
      <c r="RI78" s="60"/>
      <c r="RJ78" s="60"/>
      <c r="RK78" s="60"/>
      <c r="RL78" s="60"/>
      <c r="RM78" s="60"/>
      <c r="RN78" s="60"/>
      <c r="RO78" s="60"/>
      <c r="RP78" s="60"/>
      <c r="RQ78" s="110"/>
      <c r="RR78" s="173"/>
      <c r="RS78" s="169">
        <f t="shared" si="705"/>
        <v>0</v>
      </c>
      <c r="RT78" s="60"/>
      <c r="RU78" s="60"/>
      <c r="RV78" s="60"/>
      <c r="RW78" s="60"/>
      <c r="RX78" s="60"/>
      <c r="RY78" s="60"/>
      <c r="RZ78" s="60"/>
      <c r="SA78" s="60"/>
      <c r="SB78" s="60"/>
      <c r="SC78" s="60"/>
      <c r="SD78" s="61"/>
      <c r="SE78" s="60"/>
      <c r="SF78" s="60"/>
      <c r="SG78" s="60"/>
      <c r="SH78" s="110"/>
      <c r="SI78" s="169">
        <f t="shared" si="706"/>
        <v>0</v>
      </c>
      <c r="SJ78" s="60"/>
      <c r="SK78" s="60"/>
      <c r="SL78" s="60"/>
      <c r="SM78" s="60"/>
      <c r="SN78" s="60"/>
      <c r="SO78" s="60"/>
      <c r="SP78" s="60"/>
      <c r="SQ78" s="60"/>
      <c r="SR78" s="60"/>
      <c r="SS78" s="60"/>
      <c r="ST78" s="61"/>
      <c r="SU78" s="60"/>
      <c r="SV78" s="60"/>
      <c r="SW78" s="60"/>
      <c r="SX78" s="110"/>
      <c r="SY78" s="169">
        <f t="shared" si="707"/>
        <v>0</v>
      </c>
      <c r="SZ78" s="60"/>
      <c r="TA78" s="60"/>
      <c r="TB78" s="60"/>
      <c r="TC78" s="60"/>
      <c r="TD78" s="60"/>
      <c r="TE78" s="60"/>
      <c r="TF78" s="60"/>
      <c r="TG78" s="60"/>
      <c r="TH78" s="60"/>
      <c r="TI78" s="60"/>
      <c r="TJ78" s="61"/>
      <c r="TK78" s="60"/>
      <c r="TL78" s="60"/>
      <c r="TM78" s="60"/>
      <c r="TN78" s="110"/>
      <c r="TO78" s="169">
        <f t="shared" si="708"/>
        <v>0</v>
      </c>
      <c r="TP78" s="60"/>
      <c r="TQ78" s="60"/>
      <c r="TR78" s="60"/>
      <c r="TS78" s="60"/>
      <c r="TT78" s="60"/>
      <c r="TU78" s="60"/>
      <c r="TV78" s="60"/>
      <c r="TW78" s="60"/>
      <c r="TX78" s="60"/>
      <c r="TY78" s="60"/>
      <c r="TZ78" s="61"/>
      <c r="UA78" s="60"/>
      <c r="UB78" s="60"/>
      <c r="UC78" s="60"/>
      <c r="UD78" s="110"/>
      <c r="UE78" s="169">
        <f t="shared" si="709"/>
        <v>0</v>
      </c>
      <c r="UF78" s="60"/>
      <c r="UG78" s="60"/>
      <c r="UH78" s="60"/>
      <c r="UI78" s="60"/>
      <c r="UJ78" s="60"/>
      <c r="UK78" s="60"/>
      <c r="UL78" s="60"/>
      <c r="UM78" s="60"/>
      <c r="UN78" s="60"/>
      <c r="UO78" s="60"/>
      <c r="UP78" s="61"/>
      <c r="UQ78" s="60"/>
      <c r="UR78" s="60"/>
      <c r="US78" s="60"/>
      <c r="UT78" s="60"/>
      <c r="UU78" s="60"/>
      <c r="UV78" s="60"/>
      <c r="UW78" s="60"/>
      <c r="UX78" s="60"/>
      <c r="UY78" s="60"/>
      <c r="UZ78" s="60"/>
      <c r="VA78" s="60"/>
      <c r="VB78" s="60"/>
      <c r="VC78" s="60"/>
      <c r="VD78" s="110"/>
      <c r="VE78" s="10" t="str">
        <f t="shared" si="710"/>
        <v>-</v>
      </c>
    </row>
    <row r="79" spans="1:577" ht="20.149999999999999" customHeight="1">
      <c r="A79" s="22"/>
      <c r="B79" s="22"/>
      <c r="C79" s="23">
        <v>61054</v>
      </c>
      <c r="D79" s="24" t="s">
        <v>79</v>
      </c>
      <c r="E79" s="193">
        <f t="shared" si="677"/>
        <v>0</v>
      </c>
      <c r="F79" s="194"/>
      <c r="G79" s="194"/>
      <c r="H79" s="195"/>
      <c r="I79" s="229"/>
      <c r="J79" s="241">
        <f t="shared" si="678"/>
        <v>0</v>
      </c>
      <c r="K79" s="61"/>
      <c r="L79" s="60"/>
      <c r="M79" s="60"/>
      <c r="N79" s="60"/>
      <c r="O79" s="60"/>
      <c r="P79" s="60"/>
      <c r="Q79" s="60"/>
      <c r="R79" s="60"/>
      <c r="S79" s="60"/>
      <c r="T79" s="60"/>
      <c r="U79" s="61"/>
      <c r="V79" s="60"/>
      <c r="W79" s="60"/>
      <c r="X79" s="60"/>
      <c r="Y79" s="110"/>
      <c r="Z79" s="169">
        <f t="shared" si="679"/>
        <v>0</v>
      </c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1"/>
      <c r="AL79" s="60"/>
      <c r="AM79" s="60"/>
      <c r="AN79" s="60"/>
      <c r="AO79" s="110"/>
      <c r="AP79" s="169">
        <f t="shared" si="680"/>
        <v>0</v>
      </c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1"/>
      <c r="BB79" s="60"/>
      <c r="BC79" s="60"/>
      <c r="BD79" s="60"/>
      <c r="BE79" s="110"/>
      <c r="BF79" s="169">
        <f t="shared" si="681"/>
        <v>0</v>
      </c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1"/>
      <c r="BR79" s="60"/>
      <c r="BS79" s="60"/>
      <c r="BT79" s="60"/>
      <c r="BU79" s="110"/>
      <c r="BV79" s="169">
        <f t="shared" si="682"/>
        <v>0</v>
      </c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1"/>
      <c r="CH79" s="60"/>
      <c r="CI79" s="60"/>
      <c r="CJ79" s="60"/>
      <c r="CK79" s="60"/>
      <c r="CL79" s="60"/>
      <c r="CM79" s="60"/>
      <c r="CN79" s="60"/>
      <c r="CO79" s="60"/>
      <c r="CP79" s="60"/>
      <c r="CQ79" s="60"/>
      <c r="CR79" s="60"/>
      <c r="CS79" s="60"/>
      <c r="CT79" s="60"/>
      <c r="CU79" s="110"/>
      <c r="CV79" s="173"/>
      <c r="CW79" s="169">
        <f t="shared" si="683"/>
        <v>0</v>
      </c>
      <c r="CX79" s="60"/>
      <c r="CY79" s="60"/>
      <c r="CZ79" s="60"/>
      <c r="DA79" s="60"/>
      <c r="DB79" s="60"/>
      <c r="DC79" s="60"/>
      <c r="DD79" s="60"/>
      <c r="DE79" s="60"/>
      <c r="DF79" s="60"/>
      <c r="DG79" s="60"/>
      <c r="DH79" s="61"/>
      <c r="DI79" s="60"/>
      <c r="DJ79" s="60"/>
      <c r="DK79" s="60"/>
      <c r="DL79" s="110"/>
      <c r="DM79" s="169">
        <f t="shared" si="684"/>
        <v>0</v>
      </c>
      <c r="DN79" s="60"/>
      <c r="DO79" s="60"/>
      <c r="DP79" s="60"/>
      <c r="DQ79" s="60"/>
      <c r="DR79" s="60"/>
      <c r="DS79" s="60"/>
      <c r="DT79" s="60"/>
      <c r="DU79" s="60"/>
      <c r="DV79" s="60"/>
      <c r="DW79" s="60"/>
      <c r="DX79" s="61"/>
      <c r="DY79" s="60"/>
      <c r="DZ79" s="60"/>
      <c r="EA79" s="60"/>
      <c r="EB79" s="110"/>
      <c r="EC79" s="169">
        <f t="shared" si="685"/>
        <v>0</v>
      </c>
      <c r="ED79" s="60"/>
      <c r="EE79" s="60"/>
      <c r="EF79" s="60"/>
      <c r="EG79" s="60"/>
      <c r="EH79" s="60"/>
      <c r="EI79" s="60"/>
      <c r="EJ79" s="60"/>
      <c r="EK79" s="60"/>
      <c r="EL79" s="60"/>
      <c r="EM79" s="60"/>
      <c r="EN79" s="61"/>
      <c r="EO79" s="60"/>
      <c r="EP79" s="60"/>
      <c r="EQ79" s="60"/>
      <c r="ER79" s="110"/>
      <c r="ES79" s="169">
        <f t="shared" si="686"/>
        <v>0</v>
      </c>
      <c r="ET79" s="60"/>
      <c r="EU79" s="60"/>
      <c r="EV79" s="60"/>
      <c r="EW79" s="60"/>
      <c r="EX79" s="60"/>
      <c r="EY79" s="60"/>
      <c r="EZ79" s="60"/>
      <c r="FA79" s="60"/>
      <c r="FB79" s="60"/>
      <c r="FC79" s="60"/>
      <c r="FD79" s="61"/>
      <c r="FE79" s="60"/>
      <c r="FF79" s="60"/>
      <c r="FG79" s="60"/>
      <c r="FH79" s="110"/>
      <c r="FI79" s="169">
        <f t="shared" si="687"/>
        <v>0</v>
      </c>
      <c r="FJ79" s="60"/>
      <c r="FK79" s="60"/>
      <c r="FL79" s="60"/>
      <c r="FM79" s="60"/>
      <c r="FN79" s="60"/>
      <c r="FO79" s="60"/>
      <c r="FP79" s="60"/>
      <c r="FQ79" s="60"/>
      <c r="FR79" s="60"/>
      <c r="FS79" s="60"/>
      <c r="FT79" s="61"/>
      <c r="FU79" s="60"/>
      <c r="FV79" s="60"/>
      <c r="FW79" s="60"/>
      <c r="FX79" s="110"/>
      <c r="FY79" s="169">
        <f t="shared" si="688"/>
        <v>0</v>
      </c>
      <c r="FZ79" s="60"/>
      <c r="GA79" s="60"/>
      <c r="GB79" s="60"/>
      <c r="GC79" s="60"/>
      <c r="GD79" s="60"/>
      <c r="GE79" s="60"/>
      <c r="GF79" s="60"/>
      <c r="GG79" s="60"/>
      <c r="GH79" s="60"/>
      <c r="GI79" s="60"/>
      <c r="GJ79" s="61"/>
      <c r="GK79" s="60"/>
      <c r="GL79" s="60"/>
      <c r="GM79" s="60"/>
      <c r="GN79" s="110"/>
      <c r="GO79" s="169">
        <f t="shared" si="689"/>
        <v>0</v>
      </c>
      <c r="GP79" s="60"/>
      <c r="GQ79" s="60"/>
      <c r="GR79" s="60"/>
      <c r="GS79" s="60"/>
      <c r="GT79" s="60"/>
      <c r="GU79" s="60"/>
      <c r="GV79" s="60"/>
      <c r="GW79" s="60"/>
      <c r="GX79" s="60"/>
      <c r="GY79" s="60"/>
      <c r="GZ79" s="61"/>
      <c r="HA79" s="60"/>
      <c r="HB79" s="60"/>
      <c r="HC79" s="60"/>
      <c r="HD79" s="60"/>
      <c r="HE79" s="60"/>
      <c r="HF79" s="60"/>
      <c r="HG79" s="60"/>
      <c r="HH79" s="60"/>
      <c r="HI79" s="60"/>
      <c r="HJ79" s="60"/>
      <c r="HK79" s="60"/>
      <c r="HL79" s="60"/>
      <c r="HM79" s="60"/>
      <c r="HN79" s="110"/>
      <c r="HO79" s="172"/>
      <c r="HP79" s="173"/>
      <c r="HQ79" s="169">
        <f t="shared" si="690"/>
        <v>0</v>
      </c>
      <c r="HR79" s="60"/>
      <c r="HS79" s="60"/>
      <c r="HT79" s="60"/>
      <c r="HU79" s="60"/>
      <c r="HV79" s="60"/>
      <c r="HW79" s="60"/>
      <c r="HX79" s="60"/>
      <c r="HY79" s="60"/>
      <c r="HZ79" s="60"/>
      <c r="IA79" s="60"/>
      <c r="IB79" s="61"/>
      <c r="IC79" s="60"/>
      <c r="ID79" s="60"/>
      <c r="IE79" s="60"/>
      <c r="IF79" s="110"/>
      <c r="IG79" s="169">
        <f t="shared" si="691"/>
        <v>0</v>
      </c>
      <c r="IH79" s="60"/>
      <c r="II79" s="60"/>
      <c r="IJ79" s="60"/>
      <c r="IK79" s="60"/>
      <c r="IL79" s="60"/>
      <c r="IM79" s="60"/>
      <c r="IN79" s="60"/>
      <c r="IO79" s="60"/>
      <c r="IP79" s="60"/>
      <c r="IQ79" s="60"/>
      <c r="IR79" s="61"/>
      <c r="IS79" s="60"/>
      <c r="IT79" s="60"/>
      <c r="IU79" s="60"/>
      <c r="IV79" s="110"/>
      <c r="IW79" s="169">
        <f t="shared" si="692"/>
        <v>0</v>
      </c>
      <c r="IX79" s="60"/>
      <c r="IY79" s="60"/>
      <c r="IZ79" s="60"/>
      <c r="JA79" s="60"/>
      <c r="JB79" s="60"/>
      <c r="JC79" s="60"/>
      <c r="JD79" s="60"/>
      <c r="JE79" s="60"/>
      <c r="JF79" s="60"/>
      <c r="JG79" s="60"/>
      <c r="JH79" s="61"/>
      <c r="JI79" s="60"/>
      <c r="JJ79" s="60"/>
      <c r="JK79" s="60"/>
      <c r="JL79" s="110"/>
      <c r="JM79" s="169">
        <f t="shared" si="693"/>
        <v>0</v>
      </c>
      <c r="JN79" s="60"/>
      <c r="JO79" s="60"/>
      <c r="JP79" s="60"/>
      <c r="JQ79" s="60"/>
      <c r="JR79" s="60"/>
      <c r="JS79" s="60"/>
      <c r="JT79" s="60"/>
      <c r="JU79" s="60"/>
      <c r="JV79" s="60"/>
      <c r="JW79" s="60"/>
      <c r="JX79" s="61"/>
      <c r="JY79" s="60"/>
      <c r="JZ79" s="60"/>
      <c r="KA79" s="60"/>
      <c r="KB79" s="110"/>
      <c r="KC79" s="169">
        <f t="shared" si="694"/>
        <v>0</v>
      </c>
      <c r="KD79" s="60"/>
      <c r="KE79" s="60"/>
      <c r="KF79" s="60"/>
      <c r="KG79" s="60"/>
      <c r="KH79" s="60"/>
      <c r="KI79" s="60"/>
      <c r="KJ79" s="60"/>
      <c r="KK79" s="60"/>
      <c r="KL79" s="60"/>
      <c r="KM79" s="60"/>
      <c r="KN79" s="61"/>
      <c r="KO79" s="60"/>
      <c r="KP79" s="60"/>
      <c r="KQ79" s="60"/>
      <c r="KR79" s="60"/>
      <c r="KS79" s="60"/>
      <c r="KT79" s="60"/>
      <c r="KU79" s="60"/>
      <c r="KV79" s="60"/>
      <c r="KW79" s="60"/>
      <c r="KX79" s="60"/>
      <c r="KY79" s="60"/>
      <c r="KZ79" s="60"/>
      <c r="LA79" s="60"/>
      <c r="LB79" s="110"/>
      <c r="LC79" s="173"/>
      <c r="LD79" s="169">
        <f t="shared" si="695"/>
        <v>0</v>
      </c>
      <c r="LE79" s="60"/>
      <c r="LF79" s="60"/>
      <c r="LG79" s="60"/>
      <c r="LH79" s="60"/>
      <c r="LI79" s="60"/>
      <c r="LJ79" s="60"/>
      <c r="LK79" s="60"/>
      <c r="LL79" s="60"/>
      <c r="LM79" s="60"/>
      <c r="LN79" s="60"/>
      <c r="LO79" s="61"/>
      <c r="LP79" s="60"/>
      <c r="LQ79" s="60"/>
      <c r="LR79" s="60"/>
      <c r="LS79" s="110"/>
      <c r="LT79" s="169">
        <f t="shared" si="696"/>
        <v>0</v>
      </c>
      <c r="LU79" s="60"/>
      <c r="LV79" s="60"/>
      <c r="LW79" s="60"/>
      <c r="LX79" s="60"/>
      <c r="LY79" s="60"/>
      <c r="LZ79" s="60"/>
      <c r="MA79" s="60"/>
      <c r="MB79" s="60"/>
      <c r="MC79" s="60"/>
      <c r="MD79" s="60"/>
      <c r="ME79" s="61"/>
      <c r="MF79" s="60"/>
      <c r="MG79" s="60"/>
      <c r="MH79" s="60"/>
      <c r="MI79" s="110"/>
      <c r="MJ79" s="169">
        <f t="shared" si="697"/>
        <v>0</v>
      </c>
      <c r="MK79" s="60"/>
      <c r="ML79" s="60"/>
      <c r="MM79" s="60"/>
      <c r="MN79" s="60"/>
      <c r="MO79" s="60"/>
      <c r="MP79" s="60"/>
      <c r="MQ79" s="60"/>
      <c r="MR79" s="60"/>
      <c r="MS79" s="60"/>
      <c r="MT79" s="60"/>
      <c r="MU79" s="61"/>
      <c r="MV79" s="60"/>
      <c r="MW79" s="60"/>
      <c r="MX79" s="60"/>
      <c r="MY79" s="110"/>
      <c r="MZ79" s="169">
        <f t="shared" si="698"/>
        <v>0</v>
      </c>
      <c r="NA79" s="60"/>
      <c r="NB79" s="60"/>
      <c r="NC79" s="60"/>
      <c r="ND79" s="60"/>
      <c r="NE79" s="60"/>
      <c r="NF79" s="60"/>
      <c r="NG79" s="60"/>
      <c r="NH79" s="60"/>
      <c r="NI79" s="60"/>
      <c r="NJ79" s="60"/>
      <c r="NK79" s="61"/>
      <c r="NL79" s="60"/>
      <c r="NM79" s="60"/>
      <c r="NN79" s="60"/>
      <c r="NO79" s="110"/>
      <c r="NP79" s="169">
        <f t="shared" si="699"/>
        <v>0</v>
      </c>
      <c r="NQ79" s="60"/>
      <c r="NR79" s="60"/>
      <c r="NS79" s="60"/>
      <c r="NT79" s="60"/>
      <c r="NU79" s="60"/>
      <c r="NV79" s="60"/>
      <c r="NW79" s="60"/>
      <c r="NX79" s="60"/>
      <c r="NY79" s="60"/>
      <c r="NZ79" s="60"/>
      <c r="OA79" s="61"/>
      <c r="OB79" s="60"/>
      <c r="OC79" s="60"/>
      <c r="OD79" s="60"/>
      <c r="OE79" s="110"/>
      <c r="OF79" s="169">
        <f t="shared" si="700"/>
        <v>0</v>
      </c>
      <c r="OG79" s="60"/>
      <c r="OH79" s="60"/>
      <c r="OI79" s="60"/>
      <c r="OJ79" s="60"/>
      <c r="OK79" s="60"/>
      <c r="OL79" s="60"/>
      <c r="OM79" s="60"/>
      <c r="ON79" s="60"/>
      <c r="OO79" s="60"/>
      <c r="OP79" s="60"/>
      <c r="OQ79" s="61"/>
      <c r="OR79" s="60"/>
      <c r="OS79" s="60"/>
      <c r="OT79" s="60"/>
      <c r="OU79" s="110"/>
      <c r="OV79" s="169">
        <f t="shared" si="701"/>
        <v>0</v>
      </c>
      <c r="OW79" s="60"/>
      <c r="OX79" s="60"/>
      <c r="OY79" s="60"/>
      <c r="OZ79" s="60"/>
      <c r="PA79" s="60"/>
      <c r="PB79" s="60"/>
      <c r="PC79" s="60"/>
      <c r="PD79" s="60"/>
      <c r="PE79" s="60"/>
      <c r="PF79" s="60"/>
      <c r="PG79" s="61"/>
      <c r="PH79" s="60"/>
      <c r="PI79" s="60"/>
      <c r="PJ79" s="60"/>
      <c r="PK79" s="110"/>
      <c r="PL79" s="169">
        <f t="shared" si="702"/>
        <v>0</v>
      </c>
      <c r="PM79" s="60"/>
      <c r="PN79" s="60"/>
      <c r="PO79" s="60"/>
      <c r="PP79" s="60"/>
      <c r="PQ79" s="60"/>
      <c r="PR79" s="60"/>
      <c r="PS79" s="60"/>
      <c r="PT79" s="60"/>
      <c r="PU79" s="60"/>
      <c r="PV79" s="60"/>
      <c r="PW79" s="61"/>
      <c r="PX79" s="60"/>
      <c r="PY79" s="60"/>
      <c r="PZ79" s="60"/>
      <c r="QA79" s="110"/>
      <c r="QB79" s="169">
        <f t="shared" si="703"/>
        <v>0</v>
      </c>
      <c r="QC79" s="60"/>
      <c r="QD79" s="60"/>
      <c r="QE79" s="60"/>
      <c r="QF79" s="60"/>
      <c r="QG79" s="60"/>
      <c r="QH79" s="60"/>
      <c r="QI79" s="60"/>
      <c r="QJ79" s="60"/>
      <c r="QK79" s="60"/>
      <c r="QL79" s="60"/>
      <c r="QM79" s="61"/>
      <c r="QN79" s="60"/>
      <c r="QO79" s="60"/>
      <c r="QP79" s="60"/>
      <c r="QQ79" s="110"/>
      <c r="QR79" s="169">
        <f t="shared" si="704"/>
        <v>0</v>
      </c>
      <c r="QS79" s="60"/>
      <c r="QT79" s="60"/>
      <c r="QU79" s="60"/>
      <c r="QV79" s="60"/>
      <c r="QW79" s="60"/>
      <c r="QX79" s="60"/>
      <c r="QY79" s="60"/>
      <c r="QZ79" s="60"/>
      <c r="RA79" s="60"/>
      <c r="RB79" s="60"/>
      <c r="RC79" s="61"/>
      <c r="RD79" s="60"/>
      <c r="RE79" s="60"/>
      <c r="RF79" s="60"/>
      <c r="RG79" s="60"/>
      <c r="RH79" s="60"/>
      <c r="RI79" s="60"/>
      <c r="RJ79" s="60"/>
      <c r="RK79" s="60"/>
      <c r="RL79" s="60"/>
      <c r="RM79" s="60"/>
      <c r="RN79" s="60"/>
      <c r="RO79" s="60"/>
      <c r="RP79" s="60"/>
      <c r="RQ79" s="110"/>
      <c r="RR79" s="173"/>
      <c r="RS79" s="169">
        <f t="shared" si="705"/>
        <v>0</v>
      </c>
      <c r="RT79" s="60"/>
      <c r="RU79" s="60"/>
      <c r="RV79" s="60"/>
      <c r="RW79" s="60"/>
      <c r="RX79" s="60"/>
      <c r="RY79" s="60"/>
      <c r="RZ79" s="60"/>
      <c r="SA79" s="60"/>
      <c r="SB79" s="60"/>
      <c r="SC79" s="60"/>
      <c r="SD79" s="61"/>
      <c r="SE79" s="60"/>
      <c r="SF79" s="60"/>
      <c r="SG79" s="60"/>
      <c r="SH79" s="110"/>
      <c r="SI79" s="169">
        <f t="shared" si="706"/>
        <v>0</v>
      </c>
      <c r="SJ79" s="60"/>
      <c r="SK79" s="60"/>
      <c r="SL79" s="60"/>
      <c r="SM79" s="60"/>
      <c r="SN79" s="60"/>
      <c r="SO79" s="60"/>
      <c r="SP79" s="60"/>
      <c r="SQ79" s="60"/>
      <c r="SR79" s="60"/>
      <c r="SS79" s="60"/>
      <c r="ST79" s="61"/>
      <c r="SU79" s="60"/>
      <c r="SV79" s="60"/>
      <c r="SW79" s="60"/>
      <c r="SX79" s="110"/>
      <c r="SY79" s="169">
        <f t="shared" si="707"/>
        <v>0</v>
      </c>
      <c r="SZ79" s="60"/>
      <c r="TA79" s="60"/>
      <c r="TB79" s="60"/>
      <c r="TC79" s="60"/>
      <c r="TD79" s="60"/>
      <c r="TE79" s="60"/>
      <c r="TF79" s="60"/>
      <c r="TG79" s="60"/>
      <c r="TH79" s="60"/>
      <c r="TI79" s="60"/>
      <c r="TJ79" s="61"/>
      <c r="TK79" s="60"/>
      <c r="TL79" s="60"/>
      <c r="TM79" s="60"/>
      <c r="TN79" s="110"/>
      <c r="TO79" s="169">
        <f t="shared" si="708"/>
        <v>0</v>
      </c>
      <c r="TP79" s="60"/>
      <c r="TQ79" s="60"/>
      <c r="TR79" s="60"/>
      <c r="TS79" s="60"/>
      <c r="TT79" s="60"/>
      <c r="TU79" s="60"/>
      <c r="TV79" s="60"/>
      <c r="TW79" s="60"/>
      <c r="TX79" s="60"/>
      <c r="TY79" s="60"/>
      <c r="TZ79" s="61"/>
      <c r="UA79" s="60"/>
      <c r="UB79" s="60"/>
      <c r="UC79" s="60"/>
      <c r="UD79" s="110"/>
      <c r="UE79" s="169">
        <f t="shared" si="709"/>
        <v>0</v>
      </c>
      <c r="UF79" s="60"/>
      <c r="UG79" s="60"/>
      <c r="UH79" s="60"/>
      <c r="UI79" s="60"/>
      <c r="UJ79" s="60"/>
      <c r="UK79" s="60"/>
      <c r="UL79" s="60"/>
      <c r="UM79" s="60"/>
      <c r="UN79" s="60"/>
      <c r="UO79" s="60"/>
      <c r="UP79" s="61"/>
      <c r="UQ79" s="60"/>
      <c r="UR79" s="60"/>
      <c r="US79" s="60"/>
      <c r="UT79" s="60"/>
      <c r="UU79" s="60"/>
      <c r="UV79" s="60"/>
      <c r="UW79" s="60"/>
      <c r="UX79" s="60"/>
      <c r="UY79" s="60"/>
      <c r="UZ79" s="60"/>
      <c r="VA79" s="60"/>
      <c r="VB79" s="60"/>
      <c r="VC79" s="60"/>
      <c r="VD79" s="110"/>
      <c r="VE79" s="10" t="str">
        <f t="shared" si="710"/>
        <v>-</v>
      </c>
    </row>
    <row r="80" spans="1:577" ht="20.149999999999999" customHeight="1">
      <c r="A80" s="22"/>
      <c r="B80" s="22"/>
      <c r="C80" s="23">
        <v>61055</v>
      </c>
      <c r="D80" s="24" t="s">
        <v>80</v>
      </c>
      <c r="E80" s="193">
        <f t="shared" si="677"/>
        <v>0</v>
      </c>
      <c r="F80" s="194"/>
      <c r="G80" s="194"/>
      <c r="H80" s="195"/>
      <c r="I80" s="229"/>
      <c r="J80" s="241">
        <f t="shared" si="678"/>
        <v>0</v>
      </c>
      <c r="K80" s="61"/>
      <c r="L80" s="60"/>
      <c r="M80" s="60"/>
      <c r="N80" s="60"/>
      <c r="O80" s="60"/>
      <c r="P80" s="60"/>
      <c r="Q80" s="60"/>
      <c r="R80" s="60"/>
      <c r="S80" s="60"/>
      <c r="T80" s="60"/>
      <c r="U80" s="61"/>
      <c r="V80" s="60"/>
      <c r="W80" s="60"/>
      <c r="X80" s="60"/>
      <c r="Y80" s="110"/>
      <c r="Z80" s="169">
        <f t="shared" si="679"/>
        <v>0</v>
      </c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1"/>
      <c r="AL80" s="60"/>
      <c r="AM80" s="60"/>
      <c r="AN80" s="60"/>
      <c r="AO80" s="110"/>
      <c r="AP80" s="169">
        <f t="shared" si="680"/>
        <v>0</v>
      </c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1"/>
      <c r="BB80" s="60"/>
      <c r="BC80" s="60"/>
      <c r="BD80" s="60"/>
      <c r="BE80" s="110"/>
      <c r="BF80" s="169">
        <f t="shared" si="681"/>
        <v>0</v>
      </c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1"/>
      <c r="BR80" s="60"/>
      <c r="BS80" s="60"/>
      <c r="BT80" s="60"/>
      <c r="BU80" s="110"/>
      <c r="BV80" s="169">
        <f t="shared" si="682"/>
        <v>0</v>
      </c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1"/>
      <c r="CH80" s="60"/>
      <c r="CI80" s="60"/>
      <c r="CJ80" s="60"/>
      <c r="CK80" s="60"/>
      <c r="CL80" s="60"/>
      <c r="CM80" s="60"/>
      <c r="CN80" s="60"/>
      <c r="CO80" s="60"/>
      <c r="CP80" s="60"/>
      <c r="CQ80" s="60"/>
      <c r="CR80" s="60"/>
      <c r="CS80" s="60"/>
      <c r="CT80" s="60"/>
      <c r="CU80" s="110"/>
      <c r="CV80" s="173"/>
      <c r="CW80" s="169">
        <f t="shared" si="683"/>
        <v>0</v>
      </c>
      <c r="CX80" s="60"/>
      <c r="CY80" s="60"/>
      <c r="CZ80" s="60"/>
      <c r="DA80" s="60"/>
      <c r="DB80" s="60"/>
      <c r="DC80" s="60"/>
      <c r="DD80" s="60"/>
      <c r="DE80" s="60"/>
      <c r="DF80" s="60"/>
      <c r="DG80" s="60"/>
      <c r="DH80" s="61"/>
      <c r="DI80" s="60"/>
      <c r="DJ80" s="60"/>
      <c r="DK80" s="60"/>
      <c r="DL80" s="110"/>
      <c r="DM80" s="169">
        <f t="shared" si="684"/>
        <v>0</v>
      </c>
      <c r="DN80" s="60"/>
      <c r="DO80" s="60"/>
      <c r="DP80" s="60"/>
      <c r="DQ80" s="60"/>
      <c r="DR80" s="60"/>
      <c r="DS80" s="60"/>
      <c r="DT80" s="60"/>
      <c r="DU80" s="60"/>
      <c r="DV80" s="60"/>
      <c r="DW80" s="60"/>
      <c r="DX80" s="61"/>
      <c r="DY80" s="60"/>
      <c r="DZ80" s="60"/>
      <c r="EA80" s="60"/>
      <c r="EB80" s="110"/>
      <c r="EC80" s="169">
        <f t="shared" si="685"/>
        <v>0</v>
      </c>
      <c r="ED80" s="60"/>
      <c r="EE80" s="60"/>
      <c r="EF80" s="60"/>
      <c r="EG80" s="60"/>
      <c r="EH80" s="60"/>
      <c r="EI80" s="60"/>
      <c r="EJ80" s="60"/>
      <c r="EK80" s="60"/>
      <c r="EL80" s="60"/>
      <c r="EM80" s="60"/>
      <c r="EN80" s="61"/>
      <c r="EO80" s="60"/>
      <c r="EP80" s="60"/>
      <c r="EQ80" s="60"/>
      <c r="ER80" s="110"/>
      <c r="ES80" s="169">
        <f t="shared" si="686"/>
        <v>0</v>
      </c>
      <c r="ET80" s="60"/>
      <c r="EU80" s="60"/>
      <c r="EV80" s="60"/>
      <c r="EW80" s="60"/>
      <c r="EX80" s="60"/>
      <c r="EY80" s="60"/>
      <c r="EZ80" s="60"/>
      <c r="FA80" s="60"/>
      <c r="FB80" s="60"/>
      <c r="FC80" s="60"/>
      <c r="FD80" s="61"/>
      <c r="FE80" s="60"/>
      <c r="FF80" s="60"/>
      <c r="FG80" s="60"/>
      <c r="FH80" s="110"/>
      <c r="FI80" s="169">
        <f t="shared" si="687"/>
        <v>0</v>
      </c>
      <c r="FJ80" s="60"/>
      <c r="FK80" s="60"/>
      <c r="FL80" s="60"/>
      <c r="FM80" s="60"/>
      <c r="FN80" s="60"/>
      <c r="FO80" s="60"/>
      <c r="FP80" s="60"/>
      <c r="FQ80" s="60"/>
      <c r="FR80" s="60"/>
      <c r="FS80" s="60"/>
      <c r="FT80" s="61"/>
      <c r="FU80" s="60"/>
      <c r="FV80" s="60"/>
      <c r="FW80" s="60"/>
      <c r="FX80" s="110"/>
      <c r="FY80" s="169">
        <f t="shared" si="688"/>
        <v>0</v>
      </c>
      <c r="FZ80" s="60"/>
      <c r="GA80" s="60"/>
      <c r="GB80" s="60"/>
      <c r="GC80" s="60"/>
      <c r="GD80" s="60"/>
      <c r="GE80" s="60"/>
      <c r="GF80" s="60"/>
      <c r="GG80" s="60"/>
      <c r="GH80" s="60"/>
      <c r="GI80" s="60"/>
      <c r="GJ80" s="61"/>
      <c r="GK80" s="60"/>
      <c r="GL80" s="60"/>
      <c r="GM80" s="60"/>
      <c r="GN80" s="110"/>
      <c r="GO80" s="169">
        <f t="shared" si="689"/>
        <v>0</v>
      </c>
      <c r="GP80" s="60"/>
      <c r="GQ80" s="60"/>
      <c r="GR80" s="60"/>
      <c r="GS80" s="60"/>
      <c r="GT80" s="60"/>
      <c r="GU80" s="60"/>
      <c r="GV80" s="60"/>
      <c r="GW80" s="60"/>
      <c r="GX80" s="60"/>
      <c r="GY80" s="60"/>
      <c r="GZ80" s="61"/>
      <c r="HA80" s="60"/>
      <c r="HB80" s="60"/>
      <c r="HC80" s="60"/>
      <c r="HD80" s="60"/>
      <c r="HE80" s="60"/>
      <c r="HF80" s="60"/>
      <c r="HG80" s="60"/>
      <c r="HH80" s="60"/>
      <c r="HI80" s="60"/>
      <c r="HJ80" s="60"/>
      <c r="HK80" s="60"/>
      <c r="HL80" s="60"/>
      <c r="HM80" s="60"/>
      <c r="HN80" s="110"/>
      <c r="HO80" s="172"/>
      <c r="HP80" s="173"/>
      <c r="HQ80" s="169">
        <f t="shared" si="690"/>
        <v>0</v>
      </c>
      <c r="HR80" s="60"/>
      <c r="HS80" s="60"/>
      <c r="HT80" s="60"/>
      <c r="HU80" s="60"/>
      <c r="HV80" s="60"/>
      <c r="HW80" s="60"/>
      <c r="HX80" s="60"/>
      <c r="HY80" s="60"/>
      <c r="HZ80" s="60"/>
      <c r="IA80" s="60"/>
      <c r="IB80" s="61"/>
      <c r="IC80" s="60"/>
      <c r="ID80" s="60"/>
      <c r="IE80" s="60"/>
      <c r="IF80" s="110"/>
      <c r="IG80" s="169">
        <f t="shared" si="691"/>
        <v>0</v>
      </c>
      <c r="IH80" s="60"/>
      <c r="II80" s="60"/>
      <c r="IJ80" s="60"/>
      <c r="IK80" s="60"/>
      <c r="IL80" s="60"/>
      <c r="IM80" s="60"/>
      <c r="IN80" s="60"/>
      <c r="IO80" s="60"/>
      <c r="IP80" s="60"/>
      <c r="IQ80" s="60"/>
      <c r="IR80" s="61"/>
      <c r="IS80" s="60"/>
      <c r="IT80" s="60"/>
      <c r="IU80" s="60"/>
      <c r="IV80" s="110"/>
      <c r="IW80" s="169">
        <f t="shared" si="692"/>
        <v>0</v>
      </c>
      <c r="IX80" s="60"/>
      <c r="IY80" s="60"/>
      <c r="IZ80" s="60"/>
      <c r="JA80" s="60"/>
      <c r="JB80" s="60"/>
      <c r="JC80" s="60"/>
      <c r="JD80" s="60"/>
      <c r="JE80" s="60"/>
      <c r="JF80" s="60"/>
      <c r="JG80" s="60"/>
      <c r="JH80" s="61"/>
      <c r="JI80" s="60"/>
      <c r="JJ80" s="60"/>
      <c r="JK80" s="60"/>
      <c r="JL80" s="110"/>
      <c r="JM80" s="169">
        <f t="shared" si="693"/>
        <v>0</v>
      </c>
      <c r="JN80" s="60"/>
      <c r="JO80" s="60"/>
      <c r="JP80" s="60"/>
      <c r="JQ80" s="60"/>
      <c r="JR80" s="60"/>
      <c r="JS80" s="60"/>
      <c r="JT80" s="60"/>
      <c r="JU80" s="60"/>
      <c r="JV80" s="60"/>
      <c r="JW80" s="60"/>
      <c r="JX80" s="61"/>
      <c r="JY80" s="60"/>
      <c r="JZ80" s="60"/>
      <c r="KA80" s="60"/>
      <c r="KB80" s="110"/>
      <c r="KC80" s="169">
        <f t="shared" si="694"/>
        <v>0</v>
      </c>
      <c r="KD80" s="60"/>
      <c r="KE80" s="60"/>
      <c r="KF80" s="60"/>
      <c r="KG80" s="60"/>
      <c r="KH80" s="60"/>
      <c r="KI80" s="60"/>
      <c r="KJ80" s="60"/>
      <c r="KK80" s="60"/>
      <c r="KL80" s="60"/>
      <c r="KM80" s="60"/>
      <c r="KN80" s="61"/>
      <c r="KO80" s="60"/>
      <c r="KP80" s="60"/>
      <c r="KQ80" s="60"/>
      <c r="KR80" s="60"/>
      <c r="KS80" s="60"/>
      <c r="KT80" s="60"/>
      <c r="KU80" s="60"/>
      <c r="KV80" s="60"/>
      <c r="KW80" s="60"/>
      <c r="KX80" s="60"/>
      <c r="KY80" s="60"/>
      <c r="KZ80" s="60"/>
      <c r="LA80" s="60"/>
      <c r="LB80" s="110"/>
      <c r="LC80" s="173"/>
      <c r="LD80" s="169">
        <f t="shared" si="695"/>
        <v>0</v>
      </c>
      <c r="LE80" s="60"/>
      <c r="LF80" s="60"/>
      <c r="LG80" s="60"/>
      <c r="LH80" s="60"/>
      <c r="LI80" s="60"/>
      <c r="LJ80" s="60"/>
      <c r="LK80" s="60"/>
      <c r="LL80" s="60"/>
      <c r="LM80" s="60"/>
      <c r="LN80" s="60"/>
      <c r="LO80" s="61"/>
      <c r="LP80" s="60"/>
      <c r="LQ80" s="60"/>
      <c r="LR80" s="60"/>
      <c r="LS80" s="110"/>
      <c r="LT80" s="169">
        <f t="shared" si="696"/>
        <v>0</v>
      </c>
      <c r="LU80" s="60"/>
      <c r="LV80" s="60"/>
      <c r="LW80" s="60"/>
      <c r="LX80" s="60"/>
      <c r="LY80" s="60"/>
      <c r="LZ80" s="60"/>
      <c r="MA80" s="60"/>
      <c r="MB80" s="60"/>
      <c r="MC80" s="60"/>
      <c r="MD80" s="60"/>
      <c r="ME80" s="61"/>
      <c r="MF80" s="60"/>
      <c r="MG80" s="60"/>
      <c r="MH80" s="60"/>
      <c r="MI80" s="110"/>
      <c r="MJ80" s="169">
        <f t="shared" si="697"/>
        <v>0</v>
      </c>
      <c r="MK80" s="60"/>
      <c r="ML80" s="60"/>
      <c r="MM80" s="60"/>
      <c r="MN80" s="60"/>
      <c r="MO80" s="60"/>
      <c r="MP80" s="60"/>
      <c r="MQ80" s="60"/>
      <c r="MR80" s="60"/>
      <c r="MS80" s="60"/>
      <c r="MT80" s="60"/>
      <c r="MU80" s="61"/>
      <c r="MV80" s="60"/>
      <c r="MW80" s="60"/>
      <c r="MX80" s="60"/>
      <c r="MY80" s="110"/>
      <c r="MZ80" s="169">
        <f t="shared" si="698"/>
        <v>0</v>
      </c>
      <c r="NA80" s="60"/>
      <c r="NB80" s="60"/>
      <c r="NC80" s="60"/>
      <c r="ND80" s="60"/>
      <c r="NE80" s="60"/>
      <c r="NF80" s="60"/>
      <c r="NG80" s="60"/>
      <c r="NH80" s="60"/>
      <c r="NI80" s="60"/>
      <c r="NJ80" s="60"/>
      <c r="NK80" s="61"/>
      <c r="NL80" s="60"/>
      <c r="NM80" s="60"/>
      <c r="NN80" s="60"/>
      <c r="NO80" s="110"/>
      <c r="NP80" s="169">
        <f t="shared" si="699"/>
        <v>0</v>
      </c>
      <c r="NQ80" s="60"/>
      <c r="NR80" s="60"/>
      <c r="NS80" s="60"/>
      <c r="NT80" s="60"/>
      <c r="NU80" s="60"/>
      <c r="NV80" s="60"/>
      <c r="NW80" s="60"/>
      <c r="NX80" s="60"/>
      <c r="NY80" s="60"/>
      <c r="NZ80" s="60"/>
      <c r="OA80" s="61"/>
      <c r="OB80" s="60"/>
      <c r="OC80" s="60"/>
      <c r="OD80" s="60"/>
      <c r="OE80" s="110"/>
      <c r="OF80" s="169">
        <f t="shared" si="700"/>
        <v>0</v>
      </c>
      <c r="OG80" s="60"/>
      <c r="OH80" s="60"/>
      <c r="OI80" s="60"/>
      <c r="OJ80" s="60"/>
      <c r="OK80" s="60"/>
      <c r="OL80" s="60"/>
      <c r="OM80" s="60"/>
      <c r="ON80" s="60"/>
      <c r="OO80" s="60"/>
      <c r="OP80" s="60"/>
      <c r="OQ80" s="61"/>
      <c r="OR80" s="60"/>
      <c r="OS80" s="60"/>
      <c r="OT80" s="60"/>
      <c r="OU80" s="110"/>
      <c r="OV80" s="169">
        <f t="shared" si="701"/>
        <v>0</v>
      </c>
      <c r="OW80" s="60"/>
      <c r="OX80" s="60"/>
      <c r="OY80" s="60"/>
      <c r="OZ80" s="60"/>
      <c r="PA80" s="60"/>
      <c r="PB80" s="60"/>
      <c r="PC80" s="60"/>
      <c r="PD80" s="60"/>
      <c r="PE80" s="60"/>
      <c r="PF80" s="60"/>
      <c r="PG80" s="61"/>
      <c r="PH80" s="60"/>
      <c r="PI80" s="60"/>
      <c r="PJ80" s="60"/>
      <c r="PK80" s="110"/>
      <c r="PL80" s="169">
        <f t="shared" si="702"/>
        <v>0</v>
      </c>
      <c r="PM80" s="60"/>
      <c r="PN80" s="60"/>
      <c r="PO80" s="60"/>
      <c r="PP80" s="60"/>
      <c r="PQ80" s="60"/>
      <c r="PR80" s="60"/>
      <c r="PS80" s="60"/>
      <c r="PT80" s="60"/>
      <c r="PU80" s="60"/>
      <c r="PV80" s="60"/>
      <c r="PW80" s="61"/>
      <c r="PX80" s="60"/>
      <c r="PY80" s="60"/>
      <c r="PZ80" s="60"/>
      <c r="QA80" s="110"/>
      <c r="QB80" s="169">
        <f t="shared" si="703"/>
        <v>0</v>
      </c>
      <c r="QC80" s="60"/>
      <c r="QD80" s="60"/>
      <c r="QE80" s="60"/>
      <c r="QF80" s="60"/>
      <c r="QG80" s="60"/>
      <c r="QH80" s="60"/>
      <c r="QI80" s="60"/>
      <c r="QJ80" s="60"/>
      <c r="QK80" s="60"/>
      <c r="QL80" s="60"/>
      <c r="QM80" s="61"/>
      <c r="QN80" s="60"/>
      <c r="QO80" s="60"/>
      <c r="QP80" s="60"/>
      <c r="QQ80" s="110"/>
      <c r="QR80" s="169">
        <f t="shared" si="704"/>
        <v>0</v>
      </c>
      <c r="QS80" s="60"/>
      <c r="QT80" s="60"/>
      <c r="QU80" s="60"/>
      <c r="QV80" s="60"/>
      <c r="QW80" s="60"/>
      <c r="QX80" s="60"/>
      <c r="QY80" s="60"/>
      <c r="QZ80" s="60"/>
      <c r="RA80" s="60"/>
      <c r="RB80" s="60"/>
      <c r="RC80" s="61"/>
      <c r="RD80" s="60"/>
      <c r="RE80" s="60"/>
      <c r="RF80" s="60"/>
      <c r="RG80" s="60"/>
      <c r="RH80" s="60"/>
      <c r="RI80" s="60"/>
      <c r="RJ80" s="60"/>
      <c r="RK80" s="60"/>
      <c r="RL80" s="60"/>
      <c r="RM80" s="60"/>
      <c r="RN80" s="60"/>
      <c r="RO80" s="60"/>
      <c r="RP80" s="60"/>
      <c r="RQ80" s="110"/>
      <c r="RR80" s="173"/>
      <c r="RS80" s="169">
        <f t="shared" si="705"/>
        <v>0</v>
      </c>
      <c r="RT80" s="60"/>
      <c r="RU80" s="60"/>
      <c r="RV80" s="60"/>
      <c r="RW80" s="60"/>
      <c r="RX80" s="60"/>
      <c r="RY80" s="60"/>
      <c r="RZ80" s="60"/>
      <c r="SA80" s="60"/>
      <c r="SB80" s="60"/>
      <c r="SC80" s="60"/>
      <c r="SD80" s="61"/>
      <c r="SE80" s="60"/>
      <c r="SF80" s="60"/>
      <c r="SG80" s="60"/>
      <c r="SH80" s="110"/>
      <c r="SI80" s="169">
        <f t="shared" si="706"/>
        <v>0</v>
      </c>
      <c r="SJ80" s="60"/>
      <c r="SK80" s="60"/>
      <c r="SL80" s="60"/>
      <c r="SM80" s="60"/>
      <c r="SN80" s="60"/>
      <c r="SO80" s="60"/>
      <c r="SP80" s="60"/>
      <c r="SQ80" s="60"/>
      <c r="SR80" s="60"/>
      <c r="SS80" s="60"/>
      <c r="ST80" s="61"/>
      <c r="SU80" s="60"/>
      <c r="SV80" s="60"/>
      <c r="SW80" s="60"/>
      <c r="SX80" s="110"/>
      <c r="SY80" s="169">
        <f t="shared" si="707"/>
        <v>0</v>
      </c>
      <c r="SZ80" s="60"/>
      <c r="TA80" s="60"/>
      <c r="TB80" s="60"/>
      <c r="TC80" s="60"/>
      <c r="TD80" s="60"/>
      <c r="TE80" s="60"/>
      <c r="TF80" s="60"/>
      <c r="TG80" s="60"/>
      <c r="TH80" s="60"/>
      <c r="TI80" s="60"/>
      <c r="TJ80" s="61"/>
      <c r="TK80" s="60"/>
      <c r="TL80" s="60"/>
      <c r="TM80" s="60"/>
      <c r="TN80" s="110"/>
      <c r="TO80" s="169">
        <f t="shared" si="708"/>
        <v>0</v>
      </c>
      <c r="TP80" s="60"/>
      <c r="TQ80" s="60"/>
      <c r="TR80" s="60"/>
      <c r="TS80" s="60"/>
      <c r="TT80" s="60"/>
      <c r="TU80" s="60"/>
      <c r="TV80" s="60"/>
      <c r="TW80" s="60"/>
      <c r="TX80" s="60"/>
      <c r="TY80" s="60"/>
      <c r="TZ80" s="61"/>
      <c r="UA80" s="60"/>
      <c r="UB80" s="60"/>
      <c r="UC80" s="60"/>
      <c r="UD80" s="110"/>
      <c r="UE80" s="169">
        <f t="shared" si="709"/>
        <v>0</v>
      </c>
      <c r="UF80" s="60"/>
      <c r="UG80" s="60"/>
      <c r="UH80" s="60"/>
      <c r="UI80" s="60"/>
      <c r="UJ80" s="60"/>
      <c r="UK80" s="60"/>
      <c r="UL80" s="60"/>
      <c r="UM80" s="60"/>
      <c r="UN80" s="60"/>
      <c r="UO80" s="60"/>
      <c r="UP80" s="61"/>
      <c r="UQ80" s="60"/>
      <c r="UR80" s="60"/>
      <c r="US80" s="60"/>
      <c r="UT80" s="60"/>
      <c r="UU80" s="60"/>
      <c r="UV80" s="60"/>
      <c r="UW80" s="60"/>
      <c r="UX80" s="60"/>
      <c r="UY80" s="60"/>
      <c r="UZ80" s="60"/>
      <c r="VA80" s="60"/>
      <c r="VB80" s="60"/>
      <c r="VC80" s="60"/>
      <c r="VD80" s="110"/>
      <c r="VE80" s="10" t="str">
        <f t="shared" si="710"/>
        <v>-</v>
      </c>
    </row>
    <row r="81" spans="1:577" ht="20.149999999999999" customHeight="1">
      <c r="A81" s="22"/>
      <c r="B81" s="22"/>
      <c r="C81" s="23">
        <v>61056</v>
      </c>
      <c r="D81" s="24" t="s">
        <v>81</v>
      </c>
      <c r="E81" s="193">
        <f t="shared" si="677"/>
        <v>0</v>
      </c>
      <c r="F81" s="194"/>
      <c r="G81" s="194"/>
      <c r="H81" s="195"/>
      <c r="I81" s="229"/>
      <c r="J81" s="241">
        <f t="shared" si="678"/>
        <v>0</v>
      </c>
      <c r="K81" s="61"/>
      <c r="L81" s="60"/>
      <c r="M81" s="60"/>
      <c r="N81" s="60"/>
      <c r="O81" s="60"/>
      <c r="P81" s="60"/>
      <c r="Q81" s="60"/>
      <c r="R81" s="60"/>
      <c r="S81" s="60"/>
      <c r="T81" s="60"/>
      <c r="U81" s="61"/>
      <c r="V81" s="60"/>
      <c r="W81" s="60"/>
      <c r="X81" s="60"/>
      <c r="Y81" s="110"/>
      <c r="Z81" s="169">
        <f t="shared" si="679"/>
        <v>0</v>
      </c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1"/>
      <c r="AL81" s="60"/>
      <c r="AM81" s="60"/>
      <c r="AN81" s="60"/>
      <c r="AO81" s="110"/>
      <c r="AP81" s="169">
        <f t="shared" si="680"/>
        <v>0</v>
      </c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1"/>
      <c r="BB81" s="60"/>
      <c r="BC81" s="60"/>
      <c r="BD81" s="60"/>
      <c r="BE81" s="110"/>
      <c r="BF81" s="169">
        <f t="shared" si="681"/>
        <v>0</v>
      </c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1"/>
      <c r="BR81" s="60"/>
      <c r="BS81" s="60"/>
      <c r="BT81" s="60"/>
      <c r="BU81" s="110"/>
      <c r="BV81" s="169">
        <f t="shared" si="682"/>
        <v>0</v>
      </c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1"/>
      <c r="CH81" s="60"/>
      <c r="CI81" s="60"/>
      <c r="CJ81" s="60"/>
      <c r="CK81" s="60"/>
      <c r="CL81" s="60"/>
      <c r="CM81" s="60"/>
      <c r="CN81" s="60"/>
      <c r="CO81" s="60"/>
      <c r="CP81" s="60"/>
      <c r="CQ81" s="60"/>
      <c r="CR81" s="60"/>
      <c r="CS81" s="60"/>
      <c r="CT81" s="60"/>
      <c r="CU81" s="110"/>
      <c r="CV81" s="173"/>
      <c r="CW81" s="169">
        <f t="shared" si="683"/>
        <v>0</v>
      </c>
      <c r="CX81" s="60"/>
      <c r="CY81" s="60"/>
      <c r="CZ81" s="60"/>
      <c r="DA81" s="60"/>
      <c r="DB81" s="60"/>
      <c r="DC81" s="60"/>
      <c r="DD81" s="60"/>
      <c r="DE81" s="60"/>
      <c r="DF81" s="60"/>
      <c r="DG81" s="60"/>
      <c r="DH81" s="61"/>
      <c r="DI81" s="60"/>
      <c r="DJ81" s="60"/>
      <c r="DK81" s="60"/>
      <c r="DL81" s="110"/>
      <c r="DM81" s="169">
        <f t="shared" si="684"/>
        <v>0</v>
      </c>
      <c r="DN81" s="60"/>
      <c r="DO81" s="60"/>
      <c r="DP81" s="60"/>
      <c r="DQ81" s="60"/>
      <c r="DR81" s="60"/>
      <c r="DS81" s="60"/>
      <c r="DT81" s="60"/>
      <c r="DU81" s="60"/>
      <c r="DV81" s="60"/>
      <c r="DW81" s="60"/>
      <c r="DX81" s="61"/>
      <c r="DY81" s="60"/>
      <c r="DZ81" s="60"/>
      <c r="EA81" s="60"/>
      <c r="EB81" s="110"/>
      <c r="EC81" s="169">
        <f t="shared" si="685"/>
        <v>0</v>
      </c>
      <c r="ED81" s="60"/>
      <c r="EE81" s="60"/>
      <c r="EF81" s="60"/>
      <c r="EG81" s="60"/>
      <c r="EH81" s="60"/>
      <c r="EI81" s="60"/>
      <c r="EJ81" s="60"/>
      <c r="EK81" s="60"/>
      <c r="EL81" s="60"/>
      <c r="EM81" s="60"/>
      <c r="EN81" s="61"/>
      <c r="EO81" s="60"/>
      <c r="EP81" s="60"/>
      <c r="EQ81" s="60"/>
      <c r="ER81" s="110"/>
      <c r="ES81" s="169">
        <f t="shared" si="686"/>
        <v>0</v>
      </c>
      <c r="ET81" s="60"/>
      <c r="EU81" s="60"/>
      <c r="EV81" s="60"/>
      <c r="EW81" s="60"/>
      <c r="EX81" s="60"/>
      <c r="EY81" s="60"/>
      <c r="EZ81" s="60"/>
      <c r="FA81" s="60"/>
      <c r="FB81" s="60"/>
      <c r="FC81" s="60"/>
      <c r="FD81" s="61"/>
      <c r="FE81" s="60"/>
      <c r="FF81" s="60"/>
      <c r="FG81" s="60"/>
      <c r="FH81" s="110"/>
      <c r="FI81" s="169">
        <f t="shared" si="687"/>
        <v>0</v>
      </c>
      <c r="FJ81" s="60"/>
      <c r="FK81" s="60"/>
      <c r="FL81" s="60"/>
      <c r="FM81" s="60"/>
      <c r="FN81" s="60"/>
      <c r="FO81" s="60"/>
      <c r="FP81" s="60"/>
      <c r="FQ81" s="60"/>
      <c r="FR81" s="60"/>
      <c r="FS81" s="60"/>
      <c r="FT81" s="61"/>
      <c r="FU81" s="60"/>
      <c r="FV81" s="60"/>
      <c r="FW81" s="60"/>
      <c r="FX81" s="110"/>
      <c r="FY81" s="169">
        <f t="shared" si="688"/>
        <v>0</v>
      </c>
      <c r="FZ81" s="60"/>
      <c r="GA81" s="60"/>
      <c r="GB81" s="60"/>
      <c r="GC81" s="60"/>
      <c r="GD81" s="60"/>
      <c r="GE81" s="60"/>
      <c r="GF81" s="60"/>
      <c r="GG81" s="60"/>
      <c r="GH81" s="60"/>
      <c r="GI81" s="60"/>
      <c r="GJ81" s="61"/>
      <c r="GK81" s="60"/>
      <c r="GL81" s="60"/>
      <c r="GM81" s="60"/>
      <c r="GN81" s="110"/>
      <c r="GO81" s="169">
        <f t="shared" si="689"/>
        <v>0</v>
      </c>
      <c r="GP81" s="60"/>
      <c r="GQ81" s="60"/>
      <c r="GR81" s="60"/>
      <c r="GS81" s="60"/>
      <c r="GT81" s="60"/>
      <c r="GU81" s="60"/>
      <c r="GV81" s="60"/>
      <c r="GW81" s="60"/>
      <c r="GX81" s="60"/>
      <c r="GY81" s="60"/>
      <c r="GZ81" s="61"/>
      <c r="HA81" s="60"/>
      <c r="HB81" s="60"/>
      <c r="HC81" s="60"/>
      <c r="HD81" s="60"/>
      <c r="HE81" s="60"/>
      <c r="HF81" s="60"/>
      <c r="HG81" s="60"/>
      <c r="HH81" s="60"/>
      <c r="HI81" s="60"/>
      <c r="HJ81" s="60"/>
      <c r="HK81" s="60"/>
      <c r="HL81" s="60"/>
      <c r="HM81" s="60"/>
      <c r="HN81" s="110"/>
      <c r="HO81" s="172"/>
      <c r="HP81" s="173"/>
      <c r="HQ81" s="169">
        <f t="shared" si="690"/>
        <v>0</v>
      </c>
      <c r="HR81" s="60"/>
      <c r="HS81" s="60"/>
      <c r="HT81" s="60"/>
      <c r="HU81" s="60"/>
      <c r="HV81" s="60"/>
      <c r="HW81" s="60"/>
      <c r="HX81" s="60"/>
      <c r="HY81" s="60"/>
      <c r="HZ81" s="60"/>
      <c r="IA81" s="60"/>
      <c r="IB81" s="61"/>
      <c r="IC81" s="60"/>
      <c r="ID81" s="60"/>
      <c r="IE81" s="60"/>
      <c r="IF81" s="110"/>
      <c r="IG81" s="169">
        <f t="shared" si="691"/>
        <v>0</v>
      </c>
      <c r="IH81" s="60"/>
      <c r="II81" s="60"/>
      <c r="IJ81" s="60"/>
      <c r="IK81" s="60"/>
      <c r="IL81" s="60"/>
      <c r="IM81" s="60"/>
      <c r="IN81" s="60"/>
      <c r="IO81" s="60"/>
      <c r="IP81" s="60"/>
      <c r="IQ81" s="60"/>
      <c r="IR81" s="61"/>
      <c r="IS81" s="60"/>
      <c r="IT81" s="60"/>
      <c r="IU81" s="60"/>
      <c r="IV81" s="110"/>
      <c r="IW81" s="169">
        <f t="shared" si="692"/>
        <v>0</v>
      </c>
      <c r="IX81" s="60"/>
      <c r="IY81" s="60"/>
      <c r="IZ81" s="60"/>
      <c r="JA81" s="60"/>
      <c r="JB81" s="60"/>
      <c r="JC81" s="60"/>
      <c r="JD81" s="60"/>
      <c r="JE81" s="60"/>
      <c r="JF81" s="60"/>
      <c r="JG81" s="60"/>
      <c r="JH81" s="61"/>
      <c r="JI81" s="60"/>
      <c r="JJ81" s="60"/>
      <c r="JK81" s="60"/>
      <c r="JL81" s="110"/>
      <c r="JM81" s="169">
        <f t="shared" si="693"/>
        <v>0</v>
      </c>
      <c r="JN81" s="60"/>
      <c r="JO81" s="60"/>
      <c r="JP81" s="60"/>
      <c r="JQ81" s="60"/>
      <c r="JR81" s="60"/>
      <c r="JS81" s="60"/>
      <c r="JT81" s="60"/>
      <c r="JU81" s="60"/>
      <c r="JV81" s="60"/>
      <c r="JW81" s="60"/>
      <c r="JX81" s="61"/>
      <c r="JY81" s="60"/>
      <c r="JZ81" s="60"/>
      <c r="KA81" s="60"/>
      <c r="KB81" s="110"/>
      <c r="KC81" s="169">
        <f t="shared" si="694"/>
        <v>0</v>
      </c>
      <c r="KD81" s="60"/>
      <c r="KE81" s="60"/>
      <c r="KF81" s="60"/>
      <c r="KG81" s="60"/>
      <c r="KH81" s="60"/>
      <c r="KI81" s="60"/>
      <c r="KJ81" s="60"/>
      <c r="KK81" s="60"/>
      <c r="KL81" s="60"/>
      <c r="KM81" s="60"/>
      <c r="KN81" s="61"/>
      <c r="KO81" s="60"/>
      <c r="KP81" s="60"/>
      <c r="KQ81" s="60"/>
      <c r="KR81" s="60"/>
      <c r="KS81" s="60"/>
      <c r="KT81" s="60"/>
      <c r="KU81" s="60"/>
      <c r="KV81" s="60"/>
      <c r="KW81" s="60"/>
      <c r="KX81" s="60"/>
      <c r="KY81" s="60"/>
      <c r="KZ81" s="60"/>
      <c r="LA81" s="60"/>
      <c r="LB81" s="110"/>
      <c r="LC81" s="173"/>
      <c r="LD81" s="169">
        <f t="shared" si="695"/>
        <v>0</v>
      </c>
      <c r="LE81" s="60"/>
      <c r="LF81" s="60"/>
      <c r="LG81" s="60"/>
      <c r="LH81" s="60"/>
      <c r="LI81" s="60"/>
      <c r="LJ81" s="60"/>
      <c r="LK81" s="60"/>
      <c r="LL81" s="60"/>
      <c r="LM81" s="60"/>
      <c r="LN81" s="60"/>
      <c r="LO81" s="61"/>
      <c r="LP81" s="60"/>
      <c r="LQ81" s="60"/>
      <c r="LR81" s="60"/>
      <c r="LS81" s="110"/>
      <c r="LT81" s="169">
        <f t="shared" si="696"/>
        <v>0</v>
      </c>
      <c r="LU81" s="60"/>
      <c r="LV81" s="60"/>
      <c r="LW81" s="60"/>
      <c r="LX81" s="60"/>
      <c r="LY81" s="60"/>
      <c r="LZ81" s="60"/>
      <c r="MA81" s="60"/>
      <c r="MB81" s="60"/>
      <c r="MC81" s="60"/>
      <c r="MD81" s="60"/>
      <c r="ME81" s="61"/>
      <c r="MF81" s="60"/>
      <c r="MG81" s="60"/>
      <c r="MH81" s="60"/>
      <c r="MI81" s="110"/>
      <c r="MJ81" s="169">
        <f t="shared" si="697"/>
        <v>0</v>
      </c>
      <c r="MK81" s="60"/>
      <c r="ML81" s="60"/>
      <c r="MM81" s="60"/>
      <c r="MN81" s="60"/>
      <c r="MO81" s="60"/>
      <c r="MP81" s="60"/>
      <c r="MQ81" s="60"/>
      <c r="MR81" s="60"/>
      <c r="MS81" s="60"/>
      <c r="MT81" s="60"/>
      <c r="MU81" s="61"/>
      <c r="MV81" s="60"/>
      <c r="MW81" s="60"/>
      <c r="MX81" s="60"/>
      <c r="MY81" s="110"/>
      <c r="MZ81" s="169">
        <f t="shared" si="698"/>
        <v>0</v>
      </c>
      <c r="NA81" s="60"/>
      <c r="NB81" s="60"/>
      <c r="NC81" s="60"/>
      <c r="ND81" s="60"/>
      <c r="NE81" s="60"/>
      <c r="NF81" s="60"/>
      <c r="NG81" s="60"/>
      <c r="NH81" s="60"/>
      <c r="NI81" s="60"/>
      <c r="NJ81" s="60"/>
      <c r="NK81" s="61"/>
      <c r="NL81" s="60"/>
      <c r="NM81" s="60"/>
      <c r="NN81" s="60"/>
      <c r="NO81" s="110"/>
      <c r="NP81" s="169">
        <f t="shared" si="699"/>
        <v>0</v>
      </c>
      <c r="NQ81" s="60"/>
      <c r="NR81" s="60"/>
      <c r="NS81" s="60"/>
      <c r="NT81" s="60"/>
      <c r="NU81" s="60"/>
      <c r="NV81" s="60"/>
      <c r="NW81" s="60"/>
      <c r="NX81" s="60"/>
      <c r="NY81" s="60"/>
      <c r="NZ81" s="60"/>
      <c r="OA81" s="61"/>
      <c r="OB81" s="60"/>
      <c r="OC81" s="60"/>
      <c r="OD81" s="60"/>
      <c r="OE81" s="110"/>
      <c r="OF81" s="169">
        <f t="shared" si="700"/>
        <v>0</v>
      </c>
      <c r="OG81" s="60"/>
      <c r="OH81" s="60"/>
      <c r="OI81" s="60"/>
      <c r="OJ81" s="60"/>
      <c r="OK81" s="60"/>
      <c r="OL81" s="60"/>
      <c r="OM81" s="60"/>
      <c r="ON81" s="60"/>
      <c r="OO81" s="60"/>
      <c r="OP81" s="60"/>
      <c r="OQ81" s="61"/>
      <c r="OR81" s="60"/>
      <c r="OS81" s="60"/>
      <c r="OT81" s="60"/>
      <c r="OU81" s="110"/>
      <c r="OV81" s="169">
        <f t="shared" si="701"/>
        <v>0</v>
      </c>
      <c r="OW81" s="60"/>
      <c r="OX81" s="60"/>
      <c r="OY81" s="60"/>
      <c r="OZ81" s="60"/>
      <c r="PA81" s="60"/>
      <c r="PB81" s="60"/>
      <c r="PC81" s="60"/>
      <c r="PD81" s="60"/>
      <c r="PE81" s="60"/>
      <c r="PF81" s="60"/>
      <c r="PG81" s="61"/>
      <c r="PH81" s="60"/>
      <c r="PI81" s="60"/>
      <c r="PJ81" s="60"/>
      <c r="PK81" s="110"/>
      <c r="PL81" s="169">
        <f t="shared" si="702"/>
        <v>0</v>
      </c>
      <c r="PM81" s="60"/>
      <c r="PN81" s="60"/>
      <c r="PO81" s="60"/>
      <c r="PP81" s="60"/>
      <c r="PQ81" s="60"/>
      <c r="PR81" s="60"/>
      <c r="PS81" s="60"/>
      <c r="PT81" s="60"/>
      <c r="PU81" s="60"/>
      <c r="PV81" s="60"/>
      <c r="PW81" s="61"/>
      <c r="PX81" s="60"/>
      <c r="PY81" s="60"/>
      <c r="PZ81" s="60"/>
      <c r="QA81" s="110"/>
      <c r="QB81" s="169">
        <f t="shared" si="703"/>
        <v>0</v>
      </c>
      <c r="QC81" s="60"/>
      <c r="QD81" s="60"/>
      <c r="QE81" s="60"/>
      <c r="QF81" s="60"/>
      <c r="QG81" s="60"/>
      <c r="QH81" s="60"/>
      <c r="QI81" s="60"/>
      <c r="QJ81" s="60"/>
      <c r="QK81" s="60"/>
      <c r="QL81" s="60"/>
      <c r="QM81" s="61"/>
      <c r="QN81" s="60"/>
      <c r="QO81" s="60"/>
      <c r="QP81" s="60"/>
      <c r="QQ81" s="110"/>
      <c r="QR81" s="169">
        <f t="shared" si="704"/>
        <v>0</v>
      </c>
      <c r="QS81" s="60"/>
      <c r="QT81" s="60"/>
      <c r="QU81" s="60"/>
      <c r="QV81" s="60"/>
      <c r="QW81" s="60"/>
      <c r="QX81" s="60"/>
      <c r="QY81" s="60"/>
      <c r="QZ81" s="60"/>
      <c r="RA81" s="60"/>
      <c r="RB81" s="60"/>
      <c r="RC81" s="61"/>
      <c r="RD81" s="60"/>
      <c r="RE81" s="60"/>
      <c r="RF81" s="60"/>
      <c r="RG81" s="60"/>
      <c r="RH81" s="60"/>
      <c r="RI81" s="60"/>
      <c r="RJ81" s="60"/>
      <c r="RK81" s="60"/>
      <c r="RL81" s="60"/>
      <c r="RM81" s="60"/>
      <c r="RN81" s="60"/>
      <c r="RO81" s="60"/>
      <c r="RP81" s="60"/>
      <c r="RQ81" s="110"/>
      <c r="RR81" s="173"/>
      <c r="RS81" s="169">
        <f t="shared" si="705"/>
        <v>0</v>
      </c>
      <c r="RT81" s="60"/>
      <c r="RU81" s="60"/>
      <c r="RV81" s="60"/>
      <c r="RW81" s="60"/>
      <c r="RX81" s="60"/>
      <c r="RY81" s="60"/>
      <c r="RZ81" s="60"/>
      <c r="SA81" s="60"/>
      <c r="SB81" s="60"/>
      <c r="SC81" s="60"/>
      <c r="SD81" s="61"/>
      <c r="SE81" s="60"/>
      <c r="SF81" s="60"/>
      <c r="SG81" s="60"/>
      <c r="SH81" s="110"/>
      <c r="SI81" s="169">
        <f t="shared" si="706"/>
        <v>0</v>
      </c>
      <c r="SJ81" s="60"/>
      <c r="SK81" s="60"/>
      <c r="SL81" s="60"/>
      <c r="SM81" s="60"/>
      <c r="SN81" s="60"/>
      <c r="SO81" s="60"/>
      <c r="SP81" s="60"/>
      <c r="SQ81" s="60"/>
      <c r="SR81" s="60"/>
      <c r="SS81" s="60"/>
      <c r="ST81" s="61"/>
      <c r="SU81" s="60"/>
      <c r="SV81" s="60"/>
      <c r="SW81" s="60"/>
      <c r="SX81" s="110"/>
      <c r="SY81" s="169">
        <f t="shared" si="707"/>
        <v>0</v>
      </c>
      <c r="SZ81" s="60"/>
      <c r="TA81" s="60"/>
      <c r="TB81" s="60"/>
      <c r="TC81" s="60"/>
      <c r="TD81" s="60"/>
      <c r="TE81" s="60"/>
      <c r="TF81" s="60"/>
      <c r="TG81" s="60"/>
      <c r="TH81" s="60"/>
      <c r="TI81" s="60"/>
      <c r="TJ81" s="61"/>
      <c r="TK81" s="60"/>
      <c r="TL81" s="60"/>
      <c r="TM81" s="60"/>
      <c r="TN81" s="110"/>
      <c r="TO81" s="169">
        <f t="shared" si="708"/>
        <v>0</v>
      </c>
      <c r="TP81" s="60"/>
      <c r="TQ81" s="60"/>
      <c r="TR81" s="60"/>
      <c r="TS81" s="60"/>
      <c r="TT81" s="60"/>
      <c r="TU81" s="60"/>
      <c r="TV81" s="60"/>
      <c r="TW81" s="60"/>
      <c r="TX81" s="60"/>
      <c r="TY81" s="60"/>
      <c r="TZ81" s="61"/>
      <c r="UA81" s="60"/>
      <c r="UB81" s="60"/>
      <c r="UC81" s="60"/>
      <c r="UD81" s="110"/>
      <c r="UE81" s="169">
        <f t="shared" si="709"/>
        <v>0</v>
      </c>
      <c r="UF81" s="60"/>
      <c r="UG81" s="60"/>
      <c r="UH81" s="60"/>
      <c r="UI81" s="60"/>
      <c r="UJ81" s="60"/>
      <c r="UK81" s="60"/>
      <c r="UL81" s="60"/>
      <c r="UM81" s="60"/>
      <c r="UN81" s="60"/>
      <c r="UO81" s="60"/>
      <c r="UP81" s="61"/>
      <c r="UQ81" s="60"/>
      <c r="UR81" s="60"/>
      <c r="US81" s="60"/>
      <c r="UT81" s="60"/>
      <c r="UU81" s="60"/>
      <c r="UV81" s="60"/>
      <c r="UW81" s="60"/>
      <c r="UX81" s="60"/>
      <c r="UY81" s="60"/>
      <c r="UZ81" s="60"/>
      <c r="VA81" s="60"/>
      <c r="VB81" s="60"/>
      <c r="VC81" s="60"/>
      <c r="VD81" s="110"/>
      <c r="VE81" s="10" t="str">
        <f t="shared" si="710"/>
        <v>-</v>
      </c>
    </row>
    <row r="82" spans="1:577" ht="20.149999999999999" customHeight="1">
      <c r="A82" s="22"/>
      <c r="B82" s="22"/>
      <c r="C82" s="23">
        <v>61057</v>
      </c>
      <c r="D82" s="24" t="s">
        <v>82</v>
      </c>
      <c r="E82" s="193">
        <f t="shared" si="677"/>
        <v>0</v>
      </c>
      <c r="F82" s="194"/>
      <c r="G82" s="194"/>
      <c r="H82" s="195"/>
      <c r="I82" s="229"/>
      <c r="J82" s="241">
        <f t="shared" si="678"/>
        <v>0</v>
      </c>
      <c r="K82" s="61"/>
      <c r="L82" s="60"/>
      <c r="M82" s="60"/>
      <c r="N82" s="60"/>
      <c r="O82" s="60"/>
      <c r="P82" s="60"/>
      <c r="Q82" s="60"/>
      <c r="R82" s="60"/>
      <c r="S82" s="60"/>
      <c r="T82" s="60"/>
      <c r="U82" s="61"/>
      <c r="V82" s="60"/>
      <c r="W82" s="60"/>
      <c r="X82" s="60"/>
      <c r="Y82" s="110"/>
      <c r="Z82" s="169">
        <f t="shared" si="679"/>
        <v>0</v>
      </c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1"/>
      <c r="AL82" s="60"/>
      <c r="AM82" s="60"/>
      <c r="AN82" s="60"/>
      <c r="AO82" s="110"/>
      <c r="AP82" s="169">
        <f t="shared" si="680"/>
        <v>0</v>
      </c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1"/>
      <c r="BB82" s="60"/>
      <c r="BC82" s="60"/>
      <c r="BD82" s="60"/>
      <c r="BE82" s="110"/>
      <c r="BF82" s="169">
        <f t="shared" si="681"/>
        <v>0</v>
      </c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1"/>
      <c r="BR82" s="60"/>
      <c r="BS82" s="60"/>
      <c r="BT82" s="60"/>
      <c r="BU82" s="110"/>
      <c r="BV82" s="169">
        <f t="shared" si="682"/>
        <v>0</v>
      </c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1"/>
      <c r="CH82" s="60"/>
      <c r="CI82" s="60"/>
      <c r="CJ82" s="60"/>
      <c r="CK82" s="60"/>
      <c r="CL82" s="60"/>
      <c r="CM82" s="60"/>
      <c r="CN82" s="60"/>
      <c r="CO82" s="60"/>
      <c r="CP82" s="60"/>
      <c r="CQ82" s="60"/>
      <c r="CR82" s="60"/>
      <c r="CS82" s="60"/>
      <c r="CT82" s="60"/>
      <c r="CU82" s="110"/>
      <c r="CV82" s="173"/>
      <c r="CW82" s="169">
        <f t="shared" si="683"/>
        <v>0</v>
      </c>
      <c r="CX82" s="60"/>
      <c r="CY82" s="60"/>
      <c r="CZ82" s="60"/>
      <c r="DA82" s="60"/>
      <c r="DB82" s="60"/>
      <c r="DC82" s="60"/>
      <c r="DD82" s="60"/>
      <c r="DE82" s="60"/>
      <c r="DF82" s="60"/>
      <c r="DG82" s="60"/>
      <c r="DH82" s="61"/>
      <c r="DI82" s="60"/>
      <c r="DJ82" s="60"/>
      <c r="DK82" s="60"/>
      <c r="DL82" s="110"/>
      <c r="DM82" s="169">
        <f t="shared" si="684"/>
        <v>0</v>
      </c>
      <c r="DN82" s="60"/>
      <c r="DO82" s="60"/>
      <c r="DP82" s="60"/>
      <c r="DQ82" s="60"/>
      <c r="DR82" s="60"/>
      <c r="DS82" s="60"/>
      <c r="DT82" s="60"/>
      <c r="DU82" s="60"/>
      <c r="DV82" s="60"/>
      <c r="DW82" s="60"/>
      <c r="DX82" s="61"/>
      <c r="DY82" s="60"/>
      <c r="DZ82" s="60"/>
      <c r="EA82" s="60"/>
      <c r="EB82" s="110"/>
      <c r="EC82" s="169">
        <f t="shared" si="685"/>
        <v>0</v>
      </c>
      <c r="ED82" s="60"/>
      <c r="EE82" s="60"/>
      <c r="EF82" s="60"/>
      <c r="EG82" s="60"/>
      <c r="EH82" s="60"/>
      <c r="EI82" s="60"/>
      <c r="EJ82" s="60"/>
      <c r="EK82" s="60"/>
      <c r="EL82" s="60"/>
      <c r="EM82" s="60"/>
      <c r="EN82" s="61"/>
      <c r="EO82" s="60"/>
      <c r="EP82" s="60"/>
      <c r="EQ82" s="60"/>
      <c r="ER82" s="110"/>
      <c r="ES82" s="169">
        <f t="shared" si="686"/>
        <v>0</v>
      </c>
      <c r="ET82" s="60"/>
      <c r="EU82" s="60"/>
      <c r="EV82" s="60"/>
      <c r="EW82" s="60"/>
      <c r="EX82" s="60"/>
      <c r="EY82" s="60"/>
      <c r="EZ82" s="60"/>
      <c r="FA82" s="60"/>
      <c r="FB82" s="60"/>
      <c r="FC82" s="60"/>
      <c r="FD82" s="61"/>
      <c r="FE82" s="60"/>
      <c r="FF82" s="60"/>
      <c r="FG82" s="60"/>
      <c r="FH82" s="110"/>
      <c r="FI82" s="169">
        <f t="shared" si="687"/>
        <v>0</v>
      </c>
      <c r="FJ82" s="60"/>
      <c r="FK82" s="60"/>
      <c r="FL82" s="60"/>
      <c r="FM82" s="60"/>
      <c r="FN82" s="60"/>
      <c r="FO82" s="60"/>
      <c r="FP82" s="60"/>
      <c r="FQ82" s="60"/>
      <c r="FR82" s="60"/>
      <c r="FS82" s="60"/>
      <c r="FT82" s="61"/>
      <c r="FU82" s="60"/>
      <c r="FV82" s="60"/>
      <c r="FW82" s="60"/>
      <c r="FX82" s="110"/>
      <c r="FY82" s="169">
        <f t="shared" si="688"/>
        <v>0</v>
      </c>
      <c r="FZ82" s="60"/>
      <c r="GA82" s="60"/>
      <c r="GB82" s="60"/>
      <c r="GC82" s="60"/>
      <c r="GD82" s="60"/>
      <c r="GE82" s="60"/>
      <c r="GF82" s="60"/>
      <c r="GG82" s="60"/>
      <c r="GH82" s="60"/>
      <c r="GI82" s="60"/>
      <c r="GJ82" s="61"/>
      <c r="GK82" s="60"/>
      <c r="GL82" s="60"/>
      <c r="GM82" s="60"/>
      <c r="GN82" s="110"/>
      <c r="GO82" s="169">
        <f t="shared" si="689"/>
        <v>0</v>
      </c>
      <c r="GP82" s="60"/>
      <c r="GQ82" s="60"/>
      <c r="GR82" s="60"/>
      <c r="GS82" s="60"/>
      <c r="GT82" s="60"/>
      <c r="GU82" s="60"/>
      <c r="GV82" s="60"/>
      <c r="GW82" s="60"/>
      <c r="GX82" s="60"/>
      <c r="GY82" s="60"/>
      <c r="GZ82" s="61"/>
      <c r="HA82" s="60"/>
      <c r="HB82" s="60"/>
      <c r="HC82" s="60"/>
      <c r="HD82" s="60"/>
      <c r="HE82" s="60"/>
      <c r="HF82" s="60"/>
      <c r="HG82" s="60"/>
      <c r="HH82" s="60"/>
      <c r="HI82" s="60"/>
      <c r="HJ82" s="60"/>
      <c r="HK82" s="60"/>
      <c r="HL82" s="60"/>
      <c r="HM82" s="60"/>
      <c r="HN82" s="110"/>
      <c r="HO82" s="172"/>
      <c r="HP82" s="173"/>
      <c r="HQ82" s="169">
        <f t="shared" si="690"/>
        <v>0</v>
      </c>
      <c r="HR82" s="60"/>
      <c r="HS82" s="60"/>
      <c r="HT82" s="60"/>
      <c r="HU82" s="60"/>
      <c r="HV82" s="60"/>
      <c r="HW82" s="60"/>
      <c r="HX82" s="60"/>
      <c r="HY82" s="60"/>
      <c r="HZ82" s="60"/>
      <c r="IA82" s="60"/>
      <c r="IB82" s="61"/>
      <c r="IC82" s="60"/>
      <c r="ID82" s="60"/>
      <c r="IE82" s="60"/>
      <c r="IF82" s="110"/>
      <c r="IG82" s="169">
        <f t="shared" si="691"/>
        <v>0</v>
      </c>
      <c r="IH82" s="60"/>
      <c r="II82" s="60"/>
      <c r="IJ82" s="60"/>
      <c r="IK82" s="60"/>
      <c r="IL82" s="60"/>
      <c r="IM82" s="60"/>
      <c r="IN82" s="60"/>
      <c r="IO82" s="60"/>
      <c r="IP82" s="60"/>
      <c r="IQ82" s="60"/>
      <c r="IR82" s="61"/>
      <c r="IS82" s="60"/>
      <c r="IT82" s="60"/>
      <c r="IU82" s="60"/>
      <c r="IV82" s="110"/>
      <c r="IW82" s="169">
        <f t="shared" si="692"/>
        <v>0</v>
      </c>
      <c r="IX82" s="60"/>
      <c r="IY82" s="60"/>
      <c r="IZ82" s="60"/>
      <c r="JA82" s="60"/>
      <c r="JB82" s="60"/>
      <c r="JC82" s="60"/>
      <c r="JD82" s="60"/>
      <c r="JE82" s="60"/>
      <c r="JF82" s="60"/>
      <c r="JG82" s="60"/>
      <c r="JH82" s="61"/>
      <c r="JI82" s="60"/>
      <c r="JJ82" s="60"/>
      <c r="JK82" s="60"/>
      <c r="JL82" s="110"/>
      <c r="JM82" s="169">
        <f t="shared" si="693"/>
        <v>0</v>
      </c>
      <c r="JN82" s="60"/>
      <c r="JO82" s="60"/>
      <c r="JP82" s="60"/>
      <c r="JQ82" s="60"/>
      <c r="JR82" s="60"/>
      <c r="JS82" s="60"/>
      <c r="JT82" s="60"/>
      <c r="JU82" s="60"/>
      <c r="JV82" s="60"/>
      <c r="JW82" s="60"/>
      <c r="JX82" s="61"/>
      <c r="JY82" s="60"/>
      <c r="JZ82" s="60"/>
      <c r="KA82" s="60"/>
      <c r="KB82" s="110"/>
      <c r="KC82" s="169">
        <f t="shared" si="694"/>
        <v>0</v>
      </c>
      <c r="KD82" s="60"/>
      <c r="KE82" s="60"/>
      <c r="KF82" s="60"/>
      <c r="KG82" s="60"/>
      <c r="KH82" s="60"/>
      <c r="KI82" s="60"/>
      <c r="KJ82" s="60"/>
      <c r="KK82" s="60"/>
      <c r="KL82" s="60"/>
      <c r="KM82" s="60"/>
      <c r="KN82" s="61"/>
      <c r="KO82" s="60"/>
      <c r="KP82" s="60"/>
      <c r="KQ82" s="60"/>
      <c r="KR82" s="60"/>
      <c r="KS82" s="60"/>
      <c r="KT82" s="60"/>
      <c r="KU82" s="60"/>
      <c r="KV82" s="60"/>
      <c r="KW82" s="60"/>
      <c r="KX82" s="60"/>
      <c r="KY82" s="60"/>
      <c r="KZ82" s="60"/>
      <c r="LA82" s="60"/>
      <c r="LB82" s="110"/>
      <c r="LC82" s="173"/>
      <c r="LD82" s="169">
        <f t="shared" si="695"/>
        <v>0</v>
      </c>
      <c r="LE82" s="60"/>
      <c r="LF82" s="60"/>
      <c r="LG82" s="60"/>
      <c r="LH82" s="60"/>
      <c r="LI82" s="60"/>
      <c r="LJ82" s="60"/>
      <c r="LK82" s="60"/>
      <c r="LL82" s="60"/>
      <c r="LM82" s="60"/>
      <c r="LN82" s="60"/>
      <c r="LO82" s="61"/>
      <c r="LP82" s="60"/>
      <c r="LQ82" s="60"/>
      <c r="LR82" s="60"/>
      <c r="LS82" s="110"/>
      <c r="LT82" s="169">
        <f t="shared" si="696"/>
        <v>0</v>
      </c>
      <c r="LU82" s="60"/>
      <c r="LV82" s="60"/>
      <c r="LW82" s="60"/>
      <c r="LX82" s="60"/>
      <c r="LY82" s="60"/>
      <c r="LZ82" s="60"/>
      <c r="MA82" s="60"/>
      <c r="MB82" s="60"/>
      <c r="MC82" s="60"/>
      <c r="MD82" s="60"/>
      <c r="ME82" s="61"/>
      <c r="MF82" s="60"/>
      <c r="MG82" s="60"/>
      <c r="MH82" s="60"/>
      <c r="MI82" s="110"/>
      <c r="MJ82" s="169">
        <f t="shared" si="697"/>
        <v>0</v>
      </c>
      <c r="MK82" s="60"/>
      <c r="ML82" s="60"/>
      <c r="MM82" s="60"/>
      <c r="MN82" s="60"/>
      <c r="MO82" s="60"/>
      <c r="MP82" s="60"/>
      <c r="MQ82" s="60"/>
      <c r="MR82" s="60"/>
      <c r="MS82" s="60"/>
      <c r="MT82" s="60"/>
      <c r="MU82" s="61"/>
      <c r="MV82" s="60"/>
      <c r="MW82" s="60"/>
      <c r="MX82" s="60"/>
      <c r="MY82" s="110"/>
      <c r="MZ82" s="169">
        <f t="shared" si="698"/>
        <v>0</v>
      </c>
      <c r="NA82" s="60"/>
      <c r="NB82" s="60"/>
      <c r="NC82" s="60"/>
      <c r="ND82" s="60"/>
      <c r="NE82" s="60"/>
      <c r="NF82" s="60"/>
      <c r="NG82" s="60"/>
      <c r="NH82" s="60"/>
      <c r="NI82" s="60"/>
      <c r="NJ82" s="60"/>
      <c r="NK82" s="61"/>
      <c r="NL82" s="60"/>
      <c r="NM82" s="60"/>
      <c r="NN82" s="60"/>
      <c r="NO82" s="110"/>
      <c r="NP82" s="169">
        <f t="shared" si="699"/>
        <v>0</v>
      </c>
      <c r="NQ82" s="60"/>
      <c r="NR82" s="60"/>
      <c r="NS82" s="60"/>
      <c r="NT82" s="60"/>
      <c r="NU82" s="60"/>
      <c r="NV82" s="60"/>
      <c r="NW82" s="60"/>
      <c r="NX82" s="60"/>
      <c r="NY82" s="60"/>
      <c r="NZ82" s="60"/>
      <c r="OA82" s="61"/>
      <c r="OB82" s="60"/>
      <c r="OC82" s="60"/>
      <c r="OD82" s="60"/>
      <c r="OE82" s="110"/>
      <c r="OF82" s="169">
        <f t="shared" si="700"/>
        <v>0</v>
      </c>
      <c r="OG82" s="60"/>
      <c r="OH82" s="60"/>
      <c r="OI82" s="60"/>
      <c r="OJ82" s="60"/>
      <c r="OK82" s="60"/>
      <c r="OL82" s="60"/>
      <c r="OM82" s="60"/>
      <c r="ON82" s="60"/>
      <c r="OO82" s="60"/>
      <c r="OP82" s="60"/>
      <c r="OQ82" s="61"/>
      <c r="OR82" s="60"/>
      <c r="OS82" s="60"/>
      <c r="OT82" s="60"/>
      <c r="OU82" s="110"/>
      <c r="OV82" s="169">
        <f t="shared" si="701"/>
        <v>0</v>
      </c>
      <c r="OW82" s="60"/>
      <c r="OX82" s="60"/>
      <c r="OY82" s="60"/>
      <c r="OZ82" s="60"/>
      <c r="PA82" s="60"/>
      <c r="PB82" s="60"/>
      <c r="PC82" s="60"/>
      <c r="PD82" s="60"/>
      <c r="PE82" s="60"/>
      <c r="PF82" s="60"/>
      <c r="PG82" s="61"/>
      <c r="PH82" s="60"/>
      <c r="PI82" s="60"/>
      <c r="PJ82" s="60"/>
      <c r="PK82" s="110"/>
      <c r="PL82" s="169">
        <f t="shared" si="702"/>
        <v>0</v>
      </c>
      <c r="PM82" s="60"/>
      <c r="PN82" s="60"/>
      <c r="PO82" s="60"/>
      <c r="PP82" s="60"/>
      <c r="PQ82" s="60"/>
      <c r="PR82" s="60"/>
      <c r="PS82" s="60"/>
      <c r="PT82" s="60"/>
      <c r="PU82" s="60"/>
      <c r="PV82" s="60"/>
      <c r="PW82" s="61"/>
      <c r="PX82" s="60"/>
      <c r="PY82" s="60"/>
      <c r="PZ82" s="60"/>
      <c r="QA82" s="110"/>
      <c r="QB82" s="169">
        <f t="shared" si="703"/>
        <v>0</v>
      </c>
      <c r="QC82" s="60"/>
      <c r="QD82" s="60"/>
      <c r="QE82" s="60"/>
      <c r="QF82" s="60"/>
      <c r="QG82" s="60"/>
      <c r="QH82" s="60"/>
      <c r="QI82" s="60"/>
      <c r="QJ82" s="60"/>
      <c r="QK82" s="60"/>
      <c r="QL82" s="60"/>
      <c r="QM82" s="61"/>
      <c r="QN82" s="60"/>
      <c r="QO82" s="60"/>
      <c r="QP82" s="60"/>
      <c r="QQ82" s="110"/>
      <c r="QR82" s="169">
        <f t="shared" si="704"/>
        <v>0</v>
      </c>
      <c r="QS82" s="60"/>
      <c r="QT82" s="60"/>
      <c r="QU82" s="60"/>
      <c r="QV82" s="60"/>
      <c r="QW82" s="60"/>
      <c r="QX82" s="60"/>
      <c r="QY82" s="60"/>
      <c r="QZ82" s="60"/>
      <c r="RA82" s="60"/>
      <c r="RB82" s="60"/>
      <c r="RC82" s="61"/>
      <c r="RD82" s="60"/>
      <c r="RE82" s="60"/>
      <c r="RF82" s="60"/>
      <c r="RG82" s="60"/>
      <c r="RH82" s="60"/>
      <c r="RI82" s="60"/>
      <c r="RJ82" s="60"/>
      <c r="RK82" s="60"/>
      <c r="RL82" s="60"/>
      <c r="RM82" s="60"/>
      <c r="RN82" s="60"/>
      <c r="RO82" s="60"/>
      <c r="RP82" s="60"/>
      <c r="RQ82" s="110"/>
      <c r="RR82" s="173"/>
      <c r="RS82" s="169">
        <f t="shared" si="705"/>
        <v>0</v>
      </c>
      <c r="RT82" s="60"/>
      <c r="RU82" s="60"/>
      <c r="RV82" s="60"/>
      <c r="RW82" s="60"/>
      <c r="RX82" s="60"/>
      <c r="RY82" s="60"/>
      <c r="RZ82" s="60"/>
      <c r="SA82" s="60"/>
      <c r="SB82" s="60"/>
      <c r="SC82" s="60"/>
      <c r="SD82" s="61"/>
      <c r="SE82" s="60"/>
      <c r="SF82" s="60"/>
      <c r="SG82" s="60"/>
      <c r="SH82" s="110"/>
      <c r="SI82" s="169">
        <f t="shared" si="706"/>
        <v>0</v>
      </c>
      <c r="SJ82" s="60"/>
      <c r="SK82" s="60"/>
      <c r="SL82" s="60"/>
      <c r="SM82" s="60"/>
      <c r="SN82" s="60"/>
      <c r="SO82" s="60"/>
      <c r="SP82" s="60"/>
      <c r="SQ82" s="60"/>
      <c r="SR82" s="60"/>
      <c r="SS82" s="60"/>
      <c r="ST82" s="61"/>
      <c r="SU82" s="60"/>
      <c r="SV82" s="60"/>
      <c r="SW82" s="60"/>
      <c r="SX82" s="110"/>
      <c r="SY82" s="169">
        <f t="shared" si="707"/>
        <v>0</v>
      </c>
      <c r="SZ82" s="60"/>
      <c r="TA82" s="60"/>
      <c r="TB82" s="60"/>
      <c r="TC82" s="60"/>
      <c r="TD82" s="60"/>
      <c r="TE82" s="60"/>
      <c r="TF82" s="60"/>
      <c r="TG82" s="60"/>
      <c r="TH82" s="60"/>
      <c r="TI82" s="60"/>
      <c r="TJ82" s="61"/>
      <c r="TK82" s="60"/>
      <c r="TL82" s="60"/>
      <c r="TM82" s="60"/>
      <c r="TN82" s="110"/>
      <c r="TO82" s="169">
        <f t="shared" si="708"/>
        <v>0</v>
      </c>
      <c r="TP82" s="60"/>
      <c r="TQ82" s="60"/>
      <c r="TR82" s="60"/>
      <c r="TS82" s="60"/>
      <c r="TT82" s="60"/>
      <c r="TU82" s="60"/>
      <c r="TV82" s="60"/>
      <c r="TW82" s="60"/>
      <c r="TX82" s="60"/>
      <c r="TY82" s="60"/>
      <c r="TZ82" s="61"/>
      <c r="UA82" s="60"/>
      <c r="UB82" s="60"/>
      <c r="UC82" s="60"/>
      <c r="UD82" s="110"/>
      <c r="UE82" s="169">
        <f t="shared" si="709"/>
        <v>0</v>
      </c>
      <c r="UF82" s="60"/>
      <c r="UG82" s="60"/>
      <c r="UH82" s="60"/>
      <c r="UI82" s="60"/>
      <c r="UJ82" s="60"/>
      <c r="UK82" s="60"/>
      <c r="UL82" s="60"/>
      <c r="UM82" s="60"/>
      <c r="UN82" s="60"/>
      <c r="UO82" s="60"/>
      <c r="UP82" s="61"/>
      <c r="UQ82" s="60"/>
      <c r="UR82" s="60"/>
      <c r="US82" s="60"/>
      <c r="UT82" s="60"/>
      <c r="UU82" s="60"/>
      <c r="UV82" s="60"/>
      <c r="UW82" s="60"/>
      <c r="UX82" s="60"/>
      <c r="UY82" s="60"/>
      <c r="UZ82" s="60"/>
      <c r="VA82" s="60"/>
      <c r="VB82" s="60"/>
      <c r="VC82" s="60"/>
      <c r="VD82" s="110"/>
      <c r="VE82" s="10" t="str">
        <f t="shared" si="710"/>
        <v>-</v>
      </c>
    </row>
    <row r="83" spans="1:577" ht="20.149999999999999" customHeight="1">
      <c r="A83" s="22"/>
      <c r="B83" s="22"/>
      <c r="C83" s="23">
        <v>61058</v>
      </c>
      <c r="D83" s="24" t="s">
        <v>83</v>
      </c>
      <c r="E83" s="193">
        <f t="shared" si="677"/>
        <v>0</v>
      </c>
      <c r="F83" s="194"/>
      <c r="G83" s="194"/>
      <c r="H83" s="195"/>
      <c r="I83" s="229"/>
      <c r="J83" s="241">
        <f t="shared" si="678"/>
        <v>0</v>
      </c>
      <c r="K83" s="61"/>
      <c r="L83" s="60"/>
      <c r="M83" s="60"/>
      <c r="N83" s="60"/>
      <c r="O83" s="60"/>
      <c r="P83" s="60"/>
      <c r="Q83" s="60"/>
      <c r="R83" s="60"/>
      <c r="S83" s="60"/>
      <c r="T83" s="60"/>
      <c r="U83" s="61"/>
      <c r="V83" s="60"/>
      <c r="W83" s="60"/>
      <c r="X83" s="60"/>
      <c r="Y83" s="110"/>
      <c r="Z83" s="169">
        <f t="shared" si="679"/>
        <v>0</v>
      </c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1"/>
      <c r="AL83" s="60"/>
      <c r="AM83" s="60"/>
      <c r="AN83" s="60"/>
      <c r="AO83" s="110"/>
      <c r="AP83" s="169">
        <f t="shared" si="680"/>
        <v>0</v>
      </c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1"/>
      <c r="BB83" s="60"/>
      <c r="BC83" s="60"/>
      <c r="BD83" s="60"/>
      <c r="BE83" s="110"/>
      <c r="BF83" s="169">
        <f t="shared" si="681"/>
        <v>0</v>
      </c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1"/>
      <c r="BR83" s="60"/>
      <c r="BS83" s="60"/>
      <c r="BT83" s="60"/>
      <c r="BU83" s="110"/>
      <c r="BV83" s="169">
        <f t="shared" si="682"/>
        <v>0</v>
      </c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1"/>
      <c r="CH83" s="60"/>
      <c r="CI83" s="60"/>
      <c r="CJ83" s="60"/>
      <c r="CK83" s="60"/>
      <c r="CL83" s="60"/>
      <c r="CM83" s="60"/>
      <c r="CN83" s="60"/>
      <c r="CO83" s="60"/>
      <c r="CP83" s="60"/>
      <c r="CQ83" s="60"/>
      <c r="CR83" s="60"/>
      <c r="CS83" s="60"/>
      <c r="CT83" s="60"/>
      <c r="CU83" s="110"/>
      <c r="CV83" s="173"/>
      <c r="CW83" s="169">
        <f t="shared" si="683"/>
        <v>0</v>
      </c>
      <c r="CX83" s="60"/>
      <c r="CY83" s="60"/>
      <c r="CZ83" s="60"/>
      <c r="DA83" s="60"/>
      <c r="DB83" s="60"/>
      <c r="DC83" s="60"/>
      <c r="DD83" s="60"/>
      <c r="DE83" s="60"/>
      <c r="DF83" s="60"/>
      <c r="DG83" s="60"/>
      <c r="DH83" s="61"/>
      <c r="DI83" s="60"/>
      <c r="DJ83" s="60"/>
      <c r="DK83" s="60"/>
      <c r="DL83" s="110"/>
      <c r="DM83" s="169">
        <f t="shared" si="684"/>
        <v>0</v>
      </c>
      <c r="DN83" s="60"/>
      <c r="DO83" s="60"/>
      <c r="DP83" s="60"/>
      <c r="DQ83" s="60"/>
      <c r="DR83" s="60"/>
      <c r="DS83" s="60"/>
      <c r="DT83" s="60"/>
      <c r="DU83" s="60"/>
      <c r="DV83" s="60"/>
      <c r="DW83" s="60"/>
      <c r="DX83" s="61"/>
      <c r="DY83" s="60"/>
      <c r="DZ83" s="60"/>
      <c r="EA83" s="60"/>
      <c r="EB83" s="110"/>
      <c r="EC83" s="169">
        <f t="shared" si="685"/>
        <v>0</v>
      </c>
      <c r="ED83" s="60"/>
      <c r="EE83" s="60"/>
      <c r="EF83" s="60"/>
      <c r="EG83" s="60"/>
      <c r="EH83" s="60"/>
      <c r="EI83" s="60"/>
      <c r="EJ83" s="60"/>
      <c r="EK83" s="60"/>
      <c r="EL83" s="60"/>
      <c r="EM83" s="60"/>
      <c r="EN83" s="61"/>
      <c r="EO83" s="60"/>
      <c r="EP83" s="60"/>
      <c r="EQ83" s="60"/>
      <c r="ER83" s="110"/>
      <c r="ES83" s="169">
        <f t="shared" si="686"/>
        <v>0</v>
      </c>
      <c r="ET83" s="60"/>
      <c r="EU83" s="60"/>
      <c r="EV83" s="60"/>
      <c r="EW83" s="60"/>
      <c r="EX83" s="60"/>
      <c r="EY83" s="60"/>
      <c r="EZ83" s="60"/>
      <c r="FA83" s="60"/>
      <c r="FB83" s="60"/>
      <c r="FC83" s="60"/>
      <c r="FD83" s="61"/>
      <c r="FE83" s="60"/>
      <c r="FF83" s="60"/>
      <c r="FG83" s="60"/>
      <c r="FH83" s="110"/>
      <c r="FI83" s="169">
        <f t="shared" si="687"/>
        <v>0</v>
      </c>
      <c r="FJ83" s="60"/>
      <c r="FK83" s="60"/>
      <c r="FL83" s="60"/>
      <c r="FM83" s="60"/>
      <c r="FN83" s="60"/>
      <c r="FO83" s="60"/>
      <c r="FP83" s="60"/>
      <c r="FQ83" s="60"/>
      <c r="FR83" s="60"/>
      <c r="FS83" s="60"/>
      <c r="FT83" s="61"/>
      <c r="FU83" s="60"/>
      <c r="FV83" s="60"/>
      <c r="FW83" s="60"/>
      <c r="FX83" s="110"/>
      <c r="FY83" s="169">
        <f t="shared" si="688"/>
        <v>0</v>
      </c>
      <c r="FZ83" s="60"/>
      <c r="GA83" s="60"/>
      <c r="GB83" s="60"/>
      <c r="GC83" s="60"/>
      <c r="GD83" s="60"/>
      <c r="GE83" s="60"/>
      <c r="GF83" s="60"/>
      <c r="GG83" s="60"/>
      <c r="GH83" s="60"/>
      <c r="GI83" s="60"/>
      <c r="GJ83" s="61"/>
      <c r="GK83" s="60"/>
      <c r="GL83" s="60"/>
      <c r="GM83" s="60"/>
      <c r="GN83" s="110"/>
      <c r="GO83" s="169">
        <f t="shared" si="689"/>
        <v>0</v>
      </c>
      <c r="GP83" s="60"/>
      <c r="GQ83" s="60"/>
      <c r="GR83" s="60"/>
      <c r="GS83" s="60"/>
      <c r="GT83" s="60"/>
      <c r="GU83" s="60"/>
      <c r="GV83" s="60"/>
      <c r="GW83" s="60"/>
      <c r="GX83" s="60"/>
      <c r="GY83" s="60"/>
      <c r="GZ83" s="61"/>
      <c r="HA83" s="60"/>
      <c r="HB83" s="60"/>
      <c r="HC83" s="60"/>
      <c r="HD83" s="60"/>
      <c r="HE83" s="60"/>
      <c r="HF83" s="60"/>
      <c r="HG83" s="60"/>
      <c r="HH83" s="60"/>
      <c r="HI83" s="60"/>
      <c r="HJ83" s="60"/>
      <c r="HK83" s="60"/>
      <c r="HL83" s="60"/>
      <c r="HM83" s="60"/>
      <c r="HN83" s="110"/>
      <c r="HO83" s="172"/>
      <c r="HP83" s="173"/>
      <c r="HQ83" s="169">
        <f t="shared" si="690"/>
        <v>0</v>
      </c>
      <c r="HR83" s="60"/>
      <c r="HS83" s="60"/>
      <c r="HT83" s="60"/>
      <c r="HU83" s="60"/>
      <c r="HV83" s="60"/>
      <c r="HW83" s="60"/>
      <c r="HX83" s="60"/>
      <c r="HY83" s="60"/>
      <c r="HZ83" s="60"/>
      <c r="IA83" s="60"/>
      <c r="IB83" s="61"/>
      <c r="IC83" s="60"/>
      <c r="ID83" s="60"/>
      <c r="IE83" s="60"/>
      <c r="IF83" s="110"/>
      <c r="IG83" s="169">
        <f t="shared" si="691"/>
        <v>0</v>
      </c>
      <c r="IH83" s="60"/>
      <c r="II83" s="60"/>
      <c r="IJ83" s="60"/>
      <c r="IK83" s="60"/>
      <c r="IL83" s="60"/>
      <c r="IM83" s="60"/>
      <c r="IN83" s="60"/>
      <c r="IO83" s="60"/>
      <c r="IP83" s="60"/>
      <c r="IQ83" s="60"/>
      <c r="IR83" s="61"/>
      <c r="IS83" s="60"/>
      <c r="IT83" s="60"/>
      <c r="IU83" s="60"/>
      <c r="IV83" s="110"/>
      <c r="IW83" s="169">
        <f t="shared" si="692"/>
        <v>0</v>
      </c>
      <c r="IX83" s="60"/>
      <c r="IY83" s="60"/>
      <c r="IZ83" s="60"/>
      <c r="JA83" s="60"/>
      <c r="JB83" s="60"/>
      <c r="JC83" s="60"/>
      <c r="JD83" s="60"/>
      <c r="JE83" s="60"/>
      <c r="JF83" s="60"/>
      <c r="JG83" s="60"/>
      <c r="JH83" s="61"/>
      <c r="JI83" s="60"/>
      <c r="JJ83" s="60"/>
      <c r="JK83" s="60"/>
      <c r="JL83" s="110"/>
      <c r="JM83" s="169">
        <f t="shared" si="693"/>
        <v>0</v>
      </c>
      <c r="JN83" s="60"/>
      <c r="JO83" s="60"/>
      <c r="JP83" s="60"/>
      <c r="JQ83" s="60"/>
      <c r="JR83" s="60"/>
      <c r="JS83" s="60"/>
      <c r="JT83" s="60"/>
      <c r="JU83" s="60"/>
      <c r="JV83" s="60"/>
      <c r="JW83" s="60"/>
      <c r="JX83" s="61"/>
      <c r="JY83" s="60"/>
      <c r="JZ83" s="60"/>
      <c r="KA83" s="60"/>
      <c r="KB83" s="110"/>
      <c r="KC83" s="169">
        <f t="shared" si="694"/>
        <v>0</v>
      </c>
      <c r="KD83" s="60"/>
      <c r="KE83" s="60"/>
      <c r="KF83" s="60"/>
      <c r="KG83" s="60"/>
      <c r="KH83" s="60"/>
      <c r="KI83" s="60"/>
      <c r="KJ83" s="60"/>
      <c r="KK83" s="60"/>
      <c r="KL83" s="60"/>
      <c r="KM83" s="60"/>
      <c r="KN83" s="61"/>
      <c r="KO83" s="60"/>
      <c r="KP83" s="60"/>
      <c r="KQ83" s="60"/>
      <c r="KR83" s="60"/>
      <c r="KS83" s="60"/>
      <c r="KT83" s="60"/>
      <c r="KU83" s="60"/>
      <c r="KV83" s="60"/>
      <c r="KW83" s="60"/>
      <c r="KX83" s="60"/>
      <c r="KY83" s="60"/>
      <c r="KZ83" s="60"/>
      <c r="LA83" s="60"/>
      <c r="LB83" s="110"/>
      <c r="LC83" s="173"/>
      <c r="LD83" s="169">
        <f t="shared" si="695"/>
        <v>0</v>
      </c>
      <c r="LE83" s="60"/>
      <c r="LF83" s="60"/>
      <c r="LG83" s="60"/>
      <c r="LH83" s="60"/>
      <c r="LI83" s="60"/>
      <c r="LJ83" s="60"/>
      <c r="LK83" s="60"/>
      <c r="LL83" s="60"/>
      <c r="LM83" s="60"/>
      <c r="LN83" s="60"/>
      <c r="LO83" s="61"/>
      <c r="LP83" s="60"/>
      <c r="LQ83" s="60"/>
      <c r="LR83" s="60"/>
      <c r="LS83" s="110"/>
      <c r="LT83" s="169">
        <f t="shared" si="696"/>
        <v>0</v>
      </c>
      <c r="LU83" s="60"/>
      <c r="LV83" s="60"/>
      <c r="LW83" s="60"/>
      <c r="LX83" s="60"/>
      <c r="LY83" s="60"/>
      <c r="LZ83" s="60"/>
      <c r="MA83" s="60"/>
      <c r="MB83" s="60"/>
      <c r="MC83" s="60"/>
      <c r="MD83" s="60"/>
      <c r="ME83" s="61"/>
      <c r="MF83" s="60"/>
      <c r="MG83" s="60"/>
      <c r="MH83" s="60"/>
      <c r="MI83" s="110"/>
      <c r="MJ83" s="169">
        <f t="shared" si="697"/>
        <v>0</v>
      </c>
      <c r="MK83" s="60"/>
      <c r="ML83" s="60"/>
      <c r="MM83" s="60"/>
      <c r="MN83" s="60"/>
      <c r="MO83" s="60"/>
      <c r="MP83" s="60"/>
      <c r="MQ83" s="60"/>
      <c r="MR83" s="60"/>
      <c r="MS83" s="60"/>
      <c r="MT83" s="60"/>
      <c r="MU83" s="61"/>
      <c r="MV83" s="60"/>
      <c r="MW83" s="60"/>
      <c r="MX83" s="60"/>
      <c r="MY83" s="110"/>
      <c r="MZ83" s="169">
        <f t="shared" si="698"/>
        <v>0</v>
      </c>
      <c r="NA83" s="60"/>
      <c r="NB83" s="60"/>
      <c r="NC83" s="60"/>
      <c r="ND83" s="60"/>
      <c r="NE83" s="60"/>
      <c r="NF83" s="60"/>
      <c r="NG83" s="60"/>
      <c r="NH83" s="60"/>
      <c r="NI83" s="60"/>
      <c r="NJ83" s="60"/>
      <c r="NK83" s="61"/>
      <c r="NL83" s="60"/>
      <c r="NM83" s="60"/>
      <c r="NN83" s="60"/>
      <c r="NO83" s="110"/>
      <c r="NP83" s="169">
        <f t="shared" si="699"/>
        <v>0</v>
      </c>
      <c r="NQ83" s="60"/>
      <c r="NR83" s="60"/>
      <c r="NS83" s="60"/>
      <c r="NT83" s="60"/>
      <c r="NU83" s="60"/>
      <c r="NV83" s="60"/>
      <c r="NW83" s="60"/>
      <c r="NX83" s="60"/>
      <c r="NY83" s="60"/>
      <c r="NZ83" s="60"/>
      <c r="OA83" s="61"/>
      <c r="OB83" s="60"/>
      <c r="OC83" s="60"/>
      <c r="OD83" s="60"/>
      <c r="OE83" s="110"/>
      <c r="OF83" s="169">
        <f t="shared" si="700"/>
        <v>0</v>
      </c>
      <c r="OG83" s="60"/>
      <c r="OH83" s="60"/>
      <c r="OI83" s="60"/>
      <c r="OJ83" s="60"/>
      <c r="OK83" s="60"/>
      <c r="OL83" s="60"/>
      <c r="OM83" s="60"/>
      <c r="ON83" s="60"/>
      <c r="OO83" s="60"/>
      <c r="OP83" s="60"/>
      <c r="OQ83" s="61"/>
      <c r="OR83" s="60"/>
      <c r="OS83" s="60"/>
      <c r="OT83" s="60"/>
      <c r="OU83" s="110"/>
      <c r="OV83" s="169">
        <f t="shared" si="701"/>
        <v>0</v>
      </c>
      <c r="OW83" s="60"/>
      <c r="OX83" s="60"/>
      <c r="OY83" s="60"/>
      <c r="OZ83" s="60"/>
      <c r="PA83" s="60"/>
      <c r="PB83" s="60"/>
      <c r="PC83" s="60"/>
      <c r="PD83" s="60"/>
      <c r="PE83" s="60"/>
      <c r="PF83" s="60"/>
      <c r="PG83" s="61"/>
      <c r="PH83" s="60"/>
      <c r="PI83" s="60"/>
      <c r="PJ83" s="60"/>
      <c r="PK83" s="110"/>
      <c r="PL83" s="169">
        <f t="shared" si="702"/>
        <v>0</v>
      </c>
      <c r="PM83" s="60"/>
      <c r="PN83" s="60"/>
      <c r="PO83" s="60"/>
      <c r="PP83" s="60"/>
      <c r="PQ83" s="60"/>
      <c r="PR83" s="60"/>
      <c r="PS83" s="60"/>
      <c r="PT83" s="60"/>
      <c r="PU83" s="60"/>
      <c r="PV83" s="60"/>
      <c r="PW83" s="61"/>
      <c r="PX83" s="60"/>
      <c r="PY83" s="60"/>
      <c r="PZ83" s="60"/>
      <c r="QA83" s="110"/>
      <c r="QB83" s="169">
        <f t="shared" si="703"/>
        <v>0</v>
      </c>
      <c r="QC83" s="60"/>
      <c r="QD83" s="60"/>
      <c r="QE83" s="60"/>
      <c r="QF83" s="60"/>
      <c r="QG83" s="60"/>
      <c r="QH83" s="60"/>
      <c r="QI83" s="60"/>
      <c r="QJ83" s="60"/>
      <c r="QK83" s="60"/>
      <c r="QL83" s="60"/>
      <c r="QM83" s="61"/>
      <c r="QN83" s="60"/>
      <c r="QO83" s="60"/>
      <c r="QP83" s="60"/>
      <c r="QQ83" s="110"/>
      <c r="QR83" s="169">
        <f t="shared" si="704"/>
        <v>0</v>
      </c>
      <c r="QS83" s="60"/>
      <c r="QT83" s="60"/>
      <c r="QU83" s="60"/>
      <c r="QV83" s="60"/>
      <c r="QW83" s="60"/>
      <c r="QX83" s="60"/>
      <c r="QY83" s="60"/>
      <c r="QZ83" s="60"/>
      <c r="RA83" s="60"/>
      <c r="RB83" s="60"/>
      <c r="RC83" s="61"/>
      <c r="RD83" s="60"/>
      <c r="RE83" s="60"/>
      <c r="RF83" s="60"/>
      <c r="RG83" s="60"/>
      <c r="RH83" s="60"/>
      <c r="RI83" s="60"/>
      <c r="RJ83" s="60"/>
      <c r="RK83" s="60"/>
      <c r="RL83" s="60"/>
      <c r="RM83" s="60"/>
      <c r="RN83" s="60"/>
      <c r="RO83" s="60"/>
      <c r="RP83" s="60"/>
      <c r="RQ83" s="110"/>
      <c r="RR83" s="173"/>
      <c r="RS83" s="169">
        <f t="shared" si="705"/>
        <v>0</v>
      </c>
      <c r="RT83" s="60"/>
      <c r="RU83" s="60"/>
      <c r="RV83" s="60"/>
      <c r="RW83" s="60"/>
      <c r="RX83" s="60"/>
      <c r="RY83" s="60"/>
      <c r="RZ83" s="60"/>
      <c r="SA83" s="60"/>
      <c r="SB83" s="60"/>
      <c r="SC83" s="60"/>
      <c r="SD83" s="61"/>
      <c r="SE83" s="60"/>
      <c r="SF83" s="60"/>
      <c r="SG83" s="60"/>
      <c r="SH83" s="110"/>
      <c r="SI83" s="169">
        <f t="shared" si="706"/>
        <v>0</v>
      </c>
      <c r="SJ83" s="60"/>
      <c r="SK83" s="60"/>
      <c r="SL83" s="60"/>
      <c r="SM83" s="60"/>
      <c r="SN83" s="60"/>
      <c r="SO83" s="60"/>
      <c r="SP83" s="60"/>
      <c r="SQ83" s="60"/>
      <c r="SR83" s="60"/>
      <c r="SS83" s="60"/>
      <c r="ST83" s="61"/>
      <c r="SU83" s="60"/>
      <c r="SV83" s="60"/>
      <c r="SW83" s="60"/>
      <c r="SX83" s="110"/>
      <c r="SY83" s="169">
        <f t="shared" si="707"/>
        <v>0</v>
      </c>
      <c r="SZ83" s="60"/>
      <c r="TA83" s="60"/>
      <c r="TB83" s="60"/>
      <c r="TC83" s="60"/>
      <c r="TD83" s="60"/>
      <c r="TE83" s="60"/>
      <c r="TF83" s="60"/>
      <c r="TG83" s="60"/>
      <c r="TH83" s="60"/>
      <c r="TI83" s="60"/>
      <c r="TJ83" s="61"/>
      <c r="TK83" s="60"/>
      <c r="TL83" s="60"/>
      <c r="TM83" s="60"/>
      <c r="TN83" s="110"/>
      <c r="TO83" s="169">
        <f t="shared" si="708"/>
        <v>0</v>
      </c>
      <c r="TP83" s="60"/>
      <c r="TQ83" s="60"/>
      <c r="TR83" s="60"/>
      <c r="TS83" s="60"/>
      <c r="TT83" s="60"/>
      <c r="TU83" s="60"/>
      <c r="TV83" s="60"/>
      <c r="TW83" s="60"/>
      <c r="TX83" s="60"/>
      <c r="TY83" s="60"/>
      <c r="TZ83" s="61"/>
      <c r="UA83" s="60"/>
      <c r="UB83" s="60"/>
      <c r="UC83" s="60"/>
      <c r="UD83" s="110"/>
      <c r="UE83" s="169">
        <f t="shared" si="709"/>
        <v>0</v>
      </c>
      <c r="UF83" s="60"/>
      <c r="UG83" s="60"/>
      <c r="UH83" s="60"/>
      <c r="UI83" s="60"/>
      <c r="UJ83" s="60"/>
      <c r="UK83" s="60"/>
      <c r="UL83" s="60"/>
      <c r="UM83" s="60"/>
      <c r="UN83" s="60"/>
      <c r="UO83" s="60"/>
      <c r="UP83" s="61"/>
      <c r="UQ83" s="60"/>
      <c r="UR83" s="60"/>
      <c r="US83" s="60"/>
      <c r="UT83" s="60"/>
      <c r="UU83" s="60"/>
      <c r="UV83" s="60"/>
      <c r="UW83" s="60"/>
      <c r="UX83" s="60"/>
      <c r="UY83" s="60"/>
      <c r="UZ83" s="60"/>
      <c r="VA83" s="60"/>
      <c r="VB83" s="60"/>
      <c r="VC83" s="60"/>
      <c r="VD83" s="110"/>
      <c r="VE83" s="10" t="str">
        <f t="shared" si="710"/>
        <v>-</v>
      </c>
    </row>
    <row r="84" spans="1:577" ht="20.149999999999999" customHeight="1">
      <c r="A84" s="19"/>
      <c r="B84" s="19">
        <v>6106</v>
      </c>
      <c r="C84" s="26"/>
      <c r="D84" s="20" t="s">
        <v>84</v>
      </c>
      <c r="E84" s="190">
        <f t="shared" ref="E84:T84" si="711">SUM(E85:E88)</f>
        <v>0</v>
      </c>
      <c r="F84" s="191">
        <f t="shared" si="711"/>
        <v>0</v>
      </c>
      <c r="G84" s="191">
        <f t="shared" si="711"/>
        <v>0</v>
      </c>
      <c r="H84" s="192">
        <f t="shared" si="711"/>
        <v>0</v>
      </c>
      <c r="I84" s="228">
        <f t="shared" si="711"/>
        <v>0</v>
      </c>
      <c r="J84" s="191">
        <f t="shared" si="711"/>
        <v>0</v>
      </c>
      <c r="K84" s="59">
        <f t="shared" si="711"/>
        <v>0</v>
      </c>
      <c r="L84" s="58">
        <f t="shared" si="711"/>
        <v>0</v>
      </c>
      <c r="M84" s="58">
        <f t="shared" si="711"/>
        <v>0</v>
      </c>
      <c r="N84" s="58">
        <f t="shared" si="711"/>
        <v>0</v>
      </c>
      <c r="O84" s="58">
        <f t="shared" si="711"/>
        <v>0</v>
      </c>
      <c r="P84" s="58">
        <f t="shared" si="711"/>
        <v>0</v>
      </c>
      <c r="Q84" s="58">
        <f t="shared" si="711"/>
        <v>0</v>
      </c>
      <c r="R84" s="58">
        <f t="shared" si="711"/>
        <v>0</v>
      </c>
      <c r="S84" s="58">
        <f t="shared" si="711"/>
        <v>0</v>
      </c>
      <c r="T84" s="58">
        <f t="shared" si="711"/>
        <v>0</v>
      </c>
      <c r="U84" s="59">
        <f t="shared" ref="U84:Y84" si="712">SUM(U85:U88)</f>
        <v>0</v>
      </c>
      <c r="V84" s="58">
        <f t="shared" si="712"/>
        <v>0</v>
      </c>
      <c r="W84" s="58">
        <f t="shared" si="712"/>
        <v>0</v>
      </c>
      <c r="X84" s="58">
        <f t="shared" si="712"/>
        <v>0</v>
      </c>
      <c r="Y84" s="109">
        <f t="shared" si="712"/>
        <v>0</v>
      </c>
      <c r="Z84" s="59">
        <f t="shared" ref="Z84:AJ84" si="713">SUM(Z85:Z88)</f>
        <v>0</v>
      </c>
      <c r="AA84" s="58">
        <f t="shared" si="713"/>
        <v>0</v>
      </c>
      <c r="AB84" s="58">
        <f t="shared" si="713"/>
        <v>0</v>
      </c>
      <c r="AC84" s="58">
        <f t="shared" si="713"/>
        <v>0</v>
      </c>
      <c r="AD84" s="58">
        <f t="shared" si="713"/>
        <v>0</v>
      </c>
      <c r="AE84" s="58">
        <f t="shared" si="713"/>
        <v>0</v>
      </c>
      <c r="AF84" s="58">
        <f t="shared" si="713"/>
        <v>0</v>
      </c>
      <c r="AG84" s="58">
        <f t="shared" si="713"/>
        <v>0</v>
      </c>
      <c r="AH84" s="58">
        <f t="shared" si="713"/>
        <v>0</v>
      </c>
      <c r="AI84" s="58">
        <f t="shared" si="713"/>
        <v>0</v>
      </c>
      <c r="AJ84" s="58">
        <f t="shared" si="713"/>
        <v>0</v>
      </c>
      <c r="AK84" s="59">
        <f t="shared" ref="AK84:AO84" si="714">SUM(AK85:AK88)</f>
        <v>0</v>
      </c>
      <c r="AL84" s="58">
        <f t="shared" si="714"/>
        <v>0</v>
      </c>
      <c r="AM84" s="58">
        <f t="shared" si="714"/>
        <v>0</v>
      </c>
      <c r="AN84" s="58">
        <f t="shared" si="714"/>
        <v>0</v>
      </c>
      <c r="AO84" s="109">
        <f t="shared" si="714"/>
        <v>0</v>
      </c>
      <c r="AP84" s="59">
        <f t="shared" ref="AP84:AZ84" si="715">SUM(AP85:AP88)</f>
        <v>0</v>
      </c>
      <c r="AQ84" s="58">
        <f t="shared" si="715"/>
        <v>0</v>
      </c>
      <c r="AR84" s="58">
        <f t="shared" si="715"/>
        <v>0</v>
      </c>
      <c r="AS84" s="58">
        <f t="shared" si="715"/>
        <v>0</v>
      </c>
      <c r="AT84" s="58">
        <f t="shared" si="715"/>
        <v>0</v>
      </c>
      <c r="AU84" s="58">
        <f t="shared" si="715"/>
        <v>0</v>
      </c>
      <c r="AV84" s="58">
        <f t="shared" si="715"/>
        <v>0</v>
      </c>
      <c r="AW84" s="58">
        <f t="shared" si="715"/>
        <v>0</v>
      </c>
      <c r="AX84" s="58">
        <f t="shared" si="715"/>
        <v>0</v>
      </c>
      <c r="AY84" s="58">
        <f t="shared" si="715"/>
        <v>0</v>
      </c>
      <c r="AZ84" s="58">
        <f t="shared" si="715"/>
        <v>0</v>
      </c>
      <c r="BA84" s="59">
        <f t="shared" ref="BA84:BE84" si="716">SUM(BA85:BA88)</f>
        <v>0</v>
      </c>
      <c r="BB84" s="58">
        <f t="shared" si="716"/>
        <v>0</v>
      </c>
      <c r="BC84" s="58">
        <f t="shared" si="716"/>
        <v>0</v>
      </c>
      <c r="BD84" s="58">
        <f t="shared" si="716"/>
        <v>0</v>
      </c>
      <c r="BE84" s="109">
        <f t="shared" si="716"/>
        <v>0</v>
      </c>
      <c r="BF84" s="59">
        <f t="shared" ref="BF84:BP84" si="717">SUM(BF85:BF88)</f>
        <v>0</v>
      </c>
      <c r="BG84" s="58">
        <f t="shared" si="717"/>
        <v>0</v>
      </c>
      <c r="BH84" s="58">
        <f t="shared" si="717"/>
        <v>0</v>
      </c>
      <c r="BI84" s="58">
        <f t="shared" si="717"/>
        <v>0</v>
      </c>
      <c r="BJ84" s="58">
        <f t="shared" si="717"/>
        <v>0</v>
      </c>
      <c r="BK84" s="58">
        <f t="shared" si="717"/>
        <v>0</v>
      </c>
      <c r="BL84" s="58">
        <f t="shared" si="717"/>
        <v>0</v>
      </c>
      <c r="BM84" s="58">
        <f t="shared" si="717"/>
        <v>0</v>
      </c>
      <c r="BN84" s="58">
        <f t="shared" si="717"/>
        <v>0</v>
      </c>
      <c r="BO84" s="58">
        <f t="shared" si="717"/>
        <v>0</v>
      </c>
      <c r="BP84" s="58">
        <f t="shared" si="717"/>
        <v>0</v>
      </c>
      <c r="BQ84" s="59">
        <f t="shared" ref="BQ84:BU84" si="718">SUM(BQ85:BQ88)</f>
        <v>0</v>
      </c>
      <c r="BR84" s="58">
        <f t="shared" si="718"/>
        <v>0</v>
      </c>
      <c r="BS84" s="58">
        <f t="shared" si="718"/>
        <v>0</v>
      </c>
      <c r="BT84" s="58">
        <f t="shared" si="718"/>
        <v>0</v>
      </c>
      <c r="BU84" s="109">
        <f t="shared" si="718"/>
        <v>0</v>
      </c>
      <c r="BV84" s="59">
        <f t="shared" ref="BV84:CF84" si="719">SUM(BV85:BV88)</f>
        <v>0</v>
      </c>
      <c r="BW84" s="58">
        <f t="shared" si="719"/>
        <v>0</v>
      </c>
      <c r="BX84" s="58">
        <f t="shared" si="719"/>
        <v>0</v>
      </c>
      <c r="BY84" s="58">
        <f t="shared" si="719"/>
        <v>0</v>
      </c>
      <c r="BZ84" s="58">
        <f t="shared" si="719"/>
        <v>0</v>
      </c>
      <c r="CA84" s="58">
        <f t="shared" si="719"/>
        <v>0</v>
      </c>
      <c r="CB84" s="58">
        <f t="shared" si="719"/>
        <v>0</v>
      </c>
      <c r="CC84" s="58">
        <f t="shared" si="719"/>
        <v>0</v>
      </c>
      <c r="CD84" s="58">
        <f t="shared" si="719"/>
        <v>0</v>
      </c>
      <c r="CE84" s="58">
        <f t="shared" si="719"/>
        <v>0</v>
      </c>
      <c r="CF84" s="58">
        <f t="shared" si="719"/>
        <v>0</v>
      </c>
      <c r="CG84" s="59">
        <f t="shared" ref="CG84:CU84" si="720">SUM(CG85:CG88)</f>
        <v>0</v>
      </c>
      <c r="CH84" s="58">
        <f t="shared" si="720"/>
        <v>0</v>
      </c>
      <c r="CI84" s="58">
        <f t="shared" si="720"/>
        <v>0</v>
      </c>
      <c r="CJ84" s="58">
        <f t="shared" si="720"/>
        <v>0</v>
      </c>
      <c r="CK84" s="58">
        <f t="shared" ref="CK84:CT84" si="721">SUM(CK85:CK88)</f>
        <v>0</v>
      </c>
      <c r="CL84" s="58">
        <f t="shared" si="721"/>
        <v>0</v>
      </c>
      <c r="CM84" s="58">
        <f t="shared" si="721"/>
        <v>0</v>
      </c>
      <c r="CN84" s="58">
        <f t="shared" si="721"/>
        <v>0</v>
      </c>
      <c r="CO84" s="58">
        <f t="shared" si="721"/>
        <v>0</v>
      </c>
      <c r="CP84" s="58">
        <f t="shared" si="721"/>
        <v>0</v>
      </c>
      <c r="CQ84" s="58">
        <f t="shared" si="721"/>
        <v>0</v>
      </c>
      <c r="CR84" s="58">
        <f t="shared" si="721"/>
        <v>0</v>
      </c>
      <c r="CS84" s="58">
        <f t="shared" si="721"/>
        <v>0</v>
      </c>
      <c r="CT84" s="58">
        <f t="shared" si="721"/>
        <v>0</v>
      </c>
      <c r="CU84" s="109">
        <f t="shared" si="720"/>
        <v>0</v>
      </c>
      <c r="CV84" s="152">
        <f t="shared" ref="CV84:DG84" si="722">SUM(CV85:CV88)</f>
        <v>0</v>
      </c>
      <c r="CW84" s="59">
        <f t="shared" si="722"/>
        <v>0</v>
      </c>
      <c r="CX84" s="58">
        <f t="shared" si="722"/>
        <v>0</v>
      </c>
      <c r="CY84" s="58">
        <f t="shared" si="722"/>
        <v>0</v>
      </c>
      <c r="CZ84" s="58">
        <f t="shared" si="722"/>
        <v>0</v>
      </c>
      <c r="DA84" s="58">
        <f t="shared" si="722"/>
        <v>0</v>
      </c>
      <c r="DB84" s="58">
        <f t="shared" si="722"/>
        <v>0</v>
      </c>
      <c r="DC84" s="58">
        <f t="shared" si="722"/>
        <v>0</v>
      </c>
      <c r="DD84" s="58">
        <f t="shared" si="722"/>
        <v>0</v>
      </c>
      <c r="DE84" s="58">
        <f t="shared" si="722"/>
        <v>0</v>
      </c>
      <c r="DF84" s="58">
        <f t="shared" si="722"/>
        <v>0</v>
      </c>
      <c r="DG84" s="58">
        <f t="shared" si="722"/>
        <v>0</v>
      </c>
      <c r="DH84" s="59">
        <f t="shared" ref="DH84:DL84" si="723">SUM(DH85:DH88)</f>
        <v>0</v>
      </c>
      <c r="DI84" s="58">
        <f t="shared" si="723"/>
        <v>0</v>
      </c>
      <c r="DJ84" s="58">
        <f t="shared" si="723"/>
        <v>0</v>
      </c>
      <c r="DK84" s="58">
        <f t="shared" si="723"/>
        <v>0</v>
      </c>
      <c r="DL84" s="109">
        <f t="shared" si="723"/>
        <v>0</v>
      </c>
      <c r="DM84" s="59">
        <f t="shared" ref="DM84:DW84" si="724">SUM(DM85:DM88)</f>
        <v>0</v>
      </c>
      <c r="DN84" s="58">
        <f t="shared" si="724"/>
        <v>0</v>
      </c>
      <c r="DO84" s="58">
        <f t="shared" si="724"/>
        <v>0</v>
      </c>
      <c r="DP84" s="58">
        <f t="shared" si="724"/>
        <v>0</v>
      </c>
      <c r="DQ84" s="58">
        <f t="shared" si="724"/>
        <v>0</v>
      </c>
      <c r="DR84" s="58">
        <f t="shared" si="724"/>
        <v>0</v>
      </c>
      <c r="DS84" s="58">
        <f t="shared" si="724"/>
        <v>0</v>
      </c>
      <c r="DT84" s="58">
        <f t="shared" si="724"/>
        <v>0</v>
      </c>
      <c r="DU84" s="58">
        <f t="shared" si="724"/>
        <v>0</v>
      </c>
      <c r="DV84" s="58">
        <f t="shared" si="724"/>
        <v>0</v>
      </c>
      <c r="DW84" s="58">
        <f t="shared" si="724"/>
        <v>0</v>
      </c>
      <c r="DX84" s="59">
        <f t="shared" ref="DX84:EB84" si="725">SUM(DX85:DX88)</f>
        <v>0</v>
      </c>
      <c r="DY84" s="58">
        <f t="shared" si="725"/>
        <v>0</v>
      </c>
      <c r="DZ84" s="58">
        <f t="shared" si="725"/>
        <v>0</v>
      </c>
      <c r="EA84" s="58">
        <f t="shared" si="725"/>
        <v>0</v>
      </c>
      <c r="EB84" s="109">
        <f t="shared" si="725"/>
        <v>0</v>
      </c>
      <c r="EC84" s="59">
        <f t="shared" ref="EC84:EM84" si="726">SUM(EC85:EC88)</f>
        <v>0</v>
      </c>
      <c r="ED84" s="58">
        <f t="shared" si="726"/>
        <v>0</v>
      </c>
      <c r="EE84" s="58">
        <f t="shared" si="726"/>
        <v>0</v>
      </c>
      <c r="EF84" s="58">
        <f t="shared" si="726"/>
        <v>0</v>
      </c>
      <c r="EG84" s="58">
        <f t="shared" si="726"/>
        <v>0</v>
      </c>
      <c r="EH84" s="58">
        <f t="shared" si="726"/>
        <v>0</v>
      </c>
      <c r="EI84" s="58">
        <f t="shared" si="726"/>
        <v>0</v>
      </c>
      <c r="EJ84" s="58">
        <f t="shared" si="726"/>
        <v>0</v>
      </c>
      <c r="EK84" s="58">
        <f t="shared" si="726"/>
        <v>0</v>
      </c>
      <c r="EL84" s="58">
        <f t="shared" si="726"/>
        <v>0</v>
      </c>
      <c r="EM84" s="58">
        <f t="shared" si="726"/>
        <v>0</v>
      </c>
      <c r="EN84" s="59">
        <f t="shared" ref="EN84:ER84" si="727">SUM(EN85:EN88)</f>
        <v>0</v>
      </c>
      <c r="EO84" s="58">
        <f t="shared" si="727"/>
        <v>0</v>
      </c>
      <c r="EP84" s="58">
        <f t="shared" si="727"/>
        <v>0</v>
      </c>
      <c r="EQ84" s="58">
        <f t="shared" si="727"/>
        <v>0</v>
      </c>
      <c r="ER84" s="109">
        <f t="shared" si="727"/>
        <v>0</v>
      </c>
      <c r="ES84" s="59">
        <f t="shared" ref="ES84:FC84" si="728">SUM(ES85:ES88)</f>
        <v>0</v>
      </c>
      <c r="ET84" s="58">
        <f t="shared" si="728"/>
        <v>0</v>
      </c>
      <c r="EU84" s="58">
        <f t="shared" si="728"/>
        <v>0</v>
      </c>
      <c r="EV84" s="58">
        <f t="shared" si="728"/>
        <v>0</v>
      </c>
      <c r="EW84" s="58">
        <f t="shared" si="728"/>
        <v>0</v>
      </c>
      <c r="EX84" s="58">
        <f t="shared" si="728"/>
        <v>0</v>
      </c>
      <c r="EY84" s="58">
        <f t="shared" si="728"/>
        <v>0</v>
      </c>
      <c r="EZ84" s="58">
        <f t="shared" si="728"/>
        <v>0</v>
      </c>
      <c r="FA84" s="58">
        <f t="shared" si="728"/>
        <v>0</v>
      </c>
      <c r="FB84" s="58">
        <f t="shared" si="728"/>
        <v>0</v>
      </c>
      <c r="FC84" s="58">
        <f t="shared" si="728"/>
        <v>0</v>
      </c>
      <c r="FD84" s="59">
        <f t="shared" ref="FD84:FH84" si="729">SUM(FD85:FD88)</f>
        <v>0</v>
      </c>
      <c r="FE84" s="58">
        <f t="shared" si="729"/>
        <v>0</v>
      </c>
      <c r="FF84" s="58">
        <f t="shared" si="729"/>
        <v>0</v>
      </c>
      <c r="FG84" s="58">
        <f t="shared" si="729"/>
        <v>0</v>
      </c>
      <c r="FH84" s="109">
        <f t="shared" si="729"/>
        <v>0</v>
      </c>
      <c r="FI84" s="59">
        <f t="shared" ref="FI84:FS84" si="730">SUM(FI85:FI88)</f>
        <v>0</v>
      </c>
      <c r="FJ84" s="58">
        <f t="shared" si="730"/>
        <v>0</v>
      </c>
      <c r="FK84" s="58">
        <f t="shared" si="730"/>
        <v>0</v>
      </c>
      <c r="FL84" s="58">
        <f t="shared" si="730"/>
        <v>0</v>
      </c>
      <c r="FM84" s="58">
        <f t="shared" si="730"/>
        <v>0</v>
      </c>
      <c r="FN84" s="58">
        <f t="shared" si="730"/>
        <v>0</v>
      </c>
      <c r="FO84" s="58">
        <f t="shared" si="730"/>
        <v>0</v>
      </c>
      <c r="FP84" s="58">
        <f t="shared" si="730"/>
        <v>0</v>
      </c>
      <c r="FQ84" s="58">
        <f t="shared" si="730"/>
        <v>0</v>
      </c>
      <c r="FR84" s="58">
        <f t="shared" si="730"/>
        <v>0</v>
      </c>
      <c r="FS84" s="58">
        <f t="shared" si="730"/>
        <v>0</v>
      </c>
      <c r="FT84" s="59">
        <f t="shared" ref="FT84:FX84" si="731">SUM(FT85:FT88)</f>
        <v>0</v>
      </c>
      <c r="FU84" s="58">
        <f t="shared" si="731"/>
        <v>0</v>
      </c>
      <c r="FV84" s="58">
        <f t="shared" si="731"/>
        <v>0</v>
      </c>
      <c r="FW84" s="58">
        <f t="shared" si="731"/>
        <v>0</v>
      </c>
      <c r="FX84" s="109">
        <f t="shared" si="731"/>
        <v>0</v>
      </c>
      <c r="FY84" s="59">
        <f t="shared" ref="FY84:GI84" si="732">SUM(FY85:FY88)</f>
        <v>0</v>
      </c>
      <c r="FZ84" s="58">
        <f t="shared" si="732"/>
        <v>0</v>
      </c>
      <c r="GA84" s="58">
        <f t="shared" si="732"/>
        <v>0</v>
      </c>
      <c r="GB84" s="58">
        <f t="shared" si="732"/>
        <v>0</v>
      </c>
      <c r="GC84" s="58">
        <f t="shared" si="732"/>
        <v>0</v>
      </c>
      <c r="GD84" s="58">
        <f t="shared" si="732"/>
        <v>0</v>
      </c>
      <c r="GE84" s="58">
        <f t="shared" si="732"/>
        <v>0</v>
      </c>
      <c r="GF84" s="58">
        <f t="shared" si="732"/>
        <v>0</v>
      </c>
      <c r="GG84" s="58">
        <f t="shared" si="732"/>
        <v>0</v>
      </c>
      <c r="GH84" s="58">
        <f t="shared" si="732"/>
        <v>0</v>
      </c>
      <c r="GI84" s="58">
        <f t="shared" si="732"/>
        <v>0</v>
      </c>
      <c r="GJ84" s="59">
        <f t="shared" ref="GJ84:GN84" si="733">SUM(GJ85:GJ88)</f>
        <v>0</v>
      </c>
      <c r="GK84" s="58">
        <f t="shared" si="733"/>
        <v>0</v>
      </c>
      <c r="GL84" s="58">
        <f t="shared" si="733"/>
        <v>0</v>
      </c>
      <c r="GM84" s="58">
        <f t="shared" si="733"/>
        <v>0</v>
      </c>
      <c r="GN84" s="109">
        <f t="shared" si="733"/>
        <v>0</v>
      </c>
      <c r="GO84" s="59">
        <f t="shared" ref="GO84:GY84" si="734">SUM(GO85:GO88)</f>
        <v>0</v>
      </c>
      <c r="GP84" s="58">
        <f t="shared" si="734"/>
        <v>0</v>
      </c>
      <c r="GQ84" s="58">
        <f t="shared" si="734"/>
        <v>0</v>
      </c>
      <c r="GR84" s="58">
        <f t="shared" si="734"/>
        <v>0</v>
      </c>
      <c r="GS84" s="58">
        <f t="shared" si="734"/>
        <v>0</v>
      </c>
      <c r="GT84" s="58">
        <f t="shared" si="734"/>
        <v>0</v>
      </c>
      <c r="GU84" s="58">
        <f t="shared" si="734"/>
        <v>0</v>
      </c>
      <c r="GV84" s="58">
        <f t="shared" si="734"/>
        <v>0</v>
      </c>
      <c r="GW84" s="58">
        <f t="shared" si="734"/>
        <v>0</v>
      </c>
      <c r="GX84" s="58">
        <f t="shared" si="734"/>
        <v>0</v>
      </c>
      <c r="GY84" s="58">
        <f t="shared" si="734"/>
        <v>0</v>
      </c>
      <c r="GZ84" s="59">
        <f t="shared" ref="GZ84:HC84" si="735">SUM(GZ85:GZ88)</f>
        <v>0</v>
      </c>
      <c r="HA84" s="58">
        <f t="shared" si="735"/>
        <v>0</v>
      </c>
      <c r="HB84" s="58">
        <f t="shared" si="735"/>
        <v>0</v>
      </c>
      <c r="HC84" s="58">
        <f t="shared" si="735"/>
        <v>0</v>
      </c>
      <c r="HD84" s="58">
        <f t="shared" ref="HD84:HM84" si="736">SUM(HD85:HD88)</f>
        <v>0</v>
      </c>
      <c r="HE84" s="58">
        <f t="shared" si="736"/>
        <v>0</v>
      </c>
      <c r="HF84" s="58">
        <f t="shared" si="736"/>
        <v>0</v>
      </c>
      <c r="HG84" s="58">
        <f t="shared" si="736"/>
        <v>0</v>
      </c>
      <c r="HH84" s="58">
        <f t="shared" si="736"/>
        <v>0</v>
      </c>
      <c r="HI84" s="58">
        <f t="shared" si="736"/>
        <v>0</v>
      </c>
      <c r="HJ84" s="58">
        <f t="shared" si="736"/>
        <v>0</v>
      </c>
      <c r="HK84" s="58">
        <f t="shared" si="736"/>
        <v>0</v>
      </c>
      <c r="HL84" s="58">
        <f t="shared" si="736"/>
        <v>0</v>
      </c>
      <c r="HM84" s="58">
        <f t="shared" si="736"/>
        <v>0</v>
      </c>
      <c r="HN84" s="109">
        <f t="shared" ref="HN84" si="737">SUM(HN85:HN88)</f>
        <v>0</v>
      </c>
      <c r="HO84" s="136">
        <f t="shared" ref="HO84:IA84" si="738">SUM(HO85:HO88)</f>
        <v>0</v>
      </c>
      <c r="HP84" s="152">
        <f t="shared" si="738"/>
        <v>0</v>
      </c>
      <c r="HQ84" s="59">
        <f t="shared" si="738"/>
        <v>0</v>
      </c>
      <c r="HR84" s="58">
        <f t="shared" si="738"/>
        <v>0</v>
      </c>
      <c r="HS84" s="58">
        <f t="shared" si="738"/>
        <v>0</v>
      </c>
      <c r="HT84" s="58">
        <f t="shared" si="738"/>
        <v>0</v>
      </c>
      <c r="HU84" s="58">
        <f t="shared" si="738"/>
        <v>0</v>
      </c>
      <c r="HV84" s="58">
        <f t="shared" si="738"/>
        <v>0</v>
      </c>
      <c r="HW84" s="58">
        <f t="shared" si="738"/>
        <v>0</v>
      </c>
      <c r="HX84" s="58">
        <f t="shared" si="738"/>
        <v>0</v>
      </c>
      <c r="HY84" s="58">
        <f t="shared" si="738"/>
        <v>0</v>
      </c>
      <c r="HZ84" s="58">
        <f t="shared" si="738"/>
        <v>0</v>
      </c>
      <c r="IA84" s="58">
        <f t="shared" si="738"/>
        <v>0</v>
      </c>
      <c r="IB84" s="59">
        <f t="shared" ref="IB84:IF84" si="739">SUM(IB85:IB88)</f>
        <v>0</v>
      </c>
      <c r="IC84" s="58">
        <f t="shared" si="739"/>
        <v>0</v>
      </c>
      <c r="ID84" s="58">
        <f t="shared" si="739"/>
        <v>0</v>
      </c>
      <c r="IE84" s="58">
        <f t="shared" si="739"/>
        <v>0</v>
      </c>
      <c r="IF84" s="109">
        <f t="shared" si="739"/>
        <v>0</v>
      </c>
      <c r="IG84" s="59">
        <f t="shared" ref="IG84:IQ84" si="740">SUM(IG85:IG88)</f>
        <v>0</v>
      </c>
      <c r="IH84" s="58">
        <f t="shared" si="740"/>
        <v>0</v>
      </c>
      <c r="II84" s="58">
        <f t="shared" si="740"/>
        <v>0</v>
      </c>
      <c r="IJ84" s="58">
        <f t="shared" si="740"/>
        <v>0</v>
      </c>
      <c r="IK84" s="58">
        <f t="shared" si="740"/>
        <v>0</v>
      </c>
      <c r="IL84" s="58">
        <f t="shared" si="740"/>
        <v>0</v>
      </c>
      <c r="IM84" s="58">
        <f t="shared" si="740"/>
        <v>0</v>
      </c>
      <c r="IN84" s="58">
        <f t="shared" si="740"/>
        <v>0</v>
      </c>
      <c r="IO84" s="58">
        <f t="shared" si="740"/>
        <v>0</v>
      </c>
      <c r="IP84" s="58">
        <f t="shared" si="740"/>
        <v>0</v>
      </c>
      <c r="IQ84" s="58">
        <f t="shared" si="740"/>
        <v>0</v>
      </c>
      <c r="IR84" s="59">
        <f t="shared" ref="IR84:IV84" si="741">SUM(IR85:IR88)</f>
        <v>0</v>
      </c>
      <c r="IS84" s="58">
        <f t="shared" si="741"/>
        <v>0</v>
      </c>
      <c r="IT84" s="58">
        <f t="shared" si="741"/>
        <v>0</v>
      </c>
      <c r="IU84" s="58">
        <f t="shared" si="741"/>
        <v>0</v>
      </c>
      <c r="IV84" s="109">
        <f t="shared" si="741"/>
        <v>0</v>
      </c>
      <c r="IW84" s="59">
        <f t="shared" ref="IW84:JG84" si="742">SUM(IW85:IW88)</f>
        <v>0</v>
      </c>
      <c r="IX84" s="58">
        <f t="shared" si="742"/>
        <v>0</v>
      </c>
      <c r="IY84" s="58">
        <f t="shared" si="742"/>
        <v>0</v>
      </c>
      <c r="IZ84" s="58">
        <f t="shared" si="742"/>
        <v>0</v>
      </c>
      <c r="JA84" s="58">
        <f t="shared" si="742"/>
        <v>0</v>
      </c>
      <c r="JB84" s="58">
        <f t="shared" si="742"/>
        <v>0</v>
      </c>
      <c r="JC84" s="58">
        <f t="shared" si="742"/>
        <v>0</v>
      </c>
      <c r="JD84" s="58">
        <f t="shared" si="742"/>
        <v>0</v>
      </c>
      <c r="JE84" s="58">
        <f t="shared" si="742"/>
        <v>0</v>
      </c>
      <c r="JF84" s="58">
        <f t="shared" si="742"/>
        <v>0</v>
      </c>
      <c r="JG84" s="58">
        <f t="shared" si="742"/>
        <v>0</v>
      </c>
      <c r="JH84" s="59">
        <f t="shared" ref="JH84:JL84" si="743">SUM(JH85:JH88)</f>
        <v>0</v>
      </c>
      <c r="JI84" s="58">
        <f t="shared" si="743"/>
        <v>0</v>
      </c>
      <c r="JJ84" s="58">
        <f t="shared" si="743"/>
        <v>0</v>
      </c>
      <c r="JK84" s="58">
        <f t="shared" si="743"/>
        <v>0</v>
      </c>
      <c r="JL84" s="109">
        <f t="shared" si="743"/>
        <v>0</v>
      </c>
      <c r="JM84" s="59">
        <f t="shared" ref="JM84:JW84" si="744">SUM(JM85:JM88)</f>
        <v>0</v>
      </c>
      <c r="JN84" s="58">
        <f t="shared" si="744"/>
        <v>0</v>
      </c>
      <c r="JO84" s="58">
        <f t="shared" si="744"/>
        <v>0</v>
      </c>
      <c r="JP84" s="58">
        <f t="shared" si="744"/>
        <v>0</v>
      </c>
      <c r="JQ84" s="58">
        <f t="shared" si="744"/>
        <v>0</v>
      </c>
      <c r="JR84" s="58">
        <f t="shared" si="744"/>
        <v>0</v>
      </c>
      <c r="JS84" s="58">
        <f t="shared" si="744"/>
        <v>0</v>
      </c>
      <c r="JT84" s="58">
        <f t="shared" si="744"/>
        <v>0</v>
      </c>
      <c r="JU84" s="58">
        <f t="shared" si="744"/>
        <v>0</v>
      </c>
      <c r="JV84" s="58">
        <f t="shared" si="744"/>
        <v>0</v>
      </c>
      <c r="JW84" s="58">
        <f t="shared" si="744"/>
        <v>0</v>
      </c>
      <c r="JX84" s="59">
        <f t="shared" ref="JX84:KB84" si="745">SUM(JX85:JX88)</f>
        <v>0</v>
      </c>
      <c r="JY84" s="58">
        <f t="shared" si="745"/>
        <v>0</v>
      </c>
      <c r="JZ84" s="58">
        <f t="shared" si="745"/>
        <v>0</v>
      </c>
      <c r="KA84" s="58">
        <f t="shared" si="745"/>
        <v>0</v>
      </c>
      <c r="KB84" s="109">
        <f t="shared" si="745"/>
        <v>0</v>
      </c>
      <c r="KC84" s="59">
        <f t="shared" ref="KC84:KM84" si="746">SUM(KC85:KC88)</f>
        <v>0</v>
      </c>
      <c r="KD84" s="58">
        <f t="shared" si="746"/>
        <v>0</v>
      </c>
      <c r="KE84" s="58">
        <f t="shared" si="746"/>
        <v>0</v>
      </c>
      <c r="KF84" s="58">
        <f t="shared" si="746"/>
        <v>0</v>
      </c>
      <c r="KG84" s="58">
        <f t="shared" si="746"/>
        <v>0</v>
      </c>
      <c r="KH84" s="58">
        <f t="shared" si="746"/>
        <v>0</v>
      </c>
      <c r="KI84" s="58">
        <f t="shared" si="746"/>
        <v>0</v>
      </c>
      <c r="KJ84" s="58">
        <f t="shared" si="746"/>
        <v>0</v>
      </c>
      <c r="KK84" s="58">
        <f t="shared" si="746"/>
        <v>0</v>
      </c>
      <c r="KL84" s="58">
        <f t="shared" si="746"/>
        <v>0</v>
      </c>
      <c r="KM84" s="58">
        <f t="shared" si="746"/>
        <v>0</v>
      </c>
      <c r="KN84" s="59">
        <f t="shared" ref="KN84:KQ84" si="747">SUM(KN85:KN88)</f>
        <v>0</v>
      </c>
      <c r="KO84" s="58">
        <f t="shared" si="747"/>
        <v>0</v>
      </c>
      <c r="KP84" s="58">
        <f t="shared" si="747"/>
        <v>0</v>
      </c>
      <c r="KQ84" s="58">
        <f t="shared" si="747"/>
        <v>0</v>
      </c>
      <c r="KR84" s="58">
        <f t="shared" ref="KR84:LA84" si="748">SUM(KR85:KR88)</f>
        <v>0</v>
      </c>
      <c r="KS84" s="58">
        <f t="shared" si="748"/>
        <v>0</v>
      </c>
      <c r="KT84" s="58">
        <f t="shared" si="748"/>
        <v>0</v>
      </c>
      <c r="KU84" s="58">
        <f t="shared" si="748"/>
        <v>0</v>
      </c>
      <c r="KV84" s="58">
        <f t="shared" si="748"/>
        <v>0</v>
      </c>
      <c r="KW84" s="58">
        <f t="shared" si="748"/>
        <v>0</v>
      </c>
      <c r="KX84" s="58">
        <f t="shared" si="748"/>
        <v>0</v>
      </c>
      <c r="KY84" s="58">
        <f t="shared" si="748"/>
        <v>0</v>
      </c>
      <c r="KZ84" s="58">
        <f t="shared" si="748"/>
        <v>0</v>
      </c>
      <c r="LA84" s="58">
        <f t="shared" si="748"/>
        <v>0</v>
      </c>
      <c r="LB84" s="109">
        <f t="shared" ref="LB84" si="749">SUM(LB85:LB88)</f>
        <v>0</v>
      </c>
      <c r="LC84" s="152">
        <f t="shared" ref="LC84:LN84" si="750">SUM(LC85:LC88)</f>
        <v>0</v>
      </c>
      <c r="LD84" s="59">
        <f t="shared" si="750"/>
        <v>0</v>
      </c>
      <c r="LE84" s="58">
        <f t="shared" si="750"/>
        <v>0</v>
      </c>
      <c r="LF84" s="58">
        <f t="shared" si="750"/>
        <v>0</v>
      </c>
      <c r="LG84" s="58">
        <f t="shared" si="750"/>
        <v>0</v>
      </c>
      <c r="LH84" s="58">
        <f t="shared" si="750"/>
        <v>0</v>
      </c>
      <c r="LI84" s="58">
        <f t="shared" si="750"/>
        <v>0</v>
      </c>
      <c r="LJ84" s="58">
        <f t="shared" si="750"/>
        <v>0</v>
      </c>
      <c r="LK84" s="58">
        <f t="shared" si="750"/>
        <v>0</v>
      </c>
      <c r="LL84" s="58">
        <f t="shared" si="750"/>
        <v>0</v>
      </c>
      <c r="LM84" s="58">
        <f t="shared" si="750"/>
        <v>0</v>
      </c>
      <c r="LN84" s="58">
        <f t="shared" si="750"/>
        <v>0</v>
      </c>
      <c r="LO84" s="59">
        <f t="shared" ref="LO84:LS84" si="751">SUM(LO85:LO88)</f>
        <v>0</v>
      </c>
      <c r="LP84" s="58">
        <f t="shared" si="751"/>
        <v>0</v>
      </c>
      <c r="LQ84" s="58">
        <f t="shared" si="751"/>
        <v>0</v>
      </c>
      <c r="LR84" s="58">
        <f t="shared" si="751"/>
        <v>0</v>
      </c>
      <c r="LS84" s="109">
        <f t="shared" si="751"/>
        <v>0</v>
      </c>
      <c r="LT84" s="59">
        <f t="shared" ref="LT84:MD84" si="752">SUM(LT85:LT88)</f>
        <v>0</v>
      </c>
      <c r="LU84" s="58">
        <f t="shared" si="752"/>
        <v>0</v>
      </c>
      <c r="LV84" s="58">
        <f t="shared" si="752"/>
        <v>0</v>
      </c>
      <c r="LW84" s="58">
        <f t="shared" si="752"/>
        <v>0</v>
      </c>
      <c r="LX84" s="58">
        <f t="shared" si="752"/>
        <v>0</v>
      </c>
      <c r="LY84" s="58">
        <f t="shared" si="752"/>
        <v>0</v>
      </c>
      <c r="LZ84" s="58">
        <f t="shared" si="752"/>
        <v>0</v>
      </c>
      <c r="MA84" s="58">
        <f t="shared" si="752"/>
        <v>0</v>
      </c>
      <c r="MB84" s="58">
        <f t="shared" si="752"/>
        <v>0</v>
      </c>
      <c r="MC84" s="58">
        <f t="shared" si="752"/>
        <v>0</v>
      </c>
      <c r="MD84" s="58">
        <f t="shared" si="752"/>
        <v>0</v>
      </c>
      <c r="ME84" s="59">
        <f t="shared" ref="ME84:MI84" si="753">SUM(ME85:ME88)</f>
        <v>0</v>
      </c>
      <c r="MF84" s="58">
        <f t="shared" si="753"/>
        <v>0</v>
      </c>
      <c r="MG84" s="58">
        <f t="shared" si="753"/>
        <v>0</v>
      </c>
      <c r="MH84" s="58">
        <f t="shared" si="753"/>
        <v>0</v>
      </c>
      <c r="MI84" s="109">
        <f t="shared" si="753"/>
        <v>0</v>
      </c>
      <c r="MJ84" s="59">
        <f t="shared" ref="MJ84:MT84" si="754">SUM(MJ85:MJ88)</f>
        <v>0</v>
      </c>
      <c r="MK84" s="58">
        <f t="shared" si="754"/>
        <v>0</v>
      </c>
      <c r="ML84" s="58">
        <f t="shared" si="754"/>
        <v>0</v>
      </c>
      <c r="MM84" s="58">
        <f t="shared" si="754"/>
        <v>0</v>
      </c>
      <c r="MN84" s="58">
        <f t="shared" si="754"/>
        <v>0</v>
      </c>
      <c r="MO84" s="58">
        <f t="shared" si="754"/>
        <v>0</v>
      </c>
      <c r="MP84" s="58">
        <f t="shared" si="754"/>
        <v>0</v>
      </c>
      <c r="MQ84" s="58">
        <f t="shared" si="754"/>
        <v>0</v>
      </c>
      <c r="MR84" s="58">
        <f t="shared" si="754"/>
        <v>0</v>
      </c>
      <c r="MS84" s="58">
        <f t="shared" si="754"/>
        <v>0</v>
      </c>
      <c r="MT84" s="58">
        <f t="shared" si="754"/>
        <v>0</v>
      </c>
      <c r="MU84" s="59">
        <f t="shared" ref="MU84:MY84" si="755">SUM(MU85:MU88)</f>
        <v>0</v>
      </c>
      <c r="MV84" s="58">
        <f t="shared" si="755"/>
        <v>0</v>
      </c>
      <c r="MW84" s="58">
        <f t="shared" si="755"/>
        <v>0</v>
      </c>
      <c r="MX84" s="58">
        <f t="shared" si="755"/>
        <v>0</v>
      </c>
      <c r="MY84" s="109">
        <f t="shared" si="755"/>
        <v>0</v>
      </c>
      <c r="MZ84" s="59">
        <f t="shared" ref="MZ84:NJ84" si="756">SUM(MZ85:MZ88)</f>
        <v>0</v>
      </c>
      <c r="NA84" s="58">
        <f t="shared" si="756"/>
        <v>0</v>
      </c>
      <c r="NB84" s="58">
        <f t="shared" si="756"/>
        <v>0</v>
      </c>
      <c r="NC84" s="58">
        <f t="shared" si="756"/>
        <v>0</v>
      </c>
      <c r="ND84" s="58">
        <f t="shared" si="756"/>
        <v>0</v>
      </c>
      <c r="NE84" s="58">
        <f t="shared" si="756"/>
        <v>0</v>
      </c>
      <c r="NF84" s="58">
        <f t="shared" si="756"/>
        <v>0</v>
      </c>
      <c r="NG84" s="58">
        <f t="shared" si="756"/>
        <v>0</v>
      </c>
      <c r="NH84" s="58">
        <f t="shared" si="756"/>
        <v>0</v>
      </c>
      <c r="NI84" s="58">
        <f t="shared" si="756"/>
        <v>0</v>
      </c>
      <c r="NJ84" s="58">
        <f t="shared" si="756"/>
        <v>0</v>
      </c>
      <c r="NK84" s="59">
        <f t="shared" ref="NK84:NO84" si="757">SUM(NK85:NK88)</f>
        <v>0</v>
      </c>
      <c r="NL84" s="58">
        <f t="shared" si="757"/>
        <v>0</v>
      </c>
      <c r="NM84" s="58">
        <f t="shared" si="757"/>
        <v>0</v>
      </c>
      <c r="NN84" s="58">
        <f t="shared" si="757"/>
        <v>0</v>
      </c>
      <c r="NO84" s="109">
        <f t="shared" si="757"/>
        <v>0</v>
      </c>
      <c r="NP84" s="59">
        <f t="shared" ref="NP84:NZ84" si="758">SUM(NP85:NP88)</f>
        <v>0</v>
      </c>
      <c r="NQ84" s="58">
        <f t="shared" si="758"/>
        <v>0</v>
      </c>
      <c r="NR84" s="58">
        <f t="shared" si="758"/>
        <v>0</v>
      </c>
      <c r="NS84" s="58">
        <f t="shared" si="758"/>
        <v>0</v>
      </c>
      <c r="NT84" s="58">
        <f t="shared" si="758"/>
        <v>0</v>
      </c>
      <c r="NU84" s="58">
        <f t="shared" si="758"/>
        <v>0</v>
      </c>
      <c r="NV84" s="58">
        <f t="shared" si="758"/>
        <v>0</v>
      </c>
      <c r="NW84" s="58">
        <f t="shared" si="758"/>
        <v>0</v>
      </c>
      <c r="NX84" s="58">
        <f t="shared" si="758"/>
        <v>0</v>
      </c>
      <c r="NY84" s="58">
        <f t="shared" si="758"/>
        <v>0</v>
      </c>
      <c r="NZ84" s="58">
        <f t="shared" si="758"/>
        <v>0</v>
      </c>
      <c r="OA84" s="59">
        <f t="shared" ref="OA84:OE84" si="759">SUM(OA85:OA88)</f>
        <v>0</v>
      </c>
      <c r="OB84" s="58">
        <f t="shared" si="759"/>
        <v>0</v>
      </c>
      <c r="OC84" s="58">
        <f t="shared" si="759"/>
        <v>0</v>
      </c>
      <c r="OD84" s="58">
        <f t="shared" si="759"/>
        <v>0</v>
      </c>
      <c r="OE84" s="109">
        <f t="shared" si="759"/>
        <v>0</v>
      </c>
      <c r="OF84" s="59">
        <f t="shared" ref="OF84:OP84" si="760">SUM(OF85:OF88)</f>
        <v>0</v>
      </c>
      <c r="OG84" s="58">
        <f t="shared" si="760"/>
        <v>0</v>
      </c>
      <c r="OH84" s="58">
        <f t="shared" si="760"/>
        <v>0</v>
      </c>
      <c r="OI84" s="58">
        <f t="shared" si="760"/>
        <v>0</v>
      </c>
      <c r="OJ84" s="58">
        <f t="shared" si="760"/>
        <v>0</v>
      </c>
      <c r="OK84" s="58">
        <f t="shared" si="760"/>
        <v>0</v>
      </c>
      <c r="OL84" s="58">
        <f t="shared" si="760"/>
        <v>0</v>
      </c>
      <c r="OM84" s="58">
        <f t="shared" si="760"/>
        <v>0</v>
      </c>
      <c r="ON84" s="58">
        <f t="shared" si="760"/>
        <v>0</v>
      </c>
      <c r="OO84" s="58">
        <f t="shared" si="760"/>
        <v>0</v>
      </c>
      <c r="OP84" s="58">
        <f t="shared" si="760"/>
        <v>0</v>
      </c>
      <c r="OQ84" s="59">
        <f t="shared" ref="OQ84:OU84" si="761">SUM(OQ85:OQ88)</f>
        <v>0</v>
      </c>
      <c r="OR84" s="58">
        <f t="shared" si="761"/>
        <v>0</v>
      </c>
      <c r="OS84" s="58">
        <f t="shared" si="761"/>
        <v>0</v>
      </c>
      <c r="OT84" s="58">
        <f t="shared" si="761"/>
        <v>0</v>
      </c>
      <c r="OU84" s="109">
        <f t="shared" si="761"/>
        <v>0</v>
      </c>
      <c r="OV84" s="59">
        <f t="shared" ref="OV84:PF84" si="762">SUM(OV85:OV88)</f>
        <v>0</v>
      </c>
      <c r="OW84" s="58">
        <f t="shared" si="762"/>
        <v>0</v>
      </c>
      <c r="OX84" s="58">
        <f t="shared" si="762"/>
        <v>0</v>
      </c>
      <c r="OY84" s="58">
        <f t="shared" si="762"/>
        <v>0</v>
      </c>
      <c r="OZ84" s="58">
        <f t="shared" si="762"/>
        <v>0</v>
      </c>
      <c r="PA84" s="58">
        <f t="shared" si="762"/>
        <v>0</v>
      </c>
      <c r="PB84" s="58">
        <f t="shared" si="762"/>
        <v>0</v>
      </c>
      <c r="PC84" s="58">
        <f t="shared" si="762"/>
        <v>0</v>
      </c>
      <c r="PD84" s="58">
        <f t="shared" si="762"/>
        <v>0</v>
      </c>
      <c r="PE84" s="58">
        <f t="shared" si="762"/>
        <v>0</v>
      </c>
      <c r="PF84" s="58">
        <f t="shared" si="762"/>
        <v>0</v>
      </c>
      <c r="PG84" s="59">
        <f t="shared" ref="PG84:PK84" si="763">SUM(PG85:PG88)</f>
        <v>0</v>
      </c>
      <c r="PH84" s="58">
        <f t="shared" si="763"/>
        <v>0</v>
      </c>
      <c r="PI84" s="58">
        <f t="shared" si="763"/>
        <v>0</v>
      </c>
      <c r="PJ84" s="58">
        <f t="shared" si="763"/>
        <v>0</v>
      </c>
      <c r="PK84" s="109">
        <f t="shared" si="763"/>
        <v>0</v>
      </c>
      <c r="PL84" s="59">
        <f t="shared" ref="PL84:PV84" si="764">SUM(PL85:PL88)</f>
        <v>0</v>
      </c>
      <c r="PM84" s="58">
        <f t="shared" si="764"/>
        <v>0</v>
      </c>
      <c r="PN84" s="58">
        <f t="shared" si="764"/>
        <v>0</v>
      </c>
      <c r="PO84" s="58">
        <f t="shared" si="764"/>
        <v>0</v>
      </c>
      <c r="PP84" s="58">
        <f t="shared" si="764"/>
        <v>0</v>
      </c>
      <c r="PQ84" s="58">
        <f t="shared" si="764"/>
        <v>0</v>
      </c>
      <c r="PR84" s="58">
        <f t="shared" si="764"/>
        <v>0</v>
      </c>
      <c r="PS84" s="58">
        <f t="shared" si="764"/>
        <v>0</v>
      </c>
      <c r="PT84" s="58">
        <f t="shared" si="764"/>
        <v>0</v>
      </c>
      <c r="PU84" s="58">
        <f t="shared" si="764"/>
        <v>0</v>
      </c>
      <c r="PV84" s="58">
        <f t="shared" si="764"/>
        <v>0</v>
      </c>
      <c r="PW84" s="59">
        <f t="shared" ref="PW84:QA84" si="765">SUM(PW85:PW88)</f>
        <v>0</v>
      </c>
      <c r="PX84" s="58">
        <f t="shared" si="765"/>
        <v>0</v>
      </c>
      <c r="PY84" s="58">
        <f t="shared" si="765"/>
        <v>0</v>
      </c>
      <c r="PZ84" s="58">
        <f t="shared" si="765"/>
        <v>0</v>
      </c>
      <c r="QA84" s="109">
        <f t="shared" si="765"/>
        <v>0</v>
      </c>
      <c r="QB84" s="59">
        <f t="shared" ref="QB84:QL84" si="766">SUM(QB85:QB88)</f>
        <v>0</v>
      </c>
      <c r="QC84" s="58">
        <f t="shared" si="766"/>
        <v>0</v>
      </c>
      <c r="QD84" s="58">
        <f t="shared" si="766"/>
        <v>0</v>
      </c>
      <c r="QE84" s="58">
        <f t="shared" si="766"/>
        <v>0</v>
      </c>
      <c r="QF84" s="58">
        <f t="shared" si="766"/>
        <v>0</v>
      </c>
      <c r="QG84" s="58">
        <f t="shared" si="766"/>
        <v>0</v>
      </c>
      <c r="QH84" s="58">
        <f t="shared" si="766"/>
        <v>0</v>
      </c>
      <c r="QI84" s="58">
        <f t="shared" si="766"/>
        <v>0</v>
      </c>
      <c r="QJ84" s="58">
        <f t="shared" si="766"/>
        <v>0</v>
      </c>
      <c r="QK84" s="58">
        <f t="shared" si="766"/>
        <v>0</v>
      </c>
      <c r="QL84" s="58">
        <f t="shared" si="766"/>
        <v>0</v>
      </c>
      <c r="QM84" s="59">
        <f t="shared" ref="QM84:QQ84" si="767">SUM(QM85:QM88)</f>
        <v>0</v>
      </c>
      <c r="QN84" s="58">
        <f t="shared" si="767"/>
        <v>0</v>
      </c>
      <c r="QO84" s="58">
        <f t="shared" si="767"/>
        <v>0</v>
      </c>
      <c r="QP84" s="58">
        <f t="shared" si="767"/>
        <v>0</v>
      </c>
      <c r="QQ84" s="109">
        <f t="shared" si="767"/>
        <v>0</v>
      </c>
      <c r="QR84" s="59">
        <f t="shared" ref="QR84:RB84" si="768">SUM(QR85:QR88)</f>
        <v>0</v>
      </c>
      <c r="QS84" s="58">
        <f t="shared" si="768"/>
        <v>0</v>
      </c>
      <c r="QT84" s="58">
        <f t="shared" si="768"/>
        <v>0</v>
      </c>
      <c r="QU84" s="58">
        <f t="shared" si="768"/>
        <v>0</v>
      </c>
      <c r="QV84" s="58">
        <f t="shared" si="768"/>
        <v>0</v>
      </c>
      <c r="QW84" s="58">
        <f t="shared" si="768"/>
        <v>0</v>
      </c>
      <c r="QX84" s="58">
        <f t="shared" si="768"/>
        <v>0</v>
      </c>
      <c r="QY84" s="58">
        <f t="shared" si="768"/>
        <v>0</v>
      </c>
      <c r="QZ84" s="58">
        <f t="shared" si="768"/>
        <v>0</v>
      </c>
      <c r="RA84" s="58">
        <f t="shared" si="768"/>
        <v>0</v>
      </c>
      <c r="RB84" s="58">
        <f t="shared" si="768"/>
        <v>0</v>
      </c>
      <c r="RC84" s="59">
        <f t="shared" ref="RC84:RF84" si="769">SUM(RC85:RC88)</f>
        <v>0</v>
      </c>
      <c r="RD84" s="58">
        <f t="shared" si="769"/>
        <v>0</v>
      </c>
      <c r="RE84" s="58">
        <f t="shared" si="769"/>
        <v>0</v>
      </c>
      <c r="RF84" s="58">
        <f t="shared" si="769"/>
        <v>0</v>
      </c>
      <c r="RG84" s="58">
        <f t="shared" ref="RG84:RP84" si="770">SUM(RG85:RG88)</f>
        <v>0</v>
      </c>
      <c r="RH84" s="58">
        <f t="shared" si="770"/>
        <v>0</v>
      </c>
      <c r="RI84" s="58">
        <f t="shared" si="770"/>
        <v>0</v>
      </c>
      <c r="RJ84" s="58">
        <f t="shared" si="770"/>
        <v>0</v>
      </c>
      <c r="RK84" s="58">
        <f t="shared" si="770"/>
        <v>0</v>
      </c>
      <c r="RL84" s="58">
        <f t="shared" si="770"/>
        <v>0</v>
      </c>
      <c r="RM84" s="58">
        <f t="shared" si="770"/>
        <v>0</v>
      </c>
      <c r="RN84" s="58">
        <f t="shared" si="770"/>
        <v>0</v>
      </c>
      <c r="RO84" s="58">
        <f t="shared" si="770"/>
        <v>0</v>
      </c>
      <c r="RP84" s="58">
        <f t="shared" si="770"/>
        <v>0</v>
      </c>
      <c r="RQ84" s="109">
        <f t="shared" ref="RQ84" si="771">SUM(RQ85:RQ88)</f>
        <v>0</v>
      </c>
      <c r="RR84" s="152">
        <f t="shared" ref="RR84:SC84" si="772">SUM(RR85:RR88)</f>
        <v>0</v>
      </c>
      <c r="RS84" s="59">
        <f t="shared" si="772"/>
        <v>0</v>
      </c>
      <c r="RT84" s="58">
        <f t="shared" si="772"/>
        <v>0</v>
      </c>
      <c r="RU84" s="58">
        <f t="shared" si="772"/>
        <v>0</v>
      </c>
      <c r="RV84" s="58">
        <f t="shared" si="772"/>
        <v>0</v>
      </c>
      <c r="RW84" s="58">
        <f t="shared" si="772"/>
        <v>0</v>
      </c>
      <c r="RX84" s="58">
        <f t="shared" si="772"/>
        <v>0</v>
      </c>
      <c r="RY84" s="58">
        <f t="shared" si="772"/>
        <v>0</v>
      </c>
      <c r="RZ84" s="58">
        <f t="shared" si="772"/>
        <v>0</v>
      </c>
      <c r="SA84" s="58">
        <f t="shared" si="772"/>
        <v>0</v>
      </c>
      <c r="SB84" s="58">
        <f t="shared" si="772"/>
        <v>0</v>
      </c>
      <c r="SC84" s="58">
        <f t="shared" si="772"/>
        <v>0</v>
      </c>
      <c r="SD84" s="59">
        <f t="shared" ref="SD84:SH84" si="773">SUM(SD85:SD88)</f>
        <v>0</v>
      </c>
      <c r="SE84" s="58">
        <f t="shared" si="773"/>
        <v>0</v>
      </c>
      <c r="SF84" s="58">
        <f t="shared" si="773"/>
        <v>0</v>
      </c>
      <c r="SG84" s="58">
        <f t="shared" si="773"/>
        <v>0</v>
      </c>
      <c r="SH84" s="109">
        <f t="shared" si="773"/>
        <v>0</v>
      </c>
      <c r="SI84" s="59">
        <f t="shared" ref="SI84:SS84" si="774">SUM(SI85:SI88)</f>
        <v>0</v>
      </c>
      <c r="SJ84" s="58">
        <f t="shared" si="774"/>
        <v>0</v>
      </c>
      <c r="SK84" s="58">
        <f t="shared" si="774"/>
        <v>0</v>
      </c>
      <c r="SL84" s="58">
        <f t="shared" si="774"/>
        <v>0</v>
      </c>
      <c r="SM84" s="58">
        <f t="shared" si="774"/>
        <v>0</v>
      </c>
      <c r="SN84" s="58">
        <f t="shared" si="774"/>
        <v>0</v>
      </c>
      <c r="SO84" s="58">
        <f t="shared" si="774"/>
        <v>0</v>
      </c>
      <c r="SP84" s="58">
        <f t="shared" si="774"/>
        <v>0</v>
      </c>
      <c r="SQ84" s="58">
        <f t="shared" si="774"/>
        <v>0</v>
      </c>
      <c r="SR84" s="58">
        <f t="shared" si="774"/>
        <v>0</v>
      </c>
      <c r="SS84" s="58">
        <f t="shared" si="774"/>
        <v>0</v>
      </c>
      <c r="ST84" s="59">
        <f t="shared" ref="ST84:SX84" si="775">SUM(ST85:ST88)</f>
        <v>0</v>
      </c>
      <c r="SU84" s="58">
        <f t="shared" si="775"/>
        <v>0</v>
      </c>
      <c r="SV84" s="58">
        <f t="shared" si="775"/>
        <v>0</v>
      </c>
      <c r="SW84" s="58">
        <f t="shared" si="775"/>
        <v>0</v>
      </c>
      <c r="SX84" s="109">
        <f t="shared" si="775"/>
        <v>0</v>
      </c>
      <c r="SY84" s="59">
        <f t="shared" ref="SY84:TI84" si="776">SUM(SY85:SY88)</f>
        <v>0</v>
      </c>
      <c r="SZ84" s="58">
        <f t="shared" si="776"/>
        <v>0</v>
      </c>
      <c r="TA84" s="58">
        <f t="shared" si="776"/>
        <v>0</v>
      </c>
      <c r="TB84" s="58">
        <f t="shared" si="776"/>
        <v>0</v>
      </c>
      <c r="TC84" s="58">
        <f t="shared" si="776"/>
        <v>0</v>
      </c>
      <c r="TD84" s="58">
        <f t="shared" si="776"/>
        <v>0</v>
      </c>
      <c r="TE84" s="58">
        <f t="shared" si="776"/>
        <v>0</v>
      </c>
      <c r="TF84" s="58">
        <f t="shared" si="776"/>
        <v>0</v>
      </c>
      <c r="TG84" s="58">
        <f t="shared" si="776"/>
        <v>0</v>
      </c>
      <c r="TH84" s="58">
        <f t="shared" si="776"/>
        <v>0</v>
      </c>
      <c r="TI84" s="58">
        <f t="shared" si="776"/>
        <v>0</v>
      </c>
      <c r="TJ84" s="59">
        <f t="shared" ref="TJ84:TN84" si="777">SUM(TJ85:TJ88)</f>
        <v>0</v>
      </c>
      <c r="TK84" s="58">
        <f t="shared" si="777"/>
        <v>0</v>
      </c>
      <c r="TL84" s="58">
        <f t="shared" si="777"/>
        <v>0</v>
      </c>
      <c r="TM84" s="58">
        <f t="shared" si="777"/>
        <v>0</v>
      </c>
      <c r="TN84" s="109">
        <f t="shared" si="777"/>
        <v>0</v>
      </c>
      <c r="TO84" s="59">
        <f t="shared" ref="TO84:TY84" si="778">SUM(TO85:TO88)</f>
        <v>0</v>
      </c>
      <c r="TP84" s="58">
        <f t="shared" si="778"/>
        <v>0</v>
      </c>
      <c r="TQ84" s="58">
        <f t="shared" si="778"/>
        <v>0</v>
      </c>
      <c r="TR84" s="58">
        <f t="shared" si="778"/>
        <v>0</v>
      </c>
      <c r="TS84" s="58">
        <f t="shared" si="778"/>
        <v>0</v>
      </c>
      <c r="TT84" s="58">
        <f t="shared" si="778"/>
        <v>0</v>
      </c>
      <c r="TU84" s="58">
        <f t="shared" si="778"/>
        <v>0</v>
      </c>
      <c r="TV84" s="58">
        <f t="shared" si="778"/>
        <v>0</v>
      </c>
      <c r="TW84" s="58">
        <f t="shared" si="778"/>
        <v>0</v>
      </c>
      <c r="TX84" s="58">
        <f t="shared" si="778"/>
        <v>0</v>
      </c>
      <c r="TY84" s="58">
        <f t="shared" si="778"/>
        <v>0</v>
      </c>
      <c r="TZ84" s="59">
        <f t="shared" ref="TZ84:UD84" si="779">SUM(TZ85:TZ88)</f>
        <v>0</v>
      </c>
      <c r="UA84" s="58">
        <f t="shared" si="779"/>
        <v>0</v>
      </c>
      <c r="UB84" s="58">
        <f t="shared" si="779"/>
        <v>0</v>
      </c>
      <c r="UC84" s="58">
        <f t="shared" si="779"/>
        <v>0</v>
      </c>
      <c r="UD84" s="109">
        <f t="shared" si="779"/>
        <v>0</v>
      </c>
      <c r="UE84" s="59">
        <f t="shared" ref="UE84:UO84" si="780">SUM(UE85:UE88)</f>
        <v>0</v>
      </c>
      <c r="UF84" s="58">
        <f t="shared" si="780"/>
        <v>0</v>
      </c>
      <c r="UG84" s="58">
        <f t="shared" si="780"/>
        <v>0</v>
      </c>
      <c r="UH84" s="58">
        <f t="shared" si="780"/>
        <v>0</v>
      </c>
      <c r="UI84" s="58">
        <f t="shared" si="780"/>
        <v>0</v>
      </c>
      <c r="UJ84" s="58">
        <f t="shared" si="780"/>
        <v>0</v>
      </c>
      <c r="UK84" s="58">
        <f t="shared" si="780"/>
        <v>0</v>
      </c>
      <c r="UL84" s="58">
        <f t="shared" si="780"/>
        <v>0</v>
      </c>
      <c r="UM84" s="58">
        <f t="shared" si="780"/>
        <v>0</v>
      </c>
      <c r="UN84" s="58">
        <f t="shared" si="780"/>
        <v>0</v>
      </c>
      <c r="UO84" s="58">
        <f t="shared" si="780"/>
        <v>0</v>
      </c>
      <c r="UP84" s="59">
        <f t="shared" ref="UP84:US84" si="781">SUM(UP85:UP88)</f>
        <v>0</v>
      </c>
      <c r="UQ84" s="58">
        <f t="shared" si="781"/>
        <v>0</v>
      </c>
      <c r="UR84" s="58">
        <f t="shared" si="781"/>
        <v>0</v>
      </c>
      <c r="US84" s="58">
        <f t="shared" si="781"/>
        <v>0</v>
      </c>
      <c r="UT84" s="58">
        <f t="shared" ref="UT84:VC84" si="782">SUM(UT85:UT88)</f>
        <v>0</v>
      </c>
      <c r="UU84" s="58">
        <f t="shared" si="782"/>
        <v>0</v>
      </c>
      <c r="UV84" s="58">
        <f t="shared" si="782"/>
        <v>0</v>
      </c>
      <c r="UW84" s="58">
        <f t="shared" si="782"/>
        <v>0</v>
      </c>
      <c r="UX84" s="58">
        <f t="shared" si="782"/>
        <v>0</v>
      </c>
      <c r="UY84" s="58">
        <f t="shared" si="782"/>
        <v>0</v>
      </c>
      <c r="UZ84" s="58">
        <f t="shared" si="782"/>
        <v>0</v>
      </c>
      <c r="VA84" s="58">
        <f t="shared" si="782"/>
        <v>0</v>
      </c>
      <c r="VB84" s="58">
        <f t="shared" si="782"/>
        <v>0</v>
      </c>
      <c r="VC84" s="58">
        <f t="shared" si="782"/>
        <v>0</v>
      </c>
      <c r="VD84" s="109">
        <f t="shared" ref="VD84" si="783">SUM(VD85:VD88)</f>
        <v>0</v>
      </c>
      <c r="VE84" s="10" t="str">
        <f t="shared" si="710"/>
        <v>-</v>
      </c>
    </row>
    <row r="85" spans="1:577" ht="20.149999999999999" customHeight="1">
      <c r="A85" s="19"/>
      <c r="B85" s="19"/>
      <c r="C85" s="23">
        <v>61061</v>
      </c>
      <c r="D85" s="24" t="s">
        <v>85</v>
      </c>
      <c r="E85" s="193">
        <f>SUM(F85:I85)</f>
        <v>0</v>
      </c>
      <c r="F85" s="194"/>
      <c r="G85" s="194"/>
      <c r="H85" s="195"/>
      <c r="I85" s="229"/>
      <c r="J85" s="241">
        <f t="shared" ref="J85:J88" si="784">SUM(K85:Y85)</f>
        <v>0</v>
      </c>
      <c r="K85" s="61"/>
      <c r="L85" s="60"/>
      <c r="M85" s="60"/>
      <c r="N85" s="60"/>
      <c r="O85" s="60"/>
      <c r="P85" s="60"/>
      <c r="Q85" s="60"/>
      <c r="R85" s="60"/>
      <c r="S85" s="60"/>
      <c r="T85" s="60"/>
      <c r="U85" s="61"/>
      <c r="V85" s="60"/>
      <c r="W85" s="60"/>
      <c r="X85" s="60"/>
      <c r="Y85" s="110"/>
      <c r="Z85" s="169">
        <f t="shared" ref="Z85:Z88" si="785">SUM(AA85:AO85)</f>
        <v>0</v>
      </c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1"/>
      <c r="AL85" s="60"/>
      <c r="AM85" s="60"/>
      <c r="AN85" s="60"/>
      <c r="AO85" s="110"/>
      <c r="AP85" s="169">
        <f t="shared" ref="AP85:AP88" si="786">SUM(AQ85:BE85)</f>
        <v>0</v>
      </c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1"/>
      <c r="BB85" s="60"/>
      <c r="BC85" s="60"/>
      <c r="BD85" s="60"/>
      <c r="BE85" s="110"/>
      <c r="BF85" s="169">
        <f t="shared" ref="BF85:BF88" si="787">SUM(BG85:BU85)</f>
        <v>0</v>
      </c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1"/>
      <c r="BR85" s="60"/>
      <c r="BS85" s="60"/>
      <c r="BT85" s="60"/>
      <c r="BU85" s="110"/>
      <c r="BV85" s="169">
        <f t="shared" ref="BV85:BV88" si="788">SUM(BW85:CU85)</f>
        <v>0</v>
      </c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1"/>
      <c r="CH85" s="60"/>
      <c r="CI85" s="60"/>
      <c r="CJ85" s="60"/>
      <c r="CK85" s="60"/>
      <c r="CL85" s="60"/>
      <c r="CM85" s="60"/>
      <c r="CN85" s="60"/>
      <c r="CO85" s="60"/>
      <c r="CP85" s="60"/>
      <c r="CQ85" s="60"/>
      <c r="CR85" s="60"/>
      <c r="CS85" s="60"/>
      <c r="CT85" s="60"/>
      <c r="CU85" s="110"/>
      <c r="CV85" s="173"/>
      <c r="CW85" s="169">
        <f t="shared" ref="CW85:CW88" si="789">SUM(CX85:DL85)</f>
        <v>0</v>
      </c>
      <c r="CX85" s="60"/>
      <c r="CY85" s="60"/>
      <c r="CZ85" s="60"/>
      <c r="DA85" s="60"/>
      <c r="DB85" s="60"/>
      <c r="DC85" s="60"/>
      <c r="DD85" s="60"/>
      <c r="DE85" s="60"/>
      <c r="DF85" s="60"/>
      <c r="DG85" s="60"/>
      <c r="DH85" s="61"/>
      <c r="DI85" s="60"/>
      <c r="DJ85" s="60"/>
      <c r="DK85" s="60"/>
      <c r="DL85" s="110"/>
      <c r="DM85" s="169">
        <f t="shared" ref="DM85:DM88" si="790">SUM(DN85:EB85)</f>
        <v>0</v>
      </c>
      <c r="DN85" s="60"/>
      <c r="DO85" s="60"/>
      <c r="DP85" s="60"/>
      <c r="DQ85" s="60"/>
      <c r="DR85" s="60"/>
      <c r="DS85" s="60"/>
      <c r="DT85" s="60"/>
      <c r="DU85" s="60"/>
      <c r="DV85" s="60"/>
      <c r="DW85" s="60"/>
      <c r="DX85" s="61"/>
      <c r="DY85" s="60"/>
      <c r="DZ85" s="60"/>
      <c r="EA85" s="60"/>
      <c r="EB85" s="110"/>
      <c r="EC85" s="169">
        <f t="shared" ref="EC85:EC88" si="791">SUM(ED85:ER85)</f>
        <v>0</v>
      </c>
      <c r="ED85" s="60"/>
      <c r="EE85" s="60"/>
      <c r="EF85" s="60"/>
      <c r="EG85" s="60"/>
      <c r="EH85" s="60"/>
      <c r="EI85" s="60"/>
      <c r="EJ85" s="60"/>
      <c r="EK85" s="60"/>
      <c r="EL85" s="60"/>
      <c r="EM85" s="60"/>
      <c r="EN85" s="61"/>
      <c r="EO85" s="60"/>
      <c r="EP85" s="60"/>
      <c r="EQ85" s="60"/>
      <c r="ER85" s="110"/>
      <c r="ES85" s="169">
        <f t="shared" ref="ES85:ES88" si="792">SUM(ET85:FH85)</f>
        <v>0</v>
      </c>
      <c r="ET85" s="60"/>
      <c r="EU85" s="60"/>
      <c r="EV85" s="60"/>
      <c r="EW85" s="60"/>
      <c r="EX85" s="60"/>
      <c r="EY85" s="60"/>
      <c r="EZ85" s="60"/>
      <c r="FA85" s="60"/>
      <c r="FB85" s="60"/>
      <c r="FC85" s="60"/>
      <c r="FD85" s="61"/>
      <c r="FE85" s="60"/>
      <c r="FF85" s="60"/>
      <c r="FG85" s="60"/>
      <c r="FH85" s="110"/>
      <c r="FI85" s="169">
        <f t="shared" ref="FI85:FI88" si="793">SUM(FJ85:FX85)</f>
        <v>0</v>
      </c>
      <c r="FJ85" s="60"/>
      <c r="FK85" s="60"/>
      <c r="FL85" s="60"/>
      <c r="FM85" s="60"/>
      <c r="FN85" s="60"/>
      <c r="FO85" s="60"/>
      <c r="FP85" s="60"/>
      <c r="FQ85" s="60"/>
      <c r="FR85" s="60"/>
      <c r="FS85" s="60"/>
      <c r="FT85" s="61"/>
      <c r="FU85" s="60"/>
      <c r="FV85" s="60"/>
      <c r="FW85" s="60"/>
      <c r="FX85" s="110"/>
      <c r="FY85" s="169">
        <f t="shared" ref="FY85:FY88" si="794">SUM(FZ85:GN85)</f>
        <v>0</v>
      </c>
      <c r="FZ85" s="60"/>
      <c r="GA85" s="60"/>
      <c r="GB85" s="60"/>
      <c r="GC85" s="60"/>
      <c r="GD85" s="60"/>
      <c r="GE85" s="60"/>
      <c r="GF85" s="60"/>
      <c r="GG85" s="60"/>
      <c r="GH85" s="60"/>
      <c r="GI85" s="60"/>
      <c r="GJ85" s="61"/>
      <c r="GK85" s="60"/>
      <c r="GL85" s="60"/>
      <c r="GM85" s="60"/>
      <c r="GN85" s="110"/>
      <c r="GO85" s="169">
        <f t="shared" ref="GO85:GO88" si="795">SUM(GP85:HN85)</f>
        <v>0</v>
      </c>
      <c r="GP85" s="60"/>
      <c r="GQ85" s="60"/>
      <c r="GR85" s="60"/>
      <c r="GS85" s="60"/>
      <c r="GT85" s="60"/>
      <c r="GU85" s="60"/>
      <c r="GV85" s="60"/>
      <c r="GW85" s="60"/>
      <c r="GX85" s="60"/>
      <c r="GY85" s="60"/>
      <c r="GZ85" s="61"/>
      <c r="HA85" s="60"/>
      <c r="HB85" s="60"/>
      <c r="HC85" s="60"/>
      <c r="HD85" s="60"/>
      <c r="HE85" s="60"/>
      <c r="HF85" s="60"/>
      <c r="HG85" s="60"/>
      <c r="HH85" s="60"/>
      <c r="HI85" s="60"/>
      <c r="HJ85" s="60"/>
      <c r="HK85" s="60"/>
      <c r="HL85" s="60"/>
      <c r="HM85" s="60"/>
      <c r="HN85" s="110"/>
      <c r="HO85" s="172"/>
      <c r="HP85" s="173"/>
      <c r="HQ85" s="169">
        <f t="shared" ref="HQ85:HQ88" si="796">SUM(HR85:IF85)</f>
        <v>0</v>
      </c>
      <c r="HR85" s="60"/>
      <c r="HS85" s="60"/>
      <c r="HT85" s="60"/>
      <c r="HU85" s="60"/>
      <c r="HV85" s="60"/>
      <c r="HW85" s="60"/>
      <c r="HX85" s="60"/>
      <c r="HY85" s="60"/>
      <c r="HZ85" s="60"/>
      <c r="IA85" s="60"/>
      <c r="IB85" s="61"/>
      <c r="IC85" s="60"/>
      <c r="ID85" s="60"/>
      <c r="IE85" s="60"/>
      <c r="IF85" s="110"/>
      <c r="IG85" s="169">
        <f t="shared" ref="IG85:IG88" si="797">SUM(IH85:IV85)</f>
        <v>0</v>
      </c>
      <c r="IH85" s="60"/>
      <c r="II85" s="60"/>
      <c r="IJ85" s="60"/>
      <c r="IK85" s="60"/>
      <c r="IL85" s="60"/>
      <c r="IM85" s="60"/>
      <c r="IN85" s="60"/>
      <c r="IO85" s="60"/>
      <c r="IP85" s="60"/>
      <c r="IQ85" s="60"/>
      <c r="IR85" s="61"/>
      <c r="IS85" s="60"/>
      <c r="IT85" s="60"/>
      <c r="IU85" s="60"/>
      <c r="IV85" s="110"/>
      <c r="IW85" s="169">
        <f t="shared" ref="IW85:IW88" si="798">SUM(IX85:JL85)</f>
        <v>0</v>
      </c>
      <c r="IX85" s="60"/>
      <c r="IY85" s="60"/>
      <c r="IZ85" s="60"/>
      <c r="JA85" s="60"/>
      <c r="JB85" s="60"/>
      <c r="JC85" s="60"/>
      <c r="JD85" s="60"/>
      <c r="JE85" s="60"/>
      <c r="JF85" s="60"/>
      <c r="JG85" s="60"/>
      <c r="JH85" s="61"/>
      <c r="JI85" s="60"/>
      <c r="JJ85" s="60"/>
      <c r="JK85" s="60"/>
      <c r="JL85" s="110"/>
      <c r="JM85" s="169">
        <f t="shared" ref="JM85:JM88" si="799">SUM(JN85:KB85)</f>
        <v>0</v>
      </c>
      <c r="JN85" s="60"/>
      <c r="JO85" s="60"/>
      <c r="JP85" s="60"/>
      <c r="JQ85" s="60"/>
      <c r="JR85" s="60"/>
      <c r="JS85" s="60"/>
      <c r="JT85" s="60"/>
      <c r="JU85" s="60"/>
      <c r="JV85" s="60"/>
      <c r="JW85" s="60"/>
      <c r="JX85" s="61"/>
      <c r="JY85" s="60"/>
      <c r="JZ85" s="60"/>
      <c r="KA85" s="60"/>
      <c r="KB85" s="110"/>
      <c r="KC85" s="169">
        <f t="shared" ref="KC85:KC88" si="800">SUM(KD85:LB85)</f>
        <v>0</v>
      </c>
      <c r="KD85" s="60"/>
      <c r="KE85" s="60"/>
      <c r="KF85" s="60"/>
      <c r="KG85" s="60"/>
      <c r="KH85" s="60"/>
      <c r="KI85" s="60"/>
      <c r="KJ85" s="60"/>
      <c r="KK85" s="60"/>
      <c r="KL85" s="60"/>
      <c r="KM85" s="60"/>
      <c r="KN85" s="61"/>
      <c r="KO85" s="60"/>
      <c r="KP85" s="60"/>
      <c r="KQ85" s="60"/>
      <c r="KR85" s="60"/>
      <c r="KS85" s="60"/>
      <c r="KT85" s="60"/>
      <c r="KU85" s="60"/>
      <c r="KV85" s="60"/>
      <c r="KW85" s="60"/>
      <c r="KX85" s="60"/>
      <c r="KY85" s="60"/>
      <c r="KZ85" s="60"/>
      <c r="LA85" s="60"/>
      <c r="LB85" s="110"/>
      <c r="LC85" s="173"/>
      <c r="LD85" s="169">
        <f t="shared" ref="LD85:LD88" si="801">SUM(LE85:LS85)</f>
        <v>0</v>
      </c>
      <c r="LE85" s="60"/>
      <c r="LF85" s="60"/>
      <c r="LG85" s="60"/>
      <c r="LH85" s="60"/>
      <c r="LI85" s="60"/>
      <c r="LJ85" s="60"/>
      <c r="LK85" s="60"/>
      <c r="LL85" s="60"/>
      <c r="LM85" s="60"/>
      <c r="LN85" s="60"/>
      <c r="LO85" s="61"/>
      <c r="LP85" s="60"/>
      <c r="LQ85" s="60"/>
      <c r="LR85" s="60"/>
      <c r="LS85" s="110"/>
      <c r="LT85" s="169">
        <f t="shared" ref="LT85:LT88" si="802">SUM(LU85:MI85)</f>
        <v>0</v>
      </c>
      <c r="LU85" s="60"/>
      <c r="LV85" s="60"/>
      <c r="LW85" s="60"/>
      <c r="LX85" s="60"/>
      <c r="LY85" s="60"/>
      <c r="LZ85" s="60"/>
      <c r="MA85" s="60"/>
      <c r="MB85" s="60"/>
      <c r="MC85" s="60"/>
      <c r="MD85" s="60"/>
      <c r="ME85" s="61"/>
      <c r="MF85" s="60"/>
      <c r="MG85" s="60"/>
      <c r="MH85" s="60"/>
      <c r="MI85" s="110"/>
      <c r="MJ85" s="169">
        <f t="shared" ref="MJ85:MJ88" si="803">SUM(MK85:MY85)</f>
        <v>0</v>
      </c>
      <c r="MK85" s="60"/>
      <c r="ML85" s="60"/>
      <c r="MM85" s="60"/>
      <c r="MN85" s="60"/>
      <c r="MO85" s="60"/>
      <c r="MP85" s="60"/>
      <c r="MQ85" s="60"/>
      <c r="MR85" s="60"/>
      <c r="MS85" s="60"/>
      <c r="MT85" s="60"/>
      <c r="MU85" s="61"/>
      <c r="MV85" s="60"/>
      <c r="MW85" s="60"/>
      <c r="MX85" s="60"/>
      <c r="MY85" s="110"/>
      <c r="MZ85" s="169">
        <f t="shared" ref="MZ85:MZ88" si="804">SUM(NA85:NO85)</f>
        <v>0</v>
      </c>
      <c r="NA85" s="60"/>
      <c r="NB85" s="60"/>
      <c r="NC85" s="60"/>
      <c r="ND85" s="60"/>
      <c r="NE85" s="60"/>
      <c r="NF85" s="60"/>
      <c r="NG85" s="60"/>
      <c r="NH85" s="60"/>
      <c r="NI85" s="60"/>
      <c r="NJ85" s="60"/>
      <c r="NK85" s="61"/>
      <c r="NL85" s="60"/>
      <c r="NM85" s="60"/>
      <c r="NN85" s="60"/>
      <c r="NO85" s="110"/>
      <c r="NP85" s="169">
        <f t="shared" ref="NP85:NP88" si="805">SUM(NQ85:OE85)</f>
        <v>0</v>
      </c>
      <c r="NQ85" s="60"/>
      <c r="NR85" s="60"/>
      <c r="NS85" s="60"/>
      <c r="NT85" s="60"/>
      <c r="NU85" s="60"/>
      <c r="NV85" s="60"/>
      <c r="NW85" s="60"/>
      <c r="NX85" s="60"/>
      <c r="NY85" s="60"/>
      <c r="NZ85" s="60"/>
      <c r="OA85" s="61"/>
      <c r="OB85" s="60"/>
      <c r="OC85" s="60"/>
      <c r="OD85" s="60"/>
      <c r="OE85" s="110"/>
      <c r="OF85" s="169">
        <f t="shared" ref="OF85:OF88" si="806">SUM(OG85:OU85)</f>
        <v>0</v>
      </c>
      <c r="OG85" s="60"/>
      <c r="OH85" s="60"/>
      <c r="OI85" s="60"/>
      <c r="OJ85" s="60"/>
      <c r="OK85" s="60"/>
      <c r="OL85" s="60"/>
      <c r="OM85" s="60"/>
      <c r="ON85" s="60"/>
      <c r="OO85" s="60"/>
      <c r="OP85" s="60"/>
      <c r="OQ85" s="61"/>
      <c r="OR85" s="60"/>
      <c r="OS85" s="60"/>
      <c r="OT85" s="60"/>
      <c r="OU85" s="110"/>
      <c r="OV85" s="169">
        <f t="shared" ref="OV85:OV88" si="807">SUM(OW85:PK85)</f>
        <v>0</v>
      </c>
      <c r="OW85" s="60"/>
      <c r="OX85" s="60"/>
      <c r="OY85" s="60"/>
      <c r="OZ85" s="60"/>
      <c r="PA85" s="60"/>
      <c r="PB85" s="60"/>
      <c r="PC85" s="60"/>
      <c r="PD85" s="60"/>
      <c r="PE85" s="60"/>
      <c r="PF85" s="60"/>
      <c r="PG85" s="61"/>
      <c r="PH85" s="60"/>
      <c r="PI85" s="60"/>
      <c r="PJ85" s="60"/>
      <c r="PK85" s="110"/>
      <c r="PL85" s="169">
        <f t="shared" ref="PL85:PL88" si="808">SUM(PM85:QA85)</f>
        <v>0</v>
      </c>
      <c r="PM85" s="60"/>
      <c r="PN85" s="60"/>
      <c r="PO85" s="60"/>
      <c r="PP85" s="60"/>
      <c r="PQ85" s="60"/>
      <c r="PR85" s="60"/>
      <c r="PS85" s="60"/>
      <c r="PT85" s="60"/>
      <c r="PU85" s="60"/>
      <c r="PV85" s="60"/>
      <c r="PW85" s="61"/>
      <c r="PX85" s="60"/>
      <c r="PY85" s="60"/>
      <c r="PZ85" s="60"/>
      <c r="QA85" s="110"/>
      <c r="QB85" s="169">
        <f t="shared" ref="QB85:QB88" si="809">SUM(QC85:QQ85)</f>
        <v>0</v>
      </c>
      <c r="QC85" s="60"/>
      <c r="QD85" s="60"/>
      <c r="QE85" s="60"/>
      <c r="QF85" s="60"/>
      <c r="QG85" s="60"/>
      <c r="QH85" s="60"/>
      <c r="QI85" s="60"/>
      <c r="QJ85" s="60"/>
      <c r="QK85" s="60"/>
      <c r="QL85" s="60"/>
      <c r="QM85" s="61"/>
      <c r="QN85" s="60"/>
      <c r="QO85" s="60"/>
      <c r="QP85" s="60"/>
      <c r="QQ85" s="110"/>
      <c r="QR85" s="169">
        <f t="shared" ref="QR85:QR88" si="810">SUM(QS85:RQ85)</f>
        <v>0</v>
      </c>
      <c r="QS85" s="60"/>
      <c r="QT85" s="60"/>
      <c r="QU85" s="60"/>
      <c r="QV85" s="60"/>
      <c r="QW85" s="60"/>
      <c r="QX85" s="60"/>
      <c r="QY85" s="60"/>
      <c r="QZ85" s="60"/>
      <c r="RA85" s="60"/>
      <c r="RB85" s="60"/>
      <c r="RC85" s="61"/>
      <c r="RD85" s="60"/>
      <c r="RE85" s="60"/>
      <c r="RF85" s="60"/>
      <c r="RG85" s="60"/>
      <c r="RH85" s="60"/>
      <c r="RI85" s="60"/>
      <c r="RJ85" s="60"/>
      <c r="RK85" s="60"/>
      <c r="RL85" s="60"/>
      <c r="RM85" s="60"/>
      <c r="RN85" s="60"/>
      <c r="RO85" s="60"/>
      <c r="RP85" s="60"/>
      <c r="RQ85" s="110"/>
      <c r="RR85" s="173"/>
      <c r="RS85" s="169">
        <f t="shared" ref="RS85:RS88" si="811">SUM(RT85:SH85)</f>
        <v>0</v>
      </c>
      <c r="RT85" s="60"/>
      <c r="RU85" s="60"/>
      <c r="RV85" s="60"/>
      <c r="RW85" s="60"/>
      <c r="RX85" s="60"/>
      <c r="RY85" s="60"/>
      <c r="RZ85" s="60"/>
      <c r="SA85" s="60"/>
      <c r="SB85" s="60"/>
      <c r="SC85" s="60"/>
      <c r="SD85" s="61"/>
      <c r="SE85" s="60"/>
      <c r="SF85" s="60"/>
      <c r="SG85" s="60"/>
      <c r="SH85" s="110"/>
      <c r="SI85" s="169">
        <f t="shared" ref="SI85:SI88" si="812">SUM(SJ85:SX85)</f>
        <v>0</v>
      </c>
      <c r="SJ85" s="60"/>
      <c r="SK85" s="60"/>
      <c r="SL85" s="60"/>
      <c r="SM85" s="60"/>
      <c r="SN85" s="60"/>
      <c r="SO85" s="60"/>
      <c r="SP85" s="60"/>
      <c r="SQ85" s="60"/>
      <c r="SR85" s="60"/>
      <c r="SS85" s="60"/>
      <c r="ST85" s="61"/>
      <c r="SU85" s="60"/>
      <c r="SV85" s="60"/>
      <c r="SW85" s="60"/>
      <c r="SX85" s="110"/>
      <c r="SY85" s="169">
        <f t="shared" ref="SY85:SY88" si="813">SUM(SZ85:TN85)</f>
        <v>0</v>
      </c>
      <c r="SZ85" s="60"/>
      <c r="TA85" s="60"/>
      <c r="TB85" s="60"/>
      <c r="TC85" s="60"/>
      <c r="TD85" s="60"/>
      <c r="TE85" s="60"/>
      <c r="TF85" s="60"/>
      <c r="TG85" s="60"/>
      <c r="TH85" s="60"/>
      <c r="TI85" s="60"/>
      <c r="TJ85" s="61"/>
      <c r="TK85" s="60"/>
      <c r="TL85" s="60"/>
      <c r="TM85" s="60"/>
      <c r="TN85" s="110"/>
      <c r="TO85" s="169">
        <f t="shared" ref="TO85:TO88" si="814">SUM(TP85:UD85)</f>
        <v>0</v>
      </c>
      <c r="TP85" s="60"/>
      <c r="TQ85" s="60"/>
      <c r="TR85" s="60"/>
      <c r="TS85" s="60"/>
      <c r="TT85" s="60"/>
      <c r="TU85" s="60"/>
      <c r="TV85" s="60"/>
      <c r="TW85" s="60"/>
      <c r="TX85" s="60"/>
      <c r="TY85" s="60"/>
      <c r="TZ85" s="61"/>
      <c r="UA85" s="60"/>
      <c r="UB85" s="60"/>
      <c r="UC85" s="60"/>
      <c r="UD85" s="110"/>
      <c r="UE85" s="169">
        <f t="shared" ref="UE85:UE88" si="815">SUM(UF85:VD85)</f>
        <v>0</v>
      </c>
      <c r="UF85" s="60"/>
      <c r="UG85" s="60"/>
      <c r="UH85" s="60"/>
      <c r="UI85" s="60"/>
      <c r="UJ85" s="60"/>
      <c r="UK85" s="60"/>
      <c r="UL85" s="60"/>
      <c r="UM85" s="60"/>
      <c r="UN85" s="60"/>
      <c r="UO85" s="60"/>
      <c r="UP85" s="61"/>
      <c r="UQ85" s="60"/>
      <c r="UR85" s="60"/>
      <c r="US85" s="60"/>
      <c r="UT85" s="60"/>
      <c r="UU85" s="60"/>
      <c r="UV85" s="60"/>
      <c r="UW85" s="60"/>
      <c r="UX85" s="60"/>
      <c r="UY85" s="60"/>
      <c r="UZ85" s="60"/>
      <c r="VA85" s="60"/>
      <c r="VB85" s="60"/>
      <c r="VC85" s="60"/>
      <c r="VD85" s="110"/>
      <c r="VE85" s="10" t="str">
        <f t="shared" si="710"/>
        <v>-</v>
      </c>
    </row>
    <row r="86" spans="1:577" ht="20.149999999999999" customHeight="1">
      <c r="A86" s="19"/>
      <c r="B86" s="19"/>
      <c r="C86" s="23">
        <v>61062</v>
      </c>
      <c r="D86" s="24" t="s">
        <v>86</v>
      </c>
      <c r="E86" s="193">
        <f>SUM(F86:I86)</f>
        <v>0</v>
      </c>
      <c r="F86" s="194"/>
      <c r="G86" s="194"/>
      <c r="H86" s="195"/>
      <c r="I86" s="229"/>
      <c r="J86" s="241">
        <f t="shared" si="784"/>
        <v>0</v>
      </c>
      <c r="K86" s="61"/>
      <c r="L86" s="60"/>
      <c r="M86" s="60"/>
      <c r="N86" s="60"/>
      <c r="O86" s="60"/>
      <c r="P86" s="60"/>
      <c r="Q86" s="60"/>
      <c r="R86" s="60"/>
      <c r="S86" s="60"/>
      <c r="T86" s="60"/>
      <c r="U86" s="61"/>
      <c r="V86" s="60"/>
      <c r="W86" s="60"/>
      <c r="X86" s="60"/>
      <c r="Y86" s="110"/>
      <c r="Z86" s="169">
        <f t="shared" si="785"/>
        <v>0</v>
      </c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1"/>
      <c r="AL86" s="60"/>
      <c r="AM86" s="60"/>
      <c r="AN86" s="60"/>
      <c r="AO86" s="110"/>
      <c r="AP86" s="169">
        <f t="shared" si="786"/>
        <v>0</v>
      </c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1"/>
      <c r="BB86" s="60"/>
      <c r="BC86" s="60"/>
      <c r="BD86" s="60"/>
      <c r="BE86" s="110"/>
      <c r="BF86" s="169">
        <f t="shared" si="787"/>
        <v>0</v>
      </c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1"/>
      <c r="BR86" s="60"/>
      <c r="BS86" s="60"/>
      <c r="BT86" s="60"/>
      <c r="BU86" s="110"/>
      <c r="BV86" s="169">
        <f t="shared" si="788"/>
        <v>0</v>
      </c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1"/>
      <c r="CH86" s="60"/>
      <c r="CI86" s="60"/>
      <c r="CJ86" s="60"/>
      <c r="CK86" s="60"/>
      <c r="CL86" s="60"/>
      <c r="CM86" s="60"/>
      <c r="CN86" s="60"/>
      <c r="CO86" s="60"/>
      <c r="CP86" s="60"/>
      <c r="CQ86" s="60"/>
      <c r="CR86" s="60"/>
      <c r="CS86" s="60"/>
      <c r="CT86" s="60"/>
      <c r="CU86" s="110"/>
      <c r="CV86" s="173"/>
      <c r="CW86" s="169">
        <f t="shared" si="789"/>
        <v>0</v>
      </c>
      <c r="CX86" s="60"/>
      <c r="CY86" s="60"/>
      <c r="CZ86" s="60"/>
      <c r="DA86" s="60"/>
      <c r="DB86" s="60"/>
      <c r="DC86" s="60"/>
      <c r="DD86" s="60"/>
      <c r="DE86" s="60"/>
      <c r="DF86" s="60"/>
      <c r="DG86" s="60"/>
      <c r="DH86" s="61"/>
      <c r="DI86" s="60"/>
      <c r="DJ86" s="60"/>
      <c r="DK86" s="60"/>
      <c r="DL86" s="110"/>
      <c r="DM86" s="169">
        <f t="shared" si="790"/>
        <v>0</v>
      </c>
      <c r="DN86" s="60"/>
      <c r="DO86" s="60"/>
      <c r="DP86" s="60"/>
      <c r="DQ86" s="60"/>
      <c r="DR86" s="60"/>
      <c r="DS86" s="60"/>
      <c r="DT86" s="60"/>
      <c r="DU86" s="60"/>
      <c r="DV86" s="60"/>
      <c r="DW86" s="60"/>
      <c r="DX86" s="61"/>
      <c r="DY86" s="60"/>
      <c r="DZ86" s="60"/>
      <c r="EA86" s="60"/>
      <c r="EB86" s="110"/>
      <c r="EC86" s="169">
        <f t="shared" si="791"/>
        <v>0</v>
      </c>
      <c r="ED86" s="60"/>
      <c r="EE86" s="60"/>
      <c r="EF86" s="60"/>
      <c r="EG86" s="60"/>
      <c r="EH86" s="60"/>
      <c r="EI86" s="60"/>
      <c r="EJ86" s="60"/>
      <c r="EK86" s="60"/>
      <c r="EL86" s="60"/>
      <c r="EM86" s="60"/>
      <c r="EN86" s="61"/>
      <c r="EO86" s="60"/>
      <c r="EP86" s="60"/>
      <c r="EQ86" s="60"/>
      <c r="ER86" s="110"/>
      <c r="ES86" s="169">
        <f t="shared" si="792"/>
        <v>0</v>
      </c>
      <c r="ET86" s="60"/>
      <c r="EU86" s="60"/>
      <c r="EV86" s="60"/>
      <c r="EW86" s="60"/>
      <c r="EX86" s="60"/>
      <c r="EY86" s="60"/>
      <c r="EZ86" s="60"/>
      <c r="FA86" s="60"/>
      <c r="FB86" s="60"/>
      <c r="FC86" s="60"/>
      <c r="FD86" s="61"/>
      <c r="FE86" s="60"/>
      <c r="FF86" s="60"/>
      <c r="FG86" s="60"/>
      <c r="FH86" s="110"/>
      <c r="FI86" s="169">
        <f t="shared" si="793"/>
        <v>0</v>
      </c>
      <c r="FJ86" s="60"/>
      <c r="FK86" s="60"/>
      <c r="FL86" s="60"/>
      <c r="FM86" s="60"/>
      <c r="FN86" s="60"/>
      <c r="FO86" s="60"/>
      <c r="FP86" s="60"/>
      <c r="FQ86" s="60"/>
      <c r="FR86" s="60"/>
      <c r="FS86" s="60"/>
      <c r="FT86" s="61"/>
      <c r="FU86" s="60"/>
      <c r="FV86" s="60"/>
      <c r="FW86" s="60"/>
      <c r="FX86" s="110"/>
      <c r="FY86" s="169">
        <f t="shared" si="794"/>
        <v>0</v>
      </c>
      <c r="FZ86" s="60"/>
      <c r="GA86" s="60"/>
      <c r="GB86" s="60"/>
      <c r="GC86" s="60"/>
      <c r="GD86" s="60"/>
      <c r="GE86" s="60"/>
      <c r="GF86" s="60"/>
      <c r="GG86" s="60"/>
      <c r="GH86" s="60"/>
      <c r="GI86" s="60"/>
      <c r="GJ86" s="61"/>
      <c r="GK86" s="60"/>
      <c r="GL86" s="60"/>
      <c r="GM86" s="60"/>
      <c r="GN86" s="110"/>
      <c r="GO86" s="169">
        <f t="shared" si="795"/>
        <v>0</v>
      </c>
      <c r="GP86" s="60"/>
      <c r="GQ86" s="60"/>
      <c r="GR86" s="60"/>
      <c r="GS86" s="60"/>
      <c r="GT86" s="60"/>
      <c r="GU86" s="60"/>
      <c r="GV86" s="60"/>
      <c r="GW86" s="60"/>
      <c r="GX86" s="60"/>
      <c r="GY86" s="60"/>
      <c r="GZ86" s="61"/>
      <c r="HA86" s="60"/>
      <c r="HB86" s="60"/>
      <c r="HC86" s="60"/>
      <c r="HD86" s="60"/>
      <c r="HE86" s="60"/>
      <c r="HF86" s="60"/>
      <c r="HG86" s="60"/>
      <c r="HH86" s="60"/>
      <c r="HI86" s="60"/>
      <c r="HJ86" s="60"/>
      <c r="HK86" s="60"/>
      <c r="HL86" s="60"/>
      <c r="HM86" s="60"/>
      <c r="HN86" s="110"/>
      <c r="HO86" s="172"/>
      <c r="HP86" s="173"/>
      <c r="HQ86" s="169">
        <f t="shared" si="796"/>
        <v>0</v>
      </c>
      <c r="HR86" s="60"/>
      <c r="HS86" s="60"/>
      <c r="HT86" s="60"/>
      <c r="HU86" s="60"/>
      <c r="HV86" s="60"/>
      <c r="HW86" s="60"/>
      <c r="HX86" s="60"/>
      <c r="HY86" s="60"/>
      <c r="HZ86" s="60"/>
      <c r="IA86" s="60"/>
      <c r="IB86" s="61"/>
      <c r="IC86" s="60"/>
      <c r="ID86" s="60"/>
      <c r="IE86" s="60"/>
      <c r="IF86" s="110"/>
      <c r="IG86" s="169">
        <f t="shared" si="797"/>
        <v>0</v>
      </c>
      <c r="IH86" s="60"/>
      <c r="II86" s="60"/>
      <c r="IJ86" s="60"/>
      <c r="IK86" s="60"/>
      <c r="IL86" s="60"/>
      <c r="IM86" s="60"/>
      <c r="IN86" s="60"/>
      <c r="IO86" s="60"/>
      <c r="IP86" s="60"/>
      <c r="IQ86" s="60"/>
      <c r="IR86" s="61"/>
      <c r="IS86" s="60"/>
      <c r="IT86" s="60"/>
      <c r="IU86" s="60"/>
      <c r="IV86" s="110"/>
      <c r="IW86" s="169">
        <f t="shared" si="798"/>
        <v>0</v>
      </c>
      <c r="IX86" s="60"/>
      <c r="IY86" s="60"/>
      <c r="IZ86" s="60"/>
      <c r="JA86" s="60"/>
      <c r="JB86" s="60"/>
      <c r="JC86" s="60"/>
      <c r="JD86" s="60"/>
      <c r="JE86" s="60"/>
      <c r="JF86" s="60"/>
      <c r="JG86" s="60"/>
      <c r="JH86" s="61"/>
      <c r="JI86" s="60"/>
      <c r="JJ86" s="60"/>
      <c r="JK86" s="60"/>
      <c r="JL86" s="110"/>
      <c r="JM86" s="169">
        <f t="shared" si="799"/>
        <v>0</v>
      </c>
      <c r="JN86" s="60"/>
      <c r="JO86" s="60"/>
      <c r="JP86" s="60"/>
      <c r="JQ86" s="60"/>
      <c r="JR86" s="60"/>
      <c r="JS86" s="60"/>
      <c r="JT86" s="60"/>
      <c r="JU86" s="60"/>
      <c r="JV86" s="60"/>
      <c r="JW86" s="60"/>
      <c r="JX86" s="61"/>
      <c r="JY86" s="60"/>
      <c r="JZ86" s="60"/>
      <c r="KA86" s="60"/>
      <c r="KB86" s="110"/>
      <c r="KC86" s="169">
        <f t="shared" si="800"/>
        <v>0</v>
      </c>
      <c r="KD86" s="60"/>
      <c r="KE86" s="60"/>
      <c r="KF86" s="60"/>
      <c r="KG86" s="60"/>
      <c r="KH86" s="60"/>
      <c r="KI86" s="60"/>
      <c r="KJ86" s="60"/>
      <c r="KK86" s="60"/>
      <c r="KL86" s="60"/>
      <c r="KM86" s="60"/>
      <c r="KN86" s="61"/>
      <c r="KO86" s="60"/>
      <c r="KP86" s="60"/>
      <c r="KQ86" s="60"/>
      <c r="KR86" s="60"/>
      <c r="KS86" s="60"/>
      <c r="KT86" s="60"/>
      <c r="KU86" s="60"/>
      <c r="KV86" s="60"/>
      <c r="KW86" s="60"/>
      <c r="KX86" s="60"/>
      <c r="KY86" s="60"/>
      <c r="KZ86" s="60"/>
      <c r="LA86" s="60"/>
      <c r="LB86" s="110"/>
      <c r="LC86" s="173"/>
      <c r="LD86" s="169">
        <f t="shared" si="801"/>
        <v>0</v>
      </c>
      <c r="LE86" s="60"/>
      <c r="LF86" s="60"/>
      <c r="LG86" s="60"/>
      <c r="LH86" s="60"/>
      <c r="LI86" s="60"/>
      <c r="LJ86" s="60"/>
      <c r="LK86" s="60"/>
      <c r="LL86" s="60"/>
      <c r="LM86" s="60"/>
      <c r="LN86" s="60"/>
      <c r="LO86" s="61"/>
      <c r="LP86" s="60"/>
      <c r="LQ86" s="60"/>
      <c r="LR86" s="60"/>
      <c r="LS86" s="110"/>
      <c r="LT86" s="169">
        <f t="shared" si="802"/>
        <v>0</v>
      </c>
      <c r="LU86" s="60"/>
      <c r="LV86" s="60"/>
      <c r="LW86" s="60"/>
      <c r="LX86" s="60"/>
      <c r="LY86" s="60"/>
      <c r="LZ86" s="60"/>
      <c r="MA86" s="60"/>
      <c r="MB86" s="60"/>
      <c r="MC86" s="60"/>
      <c r="MD86" s="60"/>
      <c r="ME86" s="61"/>
      <c r="MF86" s="60"/>
      <c r="MG86" s="60"/>
      <c r="MH86" s="60"/>
      <c r="MI86" s="110"/>
      <c r="MJ86" s="169">
        <f t="shared" si="803"/>
        <v>0</v>
      </c>
      <c r="MK86" s="60"/>
      <c r="ML86" s="60"/>
      <c r="MM86" s="60"/>
      <c r="MN86" s="60"/>
      <c r="MO86" s="60"/>
      <c r="MP86" s="60"/>
      <c r="MQ86" s="60"/>
      <c r="MR86" s="60"/>
      <c r="MS86" s="60"/>
      <c r="MT86" s="60"/>
      <c r="MU86" s="61"/>
      <c r="MV86" s="60"/>
      <c r="MW86" s="60"/>
      <c r="MX86" s="60"/>
      <c r="MY86" s="110"/>
      <c r="MZ86" s="169">
        <f t="shared" si="804"/>
        <v>0</v>
      </c>
      <c r="NA86" s="60"/>
      <c r="NB86" s="60"/>
      <c r="NC86" s="60"/>
      <c r="ND86" s="60"/>
      <c r="NE86" s="60"/>
      <c r="NF86" s="60"/>
      <c r="NG86" s="60"/>
      <c r="NH86" s="60"/>
      <c r="NI86" s="60"/>
      <c r="NJ86" s="60"/>
      <c r="NK86" s="61"/>
      <c r="NL86" s="60"/>
      <c r="NM86" s="60"/>
      <c r="NN86" s="60"/>
      <c r="NO86" s="110"/>
      <c r="NP86" s="169">
        <f t="shared" si="805"/>
        <v>0</v>
      </c>
      <c r="NQ86" s="60"/>
      <c r="NR86" s="60"/>
      <c r="NS86" s="60"/>
      <c r="NT86" s="60"/>
      <c r="NU86" s="60"/>
      <c r="NV86" s="60"/>
      <c r="NW86" s="60"/>
      <c r="NX86" s="60"/>
      <c r="NY86" s="60"/>
      <c r="NZ86" s="60"/>
      <c r="OA86" s="61"/>
      <c r="OB86" s="60"/>
      <c r="OC86" s="60"/>
      <c r="OD86" s="60"/>
      <c r="OE86" s="110"/>
      <c r="OF86" s="169">
        <f t="shared" si="806"/>
        <v>0</v>
      </c>
      <c r="OG86" s="60"/>
      <c r="OH86" s="60"/>
      <c r="OI86" s="60"/>
      <c r="OJ86" s="60"/>
      <c r="OK86" s="60"/>
      <c r="OL86" s="60"/>
      <c r="OM86" s="60"/>
      <c r="ON86" s="60"/>
      <c r="OO86" s="60"/>
      <c r="OP86" s="60"/>
      <c r="OQ86" s="61"/>
      <c r="OR86" s="60"/>
      <c r="OS86" s="60"/>
      <c r="OT86" s="60"/>
      <c r="OU86" s="110"/>
      <c r="OV86" s="169">
        <f t="shared" si="807"/>
        <v>0</v>
      </c>
      <c r="OW86" s="60"/>
      <c r="OX86" s="60"/>
      <c r="OY86" s="60"/>
      <c r="OZ86" s="60"/>
      <c r="PA86" s="60"/>
      <c r="PB86" s="60"/>
      <c r="PC86" s="60"/>
      <c r="PD86" s="60"/>
      <c r="PE86" s="60"/>
      <c r="PF86" s="60"/>
      <c r="PG86" s="61"/>
      <c r="PH86" s="60"/>
      <c r="PI86" s="60"/>
      <c r="PJ86" s="60"/>
      <c r="PK86" s="110"/>
      <c r="PL86" s="169">
        <f t="shared" si="808"/>
        <v>0</v>
      </c>
      <c r="PM86" s="60"/>
      <c r="PN86" s="60"/>
      <c r="PO86" s="60"/>
      <c r="PP86" s="60"/>
      <c r="PQ86" s="60"/>
      <c r="PR86" s="60"/>
      <c r="PS86" s="60"/>
      <c r="PT86" s="60"/>
      <c r="PU86" s="60"/>
      <c r="PV86" s="60"/>
      <c r="PW86" s="61"/>
      <c r="PX86" s="60"/>
      <c r="PY86" s="60"/>
      <c r="PZ86" s="60"/>
      <c r="QA86" s="110"/>
      <c r="QB86" s="169">
        <f t="shared" si="809"/>
        <v>0</v>
      </c>
      <c r="QC86" s="60"/>
      <c r="QD86" s="60"/>
      <c r="QE86" s="60"/>
      <c r="QF86" s="60"/>
      <c r="QG86" s="60"/>
      <c r="QH86" s="60"/>
      <c r="QI86" s="60"/>
      <c r="QJ86" s="60"/>
      <c r="QK86" s="60"/>
      <c r="QL86" s="60"/>
      <c r="QM86" s="61"/>
      <c r="QN86" s="60"/>
      <c r="QO86" s="60"/>
      <c r="QP86" s="60"/>
      <c r="QQ86" s="110"/>
      <c r="QR86" s="169">
        <f t="shared" si="810"/>
        <v>0</v>
      </c>
      <c r="QS86" s="60"/>
      <c r="QT86" s="60"/>
      <c r="QU86" s="60"/>
      <c r="QV86" s="60"/>
      <c r="QW86" s="60"/>
      <c r="QX86" s="60"/>
      <c r="QY86" s="60"/>
      <c r="QZ86" s="60"/>
      <c r="RA86" s="60"/>
      <c r="RB86" s="60"/>
      <c r="RC86" s="61"/>
      <c r="RD86" s="60"/>
      <c r="RE86" s="60"/>
      <c r="RF86" s="60"/>
      <c r="RG86" s="60"/>
      <c r="RH86" s="60"/>
      <c r="RI86" s="60"/>
      <c r="RJ86" s="60"/>
      <c r="RK86" s="60"/>
      <c r="RL86" s="60"/>
      <c r="RM86" s="60"/>
      <c r="RN86" s="60"/>
      <c r="RO86" s="60"/>
      <c r="RP86" s="60"/>
      <c r="RQ86" s="110"/>
      <c r="RR86" s="173"/>
      <c r="RS86" s="169">
        <f t="shared" si="811"/>
        <v>0</v>
      </c>
      <c r="RT86" s="60"/>
      <c r="RU86" s="60"/>
      <c r="RV86" s="60"/>
      <c r="RW86" s="60"/>
      <c r="RX86" s="60"/>
      <c r="RY86" s="60"/>
      <c r="RZ86" s="60"/>
      <c r="SA86" s="60"/>
      <c r="SB86" s="60"/>
      <c r="SC86" s="60"/>
      <c r="SD86" s="61"/>
      <c r="SE86" s="60"/>
      <c r="SF86" s="60"/>
      <c r="SG86" s="60"/>
      <c r="SH86" s="110"/>
      <c r="SI86" s="169">
        <f t="shared" si="812"/>
        <v>0</v>
      </c>
      <c r="SJ86" s="60"/>
      <c r="SK86" s="60"/>
      <c r="SL86" s="60"/>
      <c r="SM86" s="60"/>
      <c r="SN86" s="60"/>
      <c r="SO86" s="60"/>
      <c r="SP86" s="60"/>
      <c r="SQ86" s="60"/>
      <c r="SR86" s="60"/>
      <c r="SS86" s="60"/>
      <c r="ST86" s="61"/>
      <c r="SU86" s="60"/>
      <c r="SV86" s="60"/>
      <c r="SW86" s="60"/>
      <c r="SX86" s="110"/>
      <c r="SY86" s="169">
        <f t="shared" si="813"/>
        <v>0</v>
      </c>
      <c r="SZ86" s="60"/>
      <c r="TA86" s="60"/>
      <c r="TB86" s="60"/>
      <c r="TC86" s="60"/>
      <c r="TD86" s="60"/>
      <c r="TE86" s="60"/>
      <c r="TF86" s="60"/>
      <c r="TG86" s="60"/>
      <c r="TH86" s="60"/>
      <c r="TI86" s="60"/>
      <c r="TJ86" s="61"/>
      <c r="TK86" s="60"/>
      <c r="TL86" s="60"/>
      <c r="TM86" s="60"/>
      <c r="TN86" s="110"/>
      <c r="TO86" s="169">
        <f t="shared" si="814"/>
        <v>0</v>
      </c>
      <c r="TP86" s="60"/>
      <c r="TQ86" s="60"/>
      <c r="TR86" s="60"/>
      <c r="TS86" s="60"/>
      <c r="TT86" s="60"/>
      <c r="TU86" s="60"/>
      <c r="TV86" s="60"/>
      <c r="TW86" s="60"/>
      <c r="TX86" s="60"/>
      <c r="TY86" s="60"/>
      <c r="TZ86" s="61"/>
      <c r="UA86" s="60"/>
      <c r="UB86" s="60"/>
      <c r="UC86" s="60"/>
      <c r="UD86" s="110"/>
      <c r="UE86" s="169">
        <f t="shared" si="815"/>
        <v>0</v>
      </c>
      <c r="UF86" s="60"/>
      <c r="UG86" s="60"/>
      <c r="UH86" s="60"/>
      <c r="UI86" s="60"/>
      <c r="UJ86" s="60"/>
      <c r="UK86" s="60"/>
      <c r="UL86" s="60"/>
      <c r="UM86" s="60"/>
      <c r="UN86" s="60"/>
      <c r="UO86" s="60"/>
      <c r="UP86" s="61"/>
      <c r="UQ86" s="60"/>
      <c r="UR86" s="60"/>
      <c r="US86" s="60"/>
      <c r="UT86" s="60"/>
      <c r="UU86" s="60"/>
      <c r="UV86" s="60"/>
      <c r="UW86" s="60"/>
      <c r="UX86" s="60"/>
      <c r="UY86" s="60"/>
      <c r="UZ86" s="60"/>
      <c r="VA86" s="60"/>
      <c r="VB86" s="60"/>
      <c r="VC86" s="60"/>
      <c r="VD86" s="110"/>
      <c r="VE86" s="10" t="str">
        <f t="shared" si="710"/>
        <v>-</v>
      </c>
    </row>
    <row r="87" spans="1:577" ht="20.149999999999999" customHeight="1">
      <c r="A87" s="19"/>
      <c r="B87" s="19"/>
      <c r="C87" s="23">
        <v>61063</v>
      </c>
      <c r="D87" s="24" t="s">
        <v>87</v>
      </c>
      <c r="E87" s="193">
        <f>SUM(F87:I87)</f>
        <v>0</v>
      </c>
      <c r="F87" s="194"/>
      <c r="G87" s="194"/>
      <c r="H87" s="195"/>
      <c r="I87" s="229"/>
      <c r="J87" s="241">
        <f t="shared" si="784"/>
        <v>0</v>
      </c>
      <c r="K87" s="61"/>
      <c r="L87" s="60"/>
      <c r="M87" s="60"/>
      <c r="N87" s="60"/>
      <c r="O87" s="60"/>
      <c r="P87" s="60"/>
      <c r="Q87" s="60"/>
      <c r="R87" s="60"/>
      <c r="S87" s="60"/>
      <c r="T87" s="60"/>
      <c r="U87" s="61"/>
      <c r="V87" s="60"/>
      <c r="W87" s="60"/>
      <c r="X87" s="60"/>
      <c r="Y87" s="110"/>
      <c r="Z87" s="169">
        <f t="shared" si="785"/>
        <v>0</v>
      </c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1"/>
      <c r="AL87" s="60"/>
      <c r="AM87" s="60"/>
      <c r="AN87" s="60"/>
      <c r="AO87" s="110"/>
      <c r="AP87" s="169">
        <f t="shared" si="786"/>
        <v>0</v>
      </c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1"/>
      <c r="BB87" s="60"/>
      <c r="BC87" s="60"/>
      <c r="BD87" s="60"/>
      <c r="BE87" s="110"/>
      <c r="BF87" s="169">
        <f t="shared" si="787"/>
        <v>0</v>
      </c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1"/>
      <c r="BR87" s="60"/>
      <c r="BS87" s="60"/>
      <c r="BT87" s="60"/>
      <c r="BU87" s="110"/>
      <c r="BV87" s="169">
        <f t="shared" si="788"/>
        <v>0</v>
      </c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1"/>
      <c r="CH87" s="60"/>
      <c r="CI87" s="60"/>
      <c r="CJ87" s="60"/>
      <c r="CK87" s="60"/>
      <c r="CL87" s="60"/>
      <c r="CM87" s="60"/>
      <c r="CN87" s="60"/>
      <c r="CO87" s="60"/>
      <c r="CP87" s="60"/>
      <c r="CQ87" s="60"/>
      <c r="CR87" s="60"/>
      <c r="CS87" s="60"/>
      <c r="CT87" s="60"/>
      <c r="CU87" s="110"/>
      <c r="CV87" s="173"/>
      <c r="CW87" s="169">
        <f t="shared" si="789"/>
        <v>0</v>
      </c>
      <c r="CX87" s="60"/>
      <c r="CY87" s="60"/>
      <c r="CZ87" s="60"/>
      <c r="DA87" s="60"/>
      <c r="DB87" s="60"/>
      <c r="DC87" s="60"/>
      <c r="DD87" s="60"/>
      <c r="DE87" s="60"/>
      <c r="DF87" s="60"/>
      <c r="DG87" s="60"/>
      <c r="DH87" s="61"/>
      <c r="DI87" s="60"/>
      <c r="DJ87" s="60"/>
      <c r="DK87" s="60"/>
      <c r="DL87" s="110"/>
      <c r="DM87" s="169">
        <f t="shared" si="790"/>
        <v>0</v>
      </c>
      <c r="DN87" s="60"/>
      <c r="DO87" s="60"/>
      <c r="DP87" s="60"/>
      <c r="DQ87" s="60"/>
      <c r="DR87" s="60"/>
      <c r="DS87" s="60"/>
      <c r="DT87" s="60"/>
      <c r="DU87" s="60"/>
      <c r="DV87" s="60"/>
      <c r="DW87" s="60"/>
      <c r="DX87" s="61"/>
      <c r="DY87" s="60"/>
      <c r="DZ87" s="60"/>
      <c r="EA87" s="60"/>
      <c r="EB87" s="110"/>
      <c r="EC87" s="169">
        <f t="shared" si="791"/>
        <v>0</v>
      </c>
      <c r="ED87" s="60"/>
      <c r="EE87" s="60"/>
      <c r="EF87" s="60"/>
      <c r="EG87" s="60"/>
      <c r="EH87" s="60"/>
      <c r="EI87" s="60"/>
      <c r="EJ87" s="60"/>
      <c r="EK87" s="60"/>
      <c r="EL87" s="60"/>
      <c r="EM87" s="60"/>
      <c r="EN87" s="61"/>
      <c r="EO87" s="60"/>
      <c r="EP87" s="60"/>
      <c r="EQ87" s="60"/>
      <c r="ER87" s="110"/>
      <c r="ES87" s="169">
        <f t="shared" si="792"/>
        <v>0</v>
      </c>
      <c r="ET87" s="60"/>
      <c r="EU87" s="60"/>
      <c r="EV87" s="60"/>
      <c r="EW87" s="60"/>
      <c r="EX87" s="60"/>
      <c r="EY87" s="60"/>
      <c r="EZ87" s="60"/>
      <c r="FA87" s="60"/>
      <c r="FB87" s="60"/>
      <c r="FC87" s="60"/>
      <c r="FD87" s="61"/>
      <c r="FE87" s="60"/>
      <c r="FF87" s="60"/>
      <c r="FG87" s="60"/>
      <c r="FH87" s="110"/>
      <c r="FI87" s="169">
        <f t="shared" si="793"/>
        <v>0</v>
      </c>
      <c r="FJ87" s="60"/>
      <c r="FK87" s="60"/>
      <c r="FL87" s="60"/>
      <c r="FM87" s="60"/>
      <c r="FN87" s="60"/>
      <c r="FO87" s="60"/>
      <c r="FP87" s="60"/>
      <c r="FQ87" s="60"/>
      <c r="FR87" s="60"/>
      <c r="FS87" s="60"/>
      <c r="FT87" s="61"/>
      <c r="FU87" s="60"/>
      <c r="FV87" s="60"/>
      <c r="FW87" s="60"/>
      <c r="FX87" s="110"/>
      <c r="FY87" s="169">
        <f t="shared" si="794"/>
        <v>0</v>
      </c>
      <c r="FZ87" s="60"/>
      <c r="GA87" s="60"/>
      <c r="GB87" s="60"/>
      <c r="GC87" s="60"/>
      <c r="GD87" s="60"/>
      <c r="GE87" s="60"/>
      <c r="GF87" s="60"/>
      <c r="GG87" s="60"/>
      <c r="GH87" s="60"/>
      <c r="GI87" s="60"/>
      <c r="GJ87" s="61"/>
      <c r="GK87" s="60"/>
      <c r="GL87" s="60"/>
      <c r="GM87" s="60"/>
      <c r="GN87" s="110"/>
      <c r="GO87" s="169">
        <f t="shared" si="795"/>
        <v>0</v>
      </c>
      <c r="GP87" s="60"/>
      <c r="GQ87" s="60"/>
      <c r="GR87" s="60"/>
      <c r="GS87" s="60"/>
      <c r="GT87" s="60"/>
      <c r="GU87" s="60"/>
      <c r="GV87" s="60"/>
      <c r="GW87" s="60"/>
      <c r="GX87" s="60"/>
      <c r="GY87" s="60"/>
      <c r="GZ87" s="61"/>
      <c r="HA87" s="60"/>
      <c r="HB87" s="60"/>
      <c r="HC87" s="60"/>
      <c r="HD87" s="60"/>
      <c r="HE87" s="60"/>
      <c r="HF87" s="60"/>
      <c r="HG87" s="60"/>
      <c r="HH87" s="60"/>
      <c r="HI87" s="60"/>
      <c r="HJ87" s="60"/>
      <c r="HK87" s="60"/>
      <c r="HL87" s="60"/>
      <c r="HM87" s="60"/>
      <c r="HN87" s="110"/>
      <c r="HO87" s="172"/>
      <c r="HP87" s="173"/>
      <c r="HQ87" s="169">
        <f t="shared" si="796"/>
        <v>0</v>
      </c>
      <c r="HR87" s="60"/>
      <c r="HS87" s="60"/>
      <c r="HT87" s="60"/>
      <c r="HU87" s="60"/>
      <c r="HV87" s="60"/>
      <c r="HW87" s="60"/>
      <c r="HX87" s="60"/>
      <c r="HY87" s="60"/>
      <c r="HZ87" s="60"/>
      <c r="IA87" s="60"/>
      <c r="IB87" s="61"/>
      <c r="IC87" s="60"/>
      <c r="ID87" s="60"/>
      <c r="IE87" s="60"/>
      <c r="IF87" s="110"/>
      <c r="IG87" s="169">
        <f t="shared" si="797"/>
        <v>0</v>
      </c>
      <c r="IH87" s="60"/>
      <c r="II87" s="60"/>
      <c r="IJ87" s="60"/>
      <c r="IK87" s="60"/>
      <c r="IL87" s="60"/>
      <c r="IM87" s="60"/>
      <c r="IN87" s="60"/>
      <c r="IO87" s="60"/>
      <c r="IP87" s="60"/>
      <c r="IQ87" s="60"/>
      <c r="IR87" s="61"/>
      <c r="IS87" s="60"/>
      <c r="IT87" s="60"/>
      <c r="IU87" s="60"/>
      <c r="IV87" s="110"/>
      <c r="IW87" s="169">
        <f t="shared" si="798"/>
        <v>0</v>
      </c>
      <c r="IX87" s="60"/>
      <c r="IY87" s="60"/>
      <c r="IZ87" s="60"/>
      <c r="JA87" s="60"/>
      <c r="JB87" s="60"/>
      <c r="JC87" s="60"/>
      <c r="JD87" s="60"/>
      <c r="JE87" s="60"/>
      <c r="JF87" s="60"/>
      <c r="JG87" s="60"/>
      <c r="JH87" s="61"/>
      <c r="JI87" s="60"/>
      <c r="JJ87" s="60"/>
      <c r="JK87" s="60"/>
      <c r="JL87" s="110"/>
      <c r="JM87" s="169">
        <f t="shared" si="799"/>
        <v>0</v>
      </c>
      <c r="JN87" s="60"/>
      <c r="JO87" s="60"/>
      <c r="JP87" s="60"/>
      <c r="JQ87" s="60"/>
      <c r="JR87" s="60"/>
      <c r="JS87" s="60"/>
      <c r="JT87" s="60"/>
      <c r="JU87" s="60"/>
      <c r="JV87" s="60"/>
      <c r="JW87" s="60"/>
      <c r="JX87" s="61"/>
      <c r="JY87" s="60"/>
      <c r="JZ87" s="60"/>
      <c r="KA87" s="60"/>
      <c r="KB87" s="110"/>
      <c r="KC87" s="169">
        <f t="shared" si="800"/>
        <v>0</v>
      </c>
      <c r="KD87" s="60"/>
      <c r="KE87" s="60"/>
      <c r="KF87" s="60"/>
      <c r="KG87" s="60"/>
      <c r="KH87" s="60"/>
      <c r="KI87" s="60"/>
      <c r="KJ87" s="60"/>
      <c r="KK87" s="60"/>
      <c r="KL87" s="60"/>
      <c r="KM87" s="60"/>
      <c r="KN87" s="61"/>
      <c r="KO87" s="60"/>
      <c r="KP87" s="60"/>
      <c r="KQ87" s="60"/>
      <c r="KR87" s="60"/>
      <c r="KS87" s="60"/>
      <c r="KT87" s="60"/>
      <c r="KU87" s="60"/>
      <c r="KV87" s="60"/>
      <c r="KW87" s="60"/>
      <c r="KX87" s="60"/>
      <c r="KY87" s="60"/>
      <c r="KZ87" s="60"/>
      <c r="LA87" s="60"/>
      <c r="LB87" s="110"/>
      <c r="LC87" s="173"/>
      <c r="LD87" s="169">
        <f t="shared" si="801"/>
        <v>0</v>
      </c>
      <c r="LE87" s="60"/>
      <c r="LF87" s="60"/>
      <c r="LG87" s="60"/>
      <c r="LH87" s="60"/>
      <c r="LI87" s="60"/>
      <c r="LJ87" s="60"/>
      <c r="LK87" s="60"/>
      <c r="LL87" s="60"/>
      <c r="LM87" s="60"/>
      <c r="LN87" s="60"/>
      <c r="LO87" s="61"/>
      <c r="LP87" s="60"/>
      <c r="LQ87" s="60"/>
      <c r="LR87" s="60"/>
      <c r="LS87" s="110"/>
      <c r="LT87" s="169">
        <f t="shared" si="802"/>
        <v>0</v>
      </c>
      <c r="LU87" s="60"/>
      <c r="LV87" s="60"/>
      <c r="LW87" s="60"/>
      <c r="LX87" s="60"/>
      <c r="LY87" s="60"/>
      <c r="LZ87" s="60"/>
      <c r="MA87" s="60"/>
      <c r="MB87" s="60"/>
      <c r="MC87" s="60"/>
      <c r="MD87" s="60"/>
      <c r="ME87" s="61"/>
      <c r="MF87" s="60"/>
      <c r="MG87" s="60"/>
      <c r="MH87" s="60"/>
      <c r="MI87" s="110"/>
      <c r="MJ87" s="169">
        <f t="shared" si="803"/>
        <v>0</v>
      </c>
      <c r="MK87" s="60"/>
      <c r="ML87" s="60"/>
      <c r="MM87" s="60"/>
      <c r="MN87" s="60"/>
      <c r="MO87" s="60"/>
      <c r="MP87" s="60"/>
      <c r="MQ87" s="60"/>
      <c r="MR87" s="60"/>
      <c r="MS87" s="60"/>
      <c r="MT87" s="60"/>
      <c r="MU87" s="61"/>
      <c r="MV87" s="60"/>
      <c r="MW87" s="60"/>
      <c r="MX87" s="60"/>
      <c r="MY87" s="110"/>
      <c r="MZ87" s="169">
        <f t="shared" si="804"/>
        <v>0</v>
      </c>
      <c r="NA87" s="60"/>
      <c r="NB87" s="60"/>
      <c r="NC87" s="60"/>
      <c r="ND87" s="60"/>
      <c r="NE87" s="60"/>
      <c r="NF87" s="60"/>
      <c r="NG87" s="60"/>
      <c r="NH87" s="60"/>
      <c r="NI87" s="60"/>
      <c r="NJ87" s="60"/>
      <c r="NK87" s="61"/>
      <c r="NL87" s="60"/>
      <c r="NM87" s="60"/>
      <c r="NN87" s="60"/>
      <c r="NO87" s="110"/>
      <c r="NP87" s="169">
        <f t="shared" si="805"/>
        <v>0</v>
      </c>
      <c r="NQ87" s="60"/>
      <c r="NR87" s="60"/>
      <c r="NS87" s="60"/>
      <c r="NT87" s="60"/>
      <c r="NU87" s="60"/>
      <c r="NV87" s="60"/>
      <c r="NW87" s="60"/>
      <c r="NX87" s="60"/>
      <c r="NY87" s="60"/>
      <c r="NZ87" s="60"/>
      <c r="OA87" s="61"/>
      <c r="OB87" s="60"/>
      <c r="OC87" s="60"/>
      <c r="OD87" s="60"/>
      <c r="OE87" s="110"/>
      <c r="OF87" s="169">
        <f t="shared" si="806"/>
        <v>0</v>
      </c>
      <c r="OG87" s="60"/>
      <c r="OH87" s="60"/>
      <c r="OI87" s="60"/>
      <c r="OJ87" s="60"/>
      <c r="OK87" s="60"/>
      <c r="OL87" s="60"/>
      <c r="OM87" s="60"/>
      <c r="ON87" s="60"/>
      <c r="OO87" s="60"/>
      <c r="OP87" s="60"/>
      <c r="OQ87" s="61"/>
      <c r="OR87" s="60"/>
      <c r="OS87" s="60"/>
      <c r="OT87" s="60"/>
      <c r="OU87" s="110"/>
      <c r="OV87" s="169">
        <f t="shared" si="807"/>
        <v>0</v>
      </c>
      <c r="OW87" s="60"/>
      <c r="OX87" s="60"/>
      <c r="OY87" s="60"/>
      <c r="OZ87" s="60"/>
      <c r="PA87" s="60"/>
      <c r="PB87" s="60"/>
      <c r="PC87" s="60"/>
      <c r="PD87" s="60"/>
      <c r="PE87" s="60"/>
      <c r="PF87" s="60"/>
      <c r="PG87" s="61"/>
      <c r="PH87" s="60"/>
      <c r="PI87" s="60"/>
      <c r="PJ87" s="60"/>
      <c r="PK87" s="110"/>
      <c r="PL87" s="169">
        <f t="shared" si="808"/>
        <v>0</v>
      </c>
      <c r="PM87" s="60"/>
      <c r="PN87" s="60"/>
      <c r="PO87" s="60"/>
      <c r="PP87" s="60"/>
      <c r="PQ87" s="60"/>
      <c r="PR87" s="60"/>
      <c r="PS87" s="60"/>
      <c r="PT87" s="60"/>
      <c r="PU87" s="60"/>
      <c r="PV87" s="60"/>
      <c r="PW87" s="61"/>
      <c r="PX87" s="60"/>
      <c r="PY87" s="60"/>
      <c r="PZ87" s="60"/>
      <c r="QA87" s="110"/>
      <c r="QB87" s="169">
        <f t="shared" si="809"/>
        <v>0</v>
      </c>
      <c r="QC87" s="60"/>
      <c r="QD87" s="60"/>
      <c r="QE87" s="60"/>
      <c r="QF87" s="60"/>
      <c r="QG87" s="60"/>
      <c r="QH87" s="60"/>
      <c r="QI87" s="60"/>
      <c r="QJ87" s="60"/>
      <c r="QK87" s="60"/>
      <c r="QL87" s="60"/>
      <c r="QM87" s="61"/>
      <c r="QN87" s="60"/>
      <c r="QO87" s="60"/>
      <c r="QP87" s="60"/>
      <c r="QQ87" s="110"/>
      <c r="QR87" s="169">
        <f t="shared" si="810"/>
        <v>0</v>
      </c>
      <c r="QS87" s="60"/>
      <c r="QT87" s="60"/>
      <c r="QU87" s="60"/>
      <c r="QV87" s="60"/>
      <c r="QW87" s="60"/>
      <c r="QX87" s="60"/>
      <c r="QY87" s="60"/>
      <c r="QZ87" s="60"/>
      <c r="RA87" s="60"/>
      <c r="RB87" s="60"/>
      <c r="RC87" s="61"/>
      <c r="RD87" s="60"/>
      <c r="RE87" s="60"/>
      <c r="RF87" s="60"/>
      <c r="RG87" s="60"/>
      <c r="RH87" s="60"/>
      <c r="RI87" s="60"/>
      <c r="RJ87" s="60"/>
      <c r="RK87" s="60"/>
      <c r="RL87" s="60"/>
      <c r="RM87" s="60"/>
      <c r="RN87" s="60"/>
      <c r="RO87" s="60"/>
      <c r="RP87" s="60"/>
      <c r="RQ87" s="110"/>
      <c r="RR87" s="173"/>
      <c r="RS87" s="169">
        <f t="shared" si="811"/>
        <v>0</v>
      </c>
      <c r="RT87" s="60"/>
      <c r="RU87" s="60"/>
      <c r="RV87" s="60"/>
      <c r="RW87" s="60"/>
      <c r="RX87" s="60"/>
      <c r="RY87" s="60"/>
      <c r="RZ87" s="60"/>
      <c r="SA87" s="60"/>
      <c r="SB87" s="60"/>
      <c r="SC87" s="60"/>
      <c r="SD87" s="61"/>
      <c r="SE87" s="60"/>
      <c r="SF87" s="60"/>
      <c r="SG87" s="60"/>
      <c r="SH87" s="110"/>
      <c r="SI87" s="169">
        <f t="shared" si="812"/>
        <v>0</v>
      </c>
      <c r="SJ87" s="60"/>
      <c r="SK87" s="60"/>
      <c r="SL87" s="60"/>
      <c r="SM87" s="60"/>
      <c r="SN87" s="60"/>
      <c r="SO87" s="60"/>
      <c r="SP87" s="60"/>
      <c r="SQ87" s="60"/>
      <c r="SR87" s="60"/>
      <c r="SS87" s="60"/>
      <c r="ST87" s="61"/>
      <c r="SU87" s="60"/>
      <c r="SV87" s="60"/>
      <c r="SW87" s="60"/>
      <c r="SX87" s="110"/>
      <c r="SY87" s="169">
        <f t="shared" si="813"/>
        <v>0</v>
      </c>
      <c r="SZ87" s="60"/>
      <c r="TA87" s="60"/>
      <c r="TB87" s="60"/>
      <c r="TC87" s="60"/>
      <c r="TD87" s="60"/>
      <c r="TE87" s="60"/>
      <c r="TF87" s="60"/>
      <c r="TG87" s="60"/>
      <c r="TH87" s="60"/>
      <c r="TI87" s="60"/>
      <c r="TJ87" s="61"/>
      <c r="TK87" s="60"/>
      <c r="TL87" s="60"/>
      <c r="TM87" s="60"/>
      <c r="TN87" s="110"/>
      <c r="TO87" s="169">
        <f t="shared" si="814"/>
        <v>0</v>
      </c>
      <c r="TP87" s="60"/>
      <c r="TQ87" s="60"/>
      <c r="TR87" s="60"/>
      <c r="TS87" s="60"/>
      <c r="TT87" s="60"/>
      <c r="TU87" s="60"/>
      <c r="TV87" s="60"/>
      <c r="TW87" s="60"/>
      <c r="TX87" s="60"/>
      <c r="TY87" s="60"/>
      <c r="TZ87" s="61"/>
      <c r="UA87" s="60"/>
      <c r="UB87" s="60"/>
      <c r="UC87" s="60"/>
      <c r="UD87" s="110"/>
      <c r="UE87" s="169">
        <f t="shared" si="815"/>
        <v>0</v>
      </c>
      <c r="UF87" s="60"/>
      <c r="UG87" s="60"/>
      <c r="UH87" s="60"/>
      <c r="UI87" s="60"/>
      <c r="UJ87" s="60"/>
      <c r="UK87" s="60"/>
      <c r="UL87" s="60"/>
      <c r="UM87" s="60"/>
      <c r="UN87" s="60"/>
      <c r="UO87" s="60"/>
      <c r="UP87" s="61"/>
      <c r="UQ87" s="60"/>
      <c r="UR87" s="60"/>
      <c r="US87" s="60"/>
      <c r="UT87" s="60"/>
      <c r="UU87" s="60"/>
      <c r="UV87" s="60"/>
      <c r="UW87" s="60"/>
      <c r="UX87" s="60"/>
      <c r="UY87" s="60"/>
      <c r="UZ87" s="60"/>
      <c r="VA87" s="60"/>
      <c r="VB87" s="60"/>
      <c r="VC87" s="60"/>
      <c r="VD87" s="110"/>
      <c r="VE87" s="10" t="str">
        <f t="shared" si="710"/>
        <v>-</v>
      </c>
    </row>
    <row r="88" spans="1:577" ht="20.149999999999999" customHeight="1">
      <c r="A88" s="19"/>
      <c r="B88" s="19"/>
      <c r="C88" s="23">
        <v>61068</v>
      </c>
      <c r="D88" s="24" t="s">
        <v>88</v>
      </c>
      <c r="E88" s="193">
        <f>SUM(F88:I88)</f>
        <v>0</v>
      </c>
      <c r="F88" s="194"/>
      <c r="G88" s="194"/>
      <c r="H88" s="195"/>
      <c r="I88" s="229"/>
      <c r="J88" s="241">
        <f t="shared" si="784"/>
        <v>0</v>
      </c>
      <c r="K88" s="61"/>
      <c r="L88" s="60"/>
      <c r="M88" s="60"/>
      <c r="N88" s="60"/>
      <c r="O88" s="60"/>
      <c r="P88" s="60"/>
      <c r="Q88" s="60"/>
      <c r="R88" s="60"/>
      <c r="S88" s="60"/>
      <c r="T88" s="60"/>
      <c r="U88" s="61"/>
      <c r="V88" s="60"/>
      <c r="W88" s="60"/>
      <c r="X88" s="60"/>
      <c r="Y88" s="110"/>
      <c r="Z88" s="169">
        <f t="shared" si="785"/>
        <v>0</v>
      </c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1"/>
      <c r="AL88" s="60"/>
      <c r="AM88" s="60"/>
      <c r="AN88" s="60"/>
      <c r="AO88" s="110"/>
      <c r="AP88" s="169">
        <f t="shared" si="786"/>
        <v>0</v>
      </c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1"/>
      <c r="BB88" s="60"/>
      <c r="BC88" s="60"/>
      <c r="BD88" s="60"/>
      <c r="BE88" s="110"/>
      <c r="BF88" s="169">
        <f t="shared" si="787"/>
        <v>0</v>
      </c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1"/>
      <c r="BR88" s="60"/>
      <c r="BS88" s="60"/>
      <c r="BT88" s="60"/>
      <c r="BU88" s="110"/>
      <c r="BV88" s="169">
        <f t="shared" si="788"/>
        <v>0</v>
      </c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1"/>
      <c r="CH88" s="60"/>
      <c r="CI88" s="60"/>
      <c r="CJ88" s="60"/>
      <c r="CK88" s="60"/>
      <c r="CL88" s="60"/>
      <c r="CM88" s="60"/>
      <c r="CN88" s="60"/>
      <c r="CO88" s="60"/>
      <c r="CP88" s="60"/>
      <c r="CQ88" s="60"/>
      <c r="CR88" s="60"/>
      <c r="CS88" s="60"/>
      <c r="CT88" s="60"/>
      <c r="CU88" s="110"/>
      <c r="CV88" s="173"/>
      <c r="CW88" s="169">
        <f t="shared" si="789"/>
        <v>0</v>
      </c>
      <c r="CX88" s="60"/>
      <c r="CY88" s="60"/>
      <c r="CZ88" s="60"/>
      <c r="DA88" s="60"/>
      <c r="DB88" s="60"/>
      <c r="DC88" s="60"/>
      <c r="DD88" s="60"/>
      <c r="DE88" s="60"/>
      <c r="DF88" s="60"/>
      <c r="DG88" s="60"/>
      <c r="DH88" s="61"/>
      <c r="DI88" s="60"/>
      <c r="DJ88" s="60"/>
      <c r="DK88" s="60"/>
      <c r="DL88" s="110"/>
      <c r="DM88" s="169">
        <f t="shared" si="790"/>
        <v>0</v>
      </c>
      <c r="DN88" s="60"/>
      <c r="DO88" s="60"/>
      <c r="DP88" s="60"/>
      <c r="DQ88" s="60"/>
      <c r="DR88" s="60"/>
      <c r="DS88" s="60"/>
      <c r="DT88" s="60"/>
      <c r="DU88" s="60"/>
      <c r="DV88" s="60"/>
      <c r="DW88" s="60"/>
      <c r="DX88" s="61"/>
      <c r="DY88" s="60"/>
      <c r="DZ88" s="60"/>
      <c r="EA88" s="60"/>
      <c r="EB88" s="110"/>
      <c r="EC88" s="169">
        <f t="shared" si="791"/>
        <v>0</v>
      </c>
      <c r="ED88" s="60"/>
      <c r="EE88" s="60"/>
      <c r="EF88" s="60"/>
      <c r="EG88" s="60"/>
      <c r="EH88" s="60"/>
      <c r="EI88" s="60"/>
      <c r="EJ88" s="60"/>
      <c r="EK88" s="60"/>
      <c r="EL88" s="60"/>
      <c r="EM88" s="60"/>
      <c r="EN88" s="61"/>
      <c r="EO88" s="60"/>
      <c r="EP88" s="60"/>
      <c r="EQ88" s="60"/>
      <c r="ER88" s="110"/>
      <c r="ES88" s="169">
        <f t="shared" si="792"/>
        <v>0</v>
      </c>
      <c r="ET88" s="60"/>
      <c r="EU88" s="60"/>
      <c r="EV88" s="60"/>
      <c r="EW88" s="60"/>
      <c r="EX88" s="60"/>
      <c r="EY88" s="60"/>
      <c r="EZ88" s="60"/>
      <c r="FA88" s="60"/>
      <c r="FB88" s="60"/>
      <c r="FC88" s="60"/>
      <c r="FD88" s="61"/>
      <c r="FE88" s="60"/>
      <c r="FF88" s="60"/>
      <c r="FG88" s="60"/>
      <c r="FH88" s="110"/>
      <c r="FI88" s="169">
        <f t="shared" si="793"/>
        <v>0</v>
      </c>
      <c r="FJ88" s="60"/>
      <c r="FK88" s="60"/>
      <c r="FL88" s="60"/>
      <c r="FM88" s="60"/>
      <c r="FN88" s="60"/>
      <c r="FO88" s="60"/>
      <c r="FP88" s="60"/>
      <c r="FQ88" s="60"/>
      <c r="FR88" s="60"/>
      <c r="FS88" s="60"/>
      <c r="FT88" s="61"/>
      <c r="FU88" s="60"/>
      <c r="FV88" s="60"/>
      <c r="FW88" s="60"/>
      <c r="FX88" s="110"/>
      <c r="FY88" s="169">
        <f t="shared" si="794"/>
        <v>0</v>
      </c>
      <c r="FZ88" s="60"/>
      <c r="GA88" s="60"/>
      <c r="GB88" s="60"/>
      <c r="GC88" s="60"/>
      <c r="GD88" s="60"/>
      <c r="GE88" s="60"/>
      <c r="GF88" s="60"/>
      <c r="GG88" s="60"/>
      <c r="GH88" s="60"/>
      <c r="GI88" s="60"/>
      <c r="GJ88" s="61"/>
      <c r="GK88" s="60"/>
      <c r="GL88" s="60"/>
      <c r="GM88" s="60"/>
      <c r="GN88" s="110"/>
      <c r="GO88" s="169">
        <f t="shared" si="795"/>
        <v>0</v>
      </c>
      <c r="GP88" s="60"/>
      <c r="GQ88" s="60"/>
      <c r="GR88" s="60"/>
      <c r="GS88" s="60"/>
      <c r="GT88" s="60"/>
      <c r="GU88" s="60"/>
      <c r="GV88" s="60"/>
      <c r="GW88" s="60"/>
      <c r="GX88" s="60"/>
      <c r="GY88" s="60"/>
      <c r="GZ88" s="61"/>
      <c r="HA88" s="60"/>
      <c r="HB88" s="60"/>
      <c r="HC88" s="60"/>
      <c r="HD88" s="60"/>
      <c r="HE88" s="60"/>
      <c r="HF88" s="60"/>
      <c r="HG88" s="60"/>
      <c r="HH88" s="60"/>
      <c r="HI88" s="60"/>
      <c r="HJ88" s="60"/>
      <c r="HK88" s="60"/>
      <c r="HL88" s="60"/>
      <c r="HM88" s="60"/>
      <c r="HN88" s="110"/>
      <c r="HO88" s="172"/>
      <c r="HP88" s="173"/>
      <c r="HQ88" s="169">
        <f t="shared" si="796"/>
        <v>0</v>
      </c>
      <c r="HR88" s="60"/>
      <c r="HS88" s="60"/>
      <c r="HT88" s="60"/>
      <c r="HU88" s="60"/>
      <c r="HV88" s="60"/>
      <c r="HW88" s="60"/>
      <c r="HX88" s="60"/>
      <c r="HY88" s="60"/>
      <c r="HZ88" s="60"/>
      <c r="IA88" s="60"/>
      <c r="IB88" s="61"/>
      <c r="IC88" s="60"/>
      <c r="ID88" s="60"/>
      <c r="IE88" s="60"/>
      <c r="IF88" s="110"/>
      <c r="IG88" s="169">
        <f t="shared" si="797"/>
        <v>0</v>
      </c>
      <c r="IH88" s="60"/>
      <c r="II88" s="60"/>
      <c r="IJ88" s="60"/>
      <c r="IK88" s="60"/>
      <c r="IL88" s="60"/>
      <c r="IM88" s="60"/>
      <c r="IN88" s="60"/>
      <c r="IO88" s="60"/>
      <c r="IP88" s="60"/>
      <c r="IQ88" s="60"/>
      <c r="IR88" s="61"/>
      <c r="IS88" s="60"/>
      <c r="IT88" s="60"/>
      <c r="IU88" s="60"/>
      <c r="IV88" s="110"/>
      <c r="IW88" s="169">
        <f t="shared" si="798"/>
        <v>0</v>
      </c>
      <c r="IX88" s="60"/>
      <c r="IY88" s="60"/>
      <c r="IZ88" s="60"/>
      <c r="JA88" s="60"/>
      <c r="JB88" s="60"/>
      <c r="JC88" s="60"/>
      <c r="JD88" s="60"/>
      <c r="JE88" s="60"/>
      <c r="JF88" s="60"/>
      <c r="JG88" s="60"/>
      <c r="JH88" s="61"/>
      <c r="JI88" s="60"/>
      <c r="JJ88" s="60"/>
      <c r="JK88" s="60"/>
      <c r="JL88" s="110"/>
      <c r="JM88" s="169">
        <f t="shared" si="799"/>
        <v>0</v>
      </c>
      <c r="JN88" s="60"/>
      <c r="JO88" s="60"/>
      <c r="JP88" s="60"/>
      <c r="JQ88" s="60"/>
      <c r="JR88" s="60"/>
      <c r="JS88" s="60"/>
      <c r="JT88" s="60"/>
      <c r="JU88" s="60"/>
      <c r="JV88" s="60"/>
      <c r="JW88" s="60"/>
      <c r="JX88" s="61"/>
      <c r="JY88" s="60"/>
      <c r="JZ88" s="60"/>
      <c r="KA88" s="60"/>
      <c r="KB88" s="110"/>
      <c r="KC88" s="169">
        <f t="shared" si="800"/>
        <v>0</v>
      </c>
      <c r="KD88" s="60"/>
      <c r="KE88" s="60"/>
      <c r="KF88" s="60"/>
      <c r="KG88" s="60"/>
      <c r="KH88" s="60"/>
      <c r="KI88" s="60"/>
      <c r="KJ88" s="60"/>
      <c r="KK88" s="60"/>
      <c r="KL88" s="60"/>
      <c r="KM88" s="60"/>
      <c r="KN88" s="61"/>
      <c r="KO88" s="60"/>
      <c r="KP88" s="60"/>
      <c r="KQ88" s="60"/>
      <c r="KR88" s="60"/>
      <c r="KS88" s="60"/>
      <c r="KT88" s="60"/>
      <c r="KU88" s="60"/>
      <c r="KV88" s="60"/>
      <c r="KW88" s="60"/>
      <c r="KX88" s="60"/>
      <c r="KY88" s="60"/>
      <c r="KZ88" s="60"/>
      <c r="LA88" s="60"/>
      <c r="LB88" s="110"/>
      <c r="LC88" s="173"/>
      <c r="LD88" s="169">
        <f t="shared" si="801"/>
        <v>0</v>
      </c>
      <c r="LE88" s="60"/>
      <c r="LF88" s="60"/>
      <c r="LG88" s="60"/>
      <c r="LH88" s="60"/>
      <c r="LI88" s="60"/>
      <c r="LJ88" s="60"/>
      <c r="LK88" s="60"/>
      <c r="LL88" s="60"/>
      <c r="LM88" s="60"/>
      <c r="LN88" s="60"/>
      <c r="LO88" s="61"/>
      <c r="LP88" s="60"/>
      <c r="LQ88" s="60"/>
      <c r="LR88" s="60"/>
      <c r="LS88" s="110"/>
      <c r="LT88" s="169">
        <f t="shared" si="802"/>
        <v>0</v>
      </c>
      <c r="LU88" s="60"/>
      <c r="LV88" s="60"/>
      <c r="LW88" s="60"/>
      <c r="LX88" s="60"/>
      <c r="LY88" s="60"/>
      <c r="LZ88" s="60"/>
      <c r="MA88" s="60"/>
      <c r="MB88" s="60"/>
      <c r="MC88" s="60"/>
      <c r="MD88" s="60"/>
      <c r="ME88" s="61"/>
      <c r="MF88" s="60"/>
      <c r="MG88" s="60"/>
      <c r="MH88" s="60"/>
      <c r="MI88" s="110"/>
      <c r="MJ88" s="169">
        <f t="shared" si="803"/>
        <v>0</v>
      </c>
      <c r="MK88" s="60"/>
      <c r="ML88" s="60"/>
      <c r="MM88" s="60"/>
      <c r="MN88" s="60"/>
      <c r="MO88" s="60"/>
      <c r="MP88" s="60"/>
      <c r="MQ88" s="60"/>
      <c r="MR88" s="60"/>
      <c r="MS88" s="60"/>
      <c r="MT88" s="60"/>
      <c r="MU88" s="61"/>
      <c r="MV88" s="60"/>
      <c r="MW88" s="60"/>
      <c r="MX88" s="60"/>
      <c r="MY88" s="110"/>
      <c r="MZ88" s="169">
        <f t="shared" si="804"/>
        <v>0</v>
      </c>
      <c r="NA88" s="60"/>
      <c r="NB88" s="60"/>
      <c r="NC88" s="60"/>
      <c r="ND88" s="60"/>
      <c r="NE88" s="60"/>
      <c r="NF88" s="60"/>
      <c r="NG88" s="60"/>
      <c r="NH88" s="60"/>
      <c r="NI88" s="60"/>
      <c r="NJ88" s="60"/>
      <c r="NK88" s="61"/>
      <c r="NL88" s="60"/>
      <c r="NM88" s="60"/>
      <c r="NN88" s="60"/>
      <c r="NO88" s="110"/>
      <c r="NP88" s="169">
        <f t="shared" si="805"/>
        <v>0</v>
      </c>
      <c r="NQ88" s="60"/>
      <c r="NR88" s="60"/>
      <c r="NS88" s="60"/>
      <c r="NT88" s="60"/>
      <c r="NU88" s="60"/>
      <c r="NV88" s="60"/>
      <c r="NW88" s="60"/>
      <c r="NX88" s="60"/>
      <c r="NY88" s="60"/>
      <c r="NZ88" s="60"/>
      <c r="OA88" s="61"/>
      <c r="OB88" s="60"/>
      <c r="OC88" s="60"/>
      <c r="OD88" s="60"/>
      <c r="OE88" s="110"/>
      <c r="OF88" s="169">
        <f t="shared" si="806"/>
        <v>0</v>
      </c>
      <c r="OG88" s="60"/>
      <c r="OH88" s="60"/>
      <c r="OI88" s="60"/>
      <c r="OJ88" s="60"/>
      <c r="OK88" s="60"/>
      <c r="OL88" s="60"/>
      <c r="OM88" s="60"/>
      <c r="ON88" s="60"/>
      <c r="OO88" s="60"/>
      <c r="OP88" s="60"/>
      <c r="OQ88" s="61"/>
      <c r="OR88" s="60"/>
      <c r="OS88" s="60"/>
      <c r="OT88" s="60"/>
      <c r="OU88" s="110"/>
      <c r="OV88" s="169">
        <f t="shared" si="807"/>
        <v>0</v>
      </c>
      <c r="OW88" s="60"/>
      <c r="OX88" s="60"/>
      <c r="OY88" s="60"/>
      <c r="OZ88" s="60"/>
      <c r="PA88" s="60"/>
      <c r="PB88" s="60"/>
      <c r="PC88" s="60"/>
      <c r="PD88" s="60"/>
      <c r="PE88" s="60"/>
      <c r="PF88" s="60"/>
      <c r="PG88" s="61"/>
      <c r="PH88" s="60"/>
      <c r="PI88" s="60"/>
      <c r="PJ88" s="60"/>
      <c r="PK88" s="110"/>
      <c r="PL88" s="169">
        <f t="shared" si="808"/>
        <v>0</v>
      </c>
      <c r="PM88" s="60"/>
      <c r="PN88" s="60"/>
      <c r="PO88" s="60"/>
      <c r="PP88" s="60"/>
      <c r="PQ88" s="60"/>
      <c r="PR88" s="60"/>
      <c r="PS88" s="60"/>
      <c r="PT88" s="60"/>
      <c r="PU88" s="60"/>
      <c r="PV88" s="60"/>
      <c r="PW88" s="61"/>
      <c r="PX88" s="60"/>
      <c r="PY88" s="60"/>
      <c r="PZ88" s="60"/>
      <c r="QA88" s="110"/>
      <c r="QB88" s="169">
        <f t="shared" si="809"/>
        <v>0</v>
      </c>
      <c r="QC88" s="60"/>
      <c r="QD88" s="60"/>
      <c r="QE88" s="60"/>
      <c r="QF88" s="60"/>
      <c r="QG88" s="60"/>
      <c r="QH88" s="60"/>
      <c r="QI88" s="60"/>
      <c r="QJ88" s="60"/>
      <c r="QK88" s="60"/>
      <c r="QL88" s="60"/>
      <c r="QM88" s="61"/>
      <c r="QN88" s="60"/>
      <c r="QO88" s="60"/>
      <c r="QP88" s="60"/>
      <c r="QQ88" s="110"/>
      <c r="QR88" s="169">
        <f t="shared" si="810"/>
        <v>0</v>
      </c>
      <c r="QS88" s="60"/>
      <c r="QT88" s="60"/>
      <c r="QU88" s="60"/>
      <c r="QV88" s="60"/>
      <c r="QW88" s="60"/>
      <c r="QX88" s="60"/>
      <c r="QY88" s="60"/>
      <c r="QZ88" s="60"/>
      <c r="RA88" s="60"/>
      <c r="RB88" s="60"/>
      <c r="RC88" s="61"/>
      <c r="RD88" s="60"/>
      <c r="RE88" s="60"/>
      <c r="RF88" s="60"/>
      <c r="RG88" s="60"/>
      <c r="RH88" s="60"/>
      <c r="RI88" s="60"/>
      <c r="RJ88" s="60"/>
      <c r="RK88" s="60"/>
      <c r="RL88" s="60"/>
      <c r="RM88" s="60"/>
      <c r="RN88" s="60"/>
      <c r="RO88" s="60"/>
      <c r="RP88" s="60"/>
      <c r="RQ88" s="110"/>
      <c r="RR88" s="173"/>
      <c r="RS88" s="169">
        <f t="shared" si="811"/>
        <v>0</v>
      </c>
      <c r="RT88" s="60"/>
      <c r="RU88" s="60"/>
      <c r="RV88" s="60"/>
      <c r="RW88" s="60"/>
      <c r="RX88" s="60"/>
      <c r="RY88" s="60"/>
      <c r="RZ88" s="60"/>
      <c r="SA88" s="60"/>
      <c r="SB88" s="60"/>
      <c r="SC88" s="60"/>
      <c r="SD88" s="61"/>
      <c r="SE88" s="60"/>
      <c r="SF88" s="60"/>
      <c r="SG88" s="60"/>
      <c r="SH88" s="110"/>
      <c r="SI88" s="169">
        <f t="shared" si="812"/>
        <v>0</v>
      </c>
      <c r="SJ88" s="60"/>
      <c r="SK88" s="60"/>
      <c r="SL88" s="60"/>
      <c r="SM88" s="60"/>
      <c r="SN88" s="60"/>
      <c r="SO88" s="60"/>
      <c r="SP88" s="60"/>
      <c r="SQ88" s="60"/>
      <c r="SR88" s="60"/>
      <c r="SS88" s="60"/>
      <c r="ST88" s="61"/>
      <c r="SU88" s="60"/>
      <c r="SV88" s="60"/>
      <c r="SW88" s="60"/>
      <c r="SX88" s="110"/>
      <c r="SY88" s="169">
        <f t="shared" si="813"/>
        <v>0</v>
      </c>
      <c r="SZ88" s="60"/>
      <c r="TA88" s="60"/>
      <c r="TB88" s="60"/>
      <c r="TC88" s="60"/>
      <c r="TD88" s="60"/>
      <c r="TE88" s="60"/>
      <c r="TF88" s="60"/>
      <c r="TG88" s="60"/>
      <c r="TH88" s="60"/>
      <c r="TI88" s="60"/>
      <c r="TJ88" s="61"/>
      <c r="TK88" s="60"/>
      <c r="TL88" s="60"/>
      <c r="TM88" s="60"/>
      <c r="TN88" s="110"/>
      <c r="TO88" s="169">
        <f t="shared" si="814"/>
        <v>0</v>
      </c>
      <c r="TP88" s="60"/>
      <c r="TQ88" s="60"/>
      <c r="TR88" s="60"/>
      <c r="TS88" s="60"/>
      <c r="TT88" s="60"/>
      <c r="TU88" s="60"/>
      <c r="TV88" s="60"/>
      <c r="TW88" s="60"/>
      <c r="TX88" s="60"/>
      <c r="TY88" s="60"/>
      <c r="TZ88" s="61"/>
      <c r="UA88" s="60"/>
      <c r="UB88" s="60"/>
      <c r="UC88" s="60"/>
      <c r="UD88" s="110"/>
      <c r="UE88" s="169">
        <f t="shared" si="815"/>
        <v>0</v>
      </c>
      <c r="UF88" s="60"/>
      <c r="UG88" s="60"/>
      <c r="UH88" s="60"/>
      <c r="UI88" s="60"/>
      <c r="UJ88" s="60"/>
      <c r="UK88" s="60"/>
      <c r="UL88" s="60"/>
      <c r="UM88" s="60"/>
      <c r="UN88" s="60"/>
      <c r="UO88" s="60"/>
      <c r="UP88" s="61"/>
      <c r="UQ88" s="60"/>
      <c r="UR88" s="60"/>
      <c r="US88" s="60"/>
      <c r="UT88" s="60"/>
      <c r="UU88" s="60"/>
      <c r="UV88" s="60"/>
      <c r="UW88" s="60"/>
      <c r="UX88" s="60"/>
      <c r="UY88" s="60"/>
      <c r="UZ88" s="60"/>
      <c r="VA88" s="60"/>
      <c r="VB88" s="60"/>
      <c r="VC88" s="60"/>
      <c r="VD88" s="110"/>
      <c r="VE88" s="10" t="str">
        <f t="shared" si="710"/>
        <v>-</v>
      </c>
    </row>
    <row r="89" spans="1:577" ht="20.149999999999999" customHeight="1">
      <c r="A89" s="19"/>
      <c r="B89" s="19">
        <v>6107</v>
      </c>
      <c r="C89" s="26"/>
      <c r="D89" s="20" t="s">
        <v>89</v>
      </c>
      <c r="E89" s="190">
        <f t="shared" ref="E89:BP89" si="816">SUM(E90:E94)</f>
        <v>0</v>
      </c>
      <c r="F89" s="191">
        <f t="shared" si="816"/>
        <v>0</v>
      </c>
      <c r="G89" s="191">
        <f t="shared" si="816"/>
        <v>0</v>
      </c>
      <c r="H89" s="192">
        <f t="shared" si="816"/>
        <v>0</v>
      </c>
      <c r="I89" s="228">
        <f t="shared" si="816"/>
        <v>0</v>
      </c>
      <c r="J89" s="191">
        <f t="shared" si="816"/>
        <v>0</v>
      </c>
      <c r="K89" s="59">
        <f t="shared" si="816"/>
        <v>0</v>
      </c>
      <c r="L89" s="58">
        <f t="shared" si="816"/>
        <v>0</v>
      </c>
      <c r="M89" s="58">
        <f t="shared" si="816"/>
        <v>0</v>
      </c>
      <c r="N89" s="58">
        <f t="shared" si="816"/>
        <v>0</v>
      </c>
      <c r="O89" s="58">
        <f t="shared" si="816"/>
        <v>0</v>
      </c>
      <c r="P89" s="58">
        <f t="shared" si="816"/>
        <v>0</v>
      </c>
      <c r="Q89" s="58">
        <f t="shared" si="816"/>
        <v>0</v>
      </c>
      <c r="R89" s="58">
        <f t="shared" si="816"/>
        <v>0</v>
      </c>
      <c r="S89" s="58">
        <f t="shared" si="816"/>
        <v>0</v>
      </c>
      <c r="T89" s="58">
        <f t="shared" si="816"/>
        <v>0</v>
      </c>
      <c r="U89" s="59">
        <f t="shared" si="816"/>
        <v>0</v>
      </c>
      <c r="V89" s="58">
        <f t="shared" si="816"/>
        <v>0</v>
      </c>
      <c r="W89" s="58">
        <f t="shared" si="816"/>
        <v>0</v>
      </c>
      <c r="X89" s="58">
        <f t="shared" si="816"/>
        <v>0</v>
      </c>
      <c r="Y89" s="109">
        <f t="shared" si="816"/>
        <v>0</v>
      </c>
      <c r="Z89" s="59">
        <f t="shared" si="816"/>
        <v>0</v>
      </c>
      <c r="AA89" s="58">
        <f t="shared" si="816"/>
        <v>0</v>
      </c>
      <c r="AB89" s="58">
        <f t="shared" si="816"/>
        <v>0</v>
      </c>
      <c r="AC89" s="58">
        <f t="shared" si="816"/>
        <v>0</v>
      </c>
      <c r="AD89" s="58">
        <f t="shared" si="816"/>
        <v>0</v>
      </c>
      <c r="AE89" s="58">
        <f t="shared" si="816"/>
        <v>0</v>
      </c>
      <c r="AF89" s="58">
        <f t="shared" si="816"/>
        <v>0</v>
      </c>
      <c r="AG89" s="58">
        <f t="shared" si="816"/>
        <v>0</v>
      </c>
      <c r="AH89" s="58">
        <f t="shared" si="816"/>
        <v>0</v>
      </c>
      <c r="AI89" s="58">
        <f t="shared" si="816"/>
        <v>0</v>
      </c>
      <c r="AJ89" s="58">
        <f t="shared" si="816"/>
        <v>0</v>
      </c>
      <c r="AK89" s="59">
        <f t="shared" si="816"/>
        <v>0</v>
      </c>
      <c r="AL89" s="58">
        <f t="shared" si="816"/>
        <v>0</v>
      </c>
      <c r="AM89" s="58">
        <f t="shared" si="816"/>
        <v>0</v>
      </c>
      <c r="AN89" s="58">
        <f t="shared" si="816"/>
        <v>0</v>
      </c>
      <c r="AO89" s="109">
        <f t="shared" si="816"/>
        <v>0</v>
      </c>
      <c r="AP89" s="59">
        <f t="shared" si="816"/>
        <v>0</v>
      </c>
      <c r="AQ89" s="58">
        <f t="shared" si="816"/>
        <v>0</v>
      </c>
      <c r="AR89" s="58">
        <f t="shared" si="816"/>
        <v>0</v>
      </c>
      <c r="AS89" s="58">
        <f t="shared" si="816"/>
        <v>0</v>
      </c>
      <c r="AT89" s="58">
        <f t="shared" si="816"/>
        <v>0</v>
      </c>
      <c r="AU89" s="58">
        <f t="shared" si="816"/>
        <v>0</v>
      </c>
      <c r="AV89" s="58">
        <f t="shared" si="816"/>
        <v>0</v>
      </c>
      <c r="AW89" s="58">
        <f t="shared" si="816"/>
        <v>0</v>
      </c>
      <c r="AX89" s="58">
        <f t="shared" si="816"/>
        <v>0</v>
      </c>
      <c r="AY89" s="58">
        <f t="shared" si="816"/>
        <v>0</v>
      </c>
      <c r="AZ89" s="58">
        <f t="shared" si="816"/>
        <v>0</v>
      </c>
      <c r="BA89" s="59">
        <f t="shared" si="816"/>
        <v>0</v>
      </c>
      <c r="BB89" s="58">
        <f t="shared" si="816"/>
        <v>0</v>
      </c>
      <c r="BC89" s="58">
        <f t="shared" si="816"/>
        <v>0</v>
      </c>
      <c r="BD89" s="58">
        <f t="shared" si="816"/>
        <v>0</v>
      </c>
      <c r="BE89" s="109">
        <f t="shared" si="816"/>
        <v>0</v>
      </c>
      <c r="BF89" s="59">
        <f t="shared" si="816"/>
        <v>0</v>
      </c>
      <c r="BG89" s="58">
        <f t="shared" si="816"/>
        <v>0</v>
      </c>
      <c r="BH89" s="58">
        <f t="shared" si="816"/>
        <v>0</v>
      </c>
      <c r="BI89" s="58">
        <f t="shared" si="816"/>
        <v>0</v>
      </c>
      <c r="BJ89" s="58">
        <f t="shared" si="816"/>
        <v>0</v>
      </c>
      <c r="BK89" s="58">
        <f t="shared" si="816"/>
        <v>0</v>
      </c>
      <c r="BL89" s="58">
        <f t="shared" si="816"/>
        <v>0</v>
      </c>
      <c r="BM89" s="58">
        <f t="shared" si="816"/>
        <v>0</v>
      </c>
      <c r="BN89" s="58">
        <f t="shared" si="816"/>
        <v>0</v>
      </c>
      <c r="BO89" s="58">
        <f t="shared" si="816"/>
        <v>0</v>
      </c>
      <c r="BP89" s="58">
        <f t="shared" si="816"/>
        <v>0</v>
      </c>
      <c r="BQ89" s="59">
        <f t="shared" ref="BQ89:EM89" si="817">SUM(BQ90:BQ94)</f>
        <v>0</v>
      </c>
      <c r="BR89" s="58">
        <f t="shared" si="817"/>
        <v>0</v>
      </c>
      <c r="BS89" s="58">
        <f t="shared" si="817"/>
        <v>0</v>
      </c>
      <c r="BT89" s="58">
        <f t="shared" si="817"/>
        <v>0</v>
      </c>
      <c r="BU89" s="109">
        <f t="shared" si="817"/>
        <v>0</v>
      </c>
      <c r="BV89" s="59">
        <f t="shared" si="817"/>
        <v>0</v>
      </c>
      <c r="BW89" s="58">
        <f t="shared" si="817"/>
        <v>0</v>
      </c>
      <c r="BX89" s="58">
        <f t="shared" si="817"/>
        <v>0</v>
      </c>
      <c r="BY89" s="58">
        <f t="shared" si="817"/>
        <v>0</v>
      </c>
      <c r="BZ89" s="58">
        <f t="shared" si="817"/>
        <v>0</v>
      </c>
      <c r="CA89" s="58">
        <f t="shared" si="817"/>
        <v>0</v>
      </c>
      <c r="CB89" s="58">
        <f t="shared" si="817"/>
        <v>0</v>
      </c>
      <c r="CC89" s="58">
        <f t="shared" si="817"/>
        <v>0</v>
      </c>
      <c r="CD89" s="58">
        <f t="shared" si="817"/>
        <v>0</v>
      </c>
      <c r="CE89" s="58">
        <f t="shared" si="817"/>
        <v>0</v>
      </c>
      <c r="CF89" s="58">
        <f t="shared" si="817"/>
        <v>0</v>
      </c>
      <c r="CG89" s="59">
        <f t="shared" si="817"/>
        <v>0</v>
      </c>
      <c r="CH89" s="58">
        <f t="shared" si="817"/>
        <v>0</v>
      </c>
      <c r="CI89" s="58">
        <f t="shared" si="817"/>
        <v>0</v>
      </c>
      <c r="CJ89" s="58">
        <f t="shared" si="817"/>
        <v>0</v>
      </c>
      <c r="CK89" s="58">
        <f t="shared" si="817"/>
        <v>0</v>
      </c>
      <c r="CL89" s="58">
        <f t="shared" si="817"/>
        <v>0</v>
      </c>
      <c r="CM89" s="58">
        <f t="shared" si="817"/>
        <v>0</v>
      </c>
      <c r="CN89" s="58">
        <f t="shared" si="817"/>
        <v>0</v>
      </c>
      <c r="CO89" s="58">
        <f t="shared" si="817"/>
        <v>0</v>
      </c>
      <c r="CP89" s="58">
        <f t="shared" si="817"/>
        <v>0</v>
      </c>
      <c r="CQ89" s="58">
        <f t="shared" si="817"/>
        <v>0</v>
      </c>
      <c r="CR89" s="58">
        <f t="shared" si="817"/>
        <v>0</v>
      </c>
      <c r="CS89" s="58">
        <f t="shared" si="817"/>
        <v>0</v>
      </c>
      <c r="CT89" s="58">
        <f t="shared" si="817"/>
        <v>0</v>
      </c>
      <c r="CU89" s="109">
        <f t="shared" si="817"/>
        <v>0</v>
      </c>
      <c r="CV89" s="152">
        <f t="shared" si="817"/>
        <v>0</v>
      </c>
      <c r="CW89" s="59">
        <f t="shared" si="817"/>
        <v>0</v>
      </c>
      <c r="CX89" s="58">
        <f t="shared" si="817"/>
        <v>0</v>
      </c>
      <c r="CY89" s="58">
        <f t="shared" si="817"/>
        <v>0</v>
      </c>
      <c r="CZ89" s="58">
        <f t="shared" si="817"/>
        <v>0</v>
      </c>
      <c r="DA89" s="58">
        <f t="shared" si="817"/>
        <v>0</v>
      </c>
      <c r="DB89" s="58">
        <f t="shared" si="817"/>
        <v>0</v>
      </c>
      <c r="DC89" s="58">
        <f t="shared" si="817"/>
        <v>0</v>
      </c>
      <c r="DD89" s="58">
        <f t="shared" si="817"/>
        <v>0</v>
      </c>
      <c r="DE89" s="58">
        <f t="shared" si="817"/>
        <v>0</v>
      </c>
      <c r="DF89" s="58">
        <f t="shared" si="817"/>
        <v>0</v>
      </c>
      <c r="DG89" s="58">
        <f t="shared" si="817"/>
        <v>0</v>
      </c>
      <c r="DH89" s="59">
        <f t="shared" si="817"/>
        <v>0</v>
      </c>
      <c r="DI89" s="58">
        <f t="shared" si="817"/>
        <v>0</v>
      </c>
      <c r="DJ89" s="58">
        <f t="shared" si="817"/>
        <v>0</v>
      </c>
      <c r="DK89" s="58">
        <f t="shared" si="817"/>
        <v>0</v>
      </c>
      <c r="DL89" s="109">
        <f t="shared" si="817"/>
        <v>0</v>
      </c>
      <c r="DM89" s="59">
        <f t="shared" si="817"/>
        <v>0</v>
      </c>
      <c r="DN89" s="58">
        <f t="shared" si="817"/>
        <v>0</v>
      </c>
      <c r="DO89" s="58">
        <f t="shared" si="817"/>
        <v>0</v>
      </c>
      <c r="DP89" s="58">
        <f t="shared" si="817"/>
        <v>0</v>
      </c>
      <c r="DQ89" s="58">
        <f t="shared" si="817"/>
        <v>0</v>
      </c>
      <c r="DR89" s="58">
        <f t="shared" si="817"/>
        <v>0</v>
      </c>
      <c r="DS89" s="58">
        <f t="shared" si="817"/>
        <v>0</v>
      </c>
      <c r="DT89" s="58">
        <f t="shared" si="817"/>
        <v>0</v>
      </c>
      <c r="DU89" s="58">
        <f t="shared" si="817"/>
        <v>0</v>
      </c>
      <c r="DV89" s="58">
        <f t="shared" si="817"/>
        <v>0</v>
      </c>
      <c r="DW89" s="58">
        <f t="shared" si="817"/>
        <v>0</v>
      </c>
      <c r="DX89" s="59">
        <f t="shared" si="817"/>
        <v>0</v>
      </c>
      <c r="DY89" s="58">
        <f t="shared" si="817"/>
        <v>0</v>
      </c>
      <c r="DZ89" s="58">
        <f t="shared" si="817"/>
        <v>0</v>
      </c>
      <c r="EA89" s="58">
        <f t="shared" si="817"/>
        <v>0</v>
      </c>
      <c r="EB89" s="109">
        <f t="shared" si="817"/>
        <v>0</v>
      </c>
      <c r="EC89" s="59">
        <f t="shared" si="817"/>
        <v>0</v>
      </c>
      <c r="ED89" s="58">
        <f t="shared" si="817"/>
        <v>0</v>
      </c>
      <c r="EE89" s="58">
        <f t="shared" si="817"/>
        <v>0</v>
      </c>
      <c r="EF89" s="58">
        <f t="shared" si="817"/>
        <v>0</v>
      </c>
      <c r="EG89" s="58">
        <f t="shared" si="817"/>
        <v>0</v>
      </c>
      <c r="EH89" s="58">
        <f t="shared" si="817"/>
        <v>0</v>
      </c>
      <c r="EI89" s="58">
        <f t="shared" si="817"/>
        <v>0</v>
      </c>
      <c r="EJ89" s="58">
        <f t="shared" si="817"/>
        <v>0</v>
      </c>
      <c r="EK89" s="58">
        <f t="shared" si="817"/>
        <v>0</v>
      </c>
      <c r="EL89" s="58">
        <f t="shared" si="817"/>
        <v>0</v>
      </c>
      <c r="EM89" s="58">
        <f t="shared" si="817"/>
        <v>0</v>
      </c>
      <c r="EN89" s="59">
        <f t="shared" ref="EN89:GY89" si="818">SUM(EN90:EN94)</f>
        <v>0</v>
      </c>
      <c r="EO89" s="58">
        <f t="shared" si="818"/>
        <v>0</v>
      </c>
      <c r="EP89" s="58">
        <f t="shared" si="818"/>
        <v>0</v>
      </c>
      <c r="EQ89" s="58">
        <f t="shared" si="818"/>
        <v>0</v>
      </c>
      <c r="ER89" s="109">
        <f t="shared" si="818"/>
        <v>0</v>
      </c>
      <c r="ES89" s="59">
        <f t="shared" si="818"/>
        <v>0</v>
      </c>
      <c r="ET89" s="58">
        <f t="shared" si="818"/>
        <v>0</v>
      </c>
      <c r="EU89" s="58">
        <f t="shared" si="818"/>
        <v>0</v>
      </c>
      <c r="EV89" s="58">
        <f t="shared" si="818"/>
        <v>0</v>
      </c>
      <c r="EW89" s="58">
        <f t="shared" si="818"/>
        <v>0</v>
      </c>
      <c r="EX89" s="58">
        <f t="shared" si="818"/>
        <v>0</v>
      </c>
      <c r="EY89" s="58">
        <f t="shared" si="818"/>
        <v>0</v>
      </c>
      <c r="EZ89" s="58">
        <f t="shared" si="818"/>
        <v>0</v>
      </c>
      <c r="FA89" s="58">
        <f t="shared" si="818"/>
        <v>0</v>
      </c>
      <c r="FB89" s="58">
        <f t="shared" si="818"/>
        <v>0</v>
      </c>
      <c r="FC89" s="58">
        <f t="shared" si="818"/>
        <v>0</v>
      </c>
      <c r="FD89" s="59">
        <f t="shared" si="818"/>
        <v>0</v>
      </c>
      <c r="FE89" s="58">
        <f t="shared" si="818"/>
        <v>0</v>
      </c>
      <c r="FF89" s="58">
        <f t="shared" si="818"/>
        <v>0</v>
      </c>
      <c r="FG89" s="58">
        <f t="shared" si="818"/>
        <v>0</v>
      </c>
      <c r="FH89" s="109">
        <f t="shared" si="818"/>
        <v>0</v>
      </c>
      <c r="FI89" s="59">
        <f t="shared" si="818"/>
        <v>0</v>
      </c>
      <c r="FJ89" s="58">
        <f t="shared" si="818"/>
        <v>0</v>
      </c>
      <c r="FK89" s="58">
        <f t="shared" si="818"/>
        <v>0</v>
      </c>
      <c r="FL89" s="58">
        <f t="shared" si="818"/>
        <v>0</v>
      </c>
      <c r="FM89" s="58">
        <f t="shared" si="818"/>
        <v>0</v>
      </c>
      <c r="FN89" s="58">
        <f t="shared" si="818"/>
        <v>0</v>
      </c>
      <c r="FO89" s="58">
        <f t="shared" si="818"/>
        <v>0</v>
      </c>
      <c r="FP89" s="58">
        <f t="shared" si="818"/>
        <v>0</v>
      </c>
      <c r="FQ89" s="58">
        <f t="shared" si="818"/>
        <v>0</v>
      </c>
      <c r="FR89" s="58">
        <f t="shared" si="818"/>
        <v>0</v>
      </c>
      <c r="FS89" s="58">
        <f t="shared" si="818"/>
        <v>0</v>
      </c>
      <c r="FT89" s="59">
        <f t="shared" si="818"/>
        <v>0</v>
      </c>
      <c r="FU89" s="58">
        <f t="shared" si="818"/>
        <v>0</v>
      </c>
      <c r="FV89" s="58">
        <f t="shared" si="818"/>
        <v>0</v>
      </c>
      <c r="FW89" s="58">
        <f t="shared" si="818"/>
        <v>0</v>
      </c>
      <c r="FX89" s="109">
        <f t="shared" si="818"/>
        <v>0</v>
      </c>
      <c r="FY89" s="59">
        <f t="shared" si="818"/>
        <v>0</v>
      </c>
      <c r="FZ89" s="58">
        <f t="shared" si="818"/>
        <v>0</v>
      </c>
      <c r="GA89" s="58">
        <f t="shared" si="818"/>
        <v>0</v>
      </c>
      <c r="GB89" s="58">
        <f t="shared" si="818"/>
        <v>0</v>
      </c>
      <c r="GC89" s="58">
        <f t="shared" si="818"/>
        <v>0</v>
      </c>
      <c r="GD89" s="58">
        <f t="shared" si="818"/>
        <v>0</v>
      </c>
      <c r="GE89" s="58">
        <f t="shared" si="818"/>
        <v>0</v>
      </c>
      <c r="GF89" s="58">
        <f t="shared" si="818"/>
        <v>0</v>
      </c>
      <c r="GG89" s="58">
        <f t="shared" si="818"/>
        <v>0</v>
      </c>
      <c r="GH89" s="58">
        <f t="shared" si="818"/>
        <v>0</v>
      </c>
      <c r="GI89" s="58">
        <f t="shared" si="818"/>
        <v>0</v>
      </c>
      <c r="GJ89" s="59">
        <f t="shared" si="818"/>
        <v>0</v>
      </c>
      <c r="GK89" s="58">
        <f t="shared" si="818"/>
        <v>0</v>
      </c>
      <c r="GL89" s="58">
        <f t="shared" si="818"/>
        <v>0</v>
      </c>
      <c r="GM89" s="58">
        <f t="shared" si="818"/>
        <v>0</v>
      </c>
      <c r="GN89" s="109">
        <f t="shared" si="818"/>
        <v>0</v>
      </c>
      <c r="GO89" s="59">
        <f t="shared" si="818"/>
        <v>0</v>
      </c>
      <c r="GP89" s="58">
        <f t="shared" si="818"/>
        <v>0</v>
      </c>
      <c r="GQ89" s="58">
        <f t="shared" si="818"/>
        <v>0</v>
      </c>
      <c r="GR89" s="58">
        <f t="shared" si="818"/>
        <v>0</v>
      </c>
      <c r="GS89" s="58">
        <f t="shared" si="818"/>
        <v>0</v>
      </c>
      <c r="GT89" s="58">
        <f t="shared" si="818"/>
        <v>0</v>
      </c>
      <c r="GU89" s="58">
        <f t="shared" si="818"/>
        <v>0</v>
      </c>
      <c r="GV89" s="58">
        <f t="shared" si="818"/>
        <v>0</v>
      </c>
      <c r="GW89" s="58">
        <f t="shared" si="818"/>
        <v>0</v>
      </c>
      <c r="GX89" s="58">
        <f t="shared" si="818"/>
        <v>0</v>
      </c>
      <c r="GY89" s="58">
        <f t="shared" si="818"/>
        <v>0</v>
      </c>
      <c r="GZ89" s="59">
        <f t="shared" ref="GZ89:JW89" si="819">SUM(GZ90:GZ94)</f>
        <v>0</v>
      </c>
      <c r="HA89" s="58">
        <f t="shared" si="819"/>
        <v>0</v>
      </c>
      <c r="HB89" s="58">
        <f t="shared" si="819"/>
        <v>0</v>
      </c>
      <c r="HC89" s="58">
        <f t="shared" si="819"/>
        <v>0</v>
      </c>
      <c r="HD89" s="58">
        <f t="shared" si="819"/>
        <v>0</v>
      </c>
      <c r="HE89" s="58">
        <f t="shared" si="819"/>
        <v>0</v>
      </c>
      <c r="HF89" s="58">
        <f t="shared" si="819"/>
        <v>0</v>
      </c>
      <c r="HG89" s="58">
        <f t="shared" si="819"/>
        <v>0</v>
      </c>
      <c r="HH89" s="58">
        <f t="shared" si="819"/>
        <v>0</v>
      </c>
      <c r="HI89" s="58">
        <f t="shared" si="819"/>
        <v>0</v>
      </c>
      <c r="HJ89" s="58">
        <f t="shared" si="819"/>
        <v>0</v>
      </c>
      <c r="HK89" s="58">
        <f t="shared" si="819"/>
        <v>0</v>
      </c>
      <c r="HL89" s="58">
        <f t="shared" si="819"/>
        <v>0</v>
      </c>
      <c r="HM89" s="58">
        <f t="shared" si="819"/>
        <v>0</v>
      </c>
      <c r="HN89" s="109">
        <f t="shared" si="819"/>
        <v>0</v>
      </c>
      <c r="HO89" s="136">
        <f t="shared" si="819"/>
        <v>0</v>
      </c>
      <c r="HP89" s="152">
        <f t="shared" si="819"/>
        <v>0</v>
      </c>
      <c r="HQ89" s="59">
        <f t="shared" si="819"/>
        <v>0</v>
      </c>
      <c r="HR89" s="58">
        <f t="shared" si="819"/>
        <v>0</v>
      </c>
      <c r="HS89" s="58">
        <f t="shared" si="819"/>
        <v>0</v>
      </c>
      <c r="HT89" s="58">
        <f t="shared" si="819"/>
        <v>0</v>
      </c>
      <c r="HU89" s="58">
        <f t="shared" si="819"/>
        <v>0</v>
      </c>
      <c r="HV89" s="58">
        <f t="shared" si="819"/>
        <v>0</v>
      </c>
      <c r="HW89" s="58">
        <f t="shared" si="819"/>
        <v>0</v>
      </c>
      <c r="HX89" s="58">
        <f t="shared" si="819"/>
        <v>0</v>
      </c>
      <c r="HY89" s="58">
        <f t="shared" si="819"/>
        <v>0</v>
      </c>
      <c r="HZ89" s="58">
        <f t="shared" si="819"/>
        <v>0</v>
      </c>
      <c r="IA89" s="58">
        <f t="shared" si="819"/>
        <v>0</v>
      </c>
      <c r="IB89" s="59">
        <f t="shared" si="819"/>
        <v>0</v>
      </c>
      <c r="IC89" s="58">
        <f t="shared" si="819"/>
        <v>0</v>
      </c>
      <c r="ID89" s="58">
        <f t="shared" si="819"/>
        <v>0</v>
      </c>
      <c r="IE89" s="58">
        <f t="shared" si="819"/>
        <v>0</v>
      </c>
      <c r="IF89" s="109">
        <f t="shared" si="819"/>
        <v>0</v>
      </c>
      <c r="IG89" s="59">
        <f t="shared" si="819"/>
        <v>0</v>
      </c>
      <c r="IH89" s="58">
        <f t="shared" si="819"/>
        <v>0</v>
      </c>
      <c r="II89" s="58">
        <f t="shared" si="819"/>
        <v>0</v>
      </c>
      <c r="IJ89" s="58">
        <f t="shared" si="819"/>
        <v>0</v>
      </c>
      <c r="IK89" s="58">
        <f t="shared" si="819"/>
        <v>0</v>
      </c>
      <c r="IL89" s="58">
        <f t="shared" si="819"/>
        <v>0</v>
      </c>
      <c r="IM89" s="58">
        <f t="shared" si="819"/>
        <v>0</v>
      </c>
      <c r="IN89" s="58">
        <f t="shared" si="819"/>
        <v>0</v>
      </c>
      <c r="IO89" s="58">
        <f t="shared" si="819"/>
        <v>0</v>
      </c>
      <c r="IP89" s="58">
        <f t="shared" si="819"/>
        <v>0</v>
      </c>
      <c r="IQ89" s="58">
        <f t="shared" si="819"/>
        <v>0</v>
      </c>
      <c r="IR89" s="59">
        <f t="shared" si="819"/>
        <v>0</v>
      </c>
      <c r="IS89" s="58">
        <f t="shared" si="819"/>
        <v>0</v>
      </c>
      <c r="IT89" s="58">
        <f t="shared" si="819"/>
        <v>0</v>
      </c>
      <c r="IU89" s="58">
        <f t="shared" si="819"/>
        <v>0</v>
      </c>
      <c r="IV89" s="109">
        <f t="shared" si="819"/>
        <v>0</v>
      </c>
      <c r="IW89" s="59">
        <f t="shared" si="819"/>
        <v>0</v>
      </c>
      <c r="IX89" s="58">
        <f t="shared" si="819"/>
        <v>0</v>
      </c>
      <c r="IY89" s="58">
        <f t="shared" si="819"/>
        <v>0</v>
      </c>
      <c r="IZ89" s="58">
        <f t="shared" si="819"/>
        <v>0</v>
      </c>
      <c r="JA89" s="58">
        <f t="shared" si="819"/>
        <v>0</v>
      </c>
      <c r="JB89" s="58">
        <f t="shared" si="819"/>
        <v>0</v>
      </c>
      <c r="JC89" s="58">
        <f t="shared" si="819"/>
        <v>0</v>
      </c>
      <c r="JD89" s="58">
        <f t="shared" si="819"/>
        <v>0</v>
      </c>
      <c r="JE89" s="58">
        <f t="shared" si="819"/>
        <v>0</v>
      </c>
      <c r="JF89" s="58">
        <f t="shared" si="819"/>
        <v>0</v>
      </c>
      <c r="JG89" s="58">
        <f t="shared" si="819"/>
        <v>0</v>
      </c>
      <c r="JH89" s="59">
        <f t="shared" si="819"/>
        <v>0</v>
      </c>
      <c r="JI89" s="58">
        <f t="shared" si="819"/>
        <v>0</v>
      </c>
      <c r="JJ89" s="58">
        <f t="shared" si="819"/>
        <v>0</v>
      </c>
      <c r="JK89" s="58">
        <f t="shared" si="819"/>
        <v>0</v>
      </c>
      <c r="JL89" s="109">
        <f t="shared" si="819"/>
        <v>0</v>
      </c>
      <c r="JM89" s="59">
        <f t="shared" si="819"/>
        <v>0</v>
      </c>
      <c r="JN89" s="58">
        <f t="shared" si="819"/>
        <v>0</v>
      </c>
      <c r="JO89" s="58">
        <f t="shared" si="819"/>
        <v>0</v>
      </c>
      <c r="JP89" s="58">
        <f t="shared" si="819"/>
        <v>0</v>
      </c>
      <c r="JQ89" s="58">
        <f t="shared" si="819"/>
        <v>0</v>
      </c>
      <c r="JR89" s="58">
        <f t="shared" si="819"/>
        <v>0</v>
      </c>
      <c r="JS89" s="58">
        <f t="shared" si="819"/>
        <v>0</v>
      </c>
      <c r="JT89" s="58">
        <f t="shared" si="819"/>
        <v>0</v>
      </c>
      <c r="JU89" s="58">
        <f t="shared" si="819"/>
        <v>0</v>
      </c>
      <c r="JV89" s="58">
        <f t="shared" si="819"/>
        <v>0</v>
      </c>
      <c r="JW89" s="58">
        <f t="shared" si="819"/>
        <v>0</v>
      </c>
      <c r="JX89" s="59">
        <f t="shared" ref="JX89:MT89" si="820">SUM(JX90:JX94)</f>
        <v>0</v>
      </c>
      <c r="JY89" s="58">
        <f t="shared" si="820"/>
        <v>0</v>
      </c>
      <c r="JZ89" s="58">
        <f t="shared" si="820"/>
        <v>0</v>
      </c>
      <c r="KA89" s="58">
        <f t="shared" si="820"/>
        <v>0</v>
      </c>
      <c r="KB89" s="109">
        <f t="shared" si="820"/>
        <v>0</v>
      </c>
      <c r="KC89" s="59">
        <f t="shared" si="820"/>
        <v>0</v>
      </c>
      <c r="KD89" s="58">
        <f t="shared" si="820"/>
        <v>0</v>
      </c>
      <c r="KE89" s="58">
        <f t="shared" si="820"/>
        <v>0</v>
      </c>
      <c r="KF89" s="58">
        <f t="shared" si="820"/>
        <v>0</v>
      </c>
      <c r="KG89" s="58">
        <f t="shared" si="820"/>
        <v>0</v>
      </c>
      <c r="KH89" s="58">
        <f t="shared" si="820"/>
        <v>0</v>
      </c>
      <c r="KI89" s="58">
        <f t="shared" si="820"/>
        <v>0</v>
      </c>
      <c r="KJ89" s="58">
        <f t="shared" si="820"/>
        <v>0</v>
      </c>
      <c r="KK89" s="58">
        <f t="shared" si="820"/>
        <v>0</v>
      </c>
      <c r="KL89" s="58">
        <f t="shared" si="820"/>
        <v>0</v>
      </c>
      <c r="KM89" s="58">
        <f t="shared" si="820"/>
        <v>0</v>
      </c>
      <c r="KN89" s="59">
        <f t="shared" si="820"/>
        <v>0</v>
      </c>
      <c r="KO89" s="58">
        <f t="shared" si="820"/>
        <v>0</v>
      </c>
      <c r="KP89" s="58">
        <f t="shared" si="820"/>
        <v>0</v>
      </c>
      <c r="KQ89" s="58">
        <f t="shared" si="820"/>
        <v>0</v>
      </c>
      <c r="KR89" s="58">
        <f t="shared" si="820"/>
        <v>0</v>
      </c>
      <c r="KS89" s="58">
        <f t="shared" si="820"/>
        <v>0</v>
      </c>
      <c r="KT89" s="58">
        <f t="shared" si="820"/>
        <v>0</v>
      </c>
      <c r="KU89" s="58">
        <f t="shared" si="820"/>
        <v>0</v>
      </c>
      <c r="KV89" s="58">
        <f t="shared" si="820"/>
        <v>0</v>
      </c>
      <c r="KW89" s="58">
        <f t="shared" si="820"/>
        <v>0</v>
      </c>
      <c r="KX89" s="58">
        <f t="shared" si="820"/>
        <v>0</v>
      </c>
      <c r="KY89" s="58">
        <f t="shared" si="820"/>
        <v>0</v>
      </c>
      <c r="KZ89" s="58">
        <f t="shared" si="820"/>
        <v>0</v>
      </c>
      <c r="LA89" s="58">
        <f t="shared" si="820"/>
        <v>0</v>
      </c>
      <c r="LB89" s="109">
        <f t="shared" si="820"/>
        <v>0</v>
      </c>
      <c r="LC89" s="152">
        <f t="shared" si="820"/>
        <v>0</v>
      </c>
      <c r="LD89" s="59">
        <f t="shared" si="820"/>
        <v>0</v>
      </c>
      <c r="LE89" s="58">
        <f t="shared" si="820"/>
        <v>0</v>
      </c>
      <c r="LF89" s="58">
        <f t="shared" si="820"/>
        <v>0</v>
      </c>
      <c r="LG89" s="58">
        <f t="shared" si="820"/>
        <v>0</v>
      </c>
      <c r="LH89" s="58">
        <f t="shared" si="820"/>
        <v>0</v>
      </c>
      <c r="LI89" s="58">
        <f t="shared" si="820"/>
        <v>0</v>
      </c>
      <c r="LJ89" s="58">
        <f t="shared" si="820"/>
        <v>0</v>
      </c>
      <c r="LK89" s="58">
        <f t="shared" si="820"/>
        <v>0</v>
      </c>
      <c r="LL89" s="58">
        <f t="shared" si="820"/>
        <v>0</v>
      </c>
      <c r="LM89" s="58">
        <f t="shared" si="820"/>
        <v>0</v>
      </c>
      <c r="LN89" s="58">
        <f t="shared" si="820"/>
        <v>0</v>
      </c>
      <c r="LO89" s="59">
        <f t="shared" si="820"/>
        <v>0</v>
      </c>
      <c r="LP89" s="58">
        <f t="shared" si="820"/>
        <v>0</v>
      </c>
      <c r="LQ89" s="58">
        <f t="shared" si="820"/>
        <v>0</v>
      </c>
      <c r="LR89" s="58">
        <f t="shared" si="820"/>
        <v>0</v>
      </c>
      <c r="LS89" s="109">
        <f t="shared" si="820"/>
        <v>0</v>
      </c>
      <c r="LT89" s="59">
        <f t="shared" si="820"/>
        <v>0</v>
      </c>
      <c r="LU89" s="58">
        <f t="shared" si="820"/>
        <v>0</v>
      </c>
      <c r="LV89" s="58">
        <f t="shared" si="820"/>
        <v>0</v>
      </c>
      <c r="LW89" s="58">
        <f t="shared" si="820"/>
        <v>0</v>
      </c>
      <c r="LX89" s="58">
        <f t="shared" si="820"/>
        <v>0</v>
      </c>
      <c r="LY89" s="58">
        <f t="shared" si="820"/>
        <v>0</v>
      </c>
      <c r="LZ89" s="58">
        <f t="shared" si="820"/>
        <v>0</v>
      </c>
      <c r="MA89" s="58">
        <f t="shared" si="820"/>
        <v>0</v>
      </c>
      <c r="MB89" s="58">
        <f t="shared" si="820"/>
        <v>0</v>
      </c>
      <c r="MC89" s="58">
        <f t="shared" si="820"/>
        <v>0</v>
      </c>
      <c r="MD89" s="58">
        <f t="shared" si="820"/>
        <v>0</v>
      </c>
      <c r="ME89" s="59">
        <f t="shared" si="820"/>
        <v>0</v>
      </c>
      <c r="MF89" s="58">
        <f t="shared" si="820"/>
        <v>0</v>
      </c>
      <c r="MG89" s="58">
        <f t="shared" si="820"/>
        <v>0</v>
      </c>
      <c r="MH89" s="58">
        <f t="shared" si="820"/>
        <v>0</v>
      </c>
      <c r="MI89" s="109">
        <f t="shared" si="820"/>
        <v>0</v>
      </c>
      <c r="MJ89" s="59">
        <f t="shared" si="820"/>
        <v>0</v>
      </c>
      <c r="MK89" s="58">
        <f t="shared" si="820"/>
        <v>0</v>
      </c>
      <c r="ML89" s="58">
        <f t="shared" si="820"/>
        <v>0</v>
      </c>
      <c r="MM89" s="58">
        <f t="shared" si="820"/>
        <v>0</v>
      </c>
      <c r="MN89" s="58">
        <f t="shared" si="820"/>
        <v>0</v>
      </c>
      <c r="MO89" s="58">
        <f t="shared" si="820"/>
        <v>0</v>
      </c>
      <c r="MP89" s="58">
        <f t="shared" si="820"/>
        <v>0</v>
      </c>
      <c r="MQ89" s="58">
        <f t="shared" si="820"/>
        <v>0</v>
      </c>
      <c r="MR89" s="58">
        <f t="shared" si="820"/>
        <v>0</v>
      </c>
      <c r="MS89" s="58">
        <f t="shared" si="820"/>
        <v>0</v>
      </c>
      <c r="MT89" s="58">
        <f t="shared" si="820"/>
        <v>0</v>
      </c>
      <c r="MU89" s="59">
        <f t="shared" ref="MU89:PF89" si="821">SUM(MU90:MU94)</f>
        <v>0</v>
      </c>
      <c r="MV89" s="58">
        <f t="shared" si="821"/>
        <v>0</v>
      </c>
      <c r="MW89" s="58">
        <f t="shared" si="821"/>
        <v>0</v>
      </c>
      <c r="MX89" s="58">
        <f t="shared" si="821"/>
        <v>0</v>
      </c>
      <c r="MY89" s="109">
        <f t="shared" si="821"/>
        <v>0</v>
      </c>
      <c r="MZ89" s="59">
        <f t="shared" si="821"/>
        <v>0</v>
      </c>
      <c r="NA89" s="58">
        <f t="shared" si="821"/>
        <v>0</v>
      </c>
      <c r="NB89" s="58">
        <f t="shared" si="821"/>
        <v>0</v>
      </c>
      <c r="NC89" s="58">
        <f t="shared" si="821"/>
        <v>0</v>
      </c>
      <c r="ND89" s="58">
        <f t="shared" si="821"/>
        <v>0</v>
      </c>
      <c r="NE89" s="58">
        <f t="shared" si="821"/>
        <v>0</v>
      </c>
      <c r="NF89" s="58">
        <f t="shared" si="821"/>
        <v>0</v>
      </c>
      <c r="NG89" s="58">
        <f t="shared" si="821"/>
        <v>0</v>
      </c>
      <c r="NH89" s="58">
        <f t="shared" si="821"/>
        <v>0</v>
      </c>
      <c r="NI89" s="58">
        <f t="shared" si="821"/>
        <v>0</v>
      </c>
      <c r="NJ89" s="58">
        <f t="shared" si="821"/>
        <v>0</v>
      </c>
      <c r="NK89" s="59">
        <f t="shared" si="821"/>
        <v>0</v>
      </c>
      <c r="NL89" s="58">
        <f t="shared" si="821"/>
        <v>0</v>
      </c>
      <c r="NM89" s="58">
        <f t="shared" si="821"/>
        <v>0</v>
      </c>
      <c r="NN89" s="58">
        <f t="shared" si="821"/>
        <v>0</v>
      </c>
      <c r="NO89" s="109">
        <f t="shared" si="821"/>
        <v>0</v>
      </c>
      <c r="NP89" s="59">
        <f t="shared" si="821"/>
        <v>0</v>
      </c>
      <c r="NQ89" s="58">
        <f t="shared" si="821"/>
        <v>0</v>
      </c>
      <c r="NR89" s="58">
        <f t="shared" si="821"/>
        <v>0</v>
      </c>
      <c r="NS89" s="58">
        <f t="shared" si="821"/>
        <v>0</v>
      </c>
      <c r="NT89" s="58">
        <f t="shared" si="821"/>
        <v>0</v>
      </c>
      <c r="NU89" s="58">
        <f t="shared" si="821"/>
        <v>0</v>
      </c>
      <c r="NV89" s="58">
        <f t="shared" si="821"/>
        <v>0</v>
      </c>
      <c r="NW89" s="58">
        <f t="shared" si="821"/>
        <v>0</v>
      </c>
      <c r="NX89" s="58">
        <f t="shared" si="821"/>
        <v>0</v>
      </c>
      <c r="NY89" s="58">
        <f t="shared" si="821"/>
        <v>0</v>
      </c>
      <c r="NZ89" s="58">
        <f t="shared" si="821"/>
        <v>0</v>
      </c>
      <c r="OA89" s="59">
        <f t="shared" si="821"/>
        <v>0</v>
      </c>
      <c r="OB89" s="58">
        <f t="shared" si="821"/>
        <v>0</v>
      </c>
      <c r="OC89" s="58">
        <f t="shared" si="821"/>
        <v>0</v>
      </c>
      <c r="OD89" s="58">
        <f t="shared" si="821"/>
        <v>0</v>
      </c>
      <c r="OE89" s="109">
        <f t="shared" si="821"/>
        <v>0</v>
      </c>
      <c r="OF89" s="59">
        <f t="shared" si="821"/>
        <v>0</v>
      </c>
      <c r="OG89" s="58">
        <f t="shared" si="821"/>
        <v>0</v>
      </c>
      <c r="OH89" s="58">
        <f t="shared" si="821"/>
        <v>0</v>
      </c>
      <c r="OI89" s="58">
        <f t="shared" si="821"/>
        <v>0</v>
      </c>
      <c r="OJ89" s="58">
        <f t="shared" si="821"/>
        <v>0</v>
      </c>
      <c r="OK89" s="58">
        <f t="shared" si="821"/>
        <v>0</v>
      </c>
      <c r="OL89" s="58">
        <f t="shared" si="821"/>
        <v>0</v>
      </c>
      <c r="OM89" s="58">
        <f t="shared" si="821"/>
        <v>0</v>
      </c>
      <c r="ON89" s="58">
        <f t="shared" si="821"/>
        <v>0</v>
      </c>
      <c r="OO89" s="58">
        <f t="shared" si="821"/>
        <v>0</v>
      </c>
      <c r="OP89" s="58">
        <f t="shared" si="821"/>
        <v>0</v>
      </c>
      <c r="OQ89" s="59">
        <f t="shared" si="821"/>
        <v>0</v>
      </c>
      <c r="OR89" s="58">
        <f t="shared" si="821"/>
        <v>0</v>
      </c>
      <c r="OS89" s="58">
        <f t="shared" si="821"/>
        <v>0</v>
      </c>
      <c r="OT89" s="58">
        <f t="shared" si="821"/>
        <v>0</v>
      </c>
      <c r="OU89" s="109">
        <f t="shared" si="821"/>
        <v>0</v>
      </c>
      <c r="OV89" s="59">
        <f t="shared" si="821"/>
        <v>0</v>
      </c>
      <c r="OW89" s="58">
        <f t="shared" si="821"/>
        <v>0</v>
      </c>
      <c r="OX89" s="58">
        <f t="shared" si="821"/>
        <v>0</v>
      </c>
      <c r="OY89" s="58">
        <f t="shared" si="821"/>
        <v>0</v>
      </c>
      <c r="OZ89" s="58">
        <f t="shared" si="821"/>
        <v>0</v>
      </c>
      <c r="PA89" s="58">
        <f t="shared" si="821"/>
        <v>0</v>
      </c>
      <c r="PB89" s="58">
        <f t="shared" si="821"/>
        <v>0</v>
      </c>
      <c r="PC89" s="58">
        <f t="shared" si="821"/>
        <v>0</v>
      </c>
      <c r="PD89" s="58">
        <f t="shared" si="821"/>
        <v>0</v>
      </c>
      <c r="PE89" s="58">
        <f t="shared" si="821"/>
        <v>0</v>
      </c>
      <c r="PF89" s="58">
        <f t="shared" si="821"/>
        <v>0</v>
      </c>
      <c r="PG89" s="59">
        <f t="shared" ref="PG89:RR89" si="822">SUM(PG90:PG94)</f>
        <v>0</v>
      </c>
      <c r="PH89" s="58">
        <f t="shared" si="822"/>
        <v>0</v>
      </c>
      <c r="PI89" s="58">
        <f t="shared" si="822"/>
        <v>0</v>
      </c>
      <c r="PJ89" s="58">
        <f t="shared" si="822"/>
        <v>0</v>
      </c>
      <c r="PK89" s="109">
        <f t="shared" si="822"/>
        <v>0</v>
      </c>
      <c r="PL89" s="59">
        <f t="shared" si="822"/>
        <v>0</v>
      </c>
      <c r="PM89" s="58">
        <f t="shared" si="822"/>
        <v>0</v>
      </c>
      <c r="PN89" s="58">
        <f t="shared" si="822"/>
        <v>0</v>
      </c>
      <c r="PO89" s="58">
        <f t="shared" si="822"/>
        <v>0</v>
      </c>
      <c r="PP89" s="58">
        <f t="shared" si="822"/>
        <v>0</v>
      </c>
      <c r="PQ89" s="58">
        <f t="shared" si="822"/>
        <v>0</v>
      </c>
      <c r="PR89" s="58">
        <f t="shared" si="822"/>
        <v>0</v>
      </c>
      <c r="PS89" s="58">
        <f t="shared" si="822"/>
        <v>0</v>
      </c>
      <c r="PT89" s="58">
        <f t="shared" si="822"/>
        <v>0</v>
      </c>
      <c r="PU89" s="58">
        <f t="shared" si="822"/>
        <v>0</v>
      </c>
      <c r="PV89" s="58">
        <f t="shared" si="822"/>
        <v>0</v>
      </c>
      <c r="PW89" s="59">
        <f t="shared" si="822"/>
        <v>0</v>
      </c>
      <c r="PX89" s="58">
        <f t="shared" si="822"/>
        <v>0</v>
      </c>
      <c r="PY89" s="58">
        <f t="shared" si="822"/>
        <v>0</v>
      </c>
      <c r="PZ89" s="58">
        <f t="shared" si="822"/>
        <v>0</v>
      </c>
      <c r="QA89" s="109">
        <f t="shared" si="822"/>
        <v>0</v>
      </c>
      <c r="QB89" s="59">
        <f t="shared" si="822"/>
        <v>0</v>
      </c>
      <c r="QC89" s="58">
        <f t="shared" si="822"/>
        <v>0</v>
      </c>
      <c r="QD89" s="58">
        <f t="shared" si="822"/>
        <v>0</v>
      </c>
      <c r="QE89" s="58">
        <f t="shared" si="822"/>
        <v>0</v>
      </c>
      <c r="QF89" s="58">
        <f t="shared" si="822"/>
        <v>0</v>
      </c>
      <c r="QG89" s="58">
        <f t="shared" si="822"/>
        <v>0</v>
      </c>
      <c r="QH89" s="58">
        <f t="shared" si="822"/>
        <v>0</v>
      </c>
      <c r="QI89" s="58">
        <f t="shared" si="822"/>
        <v>0</v>
      </c>
      <c r="QJ89" s="58">
        <f t="shared" si="822"/>
        <v>0</v>
      </c>
      <c r="QK89" s="58">
        <f t="shared" si="822"/>
        <v>0</v>
      </c>
      <c r="QL89" s="58">
        <f t="shared" si="822"/>
        <v>0</v>
      </c>
      <c r="QM89" s="59">
        <f t="shared" si="822"/>
        <v>0</v>
      </c>
      <c r="QN89" s="58">
        <f t="shared" si="822"/>
        <v>0</v>
      </c>
      <c r="QO89" s="58">
        <f t="shared" si="822"/>
        <v>0</v>
      </c>
      <c r="QP89" s="58">
        <f t="shared" si="822"/>
        <v>0</v>
      </c>
      <c r="QQ89" s="109">
        <f t="shared" si="822"/>
        <v>0</v>
      </c>
      <c r="QR89" s="59">
        <f t="shared" si="822"/>
        <v>0</v>
      </c>
      <c r="QS89" s="58">
        <f t="shared" si="822"/>
        <v>0</v>
      </c>
      <c r="QT89" s="58">
        <f t="shared" si="822"/>
        <v>0</v>
      </c>
      <c r="QU89" s="58">
        <f t="shared" si="822"/>
        <v>0</v>
      </c>
      <c r="QV89" s="58">
        <f t="shared" si="822"/>
        <v>0</v>
      </c>
      <c r="QW89" s="58">
        <f t="shared" si="822"/>
        <v>0</v>
      </c>
      <c r="QX89" s="58">
        <f t="shared" si="822"/>
        <v>0</v>
      </c>
      <c r="QY89" s="58">
        <f t="shared" si="822"/>
        <v>0</v>
      </c>
      <c r="QZ89" s="58">
        <f t="shared" si="822"/>
        <v>0</v>
      </c>
      <c r="RA89" s="58">
        <f t="shared" si="822"/>
        <v>0</v>
      </c>
      <c r="RB89" s="58">
        <f t="shared" si="822"/>
        <v>0</v>
      </c>
      <c r="RC89" s="59">
        <f t="shared" si="822"/>
        <v>0</v>
      </c>
      <c r="RD89" s="58">
        <f t="shared" si="822"/>
        <v>0</v>
      </c>
      <c r="RE89" s="58">
        <f t="shared" si="822"/>
        <v>0</v>
      </c>
      <c r="RF89" s="58">
        <f t="shared" si="822"/>
        <v>0</v>
      </c>
      <c r="RG89" s="58">
        <f t="shared" si="822"/>
        <v>0</v>
      </c>
      <c r="RH89" s="58">
        <f t="shared" si="822"/>
        <v>0</v>
      </c>
      <c r="RI89" s="58">
        <f t="shared" si="822"/>
        <v>0</v>
      </c>
      <c r="RJ89" s="58">
        <f t="shared" si="822"/>
        <v>0</v>
      </c>
      <c r="RK89" s="58">
        <f t="shared" si="822"/>
        <v>0</v>
      </c>
      <c r="RL89" s="58">
        <f t="shared" si="822"/>
        <v>0</v>
      </c>
      <c r="RM89" s="58">
        <f t="shared" si="822"/>
        <v>0</v>
      </c>
      <c r="RN89" s="58">
        <f t="shared" si="822"/>
        <v>0</v>
      </c>
      <c r="RO89" s="58">
        <f t="shared" si="822"/>
        <v>0</v>
      </c>
      <c r="RP89" s="58">
        <f t="shared" si="822"/>
        <v>0</v>
      </c>
      <c r="RQ89" s="109">
        <f t="shared" si="822"/>
        <v>0</v>
      </c>
      <c r="RR89" s="152">
        <f t="shared" si="822"/>
        <v>0</v>
      </c>
      <c r="RS89" s="59">
        <f t="shared" ref="RS89:UD89" si="823">SUM(RS90:RS94)</f>
        <v>0</v>
      </c>
      <c r="RT89" s="58">
        <f t="shared" si="823"/>
        <v>0</v>
      </c>
      <c r="RU89" s="58">
        <f t="shared" si="823"/>
        <v>0</v>
      </c>
      <c r="RV89" s="58">
        <f t="shared" si="823"/>
        <v>0</v>
      </c>
      <c r="RW89" s="58">
        <f t="shared" si="823"/>
        <v>0</v>
      </c>
      <c r="RX89" s="58">
        <f t="shared" si="823"/>
        <v>0</v>
      </c>
      <c r="RY89" s="58">
        <f t="shared" si="823"/>
        <v>0</v>
      </c>
      <c r="RZ89" s="58">
        <f t="shared" si="823"/>
        <v>0</v>
      </c>
      <c r="SA89" s="58">
        <f t="shared" si="823"/>
        <v>0</v>
      </c>
      <c r="SB89" s="58">
        <f t="shared" si="823"/>
        <v>0</v>
      </c>
      <c r="SC89" s="58">
        <f t="shared" si="823"/>
        <v>0</v>
      </c>
      <c r="SD89" s="59">
        <f t="shared" si="823"/>
        <v>0</v>
      </c>
      <c r="SE89" s="58">
        <f t="shared" si="823"/>
        <v>0</v>
      </c>
      <c r="SF89" s="58">
        <f t="shared" si="823"/>
        <v>0</v>
      </c>
      <c r="SG89" s="58">
        <f t="shared" si="823"/>
        <v>0</v>
      </c>
      <c r="SH89" s="109">
        <f t="shared" si="823"/>
        <v>0</v>
      </c>
      <c r="SI89" s="59">
        <f t="shared" si="823"/>
        <v>0</v>
      </c>
      <c r="SJ89" s="58">
        <f t="shared" si="823"/>
        <v>0</v>
      </c>
      <c r="SK89" s="58">
        <f t="shared" si="823"/>
        <v>0</v>
      </c>
      <c r="SL89" s="58">
        <f t="shared" si="823"/>
        <v>0</v>
      </c>
      <c r="SM89" s="58">
        <f t="shared" si="823"/>
        <v>0</v>
      </c>
      <c r="SN89" s="58">
        <f t="shared" si="823"/>
        <v>0</v>
      </c>
      <c r="SO89" s="58">
        <f t="shared" si="823"/>
        <v>0</v>
      </c>
      <c r="SP89" s="58">
        <f t="shared" si="823"/>
        <v>0</v>
      </c>
      <c r="SQ89" s="58">
        <f t="shared" si="823"/>
        <v>0</v>
      </c>
      <c r="SR89" s="58">
        <f t="shared" si="823"/>
        <v>0</v>
      </c>
      <c r="SS89" s="58">
        <f t="shared" si="823"/>
        <v>0</v>
      </c>
      <c r="ST89" s="59">
        <f t="shared" si="823"/>
        <v>0</v>
      </c>
      <c r="SU89" s="58">
        <f t="shared" si="823"/>
        <v>0</v>
      </c>
      <c r="SV89" s="58">
        <f t="shared" si="823"/>
        <v>0</v>
      </c>
      <c r="SW89" s="58">
        <f t="shared" si="823"/>
        <v>0</v>
      </c>
      <c r="SX89" s="109">
        <f t="shared" si="823"/>
        <v>0</v>
      </c>
      <c r="SY89" s="59">
        <f t="shared" si="823"/>
        <v>0</v>
      </c>
      <c r="SZ89" s="58">
        <f t="shared" si="823"/>
        <v>0</v>
      </c>
      <c r="TA89" s="58">
        <f t="shared" si="823"/>
        <v>0</v>
      </c>
      <c r="TB89" s="58">
        <f t="shared" si="823"/>
        <v>0</v>
      </c>
      <c r="TC89" s="58">
        <f t="shared" si="823"/>
        <v>0</v>
      </c>
      <c r="TD89" s="58">
        <f t="shared" si="823"/>
        <v>0</v>
      </c>
      <c r="TE89" s="58">
        <f t="shared" si="823"/>
        <v>0</v>
      </c>
      <c r="TF89" s="58">
        <f t="shared" si="823"/>
        <v>0</v>
      </c>
      <c r="TG89" s="58">
        <f t="shared" si="823"/>
        <v>0</v>
      </c>
      <c r="TH89" s="58">
        <f t="shared" si="823"/>
        <v>0</v>
      </c>
      <c r="TI89" s="58">
        <f t="shared" si="823"/>
        <v>0</v>
      </c>
      <c r="TJ89" s="59">
        <f t="shared" si="823"/>
        <v>0</v>
      </c>
      <c r="TK89" s="58">
        <f t="shared" si="823"/>
        <v>0</v>
      </c>
      <c r="TL89" s="58">
        <f t="shared" si="823"/>
        <v>0</v>
      </c>
      <c r="TM89" s="58">
        <f t="shared" si="823"/>
        <v>0</v>
      </c>
      <c r="TN89" s="109">
        <f t="shared" si="823"/>
        <v>0</v>
      </c>
      <c r="TO89" s="59">
        <f t="shared" si="823"/>
        <v>0</v>
      </c>
      <c r="TP89" s="58">
        <f t="shared" si="823"/>
        <v>0</v>
      </c>
      <c r="TQ89" s="58">
        <f t="shared" si="823"/>
        <v>0</v>
      </c>
      <c r="TR89" s="58">
        <f t="shared" si="823"/>
        <v>0</v>
      </c>
      <c r="TS89" s="58">
        <f t="shared" si="823"/>
        <v>0</v>
      </c>
      <c r="TT89" s="58">
        <f t="shared" si="823"/>
        <v>0</v>
      </c>
      <c r="TU89" s="58">
        <f t="shared" si="823"/>
        <v>0</v>
      </c>
      <c r="TV89" s="58">
        <f t="shared" si="823"/>
        <v>0</v>
      </c>
      <c r="TW89" s="58">
        <f t="shared" si="823"/>
        <v>0</v>
      </c>
      <c r="TX89" s="58">
        <f t="shared" si="823"/>
        <v>0</v>
      </c>
      <c r="TY89" s="58">
        <f t="shared" si="823"/>
        <v>0</v>
      </c>
      <c r="TZ89" s="59">
        <f t="shared" si="823"/>
        <v>0</v>
      </c>
      <c r="UA89" s="58">
        <f t="shared" si="823"/>
        <v>0</v>
      </c>
      <c r="UB89" s="58">
        <f t="shared" si="823"/>
        <v>0</v>
      </c>
      <c r="UC89" s="58">
        <f t="shared" si="823"/>
        <v>0</v>
      </c>
      <c r="UD89" s="109">
        <f t="shared" si="823"/>
        <v>0</v>
      </c>
      <c r="UE89" s="59">
        <f t="shared" ref="UE89:VD89" si="824">SUM(UE90:UE94)</f>
        <v>0</v>
      </c>
      <c r="UF89" s="58">
        <f t="shared" si="824"/>
        <v>0</v>
      </c>
      <c r="UG89" s="58">
        <f t="shared" si="824"/>
        <v>0</v>
      </c>
      <c r="UH89" s="58">
        <f t="shared" si="824"/>
        <v>0</v>
      </c>
      <c r="UI89" s="58">
        <f t="shared" si="824"/>
        <v>0</v>
      </c>
      <c r="UJ89" s="58">
        <f t="shared" si="824"/>
        <v>0</v>
      </c>
      <c r="UK89" s="58">
        <f t="shared" si="824"/>
        <v>0</v>
      </c>
      <c r="UL89" s="58">
        <f t="shared" si="824"/>
        <v>0</v>
      </c>
      <c r="UM89" s="58">
        <f t="shared" si="824"/>
        <v>0</v>
      </c>
      <c r="UN89" s="58">
        <f t="shared" si="824"/>
        <v>0</v>
      </c>
      <c r="UO89" s="58">
        <f t="shared" si="824"/>
        <v>0</v>
      </c>
      <c r="UP89" s="59">
        <f t="shared" si="824"/>
        <v>0</v>
      </c>
      <c r="UQ89" s="58">
        <f t="shared" si="824"/>
        <v>0</v>
      </c>
      <c r="UR89" s="58">
        <f t="shared" si="824"/>
        <v>0</v>
      </c>
      <c r="US89" s="58">
        <f t="shared" si="824"/>
        <v>0</v>
      </c>
      <c r="UT89" s="58">
        <f t="shared" si="824"/>
        <v>0</v>
      </c>
      <c r="UU89" s="58">
        <f t="shared" si="824"/>
        <v>0</v>
      </c>
      <c r="UV89" s="58">
        <f t="shared" si="824"/>
        <v>0</v>
      </c>
      <c r="UW89" s="58">
        <f t="shared" si="824"/>
        <v>0</v>
      </c>
      <c r="UX89" s="58">
        <f t="shared" si="824"/>
        <v>0</v>
      </c>
      <c r="UY89" s="58">
        <f t="shared" si="824"/>
        <v>0</v>
      </c>
      <c r="UZ89" s="58">
        <f t="shared" si="824"/>
        <v>0</v>
      </c>
      <c r="VA89" s="58">
        <f t="shared" si="824"/>
        <v>0</v>
      </c>
      <c r="VB89" s="58">
        <f t="shared" si="824"/>
        <v>0</v>
      </c>
      <c r="VC89" s="58">
        <f t="shared" si="824"/>
        <v>0</v>
      </c>
      <c r="VD89" s="109">
        <f t="shared" si="824"/>
        <v>0</v>
      </c>
      <c r="VE89" s="10" t="str">
        <f t="shared" si="710"/>
        <v>-</v>
      </c>
    </row>
    <row r="90" spans="1:577" ht="20.149999999999999" customHeight="1">
      <c r="A90" s="22"/>
      <c r="B90" s="22"/>
      <c r="C90" s="23">
        <v>61071</v>
      </c>
      <c r="D90" s="24" t="s">
        <v>90</v>
      </c>
      <c r="E90" s="193">
        <f>SUM(F90:I90)</f>
        <v>0</v>
      </c>
      <c r="F90" s="194"/>
      <c r="G90" s="194"/>
      <c r="H90" s="195"/>
      <c r="I90" s="229"/>
      <c r="J90" s="241">
        <f t="shared" ref="J90:J94" si="825">SUM(K90:Y90)</f>
        <v>0</v>
      </c>
      <c r="K90" s="61"/>
      <c r="L90" s="60"/>
      <c r="M90" s="60"/>
      <c r="N90" s="60"/>
      <c r="O90" s="60"/>
      <c r="P90" s="60"/>
      <c r="Q90" s="60"/>
      <c r="R90" s="60"/>
      <c r="S90" s="60"/>
      <c r="T90" s="60"/>
      <c r="U90" s="61"/>
      <c r="V90" s="60"/>
      <c r="W90" s="60"/>
      <c r="X90" s="60"/>
      <c r="Y90" s="110"/>
      <c r="Z90" s="169">
        <f t="shared" ref="Z90:Z94" si="826">SUM(AA90:AO90)</f>
        <v>0</v>
      </c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1"/>
      <c r="AL90" s="60"/>
      <c r="AM90" s="60"/>
      <c r="AN90" s="60"/>
      <c r="AO90" s="110"/>
      <c r="AP90" s="169">
        <f t="shared" ref="AP90:AP94" si="827">SUM(AQ90:BE90)</f>
        <v>0</v>
      </c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1"/>
      <c r="BB90" s="60"/>
      <c r="BC90" s="60"/>
      <c r="BD90" s="60"/>
      <c r="BE90" s="110"/>
      <c r="BF90" s="169">
        <f t="shared" ref="BF90:BF94" si="828">SUM(BG90:BU90)</f>
        <v>0</v>
      </c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1"/>
      <c r="BR90" s="60"/>
      <c r="BS90" s="60"/>
      <c r="BT90" s="60"/>
      <c r="BU90" s="110"/>
      <c r="BV90" s="169">
        <f t="shared" ref="BV90:BV94" si="829">SUM(BW90:CU90)</f>
        <v>0</v>
      </c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1"/>
      <c r="CH90" s="60"/>
      <c r="CI90" s="60"/>
      <c r="CJ90" s="60"/>
      <c r="CK90" s="60"/>
      <c r="CL90" s="60"/>
      <c r="CM90" s="60"/>
      <c r="CN90" s="60"/>
      <c r="CO90" s="60"/>
      <c r="CP90" s="60"/>
      <c r="CQ90" s="60"/>
      <c r="CR90" s="60"/>
      <c r="CS90" s="60"/>
      <c r="CT90" s="60"/>
      <c r="CU90" s="110"/>
      <c r="CV90" s="173"/>
      <c r="CW90" s="169">
        <f t="shared" ref="CW90:CW94" si="830">SUM(CX90:DL90)</f>
        <v>0</v>
      </c>
      <c r="CX90" s="60"/>
      <c r="CY90" s="60"/>
      <c r="CZ90" s="60"/>
      <c r="DA90" s="60"/>
      <c r="DB90" s="60"/>
      <c r="DC90" s="60"/>
      <c r="DD90" s="60"/>
      <c r="DE90" s="60"/>
      <c r="DF90" s="60"/>
      <c r="DG90" s="60"/>
      <c r="DH90" s="61"/>
      <c r="DI90" s="60"/>
      <c r="DJ90" s="60"/>
      <c r="DK90" s="60"/>
      <c r="DL90" s="110"/>
      <c r="DM90" s="169">
        <f t="shared" ref="DM90:DM94" si="831">SUM(DN90:EB90)</f>
        <v>0</v>
      </c>
      <c r="DN90" s="60"/>
      <c r="DO90" s="60"/>
      <c r="DP90" s="60"/>
      <c r="DQ90" s="60"/>
      <c r="DR90" s="60"/>
      <c r="DS90" s="60"/>
      <c r="DT90" s="60"/>
      <c r="DU90" s="60"/>
      <c r="DV90" s="60"/>
      <c r="DW90" s="60"/>
      <c r="DX90" s="61"/>
      <c r="DY90" s="60"/>
      <c r="DZ90" s="60"/>
      <c r="EA90" s="60"/>
      <c r="EB90" s="110"/>
      <c r="EC90" s="169">
        <f t="shared" ref="EC90:EC94" si="832">SUM(ED90:ER90)</f>
        <v>0</v>
      </c>
      <c r="ED90" s="60"/>
      <c r="EE90" s="60"/>
      <c r="EF90" s="60"/>
      <c r="EG90" s="60"/>
      <c r="EH90" s="60"/>
      <c r="EI90" s="60"/>
      <c r="EJ90" s="60"/>
      <c r="EK90" s="60"/>
      <c r="EL90" s="60"/>
      <c r="EM90" s="60"/>
      <c r="EN90" s="61"/>
      <c r="EO90" s="60"/>
      <c r="EP90" s="60"/>
      <c r="EQ90" s="60"/>
      <c r="ER90" s="110"/>
      <c r="ES90" s="169">
        <f t="shared" ref="ES90:ES94" si="833">SUM(ET90:FH90)</f>
        <v>0</v>
      </c>
      <c r="ET90" s="60"/>
      <c r="EU90" s="60"/>
      <c r="EV90" s="60"/>
      <c r="EW90" s="60"/>
      <c r="EX90" s="60"/>
      <c r="EY90" s="60"/>
      <c r="EZ90" s="60"/>
      <c r="FA90" s="60"/>
      <c r="FB90" s="60"/>
      <c r="FC90" s="60"/>
      <c r="FD90" s="61"/>
      <c r="FE90" s="60"/>
      <c r="FF90" s="60"/>
      <c r="FG90" s="60"/>
      <c r="FH90" s="110"/>
      <c r="FI90" s="169">
        <f t="shared" ref="FI90:FI94" si="834">SUM(FJ90:FX90)</f>
        <v>0</v>
      </c>
      <c r="FJ90" s="60"/>
      <c r="FK90" s="60"/>
      <c r="FL90" s="60"/>
      <c r="FM90" s="60"/>
      <c r="FN90" s="60"/>
      <c r="FO90" s="60"/>
      <c r="FP90" s="60"/>
      <c r="FQ90" s="60"/>
      <c r="FR90" s="60"/>
      <c r="FS90" s="60"/>
      <c r="FT90" s="61"/>
      <c r="FU90" s="60"/>
      <c r="FV90" s="60"/>
      <c r="FW90" s="60"/>
      <c r="FX90" s="110"/>
      <c r="FY90" s="169">
        <f t="shared" ref="FY90:FY94" si="835">SUM(FZ90:GN90)</f>
        <v>0</v>
      </c>
      <c r="FZ90" s="60"/>
      <c r="GA90" s="60"/>
      <c r="GB90" s="60"/>
      <c r="GC90" s="60"/>
      <c r="GD90" s="60"/>
      <c r="GE90" s="60"/>
      <c r="GF90" s="60"/>
      <c r="GG90" s="60"/>
      <c r="GH90" s="60"/>
      <c r="GI90" s="60"/>
      <c r="GJ90" s="61"/>
      <c r="GK90" s="60"/>
      <c r="GL90" s="60"/>
      <c r="GM90" s="60"/>
      <c r="GN90" s="110"/>
      <c r="GO90" s="169">
        <f t="shared" ref="GO90:GO94" si="836">SUM(GP90:HN90)</f>
        <v>0</v>
      </c>
      <c r="GP90" s="60"/>
      <c r="GQ90" s="60"/>
      <c r="GR90" s="60"/>
      <c r="GS90" s="60"/>
      <c r="GT90" s="60"/>
      <c r="GU90" s="60"/>
      <c r="GV90" s="60"/>
      <c r="GW90" s="60"/>
      <c r="GX90" s="60"/>
      <c r="GY90" s="60"/>
      <c r="GZ90" s="61"/>
      <c r="HA90" s="60"/>
      <c r="HB90" s="60"/>
      <c r="HC90" s="60"/>
      <c r="HD90" s="60"/>
      <c r="HE90" s="60"/>
      <c r="HF90" s="60"/>
      <c r="HG90" s="60"/>
      <c r="HH90" s="60"/>
      <c r="HI90" s="60"/>
      <c r="HJ90" s="60"/>
      <c r="HK90" s="60"/>
      <c r="HL90" s="60"/>
      <c r="HM90" s="60"/>
      <c r="HN90" s="110"/>
      <c r="HO90" s="172"/>
      <c r="HP90" s="173"/>
      <c r="HQ90" s="169">
        <f t="shared" ref="HQ90:HQ94" si="837">SUM(HR90:IF90)</f>
        <v>0</v>
      </c>
      <c r="HR90" s="60"/>
      <c r="HS90" s="60"/>
      <c r="HT90" s="60"/>
      <c r="HU90" s="60"/>
      <c r="HV90" s="60"/>
      <c r="HW90" s="60"/>
      <c r="HX90" s="60"/>
      <c r="HY90" s="60"/>
      <c r="HZ90" s="60"/>
      <c r="IA90" s="60"/>
      <c r="IB90" s="61"/>
      <c r="IC90" s="60"/>
      <c r="ID90" s="60"/>
      <c r="IE90" s="60"/>
      <c r="IF90" s="110"/>
      <c r="IG90" s="169">
        <f t="shared" ref="IG90:IG94" si="838">SUM(IH90:IV90)</f>
        <v>0</v>
      </c>
      <c r="IH90" s="60"/>
      <c r="II90" s="60"/>
      <c r="IJ90" s="60"/>
      <c r="IK90" s="60"/>
      <c r="IL90" s="60"/>
      <c r="IM90" s="60"/>
      <c r="IN90" s="60"/>
      <c r="IO90" s="60"/>
      <c r="IP90" s="60"/>
      <c r="IQ90" s="60"/>
      <c r="IR90" s="61"/>
      <c r="IS90" s="60"/>
      <c r="IT90" s="60"/>
      <c r="IU90" s="60"/>
      <c r="IV90" s="110"/>
      <c r="IW90" s="169">
        <f t="shared" ref="IW90:IW94" si="839">SUM(IX90:JL90)</f>
        <v>0</v>
      </c>
      <c r="IX90" s="60"/>
      <c r="IY90" s="60"/>
      <c r="IZ90" s="60"/>
      <c r="JA90" s="60"/>
      <c r="JB90" s="60"/>
      <c r="JC90" s="60"/>
      <c r="JD90" s="60"/>
      <c r="JE90" s="60"/>
      <c r="JF90" s="60"/>
      <c r="JG90" s="60"/>
      <c r="JH90" s="61"/>
      <c r="JI90" s="60"/>
      <c r="JJ90" s="60"/>
      <c r="JK90" s="60"/>
      <c r="JL90" s="110"/>
      <c r="JM90" s="169">
        <f t="shared" ref="JM90:JM94" si="840">SUM(JN90:KB90)</f>
        <v>0</v>
      </c>
      <c r="JN90" s="60"/>
      <c r="JO90" s="60"/>
      <c r="JP90" s="60"/>
      <c r="JQ90" s="60"/>
      <c r="JR90" s="60"/>
      <c r="JS90" s="60"/>
      <c r="JT90" s="60"/>
      <c r="JU90" s="60"/>
      <c r="JV90" s="60"/>
      <c r="JW90" s="60"/>
      <c r="JX90" s="61"/>
      <c r="JY90" s="60"/>
      <c r="JZ90" s="60"/>
      <c r="KA90" s="60"/>
      <c r="KB90" s="110"/>
      <c r="KC90" s="169">
        <f t="shared" ref="KC90:KC94" si="841">SUM(KD90:LB90)</f>
        <v>0</v>
      </c>
      <c r="KD90" s="60"/>
      <c r="KE90" s="60"/>
      <c r="KF90" s="60"/>
      <c r="KG90" s="60"/>
      <c r="KH90" s="60"/>
      <c r="KI90" s="60"/>
      <c r="KJ90" s="60"/>
      <c r="KK90" s="60"/>
      <c r="KL90" s="60"/>
      <c r="KM90" s="60"/>
      <c r="KN90" s="61"/>
      <c r="KO90" s="60"/>
      <c r="KP90" s="60"/>
      <c r="KQ90" s="60"/>
      <c r="KR90" s="60"/>
      <c r="KS90" s="60"/>
      <c r="KT90" s="60"/>
      <c r="KU90" s="60"/>
      <c r="KV90" s="60"/>
      <c r="KW90" s="60"/>
      <c r="KX90" s="60"/>
      <c r="KY90" s="60"/>
      <c r="KZ90" s="60"/>
      <c r="LA90" s="60"/>
      <c r="LB90" s="110"/>
      <c r="LC90" s="173"/>
      <c r="LD90" s="169">
        <f t="shared" ref="LD90:LD94" si="842">SUM(LE90:LS90)</f>
        <v>0</v>
      </c>
      <c r="LE90" s="60"/>
      <c r="LF90" s="60"/>
      <c r="LG90" s="60"/>
      <c r="LH90" s="60"/>
      <c r="LI90" s="60"/>
      <c r="LJ90" s="60"/>
      <c r="LK90" s="60"/>
      <c r="LL90" s="60"/>
      <c r="LM90" s="60"/>
      <c r="LN90" s="60"/>
      <c r="LO90" s="61"/>
      <c r="LP90" s="60"/>
      <c r="LQ90" s="60"/>
      <c r="LR90" s="60"/>
      <c r="LS90" s="110"/>
      <c r="LT90" s="169">
        <f t="shared" ref="LT90:LT94" si="843">SUM(LU90:MI90)</f>
        <v>0</v>
      </c>
      <c r="LU90" s="60"/>
      <c r="LV90" s="60"/>
      <c r="LW90" s="60"/>
      <c r="LX90" s="60"/>
      <c r="LY90" s="60"/>
      <c r="LZ90" s="60"/>
      <c r="MA90" s="60"/>
      <c r="MB90" s="60"/>
      <c r="MC90" s="60"/>
      <c r="MD90" s="60"/>
      <c r="ME90" s="61"/>
      <c r="MF90" s="60"/>
      <c r="MG90" s="60"/>
      <c r="MH90" s="60"/>
      <c r="MI90" s="110"/>
      <c r="MJ90" s="169">
        <f t="shared" ref="MJ90:MJ94" si="844">SUM(MK90:MY90)</f>
        <v>0</v>
      </c>
      <c r="MK90" s="60"/>
      <c r="ML90" s="60"/>
      <c r="MM90" s="60"/>
      <c r="MN90" s="60"/>
      <c r="MO90" s="60"/>
      <c r="MP90" s="60"/>
      <c r="MQ90" s="60"/>
      <c r="MR90" s="60"/>
      <c r="MS90" s="60"/>
      <c r="MT90" s="60"/>
      <c r="MU90" s="61"/>
      <c r="MV90" s="60"/>
      <c r="MW90" s="60"/>
      <c r="MX90" s="60"/>
      <c r="MY90" s="110"/>
      <c r="MZ90" s="169">
        <f t="shared" ref="MZ90:MZ94" si="845">SUM(NA90:NO90)</f>
        <v>0</v>
      </c>
      <c r="NA90" s="60"/>
      <c r="NB90" s="60"/>
      <c r="NC90" s="60"/>
      <c r="ND90" s="60"/>
      <c r="NE90" s="60"/>
      <c r="NF90" s="60"/>
      <c r="NG90" s="60"/>
      <c r="NH90" s="60"/>
      <c r="NI90" s="60"/>
      <c r="NJ90" s="60"/>
      <c r="NK90" s="61"/>
      <c r="NL90" s="60"/>
      <c r="NM90" s="60"/>
      <c r="NN90" s="60"/>
      <c r="NO90" s="110"/>
      <c r="NP90" s="169">
        <f t="shared" ref="NP90:NP94" si="846">SUM(NQ90:OE90)</f>
        <v>0</v>
      </c>
      <c r="NQ90" s="60"/>
      <c r="NR90" s="60"/>
      <c r="NS90" s="60"/>
      <c r="NT90" s="60"/>
      <c r="NU90" s="60"/>
      <c r="NV90" s="60"/>
      <c r="NW90" s="60"/>
      <c r="NX90" s="60"/>
      <c r="NY90" s="60"/>
      <c r="NZ90" s="60"/>
      <c r="OA90" s="61"/>
      <c r="OB90" s="60"/>
      <c r="OC90" s="60"/>
      <c r="OD90" s="60"/>
      <c r="OE90" s="110"/>
      <c r="OF90" s="169">
        <f t="shared" ref="OF90:OF94" si="847">SUM(OG90:OU90)</f>
        <v>0</v>
      </c>
      <c r="OG90" s="60"/>
      <c r="OH90" s="60"/>
      <c r="OI90" s="60"/>
      <c r="OJ90" s="60"/>
      <c r="OK90" s="60"/>
      <c r="OL90" s="60"/>
      <c r="OM90" s="60"/>
      <c r="ON90" s="60"/>
      <c r="OO90" s="60"/>
      <c r="OP90" s="60"/>
      <c r="OQ90" s="61"/>
      <c r="OR90" s="60"/>
      <c r="OS90" s="60"/>
      <c r="OT90" s="60"/>
      <c r="OU90" s="110"/>
      <c r="OV90" s="169">
        <f t="shared" ref="OV90:OV94" si="848">SUM(OW90:PK90)</f>
        <v>0</v>
      </c>
      <c r="OW90" s="60"/>
      <c r="OX90" s="60"/>
      <c r="OY90" s="60"/>
      <c r="OZ90" s="60"/>
      <c r="PA90" s="60"/>
      <c r="PB90" s="60"/>
      <c r="PC90" s="60"/>
      <c r="PD90" s="60"/>
      <c r="PE90" s="60"/>
      <c r="PF90" s="60"/>
      <c r="PG90" s="61"/>
      <c r="PH90" s="60"/>
      <c r="PI90" s="60"/>
      <c r="PJ90" s="60"/>
      <c r="PK90" s="110"/>
      <c r="PL90" s="169">
        <f t="shared" ref="PL90:PL94" si="849">SUM(PM90:QA90)</f>
        <v>0</v>
      </c>
      <c r="PM90" s="60"/>
      <c r="PN90" s="60"/>
      <c r="PO90" s="60"/>
      <c r="PP90" s="60"/>
      <c r="PQ90" s="60"/>
      <c r="PR90" s="60"/>
      <c r="PS90" s="60"/>
      <c r="PT90" s="60"/>
      <c r="PU90" s="60"/>
      <c r="PV90" s="60"/>
      <c r="PW90" s="61"/>
      <c r="PX90" s="60"/>
      <c r="PY90" s="60"/>
      <c r="PZ90" s="60"/>
      <c r="QA90" s="110"/>
      <c r="QB90" s="169">
        <f t="shared" ref="QB90:QB94" si="850">SUM(QC90:QQ90)</f>
        <v>0</v>
      </c>
      <c r="QC90" s="60"/>
      <c r="QD90" s="60"/>
      <c r="QE90" s="60"/>
      <c r="QF90" s="60"/>
      <c r="QG90" s="60"/>
      <c r="QH90" s="60"/>
      <c r="QI90" s="60"/>
      <c r="QJ90" s="60"/>
      <c r="QK90" s="60"/>
      <c r="QL90" s="60"/>
      <c r="QM90" s="61"/>
      <c r="QN90" s="60"/>
      <c r="QO90" s="60"/>
      <c r="QP90" s="60"/>
      <c r="QQ90" s="110"/>
      <c r="QR90" s="169">
        <f t="shared" ref="QR90:QR94" si="851">SUM(QS90:RQ90)</f>
        <v>0</v>
      </c>
      <c r="QS90" s="60"/>
      <c r="QT90" s="60"/>
      <c r="QU90" s="60"/>
      <c r="QV90" s="60"/>
      <c r="QW90" s="60"/>
      <c r="QX90" s="60"/>
      <c r="QY90" s="60"/>
      <c r="QZ90" s="60"/>
      <c r="RA90" s="60"/>
      <c r="RB90" s="60"/>
      <c r="RC90" s="61"/>
      <c r="RD90" s="60"/>
      <c r="RE90" s="60"/>
      <c r="RF90" s="60"/>
      <c r="RG90" s="60"/>
      <c r="RH90" s="60"/>
      <c r="RI90" s="60"/>
      <c r="RJ90" s="60"/>
      <c r="RK90" s="60"/>
      <c r="RL90" s="60"/>
      <c r="RM90" s="60"/>
      <c r="RN90" s="60"/>
      <c r="RO90" s="60"/>
      <c r="RP90" s="60"/>
      <c r="RQ90" s="110"/>
      <c r="RR90" s="173"/>
      <c r="RS90" s="169">
        <f t="shared" ref="RS90:RS94" si="852">SUM(RT90:SH90)</f>
        <v>0</v>
      </c>
      <c r="RT90" s="60"/>
      <c r="RU90" s="60"/>
      <c r="RV90" s="60"/>
      <c r="RW90" s="60"/>
      <c r="RX90" s="60"/>
      <c r="RY90" s="60"/>
      <c r="RZ90" s="60"/>
      <c r="SA90" s="60"/>
      <c r="SB90" s="60"/>
      <c r="SC90" s="60"/>
      <c r="SD90" s="61"/>
      <c r="SE90" s="60"/>
      <c r="SF90" s="60"/>
      <c r="SG90" s="60"/>
      <c r="SH90" s="110"/>
      <c r="SI90" s="169">
        <f t="shared" ref="SI90:SI94" si="853">SUM(SJ90:SX90)</f>
        <v>0</v>
      </c>
      <c r="SJ90" s="60"/>
      <c r="SK90" s="60"/>
      <c r="SL90" s="60"/>
      <c r="SM90" s="60"/>
      <c r="SN90" s="60"/>
      <c r="SO90" s="60"/>
      <c r="SP90" s="60"/>
      <c r="SQ90" s="60"/>
      <c r="SR90" s="60"/>
      <c r="SS90" s="60"/>
      <c r="ST90" s="61"/>
      <c r="SU90" s="60"/>
      <c r="SV90" s="60"/>
      <c r="SW90" s="60"/>
      <c r="SX90" s="110"/>
      <c r="SY90" s="169">
        <f t="shared" ref="SY90:SY94" si="854">SUM(SZ90:TN90)</f>
        <v>0</v>
      </c>
      <c r="SZ90" s="60"/>
      <c r="TA90" s="60"/>
      <c r="TB90" s="60"/>
      <c r="TC90" s="60"/>
      <c r="TD90" s="60"/>
      <c r="TE90" s="60"/>
      <c r="TF90" s="60"/>
      <c r="TG90" s="60"/>
      <c r="TH90" s="60"/>
      <c r="TI90" s="60"/>
      <c r="TJ90" s="61"/>
      <c r="TK90" s="60"/>
      <c r="TL90" s="60"/>
      <c r="TM90" s="60"/>
      <c r="TN90" s="110"/>
      <c r="TO90" s="169">
        <f t="shared" ref="TO90:TO94" si="855">SUM(TP90:UD90)</f>
        <v>0</v>
      </c>
      <c r="TP90" s="60"/>
      <c r="TQ90" s="60"/>
      <c r="TR90" s="60"/>
      <c r="TS90" s="60"/>
      <c r="TT90" s="60"/>
      <c r="TU90" s="60"/>
      <c r="TV90" s="60"/>
      <c r="TW90" s="60"/>
      <c r="TX90" s="60"/>
      <c r="TY90" s="60"/>
      <c r="TZ90" s="61"/>
      <c r="UA90" s="60"/>
      <c r="UB90" s="60"/>
      <c r="UC90" s="60"/>
      <c r="UD90" s="110"/>
      <c r="UE90" s="169">
        <f t="shared" ref="UE90:UE94" si="856">SUM(UF90:VD90)</f>
        <v>0</v>
      </c>
      <c r="UF90" s="60"/>
      <c r="UG90" s="60"/>
      <c r="UH90" s="60"/>
      <c r="UI90" s="60"/>
      <c r="UJ90" s="60"/>
      <c r="UK90" s="60"/>
      <c r="UL90" s="60"/>
      <c r="UM90" s="60"/>
      <c r="UN90" s="60"/>
      <c r="UO90" s="60"/>
      <c r="UP90" s="61"/>
      <c r="UQ90" s="60"/>
      <c r="UR90" s="60"/>
      <c r="US90" s="60"/>
      <c r="UT90" s="60"/>
      <c r="UU90" s="60"/>
      <c r="UV90" s="60"/>
      <c r="UW90" s="60"/>
      <c r="UX90" s="60"/>
      <c r="UY90" s="60"/>
      <c r="UZ90" s="60"/>
      <c r="VA90" s="60"/>
      <c r="VB90" s="60"/>
      <c r="VC90" s="60"/>
      <c r="VD90" s="110"/>
      <c r="VE90" s="10" t="str">
        <f t="shared" si="710"/>
        <v>-</v>
      </c>
    </row>
    <row r="91" spans="1:577" ht="20.149999999999999" customHeight="1">
      <c r="A91" s="22"/>
      <c r="B91" s="22"/>
      <c r="C91" s="23">
        <v>61072</v>
      </c>
      <c r="D91" s="24" t="s">
        <v>91</v>
      </c>
      <c r="E91" s="193">
        <f>SUM(F91:I91)</f>
        <v>0</v>
      </c>
      <c r="F91" s="194"/>
      <c r="G91" s="194"/>
      <c r="H91" s="195"/>
      <c r="I91" s="229"/>
      <c r="J91" s="241">
        <f t="shared" si="825"/>
        <v>0</v>
      </c>
      <c r="K91" s="61"/>
      <c r="L91" s="60"/>
      <c r="M91" s="60"/>
      <c r="N91" s="60"/>
      <c r="O91" s="60"/>
      <c r="P91" s="60"/>
      <c r="Q91" s="60"/>
      <c r="R91" s="60"/>
      <c r="S91" s="60"/>
      <c r="T91" s="60"/>
      <c r="U91" s="61"/>
      <c r="V91" s="60"/>
      <c r="W91" s="60"/>
      <c r="X91" s="60"/>
      <c r="Y91" s="110"/>
      <c r="Z91" s="169">
        <f t="shared" si="826"/>
        <v>0</v>
      </c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1"/>
      <c r="AL91" s="60"/>
      <c r="AM91" s="60"/>
      <c r="AN91" s="60"/>
      <c r="AO91" s="110"/>
      <c r="AP91" s="169">
        <f t="shared" si="827"/>
        <v>0</v>
      </c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1"/>
      <c r="BB91" s="60"/>
      <c r="BC91" s="60"/>
      <c r="BD91" s="60"/>
      <c r="BE91" s="110"/>
      <c r="BF91" s="169">
        <f t="shared" si="828"/>
        <v>0</v>
      </c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1"/>
      <c r="BR91" s="60"/>
      <c r="BS91" s="60"/>
      <c r="BT91" s="60"/>
      <c r="BU91" s="110"/>
      <c r="BV91" s="169">
        <f t="shared" si="829"/>
        <v>0</v>
      </c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1"/>
      <c r="CH91" s="60"/>
      <c r="CI91" s="60"/>
      <c r="CJ91" s="60"/>
      <c r="CK91" s="60"/>
      <c r="CL91" s="60"/>
      <c r="CM91" s="60"/>
      <c r="CN91" s="60"/>
      <c r="CO91" s="60"/>
      <c r="CP91" s="60"/>
      <c r="CQ91" s="60"/>
      <c r="CR91" s="60"/>
      <c r="CS91" s="60"/>
      <c r="CT91" s="60"/>
      <c r="CU91" s="110"/>
      <c r="CV91" s="173"/>
      <c r="CW91" s="169">
        <f t="shared" si="830"/>
        <v>0</v>
      </c>
      <c r="CX91" s="60"/>
      <c r="CY91" s="60"/>
      <c r="CZ91" s="60"/>
      <c r="DA91" s="60"/>
      <c r="DB91" s="60"/>
      <c r="DC91" s="60"/>
      <c r="DD91" s="60"/>
      <c r="DE91" s="60"/>
      <c r="DF91" s="60"/>
      <c r="DG91" s="60"/>
      <c r="DH91" s="61"/>
      <c r="DI91" s="60"/>
      <c r="DJ91" s="60"/>
      <c r="DK91" s="60"/>
      <c r="DL91" s="110"/>
      <c r="DM91" s="169">
        <f t="shared" si="831"/>
        <v>0</v>
      </c>
      <c r="DN91" s="60"/>
      <c r="DO91" s="60"/>
      <c r="DP91" s="60"/>
      <c r="DQ91" s="60"/>
      <c r="DR91" s="60"/>
      <c r="DS91" s="60"/>
      <c r="DT91" s="60"/>
      <c r="DU91" s="60"/>
      <c r="DV91" s="60"/>
      <c r="DW91" s="60"/>
      <c r="DX91" s="61"/>
      <c r="DY91" s="60"/>
      <c r="DZ91" s="60"/>
      <c r="EA91" s="60"/>
      <c r="EB91" s="110"/>
      <c r="EC91" s="169">
        <f t="shared" si="832"/>
        <v>0</v>
      </c>
      <c r="ED91" s="60"/>
      <c r="EE91" s="60"/>
      <c r="EF91" s="60"/>
      <c r="EG91" s="60"/>
      <c r="EH91" s="60"/>
      <c r="EI91" s="60"/>
      <c r="EJ91" s="60"/>
      <c r="EK91" s="60"/>
      <c r="EL91" s="60"/>
      <c r="EM91" s="60"/>
      <c r="EN91" s="61"/>
      <c r="EO91" s="60"/>
      <c r="EP91" s="60"/>
      <c r="EQ91" s="60"/>
      <c r="ER91" s="110"/>
      <c r="ES91" s="169">
        <f t="shared" si="833"/>
        <v>0</v>
      </c>
      <c r="ET91" s="60"/>
      <c r="EU91" s="60"/>
      <c r="EV91" s="60"/>
      <c r="EW91" s="60"/>
      <c r="EX91" s="60"/>
      <c r="EY91" s="60"/>
      <c r="EZ91" s="60"/>
      <c r="FA91" s="60"/>
      <c r="FB91" s="60"/>
      <c r="FC91" s="60"/>
      <c r="FD91" s="61"/>
      <c r="FE91" s="60"/>
      <c r="FF91" s="60"/>
      <c r="FG91" s="60"/>
      <c r="FH91" s="110"/>
      <c r="FI91" s="169">
        <f t="shared" si="834"/>
        <v>0</v>
      </c>
      <c r="FJ91" s="60"/>
      <c r="FK91" s="60"/>
      <c r="FL91" s="60"/>
      <c r="FM91" s="60"/>
      <c r="FN91" s="60"/>
      <c r="FO91" s="60"/>
      <c r="FP91" s="60"/>
      <c r="FQ91" s="60"/>
      <c r="FR91" s="60"/>
      <c r="FS91" s="60"/>
      <c r="FT91" s="61"/>
      <c r="FU91" s="60"/>
      <c r="FV91" s="60"/>
      <c r="FW91" s="60"/>
      <c r="FX91" s="110"/>
      <c r="FY91" s="169">
        <f t="shared" si="835"/>
        <v>0</v>
      </c>
      <c r="FZ91" s="60"/>
      <c r="GA91" s="60"/>
      <c r="GB91" s="60"/>
      <c r="GC91" s="60"/>
      <c r="GD91" s="60"/>
      <c r="GE91" s="60"/>
      <c r="GF91" s="60"/>
      <c r="GG91" s="60"/>
      <c r="GH91" s="60"/>
      <c r="GI91" s="60"/>
      <c r="GJ91" s="61"/>
      <c r="GK91" s="60"/>
      <c r="GL91" s="60"/>
      <c r="GM91" s="60"/>
      <c r="GN91" s="110"/>
      <c r="GO91" s="169">
        <f t="shared" si="836"/>
        <v>0</v>
      </c>
      <c r="GP91" s="60"/>
      <c r="GQ91" s="60"/>
      <c r="GR91" s="60"/>
      <c r="GS91" s="60"/>
      <c r="GT91" s="60"/>
      <c r="GU91" s="60"/>
      <c r="GV91" s="60"/>
      <c r="GW91" s="60"/>
      <c r="GX91" s="60"/>
      <c r="GY91" s="60"/>
      <c r="GZ91" s="61"/>
      <c r="HA91" s="60"/>
      <c r="HB91" s="60"/>
      <c r="HC91" s="60"/>
      <c r="HD91" s="60"/>
      <c r="HE91" s="60"/>
      <c r="HF91" s="60"/>
      <c r="HG91" s="60"/>
      <c r="HH91" s="60"/>
      <c r="HI91" s="60"/>
      <c r="HJ91" s="60"/>
      <c r="HK91" s="60"/>
      <c r="HL91" s="60"/>
      <c r="HM91" s="60"/>
      <c r="HN91" s="110"/>
      <c r="HO91" s="172"/>
      <c r="HP91" s="173"/>
      <c r="HQ91" s="169">
        <f t="shared" si="837"/>
        <v>0</v>
      </c>
      <c r="HR91" s="60"/>
      <c r="HS91" s="60"/>
      <c r="HT91" s="60"/>
      <c r="HU91" s="60"/>
      <c r="HV91" s="60"/>
      <c r="HW91" s="60"/>
      <c r="HX91" s="60"/>
      <c r="HY91" s="60"/>
      <c r="HZ91" s="60"/>
      <c r="IA91" s="60"/>
      <c r="IB91" s="61"/>
      <c r="IC91" s="60"/>
      <c r="ID91" s="60"/>
      <c r="IE91" s="60"/>
      <c r="IF91" s="110"/>
      <c r="IG91" s="169">
        <f t="shared" si="838"/>
        <v>0</v>
      </c>
      <c r="IH91" s="60"/>
      <c r="II91" s="60"/>
      <c r="IJ91" s="60"/>
      <c r="IK91" s="60"/>
      <c r="IL91" s="60"/>
      <c r="IM91" s="60"/>
      <c r="IN91" s="60"/>
      <c r="IO91" s="60"/>
      <c r="IP91" s="60"/>
      <c r="IQ91" s="60"/>
      <c r="IR91" s="61"/>
      <c r="IS91" s="60"/>
      <c r="IT91" s="60"/>
      <c r="IU91" s="60"/>
      <c r="IV91" s="110"/>
      <c r="IW91" s="169">
        <f t="shared" si="839"/>
        <v>0</v>
      </c>
      <c r="IX91" s="60"/>
      <c r="IY91" s="60"/>
      <c r="IZ91" s="60"/>
      <c r="JA91" s="60"/>
      <c r="JB91" s="60"/>
      <c r="JC91" s="60"/>
      <c r="JD91" s="60"/>
      <c r="JE91" s="60"/>
      <c r="JF91" s="60"/>
      <c r="JG91" s="60"/>
      <c r="JH91" s="61"/>
      <c r="JI91" s="60"/>
      <c r="JJ91" s="60"/>
      <c r="JK91" s="60"/>
      <c r="JL91" s="110"/>
      <c r="JM91" s="169">
        <f t="shared" si="840"/>
        <v>0</v>
      </c>
      <c r="JN91" s="60"/>
      <c r="JO91" s="60"/>
      <c r="JP91" s="60"/>
      <c r="JQ91" s="60"/>
      <c r="JR91" s="60"/>
      <c r="JS91" s="60"/>
      <c r="JT91" s="60"/>
      <c r="JU91" s="60"/>
      <c r="JV91" s="60"/>
      <c r="JW91" s="60"/>
      <c r="JX91" s="61"/>
      <c r="JY91" s="60"/>
      <c r="JZ91" s="60"/>
      <c r="KA91" s="60"/>
      <c r="KB91" s="110"/>
      <c r="KC91" s="169">
        <f t="shared" si="841"/>
        <v>0</v>
      </c>
      <c r="KD91" s="60"/>
      <c r="KE91" s="60"/>
      <c r="KF91" s="60"/>
      <c r="KG91" s="60"/>
      <c r="KH91" s="60"/>
      <c r="KI91" s="60"/>
      <c r="KJ91" s="60"/>
      <c r="KK91" s="60"/>
      <c r="KL91" s="60"/>
      <c r="KM91" s="60"/>
      <c r="KN91" s="61"/>
      <c r="KO91" s="60"/>
      <c r="KP91" s="60"/>
      <c r="KQ91" s="60"/>
      <c r="KR91" s="60"/>
      <c r="KS91" s="60"/>
      <c r="KT91" s="60"/>
      <c r="KU91" s="60"/>
      <c r="KV91" s="60"/>
      <c r="KW91" s="60"/>
      <c r="KX91" s="60"/>
      <c r="KY91" s="60"/>
      <c r="KZ91" s="60"/>
      <c r="LA91" s="60"/>
      <c r="LB91" s="110"/>
      <c r="LC91" s="173"/>
      <c r="LD91" s="169">
        <f t="shared" si="842"/>
        <v>0</v>
      </c>
      <c r="LE91" s="60"/>
      <c r="LF91" s="60"/>
      <c r="LG91" s="60"/>
      <c r="LH91" s="60"/>
      <c r="LI91" s="60"/>
      <c r="LJ91" s="60"/>
      <c r="LK91" s="60"/>
      <c r="LL91" s="60"/>
      <c r="LM91" s="60"/>
      <c r="LN91" s="60"/>
      <c r="LO91" s="61"/>
      <c r="LP91" s="60"/>
      <c r="LQ91" s="60"/>
      <c r="LR91" s="60"/>
      <c r="LS91" s="110"/>
      <c r="LT91" s="169">
        <f t="shared" si="843"/>
        <v>0</v>
      </c>
      <c r="LU91" s="60"/>
      <c r="LV91" s="60"/>
      <c r="LW91" s="60"/>
      <c r="LX91" s="60"/>
      <c r="LY91" s="60"/>
      <c r="LZ91" s="60"/>
      <c r="MA91" s="60"/>
      <c r="MB91" s="60"/>
      <c r="MC91" s="60"/>
      <c r="MD91" s="60"/>
      <c r="ME91" s="61"/>
      <c r="MF91" s="60"/>
      <c r="MG91" s="60"/>
      <c r="MH91" s="60"/>
      <c r="MI91" s="110"/>
      <c r="MJ91" s="169">
        <f t="shared" si="844"/>
        <v>0</v>
      </c>
      <c r="MK91" s="60"/>
      <c r="ML91" s="60"/>
      <c r="MM91" s="60"/>
      <c r="MN91" s="60"/>
      <c r="MO91" s="60"/>
      <c r="MP91" s="60"/>
      <c r="MQ91" s="60"/>
      <c r="MR91" s="60"/>
      <c r="MS91" s="60"/>
      <c r="MT91" s="60"/>
      <c r="MU91" s="61"/>
      <c r="MV91" s="60"/>
      <c r="MW91" s="60"/>
      <c r="MX91" s="60"/>
      <c r="MY91" s="110"/>
      <c r="MZ91" s="169">
        <f t="shared" si="845"/>
        <v>0</v>
      </c>
      <c r="NA91" s="60"/>
      <c r="NB91" s="60"/>
      <c r="NC91" s="60"/>
      <c r="ND91" s="60"/>
      <c r="NE91" s="60"/>
      <c r="NF91" s="60"/>
      <c r="NG91" s="60"/>
      <c r="NH91" s="60"/>
      <c r="NI91" s="60"/>
      <c r="NJ91" s="60"/>
      <c r="NK91" s="61"/>
      <c r="NL91" s="60"/>
      <c r="NM91" s="60"/>
      <c r="NN91" s="60"/>
      <c r="NO91" s="110"/>
      <c r="NP91" s="169">
        <f t="shared" si="846"/>
        <v>0</v>
      </c>
      <c r="NQ91" s="60"/>
      <c r="NR91" s="60"/>
      <c r="NS91" s="60"/>
      <c r="NT91" s="60"/>
      <c r="NU91" s="60"/>
      <c r="NV91" s="60"/>
      <c r="NW91" s="60"/>
      <c r="NX91" s="60"/>
      <c r="NY91" s="60"/>
      <c r="NZ91" s="60"/>
      <c r="OA91" s="61"/>
      <c r="OB91" s="60"/>
      <c r="OC91" s="60"/>
      <c r="OD91" s="60"/>
      <c r="OE91" s="110"/>
      <c r="OF91" s="169">
        <f t="shared" si="847"/>
        <v>0</v>
      </c>
      <c r="OG91" s="60"/>
      <c r="OH91" s="60"/>
      <c r="OI91" s="60"/>
      <c r="OJ91" s="60"/>
      <c r="OK91" s="60"/>
      <c r="OL91" s="60"/>
      <c r="OM91" s="60"/>
      <c r="ON91" s="60"/>
      <c r="OO91" s="60"/>
      <c r="OP91" s="60"/>
      <c r="OQ91" s="61"/>
      <c r="OR91" s="60"/>
      <c r="OS91" s="60"/>
      <c r="OT91" s="60"/>
      <c r="OU91" s="110"/>
      <c r="OV91" s="169">
        <f t="shared" si="848"/>
        <v>0</v>
      </c>
      <c r="OW91" s="60"/>
      <c r="OX91" s="60"/>
      <c r="OY91" s="60"/>
      <c r="OZ91" s="60"/>
      <c r="PA91" s="60"/>
      <c r="PB91" s="60"/>
      <c r="PC91" s="60"/>
      <c r="PD91" s="60"/>
      <c r="PE91" s="60"/>
      <c r="PF91" s="60"/>
      <c r="PG91" s="61"/>
      <c r="PH91" s="60"/>
      <c r="PI91" s="60"/>
      <c r="PJ91" s="60"/>
      <c r="PK91" s="110"/>
      <c r="PL91" s="169">
        <f t="shared" si="849"/>
        <v>0</v>
      </c>
      <c r="PM91" s="60"/>
      <c r="PN91" s="60"/>
      <c r="PO91" s="60"/>
      <c r="PP91" s="60"/>
      <c r="PQ91" s="60"/>
      <c r="PR91" s="60"/>
      <c r="PS91" s="60"/>
      <c r="PT91" s="60"/>
      <c r="PU91" s="60"/>
      <c r="PV91" s="60"/>
      <c r="PW91" s="61"/>
      <c r="PX91" s="60"/>
      <c r="PY91" s="60"/>
      <c r="PZ91" s="60"/>
      <c r="QA91" s="110"/>
      <c r="QB91" s="169">
        <f t="shared" si="850"/>
        <v>0</v>
      </c>
      <c r="QC91" s="60"/>
      <c r="QD91" s="60"/>
      <c r="QE91" s="60"/>
      <c r="QF91" s="60"/>
      <c r="QG91" s="60"/>
      <c r="QH91" s="60"/>
      <c r="QI91" s="60"/>
      <c r="QJ91" s="60"/>
      <c r="QK91" s="60"/>
      <c r="QL91" s="60"/>
      <c r="QM91" s="61"/>
      <c r="QN91" s="60"/>
      <c r="QO91" s="60"/>
      <c r="QP91" s="60"/>
      <c r="QQ91" s="110"/>
      <c r="QR91" s="169">
        <f t="shared" si="851"/>
        <v>0</v>
      </c>
      <c r="QS91" s="60"/>
      <c r="QT91" s="60"/>
      <c r="QU91" s="60"/>
      <c r="QV91" s="60"/>
      <c r="QW91" s="60"/>
      <c r="QX91" s="60"/>
      <c r="QY91" s="60"/>
      <c r="QZ91" s="60"/>
      <c r="RA91" s="60"/>
      <c r="RB91" s="60"/>
      <c r="RC91" s="61"/>
      <c r="RD91" s="60"/>
      <c r="RE91" s="60"/>
      <c r="RF91" s="60"/>
      <c r="RG91" s="60"/>
      <c r="RH91" s="60"/>
      <c r="RI91" s="60"/>
      <c r="RJ91" s="60"/>
      <c r="RK91" s="60"/>
      <c r="RL91" s="60"/>
      <c r="RM91" s="60"/>
      <c r="RN91" s="60"/>
      <c r="RO91" s="60"/>
      <c r="RP91" s="60"/>
      <c r="RQ91" s="110"/>
      <c r="RR91" s="173"/>
      <c r="RS91" s="169">
        <f t="shared" si="852"/>
        <v>0</v>
      </c>
      <c r="RT91" s="60"/>
      <c r="RU91" s="60"/>
      <c r="RV91" s="60"/>
      <c r="RW91" s="60"/>
      <c r="RX91" s="60"/>
      <c r="RY91" s="60"/>
      <c r="RZ91" s="60"/>
      <c r="SA91" s="60"/>
      <c r="SB91" s="60"/>
      <c r="SC91" s="60"/>
      <c r="SD91" s="61"/>
      <c r="SE91" s="60"/>
      <c r="SF91" s="60"/>
      <c r="SG91" s="60"/>
      <c r="SH91" s="110"/>
      <c r="SI91" s="169">
        <f t="shared" si="853"/>
        <v>0</v>
      </c>
      <c r="SJ91" s="60"/>
      <c r="SK91" s="60"/>
      <c r="SL91" s="60"/>
      <c r="SM91" s="60"/>
      <c r="SN91" s="60"/>
      <c r="SO91" s="60"/>
      <c r="SP91" s="60"/>
      <c r="SQ91" s="60"/>
      <c r="SR91" s="60"/>
      <c r="SS91" s="60"/>
      <c r="ST91" s="61"/>
      <c r="SU91" s="60"/>
      <c r="SV91" s="60"/>
      <c r="SW91" s="60"/>
      <c r="SX91" s="110"/>
      <c r="SY91" s="169">
        <f t="shared" si="854"/>
        <v>0</v>
      </c>
      <c r="SZ91" s="60"/>
      <c r="TA91" s="60"/>
      <c r="TB91" s="60"/>
      <c r="TC91" s="60"/>
      <c r="TD91" s="60"/>
      <c r="TE91" s="60"/>
      <c r="TF91" s="60"/>
      <c r="TG91" s="60"/>
      <c r="TH91" s="60"/>
      <c r="TI91" s="60"/>
      <c r="TJ91" s="61"/>
      <c r="TK91" s="60"/>
      <c r="TL91" s="60"/>
      <c r="TM91" s="60"/>
      <c r="TN91" s="110"/>
      <c r="TO91" s="169">
        <f t="shared" si="855"/>
        <v>0</v>
      </c>
      <c r="TP91" s="60"/>
      <c r="TQ91" s="60"/>
      <c r="TR91" s="60"/>
      <c r="TS91" s="60"/>
      <c r="TT91" s="60"/>
      <c r="TU91" s="60"/>
      <c r="TV91" s="60"/>
      <c r="TW91" s="60"/>
      <c r="TX91" s="60"/>
      <c r="TY91" s="60"/>
      <c r="TZ91" s="61"/>
      <c r="UA91" s="60"/>
      <c r="UB91" s="60"/>
      <c r="UC91" s="60"/>
      <c r="UD91" s="110"/>
      <c r="UE91" s="169">
        <f t="shared" si="856"/>
        <v>0</v>
      </c>
      <c r="UF91" s="60"/>
      <c r="UG91" s="60"/>
      <c r="UH91" s="60"/>
      <c r="UI91" s="60"/>
      <c r="UJ91" s="60"/>
      <c r="UK91" s="60"/>
      <c r="UL91" s="60"/>
      <c r="UM91" s="60"/>
      <c r="UN91" s="60"/>
      <c r="UO91" s="60"/>
      <c r="UP91" s="61"/>
      <c r="UQ91" s="60"/>
      <c r="UR91" s="60"/>
      <c r="US91" s="60"/>
      <c r="UT91" s="60"/>
      <c r="UU91" s="60"/>
      <c r="UV91" s="60"/>
      <c r="UW91" s="60"/>
      <c r="UX91" s="60"/>
      <c r="UY91" s="60"/>
      <c r="UZ91" s="60"/>
      <c r="VA91" s="60"/>
      <c r="VB91" s="60"/>
      <c r="VC91" s="60"/>
      <c r="VD91" s="110"/>
      <c r="VE91" s="10" t="str">
        <f t="shared" si="710"/>
        <v>-</v>
      </c>
    </row>
    <row r="92" spans="1:577" ht="20.149999999999999" customHeight="1">
      <c r="A92" s="22"/>
      <c r="B92" s="22"/>
      <c r="C92" s="23">
        <v>61073</v>
      </c>
      <c r="D92" s="24" t="s">
        <v>92</v>
      </c>
      <c r="E92" s="193">
        <f>SUM(F92:I92)</f>
        <v>0</v>
      </c>
      <c r="F92" s="194"/>
      <c r="G92" s="194"/>
      <c r="H92" s="195"/>
      <c r="I92" s="229"/>
      <c r="J92" s="241">
        <f t="shared" si="825"/>
        <v>0</v>
      </c>
      <c r="K92" s="61"/>
      <c r="L92" s="60"/>
      <c r="M92" s="60"/>
      <c r="N92" s="60"/>
      <c r="O92" s="60"/>
      <c r="P92" s="60"/>
      <c r="Q92" s="60"/>
      <c r="R92" s="60"/>
      <c r="S92" s="60"/>
      <c r="T92" s="60"/>
      <c r="U92" s="61"/>
      <c r="V92" s="60"/>
      <c r="W92" s="60"/>
      <c r="X92" s="60"/>
      <c r="Y92" s="110"/>
      <c r="Z92" s="169">
        <f t="shared" si="826"/>
        <v>0</v>
      </c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1"/>
      <c r="AL92" s="60"/>
      <c r="AM92" s="60"/>
      <c r="AN92" s="60"/>
      <c r="AO92" s="110"/>
      <c r="AP92" s="169">
        <f t="shared" si="827"/>
        <v>0</v>
      </c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1"/>
      <c r="BB92" s="60"/>
      <c r="BC92" s="60"/>
      <c r="BD92" s="60"/>
      <c r="BE92" s="110"/>
      <c r="BF92" s="169">
        <f t="shared" si="828"/>
        <v>0</v>
      </c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1"/>
      <c r="BR92" s="60"/>
      <c r="BS92" s="60"/>
      <c r="BT92" s="60"/>
      <c r="BU92" s="110"/>
      <c r="BV92" s="169">
        <f t="shared" si="829"/>
        <v>0</v>
      </c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1"/>
      <c r="CH92" s="60"/>
      <c r="CI92" s="60"/>
      <c r="CJ92" s="60"/>
      <c r="CK92" s="60"/>
      <c r="CL92" s="60"/>
      <c r="CM92" s="60"/>
      <c r="CN92" s="60"/>
      <c r="CO92" s="60"/>
      <c r="CP92" s="60"/>
      <c r="CQ92" s="60"/>
      <c r="CR92" s="60"/>
      <c r="CS92" s="60"/>
      <c r="CT92" s="60"/>
      <c r="CU92" s="110"/>
      <c r="CV92" s="173"/>
      <c r="CW92" s="169">
        <f t="shared" si="830"/>
        <v>0</v>
      </c>
      <c r="CX92" s="60"/>
      <c r="CY92" s="60"/>
      <c r="CZ92" s="60"/>
      <c r="DA92" s="60"/>
      <c r="DB92" s="60"/>
      <c r="DC92" s="60"/>
      <c r="DD92" s="60"/>
      <c r="DE92" s="60"/>
      <c r="DF92" s="60"/>
      <c r="DG92" s="60"/>
      <c r="DH92" s="61"/>
      <c r="DI92" s="60"/>
      <c r="DJ92" s="60"/>
      <c r="DK92" s="60"/>
      <c r="DL92" s="110"/>
      <c r="DM92" s="169">
        <f t="shared" si="831"/>
        <v>0</v>
      </c>
      <c r="DN92" s="60"/>
      <c r="DO92" s="60"/>
      <c r="DP92" s="60"/>
      <c r="DQ92" s="60"/>
      <c r="DR92" s="60"/>
      <c r="DS92" s="60"/>
      <c r="DT92" s="60"/>
      <c r="DU92" s="60"/>
      <c r="DV92" s="60"/>
      <c r="DW92" s="60"/>
      <c r="DX92" s="61"/>
      <c r="DY92" s="60"/>
      <c r="DZ92" s="60"/>
      <c r="EA92" s="60"/>
      <c r="EB92" s="110"/>
      <c r="EC92" s="169">
        <f t="shared" si="832"/>
        <v>0</v>
      </c>
      <c r="ED92" s="60"/>
      <c r="EE92" s="60"/>
      <c r="EF92" s="60"/>
      <c r="EG92" s="60"/>
      <c r="EH92" s="60"/>
      <c r="EI92" s="60"/>
      <c r="EJ92" s="60"/>
      <c r="EK92" s="60"/>
      <c r="EL92" s="60"/>
      <c r="EM92" s="60"/>
      <c r="EN92" s="61"/>
      <c r="EO92" s="60"/>
      <c r="EP92" s="60"/>
      <c r="EQ92" s="60"/>
      <c r="ER92" s="110"/>
      <c r="ES92" s="169">
        <f t="shared" si="833"/>
        <v>0</v>
      </c>
      <c r="ET92" s="60"/>
      <c r="EU92" s="60"/>
      <c r="EV92" s="60"/>
      <c r="EW92" s="60"/>
      <c r="EX92" s="60"/>
      <c r="EY92" s="60"/>
      <c r="EZ92" s="60"/>
      <c r="FA92" s="60"/>
      <c r="FB92" s="60"/>
      <c r="FC92" s="60"/>
      <c r="FD92" s="61"/>
      <c r="FE92" s="60"/>
      <c r="FF92" s="60"/>
      <c r="FG92" s="60"/>
      <c r="FH92" s="110"/>
      <c r="FI92" s="169">
        <f t="shared" si="834"/>
        <v>0</v>
      </c>
      <c r="FJ92" s="60"/>
      <c r="FK92" s="60"/>
      <c r="FL92" s="60"/>
      <c r="FM92" s="60"/>
      <c r="FN92" s="60"/>
      <c r="FO92" s="60"/>
      <c r="FP92" s="60"/>
      <c r="FQ92" s="60"/>
      <c r="FR92" s="60"/>
      <c r="FS92" s="60"/>
      <c r="FT92" s="61"/>
      <c r="FU92" s="60"/>
      <c r="FV92" s="60"/>
      <c r="FW92" s="60"/>
      <c r="FX92" s="110"/>
      <c r="FY92" s="169">
        <f t="shared" si="835"/>
        <v>0</v>
      </c>
      <c r="FZ92" s="60"/>
      <c r="GA92" s="60"/>
      <c r="GB92" s="60"/>
      <c r="GC92" s="60"/>
      <c r="GD92" s="60"/>
      <c r="GE92" s="60"/>
      <c r="GF92" s="60"/>
      <c r="GG92" s="60"/>
      <c r="GH92" s="60"/>
      <c r="GI92" s="60"/>
      <c r="GJ92" s="61"/>
      <c r="GK92" s="60"/>
      <c r="GL92" s="60"/>
      <c r="GM92" s="60"/>
      <c r="GN92" s="110"/>
      <c r="GO92" s="169">
        <f t="shared" si="836"/>
        <v>0</v>
      </c>
      <c r="GP92" s="60"/>
      <c r="GQ92" s="60"/>
      <c r="GR92" s="60"/>
      <c r="GS92" s="60"/>
      <c r="GT92" s="60"/>
      <c r="GU92" s="60"/>
      <c r="GV92" s="60"/>
      <c r="GW92" s="60"/>
      <c r="GX92" s="60"/>
      <c r="GY92" s="60"/>
      <c r="GZ92" s="61"/>
      <c r="HA92" s="60"/>
      <c r="HB92" s="60"/>
      <c r="HC92" s="60"/>
      <c r="HD92" s="60"/>
      <c r="HE92" s="60"/>
      <c r="HF92" s="60"/>
      <c r="HG92" s="60"/>
      <c r="HH92" s="60"/>
      <c r="HI92" s="60"/>
      <c r="HJ92" s="60"/>
      <c r="HK92" s="60"/>
      <c r="HL92" s="60"/>
      <c r="HM92" s="60"/>
      <c r="HN92" s="110"/>
      <c r="HO92" s="172"/>
      <c r="HP92" s="173"/>
      <c r="HQ92" s="169">
        <f t="shared" si="837"/>
        <v>0</v>
      </c>
      <c r="HR92" s="60"/>
      <c r="HS92" s="60"/>
      <c r="HT92" s="60"/>
      <c r="HU92" s="60"/>
      <c r="HV92" s="60"/>
      <c r="HW92" s="60"/>
      <c r="HX92" s="60"/>
      <c r="HY92" s="60"/>
      <c r="HZ92" s="60"/>
      <c r="IA92" s="60"/>
      <c r="IB92" s="61"/>
      <c r="IC92" s="60"/>
      <c r="ID92" s="60"/>
      <c r="IE92" s="60"/>
      <c r="IF92" s="110"/>
      <c r="IG92" s="169">
        <f t="shared" si="838"/>
        <v>0</v>
      </c>
      <c r="IH92" s="60"/>
      <c r="II92" s="60"/>
      <c r="IJ92" s="60"/>
      <c r="IK92" s="60"/>
      <c r="IL92" s="60"/>
      <c r="IM92" s="60"/>
      <c r="IN92" s="60"/>
      <c r="IO92" s="60"/>
      <c r="IP92" s="60"/>
      <c r="IQ92" s="60"/>
      <c r="IR92" s="61"/>
      <c r="IS92" s="60"/>
      <c r="IT92" s="60"/>
      <c r="IU92" s="60"/>
      <c r="IV92" s="110"/>
      <c r="IW92" s="169">
        <f t="shared" si="839"/>
        <v>0</v>
      </c>
      <c r="IX92" s="60"/>
      <c r="IY92" s="60"/>
      <c r="IZ92" s="60"/>
      <c r="JA92" s="60"/>
      <c r="JB92" s="60"/>
      <c r="JC92" s="60"/>
      <c r="JD92" s="60"/>
      <c r="JE92" s="60"/>
      <c r="JF92" s="60"/>
      <c r="JG92" s="60"/>
      <c r="JH92" s="61"/>
      <c r="JI92" s="60"/>
      <c r="JJ92" s="60"/>
      <c r="JK92" s="60"/>
      <c r="JL92" s="110"/>
      <c r="JM92" s="169">
        <f t="shared" si="840"/>
        <v>0</v>
      </c>
      <c r="JN92" s="60"/>
      <c r="JO92" s="60"/>
      <c r="JP92" s="60"/>
      <c r="JQ92" s="60"/>
      <c r="JR92" s="60"/>
      <c r="JS92" s="60"/>
      <c r="JT92" s="60"/>
      <c r="JU92" s="60"/>
      <c r="JV92" s="60"/>
      <c r="JW92" s="60"/>
      <c r="JX92" s="61"/>
      <c r="JY92" s="60"/>
      <c r="JZ92" s="60"/>
      <c r="KA92" s="60"/>
      <c r="KB92" s="110"/>
      <c r="KC92" s="169">
        <f t="shared" si="841"/>
        <v>0</v>
      </c>
      <c r="KD92" s="60"/>
      <c r="KE92" s="60"/>
      <c r="KF92" s="60"/>
      <c r="KG92" s="60"/>
      <c r="KH92" s="60"/>
      <c r="KI92" s="60"/>
      <c r="KJ92" s="60"/>
      <c r="KK92" s="60"/>
      <c r="KL92" s="60"/>
      <c r="KM92" s="60"/>
      <c r="KN92" s="61"/>
      <c r="KO92" s="60"/>
      <c r="KP92" s="60"/>
      <c r="KQ92" s="60"/>
      <c r="KR92" s="60"/>
      <c r="KS92" s="60"/>
      <c r="KT92" s="60"/>
      <c r="KU92" s="60"/>
      <c r="KV92" s="60"/>
      <c r="KW92" s="60"/>
      <c r="KX92" s="60"/>
      <c r="KY92" s="60"/>
      <c r="KZ92" s="60"/>
      <c r="LA92" s="60"/>
      <c r="LB92" s="110"/>
      <c r="LC92" s="173"/>
      <c r="LD92" s="169">
        <f t="shared" si="842"/>
        <v>0</v>
      </c>
      <c r="LE92" s="60"/>
      <c r="LF92" s="60"/>
      <c r="LG92" s="60"/>
      <c r="LH92" s="60"/>
      <c r="LI92" s="60"/>
      <c r="LJ92" s="60"/>
      <c r="LK92" s="60"/>
      <c r="LL92" s="60"/>
      <c r="LM92" s="60"/>
      <c r="LN92" s="60"/>
      <c r="LO92" s="61"/>
      <c r="LP92" s="60"/>
      <c r="LQ92" s="60"/>
      <c r="LR92" s="60"/>
      <c r="LS92" s="110"/>
      <c r="LT92" s="169">
        <f t="shared" si="843"/>
        <v>0</v>
      </c>
      <c r="LU92" s="60"/>
      <c r="LV92" s="60"/>
      <c r="LW92" s="60"/>
      <c r="LX92" s="60"/>
      <c r="LY92" s="60"/>
      <c r="LZ92" s="60"/>
      <c r="MA92" s="60"/>
      <c r="MB92" s="60"/>
      <c r="MC92" s="60"/>
      <c r="MD92" s="60"/>
      <c r="ME92" s="61"/>
      <c r="MF92" s="60"/>
      <c r="MG92" s="60"/>
      <c r="MH92" s="60"/>
      <c r="MI92" s="110"/>
      <c r="MJ92" s="169">
        <f t="shared" si="844"/>
        <v>0</v>
      </c>
      <c r="MK92" s="60"/>
      <c r="ML92" s="60"/>
      <c r="MM92" s="60"/>
      <c r="MN92" s="60"/>
      <c r="MO92" s="60"/>
      <c r="MP92" s="60"/>
      <c r="MQ92" s="60"/>
      <c r="MR92" s="60"/>
      <c r="MS92" s="60"/>
      <c r="MT92" s="60"/>
      <c r="MU92" s="61"/>
      <c r="MV92" s="60"/>
      <c r="MW92" s="60"/>
      <c r="MX92" s="60"/>
      <c r="MY92" s="110"/>
      <c r="MZ92" s="169">
        <f t="shared" si="845"/>
        <v>0</v>
      </c>
      <c r="NA92" s="60"/>
      <c r="NB92" s="60"/>
      <c r="NC92" s="60"/>
      <c r="ND92" s="60"/>
      <c r="NE92" s="60"/>
      <c r="NF92" s="60"/>
      <c r="NG92" s="60"/>
      <c r="NH92" s="60"/>
      <c r="NI92" s="60"/>
      <c r="NJ92" s="60"/>
      <c r="NK92" s="61"/>
      <c r="NL92" s="60"/>
      <c r="NM92" s="60"/>
      <c r="NN92" s="60"/>
      <c r="NO92" s="110"/>
      <c r="NP92" s="169">
        <f t="shared" si="846"/>
        <v>0</v>
      </c>
      <c r="NQ92" s="60"/>
      <c r="NR92" s="60"/>
      <c r="NS92" s="60"/>
      <c r="NT92" s="60"/>
      <c r="NU92" s="60"/>
      <c r="NV92" s="60"/>
      <c r="NW92" s="60"/>
      <c r="NX92" s="60"/>
      <c r="NY92" s="60"/>
      <c r="NZ92" s="60"/>
      <c r="OA92" s="61"/>
      <c r="OB92" s="60"/>
      <c r="OC92" s="60"/>
      <c r="OD92" s="60"/>
      <c r="OE92" s="110"/>
      <c r="OF92" s="169">
        <f t="shared" si="847"/>
        <v>0</v>
      </c>
      <c r="OG92" s="60"/>
      <c r="OH92" s="60"/>
      <c r="OI92" s="60"/>
      <c r="OJ92" s="60"/>
      <c r="OK92" s="60"/>
      <c r="OL92" s="60"/>
      <c r="OM92" s="60"/>
      <c r="ON92" s="60"/>
      <c r="OO92" s="60"/>
      <c r="OP92" s="60"/>
      <c r="OQ92" s="61"/>
      <c r="OR92" s="60"/>
      <c r="OS92" s="60"/>
      <c r="OT92" s="60"/>
      <c r="OU92" s="110"/>
      <c r="OV92" s="169">
        <f t="shared" si="848"/>
        <v>0</v>
      </c>
      <c r="OW92" s="60"/>
      <c r="OX92" s="60"/>
      <c r="OY92" s="60"/>
      <c r="OZ92" s="60"/>
      <c r="PA92" s="60"/>
      <c r="PB92" s="60"/>
      <c r="PC92" s="60"/>
      <c r="PD92" s="60"/>
      <c r="PE92" s="60"/>
      <c r="PF92" s="60"/>
      <c r="PG92" s="61"/>
      <c r="PH92" s="60"/>
      <c r="PI92" s="60"/>
      <c r="PJ92" s="60"/>
      <c r="PK92" s="110"/>
      <c r="PL92" s="169">
        <f t="shared" si="849"/>
        <v>0</v>
      </c>
      <c r="PM92" s="60"/>
      <c r="PN92" s="60"/>
      <c r="PO92" s="60"/>
      <c r="PP92" s="60"/>
      <c r="PQ92" s="60"/>
      <c r="PR92" s="60"/>
      <c r="PS92" s="60"/>
      <c r="PT92" s="60"/>
      <c r="PU92" s="60"/>
      <c r="PV92" s="60"/>
      <c r="PW92" s="61"/>
      <c r="PX92" s="60"/>
      <c r="PY92" s="60"/>
      <c r="PZ92" s="60"/>
      <c r="QA92" s="110"/>
      <c r="QB92" s="169">
        <f t="shared" si="850"/>
        <v>0</v>
      </c>
      <c r="QC92" s="60"/>
      <c r="QD92" s="60"/>
      <c r="QE92" s="60"/>
      <c r="QF92" s="60"/>
      <c r="QG92" s="60"/>
      <c r="QH92" s="60"/>
      <c r="QI92" s="60"/>
      <c r="QJ92" s="60"/>
      <c r="QK92" s="60"/>
      <c r="QL92" s="60"/>
      <c r="QM92" s="61"/>
      <c r="QN92" s="60"/>
      <c r="QO92" s="60"/>
      <c r="QP92" s="60"/>
      <c r="QQ92" s="110"/>
      <c r="QR92" s="169">
        <f t="shared" si="851"/>
        <v>0</v>
      </c>
      <c r="QS92" s="60"/>
      <c r="QT92" s="60"/>
      <c r="QU92" s="60"/>
      <c r="QV92" s="60"/>
      <c r="QW92" s="60"/>
      <c r="QX92" s="60"/>
      <c r="QY92" s="60"/>
      <c r="QZ92" s="60"/>
      <c r="RA92" s="60"/>
      <c r="RB92" s="60"/>
      <c r="RC92" s="61"/>
      <c r="RD92" s="60"/>
      <c r="RE92" s="60"/>
      <c r="RF92" s="60"/>
      <c r="RG92" s="60"/>
      <c r="RH92" s="60"/>
      <c r="RI92" s="60"/>
      <c r="RJ92" s="60"/>
      <c r="RK92" s="60"/>
      <c r="RL92" s="60"/>
      <c r="RM92" s="60"/>
      <c r="RN92" s="60"/>
      <c r="RO92" s="60"/>
      <c r="RP92" s="60"/>
      <c r="RQ92" s="110"/>
      <c r="RR92" s="173"/>
      <c r="RS92" s="169">
        <f t="shared" si="852"/>
        <v>0</v>
      </c>
      <c r="RT92" s="60"/>
      <c r="RU92" s="60"/>
      <c r="RV92" s="60"/>
      <c r="RW92" s="60"/>
      <c r="RX92" s="60"/>
      <c r="RY92" s="60"/>
      <c r="RZ92" s="60"/>
      <c r="SA92" s="60"/>
      <c r="SB92" s="60"/>
      <c r="SC92" s="60"/>
      <c r="SD92" s="61"/>
      <c r="SE92" s="60"/>
      <c r="SF92" s="60"/>
      <c r="SG92" s="60"/>
      <c r="SH92" s="110"/>
      <c r="SI92" s="169">
        <f t="shared" si="853"/>
        <v>0</v>
      </c>
      <c r="SJ92" s="60"/>
      <c r="SK92" s="60"/>
      <c r="SL92" s="60"/>
      <c r="SM92" s="60"/>
      <c r="SN92" s="60"/>
      <c r="SO92" s="60"/>
      <c r="SP92" s="60"/>
      <c r="SQ92" s="60"/>
      <c r="SR92" s="60"/>
      <c r="SS92" s="60"/>
      <c r="ST92" s="61"/>
      <c r="SU92" s="60"/>
      <c r="SV92" s="60"/>
      <c r="SW92" s="60"/>
      <c r="SX92" s="110"/>
      <c r="SY92" s="169">
        <f t="shared" si="854"/>
        <v>0</v>
      </c>
      <c r="SZ92" s="60"/>
      <c r="TA92" s="60"/>
      <c r="TB92" s="60"/>
      <c r="TC92" s="60"/>
      <c r="TD92" s="60"/>
      <c r="TE92" s="60"/>
      <c r="TF92" s="60"/>
      <c r="TG92" s="60"/>
      <c r="TH92" s="60"/>
      <c r="TI92" s="60"/>
      <c r="TJ92" s="61"/>
      <c r="TK92" s="60"/>
      <c r="TL92" s="60"/>
      <c r="TM92" s="60"/>
      <c r="TN92" s="110"/>
      <c r="TO92" s="169">
        <f t="shared" si="855"/>
        <v>0</v>
      </c>
      <c r="TP92" s="60"/>
      <c r="TQ92" s="60"/>
      <c r="TR92" s="60"/>
      <c r="TS92" s="60"/>
      <c r="TT92" s="60"/>
      <c r="TU92" s="60"/>
      <c r="TV92" s="60"/>
      <c r="TW92" s="60"/>
      <c r="TX92" s="60"/>
      <c r="TY92" s="60"/>
      <c r="TZ92" s="61"/>
      <c r="UA92" s="60"/>
      <c r="UB92" s="60"/>
      <c r="UC92" s="60"/>
      <c r="UD92" s="110"/>
      <c r="UE92" s="169">
        <f t="shared" si="856"/>
        <v>0</v>
      </c>
      <c r="UF92" s="60"/>
      <c r="UG92" s="60"/>
      <c r="UH92" s="60"/>
      <c r="UI92" s="60"/>
      <c r="UJ92" s="60"/>
      <c r="UK92" s="60"/>
      <c r="UL92" s="60"/>
      <c r="UM92" s="60"/>
      <c r="UN92" s="60"/>
      <c r="UO92" s="60"/>
      <c r="UP92" s="61"/>
      <c r="UQ92" s="60"/>
      <c r="UR92" s="60"/>
      <c r="US92" s="60"/>
      <c r="UT92" s="60"/>
      <c r="UU92" s="60"/>
      <c r="UV92" s="60"/>
      <c r="UW92" s="60"/>
      <c r="UX92" s="60"/>
      <c r="UY92" s="60"/>
      <c r="UZ92" s="60"/>
      <c r="VA92" s="60"/>
      <c r="VB92" s="60"/>
      <c r="VC92" s="60"/>
      <c r="VD92" s="110"/>
      <c r="VE92" s="10" t="str">
        <f t="shared" si="710"/>
        <v>-</v>
      </c>
    </row>
    <row r="93" spans="1:577" ht="20.149999999999999" customHeight="1">
      <c r="A93" s="22"/>
      <c r="B93" s="22"/>
      <c r="C93" s="23">
        <v>61074</v>
      </c>
      <c r="D93" s="24" t="s">
        <v>93</v>
      </c>
      <c r="E93" s="193">
        <f>SUM(F93:I93)</f>
        <v>0</v>
      </c>
      <c r="F93" s="194"/>
      <c r="G93" s="194"/>
      <c r="H93" s="195"/>
      <c r="I93" s="229"/>
      <c r="J93" s="241">
        <f t="shared" si="825"/>
        <v>0</v>
      </c>
      <c r="K93" s="61"/>
      <c r="L93" s="60"/>
      <c r="M93" s="60"/>
      <c r="N93" s="60"/>
      <c r="O93" s="60"/>
      <c r="P93" s="60"/>
      <c r="Q93" s="60"/>
      <c r="R93" s="60"/>
      <c r="S93" s="60"/>
      <c r="T93" s="60"/>
      <c r="U93" s="61"/>
      <c r="V93" s="60"/>
      <c r="W93" s="60"/>
      <c r="X93" s="60"/>
      <c r="Y93" s="110"/>
      <c r="Z93" s="169">
        <f t="shared" si="826"/>
        <v>0</v>
      </c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1"/>
      <c r="AL93" s="60"/>
      <c r="AM93" s="60"/>
      <c r="AN93" s="60"/>
      <c r="AO93" s="110"/>
      <c r="AP93" s="169">
        <f t="shared" si="827"/>
        <v>0</v>
      </c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1"/>
      <c r="BB93" s="60"/>
      <c r="BC93" s="60"/>
      <c r="BD93" s="60"/>
      <c r="BE93" s="110"/>
      <c r="BF93" s="169">
        <f t="shared" si="828"/>
        <v>0</v>
      </c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1"/>
      <c r="BR93" s="60"/>
      <c r="BS93" s="60"/>
      <c r="BT93" s="60"/>
      <c r="BU93" s="110"/>
      <c r="BV93" s="169">
        <f t="shared" si="829"/>
        <v>0</v>
      </c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1"/>
      <c r="CH93" s="60"/>
      <c r="CI93" s="60"/>
      <c r="CJ93" s="60"/>
      <c r="CK93" s="60"/>
      <c r="CL93" s="60"/>
      <c r="CM93" s="60"/>
      <c r="CN93" s="60"/>
      <c r="CO93" s="60"/>
      <c r="CP93" s="60"/>
      <c r="CQ93" s="60"/>
      <c r="CR93" s="60"/>
      <c r="CS93" s="60"/>
      <c r="CT93" s="60"/>
      <c r="CU93" s="110"/>
      <c r="CV93" s="173"/>
      <c r="CW93" s="169">
        <f t="shared" si="830"/>
        <v>0</v>
      </c>
      <c r="CX93" s="60"/>
      <c r="CY93" s="60"/>
      <c r="CZ93" s="60"/>
      <c r="DA93" s="60"/>
      <c r="DB93" s="60"/>
      <c r="DC93" s="60"/>
      <c r="DD93" s="60"/>
      <c r="DE93" s="60"/>
      <c r="DF93" s="60"/>
      <c r="DG93" s="60"/>
      <c r="DH93" s="61"/>
      <c r="DI93" s="60"/>
      <c r="DJ93" s="60"/>
      <c r="DK93" s="60"/>
      <c r="DL93" s="110"/>
      <c r="DM93" s="169">
        <f t="shared" si="831"/>
        <v>0</v>
      </c>
      <c r="DN93" s="60"/>
      <c r="DO93" s="60"/>
      <c r="DP93" s="60"/>
      <c r="DQ93" s="60"/>
      <c r="DR93" s="60"/>
      <c r="DS93" s="60"/>
      <c r="DT93" s="60"/>
      <c r="DU93" s="60"/>
      <c r="DV93" s="60"/>
      <c r="DW93" s="60"/>
      <c r="DX93" s="61"/>
      <c r="DY93" s="60"/>
      <c r="DZ93" s="60"/>
      <c r="EA93" s="60"/>
      <c r="EB93" s="110"/>
      <c r="EC93" s="169">
        <f t="shared" si="832"/>
        <v>0</v>
      </c>
      <c r="ED93" s="60"/>
      <c r="EE93" s="60"/>
      <c r="EF93" s="60"/>
      <c r="EG93" s="60"/>
      <c r="EH93" s="60"/>
      <c r="EI93" s="60"/>
      <c r="EJ93" s="60"/>
      <c r="EK93" s="60"/>
      <c r="EL93" s="60"/>
      <c r="EM93" s="60"/>
      <c r="EN93" s="61"/>
      <c r="EO93" s="60"/>
      <c r="EP93" s="60"/>
      <c r="EQ93" s="60"/>
      <c r="ER93" s="110"/>
      <c r="ES93" s="169">
        <f t="shared" si="833"/>
        <v>0</v>
      </c>
      <c r="ET93" s="60"/>
      <c r="EU93" s="60"/>
      <c r="EV93" s="60"/>
      <c r="EW93" s="60"/>
      <c r="EX93" s="60"/>
      <c r="EY93" s="60"/>
      <c r="EZ93" s="60"/>
      <c r="FA93" s="60"/>
      <c r="FB93" s="60"/>
      <c r="FC93" s="60"/>
      <c r="FD93" s="61"/>
      <c r="FE93" s="60"/>
      <c r="FF93" s="60"/>
      <c r="FG93" s="60"/>
      <c r="FH93" s="110"/>
      <c r="FI93" s="169">
        <f t="shared" si="834"/>
        <v>0</v>
      </c>
      <c r="FJ93" s="60"/>
      <c r="FK93" s="60"/>
      <c r="FL93" s="60"/>
      <c r="FM93" s="60"/>
      <c r="FN93" s="60"/>
      <c r="FO93" s="60"/>
      <c r="FP93" s="60"/>
      <c r="FQ93" s="60"/>
      <c r="FR93" s="60"/>
      <c r="FS93" s="60"/>
      <c r="FT93" s="61"/>
      <c r="FU93" s="60"/>
      <c r="FV93" s="60"/>
      <c r="FW93" s="60"/>
      <c r="FX93" s="110"/>
      <c r="FY93" s="169">
        <f t="shared" si="835"/>
        <v>0</v>
      </c>
      <c r="FZ93" s="60"/>
      <c r="GA93" s="60"/>
      <c r="GB93" s="60"/>
      <c r="GC93" s="60"/>
      <c r="GD93" s="60"/>
      <c r="GE93" s="60"/>
      <c r="GF93" s="60"/>
      <c r="GG93" s="60"/>
      <c r="GH93" s="60"/>
      <c r="GI93" s="60"/>
      <c r="GJ93" s="61"/>
      <c r="GK93" s="60"/>
      <c r="GL93" s="60"/>
      <c r="GM93" s="60"/>
      <c r="GN93" s="110"/>
      <c r="GO93" s="169">
        <f t="shared" si="836"/>
        <v>0</v>
      </c>
      <c r="GP93" s="60"/>
      <c r="GQ93" s="60"/>
      <c r="GR93" s="60"/>
      <c r="GS93" s="60"/>
      <c r="GT93" s="60"/>
      <c r="GU93" s="60"/>
      <c r="GV93" s="60"/>
      <c r="GW93" s="60"/>
      <c r="GX93" s="60"/>
      <c r="GY93" s="60"/>
      <c r="GZ93" s="61"/>
      <c r="HA93" s="60"/>
      <c r="HB93" s="60"/>
      <c r="HC93" s="60"/>
      <c r="HD93" s="60"/>
      <c r="HE93" s="60"/>
      <c r="HF93" s="60"/>
      <c r="HG93" s="60"/>
      <c r="HH93" s="60"/>
      <c r="HI93" s="60"/>
      <c r="HJ93" s="60"/>
      <c r="HK93" s="60"/>
      <c r="HL93" s="60"/>
      <c r="HM93" s="60"/>
      <c r="HN93" s="110"/>
      <c r="HO93" s="172"/>
      <c r="HP93" s="173"/>
      <c r="HQ93" s="169">
        <f t="shared" si="837"/>
        <v>0</v>
      </c>
      <c r="HR93" s="60"/>
      <c r="HS93" s="60"/>
      <c r="HT93" s="60"/>
      <c r="HU93" s="60"/>
      <c r="HV93" s="60"/>
      <c r="HW93" s="60"/>
      <c r="HX93" s="60"/>
      <c r="HY93" s="60"/>
      <c r="HZ93" s="60"/>
      <c r="IA93" s="60"/>
      <c r="IB93" s="61"/>
      <c r="IC93" s="60"/>
      <c r="ID93" s="60"/>
      <c r="IE93" s="60"/>
      <c r="IF93" s="110"/>
      <c r="IG93" s="169">
        <f t="shared" si="838"/>
        <v>0</v>
      </c>
      <c r="IH93" s="60"/>
      <c r="II93" s="60"/>
      <c r="IJ93" s="60"/>
      <c r="IK93" s="60"/>
      <c r="IL93" s="60"/>
      <c r="IM93" s="60"/>
      <c r="IN93" s="60"/>
      <c r="IO93" s="60"/>
      <c r="IP93" s="60"/>
      <c r="IQ93" s="60"/>
      <c r="IR93" s="61"/>
      <c r="IS93" s="60"/>
      <c r="IT93" s="60"/>
      <c r="IU93" s="60"/>
      <c r="IV93" s="110"/>
      <c r="IW93" s="169">
        <f t="shared" si="839"/>
        <v>0</v>
      </c>
      <c r="IX93" s="60"/>
      <c r="IY93" s="60"/>
      <c r="IZ93" s="60"/>
      <c r="JA93" s="60"/>
      <c r="JB93" s="60"/>
      <c r="JC93" s="60"/>
      <c r="JD93" s="60"/>
      <c r="JE93" s="60"/>
      <c r="JF93" s="60"/>
      <c r="JG93" s="60"/>
      <c r="JH93" s="61"/>
      <c r="JI93" s="60"/>
      <c r="JJ93" s="60"/>
      <c r="JK93" s="60"/>
      <c r="JL93" s="110"/>
      <c r="JM93" s="169">
        <f t="shared" si="840"/>
        <v>0</v>
      </c>
      <c r="JN93" s="60"/>
      <c r="JO93" s="60"/>
      <c r="JP93" s="60"/>
      <c r="JQ93" s="60"/>
      <c r="JR93" s="60"/>
      <c r="JS93" s="60"/>
      <c r="JT93" s="60"/>
      <c r="JU93" s="60"/>
      <c r="JV93" s="60"/>
      <c r="JW93" s="60"/>
      <c r="JX93" s="61"/>
      <c r="JY93" s="60"/>
      <c r="JZ93" s="60"/>
      <c r="KA93" s="60"/>
      <c r="KB93" s="110"/>
      <c r="KC93" s="169">
        <f t="shared" si="841"/>
        <v>0</v>
      </c>
      <c r="KD93" s="60"/>
      <c r="KE93" s="60"/>
      <c r="KF93" s="60"/>
      <c r="KG93" s="60"/>
      <c r="KH93" s="60"/>
      <c r="KI93" s="60"/>
      <c r="KJ93" s="60"/>
      <c r="KK93" s="60"/>
      <c r="KL93" s="60"/>
      <c r="KM93" s="60"/>
      <c r="KN93" s="61"/>
      <c r="KO93" s="60"/>
      <c r="KP93" s="60"/>
      <c r="KQ93" s="60"/>
      <c r="KR93" s="60"/>
      <c r="KS93" s="60"/>
      <c r="KT93" s="60"/>
      <c r="KU93" s="60"/>
      <c r="KV93" s="60"/>
      <c r="KW93" s="60"/>
      <c r="KX93" s="60"/>
      <c r="KY93" s="60"/>
      <c r="KZ93" s="60"/>
      <c r="LA93" s="60"/>
      <c r="LB93" s="110"/>
      <c r="LC93" s="173"/>
      <c r="LD93" s="169">
        <f t="shared" si="842"/>
        <v>0</v>
      </c>
      <c r="LE93" s="60"/>
      <c r="LF93" s="60"/>
      <c r="LG93" s="60"/>
      <c r="LH93" s="60"/>
      <c r="LI93" s="60"/>
      <c r="LJ93" s="60"/>
      <c r="LK93" s="60"/>
      <c r="LL93" s="60"/>
      <c r="LM93" s="60"/>
      <c r="LN93" s="60"/>
      <c r="LO93" s="61"/>
      <c r="LP93" s="60"/>
      <c r="LQ93" s="60"/>
      <c r="LR93" s="60"/>
      <c r="LS93" s="110"/>
      <c r="LT93" s="169">
        <f t="shared" si="843"/>
        <v>0</v>
      </c>
      <c r="LU93" s="60"/>
      <c r="LV93" s="60"/>
      <c r="LW93" s="60"/>
      <c r="LX93" s="60"/>
      <c r="LY93" s="60"/>
      <c r="LZ93" s="60"/>
      <c r="MA93" s="60"/>
      <c r="MB93" s="60"/>
      <c r="MC93" s="60"/>
      <c r="MD93" s="60"/>
      <c r="ME93" s="61"/>
      <c r="MF93" s="60"/>
      <c r="MG93" s="60"/>
      <c r="MH93" s="60"/>
      <c r="MI93" s="110"/>
      <c r="MJ93" s="169">
        <f t="shared" si="844"/>
        <v>0</v>
      </c>
      <c r="MK93" s="60"/>
      <c r="ML93" s="60"/>
      <c r="MM93" s="60"/>
      <c r="MN93" s="60"/>
      <c r="MO93" s="60"/>
      <c r="MP93" s="60"/>
      <c r="MQ93" s="60"/>
      <c r="MR93" s="60"/>
      <c r="MS93" s="60"/>
      <c r="MT93" s="60"/>
      <c r="MU93" s="61"/>
      <c r="MV93" s="60"/>
      <c r="MW93" s="60"/>
      <c r="MX93" s="60"/>
      <c r="MY93" s="110"/>
      <c r="MZ93" s="169">
        <f t="shared" si="845"/>
        <v>0</v>
      </c>
      <c r="NA93" s="60"/>
      <c r="NB93" s="60"/>
      <c r="NC93" s="60"/>
      <c r="ND93" s="60"/>
      <c r="NE93" s="60"/>
      <c r="NF93" s="60"/>
      <c r="NG93" s="60"/>
      <c r="NH93" s="60"/>
      <c r="NI93" s="60"/>
      <c r="NJ93" s="60"/>
      <c r="NK93" s="61"/>
      <c r="NL93" s="60"/>
      <c r="NM93" s="60"/>
      <c r="NN93" s="60"/>
      <c r="NO93" s="110"/>
      <c r="NP93" s="169">
        <f t="shared" si="846"/>
        <v>0</v>
      </c>
      <c r="NQ93" s="60"/>
      <c r="NR93" s="60"/>
      <c r="NS93" s="60"/>
      <c r="NT93" s="60"/>
      <c r="NU93" s="60"/>
      <c r="NV93" s="60"/>
      <c r="NW93" s="60"/>
      <c r="NX93" s="60"/>
      <c r="NY93" s="60"/>
      <c r="NZ93" s="60"/>
      <c r="OA93" s="61"/>
      <c r="OB93" s="60"/>
      <c r="OC93" s="60"/>
      <c r="OD93" s="60"/>
      <c r="OE93" s="110"/>
      <c r="OF93" s="169">
        <f t="shared" si="847"/>
        <v>0</v>
      </c>
      <c r="OG93" s="60"/>
      <c r="OH93" s="60"/>
      <c r="OI93" s="60"/>
      <c r="OJ93" s="60"/>
      <c r="OK93" s="60"/>
      <c r="OL93" s="60"/>
      <c r="OM93" s="60"/>
      <c r="ON93" s="60"/>
      <c r="OO93" s="60"/>
      <c r="OP93" s="60"/>
      <c r="OQ93" s="61"/>
      <c r="OR93" s="60"/>
      <c r="OS93" s="60"/>
      <c r="OT93" s="60"/>
      <c r="OU93" s="110"/>
      <c r="OV93" s="169">
        <f t="shared" si="848"/>
        <v>0</v>
      </c>
      <c r="OW93" s="60"/>
      <c r="OX93" s="60"/>
      <c r="OY93" s="60"/>
      <c r="OZ93" s="60"/>
      <c r="PA93" s="60"/>
      <c r="PB93" s="60"/>
      <c r="PC93" s="60"/>
      <c r="PD93" s="60"/>
      <c r="PE93" s="60"/>
      <c r="PF93" s="60"/>
      <c r="PG93" s="61"/>
      <c r="PH93" s="60"/>
      <c r="PI93" s="60"/>
      <c r="PJ93" s="60"/>
      <c r="PK93" s="110"/>
      <c r="PL93" s="169">
        <f t="shared" si="849"/>
        <v>0</v>
      </c>
      <c r="PM93" s="60"/>
      <c r="PN93" s="60"/>
      <c r="PO93" s="60"/>
      <c r="PP93" s="60"/>
      <c r="PQ93" s="60"/>
      <c r="PR93" s="60"/>
      <c r="PS93" s="60"/>
      <c r="PT93" s="60"/>
      <c r="PU93" s="60"/>
      <c r="PV93" s="60"/>
      <c r="PW93" s="61"/>
      <c r="PX93" s="60"/>
      <c r="PY93" s="60"/>
      <c r="PZ93" s="60"/>
      <c r="QA93" s="110"/>
      <c r="QB93" s="169">
        <f t="shared" si="850"/>
        <v>0</v>
      </c>
      <c r="QC93" s="60"/>
      <c r="QD93" s="60"/>
      <c r="QE93" s="60"/>
      <c r="QF93" s="60"/>
      <c r="QG93" s="60"/>
      <c r="QH93" s="60"/>
      <c r="QI93" s="60"/>
      <c r="QJ93" s="60"/>
      <c r="QK93" s="60"/>
      <c r="QL93" s="60"/>
      <c r="QM93" s="61"/>
      <c r="QN93" s="60"/>
      <c r="QO93" s="60"/>
      <c r="QP93" s="60"/>
      <c r="QQ93" s="110"/>
      <c r="QR93" s="169">
        <f t="shared" si="851"/>
        <v>0</v>
      </c>
      <c r="QS93" s="60"/>
      <c r="QT93" s="60"/>
      <c r="QU93" s="60"/>
      <c r="QV93" s="60"/>
      <c r="QW93" s="60"/>
      <c r="QX93" s="60"/>
      <c r="QY93" s="60"/>
      <c r="QZ93" s="60"/>
      <c r="RA93" s="60"/>
      <c r="RB93" s="60"/>
      <c r="RC93" s="61"/>
      <c r="RD93" s="60"/>
      <c r="RE93" s="60"/>
      <c r="RF93" s="60"/>
      <c r="RG93" s="60"/>
      <c r="RH93" s="60"/>
      <c r="RI93" s="60"/>
      <c r="RJ93" s="60"/>
      <c r="RK93" s="60"/>
      <c r="RL93" s="60"/>
      <c r="RM93" s="60"/>
      <c r="RN93" s="60"/>
      <c r="RO93" s="60"/>
      <c r="RP93" s="60"/>
      <c r="RQ93" s="110"/>
      <c r="RR93" s="173"/>
      <c r="RS93" s="169">
        <f t="shared" si="852"/>
        <v>0</v>
      </c>
      <c r="RT93" s="60"/>
      <c r="RU93" s="60"/>
      <c r="RV93" s="60"/>
      <c r="RW93" s="60"/>
      <c r="RX93" s="60"/>
      <c r="RY93" s="60"/>
      <c r="RZ93" s="60"/>
      <c r="SA93" s="60"/>
      <c r="SB93" s="60"/>
      <c r="SC93" s="60"/>
      <c r="SD93" s="61"/>
      <c r="SE93" s="60"/>
      <c r="SF93" s="60"/>
      <c r="SG93" s="60"/>
      <c r="SH93" s="110"/>
      <c r="SI93" s="169">
        <f t="shared" si="853"/>
        <v>0</v>
      </c>
      <c r="SJ93" s="60"/>
      <c r="SK93" s="60"/>
      <c r="SL93" s="60"/>
      <c r="SM93" s="60"/>
      <c r="SN93" s="60"/>
      <c r="SO93" s="60"/>
      <c r="SP93" s="60"/>
      <c r="SQ93" s="60"/>
      <c r="SR93" s="60"/>
      <c r="SS93" s="60"/>
      <c r="ST93" s="61"/>
      <c r="SU93" s="60"/>
      <c r="SV93" s="60"/>
      <c r="SW93" s="60"/>
      <c r="SX93" s="110"/>
      <c r="SY93" s="169">
        <f t="shared" si="854"/>
        <v>0</v>
      </c>
      <c r="SZ93" s="60"/>
      <c r="TA93" s="60"/>
      <c r="TB93" s="60"/>
      <c r="TC93" s="60"/>
      <c r="TD93" s="60"/>
      <c r="TE93" s="60"/>
      <c r="TF93" s="60"/>
      <c r="TG93" s="60"/>
      <c r="TH93" s="60"/>
      <c r="TI93" s="60"/>
      <c r="TJ93" s="61"/>
      <c r="TK93" s="60"/>
      <c r="TL93" s="60"/>
      <c r="TM93" s="60"/>
      <c r="TN93" s="110"/>
      <c r="TO93" s="169">
        <f t="shared" si="855"/>
        <v>0</v>
      </c>
      <c r="TP93" s="60"/>
      <c r="TQ93" s="60"/>
      <c r="TR93" s="60"/>
      <c r="TS93" s="60"/>
      <c r="TT93" s="60"/>
      <c r="TU93" s="60"/>
      <c r="TV93" s="60"/>
      <c r="TW93" s="60"/>
      <c r="TX93" s="60"/>
      <c r="TY93" s="60"/>
      <c r="TZ93" s="61"/>
      <c r="UA93" s="60"/>
      <c r="UB93" s="60"/>
      <c r="UC93" s="60"/>
      <c r="UD93" s="110"/>
      <c r="UE93" s="169">
        <f t="shared" si="856"/>
        <v>0</v>
      </c>
      <c r="UF93" s="60"/>
      <c r="UG93" s="60"/>
      <c r="UH93" s="60"/>
      <c r="UI93" s="60"/>
      <c r="UJ93" s="60"/>
      <c r="UK93" s="60"/>
      <c r="UL93" s="60"/>
      <c r="UM93" s="60"/>
      <c r="UN93" s="60"/>
      <c r="UO93" s="60"/>
      <c r="UP93" s="61"/>
      <c r="UQ93" s="60"/>
      <c r="UR93" s="60"/>
      <c r="US93" s="60"/>
      <c r="UT93" s="60"/>
      <c r="UU93" s="60"/>
      <c r="UV93" s="60"/>
      <c r="UW93" s="60"/>
      <c r="UX93" s="60"/>
      <c r="UY93" s="60"/>
      <c r="UZ93" s="60"/>
      <c r="VA93" s="60"/>
      <c r="VB93" s="60"/>
      <c r="VC93" s="60"/>
      <c r="VD93" s="110"/>
      <c r="VE93" s="10" t="str">
        <f t="shared" si="710"/>
        <v>-</v>
      </c>
    </row>
    <row r="94" spans="1:577" ht="20.149999999999999" customHeight="1">
      <c r="A94" s="22"/>
      <c r="B94" s="22"/>
      <c r="C94" s="23">
        <v>61078</v>
      </c>
      <c r="D94" s="24" t="s">
        <v>94</v>
      </c>
      <c r="E94" s="193">
        <f>SUM(F94:I94)</f>
        <v>0</v>
      </c>
      <c r="F94" s="194"/>
      <c r="G94" s="194"/>
      <c r="H94" s="195"/>
      <c r="I94" s="229"/>
      <c r="J94" s="241">
        <f t="shared" si="825"/>
        <v>0</v>
      </c>
      <c r="K94" s="61"/>
      <c r="L94" s="60"/>
      <c r="M94" s="60"/>
      <c r="N94" s="60"/>
      <c r="O94" s="60"/>
      <c r="P94" s="60"/>
      <c r="Q94" s="60"/>
      <c r="R94" s="60"/>
      <c r="S94" s="60"/>
      <c r="T94" s="60"/>
      <c r="U94" s="61"/>
      <c r="V94" s="60"/>
      <c r="W94" s="60"/>
      <c r="X94" s="60"/>
      <c r="Y94" s="110"/>
      <c r="Z94" s="169">
        <f t="shared" si="826"/>
        <v>0</v>
      </c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1"/>
      <c r="AL94" s="60"/>
      <c r="AM94" s="60"/>
      <c r="AN94" s="60"/>
      <c r="AO94" s="110"/>
      <c r="AP94" s="169">
        <f t="shared" si="827"/>
        <v>0</v>
      </c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1"/>
      <c r="BB94" s="60"/>
      <c r="BC94" s="60"/>
      <c r="BD94" s="60"/>
      <c r="BE94" s="110"/>
      <c r="BF94" s="169">
        <f t="shared" si="828"/>
        <v>0</v>
      </c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1"/>
      <c r="BR94" s="60"/>
      <c r="BS94" s="60"/>
      <c r="BT94" s="60"/>
      <c r="BU94" s="110"/>
      <c r="BV94" s="169">
        <f t="shared" si="829"/>
        <v>0</v>
      </c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1"/>
      <c r="CH94" s="60"/>
      <c r="CI94" s="60"/>
      <c r="CJ94" s="60"/>
      <c r="CK94" s="60"/>
      <c r="CL94" s="60"/>
      <c r="CM94" s="60"/>
      <c r="CN94" s="60"/>
      <c r="CO94" s="60"/>
      <c r="CP94" s="60"/>
      <c r="CQ94" s="60"/>
      <c r="CR94" s="60"/>
      <c r="CS94" s="60"/>
      <c r="CT94" s="60"/>
      <c r="CU94" s="110"/>
      <c r="CV94" s="173"/>
      <c r="CW94" s="169">
        <f t="shared" si="830"/>
        <v>0</v>
      </c>
      <c r="CX94" s="60"/>
      <c r="CY94" s="60"/>
      <c r="CZ94" s="60"/>
      <c r="DA94" s="60"/>
      <c r="DB94" s="60"/>
      <c r="DC94" s="60"/>
      <c r="DD94" s="60"/>
      <c r="DE94" s="60"/>
      <c r="DF94" s="60"/>
      <c r="DG94" s="60"/>
      <c r="DH94" s="61"/>
      <c r="DI94" s="60"/>
      <c r="DJ94" s="60"/>
      <c r="DK94" s="60"/>
      <c r="DL94" s="110"/>
      <c r="DM94" s="169">
        <f t="shared" si="831"/>
        <v>0</v>
      </c>
      <c r="DN94" s="60"/>
      <c r="DO94" s="60"/>
      <c r="DP94" s="60"/>
      <c r="DQ94" s="60"/>
      <c r="DR94" s="60"/>
      <c r="DS94" s="60"/>
      <c r="DT94" s="60"/>
      <c r="DU94" s="60"/>
      <c r="DV94" s="60"/>
      <c r="DW94" s="60"/>
      <c r="DX94" s="61"/>
      <c r="DY94" s="60"/>
      <c r="DZ94" s="60"/>
      <c r="EA94" s="60"/>
      <c r="EB94" s="110"/>
      <c r="EC94" s="169">
        <f t="shared" si="832"/>
        <v>0</v>
      </c>
      <c r="ED94" s="60"/>
      <c r="EE94" s="60"/>
      <c r="EF94" s="60"/>
      <c r="EG94" s="60"/>
      <c r="EH94" s="60"/>
      <c r="EI94" s="60"/>
      <c r="EJ94" s="60"/>
      <c r="EK94" s="60"/>
      <c r="EL94" s="60"/>
      <c r="EM94" s="60"/>
      <c r="EN94" s="61"/>
      <c r="EO94" s="60"/>
      <c r="EP94" s="60"/>
      <c r="EQ94" s="60"/>
      <c r="ER94" s="110"/>
      <c r="ES94" s="169">
        <f t="shared" si="833"/>
        <v>0</v>
      </c>
      <c r="ET94" s="60"/>
      <c r="EU94" s="60"/>
      <c r="EV94" s="60"/>
      <c r="EW94" s="60"/>
      <c r="EX94" s="60"/>
      <c r="EY94" s="60"/>
      <c r="EZ94" s="60"/>
      <c r="FA94" s="60"/>
      <c r="FB94" s="60"/>
      <c r="FC94" s="60"/>
      <c r="FD94" s="61"/>
      <c r="FE94" s="60"/>
      <c r="FF94" s="60"/>
      <c r="FG94" s="60"/>
      <c r="FH94" s="110"/>
      <c r="FI94" s="169">
        <f t="shared" si="834"/>
        <v>0</v>
      </c>
      <c r="FJ94" s="60"/>
      <c r="FK94" s="60"/>
      <c r="FL94" s="60"/>
      <c r="FM94" s="60"/>
      <c r="FN94" s="60"/>
      <c r="FO94" s="60"/>
      <c r="FP94" s="60"/>
      <c r="FQ94" s="60"/>
      <c r="FR94" s="60"/>
      <c r="FS94" s="60"/>
      <c r="FT94" s="61"/>
      <c r="FU94" s="60"/>
      <c r="FV94" s="60"/>
      <c r="FW94" s="60"/>
      <c r="FX94" s="110"/>
      <c r="FY94" s="169">
        <f t="shared" si="835"/>
        <v>0</v>
      </c>
      <c r="FZ94" s="60"/>
      <c r="GA94" s="60"/>
      <c r="GB94" s="60"/>
      <c r="GC94" s="60"/>
      <c r="GD94" s="60"/>
      <c r="GE94" s="60"/>
      <c r="GF94" s="60"/>
      <c r="GG94" s="60"/>
      <c r="GH94" s="60"/>
      <c r="GI94" s="60"/>
      <c r="GJ94" s="61"/>
      <c r="GK94" s="60"/>
      <c r="GL94" s="60"/>
      <c r="GM94" s="60"/>
      <c r="GN94" s="110"/>
      <c r="GO94" s="169">
        <f t="shared" si="836"/>
        <v>0</v>
      </c>
      <c r="GP94" s="60"/>
      <c r="GQ94" s="60"/>
      <c r="GR94" s="60"/>
      <c r="GS94" s="60"/>
      <c r="GT94" s="60"/>
      <c r="GU94" s="60"/>
      <c r="GV94" s="60"/>
      <c r="GW94" s="60"/>
      <c r="GX94" s="60"/>
      <c r="GY94" s="60"/>
      <c r="GZ94" s="61"/>
      <c r="HA94" s="60"/>
      <c r="HB94" s="60"/>
      <c r="HC94" s="60"/>
      <c r="HD94" s="60"/>
      <c r="HE94" s="60"/>
      <c r="HF94" s="60"/>
      <c r="HG94" s="60"/>
      <c r="HH94" s="60"/>
      <c r="HI94" s="60"/>
      <c r="HJ94" s="60"/>
      <c r="HK94" s="60"/>
      <c r="HL94" s="60"/>
      <c r="HM94" s="60"/>
      <c r="HN94" s="110"/>
      <c r="HO94" s="172"/>
      <c r="HP94" s="173"/>
      <c r="HQ94" s="169">
        <f t="shared" si="837"/>
        <v>0</v>
      </c>
      <c r="HR94" s="60"/>
      <c r="HS94" s="60"/>
      <c r="HT94" s="60"/>
      <c r="HU94" s="60"/>
      <c r="HV94" s="60"/>
      <c r="HW94" s="60"/>
      <c r="HX94" s="60"/>
      <c r="HY94" s="60"/>
      <c r="HZ94" s="60"/>
      <c r="IA94" s="60"/>
      <c r="IB94" s="61"/>
      <c r="IC94" s="60"/>
      <c r="ID94" s="60"/>
      <c r="IE94" s="60"/>
      <c r="IF94" s="110"/>
      <c r="IG94" s="169">
        <f t="shared" si="838"/>
        <v>0</v>
      </c>
      <c r="IH94" s="60"/>
      <c r="II94" s="60"/>
      <c r="IJ94" s="60"/>
      <c r="IK94" s="60"/>
      <c r="IL94" s="60"/>
      <c r="IM94" s="60"/>
      <c r="IN94" s="60"/>
      <c r="IO94" s="60"/>
      <c r="IP94" s="60"/>
      <c r="IQ94" s="60"/>
      <c r="IR94" s="61"/>
      <c r="IS94" s="60"/>
      <c r="IT94" s="60"/>
      <c r="IU94" s="60"/>
      <c r="IV94" s="110"/>
      <c r="IW94" s="169">
        <f t="shared" si="839"/>
        <v>0</v>
      </c>
      <c r="IX94" s="60"/>
      <c r="IY94" s="60"/>
      <c r="IZ94" s="60"/>
      <c r="JA94" s="60"/>
      <c r="JB94" s="60"/>
      <c r="JC94" s="60"/>
      <c r="JD94" s="60"/>
      <c r="JE94" s="60"/>
      <c r="JF94" s="60"/>
      <c r="JG94" s="60"/>
      <c r="JH94" s="61"/>
      <c r="JI94" s="60"/>
      <c r="JJ94" s="60"/>
      <c r="JK94" s="60"/>
      <c r="JL94" s="110"/>
      <c r="JM94" s="169">
        <f t="shared" si="840"/>
        <v>0</v>
      </c>
      <c r="JN94" s="60"/>
      <c r="JO94" s="60"/>
      <c r="JP94" s="60"/>
      <c r="JQ94" s="60"/>
      <c r="JR94" s="60"/>
      <c r="JS94" s="60"/>
      <c r="JT94" s="60"/>
      <c r="JU94" s="60"/>
      <c r="JV94" s="60"/>
      <c r="JW94" s="60"/>
      <c r="JX94" s="61"/>
      <c r="JY94" s="60"/>
      <c r="JZ94" s="60"/>
      <c r="KA94" s="60"/>
      <c r="KB94" s="110"/>
      <c r="KC94" s="169">
        <f t="shared" si="841"/>
        <v>0</v>
      </c>
      <c r="KD94" s="60"/>
      <c r="KE94" s="60"/>
      <c r="KF94" s="60"/>
      <c r="KG94" s="60"/>
      <c r="KH94" s="60"/>
      <c r="KI94" s="60"/>
      <c r="KJ94" s="60"/>
      <c r="KK94" s="60"/>
      <c r="KL94" s="60"/>
      <c r="KM94" s="60"/>
      <c r="KN94" s="61"/>
      <c r="KO94" s="60"/>
      <c r="KP94" s="60"/>
      <c r="KQ94" s="60"/>
      <c r="KR94" s="60"/>
      <c r="KS94" s="60"/>
      <c r="KT94" s="60"/>
      <c r="KU94" s="60"/>
      <c r="KV94" s="60"/>
      <c r="KW94" s="60"/>
      <c r="KX94" s="60"/>
      <c r="KY94" s="60"/>
      <c r="KZ94" s="60"/>
      <c r="LA94" s="60"/>
      <c r="LB94" s="110"/>
      <c r="LC94" s="173"/>
      <c r="LD94" s="169">
        <f t="shared" si="842"/>
        <v>0</v>
      </c>
      <c r="LE94" s="60"/>
      <c r="LF94" s="60"/>
      <c r="LG94" s="60"/>
      <c r="LH94" s="60"/>
      <c r="LI94" s="60"/>
      <c r="LJ94" s="60"/>
      <c r="LK94" s="60"/>
      <c r="LL94" s="60"/>
      <c r="LM94" s="60"/>
      <c r="LN94" s="60"/>
      <c r="LO94" s="61"/>
      <c r="LP94" s="60"/>
      <c r="LQ94" s="60"/>
      <c r="LR94" s="60"/>
      <c r="LS94" s="110"/>
      <c r="LT94" s="169">
        <f t="shared" si="843"/>
        <v>0</v>
      </c>
      <c r="LU94" s="60"/>
      <c r="LV94" s="60"/>
      <c r="LW94" s="60"/>
      <c r="LX94" s="60"/>
      <c r="LY94" s="60"/>
      <c r="LZ94" s="60"/>
      <c r="MA94" s="60"/>
      <c r="MB94" s="60"/>
      <c r="MC94" s="60"/>
      <c r="MD94" s="60"/>
      <c r="ME94" s="61"/>
      <c r="MF94" s="60"/>
      <c r="MG94" s="60"/>
      <c r="MH94" s="60"/>
      <c r="MI94" s="110"/>
      <c r="MJ94" s="169">
        <f t="shared" si="844"/>
        <v>0</v>
      </c>
      <c r="MK94" s="60"/>
      <c r="ML94" s="60"/>
      <c r="MM94" s="60"/>
      <c r="MN94" s="60"/>
      <c r="MO94" s="60"/>
      <c r="MP94" s="60"/>
      <c r="MQ94" s="60"/>
      <c r="MR94" s="60"/>
      <c r="MS94" s="60"/>
      <c r="MT94" s="60"/>
      <c r="MU94" s="61"/>
      <c r="MV94" s="60"/>
      <c r="MW94" s="60"/>
      <c r="MX94" s="60"/>
      <c r="MY94" s="110"/>
      <c r="MZ94" s="169">
        <f t="shared" si="845"/>
        <v>0</v>
      </c>
      <c r="NA94" s="60"/>
      <c r="NB94" s="60"/>
      <c r="NC94" s="60"/>
      <c r="ND94" s="60"/>
      <c r="NE94" s="60"/>
      <c r="NF94" s="60"/>
      <c r="NG94" s="60"/>
      <c r="NH94" s="60"/>
      <c r="NI94" s="60"/>
      <c r="NJ94" s="60"/>
      <c r="NK94" s="61"/>
      <c r="NL94" s="60"/>
      <c r="NM94" s="60"/>
      <c r="NN94" s="60"/>
      <c r="NO94" s="110"/>
      <c r="NP94" s="169">
        <f t="shared" si="846"/>
        <v>0</v>
      </c>
      <c r="NQ94" s="60"/>
      <c r="NR94" s="60"/>
      <c r="NS94" s="60"/>
      <c r="NT94" s="60"/>
      <c r="NU94" s="60"/>
      <c r="NV94" s="60"/>
      <c r="NW94" s="60"/>
      <c r="NX94" s="60"/>
      <c r="NY94" s="60"/>
      <c r="NZ94" s="60"/>
      <c r="OA94" s="61"/>
      <c r="OB94" s="60"/>
      <c r="OC94" s="60"/>
      <c r="OD94" s="60"/>
      <c r="OE94" s="110"/>
      <c r="OF94" s="169">
        <f t="shared" si="847"/>
        <v>0</v>
      </c>
      <c r="OG94" s="60"/>
      <c r="OH94" s="60"/>
      <c r="OI94" s="60"/>
      <c r="OJ94" s="60"/>
      <c r="OK94" s="60"/>
      <c r="OL94" s="60"/>
      <c r="OM94" s="60"/>
      <c r="ON94" s="60"/>
      <c r="OO94" s="60"/>
      <c r="OP94" s="60"/>
      <c r="OQ94" s="61"/>
      <c r="OR94" s="60"/>
      <c r="OS94" s="60"/>
      <c r="OT94" s="60"/>
      <c r="OU94" s="110"/>
      <c r="OV94" s="169">
        <f t="shared" si="848"/>
        <v>0</v>
      </c>
      <c r="OW94" s="60"/>
      <c r="OX94" s="60"/>
      <c r="OY94" s="60"/>
      <c r="OZ94" s="60"/>
      <c r="PA94" s="60"/>
      <c r="PB94" s="60"/>
      <c r="PC94" s="60"/>
      <c r="PD94" s="60"/>
      <c r="PE94" s="60"/>
      <c r="PF94" s="60"/>
      <c r="PG94" s="61"/>
      <c r="PH94" s="60"/>
      <c r="PI94" s="60"/>
      <c r="PJ94" s="60"/>
      <c r="PK94" s="110"/>
      <c r="PL94" s="169">
        <f t="shared" si="849"/>
        <v>0</v>
      </c>
      <c r="PM94" s="60"/>
      <c r="PN94" s="60"/>
      <c r="PO94" s="60"/>
      <c r="PP94" s="60"/>
      <c r="PQ94" s="60"/>
      <c r="PR94" s="60"/>
      <c r="PS94" s="60"/>
      <c r="PT94" s="60"/>
      <c r="PU94" s="60"/>
      <c r="PV94" s="60"/>
      <c r="PW94" s="61"/>
      <c r="PX94" s="60"/>
      <c r="PY94" s="60"/>
      <c r="PZ94" s="60"/>
      <c r="QA94" s="110"/>
      <c r="QB94" s="169">
        <f t="shared" si="850"/>
        <v>0</v>
      </c>
      <c r="QC94" s="60"/>
      <c r="QD94" s="60"/>
      <c r="QE94" s="60"/>
      <c r="QF94" s="60"/>
      <c r="QG94" s="60"/>
      <c r="QH94" s="60"/>
      <c r="QI94" s="60"/>
      <c r="QJ94" s="60"/>
      <c r="QK94" s="60"/>
      <c r="QL94" s="60"/>
      <c r="QM94" s="61"/>
      <c r="QN94" s="60"/>
      <c r="QO94" s="60"/>
      <c r="QP94" s="60"/>
      <c r="QQ94" s="110"/>
      <c r="QR94" s="169">
        <f t="shared" si="851"/>
        <v>0</v>
      </c>
      <c r="QS94" s="60"/>
      <c r="QT94" s="60"/>
      <c r="QU94" s="60"/>
      <c r="QV94" s="60"/>
      <c r="QW94" s="60"/>
      <c r="QX94" s="60"/>
      <c r="QY94" s="60"/>
      <c r="QZ94" s="60"/>
      <c r="RA94" s="60"/>
      <c r="RB94" s="60"/>
      <c r="RC94" s="61"/>
      <c r="RD94" s="60"/>
      <c r="RE94" s="60"/>
      <c r="RF94" s="60"/>
      <c r="RG94" s="60"/>
      <c r="RH94" s="60"/>
      <c r="RI94" s="60"/>
      <c r="RJ94" s="60"/>
      <c r="RK94" s="60"/>
      <c r="RL94" s="60"/>
      <c r="RM94" s="60"/>
      <c r="RN94" s="60"/>
      <c r="RO94" s="60"/>
      <c r="RP94" s="60"/>
      <c r="RQ94" s="110"/>
      <c r="RR94" s="173"/>
      <c r="RS94" s="169">
        <f t="shared" si="852"/>
        <v>0</v>
      </c>
      <c r="RT94" s="60"/>
      <c r="RU94" s="60"/>
      <c r="RV94" s="60"/>
      <c r="RW94" s="60"/>
      <c r="RX94" s="60"/>
      <c r="RY94" s="60"/>
      <c r="RZ94" s="60"/>
      <c r="SA94" s="60"/>
      <c r="SB94" s="60"/>
      <c r="SC94" s="60"/>
      <c r="SD94" s="61"/>
      <c r="SE94" s="60"/>
      <c r="SF94" s="60"/>
      <c r="SG94" s="60"/>
      <c r="SH94" s="110"/>
      <c r="SI94" s="169">
        <f t="shared" si="853"/>
        <v>0</v>
      </c>
      <c r="SJ94" s="60"/>
      <c r="SK94" s="60"/>
      <c r="SL94" s="60"/>
      <c r="SM94" s="60"/>
      <c r="SN94" s="60"/>
      <c r="SO94" s="60"/>
      <c r="SP94" s="60"/>
      <c r="SQ94" s="60"/>
      <c r="SR94" s="60"/>
      <c r="SS94" s="60"/>
      <c r="ST94" s="61"/>
      <c r="SU94" s="60"/>
      <c r="SV94" s="60"/>
      <c r="SW94" s="60"/>
      <c r="SX94" s="110"/>
      <c r="SY94" s="169">
        <f t="shared" si="854"/>
        <v>0</v>
      </c>
      <c r="SZ94" s="60"/>
      <c r="TA94" s="60"/>
      <c r="TB94" s="60"/>
      <c r="TC94" s="60"/>
      <c r="TD94" s="60"/>
      <c r="TE94" s="60"/>
      <c r="TF94" s="60"/>
      <c r="TG94" s="60"/>
      <c r="TH94" s="60"/>
      <c r="TI94" s="60"/>
      <c r="TJ94" s="61"/>
      <c r="TK94" s="60"/>
      <c r="TL94" s="60"/>
      <c r="TM94" s="60"/>
      <c r="TN94" s="110"/>
      <c r="TO94" s="169">
        <f t="shared" si="855"/>
        <v>0</v>
      </c>
      <c r="TP94" s="60"/>
      <c r="TQ94" s="60"/>
      <c r="TR94" s="60"/>
      <c r="TS94" s="60"/>
      <c r="TT94" s="60"/>
      <c r="TU94" s="60"/>
      <c r="TV94" s="60"/>
      <c r="TW94" s="60"/>
      <c r="TX94" s="60"/>
      <c r="TY94" s="60"/>
      <c r="TZ94" s="61"/>
      <c r="UA94" s="60"/>
      <c r="UB94" s="60"/>
      <c r="UC94" s="60"/>
      <c r="UD94" s="110"/>
      <c r="UE94" s="169">
        <f t="shared" si="856"/>
        <v>0</v>
      </c>
      <c r="UF94" s="60"/>
      <c r="UG94" s="60"/>
      <c r="UH94" s="60"/>
      <c r="UI94" s="60"/>
      <c r="UJ94" s="60"/>
      <c r="UK94" s="60"/>
      <c r="UL94" s="60"/>
      <c r="UM94" s="60"/>
      <c r="UN94" s="60"/>
      <c r="UO94" s="60"/>
      <c r="UP94" s="61"/>
      <c r="UQ94" s="60"/>
      <c r="UR94" s="60"/>
      <c r="US94" s="60"/>
      <c r="UT94" s="60"/>
      <c r="UU94" s="60"/>
      <c r="UV94" s="60"/>
      <c r="UW94" s="60"/>
      <c r="UX94" s="60"/>
      <c r="UY94" s="60"/>
      <c r="UZ94" s="60"/>
      <c r="VA94" s="60"/>
      <c r="VB94" s="60"/>
      <c r="VC94" s="60"/>
      <c r="VD94" s="110"/>
      <c r="VE94" s="10" t="str">
        <f t="shared" si="710"/>
        <v>-</v>
      </c>
    </row>
    <row r="95" spans="1:577" ht="20.149999999999999" customHeight="1">
      <c r="A95" s="19"/>
      <c r="B95" s="19">
        <v>6108</v>
      </c>
      <c r="C95" s="19"/>
      <c r="D95" s="20" t="s">
        <v>95</v>
      </c>
      <c r="E95" s="190">
        <f t="shared" ref="E95:BP95" si="857">SUM(E96:E97)</f>
        <v>0</v>
      </c>
      <c r="F95" s="191">
        <f t="shared" si="857"/>
        <v>0</v>
      </c>
      <c r="G95" s="191">
        <f t="shared" si="857"/>
        <v>0</v>
      </c>
      <c r="H95" s="192">
        <f t="shared" si="857"/>
        <v>0</v>
      </c>
      <c r="I95" s="228">
        <f t="shared" si="857"/>
        <v>0</v>
      </c>
      <c r="J95" s="191">
        <f t="shared" si="857"/>
        <v>0</v>
      </c>
      <c r="K95" s="59">
        <f t="shared" si="857"/>
        <v>0</v>
      </c>
      <c r="L95" s="58">
        <f t="shared" si="857"/>
        <v>0</v>
      </c>
      <c r="M95" s="58">
        <f t="shared" si="857"/>
        <v>0</v>
      </c>
      <c r="N95" s="58">
        <f t="shared" si="857"/>
        <v>0</v>
      </c>
      <c r="O95" s="58">
        <f t="shared" si="857"/>
        <v>0</v>
      </c>
      <c r="P95" s="58">
        <f t="shared" si="857"/>
        <v>0</v>
      </c>
      <c r="Q95" s="58">
        <f t="shared" si="857"/>
        <v>0</v>
      </c>
      <c r="R95" s="58">
        <f t="shared" si="857"/>
        <v>0</v>
      </c>
      <c r="S95" s="58">
        <f t="shared" si="857"/>
        <v>0</v>
      </c>
      <c r="T95" s="58">
        <f t="shared" si="857"/>
        <v>0</v>
      </c>
      <c r="U95" s="59">
        <f t="shared" si="857"/>
        <v>0</v>
      </c>
      <c r="V95" s="58">
        <f t="shared" si="857"/>
        <v>0</v>
      </c>
      <c r="W95" s="58">
        <f t="shared" si="857"/>
        <v>0</v>
      </c>
      <c r="X95" s="58">
        <f t="shared" si="857"/>
        <v>0</v>
      </c>
      <c r="Y95" s="109">
        <f t="shared" si="857"/>
        <v>0</v>
      </c>
      <c r="Z95" s="59">
        <f t="shared" si="857"/>
        <v>0</v>
      </c>
      <c r="AA95" s="58">
        <f t="shared" si="857"/>
        <v>0</v>
      </c>
      <c r="AB95" s="58">
        <f t="shared" si="857"/>
        <v>0</v>
      </c>
      <c r="AC95" s="58">
        <f t="shared" si="857"/>
        <v>0</v>
      </c>
      <c r="AD95" s="58">
        <f t="shared" si="857"/>
        <v>0</v>
      </c>
      <c r="AE95" s="58">
        <f t="shared" si="857"/>
        <v>0</v>
      </c>
      <c r="AF95" s="58">
        <f t="shared" si="857"/>
        <v>0</v>
      </c>
      <c r="AG95" s="58">
        <f t="shared" si="857"/>
        <v>0</v>
      </c>
      <c r="AH95" s="58">
        <f t="shared" si="857"/>
        <v>0</v>
      </c>
      <c r="AI95" s="58">
        <f t="shared" si="857"/>
        <v>0</v>
      </c>
      <c r="AJ95" s="58">
        <f t="shared" si="857"/>
        <v>0</v>
      </c>
      <c r="AK95" s="59">
        <f t="shared" si="857"/>
        <v>0</v>
      </c>
      <c r="AL95" s="58">
        <f t="shared" si="857"/>
        <v>0</v>
      </c>
      <c r="AM95" s="58">
        <f t="shared" si="857"/>
        <v>0</v>
      </c>
      <c r="AN95" s="58">
        <f t="shared" si="857"/>
        <v>0</v>
      </c>
      <c r="AO95" s="109">
        <f t="shared" si="857"/>
        <v>0</v>
      </c>
      <c r="AP95" s="59">
        <f t="shared" si="857"/>
        <v>0</v>
      </c>
      <c r="AQ95" s="58">
        <f t="shared" si="857"/>
        <v>0</v>
      </c>
      <c r="AR95" s="58">
        <f t="shared" si="857"/>
        <v>0</v>
      </c>
      <c r="AS95" s="58">
        <f t="shared" si="857"/>
        <v>0</v>
      </c>
      <c r="AT95" s="58">
        <f t="shared" si="857"/>
        <v>0</v>
      </c>
      <c r="AU95" s="58">
        <f t="shared" si="857"/>
        <v>0</v>
      </c>
      <c r="AV95" s="58">
        <f t="shared" si="857"/>
        <v>0</v>
      </c>
      <c r="AW95" s="58">
        <f t="shared" si="857"/>
        <v>0</v>
      </c>
      <c r="AX95" s="58">
        <f t="shared" si="857"/>
        <v>0</v>
      </c>
      <c r="AY95" s="58">
        <f t="shared" si="857"/>
        <v>0</v>
      </c>
      <c r="AZ95" s="58">
        <f t="shared" si="857"/>
        <v>0</v>
      </c>
      <c r="BA95" s="59">
        <f t="shared" si="857"/>
        <v>0</v>
      </c>
      <c r="BB95" s="58">
        <f t="shared" si="857"/>
        <v>0</v>
      </c>
      <c r="BC95" s="58">
        <f t="shared" si="857"/>
        <v>0</v>
      </c>
      <c r="BD95" s="58">
        <f t="shared" si="857"/>
        <v>0</v>
      </c>
      <c r="BE95" s="109">
        <f t="shared" si="857"/>
        <v>0</v>
      </c>
      <c r="BF95" s="59">
        <f t="shared" si="857"/>
        <v>0</v>
      </c>
      <c r="BG95" s="58">
        <f t="shared" si="857"/>
        <v>0</v>
      </c>
      <c r="BH95" s="58">
        <f t="shared" si="857"/>
        <v>0</v>
      </c>
      <c r="BI95" s="58">
        <f t="shared" si="857"/>
        <v>0</v>
      </c>
      <c r="BJ95" s="58">
        <f t="shared" si="857"/>
        <v>0</v>
      </c>
      <c r="BK95" s="58">
        <f t="shared" si="857"/>
        <v>0</v>
      </c>
      <c r="BL95" s="58">
        <f t="shared" si="857"/>
        <v>0</v>
      </c>
      <c r="BM95" s="58">
        <f t="shared" si="857"/>
        <v>0</v>
      </c>
      <c r="BN95" s="58">
        <f t="shared" si="857"/>
        <v>0</v>
      </c>
      <c r="BO95" s="58">
        <f t="shared" si="857"/>
        <v>0</v>
      </c>
      <c r="BP95" s="58">
        <f t="shared" si="857"/>
        <v>0</v>
      </c>
      <c r="BQ95" s="59">
        <f t="shared" ref="BQ95:EM95" si="858">SUM(BQ96:BQ97)</f>
        <v>0</v>
      </c>
      <c r="BR95" s="58">
        <f t="shared" si="858"/>
        <v>0</v>
      </c>
      <c r="BS95" s="58">
        <f t="shared" si="858"/>
        <v>0</v>
      </c>
      <c r="BT95" s="58">
        <f t="shared" si="858"/>
        <v>0</v>
      </c>
      <c r="BU95" s="109">
        <f t="shared" si="858"/>
        <v>0</v>
      </c>
      <c r="BV95" s="59">
        <f t="shared" si="858"/>
        <v>0</v>
      </c>
      <c r="BW95" s="58">
        <f t="shared" si="858"/>
        <v>0</v>
      </c>
      <c r="BX95" s="58">
        <f t="shared" si="858"/>
        <v>0</v>
      </c>
      <c r="BY95" s="58">
        <f t="shared" si="858"/>
        <v>0</v>
      </c>
      <c r="BZ95" s="58">
        <f t="shared" si="858"/>
        <v>0</v>
      </c>
      <c r="CA95" s="58">
        <f t="shared" si="858"/>
        <v>0</v>
      </c>
      <c r="CB95" s="58">
        <f t="shared" si="858"/>
        <v>0</v>
      </c>
      <c r="CC95" s="58">
        <f t="shared" si="858"/>
        <v>0</v>
      </c>
      <c r="CD95" s="58">
        <f t="shared" si="858"/>
        <v>0</v>
      </c>
      <c r="CE95" s="58">
        <f t="shared" si="858"/>
        <v>0</v>
      </c>
      <c r="CF95" s="58">
        <f t="shared" si="858"/>
        <v>0</v>
      </c>
      <c r="CG95" s="59">
        <f t="shared" si="858"/>
        <v>0</v>
      </c>
      <c r="CH95" s="58">
        <f t="shared" si="858"/>
        <v>0</v>
      </c>
      <c r="CI95" s="58">
        <f t="shared" si="858"/>
        <v>0</v>
      </c>
      <c r="CJ95" s="58">
        <f t="shared" si="858"/>
        <v>0</v>
      </c>
      <c r="CK95" s="58">
        <f t="shared" si="858"/>
        <v>0</v>
      </c>
      <c r="CL95" s="58">
        <f t="shared" si="858"/>
        <v>0</v>
      </c>
      <c r="CM95" s="58">
        <f t="shared" si="858"/>
        <v>0</v>
      </c>
      <c r="CN95" s="58">
        <f t="shared" si="858"/>
        <v>0</v>
      </c>
      <c r="CO95" s="58">
        <f t="shared" si="858"/>
        <v>0</v>
      </c>
      <c r="CP95" s="58">
        <f t="shared" si="858"/>
        <v>0</v>
      </c>
      <c r="CQ95" s="58">
        <f t="shared" si="858"/>
        <v>0</v>
      </c>
      <c r="CR95" s="58">
        <f t="shared" si="858"/>
        <v>0</v>
      </c>
      <c r="CS95" s="58">
        <f t="shared" si="858"/>
        <v>0</v>
      </c>
      <c r="CT95" s="58">
        <f t="shared" si="858"/>
        <v>0</v>
      </c>
      <c r="CU95" s="109">
        <f t="shared" si="858"/>
        <v>0</v>
      </c>
      <c r="CV95" s="152">
        <f t="shared" si="858"/>
        <v>0</v>
      </c>
      <c r="CW95" s="59">
        <f t="shared" si="858"/>
        <v>0</v>
      </c>
      <c r="CX95" s="58">
        <f t="shared" si="858"/>
        <v>0</v>
      </c>
      <c r="CY95" s="58">
        <f t="shared" si="858"/>
        <v>0</v>
      </c>
      <c r="CZ95" s="58">
        <f t="shared" si="858"/>
        <v>0</v>
      </c>
      <c r="DA95" s="58">
        <f t="shared" si="858"/>
        <v>0</v>
      </c>
      <c r="DB95" s="58">
        <f t="shared" si="858"/>
        <v>0</v>
      </c>
      <c r="DC95" s="58">
        <f t="shared" si="858"/>
        <v>0</v>
      </c>
      <c r="DD95" s="58">
        <f t="shared" si="858"/>
        <v>0</v>
      </c>
      <c r="DE95" s="58">
        <f t="shared" si="858"/>
        <v>0</v>
      </c>
      <c r="DF95" s="58">
        <f t="shared" si="858"/>
        <v>0</v>
      </c>
      <c r="DG95" s="58">
        <f t="shared" si="858"/>
        <v>0</v>
      </c>
      <c r="DH95" s="59">
        <f t="shared" si="858"/>
        <v>0</v>
      </c>
      <c r="DI95" s="58">
        <f t="shared" si="858"/>
        <v>0</v>
      </c>
      <c r="DJ95" s="58">
        <f t="shared" si="858"/>
        <v>0</v>
      </c>
      <c r="DK95" s="58">
        <f t="shared" si="858"/>
        <v>0</v>
      </c>
      <c r="DL95" s="109">
        <f t="shared" si="858"/>
        <v>0</v>
      </c>
      <c r="DM95" s="59">
        <f t="shared" si="858"/>
        <v>0</v>
      </c>
      <c r="DN95" s="58">
        <f t="shared" si="858"/>
        <v>0</v>
      </c>
      <c r="DO95" s="58">
        <f t="shared" si="858"/>
        <v>0</v>
      </c>
      <c r="DP95" s="58">
        <f t="shared" si="858"/>
        <v>0</v>
      </c>
      <c r="DQ95" s="58">
        <f t="shared" si="858"/>
        <v>0</v>
      </c>
      <c r="DR95" s="58">
        <f t="shared" si="858"/>
        <v>0</v>
      </c>
      <c r="DS95" s="58">
        <f t="shared" si="858"/>
        <v>0</v>
      </c>
      <c r="DT95" s="58">
        <f t="shared" si="858"/>
        <v>0</v>
      </c>
      <c r="DU95" s="58">
        <f t="shared" si="858"/>
        <v>0</v>
      </c>
      <c r="DV95" s="58">
        <f t="shared" si="858"/>
        <v>0</v>
      </c>
      <c r="DW95" s="58">
        <f t="shared" si="858"/>
        <v>0</v>
      </c>
      <c r="DX95" s="59">
        <f t="shared" si="858"/>
        <v>0</v>
      </c>
      <c r="DY95" s="58">
        <f t="shared" si="858"/>
        <v>0</v>
      </c>
      <c r="DZ95" s="58">
        <f t="shared" si="858"/>
        <v>0</v>
      </c>
      <c r="EA95" s="58">
        <f t="shared" si="858"/>
        <v>0</v>
      </c>
      <c r="EB95" s="109">
        <f t="shared" si="858"/>
        <v>0</v>
      </c>
      <c r="EC95" s="59">
        <f t="shared" si="858"/>
        <v>0</v>
      </c>
      <c r="ED95" s="58">
        <f t="shared" si="858"/>
        <v>0</v>
      </c>
      <c r="EE95" s="58">
        <f t="shared" si="858"/>
        <v>0</v>
      </c>
      <c r="EF95" s="58">
        <f t="shared" si="858"/>
        <v>0</v>
      </c>
      <c r="EG95" s="58">
        <f t="shared" si="858"/>
        <v>0</v>
      </c>
      <c r="EH95" s="58">
        <f t="shared" si="858"/>
        <v>0</v>
      </c>
      <c r="EI95" s="58">
        <f t="shared" si="858"/>
        <v>0</v>
      </c>
      <c r="EJ95" s="58">
        <f t="shared" si="858"/>
        <v>0</v>
      </c>
      <c r="EK95" s="58">
        <f t="shared" si="858"/>
        <v>0</v>
      </c>
      <c r="EL95" s="58">
        <f t="shared" si="858"/>
        <v>0</v>
      </c>
      <c r="EM95" s="58">
        <f t="shared" si="858"/>
        <v>0</v>
      </c>
      <c r="EN95" s="59">
        <f t="shared" ref="EN95:GY95" si="859">SUM(EN96:EN97)</f>
        <v>0</v>
      </c>
      <c r="EO95" s="58">
        <f t="shared" si="859"/>
        <v>0</v>
      </c>
      <c r="EP95" s="58">
        <f t="shared" si="859"/>
        <v>0</v>
      </c>
      <c r="EQ95" s="58">
        <f t="shared" si="859"/>
        <v>0</v>
      </c>
      <c r="ER95" s="109">
        <f t="shared" si="859"/>
        <v>0</v>
      </c>
      <c r="ES95" s="59">
        <f t="shared" si="859"/>
        <v>0</v>
      </c>
      <c r="ET95" s="58">
        <f t="shared" si="859"/>
        <v>0</v>
      </c>
      <c r="EU95" s="58">
        <f t="shared" si="859"/>
        <v>0</v>
      </c>
      <c r="EV95" s="58">
        <f t="shared" si="859"/>
        <v>0</v>
      </c>
      <c r="EW95" s="58">
        <f t="shared" si="859"/>
        <v>0</v>
      </c>
      <c r="EX95" s="58">
        <f t="shared" si="859"/>
        <v>0</v>
      </c>
      <c r="EY95" s="58">
        <f t="shared" si="859"/>
        <v>0</v>
      </c>
      <c r="EZ95" s="58">
        <f t="shared" si="859"/>
        <v>0</v>
      </c>
      <c r="FA95" s="58">
        <f t="shared" si="859"/>
        <v>0</v>
      </c>
      <c r="FB95" s="58">
        <f t="shared" si="859"/>
        <v>0</v>
      </c>
      <c r="FC95" s="58">
        <f t="shared" si="859"/>
        <v>0</v>
      </c>
      <c r="FD95" s="59">
        <f t="shared" si="859"/>
        <v>0</v>
      </c>
      <c r="FE95" s="58">
        <f t="shared" si="859"/>
        <v>0</v>
      </c>
      <c r="FF95" s="58">
        <f t="shared" si="859"/>
        <v>0</v>
      </c>
      <c r="FG95" s="58">
        <f t="shared" si="859"/>
        <v>0</v>
      </c>
      <c r="FH95" s="109">
        <f t="shared" si="859"/>
        <v>0</v>
      </c>
      <c r="FI95" s="59">
        <f t="shared" si="859"/>
        <v>0</v>
      </c>
      <c r="FJ95" s="58">
        <f t="shared" si="859"/>
        <v>0</v>
      </c>
      <c r="FK95" s="58">
        <f t="shared" si="859"/>
        <v>0</v>
      </c>
      <c r="FL95" s="58">
        <f t="shared" si="859"/>
        <v>0</v>
      </c>
      <c r="FM95" s="58">
        <f t="shared" si="859"/>
        <v>0</v>
      </c>
      <c r="FN95" s="58">
        <f t="shared" si="859"/>
        <v>0</v>
      </c>
      <c r="FO95" s="58">
        <f t="shared" si="859"/>
        <v>0</v>
      </c>
      <c r="FP95" s="58">
        <f t="shared" si="859"/>
        <v>0</v>
      </c>
      <c r="FQ95" s="58">
        <f t="shared" si="859"/>
        <v>0</v>
      </c>
      <c r="FR95" s="58">
        <f t="shared" si="859"/>
        <v>0</v>
      </c>
      <c r="FS95" s="58">
        <f t="shared" si="859"/>
        <v>0</v>
      </c>
      <c r="FT95" s="59">
        <f t="shared" si="859"/>
        <v>0</v>
      </c>
      <c r="FU95" s="58">
        <f t="shared" si="859"/>
        <v>0</v>
      </c>
      <c r="FV95" s="58">
        <f t="shared" si="859"/>
        <v>0</v>
      </c>
      <c r="FW95" s="58">
        <f t="shared" si="859"/>
        <v>0</v>
      </c>
      <c r="FX95" s="109">
        <f t="shared" si="859"/>
        <v>0</v>
      </c>
      <c r="FY95" s="59">
        <f t="shared" si="859"/>
        <v>0</v>
      </c>
      <c r="FZ95" s="58">
        <f t="shared" si="859"/>
        <v>0</v>
      </c>
      <c r="GA95" s="58">
        <f t="shared" si="859"/>
        <v>0</v>
      </c>
      <c r="GB95" s="58">
        <f t="shared" si="859"/>
        <v>0</v>
      </c>
      <c r="GC95" s="58">
        <f t="shared" si="859"/>
        <v>0</v>
      </c>
      <c r="GD95" s="58">
        <f t="shared" si="859"/>
        <v>0</v>
      </c>
      <c r="GE95" s="58">
        <f t="shared" si="859"/>
        <v>0</v>
      </c>
      <c r="GF95" s="58">
        <f t="shared" si="859"/>
        <v>0</v>
      </c>
      <c r="GG95" s="58">
        <f t="shared" si="859"/>
        <v>0</v>
      </c>
      <c r="GH95" s="58">
        <f t="shared" si="859"/>
        <v>0</v>
      </c>
      <c r="GI95" s="58">
        <f t="shared" si="859"/>
        <v>0</v>
      </c>
      <c r="GJ95" s="59">
        <f t="shared" si="859"/>
        <v>0</v>
      </c>
      <c r="GK95" s="58">
        <f t="shared" si="859"/>
        <v>0</v>
      </c>
      <c r="GL95" s="58">
        <f t="shared" si="859"/>
        <v>0</v>
      </c>
      <c r="GM95" s="58">
        <f t="shared" si="859"/>
        <v>0</v>
      </c>
      <c r="GN95" s="109">
        <f t="shared" si="859"/>
        <v>0</v>
      </c>
      <c r="GO95" s="59">
        <f t="shared" si="859"/>
        <v>0</v>
      </c>
      <c r="GP95" s="58">
        <f t="shared" si="859"/>
        <v>0</v>
      </c>
      <c r="GQ95" s="58">
        <f t="shared" si="859"/>
        <v>0</v>
      </c>
      <c r="GR95" s="58">
        <f t="shared" si="859"/>
        <v>0</v>
      </c>
      <c r="GS95" s="58">
        <f t="shared" si="859"/>
        <v>0</v>
      </c>
      <c r="GT95" s="58">
        <f t="shared" si="859"/>
        <v>0</v>
      </c>
      <c r="GU95" s="58">
        <f t="shared" si="859"/>
        <v>0</v>
      </c>
      <c r="GV95" s="58">
        <f t="shared" si="859"/>
        <v>0</v>
      </c>
      <c r="GW95" s="58">
        <f t="shared" si="859"/>
        <v>0</v>
      </c>
      <c r="GX95" s="58">
        <f t="shared" si="859"/>
        <v>0</v>
      </c>
      <c r="GY95" s="58">
        <f t="shared" si="859"/>
        <v>0</v>
      </c>
      <c r="GZ95" s="59">
        <f t="shared" ref="GZ95:JW95" si="860">SUM(GZ96:GZ97)</f>
        <v>0</v>
      </c>
      <c r="HA95" s="58">
        <f t="shared" si="860"/>
        <v>0</v>
      </c>
      <c r="HB95" s="58">
        <f t="shared" si="860"/>
        <v>0</v>
      </c>
      <c r="HC95" s="58">
        <f t="shared" si="860"/>
        <v>0</v>
      </c>
      <c r="HD95" s="58">
        <f t="shared" si="860"/>
        <v>0</v>
      </c>
      <c r="HE95" s="58">
        <f t="shared" si="860"/>
        <v>0</v>
      </c>
      <c r="HF95" s="58">
        <f t="shared" si="860"/>
        <v>0</v>
      </c>
      <c r="HG95" s="58">
        <f t="shared" si="860"/>
        <v>0</v>
      </c>
      <c r="HH95" s="58">
        <f t="shared" si="860"/>
        <v>0</v>
      </c>
      <c r="HI95" s="58">
        <f t="shared" si="860"/>
        <v>0</v>
      </c>
      <c r="HJ95" s="58">
        <f t="shared" si="860"/>
        <v>0</v>
      </c>
      <c r="HK95" s="58">
        <f t="shared" si="860"/>
        <v>0</v>
      </c>
      <c r="HL95" s="58">
        <f t="shared" si="860"/>
        <v>0</v>
      </c>
      <c r="HM95" s="58">
        <f t="shared" si="860"/>
        <v>0</v>
      </c>
      <c r="HN95" s="109">
        <f t="shared" si="860"/>
        <v>0</v>
      </c>
      <c r="HO95" s="136">
        <f t="shared" si="860"/>
        <v>0</v>
      </c>
      <c r="HP95" s="152">
        <f t="shared" si="860"/>
        <v>0</v>
      </c>
      <c r="HQ95" s="59">
        <f t="shared" si="860"/>
        <v>0</v>
      </c>
      <c r="HR95" s="58">
        <f t="shared" si="860"/>
        <v>0</v>
      </c>
      <c r="HS95" s="58">
        <f t="shared" si="860"/>
        <v>0</v>
      </c>
      <c r="HT95" s="58">
        <f t="shared" si="860"/>
        <v>0</v>
      </c>
      <c r="HU95" s="58">
        <f t="shared" si="860"/>
        <v>0</v>
      </c>
      <c r="HV95" s="58">
        <f t="shared" si="860"/>
        <v>0</v>
      </c>
      <c r="HW95" s="58">
        <f t="shared" si="860"/>
        <v>0</v>
      </c>
      <c r="HX95" s="58">
        <f t="shared" si="860"/>
        <v>0</v>
      </c>
      <c r="HY95" s="58">
        <f t="shared" si="860"/>
        <v>0</v>
      </c>
      <c r="HZ95" s="58">
        <f t="shared" si="860"/>
        <v>0</v>
      </c>
      <c r="IA95" s="58">
        <f t="shared" si="860"/>
        <v>0</v>
      </c>
      <c r="IB95" s="59">
        <f t="shared" si="860"/>
        <v>0</v>
      </c>
      <c r="IC95" s="58">
        <f t="shared" si="860"/>
        <v>0</v>
      </c>
      <c r="ID95" s="58">
        <f t="shared" si="860"/>
        <v>0</v>
      </c>
      <c r="IE95" s="58">
        <f t="shared" si="860"/>
        <v>0</v>
      </c>
      <c r="IF95" s="109">
        <f t="shared" si="860"/>
        <v>0</v>
      </c>
      <c r="IG95" s="59">
        <f t="shared" si="860"/>
        <v>0</v>
      </c>
      <c r="IH95" s="58">
        <f t="shared" si="860"/>
        <v>0</v>
      </c>
      <c r="II95" s="58">
        <f t="shared" si="860"/>
        <v>0</v>
      </c>
      <c r="IJ95" s="58">
        <f t="shared" si="860"/>
        <v>0</v>
      </c>
      <c r="IK95" s="58">
        <f t="shared" si="860"/>
        <v>0</v>
      </c>
      <c r="IL95" s="58">
        <f t="shared" si="860"/>
        <v>0</v>
      </c>
      <c r="IM95" s="58">
        <f t="shared" si="860"/>
        <v>0</v>
      </c>
      <c r="IN95" s="58">
        <f t="shared" si="860"/>
        <v>0</v>
      </c>
      <c r="IO95" s="58">
        <f t="shared" si="860"/>
        <v>0</v>
      </c>
      <c r="IP95" s="58">
        <f t="shared" si="860"/>
        <v>0</v>
      </c>
      <c r="IQ95" s="58">
        <f t="shared" si="860"/>
        <v>0</v>
      </c>
      <c r="IR95" s="59">
        <f t="shared" si="860"/>
        <v>0</v>
      </c>
      <c r="IS95" s="58">
        <f t="shared" si="860"/>
        <v>0</v>
      </c>
      <c r="IT95" s="58">
        <f t="shared" si="860"/>
        <v>0</v>
      </c>
      <c r="IU95" s="58">
        <f t="shared" si="860"/>
        <v>0</v>
      </c>
      <c r="IV95" s="109">
        <f t="shared" si="860"/>
        <v>0</v>
      </c>
      <c r="IW95" s="59">
        <f t="shared" si="860"/>
        <v>0</v>
      </c>
      <c r="IX95" s="58">
        <f t="shared" si="860"/>
        <v>0</v>
      </c>
      <c r="IY95" s="58">
        <f t="shared" si="860"/>
        <v>0</v>
      </c>
      <c r="IZ95" s="58">
        <f t="shared" si="860"/>
        <v>0</v>
      </c>
      <c r="JA95" s="58">
        <f t="shared" si="860"/>
        <v>0</v>
      </c>
      <c r="JB95" s="58">
        <f t="shared" si="860"/>
        <v>0</v>
      </c>
      <c r="JC95" s="58">
        <f t="shared" si="860"/>
        <v>0</v>
      </c>
      <c r="JD95" s="58">
        <f t="shared" si="860"/>
        <v>0</v>
      </c>
      <c r="JE95" s="58">
        <f t="shared" si="860"/>
        <v>0</v>
      </c>
      <c r="JF95" s="58">
        <f t="shared" si="860"/>
        <v>0</v>
      </c>
      <c r="JG95" s="58">
        <f t="shared" si="860"/>
        <v>0</v>
      </c>
      <c r="JH95" s="59">
        <f t="shared" si="860"/>
        <v>0</v>
      </c>
      <c r="JI95" s="58">
        <f t="shared" si="860"/>
        <v>0</v>
      </c>
      <c r="JJ95" s="58">
        <f t="shared" si="860"/>
        <v>0</v>
      </c>
      <c r="JK95" s="58">
        <f t="shared" si="860"/>
        <v>0</v>
      </c>
      <c r="JL95" s="109">
        <f t="shared" si="860"/>
        <v>0</v>
      </c>
      <c r="JM95" s="59">
        <f t="shared" si="860"/>
        <v>0</v>
      </c>
      <c r="JN95" s="58">
        <f t="shared" si="860"/>
        <v>0</v>
      </c>
      <c r="JO95" s="58">
        <f t="shared" si="860"/>
        <v>0</v>
      </c>
      <c r="JP95" s="58">
        <f t="shared" si="860"/>
        <v>0</v>
      </c>
      <c r="JQ95" s="58">
        <f t="shared" si="860"/>
        <v>0</v>
      </c>
      <c r="JR95" s="58">
        <f t="shared" si="860"/>
        <v>0</v>
      </c>
      <c r="JS95" s="58">
        <f t="shared" si="860"/>
        <v>0</v>
      </c>
      <c r="JT95" s="58">
        <f t="shared" si="860"/>
        <v>0</v>
      </c>
      <c r="JU95" s="58">
        <f t="shared" si="860"/>
        <v>0</v>
      </c>
      <c r="JV95" s="58">
        <f t="shared" si="860"/>
        <v>0</v>
      </c>
      <c r="JW95" s="58">
        <f t="shared" si="860"/>
        <v>0</v>
      </c>
      <c r="JX95" s="59">
        <f t="shared" ref="JX95:MT95" si="861">SUM(JX96:JX97)</f>
        <v>0</v>
      </c>
      <c r="JY95" s="58">
        <f t="shared" si="861"/>
        <v>0</v>
      </c>
      <c r="JZ95" s="58">
        <f t="shared" si="861"/>
        <v>0</v>
      </c>
      <c r="KA95" s="58">
        <f t="shared" si="861"/>
        <v>0</v>
      </c>
      <c r="KB95" s="109">
        <f t="shared" si="861"/>
        <v>0</v>
      </c>
      <c r="KC95" s="59">
        <f t="shared" si="861"/>
        <v>0</v>
      </c>
      <c r="KD95" s="58">
        <f t="shared" si="861"/>
        <v>0</v>
      </c>
      <c r="KE95" s="58">
        <f t="shared" si="861"/>
        <v>0</v>
      </c>
      <c r="KF95" s="58">
        <f t="shared" si="861"/>
        <v>0</v>
      </c>
      <c r="KG95" s="58">
        <f t="shared" si="861"/>
        <v>0</v>
      </c>
      <c r="KH95" s="58">
        <f t="shared" si="861"/>
        <v>0</v>
      </c>
      <c r="KI95" s="58">
        <f t="shared" si="861"/>
        <v>0</v>
      </c>
      <c r="KJ95" s="58">
        <f t="shared" si="861"/>
        <v>0</v>
      </c>
      <c r="KK95" s="58">
        <f t="shared" si="861"/>
        <v>0</v>
      </c>
      <c r="KL95" s="58">
        <f t="shared" si="861"/>
        <v>0</v>
      </c>
      <c r="KM95" s="58">
        <f t="shared" si="861"/>
        <v>0</v>
      </c>
      <c r="KN95" s="59">
        <f t="shared" si="861"/>
        <v>0</v>
      </c>
      <c r="KO95" s="58">
        <f t="shared" si="861"/>
        <v>0</v>
      </c>
      <c r="KP95" s="58">
        <f t="shared" si="861"/>
        <v>0</v>
      </c>
      <c r="KQ95" s="58">
        <f t="shared" si="861"/>
        <v>0</v>
      </c>
      <c r="KR95" s="58">
        <f t="shared" si="861"/>
        <v>0</v>
      </c>
      <c r="KS95" s="58">
        <f t="shared" si="861"/>
        <v>0</v>
      </c>
      <c r="KT95" s="58">
        <f t="shared" si="861"/>
        <v>0</v>
      </c>
      <c r="KU95" s="58">
        <f t="shared" si="861"/>
        <v>0</v>
      </c>
      <c r="KV95" s="58">
        <f t="shared" si="861"/>
        <v>0</v>
      </c>
      <c r="KW95" s="58">
        <f t="shared" si="861"/>
        <v>0</v>
      </c>
      <c r="KX95" s="58">
        <f t="shared" si="861"/>
        <v>0</v>
      </c>
      <c r="KY95" s="58">
        <f t="shared" si="861"/>
        <v>0</v>
      </c>
      <c r="KZ95" s="58">
        <f t="shared" si="861"/>
        <v>0</v>
      </c>
      <c r="LA95" s="58">
        <f t="shared" si="861"/>
        <v>0</v>
      </c>
      <c r="LB95" s="109">
        <f t="shared" si="861"/>
        <v>0</v>
      </c>
      <c r="LC95" s="152">
        <f t="shared" si="861"/>
        <v>0</v>
      </c>
      <c r="LD95" s="59">
        <f t="shared" si="861"/>
        <v>0</v>
      </c>
      <c r="LE95" s="58">
        <f t="shared" si="861"/>
        <v>0</v>
      </c>
      <c r="LF95" s="58">
        <f t="shared" si="861"/>
        <v>0</v>
      </c>
      <c r="LG95" s="58">
        <f t="shared" si="861"/>
        <v>0</v>
      </c>
      <c r="LH95" s="58">
        <f t="shared" si="861"/>
        <v>0</v>
      </c>
      <c r="LI95" s="58">
        <f t="shared" si="861"/>
        <v>0</v>
      </c>
      <c r="LJ95" s="58">
        <f t="shared" si="861"/>
        <v>0</v>
      </c>
      <c r="LK95" s="58">
        <f t="shared" si="861"/>
        <v>0</v>
      </c>
      <c r="LL95" s="58">
        <f t="shared" si="861"/>
        <v>0</v>
      </c>
      <c r="LM95" s="58">
        <f t="shared" si="861"/>
        <v>0</v>
      </c>
      <c r="LN95" s="58">
        <f t="shared" si="861"/>
        <v>0</v>
      </c>
      <c r="LO95" s="59">
        <f t="shared" si="861"/>
        <v>0</v>
      </c>
      <c r="LP95" s="58">
        <f t="shared" si="861"/>
        <v>0</v>
      </c>
      <c r="LQ95" s="58">
        <f t="shared" si="861"/>
        <v>0</v>
      </c>
      <c r="LR95" s="58">
        <f t="shared" si="861"/>
        <v>0</v>
      </c>
      <c r="LS95" s="109">
        <f t="shared" si="861"/>
        <v>0</v>
      </c>
      <c r="LT95" s="59">
        <f t="shared" si="861"/>
        <v>0</v>
      </c>
      <c r="LU95" s="58">
        <f t="shared" si="861"/>
        <v>0</v>
      </c>
      <c r="LV95" s="58">
        <f t="shared" si="861"/>
        <v>0</v>
      </c>
      <c r="LW95" s="58">
        <f t="shared" si="861"/>
        <v>0</v>
      </c>
      <c r="LX95" s="58">
        <f t="shared" si="861"/>
        <v>0</v>
      </c>
      <c r="LY95" s="58">
        <f t="shared" si="861"/>
        <v>0</v>
      </c>
      <c r="LZ95" s="58">
        <f t="shared" si="861"/>
        <v>0</v>
      </c>
      <c r="MA95" s="58">
        <f t="shared" si="861"/>
        <v>0</v>
      </c>
      <c r="MB95" s="58">
        <f t="shared" si="861"/>
        <v>0</v>
      </c>
      <c r="MC95" s="58">
        <f t="shared" si="861"/>
        <v>0</v>
      </c>
      <c r="MD95" s="58">
        <f t="shared" si="861"/>
        <v>0</v>
      </c>
      <c r="ME95" s="59">
        <f t="shared" si="861"/>
        <v>0</v>
      </c>
      <c r="MF95" s="58">
        <f t="shared" si="861"/>
        <v>0</v>
      </c>
      <c r="MG95" s="58">
        <f t="shared" si="861"/>
        <v>0</v>
      </c>
      <c r="MH95" s="58">
        <f t="shared" si="861"/>
        <v>0</v>
      </c>
      <c r="MI95" s="109">
        <f t="shared" si="861"/>
        <v>0</v>
      </c>
      <c r="MJ95" s="59">
        <f t="shared" si="861"/>
        <v>0</v>
      </c>
      <c r="MK95" s="58">
        <f t="shared" si="861"/>
        <v>0</v>
      </c>
      <c r="ML95" s="58">
        <f t="shared" si="861"/>
        <v>0</v>
      </c>
      <c r="MM95" s="58">
        <f t="shared" si="861"/>
        <v>0</v>
      </c>
      <c r="MN95" s="58">
        <f t="shared" si="861"/>
        <v>0</v>
      </c>
      <c r="MO95" s="58">
        <f t="shared" si="861"/>
        <v>0</v>
      </c>
      <c r="MP95" s="58">
        <f t="shared" si="861"/>
        <v>0</v>
      </c>
      <c r="MQ95" s="58">
        <f t="shared" si="861"/>
        <v>0</v>
      </c>
      <c r="MR95" s="58">
        <f t="shared" si="861"/>
        <v>0</v>
      </c>
      <c r="MS95" s="58">
        <f t="shared" si="861"/>
        <v>0</v>
      </c>
      <c r="MT95" s="58">
        <f t="shared" si="861"/>
        <v>0</v>
      </c>
      <c r="MU95" s="59">
        <f t="shared" ref="MU95:PF95" si="862">SUM(MU96:MU97)</f>
        <v>0</v>
      </c>
      <c r="MV95" s="58">
        <f t="shared" si="862"/>
        <v>0</v>
      </c>
      <c r="MW95" s="58">
        <f t="shared" si="862"/>
        <v>0</v>
      </c>
      <c r="MX95" s="58">
        <f t="shared" si="862"/>
        <v>0</v>
      </c>
      <c r="MY95" s="109">
        <f t="shared" si="862"/>
        <v>0</v>
      </c>
      <c r="MZ95" s="59">
        <f t="shared" si="862"/>
        <v>0</v>
      </c>
      <c r="NA95" s="58">
        <f t="shared" si="862"/>
        <v>0</v>
      </c>
      <c r="NB95" s="58">
        <f t="shared" si="862"/>
        <v>0</v>
      </c>
      <c r="NC95" s="58">
        <f t="shared" si="862"/>
        <v>0</v>
      </c>
      <c r="ND95" s="58">
        <f t="shared" si="862"/>
        <v>0</v>
      </c>
      <c r="NE95" s="58">
        <f t="shared" si="862"/>
        <v>0</v>
      </c>
      <c r="NF95" s="58">
        <f t="shared" si="862"/>
        <v>0</v>
      </c>
      <c r="NG95" s="58">
        <f t="shared" si="862"/>
        <v>0</v>
      </c>
      <c r="NH95" s="58">
        <f t="shared" si="862"/>
        <v>0</v>
      </c>
      <c r="NI95" s="58">
        <f t="shared" si="862"/>
        <v>0</v>
      </c>
      <c r="NJ95" s="58">
        <f t="shared" si="862"/>
        <v>0</v>
      </c>
      <c r="NK95" s="59">
        <f t="shared" si="862"/>
        <v>0</v>
      </c>
      <c r="NL95" s="58">
        <f t="shared" si="862"/>
        <v>0</v>
      </c>
      <c r="NM95" s="58">
        <f t="shared" si="862"/>
        <v>0</v>
      </c>
      <c r="NN95" s="58">
        <f t="shared" si="862"/>
        <v>0</v>
      </c>
      <c r="NO95" s="109">
        <f t="shared" si="862"/>
        <v>0</v>
      </c>
      <c r="NP95" s="59">
        <f t="shared" si="862"/>
        <v>0</v>
      </c>
      <c r="NQ95" s="58">
        <f t="shared" si="862"/>
        <v>0</v>
      </c>
      <c r="NR95" s="58">
        <f t="shared" si="862"/>
        <v>0</v>
      </c>
      <c r="NS95" s="58">
        <f t="shared" si="862"/>
        <v>0</v>
      </c>
      <c r="NT95" s="58">
        <f t="shared" si="862"/>
        <v>0</v>
      </c>
      <c r="NU95" s="58">
        <f t="shared" si="862"/>
        <v>0</v>
      </c>
      <c r="NV95" s="58">
        <f t="shared" si="862"/>
        <v>0</v>
      </c>
      <c r="NW95" s="58">
        <f t="shared" si="862"/>
        <v>0</v>
      </c>
      <c r="NX95" s="58">
        <f t="shared" si="862"/>
        <v>0</v>
      </c>
      <c r="NY95" s="58">
        <f t="shared" si="862"/>
        <v>0</v>
      </c>
      <c r="NZ95" s="58">
        <f t="shared" si="862"/>
        <v>0</v>
      </c>
      <c r="OA95" s="59">
        <f t="shared" si="862"/>
        <v>0</v>
      </c>
      <c r="OB95" s="58">
        <f t="shared" si="862"/>
        <v>0</v>
      </c>
      <c r="OC95" s="58">
        <f t="shared" si="862"/>
        <v>0</v>
      </c>
      <c r="OD95" s="58">
        <f t="shared" si="862"/>
        <v>0</v>
      </c>
      <c r="OE95" s="109">
        <f t="shared" si="862"/>
        <v>0</v>
      </c>
      <c r="OF95" s="59">
        <f t="shared" si="862"/>
        <v>0</v>
      </c>
      <c r="OG95" s="58">
        <f t="shared" si="862"/>
        <v>0</v>
      </c>
      <c r="OH95" s="58">
        <f t="shared" si="862"/>
        <v>0</v>
      </c>
      <c r="OI95" s="58">
        <f t="shared" si="862"/>
        <v>0</v>
      </c>
      <c r="OJ95" s="58">
        <f t="shared" si="862"/>
        <v>0</v>
      </c>
      <c r="OK95" s="58">
        <f t="shared" si="862"/>
        <v>0</v>
      </c>
      <c r="OL95" s="58">
        <f t="shared" si="862"/>
        <v>0</v>
      </c>
      <c r="OM95" s="58">
        <f t="shared" si="862"/>
        <v>0</v>
      </c>
      <c r="ON95" s="58">
        <f t="shared" si="862"/>
        <v>0</v>
      </c>
      <c r="OO95" s="58">
        <f t="shared" si="862"/>
        <v>0</v>
      </c>
      <c r="OP95" s="58">
        <f t="shared" si="862"/>
        <v>0</v>
      </c>
      <c r="OQ95" s="59">
        <f t="shared" si="862"/>
        <v>0</v>
      </c>
      <c r="OR95" s="58">
        <f t="shared" si="862"/>
        <v>0</v>
      </c>
      <c r="OS95" s="58">
        <f t="shared" si="862"/>
        <v>0</v>
      </c>
      <c r="OT95" s="58">
        <f t="shared" si="862"/>
        <v>0</v>
      </c>
      <c r="OU95" s="109">
        <f t="shared" si="862"/>
        <v>0</v>
      </c>
      <c r="OV95" s="59">
        <f t="shared" si="862"/>
        <v>0</v>
      </c>
      <c r="OW95" s="58">
        <f t="shared" si="862"/>
        <v>0</v>
      </c>
      <c r="OX95" s="58">
        <f t="shared" si="862"/>
        <v>0</v>
      </c>
      <c r="OY95" s="58">
        <f t="shared" si="862"/>
        <v>0</v>
      </c>
      <c r="OZ95" s="58">
        <f t="shared" si="862"/>
        <v>0</v>
      </c>
      <c r="PA95" s="58">
        <f t="shared" si="862"/>
        <v>0</v>
      </c>
      <c r="PB95" s="58">
        <f t="shared" si="862"/>
        <v>0</v>
      </c>
      <c r="PC95" s="58">
        <f t="shared" si="862"/>
        <v>0</v>
      </c>
      <c r="PD95" s="58">
        <f t="shared" si="862"/>
        <v>0</v>
      </c>
      <c r="PE95" s="58">
        <f t="shared" si="862"/>
        <v>0</v>
      </c>
      <c r="PF95" s="58">
        <f t="shared" si="862"/>
        <v>0</v>
      </c>
      <c r="PG95" s="59">
        <f t="shared" ref="PG95:RR95" si="863">SUM(PG96:PG97)</f>
        <v>0</v>
      </c>
      <c r="PH95" s="58">
        <f t="shared" si="863"/>
        <v>0</v>
      </c>
      <c r="PI95" s="58">
        <f t="shared" si="863"/>
        <v>0</v>
      </c>
      <c r="PJ95" s="58">
        <f t="shared" si="863"/>
        <v>0</v>
      </c>
      <c r="PK95" s="109">
        <f t="shared" si="863"/>
        <v>0</v>
      </c>
      <c r="PL95" s="59">
        <f t="shared" si="863"/>
        <v>0</v>
      </c>
      <c r="PM95" s="58">
        <f t="shared" si="863"/>
        <v>0</v>
      </c>
      <c r="PN95" s="58">
        <f t="shared" si="863"/>
        <v>0</v>
      </c>
      <c r="PO95" s="58">
        <f t="shared" si="863"/>
        <v>0</v>
      </c>
      <c r="PP95" s="58">
        <f t="shared" si="863"/>
        <v>0</v>
      </c>
      <c r="PQ95" s="58">
        <f t="shared" si="863"/>
        <v>0</v>
      </c>
      <c r="PR95" s="58">
        <f t="shared" si="863"/>
        <v>0</v>
      </c>
      <c r="PS95" s="58">
        <f t="shared" si="863"/>
        <v>0</v>
      </c>
      <c r="PT95" s="58">
        <f t="shared" si="863"/>
        <v>0</v>
      </c>
      <c r="PU95" s="58">
        <f t="shared" si="863"/>
        <v>0</v>
      </c>
      <c r="PV95" s="58">
        <f t="shared" si="863"/>
        <v>0</v>
      </c>
      <c r="PW95" s="59">
        <f t="shared" si="863"/>
        <v>0</v>
      </c>
      <c r="PX95" s="58">
        <f t="shared" si="863"/>
        <v>0</v>
      </c>
      <c r="PY95" s="58">
        <f t="shared" si="863"/>
        <v>0</v>
      </c>
      <c r="PZ95" s="58">
        <f t="shared" si="863"/>
        <v>0</v>
      </c>
      <c r="QA95" s="109">
        <f t="shared" si="863"/>
        <v>0</v>
      </c>
      <c r="QB95" s="59">
        <f t="shared" si="863"/>
        <v>0</v>
      </c>
      <c r="QC95" s="58">
        <f t="shared" si="863"/>
        <v>0</v>
      </c>
      <c r="QD95" s="58">
        <f t="shared" si="863"/>
        <v>0</v>
      </c>
      <c r="QE95" s="58">
        <f t="shared" si="863"/>
        <v>0</v>
      </c>
      <c r="QF95" s="58">
        <f t="shared" si="863"/>
        <v>0</v>
      </c>
      <c r="QG95" s="58">
        <f t="shared" si="863"/>
        <v>0</v>
      </c>
      <c r="QH95" s="58">
        <f t="shared" si="863"/>
        <v>0</v>
      </c>
      <c r="QI95" s="58">
        <f t="shared" si="863"/>
        <v>0</v>
      </c>
      <c r="QJ95" s="58">
        <f t="shared" si="863"/>
        <v>0</v>
      </c>
      <c r="QK95" s="58">
        <f t="shared" si="863"/>
        <v>0</v>
      </c>
      <c r="QL95" s="58">
        <f t="shared" si="863"/>
        <v>0</v>
      </c>
      <c r="QM95" s="59">
        <f t="shared" si="863"/>
        <v>0</v>
      </c>
      <c r="QN95" s="58">
        <f t="shared" si="863"/>
        <v>0</v>
      </c>
      <c r="QO95" s="58">
        <f t="shared" si="863"/>
        <v>0</v>
      </c>
      <c r="QP95" s="58">
        <f t="shared" si="863"/>
        <v>0</v>
      </c>
      <c r="QQ95" s="109">
        <f t="shared" si="863"/>
        <v>0</v>
      </c>
      <c r="QR95" s="59">
        <f t="shared" si="863"/>
        <v>0</v>
      </c>
      <c r="QS95" s="58">
        <f t="shared" si="863"/>
        <v>0</v>
      </c>
      <c r="QT95" s="58">
        <f t="shared" si="863"/>
        <v>0</v>
      </c>
      <c r="QU95" s="58">
        <f t="shared" si="863"/>
        <v>0</v>
      </c>
      <c r="QV95" s="58">
        <f t="shared" si="863"/>
        <v>0</v>
      </c>
      <c r="QW95" s="58">
        <f t="shared" si="863"/>
        <v>0</v>
      </c>
      <c r="QX95" s="58">
        <f t="shared" si="863"/>
        <v>0</v>
      </c>
      <c r="QY95" s="58">
        <f t="shared" si="863"/>
        <v>0</v>
      </c>
      <c r="QZ95" s="58">
        <f t="shared" si="863"/>
        <v>0</v>
      </c>
      <c r="RA95" s="58">
        <f t="shared" si="863"/>
        <v>0</v>
      </c>
      <c r="RB95" s="58">
        <f t="shared" si="863"/>
        <v>0</v>
      </c>
      <c r="RC95" s="59">
        <f t="shared" si="863"/>
        <v>0</v>
      </c>
      <c r="RD95" s="58">
        <f t="shared" si="863"/>
        <v>0</v>
      </c>
      <c r="RE95" s="58">
        <f t="shared" si="863"/>
        <v>0</v>
      </c>
      <c r="RF95" s="58">
        <f t="shared" si="863"/>
        <v>0</v>
      </c>
      <c r="RG95" s="58">
        <f t="shared" si="863"/>
        <v>0</v>
      </c>
      <c r="RH95" s="58">
        <f t="shared" si="863"/>
        <v>0</v>
      </c>
      <c r="RI95" s="58">
        <f t="shared" si="863"/>
        <v>0</v>
      </c>
      <c r="RJ95" s="58">
        <f t="shared" si="863"/>
        <v>0</v>
      </c>
      <c r="RK95" s="58">
        <f t="shared" si="863"/>
        <v>0</v>
      </c>
      <c r="RL95" s="58">
        <f t="shared" si="863"/>
        <v>0</v>
      </c>
      <c r="RM95" s="58">
        <f t="shared" si="863"/>
        <v>0</v>
      </c>
      <c r="RN95" s="58">
        <f t="shared" si="863"/>
        <v>0</v>
      </c>
      <c r="RO95" s="58">
        <f t="shared" si="863"/>
        <v>0</v>
      </c>
      <c r="RP95" s="58">
        <f t="shared" si="863"/>
        <v>0</v>
      </c>
      <c r="RQ95" s="109">
        <f t="shared" si="863"/>
        <v>0</v>
      </c>
      <c r="RR95" s="152">
        <f t="shared" si="863"/>
        <v>0</v>
      </c>
      <c r="RS95" s="59">
        <f t="shared" ref="RS95:UD95" si="864">SUM(RS96:RS97)</f>
        <v>0</v>
      </c>
      <c r="RT95" s="58">
        <f t="shared" si="864"/>
        <v>0</v>
      </c>
      <c r="RU95" s="58">
        <f t="shared" si="864"/>
        <v>0</v>
      </c>
      <c r="RV95" s="58">
        <f t="shared" si="864"/>
        <v>0</v>
      </c>
      <c r="RW95" s="58">
        <f t="shared" si="864"/>
        <v>0</v>
      </c>
      <c r="RX95" s="58">
        <f t="shared" si="864"/>
        <v>0</v>
      </c>
      <c r="RY95" s="58">
        <f t="shared" si="864"/>
        <v>0</v>
      </c>
      <c r="RZ95" s="58">
        <f t="shared" si="864"/>
        <v>0</v>
      </c>
      <c r="SA95" s="58">
        <f t="shared" si="864"/>
        <v>0</v>
      </c>
      <c r="SB95" s="58">
        <f t="shared" si="864"/>
        <v>0</v>
      </c>
      <c r="SC95" s="58">
        <f t="shared" si="864"/>
        <v>0</v>
      </c>
      <c r="SD95" s="59">
        <f t="shared" si="864"/>
        <v>0</v>
      </c>
      <c r="SE95" s="58">
        <f t="shared" si="864"/>
        <v>0</v>
      </c>
      <c r="SF95" s="58">
        <f t="shared" si="864"/>
        <v>0</v>
      </c>
      <c r="SG95" s="58">
        <f t="shared" si="864"/>
        <v>0</v>
      </c>
      <c r="SH95" s="109">
        <f t="shared" si="864"/>
        <v>0</v>
      </c>
      <c r="SI95" s="59">
        <f t="shared" si="864"/>
        <v>0</v>
      </c>
      <c r="SJ95" s="58">
        <f t="shared" si="864"/>
        <v>0</v>
      </c>
      <c r="SK95" s="58">
        <f t="shared" si="864"/>
        <v>0</v>
      </c>
      <c r="SL95" s="58">
        <f t="shared" si="864"/>
        <v>0</v>
      </c>
      <c r="SM95" s="58">
        <f t="shared" si="864"/>
        <v>0</v>
      </c>
      <c r="SN95" s="58">
        <f t="shared" si="864"/>
        <v>0</v>
      </c>
      <c r="SO95" s="58">
        <f t="shared" si="864"/>
        <v>0</v>
      </c>
      <c r="SP95" s="58">
        <f t="shared" si="864"/>
        <v>0</v>
      </c>
      <c r="SQ95" s="58">
        <f t="shared" si="864"/>
        <v>0</v>
      </c>
      <c r="SR95" s="58">
        <f t="shared" si="864"/>
        <v>0</v>
      </c>
      <c r="SS95" s="58">
        <f t="shared" si="864"/>
        <v>0</v>
      </c>
      <c r="ST95" s="59">
        <f t="shared" si="864"/>
        <v>0</v>
      </c>
      <c r="SU95" s="58">
        <f t="shared" si="864"/>
        <v>0</v>
      </c>
      <c r="SV95" s="58">
        <f t="shared" si="864"/>
        <v>0</v>
      </c>
      <c r="SW95" s="58">
        <f t="shared" si="864"/>
        <v>0</v>
      </c>
      <c r="SX95" s="109">
        <f t="shared" si="864"/>
        <v>0</v>
      </c>
      <c r="SY95" s="59">
        <f t="shared" si="864"/>
        <v>0</v>
      </c>
      <c r="SZ95" s="58">
        <f t="shared" si="864"/>
        <v>0</v>
      </c>
      <c r="TA95" s="58">
        <f t="shared" si="864"/>
        <v>0</v>
      </c>
      <c r="TB95" s="58">
        <f t="shared" si="864"/>
        <v>0</v>
      </c>
      <c r="TC95" s="58">
        <f t="shared" si="864"/>
        <v>0</v>
      </c>
      <c r="TD95" s="58">
        <f t="shared" si="864"/>
        <v>0</v>
      </c>
      <c r="TE95" s="58">
        <f t="shared" si="864"/>
        <v>0</v>
      </c>
      <c r="TF95" s="58">
        <f t="shared" si="864"/>
        <v>0</v>
      </c>
      <c r="TG95" s="58">
        <f t="shared" si="864"/>
        <v>0</v>
      </c>
      <c r="TH95" s="58">
        <f t="shared" si="864"/>
        <v>0</v>
      </c>
      <c r="TI95" s="58">
        <f t="shared" si="864"/>
        <v>0</v>
      </c>
      <c r="TJ95" s="59">
        <f t="shared" si="864"/>
        <v>0</v>
      </c>
      <c r="TK95" s="58">
        <f t="shared" si="864"/>
        <v>0</v>
      </c>
      <c r="TL95" s="58">
        <f t="shared" si="864"/>
        <v>0</v>
      </c>
      <c r="TM95" s="58">
        <f t="shared" si="864"/>
        <v>0</v>
      </c>
      <c r="TN95" s="109">
        <f t="shared" si="864"/>
        <v>0</v>
      </c>
      <c r="TO95" s="59">
        <f t="shared" si="864"/>
        <v>0</v>
      </c>
      <c r="TP95" s="58">
        <f t="shared" si="864"/>
        <v>0</v>
      </c>
      <c r="TQ95" s="58">
        <f t="shared" si="864"/>
        <v>0</v>
      </c>
      <c r="TR95" s="58">
        <f t="shared" si="864"/>
        <v>0</v>
      </c>
      <c r="TS95" s="58">
        <f t="shared" si="864"/>
        <v>0</v>
      </c>
      <c r="TT95" s="58">
        <f t="shared" si="864"/>
        <v>0</v>
      </c>
      <c r="TU95" s="58">
        <f t="shared" si="864"/>
        <v>0</v>
      </c>
      <c r="TV95" s="58">
        <f t="shared" si="864"/>
        <v>0</v>
      </c>
      <c r="TW95" s="58">
        <f t="shared" si="864"/>
        <v>0</v>
      </c>
      <c r="TX95" s="58">
        <f t="shared" si="864"/>
        <v>0</v>
      </c>
      <c r="TY95" s="58">
        <f t="shared" si="864"/>
        <v>0</v>
      </c>
      <c r="TZ95" s="59">
        <f t="shared" si="864"/>
        <v>0</v>
      </c>
      <c r="UA95" s="58">
        <f t="shared" si="864"/>
        <v>0</v>
      </c>
      <c r="UB95" s="58">
        <f t="shared" si="864"/>
        <v>0</v>
      </c>
      <c r="UC95" s="58">
        <f t="shared" si="864"/>
        <v>0</v>
      </c>
      <c r="UD95" s="109">
        <f t="shared" si="864"/>
        <v>0</v>
      </c>
      <c r="UE95" s="59">
        <f t="shared" ref="UE95:VD95" si="865">SUM(UE96:UE97)</f>
        <v>0</v>
      </c>
      <c r="UF95" s="58">
        <f t="shared" si="865"/>
        <v>0</v>
      </c>
      <c r="UG95" s="58">
        <f t="shared" si="865"/>
        <v>0</v>
      </c>
      <c r="UH95" s="58">
        <f t="shared" si="865"/>
        <v>0</v>
      </c>
      <c r="UI95" s="58">
        <f t="shared" si="865"/>
        <v>0</v>
      </c>
      <c r="UJ95" s="58">
        <f t="shared" si="865"/>
        <v>0</v>
      </c>
      <c r="UK95" s="58">
        <f t="shared" si="865"/>
        <v>0</v>
      </c>
      <c r="UL95" s="58">
        <f t="shared" si="865"/>
        <v>0</v>
      </c>
      <c r="UM95" s="58">
        <f t="shared" si="865"/>
        <v>0</v>
      </c>
      <c r="UN95" s="58">
        <f t="shared" si="865"/>
        <v>0</v>
      </c>
      <c r="UO95" s="58">
        <f t="shared" si="865"/>
        <v>0</v>
      </c>
      <c r="UP95" s="59">
        <f t="shared" si="865"/>
        <v>0</v>
      </c>
      <c r="UQ95" s="58">
        <f t="shared" si="865"/>
        <v>0</v>
      </c>
      <c r="UR95" s="58">
        <f t="shared" si="865"/>
        <v>0</v>
      </c>
      <c r="US95" s="58">
        <f t="shared" si="865"/>
        <v>0</v>
      </c>
      <c r="UT95" s="58">
        <f t="shared" si="865"/>
        <v>0</v>
      </c>
      <c r="UU95" s="58">
        <f t="shared" si="865"/>
        <v>0</v>
      </c>
      <c r="UV95" s="58">
        <f t="shared" si="865"/>
        <v>0</v>
      </c>
      <c r="UW95" s="58">
        <f t="shared" si="865"/>
        <v>0</v>
      </c>
      <c r="UX95" s="58">
        <f t="shared" si="865"/>
        <v>0</v>
      </c>
      <c r="UY95" s="58">
        <f t="shared" si="865"/>
        <v>0</v>
      </c>
      <c r="UZ95" s="58">
        <f t="shared" si="865"/>
        <v>0</v>
      </c>
      <c r="VA95" s="58">
        <f t="shared" si="865"/>
        <v>0</v>
      </c>
      <c r="VB95" s="58">
        <f t="shared" si="865"/>
        <v>0</v>
      </c>
      <c r="VC95" s="58">
        <f t="shared" si="865"/>
        <v>0</v>
      </c>
      <c r="VD95" s="109">
        <f t="shared" si="865"/>
        <v>0</v>
      </c>
      <c r="VE95" s="10" t="str">
        <f t="shared" si="710"/>
        <v>-</v>
      </c>
    </row>
    <row r="96" spans="1:577" ht="20.149999999999999" customHeight="1">
      <c r="A96" s="22"/>
      <c r="B96" s="22"/>
      <c r="C96" s="23">
        <v>61081</v>
      </c>
      <c r="D96" s="24" t="s">
        <v>96</v>
      </c>
      <c r="E96" s="193">
        <f>SUM(F96:I96)</f>
        <v>0</v>
      </c>
      <c r="F96" s="194"/>
      <c r="G96" s="194"/>
      <c r="H96" s="195"/>
      <c r="I96" s="229"/>
      <c r="J96" s="241">
        <f t="shared" ref="J96:J97" si="866">SUM(K96:Y96)</f>
        <v>0</v>
      </c>
      <c r="K96" s="61"/>
      <c r="L96" s="60"/>
      <c r="M96" s="60"/>
      <c r="N96" s="60"/>
      <c r="O96" s="60"/>
      <c r="P96" s="60"/>
      <c r="Q96" s="60"/>
      <c r="R96" s="60"/>
      <c r="S96" s="60"/>
      <c r="T96" s="60"/>
      <c r="U96" s="61"/>
      <c r="V96" s="60"/>
      <c r="W96" s="60"/>
      <c r="X96" s="60"/>
      <c r="Y96" s="110"/>
      <c r="Z96" s="169">
        <f t="shared" ref="Z96:Z97" si="867">SUM(AA96:AO96)</f>
        <v>0</v>
      </c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1"/>
      <c r="AL96" s="60"/>
      <c r="AM96" s="60"/>
      <c r="AN96" s="60"/>
      <c r="AO96" s="110"/>
      <c r="AP96" s="169">
        <f t="shared" ref="AP96:AP97" si="868">SUM(AQ96:BE96)</f>
        <v>0</v>
      </c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1"/>
      <c r="BB96" s="60"/>
      <c r="BC96" s="60"/>
      <c r="BD96" s="60"/>
      <c r="BE96" s="110"/>
      <c r="BF96" s="169">
        <f t="shared" ref="BF96:BF97" si="869">SUM(BG96:BU96)</f>
        <v>0</v>
      </c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1"/>
      <c r="BR96" s="60"/>
      <c r="BS96" s="60"/>
      <c r="BT96" s="60"/>
      <c r="BU96" s="110"/>
      <c r="BV96" s="169">
        <f t="shared" ref="BV96:BV97" si="870">SUM(BW96:CU96)</f>
        <v>0</v>
      </c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1"/>
      <c r="CH96" s="60"/>
      <c r="CI96" s="60"/>
      <c r="CJ96" s="60"/>
      <c r="CK96" s="60"/>
      <c r="CL96" s="60"/>
      <c r="CM96" s="60"/>
      <c r="CN96" s="60"/>
      <c r="CO96" s="60"/>
      <c r="CP96" s="60"/>
      <c r="CQ96" s="60"/>
      <c r="CR96" s="60"/>
      <c r="CS96" s="60"/>
      <c r="CT96" s="60"/>
      <c r="CU96" s="110"/>
      <c r="CV96" s="173"/>
      <c r="CW96" s="169">
        <f t="shared" ref="CW96:CW97" si="871">SUM(CX96:DL96)</f>
        <v>0</v>
      </c>
      <c r="CX96" s="60"/>
      <c r="CY96" s="60"/>
      <c r="CZ96" s="60"/>
      <c r="DA96" s="60"/>
      <c r="DB96" s="60"/>
      <c r="DC96" s="60"/>
      <c r="DD96" s="60"/>
      <c r="DE96" s="60"/>
      <c r="DF96" s="60"/>
      <c r="DG96" s="60"/>
      <c r="DH96" s="61"/>
      <c r="DI96" s="60"/>
      <c r="DJ96" s="60"/>
      <c r="DK96" s="60"/>
      <c r="DL96" s="110"/>
      <c r="DM96" s="169">
        <f t="shared" ref="DM96:DM97" si="872">SUM(DN96:EB96)</f>
        <v>0</v>
      </c>
      <c r="DN96" s="60"/>
      <c r="DO96" s="60"/>
      <c r="DP96" s="60"/>
      <c r="DQ96" s="60"/>
      <c r="DR96" s="60"/>
      <c r="DS96" s="60"/>
      <c r="DT96" s="60"/>
      <c r="DU96" s="60"/>
      <c r="DV96" s="60"/>
      <c r="DW96" s="60"/>
      <c r="DX96" s="61"/>
      <c r="DY96" s="60"/>
      <c r="DZ96" s="60"/>
      <c r="EA96" s="60"/>
      <c r="EB96" s="110"/>
      <c r="EC96" s="169">
        <f t="shared" ref="EC96:EC97" si="873">SUM(ED96:ER96)</f>
        <v>0</v>
      </c>
      <c r="ED96" s="60"/>
      <c r="EE96" s="60"/>
      <c r="EF96" s="60"/>
      <c r="EG96" s="60"/>
      <c r="EH96" s="60"/>
      <c r="EI96" s="60"/>
      <c r="EJ96" s="60"/>
      <c r="EK96" s="60"/>
      <c r="EL96" s="60"/>
      <c r="EM96" s="60"/>
      <c r="EN96" s="61"/>
      <c r="EO96" s="60"/>
      <c r="EP96" s="60"/>
      <c r="EQ96" s="60"/>
      <c r="ER96" s="110"/>
      <c r="ES96" s="169">
        <f t="shared" ref="ES96:ES97" si="874">SUM(ET96:FH96)</f>
        <v>0</v>
      </c>
      <c r="ET96" s="60"/>
      <c r="EU96" s="60"/>
      <c r="EV96" s="60"/>
      <c r="EW96" s="60"/>
      <c r="EX96" s="60"/>
      <c r="EY96" s="60"/>
      <c r="EZ96" s="60"/>
      <c r="FA96" s="60"/>
      <c r="FB96" s="60"/>
      <c r="FC96" s="60"/>
      <c r="FD96" s="61"/>
      <c r="FE96" s="60"/>
      <c r="FF96" s="60"/>
      <c r="FG96" s="60"/>
      <c r="FH96" s="110"/>
      <c r="FI96" s="169">
        <f t="shared" ref="FI96:FI97" si="875">SUM(FJ96:FX96)</f>
        <v>0</v>
      </c>
      <c r="FJ96" s="60"/>
      <c r="FK96" s="60"/>
      <c r="FL96" s="60"/>
      <c r="FM96" s="60"/>
      <c r="FN96" s="60"/>
      <c r="FO96" s="60"/>
      <c r="FP96" s="60"/>
      <c r="FQ96" s="60"/>
      <c r="FR96" s="60"/>
      <c r="FS96" s="60"/>
      <c r="FT96" s="61"/>
      <c r="FU96" s="60"/>
      <c r="FV96" s="60"/>
      <c r="FW96" s="60"/>
      <c r="FX96" s="110"/>
      <c r="FY96" s="169">
        <f t="shared" ref="FY96:FY97" si="876">SUM(FZ96:GN96)</f>
        <v>0</v>
      </c>
      <c r="FZ96" s="60"/>
      <c r="GA96" s="60"/>
      <c r="GB96" s="60"/>
      <c r="GC96" s="60"/>
      <c r="GD96" s="60"/>
      <c r="GE96" s="60"/>
      <c r="GF96" s="60"/>
      <c r="GG96" s="60"/>
      <c r="GH96" s="60"/>
      <c r="GI96" s="60"/>
      <c r="GJ96" s="61"/>
      <c r="GK96" s="60"/>
      <c r="GL96" s="60"/>
      <c r="GM96" s="60"/>
      <c r="GN96" s="110"/>
      <c r="GO96" s="169">
        <f t="shared" ref="GO96:GO97" si="877">SUM(GP96:HN96)</f>
        <v>0</v>
      </c>
      <c r="GP96" s="60"/>
      <c r="GQ96" s="60"/>
      <c r="GR96" s="60"/>
      <c r="GS96" s="60"/>
      <c r="GT96" s="60"/>
      <c r="GU96" s="60"/>
      <c r="GV96" s="60"/>
      <c r="GW96" s="60"/>
      <c r="GX96" s="60"/>
      <c r="GY96" s="60"/>
      <c r="GZ96" s="61"/>
      <c r="HA96" s="60"/>
      <c r="HB96" s="60"/>
      <c r="HC96" s="60"/>
      <c r="HD96" s="60"/>
      <c r="HE96" s="60"/>
      <c r="HF96" s="60"/>
      <c r="HG96" s="60"/>
      <c r="HH96" s="60"/>
      <c r="HI96" s="60"/>
      <c r="HJ96" s="60"/>
      <c r="HK96" s="60"/>
      <c r="HL96" s="60"/>
      <c r="HM96" s="60"/>
      <c r="HN96" s="110"/>
      <c r="HO96" s="172"/>
      <c r="HP96" s="173"/>
      <c r="HQ96" s="169">
        <f t="shared" ref="HQ96:HQ97" si="878">SUM(HR96:IF96)</f>
        <v>0</v>
      </c>
      <c r="HR96" s="60"/>
      <c r="HS96" s="60"/>
      <c r="HT96" s="60"/>
      <c r="HU96" s="60"/>
      <c r="HV96" s="60"/>
      <c r="HW96" s="60"/>
      <c r="HX96" s="60"/>
      <c r="HY96" s="60"/>
      <c r="HZ96" s="60"/>
      <c r="IA96" s="60"/>
      <c r="IB96" s="61"/>
      <c r="IC96" s="60"/>
      <c r="ID96" s="60"/>
      <c r="IE96" s="60"/>
      <c r="IF96" s="110"/>
      <c r="IG96" s="169">
        <f t="shared" ref="IG96:IG97" si="879">SUM(IH96:IV96)</f>
        <v>0</v>
      </c>
      <c r="IH96" s="60"/>
      <c r="II96" s="60"/>
      <c r="IJ96" s="60"/>
      <c r="IK96" s="60"/>
      <c r="IL96" s="60"/>
      <c r="IM96" s="60"/>
      <c r="IN96" s="60"/>
      <c r="IO96" s="60"/>
      <c r="IP96" s="60"/>
      <c r="IQ96" s="60"/>
      <c r="IR96" s="61"/>
      <c r="IS96" s="60"/>
      <c r="IT96" s="60"/>
      <c r="IU96" s="60"/>
      <c r="IV96" s="110"/>
      <c r="IW96" s="169">
        <f t="shared" ref="IW96:IW97" si="880">SUM(IX96:JL96)</f>
        <v>0</v>
      </c>
      <c r="IX96" s="60"/>
      <c r="IY96" s="60"/>
      <c r="IZ96" s="60"/>
      <c r="JA96" s="60"/>
      <c r="JB96" s="60"/>
      <c r="JC96" s="60"/>
      <c r="JD96" s="60"/>
      <c r="JE96" s="60"/>
      <c r="JF96" s="60"/>
      <c r="JG96" s="60"/>
      <c r="JH96" s="61"/>
      <c r="JI96" s="60"/>
      <c r="JJ96" s="60"/>
      <c r="JK96" s="60"/>
      <c r="JL96" s="110"/>
      <c r="JM96" s="169">
        <f t="shared" ref="JM96:JM97" si="881">SUM(JN96:KB96)</f>
        <v>0</v>
      </c>
      <c r="JN96" s="60"/>
      <c r="JO96" s="60"/>
      <c r="JP96" s="60"/>
      <c r="JQ96" s="60"/>
      <c r="JR96" s="60"/>
      <c r="JS96" s="60"/>
      <c r="JT96" s="60"/>
      <c r="JU96" s="60"/>
      <c r="JV96" s="60"/>
      <c r="JW96" s="60"/>
      <c r="JX96" s="61"/>
      <c r="JY96" s="60"/>
      <c r="JZ96" s="60"/>
      <c r="KA96" s="60"/>
      <c r="KB96" s="110"/>
      <c r="KC96" s="169">
        <f t="shared" ref="KC96:KC97" si="882">SUM(KD96:LB96)</f>
        <v>0</v>
      </c>
      <c r="KD96" s="60"/>
      <c r="KE96" s="60"/>
      <c r="KF96" s="60"/>
      <c r="KG96" s="60"/>
      <c r="KH96" s="60"/>
      <c r="KI96" s="60"/>
      <c r="KJ96" s="60"/>
      <c r="KK96" s="60"/>
      <c r="KL96" s="60"/>
      <c r="KM96" s="60"/>
      <c r="KN96" s="61"/>
      <c r="KO96" s="60"/>
      <c r="KP96" s="60"/>
      <c r="KQ96" s="60"/>
      <c r="KR96" s="60"/>
      <c r="KS96" s="60"/>
      <c r="KT96" s="60"/>
      <c r="KU96" s="60"/>
      <c r="KV96" s="60"/>
      <c r="KW96" s="60"/>
      <c r="KX96" s="60"/>
      <c r="KY96" s="60"/>
      <c r="KZ96" s="60"/>
      <c r="LA96" s="60"/>
      <c r="LB96" s="110"/>
      <c r="LC96" s="173"/>
      <c r="LD96" s="169">
        <f t="shared" ref="LD96:LD97" si="883">SUM(LE96:LS96)</f>
        <v>0</v>
      </c>
      <c r="LE96" s="60"/>
      <c r="LF96" s="60"/>
      <c r="LG96" s="60"/>
      <c r="LH96" s="60"/>
      <c r="LI96" s="60"/>
      <c r="LJ96" s="60"/>
      <c r="LK96" s="60"/>
      <c r="LL96" s="60"/>
      <c r="LM96" s="60"/>
      <c r="LN96" s="60"/>
      <c r="LO96" s="61"/>
      <c r="LP96" s="60"/>
      <c r="LQ96" s="60"/>
      <c r="LR96" s="60"/>
      <c r="LS96" s="110"/>
      <c r="LT96" s="169">
        <f t="shared" ref="LT96:LT97" si="884">SUM(LU96:MI96)</f>
        <v>0</v>
      </c>
      <c r="LU96" s="60"/>
      <c r="LV96" s="60"/>
      <c r="LW96" s="60"/>
      <c r="LX96" s="60"/>
      <c r="LY96" s="60"/>
      <c r="LZ96" s="60"/>
      <c r="MA96" s="60"/>
      <c r="MB96" s="60"/>
      <c r="MC96" s="60"/>
      <c r="MD96" s="60"/>
      <c r="ME96" s="61"/>
      <c r="MF96" s="60"/>
      <c r="MG96" s="60"/>
      <c r="MH96" s="60"/>
      <c r="MI96" s="110"/>
      <c r="MJ96" s="169">
        <f t="shared" ref="MJ96:MJ97" si="885">SUM(MK96:MY96)</f>
        <v>0</v>
      </c>
      <c r="MK96" s="60"/>
      <c r="ML96" s="60"/>
      <c r="MM96" s="60"/>
      <c r="MN96" s="60"/>
      <c r="MO96" s="60"/>
      <c r="MP96" s="60"/>
      <c r="MQ96" s="60"/>
      <c r="MR96" s="60"/>
      <c r="MS96" s="60"/>
      <c r="MT96" s="60"/>
      <c r="MU96" s="61"/>
      <c r="MV96" s="60"/>
      <c r="MW96" s="60"/>
      <c r="MX96" s="60"/>
      <c r="MY96" s="110"/>
      <c r="MZ96" s="169">
        <f t="shared" ref="MZ96:MZ97" si="886">SUM(NA96:NO96)</f>
        <v>0</v>
      </c>
      <c r="NA96" s="60"/>
      <c r="NB96" s="60"/>
      <c r="NC96" s="60"/>
      <c r="ND96" s="60"/>
      <c r="NE96" s="60"/>
      <c r="NF96" s="60"/>
      <c r="NG96" s="60"/>
      <c r="NH96" s="60"/>
      <c r="NI96" s="60"/>
      <c r="NJ96" s="60"/>
      <c r="NK96" s="61"/>
      <c r="NL96" s="60"/>
      <c r="NM96" s="60"/>
      <c r="NN96" s="60"/>
      <c r="NO96" s="110"/>
      <c r="NP96" s="169">
        <f t="shared" ref="NP96:NP97" si="887">SUM(NQ96:OE96)</f>
        <v>0</v>
      </c>
      <c r="NQ96" s="60"/>
      <c r="NR96" s="60"/>
      <c r="NS96" s="60"/>
      <c r="NT96" s="60"/>
      <c r="NU96" s="60"/>
      <c r="NV96" s="60"/>
      <c r="NW96" s="60"/>
      <c r="NX96" s="60"/>
      <c r="NY96" s="60"/>
      <c r="NZ96" s="60"/>
      <c r="OA96" s="61"/>
      <c r="OB96" s="60"/>
      <c r="OC96" s="60"/>
      <c r="OD96" s="60"/>
      <c r="OE96" s="110"/>
      <c r="OF96" s="169">
        <f t="shared" ref="OF96:OF97" si="888">SUM(OG96:OU96)</f>
        <v>0</v>
      </c>
      <c r="OG96" s="60"/>
      <c r="OH96" s="60"/>
      <c r="OI96" s="60"/>
      <c r="OJ96" s="60"/>
      <c r="OK96" s="60"/>
      <c r="OL96" s="60"/>
      <c r="OM96" s="60"/>
      <c r="ON96" s="60"/>
      <c r="OO96" s="60"/>
      <c r="OP96" s="60"/>
      <c r="OQ96" s="61"/>
      <c r="OR96" s="60"/>
      <c r="OS96" s="60"/>
      <c r="OT96" s="60"/>
      <c r="OU96" s="110"/>
      <c r="OV96" s="169">
        <f t="shared" ref="OV96:OV97" si="889">SUM(OW96:PK96)</f>
        <v>0</v>
      </c>
      <c r="OW96" s="60"/>
      <c r="OX96" s="60"/>
      <c r="OY96" s="60"/>
      <c r="OZ96" s="60"/>
      <c r="PA96" s="60"/>
      <c r="PB96" s="60"/>
      <c r="PC96" s="60"/>
      <c r="PD96" s="60"/>
      <c r="PE96" s="60"/>
      <c r="PF96" s="60"/>
      <c r="PG96" s="61"/>
      <c r="PH96" s="60"/>
      <c r="PI96" s="60"/>
      <c r="PJ96" s="60"/>
      <c r="PK96" s="110"/>
      <c r="PL96" s="169">
        <f t="shared" ref="PL96:PL97" si="890">SUM(PM96:QA96)</f>
        <v>0</v>
      </c>
      <c r="PM96" s="60"/>
      <c r="PN96" s="60"/>
      <c r="PO96" s="60"/>
      <c r="PP96" s="60"/>
      <c r="PQ96" s="60"/>
      <c r="PR96" s="60"/>
      <c r="PS96" s="60"/>
      <c r="PT96" s="60"/>
      <c r="PU96" s="60"/>
      <c r="PV96" s="60"/>
      <c r="PW96" s="61"/>
      <c r="PX96" s="60"/>
      <c r="PY96" s="60"/>
      <c r="PZ96" s="60"/>
      <c r="QA96" s="110"/>
      <c r="QB96" s="169">
        <f t="shared" ref="QB96:QB97" si="891">SUM(QC96:QQ96)</f>
        <v>0</v>
      </c>
      <c r="QC96" s="60"/>
      <c r="QD96" s="60"/>
      <c r="QE96" s="60"/>
      <c r="QF96" s="60"/>
      <c r="QG96" s="60"/>
      <c r="QH96" s="60"/>
      <c r="QI96" s="60"/>
      <c r="QJ96" s="60"/>
      <c r="QK96" s="60"/>
      <c r="QL96" s="60"/>
      <c r="QM96" s="61"/>
      <c r="QN96" s="60"/>
      <c r="QO96" s="60"/>
      <c r="QP96" s="60"/>
      <c r="QQ96" s="110"/>
      <c r="QR96" s="169">
        <f t="shared" ref="QR96:QR97" si="892">SUM(QS96:RQ96)</f>
        <v>0</v>
      </c>
      <c r="QS96" s="60"/>
      <c r="QT96" s="60"/>
      <c r="QU96" s="60"/>
      <c r="QV96" s="60"/>
      <c r="QW96" s="60"/>
      <c r="QX96" s="60"/>
      <c r="QY96" s="60"/>
      <c r="QZ96" s="60"/>
      <c r="RA96" s="60"/>
      <c r="RB96" s="60"/>
      <c r="RC96" s="61"/>
      <c r="RD96" s="60"/>
      <c r="RE96" s="60"/>
      <c r="RF96" s="60"/>
      <c r="RG96" s="60"/>
      <c r="RH96" s="60"/>
      <c r="RI96" s="60"/>
      <c r="RJ96" s="60"/>
      <c r="RK96" s="60"/>
      <c r="RL96" s="60"/>
      <c r="RM96" s="60"/>
      <c r="RN96" s="60"/>
      <c r="RO96" s="60"/>
      <c r="RP96" s="60"/>
      <c r="RQ96" s="110"/>
      <c r="RR96" s="173"/>
      <c r="RS96" s="169">
        <f t="shared" ref="RS96:RS97" si="893">SUM(RT96:SH96)</f>
        <v>0</v>
      </c>
      <c r="RT96" s="60"/>
      <c r="RU96" s="60"/>
      <c r="RV96" s="60"/>
      <c r="RW96" s="60"/>
      <c r="RX96" s="60"/>
      <c r="RY96" s="60"/>
      <c r="RZ96" s="60"/>
      <c r="SA96" s="60"/>
      <c r="SB96" s="60"/>
      <c r="SC96" s="60"/>
      <c r="SD96" s="61"/>
      <c r="SE96" s="60"/>
      <c r="SF96" s="60"/>
      <c r="SG96" s="60"/>
      <c r="SH96" s="110"/>
      <c r="SI96" s="169">
        <f t="shared" ref="SI96:SI97" si="894">SUM(SJ96:SX96)</f>
        <v>0</v>
      </c>
      <c r="SJ96" s="60"/>
      <c r="SK96" s="60"/>
      <c r="SL96" s="60"/>
      <c r="SM96" s="60"/>
      <c r="SN96" s="60"/>
      <c r="SO96" s="60"/>
      <c r="SP96" s="60"/>
      <c r="SQ96" s="60"/>
      <c r="SR96" s="60"/>
      <c r="SS96" s="60"/>
      <c r="ST96" s="61"/>
      <c r="SU96" s="60"/>
      <c r="SV96" s="60"/>
      <c r="SW96" s="60"/>
      <c r="SX96" s="110"/>
      <c r="SY96" s="169">
        <f t="shared" ref="SY96:SY97" si="895">SUM(SZ96:TN96)</f>
        <v>0</v>
      </c>
      <c r="SZ96" s="60"/>
      <c r="TA96" s="60"/>
      <c r="TB96" s="60"/>
      <c r="TC96" s="60"/>
      <c r="TD96" s="60"/>
      <c r="TE96" s="60"/>
      <c r="TF96" s="60"/>
      <c r="TG96" s="60"/>
      <c r="TH96" s="60"/>
      <c r="TI96" s="60"/>
      <c r="TJ96" s="61"/>
      <c r="TK96" s="60"/>
      <c r="TL96" s="60"/>
      <c r="TM96" s="60"/>
      <c r="TN96" s="110"/>
      <c r="TO96" s="169">
        <f t="shared" ref="TO96:TO97" si="896">SUM(TP96:UD96)</f>
        <v>0</v>
      </c>
      <c r="TP96" s="60"/>
      <c r="TQ96" s="60"/>
      <c r="TR96" s="60"/>
      <c r="TS96" s="60"/>
      <c r="TT96" s="60"/>
      <c r="TU96" s="60"/>
      <c r="TV96" s="60"/>
      <c r="TW96" s="60"/>
      <c r="TX96" s="60"/>
      <c r="TY96" s="60"/>
      <c r="TZ96" s="61"/>
      <c r="UA96" s="60"/>
      <c r="UB96" s="60"/>
      <c r="UC96" s="60"/>
      <c r="UD96" s="110"/>
      <c r="UE96" s="169">
        <f t="shared" ref="UE96:UE97" si="897">SUM(UF96:VD96)</f>
        <v>0</v>
      </c>
      <c r="UF96" s="60"/>
      <c r="UG96" s="60"/>
      <c r="UH96" s="60"/>
      <c r="UI96" s="60"/>
      <c r="UJ96" s="60"/>
      <c r="UK96" s="60"/>
      <c r="UL96" s="60"/>
      <c r="UM96" s="60"/>
      <c r="UN96" s="60"/>
      <c r="UO96" s="60"/>
      <c r="UP96" s="61"/>
      <c r="UQ96" s="60"/>
      <c r="UR96" s="60"/>
      <c r="US96" s="60"/>
      <c r="UT96" s="60"/>
      <c r="UU96" s="60"/>
      <c r="UV96" s="60"/>
      <c r="UW96" s="60"/>
      <c r="UX96" s="60"/>
      <c r="UY96" s="60"/>
      <c r="UZ96" s="60"/>
      <c r="VA96" s="60"/>
      <c r="VB96" s="60"/>
      <c r="VC96" s="60"/>
      <c r="VD96" s="110"/>
      <c r="VE96" s="10" t="str">
        <f t="shared" si="710"/>
        <v>-</v>
      </c>
    </row>
    <row r="97" spans="1:577" ht="20.149999999999999" customHeight="1">
      <c r="A97" s="22"/>
      <c r="B97" s="22"/>
      <c r="C97" s="23">
        <v>61088</v>
      </c>
      <c r="D97" s="24" t="s">
        <v>97</v>
      </c>
      <c r="E97" s="193">
        <f>SUM(F97:I97)</f>
        <v>0</v>
      </c>
      <c r="F97" s="194"/>
      <c r="G97" s="194"/>
      <c r="H97" s="195"/>
      <c r="I97" s="229"/>
      <c r="J97" s="241">
        <f t="shared" si="866"/>
        <v>0</v>
      </c>
      <c r="K97" s="61"/>
      <c r="L97" s="60"/>
      <c r="M97" s="60"/>
      <c r="N97" s="60"/>
      <c r="O97" s="60"/>
      <c r="P97" s="60"/>
      <c r="Q97" s="60"/>
      <c r="R97" s="60"/>
      <c r="S97" s="60"/>
      <c r="T97" s="60"/>
      <c r="U97" s="61"/>
      <c r="V97" s="60"/>
      <c r="W97" s="60"/>
      <c r="X97" s="60"/>
      <c r="Y97" s="110"/>
      <c r="Z97" s="169">
        <f t="shared" si="867"/>
        <v>0</v>
      </c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1"/>
      <c r="AL97" s="60"/>
      <c r="AM97" s="60"/>
      <c r="AN97" s="60"/>
      <c r="AO97" s="110"/>
      <c r="AP97" s="169">
        <f t="shared" si="868"/>
        <v>0</v>
      </c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1"/>
      <c r="BB97" s="60"/>
      <c r="BC97" s="60"/>
      <c r="BD97" s="60"/>
      <c r="BE97" s="110"/>
      <c r="BF97" s="169">
        <f t="shared" si="869"/>
        <v>0</v>
      </c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1"/>
      <c r="BR97" s="60"/>
      <c r="BS97" s="60"/>
      <c r="BT97" s="60"/>
      <c r="BU97" s="110"/>
      <c r="BV97" s="169">
        <f t="shared" si="870"/>
        <v>0</v>
      </c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1"/>
      <c r="CH97" s="60"/>
      <c r="CI97" s="60"/>
      <c r="CJ97" s="60"/>
      <c r="CK97" s="60"/>
      <c r="CL97" s="60"/>
      <c r="CM97" s="60"/>
      <c r="CN97" s="60"/>
      <c r="CO97" s="60"/>
      <c r="CP97" s="60"/>
      <c r="CQ97" s="60"/>
      <c r="CR97" s="60"/>
      <c r="CS97" s="60"/>
      <c r="CT97" s="60"/>
      <c r="CU97" s="110"/>
      <c r="CV97" s="173"/>
      <c r="CW97" s="169">
        <f t="shared" si="871"/>
        <v>0</v>
      </c>
      <c r="CX97" s="60"/>
      <c r="CY97" s="60"/>
      <c r="CZ97" s="60"/>
      <c r="DA97" s="60"/>
      <c r="DB97" s="60"/>
      <c r="DC97" s="60"/>
      <c r="DD97" s="60"/>
      <c r="DE97" s="60"/>
      <c r="DF97" s="60"/>
      <c r="DG97" s="60"/>
      <c r="DH97" s="61"/>
      <c r="DI97" s="60"/>
      <c r="DJ97" s="60"/>
      <c r="DK97" s="60"/>
      <c r="DL97" s="110"/>
      <c r="DM97" s="169">
        <f t="shared" si="872"/>
        <v>0</v>
      </c>
      <c r="DN97" s="60"/>
      <c r="DO97" s="60"/>
      <c r="DP97" s="60"/>
      <c r="DQ97" s="60"/>
      <c r="DR97" s="60"/>
      <c r="DS97" s="60"/>
      <c r="DT97" s="60"/>
      <c r="DU97" s="60"/>
      <c r="DV97" s="60"/>
      <c r="DW97" s="60"/>
      <c r="DX97" s="61"/>
      <c r="DY97" s="60"/>
      <c r="DZ97" s="60"/>
      <c r="EA97" s="60"/>
      <c r="EB97" s="110"/>
      <c r="EC97" s="169">
        <f t="shared" si="873"/>
        <v>0</v>
      </c>
      <c r="ED97" s="60"/>
      <c r="EE97" s="60"/>
      <c r="EF97" s="60"/>
      <c r="EG97" s="60"/>
      <c r="EH97" s="60"/>
      <c r="EI97" s="60"/>
      <c r="EJ97" s="60"/>
      <c r="EK97" s="60"/>
      <c r="EL97" s="60"/>
      <c r="EM97" s="60"/>
      <c r="EN97" s="61"/>
      <c r="EO97" s="60"/>
      <c r="EP97" s="60"/>
      <c r="EQ97" s="60"/>
      <c r="ER97" s="110"/>
      <c r="ES97" s="169">
        <f t="shared" si="874"/>
        <v>0</v>
      </c>
      <c r="ET97" s="60"/>
      <c r="EU97" s="60"/>
      <c r="EV97" s="60"/>
      <c r="EW97" s="60"/>
      <c r="EX97" s="60"/>
      <c r="EY97" s="60"/>
      <c r="EZ97" s="60"/>
      <c r="FA97" s="60"/>
      <c r="FB97" s="60"/>
      <c r="FC97" s="60"/>
      <c r="FD97" s="61"/>
      <c r="FE97" s="60"/>
      <c r="FF97" s="60"/>
      <c r="FG97" s="60"/>
      <c r="FH97" s="110"/>
      <c r="FI97" s="169">
        <f t="shared" si="875"/>
        <v>0</v>
      </c>
      <c r="FJ97" s="60"/>
      <c r="FK97" s="60"/>
      <c r="FL97" s="60"/>
      <c r="FM97" s="60"/>
      <c r="FN97" s="60"/>
      <c r="FO97" s="60"/>
      <c r="FP97" s="60"/>
      <c r="FQ97" s="60"/>
      <c r="FR97" s="60"/>
      <c r="FS97" s="60"/>
      <c r="FT97" s="61"/>
      <c r="FU97" s="60"/>
      <c r="FV97" s="60"/>
      <c r="FW97" s="60"/>
      <c r="FX97" s="110"/>
      <c r="FY97" s="169">
        <f t="shared" si="876"/>
        <v>0</v>
      </c>
      <c r="FZ97" s="60"/>
      <c r="GA97" s="60"/>
      <c r="GB97" s="60"/>
      <c r="GC97" s="60"/>
      <c r="GD97" s="60"/>
      <c r="GE97" s="60"/>
      <c r="GF97" s="60"/>
      <c r="GG97" s="60"/>
      <c r="GH97" s="60"/>
      <c r="GI97" s="60"/>
      <c r="GJ97" s="61"/>
      <c r="GK97" s="60"/>
      <c r="GL97" s="60"/>
      <c r="GM97" s="60"/>
      <c r="GN97" s="110"/>
      <c r="GO97" s="169">
        <f t="shared" si="877"/>
        <v>0</v>
      </c>
      <c r="GP97" s="60"/>
      <c r="GQ97" s="60"/>
      <c r="GR97" s="60"/>
      <c r="GS97" s="60"/>
      <c r="GT97" s="60"/>
      <c r="GU97" s="60"/>
      <c r="GV97" s="60"/>
      <c r="GW97" s="60"/>
      <c r="GX97" s="60"/>
      <c r="GY97" s="60"/>
      <c r="GZ97" s="61"/>
      <c r="HA97" s="60"/>
      <c r="HB97" s="60"/>
      <c r="HC97" s="60"/>
      <c r="HD97" s="60"/>
      <c r="HE97" s="60"/>
      <c r="HF97" s="60"/>
      <c r="HG97" s="60"/>
      <c r="HH97" s="60"/>
      <c r="HI97" s="60"/>
      <c r="HJ97" s="60"/>
      <c r="HK97" s="60"/>
      <c r="HL97" s="60"/>
      <c r="HM97" s="60"/>
      <c r="HN97" s="110"/>
      <c r="HO97" s="172"/>
      <c r="HP97" s="173"/>
      <c r="HQ97" s="169">
        <f t="shared" si="878"/>
        <v>0</v>
      </c>
      <c r="HR97" s="60"/>
      <c r="HS97" s="60"/>
      <c r="HT97" s="60"/>
      <c r="HU97" s="60"/>
      <c r="HV97" s="60"/>
      <c r="HW97" s="60"/>
      <c r="HX97" s="60"/>
      <c r="HY97" s="60"/>
      <c r="HZ97" s="60"/>
      <c r="IA97" s="60"/>
      <c r="IB97" s="61"/>
      <c r="IC97" s="60"/>
      <c r="ID97" s="60"/>
      <c r="IE97" s="60"/>
      <c r="IF97" s="110"/>
      <c r="IG97" s="169">
        <f t="shared" si="879"/>
        <v>0</v>
      </c>
      <c r="IH97" s="60"/>
      <c r="II97" s="60"/>
      <c r="IJ97" s="60"/>
      <c r="IK97" s="60"/>
      <c r="IL97" s="60"/>
      <c r="IM97" s="60"/>
      <c r="IN97" s="60"/>
      <c r="IO97" s="60"/>
      <c r="IP97" s="60"/>
      <c r="IQ97" s="60"/>
      <c r="IR97" s="61"/>
      <c r="IS97" s="60"/>
      <c r="IT97" s="60"/>
      <c r="IU97" s="60"/>
      <c r="IV97" s="110"/>
      <c r="IW97" s="169">
        <f t="shared" si="880"/>
        <v>0</v>
      </c>
      <c r="IX97" s="60"/>
      <c r="IY97" s="60"/>
      <c r="IZ97" s="60"/>
      <c r="JA97" s="60"/>
      <c r="JB97" s="60"/>
      <c r="JC97" s="60"/>
      <c r="JD97" s="60"/>
      <c r="JE97" s="60"/>
      <c r="JF97" s="60"/>
      <c r="JG97" s="60"/>
      <c r="JH97" s="61"/>
      <c r="JI97" s="60"/>
      <c r="JJ97" s="60"/>
      <c r="JK97" s="60"/>
      <c r="JL97" s="110"/>
      <c r="JM97" s="169">
        <f t="shared" si="881"/>
        <v>0</v>
      </c>
      <c r="JN97" s="60"/>
      <c r="JO97" s="60"/>
      <c r="JP97" s="60"/>
      <c r="JQ97" s="60"/>
      <c r="JR97" s="60"/>
      <c r="JS97" s="60"/>
      <c r="JT97" s="60"/>
      <c r="JU97" s="60"/>
      <c r="JV97" s="60"/>
      <c r="JW97" s="60"/>
      <c r="JX97" s="61"/>
      <c r="JY97" s="60"/>
      <c r="JZ97" s="60"/>
      <c r="KA97" s="60"/>
      <c r="KB97" s="110"/>
      <c r="KC97" s="169">
        <f t="shared" si="882"/>
        <v>0</v>
      </c>
      <c r="KD97" s="60"/>
      <c r="KE97" s="60"/>
      <c r="KF97" s="60"/>
      <c r="KG97" s="60"/>
      <c r="KH97" s="60"/>
      <c r="KI97" s="60"/>
      <c r="KJ97" s="60"/>
      <c r="KK97" s="60"/>
      <c r="KL97" s="60"/>
      <c r="KM97" s="60"/>
      <c r="KN97" s="61"/>
      <c r="KO97" s="60"/>
      <c r="KP97" s="60"/>
      <c r="KQ97" s="60"/>
      <c r="KR97" s="60"/>
      <c r="KS97" s="60"/>
      <c r="KT97" s="60"/>
      <c r="KU97" s="60"/>
      <c r="KV97" s="60"/>
      <c r="KW97" s="60"/>
      <c r="KX97" s="60"/>
      <c r="KY97" s="60"/>
      <c r="KZ97" s="60"/>
      <c r="LA97" s="60"/>
      <c r="LB97" s="110"/>
      <c r="LC97" s="173"/>
      <c r="LD97" s="169">
        <f t="shared" si="883"/>
        <v>0</v>
      </c>
      <c r="LE97" s="60"/>
      <c r="LF97" s="60"/>
      <c r="LG97" s="60"/>
      <c r="LH97" s="60"/>
      <c r="LI97" s="60"/>
      <c r="LJ97" s="60"/>
      <c r="LK97" s="60"/>
      <c r="LL97" s="60"/>
      <c r="LM97" s="60"/>
      <c r="LN97" s="60"/>
      <c r="LO97" s="61"/>
      <c r="LP97" s="60"/>
      <c r="LQ97" s="60"/>
      <c r="LR97" s="60"/>
      <c r="LS97" s="110"/>
      <c r="LT97" s="169">
        <f t="shared" si="884"/>
        <v>0</v>
      </c>
      <c r="LU97" s="60"/>
      <c r="LV97" s="60"/>
      <c r="LW97" s="60"/>
      <c r="LX97" s="60"/>
      <c r="LY97" s="60"/>
      <c r="LZ97" s="60"/>
      <c r="MA97" s="60"/>
      <c r="MB97" s="60"/>
      <c r="MC97" s="60"/>
      <c r="MD97" s="60"/>
      <c r="ME97" s="61"/>
      <c r="MF97" s="60"/>
      <c r="MG97" s="60"/>
      <c r="MH97" s="60"/>
      <c r="MI97" s="110"/>
      <c r="MJ97" s="169">
        <f t="shared" si="885"/>
        <v>0</v>
      </c>
      <c r="MK97" s="60"/>
      <c r="ML97" s="60"/>
      <c r="MM97" s="60"/>
      <c r="MN97" s="60"/>
      <c r="MO97" s="60"/>
      <c r="MP97" s="60"/>
      <c r="MQ97" s="60"/>
      <c r="MR97" s="60"/>
      <c r="MS97" s="60"/>
      <c r="MT97" s="60"/>
      <c r="MU97" s="61"/>
      <c r="MV97" s="60"/>
      <c r="MW97" s="60"/>
      <c r="MX97" s="60"/>
      <c r="MY97" s="110"/>
      <c r="MZ97" s="169">
        <f t="shared" si="886"/>
        <v>0</v>
      </c>
      <c r="NA97" s="60"/>
      <c r="NB97" s="60"/>
      <c r="NC97" s="60"/>
      <c r="ND97" s="60"/>
      <c r="NE97" s="60"/>
      <c r="NF97" s="60"/>
      <c r="NG97" s="60"/>
      <c r="NH97" s="60"/>
      <c r="NI97" s="60"/>
      <c r="NJ97" s="60"/>
      <c r="NK97" s="61"/>
      <c r="NL97" s="60"/>
      <c r="NM97" s="60"/>
      <c r="NN97" s="60"/>
      <c r="NO97" s="110"/>
      <c r="NP97" s="169">
        <f t="shared" si="887"/>
        <v>0</v>
      </c>
      <c r="NQ97" s="60"/>
      <c r="NR97" s="60"/>
      <c r="NS97" s="60"/>
      <c r="NT97" s="60"/>
      <c r="NU97" s="60"/>
      <c r="NV97" s="60"/>
      <c r="NW97" s="60"/>
      <c r="NX97" s="60"/>
      <c r="NY97" s="60"/>
      <c r="NZ97" s="60"/>
      <c r="OA97" s="61"/>
      <c r="OB97" s="60"/>
      <c r="OC97" s="60"/>
      <c r="OD97" s="60"/>
      <c r="OE97" s="110"/>
      <c r="OF97" s="169">
        <f t="shared" si="888"/>
        <v>0</v>
      </c>
      <c r="OG97" s="60"/>
      <c r="OH97" s="60"/>
      <c r="OI97" s="60"/>
      <c r="OJ97" s="60"/>
      <c r="OK97" s="60"/>
      <c r="OL97" s="60"/>
      <c r="OM97" s="60"/>
      <c r="ON97" s="60"/>
      <c r="OO97" s="60"/>
      <c r="OP97" s="60"/>
      <c r="OQ97" s="61"/>
      <c r="OR97" s="60"/>
      <c r="OS97" s="60"/>
      <c r="OT97" s="60"/>
      <c r="OU97" s="110"/>
      <c r="OV97" s="169">
        <f t="shared" si="889"/>
        <v>0</v>
      </c>
      <c r="OW97" s="60"/>
      <c r="OX97" s="60"/>
      <c r="OY97" s="60"/>
      <c r="OZ97" s="60"/>
      <c r="PA97" s="60"/>
      <c r="PB97" s="60"/>
      <c r="PC97" s="60"/>
      <c r="PD97" s="60"/>
      <c r="PE97" s="60"/>
      <c r="PF97" s="60"/>
      <c r="PG97" s="61"/>
      <c r="PH97" s="60"/>
      <c r="PI97" s="60"/>
      <c r="PJ97" s="60"/>
      <c r="PK97" s="110"/>
      <c r="PL97" s="169">
        <f t="shared" si="890"/>
        <v>0</v>
      </c>
      <c r="PM97" s="60"/>
      <c r="PN97" s="60"/>
      <c r="PO97" s="60"/>
      <c r="PP97" s="60"/>
      <c r="PQ97" s="60"/>
      <c r="PR97" s="60"/>
      <c r="PS97" s="60"/>
      <c r="PT97" s="60"/>
      <c r="PU97" s="60"/>
      <c r="PV97" s="60"/>
      <c r="PW97" s="61"/>
      <c r="PX97" s="60"/>
      <c r="PY97" s="60"/>
      <c r="PZ97" s="60"/>
      <c r="QA97" s="110"/>
      <c r="QB97" s="169">
        <f t="shared" si="891"/>
        <v>0</v>
      </c>
      <c r="QC97" s="60"/>
      <c r="QD97" s="60"/>
      <c r="QE97" s="60"/>
      <c r="QF97" s="60"/>
      <c r="QG97" s="60"/>
      <c r="QH97" s="60"/>
      <c r="QI97" s="60"/>
      <c r="QJ97" s="60"/>
      <c r="QK97" s="60"/>
      <c r="QL97" s="60"/>
      <c r="QM97" s="61"/>
      <c r="QN97" s="60"/>
      <c r="QO97" s="60"/>
      <c r="QP97" s="60"/>
      <c r="QQ97" s="110"/>
      <c r="QR97" s="169">
        <f t="shared" si="892"/>
        <v>0</v>
      </c>
      <c r="QS97" s="60"/>
      <c r="QT97" s="60"/>
      <c r="QU97" s="60"/>
      <c r="QV97" s="60"/>
      <c r="QW97" s="60"/>
      <c r="QX97" s="60"/>
      <c r="QY97" s="60"/>
      <c r="QZ97" s="60"/>
      <c r="RA97" s="60"/>
      <c r="RB97" s="60"/>
      <c r="RC97" s="61"/>
      <c r="RD97" s="60"/>
      <c r="RE97" s="60"/>
      <c r="RF97" s="60"/>
      <c r="RG97" s="60"/>
      <c r="RH97" s="60"/>
      <c r="RI97" s="60"/>
      <c r="RJ97" s="60"/>
      <c r="RK97" s="60"/>
      <c r="RL97" s="60"/>
      <c r="RM97" s="60"/>
      <c r="RN97" s="60"/>
      <c r="RO97" s="60"/>
      <c r="RP97" s="60"/>
      <c r="RQ97" s="110"/>
      <c r="RR97" s="173"/>
      <c r="RS97" s="169">
        <f t="shared" si="893"/>
        <v>0</v>
      </c>
      <c r="RT97" s="60"/>
      <c r="RU97" s="60"/>
      <c r="RV97" s="60"/>
      <c r="RW97" s="60"/>
      <c r="RX97" s="60"/>
      <c r="RY97" s="60"/>
      <c r="RZ97" s="60"/>
      <c r="SA97" s="60"/>
      <c r="SB97" s="60"/>
      <c r="SC97" s="60"/>
      <c r="SD97" s="61"/>
      <c r="SE97" s="60"/>
      <c r="SF97" s="60"/>
      <c r="SG97" s="60"/>
      <c r="SH97" s="110"/>
      <c r="SI97" s="169">
        <f t="shared" si="894"/>
        <v>0</v>
      </c>
      <c r="SJ97" s="60"/>
      <c r="SK97" s="60"/>
      <c r="SL97" s="60"/>
      <c r="SM97" s="60"/>
      <c r="SN97" s="60"/>
      <c r="SO97" s="60"/>
      <c r="SP97" s="60"/>
      <c r="SQ97" s="60"/>
      <c r="SR97" s="60"/>
      <c r="SS97" s="60"/>
      <c r="ST97" s="61"/>
      <c r="SU97" s="60"/>
      <c r="SV97" s="60"/>
      <c r="SW97" s="60"/>
      <c r="SX97" s="110"/>
      <c r="SY97" s="169">
        <f t="shared" si="895"/>
        <v>0</v>
      </c>
      <c r="SZ97" s="60"/>
      <c r="TA97" s="60"/>
      <c r="TB97" s="60"/>
      <c r="TC97" s="60"/>
      <c r="TD97" s="60"/>
      <c r="TE97" s="60"/>
      <c r="TF97" s="60"/>
      <c r="TG97" s="60"/>
      <c r="TH97" s="60"/>
      <c r="TI97" s="60"/>
      <c r="TJ97" s="61"/>
      <c r="TK97" s="60"/>
      <c r="TL97" s="60"/>
      <c r="TM97" s="60"/>
      <c r="TN97" s="110"/>
      <c r="TO97" s="169">
        <f t="shared" si="896"/>
        <v>0</v>
      </c>
      <c r="TP97" s="60"/>
      <c r="TQ97" s="60"/>
      <c r="TR97" s="60"/>
      <c r="TS97" s="60"/>
      <c r="TT97" s="60"/>
      <c r="TU97" s="60"/>
      <c r="TV97" s="60"/>
      <c r="TW97" s="60"/>
      <c r="TX97" s="60"/>
      <c r="TY97" s="60"/>
      <c r="TZ97" s="61"/>
      <c r="UA97" s="60"/>
      <c r="UB97" s="60"/>
      <c r="UC97" s="60"/>
      <c r="UD97" s="110"/>
      <c r="UE97" s="169">
        <f t="shared" si="897"/>
        <v>0</v>
      </c>
      <c r="UF97" s="60"/>
      <c r="UG97" s="60"/>
      <c r="UH97" s="60"/>
      <c r="UI97" s="60"/>
      <c r="UJ97" s="60"/>
      <c r="UK97" s="60"/>
      <c r="UL97" s="60"/>
      <c r="UM97" s="60"/>
      <c r="UN97" s="60"/>
      <c r="UO97" s="60"/>
      <c r="UP97" s="61"/>
      <c r="UQ97" s="60"/>
      <c r="UR97" s="60"/>
      <c r="US97" s="60"/>
      <c r="UT97" s="60"/>
      <c r="UU97" s="60"/>
      <c r="UV97" s="60"/>
      <c r="UW97" s="60"/>
      <c r="UX97" s="60"/>
      <c r="UY97" s="60"/>
      <c r="UZ97" s="60"/>
      <c r="VA97" s="60"/>
      <c r="VB97" s="60"/>
      <c r="VC97" s="60"/>
      <c r="VD97" s="110"/>
      <c r="VE97" s="10" t="str">
        <f t="shared" si="710"/>
        <v>-</v>
      </c>
    </row>
    <row r="98" spans="1:577" ht="20.149999999999999" customHeight="1">
      <c r="A98" s="19"/>
      <c r="B98" s="19">
        <v>6109</v>
      </c>
      <c r="C98" s="19"/>
      <c r="D98" s="20" t="s">
        <v>98</v>
      </c>
      <c r="E98" s="190">
        <f t="shared" ref="E98:BP98" si="898">SUM(E99:E103)</f>
        <v>0</v>
      </c>
      <c r="F98" s="191">
        <f t="shared" si="898"/>
        <v>0</v>
      </c>
      <c r="G98" s="191">
        <f t="shared" si="898"/>
        <v>0</v>
      </c>
      <c r="H98" s="192">
        <f t="shared" si="898"/>
        <v>0</v>
      </c>
      <c r="I98" s="228">
        <f t="shared" si="898"/>
        <v>0</v>
      </c>
      <c r="J98" s="191">
        <f t="shared" si="898"/>
        <v>0</v>
      </c>
      <c r="K98" s="59">
        <f t="shared" si="898"/>
        <v>0</v>
      </c>
      <c r="L98" s="58">
        <f t="shared" si="898"/>
        <v>0</v>
      </c>
      <c r="M98" s="58">
        <f t="shared" si="898"/>
        <v>0</v>
      </c>
      <c r="N98" s="58">
        <f t="shared" si="898"/>
        <v>0</v>
      </c>
      <c r="O98" s="58">
        <f t="shared" si="898"/>
        <v>0</v>
      </c>
      <c r="P98" s="58">
        <f t="shared" si="898"/>
        <v>0</v>
      </c>
      <c r="Q98" s="58">
        <f t="shared" si="898"/>
        <v>0</v>
      </c>
      <c r="R98" s="58">
        <f t="shared" si="898"/>
        <v>0</v>
      </c>
      <c r="S98" s="58">
        <f t="shared" si="898"/>
        <v>0</v>
      </c>
      <c r="T98" s="58">
        <f t="shared" si="898"/>
        <v>0</v>
      </c>
      <c r="U98" s="59">
        <f t="shared" si="898"/>
        <v>0</v>
      </c>
      <c r="V98" s="58">
        <f t="shared" si="898"/>
        <v>0</v>
      </c>
      <c r="W98" s="58">
        <f t="shared" si="898"/>
        <v>0</v>
      </c>
      <c r="X98" s="58">
        <f t="shared" si="898"/>
        <v>0</v>
      </c>
      <c r="Y98" s="109">
        <f t="shared" si="898"/>
        <v>0</v>
      </c>
      <c r="Z98" s="59">
        <f t="shared" si="898"/>
        <v>0</v>
      </c>
      <c r="AA98" s="58">
        <f t="shared" si="898"/>
        <v>0</v>
      </c>
      <c r="AB98" s="58">
        <f t="shared" si="898"/>
        <v>0</v>
      </c>
      <c r="AC98" s="58">
        <f t="shared" si="898"/>
        <v>0</v>
      </c>
      <c r="AD98" s="58">
        <f t="shared" si="898"/>
        <v>0</v>
      </c>
      <c r="AE98" s="58">
        <f t="shared" si="898"/>
        <v>0</v>
      </c>
      <c r="AF98" s="58">
        <f t="shared" si="898"/>
        <v>0</v>
      </c>
      <c r="AG98" s="58">
        <f t="shared" si="898"/>
        <v>0</v>
      </c>
      <c r="AH98" s="58">
        <f t="shared" si="898"/>
        <v>0</v>
      </c>
      <c r="AI98" s="58">
        <f t="shared" si="898"/>
        <v>0</v>
      </c>
      <c r="AJ98" s="58">
        <f t="shared" si="898"/>
        <v>0</v>
      </c>
      <c r="AK98" s="59">
        <f t="shared" si="898"/>
        <v>0</v>
      </c>
      <c r="AL98" s="58">
        <f t="shared" si="898"/>
        <v>0</v>
      </c>
      <c r="AM98" s="58">
        <f t="shared" si="898"/>
        <v>0</v>
      </c>
      <c r="AN98" s="58">
        <f t="shared" si="898"/>
        <v>0</v>
      </c>
      <c r="AO98" s="109">
        <f t="shared" si="898"/>
        <v>0</v>
      </c>
      <c r="AP98" s="59">
        <f t="shared" si="898"/>
        <v>0</v>
      </c>
      <c r="AQ98" s="58">
        <f t="shared" si="898"/>
        <v>0</v>
      </c>
      <c r="AR98" s="58">
        <f t="shared" si="898"/>
        <v>0</v>
      </c>
      <c r="AS98" s="58">
        <f t="shared" si="898"/>
        <v>0</v>
      </c>
      <c r="AT98" s="58">
        <f t="shared" si="898"/>
        <v>0</v>
      </c>
      <c r="AU98" s="58">
        <f t="shared" si="898"/>
        <v>0</v>
      </c>
      <c r="AV98" s="58">
        <f t="shared" si="898"/>
        <v>0</v>
      </c>
      <c r="AW98" s="58">
        <f t="shared" si="898"/>
        <v>0</v>
      </c>
      <c r="AX98" s="58">
        <f t="shared" si="898"/>
        <v>0</v>
      </c>
      <c r="AY98" s="58">
        <f t="shared" si="898"/>
        <v>0</v>
      </c>
      <c r="AZ98" s="58">
        <f t="shared" si="898"/>
        <v>0</v>
      </c>
      <c r="BA98" s="59">
        <f t="shared" si="898"/>
        <v>0</v>
      </c>
      <c r="BB98" s="58">
        <f t="shared" si="898"/>
        <v>0</v>
      </c>
      <c r="BC98" s="58">
        <f t="shared" si="898"/>
        <v>0</v>
      </c>
      <c r="BD98" s="58">
        <f t="shared" si="898"/>
        <v>0</v>
      </c>
      <c r="BE98" s="109">
        <f t="shared" si="898"/>
        <v>0</v>
      </c>
      <c r="BF98" s="59">
        <f t="shared" si="898"/>
        <v>0</v>
      </c>
      <c r="BG98" s="58">
        <f t="shared" si="898"/>
        <v>0</v>
      </c>
      <c r="BH98" s="58">
        <f t="shared" si="898"/>
        <v>0</v>
      </c>
      <c r="BI98" s="58">
        <f t="shared" si="898"/>
        <v>0</v>
      </c>
      <c r="BJ98" s="58">
        <f t="shared" si="898"/>
        <v>0</v>
      </c>
      <c r="BK98" s="58">
        <f t="shared" si="898"/>
        <v>0</v>
      </c>
      <c r="BL98" s="58">
        <f t="shared" si="898"/>
        <v>0</v>
      </c>
      <c r="BM98" s="58">
        <f t="shared" si="898"/>
        <v>0</v>
      </c>
      <c r="BN98" s="58">
        <f t="shared" si="898"/>
        <v>0</v>
      </c>
      <c r="BO98" s="58">
        <f t="shared" si="898"/>
        <v>0</v>
      </c>
      <c r="BP98" s="58">
        <f t="shared" si="898"/>
        <v>0</v>
      </c>
      <c r="BQ98" s="59">
        <f t="shared" ref="BQ98:EM98" si="899">SUM(BQ99:BQ103)</f>
        <v>0</v>
      </c>
      <c r="BR98" s="58">
        <f t="shared" si="899"/>
        <v>0</v>
      </c>
      <c r="BS98" s="58">
        <f t="shared" si="899"/>
        <v>0</v>
      </c>
      <c r="BT98" s="58">
        <f t="shared" si="899"/>
        <v>0</v>
      </c>
      <c r="BU98" s="109">
        <f t="shared" si="899"/>
        <v>0</v>
      </c>
      <c r="BV98" s="59">
        <f t="shared" si="899"/>
        <v>0</v>
      </c>
      <c r="BW98" s="58">
        <f t="shared" si="899"/>
        <v>0</v>
      </c>
      <c r="BX98" s="58">
        <f t="shared" si="899"/>
        <v>0</v>
      </c>
      <c r="BY98" s="58">
        <f t="shared" si="899"/>
        <v>0</v>
      </c>
      <c r="BZ98" s="58">
        <f t="shared" si="899"/>
        <v>0</v>
      </c>
      <c r="CA98" s="58">
        <f t="shared" si="899"/>
        <v>0</v>
      </c>
      <c r="CB98" s="58">
        <f t="shared" si="899"/>
        <v>0</v>
      </c>
      <c r="CC98" s="58">
        <f t="shared" si="899"/>
        <v>0</v>
      </c>
      <c r="CD98" s="58">
        <f t="shared" si="899"/>
        <v>0</v>
      </c>
      <c r="CE98" s="58">
        <f t="shared" si="899"/>
        <v>0</v>
      </c>
      <c r="CF98" s="58">
        <f t="shared" si="899"/>
        <v>0</v>
      </c>
      <c r="CG98" s="59">
        <f t="shared" si="899"/>
        <v>0</v>
      </c>
      <c r="CH98" s="58">
        <f t="shared" si="899"/>
        <v>0</v>
      </c>
      <c r="CI98" s="58">
        <f t="shared" si="899"/>
        <v>0</v>
      </c>
      <c r="CJ98" s="58">
        <f t="shared" si="899"/>
        <v>0</v>
      </c>
      <c r="CK98" s="58">
        <f t="shared" si="899"/>
        <v>0</v>
      </c>
      <c r="CL98" s="58">
        <f t="shared" si="899"/>
        <v>0</v>
      </c>
      <c r="CM98" s="58">
        <f t="shared" si="899"/>
        <v>0</v>
      </c>
      <c r="CN98" s="58">
        <f t="shared" si="899"/>
        <v>0</v>
      </c>
      <c r="CO98" s="58">
        <f t="shared" si="899"/>
        <v>0</v>
      </c>
      <c r="CP98" s="58">
        <f t="shared" si="899"/>
        <v>0</v>
      </c>
      <c r="CQ98" s="58">
        <f t="shared" si="899"/>
        <v>0</v>
      </c>
      <c r="CR98" s="58">
        <f t="shared" si="899"/>
        <v>0</v>
      </c>
      <c r="CS98" s="58">
        <f t="shared" si="899"/>
        <v>0</v>
      </c>
      <c r="CT98" s="58">
        <f t="shared" si="899"/>
        <v>0</v>
      </c>
      <c r="CU98" s="109">
        <f t="shared" si="899"/>
        <v>0</v>
      </c>
      <c r="CV98" s="152">
        <f t="shared" si="899"/>
        <v>0</v>
      </c>
      <c r="CW98" s="59">
        <f t="shared" si="899"/>
        <v>0</v>
      </c>
      <c r="CX98" s="58">
        <f t="shared" si="899"/>
        <v>0</v>
      </c>
      <c r="CY98" s="58">
        <f t="shared" si="899"/>
        <v>0</v>
      </c>
      <c r="CZ98" s="58">
        <f t="shared" si="899"/>
        <v>0</v>
      </c>
      <c r="DA98" s="58">
        <f t="shared" si="899"/>
        <v>0</v>
      </c>
      <c r="DB98" s="58">
        <f t="shared" si="899"/>
        <v>0</v>
      </c>
      <c r="DC98" s="58">
        <f t="shared" si="899"/>
        <v>0</v>
      </c>
      <c r="DD98" s="58">
        <f t="shared" si="899"/>
        <v>0</v>
      </c>
      <c r="DE98" s="58">
        <f t="shared" si="899"/>
        <v>0</v>
      </c>
      <c r="DF98" s="58">
        <f t="shared" si="899"/>
        <v>0</v>
      </c>
      <c r="DG98" s="58">
        <f t="shared" si="899"/>
        <v>0</v>
      </c>
      <c r="DH98" s="59">
        <f t="shared" si="899"/>
        <v>0</v>
      </c>
      <c r="DI98" s="58">
        <f t="shared" si="899"/>
        <v>0</v>
      </c>
      <c r="DJ98" s="58">
        <f t="shared" si="899"/>
        <v>0</v>
      </c>
      <c r="DK98" s="58">
        <f t="shared" si="899"/>
        <v>0</v>
      </c>
      <c r="DL98" s="109">
        <f t="shared" si="899"/>
        <v>0</v>
      </c>
      <c r="DM98" s="59">
        <f t="shared" si="899"/>
        <v>0</v>
      </c>
      <c r="DN98" s="58">
        <f t="shared" si="899"/>
        <v>0</v>
      </c>
      <c r="DO98" s="58">
        <f t="shared" si="899"/>
        <v>0</v>
      </c>
      <c r="DP98" s="58">
        <f t="shared" si="899"/>
        <v>0</v>
      </c>
      <c r="DQ98" s="58">
        <f t="shared" si="899"/>
        <v>0</v>
      </c>
      <c r="DR98" s="58">
        <f t="shared" si="899"/>
        <v>0</v>
      </c>
      <c r="DS98" s="58">
        <f t="shared" si="899"/>
        <v>0</v>
      </c>
      <c r="DT98" s="58">
        <f t="shared" si="899"/>
        <v>0</v>
      </c>
      <c r="DU98" s="58">
        <f t="shared" si="899"/>
        <v>0</v>
      </c>
      <c r="DV98" s="58">
        <f t="shared" si="899"/>
        <v>0</v>
      </c>
      <c r="DW98" s="58">
        <f t="shared" si="899"/>
        <v>0</v>
      </c>
      <c r="DX98" s="59">
        <f t="shared" si="899"/>
        <v>0</v>
      </c>
      <c r="DY98" s="58">
        <f t="shared" si="899"/>
        <v>0</v>
      </c>
      <c r="DZ98" s="58">
        <f t="shared" si="899"/>
        <v>0</v>
      </c>
      <c r="EA98" s="58">
        <f t="shared" si="899"/>
        <v>0</v>
      </c>
      <c r="EB98" s="109">
        <f t="shared" si="899"/>
        <v>0</v>
      </c>
      <c r="EC98" s="59">
        <f t="shared" si="899"/>
        <v>0</v>
      </c>
      <c r="ED98" s="58">
        <f t="shared" si="899"/>
        <v>0</v>
      </c>
      <c r="EE98" s="58">
        <f t="shared" si="899"/>
        <v>0</v>
      </c>
      <c r="EF98" s="58">
        <f t="shared" si="899"/>
        <v>0</v>
      </c>
      <c r="EG98" s="58">
        <f t="shared" si="899"/>
        <v>0</v>
      </c>
      <c r="EH98" s="58">
        <f t="shared" si="899"/>
        <v>0</v>
      </c>
      <c r="EI98" s="58">
        <f t="shared" si="899"/>
        <v>0</v>
      </c>
      <c r="EJ98" s="58">
        <f t="shared" si="899"/>
        <v>0</v>
      </c>
      <c r="EK98" s="58">
        <f t="shared" si="899"/>
        <v>0</v>
      </c>
      <c r="EL98" s="58">
        <f t="shared" si="899"/>
        <v>0</v>
      </c>
      <c r="EM98" s="58">
        <f t="shared" si="899"/>
        <v>0</v>
      </c>
      <c r="EN98" s="59">
        <f t="shared" ref="EN98:GY98" si="900">SUM(EN99:EN103)</f>
        <v>0</v>
      </c>
      <c r="EO98" s="58">
        <f t="shared" si="900"/>
        <v>0</v>
      </c>
      <c r="EP98" s="58">
        <f t="shared" si="900"/>
        <v>0</v>
      </c>
      <c r="EQ98" s="58">
        <f t="shared" si="900"/>
        <v>0</v>
      </c>
      <c r="ER98" s="109">
        <f t="shared" si="900"/>
        <v>0</v>
      </c>
      <c r="ES98" s="59">
        <f t="shared" si="900"/>
        <v>0</v>
      </c>
      <c r="ET98" s="58">
        <f t="shared" si="900"/>
        <v>0</v>
      </c>
      <c r="EU98" s="58">
        <f t="shared" si="900"/>
        <v>0</v>
      </c>
      <c r="EV98" s="58">
        <f t="shared" si="900"/>
        <v>0</v>
      </c>
      <c r="EW98" s="58">
        <f t="shared" si="900"/>
        <v>0</v>
      </c>
      <c r="EX98" s="58">
        <f t="shared" si="900"/>
        <v>0</v>
      </c>
      <c r="EY98" s="58">
        <f t="shared" si="900"/>
        <v>0</v>
      </c>
      <c r="EZ98" s="58">
        <f t="shared" si="900"/>
        <v>0</v>
      </c>
      <c r="FA98" s="58">
        <f t="shared" si="900"/>
        <v>0</v>
      </c>
      <c r="FB98" s="58">
        <f t="shared" si="900"/>
        <v>0</v>
      </c>
      <c r="FC98" s="58">
        <f t="shared" si="900"/>
        <v>0</v>
      </c>
      <c r="FD98" s="59">
        <f t="shared" si="900"/>
        <v>0</v>
      </c>
      <c r="FE98" s="58">
        <f t="shared" si="900"/>
        <v>0</v>
      </c>
      <c r="FF98" s="58">
        <f t="shared" si="900"/>
        <v>0</v>
      </c>
      <c r="FG98" s="58">
        <f t="shared" si="900"/>
        <v>0</v>
      </c>
      <c r="FH98" s="109">
        <f t="shared" si="900"/>
        <v>0</v>
      </c>
      <c r="FI98" s="59">
        <f t="shared" si="900"/>
        <v>0</v>
      </c>
      <c r="FJ98" s="58">
        <f t="shared" si="900"/>
        <v>0</v>
      </c>
      <c r="FK98" s="58">
        <f t="shared" si="900"/>
        <v>0</v>
      </c>
      <c r="FL98" s="58">
        <f t="shared" si="900"/>
        <v>0</v>
      </c>
      <c r="FM98" s="58">
        <f t="shared" si="900"/>
        <v>0</v>
      </c>
      <c r="FN98" s="58">
        <f t="shared" si="900"/>
        <v>0</v>
      </c>
      <c r="FO98" s="58">
        <f t="shared" si="900"/>
        <v>0</v>
      </c>
      <c r="FP98" s="58">
        <f t="shared" si="900"/>
        <v>0</v>
      </c>
      <c r="FQ98" s="58">
        <f t="shared" si="900"/>
        <v>0</v>
      </c>
      <c r="FR98" s="58">
        <f t="shared" si="900"/>
        <v>0</v>
      </c>
      <c r="FS98" s="58">
        <f t="shared" si="900"/>
        <v>0</v>
      </c>
      <c r="FT98" s="59">
        <f t="shared" si="900"/>
        <v>0</v>
      </c>
      <c r="FU98" s="58">
        <f t="shared" si="900"/>
        <v>0</v>
      </c>
      <c r="FV98" s="58">
        <f t="shared" si="900"/>
        <v>0</v>
      </c>
      <c r="FW98" s="58">
        <f t="shared" si="900"/>
        <v>0</v>
      </c>
      <c r="FX98" s="109">
        <f t="shared" si="900"/>
        <v>0</v>
      </c>
      <c r="FY98" s="59">
        <f t="shared" si="900"/>
        <v>0</v>
      </c>
      <c r="FZ98" s="58">
        <f t="shared" si="900"/>
        <v>0</v>
      </c>
      <c r="GA98" s="58">
        <f t="shared" si="900"/>
        <v>0</v>
      </c>
      <c r="GB98" s="58">
        <f t="shared" si="900"/>
        <v>0</v>
      </c>
      <c r="GC98" s="58">
        <f t="shared" si="900"/>
        <v>0</v>
      </c>
      <c r="GD98" s="58">
        <f t="shared" si="900"/>
        <v>0</v>
      </c>
      <c r="GE98" s="58">
        <f t="shared" si="900"/>
        <v>0</v>
      </c>
      <c r="GF98" s="58">
        <f t="shared" si="900"/>
        <v>0</v>
      </c>
      <c r="GG98" s="58">
        <f t="shared" si="900"/>
        <v>0</v>
      </c>
      <c r="GH98" s="58">
        <f t="shared" si="900"/>
        <v>0</v>
      </c>
      <c r="GI98" s="58">
        <f t="shared" si="900"/>
        <v>0</v>
      </c>
      <c r="GJ98" s="59">
        <f t="shared" si="900"/>
        <v>0</v>
      </c>
      <c r="GK98" s="58">
        <f t="shared" si="900"/>
        <v>0</v>
      </c>
      <c r="GL98" s="58">
        <f t="shared" si="900"/>
        <v>0</v>
      </c>
      <c r="GM98" s="58">
        <f t="shared" si="900"/>
        <v>0</v>
      </c>
      <c r="GN98" s="109">
        <f t="shared" si="900"/>
        <v>0</v>
      </c>
      <c r="GO98" s="59">
        <f t="shared" si="900"/>
        <v>0</v>
      </c>
      <c r="GP98" s="58">
        <f t="shared" si="900"/>
        <v>0</v>
      </c>
      <c r="GQ98" s="58">
        <f t="shared" si="900"/>
        <v>0</v>
      </c>
      <c r="GR98" s="58">
        <f t="shared" si="900"/>
        <v>0</v>
      </c>
      <c r="GS98" s="58">
        <f t="shared" si="900"/>
        <v>0</v>
      </c>
      <c r="GT98" s="58">
        <f t="shared" si="900"/>
        <v>0</v>
      </c>
      <c r="GU98" s="58">
        <f t="shared" si="900"/>
        <v>0</v>
      </c>
      <c r="GV98" s="58">
        <f t="shared" si="900"/>
        <v>0</v>
      </c>
      <c r="GW98" s="58">
        <f t="shared" si="900"/>
        <v>0</v>
      </c>
      <c r="GX98" s="58">
        <f t="shared" si="900"/>
        <v>0</v>
      </c>
      <c r="GY98" s="58">
        <f t="shared" si="900"/>
        <v>0</v>
      </c>
      <c r="GZ98" s="59">
        <f t="shared" ref="GZ98:JW98" si="901">SUM(GZ99:GZ103)</f>
        <v>0</v>
      </c>
      <c r="HA98" s="58">
        <f t="shared" si="901"/>
        <v>0</v>
      </c>
      <c r="HB98" s="58">
        <f t="shared" si="901"/>
        <v>0</v>
      </c>
      <c r="HC98" s="58">
        <f t="shared" si="901"/>
        <v>0</v>
      </c>
      <c r="HD98" s="58">
        <f t="shared" si="901"/>
        <v>0</v>
      </c>
      <c r="HE98" s="58">
        <f t="shared" si="901"/>
        <v>0</v>
      </c>
      <c r="HF98" s="58">
        <f t="shared" si="901"/>
        <v>0</v>
      </c>
      <c r="HG98" s="58">
        <f t="shared" si="901"/>
        <v>0</v>
      </c>
      <c r="HH98" s="58">
        <f t="shared" si="901"/>
        <v>0</v>
      </c>
      <c r="HI98" s="58">
        <f t="shared" si="901"/>
        <v>0</v>
      </c>
      <c r="HJ98" s="58">
        <f t="shared" si="901"/>
        <v>0</v>
      </c>
      <c r="HK98" s="58">
        <f t="shared" si="901"/>
        <v>0</v>
      </c>
      <c r="HL98" s="58">
        <f t="shared" si="901"/>
        <v>0</v>
      </c>
      <c r="HM98" s="58">
        <f t="shared" si="901"/>
        <v>0</v>
      </c>
      <c r="HN98" s="109">
        <f t="shared" si="901"/>
        <v>0</v>
      </c>
      <c r="HO98" s="136">
        <f t="shared" si="901"/>
        <v>0</v>
      </c>
      <c r="HP98" s="152">
        <f t="shared" si="901"/>
        <v>0</v>
      </c>
      <c r="HQ98" s="59">
        <f t="shared" si="901"/>
        <v>0</v>
      </c>
      <c r="HR98" s="58">
        <f t="shared" si="901"/>
        <v>0</v>
      </c>
      <c r="HS98" s="58">
        <f t="shared" si="901"/>
        <v>0</v>
      </c>
      <c r="HT98" s="58">
        <f t="shared" si="901"/>
        <v>0</v>
      </c>
      <c r="HU98" s="58">
        <f t="shared" si="901"/>
        <v>0</v>
      </c>
      <c r="HV98" s="58">
        <f t="shared" si="901"/>
        <v>0</v>
      </c>
      <c r="HW98" s="58">
        <f t="shared" si="901"/>
        <v>0</v>
      </c>
      <c r="HX98" s="58">
        <f t="shared" si="901"/>
        <v>0</v>
      </c>
      <c r="HY98" s="58">
        <f t="shared" si="901"/>
        <v>0</v>
      </c>
      <c r="HZ98" s="58">
        <f t="shared" si="901"/>
        <v>0</v>
      </c>
      <c r="IA98" s="58">
        <f t="shared" si="901"/>
        <v>0</v>
      </c>
      <c r="IB98" s="59">
        <f t="shared" si="901"/>
        <v>0</v>
      </c>
      <c r="IC98" s="58">
        <f t="shared" si="901"/>
        <v>0</v>
      </c>
      <c r="ID98" s="58">
        <f t="shared" si="901"/>
        <v>0</v>
      </c>
      <c r="IE98" s="58">
        <f t="shared" si="901"/>
        <v>0</v>
      </c>
      <c r="IF98" s="109">
        <f t="shared" si="901"/>
        <v>0</v>
      </c>
      <c r="IG98" s="59">
        <f t="shared" si="901"/>
        <v>0</v>
      </c>
      <c r="IH98" s="58">
        <f t="shared" si="901"/>
        <v>0</v>
      </c>
      <c r="II98" s="58">
        <f t="shared" si="901"/>
        <v>0</v>
      </c>
      <c r="IJ98" s="58">
        <f t="shared" si="901"/>
        <v>0</v>
      </c>
      <c r="IK98" s="58">
        <f t="shared" si="901"/>
        <v>0</v>
      </c>
      <c r="IL98" s="58">
        <f t="shared" si="901"/>
        <v>0</v>
      </c>
      <c r="IM98" s="58">
        <f t="shared" si="901"/>
        <v>0</v>
      </c>
      <c r="IN98" s="58">
        <f t="shared" si="901"/>
        <v>0</v>
      </c>
      <c r="IO98" s="58">
        <f t="shared" si="901"/>
        <v>0</v>
      </c>
      <c r="IP98" s="58">
        <f t="shared" si="901"/>
        <v>0</v>
      </c>
      <c r="IQ98" s="58">
        <f t="shared" si="901"/>
        <v>0</v>
      </c>
      <c r="IR98" s="59">
        <f t="shared" si="901"/>
        <v>0</v>
      </c>
      <c r="IS98" s="58">
        <f t="shared" si="901"/>
        <v>0</v>
      </c>
      <c r="IT98" s="58">
        <f t="shared" si="901"/>
        <v>0</v>
      </c>
      <c r="IU98" s="58">
        <f t="shared" si="901"/>
        <v>0</v>
      </c>
      <c r="IV98" s="109">
        <f t="shared" si="901"/>
        <v>0</v>
      </c>
      <c r="IW98" s="59">
        <f t="shared" si="901"/>
        <v>0</v>
      </c>
      <c r="IX98" s="58">
        <f t="shared" si="901"/>
        <v>0</v>
      </c>
      <c r="IY98" s="58">
        <f t="shared" si="901"/>
        <v>0</v>
      </c>
      <c r="IZ98" s="58">
        <f t="shared" si="901"/>
        <v>0</v>
      </c>
      <c r="JA98" s="58">
        <f t="shared" si="901"/>
        <v>0</v>
      </c>
      <c r="JB98" s="58">
        <f t="shared" si="901"/>
        <v>0</v>
      </c>
      <c r="JC98" s="58">
        <f t="shared" si="901"/>
        <v>0</v>
      </c>
      <c r="JD98" s="58">
        <f t="shared" si="901"/>
        <v>0</v>
      </c>
      <c r="JE98" s="58">
        <f t="shared" si="901"/>
        <v>0</v>
      </c>
      <c r="JF98" s="58">
        <f t="shared" si="901"/>
        <v>0</v>
      </c>
      <c r="JG98" s="58">
        <f t="shared" si="901"/>
        <v>0</v>
      </c>
      <c r="JH98" s="59">
        <f t="shared" si="901"/>
        <v>0</v>
      </c>
      <c r="JI98" s="58">
        <f t="shared" si="901"/>
        <v>0</v>
      </c>
      <c r="JJ98" s="58">
        <f t="shared" si="901"/>
        <v>0</v>
      </c>
      <c r="JK98" s="58">
        <f t="shared" si="901"/>
        <v>0</v>
      </c>
      <c r="JL98" s="109">
        <f t="shared" si="901"/>
        <v>0</v>
      </c>
      <c r="JM98" s="59">
        <f t="shared" si="901"/>
        <v>0</v>
      </c>
      <c r="JN98" s="58">
        <f t="shared" si="901"/>
        <v>0</v>
      </c>
      <c r="JO98" s="58">
        <f t="shared" si="901"/>
        <v>0</v>
      </c>
      <c r="JP98" s="58">
        <f t="shared" si="901"/>
        <v>0</v>
      </c>
      <c r="JQ98" s="58">
        <f t="shared" si="901"/>
        <v>0</v>
      </c>
      <c r="JR98" s="58">
        <f t="shared" si="901"/>
        <v>0</v>
      </c>
      <c r="JS98" s="58">
        <f t="shared" si="901"/>
        <v>0</v>
      </c>
      <c r="JT98" s="58">
        <f t="shared" si="901"/>
        <v>0</v>
      </c>
      <c r="JU98" s="58">
        <f t="shared" si="901"/>
        <v>0</v>
      </c>
      <c r="JV98" s="58">
        <f t="shared" si="901"/>
        <v>0</v>
      </c>
      <c r="JW98" s="58">
        <f t="shared" si="901"/>
        <v>0</v>
      </c>
      <c r="JX98" s="59">
        <f t="shared" ref="JX98:MT98" si="902">SUM(JX99:JX103)</f>
        <v>0</v>
      </c>
      <c r="JY98" s="58">
        <f t="shared" si="902"/>
        <v>0</v>
      </c>
      <c r="JZ98" s="58">
        <f t="shared" si="902"/>
        <v>0</v>
      </c>
      <c r="KA98" s="58">
        <f t="shared" si="902"/>
        <v>0</v>
      </c>
      <c r="KB98" s="109">
        <f t="shared" si="902"/>
        <v>0</v>
      </c>
      <c r="KC98" s="59">
        <f t="shared" si="902"/>
        <v>0</v>
      </c>
      <c r="KD98" s="58">
        <f t="shared" si="902"/>
        <v>0</v>
      </c>
      <c r="KE98" s="58">
        <f t="shared" si="902"/>
        <v>0</v>
      </c>
      <c r="KF98" s="58">
        <f t="shared" si="902"/>
        <v>0</v>
      </c>
      <c r="KG98" s="58">
        <f t="shared" si="902"/>
        <v>0</v>
      </c>
      <c r="KH98" s="58">
        <f t="shared" si="902"/>
        <v>0</v>
      </c>
      <c r="KI98" s="58">
        <f t="shared" si="902"/>
        <v>0</v>
      </c>
      <c r="KJ98" s="58">
        <f t="shared" si="902"/>
        <v>0</v>
      </c>
      <c r="KK98" s="58">
        <f t="shared" si="902"/>
        <v>0</v>
      </c>
      <c r="KL98" s="58">
        <f t="shared" si="902"/>
        <v>0</v>
      </c>
      <c r="KM98" s="58">
        <f t="shared" si="902"/>
        <v>0</v>
      </c>
      <c r="KN98" s="59">
        <f t="shared" si="902"/>
        <v>0</v>
      </c>
      <c r="KO98" s="58">
        <f t="shared" si="902"/>
        <v>0</v>
      </c>
      <c r="KP98" s="58">
        <f t="shared" si="902"/>
        <v>0</v>
      </c>
      <c r="KQ98" s="58">
        <f t="shared" si="902"/>
        <v>0</v>
      </c>
      <c r="KR98" s="58">
        <f t="shared" si="902"/>
        <v>0</v>
      </c>
      <c r="KS98" s="58">
        <f t="shared" si="902"/>
        <v>0</v>
      </c>
      <c r="KT98" s="58">
        <f t="shared" si="902"/>
        <v>0</v>
      </c>
      <c r="KU98" s="58">
        <f t="shared" si="902"/>
        <v>0</v>
      </c>
      <c r="KV98" s="58">
        <f t="shared" si="902"/>
        <v>0</v>
      </c>
      <c r="KW98" s="58">
        <f t="shared" si="902"/>
        <v>0</v>
      </c>
      <c r="KX98" s="58">
        <f t="shared" si="902"/>
        <v>0</v>
      </c>
      <c r="KY98" s="58">
        <f t="shared" si="902"/>
        <v>0</v>
      </c>
      <c r="KZ98" s="58">
        <f t="shared" si="902"/>
        <v>0</v>
      </c>
      <c r="LA98" s="58">
        <f t="shared" si="902"/>
        <v>0</v>
      </c>
      <c r="LB98" s="109">
        <f t="shared" si="902"/>
        <v>0</v>
      </c>
      <c r="LC98" s="152">
        <f t="shared" si="902"/>
        <v>0</v>
      </c>
      <c r="LD98" s="59">
        <f t="shared" si="902"/>
        <v>0</v>
      </c>
      <c r="LE98" s="58">
        <f t="shared" si="902"/>
        <v>0</v>
      </c>
      <c r="LF98" s="58">
        <f t="shared" si="902"/>
        <v>0</v>
      </c>
      <c r="LG98" s="58">
        <f t="shared" si="902"/>
        <v>0</v>
      </c>
      <c r="LH98" s="58">
        <f t="shared" si="902"/>
        <v>0</v>
      </c>
      <c r="LI98" s="58">
        <f t="shared" si="902"/>
        <v>0</v>
      </c>
      <c r="LJ98" s="58">
        <f t="shared" si="902"/>
        <v>0</v>
      </c>
      <c r="LK98" s="58">
        <f t="shared" si="902"/>
        <v>0</v>
      </c>
      <c r="LL98" s="58">
        <f t="shared" si="902"/>
        <v>0</v>
      </c>
      <c r="LM98" s="58">
        <f t="shared" si="902"/>
        <v>0</v>
      </c>
      <c r="LN98" s="58">
        <f t="shared" si="902"/>
        <v>0</v>
      </c>
      <c r="LO98" s="59">
        <f t="shared" si="902"/>
        <v>0</v>
      </c>
      <c r="LP98" s="58">
        <f t="shared" si="902"/>
        <v>0</v>
      </c>
      <c r="LQ98" s="58">
        <f t="shared" si="902"/>
        <v>0</v>
      </c>
      <c r="LR98" s="58">
        <f t="shared" si="902"/>
        <v>0</v>
      </c>
      <c r="LS98" s="109">
        <f t="shared" si="902"/>
        <v>0</v>
      </c>
      <c r="LT98" s="59">
        <f t="shared" si="902"/>
        <v>0</v>
      </c>
      <c r="LU98" s="58">
        <f t="shared" si="902"/>
        <v>0</v>
      </c>
      <c r="LV98" s="58">
        <f t="shared" si="902"/>
        <v>0</v>
      </c>
      <c r="LW98" s="58">
        <f t="shared" si="902"/>
        <v>0</v>
      </c>
      <c r="LX98" s="58">
        <f t="shared" si="902"/>
        <v>0</v>
      </c>
      <c r="LY98" s="58">
        <f t="shared" si="902"/>
        <v>0</v>
      </c>
      <c r="LZ98" s="58">
        <f t="shared" si="902"/>
        <v>0</v>
      </c>
      <c r="MA98" s="58">
        <f t="shared" si="902"/>
        <v>0</v>
      </c>
      <c r="MB98" s="58">
        <f t="shared" si="902"/>
        <v>0</v>
      </c>
      <c r="MC98" s="58">
        <f t="shared" si="902"/>
        <v>0</v>
      </c>
      <c r="MD98" s="58">
        <f t="shared" si="902"/>
        <v>0</v>
      </c>
      <c r="ME98" s="59">
        <f t="shared" si="902"/>
        <v>0</v>
      </c>
      <c r="MF98" s="58">
        <f t="shared" si="902"/>
        <v>0</v>
      </c>
      <c r="MG98" s="58">
        <f t="shared" si="902"/>
        <v>0</v>
      </c>
      <c r="MH98" s="58">
        <f t="shared" si="902"/>
        <v>0</v>
      </c>
      <c r="MI98" s="109">
        <f t="shared" si="902"/>
        <v>0</v>
      </c>
      <c r="MJ98" s="59">
        <f t="shared" si="902"/>
        <v>0</v>
      </c>
      <c r="MK98" s="58">
        <f t="shared" si="902"/>
        <v>0</v>
      </c>
      <c r="ML98" s="58">
        <f t="shared" si="902"/>
        <v>0</v>
      </c>
      <c r="MM98" s="58">
        <f t="shared" si="902"/>
        <v>0</v>
      </c>
      <c r="MN98" s="58">
        <f t="shared" si="902"/>
        <v>0</v>
      </c>
      <c r="MO98" s="58">
        <f t="shared" si="902"/>
        <v>0</v>
      </c>
      <c r="MP98" s="58">
        <f t="shared" si="902"/>
        <v>0</v>
      </c>
      <c r="MQ98" s="58">
        <f t="shared" si="902"/>
        <v>0</v>
      </c>
      <c r="MR98" s="58">
        <f t="shared" si="902"/>
        <v>0</v>
      </c>
      <c r="MS98" s="58">
        <f t="shared" si="902"/>
        <v>0</v>
      </c>
      <c r="MT98" s="58">
        <f t="shared" si="902"/>
        <v>0</v>
      </c>
      <c r="MU98" s="59">
        <f t="shared" ref="MU98:PF98" si="903">SUM(MU99:MU103)</f>
        <v>0</v>
      </c>
      <c r="MV98" s="58">
        <f t="shared" si="903"/>
        <v>0</v>
      </c>
      <c r="MW98" s="58">
        <f t="shared" si="903"/>
        <v>0</v>
      </c>
      <c r="MX98" s="58">
        <f t="shared" si="903"/>
        <v>0</v>
      </c>
      <c r="MY98" s="109">
        <f t="shared" si="903"/>
        <v>0</v>
      </c>
      <c r="MZ98" s="59">
        <f t="shared" si="903"/>
        <v>0</v>
      </c>
      <c r="NA98" s="58">
        <f t="shared" si="903"/>
        <v>0</v>
      </c>
      <c r="NB98" s="58">
        <f t="shared" si="903"/>
        <v>0</v>
      </c>
      <c r="NC98" s="58">
        <f t="shared" si="903"/>
        <v>0</v>
      </c>
      <c r="ND98" s="58">
        <f t="shared" si="903"/>
        <v>0</v>
      </c>
      <c r="NE98" s="58">
        <f t="shared" si="903"/>
        <v>0</v>
      </c>
      <c r="NF98" s="58">
        <f t="shared" si="903"/>
        <v>0</v>
      </c>
      <c r="NG98" s="58">
        <f t="shared" si="903"/>
        <v>0</v>
      </c>
      <c r="NH98" s="58">
        <f t="shared" si="903"/>
        <v>0</v>
      </c>
      <c r="NI98" s="58">
        <f t="shared" si="903"/>
        <v>0</v>
      </c>
      <c r="NJ98" s="58">
        <f t="shared" si="903"/>
        <v>0</v>
      </c>
      <c r="NK98" s="59">
        <f t="shared" si="903"/>
        <v>0</v>
      </c>
      <c r="NL98" s="58">
        <f t="shared" si="903"/>
        <v>0</v>
      </c>
      <c r="NM98" s="58">
        <f t="shared" si="903"/>
        <v>0</v>
      </c>
      <c r="NN98" s="58">
        <f t="shared" si="903"/>
        <v>0</v>
      </c>
      <c r="NO98" s="109">
        <f t="shared" si="903"/>
        <v>0</v>
      </c>
      <c r="NP98" s="59">
        <f t="shared" si="903"/>
        <v>0</v>
      </c>
      <c r="NQ98" s="58">
        <f t="shared" si="903"/>
        <v>0</v>
      </c>
      <c r="NR98" s="58">
        <f t="shared" si="903"/>
        <v>0</v>
      </c>
      <c r="NS98" s="58">
        <f t="shared" si="903"/>
        <v>0</v>
      </c>
      <c r="NT98" s="58">
        <f t="shared" si="903"/>
        <v>0</v>
      </c>
      <c r="NU98" s="58">
        <f t="shared" si="903"/>
        <v>0</v>
      </c>
      <c r="NV98" s="58">
        <f t="shared" si="903"/>
        <v>0</v>
      </c>
      <c r="NW98" s="58">
        <f t="shared" si="903"/>
        <v>0</v>
      </c>
      <c r="NX98" s="58">
        <f t="shared" si="903"/>
        <v>0</v>
      </c>
      <c r="NY98" s="58">
        <f t="shared" si="903"/>
        <v>0</v>
      </c>
      <c r="NZ98" s="58">
        <f t="shared" si="903"/>
        <v>0</v>
      </c>
      <c r="OA98" s="59">
        <f t="shared" si="903"/>
        <v>0</v>
      </c>
      <c r="OB98" s="58">
        <f t="shared" si="903"/>
        <v>0</v>
      </c>
      <c r="OC98" s="58">
        <f t="shared" si="903"/>
        <v>0</v>
      </c>
      <c r="OD98" s="58">
        <f t="shared" si="903"/>
        <v>0</v>
      </c>
      <c r="OE98" s="109">
        <f t="shared" si="903"/>
        <v>0</v>
      </c>
      <c r="OF98" s="59">
        <f t="shared" si="903"/>
        <v>0</v>
      </c>
      <c r="OG98" s="58">
        <f t="shared" si="903"/>
        <v>0</v>
      </c>
      <c r="OH98" s="58">
        <f t="shared" si="903"/>
        <v>0</v>
      </c>
      <c r="OI98" s="58">
        <f t="shared" si="903"/>
        <v>0</v>
      </c>
      <c r="OJ98" s="58">
        <f t="shared" si="903"/>
        <v>0</v>
      </c>
      <c r="OK98" s="58">
        <f t="shared" si="903"/>
        <v>0</v>
      </c>
      <c r="OL98" s="58">
        <f t="shared" si="903"/>
        <v>0</v>
      </c>
      <c r="OM98" s="58">
        <f t="shared" si="903"/>
        <v>0</v>
      </c>
      <c r="ON98" s="58">
        <f t="shared" si="903"/>
        <v>0</v>
      </c>
      <c r="OO98" s="58">
        <f t="shared" si="903"/>
        <v>0</v>
      </c>
      <c r="OP98" s="58">
        <f t="shared" si="903"/>
        <v>0</v>
      </c>
      <c r="OQ98" s="59">
        <f t="shared" si="903"/>
        <v>0</v>
      </c>
      <c r="OR98" s="58">
        <f t="shared" si="903"/>
        <v>0</v>
      </c>
      <c r="OS98" s="58">
        <f t="shared" si="903"/>
        <v>0</v>
      </c>
      <c r="OT98" s="58">
        <f t="shared" si="903"/>
        <v>0</v>
      </c>
      <c r="OU98" s="109">
        <f t="shared" si="903"/>
        <v>0</v>
      </c>
      <c r="OV98" s="59">
        <f t="shared" si="903"/>
        <v>0</v>
      </c>
      <c r="OW98" s="58">
        <f t="shared" si="903"/>
        <v>0</v>
      </c>
      <c r="OX98" s="58">
        <f t="shared" si="903"/>
        <v>0</v>
      </c>
      <c r="OY98" s="58">
        <f t="shared" si="903"/>
        <v>0</v>
      </c>
      <c r="OZ98" s="58">
        <f t="shared" si="903"/>
        <v>0</v>
      </c>
      <c r="PA98" s="58">
        <f t="shared" si="903"/>
        <v>0</v>
      </c>
      <c r="PB98" s="58">
        <f t="shared" si="903"/>
        <v>0</v>
      </c>
      <c r="PC98" s="58">
        <f t="shared" si="903"/>
        <v>0</v>
      </c>
      <c r="PD98" s="58">
        <f t="shared" si="903"/>
        <v>0</v>
      </c>
      <c r="PE98" s="58">
        <f t="shared" si="903"/>
        <v>0</v>
      </c>
      <c r="PF98" s="58">
        <f t="shared" si="903"/>
        <v>0</v>
      </c>
      <c r="PG98" s="59">
        <f t="shared" ref="PG98:RR98" si="904">SUM(PG99:PG103)</f>
        <v>0</v>
      </c>
      <c r="PH98" s="58">
        <f t="shared" si="904"/>
        <v>0</v>
      </c>
      <c r="PI98" s="58">
        <f t="shared" si="904"/>
        <v>0</v>
      </c>
      <c r="PJ98" s="58">
        <f t="shared" si="904"/>
        <v>0</v>
      </c>
      <c r="PK98" s="109">
        <f t="shared" si="904"/>
        <v>0</v>
      </c>
      <c r="PL98" s="59">
        <f t="shared" si="904"/>
        <v>0</v>
      </c>
      <c r="PM98" s="58">
        <f t="shared" si="904"/>
        <v>0</v>
      </c>
      <c r="PN98" s="58">
        <f t="shared" si="904"/>
        <v>0</v>
      </c>
      <c r="PO98" s="58">
        <f t="shared" si="904"/>
        <v>0</v>
      </c>
      <c r="PP98" s="58">
        <f t="shared" si="904"/>
        <v>0</v>
      </c>
      <c r="PQ98" s="58">
        <f t="shared" si="904"/>
        <v>0</v>
      </c>
      <c r="PR98" s="58">
        <f t="shared" si="904"/>
        <v>0</v>
      </c>
      <c r="PS98" s="58">
        <f t="shared" si="904"/>
        <v>0</v>
      </c>
      <c r="PT98" s="58">
        <f t="shared" si="904"/>
        <v>0</v>
      </c>
      <c r="PU98" s="58">
        <f t="shared" si="904"/>
        <v>0</v>
      </c>
      <c r="PV98" s="58">
        <f t="shared" si="904"/>
        <v>0</v>
      </c>
      <c r="PW98" s="59">
        <f t="shared" si="904"/>
        <v>0</v>
      </c>
      <c r="PX98" s="58">
        <f t="shared" si="904"/>
        <v>0</v>
      </c>
      <c r="PY98" s="58">
        <f t="shared" si="904"/>
        <v>0</v>
      </c>
      <c r="PZ98" s="58">
        <f t="shared" si="904"/>
        <v>0</v>
      </c>
      <c r="QA98" s="109">
        <f t="shared" si="904"/>
        <v>0</v>
      </c>
      <c r="QB98" s="59">
        <f t="shared" si="904"/>
        <v>0</v>
      </c>
      <c r="QC98" s="58">
        <f t="shared" si="904"/>
        <v>0</v>
      </c>
      <c r="QD98" s="58">
        <f t="shared" si="904"/>
        <v>0</v>
      </c>
      <c r="QE98" s="58">
        <f t="shared" si="904"/>
        <v>0</v>
      </c>
      <c r="QF98" s="58">
        <f t="shared" si="904"/>
        <v>0</v>
      </c>
      <c r="QG98" s="58">
        <f t="shared" si="904"/>
        <v>0</v>
      </c>
      <c r="QH98" s="58">
        <f t="shared" si="904"/>
        <v>0</v>
      </c>
      <c r="QI98" s="58">
        <f t="shared" si="904"/>
        <v>0</v>
      </c>
      <c r="QJ98" s="58">
        <f t="shared" si="904"/>
        <v>0</v>
      </c>
      <c r="QK98" s="58">
        <f t="shared" si="904"/>
        <v>0</v>
      </c>
      <c r="QL98" s="58">
        <f t="shared" si="904"/>
        <v>0</v>
      </c>
      <c r="QM98" s="59">
        <f t="shared" si="904"/>
        <v>0</v>
      </c>
      <c r="QN98" s="58">
        <f t="shared" si="904"/>
        <v>0</v>
      </c>
      <c r="QO98" s="58">
        <f t="shared" si="904"/>
        <v>0</v>
      </c>
      <c r="QP98" s="58">
        <f t="shared" si="904"/>
        <v>0</v>
      </c>
      <c r="QQ98" s="109">
        <f t="shared" si="904"/>
        <v>0</v>
      </c>
      <c r="QR98" s="59">
        <f t="shared" si="904"/>
        <v>0</v>
      </c>
      <c r="QS98" s="58">
        <f t="shared" si="904"/>
        <v>0</v>
      </c>
      <c r="QT98" s="58">
        <f t="shared" si="904"/>
        <v>0</v>
      </c>
      <c r="QU98" s="58">
        <f t="shared" si="904"/>
        <v>0</v>
      </c>
      <c r="QV98" s="58">
        <f t="shared" si="904"/>
        <v>0</v>
      </c>
      <c r="QW98" s="58">
        <f t="shared" si="904"/>
        <v>0</v>
      </c>
      <c r="QX98" s="58">
        <f t="shared" si="904"/>
        <v>0</v>
      </c>
      <c r="QY98" s="58">
        <f t="shared" si="904"/>
        <v>0</v>
      </c>
      <c r="QZ98" s="58">
        <f t="shared" si="904"/>
        <v>0</v>
      </c>
      <c r="RA98" s="58">
        <f t="shared" si="904"/>
        <v>0</v>
      </c>
      <c r="RB98" s="58">
        <f t="shared" si="904"/>
        <v>0</v>
      </c>
      <c r="RC98" s="59">
        <f t="shared" si="904"/>
        <v>0</v>
      </c>
      <c r="RD98" s="58">
        <f t="shared" si="904"/>
        <v>0</v>
      </c>
      <c r="RE98" s="58">
        <f t="shared" si="904"/>
        <v>0</v>
      </c>
      <c r="RF98" s="58">
        <f t="shared" si="904"/>
        <v>0</v>
      </c>
      <c r="RG98" s="58">
        <f t="shared" si="904"/>
        <v>0</v>
      </c>
      <c r="RH98" s="58">
        <f t="shared" si="904"/>
        <v>0</v>
      </c>
      <c r="RI98" s="58">
        <f t="shared" si="904"/>
        <v>0</v>
      </c>
      <c r="RJ98" s="58">
        <f t="shared" si="904"/>
        <v>0</v>
      </c>
      <c r="RK98" s="58">
        <f t="shared" si="904"/>
        <v>0</v>
      </c>
      <c r="RL98" s="58">
        <f t="shared" si="904"/>
        <v>0</v>
      </c>
      <c r="RM98" s="58">
        <f t="shared" si="904"/>
        <v>0</v>
      </c>
      <c r="RN98" s="58">
        <f t="shared" si="904"/>
        <v>0</v>
      </c>
      <c r="RO98" s="58">
        <f t="shared" si="904"/>
        <v>0</v>
      </c>
      <c r="RP98" s="58">
        <f t="shared" si="904"/>
        <v>0</v>
      </c>
      <c r="RQ98" s="109">
        <f t="shared" si="904"/>
        <v>0</v>
      </c>
      <c r="RR98" s="152">
        <f t="shared" si="904"/>
        <v>0</v>
      </c>
      <c r="RS98" s="59">
        <f t="shared" ref="RS98:UD98" si="905">SUM(RS99:RS103)</f>
        <v>0</v>
      </c>
      <c r="RT98" s="58">
        <f t="shared" si="905"/>
        <v>0</v>
      </c>
      <c r="RU98" s="58">
        <f t="shared" si="905"/>
        <v>0</v>
      </c>
      <c r="RV98" s="58">
        <f t="shared" si="905"/>
        <v>0</v>
      </c>
      <c r="RW98" s="58">
        <f t="shared" si="905"/>
        <v>0</v>
      </c>
      <c r="RX98" s="58">
        <f t="shared" si="905"/>
        <v>0</v>
      </c>
      <c r="RY98" s="58">
        <f t="shared" si="905"/>
        <v>0</v>
      </c>
      <c r="RZ98" s="58">
        <f t="shared" si="905"/>
        <v>0</v>
      </c>
      <c r="SA98" s="58">
        <f t="shared" si="905"/>
        <v>0</v>
      </c>
      <c r="SB98" s="58">
        <f t="shared" si="905"/>
        <v>0</v>
      </c>
      <c r="SC98" s="58">
        <f t="shared" si="905"/>
        <v>0</v>
      </c>
      <c r="SD98" s="59">
        <f t="shared" si="905"/>
        <v>0</v>
      </c>
      <c r="SE98" s="58">
        <f t="shared" si="905"/>
        <v>0</v>
      </c>
      <c r="SF98" s="58">
        <f t="shared" si="905"/>
        <v>0</v>
      </c>
      <c r="SG98" s="58">
        <f t="shared" si="905"/>
        <v>0</v>
      </c>
      <c r="SH98" s="109">
        <f t="shared" si="905"/>
        <v>0</v>
      </c>
      <c r="SI98" s="59">
        <f t="shared" si="905"/>
        <v>0</v>
      </c>
      <c r="SJ98" s="58">
        <f t="shared" si="905"/>
        <v>0</v>
      </c>
      <c r="SK98" s="58">
        <f t="shared" si="905"/>
        <v>0</v>
      </c>
      <c r="SL98" s="58">
        <f t="shared" si="905"/>
        <v>0</v>
      </c>
      <c r="SM98" s="58">
        <f t="shared" si="905"/>
        <v>0</v>
      </c>
      <c r="SN98" s="58">
        <f t="shared" si="905"/>
        <v>0</v>
      </c>
      <c r="SO98" s="58">
        <f t="shared" si="905"/>
        <v>0</v>
      </c>
      <c r="SP98" s="58">
        <f t="shared" si="905"/>
        <v>0</v>
      </c>
      <c r="SQ98" s="58">
        <f t="shared" si="905"/>
        <v>0</v>
      </c>
      <c r="SR98" s="58">
        <f t="shared" si="905"/>
        <v>0</v>
      </c>
      <c r="SS98" s="58">
        <f t="shared" si="905"/>
        <v>0</v>
      </c>
      <c r="ST98" s="59">
        <f t="shared" si="905"/>
        <v>0</v>
      </c>
      <c r="SU98" s="58">
        <f t="shared" si="905"/>
        <v>0</v>
      </c>
      <c r="SV98" s="58">
        <f t="shared" si="905"/>
        <v>0</v>
      </c>
      <c r="SW98" s="58">
        <f t="shared" si="905"/>
        <v>0</v>
      </c>
      <c r="SX98" s="109">
        <f t="shared" si="905"/>
        <v>0</v>
      </c>
      <c r="SY98" s="59">
        <f t="shared" si="905"/>
        <v>0</v>
      </c>
      <c r="SZ98" s="58">
        <f t="shared" si="905"/>
        <v>0</v>
      </c>
      <c r="TA98" s="58">
        <f t="shared" si="905"/>
        <v>0</v>
      </c>
      <c r="TB98" s="58">
        <f t="shared" si="905"/>
        <v>0</v>
      </c>
      <c r="TC98" s="58">
        <f t="shared" si="905"/>
        <v>0</v>
      </c>
      <c r="TD98" s="58">
        <f t="shared" si="905"/>
        <v>0</v>
      </c>
      <c r="TE98" s="58">
        <f t="shared" si="905"/>
        <v>0</v>
      </c>
      <c r="TF98" s="58">
        <f t="shared" si="905"/>
        <v>0</v>
      </c>
      <c r="TG98" s="58">
        <f t="shared" si="905"/>
        <v>0</v>
      </c>
      <c r="TH98" s="58">
        <f t="shared" si="905"/>
        <v>0</v>
      </c>
      <c r="TI98" s="58">
        <f t="shared" si="905"/>
        <v>0</v>
      </c>
      <c r="TJ98" s="59">
        <f t="shared" si="905"/>
        <v>0</v>
      </c>
      <c r="TK98" s="58">
        <f t="shared" si="905"/>
        <v>0</v>
      </c>
      <c r="TL98" s="58">
        <f t="shared" si="905"/>
        <v>0</v>
      </c>
      <c r="TM98" s="58">
        <f t="shared" si="905"/>
        <v>0</v>
      </c>
      <c r="TN98" s="109">
        <f t="shared" si="905"/>
        <v>0</v>
      </c>
      <c r="TO98" s="59">
        <f t="shared" si="905"/>
        <v>0</v>
      </c>
      <c r="TP98" s="58">
        <f t="shared" si="905"/>
        <v>0</v>
      </c>
      <c r="TQ98" s="58">
        <f t="shared" si="905"/>
        <v>0</v>
      </c>
      <c r="TR98" s="58">
        <f t="shared" si="905"/>
        <v>0</v>
      </c>
      <c r="TS98" s="58">
        <f t="shared" si="905"/>
        <v>0</v>
      </c>
      <c r="TT98" s="58">
        <f t="shared" si="905"/>
        <v>0</v>
      </c>
      <c r="TU98" s="58">
        <f t="shared" si="905"/>
        <v>0</v>
      </c>
      <c r="TV98" s="58">
        <f t="shared" si="905"/>
        <v>0</v>
      </c>
      <c r="TW98" s="58">
        <f t="shared" si="905"/>
        <v>0</v>
      </c>
      <c r="TX98" s="58">
        <f t="shared" si="905"/>
        <v>0</v>
      </c>
      <c r="TY98" s="58">
        <f t="shared" si="905"/>
        <v>0</v>
      </c>
      <c r="TZ98" s="59">
        <f t="shared" si="905"/>
        <v>0</v>
      </c>
      <c r="UA98" s="58">
        <f t="shared" si="905"/>
        <v>0</v>
      </c>
      <c r="UB98" s="58">
        <f t="shared" si="905"/>
        <v>0</v>
      </c>
      <c r="UC98" s="58">
        <f t="shared" si="905"/>
        <v>0</v>
      </c>
      <c r="UD98" s="109">
        <f t="shared" si="905"/>
        <v>0</v>
      </c>
      <c r="UE98" s="59">
        <f t="shared" ref="UE98:VD98" si="906">SUM(UE99:UE103)</f>
        <v>0</v>
      </c>
      <c r="UF98" s="58">
        <f t="shared" si="906"/>
        <v>0</v>
      </c>
      <c r="UG98" s="58">
        <f t="shared" si="906"/>
        <v>0</v>
      </c>
      <c r="UH98" s="58">
        <f t="shared" si="906"/>
        <v>0</v>
      </c>
      <c r="UI98" s="58">
        <f t="shared" si="906"/>
        <v>0</v>
      </c>
      <c r="UJ98" s="58">
        <f t="shared" si="906"/>
        <v>0</v>
      </c>
      <c r="UK98" s="58">
        <f t="shared" si="906"/>
        <v>0</v>
      </c>
      <c r="UL98" s="58">
        <f t="shared" si="906"/>
        <v>0</v>
      </c>
      <c r="UM98" s="58">
        <f t="shared" si="906"/>
        <v>0</v>
      </c>
      <c r="UN98" s="58">
        <f t="shared" si="906"/>
        <v>0</v>
      </c>
      <c r="UO98" s="58">
        <f t="shared" si="906"/>
        <v>0</v>
      </c>
      <c r="UP98" s="59">
        <f t="shared" si="906"/>
        <v>0</v>
      </c>
      <c r="UQ98" s="58">
        <f t="shared" si="906"/>
        <v>0</v>
      </c>
      <c r="UR98" s="58">
        <f t="shared" si="906"/>
        <v>0</v>
      </c>
      <c r="US98" s="58">
        <f t="shared" si="906"/>
        <v>0</v>
      </c>
      <c r="UT98" s="58">
        <f t="shared" si="906"/>
        <v>0</v>
      </c>
      <c r="UU98" s="58">
        <f t="shared" si="906"/>
        <v>0</v>
      </c>
      <c r="UV98" s="58">
        <f t="shared" si="906"/>
        <v>0</v>
      </c>
      <c r="UW98" s="58">
        <f t="shared" si="906"/>
        <v>0</v>
      </c>
      <c r="UX98" s="58">
        <f t="shared" si="906"/>
        <v>0</v>
      </c>
      <c r="UY98" s="58">
        <f t="shared" si="906"/>
        <v>0</v>
      </c>
      <c r="UZ98" s="58">
        <f t="shared" si="906"/>
        <v>0</v>
      </c>
      <c r="VA98" s="58">
        <f t="shared" si="906"/>
        <v>0</v>
      </c>
      <c r="VB98" s="58">
        <f t="shared" si="906"/>
        <v>0</v>
      </c>
      <c r="VC98" s="58">
        <f t="shared" si="906"/>
        <v>0</v>
      </c>
      <c r="VD98" s="109">
        <f t="shared" si="906"/>
        <v>0</v>
      </c>
      <c r="VE98" s="10" t="str">
        <f t="shared" si="710"/>
        <v>-</v>
      </c>
    </row>
    <row r="99" spans="1:577" ht="20.149999999999999" customHeight="1">
      <c r="A99" s="22"/>
      <c r="B99" s="22"/>
      <c r="C99" s="23">
        <v>61091</v>
      </c>
      <c r="D99" s="24" t="s">
        <v>99</v>
      </c>
      <c r="E99" s="193">
        <f>SUM(F99:I99)</f>
        <v>0</v>
      </c>
      <c r="F99" s="194"/>
      <c r="G99" s="194"/>
      <c r="H99" s="195"/>
      <c r="I99" s="229"/>
      <c r="J99" s="241">
        <f t="shared" ref="J99:J103" si="907">SUM(K99:Y99)</f>
        <v>0</v>
      </c>
      <c r="K99" s="61"/>
      <c r="L99" s="60"/>
      <c r="M99" s="60"/>
      <c r="N99" s="60"/>
      <c r="O99" s="60"/>
      <c r="P99" s="60"/>
      <c r="Q99" s="60"/>
      <c r="R99" s="60"/>
      <c r="S99" s="60"/>
      <c r="T99" s="60"/>
      <c r="U99" s="61"/>
      <c r="V99" s="60"/>
      <c r="W99" s="60"/>
      <c r="X99" s="60"/>
      <c r="Y99" s="110"/>
      <c r="Z99" s="169">
        <f t="shared" ref="Z99:Z103" si="908">SUM(AA99:AO99)</f>
        <v>0</v>
      </c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1"/>
      <c r="AL99" s="60"/>
      <c r="AM99" s="60"/>
      <c r="AN99" s="60"/>
      <c r="AO99" s="110"/>
      <c r="AP99" s="169">
        <f t="shared" ref="AP99:AP103" si="909">SUM(AQ99:BE99)</f>
        <v>0</v>
      </c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1"/>
      <c r="BB99" s="60"/>
      <c r="BC99" s="60"/>
      <c r="BD99" s="60"/>
      <c r="BE99" s="110"/>
      <c r="BF99" s="169">
        <f t="shared" ref="BF99:BF103" si="910">SUM(BG99:BU99)</f>
        <v>0</v>
      </c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1"/>
      <c r="BR99" s="60"/>
      <c r="BS99" s="60"/>
      <c r="BT99" s="60"/>
      <c r="BU99" s="110"/>
      <c r="BV99" s="169">
        <f t="shared" ref="BV99:BV103" si="911">SUM(BW99:CU99)</f>
        <v>0</v>
      </c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1"/>
      <c r="CH99" s="60"/>
      <c r="CI99" s="60"/>
      <c r="CJ99" s="60"/>
      <c r="CK99" s="60"/>
      <c r="CL99" s="60"/>
      <c r="CM99" s="60"/>
      <c r="CN99" s="60"/>
      <c r="CO99" s="60"/>
      <c r="CP99" s="60"/>
      <c r="CQ99" s="60"/>
      <c r="CR99" s="60"/>
      <c r="CS99" s="60"/>
      <c r="CT99" s="60"/>
      <c r="CU99" s="110"/>
      <c r="CV99" s="173"/>
      <c r="CW99" s="169">
        <f t="shared" ref="CW99:CW103" si="912">SUM(CX99:DL99)</f>
        <v>0</v>
      </c>
      <c r="CX99" s="60"/>
      <c r="CY99" s="60"/>
      <c r="CZ99" s="60"/>
      <c r="DA99" s="60"/>
      <c r="DB99" s="60"/>
      <c r="DC99" s="60"/>
      <c r="DD99" s="60"/>
      <c r="DE99" s="60"/>
      <c r="DF99" s="60"/>
      <c r="DG99" s="60"/>
      <c r="DH99" s="61"/>
      <c r="DI99" s="60"/>
      <c r="DJ99" s="60"/>
      <c r="DK99" s="60"/>
      <c r="DL99" s="110"/>
      <c r="DM99" s="169">
        <f t="shared" ref="DM99:DM103" si="913">SUM(DN99:EB99)</f>
        <v>0</v>
      </c>
      <c r="DN99" s="60"/>
      <c r="DO99" s="60"/>
      <c r="DP99" s="60"/>
      <c r="DQ99" s="60"/>
      <c r="DR99" s="60"/>
      <c r="DS99" s="60"/>
      <c r="DT99" s="60"/>
      <c r="DU99" s="60"/>
      <c r="DV99" s="60"/>
      <c r="DW99" s="60"/>
      <c r="DX99" s="61"/>
      <c r="DY99" s="60"/>
      <c r="DZ99" s="60"/>
      <c r="EA99" s="60"/>
      <c r="EB99" s="110"/>
      <c r="EC99" s="169">
        <f t="shared" ref="EC99:EC103" si="914">SUM(ED99:ER99)</f>
        <v>0</v>
      </c>
      <c r="ED99" s="60"/>
      <c r="EE99" s="60"/>
      <c r="EF99" s="60"/>
      <c r="EG99" s="60"/>
      <c r="EH99" s="60"/>
      <c r="EI99" s="60"/>
      <c r="EJ99" s="60"/>
      <c r="EK99" s="60"/>
      <c r="EL99" s="60"/>
      <c r="EM99" s="60"/>
      <c r="EN99" s="61"/>
      <c r="EO99" s="60"/>
      <c r="EP99" s="60"/>
      <c r="EQ99" s="60"/>
      <c r="ER99" s="110"/>
      <c r="ES99" s="169">
        <f t="shared" ref="ES99:ES103" si="915">SUM(ET99:FH99)</f>
        <v>0</v>
      </c>
      <c r="ET99" s="60"/>
      <c r="EU99" s="60"/>
      <c r="EV99" s="60"/>
      <c r="EW99" s="60"/>
      <c r="EX99" s="60"/>
      <c r="EY99" s="60"/>
      <c r="EZ99" s="60"/>
      <c r="FA99" s="60"/>
      <c r="FB99" s="60"/>
      <c r="FC99" s="60"/>
      <c r="FD99" s="61"/>
      <c r="FE99" s="60"/>
      <c r="FF99" s="60"/>
      <c r="FG99" s="60"/>
      <c r="FH99" s="110"/>
      <c r="FI99" s="169">
        <f t="shared" ref="FI99:FI103" si="916">SUM(FJ99:FX99)</f>
        <v>0</v>
      </c>
      <c r="FJ99" s="60"/>
      <c r="FK99" s="60"/>
      <c r="FL99" s="60"/>
      <c r="FM99" s="60"/>
      <c r="FN99" s="60"/>
      <c r="FO99" s="60"/>
      <c r="FP99" s="60"/>
      <c r="FQ99" s="60"/>
      <c r="FR99" s="60"/>
      <c r="FS99" s="60"/>
      <c r="FT99" s="61"/>
      <c r="FU99" s="60"/>
      <c r="FV99" s="60"/>
      <c r="FW99" s="60"/>
      <c r="FX99" s="110"/>
      <c r="FY99" s="169">
        <f t="shared" ref="FY99:FY103" si="917">SUM(FZ99:GN99)</f>
        <v>0</v>
      </c>
      <c r="FZ99" s="60"/>
      <c r="GA99" s="60"/>
      <c r="GB99" s="60"/>
      <c r="GC99" s="60"/>
      <c r="GD99" s="60"/>
      <c r="GE99" s="60"/>
      <c r="GF99" s="60"/>
      <c r="GG99" s="60"/>
      <c r="GH99" s="60"/>
      <c r="GI99" s="60"/>
      <c r="GJ99" s="61"/>
      <c r="GK99" s="60"/>
      <c r="GL99" s="60"/>
      <c r="GM99" s="60"/>
      <c r="GN99" s="110"/>
      <c r="GO99" s="169">
        <f t="shared" ref="GO99:GO103" si="918">SUM(GP99:HN99)</f>
        <v>0</v>
      </c>
      <c r="GP99" s="60"/>
      <c r="GQ99" s="60"/>
      <c r="GR99" s="60"/>
      <c r="GS99" s="60"/>
      <c r="GT99" s="60"/>
      <c r="GU99" s="60"/>
      <c r="GV99" s="60"/>
      <c r="GW99" s="60"/>
      <c r="GX99" s="60"/>
      <c r="GY99" s="60"/>
      <c r="GZ99" s="61"/>
      <c r="HA99" s="60"/>
      <c r="HB99" s="60"/>
      <c r="HC99" s="60"/>
      <c r="HD99" s="60"/>
      <c r="HE99" s="60"/>
      <c r="HF99" s="60"/>
      <c r="HG99" s="60"/>
      <c r="HH99" s="60"/>
      <c r="HI99" s="60"/>
      <c r="HJ99" s="60"/>
      <c r="HK99" s="60"/>
      <c r="HL99" s="60"/>
      <c r="HM99" s="60"/>
      <c r="HN99" s="110"/>
      <c r="HO99" s="172"/>
      <c r="HP99" s="173"/>
      <c r="HQ99" s="169">
        <f t="shared" ref="HQ99:HQ103" si="919">SUM(HR99:IF99)</f>
        <v>0</v>
      </c>
      <c r="HR99" s="60"/>
      <c r="HS99" s="60"/>
      <c r="HT99" s="60"/>
      <c r="HU99" s="60"/>
      <c r="HV99" s="60"/>
      <c r="HW99" s="60"/>
      <c r="HX99" s="60"/>
      <c r="HY99" s="60"/>
      <c r="HZ99" s="60"/>
      <c r="IA99" s="60"/>
      <c r="IB99" s="61"/>
      <c r="IC99" s="60"/>
      <c r="ID99" s="60"/>
      <c r="IE99" s="60"/>
      <c r="IF99" s="110"/>
      <c r="IG99" s="169">
        <f t="shared" ref="IG99:IG103" si="920">SUM(IH99:IV99)</f>
        <v>0</v>
      </c>
      <c r="IH99" s="60"/>
      <c r="II99" s="60"/>
      <c r="IJ99" s="60"/>
      <c r="IK99" s="60"/>
      <c r="IL99" s="60"/>
      <c r="IM99" s="60"/>
      <c r="IN99" s="60"/>
      <c r="IO99" s="60"/>
      <c r="IP99" s="60"/>
      <c r="IQ99" s="60"/>
      <c r="IR99" s="61"/>
      <c r="IS99" s="60"/>
      <c r="IT99" s="60"/>
      <c r="IU99" s="60"/>
      <c r="IV99" s="110"/>
      <c r="IW99" s="169">
        <f t="shared" ref="IW99:IW103" si="921">SUM(IX99:JL99)</f>
        <v>0</v>
      </c>
      <c r="IX99" s="60"/>
      <c r="IY99" s="60"/>
      <c r="IZ99" s="60"/>
      <c r="JA99" s="60"/>
      <c r="JB99" s="60"/>
      <c r="JC99" s="60"/>
      <c r="JD99" s="60"/>
      <c r="JE99" s="60"/>
      <c r="JF99" s="60"/>
      <c r="JG99" s="60"/>
      <c r="JH99" s="61"/>
      <c r="JI99" s="60"/>
      <c r="JJ99" s="60"/>
      <c r="JK99" s="60"/>
      <c r="JL99" s="110"/>
      <c r="JM99" s="169">
        <f t="shared" ref="JM99:JM103" si="922">SUM(JN99:KB99)</f>
        <v>0</v>
      </c>
      <c r="JN99" s="60"/>
      <c r="JO99" s="60"/>
      <c r="JP99" s="60"/>
      <c r="JQ99" s="60"/>
      <c r="JR99" s="60"/>
      <c r="JS99" s="60"/>
      <c r="JT99" s="60"/>
      <c r="JU99" s="60"/>
      <c r="JV99" s="60"/>
      <c r="JW99" s="60"/>
      <c r="JX99" s="61"/>
      <c r="JY99" s="60"/>
      <c r="JZ99" s="60"/>
      <c r="KA99" s="60"/>
      <c r="KB99" s="110"/>
      <c r="KC99" s="169">
        <f t="shared" ref="KC99:KC103" si="923">SUM(KD99:LB99)</f>
        <v>0</v>
      </c>
      <c r="KD99" s="60"/>
      <c r="KE99" s="60"/>
      <c r="KF99" s="60"/>
      <c r="KG99" s="60"/>
      <c r="KH99" s="60"/>
      <c r="KI99" s="60"/>
      <c r="KJ99" s="60"/>
      <c r="KK99" s="60"/>
      <c r="KL99" s="60"/>
      <c r="KM99" s="60"/>
      <c r="KN99" s="61"/>
      <c r="KO99" s="60"/>
      <c r="KP99" s="60"/>
      <c r="KQ99" s="60"/>
      <c r="KR99" s="60"/>
      <c r="KS99" s="60"/>
      <c r="KT99" s="60"/>
      <c r="KU99" s="60"/>
      <c r="KV99" s="60"/>
      <c r="KW99" s="60"/>
      <c r="KX99" s="60"/>
      <c r="KY99" s="60"/>
      <c r="KZ99" s="60"/>
      <c r="LA99" s="60"/>
      <c r="LB99" s="110"/>
      <c r="LC99" s="173"/>
      <c r="LD99" s="169">
        <f t="shared" ref="LD99:LD103" si="924">SUM(LE99:LS99)</f>
        <v>0</v>
      </c>
      <c r="LE99" s="60"/>
      <c r="LF99" s="60"/>
      <c r="LG99" s="60"/>
      <c r="LH99" s="60"/>
      <c r="LI99" s="60"/>
      <c r="LJ99" s="60"/>
      <c r="LK99" s="60"/>
      <c r="LL99" s="60"/>
      <c r="LM99" s="60"/>
      <c r="LN99" s="60"/>
      <c r="LO99" s="61"/>
      <c r="LP99" s="60"/>
      <c r="LQ99" s="60"/>
      <c r="LR99" s="60"/>
      <c r="LS99" s="110"/>
      <c r="LT99" s="169">
        <f t="shared" ref="LT99:LT103" si="925">SUM(LU99:MI99)</f>
        <v>0</v>
      </c>
      <c r="LU99" s="60"/>
      <c r="LV99" s="60"/>
      <c r="LW99" s="60"/>
      <c r="LX99" s="60"/>
      <c r="LY99" s="60"/>
      <c r="LZ99" s="60"/>
      <c r="MA99" s="60"/>
      <c r="MB99" s="60"/>
      <c r="MC99" s="60"/>
      <c r="MD99" s="60"/>
      <c r="ME99" s="61"/>
      <c r="MF99" s="60"/>
      <c r="MG99" s="60"/>
      <c r="MH99" s="60"/>
      <c r="MI99" s="110"/>
      <c r="MJ99" s="169">
        <f t="shared" ref="MJ99:MJ103" si="926">SUM(MK99:MY99)</f>
        <v>0</v>
      </c>
      <c r="MK99" s="60"/>
      <c r="ML99" s="60"/>
      <c r="MM99" s="60"/>
      <c r="MN99" s="60"/>
      <c r="MO99" s="60"/>
      <c r="MP99" s="60"/>
      <c r="MQ99" s="60"/>
      <c r="MR99" s="60"/>
      <c r="MS99" s="60"/>
      <c r="MT99" s="60"/>
      <c r="MU99" s="61"/>
      <c r="MV99" s="60"/>
      <c r="MW99" s="60"/>
      <c r="MX99" s="60"/>
      <c r="MY99" s="110"/>
      <c r="MZ99" s="169">
        <f t="shared" ref="MZ99:MZ103" si="927">SUM(NA99:NO99)</f>
        <v>0</v>
      </c>
      <c r="NA99" s="60"/>
      <c r="NB99" s="60"/>
      <c r="NC99" s="60"/>
      <c r="ND99" s="60"/>
      <c r="NE99" s="60"/>
      <c r="NF99" s="60"/>
      <c r="NG99" s="60"/>
      <c r="NH99" s="60"/>
      <c r="NI99" s="60"/>
      <c r="NJ99" s="60"/>
      <c r="NK99" s="61"/>
      <c r="NL99" s="60"/>
      <c r="NM99" s="60"/>
      <c r="NN99" s="60"/>
      <c r="NO99" s="110"/>
      <c r="NP99" s="169">
        <f t="shared" ref="NP99:NP103" si="928">SUM(NQ99:OE99)</f>
        <v>0</v>
      </c>
      <c r="NQ99" s="60"/>
      <c r="NR99" s="60"/>
      <c r="NS99" s="60"/>
      <c r="NT99" s="60"/>
      <c r="NU99" s="60"/>
      <c r="NV99" s="60"/>
      <c r="NW99" s="60"/>
      <c r="NX99" s="60"/>
      <c r="NY99" s="60"/>
      <c r="NZ99" s="60"/>
      <c r="OA99" s="61"/>
      <c r="OB99" s="60"/>
      <c r="OC99" s="60"/>
      <c r="OD99" s="60"/>
      <c r="OE99" s="110"/>
      <c r="OF99" s="169">
        <f t="shared" ref="OF99:OF103" si="929">SUM(OG99:OU99)</f>
        <v>0</v>
      </c>
      <c r="OG99" s="60"/>
      <c r="OH99" s="60"/>
      <c r="OI99" s="60"/>
      <c r="OJ99" s="60"/>
      <c r="OK99" s="60"/>
      <c r="OL99" s="60"/>
      <c r="OM99" s="60"/>
      <c r="ON99" s="60"/>
      <c r="OO99" s="60"/>
      <c r="OP99" s="60"/>
      <c r="OQ99" s="61"/>
      <c r="OR99" s="60"/>
      <c r="OS99" s="60"/>
      <c r="OT99" s="60"/>
      <c r="OU99" s="110"/>
      <c r="OV99" s="169">
        <f t="shared" ref="OV99:OV103" si="930">SUM(OW99:PK99)</f>
        <v>0</v>
      </c>
      <c r="OW99" s="60"/>
      <c r="OX99" s="60"/>
      <c r="OY99" s="60"/>
      <c r="OZ99" s="60"/>
      <c r="PA99" s="60"/>
      <c r="PB99" s="60"/>
      <c r="PC99" s="60"/>
      <c r="PD99" s="60"/>
      <c r="PE99" s="60"/>
      <c r="PF99" s="60"/>
      <c r="PG99" s="61"/>
      <c r="PH99" s="60"/>
      <c r="PI99" s="60"/>
      <c r="PJ99" s="60"/>
      <c r="PK99" s="110"/>
      <c r="PL99" s="169">
        <f t="shared" ref="PL99:PL103" si="931">SUM(PM99:QA99)</f>
        <v>0</v>
      </c>
      <c r="PM99" s="60"/>
      <c r="PN99" s="60"/>
      <c r="PO99" s="60"/>
      <c r="PP99" s="60"/>
      <c r="PQ99" s="60"/>
      <c r="PR99" s="60"/>
      <c r="PS99" s="60"/>
      <c r="PT99" s="60"/>
      <c r="PU99" s="60"/>
      <c r="PV99" s="60"/>
      <c r="PW99" s="61"/>
      <c r="PX99" s="60"/>
      <c r="PY99" s="60"/>
      <c r="PZ99" s="60"/>
      <c r="QA99" s="110"/>
      <c r="QB99" s="169">
        <f t="shared" ref="QB99:QB103" si="932">SUM(QC99:QQ99)</f>
        <v>0</v>
      </c>
      <c r="QC99" s="60"/>
      <c r="QD99" s="60"/>
      <c r="QE99" s="60"/>
      <c r="QF99" s="60"/>
      <c r="QG99" s="60"/>
      <c r="QH99" s="60"/>
      <c r="QI99" s="60"/>
      <c r="QJ99" s="60"/>
      <c r="QK99" s="60"/>
      <c r="QL99" s="60"/>
      <c r="QM99" s="61"/>
      <c r="QN99" s="60"/>
      <c r="QO99" s="60"/>
      <c r="QP99" s="60"/>
      <c r="QQ99" s="110"/>
      <c r="QR99" s="169">
        <f t="shared" ref="QR99:QR103" si="933">SUM(QS99:RQ99)</f>
        <v>0</v>
      </c>
      <c r="QS99" s="60"/>
      <c r="QT99" s="60"/>
      <c r="QU99" s="60"/>
      <c r="QV99" s="60"/>
      <c r="QW99" s="60"/>
      <c r="QX99" s="60"/>
      <c r="QY99" s="60"/>
      <c r="QZ99" s="60"/>
      <c r="RA99" s="60"/>
      <c r="RB99" s="60"/>
      <c r="RC99" s="61"/>
      <c r="RD99" s="60"/>
      <c r="RE99" s="60"/>
      <c r="RF99" s="60"/>
      <c r="RG99" s="60"/>
      <c r="RH99" s="60"/>
      <c r="RI99" s="60"/>
      <c r="RJ99" s="60"/>
      <c r="RK99" s="60"/>
      <c r="RL99" s="60"/>
      <c r="RM99" s="60"/>
      <c r="RN99" s="60"/>
      <c r="RO99" s="60"/>
      <c r="RP99" s="60"/>
      <c r="RQ99" s="110"/>
      <c r="RR99" s="173"/>
      <c r="RS99" s="169">
        <f t="shared" ref="RS99:RS103" si="934">SUM(RT99:SH99)</f>
        <v>0</v>
      </c>
      <c r="RT99" s="60"/>
      <c r="RU99" s="60"/>
      <c r="RV99" s="60"/>
      <c r="RW99" s="60"/>
      <c r="RX99" s="60"/>
      <c r="RY99" s="60"/>
      <c r="RZ99" s="60"/>
      <c r="SA99" s="60"/>
      <c r="SB99" s="60"/>
      <c r="SC99" s="60"/>
      <c r="SD99" s="61"/>
      <c r="SE99" s="60"/>
      <c r="SF99" s="60"/>
      <c r="SG99" s="60"/>
      <c r="SH99" s="110"/>
      <c r="SI99" s="169">
        <f t="shared" ref="SI99:SI103" si="935">SUM(SJ99:SX99)</f>
        <v>0</v>
      </c>
      <c r="SJ99" s="60"/>
      <c r="SK99" s="60"/>
      <c r="SL99" s="60"/>
      <c r="SM99" s="60"/>
      <c r="SN99" s="60"/>
      <c r="SO99" s="60"/>
      <c r="SP99" s="60"/>
      <c r="SQ99" s="60"/>
      <c r="SR99" s="60"/>
      <c r="SS99" s="60"/>
      <c r="ST99" s="61"/>
      <c r="SU99" s="60"/>
      <c r="SV99" s="60"/>
      <c r="SW99" s="60"/>
      <c r="SX99" s="110"/>
      <c r="SY99" s="169">
        <f t="shared" ref="SY99:SY103" si="936">SUM(SZ99:TN99)</f>
        <v>0</v>
      </c>
      <c r="SZ99" s="60"/>
      <c r="TA99" s="60"/>
      <c r="TB99" s="60"/>
      <c r="TC99" s="60"/>
      <c r="TD99" s="60"/>
      <c r="TE99" s="60"/>
      <c r="TF99" s="60"/>
      <c r="TG99" s="60"/>
      <c r="TH99" s="60"/>
      <c r="TI99" s="60"/>
      <c r="TJ99" s="61"/>
      <c r="TK99" s="60"/>
      <c r="TL99" s="60"/>
      <c r="TM99" s="60"/>
      <c r="TN99" s="110"/>
      <c r="TO99" s="169">
        <f t="shared" ref="TO99:TO103" si="937">SUM(TP99:UD99)</f>
        <v>0</v>
      </c>
      <c r="TP99" s="60"/>
      <c r="TQ99" s="60"/>
      <c r="TR99" s="60"/>
      <c r="TS99" s="60"/>
      <c r="TT99" s="60"/>
      <c r="TU99" s="60"/>
      <c r="TV99" s="60"/>
      <c r="TW99" s="60"/>
      <c r="TX99" s="60"/>
      <c r="TY99" s="60"/>
      <c r="TZ99" s="61"/>
      <c r="UA99" s="60"/>
      <c r="UB99" s="60"/>
      <c r="UC99" s="60"/>
      <c r="UD99" s="110"/>
      <c r="UE99" s="169">
        <f t="shared" ref="UE99:UE103" si="938">SUM(UF99:VD99)</f>
        <v>0</v>
      </c>
      <c r="UF99" s="60"/>
      <c r="UG99" s="60"/>
      <c r="UH99" s="60"/>
      <c r="UI99" s="60"/>
      <c r="UJ99" s="60"/>
      <c r="UK99" s="60"/>
      <c r="UL99" s="60"/>
      <c r="UM99" s="60"/>
      <c r="UN99" s="60"/>
      <c r="UO99" s="60"/>
      <c r="UP99" s="61"/>
      <c r="UQ99" s="60"/>
      <c r="UR99" s="60"/>
      <c r="US99" s="60"/>
      <c r="UT99" s="60"/>
      <c r="UU99" s="60"/>
      <c r="UV99" s="60"/>
      <c r="UW99" s="60"/>
      <c r="UX99" s="60"/>
      <c r="UY99" s="60"/>
      <c r="UZ99" s="60"/>
      <c r="VA99" s="60"/>
      <c r="VB99" s="60"/>
      <c r="VC99" s="60"/>
      <c r="VD99" s="110"/>
      <c r="VE99" s="10" t="str">
        <f t="shared" si="710"/>
        <v>-</v>
      </c>
    </row>
    <row r="100" spans="1:577" ht="20.149999999999999" customHeight="1">
      <c r="A100" s="22"/>
      <c r="B100" s="22"/>
      <c r="C100" s="23">
        <v>61092</v>
      </c>
      <c r="D100" s="24" t="s">
        <v>100</v>
      </c>
      <c r="E100" s="193">
        <f>SUM(F100:I100)</f>
        <v>0</v>
      </c>
      <c r="F100" s="194"/>
      <c r="G100" s="194"/>
      <c r="H100" s="195"/>
      <c r="I100" s="229"/>
      <c r="J100" s="241">
        <f t="shared" si="907"/>
        <v>0</v>
      </c>
      <c r="K100" s="61"/>
      <c r="L100" s="60"/>
      <c r="M100" s="60"/>
      <c r="N100" s="60"/>
      <c r="O100" s="60"/>
      <c r="P100" s="60"/>
      <c r="Q100" s="60"/>
      <c r="R100" s="60"/>
      <c r="S100" s="60"/>
      <c r="T100" s="60"/>
      <c r="U100" s="61"/>
      <c r="V100" s="60"/>
      <c r="W100" s="60"/>
      <c r="X100" s="60"/>
      <c r="Y100" s="110"/>
      <c r="Z100" s="169">
        <f t="shared" si="908"/>
        <v>0</v>
      </c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1"/>
      <c r="AL100" s="60"/>
      <c r="AM100" s="60"/>
      <c r="AN100" s="60"/>
      <c r="AO100" s="110"/>
      <c r="AP100" s="169">
        <f t="shared" si="909"/>
        <v>0</v>
      </c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1"/>
      <c r="BB100" s="60"/>
      <c r="BC100" s="60"/>
      <c r="BD100" s="60"/>
      <c r="BE100" s="110"/>
      <c r="BF100" s="169">
        <f t="shared" si="910"/>
        <v>0</v>
      </c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1"/>
      <c r="BR100" s="60"/>
      <c r="BS100" s="60"/>
      <c r="BT100" s="60"/>
      <c r="BU100" s="110"/>
      <c r="BV100" s="169">
        <f t="shared" si="911"/>
        <v>0</v>
      </c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1"/>
      <c r="CH100" s="60"/>
      <c r="CI100" s="60"/>
      <c r="CJ100" s="60"/>
      <c r="CK100" s="60"/>
      <c r="CL100" s="60"/>
      <c r="CM100" s="60"/>
      <c r="CN100" s="60"/>
      <c r="CO100" s="60"/>
      <c r="CP100" s="60"/>
      <c r="CQ100" s="60"/>
      <c r="CR100" s="60"/>
      <c r="CS100" s="60"/>
      <c r="CT100" s="60"/>
      <c r="CU100" s="110"/>
      <c r="CV100" s="173"/>
      <c r="CW100" s="169">
        <f t="shared" si="912"/>
        <v>0</v>
      </c>
      <c r="CX100" s="60"/>
      <c r="CY100" s="60"/>
      <c r="CZ100" s="60"/>
      <c r="DA100" s="60"/>
      <c r="DB100" s="60"/>
      <c r="DC100" s="60"/>
      <c r="DD100" s="60"/>
      <c r="DE100" s="60"/>
      <c r="DF100" s="60"/>
      <c r="DG100" s="60"/>
      <c r="DH100" s="61"/>
      <c r="DI100" s="60"/>
      <c r="DJ100" s="60"/>
      <c r="DK100" s="60"/>
      <c r="DL100" s="110"/>
      <c r="DM100" s="169">
        <f t="shared" si="913"/>
        <v>0</v>
      </c>
      <c r="DN100" s="60"/>
      <c r="DO100" s="60"/>
      <c r="DP100" s="60"/>
      <c r="DQ100" s="60"/>
      <c r="DR100" s="60"/>
      <c r="DS100" s="60"/>
      <c r="DT100" s="60"/>
      <c r="DU100" s="60"/>
      <c r="DV100" s="60"/>
      <c r="DW100" s="60"/>
      <c r="DX100" s="61"/>
      <c r="DY100" s="60"/>
      <c r="DZ100" s="60"/>
      <c r="EA100" s="60"/>
      <c r="EB100" s="110"/>
      <c r="EC100" s="169">
        <f t="shared" si="914"/>
        <v>0</v>
      </c>
      <c r="ED100" s="60"/>
      <c r="EE100" s="60"/>
      <c r="EF100" s="60"/>
      <c r="EG100" s="60"/>
      <c r="EH100" s="60"/>
      <c r="EI100" s="60"/>
      <c r="EJ100" s="60"/>
      <c r="EK100" s="60"/>
      <c r="EL100" s="60"/>
      <c r="EM100" s="60"/>
      <c r="EN100" s="61"/>
      <c r="EO100" s="60"/>
      <c r="EP100" s="60"/>
      <c r="EQ100" s="60"/>
      <c r="ER100" s="110"/>
      <c r="ES100" s="169">
        <f t="shared" si="915"/>
        <v>0</v>
      </c>
      <c r="ET100" s="60"/>
      <c r="EU100" s="60"/>
      <c r="EV100" s="60"/>
      <c r="EW100" s="60"/>
      <c r="EX100" s="60"/>
      <c r="EY100" s="60"/>
      <c r="EZ100" s="60"/>
      <c r="FA100" s="60"/>
      <c r="FB100" s="60"/>
      <c r="FC100" s="60"/>
      <c r="FD100" s="61"/>
      <c r="FE100" s="60"/>
      <c r="FF100" s="60"/>
      <c r="FG100" s="60"/>
      <c r="FH100" s="110"/>
      <c r="FI100" s="169">
        <f t="shared" si="916"/>
        <v>0</v>
      </c>
      <c r="FJ100" s="60"/>
      <c r="FK100" s="60"/>
      <c r="FL100" s="60"/>
      <c r="FM100" s="60"/>
      <c r="FN100" s="60"/>
      <c r="FO100" s="60"/>
      <c r="FP100" s="60"/>
      <c r="FQ100" s="60"/>
      <c r="FR100" s="60"/>
      <c r="FS100" s="60"/>
      <c r="FT100" s="61"/>
      <c r="FU100" s="60"/>
      <c r="FV100" s="60"/>
      <c r="FW100" s="60"/>
      <c r="FX100" s="110"/>
      <c r="FY100" s="169">
        <f t="shared" si="917"/>
        <v>0</v>
      </c>
      <c r="FZ100" s="60"/>
      <c r="GA100" s="60"/>
      <c r="GB100" s="60"/>
      <c r="GC100" s="60"/>
      <c r="GD100" s="60"/>
      <c r="GE100" s="60"/>
      <c r="GF100" s="60"/>
      <c r="GG100" s="60"/>
      <c r="GH100" s="60"/>
      <c r="GI100" s="60"/>
      <c r="GJ100" s="61"/>
      <c r="GK100" s="60"/>
      <c r="GL100" s="60"/>
      <c r="GM100" s="60"/>
      <c r="GN100" s="110"/>
      <c r="GO100" s="169">
        <f t="shared" si="918"/>
        <v>0</v>
      </c>
      <c r="GP100" s="60"/>
      <c r="GQ100" s="60"/>
      <c r="GR100" s="60"/>
      <c r="GS100" s="60"/>
      <c r="GT100" s="60"/>
      <c r="GU100" s="60"/>
      <c r="GV100" s="60"/>
      <c r="GW100" s="60"/>
      <c r="GX100" s="60"/>
      <c r="GY100" s="60"/>
      <c r="GZ100" s="61"/>
      <c r="HA100" s="60"/>
      <c r="HB100" s="60"/>
      <c r="HC100" s="60"/>
      <c r="HD100" s="60"/>
      <c r="HE100" s="60"/>
      <c r="HF100" s="60"/>
      <c r="HG100" s="60"/>
      <c r="HH100" s="60"/>
      <c r="HI100" s="60"/>
      <c r="HJ100" s="60"/>
      <c r="HK100" s="60"/>
      <c r="HL100" s="60"/>
      <c r="HM100" s="60"/>
      <c r="HN100" s="110"/>
      <c r="HO100" s="172"/>
      <c r="HP100" s="173"/>
      <c r="HQ100" s="169">
        <f t="shared" si="919"/>
        <v>0</v>
      </c>
      <c r="HR100" s="60"/>
      <c r="HS100" s="60"/>
      <c r="HT100" s="60"/>
      <c r="HU100" s="60"/>
      <c r="HV100" s="60"/>
      <c r="HW100" s="60"/>
      <c r="HX100" s="60"/>
      <c r="HY100" s="60"/>
      <c r="HZ100" s="60"/>
      <c r="IA100" s="60"/>
      <c r="IB100" s="61"/>
      <c r="IC100" s="60"/>
      <c r="ID100" s="60"/>
      <c r="IE100" s="60"/>
      <c r="IF100" s="110"/>
      <c r="IG100" s="169">
        <f t="shared" si="920"/>
        <v>0</v>
      </c>
      <c r="IH100" s="60"/>
      <c r="II100" s="60"/>
      <c r="IJ100" s="60"/>
      <c r="IK100" s="60"/>
      <c r="IL100" s="60"/>
      <c r="IM100" s="60"/>
      <c r="IN100" s="60"/>
      <c r="IO100" s="60"/>
      <c r="IP100" s="60"/>
      <c r="IQ100" s="60"/>
      <c r="IR100" s="61"/>
      <c r="IS100" s="60"/>
      <c r="IT100" s="60"/>
      <c r="IU100" s="60"/>
      <c r="IV100" s="110"/>
      <c r="IW100" s="169">
        <f t="shared" si="921"/>
        <v>0</v>
      </c>
      <c r="IX100" s="60"/>
      <c r="IY100" s="60"/>
      <c r="IZ100" s="60"/>
      <c r="JA100" s="60"/>
      <c r="JB100" s="60"/>
      <c r="JC100" s="60"/>
      <c r="JD100" s="60"/>
      <c r="JE100" s="60"/>
      <c r="JF100" s="60"/>
      <c r="JG100" s="60"/>
      <c r="JH100" s="61"/>
      <c r="JI100" s="60"/>
      <c r="JJ100" s="60"/>
      <c r="JK100" s="60"/>
      <c r="JL100" s="110"/>
      <c r="JM100" s="169">
        <f t="shared" si="922"/>
        <v>0</v>
      </c>
      <c r="JN100" s="60"/>
      <c r="JO100" s="60"/>
      <c r="JP100" s="60"/>
      <c r="JQ100" s="60"/>
      <c r="JR100" s="60"/>
      <c r="JS100" s="60"/>
      <c r="JT100" s="60"/>
      <c r="JU100" s="60"/>
      <c r="JV100" s="60"/>
      <c r="JW100" s="60"/>
      <c r="JX100" s="61"/>
      <c r="JY100" s="60"/>
      <c r="JZ100" s="60"/>
      <c r="KA100" s="60"/>
      <c r="KB100" s="110"/>
      <c r="KC100" s="169">
        <f t="shared" si="923"/>
        <v>0</v>
      </c>
      <c r="KD100" s="60"/>
      <c r="KE100" s="60"/>
      <c r="KF100" s="60"/>
      <c r="KG100" s="60"/>
      <c r="KH100" s="60"/>
      <c r="KI100" s="60"/>
      <c r="KJ100" s="60"/>
      <c r="KK100" s="60"/>
      <c r="KL100" s="60"/>
      <c r="KM100" s="60"/>
      <c r="KN100" s="61"/>
      <c r="KO100" s="60"/>
      <c r="KP100" s="60"/>
      <c r="KQ100" s="60"/>
      <c r="KR100" s="60"/>
      <c r="KS100" s="60"/>
      <c r="KT100" s="60"/>
      <c r="KU100" s="60"/>
      <c r="KV100" s="60"/>
      <c r="KW100" s="60"/>
      <c r="KX100" s="60"/>
      <c r="KY100" s="60"/>
      <c r="KZ100" s="60"/>
      <c r="LA100" s="60"/>
      <c r="LB100" s="110"/>
      <c r="LC100" s="173"/>
      <c r="LD100" s="169">
        <f t="shared" si="924"/>
        <v>0</v>
      </c>
      <c r="LE100" s="60"/>
      <c r="LF100" s="60"/>
      <c r="LG100" s="60"/>
      <c r="LH100" s="60"/>
      <c r="LI100" s="60"/>
      <c r="LJ100" s="60"/>
      <c r="LK100" s="60"/>
      <c r="LL100" s="60"/>
      <c r="LM100" s="60"/>
      <c r="LN100" s="60"/>
      <c r="LO100" s="61"/>
      <c r="LP100" s="60"/>
      <c r="LQ100" s="60"/>
      <c r="LR100" s="60"/>
      <c r="LS100" s="110"/>
      <c r="LT100" s="169">
        <f t="shared" si="925"/>
        <v>0</v>
      </c>
      <c r="LU100" s="60"/>
      <c r="LV100" s="60"/>
      <c r="LW100" s="60"/>
      <c r="LX100" s="60"/>
      <c r="LY100" s="60"/>
      <c r="LZ100" s="60"/>
      <c r="MA100" s="60"/>
      <c r="MB100" s="60"/>
      <c r="MC100" s="60"/>
      <c r="MD100" s="60"/>
      <c r="ME100" s="61"/>
      <c r="MF100" s="60"/>
      <c r="MG100" s="60"/>
      <c r="MH100" s="60"/>
      <c r="MI100" s="110"/>
      <c r="MJ100" s="169">
        <f t="shared" si="926"/>
        <v>0</v>
      </c>
      <c r="MK100" s="60"/>
      <c r="ML100" s="60"/>
      <c r="MM100" s="60"/>
      <c r="MN100" s="60"/>
      <c r="MO100" s="60"/>
      <c r="MP100" s="60"/>
      <c r="MQ100" s="60"/>
      <c r="MR100" s="60"/>
      <c r="MS100" s="60"/>
      <c r="MT100" s="60"/>
      <c r="MU100" s="61"/>
      <c r="MV100" s="60"/>
      <c r="MW100" s="60"/>
      <c r="MX100" s="60"/>
      <c r="MY100" s="110"/>
      <c r="MZ100" s="169">
        <f t="shared" si="927"/>
        <v>0</v>
      </c>
      <c r="NA100" s="60"/>
      <c r="NB100" s="60"/>
      <c r="NC100" s="60"/>
      <c r="ND100" s="60"/>
      <c r="NE100" s="60"/>
      <c r="NF100" s="60"/>
      <c r="NG100" s="60"/>
      <c r="NH100" s="60"/>
      <c r="NI100" s="60"/>
      <c r="NJ100" s="60"/>
      <c r="NK100" s="61"/>
      <c r="NL100" s="60"/>
      <c r="NM100" s="60"/>
      <c r="NN100" s="60"/>
      <c r="NO100" s="110"/>
      <c r="NP100" s="169">
        <f t="shared" si="928"/>
        <v>0</v>
      </c>
      <c r="NQ100" s="60"/>
      <c r="NR100" s="60"/>
      <c r="NS100" s="60"/>
      <c r="NT100" s="60"/>
      <c r="NU100" s="60"/>
      <c r="NV100" s="60"/>
      <c r="NW100" s="60"/>
      <c r="NX100" s="60"/>
      <c r="NY100" s="60"/>
      <c r="NZ100" s="60"/>
      <c r="OA100" s="61"/>
      <c r="OB100" s="60"/>
      <c r="OC100" s="60"/>
      <c r="OD100" s="60"/>
      <c r="OE100" s="110"/>
      <c r="OF100" s="169">
        <f t="shared" si="929"/>
        <v>0</v>
      </c>
      <c r="OG100" s="60"/>
      <c r="OH100" s="60"/>
      <c r="OI100" s="60"/>
      <c r="OJ100" s="60"/>
      <c r="OK100" s="60"/>
      <c r="OL100" s="60"/>
      <c r="OM100" s="60"/>
      <c r="ON100" s="60"/>
      <c r="OO100" s="60"/>
      <c r="OP100" s="60"/>
      <c r="OQ100" s="61"/>
      <c r="OR100" s="60"/>
      <c r="OS100" s="60"/>
      <c r="OT100" s="60"/>
      <c r="OU100" s="110"/>
      <c r="OV100" s="169">
        <f t="shared" si="930"/>
        <v>0</v>
      </c>
      <c r="OW100" s="60"/>
      <c r="OX100" s="60"/>
      <c r="OY100" s="60"/>
      <c r="OZ100" s="60"/>
      <c r="PA100" s="60"/>
      <c r="PB100" s="60"/>
      <c r="PC100" s="60"/>
      <c r="PD100" s="60"/>
      <c r="PE100" s="60"/>
      <c r="PF100" s="60"/>
      <c r="PG100" s="61"/>
      <c r="PH100" s="60"/>
      <c r="PI100" s="60"/>
      <c r="PJ100" s="60"/>
      <c r="PK100" s="110"/>
      <c r="PL100" s="169">
        <f t="shared" si="931"/>
        <v>0</v>
      </c>
      <c r="PM100" s="60"/>
      <c r="PN100" s="60"/>
      <c r="PO100" s="60"/>
      <c r="PP100" s="60"/>
      <c r="PQ100" s="60"/>
      <c r="PR100" s="60"/>
      <c r="PS100" s="60"/>
      <c r="PT100" s="60"/>
      <c r="PU100" s="60"/>
      <c r="PV100" s="60"/>
      <c r="PW100" s="61"/>
      <c r="PX100" s="60"/>
      <c r="PY100" s="60"/>
      <c r="PZ100" s="60"/>
      <c r="QA100" s="110"/>
      <c r="QB100" s="169">
        <f t="shared" si="932"/>
        <v>0</v>
      </c>
      <c r="QC100" s="60"/>
      <c r="QD100" s="60"/>
      <c r="QE100" s="60"/>
      <c r="QF100" s="60"/>
      <c r="QG100" s="60"/>
      <c r="QH100" s="60"/>
      <c r="QI100" s="60"/>
      <c r="QJ100" s="60"/>
      <c r="QK100" s="60"/>
      <c r="QL100" s="60"/>
      <c r="QM100" s="61"/>
      <c r="QN100" s="60"/>
      <c r="QO100" s="60"/>
      <c r="QP100" s="60"/>
      <c r="QQ100" s="110"/>
      <c r="QR100" s="169">
        <f t="shared" si="933"/>
        <v>0</v>
      </c>
      <c r="QS100" s="60"/>
      <c r="QT100" s="60"/>
      <c r="QU100" s="60"/>
      <c r="QV100" s="60"/>
      <c r="QW100" s="60"/>
      <c r="QX100" s="60"/>
      <c r="QY100" s="60"/>
      <c r="QZ100" s="60"/>
      <c r="RA100" s="60"/>
      <c r="RB100" s="60"/>
      <c r="RC100" s="61"/>
      <c r="RD100" s="60"/>
      <c r="RE100" s="60"/>
      <c r="RF100" s="60"/>
      <c r="RG100" s="60"/>
      <c r="RH100" s="60"/>
      <c r="RI100" s="60"/>
      <c r="RJ100" s="60"/>
      <c r="RK100" s="60"/>
      <c r="RL100" s="60"/>
      <c r="RM100" s="60"/>
      <c r="RN100" s="60"/>
      <c r="RO100" s="60"/>
      <c r="RP100" s="60"/>
      <c r="RQ100" s="110"/>
      <c r="RR100" s="173"/>
      <c r="RS100" s="169">
        <f t="shared" si="934"/>
        <v>0</v>
      </c>
      <c r="RT100" s="60"/>
      <c r="RU100" s="60"/>
      <c r="RV100" s="60"/>
      <c r="RW100" s="60"/>
      <c r="RX100" s="60"/>
      <c r="RY100" s="60"/>
      <c r="RZ100" s="60"/>
      <c r="SA100" s="60"/>
      <c r="SB100" s="60"/>
      <c r="SC100" s="60"/>
      <c r="SD100" s="61"/>
      <c r="SE100" s="60"/>
      <c r="SF100" s="60"/>
      <c r="SG100" s="60"/>
      <c r="SH100" s="110"/>
      <c r="SI100" s="169">
        <f t="shared" si="935"/>
        <v>0</v>
      </c>
      <c r="SJ100" s="60"/>
      <c r="SK100" s="60"/>
      <c r="SL100" s="60"/>
      <c r="SM100" s="60"/>
      <c r="SN100" s="60"/>
      <c r="SO100" s="60"/>
      <c r="SP100" s="60"/>
      <c r="SQ100" s="60"/>
      <c r="SR100" s="60"/>
      <c r="SS100" s="60"/>
      <c r="ST100" s="61"/>
      <c r="SU100" s="60"/>
      <c r="SV100" s="60"/>
      <c r="SW100" s="60"/>
      <c r="SX100" s="110"/>
      <c r="SY100" s="169">
        <f t="shared" si="936"/>
        <v>0</v>
      </c>
      <c r="SZ100" s="60"/>
      <c r="TA100" s="60"/>
      <c r="TB100" s="60"/>
      <c r="TC100" s="60"/>
      <c r="TD100" s="60"/>
      <c r="TE100" s="60"/>
      <c r="TF100" s="60"/>
      <c r="TG100" s="60"/>
      <c r="TH100" s="60"/>
      <c r="TI100" s="60"/>
      <c r="TJ100" s="61"/>
      <c r="TK100" s="60"/>
      <c r="TL100" s="60"/>
      <c r="TM100" s="60"/>
      <c r="TN100" s="110"/>
      <c r="TO100" s="169">
        <f t="shared" si="937"/>
        <v>0</v>
      </c>
      <c r="TP100" s="60"/>
      <c r="TQ100" s="60"/>
      <c r="TR100" s="60"/>
      <c r="TS100" s="60"/>
      <c r="TT100" s="60"/>
      <c r="TU100" s="60"/>
      <c r="TV100" s="60"/>
      <c r="TW100" s="60"/>
      <c r="TX100" s="60"/>
      <c r="TY100" s="60"/>
      <c r="TZ100" s="61"/>
      <c r="UA100" s="60"/>
      <c r="UB100" s="60"/>
      <c r="UC100" s="60"/>
      <c r="UD100" s="110"/>
      <c r="UE100" s="169">
        <f t="shared" si="938"/>
        <v>0</v>
      </c>
      <c r="UF100" s="60"/>
      <c r="UG100" s="60"/>
      <c r="UH100" s="60"/>
      <c r="UI100" s="60"/>
      <c r="UJ100" s="60"/>
      <c r="UK100" s="60"/>
      <c r="UL100" s="60"/>
      <c r="UM100" s="60"/>
      <c r="UN100" s="60"/>
      <c r="UO100" s="60"/>
      <c r="UP100" s="61"/>
      <c r="UQ100" s="60"/>
      <c r="UR100" s="60"/>
      <c r="US100" s="60"/>
      <c r="UT100" s="60"/>
      <c r="UU100" s="60"/>
      <c r="UV100" s="60"/>
      <c r="UW100" s="60"/>
      <c r="UX100" s="60"/>
      <c r="UY100" s="60"/>
      <c r="UZ100" s="60"/>
      <c r="VA100" s="60"/>
      <c r="VB100" s="60"/>
      <c r="VC100" s="60"/>
      <c r="VD100" s="110"/>
      <c r="VE100" s="10" t="str">
        <f t="shared" si="710"/>
        <v>-</v>
      </c>
    </row>
    <row r="101" spans="1:577" ht="20.149999999999999" customHeight="1">
      <c r="A101" s="22"/>
      <c r="B101" s="22"/>
      <c r="C101" s="23">
        <v>61093</v>
      </c>
      <c r="D101" s="24" t="s">
        <v>101</v>
      </c>
      <c r="E101" s="193">
        <f>SUM(F101:I101)</f>
        <v>0</v>
      </c>
      <c r="F101" s="194"/>
      <c r="G101" s="194"/>
      <c r="H101" s="195"/>
      <c r="I101" s="229"/>
      <c r="J101" s="241">
        <f t="shared" si="907"/>
        <v>0</v>
      </c>
      <c r="K101" s="61"/>
      <c r="L101" s="60"/>
      <c r="M101" s="60"/>
      <c r="N101" s="60"/>
      <c r="O101" s="60"/>
      <c r="P101" s="60"/>
      <c r="Q101" s="60"/>
      <c r="R101" s="60"/>
      <c r="S101" s="60"/>
      <c r="T101" s="60"/>
      <c r="U101" s="61"/>
      <c r="V101" s="60"/>
      <c r="W101" s="60"/>
      <c r="X101" s="60"/>
      <c r="Y101" s="110"/>
      <c r="Z101" s="169">
        <f t="shared" si="908"/>
        <v>0</v>
      </c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1"/>
      <c r="AL101" s="60"/>
      <c r="AM101" s="60"/>
      <c r="AN101" s="60"/>
      <c r="AO101" s="110"/>
      <c r="AP101" s="169">
        <f t="shared" si="909"/>
        <v>0</v>
      </c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1"/>
      <c r="BB101" s="60"/>
      <c r="BC101" s="60"/>
      <c r="BD101" s="60"/>
      <c r="BE101" s="110"/>
      <c r="BF101" s="169">
        <f t="shared" si="910"/>
        <v>0</v>
      </c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1"/>
      <c r="BR101" s="60"/>
      <c r="BS101" s="60"/>
      <c r="BT101" s="60"/>
      <c r="BU101" s="110"/>
      <c r="BV101" s="169">
        <f t="shared" si="911"/>
        <v>0</v>
      </c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1"/>
      <c r="CH101" s="60"/>
      <c r="CI101" s="60"/>
      <c r="CJ101" s="60"/>
      <c r="CK101" s="60"/>
      <c r="CL101" s="60"/>
      <c r="CM101" s="60"/>
      <c r="CN101" s="60"/>
      <c r="CO101" s="60"/>
      <c r="CP101" s="60"/>
      <c r="CQ101" s="60"/>
      <c r="CR101" s="60"/>
      <c r="CS101" s="60"/>
      <c r="CT101" s="60"/>
      <c r="CU101" s="110"/>
      <c r="CV101" s="173"/>
      <c r="CW101" s="169">
        <f t="shared" si="912"/>
        <v>0</v>
      </c>
      <c r="CX101" s="60"/>
      <c r="CY101" s="60"/>
      <c r="CZ101" s="60"/>
      <c r="DA101" s="60"/>
      <c r="DB101" s="60"/>
      <c r="DC101" s="60"/>
      <c r="DD101" s="60"/>
      <c r="DE101" s="60"/>
      <c r="DF101" s="60"/>
      <c r="DG101" s="60"/>
      <c r="DH101" s="61"/>
      <c r="DI101" s="60"/>
      <c r="DJ101" s="60"/>
      <c r="DK101" s="60"/>
      <c r="DL101" s="110"/>
      <c r="DM101" s="169">
        <f t="shared" si="913"/>
        <v>0</v>
      </c>
      <c r="DN101" s="60"/>
      <c r="DO101" s="60"/>
      <c r="DP101" s="60"/>
      <c r="DQ101" s="60"/>
      <c r="DR101" s="60"/>
      <c r="DS101" s="60"/>
      <c r="DT101" s="60"/>
      <c r="DU101" s="60"/>
      <c r="DV101" s="60"/>
      <c r="DW101" s="60"/>
      <c r="DX101" s="61"/>
      <c r="DY101" s="60"/>
      <c r="DZ101" s="60"/>
      <c r="EA101" s="60"/>
      <c r="EB101" s="110"/>
      <c r="EC101" s="169">
        <f t="shared" si="914"/>
        <v>0</v>
      </c>
      <c r="ED101" s="60"/>
      <c r="EE101" s="60"/>
      <c r="EF101" s="60"/>
      <c r="EG101" s="60"/>
      <c r="EH101" s="60"/>
      <c r="EI101" s="60"/>
      <c r="EJ101" s="60"/>
      <c r="EK101" s="60"/>
      <c r="EL101" s="60"/>
      <c r="EM101" s="60"/>
      <c r="EN101" s="61"/>
      <c r="EO101" s="60"/>
      <c r="EP101" s="60"/>
      <c r="EQ101" s="60"/>
      <c r="ER101" s="110"/>
      <c r="ES101" s="169">
        <f t="shared" si="915"/>
        <v>0</v>
      </c>
      <c r="ET101" s="60"/>
      <c r="EU101" s="60"/>
      <c r="EV101" s="60"/>
      <c r="EW101" s="60"/>
      <c r="EX101" s="60"/>
      <c r="EY101" s="60"/>
      <c r="EZ101" s="60"/>
      <c r="FA101" s="60"/>
      <c r="FB101" s="60"/>
      <c r="FC101" s="60"/>
      <c r="FD101" s="61"/>
      <c r="FE101" s="60"/>
      <c r="FF101" s="60"/>
      <c r="FG101" s="60"/>
      <c r="FH101" s="110"/>
      <c r="FI101" s="169">
        <f t="shared" si="916"/>
        <v>0</v>
      </c>
      <c r="FJ101" s="60"/>
      <c r="FK101" s="60"/>
      <c r="FL101" s="60"/>
      <c r="FM101" s="60"/>
      <c r="FN101" s="60"/>
      <c r="FO101" s="60"/>
      <c r="FP101" s="60"/>
      <c r="FQ101" s="60"/>
      <c r="FR101" s="60"/>
      <c r="FS101" s="60"/>
      <c r="FT101" s="61"/>
      <c r="FU101" s="60"/>
      <c r="FV101" s="60"/>
      <c r="FW101" s="60"/>
      <c r="FX101" s="110"/>
      <c r="FY101" s="169">
        <f t="shared" si="917"/>
        <v>0</v>
      </c>
      <c r="FZ101" s="60"/>
      <c r="GA101" s="60"/>
      <c r="GB101" s="60"/>
      <c r="GC101" s="60"/>
      <c r="GD101" s="60"/>
      <c r="GE101" s="60"/>
      <c r="GF101" s="60"/>
      <c r="GG101" s="60"/>
      <c r="GH101" s="60"/>
      <c r="GI101" s="60"/>
      <c r="GJ101" s="61"/>
      <c r="GK101" s="60"/>
      <c r="GL101" s="60"/>
      <c r="GM101" s="60"/>
      <c r="GN101" s="110"/>
      <c r="GO101" s="169">
        <f t="shared" si="918"/>
        <v>0</v>
      </c>
      <c r="GP101" s="60"/>
      <c r="GQ101" s="60"/>
      <c r="GR101" s="60"/>
      <c r="GS101" s="60"/>
      <c r="GT101" s="60"/>
      <c r="GU101" s="60"/>
      <c r="GV101" s="60"/>
      <c r="GW101" s="60"/>
      <c r="GX101" s="60"/>
      <c r="GY101" s="60"/>
      <c r="GZ101" s="61"/>
      <c r="HA101" s="60"/>
      <c r="HB101" s="60"/>
      <c r="HC101" s="60"/>
      <c r="HD101" s="60"/>
      <c r="HE101" s="60"/>
      <c r="HF101" s="60"/>
      <c r="HG101" s="60"/>
      <c r="HH101" s="60"/>
      <c r="HI101" s="60"/>
      <c r="HJ101" s="60"/>
      <c r="HK101" s="60"/>
      <c r="HL101" s="60"/>
      <c r="HM101" s="60"/>
      <c r="HN101" s="110"/>
      <c r="HO101" s="172"/>
      <c r="HP101" s="173"/>
      <c r="HQ101" s="169">
        <f t="shared" si="919"/>
        <v>0</v>
      </c>
      <c r="HR101" s="60"/>
      <c r="HS101" s="60"/>
      <c r="HT101" s="60"/>
      <c r="HU101" s="60"/>
      <c r="HV101" s="60"/>
      <c r="HW101" s="60"/>
      <c r="HX101" s="60"/>
      <c r="HY101" s="60"/>
      <c r="HZ101" s="60"/>
      <c r="IA101" s="60"/>
      <c r="IB101" s="61"/>
      <c r="IC101" s="60"/>
      <c r="ID101" s="60"/>
      <c r="IE101" s="60"/>
      <c r="IF101" s="110"/>
      <c r="IG101" s="169">
        <f t="shared" si="920"/>
        <v>0</v>
      </c>
      <c r="IH101" s="60"/>
      <c r="II101" s="60"/>
      <c r="IJ101" s="60"/>
      <c r="IK101" s="60"/>
      <c r="IL101" s="60"/>
      <c r="IM101" s="60"/>
      <c r="IN101" s="60"/>
      <c r="IO101" s="60"/>
      <c r="IP101" s="60"/>
      <c r="IQ101" s="60"/>
      <c r="IR101" s="61"/>
      <c r="IS101" s="60"/>
      <c r="IT101" s="60"/>
      <c r="IU101" s="60"/>
      <c r="IV101" s="110"/>
      <c r="IW101" s="169">
        <f t="shared" si="921"/>
        <v>0</v>
      </c>
      <c r="IX101" s="60"/>
      <c r="IY101" s="60"/>
      <c r="IZ101" s="60"/>
      <c r="JA101" s="60"/>
      <c r="JB101" s="60"/>
      <c r="JC101" s="60"/>
      <c r="JD101" s="60"/>
      <c r="JE101" s="60"/>
      <c r="JF101" s="60"/>
      <c r="JG101" s="60"/>
      <c r="JH101" s="61"/>
      <c r="JI101" s="60"/>
      <c r="JJ101" s="60"/>
      <c r="JK101" s="60"/>
      <c r="JL101" s="110"/>
      <c r="JM101" s="169">
        <f t="shared" si="922"/>
        <v>0</v>
      </c>
      <c r="JN101" s="60"/>
      <c r="JO101" s="60"/>
      <c r="JP101" s="60"/>
      <c r="JQ101" s="60"/>
      <c r="JR101" s="60"/>
      <c r="JS101" s="60"/>
      <c r="JT101" s="60"/>
      <c r="JU101" s="60"/>
      <c r="JV101" s="60"/>
      <c r="JW101" s="60"/>
      <c r="JX101" s="61"/>
      <c r="JY101" s="60"/>
      <c r="JZ101" s="60"/>
      <c r="KA101" s="60"/>
      <c r="KB101" s="110"/>
      <c r="KC101" s="169">
        <f t="shared" si="923"/>
        <v>0</v>
      </c>
      <c r="KD101" s="60"/>
      <c r="KE101" s="60"/>
      <c r="KF101" s="60"/>
      <c r="KG101" s="60"/>
      <c r="KH101" s="60"/>
      <c r="KI101" s="60"/>
      <c r="KJ101" s="60"/>
      <c r="KK101" s="60"/>
      <c r="KL101" s="60"/>
      <c r="KM101" s="60"/>
      <c r="KN101" s="61"/>
      <c r="KO101" s="60"/>
      <c r="KP101" s="60"/>
      <c r="KQ101" s="60"/>
      <c r="KR101" s="60"/>
      <c r="KS101" s="60"/>
      <c r="KT101" s="60"/>
      <c r="KU101" s="60"/>
      <c r="KV101" s="60"/>
      <c r="KW101" s="60"/>
      <c r="KX101" s="60"/>
      <c r="KY101" s="60"/>
      <c r="KZ101" s="60"/>
      <c r="LA101" s="60"/>
      <c r="LB101" s="110"/>
      <c r="LC101" s="173"/>
      <c r="LD101" s="169">
        <f t="shared" si="924"/>
        <v>0</v>
      </c>
      <c r="LE101" s="60"/>
      <c r="LF101" s="60"/>
      <c r="LG101" s="60"/>
      <c r="LH101" s="60"/>
      <c r="LI101" s="60"/>
      <c r="LJ101" s="60"/>
      <c r="LK101" s="60"/>
      <c r="LL101" s="60"/>
      <c r="LM101" s="60"/>
      <c r="LN101" s="60"/>
      <c r="LO101" s="61"/>
      <c r="LP101" s="60"/>
      <c r="LQ101" s="60"/>
      <c r="LR101" s="60"/>
      <c r="LS101" s="110"/>
      <c r="LT101" s="169">
        <f t="shared" si="925"/>
        <v>0</v>
      </c>
      <c r="LU101" s="60"/>
      <c r="LV101" s="60"/>
      <c r="LW101" s="60"/>
      <c r="LX101" s="60"/>
      <c r="LY101" s="60"/>
      <c r="LZ101" s="60"/>
      <c r="MA101" s="60"/>
      <c r="MB101" s="60"/>
      <c r="MC101" s="60"/>
      <c r="MD101" s="60"/>
      <c r="ME101" s="61"/>
      <c r="MF101" s="60"/>
      <c r="MG101" s="60"/>
      <c r="MH101" s="60"/>
      <c r="MI101" s="110"/>
      <c r="MJ101" s="169">
        <f t="shared" si="926"/>
        <v>0</v>
      </c>
      <c r="MK101" s="60"/>
      <c r="ML101" s="60"/>
      <c r="MM101" s="60"/>
      <c r="MN101" s="60"/>
      <c r="MO101" s="60"/>
      <c r="MP101" s="60"/>
      <c r="MQ101" s="60"/>
      <c r="MR101" s="60"/>
      <c r="MS101" s="60"/>
      <c r="MT101" s="60"/>
      <c r="MU101" s="61"/>
      <c r="MV101" s="60"/>
      <c r="MW101" s="60"/>
      <c r="MX101" s="60"/>
      <c r="MY101" s="110"/>
      <c r="MZ101" s="169">
        <f t="shared" si="927"/>
        <v>0</v>
      </c>
      <c r="NA101" s="60"/>
      <c r="NB101" s="60"/>
      <c r="NC101" s="60"/>
      <c r="ND101" s="60"/>
      <c r="NE101" s="60"/>
      <c r="NF101" s="60"/>
      <c r="NG101" s="60"/>
      <c r="NH101" s="60"/>
      <c r="NI101" s="60"/>
      <c r="NJ101" s="60"/>
      <c r="NK101" s="61"/>
      <c r="NL101" s="60"/>
      <c r="NM101" s="60"/>
      <c r="NN101" s="60"/>
      <c r="NO101" s="110"/>
      <c r="NP101" s="169">
        <f t="shared" si="928"/>
        <v>0</v>
      </c>
      <c r="NQ101" s="60"/>
      <c r="NR101" s="60"/>
      <c r="NS101" s="60"/>
      <c r="NT101" s="60"/>
      <c r="NU101" s="60"/>
      <c r="NV101" s="60"/>
      <c r="NW101" s="60"/>
      <c r="NX101" s="60"/>
      <c r="NY101" s="60"/>
      <c r="NZ101" s="60"/>
      <c r="OA101" s="61"/>
      <c r="OB101" s="60"/>
      <c r="OC101" s="60"/>
      <c r="OD101" s="60"/>
      <c r="OE101" s="110"/>
      <c r="OF101" s="169">
        <f t="shared" si="929"/>
        <v>0</v>
      </c>
      <c r="OG101" s="60"/>
      <c r="OH101" s="60"/>
      <c r="OI101" s="60"/>
      <c r="OJ101" s="60"/>
      <c r="OK101" s="60"/>
      <c r="OL101" s="60"/>
      <c r="OM101" s="60"/>
      <c r="ON101" s="60"/>
      <c r="OO101" s="60"/>
      <c r="OP101" s="60"/>
      <c r="OQ101" s="61"/>
      <c r="OR101" s="60"/>
      <c r="OS101" s="60"/>
      <c r="OT101" s="60"/>
      <c r="OU101" s="110"/>
      <c r="OV101" s="169">
        <f t="shared" si="930"/>
        <v>0</v>
      </c>
      <c r="OW101" s="60"/>
      <c r="OX101" s="60"/>
      <c r="OY101" s="60"/>
      <c r="OZ101" s="60"/>
      <c r="PA101" s="60"/>
      <c r="PB101" s="60"/>
      <c r="PC101" s="60"/>
      <c r="PD101" s="60"/>
      <c r="PE101" s="60"/>
      <c r="PF101" s="60"/>
      <c r="PG101" s="61"/>
      <c r="PH101" s="60"/>
      <c r="PI101" s="60"/>
      <c r="PJ101" s="60"/>
      <c r="PK101" s="110"/>
      <c r="PL101" s="169">
        <f t="shared" si="931"/>
        <v>0</v>
      </c>
      <c r="PM101" s="60"/>
      <c r="PN101" s="60"/>
      <c r="PO101" s="60"/>
      <c r="PP101" s="60"/>
      <c r="PQ101" s="60"/>
      <c r="PR101" s="60"/>
      <c r="PS101" s="60"/>
      <c r="PT101" s="60"/>
      <c r="PU101" s="60"/>
      <c r="PV101" s="60"/>
      <c r="PW101" s="61"/>
      <c r="PX101" s="60"/>
      <c r="PY101" s="60"/>
      <c r="PZ101" s="60"/>
      <c r="QA101" s="110"/>
      <c r="QB101" s="169">
        <f t="shared" si="932"/>
        <v>0</v>
      </c>
      <c r="QC101" s="60"/>
      <c r="QD101" s="60"/>
      <c r="QE101" s="60"/>
      <c r="QF101" s="60"/>
      <c r="QG101" s="60"/>
      <c r="QH101" s="60"/>
      <c r="QI101" s="60"/>
      <c r="QJ101" s="60"/>
      <c r="QK101" s="60"/>
      <c r="QL101" s="60"/>
      <c r="QM101" s="61"/>
      <c r="QN101" s="60"/>
      <c r="QO101" s="60"/>
      <c r="QP101" s="60"/>
      <c r="QQ101" s="110"/>
      <c r="QR101" s="169">
        <f t="shared" si="933"/>
        <v>0</v>
      </c>
      <c r="QS101" s="60"/>
      <c r="QT101" s="60"/>
      <c r="QU101" s="60"/>
      <c r="QV101" s="60"/>
      <c r="QW101" s="60"/>
      <c r="QX101" s="60"/>
      <c r="QY101" s="60"/>
      <c r="QZ101" s="60"/>
      <c r="RA101" s="60"/>
      <c r="RB101" s="60"/>
      <c r="RC101" s="61"/>
      <c r="RD101" s="60"/>
      <c r="RE101" s="60"/>
      <c r="RF101" s="60"/>
      <c r="RG101" s="60"/>
      <c r="RH101" s="60"/>
      <c r="RI101" s="60"/>
      <c r="RJ101" s="60"/>
      <c r="RK101" s="60"/>
      <c r="RL101" s="60"/>
      <c r="RM101" s="60"/>
      <c r="RN101" s="60"/>
      <c r="RO101" s="60"/>
      <c r="RP101" s="60"/>
      <c r="RQ101" s="110"/>
      <c r="RR101" s="173"/>
      <c r="RS101" s="169">
        <f t="shared" si="934"/>
        <v>0</v>
      </c>
      <c r="RT101" s="60"/>
      <c r="RU101" s="60"/>
      <c r="RV101" s="60"/>
      <c r="RW101" s="60"/>
      <c r="RX101" s="60"/>
      <c r="RY101" s="60"/>
      <c r="RZ101" s="60"/>
      <c r="SA101" s="60"/>
      <c r="SB101" s="60"/>
      <c r="SC101" s="60"/>
      <c r="SD101" s="61"/>
      <c r="SE101" s="60"/>
      <c r="SF101" s="60"/>
      <c r="SG101" s="60"/>
      <c r="SH101" s="110"/>
      <c r="SI101" s="169">
        <f t="shared" si="935"/>
        <v>0</v>
      </c>
      <c r="SJ101" s="60"/>
      <c r="SK101" s="60"/>
      <c r="SL101" s="60"/>
      <c r="SM101" s="60"/>
      <c r="SN101" s="60"/>
      <c r="SO101" s="60"/>
      <c r="SP101" s="60"/>
      <c r="SQ101" s="60"/>
      <c r="SR101" s="60"/>
      <c r="SS101" s="60"/>
      <c r="ST101" s="61"/>
      <c r="SU101" s="60"/>
      <c r="SV101" s="60"/>
      <c r="SW101" s="60"/>
      <c r="SX101" s="110"/>
      <c r="SY101" s="169">
        <f t="shared" si="936"/>
        <v>0</v>
      </c>
      <c r="SZ101" s="60"/>
      <c r="TA101" s="60"/>
      <c r="TB101" s="60"/>
      <c r="TC101" s="60"/>
      <c r="TD101" s="60"/>
      <c r="TE101" s="60"/>
      <c r="TF101" s="60"/>
      <c r="TG101" s="60"/>
      <c r="TH101" s="60"/>
      <c r="TI101" s="60"/>
      <c r="TJ101" s="61"/>
      <c r="TK101" s="60"/>
      <c r="TL101" s="60"/>
      <c r="TM101" s="60"/>
      <c r="TN101" s="110"/>
      <c r="TO101" s="169">
        <f t="shared" si="937"/>
        <v>0</v>
      </c>
      <c r="TP101" s="60"/>
      <c r="TQ101" s="60"/>
      <c r="TR101" s="60"/>
      <c r="TS101" s="60"/>
      <c r="TT101" s="60"/>
      <c r="TU101" s="60"/>
      <c r="TV101" s="60"/>
      <c r="TW101" s="60"/>
      <c r="TX101" s="60"/>
      <c r="TY101" s="60"/>
      <c r="TZ101" s="61"/>
      <c r="UA101" s="60"/>
      <c r="UB101" s="60"/>
      <c r="UC101" s="60"/>
      <c r="UD101" s="110"/>
      <c r="UE101" s="169">
        <f t="shared" si="938"/>
        <v>0</v>
      </c>
      <c r="UF101" s="60"/>
      <c r="UG101" s="60"/>
      <c r="UH101" s="60"/>
      <c r="UI101" s="60"/>
      <c r="UJ101" s="60"/>
      <c r="UK101" s="60"/>
      <c r="UL101" s="60"/>
      <c r="UM101" s="60"/>
      <c r="UN101" s="60"/>
      <c r="UO101" s="60"/>
      <c r="UP101" s="61"/>
      <c r="UQ101" s="60"/>
      <c r="UR101" s="60"/>
      <c r="US101" s="60"/>
      <c r="UT101" s="60"/>
      <c r="UU101" s="60"/>
      <c r="UV101" s="60"/>
      <c r="UW101" s="60"/>
      <c r="UX101" s="60"/>
      <c r="UY101" s="60"/>
      <c r="UZ101" s="60"/>
      <c r="VA101" s="60"/>
      <c r="VB101" s="60"/>
      <c r="VC101" s="60"/>
      <c r="VD101" s="110"/>
      <c r="VE101" s="10" t="str">
        <f t="shared" si="710"/>
        <v>-</v>
      </c>
    </row>
    <row r="102" spans="1:577" ht="20.149999999999999" customHeight="1">
      <c r="A102" s="22"/>
      <c r="B102" s="22"/>
      <c r="C102" s="23">
        <v>61094</v>
      </c>
      <c r="D102" s="24" t="s">
        <v>102</v>
      </c>
      <c r="E102" s="193">
        <f>SUM(F102:I102)</f>
        <v>0</v>
      </c>
      <c r="F102" s="194"/>
      <c r="G102" s="194"/>
      <c r="H102" s="195"/>
      <c r="I102" s="229"/>
      <c r="J102" s="241">
        <f t="shared" si="907"/>
        <v>0</v>
      </c>
      <c r="K102" s="61"/>
      <c r="L102" s="60"/>
      <c r="M102" s="60"/>
      <c r="N102" s="60"/>
      <c r="O102" s="60"/>
      <c r="P102" s="60"/>
      <c r="Q102" s="60"/>
      <c r="R102" s="60"/>
      <c r="S102" s="60"/>
      <c r="T102" s="60"/>
      <c r="U102" s="61"/>
      <c r="V102" s="60"/>
      <c r="W102" s="60"/>
      <c r="X102" s="60"/>
      <c r="Y102" s="110"/>
      <c r="Z102" s="169">
        <f t="shared" si="908"/>
        <v>0</v>
      </c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1"/>
      <c r="AL102" s="60"/>
      <c r="AM102" s="60"/>
      <c r="AN102" s="60"/>
      <c r="AO102" s="110"/>
      <c r="AP102" s="169">
        <f t="shared" si="909"/>
        <v>0</v>
      </c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1"/>
      <c r="BB102" s="60"/>
      <c r="BC102" s="60"/>
      <c r="BD102" s="60"/>
      <c r="BE102" s="110"/>
      <c r="BF102" s="169">
        <f t="shared" si="910"/>
        <v>0</v>
      </c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1"/>
      <c r="BR102" s="60"/>
      <c r="BS102" s="60"/>
      <c r="BT102" s="60"/>
      <c r="BU102" s="110"/>
      <c r="BV102" s="169">
        <f t="shared" si="911"/>
        <v>0</v>
      </c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1"/>
      <c r="CH102" s="60"/>
      <c r="CI102" s="60"/>
      <c r="CJ102" s="60"/>
      <c r="CK102" s="60"/>
      <c r="CL102" s="60"/>
      <c r="CM102" s="60"/>
      <c r="CN102" s="60"/>
      <c r="CO102" s="60"/>
      <c r="CP102" s="60"/>
      <c r="CQ102" s="60"/>
      <c r="CR102" s="60"/>
      <c r="CS102" s="60"/>
      <c r="CT102" s="60"/>
      <c r="CU102" s="110"/>
      <c r="CV102" s="173"/>
      <c r="CW102" s="169">
        <f t="shared" si="912"/>
        <v>0</v>
      </c>
      <c r="CX102" s="60"/>
      <c r="CY102" s="60"/>
      <c r="CZ102" s="60"/>
      <c r="DA102" s="60"/>
      <c r="DB102" s="60"/>
      <c r="DC102" s="60"/>
      <c r="DD102" s="60"/>
      <c r="DE102" s="60"/>
      <c r="DF102" s="60"/>
      <c r="DG102" s="60"/>
      <c r="DH102" s="61"/>
      <c r="DI102" s="60"/>
      <c r="DJ102" s="60"/>
      <c r="DK102" s="60"/>
      <c r="DL102" s="110"/>
      <c r="DM102" s="169">
        <f t="shared" si="913"/>
        <v>0</v>
      </c>
      <c r="DN102" s="60"/>
      <c r="DO102" s="60"/>
      <c r="DP102" s="60"/>
      <c r="DQ102" s="60"/>
      <c r="DR102" s="60"/>
      <c r="DS102" s="60"/>
      <c r="DT102" s="60"/>
      <c r="DU102" s="60"/>
      <c r="DV102" s="60"/>
      <c r="DW102" s="60"/>
      <c r="DX102" s="61"/>
      <c r="DY102" s="60"/>
      <c r="DZ102" s="60"/>
      <c r="EA102" s="60"/>
      <c r="EB102" s="110"/>
      <c r="EC102" s="169">
        <f t="shared" si="914"/>
        <v>0</v>
      </c>
      <c r="ED102" s="60"/>
      <c r="EE102" s="60"/>
      <c r="EF102" s="60"/>
      <c r="EG102" s="60"/>
      <c r="EH102" s="60"/>
      <c r="EI102" s="60"/>
      <c r="EJ102" s="60"/>
      <c r="EK102" s="60"/>
      <c r="EL102" s="60"/>
      <c r="EM102" s="60"/>
      <c r="EN102" s="61"/>
      <c r="EO102" s="60"/>
      <c r="EP102" s="60"/>
      <c r="EQ102" s="60"/>
      <c r="ER102" s="110"/>
      <c r="ES102" s="169">
        <f t="shared" si="915"/>
        <v>0</v>
      </c>
      <c r="ET102" s="60"/>
      <c r="EU102" s="60"/>
      <c r="EV102" s="60"/>
      <c r="EW102" s="60"/>
      <c r="EX102" s="60"/>
      <c r="EY102" s="60"/>
      <c r="EZ102" s="60"/>
      <c r="FA102" s="60"/>
      <c r="FB102" s="60"/>
      <c r="FC102" s="60"/>
      <c r="FD102" s="61"/>
      <c r="FE102" s="60"/>
      <c r="FF102" s="60"/>
      <c r="FG102" s="60"/>
      <c r="FH102" s="110"/>
      <c r="FI102" s="169">
        <f t="shared" si="916"/>
        <v>0</v>
      </c>
      <c r="FJ102" s="60"/>
      <c r="FK102" s="60"/>
      <c r="FL102" s="60"/>
      <c r="FM102" s="60"/>
      <c r="FN102" s="60"/>
      <c r="FO102" s="60"/>
      <c r="FP102" s="60"/>
      <c r="FQ102" s="60"/>
      <c r="FR102" s="60"/>
      <c r="FS102" s="60"/>
      <c r="FT102" s="61"/>
      <c r="FU102" s="60"/>
      <c r="FV102" s="60"/>
      <c r="FW102" s="60"/>
      <c r="FX102" s="110"/>
      <c r="FY102" s="169">
        <f t="shared" si="917"/>
        <v>0</v>
      </c>
      <c r="FZ102" s="60"/>
      <c r="GA102" s="60"/>
      <c r="GB102" s="60"/>
      <c r="GC102" s="60"/>
      <c r="GD102" s="60"/>
      <c r="GE102" s="60"/>
      <c r="GF102" s="60"/>
      <c r="GG102" s="60"/>
      <c r="GH102" s="60"/>
      <c r="GI102" s="60"/>
      <c r="GJ102" s="61"/>
      <c r="GK102" s="60"/>
      <c r="GL102" s="60"/>
      <c r="GM102" s="60"/>
      <c r="GN102" s="110"/>
      <c r="GO102" s="169">
        <f t="shared" si="918"/>
        <v>0</v>
      </c>
      <c r="GP102" s="60"/>
      <c r="GQ102" s="60"/>
      <c r="GR102" s="60"/>
      <c r="GS102" s="60"/>
      <c r="GT102" s="60"/>
      <c r="GU102" s="60"/>
      <c r="GV102" s="60"/>
      <c r="GW102" s="60"/>
      <c r="GX102" s="60"/>
      <c r="GY102" s="60"/>
      <c r="GZ102" s="61"/>
      <c r="HA102" s="60"/>
      <c r="HB102" s="60"/>
      <c r="HC102" s="60"/>
      <c r="HD102" s="60"/>
      <c r="HE102" s="60"/>
      <c r="HF102" s="60"/>
      <c r="HG102" s="60"/>
      <c r="HH102" s="60"/>
      <c r="HI102" s="60"/>
      <c r="HJ102" s="60"/>
      <c r="HK102" s="60"/>
      <c r="HL102" s="60"/>
      <c r="HM102" s="60"/>
      <c r="HN102" s="110"/>
      <c r="HO102" s="172"/>
      <c r="HP102" s="173"/>
      <c r="HQ102" s="169">
        <f t="shared" si="919"/>
        <v>0</v>
      </c>
      <c r="HR102" s="60"/>
      <c r="HS102" s="60"/>
      <c r="HT102" s="60"/>
      <c r="HU102" s="60"/>
      <c r="HV102" s="60"/>
      <c r="HW102" s="60"/>
      <c r="HX102" s="60"/>
      <c r="HY102" s="60"/>
      <c r="HZ102" s="60"/>
      <c r="IA102" s="60"/>
      <c r="IB102" s="61"/>
      <c r="IC102" s="60"/>
      <c r="ID102" s="60"/>
      <c r="IE102" s="60"/>
      <c r="IF102" s="110"/>
      <c r="IG102" s="169">
        <f t="shared" si="920"/>
        <v>0</v>
      </c>
      <c r="IH102" s="60"/>
      <c r="II102" s="60"/>
      <c r="IJ102" s="60"/>
      <c r="IK102" s="60"/>
      <c r="IL102" s="60"/>
      <c r="IM102" s="60"/>
      <c r="IN102" s="60"/>
      <c r="IO102" s="60"/>
      <c r="IP102" s="60"/>
      <c r="IQ102" s="60"/>
      <c r="IR102" s="61"/>
      <c r="IS102" s="60"/>
      <c r="IT102" s="60"/>
      <c r="IU102" s="60"/>
      <c r="IV102" s="110"/>
      <c r="IW102" s="169">
        <f t="shared" si="921"/>
        <v>0</v>
      </c>
      <c r="IX102" s="60"/>
      <c r="IY102" s="60"/>
      <c r="IZ102" s="60"/>
      <c r="JA102" s="60"/>
      <c r="JB102" s="60"/>
      <c r="JC102" s="60"/>
      <c r="JD102" s="60"/>
      <c r="JE102" s="60"/>
      <c r="JF102" s="60"/>
      <c r="JG102" s="60"/>
      <c r="JH102" s="61"/>
      <c r="JI102" s="60"/>
      <c r="JJ102" s="60"/>
      <c r="JK102" s="60"/>
      <c r="JL102" s="110"/>
      <c r="JM102" s="169">
        <f t="shared" si="922"/>
        <v>0</v>
      </c>
      <c r="JN102" s="60"/>
      <c r="JO102" s="60"/>
      <c r="JP102" s="60"/>
      <c r="JQ102" s="60"/>
      <c r="JR102" s="60"/>
      <c r="JS102" s="60"/>
      <c r="JT102" s="60"/>
      <c r="JU102" s="60"/>
      <c r="JV102" s="60"/>
      <c r="JW102" s="60"/>
      <c r="JX102" s="61"/>
      <c r="JY102" s="60"/>
      <c r="JZ102" s="60"/>
      <c r="KA102" s="60"/>
      <c r="KB102" s="110"/>
      <c r="KC102" s="169">
        <f t="shared" si="923"/>
        <v>0</v>
      </c>
      <c r="KD102" s="60"/>
      <c r="KE102" s="60"/>
      <c r="KF102" s="60"/>
      <c r="KG102" s="60"/>
      <c r="KH102" s="60"/>
      <c r="KI102" s="60"/>
      <c r="KJ102" s="60"/>
      <c r="KK102" s="60"/>
      <c r="KL102" s="60"/>
      <c r="KM102" s="60"/>
      <c r="KN102" s="61"/>
      <c r="KO102" s="60"/>
      <c r="KP102" s="60"/>
      <c r="KQ102" s="60"/>
      <c r="KR102" s="60"/>
      <c r="KS102" s="60"/>
      <c r="KT102" s="60"/>
      <c r="KU102" s="60"/>
      <c r="KV102" s="60"/>
      <c r="KW102" s="60"/>
      <c r="KX102" s="60"/>
      <c r="KY102" s="60"/>
      <c r="KZ102" s="60"/>
      <c r="LA102" s="60"/>
      <c r="LB102" s="110"/>
      <c r="LC102" s="173"/>
      <c r="LD102" s="169">
        <f t="shared" si="924"/>
        <v>0</v>
      </c>
      <c r="LE102" s="60"/>
      <c r="LF102" s="60"/>
      <c r="LG102" s="60"/>
      <c r="LH102" s="60"/>
      <c r="LI102" s="60"/>
      <c r="LJ102" s="60"/>
      <c r="LK102" s="60"/>
      <c r="LL102" s="60"/>
      <c r="LM102" s="60"/>
      <c r="LN102" s="60"/>
      <c r="LO102" s="61"/>
      <c r="LP102" s="60"/>
      <c r="LQ102" s="60"/>
      <c r="LR102" s="60"/>
      <c r="LS102" s="110"/>
      <c r="LT102" s="169">
        <f t="shared" si="925"/>
        <v>0</v>
      </c>
      <c r="LU102" s="60"/>
      <c r="LV102" s="60"/>
      <c r="LW102" s="60"/>
      <c r="LX102" s="60"/>
      <c r="LY102" s="60"/>
      <c r="LZ102" s="60"/>
      <c r="MA102" s="60"/>
      <c r="MB102" s="60"/>
      <c r="MC102" s="60"/>
      <c r="MD102" s="60"/>
      <c r="ME102" s="61"/>
      <c r="MF102" s="60"/>
      <c r="MG102" s="60"/>
      <c r="MH102" s="60"/>
      <c r="MI102" s="110"/>
      <c r="MJ102" s="169">
        <f t="shared" si="926"/>
        <v>0</v>
      </c>
      <c r="MK102" s="60"/>
      <c r="ML102" s="60"/>
      <c r="MM102" s="60"/>
      <c r="MN102" s="60"/>
      <c r="MO102" s="60"/>
      <c r="MP102" s="60"/>
      <c r="MQ102" s="60"/>
      <c r="MR102" s="60"/>
      <c r="MS102" s="60"/>
      <c r="MT102" s="60"/>
      <c r="MU102" s="61"/>
      <c r="MV102" s="60"/>
      <c r="MW102" s="60"/>
      <c r="MX102" s="60"/>
      <c r="MY102" s="110"/>
      <c r="MZ102" s="169">
        <f t="shared" si="927"/>
        <v>0</v>
      </c>
      <c r="NA102" s="60"/>
      <c r="NB102" s="60"/>
      <c r="NC102" s="60"/>
      <c r="ND102" s="60"/>
      <c r="NE102" s="60"/>
      <c r="NF102" s="60"/>
      <c r="NG102" s="60"/>
      <c r="NH102" s="60"/>
      <c r="NI102" s="60"/>
      <c r="NJ102" s="60"/>
      <c r="NK102" s="61"/>
      <c r="NL102" s="60"/>
      <c r="NM102" s="60"/>
      <c r="NN102" s="60"/>
      <c r="NO102" s="110"/>
      <c r="NP102" s="169">
        <f t="shared" si="928"/>
        <v>0</v>
      </c>
      <c r="NQ102" s="60"/>
      <c r="NR102" s="60"/>
      <c r="NS102" s="60"/>
      <c r="NT102" s="60"/>
      <c r="NU102" s="60"/>
      <c r="NV102" s="60"/>
      <c r="NW102" s="60"/>
      <c r="NX102" s="60"/>
      <c r="NY102" s="60"/>
      <c r="NZ102" s="60"/>
      <c r="OA102" s="61"/>
      <c r="OB102" s="60"/>
      <c r="OC102" s="60"/>
      <c r="OD102" s="60"/>
      <c r="OE102" s="110"/>
      <c r="OF102" s="169">
        <f t="shared" si="929"/>
        <v>0</v>
      </c>
      <c r="OG102" s="60"/>
      <c r="OH102" s="60"/>
      <c r="OI102" s="60"/>
      <c r="OJ102" s="60"/>
      <c r="OK102" s="60"/>
      <c r="OL102" s="60"/>
      <c r="OM102" s="60"/>
      <c r="ON102" s="60"/>
      <c r="OO102" s="60"/>
      <c r="OP102" s="60"/>
      <c r="OQ102" s="61"/>
      <c r="OR102" s="60"/>
      <c r="OS102" s="60"/>
      <c r="OT102" s="60"/>
      <c r="OU102" s="110"/>
      <c r="OV102" s="169">
        <f t="shared" si="930"/>
        <v>0</v>
      </c>
      <c r="OW102" s="60"/>
      <c r="OX102" s="60"/>
      <c r="OY102" s="60"/>
      <c r="OZ102" s="60"/>
      <c r="PA102" s="60"/>
      <c r="PB102" s="60"/>
      <c r="PC102" s="60"/>
      <c r="PD102" s="60"/>
      <c r="PE102" s="60"/>
      <c r="PF102" s="60"/>
      <c r="PG102" s="61"/>
      <c r="PH102" s="60"/>
      <c r="PI102" s="60"/>
      <c r="PJ102" s="60"/>
      <c r="PK102" s="110"/>
      <c r="PL102" s="169">
        <f t="shared" si="931"/>
        <v>0</v>
      </c>
      <c r="PM102" s="60"/>
      <c r="PN102" s="60"/>
      <c r="PO102" s="60"/>
      <c r="PP102" s="60"/>
      <c r="PQ102" s="60"/>
      <c r="PR102" s="60"/>
      <c r="PS102" s="60"/>
      <c r="PT102" s="60"/>
      <c r="PU102" s="60"/>
      <c r="PV102" s="60"/>
      <c r="PW102" s="61"/>
      <c r="PX102" s="60"/>
      <c r="PY102" s="60"/>
      <c r="PZ102" s="60"/>
      <c r="QA102" s="110"/>
      <c r="QB102" s="169">
        <f t="shared" si="932"/>
        <v>0</v>
      </c>
      <c r="QC102" s="60"/>
      <c r="QD102" s="60"/>
      <c r="QE102" s="60"/>
      <c r="QF102" s="60"/>
      <c r="QG102" s="60"/>
      <c r="QH102" s="60"/>
      <c r="QI102" s="60"/>
      <c r="QJ102" s="60"/>
      <c r="QK102" s="60"/>
      <c r="QL102" s="60"/>
      <c r="QM102" s="61"/>
      <c r="QN102" s="60"/>
      <c r="QO102" s="60"/>
      <c r="QP102" s="60"/>
      <c r="QQ102" s="110"/>
      <c r="QR102" s="169">
        <f t="shared" si="933"/>
        <v>0</v>
      </c>
      <c r="QS102" s="60"/>
      <c r="QT102" s="60"/>
      <c r="QU102" s="60"/>
      <c r="QV102" s="60"/>
      <c r="QW102" s="60"/>
      <c r="QX102" s="60"/>
      <c r="QY102" s="60"/>
      <c r="QZ102" s="60"/>
      <c r="RA102" s="60"/>
      <c r="RB102" s="60"/>
      <c r="RC102" s="61"/>
      <c r="RD102" s="60"/>
      <c r="RE102" s="60"/>
      <c r="RF102" s="60"/>
      <c r="RG102" s="60"/>
      <c r="RH102" s="60"/>
      <c r="RI102" s="60"/>
      <c r="RJ102" s="60"/>
      <c r="RK102" s="60"/>
      <c r="RL102" s="60"/>
      <c r="RM102" s="60"/>
      <c r="RN102" s="60"/>
      <c r="RO102" s="60"/>
      <c r="RP102" s="60"/>
      <c r="RQ102" s="110"/>
      <c r="RR102" s="173"/>
      <c r="RS102" s="169">
        <f t="shared" si="934"/>
        <v>0</v>
      </c>
      <c r="RT102" s="60"/>
      <c r="RU102" s="60"/>
      <c r="RV102" s="60"/>
      <c r="RW102" s="60"/>
      <c r="RX102" s="60"/>
      <c r="RY102" s="60"/>
      <c r="RZ102" s="60"/>
      <c r="SA102" s="60"/>
      <c r="SB102" s="60"/>
      <c r="SC102" s="60"/>
      <c r="SD102" s="61"/>
      <c r="SE102" s="60"/>
      <c r="SF102" s="60"/>
      <c r="SG102" s="60"/>
      <c r="SH102" s="110"/>
      <c r="SI102" s="169">
        <f t="shared" si="935"/>
        <v>0</v>
      </c>
      <c r="SJ102" s="60"/>
      <c r="SK102" s="60"/>
      <c r="SL102" s="60"/>
      <c r="SM102" s="60"/>
      <c r="SN102" s="60"/>
      <c r="SO102" s="60"/>
      <c r="SP102" s="60"/>
      <c r="SQ102" s="60"/>
      <c r="SR102" s="60"/>
      <c r="SS102" s="60"/>
      <c r="ST102" s="61"/>
      <c r="SU102" s="60"/>
      <c r="SV102" s="60"/>
      <c r="SW102" s="60"/>
      <c r="SX102" s="110"/>
      <c r="SY102" s="169">
        <f t="shared" si="936"/>
        <v>0</v>
      </c>
      <c r="SZ102" s="60"/>
      <c r="TA102" s="60"/>
      <c r="TB102" s="60"/>
      <c r="TC102" s="60"/>
      <c r="TD102" s="60"/>
      <c r="TE102" s="60"/>
      <c r="TF102" s="60"/>
      <c r="TG102" s="60"/>
      <c r="TH102" s="60"/>
      <c r="TI102" s="60"/>
      <c r="TJ102" s="61"/>
      <c r="TK102" s="60"/>
      <c r="TL102" s="60"/>
      <c r="TM102" s="60"/>
      <c r="TN102" s="110"/>
      <c r="TO102" s="169">
        <f t="shared" si="937"/>
        <v>0</v>
      </c>
      <c r="TP102" s="60"/>
      <c r="TQ102" s="60"/>
      <c r="TR102" s="60"/>
      <c r="TS102" s="60"/>
      <c r="TT102" s="60"/>
      <c r="TU102" s="60"/>
      <c r="TV102" s="60"/>
      <c r="TW102" s="60"/>
      <c r="TX102" s="60"/>
      <c r="TY102" s="60"/>
      <c r="TZ102" s="61"/>
      <c r="UA102" s="60"/>
      <c r="UB102" s="60"/>
      <c r="UC102" s="60"/>
      <c r="UD102" s="110"/>
      <c r="UE102" s="169">
        <f t="shared" si="938"/>
        <v>0</v>
      </c>
      <c r="UF102" s="60"/>
      <c r="UG102" s="60"/>
      <c r="UH102" s="60"/>
      <c r="UI102" s="60"/>
      <c r="UJ102" s="60"/>
      <c r="UK102" s="60"/>
      <c r="UL102" s="60"/>
      <c r="UM102" s="60"/>
      <c r="UN102" s="60"/>
      <c r="UO102" s="60"/>
      <c r="UP102" s="61"/>
      <c r="UQ102" s="60"/>
      <c r="UR102" s="60"/>
      <c r="US102" s="60"/>
      <c r="UT102" s="60"/>
      <c r="UU102" s="60"/>
      <c r="UV102" s="60"/>
      <c r="UW102" s="60"/>
      <c r="UX102" s="60"/>
      <c r="UY102" s="60"/>
      <c r="UZ102" s="60"/>
      <c r="VA102" s="60"/>
      <c r="VB102" s="60"/>
      <c r="VC102" s="60"/>
      <c r="VD102" s="110"/>
      <c r="VE102" s="10" t="str">
        <f t="shared" si="710"/>
        <v>-</v>
      </c>
    </row>
    <row r="103" spans="1:577" ht="20.149999999999999" customHeight="1">
      <c r="A103" s="22"/>
      <c r="B103" s="22"/>
      <c r="C103" s="23">
        <v>61098</v>
      </c>
      <c r="D103" s="24" t="s">
        <v>103</v>
      </c>
      <c r="E103" s="193">
        <f>SUM(F103:I103)</f>
        <v>0</v>
      </c>
      <c r="F103" s="194"/>
      <c r="G103" s="194"/>
      <c r="H103" s="195"/>
      <c r="I103" s="229"/>
      <c r="J103" s="241">
        <f t="shared" si="907"/>
        <v>0</v>
      </c>
      <c r="K103" s="61"/>
      <c r="L103" s="60"/>
      <c r="M103" s="60"/>
      <c r="N103" s="60"/>
      <c r="O103" s="60"/>
      <c r="P103" s="60"/>
      <c r="Q103" s="60"/>
      <c r="R103" s="60"/>
      <c r="S103" s="60"/>
      <c r="T103" s="60"/>
      <c r="U103" s="61"/>
      <c r="V103" s="60"/>
      <c r="W103" s="60"/>
      <c r="X103" s="60"/>
      <c r="Y103" s="110"/>
      <c r="Z103" s="169">
        <f t="shared" si="908"/>
        <v>0</v>
      </c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1"/>
      <c r="AL103" s="60"/>
      <c r="AM103" s="60"/>
      <c r="AN103" s="60"/>
      <c r="AO103" s="110"/>
      <c r="AP103" s="169">
        <f t="shared" si="909"/>
        <v>0</v>
      </c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1"/>
      <c r="BB103" s="60"/>
      <c r="BC103" s="60"/>
      <c r="BD103" s="60"/>
      <c r="BE103" s="110"/>
      <c r="BF103" s="169">
        <f t="shared" si="910"/>
        <v>0</v>
      </c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1"/>
      <c r="BR103" s="60"/>
      <c r="BS103" s="60"/>
      <c r="BT103" s="60"/>
      <c r="BU103" s="110"/>
      <c r="BV103" s="169">
        <f t="shared" si="911"/>
        <v>0</v>
      </c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1"/>
      <c r="CH103" s="60"/>
      <c r="CI103" s="60"/>
      <c r="CJ103" s="60"/>
      <c r="CK103" s="60"/>
      <c r="CL103" s="60"/>
      <c r="CM103" s="60"/>
      <c r="CN103" s="60"/>
      <c r="CO103" s="60"/>
      <c r="CP103" s="60"/>
      <c r="CQ103" s="60"/>
      <c r="CR103" s="60"/>
      <c r="CS103" s="60"/>
      <c r="CT103" s="60"/>
      <c r="CU103" s="110"/>
      <c r="CV103" s="173"/>
      <c r="CW103" s="169">
        <f t="shared" si="912"/>
        <v>0</v>
      </c>
      <c r="CX103" s="60"/>
      <c r="CY103" s="60"/>
      <c r="CZ103" s="60"/>
      <c r="DA103" s="60"/>
      <c r="DB103" s="60"/>
      <c r="DC103" s="60"/>
      <c r="DD103" s="60"/>
      <c r="DE103" s="60"/>
      <c r="DF103" s="60"/>
      <c r="DG103" s="60"/>
      <c r="DH103" s="61"/>
      <c r="DI103" s="60"/>
      <c r="DJ103" s="60"/>
      <c r="DK103" s="60"/>
      <c r="DL103" s="110"/>
      <c r="DM103" s="169">
        <f t="shared" si="913"/>
        <v>0</v>
      </c>
      <c r="DN103" s="60"/>
      <c r="DO103" s="60"/>
      <c r="DP103" s="60"/>
      <c r="DQ103" s="60"/>
      <c r="DR103" s="60"/>
      <c r="DS103" s="60"/>
      <c r="DT103" s="60"/>
      <c r="DU103" s="60"/>
      <c r="DV103" s="60"/>
      <c r="DW103" s="60"/>
      <c r="DX103" s="61"/>
      <c r="DY103" s="60"/>
      <c r="DZ103" s="60"/>
      <c r="EA103" s="60"/>
      <c r="EB103" s="110"/>
      <c r="EC103" s="169">
        <f t="shared" si="914"/>
        <v>0</v>
      </c>
      <c r="ED103" s="60"/>
      <c r="EE103" s="60"/>
      <c r="EF103" s="60"/>
      <c r="EG103" s="60"/>
      <c r="EH103" s="60"/>
      <c r="EI103" s="60"/>
      <c r="EJ103" s="60"/>
      <c r="EK103" s="60"/>
      <c r="EL103" s="60"/>
      <c r="EM103" s="60"/>
      <c r="EN103" s="61"/>
      <c r="EO103" s="60"/>
      <c r="EP103" s="60"/>
      <c r="EQ103" s="60"/>
      <c r="ER103" s="110"/>
      <c r="ES103" s="169">
        <f t="shared" si="915"/>
        <v>0</v>
      </c>
      <c r="ET103" s="60"/>
      <c r="EU103" s="60"/>
      <c r="EV103" s="60"/>
      <c r="EW103" s="60"/>
      <c r="EX103" s="60"/>
      <c r="EY103" s="60"/>
      <c r="EZ103" s="60"/>
      <c r="FA103" s="60"/>
      <c r="FB103" s="60"/>
      <c r="FC103" s="60"/>
      <c r="FD103" s="61"/>
      <c r="FE103" s="60"/>
      <c r="FF103" s="60"/>
      <c r="FG103" s="60"/>
      <c r="FH103" s="110"/>
      <c r="FI103" s="169">
        <f t="shared" si="916"/>
        <v>0</v>
      </c>
      <c r="FJ103" s="60"/>
      <c r="FK103" s="60"/>
      <c r="FL103" s="60"/>
      <c r="FM103" s="60"/>
      <c r="FN103" s="60"/>
      <c r="FO103" s="60"/>
      <c r="FP103" s="60"/>
      <c r="FQ103" s="60"/>
      <c r="FR103" s="60"/>
      <c r="FS103" s="60"/>
      <c r="FT103" s="61"/>
      <c r="FU103" s="60"/>
      <c r="FV103" s="60"/>
      <c r="FW103" s="60"/>
      <c r="FX103" s="110"/>
      <c r="FY103" s="169">
        <f t="shared" si="917"/>
        <v>0</v>
      </c>
      <c r="FZ103" s="60"/>
      <c r="GA103" s="60"/>
      <c r="GB103" s="60"/>
      <c r="GC103" s="60"/>
      <c r="GD103" s="60"/>
      <c r="GE103" s="60"/>
      <c r="GF103" s="60"/>
      <c r="GG103" s="60"/>
      <c r="GH103" s="60"/>
      <c r="GI103" s="60"/>
      <c r="GJ103" s="61"/>
      <c r="GK103" s="60"/>
      <c r="GL103" s="60"/>
      <c r="GM103" s="60"/>
      <c r="GN103" s="110"/>
      <c r="GO103" s="169">
        <f t="shared" si="918"/>
        <v>0</v>
      </c>
      <c r="GP103" s="60"/>
      <c r="GQ103" s="60"/>
      <c r="GR103" s="60"/>
      <c r="GS103" s="60"/>
      <c r="GT103" s="60"/>
      <c r="GU103" s="60"/>
      <c r="GV103" s="60"/>
      <c r="GW103" s="60"/>
      <c r="GX103" s="60"/>
      <c r="GY103" s="60"/>
      <c r="GZ103" s="61"/>
      <c r="HA103" s="60"/>
      <c r="HB103" s="60"/>
      <c r="HC103" s="60"/>
      <c r="HD103" s="60"/>
      <c r="HE103" s="60"/>
      <c r="HF103" s="60"/>
      <c r="HG103" s="60"/>
      <c r="HH103" s="60"/>
      <c r="HI103" s="60"/>
      <c r="HJ103" s="60"/>
      <c r="HK103" s="60"/>
      <c r="HL103" s="60"/>
      <c r="HM103" s="60"/>
      <c r="HN103" s="110"/>
      <c r="HO103" s="172"/>
      <c r="HP103" s="173"/>
      <c r="HQ103" s="169">
        <f t="shared" si="919"/>
        <v>0</v>
      </c>
      <c r="HR103" s="60"/>
      <c r="HS103" s="60"/>
      <c r="HT103" s="60"/>
      <c r="HU103" s="60"/>
      <c r="HV103" s="60"/>
      <c r="HW103" s="60"/>
      <c r="HX103" s="60"/>
      <c r="HY103" s="60"/>
      <c r="HZ103" s="60"/>
      <c r="IA103" s="60"/>
      <c r="IB103" s="61"/>
      <c r="IC103" s="60"/>
      <c r="ID103" s="60"/>
      <c r="IE103" s="60"/>
      <c r="IF103" s="110"/>
      <c r="IG103" s="169">
        <f t="shared" si="920"/>
        <v>0</v>
      </c>
      <c r="IH103" s="60"/>
      <c r="II103" s="60"/>
      <c r="IJ103" s="60"/>
      <c r="IK103" s="60"/>
      <c r="IL103" s="60"/>
      <c r="IM103" s="60"/>
      <c r="IN103" s="60"/>
      <c r="IO103" s="60"/>
      <c r="IP103" s="60"/>
      <c r="IQ103" s="60"/>
      <c r="IR103" s="61"/>
      <c r="IS103" s="60"/>
      <c r="IT103" s="60"/>
      <c r="IU103" s="60"/>
      <c r="IV103" s="110"/>
      <c r="IW103" s="169">
        <f t="shared" si="921"/>
        <v>0</v>
      </c>
      <c r="IX103" s="60"/>
      <c r="IY103" s="60"/>
      <c r="IZ103" s="60"/>
      <c r="JA103" s="60"/>
      <c r="JB103" s="60"/>
      <c r="JC103" s="60"/>
      <c r="JD103" s="60"/>
      <c r="JE103" s="60"/>
      <c r="JF103" s="60"/>
      <c r="JG103" s="60"/>
      <c r="JH103" s="61"/>
      <c r="JI103" s="60"/>
      <c r="JJ103" s="60"/>
      <c r="JK103" s="60"/>
      <c r="JL103" s="110"/>
      <c r="JM103" s="169">
        <f t="shared" si="922"/>
        <v>0</v>
      </c>
      <c r="JN103" s="60"/>
      <c r="JO103" s="60"/>
      <c r="JP103" s="60"/>
      <c r="JQ103" s="60"/>
      <c r="JR103" s="60"/>
      <c r="JS103" s="60"/>
      <c r="JT103" s="60"/>
      <c r="JU103" s="60"/>
      <c r="JV103" s="60"/>
      <c r="JW103" s="60"/>
      <c r="JX103" s="61"/>
      <c r="JY103" s="60"/>
      <c r="JZ103" s="60"/>
      <c r="KA103" s="60"/>
      <c r="KB103" s="110"/>
      <c r="KC103" s="169">
        <f t="shared" si="923"/>
        <v>0</v>
      </c>
      <c r="KD103" s="60"/>
      <c r="KE103" s="60"/>
      <c r="KF103" s="60"/>
      <c r="KG103" s="60"/>
      <c r="KH103" s="60"/>
      <c r="KI103" s="60"/>
      <c r="KJ103" s="60"/>
      <c r="KK103" s="60"/>
      <c r="KL103" s="60"/>
      <c r="KM103" s="60"/>
      <c r="KN103" s="61"/>
      <c r="KO103" s="60"/>
      <c r="KP103" s="60"/>
      <c r="KQ103" s="60"/>
      <c r="KR103" s="60"/>
      <c r="KS103" s="60"/>
      <c r="KT103" s="60"/>
      <c r="KU103" s="60"/>
      <c r="KV103" s="60"/>
      <c r="KW103" s="60"/>
      <c r="KX103" s="60"/>
      <c r="KY103" s="60"/>
      <c r="KZ103" s="60"/>
      <c r="LA103" s="60"/>
      <c r="LB103" s="110"/>
      <c r="LC103" s="173"/>
      <c r="LD103" s="169">
        <f t="shared" si="924"/>
        <v>0</v>
      </c>
      <c r="LE103" s="60"/>
      <c r="LF103" s="60"/>
      <c r="LG103" s="60"/>
      <c r="LH103" s="60"/>
      <c r="LI103" s="60"/>
      <c r="LJ103" s="60"/>
      <c r="LK103" s="60"/>
      <c r="LL103" s="60"/>
      <c r="LM103" s="60"/>
      <c r="LN103" s="60"/>
      <c r="LO103" s="61"/>
      <c r="LP103" s="60"/>
      <c r="LQ103" s="60"/>
      <c r="LR103" s="60"/>
      <c r="LS103" s="110"/>
      <c r="LT103" s="169">
        <f t="shared" si="925"/>
        <v>0</v>
      </c>
      <c r="LU103" s="60"/>
      <c r="LV103" s="60"/>
      <c r="LW103" s="60"/>
      <c r="LX103" s="60"/>
      <c r="LY103" s="60"/>
      <c r="LZ103" s="60"/>
      <c r="MA103" s="60"/>
      <c r="MB103" s="60"/>
      <c r="MC103" s="60"/>
      <c r="MD103" s="60"/>
      <c r="ME103" s="61"/>
      <c r="MF103" s="60"/>
      <c r="MG103" s="60"/>
      <c r="MH103" s="60"/>
      <c r="MI103" s="110"/>
      <c r="MJ103" s="169">
        <f t="shared" si="926"/>
        <v>0</v>
      </c>
      <c r="MK103" s="60"/>
      <c r="ML103" s="60"/>
      <c r="MM103" s="60"/>
      <c r="MN103" s="60"/>
      <c r="MO103" s="60"/>
      <c r="MP103" s="60"/>
      <c r="MQ103" s="60"/>
      <c r="MR103" s="60"/>
      <c r="MS103" s="60"/>
      <c r="MT103" s="60"/>
      <c r="MU103" s="61"/>
      <c r="MV103" s="60"/>
      <c r="MW103" s="60"/>
      <c r="MX103" s="60"/>
      <c r="MY103" s="110"/>
      <c r="MZ103" s="169">
        <f t="shared" si="927"/>
        <v>0</v>
      </c>
      <c r="NA103" s="60"/>
      <c r="NB103" s="60"/>
      <c r="NC103" s="60"/>
      <c r="ND103" s="60"/>
      <c r="NE103" s="60"/>
      <c r="NF103" s="60"/>
      <c r="NG103" s="60"/>
      <c r="NH103" s="60"/>
      <c r="NI103" s="60"/>
      <c r="NJ103" s="60"/>
      <c r="NK103" s="61"/>
      <c r="NL103" s="60"/>
      <c r="NM103" s="60"/>
      <c r="NN103" s="60"/>
      <c r="NO103" s="110"/>
      <c r="NP103" s="169">
        <f t="shared" si="928"/>
        <v>0</v>
      </c>
      <c r="NQ103" s="60"/>
      <c r="NR103" s="60"/>
      <c r="NS103" s="60"/>
      <c r="NT103" s="60"/>
      <c r="NU103" s="60"/>
      <c r="NV103" s="60"/>
      <c r="NW103" s="60"/>
      <c r="NX103" s="60"/>
      <c r="NY103" s="60"/>
      <c r="NZ103" s="60"/>
      <c r="OA103" s="61"/>
      <c r="OB103" s="60"/>
      <c r="OC103" s="60"/>
      <c r="OD103" s="60"/>
      <c r="OE103" s="110"/>
      <c r="OF103" s="169">
        <f t="shared" si="929"/>
        <v>0</v>
      </c>
      <c r="OG103" s="60"/>
      <c r="OH103" s="60"/>
      <c r="OI103" s="60"/>
      <c r="OJ103" s="60"/>
      <c r="OK103" s="60"/>
      <c r="OL103" s="60"/>
      <c r="OM103" s="60"/>
      <c r="ON103" s="60"/>
      <c r="OO103" s="60"/>
      <c r="OP103" s="60"/>
      <c r="OQ103" s="61"/>
      <c r="OR103" s="60"/>
      <c r="OS103" s="60"/>
      <c r="OT103" s="60"/>
      <c r="OU103" s="110"/>
      <c r="OV103" s="169">
        <f t="shared" si="930"/>
        <v>0</v>
      </c>
      <c r="OW103" s="60"/>
      <c r="OX103" s="60"/>
      <c r="OY103" s="60"/>
      <c r="OZ103" s="60"/>
      <c r="PA103" s="60"/>
      <c r="PB103" s="60"/>
      <c r="PC103" s="60"/>
      <c r="PD103" s="60"/>
      <c r="PE103" s="60"/>
      <c r="PF103" s="60"/>
      <c r="PG103" s="61"/>
      <c r="PH103" s="60"/>
      <c r="PI103" s="60"/>
      <c r="PJ103" s="60"/>
      <c r="PK103" s="110"/>
      <c r="PL103" s="169">
        <f t="shared" si="931"/>
        <v>0</v>
      </c>
      <c r="PM103" s="60"/>
      <c r="PN103" s="60"/>
      <c r="PO103" s="60"/>
      <c r="PP103" s="60"/>
      <c r="PQ103" s="60"/>
      <c r="PR103" s="60"/>
      <c r="PS103" s="60"/>
      <c r="PT103" s="60"/>
      <c r="PU103" s="60"/>
      <c r="PV103" s="60"/>
      <c r="PW103" s="61"/>
      <c r="PX103" s="60"/>
      <c r="PY103" s="60"/>
      <c r="PZ103" s="60"/>
      <c r="QA103" s="110"/>
      <c r="QB103" s="169">
        <f t="shared" si="932"/>
        <v>0</v>
      </c>
      <c r="QC103" s="60"/>
      <c r="QD103" s="60"/>
      <c r="QE103" s="60"/>
      <c r="QF103" s="60"/>
      <c r="QG103" s="60"/>
      <c r="QH103" s="60"/>
      <c r="QI103" s="60"/>
      <c r="QJ103" s="60"/>
      <c r="QK103" s="60"/>
      <c r="QL103" s="60"/>
      <c r="QM103" s="61"/>
      <c r="QN103" s="60"/>
      <c r="QO103" s="60"/>
      <c r="QP103" s="60"/>
      <c r="QQ103" s="110"/>
      <c r="QR103" s="169">
        <f t="shared" si="933"/>
        <v>0</v>
      </c>
      <c r="QS103" s="60"/>
      <c r="QT103" s="60"/>
      <c r="QU103" s="60"/>
      <c r="QV103" s="60"/>
      <c r="QW103" s="60"/>
      <c r="QX103" s="60"/>
      <c r="QY103" s="60"/>
      <c r="QZ103" s="60"/>
      <c r="RA103" s="60"/>
      <c r="RB103" s="60"/>
      <c r="RC103" s="61"/>
      <c r="RD103" s="60"/>
      <c r="RE103" s="60"/>
      <c r="RF103" s="60"/>
      <c r="RG103" s="60"/>
      <c r="RH103" s="60"/>
      <c r="RI103" s="60"/>
      <c r="RJ103" s="60"/>
      <c r="RK103" s="60"/>
      <c r="RL103" s="60"/>
      <c r="RM103" s="60"/>
      <c r="RN103" s="60"/>
      <c r="RO103" s="60"/>
      <c r="RP103" s="60"/>
      <c r="RQ103" s="110"/>
      <c r="RR103" s="173"/>
      <c r="RS103" s="169">
        <f t="shared" si="934"/>
        <v>0</v>
      </c>
      <c r="RT103" s="60"/>
      <c r="RU103" s="60"/>
      <c r="RV103" s="60"/>
      <c r="RW103" s="60"/>
      <c r="RX103" s="60"/>
      <c r="RY103" s="60"/>
      <c r="RZ103" s="60"/>
      <c r="SA103" s="60"/>
      <c r="SB103" s="60"/>
      <c r="SC103" s="60"/>
      <c r="SD103" s="61"/>
      <c r="SE103" s="60"/>
      <c r="SF103" s="60"/>
      <c r="SG103" s="60"/>
      <c r="SH103" s="110"/>
      <c r="SI103" s="169">
        <f t="shared" si="935"/>
        <v>0</v>
      </c>
      <c r="SJ103" s="60"/>
      <c r="SK103" s="60"/>
      <c r="SL103" s="60"/>
      <c r="SM103" s="60"/>
      <c r="SN103" s="60"/>
      <c r="SO103" s="60"/>
      <c r="SP103" s="60"/>
      <c r="SQ103" s="60"/>
      <c r="SR103" s="60"/>
      <c r="SS103" s="60"/>
      <c r="ST103" s="61"/>
      <c r="SU103" s="60"/>
      <c r="SV103" s="60"/>
      <c r="SW103" s="60"/>
      <c r="SX103" s="110"/>
      <c r="SY103" s="169">
        <f t="shared" si="936"/>
        <v>0</v>
      </c>
      <c r="SZ103" s="60"/>
      <c r="TA103" s="60"/>
      <c r="TB103" s="60"/>
      <c r="TC103" s="60"/>
      <c r="TD103" s="60"/>
      <c r="TE103" s="60"/>
      <c r="TF103" s="60"/>
      <c r="TG103" s="60"/>
      <c r="TH103" s="60"/>
      <c r="TI103" s="60"/>
      <c r="TJ103" s="61"/>
      <c r="TK103" s="60"/>
      <c r="TL103" s="60"/>
      <c r="TM103" s="60"/>
      <c r="TN103" s="110"/>
      <c r="TO103" s="169">
        <f t="shared" si="937"/>
        <v>0</v>
      </c>
      <c r="TP103" s="60"/>
      <c r="TQ103" s="60"/>
      <c r="TR103" s="60"/>
      <c r="TS103" s="60"/>
      <c r="TT103" s="60"/>
      <c r="TU103" s="60"/>
      <c r="TV103" s="60"/>
      <c r="TW103" s="60"/>
      <c r="TX103" s="60"/>
      <c r="TY103" s="60"/>
      <c r="TZ103" s="61"/>
      <c r="UA103" s="60"/>
      <c r="UB103" s="60"/>
      <c r="UC103" s="60"/>
      <c r="UD103" s="110"/>
      <c r="UE103" s="169">
        <f t="shared" si="938"/>
        <v>0</v>
      </c>
      <c r="UF103" s="60"/>
      <c r="UG103" s="60"/>
      <c r="UH103" s="60"/>
      <c r="UI103" s="60"/>
      <c r="UJ103" s="60"/>
      <c r="UK103" s="60"/>
      <c r="UL103" s="60"/>
      <c r="UM103" s="60"/>
      <c r="UN103" s="60"/>
      <c r="UO103" s="60"/>
      <c r="UP103" s="61"/>
      <c r="UQ103" s="60"/>
      <c r="UR103" s="60"/>
      <c r="US103" s="60"/>
      <c r="UT103" s="60"/>
      <c r="UU103" s="60"/>
      <c r="UV103" s="60"/>
      <c r="UW103" s="60"/>
      <c r="UX103" s="60"/>
      <c r="UY103" s="60"/>
      <c r="UZ103" s="60"/>
      <c r="VA103" s="60"/>
      <c r="VB103" s="60"/>
      <c r="VC103" s="60"/>
      <c r="VD103" s="110"/>
      <c r="VE103" s="10" t="str">
        <f t="shared" si="710"/>
        <v>-</v>
      </c>
    </row>
    <row r="104" spans="1:577" ht="20.149999999999999" customHeight="1">
      <c r="A104" s="19"/>
      <c r="B104" s="19">
        <v>6110</v>
      </c>
      <c r="C104" s="19"/>
      <c r="D104" s="20" t="s">
        <v>104</v>
      </c>
      <c r="E104" s="190">
        <f t="shared" ref="E104:BP104" si="939">SUM(E105:E112)</f>
        <v>0</v>
      </c>
      <c r="F104" s="191">
        <f t="shared" si="939"/>
        <v>0</v>
      </c>
      <c r="G104" s="191">
        <f t="shared" si="939"/>
        <v>0</v>
      </c>
      <c r="H104" s="192">
        <f t="shared" si="939"/>
        <v>0</v>
      </c>
      <c r="I104" s="228">
        <f t="shared" si="939"/>
        <v>0</v>
      </c>
      <c r="J104" s="191">
        <f t="shared" si="939"/>
        <v>0</v>
      </c>
      <c r="K104" s="59">
        <f t="shared" si="939"/>
        <v>0</v>
      </c>
      <c r="L104" s="58">
        <f t="shared" si="939"/>
        <v>0</v>
      </c>
      <c r="M104" s="58">
        <f t="shared" si="939"/>
        <v>0</v>
      </c>
      <c r="N104" s="58">
        <f t="shared" si="939"/>
        <v>0</v>
      </c>
      <c r="O104" s="58">
        <f t="shared" si="939"/>
        <v>0</v>
      </c>
      <c r="P104" s="58">
        <f t="shared" si="939"/>
        <v>0</v>
      </c>
      <c r="Q104" s="58">
        <f t="shared" si="939"/>
        <v>0</v>
      </c>
      <c r="R104" s="58">
        <f t="shared" si="939"/>
        <v>0</v>
      </c>
      <c r="S104" s="58">
        <f t="shared" si="939"/>
        <v>0</v>
      </c>
      <c r="T104" s="58">
        <f t="shared" si="939"/>
        <v>0</v>
      </c>
      <c r="U104" s="59">
        <f t="shared" si="939"/>
        <v>0</v>
      </c>
      <c r="V104" s="58">
        <f t="shared" si="939"/>
        <v>0</v>
      </c>
      <c r="W104" s="58">
        <f t="shared" si="939"/>
        <v>0</v>
      </c>
      <c r="X104" s="58">
        <f t="shared" si="939"/>
        <v>0</v>
      </c>
      <c r="Y104" s="109">
        <f t="shared" si="939"/>
        <v>0</v>
      </c>
      <c r="Z104" s="59">
        <f t="shared" si="939"/>
        <v>0</v>
      </c>
      <c r="AA104" s="58">
        <f t="shared" si="939"/>
        <v>0</v>
      </c>
      <c r="AB104" s="58">
        <f t="shared" si="939"/>
        <v>0</v>
      </c>
      <c r="AC104" s="58">
        <f t="shared" si="939"/>
        <v>0</v>
      </c>
      <c r="AD104" s="58">
        <f t="shared" si="939"/>
        <v>0</v>
      </c>
      <c r="AE104" s="58">
        <f t="shared" si="939"/>
        <v>0</v>
      </c>
      <c r="AF104" s="58">
        <f t="shared" si="939"/>
        <v>0</v>
      </c>
      <c r="AG104" s="58">
        <f t="shared" si="939"/>
        <v>0</v>
      </c>
      <c r="AH104" s="58">
        <f t="shared" si="939"/>
        <v>0</v>
      </c>
      <c r="AI104" s="58">
        <f t="shared" si="939"/>
        <v>0</v>
      </c>
      <c r="AJ104" s="58">
        <f t="shared" si="939"/>
        <v>0</v>
      </c>
      <c r="AK104" s="59">
        <f t="shared" si="939"/>
        <v>0</v>
      </c>
      <c r="AL104" s="58">
        <f t="shared" si="939"/>
        <v>0</v>
      </c>
      <c r="AM104" s="58">
        <f t="shared" si="939"/>
        <v>0</v>
      </c>
      <c r="AN104" s="58">
        <f t="shared" si="939"/>
        <v>0</v>
      </c>
      <c r="AO104" s="109">
        <f t="shared" si="939"/>
        <v>0</v>
      </c>
      <c r="AP104" s="59">
        <f t="shared" si="939"/>
        <v>0</v>
      </c>
      <c r="AQ104" s="58">
        <f t="shared" si="939"/>
        <v>0</v>
      </c>
      <c r="AR104" s="58">
        <f t="shared" si="939"/>
        <v>0</v>
      </c>
      <c r="AS104" s="58">
        <f t="shared" si="939"/>
        <v>0</v>
      </c>
      <c r="AT104" s="58">
        <f t="shared" si="939"/>
        <v>0</v>
      </c>
      <c r="AU104" s="58">
        <f t="shared" si="939"/>
        <v>0</v>
      </c>
      <c r="AV104" s="58">
        <f t="shared" si="939"/>
        <v>0</v>
      </c>
      <c r="AW104" s="58">
        <f t="shared" si="939"/>
        <v>0</v>
      </c>
      <c r="AX104" s="58">
        <f t="shared" si="939"/>
        <v>0</v>
      </c>
      <c r="AY104" s="58">
        <f t="shared" si="939"/>
        <v>0</v>
      </c>
      <c r="AZ104" s="58">
        <f t="shared" si="939"/>
        <v>0</v>
      </c>
      <c r="BA104" s="59">
        <f t="shared" si="939"/>
        <v>0</v>
      </c>
      <c r="BB104" s="58">
        <f t="shared" si="939"/>
        <v>0</v>
      </c>
      <c r="BC104" s="58">
        <f t="shared" si="939"/>
        <v>0</v>
      </c>
      <c r="BD104" s="58">
        <f t="shared" si="939"/>
        <v>0</v>
      </c>
      <c r="BE104" s="109">
        <f t="shared" si="939"/>
        <v>0</v>
      </c>
      <c r="BF104" s="59">
        <f t="shared" si="939"/>
        <v>0</v>
      </c>
      <c r="BG104" s="58">
        <f t="shared" si="939"/>
        <v>0</v>
      </c>
      <c r="BH104" s="58">
        <f t="shared" si="939"/>
        <v>0</v>
      </c>
      <c r="BI104" s="58">
        <f t="shared" si="939"/>
        <v>0</v>
      </c>
      <c r="BJ104" s="58">
        <f t="shared" si="939"/>
        <v>0</v>
      </c>
      <c r="BK104" s="58">
        <f t="shared" si="939"/>
        <v>0</v>
      </c>
      <c r="BL104" s="58">
        <f t="shared" si="939"/>
        <v>0</v>
      </c>
      <c r="BM104" s="58">
        <f t="shared" si="939"/>
        <v>0</v>
      </c>
      <c r="BN104" s="58">
        <f t="shared" si="939"/>
        <v>0</v>
      </c>
      <c r="BO104" s="58">
        <f t="shared" si="939"/>
        <v>0</v>
      </c>
      <c r="BP104" s="58">
        <f t="shared" si="939"/>
        <v>0</v>
      </c>
      <c r="BQ104" s="59">
        <f t="shared" ref="BQ104:EM104" si="940">SUM(BQ105:BQ112)</f>
        <v>0</v>
      </c>
      <c r="BR104" s="58">
        <f t="shared" si="940"/>
        <v>0</v>
      </c>
      <c r="BS104" s="58">
        <f t="shared" si="940"/>
        <v>0</v>
      </c>
      <c r="BT104" s="58">
        <f t="shared" si="940"/>
        <v>0</v>
      </c>
      <c r="BU104" s="109">
        <f t="shared" si="940"/>
        <v>0</v>
      </c>
      <c r="BV104" s="59">
        <f t="shared" si="940"/>
        <v>0</v>
      </c>
      <c r="BW104" s="58">
        <f t="shared" si="940"/>
        <v>0</v>
      </c>
      <c r="BX104" s="58">
        <f t="shared" si="940"/>
        <v>0</v>
      </c>
      <c r="BY104" s="58">
        <f t="shared" si="940"/>
        <v>0</v>
      </c>
      <c r="BZ104" s="58">
        <f t="shared" si="940"/>
        <v>0</v>
      </c>
      <c r="CA104" s="58">
        <f t="shared" si="940"/>
        <v>0</v>
      </c>
      <c r="CB104" s="58">
        <f t="shared" si="940"/>
        <v>0</v>
      </c>
      <c r="CC104" s="58">
        <f t="shared" si="940"/>
        <v>0</v>
      </c>
      <c r="CD104" s="58">
        <f t="shared" si="940"/>
        <v>0</v>
      </c>
      <c r="CE104" s="58">
        <f t="shared" si="940"/>
        <v>0</v>
      </c>
      <c r="CF104" s="58">
        <f t="shared" si="940"/>
        <v>0</v>
      </c>
      <c r="CG104" s="59">
        <f t="shared" si="940"/>
        <v>0</v>
      </c>
      <c r="CH104" s="58">
        <f t="shared" si="940"/>
        <v>0</v>
      </c>
      <c r="CI104" s="58">
        <f t="shared" si="940"/>
        <v>0</v>
      </c>
      <c r="CJ104" s="58">
        <f t="shared" si="940"/>
        <v>0</v>
      </c>
      <c r="CK104" s="58">
        <f t="shared" si="940"/>
        <v>0</v>
      </c>
      <c r="CL104" s="58">
        <f t="shared" si="940"/>
        <v>0</v>
      </c>
      <c r="CM104" s="58">
        <f t="shared" si="940"/>
        <v>0</v>
      </c>
      <c r="CN104" s="58">
        <f t="shared" si="940"/>
        <v>0</v>
      </c>
      <c r="CO104" s="58">
        <f t="shared" si="940"/>
        <v>0</v>
      </c>
      <c r="CP104" s="58">
        <f t="shared" si="940"/>
        <v>0</v>
      </c>
      <c r="CQ104" s="58">
        <f t="shared" si="940"/>
        <v>0</v>
      </c>
      <c r="CR104" s="58">
        <f t="shared" si="940"/>
        <v>0</v>
      </c>
      <c r="CS104" s="58">
        <f t="shared" si="940"/>
        <v>0</v>
      </c>
      <c r="CT104" s="58">
        <f t="shared" si="940"/>
        <v>0</v>
      </c>
      <c r="CU104" s="109">
        <f t="shared" si="940"/>
        <v>0</v>
      </c>
      <c r="CV104" s="152">
        <f t="shared" si="940"/>
        <v>0</v>
      </c>
      <c r="CW104" s="59">
        <f t="shared" si="940"/>
        <v>0</v>
      </c>
      <c r="CX104" s="58">
        <f t="shared" si="940"/>
        <v>0</v>
      </c>
      <c r="CY104" s="58">
        <f t="shared" si="940"/>
        <v>0</v>
      </c>
      <c r="CZ104" s="58">
        <f t="shared" si="940"/>
        <v>0</v>
      </c>
      <c r="DA104" s="58">
        <f t="shared" si="940"/>
        <v>0</v>
      </c>
      <c r="DB104" s="58">
        <f t="shared" si="940"/>
        <v>0</v>
      </c>
      <c r="DC104" s="58">
        <f t="shared" si="940"/>
        <v>0</v>
      </c>
      <c r="DD104" s="58">
        <f t="shared" si="940"/>
        <v>0</v>
      </c>
      <c r="DE104" s="58">
        <f t="shared" si="940"/>
        <v>0</v>
      </c>
      <c r="DF104" s="58">
        <f t="shared" si="940"/>
        <v>0</v>
      </c>
      <c r="DG104" s="58">
        <f t="shared" si="940"/>
        <v>0</v>
      </c>
      <c r="DH104" s="59">
        <f t="shared" si="940"/>
        <v>0</v>
      </c>
      <c r="DI104" s="58">
        <f t="shared" si="940"/>
        <v>0</v>
      </c>
      <c r="DJ104" s="58">
        <f t="shared" si="940"/>
        <v>0</v>
      </c>
      <c r="DK104" s="58">
        <f t="shared" si="940"/>
        <v>0</v>
      </c>
      <c r="DL104" s="109">
        <f t="shared" si="940"/>
        <v>0</v>
      </c>
      <c r="DM104" s="59">
        <f t="shared" si="940"/>
        <v>0</v>
      </c>
      <c r="DN104" s="58">
        <f t="shared" si="940"/>
        <v>0</v>
      </c>
      <c r="DO104" s="58">
        <f t="shared" si="940"/>
        <v>0</v>
      </c>
      <c r="DP104" s="58">
        <f t="shared" si="940"/>
        <v>0</v>
      </c>
      <c r="DQ104" s="58">
        <f t="shared" si="940"/>
        <v>0</v>
      </c>
      <c r="DR104" s="58">
        <f t="shared" si="940"/>
        <v>0</v>
      </c>
      <c r="DS104" s="58">
        <f t="shared" si="940"/>
        <v>0</v>
      </c>
      <c r="DT104" s="58">
        <f t="shared" si="940"/>
        <v>0</v>
      </c>
      <c r="DU104" s="58">
        <f t="shared" si="940"/>
        <v>0</v>
      </c>
      <c r="DV104" s="58">
        <f t="shared" si="940"/>
        <v>0</v>
      </c>
      <c r="DW104" s="58">
        <f t="shared" si="940"/>
        <v>0</v>
      </c>
      <c r="DX104" s="59">
        <f t="shared" si="940"/>
        <v>0</v>
      </c>
      <c r="DY104" s="58">
        <f t="shared" si="940"/>
        <v>0</v>
      </c>
      <c r="DZ104" s="58">
        <f t="shared" si="940"/>
        <v>0</v>
      </c>
      <c r="EA104" s="58">
        <f t="shared" si="940"/>
        <v>0</v>
      </c>
      <c r="EB104" s="109">
        <f t="shared" si="940"/>
        <v>0</v>
      </c>
      <c r="EC104" s="59">
        <f t="shared" si="940"/>
        <v>0</v>
      </c>
      <c r="ED104" s="58">
        <f t="shared" si="940"/>
        <v>0</v>
      </c>
      <c r="EE104" s="58">
        <f t="shared" si="940"/>
        <v>0</v>
      </c>
      <c r="EF104" s="58">
        <f t="shared" si="940"/>
        <v>0</v>
      </c>
      <c r="EG104" s="58">
        <f t="shared" si="940"/>
        <v>0</v>
      </c>
      <c r="EH104" s="58">
        <f t="shared" si="940"/>
        <v>0</v>
      </c>
      <c r="EI104" s="58">
        <f t="shared" si="940"/>
        <v>0</v>
      </c>
      <c r="EJ104" s="58">
        <f t="shared" si="940"/>
        <v>0</v>
      </c>
      <c r="EK104" s="58">
        <f t="shared" si="940"/>
        <v>0</v>
      </c>
      <c r="EL104" s="58">
        <f t="shared" si="940"/>
        <v>0</v>
      </c>
      <c r="EM104" s="58">
        <f t="shared" si="940"/>
        <v>0</v>
      </c>
      <c r="EN104" s="59">
        <f t="shared" ref="EN104:GY104" si="941">SUM(EN105:EN112)</f>
        <v>0</v>
      </c>
      <c r="EO104" s="58">
        <f t="shared" si="941"/>
        <v>0</v>
      </c>
      <c r="EP104" s="58">
        <f t="shared" si="941"/>
        <v>0</v>
      </c>
      <c r="EQ104" s="58">
        <f t="shared" si="941"/>
        <v>0</v>
      </c>
      <c r="ER104" s="109">
        <f t="shared" si="941"/>
        <v>0</v>
      </c>
      <c r="ES104" s="59">
        <f t="shared" si="941"/>
        <v>0</v>
      </c>
      <c r="ET104" s="58">
        <f t="shared" si="941"/>
        <v>0</v>
      </c>
      <c r="EU104" s="58">
        <f t="shared" si="941"/>
        <v>0</v>
      </c>
      <c r="EV104" s="58">
        <f t="shared" si="941"/>
        <v>0</v>
      </c>
      <c r="EW104" s="58">
        <f t="shared" si="941"/>
        <v>0</v>
      </c>
      <c r="EX104" s="58">
        <f t="shared" si="941"/>
        <v>0</v>
      </c>
      <c r="EY104" s="58">
        <f t="shared" si="941"/>
        <v>0</v>
      </c>
      <c r="EZ104" s="58">
        <f t="shared" si="941"/>
        <v>0</v>
      </c>
      <c r="FA104" s="58">
        <f t="shared" si="941"/>
        <v>0</v>
      </c>
      <c r="FB104" s="58">
        <f t="shared" si="941"/>
        <v>0</v>
      </c>
      <c r="FC104" s="58">
        <f t="shared" si="941"/>
        <v>0</v>
      </c>
      <c r="FD104" s="59">
        <f t="shared" si="941"/>
        <v>0</v>
      </c>
      <c r="FE104" s="58">
        <f t="shared" si="941"/>
        <v>0</v>
      </c>
      <c r="FF104" s="58">
        <f t="shared" si="941"/>
        <v>0</v>
      </c>
      <c r="FG104" s="58">
        <f t="shared" si="941"/>
        <v>0</v>
      </c>
      <c r="FH104" s="109">
        <f t="shared" si="941"/>
        <v>0</v>
      </c>
      <c r="FI104" s="59">
        <f t="shared" si="941"/>
        <v>0</v>
      </c>
      <c r="FJ104" s="58">
        <f t="shared" si="941"/>
        <v>0</v>
      </c>
      <c r="FK104" s="58">
        <f t="shared" si="941"/>
        <v>0</v>
      </c>
      <c r="FL104" s="58">
        <f t="shared" si="941"/>
        <v>0</v>
      </c>
      <c r="FM104" s="58">
        <f t="shared" si="941"/>
        <v>0</v>
      </c>
      <c r="FN104" s="58">
        <f t="shared" si="941"/>
        <v>0</v>
      </c>
      <c r="FO104" s="58">
        <f t="shared" si="941"/>
        <v>0</v>
      </c>
      <c r="FP104" s="58">
        <f t="shared" si="941"/>
        <v>0</v>
      </c>
      <c r="FQ104" s="58">
        <f t="shared" si="941"/>
        <v>0</v>
      </c>
      <c r="FR104" s="58">
        <f t="shared" si="941"/>
        <v>0</v>
      </c>
      <c r="FS104" s="58">
        <f t="shared" si="941"/>
        <v>0</v>
      </c>
      <c r="FT104" s="59">
        <f t="shared" si="941"/>
        <v>0</v>
      </c>
      <c r="FU104" s="58">
        <f t="shared" si="941"/>
        <v>0</v>
      </c>
      <c r="FV104" s="58">
        <f t="shared" si="941"/>
        <v>0</v>
      </c>
      <c r="FW104" s="58">
        <f t="shared" si="941"/>
        <v>0</v>
      </c>
      <c r="FX104" s="109">
        <f t="shared" si="941"/>
        <v>0</v>
      </c>
      <c r="FY104" s="59">
        <f t="shared" si="941"/>
        <v>0</v>
      </c>
      <c r="FZ104" s="58">
        <f t="shared" si="941"/>
        <v>0</v>
      </c>
      <c r="GA104" s="58">
        <f t="shared" si="941"/>
        <v>0</v>
      </c>
      <c r="GB104" s="58">
        <f t="shared" si="941"/>
        <v>0</v>
      </c>
      <c r="GC104" s="58">
        <f t="shared" si="941"/>
        <v>0</v>
      </c>
      <c r="GD104" s="58">
        <f t="shared" si="941"/>
        <v>0</v>
      </c>
      <c r="GE104" s="58">
        <f t="shared" si="941"/>
        <v>0</v>
      </c>
      <c r="GF104" s="58">
        <f t="shared" si="941"/>
        <v>0</v>
      </c>
      <c r="GG104" s="58">
        <f t="shared" si="941"/>
        <v>0</v>
      </c>
      <c r="GH104" s="58">
        <f t="shared" si="941"/>
        <v>0</v>
      </c>
      <c r="GI104" s="58">
        <f t="shared" si="941"/>
        <v>0</v>
      </c>
      <c r="GJ104" s="59">
        <f t="shared" si="941"/>
        <v>0</v>
      </c>
      <c r="GK104" s="58">
        <f t="shared" si="941"/>
        <v>0</v>
      </c>
      <c r="GL104" s="58">
        <f t="shared" si="941"/>
        <v>0</v>
      </c>
      <c r="GM104" s="58">
        <f t="shared" si="941"/>
        <v>0</v>
      </c>
      <c r="GN104" s="109">
        <f t="shared" si="941"/>
        <v>0</v>
      </c>
      <c r="GO104" s="59">
        <f t="shared" si="941"/>
        <v>0</v>
      </c>
      <c r="GP104" s="58">
        <f t="shared" si="941"/>
        <v>0</v>
      </c>
      <c r="GQ104" s="58">
        <f t="shared" si="941"/>
        <v>0</v>
      </c>
      <c r="GR104" s="58">
        <f t="shared" si="941"/>
        <v>0</v>
      </c>
      <c r="GS104" s="58">
        <f t="shared" si="941"/>
        <v>0</v>
      </c>
      <c r="GT104" s="58">
        <f t="shared" si="941"/>
        <v>0</v>
      </c>
      <c r="GU104" s="58">
        <f t="shared" si="941"/>
        <v>0</v>
      </c>
      <c r="GV104" s="58">
        <f t="shared" si="941"/>
        <v>0</v>
      </c>
      <c r="GW104" s="58">
        <f t="shared" si="941"/>
        <v>0</v>
      </c>
      <c r="GX104" s="58">
        <f t="shared" si="941"/>
        <v>0</v>
      </c>
      <c r="GY104" s="58">
        <f t="shared" si="941"/>
        <v>0</v>
      </c>
      <c r="GZ104" s="59">
        <f t="shared" ref="GZ104:JW104" si="942">SUM(GZ105:GZ112)</f>
        <v>0</v>
      </c>
      <c r="HA104" s="58">
        <f t="shared" si="942"/>
        <v>0</v>
      </c>
      <c r="HB104" s="58">
        <f t="shared" si="942"/>
        <v>0</v>
      </c>
      <c r="HC104" s="58">
        <f t="shared" si="942"/>
        <v>0</v>
      </c>
      <c r="HD104" s="58">
        <f t="shared" si="942"/>
        <v>0</v>
      </c>
      <c r="HE104" s="58">
        <f t="shared" si="942"/>
        <v>0</v>
      </c>
      <c r="HF104" s="58">
        <f t="shared" si="942"/>
        <v>0</v>
      </c>
      <c r="HG104" s="58">
        <f t="shared" si="942"/>
        <v>0</v>
      </c>
      <c r="HH104" s="58">
        <f t="shared" si="942"/>
        <v>0</v>
      </c>
      <c r="HI104" s="58">
        <f t="shared" si="942"/>
        <v>0</v>
      </c>
      <c r="HJ104" s="58">
        <f t="shared" si="942"/>
        <v>0</v>
      </c>
      <c r="HK104" s="58">
        <f t="shared" si="942"/>
        <v>0</v>
      </c>
      <c r="HL104" s="58">
        <f t="shared" si="942"/>
        <v>0</v>
      </c>
      <c r="HM104" s="58">
        <f t="shared" si="942"/>
        <v>0</v>
      </c>
      <c r="HN104" s="109">
        <f t="shared" si="942"/>
        <v>0</v>
      </c>
      <c r="HO104" s="136">
        <f t="shared" si="942"/>
        <v>0</v>
      </c>
      <c r="HP104" s="152">
        <f t="shared" si="942"/>
        <v>0</v>
      </c>
      <c r="HQ104" s="59">
        <f t="shared" si="942"/>
        <v>0</v>
      </c>
      <c r="HR104" s="58">
        <f t="shared" si="942"/>
        <v>0</v>
      </c>
      <c r="HS104" s="58">
        <f t="shared" si="942"/>
        <v>0</v>
      </c>
      <c r="HT104" s="58">
        <f t="shared" si="942"/>
        <v>0</v>
      </c>
      <c r="HU104" s="58">
        <f t="shared" si="942"/>
        <v>0</v>
      </c>
      <c r="HV104" s="58">
        <f t="shared" si="942"/>
        <v>0</v>
      </c>
      <c r="HW104" s="58">
        <f t="shared" si="942"/>
        <v>0</v>
      </c>
      <c r="HX104" s="58">
        <f t="shared" si="942"/>
        <v>0</v>
      </c>
      <c r="HY104" s="58">
        <f t="shared" si="942"/>
        <v>0</v>
      </c>
      <c r="HZ104" s="58">
        <f t="shared" si="942"/>
        <v>0</v>
      </c>
      <c r="IA104" s="58">
        <f t="shared" si="942"/>
        <v>0</v>
      </c>
      <c r="IB104" s="59">
        <f t="shared" si="942"/>
        <v>0</v>
      </c>
      <c r="IC104" s="58">
        <f t="shared" si="942"/>
        <v>0</v>
      </c>
      <c r="ID104" s="58">
        <f t="shared" si="942"/>
        <v>0</v>
      </c>
      <c r="IE104" s="58">
        <f t="shared" si="942"/>
        <v>0</v>
      </c>
      <c r="IF104" s="109">
        <f t="shared" si="942"/>
        <v>0</v>
      </c>
      <c r="IG104" s="59">
        <f t="shared" si="942"/>
        <v>0</v>
      </c>
      <c r="IH104" s="58">
        <f t="shared" si="942"/>
        <v>0</v>
      </c>
      <c r="II104" s="58">
        <f t="shared" si="942"/>
        <v>0</v>
      </c>
      <c r="IJ104" s="58">
        <f t="shared" si="942"/>
        <v>0</v>
      </c>
      <c r="IK104" s="58">
        <f t="shared" si="942"/>
        <v>0</v>
      </c>
      <c r="IL104" s="58">
        <f t="shared" si="942"/>
        <v>0</v>
      </c>
      <c r="IM104" s="58">
        <f t="shared" si="942"/>
        <v>0</v>
      </c>
      <c r="IN104" s="58">
        <f t="shared" si="942"/>
        <v>0</v>
      </c>
      <c r="IO104" s="58">
        <f t="shared" si="942"/>
        <v>0</v>
      </c>
      <c r="IP104" s="58">
        <f t="shared" si="942"/>
        <v>0</v>
      </c>
      <c r="IQ104" s="58">
        <f t="shared" si="942"/>
        <v>0</v>
      </c>
      <c r="IR104" s="59">
        <f t="shared" si="942"/>
        <v>0</v>
      </c>
      <c r="IS104" s="58">
        <f t="shared" si="942"/>
        <v>0</v>
      </c>
      <c r="IT104" s="58">
        <f t="shared" si="942"/>
        <v>0</v>
      </c>
      <c r="IU104" s="58">
        <f t="shared" si="942"/>
        <v>0</v>
      </c>
      <c r="IV104" s="109">
        <f t="shared" si="942"/>
        <v>0</v>
      </c>
      <c r="IW104" s="59">
        <f t="shared" si="942"/>
        <v>0</v>
      </c>
      <c r="IX104" s="58">
        <f t="shared" si="942"/>
        <v>0</v>
      </c>
      <c r="IY104" s="58">
        <f t="shared" si="942"/>
        <v>0</v>
      </c>
      <c r="IZ104" s="58">
        <f t="shared" si="942"/>
        <v>0</v>
      </c>
      <c r="JA104" s="58">
        <f t="shared" si="942"/>
        <v>0</v>
      </c>
      <c r="JB104" s="58">
        <f t="shared" si="942"/>
        <v>0</v>
      </c>
      <c r="JC104" s="58">
        <f t="shared" si="942"/>
        <v>0</v>
      </c>
      <c r="JD104" s="58">
        <f t="shared" si="942"/>
        <v>0</v>
      </c>
      <c r="JE104" s="58">
        <f t="shared" si="942"/>
        <v>0</v>
      </c>
      <c r="JF104" s="58">
        <f t="shared" si="942"/>
        <v>0</v>
      </c>
      <c r="JG104" s="58">
        <f t="shared" si="942"/>
        <v>0</v>
      </c>
      <c r="JH104" s="59">
        <f t="shared" si="942"/>
        <v>0</v>
      </c>
      <c r="JI104" s="58">
        <f t="shared" si="942"/>
        <v>0</v>
      </c>
      <c r="JJ104" s="58">
        <f t="shared" si="942"/>
        <v>0</v>
      </c>
      <c r="JK104" s="58">
        <f t="shared" si="942"/>
        <v>0</v>
      </c>
      <c r="JL104" s="109">
        <f t="shared" si="942"/>
        <v>0</v>
      </c>
      <c r="JM104" s="59">
        <f t="shared" si="942"/>
        <v>0</v>
      </c>
      <c r="JN104" s="58">
        <f t="shared" si="942"/>
        <v>0</v>
      </c>
      <c r="JO104" s="58">
        <f t="shared" si="942"/>
        <v>0</v>
      </c>
      <c r="JP104" s="58">
        <f t="shared" si="942"/>
        <v>0</v>
      </c>
      <c r="JQ104" s="58">
        <f t="shared" si="942"/>
        <v>0</v>
      </c>
      <c r="JR104" s="58">
        <f t="shared" si="942"/>
        <v>0</v>
      </c>
      <c r="JS104" s="58">
        <f t="shared" si="942"/>
        <v>0</v>
      </c>
      <c r="JT104" s="58">
        <f t="shared" si="942"/>
        <v>0</v>
      </c>
      <c r="JU104" s="58">
        <f t="shared" si="942"/>
        <v>0</v>
      </c>
      <c r="JV104" s="58">
        <f t="shared" si="942"/>
        <v>0</v>
      </c>
      <c r="JW104" s="58">
        <f t="shared" si="942"/>
        <v>0</v>
      </c>
      <c r="JX104" s="59">
        <f t="shared" ref="JX104:MT104" si="943">SUM(JX105:JX112)</f>
        <v>0</v>
      </c>
      <c r="JY104" s="58">
        <f t="shared" si="943"/>
        <v>0</v>
      </c>
      <c r="JZ104" s="58">
        <f t="shared" si="943"/>
        <v>0</v>
      </c>
      <c r="KA104" s="58">
        <f t="shared" si="943"/>
        <v>0</v>
      </c>
      <c r="KB104" s="109">
        <f t="shared" si="943"/>
        <v>0</v>
      </c>
      <c r="KC104" s="59">
        <f t="shared" si="943"/>
        <v>0</v>
      </c>
      <c r="KD104" s="58">
        <f t="shared" si="943"/>
        <v>0</v>
      </c>
      <c r="KE104" s="58">
        <f t="shared" si="943"/>
        <v>0</v>
      </c>
      <c r="KF104" s="58">
        <f t="shared" si="943"/>
        <v>0</v>
      </c>
      <c r="KG104" s="58">
        <f t="shared" si="943"/>
        <v>0</v>
      </c>
      <c r="KH104" s="58">
        <f t="shared" si="943"/>
        <v>0</v>
      </c>
      <c r="KI104" s="58">
        <f t="shared" si="943"/>
        <v>0</v>
      </c>
      <c r="KJ104" s="58">
        <f t="shared" si="943"/>
        <v>0</v>
      </c>
      <c r="KK104" s="58">
        <f t="shared" si="943"/>
        <v>0</v>
      </c>
      <c r="KL104" s="58">
        <f t="shared" si="943"/>
        <v>0</v>
      </c>
      <c r="KM104" s="58">
        <f t="shared" si="943"/>
        <v>0</v>
      </c>
      <c r="KN104" s="59">
        <f t="shared" si="943"/>
        <v>0</v>
      </c>
      <c r="KO104" s="58">
        <f t="shared" si="943"/>
        <v>0</v>
      </c>
      <c r="KP104" s="58">
        <f t="shared" si="943"/>
        <v>0</v>
      </c>
      <c r="KQ104" s="58">
        <f t="shared" si="943"/>
        <v>0</v>
      </c>
      <c r="KR104" s="58">
        <f t="shared" si="943"/>
        <v>0</v>
      </c>
      <c r="KS104" s="58">
        <f t="shared" si="943"/>
        <v>0</v>
      </c>
      <c r="KT104" s="58">
        <f t="shared" si="943"/>
        <v>0</v>
      </c>
      <c r="KU104" s="58">
        <f t="shared" si="943"/>
        <v>0</v>
      </c>
      <c r="KV104" s="58">
        <f t="shared" si="943"/>
        <v>0</v>
      </c>
      <c r="KW104" s="58">
        <f t="shared" si="943"/>
        <v>0</v>
      </c>
      <c r="KX104" s="58">
        <f t="shared" si="943"/>
        <v>0</v>
      </c>
      <c r="KY104" s="58">
        <f t="shared" si="943"/>
        <v>0</v>
      </c>
      <c r="KZ104" s="58">
        <f t="shared" si="943"/>
        <v>0</v>
      </c>
      <c r="LA104" s="58">
        <f t="shared" si="943"/>
        <v>0</v>
      </c>
      <c r="LB104" s="109">
        <f t="shared" si="943"/>
        <v>0</v>
      </c>
      <c r="LC104" s="152">
        <f t="shared" si="943"/>
        <v>0</v>
      </c>
      <c r="LD104" s="59">
        <f t="shared" si="943"/>
        <v>0</v>
      </c>
      <c r="LE104" s="58">
        <f t="shared" si="943"/>
        <v>0</v>
      </c>
      <c r="LF104" s="58">
        <f t="shared" si="943"/>
        <v>0</v>
      </c>
      <c r="LG104" s="58">
        <f t="shared" si="943"/>
        <v>0</v>
      </c>
      <c r="LH104" s="58">
        <f t="shared" si="943"/>
        <v>0</v>
      </c>
      <c r="LI104" s="58">
        <f t="shared" si="943"/>
        <v>0</v>
      </c>
      <c r="LJ104" s="58">
        <f t="shared" si="943"/>
        <v>0</v>
      </c>
      <c r="LK104" s="58">
        <f t="shared" si="943"/>
        <v>0</v>
      </c>
      <c r="LL104" s="58">
        <f t="shared" si="943"/>
        <v>0</v>
      </c>
      <c r="LM104" s="58">
        <f t="shared" si="943"/>
        <v>0</v>
      </c>
      <c r="LN104" s="58">
        <f t="shared" si="943"/>
        <v>0</v>
      </c>
      <c r="LO104" s="59">
        <f t="shared" si="943"/>
        <v>0</v>
      </c>
      <c r="LP104" s="58">
        <f t="shared" si="943"/>
        <v>0</v>
      </c>
      <c r="LQ104" s="58">
        <f t="shared" si="943"/>
        <v>0</v>
      </c>
      <c r="LR104" s="58">
        <f t="shared" si="943"/>
        <v>0</v>
      </c>
      <c r="LS104" s="109">
        <f t="shared" si="943"/>
        <v>0</v>
      </c>
      <c r="LT104" s="59">
        <f t="shared" si="943"/>
        <v>0</v>
      </c>
      <c r="LU104" s="58">
        <f t="shared" si="943"/>
        <v>0</v>
      </c>
      <c r="LV104" s="58">
        <f t="shared" si="943"/>
        <v>0</v>
      </c>
      <c r="LW104" s="58">
        <f t="shared" si="943"/>
        <v>0</v>
      </c>
      <c r="LX104" s="58">
        <f t="shared" si="943"/>
        <v>0</v>
      </c>
      <c r="LY104" s="58">
        <f t="shared" si="943"/>
        <v>0</v>
      </c>
      <c r="LZ104" s="58">
        <f t="shared" si="943"/>
        <v>0</v>
      </c>
      <c r="MA104" s="58">
        <f t="shared" si="943"/>
        <v>0</v>
      </c>
      <c r="MB104" s="58">
        <f t="shared" si="943"/>
        <v>0</v>
      </c>
      <c r="MC104" s="58">
        <f t="shared" si="943"/>
        <v>0</v>
      </c>
      <c r="MD104" s="58">
        <f t="shared" si="943"/>
        <v>0</v>
      </c>
      <c r="ME104" s="59">
        <f t="shared" si="943"/>
        <v>0</v>
      </c>
      <c r="MF104" s="58">
        <f t="shared" si="943"/>
        <v>0</v>
      </c>
      <c r="MG104" s="58">
        <f t="shared" si="943"/>
        <v>0</v>
      </c>
      <c r="MH104" s="58">
        <f t="shared" si="943"/>
        <v>0</v>
      </c>
      <c r="MI104" s="109">
        <f t="shared" si="943"/>
        <v>0</v>
      </c>
      <c r="MJ104" s="59">
        <f t="shared" si="943"/>
        <v>0</v>
      </c>
      <c r="MK104" s="58">
        <f t="shared" si="943"/>
        <v>0</v>
      </c>
      <c r="ML104" s="58">
        <f t="shared" si="943"/>
        <v>0</v>
      </c>
      <c r="MM104" s="58">
        <f t="shared" si="943"/>
        <v>0</v>
      </c>
      <c r="MN104" s="58">
        <f t="shared" si="943"/>
        <v>0</v>
      </c>
      <c r="MO104" s="58">
        <f t="shared" si="943"/>
        <v>0</v>
      </c>
      <c r="MP104" s="58">
        <f t="shared" si="943"/>
        <v>0</v>
      </c>
      <c r="MQ104" s="58">
        <f t="shared" si="943"/>
        <v>0</v>
      </c>
      <c r="MR104" s="58">
        <f t="shared" si="943"/>
        <v>0</v>
      </c>
      <c r="MS104" s="58">
        <f t="shared" si="943"/>
        <v>0</v>
      </c>
      <c r="MT104" s="58">
        <f t="shared" si="943"/>
        <v>0</v>
      </c>
      <c r="MU104" s="59">
        <f t="shared" ref="MU104:PF104" si="944">SUM(MU105:MU112)</f>
        <v>0</v>
      </c>
      <c r="MV104" s="58">
        <f t="shared" si="944"/>
        <v>0</v>
      </c>
      <c r="MW104" s="58">
        <f t="shared" si="944"/>
        <v>0</v>
      </c>
      <c r="MX104" s="58">
        <f t="shared" si="944"/>
        <v>0</v>
      </c>
      <c r="MY104" s="109">
        <f t="shared" si="944"/>
        <v>0</v>
      </c>
      <c r="MZ104" s="59">
        <f t="shared" si="944"/>
        <v>0</v>
      </c>
      <c r="NA104" s="58">
        <f t="shared" si="944"/>
        <v>0</v>
      </c>
      <c r="NB104" s="58">
        <f t="shared" si="944"/>
        <v>0</v>
      </c>
      <c r="NC104" s="58">
        <f t="shared" si="944"/>
        <v>0</v>
      </c>
      <c r="ND104" s="58">
        <f t="shared" si="944"/>
        <v>0</v>
      </c>
      <c r="NE104" s="58">
        <f t="shared" si="944"/>
        <v>0</v>
      </c>
      <c r="NF104" s="58">
        <f t="shared" si="944"/>
        <v>0</v>
      </c>
      <c r="NG104" s="58">
        <f t="shared" si="944"/>
        <v>0</v>
      </c>
      <c r="NH104" s="58">
        <f t="shared" si="944"/>
        <v>0</v>
      </c>
      <c r="NI104" s="58">
        <f t="shared" si="944"/>
        <v>0</v>
      </c>
      <c r="NJ104" s="58">
        <f t="shared" si="944"/>
        <v>0</v>
      </c>
      <c r="NK104" s="59">
        <f t="shared" si="944"/>
        <v>0</v>
      </c>
      <c r="NL104" s="58">
        <f t="shared" si="944"/>
        <v>0</v>
      </c>
      <c r="NM104" s="58">
        <f t="shared" si="944"/>
        <v>0</v>
      </c>
      <c r="NN104" s="58">
        <f t="shared" si="944"/>
        <v>0</v>
      </c>
      <c r="NO104" s="109">
        <f t="shared" si="944"/>
        <v>0</v>
      </c>
      <c r="NP104" s="59">
        <f t="shared" si="944"/>
        <v>0</v>
      </c>
      <c r="NQ104" s="58">
        <f t="shared" si="944"/>
        <v>0</v>
      </c>
      <c r="NR104" s="58">
        <f t="shared" si="944"/>
        <v>0</v>
      </c>
      <c r="NS104" s="58">
        <f t="shared" si="944"/>
        <v>0</v>
      </c>
      <c r="NT104" s="58">
        <f t="shared" si="944"/>
        <v>0</v>
      </c>
      <c r="NU104" s="58">
        <f t="shared" si="944"/>
        <v>0</v>
      </c>
      <c r="NV104" s="58">
        <f t="shared" si="944"/>
        <v>0</v>
      </c>
      <c r="NW104" s="58">
        <f t="shared" si="944"/>
        <v>0</v>
      </c>
      <c r="NX104" s="58">
        <f t="shared" si="944"/>
        <v>0</v>
      </c>
      <c r="NY104" s="58">
        <f t="shared" si="944"/>
        <v>0</v>
      </c>
      <c r="NZ104" s="58">
        <f t="shared" si="944"/>
        <v>0</v>
      </c>
      <c r="OA104" s="59">
        <f t="shared" si="944"/>
        <v>0</v>
      </c>
      <c r="OB104" s="58">
        <f t="shared" si="944"/>
        <v>0</v>
      </c>
      <c r="OC104" s="58">
        <f t="shared" si="944"/>
        <v>0</v>
      </c>
      <c r="OD104" s="58">
        <f t="shared" si="944"/>
        <v>0</v>
      </c>
      <c r="OE104" s="109">
        <f t="shared" si="944"/>
        <v>0</v>
      </c>
      <c r="OF104" s="59">
        <f t="shared" si="944"/>
        <v>0</v>
      </c>
      <c r="OG104" s="58">
        <f t="shared" si="944"/>
        <v>0</v>
      </c>
      <c r="OH104" s="58">
        <f t="shared" si="944"/>
        <v>0</v>
      </c>
      <c r="OI104" s="58">
        <f t="shared" si="944"/>
        <v>0</v>
      </c>
      <c r="OJ104" s="58">
        <f t="shared" si="944"/>
        <v>0</v>
      </c>
      <c r="OK104" s="58">
        <f t="shared" si="944"/>
        <v>0</v>
      </c>
      <c r="OL104" s="58">
        <f t="shared" si="944"/>
        <v>0</v>
      </c>
      <c r="OM104" s="58">
        <f t="shared" si="944"/>
        <v>0</v>
      </c>
      <c r="ON104" s="58">
        <f t="shared" si="944"/>
        <v>0</v>
      </c>
      <c r="OO104" s="58">
        <f t="shared" si="944"/>
        <v>0</v>
      </c>
      <c r="OP104" s="58">
        <f t="shared" si="944"/>
        <v>0</v>
      </c>
      <c r="OQ104" s="59">
        <f t="shared" si="944"/>
        <v>0</v>
      </c>
      <c r="OR104" s="58">
        <f t="shared" si="944"/>
        <v>0</v>
      </c>
      <c r="OS104" s="58">
        <f t="shared" si="944"/>
        <v>0</v>
      </c>
      <c r="OT104" s="58">
        <f t="shared" si="944"/>
        <v>0</v>
      </c>
      <c r="OU104" s="109">
        <f t="shared" si="944"/>
        <v>0</v>
      </c>
      <c r="OV104" s="59">
        <f t="shared" si="944"/>
        <v>0</v>
      </c>
      <c r="OW104" s="58">
        <f t="shared" si="944"/>
        <v>0</v>
      </c>
      <c r="OX104" s="58">
        <f t="shared" si="944"/>
        <v>0</v>
      </c>
      <c r="OY104" s="58">
        <f t="shared" si="944"/>
        <v>0</v>
      </c>
      <c r="OZ104" s="58">
        <f t="shared" si="944"/>
        <v>0</v>
      </c>
      <c r="PA104" s="58">
        <f t="shared" si="944"/>
        <v>0</v>
      </c>
      <c r="PB104" s="58">
        <f t="shared" si="944"/>
        <v>0</v>
      </c>
      <c r="PC104" s="58">
        <f t="shared" si="944"/>
        <v>0</v>
      </c>
      <c r="PD104" s="58">
        <f t="shared" si="944"/>
        <v>0</v>
      </c>
      <c r="PE104" s="58">
        <f t="shared" si="944"/>
        <v>0</v>
      </c>
      <c r="PF104" s="58">
        <f t="shared" si="944"/>
        <v>0</v>
      </c>
      <c r="PG104" s="59">
        <f t="shared" ref="PG104:RR104" si="945">SUM(PG105:PG112)</f>
        <v>0</v>
      </c>
      <c r="PH104" s="58">
        <f t="shared" si="945"/>
        <v>0</v>
      </c>
      <c r="PI104" s="58">
        <f t="shared" si="945"/>
        <v>0</v>
      </c>
      <c r="PJ104" s="58">
        <f t="shared" si="945"/>
        <v>0</v>
      </c>
      <c r="PK104" s="109">
        <f t="shared" si="945"/>
        <v>0</v>
      </c>
      <c r="PL104" s="59">
        <f t="shared" si="945"/>
        <v>0</v>
      </c>
      <c r="PM104" s="58">
        <f t="shared" si="945"/>
        <v>0</v>
      </c>
      <c r="PN104" s="58">
        <f t="shared" si="945"/>
        <v>0</v>
      </c>
      <c r="PO104" s="58">
        <f t="shared" si="945"/>
        <v>0</v>
      </c>
      <c r="PP104" s="58">
        <f t="shared" si="945"/>
        <v>0</v>
      </c>
      <c r="PQ104" s="58">
        <f t="shared" si="945"/>
        <v>0</v>
      </c>
      <c r="PR104" s="58">
        <f t="shared" si="945"/>
        <v>0</v>
      </c>
      <c r="PS104" s="58">
        <f t="shared" si="945"/>
        <v>0</v>
      </c>
      <c r="PT104" s="58">
        <f t="shared" si="945"/>
        <v>0</v>
      </c>
      <c r="PU104" s="58">
        <f t="shared" si="945"/>
        <v>0</v>
      </c>
      <c r="PV104" s="58">
        <f t="shared" si="945"/>
        <v>0</v>
      </c>
      <c r="PW104" s="59">
        <f t="shared" si="945"/>
        <v>0</v>
      </c>
      <c r="PX104" s="58">
        <f t="shared" si="945"/>
        <v>0</v>
      </c>
      <c r="PY104" s="58">
        <f t="shared" si="945"/>
        <v>0</v>
      </c>
      <c r="PZ104" s="58">
        <f t="shared" si="945"/>
        <v>0</v>
      </c>
      <c r="QA104" s="109">
        <f t="shared" si="945"/>
        <v>0</v>
      </c>
      <c r="QB104" s="59">
        <f t="shared" si="945"/>
        <v>0</v>
      </c>
      <c r="QC104" s="58">
        <f t="shared" si="945"/>
        <v>0</v>
      </c>
      <c r="QD104" s="58">
        <f t="shared" si="945"/>
        <v>0</v>
      </c>
      <c r="QE104" s="58">
        <f t="shared" si="945"/>
        <v>0</v>
      </c>
      <c r="QF104" s="58">
        <f t="shared" si="945"/>
        <v>0</v>
      </c>
      <c r="QG104" s="58">
        <f t="shared" si="945"/>
        <v>0</v>
      </c>
      <c r="QH104" s="58">
        <f t="shared" si="945"/>
        <v>0</v>
      </c>
      <c r="QI104" s="58">
        <f t="shared" si="945"/>
        <v>0</v>
      </c>
      <c r="QJ104" s="58">
        <f t="shared" si="945"/>
        <v>0</v>
      </c>
      <c r="QK104" s="58">
        <f t="shared" si="945"/>
        <v>0</v>
      </c>
      <c r="QL104" s="58">
        <f t="shared" si="945"/>
        <v>0</v>
      </c>
      <c r="QM104" s="59">
        <f t="shared" si="945"/>
        <v>0</v>
      </c>
      <c r="QN104" s="58">
        <f t="shared" si="945"/>
        <v>0</v>
      </c>
      <c r="QO104" s="58">
        <f t="shared" si="945"/>
        <v>0</v>
      </c>
      <c r="QP104" s="58">
        <f t="shared" si="945"/>
        <v>0</v>
      </c>
      <c r="QQ104" s="109">
        <f t="shared" si="945"/>
        <v>0</v>
      </c>
      <c r="QR104" s="59">
        <f t="shared" si="945"/>
        <v>0</v>
      </c>
      <c r="QS104" s="58">
        <f t="shared" si="945"/>
        <v>0</v>
      </c>
      <c r="QT104" s="58">
        <f t="shared" si="945"/>
        <v>0</v>
      </c>
      <c r="QU104" s="58">
        <f t="shared" si="945"/>
        <v>0</v>
      </c>
      <c r="QV104" s="58">
        <f t="shared" si="945"/>
        <v>0</v>
      </c>
      <c r="QW104" s="58">
        <f t="shared" si="945"/>
        <v>0</v>
      </c>
      <c r="QX104" s="58">
        <f t="shared" si="945"/>
        <v>0</v>
      </c>
      <c r="QY104" s="58">
        <f t="shared" si="945"/>
        <v>0</v>
      </c>
      <c r="QZ104" s="58">
        <f t="shared" si="945"/>
        <v>0</v>
      </c>
      <c r="RA104" s="58">
        <f t="shared" si="945"/>
        <v>0</v>
      </c>
      <c r="RB104" s="58">
        <f t="shared" si="945"/>
        <v>0</v>
      </c>
      <c r="RC104" s="59">
        <f t="shared" si="945"/>
        <v>0</v>
      </c>
      <c r="RD104" s="58">
        <f t="shared" si="945"/>
        <v>0</v>
      </c>
      <c r="RE104" s="58">
        <f t="shared" si="945"/>
        <v>0</v>
      </c>
      <c r="RF104" s="58">
        <f t="shared" si="945"/>
        <v>0</v>
      </c>
      <c r="RG104" s="58">
        <f t="shared" si="945"/>
        <v>0</v>
      </c>
      <c r="RH104" s="58">
        <f t="shared" si="945"/>
        <v>0</v>
      </c>
      <c r="RI104" s="58">
        <f t="shared" si="945"/>
        <v>0</v>
      </c>
      <c r="RJ104" s="58">
        <f t="shared" si="945"/>
        <v>0</v>
      </c>
      <c r="RK104" s="58">
        <f t="shared" si="945"/>
        <v>0</v>
      </c>
      <c r="RL104" s="58">
        <f t="shared" si="945"/>
        <v>0</v>
      </c>
      <c r="RM104" s="58">
        <f t="shared" si="945"/>
        <v>0</v>
      </c>
      <c r="RN104" s="58">
        <f t="shared" si="945"/>
        <v>0</v>
      </c>
      <c r="RO104" s="58">
        <f t="shared" si="945"/>
        <v>0</v>
      </c>
      <c r="RP104" s="58">
        <f t="shared" si="945"/>
        <v>0</v>
      </c>
      <c r="RQ104" s="109">
        <f t="shared" si="945"/>
        <v>0</v>
      </c>
      <c r="RR104" s="152">
        <f t="shared" si="945"/>
        <v>0</v>
      </c>
      <c r="RS104" s="59">
        <f t="shared" ref="RS104:UD104" si="946">SUM(RS105:RS112)</f>
        <v>0</v>
      </c>
      <c r="RT104" s="58">
        <f t="shared" si="946"/>
        <v>0</v>
      </c>
      <c r="RU104" s="58">
        <f t="shared" si="946"/>
        <v>0</v>
      </c>
      <c r="RV104" s="58">
        <f t="shared" si="946"/>
        <v>0</v>
      </c>
      <c r="RW104" s="58">
        <f t="shared" si="946"/>
        <v>0</v>
      </c>
      <c r="RX104" s="58">
        <f t="shared" si="946"/>
        <v>0</v>
      </c>
      <c r="RY104" s="58">
        <f t="shared" si="946"/>
        <v>0</v>
      </c>
      <c r="RZ104" s="58">
        <f t="shared" si="946"/>
        <v>0</v>
      </c>
      <c r="SA104" s="58">
        <f t="shared" si="946"/>
        <v>0</v>
      </c>
      <c r="SB104" s="58">
        <f t="shared" si="946"/>
        <v>0</v>
      </c>
      <c r="SC104" s="58">
        <f t="shared" si="946"/>
        <v>0</v>
      </c>
      <c r="SD104" s="59">
        <f t="shared" si="946"/>
        <v>0</v>
      </c>
      <c r="SE104" s="58">
        <f t="shared" si="946"/>
        <v>0</v>
      </c>
      <c r="SF104" s="58">
        <f t="shared" si="946"/>
        <v>0</v>
      </c>
      <c r="SG104" s="58">
        <f t="shared" si="946"/>
        <v>0</v>
      </c>
      <c r="SH104" s="109">
        <f t="shared" si="946"/>
        <v>0</v>
      </c>
      <c r="SI104" s="59">
        <f t="shared" si="946"/>
        <v>0</v>
      </c>
      <c r="SJ104" s="58">
        <f t="shared" si="946"/>
        <v>0</v>
      </c>
      <c r="SK104" s="58">
        <f t="shared" si="946"/>
        <v>0</v>
      </c>
      <c r="SL104" s="58">
        <f t="shared" si="946"/>
        <v>0</v>
      </c>
      <c r="SM104" s="58">
        <f t="shared" si="946"/>
        <v>0</v>
      </c>
      <c r="SN104" s="58">
        <f t="shared" si="946"/>
        <v>0</v>
      </c>
      <c r="SO104" s="58">
        <f t="shared" si="946"/>
        <v>0</v>
      </c>
      <c r="SP104" s="58">
        <f t="shared" si="946"/>
        <v>0</v>
      </c>
      <c r="SQ104" s="58">
        <f t="shared" si="946"/>
        <v>0</v>
      </c>
      <c r="SR104" s="58">
        <f t="shared" si="946"/>
        <v>0</v>
      </c>
      <c r="SS104" s="58">
        <f t="shared" si="946"/>
        <v>0</v>
      </c>
      <c r="ST104" s="59">
        <f t="shared" si="946"/>
        <v>0</v>
      </c>
      <c r="SU104" s="58">
        <f t="shared" si="946"/>
        <v>0</v>
      </c>
      <c r="SV104" s="58">
        <f t="shared" si="946"/>
        <v>0</v>
      </c>
      <c r="SW104" s="58">
        <f t="shared" si="946"/>
        <v>0</v>
      </c>
      <c r="SX104" s="109">
        <f t="shared" si="946"/>
        <v>0</v>
      </c>
      <c r="SY104" s="59">
        <f t="shared" si="946"/>
        <v>0</v>
      </c>
      <c r="SZ104" s="58">
        <f t="shared" si="946"/>
        <v>0</v>
      </c>
      <c r="TA104" s="58">
        <f t="shared" si="946"/>
        <v>0</v>
      </c>
      <c r="TB104" s="58">
        <f t="shared" si="946"/>
        <v>0</v>
      </c>
      <c r="TC104" s="58">
        <f t="shared" si="946"/>
        <v>0</v>
      </c>
      <c r="TD104" s="58">
        <f t="shared" si="946"/>
        <v>0</v>
      </c>
      <c r="TE104" s="58">
        <f t="shared" si="946"/>
        <v>0</v>
      </c>
      <c r="TF104" s="58">
        <f t="shared" si="946"/>
        <v>0</v>
      </c>
      <c r="TG104" s="58">
        <f t="shared" si="946"/>
        <v>0</v>
      </c>
      <c r="TH104" s="58">
        <f t="shared" si="946"/>
        <v>0</v>
      </c>
      <c r="TI104" s="58">
        <f t="shared" si="946"/>
        <v>0</v>
      </c>
      <c r="TJ104" s="59">
        <f t="shared" si="946"/>
        <v>0</v>
      </c>
      <c r="TK104" s="58">
        <f t="shared" si="946"/>
        <v>0</v>
      </c>
      <c r="TL104" s="58">
        <f t="shared" si="946"/>
        <v>0</v>
      </c>
      <c r="TM104" s="58">
        <f t="shared" si="946"/>
        <v>0</v>
      </c>
      <c r="TN104" s="109">
        <f t="shared" si="946"/>
        <v>0</v>
      </c>
      <c r="TO104" s="59">
        <f t="shared" si="946"/>
        <v>0</v>
      </c>
      <c r="TP104" s="58">
        <f t="shared" si="946"/>
        <v>0</v>
      </c>
      <c r="TQ104" s="58">
        <f t="shared" si="946"/>
        <v>0</v>
      </c>
      <c r="TR104" s="58">
        <f t="shared" si="946"/>
        <v>0</v>
      </c>
      <c r="TS104" s="58">
        <f t="shared" si="946"/>
        <v>0</v>
      </c>
      <c r="TT104" s="58">
        <f t="shared" si="946"/>
        <v>0</v>
      </c>
      <c r="TU104" s="58">
        <f t="shared" si="946"/>
        <v>0</v>
      </c>
      <c r="TV104" s="58">
        <f t="shared" si="946"/>
        <v>0</v>
      </c>
      <c r="TW104" s="58">
        <f t="shared" si="946"/>
        <v>0</v>
      </c>
      <c r="TX104" s="58">
        <f t="shared" si="946"/>
        <v>0</v>
      </c>
      <c r="TY104" s="58">
        <f t="shared" si="946"/>
        <v>0</v>
      </c>
      <c r="TZ104" s="59">
        <f t="shared" si="946"/>
        <v>0</v>
      </c>
      <c r="UA104" s="58">
        <f t="shared" si="946"/>
        <v>0</v>
      </c>
      <c r="UB104" s="58">
        <f t="shared" si="946"/>
        <v>0</v>
      </c>
      <c r="UC104" s="58">
        <f t="shared" si="946"/>
        <v>0</v>
      </c>
      <c r="UD104" s="109">
        <f t="shared" si="946"/>
        <v>0</v>
      </c>
      <c r="UE104" s="59">
        <f t="shared" ref="UE104:VD104" si="947">SUM(UE105:UE112)</f>
        <v>0</v>
      </c>
      <c r="UF104" s="58">
        <f t="shared" si="947"/>
        <v>0</v>
      </c>
      <c r="UG104" s="58">
        <f t="shared" si="947"/>
        <v>0</v>
      </c>
      <c r="UH104" s="58">
        <f t="shared" si="947"/>
        <v>0</v>
      </c>
      <c r="UI104" s="58">
        <f t="shared" si="947"/>
        <v>0</v>
      </c>
      <c r="UJ104" s="58">
        <f t="shared" si="947"/>
        <v>0</v>
      </c>
      <c r="UK104" s="58">
        <f t="shared" si="947"/>
        <v>0</v>
      </c>
      <c r="UL104" s="58">
        <f t="shared" si="947"/>
        <v>0</v>
      </c>
      <c r="UM104" s="58">
        <f t="shared" si="947"/>
        <v>0</v>
      </c>
      <c r="UN104" s="58">
        <f t="shared" si="947"/>
        <v>0</v>
      </c>
      <c r="UO104" s="58">
        <f t="shared" si="947"/>
        <v>0</v>
      </c>
      <c r="UP104" s="59">
        <f t="shared" si="947"/>
        <v>0</v>
      </c>
      <c r="UQ104" s="58">
        <f t="shared" si="947"/>
        <v>0</v>
      </c>
      <c r="UR104" s="58">
        <f t="shared" si="947"/>
        <v>0</v>
      </c>
      <c r="US104" s="58">
        <f t="shared" si="947"/>
        <v>0</v>
      </c>
      <c r="UT104" s="58">
        <f t="shared" si="947"/>
        <v>0</v>
      </c>
      <c r="UU104" s="58">
        <f t="shared" si="947"/>
        <v>0</v>
      </c>
      <c r="UV104" s="58">
        <f t="shared" si="947"/>
        <v>0</v>
      </c>
      <c r="UW104" s="58">
        <f t="shared" si="947"/>
        <v>0</v>
      </c>
      <c r="UX104" s="58">
        <f t="shared" si="947"/>
        <v>0</v>
      </c>
      <c r="UY104" s="58">
        <f t="shared" si="947"/>
        <v>0</v>
      </c>
      <c r="UZ104" s="58">
        <f t="shared" si="947"/>
        <v>0</v>
      </c>
      <c r="VA104" s="58">
        <f t="shared" si="947"/>
        <v>0</v>
      </c>
      <c r="VB104" s="58">
        <f t="shared" si="947"/>
        <v>0</v>
      </c>
      <c r="VC104" s="58">
        <f t="shared" si="947"/>
        <v>0</v>
      </c>
      <c r="VD104" s="109">
        <f t="shared" si="947"/>
        <v>0</v>
      </c>
      <c r="VE104" s="10" t="str">
        <f t="shared" si="710"/>
        <v>-</v>
      </c>
    </row>
    <row r="105" spans="1:577" ht="20.149999999999999" customHeight="1">
      <c r="A105" s="22"/>
      <c r="B105" s="22"/>
      <c r="C105" s="23">
        <v>61101</v>
      </c>
      <c r="D105" s="24" t="s">
        <v>105</v>
      </c>
      <c r="E105" s="193">
        <f t="shared" ref="E105:E112" si="948">SUM(F105:I105)</f>
        <v>0</v>
      </c>
      <c r="F105" s="194"/>
      <c r="G105" s="194"/>
      <c r="H105" s="195"/>
      <c r="I105" s="229"/>
      <c r="J105" s="241">
        <f t="shared" ref="J105:J112" si="949">SUM(K105:Y105)</f>
        <v>0</v>
      </c>
      <c r="K105" s="61"/>
      <c r="L105" s="60"/>
      <c r="M105" s="60"/>
      <c r="N105" s="60"/>
      <c r="O105" s="60"/>
      <c r="P105" s="60"/>
      <c r="Q105" s="60"/>
      <c r="R105" s="60"/>
      <c r="S105" s="60"/>
      <c r="T105" s="60"/>
      <c r="U105" s="61"/>
      <c r="V105" s="60"/>
      <c r="W105" s="60"/>
      <c r="X105" s="60"/>
      <c r="Y105" s="110"/>
      <c r="Z105" s="169">
        <f t="shared" ref="Z105:Z112" si="950">SUM(AA105:AO105)</f>
        <v>0</v>
      </c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1"/>
      <c r="AL105" s="60"/>
      <c r="AM105" s="60"/>
      <c r="AN105" s="60"/>
      <c r="AO105" s="110"/>
      <c r="AP105" s="169">
        <f t="shared" ref="AP105:AP112" si="951">SUM(AQ105:BE105)</f>
        <v>0</v>
      </c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1"/>
      <c r="BB105" s="60"/>
      <c r="BC105" s="60"/>
      <c r="BD105" s="60"/>
      <c r="BE105" s="110"/>
      <c r="BF105" s="169">
        <f t="shared" ref="BF105:BF112" si="952">SUM(BG105:BU105)</f>
        <v>0</v>
      </c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1"/>
      <c r="BR105" s="60"/>
      <c r="BS105" s="60"/>
      <c r="BT105" s="60"/>
      <c r="BU105" s="110"/>
      <c r="BV105" s="169">
        <f t="shared" ref="BV105:BV112" si="953">SUM(BW105:CU105)</f>
        <v>0</v>
      </c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1"/>
      <c r="CH105" s="60"/>
      <c r="CI105" s="60"/>
      <c r="CJ105" s="60"/>
      <c r="CK105" s="60"/>
      <c r="CL105" s="60"/>
      <c r="CM105" s="60"/>
      <c r="CN105" s="60"/>
      <c r="CO105" s="60"/>
      <c r="CP105" s="60"/>
      <c r="CQ105" s="60"/>
      <c r="CR105" s="60"/>
      <c r="CS105" s="60"/>
      <c r="CT105" s="60"/>
      <c r="CU105" s="110"/>
      <c r="CV105" s="173"/>
      <c r="CW105" s="169">
        <f t="shared" ref="CW105:CW112" si="954">SUM(CX105:DL105)</f>
        <v>0</v>
      </c>
      <c r="CX105" s="60"/>
      <c r="CY105" s="60"/>
      <c r="CZ105" s="60"/>
      <c r="DA105" s="60"/>
      <c r="DB105" s="60"/>
      <c r="DC105" s="60"/>
      <c r="DD105" s="60"/>
      <c r="DE105" s="60"/>
      <c r="DF105" s="60"/>
      <c r="DG105" s="60"/>
      <c r="DH105" s="61"/>
      <c r="DI105" s="60"/>
      <c r="DJ105" s="60"/>
      <c r="DK105" s="60"/>
      <c r="DL105" s="110"/>
      <c r="DM105" s="169">
        <f t="shared" ref="DM105:DM112" si="955">SUM(DN105:EB105)</f>
        <v>0</v>
      </c>
      <c r="DN105" s="60"/>
      <c r="DO105" s="60"/>
      <c r="DP105" s="60"/>
      <c r="DQ105" s="60"/>
      <c r="DR105" s="60"/>
      <c r="DS105" s="60"/>
      <c r="DT105" s="60"/>
      <c r="DU105" s="60"/>
      <c r="DV105" s="60"/>
      <c r="DW105" s="60"/>
      <c r="DX105" s="61"/>
      <c r="DY105" s="60"/>
      <c r="DZ105" s="60"/>
      <c r="EA105" s="60"/>
      <c r="EB105" s="110"/>
      <c r="EC105" s="169">
        <f t="shared" ref="EC105:EC112" si="956">SUM(ED105:ER105)</f>
        <v>0</v>
      </c>
      <c r="ED105" s="60"/>
      <c r="EE105" s="60"/>
      <c r="EF105" s="60"/>
      <c r="EG105" s="60"/>
      <c r="EH105" s="60"/>
      <c r="EI105" s="60"/>
      <c r="EJ105" s="60"/>
      <c r="EK105" s="60"/>
      <c r="EL105" s="60"/>
      <c r="EM105" s="60"/>
      <c r="EN105" s="61"/>
      <c r="EO105" s="60"/>
      <c r="EP105" s="60"/>
      <c r="EQ105" s="60"/>
      <c r="ER105" s="110"/>
      <c r="ES105" s="169">
        <f t="shared" ref="ES105:ES112" si="957">SUM(ET105:FH105)</f>
        <v>0</v>
      </c>
      <c r="ET105" s="60"/>
      <c r="EU105" s="60"/>
      <c r="EV105" s="60"/>
      <c r="EW105" s="60"/>
      <c r="EX105" s="60"/>
      <c r="EY105" s="60"/>
      <c r="EZ105" s="60"/>
      <c r="FA105" s="60"/>
      <c r="FB105" s="60"/>
      <c r="FC105" s="60"/>
      <c r="FD105" s="61"/>
      <c r="FE105" s="60"/>
      <c r="FF105" s="60"/>
      <c r="FG105" s="60"/>
      <c r="FH105" s="110"/>
      <c r="FI105" s="169">
        <f t="shared" ref="FI105:FI112" si="958">SUM(FJ105:FX105)</f>
        <v>0</v>
      </c>
      <c r="FJ105" s="60"/>
      <c r="FK105" s="60"/>
      <c r="FL105" s="60"/>
      <c r="FM105" s="60"/>
      <c r="FN105" s="60"/>
      <c r="FO105" s="60"/>
      <c r="FP105" s="60"/>
      <c r="FQ105" s="60"/>
      <c r="FR105" s="60"/>
      <c r="FS105" s="60"/>
      <c r="FT105" s="61"/>
      <c r="FU105" s="60"/>
      <c r="FV105" s="60"/>
      <c r="FW105" s="60"/>
      <c r="FX105" s="110"/>
      <c r="FY105" s="169">
        <f t="shared" ref="FY105:FY112" si="959">SUM(FZ105:GN105)</f>
        <v>0</v>
      </c>
      <c r="FZ105" s="60"/>
      <c r="GA105" s="60"/>
      <c r="GB105" s="60"/>
      <c r="GC105" s="60"/>
      <c r="GD105" s="60"/>
      <c r="GE105" s="60"/>
      <c r="GF105" s="60"/>
      <c r="GG105" s="60"/>
      <c r="GH105" s="60"/>
      <c r="GI105" s="60"/>
      <c r="GJ105" s="61"/>
      <c r="GK105" s="60"/>
      <c r="GL105" s="60"/>
      <c r="GM105" s="60"/>
      <c r="GN105" s="110"/>
      <c r="GO105" s="169">
        <f t="shared" ref="GO105:GO112" si="960">SUM(GP105:HN105)</f>
        <v>0</v>
      </c>
      <c r="GP105" s="60"/>
      <c r="GQ105" s="60"/>
      <c r="GR105" s="60"/>
      <c r="GS105" s="60"/>
      <c r="GT105" s="60"/>
      <c r="GU105" s="60"/>
      <c r="GV105" s="60"/>
      <c r="GW105" s="60"/>
      <c r="GX105" s="60"/>
      <c r="GY105" s="60"/>
      <c r="GZ105" s="61"/>
      <c r="HA105" s="60"/>
      <c r="HB105" s="60"/>
      <c r="HC105" s="60"/>
      <c r="HD105" s="60"/>
      <c r="HE105" s="60"/>
      <c r="HF105" s="60"/>
      <c r="HG105" s="60"/>
      <c r="HH105" s="60"/>
      <c r="HI105" s="60"/>
      <c r="HJ105" s="60"/>
      <c r="HK105" s="60"/>
      <c r="HL105" s="60"/>
      <c r="HM105" s="60"/>
      <c r="HN105" s="110"/>
      <c r="HO105" s="172"/>
      <c r="HP105" s="173"/>
      <c r="HQ105" s="169">
        <f t="shared" ref="HQ105:HQ112" si="961">SUM(HR105:IF105)</f>
        <v>0</v>
      </c>
      <c r="HR105" s="60"/>
      <c r="HS105" s="60"/>
      <c r="HT105" s="60"/>
      <c r="HU105" s="60"/>
      <c r="HV105" s="60"/>
      <c r="HW105" s="60"/>
      <c r="HX105" s="60"/>
      <c r="HY105" s="60"/>
      <c r="HZ105" s="60"/>
      <c r="IA105" s="60"/>
      <c r="IB105" s="61"/>
      <c r="IC105" s="60"/>
      <c r="ID105" s="60"/>
      <c r="IE105" s="60"/>
      <c r="IF105" s="110"/>
      <c r="IG105" s="169">
        <f t="shared" ref="IG105:IG112" si="962">SUM(IH105:IV105)</f>
        <v>0</v>
      </c>
      <c r="IH105" s="60"/>
      <c r="II105" s="60"/>
      <c r="IJ105" s="60"/>
      <c r="IK105" s="60"/>
      <c r="IL105" s="60"/>
      <c r="IM105" s="60"/>
      <c r="IN105" s="60"/>
      <c r="IO105" s="60"/>
      <c r="IP105" s="60"/>
      <c r="IQ105" s="60"/>
      <c r="IR105" s="61"/>
      <c r="IS105" s="60"/>
      <c r="IT105" s="60"/>
      <c r="IU105" s="60"/>
      <c r="IV105" s="110"/>
      <c r="IW105" s="169">
        <f t="shared" ref="IW105:IW112" si="963">SUM(IX105:JL105)</f>
        <v>0</v>
      </c>
      <c r="IX105" s="60"/>
      <c r="IY105" s="60"/>
      <c r="IZ105" s="60"/>
      <c r="JA105" s="60"/>
      <c r="JB105" s="60"/>
      <c r="JC105" s="60"/>
      <c r="JD105" s="60"/>
      <c r="JE105" s="60"/>
      <c r="JF105" s="60"/>
      <c r="JG105" s="60"/>
      <c r="JH105" s="61"/>
      <c r="JI105" s="60"/>
      <c r="JJ105" s="60"/>
      <c r="JK105" s="60"/>
      <c r="JL105" s="110"/>
      <c r="JM105" s="169">
        <f t="shared" ref="JM105:JM112" si="964">SUM(JN105:KB105)</f>
        <v>0</v>
      </c>
      <c r="JN105" s="60"/>
      <c r="JO105" s="60"/>
      <c r="JP105" s="60"/>
      <c r="JQ105" s="60"/>
      <c r="JR105" s="60"/>
      <c r="JS105" s="60"/>
      <c r="JT105" s="60"/>
      <c r="JU105" s="60"/>
      <c r="JV105" s="60"/>
      <c r="JW105" s="60"/>
      <c r="JX105" s="61"/>
      <c r="JY105" s="60"/>
      <c r="JZ105" s="60"/>
      <c r="KA105" s="60"/>
      <c r="KB105" s="110"/>
      <c r="KC105" s="169">
        <f t="shared" ref="KC105:KC112" si="965">SUM(KD105:LB105)</f>
        <v>0</v>
      </c>
      <c r="KD105" s="60"/>
      <c r="KE105" s="60"/>
      <c r="KF105" s="60"/>
      <c r="KG105" s="60"/>
      <c r="KH105" s="60"/>
      <c r="KI105" s="60"/>
      <c r="KJ105" s="60"/>
      <c r="KK105" s="60"/>
      <c r="KL105" s="60"/>
      <c r="KM105" s="60"/>
      <c r="KN105" s="61"/>
      <c r="KO105" s="60"/>
      <c r="KP105" s="60"/>
      <c r="KQ105" s="60"/>
      <c r="KR105" s="60"/>
      <c r="KS105" s="60"/>
      <c r="KT105" s="60"/>
      <c r="KU105" s="60"/>
      <c r="KV105" s="60"/>
      <c r="KW105" s="60"/>
      <c r="KX105" s="60"/>
      <c r="KY105" s="60"/>
      <c r="KZ105" s="60"/>
      <c r="LA105" s="60"/>
      <c r="LB105" s="110"/>
      <c r="LC105" s="173"/>
      <c r="LD105" s="169">
        <f t="shared" ref="LD105:LD112" si="966">SUM(LE105:LS105)</f>
        <v>0</v>
      </c>
      <c r="LE105" s="60"/>
      <c r="LF105" s="60"/>
      <c r="LG105" s="60"/>
      <c r="LH105" s="60"/>
      <c r="LI105" s="60"/>
      <c r="LJ105" s="60"/>
      <c r="LK105" s="60"/>
      <c r="LL105" s="60"/>
      <c r="LM105" s="60"/>
      <c r="LN105" s="60"/>
      <c r="LO105" s="61"/>
      <c r="LP105" s="60"/>
      <c r="LQ105" s="60"/>
      <c r="LR105" s="60"/>
      <c r="LS105" s="110"/>
      <c r="LT105" s="169">
        <f t="shared" ref="LT105:LT112" si="967">SUM(LU105:MI105)</f>
        <v>0</v>
      </c>
      <c r="LU105" s="60"/>
      <c r="LV105" s="60"/>
      <c r="LW105" s="60"/>
      <c r="LX105" s="60"/>
      <c r="LY105" s="60"/>
      <c r="LZ105" s="60"/>
      <c r="MA105" s="60"/>
      <c r="MB105" s="60"/>
      <c r="MC105" s="60"/>
      <c r="MD105" s="60"/>
      <c r="ME105" s="61"/>
      <c r="MF105" s="60"/>
      <c r="MG105" s="60"/>
      <c r="MH105" s="60"/>
      <c r="MI105" s="110"/>
      <c r="MJ105" s="169">
        <f t="shared" ref="MJ105:MJ112" si="968">SUM(MK105:MY105)</f>
        <v>0</v>
      </c>
      <c r="MK105" s="60"/>
      <c r="ML105" s="60"/>
      <c r="MM105" s="60"/>
      <c r="MN105" s="60"/>
      <c r="MO105" s="60"/>
      <c r="MP105" s="60"/>
      <c r="MQ105" s="60"/>
      <c r="MR105" s="60"/>
      <c r="MS105" s="60"/>
      <c r="MT105" s="60"/>
      <c r="MU105" s="61"/>
      <c r="MV105" s="60"/>
      <c r="MW105" s="60"/>
      <c r="MX105" s="60"/>
      <c r="MY105" s="110"/>
      <c r="MZ105" s="169">
        <f t="shared" ref="MZ105:MZ112" si="969">SUM(NA105:NO105)</f>
        <v>0</v>
      </c>
      <c r="NA105" s="60"/>
      <c r="NB105" s="60"/>
      <c r="NC105" s="60"/>
      <c r="ND105" s="60"/>
      <c r="NE105" s="60"/>
      <c r="NF105" s="60"/>
      <c r="NG105" s="60"/>
      <c r="NH105" s="60"/>
      <c r="NI105" s="60"/>
      <c r="NJ105" s="60"/>
      <c r="NK105" s="61"/>
      <c r="NL105" s="60"/>
      <c r="NM105" s="60"/>
      <c r="NN105" s="60"/>
      <c r="NO105" s="110"/>
      <c r="NP105" s="169">
        <f t="shared" ref="NP105:NP112" si="970">SUM(NQ105:OE105)</f>
        <v>0</v>
      </c>
      <c r="NQ105" s="60"/>
      <c r="NR105" s="60"/>
      <c r="NS105" s="60"/>
      <c r="NT105" s="60"/>
      <c r="NU105" s="60"/>
      <c r="NV105" s="60"/>
      <c r="NW105" s="60"/>
      <c r="NX105" s="60"/>
      <c r="NY105" s="60"/>
      <c r="NZ105" s="60"/>
      <c r="OA105" s="61"/>
      <c r="OB105" s="60"/>
      <c r="OC105" s="60"/>
      <c r="OD105" s="60"/>
      <c r="OE105" s="110"/>
      <c r="OF105" s="169">
        <f t="shared" ref="OF105:OF112" si="971">SUM(OG105:OU105)</f>
        <v>0</v>
      </c>
      <c r="OG105" s="60"/>
      <c r="OH105" s="60"/>
      <c r="OI105" s="60"/>
      <c r="OJ105" s="60"/>
      <c r="OK105" s="60"/>
      <c r="OL105" s="60"/>
      <c r="OM105" s="60"/>
      <c r="ON105" s="60"/>
      <c r="OO105" s="60"/>
      <c r="OP105" s="60"/>
      <c r="OQ105" s="61"/>
      <c r="OR105" s="60"/>
      <c r="OS105" s="60"/>
      <c r="OT105" s="60"/>
      <c r="OU105" s="110"/>
      <c r="OV105" s="169">
        <f t="shared" ref="OV105:OV112" si="972">SUM(OW105:PK105)</f>
        <v>0</v>
      </c>
      <c r="OW105" s="60"/>
      <c r="OX105" s="60"/>
      <c r="OY105" s="60"/>
      <c r="OZ105" s="60"/>
      <c r="PA105" s="60"/>
      <c r="PB105" s="60"/>
      <c r="PC105" s="60"/>
      <c r="PD105" s="60"/>
      <c r="PE105" s="60"/>
      <c r="PF105" s="60"/>
      <c r="PG105" s="61"/>
      <c r="PH105" s="60"/>
      <c r="PI105" s="60"/>
      <c r="PJ105" s="60"/>
      <c r="PK105" s="110"/>
      <c r="PL105" s="169">
        <f t="shared" ref="PL105:PL112" si="973">SUM(PM105:QA105)</f>
        <v>0</v>
      </c>
      <c r="PM105" s="60"/>
      <c r="PN105" s="60"/>
      <c r="PO105" s="60"/>
      <c r="PP105" s="60"/>
      <c r="PQ105" s="60"/>
      <c r="PR105" s="60"/>
      <c r="PS105" s="60"/>
      <c r="PT105" s="60"/>
      <c r="PU105" s="60"/>
      <c r="PV105" s="60"/>
      <c r="PW105" s="61"/>
      <c r="PX105" s="60"/>
      <c r="PY105" s="60"/>
      <c r="PZ105" s="60"/>
      <c r="QA105" s="110"/>
      <c r="QB105" s="169">
        <f t="shared" ref="QB105:QB112" si="974">SUM(QC105:QQ105)</f>
        <v>0</v>
      </c>
      <c r="QC105" s="60"/>
      <c r="QD105" s="60"/>
      <c r="QE105" s="60"/>
      <c r="QF105" s="60"/>
      <c r="QG105" s="60"/>
      <c r="QH105" s="60"/>
      <c r="QI105" s="60"/>
      <c r="QJ105" s="60"/>
      <c r="QK105" s="60"/>
      <c r="QL105" s="60"/>
      <c r="QM105" s="61"/>
      <c r="QN105" s="60"/>
      <c r="QO105" s="60"/>
      <c r="QP105" s="60"/>
      <c r="QQ105" s="110"/>
      <c r="QR105" s="169">
        <f t="shared" ref="QR105:QR112" si="975">SUM(QS105:RQ105)</f>
        <v>0</v>
      </c>
      <c r="QS105" s="60"/>
      <c r="QT105" s="60"/>
      <c r="QU105" s="60"/>
      <c r="QV105" s="60"/>
      <c r="QW105" s="60"/>
      <c r="QX105" s="60"/>
      <c r="QY105" s="60"/>
      <c r="QZ105" s="60"/>
      <c r="RA105" s="60"/>
      <c r="RB105" s="60"/>
      <c r="RC105" s="61"/>
      <c r="RD105" s="60"/>
      <c r="RE105" s="60"/>
      <c r="RF105" s="60"/>
      <c r="RG105" s="60"/>
      <c r="RH105" s="60"/>
      <c r="RI105" s="60"/>
      <c r="RJ105" s="60"/>
      <c r="RK105" s="60"/>
      <c r="RL105" s="60"/>
      <c r="RM105" s="60"/>
      <c r="RN105" s="60"/>
      <c r="RO105" s="60"/>
      <c r="RP105" s="60"/>
      <c r="RQ105" s="110"/>
      <c r="RR105" s="173"/>
      <c r="RS105" s="169">
        <f t="shared" ref="RS105:RS112" si="976">SUM(RT105:SH105)</f>
        <v>0</v>
      </c>
      <c r="RT105" s="60"/>
      <c r="RU105" s="60"/>
      <c r="RV105" s="60"/>
      <c r="RW105" s="60"/>
      <c r="RX105" s="60"/>
      <c r="RY105" s="60"/>
      <c r="RZ105" s="60"/>
      <c r="SA105" s="60"/>
      <c r="SB105" s="60"/>
      <c r="SC105" s="60"/>
      <c r="SD105" s="61"/>
      <c r="SE105" s="60"/>
      <c r="SF105" s="60"/>
      <c r="SG105" s="60"/>
      <c r="SH105" s="110"/>
      <c r="SI105" s="169">
        <f t="shared" ref="SI105:SI112" si="977">SUM(SJ105:SX105)</f>
        <v>0</v>
      </c>
      <c r="SJ105" s="60"/>
      <c r="SK105" s="60"/>
      <c r="SL105" s="60"/>
      <c r="SM105" s="60"/>
      <c r="SN105" s="60"/>
      <c r="SO105" s="60"/>
      <c r="SP105" s="60"/>
      <c r="SQ105" s="60"/>
      <c r="SR105" s="60"/>
      <c r="SS105" s="60"/>
      <c r="ST105" s="61"/>
      <c r="SU105" s="60"/>
      <c r="SV105" s="60"/>
      <c r="SW105" s="60"/>
      <c r="SX105" s="110"/>
      <c r="SY105" s="169">
        <f t="shared" ref="SY105:SY112" si="978">SUM(SZ105:TN105)</f>
        <v>0</v>
      </c>
      <c r="SZ105" s="60"/>
      <c r="TA105" s="60"/>
      <c r="TB105" s="60"/>
      <c r="TC105" s="60"/>
      <c r="TD105" s="60"/>
      <c r="TE105" s="60"/>
      <c r="TF105" s="60"/>
      <c r="TG105" s="60"/>
      <c r="TH105" s="60"/>
      <c r="TI105" s="60"/>
      <c r="TJ105" s="61"/>
      <c r="TK105" s="60"/>
      <c r="TL105" s="60"/>
      <c r="TM105" s="60"/>
      <c r="TN105" s="110"/>
      <c r="TO105" s="169">
        <f t="shared" ref="TO105:TO112" si="979">SUM(TP105:UD105)</f>
        <v>0</v>
      </c>
      <c r="TP105" s="60"/>
      <c r="TQ105" s="60"/>
      <c r="TR105" s="60"/>
      <c r="TS105" s="60"/>
      <c r="TT105" s="60"/>
      <c r="TU105" s="60"/>
      <c r="TV105" s="60"/>
      <c r="TW105" s="60"/>
      <c r="TX105" s="60"/>
      <c r="TY105" s="60"/>
      <c r="TZ105" s="61"/>
      <c r="UA105" s="60"/>
      <c r="UB105" s="60"/>
      <c r="UC105" s="60"/>
      <c r="UD105" s="110"/>
      <c r="UE105" s="169">
        <f t="shared" ref="UE105:UE112" si="980">SUM(UF105:VD105)</f>
        <v>0</v>
      </c>
      <c r="UF105" s="60"/>
      <c r="UG105" s="60"/>
      <c r="UH105" s="60"/>
      <c r="UI105" s="60"/>
      <c r="UJ105" s="60"/>
      <c r="UK105" s="60"/>
      <c r="UL105" s="60"/>
      <c r="UM105" s="60"/>
      <c r="UN105" s="60"/>
      <c r="UO105" s="60"/>
      <c r="UP105" s="61"/>
      <c r="UQ105" s="60"/>
      <c r="UR105" s="60"/>
      <c r="US105" s="60"/>
      <c r="UT105" s="60"/>
      <c r="UU105" s="60"/>
      <c r="UV105" s="60"/>
      <c r="UW105" s="60"/>
      <c r="UX105" s="60"/>
      <c r="UY105" s="60"/>
      <c r="UZ105" s="60"/>
      <c r="VA105" s="60"/>
      <c r="VB105" s="60"/>
      <c r="VC105" s="60"/>
      <c r="VD105" s="110"/>
      <c r="VE105" s="10" t="str">
        <f t="shared" si="710"/>
        <v>-</v>
      </c>
    </row>
    <row r="106" spans="1:577" ht="20.149999999999999" customHeight="1">
      <c r="A106" s="22"/>
      <c r="B106" s="22"/>
      <c r="C106" s="23">
        <v>61102</v>
      </c>
      <c r="D106" s="24" t="s">
        <v>106</v>
      </c>
      <c r="E106" s="193">
        <f t="shared" si="948"/>
        <v>0</v>
      </c>
      <c r="F106" s="194"/>
      <c r="G106" s="194"/>
      <c r="H106" s="195"/>
      <c r="I106" s="229"/>
      <c r="J106" s="241">
        <f t="shared" si="949"/>
        <v>0</v>
      </c>
      <c r="K106" s="61"/>
      <c r="L106" s="60"/>
      <c r="M106" s="60"/>
      <c r="N106" s="60"/>
      <c r="O106" s="60"/>
      <c r="P106" s="60"/>
      <c r="Q106" s="60"/>
      <c r="R106" s="60"/>
      <c r="S106" s="60"/>
      <c r="T106" s="60"/>
      <c r="U106" s="61"/>
      <c r="V106" s="60"/>
      <c r="W106" s="60"/>
      <c r="X106" s="60"/>
      <c r="Y106" s="110"/>
      <c r="Z106" s="169">
        <f t="shared" si="950"/>
        <v>0</v>
      </c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1"/>
      <c r="AL106" s="60"/>
      <c r="AM106" s="60"/>
      <c r="AN106" s="60"/>
      <c r="AO106" s="110"/>
      <c r="AP106" s="169">
        <f t="shared" si="951"/>
        <v>0</v>
      </c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1"/>
      <c r="BB106" s="60"/>
      <c r="BC106" s="60"/>
      <c r="BD106" s="60"/>
      <c r="BE106" s="110"/>
      <c r="BF106" s="169">
        <f t="shared" si="952"/>
        <v>0</v>
      </c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1"/>
      <c r="BR106" s="60"/>
      <c r="BS106" s="60"/>
      <c r="BT106" s="60"/>
      <c r="BU106" s="110"/>
      <c r="BV106" s="169">
        <f t="shared" si="953"/>
        <v>0</v>
      </c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1"/>
      <c r="CH106" s="60"/>
      <c r="CI106" s="60"/>
      <c r="CJ106" s="60"/>
      <c r="CK106" s="60"/>
      <c r="CL106" s="60"/>
      <c r="CM106" s="60"/>
      <c r="CN106" s="60"/>
      <c r="CO106" s="60"/>
      <c r="CP106" s="60"/>
      <c r="CQ106" s="60"/>
      <c r="CR106" s="60"/>
      <c r="CS106" s="60"/>
      <c r="CT106" s="60"/>
      <c r="CU106" s="110"/>
      <c r="CV106" s="173"/>
      <c r="CW106" s="169">
        <f t="shared" si="954"/>
        <v>0</v>
      </c>
      <c r="CX106" s="60"/>
      <c r="CY106" s="60"/>
      <c r="CZ106" s="60"/>
      <c r="DA106" s="60"/>
      <c r="DB106" s="60"/>
      <c r="DC106" s="60"/>
      <c r="DD106" s="60"/>
      <c r="DE106" s="60"/>
      <c r="DF106" s="60"/>
      <c r="DG106" s="60"/>
      <c r="DH106" s="61"/>
      <c r="DI106" s="60"/>
      <c r="DJ106" s="60"/>
      <c r="DK106" s="60"/>
      <c r="DL106" s="110"/>
      <c r="DM106" s="169">
        <f t="shared" si="955"/>
        <v>0</v>
      </c>
      <c r="DN106" s="60"/>
      <c r="DO106" s="60"/>
      <c r="DP106" s="60"/>
      <c r="DQ106" s="60"/>
      <c r="DR106" s="60"/>
      <c r="DS106" s="60"/>
      <c r="DT106" s="60"/>
      <c r="DU106" s="60"/>
      <c r="DV106" s="60"/>
      <c r="DW106" s="60"/>
      <c r="DX106" s="61"/>
      <c r="DY106" s="60"/>
      <c r="DZ106" s="60"/>
      <c r="EA106" s="60"/>
      <c r="EB106" s="110"/>
      <c r="EC106" s="169">
        <f t="shared" si="956"/>
        <v>0</v>
      </c>
      <c r="ED106" s="60"/>
      <c r="EE106" s="60"/>
      <c r="EF106" s="60"/>
      <c r="EG106" s="60"/>
      <c r="EH106" s="60"/>
      <c r="EI106" s="60"/>
      <c r="EJ106" s="60"/>
      <c r="EK106" s="60"/>
      <c r="EL106" s="60"/>
      <c r="EM106" s="60"/>
      <c r="EN106" s="61"/>
      <c r="EO106" s="60"/>
      <c r="EP106" s="60"/>
      <c r="EQ106" s="60"/>
      <c r="ER106" s="110"/>
      <c r="ES106" s="169">
        <f t="shared" si="957"/>
        <v>0</v>
      </c>
      <c r="ET106" s="60"/>
      <c r="EU106" s="60"/>
      <c r="EV106" s="60"/>
      <c r="EW106" s="60"/>
      <c r="EX106" s="60"/>
      <c r="EY106" s="60"/>
      <c r="EZ106" s="60"/>
      <c r="FA106" s="60"/>
      <c r="FB106" s="60"/>
      <c r="FC106" s="60"/>
      <c r="FD106" s="61"/>
      <c r="FE106" s="60"/>
      <c r="FF106" s="60"/>
      <c r="FG106" s="60"/>
      <c r="FH106" s="110"/>
      <c r="FI106" s="169">
        <f t="shared" si="958"/>
        <v>0</v>
      </c>
      <c r="FJ106" s="60"/>
      <c r="FK106" s="60"/>
      <c r="FL106" s="60"/>
      <c r="FM106" s="60"/>
      <c r="FN106" s="60"/>
      <c r="FO106" s="60"/>
      <c r="FP106" s="60"/>
      <c r="FQ106" s="60"/>
      <c r="FR106" s="60"/>
      <c r="FS106" s="60"/>
      <c r="FT106" s="61"/>
      <c r="FU106" s="60"/>
      <c r="FV106" s="60"/>
      <c r="FW106" s="60"/>
      <c r="FX106" s="110"/>
      <c r="FY106" s="169">
        <f t="shared" si="959"/>
        <v>0</v>
      </c>
      <c r="FZ106" s="60"/>
      <c r="GA106" s="60"/>
      <c r="GB106" s="60"/>
      <c r="GC106" s="60"/>
      <c r="GD106" s="60"/>
      <c r="GE106" s="60"/>
      <c r="GF106" s="60"/>
      <c r="GG106" s="60"/>
      <c r="GH106" s="60"/>
      <c r="GI106" s="60"/>
      <c r="GJ106" s="61"/>
      <c r="GK106" s="60"/>
      <c r="GL106" s="60"/>
      <c r="GM106" s="60"/>
      <c r="GN106" s="110"/>
      <c r="GO106" s="169">
        <f t="shared" si="960"/>
        <v>0</v>
      </c>
      <c r="GP106" s="60"/>
      <c r="GQ106" s="60"/>
      <c r="GR106" s="60"/>
      <c r="GS106" s="60"/>
      <c r="GT106" s="60"/>
      <c r="GU106" s="60"/>
      <c r="GV106" s="60"/>
      <c r="GW106" s="60"/>
      <c r="GX106" s="60"/>
      <c r="GY106" s="60"/>
      <c r="GZ106" s="61"/>
      <c r="HA106" s="60"/>
      <c r="HB106" s="60"/>
      <c r="HC106" s="60"/>
      <c r="HD106" s="60"/>
      <c r="HE106" s="60"/>
      <c r="HF106" s="60"/>
      <c r="HG106" s="60"/>
      <c r="HH106" s="60"/>
      <c r="HI106" s="60"/>
      <c r="HJ106" s="60"/>
      <c r="HK106" s="60"/>
      <c r="HL106" s="60"/>
      <c r="HM106" s="60"/>
      <c r="HN106" s="110"/>
      <c r="HO106" s="172"/>
      <c r="HP106" s="173"/>
      <c r="HQ106" s="169">
        <f t="shared" si="961"/>
        <v>0</v>
      </c>
      <c r="HR106" s="60"/>
      <c r="HS106" s="60"/>
      <c r="HT106" s="60"/>
      <c r="HU106" s="60"/>
      <c r="HV106" s="60"/>
      <c r="HW106" s="60"/>
      <c r="HX106" s="60"/>
      <c r="HY106" s="60"/>
      <c r="HZ106" s="60"/>
      <c r="IA106" s="60"/>
      <c r="IB106" s="61"/>
      <c r="IC106" s="60"/>
      <c r="ID106" s="60"/>
      <c r="IE106" s="60"/>
      <c r="IF106" s="110"/>
      <c r="IG106" s="169">
        <f t="shared" si="962"/>
        <v>0</v>
      </c>
      <c r="IH106" s="60"/>
      <c r="II106" s="60"/>
      <c r="IJ106" s="60"/>
      <c r="IK106" s="60"/>
      <c r="IL106" s="60"/>
      <c r="IM106" s="60"/>
      <c r="IN106" s="60"/>
      <c r="IO106" s="60"/>
      <c r="IP106" s="60"/>
      <c r="IQ106" s="60"/>
      <c r="IR106" s="61"/>
      <c r="IS106" s="60"/>
      <c r="IT106" s="60"/>
      <c r="IU106" s="60"/>
      <c r="IV106" s="110"/>
      <c r="IW106" s="169">
        <f t="shared" si="963"/>
        <v>0</v>
      </c>
      <c r="IX106" s="60"/>
      <c r="IY106" s="60"/>
      <c r="IZ106" s="60"/>
      <c r="JA106" s="60"/>
      <c r="JB106" s="60"/>
      <c r="JC106" s="60"/>
      <c r="JD106" s="60"/>
      <c r="JE106" s="60"/>
      <c r="JF106" s="60"/>
      <c r="JG106" s="60"/>
      <c r="JH106" s="61"/>
      <c r="JI106" s="60"/>
      <c r="JJ106" s="60"/>
      <c r="JK106" s="60"/>
      <c r="JL106" s="110"/>
      <c r="JM106" s="169">
        <f t="shared" si="964"/>
        <v>0</v>
      </c>
      <c r="JN106" s="60"/>
      <c r="JO106" s="60"/>
      <c r="JP106" s="60"/>
      <c r="JQ106" s="60"/>
      <c r="JR106" s="60"/>
      <c r="JS106" s="60"/>
      <c r="JT106" s="60"/>
      <c r="JU106" s="60"/>
      <c r="JV106" s="60"/>
      <c r="JW106" s="60"/>
      <c r="JX106" s="61"/>
      <c r="JY106" s="60"/>
      <c r="JZ106" s="60"/>
      <c r="KA106" s="60"/>
      <c r="KB106" s="110"/>
      <c r="KC106" s="169">
        <f t="shared" si="965"/>
        <v>0</v>
      </c>
      <c r="KD106" s="60"/>
      <c r="KE106" s="60"/>
      <c r="KF106" s="60"/>
      <c r="KG106" s="60"/>
      <c r="KH106" s="60"/>
      <c r="KI106" s="60"/>
      <c r="KJ106" s="60"/>
      <c r="KK106" s="60"/>
      <c r="KL106" s="60"/>
      <c r="KM106" s="60"/>
      <c r="KN106" s="61"/>
      <c r="KO106" s="60"/>
      <c r="KP106" s="60"/>
      <c r="KQ106" s="60"/>
      <c r="KR106" s="60"/>
      <c r="KS106" s="60"/>
      <c r="KT106" s="60"/>
      <c r="KU106" s="60"/>
      <c r="KV106" s="60"/>
      <c r="KW106" s="60"/>
      <c r="KX106" s="60"/>
      <c r="KY106" s="60"/>
      <c r="KZ106" s="60"/>
      <c r="LA106" s="60"/>
      <c r="LB106" s="110"/>
      <c r="LC106" s="173"/>
      <c r="LD106" s="169">
        <f t="shared" si="966"/>
        <v>0</v>
      </c>
      <c r="LE106" s="60"/>
      <c r="LF106" s="60"/>
      <c r="LG106" s="60"/>
      <c r="LH106" s="60"/>
      <c r="LI106" s="60"/>
      <c r="LJ106" s="60"/>
      <c r="LK106" s="60"/>
      <c r="LL106" s="60"/>
      <c r="LM106" s="60"/>
      <c r="LN106" s="60"/>
      <c r="LO106" s="61"/>
      <c r="LP106" s="60"/>
      <c r="LQ106" s="60"/>
      <c r="LR106" s="60"/>
      <c r="LS106" s="110"/>
      <c r="LT106" s="169">
        <f t="shared" si="967"/>
        <v>0</v>
      </c>
      <c r="LU106" s="60"/>
      <c r="LV106" s="60"/>
      <c r="LW106" s="60"/>
      <c r="LX106" s="60"/>
      <c r="LY106" s="60"/>
      <c r="LZ106" s="60"/>
      <c r="MA106" s="60"/>
      <c r="MB106" s="60"/>
      <c r="MC106" s="60"/>
      <c r="MD106" s="60"/>
      <c r="ME106" s="61"/>
      <c r="MF106" s="60"/>
      <c r="MG106" s="60"/>
      <c r="MH106" s="60"/>
      <c r="MI106" s="110"/>
      <c r="MJ106" s="169">
        <f t="shared" si="968"/>
        <v>0</v>
      </c>
      <c r="MK106" s="60"/>
      <c r="ML106" s="60"/>
      <c r="MM106" s="60"/>
      <c r="MN106" s="60"/>
      <c r="MO106" s="60"/>
      <c r="MP106" s="60"/>
      <c r="MQ106" s="60"/>
      <c r="MR106" s="60"/>
      <c r="MS106" s="60"/>
      <c r="MT106" s="60"/>
      <c r="MU106" s="61"/>
      <c r="MV106" s="60"/>
      <c r="MW106" s="60"/>
      <c r="MX106" s="60"/>
      <c r="MY106" s="110"/>
      <c r="MZ106" s="169">
        <f t="shared" si="969"/>
        <v>0</v>
      </c>
      <c r="NA106" s="60"/>
      <c r="NB106" s="60"/>
      <c r="NC106" s="60"/>
      <c r="ND106" s="60"/>
      <c r="NE106" s="60"/>
      <c r="NF106" s="60"/>
      <c r="NG106" s="60"/>
      <c r="NH106" s="60"/>
      <c r="NI106" s="60"/>
      <c r="NJ106" s="60"/>
      <c r="NK106" s="61"/>
      <c r="NL106" s="60"/>
      <c r="NM106" s="60"/>
      <c r="NN106" s="60"/>
      <c r="NO106" s="110"/>
      <c r="NP106" s="169">
        <f t="shared" si="970"/>
        <v>0</v>
      </c>
      <c r="NQ106" s="60"/>
      <c r="NR106" s="60"/>
      <c r="NS106" s="60"/>
      <c r="NT106" s="60"/>
      <c r="NU106" s="60"/>
      <c r="NV106" s="60"/>
      <c r="NW106" s="60"/>
      <c r="NX106" s="60"/>
      <c r="NY106" s="60"/>
      <c r="NZ106" s="60"/>
      <c r="OA106" s="61"/>
      <c r="OB106" s="60"/>
      <c r="OC106" s="60"/>
      <c r="OD106" s="60"/>
      <c r="OE106" s="110"/>
      <c r="OF106" s="169">
        <f t="shared" si="971"/>
        <v>0</v>
      </c>
      <c r="OG106" s="60"/>
      <c r="OH106" s="60"/>
      <c r="OI106" s="60"/>
      <c r="OJ106" s="60"/>
      <c r="OK106" s="60"/>
      <c r="OL106" s="60"/>
      <c r="OM106" s="60"/>
      <c r="ON106" s="60"/>
      <c r="OO106" s="60"/>
      <c r="OP106" s="60"/>
      <c r="OQ106" s="61"/>
      <c r="OR106" s="60"/>
      <c r="OS106" s="60"/>
      <c r="OT106" s="60"/>
      <c r="OU106" s="110"/>
      <c r="OV106" s="169">
        <f t="shared" si="972"/>
        <v>0</v>
      </c>
      <c r="OW106" s="60"/>
      <c r="OX106" s="60"/>
      <c r="OY106" s="60"/>
      <c r="OZ106" s="60"/>
      <c r="PA106" s="60"/>
      <c r="PB106" s="60"/>
      <c r="PC106" s="60"/>
      <c r="PD106" s="60"/>
      <c r="PE106" s="60"/>
      <c r="PF106" s="60"/>
      <c r="PG106" s="61"/>
      <c r="PH106" s="60"/>
      <c r="PI106" s="60"/>
      <c r="PJ106" s="60"/>
      <c r="PK106" s="110"/>
      <c r="PL106" s="169">
        <f t="shared" si="973"/>
        <v>0</v>
      </c>
      <c r="PM106" s="60"/>
      <c r="PN106" s="60"/>
      <c r="PO106" s="60"/>
      <c r="PP106" s="60"/>
      <c r="PQ106" s="60"/>
      <c r="PR106" s="60"/>
      <c r="PS106" s="60"/>
      <c r="PT106" s="60"/>
      <c r="PU106" s="60"/>
      <c r="PV106" s="60"/>
      <c r="PW106" s="61"/>
      <c r="PX106" s="60"/>
      <c r="PY106" s="60"/>
      <c r="PZ106" s="60"/>
      <c r="QA106" s="110"/>
      <c r="QB106" s="169">
        <f t="shared" si="974"/>
        <v>0</v>
      </c>
      <c r="QC106" s="60"/>
      <c r="QD106" s="60"/>
      <c r="QE106" s="60"/>
      <c r="QF106" s="60"/>
      <c r="QG106" s="60"/>
      <c r="QH106" s="60"/>
      <c r="QI106" s="60"/>
      <c r="QJ106" s="60"/>
      <c r="QK106" s="60"/>
      <c r="QL106" s="60"/>
      <c r="QM106" s="61"/>
      <c r="QN106" s="60"/>
      <c r="QO106" s="60"/>
      <c r="QP106" s="60"/>
      <c r="QQ106" s="110"/>
      <c r="QR106" s="169">
        <f t="shared" si="975"/>
        <v>0</v>
      </c>
      <c r="QS106" s="60"/>
      <c r="QT106" s="60"/>
      <c r="QU106" s="60"/>
      <c r="QV106" s="60"/>
      <c r="QW106" s="60"/>
      <c r="QX106" s="60"/>
      <c r="QY106" s="60"/>
      <c r="QZ106" s="60"/>
      <c r="RA106" s="60"/>
      <c r="RB106" s="60"/>
      <c r="RC106" s="61"/>
      <c r="RD106" s="60"/>
      <c r="RE106" s="60"/>
      <c r="RF106" s="60"/>
      <c r="RG106" s="60"/>
      <c r="RH106" s="60"/>
      <c r="RI106" s="60"/>
      <c r="RJ106" s="60"/>
      <c r="RK106" s="60"/>
      <c r="RL106" s="60"/>
      <c r="RM106" s="60"/>
      <c r="RN106" s="60"/>
      <c r="RO106" s="60"/>
      <c r="RP106" s="60"/>
      <c r="RQ106" s="110"/>
      <c r="RR106" s="173"/>
      <c r="RS106" s="169">
        <f t="shared" si="976"/>
        <v>0</v>
      </c>
      <c r="RT106" s="60"/>
      <c r="RU106" s="60"/>
      <c r="RV106" s="60"/>
      <c r="RW106" s="60"/>
      <c r="RX106" s="60"/>
      <c r="RY106" s="60"/>
      <c r="RZ106" s="60"/>
      <c r="SA106" s="60"/>
      <c r="SB106" s="60"/>
      <c r="SC106" s="60"/>
      <c r="SD106" s="61"/>
      <c r="SE106" s="60"/>
      <c r="SF106" s="60"/>
      <c r="SG106" s="60"/>
      <c r="SH106" s="110"/>
      <c r="SI106" s="169">
        <f t="shared" si="977"/>
        <v>0</v>
      </c>
      <c r="SJ106" s="60"/>
      <c r="SK106" s="60"/>
      <c r="SL106" s="60"/>
      <c r="SM106" s="60"/>
      <c r="SN106" s="60"/>
      <c r="SO106" s="60"/>
      <c r="SP106" s="60"/>
      <c r="SQ106" s="60"/>
      <c r="SR106" s="60"/>
      <c r="SS106" s="60"/>
      <c r="ST106" s="61"/>
      <c r="SU106" s="60"/>
      <c r="SV106" s="60"/>
      <c r="SW106" s="60"/>
      <c r="SX106" s="110"/>
      <c r="SY106" s="169">
        <f t="shared" si="978"/>
        <v>0</v>
      </c>
      <c r="SZ106" s="60"/>
      <c r="TA106" s="60"/>
      <c r="TB106" s="60"/>
      <c r="TC106" s="60"/>
      <c r="TD106" s="60"/>
      <c r="TE106" s="60"/>
      <c r="TF106" s="60"/>
      <c r="TG106" s="60"/>
      <c r="TH106" s="60"/>
      <c r="TI106" s="60"/>
      <c r="TJ106" s="61"/>
      <c r="TK106" s="60"/>
      <c r="TL106" s="60"/>
      <c r="TM106" s="60"/>
      <c r="TN106" s="110"/>
      <c r="TO106" s="169">
        <f t="shared" si="979"/>
        <v>0</v>
      </c>
      <c r="TP106" s="60"/>
      <c r="TQ106" s="60"/>
      <c r="TR106" s="60"/>
      <c r="TS106" s="60"/>
      <c r="TT106" s="60"/>
      <c r="TU106" s="60"/>
      <c r="TV106" s="60"/>
      <c r="TW106" s="60"/>
      <c r="TX106" s="60"/>
      <c r="TY106" s="60"/>
      <c r="TZ106" s="61"/>
      <c r="UA106" s="60"/>
      <c r="UB106" s="60"/>
      <c r="UC106" s="60"/>
      <c r="UD106" s="110"/>
      <c r="UE106" s="169">
        <f t="shared" si="980"/>
        <v>0</v>
      </c>
      <c r="UF106" s="60"/>
      <c r="UG106" s="60"/>
      <c r="UH106" s="60"/>
      <c r="UI106" s="60"/>
      <c r="UJ106" s="60"/>
      <c r="UK106" s="60"/>
      <c r="UL106" s="60"/>
      <c r="UM106" s="60"/>
      <c r="UN106" s="60"/>
      <c r="UO106" s="60"/>
      <c r="UP106" s="61"/>
      <c r="UQ106" s="60"/>
      <c r="UR106" s="60"/>
      <c r="US106" s="60"/>
      <c r="UT106" s="60"/>
      <c r="UU106" s="60"/>
      <c r="UV106" s="60"/>
      <c r="UW106" s="60"/>
      <c r="UX106" s="60"/>
      <c r="UY106" s="60"/>
      <c r="UZ106" s="60"/>
      <c r="VA106" s="60"/>
      <c r="VB106" s="60"/>
      <c r="VC106" s="60"/>
      <c r="VD106" s="110"/>
      <c r="VE106" s="10" t="str">
        <f t="shared" si="710"/>
        <v>-</v>
      </c>
    </row>
    <row r="107" spans="1:577" ht="20.149999999999999" customHeight="1">
      <c r="A107" s="22"/>
      <c r="B107" s="22"/>
      <c r="C107" s="23">
        <v>61103</v>
      </c>
      <c r="D107" s="24" t="s">
        <v>107</v>
      </c>
      <c r="E107" s="193">
        <f t="shared" si="948"/>
        <v>0</v>
      </c>
      <c r="F107" s="194"/>
      <c r="G107" s="194"/>
      <c r="H107" s="195"/>
      <c r="I107" s="229"/>
      <c r="J107" s="241">
        <f t="shared" si="949"/>
        <v>0</v>
      </c>
      <c r="K107" s="61"/>
      <c r="L107" s="60"/>
      <c r="M107" s="60"/>
      <c r="N107" s="60"/>
      <c r="O107" s="60"/>
      <c r="P107" s="60"/>
      <c r="Q107" s="60"/>
      <c r="R107" s="60"/>
      <c r="S107" s="60"/>
      <c r="T107" s="60"/>
      <c r="U107" s="61"/>
      <c r="V107" s="60"/>
      <c r="W107" s="60"/>
      <c r="X107" s="60"/>
      <c r="Y107" s="110"/>
      <c r="Z107" s="169">
        <f t="shared" si="950"/>
        <v>0</v>
      </c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1"/>
      <c r="AL107" s="60"/>
      <c r="AM107" s="60"/>
      <c r="AN107" s="60"/>
      <c r="AO107" s="110"/>
      <c r="AP107" s="169">
        <f t="shared" si="951"/>
        <v>0</v>
      </c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1"/>
      <c r="BB107" s="60"/>
      <c r="BC107" s="60"/>
      <c r="BD107" s="60"/>
      <c r="BE107" s="110"/>
      <c r="BF107" s="169">
        <f t="shared" si="952"/>
        <v>0</v>
      </c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1"/>
      <c r="BR107" s="60"/>
      <c r="BS107" s="60"/>
      <c r="BT107" s="60"/>
      <c r="BU107" s="110"/>
      <c r="BV107" s="169">
        <f t="shared" si="953"/>
        <v>0</v>
      </c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1"/>
      <c r="CH107" s="60"/>
      <c r="CI107" s="60"/>
      <c r="CJ107" s="60"/>
      <c r="CK107" s="60"/>
      <c r="CL107" s="60"/>
      <c r="CM107" s="60"/>
      <c r="CN107" s="60"/>
      <c r="CO107" s="60"/>
      <c r="CP107" s="60"/>
      <c r="CQ107" s="60"/>
      <c r="CR107" s="60"/>
      <c r="CS107" s="60"/>
      <c r="CT107" s="60"/>
      <c r="CU107" s="110"/>
      <c r="CV107" s="173"/>
      <c r="CW107" s="169">
        <f t="shared" si="954"/>
        <v>0</v>
      </c>
      <c r="CX107" s="60"/>
      <c r="CY107" s="60"/>
      <c r="CZ107" s="60"/>
      <c r="DA107" s="60"/>
      <c r="DB107" s="60"/>
      <c r="DC107" s="60"/>
      <c r="DD107" s="60"/>
      <c r="DE107" s="60"/>
      <c r="DF107" s="60"/>
      <c r="DG107" s="60"/>
      <c r="DH107" s="61"/>
      <c r="DI107" s="60"/>
      <c r="DJ107" s="60"/>
      <c r="DK107" s="60"/>
      <c r="DL107" s="110"/>
      <c r="DM107" s="169">
        <f t="shared" si="955"/>
        <v>0</v>
      </c>
      <c r="DN107" s="60"/>
      <c r="DO107" s="60"/>
      <c r="DP107" s="60"/>
      <c r="DQ107" s="60"/>
      <c r="DR107" s="60"/>
      <c r="DS107" s="60"/>
      <c r="DT107" s="60"/>
      <c r="DU107" s="60"/>
      <c r="DV107" s="60"/>
      <c r="DW107" s="60"/>
      <c r="DX107" s="61"/>
      <c r="DY107" s="60"/>
      <c r="DZ107" s="60"/>
      <c r="EA107" s="60"/>
      <c r="EB107" s="110"/>
      <c r="EC107" s="169">
        <f t="shared" si="956"/>
        <v>0</v>
      </c>
      <c r="ED107" s="60"/>
      <c r="EE107" s="60"/>
      <c r="EF107" s="60"/>
      <c r="EG107" s="60"/>
      <c r="EH107" s="60"/>
      <c r="EI107" s="60"/>
      <c r="EJ107" s="60"/>
      <c r="EK107" s="60"/>
      <c r="EL107" s="60"/>
      <c r="EM107" s="60"/>
      <c r="EN107" s="61"/>
      <c r="EO107" s="60"/>
      <c r="EP107" s="60"/>
      <c r="EQ107" s="60"/>
      <c r="ER107" s="110"/>
      <c r="ES107" s="169">
        <f t="shared" si="957"/>
        <v>0</v>
      </c>
      <c r="ET107" s="60"/>
      <c r="EU107" s="60"/>
      <c r="EV107" s="60"/>
      <c r="EW107" s="60"/>
      <c r="EX107" s="60"/>
      <c r="EY107" s="60"/>
      <c r="EZ107" s="60"/>
      <c r="FA107" s="60"/>
      <c r="FB107" s="60"/>
      <c r="FC107" s="60"/>
      <c r="FD107" s="61"/>
      <c r="FE107" s="60"/>
      <c r="FF107" s="60"/>
      <c r="FG107" s="60"/>
      <c r="FH107" s="110"/>
      <c r="FI107" s="169">
        <f t="shared" si="958"/>
        <v>0</v>
      </c>
      <c r="FJ107" s="60"/>
      <c r="FK107" s="60"/>
      <c r="FL107" s="60"/>
      <c r="FM107" s="60"/>
      <c r="FN107" s="60"/>
      <c r="FO107" s="60"/>
      <c r="FP107" s="60"/>
      <c r="FQ107" s="60"/>
      <c r="FR107" s="60"/>
      <c r="FS107" s="60"/>
      <c r="FT107" s="61"/>
      <c r="FU107" s="60"/>
      <c r="FV107" s="60"/>
      <c r="FW107" s="60"/>
      <c r="FX107" s="110"/>
      <c r="FY107" s="169">
        <f t="shared" si="959"/>
        <v>0</v>
      </c>
      <c r="FZ107" s="60"/>
      <c r="GA107" s="60"/>
      <c r="GB107" s="60"/>
      <c r="GC107" s="60"/>
      <c r="GD107" s="60"/>
      <c r="GE107" s="60"/>
      <c r="GF107" s="60"/>
      <c r="GG107" s="60"/>
      <c r="GH107" s="60"/>
      <c r="GI107" s="60"/>
      <c r="GJ107" s="61"/>
      <c r="GK107" s="60"/>
      <c r="GL107" s="60"/>
      <c r="GM107" s="60"/>
      <c r="GN107" s="110"/>
      <c r="GO107" s="169">
        <f t="shared" si="960"/>
        <v>0</v>
      </c>
      <c r="GP107" s="60"/>
      <c r="GQ107" s="60"/>
      <c r="GR107" s="60"/>
      <c r="GS107" s="60"/>
      <c r="GT107" s="60"/>
      <c r="GU107" s="60"/>
      <c r="GV107" s="60"/>
      <c r="GW107" s="60"/>
      <c r="GX107" s="60"/>
      <c r="GY107" s="60"/>
      <c r="GZ107" s="61"/>
      <c r="HA107" s="60"/>
      <c r="HB107" s="60"/>
      <c r="HC107" s="60"/>
      <c r="HD107" s="60"/>
      <c r="HE107" s="60"/>
      <c r="HF107" s="60"/>
      <c r="HG107" s="60"/>
      <c r="HH107" s="60"/>
      <c r="HI107" s="60"/>
      <c r="HJ107" s="60"/>
      <c r="HK107" s="60"/>
      <c r="HL107" s="60"/>
      <c r="HM107" s="60"/>
      <c r="HN107" s="110"/>
      <c r="HO107" s="172"/>
      <c r="HP107" s="173"/>
      <c r="HQ107" s="169">
        <f t="shared" si="961"/>
        <v>0</v>
      </c>
      <c r="HR107" s="60"/>
      <c r="HS107" s="60"/>
      <c r="HT107" s="60"/>
      <c r="HU107" s="60"/>
      <c r="HV107" s="60"/>
      <c r="HW107" s="60"/>
      <c r="HX107" s="60"/>
      <c r="HY107" s="60"/>
      <c r="HZ107" s="60"/>
      <c r="IA107" s="60"/>
      <c r="IB107" s="61"/>
      <c r="IC107" s="60"/>
      <c r="ID107" s="60"/>
      <c r="IE107" s="60"/>
      <c r="IF107" s="110"/>
      <c r="IG107" s="169">
        <f t="shared" si="962"/>
        <v>0</v>
      </c>
      <c r="IH107" s="60"/>
      <c r="II107" s="60"/>
      <c r="IJ107" s="60"/>
      <c r="IK107" s="60"/>
      <c r="IL107" s="60"/>
      <c r="IM107" s="60"/>
      <c r="IN107" s="60"/>
      <c r="IO107" s="60"/>
      <c r="IP107" s="60"/>
      <c r="IQ107" s="60"/>
      <c r="IR107" s="61"/>
      <c r="IS107" s="60"/>
      <c r="IT107" s="60"/>
      <c r="IU107" s="60"/>
      <c r="IV107" s="110"/>
      <c r="IW107" s="169">
        <f t="shared" si="963"/>
        <v>0</v>
      </c>
      <c r="IX107" s="60"/>
      <c r="IY107" s="60"/>
      <c r="IZ107" s="60"/>
      <c r="JA107" s="60"/>
      <c r="JB107" s="60"/>
      <c r="JC107" s="60"/>
      <c r="JD107" s="60"/>
      <c r="JE107" s="60"/>
      <c r="JF107" s="60"/>
      <c r="JG107" s="60"/>
      <c r="JH107" s="61"/>
      <c r="JI107" s="60"/>
      <c r="JJ107" s="60"/>
      <c r="JK107" s="60"/>
      <c r="JL107" s="110"/>
      <c r="JM107" s="169">
        <f t="shared" si="964"/>
        <v>0</v>
      </c>
      <c r="JN107" s="60"/>
      <c r="JO107" s="60"/>
      <c r="JP107" s="60"/>
      <c r="JQ107" s="60"/>
      <c r="JR107" s="60"/>
      <c r="JS107" s="60"/>
      <c r="JT107" s="60"/>
      <c r="JU107" s="60"/>
      <c r="JV107" s="60"/>
      <c r="JW107" s="60"/>
      <c r="JX107" s="61"/>
      <c r="JY107" s="60"/>
      <c r="JZ107" s="60"/>
      <c r="KA107" s="60"/>
      <c r="KB107" s="110"/>
      <c r="KC107" s="169">
        <f t="shared" si="965"/>
        <v>0</v>
      </c>
      <c r="KD107" s="60"/>
      <c r="KE107" s="60"/>
      <c r="KF107" s="60"/>
      <c r="KG107" s="60"/>
      <c r="KH107" s="60"/>
      <c r="KI107" s="60"/>
      <c r="KJ107" s="60"/>
      <c r="KK107" s="60"/>
      <c r="KL107" s="60"/>
      <c r="KM107" s="60"/>
      <c r="KN107" s="61"/>
      <c r="KO107" s="60"/>
      <c r="KP107" s="60"/>
      <c r="KQ107" s="60"/>
      <c r="KR107" s="60"/>
      <c r="KS107" s="60"/>
      <c r="KT107" s="60"/>
      <c r="KU107" s="60"/>
      <c r="KV107" s="60"/>
      <c r="KW107" s="60"/>
      <c r="KX107" s="60"/>
      <c r="KY107" s="60"/>
      <c r="KZ107" s="60"/>
      <c r="LA107" s="60"/>
      <c r="LB107" s="110"/>
      <c r="LC107" s="173"/>
      <c r="LD107" s="169">
        <f t="shared" si="966"/>
        <v>0</v>
      </c>
      <c r="LE107" s="60"/>
      <c r="LF107" s="60"/>
      <c r="LG107" s="60"/>
      <c r="LH107" s="60"/>
      <c r="LI107" s="60"/>
      <c r="LJ107" s="60"/>
      <c r="LK107" s="60"/>
      <c r="LL107" s="60"/>
      <c r="LM107" s="60"/>
      <c r="LN107" s="60"/>
      <c r="LO107" s="61"/>
      <c r="LP107" s="60"/>
      <c r="LQ107" s="60"/>
      <c r="LR107" s="60"/>
      <c r="LS107" s="110"/>
      <c r="LT107" s="169">
        <f t="shared" si="967"/>
        <v>0</v>
      </c>
      <c r="LU107" s="60"/>
      <c r="LV107" s="60"/>
      <c r="LW107" s="60"/>
      <c r="LX107" s="60"/>
      <c r="LY107" s="60"/>
      <c r="LZ107" s="60"/>
      <c r="MA107" s="60"/>
      <c r="MB107" s="60"/>
      <c r="MC107" s="60"/>
      <c r="MD107" s="60"/>
      <c r="ME107" s="61"/>
      <c r="MF107" s="60"/>
      <c r="MG107" s="60"/>
      <c r="MH107" s="60"/>
      <c r="MI107" s="110"/>
      <c r="MJ107" s="169">
        <f t="shared" si="968"/>
        <v>0</v>
      </c>
      <c r="MK107" s="60"/>
      <c r="ML107" s="60"/>
      <c r="MM107" s="60"/>
      <c r="MN107" s="60"/>
      <c r="MO107" s="60"/>
      <c r="MP107" s="60"/>
      <c r="MQ107" s="60"/>
      <c r="MR107" s="60"/>
      <c r="MS107" s="60"/>
      <c r="MT107" s="60"/>
      <c r="MU107" s="61"/>
      <c r="MV107" s="60"/>
      <c r="MW107" s="60"/>
      <c r="MX107" s="60"/>
      <c r="MY107" s="110"/>
      <c r="MZ107" s="169">
        <f t="shared" si="969"/>
        <v>0</v>
      </c>
      <c r="NA107" s="60"/>
      <c r="NB107" s="60"/>
      <c r="NC107" s="60"/>
      <c r="ND107" s="60"/>
      <c r="NE107" s="60"/>
      <c r="NF107" s="60"/>
      <c r="NG107" s="60"/>
      <c r="NH107" s="60"/>
      <c r="NI107" s="60"/>
      <c r="NJ107" s="60"/>
      <c r="NK107" s="61"/>
      <c r="NL107" s="60"/>
      <c r="NM107" s="60"/>
      <c r="NN107" s="60"/>
      <c r="NO107" s="110"/>
      <c r="NP107" s="169">
        <f t="shared" si="970"/>
        <v>0</v>
      </c>
      <c r="NQ107" s="60"/>
      <c r="NR107" s="60"/>
      <c r="NS107" s="60"/>
      <c r="NT107" s="60"/>
      <c r="NU107" s="60"/>
      <c r="NV107" s="60"/>
      <c r="NW107" s="60"/>
      <c r="NX107" s="60"/>
      <c r="NY107" s="60"/>
      <c r="NZ107" s="60"/>
      <c r="OA107" s="61"/>
      <c r="OB107" s="60"/>
      <c r="OC107" s="60"/>
      <c r="OD107" s="60"/>
      <c r="OE107" s="110"/>
      <c r="OF107" s="169">
        <f t="shared" si="971"/>
        <v>0</v>
      </c>
      <c r="OG107" s="60"/>
      <c r="OH107" s="60"/>
      <c r="OI107" s="60"/>
      <c r="OJ107" s="60"/>
      <c r="OK107" s="60"/>
      <c r="OL107" s="60"/>
      <c r="OM107" s="60"/>
      <c r="ON107" s="60"/>
      <c r="OO107" s="60"/>
      <c r="OP107" s="60"/>
      <c r="OQ107" s="61"/>
      <c r="OR107" s="60"/>
      <c r="OS107" s="60"/>
      <c r="OT107" s="60"/>
      <c r="OU107" s="110"/>
      <c r="OV107" s="169">
        <f t="shared" si="972"/>
        <v>0</v>
      </c>
      <c r="OW107" s="60"/>
      <c r="OX107" s="60"/>
      <c r="OY107" s="60"/>
      <c r="OZ107" s="60"/>
      <c r="PA107" s="60"/>
      <c r="PB107" s="60"/>
      <c r="PC107" s="60"/>
      <c r="PD107" s="60"/>
      <c r="PE107" s="60"/>
      <c r="PF107" s="60"/>
      <c r="PG107" s="61"/>
      <c r="PH107" s="60"/>
      <c r="PI107" s="60"/>
      <c r="PJ107" s="60"/>
      <c r="PK107" s="110"/>
      <c r="PL107" s="169">
        <f t="shared" si="973"/>
        <v>0</v>
      </c>
      <c r="PM107" s="60"/>
      <c r="PN107" s="60"/>
      <c r="PO107" s="60"/>
      <c r="PP107" s="60"/>
      <c r="PQ107" s="60"/>
      <c r="PR107" s="60"/>
      <c r="PS107" s="60"/>
      <c r="PT107" s="60"/>
      <c r="PU107" s="60"/>
      <c r="PV107" s="60"/>
      <c r="PW107" s="61"/>
      <c r="PX107" s="60"/>
      <c r="PY107" s="60"/>
      <c r="PZ107" s="60"/>
      <c r="QA107" s="110"/>
      <c r="QB107" s="169">
        <f t="shared" si="974"/>
        <v>0</v>
      </c>
      <c r="QC107" s="60"/>
      <c r="QD107" s="60"/>
      <c r="QE107" s="60"/>
      <c r="QF107" s="60"/>
      <c r="QG107" s="60"/>
      <c r="QH107" s="60"/>
      <c r="QI107" s="60"/>
      <c r="QJ107" s="60"/>
      <c r="QK107" s="60"/>
      <c r="QL107" s="60"/>
      <c r="QM107" s="61"/>
      <c r="QN107" s="60"/>
      <c r="QO107" s="60"/>
      <c r="QP107" s="60"/>
      <c r="QQ107" s="110"/>
      <c r="QR107" s="169">
        <f t="shared" si="975"/>
        <v>0</v>
      </c>
      <c r="QS107" s="60"/>
      <c r="QT107" s="60"/>
      <c r="QU107" s="60"/>
      <c r="QV107" s="60"/>
      <c r="QW107" s="60"/>
      <c r="QX107" s="60"/>
      <c r="QY107" s="60"/>
      <c r="QZ107" s="60"/>
      <c r="RA107" s="60"/>
      <c r="RB107" s="60"/>
      <c r="RC107" s="61"/>
      <c r="RD107" s="60"/>
      <c r="RE107" s="60"/>
      <c r="RF107" s="60"/>
      <c r="RG107" s="60"/>
      <c r="RH107" s="60"/>
      <c r="RI107" s="60"/>
      <c r="RJ107" s="60"/>
      <c r="RK107" s="60"/>
      <c r="RL107" s="60"/>
      <c r="RM107" s="60"/>
      <c r="RN107" s="60"/>
      <c r="RO107" s="60"/>
      <c r="RP107" s="60"/>
      <c r="RQ107" s="110"/>
      <c r="RR107" s="173"/>
      <c r="RS107" s="169">
        <f t="shared" si="976"/>
        <v>0</v>
      </c>
      <c r="RT107" s="60"/>
      <c r="RU107" s="60"/>
      <c r="RV107" s="60"/>
      <c r="RW107" s="60"/>
      <c r="RX107" s="60"/>
      <c r="RY107" s="60"/>
      <c r="RZ107" s="60"/>
      <c r="SA107" s="60"/>
      <c r="SB107" s="60"/>
      <c r="SC107" s="60"/>
      <c r="SD107" s="61"/>
      <c r="SE107" s="60"/>
      <c r="SF107" s="60"/>
      <c r="SG107" s="60"/>
      <c r="SH107" s="110"/>
      <c r="SI107" s="169">
        <f t="shared" si="977"/>
        <v>0</v>
      </c>
      <c r="SJ107" s="60"/>
      <c r="SK107" s="60"/>
      <c r="SL107" s="60"/>
      <c r="SM107" s="60"/>
      <c r="SN107" s="60"/>
      <c r="SO107" s="60"/>
      <c r="SP107" s="60"/>
      <c r="SQ107" s="60"/>
      <c r="SR107" s="60"/>
      <c r="SS107" s="60"/>
      <c r="ST107" s="61"/>
      <c r="SU107" s="60"/>
      <c r="SV107" s="60"/>
      <c r="SW107" s="60"/>
      <c r="SX107" s="110"/>
      <c r="SY107" s="169">
        <f t="shared" si="978"/>
        <v>0</v>
      </c>
      <c r="SZ107" s="60"/>
      <c r="TA107" s="60"/>
      <c r="TB107" s="60"/>
      <c r="TC107" s="60"/>
      <c r="TD107" s="60"/>
      <c r="TE107" s="60"/>
      <c r="TF107" s="60"/>
      <c r="TG107" s="60"/>
      <c r="TH107" s="60"/>
      <c r="TI107" s="60"/>
      <c r="TJ107" s="61"/>
      <c r="TK107" s="60"/>
      <c r="TL107" s="60"/>
      <c r="TM107" s="60"/>
      <c r="TN107" s="110"/>
      <c r="TO107" s="169">
        <f t="shared" si="979"/>
        <v>0</v>
      </c>
      <c r="TP107" s="60"/>
      <c r="TQ107" s="60"/>
      <c r="TR107" s="60"/>
      <c r="TS107" s="60"/>
      <c r="TT107" s="60"/>
      <c r="TU107" s="60"/>
      <c r="TV107" s="60"/>
      <c r="TW107" s="60"/>
      <c r="TX107" s="60"/>
      <c r="TY107" s="60"/>
      <c r="TZ107" s="61"/>
      <c r="UA107" s="60"/>
      <c r="UB107" s="60"/>
      <c r="UC107" s="60"/>
      <c r="UD107" s="110"/>
      <c r="UE107" s="169">
        <f t="shared" si="980"/>
        <v>0</v>
      </c>
      <c r="UF107" s="60"/>
      <c r="UG107" s="60"/>
      <c r="UH107" s="60"/>
      <c r="UI107" s="60"/>
      <c r="UJ107" s="60"/>
      <c r="UK107" s="60"/>
      <c r="UL107" s="60"/>
      <c r="UM107" s="60"/>
      <c r="UN107" s="60"/>
      <c r="UO107" s="60"/>
      <c r="UP107" s="61"/>
      <c r="UQ107" s="60"/>
      <c r="UR107" s="60"/>
      <c r="US107" s="60"/>
      <c r="UT107" s="60"/>
      <c r="UU107" s="60"/>
      <c r="UV107" s="60"/>
      <c r="UW107" s="60"/>
      <c r="UX107" s="60"/>
      <c r="UY107" s="60"/>
      <c r="UZ107" s="60"/>
      <c r="VA107" s="60"/>
      <c r="VB107" s="60"/>
      <c r="VC107" s="60"/>
      <c r="VD107" s="110"/>
      <c r="VE107" s="10" t="str">
        <f t="shared" si="710"/>
        <v>-</v>
      </c>
    </row>
    <row r="108" spans="1:577" ht="20.149999999999999" customHeight="1">
      <c r="A108" s="22"/>
      <c r="B108" s="22"/>
      <c r="C108" s="23">
        <v>61104</v>
      </c>
      <c r="D108" s="24" t="s">
        <v>108</v>
      </c>
      <c r="E108" s="193">
        <f t="shared" si="948"/>
        <v>0</v>
      </c>
      <c r="F108" s="194"/>
      <c r="G108" s="194"/>
      <c r="H108" s="195"/>
      <c r="I108" s="229"/>
      <c r="J108" s="241">
        <f t="shared" si="949"/>
        <v>0</v>
      </c>
      <c r="K108" s="61"/>
      <c r="L108" s="60"/>
      <c r="M108" s="60"/>
      <c r="N108" s="60"/>
      <c r="O108" s="60"/>
      <c r="P108" s="60"/>
      <c r="Q108" s="60"/>
      <c r="R108" s="60"/>
      <c r="S108" s="60"/>
      <c r="T108" s="60"/>
      <c r="U108" s="61"/>
      <c r="V108" s="60"/>
      <c r="W108" s="60"/>
      <c r="X108" s="60"/>
      <c r="Y108" s="110"/>
      <c r="Z108" s="169">
        <f t="shared" si="950"/>
        <v>0</v>
      </c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1"/>
      <c r="AL108" s="60"/>
      <c r="AM108" s="60"/>
      <c r="AN108" s="60"/>
      <c r="AO108" s="110"/>
      <c r="AP108" s="169">
        <f t="shared" si="951"/>
        <v>0</v>
      </c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1"/>
      <c r="BB108" s="60"/>
      <c r="BC108" s="60"/>
      <c r="BD108" s="60"/>
      <c r="BE108" s="110"/>
      <c r="BF108" s="169">
        <f t="shared" si="952"/>
        <v>0</v>
      </c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1"/>
      <c r="BR108" s="60"/>
      <c r="BS108" s="60"/>
      <c r="BT108" s="60"/>
      <c r="BU108" s="110"/>
      <c r="BV108" s="169">
        <f t="shared" si="953"/>
        <v>0</v>
      </c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1"/>
      <c r="CH108" s="60"/>
      <c r="CI108" s="60"/>
      <c r="CJ108" s="60"/>
      <c r="CK108" s="60"/>
      <c r="CL108" s="60"/>
      <c r="CM108" s="60"/>
      <c r="CN108" s="60"/>
      <c r="CO108" s="60"/>
      <c r="CP108" s="60"/>
      <c r="CQ108" s="60"/>
      <c r="CR108" s="60"/>
      <c r="CS108" s="60"/>
      <c r="CT108" s="60"/>
      <c r="CU108" s="110"/>
      <c r="CV108" s="173"/>
      <c r="CW108" s="169">
        <f t="shared" si="954"/>
        <v>0</v>
      </c>
      <c r="CX108" s="60"/>
      <c r="CY108" s="60"/>
      <c r="CZ108" s="60"/>
      <c r="DA108" s="60"/>
      <c r="DB108" s="60"/>
      <c r="DC108" s="60"/>
      <c r="DD108" s="60"/>
      <c r="DE108" s="60"/>
      <c r="DF108" s="60"/>
      <c r="DG108" s="60"/>
      <c r="DH108" s="61"/>
      <c r="DI108" s="60"/>
      <c r="DJ108" s="60"/>
      <c r="DK108" s="60"/>
      <c r="DL108" s="110"/>
      <c r="DM108" s="169">
        <f t="shared" si="955"/>
        <v>0</v>
      </c>
      <c r="DN108" s="60"/>
      <c r="DO108" s="60"/>
      <c r="DP108" s="60"/>
      <c r="DQ108" s="60"/>
      <c r="DR108" s="60"/>
      <c r="DS108" s="60"/>
      <c r="DT108" s="60"/>
      <c r="DU108" s="60"/>
      <c r="DV108" s="60"/>
      <c r="DW108" s="60"/>
      <c r="DX108" s="61"/>
      <c r="DY108" s="60"/>
      <c r="DZ108" s="60"/>
      <c r="EA108" s="60"/>
      <c r="EB108" s="110"/>
      <c r="EC108" s="169">
        <f t="shared" si="956"/>
        <v>0</v>
      </c>
      <c r="ED108" s="60"/>
      <c r="EE108" s="60"/>
      <c r="EF108" s="60"/>
      <c r="EG108" s="60"/>
      <c r="EH108" s="60"/>
      <c r="EI108" s="60"/>
      <c r="EJ108" s="60"/>
      <c r="EK108" s="60"/>
      <c r="EL108" s="60"/>
      <c r="EM108" s="60"/>
      <c r="EN108" s="61"/>
      <c r="EO108" s="60"/>
      <c r="EP108" s="60"/>
      <c r="EQ108" s="60"/>
      <c r="ER108" s="110"/>
      <c r="ES108" s="169">
        <f t="shared" si="957"/>
        <v>0</v>
      </c>
      <c r="ET108" s="60"/>
      <c r="EU108" s="60"/>
      <c r="EV108" s="60"/>
      <c r="EW108" s="60"/>
      <c r="EX108" s="60"/>
      <c r="EY108" s="60"/>
      <c r="EZ108" s="60"/>
      <c r="FA108" s="60"/>
      <c r="FB108" s="60"/>
      <c r="FC108" s="60"/>
      <c r="FD108" s="61"/>
      <c r="FE108" s="60"/>
      <c r="FF108" s="60"/>
      <c r="FG108" s="60"/>
      <c r="FH108" s="110"/>
      <c r="FI108" s="169">
        <f t="shared" si="958"/>
        <v>0</v>
      </c>
      <c r="FJ108" s="60"/>
      <c r="FK108" s="60"/>
      <c r="FL108" s="60"/>
      <c r="FM108" s="60"/>
      <c r="FN108" s="60"/>
      <c r="FO108" s="60"/>
      <c r="FP108" s="60"/>
      <c r="FQ108" s="60"/>
      <c r="FR108" s="60"/>
      <c r="FS108" s="60"/>
      <c r="FT108" s="61"/>
      <c r="FU108" s="60"/>
      <c r="FV108" s="60"/>
      <c r="FW108" s="60"/>
      <c r="FX108" s="110"/>
      <c r="FY108" s="169">
        <f t="shared" si="959"/>
        <v>0</v>
      </c>
      <c r="FZ108" s="60"/>
      <c r="GA108" s="60"/>
      <c r="GB108" s="60"/>
      <c r="GC108" s="60"/>
      <c r="GD108" s="60"/>
      <c r="GE108" s="60"/>
      <c r="GF108" s="60"/>
      <c r="GG108" s="60"/>
      <c r="GH108" s="60"/>
      <c r="GI108" s="60"/>
      <c r="GJ108" s="61"/>
      <c r="GK108" s="60"/>
      <c r="GL108" s="60"/>
      <c r="GM108" s="60"/>
      <c r="GN108" s="110"/>
      <c r="GO108" s="169">
        <f t="shared" si="960"/>
        <v>0</v>
      </c>
      <c r="GP108" s="60"/>
      <c r="GQ108" s="60"/>
      <c r="GR108" s="60"/>
      <c r="GS108" s="60"/>
      <c r="GT108" s="60"/>
      <c r="GU108" s="60"/>
      <c r="GV108" s="60"/>
      <c r="GW108" s="60"/>
      <c r="GX108" s="60"/>
      <c r="GY108" s="60"/>
      <c r="GZ108" s="61"/>
      <c r="HA108" s="60"/>
      <c r="HB108" s="60"/>
      <c r="HC108" s="60"/>
      <c r="HD108" s="60"/>
      <c r="HE108" s="60"/>
      <c r="HF108" s="60"/>
      <c r="HG108" s="60"/>
      <c r="HH108" s="60"/>
      <c r="HI108" s="60"/>
      <c r="HJ108" s="60"/>
      <c r="HK108" s="60"/>
      <c r="HL108" s="60"/>
      <c r="HM108" s="60"/>
      <c r="HN108" s="110"/>
      <c r="HO108" s="172"/>
      <c r="HP108" s="173"/>
      <c r="HQ108" s="169">
        <f t="shared" si="961"/>
        <v>0</v>
      </c>
      <c r="HR108" s="60"/>
      <c r="HS108" s="60"/>
      <c r="HT108" s="60"/>
      <c r="HU108" s="60"/>
      <c r="HV108" s="60"/>
      <c r="HW108" s="60"/>
      <c r="HX108" s="60"/>
      <c r="HY108" s="60"/>
      <c r="HZ108" s="60"/>
      <c r="IA108" s="60"/>
      <c r="IB108" s="61"/>
      <c r="IC108" s="60"/>
      <c r="ID108" s="60"/>
      <c r="IE108" s="60"/>
      <c r="IF108" s="110"/>
      <c r="IG108" s="169">
        <f t="shared" si="962"/>
        <v>0</v>
      </c>
      <c r="IH108" s="60"/>
      <c r="II108" s="60"/>
      <c r="IJ108" s="60"/>
      <c r="IK108" s="60"/>
      <c r="IL108" s="60"/>
      <c r="IM108" s="60"/>
      <c r="IN108" s="60"/>
      <c r="IO108" s="60"/>
      <c r="IP108" s="60"/>
      <c r="IQ108" s="60"/>
      <c r="IR108" s="61"/>
      <c r="IS108" s="60"/>
      <c r="IT108" s="60"/>
      <c r="IU108" s="60"/>
      <c r="IV108" s="110"/>
      <c r="IW108" s="169">
        <f t="shared" si="963"/>
        <v>0</v>
      </c>
      <c r="IX108" s="60"/>
      <c r="IY108" s="60"/>
      <c r="IZ108" s="60"/>
      <c r="JA108" s="60"/>
      <c r="JB108" s="60"/>
      <c r="JC108" s="60"/>
      <c r="JD108" s="60"/>
      <c r="JE108" s="60"/>
      <c r="JF108" s="60"/>
      <c r="JG108" s="60"/>
      <c r="JH108" s="61"/>
      <c r="JI108" s="60"/>
      <c r="JJ108" s="60"/>
      <c r="JK108" s="60"/>
      <c r="JL108" s="110"/>
      <c r="JM108" s="169">
        <f t="shared" si="964"/>
        <v>0</v>
      </c>
      <c r="JN108" s="60"/>
      <c r="JO108" s="60"/>
      <c r="JP108" s="60"/>
      <c r="JQ108" s="60"/>
      <c r="JR108" s="60"/>
      <c r="JS108" s="60"/>
      <c r="JT108" s="60"/>
      <c r="JU108" s="60"/>
      <c r="JV108" s="60"/>
      <c r="JW108" s="60"/>
      <c r="JX108" s="61"/>
      <c r="JY108" s="60"/>
      <c r="JZ108" s="60"/>
      <c r="KA108" s="60"/>
      <c r="KB108" s="110"/>
      <c r="KC108" s="169">
        <f t="shared" si="965"/>
        <v>0</v>
      </c>
      <c r="KD108" s="60"/>
      <c r="KE108" s="60"/>
      <c r="KF108" s="60"/>
      <c r="KG108" s="60"/>
      <c r="KH108" s="60"/>
      <c r="KI108" s="60"/>
      <c r="KJ108" s="60"/>
      <c r="KK108" s="60"/>
      <c r="KL108" s="60"/>
      <c r="KM108" s="60"/>
      <c r="KN108" s="61"/>
      <c r="KO108" s="60"/>
      <c r="KP108" s="60"/>
      <c r="KQ108" s="60"/>
      <c r="KR108" s="60"/>
      <c r="KS108" s="60"/>
      <c r="KT108" s="60"/>
      <c r="KU108" s="60"/>
      <c r="KV108" s="60"/>
      <c r="KW108" s="60"/>
      <c r="KX108" s="60"/>
      <c r="KY108" s="60"/>
      <c r="KZ108" s="60"/>
      <c r="LA108" s="60"/>
      <c r="LB108" s="110"/>
      <c r="LC108" s="173"/>
      <c r="LD108" s="169">
        <f t="shared" si="966"/>
        <v>0</v>
      </c>
      <c r="LE108" s="60"/>
      <c r="LF108" s="60"/>
      <c r="LG108" s="60"/>
      <c r="LH108" s="60"/>
      <c r="LI108" s="60"/>
      <c r="LJ108" s="60"/>
      <c r="LK108" s="60"/>
      <c r="LL108" s="60"/>
      <c r="LM108" s="60"/>
      <c r="LN108" s="60"/>
      <c r="LO108" s="61"/>
      <c r="LP108" s="60"/>
      <c r="LQ108" s="60"/>
      <c r="LR108" s="60"/>
      <c r="LS108" s="110"/>
      <c r="LT108" s="169">
        <f t="shared" si="967"/>
        <v>0</v>
      </c>
      <c r="LU108" s="60"/>
      <c r="LV108" s="60"/>
      <c r="LW108" s="60"/>
      <c r="LX108" s="60"/>
      <c r="LY108" s="60"/>
      <c r="LZ108" s="60"/>
      <c r="MA108" s="60"/>
      <c r="MB108" s="60"/>
      <c r="MC108" s="60"/>
      <c r="MD108" s="60"/>
      <c r="ME108" s="61"/>
      <c r="MF108" s="60"/>
      <c r="MG108" s="60"/>
      <c r="MH108" s="60"/>
      <c r="MI108" s="110"/>
      <c r="MJ108" s="169">
        <f t="shared" si="968"/>
        <v>0</v>
      </c>
      <c r="MK108" s="60"/>
      <c r="ML108" s="60"/>
      <c r="MM108" s="60"/>
      <c r="MN108" s="60"/>
      <c r="MO108" s="60"/>
      <c r="MP108" s="60"/>
      <c r="MQ108" s="60"/>
      <c r="MR108" s="60"/>
      <c r="MS108" s="60"/>
      <c r="MT108" s="60"/>
      <c r="MU108" s="61"/>
      <c r="MV108" s="60"/>
      <c r="MW108" s="60"/>
      <c r="MX108" s="60"/>
      <c r="MY108" s="110"/>
      <c r="MZ108" s="169">
        <f t="shared" si="969"/>
        <v>0</v>
      </c>
      <c r="NA108" s="60"/>
      <c r="NB108" s="60"/>
      <c r="NC108" s="60"/>
      <c r="ND108" s="60"/>
      <c r="NE108" s="60"/>
      <c r="NF108" s="60"/>
      <c r="NG108" s="60"/>
      <c r="NH108" s="60"/>
      <c r="NI108" s="60"/>
      <c r="NJ108" s="60"/>
      <c r="NK108" s="61"/>
      <c r="NL108" s="60"/>
      <c r="NM108" s="60"/>
      <c r="NN108" s="60"/>
      <c r="NO108" s="110"/>
      <c r="NP108" s="169">
        <f t="shared" si="970"/>
        <v>0</v>
      </c>
      <c r="NQ108" s="60"/>
      <c r="NR108" s="60"/>
      <c r="NS108" s="60"/>
      <c r="NT108" s="60"/>
      <c r="NU108" s="60"/>
      <c r="NV108" s="60"/>
      <c r="NW108" s="60"/>
      <c r="NX108" s="60"/>
      <c r="NY108" s="60"/>
      <c r="NZ108" s="60"/>
      <c r="OA108" s="61"/>
      <c r="OB108" s="60"/>
      <c r="OC108" s="60"/>
      <c r="OD108" s="60"/>
      <c r="OE108" s="110"/>
      <c r="OF108" s="169">
        <f t="shared" si="971"/>
        <v>0</v>
      </c>
      <c r="OG108" s="60"/>
      <c r="OH108" s="60"/>
      <c r="OI108" s="60"/>
      <c r="OJ108" s="60"/>
      <c r="OK108" s="60"/>
      <c r="OL108" s="60"/>
      <c r="OM108" s="60"/>
      <c r="ON108" s="60"/>
      <c r="OO108" s="60"/>
      <c r="OP108" s="60"/>
      <c r="OQ108" s="61"/>
      <c r="OR108" s="60"/>
      <c r="OS108" s="60"/>
      <c r="OT108" s="60"/>
      <c r="OU108" s="110"/>
      <c r="OV108" s="169">
        <f t="shared" si="972"/>
        <v>0</v>
      </c>
      <c r="OW108" s="60"/>
      <c r="OX108" s="60"/>
      <c r="OY108" s="60"/>
      <c r="OZ108" s="60"/>
      <c r="PA108" s="60"/>
      <c r="PB108" s="60"/>
      <c r="PC108" s="60"/>
      <c r="PD108" s="60"/>
      <c r="PE108" s="60"/>
      <c r="PF108" s="60"/>
      <c r="PG108" s="61"/>
      <c r="PH108" s="60"/>
      <c r="PI108" s="60"/>
      <c r="PJ108" s="60"/>
      <c r="PK108" s="110"/>
      <c r="PL108" s="169">
        <f t="shared" si="973"/>
        <v>0</v>
      </c>
      <c r="PM108" s="60"/>
      <c r="PN108" s="60"/>
      <c r="PO108" s="60"/>
      <c r="PP108" s="60"/>
      <c r="PQ108" s="60"/>
      <c r="PR108" s="60"/>
      <c r="PS108" s="60"/>
      <c r="PT108" s="60"/>
      <c r="PU108" s="60"/>
      <c r="PV108" s="60"/>
      <c r="PW108" s="61"/>
      <c r="PX108" s="60"/>
      <c r="PY108" s="60"/>
      <c r="PZ108" s="60"/>
      <c r="QA108" s="110"/>
      <c r="QB108" s="169">
        <f t="shared" si="974"/>
        <v>0</v>
      </c>
      <c r="QC108" s="60"/>
      <c r="QD108" s="60"/>
      <c r="QE108" s="60"/>
      <c r="QF108" s="60"/>
      <c r="QG108" s="60"/>
      <c r="QH108" s="60"/>
      <c r="QI108" s="60"/>
      <c r="QJ108" s="60"/>
      <c r="QK108" s="60"/>
      <c r="QL108" s="60"/>
      <c r="QM108" s="61"/>
      <c r="QN108" s="60"/>
      <c r="QO108" s="60"/>
      <c r="QP108" s="60"/>
      <c r="QQ108" s="110"/>
      <c r="QR108" s="169">
        <f t="shared" si="975"/>
        <v>0</v>
      </c>
      <c r="QS108" s="60"/>
      <c r="QT108" s="60"/>
      <c r="QU108" s="60"/>
      <c r="QV108" s="60"/>
      <c r="QW108" s="60"/>
      <c r="QX108" s="60"/>
      <c r="QY108" s="60"/>
      <c r="QZ108" s="60"/>
      <c r="RA108" s="60"/>
      <c r="RB108" s="60"/>
      <c r="RC108" s="61"/>
      <c r="RD108" s="60"/>
      <c r="RE108" s="60"/>
      <c r="RF108" s="60"/>
      <c r="RG108" s="60"/>
      <c r="RH108" s="60"/>
      <c r="RI108" s="60"/>
      <c r="RJ108" s="60"/>
      <c r="RK108" s="60"/>
      <c r="RL108" s="60"/>
      <c r="RM108" s="60"/>
      <c r="RN108" s="60"/>
      <c r="RO108" s="60"/>
      <c r="RP108" s="60"/>
      <c r="RQ108" s="110"/>
      <c r="RR108" s="173"/>
      <c r="RS108" s="169">
        <f t="shared" si="976"/>
        <v>0</v>
      </c>
      <c r="RT108" s="60"/>
      <c r="RU108" s="60"/>
      <c r="RV108" s="60"/>
      <c r="RW108" s="60"/>
      <c r="RX108" s="60"/>
      <c r="RY108" s="60"/>
      <c r="RZ108" s="60"/>
      <c r="SA108" s="60"/>
      <c r="SB108" s="60"/>
      <c r="SC108" s="60"/>
      <c r="SD108" s="61"/>
      <c r="SE108" s="60"/>
      <c r="SF108" s="60"/>
      <c r="SG108" s="60"/>
      <c r="SH108" s="110"/>
      <c r="SI108" s="169">
        <f t="shared" si="977"/>
        <v>0</v>
      </c>
      <c r="SJ108" s="60"/>
      <c r="SK108" s="60"/>
      <c r="SL108" s="60"/>
      <c r="SM108" s="60"/>
      <c r="SN108" s="60"/>
      <c r="SO108" s="60"/>
      <c r="SP108" s="60"/>
      <c r="SQ108" s="60"/>
      <c r="SR108" s="60"/>
      <c r="SS108" s="60"/>
      <c r="ST108" s="61"/>
      <c r="SU108" s="60"/>
      <c r="SV108" s="60"/>
      <c r="SW108" s="60"/>
      <c r="SX108" s="110"/>
      <c r="SY108" s="169">
        <f t="shared" si="978"/>
        <v>0</v>
      </c>
      <c r="SZ108" s="60"/>
      <c r="TA108" s="60"/>
      <c r="TB108" s="60"/>
      <c r="TC108" s="60"/>
      <c r="TD108" s="60"/>
      <c r="TE108" s="60"/>
      <c r="TF108" s="60"/>
      <c r="TG108" s="60"/>
      <c r="TH108" s="60"/>
      <c r="TI108" s="60"/>
      <c r="TJ108" s="61"/>
      <c r="TK108" s="60"/>
      <c r="TL108" s="60"/>
      <c r="TM108" s="60"/>
      <c r="TN108" s="110"/>
      <c r="TO108" s="169">
        <f t="shared" si="979"/>
        <v>0</v>
      </c>
      <c r="TP108" s="60"/>
      <c r="TQ108" s="60"/>
      <c r="TR108" s="60"/>
      <c r="TS108" s="60"/>
      <c r="TT108" s="60"/>
      <c r="TU108" s="60"/>
      <c r="TV108" s="60"/>
      <c r="TW108" s="60"/>
      <c r="TX108" s="60"/>
      <c r="TY108" s="60"/>
      <c r="TZ108" s="61"/>
      <c r="UA108" s="60"/>
      <c r="UB108" s="60"/>
      <c r="UC108" s="60"/>
      <c r="UD108" s="110"/>
      <c r="UE108" s="169">
        <f t="shared" si="980"/>
        <v>0</v>
      </c>
      <c r="UF108" s="60"/>
      <c r="UG108" s="60"/>
      <c r="UH108" s="60"/>
      <c r="UI108" s="60"/>
      <c r="UJ108" s="60"/>
      <c r="UK108" s="60"/>
      <c r="UL108" s="60"/>
      <c r="UM108" s="60"/>
      <c r="UN108" s="60"/>
      <c r="UO108" s="60"/>
      <c r="UP108" s="61"/>
      <c r="UQ108" s="60"/>
      <c r="UR108" s="60"/>
      <c r="US108" s="60"/>
      <c r="UT108" s="60"/>
      <c r="UU108" s="60"/>
      <c r="UV108" s="60"/>
      <c r="UW108" s="60"/>
      <c r="UX108" s="60"/>
      <c r="UY108" s="60"/>
      <c r="UZ108" s="60"/>
      <c r="VA108" s="60"/>
      <c r="VB108" s="60"/>
      <c r="VC108" s="60"/>
      <c r="VD108" s="110"/>
      <c r="VE108" s="10" t="str">
        <f t="shared" si="710"/>
        <v>-</v>
      </c>
    </row>
    <row r="109" spans="1:577" ht="20.149999999999999" customHeight="1">
      <c r="A109" s="22"/>
      <c r="B109" s="22"/>
      <c r="C109" s="23">
        <v>61105</v>
      </c>
      <c r="D109" s="24" t="s">
        <v>109</v>
      </c>
      <c r="E109" s="193">
        <f t="shared" si="948"/>
        <v>0</v>
      </c>
      <c r="F109" s="194"/>
      <c r="G109" s="194"/>
      <c r="H109" s="195"/>
      <c r="I109" s="229"/>
      <c r="J109" s="241">
        <f t="shared" si="949"/>
        <v>0</v>
      </c>
      <c r="K109" s="61"/>
      <c r="L109" s="60"/>
      <c r="M109" s="60"/>
      <c r="N109" s="60"/>
      <c r="O109" s="60"/>
      <c r="P109" s="60"/>
      <c r="Q109" s="60"/>
      <c r="R109" s="60"/>
      <c r="S109" s="60"/>
      <c r="T109" s="60"/>
      <c r="U109" s="61"/>
      <c r="V109" s="60"/>
      <c r="W109" s="60"/>
      <c r="X109" s="60"/>
      <c r="Y109" s="110"/>
      <c r="Z109" s="169">
        <f t="shared" si="950"/>
        <v>0</v>
      </c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1"/>
      <c r="AL109" s="60"/>
      <c r="AM109" s="60"/>
      <c r="AN109" s="60"/>
      <c r="AO109" s="110"/>
      <c r="AP109" s="169">
        <f t="shared" si="951"/>
        <v>0</v>
      </c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1"/>
      <c r="BB109" s="60"/>
      <c r="BC109" s="60"/>
      <c r="BD109" s="60"/>
      <c r="BE109" s="110"/>
      <c r="BF109" s="169">
        <f t="shared" si="952"/>
        <v>0</v>
      </c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1"/>
      <c r="BR109" s="60"/>
      <c r="BS109" s="60"/>
      <c r="BT109" s="60"/>
      <c r="BU109" s="110"/>
      <c r="BV109" s="169">
        <f t="shared" si="953"/>
        <v>0</v>
      </c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1"/>
      <c r="CH109" s="60"/>
      <c r="CI109" s="60"/>
      <c r="CJ109" s="60"/>
      <c r="CK109" s="60"/>
      <c r="CL109" s="60"/>
      <c r="CM109" s="60"/>
      <c r="CN109" s="60"/>
      <c r="CO109" s="60"/>
      <c r="CP109" s="60"/>
      <c r="CQ109" s="60"/>
      <c r="CR109" s="60"/>
      <c r="CS109" s="60"/>
      <c r="CT109" s="60"/>
      <c r="CU109" s="110"/>
      <c r="CV109" s="173"/>
      <c r="CW109" s="169">
        <f t="shared" si="954"/>
        <v>0</v>
      </c>
      <c r="CX109" s="60"/>
      <c r="CY109" s="60"/>
      <c r="CZ109" s="60"/>
      <c r="DA109" s="60"/>
      <c r="DB109" s="60"/>
      <c r="DC109" s="60"/>
      <c r="DD109" s="60"/>
      <c r="DE109" s="60"/>
      <c r="DF109" s="60"/>
      <c r="DG109" s="60"/>
      <c r="DH109" s="61"/>
      <c r="DI109" s="60"/>
      <c r="DJ109" s="60"/>
      <c r="DK109" s="60"/>
      <c r="DL109" s="110"/>
      <c r="DM109" s="169">
        <f t="shared" si="955"/>
        <v>0</v>
      </c>
      <c r="DN109" s="60"/>
      <c r="DO109" s="60"/>
      <c r="DP109" s="60"/>
      <c r="DQ109" s="60"/>
      <c r="DR109" s="60"/>
      <c r="DS109" s="60"/>
      <c r="DT109" s="60"/>
      <c r="DU109" s="60"/>
      <c r="DV109" s="60"/>
      <c r="DW109" s="60"/>
      <c r="DX109" s="61"/>
      <c r="DY109" s="60"/>
      <c r="DZ109" s="60"/>
      <c r="EA109" s="60"/>
      <c r="EB109" s="110"/>
      <c r="EC109" s="169">
        <f t="shared" si="956"/>
        <v>0</v>
      </c>
      <c r="ED109" s="60"/>
      <c r="EE109" s="60"/>
      <c r="EF109" s="60"/>
      <c r="EG109" s="60"/>
      <c r="EH109" s="60"/>
      <c r="EI109" s="60"/>
      <c r="EJ109" s="60"/>
      <c r="EK109" s="60"/>
      <c r="EL109" s="60"/>
      <c r="EM109" s="60"/>
      <c r="EN109" s="61"/>
      <c r="EO109" s="60"/>
      <c r="EP109" s="60"/>
      <c r="EQ109" s="60"/>
      <c r="ER109" s="110"/>
      <c r="ES109" s="169">
        <f t="shared" si="957"/>
        <v>0</v>
      </c>
      <c r="ET109" s="60"/>
      <c r="EU109" s="60"/>
      <c r="EV109" s="60"/>
      <c r="EW109" s="60"/>
      <c r="EX109" s="60"/>
      <c r="EY109" s="60"/>
      <c r="EZ109" s="60"/>
      <c r="FA109" s="60"/>
      <c r="FB109" s="60"/>
      <c r="FC109" s="60"/>
      <c r="FD109" s="61"/>
      <c r="FE109" s="60"/>
      <c r="FF109" s="60"/>
      <c r="FG109" s="60"/>
      <c r="FH109" s="110"/>
      <c r="FI109" s="169">
        <f t="shared" si="958"/>
        <v>0</v>
      </c>
      <c r="FJ109" s="60"/>
      <c r="FK109" s="60"/>
      <c r="FL109" s="60"/>
      <c r="FM109" s="60"/>
      <c r="FN109" s="60"/>
      <c r="FO109" s="60"/>
      <c r="FP109" s="60"/>
      <c r="FQ109" s="60"/>
      <c r="FR109" s="60"/>
      <c r="FS109" s="60"/>
      <c r="FT109" s="61"/>
      <c r="FU109" s="60"/>
      <c r="FV109" s="60"/>
      <c r="FW109" s="60"/>
      <c r="FX109" s="110"/>
      <c r="FY109" s="169">
        <f t="shared" si="959"/>
        <v>0</v>
      </c>
      <c r="FZ109" s="60"/>
      <c r="GA109" s="60"/>
      <c r="GB109" s="60"/>
      <c r="GC109" s="60"/>
      <c r="GD109" s="60"/>
      <c r="GE109" s="60"/>
      <c r="GF109" s="60"/>
      <c r="GG109" s="60"/>
      <c r="GH109" s="60"/>
      <c r="GI109" s="60"/>
      <c r="GJ109" s="61"/>
      <c r="GK109" s="60"/>
      <c r="GL109" s="60"/>
      <c r="GM109" s="60"/>
      <c r="GN109" s="110"/>
      <c r="GO109" s="169">
        <f t="shared" si="960"/>
        <v>0</v>
      </c>
      <c r="GP109" s="60"/>
      <c r="GQ109" s="60"/>
      <c r="GR109" s="60"/>
      <c r="GS109" s="60"/>
      <c r="GT109" s="60"/>
      <c r="GU109" s="60"/>
      <c r="GV109" s="60"/>
      <c r="GW109" s="60"/>
      <c r="GX109" s="60"/>
      <c r="GY109" s="60"/>
      <c r="GZ109" s="61"/>
      <c r="HA109" s="60"/>
      <c r="HB109" s="60"/>
      <c r="HC109" s="60"/>
      <c r="HD109" s="60"/>
      <c r="HE109" s="60"/>
      <c r="HF109" s="60"/>
      <c r="HG109" s="60"/>
      <c r="HH109" s="60"/>
      <c r="HI109" s="60"/>
      <c r="HJ109" s="60"/>
      <c r="HK109" s="60"/>
      <c r="HL109" s="60"/>
      <c r="HM109" s="60"/>
      <c r="HN109" s="110"/>
      <c r="HO109" s="172"/>
      <c r="HP109" s="173"/>
      <c r="HQ109" s="169">
        <f t="shared" si="961"/>
        <v>0</v>
      </c>
      <c r="HR109" s="60"/>
      <c r="HS109" s="60"/>
      <c r="HT109" s="60"/>
      <c r="HU109" s="60"/>
      <c r="HV109" s="60"/>
      <c r="HW109" s="60"/>
      <c r="HX109" s="60"/>
      <c r="HY109" s="60"/>
      <c r="HZ109" s="60"/>
      <c r="IA109" s="60"/>
      <c r="IB109" s="61"/>
      <c r="IC109" s="60"/>
      <c r="ID109" s="60"/>
      <c r="IE109" s="60"/>
      <c r="IF109" s="110"/>
      <c r="IG109" s="169">
        <f t="shared" si="962"/>
        <v>0</v>
      </c>
      <c r="IH109" s="60"/>
      <c r="II109" s="60"/>
      <c r="IJ109" s="60"/>
      <c r="IK109" s="60"/>
      <c r="IL109" s="60"/>
      <c r="IM109" s="60"/>
      <c r="IN109" s="60"/>
      <c r="IO109" s="60"/>
      <c r="IP109" s="60"/>
      <c r="IQ109" s="60"/>
      <c r="IR109" s="61"/>
      <c r="IS109" s="60"/>
      <c r="IT109" s="60"/>
      <c r="IU109" s="60"/>
      <c r="IV109" s="110"/>
      <c r="IW109" s="169">
        <f t="shared" si="963"/>
        <v>0</v>
      </c>
      <c r="IX109" s="60"/>
      <c r="IY109" s="60"/>
      <c r="IZ109" s="60"/>
      <c r="JA109" s="60"/>
      <c r="JB109" s="60"/>
      <c r="JC109" s="60"/>
      <c r="JD109" s="60"/>
      <c r="JE109" s="60"/>
      <c r="JF109" s="60"/>
      <c r="JG109" s="60"/>
      <c r="JH109" s="61"/>
      <c r="JI109" s="60"/>
      <c r="JJ109" s="60"/>
      <c r="JK109" s="60"/>
      <c r="JL109" s="110"/>
      <c r="JM109" s="169">
        <f t="shared" si="964"/>
        <v>0</v>
      </c>
      <c r="JN109" s="60"/>
      <c r="JO109" s="60"/>
      <c r="JP109" s="60"/>
      <c r="JQ109" s="60"/>
      <c r="JR109" s="60"/>
      <c r="JS109" s="60"/>
      <c r="JT109" s="60"/>
      <c r="JU109" s="60"/>
      <c r="JV109" s="60"/>
      <c r="JW109" s="60"/>
      <c r="JX109" s="61"/>
      <c r="JY109" s="60"/>
      <c r="JZ109" s="60"/>
      <c r="KA109" s="60"/>
      <c r="KB109" s="110"/>
      <c r="KC109" s="169">
        <f t="shared" si="965"/>
        <v>0</v>
      </c>
      <c r="KD109" s="60"/>
      <c r="KE109" s="60"/>
      <c r="KF109" s="60"/>
      <c r="KG109" s="60"/>
      <c r="KH109" s="60"/>
      <c r="KI109" s="60"/>
      <c r="KJ109" s="60"/>
      <c r="KK109" s="60"/>
      <c r="KL109" s="60"/>
      <c r="KM109" s="60"/>
      <c r="KN109" s="61"/>
      <c r="KO109" s="60"/>
      <c r="KP109" s="60"/>
      <c r="KQ109" s="60"/>
      <c r="KR109" s="60"/>
      <c r="KS109" s="60"/>
      <c r="KT109" s="60"/>
      <c r="KU109" s="60"/>
      <c r="KV109" s="60"/>
      <c r="KW109" s="60"/>
      <c r="KX109" s="60"/>
      <c r="KY109" s="60"/>
      <c r="KZ109" s="60"/>
      <c r="LA109" s="60"/>
      <c r="LB109" s="110"/>
      <c r="LC109" s="173"/>
      <c r="LD109" s="169">
        <f t="shared" si="966"/>
        <v>0</v>
      </c>
      <c r="LE109" s="60"/>
      <c r="LF109" s="60"/>
      <c r="LG109" s="60"/>
      <c r="LH109" s="60"/>
      <c r="LI109" s="60"/>
      <c r="LJ109" s="60"/>
      <c r="LK109" s="60"/>
      <c r="LL109" s="60"/>
      <c r="LM109" s="60"/>
      <c r="LN109" s="60"/>
      <c r="LO109" s="61"/>
      <c r="LP109" s="60"/>
      <c r="LQ109" s="60"/>
      <c r="LR109" s="60"/>
      <c r="LS109" s="110"/>
      <c r="LT109" s="169">
        <f t="shared" si="967"/>
        <v>0</v>
      </c>
      <c r="LU109" s="60"/>
      <c r="LV109" s="60"/>
      <c r="LW109" s="60"/>
      <c r="LX109" s="60"/>
      <c r="LY109" s="60"/>
      <c r="LZ109" s="60"/>
      <c r="MA109" s="60"/>
      <c r="MB109" s="60"/>
      <c r="MC109" s="60"/>
      <c r="MD109" s="60"/>
      <c r="ME109" s="61"/>
      <c r="MF109" s="60"/>
      <c r="MG109" s="60"/>
      <c r="MH109" s="60"/>
      <c r="MI109" s="110"/>
      <c r="MJ109" s="169">
        <f t="shared" si="968"/>
        <v>0</v>
      </c>
      <c r="MK109" s="60"/>
      <c r="ML109" s="60"/>
      <c r="MM109" s="60"/>
      <c r="MN109" s="60"/>
      <c r="MO109" s="60"/>
      <c r="MP109" s="60"/>
      <c r="MQ109" s="60"/>
      <c r="MR109" s="60"/>
      <c r="MS109" s="60"/>
      <c r="MT109" s="60"/>
      <c r="MU109" s="61"/>
      <c r="MV109" s="60"/>
      <c r="MW109" s="60"/>
      <c r="MX109" s="60"/>
      <c r="MY109" s="110"/>
      <c r="MZ109" s="169">
        <f t="shared" si="969"/>
        <v>0</v>
      </c>
      <c r="NA109" s="60"/>
      <c r="NB109" s="60"/>
      <c r="NC109" s="60"/>
      <c r="ND109" s="60"/>
      <c r="NE109" s="60"/>
      <c r="NF109" s="60"/>
      <c r="NG109" s="60"/>
      <c r="NH109" s="60"/>
      <c r="NI109" s="60"/>
      <c r="NJ109" s="60"/>
      <c r="NK109" s="61"/>
      <c r="NL109" s="60"/>
      <c r="NM109" s="60"/>
      <c r="NN109" s="60"/>
      <c r="NO109" s="110"/>
      <c r="NP109" s="169">
        <f t="shared" si="970"/>
        <v>0</v>
      </c>
      <c r="NQ109" s="60"/>
      <c r="NR109" s="60"/>
      <c r="NS109" s="60"/>
      <c r="NT109" s="60"/>
      <c r="NU109" s="60"/>
      <c r="NV109" s="60"/>
      <c r="NW109" s="60"/>
      <c r="NX109" s="60"/>
      <c r="NY109" s="60"/>
      <c r="NZ109" s="60"/>
      <c r="OA109" s="61"/>
      <c r="OB109" s="60"/>
      <c r="OC109" s="60"/>
      <c r="OD109" s="60"/>
      <c r="OE109" s="110"/>
      <c r="OF109" s="169">
        <f t="shared" si="971"/>
        <v>0</v>
      </c>
      <c r="OG109" s="60"/>
      <c r="OH109" s="60"/>
      <c r="OI109" s="60"/>
      <c r="OJ109" s="60"/>
      <c r="OK109" s="60"/>
      <c r="OL109" s="60"/>
      <c r="OM109" s="60"/>
      <c r="ON109" s="60"/>
      <c r="OO109" s="60"/>
      <c r="OP109" s="60"/>
      <c r="OQ109" s="61"/>
      <c r="OR109" s="60"/>
      <c r="OS109" s="60"/>
      <c r="OT109" s="60"/>
      <c r="OU109" s="110"/>
      <c r="OV109" s="169">
        <f t="shared" si="972"/>
        <v>0</v>
      </c>
      <c r="OW109" s="60"/>
      <c r="OX109" s="60"/>
      <c r="OY109" s="60"/>
      <c r="OZ109" s="60"/>
      <c r="PA109" s="60"/>
      <c r="PB109" s="60"/>
      <c r="PC109" s="60"/>
      <c r="PD109" s="60"/>
      <c r="PE109" s="60"/>
      <c r="PF109" s="60"/>
      <c r="PG109" s="61"/>
      <c r="PH109" s="60"/>
      <c r="PI109" s="60"/>
      <c r="PJ109" s="60"/>
      <c r="PK109" s="110"/>
      <c r="PL109" s="169">
        <f t="shared" si="973"/>
        <v>0</v>
      </c>
      <c r="PM109" s="60"/>
      <c r="PN109" s="60"/>
      <c r="PO109" s="60"/>
      <c r="PP109" s="60"/>
      <c r="PQ109" s="60"/>
      <c r="PR109" s="60"/>
      <c r="PS109" s="60"/>
      <c r="PT109" s="60"/>
      <c r="PU109" s="60"/>
      <c r="PV109" s="60"/>
      <c r="PW109" s="61"/>
      <c r="PX109" s="60"/>
      <c r="PY109" s="60"/>
      <c r="PZ109" s="60"/>
      <c r="QA109" s="110"/>
      <c r="QB109" s="169">
        <f t="shared" si="974"/>
        <v>0</v>
      </c>
      <c r="QC109" s="60"/>
      <c r="QD109" s="60"/>
      <c r="QE109" s="60"/>
      <c r="QF109" s="60"/>
      <c r="QG109" s="60"/>
      <c r="QH109" s="60"/>
      <c r="QI109" s="60"/>
      <c r="QJ109" s="60"/>
      <c r="QK109" s="60"/>
      <c r="QL109" s="60"/>
      <c r="QM109" s="61"/>
      <c r="QN109" s="60"/>
      <c r="QO109" s="60"/>
      <c r="QP109" s="60"/>
      <c r="QQ109" s="110"/>
      <c r="QR109" s="169">
        <f t="shared" si="975"/>
        <v>0</v>
      </c>
      <c r="QS109" s="60"/>
      <c r="QT109" s="60"/>
      <c r="QU109" s="60"/>
      <c r="QV109" s="60"/>
      <c r="QW109" s="60"/>
      <c r="QX109" s="60"/>
      <c r="QY109" s="60"/>
      <c r="QZ109" s="60"/>
      <c r="RA109" s="60"/>
      <c r="RB109" s="60"/>
      <c r="RC109" s="61"/>
      <c r="RD109" s="60"/>
      <c r="RE109" s="60"/>
      <c r="RF109" s="60"/>
      <c r="RG109" s="60"/>
      <c r="RH109" s="60"/>
      <c r="RI109" s="60"/>
      <c r="RJ109" s="60"/>
      <c r="RK109" s="60"/>
      <c r="RL109" s="60"/>
      <c r="RM109" s="60"/>
      <c r="RN109" s="60"/>
      <c r="RO109" s="60"/>
      <c r="RP109" s="60"/>
      <c r="RQ109" s="110"/>
      <c r="RR109" s="173"/>
      <c r="RS109" s="169">
        <f t="shared" si="976"/>
        <v>0</v>
      </c>
      <c r="RT109" s="60"/>
      <c r="RU109" s="60"/>
      <c r="RV109" s="60"/>
      <c r="RW109" s="60"/>
      <c r="RX109" s="60"/>
      <c r="RY109" s="60"/>
      <c r="RZ109" s="60"/>
      <c r="SA109" s="60"/>
      <c r="SB109" s="60"/>
      <c r="SC109" s="60"/>
      <c r="SD109" s="61"/>
      <c r="SE109" s="60"/>
      <c r="SF109" s="60"/>
      <c r="SG109" s="60"/>
      <c r="SH109" s="110"/>
      <c r="SI109" s="169">
        <f t="shared" si="977"/>
        <v>0</v>
      </c>
      <c r="SJ109" s="60"/>
      <c r="SK109" s="60"/>
      <c r="SL109" s="60"/>
      <c r="SM109" s="60"/>
      <c r="SN109" s="60"/>
      <c r="SO109" s="60"/>
      <c r="SP109" s="60"/>
      <c r="SQ109" s="60"/>
      <c r="SR109" s="60"/>
      <c r="SS109" s="60"/>
      <c r="ST109" s="61"/>
      <c r="SU109" s="60"/>
      <c r="SV109" s="60"/>
      <c r="SW109" s="60"/>
      <c r="SX109" s="110"/>
      <c r="SY109" s="169">
        <f t="shared" si="978"/>
        <v>0</v>
      </c>
      <c r="SZ109" s="60"/>
      <c r="TA109" s="60"/>
      <c r="TB109" s="60"/>
      <c r="TC109" s="60"/>
      <c r="TD109" s="60"/>
      <c r="TE109" s="60"/>
      <c r="TF109" s="60"/>
      <c r="TG109" s="60"/>
      <c r="TH109" s="60"/>
      <c r="TI109" s="60"/>
      <c r="TJ109" s="61"/>
      <c r="TK109" s="60"/>
      <c r="TL109" s="60"/>
      <c r="TM109" s="60"/>
      <c r="TN109" s="110"/>
      <c r="TO109" s="169">
        <f t="shared" si="979"/>
        <v>0</v>
      </c>
      <c r="TP109" s="60"/>
      <c r="TQ109" s="60"/>
      <c r="TR109" s="60"/>
      <c r="TS109" s="60"/>
      <c r="TT109" s="60"/>
      <c r="TU109" s="60"/>
      <c r="TV109" s="60"/>
      <c r="TW109" s="60"/>
      <c r="TX109" s="60"/>
      <c r="TY109" s="60"/>
      <c r="TZ109" s="61"/>
      <c r="UA109" s="60"/>
      <c r="UB109" s="60"/>
      <c r="UC109" s="60"/>
      <c r="UD109" s="110"/>
      <c r="UE109" s="169">
        <f t="shared" si="980"/>
        <v>0</v>
      </c>
      <c r="UF109" s="60"/>
      <c r="UG109" s="60"/>
      <c r="UH109" s="60"/>
      <c r="UI109" s="60"/>
      <c r="UJ109" s="60"/>
      <c r="UK109" s="60"/>
      <c r="UL109" s="60"/>
      <c r="UM109" s="60"/>
      <c r="UN109" s="60"/>
      <c r="UO109" s="60"/>
      <c r="UP109" s="61"/>
      <c r="UQ109" s="60"/>
      <c r="UR109" s="60"/>
      <c r="US109" s="60"/>
      <c r="UT109" s="60"/>
      <c r="UU109" s="60"/>
      <c r="UV109" s="60"/>
      <c r="UW109" s="60"/>
      <c r="UX109" s="60"/>
      <c r="UY109" s="60"/>
      <c r="UZ109" s="60"/>
      <c r="VA109" s="60"/>
      <c r="VB109" s="60"/>
      <c r="VC109" s="60"/>
      <c r="VD109" s="110"/>
      <c r="VE109" s="10" t="str">
        <f t="shared" si="710"/>
        <v>-</v>
      </c>
    </row>
    <row r="110" spans="1:577" ht="20.149999999999999" customHeight="1">
      <c r="A110" s="22"/>
      <c r="B110" s="22"/>
      <c r="C110" s="23">
        <v>61106</v>
      </c>
      <c r="D110" s="24" t="s">
        <v>110</v>
      </c>
      <c r="E110" s="193">
        <f t="shared" si="948"/>
        <v>0</v>
      </c>
      <c r="F110" s="194"/>
      <c r="G110" s="194"/>
      <c r="H110" s="195"/>
      <c r="I110" s="229"/>
      <c r="J110" s="241">
        <f t="shared" si="949"/>
        <v>0</v>
      </c>
      <c r="K110" s="61"/>
      <c r="L110" s="60"/>
      <c r="M110" s="60"/>
      <c r="N110" s="60"/>
      <c r="O110" s="60"/>
      <c r="P110" s="60"/>
      <c r="Q110" s="60"/>
      <c r="R110" s="60"/>
      <c r="S110" s="60"/>
      <c r="T110" s="60"/>
      <c r="U110" s="61"/>
      <c r="V110" s="60"/>
      <c r="W110" s="60"/>
      <c r="X110" s="60"/>
      <c r="Y110" s="110"/>
      <c r="Z110" s="169">
        <f t="shared" si="950"/>
        <v>0</v>
      </c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1"/>
      <c r="AL110" s="60"/>
      <c r="AM110" s="60"/>
      <c r="AN110" s="60"/>
      <c r="AO110" s="110"/>
      <c r="AP110" s="169">
        <f t="shared" si="951"/>
        <v>0</v>
      </c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1"/>
      <c r="BB110" s="60"/>
      <c r="BC110" s="60"/>
      <c r="BD110" s="60"/>
      <c r="BE110" s="110"/>
      <c r="BF110" s="169">
        <f t="shared" si="952"/>
        <v>0</v>
      </c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1"/>
      <c r="BR110" s="60"/>
      <c r="BS110" s="60"/>
      <c r="BT110" s="60"/>
      <c r="BU110" s="110"/>
      <c r="BV110" s="169">
        <f t="shared" si="953"/>
        <v>0</v>
      </c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1"/>
      <c r="CH110" s="60"/>
      <c r="CI110" s="60"/>
      <c r="CJ110" s="60"/>
      <c r="CK110" s="60"/>
      <c r="CL110" s="60"/>
      <c r="CM110" s="60"/>
      <c r="CN110" s="60"/>
      <c r="CO110" s="60"/>
      <c r="CP110" s="60"/>
      <c r="CQ110" s="60"/>
      <c r="CR110" s="60"/>
      <c r="CS110" s="60"/>
      <c r="CT110" s="60"/>
      <c r="CU110" s="110"/>
      <c r="CV110" s="173"/>
      <c r="CW110" s="169">
        <f t="shared" si="954"/>
        <v>0</v>
      </c>
      <c r="CX110" s="60"/>
      <c r="CY110" s="60"/>
      <c r="CZ110" s="60"/>
      <c r="DA110" s="60"/>
      <c r="DB110" s="60"/>
      <c r="DC110" s="60"/>
      <c r="DD110" s="60"/>
      <c r="DE110" s="60"/>
      <c r="DF110" s="60"/>
      <c r="DG110" s="60"/>
      <c r="DH110" s="61"/>
      <c r="DI110" s="60"/>
      <c r="DJ110" s="60"/>
      <c r="DK110" s="60"/>
      <c r="DL110" s="110"/>
      <c r="DM110" s="169">
        <f t="shared" si="955"/>
        <v>0</v>
      </c>
      <c r="DN110" s="60"/>
      <c r="DO110" s="60"/>
      <c r="DP110" s="60"/>
      <c r="DQ110" s="60"/>
      <c r="DR110" s="60"/>
      <c r="DS110" s="60"/>
      <c r="DT110" s="60"/>
      <c r="DU110" s="60"/>
      <c r="DV110" s="60"/>
      <c r="DW110" s="60"/>
      <c r="DX110" s="61"/>
      <c r="DY110" s="60"/>
      <c r="DZ110" s="60"/>
      <c r="EA110" s="60"/>
      <c r="EB110" s="110"/>
      <c r="EC110" s="169">
        <f t="shared" si="956"/>
        <v>0</v>
      </c>
      <c r="ED110" s="60"/>
      <c r="EE110" s="60"/>
      <c r="EF110" s="60"/>
      <c r="EG110" s="60"/>
      <c r="EH110" s="60"/>
      <c r="EI110" s="60"/>
      <c r="EJ110" s="60"/>
      <c r="EK110" s="60"/>
      <c r="EL110" s="60"/>
      <c r="EM110" s="60"/>
      <c r="EN110" s="61"/>
      <c r="EO110" s="60"/>
      <c r="EP110" s="60"/>
      <c r="EQ110" s="60"/>
      <c r="ER110" s="110"/>
      <c r="ES110" s="169">
        <f t="shared" si="957"/>
        <v>0</v>
      </c>
      <c r="ET110" s="60"/>
      <c r="EU110" s="60"/>
      <c r="EV110" s="60"/>
      <c r="EW110" s="60"/>
      <c r="EX110" s="60"/>
      <c r="EY110" s="60"/>
      <c r="EZ110" s="60"/>
      <c r="FA110" s="60"/>
      <c r="FB110" s="60"/>
      <c r="FC110" s="60"/>
      <c r="FD110" s="61"/>
      <c r="FE110" s="60"/>
      <c r="FF110" s="60"/>
      <c r="FG110" s="60"/>
      <c r="FH110" s="110"/>
      <c r="FI110" s="169">
        <f t="shared" si="958"/>
        <v>0</v>
      </c>
      <c r="FJ110" s="60"/>
      <c r="FK110" s="60"/>
      <c r="FL110" s="60"/>
      <c r="FM110" s="60"/>
      <c r="FN110" s="60"/>
      <c r="FO110" s="60"/>
      <c r="FP110" s="60"/>
      <c r="FQ110" s="60"/>
      <c r="FR110" s="60"/>
      <c r="FS110" s="60"/>
      <c r="FT110" s="61"/>
      <c r="FU110" s="60"/>
      <c r="FV110" s="60"/>
      <c r="FW110" s="60"/>
      <c r="FX110" s="110"/>
      <c r="FY110" s="169">
        <f t="shared" si="959"/>
        <v>0</v>
      </c>
      <c r="FZ110" s="60"/>
      <c r="GA110" s="60"/>
      <c r="GB110" s="60"/>
      <c r="GC110" s="60"/>
      <c r="GD110" s="60"/>
      <c r="GE110" s="60"/>
      <c r="GF110" s="60"/>
      <c r="GG110" s="60"/>
      <c r="GH110" s="60"/>
      <c r="GI110" s="60"/>
      <c r="GJ110" s="61"/>
      <c r="GK110" s="60"/>
      <c r="GL110" s="60"/>
      <c r="GM110" s="60"/>
      <c r="GN110" s="110"/>
      <c r="GO110" s="169">
        <f t="shared" si="960"/>
        <v>0</v>
      </c>
      <c r="GP110" s="60"/>
      <c r="GQ110" s="60"/>
      <c r="GR110" s="60"/>
      <c r="GS110" s="60"/>
      <c r="GT110" s="60"/>
      <c r="GU110" s="60"/>
      <c r="GV110" s="60"/>
      <c r="GW110" s="60"/>
      <c r="GX110" s="60"/>
      <c r="GY110" s="60"/>
      <c r="GZ110" s="61"/>
      <c r="HA110" s="60"/>
      <c r="HB110" s="60"/>
      <c r="HC110" s="60"/>
      <c r="HD110" s="60"/>
      <c r="HE110" s="60"/>
      <c r="HF110" s="60"/>
      <c r="HG110" s="60"/>
      <c r="HH110" s="60"/>
      <c r="HI110" s="60"/>
      <c r="HJ110" s="60"/>
      <c r="HK110" s="60"/>
      <c r="HL110" s="60"/>
      <c r="HM110" s="60"/>
      <c r="HN110" s="110"/>
      <c r="HO110" s="172"/>
      <c r="HP110" s="173"/>
      <c r="HQ110" s="169">
        <f t="shared" si="961"/>
        <v>0</v>
      </c>
      <c r="HR110" s="60"/>
      <c r="HS110" s="60"/>
      <c r="HT110" s="60"/>
      <c r="HU110" s="60"/>
      <c r="HV110" s="60"/>
      <c r="HW110" s="60"/>
      <c r="HX110" s="60"/>
      <c r="HY110" s="60"/>
      <c r="HZ110" s="60"/>
      <c r="IA110" s="60"/>
      <c r="IB110" s="61"/>
      <c r="IC110" s="60"/>
      <c r="ID110" s="60"/>
      <c r="IE110" s="60"/>
      <c r="IF110" s="110"/>
      <c r="IG110" s="169">
        <f t="shared" si="962"/>
        <v>0</v>
      </c>
      <c r="IH110" s="60"/>
      <c r="II110" s="60"/>
      <c r="IJ110" s="60"/>
      <c r="IK110" s="60"/>
      <c r="IL110" s="60"/>
      <c r="IM110" s="60"/>
      <c r="IN110" s="60"/>
      <c r="IO110" s="60"/>
      <c r="IP110" s="60"/>
      <c r="IQ110" s="60"/>
      <c r="IR110" s="61"/>
      <c r="IS110" s="60"/>
      <c r="IT110" s="60"/>
      <c r="IU110" s="60"/>
      <c r="IV110" s="110"/>
      <c r="IW110" s="169">
        <f t="shared" si="963"/>
        <v>0</v>
      </c>
      <c r="IX110" s="60"/>
      <c r="IY110" s="60"/>
      <c r="IZ110" s="60"/>
      <c r="JA110" s="60"/>
      <c r="JB110" s="60"/>
      <c r="JC110" s="60"/>
      <c r="JD110" s="60"/>
      <c r="JE110" s="60"/>
      <c r="JF110" s="60"/>
      <c r="JG110" s="60"/>
      <c r="JH110" s="61"/>
      <c r="JI110" s="60"/>
      <c r="JJ110" s="60"/>
      <c r="JK110" s="60"/>
      <c r="JL110" s="110"/>
      <c r="JM110" s="169">
        <f t="shared" si="964"/>
        <v>0</v>
      </c>
      <c r="JN110" s="60"/>
      <c r="JO110" s="60"/>
      <c r="JP110" s="60"/>
      <c r="JQ110" s="60"/>
      <c r="JR110" s="60"/>
      <c r="JS110" s="60"/>
      <c r="JT110" s="60"/>
      <c r="JU110" s="60"/>
      <c r="JV110" s="60"/>
      <c r="JW110" s="60"/>
      <c r="JX110" s="61"/>
      <c r="JY110" s="60"/>
      <c r="JZ110" s="60"/>
      <c r="KA110" s="60"/>
      <c r="KB110" s="110"/>
      <c r="KC110" s="169">
        <f t="shared" si="965"/>
        <v>0</v>
      </c>
      <c r="KD110" s="60"/>
      <c r="KE110" s="60"/>
      <c r="KF110" s="60"/>
      <c r="KG110" s="60"/>
      <c r="KH110" s="60"/>
      <c r="KI110" s="60"/>
      <c r="KJ110" s="60"/>
      <c r="KK110" s="60"/>
      <c r="KL110" s="60"/>
      <c r="KM110" s="60"/>
      <c r="KN110" s="61"/>
      <c r="KO110" s="60"/>
      <c r="KP110" s="60"/>
      <c r="KQ110" s="60"/>
      <c r="KR110" s="60"/>
      <c r="KS110" s="60"/>
      <c r="KT110" s="60"/>
      <c r="KU110" s="60"/>
      <c r="KV110" s="60"/>
      <c r="KW110" s="60"/>
      <c r="KX110" s="60"/>
      <c r="KY110" s="60"/>
      <c r="KZ110" s="60"/>
      <c r="LA110" s="60"/>
      <c r="LB110" s="110"/>
      <c r="LC110" s="173"/>
      <c r="LD110" s="169">
        <f t="shared" si="966"/>
        <v>0</v>
      </c>
      <c r="LE110" s="60"/>
      <c r="LF110" s="60"/>
      <c r="LG110" s="60"/>
      <c r="LH110" s="60"/>
      <c r="LI110" s="60"/>
      <c r="LJ110" s="60"/>
      <c r="LK110" s="60"/>
      <c r="LL110" s="60"/>
      <c r="LM110" s="60"/>
      <c r="LN110" s="60"/>
      <c r="LO110" s="61"/>
      <c r="LP110" s="60"/>
      <c r="LQ110" s="60"/>
      <c r="LR110" s="60"/>
      <c r="LS110" s="110"/>
      <c r="LT110" s="169">
        <f t="shared" si="967"/>
        <v>0</v>
      </c>
      <c r="LU110" s="60"/>
      <c r="LV110" s="60"/>
      <c r="LW110" s="60"/>
      <c r="LX110" s="60"/>
      <c r="LY110" s="60"/>
      <c r="LZ110" s="60"/>
      <c r="MA110" s="60"/>
      <c r="MB110" s="60"/>
      <c r="MC110" s="60"/>
      <c r="MD110" s="60"/>
      <c r="ME110" s="61"/>
      <c r="MF110" s="60"/>
      <c r="MG110" s="60"/>
      <c r="MH110" s="60"/>
      <c r="MI110" s="110"/>
      <c r="MJ110" s="169">
        <f t="shared" si="968"/>
        <v>0</v>
      </c>
      <c r="MK110" s="60"/>
      <c r="ML110" s="60"/>
      <c r="MM110" s="60"/>
      <c r="MN110" s="60"/>
      <c r="MO110" s="60"/>
      <c r="MP110" s="60"/>
      <c r="MQ110" s="60"/>
      <c r="MR110" s="60"/>
      <c r="MS110" s="60"/>
      <c r="MT110" s="60"/>
      <c r="MU110" s="61"/>
      <c r="MV110" s="60"/>
      <c r="MW110" s="60"/>
      <c r="MX110" s="60"/>
      <c r="MY110" s="110"/>
      <c r="MZ110" s="169">
        <f t="shared" si="969"/>
        <v>0</v>
      </c>
      <c r="NA110" s="60"/>
      <c r="NB110" s="60"/>
      <c r="NC110" s="60"/>
      <c r="ND110" s="60"/>
      <c r="NE110" s="60"/>
      <c r="NF110" s="60"/>
      <c r="NG110" s="60"/>
      <c r="NH110" s="60"/>
      <c r="NI110" s="60"/>
      <c r="NJ110" s="60"/>
      <c r="NK110" s="61"/>
      <c r="NL110" s="60"/>
      <c r="NM110" s="60"/>
      <c r="NN110" s="60"/>
      <c r="NO110" s="110"/>
      <c r="NP110" s="169">
        <f t="shared" si="970"/>
        <v>0</v>
      </c>
      <c r="NQ110" s="60"/>
      <c r="NR110" s="60"/>
      <c r="NS110" s="60"/>
      <c r="NT110" s="60"/>
      <c r="NU110" s="60"/>
      <c r="NV110" s="60"/>
      <c r="NW110" s="60"/>
      <c r="NX110" s="60"/>
      <c r="NY110" s="60"/>
      <c r="NZ110" s="60"/>
      <c r="OA110" s="61"/>
      <c r="OB110" s="60"/>
      <c r="OC110" s="60"/>
      <c r="OD110" s="60"/>
      <c r="OE110" s="110"/>
      <c r="OF110" s="169">
        <f t="shared" si="971"/>
        <v>0</v>
      </c>
      <c r="OG110" s="60"/>
      <c r="OH110" s="60"/>
      <c r="OI110" s="60"/>
      <c r="OJ110" s="60"/>
      <c r="OK110" s="60"/>
      <c r="OL110" s="60"/>
      <c r="OM110" s="60"/>
      <c r="ON110" s="60"/>
      <c r="OO110" s="60"/>
      <c r="OP110" s="60"/>
      <c r="OQ110" s="61"/>
      <c r="OR110" s="60"/>
      <c r="OS110" s="60"/>
      <c r="OT110" s="60"/>
      <c r="OU110" s="110"/>
      <c r="OV110" s="169">
        <f t="shared" si="972"/>
        <v>0</v>
      </c>
      <c r="OW110" s="60"/>
      <c r="OX110" s="60"/>
      <c r="OY110" s="60"/>
      <c r="OZ110" s="60"/>
      <c r="PA110" s="60"/>
      <c r="PB110" s="60"/>
      <c r="PC110" s="60"/>
      <c r="PD110" s="60"/>
      <c r="PE110" s="60"/>
      <c r="PF110" s="60"/>
      <c r="PG110" s="61"/>
      <c r="PH110" s="60"/>
      <c r="PI110" s="60"/>
      <c r="PJ110" s="60"/>
      <c r="PK110" s="110"/>
      <c r="PL110" s="169">
        <f t="shared" si="973"/>
        <v>0</v>
      </c>
      <c r="PM110" s="60"/>
      <c r="PN110" s="60"/>
      <c r="PO110" s="60"/>
      <c r="PP110" s="60"/>
      <c r="PQ110" s="60"/>
      <c r="PR110" s="60"/>
      <c r="PS110" s="60"/>
      <c r="PT110" s="60"/>
      <c r="PU110" s="60"/>
      <c r="PV110" s="60"/>
      <c r="PW110" s="61"/>
      <c r="PX110" s="60"/>
      <c r="PY110" s="60"/>
      <c r="PZ110" s="60"/>
      <c r="QA110" s="110"/>
      <c r="QB110" s="169">
        <f t="shared" si="974"/>
        <v>0</v>
      </c>
      <c r="QC110" s="60"/>
      <c r="QD110" s="60"/>
      <c r="QE110" s="60"/>
      <c r="QF110" s="60"/>
      <c r="QG110" s="60"/>
      <c r="QH110" s="60"/>
      <c r="QI110" s="60"/>
      <c r="QJ110" s="60"/>
      <c r="QK110" s="60"/>
      <c r="QL110" s="60"/>
      <c r="QM110" s="61"/>
      <c r="QN110" s="60"/>
      <c r="QO110" s="60"/>
      <c r="QP110" s="60"/>
      <c r="QQ110" s="110"/>
      <c r="QR110" s="169">
        <f t="shared" si="975"/>
        <v>0</v>
      </c>
      <c r="QS110" s="60"/>
      <c r="QT110" s="60"/>
      <c r="QU110" s="60"/>
      <c r="QV110" s="60"/>
      <c r="QW110" s="60"/>
      <c r="QX110" s="60"/>
      <c r="QY110" s="60"/>
      <c r="QZ110" s="60"/>
      <c r="RA110" s="60"/>
      <c r="RB110" s="60"/>
      <c r="RC110" s="61"/>
      <c r="RD110" s="60"/>
      <c r="RE110" s="60"/>
      <c r="RF110" s="60"/>
      <c r="RG110" s="60"/>
      <c r="RH110" s="60"/>
      <c r="RI110" s="60"/>
      <c r="RJ110" s="60"/>
      <c r="RK110" s="60"/>
      <c r="RL110" s="60"/>
      <c r="RM110" s="60"/>
      <c r="RN110" s="60"/>
      <c r="RO110" s="60"/>
      <c r="RP110" s="60"/>
      <c r="RQ110" s="110"/>
      <c r="RR110" s="173"/>
      <c r="RS110" s="169">
        <f t="shared" si="976"/>
        <v>0</v>
      </c>
      <c r="RT110" s="60"/>
      <c r="RU110" s="60"/>
      <c r="RV110" s="60"/>
      <c r="RW110" s="60"/>
      <c r="RX110" s="60"/>
      <c r="RY110" s="60"/>
      <c r="RZ110" s="60"/>
      <c r="SA110" s="60"/>
      <c r="SB110" s="60"/>
      <c r="SC110" s="60"/>
      <c r="SD110" s="61"/>
      <c r="SE110" s="60"/>
      <c r="SF110" s="60"/>
      <c r="SG110" s="60"/>
      <c r="SH110" s="110"/>
      <c r="SI110" s="169">
        <f t="shared" si="977"/>
        <v>0</v>
      </c>
      <c r="SJ110" s="60"/>
      <c r="SK110" s="60"/>
      <c r="SL110" s="60"/>
      <c r="SM110" s="60"/>
      <c r="SN110" s="60"/>
      <c r="SO110" s="60"/>
      <c r="SP110" s="60"/>
      <c r="SQ110" s="60"/>
      <c r="SR110" s="60"/>
      <c r="SS110" s="60"/>
      <c r="ST110" s="61"/>
      <c r="SU110" s="60"/>
      <c r="SV110" s="60"/>
      <c r="SW110" s="60"/>
      <c r="SX110" s="110"/>
      <c r="SY110" s="169">
        <f t="shared" si="978"/>
        <v>0</v>
      </c>
      <c r="SZ110" s="60"/>
      <c r="TA110" s="60"/>
      <c r="TB110" s="60"/>
      <c r="TC110" s="60"/>
      <c r="TD110" s="60"/>
      <c r="TE110" s="60"/>
      <c r="TF110" s="60"/>
      <c r="TG110" s="60"/>
      <c r="TH110" s="60"/>
      <c r="TI110" s="60"/>
      <c r="TJ110" s="61"/>
      <c r="TK110" s="60"/>
      <c r="TL110" s="60"/>
      <c r="TM110" s="60"/>
      <c r="TN110" s="110"/>
      <c r="TO110" s="169">
        <f t="shared" si="979"/>
        <v>0</v>
      </c>
      <c r="TP110" s="60"/>
      <c r="TQ110" s="60"/>
      <c r="TR110" s="60"/>
      <c r="TS110" s="60"/>
      <c r="TT110" s="60"/>
      <c r="TU110" s="60"/>
      <c r="TV110" s="60"/>
      <c r="TW110" s="60"/>
      <c r="TX110" s="60"/>
      <c r="TY110" s="60"/>
      <c r="TZ110" s="61"/>
      <c r="UA110" s="60"/>
      <c r="UB110" s="60"/>
      <c r="UC110" s="60"/>
      <c r="UD110" s="110"/>
      <c r="UE110" s="169">
        <f t="shared" si="980"/>
        <v>0</v>
      </c>
      <c r="UF110" s="60"/>
      <c r="UG110" s="60"/>
      <c r="UH110" s="60"/>
      <c r="UI110" s="60"/>
      <c r="UJ110" s="60"/>
      <c r="UK110" s="60"/>
      <c r="UL110" s="60"/>
      <c r="UM110" s="60"/>
      <c r="UN110" s="60"/>
      <c r="UO110" s="60"/>
      <c r="UP110" s="61"/>
      <c r="UQ110" s="60"/>
      <c r="UR110" s="60"/>
      <c r="US110" s="60"/>
      <c r="UT110" s="60"/>
      <c r="UU110" s="60"/>
      <c r="UV110" s="60"/>
      <c r="UW110" s="60"/>
      <c r="UX110" s="60"/>
      <c r="UY110" s="60"/>
      <c r="UZ110" s="60"/>
      <c r="VA110" s="60"/>
      <c r="VB110" s="60"/>
      <c r="VC110" s="60"/>
      <c r="VD110" s="110"/>
      <c r="VE110" s="10" t="str">
        <f t="shared" si="710"/>
        <v>-</v>
      </c>
    </row>
    <row r="111" spans="1:577" ht="20.149999999999999" customHeight="1">
      <c r="A111" s="22"/>
      <c r="B111" s="22"/>
      <c r="C111" s="23">
        <v>61107</v>
      </c>
      <c r="D111" s="24" t="s">
        <v>111</v>
      </c>
      <c r="E111" s="193">
        <f t="shared" si="948"/>
        <v>0</v>
      </c>
      <c r="F111" s="194"/>
      <c r="G111" s="194"/>
      <c r="H111" s="195"/>
      <c r="I111" s="229"/>
      <c r="J111" s="241">
        <f t="shared" si="949"/>
        <v>0</v>
      </c>
      <c r="K111" s="61"/>
      <c r="L111" s="60"/>
      <c r="M111" s="60"/>
      <c r="N111" s="60"/>
      <c r="O111" s="60"/>
      <c r="P111" s="60"/>
      <c r="Q111" s="60"/>
      <c r="R111" s="60"/>
      <c r="S111" s="60"/>
      <c r="T111" s="60"/>
      <c r="U111" s="61"/>
      <c r="V111" s="60"/>
      <c r="W111" s="60"/>
      <c r="X111" s="60"/>
      <c r="Y111" s="110"/>
      <c r="Z111" s="169">
        <f t="shared" si="950"/>
        <v>0</v>
      </c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1"/>
      <c r="AL111" s="60"/>
      <c r="AM111" s="60"/>
      <c r="AN111" s="60"/>
      <c r="AO111" s="110"/>
      <c r="AP111" s="169">
        <f t="shared" si="951"/>
        <v>0</v>
      </c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1"/>
      <c r="BB111" s="60"/>
      <c r="BC111" s="60"/>
      <c r="BD111" s="60"/>
      <c r="BE111" s="110"/>
      <c r="BF111" s="169">
        <f t="shared" si="952"/>
        <v>0</v>
      </c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1"/>
      <c r="BR111" s="60"/>
      <c r="BS111" s="60"/>
      <c r="BT111" s="60"/>
      <c r="BU111" s="110"/>
      <c r="BV111" s="169">
        <f t="shared" si="953"/>
        <v>0</v>
      </c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1"/>
      <c r="CH111" s="60"/>
      <c r="CI111" s="60"/>
      <c r="CJ111" s="60"/>
      <c r="CK111" s="60"/>
      <c r="CL111" s="60"/>
      <c r="CM111" s="60"/>
      <c r="CN111" s="60"/>
      <c r="CO111" s="60"/>
      <c r="CP111" s="60"/>
      <c r="CQ111" s="60"/>
      <c r="CR111" s="60"/>
      <c r="CS111" s="60"/>
      <c r="CT111" s="60"/>
      <c r="CU111" s="110"/>
      <c r="CV111" s="173"/>
      <c r="CW111" s="169">
        <f t="shared" si="954"/>
        <v>0</v>
      </c>
      <c r="CX111" s="60"/>
      <c r="CY111" s="60"/>
      <c r="CZ111" s="60"/>
      <c r="DA111" s="60"/>
      <c r="DB111" s="60"/>
      <c r="DC111" s="60"/>
      <c r="DD111" s="60"/>
      <c r="DE111" s="60"/>
      <c r="DF111" s="60"/>
      <c r="DG111" s="60"/>
      <c r="DH111" s="61"/>
      <c r="DI111" s="60"/>
      <c r="DJ111" s="60"/>
      <c r="DK111" s="60"/>
      <c r="DL111" s="110"/>
      <c r="DM111" s="169">
        <f t="shared" si="955"/>
        <v>0</v>
      </c>
      <c r="DN111" s="60"/>
      <c r="DO111" s="60"/>
      <c r="DP111" s="60"/>
      <c r="DQ111" s="60"/>
      <c r="DR111" s="60"/>
      <c r="DS111" s="60"/>
      <c r="DT111" s="60"/>
      <c r="DU111" s="60"/>
      <c r="DV111" s="60"/>
      <c r="DW111" s="60"/>
      <c r="DX111" s="61"/>
      <c r="DY111" s="60"/>
      <c r="DZ111" s="60"/>
      <c r="EA111" s="60"/>
      <c r="EB111" s="110"/>
      <c r="EC111" s="169">
        <f t="shared" si="956"/>
        <v>0</v>
      </c>
      <c r="ED111" s="60"/>
      <c r="EE111" s="60"/>
      <c r="EF111" s="60"/>
      <c r="EG111" s="60"/>
      <c r="EH111" s="60"/>
      <c r="EI111" s="60"/>
      <c r="EJ111" s="60"/>
      <c r="EK111" s="60"/>
      <c r="EL111" s="60"/>
      <c r="EM111" s="60"/>
      <c r="EN111" s="61"/>
      <c r="EO111" s="60"/>
      <c r="EP111" s="60"/>
      <c r="EQ111" s="60"/>
      <c r="ER111" s="110"/>
      <c r="ES111" s="169">
        <f t="shared" si="957"/>
        <v>0</v>
      </c>
      <c r="ET111" s="60"/>
      <c r="EU111" s="60"/>
      <c r="EV111" s="60"/>
      <c r="EW111" s="60"/>
      <c r="EX111" s="60"/>
      <c r="EY111" s="60"/>
      <c r="EZ111" s="60"/>
      <c r="FA111" s="60"/>
      <c r="FB111" s="60"/>
      <c r="FC111" s="60"/>
      <c r="FD111" s="61"/>
      <c r="FE111" s="60"/>
      <c r="FF111" s="60"/>
      <c r="FG111" s="60"/>
      <c r="FH111" s="110"/>
      <c r="FI111" s="169">
        <f t="shared" si="958"/>
        <v>0</v>
      </c>
      <c r="FJ111" s="60"/>
      <c r="FK111" s="60"/>
      <c r="FL111" s="60"/>
      <c r="FM111" s="60"/>
      <c r="FN111" s="60"/>
      <c r="FO111" s="60"/>
      <c r="FP111" s="60"/>
      <c r="FQ111" s="60"/>
      <c r="FR111" s="60"/>
      <c r="FS111" s="60"/>
      <c r="FT111" s="61"/>
      <c r="FU111" s="60"/>
      <c r="FV111" s="60"/>
      <c r="FW111" s="60"/>
      <c r="FX111" s="110"/>
      <c r="FY111" s="169">
        <f t="shared" si="959"/>
        <v>0</v>
      </c>
      <c r="FZ111" s="60"/>
      <c r="GA111" s="60"/>
      <c r="GB111" s="60"/>
      <c r="GC111" s="60"/>
      <c r="GD111" s="60"/>
      <c r="GE111" s="60"/>
      <c r="GF111" s="60"/>
      <c r="GG111" s="60"/>
      <c r="GH111" s="60"/>
      <c r="GI111" s="60"/>
      <c r="GJ111" s="61"/>
      <c r="GK111" s="60"/>
      <c r="GL111" s="60"/>
      <c r="GM111" s="60"/>
      <c r="GN111" s="110"/>
      <c r="GO111" s="169">
        <f t="shared" si="960"/>
        <v>0</v>
      </c>
      <c r="GP111" s="60"/>
      <c r="GQ111" s="60"/>
      <c r="GR111" s="60"/>
      <c r="GS111" s="60"/>
      <c r="GT111" s="60"/>
      <c r="GU111" s="60"/>
      <c r="GV111" s="60"/>
      <c r="GW111" s="60"/>
      <c r="GX111" s="60"/>
      <c r="GY111" s="60"/>
      <c r="GZ111" s="61"/>
      <c r="HA111" s="60"/>
      <c r="HB111" s="60"/>
      <c r="HC111" s="60"/>
      <c r="HD111" s="60"/>
      <c r="HE111" s="60"/>
      <c r="HF111" s="60"/>
      <c r="HG111" s="60"/>
      <c r="HH111" s="60"/>
      <c r="HI111" s="60"/>
      <c r="HJ111" s="60"/>
      <c r="HK111" s="60"/>
      <c r="HL111" s="60"/>
      <c r="HM111" s="60"/>
      <c r="HN111" s="110"/>
      <c r="HO111" s="172"/>
      <c r="HP111" s="173"/>
      <c r="HQ111" s="169">
        <f t="shared" si="961"/>
        <v>0</v>
      </c>
      <c r="HR111" s="60"/>
      <c r="HS111" s="60"/>
      <c r="HT111" s="60"/>
      <c r="HU111" s="60"/>
      <c r="HV111" s="60"/>
      <c r="HW111" s="60"/>
      <c r="HX111" s="60"/>
      <c r="HY111" s="60"/>
      <c r="HZ111" s="60"/>
      <c r="IA111" s="60"/>
      <c r="IB111" s="61"/>
      <c r="IC111" s="60"/>
      <c r="ID111" s="60"/>
      <c r="IE111" s="60"/>
      <c r="IF111" s="110"/>
      <c r="IG111" s="169">
        <f t="shared" si="962"/>
        <v>0</v>
      </c>
      <c r="IH111" s="60"/>
      <c r="II111" s="60"/>
      <c r="IJ111" s="60"/>
      <c r="IK111" s="60"/>
      <c r="IL111" s="60"/>
      <c r="IM111" s="60"/>
      <c r="IN111" s="60"/>
      <c r="IO111" s="60"/>
      <c r="IP111" s="60"/>
      <c r="IQ111" s="60"/>
      <c r="IR111" s="61"/>
      <c r="IS111" s="60"/>
      <c r="IT111" s="60"/>
      <c r="IU111" s="60"/>
      <c r="IV111" s="110"/>
      <c r="IW111" s="169">
        <f t="shared" si="963"/>
        <v>0</v>
      </c>
      <c r="IX111" s="60"/>
      <c r="IY111" s="60"/>
      <c r="IZ111" s="60"/>
      <c r="JA111" s="60"/>
      <c r="JB111" s="60"/>
      <c r="JC111" s="60"/>
      <c r="JD111" s="60"/>
      <c r="JE111" s="60"/>
      <c r="JF111" s="60"/>
      <c r="JG111" s="60"/>
      <c r="JH111" s="61"/>
      <c r="JI111" s="60"/>
      <c r="JJ111" s="60"/>
      <c r="JK111" s="60"/>
      <c r="JL111" s="110"/>
      <c r="JM111" s="169">
        <f t="shared" si="964"/>
        <v>0</v>
      </c>
      <c r="JN111" s="60"/>
      <c r="JO111" s="60"/>
      <c r="JP111" s="60"/>
      <c r="JQ111" s="60"/>
      <c r="JR111" s="60"/>
      <c r="JS111" s="60"/>
      <c r="JT111" s="60"/>
      <c r="JU111" s="60"/>
      <c r="JV111" s="60"/>
      <c r="JW111" s="60"/>
      <c r="JX111" s="61"/>
      <c r="JY111" s="60"/>
      <c r="JZ111" s="60"/>
      <c r="KA111" s="60"/>
      <c r="KB111" s="110"/>
      <c r="KC111" s="169">
        <f t="shared" si="965"/>
        <v>0</v>
      </c>
      <c r="KD111" s="60"/>
      <c r="KE111" s="60"/>
      <c r="KF111" s="60"/>
      <c r="KG111" s="60"/>
      <c r="KH111" s="60"/>
      <c r="KI111" s="60"/>
      <c r="KJ111" s="60"/>
      <c r="KK111" s="60"/>
      <c r="KL111" s="60"/>
      <c r="KM111" s="60"/>
      <c r="KN111" s="61"/>
      <c r="KO111" s="60"/>
      <c r="KP111" s="60"/>
      <c r="KQ111" s="60"/>
      <c r="KR111" s="60"/>
      <c r="KS111" s="60"/>
      <c r="KT111" s="60"/>
      <c r="KU111" s="60"/>
      <c r="KV111" s="60"/>
      <c r="KW111" s="60"/>
      <c r="KX111" s="60"/>
      <c r="KY111" s="60"/>
      <c r="KZ111" s="60"/>
      <c r="LA111" s="60"/>
      <c r="LB111" s="110"/>
      <c r="LC111" s="173"/>
      <c r="LD111" s="169">
        <f t="shared" si="966"/>
        <v>0</v>
      </c>
      <c r="LE111" s="60"/>
      <c r="LF111" s="60"/>
      <c r="LG111" s="60"/>
      <c r="LH111" s="60"/>
      <c r="LI111" s="60"/>
      <c r="LJ111" s="60"/>
      <c r="LK111" s="60"/>
      <c r="LL111" s="60"/>
      <c r="LM111" s="60"/>
      <c r="LN111" s="60"/>
      <c r="LO111" s="61"/>
      <c r="LP111" s="60"/>
      <c r="LQ111" s="60"/>
      <c r="LR111" s="60"/>
      <c r="LS111" s="110"/>
      <c r="LT111" s="169">
        <f t="shared" si="967"/>
        <v>0</v>
      </c>
      <c r="LU111" s="60"/>
      <c r="LV111" s="60"/>
      <c r="LW111" s="60"/>
      <c r="LX111" s="60"/>
      <c r="LY111" s="60"/>
      <c r="LZ111" s="60"/>
      <c r="MA111" s="60"/>
      <c r="MB111" s="60"/>
      <c r="MC111" s="60"/>
      <c r="MD111" s="60"/>
      <c r="ME111" s="61"/>
      <c r="MF111" s="60"/>
      <c r="MG111" s="60"/>
      <c r="MH111" s="60"/>
      <c r="MI111" s="110"/>
      <c r="MJ111" s="169">
        <f t="shared" si="968"/>
        <v>0</v>
      </c>
      <c r="MK111" s="60"/>
      <c r="ML111" s="60"/>
      <c r="MM111" s="60"/>
      <c r="MN111" s="60"/>
      <c r="MO111" s="60"/>
      <c r="MP111" s="60"/>
      <c r="MQ111" s="60"/>
      <c r="MR111" s="60"/>
      <c r="MS111" s="60"/>
      <c r="MT111" s="60"/>
      <c r="MU111" s="61"/>
      <c r="MV111" s="60"/>
      <c r="MW111" s="60"/>
      <c r="MX111" s="60"/>
      <c r="MY111" s="110"/>
      <c r="MZ111" s="169">
        <f t="shared" si="969"/>
        <v>0</v>
      </c>
      <c r="NA111" s="60"/>
      <c r="NB111" s="60"/>
      <c r="NC111" s="60"/>
      <c r="ND111" s="60"/>
      <c r="NE111" s="60"/>
      <c r="NF111" s="60"/>
      <c r="NG111" s="60"/>
      <c r="NH111" s="60"/>
      <c r="NI111" s="60"/>
      <c r="NJ111" s="60"/>
      <c r="NK111" s="61"/>
      <c r="NL111" s="60"/>
      <c r="NM111" s="60"/>
      <c r="NN111" s="60"/>
      <c r="NO111" s="110"/>
      <c r="NP111" s="169">
        <f t="shared" si="970"/>
        <v>0</v>
      </c>
      <c r="NQ111" s="60"/>
      <c r="NR111" s="60"/>
      <c r="NS111" s="60"/>
      <c r="NT111" s="60"/>
      <c r="NU111" s="60"/>
      <c r="NV111" s="60"/>
      <c r="NW111" s="60"/>
      <c r="NX111" s="60"/>
      <c r="NY111" s="60"/>
      <c r="NZ111" s="60"/>
      <c r="OA111" s="61"/>
      <c r="OB111" s="60"/>
      <c r="OC111" s="60"/>
      <c r="OD111" s="60"/>
      <c r="OE111" s="110"/>
      <c r="OF111" s="169">
        <f t="shared" si="971"/>
        <v>0</v>
      </c>
      <c r="OG111" s="60"/>
      <c r="OH111" s="60"/>
      <c r="OI111" s="60"/>
      <c r="OJ111" s="60"/>
      <c r="OK111" s="60"/>
      <c r="OL111" s="60"/>
      <c r="OM111" s="60"/>
      <c r="ON111" s="60"/>
      <c r="OO111" s="60"/>
      <c r="OP111" s="60"/>
      <c r="OQ111" s="61"/>
      <c r="OR111" s="60"/>
      <c r="OS111" s="60"/>
      <c r="OT111" s="60"/>
      <c r="OU111" s="110"/>
      <c r="OV111" s="169">
        <f t="shared" si="972"/>
        <v>0</v>
      </c>
      <c r="OW111" s="60"/>
      <c r="OX111" s="60"/>
      <c r="OY111" s="60"/>
      <c r="OZ111" s="60"/>
      <c r="PA111" s="60"/>
      <c r="PB111" s="60"/>
      <c r="PC111" s="60"/>
      <c r="PD111" s="60"/>
      <c r="PE111" s="60"/>
      <c r="PF111" s="60"/>
      <c r="PG111" s="61"/>
      <c r="PH111" s="60"/>
      <c r="PI111" s="60"/>
      <c r="PJ111" s="60"/>
      <c r="PK111" s="110"/>
      <c r="PL111" s="169">
        <f t="shared" si="973"/>
        <v>0</v>
      </c>
      <c r="PM111" s="60"/>
      <c r="PN111" s="60"/>
      <c r="PO111" s="60"/>
      <c r="PP111" s="60"/>
      <c r="PQ111" s="60"/>
      <c r="PR111" s="60"/>
      <c r="PS111" s="60"/>
      <c r="PT111" s="60"/>
      <c r="PU111" s="60"/>
      <c r="PV111" s="60"/>
      <c r="PW111" s="61"/>
      <c r="PX111" s="60"/>
      <c r="PY111" s="60"/>
      <c r="PZ111" s="60"/>
      <c r="QA111" s="110"/>
      <c r="QB111" s="169">
        <f t="shared" si="974"/>
        <v>0</v>
      </c>
      <c r="QC111" s="60"/>
      <c r="QD111" s="60"/>
      <c r="QE111" s="60"/>
      <c r="QF111" s="60"/>
      <c r="QG111" s="60"/>
      <c r="QH111" s="60"/>
      <c r="QI111" s="60"/>
      <c r="QJ111" s="60"/>
      <c r="QK111" s="60"/>
      <c r="QL111" s="60"/>
      <c r="QM111" s="61"/>
      <c r="QN111" s="60"/>
      <c r="QO111" s="60"/>
      <c r="QP111" s="60"/>
      <c r="QQ111" s="110"/>
      <c r="QR111" s="169">
        <f t="shared" si="975"/>
        <v>0</v>
      </c>
      <c r="QS111" s="60"/>
      <c r="QT111" s="60"/>
      <c r="QU111" s="60"/>
      <c r="QV111" s="60"/>
      <c r="QW111" s="60"/>
      <c r="QX111" s="60"/>
      <c r="QY111" s="60"/>
      <c r="QZ111" s="60"/>
      <c r="RA111" s="60"/>
      <c r="RB111" s="60"/>
      <c r="RC111" s="61"/>
      <c r="RD111" s="60"/>
      <c r="RE111" s="60"/>
      <c r="RF111" s="60"/>
      <c r="RG111" s="60"/>
      <c r="RH111" s="60"/>
      <c r="RI111" s="60"/>
      <c r="RJ111" s="60"/>
      <c r="RK111" s="60"/>
      <c r="RL111" s="60"/>
      <c r="RM111" s="60"/>
      <c r="RN111" s="60"/>
      <c r="RO111" s="60"/>
      <c r="RP111" s="60"/>
      <c r="RQ111" s="110"/>
      <c r="RR111" s="173"/>
      <c r="RS111" s="169">
        <f t="shared" si="976"/>
        <v>0</v>
      </c>
      <c r="RT111" s="60"/>
      <c r="RU111" s="60"/>
      <c r="RV111" s="60"/>
      <c r="RW111" s="60"/>
      <c r="RX111" s="60"/>
      <c r="RY111" s="60"/>
      <c r="RZ111" s="60"/>
      <c r="SA111" s="60"/>
      <c r="SB111" s="60"/>
      <c r="SC111" s="60"/>
      <c r="SD111" s="61"/>
      <c r="SE111" s="60"/>
      <c r="SF111" s="60"/>
      <c r="SG111" s="60"/>
      <c r="SH111" s="110"/>
      <c r="SI111" s="169">
        <f t="shared" si="977"/>
        <v>0</v>
      </c>
      <c r="SJ111" s="60"/>
      <c r="SK111" s="60"/>
      <c r="SL111" s="60"/>
      <c r="SM111" s="60"/>
      <c r="SN111" s="60"/>
      <c r="SO111" s="60"/>
      <c r="SP111" s="60"/>
      <c r="SQ111" s="60"/>
      <c r="SR111" s="60"/>
      <c r="SS111" s="60"/>
      <c r="ST111" s="61"/>
      <c r="SU111" s="60"/>
      <c r="SV111" s="60"/>
      <c r="SW111" s="60"/>
      <c r="SX111" s="110"/>
      <c r="SY111" s="169">
        <f t="shared" si="978"/>
        <v>0</v>
      </c>
      <c r="SZ111" s="60"/>
      <c r="TA111" s="60"/>
      <c r="TB111" s="60"/>
      <c r="TC111" s="60"/>
      <c r="TD111" s="60"/>
      <c r="TE111" s="60"/>
      <c r="TF111" s="60"/>
      <c r="TG111" s="60"/>
      <c r="TH111" s="60"/>
      <c r="TI111" s="60"/>
      <c r="TJ111" s="61"/>
      <c r="TK111" s="60"/>
      <c r="TL111" s="60"/>
      <c r="TM111" s="60"/>
      <c r="TN111" s="110"/>
      <c r="TO111" s="169">
        <f t="shared" si="979"/>
        <v>0</v>
      </c>
      <c r="TP111" s="60"/>
      <c r="TQ111" s="60"/>
      <c r="TR111" s="60"/>
      <c r="TS111" s="60"/>
      <c r="TT111" s="60"/>
      <c r="TU111" s="60"/>
      <c r="TV111" s="60"/>
      <c r="TW111" s="60"/>
      <c r="TX111" s="60"/>
      <c r="TY111" s="60"/>
      <c r="TZ111" s="61"/>
      <c r="UA111" s="60"/>
      <c r="UB111" s="60"/>
      <c r="UC111" s="60"/>
      <c r="UD111" s="110"/>
      <c r="UE111" s="169">
        <f t="shared" si="980"/>
        <v>0</v>
      </c>
      <c r="UF111" s="60"/>
      <c r="UG111" s="60"/>
      <c r="UH111" s="60"/>
      <c r="UI111" s="60"/>
      <c r="UJ111" s="60"/>
      <c r="UK111" s="60"/>
      <c r="UL111" s="60"/>
      <c r="UM111" s="60"/>
      <c r="UN111" s="60"/>
      <c r="UO111" s="60"/>
      <c r="UP111" s="61"/>
      <c r="UQ111" s="60"/>
      <c r="UR111" s="60"/>
      <c r="US111" s="60"/>
      <c r="UT111" s="60"/>
      <c r="UU111" s="60"/>
      <c r="UV111" s="60"/>
      <c r="UW111" s="60"/>
      <c r="UX111" s="60"/>
      <c r="UY111" s="60"/>
      <c r="UZ111" s="60"/>
      <c r="VA111" s="60"/>
      <c r="VB111" s="60"/>
      <c r="VC111" s="60"/>
      <c r="VD111" s="110"/>
      <c r="VE111" s="10" t="str">
        <f t="shared" si="710"/>
        <v>-</v>
      </c>
    </row>
    <row r="112" spans="1:577" ht="20.149999999999999" customHeight="1">
      <c r="A112" s="22"/>
      <c r="B112" s="22"/>
      <c r="C112" s="23">
        <v>61108</v>
      </c>
      <c r="D112" s="24" t="s">
        <v>112</v>
      </c>
      <c r="E112" s="193">
        <f t="shared" si="948"/>
        <v>0</v>
      </c>
      <c r="F112" s="194"/>
      <c r="G112" s="194"/>
      <c r="H112" s="195"/>
      <c r="I112" s="229"/>
      <c r="J112" s="241">
        <f t="shared" si="949"/>
        <v>0</v>
      </c>
      <c r="K112" s="61"/>
      <c r="L112" s="60"/>
      <c r="M112" s="60"/>
      <c r="N112" s="60"/>
      <c r="O112" s="60"/>
      <c r="P112" s="60"/>
      <c r="Q112" s="60"/>
      <c r="R112" s="60"/>
      <c r="S112" s="60"/>
      <c r="T112" s="60"/>
      <c r="U112" s="61"/>
      <c r="V112" s="60"/>
      <c r="W112" s="60"/>
      <c r="X112" s="60"/>
      <c r="Y112" s="110"/>
      <c r="Z112" s="169">
        <f t="shared" si="950"/>
        <v>0</v>
      </c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1"/>
      <c r="AL112" s="60"/>
      <c r="AM112" s="60"/>
      <c r="AN112" s="60"/>
      <c r="AO112" s="110"/>
      <c r="AP112" s="169">
        <f t="shared" si="951"/>
        <v>0</v>
      </c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1"/>
      <c r="BB112" s="60"/>
      <c r="BC112" s="60"/>
      <c r="BD112" s="60"/>
      <c r="BE112" s="110"/>
      <c r="BF112" s="169">
        <f t="shared" si="952"/>
        <v>0</v>
      </c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1"/>
      <c r="BR112" s="60"/>
      <c r="BS112" s="60"/>
      <c r="BT112" s="60"/>
      <c r="BU112" s="110"/>
      <c r="BV112" s="169">
        <f t="shared" si="953"/>
        <v>0</v>
      </c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1"/>
      <c r="CH112" s="60"/>
      <c r="CI112" s="60"/>
      <c r="CJ112" s="60"/>
      <c r="CK112" s="60"/>
      <c r="CL112" s="60"/>
      <c r="CM112" s="60"/>
      <c r="CN112" s="60"/>
      <c r="CO112" s="60"/>
      <c r="CP112" s="60"/>
      <c r="CQ112" s="60"/>
      <c r="CR112" s="60"/>
      <c r="CS112" s="60"/>
      <c r="CT112" s="60"/>
      <c r="CU112" s="110"/>
      <c r="CV112" s="173"/>
      <c r="CW112" s="169">
        <f t="shared" si="954"/>
        <v>0</v>
      </c>
      <c r="CX112" s="60"/>
      <c r="CY112" s="60"/>
      <c r="CZ112" s="60"/>
      <c r="DA112" s="60"/>
      <c r="DB112" s="60"/>
      <c r="DC112" s="60"/>
      <c r="DD112" s="60"/>
      <c r="DE112" s="60"/>
      <c r="DF112" s="60"/>
      <c r="DG112" s="60"/>
      <c r="DH112" s="61"/>
      <c r="DI112" s="60"/>
      <c r="DJ112" s="60"/>
      <c r="DK112" s="60"/>
      <c r="DL112" s="110"/>
      <c r="DM112" s="169">
        <f t="shared" si="955"/>
        <v>0</v>
      </c>
      <c r="DN112" s="60"/>
      <c r="DO112" s="60"/>
      <c r="DP112" s="60"/>
      <c r="DQ112" s="60"/>
      <c r="DR112" s="60"/>
      <c r="DS112" s="60"/>
      <c r="DT112" s="60"/>
      <c r="DU112" s="60"/>
      <c r="DV112" s="60"/>
      <c r="DW112" s="60"/>
      <c r="DX112" s="61"/>
      <c r="DY112" s="60"/>
      <c r="DZ112" s="60"/>
      <c r="EA112" s="60"/>
      <c r="EB112" s="110"/>
      <c r="EC112" s="169">
        <f t="shared" si="956"/>
        <v>0</v>
      </c>
      <c r="ED112" s="60"/>
      <c r="EE112" s="60"/>
      <c r="EF112" s="60"/>
      <c r="EG112" s="60"/>
      <c r="EH112" s="60"/>
      <c r="EI112" s="60"/>
      <c r="EJ112" s="60"/>
      <c r="EK112" s="60"/>
      <c r="EL112" s="60"/>
      <c r="EM112" s="60"/>
      <c r="EN112" s="61"/>
      <c r="EO112" s="60"/>
      <c r="EP112" s="60"/>
      <c r="EQ112" s="60"/>
      <c r="ER112" s="110"/>
      <c r="ES112" s="169">
        <f t="shared" si="957"/>
        <v>0</v>
      </c>
      <c r="ET112" s="60"/>
      <c r="EU112" s="60"/>
      <c r="EV112" s="60"/>
      <c r="EW112" s="60"/>
      <c r="EX112" s="60"/>
      <c r="EY112" s="60"/>
      <c r="EZ112" s="60"/>
      <c r="FA112" s="60"/>
      <c r="FB112" s="60"/>
      <c r="FC112" s="60"/>
      <c r="FD112" s="61"/>
      <c r="FE112" s="60"/>
      <c r="FF112" s="60"/>
      <c r="FG112" s="60"/>
      <c r="FH112" s="110"/>
      <c r="FI112" s="169">
        <f t="shared" si="958"/>
        <v>0</v>
      </c>
      <c r="FJ112" s="60"/>
      <c r="FK112" s="60"/>
      <c r="FL112" s="60"/>
      <c r="FM112" s="60"/>
      <c r="FN112" s="60"/>
      <c r="FO112" s="60"/>
      <c r="FP112" s="60"/>
      <c r="FQ112" s="60"/>
      <c r="FR112" s="60"/>
      <c r="FS112" s="60"/>
      <c r="FT112" s="61"/>
      <c r="FU112" s="60"/>
      <c r="FV112" s="60"/>
      <c r="FW112" s="60"/>
      <c r="FX112" s="110"/>
      <c r="FY112" s="169">
        <f t="shared" si="959"/>
        <v>0</v>
      </c>
      <c r="FZ112" s="60"/>
      <c r="GA112" s="60"/>
      <c r="GB112" s="60"/>
      <c r="GC112" s="60"/>
      <c r="GD112" s="60"/>
      <c r="GE112" s="60"/>
      <c r="GF112" s="60"/>
      <c r="GG112" s="60"/>
      <c r="GH112" s="60"/>
      <c r="GI112" s="60"/>
      <c r="GJ112" s="61"/>
      <c r="GK112" s="60"/>
      <c r="GL112" s="60"/>
      <c r="GM112" s="60"/>
      <c r="GN112" s="110"/>
      <c r="GO112" s="169">
        <f t="shared" si="960"/>
        <v>0</v>
      </c>
      <c r="GP112" s="60"/>
      <c r="GQ112" s="60"/>
      <c r="GR112" s="60"/>
      <c r="GS112" s="60"/>
      <c r="GT112" s="60"/>
      <c r="GU112" s="60"/>
      <c r="GV112" s="60"/>
      <c r="GW112" s="60"/>
      <c r="GX112" s="60"/>
      <c r="GY112" s="60"/>
      <c r="GZ112" s="61"/>
      <c r="HA112" s="60"/>
      <c r="HB112" s="60"/>
      <c r="HC112" s="60"/>
      <c r="HD112" s="60"/>
      <c r="HE112" s="60"/>
      <c r="HF112" s="60"/>
      <c r="HG112" s="60"/>
      <c r="HH112" s="60"/>
      <c r="HI112" s="60"/>
      <c r="HJ112" s="60"/>
      <c r="HK112" s="60"/>
      <c r="HL112" s="60"/>
      <c r="HM112" s="60"/>
      <c r="HN112" s="110"/>
      <c r="HO112" s="172"/>
      <c r="HP112" s="173"/>
      <c r="HQ112" s="169">
        <f t="shared" si="961"/>
        <v>0</v>
      </c>
      <c r="HR112" s="60"/>
      <c r="HS112" s="60"/>
      <c r="HT112" s="60"/>
      <c r="HU112" s="60"/>
      <c r="HV112" s="60"/>
      <c r="HW112" s="60"/>
      <c r="HX112" s="60"/>
      <c r="HY112" s="60"/>
      <c r="HZ112" s="60"/>
      <c r="IA112" s="60"/>
      <c r="IB112" s="61"/>
      <c r="IC112" s="60"/>
      <c r="ID112" s="60"/>
      <c r="IE112" s="60"/>
      <c r="IF112" s="110"/>
      <c r="IG112" s="169">
        <f t="shared" si="962"/>
        <v>0</v>
      </c>
      <c r="IH112" s="60"/>
      <c r="II112" s="60"/>
      <c r="IJ112" s="60"/>
      <c r="IK112" s="60"/>
      <c r="IL112" s="60"/>
      <c r="IM112" s="60"/>
      <c r="IN112" s="60"/>
      <c r="IO112" s="60"/>
      <c r="IP112" s="60"/>
      <c r="IQ112" s="60"/>
      <c r="IR112" s="61"/>
      <c r="IS112" s="60"/>
      <c r="IT112" s="60"/>
      <c r="IU112" s="60"/>
      <c r="IV112" s="110"/>
      <c r="IW112" s="169">
        <f t="shared" si="963"/>
        <v>0</v>
      </c>
      <c r="IX112" s="60"/>
      <c r="IY112" s="60"/>
      <c r="IZ112" s="60"/>
      <c r="JA112" s="60"/>
      <c r="JB112" s="60"/>
      <c r="JC112" s="60"/>
      <c r="JD112" s="60"/>
      <c r="JE112" s="60"/>
      <c r="JF112" s="60"/>
      <c r="JG112" s="60"/>
      <c r="JH112" s="61"/>
      <c r="JI112" s="60"/>
      <c r="JJ112" s="60"/>
      <c r="JK112" s="60"/>
      <c r="JL112" s="110"/>
      <c r="JM112" s="169">
        <f t="shared" si="964"/>
        <v>0</v>
      </c>
      <c r="JN112" s="60"/>
      <c r="JO112" s="60"/>
      <c r="JP112" s="60"/>
      <c r="JQ112" s="60"/>
      <c r="JR112" s="60"/>
      <c r="JS112" s="60"/>
      <c r="JT112" s="60"/>
      <c r="JU112" s="60"/>
      <c r="JV112" s="60"/>
      <c r="JW112" s="60"/>
      <c r="JX112" s="61"/>
      <c r="JY112" s="60"/>
      <c r="JZ112" s="60"/>
      <c r="KA112" s="60"/>
      <c r="KB112" s="110"/>
      <c r="KC112" s="169">
        <f t="shared" si="965"/>
        <v>0</v>
      </c>
      <c r="KD112" s="60"/>
      <c r="KE112" s="60"/>
      <c r="KF112" s="60"/>
      <c r="KG112" s="60"/>
      <c r="KH112" s="60"/>
      <c r="KI112" s="60"/>
      <c r="KJ112" s="60"/>
      <c r="KK112" s="60"/>
      <c r="KL112" s="60"/>
      <c r="KM112" s="60"/>
      <c r="KN112" s="61"/>
      <c r="KO112" s="60"/>
      <c r="KP112" s="60"/>
      <c r="KQ112" s="60"/>
      <c r="KR112" s="60"/>
      <c r="KS112" s="60"/>
      <c r="KT112" s="60"/>
      <c r="KU112" s="60"/>
      <c r="KV112" s="60"/>
      <c r="KW112" s="60"/>
      <c r="KX112" s="60"/>
      <c r="KY112" s="60"/>
      <c r="KZ112" s="60"/>
      <c r="LA112" s="60"/>
      <c r="LB112" s="110"/>
      <c r="LC112" s="173"/>
      <c r="LD112" s="169">
        <f t="shared" si="966"/>
        <v>0</v>
      </c>
      <c r="LE112" s="60"/>
      <c r="LF112" s="60"/>
      <c r="LG112" s="60"/>
      <c r="LH112" s="60"/>
      <c r="LI112" s="60"/>
      <c r="LJ112" s="60"/>
      <c r="LK112" s="60"/>
      <c r="LL112" s="60"/>
      <c r="LM112" s="60"/>
      <c r="LN112" s="60"/>
      <c r="LO112" s="61"/>
      <c r="LP112" s="60"/>
      <c r="LQ112" s="60"/>
      <c r="LR112" s="60"/>
      <c r="LS112" s="110"/>
      <c r="LT112" s="169">
        <f t="shared" si="967"/>
        <v>0</v>
      </c>
      <c r="LU112" s="60"/>
      <c r="LV112" s="60"/>
      <c r="LW112" s="60"/>
      <c r="LX112" s="60"/>
      <c r="LY112" s="60"/>
      <c r="LZ112" s="60"/>
      <c r="MA112" s="60"/>
      <c r="MB112" s="60"/>
      <c r="MC112" s="60"/>
      <c r="MD112" s="60"/>
      <c r="ME112" s="61"/>
      <c r="MF112" s="60"/>
      <c r="MG112" s="60"/>
      <c r="MH112" s="60"/>
      <c r="MI112" s="110"/>
      <c r="MJ112" s="169">
        <f t="shared" si="968"/>
        <v>0</v>
      </c>
      <c r="MK112" s="60"/>
      <c r="ML112" s="60"/>
      <c r="MM112" s="60"/>
      <c r="MN112" s="60"/>
      <c r="MO112" s="60"/>
      <c r="MP112" s="60"/>
      <c r="MQ112" s="60"/>
      <c r="MR112" s="60"/>
      <c r="MS112" s="60"/>
      <c r="MT112" s="60"/>
      <c r="MU112" s="61"/>
      <c r="MV112" s="60"/>
      <c r="MW112" s="60"/>
      <c r="MX112" s="60"/>
      <c r="MY112" s="110"/>
      <c r="MZ112" s="169">
        <f t="shared" si="969"/>
        <v>0</v>
      </c>
      <c r="NA112" s="60"/>
      <c r="NB112" s="60"/>
      <c r="NC112" s="60"/>
      <c r="ND112" s="60"/>
      <c r="NE112" s="60"/>
      <c r="NF112" s="60"/>
      <c r="NG112" s="60"/>
      <c r="NH112" s="60"/>
      <c r="NI112" s="60"/>
      <c r="NJ112" s="60"/>
      <c r="NK112" s="61"/>
      <c r="NL112" s="60"/>
      <c r="NM112" s="60"/>
      <c r="NN112" s="60"/>
      <c r="NO112" s="110"/>
      <c r="NP112" s="169">
        <f t="shared" si="970"/>
        <v>0</v>
      </c>
      <c r="NQ112" s="60"/>
      <c r="NR112" s="60"/>
      <c r="NS112" s="60"/>
      <c r="NT112" s="60"/>
      <c r="NU112" s="60"/>
      <c r="NV112" s="60"/>
      <c r="NW112" s="60"/>
      <c r="NX112" s="60"/>
      <c r="NY112" s="60"/>
      <c r="NZ112" s="60"/>
      <c r="OA112" s="61"/>
      <c r="OB112" s="60"/>
      <c r="OC112" s="60"/>
      <c r="OD112" s="60"/>
      <c r="OE112" s="110"/>
      <c r="OF112" s="169">
        <f t="shared" si="971"/>
        <v>0</v>
      </c>
      <c r="OG112" s="60"/>
      <c r="OH112" s="60"/>
      <c r="OI112" s="60"/>
      <c r="OJ112" s="60"/>
      <c r="OK112" s="60"/>
      <c r="OL112" s="60"/>
      <c r="OM112" s="60"/>
      <c r="ON112" s="60"/>
      <c r="OO112" s="60"/>
      <c r="OP112" s="60"/>
      <c r="OQ112" s="61"/>
      <c r="OR112" s="60"/>
      <c r="OS112" s="60"/>
      <c r="OT112" s="60"/>
      <c r="OU112" s="110"/>
      <c r="OV112" s="169">
        <f t="shared" si="972"/>
        <v>0</v>
      </c>
      <c r="OW112" s="60"/>
      <c r="OX112" s="60"/>
      <c r="OY112" s="60"/>
      <c r="OZ112" s="60"/>
      <c r="PA112" s="60"/>
      <c r="PB112" s="60"/>
      <c r="PC112" s="60"/>
      <c r="PD112" s="60"/>
      <c r="PE112" s="60"/>
      <c r="PF112" s="60"/>
      <c r="PG112" s="61"/>
      <c r="PH112" s="60"/>
      <c r="PI112" s="60"/>
      <c r="PJ112" s="60"/>
      <c r="PK112" s="110"/>
      <c r="PL112" s="169">
        <f t="shared" si="973"/>
        <v>0</v>
      </c>
      <c r="PM112" s="60"/>
      <c r="PN112" s="60"/>
      <c r="PO112" s="60"/>
      <c r="PP112" s="60"/>
      <c r="PQ112" s="60"/>
      <c r="PR112" s="60"/>
      <c r="PS112" s="60"/>
      <c r="PT112" s="60"/>
      <c r="PU112" s="60"/>
      <c r="PV112" s="60"/>
      <c r="PW112" s="61"/>
      <c r="PX112" s="60"/>
      <c r="PY112" s="60"/>
      <c r="PZ112" s="60"/>
      <c r="QA112" s="110"/>
      <c r="QB112" s="169">
        <f t="shared" si="974"/>
        <v>0</v>
      </c>
      <c r="QC112" s="60"/>
      <c r="QD112" s="60"/>
      <c r="QE112" s="60"/>
      <c r="QF112" s="60"/>
      <c r="QG112" s="60"/>
      <c r="QH112" s="60"/>
      <c r="QI112" s="60"/>
      <c r="QJ112" s="60"/>
      <c r="QK112" s="60"/>
      <c r="QL112" s="60"/>
      <c r="QM112" s="61"/>
      <c r="QN112" s="60"/>
      <c r="QO112" s="60"/>
      <c r="QP112" s="60"/>
      <c r="QQ112" s="110"/>
      <c r="QR112" s="169">
        <f t="shared" si="975"/>
        <v>0</v>
      </c>
      <c r="QS112" s="60"/>
      <c r="QT112" s="60"/>
      <c r="QU112" s="60"/>
      <c r="QV112" s="60"/>
      <c r="QW112" s="60"/>
      <c r="QX112" s="60"/>
      <c r="QY112" s="60"/>
      <c r="QZ112" s="60"/>
      <c r="RA112" s="60"/>
      <c r="RB112" s="60"/>
      <c r="RC112" s="61"/>
      <c r="RD112" s="60"/>
      <c r="RE112" s="60"/>
      <c r="RF112" s="60"/>
      <c r="RG112" s="60"/>
      <c r="RH112" s="60"/>
      <c r="RI112" s="60"/>
      <c r="RJ112" s="60"/>
      <c r="RK112" s="60"/>
      <c r="RL112" s="60"/>
      <c r="RM112" s="60"/>
      <c r="RN112" s="60"/>
      <c r="RO112" s="60"/>
      <c r="RP112" s="60"/>
      <c r="RQ112" s="110"/>
      <c r="RR112" s="173"/>
      <c r="RS112" s="169">
        <f t="shared" si="976"/>
        <v>0</v>
      </c>
      <c r="RT112" s="60"/>
      <c r="RU112" s="60"/>
      <c r="RV112" s="60"/>
      <c r="RW112" s="60"/>
      <c r="RX112" s="60"/>
      <c r="RY112" s="60"/>
      <c r="RZ112" s="60"/>
      <c r="SA112" s="60"/>
      <c r="SB112" s="60"/>
      <c r="SC112" s="60"/>
      <c r="SD112" s="61"/>
      <c r="SE112" s="60"/>
      <c r="SF112" s="60"/>
      <c r="SG112" s="60"/>
      <c r="SH112" s="110"/>
      <c r="SI112" s="169">
        <f t="shared" si="977"/>
        <v>0</v>
      </c>
      <c r="SJ112" s="60"/>
      <c r="SK112" s="60"/>
      <c r="SL112" s="60"/>
      <c r="SM112" s="60"/>
      <c r="SN112" s="60"/>
      <c r="SO112" s="60"/>
      <c r="SP112" s="60"/>
      <c r="SQ112" s="60"/>
      <c r="SR112" s="60"/>
      <c r="SS112" s="60"/>
      <c r="ST112" s="61"/>
      <c r="SU112" s="60"/>
      <c r="SV112" s="60"/>
      <c r="SW112" s="60"/>
      <c r="SX112" s="110"/>
      <c r="SY112" s="169">
        <f t="shared" si="978"/>
        <v>0</v>
      </c>
      <c r="SZ112" s="60"/>
      <c r="TA112" s="60"/>
      <c r="TB112" s="60"/>
      <c r="TC112" s="60"/>
      <c r="TD112" s="60"/>
      <c r="TE112" s="60"/>
      <c r="TF112" s="60"/>
      <c r="TG112" s="60"/>
      <c r="TH112" s="60"/>
      <c r="TI112" s="60"/>
      <c r="TJ112" s="61"/>
      <c r="TK112" s="60"/>
      <c r="TL112" s="60"/>
      <c r="TM112" s="60"/>
      <c r="TN112" s="110"/>
      <c r="TO112" s="169">
        <f t="shared" si="979"/>
        <v>0</v>
      </c>
      <c r="TP112" s="60"/>
      <c r="TQ112" s="60"/>
      <c r="TR112" s="60"/>
      <c r="TS112" s="60"/>
      <c r="TT112" s="60"/>
      <c r="TU112" s="60"/>
      <c r="TV112" s="60"/>
      <c r="TW112" s="60"/>
      <c r="TX112" s="60"/>
      <c r="TY112" s="60"/>
      <c r="TZ112" s="61"/>
      <c r="UA112" s="60"/>
      <c r="UB112" s="60"/>
      <c r="UC112" s="60"/>
      <c r="UD112" s="110"/>
      <c r="UE112" s="169">
        <f t="shared" si="980"/>
        <v>0</v>
      </c>
      <c r="UF112" s="60"/>
      <c r="UG112" s="60"/>
      <c r="UH112" s="60"/>
      <c r="UI112" s="60"/>
      <c r="UJ112" s="60"/>
      <c r="UK112" s="60"/>
      <c r="UL112" s="60"/>
      <c r="UM112" s="60"/>
      <c r="UN112" s="60"/>
      <c r="UO112" s="60"/>
      <c r="UP112" s="61"/>
      <c r="UQ112" s="60"/>
      <c r="UR112" s="60"/>
      <c r="US112" s="60"/>
      <c r="UT112" s="60"/>
      <c r="UU112" s="60"/>
      <c r="UV112" s="60"/>
      <c r="UW112" s="60"/>
      <c r="UX112" s="60"/>
      <c r="UY112" s="60"/>
      <c r="UZ112" s="60"/>
      <c r="VA112" s="60"/>
      <c r="VB112" s="60"/>
      <c r="VC112" s="60"/>
      <c r="VD112" s="110"/>
      <c r="VE112" s="10" t="str">
        <f t="shared" si="710"/>
        <v>-</v>
      </c>
    </row>
    <row r="113" spans="1:577" ht="20.149999999999999" customHeight="1">
      <c r="A113" s="19"/>
      <c r="B113" s="19">
        <v>6111</v>
      </c>
      <c r="C113" s="19"/>
      <c r="D113" s="20" t="s">
        <v>113</v>
      </c>
      <c r="E113" s="190">
        <f t="shared" ref="E113:BP113" si="981">SUM(E114:E117)</f>
        <v>0</v>
      </c>
      <c r="F113" s="191">
        <f t="shared" si="981"/>
        <v>0</v>
      </c>
      <c r="G113" s="191">
        <f t="shared" si="981"/>
        <v>0</v>
      </c>
      <c r="H113" s="192">
        <f t="shared" si="981"/>
        <v>0</v>
      </c>
      <c r="I113" s="228">
        <f t="shared" si="981"/>
        <v>0</v>
      </c>
      <c r="J113" s="191">
        <f t="shared" si="981"/>
        <v>0</v>
      </c>
      <c r="K113" s="59">
        <f t="shared" si="981"/>
        <v>0</v>
      </c>
      <c r="L113" s="58">
        <f t="shared" si="981"/>
        <v>0</v>
      </c>
      <c r="M113" s="58">
        <f t="shared" si="981"/>
        <v>0</v>
      </c>
      <c r="N113" s="58">
        <f t="shared" si="981"/>
        <v>0</v>
      </c>
      <c r="O113" s="58">
        <f t="shared" si="981"/>
        <v>0</v>
      </c>
      <c r="P113" s="58">
        <f t="shared" si="981"/>
        <v>0</v>
      </c>
      <c r="Q113" s="58">
        <f t="shared" si="981"/>
        <v>0</v>
      </c>
      <c r="R113" s="58">
        <f t="shared" si="981"/>
        <v>0</v>
      </c>
      <c r="S113" s="58">
        <f t="shared" si="981"/>
        <v>0</v>
      </c>
      <c r="T113" s="58">
        <f t="shared" si="981"/>
        <v>0</v>
      </c>
      <c r="U113" s="59">
        <f t="shared" si="981"/>
        <v>0</v>
      </c>
      <c r="V113" s="58">
        <f t="shared" si="981"/>
        <v>0</v>
      </c>
      <c r="W113" s="58">
        <f t="shared" si="981"/>
        <v>0</v>
      </c>
      <c r="X113" s="58">
        <f t="shared" si="981"/>
        <v>0</v>
      </c>
      <c r="Y113" s="109">
        <f t="shared" si="981"/>
        <v>0</v>
      </c>
      <c r="Z113" s="59">
        <f t="shared" si="981"/>
        <v>0</v>
      </c>
      <c r="AA113" s="58">
        <f t="shared" si="981"/>
        <v>0</v>
      </c>
      <c r="AB113" s="58">
        <f t="shared" si="981"/>
        <v>0</v>
      </c>
      <c r="AC113" s="58">
        <f t="shared" si="981"/>
        <v>0</v>
      </c>
      <c r="AD113" s="58">
        <f t="shared" si="981"/>
        <v>0</v>
      </c>
      <c r="AE113" s="58">
        <f t="shared" si="981"/>
        <v>0</v>
      </c>
      <c r="AF113" s="58">
        <f t="shared" si="981"/>
        <v>0</v>
      </c>
      <c r="AG113" s="58">
        <f t="shared" si="981"/>
        <v>0</v>
      </c>
      <c r="AH113" s="58">
        <f t="shared" si="981"/>
        <v>0</v>
      </c>
      <c r="AI113" s="58">
        <f t="shared" si="981"/>
        <v>0</v>
      </c>
      <c r="AJ113" s="58">
        <f t="shared" si="981"/>
        <v>0</v>
      </c>
      <c r="AK113" s="59">
        <f t="shared" si="981"/>
        <v>0</v>
      </c>
      <c r="AL113" s="58">
        <f t="shared" si="981"/>
        <v>0</v>
      </c>
      <c r="AM113" s="58">
        <f t="shared" si="981"/>
        <v>0</v>
      </c>
      <c r="AN113" s="58">
        <f t="shared" si="981"/>
        <v>0</v>
      </c>
      <c r="AO113" s="109">
        <f t="shared" si="981"/>
        <v>0</v>
      </c>
      <c r="AP113" s="59">
        <f t="shared" si="981"/>
        <v>0</v>
      </c>
      <c r="AQ113" s="58">
        <f t="shared" si="981"/>
        <v>0</v>
      </c>
      <c r="AR113" s="58">
        <f t="shared" si="981"/>
        <v>0</v>
      </c>
      <c r="AS113" s="58">
        <f t="shared" si="981"/>
        <v>0</v>
      </c>
      <c r="AT113" s="58">
        <f t="shared" si="981"/>
        <v>0</v>
      </c>
      <c r="AU113" s="58">
        <f t="shared" si="981"/>
        <v>0</v>
      </c>
      <c r="AV113" s="58">
        <f t="shared" si="981"/>
        <v>0</v>
      </c>
      <c r="AW113" s="58">
        <f t="shared" si="981"/>
        <v>0</v>
      </c>
      <c r="AX113" s="58">
        <f t="shared" si="981"/>
        <v>0</v>
      </c>
      <c r="AY113" s="58">
        <f t="shared" si="981"/>
        <v>0</v>
      </c>
      <c r="AZ113" s="58">
        <f t="shared" si="981"/>
        <v>0</v>
      </c>
      <c r="BA113" s="59">
        <f t="shared" si="981"/>
        <v>0</v>
      </c>
      <c r="BB113" s="58">
        <f t="shared" si="981"/>
        <v>0</v>
      </c>
      <c r="BC113" s="58">
        <f t="shared" si="981"/>
        <v>0</v>
      </c>
      <c r="BD113" s="58">
        <f t="shared" si="981"/>
        <v>0</v>
      </c>
      <c r="BE113" s="109">
        <f t="shared" si="981"/>
        <v>0</v>
      </c>
      <c r="BF113" s="59">
        <f t="shared" si="981"/>
        <v>0</v>
      </c>
      <c r="BG113" s="58">
        <f t="shared" si="981"/>
        <v>0</v>
      </c>
      <c r="BH113" s="58">
        <f t="shared" si="981"/>
        <v>0</v>
      </c>
      <c r="BI113" s="58">
        <f t="shared" si="981"/>
        <v>0</v>
      </c>
      <c r="BJ113" s="58">
        <f t="shared" si="981"/>
        <v>0</v>
      </c>
      <c r="BK113" s="58">
        <f t="shared" si="981"/>
        <v>0</v>
      </c>
      <c r="BL113" s="58">
        <f t="shared" si="981"/>
        <v>0</v>
      </c>
      <c r="BM113" s="58">
        <f t="shared" si="981"/>
        <v>0</v>
      </c>
      <c r="BN113" s="58">
        <f t="shared" si="981"/>
        <v>0</v>
      </c>
      <c r="BO113" s="58">
        <f t="shared" si="981"/>
        <v>0</v>
      </c>
      <c r="BP113" s="58">
        <f t="shared" si="981"/>
        <v>0</v>
      </c>
      <c r="BQ113" s="59">
        <f t="shared" ref="BQ113:EM113" si="982">SUM(BQ114:BQ117)</f>
        <v>0</v>
      </c>
      <c r="BR113" s="58">
        <f t="shared" si="982"/>
        <v>0</v>
      </c>
      <c r="BS113" s="58">
        <f t="shared" si="982"/>
        <v>0</v>
      </c>
      <c r="BT113" s="58">
        <f t="shared" si="982"/>
        <v>0</v>
      </c>
      <c r="BU113" s="109">
        <f t="shared" si="982"/>
        <v>0</v>
      </c>
      <c r="BV113" s="59">
        <f t="shared" si="982"/>
        <v>0</v>
      </c>
      <c r="BW113" s="58">
        <f t="shared" si="982"/>
        <v>0</v>
      </c>
      <c r="BX113" s="58">
        <f t="shared" si="982"/>
        <v>0</v>
      </c>
      <c r="BY113" s="58">
        <f t="shared" si="982"/>
        <v>0</v>
      </c>
      <c r="BZ113" s="58">
        <f t="shared" si="982"/>
        <v>0</v>
      </c>
      <c r="CA113" s="58">
        <f t="shared" si="982"/>
        <v>0</v>
      </c>
      <c r="CB113" s="58">
        <f t="shared" si="982"/>
        <v>0</v>
      </c>
      <c r="CC113" s="58">
        <f t="shared" si="982"/>
        <v>0</v>
      </c>
      <c r="CD113" s="58">
        <f t="shared" si="982"/>
        <v>0</v>
      </c>
      <c r="CE113" s="58">
        <f t="shared" si="982"/>
        <v>0</v>
      </c>
      <c r="CF113" s="58">
        <f t="shared" si="982"/>
        <v>0</v>
      </c>
      <c r="CG113" s="59">
        <f t="shared" si="982"/>
        <v>0</v>
      </c>
      <c r="CH113" s="58">
        <f t="shared" si="982"/>
        <v>0</v>
      </c>
      <c r="CI113" s="58">
        <f t="shared" si="982"/>
        <v>0</v>
      </c>
      <c r="CJ113" s="58">
        <f t="shared" si="982"/>
        <v>0</v>
      </c>
      <c r="CK113" s="58">
        <f t="shared" si="982"/>
        <v>0</v>
      </c>
      <c r="CL113" s="58">
        <f t="shared" si="982"/>
        <v>0</v>
      </c>
      <c r="CM113" s="58">
        <f t="shared" si="982"/>
        <v>0</v>
      </c>
      <c r="CN113" s="58">
        <f t="shared" si="982"/>
        <v>0</v>
      </c>
      <c r="CO113" s="58">
        <f t="shared" si="982"/>
        <v>0</v>
      </c>
      <c r="CP113" s="58">
        <f t="shared" si="982"/>
        <v>0</v>
      </c>
      <c r="CQ113" s="58">
        <f t="shared" si="982"/>
        <v>0</v>
      </c>
      <c r="CR113" s="58">
        <f t="shared" si="982"/>
        <v>0</v>
      </c>
      <c r="CS113" s="58">
        <f t="shared" si="982"/>
        <v>0</v>
      </c>
      <c r="CT113" s="58">
        <f t="shared" si="982"/>
        <v>0</v>
      </c>
      <c r="CU113" s="109">
        <f t="shared" si="982"/>
        <v>0</v>
      </c>
      <c r="CV113" s="152">
        <f t="shared" si="982"/>
        <v>0</v>
      </c>
      <c r="CW113" s="59">
        <f t="shared" si="982"/>
        <v>0</v>
      </c>
      <c r="CX113" s="58">
        <f t="shared" si="982"/>
        <v>0</v>
      </c>
      <c r="CY113" s="58">
        <f t="shared" si="982"/>
        <v>0</v>
      </c>
      <c r="CZ113" s="58">
        <f t="shared" si="982"/>
        <v>0</v>
      </c>
      <c r="DA113" s="58">
        <f t="shared" si="982"/>
        <v>0</v>
      </c>
      <c r="DB113" s="58">
        <f t="shared" si="982"/>
        <v>0</v>
      </c>
      <c r="DC113" s="58">
        <f t="shared" si="982"/>
        <v>0</v>
      </c>
      <c r="DD113" s="58">
        <f t="shared" si="982"/>
        <v>0</v>
      </c>
      <c r="DE113" s="58">
        <f t="shared" si="982"/>
        <v>0</v>
      </c>
      <c r="DF113" s="58">
        <f t="shared" si="982"/>
        <v>0</v>
      </c>
      <c r="DG113" s="58">
        <f t="shared" si="982"/>
        <v>0</v>
      </c>
      <c r="DH113" s="59">
        <f t="shared" si="982"/>
        <v>0</v>
      </c>
      <c r="DI113" s="58">
        <f t="shared" si="982"/>
        <v>0</v>
      </c>
      <c r="DJ113" s="58">
        <f t="shared" si="982"/>
        <v>0</v>
      </c>
      <c r="DK113" s="58">
        <f t="shared" si="982"/>
        <v>0</v>
      </c>
      <c r="DL113" s="109">
        <f t="shared" si="982"/>
        <v>0</v>
      </c>
      <c r="DM113" s="59">
        <f t="shared" si="982"/>
        <v>0</v>
      </c>
      <c r="DN113" s="58">
        <f t="shared" si="982"/>
        <v>0</v>
      </c>
      <c r="DO113" s="58">
        <f t="shared" si="982"/>
        <v>0</v>
      </c>
      <c r="DP113" s="58">
        <f t="shared" si="982"/>
        <v>0</v>
      </c>
      <c r="DQ113" s="58">
        <f t="shared" si="982"/>
        <v>0</v>
      </c>
      <c r="DR113" s="58">
        <f t="shared" si="982"/>
        <v>0</v>
      </c>
      <c r="DS113" s="58">
        <f t="shared" si="982"/>
        <v>0</v>
      </c>
      <c r="DT113" s="58">
        <f t="shared" si="982"/>
        <v>0</v>
      </c>
      <c r="DU113" s="58">
        <f t="shared" si="982"/>
        <v>0</v>
      </c>
      <c r="DV113" s="58">
        <f t="shared" si="982"/>
        <v>0</v>
      </c>
      <c r="DW113" s="58">
        <f t="shared" si="982"/>
        <v>0</v>
      </c>
      <c r="DX113" s="59">
        <f t="shared" si="982"/>
        <v>0</v>
      </c>
      <c r="DY113" s="58">
        <f t="shared" si="982"/>
        <v>0</v>
      </c>
      <c r="DZ113" s="58">
        <f t="shared" si="982"/>
        <v>0</v>
      </c>
      <c r="EA113" s="58">
        <f t="shared" si="982"/>
        <v>0</v>
      </c>
      <c r="EB113" s="109">
        <f t="shared" si="982"/>
        <v>0</v>
      </c>
      <c r="EC113" s="59">
        <f t="shared" si="982"/>
        <v>0</v>
      </c>
      <c r="ED113" s="58">
        <f t="shared" si="982"/>
        <v>0</v>
      </c>
      <c r="EE113" s="58">
        <f t="shared" si="982"/>
        <v>0</v>
      </c>
      <c r="EF113" s="58">
        <f t="shared" si="982"/>
        <v>0</v>
      </c>
      <c r="EG113" s="58">
        <f t="shared" si="982"/>
        <v>0</v>
      </c>
      <c r="EH113" s="58">
        <f t="shared" si="982"/>
        <v>0</v>
      </c>
      <c r="EI113" s="58">
        <f t="shared" si="982"/>
        <v>0</v>
      </c>
      <c r="EJ113" s="58">
        <f t="shared" si="982"/>
        <v>0</v>
      </c>
      <c r="EK113" s="58">
        <f t="shared" si="982"/>
        <v>0</v>
      </c>
      <c r="EL113" s="58">
        <f t="shared" si="982"/>
        <v>0</v>
      </c>
      <c r="EM113" s="58">
        <f t="shared" si="982"/>
        <v>0</v>
      </c>
      <c r="EN113" s="59">
        <f t="shared" ref="EN113:GY113" si="983">SUM(EN114:EN117)</f>
        <v>0</v>
      </c>
      <c r="EO113" s="58">
        <f t="shared" si="983"/>
        <v>0</v>
      </c>
      <c r="EP113" s="58">
        <f t="shared" si="983"/>
        <v>0</v>
      </c>
      <c r="EQ113" s="58">
        <f t="shared" si="983"/>
        <v>0</v>
      </c>
      <c r="ER113" s="109">
        <f t="shared" si="983"/>
        <v>0</v>
      </c>
      <c r="ES113" s="59">
        <f t="shared" si="983"/>
        <v>0</v>
      </c>
      <c r="ET113" s="58">
        <f t="shared" si="983"/>
        <v>0</v>
      </c>
      <c r="EU113" s="58">
        <f t="shared" si="983"/>
        <v>0</v>
      </c>
      <c r="EV113" s="58">
        <f t="shared" si="983"/>
        <v>0</v>
      </c>
      <c r="EW113" s="58">
        <f t="shared" si="983"/>
        <v>0</v>
      </c>
      <c r="EX113" s="58">
        <f t="shared" si="983"/>
        <v>0</v>
      </c>
      <c r="EY113" s="58">
        <f t="shared" si="983"/>
        <v>0</v>
      </c>
      <c r="EZ113" s="58">
        <f t="shared" si="983"/>
        <v>0</v>
      </c>
      <c r="FA113" s="58">
        <f t="shared" si="983"/>
        <v>0</v>
      </c>
      <c r="FB113" s="58">
        <f t="shared" si="983"/>
        <v>0</v>
      </c>
      <c r="FC113" s="58">
        <f t="shared" si="983"/>
        <v>0</v>
      </c>
      <c r="FD113" s="59">
        <f t="shared" si="983"/>
        <v>0</v>
      </c>
      <c r="FE113" s="58">
        <f t="shared" si="983"/>
        <v>0</v>
      </c>
      <c r="FF113" s="58">
        <f t="shared" si="983"/>
        <v>0</v>
      </c>
      <c r="FG113" s="58">
        <f t="shared" si="983"/>
        <v>0</v>
      </c>
      <c r="FH113" s="109">
        <f t="shared" si="983"/>
        <v>0</v>
      </c>
      <c r="FI113" s="59">
        <f t="shared" si="983"/>
        <v>0</v>
      </c>
      <c r="FJ113" s="58">
        <f t="shared" si="983"/>
        <v>0</v>
      </c>
      <c r="FK113" s="58">
        <f t="shared" si="983"/>
        <v>0</v>
      </c>
      <c r="FL113" s="58">
        <f t="shared" si="983"/>
        <v>0</v>
      </c>
      <c r="FM113" s="58">
        <f t="shared" si="983"/>
        <v>0</v>
      </c>
      <c r="FN113" s="58">
        <f t="shared" si="983"/>
        <v>0</v>
      </c>
      <c r="FO113" s="58">
        <f t="shared" si="983"/>
        <v>0</v>
      </c>
      <c r="FP113" s="58">
        <f t="shared" si="983"/>
        <v>0</v>
      </c>
      <c r="FQ113" s="58">
        <f t="shared" si="983"/>
        <v>0</v>
      </c>
      <c r="FR113" s="58">
        <f t="shared" si="983"/>
        <v>0</v>
      </c>
      <c r="FS113" s="58">
        <f t="shared" si="983"/>
        <v>0</v>
      </c>
      <c r="FT113" s="59">
        <f t="shared" si="983"/>
        <v>0</v>
      </c>
      <c r="FU113" s="58">
        <f t="shared" si="983"/>
        <v>0</v>
      </c>
      <c r="FV113" s="58">
        <f t="shared" si="983"/>
        <v>0</v>
      </c>
      <c r="FW113" s="58">
        <f t="shared" si="983"/>
        <v>0</v>
      </c>
      <c r="FX113" s="109">
        <f t="shared" si="983"/>
        <v>0</v>
      </c>
      <c r="FY113" s="59">
        <f t="shared" si="983"/>
        <v>0</v>
      </c>
      <c r="FZ113" s="58">
        <f t="shared" si="983"/>
        <v>0</v>
      </c>
      <c r="GA113" s="58">
        <f t="shared" si="983"/>
        <v>0</v>
      </c>
      <c r="GB113" s="58">
        <f t="shared" si="983"/>
        <v>0</v>
      </c>
      <c r="GC113" s="58">
        <f t="shared" si="983"/>
        <v>0</v>
      </c>
      <c r="GD113" s="58">
        <f t="shared" si="983"/>
        <v>0</v>
      </c>
      <c r="GE113" s="58">
        <f t="shared" si="983"/>
        <v>0</v>
      </c>
      <c r="GF113" s="58">
        <f t="shared" si="983"/>
        <v>0</v>
      </c>
      <c r="GG113" s="58">
        <f t="shared" si="983"/>
        <v>0</v>
      </c>
      <c r="GH113" s="58">
        <f t="shared" si="983"/>
        <v>0</v>
      </c>
      <c r="GI113" s="58">
        <f t="shared" si="983"/>
        <v>0</v>
      </c>
      <c r="GJ113" s="59">
        <f t="shared" si="983"/>
        <v>0</v>
      </c>
      <c r="GK113" s="58">
        <f t="shared" si="983"/>
        <v>0</v>
      </c>
      <c r="GL113" s="58">
        <f t="shared" si="983"/>
        <v>0</v>
      </c>
      <c r="GM113" s="58">
        <f t="shared" si="983"/>
        <v>0</v>
      </c>
      <c r="GN113" s="109">
        <f t="shared" si="983"/>
        <v>0</v>
      </c>
      <c r="GO113" s="59">
        <f t="shared" si="983"/>
        <v>0</v>
      </c>
      <c r="GP113" s="58">
        <f t="shared" si="983"/>
        <v>0</v>
      </c>
      <c r="GQ113" s="58">
        <f t="shared" si="983"/>
        <v>0</v>
      </c>
      <c r="GR113" s="58">
        <f t="shared" si="983"/>
        <v>0</v>
      </c>
      <c r="GS113" s="58">
        <f t="shared" si="983"/>
        <v>0</v>
      </c>
      <c r="GT113" s="58">
        <f t="shared" si="983"/>
        <v>0</v>
      </c>
      <c r="GU113" s="58">
        <f t="shared" si="983"/>
        <v>0</v>
      </c>
      <c r="GV113" s="58">
        <f t="shared" si="983"/>
        <v>0</v>
      </c>
      <c r="GW113" s="58">
        <f t="shared" si="983"/>
        <v>0</v>
      </c>
      <c r="GX113" s="58">
        <f t="shared" si="983"/>
        <v>0</v>
      </c>
      <c r="GY113" s="58">
        <f t="shared" si="983"/>
        <v>0</v>
      </c>
      <c r="GZ113" s="59">
        <f t="shared" ref="GZ113:JW113" si="984">SUM(GZ114:GZ117)</f>
        <v>0</v>
      </c>
      <c r="HA113" s="58">
        <f t="shared" si="984"/>
        <v>0</v>
      </c>
      <c r="HB113" s="58">
        <f t="shared" si="984"/>
        <v>0</v>
      </c>
      <c r="HC113" s="58">
        <f t="shared" si="984"/>
        <v>0</v>
      </c>
      <c r="HD113" s="58">
        <f t="shared" si="984"/>
        <v>0</v>
      </c>
      <c r="HE113" s="58">
        <f t="shared" si="984"/>
        <v>0</v>
      </c>
      <c r="HF113" s="58">
        <f t="shared" si="984"/>
        <v>0</v>
      </c>
      <c r="HG113" s="58">
        <f t="shared" si="984"/>
        <v>0</v>
      </c>
      <c r="HH113" s="58">
        <f t="shared" si="984"/>
        <v>0</v>
      </c>
      <c r="HI113" s="58">
        <f t="shared" si="984"/>
        <v>0</v>
      </c>
      <c r="HJ113" s="58">
        <f t="shared" si="984"/>
        <v>0</v>
      </c>
      <c r="HK113" s="58">
        <f t="shared" si="984"/>
        <v>0</v>
      </c>
      <c r="HL113" s="58">
        <f t="shared" si="984"/>
        <v>0</v>
      </c>
      <c r="HM113" s="58">
        <f t="shared" si="984"/>
        <v>0</v>
      </c>
      <c r="HN113" s="109">
        <f t="shared" si="984"/>
        <v>0</v>
      </c>
      <c r="HO113" s="136">
        <f t="shared" si="984"/>
        <v>0</v>
      </c>
      <c r="HP113" s="152">
        <f t="shared" si="984"/>
        <v>0</v>
      </c>
      <c r="HQ113" s="59">
        <f t="shared" si="984"/>
        <v>0</v>
      </c>
      <c r="HR113" s="58">
        <f t="shared" si="984"/>
        <v>0</v>
      </c>
      <c r="HS113" s="58">
        <f t="shared" si="984"/>
        <v>0</v>
      </c>
      <c r="HT113" s="58">
        <f t="shared" si="984"/>
        <v>0</v>
      </c>
      <c r="HU113" s="58">
        <f t="shared" si="984"/>
        <v>0</v>
      </c>
      <c r="HV113" s="58">
        <f t="shared" si="984"/>
        <v>0</v>
      </c>
      <c r="HW113" s="58">
        <f t="shared" si="984"/>
        <v>0</v>
      </c>
      <c r="HX113" s="58">
        <f t="shared" si="984"/>
        <v>0</v>
      </c>
      <c r="HY113" s="58">
        <f t="shared" si="984"/>
        <v>0</v>
      </c>
      <c r="HZ113" s="58">
        <f t="shared" si="984"/>
        <v>0</v>
      </c>
      <c r="IA113" s="58">
        <f t="shared" si="984"/>
        <v>0</v>
      </c>
      <c r="IB113" s="59">
        <f t="shared" si="984"/>
        <v>0</v>
      </c>
      <c r="IC113" s="58">
        <f t="shared" si="984"/>
        <v>0</v>
      </c>
      <c r="ID113" s="58">
        <f t="shared" si="984"/>
        <v>0</v>
      </c>
      <c r="IE113" s="58">
        <f t="shared" si="984"/>
        <v>0</v>
      </c>
      <c r="IF113" s="109">
        <f t="shared" si="984"/>
        <v>0</v>
      </c>
      <c r="IG113" s="59">
        <f t="shared" si="984"/>
        <v>0</v>
      </c>
      <c r="IH113" s="58">
        <f t="shared" si="984"/>
        <v>0</v>
      </c>
      <c r="II113" s="58">
        <f t="shared" si="984"/>
        <v>0</v>
      </c>
      <c r="IJ113" s="58">
        <f t="shared" si="984"/>
        <v>0</v>
      </c>
      <c r="IK113" s="58">
        <f t="shared" si="984"/>
        <v>0</v>
      </c>
      <c r="IL113" s="58">
        <f t="shared" si="984"/>
        <v>0</v>
      </c>
      <c r="IM113" s="58">
        <f t="shared" si="984"/>
        <v>0</v>
      </c>
      <c r="IN113" s="58">
        <f t="shared" si="984"/>
        <v>0</v>
      </c>
      <c r="IO113" s="58">
        <f t="shared" si="984"/>
        <v>0</v>
      </c>
      <c r="IP113" s="58">
        <f t="shared" si="984"/>
        <v>0</v>
      </c>
      <c r="IQ113" s="58">
        <f t="shared" si="984"/>
        <v>0</v>
      </c>
      <c r="IR113" s="59">
        <f t="shared" si="984"/>
        <v>0</v>
      </c>
      <c r="IS113" s="58">
        <f t="shared" si="984"/>
        <v>0</v>
      </c>
      <c r="IT113" s="58">
        <f t="shared" si="984"/>
        <v>0</v>
      </c>
      <c r="IU113" s="58">
        <f t="shared" si="984"/>
        <v>0</v>
      </c>
      <c r="IV113" s="109">
        <f t="shared" si="984"/>
        <v>0</v>
      </c>
      <c r="IW113" s="59">
        <f t="shared" si="984"/>
        <v>0</v>
      </c>
      <c r="IX113" s="58">
        <f t="shared" si="984"/>
        <v>0</v>
      </c>
      <c r="IY113" s="58">
        <f t="shared" si="984"/>
        <v>0</v>
      </c>
      <c r="IZ113" s="58">
        <f t="shared" si="984"/>
        <v>0</v>
      </c>
      <c r="JA113" s="58">
        <f t="shared" si="984"/>
        <v>0</v>
      </c>
      <c r="JB113" s="58">
        <f t="shared" si="984"/>
        <v>0</v>
      </c>
      <c r="JC113" s="58">
        <f t="shared" si="984"/>
        <v>0</v>
      </c>
      <c r="JD113" s="58">
        <f t="shared" si="984"/>
        <v>0</v>
      </c>
      <c r="JE113" s="58">
        <f t="shared" si="984"/>
        <v>0</v>
      </c>
      <c r="JF113" s="58">
        <f t="shared" si="984"/>
        <v>0</v>
      </c>
      <c r="JG113" s="58">
        <f t="shared" si="984"/>
        <v>0</v>
      </c>
      <c r="JH113" s="59">
        <f t="shared" si="984"/>
        <v>0</v>
      </c>
      <c r="JI113" s="58">
        <f t="shared" si="984"/>
        <v>0</v>
      </c>
      <c r="JJ113" s="58">
        <f t="shared" si="984"/>
        <v>0</v>
      </c>
      <c r="JK113" s="58">
        <f t="shared" si="984"/>
        <v>0</v>
      </c>
      <c r="JL113" s="109">
        <f t="shared" si="984"/>
        <v>0</v>
      </c>
      <c r="JM113" s="59">
        <f t="shared" si="984"/>
        <v>0</v>
      </c>
      <c r="JN113" s="58">
        <f t="shared" si="984"/>
        <v>0</v>
      </c>
      <c r="JO113" s="58">
        <f t="shared" si="984"/>
        <v>0</v>
      </c>
      <c r="JP113" s="58">
        <f t="shared" si="984"/>
        <v>0</v>
      </c>
      <c r="JQ113" s="58">
        <f t="shared" si="984"/>
        <v>0</v>
      </c>
      <c r="JR113" s="58">
        <f t="shared" si="984"/>
        <v>0</v>
      </c>
      <c r="JS113" s="58">
        <f t="shared" si="984"/>
        <v>0</v>
      </c>
      <c r="JT113" s="58">
        <f t="shared" si="984"/>
        <v>0</v>
      </c>
      <c r="JU113" s="58">
        <f t="shared" si="984"/>
        <v>0</v>
      </c>
      <c r="JV113" s="58">
        <f t="shared" si="984"/>
        <v>0</v>
      </c>
      <c r="JW113" s="58">
        <f t="shared" si="984"/>
        <v>0</v>
      </c>
      <c r="JX113" s="59">
        <f t="shared" ref="JX113:MT113" si="985">SUM(JX114:JX117)</f>
        <v>0</v>
      </c>
      <c r="JY113" s="58">
        <f t="shared" si="985"/>
        <v>0</v>
      </c>
      <c r="JZ113" s="58">
        <f t="shared" si="985"/>
        <v>0</v>
      </c>
      <c r="KA113" s="58">
        <f t="shared" si="985"/>
        <v>0</v>
      </c>
      <c r="KB113" s="109">
        <f t="shared" si="985"/>
        <v>0</v>
      </c>
      <c r="KC113" s="59">
        <f t="shared" si="985"/>
        <v>0</v>
      </c>
      <c r="KD113" s="58">
        <f t="shared" si="985"/>
        <v>0</v>
      </c>
      <c r="KE113" s="58">
        <f t="shared" si="985"/>
        <v>0</v>
      </c>
      <c r="KF113" s="58">
        <f t="shared" si="985"/>
        <v>0</v>
      </c>
      <c r="KG113" s="58">
        <f t="shared" si="985"/>
        <v>0</v>
      </c>
      <c r="KH113" s="58">
        <f t="shared" si="985"/>
        <v>0</v>
      </c>
      <c r="KI113" s="58">
        <f t="shared" si="985"/>
        <v>0</v>
      </c>
      <c r="KJ113" s="58">
        <f t="shared" si="985"/>
        <v>0</v>
      </c>
      <c r="KK113" s="58">
        <f t="shared" si="985"/>
        <v>0</v>
      </c>
      <c r="KL113" s="58">
        <f t="shared" si="985"/>
        <v>0</v>
      </c>
      <c r="KM113" s="58">
        <f t="shared" si="985"/>
        <v>0</v>
      </c>
      <c r="KN113" s="59">
        <f t="shared" si="985"/>
        <v>0</v>
      </c>
      <c r="KO113" s="58">
        <f t="shared" si="985"/>
        <v>0</v>
      </c>
      <c r="KP113" s="58">
        <f t="shared" si="985"/>
        <v>0</v>
      </c>
      <c r="KQ113" s="58">
        <f t="shared" si="985"/>
        <v>0</v>
      </c>
      <c r="KR113" s="58">
        <f t="shared" si="985"/>
        <v>0</v>
      </c>
      <c r="KS113" s="58">
        <f t="shared" si="985"/>
        <v>0</v>
      </c>
      <c r="KT113" s="58">
        <f t="shared" si="985"/>
        <v>0</v>
      </c>
      <c r="KU113" s="58">
        <f t="shared" si="985"/>
        <v>0</v>
      </c>
      <c r="KV113" s="58">
        <f t="shared" si="985"/>
        <v>0</v>
      </c>
      <c r="KW113" s="58">
        <f t="shared" si="985"/>
        <v>0</v>
      </c>
      <c r="KX113" s="58">
        <f t="shared" si="985"/>
        <v>0</v>
      </c>
      <c r="KY113" s="58">
        <f t="shared" si="985"/>
        <v>0</v>
      </c>
      <c r="KZ113" s="58">
        <f t="shared" si="985"/>
        <v>0</v>
      </c>
      <c r="LA113" s="58">
        <f t="shared" si="985"/>
        <v>0</v>
      </c>
      <c r="LB113" s="109">
        <f t="shared" si="985"/>
        <v>0</v>
      </c>
      <c r="LC113" s="152">
        <f t="shared" si="985"/>
        <v>0</v>
      </c>
      <c r="LD113" s="59">
        <f t="shared" si="985"/>
        <v>0</v>
      </c>
      <c r="LE113" s="58">
        <f t="shared" si="985"/>
        <v>0</v>
      </c>
      <c r="LF113" s="58">
        <f t="shared" si="985"/>
        <v>0</v>
      </c>
      <c r="LG113" s="58">
        <f t="shared" si="985"/>
        <v>0</v>
      </c>
      <c r="LH113" s="58">
        <f t="shared" si="985"/>
        <v>0</v>
      </c>
      <c r="LI113" s="58">
        <f t="shared" si="985"/>
        <v>0</v>
      </c>
      <c r="LJ113" s="58">
        <f t="shared" si="985"/>
        <v>0</v>
      </c>
      <c r="LK113" s="58">
        <f t="shared" si="985"/>
        <v>0</v>
      </c>
      <c r="LL113" s="58">
        <f t="shared" si="985"/>
        <v>0</v>
      </c>
      <c r="LM113" s="58">
        <f t="shared" si="985"/>
        <v>0</v>
      </c>
      <c r="LN113" s="58">
        <f t="shared" si="985"/>
        <v>0</v>
      </c>
      <c r="LO113" s="59">
        <f t="shared" si="985"/>
        <v>0</v>
      </c>
      <c r="LP113" s="58">
        <f t="shared" si="985"/>
        <v>0</v>
      </c>
      <c r="LQ113" s="58">
        <f t="shared" si="985"/>
        <v>0</v>
      </c>
      <c r="LR113" s="58">
        <f t="shared" si="985"/>
        <v>0</v>
      </c>
      <c r="LS113" s="109">
        <f t="shared" si="985"/>
        <v>0</v>
      </c>
      <c r="LT113" s="59">
        <f t="shared" si="985"/>
        <v>0</v>
      </c>
      <c r="LU113" s="58">
        <f t="shared" si="985"/>
        <v>0</v>
      </c>
      <c r="LV113" s="58">
        <f t="shared" si="985"/>
        <v>0</v>
      </c>
      <c r="LW113" s="58">
        <f t="shared" si="985"/>
        <v>0</v>
      </c>
      <c r="LX113" s="58">
        <f t="shared" si="985"/>
        <v>0</v>
      </c>
      <c r="LY113" s="58">
        <f t="shared" si="985"/>
        <v>0</v>
      </c>
      <c r="LZ113" s="58">
        <f t="shared" si="985"/>
        <v>0</v>
      </c>
      <c r="MA113" s="58">
        <f t="shared" si="985"/>
        <v>0</v>
      </c>
      <c r="MB113" s="58">
        <f t="shared" si="985"/>
        <v>0</v>
      </c>
      <c r="MC113" s="58">
        <f t="shared" si="985"/>
        <v>0</v>
      </c>
      <c r="MD113" s="58">
        <f t="shared" si="985"/>
        <v>0</v>
      </c>
      <c r="ME113" s="59">
        <f t="shared" si="985"/>
        <v>0</v>
      </c>
      <c r="MF113" s="58">
        <f t="shared" si="985"/>
        <v>0</v>
      </c>
      <c r="MG113" s="58">
        <f t="shared" si="985"/>
        <v>0</v>
      </c>
      <c r="MH113" s="58">
        <f t="shared" si="985"/>
        <v>0</v>
      </c>
      <c r="MI113" s="109">
        <f t="shared" si="985"/>
        <v>0</v>
      </c>
      <c r="MJ113" s="59">
        <f t="shared" si="985"/>
        <v>0</v>
      </c>
      <c r="MK113" s="58">
        <f t="shared" si="985"/>
        <v>0</v>
      </c>
      <c r="ML113" s="58">
        <f t="shared" si="985"/>
        <v>0</v>
      </c>
      <c r="MM113" s="58">
        <f t="shared" si="985"/>
        <v>0</v>
      </c>
      <c r="MN113" s="58">
        <f t="shared" si="985"/>
        <v>0</v>
      </c>
      <c r="MO113" s="58">
        <f t="shared" si="985"/>
        <v>0</v>
      </c>
      <c r="MP113" s="58">
        <f t="shared" si="985"/>
        <v>0</v>
      </c>
      <c r="MQ113" s="58">
        <f t="shared" si="985"/>
        <v>0</v>
      </c>
      <c r="MR113" s="58">
        <f t="shared" si="985"/>
        <v>0</v>
      </c>
      <c r="MS113" s="58">
        <f t="shared" si="985"/>
        <v>0</v>
      </c>
      <c r="MT113" s="58">
        <f t="shared" si="985"/>
        <v>0</v>
      </c>
      <c r="MU113" s="59">
        <f t="shared" ref="MU113:PF113" si="986">SUM(MU114:MU117)</f>
        <v>0</v>
      </c>
      <c r="MV113" s="58">
        <f t="shared" si="986"/>
        <v>0</v>
      </c>
      <c r="MW113" s="58">
        <f t="shared" si="986"/>
        <v>0</v>
      </c>
      <c r="MX113" s="58">
        <f t="shared" si="986"/>
        <v>0</v>
      </c>
      <c r="MY113" s="109">
        <f t="shared" si="986"/>
        <v>0</v>
      </c>
      <c r="MZ113" s="59">
        <f t="shared" si="986"/>
        <v>0</v>
      </c>
      <c r="NA113" s="58">
        <f t="shared" si="986"/>
        <v>0</v>
      </c>
      <c r="NB113" s="58">
        <f t="shared" si="986"/>
        <v>0</v>
      </c>
      <c r="NC113" s="58">
        <f t="shared" si="986"/>
        <v>0</v>
      </c>
      <c r="ND113" s="58">
        <f t="shared" si="986"/>
        <v>0</v>
      </c>
      <c r="NE113" s="58">
        <f t="shared" si="986"/>
        <v>0</v>
      </c>
      <c r="NF113" s="58">
        <f t="shared" si="986"/>
        <v>0</v>
      </c>
      <c r="NG113" s="58">
        <f t="shared" si="986"/>
        <v>0</v>
      </c>
      <c r="NH113" s="58">
        <f t="shared" si="986"/>
        <v>0</v>
      </c>
      <c r="NI113" s="58">
        <f t="shared" si="986"/>
        <v>0</v>
      </c>
      <c r="NJ113" s="58">
        <f t="shared" si="986"/>
        <v>0</v>
      </c>
      <c r="NK113" s="59">
        <f t="shared" si="986"/>
        <v>0</v>
      </c>
      <c r="NL113" s="58">
        <f t="shared" si="986"/>
        <v>0</v>
      </c>
      <c r="NM113" s="58">
        <f t="shared" si="986"/>
        <v>0</v>
      </c>
      <c r="NN113" s="58">
        <f t="shared" si="986"/>
        <v>0</v>
      </c>
      <c r="NO113" s="109">
        <f t="shared" si="986"/>
        <v>0</v>
      </c>
      <c r="NP113" s="59">
        <f t="shared" si="986"/>
        <v>0</v>
      </c>
      <c r="NQ113" s="58">
        <f t="shared" si="986"/>
        <v>0</v>
      </c>
      <c r="NR113" s="58">
        <f t="shared" si="986"/>
        <v>0</v>
      </c>
      <c r="NS113" s="58">
        <f t="shared" si="986"/>
        <v>0</v>
      </c>
      <c r="NT113" s="58">
        <f t="shared" si="986"/>
        <v>0</v>
      </c>
      <c r="NU113" s="58">
        <f t="shared" si="986"/>
        <v>0</v>
      </c>
      <c r="NV113" s="58">
        <f t="shared" si="986"/>
        <v>0</v>
      </c>
      <c r="NW113" s="58">
        <f t="shared" si="986"/>
        <v>0</v>
      </c>
      <c r="NX113" s="58">
        <f t="shared" si="986"/>
        <v>0</v>
      </c>
      <c r="NY113" s="58">
        <f t="shared" si="986"/>
        <v>0</v>
      </c>
      <c r="NZ113" s="58">
        <f t="shared" si="986"/>
        <v>0</v>
      </c>
      <c r="OA113" s="59">
        <f t="shared" si="986"/>
        <v>0</v>
      </c>
      <c r="OB113" s="58">
        <f t="shared" si="986"/>
        <v>0</v>
      </c>
      <c r="OC113" s="58">
        <f t="shared" si="986"/>
        <v>0</v>
      </c>
      <c r="OD113" s="58">
        <f t="shared" si="986"/>
        <v>0</v>
      </c>
      <c r="OE113" s="109">
        <f t="shared" si="986"/>
        <v>0</v>
      </c>
      <c r="OF113" s="59">
        <f t="shared" si="986"/>
        <v>0</v>
      </c>
      <c r="OG113" s="58">
        <f t="shared" si="986"/>
        <v>0</v>
      </c>
      <c r="OH113" s="58">
        <f t="shared" si="986"/>
        <v>0</v>
      </c>
      <c r="OI113" s="58">
        <f t="shared" si="986"/>
        <v>0</v>
      </c>
      <c r="OJ113" s="58">
        <f t="shared" si="986"/>
        <v>0</v>
      </c>
      <c r="OK113" s="58">
        <f t="shared" si="986"/>
        <v>0</v>
      </c>
      <c r="OL113" s="58">
        <f t="shared" si="986"/>
        <v>0</v>
      </c>
      <c r="OM113" s="58">
        <f t="shared" si="986"/>
        <v>0</v>
      </c>
      <c r="ON113" s="58">
        <f t="shared" si="986"/>
        <v>0</v>
      </c>
      <c r="OO113" s="58">
        <f t="shared" si="986"/>
        <v>0</v>
      </c>
      <c r="OP113" s="58">
        <f t="shared" si="986"/>
        <v>0</v>
      </c>
      <c r="OQ113" s="59">
        <f t="shared" si="986"/>
        <v>0</v>
      </c>
      <c r="OR113" s="58">
        <f t="shared" si="986"/>
        <v>0</v>
      </c>
      <c r="OS113" s="58">
        <f t="shared" si="986"/>
        <v>0</v>
      </c>
      <c r="OT113" s="58">
        <f t="shared" si="986"/>
        <v>0</v>
      </c>
      <c r="OU113" s="109">
        <f t="shared" si="986"/>
        <v>0</v>
      </c>
      <c r="OV113" s="59">
        <f t="shared" si="986"/>
        <v>0</v>
      </c>
      <c r="OW113" s="58">
        <f t="shared" si="986"/>
        <v>0</v>
      </c>
      <c r="OX113" s="58">
        <f t="shared" si="986"/>
        <v>0</v>
      </c>
      <c r="OY113" s="58">
        <f t="shared" si="986"/>
        <v>0</v>
      </c>
      <c r="OZ113" s="58">
        <f t="shared" si="986"/>
        <v>0</v>
      </c>
      <c r="PA113" s="58">
        <f t="shared" si="986"/>
        <v>0</v>
      </c>
      <c r="PB113" s="58">
        <f t="shared" si="986"/>
        <v>0</v>
      </c>
      <c r="PC113" s="58">
        <f t="shared" si="986"/>
        <v>0</v>
      </c>
      <c r="PD113" s="58">
        <f t="shared" si="986"/>
        <v>0</v>
      </c>
      <c r="PE113" s="58">
        <f t="shared" si="986"/>
        <v>0</v>
      </c>
      <c r="PF113" s="58">
        <f t="shared" si="986"/>
        <v>0</v>
      </c>
      <c r="PG113" s="59">
        <f t="shared" ref="PG113:RR113" si="987">SUM(PG114:PG117)</f>
        <v>0</v>
      </c>
      <c r="PH113" s="58">
        <f t="shared" si="987"/>
        <v>0</v>
      </c>
      <c r="PI113" s="58">
        <f t="shared" si="987"/>
        <v>0</v>
      </c>
      <c r="PJ113" s="58">
        <f t="shared" si="987"/>
        <v>0</v>
      </c>
      <c r="PK113" s="109">
        <f t="shared" si="987"/>
        <v>0</v>
      </c>
      <c r="PL113" s="59">
        <f t="shared" si="987"/>
        <v>0</v>
      </c>
      <c r="PM113" s="58">
        <f t="shared" si="987"/>
        <v>0</v>
      </c>
      <c r="PN113" s="58">
        <f t="shared" si="987"/>
        <v>0</v>
      </c>
      <c r="PO113" s="58">
        <f t="shared" si="987"/>
        <v>0</v>
      </c>
      <c r="PP113" s="58">
        <f t="shared" si="987"/>
        <v>0</v>
      </c>
      <c r="PQ113" s="58">
        <f t="shared" si="987"/>
        <v>0</v>
      </c>
      <c r="PR113" s="58">
        <f t="shared" si="987"/>
        <v>0</v>
      </c>
      <c r="PS113" s="58">
        <f t="shared" si="987"/>
        <v>0</v>
      </c>
      <c r="PT113" s="58">
        <f t="shared" si="987"/>
        <v>0</v>
      </c>
      <c r="PU113" s="58">
        <f t="shared" si="987"/>
        <v>0</v>
      </c>
      <c r="PV113" s="58">
        <f t="shared" si="987"/>
        <v>0</v>
      </c>
      <c r="PW113" s="59">
        <f t="shared" si="987"/>
        <v>0</v>
      </c>
      <c r="PX113" s="58">
        <f t="shared" si="987"/>
        <v>0</v>
      </c>
      <c r="PY113" s="58">
        <f t="shared" si="987"/>
        <v>0</v>
      </c>
      <c r="PZ113" s="58">
        <f t="shared" si="987"/>
        <v>0</v>
      </c>
      <c r="QA113" s="109">
        <f t="shared" si="987"/>
        <v>0</v>
      </c>
      <c r="QB113" s="59">
        <f t="shared" si="987"/>
        <v>0</v>
      </c>
      <c r="QC113" s="58">
        <f t="shared" si="987"/>
        <v>0</v>
      </c>
      <c r="QD113" s="58">
        <f t="shared" si="987"/>
        <v>0</v>
      </c>
      <c r="QE113" s="58">
        <f t="shared" si="987"/>
        <v>0</v>
      </c>
      <c r="QF113" s="58">
        <f t="shared" si="987"/>
        <v>0</v>
      </c>
      <c r="QG113" s="58">
        <f t="shared" si="987"/>
        <v>0</v>
      </c>
      <c r="QH113" s="58">
        <f t="shared" si="987"/>
        <v>0</v>
      </c>
      <c r="QI113" s="58">
        <f t="shared" si="987"/>
        <v>0</v>
      </c>
      <c r="QJ113" s="58">
        <f t="shared" si="987"/>
        <v>0</v>
      </c>
      <c r="QK113" s="58">
        <f t="shared" si="987"/>
        <v>0</v>
      </c>
      <c r="QL113" s="58">
        <f t="shared" si="987"/>
        <v>0</v>
      </c>
      <c r="QM113" s="59">
        <f t="shared" si="987"/>
        <v>0</v>
      </c>
      <c r="QN113" s="58">
        <f t="shared" si="987"/>
        <v>0</v>
      </c>
      <c r="QO113" s="58">
        <f t="shared" si="987"/>
        <v>0</v>
      </c>
      <c r="QP113" s="58">
        <f t="shared" si="987"/>
        <v>0</v>
      </c>
      <c r="QQ113" s="109">
        <f t="shared" si="987"/>
        <v>0</v>
      </c>
      <c r="QR113" s="59">
        <f t="shared" si="987"/>
        <v>0</v>
      </c>
      <c r="QS113" s="58">
        <f t="shared" si="987"/>
        <v>0</v>
      </c>
      <c r="QT113" s="58">
        <f t="shared" si="987"/>
        <v>0</v>
      </c>
      <c r="QU113" s="58">
        <f t="shared" si="987"/>
        <v>0</v>
      </c>
      <c r="QV113" s="58">
        <f t="shared" si="987"/>
        <v>0</v>
      </c>
      <c r="QW113" s="58">
        <f t="shared" si="987"/>
        <v>0</v>
      </c>
      <c r="QX113" s="58">
        <f t="shared" si="987"/>
        <v>0</v>
      </c>
      <c r="QY113" s="58">
        <f t="shared" si="987"/>
        <v>0</v>
      </c>
      <c r="QZ113" s="58">
        <f t="shared" si="987"/>
        <v>0</v>
      </c>
      <c r="RA113" s="58">
        <f t="shared" si="987"/>
        <v>0</v>
      </c>
      <c r="RB113" s="58">
        <f t="shared" si="987"/>
        <v>0</v>
      </c>
      <c r="RC113" s="59">
        <f t="shared" si="987"/>
        <v>0</v>
      </c>
      <c r="RD113" s="58">
        <f t="shared" si="987"/>
        <v>0</v>
      </c>
      <c r="RE113" s="58">
        <f t="shared" si="987"/>
        <v>0</v>
      </c>
      <c r="RF113" s="58">
        <f t="shared" si="987"/>
        <v>0</v>
      </c>
      <c r="RG113" s="58">
        <f t="shared" si="987"/>
        <v>0</v>
      </c>
      <c r="RH113" s="58">
        <f t="shared" si="987"/>
        <v>0</v>
      </c>
      <c r="RI113" s="58">
        <f t="shared" si="987"/>
        <v>0</v>
      </c>
      <c r="RJ113" s="58">
        <f t="shared" si="987"/>
        <v>0</v>
      </c>
      <c r="RK113" s="58">
        <f t="shared" si="987"/>
        <v>0</v>
      </c>
      <c r="RL113" s="58">
        <f t="shared" si="987"/>
        <v>0</v>
      </c>
      <c r="RM113" s="58">
        <f t="shared" si="987"/>
        <v>0</v>
      </c>
      <c r="RN113" s="58">
        <f t="shared" si="987"/>
        <v>0</v>
      </c>
      <c r="RO113" s="58">
        <f t="shared" si="987"/>
        <v>0</v>
      </c>
      <c r="RP113" s="58">
        <f t="shared" si="987"/>
        <v>0</v>
      </c>
      <c r="RQ113" s="109">
        <f t="shared" si="987"/>
        <v>0</v>
      </c>
      <c r="RR113" s="152">
        <f t="shared" si="987"/>
        <v>0</v>
      </c>
      <c r="RS113" s="59">
        <f t="shared" ref="RS113:UD113" si="988">SUM(RS114:RS117)</f>
        <v>0</v>
      </c>
      <c r="RT113" s="58">
        <f t="shared" si="988"/>
        <v>0</v>
      </c>
      <c r="RU113" s="58">
        <f t="shared" si="988"/>
        <v>0</v>
      </c>
      <c r="RV113" s="58">
        <f t="shared" si="988"/>
        <v>0</v>
      </c>
      <c r="RW113" s="58">
        <f t="shared" si="988"/>
        <v>0</v>
      </c>
      <c r="RX113" s="58">
        <f t="shared" si="988"/>
        <v>0</v>
      </c>
      <c r="RY113" s="58">
        <f t="shared" si="988"/>
        <v>0</v>
      </c>
      <c r="RZ113" s="58">
        <f t="shared" si="988"/>
        <v>0</v>
      </c>
      <c r="SA113" s="58">
        <f t="shared" si="988"/>
        <v>0</v>
      </c>
      <c r="SB113" s="58">
        <f t="shared" si="988"/>
        <v>0</v>
      </c>
      <c r="SC113" s="58">
        <f t="shared" si="988"/>
        <v>0</v>
      </c>
      <c r="SD113" s="59">
        <f t="shared" si="988"/>
        <v>0</v>
      </c>
      <c r="SE113" s="58">
        <f t="shared" si="988"/>
        <v>0</v>
      </c>
      <c r="SF113" s="58">
        <f t="shared" si="988"/>
        <v>0</v>
      </c>
      <c r="SG113" s="58">
        <f t="shared" si="988"/>
        <v>0</v>
      </c>
      <c r="SH113" s="109">
        <f t="shared" si="988"/>
        <v>0</v>
      </c>
      <c r="SI113" s="59">
        <f t="shared" si="988"/>
        <v>0</v>
      </c>
      <c r="SJ113" s="58">
        <f t="shared" si="988"/>
        <v>0</v>
      </c>
      <c r="SK113" s="58">
        <f t="shared" si="988"/>
        <v>0</v>
      </c>
      <c r="SL113" s="58">
        <f t="shared" si="988"/>
        <v>0</v>
      </c>
      <c r="SM113" s="58">
        <f t="shared" si="988"/>
        <v>0</v>
      </c>
      <c r="SN113" s="58">
        <f t="shared" si="988"/>
        <v>0</v>
      </c>
      <c r="SO113" s="58">
        <f t="shared" si="988"/>
        <v>0</v>
      </c>
      <c r="SP113" s="58">
        <f t="shared" si="988"/>
        <v>0</v>
      </c>
      <c r="SQ113" s="58">
        <f t="shared" si="988"/>
        <v>0</v>
      </c>
      <c r="SR113" s="58">
        <f t="shared" si="988"/>
        <v>0</v>
      </c>
      <c r="SS113" s="58">
        <f t="shared" si="988"/>
        <v>0</v>
      </c>
      <c r="ST113" s="59">
        <f t="shared" si="988"/>
        <v>0</v>
      </c>
      <c r="SU113" s="58">
        <f t="shared" si="988"/>
        <v>0</v>
      </c>
      <c r="SV113" s="58">
        <f t="shared" si="988"/>
        <v>0</v>
      </c>
      <c r="SW113" s="58">
        <f t="shared" si="988"/>
        <v>0</v>
      </c>
      <c r="SX113" s="109">
        <f t="shared" si="988"/>
        <v>0</v>
      </c>
      <c r="SY113" s="59">
        <f t="shared" si="988"/>
        <v>0</v>
      </c>
      <c r="SZ113" s="58">
        <f t="shared" si="988"/>
        <v>0</v>
      </c>
      <c r="TA113" s="58">
        <f t="shared" si="988"/>
        <v>0</v>
      </c>
      <c r="TB113" s="58">
        <f t="shared" si="988"/>
        <v>0</v>
      </c>
      <c r="TC113" s="58">
        <f t="shared" si="988"/>
        <v>0</v>
      </c>
      <c r="TD113" s="58">
        <f t="shared" si="988"/>
        <v>0</v>
      </c>
      <c r="TE113" s="58">
        <f t="shared" si="988"/>
        <v>0</v>
      </c>
      <c r="TF113" s="58">
        <f t="shared" si="988"/>
        <v>0</v>
      </c>
      <c r="TG113" s="58">
        <f t="shared" si="988"/>
        <v>0</v>
      </c>
      <c r="TH113" s="58">
        <f t="shared" si="988"/>
        <v>0</v>
      </c>
      <c r="TI113" s="58">
        <f t="shared" si="988"/>
        <v>0</v>
      </c>
      <c r="TJ113" s="59">
        <f t="shared" si="988"/>
        <v>0</v>
      </c>
      <c r="TK113" s="58">
        <f t="shared" si="988"/>
        <v>0</v>
      </c>
      <c r="TL113" s="58">
        <f t="shared" si="988"/>
        <v>0</v>
      </c>
      <c r="TM113" s="58">
        <f t="shared" si="988"/>
        <v>0</v>
      </c>
      <c r="TN113" s="109">
        <f t="shared" si="988"/>
        <v>0</v>
      </c>
      <c r="TO113" s="59">
        <f t="shared" si="988"/>
        <v>0</v>
      </c>
      <c r="TP113" s="58">
        <f t="shared" si="988"/>
        <v>0</v>
      </c>
      <c r="TQ113" s="58">
        <f t="shared" si="988"/>
        <v>0</v>
      </c>
      <c r="TR113" s="58">
        <f t="shared" si="988"/>
        <v>0</v>
      </c>
      <c r="TS113" s="58">
        <f t="shared" si="988"/>
        <v>0</v>
      </c>
      <c r="TT113" s="58">
        <f t="shared" si="988"/>
        <v>0</v>
      </c>
      <c r="TU113" s="58">
        <f t="shared" si="988"/>
        <v>0</v>
      </c>
      <c r="TV113" s="58">
        <f t="shared" si="988"/>
        <v>0</v>
      </c>
      <c r="TW113" s="58">
        <f t="shared" si="988"/>
        <v>0</v>
      </c>
      <c r="TX113" s="58">
        <f t="shared" si="988"/>
        <v>0</v>
      </c>
      <c r="TY113" s="58">
        <f t="shared" si="988"/>
        <v>0</v>
      </c>
      <c r="TZ113" s="59">
        <f t="shared" si="988"/>
        <v>0</v>
      </c>
      <c r="UA113" s="58">
        <f t="shared" si="988"/>
        <v>0</v>
      </c>
      <c r="UB113" s="58">
        <f t="shared" si="988"/>
        <v>0</v>
      </c>
      <c r="UC113" s="58">
        <f t="shared" si="988"/>
        <v>0</v>
      </c>
      <c r="UD113" s="109">
        <f t="shared" si="988"/>
        <v>0</v>
      </c>
      <c r="UE113" s="59">
        <f t="shared" ref="UE113:VD113" si="989">SUM(UE114:UE117)</f>
        <v>0</v>
      </c>
      <c r="UF113" s="58">
        <f t="shared" si="989"/>
        <v>0</v>
      </c>
      <c r="UG113" s="58">
        <f t="shared" si="989"/>
        <v>0</v>
      </c>
      <c r="UH113" s="58">
        <f t="shared" si="989"/>
        <v>0</v>
      </c>
      <c r="UI113" s="58">
        <f t="shared" si="989"/>
        <v>0</v>
      </c>
      <c r="UJ113" s="58">
        <f t="shared" si="989"/>
        <v>0</v>
      </c>
      <c r="UK113" s="58">
        <f t="shared" si="989"/>
        <v>0</v>
      </c>
      <c r="UL113" s="58">
        <f t="shared" si="989"/>
        <v>0</v>
      </c>
      <c r="UM113" s="58">
        <f t="shared" si="989"/>
        <v>0</v>
      </c>
      <c r="UN113" s="58">
        <f t="shared" si="989"/>
        <v>0</v>
      </c>
      <c r="UO113" s="58">
        <f t="shared" si="989"/>
        <v>0</v>
      </c>
      <c r="UP113" s="59">
        <f t="shared" si="989"/>
        <v>0</v>
      </c>
      <c r="UQ113" s="58">
        <f t="shared" si="989"/>
        <v>0</v>
      </c>
      <c r="UR113" s="58">
        <f t="shared" si="989"/>
        <v>0</v>
      </c>
      <c r="US113" s="58">
        <f t="shared" si="989"/>
        <v>0</v>
      </c>
      <c r="UT113" s="58">
        <f t="shared" si="989"/>
        <v>0</v>
      </c>
      <c r="UU113" s="58">
        <f t="shared" si="989"/>
        <v>0</v>
      </c>
      <c r="UV113" s="58">
        <f t="shared" si="989"/>
        <v>0</v>
      </c>
      <c r="UW113" s="58">
        <f t="shared" si="989"/>
        <v>0</v>
      </c>
      <c r="UX113" s="58">
        <f t="shared" si="989"/>
        <v>0</v>
      </c>
      <c r="UY113" s="58">
        <f t="shared" si="989"/>
        <v>0</v>
      </c>
      <c r="UZ113" s="58">
        <f t="shared" si="989"/>
        <v>0</v>
      </c>
      <c r="VA113" s="58">
        <f t="shared" si="989"/>
        <v>0</v>
      </c>
      <c r="VB113" s="58">
        <f t="shared" si="989"/>
        <v>0</v>
      </c>
      <c r="VC113" s="58">
        <f t="shared" si="989"/>
        <v>0</v>
      </c>
      <c r="VD113" s="109">
        <f t="shared" si="989"/>
        <v>0</v>
      </c>
      <c r="VE113" s="10" t="str">
        <f t="shared" si="710"/>
        <v>-</v>
      </c>
    </row>
    <row r="114" spans="1:577" ht="20.149999999999999" customHeight="1">
      <c r="A114" s="23"/>
      <c r="B114" s="23"/>
      <c r="C114" s="23">
        <v>61111</v>
      </c>
      <c r="D114" s="24" t="s">
        <v>114</v>
      </c>
      <c r="E114" s="193">
        <f>SUM(F114:I114)</f>
        <v>0</v>
      </c>
      <c r="F114" s="194"/>
      <c r="G114" s="194"/>
      <c r="H114" s="195"/>
      <c r="I114" s="229"/>
      <c r="J114" s="241">
        <f t="shared" ref="J114:J117" si="990">SUM(K114:Y114)</f>
        <v>0</v>
      </c>
      <c r="K114" s="61"/>
      <c r="L114" s="60"/>
      <c r="M114" s="60"/>
      <c r="N114" s="60"/>
      <c r="O114" s="60"/>
      <c r="P114" s="60"/>
      <c r="Q114" s="60"/>
      <c r="R114" s="60"/>
      <c r="S114" s="60"/>
      <c r="T114" s="60"/>
      <c r="U114" s="61"/>
      <c r="V114" s="60"/>
      <c r="W114" s="60"/>
      <c r="X114" s="60"/>
      <c r="Y114" s="110"/>
      <c r="Z114" s="169">
        <f t="shared" ref="Z114:Z117" si="991">SUM(AA114:AO114)</f>
        <v>0</v>
      </c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1"/>
      <c r="AL114" s="60"/>
      <c r="AM114" s="60"/>
      <c r="AN114" s="60"/>
      <c r="AO114" s="110"/>
      <c r="AP114" s="169">
        <f t="shared" ref="AP114:AP117" si="992">SUM(AQ114:BE114)</f>
        <v>0</v>
      </c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1"/>
      <c r="BB114" s="60"/>
      <c r="BC114" s="60"/>
      <c r="BD114" s="60"/>
      <c r="BE114" s="110"/>
      <c r="BF114" s="169">
        <f t="shared" ref="BF114:BF117" si="993">SUM(BG114:BU114)</f>
        <v>0</v>
      </c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1"/>
      <c r="BR114" s="60"/>
      <c r="BS114" s="60"/>
      <c r="BT114" s="60"/>
      <c r="BU114" s="110"/>
      <c r="BV114" s="169">
        <f t="shared" ref="BV114:BV117" si="994">SUM(BW114:CU114)</f>
        <v>0</v>
      </c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1"/>
      <c r="CH114" s="60"/>
      <c r="CI114" s="60"/>
      <c r="CJ114" s="60"/>
      <c r="CK114" s="60"/>
      <c r="CL114" s="60"/>
      <c r="CM114" s="60"/>
      <c r="CN114" s="60"/>
      <c r="CO114" s="60"/>
      <c r="CP114" s="60"/>
      <c r="CQ114" s="60"/>
      <c r="CR114" s="60"/>
      <c r="CS114" s="60"/>
      <c r="CT114" s="60"/>
      <c r="CU114" s="110"/>
      <c r="CV114" s="173"/>
      <c r="CW114" s="169">
        <f t="shared" ref="CW114:CW117" si="995">SUM(CX114:DL114)</f>
        <v>0</v>
      </c>
      <c r="CX114" s="60"/>
      <c r="CY114" s="60"/>
      <c r="CZ114" s="60"/>
      <c r="DA114" s="60"/>
      <c r="DB114" s="60"/>
      <c r="DC114" s="60"/>
      <c r="DD114" s="60"/>
      <c r="DE114" s="60"/>
      <c r="DF114" s="60"/>
      <c r="DG114" s="60"/>
      <c r="DH114" s="61"/>
      <c r="DI114" s="60"/>
      <c r="DJ114" s="60"/>
      <c r="DK114" s="60"/>
      <c r="DL114" s="110"/>
      <c r="DM114" s="169">
        <f t="shared" ref="DM114:DM117" si="996">SUM(DN114:EB114)</f>
        <v>0</v>
      </c>
      <c r="DN114" s="60"/>
      <c r="DO114" s="60"/>
      <c r="DP114" s="60"/>
      <c r="DQ114" s="60"/>
      <c r="DR114" s="60"/>
      <c r="DS114" s="60"/>
      <c r="DT114" s="60"/>
      <c r="DU114" s="60"/>
      <c r="DV114" s="60"/>
      <c r="DW114" s="60"/>
      <c r="DX114" s="61"/>
      <c r="DY114" s="60"/>
      <c r="DZ114" s="60"/>
      <c r="EA114" s="60"/>
      <c r="EB114" s="110"/>
      <c r="EC114" s="169">
        <f t="shared" ref="EC114:EC117" si="997">SUM(ED114:ER114)</f>
        <v>0</v>
      </c>
      <c r="ED114" s="60"/>
      <c r="EE114" s="60"/>
      <c r="EF114" s="60"/>
      <c r="EG114" s="60"/>
      <c r="EH114" s="60"/>
      <c r="EI114" s="60"/>
      <c r="EJ114" s="60"/>
      <c r="EK114" s="60"/>
      <c r="EL114" s="60"/>
      <c r="EM114" s="60"/>
      <c r="EN114" s="61"/>
      <c r="EO114" s="60"/>
      <c r="EP114" s="60"/>
      <c r="EQ114" s="60"/>
      <c r="ER114" s="110"/>
      <c r="ES114" s="169">
        <f t="shared" ref="ES114:ES117" si="998">SUM(ET114:FH114)</f>
        <v>0</v>
      </c>
      <c r="ET114" s="60"/>
      <c r="EU114" s="60"/>
      <c r="EV114" s="60"/>
      <c r="EW114" s="60"/>
      <c r="EX114" s="60"/>
      <c r="EY114" s="60"/>
      <c r="EZ114" s="60"/>
      <c r="FA114" s="60"/>
      <c r="FB114" s="60"/>
      <c r="FC114" s="60"/>
      <c r="FD114" s="61"/>
      <c r="FE114" s="60"/>
      <c r="FF114" s="60"/>
      <c r="FG114" s="60"/>
      <c r="FH114" s="110"/>
      <c r="FI114" s="169">
        <f t="shared" ref="FI114:FI117" si="999">SUM(FJ114:FX114)</f>
        <v>0</v>
      </c>
      <c r="FJ114" s="60"/>
      <c r="FK114" s="60"/>
      <c r="FL114" s="60"/>
      <c r="FM114" s="60"/>
      <c r="FN114" s="60"/>
      <c r="FO114" s="60"/>
      <c r="FP114" s="60"/>
      <c r="FQ114" s="60"/>
      <c r="FR114" s="60"/>
      <c r="FS114" s="60"/>
      <c r="FT114" s="61"/>
      <c r="FU114" s="60"/>
      <c r="FV114" s="60"/>
      <c r="FW114" s="60"/>
      <c r="FX114" s="110"/>
      <c r="FY114" s="169">
        <f t="shared" ref="FY114:FY117" si="1000">SUM(FZ114:GN114)</f>
        <v>0</v>
      </c>
      <c r="FZ114" s="60"/>
      <c r="GA114" s="60"/>
      <c r="GB114" s="60"/>
      <c r="GC114" s="60"/>
      <c r="GD114" s="60"/>
      <c r="GE114" s="60"/>
      <c r="GF114" s="60"/>
      <c r="GG114" s="60"/>
      <c r="GH114" s="60"/>
      <c r="GI114" s="60"/>
      <c r="GJ114" s="61"/>
      <c r="GK114" s="60"/>
      <c r="GL114" s="60"/>
      <c r="GM114" s="60"/>
      <c r="GN114" s="110"/>
      <c r="GO114" s="169">
        <f t="shared" ref="GO114:GO117" si="1001">SUM(GP114:HN114)</f>
        <v>0</v>
      </c>
      <c r="GP114" s="60"/>
      <c r="GQ114" s="60"/>
      <c r="GR114" s="60"/>
      <c r="GS114" s="60"/>
      <c r="GT114" s="60"/>
      <c r="GU114" s="60"/>
      <c r="GV114" s="60"/>
      <c r="GW114" s="60"/>
      <c r="GX114" s="60"/>
      <c r="GY114" s="60"/>
      <c r="GZ114" s="61"/>
      <c r="HA114" s="60"/>
      <c r="HB114" s="60"/>
      <c r="HC114" s="60"/>
      <c r="HD114" s="60"/>
      <c r="HE114" s="60"/>
      <c r="HF114" s="60"/>
      <c r="HG114" s="60"/>
      <c r="HH114" s="60"/>
      <c r="HI114" s="60"/>
      <c r="HJ114" s="60"/>
      <c r="HK114" s="60"/>
      <c r="HL114" s="60"/>
      <c r="HM114" s="60"/>
      <c r="HN114" s="110"/>
      <c r="HO114" s="172"/>
      <c r="HP114" s="173"/>
      <c r="HQ114" s="169">
        <f t="shared" ref="HQ114:HQ117" si="1002">SUM(HR114:IF114)</f>
        <v>0</v>
      </c>
      <c r="HR114" s="60"/>
      <c r="HS114" s="60"/>
      <c r="HT114" s="60"/>
      <c r="HU114" s="60"/>
      <c r="HV114" s="60"/>
      <c r="HW114" s="60"/>
      <c r="HX114" s="60"/>
      <c r="HY114" s="60"/>
      <c r="HZ114" s="60"/>
      <c r="IA114" s="60"/>
      <c r="IB114" s="61"/>
      <c r="IC114" s="60"/>
      <c r="ID114" s="60"/>
      <c r="IE114" s="60"/>
      <c r="IF114" s="110"/>
      <c r="IG114" s="169">
        <f t="shared" ref="IG114:IG117" si="1003">SUM(IH114:IV114)</f>
        <v>0</v>
      </c>
      <c r="IH114" s="60"/>
      <c r="II114" s="60"/>
      <c r="IJ114" s="60"/>
      <c r="IK114" s="60"/>
      <c r="IL114" s="60"/>
      <c r="IM114" s="60"/>
      <c r="IN114" s="60"/>
      <c r="IO114" s="60"/>
      <c r="IP114" s="60"/>
      <c r="IQ114" s="60"/>
      <c r="IR114" s="61"/>
      <c r="IS114" s="60"/>
      <c r="IT114" s="60"/>
      <c r="IU114" s="60"/>
      <c r="IV114" s="110"/>
      <c r="IW114" s="169">
        <f t="shared" ref="IW114:IW117" si="1004">SUM(IX114:JL114)</f>
        <v>0</v>
      </c>
      <c r="IX114" s="60"/>
      <c r="IY114" s="60"/>
      <c r="IZ114" s="60"/>
      <c r="JA114" s="60"/>
      <c r="JB114" s="60"/>
      <c r="JC114" s="60"/>
      <c r="JD114" s="60"/>
      <c r="JE114" s="60"/>
      <c r="JF114" s="60"/>
      <c r="JG114" s="60"/>
      <c r="JH114" s="61"/>
      <c r="JI114" s="60"/>
      <c r="JJ114" s="60"/>
      <c r="JK114" s="60"/>
      <c r="JL114" s="110"/>
      <c r="JM114" s="169">
        <f t="shared" ref="JM114:JM117" si="1005">SUM(JN114:KB114)</f>
        <v>0</v>
      </c>
      <c r="JN114" s="60"/>
      <c r="JO114" s="60"/>
      <c r="JP114" s="60"/>
      <c r="JQ114" s="60"/>
      <c r="JR114" s="60"/>
      <c r="JS114" s="60"/>
      <c r="JT114" s="60"/>
      <c r="JU114" s="60"/>
      <c r="JV114" s="60"/>
      <c r="JW114" s="60"/>
      <c r="JX114" s="61"/>
      <c r="JY114" s="60"/>
      <c r="JZ114" s="60"/>
      <c r="KA114" s="60"/>
      <c r="KB114" s="110"/>
      <c r="KC114" s="169">
        <f t="shared" ref="KC114:KC117" si="1006">SUM(KD114:LB114)</f>
        <v>0</v>
      </c>
      <c r="KD114" s="60"/>
      <c r="KE114" s="60"/>
      <c r="KF114" s="60"/>
      <c r="KG114" s="60"/>
      <c r="KH114" s="60"/>
      <c r="KI114" s="60"/>
      <c r="KJ114" s="60"/>
      <c r="KK114" s="60"/>
      <c r="KL114" s="60"/>
      <c r="KM114" s="60"/>
      <c r="KN114" s="61"/>
      <c r="KO114" s="60"/>
      <c r="KP114" s="60"/>
      <c r="KQ114" s="60"/>
      <c r="KR114" s="60"/>
      <c r="KS114" s="60"/>
      <c r="KT114" s="60"/>
      <c r="KU114" s="60"/>
      <c r="KV114" s="60"/>
      <c r="KW114" s="60"/>
      <c r="KX114" s="60"/>
      <c r="KY114" s="60"/>
      <c r="KZ114" s="60"/>
      <c r="LA114" s="60"/>
      <c r="LB114" s="110"/>
      <c r="LC114" s="173"/>
      <c r="LD114" s="169">
        <f t="shared" ref="LD114:LD117" si="1007">SUM(LE114:LS114)</f>
        <v>0</v>
      </c>
      <c r="LE114" s="60"/>
      <c r="LF114" s="60"/>
      <c r="LG114" s="60"/>
      <c r="LH114" s="60"/>
      <c r="LI114" s="60"/>
      <c r="LJ114" s="60"/>
      <c r="LK114" s="60"/>
      <c r="LL114" s="60"/>
      <c r="LM114" s="60"/>
      <c r="LN114" s="60"/>
      <c r="LO114" s="61"/>
      <c r="LP114" s="60"/>
      <c r="LQ114" s="60"/>
      <c r="LR114" s="60"/>
      <c r="LS114" s="110"/>
      <c r="LT114" s="169">
        <f t="shared" ref="LT114:LT117" si="1008">SUM(LU114:MI114)</f>
        <v>0</v>
      </c>
      <c r="LU114" s="60"/>
      <c r="LV114" s="60"/>
      <c r="LW114" s="60"/>
      <c r="LX114" s="60"/>
      <c r="LY114" s="60"/>
      <c r="LZ114" s="60"/>
      <c r="MA114" s="60"/>
      <c r="MB114" s="60"/>
      <c r="MC114" s="60"/>
      <c r="MD114" s="60"/>
      <c r="ME114" s="61"/>
      <c r="MF114" s="60"/>
      <c r="MG114" s="60"/>
      <c r="MH114" s="60"/>
      <c r="MI114" s="110"/>
      <c r="MJ114" s="169">
        <f t="shared" ref="MJ114:MJ117" si="1009">SUM(MK114:MY114)</f>
        <v>0</v>
      </c>
      <c r="MK114" s="60"/>
      <c r="ML114" s="60"/>
      <c r="MM114" s="60"/>
      <c r="MN114" s="60"/>
      <c r="MO114" s="60"/>
      <c r="MP114" s="60"/>
      <c r="MQ114" s="60"/>
      <c r="MR114" s="60"/>
      <c r="MS114" s="60"/>
      <c r="MT114" s="60"/>
      <c r="MU114" s="61"/>
      <c r="MV114" s="60"/>
      <c r="MW114" s="60"/>
      <c r="MX114" s="60"/>
      <c r="MY114" s="110"/>
      <c r="MZ114" s="169">
        <f t="shared" ref="MZ114:MZ117" si="1010">SUM(NA114:NO114)</f>
        <v>0</v>
      </c>
      <c r="NA114" s="60"/>
      <c r="NB114" s="60"/>
      <c r="NC114" s="60"/>
      <c r="ND114" s="60"/>
      <c r="NE114" s="60"/>
      <c r="NF114" s="60"/>
      <c r="NG114" s="60"/>
      <c r="NH114" s="60"/>
      <c r="NI114" s="60"/>
      <c r="NJ114" s="60"/>
      <c r="NK114" s="61"/>
      <c r="NL114" s="60"/>
      <c r="NM114" s="60"/>
      <c r="NN114" s="60"/>
      <c r="NO114" s="110"/>
      <c r="NP114" s="169">
        <f t="shared" ref="NP114:NP117" si="1011">SUM(NQ114:OE114)</f>
        <v>0</v>
      </c>
      <c r="NQ114" s="60"/>
      <c r="NR114" s="60"/>
      <c r="NS114" s="60"/>
      <c r="NT114" s="60"/>
      <c r="NU114" s="60"/>
      <c r="NV114" s="60"/>
      <c r="NW114" s="60"/>
      <c r="NX114" s="60"/>
      <c r="NY114" s="60"/>
      <c r="NZ114" s="60"/>
      <c r="OA114" s="61"/>
      <c r="OB114" s="60"/>
      <c r="OC114" s="60"/>
      <c r="OD114" s="60"/>
      <c r="OE114" s="110"/>
      <c r="OF114" s="169">
        <f t="shared" ref="OF114:OF117" si="1012">SUM(OG114:OU114)</f>
        <v>0</v>
      </c>
      <c r="OG114" s="60"/>
      <c r="OH114" s="60"/>
      <c r="OI114" s="60"/>
      <c r="OJ114" s="60"/>
      <c r="OK114" s="60"/>
      <c r="OL114" s="60"/>
      <c r="OM114" s="60"/>
      <c r="ON114" s="60"/>
      <c r="OO114" s="60"/>
      <c r="OP114" s="60"/>
      <c r="OQ114" s="61"/>
      <c r="OR114" s="60"/>
      <c r="OS114" s="60"/>
      <c r="OT114" s="60"/>
      <c r="OU114" s="110"/>
      <c r="OV114" s="169">
        <f t="shared" ref="OV114:OV117" si="1013">SUM(OW114:PK114)</f>
        <v>0</v>
      </c>
      <c r="OW114" s="60"/>
      <c r="OX114" s="60"/>
      <c r="OY114" s="60"/>
      <c r="OZ114" s="60"/>
      <c r="PA114" s="60"/>
      <c r="PB114" s="60"/>
      <c r="PC114" s="60"/>
      <c r="PD114" s="60"/>
      <c r="PE114" s="60"/>
      <c r="PF114" s="60"/>
      <c r="PG114" s="61"/>
      <c r="PH114" s="60"/>
      <c r="PI114" s="60"/>
      <c r="PJ114" s="60"/>
      <c r="PK114" s="110"/>
      <c r="PL114" s="169">
        <f t="shared" ref="PL114:PL117" si="1014">SUM(PM114:QA114)</f>
        <v>0</v>
      </c>
      <c r="PM114" s="60"/>
      <c r="PN114" s="60"/>
      <c r="PO114" s="60"/>
      <c r="PP114" s="60"/>
      <c r="PQ114" s="60"/>
      <c r="PR114" s="60"/>
      <c r="PS114" s="60"/>
      <c r="PT114" s="60"/>
      <c r="PU114" s="60"/>
      <c r="PV114" s="60"/>
      <c r="PW114" s="61"/>
      <c r="PX114" s="60"/>
      <c r="PY114" s="60"/>
      <c r="PZ114" s="60"/>
      <c r="QA114" s="110"/>
      <c r="QB114" s="169">
        <f t="shared" ref="QB114:QB117" si="1015">SUM(QC114:QQ114)</f>
        <v>0</v>
      </c>
      <c r="QC114" s="60"/>
      <c r="QD114" s="60"/>
      <c r="QE114" s="60"/>
      <c r="QF114" s="60"/>
      <c r="QG114" s="60"/>
      <c r="QH114" s="60"/>
      <c r="QI114" s="60"/>
      <c r="QJ114" s="60"/>
      <c r="QK114" s="60"/>
      <c r="QL114" s="60"/>
      <c r="QM114" s="61"/>
      <c r="QN114" s="60"/>
      <c r="QO114" s="60"/>
      <c r="QP114" s="60"/>
      <c r="QQ114" s="110"/>
      <c r="QR114" s="169">
        <f t="shared" ref="QR114:QR117" si="1016">SUM(QS114:RQ114)</f>
        <v>0</v>
      </c>
      <c r="QS114" s="60"/>
      <c r="QT114" s="60"/>
      <c r="QU114" s="60"/>
      <c r="QV114" s="60"/>
      <c r="QW114" s="60"/>
      <c r="QX114" s="60"/>
      <c r="QY114" s="60"/>
      <c r="QZ114" s="60"/>
      <c r="RA114" s="60"/>
      <c r="RB114" s="60"/>
      <c r="RC114" s="61"/>
      <c r="RD114" s="60"/>
      <c r="RE114" s="60"/>
      <c r="RF114" s="60"/>
      <c r="RG114" s="60"/>
      <c r="RH114" s="60"/>
      <c r="RI114" s="60"/>
      <c r="RJ114" s="60"/>
      <c r="RK114" s="60"/>
      <c r="RL114" s="60"/>
      <c r="RM114" s="60"/>
      <c r="RN114" s="60"/>
      <c r="RO114" s="60"/>
      <c r="RP114" s="60"/>
      <c r="RQ114" s="110"/>
      <c r="RR114" s="173"/>
      <c r="RS114" s="169">
        <f t="shared" ref="RS114:RS117" si="1017">SUM(RT114:SH114)</f>
        <v>0</v>
      </c>
      <c r="RT114" s="60"/>
      <c r="RU114" s="60"/>
      <c r="RV114" s="60"/>
      <c r="RW114" s="60"/>
      <c r="RX114" s="60"/>
      <c r="RY114" s="60"/>
      <c r="RZ114" s="60"/>
      <c r="SA114" s="60"/>
      <c r="SB114" s="60"/>
      <c r="SC114" s="60"/>
      <c r="SD114" s="61"/>
      <c r="SE114" s="60"/>
      <c r="SF114" s="60"/>
      <c r="SG114" s="60"/>
      <c r="SH114" s="110"/>
      <c r="SI114" s="169">
        <f t="shared" ref="SI114:SI117" si="1018">SUM(SJ114:SX114)</f>
        <v>0</v>
      </c>
      <c r="SJ114" s="60"/>
      <c r="SK114" s="60"/>
      <c r="SL114" s="60"/>
      <c r="SM114" s="60"/>
      <c r="SN114" s="60"/>
      <c r="SO114" s="60"/>
      <c r="SP114" s="60"/>
      <c r="SQ114" s="60"/>
      <c r="SR114" s="60"/>
      <c r="SS114" s="60"/>
      <c r="ST114" s="61"/>
      <c r="SU114" s="60"/>
      <c r="SV114" s="60"/>
      <c r="SW114" s="60"/>
      <c r="SX114" s="110"/>
      <c r="SY114" s="169">
        <f t="shared" ref="SY114:SY117" si="1019">SUM(SZ114:TN114)</f>
        <v>0</v>
      </c>
      <c r="SZ114" s="60"/>
      <c r="TA114" s="60"/>
      <c r="TB114" s="60"/>
      <c r="TC114" s="60"/>
      <c r="TD114" s="60"/>
      <c r="TE114" s="60"/>
      <c r="TF114" s="60"/>
      <c r="TG114" s="60"/>
      <c r="TH114" s="60"/>
      <c r="TI114" s="60"/>
      <c r="TJ114" s="61"/>
      <c r="TK114" s="60"/>
      <c r="TL114" s="60"/>
      <c r="TM114" s="60"/>
      <c r="TN114" s="110"/>
      <c r="TO114" s="169">
        <f t="shared" ref="TO114:TO117" si="1020">SUM(TP114:UD114)</f>
        <v>0</v>
      </c>
      <c r="TP114" s="60"/>
      <c r="TQ114" s="60"/>
      <c r="TR114" s="60"/>
      <c r="TS114" s="60"/>
      <c r="TT114" s="60"/>
      <c r="TU114" s="60"/>
      <c r="TV114" s="60"/>
      <c r="TW114" s="60"/>
      <c r="TX114" s="60"/>
      <c r="TY114" s="60"/>
      <c r="TZ114" s="61"/>
      <c r="UA114" s="60"/>
      <c r="UB114" s="60"/>
      <c r="UC114" s="60"/>
      <c r="UD114" s="110"/>
      <c r="UE114" s="169">
        <f t="shared" ref="UE114:UE117" si="1021">SUM(UF114:VD114)</f>
        <v>0</v>
      </c>
      <c r="UF114" s="60"/>
      <c r="UG114" s="60"/>
      <c r="UH114" s="60"/>
      <c r="UI114" s="60"/>
      <c r="UJ114" s="60"/>
      <c r="UK114" s="60"/>
      <c r="UL114" s="60"/>
      <c r="UM114" s="60"/>
      <c r="UN114" s="60"/>
      <c r="UO114" s="60"/>
      <c r="UP114" s="61"/>
      <c r="UQ114" s="60"/>
      <c r="UR114" s="60"/>
      <c r="US114" s="60"/>
      <c r="UT114" s="60"/>
      <c r="UU114" s="60"/>
      <c r="UV114" s="60"/>
      <c r="UW114" s="60"/>
      <c r="UX114" s="60"/>
      <c r="UY114" s="60"/>
      <c r="UZ114" s="60"/>
      <c r="VA114" s="60"/>
      <c r="VB114" s="60"/>
      <c r="VC114" s="60"/>
      <c r="VD114" s="110"/>
      <c r="VE114" s="10" t="str">
        <f t="shared" si="710"/>
        <v>-</v>
      </c>
    </row>
    <row r="115" spans="1:577" ht="20.149999999999999" customHeight="1">
      <c r="A115" s="23"/>
      <c r="B115" s="23"/>
      <c r="C115" s="23">
        <v>61112</v>
      </c>
      <c r="D115" s="24" t="s">
        <v>115</v>
      </c>
      <c r="E115" s="193">
        <f>SUM(F115:I115)</f>
        <v>0</v>
      </c>
      <c r="F115" s="194"/>
      <c r="G115" s="194"/>
      <c r="H115" s="195"/>
      <c r="I115" s="229"/>
      <c r="J115" s="241">
        <f t="shared" si="990"/>
        <v>0</v>
      </c>
      <c r="K115" s="61"/>
      <c r="L115" s="60"/>
      <c r="M115" s="60"/>
      <c r="N115" s="60"/>
      <c r="O115" s="60"/>
      <c r="P115" s="60"/>
      <c r="Q115" s="60"/>
      <c r="R115" s="60"/>
      <c r="S115" s="60"/>
      <c r="T115" s="60"/>
      <c r="U115" s="61"/>
      <c r="V115" s="60"/>
      <c r="W115" s="60"/>
      <c r="X115" s="60"/>
      <c r="Y115" s="110"/>
      <c r="Z115" s="169">
        <f t="shared" si="991"/>
        <v>0</v>
      </c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1"/>
      <c r="AL115" s="60"/>
      <c r="AM115" s="60"/>
      <c r="AN115" s="60"/>
      <c r="AO115" s="110"/>
      <c r="AP115" s="169">
        <f t="shared" si="992"/>
        <v>0</v>
      </c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1"/>
      <c r="BB115" s="60"/>
      <c r="BC115" s="60"/>
      <c r="BD115" s="60"/>
      <c r="BE115" s="110"/>
      <c r="BF115" s="169">
        <f t="shared" si="993"/>
        <v>0</v>
      </c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1"/>
      <c r="BR115" s="60"/>
      <c r="BS115" s="60"/>
      <c r="BT115" s="60"/>
      <c r="BU115" s="110"/>
      <c r="BV115" s="169">
        <f t="shared" si="994"/>
        <v>0</v>
      </c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1"/>
      <c r="CH115" s="60"/>
      <c r="CI115" s="60"/>
      <c r="CJ115" s="60"/>
      <c r="CK115" s="60"/>
      <c r="CL115" s="60"/>
      <c r="CM115" s="60"/>
      <c r="CN115" s="60"/>
      <c r="CO115" s="60"/>
      <c r="CP115" s="60"/>
      <c r="CQ115" s="60"/>
      <c r="CR115" s="60"/>
      <c r="CS115" s="60"/>
      <c r="CT115" s="60"/>
      <c r="CU115" s="110"/>
      <c r="CV115" s="173"/>
      <c r="CW115" s="169">
        <f t="shared" si="995"/>
        <v>0</v>
      </c>
      <c r="CX115" s="60"/>
      <c r="CY115" s="60"/>
      <c r="CZ115" s="60"/>
      <c r="DA115" s="60"/>
      <c r="DB115" s="60"/>
      <c r="DC115" s="60"/>
      <c r="DD115" s="60"/>
      <c r="DE115" s="60"/>
      <c r="DF115" s="60"/>
      <c r="DG115" s="60"/>
      <c r="DH115" s="61"/>
      <c r="DI115" s="60"/>
      <c r="DJ115" s="60"/>
      <c r="DK115" s="60"/>
      <c r="DL115" s="110"/>
      <c r="DM115" s="169">
        <f t="shared" si="996"/>
        <v>0</v>
      </c>
      <c r="DN115" s="60"/>
      <c r="DO115" s="60"/>
      <c r="DP115" s="60"/>
      <c r="DQ115" s="60"/>
      <c r="DR115" s="60"/>
      <c r="DS115" s="60"/>
      <c r="DT115" s="60"/>
      <c r="DU115" s="60"/>
      <c r="DV115" s="60"/>
      <c r="DW115" s="60"/>
      <c r="DX115" s="61"/>
      <c r="DY115" s="60"/>
      <c r="DZ115" s="60"/>
      <c r="EA115" s="60"/>
      <c r="EB115" s="110"/>
      <c r="EC115" s="169">
        <f t="shared" si="997"/>
        <v>0</v>
      </c>
      <c r="ED115" s="60"/>
      <c r="EE115" s="60"/>
      <c r="EF115" s="60"/>
      <c r="EG115" s="60"/>
      <c r="EH115" s="60"/>
      <c r="EI115" s="60"/>
      <c r="EJ115" s="60"/>
      <c r="EK115" s="60"/>
      <c r="EL115" s="60"/>
      <c r="EM115" s="60"/>
      <c r="EN115" s="61"/>
      <c r="EO115" s="60"/>
      <c r="EP115" s="60"/>
      <c r="EQ115" s="60"/>
      <c r="ER115" s="110"/>
      <c r="ES115" s="169">
        <f t="shared" si="998"/>
        <v>0</v>
      </c>
      <c r="ET115" s="60"/>
      <c r="EU115" s="60"/>
      <c r="EV115" s="60"/>
      <c r="EW115" s="60"/>
      <c r="EX115" s="60"/>
      <c r="EY115" s="60"/>
      <c r="EZ115" s="60"/>
      <c r="FA115" s="60"/>
      <c r="FB115" s="60"/>
      <c r="FC115" s="60"/>
      <c r="FD115" s="61"/>
      <c r="FE115" s="60"/>
      <c r="FF115" s="60"/>
      <c r="FG115" s="60"/>
      <c r="FH115" s="110"/>
      <c r="FI115" s="169">
        <f t="shared" si="999"/>
        <v>0</v>
      </c>
      <c r="FJ115" s="60"/>
      <c r="FK115" s="60"/>
      <c r="FL115" s="60"/>
      <c r="FM115" s="60"/>
      <c r="FN115" s="60"/>
      <c r="FO115" s="60"/>
      <c r="FP115" s="60"/>
      <c r="FQ115" s="60"/>
      <c r="FR115" s="60"/>
      <c r="FS115" s="60"/>
      <c r="FT115" s="61"/>
      <c r="FU115" s="60"/>
      <c r="FV115" s="60"/>
      <c r="FW115" s="60"/>
      <c r="FX115" s="110"/>
      <c r="FY115" s="169">
        <f t="shared" si="1000"/>
        <v>0</v>
      </c>
      <c r="FZ115" s="60"/>
      <c r="GA115" s="60"/>
      <c r="GB115" s="60"/>
      <c r="GC115" s="60"/>
      <c r="GD115" s="60"/>
      <c r="GE115" s="60"/>
      <c r="GF115" s="60"/>
      <c r="GG115" s="60"/>
      <c r="GH115" s="60"/>
      <c r="GI115" s="60"/>
      <c r="GJ115" s="61"/>
      <c r="GK115" s="60"/>
      <c r="GL115" s="60"/>
      <c r="GM115" s="60"/>
      <c r="GN115" s="110"/>
      <c r="GO115" s="169">
        <f t="shared" si="1001"/>
        <v>0</v>
      </c>
      <c r="GP115" s="60"/>
      <c r="GQ115" s="60"/>
      <c r="GR115" s="60"/>
      <c r="GS115" s="60"/>
      <c r="GT115" s="60"/>
      <c r="GU115" s="60"/>
      <c r="GV115" s="60"/>
      <c r="GW115" s="60"/>
      <c r="GX115" s="60"/>
      <c r="GY115" s="60"/>
      <c r="GZ115" s="61"/>
      <c r="HA115" s="60"/>
      <c r="HB115" s="60"/>
      <c r="HC115" s="60"/>
      <c r="HD115" s="60"/>
      <c r="HE115" s="60"/>
      <c r="HF115" s="60"/>
      <c r="HG115" s="60"/>
      <c r="HH115" s="60"/>
      <c r="HI115" s="60"/>
      <c r="HJ115" s="60"/>
      <c r="HK115" s="60"/>
      <c r="HL115" s="60"/>
      <c r="HM115" s="60"/>
      <c r="HN115" s="110"/>
      <c r="HO115" s="172"/>
      <c r="HP115" s="173"/>
      <c r="HQ115" s="169">
        <f t="shared" si="1002"/>
        <v>0</v>
      </c>
      <c r="HR115" s="60"/>
      <c r="HS115" s="60"/>
      <c r="HT115" s="60"/>
      <c r="HU115" s="60"/>
      <c r="HV115" s="60"/>
      <c r="HW115" s="60"/>
      <c r="HX115" s="60"/>
      <c r="HY115" s="60"/>
      <c r="HZ115" s="60"/>
      <c r="IA115" s="60"/>
      <c r="IB115" s="61"/>
      <c r="IC115" s="60"/>
      <c r="ID115" s="60"/>
      <c r="IE115" s="60"/>
      <c r="IF115" s="110"/>
      <c r="IG115" s="169">
        <f t="shared" si="1003"/>
        <v>0</v>
      </c>
      <c r="IH115" s="60"/>
      <c r="II115" s="60"/>
      <c r="IJ115" s="60"/>
      <c r="IK115" s="60"/>
      <c r="IL115" s="60"/>
      <c r="IM115" s="60"/>
      <c r="IN115" s="60"/>
      <c r="IO115" s="60"/>
      <c r="IP115" s="60"/>
      <c r="IQ115" s="60"/>
      <c r="IR115" s="61"/>
      <c r="IS115" s="60"/>
      <c r="IT115" s="60"/>
      <c r="IU115" s="60"/>
      <c r="IV115" s="110"/>
      <c r="IW115" s="169">
        <f t="shared" si="1004"/>
        <v>0</v>
      </c>
      <c r="IX115" s="60"/>
      <c r="IY115" s="60"/>
      <c r="IZ115" s="60"/>
      <c r="JA115" s="60"/>
      <c r="JB115" s="60"/>
      <c r="JC115" s="60"/>
      <c r="JD115" s="60"/>
      <c r="JE115" s="60"/>
      <c r="JF115" s="60"/>
      <c r="JG115" s="60"/>
      <c r="JH115" s="61"/>
      <c r="JI115" s="60"/>
      <c r="JJ115" s="60"/>
      <c r="JK115" s="60"/>
      <c r="JL115" s="110"/>
      <c r="JM115" s="169">
        <f t="shared" si="1005"/>
        <v>0</v>
      </c>
      <c r="JN115" s="60"/>
      <c r="JO115" s="60"/>
      <c r="JP115" s="60"/>
      <c r="JQ115" s="60"/>
      <c r="JR115" s="60"/>
      <c r="JS115" s="60"/>
      <c r="JT115" s="60"/>
      <c r="JU115" s="60"/>
      <c r="JV115" s="60"/>
      <c r="JW115" s="60"/>
      <c r="JX115" s="61"/>
      <c r="JY115" s="60"/>
      <c r="JZ115" s="60"/>
      <c r="KA115" s="60"/>
      <c r="KB115" s="110"/>
      <c r="KC115" s="169">
        <f t="shared" si="1006"/>
        <v>0</v>
      </c>
      <c r="KD115" s="60"/>
      <c r="KE115" s="60"/>
      <c r="KF115" s="60"/>
      <c r="KG115" s="60"/>
      <c r="KH115" s="60"/>
      <c r="KI115" s="60"/>
      <c r="KJ115" s="60"/>
      <c r="KK115" s="60"/>
      <c r="KL115" s="60"/>
      <c r="KM115" s="60"/>
      <c r="KN115" s="61"/>
      <c r="KO115" s="60"/>
      <c r="KP115" s="60"/>
      <c r="KQ115" s="60"/>
      <c r="KR115" s="60"/>
      <c r="KS115" s="60"/>
      <c r="KT115" s="60"/>
      <c r="KU115" s="60"/>
      <c r="KV115" s="60"/>
      <c r="KW115" s="60"/>
      <c r="KX115" s="60"/>
      <c r="KY115" s="60"/>
      <c r="KZ115" s="60"/>
      <c r="LA115" s="60"/>
      <c r="LB115" s="110"/>
      <c r="LC115" s="173"/>
      <c r="LD115" s="169">
        <f t="shared" si="1007"/>
        <v>0</v>
      </c>
      <c r="LE115" s="60"/>
      <c r="LF115" s="60"/>
      <c r="LG115" s="60"/>
      <c r="LH115" s="60"/>
      <c r="LI115" s="60"/>
      <c r="LJ115" s="60"/>
      <c r="LK115" s="60"/>
      <c r="LL115" s="60"/>
      <c r="LM115" s="60"/>
      <c r="LN115" s="60"/>
      <c r="LO115" s="61"/>
      <c r="LP115" s="60"/>
      <c r="LQ115" s="60"/>
      <c r="LR115" s="60"/>
      <c r="LS115" s="110"/>
      <c r="LT115" s="169">
        <f t="shared" si="1008"/>
        <v>0</v>
      </c>
      <c r="LU115" s="60"/>
      <c r="LV115" s="60"/>
      <c r="LW115" s="60"/>
      <c r="LX115" s="60"/>
      <c r="LY115" s="60"/>
      <c r="LZ115" s="60"/>
      <c r="MA115" s="60"/>
      <c r="MB115" s="60"/>
      <c r="MC115" s="60"/>
      <c r="MD115" s="60"/>
      <c r="ME115" s="61"/>
      <c r="MF115" s="60"/>
      <c r="MG115" s="60"/>
      <c r="MH115" s="60"/>
      <c r="MI115" s="110"/>
      <c r="MJ115" s="169">
        <f t="shared" si="1009"/>
        <v>0</v>
      </c>
      <c r="MK115" s="60"/>
      <c r="ML115" s="60"/>
      <c r="MM115" s="60"/>
      <c r="MN115" s="60"/>
      <c r="MO115" s="60"/>
      <c r="MP115" s="60"/>
      <c r="MQ115" s="60"/>
      <c r="MR115" s="60"/>
      <c r="MS115" s="60"/>
      <c r="MT115" s="60"/>
      <c r="MU115" s="61"/>
      <c r="MV115" s="60"/>
      <c r="MW115" s="60"/>
      <c r="MX115" s="60"/>
      <c r="MY115" s="110"/>
      <c r="MZ115" s="169">
        <f t="shared" si="1010"/>
        <v>0</v>
      </c>
      <c r="NA115" s="60"/>
      <c r="NB115" s="60"/>
      <c r="NC115" s="60"/>
      <c r="ND115" s="60"/>
      <c r="NE115" s="60"/>
      <c r="NF115" s="60"/>
      <c r="NG115" s="60"/>
      <c r="NH115" s="60"/>
      <c r="NI115" s="60"/>
      <c r="NJ115" s="60"/>
      <c r="NK115" s="61"/>
      <c r="NL115" s="60"/>
      <c r="NM115" s="60"/>
      <c r="NN115" s="60"/>
      <c r="NO115" s="110"/>
      <c r="NP115" s="169">
        <f t="shared" si="1011"/>
        <v>0</v>
      </c>
      <c r="NQ115" s="60"/>
      <c r="NR115" s="60"/>
      <c r="NS115" s="60"/>
      <c r="NT115" s="60"/>
      <c r="NU115" s="60"/>
      <c r="NV115" s="60"/>
      <c r="NW115" s="60"/>
      <c r="NX115" s="60"/>
      <c r="NY115" s="60"/>
      <c r="NZ115" s="60"/>
      <c r="OA115" s="61"/>
      <c r="OB115" s="60"/>
      <c r="OC115" s="60"/>
      <c r="OD115" s="60"/>
      <c r="OE115" s="110"/>
      <c r="OF115" s="169">
        <f t="shared" si="1012"/>
        <v>0</v>
      </c>
      <c r="OG115" s="60"/>
      <c r="OH115" s="60"/>
      <c r="OI115" s="60"/>
      <c r="OJ115" s="60"/>
      <c r="OK115" s="60"/>
      <c r="OL115" s="60"/>
      <c r="OM115" s="60"/>
      <c r="ON115" s="60"/>
      <c r="OO115" s="60"/>
      <c r="OP115" s="60"/>
      <c r="OQ115" s="61"/>
      <c r="OR115" s="60"/>
      <c r="OS115" s="60"/>
      <c r="OT115" s="60"/>
      <c r="OU115" s="110"/>
      <c r="OV115" s="169">
        <f t="shared" si="1013"/>
        <v>0</v>
      </c>
      <c r="OW115" s="60"/>
      <c r="OX115" s="60"/>
      <c r="OY115" s="60"/>
      <c r="OZ115" s="60"/>
      <c r="PA115" s="60"/>
      <c r="PB115" s="60"/>
      <c r="PC115" s="60"/>
      <c r="PD115" s="60"/>
      <c r="PE115" s="60"/>
      <c r="PF115" s="60"/>
      <c r="PG115" s="61"/>
      <c r="PH115" s="60"/>
      <c r="PI115" s="60"/>
      <c r="PJ115" s="60"/>
      <c r="PK115" s="110"/>
      <c r="PL115" s="169">
        <f t="shared" si="1014"/>
        <v>0</v>
      </c>
      <c r="PM115" s="60"/>
      <c r="PN115" s="60"/>
      <c r="PO115" s="60"/>
      <c r="PP115" s="60"/>
      <c r="PQ115" s="60"/>
      <c r="PR115" s="60"/>
      <c r="PS115" s="60"/>
      <c r="PT115" s="60"/>
      <c r="PU115" s="60"/>
      <c r="PV115" s="60"/>
      <c r="PW115" s="61"/>
      <c r="PX115" s="60"/>
      <c r="PY115" s="60"/>
      <c r="PZ115" s="60"/>
      <c r="QA115" s="110"/>
      <c r="QB115" s="169">
        <f t="shared" si="1015"/>
        <v>0</v>
      </c>
      <c r="QC115" s="60"/>
      <c r="QD115" s="60"/>
      <c r="QE115" s="60"/>
      <c r="QF115" s="60"/>
      <c r="QG115" s="60"/>
      <c r="QH115" s="60"/>
      <c r="QI115" s="60"/>
      <c r="QJ115" s="60"/>
      <c r="QK115" s="60"/>
      <c r="QL115" s="60"/>
      <c r="QM115" s="61"/>
      <c r="QN115" s="60"/>
      <c r="QO115" s="60"/>
      <c r="QP115" s="60"/>
      <c r="QQ115" s="110"/>
      <c r="QR115" s="169">
        <f t="shared" si="1016"/>
        <v>0</v>
      </c>
      <c r="QS115" s="60"/>
      <c r="QT115" s="60"/>
      <c r="QU115" s="60"/>
      <c r="QV115" s="60"/>
      <c r="QW115" s="60"/>
      <c r="QX115" s="60"/>
      <c r="QY115" s="60"/>
      <c r="QZ115" s="60"/>
      <c r="RA115" s="60"/>
      <c r="RB115" s="60"/>
      <c r="RC115" s="61"/>
      <c r="RD115" s="60"/>
      <c r="RE115" s="60"/>
      <c r="RF115" s="60"/>
      <c r="RG115" s="60"/>
      <c r="RH115" s="60"/>
      <c r="RI115" s="60"/>
      <c r="RJ115" s="60"/>
      <c r="RK115" s="60"/>
      <c r="RL115" s="60"/>
      <c r="RM115" s="60"/>
      <c r="RN115" s="60"/>
      <c r="RO115" s="60"/>
      <c r="RP115" s="60"/>
      <c r="RQ115" s="110"/>
      <c r="RR115" s="173"/>
      <c r="RS115" s="169">
        <f t="shared" si="1017"/>
        <v>0</v>
      </c>
      <c r="RT115" s="60"/>
      <c r="RU115" s="60"/>
      <c r="RV115" s="60"/>
      <c r="RW115" s="60"/>
      <c r="RX115" s="60"/>
      <c r="RY115" s="60"/>
      <c r="RZ115" s="60"/>
      <c r="SA115" s="60"/>
      <c r="SB115" s="60"/>
      <c r="SC115" s="60"/>
      <c r="SD115" s="61"/>
      <c r="SE115" s="60"/>
      <c r="SF115" s="60"/>
      <c r="SG115" s="60"/>
      <c r="SH115" s="110"/>
      <c r="SI115" s="169">
        <f t="shared" si="1018"/>
        <v>0</v>
      </c>
      <c r="SJ115" s="60"/>
      <c r="SK115" s="60"/>
      <c r="SL115" s="60"/>
      <c r="SM115" s="60"/>
      <c r="SN115" s="60"/>
      <c r="SO115" s="60"/>
      <c r="SP115" s="60"/>
      <c r="SQ115" s="60"/>
      <c r="SR115" s="60"/>
      <c r="SS115" s="60"/>
      <c r="ST115" s="61"/>
      <c r="SU115" s="60"/>
      <c r="SV115" s="60"/>
      <c r="SW115" s="60"/>
      <c r="SX115" s="110"/>
      <c r="SY115" s="169">
        <f t="shared" si="1019"/>
        <v>0</v>
      </c>
      <c r="SZ115" s="60"/>
      <c r="TA115" s="60"/>
      <c r="TB115" s="60"/>
      <c r="TC115" s="60"/>
      <c r="TD115" s="60"/>
      <c r="TE115" s="60"/>
      <c r="TF115" s="60"/>
      <c r="TG115" s="60"/>
      <c r="TH115" s="60"/>
      <c r="TI115" s="60"/>
      <c r="TJ115" s="61"/>
      <c r="TK115" s="60"/>
      <c r="TL115" s="60"/>
      <c r="TM115" s="60"/>
      <c r="TN115" s="110"/>
      <c r="TO115" s="169">
        <f t="shared" si="1020"/>
        <v>0</v>
      </c>
      <c r="TP115" s="60"/>
      <c r="TQ115" s="60"/>
      <c r="TR115" s="60"/>
      <c r="TS115" s="60"/>
      <c r="TT115" s="60"/>
      <c r="TU115" s="60"/>
      <c r="TV115" s="60"/>
      <c r="TW115" s="60"/>
      <c r="TX115" s="60"/>
      <c r="TY115" s="60"/>
      <c r="TZ115" s="61"/>
      <c r="UA115" s="60"/>
      <c r="UB115" s="60"/>
      <c r="UC115" s="60"/>
      <c r="UD115" s="110"/>
      <c r="UE115" s="169">
        <f t="shared" si="1021"/>
        <v>0</v>
      </c>
      <c r="UF115" s="60"/>
      <c r="UG115" s="60"/>
      <c r="UH115" s="60"/>
      <c r="UI115" s="60"/>
      <c r="UJ115" s="60"/>
      <c r="UK115" s="60"/>
      <c r="UL115" s="60"/>
      <c r="UM115" s="60"/>
      <c r="UN115" s="60"/>
      <c r="UO115" s="60"/>
      <c r="UP115" s="61"/>
      <c r="UQ115" s="60"/>
      <c r="UR115" s="60"/>
      <c r="US115" s="60"/>
      <c r="UT115" s="60"/>
      <c r="UU115" s="60"/>
      <c r="UV115" s="60"/>
      <c r="UW115" s="60"/>
      <c r="UX115" s="60"/>
      <c r="UY115" s="60"/>
      <c r="UZ115" s="60"/>
      <c r="VA115" s="60"/>
      <c r="VB115" s="60"/>
      <c r="VC115" s="60"/>
      <c r="VD115" s="110"/>
      <c r="VE115" s="10" t="str">
        <f t="shared" si="710"/>
        <v>-</v>
      </c>
    </row>
    <row r="116" spans="1:577" ht="20.149999999999999" customHeight="1">
      <c r="A116" s="23"/>
      <c r="B116" s="23"/>
      <c r="C116" s="23">
        <v>61113</v>
      </c>
      <c r="D116" s="24" t="s">
        <v>116</v>
      </c>
      <c r="E116" s="193">
        <f>SUM(F116:I116)</f>
        <v>0</v>
      </c>
      <c r="F116" s="194"/>
      <c r="G116" s="194"/>
      <c r="H116" s="195"/>
      <c r="I116" s="229"/>
      <c r="J116" s="241">
        <f t="shared" si="990"/>
        <v>0</v>
      </c>
      <c r="K116" s="61"/>
      <c r="L116" s="60"/>
      <c r="M116" s="60"/>
      <c r="N116" s="60"/>
      <c r="O116" s="60"/>
      <c r="P116" s="60"/>
      <c r="Q116" s="60"/>
      <c r="R116" s="60"/>
      <c r="S116" s="60"/>
      <c r="T116" s="60"/>
      <c r="U116" s="61"/>
      <c r="V116" s="60"/>
      <c r="W116" s="60"/>
      <c r="X116" s="60"/>
      <c r="Y116" s="110"/>
      <c r="Z116" s="169">
        <f t="shared" si="991"/>
        <v>0</v>
      </c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1"/>
      <c r="AL116" s="60"/>
      <c r="AM116" s="60"/>
      <c r="AN116" s="60"/>
      <c r="AO116" s="110"/>
      <c r="AP116" s="169">
        <f t="shared" si="992"/>
        <v>0</v>
      </c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1"/>
      <c r="BB116" s="60"/>
      <c r="BC116" s="60"/>
      <c r="BD116" s="60"/>
      <c r="BE116" s="110"/>
      <c r="BF116" s="169">
        <f t="shared" si="993"/>
        <v>0</v>
      </c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1"/>
      <c r="BR116" s="60"/>
      <c r="BS116" s="60"/>
      <c r="BT116" s="60"/>
      <c r="BU116" s="110"/>
      <c r="BV116" s="169">
        <f t="shared" si="994"/>
        <v>0</v>
      </c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1"/>
      <c r="CH116" s="60"/>
      <c r="CI116" s="60"/>
      <c r="CJ116" s="60"/>
      <c r="CK116" s="60"/>
      <c r="CL116" s="60"/>
      <c r="CM116" s="60"/>
      <c r="CN116" s="60"/>
      <c r="CO116" s="60"/>
      <c r="CP116" s="60"/>
      <c r="CQ116" s="60"/>
      <c r="CR116" s="60"/>
      <c r="CS116" s="60"/>
      <c r="CT116" s="60"/>
      <c r="CU116" s="110"/>
      <c r="CV116" s="173"/>
      <c r="CW116" s="169">
        <f t="shared" si="995"/>
        <v>0</v>
      </c>
      <c r="CX116" s="60"/>
      <c r="CY116" s="60"/>
      <c r="CZ116" s="60"/>
      <c r="DA116" s="60"/>
      <c r="DB116" s="60"/>
      <c r="DC116" s="60"/>
      <c r="DD116" s="60"/>
      <c r="DE116" s="60"/>
      <c r="DF116" s="60"/>
      <c r="DG116" s="60"/>
      <c r="DH116" s="61"/>
      <c r="DI116" s="60"/>
      <c r="DJ116" s="60"/>
      <c r="DK116" s="60"/>
      <c r="DL116" s="110"/>
      <c r="DM116" s="169">
        <f t="shared" si="996"/>
        <v>0</v>
      </c>
      <c r="DN116" s="60"/>
      <c r="DO116" s="60"/>
      <c r="DP116" s="60"/>
      <c r="DQ116" s="60"/>
      <c r="DR116" s="60"/>
      <c r="DS116" s="60"/>
      <c r="DT116" s="60"/>
      <c r="DU116" s="60"/>
      <c r="DV116" s="60"/>
      <c r="DW116" s="60"/>
      <c r="DX116" s="61"/>
      <c r="DY116" s="60"/>
      <c r="DZ116" s="60"/>
      <c r="EA116" s="60"/>
      <c r="EB116" s="110"/>
      <c r="EC116" s="169">
        <f t="shared" si="997"/>
        <v>0</v>
      </c>
      <c r="ED116" s="60"/>
      <c r="EE116" s="60"/>
      <c r="EF116" s="60"/>
      <c r="EG116" s="60"/>
      <c r="EH116" s="60"/>
      <c r="EI116" s="60"/>
      <c r="EJ116" s="60"/>
      <c r="EK116" s="60"/>
      <c r="EL116" s="60"/>
      <c r="EM116" s="60"/>
      <c r="EN116" s="61"/>
      <c r="EO116" s="60"/>
      <c r="EP116" s="60"/>
      <c r="EQ116" s="60"/>
      <c r="ER116" s="110"/>
      <c r="ES116" s="169">
        <f t="shared" si="998"/>
        <v>0</v>
      </c>
      <c r="ET116" s="60"/>
      <c r="EU116" s="60"/>
      <c r="EV116" s="60"/>
      <c r="EW116" s="60"/>
      <c r="EX116" s="60"/>
      <c r="EY116" s="60"/>
      <c r="EZ116" s="60"/>
      <c r="FA116" s="60"/>
      <c r="FB116" s="60"/>
      <c r="FC116" s="60"/>
      <c r="FD116" s="61"/>
      <c r="FE116" s="60"/>
      <c r="FF116" s="60"/>
      <c r="FG116" s="60"/>
      <c r="FH116" s="110"/>
      <c r="FI116" s="169">
        <f t="shared" si="999"/>
        <v>0</v>
      </c>
      <c r="FJ116" s="60"/>
      <c r="FK116" s="60"/>
      <c r="FL116" s="60"/>
      <c r="FM116" s="60"/>
      <c r="FN116" s="60"/>
      <c r="FO116" s="60"/>
      <c r="FP116" s="60"/>
      <c r="FQ116" s="60"/>
      <c r="FR116" s="60"/>
      <c r="FS116" s="60"/>
      <c r="FT116" s="61"/>
      <c r="FU116" s="60"/>
      <c r="FV116" s="60"/>
      <c r="FW116" s="60"/>
      <c r="FX116" s="110"/>
      <c r="FY116" s="169">
        <f t="shared" si="1000"/>
        <v>0</v>
      </c>
      <c r="FZ116" s="60"/>
      <c r="GA116" s="60"/>
      <c r="GB116" s="60"/>
      <c r="GC116" s="60"/>
      <c r="GD116" s="60"/>
      <c r="GE116" s="60"/>
      <c r="GF116" s="60"/>
      <c r="GG116" s="60"/>
      <c r="GH116" s="60"/>
      <c r="GI116" s="60"/>
      <c r="GJ116" s="61"/>
      <c r="GK116" s="60"/>
      <c r="GL116" s="60"/>
      <c r="GM116" s="60"/>
      <c r="GN116" s="110"/>
      <c r="GO116" s="169">
        <f t="shared" si="1001"/>
        <v>0</v>
      </c>
      <c r="GP116" s="60"/>
      <c r="GQ116" s="60"/>
      <c r="GR116" s="60"/>
      <c r="GS116" s="60"/>
      <c r="GT116" s="60"/>
      <c r="GU116" s="60"/>
      <c r="GV116" s="60"/>
      <c r="GW116" s="60"/>
      <c r="GX116" s="60"/>
      <c r="GY116" s="60"/>
      <c r="GZ116" s="61"/>
      <c r="HA116" s="60"/>
      <c r="HB116" s="60"/>
      <c r="HC116" s="60"/>
      <c r="HD116" s="60"/>
      <c r="HE116" s="60"/>
      <c r="HF116" s="60"/>
      <c r="HG116" s="60"/>
      <c r="HH116" s="60"/>
      <c r="HI116" s="60"/>
      <c r="HJ116" s="60"/>
      <c r="HK116" s="60"/>
      <c r="HL116" s="60"/>
      <c r="HM116" s="60"/>
      <c r="HN116" s="110"/>
      <c r="HO116" s="172"/>
      <c r="HP116" s="173"/>
      <c r="HQ116" s="169">
        <f t="shared" si="1002"/>
        <v>0</v>
      </c>
      <c r="HR116" s="60"/>
      <c r="HS116" s="60"/>
      <c r="HT116" s="60"/>
      <c r="HU116" s="60"/>
      <c r="HV116" s="60"/>
      <c r="HW116" s="60"/>
      <c r="HX116" s="60"/>
      <c r="HY116" s="60"/>
      <c r="HZ116" s="60"/>
      <c r="IA116" s="60"/>
      <c r="IB116" s="61"/>
      <c r="IC116" s="60"/>
      <c r="ID116" s="60"/>
      <c r="IE116" s="60"/>
      <c r="IF116" s="110"/>
      <c r="IG116" s="169">
        <f t="shared" si="1003"/>
        <v>0</v>
      </c>
      <c r="IH116" s="60"/>
      <c r="II116" s="60"/>
      <c r="IJ116" s="60"/>
      <c r="IK116" s="60"/>
      <c r="IL116" s="60"/>
      <c r="IM116" s="60"/>
      <c r="IN116" s="60"/>
      <c r="IO116" s="60"/>
      <c r="IP116" s="60"/>
      <c r="IQ116" s="60"/>
      <c r="IR116" s="61"/>
      <c r="IS116" s="60"/>
      <c r="IT116" s="60"/>
      <c r="IU116" s="60"/>
      <c r="IV116" s="110"/>
      <c r="IW116" s="169">
        <f t="shared" si="1004"/>
        <v>0</v>
      </c>
      <c r="IX116" s="60"/>
      <c r="IY116" s="60"/>
      <c r="IZ116" s="60"/>
      <c r="JA116" s="60"/>
      <c r="JB116" s="60"/>
      <c r="JC116" s="60"/>
      <c r="JD116" s="60"/>
      <c r="JE116" s="60"/>
      <c r="JF116" s="60"/>
      <c r="JG116" s="60"/>
      <c r="JH116" s="61"/>
      <c r="JI116" s="60"/>
      <c r="JJ116" s="60"/>
      <c r="JK116" s="60"/>
      <c r="JL116" s="110"/>
      <c r="JM116" s="169">
        <f t="shared" si="1005"/>
        <v>0</v>
      </c>
      <c r="JN116" s="60"/>
      <c r="JO116" s="60"/>
      <c r="JP116" s="60"/>
      <c r="JQ116" s="60"/>
      <c r="JR116" s="60"/>
      <c r="JS116" s="60"/>
      <c r="JT116" s="60"/>
      <c r="JU116" s="60"/>
      <c r="JV116" s="60"/>
      <c r="JW116" s="60"/>
      <c r="JX116" s="61"/>
      <c r="JY116" s="60"/>
      <c r="JZ116" s="60"/>
      <c r="KA116" s="60"/>
      <c r="KB116" s="110"/>
      <c r="KC116" s="169">
        <f t="shared" si="1006"/>
        <v>0</v>
      </c>
      <c r="KD116" s="60"/>
      <c r="KE116" s="60"/>
      <c r="KF116" s="60"/>
      <c r="KG116" s="60"/>
      <c r="KH116" s="60"/>
      <c r="KI116" s="60"/>
      <c r="KJ116" s="60"/>
      <c r="KK116" s="60"/>
      <c r="KL116" s="60"/>
      <c r="KM116" s="60"/>
      <c r="KN116" s="61"/>
      <c r="KO116" s="60"/>
      <c r="KP116" s="60"/>
      <c r="KQ116" s="60"/>
      <c r="KR116" s="60"/>
      <c r="KS116" s="60"/>
      <c r="KT116" s="60"/>
      <c r="KU116" s="60"/>
      <c r="KV116" s="60"/>
      <c r="KW116" s="60"/>
      <c r="KX116" s="60"/>
      <c r="KY116" s="60"/>
      <c r="KZ116" s="60"/>
      <c r="LA116" s="60"/>
      <c r="LB116" s="110"/>
      <c r="LC116" s="173"/>
      <c r="LD116" s="169">
        <f t="shared" si="1007"/>
        <v>0</v>
      </c>
      <c r="LE116" s="60"/>
      <c r="LF116" s="60"/>
      <c r="LG116" s="60"/>
      <c r="LH116" s="60"/>
      <c r="LI116" s="60"/>
      <c r="LJ116" s="60"/>
      <c r="LK116" s="60"/>
      <c r="LL116" s="60"/>
      <c r="LM116" s="60"/>
      <c r="LN116" s="60"/>
      <c r="LO116" s="61"/>
      <c r="LP116" s="60"/>
      <c r="LQ116" s="60"/>
      <c r="LR116" s="60"/>
      <c r="LS116" s="110"/>
      <c r="LT116" s="169">
        <f t="shared" si="1008"/>
        <v>0</v>
      </c>
      <c r="LU116" s="60"/>
      <c r="LV116" s="60"/>
      <c r="LW116" s="60"/>
      <c r="LX116" s="60"/>
      <c r="LY116" s="60"/>
      <c r="LZ116" s="60"/>
      <c r="MA116" s="60"/>
      <c r="MB116" s="60"/>
      <c r="MC116" s="60"/>
      <c r="MD116" s="60"/>
      <c r="ME116" s="61"/>
      <c r="MF116" s="60"/>
      <c r="MG116" s="60"/>
      <c r="MH116" s="60"/>
      <c r="MI116" s="110"/>
      <c r="MJ116" s="169">
        <f t="shared" si="1009"/>
        <v>0</v>
      </c>
      <c r="MK116" s="60"/>
      <c r="ML116" s="60"/>
      <c r="MM116" s="60"/>
      <c r="MN116" s="60"/>
      <c r="MO116" s="60"/>
      <c r="MP116" s="60"/>
      <c r="MQ116" s="60"/>
      <c r="MR116" s="60"/>
      <c r="MS116" s="60"/>
      <c r="MT116" s="60"/>
      <c r="MU116" s="61"/>
      <c r="MV116" s="60"/>
      <c r="MW116" s="60"/>
      <c r="MX116" s="60"/>
      <c r="MY116" s="110"/>
      <c r="MZ116" s="169">
        <f t="shared" si="1010"/>
        <v>0</v>
      </c>
      <c r="NA116" s="60"/>
      <c r="NB116" s="60"/>
      <c r="NC116" s="60"/>
      <c r="ND116" s="60"/>
      <c r="NE116" s="60"/>
      <c r="NF116" s="60"/>
      <c r="NG116" s="60"/>
      <c r="NH116" s="60"/>
      <c r="NI116" s="60"/>
      <c r="NJ116" s="60"/>
      <c r="NK116" s="61"/>
      <c r="NL116" s="60"/>
      <c r="NM116" s="60"/>
      <c r="NN116" s="60"/>
      <c r="NO116" s="110"/>
      <c r="NP116" s="169">
        <f t="shared" si="1011"/>
        <v>0</v>
      </c>
      <c r="NQ116" s="60"/>
      <c r="NR116" s="60"/>
      <c r="NS116" s="60"/>
      <c r="NT116" s="60"/>
      <c r="NU116" s="60"/>
      <c r="NV116" s="60"/>
      <c r="NW116" s="60"/>
      <c r="NX116" s="60"/>
      <c r="NY116" s="60"/>
      <c r="NZ116" s="60"/>
      <c r="OA116" s="61"/>
      <c r="OB116" s="60"/>
      <c r="OC116" s="60"/>
      <c r="OD116" s="60"/>
      <c r="OE116" s="110"/>
      <c r="OF116" s="169">
        <f t="shared" si="1012"/>
        <v>0</v>
      </c>
      <c r="OG116" s="60"/>
      <c r="OH116" s="60"/>
      <c r="OI116" s="60"/>
      <c r="OJ116" s="60"/>
      <c r="OK116" s="60"/>
      <c r="OL116" s="60"/>
      <c r="OM116" s="60"/>
      <c r="ON116" s="60"/>
      <c r="OO116" s="60"/>
      <c r="OP116" s="60"/>
      <c r="OQ116" s="61"/>
      <c r="OR116" s="60"/>
      <c r="OS116" s="60"/>
      <c r="OT116" s="60"/>
      <c r="OU116" s="110"/>
      <c r="OV116" s="169">
        <f t="shared" si="1013"/>
        <v>0</v>
      </c>
      <c r="OW116" s="60"/>
      <c r="OX116" s="60"/>
      <c r="OY116" s="60"/>
      <c r="OZ116" s="60"/>
      <c r="PA116" s="60"/>
      <c r="PB116" s="60"/>
      <c r="PC116" s="60"/>
      <c r="PD116" s="60"/>
      <c r="PE116" s="60"/>
      <c r="PF116" s="60"/>
      <c r="PG116" s="61"/>
      <c r="PH116" s="60"/>
      <c r="PI116" s="60"/>
      <c r="PJ116" s="60"/>
      <c r="PK116" s="110"/>
      <c r="PL116" s="169">
        <f t="shared" si="1014"/>
        <v>0</v>
      </c>
      <c r="PM116" s="60"/>
      <c r="PN116" s="60"/>
      <c r="PO116" s="60"/>
      <c r="PP116" s="60"/>
      <c r="PQ116" s="60"/>
      <c r="PR116" s="60"/>
      <c r="PS116" s="60"/>
      <c r="PT116" s="60"/>
      <c r="PU116" s="60"/>
      <c r="PV116" s="60"/>
      <c r="PW116" s="61"/>
      <c r="PX116" s="60"/>
      <c r="PY116" s="60"/>
      <c r="PZ116" s="60"/>
      <c r="QA116" s="110"/>
      <c r="QB116" s="169">
        <f t="shared" si="1015"/>
        <v>0</v>
      </c>
      <c r="QC116" s="60"/>
      <c r="QD116" s="60"/>
      <c r="QE116" s="60"/>
      <c r="QF116" s="60"/>
      <c r="QG116" s="60"/>
      <c r="QH116" s="60"/>
      <c r="QI116" s="60"/>
      <c r="QJ116" s="60"/>
      <c r="QK116" s="60"/>
      <c r="QL116" s="60"/>
      <c r="QM116" s="61"/>
      <c r="QN116" s="60"/>
      <c r="QO116" s="60"/>
      <c r="QP116" s="60"/>
      <c r="QQ116" s="110"/>
      <c r="QR116" s="169">
        <f t="shared" si="1016"/>
        <v>0</v>
      </c>
      <c r="QS116" s="60"/>
      <c r="QT116" s="60"/>
      <c r="QU116" s="60"/>
      <c r="QV116" s="60"/>
      <c r="QW116" s="60"/>
      <c r="QX116" s="60"/>
      <c r="QY116" s="60"/>
      <c r="QZ116" s="60"/>
      <c r="RA116" s="60"/>
      <c r="RB116" s="60"/>
      <c r="RC116" s="61"/>
      <c r="RD116" s="60"/>
      <c r="RE116" s="60"/>
      <c r="RF116" s="60"/>
      <c r="RG116" s="60"/>
      <c r="RH116" s="60"/>
      <c r="RI116" s="60"/>
      <c r="RJ116" s="60"/>
      <c r="RK116" s="60"/>
      <c r="RL116" s="60"/>
      <c r="RM116" s="60"/>
      <c r="RN116" s="60"/>
      <c r="RO116" s="60"/>
      <c r="RP116" s="60"/>
      <c r="RQ116" s="110"/>
      <c r="RR116" s="173"/>
      <c r="RS116" s="169">
        <f t="shared" si="1017"/>
        <v>0</v>
      </c>
      <c r="RT116" s="60"/>
      <c r="RU116" s="60"/>
      <c r="RV116" s="60"/>
      <c r="RW116" s="60"/>
      <c r="RX116" s="60"/>
      <c r="RY116" s="60"/>
      <c r="RZ116" s="60"/>
      <c r="SA116" s="60"/>
      <c r="SB116" s="60"/>
      <c r="SC116" s="60"/>
      <c r="SD116" s="61"/>
      <c r="SE116" s="60"/>
      <c r="SF116" s="60"/>
      <c r="SG116" s="60"/>
      <c r="SH116" s="110"/>
      <c r="SI116" s="169">
        <f t="shared" si="1018"/>
        <v>0</v>
      </c>
      <c r="SJ116" s="60"/>
      <c r="SK116" s="60"/>
      <c r="SL116" s="60"/>
      <c r="SM116" s="60"/>
      <c r="SN116" s="60"/>
      <c r="SO116" s="60"/>
      <c r="SP116" s="60"/>
      <c r="SQ116" s="60"/>
      <c r="SR116" s="60"/>
      <c r="SS116" s="60"/>
      <c r="ST116" s="61"/>
      <c r="SU116" s="60"/>
      <c r="SV116" s="60"/>
      <c r="SW116" s="60"/>
      <c r="SX116" s="110"/>
      <c r="SY116" s="169">
        <f t="shared" si="1019"/>
        <v>0</v>
      </c>
      <c r="SZ116" s="60"/>
      <c r="TA116" s="60"/>
      <c r="TB116" s="60"/>
      <c r="TC116" s="60"/>
      <c r="TD116" s="60"/>
      <c r="TE116" s="60"/>
      <c r="TF116" s="60"/>
      <c r="TG116" s="60"/>
      <c r="TH116" s="60"/>
      <c r="TI116" s="60"/>
      <c r="TJ116" s="61"/>
      <c r="TK116" s="60"/>
      <c r="TL116" s="60"/>
      <c r="TM116" s="60"/>
      <c r="TN116" s="110"/>
      <c r="TO116" s="169">
        <f t="shared" si="1020"/>
        <v>0</v>
      </c>
      <c r="TP116" s="60"/>
      <c r="TQ116" s="60"/>
      <c r="TR116" s="60"/>
      <c r="TS116" s="60"/>
      <c r="TT116" s="60"/>
      <c r="TU116" s="60"/>
      <c r="TV116" s="60"/>
      <c r="TW116" s="60"/>
      <c r="TX116" s="60"/>
      <c r="TY116" s="60"/>
      <c r="TZ116" s="61"/>
      <c r="UA116" s="60"/>
      <c r="UB116" s="60"/>
      <c r="UC116" s="60"/>
      <c r="UD116" s="110"/>
      <c r="UE116" s="169">
        <f t="shared" si="1021"/>
        <v>0</v>
      </c>
      <c r="UF116" s="60"/>
      <c r="UG116" s="60"/>
      <c r="UH116" s="60"/>
      <c r="UI116" s="60"/>
      <c r="UJ116" s="60"/>
      <c r="UK116" s="60"/>
      <c r="UL116" s="60"/>
      <c r="UM116" s="60"/>
      <c r="UN116" s="60"/>
      <c r="UO116" s="60"/>
      <c r="UP116" s="61"/>
      <c r="UQ116" s="60"/>
      <c r="UR116" s="60"/>
      <c r="US116" s="60"/>
      <c r="UT116" s="60"/>
      <c r="UU116" s="60"/>
      <c r="UV116" s="60"/>
      <c r="UW116" s="60"/>
      <c r="UX116" s="60"/>
      <c r="UY116" s="60"/>
      <c r="UZ116" s="60"/>
      <c r="VA116" s="60"/>
      <c r="VB116" s="60"/>
      <c r="VC116" s="60"/>
      <c r="VD116" s="110"/>
      <c r="VE116" s="10" t="str">
        <f t="shared" si="710"/>
        <v>-</v>
      </c>
    </row>
    <row r="117" spans="1:577" ht="20.149999999999999" customHeight="1">
      <c r="A117" s="23"/>
      <c r="B117" s="23"/>
      <c r="C117" s="23">
        <v>61118</v>
      </c>
      <c r="D117" s="24" t="s">
        <v>117</v>
      </c>
      <c r="E117" s="193">
        <f>SUM(F117:I117)</f>
        <v>0</v>
      </c>
      <c r="F117" s="194"/>
      <c r="G117" s="194"/>
      <c r="H117" s="195"/>
      <c r="I117" s="229"/>
      <c r="J117" s="241">
        <f t="shared" si="990"/>
        <v>0</v>
      </c>
      <c r="K117" s="61"/>
      <c r="L117" s="60"/>
      <c r="M117" s="60"/>
      <c r="N117" s="60"/>
      <c r="O117" s="60"/>
      <c r="P117" s="60"/>
      <c r="Q117" s="60"/>
      <c r="R117" s="60"/>
      <c r="S117" s="60"/>
      <c r="T117" s="60"/>
      <c r="U117" s="61"/>
      <c r="V117" s="60"/>
      <c r="W117" s="60"/>
      <c r="X117" s="60"/>
      <c r="Y117" s="110"/>
      <c r="Z117" s="169">
        <f t="shared" si="991"/>
        <v>0</v>
      </c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1"/>
      <c r="AL117" s="60"/>
      <c r="AM117" s="60"/>
      <c r="AN117" s="60"/>
      <c r="AO117" s="110"/>
      <c r="AP117" s="169">
        <f t="shared" si="992"/>
        <v>0</v>
      </c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1"/>
      <c r="BB117" s="60"/>
      <c r="BC117" s="60"/>
      <c r="BD117" s="60"/>
      <c r="BE117" s="110"/>
      <c r="BF117" s="169">
        <f t="shared" si="993"/>
        <v>0</v>
      </c>
      <c r="BG117" s="60"/>
      <c r="BH117" s="60"/>
      <c r="BI117" s="60"/>
      <c r="BJ117" s="60"/>
      <c r="BK117" s="60"/>
      <c r="BL117" s="60"/>
      <c r="BM117" s="60"/>
      <c r="BN117" s="60"/>
      <c r="BO117" s="60"/>
      <c r="BP117" s="60"/>
      <c r="BQ117" s="61"/>
      <c r="BR117" s="60"/>
      <c r="BS117" s="60"/>
      <c r="BT117" s="60"/>
      <c r="BU117" s="110"/>
      <c r="BV117" s="169">
        <f t="shared" si="994"/>
        <v>0</v>
      </c>
      <c r="BW117" s="60"/>
      <c r="BX117" s="60"/>
      <c r="BY117" s="60"/>
      <c r="BZ117" s="60"/>
      <c r="CA117" s="60"/>
      <c r="CB117" s="60"/>
      <c r="CC117" s="60"/>
      <c r="CD117" s="60"/>
      <c r="CE117" s="60"/>
      <c r="CF117" s="60"/>
      <c r="CG117" s="61"/>
      <c r="CH117" s="60"/>
      <c r="CI117" s="60"/>
      <c r="CJ117" s="60"/>
      <c r="CK117" s="60"/>
      <c r="CL117" s="60"/>
      <c r="CM117" s="60"/>
      <c r="CN117" s="60"/>
      <c r="CO117" s="60"/>
      <c r="CP117" s="60"/>
      <c r="CQ117" s="60"/>
      <c r="CR117" s="60"/>
      <c r="CS117" s="60"/>
      <c r="CT117" s="60"/>
      <c r="CU117" s="110"/>
      <c r="CV117" s="173"/>
      <c r="CW117" s="169">
        <f t="shared" si="995"/>
        <v>0</v>
      </c>
      <c r="CX117" s="60"/>
      <c r="CY117" s="60"/>
      <c r="CZ117" s="60"/>
      <c r="DA117" s="60"/>
      <c r="DB117" s="60"/>
      <c r="DC117" s="60"/>
      <c r="DD117" s="60"/>
      <c r="DE117" s="60"/>
      <c r="DF117" s="60"/>
      <c r="DG117" s="60"/>
      <c r="DH117" s="61"/>
      <c r="DI117" s="60"/>
      <c r="DJ117" s="60"/>
      <c r="DK117" s="60"/>
      <c r="DL117" s="110"/>
      <c r="DM117" s="169">
        <f t="shared" si="996"/>
        <v>0</v>
      </c>
      <c r="DN117" s="60"/>
      <c r="DO117" s="60"/>
      <c r="DP117" s="60"/>
      <c r="DQ117" s="60"/>
      <c r="DR117" s="60"/>
      <c r="DS117" s="60"/>
      <c r="DT117" s="60"/>
      <c r="DU117" s="60"/>
      <c r="DV117" s="60"/>
      <c r="DW117" s="60"/>
      <c r="DX117" s="61"/>
      <c r="DY117" s="60"/>
      <c r="DZ117" s="60"/>
      <c r="EA117" s="60"/>
      <c r="EB117" s="110"/>
      <c r="EC117" s="169">
        <f t="shared" si="997"/>
        <v>0</v>
      </c>
      <c r="ED117" s="60"/>
      <c r="EE117" s="60"/>
      <c r="EF117" s="60"/>
      <c r="EG117" s="60"/>
      <c r="EH117" s="60"/>
      <c r="EI117" s="60"/>
      <c r="EJ117" s="60"/>
      <c r="EK117" s="60"/>
      <c r="EL117" s="60"/>
      <c r="EM117" s="60"/>
      <c r="EN117" s="61"/>
      <c r="EO117" s="60"/>
      <c r="EP117" s="60"/>
      <c r="EQ117" s="60"/>
      <c r="ER117" s="110"/>
      <c r="ES117" s="169">
        <f t="shared" si="998"/>
        <v>0</v>
      </c>
      <c r="ET117" s="60"/>
      <c r="EU117" s="60"/>
      <c r="EV117" s="60"/>
      <c r="EW117" s="60"/>
      <c r="EX117" s="60"/>
      <c r="EY117" s="60"/>
      <c r="EZ117" s="60"/>
      <c r="FA117" s="60"/>
      <c r="FB117" s="60"/>
      <c r="FC117" s="60"/>
      <c r="FD117" s="61"/>
      <c r="FE117" s="60"/>
      <c r="FF117" s="60"/>
      <c r="FG117" s="60"/>
      <c r="FH117" s="110"/>
      <c r="FI117" s="169">
        <f t="shared" si="999"/>
        <v>0</v>
      </c>
      <c r="FJ117" s="60"/>
      <c r="FK117" s="60"/>
      <c r="FL117" s="60"/>
      <c r="FM117" s="60"/>
      <c r="FN117" s="60"/>
      <c r="FO117" s="60"/>
      <c r="FP117" s="60"/>
      <c r="FQ117" s="60"/>
      <c r="FR117" s="60"/>
      <c r="FS117" s="60"/>
      <c r="FT117" s="61"/>
      <c r="FU117" s="60"/>
      <c r="FV117" s="60"/>
      <c r="FW117" s="60"/>
      <c r="FX117" s="110"/>
      <c r="FY117" s="169">
        <f t="shared" si="1000"/>
        <v>0</v>
      </c>
      <c r="FZ117" s="60"/>
      <c r="GA117" s="60"/>
      <c r="GB117" s="60"/>
      <c r="GC117" s="60"/>
      <c r="GD117" s="60"/>
      <c r="GE117" s="60"/>
      <c r="GF117" s="60"/>
      <c r="GG117" s="60"/>
      <c r="GH117" s="60"/>
      <c r="GI117" s="60"/>
      <c r="GJ117" s="61"/>
      <c r="GK117" s="60"/>
      <c r="GL117" s="60"/>
      <c r="GM117" s="60"/>
      <c r="GN117" s="110"/>
      <c r="GO117" s="169">
        <f t="shared" si="1001"/>
        <v>0</v>
      </c>
      <c r="GP117" s="60"/>
      <c r="GQ117" s="60"/>
      <c r="GR117" s="60"/>
      <c r="GS117" s="60"/>
      <c r="GT117" s="60"/>
      <c r="GU117" s="60"/>
      <c r="GV117" s="60"/>
      <c r="GW117" s="60"/>
      <c r="GX117" s="60"/>
      <c r="GY117" s="60"/>
      <c r="GZ117" s="61"/>
      <c r="HA117" s="60"/>
      <c r="HB117" s="60"/>
      <c r="HC117" s="60"/>
      <c r="HD117" s="60"/>
      <c r="HE117" s="60"/>
      <c r="HF117" s="60"/>
      <c r="HG117" s="60"/>
      <c r="HH117" s="60"/>
      <c r="HI117" s="60"/>
      <c r="HJ117" s="60"/>
      <c r="HK117" s="60"/>
      <c r="HL117" s="60"/>
      <c r="HM117" s="60"/>
      <c r="HN117" s="110"/>
      <c r="HO117" s="172"/>
      <c r="HP117" s="173"/>
      <c r="HQ117" s="169">
        <f t="shared" si="1002"/>
        <v>0</v>
      </c>
      <c r="HR117" s="60"/>
      <c r="HS117" s="60"/>
      <c r="HT117" s="60"/>
      <c r="HU117" s="60"/>
      <c r="HV117" s="60"/>
      <c r="HW117" s="60"/>
      <c r="HX117" s="60"/>
      <c r="HY117" s="60"/>
      <c r="HZ117" s="60"/>
      <c r="IA117" s="60"/>
      <c r="IB117" s="61"/>
      <c r="IC117" s="60"/>
      <c r="ID117" s="60"/>
      <c r="IE117" s="60"/>
      <c r="IF117" s="110"/>
      <c r="IG117" s="169">
        <f t="shared" si="1003"/>
        <v>0</v>
      </c>
      <c r="IH117" s="60"/>
      <c r="II117" s="60"/>
      <c r="IJ117" s="60"/>
      <c r="IK117" s="60"/>
      <c r="IL117" s="60"/>
      <c r="IM117" s="60"/>
      <c r="IN117" s="60"/>
      <c r="IO117" s="60"/>
      <c r="IP117" s="60"/>
      <c r="IQ117" s="60"/>
      <c r="IR117" s="61"/>
      <c r="IS117" s="60"/>
      <c r="IT117" s="60"/>
      <c r="IU117" s="60"/>
      <c r="IV117" s="110"/>
      <c r="IW117" s="169">
        <f t="shared" si="1004"/>
        <v>0</v>
      </c>
      <c r="IX117" s="60"/>
      <c r="IY117" s="60"/>
      <c r="IZ117" s="60"/>
      <c r="JA117" s="60"/>
      <c r="JB117" s="60"/>
      <c r="JC117" s="60"/>
      <c r="JD117" s="60"/>
      <c r="JE117" s="60"/>
      <c r="JF117" s="60"/>
      <c r="JG117" s="60"/>
      <c r="JH117" s="61"/>
      <c r="JI117" s="60"/>
      <c r="JJ117" s="60"/>
      <c r="JK117" s="60"/>
      <c r="JL117" s="110"/>
      <c r="JM117" s="169">
        <f t="shared" si="1005"/>
        <v>0</v>
      </c>
      <c r="JN117" s="60"/>
      <c r="JO117" s="60"/>
      <c r="JP117" s="60"/>
      <c r="JQ117" s="60"/>
      <c r="JR117" s="60"/>
      <c r="JS117" s="60"/>
      <c r="JT117" s="60"/>
      <c r="JU117" s="60"/>
      <c r="JV117" s="60"/>
      <c r="JW117" s="60"/>
      <c r="JX117" s="61"/>
      <c r="JY117" s="60"/>
      <c r="JZ117" s="60"/>
      <c r="KA117" s="60"/>
      <c r="KB117" s="110"/>
      <c r="KC117" s="169">
        <f t="shared" si="1006"/>
        <v>0</v>
      </c>
      <c r="KD117" s="60"/>
      <c r="KE117" s="60"/>
      <c r="KF117" s="60"/>
      <c r="KG117" s="60"/>
      <c r="KH117" s="60"/>
      <c r="KI117" s="60"/>
      <c r="KJ117" s="60"/>
      <c r="KK117" s="60"/>
      <c r="KL117" s="60"/>
      <c r="KM117" s="60"/>
      <c r="KN117" s="61"/>
      <c r="KO117" s="60"/>
      <c r="KP117" s="60"/>
      <c r="KQ117" s="60"/>
      <c r="KR117" s="60"/>
      <c r="KS117" s="60"/>
      <c r="KT117" s="60"/>
      <c r="KU117" s="60"/>
      <c r="KV117" s="60"/>
      <c r="KW117" s="60"/>
      <c r="KX117" s="60"/>
      <c r="KY117" s="60"/>
      <c r="KZ117" s="60"/>
      <c r="LA117" s="60"/>
      <c r="LB117" s="110"/>
      <c r="LC117" s="173"/>
      <c r="LD117" s="169">
        <f t="shared" si="1007"/>
        <v>0</v>
      </c>
      <c r="LE117" s="60"/>
      <c r="LF117" s="60"/>
      <c r="LG117" s="60"/>
      <c r="LH117" s="60"/>
      <c r="LI117" s="60"/>
      <c r="LJ117" s="60"/>
      <c r="LK117" s="60"/>
      <c r="LL117" s="60"/>
      <c r="LM117" s="60"/>
      <c r="LN117" s="60"/>
      <c r="LO117" s="61"/>
      <c r="LP117" s="60"/>
      <c r="LQ117" s="60"/>
      <c r="LR117" s="60"/>
      <c r="LS117" s="110"/>
      <c r="LT117" s="169">
        <f t="shared" si="1008"/>
        <v>0</v>
      </c>
      <c r="LU117" s="60"/>
      <c r="LV117" s="60"/>
      <c r="LW117" s="60"/>
      <c r="LX117" s="60"/>
      <c r="LY117" s="60"/>
      <c r="LZ117" s="60"/>
      <c r="MA117" s="60"/>
      <c r="MB117" s="60"/>
      <c r="MC117" s="60"/>
      <c r="MD117" s="60"/>
      <c r="ME117" s="61"/>
      <c r="MF117" s="60"/>
      <c r="MG117" s="60"/>
      <c r="MH117" s="60"/>
      <c r="MI117" s="110"/>
      <c r="MJ117" s="169">
        <f t="shared" si="1009"/>
        <v>0</v>
      </c>
      <c r="MK117" s="60"/>
      <c r="ML117" s="60"/>
      <c r="MM117" s="60"/>
      <c r="MN117" s="60"/>
      <c r="MO117" s="60"/>
      <c r="MP117" s="60"/>
      <c r="MQ117" s="60"/>
      <c r="MR117" s="60"/>
      <c r="MS117" s="60"/>
      <c r="MT117" s="60"/>
      <c r="MU117" s="61"/>
      <c r="MV117" s="60"/>
      <c r="MW117" s="60"/>
      <c r="MX117" s="60"/>
      <c r="MY117" s="110"/>
      <c r="MZ117" s="169">
        <f t="shared" si="1010"/>
        <v>0</v>
      </c>
      <c r="NA117" s="60"/>
      <c r="NB117" s="60"/>
      <c r="NC117" s="60"/>
      <c r="ND117" s="60"/>
      <c r="NE117" s="60"/>
      <c r="NF117" s="60"/>
      <c r="NG117" s="60"/>
      <c r="NH117" s="60"/>
      <c r="NI117" s="60"/>
      <c r="NJ117" s="60"/>
      <c r="NK117" s="61"/>
      <c r="NL117" s="60"/>
      <c r="NM117" s="60"/>
      <c r="NN117" s="60"/>
      <c r="NO117" s="110"/>
      <c r="NP117" s="169">
        <f t="shared" si="1011"/>
        <v>0</v>
      </c>
      <c r="NQ117" s="60"/>
      <c r="NR117" s="60"/>
      <c r="NS117" s="60"/>
      <c r="NT117" s="60"/>
      <c r="NU117" s="60"/>
      <c r="NV117" s="60"/>
      <c r="NW117" s="60"/>
      <c r="NX117" s="60"/>
      <c r="NY117" s="60"/>
      <c r="NZ117" s="60"/>
      <c r="OA117" s="61"/>
      <c r="OB117" s="60"/>
      <c r="OC117" s="60"/>
      <c r="OD117" s="60"/>
      <c r="OE117" s="110"/>
      <c r="OF117" s="169">
        <f t="shared" si="1012"/>
        <v>0</v>
      </c>
      <c r="OG117" s="60"/>
      <c r="OH117" s="60"/>
      <c r="OI117" s="60"/>
      <c r="OJ117" s="60"/>
      <c r="OK117" s="60"/>
      <c r="OL117" s="60"/>
      <c r="OM117" s="60"/>
      <c r="ON117" s="60"/>
      <c r="OO117" s="60"/>
      <c r="OP117" s="60"/>
      <c r="OQ117" s="61"/>
      <c r="OR117" s="60"/>
      <c r="OS117" s="60"/>
      <c r="OT117" s="60"/>
      <c r="OU117" s="110"/>
      <c r="OV117" s="169">
        <f t="shared" si="1013"/>
        <v>0</v>
      </c>
      <c r="OW117" s="60"/>
      <c r="OX117" s="60"/>
      <c r="OY117" s="60"/>
      <c r="OZ117" s="60"/>
      <c r="PA117" s="60"/>
      <c r="PB117" s="60"/>
      <c r="PC117" s="60"/>
      <c r="PD117" s="60"/>
      <c r="PE117" s="60"/>
      <c r="PF117" s="60"/>
      <c r="PG117" s="61"/>
      <c r="PH117" s="60"/>
      <c r="PI117" s="60"/>
      <c r="PJ117" s="60"/>
      <c r="PK117" s="110"/>
      <c r="PL117" s="169">
        <f t="shared" si="1014"/>
        <v>0</v>
      </c>
      <c r="PM117" s="60"/>
      <c r="PN117" s="60"/>
      <c r="PO117" s="60"/>
      <c r="PP117" s="60"/>
      <c r="PQ117" s="60"/>
      <c r="PR117" s="60"/>
      <c r="PS117" s="60"/>
      <c r="PT117" s="60"/>
      <c r="PU117" s="60"/>
      <c r="PV117" s="60"/>
      <c r="PW117" s="61"/>
      <c r="PX117" s="60"/>
      <c r="PY117" s="60"/>
      <c r="PZ117" s="60"/>
      <c r="QA117" s="110"/>
      <c r="QB117" s="169">
        <f t="shared" si="1015"/>
        <v>0</v>
      </c>
      <c r="QC117" s="60"/>
      <c r="QD117" s="60"/>
      <c r="QE117" s="60"/>
      <c r="QF117" s="60"/>
      <c r="QG117" s="60"/>
      <c r="QH117" s="60"/>
      <c r="QI117" s="60"/>
      <c r="QJ117" s="60"/>
      <c r="QK117" s="60"/>
      <c r="QL117" s="60"/>
      <c r="QM117" s="61"/>
      <c r="QN117" s="60"/>
      <c r="QO117" s="60"/>
      <c r="QP117" s="60"/>
      <c r="QQ117" s="110"/>
      <c r="QR117" s="169">
        <f t="shared" si="1016"/>
        <v>0</v>
      </c>
      <c r="QS117" s="60"/>
      <c r="QT117" s="60"/>
      <c r="QU117" s="60"/>
      <c r="QV117" s="60"/>
      <c r="QW117" s="60"/>
      <c r="QX117" s="60"/>
      <c r="QY117" s="60"/>
      <c r="QZ117" s="60"/>
      <c r="RA117" s="60"/>
      <c r="RB117" s="60"/>
      <c r="RC117" s="61"/>
      <c r="RD117" s="60"/>
      <c r="RE117" s="60"/>
      <c r="RF117" s="60"/>
      <c r="RG117" s="60"/>
      <c r="RH117" s="60"/>
      <c r="RI117" s="60"/>
      <c r="RJ117" s="60"/>
      <c r="RK117" s="60"/>
      <c r="RL117" s="60"/>
      <c r="RM117" s="60"/>
      <c r="RN117" s="60"/>
      <c r="RO117" s="60"/>
      <c r="RP117" s="60"/>
      <c r="RQ117" s="110"/>
      <c r="RR117" s="173"/>
      <c r="RS117" s="169">
        <f t="shared" si="1017"/>
        <v>0</v>
      </c>
      <c r="RT117" s="60"/>
      <c r="RU117" s="60"/>
      <c r="RV117" s="60"/>
      <c r="RW117" s="60"/>
      <c r="RX117" s="60"/>
      <c r="RY117" s="60"/>
      <c r="RZ117" s="60"/>
      <c r="SA117" s="60"/>
      <c r="SB117" s="60"/>
      <c r="SC117" s="60"/>
      <c r="SD117" s="61"/>
      <c r="SE117" s="60"/>
      <c r="SF117" s="60"/>
      <c r="SG117" s="60"/>
      <c r="SH117" s="110"/>
      <c r="SI117" s="169">
        <f t="shared" si="1018"/>
        <v>0</v>
      </c>
      <c r="SJ117" s="60"/>
      <c r="SK117" s="60"/>
      <c r="SL117" s="60"/>
      <c r="SM117" s="60"/>
      <c r="SN117" s="60"/>
      <c r="SO117" s="60"/>
      <c r="SP117" s="60"/>
      <c r="SQ117" s="60"/>
      <c r="SR117" s="60"/>
      <c r="SS117" s="60"/>
      <c r="ST117" s="61"/>
      <c r="SU117" s="60"/>
      <c r="SV117" s="60"/>
      <c r="SW117" s="60"/>
      <c r="SX117" s="110"/>
      <c r="SY117" s="169">
        <f t="shared" si="1019"/>
        <v>0</v>
      </c>
      <c r="SZ117" s="60"/>
      <c r="TA117" s="60"/>
      <c r="TB117" s="60"/>
      <c r="TC117" s="60"/>
      <c r="TD117" s="60"/>
      <c r="TE117" s="60"/>
      <c r="TF117" s="60"/>
      <c r="TG117" s="60"/>
      <c r="TH117" s="60"/>
      <c r="TI117" s="60"/>
      <c r="TJ117" s="61"/>
      <c r="TK117" s="60"/>
      <c r="TL117" s="60"/>
      <c r="TM117" s="60"/>
      <c r="TN117" s="110"/>
      <c r="TO117" s="169">
        <f t="shared" si="1020"/>
        <v>0</v>
      </c>
      <c r="TP117" s="60"/>
      <c r="TQ117" s="60"/>
      <c r="TR117" s="60"/>
      <c r="TS117" s="60"/>
      <c r="TT117" s="60"/>
      <c r="TU117" s="60"/>
      <c r="TV117" s="60"/>
      <c r="TW117" s="60"/>
      <c r="TX117" s="60"/>
      <c r="TY117" s="60"/>
      <c r="TZ117" s="61"/>
      <c r="UA117" s="60"/>
      <c r="UB117" s="60"/>
      <c r="UC117" s="60"/>
      <c r="UD117" s="110"/>
      <c r="UE117" s="169">
        <f t="shared" si="1021"/>
        <v>0</v>
      </c>
      <c r="UF117" s="60"/>
      <c r="UG117" s="60"/>
      <c r="UH117" s="60"/>
      <c r="UI117" s="60"/>
      <c r="UJ117" s="60"/>
      <c r="UK117" s="60"/>
      <c r="UL117" s="60"/>
      <c r="UM117" s="60"/>
      <c r="UN117" s="60"/>
      <c r="UO117" s="60"/>
      <c r="UP117" s="61"/>
      <c r="UQ117" s="60"/>
      <c r="UR117" s="60"/>
      <c r="US117" s="60"/>
      <c r="UT117" s="60"/>
      <c r="UU117" s="60"/>
      <c r="UV117" s="60"/>
      <c r="UW117" s="60"/>
      <c r="UX117" s="60"/>
      <c r="UY117" s="60"/>
      <c r="UZ117" s="60"/>
      <c r="VA117" s="60"/>
      <c r="VB117" s="60"/>
      <c r="VC117" s="60"/>
      <c r="VD117" s="110"/>
      <c r="VE117" s="10" t="str">
        <f t="shared" si="710"/>
        <v>-</v>
      </c>
    </row>
    <row r="118" spans="1:577" ht="20.149999999999999" customHeight="1">
      <c r="A118" s="19"/>
      <c r="B118" s="19">
        <v>6112</v>
      </c>
      <c r="C118" s="19"/>
      <c r="D118" s="20" t="s">
        <v>118</v>
      </c>
      <c r="E118" s="199">
        <f t="shared" ref="E118:BP118" si="1022">SUM(E119:E122)</f>
        <v>0</v>
      </c>
      <c r="F118" s="200">
        <f t="shared" si="1022"/>
        <v>0</v>
      </c>
      <c r="G118" s="200">
        <f t="shared" si="1022"/>
        <v>0</v>
      </c>
      <c r="H118" s="201">
        <f t="shared" si="1022"/>
        <v>0</v>
      </c>
      <c r="I118" s="231">
        <f t="shared" si="1022"/>
        <v>0</v>
      </c>
      <c r="J118" s="200">
        <f t="shared" si="1022"/>
        <v>0</v>
      </c>
      <c r="K118" s="65">
        <f t="shared" si="1022"/>
        <v>0</v>
      </c>
      <c r="L118" s="64">
        <f t="shared" si="1022"/>
        <v>0</v>
      </c>
      <c r="M118" s="64">
        <f t="shared" si="1022"/>
        <v>0</v>
      </c>
      <c r="N118" s="64">
        <f t="shared" si="1022"/>
        <v>0</v>
      </c>
      <c r="O118" s="64">
        <f t="shared" si="1022"/>
        <v>0</v>
      </c>
      <c r="P118" s="64">
        <f t="shared" si="1022"/>
        <v>0</v>
      </c>
      <c r="Q118" s="64">
        <f t="shared" si="1022"/>
        <v>0</v>
      </c>
      <c r="R118" s="64">
        <f t="shared" si="1022"/>
        <v>0</v>
      </c>
      <c r="S118" s="64">
        <f t="shared" si="1022"/>
        <v>0</v>
      </c>
      <c r="T118" s="64">
        <f t="shared" si="1022"/>
        <v>0</v>
      </c>
      <c r="U118" s="65">
        <f t="shared" si="1022"/>
        <v>0</v>
      </c>
      <c r="V118" s="64">
        <f t="shared" si="1022"/>
        <v>0</v>
      </c>
      <c r="W118" s="64">
        <f t="shared" si="1022"/>
        <v>0</v>
      </c>
      <c r="X118" s="64">
        <f t="shared" si="1022"/>
        <v>0</v>
      </c>
      <c r="Y118" s="112">
        <f t="shared" si="1022"/>
        <v>0</v>
      </c>
      <c r="Z118" s="65">
        <f t="shared" si="1022"/>
        <v>0</v>
      </c>
      <c r="AA118" s="64">
        <f t="shared" si="1022"/>
        <v>0</v>
      </c>
      <c r="AB118" s="64">
        <f t="shared" si="1022"/>
        <v>0</v>
      </c>
      <c r="AC118" s="64">
        <f t="shared" si="1022"/>
        <v>0</v>
      </c>
      <c r="AD118" s="64">
        <f t="shared" si="1022"/>
        <v>0</v>
      </c>
      <c r="AE118" s="64">
        <f t="shared" si="1022"/>
        <v>0</v>
      </c>
      <c r="AF118" s="64">
        <f t="shared" si="1022"/>
        <v>0</v>
      </c>
      <c r="AG118" s="64">
        <f t="shared" si="1022"/>
        <v>0</v>
      </c>
      <c r="AH118" s="64">
        <f t="shared" si="1022"/>
        <v>0</v>
      </c>
      <c r="AI118" s="64">
        <f t="shared" si="1022"/>
        <v>0</v>
      </c>
      <c r="AJ118" s="64">
        <f t="shared" si="1022"/>
        <v>0</v>
      </c>
      <c r="AK118" s="65">
        <f t="shared" si="1022"/>
        <v>0</v>
      </c>
      <c r="AL118" s="64">
        <f t="shared" si="1022"/>
        <v>0</v>
      </c>
      <c r="AM118" s="64">
        <f t="shared" si="1022"/>
        <v>0</v>
      </c>
      <c r="AN118" s="64">
        <f t="shared" si="1022"/>
        <v>0</v>
      </c>
      <c r="AO118" s="112">
        <f t="shared" si="1022"/>
        <v>0</v>
      </c>
      <c r="AP118" s="65">
        <f t="shared" si="1022"/>
        <v>0</v>
      </c>
      <c r="AQ118" s="64">
        <f t="shared" si="1022"/>
        <v>0</v>
      </c>
      <c r="AR118" s="64">
        <f t="shared" si="1022"/>
        <v>0</v>
      </c>
      <c r="AS118" s="64">
        <f t="shared" si="1022"/>
        <v>0</v>
      </c>
      <c r="AT118" s="64">
        <f t="shared" si="1022"/>
        <v>0</v>
      </c>
      <c r="AU118" s="64">
        <f t="shared" si="1022"/>
        <v>0</v>
      </c>
      <c r="AV118" s="64">
        <f t="shared" si="1022"/>
        <v>0</v>
      </c>
      <c r="AW118" s="64">
        <f t="shared" si="1022"/>
        <v>0</v>
      </c>
      <c r="AX118" s="64">
        <f t="shared" si="1022"/>
        <v>0</v>
      </c>
      <c r="AY118" s="64">
        <f t="shared" si="1022"/>
        <v>0</v>
      </c>
      <c r="AZ118" s="64">
        <f t="shared" si="1022"/>
        <v>0</v>
      </c>
      <c r="BA118" s="65">
        <f t="shared" si="1022"/>
        <v>0</v>
      </c>
      <c r="BB118" s="64">
        <f t="shared" si="1022"/>
        <v>0</v>
      </c>
      <c r="BC118" s="64">
        <f t="shared" si="1022"/>
        <v>0</v>
      </c>
      <c r="BD118" s="64">
        <f t="shared" si="1022"/>
        <v>0</v>
      </c>
      <c r="BE118" s="112">
        <f t="shared" si="1022"/>
        <v>0</v>
      </c>
      <c r="BF118" s="65">
        <f t="shared" si="1022"/>
        <v>0</v>
      </c>
      <c r="BG118" s="64">
        <f t="shared" si="1022"/>
        <v>0</v>
      </c>
      <c r="BH118" s="64">
        <f t="shared" si="1022"/>
        <v>0</v>
      </c>
      <c r="BI118" s="64">
        <f t="shared" si="1022"/>
        <v>0</v>
      </c>
      <c r="BJ118" s="64">
        <f t="shared" si="1022"/>
        <v>0</v>
      </c>
      <c r="BK118" s="64">
        <f t="shared" si="1022"/>
        <v>0</v>
      </c>
      <c r="BL118" s="64">
        <f t="shared" si="1022"/>
        <v>0</v>
      </c>
      <c r="BM118" s="64">
        <f t="shared" si="1022"/>
        <v>0</v>
      </c>
      <c r="BN118" s="64">
        <f t="shared" si="1022"/>
        <v>0</v>
      </c>
      <c r="BO118" s="64">
        <f t="shared" si="1022"/>
        <v>0</v>
      </c>
      <c r="BP118" s="64">
        <f t="shared" si="1022"/>
        <v>0</v>
      </c>
      <c r="BQ118" s="65">
        <f t="shared" ref="BQ118:EM118" si="1023">SUM(BQ119:BQ122)</f>
        <v>0</v>
      </c>
      <c r="BR118" s="64">
        <f t="shared" si="1023"/>
        <v>0</v>
      </c>
      <c r="BS118" s="64">
        <f t="shared" si="1023"/>
        <v>0</v>
      </c>
      <c r="BT118" s="64">
        <f t="shared" si="1023"/>
        <v>0</v>
      </c>
      <c r="BU118" s="112">
        <f t="shared" si="1023"/>
        <v>0</v>
      </c>
      <c r="BV118" s="65">
        <f t="shared" si="1023"/>
        <v>0</v>
      </c>
      <c r="BW118" s="64">
        <f t="shared" si="1023"/>
        <v>0</v>
      </c>
      <c r="BX118" s="64">
        <f t="shared" si="1023"/>
        <v>0</v>
      </c>
      <c r="BY118" s="64">
        <f t="shared" si="1023"/>
        <v>0</v>
      </c>
      <c r="BZ118" s="64">
        <f t="shared" si="1023"/>
        <v>0</v>
      </c>
      <c r="CA118" s="64">
        <f t="shared" si="1023"/>
        <v>0</v>
      </c>
      <c r="CB118" s="64">
        <f t="shared" si="1023"/>
        <v>0</v>
      </c>
      <c r="CC118" s="64">
        <f t="shared" si="1023"/>
        <v>0</v>
      </c>
      <c r="CD118" s="64">
        <f t="shared" si="1023"/>
        <v>0</v>
      </c>
      <c r="CE118" s="64">
        <f t="shared" si="1023"/>
        <v>0</v>
      </c>
      <c r="CF118" s="64">
        <f t="shared" si="1023"/>
        <v>0</v>
      </c>
      <c r="CG118" s="65">
        <f t="shared" si="1023"/>
        <v>0</v>
      </c>
      <c r="CH118" s="64">
        <f t="shared" si="1023"/>
        <v>0</v>
      </c>
      <c r="CI118" s="64">
        <f t="shared" si="1023"/>
        <v>0</v>
      </c>
      <c r="CJ118" s="64">
        <f t="shared" si="1023"/>
        <v>0</v>
      </c>
      <c r="CK118" s="64">
        <f t="shared" si="1023"/>
        <v>0</v>
      </c>
      <c r="CL118" s="64">
        <f t="shared" si="1023"/>
        <v>0</v>
      </c>
      <c r="CM118" s="64">
        <f t="shared" si="1023"/>
        <v>0</v>
      </c>
      <c r="CN118" s="64">
        <f t="shared" si="1023"/>
        <v>0</v>
      </c>
      <c r="CO118" s="64">
        <f t="shared" si="1023"/>
        <v>0</v>
      </c>
      <c r="CP118" s="64">
        <f t="shared" si="1023"/>
        <v>0</v>
      </c>
      <c r="CQ118" s="64">
        <f t="shared" si="1023"/>
        <v>0</v>
      </c>
      <c r="CR118" s="64">
        <f t="shared" si="1023"/>
        <v>0</v>
      </c>
      <c r="CS118" s="64">
        <f t="shared" si="1023"/>
        <v>0</v>
      </c>
      <c r="CT118" s="64">
        <f t="shared" si="1023"/>
        <v>0</v>
      </c>
      <c r="CU118" s="112">
        <f t="shared" si="1023"/>
        <v>0</v>
      </c>
      <c r="CV118" s="154">
        <f t="shared" si="1023"/>
        <v>0</v>
      </c>
      <c r="CW118" s="65">
        <f t="shared" si="1023"/>
        <v>0</v>
      </c>
      <c r="CX118" s="64">
        <f t="shared" si="1023"/>
        <v>0</v>
      </c>
      <c r="CY118" s="64">
        <f t="shared" si="1023"/>
        <v>0</v>
      </c>
      <c r="CZ118" s="64">
        <f t="shared" si="1023"/>
        <v>0</v>
      </c>
      <c r="DA118" s="64">
        <f t="shared" si="1023"/>
        <v>0</v>
      </c>
      <c r="DB118" s="64">
        <f t="shared" si="1023"/>
        <v>0</v>
      </c>
      <c r="DC118" s="64">
        <f t="shared" si="1023"/>
        <v>0</v>
      </c>
      <c r="DD118" s="64">
        <f t="shared" si="1023"/>
        <v>0</v>
      </c>
      <c r="DE118" s="64">
        <f t="shared" si="1023"/>
        <v>0</v>
      </c>
      <c r="DF118" s="64">
        <f t="shared" si="1023"/>
        <v>0</v>
      </c>
      <c r="DG118" s="64">
        <f t="shared" si="1023"/>
        <v>0</v>
      </c>
      <c r="DH118" s="65">
        <f t="shared" si="1023"/>
        <v>0</v>
      </c>
      <c r="DI118" s="64">
        <f t="shared" si="1023"/>
        <v>0</v>
      </c>
      <c r="DJ118" s="64">
        <f t="shared" si="1023"/>
        <v>0</v>
      </c>
      <c r="DK118" s="64">
        <f t="shared" si="1023"/>
        <v>0</v>
      </c>
      <c r="DL118" s="112">
        <f t="shared" si="1023"/>
        <v>0</v>
      </c>
      <c r="DM118" s="65">
        <f t="shared" si="1023"/>
        <v>0</v>
      </c>
      <c r="DN118" s="64">
        <f t="shared" si="1023"/>
        <v>0</v>
      </c>
      <c r="DO118" s="64">
        <f t="shared" si="1023"/>
        <v>0</v>
      </c>
      <c r="DP118" s="64">
        <f t="shared" si="1023"/>
        <v>0</v>
      </c>
      <c r="DQ118" s="64">
        <f t="shared" si="1023"/>
        <v>0</v>
      </c>
      <c r="DR118" s="64">
        <f t="shared" si="1023"/>
        <v>0</v>
      </c>
      <c r="DS118" s="64">
        <f t="shared" si="1023"/>
        <v>0</v>
      </c>
      <c r="DT118" s="64">
        <f t="shared" si="1023"/>
        <v>0</v>
      </c>
      <c r="DU118" s="64">
        <f t="shared" si="1023"/>
        <v>0</v>
      </c>
      <c r="DV118" s="64">
        <f t="shared" si="1023"/>
        <v>0</v>
      </c>
      <c r="DW118" s="64">
        <f t="shared" si="1023"/>
        <v>0</v>
      </c>
      <c r="DX118" s="65">
        <f t="shared" si="1023"/>
        <v>0</v>
      </c>
      <c r="DY118" s="64">
        <f t="shared" si="1023"/>
        <v>0</v>
      </c>
      <c r="DZ118" s="64">
        <f t="shared" si="1023"/>
        <v>0</v>
      </c>
      <c r="EA118" s="64">
        <f t="shared" si="1023"/>
        <v>0</v>
      </c>
      <c r="EB118" s="112">
        <f t="shared" si="1023"/>
        <v>0</v>
      </c>
      <c r="EC118" s="65">
        <f t="shared" si="1023"/>
        <v>0</v>
      </c>
      <c r="ED118" s="64">
        <f t="shared" si="1023"/>
        <v>0</v>
      </c>
      <c r="EE118" s="64">
        <f t="shared" si="1023"/>
        <v>0</v>
      </c>
      <c r="EF118" s="64">
        <f t="shared" si="1023"/>
        <v>0</v>
      </c>
      <c r="EG118" s="64">
        <f t="shared" si="1023"/>
        <v>0</v>
      </c>
      <c r="EH118" s="64">
        <f t="shared" si="1023"/>
        <v>0</v>
      </c>
      <c r="EI118" s="64">
        <f t="shared" si="1023"/>
        <v>0</v>
      </c>
      <c r="EJ118" s="64">
        <f t="shared" si="1023"/>
        <v>0</v>
      </c>
      <c r="EK118" s="64">
        <f t="shared" si="1023"/>
        <v>0</v>
      </c>
      <c r="EL118" s="64">
        <f t="shared" si="1023"/>
        <v>0</v>
      </c>
      <c r="EM118" s="64">
        <f t="shared" si="1023"/>
        <v>0</v>
      </c>
      <c r="EN118" s="65">
        <f t="shared" ref="EN118:GY118" si="1024">SUM(EN119:EN122)</f>
        <v>0</v>
      </c>
      <c r="EO118" s="64">
        <f t="shared" si="1024"/>
        <v>0</v>
      </c>
      <c r="EP118" s="64">
        <f t="shared" si="1024"/>
        <v>0</v>
      </c>
      <c r="EQ118" s="64">
        <f t="shared" si="1024"/>
        <v>0</v>
      </c>
      <c r="ER118" s="112">
        <f t="shared" si="1024"/>
        <v>0</v>
      </c>
      <c r="ES118" s="65">
        <f t="shared" si="1024"/>
        <v>0</v>
      </c>
      <c r="ET118" s="64">
        <f t="shared" si="1024"/>
        <v>0</v>
      </c>
      <c r="EU118" s="64">
        <f t="shared" si="1024"/>
        <v>0</v>
      </c>
      <c r="EV118" s="64">
        <f t="shared" si="1024"/>
        <v>0</v>
      </c>
      <c r="EW118" s="64">
        <f t="shared" si="1024"/>
        <v>0</v>
      </c>
      <c r="EX118" s="64">
        <f t="shared" si="1024"/>
        <v>0</v>
      </c>
      <c r="EY118" s="64">
        <f t="shared" si="1024"/>
        <v>0</v>
      </c>
      <c r="EZ118" s="64">
        <f t="shared" si="1024"/>
        <v>0</v>
      </c>
      <c r="FA118" s="64">
        <f t="shared" si="1024"/>
        <v>0</v>
      </c>
      <c r="FB118" s="64">
        <f t="shared" si="1024"/>
        <v>0</v>
      </c>
      <c r="FC118" s="64">
        <f t="shared" si="1024"/>
        <v>0</v>
      </c>
      <c r="FD118" s="65">
        <f t="shared" si="1024"/>
        <v>0</v>
      </c>
      <c r="FE118" s="64">
        <f t="shared" si="1024"/>
        <v>0</v>
      </c>
      <c r="FF118" s="64">
        <f t="shared" si="1024"/>
        <v>0</v>
      </c>
      <c r="FG118" s="64">
        <f t="shared" si="1024"/>
        <v>0</v>
      </c>
      <c r="FH118" s="112">
        <f t="shared" si="1024"/>
        <v>0</v>
      </c>
      <c r="FI118" s="65">
        <f t="shared" si="1024"/>
        <v>0</v>
      </c>
      <c r="FJ118" s="64">
        <f t="shared" si="1024"/>
        <v>0</v>
      </c>
      <c r="FK118" s="64">
        <f t="shared" si="1024"/>
        <v>0</v>
      </c>
      <c r="FL118" s="64">
        <f t="shared" si="1024"/>
        <v>0</v>
      </c>
      <c r="FM118" s="64">
        <f t="shared" si="1024"/>
        <v>0</v>
      </c>
      <c r="FN118" s="64">
        <f t="shared" si="1024"/>
        <v>0</v>
      </c>
      <c r="FO118" s="64">
        <f t="shared" si="1024"/>
        <v>0</v>
      </c>
      <c r="FP118" s="64">
        <f t="shared" si="1024"/>
        <v>0</v>
      </c>
      <c r="FQ118" s="64">
        <f t="shared" si="1024"/>
        <v>0</v>
      </c>
      <c r="FR118" s="64">
        <f t="shared" si="1024"/>
        <v>0</v>
      </c>
      <c r="FS118" s="64">
        <f t="shared" si="1024"/>
        <v>0</v>
      </c>
      <c r="FT118" s="65">
        <f t="shared" si="1024"/>
        <v>0</v>
      </c>
      <c r="FU118" s="64">
        <f t="shared" si="1024"/>
        <v>0</v>
      </c>
      <c r="FV118" s="64">
        <f t="shared" si="1024"/>
        <v>0</v>
      </c>
      <c r="FW118" s="64">
        <f t="shared" si="1024"/>
        <v>0</v>
      </c>
      <c r="FX118" s="112">
        <f t="shared" si="1024"/>
        <v>0</v>
      </c>
      <c r="FY118" s="65">
        <f t="shared" si="1024"/>
        <v>0</v>
      </c>
      <c r="FZ118" s="64">
        <f t="shared" si="1024"/>
        <v>0</v>
      </c>
      <c r="GA118" s="64">
        <f t="shared" si="1024"/>
        <v>0</v>
      </c>
      <c r="GB118" s="64">
        <f t="shared" si="1024"/>
        <v>0</v>
      </c>
      <c r="GC118" s="64">
        <f t="shared" si="1024"/>
        <v>0</v>
      </c>
      <c r="GD118" s="64">
        <f t="shared" si="1024"/>
        <v>0</v>
      </c>
      <c r="GE118" s="64">
        <f t="shared" si="1024"/>
        <v>0</v>
      </c>
      <c r="GF118" s="64">
        <f t="shared" si="1024"/>
        <v>0</v>
      </c>
      <c r="GG118" s="64">
        <f t="shared" si="1024"/>
        <v>0</v>
      </c>
      <c r="GH118" s="64">
        <f t="shared" si="1024"/>
        <v>0</v>
      </c>
      <c r="GI118" s="64">
        <f t="shared" si="1024"/>
        <v>0</v>
      </c>
      <c r="GJ118" s="65">
        <f t="shared" si="1024"/>
        <v>0</v>
      </c>
      <c r="GK118" s="64">
        <f t="shared" si="1024"/>
        <v>0</v>
      </c>
      <c r="GL118" s="64">
        <f t="shared" si="1024"/>
        <v>0</v>
      </c>
      <c r="GM118" s="64">
        <f t="shared" si="1024"/>
        <v>0</v>
      </c>
      <c r="GN118" s="112">
        <f t="shared" si="1024"/>
        <v>0</v>
      </c>
      <c r="GO118" s="65">
        <f t="shared" si="1024"/>
        <v>0</v>
      </c>
      <c r="GP118" s="64">
        <f t="shared" si="1024"/>
        <v>0</v>
      </c>
      <c r="GQ118" s="64">
        <f t="shared" si="1024"/>
        <v>0</v>
      </c>
      <c r="GR118" s="64">
        <f t="shared" si="1024"/>
        <v>0</v>
      </c>
      <c r="GS118" s="64">
        <f t="shared" si="1024"/>
        <v>0</v>
      </c>
      <c r="GT118" s="64">
        <f t="shared" si="1024"/>
        <v>0</v>
      </c>
      <c r="GU118" s="64">
        <f t="shared" si="1024"/>
        <v>0</v>
      </c>
      <c r="GV118" s="64">
        <f t="shared" si="1024"/>
        <v>0</v>
      </c>
      <c r="GW118" s="64">
        <f t="shared" si="1024"/>
        <v>0</v>
      </c>
      <c r="GX118" s="64">
        <f t="shared" si="1024"/>
        <v>0</v>
      </c>
      <c r="GY118" s="64">
        <f t="shared" si="1024"/>
        <v>0</v>
      </c>
      <c r="GZ118" s="65">
        <f t="shared" ref="GZ118:JW118" si="1025">SUM(GZ119:GZ122)</f>
        <v>0</v>
      </c>
      <c r="HA118" s="64">
        <f t="shared" si="1025"/>
        <v>0</v>
      </c>
      <c r="HB118" s="64">
        <f t="shared" si="1025"/>
        <v>0</v>
      </c>
      <c r="HC118" s="64">
        <f t="shared" si="1025"/>
        <v>0</v>
      </c>
      <c r="HD118" s="64">
        <f t="shared" si="1025"/>
        <v>0</v>
      </c>
      <c r="HE118" s="64">
        <f t="shared" si="1025"/>
        <v>0</v>
      </c>
      <c r="HF118" s="64">
        <f t="shared" si="1025"/>
        <v>0</v>
      </c>
      <c r="HG118" s="64">
        <f t="shared" si="1025"/>
        <v>0</v>
      </c>
      <c r="HH118" s="64">
        <f t="shared" si="1025"/>
        <v>0</v>
      </c>
      <c r="HI118" s="64">
        <f t="shared" si="1025"/>
        <v>0</v>
      </c>
      <c r="HJ118" s="64">
        <f t="shared" si="1025"/>
        <v>0</v>
      </c>
      <c r="HK118" s="64">
        <f t="shared" si="1025"/>
        <v>0</v>
      </c>
      <c r="HL118" s="64">
        <f t="shared" si="1025"/>
        <v>0</v>
      </c>
      <c r="HM118" s="64">
        <f t="shared" si="1025"/>
        <v>0</v>
      </c>
      <c r="HN118" s="112">
        <f t="shared" si="1025"/>
        <v>0</v>
      </c>
      <c r="HO118" s="138">
        <f t="shared" si="1025"/>
        <v>0</v>
      </c>
      <c r="HP118" s="154">
        <f t="shared" si="1025"/>
        <v>0</v>
      </c>
      <c r="HQ118" s="65">
        <f t="shared" si="1025"/>
        <v>0</v>
      </c>
      <c r="HR118" s="64">
        <f t="shared" si="1025"/>
        <v>0</v>
      </c>
      <c r="HS118" s="64">
        <f t="shared" si="1025"/>
        <v>0</v>
      </c>
      <c r="HT118" s="64">
        <f t="shared" si="1025"/>
        <v>0</v>
      </c>
      <c r="HU118" s="64">
        <f t="shared" si="1025"/>
        <v>0</v>
      </c>
      <c r="HV118" s="64">
        <f t="shared" si="1025"/>
        <v>0</v>
      </c>
      <c r="HW118" s="64">
        <f t="shared" si="1025"/>
        <v>0</v>
      </c>
      <c r="HX118" s="64">
        <f t="shared" si="1025"/>
        <v>0</v>
      </c>
      <c r="HY118" s="64">
        <f t="shared" si="1025"/>
        <v>0</v>
      </c>
      <c r="HZ118" s="64">
        <f t="shared" si="1025"/>
        <v>0</v>
      </c>
      <c r="IA118" s="64">
        <f t="shared" si="1025"/>
        <v>0</v>
      </c>
      <c r="IB118" s="65">
        <f t="shared" si="1025"/>
        <v>0</v>
      </c>
      <c r="IC118" s="64">
        <f t="shared" si="1025"/>
        <v>0</v>
      </c>
      <c r="ID118" s="64">
        <f t="shared" si="1025"/>
        <v>0</v>
      </c>
      <c r="IE118" s="64">
        <f t="shared" si="1025"/>
        <v>0</v>
      </c>
      <c r="IF118" s="112">
        <f t="shared" si="1025"/>
        <v>0</v>
      </c>
      <c r="IG118" s="65">
        <f t="shared" si="1025"/>
        <v>0</v>
      </c>
      <c r="IH118" s="64">
        <f t="shared" si="1025"/>
        <v>0</v>
      </c>
      <c r="II118" s="64">
        <f t="shared" si="1025"/>
        <v>0</v>
      </c>
      <c r="IJ118" s="64">
        <f t="shared" si="1025"/>
        <v>0</v>
      </c>
      <c r="IK118" s="64">
        <f t="shared" si="1025"/>
        <v>0</v>
      </c>
      <c r="IL118" s="64">
        <f t="shared" si="1025"/>
        <v>0</v>
      </c>
      <c r="IM118" s="64">
        <f t="shared" si="1025"/>
        <v>0</v>
      </c>
      <c r="IN118" s="64">
        <f t="shared" si="1025"/>
        <v>0</v>
      </c>
      <c r="IO118" s="64">
        <f t="shared" si="1025"/>
        <v>0</v>
      </c>
      <c r="IP118" s="64">
        <f t="shared" si="1025"/>
        <v>0</v>
      </c>
      <c r="IQ118" s="64">
        <f t="shared" si="1025"/>
        <v>0</v>
      </c>
      <c r="IR118" s="65">
        <f t="shared" si="1025"/>
        <v>0</v>
      </c>
      <c r="IS118" s="64">
        <f t="shared" si="1025"/>
        <v>0</v>
      </c>
      <c r="IT118" s="64">
        <f t="shared" si="1025"/>
        <v>0</v>
      </c>
      <c r="IU118" s="64">
        <f t="shared" si="1025"/>
        <v>0</v>
      </c>
      <c r="IV118" s="112">
        <f t="shared" si="1025"/>
        <v>0</v>
      </c>
      <c r="IW118" s="65">
        <f t="shared" si="1025"/>
        <v>0</v>
      </c>
      <c r="IX118" s="64">
        <f t="shared" si="1025"/>
        <v>0</v>
      </c>
      <c r="IY118" s="64">
        <f t="shared" si="1025"/>
        <v>0</v>
      </c>
      <c r="IZ118" s="64">
        <f t="shared" si="1025"/>
        <v>0</v>
      </c>
      <c r="JA118" s="64">
        <f t="shared" si="1025"/>
        <v>0</v>
      </c>
      <c r="JB118" s="64">
        <f t="shared" si="1025"/>
        <v>0</v>
      </c>
      <c r="JC118" s="64">
        <f t="shared" si="1025"/>
        <v>0</v>
      </c>
      <c r="JD118" s="64">
        <f t="shared" si="1025"/>
        <v>0</v>
      </c>
      <c r="JE118" s="64">
        <f t="shared" si="1025"/>
        <v>0</v>
      </c>
      <c r="JF118" s="64">
        <f t="shared" si="1025"/>
        <v>0</v>
      </c>
      <c r="JG118" s="64">
        <f t="shared" si="1025"/>
        <v>0</v>
      </c>
      <c r="JH118" s="65">
        <f t="shared" si="1025"/>
        <v>0</v>
      </c>
      <c r="JI118" s="64">
        <f t="shared" si="1025"/>
        <v>0</v>
      </c>
      <c r="JJ118" s="64">
        <f t="shared" si="1025"/>
        <v>0</v>
      </c>
      <c r="JK118" s="64">
        <f t="shared" si="1025"/>
        <v>0</v>
      </c>
      <c r="JL118" s="112">
        <f t="shared" si="1025"/>
        <v>0</v>
      </c>
      <c r="JM118" s="65">
        <f t="shared" si="1025"/>
        <v>0</v>
      </c>
      <c r="JN118" s="64">
        <f t="shared" si="1025"/>
        <v>0</v>
      </c>
      <c r="JO118" s="64">
        <f t="shared" si="1025"/>
        <v>0</v>
      </c>
      <c r="JP118" s="64">
        <f t="shared" si="1025"/>
        <v>0</v>
      </c>
      <c r="JQ118" s="64">
        <f t="shared" si="1025"/>
        <v>0</v>
      </c>
      <c r="JR118" s="64">
        <f t="shared" si="1025"/>
        <v>0</v>
      </c>
      <c r="JS118" s="64">
        <f t="shared" si="1025"/>
        <v>0</v>
      </c>
      <c r="JT118" s="64">
        <f t="shared" si="1025"/>
        <v>0</v>
      </c>
      <c r="JU118" s="64">
        <f t="shared" si="1025"/>
        <v>0</v>
      </c>
      <c r="JV118" s="64">
        <f t="shared" si="1025"/>
        <v>0</v>
      </c>
      <c r="JW118" s="64">
        <f t="shared" si="1025"/>
        <v>0</v>
      </c>
      <c r="JX118" s="65">
        <f t="shared" ref="JX118:MT118" si="1026">SUM(JX119:JX122)</f>
        <v>0</v>
      </c>
      <c r="JY118" s="64">
        <f t="shared" si="1026"/>
        <v>0</v>
      </c>
      <c r="JZ118" s="64">
        <f t="shared" si="1026"/>
        <v>0</v>
      </c>
      <c r="KA118" s="64">
        <f t="shared" si="1026"/>
        <v>0</v>
      </c>
      <c r="KB118" s="112">
        <f t="shared" si="1026"/>
        <v>0</v>
      </c>
      <c r="KC118" s="65">
        <f t="shared" si="1026"/>
        <v>0</v>
      </c>
      <c r="KD118" s="64">
        <f t="shared" si="1026"/>
        <v>0</v>
      </c>
      <c r="KE118" s="64">
        <f t="shared" si="1026"/>
        <v>0</v>
      </c>
      <c r="KF118" s="64">
        <f t="shared" si="1026"/>
        <v>0</v>
      </c>
      <c r="KG118" s="64">
        <f t="shared" si="1026"/>
        <v>0</v>
      </c>
      <c r="KH118" s="64">
        <f t="shared" si="1026"/>
        <v>0</v>
      </c>
      <c r="KI118" s="64">
        <f t="shared" si="1026"/>
        <v>0</v>
      </c>
      <c r="KJ118" s="64">
        <f t="shared" si="1026"/>
        <v>0</v>
      </c>
      <c r="KK118" s="64">
        <f t="shared" si="1026"/>
        <v>0</v>
      </c>
      <c r="KL118" s="64">
        <f t="shared" si="1026"/>
        <v>0</v>
      </c>
      <c r="KM118" s="64">
        <f t="shared" si="1026"/>
        <v>0</v>
      </c>
      <c r="KN118" s="65">
        <f t="shared" si="1026"/>
        <v>0</v>
      </c>
      <c r="KO118" s="64">
        <f t="shared" si="1026"/>
        <v>0</v>
      </c>
      <c r="KP118" s="64">
        <f t="shared" si="1026"/>
        <v>0</v>
      </c>
      <c r="KQ118" s="64">
        <f t="shared" si="1026"/>
        <v>0</v>
      </c>
      <c r="KR118" s="64">
        <f t="shared" si="1026"/>
        <v>0</v>
      </c>
      <c r="KS118" s="64">
        <f t="shared" si="1026"/>
        <v>0</v>
      </c>
      <c r="KT118" s="64">
        <f t="shared" si="1026"/>
        <v>0</v>
      </c>
      <c r="KU118" s="64">
        <f t="shared" si="1026"/>
        <v>0</v>
      </c>
      <c r="KV118" s="64">
        <f t="shared" si="1026"/>
        <v>0</v>
      </c>
      <c r="KW118" s="64">
        <f t="shared" si="1026"/>
        <v>0</v>
      </c>
      <c r="KX118" s="64">
        <f t="shared" si="1026"/>
        <v>0</v>
      </c>
      <c r="KY118" s="64">
        <f t="shared" si="1026"/>
        <v>0</v>
      </c>
      <c r="KZ118" s="64">
        <f t="shared" si="1026"/>
        <v>0</v>
      </c>
      <c r="LA118" s="64">
        <f t="shared" si="1026"/>
        <v>0</v>
      </c>
      <c r="LB118" s="112">
        <f t="shared" si="1026"/>
        <v>0</v>
      </c>
      <c r="LC118" s="154">
        <f t="shared" si="1026"/>
        <v>0</v>
      </c>
      <c r="LD118" s="65">
        <f t="shared" si="1026"/>
        <v>0</v>
      </c>
      <c r="LE118" s="64">
        <f t="shared" si="1026"/>
        <v>0</v>
      </c>
      <c r="LF118" s="64">
        <f t="shared" si="1026"/>
        <v>0</v>
      </c>
      <c r="LG118" s="64">
        <f t="shared" si="1026"/>
        <v>0</v>
      </c>
      <c r="LH118" s="64">
        <f t="shared" si="1026"/>
        <v>0</v>
      </c>
      <c r="LI118" s="64">
        <f t="shared" si="1026"/>
        <v>0</v>
      </c>
      <c r="LJ118" s="64">
        <f t="shared" si="1026"/>
        <v>0</v>
      </c>
      <c r="LK118" s="64">
        <f t="shared" si="1026"/>
        <v>0</v>
      </c>
      <c r="LL118" s="64">
        <f t="shared" si="1026"/>
        <v>0</v>
      </c>
      <c r="LM118" s="64">
        <f t="shared" si="1026"/>
        <v>0</v>
      </c>
      <c r="LN118" s="64">
        <f t="shared" si="1026"/>
        <v>0</v>
      </c>
      <c r="LO118" s="65">
        <f t="shared" si="1026"/>
        <v>0</v>
      </c>
      <c r="LP118" s="64">
        <f t="shared" si="1026"/>
        <v>0</v>
      </c>
      <c r="LQ118" s="64">
        <f t="shared" si="1026"/>
        <v>0</v>
      </c>
      <c r="LR118" s="64">
        <f t="shared" si="1026"/>
        <v>0</v>
      </c>
      <c r="LS118" s="112">
        <f t="shared" si="1026"/>
        <v>0</v>
      </c>
      <c r="LT118" s="65">
        <f t="shared" si="1026"/>
        <v>0</v>
      </c>
      <c r="LU118" s="64">
        <f t="shared" si="1026"/>
        <v>0</v>
      </c>
      <c r="LV118" s="64">
        <f t="shared" si="1026"/>
        <v>0</v>
      </c>
      <c r="LW118" s="64">
        <f t="shared" si="1026"/>
        <v>0</v>
      </c>
      <c r="LX118" s="64">
        <f t="shared" si="1026"/>
        <v>0</v>
      </c>
      <c r="LY118" s="64">
        <f t="shared" si="1026"/>
        <v>0</v>
      </c>
      <c r="LZ118" s="64">
        <f t="shared" si="1026"/>
        <v>0</v>
      </c>
      <c r="MA118" s="64">
        <f t="shared" si="1026"/>
        <v>0</v>
      </c>
      <c r="MB118" s="64">
        <f t="shared" si="1026"/>
        <v>0</v>
      </c>
      <c r="MC118" s="64">
        <f t="shared" si="1026"/>
        <v>0</v>
      </c>
      <c r="MD118" s="64">
        <f t="shared" si="1026"/>
        <v>0</v>
      </c>
      <c r="ME118" s="65">
        <f t="shared" si="1026"/>
        <v>0</v>
      </c>
      <c r="MF118" s="64">
        <f t="shared" si="1026"/>
        <v>0</v>
      </c>
      <c r="MG118" s="64">
        <f t="shared" si="1026"/>
        <v>0</v>
      </c>
      <c r="MH118" s="64">
        <f t="shared" si="1026"/>
        <v>0</v>
      </c>
      <c r="MI118" s="112">
        <f t="shared" si="1026"/>
        <v>0</v>
      </c>
      <c r="MJ118" s="65">
        <f t="shared" si="1026"/>
        <v>0</v>
      </c>
      <c r="MK118" s="64">
        <f t="shared" si="1026"/>
        <v>0</v>
      </c>
      <c r="ML118" s="64">
        <f t="shared" si="1026"/>
        <v>0</v>
      </c>
      <c r="MM118" s="64">
        <f t="shared" si="1026"/>
        <v>0</v>
      </c>
      <c r="MN118" s="64">
        <f t="shared" si="1026"/>
        <v>0</v>
      </c>
      <c r="MO118" s="64">
        <f t="shared" si="1026"/>
        <v>0</v>
      </c>
      <c r="MP118" s="64">
        <f t="shared" si="1026"/>
        <v>0</v>
      </c>
      <c r="MQ118" s="64">
        <f t="shared" si="1026"/>
        <v>0</v>
      </c>
      <c r="MR118" s="64">
        <f t="shared" si="1026"/>
        <v>0</v>
      </c>
      <c r="MS118" s="64">
        <f t="shared" si="1026"/>
        <v>0</v>
      </c>
      <c r="MT118" s="64">
        <f t="shared" si="1026"/>
        <v>0</v>
      </c>
      <c r="MU118" s="65">
        <f t="shared" ref="MU118:PF118" si="1027">SUM(MU119:MU122)</f>
        <v>0</v>
      </c>
      <c r="MV118" s="64">
        <f t="shared" si="1027"/>
        <v>0</v>
      </c>
      <c r="MW118" s="64">
        <f t="shared" si="1027"/>
        <v>0</v>
      </c>
      <c r="MX118" s="64">
        <f t="shared" si="1027"/>
        <v>0</v>
      </c>
      <c r="MY118" s="112">
        <f t="shared" si="1027"/>
        <v>0</v>
      </c>
      <c r="MZ118" s="65">
        <f t="shared" si="1027"/>
        <v>0</v>
      </c>
      <c r="NA118" s="64">
        <f t="shared" si="1027"/>
        <v>0</v>
      </c>
      <c r="NB118" s="64">
        <f t="shared" si="1027"/>
        <v>0</v>
      </c>
      <c r="NC118" s="64">
        <f t="shared" si="1027"/>
        <v>0</v>
      </c>
      <c r="ND118" s="64">
        <f t="shared" si="1027"/>
        <v>0</v>
      </c>
      <c r="NE118" s="64">
        <f t="shared" si="1027"/>
        <v>0</v>
      </c>
      <c r="NF118" s="64">
        <f t="shared" si="1027"/>
        <v>0</v>
      </c>
      <c r="NG118" s="64">
        <f t="shared" si="1027"/>
        <v>0</v>
      </c>
      <c r="NH118" s="64">
        <f t="shared" si="1027"/>
        <v>0</v>
      </c>
      <c r="NI118" s="64">
        <f t="shared" si="1027"/>
        <v>0</v>
      </c>
      <c r="NJ118" s="64">
        <f t="shared" si="1027"/>
        <v>0</v>
      </c>
      <c r="NK118" s="65">
        <f t="shared" si="1027"/>
        <v>0</v>
      </c>
      <c r="NL118" s="64">
        <f t="shared" si="1027"/>
        <v>0</v>
      </c>
      <c r="NM118" s="64">
        <f t="shared" si="1027"/>
        <v>0</v>
      </c>
      <c r="NN118" s="64">
        <f t="shared" si="1027"/>
        <v>0</v>
      </c>
      <c r="NO118" s="112">
        <f t="shared" si="1027"/>
        <v>0</v>
      </c>
      <c r="NP118" s="65">
        <f t="shared" si="1027"/>
        <v>0</v>
      </c>
      <c r="NQ118" s="64">
        <f t="shared" si="1027"/>
        <v>0</v>
      </c>
      <c r="NR118" s="64">
        <f t="shared" si="1027"/>
        <v>0</v>
      </c>
      <c r="NS118" s="64">
        <f t="shared" si="1027"/>
        <v>0</v>
      </c>
      <c r="NT118" s="64">
        <f t="shared" si="1027"/>
        <v>0</v>
      </c>
      <c r="NU118" s="64">
        <f t="shared" si="1027"/>
        <v>0</v>
      </c>
      <c r="NV118" s="64">
        <f t="shared" si="1027"/>
        <v>0</v>
      </c>
      <c r="NW118" s="64">
        <f t="shared" si="1027"/>
        <v>0</v>
      </c>
      <c r="NX118" s="64">
        <f t="shared" si="1027"/>
        <v>0</v>
      </c>
      <c r="NY118" s="64">
        <f t="shared" si="1027"/>
        <v>0</v>
      </c>
      <c r="NZ118" s="64">
        <f t="shared" si="1027"/>
        <v>0</v>
      </c>
      <c r="OA118" s="65">
        <f t="shared" si="1027"/>
        <v>0</v>
      </c>
      <c r="OB118" s="64">
        <f t="shared" si="1027"/>
        <v>0</v>
      </c>
      <c r="OC118" s="64">
        <f t="shared" si="1027"/>
        <v>0</v>
      </c>
      <c r="OD118" s="64">
        <f t="shared" si="1027"/>
        <v>0</v>
      </c>
      <c r="OE118" s="112">
        <f t="shared" si="1027"/>
        <v>0</v>
      </c>
      <c r="OF118" s="65">
        <f t="shared" si="1027"/>
        <v>0</v>
      </c>
      <c r="OG118" s="64">
        <f t="shared" si="1027"/>
        <v>0</v>
      </c>
      <c r="OH118" s="64">
        <f t="shared" si="1027"/>
        <v>0</v>
      </c>
      <c r="OI118" s="64">
        <f t="shared" si="1027"/>
        <v>0</v>
      </c>
      <c r="OJ118" s="64">
        <f t="shared" si="1027"/>
        <v>0</v>
      </c>
      <c r="OK118" s="64">
        <f t="shared" si="1027"/>
        <v>0</v>
      </c>
      <c r="OL118" s="64">
        <f t="shared" si="1027"/>
        <v>0</v>
      </c>
      <c r="OM118" s="64">
        <f t="shared" si="1027"/>
        <v>0</v>
      </c>
      <c r="ON118" s="64">
        <f t="shared" si="1027"/>
        <v>0</v>
      </c>
      <c r="OO118" s="64">
        <f t="shared" si="1027"/>
        <v>0</v>
      </c>
      <c r="OP118" s="64">
        <f t="shared" si="1027"/>
        <v>0</v>
      </c>
      <c r="OQ118" s="65">
        <f t="shared" si="1027"/>
        <v>0</v>
      </c>
      <c r="OR118" s="64">
        <f t="shared" si="1027"/>
        <v>0</v>
      </c>
      <c r="OS118" s="64">
        <f t="shared" si="1027"/>
        <v>0</v>
      </c>
      <c r="OT118" s="64">
        <f t="shared" si="1027"/>
        <v>0</v>
      </c>
      <c r="OU118" s="112">
        <f t="shared" si="1027"/>
        <v>0</v>
      </c>
      <c r="OV118" s="65">
        <f t="shared" si="1027"/>
        <v>0</v>
      </c>
      <c r="OW118" s="64">
        <f t="shared" si="1027"/>
        <v>0</v>
      </c>
      <c r="OX118" s="64">
        <f t="shared" si="1027"/>
        <v>0</v>
      </c>
      <c r="OY118" s="64">
        <f t="shared" si="1027"/>
        <v>0</v>
      </c>
      <c r="OZ118" s="64">
        <f t="shared" si="1027"/>
        <v>0</v>
      </c>
      <c r="PA118" s="64">
        <f t="shared" si="1027"/>
        <v>0</v>
      </c>
      <c r="PB118" s="64">
        <f t="shared" si="1027"/>
        <v>0</v>
      </c>
      <c r="PC118" s="64">
        <f t="shared" si="1027"/>
        <v>0</v>
      </c>
      <c r="PD118" s="64">
        <f t="shared" si="1027"/>
        <v>0</v>
      </c>
      <c r="PE118" s="64">
        <f t="shared" si="1027"/>
        <v>0</v>
      </c>
      <c r="PF118" s="64">
        <f t="shared" si="1027"/>
        <v>0</v>
      </c>
      <c r="PG118" s="65">
        <f t="shared" ref="PG118:RR118" si="1028">SUM(PG119:PG122)</f>
        <v>0</v>
      </c>
      <c r="PH118" s="64">
        <f t="shared" si="1028"/>
        <v>0</v>
      </c>
      <c r="PI118" s="64">
        <f t="shared" si="1028"/>
        <v>0</v>
      </c>
      <c r="PJ118" s="64">
        <f t="shared" si="1028"/>
        <v>0</v>
      </c>
      <c r="PK118" s="112">
        <f t="shared" si="1028"/>
        <v>0</v>
      </c>
      <c r="PL118" s="65">
        <f t="shared" si="1028"/>
        <v>0</v>
      </c>
      <c r="PM118" s="64">
        <f t="shared" si="1028"/>
        <v>0</v>
      </c>
      <c r="PN118" s="64">
        <f t="shared" si="1028"/>
        <v>0</v>
      </c>
      <c r="PO118" s="64">
        <f t="shared" si="1028"/>
        <v>0</v>
      </c>
      <c r="PP118" s="64">
        <f t="shared" si="1028"/>
        <v>0</v>
      </c>
      <c r="PQ118" s="64">
        <f t="shared" si="1028"/>
        <v>0</v>
      </c>
      <c r="PR118" s="64">
        <f t="shared" si="1028"/>
        <v>0</v>
      </c>
      <c r="PS118" s="64">
        <f t="shared" si="1028"/>
        <v>0</v>
      </c>
      <c r="PT118" s="64">
        <f t="shared" si="1028"/>
        <v>0</v>
      </c>
      <c r="PU118" s="64">
        <f t="shared" si="1028"/>
        <v>0</v>
      </c>
      <c r="PV118" s="64">
        <f t="shared" si="1028"/>
        <v>0</v>
      </c>
      <c r="PW118" s="65">
        <f t="shared" si="1028"/>
        <v>0</v>
      </c>
      <c r="PX118" s="64">
        <f t="shared" si="1028"/>
        <v>0</v>
      </c>
      <c r="PY118" s="64">
        <f t="shared" si="1028"/>
        <v>0</v>
      </c>
      <c r="PZ118" s="64">
        <f t="shared" si="1028"/>
        <v>0</v>
      </c>
      <c r="QA118" s="112">
        <f t="shared" si="1028"/>
        <v>0</v>
      </c>
      <c r="QB118" s="65">
        <f t="shared" si="1028"/>
        <v>0</v>
      </c>
      <c r="QC118" s="64">
        <f t="shared" si="1028"/>
        <v>0</v>
      </c>
      <c r="QD118" s="64">
        <f t="shared" si="1028"/>
        <v>0</v>
      </c>
      <c r="QE118" s="64">
        <f t="shared" si="1028"/>
        <v>0</v>
      </c>
      <c r="QF118" s="64">
        <f t="shared" si="1028"/>
        <v>0</v>
      </c>
      <c r="QG118" s="64">
        <f t="shared" si="1028"/>
        <v>0</v>
      </c>
      <c r="QH118" s="64">
        <f t="shared" si="1028"/>
        <v>0</v>
      </c>
      <c r="QI118" s="64">
        <f t="shared" si="1028"/>
        <v>0</v>
      </c>
      <c r="QJ118" s="64">
        <f t="shared" si="1028"/>
        <v>0</v>
      </c>
      <c r="QK118" s="64">
        <f t="shared" si="1028"/>
        <v>0</v>
      </c>
      <c r="QL118" s="64">
        <f t="shared" si="1028"/>
        <v>0</v>
      </c>
      <c r="QM118" s="65">
        <f t="shared" si="1028"/>
        <v>0</v>
      </c>
      <c r="QN118" s="64">
        <f t="shared" si="1028"/>
        <v>0</v>
      </c>
      <c r="QO118" s="64">
        <f t="shared" si="1028"/>
        <v>0</v>
      </c>
      <c r="QP118" s="64">
        <f t="shared" si="1028"/>
        <v>0</v>
      </c>
      <c r="QQ118" s="112">
        <f t="shared" si="1028"/>
        <v>0</v>
      </c>
      <c r="QR118" s="65">
        <f t="shared" si="1028"/>
        <v>0</v>
      </c>
      <c r="QS118" s="64">
        <f t="shared" si="1028"/>
        <v>0</v>
      </c>
      <c r="QT118" s="64">
        <f t="shared" si="1028"/>
        <v>0</v>
      </c>
      <c r="QU118" s="64">
        <f t="shared" si="1028"/>
        <v>0</v>
      </c>
      <c r="QV118" s="64">
        <f t="shared" si="1028"/>
        <v>0</v>
      </c>
      <c r="QW118" s="64">
        <f t="shared" si="1028"/>
        <v>0</v>
      </c>
      <c r="QX118" s="64">
        <f t="shared" si="1028"/>
        <v>0</v>
      </c>
      <c r="QY118" s="64">
        <f t="shared" si="1028"/>
        <v>0</v>
      </c>
      <c r="QZ118" s="64">
        <f t="shared" si="1028"/>
        <v>0</v>
      </c>
      <c r="RA118" s="64">
        <f t="shared" si="1028"/>
        <v>0</v>
      </c>
      <c r="RB118" s="64">
        <f t="shared" si="1028"/>
        <v>0</v>
      </c>
      <c r="RC118" s="65">
        <f t="shared" si="1028"/>
        <v>0</v>
      </c>
      <c r="RD118" s="64">
        <f t="shared" si="1028"/>
        <v>0</v>
      </c>
      <c r="RE118" s="64">
        <f t="shared" si="1028"/>
        <v>0</v>
      </c>
      <c r="RF118" s="64">
        <f t="shared" si="1028"/>
        <v>0</v>
      </c>
      <c r="RG118" s="64">
        <f t="shared" si="1028"/>
        <v>0</v>
      </c>
      <c r="RH118" s="64">
        <f t="shared" si="1028"/>
        <v>0</v>
      </c>
      <c r="RI118" s="64">
        <f t="shared" si="1028"/>
        <v>0</v>
      </c>
      <c r="RJ118" s="64">
        <f t="shared" si="1028"/>
        <v>0</v>
      </c>
      <c r="RK118" s="64">
        <f t="shared" si="1028"/>
        <v>0</v>
      </c>
      <c r="RL118" s="64">
        <f t="shared" si="1028"/>
        <v>0</v>
      </c>
      <c r="RM118" s="64">
        <f t="shared" si="1028"/>
        <v>0</v>
      </c>
      <c r="RN118" s="64">
        <f t="shared" si="1028"/>
        <v>0</v>
      </c>
      <c r="RO118" s="64">
        <f t="shared" si="1028"/>
        <v>0</v>
      </c>
      <c r="RP118" s="64">
        <f t="shared" si="1028"/>
        <v>0</v>
      </c>
      <c r="RQ118" s="112">
        <f t="shared" si="1028"/>
        <v>0</v>
      </c>
      <c r="RR118" s="154">
        <f t="shared" si="1028"/>
        <v>0</v>
      </c>
      <c r="RS118" s="65">
        <f t="shared" ref="RS118:UD118" si="1029">SUM(RS119:RS122)</f>
        <v>0</v>
      </c>
      <c r="RT118" s="64">
        <f t="shared" si="1029"/>
        <v>0</v>
      </c>
      <c r="RU118" s="64">
        <f t="shared" si="1029"/>
        <v>0</v>
      </c>
      <c r="RV118" s="64">
        <f t="shared" si="1029"/>
        <v>0</v>
      </c>
      <c r="RW118" s="64">
        <f t="shared" si="1029"/>
        <v>0</v>
      </c>
      <c r="RX118" s="64">
        <f t="shared" si="1029"/>
        <v>0</v>
      </c>
      <c r="RY118" s="64">
        <f t="shared" si="1029"/>
        <v>0</v>
      </c>
      <c r="RZ118" s="64">
        <f t="shared" si="1029"/>
        <v>0</v>
      </c>
      <c r="SA118" s="64">
        <f t="shared" si="1029"/>
        <v>0</v>
      </c>
      <c r="SB118" s="64">
        <f t="shared" si="1029"/>
        <v>0</v>
      </c>
      <c r="SC118" s="64">
        <f t="shared" si="1029"/>
        <v>0</v>
      </c>
      <c r="SD118" s="65">
        <f t="shared" si="1029"/>
        <v>0</v>
      </c>
      <c r="SE118" s="64">
        <f t="shared" si="1029"/>
        <v>0</v>
      </c>
      <c r="SF118" s="64">
        <f t="shared" si="1029"/>
        <v>0</v>
      </c>
      <c r="SG118" s="64">
        <f t="shared" si="1029"/>
        <v>0</v>
      </c>
      <c r="SH118" s="112">
        <f t="shared" si="1029"/>
        <v>0</v>
      </c>
      <c r="SI118" s="65">
        <f t="shared" si="1029"/>
        <v>0</v>
      </c>
      <c r="SJ118" s="64">
        <f t="shared" si="1029"/>
        <v>0</v>
      </c>
      <c r="SK118" s="64">
        <f t="shared" si="1029"/>
        <v>0</v>
      </c>
      <c r="SL118" s="64">
        <f t="shared" si="1029"/>
        <v>0</v>
      </c>
      <c r="SM118" s="64">
        <f t="shared" si="1029"/>
        <v>0</v>
      </c>
      <c r="SN118" s="64">
        <f t="shared" si="1029"/>
        <v>0</v>
      </c>
      <c r="SO118" s="64">
        <f t="shared" si="1029"/>
        <v>0</v>
      </c>
      <c r="SP118" s="64">
        <f t="shared" si="1029"/>
        <v>0</v>
      </c>
      <c r="SQ118" s="64">
        <f t="shared" si="1029"/>
        <v>0</v>
      </c>
      <c r="SR118" s="64">
        <f t="shared" si="1029"/>
        <v>0</v>
      </c>
      <c r="SS118" s="64">
        <f t="shared" si="1029"/>
        <v>0</v>
      </c>
      <c r="ST118" s="65">
        <f t="shared" si="1029"/>
        <v>0</v>
      </c>
      <c r="SU118" s="64">
        <f t="shared" si="1029"/>
        <v>0</v>
      </c>
      <c r="SV118" s="64">
        <f t="shared" si="1029"/>
        <v>0</v>
      </c>
      <c r="SW118" s="64">
        <f t="shared" si="1029"/>
        <v>0</v>
      </c>
      <c r="SX118" s="112">
        <f t="shared" si="1029"/>
        <v>0</v>
      </c>
      <c r="SY118" s="65">
        <f t="shared" si="1029"/>
        <v>0</v>
      </c>
      <c r="SZ118" s="64">
        <f t="shared" si="1029"/>
        <v>0</v>
      </c>
      <c r="TA118" s="64">
        <f t="shared" si="1029"/>
        <v>0</v>
      </c>
      <c r="TB118" s="64">
        <f t="shared" si="1029"/>
        <v>0</v>
      </c>
      <c r="TC118" s="64">
        <f t="shared" si="1029"/>
        <v>0</v>
      </c>
      <c r="TD118" s="64">
        <f t="shared" si="1029"/>
        <v>0</v>
      </c>
      <c r="TE118" s="64">
        <f t="shared" si="1029"/>
        <v>0</v>
      </c>
      <c r="TF118" s="64">
        <f t="shared" si="1029"/>
        <v>0</v>
      </c>
      <c r="TG118" s="64">
        <f t="shared" si="1029"/>
        <v>0</v>
      </c>
      <c r="TH118" s="64">
        <f t="shared" si="1029"/>
        <v>0</v>
      </c>
      <c r="TI118" s="64">
        <f t="shared" si="1029"/>
        <v>0</v>
      </c>
      <c r="TJ118" s="65">
        <f t="shared" si="1029"/>
        <v>0</v>
      </c>
      <c r="TK118" s="64">
        <f t="shared" si="1029"/>
        <v>0</v>
      </c>
      <c r="TL118" s="64">
        <f t="shared" si="1029"/>
        <v>0</v>
      </c>
      <c r="TM118" s="64">
        <f t="shared" si="1029"/>
        <v>0</v>
      </c>
      <c r="TN118" s="112">
        <f t="shared" si="1029"/>
        <v>0</v>
      </c>
      <c r="TO118" s="65">
        <f t="shared" si="1029"/>
        <v>0</v>
      </c>
      <c r="TP118" s="64">
        <f t="shared" si="1029"/>
        <v>0</v>
      </c>
      <c r="TQ118" s="64">
        <f t="shared" si="1029"/>
        <v>0</v>
      </c>
      <c r="TR118" s="64">
        <f t="shared" si="1029"/>
        <v>0</v>
      </c>
      <c r="TS118" s="64">
        <f t="shared" si="1029"/>
        <v>0</v>
      </c>
      <c r="TT118" s="64">
        <f t="shared" si="1029"/>
        <v>0</v>
      </c>
      <c r="TU118" s="64">
        <f t="shared" si="1029"/>
        <v>0</v>
      </c>
      <c r="TV118" s="64">
        <f t="shared" si="1029"/>
        <v>0</v>
      </c>
      <c r="TW118" s="64">
        <f t="shared" si="1029"/>
        <v>0</v>
      </c>
      <c r="TX118" s="64">
        <f t="shared" si="1029"/>
        <v>0</v>
      </c>
      <c r="TY118" s="64">
        <f t="shared" si="1029"/>
        <v>0</v>
      </c>
      <c r="TZ118" s="65">
        <f t="shared" si="1029"/>
        <v>0</v>
      </c>
      <c r="UA118" s="64">
        <f t="shared" si="1029"/>
        <v>0</v>
      </c>
      <c r="UB118" s="64">
        <f t="shared" si="1029"/>
        <v>0</v>
      </c>
      <c r="UC118" s="64">
        <f t="shared" si="1029"/>
        <v>0</v>
      </c>
      <c r="UD118" s="112">
        <f t="shared" si="1029"/>
        <v>0</v>
      </c>
      <c r="UE118" s="65">
        <f t="shared" ref="UE118:VD118" si="1030">SUM(UE119:UE122)</f>
        <v>0</v>
      </c>
      <c r="UF118" s="64">
        <f t="shared" si="1030"/>
        <v>0</v>
      </c>
      <c r="UG118" s="64">
        <f t="shared" si="1030"/>
        <v>0</v>
      </c>
      <c r="UH118" s="64">
        <f t="shared" si="1030"/>
        <v>0</v>
      </c>
      <c r="UI118" s="64">
        <f t="shared" si="1030"/>
        <v>0</v>
      </c>
      <c r="UJ118" s="64">
        <f t="shared" si="1030"/>
        <v>0</v>
      </c>
      <c r="UK118" s="64">
        <f t="shared" si="1030"/>
        <v>0</v>
      </c>
      <c r="UL118" s="64">
        <f t="shared" si="1030"/>
        <v>0</v>
      </c>
      <c r="UM118" s="64">
        <f t="shared" si="1030"/>
        <v>0</v>
      </c>
      <c r="UN118" s="64">
        <f t="shared" si="1030"/>
        <v>0</v>
      </c>
      <c r="UO118" s="64">
        <f t="shared" si="1030"/>
        <v>0</v>
      </c>
      <c r="UP118" s="65">
        <f t="shared" si="1030"/>
        <v>0</v>
      </c>
      <c r="UQ118" s="64">
        <f t="shared" si="1030"/>
        <v>0</v>
      </c>
      <c r="UR118" s="64">
        <f t="shared" si="1030"/>
        <v>0</v>
      </c>
      <c r="US118" s="64">
        <f t="shared" si="1030"/>
        <v>0</v>
      </c>
      <c r="UT118" s="64">
        <f t="shared" si="1030"/>
        <v>0</v>
      </c>
      <c r="UU118" s="64">
        <f t="shared" si="1030"/>
        <v>0</v>
      </c>
      <c r="UV118" s="64">
        <f t="shared" si="1030"/>
        <v>0</v>
      </c>
      <c r="UW118" s="64">
        <f t="shared" si="1030"/>
        <v>0</v>
      </c>
      <c r="UX118" s="64">
        <f t="shared" si="1030"/>
        <v>0</v>
      </c>
      <c r="UY118" s="64">
        <f t="shared" si="1030"/>
        <v>0</v>
      </c>
      <c r="UZ118" s="64">
        <f t="shared" si="1030"/>
        <v>0</v>
      </c>
      <c r="VA118" s="64">
        <f t="shared" si="1030"/>
        <v>0</v>
      </c>
      <c r="VB118" s="64">
        <f t="shared" si="1030"/>
        <v>0</v>
      </c>
      <c r="VC118" s="64">
        <f t="shared" si="1030"/>
        <v>0</v>
      </c>
      <c r="VD118" s="112">
        <f t="shared" si="1030"/>
        <v>0</v>
      </c>
      <c r="VE118" s="10" t="str">
        <f t="shared" si="710"/>
        <v>-</v>
      </c>
    </row>
    <row r="119" spans="1:577" ht="20.149999999999999" customHeight="1">
      <c r="A119" s="22"/>
      <c r="B119" s="22"/>
      <c r="C119" s="23">
        <v>61121</v>
      </c>
      <c r="D119" s="24" t="s">
        <v>95</v>
      </c>
      <c r="E119" s="193">
        <f>SUM(F119:I119)</f>
        <v>0</v>
      </c>
      <c r="F119" s="194"/>
      <c r="G119" s="194"/>
      <c r="H119" s="195"/>
      <c r="I119" s="229"/>
      <c r="J119" s="241">
        <f t="shared" ref="J119:J122" si="1031">SUM(K119:Y119)</f>
        <v>0</v>
      </c>
      <c r="K119" s="61"/>
      <c r="L119" s="60"/>
      <c r="M119" s="60"/>
      <c r="N119" s="60"/>
      <c r="O119" s="60"/>
      <c r="P119" s="60"/>
      <c r="Q119" s="60"/>
      <c r="R119" s="60"/>
      <c r="S119" s="60"/>
      <c r="T119" s="60"/>
      <c r="U119" s="61"/>
      <c r="V119" s="60"/>
      <c r="W119" s="60"/>
      <c r="X119" s="60"/>
      <c r="Y119" s="110"/>
      <c r="Z119" s="169">
        <f t="shared" ref="Z119:Z122" si="1032">SUM(AA119:AO119)</f>
        <v>0</v>
      </c>
      <c r="AA119" s="60"/>
      <c r="AB119" s="60"/>
      <c r="AC119" s="60"/>
      <c r="AD119" s="60"/>
      <c r="AE119" s="60"/>
      <c r="AF119" s="60"/>
      <c r="AG119" s="60"/>
      <c r="AH119" s="60"/>
      <c r="AI119" s="60"/>
      <c r="AJ119" s="60"/>
      <c r="AK119" s="61"/>
      <c r="AL119" s="60"/>
      <c r="AM119" s="60"/>
      <c r="AN119" s="60"/>
      <c r="AO119" s="110"/>
      <c r="AP119" s="169">
        <f t="shared" ref="AP119:AP122" si="1033">SUM(AQ119:BE119)</f>
        <v>0</v>
      </c>
      <c r="AQ119" s="60"/>
      <c r="AR119" s="60"/>
      <c r="AS119" s="60"/>
      <c r="AT119" s="60"/>
      <c r="AU119" s="60"/>
      <c r="AV119" s="60"/>
      <c r="AW119" s="60"/>
      <c r="AX119" s="60"/>
      <c r="AY119" s="60"/>
      <c r="AZ119" s="60"/>
      <c r="BA119" s="61"/>
      <c r="BB119" s="60"/>
      <c r="BC119" s="60"/>
      <c r="BD119" s="60"/>
      <c r="BE119" s="110"/>
      <c r="BF119" s="169">
        <f t="shared" ref="BF119:BF122" si="1034">SUM(BG119:BU119)</f>
        <v>0</v>
      </c>
      <c r="BG119" s="60"/>
      <c r="BH119" s="60"/>
      <c r="BI119" s="60"/>
      <c r="BJ119" s="60"/>
      <c r="BK119" s="60"/>
      <c r="BL119" s="60"/>
      <c r="BM119" s="60"/>
      <c r="BN119" s="60"/>
      <c r="BO119" s="60"/>
      <c r="BP119" s="60"/>
      <c r="BQ119" s="61"/>
      <c r="BR119" s="60"/>
      <c r="BS119" s="60"/>
      <c r="BT119" s="60"/>
      <c r="BU119" s="110"/>
      <c r="BV119" s="169">
        <f t="shared" ref="BV119:BV122" si="1035">SUM(BW119:CU119)</f>
        <v>0</v>
      </c>
      <c r="BW119" s="60"/>
      <c r="BX119" s="60"/>
      <c r="BY119" s="60"/>
      <c r="BZ119" s="60"/>
      <c r="CA119" s="60"/>
      <c r="CB119" s="60"/>
      <c r="CC119" s="60"/>
      <c r="CD119" s="60"/>
      <c r="CE119" s="60"/>
      <c r="CF119" s="60"/>
      <c r="CG119" s="61"/>
      <c r="CH119" s="60"/>
      <c r="CI119" s="60"/>
      <c r="CJ119" s="60"/>
      <c r="CK119" s="60"/>
      <c r="CL119" s="60"/>
      <c r="CM119" s="60"/>
      <c r="CN119" s="60"/>
      <c r="CO119" s="60"/>
      <c r="CP119" s="60"/>
      <c r="CQ119" s="60"/>
      <c r="CR119" s="60"/>
      <c r="CS119" s="60"/>
      <c r="CT119" s="60"/>
      <c r="CU119" s="110"/>
      <c r="CV119" s="173"/>
      <c r="CW119" s="169">
        <f t="shared" ref="CW119:CW122" si="1036">SUM(CX119:DL119)</f>
        <v>0</v>
      </c>
      <c r="CX119" s="60"/>
      <c r="CY119" s="60"/>
      <c r="CZ119" s="60"/>
      <c r="DA119" s="60"/>
      <c r="DB119" s="60"/>
      <c r="DC119" s="60"/>
      <c r="DD119" s="60"/>
      <c r="DE119" s="60"/>
      <c r="DF119" s="60"/>
      <c r="DG119" s="60"/>
      <c r="DH119" s="61"/>
      <c r="DI119" s="60"/>
      <c r="DJ119" s="60"/>
      <c r="DK119" s="60"/>
      <c r="DL119" s="110"/>
      <c r="DM119" s="169">
        <f t="shared" ref="DM119:DM122" si="1037">SUM(DN119:EB119)</f>
        <v>0</v>
      </c>
      <c r="DN119" s="60"/>
      <c r="DO119" s="60"/>
      <c r="DP119" s="60"/>
      <c r="DQ119" s="60"/>
      <c r="DR119" s="60"/>
      <c r="DS119" s="60"/>
      <c r="DT119" s="60"/>
      <c r="DU119" s="60"/>
      <c r="DV119" s="60"/>
      <c r="DW119" s="60"/>
      <c r="DX119" s="61"/>
      <c r="DY119" s="60"/>
      <c r="DZ119" s="60"/>
      <c r="EA119" s="60"/>
      <c r="EB119" s="110"/>
      <c r="EC119" s="169">
        <f t="shared" ref="EC119:EC122" si="1038">SUM(ED119:ER119)</f>
        <v>0</v>
      </c>
      <c r="ED119" s="60"/>
      <c r="EE119" s="60"/>
      <c r="EF119" s="60"/>
      <c r="EG119" s="60"/>
      <c r="EH119" s="60"/>
      <c r="EI119" s="60"/>
      <c r="EJ119" s="60"/>
      <c r="EK119" s="60"/>
      <c r="EL119" s="60"/>
      <c r="EM119" s="60"/>
      <c r="EN119" s="61"/>
      <c r="EO119" s="60"/>
      <c r="EP119" s="60"/>
      <c r="EQ119" s="60"/>
      <c r="ER119" s="110"/>
      <c r="ES119" s="169">
        <f t="shared" ref="ES119:ES122" si="1039">SUM(ET119:FH119)</f>
        <v>0</v>
      </c>
      <c r="ET119" s="60"/>
      <c r="EU119" s="60"/>
      <c r="EV119" s="60"/>
      <c r="EW119" s="60"/>
      <c r="EX119" s="60"/>
      <c r="EY119" s="60"/>
      <c r="EZ119" s="60"/>
      <c r="FA119" s="60"/>
      <c r="FB119" s="60"/>
      <c r="FC119" s="60"/>
      <c r="FD119" s="61"/>
      <c r="FE119" s="60"/>
      <c r="FF119" s="60"/>
      <c r="FG119" s="60"/>
      <c r="FH119" s="110"/>
      <c r="FI119" s="169">
        <f t="shared" ref="FI119:FI122" si="1040">SUM(FJ119:FX119)</f>
        <v>0</v>
      </c>
      <c r="FJ119" s="60"/>
      <c r="FK119" s="60"/>
      <c r="FL119" s="60"/>
      <c r="FM119" s="60"/>
      <c r="FN119" s="60"/>
      <c r="FO119" s="60"/>
      <c r="FP119" s="60"/>
      <c r="FQ119" s="60"/>
      <c r="FR119" s="60"/>
      <c r="FS119" s="60"/>
      <c r="FT119" s="61"/>
      <c r="FU119" s="60"/>
      <c r="FV119" s="60"/>
      <c r="FW119" s="60"/>
      <c r="FX119" s="110"/>
      <c r="FY119" s="169">
        <f t="shared" ref="FY119:FY122" si="1041">SUM(FZ119:GN119)</f>
        <v>0</v>
      </c>
      <c r="FZ119" s="60"/>
      <c r="GA119" s="60"/>
      <c r="GB119" s="60"/>
      <c r="GC119" s="60"/>
      <c r="GD119" s="60"/>
      <c r="GE119" s="60"/>
      <c r="GF119" s="60"/>
      <c r="GG119" s="60"/>
      <c r="GH119" s="60"/>
      <c r="GI119" s="60"/>
      <c r="GJ119" s="61"/>
      <c r="GK119" s="60"/>
      <c r="GL119" s="60"/>
      <c r="GM119" s="60"/>
      <c r="GN119" s="110"/>
      <c r="GO119" s="169">
        <f t="shared" ref="GO119:GO122" si="1042">SUM(GP119:HN119)</f>
        <v>0</v>
      </c>
      <c r="GP119" s="60"/>
      <c r="GQ119" s="60"/>
      <c r="GR119" s="60"/>
      <c r="GS119" s="60"/>
      <c r="GT119" s="60"/>
      <c r="GU119" s="60"/>
      <c r="GV119" s="60"/>
      <c r="GW119" s="60"/>
      <c r="GX119" s="60"/>
      <c r="GY119" s="60"/>
      <c r="GZ119" s="61"/>
      <c r="HA119" s="60"/>
      <c r="HB119" s="60"/>
      <c r="HC119" s="60"/>
      <c r="HD119" s="60"/>
      <c r="HE119" s="60"/>
      <c r="HF119" s="60"/>
      <c r="HG119" s="60"/>
      <c r="HH119" s="60"/>
      <c r="HI119" s="60"/>
      <c r="HJ119" s="60"/>
      <c r="HK119" s="60"/>
      <c r="HL119" s="60"/>
      <c r="HM119" s="60"/>
      <c r="HN119" s="110"/>
      <c r="HO119" s="172"/>
      <c r="HP119" s="173"/>
      <c r="HQ119" s="169">
        <f t="shared" ref="HQ119:HQ122" si="1043">SUM(HR119:IF119)</f>
        <v>0</v>
      </c>
      <c r="HR119" s="60"/>
      <c r="HS119" s="60"/>
      <c r="HT119" s="60"/>
      <c r="HU119" s="60"/>
      <c r="HV119" s="60"/>
      <c r="HW119" s="60"/>
      <c r="HX119" s="60"/>
      <c r="HY119" s="60"/>
      <c r="HZ119" s="60"/>
      <c r="IA119" s="60"/>
      <c r="IB119" s="61"/>
      <c r="IC119" s="60"/>
      <c r="ID119" s="60"/>
      <c r="IE119" s="60"/>
      <c r="IF119" s="110"/>
      <c r="IG119" s="169">
        <f t="shared" ref="IG119:IG122" si="1044">SUM(IH119:IV119)</f>
        <v>0</v>
      </c>
      <c r="IH119" s="60"/>
      <c r="II119" s="60"/>
      <c r="IJ119" s="60"/>
      <c r="IK119" s="60"/>
      <c r="IL119" s="60"/>
      <c r="IM119" s="60"/>
      <c r="IN119" s="60"/>
      <c r="IO119" s="60"/>
      <c r="IP119" s="60"/>
      <c r="IQ119" s="60"/>
      <c r="IR119" s="61"/>
      <c r="IS119" s="60"/>
      <c r="IT119" s="60"/>
      <c r="IU119" s="60"/>
      <c r="IV119" s="110"/>
      <c r="IW119" s="169">
        <f t="shared" ref="IW119:IW122" si="1045">SUM(IX119:JL119)</f>
        <v>0</v>
      </c>
      <c r="IX119" s="60"/>
      <c r="IY119" s="60"/>
      <c r="IZ119" s="60"/>
      <c r="JA119" s="60"/>
      <c r="JB119" s="60"/>
      <c r="JC119" s="60"/>
      <c r="JD119" s="60"/>
      <c r="JE119" s="60"/>
      <c r="JF119" s="60"/>
      <c r="JG119" s="60"/>
      <c r="JH119" s="61"/>
      <c r="JI119" s="60"/>
      <c r="JJ119" s="60"/>
      <c r="JK119" s="60"/>
      <c r="JL119" s="110"/>
      <c r="JM119" s="169">
        <f t="shared" ref="JM119:JM122" si="1046">SUM(JN119:KB119)</f>
        <v>0</v>
      </c>
      <c r="JN119" s="60"/>
      <c r="JO119" s="60"/>
      <c r="JP119" s="60"/>
      <c r="JQ119" s="60"/>
      <c r="JR119" s="60"/>
      <c r="JS119" s="60"/>
      <c r="JT119" s="60"/>
      <c r="JU119" s="60"/>
      <c r="JV119" s="60"/>
      <c r="JW119" s="60"/>
      <c r="JX119" s="61"/>
      <c r="JY119" s="60"/>
      <c r="JZ119" s="60"/>
      <c r="KA119" s="60"/>
      <c r="KB119" s="110"/>
      <c r="KC119" s="169">
        <f t="shared" ref="KC119:KC122" si="1047">SUM(KD119:LB119)</f>
        <v>0</v>
      </c>
      <c r="KD119" s="60"/>
      <c r="KE119" s="60"/>
      <c r="KF119" s="60"/>
      <c r="KG119" s="60"/>
      <c r="KH119" s="60"/>
      <c r="KI119" s="60"/>
      <c r="KJ119" s="60"/>
      <c r="KK119" s="60"/>
      <c r="KL119" s="60"/>
      <c r="KM119" s="60"/>
      <c r="KN119" s="61"/>
      <c r="KO119" s="60"/>
      <c r="KP119" s="60"/>
      <c r="KQ119" s="60"/>
      <c r="KR119" s="60"/>
      <c r="KS119" s="60"/>
      <c r="KT119" s="60"/>
      <c r="KU119" s="60"/>
      <c r="KV119" s="60"/>
      <c r="KW119" s="60"/>
      <c r="KX119" s="60"/>
      <c r="KY119" s="60"/>
      <c r="KZ119" s="60"/>
      <c r="LA119" s="60"/>
      <c r="LB119" s="110"/>
      <c r="LC119" s="173"/>
      <c r="LD119" s="169">
        <f t="shared" ref="LD119:LD122" si="1048">SUM(LE119:LS119)</f>
        <v>0</v>
      </c>
      <c r="LE119" s="60"/>
      <c r="LF119" s="60"/>
      <c r="LG119" s="60"/>
      <c r="LH119" s="60"/>
      <c r="LI119" s="60"/>
      <c r="LJ119" s="60"/>
      <c r="LK119" s="60"/>
      <c r="LL119" s="60"/>
      <c r="LM119" s="60"/>
      <c r="LN119" s="60"/>
      <c r="LO119" s="61"/>
      <c r="LP119" s="60"/>
      <c r="LQ119" s="60"/>
      <c r="LR119" s="60"/>
      <c r="LS119" s="110"/>
      <c r="LT119" s="169">
        <f t="shared" ref="LT119:LT122" si="1049">SUM(LU119:MI119)</f>
        <v>0</v>
      </c>
      <c r="LU119" s="60"/>
      <c r="LV119" s="60"/>
      <c r="LW119" s="60"/>
      <c r="LX119" s="60"/>
      <c r="LY119" s="60"/>
      <c r="LZ119" s="60"/>
      <c r="MA119" s="60"/>
      <c r="MB119" s="60"/>
      <c r="MC119" s="60"/>
      <c r="MD119" s="60"/>
      <c r="ME119" s="61"/>
      <c r="MF119" s="60"/>
      <c r="MG119" s="60"/>
      <c r="MH119" s="60"/>
      <c r="MI119" s="110"/>
      <c r="MJ119" s="169">
        <f t="shared" ref="MJ119:MJ122" si="1050">SUM(MK119:MY119)</f>
        <v>0</v>
      </c>
      <c r="MK119" s="60"/>
      <c r="ML119" s="60"/>
      <c r="MM119" s="60"/>
      <c r="MN119" s="60"/>
      <c r="MO119" s="60"/>
      <c r="MP119" s="60"/>
      <c r="MQ119" s="60"/>
      <c r="MR119" s="60"/>
      <c r="MS119" s="60"/>
      <c r="MT119" s="60"/>
      <c r="MU119" s="61"/>
      <c r="MV119" s="60"/>
      <c r="MW119" s="60"/>
      <c r="MX119" s="60"/>
      <c r="MY119" s="110"/>
      <c r="MZ119" s="169">
        <f t="shared" ref="MZ119:MZ122" si="1051">SUM(NA119:NO119)</f>
        <v>0</v>
      </c>
      <c r="NA119" s="60"/>
      <c r="NB119" s="60"/>
      <c r="NC119" s="60"/>
      <c r="ND119" s="60"/>
      <c r="NE119" s="60"/>
      <c r="NF119" s="60"/>
      <c r="NG119" s="60"/>
      <c r="NH119" s="60"/>
      <c r="NI119" s="60"/>
      <c r="NJ119" s="60"/>
      <c r="NK119" s="61"/>
      <c r="NL119" s="60"/>
      <c r="NM119" s="60"/>
      <c r="NN119" s="60"/>
      <c r="NO119" s="110"/>
      <c r="NP119" s="169">
        <f t="shared" ref="NP119:NP122" si="1052">SUM(NQ119:OE119)</f>
        <v>0</v>
      </c>
      <c r="NQ119" s="60"/>
      <c r="NR119" s="60"/>
      <c r="NS119" s="60"/>
      <c r="NT119" s="60"/>
      <c r="NU119" s="60"/>
      <c r="NV119" s="60"/>
      <c r="NW119" s="60"/>
      <c r="NX119" s="60"/>
      <c r="NY119" s="60"/>
      <c r="NZ119" s="60"/>
      <c r="OA119" s="61"/>
      <c r="OB119" s="60"/>
      <c r="OC119" s="60"/>
      <c r="OD119" s="60"/>
      <c r="OE119" s="110"/>
      <c r="OF119" s="169">
        <f t="shared" ref="OF119:OF122" si="1053">SUM(OG119:OU119)</f>
        <v>0</v>
      </c>
      <c r="OG119" s="60"/>
      <c r="OH119" s="60"/>
      <c r="OI119" s="60"/>
      <c r="OJ119" s="60"/>
      <c r="OK119" s="60"/>
      <c r="OL119" s="60"/>
      <c r="OM119" s="60"/>
      <c r="ON119" s="60"/>
      <c r="OO119" s="60"/>
      <c r="OP119" s="60"/>
      <c r="OQ119" s="61"/>
      <c r="OR119" s="60"/>
      <c r="OS119" s="60"/>
      <c r="OT119" s="60"/>
      <c r="OU119" s="110"/>
      <c r="OV119" s="169">
        <f t="shared" ref="OV119:OV122" si="1054">SUM(OW119:PK119)</f>
        <v>0</v>
      </c>
      <c r="OW119" s="60"/>
      <c r="OX119" s="60"/>
      <c r="OY119" s="60"/>
      <c r="OZ119" s="60"/>
      <c r="PA119" s="60"/>
      <c r="PB119" s="60"/>
      <c r="PC119" s="60"/>
      <c r="PD119" s="60"/>
      <c r="PE119" s="60"/>
      <c r="PF119" s="60"/>
      <c r="PG119" s="61"/>
      <c r="PH119" s="60"/>
      <c r="PI119" s="60"/>
      <c r="PJ119" s="60"/>
      <c r="PK119" s="110"/>
      <c r="PL119" s="169">
        <f t="shared" ref="PL119:PL122" si="1055">SUM(PM119:QA119)</f>
        <v>0</v>
      </c>
      <c r="PM119" s="60"/>
      <c r="PN119" s="60"/>
      <c r="PO119" s="60"/>
      <c r="PP119" s="60"/>
      <c r="PQ119" s="60"/>
      <c r="PR119" s="60"/>
      <c r="PS119" s="60"/>
      <c r="PT119" s="60"/>
      <c r="PU119" s="60"/>
      <c r="PV119" s="60"/>
      <c r="PW119" s="61"/>
      <c r="PX119" s="60"/>
      <c r="PY119" s="60"/>
      <c r="PZ119" s="60"/>
      <c r="QA119" s="110"/>
      <c r="QB119" s="169">
        <f t="shared" ref="QB119:QB122" si="1056">SUM(QC119:QQ119)</f>
        <v>0</v>
      </c>
      <c r="QC119" s="60"/>
      <c r="QD119" s="60"/>
      <c r="QE119" s="60"/>
      <c r="QF119" s="60"/>
      <c r="QG119" s="60"/>
      <c r="QH119" s="60"/>
      <c r="QI119" s="60"/>
      <c r="QJ119" s="60"/>
      <c r="QK119" s="60"/>
      <c r="QL119" s="60"/>
      <c r="QM119" s="61"/>
      <c r="QN119" s="60"/>
      <c r="QO119" s="60"/>
      <c r="QP119" s="60"/>
      <c r="QQ119" s="110"/>
      <c r="QR119" s="169">
        <f t="shared" ref="QR119:QR122" si="1057">SUM(QS119:RQ119)</f>
        <v>0</v>
      </c>
      <c r="QS119" s="60"/>
      <c r="QT119" s="60"/>
      <c r="QU119" s="60"/>
      <c r="QV119" s="60"/>
      <c r="QW119" s="60"/>
      <c r="QX119" s="60"/>
      <c r="QY119" s="60"/>
      <c r="QZ119" s="60"/>
      <c r="RA119" s="60"/>
      <c r="RB119" s="60"/>
      <c r="RC119" s="61"/>
      <c r="RD119" s="60"/>
      <c r="RE119" s="60"/>
      <c r="RF119" s="60"/>
      <c r="RG119" s="60"/>
      <c r="RH119" s="60"/>
      <c r="RI119" s="60"/>
      <c r="RJ119" s="60"/>
      <c r="RK119" s="60"/>
      <c r="RL119" s="60"/>
      <c r="RM119" s="60"/>
      <c r="RN119" s="60"/>
      <c r="RO119" s="60"/>
      <c r="RP119" s="60"/>
      <c r="RQ119" s="110"/>
      <c r="RR119" s="173"/>
      <c r="RS119" s="169">
        <f t="shared" ref="RS119:RS122" si="1058">SUM(RT119:SH119)</f>
        <v>0</v>
      </c>
      <c r="RT119" s="60"/>
      <c r="RU119" s="60"/>
      <c r="RV119" s="60"/>
      <c r="RW119" s="60"/>
      <c r="RX119" s="60"/>
      <c r="RY119" s="60"/>
      <c r="RZ119" s="60"/>
      <c r="SA119" s="60"/>
      <c r="SB119" s="60"/>
      <c r="SC119" s="60"/>
      <c r="SD119" s="61"/>
      <c r="SE119" s="60"/>
      <c r="SF119" s="60"/>
      <c r="SG119" s="60"/>
      <c r="SH119" s="110"/>
      <c r="SI119" s="169">
        <f t="shared" ref="SI119:SI122" si="1059">SUM(SJ119:SX119)</f>
        <v>0</v>
      </c>
      <c r="SJ119" s="60"/>
      <c r="SK119" s="60"/>
      <c r="SL119" s="60"/>
      <c r="SM119" s="60"/>
      <c r="SN119" s="60"/>
      <c r="SO119" s="60"/>
      <c r="SP119" s="60"/>
      <c r="SQ119" s="60"/>
      <c r="SR119" s="60"/>
      <c r="SS119" s="60"/>
      <c r="ST119" s="61"/>
      <c r="SU119" s="60"/>
      <c r="SV119" s="60"/>
      <c r="SW119" s="60"/>
      <c r="SX119" s="110"/>
      <c r="SY119" s="169">
        <f t="shared" ref="SY119:SY122" si="1060">SUM(SZ119:TN119)</f>
        <v>0</v>
      </c>
      <c r="SZ119" s="60"/>
      <c r="TA119" s="60"/>
      <c r="TB119" s="60"/>
      <c r="TC119" s="60"/>
      <c r="TD119" s="60"/>
      <c r="TE119" s="60"/>
      <c r="TF119" s="60"/>
      <c r="TG119" s="60"/>
      <c r="TH119" s="60"/>
      <c r="TI119" s="60"/>
      <c r="TJ119" s="61"/>
      <c r="TK119" s="60"/>
      <c r="TL119" s="60"/>
      <c r="TM119" s="60"/>
      <c r="TN119" s="110"/>
      <c r="TO119" s="169">
        <f t="shared" ref="TO119:TO122" si="1061">SUM(TP119:UD119)</f>
        <v>0</v>
      </c>
      <c r="TP119" s="60"/>
      <c r="TQ119" s="60"/>
      <c r="TR119" s="60"/>
      <c r="TS119" s="60"/>
      <c r="TT119" s="60"/>
      <c r="TU119" s="60"/>
      <c r="TV119" s="60"/>
      <c r="TW119" s="60"/>
      <c r="TX119" s="60"/>
      <c r="TY119" s="60"/>
      <c r="TZ119" s="61"/>
      <c r="UA119" s="60"/>
      <c r="UB119" s="60"/>
      <c r="UC119" s="60"/>
      <c r="UD119" s="110"/>
      <c r="UE119" s="169">
        <f t="shared" ref="UE119:UE122" si="1062">SUM(UF119:VD119)</f>
        <v>0</v>
      </c>
      <c r="UF119" s="60"/>
      <c r="UG119" s="60"/>
      <c r="UH119" s="60"/>
      <c r="UI119" s="60"/>
      <c r="UJ119" s="60"/>
      <c r="UK119" s="60"/>
      <c r="UL119" s="60"/>
      <c r="UM119" s="60"/>
      <c r="UN119" s="60"/>
      <c r="UO119" s="60"/>
      <c r="UP119" s="61"/>
      <c r="UQ119" s="60"/>
      <c r="UR119" s="60"/>
      <c r="US119" s="60"/>
      <c r="UT119" s="60"/>
      <c r="UU119" s="60"/>
      <c r="UV119" s="60"/>
      <c r="UW119" s="60"/>
      <c r="UX119" s="60"/>
      <c r="UY119" s="60"/>
      <c r="UZ119" s="60"/>
      <c r="VA119" s="60"/>
      <c r="VB119" s="60"/>
      <c r="VC119" s="60"/>
      <c r="VD119" s="110"/>
      <c r="VE119" s="10" t="str">
        <f t="shared" si="710"/>
        <v>-</v>
      </c>
    </row>
    <row r="120" spans="1:577" ht="20.149999999999999" customHeight="1">
      <c r="A120" s="22"/>
      <c r="B120" s="22"/>
      <c r="C120" s="23">
        <v>61122</v>
      </c>
      <c r="D120" s="24" t="s">
        <v>119</v>
      </c>
      <c r="E120" s="193">
        <f>SUM(F120:I120)</f>
        <v>0</v>
      </c>
      <c r="F120" s="194"/>
      <c r="G120" s="194"/>
      <c r="H120" s="195"/>
      <c r="I120" s="229"/>
      <c r="J120" s="241">
        <f t="shared" si="1031"/>
        <v>0</v>
      </c>
      <c r="K120" s="61"/>
      <c r="L120" s="60"/>
      <c r="M120" s="60"/>
      <c r="N120" s="60"/>
      <c r="O120" s="60"/>
      <c r="P120" s="60"/>
      <c r="Q120" s="60"/>
      <c r="R120" s="60"/>
      <c r="S120" s="60"/>
      <c r="T120" s="60"/>
      <c r="U120" s="61"/>
      <c r="V120" s="60"/>
      <c r="W120" s="60"/>
      <c r="X120" s="60"/>
      <c r="Y120" s="110"/>
      <c r="Z120" s="169">
        <f t="shared" si="1032"/>
        <v>0</v>
      </c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1"/>
      <c r="AL120" s="60"/>
      <c r="AM120" s="60"/>
      <c r="AN120" s="60"/>
      <c r="AO120" s="110"/>
      <c r="AP120" s="169">
        <f t="shared" si="1033"/>
        <v>0</v>
      </c>
      <c r="AQ120" s="60"/>
      <c r="AR120" s="60"/>
      <c r="AS120" s="60"/>
      <c r="AT120" s="60"/>
      <c r="AU120" s="60"/>
      <c r="AV120" s="60"/>
      <c r="AW120" s="60"/>
      <c r="AX120" s="60"/>
      <c r="AY120" s="60"/>
      <c r="AZ120" s="60"/>
      <c r="BA120" s="61"/>
      <c r="BB120" s="60"/>
      <c r="BC120" s="60"/>
      <c r="BD120" s="60"/>
      <c r="BE120" s="110"/>
      <c r="BF120" s="169">
        <f t="shared" si="1034"/>
        <v>0</v>
      </c>
      <c r="BG120" s="60"/>
      <c r="BH120" s="60"/>
      <c r="BI120" s="60"/>
      <c r="BJ120" s="60"/>
      <c r="BK120" s="60"/>
      <c r="BL120" s="60"/>
      <c r="BM120" s="60"/>
      <c r="BN120" s="60"/>
      <c r="BO120" s="60"/>
      <c r="BP120" s="60"/>
      <c r="BQ120" s="61"/>
      <c r="BR120" s="60"/>
      <c r="BS120" s="60"/>
      <c r="BT120" s="60"/>
      <c r="BU120" s="110"/>
      <c r="BV120" s="169">
        <f t="shared" si="1035"/>
        <v>0</v>
      </c>
      <c r="BW120" s="60"/>
      <c r="BX120" s="60"/>
      <c r="BY120" s="60"/>
      <c r="BZ120" s="60"/>
      <c r="CA120" s="60"/>
      <c r="CB120" s="60"/>
      <c r="CC120" s="60"/>
      <c r="CD120" s="60"/>
      <c r="CE120" s="60"/>
      <c r="CF120" s="60"/>
      <c r="CG120" s="61"/>
      <c r="CH120" s="60"/>
      <c r="CI120" s="60"/>
      <c r="CJ120" s="60"/>
      <c r="CK120" s="60"/>
      <c r="CL120" s="60"/>
      <c r="CM120" s="60"/>
      <c r="CN120" s="60"/>
      <c r="CO120" s="60"/>
      <c r="CP120" s="60"/>
      <c r="CQ120" s="60"/>
      <c r="CR120" s="60"/>
      <c r="CS120" s="60"/>
      <c r="CT120" s="60"/>
      <c r="CU120" s="110"/>
      <c r="CV120" s="173"/>
      <c r="CW120" s="169">
        <f t="shared" si="1036"/>
        <v>0</v>
      </c>
      <c r="CX120" s="60"/>
      <c r="CY120" s="60"/>
      <c r="CZ120" s="60"/>
      <c r="DA120" s="60"/>
      <c r="DB120" s="60"/>
      <c r="DC120" s="60"/>
      <c r="DD120" s="60"/>
      <c r="DE120" s="60"/>
      <c r="DF120" s="60"/>
      <c r="DG120" s="60"/>
      <c r="DH120" s="61"/>
      <c r="DI120" s="60"/>
      <c r="DJ120" s="60"/>
      <c r="DK120" s="60"/>
      <c r="DL120" s="110"/>
      <c r="DM120" s="169">
        <f t="shared" si="1037"/>
        <v>0</v>
      </c>
      <c r="DN120" s="60"/>
      <c r="DO120" s="60"/>
      <c r="DP120" s="60"/>
      <c r="DQ120" s="60"/>
      <c r="DR120" s="60"/>
      <c r="DS120" s="60"/>
      <c r="DT120" s="60"/>
      <c r="DU120" s="60"/>
      <c r="DV120" s="60"/>
      <c r="DW120" s="60"/>
      <c r="DX120" s="61"/>
      <c r="DY120" s="60"/>
      <c r="DZ120" s="60"/>
      <c r="EA120" s="60"/>
      <c r="EB120" s="110"/>
      <c r="EC120" s="169">
        <f t="shared" si="1038"/>
        <v>0</v>
      </c>
      <c r="ED120" s="60"/>
      <c r="EE120" s="60"/>
      <c r="EF120" s="60"/>
      <c r="EG120" s="60"/>
      <c r="EH120" s="60"/>
      <c r="EI120" s="60"/>
      <c r="EJ120" s="60"/>
      <c r="EK120" s="60"/>
      <c r="EL120" s="60"/>
      <c r="EM120" s="60"/>
      <c r="EN120" s="61"/>
      <c r="EO120" s="60"/>
      <c r="EP120" s="60"/>
      <c r="EQ120" s="60"/>
      <c r="ER120" s="110"/>
      <c r="ES120" s="169">
        <f t="shared" si="1039"/>
        <v>0</v>
      </c>
      <c r="ET120" s="60"/>
      <c r="EU120" s="60"/>
      <c r="EV120" s="60"/>
      <c r="EW120" s="60"/>
      <c r="EX120" s="60"/>
      <c r="EY120" s="60"/>
      <c r="EZ120" s="60"/>
      <c r="FA120" s="60"/>
      <c r="FB120" s="60"/>
      <c r="FC120" s="60"/>
      <c r="FD120" s="61"/>
      <c r="FE120" s="60"/>
      <c r="FF120" s="60"/>
      <c r="FG120" s="60"/>
      <c r="FH120" s="110"/>
      <c r="FI120" s="169">
        <f t="shared" si="1040"/>
        <v>0</v>
      </c>
      <c r="FJ120" s="60"/>
      <c r="FK120" s="60"/>
      <c r="FL120" s="60"/>
      <c r="FM120" s="60"/>
      <c r="FN120" s="60"/>
      <c r="FO120" s="60"/>
      <c r="FP120" s="60"/>
      <c r="FQ120" s="60"/>
      <c r="FR120" s="60"/>
      <c r="FS120" s="60"/>
      <c r="FT120" s="61"/>
      <c r="FU120" s="60"/>
      <c r="FV120" s="60"/>
      <c r="FW120" s="60"/>
      <c r="FX120" s="110"/>
      <c r="FY120" s="169">
        <f t="shared" si="1041"/>
        <v>0</v>
      </c>
      <c r="FZ120" s="60"/>
      <c r="GA120" s="60"/>
      <c r="GB120" s="60"/>
      <c r="GC120" s="60"/>
      <c r="GD120" s="60"/>
      <c r="GE120" s="60"/>
      <c r="GF120" s="60"/>
      <c r="GG120" s="60"/>
      <c r="GH120" s="60"/>
      <c r="GI120" s="60"/>
      <c r="GJ120" s="61"/>
      <c r="GK120" s="60"/>
      <c r="GL120" s="60"/>
      <c r="GM120" s="60"/>
      <c r="GN120" s="110"/>
      <c r="GO120" s="169">
        <f t="shared" si="1042"/>
        <v>0</v>
      </c>
      <c r="GP120" s="60"/>
      <c r="GQ120" s="60"/>
      <c r="GR120" s="60"/>
      <c r="GS120" s="60"/>
      <c r="GT120" s="60"/>
      <c r="GU120" s="60"/>
      <c r="GV120" s="60"/>
      <c r="GW120" s="60"/>
      <c r="GX120" s="60"/>
      <c r="GY120" s="60"/>
      <c r="GZ120" s="61"/>
      <c r="HA120" s="60"/>
      <c r="HB120" s="60"/>
      <c r="HC120" s="60"/>
      <c r="HD120" s="60"/>
      <c r="HE120" s="60"/>
      <c r="HF120" s="60"/>
      <c r="HG120" s="60"/>
      <c r="HH120" s="60"/>
      <c r="HI120" s="60"/>
      <c r="HJ120" s="60"/>
      <c r="HK120" s="60"/>
      <c r="HL120" s="60"/>
      <c r="HM120" s="60"/>
      <c r="HN120" s="110"/>
      <c r="HO120" s="172"/>
      <c r="HP120" s="173"/>
      <c r="HQ120" s="169">
        <f t="shared" si="1043"/>
        <v>0</v>
      </c>
      <c r="HR120" s="60"/>
      <c r="HS120" s="60"/>
      <c r="HT120" s="60"/>
      <c r="HU120" s="60"/>
      <c r="HV120" s="60"/>
      <c r="HW120" s="60"/>
      <c r="HX120" s="60"/>
      <c r="HY120" s="60"/>
      <c r="HZ120" s="60"/>
      <c r="IA120" s="60"/>
      <c r="IB120" s="61"/>
      <c r="IC120" s="60"/>
      <c r="ID120" s="60"/>
      <c r="IE120" s="60"/>
      <c r="IF120" s="110"/>
      <c r="IG120" s="169">
        <f t="shared" si="1044"/>
        <v>0</v>
      </c>
      <c r="IH120" s="60"/>
      <c r="II120" s="60"/>
      <c r="IJ120" s="60"/>
      <c r="IK120" s="60"/>
      <c r="IL120" s="60"/>
      <c r="IM120" s="60"/>
      <c r="IN120" s="60"/>
      <c r="IO120" s="60"/>
      <c r="IP120" s="60"/>
      <c r="IQ120" s="60"/>
      <c r="IR120" s="61"/>
      <c r="IS120" s="60"/>
      <c r="IT120" s="60"/>
      <c r="IU120" s="60"/>
      <c r="IV120" s="110"/>
      <c r="IW120" s="169">
        <f t="shared" si="1045"/>
        <v>0</v>
      </c>
      <c r="IX120" s="60"/>
      <c r="IY120" s="60"/>
      <c r="IZ120" s="60"/>
      <c r="JA120" s="60"/>
      <c r="JB120" s="60"/>
      <c r="JC120" s="60"/>
      <c r="JD120" s="60"/>
      <c r="JE120" s="60"/>
      <c r="JF120" s="60"/>
      <c r="JG120" s="60"/>
      <c r="JH120" s="61"/>
      <c r="JI120" s="60"/>
      <c r="JJ120" s="60"/>
      <c r="JK120" s="60"/>
      <c r="JL120" s="110"/>
      <c r="JM120" s="169">
        <f t="shared" si="1046"/>
        <v>0</v>
      </c>
      <c r="JN120" s="60"/>
      <c r="JO120" s="60"/>
      <c r="JP120" s="60"/>
      <c r="JQ120" s="60"/>
      <c r="JR120" s="60"/>
      <c r="JS120" s="60"/>
      <c r="JT120" s="60"/>
      <c r="JU120" s="60"/>
      <c r="JV120" s="60"/>
      <c r="JW120" s="60"/>
      <c r="JX120" s="61"/>
      <c r="JY120" s="60"/>
      <c r="JZ120" s="60"/>
      <c r="KA120" s="60"/>
      <c r="KB120" s="110"/>
      <c r="KC120" s="169">
        <f t="shared" si="1047"/>
        <v>0</v>
      </c>
      <c r="KD120" s="60"/>
      <c r="KE120" s="60"/>
      <c r="KF120" s="60"/>
      <c r="KG120" s="60"/>
      <c r="KH120" s="60"/>
      <c r="KI120" s="60"/>
      <c r="KJ120" s="60"/>
      <c r="KK120" s="60"/>
      <c r="KL120" s="60"/>
      <c r="KM120" s="60"/>
      <c r="KN120" s="61"/>
      <c r="KO120" s="60"/>
      <c r="KP120" s="60"/>
      <c r="KQ120" s="60"/>
      <c r="KR120" s="60"/>
      <c r="KS120" s="60"/>
      <c r="KT120" s="60"/>
      <c r="KU120" s="60"/>
      <c r="KV120" s="60"/>
      <c r="KW120" s="60"/>
      <c r="KX120" s="60"/>
      <c r="KY120" s="60"/>
      <c r="KZ120" s="60"/>
      <c r="LA120" s="60"/>
      <c r="LB120" s="110"/>
      <c r="LC120" s="173"/>
      <c r="LD120" s="169">
        <f t="shared" si="1048"/>
        <v>0</v>
      </c>
      <c r="LE120" s="60"/>
      <c r="LF120" s="60"/>
      <c r="LG120" s="60"/>
      <c r="LH120" s="60"/>
      <c r="LI120" s="60"/>
      <c r="LJ120" s="60"/>
      <c r="LK120" s="60"/>
      <c r="LL120" s="60"/>
      <c r="LM120" s="60"/>
      <c r="LN120" s="60"/>
      <c r="LO120" s="61"/>
      <c r="LP120" s="60"/>
      <c r="LQ120" s="60"/>
      <c r="LR120" s="60"/>
      <c r="LS120" s="110"/>
      <c r="LT120" s="169">
        <f t="shared" si="1049"/>
        <v>0</v>
      </c>
      <c r="LU120" s="60"/>
      <c r="LV120" s="60"/>
      <c r="LW120" s="60"/>
      <c r="LX120" s="60"/>
      <c r="LY120" s="60"/>
      <c r="LZ120" s="60"/>
      <c r="MA120" s="60"/>
      <c r="MB120" s="60"/>
      <c r="MC120" s="60"/>
      <c r="MD120" s="60"/>
      <c r="ME120" s="61"/>
      <c r="MF120" s="60"/>
      <c r="MG120" s="60"/>
      <c r="MH120" s="60"/>
      <c r="MI120" s="110"/>
      <c r="MJ120" s="169">
        <f t="shared" si="1050"/>
        <v>0</v>
      </c>
      <c r="MK120" s="60"/>
      <c r="ML120" s="60"/>
      <c r="MM120" s="60"/>
      <c r="MN120" s="60"/>
      <c r="MO120" s="60"/>
      <c r="MP120" s="60"/>
      <c r="MQ120" s="60"/>
      <c r="MR120" s="60"/>
      <c r="MS120" s="60"/>
      <c r="MT120" s="60"/>
      <c r="MU120" s="61"/>
      <c r="MV120" s="60"/>
      <c r="MW120" s="60"/>
      <c r="MX120" s="60"/>
      <c r="MY120" s="110"/>
      <c r="MZ120" s="169">
        <f t="shared" si="1051"/>
        <v>0</v>
      </c>
      <c r="NA120" s="60"/>
      <c r="NB120" s="60"/>
      <c r="NC120" s="60"/>
      <c r="ND120" s="60"/>
      <c r="NE120" s="60"/>
      <c r="NF120" s="60"/>
      <c r="NG120" s="60"/>
      <c r="NH120" s="60"/>
      <c r="NI120" s="60"/>
      <c r="NJ120" s="60"/>
      <c r="NK120" s="61"/>
      <c r="NL120" s="60"/>
      <c r="NM120" s="60"/>
      <c r="NN120" s="60"/>
      <c r="NO120" s="110"/>
      <c r="NP120" s="169">
        <f t="shared" si="1052"/>
        <v>0</v>
      </c>
      <c r="NQ120" s="60"/>
      <c r="NR120" s="60"/>
      <c r="NS120" s="60"/>
      <c r="NT120" s="60"/>
      <c r="NU120" s="60"/>
      <c r="NV120" s="60"/>
      <c r="NW120" s="60"/>
      <c r="NX120" s="60"/>
      <c r="NY120" s="60"/>
      <c r="NZ120" s="60"/>
      <c r="OA120" s="61"/>
      <c r="OB120" s="60"/>
      <c r="OC120" s="60"/>
      <c r="OD120" s="60"/>
      <c r="OE120" s="110"/>
      <c r="OF120" s="169">
        <f t="shared" si="1053"/>
        <v>0</v>
      </c>
      <c r="OG120" s="60"/>
      <c r="OH120" s="60"/>
      <c r="OI120" s="60"/>
      <c r="OJ120" s="60"/>
      <c r="OK120" s="60"/>
      <c r="OL120" s="60"/>
      <c r="OM120" s="60"/>
      <c r="ON120" s="60"/>
      <c r="OO120" s="60"/>
      <c r="OP120" s="60"/>
      <c r="OQ120" s="61"/>
      <c r="OR120" s="60"/>
      <c r="OS120" s="60"/>
      <c r="OT120" s="60"/>
      <c r="OU120" s="110"/>
      <c r="OV120" s="169">
        <f t="shared" si="1054"/>
        <v>0</v>
      </c>
      <c r="OW120" s="60"/>
      <c r="OX120" s="60"/>
      <c r="OY120" s="60"/>
      <c r="OZ120" s="60"/>
      <c r="PA120" s="60"/>
      <c r="PB120" s="60"/>
      <c r="PC120" s="60"/>
      <c r="PD120" s="60"/>
      <c r="PE120" s="60"/>
      <c r="PF120" s="60"/>
      <c r="PG120" s="61"/>
      <c r="PH120" s="60"/>
      <c r="PI120" s="60"/>
      <c r="PJ120" s="60"/>
      <c r="PK120" s="110"/>
      <c r="PL120" s="169">
        <f t="shared" si="1055"/>
        <v>0</v>
      </c>
      <c r="PM120" s="60"/>
      <c r="PN120" s="60"/>
      <c r="PO120" s="60"/>
      <c r="PP120" s="60"/>
      <c r="PQ120" s="60"/>
      <c r="PR120" s="60"/>
      <c r="PS120" s="60"/>
      <c r="PT120" s="60"/>
      <c r="PU120" s="60"/>
      <c r="PV120" s="60"/>
      <c r="PW120" s="61"/>
      <c r="PX120" s="60"/>
      <c r="PY120" s="60"/>
      <c r="PZ120" s="60"/>
      <c r="QA120" s="110"/>
      <c r="QB120" s="169">
        <f t="shared" si="1056"/>
        <v>0</v>
      </c>
      <c r="QC120" s="60"/>
      <c r="QD120" s="60"/>
      <c r="QE120" s="60"/>
      <c r="QF120" s="60"/>
      <c r="QG120" s="60"/>
      <c r="QH120" s="60"/>
      <c r="QI120" s="60"/>
      <c r="QJ120" s="60"/>
      <c r="QK120" s="60"/>
      <c r="QL120" s="60"/>
      <c r="QM120" s="61"/>
      <c r="QN120" s="60"/>
      <c r="QO120" s="60"/>
      <c r="QP120" s="60"/>
      <c r="QQ120" s="110"/>
      <c r="QR120" s="169">
        <f t="shared" si="1057"/>
        <v>0</v>
      </c>
      <c r="QS120" s="60"/>
      <c r="QT120" s="60"/>
      <c r="QU120" s="60"/>
      <c r="QV120" s="60"/>
      <c r="QW120" s="60"/>
      <c r="QX120" s="60"/>
      <c r="QY120" s="60"/>
      <c r="QZ120" s="60"/>
      <c r="RA120" s="60"/>
      <c r="RB120" s="60"/>
      <c r="RC120" s="61"/>
      <c r="RD120" s="60"/>
      <c r="RE120" s="60"/>
      <c r="RF120" s="60"/>
      <c r="RG120" s="60"/>
      <c r="RH120" s="60"/>
      <c r="RI120" s="60"/>
      <c r="RJ120" s="60"/>
      <c r="RK120" s="60"/>
      <c r="RL120" s="60"/>
      <c r="RM120" s="60"/>
      <c r="RN120" s="60"/>
      <c r="RO120" s="60"/>
      <c r="RP120" s="60"/>
      <c r="RQ120" s="110"/>
      <c r="RR120" s="173"/>
      <c r="RS120" s="169">
        <f t="shared" si="1058"/>
        <v>0</v>
      </c>
      <c r="RT120" s="60"/>
      <c r="RU120" s="60"/>
      <c r="RV120" s="60"/>
      <c r="RW120" s="60"/>
      <c r="RX120" s="60"/>
      <c r="RY120" s="60"/>
      <c r="RZ120" s="60"/>
      <c r="SA120" s="60"/>
      <c r="SB120" s="60"/>
      <c r="SC120" s="60"/>
      <c r="SD120" s="61"/>
      <c r="SE120" s="60"/>
      <c r="SF120" s="60"/>
      <c r="SG120" s="60"/>
      <c r="SH120" s="110"/>
      <c r="SI120" s="169">
        <f t="shared" si="1059"/>
        <v>0</v>
      </c>
      <c r="SJ120" s="60"/>
      <c r="SK120" s="60"/>
      <c r="SL120" s="60"/>
      <c r="SM120" s="60"/>
      <c r="SN120" s="60"/>
      <c r="SO120" s="60"/>
      <c r="SP120" s="60"/>
      <c r="SQ120" s="60"/>
      <c r="SR120" s="60"/>
      <c r="SS120" s="60"/>
      <c r="ST120" s="61"/>
      <c r="SU120" s="60"/>
      <c r="SV120" s="60"/>
      <c r="SW120" s="60"/>
      <c r="SX120" s="110"/>
      <c r="SY120" s="169">
        <f t="shared" si="1060"/>
        <v>0</v>
      </c>
      <c r="SZ120" s="60"/>
      <c r="TA120" s="60"/>
      <c r="TB120" s="60"/>
      <c r="TC120" s="60"/>
      <c r="TD120" s="60"/>
      <c r="TE120" s="60"/>
      <c r="TF120" s="60"/>
      <c r="TG120" s="60"/>
      <c r="TH120" s="60"/>
      <c r="TI120" s="60"/>
      <c r="TJ120" s="61"/>
      <c r="TK120" s="60"/>
      <c r="TL120" s="60"/>
      <c r="TM120" s="60"/>
      <c r="TN120" s="110"/>
      <c r="TO120" s="169">
        <f t="shared" si="1061"/>
        <v>0</v>
      </c>
      <c r="TP120" s="60"/>
      <c r="TQ120" s="60"/>
      <c r="TR120" s="60"/>
      <c r="TS120" s="60"/>
      <c r="TT120" s="60"/>
      <c r="TU120" s="60"/>
      <c r="TV120" s="60"/>
      <c r="TW120" s="60"/>
      <c r="TX120" s="60"/>
      <c r="TY120" s="60"/>
      <c r="TZ120" s="61"/>
      <c r="UA120" s="60"/>
      <c r="UB120" s="60"/>
      <c r="UC120" s="60"/>
      <c r="UD120" s="110"/>
      <c r="UE120" s="169">
        <f t="shared" si="1062"/>
        <v>0</v>
      </c>
      <c r="UF120" s="60"/>
      <c r="UG120" s="60"/>
      <c r="UH120" s="60"/>
      <c r="UI120" s="60"/>
      <c r="UJ120" s="60"/>
      <c r="UK120" s="60"/>
      <c r="UL120" s="60"/>
      <c r="UM120" s="60"/>
      <c r="UN120" s="60"/>
      <c r="UO120" s="60"/>
      <c r="UP120" s="61"/>
      <c r="UQ120" s="60"/>
      <c r="UR120" s="60"/>
      <c r="US120" s="60"/>
      <c r="UT120" s="60"/>
      <c r="UU120" s="60"/>
      <c r="UV120" s="60"/>
      <c r="UW120" s="60"/>
      <c r="UX120" s="60"/>
      <c r="UY120" s="60"/>
      <c r="UZ120" s="60"/>
      <c r="VA120" s="60"/>
      <c r="VB120" s="60"/>
      <c r="VC120" s="60"/>
      <c r="VD120" s="110"/>
      <c r="VE120" s="10" t="str">
        <f t="shared" si="710"/>
        <v>-</v>
      </c>
    </row>
    <row r="121" spans="1:577" ht="20.149999999999999" customHeight="1">
      <c r="A121" s="22"/>
      <c r="B121" s="22"/>
      <c r="C121" s="23">
        <v>61123</v>
      </c>
      <c r="D121" s="24" t="s">
        <v>120</v>
      </c>
      <c r="E121" s="193">
        <f>SUM(F121:I121)</f>
        <v>0</v>
      </c>
      <c r="F121" s="194"/>
      <c r="G121" s="194"/>
      <c r="H121" s="195"/>
      <c r="I121" s="229"/>
      <c r="J121" s="241">
        <f t="shared" si="1031"/>
        <v>0</v>
      </c>
      <c r="K121" s="61"/>
      <c r="L121" s="60"/>
      <c r="M121" s="60"/>
      <c r="N121" s="60"/>
      <c r="O121" s="60"/>
      <c r="P121" s="60"/>
      <c r="Q121" s="60"/>
      <c r="R121" s="60"/>
      <c r="S121" s="60"/>
      <c r="T121" s="60"/>
      <c r="U121" s="61"/>
      <c r="V121" s="60"/>
      <c r="W121" s="60"/>
      <c r="X121" s="60"/>
      <c r="Y121" s="110"/>
      <c r="Z121" s="169">
        <f t="shared" si="1032"/>
        <v>0</v>
      </c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1"/>
      <c r="AL121" s="60"/>
      <c r="AM121" s="60"/>
      <c r="AN121" s="60"/>
      <c r="AO121" s="110"/>
      <c r="AP121" s="169">
        <f t="shared" si="1033"/>
        <v>0</v>
      </c>
      <c r="AQ121" s="60"/>
      <c r="AR121" s="60"/>
      <c r="AS121" s="60"/>
      <c r="AT121" s="60"/>
      <c r="AU121" s="60"/>
      <c r="AV121" s="60"/>
      <c r="AW121" s="60"/>
      <c r="AX121" s="60"/>
      <c r="AY121" s="60"/>
      <c r="AZ121" s="60"/>
      <c r="BA121" s="61"/>
      <c r="BB121" s="60"/>
      <c r="BC121" s="60"/>
      <c r="BD121" s="60"/>
      <c r="BE121" s="110"/>
      <c r="BF121" s="169">
        <f t="shared" si="1034"/>
        <v>0</v>
      </c>
      <c r="BG121" s="60"/>
      <c r="BH121" s="60"/>
      <c r="BI121" s="60"/>
      <c r="BJ121" s="60"/>
      <c r="BK121" s="60"/>
      <c r="BL121" s="60"/>
      <c r="BM121" s="60"/>
      <c r="BN121" s="60"/>
      <c r="BO121" s="60"/>
      <c r="BP121" s="60"/>
      <c r="BQ121" s="61"/>
      <c r="BR121" s="60"/>
      <c r="BS121" s="60"/>
      <c r="BT121" s="60"/>
      <c r="BU121" s="110"/>
      <c r="BV121" s="169">
        <f t="shared" si="1035"/>
        <v>0</v>
      </c>
      <c r="BW121" s="60"/>
      <c r="BX121" s="60"/>
      <c r="BY121" s="60"/>
      <c r="BZ121" s="60"/>
      <c r="CA121" s="60"/>
      <c r="CB121" s="60"/>
      <c r="CC121" s="60"/>
      <c r="CD121" s="60"/>
      <c r="CE121" s="60"/>
      <c r="CF121" s="60"/>
      <c r="CG121" s="61"/>
      <c r="CH121" s="60"/>
      <c r="CI121" s="60"/>
      <c r="CJ121" s="60"/>
      <c r="CK121" s="60"/>
      <c r="CL121" s="60"/>
      <c r="CM121" s="60"/>
      <c r="CN121" s="60"/>
      <c r="CO121" s="60"/>
      <c r="CP121" s="60"/>
      <c r="CQ121" s="60"/>
      <c r="CR121" s="60"/>
      <c r="CS121" s="60"/>
      <c r="CT121" s="60"/>
      <c r="CU121" s="110"/>
      <c r="CV121" s="173"/>
      <c r="CW121" s="169">
        <f t="shared" si="1036"/>
        <v>0</v>
      </c>
      <c r="CX121" s="60"/>
      <c r="CY121" s="60"/>
      <c r="CZ121" s="60"/>
      <c r="DA121" s="60"/>
      <c r="DB121" s="60"/>
      <c r="DC121" s="60"/>
      <c r="DD121" s="60"/>
      <c r="DE121" s="60"/>
      <c r="DF121" s="60"/>
      <c r="DG121" s="60"/>
      <c r="DH121" s="61"/>
      <c r="DI121" s="60"/>
      <c r="DJ121" s="60"/>
      <c r="DK121" s="60"/>
      <c r="DL121" s="110"/>
      <c r="DM121" s="169">
        <f t="shared" si="1037"/>
        <v>0</v>
      </c>
      <c r="DN121" s="60"/>
      <c r="DO121" s="60"/>
      <c r="DP121" s="60"/>
      <c r="DQ121" s="60"/>
      <c r="DR121" s="60"/>
      <c r="DS121" s="60"/>
      <c r="DT121" s="60"/>
      <c r="DU121" s="60"/>
      <c r="DV121" s="60"/>
      <c r="DW121" s="60"/>
      <c r="DX121" s="61"/>
      <c r="DY121" s="60"/>
      <c r="DZ121" s="60"/>
      <c r="EA121" s="60"/>
      <c r="EB121" s="110"/>
      <c r="EC121" s="169">
        <f t="shared" si="1038"/>
        <v>0</v>
      </c>
      <c r="ED121" s="60"/>
      <c r="EE121" s="60"/>
      <c r="EF121" s="60"/>
      <c r="EG121" s="60"/>
      <c r="EH121" s="60"/>
      <c r="EI121" s="60"/>
      <c r="EJ121" s="60"/>
      <c r="EK121" s="60"/>
      <c r="EL121" s="60"/>
      <c r="EM121" s="60"/>
      <c r="EN121" s="61"/>
      <c r="EO121" s="60"/>
      <c r="EP121" s="60"/>
      <c r="EQ121" s="60"/>
      <c r="ER121" s="110"/>
      <c r="ES121" s="169">
        <f t="shared" si="1039"/>
        <v>0</v>
      </c>
      <c r="ET121" s="60"/>
      <c r="EU121" s="60"/>
      <c r="EV121" s="60"/>
      <c r="EW121" s="60"/>
      <c r="EX121" s="60"/>
      <c r="EY121" s="60"/>
      <c r="EZ121" s="60"/>
      <c r="FA121" s="60"/>
      <c r="FB121" s="60"/>
      <c r="FC121" s="60"/>
      <c r="FD121" s="61"/>
      <c r="FE121" s="60"/>
      <c r="FF121" s="60"/>
      <c r="FG121" s="60"/>
      <c r="FH121" s="110"/>
      <c r="FI121" s="169">
        <f t="shared" si="1040"/>
        <v>0</v>
      </c>
      <c r="FJ121" s="60"/>
      <c r="FK121" s="60"/>
      <c r="FL121" s="60"/>
      <c r="FM121" s="60"/>
      <c r="FN121" s="60"/>
      <c r="FO121" s="60"/>
      <c r="FP121" s="60"/>
      <c r="FQ121" s="60"/>
      <c r="FR121" s="60"/>
      <c r="FS121" s="60"/>
      <c r="FT121" s="61"/>
      <c r="FU121" s="60"/>
      <c r="FV121" s="60"/>
      <c r="FW121" s="60"/>
      <c r="FX121" s="110"/>
      <c r="FY121" s="169">
        <f t="shared" si="1041"/>
        <v>0</v>
      </c>
      <c r="FZ121" s="60"/>
      <c r="GA121" s="60"/>
      <c r="GB121" s="60"/>
      <c r="GC121" s="60"/>
      <c r="GD121" s="60"/>
      <c r="GE121" s="60"/>
      <c r="GF121" s="60"/>
      <c r="GG121" s="60"/>
      <c r="GH121" s="60"/>
      <c r="GI121" s="60"/>
      <c r="GJ121" s="61"/>
      <c r="GK121" s="60"/>
      <c r="GL121" s="60"/>
      <c r="GM121" s="60"/>
      <c r="GN121" s="110"/>
      <c r="GO121" s="169">
        <f t="shared" si="1042"/>
        <v>0</v>
      </c>
      <c r="GP121" s="60"/>
      <c r="GQ121" s="60"/>
      <c r="GR121" s="60"/>
      <c r="GS121" s="60"/>
      <c r="GT121" s="60"/>
      <c r="GU121" s="60"/>
      <c r="GV121" s="60"/>
      <c r="GW121" s="60"/>
      <c r="GX121" s="60"/>
      <c r="GY121" s="60"/>
      <c r="GZ121" s="61"/>
      <c r="HA121" s="60"/>
      <c r="HB121" s="60"/>
      <c r="HC121" s="60"/>
      <c r="HD121" s="60"/>
      <c r="HE121" s="60"/>
      <c r="HF121" s="60"/>
      <c r="HG121" s="60"/>
      <c r="HH121" s="60"/>
      <c r="HI121" s="60"/>
      <c r="HJ121" s="60"/>
      <c r="HK121" s="60"/>
      <c r="HL121" s="60"/>
      <c r="HM121" s="60"/>
      <c r="HN121" s="110"/>
      <c r="HO121" s="172"/>
      <c r="HP121" s="173"/>
      <c r="HQ121" s="169">
        <f t="shared" si="1043"/>
        <v>0</v>
      </c>
      <c r="HR121" s="60"/>
      <c r="HS121" s="60"/>
      <c r="HT121" s="60"/>
      <c r="HU121" s="60"/>
      <c r="HV121" s="60"/>
      <c r="HW121" s="60"/>
      <c r="HX121" s="60"/>
      <c r="HY121" s="60"/>
      <c r="HZ121" s="60"/>
      <c r="IA121" s="60"/>
      <c r="IB121" s="61"/>
      <c r="IC121" s="60"/>
      <c r="ID121" s="60"/>
      <c r="IE121" s="60"/>
      <c r="IF121" s="110"/>
      <c r="IG121" s="169">
        <f t="shared" si="1044"/>
        <v>0</v>
      </c>
      <c r="IH121" s="60"/>
      <c r="II121" s="60"/>
      <c r="IJ121" s="60"/>
      <c r="IK121" s="60"/>
      <c r="IL121" s="60"/>
      <c r="IM121" s="60"/>
      <c r="IN121" s="60"/>
      <c r="IO121" s="60"/>
      <c r="IP121" s="60"/>
      <c r="IQ121" s="60"/>
      <c r="IR121" s="61"/>
      <c r="IS121" s="60"/>
      <c r="IT121" s="60"/>
      <c r="IU121" s="60"/>
      <c r="IV121" s="110"/>
      <c r="IW121" s="169">
        <f t="shared" si="1045"/>
        <v>0</v>
      </c>
      <c r="IX121" s="60"/>
      <c r="IY121" s="60"/>
      <c r="IZ121" s="60"/>
      <c r="JA121" s="60"/>
      <c r="JB121" s="60"/>
      <c r="JC121" s="60"/>
      <c r="JD121" s="60"/>
      <c r="JE121" s="60"/>
      <c r="JF121" s="60"/>
      <c r="JG121" s="60"/>
      <c r="JH121" s="61"/>
      <c r="JI121" s="60"/>
      <c r="JJ121" s="60"/>
      <c r="JK121" s="60"/>
      <c r="JL121" s="110"/>
      <c r="JM121" s="169">
        <f t="shared" si="1046"/>
        <v>0</v>
      </c>
      <c r="JN121" s="60"/>
      <c r="JO121" s="60"/>
      <c r="JP121" s="60"/>
      <c r="JQ121" s="60"/>
      <c r="JR121" s="60"/>
      <c r="JS121" s="60"/>
      <c r="JT121" s="60"/>
      <c r="JU121" s="60"/>
      <c r="JV121" s="60"/>
      <c r="JW121" s="60"/>
      <c r="JX121" s="61"/>
      <c r="JY121" s="60"/>
      <c r="JZ121" s="60"/>
      <c r="KA121" s="60"/>
      <c r="KB121" s="110"/>
      <c r="KC121" s="169">
        <f t="shared" si="1047"/>
        <v>0</v>
      </c>
      <c r="KD121" s="60"/>
      <c r="KE121" s="60"/>
      <c r="KF121" s="60"/>
      <c r="KG121" s="60"/>
      <c r="KH121" s="60"/>
      <c r="KI121" s="60"/>
      <c r="KJ121" s="60"/>
      <c r="KK121" s="60"/>
      <c r="KL121" s="60"/>
      <c r="KM121" s="60"/>
      <c r="KN121" s="61"/>
      <c r="KO121" s="60"/>
      <c r="KP121" s="60"/>
      <c r="KQ121" s="60"/>
      <c r="KR121" s="60"/>
      <c r="KS121" s="60"/>
      <c r="KT121" s="60"/>
      <c r="KU121" s="60"/>
      <c r="KV121" s="60"/>
      <c r="KW121" s="60"/>
      <c r="KX121" s="60"/>
      <c r="KY121" s="60"/>
      <c r="KZ121" s="60"/>
      <c r="LA121" s="60"/>
      <c r="LB121" s="110"/>
      <c r="LC121" s="173"/>
      <c r="LD121" s="169">
        <f t="shared" si="1048"/>
        <v>0</v>
      </c>
      <c r="LE121" s="60"/>
      <c r="LF121" s="60"/>
      <c r="LG121" s="60"/>
      <c r="LH121" s="60"/>
      <c r="LI121" s="60"/>
      <c r="LJ121" s="60"/>
      <c r="LK121" s="60"/>
      <c r="LL121" s="60"/>
      <c r="LM121" s="60"/>
      <c r="LN121" s="60"/>
      <c r="LO121" s="61"/>
      <c r="LP121" s="60"/>
      <c r="LQ121" s="60"/>
      <c r="LR121" s="60"/>
      <c r="LS121" s="110"/>
      <c r="LT121" s="169">
        <f t="shared" si="1049"/>
        <v>0</v>
      </c>
      <c r="LU121" s="60"/>
      <c r="LV121" s="60"/>
      <c r="LW121" s="60"/>
      <c r="LX121" s="60"/>
      <c r="LY121" s="60"/>
      <c r="LZ121" s="60"/>
      <c r="MA121" s="60"/>
      <c r="MB121" s="60"/>
      <c r="MC121" s="60"/>
      <c r="MD121" s="60"/>
      <c r="ME121" s="61"/>
      <c r="MF121" s="60"/>
      <c r="MG121" s="60"/>
      <c r="MH121" s="60"/>
      <c r="MI121" s="110"/>
      <c r="MJ121" s="169">
        <f t="shared" si="1050"/>
        <v>0</v>
      </c>
      <c r="MK121" s="60"/>
      <c r="ML121" s="60"/>
      <c r="MM121" s="60"/>
      <c r="MN121" s="60"/>
      <c r="MO121" s="60"/>
      <c r="MP121" s="60"/>
      <c r="MQ121" s="60"/>
      <c r="MR121" s="60"/>
      <c r="MS121" s="60"/>
      <c r="MT121" s="60"/>
      <c r="MU121" s="61"/>
      <c r="MV121" s="60"/>
      <c r="MW121" s="60"/>
      <c r="MX121" s="60"/>
      <c r="MY121" s="110"/>
      <c r="MZ121" s="169">
        <f t="shared" si="1051"/>
        <v>0</v>
      </c>
      <c r="NA121" s="60"/>
      <c r="NB121" s="60"/>
      <c r="NC121" s="60"/>
      <c r="ND121" s="60"/>
      <c r="NE121" s="60"/>
      <c r="NF121" s="60"/>
      <c r="NG121" s="60"/>
      <c r="NH121" s="60"/>
      <c r="NI121" s="60"/>
      <c r="NJ121" s="60"/>
      <c r="NK121" s="61"/>
      <c r="NL121" s="60"/>
      <c r="NM121" s="60"/>
      <c r="NN121" s="60"/>
      <c r="NO121" s="110"/>
      <c r="NP121" s="169">
        <f t="shared" si="1052"/>
        <v>0</v>
      </c>
      <c r="NQ121" s="60"/>
      <c r="NR121" s="60"/>
      <c r="NS121" s="60"/>
      <c r="NT121" s="60"/>
      <c r="NU121" s="60"/>
      <c r="NV121" s="60"/>
      <c r="NW121" s="60"/>
      <c r="NX121" s="60"/>
      <c r="NY121" s="60"/>
      <c r="NZ121" s="60"/>
      <c r="OA121" s="61"/>
      <c r="OB121" s="60"/>
      <c r="OC121" s="60"/>
      <c r="OD121" s="60"/>
      <c r="OE121" s="110"/>
      <c r="OF121" s="169">
        <f t="shared" si="1053"/>
        <v>0</v>
      </c>
      <c r="OG121" s="60"/>
      <c r="OH121" s="60"/>
      <c r="OI121" s="60"/>
      <c r="OJ121" s="60"/>
      <c r="OK121" s="60"/>
      <c r="OL121" s="60"/>
      <c r="OM121" s="60"/>
      <c r="ON121" s="60"/>
      <c r="OO121" s="60"/>
      <c r="OP121" s="60"/>
      <c r="OQ121" s="61"/>
      <c r="OR121" s="60"/>
      <c r="OS121" s="60"/>
      <c r="OT121" s="60"/>
      <c r="OU121" s="110"/>
      <c r="OV121" s="169">
        <f t="shared" si="1054"/>
        <v>0</v>
      </c>
      <c r="OW121" s="60"/>
      <c r="OX121" s="60"/>
      <c r="OY121" s="60"/>
      <c r="OZ121" s="60"/>
      <c r="PA121" s="60"/>
      <c r="PB121" s="60"/>
      <c r="PC121" s="60"/>
      <c r="PD121" s="60"/>
      <c r="PE121" s="60"/>
      <c r="PF121" s="60"/>
      <c r="PG121" s="61"/>
      <c r="PH121" s="60"/>
      <c r="PI121" s="60"/>
      <c r="PJ121" s="60"/>
      <c r="PK121" s="110"/>
      <c r="PL121" s="169">
        <f t="shared" si="1055"/>
        <v>0</v>
      </c>
      <c r="PM121" s="60"/>
      <c r="PN121" s="60"/>
      <c r="PO121" s="60"/>
      <c r="PP121" s="60"/>
      <c r="PQ121" s="60"/>
      <c r="PR121" s="60"/>
      <c r="PS121" s="60"/>
      <c r="PT121" s="60"/>
      <c r="PU121" s="60"/>
      <c r="PV121" s="60"/>
      <c r="PW121" s="61"/>
      <c r="PX121" s="60"/>
      <c r="PY121" s="60"/>
      <c r="PZ121" s="60"/>
      <c r="QA121" s="110"/>
      <c r="QB121" s="169">
        <f t="shared" si="1056"/>
        <v>0</v>
      </c>
      <c r="QC121" s="60"/>
      <c r="QD121" s="60"/>
      <c r="QE121" s="60"/>
      <c r="QF121" s="60"/>
      <c r="QG121" s="60"/>
      <c r="QH121" s="60"/>
      <c r="QI121" s="60"/>
      <c r="QJ121" s="60"/>
      <c r="QK121" s="60"/>
      <c r="QL121" s="60"/>
      <c r="QM121" s="61"/>
      <c r="QN121" s="60"/>
      <c r="QO121" s="60"/>
      <c r="QP121" s="60"/>
      <c r="QQ121" s="110"/>
      <c r="QR121" s="169">
        <f t="shared" si="1057"/>
        <v>0</v>
      </c>
      <c r="QS121" s="60"/>
      <c r="QT121" s="60"/>
      <c r="QU121" s="60"/>
      <c r="QV121" s="60"/>
      <c r="QW121" s="60"/>
      <c r="QX121" s="60"/>
      <c r="QY121" s="60"/>
      <c r="QZ121" s="60"/>
      <c r="RA121" s="60"/>
      <c r="RB121" s="60"/>
      <c r="RC121" s="61"/>
      <c r="RD121" s="60"/>
      <c r="RE121" s="60"/>
      <c r="RF121" s="60"/>
      <c r="RG121" s="60"/>
      <c r="RH121" s="60"/>
      <c r="RI121" s="60"/>
      <c r="RJ121" s="60"/>
      <c r="RK121" s="60"/>
      <c r="RL121" s="60"/>
      <c r="RM121" s="60"/>
      <c r="RN121" s="60"/>
      <c r="RO121" s="60"/>
      <c r="RP121" s="60"/>
      <c r="RQ121" s="110"/>
      <c r="RR121" s="173"/>
      <c r="RS121" s="169">
        <f t="shared" si="1058"/>
        <v>0</v>
      </c>
      <c r="RT121" s="60"/>
      <c r="RU121" s="60"/>
      <c r="RV121" s="60"/>
      <c r="RW121" s="60"/>
      <c r="RX121" s="60"/>
      <c r="RY121" s="60"/>
      <c r="RZ121" s="60"/>
      <c r="SA121" s="60"/>
      <c r="SB121" s="60"/>
      <c r="SC121" s="60"/>
      <c r="SD121" s="61"/>
      <c r="SE121" s="60"/>
      <c r="SF121" s="60"/>
      <c r="SG121" s="60"/>
      <c r="SH121" s="110"/>
      <c r="SI121" s="169">
        <f t="shared" si="1059"/>
        <v>0</v>
      </c>
      <c r="SJ121" s="60"/>
      <c r="SK121" s="60"/>
      <c r="SL121" s="60"/>
      <c r="SM121" s="60"/>
      <c r="SN121" s="60"/>
      <c r="SO121" s="60"/>
      <c r="SP121" s="60"/>
      <c r="SQ121" s="60"/>
      <c r="SR121" s="60"/>
      <c r="SS121" s="60"/>
      <c r="ST121" s="61"/>
      <c r="SU121" s="60"/>
      <c r="SV121" s="60"/>
      <c r="SW121" s="60"/>
      <c r="SX121" s="110"/>
      <c r="SY121" s="169">
        <f t="shared" si="1060"/>
        <v>0</v>
      </c>
      <c r="SZ121" s="60"/>
      <c r="TA121" s="60"/>
      <c r="TB121" s="60"/>
      <c r="TC121" s="60"/>
      <c r="TD121" s="60"/>
      <c r="TE121" s="60"/>
      <c r="TF121" s="60"/>
      <c r="TG121" s="60"/>
      <c r="TH121" s="60"/>
      <c r="TI121" s="60"/>
      <c r="TJ121" s="61"/>
      <c r="TK121" s="60"/>
      <c r="TL121" s="60"/>
      <c r="TM121" s="60"/>
      <c r="TN121" s="110"/>
      <c r="TO121" s="169">
        <f t="shared" si="1061"/>
        <v>0</v>
      </c>
      <c r="TP121" s="60"/>
      <c r="TQ121" s="60"/>
      <c r="TR121" s="60"/>
      <c r="TS121" s="60"/>
      <c r="TT121" s="60"/>
      <c r="TU121" s="60"/>
      <c r="TV121" s="60"/>
      <c r="TW121" s="60"/>
      <c r="TX121" s="60"/>
      <c r="TY121" s="60"/>
      <c r="TZ121" s="61"/>
      <c r="UA121" s="60"/>
      <c r="UB121" s="60"/>
      <c r="UC121" s="60"/>
      <c r="UD121" s="110"/>
      <c r="UE121" s="169">
        <f t="shared" si="1062"/>
        <v>0</v>
      </c>
      <c r="UF121" s="60"/>
      <c r="UG121" s="60"/>
      <c r="UH121" s="60"/>
      <c r="UI121" s="60"/>
      <c r="UJ121" s="60"/>
      <c r="UK121" s="60"/>
      <c r="UL121" s="60"/>
      <c r="UM121" s="60"/>
      <c r="UN121" s="60"/>
      <c r="UO121" s="60"/>
      <c r="UP121" s="61"/>
      <c r="UQ121" s="60"/>
      <c r="UR121" s="60"/>
      <c r="US121" s="60"/>
      <c r="UT121" s="60"/>
      <c r="UU121" s="60"/>
      <c r="UV121" s="60"/>
      <c r="UW121" s="60"/>
      <c r="UX121" s="60"/>
      <c r="UY121" s="60"/>
      <c r="UZ121" s="60"/>
      <c r="VA121" s="60"/>
      <c r="VB121" s="60"/>
      <c r="VC121" s="60"/>
      <c r="VD121" s="110"/>
      <c r="VE121" s="10" t="str">
        <f t="shared" si="710"/>
        <v>-</v>
      </c>
    </row>
    <row r="122" spans="1:577" ht="20.149999999999999" customHeight="1">
      <c r="A122" s="22"/>
      <c r="B122" s="22"/>
      <c r="C122" s="23">
        <v>61128</v>
      </c>
      <c r="D122" s="24" t="s">
        <v>121</v>
      </c>
      <c r="E122" s="193">
        <f>SUM(F122:I122)</f>
        <v>0</v>
      </c>
      <c r="F122" s="194"/>
      <c r="G122" s="194"/>
      <c r="H122" s="195"/>
      <c r="I122" s="229"/>
      <c r="J122" s="241">
        <f t="shared" si="1031"/>
        <v>0</v>
      </c>
      <c r="K122" s="61"/>
      <c r="L122" s="60"/>
      <c r="M122" s="60"/>
      <c r="N122" s="60"/>
      <c r="O122" s="60"/>
      <c r="P122" s="60"/>
      <c r="Q122" s="60"/>
      <c r="R122" s="60"/>
      <c r="S122" s="60"/>
      <c r="T122" s="60"/>
      <c r="U122" s="61"/>
      <c r="V122" s="60"/>
      <c r="W122" s="60"/>
      <c r="X122" s="60"/>
      <c r="Y122" s="110"/>
      <c r="Z122" s="169">
        <f t="shared" si="1032"/>
        <v>0</v>
      </c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1"/>
      <c r="AL122" s="60"/>
      <c r="AM122" s="60"/>
      <c r="AN122" s="60"/>
      <c r="AO122" s="110"/>
      <c r="AP122" s="169">
        <f t="shared" si="1033"/>
        <v>0</v>
      </c>
      <c r="AQ122" s="60"/>
      <c r="AR122" s="60"/>
      <c r="AS122" s="60"/>
      <c r="AT122" s="60"/>
      <c r="AU122" s="60"/>
      <c r="AV122" s="60"/>
      <c r="AW122" s="60"/>
      <c r="AX122" s="60"/>
      <c r="AY122" s="60"/>
      <c r="AZ122" s="60"/>
      <c r="BA122" s="61"/>
      <c r="BB122" s="60"/>
      <c r="BC122" s="60"/>
      <c r="BD122" s="60"/>
      <c r="BE122" s="110"/>
      <c r="BF122" s="169">
        <f t="shared" si="1034"/>
        <v>0</v>
      </c>
      <c r="BG122" s="60"/>
      <c r="BH122" s="60"/>
      <c r="BI122" s="60"/>
      <c r="BJ122" s="60"/>
      <c r="BK122" s="60"/>
      <c r="BL122" s="60"/>
      <c r="BM122" s="60"/>
      <c r="BN122" s="60"/>
      <c r="BO122" s="60"/>
      <c r="BP122" s="60"/>
      <c r="BQ122" s="61"/>
      <c r="BR122" s="60"/>
      <c r="BS122" s="60"/>
      <c r="BT122" s="60"/>
      <c r="BU122" s="110"/>
      <c r="BV122" s="169">
        <f t="shared" si="1035"/>
        <v>0</v>
      </c>
      <c r="BW122" s="60"/>
      <c r="BX122" s="60"/>
      <c r="BY122" s="60"/>
      <c r="BZ122" s="60"/>
      <c r="CA122" s="60"/>
      <c r="CB122" s="60"/>
      <c r="CC122" s="60"/>
      <c r="CD122" s="60"/>
      <c r="CE122" s="60"/>
      <c r="CF122" s="60"/>
      <c r="CG122" s="61"/>
      <c r="CH122" s="60"/>
      <c r="CI122" s="60"/>
      <c r="CJ122" s="60"/>
      <c r="CK122" s="60"/>
      <c r="CL122" s="60"/>
      <c r="CM122" s="60"/>
      <c r="CN122" s="60"/>
      <c r="CO122" s="60"/>
      <c r="CP122" s="60"/>
      <c r="CQ122" s="60"/>
      <c r="CR122" s="60"/>
      <c r="CS122" s="60"/>
      <c r="CT122" s="60"/>
      <c r="CU122" s="110"/>
      <c r="CV122" s="173"/>
      <c r="CW122" s="169">
        <f t="shared" si="1036"/>
        <v>0</v>
      </c>
      <c r="CX122" s="60"/>
      <c r="CY122" s="60"/>
      <c r="CZ122" s="60"/>
      <c r="DA122" s="60"/>
      <c r="DB122" s="60"/>
      <c r="DC122" s="60"/>
      <c r="DD122" s="60"/>
      <c r="DE122" s="60"/>
      <c r="DF122" s="60"/>
      <c r="DG122" s="60"/>
      <c r="DH122" s="61"/>
      <c r="DI122" s="60"/>
      <c r="DJ122" s="60"/>
      <c r="DK122" s="60"/>
      <c r="DL122" s="110"/>
      <c r="DM122" s="169">
        <f t="shared" si="1037"/>
        <v>0</v>
      </c>
      <c r="DN122" s="60"/>
      <c r="DO122" s="60"/>
      <c r="DP122" s="60"/>
      <c r="DQ122" s="60"/>
      <c r="DR122" s="60"/>
      <c r="DS122" s="60"/>
      <c r="DT122" s="60"/>
      <c r="DU122" s="60"/>
      <c r="DV122" s="60"/>
      <c r="DW122" s="60"/>
      <c r="DX122" s="61"/>
      <c r="DY122" s="60"/>
      <c r="DZ122" s="60"/>
      <c r="EA122" s="60"/>
      <c r="EB122" s="110"/>
      <c r="EC122" s="169">
        <f t="shared" si="1038"/>
        <v>0</v>
      </c>
      <c r="ED122" s="60"/>
      <c r="EE122" s="60"/>
      <c r="EF122" s="60"/>
      <c r="EG122" s="60"/>
      <c r="EH122" s="60"/>
      <c r="EI122" s="60"/>
      <c r="EJ122" s="60"/>
      <c r="EK122" s="60"/>
      <c r="EL122" s="60"/>
      <c r="EM122" s="60"/>
      <c r="EN122" s="61"/>
      <c r="EO122" s="60"/>
      <c r="EP122" s="60"/>
      <c r="EQ122" s="60"/>
      <c r="ER122" s="110"/>
      <c r="ES122" s="169">
        <f t="shared" si="1039"/>
        <v>0</v>
      </c>
      <c r="ET122" s="60"/>
      <c r="EU122" s="60"/>
      <c r="EV122" s="60"/>
      <c r="EW122" s="60"/>
      <c r="EX122" s="60"/>
      <c r="EY122" s="60"/>
      <c r="EZ122" s="60"/>
      <c r="FA122" s="60"/>
      <c r="FB122" s="60"/>
      <c r="FC122" s="60"/>
      <c r="FD122" s="61"/>
      <c r="FE122" s="60"/>
      <c r="FF122" s="60"/>
      <c r="FG122" s="60"/>
      <c r="FH122" s="110"/>
      <c r="FI122" s="169">
        <f t="shared" si="1040"/>
        <v>0</v>
      </c>
      <c r="FJ122" s="60"/>
      <c r="FK122" s="60"/>
      <c r="FL122" s="60"/>
      <c r="FM122" s="60"/>
      <c r="FN122" s="60"/>
      <c r="FO122" s="60"/>
      <c r="FP122" s="60"/>
      <c r="FQ122" s="60"/>
      <c r="FR122" s="60"/>
      <c r="FS122" s="60"/>
      <c r="FT122" s="61"/>
      <c r="FU122" s="60"/>
      <c r="FV122" s="60"/>
      <c r="FW122" s="60"/>
      <c r="FX122" s="110"/>
      <c r="FY122" s="169">
        <f t="shared" si="1041"/>
        <v>0</v>
      </c>
      <c r="FZ122" s="60"/>
      <c r="GA122" s="60"/>
      <c r="GB122" s="60"/>
      <c r="GC122" s="60"/>
      <c r="GD122" s="60"/>
      <c r="GE122" s="60"/>
      <c r="GF122" s="60"/>
      <c r="GG122" s="60"/>
      <c r="GH122" s="60"/>
      <c r="GI122" s="60"/>
      <c r="GJ122" s="61"/>
      <c r="GK122" s="60"/>
      <c r="GL122" s="60"/>
      <c r="GM122" s="60"/>
      <c r="GN122" s="110"/>
      <c r="GO122" s="169">
        <f t="shared" si="1042"/>
        <v>0</v>
      </c>
      <c r="GP122" s="60"/>
      <c r="GQ122" s="60"/>
      <c r="GR122" s="60"/>
      <c r="GS122" s="60"/>
      <c r="GT122" s="60"/>
      <c r="GU122" s="60"/>
      <c r="GV122" s="60"/>
      <c r="GW122" s="60"/>
      <c r="GX122" s="60"/>
      <c r="GY122" s="60"/>
      <c r="GZ122" s="61"/>
      <c r="HA122" s="60"/>
      <c r="HB122" s="60"/>
      <c r="HC122" s="60"/>
      <c r="HD122" s="60"/>
      <c r="HE122" s="60"/>
      <c r="HF122" s="60"/>
      <c r="HG122" s="60"/>
      <c r="HH122" s="60"/>
      <c r="HI122" s="60"/>
      <c r="HJ122" s="60"/>
      <c r="HK122" s="60"/>
      <c r="HL122" s="60"/>
      <c r="HM122" s="60"/>
      <c r="HN122" s="110"/>
      <c r="HO122" s="172"/>
      <c r="HP122" s="173"/>
      <c r="HQ122" s="169">
        <f t="shared" si="1043"/>
        <v>0</v>
      </c>
      <c r="HR122" s="60"/>
      <c r="HS122" s="60"/>
      <c r="HT122" s="60"/>
      <c r="HU122" s="60"/>
      <c r="HV122" s="60"/>
      <c r="HW122" s="60"/>
      <c r="HX122" s="60"/>
      <c r="HY122" s="60"/>
      <c r="HZ122" s="60"/>
      <c r="IA122" s="60"/>
      <c r="IB122" s="61"/>
      <c r="IC122" s="60"/>
      <c r="ID122" s="60"/>
      <c r="IE122" s="60"/>
      <c r="IF122" s="110"/>
      <c r="IG122" s="169">
        <f t="shared" si="1044"/>
        <v>0</v>
      </c>
      <c r="IH122" s="60"/>
      <c r="II122" s="60"/>
      <c r="IJ122" s="60"/>
      <c r="IK122" s="60"/>
      <c r="IL122" s="60"/>
      <c r="IM122" s="60"/>
      <c r="IN122" s="60"/>
      <c r="IO122" s="60"/>
      <c r="IP122" s="60"/>
      <c r="IQ122" s="60"/>
      <c r="IR122" s="61"/>
      <c r="IS122" s="60"/>
      <c r="IT122" s="60"/>
      <c r="IU122" s="60"/>
      <c r="IV122" s="110"/>
      <c r="IW122" s="169">
        <f t="shared" si="1045"/>
        <v>0</v>
      </c>
      <c r="IX122" s="60"/>
      <c r="IY122" s="60"/>
      <c r="IZ122" s="60"/>
      <c r="JA122" s="60"/>
      <c r="JB122" s="60"/>
      <c r="JC122" s="60"/>
      <c r="JD122" s="60"/>
      <c r="JE122" s="60"/>
      <c r="JF122" s="60"/>
      <c r="JG122" s="60"/>
      <c r="JH122" s="61"/>
      <c r="JI122" s="60"/>
      <c r="JJ122" s="60"/>
      <c r="JK122" s="60"/>
      <c r="JL122" s="110"/>
      <c r="JM122" s="169">
        <f t="shared" si="1046"/>
        <v>0</v>
      </c>
      <c r="JN122" s="60"/>
      <c r="JO122" s="60"/>
      <c r="JP122" s="60"/>
      <c r="JQ122" s="60"/>
      <c r="JR122" s="60"/>
      <c r="JS122" s="60"/>
      <c r="JT122" s="60"/>
      <c r="JU122" s="60"/>
      <c r="JV122" s="60"/>
      <c r="JW122" s="60"/>
      <c r="JX122" s="61"/>
      <c r="JY122" s="60"/>
      <c r="JZ122" s="60"/>
      <c r="KA122" s="60"/>
      <c r="KB122" s="110"/>
      <c r="KC122" s="169">
        <f t="shared" si="1047"/>
        <v>0</v>
      </c>
      <c r="KD122" s="60"/>
      <c r="KE122" s="60"/>
      <c r="KF122" s="60"/>
      <c r="KG122" s="60"/>
      <c r="KH122" s="60"/>
      <c r="KI122" s="60"/>
      <c r="KJ122" s="60"/>
      <c r="KK122" s="60"/>
      <c r="KL122" s="60"/>
      <c r="KM122" s="60"/>
      <c r="KN122" s="61"/>
      <c r="KO122" s="60"/>
      <c r="KP122" s="60"/>
      <c r="KQ122" s="60"/>
      <c r="KR122" s="60"/>
      <c r="KS122" s="60"/>
      <c r="KT122" s="60"/>
      <c r="KU122" s="60"/>
      <c r="KV122" s="60"/>
      <c r="KW122" s="60"/>
      <c r="KX122" s="60"/>
      <c r="KY122" s="60"/>
      <c r="KZ122" s="60"/>
      <c r="LA122" s="60"/>
      <c r="LB122" s="110"/>
      <c r="LC122" s="173"/>
      <c r="LD122" s="169">
        <f t="shared" si="1048"/>
        <v>0</v>
      </c>
      <c r="LE122" s="60"/>
      <c r="LF122" s="60"/>
      <c r="LG122" s="60"/>
      <c r="LH122" s="60"/>
      <c r="LI122" s="60"/>
      <c r="LJ122" s="60"/>
      <c r="LK122" s="60"/>
      <c r="LL122" s="60"/>
      <c r="LM122" s="60"/>
      <c r="LN122" s="60"/>
      <c r="LO122" s="61"/>
      <c r="LP122" s="60"/>
      <c r="LQ122" s="60"/>
      <c r="LR122" s="60"/>
      <c r="LS122" s="110"/>
      <c r="LT122" s="169">
        <f t="shared" si="1049"/>
        <v>0</v>
      </c>
      <c r="LU122" s="60"/>
      <c r="LV122" s="60"/>
      <c r="LW122" s="60"/>
      <c r="LX122" s="60"/>
      <c r="LY122" s="60"/>
      <c r="LZ122" s="60"/>
      <c r="MA122" s="60"/>
      <c r="MB122" s="60"/>
      <c r="MC122" s="60"/>
      <c r="MD122" s="60"/>
      <c r="ME122" s="61"/>
      <c r="MF122" s="60"/>
      <c r="MG122" s="60"/>
      <c r="MH122" s="60"/>
      <c r="MI122" s="110"/>
      <c r="MJ122" s="169">
        <f t="shared" si="1050"/>
        <v>0</v>
      </c>
      <c r="MK122" s="60"/>
      <c r="ML122" s="60"/>
      <c r="MM122" s="60"/>
      <c r="MN122" s="60"/>
      <c r="MO122" s="60"/>
      <c r="MP122" s="60"/>
      <c r="MQ122" s="60"/>
      <c r="MR122" s="60"/>
      <c r="MS122" s="60"/>
      <c r="MT122" s="60"/>
      <c r="MU122" s="61"/>
      <c r="MV122" s="60"/>
      <c r="MW122" s="60"/>
      <c r="MX122" s="60"/>
      <c r="MY122" s="110"/>
      <c r="MZ122" s="169">
        <f t="shared" si="1051"/>
        <v>0</v>
      </c>
      <c r="NA122" s="60"/>
      <c r="NB122" s="60"/>
      <c r="NC122" s="60"/>
      <c r="ND122" s="60"/>
      <c r="NE122" s="60"/>
      <c r="NF122" s="60"/>
      <c r="NG122" s="60"/>
      <c r="NH122" s="60"/>
      <c r="NI122" s="60"/>
      <c r="NJ122" s="60"/>
      <c r="NK122" s="61"/>
      <c r="NL122" s="60"/>
      <c r="NM122" s="60"/>
      <c r="NN122" s="60"/>
      <c r="NO122" s="110"/>
      <c r="NP122" s="169">
        <f t="shared" si="1052"/>
        <v>0</v>
      </c>
      <c r="NQ122" s="60"/>
      <c r="NR122" s="60"/>
      <c r="NS122" s="60"/>
      <c r="NT122" s="60"/>
      <c r="NU122" s="60"/>
      <c r="NV122" s="60"/>
      <c r="NW122" s="60"/>
      <c r="NX122" s="60"/>
      <c r="NY122" s="60"/>
      <c r="NZ122" s="60"/>
      <c r="OA122" s="61"/>
      <c r="OB122" s="60"/>
      <c r="OC122" s="60"/>
      <c r="OD122" s="60"/>
      <c r="OE122" s="110"/>
      <c r="OF122" s="169">
        <f t="shared" si="1053"/>
        <v>0</v>
      </c>
      <c r="OG122" s="60"/>
      <c r="OH122" s="60"/>
      <c r="OI122" s="60"/>
      <c r="OJ122" s="60"/>
      <c r="OK122" s="60"/>
      <c r="OL122" s="60"/>
      <c r="OM122" s="60"/>
      <c r="ON122" s="60"/>
      <c r="OO122" s="60"/>
      <c r="OP122" s="60"/>
      <c r="OQ122" s="61"/>
      <c r="OR122" s="60"/>
      <c r="OS122" s="60"/>
      <c r="OT122" s="60"/>
      <c r="OU122" s="110"/>
      <c r="OV122" s="169">
        <f t="shared" si="1054"/>
        <v>0</v>
      </c>
      <c r="OW122" s="60"/>
      <c r="OX122" s="60"/>
      <c r="OY122" s="60"/>
      <c r="OZ122" s="60"/>
      <c r="PA122" s="60"/>
      <c r="PB122" s="60"/>
      <c r="PC122" s="60"/>
      <c r="PD122" s="60"/>
      <c r="PE122" s="60"/>
      <c r="PF122" s="60"/>
      <c r="PG122" s="61"/>
      <c r="PH122" s="60"/>
      <c r="PI122" s="60"/>
      <c r="PJ122" s="60"/>
      <c r="PK122" s="110"/>
      <c r="PL122" s="169">
        <f t="shared" si="1055"/>
        <v>0</v>
      </c>
      <c r="PM122" s="60"/>
      <c r="PN122" s="60"/>
      <c r="PO122" s="60"/>
      <c r="PP122" s="60"/>
      <c r="PQ122" s="60"/>
      <c r="PR122" s="60"/>
      <c r="PS122" s="60"/>
      <c r="PT122" s="60"/>
      <c r="PU122" s="60"/>
      <c r="PV122" s="60"/>
      <c r="PW122" s="61"/>
      <c r="PX122" s="60"/>
      <c r="PY122" s="60"/>
      <c r="PZ122" s="60"/>
      <c r="QA122" s="110"/>
      <c r="QB122" s="169">
        <f t="shared" si="1056"/>
        <v>0</v>
      </c>
      <c r="QC122" s="60"/>
      <c r="QD122" s="60"/>
      <c r="QE122" s="60"/>
      <c r="QF122" s="60"/>
      <c r="QG122" s="60"/>
      <c r="QH122" s="60"/>
      <c r="QI122" s="60"/>
      <c r="QJ122" s="60"/>
      <c r="QK122" s="60"/>
      <c r="QL122" s="60"/>
      <c r="QM122" s="61"/>
      <c r="QN122" s="60"/>
      <c r="QO122" s="60"/>
      <c r="QP122" s="60"/>
      <c r="QQ122" s="110"/>
      <c r="QR122" s="169">
        <f t="shared" si="1057"/>
        <v>0</v>
      </c>
      <c r="QS122" s="60"/>
      <c r="QT122" s="60"/>
      <c r="QU122" s="60"/>
      <c r="QV122" s="60"/>
      <c r="QW122" s="60"/>
      <c r="QX122" s="60"/>
      <c r="QY122" s="60"/>
      <c r="QZ122" s="60"/>
      <c r="RA122" s="60"/>
      <c r="RB122" s="60"/>
      <c r="RC122" s="61"/>
      <c r="RD122" s="60"/>
      <c r="RE122" s="60"/>
      <c r="RF122" s="60"/>
      <c r="RG122" s="60"/>
      <c r="RH122" s="60"/>
      <c r="RI122" s="60"/>
      <c r="RJ122" s="60"/>
      <c r="RK122" s="60"/>
      <c r="RL122" s="60"/>
      <c r="RM122" s="60"/>
      <c r="RN122" s="60"/>
      <c r="RO122" s="60"/>
      <c r="RP122" s="60"/>
      <c r="RQ122" s="110"/>
      <c r="RR122" s="173"/>
      <c r="RS122" s="169">
        <f t="shared" si="1058"/>
        <v>0</v>
      </c>
      <c r="RT122" s="60"/>
      <c r="RU122" s="60"/>
      <c r="RV122" s="60"/>
      <c r="RW122" s="60"/>
      <c r="RX122" s="60"/>
      <c r="RY122" s="60"/>
      <c r="RZ122" s="60"/>
      <c r="SA122" s="60"/>
      <c r="SB122" s="60"/>
      <c r="SC122" s="60"/>
      <c r="SD122" s="61"/>
      <c r="SE122" s="60"/>
      <c r="SF122" s="60"/>
      <c r="SG122" s="60"/>
      <c r="SH122" s="110"/>
      <c r="SI122" s="169">
        <f t="shared" si="1059"/>
        <v>0</v>
      </c>
      <c r="SJ122" s="60"/>
      <c r="SK122" s="60"/>
      <c r="SL122" s="60"/>
      <c r="SM122" s="60"/>
      <c r="SN122" s="60"/>
      <c r="SO122" s="60"/>
      <c r="SP122" s="60"/>
      <c r="SQ122" s="60"/>
      <c r="SR122" s="60"/>
      <c r="SS122" s="60"/>
      <c r="ST122" s="61"/>
      <c r="SU122" s="60"/>
      <c r="SV122" s="60"/>
      <c r="SW122" s="60"/>
      <c r="SX122" s="110"/>
      <c r="SY122" s="169">
        <f t="shared" si="1060"/>
        <v>0</v>
      </c>
      <c r="SZ122" s="60"/>
      <c r="TA122" s="60"/>
      <c r="TB122" s="60"/>
      <c r="TC122" s="60"/>
      <c r="TD122" s="60"/>
      <c r="TE122" s="60"/>
      <c r="TF122" s="60"/>
      <c r="TG122" s="60"/>
      <c r="TH122" s="60"/>
      <c r="TI122" s="60"/>
      <c r="TJ122" s="61"/>
      <c r="TK122" s="60"/>
      <c r="TL122" s="60"/>
      <c r="TM122" s="60"/>
      <c r="TN122" s="110"/>
      <c r="TO122" s="169">
        <f t="shared" si="1061"/>
        <v>0</v>
      </c>
      <c r="TP122" s="60"/>
      <c r="TQ122" s="60"/>
      <c r="TR122" s="60"/>
      <c r="TS122" s="60"/>
      <c r="TT122" s="60"/>
      <c r="TU122" s="60"/>
      <c r="TV122" s="60"/>
      <c r="TW122" s="60"/>
      <c r="TX122" s="60"/>
      <c r="TY122" s="60"/>
      <c r="TZ122" s="61"/>
      <c r="UA122" s="60"/>
      <c r="UB122" s="60"/>
      <c r="UC122" s="60"/>
      <c r="UD122" s="110"/>
      <c r="UE122" s="169">
        <f t="shared" si="1062"/>
        <v>0</v>
      </c>
      <c r="UF122" s="60"/>
      <c r="UG122" s="60"/>
      <c r="UH122" s="60"/>
      <c r="UI122" s="60"/>
      <c r="UJ122" s="60"/>
      <c r="UK122" s="60"/>
      <c r="UL122" s="60"/>
      <c r="UM122" s="60"/>
      <c r="UN122" s="60"/>
      <c r="UO122" s="60"/>
      <c r="UP122" s="61"/>
      <c r="UQ122" s="60"/>
      <c r="UR122" s="60"/>
      <c r="US122" s="60"/>
      <c r="UT122" s="60"/>
      <c r="UU122" s="60"/>
      <c r="UV122" s="60"/>
      <c r="UW122" s="60"/>
      <c r="UX122" s="60"/>
      <c r="UY122" s="60"/>
      <c r="UZ122" s="60"/>
      <c r="VA122" s="60"/>
      <c r="VB122" s="60"/>
      <c r="VC122" s="60"/>
      <c r="VD122" s="110"/>
      <c r="VE122" s="10" t="str">
        <f t="shared" si="710"/>
        <v>-</v>
      </c>
    </row>
    <row r="123" spans="1:577" ht="20.149999999999999" customHeight="1">
      <c r="A123" s="19"/>
      <c r="B123" s="19">
        <v>6113</v>
      </c>
      <c r="C123" s="19"/>
      <c r="D123" s="20" t="s">
        <v>122</v>
      </c>
      <c r="E123" s="199">
        <f t="shared" ref="E123:BP123" si="1063">SUM(E124:E127)</f>
        <v>0</v>
      </c>
      <c r="F123" s="200">
        <f t="shared" si="1063"/>
        <v>0</v>
      </c>
      <c r="G123" s="200">
        <f t="shared" si="1063"/>
        <v>0</v>
      </c>
      <c r="H123" s="201">
        <f t="shared" si="1063"/>
        <v>0</v>
      </c>
      <c r="I123" s="231">
        <f t="shared" si="1063"/>
        <v>0</v>
      </c>
      <c r="J123" s="200">
        <f t="shared" si="1063"/>
        <v>0</v>
      </c>
      <c r="K123" s="65">
        <f t="shared" si="1063"/>
        <v>0</v>
      </c>
      <c r="L123" s="64">
        <f t="shared" si="1063"/>
        <v>0</v>
      </c>
      <c r="M123" s="64">
        <f t="shared" si="1063"/>
        <v>0</v>
      </c>
      <c r="N123" s="64">
        <f t="shared" si="1063"/>
        <v>0</v>
      </c>
      <c r="O123" s="64">
        <f t="shared" si="1063"/>
        <v>0</v>
      </c>
      <c r="P123" s="64">
        <f t="shared" si="1063"/>
        <v>0</v>
      </c>
      <c r="Q123" s="64">
        <f t="shared" si="1063"/>
        <v>0</v>
      </c>
      <c r="R123" s="64">
        <f t="shared" si="1063"/>
        <v>0</v>
      </c>
      <c r="S123" s="64">
        <f t="shared" si="1063"/>
        <v>0</v>
      </c>
      <c r="T123" s="64">
        <f t="shared" si="1063"/>
        <v>0</v>
      </c>
      <c r="U123" s="65">
        <f t="shared" si="1063"/>
        <v>0</v>
      </c>
      <c r="V123" s="64">
        <f t="shared" si="1063"/>
        <v>0</v>
      </c>
      <c r="W123" s="64">
        <f t="shared" si="1063"/>
        <v>0</v>
      </c>
      <c r="X123" s="64">
        <f t="shared" si="1063"/>
        <v>0</v>
      </c>
      <c r="Y123" s="112">
        <f t="shared" si="1063"/>
        <v>0</v>
      </c>
      <c r="Z123" s="65">
        <f t="shared" si="1063"/>
        <v>0</v>
      </c>
      <c r="AA123" s="64">
        <f t="shared" si="1063"/>
        <v>0</v>
      </c>
      <c r="AB123" s="64">
        <f t="shared" si="1063"/>
        <v>0</v>
      </c>
      <c r="AC123" s="64">
        <f t="shared" si="1063"/>
        <v>0</v>
      </c>
      <c r="AD123" s="64">
        <f t="shared" si="1063"/>
        <v>0</v>
      </c>
      <c r="AE123" s="64">
        <f t="shared" si="1063"/>
        <v>0</v>
      </c>
      <c r="AF123" s="64">
        <f t="shared" si="1063"/>
        <v>0</v>
      </c>
      <c r="AG123" s="64">
        <f t="shared" si="1063"/>
        <v>0</v>
      </c>
      <c r="AH123" s="64">
        <f t="shared" si="1063"/>
        <v>0</v>
      </c>
      <c r="AI123" s="64">
        <f t="shared" si="1063"/>
        <v>0</v>
      </c>
      <c r="AJ123" s="64">
        <f t="shared" si="1063"/>
        <v>0</v>
      </c>
      <c r="AK123" s="65">
        <f t="shared" si="1063"/>
        <v>0</v>
      </c>
      <c r="AL123" s="64">
        <f t="shared" si="1063"/>
        <v>0</v>
      </c>
      <c r="AM123" s="64">
        <f t="shared" si="1063"/>
        <v>0</v>
      </c>
      <c r="AN123" s="64">
        <f t="shared" si="1063"/>
        <v>0</v>
      </c>
      <c r="AO123" s="112">
        <f t="shared" si="1063"/>
        <v>0</v>
      </c>
      <c r="AP123" s="65">
        <f t="shared" si="1063"/>
        <v>0</v>
      </c>
      <c r="AQ123" s="64">
        <f t="shared" si="1063"/>
        <v>0</v>
      </c>
      <c r="AR123" s="64">
        <f t="shared" si="1063"/>
        <v>0</v>
      </c>
      <c r="AS123" s="64">
        <f t="shared" si="1063"/>
        <v>0</v>
      </c>
      <c r="AT123" s="64">
        <f t="shared" si="1063"/>
        <v>0</v>
      </c>
      <c r="AU123" s="64">
        <f t="shared" si="1063"/>
        <v>0</v>
      </c>
      <c r="AV123" s="64">
        <f t="shared" si="1063"/>
        <v>0</v>
      </c>
      <c r="AW123" s="64">
        <f t="shared" si="1063"/>
        <v>0</v>
      </c>
      <c r="AX123" s="64">
        <f t="shared" si="1063"/>
        <v>0</v>
      </c>
      <c r="AY123" s="64">
        <f t="shared" si="1063"/>
        <v>0</v>
      </c>
      <c r="AZ123" s="64">
        <f t="shared" si="1063"/>
        <v>0</v>
      </c>
      <c r="BA123" s="65">
        <f t="shared" si="1063"/>
        <v>0</v>
      </c>
      <c r="BB123" s="64">
        <f t="shared" si="1063"/>
        <v>0</v>
      </c>
      <c r="BC123" s="64">
        <f t="shared" si="1063"/>
        <v>0</v>
      </c>
      <c r="BD123" s="64">
        <f t="shared" si="1063"/>
        <v>0</v>
      </c>
      <c r="BE123" s="112">
        <f t="shared" si="1063"/>
        <v>0</v>
      </c>
      <c r="BF123" s="65">
        <f t="shared" si="1063"/>
        <v>0</v>
      </c>
      <c r="BG123" s="64">
        <f t="shared" si="1063"/>
        <v>0</v>
      </c>
      <c r="BH123" s="64">
        <f t="shared" si="1063"/>
        <v>0</v>
      </c>
      <c r="BI123" s="64">
        <f t="shared" si="1063"/>
        <v>0</v>
      </c>
      <c r="BJ123" s="64">
        <f t="shared" si="1063"/>
        <v>0</v>
      </c>
      <c r="BK123" s="64">
        <f t="shared" si="1063"/>
        <v>0</v>
      </c>
      <c r="BL123" s="64">
        <f t="shared" si="1063"/>
        <v>0</v>
      </c>
      <c r="BM123" s="64">
        <f t="shared" si="1063"/>
        <v>0</v>
      </c>
      <c r="BN123" s="64">
        <f t="shared" si="1063"/>
        <v>0</v>
      </c>
      <c r="BO123" s="64">
        <f t="shared" si="1063"/>
        <v>0</v>
      </c>
      <c r="BP123" s="64">
        <f t="shared" si="1063"/>
        <v>0</v>
      </c>
      <c r="BQ123" s="65">
        <f t="shared" ref="BQ123:EM123" si="1064">SUM(BQ124:BQ127)</f>
        <v>0</v>
      </c>
      <c r="BR123" s="64">
        <f t="shared" si="1064"/>
        <v>0</v>
      </c>
      <c r="BS123" s="64">
        <f t="shared" si="1064"/>
        <v>0</v>
      </c>
      <c r="BT123" s="64">
        <f t="shared" si="1064"/>
        <v>0</v>
      </c>
      <c r="BU123" s="112">
        <f t="shared" si="1064"/>
        <v>0</v>
      </c>
      <c r="BV123" s="65">
        <f t="shared" si="1064"/>
        <v>0</v>
      </c>
      <c r="BW123" s="64">
        <f t="shared" si="1064"/>
        <v>0</v>
      </c>
      <c r="BX123" s="64">
        <f t="shared" si="1064"/>
        <v>0</v>
      </c>
      <c r="BY123" s="64">
        <f t="shared" si="1064"/>
        <v>0</v>
      </c>
      <c r="BZ123" s="64">
        <f t="shared" si="1064"/>
        <v>0</v>
      </c>
      <c r="CA123" s="64">
        <f t="shared" si="1064"/>
        <v>0</v>
      </c>
      <c r="CB123" s="64">
        <f t="shared" si="1064"/>
        <v>0</v>
      </c>
      <c r="CC123" s="64">
        <f t="shared" si="1064"/>
        <v>0</v>
      </c>
      <c r="CD123" s="64">
        <f t="shared" si="1064"/>
        <v>0</v>
      </c>
      <c r="CE123" s="64">
        <f t="shared" si="1064"/>
        <v>0</v>
      </c>
      <c r="CF123" s="64">
        <f t="shared" si="1064"/>
        <v>0</v>
      </c>
      <c r="CG123" s="65">
        <f t="shared" si="1064"/>
        <v>0</v>
      </c>
      <c r="CH123" s="64">
        <f t="shared" si="1064"/>
        <v>0</v>
      </c>
      <c r="CI123" s="64">
        <f t="shared" si="1064"/>
        <v>0</v>
      </c>
      <c r="CJ123" s="64">
        <f t="shared" si="1064"/>
        <v>0</v>
      </c>
      <c r="CK123" s="64">
        <f t="shared" si="1064"/>
        <v>0</v>
      </c>
      <c r="CL123" s="64">
        <f t="shared" si="1064"/>
        <v>0</v>
      </c>
      <c r="CM123" s="64">
        <f t="shared" si="1064"/>
        <v>0</v>
      </c>
      <c r="CN123" s="64">
        <f t="shared" si="1064"/>
        <v>0</v>
      </c>
      <c r="CO123" s="64">
        <f t="shared" si="1064"/>
        <v>0</v>
      </c>
      <c r="CP123" s="64">
        <f t="shared" si="1064"/>
        <v>0</v>
      </c>
      <c r="CQ123" s="64">
        <f t="shared" si="1064"/>
        <v>0</v>
      </c>
      <c r="CR123" s="64">
        <f t="shared" si="1064"/>
        <v>0</v>
      </c>
      <c r="CS123" s="64">
        <f t="shared" si="1064"/>
        <v>0</v>
      </c>
      <c r="CT123" s="64">
        <f t="shared" si="1064"/>
        <v>0</v>
      </c>
      <c r="CU123" s="112">
        <f t="shared" si="1064"/>
        <v>0</v>
      </c>
      <c r="CV123" s="154">
        <f t="shared" si="1064"/>
        <v>0</v>
      </c>
      <c r="CW123" s="65">
        <f t="shared" si="1064"/>
        <v>0</v>
      </c>
      <c r="CX123" s="64">
        <f t="shared" si="1064"/>
        <v>0</v>
      </c>
      <c r="CY123" s="64">
        <f t="shared" si="1064"/>
        <v>0</v>
      </c>
      <c r="CZ123" s="64">
        <f t="shared" si="1064"/>
        <v>0</v>
      </c>
      <c r="DA123" s="64">
        <f t="shared" si="1064"/>
        <v>0</v>
      </c>
      <c r="DB123" s="64">
        <f t="shared" si="1064"/>
        <v>0</v>
      </c>
      <c r="DC123" s="64">
        <f t="shared" si="1064"/>
        <v>0</v>
      </c>
      <c r="DD123" s="64">
        <f t="shared" si="1064"/>
        <v>0</v>
      </c>
      <c r="DE123" s="64">
        <f t="shared" si="1064"/>
        <v>0</v>
      </c>
      <c r="DF123" s="64">
        <f t="shared" si="1064"/>
        <v>0</v>
      </c>
      <c r="DG123" s="64">
        <f t="shared" si="1064"/>
        <v>0</v>
      </c>
      <c r="DH123" s="65">
        <f t="shared" si="1064"/>
        <v>0</v>
      </c>
      <c r="DI123" s="64">
        <f t="shared" si="1064"/>
        <v>0</v>
      </c>
      <c r="DJ123" s="64">
        <f t="shared" si="1064"/>
        <v>0</v>
      </c>
      <c r="DK123" s="64">
        <f t="shared" si="1064"/>
        <v>0</v>
      </c>
      <c r="DL123" s="112">
        <f t="shared" si="1064"/>
        <v>0</v>
      </c>
      <c r="DM123" s="65">
        <f t="shared" si="1064"/>
        <v>0</v>
      </c>
      <c r="DN123" s="64">
        <f t="shared" si="1064"/>
        <v>0</v>
      </c>
      <c r="DO123" s="64">
        <f t="shared" si="1064"/>
        <v>0</v>
      </c>
      <c r="DP123" s="64">
        <f t="shared" si="1064"/>
        <v>0</v>
      </c>
      <c r="DQ123" s="64">
        <f t="shared" si="1064"/>
        <v>0</v>
      </c>
      <c r="DR123" s="64">
        <f t="shared" si="1064"/>
        <v>0</v>
      </c>
      <c r="DS123" s="64">
        <f t="shared" si="1064"/>
        <v>0</v>
      </c>
      <c r="DT123" s="64">
        <f t="shared" si="1064"/>
        <v>0</v>
      </c>
      <c r="DU123" s="64">
        <f t="shared" si="1064"/>
        <v>0</v>
      </c>
      <c r="DV123" s="64">
        <f t="shared" si="1064"/>
        <v>0</v>
      </c>
      <c r="DW123" s="64">
        <f t="shared" si="1064"/>
        <v>0</v>
      </c>
      <c r="DX123" s="65">
        <f t="shared" si="1064"/>
        <v>0</v>
      </c>
      <c r="DY123" s="64">
        <f t="shared" si="1064"/>
        <v>0</v>
      </c>
      <c r="DZ123" s="64">
        <f t="shared" si="1064"/>
        <v>0</v>
      </c>
      <c r="EA123" s="64">
        <f t="shared" si="1064"/>
        <v>0</v>
      </c>
      <c r="EB123" s="112">
        <f t="shared" si="1064"/>
        <v>0</v>
      </c>
      <c r="EC123" s="65">
        <f t="shared" si="1064"/>
        <v>0</v>
      </c>
      <c r="ED123" s="64">
        <f t="shared" si="1064"/>
        <v>0</v>
      </c>
      <c r="EE123" s="64">
        <f t="shared" si="1064"/>
        <v>0</v>
      </c>
      <c r="EF123" s="64">
        <f t="shared" si="1064"/>
        <v>0</v>
      </c>
      <c r="EG123" s="64">
        <f t="shared" si="1064"/>
        <v>0</v>
      </c>
      <c r="EH123" s="64">
        <f t="shared" si="1064"/>
        <v>0</v>
      </c>
      <c r="EI123" s="64">
        <f t="shared" si="1064"/>
        <v>0</v>
      </c>
      <c r="EJ123" s="64">
        <f t="shared" si="1064"/>
        <v>0</v>
      </c>
      <c r="EK123" s="64">
        <f t="shared" si="1064"/>
        <v>0</v>
      </c>
      <c r="EL123" s="64">
        <f t="shared" si="1064"/>
        <v>0</v>
      </c>
      <c r="EM123" s="64">
        <f t="shared" si="1064"/>
        <v>0</v>
      </c>
      <c r="EN123" s="65">
        <f t="shared" ref="EN123:GY123" si="1065">SUM(EN124:EN127)</f>
        <v>0</v>
      </c>
      <c r="EO123" s="64">
        <f t="shared" si="1065"/>
        <v>0</v>
      </c>
      <c r="EP123" s="64">
        <f t="shared" si="1065"/>
        <v>0</v>
      </c>
      <c r="EQ123" s="64">
        <f t="shared" si="1065"/>
        <v>0</v>
      </c>
      <c r="ER123" s="112">
        <f t="shared" si="1065"/>
        <v>0</v>
      </c>
      <c r="ES123" s="65">
        <f t="shared" si="1065"/>
        <v>0</v>
      </c>
      <c r="ET123" s="64">
        <f t="shared" si="1065"/>
        <v>0</v>
      </c>
      <c r="EU123" s="64">
        <f t="shared" si="1065"/>
        <v>0</v>
      </c>
      <c r="EV123" s="64">
        <f t="shared" si="1065"/>
        <v>0</v>
      </c>
      <c r="EW123" s="64">
        <f t="shared" si="1065"/>
        <v>0</v>
      </c>
      <c r="EX123" s="64">
        <f t="shared" si="1065"/>
        <v>0</v>
      </c>
      <c r="EY123" s="64">
        <f t="shared" si="1065"/>
        <v>0</v>
      </c>
      <c r="EZ123" s="64">
        <f t="shared" si="1065"/>
        <v>0</v>
      </c>
      <c r="FA123" s="64">
        <f t="shared" si="1065"/>
        <v>0</v>
      </c>
      <c r="FB123" s="64">
        <f t="shared" si="1065"/>
        <v>0</v>
      </c>
      <c r="FC123" s="64">
        <f t="shared" si="1065"/>
        <v>0</v>
      </c>
      <c r="FD123" s="65">
        <f t="shared" si="1065"/>
        <v>0</v>
      </c>
      <c r="FE123" s="64">
        <f t="shared" si="1065"/>
        <v>0</v>
      </c>
      <c r="FF123" s="64">
        <f t="shared" si="1065"/>
        <v>0</v>
      </c>
      <c r="FG123" s="64">
        <f t="shared" si="1065"/>
        <v>0</v>
      </c>
      <c r="FH123" s="112">
        <f t="shared" si="1065"/>
        <v>0</v>
      </c>
      <c r="FI123" s="65">
        <f t="shared" si="1065"/>
        <v>0</v>
      </c>
      <c r="FJ123" s="64">
        <f t="shared" si="1065"/>
        <v>0</v>
      </c>
      <c r="FK123" s="64">
        <f t="shared" si="1065"/>
        <v>0</v>
      </c>
      <c r="FL123" s="64">
        <f t="shared" si="1065"/>
        <v>0</v>
      </c>
      <c r="FM123" s="64">
        <f t="shared" si="1065"/>
        <v>0</v>
      </c>
      <c r="FN123" s="64">
        <f t="shared" si="1065"/>
        <v>0</v>
      </c>
      <c r="FO123" s="64">
        <f t="shared" si="1065"/>
        <v>0</v>
      </c>
      <c r="FP123" s="64">
        <f t="shared" si="1065"/>
        <v>0</v>
      </c>
      <c r="FQ123" s="64">
        <f t="shared" si="1065"/>
        <v>0</v>
      </c>
      <c r="FR123" s="64">
        <f t="shared" si="1065"/>
        <v>0</v>
      </c>
      <c r="FS123" s="64">
        <f t="shared" si="1065"/>
        <v>0</v>
      </c>
      <c r="FT123" s="65">
        <f t="shared" si="1065"/>
        <v>0</v>
      </c>
      <c r="FU123" s="64">
        <f t="shared" si="1065"/>
        <v>0</v>
      </c>
      <c r="FV123" s="64">
        <f t="shared" si="1065"/>
        <v>0</v>
      </c>
      <c r="FW123" s="64">
        <f t="shared" si="1065"/>
        <v>0</v>
      </c>
      <c r="FX123" s="112">
        <f t="shared" si="1065"/>
        <v>0</v>
      </c>
      <c r="FY123" s="65">
        <f t="shared" si="1065"/>
        <v>0</v>
      </c>
      <c r="FZ123" s="64">
        <f t="shared" si="1065"/>
        <v>0</v>
      </c>
      <c r="GA123" s="64">
        <f t="shared" si="1065"/>
        <v>0</v>
      </c>
      <c r="GB123" s="64">
        <f t="shared" si="1065"/>
        <v>0</v>
      </c>
      <c r="GC123" s="64">
        <f t="shared" si="1065"/>
        <v>0</v>
      </c>
      <c r="GD123" s="64">
        <f t="shared" si="1065"/>
        <v>0</v>
      </c>
      <c r="GE123" s="64">
        <f t="shared" si="1065"/>
        <v>0</v>
      </c>
      <c r="GF123" s="64">
        <f t="shared" si="1065"/>
        <v>0</v>
      </c>
      <c r="GG123" s="64">
        <f t="shared" si="1065"/>
        <v>0</v>
      </c>
      <c r="GH123" s="64">
        <f t="shared" si="1065"/>
        <v>0</v>
      </c>
      <c r="GI123" s="64">
        <f t="shared" si="1065"/>
        <v>0</v>
      </c>
      <c r="GJ123" s="65">
        <f t="shared" si="1065"/>
        <v>0</v>
      </c>
      <c r="GK123" s="64">
        <f t="shared" si="1065"/>
        <v>0</v>
      </c>
      <c r="GL123" s="64">
        <f t="shared" si="1065"/>
        <v>0</v>
      </c>
      <c r="GM123" s="64">
        <f t="shared" si="1065"/>
        <v>0</v>
      </c>
      <c r="GN123" s="112">
        <f t="shared" si="1065"/>
        <v>0</v>
      </c>
      <c r="GO123" s="65">
        <f t="shared" si="1065"/>
        <v>0</v>
      </c>
      <c r="GP123" s="64">
        <f t="shared" si="1065"/>
        <v>0</v>
      </c>
      <c r="GQ123" s="64">
        <f t="shared" si="1065"/>
        <v>0</v>
      </c>
      <c r="GR123" s="64">
        <f t="shared" si="1065"/>
        <v>0</v>
      </c>
      <c r="GS123" s="64">
        <f t="shared" si="1065"/>
        <v>0</v>
      </c>
      <c r="GT123" s="64">
        <f t="shared" si="1065"/>
        <v>0</v>
      </c>
      <c r="GU123" s="64">
        <f t="shared" si="1065"/>
        <v>0</v>
      </c>
      <c r="GV123" s="64">
        <f t="shared" si="1065"/>
        <v>0</v>
      </c>
      <c r="GW123" s="64">
        <f t="shared" si="1065"/>
        <v>0</v>
      </c>
      <c r="GX123" s="64">
        <f t="shared" si="1065"/>
        <v>0</v>
      </c>
      <c r="GY123" s="64">
        <f t="shared" si="1065"/>
        <v>0</v>
      </c>
      <c r="GZ123" s="65">
        <f t="shared" ref="GZ123:JW123" si="1066">SUM(GZ124:GZ127)</f>
        <v>0</v>
      </c>
      <c r="HA123" s="64">
        <f t="shared" si="1066"/>
        <v>0</v>
      </c>
      <c r="HB123" s="64">
        <f t="shared" si="1066"/>
        <v>0</v>
      </c>
      <c r="HC123" s="64">
        <f t="shared" si="1066"/>
        <v>0</v>
      </c>
      <c r="HD123" s="64">
        <f t="shared" si="1066"/>
        <v>0</v>
      </c>
      <c r="HE123" s="64">
        <f t="shared" si="1066"/>
        <v>0</v>
      </c>
      <c r="HF123" s="64">
        <f t="shared" si="1066"/>
        <v>0</v>
      </c>
      <c r="HG123" s="64">
        <f t="shared" si="1066"/>
        <v>0</v>
      </c>
      <c r="HH123" s="64">
        <f t="shared" si="1066"/>
        <v>0</v>
      </c>
      <c r="HI123" s="64">
        <f t="shared" si="1066"/>
        <v>0</v>
      </c>
      <c r="HJ123" s="64">
        <f t="shared" si="1066"/>
        <v>0</v>
      </c>
      <c r="HK123" s="64">
        <f t="shared" si="1066"/>
        <v>0</v>
      </c>
      <c r="HL123" s="64">
        <f t="shared" si="1066"/>
        <v>0</v>
      </c>
      <c r="HM123" s="64">
        <f t="shared" si="1066"/>
        <v>0</v>
      </c>
      <c r="HN123" s="112">
        <f t="shared" si="1066"/>
        <v>0</v>
      </c>
      <c r="HO123" s="138">
        <f t="shared" si="1066"/>
        <v>0</v>
      </c>
      <c r="HP123" s="154">
        <f t="shared" si="1066"/>
        <v>0</v>
      </c>
      <c r="HQ123" s="65">
        <f t="shared" si="1066"/>
        <v>0</v>
      </c>
      <c r="HR123" s="64">
        <f t="shared" si="1066"/>
        <v>0</v>
      </c>
      <c r="HS123" s="64">
        <f t="shared" si="1066"/>
        <v>0</v>
      </c>
      <c r="HT123" s="64">
        <f t="shared" si="1066"/>
        <v>0</v>
      </c>
      <c r="HU123" s="64">
        <f t="shared" si="1066"/>
        <v>0</v>
      </c>
      <c r="HV123" s="64">
        <f t="shared" si="1066"/>
        <v>0</v>
      </c>
      <c r="HW123" s="64">
        <f t="shared" si="1066"/>
        <v>0</v>
      </c>
      <c r="HX123" s="64">
        <f t="shared" si="1066"/>
        <v>0</v>
      </c>
      <c r="HY123" s="64">
        <f t="shared" si="1066"/>
        <v>0</v>
      </c>
      <c r="HZ123" s="64">
        <f t="shared" si="1066"/>
        <v>0</v>
      </c>
      <c r="IA123" s="64">
        <f t="shared" si="1066"/>
        <v>0</v>
      </c>
      <c r="IB123" s="65">
        <f t="shared" si="1066"/>
        <v>0</v>
      </c>
      <c r="IC123" s="64">
        <f t="shared" si="1066"/>
        <v>0</v>
      </c>
      <c r="ID123" s="64">
        <f t="shared" si="1066"/>
        <v>0</v>
      </c>
      <c r="IE123" s="64">
        <f t="shared" si="1066"/>
        <v>0</v>
      </c>
      <c r="IF123" s="112">
        <f t="shared" si="1066"/>
        <v>0</v>
      </c>
      <c r="IG123" s="65">
        <f t="shared" si="1066"/>
        <v>0</v>
      </c>
      <c r="IH123" s="64">
        <f t="shared" si="1066"/>
        <v>0</v>
      </c>
      <c r="II123" s="64">
        <f t="shared" si="1066"/>
        <v>0</v>
      </c>
      <c r="IJ123" s="64">
        <f t="shared" si="1066"/>
        <v>0</v>
      </c>
      <c r="IK123" s="64">
        <f t="shared" si="1066"/>
        <v>0</v>
      </c>
      <c r="IL123" s="64">
        <f t="shared" si="1066"/>
        <v>0</v>
      </c>
      <c r="IM123" s="64">
        <f t="shared" si="1066"/>
        <v>0</v>
      </c>
      <c r="IN123" s="64">
        <f t="shared" si="1066"/>
        <v>0</v>
      </c>
      <c r="IO123" s="64">
        <f t="shared" si="1066"/>
        <v>0</v>
      </c>
      <c r="IP123" s="64">
        <f t="shared" si="1066"/>
        <v>0</v>
      </c>
      <c r="IQ123" s="64">
        <f t="shared" si="1066"/>
        <v>0</v>
      </c>
      <c r="IR123" s="65">
        <f t="shared" si="1066"/>
        <v>0</v>
      </c>
      <c r="IS123" s="64">
        <f t="shared" si="1066"/>
        <v>0</v>
      </c>
      <c r="IT123" s="64">
        <f t="shared" si="1066"/>
        <v>0</v>
      </c>
      <c r="IU123" s="64">
        <f t="shared" si="1066"/>
        <v>0</v>
      </c>
      <c r="IV123" s="112">
        <f t="shared" si="1066"/>
        <v>0</v>
      </c>
      <c r="IW123" s="65">
        <f t="shared" si="1066"/>
        <v>0</v>
      </c>
      <c r="IX123" s="64">
        <f t="shared" si="1066"/>
        <v>0</v>
      </c>
      <c r="IY123" s="64">
        <f t="shared" si="1066"/>
        <v>0</v>
      </c>
      <c r="IZ123" s="64">
        <f t="shared" si="1066"/>
        <v>0</v>
      </c>
      <c r="JA123" s="64">
        <f t="shared" si="1066"/>
        <v>0</v>
      </c>
      <c r="JB123" s="64">
        <f t="shared" si="1066"/>
        <v>0</v>
      </c>
      <c r="JC123" s="64">
        <f t="shared" si="1066"/>
        <v>0</v>
      </c>
      <c r="JD123" s="64">
        <f t="shared" si="1066"/>
        <v>0</v>
      </c>
      <c r="JE123" s="64">
        <f t="shared" si="1066"/>
        <v>0</v>
      </c>
      <c r="JF123" s="64">
        <f t="shared" si="1066"/>
        <v>0</v>
      </c>
      <c r="JG123" s="64">
        <f t="shared" si="1066"/>
        <v>0</v>
      </c>
      <c r="JH123" s="65">
        <f t="shared" si="1066"/>
        <v>0</v>
      </c>
      <c r="JI123" s="64">
        <f t="shared" si="1066"/>
        <v>0</v>
      </c>
      <c r="JJ123" s="64">
        <f t="shared" si="1066"/>
        <v>0</v>
      </c>
      <c r="JK123" s="64">
        <f t="shared" si="1066"/>
        <v>0</v>
      </c>
      <c r="JL123" s="112">
        <f t="shared" si="1066"/>
        <v>0</v>
      </c>
      <c r="JM123" s="65">
        <f t="shared" si="1066"/>
        <v>0</v>
      </c>
      <c r="JN123" s="64">
        <f t="shared" si="1066"/>
        <v>0</v>
      </c>
      <c r="JO123" s="64">
        <f t="shared" si="1066"/>
        <v>0</v>
      </c>
      <c r="JP123" s="64">
        <f t="shared" si="1066"/>
        <v>0</v>
      </c>
      <c r="JQ123" s="64">
        <f t="shared" si="1066"/>
        <v>0</v>
      </c>
      <c r="JR123" s="64">
        <f t="shared" si="1066"/>
        <v>0</v>
      </c>
      <c r="JS123" s="64">
        <f t="shared" si="1066"/>
        <v>0</v>
      </c>
      <c r="JT123" s="64">
        <f t="shared" si="1066"/>
        <v>0</v>
      </c>
      <c r="JU123" s="64">
        <f t="shared" si="1066"/>
        <v>0</v>
      </c>
      <c r="JV123" s="64">
        <f t="shared" si="1066"/>
        <v>0</v>
      </c>
      <c r="JW123" s="64">
        <f t="shared" si="1066"/>
        <v>0</v>
      </c>
      <c r="JX123" s="65">
        <f t="shared" ref="JX123:MT123" si="1067">SUM(JX124:JX127)</f>
        <v>0</v>
      </c>
      <c r="JY123" s="64">
        <f t="shared" si="1067"/>
        <v>0</v>
      </c>
      <c r="JZ123" s="64">
        <f t="shared" si="1067"/>
        <v>0</v>
      </c>
      <c r="KA123" s="64">
        <f t="shared" si="1067"/>
        <v>0</v>
      </c>
      <c r="KB123" s="112">
        <f t="shared" si="1067"/>
        <v>0</v>
      </c>
      <c r="KC123" s="65">
        <f t="shared" si="1067"/>
        <v>0</v>
      </c>
      <c r="KD123" s="64">
        <f t="shared" si="1067"/>
        <v>0</v>
      </c>
      <c r="KE123" s="64">
        <f t="shared" si="1067"/>
        <v>0</v>
      </c>
      <c r="KF123" s="64">
        <f t="shared" si="1067"/>
        <v>0</v>
      </c>
      <c r="KG123" s="64">
        <f t="shared" si="1067"/>
        <v>0</v>
      </c>
      <c r="KH123" s="64">
        <f t="shared" si="1067"/>
        <v>0</v>
      </c>
      <c r="KI123" s="64">
        <f t="shared" si="1067"/>
        <v>0</v>
      </c>
      <c r="KJ123" s="64">
        <f t="shared" si="1067"/>
        <v>0</v>
      </c>
      <c r="KK123" s="64">
        <f t="shared" si="1067"/>
        <v>0</v>
      </c>
      <c r="KL123" s="64">
        <f t="shared" si="1067"/>
        <v>0</v>
      </c>
      <c r="KM123" s="64">
        <f t="shared" si="1067"/>
        <v>0</v>
      </c>
      <c r="KN123" s="65">
        <f t="shared" si="1067"/>
        <v>0</v>
      </c>
      <c r="KO123" s="64">
        <f t="shared" si="1067"/>
        <v>0</v>
      </c>
      <c r="KP123" s="64">
        <f t="shared" si="1067"/>
        <v>0</v>
      </c>
      <c r="KQ123" s="64">
        <f t="shared" si="1067"/>
        <v>0</v>
      </c>
      <c r="KR123" s="64">
        <f t="shared" si="1067"/>
        <v>0</v>
      </c>
      <c r="KS123" s="64">
        <f t="shared" si="1067"/>
        <v>0</v>
      </c>
      <c r="KT123" s="64">
        <f t="shared" si="1067"/>
        <v>0</v>
      </c>
      <c r="KU123" s="64">
        <f t="shared" si="1067"/>
        <v>0</v>
      </c>
      <c r="KV123" s="64">
        <f t="shared" si="1067"/>
        <v>0</v>
      </c>
      <c r="KW123" s="64">
        <f t="shared" si="1067"/>
        <v>0</v>
      </c>
      <c r="KX123" s="64">
        <f t="shared" si="1067"/>
        <v>0</v>
      </c>
      <c r="KY123" s="64">
        <f t="shared" si="1067"/>
        <v>0</v>
      </c>
      <c r="KZ123" s="64">
        <f t="shared" si="1067"/>
        <v>0</v>
      </c>
      <c r="LA123" s="64">
        <f t="shared" si="1067"/>
        <v>0</v>
      </c>
      <c r="LB123" s="112">
        <f t="shared" si="1067"/>
        <v>0</v>
      </c>
      <c r="LC123" s="154">
        <f t="shared" si="1067"/>
        <v>0</v>
      </c>
      <c r="LD123" s="65">
        <f t="shared" si="1067"/>
        <v>0</v>
      </c>
      <c r="LE123" s="64">
        <f t="shared" si="1067"/>
        <v>0</v>
      </c>
      <c r="LF123" s="64">
        <f t="shared" si="1067"/>
        <v>0</v>
      </c>
      <c r="LG123" s="64">
        <f t="shared" si="1067"/>
        <v>0</v>
      </c>
      <c r="LH123" s="64">
        <f t="shared" si="1067"/>
        <v>0</v>
      </c>
      <c r="LI123" s="64">
        <f t="shared" si="1067"/>
        <v>0</v>
      </c>
      <c r="LJ123" s="64">
        <f t="shared" si="1067"/>
        <v>0</v>
      </c>
      <c r="LK123" s="64">
        <f t="shared" si="1067"/>
        <v>0</v>
      </c>
      <c r="LL123" s="64">
        <f t="shared" si="1067"/>
        <v>0</v>
      </c>
      <c r="LM123" s="64">
        <f t="shared" si="1067"/>
        <v>0</v>
      </c>
      <c r="LN123" s="64">
        <f t="shared" si="1067"/>
        <v>0</v>
      </c>
      <c r="LO123" s="65">
        <f t="shared" si="1067"/>
        <v>0</v>
      </c>
      <c r="LP123" s="64">
        <f t="shared" si="1067"/>
        <v>0</v>
      </c>
      <c r="LQ123" s="64">
        <f t="shared" si="1067"/>
        <v>0</v>
      </c>
      <c r="LR123" s="64">
        <f t="shared" si="1067"/>
        <v>0</v>
      </c>
      <c r="LS123" s="112">
        <f t="shared" si="1067"/>
        <v>0</v>
      </c>
      <c r="LT123" s="65">
        <f t="shared" si="1067"/>
        <v>0</v>
      </c>
      <c r="LU123" s="64">
        <f t="shared" si="1067"/>
        <v>0</v>
      </c>
      <c r="LV123" s="64">
        <f t="shared" si="1067"/>
        <v>0</v>
      </c>
      <c r="LW123" s="64">
        <f t="shared" si="1067"/>
        <v>0</v>
      </c>
      <c r="LX123" s="64">
        <f t="shared" si="1067"/>
        <v>0</v>
      </c>
      <c r="LY123" s="64">
        <f t="shared" si="1067"/>
        <v>0</v>
      </c>
      <c r="LZ123" s="64">
        <f t="shared" si="1067"/>
        <v>0</v>
      </c>
      <c r="MA123" s="64">
        <f t="shared" si="1067"/>
        <v>0</v>
      </c>
      <c r="MB123" s="64">
        <f t="shared" si="1067"/>
        <v>0</v>
      </c>
      <c r="MC123" s="64">
        <f t="shared" si="1067"/>
        <v>0</v>
      </c>
      <c r="MD123" s="64">
        <f t="shared" si="1067"/>
        <v>0</v>
      </c>
      <c r="ME123" s="65">
        <f t="shared" si="1067"/>
        <v>0</v>
      </c>
      <c r="MF123" s="64">
        <f t="shared" si="1067"/>
        <v>0</v>
      </c>
      <c r="MG123" s="64">
        <f t="shared" si="1067"/>
        <v>0</v>
      </c>
      <c r="MH123" s="64">
        <f t="shared" si="1067"/>
        <v>0</v>
      </c>
      <c r="MI123" s="112">
        <f t="shared" si="1067"/>
        <v>0</v>
      </c>
      <c r="MJ123" s="65">
        <f t="shared" si="1067"/>
        <v>0</v>
      </c>
      <c r="MK123" s="64">
        <f t="shared" si="1067"/>
        <v>0</v>
      </c>
      <c r="ML123" s="64">
        <f t="shared" si="1067"/>
        <v>0</v>
      </c>
      <c r="MM123" s="64">
        <f t="shared" si="1067"/>
        <v>0</v>
      </c>
      <c r="MN123" s="64">
        <f t="shared" si="1067"/>
        <v>0</v>
      </c>
      <c r="MO123" s="64">
        <f t="shared" si="1067"/>
        <v>0</v>
      </c>
      <c r="MP123" s="64">
        <f t="shared" si="1067"/>
        <v>0</v>
      </c>
      <c r="MQ123" s="64">
        <f t="shared" si="1067"/>
        <v>0</v>
      </c>
      <c r="MR123" s="64">
        <f t="shared" si="1067"/>
        <v>0</v>
      </c>
      <c r="MS123" s="64">
        <f t="shared" si="1067"/>
        <v>0</v>
      </c>
      <c r="MT123" s="64">
        <f t="shared" si="1067"/>
        <v>0</v>
      </c>
      <c r="MU123" s="65">
        <f t="shared" ref="MU123:PF123" si="1068">SUM(MU124:MU127)</f>
        <v>0</v>
      </c>
      <c r="MV123" s="64">
        <f t="shared" si="1068"/>
        <v>0</v>
      </c>
      <c r="MW123" s="64">
        <f t="shared" si="1068"/>
        <v>0</v>
      </c>
      <c r="MX123" s="64">
        <f t="shared" si="1068"/>
        <v>0</v>
      </c>
      <c r="MY123" s="112">
        <f t="shared" si="1068"/>
        <v>0</v>
      </c>
      <c r="MZ123" s="65">
        <f t="shared" si="1068"/>
        <v>0</v>
      </c>
      <c r="NA123" s="64">
        <f t="shared" si="1068"/>
        <v>0</v>
      </c>
      <c r="NB123" s="64">
        <f t="shared" si="1068"/>
        <v>0</v>
      </c>
      <c r="NC123" s="64">
        <f t="shared" si="1068"/>
        <v>0</v>
      </c>
      <c r="ND123" s="64">
        <f t="shared" si="1068"/>
        <v>0</v>
      </c>
      <c r="NE123" s="64">
        <f t="shared" si="1068"/>
        <v>0</v>
      </c>
      <c r="NF123" s="64">
        <f t="shared" si="1068"/>
        <v>0</v>
      </c>
      <c r="NG123" s="64">
        <f t="shared" si="1068"/>
        <v>0</v>
      </c>
      <c r="NH123" s="64">
        <f t="shared" si="1068"/>
        <v>0</v>
      </c>
      <c r="NI123" s="64">
        <f t="shared" si="1068"/>
        <v>0</v>
      </c>
      <c r="NJ123" s="64">
        <f t="shared" si="1068"/>
        <v>0</v>
      </c>
      <c r="NK123" s="65">
        <f t="shared" si="1068"/>
        <v>0</v>
      </c>
      <c r="NL123" s="64">
        <f t="shared" si="1068"/>
        <v>0</v>
      </c>
      <c r="NM123" s="64">
        <f t="shared" si="1068"/>
        <v>0</v>
      </c>
      <c r="NN123" s="64">
        <f t="shared" si="1068"/>
        <v>0</v>
      </c>
      <c r="NO123" s="112">
        <f t="shared" si="1068"/>
        <v>0</v>
      </c>
      <c r="NP123" s="65">
        <f t="shared" si="1068"/>
        <v>0</v>
      </c>
      <c r="NQ123" s="64">
        <f t="shared" si="1068"/>
        <v>0</v>
      </c>
      <c r="NR123" s="64">
        <f t="shared" si="1068"/>
        <v>0</v>
      </c>
      <c r="NS123" s="64">
        <f t="shared" si="1068"/>
        <v>0</v>
      </c>
      <c r="NT123" s="64">
        <f t="shared" si="1068"/>
        <v>0</v>
      </c>
      <c r="NU123" s="64">
        <f t="shared" si="1068"/>
        <v>0</v>
      </c>
      <c r="NV123" s="64">
        <f t="shared" si="1068"/>
        <v>0</v>
      </c>
      <c r="NW123" s="64">
        <f t="shared" si="1068"/>
        <v>0</v>
      </c>
      <c r="NX123" s="64">
        <f t="shared" si="1068"/>
        <v>0</v>
      </c>
      <c r="NY123" s="64">
        <f t="shared" si="1068"/>
        <v>0</v>
      </c>
      <c r="NZ123" s="64">
        <f t="shared" si="1068"/>
        <v>0</v>
      </c>
      <c r="OA123" s="65">
        <f t="shared" si="1068"/>
        <v>0</v>
      </c>
      <c r="OB123" s="64">
        <f t="shared" si="1068"/>
        <v>0</v>
      </c>
      <c r="OC123" s="64">
        <f t="shared" si="1068"/>
        <v>0</v>
      </c>
      <c r="OD123" s="64">
        <f t="shared" si="1068"/>
        <v>0</v>
      </c>
      <c r="OE123" s="112">
        <f t="shared" si="1068"/>
        <v>0</v>
      </c>
      <c r="OF123" s="65">
        <f t="shared" si="1068"/>
        <v>0</v>
      </c>
      <c r="OG123" s="64">
        <f t="shared" si="1068"/>
        <v>0</v>
      </c>
      <c r="OH123" s="64">
        <f t="shared" si="1068"/>
        <v>0</v>
      </c>
      <c r="OI123" s="64">
        <f t="shared" si="1068"/>
        <v>0</v>
      </c>
      <c r="OJ123" s="64">
        <f t="shared" si="1068"/>
        <v>0</v>
      </c>
      <c r="OK123" s="64">
        <f t="shared" si="1068"/>
        <v>0</v>
      </c>
      <c r="OL123" s="64">
        <f t="shared" si="1068"/>
        <v>0</v>
      </c>
      <c r="OM123" s="64">
        <f t="shared" si="1068"/>
        <v>0</v>
      </c>
      <c r="ON123" s="64">
        <f t="shared" si="1068"/>
        <v>0</v>
      </c>
      <c r="OO123" s="64">
        <f t="shared" si="1068"/>
        <v>0</v>
      </c>
      <c r="OP123" s="64">
        <f t="shared" si="1068"/>
        <v>0</v>
      </c>
      <c r="OQ123" s="65">
        <f t="shared" si="1068"/>
        <v>0</v>
      </c>
      <c r="OR123" s="64">
        <f t="shared" si="1068"/>
        <v>0</v>
      </c>
      <c r="OS123" s="64">
        <f t="shared" si="1068"/>
        <v>0</v>
      </c>
      <c r="OT123" s="64">
        <f t="shared" si="1068"/>
        <v>0</v>
      </c>
      <c r="OU123" s="112">
        <f t="shared" si="1068"/>
        <v>0</v>
      </c>
      <c r="OV123" s="65">
        <f t="shared" si="1068"/>
        <v>0</v>
      </c>
      <c r="OW123" s="64">
        <f t="shared" si="1068"/>
        <v>0</v>
      </c>
      <c r="OX123" s="64">
        <f t="shared" si="1068"/>
        <v>0</v>
      </c>
      <c r="OY123" s="64">
        <f t="shared" si="1068"/>
        <v>0</v>
      </c>
      <c r="OZ123" s="64">
        <f t="shared" si="1068"/>
        <v>0</v>
      </c>
      <c r="PA123" s="64">
        <f t="shared" si="1068"/>
        <v>0</v>
      </c>
      <c r="PB123" s="64">
        <f t="shared" si="1068"/>
        <v>0</v>
      </c>
      <c r="PC123" s="64">
        <f t="shared" si="1068"/>
        <v>0</v>
      </c>
      <c r="PD123" s="64">
        <f t="shared" si="1068"/>
        <v>0</v>
      </c>
      <c r="PE123" s="64">
        <f t="shared" si="1068"/>
        <v>0</v>
      </c>
      <c r="PF123" s="64">
        <f t="shared" si="1068"/>
        <v>0</v>
      </c>
      <c r="PG123" s="65">
        <f t="shared" ref="PG123:RR123" si="1069">SUM(PG124:PG127)</f>
        <v>0</v>
      </c>
      <c r="PH123" s="64">
        <f t="shared" si="1069"/>
        <v>0</v>
      </c>
      <c r="PI123" s="64">
        <f t="shared" si="1069"/>
        <v>0</v>
      </c>
      <c r="PJ123" s="64">
        <f t="shared" si="1069"/>
        <v>0</v>
      </c>
      <c r="PK123" s="112">
        <f t="shared" si="1069"/>
        <v>0</v>
      </c>
      <c r="PL123" s="65">
        <f t="shared" si="1069"/>
        <v>0</v>
      </c>
      <c r="PM123" s="64">
        <f t="shared" si="1069"/>
        <v>0</v>
      </c>
      <c r="PN123" s="64">
        <f t="shared" si="1069"/>
        <v>0</v>
      </c>
      <c r="PO123" s="64">
        <f t="shared" si="1069"/>
        <v>0</v>
      </c>
      <c r="PP123" s="64">
        <f t="shared" si="1069"/>
        <v>0</v>
      </c>
      <c r="PQ123" s="64">
        <f t="shared" si="1069"/>
        <v>0</v>
      </c>
      <c r="PR123" s="64">
        <f t="shared" si="1069"/>
        <v>0</v>
      </c>
      <c r="PS123" s="64">
        <f t="shared" si="1069"/>
        <v>0</v>
      </c>
      <c r="PT123" s="64">
        <f t="shared" si="1069"/>
        <v>0</v>
      </c>
      <c r="PU123" s="64">
        <f t="shared" si="1069"/>
        <v>0</v>
      </c>
      <c r="PV123" s="64">
        <f t="shared" si="1069"/>
        <v>0</v>
      </c>
      <c r="PW123" s="65">
        <f t="shared" si="1069"/>
        <v>0</v>
      </c>
      <c r="PX123" s="64">
        <f t="shared" si="1069"/>
        <v>0</v>
      </c>
      <c r="PY123" s="64">
        <f t="shared" si="1069"/>
        <v>0</v>
      </c>
      <c r="PZ123" s="64">
        <f t="shared" si="1069"/>
        <v>0</v>
      </c>
      <c r="QA123" s="112">
        <f t="shared" si="1069"/>
        <v>0</v>
      </c>
      <c r="QB123" s="65">
        <f t="shared" si="1069"/>
        <v>0</v>
      </c>
      <c r="QC123" s="64">
        <f t="shared" si="1069"/>
        <v>0</v>
      </c>
      <c r="QD123" s="64">
        <f t="shared" si="1069"/>
        <v>0</v>
      </c>
      <c r="QE123" s="64">
        <f t="shared" si="1069"/>
        <v>0</v>
      </c>
      <c r="QF123" s="64">
        <f t="shared" si="1069"/>
        <v>0</v>
      </c>
      <c r="QG123" s="64">
        <f t="shared" si="1069"/>
        <v>0</v>
      </c>
      <c r="QH123" s="64">
        <f t="shared" si="1069"/>
        <v>0</v>
      </c>
      <c r="QI123" s="64">
        <f t="shared" si="1069"/>
        <v>0</v>
      </c>
      <c r="QJ123" s="64">
        <f t="shared" si="1069"/>
        <v>0</v>
      </c>
      <c r="QK123" s="64">
        <f t="shared" si="1069"/>
        <v>0</v>
      </c>
      <c r="QL123" s="64">
        <f t="shared" si="1069"/>
        <v>0</v>
      </c>
      <c r="QM123" s="65">
        <f t="shared" si="1069"/>
        <v>0</v>
      </c>
      <c r="QN123" s="64">
        <f t="shared" si="1069"/>
        <v>0</v>
      </c>
      <c r="QO123" s="64">
        <f t="shared" si="1069"/>
        <v>0</v>
      </c>
      <c r="QP123" s="64">
        <f t="shared" si="1069"/>
        <v>0</v>
      </c>
      <c r="QQ123" s="112">
        <f t="shared" si="1069"/>
        <v>0</v>
      </c>
      <c r="QR123" s="65">
        <f t="shared" si="1069"/>
        <v>0</v>
      </c>
      <c r="QS123" s="64">
        <f t="shared" si="1069"/>
        <v>0</v>
      </c>
      <c r="QT123" s="64">
        <f t="shared" si="1069"/>
        <v>0</v>
      </c>
      <c r="QU123" s="64">
        <f t="shared" si="1069"/>
        <v>0</v>
      </c>
      <c r="QV123" s="64">
        <f t="shared" si="1069"/>
        <v>0</v>
      </c>
      <c r="QW123" s="64">
        <f t="shared" si="1069"/>
        <v>0</v>
      </c>
      <c r="QX123" s="64">
        <f t="shared" si="1069"/>
        <v>0</v>
      </c>
      <c r="QY123" s="64">
        <f t="shared" si="1069"/>
        <v>0</v>
      </c>
      <c r="QZ123" s="64">
        <f t="shared" si="1069"/>
        <v>0</v>
      </c>
      <c r="RA123" s="64">
        <f t="shared" si="1069"/>
        <v>0</v>
      </c>
      <c r="RB123" s="64">
        <f t="shared" si="1069"/>
        <v>0</v>
      </c>
      <c r="RC123" s="65">
        <f t="shared" si="1069"/>
        <v>0</v>
      </c>
      <c r="RD123" s="64">
        <f t="shared" si="1069"/>
        <v>0</v>
      </c>
      <c r="RE123" s="64">
        <f t="shared" si="1069"/>
        <v>0</v>
      </c>
      <c r="RF123" s="64">
        <f t="shared" si="1069"/>
        <v>0</v>
      </c>
      <c r="RG123" s="64">
        <f t="shared" si="1069"/>
        <v>0</v>
      </c>
      <c r="RH123" s="64">
        <f t="shared" si="1069"/>
        <v>0</v>
      </c>
      <c r="RI123" s="64">
        <f t="shared" si="1069"/>
        <v>0</v>
      </c>
      <c r="RJ123" s="64">
        <f t="shared" si="1069"/>
        <v>0</v>
      </c>
      <c r="RK123" s="64">
        <f t="shared" si="1069"/>
        <v>0</v>
      </c>
      <c r="RL123" s="64">
        <f t="shared" si="1069"/>
        <v>0</v>
      </c>
      <c r="RM123" s="64">
        <f t="shared" si="1069"/>
        <v>0</v>
      </c>
      <c r="RN123" s="64">
        <f t="shared" si="1069"/>
        <v>0</v>
      </c>
      <c r="RO123" s="64">
        <f t="shared" si="1069"/>
        <v>0</v>
      </c>
      <c r="RP123" s="64">
        <f t="shared" si="1069"/>
        <v>0</v>
      </c>
      <c r="RQ123" s="112">
        <f t="shared" si="1069"/>
        <v>0</v>
      </c>
      <c r="RR123" s="154">
        <f t="shared" si="1069"/>
        <v>0</v>
      </c>
      <c r="RS123" s="65">
        <f t="shared" ref="RS123:UD123" si="1070">SUM(RS124:RS127)</f>
        <v>0</v>
      </c>
      <c r="RT123" s="64">
        <f t="shared" si="1070"/>
        <v>0</v>
      </c>
      <c r="RU123" s="64">
        <f t="shared" si="1070"/>
        <v>0</v>
      </c>
      <c r="RV123" s="64">
        <f t="shared" si="1070"/>
        <v>0</v>
      </c>
      <c r="RW123" s="64">
        <f t="shared" si="1070"/>
        <v>0</v>
      </c>
      <c r="RX123" s="64">
        <f t="shared" si="1070"/>
        <v>0</v>
      </c>
      <c r="RY123" s="64">
        <f t="shared" si="1070"/>
        <v>0</v>
      </c>
      <c r="RZ123" s="64">
        <f t="shared" si="1070"/>
        <v>0</v>
      </c>
      <c r="SA123" s="64">
        <f t="shared" si="1070"/>
        <v>0</v>
      </c>
      <c r="SB123" s="64">
        <f t="shared" si="1070"/>
        <v>0</v>
      </c>
      <c r="SC123" s="64">
        <f t="shared" si="1070"/>
        <v>0</v>
      </c>
      <c r="SD123" s="65">
        <f t="shared" si="1070"/>
        <v>0</v>
      </c>
      <c r="SE123" s="64">
        <f t="shared" si="1070"/>
        <v>0</v>
      </c>
      <c r="SF123" s="64">
        <f t="shared" si="1070"/>
        <v>0</v>
      </c>
      <c r="SG123" s="64">
        <f t="shared" si="1070"/>
        <v>0</v>
      </c>
      <c r="SH123" s="112">
        <f t="shared" si="1070"/>
        <v>0</v>
      </c>
      <c r="SI123" s="65">
        <f t="shared" si="1070"/>
        <v>0</v>
      </c>
      <c r="SJ123" s="64">
        <f t="shared" si="1070"/>
        <v>0</v>
      </c>
      <c r="SK123" s="64">
        <f t="shared" si="1070"/>
        <v>0</v>
      </c>
      <c r="SL123" s="64">
        <f t="shared" si="1070"/>
        <v>0</v>
      </c>
      <c r="SM123" s="64">
        <f t="shared" si="1070"/>
        <v>0</v>
      </c>
      <c r="SN123" s="64">
        <f t="shared" si="1070"/>
        <v>0</v>
      </c>
      <c r="SO123" s="64">
        <f t="shared" si="1070"/>
        <v>0</v>
      </c>
      <c r="SP123" s="64">
        <f t="shared" si="1070"/>
        <v>0</v>
      </c>
      <c r="SQ123" s="64">
        <f t="shared" si="1070"/>
        <v>0</v>
      </c>
      <c r="SR123" s="64">
        <f t="shared" si="1070"/>
        <v>0</v>
      </c>
      <c r="SS123" s="64">
        <f t="shared" si="1070"/>
        <v>0</v>
      </c>
      <c r="ST123" s="65">
        <f t="shared" si="1070"/>
        <v>0</v>
      </c>
      <c r="SU123" s="64">
        <f t="shared" si="1070"/>
        <v>0</v>
      </c>
      <c r="SV123" s="64">
        <f t="shared" si="1070"/>
        <v>0</v>
      </c>
      <c r="SW123" s="64">
        <f t="shared" si="1070"/>
        <v>0</v>
      </c>
      <c r="SX123" s="112">
        <f t="shared" si="1070"/>
        <v>0</v>
      </c>
      <c r="SY123" s="65">
        <f t="shared" si="1070"/>
        <v>0</v>
      </c>
      <c r="SZ123" s="64">
        <f t="shared" si="1070"/>
        <v>0</v>
      </c>
      <c r="TA123" s="64">
        <f t="shared" si="1070"/>
        <v>0</v>
      </c>
      <c r="TB123" s="64">
        <f t="shared" si="1070"/>
        <v>0</v>
      </c>
      <c r="TC123" s="64">
        <f t="shared" si="1070"/>
        <v>0</v>
      </c>
      <c r="TD123" s="64">
        <f t="shared" si="1070"/>
        <v>0</v>
      </c>
      <c r="TE123" s="64">
        <f t="shared" si="1070"/>
        <v>0</v>
      </c>
      <c r="TF123" s="64">
        <f t="shared" si="1070"/>
        <v>0</v>
      </c>
      <c r="TG123" s="64">
        <f t="shared" si="1070"/>
        <v>0</v>
      </c>
      <c r="TH123" s="64">
        <f t="shared" si="1070"/>
        <v>0</v>
      </c>
      <c r="TI123" s="64">
        <f t="shared" si="1070"/>
        <v>0</v>
      </c>
      <c r="TJ123" s="65">
        <f t="shared" si="1070"/>
        <v>0</v>
      </c>
      <c r="TK123" s="64">
        <f t="shared" si="1070"/>
        <v>0</v>
      </c>
      <c r="TL123" s="64">
        <f t="shared" si="1070"/>
        <v>0</v>
      </c>
      <c r="TM123" s="64">
        <f t="shared" si="1070"/>
        <v>0</v>
      </c>
      <c r="TN123" s="112">
        <f t="shared" si="1070"/>
        <v>0</v>
      </c>
      <c r="TO123" s="65">
        <f t="shared" si="1070"/>
        <v>0</v>
      </c>
      <c r="TP123" s="64">
        <f t="shared" si="1070"/>
        <v>0</v>
      </c>
      <c r="TQ123" s="64">
        <f t="shared" si="1070"/>
        <v>0</v>
      </c>
      <c r="TR123" s="64">
        <f t="shared" si="1070"/>
        <v>0</v>
      </c>
      <c r="TS123" s="64">
        <f t="shared" si="1070"/>
        <v>0</v>
      </c>
      <c r="TT123" s="64">
        <f t="shared" si="1070"/>
        <v>0</v>
      </c>
      <c r="TU123" s="64">
        <f t="shared" si="1070"/>
        <v>0</v>
      </c>
      <c r="TV123" s="64">
        <f t="shared" si="1070"/>
        <v>0</v>
      </c>
      <c r="TW123" s="64">
        <f t="shared" si="1070"/>
        <v>0</v>
      </c>
      <c r="TX123" s="64">
        <f t="shared" si="1070"/>
        <v>0</v>
      </c>
      <c r="TY123" s="64">
        <f t="shared" si="1070"/>
        <v>0</v>
      </c>
      <c r="TZ123" s="65">
        <f t="shared" si="1070"/>
        <v>0</v>
      </c>
      <c r="UA123" s="64">
        <f t="shared" si="1070"/>
        <v>0</v>
      </c>
      <c r="UB123" s="64">
        <f t="shared" si="1070"/>
        <v>0</v>
      </c>
      <c r="UC123" s="64">
        <f t="shared" si="1070"/>
        <v>0</v>
      </c>
      <c r="UD123" s="112">
        <f t="shared" si="1070"/>
        <v>0</v>
      </c>
      <c r="UE123" s="65">
        <f t="shared" ref="UE123:VD123" si="1071">SUM(UE124:UE127)</f>
        <v>0</v>
      </c>
      <c r="UF123" s="64">
        <f t="shared" si="1071"/>
        <v>0</v>
      </c>
      <c r="UG123" s="64">
        <f t="shared" si="1071"/>
        <v>0</v>
      </c>
      <c r="UH123" s="64">
        <f t="shared" si="1071"/>
        <v>0</v>
      </c>
      <c r="UI123" s="64">
        <f t="shared" si="1071"/>
        <v>0</v>
      </c>
      <c r="UJ123" s="64">
        <f t="shared" si="1071"/>
        <v>0</v>
      </c>
      <c r="UK123" s="64">
        <f t="shared" si="1071"/>
        <v>0</v>
      </c>
      <c r="UL123" s="64">
        <f t="shared" si="1071"/>
        <v>0</v>
      </c>
      <c r="UM123" s="64">
        <f t="shared" si="1071"/>
        <v>0</v>
      </c>
      <c r="UN123" s="64">
        <f t="shared" si="1071"/>
        <v>0</v>
      </c>
      <c r="UO123" s="64">
        <f t="shared" si="1071"/>
        <v>0</v>
      </c>
      <c r="UP123" s="65">
        <f t="shared" si="1071"/>
        <v>0</v>
      </c>
      <c r="UQ123" s="64">
        <f t="shared" si="1071"/>
        <v>0</v>
      </c>
      <c r="UR123" s="64">
        <f t="shared" si="1071"/>
        <v>0</v>
      </c>
      <c r="US123" s="64">
        <f t="shared" si="1071"/>
        <v>0</v>
      </c>
      <c r="UT123" s="64">
        <f t="shared" si="1071"/>
        <v>0</v>
      </c>
      <c r="UU123" s="64">
        <f t="shared" si="1071"/>
        <v>0</v>
      </c>
      <c r="UV123" s="64">
        <f t="shared" si="1071"/>
        <v>0</v>
      </c>
      <c r="UW123" s="64">
        <f t="shared" si="1071"/>
        <v>0</v>
      </c>
      <c r="UX123" s="64">
        <f t="shared" si="1071"/>
        <v>0</v>
      </c>
      <c r="UY123" s="64">
        <f t="shared" si="1071"/>
        <v>0</v>
      </c>
      <c r="UZ123" s="64">
        <f t="shared" si="1071"/>
        <v>0</v>
      </c>
      <c r="VA123" s="64">
        <f t="shared" si="1071"/>
        <v>0</v>
      </c>
      <c r="VB123" s="64">
        <f t="shared" si="1071"/>
        <v>0</v>
      </c>
      <c r="VC123" s="64">
        <f t="shared" si="1071"/>
        <v>0</v>
      </c>
      <c r="VD123" s="112">
        <f t="shared" si="1071"/>
        <v>0</v>
      </c>
      <c r="VE123" s="10" t="str">
        <f t="shared" si="710"/>
        <v>-</v>
      </c>
    </row>
    <row r="124" spans="1:577" ht="20.149999999999999" customHeight="1">
      <c r="A124" s="22"/>
      <c r="B124" s="22"/>
      <c r="C124" s="23">
        <v>61131</v>
      </c>
      <c r="D124" s="24" t="s">
        <v>95</v>
      </c>
      <c r="E124" s="193">
        <f>SUM(F124:I124)</f>
        <v>0</v>
      </c>
      <c r="F124" s="194"/>
      <c r="G124" s="194"/>
      <c r="H124" s="195"/>
      <c r="I124" s="229"/>
      <c r="J124" s="241">
        <f t="shared" ref="J124:J127" si="1072">SUM(K124:Y124)</f>
        <v>0</v>
      </c>
      <c r="K124" s="61"/>
      <c r="L124" s="60"/>
      <c r="M124" s="60"/>
      <c r="N124" s="60"/>
      <c r="O124" s="60"/>
      <c r="P124" s="60"/>
      <c r="Q124" s="60"/>
      <c r="R124" s="60"/>
      <c r="S124" s="60"/>
      <c r="T124" s="60"/>
      <c r="U124" s="61"/>
      <c r="V124" s="60"/>
      <c r="W124" s="60"/>
      <c r="X124" s="60"/>
      <c r="Y124" s="110"/>
      <c r="Z124" s="169">
        <f t="shared" ref="Z124:Z127" si="1073">SUM(AA124:AO124)</f>
        <v>0</v>
      </c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  <c r="AK124" s="61"/>
      <c r="AL124" s="60"/>
      <c r="AM124" s="60"/>
      <c r="AN124" s="60"/>
      <c r="AO124" s="110"/>
      <c r="AP124" s="169">
        <f t="shared" ref="AP124:AP127" si="1074">SUM(AQ124:BE124)</f>
        <v>0</v>
      </c>
      <c r="AQ124" s="60"/>
      <c r="AR124" s="60"/>
      <c r="AS124" s="60"/>
      <c r="AT124" s="60"/>
      <c r="AU124" s="60"/>
      <c r="AV124" s="60"/>
      <c r="AW124" s="60"/>
      <c r="AX124" s="60"/>
      <c r="AY124" s="60"/>
      <c r="AZ124" s="60"/>
      <c r="BA124" s="61"/>
      <c r="BB124" s="60"/>
      <c r="BC124" s="60"/>
      <c r="BD124" s="60"/>
      <c r="BE124" s="110"/>
      <c r="BF124" s="169">
        <f t="shared" ref="BF124:BF127" si="1075">SUM(BG124:BU124)</f>
        <v>0</v>
      </c>
      <c r="BG124" s="60"/>
      <c r="BH124" s="60"/>
      <c r="BI124" s="60"/>
      <c r="BJ124" s="60"/>
      <c r="BK124" s="60"/>
      <c r="BL124" s="60"/>
      <c r="BM124" s="60"/>
      <c r="BN124" s="60"/>
      <c r="BO124" s="60"/>
      <c r="BP124" s="60"/>
      <c r="BQ124" s="61"/>
      <c r="BR124" s="60"/>
      <c r="BS124" s="60"/>
      <c r="BT124" s="60"/>
      <c r="BU124" s="110"/>
      <c r="BV124" s="169">
        <f t="shared" ref="BV124:BV127" si="1076">SUM(BW124:CU124)</f>
        <v>0</v>
      </c>
      <c r="BW124" s="60"/>
      <c r="BX124" s="60"/>
      <c r="BY124" s="60"/>
      <c r="BZ124" s="60"/>
      <c r="CA124" s="60"/>
      <c r="CB124" s="60"/>
      <c r="CC124" s="60"/>
      <c r="CD124" s="60"/>
      <c r="CE124" s="60"/>
      <c r="CF124" s="60"/>
      <c r="CG124" s="61"/>
      <c r="CH124" s="60"/>
      <c r="CI124" s="60"/>
      <c r="CJ124" s="60"/>
      <c r="CK124" s="60"/>
      <c r="CL124" s="60"/>
      <c r="CM124" s="60"/>
      <c r="CN124" s="60"/>
      <c r="CO124" s="60"/>
      <c r="CP124" s="60"/>
      <c r="CQ124" s="60"/>
      <c r="CR124" s="60"/>
      <c r="CS124" s="60"/>
      <c r="CT124" s="60"/>
      <c r="CU124" s="110"/>
      <c r="CV124" s="173"/>
      <c r="CW124" s="169">
        <f t="shared" ref="CW124:CW127" si="1077">SUM(CX124:DL124)</f>
        <v>0</v>
      </c>
      <c r="CX124" s="60"/>
      <c r="CY124" s="60"/>
      <c r="CZ124" s="60"/>
      <c r="DA124" s="60"/>
      <c r="DB124" s="60"/>
      <c r="DC124" s="60"/>
      <c r="DD124" s="60"/>
      <c r="DE124" s="60"/>
      <c r="DF124" s="60"/>
      <c r="DG124" s="60"/>
      <c r="DH124" s="61"/>
      <c r="DI124" s="60"/>
      <c r="DJ124" s="60"/>
      <c r="DK124" s="60"/>
      <c r="DL124" s="110"/>
      <c r="DM124" s="169">
        <f t="shared" ref="DM124:DM127" si="1078">SUM(DN124:EB124)</f>
        <v>0</v>
      </c>
      <c r="DN124" s="60"/>
      <c r="DO124" s="60"/>
      <c r="DP124" s="60"/>
      <c r="DQ124" s="60"/>
      <c r="DR124" s="60"/>
      <c r="DS124" s="60"/>
      <c r="DT124" s="60"/>
      <c r="DU124" s="60"/>
      <c r="DV124" s="60"/>
      <c r="DW124" s="60"/>
      <c r="DX124" s="61"/>
      <c r="DY124" s="60"/>
      <c r="DZ124" s="60"/>
      <c r="EA124" s="60"/>
      <c r="EB124" s="110"/>
      <c r="EC124" s="169">
        <f t="shared" ref="EC124:EC127" si="1079">SUM(ED124:ER124)</f>
        <v>0</v>
      </c>
      <c r="ED124" s="60"/>
      <c r="EE124" s="60"/>
      <c r="EF124" s="60"/>
      <c r="EG124" s="60"/>
      <c r="EH124" s="60"/>
      <c r="EI124" s="60"/>
      <c r="EJ124" s="60"/>
      <c r="EK124" s="60"/>
      <c r="EL124" s="60"/>
      <c r="EM124" s="60"/>
      <c r="EN124" s="61"/>
      <c r="EO124" s="60"/>
      <c r="EP124" s="60"/>
      <c r="EQ124" s="60"/>
      <c r="ER124" s="110"/>
      <c r="ES124" s="169">
        <f t="shared" ref="ES124:ES127" si="1080">SUM(ET124:FH124)</f>
        <v>0</v>
      </c>
      <c r="ET124" s="60"/>
      <c r="EU124" s="60"/>
      <c r="EV124" s="60"/>
      <c r="EW124" s="60"/>
      <c r="EX124" s="60"/>
      <c r="EY124" s="60"/>
      <c r="EZ124" s="60"/>
      <c r="FA124" s="60"/>
      <c r="FB124" s="60"/>
      <c r="FC124" s="60"/>
      <c r="FD124" s="61"/>
      <c r="FE124" s="60"/>
      <c r="FF124" s="60"/>
      <c r="FG124" s="60"/>
      <c r="FH124" s="110"/>
      <c r="FI124" s="169">
        <f t="shared" ref="FI124:FI127" si="1081">SUM(FJ124:FX124)</f>
        <v>0</v>
      </c>
      <c r="FJ124" s="60"/>
      <c r="FK124" s="60"/>
      <c r="FL124" s="60"/>
      <c r="FM124" s="60"/>
      <c r="FN124" s="60"/>
      <c r="FO124" s="60"/>
      <c r="FP124" s="60"/>
      <c r="FQ124" s="60"/>
      <c r="FR124" s="60"/>
      <c r="FS124" s="60"/>
      <c r="FT124" s="61"/>
      <c r="FU124" s="60"/>
      <c r="FV124" s="60"/>
      <c r="FW124" s="60"/>
      <c r="FX124" s="110"/>
      <c r="FY124" s="169">
        <f t="shared" ref="FY124:FY127" si="1082">SUM(FZ124:GN124)</f>
        <v>0</v>
      </c>
      <c r="FZ124" s="60"/>
      <c r="GA124" s="60"/>
      <c r="GB124" s="60"/>
      <c r="GC124" s="60"/>
      <c r="GD124" s="60"/>
      <c r="GE124" s="60"/>
      <c r="GF124" s="60"/>
      <c r="GG124" s="60"/>
      <c r="GH124" s="60"/>
      <c r="GI124" s="60"/>
      <c r="GJ124" s="61"/>
      <c r="GK124" s="60"/>
      <c r="GL124" s="60"/>
      <c r="GM124" s="60"/>
      <c r="GN124" s="110"/>
      <c r="GO124" s="169">
        <f t="shared" ref="GO124:GO127" si="1083">SUM(GP124:HN124)</f>
        <v>0</v>
      </c>
      <c r="GP124" s="60"/>
      <c r="GQ124" s="60"/>
      <c r="GR124" s="60"/>
      <c r="GS124" s="60"/>
      <c r="GT124" s="60"/>
      <c r="GU124" s="60"/>
      <c r="GV124" s="60"/>
      <c r="GW124" s="60"/>
      <c r="GX124" s="60"/>
      <c r="GY124" s="60"/>
      <c r="GZ124" s="61"/>
      <c r="HA124" s="60"/>
      <c r="HB124" s="60"/>
      <c r="HC124" s="60"/>
      <c r="HD124" s="60"/>
      <c r="HE124" s="60"/>
      <c r="HF124" s="60"/>
      <c r="HG124" s="60"/>
      <c r="HH124" s="60"/>
      <c r="HI124" s="60"/>
      <c r="HJ124" s="60"/>
      <c r="HK124" s="60"/>
      <c r="HL124" s="60"/>
      <c r="HM124" s="60"/>
      <c r="HN124" s="110"/>
      <c r="HO124" s="172"/>
      <c r="HP124" s="173"/>
      <c r="HQ124" s="169">
        <f t="shared" ref="HQ124:HQ127" si="1084">SUM(HR124:IF124)</f>
        <v>0</v>
      </c>
      <c r="HR124" s="60"/>
      <c r="HS124" s="60"/>
      <c r="HT124" s="60"/>
      <c r="HU124" s="60"/>
      <c r="HV124" s="60"/>
      <c r="HW124" s="60"/>
      <c r="HX124" s="60"/>
      <c r="HY124" s="60"/>
      <c r="HZ124" s="60"/>
      <c r="IA124" s="60"/>
      <c r="IB124" s="61"/>
      <c r="IC124" s="60"/>
      <c r="ID124" s="60"/>
      <c r="IE124" s="60"/>
      <c r="IF124" s="110"/>
      <c r="IG124" s="169">
        <f t="shared" ref="IG124:IG127" si="1085">SUM(IH124:IV124)</f>
        <v>0</v>
      </c>
      <c r="IH124" s="60"/>
      <c r="II124" s="60"/>
      <c r="IJ124" s="60"/>
      <c r="IK124" s="60"/>
      <c r="IL124" s="60"/>
      <c r="IM124" s="60"/>
      <c r="IN124" s="60"/>
      <c r="IO124" s="60"/>
      <c r="IP124" s="60"/>
      <c r="IQ124" s="60"/>
      <c r="IR124" s="61"/>
      <c r="IS124" s="60"/>
      <c r="IT124" s="60"/>
      <c r="IU124" s="60"/>
      <c r="IV124" s="110"/>
      <c r="IW124" s="169">
        <f t="shared" ref="IW124:IW127" si="1086">SUM(IX124:JL124)</f>
        <v>0</v>
      </c>
      <c r="IX124" s="60"/>
      <c r="IY124" s="60"/>
      <c r="IZ124" s="60"/>
      <c r="JA124" s="60"/>
      <c r="JB124" s="60"/>
      <c r="JC124" s="60"/>
      <c r="JD124" s="60"/>
      <c r="JE124" s="60"/>
      <c r="JF124" s="60"/>
      <c r="JG124" s="60"/>
      <c r="JH124" s="61"/>
      <c r="JI124" s="60"/>
      <c r="JJ124" s="60"/>
      <c r="JK124" s="60"/>
      <c r="JL124" s="110"/>
      <c r="JM124" s="169">
        <f t="shared" ref="JM124:JM127" si="1087">SUM(JN124:KB124)</f>
        <v>0</v>
      </c>
      <c r="JN124" s="60"/>
      <c r="JO124" s="60"/>
      <c r="JP124" s="60"/>
      <c r="JQ124" s="60"/>
      <c r="JR124" s="60"/>
      <c r="JS124" s="60"/>
      <c r="JT124" s="60"/>
      <c r="JU124" s="60"/>
      <c r="JV124" s="60"/>
      <c r="JW124" s="60"/>
      <c r="JX124" s="61"/>
      <c r="JY124" s="60"/>
      <c r="JZ124" s="60"/>
      <c r="KA124" s="60"/>
      <c r="KB124" s="110"/>
      <c r="KC124" s="169">
        <f t="shared" ref="KC124:KC127" si="1088">SUM(KD124:LB124)</f>
        <v>0</v>
      </c>
      <c r="KD124" s="60"/>
      <c r="KE124" s="60"/>
      <c r="KF124" s="60"/>
      <c r="KG124" s="60"/>
      <c r="KH124" s="60"/>
      <c r="KI124" s="60"/>
      <c r="KJ124" s="60"/>
      <c r="KK124" s="60"/>
      <c r="KL124" s="60"/>
      <c r="KM124" s="60"/>
      <c r="KN124" s="61"/>
      <c r="KO124" s="60"/>
      <c r="KP124" s="60"/>
      <c r="KQ124" s="60"/>
      <c r="KR124" s="60"/>
      <c r="KS124" s="60"/>
      <c r="KT124" s="60"/>
      <c r="KU124" s="60"/>
      <c r="KV124" s="60"/>
      <c r="KW124" s="60"/>
      <c r="KX124" s="60"/>
      <c r="KY124" s="60"/>
      <c r="KZ124" s="60"/>
      <c r="LA124" s="60"/>
      <c r="LB124" s="110"/>
      <c r="LC124" s="173"/>
      <c r="LD124" s="169">
        <f t="shared" ref="LD124:LD127" si="1089">SUM(LE124:LS124)</f>
        <v>0</v>
      </c>
      <c r="LE124" s="60"/>
      <c r="LF124" s="60"/>
      <c r="LG124" s="60"/>
      <c r="LH124" s="60"/>
      <c r="LI124" s="60"/>
      <c r="LJ124" s="60"/>
      <c r="LK124" s="60"/>
      <c r="LL124" s="60"/>
      <c r="LM124" s="60"/>
      <c r="LN124" s="60"/>
      <c r="LO124" s="61"/>
      <c r="LP124" s="60"/>
      <c r="LQ124" s="60"/>
      <c r="LR124" s="60"/>
      <c r="LS124" s="110"/>
      <c r="LT124" s="169">
        <f t="shared" ref="LT124:LT127" si="1090">SUM(LU124:MI124)</f>
        <v>0</v>
      </c>
      <c r="LU124" s="60"/>
      <c r="LV124" s="60"/>
      <c r="LW124" s="60"/>
      <c r="LX124" s="60"/>
      <c r="LY124" s="60"/>
      <c r="LZ124" s="60"/>
      <c r="MA124" s="60"/>
      <c r="MB124" s="60"/>
      <c r="MC124" s="60"/>
      <c r="MD124" s="60"/>
      <c r="ME124" s="61"/>
      <c r="MF124" s="60"/>
      <c r="MG124" s="60"/>
      <c r="MH124" s="60"/>
      <c r="MI124" s="110"/>
      <c r="MJ124" s="169">
        <f t="shared" ref="MJ124:MJ127" si="1091">SUM(MK124:MY124)</f>
        <v>0</v>
      </c>
      <c r="MK124" s="60"/>
      <c r="ML124" s="60"/>
      <c r="MM124" s="60"/>
      <c r="MN124" s="60"/>
      <c r="MO124" s="60"/>
      <c r="MP124" s="60"/>
      <c r="MQ124" s="60"/>
      <c r="MR124" s="60"/>
      <c r="MS124" s="60"/>
      <c r="MT124" s="60"/>
      <c r="MU124" s="61"/>
      <c r="MV124" s="60"/>
      <c r="MW124" s="60"/>
      <c r="MX124" s="60"/>
      <c r="MY124" s="110"/>
      <c r="MZ124" s="169">
        <f t="shared" ref="MZ124:MZ127" si="1092">SUM(NA124:NO124)</f>
        <v>0</v>
      </c>
      <c r="NA124" s="60"/>
      <c r="NB124" s="60"/>
      <c r="NC124" s="60"/>
      <c r="ND124" s="60"/>
      <c r="NE124" s="60"/>
      <c r="NF124" s="60"/>
      <c r="NG124" s="60"/>
      <c r="NH124" s="60"/>
      <c r="NI124" s="60"/>
      <c r="NJ124" s="60"/>
      <c r="NK124" s="61"/>
      <c r="NL124" s="60"/>
      <c r="NM124" s="60"/>
      <c r="NN124" s="60"/>
      <c r="NO124" s="110"/>
      <c r="NP124" s="169">
        <f t="shared" ref="NP124:NP127" si="1093">SUM(NQ124:OE124)</f>
        <v>0</v>
      </c>
      <c r="NQ124" s="60"/>
      <c r="NR124" s="60"/>
      <c r="NS124" s="60"/>
      <c r="NT124" s="60"/>
      <c r="NU124" s="60"/>
      <c r="NV124" s="60"/>
      <c r="NW124" s="60"/>
      <c r="NX124" s="60"/>
      <c r="NY124" s="60"/>
      <c r="NZ124" s="60"/>
      <c r="OA124" s="61"/>
      <c r="OB124" s="60"/>
      <c r="OC124" s="60"/>
      <c r="OD124" s="60"/>
      <c r="OE124" s="110"/>
      <c r="OF124" s="169">
        <f t="shared" ref="OF124:OF127" si="1094">SUM(OG124:OU124)</f>
        <v>0</v>
      </c>
      <c r="OG124" s="60"/>
      <c r="OH124" s="60"/>
      <c r="OI124" s="60"/>
      <c r="OJ124" s="60"/>
      <c r="OK124" s="60"/>
      <c r="OL124" s="60"/>
      <c r="OM124" s="60"/>
      <c r="ON124" s="60"/>
      <c r="OO124" s="60"/>
      <c r="OP124" s="60"/>
      <c r="OQ124" s="61"/>
      <c r="OR124" s="60"/>
      <c r="OS124" s="60"/>
      <c r="OT124" s="60"/>
      <c r="OU124" s="110"/>
      <c r="OV124" s="169">
        <f t="shared" ref="OV124:OV127" si="1095">SUM(OW124:PK124)</f>
        <v>0</v>
      </c>
      <c r="OW124" s="60"/>
      <c r="OX124" s="60"/>
      <c r="OY124" s="60"/>
      <c r="OZ124" s="60"/>
      <c r="PA124" s="60"/>
      <c r="PB124" s="60"/>
      <c r="PC124" s="60"/>
      <c r="PD124" s="60"/>
      <c r="PE124" s="60"/>
      <c r="PF124" s="60"/>
      <c r="PG124" s="61"/>
      <c r="PH124" s="60"/>
      <c r="PI124" s="60"/>
      <c r="PJ124" s="60"/>
      <c r="PK124" s="110"/>
      <c r="PL124" s="169">
        <f t="shared" ref="PL124:PL127" si="1096">SUM(PM124:QA124)</f>
        <v>0</v>
      </c>
      <c r="PM124" s="60"/>
      <c r="PN124" s="60"/>
      <c r="PO124" s="60"/>
      <c r="PP124" s="60"/>
      <c r="PQ124" s="60"/>
      <c r="PR124" s="60"/>
      <c r="PS124" s="60"/>
      <c r="PT124" s="60"/>
      <c r="PU124" s="60"/>
      <c r="PV124" s="60"/>
      <c r="PW124" s="61"/>
      <c r="PX124" s="60"/>
      <c r="PY124" s="60"/>
      <c r="PZ124" s="60"/>
      <c r="QA124" s="110"/>
      <c r="QB124" s="169">
        <f t="shared" ref="QB124:QB127" si="1097">SUM(QC124:QQ124)</f>
        <v>0</v>
      </c>
      <c r="QC124" s="60"/>
      <c r="QD124" s="60"/>
      <c r="QE124" s="60"/>
      <c r="QF124" s="60"/>
      <c r="QG124" s="60"/>
      <c r="QH124" s="60"/>
      <c r="QI124" s="60"/>
      <c r="QJ124" s="60"/>
      <c r="QK124" s="60"/>
      <c r="QL124" s="60"/>
      <c r="QM124" s="61"/>
      <c r="QN124" s="60"/>
      <c r="QO124" s="60"/>
      <c r="QP124" s="60"/>
      <c r="QQ124" s="110"/>
      <c r="QR124" s="169">
        <f t="shared" ref="QR124:QR127" si="1098">SUM(QS124:RQ124)</f>
        <v>0</v>
      </c>
      <c r="QS124" s="60"/>
      <c r="QT124" s="60"/>
      <c r="QU124" s="60"/>
      <c r="QV124" s="60"/>
      <c r="QW124" s="60"/>
      <c r="QX124" s="60"/>
      <c r="QY124" s="60"/>
      <c r="QZ124" s="60"/>
      <c r="RA124" s="60"/>
      <c r="RB124" s="60"/>
      <c r="RC124" s="61"/>
      <c r="RD124" s="60"/>
      <c r="RE124" s="60"/>
      <c r="RF124" s="60"/>
      <c r="RG124" s="60"/>
      <c r="RH124" s="60"/>
      <c r="RI124" s="60"/>
      <c r="RJ124" s="60"/>
      <c r="RK124" s="60"/>
      <c r="RL124" s="60"/>
      <c r="RM124" s="60"/>
      <c r="RN124" s="60"/>
      <c r="RO124" s="60"/>
      <c r="RP124" s="60"/>
      <c r="RQ124" s="110"/>
      <c r="RR124" s="173"/>
      <c r="RS124" s="169">
        <f t="shared" ref="RS124:RS127" si="1099">SUM(RT124:SH124)</f>
        <v>0</v>
      </c>
      <c r="RT124" s="60"/>
      <c r="RU124" s="60"/>
      <c r="RV124" s="60"/>
      <c r="RW124" s="60"/>
      <c r="RX124" s="60"/>
      <c r="RY124" s="60"/>
      <c r="RZ124" s="60"/>
      <c r="SA124" s="60"/>
      <c r="SB124" s="60"/>
      <c r="SC124" s="60"/>
      <c r="SD124" s="61"/>
      <c r="SE124" s="60"/>
      <c r="SF124" s="60"/>
      <c r="SG124" s="60"/>
      <c r="SH124" s="110"/>
      <c r="SI124" s="169">
        <f t="shared" ref="SI124:SI127" si="1100">SUM(SJ124:SX124)</f>
        <v>0</v>
      </c>
      <c r="SJ124" s="60"/>
      <c r="SK124" s="60"/>
      <c r="SL124" s="60"/>
      <c r="SM124" s="60"/>
      <c r="SN124" s="60"/>
      <c r="SO124" s="60"/>
      <c r="SP124" s="60"/>
      <c r="SQ124" s="60"/>
      <c r="SR124" s="60"/>
      <c r="SS124" s="60"/>
      <c r="ST124" s="61"/>
      <c r="SU124" s="60"/>
      <c r="SV124" s="60"/>
      <c r="SW124" s="60"/>
      <c r="SX124" s="110"/>
      <c r="SY124" s="169">
        <f t="shared" ref="SY124:SY127" si="1101">SUM(SZ124:TN124)</f>
        <v>0</v>
      </c>
      <c r="SZ124" s="60"/>
      <c r="TA124" s="60"/>
      <c r="TB124" s="60"/>
      <c r="TC124" s="60"/>
      <c r="TD124" s="60"/>
      <c r="TE124" s="60"/>
      <c r="TF124" s="60"/>
      <c r="TG124" s="60"/>
      <c r="TH124" s="60"/>
      <c r="TI124" s="60"/>
      <c r="TJ124" s="61"/>
      <c r="TK124" s="60"/>
      <c r="TL124" s="60"/>
      <c r="TM124" s="60"/>
      <c r="TN124" s="110"/>
      <c r="TO124" s="169">
        <f t="shared" ref="TO124:TO127" si="1102">SUM(TP124:UD124)</f>
        <v>0</v>
      </c>
      <c r="TP124" s="60"/>
      <c r="TQ124" s="60"/>
      <c r="TR124" s="60"/>
      <c r="TS124" s="60"/>
      <c r="TT124" s="60"/>
      <c r="TU124" s="60"/>
      <c r="TV124" s="60"/>
      <c r="TW124" s="60"/>
      <c r="TX124" s="60"/>
      <c r="TY124" s="60"/>
      <c r="TZ124" s="61"/>
      <c r="UA124" s="60"/>
      <c r="UB124" s="60"/>
      <c r="UC124" s="60"/>
      <c r="UD124" s="110"/>
      <c r="UE124" s="169">
        <f t="shared" ref="UE124:UE127" si="1103">SUM(UF124:VD124)</f>
        <v>0</v>
      </c>
      <c r="UF124" s="60"/>
      <c r="UG124" s="60"/>
      <c r="UH124" s="60"/>
      <c r="UI124" s="60"/>
      <c r="UJ124" s="60"/>
      <c r="UK124" s="60"/>
      <c r="UL124" s="60"/>
      <c r="UM124" s="60"/>
      <c r="UN124" s="60"/>
      <c r="UO124" s="60"/>
      <c r="UP124" s="61"/>
      <c r="UQ124" s="60"/>
      <c r="UR124" s="60"/>
      <c r="US124" s="60"/>
      <c r="UT124" s="60"/>
      <c r="UU124" s="60"/>
      <c r="UV124" s="60"/>
      <c r="UW124" s="60"/>
      <c r="UX124" s="60"/>
      <c r="UY124" s="60"/>
      <c r="UZ124" s="60"/>
      <c r="VA124" s="60"/>
      <c r="VB124" s="60"/>
      <c r="VC124" s="60"/>
      <c r="VD124" s="110"/>
      <c r="VE124" s="10" t="str">
        <f t="shared" si="710"/>
        <v>-</v>
      </c>
    </row>
    <row r="125" spans="1:577" ht="20.149999999999999" customHeight="1">
      <c r="A125" s="22"/>
      <c r="B125" s="22"/>
      <c r="C125" s="23">
        <v>61132</v>
      </c>
      <c r="D125" s="24" t="s">
        <v>119</v>
      </c>
      <c r="E125" s="193">
        <f>SUM(F125:I125)</f>
        <v>0</v>
      </c>
      <c r="F125" s="194"/>
      <c r="G125" s="194"/>
      <c r="H125" s="195"/>
      <c r="I125" s="229"/>
      <c r="J125" s="241">
        <f t="shared" si="1072"/>
        <v>0</v>
      </c>
      <c r="K125" s="61"/>
      <c r="L125" s="60"/>
      <c r="M125" s="60"/>
      <c r="N125" s="60"/>
      <c r="O125" s="60"/>
      <c r="P125" s="60"/>
      <c r="Q125" s="60"/>
      <c r="R125" s="60"/>
      <c r="S125" s="60"/>
      <c r="T125" s="60"/>
      <c r="U125" s="61"/>
      <c r="V125" s="60"/>
      <c r="W125" s="60"/>
      <c r="X125" s="60"/>
      <c r="Y125" s="110"/>
      <c r="Z125" s="169">
        <f t="shared" si="1073"/>
        <v>0</v>
      </c>
      <c r="AA125" s="60"/>
      <c r="AB125" s="60"/>
      <c r="AC125" s="60"/>
      <c r="AD125" s="60"/>
      <c r="AE125" s="60"/>
      <c r="AF125" s="60"/>
      <c r="AG125" s="60"/>
      <c r="AH125" s="60"/>
      <c r="AI125" s="60"/>
      <c r="AJ125" s="60"/>
      <c r="AK125" s="61"/>
      <c r="AL125" s="60"/>
      <c r="AM125" s="60"/>
      <c r="AN125" s="60"/>
      <c r="AO125" s="110"/>
      <c r="AP125" s="169">
        <f t="shared" si="1074"/>
        <v>0</v>
      </c>
      <c r="AQ125" s="60"/>
      <c r="AR125" s="60"/>
      <c r="AS125" s="60"/>
      <c r="AT125" s="60"/>
      <c r="AU125" s="60"/>
      <c r="AV125" s="60"/>
      <c r="AW125" s="60"/>
      <c r="AX125" s="60"/>
      <c r="AY125" s="60"/>
      <c r="AZ125" s="60"/>
      <c r="BA125" s="61"/>
      <c r="BB125" s="60"/>
      <c r="BC125" s="60"/>
      <c r="BD125" s="60"/>
      <c r="BE125" s="110"/>
      <c r="BF125" s="169">
        <f t="shared" si="1075"/>
        <v>0</v>
      </c>
      <c r="BG125" s="60"/>
      <c r="BH125" s="60"/>
      <c r="BI125" s="60"/>
      <c r="BJ125" s="60"/>
      <c r="BK125" s="60"/>
      <c r="BL125" s="60"/>
      <c r="BM125" s="60"/>
      <c r="BN125" s="60"/>
      <c r="BO125" s="60"/>
      <c r="BP125" s="60"/>
      <c r="BQ125" s="61"/>
      <c r="BR125" s="60"/>
      <c r="BS125" s="60"/>
      <c r="BT125" s="60"/>
      <c r="BU125" s="110"/>
      <c r="BV125" s="169">
        <f t="shared" si="1076"/>
        <v>0</v>
      </c>
      <c r="BW125" s="60"/>
      <c r="BX125" s="60"/>
      <c r="BY125" s="60"/>
      <c r="BZ125" s="60"/>
      <c r="CA125" s="60"/>
      <c r="CB125" s="60"/>
      <c r="CC125" s="60"/>
      <c r="CD125" s="60"/>
      <c r="CE125" s="60"/>
      <c r="CF125" s="60"/>
      <c r="CG125" s="61"/>
      <c r="CH125" s="60"/>
      <c r="CI125" s="60"/>
      <c r="CJ125" s="60"/>
      <c r="CK125" s="60"/>
      <c r="CL125" s="60"/>
      <c r="CM125" s="60"/>
      <c r="CN125" s="60"/>
      <c r="CO125" s="60"/>
      <c r="CP125" s="60"/>
      <c r="CQ125" s="60"/>
      <c r="CR125" s="60"/>
      <c r="CS125" s="60"/>
      <c r="CT125" s="60"/>
      <c r="CU125" s="110"/>
      <c r="CV125" s="173"/>
      <c r="CW125" s="169">
        <f t="shared" si="1077"/>
        <v>0</v>
      </c>
      <c r="CX125" s="60"/>
      <c r="CY125" s="60"/>
      <c r="CZ125" s="60"/>
      <c r="DA125" s="60"/>
      <c r="DB125" s="60"/>
      <c r="DC125" s="60"/>
      <c r="DD125" s="60"/>
      <c r="DE125" s="60"/>
      <c r="DF125" s="60"/>
      <c r="DG125" s="60"/>
      <c r="DH125" s="61"/>
      <c r="DI125" s="60"/>
      <c r="DJ125" s="60"/>
      <c r="DK125" s="60"/>
      <c r="DL125" s="110"/>
      <c r="DM125" s="169">
        <f t="shared" si="1078"/>
        <v>0</v>
      </c>
      <c r="DN125" s="60"/>
      <c r="DO125" s="60"/>
      <c r="DP125" s="60"/>
      <c r="DQ125" s="60"/>
      <c r="DR125" s="60"/>
      <c r="DS125" s="60"/>
      <c r="DT125" s="60"/>
      <c r="DU125" s="60"/>
      <c r="DV125" s="60"/>
      <c r="DW125" s="60"/>
      <c r="DX125" s="61"/>
      <c r="DY125" s="60"/>
      <c r="DZ125" s="60"/>
      <c r="EA125" s="60"/>
      <c r="EB125" s="110"/>
      <c r="EC125" s="169">
        <f t="shared" si="1079"/>
        <v>0</v>
      </c>
      <c r="ED125" s="60"/>
      <c r="EE125" s="60"/>
      <c r="EF125" s="60"/>
      <c r="EG125" s="60"/>
      <c r="EH125" s="60"/>
      <c r="EI125" s="60"/>
      <c r="EJ125" s="60"/>
      <c r="EK125" s="60"/>
      <c r="EL125" s="60"/>
      <c r="EM125" s="60"/>
      <c r="EN125" s="61"/>
      <c r="EO125" s="60"/>
      <c r="EP125" s="60"/>
      <c r="EQ125" s="60"/>
      <c r="ER125" s="110"/>
      <c r="ES125" s="169">
        <f t="shared" si="1080"/>
        <v>0</v>
      </c>
      <c r="ET125" s="60"/>
      <c r="EU125" s="60"/>
      <c r="EV125" s="60"/>
      <c r="EW125" s="60"/>
      <c r="EX125" s="60"/>
      <c r="EY125" s="60"/>
      <c r="EZ125" s="60"/>
      <c r="FA125" s="60"/>
      <c r="FB125" s="60"/>
      <c r="FC125" s="60"/>
      <c r="FD125" s="61"/>
      <c r="FE125" s="60"/>
      <c r="FF125" s="60"/>
      <c r="FG125" s="60"/>
      <c r="FH125" s="110"/>
      <c r="FI125" s="169">
        <f t="shared" si="1081"/>
        <v>0</v>
      </c>
      <c r="FJ125" s="60"/>
      <c r="FK125" s="60"/>
      <c r="FL125" s="60"/>
      <c r="FM125" s="60"/>
      <c r="FN125" s="60"/>
      <c r="FO125" s="60"/>
      <c r="FP125" s="60"/>
      <c r="FQ125" s="60"/>
      <c r="FR125" s="60"/>
      <c r="FS125" s="60"/>
      <c r="FT125" s="61"/>
      <c r="FU125" s="60"/>
      <c r="FV125" s="60"/>
      <c r="FW125" s="60"/>
      <c r="FX125" s="110"/>
      <c r="FY125" s="169">
        <f t="shared" si="1082"/>
        <v>0</v>
      </c>
      <c r="FZ125" s="60"/>
      <c r="GA125" s="60"/>
      <c r="GB125" s="60"/>
      <c r="GC125" s="60"/>
      <c r="GD125" s="60"/>
      <c r="GE125" s="60"/>
      <c r="GF125" s="60"/>
      <c r="GG125" s="60"/>
      <c r="GH125" s="60"/>
      <c r="GI125" s="60"/>
      <c r="GJ125" s="61"/>
      <c r="GK125" s="60"/>
      <c r="GL125" s="60"/>
      <c r="GM125" s="60"/>
      <c r="GN125" s="110"/>
      <c r="GO125" s="169">
        <f t="shared" si="1083"/>
        <v>0</v>
      </c>
      <c r="GP125" s="60"/>
      <c r="GQ125" s="60"/>
      <c r="GR125" s="60"/>
      <c r="GS125" s="60"/>
      <c r="GT125" s="60"/>
      <c r="GU125" s="60"/>
      <c r="GV125" s="60"/>
      <c r="GW125" s="60"/>
      <c r="GX125" s="60"/>
      <c r="GY125" s="60"/>
      <c r="GZ125" s="61"/>
      <c r="HA125" s="60"/>
      <c r="HB125" s="60"/>
      <c r="HC125" s="60"/>
      <c r="HD125" s="60"/>
      <c r="HE125" s="60"/>
      <c r="HF125" s="60"/>
      <c r="HG125" s="60"/>
      <c r="HH125" s="60"/>
      <c r="HI125" s="60"/>
      <c r="HJ125" s="60"/>
      <c r="HK125" s="60"/>
      <c r="HL125" s="60"/>
      <c r="HM125" s="60"/>
      <c r="HN125" s="110"/>
      <c r="HO125" s="172"/>
      <c r="HP125" s="173"/>
      <c r="HQ125" s="169">
        <f t="shared" si="1084"/>
        <v>0</v>
      </c>
      <c r="HR125" s="60"/>
      <c r="HS125" s="60"/>
      <c r="HT125" s="60"/>
      <c r="HU125" s="60"/>
      <c r="HV125" s="60"/>
      <c r="HW125" s="60"/>
      <c r="HX125" s="60"/>
      <c r="HY125" s="60"/>
      <c r="HZ125" s="60"/>
      <c r="IA125" s="60"/>
      <c r="IB125" s="61"/>
      <c r="IC125" s="60"/>
      <c r="ID125" s="60"/>
      <c r="IE125" s="60"/>
      <c r="IF125" s="110"/>
      <c r="IG125" s="169">
        <f t="shared" si="1085"/>
        <v>0</v>
      </c>
      <c r="IH125" s="60"/>
      <c r="II125" s="60"/>
      <c r="IJ125" s="60"/>
      <c r="IK125" s="60"/>
      <c r="IL125" s="60"/>
      <c r="IM125" s="60"/>
      <c r="IN125" s="60"/>
      <c r="IO125" s="60"/>
      <c r="IP125" s="60"/>
      <c r="IQ125" s="60"/>
      <c r="IR125" s="61"/>
      <c r="IS125" s="60"/>
      <c r="IT125" s="60"/>
      <c r="IU125" s="60"/>
      <c r="IV125" s="110"/>
      <c r="IW125" s="169">
        <f t="shared" si="1086"/>
        <v>0</v>
      </c>
      <c r="IX125" s="60"/>
      <c r="IY125" s="60"/>
      <c r="IZ125" s="60"/>
      <c r="JA125" s="60"/>
      <c r="JB125" s="60"/>
      <c r="JC125" s="60"/>
      <c r="JD125" s="60"/>
      <c r="JE125" s="60"/>
      <c r="JF125" s="60"/>
      <c r="JG125" s="60"/>
      <c r="JH125" s="61"/>
      <c r="JI125" s="60"/>
      <c r="JJ125" s="60"/>
      <c r="JK125" s="60"/>
      <c r="JL125" s="110"/>
      <c r="JM125" s="169">
        <f t="shared" si="1087"/>
        <v>0</v>
      </c>
      <c r="JN125" s="60"/>
      <c r="JO125" s="60"/>
      <c r="JP125" s="60"/>
      <c r="JQ125" s="60"/>
      <c r="JR125" s="60"/>
      <c r="JS125" s="60"/>
      <c r="JT125" s="60"/>
      <c r="JU125" s="60"/>
      <c r="JV125" s="60"/>
      <c r="JW125" s="60"/>
      <c r="JX125" s="61"/>
      <c r="JY125" s="60"/>
      <c r="JZ125" s="60"/>
      <c r="KA125" s="60"/>
      <c r="KB125" s="110"/>
      <c r="KC125" s="169">
        <f t="shared" si="1088"/>
        <v>0</v>
      </c>
      <c r="KD125" s="60"/>
      <c r="KE125" s="60"/>
      <c r="KF125" s="60"/>
      <c r="KG125" s="60"/>
      <c r="KH125" s="60"/>
      <c r="KI125" s="60"/>
      <c r="KJ125" s="60"/>
      <c r="KK125" s="60"/>
      <c r="KL125" s="60"/>
      <c r="KM125" s="60"/>
      <c r="KN125" s="61"/>
      <c r="KO125" s="60"/>
      <c r="KP125" s="60"/>
      <c r="KQ125" s="60"/>
      <c r="KR125" s="60"/>
      <c r="KS125" s="60"/>
      <c r="KT125" s="60"/>
      <c r="KU125" s="60"/>
      <c r="KV125" s="60"/>
      <c r="KW125" s="60"/>
      <c r="KX125" s="60"/>
      <c r="KY125" s="60"/>
      <c r="KZ125" s="60"/>
      <c r="LA125" s="60"/>
      <c r="LB125" s="110"/>
      <c r="LC125" s="173"/>
      <c r="LD125" s="169">
        <f t="shared" si="1089"/>
        <v>0</v>
      </c>
      <c r="LE125" s="60"/>
      <c r="LF125" s="60"/>
      <c r="LG125" s="60"/>
      <c r="LH125" s="60"/>
      <c r="LI125" s="60"/>
      <c r="LJ125" s="60"/>
      <c r="LK125" s="60"/>
      <c r="LL125" s="60"/>
      <c r="LM125" s="60"/>
      <c r="LN125" s="60"/>
      <c r="LO125" s="61"/>
      <c r="LP125" s="60"/>
      <c r="LQ125" s="60"/>
      <c r="LR125" s="60"/>
      <c r="LS125" s="110"/>
      <c r="LT125" s="169">
        <f t="shared" si="1090"/>
        <v>0</v>
      </c>
      <c r="LU125" s="60"/>
      <c r="LV125" s="60"/>
      <c r="LW125" s="60"/>
      <c r="LX125" s="60"/>
      <c r="LY125" s="60"/>
      <c r="LZ125" s="60"/>
      <c r="MA125" s="60"/>
      <c r="MB125" s="60"/>
      <c r="MC125" s="60"/>
      <c r="MD125" s="60"/>
      <c r="ME125" s="61"/>
      <c r="MF125" s="60"/>
      <c r="MG125" s="60"/>
      <c r="MH125" s="60"/>
      <c r="MI125" s="110"/>
      <c r="MJ125" s="169">
        <f t="shared" si="1091"/>
        <v>0</v>
      </c>
      <c r="MK125" s="60"/>
      <c r="ML125" s="60"/>
      <c r="MM125" s="60"/>
      <c r="MN125" s="60"/>
      <c r="MO125" s="60"/>
      <c r="MP125" s="60"/>
      <c r="MQ125" s="60"/>
      <c r="MR125" s="60"/>
      <c r="MS125" s="60"/>
      <c r="MT125" s="60"/>
      <c r="MU125" s="61"/>
      <c r="MV125" s="60"/>
      <c r="MW125" s="60"/>
      <c r="MX125" s="60"/>
      <c r="MY125" s="110"/>
      <c r="MZ125" s="169">
        <f t="shared" si="1092"/>
        <v>0</v>
      </c>
      <c r="NA125" s="60"/>
      <c r="NB125" s="60"/>
      <c r="NC125" s="60"/>
      <c r="ND125" s="60"/>
      <c r="NE125" s="60"/>
      <c r="NF125" s="60"/>
      <c r="NG125" s="60"/>
      <c r="NH125" s="60"/>
      <c r="NI125" s="60"/>
      <c r="NJ125" s="60"/>
      <c r="NK125" s="61"/>
      <c r="NL125" s="60"/>
      <c r="NM125" s="60"/>
      <c r="NN125" s="60"/>
      <c r="NO125" s="110"/>
      <c r="NP125" s="169">
        <f t="shared" si="1093"/>
        <v>0</v>
      </c>
      <c r="NQ125" s="60"/>
      <c r="NR125" s="60"/>
      <c r="NS125" s="60"/>
      <c r="NT125" s="60"/>
      <c r="NU125" s="60"/>
      <c r="NV125" s="60"/>
      <c r="NW125" s="60"/>
      <c r="NX125" s="60"/>
      <c r="NY125" s="60"/>
      <c r="NZ125" s="60"/>
      <c r="OA125" s="61"/>
      <c r="OB125" s="60"/>
      <c r="OC125" s="60"/>
      <c r="OD125" s="60"/>
      <c r="OE125" s="110"/>
      <c r="OF125" s="169">
        <f t="shared" si="1094"/>
        <v>0</v>
      </c>
      <c r="OG125" s="60"/>
      <c r="OH125" s="60"/>
      <c r="OI125" s="60"/>
      <c r="OJ125" s="60"/>
      <c r="OK125" s="60"/>
      <c r="OL125" s="60"/>
      <c r="OM125" s="60"/>
      <c r="ON125" s="60"/>
      <c r="OO125" s="60"/>
      <c r="OP125" s="60"/>
      <c r="OQ125" s="61"/>
      <c r="OR125" s="60"/>
      <c r="OS125" s="60"/>
      <c r="OT125" s="60"/>
      <c r="OU125" s="110"/>
      <c r="OV125" s="169">
        <f t="shared" si="1095"/>
        <v>0</v>
      </c>
      <c r="OW125" s="60"/>
      <c r="OX125" s="60"/>
      <c r="OY125" s="60"/>
      <c r="OZ125" s="60"/>
      <c r="PA125" s="60"/>
      <c r="PB125" s="60"/>
      <c r="PC125" s="60"/>
      <c r="PD125" s="60"/>
      <c r="PE125" s="60"/>
      <c r="PF125" s="60"/>
      <c r="PG125" s="61"/>
      <c r="PH125" s="60"/>
      <c r="PI125" s="60"/>
      <c r="PJ125" s="60"/>
      <c r="PK125" s="110"/>
      <c r="PL125" s="169">
        <f t="shared" si="1096"/>
        <v>0</v>
      </c>
      <c r="PM125" s="60"/>
      <c r="PN125" s="60"/>
      <c r="PO125" s="60"/>
      <c r="PP125" s="60"/>
      <c r="PQ125" s="60"/>
      <c r="PR125" s="60"/>
      <c r="PS125" s="60"/>
      <c r="PT125" s="60"/>
      <c r="PU125" s="60"/>
      <c r="PV125" s="60"/>
      <c r="PW125" s="61"/>
      <c r="PX125" s="60"/>
      <c r="PY125" s="60"/>
      <c r="PZ125" s="60"/>
      <c r="QA125" s="110"/>
      <c r="QB125" s="169">
        <f t="shared" si="1097"/>
        <v>0</v>
      </c>
      <c r="QC125" s="60"/>
      <c r="QD125" s="60"/>
      <c r="QE125" s="60"/>
      <c r="QF125" s="60"/>
      <c r="QG125" s="60"/>
      <c r="QH125" s="60"/>
      <c r="QI125" s="60"/>
      <c r="QJ125" s="60"/>
      <c r="QK125" s="60"/>
      <c r="QL125" s="60"/>
      <c r="QM125" s="61"/>
      <c r="QN125" s="60"/>
      <c r="QO125" s="60"/>
      <c r="QP125" s="60"/>
      <c r="QQ125" s="110"/>
      <c r="QR125" s="169">
        <f t="shared" si="1098"/>
        <v>0</v>
      </c>
      <c r="QS125" s="60"/>
      <c r="QT125" s="60"/>
      <c r="QU125" s="60"/>
      <c r="QV125" s="60"/>
      <c r="QW125" s="60"/>
      <c r="QX125" s="60"/>
      <c r="QY125" s="60"/>
      <c r="QZ125" s="60"/>
      <c r="RA125" s="60"/>
      <c r="RB125" s="60"/>
      <c r="RC125" s="61"/>
      <c r="RD125" s="60"/>
      <c r="RE125" s="60"/>
      <c r="RF125" s="60"/>
      <c r="RG125" s="60"/>
      <c r="RH125" s="60"/>
      <c r="RI125" s="60"/>
      <c r="RJ125" s="60"/>
      <c r="RK125" s="60"/>
      <c r="RL125" s="60"/>
      <c r="RM125" s="60"/>
      <c r="RN125" s="60"/>
      <c r="RO125" s="60"/>
      <c r="RP125" s="60"/>
      <c r="RQ125" s="110"/>
      <c r="RR125" s="173"/>
      <c r="RS125" s="169">
        <f t="shared" si="1099"/>
        <v>0</v>
      </c>
      <c r="RT125" s="60"/>
      <c r="RU125" s="60"/>
      <c r="RV125" s="60"/>
      <c r="RW125" s="60"/>
      <c r="RX125" s="60"/>
      <c r="RY125" s="60"/>
      <c r="RZ125" s="60"/>
      <c r="SA125" s="60"/>
      <c r="SB125" s="60"/>
      <c r="SC125" s="60"/>
      <c r="SD125" s="61"/>
      <c r="SE125" s="60"/>
      <c r="SF125" s="60"/>
      <c r="SG125" s="60"/>
      <c r="SH125" s="110"/>
      <c r="SI125" s="169">
        <f t="shared" si="1100"/>
        <v>0</v>
      </c>
      <c r="SJ125" s="60"/>
      <c r="SK125" s="60"/>
      <c r="SL125" s="60"/>
      <c r="SM125" s="60"/>
      <c r="SN125" s="60"/>
      <c r="SO125" s="60"/>
      <c r="SP125" s="60"/>
      <c r="SQ125" s="60"/>
      <c r="SR125" s="60"/>
      <c r="SS125" s="60"/>
      <c r="ST125" s="61"/>
      <c r="SU125" s="60"/>
      <c r="SV125" s="60"/>
      <c r="SW125" s="60"/>
      <c r="SX125" s="110"/>
      <c r="SY125" s="169">
        <f t="shared" si="1101"/>
        <v>0</v>
      </c>
      <c r="SZ125" s="60"/>
      <c r="TA125" s="60"/>
      <c r="TB125" s="60"/>
      <c r="TC125" s="60"/>
      <c r="TD125" s="60"/>
      <c r="TE125" s="60"/>
      <c r="TF125" s="60"/>
      <c r="TG125" s="60"/>
      <c r="TH125" s="60"/>
      <c r="TI125" s="60"/>
      <c r="TJ125" s="61"/>
      <c r="TK125" s="60"/>
      <c r="TL125" s="60"/>
      <c r="TM125" s="60"/>
      <c r="TN125" s="110"/>
      <c r="TO125" s="169">
        <f t="shared" si="1102"/>
        <v>0</v>
      </c>
      <c r="TP125" s="60"/>
      <c r="TQ125" s="60"/>
      <c r="TR125" s="60"/>
      <c r="TS125" s="60"/>
      <c r="TT125" s="60"/>
      <c r="TU125" s="60"/>
      <c r="TV125" s="60"/>
      <c r="TW125" s="60"/>
      <c r="TX125" s="60"/>
      <c r="TY125" s="60"/>
      <c r="TZ125" s="61"/>
      <c r="UA125" s="60"/>
      <c r="UB125" s="60"/>
      <c r="UC125" s="60"/>
      <c r="UD125" s="110"/>
      <c r="UE125" s="169">
        <f t="shared" si="1103"/>
        <v>0</v>
      </c>
      <c r="UF125" s="60"/>
      <c r="UG125" s="60"/>
      <c r="UH125" s="60"/>
      <c r="UI125" s="60"/>
      <c r="UJ125" s="60"/>
      <c r="UK125" s="60"/>
      <c r="UL125" s="60"/>
      <c r="UM125" s="60"/>
      <c r="UN125" s="60"/>
      <c r="UO125" s="60"/>
      <c r="UP125" s="61"/>
      <c r="UQ125" s="60"/>
      <c r="UR125" s="60"/>
      <c r="US125" s="60"/>
      <c r="UT125" s="60"/>
      <c r="UU125" s="60"/>
      <c r="UV125" s="60"/>
      <c r="UW125" s="60"/>
      <c r="UX125" s="60"/>
      <c r="UY125" s="60"/>
      <c r="UZ125" s="60"/>
      <c r="VA125" s="60"/>
      <c r="VB125" s="60"/>
      <c r="VC125" s="60"/>
      <c r="VD125" s="110"/>
      <c r="VE125" s="10" t="str">
        <f t="shared" si="710"/>
        <v>-</v>
      </c>
    </row>
    <row r="126" spans="1:577" ht="20.149999999999999" customHeight="1">
      <c r="A126" s="22"/>
      <c r="B126" s="22"/>
      <c r="C126" s="23">
        <v>61133</v>
      </c>
      <c r="D126" s="24" t="s">
        <v>120</v>
      </c>
      <c r="E126" s="193">
        <f>SUM(F126:I126)</f>
        <v>0</v>
      </c>
      <c r="F126" s="194"/>
      <c r="G126" s="194"/>
      <c r="H126" s="195"/>
      <c r="I126" s="229"/>
      <c r="J126" s="241">
        <f t="shared" si="1072"/>
        <v>0</v>
      </c>
      <c r="K126" s="61"/>
      <c r="L126" s="60"/>
      <c r="M126" s="60"/>
      <c r="N126" s="60"/>
      <c r="O126" s="60"/>
      <c r="P126" s="60"/>
      <c r="Q126" s="60"/>
      <c r="R126" s="60"/>
      <c r="S126" s="60"/>
      <c r="T126" s="60"/>
      <c r="U126" s="61"/>
      <c r="V126" s="60"/>
      <c r="W126" s="60"/>
      <c r="X126" s="60"/>
      <c r="Y126" s="110"/>
      <c r="Z126" s="169">
        <f t="shared" si="1073"/>
        <v>0</v>
      </c>
      <c r="AA126" s="60"/>
      <c r="AB126" s="60"/>
      <c r="AC126" s="60"/>
      <c r="AD126" s="60"/>
      <c r="AE126" s="60"/>
      <c r="AF126" s="60"/>
      <c r="AG126" s="60"/>
      <c r="AH126" s="60"/>
      <c r="AI126" s="60"/>
      <c r="AJ126" s="60"/>
      <c r="AK126" s="61"/>
      <c r="AL126" s="60"/>
      <c r="AM126" s="60"/>
      <c r="AN126" s="60"/>
      <c r="AO126" s="110"/>
      <c r="AP126" s="169">
        <f t="shared" si="1074"/>
        <v>0</v>
      </c>
      <c r="AQ126" s="60"/>
      <c r="AR126" s="60"/>
      <c r="AS126" s="60"/>
      <c r="AT126" s="60"/>
      <c r="AU126" s="60"/>
      <c r="AV126" s="60"/>
      <c r="AW126" s="60"/>
      <c r="AX126" s="60"/>
      <c r="AY126" s="60"/>
      <c r="AZ126" s="60"/>
      <c r="BA126" s="61"/>
      <c r="BB126" s="60"/>
      <c r="BC126" s="60"/>
      <c r="BD126" s="60"/>
      <c r="BE126" s="110"/>
      <c r="BF126" s="169">
        <f t="shared" si="1075"/>
        <v>0</v>
      </c>
      <c r="BG126" s="60"/>
      <c r="BH126" s="60"/>
      <c r="BI126" s="60"/>
      <c r="BJ126" s="60"/>
      <c r="BK126" s="60"/>
      <c r="BL126" s="60"/>
      <c r="BM126" s="60"/>
      <c r="BN126" s="60"/>
      <c r="BO126" s="60"/>
      <c r="BP126" s="60"/>
      <c r="BQ126" s="61"/>
      <c r="BR126" s="60"/>
      <c r="BS126" s="60"/>
      <c r="BT126" s="60"/>
      <c r="BU126" s="110"/>
      <c r="BV126" s="169">
        <f t="shared" si="1076"/>
        <v>0</v>
      </c>
      <c r="BW126" s="60"/>
      <c r="BX126" s="60"/>
      <c r="BY126" s="60"/>
      <c r="BZ126" s="60"/>
      <c r="CA126" s="60"/>
      <c r="CB126" s="60"/>
      <c r="CC126" s="60"/>
      <c r="CD126" s="60"/>
      <c r="CE126" s="60"/>
      <c r="CF126" s="60"/>
      <c r="CG126" s="61"/>
      <c r="CH126" s="60"/>
      <c r="CI126" s="60"/>
      <c r="CJ126" s="60"/>
      <c r="CK126" s="60"/>
      <c r="CL126" s="60"/>
      <c r="CM126" s="60"/>
      <c r="CN126" s="60"/>
      <c r="CO126" s="60"/>
      <c r="CP126" s="60"/>
      <c r="CQ126" s="60"/>
      <c r="CR126" s="60"/>
      <c r="CS126" s="60"/>
      <c r="CT126" s="60"/>
      <c r="CU126" s="110"/>
      <c r="CV126" s="173"/>
      <c r="CW126" s="169">
        <f t="shared" si="1077"/>
        <v>0</v>
      </c>
      <c r="CX126" s="60"/>
      <c r="CY126" s="60"/>
      <c r="CZ126" s="60"/>
      <c r="DA126" s="60"/>
      <c r="DB126" s="60"/>
      <c r="DC126" s="60"/>
      <c r="DD126" s="60"/>
      <c r="DE126" s="60"/>
      <c r="DF126" s="60"/>
      <c r="DG126" s="60"/>
      <c r="DH126" s="61"/>
      <c r="DI126" s="60"/>
      <c r="DJ126" s="60"/>
      <c r="DK126" s="60"/>
      <c r="DL126" s="110"/>
      <c r="DM126" s="169">
        <f t="shared" si="1078"/>
        <v>0</v>
      </c>
      <c r="DN126" s="60"/>
      <c r="DO126" s="60"/>
      <c r="DP126" s="60"/>
      <c r="DQ126" s="60"/>
      <c r="DR126" s="60"/>
      <c r="DS126" s="60"/>
      <c r="DT126" s="60"/>
      <c r="DU126" s="60"/>
      <c r="DV126" s="60"/>
      <c r="DW126" s="60"/>
      <c r="DX126" s="61"/>
      <c r="DY126" s="60"/>
      <c r="DZ126" s="60"/>
      <c r="EA126" s="60"/>
      <c r="EB126" s="110"/>
      <c r="EC126" s="169">
        <f t="shared" si="1079"/>
        <v>0</v>
      </c>
      <c r="ED126" s="60"/>
      <c r="EE126" s="60"/>
      <c r="EF126" s="60"/>
      <c r="EG126" s="60"/>
      <c r="EH126" s="60"/>
      <c r="EI126" s="60"/>
      <c r="EJ126" s="60"/>
      <c r="EK126" s="60"/>
      <c r="EL126" s="60"/>
      <c r="EM126" s="60"/>
      <c r="EN126" s="61"/>
      <c r="EO126" s="60"/>
      <c r="EP126" s="60"/>
      <c r="EQ126" s="60"/>
      <c r="ER126" s="110"/>
      <c r="ES126" s="169">
        <f t="shared" si="1080"/>
        <v>0</v>
      </c>
      <c r="ET126" s="60"/>
      <c r="EU126" s="60"/>
      <c r="EV126" s="60"/>
      <c r="EW126" s="60"/>
      <c r="EX126" s="60"/>
      <c r="EY126" s="60"/>
      <c r="EZ126" s="60"/>
      <c r="FA126" s="60"/>
      <c r="FB126" s="60"/>
      <c r="FC126" s="60"/>
      <c r="FD126" s="61"/>
      <c r="FE126" s="60"/>
      <c r="FF126" s="60"/>
      <c r="FG126" s="60"/>
      <c r="FH126" s="110"/>
      <c r="FI126" s="169">
        <f t="shared" si="1081"/>
        <v>0</v>
      </c>
      <c r="FJ126" s="60"/>
      <c r="FK126" s="60"/>
      <c r="FL126" s="60"/>
      <c r="FM126" s="60"/>
      <c r="FN126" s="60"/>
      <c r="FO126" s="60"/>
      <c r="FP126" s="60"/>
      <c r="FQ126" s="60"/>
      <c r="FR126" s="60"/>
      <c r="FS126" s="60"/>
      <c r="FT126" s="61"/>
      <c r="FU126" s="60"/>
      <c r="FV126" s="60"/>
      <c r="FW126" s="60"/>
      <c r="FX126" s="110"/>
      <c r="FY126" s="169">
        <f t="shared" si="1082"/>
        <v>0</v>
      </c>
      <c r="FZ126" s="60"/>
      <c r="GA126" s="60"/>
      <c r="GB126" s="60"/>
      <c r="GC126" s="60"/>
      <c r="GD126" s="60"/>
      <c r="GE126" s="60"/>
      <c r="GF126" s="60"/>
      <c r="GG126" s="60"/>
      <c r="GH126" s="60"/>
      <c r="GI126" s="60"/>
      <c r="GJ126" s="61"/>
      <c r="GK126" s="60"/>
      <c r="GL126" s="60"/>
      <c r="GM126" s="60"/>
      <c r="GN126" s="110"/>
      <c r="GO126" s="169">
        <f t="shared" si="1083"/>
        <v>0</v>
      </c>
      <c r="GP126" s="60"/>
      <c r="GQ126" s="60"/>
      <c r="GR126" s="60"/>
      <c r="GS126" s="60"/>
      <c r="GT126" s="60"/>
      <c r="GU126" s="60"/>
      <c r="GV126" s="60"/>
      <c r="GW126" s="60"/>
      <c r="GX126" s="60"/>
      <c r="GY126" s="60"/>
      <c r="GZ126" s="61"/>
      <c r="HA126" s="60"/>
      <c r="HB126" s="60"/>
      <c r="HC126" s="60"/>
      <c r="HD126" s="60"/>
      <c r="HE126" s="60"/>
      <c r="HF126" s="60"/>
      <c r="HG126" s="60"/>
      <c r="HH126" s="60"/>
      <c r="HI126" s="60"/>
      <c r="HJ126" s="60"/>
      <c r="HK126" s="60"/>
      <c r="HL126" s="60"/>
      <c r="HM126" s="60"/>
      <c r="HN126" s="110"/>
      <c r="HO126" s="172"/>
      <c r="HP126" s="173"/>
      <c r="HQ126" s="169">
        <f t="shared" si="1084"/>
        <v>0</v>
      </c>
      <c r="HR126" s="60"/>
      <c r="HS126" s="60"/>
      <c r="HT126" s="60"/>
      <c r="HU126" s="60"/>
      <c r="HV126" s="60"/>
      <c r="HW126" s="60"/>
      <c r="HX126" s="60"/>
      <c r="HY126" s="60"/>
      <c r="HZ126" s="60"/>
      <c r="IA126" s="60"/>
      <c r="IB126" s="61"/>
      <c r="IC126" s="60"/>
      <c r="ID126" s="60"/>
      <c r="IE126" s="60"/>
      <c r="IF126" s="110"/>
      <c r="IG126" s="169">
        <f t="shared" si="1085"/>
        <v>0</v>
      </c>
      <c r="IH126" s="60"/>
      <c r="II126" s="60"/>
      <c r="IJ126" s="60"/>
      <c r="IK126" s="60"/>
      <c r="IL126" s="60"/>
      <c r="IM126" s="60"/>
      <c r="IN126" s="60"/>
      <c r="IO126" s="60"/>
      <c r="IP126" s="60"/>
      <c r="IQ126" s="60"/>
      <c r="IR126" s="61"/>
      <c r="IS126" s="60"/>
      <c r="IT126" s="60"/>
      <c r="IU126" s="60"/>
      <c r="IV126" s="110"/>
      <c r="IW126" s="169">
        <f t="shared" si="1086"/>
        <v>0</v>
      </c>
      <c r="IX126" s="60"/>
      <c r="IY126" s="60"/>
      <c r="IZ126" s="60"/>
      <c r="JA126" s="60"/>
      <c r="JB126" s="60"/>
      <c r="JC126" s="60"/>
      <c r="JD126" s="60"/>
      <c r="JE126" s="60"/>
      <c r="JF126" s="60"/>
      <c r="JG126" s="60"/>
      <c r="JH126" s="61"/>
      <c r="JI126" s="60"/>
      <c r="JJ126" s="60"/>
      <c r="JK126" s="60"/>
      <c r="JL126" s="110"/>
      <c r="JM126" s="169">
        <f t="shared" si="1087"/>
        <v>0</v>
      </c>
      <c r="JN126" s="60"/>
      <c r="JO126" s="60"/>
      <c r="JP126" s="60"/>
      <c r="JQ126" s="60"/>
      <c r="JR126" s="60"/>
      <c r="JS126" s="60"/>
      <c r="JT126" s="60"/>
      <c r="JU126" s="60"/>
      <c r="JV126" s="60"/>
      <c r="JW126" s="60"/>
      <c r="JX126" s="61"/>
      <c r="JY126" s="60"/>
      <c r="JZ126" s="60"/>
      <c r="KA126" s="60"/>
      <c r="KB126" s="110"/>
      <c r="KC126" s="169">
        <f t="shared" si="1088"/>
        <v>0</v>
      </c>
      <c r="KD126" s="60"/>
      <c r="KE126" s="60"/>
      <c r="KF126" s="60"/>
      <c r="KG126" s="60"/>
      <c r="KH126" s="60"/>
      <c r="KI126" s="60"/>
      <c r="KJ126" s="60"/>
      <c r="KK126" s="60"/>
      <c r="KL126" s="60"/>
      <c r="KM126" s="60"/>
      <c r="KN126" s="61"/>
      <c r="KO126" s="60"/>
      <c r="KP126" s="60"/>
      <c r="KQ126" s="60"/>
      <c r="KR126" s="60"/>
      <c r="KS126" s="60"/>
      <c r="KT126" s="60"/>
      <c r="KU126" s="60"/>
      <c r="KV126" s="60"/>
      <c r="KW126" s="60"/>
      <c r="KX126" s="60"/>
      <c r="KY126" s="60"/>
      <c r="KZ126" s="60"/>
      <c r="LA126" s="60"/>
      <c r="LB126" s="110"/>
      <c r="LC126" s="173"/>
      <c r="LD126" s="169">
        <f t="shared" si="1089"/>
        <v>0</v>
      </c>
      <c r="LE126" s="60"/>
      <c r="LF126" s="60"/>
      <c r="LG126" s="60"/>
      <c r="LH126" s="60"/>
      <c r="LI126" s="60"/>
      <c r="LJ126" s="60"/>
      <c r="LK126" s="60"/>
      <c r="LL126" s="60"/>
      <c r="LM126" s="60"/>
      <c r="LN126" s="60"/>
      <c r="LO126" s="61"/>
      <c r="LP126" s="60"/>
      <c r="LQ126" s="60"/>
      <c r="LR126" s="60"/>
      <c r="LS126" s="110"/>
      <c r="LT126" s="169">
        <f t="shared" si="1090"/>
        <v>0</v>
      </c>
      <c r="LU126" s="60"/>
      <c r="LV126" s="60"/>
      <c r="LW126" s="60"/>
      <c r="LX126" s="60"/>
      <c r="LY126" s="60"/>
      <c r="LZ126" s="60"/>
      <c r="MA126" s="60"/>
      <c r="MB126" s="60"/>
      <c r="MC126" s="60"/>
      <c r="MD126" s="60"/>
      <c r="ME126" s="61"/>
      <c r="MF126" s="60"/>
      <c r="MG126" s="60"/>
      <c r="MH126" s="60"/>
      <c r="MI126" s="110"/>
      <c r="MJ126" s="169">
        <f t="shared" si="1091"/>
        <v>0</v>
      </c>
      <c r="MK126" s="60"/>
      <c r="ML126" s="60"/>
      <c r="MM126" s="60"/>
      <c r="MN126" s="60"/>
      <c r="MO126" s="60"/>
      <c r="MP126" s="60"/>
      <c r="MQ126" s="60"/>
      <c r="MR126" s="60"/>
      <c r="MS126" s="60"/>
      <c r="MT126" s="60"/>
      <c r="MU126" s="61"/>
      <c r="MV126" s="60"/>
      <c r="MW126" s="60"/>
      <c r="MX126" s="60"/>
      <c r="MY126" s="110"/>
      <c r="MZ126" s="169">
        <f t="shared" si="1092"/>
        <v>0</v>
      </c>
      <c r="NA126" s="60"/>
      <c r="NB126" s="60"/>
      <c r="NC126" s="60"/>
      <c r="ND126" s="60"/>
      <c r="NE126" s="60"/>
      <c r="NF126" s="60"/>
      <c r="NG126" s="60"/>
      <c r="NH126" s="60"/>
      <c r="NI126" s="60"/>
      <c r="NJ126" s="60"/>
      <c r="NK126" s="61"/>
      <c r="NL126" s="60"/>
      <c r="NM126" s="60"/>
      <c r="NN126" s="60"/>
      <c r="NO126" s="110"/>
      <c r="NP126" s="169">
        <f t="shared" si="1093"/>
        <v>0</v>
      </c>
      <c r="NQ126" s="60"/>
      <c r="NR126" s="60"/>
      <c r="NS126" s="60"/>
      <c r="NT126" s="60"/>
      <c r="NU126" s="60"/>
      <c r="NV126" s="60"/>
      <c r="NW126" s="60"/>
      <c r="NX126" s="60"/>
      <c r="NY126" s="60"/>
      <c r="NZ126" s="60"/>
      <c r="OA126" s="61"/>
      <c r="OB126" s="60"/>
      <c r="OC126" s="60"/>
      <c r="OD126" s="60"/>
      <c r="OE126" s="110"/>
      <c r="OF126" s="169">
        <f t="shared" si="1094"/>
        <v>0</v>
      </c>
      <c r="OG126" s="60"/>
      <c r="OH126" s="60"/>
      <c r="OI126" s="60"/>
      <c r="OJ126" s="60"/>
      <c r="OK126" s="60"/>
      <c r="OL126" s="60"/>
      <c r="OM126" s="60"/>
      <c r="ON126" s="60"/>
      <c r="OO126" s="60"/>
      <c r="OP126" s="60"/>
      <c r="OQ126" s="61"/>
      <c r="OR126" s="60"/>
      <c r="OS126" s="60"/>
      <c r="OT126" s="60"/>
      <c r="OU126" s="110"/>
      <c r="OV126" s="169">
        <f t="shared" si="1095"/>
        <v>0</v>
      </c>
      <c r="OW126" s="60"/>
      <c r="OX126" s="60"/>
      <c r="OY126" s="60"/>
      <c r="OZ126" s="60"/>
      <c r="PA126" s="60"/>
      <c r="PB126" s="60"/>
      <c r="PC126" s="60"/>
      <c r="PD126" s="60"/>
      <c r="PE126" s="60"/>
      <c r="PF126" s="60"/>
      <c r="PG126" s="61"/>
      <c r="PH126" s="60"/>
      <c r="PI126" s="60"/>
      <c r="PJ126" s="60"/>
      <c r="PK126" s="110"/>
      <c r="PL126" s="169">
        <f t="shared" si="1096"/>
        <v>0</v>
      </c>
      <c r="PM126" s="60"/>
      <c r="PN126" s="60"/>
      <c r="PO126" s="60"/>
      <c r="PP126" s="60"/>
      <c r="PQ126" s="60"/>
      <c r="PR126" s="60"/>
      <c r="PS126" s="60"/>
      <c r="PT126" s="60"/>
      <c r="PU126" s="60"/>
      <c r="PV126" s="60"/>
      <c r="PW126" s="61"/>
      <c r="PX126" s="60"/>
      <c r="PY126" s="60"/>
      <c r="PZ126" s="60"/>
      <c r="QA126" s="110"/>
      <c r="QB126" s="169">
        <f t="shared" si="1097"/>
        <v>0</v>
      </c>
      <c r="QC126" s="60"/>
      <c r="QD126" s="60"/>
      <c r="QE126" s="60"/>
      <c r="QF126" s="60"/>
      <c r="QG126" s="60"/>
      <c r="QH126" s="60"/>
      <c r="QI126" s="60"/>
      <c r="QJ126" s="60"/>
      <c r="QK126" s="60"/>
      <c r="QL126" s="60"/>
      <c r="QM126" s="61"/>
      <c r="QN126" s="60"/>
      <c r="QO126" s="60"/>
      <c r="QP126" s="60"/>
      <c r="QQ126" s="110"/>
      <c r="QR126" s="169">
        <f t="shared" si="1098"/>
        <v>0</v>
      </c>
      <c r="QS126" s="60"/>
      <c r="QT126" s="60"/>
      <c r="QU126" s="60"/>
      <c r="QV126" s="60"/>
      <c r="QW126" s="60"/>
      <c r="QX126" s="60"/>
      <c r="QY126" s="60"/>
      <c r="QZ126" s="60"/>
      <c r="RA126" s="60"/>
      <c r="RB126" s="60"/>
      <c r="RC126" s="61"/>
      <c r="RD126" s="60"/>
      <c r="RE126" s="60"/>
      <c r="RF126" s="60"/>
      <c r="RG126" s="60"/>
      <c r="RH126" s="60"/>
      <c r="RI126" s="60"/>
      <c r="RJ126" s="60"/>
      <c r="RK126" s="60"/>
      <c r="RL126" s="60"/>
      <c r="RM126" s="60"/>
      <c r="RN126" s="60"/>
      <c r="RO126" s="60"/>
      <c r="RP126" s="60"/>
      <c r="RQ126" s="110"/>
      <c r="RR126" s="173"/>
      <c r="RS126" s="169">
        <f t="shared" si="1099"/>
        <v>0</v>
      </c>
      <c r="RT126" s="60"/>
      <c r="RU126" s="60"/>
      <c r="RV126" s="60"/>
      <c r="RW126" s="60"/>
      <c r="RX126" s="60"/>
      <c r="RY126" s="60"/>
      <c r="RZ126" s="60"/>
      <c r="SA126" s="60"/>
      <c r="SB126" s="60"/>
      <c r="SC126" s="60"/>
      <c r="SD126" s="61"/>
      <c r="SE126" s="60"/>
      <c r="SF126" s="60"/>
      <c r="SG126" s="60"/>
      <c r="SH126" s="110"/>
      <c r="SI126" s="169">
        <f t="shared" si="1100"/>
        <v>0</v>
      </c>
      <c r="SJ126" s="60"/>
      <c r="SK126" s="60"/>
      <c r="SL126" s="60"/>
      <c r="SM126" s="60"/>
      <c r="SN126" s="60"/>
      <c r="SO126" s="60"/>
      <c r="SP126" s="60"/>
      <c r="SQ126" s="60"/>
      <c r="SR126" s="60"/>
      <c r="SS126" s="60"/>
      <c r="ST126" s="61"/>
      <c r="SU126" s="60"/>
      <c r="SV126" s="60"/>
      <c r="SW126" s="60"/>
      <c r="SX126" s="110"/>
      <c r="SY126" s="169">
        <f t="shared" si="1101"/>
        <v>0</v>
      </c>
      <c r="SZ126" s="60"/>
      <c r="TA126" s="60"/>
      <c r="TB126" s="60"/>
      <c r="TC126" s="60"/>
      <c r="TD126" s="60"/>
      <c r="TE126" s="60"/>
      <c r="TF126" s="60"/>
      <c r="TG126" s="60"/>
      <c r="TH126" s="60"/>
      <c r="TI126" s="60"/>
      <c r="TJ126" s="61"/>
      <c r="TK126" s="60"/>
      <c r="TL126" s="60"/>
      <c r="TM126" s="60"/>
      <c r="TN126" s="110"/>
      <c r="TO126" s="169">
        <f t="shared" si="1102"/>
        <v>0</v>
      </c>
      <c r="TP126" s="60"/>
      <c r="TQ126" s="60"/>
      <c r="TR126" s="60"/>
      <c r="TS126" s="60"/>
      <c r="TT126" s="60"/>
      <c r="TU126" s="60"/>
      <c r="TV126" s="60"/>
      <c r="TW126" s="60"/>
      <c r="TX126" s="60"/>
      <c r="TY126" s="60"/>
      <c r="TZ126" s="61"/>
      <c r="UA126" s="60"/>
      <c r="UB126" s="60"/>
      <c r="UC126" s="60"/>
      <c r="UD126" s="110"/>
      <c r="UE126" s="169">
        <f t="shared" si="1103"/>
        <v>0</v>
      </c>
      <c r="UF126" s="60"/>
      <c r="UG126" s="60"/>
      <c r="UH126" s="60"/>
      <c r="UI126" s="60"/>
      <c r="UJ126" s="60"/>
      <c r="UK126" s="60"/>
      <c r="UL126" s="60"/>
      <c r="UM126" s="60"/>
      <c r="UN126" s="60"/>
      <c r="UO126" s="60"/>
      <c r="UP126" s="61"/>
      <c r="UQ126" s="60"/>
      <c r="UR126" s="60"/>
      <c r="US126" s="60"/>
      <c r="UT126" s="60"/>
      <c r="UU126" s="60"/>
      <c r="UV126" s="60"/>
      <c r="UW126" s="60"/>
      <c r="UX126" s="60"/>
      <c r="UY126" s="60"/>
      <c r="UZ126" s="60"/>
      <c r="VA126" s="60"/>
      <c r="VB126" s="60"/>
      <c r="VC126" s="60"/>
      <c r="VD126" s="110"/>
      <c r="VE126" s="10" t="str">
        <f t="shared" si="710"/>
        <v>-</v>
      </c>
    </row>
    <row r="127" spans="1:577" ht="20.149999999999999" customHeight="1">
      <c r="A127" s="22"/>
      <c r="B127" s="22"/>
      <c r="C127" s="23">
        <v>61138</v>
      </c>
      <c r="D127" s="24" t="s">
        <v>123</v>
      </c>
      <c r="E127" s="193">
        <f>SUM(F127:I127)</f>
        <v>0</v>
      </c>
      <c r="F127" s="194"/>
      <c r="G127" s="194"/>
      <c r="H127" s="195"/>
      <c r="I127" s="229"/>
      <c r="J127" s="241">
        <f t="shared" si="1072"/>
        <v>0</v>
      </c>
      <c r="K127" s="61"/>
      <c r="L127" s="60"/>
      <c r="M127" s="60"/>
      <c r="N127" s="60"/>
      <c r="O127" s="60"/>
      <c r="P127" s="60"/>
      <c r="Q127" s="60"/>
      <c r="R127" s="60"/>
      <c r="S127" s="60"/>
      <c r="T127" s="60"/>
      <c r="U127" s="61"/>
      <c r="V127" s="60"/>
      <c r="W127" s="60"/>
      <c r="X127" s="60"/>
      <c r="Y127" s="110"/>
      <c r="Z127" s="169">
        <f t="shared" si="1073"/>
        <v>0</v>
      </c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  <c r="AK127" s="61"/>
      <c r="AL127" s="60"/>
      <c r="AM127" s="60"/>
      <c r="AN127" s="60"/>
      <c r="AO127" s="110"/>
      <c r="AP127" s="169">
        <f t="shared" si="1074"/>
        <v>0</v>
      </c>
      <c r="AQ127" s="60"/>
      <c r="AR127" s="60"/>
      <c r="AS127" s="60"/>
      <c r="AT127" s="60"/>
      <c r="AU127" s="60"/>
      <c r="AV127" s="60"/>
      <c r="AW127" s="60"/>
      <c r="AX127" s="60"/>
      <c r="AY127" s="60"/>
      <c r="AZ127" s="60"/>
      <c r="BA127" s="61"/>
      <c r="BB127" s="60"/>
      <c r="BC127" s="60"/>
      <c r="BD127" s="60"/>
      <c r="BE127" s="110"/>
      <c r="BF127" s="169">
        <f t="shared" si="1075"/>
        <v>0</v>
      </c>
      <c r="BG127" s="60"/>
      <c r="BH127" s="60"/>
      <c r="BI127" s="60"/>
      <c r="BJ127" s="60"/>
      <c r="BK127" s="60"/>
      <c r="BL127" s="60"/>
      <c r="BM127" s="60"/>
      <c r="BN127" s="60"/>
      <c r="BO127" s="60"/>
      <c r="BP127" s="60"/>
      <c r="BQ127" s="61"/>
      <c r="BR127" s="60"/>
      <c r="BS127" s="60"/>
      <c r="BT127" s="60"/>
      <c r="BU127" s="110"/>
      <c r="BV127" s="169">
        <f t="shared" si="1076"/>
        <v>0</v>
      </c>
      <c r="BW127" s="60"/>
      <c r="BX127" s="60"/>
      <c r="BY127" s="60"/>
      <c r="BZ127" s="60"/>
      <c r="CA127" s="60"/>
      <c r="CB127" s="60"/>
      <c r="CC127" s="60"/>
      <c r="CD127" s="60"/>
      <c r="CE127" s="60"/>
      <c r="CF127" s="60"/>
      <c r="CG127" s="61"/>
      <c r="CH127" s="60"/>
      <c r="CI127" s="60"/>
      <c r="CJ127" s="60"/>
      <c r="CK127" s="60"/>
      <c r="CL127" s="60"/>
      <c r="CM127" s="60"/>
      <c r="CN127" s="60"/>
      <c r="CO127" s="60"/>
      <c r="CP127" s="60"/>
      <c r="CQ127" s="60"/>
      <c r="CR127" s="60"/>
      <c r="CS127" s="60"/>
      <c r="CT127" s="60"/>
      <c r="CU127" s="110"/>
      <c r="CV127" s="173"/>
      <c r="CW127" s="169">
        <f t="shared" si="1077"/>
        <v>0</v>
      </c>
      <c r="CX127" s="60"/>
      <c r="CY127" s="60"/>
      <c r="CZ127" s="60"/>
      <c r="DA127" s="60"/>
      <c r="DB127" s="60"/>
      <c r="DC127" s="60"/>
      <c r="DD127" s="60"/>
      <c r="DE127" s="60"/>
      <c r="DF127" s="60"/>
      <c r="DG127" s="60"/>
      <c r="DH127" s="61"/>
      <c r="DI127" s="60"/>
      <c r="DJ127" s="60"/>
      <c r="DK127" s="60"/>
      <c r="DL127" s="110"/>
      <c r="DM127" s="169">
        <f t="shared" si="1078"/>
        <v>0</v>
      </c>
      <c r="DN127" s="60"/>
      <c r="DO127" s="60"/>
      <c r="DP127" s="60"/>
      <c r="DQ127" s="60"/>
      <c r="DR127" s="60"/>
      <c r="DS127" s="60"/>
      <c r="DT127" s="60"/>
      <c r="DU127" s="60"/>
      <c r="DV127" s="60"/>
      <c r="DW127" s="60"/>
      <c r="DX127" s="61"/>
      <c r="DY127" s="60"/>
      <c r="DZ127" s="60"/>
      <c r="EA127" s="60"/>
      <c r="EB127" s="110"/>
      <c r="EC127" s="169">
        <f t="shared" si="1079"/>
        <v>0</v>
      </c>
      <c r="ED127" s="60"/>
      <c r="EE127" s="60"/>
      <c r="EF127" s="60"/>
      <c r="EG127" s="60"/>
      <c r="EH127" s="60"/>
      <c r="EI127" s="60"/>
      <c r="EJ127" s="60"/>
      <c r="EK127" s="60"/>
      <c r="EL127" s="60"/>
      <c r="EM127" s="60"/>
      <c r="EN127" s="61"/>
      <c r="EO127" s="60"/>
      <c r="EP127" s="60"/>
      <c r="EQ127" s="60"/>
      <c r="ER127" s="110"/>
      <c r="ES127" s="169">
        <f t="shared" si="1080"/>
        <v>0</v>
      </c>
      <c r="ET127" s="60"/>
      <c r="EU127" s="60"/>
      <c r="EV127" s="60"/>
      <c r="EW127" s="60"/>
      <c r="EX127" s="60"/>
      <c r="EY127" s="60"/>
      <c r="EZ127" s="60"/>
      <c r="FA127" s="60"/>
      <c r="FB127" s="60"/>
      <c r="FC127" s="60"/>
      <c r="FD127" s="61"/>
      <c r="FE127" s="60"/>
      <c r="FF127" s="60"/>
      <c r="FG127" s="60"/>
      <c r="FH127" s="110"/>
      <c r="FI127" s="169">
        <f t="shared" si="1081"/>
        <v>0</v>
      </c>
      <c r="FJ127" s="60"/>
      <c r="FK127" s="60"/>
      <c r="FL127" s="60"/>
      <c r="FM127" s="60"/>
      <c r="FN127" s="60"/>
      <c r="FO127" s="60"/>
      <c r="FP127" s="60"/>
      <c r="FQ127" s="60"/>
      <c r="FR127" s="60"/>
      <c r="FS127" s="60"/>
      <c r="FT127" s="61"/>
      <c r="FU127" s="60"/>
      <c r="FV127" s="60"/>
      <c r="FW127" s="60"/>
      <c r="FX127" s="110"/>
      <c r="FY127" s="169">
        <f t="shared" si="1082"/>
        <v>0</v>
      </c>
      <c r="FZ127" s="60"/>
      <c r="GA127" s="60"/>
      <c r="GB127" s="60"/>
      <c r="GC127" s="60"/>
      <c r="GD127" s="60"/>
      <c r="GE127" s="60"/>
      <c r="GF127" s="60"/>
      <c r="GG127" s="60"/>
      <c r="GH127" s="60"/>
      <c r="GI127" s="60"/>
      <c r="GJ127" s="61"/>
      <c r="GK127" s="60"/>
      <c r="GL127" s="60"/>
      <c r="GM127" s="60"/>
      <c r="GN127" s="110"/>
      <c r="GO127" s="169">
        <f t="shared" si="1083"/>
        <v>0</v>
      </c>
      <c r="GP127" s="60"/>
      <c r="GQ127" s="60"/>
      <c r="GR127" s="60"/>
      <c r="GS127" s="60"/>
      <c r="GT127" s="60"/>
      <c r="GU127" s="60"/>
      <c r="GV127" s="60"/>
      <c r="GW127" s="60"/>
      <c r="GX127" s="60"/>
      <c r="GY127" s="60"/>
      <c r="GZ127" s="61"/>
      <c r="HA127" s="60"/>
      <c r="HB127" s="60"/>
      <c r="HC127" s="60"/>
      <c r="HD127" s="60"/>
      <c r="HE127" s="60"/>
      <c r="HF127" s="60"/>
      <c r="HG127" s="60"/>
      <c r="HH127" s="60"/>
      <c r="HI127" s="60"/>
      <c r="HJ127" s="60"/>
      <c r="HK127" s="60"/>
      <c r="HL127" s="60"/>
      <c r="HM127" s="60"/>
      <c r="HN127" s="110"/>
      <c r="HO127" s="172"/>
      <c r="HP127" s="173"/>
      <c r="HQ127" s="169">
        <f t="shared" si="1084"/>
        <v>0</v>
      </c>
      <c r="HR127" s="60"/>
      <c r="HS127" s="60"/>
      <c r="HT127" s="60"/>
      <c r="HU127" s="60"/>
      <c r="HV127" s="60"/>
      <c r="HW127" s="60"/>
      <c r="HX127" s="60"/>
      <c r="HY127" s="60"/>
      <c r="HZ127" s="60"/>
      <c r="IA127" s="60"/>
      <c r="IB127" s="61"/>
      <c r="IC127" s="60"/>
      <c r="ID127" s="60"/>
      <c r="IE127" s="60"/>
      <c r="IF127" s="110"/>
      <c r="IG127" s="169">
        <f t="shared" si="1085"/>
        <v>0</v>
      </c>
      <c r="IH127" s="60"/>
      <c r="II127" s="60"/>
      <c r="IJ127" s="60"/>
      <c r="IK127" s="60"/>
      <c r="IL127" s="60"/>
      <c r="IM127" s="60"/>
      <c r="IN127" s="60"/>
      <c r="IO127" s="60"/>
      <c r="IP127" s="60"/>
      <c r="IQ127" s="60"/>
      <c r="IR127" s="61"/>
      <c r="IS127" s="60"/>
      <c r="IT127" s="60"/>
      <c r="IU127" s="60"/>
      <c r="IV127" s="110"/>
      <c r="IW127" s="169">
        <f t="shared" si="1086"/>
        <v>0</v>
      </c>
      <c r="IX127" s="60"/>
      <c r="IY127" s="60"/>
      <c r="IZ127" s="60"/>
      <c r="JA127" s="60"/>
      <c r="JB127" s="60"/>
      <c r="JC127" s="60"/>
      <c r="JD127" s="60"/>
      <c r="JE127" s="60"/>
      <c r="JF127" s="60"/>
      <c r="JG127" s="60"/>
      <c r="JH127" s="61"/>
      <c r="JI127" s="60"/>
      <c r="JJ127" s="60"/>
      <c r="JK127" s="60"/>
      <c r="JL127" s="110"/>
      <c r="JM127" s="169">
        <f t="shared" si="1087"/>
        <v>0</v>
      </c>
      <c r="JN127" s="60"/>
      <c r="JO127" s="60"/>
      <c r="JP127" s="60"/>
      <c r="JQ127" s="60"/>
      <c r="JR127" s="60"/>
      <c r="JS127" s="60"/>
      <c r="JT127" s="60"/>
      <c r="JU127" s="60"/>
      <c r="JV127" s="60"/>
      <c r="JW127" s="60"/>
      <c r="JX127" s="61"/>
      <c r="JY127" s="60"/>
      <c r="JZ127" s="60"/>
      <c r="KA127" s="60"/>
      <c r="KB127" s="110"/>
      <c r="KC127" s="169">
        <f t="shared" si="1088"/>
        <v>0</v>
      </c>
      <c r="KD127" s="60"/>
      <c r="KE127" s="60"/>
      <c r="KF127" s="60"/>
      <c r="KG127" s="60"/>
      <c r="KH127" s="60"/>
      <c r="KI127" s="60"/>
      <c r="KJ127" s="60"/>
      <c r="KK127" s="60"/>
      <c r="KL127" s="60"/>
      <c r="KM127" s="60"/>
      <c r="KN127" s="61"/>
      <c r="KO127" s="60"/>
      <c r="KP127" s="60"/>
      <c r="KQ127" s="60"/>
      <c r="KR127" s="60"/>
      <c r="KS127" s="60"/>
      <c r="KT127" s="60"/>
      <c r="KU127" s="60"/>
      <c r="KV127" s="60"/>
      <c r="KW127" s="60"/>
      <c r="KX127" s="60"/>
      <c r="KY127" s="60"/>
      <c r="KZ127" s="60"/>
      <c r="LA127" s="60"/>
      <c r="LB127" s="110"/>
      <c r="LC127" s="173"/>
      <c r="LD127" s="169">
        <f t="shared" si="1089"/>
        <v>0</v>
      </c>
      <c r="LE127" s="60"/>
      <c r="LF127" s="60"/>
      <c r="LG127" s="60"/>
      <c r="LH127" s="60"/>
      <c r="LI127" s="60"/>
      <c r="LJ127" s="60"/>
      <c r="LK127" s="60"/>
      <c r="LL127" s="60"/>
      <c r="LM127" s="60"/>
      <c r="LN127" s="60"/>
      <c r="LO127" s="61"/>
      <c r="LP127" s="60"/>
      <c r="LQ127" s="60"/>
      <c r="LR127" s="60"/>
      <c r="LS127" s="110"/>
      <c r="LT127" s="169">
        <f t="shared" si="1090"/>
        <v>0</v>
      </c>
      <c r="LU127" s="60"/>
      <c r="LV127" s="60"/>
      <c r="LW127" s="60"/>
      <c r="LX127" s="60"/>
      <c r="LY127" s="60"/>
      <c r="LZ127" s="60"/>
      <c r="MA127" s="60"/>
      <c r="MB127" s="60"/>
      <c r="MC127" s="60"/>
      <c r="MD127" s="60"/>
      <c r="ME127" s="61"/>
      <c r="MF127" s="60"/>
      <c r="MG127" s="60"/>
      <c r="MH127" s="60"/>
      <c r="MI127" s="110"/>
      <c r="MJ127" s="169">
        <f t="shared" si="1091"/>
        <v>0</v>
      </c>
      <c r="MK127" s="60"/>
      <c r="ML127" s="60"/>
      <c r="MM127" s="60"/>
      <c r="MN127" s="60"/>
      <c r="MO127" s="60"/>
      <c r="MP127" s="60"/>
      <c r="MQ127" s="60"/>
      <c r="MR127" s="60"/>
      <c r="MS127" s="60"/>
      <c r="MT127" s="60"/>
      <c r="MU127" s="61"/>
      <c r="MV127" s="60"/>
      <c r="MW127" s="60"/>
      <c r="MX127" s="60"/>
      <c r="MY127" s="110"/>
      <c r="MZ127" s="169">
        <f t="shared" si="1092"/>
        <v>0</v>
      </c>
      <c r="NA127" s="60"/>
      <c r="NB127" s="60"/>
      <c r="NC127" s="60"/>
      <c r="ND127" s="60"/>
      <c r="NE127" s="60"/>
      <c r="NF127" s="60"/>
      <c r="NG127" s="60"/>
      <c r="NH127" s="60"/>
      <c r="NI127" s="60"/>
      <c r="NJ127" s="60"/>
      <c r="NK127" s="61"/>
      <c r="NL127" s="60"/>
      <c r="NM127" s="60"/>
      <c r="NN127" s="60"/>
      <c r="NO127" s="110"/>
      <c r="NP127" s="169">
        <f t="shared" si="1093"/>
        <v>0</v>
      </c>
      <c r="NQ127" s="60"/>
      <c r="NR127" s="60"/>
      <c r="NS127" s="60"/>
      <c r="NT127" s="60"/>
      <c r="NU127" s="60"/>
      <c r="NV127" s="60"/>
      <c r="NW127" s="60"/>
      <c r="NX127" s="60"/>
      <c r="NY127" s="60"/>
      <c r="NZ127" s="60"/>
      <c r="OA127" s="61"/>
      <c r="OB127" s="60"/>
      <c r="OC127" s="60"/>
      <c r="OD127" s="60"/>
      <c r="OE127" s="110"/>
      <c r="OF127" s="169">
        <f t="shared" si="1094"/>
        <v>0</v>
      </c>
      <c r="OG127" s="60"/>
      <c r="OH127" s="60"/>
      <c r="OI127" s="60"/>
      <c r="OJ127" s="60"/>
      <c r="OK127" s="60"/>
      <c r="OL127" s="60"/>
      <c r="OM127" s="60"/>
      <c r="ON127" s="60"/>
      <c r="OO127" s="60"/>
      <c r="OP127" s="60"/>
      <c r="OQ127" s="61"/>
      <c r="OR127" s="60"/>
      <c r="OS127" s="60"/>
      <c r="OT127" s="60"/>
      <c r="OU127" s="110"/>
      <c r="OV127" s="169">
        <f t="shared" si="1095"/>
        <v>0</v>
      </c>
      <c r="OW127" s="60"/>
      <c r="OX127" s="60"/>
      <c r="OY127" s="60"/>
      <c r="OZ127" s="60"/>
      <c r="PA127" s="60"/>
      <c r="PB127" s="60"/>
      <c r="PC127" s="60"/>
      <c r="PD127" s="60"/>
      <c r="PE127" s="60"/>
      <c r="PF127" s="60"/>
      <c r="PG127" s="61"/>
      <c r="PH127" s="60"/>
      <c r="PI127" s="60"/>
      <c r="PJ127" s="60"/>
      <c r="PK127" s="110"/>
      <c r="PL127" s="169">
        <f t="shared" si="1096"/>
        <v>0</v>
      </c>
      <c r="PM127" s="60"/>
      <c r="PN127" s="60"/>
      <c r="PO127" s="60"/>
      <c r="PP127" s="60"/>
      <c r="PQ127" s="60"/>
      <c r="PR127" s="60"/>
      <c r="PS127" s="60"/>
      <c r="PT127" s="60"/>
      <c r="PU127" s="60"/>
      <c r="PV127" s="60"/>
      <c r="PW127" s="61"/>
      <c r="PX127" s="60"/>
      <c r="PY127" s="60"/>
      <c r="PZ127" s="60"/>
      <c r="QA127" s="110"/>
      <c r="QB127" s="169">
        <f t="shared" si="1097"/>
        <v>0</v>
      </c>
      <c r="QC127" s="60"/>
      <c r="QD127" s="60"/>
      <c r="QE127" s="60"/>
      <c r="QF127" s="60"/>
      <c r="QG127" s="60"/>
      <c r="QH127" s="60"/>
      <c r="QI127" s="60"/>
      <c r="QJ127" s="60"/>
      <c r="QK127" s="60"/>
      <c r="QL127" s="60"/>
      <c r="QM127" s="61"/>
      <c r="QN127" s="60"/>
      <c r="QO127" s="60"/>
      <c r="QP127" s="60"/>
      <c r="QQ127" s="110"/>
      <c r="QR127" s="169">
        <f t="shared" si="1098"/>
        <v>0</v>
      </c>
      <c r="QS127" s="60"/>
      <c r="QT127" s="60"/>
      <c r="QU127" s="60"/>
      <c r="QV127" s="60"/>
      <c r="QW127" s="60"/>
      <c r="QX127" s="60"/>
      <c r="QY127" s="60"/>
      <c r="QZ127" s="60"/>
      <c r="RA127" s="60"/>
      <c r="RB127" s="60"/>
      <c r="RC127" s="61"/>
      <c r="RD127" s="60"/>
      <c r="RE127" s="60"/>
      <c r="RF127" s="60"/>
      <c r="RG127" s="60"/>
      <c r="RH127" s="60"/>
      <c r="RI127" s="60"/>
      <c r="RJ127" s="60"/>
      <c r="RK127" s="60"/>
      <c r="RL127" s="60"/>
      <c r="RM127" s="60"/>
      <c r="RN127" s="60"/>
      <c r="RO127" s="60"/>
      <c r="RP127" s="60"/>
      <c r="RQ127" s="110"/>
      <c r="RR127" s="173"/>
      <c r="RS127" s="169">
        <f t="shared" si="1099"/>
        <v>0</v>
      </c>
      <c r="RT127" s="60"/>
      <c r="RU127" s="60"/>
      <c r="RV127" s="60"/>
      <c r="RW127" s="60"/>
      <c r="RX127" s="60"/>
      <c r="RY127" s="60"/>
      <c r="RZ127" s="60"/>
      <c r="SA127" s="60"/>
      <c r="SB127" s="60"/>
      <c r="SC127" s="60"/>
      <c r="SD127" s="61"/>
      <c r="SE127" s="60"/>
      <c r="SF127" s="60"/>
      <c r="SG127" s="60"/>
      <c r="SH127" s="110"/>
      <c r="SI127" s="169">
        <f t="shared" si="1100"/>
        <v>0</v>
      </c>
      <c r="SJ127" s="60"/>
      <c r="SK127" s="60"/>
      <c r="SL127" s="60"/>
      <c r="SM127" s="60"/>
      <c r="SN127" s="60"/>
      <c r="SO127" s="60"/>
      <c r="SP127" s="60"/>
      <c r="SQ127" s="60"/>
      <c r="SR127" s="60"/>
      <c r="SS127" s="60"/>
      <c r="ST127" s="61"/>
      <c r="SU127" s="60"/>
      <c r="SV127" s="60"/>
      <c r="SW127" s="60"/>
      <c r="SX127" s="110"/>
      <c r="SY127" s="169">
        <f t="shared" si="1101"/>
        <v>0</v>
      </c>
      <c r="SZ127" s="60"/>
      <c r="TA127" s="60"/>
      <c r="TB127" s="60"/>
      <c r="TC127" s="60"/>
      <c r="TD127" s="60"/>
      <c r="TE127" s="60"/>
      <c r="TF127" s="60"/>
      <c r="TG127" s="60"/>
      <c r="TH127" s="60"/>
      <c r="TI127" s="60"/>
      <c r="TJ127" s="61"/>
      <c r="TK127" s="60"/>
      <c r="TL127" s="60"/>
      <c r="TM127" s="60"/>
      <c r="TN127" s="110"/>
      <c r="TO127" s="169">
        <f t="shared" si="1102"/>
        <v>0</v>
      </c>
      <c r="TP127" s="60"/>
      <c r="TQ127" s="60"/>
      <c r="TR127" s="60"/>
      <c r="TS127" s="60"/>
      <c r="TT127" s="60"/>
      <c r="TU127" s="60"/>
      <c r="TV127" s="60"/>
      <c r="TW127" s="60"/>
      <c r="TX127" s="60"/>
      <c r="TY127" s="60"/>
      <c r="TZ127" s="61"/>
      <c r="UA127" s="60"/>
      <c r="UB127" s="60"/>
      <c r="UC127" s="60"/>
      <c r="UD127" s="110"/>
      <c r="UE127" s="169">
        <f t="shared" si="1103"/>
        <v>0</v>
      </c>
      <c r="UF127" s="60"/>
      <c r="UG127" s="60"/>
      <c r="UH127" s="60"/>
      <c r="UI127" s="60"/>
      <c r="UJ127" s="60"/>
      <c r="UK127" s="60"/>
      <c r="UL127" s="60"/>
      <c r="UM127" s="60"/>
      <c r="UN127" s="60"/>
      <c r="UO127" s="60"/>
      <c r="UP127" s="61"/>
      <c r="UQ127" s="60"/>
      <c r="UR127" s="60"/>
      <c r="US127" s="60"/>
      <c r="UT127" s="60"/>
      <c r="UU127" s="60"/>
      <c r="UV127" s="60"/>
      <c r="UW127" s="60"/>
      <c r="UX127" s="60"/>
      <c r="UY127" s="60"/>
      <c r="UZ127" s="60"/>
      <c r="VA127" s="60"/>
      <c r="VB127" s="60"/>
      <c r="VC127" s="60"/>
      <c r="VD127" s="110"/>
      <c r="VE127" s="10" t="str">
        <f t="shared" si="710"/>
        <v>-</v>
      </c>
    </row>
    <row r="128" spans="1:577" ht="20.149999999999999" customHeight="1">
      <c r="A128" s="19"/>
      <c r="B128" s="19">
        <v>6114</v>
      </c>
      <c r="C128" s="19"/>
      <c r="D128" s="20" t="s">
        <v>124</v>
      </c>
      <c r="E128" s="190">
        <f t="shared" ref="E128:BP128" si="1104">SUM(E129:E131)</f>
        <v>0</v>
      </c>
      <c r="F128" s="191">
        <f t="shared" si="1104"/>
        <v>0</v>
      </c>
      <c r="G128" s="191">
        <f t="shared" si="1104"/>
        <v>0</v>
      </c>
      <c r="H128" s="192">
        <f t="shared" si="1104"/>
        <v>0</v>
      </c>
      <c r="I128" s="228">
        <f t="shared" si="1104"/>
        <v>0</v>
      </c>
      <c r="J128" s="191">
        <f t="shared" si="1104"/>
        <v>0</v>
      </c>
      <c r="K128" s="59">
        <f t="shared" si="1104"/>
        <v>0</v>
      </c>
      <c r="L128" s="58">
        <f t="shared" si="1104"/>
        <v>0</v>
      </c>
      <c r="M128" s="58">
        <f t="shared" si="1104"/>
        <v>0</v>
      </c>
      <c r="N128" s="58">
        <f t="shared" si="1104"/>
        <v>0</v>
      </c>
      <c r="O128" s="58">
        <f t="shared" si="1104"/>
        <v>0</v>
      </c>
      <c r="P128" s="58">
        <f t="shared" si="1104"/>
        <v>0</v>
      </c>
      <c r="Q128" s="58">
        <f t="shared" si="1104"/>
        <v>0</v>
      </c>
      <c r="R128" s="58">
        <f t="shared" si="1104"/>
        <v>0</v>
      </c>
      <c r="S128" s="58">
        <f t="shared" si="1104"/>
        <v>0</v>
      </c>
      <c r="T128" s="58">
        <f t="shared" si="1104"/>
        <v>0</v>
      </c>
      <c r="U128" s="59">
        <f t="shared" si="1104"/>
        <v>0</v>
      </c>
      <c r="V128" s="58">
        <f t="shared" si="1104"/>
        <v>0</v>
      </c>
      <c r="W128" s="58">
        <f t="shared" si="1104"/>
        <v>0</v>
      </c>
      <c r="X128" s="58">
        <f t="shared" si="1104"/>
        <v>0</v>
      </c>
      <c r="Y128" s="109">
        <f t="shared" si="1104"/>
        <v>0</v>
      </c>
      <c r="Z128" s="59">
        <f t="shared" si="1104"/>
        <v>0</v>
      </c>
      <c r="AA128" s="58">
        <f t="shared" si="1104"/>
        <v>0</v>
      </c>
      <c r="AB128" s="58">
        <f t="shared" si="1104"/>
        <v>0</v>
      </c>
      <c r="AC128" s="58">
        <f t="shared" si="1104"/>
        <v>0</v>
      </c>
      <c r="AD128" s="58">
        <f t="shared" si="1104"/>
        <v>0</v>
      </c>
      <c r="AE128" s="58">
        <f t="shared" si="1104"/>
        <v>0</v>
      </c>
      <c r="AF128" s="58">
        <f t="shared" si="1104"/>
        <v>0</v>
      </c>
      <c r="AG128" s="58">
        <f t="shared" si="1104"/>
        <v>0</v>
      </c>
      <c r="AH128" s="58">
        <f t="shared" si="1104"/>
        <v>0</v>
      </c>
      <c r="AI128" s="58">
        <f t="shared" si="1104"/>
        <v>0</v>
      </c>
      <c r="AJ128" s="58">
        <f t="shared" si="1104"/>
        <v>0</v>
      </c>
      <c r="AK128" s="59">
        <f t="shared" si="1104"/>
        <v>0</v>
      </c>
      <c r="AL128" s="58">
        <f t="shared" si="1104"/>
        <v>0</v>
      </c>
      <c r="AM128" s="58">
        <f t="shared" si="1104"/>
        <v>0</v>
      </c>
      <c r="AN128" s="58">
        <f t="shared" si="1104"/>
        <v>0</v>
      </c>
      <c r="AO128" s="109">
        <f t="shared" si="1104"/>
        <v>0</v>
      </c>
      <c r="AP128" s="59">
        <f t="shared" si="1104"/>
        <v>0</v>
      </c>
      <c r="AQ128" s="58">
        <f t="shared" si="1104"/>
        <v>0</v>
      </c>
      <c r="AR128" s="58">
        <f t="shared" si="1104"/>
        <v>0</v>
      </c>
      <c r="AS128" s="58">
        <f t="shared" si="1104"/>
        <v>0</v>
      </c>
      <c r="AT128" s="58">
        <f t="shared" si="1104"/>
        <v>0</v>
      </c>
      <c r="AU128" s="58">
        <f t="shared" si="1104"/>
        <v>0</v>
      </c>
      <c r="AV128" s="58">
        <f t="shared" si="1104"/>
        <v>0</v>
      </c>
      <c r="AW128" s="58">
        <f t="shared" si="1104"/>
        <v>0</v>
      </c>
      <c r="AX128" s="58">
        <f t="shared" si="1104"/>
        <v>0</v>
      </c>
      <c r="AY128" s="58">
        <f t="shared" si="1104"/>
        <v>0</v>
      </c>
      <c r="AZ128" s="58">
        <f t="shared" si="1104"/>
        <v>0</v>
      </c>
      <c r="BA128" s="59">
        <f t="shared" si="1104"/>
        <v>0</v>
      </c>
      <c r="BB128" s="58">
        <f t="shared" si="1104"/>
        <v>0</v>
      </c>
      <c r="BC128" s="58">
        <f t="shared" si="1104"/>
        <v>0</v>
      </c>
      <c r="BD128" s="58">
        <f t="shared" si="1104"/>
        <v>0</v>
      </c>
      <c r="BE128" s="109">
        <f t="shared" si="1104"/>
        <v>0</v>
      </c>
      <c r="BF128" s="59">
        <f t="shared" si="1104"/>
        <v>0</v>
      </c>
      <c r="BG128" s="58">
        <f t="shared" si="1104"/>
        <v>0</v>
      </c>
      <c r="BH128" s="58">
        <f t="shared" si="1104"/>
        <v>0</v>
      </c>
      <c r="BI128" s="58">
        <f t="shared" si="1104"/>
        <v>0</v>
      </c>
      <c r="BJ128" s="58">
        <f t="shared" si="1104"/>
        <v>0</v>
      </c>
      <c r="BK128" s="58">
        <f t="shared" si="1104"/>
        <v>0</v>
      </c>
      <c r="BL128" s="58">
        <f t="shared" si="1104"/>
        <v>0</v>
      </c>
      <c r="BM128" s="58">
        <f t="shared" si="1104"/>
        <v>0</v>
      </c>
      <c r="BN128" s="58">
        <f t="shared" si="1104"/>
        <v>0</v>
      </c>
      <c r="BO128" s="58">
        <f t="shared" si="1104"/>
        <v>0</v>
      </c>
      <c r="BP128" s="58">
        <f t="shared" si="1104"/>
        <v>0</v>
      </c>
      <c r="BQ128" s="59">
        <f t="shared" ref="BQ128:EM128" si="1105">SUM(BQ129:BQ131)</f>
        <v>0</v>
      </c>
      <c r="BR128" s="58">
        <f t="shared" si="1105"/>
        <v>0</v>
      </c>
      <c r="BS128" s="58">
        <f t="shared" si="1105"/>
        <v>0</v>
      </c>
      <c r="BT128" s="58">
        <f t="shared" si="1105"/>
        <v>0</v>
      </c>
      <c r="BU128" s="109">
        <f t="shared" si="1105"/>
        <v>0</v>
      </c>
      <c r="BV128" s="59">
        <f t="shared" si="1105"/>
        <v>0</v>
      </c>
      <c r="BW128" s="58">
        <f t="shared" si="1105"/>
        <v>0</v>
      </c>
      <c r="BX128" s="58">
        <f t="shared" si="1105"/>
        <v>0</v>
      </c>
      <c r="BY128" s="58">
        <f t="shared" si="1105"/>
        <v>0</v>
      </c>
      <c r="BZ128" s="58">
        <f t="shared" si="1105"/>
        <v>0</v>
      </c>
      <c r="CA128" s="58">
        <f t="shared" si="1105"/>
        <v>0</v>
      </c>
      <c r="CB128" s="58">
        <f t="shared" si="1105"/>
        <v>0</v>
      </c>
      <c r="CC128" s="58">
        <f t="shared" si="1105"/>
        <v>0</v>
      </c>
      <c r="CD128" s="58">
        <f t="shared" si="1105"/>
        <v>0</v>
      </c>
      <c r="CE128" s="58">
        <f t="shared" si="1105"/>
        <v>0</v>
      </c>
      <c r="CF128" s="58">
        <f t="shared" si="1105"/>
        <v>0</v>
      </c>
      <c r="CG128" s="59">
        <f t="shared" si="1105"/>
        <v>0</v>
      </c>
      <c r="CH128" s="58">
        <f t="shared" si="1105"/>
        <v>0</v>
      </c>
      <c r="CI128" s="58">
        <f t="shared" si="1105"/>
        <v>0</v>
      </c>
      <c r="CJ128" s="58">
        <f t="shared" si="1105"/>
        <v>0</v>
      </c>
      <c r="CK128" s="58">
        <f t="shared" si="1105"/>
        <v>0</v>
      </c>
      <c r="CL128" s="58">
        <f t="shared" si="1105"/>
        <v>0</v>
      </c>
      <c r="CM128" s="58">
        <f t="shared" si="1105"/>
        <v>0</v>
      </c>
      <c r="CN128" s="58">
        <f t="shared" si="1105"/>
        <v>0</v>
      </c>
      <c r="CO128" s="58">
        <f t="shared" si="1105"/>
        <v>0</v>
      </c>
      <c r="CP128" s="58">
        <f t="shared" si="1105"/>
        <v>0</v>
      </c>
      <c r="CQ128" s="58">
        <f t="shared" si="1105"/>
        <v>0</v>
      </c>
      <c r="CR128" s="58">
        <f t="shared" si="1105"/>
        <v>0</v>
      </c>
      <c r="CS128" s="58">
        <f t="shared" si="1105"/>
        <v>0</v>
      </c>
      <c r="CT128" s="58">
        <f t="shared" si="1105"/>
        <v>0</v>
      </c>
      <c r="CU128" s="109">
        <f t="shared" si="1105"/>
        <v>0</v>
      </c>
      <c r="CV128" s="152">
        <f t="shared" si="1105"/>
        <v>0</v>
      </c>
      <c r="CW128" s="59">
        <f t="shared" si="1105"/>
        <v>0</v>
      </c>
      <c r="CX128" s="58">
        <f t="shared" si="1105"/>
        <v>0</v>
      </c>
      <c r="CY128" s="58">
        <f t="shared" si="1105"/>
        <v>0</v>
      </c>
      <c r="CZ128" s="58">
        <f t="shared" si="1105"/>
        <v>0</v>
      </c>
      <c r="DA128" s="58">
        <f t="shared" si="1105"/>
        <v>0</v>
      </c>
      <c r="DB128" s="58">
        <f t="shared" si="1105"/>
        <v>0</v>
      </c>
      <c r="DC128" s="58">
        <f t="shared" si="1105"/>
        <v>0</v>
      </c>
      <c r="DD128" s="58">
        <f t="shared" si="1105"/>
        <v>0</v>
      </c>
      <c r="DE128" s="58">
        <f t="shared" si="1105"/>
        <v>0</v>
      </c>
      <c r="DF128" s="58">
        <f t="shared" si="1105"/>
        <v>0</v>
      </c>
      <c r="DG128" s="58">
        <f t="shared" si="1105"/>
        <v>0</v>
      </c>
      <c r="DH128" s="59">
        <f t="shared" si="1105"/>
        <v>0</v>
      </c>
      <c r="DI128" s="58">
        <f t="shared" si="1105"/>
        <v>0</v>
      </c>
      <c r="DJ128" s="58">
        <f t="shared" si="1105"/>
        <v>0</v>
      </c>
      <c r="DK128" s="58">
        <f t="shared" si="1105"/>
        <v>0</v>
      </c>
      <c r="DL128" s="109">
        <f t="shared" si="1105"/>
        <v>0</v>
      </c>
      <c r="DM128" s="59">
        <f t="shared" si="1105"/>
        <v>0</v>
      </c>
      <c r="DN128" s="58">
        <f t="shared" si="1105"/>
        <v>0</v>
      </c>
      <c r="DO128" s="58">
        <f t="shared" si="1105"/>
        <v>0</v>
      </c>
      <c r="DP128" s="58">
        <f t="shared" si="1105"/>
        <v>0</v>
      </c>
      <c r="DQ128" s="58">
        <f t="shared" si="1105"/>
        <v>0</v>
      </c>
      <c r="DR128" s="58">
        <f t="shared" si="1105"/>
        <v>0</v>
      </c>
      <c r="DS128" s="58">
        <f t="shared" si="1105"/>
        <v>0</v>
      </c>
      <c r="DT128" s="58">
        <f t="shared" si="1105"/>
        <v>0</v>
      </c>
      <c r="DU128" s="58">
        <f t="shared" si="1105"/>
        <v>0</v>
      </c>
      <c r="DV128" s="58">
        <f t="shared" si="1105"/>
        <v>0</v>
      </c>
      <c r="DW128" s="58">
        <f t="shared" si="1105"/>
        <v>0</v>
      </c>
      <c r="DX128" s="59">
        <f t="shared" si="1105"/>
        <v>0</v>
      </c>
      <c r="DY128" s="58">
        <f t="shared" si="1105"/>
        <v>0</v>
      </c>
      <c r="DZ128" s="58">
        <f t="shared" si="1105"/>
        <v>0</v>
      </c>
      <c r="EA128" s="58">
        <f t="shared" si="1105"/>
        <v>0</v>
      </c>
      <c r="EB128" s="109">
        <f t="shared" si="1105"/>
        <v>0</v>
      </c>
      <c r="EC128" s="59">
        <f t="shared" si="1105"/>
        <v>0</v>
      </c>
      <c r="ED128" s="58">
        <f t="shared" si="1105"/>
        <v>0</v>
      </c>
      <c r="EE128" s="58">
        <f t="shared" si="1105"/>
        <v>0</v>
      </c>
      <c r="EF128" s="58">
        <f t="shared" si="1105"/>
        <v>0</v>
      </c>
      <c r="EG128" s="58">
        <f t="shared" si="1105"/>
        <v>0</v>
      </c>
      <c r="EH128" s="58">
        <f t="shared" si="1105"/>
        <v>0</v>
      </c>
      <c r="EI128" s="58">
        <f t="shared" si="1105"/>
        <v>0</v>
      </c>
      <c r="EJ128" s="58">
        <f t="shared" si="1105"/>
        <v>0</v>
      </c>
      <c r="EK128" s="58">
        <f t="shared" si="1105"/>
        <v>0</v>
      </c>
      <c r="EL128" s="58">
        <f t="shared" si="1105"/>
        <v>0</v>
      </c>
      <c r="EM128" s="58">
        <f t="shared" si="1105"/>
        <v>0</v>
      </c>
      <c r="EN128" s="59">
        <f t="shared" ref="EN128:GY128" si="1106">SUM(EN129:EN131)</f>
        <v>0</v>
      </c>
      <c r="EO128" s="58">
        <f t="shared" si="1106"/>
        <v>0</v>
      </c>
      <c r="EP128" s="58">
        <f t="shared" si="1106"/>
        <v>0</v>
      </c>
      <c r="EQ128" s="58">
        <f t="shared" si="1106"/>
        <v>0</v>
      </c>
      <c r="ER128" s="109">
        <f t="shared" si="1106"/>
        <v>0</v>
      </c>
      <c r="ES128" s="59">
        <f t="shared" si="1106"/>
        <v>0</v>
      </c>
      <c r="ET128" s="58">
        <f t="shared" si="1106"/>
        <v>0</v>
      </c>
      <c r="EU128" s="58">
        <f t="shared" si="1106"/>
        <v>0</v>
      </c>
      <c r="EV128" s="58">
        <f t="shared" si="1106"/>
        <v>0</v>
      </c>
      <c r="EW128" s="58">
        <f t="shared" si="1106"/>
        <v>0</v>
      </c>
      <c r="EX128" s="58">
        <f t="shared" si="1106"/>
        <v>0</v>
      </c>
      <c r="EY128" s="58">
        <f t="shared" si="1106"/>
        <v>0</v>
      </c>
      <c r="EZ128" s="58">
        <f t="shared" si="1106"/>
        <v>0</v>
      </c>
      <c r="FA128" s="58">
        <f t="shared" si="1106"/>
        <v>0</v>
      </c>
      <c r="FB128" s="58">
        <f t="shared" si="1106"/>
        <v>0</v>
      </c>
      <c r="FC128" s="58">
        <f t="shared" si="1106"/>
        <v>0</v>
      </c>
      <c r="FD128" s="59">
        <f t="shared" si="1106"/>
        <v>0</v>
      </c>
      <c r="FE128" s="58">
        <f t="shared" si="1106"/>
        <v>0</v>
      </c>
      <c r="FF128" s="58">
        <f t="shared" si="1106"/>
        <v>0</v>
      </c>
      <c r="FG128" s="58">
        <f t="shared" si="1106"/>
        <v>0</v>
      </c>
      <c r="FH128" s="109">
        <f t="shared" si="1106"/>
        <v>0</v>
      </c>
      <c r="FI128" s="59">
        <f t="shared" si="1106"/>
        <v>0</v>
      </c>
      <c r="FJ128" s="58">
        <f t="shared" si="1106"/>
        <v>0</v>
      </c>
      <c r="FK128" s="58">
        <f t="shared" si="1106"/>
        <v>0</v>
      </c>
      <c r="FL128" s="58">
        <f t="shared" si="1106"/>
        <v>0</v>
      </c>
      <c r="FM128" s="58">
        <f t="shared" si="1106"/>
        <v>0</v>
      </c>
      <c r="FN128" s="58">
        <f t="shared" si="1106"/>
        <v>0</v>
      </c>
      <c r="FO128" s="58">
        <f t="shared" si="1106"/>
        <v>0</v>
      </c>
      <c r="FP128" s="58">
        <f t="shared" si="1106"/>
        <v>0</v>
      </c>
      <c r="FQ128" s="58">
        <f t="shared" si="1106"/>
        <v>0</v>
      </c>
      <c r="FR128" s="58">
        <f t="shared" si="1106"/>
        <v>0</v>
      </c>
      <c r="FS128" s="58">
        <f t="shared" si="1106"/>
        <v>0</v>
      </c>
      <c r="FT128" s="59">
        <f t="shared" si="1106"/>
        <v>0</v>
      </c>
      <c r="FU128" s="58">
        <f t="shared" si="1106"/>
        <v>0</v>
      </c>
      <c r="FV128" s="58">
        <f t="shared" si="1106"/>
        <v>0</v>
      </c>
      <c r="FW128" s="58">
        <f t="shared" si="1106"/>
        <v>0</v>
      </c>
      <c r="FX128" s="109">
        <f t="shared" si="1106"/>
        <v>0</v>
      </c>
      <c r="FY128" s="59">
        <f t="shared" si="1106"/>
        <v>0</v>
      </c>
      <c r="FZ128" s="58">
        <f t="shared" si="1106"/>
        <v>0</v>
      </c>
      <c r="GA128" s="58">
        <f t="shared" si="1106"/>
        <v>0</v>
      </c>
      <c r="GB128" s="58">
        <f t="shared" si="1106"/>
        <v>0</v>
      </c>
      <c r="GC128" s="58">
        <f t="shared" si="1106"/>
        <v>0</v>
      </c>
      <c r="GD128" s="58">
        <f t="shared" si="1106"/>
        <v>0</v>
      </c>
      <c r="GE128" s="58">
        <f t="shared" si="1106"/>
        <v>0</v>
      </c>
      <c r="GF128" s="58">
        <f t="shared" si="1106"/>
        <v>0</v>
      </c>
      <c r="GG128" s="58">
        <f t="shared" si="1106"/>
        <v>0</v>
      </c>
      <c r="GH128" s="58">
        <f t="shared" si="1106"/>
        <v>0</v>
      </c>
      <c r="GI128" s="58">
        <f t="shared" si="1106"/>
        <v>0</v>
      </c>
      <c r="GJ128" s="59">
        <f t="shared" si="1106"/>
        <v>0</v>
      </c>
      <c r="GK128" s="58">
        <f t="shared" si="1106"/>
        <v>0</v>
      </c>
      <c r="GL128" s="58">
        <f t="shared" si="1106"/>
        <v>0</v>
      </c>
      <c r="GM128" s="58">
        <f t="shared" si="1106"/>
        <v>0</v>
      </c>
      <c r="GN128" s="109">
        <f t="shared" si="1106"/>
        <v>0</v>
      </c>
      <c r="GO128" s="59">
        <f t="shared" si="1106"/>
        <v>0</v>
      </c>
      <c r="GP128" s="58">
        <f t="shared" si="1106"/>
        <v>0</v>
      </c>
      <c r="GQ128" s="58">
        <f t="shared" si="1106"/>
        <v>0</v>
      </c>
      <c r="GR128" s="58">
        <f t="shared" si="1106"/>
        <v>0</v>
      </c>
      <c r="GS128" s="58">
        <f t="shared" si="1106"/>
        <v>0</v>
      </c>
      <c r="GT128" s="58">
        <f t="shared" si="1106"/>
        <v>0</v>
      </c>
      <c r="GU128" s="58">
        <f t="shared" si="1106"/>
        <v>0</v>
      </c>
      <c r="GV128" s="58">
        <f t="shared" si="1106"/>
        <v>0</v>
      </c>
      <c r="GW128" s="58">
        <f t="shared" si="1106"/>
        <v>0</v>
      </c>
      <c r="GX128" s="58">
        <f t="shared" si="1106"/>
        <v>0</v>
      </c>
      <c r="GY128" s="58">
        <f t="shared" si="1106"/>
        <v>0</v>
      </c>
      <c r="GZ128" s="59">
        <f t="shared" ref="GZ128:JW128" si="1107">SUM(GZ129:GZ131)</f>
        <v>0</v>
      </c>
      <c r="HA128" s="58">
        <f t="shared" si="1107"/>
        <v>0</v>
      </c>
      <c r="HB128" s="58">
        <f t="shared" si="1107"/>
        <v>0</v>
      </c>
      <c r="HC128" s="58">
        <f t="shared" si="1107"/>
        <v>0</v>
      </c>
      <c r="HD128" s="58">
        <f t="shared" si="1107"/>
        <v>0</v>
      </c>
      <c r="HE128" s="58">
        <f t="shared" si="1107"/>
        <v>0</v>
      </c>
      <c r="HF128" s="58">
        <f t="shared" si="1107"/>
        <v>0</v>
      </c>
      <c r="HG128" s="58">
        <f t="shared" si="1107"/>
        <v>0</v>
      </c>
      <c r="HH128" s="58">
        <f t="shared" si="1107"/>
        <v>0</v>
      </c>
      <c r="HI128" s="58">
        <f t="shared" si="1107"/>
        <v>0</v>
      </c>
      <c r="HJ128" s="58">
        <f t="shared" si="1107"/>
        <v>0</v>
      </c>
      <c r="HK128" s="58">
        <f t="shared" si="1107"/>
        <v>0</v>
      </c>
      <c r="HL128" s="58">
        <f t="shared" si="1107"/>
        <v>0</v>
      </c>
      <c r="HM128" s="58">
        <f t="shared" si="1107"/>
        <v>0</v>
      </c>
      <c r="HN128" s="109">
        <f t="shared" si="1107"/>
        <v>0</v>
      </c>
      <c r="HO128" s="136">
        <f t="shared" si="1107"/>
        <v>0</v>
      </c>
      <c r="HP128" s="152">
        <f t="shared" si="1107"/>
        <v>0</v>
      </c>
      <c r="HQ128" s="59">
        <f t="shared" si="1107"/>
        <v>0</v>
      </c>
      <c r="HR128" s="58">
        <f t="shared" si="1107"/>
        <v>0</v>
      </c>
      <c r="HS128" s="58">
        <f t="shared" si="1107"/>
        <v>0</v>
      </c>
      <c r="HT128" s="58">
        <f t="shared" si="1107"/>
        <v>0</v>
      </c>
      <c r="HU128" s="58">
        <f t="shared" si="1107"/>
        <v>0</v>
      </c>
      <c r="HV128" s="58">
        <f t="shared" si="1107"/>
        <v>0</v>
      </c>
      <c r="HW128" s="58">
        <f t="shared" si="1107"/>
        <v>0</v>
      </c>
      <c r="HX128" s="58">
        <f t="shared" si="1107"/>
        <v>0</v>
      </c>
      <c r="HY128" s="58">
        <f t="shared" si="1107"/>
        <v>0</v>
      </c>
      <c r="HZ128" s="58">
        <f t="shared" si="1107"/>
        <v>0</v>
      </c>
      <c r="IA128" s="58">
        <f t="shared" si="1107"/>
        <v>0</v>
      </c>
      <c r="IB128" s="59">
        <f t="shared" si="1107"/>
        <v>0</v>
      </c>
      <c r="IC128" s="58">
        <f t="shared" si="1107"/>
        <v>0</v>
      </c>
      <c r="ID128" s="58">
        <f t="shared" si="1107"/>
        <v>0</v>
      </c>
      <c r="IE128" s="58">
        <f t="shared" si="1107"/>
        <v>0</v>
      </c>
      <c r="IF128" s="109">
        <f t="shared" si="1107"/>
        <v>0</v>
      </c>
      <c r="IG128" s="59">
        <f t="shared" si="1107"/>
        <v>0</v>
      </c>
      <c r="IH128" s="58">
        <f t="shared" si="1107"/>
        <v>0</v>
      </c>
      <c r="II128" s="58">
        <f t="shared" si="1107"/>
        <v>0</v>
      </c>
      <c r="IJ128" s="58">
        <f t="shared" si="1107"/>
        <v>0</v>
      </c>
      <c r="IK128" s="58">
        <f t="shared" si="1107"/>
        <v>0</v>
      </c>
      <c r="IL128" s="58">
        <f t="shared" si="1107"/>
        <v>0</v>
      </c>
      <c r="IM128" s="58">
        <f t="shared" si="1107"/>
        <v>0</v>
      </c>
      <c r="IN128" s="58">
        <f t="shared" si="1107"/>
        <v>0</v>
      </c>
      <c r="IO128" s="58">
        <f t="shared" si="1107"/>
        <v>0</v>
      </c>
      <c r="IP128" s="58">
        <f t="shared" si="1107"/>
        <v>0</v>
      </c>
      <c r="IQ128" s="58">
        <f t="shared" si="1107"/>
        <v>0</v>
      </c>
      <c r="IR128" s="59">
        <f t="shared" si="1107"/>
        <v>0</v>
      </c>
      <c r="IS128" s="58">
        <f t="shared" si="1107"/>
        <v>0</v>
      </c>
      <c r="IT128" s="58">
        <f t="shared" si="1107"/>
        <v>0</v>
      </c>
      <c r="IU128" s="58">
        <f t="shared" si="1107"/>
        <v>0</v>
      </c>
      <c r="IV128" s="109">
        <f t="shared" si="1107"/>
        <v>0</v>
      </c>
      <c r="IW128" s="59">
        <f t="shared" si="1107"/>
        <v>0</v>
      </c>
      <c r="IX128" s="58">
        <f t="shared" si="1107"/>
        <v>0</v>
      </c>
      <c r="IY128" s="58">
        <f t="shared" si="1107"/>
        <v>0</v>
      </c>
      <c r="IZ128" s="58">
        <f t="shared" si="1107"/>
        <v>0</v>
      </c>
      <c r="JA128" s="58">
        <f t="shared" si="1107"/>
        <v>0</v>
      </c>
      <c r="JB128" s="58">
        <f t="shared" si="1107"/>
        <v>0</v>
      </c>
      <c r="JC128" s="58">
        <f t="shared" si="1107"/>
        <v>0</v>
      </c>
      <c r="JD128" s="58">
        <f t="shared" si="1107"/>
        <v>0</v>
      </c>
      <c r="JE128" s="58">
        <f t="shared" si="1107"/>
        <v>0</v>
      </c>
      <c r="JF128" s="58">
        <f t="shared" si="1107"/>
        <v>0</v>
      </c>
      <c r="JG128" s="58">
        <f t="shared" si="1107"/>
        <v>0</v>
      </c>
      <c r="JH128" s="59">
        <f t="shared" si="1107"/>
        <v>0</v>
      </c>
      <c r="JI128" s="58">
        <f t="shared" si="1107"/>
        <v>0</v>
      </c>
      <c r="JJ128" s="58">
        <f t="shared" si="1107"/>
        <v>0</v>
      </c>
      <c r="JK128" s="58">
        <f t="shared" si="1107"/>
        <v>0</v>
      </c>
      <c r="JL128" s="109">
        <f t="shared" si="1107"/>
        <v>0</v>
      </c>
      <c r="JM128" s="59">
        <f t="shared" si="1107"/>
        <v>0</v>
      </c>
      <c r="JN128" s="58">
        <f t="shared" si="1107"/>
        <v>0</v>
      </c>
      <c r="JO128" s="58">
        <f t="shared" si="1107"/>
        <v>0</v>
      </c>
      <c r="JP128" s="58">
        <f t="shared" si="1107"/>
        <v>0</v>
      </c>
      <c r="JQ128" s="58">
        <f t="shared" si="1107"/>
        <v>0</v>
      </c>
      <c r="JR128" s="58">
        <f t="shared" si="1107"/>
        <v>0</v>
      </c>
      <c r="JS128" s="58">
        <f t="shared" si="1107"/>
        <v>0</v>
      </c>
      <c r="JT128" s="58">
        <f t="shared" si="1107"/>
        <v>0</v>
      </c>
      <c r="JU128" s="58">
        <f t="shared" si="1107"/>
        <v>0</v>
      </c>
      <c r="JV128" s="58">
        <f t="shared" si="1107"/>
        <v>0</v>
      </c>
      <c r="JW128" s="58">
        <f t="shared" si="1107"/>
        <v>0</v>
      </c>
      <c r="JX128" s="59">
        <f t="shared" ref="JX128:MT128" si="1108">SUM(JX129:JX131)</f>
        <v>0</v>
      </c>
      <c r="JY128" s="58">
        <f t="shared" si="1108"/>
        <v>0</v>
      </c>
      <c r="JZ128" s="58">
        <f t="shared" si="1108"/>
        <v>0</v>
      </c>
      <c r="KA128" s="58">
        <f t="shared" si="1108"/>
        <v>0</v>
      </c>
      <c r="KB128" s="109">
        <f t="shared" si="1108"/>
        <v>0</v>
      </c>
      <c r="KC128" s="59">
        <f t="shared" si="1108"/>
        <v>0</v>
      </c>
      <c r="KD128" s="58">
        <f t="shared" si="1108"/>
        <v>0</v>
      </c>
      <c r="KE128" s="58">
        <f t="shared" si="1108"/>
        <v>0</v>
      </c>
      <c r="KF128" s="58">
        <f t="shared" si="1108"/>
        <v>0</v>
      </c>
      <c r="KG128" s="58">
        <f t="shared" si="1108"/>
        <v>0</v>
      </c>
      <c r="KH128" s="58">
        <f t="shared" si="1108"/>
        <v>0</v>
      </c>
      <c r="KI128" s="58">
        <f t="shared" si="1108"/>
        <v>0</v>
      </c>
      <c r="KJ128" s="58">
        <f t="shared" si="1108"/>
        <v>0</v>
      </c>
      <c r="KK128" s="58">
        <f t="shared" si="1108"/>
        <v>0</v>
      </c>
      <c r="KL128" s="58">
        <f t="shared" si="1108"/>
        <v>0</v>
      </c>
      <c r="KM128" s="58">
        <f t="shared" si="1108"/>
        <v>0</v>
      </c>
      <c r="KN128" s="59">
        <f t="shared" si="1108"/>
        <v>0</v>
      </c>
      <c r="KO128" s="58">
        <f t="shared" si="1108"/>
        <v>0</v>
      </c>
      <c r="KP128" s="58">
        <f t="shared" si="1108"/>
        <v>0</v>
      </c>
      <c r="KQ128" s="58">
        <f t="shared" si="1108"/>
        <v>0</v>
      </c>
      <c r="KR128" s="58">
        <f t="shared" si="1108"/>
        <v>0</v>
      </c>
      <c r="KS128" s="58">
        <f t="shared" si="1108"/>
        <v>0</v>
      </c>
      <c r="KT128" s="58">
        <f t="shared" si="1108"/>
        <v>0</v>
      </c>
      <c r="KU128" s="58">
        <f t="shared" si="1108"/>
        <v>0</v>
      </c>
      <c r="KV128" s="58">
        <f t="shared" si="1108"/>
        <v>0</v>
      </c>
      <c r="KW128" s="58">
        <f t="shared" si="1108"/>
        <v>0</v>
      </c>
      <c r="KX128" s="58">
        <f t="shared" si="1108"/>
        <v>0</v>
      </c>
      <c r="KY128" s="58">
        <f t="shared" si="1108"/>
        <v>0</v>
      </c>
      <c r="KZ128" s="58">
        <f t="shared" si="1108"/>
        <v>0</v>
      </c>
      <c r="LA128" s="58">
        <f t="shared" si="1108"/>
        <v>0</v>
      </c>
      <c r="LB128" s="109">
        <f t="shared" si="1108"/>
        <v>0</v>
      </c>
      <c r="LC128" s="152">
        <f t="shared" si="1108"/>
        <v>0</v>
      </c>
      <c r="LD128" s="59">
        <f t="shared" si="1108"/>
        <v>0</v>
      </c>
      <c r="LE128" s="58">
        <f t="shared" si="1108"/>
        <v>0</v>
      </c>
      <c r="LF128" s="58">
        <f t="shared" si="1108"/>
        <v>0</v>
      </c>
      <c r="LG128" s="58">
        <f t="shared" si="1108"/>
        <v>0</v>
      </c>
      <c r="LH128" s="58">
        <f t="shared" si="1108"/>
        <v>0</v>
      </c>
      <c r="LI128" s="58">
        <f t="shared" si="1108"/>
        <v>0</v>
      </c>
      <c r="LJ128" s="58">
        <f t="shared" si="1108"/>
        <v>0</v>
      </c>
      <c r="LK128" s="58">
        <f t="shared" si="1108"/>
        <v>0</v>
      </c>
      <c r="LL128" s="58">
        <f t="shared" si="1108"/>
        <v>0</v>
      </c>
      <c r="LM128" s="58">
        <f t="shared" si="1108"/>
        <v>0</v>
      </c>
      <c r="LN128" s="58">
        <f t="shared" si="1108"/>
        <v>0</v>
      </c>
      <c r="LO128" s="59">
        <f t="shared" si="1108"/>
        <v>0</v>
      </c>
      <c r="LP128" s="58">
        <f t="shared" si="1108"/>
        <v>0</v>
      </c>
      <c r="LQ128" s="58">
        <f t="shared" si="1108"/>
        <v>0</v>
      </c>
      <c r="LR128" s="58">
        <f t="shared" si="1108"/>
        <v>0</v>
      </c>
      <c r="LS128" s="109">
        <f t="shared" si="1108"/>
        <v>0</v>
      </c>
      <c r="LT128" s="59">
        <f t="shared" si="1108"/>
        <v>0</v>
      </c>
      <c r="LU128" s="58">
        <f t="shared" si="1108"/>
        <v>0</v>
      </c>
      <c r="LV128" s="58">
        <f t="shared" si="1108"/>
        <v>0</v>
      </c>
      <c r="LW128" s="58">
        <f t="shared" si="1108"/>
        <v>0</v>
      </c>
      <c r="LX128" s="58">
        <f t="shared" si="1108"/>
        <v>0</v>
      </c>
      <c r="LY128" s="58">
        <f t="shared" si="1108"/>
        <v>0</v>
      </c>
      <c r="LZ128" s="58">
        <f t="shared" si="1108"/>
        <v>0</v>
      </c>
      <c r="MA128" s="58">
        <f t="shared" si="1108"/>
        <v>0</v>
      </c>
      <c r="MB128" s="58">
        <f t="shared" si="1108"/>
        <v>0</v>
      </c>
      <c r="MC128" s="58">
        <f t="shared" si="1108"/>
        <v>0</v>
      </c>
      <c r="MD128" s="58">
        <f t="shared" si="1108"/>
        <v>0</v>
      </c>
      <c r="ME128" s="59">
        <f t="shared" si="1108"/>
        <v>0</v>
      </c>
      <c r="MF128" s="58">
        <f t="shared" si="1108"/>
        <v>0</v>
      </c>
      <c r="MG128" s="58">
        <f t="shared" si="1108"/>
        <v>0</v>
      </c>
      <c r="MH128" s="58">
        <f t="shared" si="1108"/>
        <v>0</v>
      </c>
      <c r="MI128" s="109">
        <f t="shared" si="1108"/>
        <v>0</v>
      </c>
      <c r="MJ128" s="59">
        <f t="shared" si="1108"/>
        <v>0</v>
      </c>
      <c r="MK128" s="58">
        <f t="shared" si="1108"/>
        <v>0</v>
      </c>
      <c r="ML128" s="58">
        <f t="shared" si="1108"/>
        <v>0</v>
      </c>
      <c r="MM128" s="58">
        <f t="shared" si="1108"/>
        <v>0</v>
      </c>
      <c r="MN128" s="58">
        <f t="shared" si="1108"/>
        <v>0</v>
      </c>
      <c r="MO128" s="58">
        <f t="shared" si="1108"/>
        <v>0</v>
      </c>
      <c r="MP128" s="58">
        <f t="shared" si="1108"/>
        <v>0</v>
      </c>
      <c r="MQ128" s="58">
        <f t="shared" si="1108"/>
        <v>0</v>
      </c>
      <c r="MR128" s="58">
        <f t="shared" si="1108"/>
        <v>0</v>
      </c>
      <c r="MS128" s="58">
        <f t="shared" si="1108"/>
        <v>0</v>
      </c>
      <c r="MT128" s="58">
        <f t="shared" si="1108"/>
        <v>0</v>
      </c>
      <c r="MU128" s="59">
        <f t="shared" ref="MU128:PF128" si="1109">SUM(MU129:MU131)</f>
        <v>0</v>
      </c>
      <c r="MV128" s="58">
        <f t="shared" si="1109"/>
        <v>0</v>
      </c>
      <c r="MW128" s="58">
        <f t="shared" si="1109"/>
        <v>0</v>
      </c>
      <c r="MX128" s="58">
        <f t="shared" si="1109"/>
        <v>0</v>
      </c>
      <c r="MY128" s="109">
        <f t="shared" si="1109"/>
        <v>0</v>
      </c>
      <c r="MZ128" s="59">
        <f t="shared" si="1109"/>
        <v>0</v>
      </c>
      <c r="NA128" s="58">
        <f t="shared" si="1109"/>
        <v>0</v>
      </c>
      <c r="NB128" s="58">
        <f t="shared" si="1109"/>
        <v>0</v>
      </c>
      <c r="NC128" s="58">
        <f t="shared" si="1109"/>
        <v>0</v>
      </c>
      <c r="ND128" s="58">
        <f t="shared" si="1109"/>
        <v>0</v>
      </c>
      <c r="NE128" s="58">
        <f t="shared" si="1109"/>
        <v>0</v>
      </c>
      <c r="NF128" s="58">
        <f t="shared" si="1109"/>
        <v>0</v>
      </c>
      <c r="NG128" s="58">
        <f t="shared" si="1109"/>
        <v>0</v>
      </c>
      <c r="NH128" s="58">
        <f t="shared" si="1109"/>
        <v>0</v>
      </c>
      <c r="NI128" s="58">
        <f t="shared" si="1109"/>
        <v>0</v>
      </c>
      <c r="NJ128" s="58">
        <f t="shared" si="1109"/>
        <v>0</v>
      </c>
      <c r="NK128" s="59">
        <f t="shared" si="1109"/>
        <v>0</v>
      </c>
      <c r="NL128" s="58">
        <f t="shared" si="1109"/>
        <v>0</v>
      </c>
      <c r="NM128" s="58">
        <f t="shared" si="1109"/>
        <v>0</v>
      </c>
      <c r="NN128" s="58">
        <f t="shared" si="1109"/>
        <v>0</v>
      </c>
      <c r="NO128" s="109">
        <f t="shared" si="1109"/>
        <v>0</v>
      </c>
      <c r="NP128" s="59">
        <f t="shared" si="1109"/>
        <v>0</v>
      </c>
      <c r="NQ128" s="58">
        <f t="shared" si="1109"/>
        <v>0</v>
      </c>
      <c r="NR128" s="58">
        <f t="shared" si="1109"/>
        <v>0</v>
      </c>
      <c r="NS128" s="58">
        <f t="shared" si="1109"/>
        <v>0</v>
      </c>
      <c r="NT128" s="58">
        <f t="shared" si="1109"/>
        <v>0</v>
      </c>
      <c r="NU128" s="58">
        <f t="shared" si="1109"/>
        <v>0</v>
      </c>
      <c r="NV128" s="58">
        <f t="shared" si="1109"/>
        <v>0</v>
      </c>
      <c r="NW128" s="58">
        <f t="shared" si="1109"/>
        <v>0</v>
      </c>
      <c r="NX128" s="58">
        <f t="shared" si="1109"/>
        <v>0</v>
      </c>
      <c r="NY128" s="58">
        <f t="shared" si="1109"/>
        <v>0</v>
      </c>
      <c r="NZ128" s="58">
        <f t="shared" si="1109"/>
        <v>0</v>
      </c>
      <c r="OA128" s="59">
        <f t="shared" si="1109"/>
        <v>0</v>
      </c>
      <c r="OB128" s="58">
        <f t="shared" si="1109"/>
        <v>0</v>
      </c>
      <c r="OC128" s="58">
        <f t="shared" si="1109"/>
        <v>0</v>
      </c>
      <c r="OD128" s="58">
        <f t="shared" si="1109"/>
        <v>0</v>
      </c>
      <c r="OE128" s="109">
        <f t="shared" si="1109"/>
        <v>0</v>
      </c>
      <c r="OF128" s="59">
        <f t="shared" si="1109"/>
        <v>0</v>
      </c>
      <c r="OG128" s="58">
        <f t="shared" si="1109"/>
        <v>0</v>
      </c>
      <c r="OH128" s="58">
        <f t="shared" si="1109"/>
        <v>0</v>
      </c>
      <c r="OI128" s="58">
        <f t="shared" si="1109"/>
        <v>0</v>
      </c>
      <c r="OJ128" s="58">
        <f t="shared" si="1109"/>
        <v>0</v>
      </c>
      <c r="OK128" s="58">
        <f t="shared" si="1109"/>
        <v>0</v>
      </c>
      <c r="OL128" s="58">
        <f t="shared" si="1109"/>
        <v>0</v>
      </c>
      <c r="OM128" s="58">
        <f t="shared" si="1109"/>
        <v>0</v>
      </c>
      <c r="ON128" s="58">
        <f t="shared" si="1109"/>
        <v>0</v>
      </c>
      <c r="OO128" s="58">
        <f t="shared" si="1109"/>
        <v>0</v>
      </c>
      <c r="OP128" s="58">
        <f t="shared" si="1109"/>
        <v>0</v>
      </c>
      <c r="OQ128" s="59">
        <f t="shared" si="1109"/>
        <v>0</v>
      </c>
      <c r="OR128" s="58">
        <f t="shared" si="1109"/>
        <v>0</v>
      </c>
      <c r="OS128" s="58">
        <f t="shared" si="1109"/>
        <v>0</v>
      </c>
      <c r="OT128" s="58">
        <f t="shared" si="1109"/>
        <v>0</v>
      </c>
      <c r="OU128" s="109">
        <f t="shared" si="1109"/>
        <v>0</v>
      </c>
      <c r="OV128" s="59">
        <f t="shared" si="1109"/>
        <v>0</v>
      </c>
      <c r="OW128" s="58">
        <f t="shared" si="1109"/>
        <v>0</v>
      </c>
      <c r="OX128" s="58">
        <f t="shared" si="1109"/>
        <v>0</v>
      </c>
      <c r="OY128" s="58">
        <f t="shared" si="1109"/>
        <v>0</v>
      </c>
      <c r="OZ128" s="58">
        <f t="shared" si="1109"/>
        <v>0</v>
      </c>
      <c r="PA128" s="58">
        <f t="shared" si="1109"/>
        <v>0</v>
      </c>
      <c r="PB128" s="58">
        <f t="shared" si="1109"/>
        <v>0</v>
      </c>
      <c r="PC128" s="58">
        <f t="shared" si="1109"/>
        <v>0</v>
      </c>
      <c r="PD128" s="58">
        <f t="shared" si="1109"/>
        <v>0</v>
      </c>
      <c r="PE128" s="58">
        <f t="shared" si="1109"/>
        <v>0</v>
      </c>
      <c r="PF128" s="58">
        <f t="shared" si="1109"/>
        <v>0</v>
      </c>
      <c r="PG128" s="59">
        <f t="shared" ref="PG128:RR128" si="1110">SUM(PG129:PG131)</f>
        <v>0</v>
      </c>
      <c r="PH128" s="58">
        <f t="shared" si="1110"/>
        <v>0</v>
      </c>
      <c r="PI128" s="58">
        <f t="shared" si="1110"/>
        <v>0</v>
      </c>
      <c r="PJ128" s="58">
        <f t="shared" si="1110"/>
        <v>0</v>
      </c>
      <c r="PK128" s="109">
        <f t="shared" si="1110"/>
        <v>0</v>
      </c>
      <c r="PL128" s="59">
        <f t="shared" si="1110"/>
        <v>0</v>
      </c>
      <c r="PM128" s="58">
        <f t="shared" si="1110"/>
        <v>0</v>
      </c>
      <c r="PN128" s="58">
        <f t="shared" si="1110"/>
        <v>0</v>
      </c>
      <c r="PO128" s="58">
        <f t="shared" si="1110"/>
        <v>0</v>
      </c>
      <c r="PP128" s="58">
        <f t="shared" si="1110"/>
        <v>0</v>
      </c>
      <c r="PQ128" s="58">
        <f t="shared" si="1110"/>
        <v>0</v>
      </c>
      <c r="PR128" s="58">
        <f t="shared" si="1110"/>
        <v>0</v>
      </c>
      <c r="PS128" s="58">
        <f t="shared" si="1110"/>
        <v>0</v>
      </c>
      <c r="PT128" s="58">
        <f t="shared" si="1110"/>
        <v>0</v>
      </c>
      <c r="PU128" s="58">
        <f t="shared" si="1110"/>
        <v>0</v>
      </c>
      <c r="PV128" s="58">
        <f t="shared" si="1110"/>
        <v>0</v>
      </c>
      <c r="PW128" s="59">
        <f t="shared" si="1110"/>
        <v>0</v>
      </c>
      <c r="PX128" s="58">
        <f t="shared" si="1110"/>
        <v>0</v>
      </c>
      <c r="PY128" s="58">
        <f t="shared" si="1110"/>
        <v>0</v>
      </c>
      <c r="PZ128" s="58">
        <f t="shared" si="1110"/>
        <v>0</v>
      </c>
      <c r="QA128" s="109">
        <f t="shared" si="1110"/>
        <v>0</v>
      </c>
      <c r="QB128" s="59">
        <f t="shared" si="1110"/>
        <v>0</v>
      </c>
      <c r="QC128" s="58">
        <f t="shared" si="1110"/>
        <v>0</v>
      </c>
      <c r="QD128" s="58">
        <f t="shared" si="1110"/>
        <v>0</v>
      </c>
      <c r="QE128" s="58">
        <f t="shared" si="1110"/>
        <v>0</v>
      </c>
      <c r="QF128" s="58">
        <f t="shared" si="1110"/>
        <v>0</v>
      </c>
      <c r="QG128" s="58">
        <f t="shared" si="1110"/>
        <v>0</v>
      </c>
      <c r="QH128" s="58">
        <f t="shared" si="1110"/>
        <v>0</v>
      </c>
      <c r="QI128" s="58">
        <f t="shared" si="1110"/>
        <v>0</v>
      </c>
      <c r="QJ128" s="58">
        <f t="shared" si="1110"/>
        <v>0</v>
      </c>
      <c r="QK128" s="58">
        <f t="shared" si="1110"/>
        <v>0</v>
      </c>
      <c r="QL128" s="58">
        <f t="shared" si="1110"/>
        <v>0</v>
      </c>
      <c r="QM128" s="59">
        <f t="shared" si="1110"/>
        <v>0</v>
      </c>
      <c r="QN128" s="58">
        <f t="shared" si="1110"/>
        <v>0</v>
      </c>
      <c r="QO128" s="58">
        <f t="shared" si="1110"/>
        <v>0</v>
      </c>
      <c r="QP128" s="58">
        <f t="shared" si="1110"/>
        <v>0</v>
      </c>
      <c r="QQ128" s="109">
        <f t="shared" si="1110"/>
        <v>0</v>
      </c>
      <c r="QR128" s="59">
        <f t="shared" si="1110"/>
        <v>0</v>
      </c>
      <c r="QS128" s="58">
        <f t="shared" si="1110"/>
        <v>0</v>
      </c>
      <c r="QT128" s="58">
        <f t="shared" si="1110"/>
        <v>0</v>
      </c>
      <c r="QU128" s="58">
        <f t="shared" si="1110"/>
        <v>0</v>
      </c>
      <c r="QV128" s="58">
        <f t="shared" si="1110"/>
        <v>0</v>
      </c>
      <c r="QW128" s="58">
        <f t="shared" si="1110"/>
        <v>0</v>
      </c>
      <c r="QX128" s="58">
        <f t="shared" si="1110"/>
        <v>0</v>
      </c>
      <c r="QY128" s="58">
        <f t="shared" si="1110"/>
        <v>0</v>
      </c>
      <c r="QZ128" s="58">
        <f t="shared" si="1110"/>
        <v>0</v>
      </c>
      <c r="RA128" s="58">
        <f t="shared" si="1110"/>
        <v>0</v>
      </c>
      <c r="RB128" s="58">
        <f t="shared" si="1110"/>
        <v>0</v>
      </c>
      <c r="RC128" s="59">
        <f t="shared" si="1110"/>
        <v>0</v>
      </c>
      <c r="RD128" s="58">
        <f t="shared" si="1110"/>
        <v>0</v>
      </c>
      <c r="RE128" s="58">
        <f t="shared" si="1110"/>
        <v>0</v>
      </c>
      <c r="RF128" s="58">
        <f t="shared" si="1110"/>
        <v>0</v>
      </c>
      <c r="RG128" s="58">
        <f t="shared" si="1110"/>
        <v>0</v>
      </c>
      <c r="RH128" s="58">
        <f t="shared" si="1110"/>
        <v>0</v>
      </c>
      <c r="RI128" s="58">
        <f t="shared" si="1110"/>
        <v>0</v>
      </c>
      <c r="RJ128" s="58">
        <f t="shared" si="1110"/>
        <v>0</v>
      </c>
      <c r="RK128" s="58">
        <f t="shared" si="1110"/>
        <v>0</v>
      </c>
      <c r="RL128" s="58">
        <f t="shared" si="1110"/>
        <v>0</v>
      </c>
      <c r="RM128" s="58">
        <f t="shared" si="1110"/>
        <v>0</v>
      </c>
      <c r="RN128" s="58">
        <f t="shared" si="1110"/>
        <v>0</v>
      </c>
      <c r="RO128" s="58">
        <f t="shared" si="1110"/>
        <v>0</v>
      </c>
      <c r="RP128" s="58">
        <f t="shared" si="1110"/>
        <v>0</v>
      </c>
      <c r="RQ128" s="109">
        <f t="shared" si="1110"/>
        <v>0</v>
      </c>
      <c r="RR128" s="152">
        <f t="shared" si="1110"/>
        <v>0</v>
      </c>
      <c r="RS128" s="59">
        <f t="shared" ref="RS128:UD128" si="1111">SUM(RS129:RS131)</f>
        <v>0</v>
      </c>
      <c r="RT128" s="58">
        <f t="shared" si="1111"/>
        <v>0</v>
      </c>
      <c r="RU128" s="58">
        <f t="shared" si="1111"/>
        <v>0</v>
      </c>
      <c r="RV128" s="58">
        <f t="shared" si="1111"/>
        <v>0</v>
      </c>
      <c r="RW128" s="58">
        <f t="shared" si="1111"/>
        <v>0</v>
      </c>
      <c r="RX128" s="58">
        <f t="shared" si="1111"/>
        <v>0</v>
      </c>
      <c r="RY128" s="58">
        <f t="shared" si="1111"/>
        <v>0</v>
      </c>
      <c r="RZ128" s="58">
        <f t="shared" si="1111"/>
        <v>0</v>
      </c>
      <c r="SA128" s="58">
        <f t="shared" si="1111"/>
        <v>0</v>
      </c>
      <c r="SB128" s="58">
        <f t="shared" si="1111"/>
        <v>0</v>
      </c>
      <c r="SC128" s="58">
        <f t="shared" si="1111"/>
        <v>0</v>
      </c>
      <c r="SD128" s="59">
        <f t="shared" si="1111"/>
        <v>0</v>
      </c>
      <c r="SE128" s="58">
        <f t="shared" si="1111"/>
        <v>0</v>
      </c>
      <c r="SF128" s="58">
        <f t="shared" si="1111"/>
        <v>0</v>
      </c>
      <c r="SG128" s="58">
        <f t="shared" si="1111"/>
        <v>0</v>
      </c>
      <c r="SH128" s="109">
        <f t="shared" si="1111"/>
        <v>0</v>
      </c>
      <c r="SI128" s="59">
        <f t="shared" si="1111"/>
        <v>0</v>
      </c>
      <c r="SJ128" s="58">
        <f t="shared" si="1111"/>
        <v>0</v>
      </c>
      <c r="SK128" s="58">
        <f t="shared" si="1111"/>
        <v>0</v>
      </c>
      <c r="SL128" s="58">
        <f t="shared" si="1111"/>
        <v>0</v>
      </c>
      <c r="SM128" s="58">
        <f t="shared" si="1111"/>
        <v>0</v>
      </c>
      <c r="SN128" s="58">
        <f t="shared" si="1111"/>
        <v>0</v>
      </c>
      <c r="SO128" s="58">
        <f t="shared" si="1111"/>
        <v>0</v>
      </c>
      <c r="SP128" s="58">
        <f t="shared" si="1111"/>
        <v>0</v>
      </c>
      <c r="SQ128" s="58">
        <f t="shared" si="1111"/>
        <v>0</v>
      </c>
      <c r="SR128" s="58">
        <f t="shared" si="1111"/>
        <v>0</v>
      </c>
      <c r="SS128" s="58">
        <f t="shared" si="1111"/>
        <v>0</v>
      </c>
      <c r="ST128" s="59">
        <f t="shared" si="1111"/>
        <v>0</v>
      </c>
      <c r="SU128" s="58">
        <f t="shared" si="1111"/>
        <v>0</v>
      </c>
      <c r="SV128" s="58">
        <f t="shared" si="1111"/>
        <v>0</v>
      </c>
      <c r="SW128" s="58">
        <f t="shared" si="1111"/>
        <v>0</v>
      </c>
      <c r="SX128" s="109">
        <f t="shared" si="1111"/>
        <v>0</v>
      </c>
      <c r="SY128" s="59">
        <f t="shared" si="1111"/>
        <v>0</v>
      </c>
      <c r="SZ128" s="58">
        <f t="shared" si="1111"/>
        <v>0</v>
      </c>
      <c r="TA128" s="58">
        <f t="shared" si="1111"/>
        <v>0</v>
      </c>
      <c r="TB128" s="58">
        <f t="shared" si="1111"/>
        <v>0</v>
      </c>
      <c r="TC128" s="58">
        <f t="shared" si="1111"/>
        <v>0</v>
      </c>
      <c r="TD128" s="58">
        <f t="shared" si="1111"/>
        <v>0</v>
      </c>
      <c r="TE128" s="58">
        <f t="shared" si="1111"/>
        <v>0</v>
      </c>
      <c r="TF128" s="58">
        <f t="shared" si="1111"/>
        <v>0</v>
      </c>
      <c r="TG128" s="58">
        <f t="shared" si="1111"/>
        <v>0</v>
      </c>
      <c r="TH128" s="58">
        <f t="shared" si="1111"/>
        <v>0</v>
      </c>
      <c r="TI128" s="58">
        <f t="shared" si="1111"/>
        <v>0</v>
      </c>
      <c r="TJ128" s="59">
        <f t="shared" si="1111"/>
        <v>0</v>
      </c>
      <c r="TK128" s="58">
        <f t="shared" si="1111"/>
        <v>0</v>
      </c>
      <c r="TL128" s="58">
        <f t="shared" si="1111"/>
        <v>0</v>
      </c>
      <c r="TM128" s="58">
        <f t="shared" si="1111"/>
        <v>0</v>
      </c>
      <c r="TN128" s="109">
        <f t="shared" si="1111"/>
        <v>0</v>
      </c>
      <c r="TO128" s="59">
        <f t="shared" si="1111"/>
        <v>0</v>
      </c>
      <c r="TP128" s="58">
        <f t="shared" si="1111"/>
        <v>0</v>
      </c>
      <c r="TQ128" s="58">
        <f t="shared" si="1111"/>
        <v>0</v>
      </c>
      <c r="TR128" s="58">
        <f t="shared" si="1111"/>
        <v>0</v>
      </c>
      <c r="TS128" s="58">
        <f t="shared" si="1111"/>
        <v>0</v>
      </c>
      <c r="TT128" s="58">
        <f t="shared" si="1111"/>
        <v>0</v>
      </c>
      <c r="TU128" s="58">
        <f t="shared" si="1111"/>
        <v>0</v>
      </c>
      <c r="TV128" s="58">
        <f t="shared" si="1111"/>
        <v>0</v>
      </c>
      <c r="TW128" s="58">
        <f t="shared" si="1111"/>
        <v>0</v>
      </c>
      <c r="TX128" s="58">
        <f t="shared" si="1111"/>
        <v>0</v>
      </c>
      <c r="TY128" s="58">
        <f t="shared" si="1111"/>
        <v>0</v>
      </c>
      <c r="TZ128" s="59">
        <f t="shared" si="1111"/>
        <v>0</v>
      </c>
      <c r="UA128" s="58">
        <f t="shared" si="1111"/>
        <v>0</v>
      </c>
      <c r="UB128" s="58">
        <f t="shared" si="1111"/>
        <v>0</v>
      </c>
      <c r="UC128" s="58">
        <f t="shared" si="1111"/>
        <v>0</v>
      </c>
      <c r="UD128" s="109">
        <f t="shared" si="1111"/>
        <v>0</v>
      </c>
      <c r="UE128" s="59">
        <f t="shared" ref="UE128:VD128" si="1112">SUM(UE129:UE131)</f>
        <v>0</v>
      </c>
      <c r="UF128" s="58">
        <f t="shared" si="1112"/>
        <v>0</v>
      </c>
      <c r="UG128" s="58">
        <f t="shared" si="1112"/>
        <v>0</v>
      </c>
      <c r="UH128" s="58">
        <f t="shared" si="1112"/>
        <v>0</v>
      </c>
      <c r="UI128" s="58">
        <f t="shared" si="1112"/>
        <v>0</v>
      </c>
      <c r="UJ128" s="58">
        <f t="shared" si="1112"/>
        <v>0</v>
      </c>
      <c r="UK128" s="58">
        <f t="shared" si="1112"/>
        <v>0</v>
      </c>
      <c r="UL128" s="58">
        <f t="shared" si="1112"/>
        <v>0</v>
      </c>
      <c r="UM128" s="58">
        <f t="shared" si="1112"/>
        <v>0</v>
      </c>
      <c r="UN128" s="58">
        <f t="shared" si="1112"/>
        <v>0</v>
      </c>
      <c r="UO128" s="58">
        <f t="shared" si="1112"/>
        <v>0</v>
      </c>
      <c r="UP128" s="59">
        <f t="shared" si="1112"/>
        <v>0</v>
      </c>
      <c r="UQ128" s="58">
        <f t="shared" si="1112"/>
        <v>0</v>
      </c>
      <c r="UR128" s="58">
        <f t="shared" si="1112"/>
        <v>0</v>
      </c>
      <c r="US128" s="58">
        <f t="shared" si="1112"/>
        <v>0</v>
      </c>
      <c r="UT128" s="58">
        <f t="shared" si="1112"/>
        <v>0</v>
      </c>
      <c r="UU128" s="58">
        <f t="shared" si="1112"/>
        <v>0</v>
      </c>
      <c r="UV128" s="58">
        <f t="shared" si="1112"/>
        <v>0</v>
      </c>
      <c r="UW128" s="58">
        <f t="shared" si="1112"/>
        <v>0</v>
      </c>
      <c r="UX128" s="58">
        <f t="shared" si="1112"/>
        <v>0</v>
      </c>
      <c r="UY128" s="58">
        <f t="shared" si="1112"/>
        <v>0</v>
      </c>
      <c r="UZ128" s="58">
        <f t="shared" si="1112"/>
        <v>0</v>
      </c>
      <c r="VA128" s="58">
        <f t="shared" si="1112"/>
        <v>0</v>
      </c>
      <c r="VB128" s="58">
        <f t="shared" si="1112"/>
        <v>0</v>
      </c>
      <c r="VC128" s="58">
        <f t="shared" si="1112"/>
        <v>0</v>
      </c>
      <c r="VD128" s="109">
        <f t="shared" si="1112"/>
        <v>0</v>
      </c>
      <c r="VE128" s="10" t="str">
        <f t="shared" si="710"/>
        <v>-</v>
      </c>
    </row>
    <row r="129" spans="1:577" ht="20.149999999999999" customHeight="1">
      <c r="A129" s="22"/>
      <c r="B129" s="22"/>
      <c r="C129" s="23">
        <v>61141</v>
      </c>
      <c r="D129" s="24" t="s">
        <v>125</v>
      </c>
      <c r="E129" s="193">
        <f>SUM(F129:I129)</f>
        <v>0</v>
      </c>
      <c r="F129" s="194"/>
      <c r="G129" s="194"/>
      <c r="H129" s="195"/>
      <c r="I129" s="229"/>
      <c r="J129" s="241">
        <f t="shared" ref="J129:J131" si="1113">SUM(K129:Y129)</f>
        <v>0</v>
      </c>
      <c r="K129" s="61"/>
      <c r="L129" s="60"/>
      <c r="M129" s="60"/>
      <c r="N129" s="60"/>
      <c r="O129" s="60"/>
      <c r="P129" s="60"/>
      <c r="Q129" s="60"/>
      <c r="R129" s="60"/>
      <c r="S129" s="60"/>
      <c r="T129" s="60"/>
      <c r="U129" s="61"/>
      <c r="V129" s="60"/>
      <c r="W129" s="60"/>
      <c r="X129" s="60"/>
      <c r="Y129" s="110"/>
      <c r="Z129" s="169">
        <f t="shared" ref="Z129:Z131" si="1114">SUM(AA129:AO129)</f>
        <v>0</v>
      </c>
      <c r="AA129" s="60"/>
      <c r="AB129" s="60"/>
      <c r="AC129" s="60"/>
      <c r="AD129" s="60"/>
      <c r="AE129" s="60"/>
      <c r="AF129" s="60"/>
      <c r="AG129" s="60"/>
      <c r="AH129" s="60"/>
      <c r="AI129" s="60"/>
      <c r="AJ129" s="60"/>
      <c r="AK129" s="61"/>
      <c r="AL129" s="60"/>
      <c r="AM129" s="60"/>
      <c r="AN129" s="60"/>
      <c r="AO129" s="110"/>
      <c r="AP129" s="169">
        <f t="shared" ref="AP129:AP131" si="1115">SUM(AQ129:BE129)</f>
        <v>0</v>
      </c>
      <c r="AQ129" s="60"/>
      <c r="AR129" s="60"/>
      <c r="AS129" s="60"/>
      <c r="AT129" s="60"/>
      <c r="AU129" s="60"/>
      <c r="AV129" s="60"/>
      <c r="AW129" s="60"/>
      <c r="AX129" s="60"/>
      <c r="AY129" s="60"/>
      <c r="AZ129" s="60"/>
      <c r="BA129" s="61"/>
      <c r="BB129" s="60"/>
      <c r="BC129" s="60"/>
      <c r="BD129" s="60"/>
      <c r="BE129" s="110"/>
      <c r="BF129" s="169">
        <f t="shared" ref="BF129:BF131" si="1116">SUM(BG129:BU129)</f>
        <v>0</v>
      </c>
      <c r="BG129" s="60"/>
      <c r="BH129" s="60"/>
      <c r="BI129" s="60"/>
      <c r="BJ129" s="60"/>
      <c r="BK129" s="60"/>
      <c r="BL129" s="60"/>
      <c r="BM129" s="60"/>
      <c r="BN129" s="60"/>
      <c r="BO129" s="60"/>
      <c r="BP129" s="60"/>
      <c r="BQ129" s="61"/>
      <c r="BR129" s="60"/>
      <c r="BS129" s="60"/>
      <c r="BT129" s="60"/>
      <c r="BU129" s="110"/>
      <c r="BV129" s="169">
        <f t="shared" ref="BV129:BV131" si="1117">SUM(BW129:CU129)</f>
        <v>0</v>
      </c>
      <c r="BW129" s="60"/>
      <c r="BX129" s="60"/>
      <c r="BY129" s="60"/>
      <c r="BZ129" s="60"/>
      <c r="CA129" s="60"/>
      <c r="CB129" s="60"/>
      <c r="CC129" s="60"/>
      <c r="CD129" s="60"/>
      <c r="CE129" s="60"/>
      <c r="CF129" s="60"/>
      <c r="CG129" s="61"/>
      <c r="CH129" s="60"/>
      <c r="CI129" s="60"/>
      <c r="CJ129" s="60"/>
      <c r="CK129" s="60"/>
      <c r="CL129" s="60"/>
      <c r="CM129" s="60"/>
      <c r="CN129" s="60"/>
      <c r="CO129" s="60"/>
      <c r="CP129" s="60"/>
      <c r="CQ129" s="60"/>
      <c r="CR129" s="60"/>
      <c r="CS129" s="60"/>
      <c r="CT129" s="60"/>
      <c r="CU129" s="110"/>
      <c r="CV129" s="173"/>
      <c r="CW129" s="169">
        <f t="shared" ref="CW129:CW131" si="1118">SUM(CX129:DL129)</f>
        <v>0</v>
      </c>
      <c r="CX129" s="60"/>
      <c r="CY129" s="60"/>
      <c r="CZ129" s="60"/>
      <c r="DA129" s="60"/>
      <c r="DB129" s="60"/>
      <c r="DC129" s="60"/>
      <c r="DD129" s="60"/>
      <c r="DE129" s="60"/>
      <c r="DF129" s="60"/>
      <c r="DG129" s="60"/>
      <c r="DH129" s="61"/>
      <c r="DI129" s="60"/>
      <c r="DJ129" s="60"/>
      <c r="DK129" s="60"/>
      <c r="DL129" s="110"/>
      <c r="DM129" s="169">
        <f t="shared" ref="DM129:DM131" si="1119">SUM(DN129:EB129)</f>
        <v>0</v>
      </c>
      <c r="DN129" s="60"/>
      <c r="DO129" s="60"/>
      <c r="DP129" s="60"/>
      <c r="DQ129" s="60"/>
      <c r="DR129" s="60"/>
      <c r="DS129" s="60"/>
      <c r="DT129" s="60"/>
      <c r="DU129" s="60"/>
      <c r="DV129" s="60"/>
      <c r="DW129" s="60"/>
      <c r="DX129" s="61"/>
      <c r="DY129" s="60"/>
      <c r="DZ129" s="60"/>
      <c r="EA129" s="60"/>
      <c r="EB129" s="110"/>
      <c r="EC129" s="169">
        <f t="shared" ref="EC129:EC131" si="1120">SUM(ED129:ER129)</f>
        <v>0</v>
      </c>
      <c r="ED129" s="60"/>
      <c r="EE129" s="60"/>
      <c r="EF129" s="60"/>
      <c r="EG129" s="60"/>
      <c r="EH129" s="60"/>
      <c r="EI129" s="60"/>
      <c r="EJ129" s="60"/>
      <c r="EK129" s="60"/>
      <c r="EL129" s="60"/>
      <c r="EM129" s="60"/>
      <c r="EN129" s="61"/>
      <c r="EO129" s="60"/>
      <c r="EP129" s="60"/>
      <c r="EQ129" s="60"/>
      <c r="ER129" s="110"/>
      <c r="ES129" s="169">
        <f t="shared" ref="ES129:ES131" si="1121">SUM(ET129:FH129)</f>
        <v>0</v>
      </c>
      <c r="ET129" s="60"/>
      <c r="EU129" s="60"/>
      <c r="EV129" s="60"/>
      <c r="EW129" s="60"/>
      <c r="EX129" s="60"/>
      <c r="EY129" s="60"/>
      <c r="EZ129" s="60"/>
      <c r="FA129" s="60"/>
      <c r="FB129" s="60"/>
      <c r="FC129" s="60"/>
      <c r="FD129" s="61"/>
      <c r="FE129" s="60"/>
      <c r="FF129" s="60"/>
      <c r="FG129" s="60"/>
      <c r="FH129" s="110"/>
      <c r="FI129" s="169">
        <f t="shared" ref="FI129:FI131" si="1122">SUM(FJ129:FX129)</f>
        <v>0</v>
      </c>
      <c r="FJ129" s="60"/>
      <c r="FK129" s="60"/>
      <c r="FL129" s="60"/>
      <c r="FM129" s="60"/>
      <c r="FN129" s="60"/>
      <c r="FO129" s="60"/>
      <c r="FP129" s="60"/>
      <c r="FQ129" s="60"/>
      <c r="FR129" s="60"/>
      <c r="FS129" s="60"/>
      <c r="FT129" s="61"/>
      <c r="FU129" s="60"/>
      <c r="FV129" s="60"/>
      <c r="FW129" s="60"/>
      <c r="FX129" s="110"/>
      <c r="FY129" s="169">
        <f t="shared" ref="FY129:FY131" si="1123">SUM(FZ129:GN129)</f>
        <v>0</v>
      </c>
      <c r="FZ129" s="60"/>
      <c r="GA129" s="60"/>
      <c r="GB129" s="60"/>
      <c r="GC129" s="60"/>
      <c r="GD129" s="60"/>
      <c r="GE129" s="60"/>
      <c r="GF129" s="60"/>
      <c r="GG129" s="60"/>
      <c r="GH129" s="60"/>
      <c r="GI129" s="60"/>
      <c r="GJ129" s="61"/>
      <c r="GK129" s="60"/>
      <c r="GL129" s="60"/>
      <c r="GM129" s="60"/>
      <c r="GN129" s="110"/>
      <c r="GO129" s="169">
        <f t="shared" ref="GO129:GO131" si="1124">SUM(GP129:HN129)</f>
        <v>0</v>
      </c>
      <c r="GP129" s="60"/>
      <c r="GQ129" s="60"/>
      <c r="GR129" s="60"/>
      <c r="GS129" s="60"/>
      <c r="GT129" s="60"/>
      <c r="GU129" s="60"/>
      <c r="GV129" s="60"/>
      <c r="GW129" s="60"/>
      <c r="GX129" s="60"/>
      <c r="GY129" s="60"/>
      <c r="GZ129" s="61"/>
      <c r="HA129" s="60"/>
      <c r="HB129" s="60"/>
      <c r="HC129" s="60"/>
      <c r="HD129" s="60"/>
      <c r="HE129" s="60"/>
      <c r="HF129" s="60"/>
      <c r="HG129" s="60"/>
      <c r="HH129" s="60"/>
      <c r="HI129" s="60"/>
      <c r="HJ129" s="60"/>
      <c r="HK129" s="60"/>
      <c r="HL129" s="60"/>
      <c r="HM129" s="60"/>
      <c r="HN129" s="110"/>
      <c r="HO129" s="172"/>
      <c r="HP129" s="173"/>
      <c r="HQ129" s="169">
        <f t="shared" ref="HQ129:HQ131" si="1125">SUM(HR129:IF129)</f>
        <v>0</v>
      </c>
      <c r="HR129" s="60"/>
      <c r="HS129" s="60"/>
      <c r="HT129" s="60"/>
      <c r="HU129" s="60"/>
      <c r="HV129" s="60"/>
      <c r="HW129" s="60"/>
      <c r="HX129" s="60"/>
      <c r="HY129" s="60"/>
      <c r="HZ129" s="60"/>
      <c r="IA129" s="60"/>
      <c r="IB129" s="61"/>
      <c r="IC129" s="60"/>
      <c r="ID129" s="60"/>
      <c r="IE129" s="60"/>
      <c r="IF129" s="110"/>
      <c r="IG129" s="169">
        <f t="shared" ref="IG129:IG131" si="1126">SUM(IH129:IV129)</f>
        <v>0</v>
      </c>
      <c r="IH129" s="60"/>
      <c r="II129" s="60"/>
      <c r="IJ129" s="60"/>
      <c r="IK129" s="60"/>
      <c r="IL129" s="60"/>
      <c r="IM129" s="60"/>
      <c r="IN129" s="60"/>
      <c r="IO129" s="60"/>
      <c r="IP129" s="60"/>
      <c r="IQ129" s="60"/>
      <c r="IR129" s="61"/>
      <c r="IS129" s="60"/>
      <c r="IT129" s="60"/>
      <c r="IU129" s="60"/>
      <c r="IV129" s="110"/>
      <c r="IW129" s="169">
        <f t="shared" ref="IW129:IW131" si="1127">SUM(IX129:JL129)</f>
        <v>0</v>
      </c>
      <c r="IX129" s="60"/>
      <c r="IY129" s="60"/>
      <c r="IZ129" s="60"/>
      <c r="JA129" s="60"/>
      <c r="JB129" s="60"/>
      <c r="JC129" s="60"/>
      <c r="JD129" s="60"/>
      <c r="JE129" s="60"/>
      <c r="JF129" s="60"/>
      <c r="JG129" s="60"/>
      <c r="JH129" s="61"/>
      <c r="JI129" s="60"/>
      <c r="JJ129" s="60"/>
      <c r="JK129" s="60"/>
      <c r="JL129" s="110"/>
      <c r="JM129" s="169">
        <f t="shared" ref="JM129:JM131" si="1128">SUM(JN129:KB129)</f>
        <v>0</v>
      </c>
      <c r="JN129" s="60"/>
      <c r="JO129" s="60"/>
      <c r="JP129" s="60"/>
      <c r="JQ129" s="60"/>
      <c r="JR129" s="60"/>
      <c r="JS129" s="60"/>
      <c r="JT129" s="60"/>
      <c r="JU129" s="60"/>
      <c r="JV129" s="60"/>
      <c r="JW129" s="60"/>
      <c r="JX129" s="61"/>
      <c r="JY129" s="60"/>
      <c r="JZ129" s="60"/>
      <c r="KA129" s="60"/>
      <c r="KB129" s="110"/>
      <c r="KC129" s="169">
        <f t="shared" ref="KC129:KC131" si="1129">SUM(KD129:LB129)</f>
        <v>0</v>
      </c>
      <c r="KD129" s="60"/>
      <c r="KE129" s="60"/>
      <c r="KF129" s="60"/>
      <c r="KG129" s="60"/>
      <c r="KH129" s="60"/>
      <c r="KI129" s="60"/>
      <c r="KJ129" s="60"/>
      <c r="KK129" s="60"/>
      <c r="KL129" s="60"/>
      <c r="KM129" s="60"/>
      <c r="KN129" s="61"/>
      <c r="KO129" s="60"/>
      <c r="KP129" s="60"/>
      <c r="KQ129" s="60"/>
      <c r="KR129" s="60"/>
      <c r="KS129" s="60"/>
      <c r="KT129" s="60"/>
      <c r="KU129" s="60"/>
      <c r="KV129" s="60"/>
      <c r="KW129" s="60"/>
      <c r="KX129" s="60"/>
      <c r="KY129" s="60"/>
      <c r="KZ129" s="60"/>
      <c r="LA129" s="60"/>
      <c r="LB129" s="110"/>
      <c r="LC129" s="173"/>
      <c r="LD129" s="169">
        <f t="shared" ref="LD129:LD131" si="1130">SUM(LE129:LS129)</f>
        <v>0</v>
      </c>
      <c r="LE129" s="60"/>
      <c r="LF129" s="60"/>
      <c r="LG129" s="60"/>
      <c r="LH129" s="60"/>
      <c r="LI129" s="60"/>
      <c r="LJ129" s="60"/>
      <c r="LK129" s="60"/>
      <c r="LL129" s="60"/>
      <c r="LM129" s="60"/>
      <c r="LN129" s="60"/>
      <c r="LO129" s="61"/>
      <c r="LP129" s="60"/>
      <c r="LQ129" s="60"/>
      <c r="LR129" s="60"/>
      <c r="LS129" s="110"/>
      <c r="LT129" s="169">
        <f t="shared" ref="LT129:LT131" si="1131">SUM(LU129:MI129)</f>
        <v>0</v>
      </c>
      <c r="LU129" s="60"/>
      <c r="LV129" s="60"/>
      <c r="LW129" s="60"/>
      <c r="LX129" s="60"/>
      <c r="LY129" s="60"/>
      <c r="LZ129" s="60"/>
      <c r="MA129" s="60"/>
      <c r="MB129" s="60"/>
      <c r="MC129" s="60"/>
      <c r="MD129" s="60"/>
      <c r="ME129" s="61"/>
      <c r="MF129" s="60"/>
      <c r="MG129" s="60"/>
      <c r="MH129" s="60"/>
      <c r="MI129" s="110"/>
      <c r="MJ129" s="169">
        <f t="shared" ref="MJ129:MJ131" si="1132">SUM(MK129:MY129)</f>
        <v>0</v>
      </c>
      <c r="MK129" s="60"/>
      <c r="ML129" s="60"/>
      <c r="MM129" s="60"/>
      <c r="MN129" s="60"/>
      <c r="MO129" s="60"/>
      <c r="MP129" s="60"/>
      <c r="MQ129" s="60"/>
      <c r="MR129" s="60"/>
      <c r="MS129" s="60"/>
      <c r="MT129" s="60"/>
      <c r="MU129" s="61"/>
      <c r="MV129" s="60"/>
      <c r="MW129" s="60"/>
      <c r="MX129" s="60"/>
      <c r="MY129" s="110"/>
      <c r="MZ129" s="169">
        <f t="shared" ref="MZ129:MZ131" si="1133">SUM(NA129:NO129)</f>
        <v>0</v>
      </c>
      <c r="NA129" s="60"/>
      <c r="NB129" s="60"/>
      <c r="NC129" s="60"/>
      <c r="ND129" s="60"/>
      <c r="NE129" s="60"/>
      <c r="NF129" s="60"/>
      <c r="NG129" s="60"/>
      <c r="NH129" s="60"/>
      <c r="NI129" s="60"/>
      <c r="NJ129" s="60"/>
      <c r="NK129" s="61"/>
      <c r="NL129" s="60"/>
      <c r="NM129" s="60"/>
      <c r="NN129" s="60"/>
      <c r="NO129" s="110"/>
      <c r="NP129" s="169">
        <f t="shared" ref="NP129:NP131" si="1134">SUM(NQ129:OE129)</f>
        <v>0</v>
      </c>
      <c r="NQ129" s="60"/>
      <c r="NR129" s="60"/>
      <c r="NS129" s="60"/>
      <c r="NT129" s="60"/>
      <c r="NU129" s="60"/>
      <c r="NV129" s="60"/>
      <c r="NW129" s="60"/>
      <c r="NX129" s="60"/>
      <c r="NY129" s="60"/>
      <c r="NZ129" s="60"/>
      <c r="OA129" s="61"/>
      <c r="OB129" s="60"/>
      <c r="OC129" s="60"/>
      <c r="OD129" s="60"/>
      <c r="OE129" s="110"/>
      <c r="OF129" s="169">
        <f t="shared" ref="OF129:OF131" si="1135">SUM(OG129:OU129)</f>
        <v>0</v>
      </c>
      <c r="OG129" s="60"/>
      <c r="OH129" s="60"/>
      <c r="OI129" s="60"/>
      <c r="OJ129" s="60"/>
      <c r="OK129" s="60"/>
      <c r="OL129" s="60"/>
      <c r="OM129" s="60"/>
      <c r="ON129" s="60"/>
      <c r="OO129" s="60"/>
      <c r="OP129" s="60"/>
      <c r="OQ129" s="61"/>
      <c r="OR129" s="60"/>
      <c r="OS129" s="60"/>
      <c r="OT129" s="60"/>
      <c r="OU129" s="110"/>
      <c r="OV129" s="169">
        <f t="shared" ref="OV129:OV131" si="1136">SUM(OW129:PK129)</f>
        <v>0</v>
      </c>
      <c r="OW129" s="60"/>
      <c r="OX129" s="60"/>
      <c r="OY129" s="60"/>
      <c r="OZ129" s="60"/>
      <c r="PA129" s="60"/>
      <c r="PB129" s="60"/>
      <c r="PC129" s="60"/>
      <c r="PD129" s="60"/>
      <c r="PE129" s="60"/>
      <c r="PF129" s="60"/>
      <c r="PG129" s="61"/>
      <c r="PH129" s="60"/>
      <c r="PI129" s="60"/>
      <c r="PJ129" s="60"/>
      <c r="PK129" s="110"/>
      <c r="PL129" s="169">
        <f t="shared" ref="PL129:PL131" si="1137">SUM(PM129:QA129)</f>
        <v>0</v>
      </c>
      <c r="PM129" s="60"/>
      <c r="PN129" s="60"/>
      <c r="PO129" s="60"/>
      <c r="PP129" s="60"/>
      <c r="PQ129" s="60"/>
      <c r="PR129" s="60"/>
      <c r="PS129" s="60"/>
      <c r="PT129" s="60"/>
      <c r="PU129" s="60"/>
      <c r="PV129" s="60"/>
      <c r="PW129" s="61"/>
      <c r="PX129" s="60"/>
      <c r="PY129" s="60"/>
      <c r="PZ129" s="60"/>
      <c r="QA129" s="110"/>
      <c r="QB129" s="169">
        <f t="shared" ref="QB129:QB131" si="1138">SUM(QC129:QQ129)</f>
        <v>0</v>
      </c>
      <c r="QC129" s="60"/>
      <c r="QD129" s="60"/>
      <c r="QE129" s="60"/>
      <c r="QF129" s="60"/>
      <c r="QG129" s="60"/>
      <c r="QH129" s="60"/>
      <c r="QI129" s="60"/>
      <c r="QJ129" s="60"/>
      <c r="QK129" s="60"/>
      <c r="QL129" s="60"/>
      <c r="QM129" s="61"/>
      <c r="QN129" s="60"/>
      <c r="QO129" s="60"/>
      <c r="QP129" s="60"/>
      <c r="QQ129" s="110"/>
      <c r="QR129" s="169">
        <f t="shared" ref="QR129:QR131" si="1139">SUM(QS129:RQ129)</f>
        <v>0</v>
      </c>
      <c r="QS129" s="60"/>
      <c r="QT129" s="60"/>
      <c r="QU129" s="60"/>
      <c r="QV129" s="60"/>
      <c r="QW129" s="60"/>
      <c r="QX129" s="60"/>
      <c r="QY129" s="60"/>
      <c r="QZ129" s="60"/>
      <c r="RA129" s="60"/>
      <c r="RB129" s="60"/>
      <c r="RC129" s="61"/>
      <c r="RD129" s="60"/>
      <c r="RE129" s="60"/>
      <c r="RF129" s="60"/>
      <c r="RG129" s="60"/>
      <c r="RH129" s="60"/>
      <c r="RI129" s="60"/>
      <c r="RJ129" s="60"/>
      <c r="RK129" s="60"/>
      <c r="RL129" s="60"/>
      <c r="RM129" s="60"/>
      <c r="RN129" s="60"/>
      <c r="RO129" s="60"/>
      <c r="RP129" s="60"/>
      <c r="RQ129" s="110"/>
      <c r="RR129" s="173"/>
      <c r="RS129" s="169">
        <f t="shared" ref="RS129:RS131" si="1140">SUM(RT129:SH129)</f>
        <v>0</v>
      </c>
      <c r="RT129" s="60"/>
      <c r="RU129" s="60"/>
      <c r="RV129" s="60"/>
      <c r="RW129" s="60"/>
      <c r="RX129" s="60"/>
      <c r="RY129" s="60"/>
      <c r="RZ129" s="60"/>
      <c r="SA129" s="60"/>
      <c r="SB129" s="60"/>
      <c r="SC129" s="60"/>
      <c r="SD129" s="61"/>
      <c r="SE129" s="60"/>
      <c r="SF129" s="60"/>
      <c r="SG129" s="60"/>
      <c r="SH129" s="110"/>
      <c r="SI129" s="169">
        <f t="shared" ref="SI129:SI131" si="1141">SUM(SJ129:SX129)</f>
        <v>0</v>
      </c>
      <c r="SJ129" s="60"/>
      <c r="SK129" s="60"/>
      <c r="SL129" s="60"/>
      <c r="SM129" s="60"/>
      <c r="SN129" s="60"/>
      <c r="SO129" s="60"/>
      <c r="SP129" s="60"/>
      <c r="SQ129" s="60"/>
      <c r="SR129" s="60"/>
      <c r="SS129" s="60"/>
      <c r="ST129" s="61"/>
      <c r="SU129" s="60"/>
      <c r="SV129" s="60"/>
      <c r="SW129" s="60"/>
      <c r="SX129" s="110"/>
      <c r="SY129" s="169">
        <f t="shared" ref="SY129:SY131" si="1142">SUM(SZ129:TN129)</f>
        <v>0</v>
      </c>
      <c r="SZ129" s="60"/>
      <c r="TA129" s="60"/>
      <c r="TB129" s="60"/>
      <c r="TC129" s="60"/>
      <c r="TD129" s="60"/>
      <c r="TE129" s="60"/>
      <c r="TF129" s="60"/>
      <c r="TG129" s="60"/>
      <c r="TH129" s="60"/>
      <c r="TI129" s="60"/>
      <c r="TJ129" s="61"/>
      <c r="TK129" s="60"/>
      <c r="TL129" s="60"/>
      <c r="TM129" s="60"/>
      <c r="TN129" s="110"/>
      <c r="TO129" s="169">
        <f t="shared" ref="TO129:TO131" si="1143">SUM(TP129:UD129)</f>
        <v>0</v>
      </c>
      <c r="TP129" s="60"/>
      <c r="TQ129" s="60"/>
      <c r="TR129" s="60"/>
      <c r="TS129" s="60"/>
      <c r="TT129" s="60"/>
      <c r="TU129" s="60"/>
      <c r="TV129" s="60"/>
      <c r="TW129" s="60"/>
      <c r="TX129" s="60"/>
      <c r="TY129" s="60"/>
      <c r="TZ129" s="61"/>
      <c r="UA129" s="60"/>
      <c r="UB129" s="60"/>
      <c r="UC129" s="60"/>
      <c r="UD129" s="110"/>
      <c r="UE129" s="169">
        <f t="shared" ref="UE129:UE131" si="1144">SUM(UF129:VD129)</f>
        <v>0</v>
      </c>
      <c r="UF129" s="60"/>
      <c r="UG129" s="60"/>
      <c r="UH129" s="60"/>
      <c r="UI129" s="60"/>
      <c r="UJ129" s="60"/>
      <c r="UK129" s="60"/>
      <c r="UL129" s="60"/>
      <c r="UM129" s="60"/>
      <c r="UN129" s="60"/>
      <c r="UO129" s="60"/>
      <c r="UP129" s="61"/>
      <c r="UQ129" s="60"/>
      <c r="UR129" s="60"/>
      <c r="US129" s="60"/>
      <c r="UT129" s="60"/>
      <c r="UU129" s="60"/>
      <c r="UV129" s="60"/>
      <c r="UW129" s="60"/>
      <c r="UX129" s="60"/>
      <c r="UY129" s="60"/>
      <c r="UZ129" s="60"/>
      <c r="VA129" s="60"/>
      <c r="VB129" s="60"/>
      <c r="VC129" s="60"/>
      <c r="VD129" s="110"/>
      <c r="VE129" s="10" t="str">
        <f t="shared" si="710"/>
        <v>-</v>
      </c>
    </row>
    <row r="130" spans="1:577" ht="20.149999999999999" customHeight="1">
      <c r="A130" s="22"/>
      <c r="B130" s="22"/>
      <c r="C130" s="23">
        <v>61142</v>
      </c>
      <c r="D130" s="24" t="s">
        <v>126</v>
      </c>
      <c r="E130" s="193">
        <f>SUM(F130:I130)</f>
        <v>0</v>
      </c>
      <c r="F130" s="194"/>
      <c r="G130" s="194"/>
      <c r="H130" s="195"/>
      <c r="I130" s="229"/>
      <c r="J130" s="241">
        <f t="shared" si="1113"/>
        <v>0</v>
      </c>
      <c r="K130" s="61"/>
      <c r="L130" s="60"/>
      <c r="M130" s="60"/>
      <c r="N130" s="60"/>
      <c r="O130" s="60"/>
      <c r="P130" s="60"/>
      <c r="Q130" s="60"/>
      <c r="R130" s="60"/>
      <c r="S130" s="60"/>
      <c r="T130" s="60"/>
      <c r="U130" s="61"/>
      <c r="V130" s="60"/>
      <c r="W130" s="60"/>
      <c r="X130" s="60"/>
      <c r="Y130" s="110"/>
      <c r="Z130" s="169">
        <f t="shared" si="1114"/>
        <v>0</v>
      </c>
      <c r="AA130" s="60"/>
      <c r="AB130" s="60"/>
      <c r="AC130" s="60"/>
      <c r="AD130" s="60"/>
      <c r="AE130" s="60"/>
      <c r="AF130" s="60"/>
      <c r="AG130" s="60"/>
      <c r="AH130" s="60"/>
      <c r="AI130" s="60"/>
      <c r="AJ130" s="60"/>
      <c r="AK130" s="61"/>
      <c r="AL130" s="60"/>
      <c r="AM130" s="60"/>
      <c r="AN130" s="60"/>
      <c r="AO130" s="110"/>
      <c r="AP130" s="169">
        <f t="shared" si="1115"/>
        <v>0</v>
      </c>
      <c r="AQ130" s="60"/>
      <c r="AR130" s="60"/>
      <c r="AS130" s="60"/>
      <c r="AT130" s="60"/>
      <c r="AU130" s="60"/>
      <c r="AV130" s="60"/>
      <c r="AW130" s="60"/>
      <c r="AX130" s="60"/>
      <c r="AY130" s="60"/>
      <c r="AZ130" s="60"/>
      <c r="BA130" s="61"/>
      <c r="BB130" s="60"/>
      <c r="BC130" s="60"/>
      <c r="BD130" s="60"/>
      <c r="BE130" s="110"/>
      <c r="BF130" s="169">
        <f t="shared" si="1116"/>
        <v>0</v>
      </c>
      <c r="BG130" s="60"/>
      <c r="BH130" s="60"/>
      <c r="BI130" s="60"/>
      <c r="BJ130" s="60"/>
      <c r="BK130" s="60"/>
      <c r="BL130" s="60"/>
      <c r="BM130" s="60"/>
      <c r="BN130" s="60"/>
      <c r="BO130" s="60"/>
      <c r="BP130" s="60"/>
      <c r="BQ130" s="61"/>
      <c r="BR130" s="60"/>
      <c r="BS130" s="60"/>
      <c r="BT130" s="60"/>
      <c r="BU130" s="110"/>
      <c r="BV130" s="169">
        <f t="shared" si="1117"/>
        <v>0</v>
      </c>
      <c r="BW130" s="60"/>
      <c r="BX130" s="60"/>
      <c r="BY130" s="60"/>
      <c r="BZ130" s="60"/>
      <c r="CA130" s="60"/>
      <c r="CB130" s="60"/>
      <c r="CC130" s="60"/>
      <c r="CD130" s="60"/>
      <c r="CE130" s="60"/>
      <c r="CF130" s="60"/>
      <c r="CG130" s="61"/>
      <c r="CH130" s="60"/>
      <c r="CI130" s="60"/>
      <c r="CJ130" s="60"/>
      <c r="CK130" s="60"/>
      <c r="CL130" s="60"/>
      <c r="CM130" s="60"/>
      <c r="CN130" s="60"/>
      <c r="CO130" s="60"/>
      <c r="CP130" s="60"/>
      <c r="CQ130" s="60"/>
      <c r="CR130" s="60"/>
      <c r="CS130" s="60"/>
      <c r="CT130" s="60"/>
      <c r="CU130" s="110"/>
      <c r="CV130" s="173"/>
      <c r="CW130" s="169">
        <f t="shared" si="1118"/>
        <v>0</v>
      </c>
      <c r="CX130" s="60"/>
      <c r="CY130" s="60"/>
      <c r="CZ130" s="60"/>
      <c r="DA130" s="60"/>
      <c r="DB130" s="60"/>
      <c r="DC130" s="60"/>
      <c r="DD130" s="60"/>
      <c r="DE130" s="60"/>
      <c r="DF130" s="60"/>
      <c r="DG130" s="60"/>
      <c r="DH130" s="61"/>
      <c r="DI130" s="60"/>
      <c r="DJ130" s="60"/>
      <c r="DK130" s="60"/>
      <c r="DL130" s="110"/>
      <c r="DM130" s="169">
        <f t="shared" si="1119"/>
        <v>0</v>
      </c>
      <c r="DN130" s="60"/>
      <c r="DO130" s="60"/>
      <c r="DP130" s="60"/>
      <c r="DQ130" s="60"/>
      <c r="DR130" s="60"/>
      <c r="DS130" s="60"/>
      <c r="DT130" s="60"/>
      <c r="DU130" s="60"/>
      <c r="DV130" s="60"/>
      <c r="DW130" s="60"/>
      <c r="DX130" s="61"/>
      <c r="DY130" s="60"/>
      <c r="DZ130" s="60"/>
      <c r="EA130" s="60"/>
      <c r="EB130" s="110"/>
      <c r="EC130" s="169">
        <f t="shared" si="1120"/>
        <v>0</v>
      </c>
      <c r="ED130" s="60"/>
      <c r="EE130" s="60"/>
      <c r="EF130" s="60"/>
      <c r="EG130" s="60"/>
      <c r="EH130" s="60"/>
      <c r="EI130" s="60"/>
      <c r="EJ130" s="60"/>
      <c r="EK130" s="60"/>
      <c r="EL130" s="60"/>
      <c r="EM130" s="60"/>
      <c r="EN130" s="61"/>
      <c r="EO130" s="60"/>
      <c r="EP130" s="60"/>
      <c r="EQ130" s="60"/>
      <c r="ER130" s="110"/>
      <c r="ES130" s="169">
        <f t="shared" si="1121"/>
        <v>0</v>
      </c>
      <c r="ET130" s="60"/>
      <c r="EU130" s="60"/>
      <c r="EV130" s="60"/>
      <c r="EW130" s="60"/>
      <c r="EX130" s="60"/>
      <c r="EY130" s="60"/>
      <c r="EZ130" s="60"/>
      <c r="FA130" s="60"/>
      <c r="FB130" s="60"/>
      <c r="FC130" s="60"/>
      <c r="FD130" s="61"/>
      <c r="FE130" s="60"/>
      <c r="FF130" s="60"/>
      <c r="FG130" s="60"/>
      <c r="FH130" s="110"/>
      <c r="FI130" s="169">
        <f t="shared" si="1122"/>
        <v>0</v>
      </c>
      <c r="FJ130" s="60"/>
      <c r="FK130" s="60"/>
      <c r="FL130" s="60"/>
      <c r="FM130" s="60"/>
      <c r="FN130" s="60"/>
      <c r="FO130" s="60"/>
      <c r="FP130" s="60"/>
      <c r="FQ130" s="60"/>
      <c r="FR130" s="60"/>
      <c r="FS130" s="60"/>
      <c r="FT130" s="61"/>
      <c r="FU130" s="60"/>
      <c r="FV130" s="60"/>
      <c r="FW130" s="60"/>
      <c r="FX130" s="110"/>
      <c r="FY130" s="169">
        <f t="shared" si="1123"/>
        <v>0</v>
      </c>
      <c r="FZ130" s="60"/>
      <c r="GA130" s="60"/>
      <c r="GB130" s="60"/>
      <c r="GC130" s="60"/>
      <c r="GD130" s="60"/>
      <c r="GE130" s="60"/>
      <c r="GF130" s="60"/>
      <c r="GG130" s="60"/>
      <c r="GH130" s="60"/>
      <c r="GI130" s="60"/>
      <c r="GJ130" s="61"/>
      <c r="GK130" s="60"/>
      <c r="GL130" s="60"/>
      <c r="GM130" s="60"/>
      <c r="GN130" s="110"/>
      <c r="GO130" s="169">
        <f t="shared" si="1124"/>
        <v>0</v>
      </c>
      <c r="GP130" s="60"/>
      <c r="GQ130" s="60"/>
      <c r="GR130" s="60"/>
      <c r="GS130" s="60"/>
      <c r="GT130" s="60"/>
      <c r="GU130" s="60"/>
      <c r="GV130" s="60"/>
      <c r="GW130" s="60"/>
      <c r="GX130" s="60"/>
      <c r="GY130" s="60"/>
      <c r="GZ130" s="61"/>
      <c r="HA130" s="60"/>
      <c r="HB130" s="60"/>
      <c r="HC130" s="60"/>
      <c r="HD130" s="60"/>
      <c r="HE130" s="60"/>
      <c r="HF130" s="60"/>
      <c r="HG130" s="60"/>
      <c r="HH130" s="60"/>
      <c r="HI130" s="60"/>
      <c r="HJ130" s="60"/>
      <c r="HK130" s="60"/>
      <c r="HL130" s="60"/>
      <c r="HM130" s="60"/>
      <c r="HN130" s="110"/>
      <c r="HO130" s="172"/>
      <c r="HP130" s="173"/>
      <c r="HQ130" s="169">
        <f t="shared" si="1125"/>
        <v>0</v>
      </c>
      <c r="HR130" s="60"/>
      <c r="HS130" s="60"/>
      <c r="HT130" s="60"/>
      <c r="HU130" s="60"/>
      <c r="HV130" s="60"/>
      <c r="HW130" s="60"/>
      <c r="HX130" s="60"/>
      <c r="HY130" s="60"/>
      <c r="HZ130" s="60"/>
      <c r="IA130" s="60"/>
      <c r="IB130" s="61"/>
      <c r="IC130" s="60"/>
      <c r="ID130" s="60"/>
      <c r="IE130" s="60"/>
      <c r="IF130" s="110"/>
      <c r="IG130" s="169">
        <f t="shared" si="1126"/>
        <v>0</v>
      </c>
      <c r="IH130" s="60"/>
      <c r="II130" s="60"/>
      <c r="IJ130" s="60"/>
      <c r="IK130" s="60"/>
      <c r="IL130" s="60"/>
      <c r="IM130" s="60"/>
      <c r="IN130" s="60"/>
      <c r="IO130" s="60"/>
      <c r="IP130" s="60"/>
      <c r="IQ130" s="60"/>
      <c r="IR130" s="61"/>
      <c r="IS130" s="60"/>
      <c r="IT130" s="60"/>
      <c r="IU130" s="60"/>
      <c r="IV130" s="110"/>
      <c r="IW130" s="169">
        <f t="shared" si="1127"/>
        <v>0</v>
      </c>
      <c r="IX130" s="60"/>
      <c r="IY130" s="60"/>
      <c r="IZ130" s="60"/>
      <c r="JA130" s="60"/>
      <c r="JB130" s="60"/>
      <c r="JC130" s="60"/>
      <c r="JD130" s="60"/>
      <c r="JE130" s="60"/>
      <c r="JF130" s="60"/>
      <c r="JG130" s="60"/>
      <c r="JH130" s="61"/>
      <c r="JI130" s="60"/>
      <c r="JJ130" s="60"/>
      <c r="JK130" s="60"/>
      <c r="JL130" s="110"/>
      <c r="JM130" s="169">
        <f t="shared" si="1128"/>
        <v>0</v>
      </c>
      <c r="JN130" s="60"/>
      <c r="JO130" s="60"/>
      <c r="JP130" s="60"/>
      <c r="JQ130" s="60"/>
      <c r="JR130" s="60"/>
      <c r="JS130" s="60"/>
      <c r="JT130" s="60"/>
      <c r="JU130" s="60"/>
      <c r="JV130" s="60"/>
      <c r="JW130" s="60"/>
      <c r="JX130" s="61"/>
      <c r="JY130" s="60"/>
      <c r="JZ130" s="60"/>
      <c r="KA130" s="60"/>
      <c r="KB130" s="110"/>
      <c r="KC130" s="169">
        <f t="shared" si="1129"/>
        <v>0</v>
      </c>
      <c r="KD130" s="60"/>
      <c r="KE130" s="60"/>
      <c r="KF130" s="60"/>
      <c r="KG130" s="60"/>
      <c r="KH130" s="60"/>
      <c r="KI130" s="60"/>
      <c r="KJ130" s="60"/>
      <c r="KK130" s="60"/>
      <c r="KL130" s="60"/>
      <c r="KM130" s="60"/>
      <c r="KN130" s="61"/>
      <c r="KO130" s="60"/>
      <c r="KP130" s="60"/>
      <c r="KQ130" s="60"/>
      <c r="KR130" s="60"/>
      <c r="KS130" s="60"/>
      <c r="KT130" s="60"/>
      <c r="KU130" s="60"/>
      <c r="KV130" s="60"/>
      <c r="KW130" s="60"/>
      <c r="KX130" s="60"/>
      <c r="KY130" s="60"/>
      <c r="KZ130" s="60"/>
      <c r="LA130" s="60"/>
      <c r="LB130" s="110"/>
      <c r="LC130" s="173"/>
      <c r="LD130" s="169">
        <f t="shared" si="1130"/>
        <v>0</v>
      </c>
      <c r="LE130" s="60"/>
      <c r="LF130" s="60"/>
      <c r="LG130" s="60"/>
      <c r="LH130" s="60"/>
      <c r="LI130" s="60"/>
      <c r="LJ130" s="60"/>
      <c r="LK130" s="60"/>
      <c r="LL130" s="60"/>
      <c r="LM130" s="60"/>
      <c r="LN130" s="60"/>
      <c r="LO130" s="61"/>
      <c r="LP130" s="60"/>
      <c r="LQ130" s="60"/>
      <c r="LR130" s="60"/>
      <c r="LS130" s="110"/>
      <c r="LT130" s="169">
        <f t="shared" si="1131"/>
        <v>0</v>
      </c>
      <c r="LU130" s="60"/>
      <c r="LV130" s="60"/>
      <c r="LW130" s="60"/>
      <c r="LX130" s="60"/>
      <c r="LY130" s="60"/>
      <c r="LZ130" s="60"/>
      <c r="MA130" s="60"/>
      <c r="MB130" s="60"/>
      <c r="MC130" s="60"/>
      <c r="MD130" s="60"/>
      <c r="ME130" s="61"/>
      <c r="MF130" s="60"/>
      <c r="MG130" s="60"/>
      <c r="MH130" s="60"/>
      <c r="MI130" s="110"/>
      <c r="MJ130" s="169">
        <f t="shared" si="1132"/>
        <v>0</v>
      </c>
      <c r="MK130" s="60"/>
      <c r="ML130" s="60"/>
      <c r="MM130" s="60"/>
      <c r="MN130" s="60"/>
      <c r="MO130" s="60"/>
      <c r="MP130" s="60"/>
      <c r="MQ130" s="60"/>
      <c r="MR130" s="60"/>
      <c r="MS130" s="60"/>
      <c r="MT130" s="60"/>
      <c r="MU130" s="61"/>
      <c r="MV130" s="60"/>
      <c r="MW130" s="60"/>
      <c r="MX130" s="60"/>
      <c r="MY130" s="110"/>
      <c r="MZ130" s="169">
        <f t="shared" si="1133"/>
        <v>0</v>
      </c>
      <c r="NA130" s="60"/>
      <c r="NB130" s="60"/>
      <c r="NC130" s="60"/>
      <c r="ND130" s="60"/>
      <c r="NE130" s="60"/>
      <c r="NF130" s="60"/>
      <c r="NG130" s="60"/>
      <c r="NH130" s="60"/>
      <c r="NI130" s="60"/>
      <c r="NJ130" s="60"/>
      <c r="NK130" s="61"/>
      <c r="NL130" s="60"/>
      <c r="NM130" s="60"/>
      <c r="NN130" s="60"/>
      <c r="NO130" s="110"/>
      <c r="NP130" s="169">
        <f t="shared" si="1134"/>
        <v>0</v>
      </c>
      <c r="NQ130" s="60"/>
      <c r="NR130" s="60"/>
      <c r="NS130" s="60"/>
      <c r="NT130" s="60"/>
      <c r="NU130" s="60"/>
      <c r="NV130" s="60"/>
      <c r="NW130" s="60"/>
      <c r="NX130" s="60"/>
      <c r="NY130" s="60"/>
      <c r="NZ130" s="60"/>
      <c r="OA130" s="61"/>
      <c r="OB130" s="60"/>
      <c r="OC130" s="60"/>
      <c r="OD130" s="60"/>
      <c r="OE130" s="110"/>
      <c r="OF130" s="169">
        <f t="shared" si="1135"/>
        <v>0</v>
      </c>
      <c r="OG130" s="60"/>
      <c r="OH130" s="60"/>
      <c r="OI130" s="60"/>
      <c r="OJ130" s="60"/>
      <c r="OK130" s="60"/>
      <c r="OL130" s="60"/>
      <c r="OM130" s="60"/>
      <c r="ON130" s="60"/>
      <c r="OO130" s="60"/>
      <c r="OP130" s="60"/>
      <c r="OQ130" s="61"/>
      <c r="OR130" s="60"/>
      <c r="OS130" s="60"/>
      <c r="OT130" s="60"/>
      <c r="OU130" s="110"/>
      <c r="OV130" s="169">
        <f t="shared" si="1136"/>
        <v>0</v>
      </c>
      <c r="OW130" s="60"/>
      <c r="OX130" s="60"/>
      <c r="OY130" s="60"/>
      <c r="OZ130" s="60"/>
      <c r="PA130" s="60"/>
      <c r="PB130" s="60"/>
      <c r="PC130" s="60"/>
      <c r="PD130" s="60"/>
      <c r="PE130" s="60"/>
      <c r="PF130" s="60"/>
      <c r="PG130" s="61"/>
      <c r="PH130" s="60"/>
      <c r="PI130" s="60"/>
      <c r="PJ130" s="60"/>
      <c r="PK130" s="110"/>
      <c r="PL130" s="169">
        <f t="shared" si="1137"/>
        <v>0</v>
      </c>
      <c r="PM130" s="60"/>
      <c r="PN130" s="60"/>
      <c r="PO130" s="60"/>
      <c r="PP130" s="60"/>
      <c r="PQ130" s="60"/>
      <c r="PR130" s="60"/>
      <c r="PS130" s="60"/>
      <c r="PT130" s="60"/>
      <c r="PU130" s="60"/>
      <c r="PV130" s="60"/>
      <c r="PW130" s="61"/>
      <c r="PX130" s="60"/>
      <c r="PY130" s="60"/>
      <c r="PZ130" s="60"/>
      <c r="QA130" s="110"/>
      <c r="QB130" s="169">
        <f t="shared" si="1138"/>
        <v>0</v>
      </c>
      <c r="QC130" s="60"/>
      <c r="QD130" s="60"/>
      <c r="QE130" s="60"/>
      <c r="QF130" s="60"/>
      <c r="QG130" s="60"/>
      <c r="QH130" s="60"/>
      <c r="QI130" s="60"/>
      <c r="QJ130" s="60"/>
      <c r="QK130" s="60"/>
      <c r="QL130" s="60"/>
      <c r="QM130" s="61"/>
      <c r="QN130" s="60"/>
      <c r="QO130" s="60"/>
      <c r="QP130" s="60"/>
      <c r="QQ130" s="110"/>
      <c r="QR130" s="169">
        <f t="shared" si="1139"/>
        <v>0</v>
      </c>
      <c r="QS130" s="60"/>
      <c r="QT130" s="60"/>
      <c r="QU130" s="60"/>
      <c r="QV130" s="60"/>
      <c r="QW130" s="60"/>
      <c r="QX130" s="60"/>
      <c r="QY130" s="60"/>
      <c r="QZ130" s="60"/>
      <c r="RA130" s="60"/>
      <c r="RB130" s="60"/>
      <c r="RC130" s="61"/>
      <c r="RD130" s="60"/>
      <c r="RE130" s="60"/>
      <c r="RF130" s="60"/>
      <c r="RG130" s="60"/>
      <c r="RH130" s="60"/>
      <c r="RI130" s="60"/>
      <c r="RJ130" s="60"/>
      <c r="RK130" s="60"/>
      <c r="RL130" s="60"/>
      <c r="RM130" s="60"/>
      <c r="RN130" s="60"/>
      <c r="RO130" s="60"/>
      <c r="RP130" s="60"/>
      <c r="RQ130" s="110"/>
      <c r="RR130" s="173"/>
      <c r="RS130" s="169">
        <f t="shared" si="1140"/>
        <v>0</v>
      </c>
      <c r="RT130" s="60"/>
      <c r="RU130" s="60"/>
      <c r="RV130" s="60"/>
      <c r="RW130" s="60"/>
      <c r="RX130" s="60"/>
      <c r="RY130" s="60"/>
      <c r="RZ130" s="60"/>
      <c r="SA130" s="60"/>
      <c r="SB130" s="60"/>
      <c r="SC130" s="60"/>
      <c r="SD130" s="61"/>
      <c r="SE130" s="60"/>
      <c r="SF130" s="60"/>
      <c r="SG130" s="60"/>
      <c r="SH130" s="110"/>
      <c r="SI130" s="169">
        <f t="shared" si="1141"/>
        <v>0</v>
      </c>
      <c r="SJ130" s="60"/>
      <c r="SK130" s="60"/>
      <c r="SL130" s="60"/>
      <c r="SM130" s="60"/>
      <c r="SN130" s="60"/>
      <c r="SO130" s="60"/>
      <c r="SP130" s="60"/>
      <c r="SQ130" s="60"/>
      <c r="SR130" s="60"/>
      <c r="SS130" s="60"/>
      <c r="ST130" s="61"/>
      <c r="SU130" s="60"/>
      <c r="SV130" s="60"/>
      <c r="SW130" s="60"/>
      <c r="SX130" s="110"/>
      <c r="SY130" s="169">
        <f t="shared" si="1142"/>
        <v>0</v>
      </c>
      <c r="SZ130" s="60"/>
      <c r="TA130" s="60"/>
      <c r="TB130" s="60"/>
      <c r="TC130" s="60"/>
      <c r="TD130" s="60"/>
      <c r="TE130" s="60"/>
      <c r="TF130" s="60"/>
      <c r="TG130" s="60"/>
      <c r="TH130" s="60"/>
      <c r="TI130" s="60"/>
      <c r="TJ130" s="61"/>
      <c r="TK130" s="60"/>
      <c r="TL130" s="60"/>
      <c r="TM130" s="60"/>
      <c r="TN130" s="110"/>
      <c r="TO130" s="169">
        <f t="shared" si="1143"/>
        <v>0</v>
      </c>
      <c r="TP130" s="60"/>
      <c r="TQ130" s="60"/>
      <c r="TR130" s="60"/>
      <c r="TS130" s="60"/>
      <c r="TT130" s="60"/>
      <c r="TU130" s="60"/>
      <c r="TV130" s="60"/>
      <c r="TW130" s="60"/>
      <c r="TX130" s="60"/>
      <c r="TY130" s="60"/>
      <c r="TZ130" s="61"/>
      <c r="UA130" s="60"/>
      <c r="UB130" s="60"/>
      <c r="UC130" s="60"/>
      <c r="UD130" s="110"/>
      <c r="UE130" s="169">
        <f t="shared" si="1144"/>
        <v>0</v>
      </c>
      <c r="UF130" s="60"/>
      <c r="UG130" s="60"/>
      <c r="UH130" s="60"/>
      <c r="UI130" s="60"/>
      <c r="UJ130" s="60"/>
      <c r="UK130" s="60"/>
      <c r="UL130" s="60"/>
      <c r="UM130" s="60"/>
      <c r="UN130" s="60"/>
      <c r="UO130" s="60"/>
      <c r="UP130" s="61"/>
      <c r="UQ130" s="60"/>
      <c r="UR130" s="60"/>
      <c r="US130" s="60"/>
      <c r="UT130" s="60"/>
      <c r="UU130" s="60"/>
      <c r="UV130" s="60"/>
      <c r="UW130" s="60"/>
      <c r="UX130" s="60"/>
      <c r="UY130" s="60"/>
      <c r="UZ130" s="60"/>
      <c r="VA130" s="60"/>
      <c r="VB130" s="60"/>
      <c r="VC130" s="60"/>
      <c r="VD130" s="110"/>
      <c r="VE130" s="10" t="str">
        <f t="shared" si="710"/>
        <v>-</v>
      </c>
    </row>
    <row r="131" spans="1:577" ht="20.149999999999999" customHeight="1">
      <c r="A131" s="22"/>
      <c r="B131" s="22"/>
      <c r="C131" s="23">
        <v>61148</v>
      </c>
      <c r="D131" s="24" t="s">
        <v>127</v>
      </c>
      <c r="E131" s="193">
        <f>SUM(F131:I131)</f>
        <v>0</v>
      </c>
      <c r="F131" s="194"/>
      <c r="G131" s="194"/>
      <c r="H131" s="195"/>
      <c r="I131" s="229"/>
      <c r="J131" s="241">
        <f t="shared" si="1113"/>
        <v>0</v>
      </c>
      <c r="K131" s="61"/>
      <c r="L131" s="60"/>
      <c r="M131" s="60"/>
      <c r="N131" s="60"/>
      <c r="O131" s="60"/>
      <c r="P131" s="60"/>
      <c r="Q131" s="60"/>
      <c r="R131" s="60"/>
      <c r="S131" s="60"/>
      <c r="T131" s="60"/>
      <c r="U131" s="61"/>
      <c r="V131" s="60"/>
      <c r="W131" s="60"/>
      <c r="X131" s="60"/>
      <c r="Y131" s="110"/>
      <c r="Z131" s="169">
        <f t="shared" si="1114"/>
        <v>0</v>
      </c>
      <c r="AA131" s="60"/>
      <c r="AB131" s="60"/>
      <c r="AC131" s="60"/>
      <c r="AD131" s="60"/>
      <c r="AE131" s="60"/>
      <c r="AF131" s="60"/>
      <c r="AG131" s="60"/>
      <c r="AH131" s="60"/>
      <c r="AI131" s="60"/>
      <c r="AJ131" s="60"/>
      <c r="AK131" s="61"/>
      <c r="AL131" s="60"/>
      <c r="AM131" s="60"/>
      <c r="AN131" s="60"/>
      <c r="AO131" s="110"/>
      <c r="AP131" s="169">
        <f t="shared" si="1115"/>
        <v>0</v>
      </c>
      <c r="AQ131" s="60"/>
      <c r="AR131" s="60"/>
      <c r="AS131" s="60"/>
      <c r="AT131" s="60"/>
      <c r="AU131" s="60"/>
      <c r="AV131" s="60"/>
      <c r="AW131" s="60"/>
      <c r="AX131" s="60"/>
      <c r="AY131" s="60"/>
      <c r="AZ131" s="60"/>
      <c r="BA131" s="61"/>
      <c r="BB131" s="60"/>
      <c r="BC131" s="60"/>
      <c r="BD131" s="60"/>
      <c r="BE131" s="110"/>
      <c r="BF131" s="169">
        <f t="shared" si="1116"/>
        <v>0</v>
      </c>
      <c r="BG131" s="60"/>
      <c r="BH131" s="60"/>
      <c r="BI131" s="60"/>
      <c r="BJ131" s="60"/>
      <c r="BK131" s="60"/>
      <c r="BL131" s="60"/>
      <c r="BM131" s="60"/>
      <c r="BN131" s="60"/>
      <c r="BO131" s="60"/>
      <c r="BP131" s="60"/>
      <c r="BQ131" s="61"/>
      <c r="BR131" s="60"/>
      <c r="BS131" s="60"/>
      <c r="BT131" s="60"/>
      <c r="BU131" s="110"/>
      <c r="BV131" s="169">
        <f t="shared" si="1117"/>
        <v>0</v>
      </c>
      <c r="BW131" s="60"/>
      <c r="BX131" s="60"/>
      <c r="BY131" s="60"/>
      <c r="BZ131" s="60"/>
      <c r="CA131" s="60"/>
      <c r="CB131" s="60"/>
      <c r="CC131" s="60"/>
      <c r="CD131" s="60"/>
      <c r="CE131" s="60"/>
      <c r="CF131" s="60"/>
      <c r="CG131" s="61"/>
      <c r="CH131" s="60"/>
      <c r="CI131" s="60"/>
      <c r="CJ131" s="60"/>
      <c r="CK131" s="60"/>
      <c r="CL131" s="60"/>
      <c r="CM131" s="60"/>
      <c r="CN131" s="60"/>
      <c r="CO131" s="60"/>
      <c r="CP131" s="60"/>
      <c r="CQ131" s="60"/>
      <c r="CR131" s="60"/>
      <c r="CS131" s="60"/>
      <c r="CT131" s="60"/>
      <c r="CU131" s="110"/>
      <c r="CV131" s="173"/>
      <c r="CW131" s="169">
        <f t="shared" si="1118"/>
        <v>0</v>
      </c>
      <c r="CX131" s="60"/>
      <c r="CY131" s="60"/>
      <c r="CZ131" s="60"/>
      <c r="DA131" s="60"/>
      <c r="DB131" s="60"/>
      <c r="DC131" s="60"/>
      <c r="DD131" s="60"/>
      <c r="DE131" s="60"/>
      <c r="DF131" s="60"/>
      <c r="DG131" s="60"/>
      <c r="DH131" s="61"/>
      <c r="DI131" s="60"/>
      <c r="DJ131" s="60"/>
      <c r="DK131" s="60"/>
      <c r="DL131" s="110"/>
      <c r="DM131" s="169">
        <f t="shared" si="1119"/>
        <v>0</v>
      </c>
      <c r="DN131" s="60"/>
      <c r="DO131" s="60"/>
      <c r="DP131" s="60"/>
      <c r="DQ131" s="60"/>
      <c r="DR131" s="60"/>
      <c r="DS131" s="60"/>
      <c r="DT131" s="60"/>
      <c r="DU131" s="60"/>
      <c r="DV131" s="60"/>
      <c r="DW131" s="60"/>
      <c r="DX131" s="61"/>
      <c r="DY131" s="60"/>
      <c r="DZ131" s="60"/>
      <c r="EA131" s="60"/>
      <c r="EB131" s="110"/>
      <c r="EC131" s="169">
        <f t="shared" si="1120"/>
        <v>0</v>
      </c>
      <c r="ED131" s="60"/>
      <c r="EE131" s="60"/>
      <c r="EF131" s="60"/>
      <c r="EG131" s="60"/>
      <c r="EH131" s="60"/>
      <c r="EI131" s="60"/>
      <c r="EJ131" s="60"/>
      <c r="EK131" s="60"/>
      <c r="EL131" s="60"/>
      <c r="EM131" s="60"/>
      <c r="EN131" s="61"/>
      <c r="EO131" s="60"/>
      <c r="EP131" s="60"/>
      <c r="EQ131" s="60"/>
      <c r="ER131" s="110"/>
      <c r="ES131" s="169">
        <f t="shared" si="1121"/>
        <v>0</v>
      </c>
      <c r="ET131" s="60"/>
      <c r="EU131" s="60"/>
      <c r="EV131" s="60"/>
      <c r="EW131" s="60"/>
      <c r="EX131" s="60"/>
      <c r="EY131" s="60"/>
      <c r="EZ131" s="60"/>
      <c r="FA131" s="60"/>
      <c r="FB131" s="60"/>
      <c r="FC131" s="60"/>
      <c r="FD131" s="61"/>
      <c r="FE131" s="60"/>
      <c r="FF131" s="60"/>
      <c r="FG131" s="60"/>
      <c r="FH131" s="110"/>
      <c r="FI131" s="169">
        <f t="shared" si="1122"/>
        <v>0</v>
      </c>
      <c r="FJ131" s="60"/>
      <c r="FK131" s="60"/>
      <c r="FL131" s="60"/>
      <c r="FM131" s="60"/>
      <c r="FN131" s="60"/>
      <c r="FO131" s="60"/>
      <c r="FP131" s="60"/>
      <c r="FQ131" s="60"/>
      <c r="FR131" s="60"/>
      <c r="FS131" s="60"/>
      <c r="FT131" s="61"/>
      <c r="FU131" s="60"/>
      <c r="FV131" s="60"/>
      <c r="FW131" s="60"/>
      <c r="FX131" s="110"/>
      <c r="FY131" s="169">
        <f t="shared" si="1123"/>
        <v>0</v>
      </c>
      <c r="FZ131" s="60"/>
      <c r="GA131" s="60"/>
      <c r="GB131" s="60"/>
      <c r="GC131" s="60"/>
      <c r="GD131" s="60"/>
      <c r="GE131" s="60"/>
      <c r="GF131" s="60"/>
      <c r="GG131" s="60"/>
      <c r="GH131" s="60"/>
      <c r="GI131" s="60"/>
      <c r="GJ131" s="61"/>
      <c r="GK131" s="60"/>
      <c r="GL131" s="60"/>
      <c r="GM131" s="60"/>
      <c r="GN131" s="110"/>
      <c r="GO131" s="169">
        <f t="shared" si="1124"/>
        <v>0</v>
      </c>
      <c r="GP131" s="60"/>
      <c r="GQ131" s="60"/>
      <c r="GR131" s="60"/>
      <c r="GS131" s="60"/>
      <c r="GT131" s="60"/>
      <c r="GU131" s="60"/>
      <c r="GV131" s="60"/>
      <c r="GW131" s="60"/>
      <c r="GX131" s="60"/>
      <c r="GY131" s="60"/>
      <c r="GZ131" s="61"/>
      <c r="HA131" s="60"/>
      <c r="HB131" s="60"/>
      <c r="HC131" s="60"/>
      <c r="HD131" s="60"/>
      <c r="HE131" s="60"/>
      <c r="HF131" s="60"/>
      <c r="HG131" s="60"/>
      <c r="HH131" s="60"/>
      <c r="HI131" s="60"/>
      <c r="HJ131" s="60"/>
      <c r="HK131" s="60"/>
      <c r="HL131" s="60"/>
      <c r="HM131" s="60"/>
      <c r="HN131" s="110"/>
      <c r="HO131" s="172"/>
      <c r="HP131" s="173"/>
      <c r="HQ131" s="169">
        <f t="shared" si="1125"/>
        <v>0</v>
      </c>
      <c r="HR131" s="60"/>
      <c r="HS131" s="60"/>
      <c r="HT131" s="60"/>
      <c r="HU131" s="60"/>
      <c r="HV131" s="60"/>
      <c r="HW131" s="60"/>
      <c r="HX131" s="60"/>
      <c r="HY131" s="60"/>
      <c r="HZ131" s="60"/>
      <c r="IA131" s="60"/>
      <c r="IB131" s="61"/>
      <c r="IC131" s="60"/>
      <c r="ID131" s="60"/>
      <c r="IE131" s="60"/>
      <c r="IF131" s="110"/>
      <c r="IG131" s="169">
        <f t="shared" si="1126"/>
        <v>0</v>
      </c>
      <c r="IH131" s="60"/>
      <c r="II131" s="60"/>
      <c r="IJ131" s="60"/>
      <c r="IK131" s="60"/>
      <c r="IL131" s="60"/>
      <c r="IM131" s="60"/>
      <c r="IN131" s="60"/>
      <c r="IO131" s="60"/>
      <c r="IP131" s="60"/>
      <c r="IQ131" s="60"/>
      <c r="IR131" s="61"/>
      <c r="IS131" s="60"/>
      <c r="IT131" s="60"/>
      <c r="IU131" s="60"/>
      <c r="IV131" s="110"/>
      <c r="IW131" s="169">
        <f t="shared" si="1127"/>
        <v>0</v>
      </c>
      <c r="IX131" s="60"/>
      <c r="IY131" s="60"/>
      <c r="IZ131" s="60"/>
      <c r="JA131" s="60"/>
      <c r="JB131" s="60"/>
      <c r="JC131" s="60"/>
      <c r="JD131" s="60"/>
      <c r="JE131" s="60"/>
      <c r="JF131" s="60"/>
      <c r="JG131" s="60"/>
      <c r="JH131" s="61"/>
      <c r="JI131" s="60"/>
      <c r="JJ131" s="60"/>
      <c r="JK131" s="60"/>
      <c r="JL131" s="110"/>
      <c r="JM131" s="169">
        <f t="shared" si="1128"/>
        <v>0</v>
      </c>
      <c r="JN131" s="60"/>
      <c r="JO131" s="60"/>
      <c r="JP131" s="60"/>
      <c r="JQ131" s="60"/>
      <c r="JR131" s="60"/>
      <c r="JS131" s="60"/>
      <c r="JT131" s="60"/>
      <c r="JU131" s="60"/>
      <c r="JV131" s="60"/>
      <c r="JW131" s="60"/>
      <c r="JX131" s="61"/>
      <c r="JY131" s="60"/>
      <c r="JZ131" s="60"/>
      <c r="KA131" s="60"/>
      <c r="KB131" s="110"/>
      <c r="KC131" s="169">
        <f t="shared" si="1129"/>
        <v>0</v>
      </c>
      <c r="KD131" s="60"/>
      <c r="KE131" s="60"/>
      <c r="KF131" s="60"/>
      <c r="KG131" s="60"/>
      <c r="KH131" s="60"/>
      <c r="KI131" s="60"/>
      <c r="KJ131" s="60"/>
      <c r="KK131" s="60"/>
      <c r="KL131" s="60"/>
      <c r="KM131" s="60"/>
      <c r="KN131" s="61"/>
      <c r="KO131" s="60"/>
      <c r="KP131" s="60"/>
      <c r="KQ131" s="60"/>
      <c r="KR131" s="60"/>
      <c r="KS131" s="60"/>
      <c r="KT131" s="60"/>
      <c r="KU131" s="60"/>
      <c r="KV131" s="60"/>
      <c r="KW131" s="60"/>
      <c r="KX131" s="60"/>
      <c r="KY131" s="60"/>
      <c r="KZ131" s="60"/>
      <c r="LA131" s="60"/>
      <c r="LB131" s="110"/>
      <c r="LC131" s="173"/>
      <c r="LD131" s="169">
        <f t="shared" si="1130"/>
        <v>0</v>
      </c>
      <c r="LE131" s="60"/>
      <c r="LF131" s="60"/>
      <c r="LG131" s="60"/>
      <c r="LH131" s="60"/>
      <c r="LI131" s="60"/>
      <c r="LJ131" s="60"/>
      <c r="LK131" s="60"/>
      <c r="LL131" s="60"/>
      <c r="LM131" s="60"/>
      <c r="LN131" s="60"/>
      <c r="LO131" s="61"/>
      <c r="LP131" s="60"/>
      <c r="LQ131" s="60"/>
      <c r="LR131" s="60"/>
      <c r="LS131" s="110"/>
      <c r="LT131" s="169">
        <f t="shared" si="1131"/>
        <v>0</v>
      </c>
      <c r="LU131" s="60"/>
      <c r="LV131" s="60"/>
      <c r="LW131" s="60"/>
      <c r="LX131" s="60"/>
      <c r="LY131" s="60"/>
      <c r="LZ131" s="60"/>
      <c r="MA131" s="60"/>
      <c r="MB131" s="60"/>
      <c r="MC131" s="60"/>
      <c r="MD131" s="60"/>
      <c r="ME131" s="61"/>
      <c r="MF131" s="60"/>
      <c r="MG131" s="60"/>
      <c r="MH131" s="60"/>
      <c r="MI131" s="110"/>
      <c r="MJ131" s="169">
        <f t="shared" si="1132"/>
        <v>0</v>
      </c>
      <c r="MK131" s="60"/>
      <c r="ML131" s="60"/>
      <c r="MM131" s="60"/>
      <c r="MN131" s="60"/>
      <c r="MO131" s="60"/>
      <c r="MP131" s="60"/>
      <c r="MQ131" s="60"/>
      <c r="MR131" s="60"/>
      <c r="MS131" s="60"/>
      <c r="MT131" s="60"/>
      <c r="MU131" s="61"/>
      <c r="MV131" s="60"/>
      <c r="MW131" s="60"/>
      <c r="MX131" s="60"/>
      <c r="MY131" s="110"/>
      <c r="MZ131" s="169">
        <f t="shared" si="1133"/>
        <v>0</v>
      </c>
      <c r="NA131" s="60"/>
      <c r="NB131" s="60"/>
      <c r="NC131" s="60"/>
      <c r="ND131" s="60"/>
      <c r="NE131" s="60"/>
      <c r="NF131" s="60"/>
      <c r="NG131" s="60"/>
      <c r="NH131" s="60"/>
      <c r="NI131" s="60"/>
      <c r="NJ131" s="60"/>
      <c r="NK131" s="61"/>
      <c r="NL131" s="60"/>
      <c r="NM131" s="60"/>
      <c r="NN131" s="60"/>
      <c r="NO131" s="110"/>
      <c r="NP131" s="169">
        <f t="shared" si="1134"/>
        <v>0</v>
      </c>
      <c r="NQ131" s="60"/>
      <c r="NR131" s="60"/>
      <c r="NS131" s="60"/>
      <c r="NT131" s="60"/>
      <c r="NU131" s="60"/>
      <c r="NV131" s="60"/>
      <c r="NW131" s="60"/>
      <c r="NX131" s="60"/>
      <c r="NY131" s="60"/>
      <c r="NZ131" s="60"/>
      <c r="OA131" s="61"/>
      <c r="OB131" s="60"/>
      <c r="OC131" s="60"/>
      <c r="OD131" s="60"/>
      <c r="OE131" s="110"/>
      <c r="OF131" s="169">
        <f t="shared" si="1135"/>
        <v>0</v>
      </c>
      <c r="OG131" s="60"/>
      <c r="OH131" s="60"/>
      <c r="OI131" s="60"/>
      <c r="OJ131" s="60"/>
      <c r="OK131" s="60"/>
      <c r="OL131" s="60"/>
      <c r="OM131" s="60"/>
      <c r="ON131" s="60"/>
      <c r="OO131" s="60"/>
      <c r="OP131" s="60"/>
      <c r="OQ131" s="61"/>
      <c r="OR131" s="60"/>
      <c r="OS131" s="60"/>
      <c r="OT131" s="60"/>
      <c r="OU131" s="110"/>
      <c r="OV131" s="169">
        <f t="shared" si="1136"/>
        <v>0</v>
      </c>
      <c r="OW131" s="60"/>
      <c r="OX131" s="60"/>
      <c r="OY131" s="60"/>
      <c r="OZ131" s="60"/>
      <c r="PA131" s="60"/>
      <c r="PB131" s="60"/>
      <c r="PC131" s="60"/>
      <c r="PD131" s="60"/>
      <c r="PE131" s="60"/>
      <c r="PF131" s="60"/>
      <c r="PG131" s="61"/>
      <c r="PH131" s="60"/>
      <c r="PI131" s="60"/>
      <c r="PJ131" s="60"/>
      <c r="PK131" s="110"/>
      <c r="PL131" s="169">
        <f t="shared" si="1137"/>
        <v>0</v>
      </c>
      <c r="PM131" s="60"/>
      <c r="PN131" s="60"/>
      <c r="PO131" s="60"/>
      <c r="PP131" s="60"/>
      <c r="PQ131" s="60"/>
      <c r="PR131" s="60"/>
      <c r="PS131" s="60"/>
      <c r="PT131" s="60"/>
      <c r="PU131" s="60"/>
      <c r="PV131" s="60"/>
      <c r="PW131" s="61"/>
      <c r="PX131" s="60"/>
      <c r="PY131" s="60"/>
      <c r="PZ131" s="60"/>
      <c r="QA131" s="110"/>
      <c r="QB131" s="169">
        <f t="shared" si="1138"/>
        <v>0</v>
      </c>
      <c r="QC131" s="60"/>
      <c r="QD131" s="60"/>
      <c r="QE131" s="60"/>
      <c r="QF131" s="60"/>
      <c r="QG131" s="60"/>
      <c r="QH131" s="60"/>
      <c r="QI131" s="60"/>
      <c r="QJ131" s="60"/>
      <c r="QK131" s="60"/>
      <c r="QL131" s="60"/>
      <c r="QM131" s="61"/>
      <c r="QN131" s="60"/>
      <c r="QO131" s="60"/>
      <c r="QP131" s="60"/>
      <c r="QQ131" s="110"/>
      <c r="QR131" s="169">
        <f t="shared" si="1139"/>
        <v>0</v>
      </c>
      <c r="QS131" s="60"/>
      <c r="QT131" s="60"/>
      <c r="QU131" s="60"/>
      <c r="QV131" s="60"/>
      <c r="QW131" s="60"/>
      <c r="QX131" s="60"/>
      <c r="QY131" s="60"/>
      <c r="QZ131" s="60"/>
      <c r="RA131" s="60"/>
      <c r="RB131" s="60"/>
      <c r="RC131" s="61"/>
      <c r="RD131" s="60"/>
      <c r="RE131" s="60"/>
      <c r="RF131" s="60"/>
      <c r="RG131" s="60"/>
      <c r="RH131" s="60"/>
      <c r="RI131" s="60"/>
      <c r="RJ131" s="60"/>
      <c r="RK131" s="60"/>
      <c r="RL131" s="60"/>
      <c r="RM131" s="60"/>
      <c r="RN131" s="60"/>
      <c r="RO131" s="60"/>
      <c r="RP131" s="60"/>
      <c r="RQ131" s="110"/>
      <c r="RR131" s="173"/>
      <c r="RS131" s="169">
        <f t="shared" si="1140"/>
        <v>0</v>
      </c>
      <c r="RT131" s="60"/>
      <c r="RU131" s="60"/>
      <c r="RV131" s="60"/>
      <c r="RW131" s="60"/>
      <c r="RX131" s="60"/>
      <c r="RY131" s="60"/>
      <c r="RZ131" s="60"/>
      <c r="SA131" s="60"/>
      <c r="SB131" s="60"/>
      <c r="SC131" s="60"/>
      <c r="SD131" s="61"/>
      <c r="SE131" s="60"/>
      <c r="SF131" s="60"/>
      <c r="SG131" s="60"/>
      <c r="SH131" s="110"/>
      <c r="SI131" s="169">
        <f t="shared" si="1141"/>
        <v>0</v>
      </c>
      <c r="SJ131" s="60"/>
      <c r="SK131" s="60"/>
      <c r="SL131" s="60"/>
      <c r="SM131" s="60"/>
      <c r="SN131" s="60"/>
      <c r="SO131" s="60"/>
      <c r="SP131" s="60"/>
      <c r="SQ131" s="60"/>
      <c r="SR131" s="60"/>
      <c r="SS131" s="60"/>
      <c r="ST131" s="61"/>
      <c r="SU131" s="60"/>
      <c r="SV131" s="60"/>
      <c r="SW131" s="60"/>
      <c r="SX131" s="110"/>
      <c r="SY131" s="169">
        <f t="shared" si="1142"/>
        <v>0</v>
      </c>
      <c r="SZ131" s="60"/>
      <c r="TA131" s="60"/>
      <c r="TB131" s="60"/>
      <c r="TC131" s="60"/>
      <c r="TD131" s="60"/>
      <c r="TE131" s="60"/>
      <c r="TF131" s="60"/>
      <c r="TG131" s="60"/>
      <c r="TH131" s="60"/>
      <c r="TI131" s="60"/>
      <c r="TJ131" s="61"/>
      <c r="TK131" s="60"/>
      <c r="TL131" s="60"/>
      <c r="TM131" s="60"/>
      <c r="TN131" s="110"/>
      <c r="TO131" s="169">
        <f t="shared" si="1143"/>
        <v>0</v>
      </c>
      <c r="TP131" s="60"/>
      <c r="TQ131" s="60"/>
      <c r="TR131" s="60"/>
      <c r="TS131" s="60"/>
      <c r="TT131" s="60"/>
      <c r="TU131" s="60"/>
      <c r="TV131" s="60"/>
      <c r="TW131" s="60"/>
      <c r="TX131" s="60"/>
      <c r="TY131" s="60"/>
      <c r="TZ131" s="61"/>
      <c r="UA131" s="60"/>
      <c r="UB131" s="60"/>
      <c r="UC131" s="60"/>
      <c r="UD131" s="110"/>
      <c r="UE131" s="169">
        <f t="shared" si="1144"/>
        <v>0</v>
      </c>
      <c r="UF131" s="60"/>
      <c r="UG131" s="60"/>
      <c r="UH131" s="60"/>
      <c r="UI131" s="60"/>
      <c r="UJ131" s="60"/>
      <c r="UK131" s="60"/>
      <c r="UL131" s="60"/>
      <c r="UM131" s="60"/>
      <c r="UN131" s="60"/>
      <c r="UO131" s="60"/>
      <c r="UP131" s="61"/>
      <c r="UQ131" s="60"/>
      <c r="UR131" s="60"/>
      <c r="US131" s="60"/>
      <c r="UT131" s="60"/>
      <c r="UU131" s="60"/>
      <c r="UV131" s="60"/>
      <c r="UW131" s="60"/>
      <c r="UX131" s="60"/>
      <c r="UY131" s="60"/>
      <c r="UZ131" s="60"/>
      <c r="VA131" s="60"/>
      <c r="VB131" s="60"/>
      <c r="VC131" s="60"/>
      <c r="VD131" s="110"/>
      <c r="VE131" s="10" t="str">
        <f t="shared" si="710"/>
        <v>-</v>
      </c>
    </row>
    <row r="132" spans="1:577" ht="20.149999999999999" customHeight="1">
      <c r="A132" s="19"/>
      <c r="B132" s="19">
        <v>6115</v>
      </c>
      <c r="C132" s="19"/>
      <c r="D132" s="20" t="s">
        <v>128</v>
      </c>
      <c r="E132" s="202">
        <f t="shared" ref="E132:BP132" si="1145">E133</f>
        <v>0</v>
      </c>
      <c r="F132" s="203">
        <f t="shared" si="1145"/>
        <v>0</v>
      </c>
      <c r="G132" s="203">
        <f t="shared" si="1145"/>
        <v>0</v>
      </c>
      <c r="H132" s="204">
        <f t="shared" si="1145"/>
        <v>0</v>
      </c>
      <c r="I132" s="232">
        <f t="shared" si="1145"/>
        <v>0</v>
      </c>
      <c r="J132" s="203">
        <f t="shared" si="1145"/>
        <v>0</v>
      </c>
      <c r="K132" s="67">
        <f t="shared" si="1145"/>
        <v>0</v>
      </c>
      <c r="L132" s="66">
        <f t="shared" si="1145"/>
        <v>0</v>
      </c>
      <c r="M132" s="66">
        <f t="shared" si="1145"/>
        <v>0</v>
      </c>
      <c r="N132" s="66">
        <f t="shared" si="1145"/>
        <v>0</v>
      </c>
      <c r="O132" s="66">
        <f t="shared" si="1145"/>
        <v>0</v>
      </c>
      <c r="P132" s="66">
        <f t="shared" si="1145"/>
        <v>0</v>
      </c>
      <c r="Q132" s="66">
        <f t="shared" si="1145"/>
        <v>0</v>
      </c>
      <c r="R132" s="66">
        <f t="shared" si="1145"/>
        <v>0</v>
      </c>
      <c r="S132" s="66">
        <f t="shared" si="1145"/>
        <v>0</v>
      </c>
      <c r="T132" s="66">
        <f t="shared" si="1145"/>
        <v>0</v>
      </c>
      <c r="U132" s="67">
        <f t="shared" si="1145"/>
        <v>0</v>
      </c>
      <c r="V132" s="66">
        <f t="shared" si="1145"/>
        <v>0</v>
      </c>
      <c r="W132" s="66">
        <f t="shared" si="1145"/>
        <v>0</v>
      </c>
      <c r="X132" s="66">
        <f t="shared" si="1145"/>
        <v>0</v>
      </c>
      <c r="Y132" s="113">
        <f t="shared" si="1145"/>
        <v>0</v>
      </c>
      <c r="Z132" s="67">
        <f t="shared" si="1145"/>
        <v>0</v>
      </c>
      <c r="AA132" s="66">
        <f t="shared" si="1145"/>
        <v>0</v>
      </c>
      <c r="AB132" s="66">
        <f t="shared" si="1145"/>
        <v>0</v>
      </c>
      <c r="AC132" s="66">
        <f t="shared" si="1145"/>
        <v>0</v>
      </c>
      <c r="AD132" s="66">
        <f t="shared" si="1145"/>
        <v>0</v>
      </c>
      <c r="AE132" s="66">
        <f t="shared" si="1145"/>
        <v>0</v>
      </c>
      <c r="AF132" s="66">
        <f t="shared" si="1145"/>
        <v>0</v>
      </c>
      <c r="AG132" s="66">
        <f t="shared" si="1145"/>
        <v>0</v>
      </c>
      <c r="AH132" s="66">
        <f t="shared" si="1145"/>
        <v>0</v>
      </c>
      <c r="AI132" s="66">
        <f t="shared" si="1145"/>
        <v>0</v>
      </c>
      <c r="AJ132" s="66">
        <f t="shared" si="1145"/>
        <v>0</v>
      </c>
      <c r="AK132" s="67">
        <f t="shared" si="1145"/>
        <v>0</v>
      </c>
      <c r="AL132" s="66">
        <f t="shared" si="1145"/>
        <v>0</v>
      </c>
      <c r="AM132" s="66">
        <f t="shared" si="1145"/>
        <v>0</v>
      </c>
      <c r="AN132" s="66">
        <f t="shared" si="1145"/>
        <v>0</v>
      </c>
      <c r="AO132" s="113">
        <f t="shared" si="1145"/>
        <v>0</v>
      </c>
      <c r="AP132" s="67">
        <f t="shared" si="1145"/>
        <v>0</v>
      </c>
      <c r="AQ132" s="66">
        <f t="shared" si="1145"/>
        <v>0</v>
      </c>
      <c r="AR132" s="66">
        <f t="shared" si="1145"/>
        <v>0</v>
      </c>
      <c r="AS132" s="66">
        <f t="shared" si="1145"/>
        <v>0</v>
      </c>
      <c r="AT132" s="66">
        <f t="shared" si="1145"/>
        <v>0</v>
      </c>
      <c r="AU132" s="66">
        <f t="shared" si="1145"/>
        <v>0</v>
      </c>
      <c r="AV132" s="66">
        <f t="shared" si="1145"/>
        <v>0</v>
      </c>
      <c r="AW132" s="66">
        <f t="shared" si="1145"/>
        <v>0</v>
      </c>
      <c r="AX132" s="66">
        <f t="shared" si="1145"/>
        <v>0</v>
      </c>
      <c r="AY132" s="66">
        <f t="shared" si="1145"/>
        <v>0</v>
      </c>
      <c r="AZ132" s="66">
        <f t="shared" si="1145"/>
        <v>0</v>
      </c>
      <c r="BA132" s="67">
        <f t="shared" si="1145"/>
        <v>0</v>
      </c>
      <c r="BB132" s="66">
        <f t="shared" si="1145"/>
        <v>0</v>
      </c>
      <c r="BC132" s="66">
        <f t="shared" si="1145"/>
        <v>0</v>
      </c>
      <c r="BD132" s="66">
        <f t="shared" si="1145"/>
        <v>0</v>
      </c>
      <c r="BE132" s="113">
        <f t="shared" si="1145"/>
        <v>0</v>
      </c>
      <c r="BF132" s="67">
        <f t="shared" si="1145"/>
        <v>0</v>
      </c>
      <c r="BG132" s="66">
        <f t="shared" si="1145"/>
        <v>0</v>
      </c>
      <c r="BH132" s="66">
        <f t="shared" si="1145"/>
        <v>0</v>
      </c>
      <c r="BI132" s="66">
        <f t="shared" si="1145"/>
        <v>0</v>
      </c>
      <c r="BJ132" s="66">
        <f t="shared" si="1145"/>
        <v>0</v>
      </c>
      <c r="BK132" s="66">
        <f t="shared" si="1145"/>
        <v>0</v>
      </c>
      <c r="BL132" s="66">
        <f t="shared" si="1145"/>
        <v>0</v>
      </c>
      <c r="BM132" s="66">
        <f t="shared" si="1145"/>
        <v>0</v>
      </c>
      <c r="BN132" s="66">
        <f t="shared" si="1145"/>
        <v>0</v>
      </c>
      <c r="BO132" s="66">
        <f t="shared" si="1145"/>
        <v>0</v>
      </c>
      <c r="BP132" s="66">
        <f t="shared" si="1145"/>
        <v>0</v>
      </c>
      <c r="BQ132" s="67">
        <f t="shared" ref="BQ132:EN132" si="1146">BQ133</f>
        <v>0</v>
      </c>
      <c r="BR132" s="66">
        <f t="shared" si="1146"/>
        <v>0</v>
      </c>
      <c r="BS132" s="66">
        <f t="shared" si="1146"/>
        <v>0</v>
      </c>
      <c r="BT132" s="66">
        <f t="shared" si="1146"/>
        <v>0</v>
      </c>
      <c r="BU132" s="113">
        <f t="shared" si="1146"/>
        <v>0</v>
      </c>
      <c r="BV132" s="67">
        <f t="shared" si="1146"/>
        <v>0</v>
      </c>
      <c r="BW132" s="66">
        <f t="shared" si="1146"/>
        <v>0</v>
      </c>
      <c r="BX132" s="66">
        <f t="shared" si="1146"/>
        <v>0</v>
      </c>
      <c r="BY132" s="66">
        <f t="shared" si="1146"/>
        <v>0</v>
      </c>
      <c r="BZ132" s="66">
        <f t="shared" si="1146"/>
        <v>0</v>
      </c>
      <c r="CA132" s="66">
        <f t="shared" si="1146"/>
        <v>0</v>
      </c>
      <c r="CB132" s="66">
        <f t="shared" si="1146"/>
        <v>0</v>
      </c>
      <c r="CC132" s="66">
        <f t="shared" si="1146"/>
        <v>0</v>
      </c>
      <c r="CD132" s="66">
        <f t="shared" si="1146"/>
        <v>0</v>
      </c>
      <c r="CE132" s="66">
        <f t="shared" si="1146"/>
        <v>0</v>
      </c>
      <c r="CF132" s="66">
        <f t="shared" si="1146"/>
        <v>0</v>
      </c>
      <c r="CG132" s="67">
        <f t="shared" si="1146"/>
        <v>0</v>
      </c>
      <c r="CH132" s="66">
        <f t="shared" si="1146"/>
        <v>0</v>
      </c>
      <c r="CI132" s="66">
        <f t="shared" si="1146"/>
        <v>0</v>
      </c>
      <c r="CJ132" s="66">
        <f t="shared" si="1146"/>
        <v>0</v>
      </c>
      <c r="CK132" s="66">
        <f t="shared" si="1146"/>
        <v>0</v>
      </c>
      <c r="CL132" s="66">
        <f t="shared" si="1146"/>
        <v>0</v>
      </c>
      <c r="CM132" s="66">
        <f t="shared" si="1146"/>
        <v>0</v>
      </c>
      <c r="CN132" s="66">
        <f t="shared" si="1146"/>
        <v>0</v>
      </c>
      <c r="CO132" s="66">
        <f t="shared" si="1146"/>
        <v>0</v>
      </c>
      <c r="CP132" s="66">
        <f t="shared" si="1146"/>
        <v>0</v>
      </c>
      <c r="CQ132" s="66">
        <f t="shared" si="1146"/>
        <v>0</v>
      </c>
      <c r="CR132" s="66">
        <f t="shared" si="1146"/>
        <v>0</v>
      </c>
      <c r="CS132" s="66">
        <f t="shared" si="1146"/>
        <v>0</v>
      </c>
      <c r="CT132" s="66">
        <f t="shared" si="1146"/>
        <v>0</v>
      </c>
      <c r="CU132" s="113">
        <f t="shared" si="1146"/>
        <v>0</v>
      </c>
      <c r="CV132" s="155">
        <f t="shared" si="1146"/>
        <v>0</v>
      </c>
      <c r="CW132" s="67">
        <f t="shared" si="1146"/>
        <v>0</v>
      </c>
      <c r="CX132" s="66">
        <f t="shared" si="1146"/>
        <v>0</v>
      </c>
      <c r="CY132" s="66">
        <f t="shared" si="1146"/>
        <v>0</v>
      </c>
      <c r="CZ132" s="66">
        <f t="shared" si="1146"/>
        <v>0</v>
      </c>
      <c r="DA132" s="66">
        <f t="shared" si="1146"/>
        <v>0</v>
      </c>
      <c r="DB132" s="66">
        <f t="shared" si="1146"/>
        <v>0</v>
      </c>
      <c r="DC132" s="66">
        <f t="shared" si="1146"/>
        <v>0</v>
      </c>
      <c r="DD132" s="66">
        <f t="shared" si="1146"/>
        <v>0</v>
      </c>
      <c r="DE132" s="66">
        <f t="shared" si="1146"/>
        <v>0</v>
      </c>
      <c r="DF132" s="66">
        <f t="shared" si="1146"/>
        <v>0</v>
      </c>
      <c r="DG132" s="66">
        <f t="shared" si="1146"/>
        <v>0</v>
      </c>
      <c r="DH132" s="67">
        <f t="shared" si="1146"/>
        <v>0</v>
      </c>
      <c r="DI132" s="66">
        <f t="shared" si="1146"/>
        <v>0</v>
      </c>
      <c r="DJ132" s="66">
        <f t="shared" si="1146"/>
        <v>0</v>
      </c>
      <c r="DK132" s="66">
        <f t="shared" si="1146"/>
        <v>0</v>
      </c>
      <c r="DL132" s="113">
        <f t="shared" si="1146"/>
        <v>0</v>
      </c>
      <c r="DM132" s="67">
        <f t="shared" si="1146"/>
        <v>0</v>
      </c>
      <c r="DN132" s="66">
        <f t="shared" si="1146"/>
        <v>0</v>
      </c>
      <c r="DO132" s="66">
        <f t="shared" si="1146"/>
        <v>0</v>
      </c>
      <c r="DP132" s="66">
        <f t="shared" si="1146"/>
        <v>0</v>
      </c>
      <c r="DQ132" s="66">
        <f t="shared" si="1146"/>
        <v>0</v>
      </c>
      <c r="DR132" s="66">
        <f t="shared" si="1146"/>
        <v>0</v>
      </c>
      <c r="DS132" s="66">
        <f t="shared" si="1146"/>
        <v>0</v>
      </c>
      <c r="DT132" s="66">
        <f t="shared" si="1146"/>
        <v>0</v>
      </c>
      <c r="DU132" s="66">
        <f t="shared" si="1146"/>
        <v>0</v>
      </c>
      <c r="DV132" s="66">
        <f t="shared" si="1146"/>
        <v>0</v>
      </c>
      <c r="DW132" s="66">
        <f t="shared" si="1146"/>
        <v>0</v>
      </c>
      <c r="DX132" s="67">
        <f t="shared" si="1146"/>
        <v>0</v>
      </c>
      <c r="DY132" s="66">
        <f t="shared" si="1146"/>
        <v>0</v>
      </c>
      <c r="DZ132" s="66">
        <f t="shared" si="1146"/>
        <v>0</v>
      </c>
      <c r="EA132" s="66">
        <f t="shared" si="1146"/>
        <v>0</v>
      </c>
      <c r="EB132" s="113">
        <f t="shared" si="1146"/>
        <v>0</v>
      </c>
      <c r="EC132" s="67">
        <f t="shared" si="1146"/>
        <v>0</v>
      </c>
      <c r="ED132" s="66">
        <f t="shared" si="1146"/>
        <v>0</v>
      </c>
      <c r="EE132" s="66">
        <f t="shared" si="1146"/>
        <v>0</v>
      </c>
      <c r="EF132" s="66">
        <f t="shared" si="1146"/>
        <v>0</v>
      </c>
      <c r="EG132" s="66">
        <f t="shared" si="1146"/>
        <v>0</v>
      </c>
      <c r="EH132" s="66">
        <f t="shared" si="1146"/>
        <v>0</v>
      </c>
      <c r="EI132" s="66">
        <f t="shared" si="1146"/>
        <v>0</v>
      </c>
      <c r="EJ132" s="66">
        <f t="shared" si="1146"/>
        <v>0</v>
      </c>
      <c r="EK132" s="66">
        <f t="shared" si="1146"/>
        <v>0</v>
      </c>
      <c r="EL132" s="66">
        <f t="shared" si="1146"/>
        <v>0</v>
      </c>
      <c r="EM132" s="66">
        <f t="shared" si="1146"/>
        <v>0</v>
      </c>
      <c r="EN132" s="67">
        <f t="shared" si="1146"/>
        <v>0</v>
      </c>
      <c r="EO132" s="66">
        <f t="shared" ref="EO132:GZ132" si="1147">EO133</f>
        <v>0</v>
      </c>
      <c r="EP132" s="66">
        <f t="shared" si="1147"/>
        <v>0</v>
      </c>
      <c r="EQ132" s="66">
        <f t="shared" si="1147"/>
        <v>0</v>
      </c>
      <c r="ER132" s="113">
        <f t="shared" si="1147"/>
        <v>0</v>
      </c>
      <c r="ES132" s="67">
        <f t="shared" si="1147"/>
        <v>0</v>
      </c>
      <c r="ET132" s="66">
        <f t="shared" si="1147"/>
        <v>0</v>
      </c>
      <c r="EU132" s="66">
        <f t="shared" si="1147"/>
        <v>0</v>
      </c>
      <c r="EV132" s="66">
        <f t="shared" si="1147"/>
        <v>0</v>
      </c>
      <c r="EW132" s="66">
        <f t="shared" si="1147"/>
        <v>0</v>
      </c>
      <c r="EX132" s="66">
        <f t="shared" si="1147"/>
        <v>0</v>
      </c>
      <c r="EY132" s="66">
        <f t="shared" si="1147"/>
        <v>0</v>
      </c>
      <c r="EZ132" s="66">
        <f t="shared" si="1147"/>
        <v>0</v>
      </c>
      <c r="FA132" s="66">
        <f t="shared" si="1147"/>
        <v>0</v>
      </c>
      <c r="FB132" s="66">
        <f t="shared" si="1147"/>
        <v>0</v>
      </c>
      <c r="FC132" s="66">
        <f t="shared" si="1147"/>
        <v>0</v>
      </c>
      <c r="FD132" s="67">
        <f t="shared" si="1147"/>
        <v>0</v>
      </c>
      <c r="FE132" s="66">
        <f t="shared" si="1147"/>
        <v>0</v>
      </c>
      <c r="FF132" s="66">
        <f t="shared" si="1147"/>
        <v>0</v>
      </c>
      <c r="FG132" s="66">
        <f t="shared" si="1147"/>
        <v>0</v>
      </c>
      <c r="FH132" s="113">
        <f t="shared" si="1147"/>
        <v>0</v>
      </c>
      <c r="FI132" s="67">
        <f t="shared" si="1147"/>
        <v>0</v>
      </c>
      <c r="FJ132" s="66">
        <f t="shared" si="1147"/>
        <v>0</v>
      </c>
      <c r="FK132" s="66">
        <f t="shared" si="1147"/>
        <v>0</v>
      </c>
      <c r="FL132" s="66">
        <f t="shared" si="1147"/>
        <v>0</v>
      </c>
      <c r="FM132" s="66">
        <f t="shared" si="1147"/>
        <v>0</v>
      </c>
      <c r="FN132" s="66">
        <f t="shared" si="1147"/>
        <v>0</v>
      </c>
      <c r="FO132" s="66">
        <f t="shared" si="1147"/>
        <v>0</v>
      </c>
      <c r="FP132" s="66">
        <f t="shared" si="1147"/>
        <v>0</v>
      </c>
      <c r="FQ132" s="66">
        <f t="shared" si="1147"/>
        <v>0</v>
      </c>
      <c r="FR132" s="66">
        <f t="shared" si="1147"/>
        <v>0</v>
      </c>
      <c r="FS132" s="66">
        <f t="shared" si="1147"/>
        <v>0</v>
      </c>
      <c r="FT132" s="67">
        <f t="shared" si="1147"/>
        <v>0</v>
      </c>
      <c r="FU132" s="66">
        <f t="shared" si="1147"/>
        <v>0</v>
      </c>
      <c r="FV132" s="66">
        <f t="shared" si="1147"/>
        <v>0</v>
      </c>
      <c r="FW132" s="66">
        <f t="shared" si="1147"/>
        <v>0</v>
      </c>
      <c r="FX132" s="113">
        <f t="shared" si="1147"/>
        <v>0</v>
      </c>
      <c r="FY132" s="67">
        <f t="shared" si="1147"/>
        <v>0</v>
      </c>
      <c r="FZ132" s="66">
        <f t="shared" si="1147"/>
        <v>0</v>
      </c>
      <c r="GA132" s="66">
        <f t="shared" si="1147"/>
        <v>0</v>
      </c>
      <c r="GB132" s="66">
        <f t="shared" si="1147"/>
        <v>0</v>
      </c>
      <c r="GC132" s="66">
        <f t="shared" si="1147"/>
        <v>0</v>
      </c>
      <c r="GD132" s="66">
        <f t="shared" si="1147"/>
        <v>0</v>
      </c>
      <c r="GE132" s="66">
        <f t="shared" si="1147"/>
        <v>0</v>
      </c>
      <c r="GF132" s="66">
        <f t="shared" si="1147"/>
        <v>0</v>
      </c>
      <c r="GG132" s="66">
        <f t="shared" si="1147"/>
        <v>0</v>
      </c>
      <c r="GH132" s="66">
        <f t="shared" si="1147"/>
        <v>0</v>
      </c>
      <c r="GI132" s="66">
        <f t="shared" si="1147"/>
        <v>0</v>
      </c>
      <c r="GJ132" s="67">
        <f t="shared" si="1147"/>
        <v>0</v>
      </c>
      <c r="GK132" s="66">
        <f t="shared" si="1147"/>
        <v>0</v>
      </c>
      <c r="GL132" s="66">
        <f t="shared" si="1147"/>
        <v>0</v>
      </c>
      <c r="GM132" s="66">
        <f t="shared" si="1147"/>
        <v>0</v>
      </c>
      <c r="GN132" s="113">
        <f t="shared" si="1147"/>
        <v>0</v>
      </c>
      <c r="GO132" s="67">
        <f t="shared" si="1147"/>
        <v>0</v>
      </c>
      <c r="GP132" s="66">
        <f t="shared" si="1147"/>
        <v>0</v>
      </c>
      <c r="GQ132" s="66">
        <f t="shared" si="1147"/>
        <v>0</v>
      </c>
      <c r="GR132" s="66">
        <f t="shared" si="1147"/>
        <v>0</v>
      </c>
      <c r="GS132" s="66">
        <f t="shared" si="1147"/>
        <v>0</v>
      </c>
      <c r="GT132" s="66">
        <f t="shared" si="1147"/>
        <v>0</v>
      </c>
      <c r="GU132" s="66">
        <f t="shared" si="1147"/>
        <v>0</v>
      </c>
      <c r="GV132" s="66">
        <f t="shared" si="1147"/>
        <v>0</v>
      </c>
      <c r="GW132" s="66">
        <f t="shared" si="1147"/>
        <v>0</v>
      </c>
      <c r="GX132" s="66">
        <f t="shared" si="1147"/>
        <v>0</v>
      </c>
      <c r="GY132" s="66">
        <f t="shared" si="1147"/>
        <v>0</v>
      </c>
      <c r="GZ132" s="67">
        <f t="shared" si="1147"/>
        <v>0</v>
      </c>
      <c r="HA132" s="66">
        <f t="shared" ref="HA132:JY132" si="1148">HA133</f>
        <v>0</v>
      </c>
      <c r="HB132" s="66">
        <f t="shared" si="1148"/>
        <v>0</v>
      </c>
      <c r="HC132" s="66">
        <f t="shared" si="1148"/>
        <v>0</v>
      </c>
      <c r="HD132" s="66">
        <f t="shared" si="1148"/>
        <v>0</v>
      </c>
      <c r="HE132" s="66">
        <f t="shared" si="1148"/>
        <v>0</v>
      </c>
      <c r="HF132" s="66">
        <f t="shared" si="1148"/>
        <v>0</v>
      </c>
      <c r="HG132" s="66">
        <f t="shared" si="1148"/>
        <v>0</v>
      </c>
      <c r="HH132" s="66">
        <f t="shared" si="1148"/>
        <v>0</v>
      </c>
      <c r="HI132" s="66">
        <f t="shared" si="1148"/>
        <v>0</v>
      </c>
      <c r="HJ132" s="66">
        <f t="shared" si="1148"/>
        <v>0</v>
      </c>
      <c r="HK132" s="66">
        <f t="shared" si="1148"/>
        <v>0</v>
      </c>
      <c r="HL132" s="66">
        <f t="shared" si="1148"/>
        <v>0</v>
      </c>
      <c r="HM132" s="66">
        <f t="shared" si="1148"/>
        <v>0</v>
      </c>
      <c r="HN132" s="113">
        <f t="shared" si="1148"/>
        <v>0</v>
      </c>
      <c r="HO132" s="139">
        <f t="shared" si="1148"/>
        <v>0</v>
      </c>
      <c r="HP132" s="155">
        <f t="shared" si="1148"/>
        <v>0</v>
      </c>
      <c r="HQ132" s="67">
        <f t="shared" si="1148"/>
        <v>0</v>
      </c>
      <c r="HR132" s="66">
        <f t="shared" si="1148"/>
        <v>0</v>
      </c>
      <c r="HS132" s="66">
        <f t="shared" si="1148"/>
        <v>0</v>
      </c>
      <c r="HT132" s="66">
        <f t="shared" si="1148"/>
        <v>0</v>
      </c>
      <c r="HU132" s="66">
        <f t="shared" si="1148"/>
        <v>0</v>
      </c>
      <c r="HV132" s="66">
        <f t="shared" si="1148"/>
        <v>0</v>
      </c>
      <c r="HW132" s="66">
        <f t="shared" si="1148"/>
        <v>0</v>
      </c>
      <c r="HX132" s="66">
        <f t="shared" si="1148"/>
        <v>0</v>
      </c>
      <c r="HY132" s="66">
        <f t="shared" si="1148"/>
        <v>0</v>
      </c>
      <c r="HZ132" s="66">
        <f t="shared" si="1148"/>
        <v>0</v>
      </c>
      <c r="IA132" s="66">
        <f t="shared" si="1148"/>
        <v>0</v>
      </c>
      <c r="IB132" s="67">
        <f t="shared" si="1148"/>
        <v>0</v>
      </c>
      <c r="IC132" s="66">
        <f t="shared" si="1148"/>
        <v>0</v>
      </c>
      <c r="ID132" s="66">
        <f t="shared" si="1148"/>
        <v>0</v>
      </c>
      <c r="IE132" s="66">
        <f t="shared" si="1148"/>
        <v>0</v>
      </c>
      <c r="IF132" s="113">
        <f t="shared" si="1148"/>
        <v>0</v>
      </c>
      <c r="IG132" s="67">
        <f t="shared" si="1148"/>
        <v>0</v>
      </c>
      <c r="IH132" s="66">
        <f t="shared" si="1148"/>
        <v>0</v>
      </c>
      <c r="II132" s="66">
        <f t="shared" si="1148"/>
        <v>0</v>
      </c>
      <c r="IJ132" s="66">
        <f t="shared" si="1148"/>
        <v>0</v>
      </c>
      <c r="IK132" s="66">
        <f t="shared" si="1148"/>
        <v>0</v>
      </c>
      <c r="IL132" s="66">
        <f t="shared" si="1148"/>
        <v>0</v>
      </c>
      <c r="IM132" s="66">
        <f t="shared" si="1148"/>
        <v>0</v>
      </c>
      <c r="IN132" s="66">
        <f t="shared" si="1148"/>
        <v>0</v>
      </c>
      <c r="IO132" s="66">
        <f t="shared" si="1148"/>
        <v>0</v>
      </c>
      <c r="IP132" s="66">
        <f t="shared" si="1148"/>
        <v>0</v>
      </c>
      <c r="IQ132" s="66">
        <f t="shared" si="1148"/>
        <v>0</v>
      </c>
      <c r="IR132" s="67">
        <f t="shared" si="1148"/>
        <v>0</v>
      </c>
      <c r="IS132" s="66">
        <f t="shared" si="1148"/>
        <v>0</v>
      </c>
      <c r="IT132" s="66">
        <f t="shared" si="1148"/>
        <v>0</v>
      </c>
      <c r="IU132" s="66">
        <f t="shared" si="1148"/>
        <v>0</v>
      </c>
      <c r="IV132" s="113">
        <f t="shared" si="1148"/>
        <v>0</v>
      </c>
      <c r="IW132" s="67">
        <f t="shared" si="1148"/>
        <v>0</v>
      </c>
      <c r="IX132" s="66">
        <f t="shared" si="1148"/>
        <v>0</v>
      </c>
      <c r="IY132" s="66">
        <f t="shared" si="1148"/>
        <v>0</v>
      </c>
      <c r="IZ132" s="66">
        <f t="shared" si="1148"/>
        <v>0</v>
      </c>
      <c r="JA132" s="66">
        <f t="shared" si="1148"/>
        <v>0</v>
      </c>
      <c r="JB132" s="66">
        <f t="shared" si="1148"/>
        <v>0</v>
      </c>
      <c r="JC132" s="66">
        <f t="shared" si="1148"/>
        <v>0</v>
      </c>
      <c r="JD132" s="66">
        <f t="shared" si="1148"/>
        <v>0</v>
      </c>
      <c r="JE132" s="66">
        <f t="shared" si="1148"/>
        <v>0</v>
      </c>
      <c r="JF132" s="66">
        <f t="shared" si="1148"/>
        <v>0</v>
      </c>
      <c r="JG132" s="66">
        <f t="shared" si="1148"/>
        <v>0</v>
      </c>
      <c r="JH132" s="67">
        <f t="shared" si="1148"/>
        <v>0</v>
      </c>
      <c r="JI132" s="66">
        <f t="shared" si="1148"/>
        <v>0</v>
      </c>
      <c r="JJ132" s="66">
        <f t="shared" si="1148"/>
        <v>0</v>
      </c>
      <c r="JK132" s="66">
        <f t="shared" si="1148"/>
        <v>0</v>
      </c>
      <c r="JL132" s="113">
        <f t="shared" si="1148"/>
        <v>0</v>
      </c>
      <c r="JM132" s="67">
        <f t="shared" si="1148"/>
        <v>0</v>
      </c>
      <c r="JN132" s="66">
        <f t="shared" si="1148"/>
        <v>0</v>
      </c>
      <c r="JO132" s="66">
        <f t="shared" si="1148"/>
        <v>0</v>
      </c>
      <c r="JP132" s="66">
        <f t="shared" si="1148"/>
        <v>0</v>
      </c>
      <c r="JQ132" s="66">
        <f t="shared" si="1148"/>
        <v>0</v>
      </c>
      <c r="JR132" s="66">
        <f t="shared" si="1148"/>
        <v>0</v>
      </c>
      <c r="JS132" s="66">
        <f t="shared" si="1148"/>
        <v>0</v>
      </c>
      <c r="JT132" s="66">
        <f t="shared" si="1148"/>
        <v>0</v>
      </c>
      <c r="JU132" s="66">
        <f t="shared" si="1148"/>
        <v>0</v>
      </c>
      <c r="JV132" s="66">
        <f t="shared" si="1148"/>
        <v>0</v>
      </c>
      <c r="JW132" s="66">
        <f t="shared" si="1148"/>
        <v>0</v>
      </c>
      <c r="JX132" s="67">
        <f t="shared" si="1148"/>
        <v>0</v>
      </c>
      <c r="JY132" s="66">
        <f t="shared" si="1148"/>
        <v>0</v>
      </c>
      <c r="JZ132" s="66">
        <f t="shared" ref="JZ132:MV132" si="1149">JZ133</f>
        <v>0</v>
      </c>
      <c r="KA132" s="66">
        <f t="shared" si="1149"/>
        <v>0</v>
      </c>
      <c r="KB132" s="113">
        <f t="shared" si="1149"/>
        <v>0</v>
      </c>
      <c r="KC132" s="67">
        <f t="shared" si="1149"/>
        <v>0</v>
      </c>
      <c r="KD132" s="66">
        <f t="shared" si="1149"/>
        <v>0</v>
      </c>
      <c r="KE132" s="66">
        <f t="shared" si="1149"/>
        <v>0</v>
      </c>
      <c r="KF132" s="66">
        <f t="shared" si="1149"/>
        <v>0</v>
      </c>
      <c r="KG132" s="66">
        <f t="shared" si="1149"/>
        <v>0</v>
      </c>
      <c r="KH132" s="66">
        <f t="shared" si="1149"/>
        <v>0</v>
      </c>
      <c r="KI132" s="66">
        <f t="shared" si="1149"/>
        <v>0</v>
      </c>
      <c r="KJ132" s="66">
        <f t="shared" si="1149"/>
        <v>0</v>
      </c>
      <c r="KK132" s="66">
        <f t="shared" si="1149"/>
        <v>0</v>
      </c>
      <c r="KL132" s="66">
        <f t="shared" si="1149"/>
        <v>0</v>
      </c>
      <c r="KM132" s="66">
        <f t="shared" si="1149"/>
        <v>0</v>
      </c>
      <c r="KN132" s="67">
        <f t="shared" si="1149"/>
        <v>0</v>
      </c>
      <c r="KO132" s="66">
        <f t="shared" si="1149"/>
        <v>0</v>
      </c>
      <c r="KP132" s="66">
        <f t="shared" si="1149"/>
        <v>0</v>
      </c>
      <c r="KQ132" s="66">
        <f t="shared" si="1149"/>
        <v>0</v>
      </c>
      <c r="KR132" s="66">
        <f t="shared" si="1149"/>
        <v>0</v>
      </c>
      <c r="KS132" s="66">
        <f t="shared" si="1149"/>
        <v>0</v>
      </c>
      <c r="KT132" s="66">
        <f t="shared" si="1149"/>
        <v>0</v>
      </c>
      <c r="KU132" s="66">
        <f t="shared" si="1149"/>
        <v>0</v>
      </c>
      <c r="KV132" s="66">
        <f t="shared" si="1149"/>
        <v>0</v>
      </c>
      <c r="KW132" s="66">
        <f t="shared" si="1149"/>
        <v>0</v>
      </c>
      <c r="KX132" s="66">
        <f t="shared" si="1149"/>
        <v>0</v>
      </c>
      <c r="KY132" s="66">
        <f t="shared" si="1149"/>
        <v>0</v>
      </c>
      <c r="KZ132" s="66">
        <f t="shared" si="1149"/>
        <v>0</v>
      </c>
      <c r="LA132" s="66">
        <f t="shared" si="1149"/>
        <v>0</v>
      </c>
      <c r="LB132" s="113">
        <f t="shared" si="1149"/>
        <v>0</v>
      </c>
      <c r="LC132" s="155">
        <f t="shared" si="1149"/>
        <v>0</v>
      </c>
      <c r="LD132" s="67">
        <f t="shared" si="1149"/>
        <v>0</v>
      </c>
      <c r="LE132" s="66">
        <f t="shared" si="1149"/>
        <v>0</v>
      </c>
      <c r="LF132" s="66">
        <f t="shared" si="1149"/>
        <v>0</v>
      </c>
      <c r="LG132" s="66">
        <f t="shared" si="1149"/>
        <v>0</v>
      </c>
      <c r="LH132" s="66">
        <f t="shared" si="1149"/>
        <v>0</v>
      </c>
      <c r="LI132" s="66">
        <f t="shared" si="1149"/>
        <v>0</v>
      </c>
      <c r="LJ132" s="66">
        <f t="shared" si="1149"/>
        <v>0</v>
      </c>
      <c r="LK132" s="66">
        <f t="shared" si="1149"/>
        <v>0</v>
      </c>
      <c r="LL132" s="66">
        <f t="shared" si="1149"/>
        <v>0</v>
      </c>
      <c r="LM132" s="66">
        <f t="shared" si="1149"/>
        <v>0</v>
      </c>
      <c r="LN132" s="66">
        <f t="shared" si="1149"/>
        <v>0</v>
      </c>
      <c r="LO132" s="67">
        <f t="shared" si="1149"/>
        <v>0</v>
      </c>
      <c r="LP132" s="66">
        <f t="shared" si="1149"/>
        <v>0</v>
      </c>
      <c r="LQ132" s="66">
        <f t="shared" si="1149"/>
        <v>0</v>
      </c>
      <c r="LR132" s="66">
        <f t="shared" si="1149"/>
        <v>0</v>
      </c>
      <c r="LS132" s="113">
        <f t="shared" si="1149"/>
        <v>0</v>
      </c>
      <c r="LT132" s="67">
        <f t="shared" si="1149"/>
        <v>0</v>
      </c>
      <c r="LU132" s="66">
        <f t="shared" si="1149"/>
        <v>0</v>
      </c>
      <c r="LV132" s="66">
        <f t="shared" si="1149"/>
        <v>0</v>
      </c>
      <c r="LW132" s="66">
        <f t="shared" si="1149"/>
        <v>0</v>
      </c>
      <c r="LX132" s="66">
        <f t="shared" si="1149"/>
        <v>0</v>
      </c>
      <c r="LY132" s="66">
        <f t="shared" si="1149"/>
        <v>0</v>
      </c>
      <c r="LZ132" s="66">
        <f t="shared" si="1149"/>
        <v>0</v>
      </c>
      <c r="MA132" s="66">
        <f t="shared" si="1149"/>
        <v>0</v>
      </c>
      <c r="MB132" s="66">
        <f t="shared" si="1149"/>
        <v>0</v>
      </c>
      <c r="MC132" s="66">
        <f t="shared" si="1149"/>
        <v>0</v>
      </c>
      <c r="MD132" s="66">
        <f t="shared" si="1149"/>
        <v>0</v>
      </c>
      <c r="ME132" s="67">
        <f t="shared" si="1149"/>
        <v>0</v>
      </c>
      <c r="MF132" s="66">
        <f t="shared" si="1149"/>
        <v>0</v>
      </c>
      <c r="MG132" s="66">
        <f t="shared" si="1149"/>
        <v>0</v>
      </c>
      <c r="MH132" s="66">
        <f t="shared" si="1149"/>
        <v>0</v>
      </c>
      <c r="MI132" s="113">
        <f t="shared" si="1149"/>
        <v>0</v>
      </c>
      <c r="MJ132" s="67">
        <f t="shared" si="1149"/>
        <v>0</v>
      </c>
      <c r="MK132" s="66">
        <f t="shared" si="1149"/>
        <v>0</v>
      </c>
      <c r="ML132" s="66">
        <f t="shared" si="1149"/>
        <v>0</v>
      </c>
      <c r="MM132" s="66">
        <f t="shared" si="1149"/>
        <v>0</v>
      </c>
      <c r="MN132" s="66">
        <f t="shared" si="1149"/>
        <v>0</v>
      </c>
      <c r="MO132" s="66">
        <f t="shared" si="1149"/>
        <v>0</v>
      </c>
      <c r="MP132" s="66">
        <f t="shared" si="1149"/>
        <v>0</v>
      </c>
      <c r="MQ132" s="66">
        <f t="shared" si="1149"/>
        <v>0</v>
      </c>
      <c r="MR132" s="66">
        <f t="shared" si="1149"/>
        <v>0</v>
      </c>
      <c r="MS132" s="66">
        <f t="shared" si="1149"/>
        <v>0</v>
      </c>
      <c r="MT132" s="66">
        <f t="shared" si="1149"/>
        <v>0</v>
      </c>
      <c r="MU132" s="67">
        <f t="shared" si="1149"/>
        <v>0</v>
      </c>
      <c r="MV132" s="66">
        <f t="shared" si="1149"/>
        <v>0</v>
      </c>
      <c r="MW132" s="66">
        <f t="shared" ref="MW132:PI132" si="1150">MW133</f>
        <v>0</v>
      </c>
      <c r="MX132" s="66">
        <f t="shared" si="1150"/>
        <v>0</v>
      </c>
      <c r="MY132" s="113">
        <f t="shared" si="1150"/>
        <v>0</v>
      </c>
      <c r="MZ132" s="67">
        <f t="shared" si="1150"/>
        <v>0</v>
      </c>
      <c r="NA132" s="66">
        <f t="shared" si="1150"/>
        <v>0</v>
      </c>
      <c r="NB132" s="66">
        <f t="shared" si="1150"/>
        <v>0</v>
      </c>
      <c r="NC132" s="66">
        <f t="shared" si="1150"/>
        <v>0</v>
      </c>
      <c r="ND132" s="66">
        <f t="shared" si="1150"/>
        <v>0</v>
      </c>
      <c r="NE132" s="66">
        <f t="shared" si="1150"/>
        <v>0</v>
      </c>
      <c r="NF132" s="66">
        <f t="shared" si="1150"/>
        <v>0</v>
      </c>
      <c r="NG132" s="66">
        <f t="shared" si="1150"/>
        <v>0</v>
      </c>
      <c r="NH132" s="66">
        <f t="shared" si="1150"/>
        <v>0</v>
      </c>
      <c r="NI132" s="66">
        <f t="shared" si="1150"/>
        <v>0</v>
      </c>
      <c r="NJ132" s="66">
        <f t="shared" si="1150"/>
        <v>0</v>
      </c>
      <c r="NK132" s="67">
        <f t="shared" si="1150"/>
        <v>0</v>
      </c>
      <c r="NL132" s="66">
        <f t="shared" si="1150"/>
        <v>0</v>
      </c>
      <c r="NM132" s="66">
        <f t="shared" si="1150"/>
        <v>0</v>
      </c>
      <c r="NN132" s="66">
        <f t="shared" si="1150"/>
        <v>0</v>
      </c>
      <c r="NO132" s="113">
        <f t="shared" si="1150"/>
        <v>0</v>
      </c>
      <c r="NP132" s="67">
        <f t="shared" si="1150"/>
        <v>0</v>
      </c>
      <c r="NQ132" s="66">
        <f t="shared" si="1150"/>
        <v>0</v>
      </c>
      <c r="NR132" s="66">
        <f t="shared" si="1150"/>
        <v>0</v>
      </c>
      <c r="NS132" s="66">
        <f t="shared" si="1150"/>
        <v>0</v>
      </c>
      <c r="NT132" s="66">
        <f t="shared" si="1150"/>
        <v>0</v>
      </c>
      <c r="NU132" s="66">
        <f t="shared" si="1150"/>
        <v>0</v>
      </c>
      <c r="NV132" s="66">
        <f t="shared" si="1150"/>
        <v>0</v>
      </c>
      <c r="NW132" s="66">
        <f t="shared" si="1150"/>
        <v>0</v>
      </c>
      <c r="NX132" s="66">
        <f t="shared" si="1150"/>
        <v>0</v>
      </c>
      <c r="NY132" s="66">
        <f t="shared" si="1150"/>
        <v>0</v>
      </c>
      <c r="NZ132" s="66">
        <f t="shared" si="1150"/>
        <v>0</v>
      </c>
      <c r="OA132" s="67">
        <f t="shared" si="1150"/>
        <v>0</v>
      </c>
      <c r="OB132" s="66">
        <f t="shared" si="1150"/>
        <v>0</v>
      </c>
      <c r="OC132" s="66">
        <f t="shared" si="1150"/>
        <v>0</v>
      </c>
      <c r="OD132" s="66">
        <f t="shared" si="1150"/>
        <v>0</v>
      </c>
      <c r="OE132" s="113">
        <f t="shared" si="1150"/>
        <v>0</v>
      </c>
      <c r="OF132" s="67">
        <f t="shared" si="1150"/>
        <v>0</v>
      </c>
      <c r="OG132" s="66">
        <f t="shared" si="1150"/>
        <v>0</v>
      </c>
      <c r="OH132" s="66">
        <f t="shared" si="1150"/>
        <v>0</v>
      </c>
      <c r="OI132" s="66">
        <f t="shared" si="1150"/>
        <v>0</v>
      </c>
      <c r="OJ132" s="66">
        <f t="shared" si="1150"/>
        <v>0</v>
      </c>
      <c r="OK132" s="66">
        <f t="shared" si="1150"/>
        <v>0</v>
      </c>
      <c r="OL132" s="66">
        <f t="shared" si="1150"/>
        <v>0</v>
      </c>
      <c r="OM132" s="66">
        <f t="shared" si="1150"/>
        <v>0</v>
      </c>
      <c r="ON132" s="66">
        <f t="shared" si="1150"/>
        <v>0</v>
      </c>
      <c r="OO132" s="66">
        <f t="shared" si="1150"/>
        <v>0</v>
      </c>
      <c r="OP132" s="66">
        <f t="shared" si="1150"/>
        <v>0</v>
      </c>
      <c r="OQ132" s="67">
        <f t="shared" si="1150"/>
        <v>0</v>
      </c>
      <c r="OR132" s="66">
        <f t="shared" si="1150"/>
        <v>0</v>
      </c>
      <c r="OS132" s="66">
        <f t="shared" si="1150"/>
        <v>0</v>
      </c>
      <c r="OT132" s="66">
        <f t="shared" si="1150"/>
        <v>0</v>
      </c>
      <c r="OU132" s="113">
        <f t="shared" si="1150"/>
        <v>0</v>
      </c>
      <c r="OV132" s="67">
        <f t="shared" si="1150"/>
        <v>0</v>
      </c>
      <c r="OW132" s="66">
        <f t="shared" si="1150"/>
        <v>0</v>
      </c>
      <c r="OX132" s="66">
        <f t="shared" si="1150"/>
        <v>0</v>
      </c>
      <c r="OY132" s="66">
        <f t="shared" si="1150"/>
        <v>0</v>
      </c>
      <c r="OZ132" s="66">
        <f t="shared" si="1150"/>
        <v>0</v>
      </c>
      <c r="PA132" s="66">
        <f t="shared" si="1150"/>
        <v>0</v>
      </c>
      <c r="PB132" s="66">
        <f t="shared" si="1150"/>
        <v>0</v>
      </c>
      <c r="PC132" s="66">
        <f t="shared" si="1150"/>
        <v>0</v>
      </c>
      <c r="PD132" s="66">
        <f t="shared" si="1150"/>
        <v>0</v>
      </c>
      <c r="PE132" s="66">
        <f t="shared" si="1150"/>
        <v>0</v>
      </c>
      <c r="PF132" s="66">
        <f t="shared" si="1150"/>
        <v>0</v>
      </c>
      <c r="PG132" s="67">
        <f t="shared" si="1150"/>
        <v>0</v>
      </c>
      <c r="PH132" s="66">
        <f t="shared" si="1150"/>
        <v>0</v>
      </c>
      <c r="PI132" s="66">
        <f t="shared" si="1150"/>
        <v>0</v>
      </c>
      <c r="PJ132" s="66">
        <f t="shared" ref="PJ132:SR132" si="1151">PJ133</f>
        <v>0</v>
      </c>
      <c r="PK132" s="113">
        <f t="shared" si="1151"/>
        <v>0</v>
      </c>
      <c r="PL132" s="67">
        <f t="shared" si="1151"/>
        <v>0</v>
      </c>
      <c r="PM132" s="66">
        <f t="shared" si="1151"/>
        <v>0</v>
      </c>
      <c r="PN132" s="66">
        <f t="shared" si="1151"/>
        <v>0</v>
      </c>
      <c r="PO132" s="66">
        <f t="shared" si="1151"/>
        <v>0</v>
      </c>
      <c r="PP132" s="66">
        <f t="shared" si="1151"/>
        <v>0</v>
      </c>
      <c r="PQ132" s="66">
        <f t="shared" si="1151"/>
        <v>0</v>
      </c>
      <c r="PR132" s="66">
        <f t="shared" si="1151"/>
        <v>0</v>
      </c>
      <c r="PS132" s="66">
        <f t="shared" si="1151"/>
        <v>0</v>
      </c>
      <c r="PT132" s="66">
        <f t="shared" si="1151"/>
        <v>0</v>
      </c>
      <c r="PU132" s="66">
        <f t="shared" si="1151"/>
        <v>0</v>
      </c>
      <c r="PV132" s="66">
        <f t="shared" si="1151"/>
        <v>0</v>
      </c>
      <c r="PW132" s="67">
        <f t="shared" si="1151"/>
        <v>0</v>
      </c>
      <c r="PX132" s="66">
        <f t="shared" si="1151"/>
        <v>0</v>
      </c>
      <c r="PY132" s="66">
        <f t="shared" si="1151"/>
        <v>0</v>
      </c>
      <c r="PZ132" s="66">
        <f t="shared" si="1151"/>
        <v>0</v>
      </c>
      <c r="QA132" s="113">
        <f t="shared" si="1151"/>
        <v>0</v>
      </c>
      <c r="QB132" s="67">
        <f t="shared" si="1151"/>
        <v>0</v>
      </c>
      <c r="QC132" s="66">
        <f t="shared" si="1151"/>
        <v>0</v>
      </c>
      <c r="QD132" s="66">
        <f t="shared" si="1151"/>
        <v>0</v>
      </c>
      <c r="QE132" s="66">
        <f t="shared" si="1151"/>
        <v>0</v>
      </c>
      <c r="QF132" s="66">
        <f t="shared" si="1151"/>
        <v>0</v>
      </c>
      <c r="QG132" s="66">
        <f t="shared" si="1151"/>
        <v>0</v>
      </c>
      <c r="QH132" s="66">
        <f t="shared" si="1151"/>
        <v>0</v>
      </c>
      <c r="QI132" s="66">
        <f t="shared" si="1151"/>
        <v>0</v>
      </c>
      <c r="QJ132" s="66">
        <f t="shared" si="1151"/>
        <v>0</v>
      </c>
      <c r="QK132" s="66">
        <f t="shared" si="1151"/>
        <v>0</v>
      </c>
      <c r="QL132" s="66">
        <f t="shared" si="1151"/>
        <v>0</v>
      </c>
      <c r="QM132" s="67">
        <f t="shared" si="1151"/>
        <v>0</v>
      </c>
      <c r="QN132" s="66">
        <f t="shared" si="1151"/>
        <v>0</v>
      </c>
      <c r="QO132" s="66">
        <f t="shared" si="1151"/>
        <v>0</v>
      </c>
      <c r="QP132" s="66">
        <f t="shared" si="1151"/>
        <v>0</v>
      </c>
      <c r="QQ132" s="113">
        <f t="shared" si="1151"/>
        <v>0</v>
      </c>
      <c r="QR132" s="67">
        <f t="shared" si="1151"/>
        <v>0</v>
      </c>
      <c r="QS132" s="66">
        <f t="shared" si="1151"/>
        <v>0</v>
      </c>
      <c r="QT132" s="66">
        <f t="shared" si="1151"/>
        <v>0</v>
      </c>
      <c r="QU132" s="66">
        <f t="shared" si="1151"/>
        <v>0</v>
      </c>
      <c r="QV132" s="66">
        <f t="shared" si="1151"/>
        <v>0</v>
      </c>
      <c r="QW132" s="66">
        <f t="shared" si="1151"/>
        <v>0</v>
      </c>
      <c r="QX132" s="66">
        <f t="shared" si="1151"/>
        <v>0</v>
      </c>
      <c r="QY132" s="66">
        <f t="shared" si="1151"/>
        <v>0</v>
      </c>
      <c r="QZ132" s="66">
        <f t="shared" si="1151"/>
        <v>0</v>
      </c>
      <c r="RA132" s="66">
        <f t="shared" si="1151"/>
        <v>0</v>
      </c>
      <c r="RB132" s="66">
        <f t="shared" si="1151"/>
        <v>0</v>
      </c>
      <c r="RC132" s="67">
        <f t="shared" si="1151"/>
        <v>0</v>
      </c>
      <c r="RD132" s="66">
        <f t="shared" si="1151"/>
        <v>0</v>
      </c>
      <c r="RE132" s="66">
        <f t="shared" si="1151"/>
        <v>0</v>
      </c>
      <c r="RF132" s="66">
        <f t="shared" si="1151"/>
        <v>0</v>
      </c>
      <c r="RG132" s="66">
        <f t="shared" si="1151"/>
        <v>0</v>
      </c>
      <c r="RH132" s="66">
        <f t="shared" si="1151"/>
        <v>0</v>
      </c>
      <c r="RI132" s="66">
        <f t="shared" si="1151"/>
        <v>0</v>
      </c>
      <c r="RJ132" s="66">
        <f t="shared" si="1151"/>
        <v>0</v>
      </c>
      <c r="RK132" s="66">
        <f t="shared" si="1151"/>
        <v>0</v>
      </c>
      <c r="RL132" s="66">
        <f t="shared" si="1151"/>
        <v>0</v>
      </c>
      <c r="RM132" s="66">
        <f t="shared" si="1151"/>
        <v>0</v>
      </c>
      <c r="RN132" s="66">
        <f t="shared" si="1151"/>
        <v>0</v>
      </c>
      <c r="RO132" s="66">
        <f t="shared" si="1151"/>
        <v>0</v>
      </c>
      <c r="RP132" s="66">
        <f t="shared" si="1151"/>
        <v>0</v>
      </c>
      <c r="RQ132" s="113">
        <f t="shared" si="1151"/>
        <v>0</v>
      </c>
      <c r="RR132" s="155">
        <f t="shared" si="1151"/>
        <v>0</v>
      </c>
      <c r="RS132" s="67">
        <f t="shared" si="1151"/>
        <v>0</v>
      </c>
      <c r="RT132" s="66">
        <f t="shared" si="1151"/>
        <v>0</v>
      </c>
      <c r="RU132" s="66">
        <f t="shared" si="1151"/>
        <v>0</v>
      </c>
      <c r="RV132" s="66">
        <f t="shared" si="1151"/>
        <v>0</v>
      </c>
      <c r="RW132" s="66">
        <f t="shared" si="1151"/>
        <v>0</v>
      </c>
      <c r="RX132" s="66">
        <f t="shared" si="1151"/>
        <v>0</v>
      </c>
      <c r="RY132" s="66">
        <f t="shared" si="1151"/>
        <v>0</v>
      </c>
      <c r="RZ132" s="66">
        <f t="shared" si="1151"/>
        <v>0</v>
      </c>
      <c r="SA132" s="66">
        <f t="shared" si="1151"/>
        <v>0</v>
      </c>
      <c r="SB132" s="66">
        <f t="shared" si="1151"/>
        <v>0</v>
      </c>
      <c r="SC132" s="66">
        <f t="shared" si="1151"/>
        <v>0</v>
      </c>
      <c r="SD132" s="67">
        <f t="shared" si="1151"/>
        <v>0</v>
      </c>
      <c r="SE132" s="66">
        <f t="shared" si="1151"/>
        <v>0</v>
      </c>
      <c r="SF132" s="66">
        <f t="shared" si="1151"/>
        <v>0</v>
      </c>
      <c r="SG132" s="66">
        <f t="shared" si="1151"/>
        <v>0</v>
      </c>
      <c r="SH132" s="113">
        <f t="shared" si="1151"/>
        <v>0</v>
      </c>
      <c r="SI132" s="67">
        <f t="shared" si="1151"/>
        <v>0</v>
      </c>
      <c r="SJ132" s="66">
        <f t="shared" si="1151"/>
        <v>0</v>
      </c>
      <c r="SK132" s="66">
        <f t="shared" si="1151"/>
        <v>0</v>
      </c>
      <c r="SL132" s="66">
        <f t="shared" si="1151"/>
        <v>0</v>
      </c>
      <c r="SM132" s="66">
        <f t="shared" si="1151"/>
        <v>0</v>
      </c>
      <c r="SN132" s="66">
        <f t="shared" si="1151"/>
        <v>0</v>
      </c>
      <c r="SO132" s="66">
        <f t="shared" si="1151"/>
        <v>0</v>
      </c>
      <c r="SP132" s="66">
        <f t="shared" si="1151"/>
        <v>0</v>
      </c>
      <c r="SQ132" s="66">
        <f t="shared" si="1151"/>
        <v>0</v>
      </c>
      <c r="SR132" s="66">
        <f t="shared" si="1151"/>
        <v>0</v>
      </c>
      <c r="SS132" s="66">
        <f t="shared" ref="SS132:VD132" si="1152">SS133</f>
        <v>0</v>
      </c>
      <c r="ST132" s="67">
        <f t="shared" si="1152"/>
        <v>0</v>
      </c>
      <c r="SU132" s="66">
        <f t="shared" si="1152"/>
        <v>0</v>
      </c>
      <c r="SV132" s="66">
        <f t="shared" si="1152"/>
        <v>0</v>
      </c>
      <c r="SW132" s="66">
        <f t="shared" si="1152"/>
        <v>0</v>
      </c>
      <c r="SX132" s="113">
        <f t="shared" si="1152"/>
        <v>0</v>
      </c>
      <c r="SY132" s="67">
        <f t="shared" si="1152"/>
        <v>0</v>
      </c>
      <c r="SZ132" s="66">
        <f t="shared" si="1152"/>
        <v>0</v>
      </c>
      <c r="TA132" s="66">
        <f t="shared" si="1152"/>
        <v>0</v>
      </c>
      <c r="TB132" s="66">
        <f t="shared" si="1152"/>
        <v>0</v>
      </c>
      <c r="TC132" s="66">
        <f t="shared" si="1152"/>
        <v>0</v>
      </c>
      <c r="TD132" s="66">
        <f t="shared" si="1152"/>
        <v>0</v>
      </c>
      <c r="TE132" s="66">
        <f t="shared" si="1152"/>
        <v>0</v>
      </c>
      <c r="TF132" s="66">
        <f t="shared" si="1152"/>
        <v>0</v>
      </c>
      <c r="TG132" s="66">
        <f t="shared" si="1152"/>
        <v>0</v>
      </c>
      <c r="TH132" s="66">
        <f t="shared" si="1152"/>
        <v>0</v>
      </c>
      <c r="TI132" s="66">
        <f t="shared" si="1152"/>
        <v>0</v>
      </c>
      <c r="TJ132" s="67">
        <f t="shared" si="1152"/>
        <v>0</v>
      </c>
      <c r="TK132" s="66">
        <f t="shared" si="1152"/>
        <v>0</v>
      </c>
      <c r="TL132" s="66">
        <f t="shared" si="1152"/>
        <v>0</v>
      </c>
      <c r="TM132" s="66">
        <f t="shared" si="1152"/>
        <v>0</v>
      </c>
      <c r="TN132" s="113">
        <f t="shared" si="1152"/>
        <v>0</v>
      </c>
      <c r="TO132" s="67">
        <f t="shared" si="1152"/>
        <v>0</v>
      </c>
      <c r="TP132" s="66">
        <f t="shared" si="1152"/>
        <v>0</v>
      </c>
      <c r="TQ132" s="66">
        <f t="shared" si="1152"/>
        <v>0</v>
      </c>
      <c r="TR132" s="66">
        <f t="shared" si="1152"/>
        <v>0</v>
      </c>
      <c r="TS132" s="66">
        <f t="shared" si="1152"/>
        <v>0</v>
      </c>
      <c r="TT132" s="66">
        <f t="shared" si="1152"/>
        <v>0</v>
      </c>
      <c r="TU132" s="66">
        <f t="shared" si="1152"/>
        <v>0</v>
      </c>
      <c r="TV132" s="66">
        <f t="shared" si="1152"/>
        <v>0</v>
      </c>
      <c r="TW132" s="66">
        <f t="shared" si="1152"/>
        <v>0</v>
      </c>
      <c r="TX132" s="66">
        <f t="shared" si="1152"/>
        <v>0</v>
      </c>
      <c r="TY132" s="66">
        <f t="shared" si="1152"/>
        <v>0</v>
      </c>
      <c r="TZ132" s="67">
        <f t="shared" si="1152"/>
        <v>0</v>
      </c>
      <c r="UA132" s="66">
        <f t="shared" si="1152"/>
        <v>0</v>
      </c>
      <c r="UB132" s="66">
        <f t="shared" si="1152"/>
        <v>0</v>
      </c>
      <c r="UC132" s="66">
        <f t="shared" si="1152"/>
        <v>0</v>
      </c>
      <c r="UD132" s="113">
        <f t="shared" si="1152"/>
        <v>0</v>
      </c>
      <c r="UE132" s="67">
        <f t="shared" si="1152"/>
        <v>0</v>
      </c>
      <c r="UF132" s="66">
        <f t="shared" si="1152"/>
        <v>0</v>
      </c>
      <c r="UG132" s="66">
        <f t="shared" si="1152"/>
        <v>0</v>
      </c>
      <c r="UH132" s="66">
        <f t="shared" si="1152"/>
        <v>0</v>
      </c>
      <c r="UI132" s="66">
        <f t="shared" si="1152"/>
        <v>0</v>
      </c>
      <c r="UJ132" s="66">
        <f t="shared" si="1152"/>
        <v>0</v>
      </c>
      <c r="UK132" s="66">
        <f t="shared" si="1152"/>
        <v>0</v>
      </c>
      <c r="UL132" s="66">
        <f t="shared" si="1152"/>
        <v>0</v>
      </c>
      <c r="UM132" s="66">
        <f t="shared" si="1152"/>
        <v>0</v>
      </c>
      <c r="UN132" s="66">
        <f t="shared" si="1152"/>
        <v>0</v>
      </c>
      <c r="UO132" s="66">
        <f t="shared" si="1152"/>
        <v>0</v>
      </c>
      <c r="UP132" s="67">
        <f t="shared" si="1152"/>
        <v>0</v>
      </c>
      <c r="UQ132" s="66">
        <f t="shared" si="1152"/>
        <v>0</v>
      </c>
      <c r="UR132" s="66">
        <f t="shared" si="1152"/>
        <v>0</v>
      </c>
      <c r="US132" s="66">
        <f t="shared" si="1152"/>
        <v>0</v>
      </c>
      <c r="UT132" s="66">
        <f t="shared" si="1152"/>
        <v>0</v>
      </c>
      <c r="UU132" s="66">
        <f t="shared" si="1152"/>
        <v>0</v>
      </c>
      <c r="UV132" s="66">
        <f t="shared" si="1152"/>
        <v>0</v>
      </c>
      <c r="UW132" s="66">
        <f t="shared" si="1152"/>
        <v>0</v>
      </c>
      <c r="UX132" s="66">
        <f t="shared" si="1152"/>
        <v>0</v>
      </c>
      <c r="UY132" s="66">
        <f t="shared" si="1152"/>
        <v>0</v>
      </c>
      <c r="UZ132" s="66">
        <f t="shared" si="1152"/>
        <v>0</v>
      </c>
      <c r="VA132" s="66">
        <f t="shared" si="1152"/>
        <v>0</v>
      </c>
      <c r="VB132" s="66">
        <f t="shared" si="1152"/>
        <v>0</v>
      </c>
      <c r="VC132" s="66">
        <f t="shared" si="1152"/>
        <v>0</v>
      </c>
      <c r="VD132" s="113">
        <f t="shared" si="1152"/>
        <v>0</v>
      </c>
      <c r="VE132" s="10" t="str">
        <f t="shared" si="710"/>
        <v>-</v>
      </c>
    </row>
    <row r="133" spans="1:577" ht="20.149999999999999" customHeight="1">
      <c r="A133" s="19"/>
      <c r="B133" s="19"/>
      <c r="C133" s="23">
        <v>61151</v>
      </c>
      <c r="D133" s="24" t="s">
        <v>128</v>
      </c>
      <c r="E133" s="193">
        <f>SUM(F133:I133)</f>
        <v>0</v>
      </c>
      <c r="F133" s="194"/>
      <c r="G133" s="194"/>
      <c r="H133" s="195"/>
      <c r="I133" s="229"/>
      <c r="J133" s="241">
        <f>SUM(K133:Y133)</f>
        <v>0</v>
      </c>
      <c r="K133" s="61"/>
      <c r="L133" s="60"/>
      <c r="M133" s="60"/>
      <c r="N133" s="60"/>
      <c r="O133" s="60"/>
      <c r="P133" s="60"/>
      <c r="Q133" s="60"/>
      <c r="R133" s="60"/>
      <c r="S133" s="60"/>
      <c r="T133" s="60"/>
      <c r="U133" s="61"/>
      <c r="V133" s="60"/>
      <c r="W133" s="60"/>
      <c r="X133" s="60"/>
      <c r="Y133" s="110"/>
      <c r="Z133" s="169">
        <f>SUM(AA133:AO133)</f>
        <v>0</v>
      </c>
      <c r="AA133" s="60"/>
      <c r="AB133" s="60"/>
      <c r="AC133" s="60"/>
      <c r="AD133" s="60"/>
      <c r="AE133" s="60"/>
      <c r="AF133" s="60"/>
      <c r="AG133" s="60"/>
      <c r="AH133" s="60"/>
      <c r="AI133" s="60"/>
      <c r="AJ133" s="60"/>
      <c r="AK133" s="61"/>
      <c r="AL133" s="60"/>
      <c r="AM133" s="60"/>
      <c r="AN133" s="60"/>
      <c r="AO133" s="110"/>
      <c r="AP133" s="169">
        <f>SUM(AQ133:BE133)</f>
        <v>0</v>
      </c>
      <c r="AQ133" s="60"/>
      <c r="AR133" s="60"/>
      <c r="AS133" s="60"/>
      <c r="AT133" s="60"/>
      <c r="AU133" s="60"/>
      <c r="AV133" s="60"/>
      <c r="AW133" s="60"/>
      <c r="AX133" s="60"/>
      <c r="AY133" s="60"/>
      <c r="AZ133" s="60"/>
      <c r="BA133" s="61"/>
      <c r="BB133" s="60"/>
      <c r="BC133" s="60"/>
      <c r="BD133" s="60"/>
      <c r="BE133" s="110"/>
      <c r="BF133" s="169">
        <f>SUM(BG133:BU133)</f>
        <v>0</v>
      </c>
      <c r="BG133" s="60"/>
      <c r="BH133" s="60"/>
      <c r="BI133" s="60"/>
      <c r="BJ133" s="60"/>
      <c r="BK133" s="60"/>
      <c r="BL133" s="60"/>
      <c r="BM133" s="60"/>
      <c r="BN133" s="60"/>
      <c r="BO133" s="60"/>
      <c r="BP133" s="60"/>
      <c r="BQ133" s="61"/>
      <c r="BR133" s="60"/>
      <c r="BS133" s="60"/>
      <c r="BT133" s="60"/>
      <c r="BU133" s="110"/>
      <c r="BV133" s="169">
        <f>SUM(BW133:CU133)</f>
        <v>0</v>
      </c>
      <c r="BW133" s="60"/>
      <c r="BX133" s="60"/>
      <c r="BY133" s="60"/>
      <c r="BZ133" s="60"/>
      <c r="CA133" s="60"/>
      <c r="CB133" s="60"/>
      <c r="CC133" s="60"/>
      <c r="CD133" s="60"/>
      <c r="CE133" s="60"/>
      <c r="CF133" s="60"/>
      <c r="CG133" s="61"/>
      <c r="CH133" s="60"/>
      <c r="CI133" s="60"/>
      <c r="CJ133" s="60"/>
      <c r="CK133" s="60"/>
      <c r="CL133" s="60"/>
      <c r="CM133" s="60"/>
      <c r="CN133" s="60"/>
      <c r="CO133" s="60"/>
      <c r="CP133" s="60"/>
      <c r="CQ133" s="60"/>
      <c r="CR133" s="60"/>
      <c r="CS133" s="60"/>
      <c r="CT133" s="60"/>
      <c r="CU133" s="110"/>
      <c r="CV133" s="173"/>
      <c r="CW133" s="169">
        <f>SUM(CX133:DL133)</f>
        <v>0</v>
      </c>
      <c r="CX133" s="60"/>
      <c r="CY133" s="60"/>
      <c r="CZ133" s="60"/>
      <c r="DA133" s="60"/>
      <c r="DB133" s="60"/>
      <c r="DC133" s="60"/>
      <c r="DD133" s="60"/>
      <c r="DE133" s="60"/>
      <c r="DF133" s="60"/>
      <c r="DG133" s="60"/>
      <c r="DH133" s="61"/>
      <c r="DI133" s="60"/>
      <c r="DJ133" s="60"/>
      <c r="DK133" s="60"/>
      <c r="DL133" s="110"/>
      <c r="DM133" s="169">
        <f>SUM(DN133:EB133)</f>
        <v>0</v>
      </c>
      <c r="DN133" s="60"/>
      <c r="DO133" s="60"/>
      <c r="DP133" s="60"/>
      <c r="DQ133" s="60"/>
      <c r="DR133" s="60"/>
      <c r="DS133" s="60"/>
      <c r="DT133" s="60"/>
      <c r="DU133" s="60"/>
      <c r="DV133" s="60"/>
      <c r="DW133" s="60"/>
      <c r="DX133" s="61"/>
      <c r="DY133" s="60"/>
      <c r="DZ133" s="60"/>
      <c r="EA133" s="60"/>
      <c r="EB133" s="110"/>
      <c r="EC133" s="169">
        <f>SUM(ED133:ER133)</f>
        <v>0</v>
      </c>
      <c r="ED133" s="60"/>
      <c r="EE133" s="60"/>
      <c r="EF133" s="60"/>
      <c r="EG133" s="60"/>
      <c r="EH133" s="60"/>
      <c r="EI133" s="60"/>
      <c r="EJ133" s="60"/>
      <c r="EK133" s="60"/>
      <c r="EL133" s="60"/>
      <c r="EM133" s="60"/>
      <c r="EN133" s="61"/>
      <c r="EO133" s="60"/>
      <c r="EP133" s="60"/>
      <c r="EQ133" s="60"/>
      <c r="ER133" s="110"/>
      <c r="ES133" s="169">
        <f>SUM(ET133:FH133)</f>
        <v>0</v>
      </c>
      <c r="ET133" s="60"/>
      <c r="EU133" s="60"/>
      <c r="EV133" s="60"/>
      <c r="EW133" s="60"/>
      <c r="EX133" s="60"/>
      <c r="EY133" s="60"/>
      <c r="EZ133" s="60"/>
      <c r="FA133" s="60"/>
      <c r="FB133" s="60"/>
      <c r="FC133" s="60"/>
      <c r="FD133" s="61"/>
      <c r="FE133" s="60"/>
      <c r="FF133" s="60"/>
      <c r="FG133" s="60"/>
      <c r="FH133" s="110"/>
      <c r="FI133" s="169">
        <f>SUM(FJ133:FX133)</f>
        <v>0</v>
      </c>
      <c r="FJ133" s="60"/>
      <c r="FK133" s="60"/>
      <c r="FL133" s="60"/>
      <c r="FM133" s="60"/>
      <c r="FN133" s="60"/>
      <c r="FO133" s="60"/>
      <c r="FP133" s="60"/>
      <c r="FQ133" s="60"/>
      <c r="FR133" s="60"/>
      <c r="FS133" s="60"/>
      <c r="FT133" s="61"/>
      <c r="FU133" s="60"/>
      <c r="FV133" s="60"/>
      <c r="FW133" s="60"/>
      <c r="FX133" s="110"/>
      <c r="FY133" s="169">
        <f>SUM(FZ133:GN133)</f>
        <v>0</v>
      </c>
      <c r="FZ133" s="60"/>
      <c r="GA133" s="60"/>
      <c r="GB133" s="60"/>
      <c r="GC133" s="60"/>
      <c r="GD133" s="60"/>
      <c r="GE133" s="60"/>
      <c r="GF133" s="60"/>
      <c r="GG133" s="60"/>
      <c r="GH133" s="60"/>
      <c r="GI133" s="60"/>
      <c r="GJ133" s="61"/>
      <c r="GK133" s="60"/>
      <c r="GL133" s="60"/>
      <c r="GM133" s="60"/>
      <c r="GN133" s="110"/>
      <c r="GO133" s="169">
        <f>SUM(GP133:HN133)</f>
        <v>0</v>
      </c>
      <c r="GP133" s="60"/>
      <c r="GQ133" s="60"/>
      <c r="GR133" s="60"/>
      <c r="GS133" s="60"/>
      <c r="GT133" s="60"/>
      <c r="GU133" s="60"/>
      <c r="GV133" s="60"/>
      <c r="GW133" s="60"/>
      <c r="GX133" s="60"/>
      <c r="GY133" s="60"/>
      <c r="GZ133" s="61"/>
      <c r="HA133" s="60"/>
      <c r="HB133" s="60"/>
      <c r="HC133" s="60"/>
      <c r="HD133" s="60"/>
      <c r="HE133" s="60"/>
      <c r="HF133" s="60"/>
      <c r="HG133" s="60"/>
      <c r="HH133" s="60"/>
      <c r="HI133" s="60"/>
      <c r="HJ133" s="60"/>
      <c r="HK133" s="60"/>
      <c r="HL133" s="60"/>
      <c r="HM133" s="60"/>
      <c r="HN133" s="110"/>
      <c r="HO133" s="172"/>
      <c r="HP133" s="173"/>
      <c r="HQ133" s="169">
        <f>SUM(HR133:IF133)</f>
        <v>0</v>
      </c>
      <c r="HR133" s="60"/>
      <c r="HS133" s="60"/>
      <c r="HT133" s="60"/>
      <c r="HU133" s="60"/>
      <c r="HV133" s="60"/>
      <c r="HW133" s="60"/>
      <c r="HX133" s="60"/>
      <c r="HY133" s="60"/>
      <c r="HZ133" s="60"/>
      <c r="IA133" s="60"/>
      <c r="IB133" s="61"/>
      <c r="IC133" s="60"/>
      <c r="ID133" s="60"/>
      <c r="IE133" s="60"/>
      <c r="IF133" s="110"/>
      <c r="IG133" s="169">
        <f>SUM(IH133:IV133)</f>
        <v>0</v>
      </c>
      <c r="IH133" s="60"/>
      <c r="II133" s="60"/>
      <c r="IJ133" s="60"/>
      <c r="IK133" s="60"/>
      <c r="IL133" s="60"/>
      <c r="IM133" s="60"/>
      <c r="IN133" s="60"/>
      <c r="IO133" s="60"/>
      <c r="IP133" s="60"/>
      <c r="IQ133" s="60"/>
      <c r="IR133" s="61"/>
      <c r="IS133" s="60"/>
      <c r="IT133" s="60"/>
      <c r="IU133" s="60"/>
      <c r="IV133" s="110"/>
      <c r="IW133" s="169">
        <f>SUM(IX133:JL133)</f>
        <v>0</v>
      </c>
      <c r="IX133" s="60"/>
      <c r="IY133" s="60"/>
      <c r="IZ133" s="60"/>
      <c r="JA133" s="60"/>
      <c r="JB133" s="60"/>
      <c r="JC133" s="60"/>
      <c r="JD133" s="60"/>
      <c r="JE133" s="60"/>
      <c r="JF133" s="60"/>
      <c r="JG133" s="60"/>
      <c r="JH133" s="61"/>
      <c r="JI133" s="60"/>
      <c r="JJ133" s="60"/>
      <c r="JK133" s="60"/>
      <c r="JL133" s="110"/>
      <c r="JM133" s="169">
        <f>SUM(JN133:KB133)</f>
        <v>0</v>
      </c>
      <c r="JN133" s="60"/>
      <c r="JO133" s="60"/>
      <c r="JP133" s="60"/>
      <c r="JQ133" s="60"/>
      <c r="JR133" s="60"/>
      <c r="JS133" s="60"/>
      <c r="JT133" s="60"/>
      <c r="JU133" s="60"/>
      <c r="JV133" s="60"/>
      <c r="JW133" s="60"/>
      <c r="JX133" s="61"/>
      <c r="JY133" s="60"/>
      <c r="JZ133" s="60"/>
      <c r="KA133" s="60"/>
      <c r="KB133" s="110"/>
      <c r="KC133" s="169">
        <f>SUM(KD133:LB133)</f>
        <v>0</v>
      </c>
      <c r="KD133" s="60"/>
      <c r="KE133" s="60"/>
      <c r="KF133" s="60"/>
      <c r="KG133" s="60"/>
      <c r="KH133" s="60"/>
      <c r="KI133" s="60"/>
      <c r="KJ133" s="60"/>
      <c r="KK133" s="60"/>
      <c r="KL133" s="60"/>
      <c r="KM133" s="60"/>
      <c r="KN133" s="61"/>
      <c r="KO133" s="60"/>
      <c r="KP133" s="60"/>
      <c r="KQ133" s="60"/>
      <c r="KR133" s="60"/>
      <c r="KS133" s="60"/>
      <c r="KT133" s="60"/>
      <c r="KU133" s="60"/>
      <c r="KV133" s="60"/>
      <c r="KW133" s="60"/>
      <c r="KX133" s="60"/>
      <c r="KY133" s="60"/>
      <c r="KZ133" s="60"/>
      <c r="LA133" s="60"/>
      <c r="LB133" s="110"/>
      <c r="LC133" s="173"/>
      <c r="LD133" s="169">
        <f>SUM(LE133:LS133)</f>
        <v>0</v>
      </c>
      <c r="LE133" s="60"/>
      <c r="LF133" s="60"/>
      <c r="LG133" s="60"/>
      <c r="LH133" s="60"/>
      <c r="LI133" s="60"/>
      <c r="LJ133" s="60"/>
      <c r="LK133" s="60"/>
      <c r="LL133" s="60"/>
      <c r="LM133" s="60"/>
      <c r="LN133" s="60"/>
      <c r="LO133" s="61"/>
      <c r="LP133" s="60"/>
      <c r="LQ133" s="60"/>
      <c r="LR133" s="60"/>
      <c r="LS133" s="110"/>
      <c r="LT133" s="169">
        <f>SUM(LU133:MI133)</f>
        <v>0</v>
      </c>
      <c r="LU133" s="60"/>
      <c r="LV133" s="60"/>
      <c r="LW133" s="60"/>
      <c r="LX133" s="60"/>
      <c r="LY133" s="60"/>
      <c r="LZ133" s="60"/>
      <c r="MA133" s="60"/>
      <c r="MB133" s="60"/>
      <c r="MC133" s="60"/>
      <c r="MD133" s="60"/>
      <c r="ME133" s="61"/>
      <c r="MF133" s="60"/>
      <c r="MG133" s="60"/>
      <c r="MH133" s="60"/>
      <c r="MI133" s="110"/>
      <c r="MJ133" s="169">
        <f>SUM(MK133:MY133)</f>
        <v>0</v>
      </c>
      <c r="MK133" s="60"/>
      <c r="ML133" s="60"/>
      <c r="MM133" s="60"/>
      <c r="MN133" s="60"/>
      <c r="MO133" s="60"/>
      <c r="MP133" s="60"/>
      <c r="MQ133" s="60"/>
      <c r="MR133" s="60"/>
      <c r="MS133" s="60"/>
      <c r="MT133" s="60"/>
      <c r="MU133" s="61"/>
      <c r="MV133" s="60"/>
      <c r="MW133" s="60"/>
      <c r="MX133" s="60"/>
      <c r="MY133" s="110"/>
      <c r="MZ133" s="169">
        <f>SUM(NA133:NO133)</f>
        <v>0</v>
      </c>
      <c r="NA133" s="60"/>
      <c r="NB133" s="60"/>
      <c r="NC133" s="60"/>
      <c r="ND133" s="60"/>
      <c r="NE133" s="60"/>
      <c r="NF133" s="60"/>
      <c r="NG133" s="60"/>
      <c r="NH133" s="60"/>
      <c r="NI133" s="60"/>
      <c r="NJ133" s="60"/>
      <c r="NK133" s="61"/>
      <c r="NL133" s="60"/>
      <c r="NM133" s="60"/>
      <c r="NN133" s="60"/>
      <c r="NO133" s="110"/>
      <c r="NP133" s="169">
        <f>SUM(NQ133:OE133)</f>
        <v>0</v>
      </c>
      <c r="NQ133" s="60"/>
      <c r="NR133" s="60"/>
      <c r="NS133" s="60"/>
      <c r="NT133" s="60"/>
      <c r="NU133" s="60"/>
      <c r="NV133" s="60"/>
      <c r="NW133" s="60"/>
      <c r="NX133" s="60"/>
      <c r="NY133" s="60"/>
      <c r="NZ133" s="60"/>
      <c r="OA133" s="61"/>
      <c r="OB133" s="60"/>
      <c r="OC133" s="60"/>
      <c r="OD133" s="60"/>
      <c r="OE133" s="110"/>
      <c r="OF133" s="169">
        <f>SUM(OG133:OU133)</f>
        <v>0</v>
      </c>
      <c r="OG133" s="60"/>
      <c r="OH133" s="60"/>
      <c r="OI133" s="60"/>
      <c r="OJ133" s="60"/>
      <c r="OK133" s="60"/>
      <c r="OL133" s="60"/>
      <c r="OM133" s="60"/>
      <c r="ON133" s="60"/>
      <c r="OO133" s="60"/>
      <c r="OP133" s="60"/>
      <c r="OQ133" s="61"/>
      <c r="OR133" s="60"/>
      <c r="OS133" s="60"/>
      <c r="OT133" s="60"/>
      <c r="OU133" s="110"/>
      <c r="OV133" s="169">
        <f>SUM(OW133:PK133)</f>
        <v>0</v>
      </c>
      <c r="OW133" s="60"/>
      <c r="OX133" s="60"/>
      <c r="OY133" s="60"/>
      <c r="OZ133" s="60"/>
      <c r="PA133" s="60"/>
      <c r="PB133" s="60"/>
      <c r="PC133" s="60"/>
      <c r="PD133" s="60"/>
      <c r="PE133" s="60"/>
      <c r="PF133" s="60"/>
      <c r="PG133" s="61"/>
      <c r="PH133" s="60"/>
      <c r="PI133" s="60"/>
      <c r="PJ133" s="60"/>
      <c r="PK133" s="110"/>
      <c r="PL133" s="169">
        <f>SUM(PM133:QA133)</f>
        <v>0</v>
      </c>
      <c r="PM133" s="60"/>
      <c r="PN133" s="60"/>
      <c r="PO133" s="60"/>
      <c r="PP133" s="60"/>
      <c r="PQ133" s="60"/>
      <c r="PR133" s="60"/>
      <c r="PS133" s="60"/>
      <c r="PT133" s="60"/>
      <c r="PU133" s="60"/>
      <c r="PV133" s="60"/>
      <c r="PW133" s="61"/>
      <c r="PX133" s="60"/>
      <c r="PY133" s="60"/>
      <c r="PZ133" s="60"/>
      <c r="QA133" s="110"/>
      <c r="QB133" s="169">
        <f>SUM(QC133:QQ133)</f>
        <v>0</v>
      </c>
      <c r="QC133" s="60"/>
      <c r="QD133" s="60"/>
      <c r="QE133" s="60"/>
      <c r="QF133" s="60"/>
      <c r="QG133" s="60"/>
      <c r="QH133" s="60"/>
      <c r="QI133" s="60"/>
      <c r="QJ133" s="60"/>
      <c r="QK133" s="60"/>
      <c r="QL133" s="60"/>
      <c r="QM133" s="61"/>
      <c r="QN133" s="60"/>
      <c r="QO133" s="60"/>
      <c r="QP133" s="60"/>
      <c r="QQ133" s="110"/>
      <c r="QR133" s="169">
        <f>SUM(QS133:RQ133)</f>
        <v>0</v>
      </c>
      <c r="QS133" s="60"/>
      <c r="QT133" s="60"/>
      <c r="QU133" s="60"/>
      <c r="QV133" s="60"/>
      <c r="QW133" s="60"/>
      <c r="QX133" s="60"/>
      <c r="QY133" s="60"/>
      <c r="QZ133" s="60"/>
      <c r="RA133" s="60"/>
      <c r="RB133" s="60"/>
      <c r="RC133" s="61"/>
      <c r="RD133" s="60"/>
      <c r="RE133" s="60"/>
      <c r="RF133" s="60"/>
      <c r="RG133" s="60"/>
      <c r="RH133" s="60"/>
      <c r="RI133" s="60"/>
      <c r="RJ133" s="60"/>
      <c r="RK133" s="60"/>
      <c r="RL133" s="60"/>
      <c r="RM133" s="60"/>
      <c r="RN133" s="60"/>
      <c r="RO133" s="60"/>
      <c r="RP133" s="60"/>
      <c r="RQ133" s="110"/>
      <c r="RR133" s="173"/>
      <c r="RS133" s="169">
        <f>SUM(RT133:SH133)</f>
        <v>0</v>
      </c>
      <c r="RT133" s="60"/>
      <c r="RU133" s="60"/>
      <c r="RV133" s="60"/>
      <c r="RW133" s="60"/>
      <c r="RX133" s="60"/>
      <c r="RY133" s="60"/>
      <c r="RZ133" s="60"/>
      <c r="SA133" s="60"/>
      <c r="SB133" s="60"/>
      <c r="SC133" s="60"/>
      <c r="SD133" s="61"/>
      <c r="SE133" s="60"/>
      <c r="SF133" s="60"/>
      <c r="SG133" s="60"/>
      <c r="SH133" s="110"/>
      <c r="SI133" s="169">
        <f>SUM(SJ133:SX133)</f>
        <v>0</v>
      </c>
      <c r="SJ133" s="60"/>
      <c r="SK133" s="60"/>
      <c r="SL133" s="60"/>
      <c r="SM133" s="60"/>
      <c r="SN133" s="60"/>
      <c r="SO133" s="60"/>
      <c r="SP133" s="60"/>
      <c r="SQ133" s="60"/>
      <c r="SR133" s="60"/>
      <c r="SS133" s="60"/>
      <c r="ST133" s="61"/>
      <c r="SU133" s="60"/>
      <c r="SV133" s="60"/>
      <c r="SW133" s="60"/>
      <c r="SX133" s="110"/>
      <c r="SY133" s="169">
        <f>SUM(SZ133:TN133)</f>
        <v>0</v>
      </c>
      <c r="SZ133" s="60"/>
      <c r="TA133" s="60"/>
      <c r="TB133" s="60"/>
      <c r="TC133" s="60"/>
      <c r="TD133" s="60"/>
      <c r="TE133" s="60"/>
      <c r="TF133" s="60"/>
      <c r="TG133" s="60"/>
      <c r="TH133" s="60"/>
      <c r="TI133" s="60"/>
      <c r="TJ133" s="61"/>
      <c r="TK133" s="60"/>
      <c r="TL133" s="60"/>
      <c r="TM133" s="60"/>
      <c r="TN133" s="110"/>
      <c r="TO133" s="169">
        <f>SUM(TP133:UD133)</f>
        <v>0</v>
      </c>
      <c r="TP133" s="60"/>
      <c r="TQ133" s="60"/>
      <c r="TR133" s="60"/>
      <c r="TS133" s="60"/>
      <c r="TT133" s="60"/>
      <c r="TU133" s="60"/>
      <c r="TV133" s="60"/>
      <c r="TW133" s="60"/>
      <c r="TX133" s="60"/>
      <c r="TY133" s="60"/>
      <c r="TZ133" s="61"/>
      <c r="UA133" s="60"/>
      <c r="UB133" s="60"/>
      <c r="UC133" s="60"/>
      <c r="UD133" s="110"/>
      <c r="UE133" s="169">
        <f>SUM(UF133:VD133)</f>
        <v>0</v>
      </c>
      <c r="UF133" s="60"/>
      <c r="UG133" s="60"/>
      <c r="UH133" s="60"/>
      <c r="UI133" s="60"/>
      <c r="UJ133" s="60"/>
      <c r="UK133" s="60"/>
      <c r="UL133" s="60"/>
      <c r="UM133" s="60"/>
      <c r="UN133" s="60"/>
      <c r="UO133" s="60"/>
      <c r="UP133" s="61"/>
      <c r="UQ133" s="60"/>
      <c r="UR133" s="60"/>
      <c r="US133" s="60"/>
      <c r="UT133" s="60"/>
      <c r="UU133" s="60"/>
      <c r="UV133" s="60"/>
      <c r="UW133" s="60"/>
      <c r="UX133" s="60"/>
      <c r="UY133" s="60"/>
      <c r="UZ133" s="60"/>
      <c r="VA133" s="60"/>
      <c r="VB133" s="60"/>
      <c r="VC133" s="60"/>
      <c r="VD133" s="110"/>
      <c r="VE133" s="10" t="str">
        <f t="shared" si="710"/>
        <v>-</v>
      </c>
    </row>
    <row r="134" spans="1:577" ht="20.149999999999999" customHeight="1">
      <c r="A134" s="19"/>
      <c r="B134" s="19">
        <v>6116</v>
      </c>
      <c r="C134" s="19"/>
      <c r="D134" s="20" t="s">
        <v>129</v>
      </c>
      <c r="E134" s="202">
        <f t="shared" ref="E134:BP134" si="1153">SUM(E135:E142)</f>
        <v>0</v>
      </c>
      <c r="F134" s="203">
        <f t="shared" si="1153"/>
        <v>0</v>
      </c>
      <c r="G134" s="203">
        <f t="shared" si="1153"/>
        <v>0</v>
      </c>
      <c r="H134" s="204">
        <f t="shared" si="1153"/>
        <v>0</v>
      </c>
      <c r="I134" s="232">
        <f t="shared" si="1153"/>
        <v>0</v>
      </c>
      <c r="J134" s="203">
        <f t="shared" si="1153"/>
        <v>0</v>
      </c>
      <c r="K134" s="67">
        <f t="shared" si="1153"/>
        <v>0</v>
      </c>
      <c r="L134" s="66">
        <f t="shared" si="1153"/>
        <v>0</v>
      </c>
      <c r="M134" s="66">
        <f t="shared" si="1153"/>
        <v>0</v>
      </c>
      <c r="N134" s="66">
        <f t="shared" si="1153"/>
        <v>0</v>
      </c>
      <c r="O134" s="66">
        <f t="shared" si="1153"/>
        <v>0</v>
      </c>
      <c r="P134" s="66">
        <f t="shared" si="1153"/>
        <v>0</v>
      </c>
      <c r="Q134" s="66">
        <f t="shared" si="1153"/>
        <v>0</v>
      </c>
      <c r="R134" s="66">
        <f t="shared" si="1153"/>
        <v>0</v>
      </c>
      <c r="S134" s="66">
        <f t="shared" si="1153"/>
        <v>0</v>
      </c>
      <c r="T134" s="66">
        <f t="shared" si="1153"/>
        <v>0</v>
      </c>
      <c r="U134" s="67">
        <f t="shared" si="1153"/>
        <v>0</v>
      </c>
      <c r="V134" s="66">
        <f t="shared" si="1153"/>
        <v>0</v>
      </c>
      <c r="W134" s="66">
        <f t="shared" si="1153"/>
        <v>0</v>
      </c>
      <c r="X134" s="66">
        <f t="shared" si="1153"/>
        <v>0</v>
      </c>
      <c r="Y134" s="113">
        <f t="shared" si="1153"/>
        <v>0</v>
      </c>
      <c r="Z134" s="67">
        <f t="shared" si="1153"/>
        <v>0</v>
      </c>
      <c r="AA134" s="66">
        <f t="shared" si="1153"/>
        <v>0</v>
      </c>
      <c r="AB134" s="66">
        <f t="shared" si="1153"/>
        <v>0</v>
      </c>
      <c r="AC134" s="66">
        <f t="shared" si="1153"/>
        <v>0</v>
      </c>
      <c r="AD134" s="66">
        <f t="shared" si="1153"/>
        <v>0</v>
      </c>
      <c r="AE134" s="66">
        <f t="shared" si="1153"/>
        <v>0</v>
      </c>
      <c r="AF134" s="66">
        <f t="shared" si="1153"/>
        <v>0</v>
      </c>
      <c r="AG134" s="66">
        <f t="shared" si="1153"/>
        <v>0</v>
      </c>
      <c r="AH134" s="66">
        <f t="shared" si="1153"/>
        <v>0</v>
      </c>
      <c r="AI134" s="66">
        <f t="shared" si="1153"/>
        <v>0</v>
      </c>
      <c r="AJ134" s="66">
        <f t="shared" si="1153"/>
        <v>0</v>
      </c>
      <c r="AK134" s="67">
        <f t="shared" si="1153"/>
        <v>0</v>
      </c>
      <c r="AL134" s="66">
        <f t="shared" si="1153"/>
        <v>0</v>
      </c>
      <c r="AM134" s="66">
        <f t="shared" si="1153"/>
        <v>0</v>
      </c>
      <c r="AN134" s="66">
        <f t="shared" si="1153"/>
        <v>0</v>
      </c>
      <c r="AO134" s="113">
        <f t="shared" si="1153"/>
        <v>0</v>
      </c>
      <c r="AP134" s="67">
        <f t="shared" si="1153"/>
        <v>0</v>
      </c>
      <c r="AQ134" s="66">
        <f t="shared" si="1153"/>
        <v>0</v>
      </c>
      <c r="AR134" s="66">
        <f t="shared" si="1153"/>
        <v>0</v>
      </c>
      <c r="AS134" s="66">
        <f t="shared" si="1153"/>
        <v>0</v>
      </c>
      <c r="AT134" s="66">
        <f t="shared" si="1153"/>
        <v>0</v>
      </c>
      <c r="AU134" s="66">
        <f t="shared" si="1153"/>
        <v>0</v>
      </c>
      <c r="AV134" s="66">
        <f t="shared" si="1153"/>
        <v>0</v>
      </c>
      <c r="AW134" s="66">
        <f t="shared" si="1153"/>
        <v>0</v>
      </c>
      <c r="AX134" s="66">
        <f t="shared" si="1153"/>
        <v>0</v>
      </c>
      <c r="AY134" s="66">
        <f t="shared" si="1153"/>
        <v>0</v>
      </c>
      <c r="AZ134" s="66">
        <f t="shared" si="1153"/>
        <v>0</v>
      </c>
      <c r="BA134" s="67">
        <f t="shared" si="1153"/>
        <v>0</v>
      </c>
      <c r="BB134" s="66">
        <f t="shared" si="1153"/>
        <v>0</v>
      </c>
      <c r="BC134" s="66">
        <f t="shared" si="1153"/>
        <v>0</v>
      </c>
      <c r="BD134" s="66">
        <f t="shared" si="1153"/>
        <v>0</v>
      </c>
      <c r="BE134" s="113">
        <f t="shared" si="1153"/>
        <v>0</v>
      </c>
      <c r="BF134" s="67">
        <f t="shared" si="1153"/>
        <v>0</v>
      </c>
      <c r="BG134" s="66">
        <f t="shared" si="1153"/>
        <v>0</v>
      </c>
      <c r="BH134" s="66">
        <f t="shared" si="1153"/>
        <v>0</v>
      </c>
      <c r="BI134" s="66">
        <f t="shared" si="1153"/>
        <v>0</v>
      </c>
      <c r="BJ134" s="66">
        <f t="shared" si="1153"/>
        <v>0</v>
      </c>
      <c r="BK134" s="66">
        <f t="shared" si="1153"/>
        <v>0</v>
      </c>
      <c r="BL134" s="66">
        <f t="shared" si="1153"/>
        <v>0</v>
      </c>
      <c r="BM134" s="66">
        <f t="shared" si="1153"/>
        <v>0</v>
      </c>
      <c r="BN134" s="66">
        <f t="shared" si="1153"/>
        <v>0</v>
      </c>
      <c r="BO134" s="66">
        <f t="shared" si="1153"/>
        <v>0</v>
      </c>
      <c r="BP134" s="66">
        <f t="shared" si="1153"/>
        <v>0</v>
      </c>
      <c r="BQ134" s="67">
        <f t="shared" ref="BQ134:EM134" si="1154">SUM(BQ135:BQ142)</f>
        <v>0</v>
      </c>
      <c r="BR134" s="66">
        <f t="shared" si="1154"/>
        <v>0</v>
      </c>
      <c r="BS134" s="66">
        <f t="shared" si="1154"/>
        <v>0</v>
      </c>
      <c r="BT134" s="66">
        <f t="shared" si="1154"/>
        <v>0</v>
      </c>
      <c r="BU134" s="113">
        <f t="shared" si="1154"/>
        <v>0</v>
      </c>
      <c r="BV134" s="67">
        <f t="shared" si="1154"/>
        <v>0</v>
      </c>
      <c r="BW134" s="66">
        <f t="shared" si="1154"/>
        <v>0</v>
      </c>
      <c r="BX134" s="66">
        <f t="shared" si="1154"/>
        <v>0</v>
      </c>
      <c r="BY134" s="66">
        <f t="shared" si="1154"/>
        <v>0</v>
      </c>
      <c r="BZ134" s="66">
        <f t="shared" si="1154"/>
        <v>0</v>
      </c>
      <c r="CA134" s="66">
        <f t="shared" si="1154"/>
        <v>0</v>
      </c>
      <c r="CB134" s="66">
        <f t="shared" si="1154"/>
        <v>0</v>
      </c>
      <c r="CC134" s="66">
        <f t="shared" si="1154"/>
        <v>0</v>
      </c>
      <c r="CD134" s="66">
        <f t="shared" si="1154"/>
        <v>0</v>
      </c>
      <c r="CE134" s="66">
        <f t="shared" si="1154"/>
        <v>0</v>
      </c>
      <c r="CF134" s="66">
        <f t="shared" si="1154"/>
        <v>0</v>
      </c>
      <c r="CG134" s="67">
        <f t="shared" si="1154"/>
        <v>0</v>
      </c>
      <c r="CH134" s="66">
        <f t="shared" si="1154"/>
        <v>0</v>
      </c>
      <c r="CI134" s="66">
        <f t="shared" si="1154"/>
        <v>0</v>
      </c>
      <c r="CJ134" s="66">
        <f t="shared" si="1154"/>
        <v>0</v>
      </c>
      <c r="CK134" s="66">
        <f t="shared" si="1154"/>
        <v>0</v>
      </c>
      <c r="CL134" s="66">
        <f t="shared" si="1154"/>
        <v>0</v>
      </c>
      <c r="CM134" s="66">
        <f t="shared" si="1154"/>
        <v>0</v>
      </c>
      <c r="CN134" s="66">
        <f t="shared" si="1154"/>
        <v>0</v>
      </c>
      <c r="CO134" s="66">
        <f t="shared" si="1154"/>
        <v>0</v>
      </c>
      <c r="CP134" s="66">
        <f t="shared" si="1154"/>
        <v>0</v>
      </c>
      <c r="CQ134" s="66">
        <f t="shared" si="1154"/>
        <v>0</v>
      </c>
      <c r="CR134" s="66">
        <f t="shared" si="1154"/>
        <v>0</v>
      </c>
      <c r="CS134" s="66">
        <f t="shared" si="1154"/>
        <v>0</v>
      </c>
      <c r="CT134" s="66">
        <f t="shared" si="1154"/>
        <v>0</v>
      </c>
      <c r="CU134" s="113">
        <f t="shared" si="1154"/>
        <v>0</v>
      </c>
      <c r="CV134" s="155">
        <f t="shared" si="1154"/>
        <v>0</v>
      </c>
      <c r="CW134" s="67">
        <f t="shared" si="1154"/>
        <v>0</v>
      </c>
      <c r="CX134" s="66">
        <f t="shared" si="1154"/>
        <v>0</v>
      </c>
      <c r="CY134" s="66">
        <f t="shared" si="1154"/>
        <v>0</v>
      </c>
      <c r="CZ134" s="66">
        <f t="shared" si="1154"/>
        <v>0</v>
      </c>
      <c r="DA134" s="66">
        <f t="shared" si="1154"/>
        <v>0</v>
      </c>
      <c r="DB134" s="66">
        <f t="shared" si="1154"/>
        <v>0</v>
      </c>
      <c r="DC134" s="66">
        <f t="shared" si="1154"/>
        <v>0</v>
      </c>
      <c r="DD134" s="66">
        <f t="shared" si="1154"/>
        <v>0</v>
      </c>
      <c r="DE134" s="66">
        <f t="shared" si="1154"/>
        <v>0</v>
      </c>
      <c r="DF134" s="66">
        <f t="shared" si="1154"/>
        <v>0</v>
      </c>
      <c r="DG134" s="66">
        <f t="shared" si="1154"/>
        <v>0</v>
      </c>
      <c r="DH134" s="67">
        <f t="shared" si="1154"/>
        <v>0</v>
      </c>
      <c r="DI134" s="66">
        <f t="shared" si="1154"/>
        <v>0</v>
      </c>
      <c r="DJ134" s="66">
        <f t="shared" si="1154"/>
        <v>0</v>
      </c>
      <c r="DK134" s="66">
        <f t="shared" si="1154"/>
        <v>0</v>
      </c>
      <c r="DL134" s="113">
        <f t="shared" si="1154"/>
        <v>0</v>
      </c>
      <c r="DM134" s="67">
        <f t="shared" si="1154"/>
        <v>0</v>
      </c>
      <c r="DN134" s="66">
        <f t="shared" si="1154"/>
        <v>0</v>
      </c>
      <c r="DO134" s="66">
        <f t="shared" si="1154"/>
        <v>0</v>
      </c>
      <c r="DP134" s="66">
        <f t="shared" si="1154"/>
        <v>0</v>
      </c>
      <c r="DQ134" s="66">
        <f t="shared" si="1154"/>
        <v>0</v>
      </c>
      <c r="DR134" s="66">
        <f t="shared" si="1154"/>
        <v>0</v>
      </c>
      <c r="DS134" s="66">
        <f t="shared" si="1154"/>
        <v>0</v>
      </c>
      <c r="DT134" s="66">
        <f t="shared" si="1154"/>
        <v>0</v>
      </c>
      <c r="DU134" s="66">
        <f t="shared" si="1154"/>
        <v>0</v>
      </c>
      <c r="DV134" s="66">
        <f t="shared" si="1154"/>
        <v>0</v>
      </c>
      <c r="DW134" s="66">
        <f t="shared" si="1154"/>
        <v>0</v>
      </c>
      <c r="DX134" s="67">
        <f t="shared" si="1154"/>
        <v>0</v>
      </c>
      <c r="DY134" s="66">
        <f t="shared" si="1154"/>
        <v>0</v>
      </c>
      <c r="DZ134" s="66">
        <f t="shared" si="1154"/>
        <v>0</v>
      </c>
      <c r="EA134" s="66">
        <f t="shared" si="1154"/>
        <v>0</v>
      </c>
      <c r="EB134" s="113">
        <f t="shared" si="1154"/>
        <v>0</v>
      </c>
      <c r="EC134" s="67">
        <f t="shared" si="1154"/>
        <v>0</v>
      </c>
      <c r="ED134" s="66">
        <f t="shared" si="1154"/>
        <v>0</v>
      </c>
      <c r="EE134" s="66">
        <f t="shared" si="1154"/>
        <v>0</v>
      </c>
      <c r="EF134" s="66">
        <f t="shared" si="1154"/>
        <v>0</v>
      </c>
      <c r="EG134" s="66">
        <f t="shared" si="1154"/>
        <v>0</v>
      </c>
      <c r="EH134" s="66">
        <f t="shared" si="1154"/>
        <v>0</v>
      </c>
      <c r="EI134" s="66">
        <f t="shared" si="1154"/>
        <v>0</v>
      </c>
      <c r="EJ134" s="66">
        <f t="shared" si="1154"/>
        <v>0</v>
      </c>
      <c r="EK134" s="66">
        <f t="shared" si="1154"/>
        <v>0</v>
      </c>
      <c r="EL134" s="66">
        <f t="shared" si="1154"/>
        <v>0</v>
      </c>
      <c r="EM134" s="66">
        <f t="shared" si="1154"/>
        <v>0</v>
      </c>
      <c r="EN134" s="67">
        <f t="shared" ref="EN134:GY134" si="1155">SUM(EN135:EN142)</f>
        <v>0</v>
      </c>
      <c r="EO134" s="66">
        <f t="shared" si="1155"/>
        <v>0</v>
      </c>
      <c r="EP134" s="66">
        <f t="shared" si="1155"/>
        <v>0</v>
      </c>
      <c r="EQ134" s="66">
        <f t="shared" si="1155"/>
        <v>0</v>
      </c>
      <c r="ER134" s="113">
        <f t="shared" si="1155"/>
        <v>0</v>
      </c>
      <c r="ES134" s="67">
        <f t="shared" si="1155"/>
        <v>0</v>
      </c>
      <c r="ET134" s="66">
        <f t="shared" si="1155"/>
        <v>0</v>
      </c>
      <c r="EU134" s="66">
        <f t="shared" si="1155"/>
        <v>0</v>
      </c>
      <c r="EV134" s="66">
        <f t="shared" si="1155"/>
        <v>0</v>
      </c>
      <c r="EW134" s="66">
        <f t="shared" si="1155"/>
        <v>0</v>
      </c>
      <c r="EX134" s="66">
        <f t="shared" si="1155"/>
        <v>0</v>
      </c>
      <c r="EY134" s="66">
        <f t="shared" si="1155"/>
        <v>0</v>
      </c>
      <c r="EZ134" s="66">
        <f t="shared" si="1155"/>
        <v>0</v>
      </c>
      <c r="FA134" s="66">
        <f t="shared" si="1155"/>
        <v>0</v>
      </c>
      <c r="FB134" s="66">
        <f t="shared" si="1155"/>
        <v>0</v>
      </c>
      <c r="FC134" s="66">
        <f t="shared" si="1155"/>
        <v>0</v>
      </c>
      <c r="FD134" s="67">
        <f t="shared" si="1155"/>
        <v>0</v>
      </c>
      <c r="FE134" s="66">
        <f t="shared" si="1155"/>
        <v>0</v>
      </c>
      <c r="FF134" s="66">
        <f t="shared" si="1155"/>
        <v>0</v>
      </c>
      <c r="FG134" s="66">
        <f t="shared" si="1155"/>
        <v>0</v>
      </c>
      <c r="FH134" s="113">
        <f t="shared" si="1155"/>
        <v>0</v>
      </c>
      <c r="FI134" s="67">
        <f t="shared" si="1155"/>
        <v>0</v>
      </c>
      <c r="FJ134" s="66">
        <f t="shared" si="1155"/>
        <v>0</v>
      </c>
      <c r="FK134" s="66">
        <f t="shared" si="1155"/>
        <v>0</v>
      </c>
      <c r="FL134" s="66">
        <f t="shared" si="1155"/>
        <v>0</v>
      </c>
      <c r="FM134" s="66">
        <f t="shared" si="1155"/>
        <v>0</v>
      </c>
      <c r="FN134" s="66">
        <f t="shared" si="1155"/>
        <v>0</v>
      </c>
      <c r="FO134" s="66">
        <f t="shared" si="1155"/>
        <v>0</v>
      </c>
      <c r="FP134" s="66">
        <f t="shared" si="1155"/>
        <v>0</v>
      </c>
      <c r="FQ134" s="66">
        <f t="shared" si="1155"/>
        <v>0</v>
      </c>
      <c r="FR134" s="66">
        <f t="shared" si="1155"/>
        <v>0</v>
      </c>
      <c r="FS134" s="66">
        <f t="shared" si="1155"/>
        <v>0</v>
      </c>
      <c r="FT134" s="67">
        <f t="shared" si="1155"/>
        <v>0</v>
      </c>
      <c r="FU134" s="66">
        <f t="shared" si="1155"/>
        <v>0</v>
      </c>
      <c r="FV134" s="66">
        <f t="shared" si="1155"/>
        <v>0</v>
      </c>
      <c r="FW134" s="66">
        <f t="shared" si="1155"/>
        <v>0</v>
      </c>
      <c r="FX134" s="113">
        <f t="shared" si="1155"/>
        <v>0</v>
      </c>
      <c r="FY134" s="67">
        <f t="shared" si="1155"/>
        <v>0</v>
      </c>
      <c r="FZ134" s="66">
        <f t="shared" si="1155"/>
        <v>0</v>
      </c>
      <c r="GA134" s="66">
        <f t="shared" si="1155"/>
        <v>0</v>
      </c>
      <c r="GB134" s="66">
        <f t="shared" si="1155"/>
        <v>0</v>
      </c>
      <c r="GC134" s="66">
        <f t="shared" si="1155"/>
        <v>0</v>
      </c>
      <c r="GD134" s="66">
        <f t="shared" si="1155"/>
        <v>0</v>
      </c>
      <c r="GE134" s="66">
        <f t="shared" si="1155"/>
        <v>0</v>
      </c>
      <c r="GF134" s="66">
        <f t="shared" si="1155"/>
        <v>0</v>
      </c>
      <c r="GG134" s="66">
        <f t="shared" si="1155"/>
        <v>0</v>
      </c>
      <c r="GH134" s="66">
        <f t="shared" si="1155"/>
        <v>0</v>
      </c>
      <c r="GI134" s="66">
        <f t="shared" si="1155"/>
        <v>0</v>
      </c>
      <c r="GJ134" s="67">
        <f t="shared" si="1155"/>
        <v>0</v>
      </c>
      <c r="GK134" s="66">
        <f t="shared" si="1155"/>
        <v>0</v>
      </c>
      <c r="GL134" s="66">
        <f t="shared" si="1155"/>
        <v>0</v>
      </c>
      <c r="GM134" s="66">
        <f t="shared" si="1155"/>
        <v>0</v>
      </c>
      <c r="GN134" s="113">
        <f t="shared" si="1155"/>
        <v>0</v>
      </c>
      <c r="GO134" s="67">
        <f t="shared" si="1155"/>
        <v>0</v>
      </c>
      <c r="GP134" s="66">
        <f t="shared" si="1155"/>
        <v>0</v>
      </c>
      <c r="GQ134" s="66">
        <f t="shared" si="1155"/>
        <v>0</v>
      </c>
      <c r="GR134" s="66">
        <f t="shared" si="1155"/>
        <v>0</v>
      </c>
      <c r="GS134" s="66">
        <f t="shared" si="1155"/>
        <v>0</v>
      </c>
      <c r="GT134" s="66">
        <f t="shared" si="1155"/>
        <v>0</v>
      </c>
      <c r="GU134" s="66">
        <f t="shared" si="1155"/>
        <v>0</v>
      </c>
      <c r="GV134" s="66">
        <f t="shared" si="1155"/>
        <v>0</v>
      </c>
      <c r="GW134" s="66">
        <f t="shared" si="1155"/>
        <v>0</v>
      </c>
      <c r="GX134" s="66">
        <f t="shared" si="1155"/>
        <v>0</v>
      </c>
      <c r="GY134" s="66">
        <f t="shared" si="1155"/>
        <v>0</v>
      </c>
      <c r="GZ134" s="67">
        <f t="shared" ref="GZ134:JW134" si="1156">SUM(GZ135:GZ142)</f>
        <v>0</v>
      </c>
      <c r="HA134" s="66">
        <f t="shared" si="1156"/>
        <v>0</v>
      </c>
      <c r="HB134" s="66">
        <f t="shared" si="1156"/>
        <v>0</v>
      </c>
      <c r="HC134" s="66">
        <f t="shared" si="1156"/>
        <v>0</v>
      </c>
      <c r="HD134" s="66">
        <f t="shared" si="1156"/>
        <v>0</v>
      </c>
      <c r="HE134" s="66">
        <f t="shared" si="1156"/>
        <v>0</v>
      </c>
      <c r="HF134" s="66">
        <f t="shared" si="1156"/>
        <v>0</v>
      </c>
      <c r="HG134" s="66">
        <f t="shared" si="1156"/>
        <v>0</v>
      </c>
      <c r="HH134" s="66">
        <f t="shared" si="1156"/>
        <v>0</v>
      </c>
      <c r="HI134" s="66">
        <f t="shared" si="1156"/>
        <v>0</v>
      </c>
      <c r="HJ134" s="66">
        <f t="shared" si="1156"/>
        <v>0</v>
      </c>
      <c r="HK134" s="66">
        <f t="shared" si="1156"/>
        <v>0</v>
      </c>
      <c r="HL134" s="66">
        <f t="shared" si="1156"/>
        <v>0</v>
      </c>
      <c r="HM134" s="66">
        <f t="shared" si="1156"/>
        <v>0</v>
      </c>
      <c r="HN134" s="113">
        <f t="shared" si="1156"/>
        <v>0</v>
      </c>
      <c r="HO134" s="139">
        <f t="shared" si="1156"/>
        <v>0</v>
      </c>
      <c r="HP134" s="155">
        <f t="shared" si="1156"/>
        <v>0</v>
      </c>
      <c r="HQ134" s="67">
        <f t="shared" si="1156"/>
        <v>0</v>
      </c>
      <c r="HR134" s="66">
        <f t="shared" si="1156"/>
        <v>0</v>
      </c>
      <c r="HS134" s="66">
        <f t="shared" si="1156"/>
        <v>0</v>
      </c>
      <c r="HT134" s="66">
        <f t="shared" si="1156"/>
        <v>0</v>
      </c>
      <c r="HU134" s="66">
        <f t="shared" si="1156"/>
        <v>0</v>
      </c>
      <c r="HV134" s="66">
        <f t="shared" si="1156"/>
        <v>0</v>
      </c>
      <c r="HW134" s="66">
        <f t="shared" si="1156"/>
        <v>0</v>
      </c>
      <c r="HX134" s="66">
        <f t="shared" si="1156"/>
        <v>0</v>
      </c>
      <c r="HY134" s="66">
        <f t="shared" si="1156"/>
        <v>0</v>
      </c>
      <c r="HZ134" s="66">
        <f t="shared" si="1156"/>
        <v>0</v>
      </c>
      <c r="IA134" s="66">
        <f t="shared" si="1156"/>
        <v>0</v>
      </c>
      <c r="IB134" s="67">
        <f t="shared" si="1156"/>
        <v>0</v>
      </c>
      <c r="IC134" s="66">
        <f t="shared" si="1156"/>
        <v>0</v>
      </c>
      <c r="ID134" s="66">
        <f t="shared" si="1156"/>
        <v>0</v>
      </c>
      <c r="IE134" s="66">
        <f t="shared" si="1156"/>
        <v>0</v>
      </c>
      <c r="IF134" s="113">
        <f t="shared" si="1156"/>
        <v>0</v>
      </c>
      <c r="IG134" s="67">
        <f t="shared" si="1156"/>
        <v>0</v>
      </c>
      <c r="IH134" s="66">
        <f t="shared" si="1156"/>
        <v>0</v>
      </c>
      <c r="II134" s="66">
        <f t="shared" si="1156"/>
        <v>0</v>
      </c>
      <c r="IJ134" s="66">
        <f t="shared" si="1156"/>
        <v>0</v>
      </c>
      <c r="IK134" s="66">
        <f t="shared" si="1156"/>
        <v>0</v>
      </c>
      <c r="IL134" s="66">
        <f t="shared" si="1156"/>
        <v>0</v>
      </c>
      <c r="IM134" s="66">
        <f t="shared" si="1156"/>
        <v>0</v>
      </c>
      <c r="IN134" s="66">
        <f t="shared" si="1156"/>
        <v>0</v>
      </c>
      <c r="IO134" s="66">
        <f t="shared" si="1156"/>
        <v>0</v>
      </c>
      <c r="IP134" s="66">
        <f t="shared" si="1156"/>
        <v>0</v>
      </c>
      <c r="IQ134" s="66">
        <f t="shared" si="1156"/>
        <v>0</v>
      </c>
      <c r="IR134" s="67">
        <f t="shared" si="1156"/>
        <v>0</v>
      </c>
      <c r="IS134" s="66">
        <f t="shared" si="1156"/>
        <v>0</v>
      </c>
      <c r="IT134" s="66">
        <f t="shared" si="1156"/>
        <v>0</v>
      </c>
      <c r="IU134" s="66">
        <f t="shared" si="1156"/>
        <v>0</v>
      </c>
      <c r="IV134" s="113">
        <f t="shared" si="1156"/>
        <v>0</v>
      </c>
      <c r="IW134" s="67">
        <f t="shared" si="1156"/>
        <v>0</v>
      </c>
      <c r="IX134" s="66">
        <f t="shared" si="1156"/>
        <v>0</v>
      </c>
      <c r="IY134" s="66">
        <f t="shared" si="1156"/>
        <v>0</v>
      </c>
      <c r="IZ134" s="66">
        <f t="shared" si="1156"/>
        <v>0</v>
      </c>
      <c r="JA134" s="66">
        <f t="shared" si="1156"/>
        <v>0</v>
      </c>
      <c r="JB134" s="66">
        <f t="shared" si="1156"/>
        <v>0</v>
      </c>
      <c r="JC134" s="66">
        <f t="shared" si="1156"/>
        <v>0</v>
      </c>
      <c r="JD134" s="66">
        <f t="shared" si="1156"/>
        <v>0</v>
      </c>
      <c r="JE134" s="66">
        <f t="shared" si="1156"/>
        <v>0</v>
      </c>
      <c r="JF134" s="66">
        <f t="shared" si="1156"/>
        <v>0</v>
      </c>
      <c r="JG134" s="66">
        <f t="shared" si="1156"/>
        <v>0</v>
      </c>
      <c r="JH134" s="67">
        <f t="shared" si="1156"/>
        <v>0</v>
      </c>
      <c r="JI134" s="66">
        <f t="shared" si="1156"/>
        <v>0</v>
      </c>
      <c r="JJ134" s="66">
        <f t="shared" si="1156"/>
        <v>0</v>
      </c>
      <c r="JK134" s="66">
        <f t="shared" si="1156"/>
        <v>0</v>
      </c>
      <c r="JL134" s="113">
        <f t="shared" si="1156"/>
        <v>0</v>
      </c>
      <c r="JM134" s="67">
        <f t="shared" si="1156"/>
        <v>0</v>
      </c>
      <c r="JN134" s="66">
        <f t="shared" si="1156"/>
        <v>0</v>
      </c>
      <c r="JO134" s="66">
        <f t="shared" si="1156"/>
        <v>0</v>
      </c>
      <c r="JP134" s="66">
        <f t="shared" si="1156"/>
        <v>0</v>
      </c>
      <c r="JQ134" s="66">
        <f t="shared" si="1156"/>
        <v>0</v>
      </c>
      <c r="JR134" s="66">
        <f t="shared" si="1156"/>
        <v>0</v>
      </c>
      <c r="JS134" s="66">
        <f t="shared" si="1156"/>
        <v>0</v>
      </c>
      <c r="JT134" s="66">
        <f t="shared" si="1156"/>
        <v>0</v>
      </c>
      <c r="JU134" s="66">
        <f t="shared" si="1156"/>
        <v>0</v>
      </c>
      <c r="JV134" s="66">
        <f t="shared" si="1156"/>
        <v>0</v>
      </c>
      <c r="JW134" s="66">
        <f t="shared" si="1156"/>
        <v>0</v>
      </c>
      <c r="JX134" s="67">
        <f t="shared" ref="JX134:MT134" si="1157">SUM(JX135:JX142)</f>
        <v>0</v>
      </c>
      <c r="JY134" s="66">
        <f t="shared" si="1157"/>
        <v>0</v>
      </c>
      <c r="JZ134" s="66">
        <f t="shared" si="1157"/>
        <v>0</v>
      </c>
      <c r="KA134" s="66">
        <f t="shared" si="1157"/>
        <v>0</v>
      </c>
      <c r="KB134" s="113">
        <f t="shared" si="1157"/>
        <v>0</v>
      </c>
      <c r="KC134" s="67">
        <f t="shared" si="1157"/>
        <v>0</v>
      </c>
      <c r="KD134" s="66">
        <f t="shared" si="1157"/>
        <v>0</v>
      </c>
      <c r="KE134" s="66">
        <f t="shared" si="1157"/>
        <v>0</v>
      </c>
      <c r="KF134" s="66">
        <f t="shared" si="1157"/>
        <v>0</v>
      </c>
      <c r="KG134" s="66">
        <f t="shared" si="1157"/>
        <v>0</v>
      </c>
      <c r="KH134" s="66">
        <f t="shared" si="1157"/>
        <v>0</v>
      </c>
      <c r="KI134" s="66">
        <f t="shared" si="1157"/>
        <v>0</v>
      </c>
      <c r="KJ134" s="66">
        <f t="shared" si="1157"/>
        <v>0</v>
      </c>
      <c r="KK134" s="66">
        <f t="shared" si="1157"/>
        <v>0</v>
      </c>
      <c r="KL134" s="66">
        <f t="shared" si="1157"/>
        <v>0</v>
      </c>
      <c r="KM134" s="66">
        <f t="shared" si="1157"/>
        <v>0</v>
      </c>
      <c r="KN134" s="67">
        <f t="shared" si="1157"/>
        <v>0</v>
      </c>
      <c r="KO134" s="66">
        <f t="shared" si="1157"/>
        <v>0</v>
      </c>
      <c r="KP134" s="66">
        <f t="shared" si="1157"/>
        <v>0</v>
      </c>
      <c r="KQ134" s="66">
        <f t="shared" si="1157"/>
        <v>0</v>
      </c>
      <c r="KR134" s="66">
        <f t="shared" si="1157"/>
        <v>0</v>
      </c>
      <c r="KS134" s="66">
        <f t="shared" si="1157"/>
        <v>0</v>
      </c>
      <c r="KT134" s="66">
        <f t="shared" si="1157"/>
        <v>0</v>
      </c>
      <c r="KU134" s="66">
        <f t="shared" si="1157"/>
        <v>0</v>
      </c>
      <c r="KV134" s="66">
        <f t="shared" si="1157"/>
        <v>0</v>
      </c>
      <c r="KW134" s="66">
        <f t="shared" si="1157"/>
        <v>0</v>
      </c>
      <c r="KX134" s="66">
        <f t="shared" si="1157"/>
        <v>0</v>
      </c>
      <c r="KY134" s="66">
        <f t="shared" si="1157"/>
        <v>0</v>
      </c>
      <c r="KZ134" s="66">
        <f t="shared" si="1157"/>
        <v>0</v>
      </c>
      <c r="LA134" s="66">
        <f t="shared" si="1157"/>
        <v>0</v>
      </c>
      <c r="LB134" s="113">
        <f t="shared" si="1157"/>
        <v>0</v>
      </c>
      <c r="LC134" s="155">
        <f t="shared" si="1157"/>
        <v>0</v>
      </c>
      <c r="LD134" s="67">
        <f t="shared" si="1157"/>
        <v>0</v>
      </c>
      <c r="LE134" s="66">
        <f t="shared" si="1157"/>
        <v>0</v>
      </c>
      <c r="LF134" s="66">
        <f t="shared" si="1157"/>
        <v>0</v>
      </c>
      <c r="LG134" s="66">
        <f t="shared" si="1157"/>
        <v>0</v>
      </c>
      <c r="LH134" s="66">
        <f t="shared" si="1157"/>
        <v>0</v>
      </c>
      <c r="LI134" s="66">
        <f t="shared" si="1157"/>
        <v>0</v>
      </c>
      <c r="LJ134" s="66">
        <f t="shared" si="1157"/>
        <v>0</v>
      </c>
      <c r="LK134" s="66">
        <f t="shared" si="1157"/>
        <v>0</v>
      </c>
      <c r="LL134" s="66">
        <f t="shared" si="1157"/>
        <v>0</v>
      </c>
      <c r="LM134" s="66">
        <f t="shared" si="1157"/>
        <v>0</v>
      </c>
      <c r="LN134" s="66">
        <f t="shared" si="1157"/>
        <v>0</v>
      </c>
      <c r="LO134" s="67">
        <f t="shared" si="1157"/>
        <v>0</v>
      </c>
      <c r="LP134" s="66">
        <f t="shared" si="1157"/>
        <v>0</v>
      </c>
      <c r="LQ134" s="66">
        <f t="shared" si="1157"/>
        <v>0</v>
      </c>
      <c r="LR134" s="66">
        <f t="shared" si="1157"/>
        <v>0</v>
      </c>
      <c r="LS134" s="113">
        <f t="shared" si="1157"/>
        <v>0</v>
      </c>
      <c r="LT134" s="67">
        <f t="shared" si="1157"/>
        <v>0</v>
      </c>
      <c r="LU134" s="66">
        <f t="shared" si="1157"/>
        <v>0</v>
      </c>
      <c r="LV134" s="66">
        <f t="shared" si="1157"/>
        <v>0</v>
      </c>
      <c r="LW134" s="66">
        <f t="shared" si="1157"/>
        <v>0</v>
      </c>
      <c r="LX134" s="66">
        <f t="shared" si="1157"/>
        <v>0</v>
      </c>
      <c r="LY134" s="66">
        <f t="shared" si="1157"/>
        <v>0</v>
      </c>
      <c r="LZ134" s="66">
        <f t="shared" si="1157"/>
        <v>0</v>
      </c>
      <c r="MA134" s="66">
        <f t="shared" si="1157"/>
        <v>0</v>
      </c>
      <c r="MB134" s="66">
        <f t="shared" si="1157"/>
        <v>0</v>
      </c>
      <c r="MC134" s="66">
        <f t="shared" si="1157"/>
        <v>0</v>
      </c>
      <c r="MD134" s="66">
        <f t="shared" si="1157"/>
        <v>0</v>
      </c>
      <c r="ME134" s="67">
        <f t="shared" si="1157"/>
        <v>0</v>
      </c>
      <c r="MF134" s="66">
        <f t="shared" si="1157"/>
        <v>0</v>
      </c>
      <c r="MG134" s="66">
        <f t="shared" si="1157"/>
        <v>0</v>
      </c>
      <c r="MH134" s="66">
        <f t="shared" si="1157"/>
        <v>0</v>
      </c>
      <c r="MI134" s="113">
        <f t="shared" si="1157"/>
        <v>0</v>
      </c>
      <c r="MJ134" s="67">
        <f t="shared" si="1157"/>
        <v>0</v>
      </c>
      <c r="MK134" s="66">
        <f t="shared" si="1157"/>
        <v>0</v>
      </c>
      <c r="ML134" s="66">
        <f t="shared" si="1157"/>
        <v>0</v>
      </c>
      <c r="MM134" s="66">
        <f t="shared" si="1157"/>
        <v>0</v>
      </c>
      <c r="MN134" s="66">
        <f t="shared" si="1157"/>
        <v>0</v>
      </c>
      <c r="MO134" s="66">
        <f t="shared" si="1157"/>
        <v>0</v>
      </c>
      <c r="MP134" s="66">
        <f t="shared" si="1157"/>
        <v>0</v>
      </c>
      <c r="MQ134" s="66">
        <f t="shared" si="1157"/>
        <v>0</v>
      </c>
      <c r="MR134" s="66">
        <f t="shared" si="1157"/>
        <v>0</v>
      </c>
      <c r="MS134" s="66">
        <f t="shared" si="1157"/>
        <v>0</v>
      </c>
      <c r="MT134" s="66">
        <f t="shared" si="1157"/>
        <v>0</v>
      </c>
      <c r="MU134" s="67">
        <f t="shared" ref="MU134:PF134" si="1158">SUM(MU135:MU142)</f>
        <v>0</v>
      </c>
      <c r="MV134" s="66">
        <f t="shared" si="1158"/>
        <v>0</v>
      </c>
      <c r="MW134" s="66">
        <f t="shared" si="1158"/>
        <v>0</v>
      </c>
      <c r="MX134" s="66">
        <f t="shared" si="1158"/>
        <v>0</v>
      </c>
      <c r="MY134" s="113">
        <f t="shared" si="1158"/>
        <v>0</v>
      </c>
      <c r="MZ134" s="67">
        <f t="shared" si="1158"/>
        <v>0</v>
      </c>
      <c r="NA134" s="66">
        <f t="shared" si="1158"/>
        <v>0</v>
      </c>
      <c r="NB134" s="66">
        <f t="shared" si="1158"/>
        <v>0</v>
      </c>
      <c r="NC134" s="66">
        <f t="shared" si="1158"/>
        <v>0</v>
      </c>
      <c r="ND134" s="66">
        <f t="shared" si="1158"/>
        <v>0</v>
      </c>
      <c r="NE134" s="66">
        <f t="shared" si="1158"/>
        <v>0</v>
      </c>
      <c r="NF134" s="66">
        <f t="shared" si="1158"/>
        <v>0</v>
      </c>
      <c r="NG134" s="66">
        <f t="shared" si="1158"/>
        <v>0</v>
      </c>
      <c r="NH134" s="66">
        <f t="shared" si="1158"/>
        <v>0</v>
      </c>
      <c r="NI134" s="66">
        <f t="shared" si="1158"/>
        <v>0</v>
      </c>
      <c r="NJ134" s="66">
        <f t="shared" si="1158"/>
        <v>0</v>
      </c>
      <c r="NK134" s="67">
        <f t="shared" si="1158"/>
        <v>0</v>
      </c>
      <c r="NL134" s="66">
        <f t="shared" si="1158"/>
        <v>0</v>
      </c>
      <c r="NM134" s="66">
        <f t="shared" si="1158"/>
        <v>0</v>
      </c>
      <c r="NN134" s="66">
        <f t="shared" si="1158"/>
        <v>0</v>
      </c>
      <c r="NO134" s="113">
        <f t="shared" si="1158"/>
        <v>0</v>
      </c>
      <c r="NP134" s="67">
        <f t="shared" si="1158"/>
        <v>0</v>
      </c>
      <c r="NQ134" s="66">
        <f t="shared" si="1158"/>
        <v>0</v>
      </c>
      <c r="NR134" s="66">
        <f t="shared" si="1158"/>
        <v>0</v>
      </c>
      <c r="NS134" s="66">
        <f t="shared" si="1158"/>
        <v>0</v>
      </c>
      <c r="NT134" s="66">
        <f t="shared" si="1158"/>
        <v>0</v>
      </c>
      <c r="NU134" s="66">
        <f t="shared" si="1158"/>
        <v>0</v>
      </c>
      <c r="NV134" s="66">
        <f t="shared" si="1158"/>
        <v>0</v>
      </c>
      <c r="NW134" s="66">
        <f t="shared" si="1158"/>
        <v>0</v>
      </c>
      <c r="NX134" s="66">
        <f t="shared" si="1158"/>
        <v>0</v>
      </c>
      <c r="NY134" s="66">
        <f t="shared" si="1158"/>
        <v>0</v>
      </c>
      <c r="NZ134" s="66">
        <f t="shared" si="1158"/>
        <v>0</v>
      </c>
      <c r="OA134" s="67">
        <f t="shared" si="1158"/>
        <v>0</v>
      </c>
      <c r="OB134" s="66">
        <f t="shared" si="1158"/>
        <v>0</v>
      </c>
      <c r="OC134" s="66">
        <f t="shared" si="1158"/>
        <v>0</v>
      </c>
      <c r="OD134" s="66">
        <f t="shared" si="1158"/>
        <v>0</v>
      </c>
      <c r="OE134" s="113">
        <f t="shared" si="1158"/>
        <v>0</v>
      </c>
      <c r="OF134" s="67">
        <f t="shared" si="1158"/>
        <v>0</v>
      </c>
      <c r="OG134" s="66">
        <f t="shared" si="1158"/>
        <v>0</v>
      </c>
      <c r="OH134" s="66">
        <f t="shared" si="1158"/>
        <v>0</v>
      </c>
      <c r="OI134" s="66">
        <f t="shared" si="1158"/>
        <v>0</v>
      </c>
      <c r="OJ134" s="66">
        <f t="shared" si="1158"/>
        <v>0</v>
      </c>
      <c r="OK134" s="66">
        <f t="shared" si="1158"/>
        <v>0</v>
      </c>
      <c r="OL134" s="66">
        <f t="shared" si="1158"/>
        <v>0</v>
      </c>
      <c r="OM134" s="66">
        <f t="shared" si="1158"/>
        <v>0</v>
      </c>
      <c r="ON134" s="66">
        <f t="shared" si="1158"/>
        <v>0</v>
      </c>
      <c r="OO134" s="66">
        <f t="shared" si="1158"/>
        <v>0</v>
      </c>
      <c r="OP134" s="66">
        <f t="shared" si="1158"/>
        <v>0</v>
      </c>
      <c r="OQ134" s="67">
        <f t="shared" si="1158"/>
        <v>0</v>
      </c>
      <c r="OR134" s="66">
        <f t="shared" si="1158"/>
        <v>0</v>
      </c>
      <c r="OS134" s="66">
        <f t="shared" si="1158"/>
        <v>0</v>
      </c>
      <c r="OT134" s="66">
        <f t="shared" si="1158"/>
        <v>0</v>
      </c>
      <c r="OU134" s="113">
        <f t="shared" si="1158"/>
        <v>0</v>
      </c>
      <c r="OV134" s="67">
        <f t="shared" si="1158"/>
        <v>0</v>
      </c>
      <c r="OW134" s="66">
        <f t="shared" si="1158"/>
        <v>0</v>
      </c>
      <c r="OX134" s="66">
        <f t="shared" si="1158"/>
        <v>0</v>
      </c>
      <c r="OY134" s="66">
        <f t="shared" si="1158"/>
        <v>0</v>
      </c>
      <c r="OZ134" s="66">
        <f t="shared" si="1158"/>
        <v>0</v>
      </c>
      <c r="PA134" s="66">
        <f t="shared" si="1158"/>
        <v>0</v>
      </c>
      <c r="PB134" s="66">
        <f t="shared" si="1158"/>
        <v>0</v>
      </c>
      <c r="PC134" s="66">
        <f t="shared" si="1158"/>
        <v>0</v>
      </c>
      <c r="PD134" s="66">
        <f t="shared" si="1158"/>
        <v>0</v>
      </c>
      <c r="PE134" s="66">
        <f t="shared" si="1158"/>
        <v>0</v>
      </c>
      <c r="PF134" s="66">
        <f t="shared" si="1158"/>
        <v>0</v>
      </c>
      <c r="PG134" s="67">
        <f t="shared" ref="PG134:RR134" si="1159">SUM(PG135:PG142)</f>
        <v>0</v>
      </c>
      <c r="PH134" s="66">
        <f t="shared" si="1159"/>
        <v>0</v>
      </c>
      <c r="PI134" s="66">
        <f t="shared" si="1159"/>
        <v>0</v>
      </c>
      <c r="PJ134" s="66">
        <f t="shared" si="1159"/>
        <v>0</v>
      </c>
      <c r="PK134" s="113">
        <f t="shared" si="1159"/>
        <v>0</v>
      </c>
      <c r="PL134" s="67">
        <f t="shared" si="1159"/>
        <v>0</v>
      </c>
      <c r="PM134" s="66">
        <f t="shared" si="1159"/>
        <v>0</v>
      </c>
      <c r="PN134" s="66">
        <f t="shared" si="1159"/>
        <v>0</v>
      </c>
      <c r="PO134" s="66">
        <f t="shared" si="1159"/>
        <v>0</v>
      </c>
      <c r="PP134" s="66">
        <f t="shared" si="1159"/>
        <v>0</v>
      </c>
      <c r="PQ134" s="66">
        <f t="shared" si="1159"/>
        <v>0</v>
      </c>
      <c r="PR134" s="66">
        <f t="shared" si="1159"/>
        <v>0</v>
      </c>
      <c r="PS134" s="66">
        <f t="shared" si="1159"/>
        <v>0</v>
      </c>
      <c r="PT134" s="66">
        <f t="shared" si="1159"/>
        <v>0</v>
      </c>
      <c r="PU134" s="66">
        <f t="shared" si="1159"/>
        <v>0</v>
      </c>
      <c r="PV134" s="66">
        <f t="shared" si="1159"/>
        <v>0</v>
      </c>
      <c r="PW134" s="67">
        <f t="shared" si="1159"/>
        <v>0</v>
      </c>
      <c r="PX134" s="66">
        <f t="shared" si="1159"/>
        <v>0</v>
      </c>
      <c r="PY134" s="66">
        <f t="shared" si="1159"/>
        <v>0</v>
      </c>
      <c r="PZ134" s="66">
        <f t="shared" si="1159"/>
        <v>0</v>
      </c>
      <c r="QA134" s="113">
        <f t="shared" si="1159"/>
        <v>0</v>
      </c>
      <c r="QB134" s="67">
        <f t="shared" si="1159"/>
        <v>0</v>
      </c>
      <c r="QC134" s="66">
        <f t="shared" si="1159"/>
        <v>0</v>
      </c>
      <c r="QD134" s="66">
        <f t="shared" si="1159"/>
        <v>0</v>
      </c>
      <c r="QE134" s="66">
        <f t="shared" si="1159"/>
        <v>0</v>
      </c>
      <c r="QF134" s="66">
        <f t="shared" si="1159"/>
        <v>0</v>
      </c>
      <c r="QG134" s="66">
        <f t="shared" si="1159"/>
        <v>0</v>
      </c>
      <c r="QH134" s="66">
        <f t="shared" si="1159"/>
        <v>0</v>
      </c>
      <c r="QI134" s="66">
        <f t="shared" si="1159"/>
        <v>0</v>
      </c>
      <c r="QJ134" s="66">
        <f t="shared" si="1159"/>
        <v>0</v>
      </c>
      <c r="QK134" s="66">
        <f t="shared" si="1159"/>
        <v>0</v>
      </c>
      <c r="QL134" s="66">
        <f t="shared" si="1159"/>
        <v>0</v>
      </c>
      <c r="QM134" s="67">
        <f t="shared" si="1159"/>
        <v>0</v>
      </c>
      <c r="QN134" s="66">
        <f t="shared" si="1159"/>
        <v>0</v>
      </c>
      <c r="QO134" s="66">
        <f t="shared" si="1159"/>
        <v>0</v>
      </c>
      <c r="QP134" s="66">
        <f t="shared" si="1159"/>
        <v>0</v>
      </c>
      <c r="QQ134" s="113">
        <f t="shared" si="1159"/>
        <v>0</v>
      </c>
      <c r="QR134" s="67">
        <f t="shared" si="1159"/>
        <v>0</v>
      </c>
      <c r="QS134" s="66">
        <f t="shared" si="1159"/>
        <v>0</v>
      </c>
      <c r="QT134" s="66">
        <f t="shared" si="1159"/>
        <v>0</v>
      </c>
      <c r="QU134" s="66">
        <f t="shared" si="1159"/>
        <v>0</v>
      </c>
      <c r="QV134" s="66">
        <f t="shared" si="1159"/>
        <v>0</v>
      </c>
      <c r="QW134" s="66">
        <f t="shared" si="1159"/>
        <v>0</v>
      </c>
      <c r="QX134" s="66">
        <f t="shared" si="1159"/>
        <v>0</v>
      </c>
      <c r="QY134" s="66">
        <f t="shared" si="1159"/>
        <v>0</v>
      </c>
      <c r="QZ134" s="66">
        <f t="shared" si="1159"/>
        <v>0</v>
      </c>
      <c r="RA134" s="66">
        <f t="shared" si="1159"/>
        <v>0</v>
      </c>
      <c r="RB134" s="66">
        <f t="shared" si="1159"/>
        <v>0</v>
      </c>
      <c r="RC134" s="67">
        <f t="shared" si="1159"/>
        <v>0</v>
      </c>
      <c r="RD134" s="66">
        <f t="shared" si="1159"/>
        <v>0</v>
      </c>
      <c r="RE134" s="66">
        <f t="shared" si="1159"/>
        <v>0</v>
      </c>
      <c r="RF134" s="66">
        <f t="shared" si="1159"/>
        <v>0</v>
      </c>
      <c r="RG134" s="66">
        <f t="shared" si="1159"/>
        <v>0</v>
      </c>
      <c r="RH134" s="66">
        <f t="shared" si="1159"/>
        <v>0</v>
      </c>
      <c r="RI134" s="66">
        <f t="shared" si="1159"/>
        <v>0</v>
      </c>
      <c r="RJ134" s="66">
        <f t="shared" si="1159"/>
        <v>0</v>
      </c>
      <c r="RK134" s="66">
        <f t="shared" si="1159"/>
        <v>0</v>
      </c>
      <c r="RL134" s="66">
        <f t="shared" si="1159"/>
        <v>0</v>
      </c>
      <c r="RM134" s="66">
        <f t="shared" si="1159"/>
        <v>0</v>
      </c>
      <c r="RN134" s="66">
        <f t="shared" si="1159"/>
        <v>0</v>
      </c>
      <c r="RO134" s="66">
        <f t="shared" si="1159"/>
        <v>0</v>
      </c>
      <c r="RP134" s="66">
        <f t="shared" si="1159"/>
        <v>0</v>
      </c>
      <c r="RQ134" s="113">
        <f t="shared" si="1159"/>
        <v>0</v>
      </c>
      <c r="RR134" s="155">
        <f t="shared" si="1159"/>
        <v>0</v>
      </c>
      <c r="RS134" s="67">
        <f t="shared" ref="RS134:UD134" si="1160">SUM(RS135:RS142)</f>
        <v>0</v>
      </c>
      <c r="RT134" s="66">
        <f t="shared" si="1160"/>
        <v>0</v>
      </c>
      <c r="RU134" s="66">
        <f t="shared" si="1160"/>
        <v>0</v>
      </c>
      <c r="RV134" s="66">
        <f t="shared" si="1160"/>
        <v>0</v>
      </c>
      <c r="RW134" s="66">
        <f t="shared" si="1160"/>
        <v>0</v>
      </c>
      <c r="RX134" s="66">
        <f t="shared" si="1160"/>
        <v>0</v>
      </c>
      <c r="RY134" s="66">
        <f t="shared" si="1160"/>
        <v>0</v>
      </c>
      <c r="RZ134" s="66">
        <f t="shared" si="1160"/>
        <v>0</v>
      </c>
      <c r="SA134" s="66">
        <f t="shared" si="1160"/>
        <v>0</v>
      </c>
      <c r="SB134" s="66">
        <f t="shared" si="1160"/>
        <v>0</v>
      </c>
      <c r="SC134" s="66">
        <f t="shared" si="1160"/>
        <v>0</v>
      </c>
      <c r="SD134" s="67">
        <f t="shared" si="1160"/>
        <v>0</v>
      </c>
      <c r="SE134" s="66">
        <f t="shared" si="1160"/>
        <v>0</v>
      </c>
      <c r="SF134" s="66">
        <f t="shared" si="1160"/>
        <v>0</v>
      </c>
      <c r="SG134" s="66">
        <f t="shared" si="1160"/>
        <v>0</v>
      </c>
      <c r="SH134" s="113">
        <f t="shared" si="1160"/>
        <v>0</v>
      </c>
      <c r="SI134" s="67">
        <f t="shared" si="1160"/>
        <v>0</v>
      </c>
      <c r="SJ134" s="66">
        <f t="shared" si="1160"/>
        <v>0</v>
      </c>
      <c r="SK134" s="66">
        <f t="shared" si="1160"/>
        <v>0</v>
      </c>
      <c r="SL134" s="66">
        <f t="shared" si="1160"/>
        <v>0</v>
      </c>
      <c r="SM134" s="66">
        <f t="shared" si="1160"/>
        <v>0</v>
      </c>
      <c r="SN134" s="66">
        <f t="shared" si="1160"/>
        <v>0</v>
      </c>
      <c r="SO134" s="66">
        <f t="shared" si="1160"/>
        <v>0</v>
      </c>
      <c r="SP134" s="66">
        <f t="shared" si="1160"/>
        <v>0</v>
      </c>
      <c r="SQ134" s="66">
        <f t="shared" si="1160"/>
        <v>0</v>
      </c>
      <c r="SR134" s="66">
        <f t="shared" si="1160"/>
        <v>0</v>
      </c>
      <c r="SS134" s="66">
        <f t="shared" si="1160"/>
        <v>0</v>
      </c>
      <c r="ST134" s="67">
        <f t="shared" si="1160"/>
        <v>0</v>
      </c>
      <c r="SU134" s="66">
        <f t="shared" si="1160"/>
        <v>0</v>
      </c>
      <c r="SV134" s="66">
        <f t="shared" si="1160"/>
        <v>0</v>
      </c>
      <c r="SW134" s="66">
        <f t="shared" si="1160"/>
        <v>0</v>
      </c>
      <c r="SX134" s="113">
        <f t="shared" si="1160"/>
        <v>0</v>
      </c>
      <c r="SY134" s="67">
        <f t="shared" si="1160"/>
        <v>0</v>
      </c>
      <c r="SZ134" s="66">
        <f t="shared" si="1160"/>
        <v>0</v>
      </c>
      <c r="TA134" s="66">
        <f t="shared" si="1160"/>
        <v>0</v>
      </c>
      <c r="TB134" s="66">
        <f t="shared" si="1160"/>
        <v>0</v>
      </c>
      <c r="TC134" s="66">
        <f t="shared" si="1160"/>
        <v>0</v>
      </c>
      <c r="TD134" s="66">
        <f t="shared" si="1160"/>
        <v>0</v>
      </c>
      <c r="TE134" s="66">
        <f t="shared" si="1160"/>
        <v>0</v>
      </c>
      <c r="TF134" s="66">
        <f t="shared" si="1160"/>
        <v>0</v>
      </c>
      <c r="TG134" s="66">
        <f t="shared" si="1160"/>
        <v>0</v>
      </c>
      <c r="TH134" s="66">
        <f t="shared" si="1160"/>
        <v>0</v>
      </c>
      <c r="TI134" s="66">
        <f t="shared" si="1160"/>
        <v>0</v>
      </c>
      <c r="TJ134" s="67">
        <f t="shared" si="1160"/>
        <v>0</v>
      </c>
      <c r="TK134" s="66">
        <f t="shared" si="1160"/>
        <v>0</v>
      </c>
      <c r="TL134" s="66">
        <f t="shared" si="1160"/>
        <v>0</v>
      </c>
      <c r="TM134" s="66">
        <f t="shared" si="1160"/>
        <v>0</v>
      </c>
      <c r="TN134" s="113">
        <f t="shared" si="1160"/>
        <v>0</v>
      </c>
      <c r="TO134" s="67">
        <f t="shared" si="1160"/>
        <v>0</v>
      </c>
      <c r="TP134" s="66">
        <f t="shared" si="1160"/>
        <v>0</v>
      </c>
      <c r="TQ134" s="66">
        <f t="shared" si="1160"/>
        <v>0</v>
      </c>
      <c r="TR134" s="66">
        <f t="shared" si="1160"/>
        <v>0</v>
      </c>
      <c r="TS134" s="66">
        <f t="shared" si="1160"/>
        <v>0</v>
      </c>
      <c r="TT134" s="66">
        <f t="shared" si="1160"/>
        <v>0</v>
      </c>
      <c r="TU134" s="66">
        <f t="shared" si="1160"/>
        <v>0</v>
      </c>
      <c r="TV134" s="66">
        <f t="shared" si="1160"/>
        <v>0</v>
      </c>
      <c r="TW134" s="66">
        <f t="shared" si="1160"/>
        <v>0</v>
      </c>
      <c r="TX134" s="66">
        <f t="shared" si="1160"/>
        <v>0</v>
      </c>
      <c r="TY134" s="66">
        <f t="shared" si="1160"/>
        <v>0</v>
      </c>
      <c r="TZ134" s="67">
        <f t="shared" si="1160"/>
        <v>0</v>
      </c>
      <c r="UA134" s="66">
        <f t="shared" si="1160"/>
        <v>0</v>
      </c>
      <c r="UB134" s="66">
        <f t="shared" si="1160"/>
        <v>0</v>
      </c>
      <c r="UC134" s="66">
        <f t="shared" si="1160"/>
        <v>0</v>
      </c>
      <c r="UD134" s="113">
        <f t="shared" si="1160"/>
        <v>0</v>
      </c>
      <c r="UE134" s="67">
        <f t="shared" ref="UE134:VD134" si="1161">SUM(UE135:UE142)</f>
        <v>0</v>
      </c>
      <c r="UF134" s="66">
        <f t="shared" si="1161"/>
        <v>0</v>
      </c>
      <c r="UG134" s="66">
        <f t="shared" si="1161"/>
        <v>0</v>
      </c>
      <c r="UH134" s="66">
        <f t="shared" si="1161"/>
        <v>0</v>
      </c>
      <c r="UI134" s="66">
        <f t="shared" si="1161"/>
        <v>0</v>
      </c>
      <c r="UJ134" s="66">
        <f t="shared" si="1161"/>
        <v>0</v>
      </c>
      <c r="UK134" s="66">
        <f t="shared" si="1161"/>
        <v>0</v>
      </c>
      <c r="UL134" s="66">
        <f t="shared" si="1161"/>
        <v>0</v>
      </c>
      <c r="UM134" s="66">
        <f t="shared" si="1161"/>
        <v>0</v>
      </c>
      <c r="UN134" s="66">
        <f t="shared" si="1161"/>
        <v>0</v>
      </c>
      <c r="UO134" s="66">
        <f t="shared" si="1161"/>
        <v>0</v>
      </c>
      <c r="UP134" s="67">
        <f t="shared" si="1161"/>
        <v>0</v>
      </c>
      <c r="UQ134" s="66">
        <f t="shared" si="1161"/>
        <v>0</v>
      </c>
      <c r="UR134" s="66">
        <f t="shared" si="1161"/>
        <v>0</v>
      </c>
      <c r="US134" s="66">
        <f t="shared" si="1161"/>
        <v>0</v>
      </c>
      <c r="UT134" s="66">
        <f t="shared" si="1161"/>
        <v>0</v>
      </c>
      <c r="UU134" s="66">
        <f t="shared" si="1161"/>
        <v>0</v>
      </c>
      <c r="UV134" s="66">
        <f t="shared" si="1161"/>
        <v>0</v>
      </c>
      <c r="UW134" s="66">
        <f t="shared" si="1161"/>
        <v>0</v>
      </c>
      <c r="UX134" s="66">
        <f t="shared" si="1161"/>
        <v>0</v>
      </c>
      <c r="UY134" s="66">
        <f t="shared" si="1161"/>
        <v>0</v>
      </c>
      <c r="UZ134" s="66">
        <f t="shared" si="1161"/>
        <v>0</v>
      </c>
      <c r="VA134" s="66">
        <f t="shared" si="1161"/>
        <v>0</v>
      </c>
      <c r="VB134" s="66">
        <f t="shared" si="1161"/>
        <v>0</v>
      </c>
      <c r="VC134" s="66">
        <f t="shared" si="1161"/>
        <v>0</v>
      </c>
      <c r="VD134" s="113">
        <f t="shared" si="1161"/>
        <v>0</v>
      </c>
      <c r="VE134" s="10" t="str">
        <f t="shared" si="710"/>
        <v>-</v>
      </c>
    </row>
    <row r="135" spans="1:577" ht="20.149999999999999" customHeight="1">
      <c r="A135" s="19"/>
      <c r="B135" s="19"/>
      <c r="C135" s="23">
        <v>61161</v>
      </c>
      <c r="D135" s="24" t="s">
        <v>130</v>
      </c>
      <c r="E135" s="193">
        <f t="shared" ref="E135:E142" si="1162">SUM(F135:I135)</f>
        <v>0</v>
      </c>
      <c r="F135" s="194"/>
      <c r="G135" s="194"/>
      <c r="H135" s="195"/>
      <c r="I135" s="229"/>
      <c r="J135" s="241">
        <f t="shared" ref="J135:J142" si="1163">SUM(K135:Y135)</f>
        <v>0</v>
      </c>
      <c r="K135" s="61"/>
      <c r="L135" s="60"/>
      <c r="M135" s="60"/>
      <c r="N135" s="60"/>
      <c r="O135" s="60"/>
      <c r="P135" s="60"/>
      <c r="Q135" s="60"/>
      <c r="R135" s="60"/>
      <c r="S135" s="60"/>
      <c r="T135" s="60"/>
      <c r="U135" s="61"/>
      <c r="V135" s="60"/>
      <c r="W135" s="60"/>
      <c r="X135" s="60"/>
      <c r="Y135" s="110"/>
      <c r="Z135" s="169">
        <f t="shared" ref="Z135:Z142" si="1164">SUM(AA135:AO135)</f>
        <v>0</v>
      </c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  <c r="AK135" s="61"/>
      <c r="AL135" s="60"/>
      <c r="AM135" s="60"/>
      <c r="AN135" s="60"/>
      <c r="AO135" s="110"/>
      <c r="AP135" s="169">
        <f t="shared" ref="AP135:AP142" si="1165">SUM(AQ135:BE135)</f>
        <v>0</v>
      </c>
      <c r="AQ135" s="60"/>
      <c r="AR135" s="60"/>
      <c r="AS135" s="60"/>
      <c r="AT135" s="60"/>
      <c r="AU135" s="60"/>
      <c r="AV135" s="60"/>
      <c r="AW135" s="60"/>
      <c r="AX135" s="60"/>
      <c r="AY135" s="60"/>
      <c r="AZ135" s="60"/>
      <c r="BA135" s="61"/>
      <c r="BB135" s="60"/>
      <c r="BC135" s="60"/>
      <c r="BD135" s="60"/>
      <c r="BE135" s="110"/>
      <c r="BF135" s="169">
        <f t="shared" ref="BF135:BF142" si="1166">SUM(BG135:BU135)</f>
        <v>0</v>
      </c>
      <c r="BG135" s="60"/>
      <c r="BH135" s="60"/>
      <c r="BI135" s="60"/>
      <c r="BJ135" s="60"/>
      <c r="BK135" s="60"/>
      <c r="BL135" s="60"/>
      <c r="BM135" s="60"/>
      <c r="BN135" s="60"/>
      <c r="BO135" s="60"/>
      <c r="BP135" s="60"/>
      <c r="BQ135" s="61"/>
      <c r="BR135" s="60"/>
      <c r="BS135" s="60"/>
      <c r="BT135" s="60"/>
      <c r="BU135" s="110"/>
      <c r="BV135" s="169">
        <f t="shared" ref="BV135:BV142" si="1167">SUM(BW135:CU135)</f>
        <v>0</v>
      </c>
      <c r="BW135" s="60"/>
      <c r="BX135" s="60"/>
      <c r="BY135" s="60"/>
      <c r="BZ135" s="60"/>
      <c r="CA135" s="60"/>
      <c r="CB135" s="60"/>
      <c r="CC135" s="60"/>
      <c r="CD135" s="60"/>
      <c r="CE135" s="60"/>
      <c r="CF135" s="60"/>
      <c r="CG135" s="61"/>
      <c r="CH135" s="60"/>
      <c r="CI135" s="60"/>
      <c r="CJ135" s="60"/>
      <c r="CK135" s="60"/>
      <c r="CL135" s="60"/>
      <c r="CM135" s="60"/>
      <c r="CN135" s="60"/>
      <c r="CO135" s="60"/>
      <c r="CP135" s="60"/>
      <c r="CQ135" s="60"/>
      <c r="CR135" s="60"/>
      <c r="CS135" s="60"/>
      <c r="CT135" s="60"/>
      <c r="CU135" s="110"/>
      <c r="CV135" s="173"/>
      <c r="CW135" s="169">
        <f t="shared" ref="CW135:CW142" si="1168">SUM(CX135:DL135)</f>
        <v>0</v>
      </c>
      <c r="CX135" s="60"/>
      <c r="CY135" s="60"/>
      <c r="CZ135" s="60"/>
      <c r="DA135" s="60"/>
      <c r="DB135" s="60"/>
      <c r="DC135" s="60"/>
      <c r="DD135" s="60"/>
      <c r="DE135" s="60"/>
      <c r="DF135" s="60"/>
      <c r="DG135" s="60"/>
      <c r="DH135" s="61"/>
      <c r="DI135" s="60"/>
      <c r="DJ135" s="60"/>
      <c r="DK135" s="60"/>
      <c r="DL135" s="110"/>
      <c r="DM135" s="169">
        <f t="shared" ref="DM135:DM142" si="1169">SUM(DN135:EB135)</f>
        <v>0</v>
      </c>
      <c r="DN135" s="60"/>
      <c r="DO135" s="60"/>
      <c r="DP135" s="60"/>
      <c r="DQ135" s="60"/>
      <c r="DR135" s="60"/>
      <c r="DS135" s="60"/>
      <c r="DT135" s="60"/>
      <c r="DU135" s="60"/>
      <c r="DV135" s="60"/>
      <c r="DW135" s="60"/>
      <c r="DX135" s="61"/>
      <c r="DY135" s="60"/>
      <c r="DZ135" s="60"/>
      <c r="EA135" s="60"/>
      <c r="EB135" s="110"/>
      <c r="EC135" s="169">
        <f t="shared" ref="EC135:EC142" si="1170">SUM(ED135:ER135)</f>
        <v>0</v>
      </c>
      <c r="ED135" s="60"/>
      <c r="EE135" s="60"/>
      <c r="EF135" s="60"/>
      <c r="EG135" s="60"/>
      <c r="EH135" s="60"/>
      <c r="EI135" s="60"/>
      <c r="EJ135" s="60"/>
      <c r="EK135" s="60"/>
      <c r="EL135" s="60"/>
      <c r="EM135" s="60"/>
      <c r="EN135" s="61"/>
      <c r="EO135" s="60"/>
      <c r="EP135" s="60"/>
      <c r="EQ135" s="60"/>
      <c r="ER135" s="110"/>
      <c r="ES135" s="169">
        <f t="shared" ref="ES135:ES142" si="1171">SUM(ET135:FH135)</f>
        <v>0</v>
      </c>
      <c r="ET135" s="60"/>
      <c r="EU135" s="60"/>
      <c r="EV135" s="60"/>
      <c r="EW135" s="60"/>
      <c r="EX135" s="60"/>
      <c r="EY135" s="60"/>
      <c r="EZ135" s="60"/>
      <c r="FA135" s="60"/>
      <c r="FB135" s="60"/>
      <c r="FC135" s="60"/>
      <c r="FD135" s="61"/>
      <c r="FE135" s="60"/>
      <c r="FF135" s="60"/>
      <c r="FG135" s="60"/>
      <c r="FH135" s="110"/>
      <c r="FI135" s="169">
        <f t="shared" ref="FI135:FI142" si="1172">SUM(FJ135:FX135)</f>
        <v>0</v>
      </c>
      <c r="FJ135" s="60"/>
      <c r="FK135" s="60"/>
      <c r="FL135" s="60"/>
      <c r="FM135" s="60"/>
      <c r="FN135" s="60"/>
      <c r="FO135" s="60"/>
      <c r="FP135" s="60"/>
      <c r="FQ135" s="60"/>
      <c r="FR135" s="60"/>
      <c r="FS135" s="60"/>
      <c r="FT135" s="61"/>
      <c r="FU135" s="60"/>
      <c r="FV135" s="60"/>
      <c r="FW135" s="60"/>
      <c r="FX135" s="110"/>
      <c r="FY135" s="169">
        <f t="shared" ref="FY135:FY142" si="1173">SUM(FZ135:GN135)</f>
        <v>0</v>
      </c>
      <c r="FZ135" s="60"/>
      <c r="GA135" s="60"/>
      <c r="GB135" s="60"/>
      <c r="GC135" s="60"/>
      <c r="GD135" s="60"/>
      <c r="GE135" s="60"/>
      <c r="GF135" s="60"/>
      <c r="GG135" s="60"/>
      <c r="GH135" s="60"/>
      <c r="GI135" s="60"/>
      <c r="GJ135" s="61"/>
      <c r="GK135" s="60"/>
      <c r="GL135" s="60"/>
      <c r="GM135" s="60"/>
      <c r="GN135" s="110"/>
      <c r="GO135" s="169">
        <f t="shared" ref="GO135:GO142" si="1174">SUM(GP135:HN135)</f>
        <v>0</v>
      </c>
      <c r="GP135" s="60"/>
      <c r="GQ135" s="60"/>
      <c r="GR135" s="60"/>
      <c r="GS135" s="60"/>
      <c r="GT135" s="60"/>
      <c r="GU135" s="60"/>
      <c r="GV135" s="60"/>
      <c r="GW135" s="60"/>
      <c r="GX135" s="60"/>
      <c r="GY135" s="60"/>
      <c r="GZ135" s="61"/>
      <c r="HA135" s="60"/>
      <c r="HB135" s="60"/>
      <c r="HC135" s="60"/>
      <c r="HD135" s="60"/>
      <c r="HE135" s="60"/>
      <c r="HF135" s="60"/>
      <c r="HG135" s="60"/>
      <c r="HH135" s="60"/>
      <c r="HI135" s="60"/>
      <c r="HJ135" s="60"/>
      <c r="HK135" s="60"/>
      <c r="HL135" s="60"/>
      <c r="HM135" s="60"/>
      <c r="HN135" s="110"/>
      <c r="HO135" s="172"/>
      <c r="HP135" s="173"/>
      <c r="HQ135" s="169">
        <f t="shared" ref="HQ135:HQ142" si="1175">SUM(HR135:IF135)</f>
        <v>0</v>
      </c>
      <c r="HR135" s="60"/>
      <c r="HS135" s="60"/>
      <c r="HT135" s="60"/>
      <c r="HU135" s="60"/>
      <c r="HV135" s="60"/>
      <c r="HW135" s="60"/>
      <c r="HX135" s="60"/>
      <c r="HY135" s="60"/>
      <c r="HZ135" s="60"/>
      <c r="IA135" s="60"/>
      <c r="IB135" s="61"/>
      <c r="IC135" s="60"/>
      <c r="ID135" s="60"/>
      <c r="IE135" s="60"/>
      <c r="IF135" s="110"/>
      <c r="IG135" s="169">
        <f t="shared" ref="IG135:IG142" si="1176">SUM(IH135:IV135)</f>
        <v>0</v>
      </c>
      <c r="IH135" s="60"/>
      <c r="II135" s="60"/>
      <c r="IJ135" s="60"/>
      <c r="IK135" s="60"/>
      <c r="IL135" s="60"/>
      <c r="IM135" s="60"/>
      <c r="IN135" s="60"/>
      <c r="IO135" s="60"/>
      <c r="IP135" s="60"/>
      <c r="IQ135" s="60"/>
      <c r="IR135" s="61"/>
      <c r="IS135" s="60"/>
      <c r="IT135" s="60"/>
      <c r="IU135" s="60"/>
      <c r="IV135" s="110"/>
      <c r="IW135" s="169">
        <f t="shared" ref="IW135:IW142" si="1177">SUM(IX135:JL135)</f>
        <v>0</v>
      </c>
      <c r="IX135" s="60"/>
      <c r="IY135" s="60"/>
      <c r="IZ135" s="60"/>
      <c r="JA135" s="60"/>
      <c r="JB135" s="60"/>
      <c r="JC135" s="60"/>
      <c r="JD135" s="60"/>
      <c r="JE135" s="60"/>
      <c r="JF135" s="60"/>
      <c r="JG135" s="60"/>
      <c r="JH135" s="61"/>
      <c r="JI135" s="60"/>
      <c r="JJ135" s="60"/>
      <c r="JK135" s="60"/>
      <c r="JL135" s="110"/>
      <c r="JM135" s="169">
        <f t="shared" ref="JM135:JM142" si="1178">SUM(JN135:KB135)</f>
        <v>0</v>
      </c>
      <c r="JN135" s="60"/>
      <c r="JO135" s="60"/>
      <c r="JP135" s="60"/>
      <c r="JQ135" s="60"/>
      <c r="JR135" s="60"/>
      <c r="JS135" s="60"/>
      <c r="JT135" s="60"/>
      <c r="JU135" s="60"/>
      <c r="JV135" s="60"/>
      <c r="JW135" s="60"/>
      <c r="JX135" s="61"/>
      <c r="JY135" s="60"/>
      <c r="JZ135" s="60"/>
      <c r="KA135" s="60"/>
      <c r="KB135" s="110"/>
      <c r="KC135" s="169">
        <f t="shared" ref="KC135:KC142" si="1179">SUM(KD135:LB135)</f>
        <v>0</v>
      </c>
      <c r="KD135" s="60"/>
      <c r="KE135" s="60"/>
      <c r="KF135" s="60"/>
      <c r="KG135" s="60"/>
      <c r="KH135" s="60"/>
      <c r="KI135" s="60"/>
      <c r="KJ135" s="60"/>
      <c r="KK135" s="60"/>
      <c r="KL135" s="60"/>
      <c r="KM135" s="60"/>
      <c r="KN135" s="61"/>
      <c r="KO135" s="60"/>
      <c r="KP135" s="60"/>
      <c r="KQ135" s="60"/>
      <c r="KR135" s="60"/>
      <c r="KS135" s="60"/>
      <c r="KT135" s="60"/>
      <c r="KU135" s="60"/>
      <c r="KV135" s="60"/>
      <c r="KW135" s="60"/>
      <c r="KX135" s="60"/>
      <c r="KY135" s="60"/>
      <c r="KZ135" s="60"/>
      <c r="LA135" s="60"/>
      <c r="LB135" s="110"/>
      <c r="LC135" s="173"/>
      <c r="LD135" s="169">
        <f t="shared" ref="LD135:LD142" si="1180">SUM(LE135:LS135)</f>
        <v>0</v>
      </c>
      <c r="LE135" s="60"/>
      <c r="LF135" s="60"/>
      <c r="LG135" s="60"/>
      <c r="LH135" s="60"/>
      <c r="LI135" s="60"/>
      <c r="LJ135" s="60"/>
      <c r="LK135" s="60"/>
      <c r="LL135" s="60"/>
      <c r="LM135" s="60"/>
      <c r="LN135" s="60"/>
      <c r="LO135" s="61"/>
      <c r="LP135" s="60"/>
      <c r="LQ135" s="60"/>
      <c r="LR135" s="60"/>
      <c r="LS135" s="110"/>
      <c r="LT135" s="169">
        <f t="shared" ref="LT135:LT142" si="1181">SUM(LU135:MI135)</f>
        <v>0</v>
      </c>
      <c r="LU135" s="60"/>
      <c r="LV135" s="60"/>
      <c r="LW135" s="60"/>
      <c r="LX135" s="60"/>
      <c r="LY135" s="60"/>
      <c r="LZ135" s="60"/>
      <c r="MA135" s="60"/>
      <c r="MB135" s="60"/>
      <c r="MC135" s="60"/>
      <c r="MD135" s="60"/>
      <c r="ME135" s="61"/>
      <c r="MF135" s="60"/>
      <c r="MG135" s="60"/>
      <c r="MH135" s="60"/>
      <c r="MI135" s="110"/>
      <c r="MJ135" s="169">
        <f t="shared" ref="MJ135:MJ142" si="1182">SUM(MK135:MY135)</f>
        <v>0</v>
      </c>
      <c r="MK135" s="60"/>
      <c r="ML135" s="60"/>
      <c r="MM135" s="60"/>
      <c r="MN135" s="60"/>
      <c r="MO135" s="60"/>
      <c r="MP135" s="60"/>
      <c r="MQ135" s="60"/>
      <c r="MR135" s="60"/>
      <c r="MS135" s="60"/>
      <c r="MT135" s="60"/>
      <c r="MU135" s="61"/>
      <c r="MV135" s="60"/>
      <c r="MW135" s="60"/>
      <c r="MX135" s="60"/>
      <c r="MY135" s="110"/>
      <c r="MZ135" s="169">
        <f t="shared" ref="MZ135:MZ142" si="1183">SUM(NA135:NO135)</f>
        <v>0</v>
      </c>
      <c r="NA135" s="60"/>
      <c r="NB135" s="60"/>
      <c r="NC135" s="60"/>
      <c r="ND135" s="60"/>
      <c r="NE135" s="60"/>
      <c r="NF135" s="60"/>
      <c r="NG135" s="60"/>
      <c r="NH135" s="60"/>
      <c r="NI135" s="60"/>
      <c r="NJ135" s="60"/>
      <c r="NK135" s="61"/>
      <c r="NL135" s="60"/>
      <c r="NM135" s="60"/>
      <c r="NN135" s="60"/>
      <c r="NO135" s="110"/>
      <c r="NP135" s="169">
        <f t="shared" ref="NP135:NP142" si="1184">SUM(NQ135:OE135)</f>
        <v>0</v>
      </c>
      <c r="NQ135" s="60"/>
      <c r="NR135" s="60"/>
      <c r="NS135" s="60"/>
      <c r="NT135" s="60"/>
      <c r="NU135" s="60"/>
      <c r="NV135" s="60"/>
      <c r="NW135" s="60"/>
      <c r="NX135" s="60"/>
      <c r="NY135" s="60"/>
      <c r="NZ135" s="60"/>
      <c r="OA135" s="61"/>
      <c r="OB135" s="60"/>
      <c r="OC135" s="60"/>
      <c r="OD135" s="60"/>
      <c r="OE135" s="110"/>
      <c r="OF135" s="169">
        <f t="shared" ref="OF135:OF142" si="1185">SUM(OG135:OU135)</f>
        <v>0</v>
      </c>
      <c r="OG135" s="60"/>
      <c r="OH135" s="60"/>
      <c r="OI135" s="60"/>
      <c r="OJ135" s="60"/>
      <c r="OK135" s="60"/>
      <c r="OL135" s="60"/>
      <c r="OM135" s="60"/>
      <c r="ON135" s="60"/>
      <c r="OO135" s="60"/>
      <c r="OP135" s="60"/>
      <c r="OQ135" s="61"/>
      <c r="OR135" s="60"/>
      <c r="OS135" s="60"/>
      <c r="OT135" s="60"/>
      <c r="OU135" s="110"/>
      <c r="OV135" s="169">
        <f t="shared" ref="OV135:OV142" si="1186">SUM(OW135:PK135)</f>
        <v>0</v>
      </c>
      <c r="OW135" s="60"/>
      <c r="OX135" s="60"/>
      <c r="OY135" s="60"/>
      <c r="OZ135" s="60"/>
      <c r="PA135" s="60"/>
      <c r="PB135" s="60"/>
      <c r="PC135" s="60"/>
      <c r="PD135" s="60"/>
      <c r="PE135" s="60"/>
      <c r="PF135" s="60"/>
      <c r="PG135" s="61"/>
      <c r="PH135" s="60"/>
      <c r="PI135" s="60"/>
      <c r="PJ135" s="60"/>
      <c r="PK135" s="110"/>
      <c r="PL135" s="169">
        <f t="shared" ref="PL135:PL142" si="1187">SUM(PM135:QA135)</f>
        <v>0</v>
      </c>
      <c r="PM135" s="60"/>
      <c r="PN135" s="60"/>
      <c r="PO135" s="60"/>
      <c r="PP135" s="60"/>
      <c r="PQ135" s="60"/>
      <c r="PR135" s="60"/>
      <c r="PS135" s="60"/>
      <c r="PT135" s="60"/>
      <c r="PU135" s="60"/>
      <c r="PV135" s="60"/>
      <c r="PW135" s="61"/>
      <c r="PX135" s="60"/>
      <c r="PY135" s="60"/>
      <c r="PZ135" s="60"/>
      <c r="QA135" s="110"/>
      <c r="QB135" s="169">
        <f t="shared" ref="QB135:QB142" si="1188">SUM(QC135:QQ135)</f>
        <v>0</v>
      </c>
      <c r="QC135" s="60"/>
      <c r="QD135" s="60"/>
      <c r="QE135" s="60"/>
      <c r="QF135" s="60"/>
      <c r="QG135" s="60"/>
      <c r="QH135" s="60"/>
      <c r="QI135" s="60"/>
      <c r="QJ135" s="60"/>
      <c r="QK135" s="60"/>
      <c r="QL135" s="60"/>
      <c r="QM135" s="61"/>
      <c r="QN135" s="60"/>
      <c r="QO135" s="60"/>
      <c r="QP135" s="60"/>
      <c r="QQ135" s="110"/>
      <c r="QR135" s="169">
        <f t="shared" ref="QR135:QR142" si="1189">SUM(QS135:RQ135)</f>
        <v>0</v>
      </c>
      <c r="QS135" s="60"/>
      <c r="QT135" s="60"/>
      <c r="QU135" s="60"/>
      <c r="QV135" s="60"/>
      <c r="QW135" s="60"/>
      <c r="QX135" s="60"/>
      <c r="QY135" s="60"/>
      <c r="QZ135" s="60"/>
      <c r="RA135" s="60"/>
      <c r="RB135" s="60"/>
      <c r="RC135" s="61"/>
      <c r="RD135" s="60"/>
      <c r="RE135" s="60"/>
      <c r="RF135" s="60"/>
      <c r="RG135" s="60"/>
      <c r="RH135" s="60"/>
      <c r="RI135" s="60"/>
      <c r="RJ135" s="60"/>
      <c r="RK135" s="60"/>
      <c r="RL135" s="60"/>
      <c r="RM135" s="60"/>
      <c r="RN135" s="60"/>
      <c r="RO135" s="60"/>
      <c r="RP135" s="60"/>
      <c r="RQ135" s="110"/>
      <c r="RR135" s="173"/>
      <c r="RS135" s="169">
        <f t="shared" ref="RS135:RS142" si="1190">SUM(RT135:SH135)</f>
        <v>0</v>
      </c>
      <c r="RT135" s="60"/>
      <c r="RU135" s="60"/>
      <c r="RV135" s="60"/>
      <c r="RW135" s="60"/>
      <c r="RX135" s="60"/>
      <c r="RY135" s="60"/>
      <c r="RZ135" s="60"/>
      <c r="SA135" s="60"/>
      <c r="SB135" s="60"/>
      <c r="SC135" s="60"/>
      <c r="SD135" s="61"/>
      <c r="SE135" s="60"/>
      <c r="SF135" s="60"/>
      <c r="SG135" s="60"/>
      <c r="SH135" s="110"/>
      <c r="SI135" s="169">
        <f t="shared" ref="SI135:SI142" si="1191">SUM(SJ135:SX135)</f>
        <v>0</v>
      </c>
      <c r="SJ135" s="60"/>
      <c r="SK135" s="60"/>
      <c r="SL135" s="60"/>
      <c r="SM135" s="60"/>
      <c r="SN135" s="60"/>
      <c r="SO135" s="60"/>
      <c r="SP135" s="60"/>
      <c r="SQ135" s="60"/>
      <c r="SR135" s="60"/>
      <c r="SS135" s="60"/>
      <c r="ST135" s="61"/>
      <c r="SU135" s="60"/>
      <c r="SV135" s="60"/>
      <c r="SW135" s="60"/>
      <c r="SX135" s="110"/>
      <c r="SY135" s="169">
        <f t="shared" ref="SY135:SY142" si="1192">SUM(SZ135:TN135)</f>
        <v>0</v>
      </c>
      <c r="SZ135" s="60"/>
      <c r="TA135" s="60"/>
      <c r="TB135" s="60"/>
      <c r="TC135" s="60"/>
      <c r="TD135" s="60"/>
      <c r="TE135" s="60"/>
      <c r="TF135" s="60"/>
      <c r="TG135" s="60"/>
      <c r="TH135" s="60"/>
      <c r="TI135" s="60"/>
      <c r="TJ135" s="61"/>
      <c r="TK135" s="60"/>
      <c r="TL135" s="60"/>
      <c r="TM135" s="60"/>
      <c r="TN135" s="110"/>
      <c r="TO135" s="169">
        <f t="shared" ref="TO135:TO142" si="1193">SUM(TP135:UD135)</f>
        <v>0</v>
      </c>
      <c r="TP135" s="60"/>
      <c r="TQ135" s="60"/>
      <c r="TR135" s="60"/>
      <c r="TS135" s="60"/>
      <c r="TT135" s="60"/>
      <c r="TU135" s="60"/>
      <c r="TV135" s="60"/>
      <c r="TW135" s="60"/>
      <c r="TX135" s="60"/>
      <c r="TY135" s="60"/>
      <c r="TZ135" s="61"/>
      <c r="UA135" s="60"/>
      <c r="UB135" s="60"/>
      <c r="UC135" s="60"/>
      <c r="UD135" s="110"/>
      <c r="UE135" s="169">
        <f t="shared" ref="UE135:UE142" si="1194">SUM(UF135:VD135)</f>
        <v>0</v>
      </c>
      <c r="UF135" s="60"/>
      <c r="UG135" s="60"/>
      <c r="UH135" s="60"/>
      <c r="UI135" s="60"/>
      <c r="UJ135" s="60"/>
      <c r="UK135" s="60"/>
      <c r="UL135" s="60"/>
      <c r="UM135" s="60"/>
      <c r="UN135" s="60"/>
      <c r="UO135" s="60"/>
      <c r="UP135" s="61"/>
      <c r="UQ135" s="60"/>
      <c r="UR135" s="60"/>
      <c r="US135" s="60"/>
      <c r="UT135" s="60"/>
      <c r="UU135" s="60"/>
      <c r="UV135" s="60"/>
      <c r="UW135" s="60"/>
      <c r="UX135" s="60"/>
      <c r="UY135" s="60"/>
      <c r="UZ135" s="60"/>
      <c r="VA135" s="60"/>
      <c r="VB135" s="60"/>
      <c r="VC135" s="60"/>
      <c r="VD135" s="110"/>
      <c r="VE135" s="10" t="str">
        <f t="shared" si="710"/>
        <v>-</v>
      </c>
    </row>
    <row r="136" spans="1:577" ht="20.149999999999999" customHeight="1">
      <c r="A136" s="19"/>
      <c r="B136" s="19"/>
      <c r="C136" s="23">
        <v>61162</v>
      </c>
      <c r="D136" s="24" t="s">
        <v>131</v>
      </c>
      <c r="E136" s="193">
        <f t="shared" si="1162"/>
        <v>0</v>
      </c>
      <c r="F136" s="194"/>
      <c r="G136" s="194"/>
      <c r="H136" s="195"/>
      <c r="I136" s="229"/>
      <c r="J136" s="241">
        <f t="shared" si="1163"/>
        <v>0</v>
      </c>
      <c r="K136" s="61"/>
      <c r="L136" s="60"/>
      <c r="M136" s="60"/>
      <c r="N136" s="60"/>
      <c r="O136" s="60"/>
      <c r="P136" s="60"/>
      <c r="Q136" s="60"/>
      <c r="R136" s="60"/>
      <c r="S136" s="60"/>
      <c r="T136" s="60"/>
      <c r="U136" s="61"/>
      <c r="V136" s="60"/>
      <c r="W136" s="60"/>
      <c r="X136" s="60"/>
      <c r="Y136" s="110"/>
      <c r="Z136" s="169">
        <f t="shared" si="1164"/>
        <v>0</v>
      </c>
      <c r="AA136" s="60"/>
      <c r="AB136" s="60"/>
      <c r="AC136" s="60"/>
      <c r="AD136" s="60"/>
      <c r="AE136" s="60"/>
      <c r="AF136" s="60"/>
      <c r="AG136" s="60"/>
      <c r="AH136" s="60"/>
      <c r="AI136" s="60"/>
      <c r="AJ136" s="60"/>
      <c r="AK136" s="61"/>
      <c r="AL136" s="60"/>
      <c r="AM136" s="60"/>
      <c r="AN136" s="60"/>
      <c r="AO136" s="110"/>
      <c r="AP136" s="169">
        <f t="shared" si="1165"/>
        <v>0</v>
      </c>
      <c r="AQ136" s="60"/>
      <c r="AR136" s="60"/>
      <c r="AS136" s="60"/>
      <c r="AT136" s="60"/>
      <c r="AU136" s="60"/>
      <c r="AV136" s="60"/>
      <c r="AW136" s="60"/>
      <c r="AX136" s="60"/>
      <c r="AY136" s="60"/>
      <c r="AZ136" s="60"/>
      <c r="BA136" s="61"/>
      <c r="BB136" s="60"/>
      <c r="BC136" s="60"/>
      <c r="BD136" s="60"/>
      <c r="BE136" s="110"/>
      <c r="BF136" s="169">
        <f t="shared" si="1166"/>
        <v>0</v>
      </c>
      <c r="BG136" s="60"/>
      <c r="BH136" s="60"/>
      <c r="BI136" s="60"/>
      <c r="BJ136" s="60"/>
      <c r="BK136" s="60"/>
      <c r="BL136" s="60"/>
      <c r="BM136" s="60"/>
      <c r="BN136" s="60"/>
      <c r="BO136" s="60"/>
      <c r="BP136" s="60"/>
      <c r="BQ136" s="61"/>
      <c r="BR136" s="60"/>
      <c r="BS136" s="60"/>
      <c r="BT136" s="60"/>
      <c r="BU136" s="110"/>
      <c r="BV136" s="169">
        <f t="shared" si="1167"/>
        <v>0</v>
      </c>
      <c r="BW136" s="60"/>
      <c r="BX136" s="60"/>
      <c r="BY136" s="60"/>
      <c r="BZ136" s="60"/>
      <c r="CA136" s="60"/>
      <c r="CB136" s="60"/>
      <c r="CC136" s="60"/>
      <c r="CD136" s="60"/>
      <c r="CE136" s="60"/>
      <c r="CF136" s="60"/>
      <c r="CG136" s="61"/>
      <c r="CH136" s="60"/>
      <c r="CI136" s="60"/>
      <c r="CJ136" s="60"/>
      <c r="CK136" s="60"/>
      <c r="CL136" s="60"/>
      <c r="CM136" s="60"/>
      <c r="CN136" s="60"/>
      <c r="CO136" s="60"/>
      <c r="CP136" s="60"/>
      <c r="CQ136" s="60"/>
      <c r="CR136" s="60"/>
      <c r="CS136" s="60"/>
      <c r="CT136" s="60"/>
      <c r="CU136" s="110"/>
      <c r="CV136" s="173"/>
      <c r="CW136" s="169">
        <f t="shared" si="1168"/>
        <v>0</v>
      </c>
      <c r="CX136" s="60"/>
      <c r="CY136" s="60"/>
      <c r="CZ136" s="60"/>
      <c r="DA136" s="60"/>
      <c r="DB136" s="60"/>
      <c r="DC136" s="60"/>
      <c r="DD136" s="60"/>
      <c r="DE136" s="60"/>
      <c r="DF136" s="60"/>
      <c r="DG136" s="60"/>
      <c r="DH136" s="61"/>
      <c r="DI136" s="60"/>
      <c r="DJ136" s="60"/>
      <c r="DK136" s="60"/>
      <c r="DL136" s="110"/>
      <c r="DM136" s="169">
        <f t="shared" si="1169"/>
        <v>0</v>
      </c>
      <c r="DN136" s="60"/>
      <c r="DO136" s="60"/>
      <c r="DP136" s="60"/>
      <c r="DQ136" s="60"/>
      <c r="DR136" s="60"/>
      <c r="DS136" s="60"/>
      <c r="DT136" s="60"/>
      <c r="DU136" s="60"/>
      <c r="DV136" s="60"/>
      <c r="DW136" s="60"/>
      <c r="DX136" s="61"/>
      <c r="DY136" s="60"/>
      <c r="DZ136" s="60"/>
      <c r="EA136" s="60"/>
      <c r="EB136" s="110"/>
      <c r="EC136" s="169">
        <f t="shared" si="1170"/>
        <v>0</v>
      </c>
      <c r="ED136" s="60"/>
      <c r="EE136" s="60"/>
      <c r="EF136" s="60"/>
      <c r="EG136" s="60"/>
      <c r="EH136" s="60"/>
      <c r="EI136" s="60"/>
      <c r="EJ136" s="60"/>
      <c r="EK136" s="60"/>
      <c r="EL136" s="60"/>
      <c r="EM136" s="60"/>
      <c r="EN136" s="61"/>
      <c r="EO136" s="60"/>
      <c r="EP136" s="60"/>
      <c r="EQ136" s="60"/>
      <c r="ER136" s="110"/>
      <c r="ES136" s="169">
        <f t="shared" si="1171"/>
        <v>0</v>
      </c>
      <c r="ET136" s="60"/>
      <c r="EU136" s="60"/>
      <c r="EV136" s="60"/>
      <c r="EW136" s="60"/>
      <c r="EX136" s="60"/>
      <c r="EY136" s="60"/>
      <c r="EZ136" s="60"/>
      <c r="FA136" s="60"/>
      <c r="FB136" s="60"/>
      <c r="FC136" s="60"/>
      <c r="FD136" s="61"/>
      <c r="FE136" s="60"/>
      <c r="FF136" s="60"/>
      <c r="FG136" s="60"/>
      <c r="FH136" s="110"/>
      <c r="FI136" s="169">
        <f t="shared" si="1172"/>
        <v>0</v>
      </c>
      <c r="FJ136" s="60"/>
      <c r="FK136" s="60"/>
      <c r="FL136" s="60"/>
      <c r="FM136" s="60"/>
      <c r="FN136" s="60"/>
      <c r="FO136" s="60"/>
      <c r="FP136" s="60"/>
      <c r="FQ136" s="60"/>
      <c r="FR136" s="60"/>
      <c r="FS136" s="60"/>
      <c r="FT136" s="61"/>
      <c r="FU136" s="60"/>
      <c r="FV136" s="60"/>
      <c r="FW136" s="60"/>
      <c r="FX136" s="110"/>
      <c r="FY136" s="169">
        <f t="shared" si="1173"/>
        <v>0</v>
      </c>
      <c r="FZ136" s="60"/>
      <c r="GA136" s="60"/>
      <c r="GB136" s="60"/>
      <c r="GC136" s="60"/>
      <c r="GD136" s="60"/>
      <c r="GE136" s="60"/>
      <c r="GF136" s="60"/>
      <c r="GG136" s="60"/>
      <c r="GH136" s="60"/>
      <c r="GI136" s="60"/>
      <c r="GJ136" s="61"/>
      <c r="GK136" s="60"/>
      <c r="GL136" s="60"/>
      <c r="GM136" s="60"/>
      <c r="GN136" s="110"/>
      <c r="GO136" s="169">
        <f t="shared" si="1174"/>
        <v>0</v>
      </c>
      <c r="GP136" s="60"/>
      <c r="GQ136" s="60"/>
      <c r="GR136" s="60"/>
      <c r="GS136" s="60"/>
      <c r="GT136" s="60"/>
      <c r="GU136" s="60"/>
      <c r="GV136" s="60"/>
      <c r="GW136" s="60"/>
      <c r="GX136" s="60"/>
      <c r="GY136" s="60"/>
      <c r="GZ136" s="61"/>
      <c r="HA136" s="60"/>
      <c r="HB136" s="60"/>
      <c r="HC136" s="60"/>
      <c r="HD136" s="60"/>
      <c r="HE136" s="60"/>
      <c r="HF136" s="60"/>
      <c r="HG136" s="60"/>
      <c r="HH136" s="60"/>
      <c r="HI136" s="60"/>
      <c r="HJ136" s="60"/>
      <c r="HK136" s="60"/>
      <c r="HL136" s="60"/>
      <c r="HM136" s="60"/>
      <c r="HN136" s="110"/>
      <c r="HO136" s="172"/>
      <c r="HP136" s="173"/>
      <c r="HQ136" s="169">
        <f t="shared" si="1175"/>
        <v>0</v>
      </c>
      <c r="HR136" s="60"/>
      <c r="HS136" s="60"/>
      <c r="HT136" s="60"/>
      <c r="HU136" s="60"/>
      <c r="HV136" s="60"/>
      <c r="HW136" s="60"/>
      <c r="HX136" s="60"/>
      <c r="HY136" s="60"/>
      <c r="HZ136" s="60"/>
      <c r="IA136" s="60"/>
      <c r="IB136" s="61"/>
      <c r="IC136" s="60"/>
      <c r="ID136" s="60"/>
      <c r="IE136" s="60"/>
      <c r="IF136" s="110"/>
      <c r="IG136" s="169">
        <f t="shared" si="1176"/>
        <v>0</v>
      </c>
      <c r="IH136" s="60"/>
      <c r="II136" s="60"/>
      <c r="IJ136" s="60"/>
      <c r="IK136" s="60"/>
      <c r="IL136" s="60"/>
      <c r="IM136" s="60"/>
      <c r="IN136" s="60"/>
      <c r="IO136" s="60"/>
      <c r="IP136" s="60"/>
      <c r="IQ136" s="60"/>
      <c r="IR136" s="61"/>
      <c r="IS136" s="60"/>
      <c r="IT136" s="60"/>
      <c r="IU136" s="60"/>
      <c r="IV136" s="110"/>
      <c r="IW136" s="169">
        <f t="shared" si="1177"/>
        <v>0</v>
      </c>
      <c r="IX136" s="60"/>
      <c r="IY136" s="60"/>
      <c r="IZ136" s="60"/>
      <c r="JA136" s="60"/>
      <c r="JB136" s="60"/>
      <c r="JC136" s="60"/>
      <c r="JD136" s="60"/>
      <c r="JE136" s="60"/>
      <c r="JF136" s="60"/>
      <c r="JG136" s="60"/>
      <c r="JH136" s="61"/>
      <c r="JI136" s="60"/>
      <c r="JJ136" s="60"/>
      <c r="JK136" s="60"/>
      <c r="JL136" s="110"/>
      <c r="JM136" s="169">
        <f t="shared" si="1178"/>
        <v>0</v>
      </c>
      <c r="JN136" s="60"/>
      <c r="JO136" s="60"/>
      <c r="JP136" s="60"/>
      <c r="JQ136" s="60"/>
      <c r="JR136" s="60"/>
      <c r="JS136" s="60"/>
      <c r="JT136" s="60"/>
      <c r="JU136" s="60"/>
      <c r="JV136" s="60"/>
      <c r="JW136" s="60"/>
      <c r="JX136" s="61"/>
      <c r="JY136" s="60"/>
      <c r="JZ136" s="60"/>
      <c r="KA136" s="60"/>
      <c r="KB136" s="110"/>
      <c r="KC136" s="169">
        <f t="shared" si="1179"/>
        <v>0</v>
      </c>
      <c r="KD136" s="60"/>
      <c r="KE136" s="60"/>
      <c r="KF136" s="60"/>
      <c r="KG136" s="60"/>
      <c r="KH136" s="60"/>
      <c r="KI136" s="60"/>
      <c r="KJ136" s="60"/>
      <c r="KK136" s="60"/>
      <c r="KL136" s="60"/>
      <c r="KM136" s="60"/>
      <c r="KN136" s="61"/>
      <c r="KO136" s="60"/>
      <c r="KP136" s="60"/>
      <c r="KQ136" s="60"/>
      <c r="KR136" s="60"/>
      <c r="KS136" s="60"/>
      <c r="KT136" s="60"/>
      <c r="KU136" s="60"/>
      <c r="KV136" s="60"/>
      <c r="KW136" s="60"/>
      <c r="KX136" s="60"/>
      <c r="KY136" s="60"/>
      <c r="KZ136" s="60"/>
      <c r="LA136" s="60"/>
      <c r="LB136" s="110"/>
      <c r="LC136" s="173"/>
      <c r="LD136" s="169">
        <f t="shared" si="1180"/>
        <v>0</v>
      </c>
      <c r="LE136" s="60"/>
      <c r="LF136" s="60"/>
      <c r="LG136" s="60"/>
      <c r="LH136" s="60"/>
      <c r="LI136" s="60"/>
      <c r="LJ136" s="60"/>
      <c r="LK136" s="60"/>
      <c r="LL136" s="60"/>
      <c r="LM136" s="60"/>
      <c r="LN136" s="60"/>
      <c r="LO136" s="61"/>
      <c r="LP136" s="60"/>
      <c r="LQ136" s="60"/>
      <c r="LR136" s="60"/>
      <c r="LS136" s="110"/>
      <c r="LT136" s="169">
        <f t="shared" si="1181"/>
        <v>0</v>
      </c>
      <c r="LU136" s="60"/>
      <c r="LV136" s="60"/>
      <c r="LW136" s="60"/>
      <c r="LX136" s="60"/>
      <c r="LY136" s="60"/>
      <c r="LZ136" s="60"/>
      <c r="MA136" s="60"/>
      <c r="MB136" s="60"/>
      <c r="MC136" s="60"/>
      <c r="MD136" s="60"/>
      <c r="ME136" s="61"/>
      <c r="MF136" s="60"/>
      <c r="MG136" s="60"/>
      <c r="MH136" s="60"/>
      <c r="MI136" s="110"/>
      <c r="MJ136" s="169">
        <f t="shared" si="1182"/>
        <v>0</v>
      </c>
      <c r="MK136" s="60"/>
      <c r="ML136" s="60"/>
      <c r="MM136" s="60"/>
      <c r="MN136" s="60"/>
      <c r="MO136" s="60"/>
      <c r="MP136" s="60"/>
      <c r="MQ136" s="60"/>
      <c r="MR136" s="60"/>
      <c r="MS136" s="60"/>
      <c r="MT136" s="60"/>
      <c r="MU136" s="61"/>
      <c r="MV136" s="60"/>
      <c r="MW136" s="60"/>
      <c r="MX136" s="60"/>
      <c r="MY136" s="110"/>
      <c r="MZ136" s="169">
        <f t="shared" si="1183"/>
        <v>0</v>
      </c>
      <c r="NA136" s="60"/>
      <c r="NB136" s="60"/>
      <c r="NC136" s="60"/>
      <c r="ND136" s="60"/>
      <c r="NE136" s="60"/>
      <c r="NF136" s="60"/>
      <c r="NG136" s="60"/>
      <c r="NH136" s="60"/>
      <c r="NI136" s="60"/>
      <c r="NJ136" s="60"/>
      <c r="NK136" s="61"/>
      <c r="NL136" s="60"/>
      <c r="NM136" s="60"/>
      <c r="NN136" s="60"/>
      <c r="NO136" s="110"/>
      <c r="NP136" s="169">
        <f t="shared" si="1184"/>
        <v>0</v>
      </c>
      <c r="NQ136" s="60"/>
      <c r="NR136" s="60"/>
      <c r="NS136" s="60"/>
      <c r="NT136" s="60"/>
      <c r="NU136" s="60"/>
      <c r="NV136" s="60"/>
      <c r="NW136" s="60"/>
      <c r="NX136" s="60"/>
      <c r="NY136" s="60"/>
      <c r="NZ136" s="60"/>
      <c r="OA136" s="61"/>
      <c r="OB136" s="60"/>
      <c r="OC136" s="60"/>
      <c r="OD136" s="60"/>
      <c r="OE136" s="110"/>
      <c r="OF136" s="169">
        <f t="shared" si="1185"/>
        <v>0</v>
      </c>
      <c r="OG136" s="60"/>
      <c r="OH136" s="60"/>
      <c r="OI136" s="60"/>
      <c r="OJ136" s="60"/>
      <c r="OK136" s="60"/>
      <c r="OL136" s="60"/>
      <c r="OM136" s="60"/>
      <c r="ON136" s="60"/>
      <c r="OO136" s="60"/>
      <c r="OP136" s="60"/>
      <c r="OQ136" s="61"/>
      <c r="OR136" s="60"/>
      <c r="OS136" s="60"/>
      <c r="OT136" s="60"/>
      <c r="OU136" s="110"/>
      <c r="OV136" s="169">
        <f t="shared" si="1186"/>
        <v>0</v>
      </c>
      <c r="OW136" s="60"/>
      <c r="OX136" s="60"/>
      <c r="OY136" s="60"/>
      <c r="OZ136" s="60"/>
      <c r="PA136" s="60"/>
      <c r="PB136" s="60"/>
      <c r="PC136" s="60"/>
      <c r="PD136" s="60"/>
      <c r="PE136" s="60"/>
      <c r="PF136" s="60"/>
      <c r="PG136" s="61"/>
      <c r="PH136" s="60"/>
      <c r="PI136" s="60"/>
      <c r="PJ136" s="60"/>
      <c r="PK136" s="110"/>
      <c r="PL136" s="169">
        <f t="shared" si="1187"/>
        <v>0</v>
      </c>
      <c r="PM136" s="60"/>
      <c r="PN136" s="60"/>
      <c r="PO136" s="60"/>
      <c r="PP136" s="60"/>
      <c r="PQ136" s="60"/>
      <c r="PR136" s="60"/>
      <c r="PS136" s="60"/>
      <c r="PT136" s="60"/>
      <c r="PU136" s="60"/>
      <c r="PV136" s="60"/>
      <c r="PW136" s="61"/>
      <c r="PX136" s="60"/>
      <c r="PY136" s="60"/>
      <c r="PZ136" s="60"/>
      <c r="QA136" s="110"/>
      <c r="QB136" s="169">
        <f t="shared" si="1188"/>
        <v>0</v>
      </c>
      <c r="QC136" s="60"/>
      <c r="QD136" s="60"/>
      <c r="QE136" s="60"/>
      <c r="QF136" s="60"/>
      <c r="QG136" s="60"/>
      <c r="QH136" s="60"/>
      <c r="QI136" s="60"/>
      <c r="QJ136" s="60"/>
      <c r="QK136" s="60"/>
      <c r="QL136" s="60"/>
      <c r="QM136" s="61"/>
      <c r="QN136" s="60"/>
      <c r="QO136" s="60"/>
      <c r="QP136" s="60"/>
      <c r="QQ136" s="110"/>
      <c r="QR136" s="169">
        <f t="shared" si="1189"/>
        <v>0</v>
      </c>
      <c r="QS136" s="60"/>
      <c r="QT136" s="60"/>
      <c r="QU136" s="60"/>
      <c r="QV136" s="60"/>
      <c r="QW136" s="60"/>
      <c r="QX136" s="60"/>
      <c r="QY136" s="60"/>
      <c r="QZ136" s="60"/>
      <c r="RA136" s="60"/>
      <c r="RB136" s="60"/>
      <c r="RC136" s="61"/>
      <c r="RD136" s="60"/>
      <c r="RE136" s="60"/>
      <c r="RF136" s="60"/>
      <c r="RG136" s="60"/>
      <c r="RH136" s="60"/>
      <c r="RI136" s="60"/>
      <c r="RJ136" s="60"/>
      <c r="RK136" s="60"/>
      <c r="RL136" s="60"/>
      <c r="RM136" s="60"/>
      <c r="RN136" s="60"/>
      <c r="RO136" s="60"/>
      <c r="RP136" s="60"/>
      <c r="RQ136" s="110"/>
      <c r="RR136" s="173"/>
      <c r="RS136" s="169">
        <f t="shared" si="1190"/>
        <v>0</v>
      </c>
      <c r="RT136" s="60"/>
      <c r="RU136" s="60"/>
      <c r="RV136" s="60"/>
      <c r="RW136" s="60"/>
      <c r="RX136" s="60"/>
      <c r="RY136" s="60"/>
      <c r="RZ136" s="60"/>
      <c r="SA136" s="60"/>
      <c r="SB136" s="60"/>
      <c r="SC136" s="60"/>
      <c r="SD136" s="61"/>
      <c r="SE136" s="60"/>
      <c r="SF136" s="60"/>
      <c r="SG136" s="60"/>
      <c r="SH136" s="110"/>
      <c r="SI136" s="169">
        <f t="shared" si="1191"/>
        <v>0</v>
      </c>
      <c r="SJ136" s="60"/>
      <c r="SK136" s="60"/>
      <c r="SL136" s="60"/>
      <c r="SM136" s="60"/>
      <c r="SN136" s="60"/>
      <c r="SO136" s="60"/>
      <c r="SP136" s="60"/>
      <c r="SQ136" s="60"/>
      <c r="SR136" s="60"/>
      <c r="SS136" s="60"/>
      <c r="ST136" s="61"/>
      <c r="SU136" s="60"/>
      <c r="SV136" s="60"/>
      <c r="SW136" s="60"/>
      <c r="SX136" s="110"/>
      <c r="SY136" s="169">
        <f t="shared" si="1192"/>
        <v>0</v>
      </c>
      <c r="SZ136" s="60"/>
      <c r="TA136" s="60"/>
      <c r="TB136" s="60"/>
      <c r="TC136" s="60"/>
      <c r="TD136" s="60"/>
      <c r="TE136" s="60"/>
      <c r="TF136" s="60"/>
      <c r="TG136" s="60"/>
      <c r="TH136" s="60"/>
      <c r="TI136" s="60"/>
      <c r="TJ136" s="61"/>
      <c r="TK136" s="60"/>
      <c r="TL136" s="60"/>
      <c r="TM136" s="60"/>
      <c r="TN136" s="110"/>
      <c r="TO136" s="169">
        <f t="shared" si="1193"/>
        <v>0</v>
      </c>
      <c r="TP136" s="60"/>
      <c r="TQ136" s="60"/>
      <c r="TR136" s="60"/>
      <c r="TS136" s="60"/>
      <c r="TT136" s="60"/>
      <c r="TU136" s="60"/>
      <c r="TV136" s="60"/>
      <c r="TW136" s="60"/>
      <c r="TX136" s="60"/>
      <c r="TY136" s="60"/>
      <c r="TZ136" s="61"/>
      <c r="UA136" s="60"/>
      <c r="UB136" s="60"/>
      <c r="UC136" s="60"/>
      <c r="UD136" s="110"/>
      <c r="UE136" s="169">
        <f t="shared" si="1194"/>
        <v>0</v>
      </c>
      <c r="UF136" s="60"/>
      <c r="UG136" s="60"/>
      <c r="UH136" s="60"/>
      <c r="UI136" s="60"/>
      <c r="UJ136" s="60"/>
      <c r="UK136" s="60"/>
      <c r="UL136" s="60"/>
      <c r="UM136" s="60"/>
      <c r="UN136" s="60"/>
      <c r="UO136" s="60"/>
      <c r="UP136" s="61"/>
      <c r="UQ136" s="60"/>
      <c r="UR136" s="60"/>
      <c r="US136" s="60"/>
      <c r="UT136" s="60"/>
      <c r="UU136" s="60"/>
      <c r="UV136" s="60"/>
      <c r="UW136" s="60"/>
      <c r="UX136" s="60"/>
      <c r="UY136" s="60"/>
      <c r="UZ136" s="60"/>
      <c r="VA136" s="60"/>
      <c r="VB136" s="60"/>
      <c r="VC136" s="60"/>
      <c r="VD136" s="110"/>
      <c r="VE136" s="10" t="str">
        <f t="shared" si="710"/>
        <v>-</v>
      </c>
    </row>
    <row r="137" spans="1:577" ht="20.149999999999999" customHeight="1">
      <c r="A137" s="19"/>
      <c r="B137" s="19"/>
      <c r="C137" s="23">
        <v>61163</v>
      </c>
      <c r="D137" s="24" t="s">
        <v>132</v>
      </c>
      <c r="E137" s="193">
        <f t="shared" si="1162"/>
        <v>0</v>
      </c>
      <c r="F137" s="194"/>
      <c r="G137" s="194"/>
      <c r="H137" s="195"/>
      <c r="I137" s="229"/>
      <c r="J137" s="241">
        <f t="shared" si="1163"/>
        <v>0</v>
      </c>
      <c r="K137" s="61"/>
      <c r="L137" s="60"/>
      <c r="M137" s="60"/>
      <c r="N137" s="60"/>
      <c r="O137" s="60"/>
      <c r="P137" s="60"/>
      <c r="Q137" s="60"/>
      <c r="R137" s="60"/>
      <c r="S137" s="60"/>
      <c r="T137" s="60"/>
      <c r="U137" s="61"/>
      <c r="V137" s="60"/>
      <c r="W137" s="60"/>
      <c r="X137" s="60"/>
      <c r="Y137" s="110"/>
      <c r="Z137" s="169">
        <f t="shared" si="1164"/>
        <v>0</v>
      </c>
      <c r="AA137" s="60"/>
      <c r="AB137" s="60"/>
      <c r="AC137" s="60"/>
      <c r="AD137" s="60"/>
      <c r="AE137" s="60"/>
      <c r="AF137" s="60"/>
      <c r="AG137" s="60"/>
      <c r="AH137" s="60"/>
      <c r="AI137" s="60"/>
      <c r="AJ137" s="60"/>
      <c r="AK137" s="61"/>
      <c r="AL137" s="60"/>
      <c r="AM137" s="60"/>
      <c r="AN137" s="60"/>
      <c r="AO137" s="110"/>
      <c r="AP137" s="169">
        <f t="shared" si="1165"/>
        <v>0</v>
      </c>
      <c r="AQ137" s="60"/>
      <c r="AR137" s="60"/>
      <c r="AS137" s="60"/>
      <c r="AT137" s="60"/>
      <c r="AU137" s="60"/>
      <c r="AV137" s="60"/>
      <c r="AW137" s="60"/>
      <c r="AX137" s="60"/>
      <c r="AY137" s="60"/>
      <c r="AZ137" s="60"/>
      <c r="BA137" s="61"/>
      <c r="BB137" s="60"/>
      <c r="BC137" s="60"/>
      <c r="BD137" s="60"/>
      <c r="BE137" s="110"/>
      <c r="BF137" s="169">
        <f t="shared" si="1166"/>
        <v>0</v>
      </c>
      <c r="BG137" s="60"/>
      <c r="BH137" s="60"/>
      <c r="BI137" s="60"/>
      <c r="BJ137" s="60"/>
      <c r="BK137" s="60"/>
      <c r="BL137" s="60"/>
      <c r="BM137" s="60"/>
      <c r="BN137" s="60"/>
      <c r="BO137" s="60"/>
      <c r="BP137" s="60"/>
      <c r="BQ137" s="61"/>
      <c r="BR137" s="60"/>
      <c r="BS137" s="60"/>
      <c r="BT137" s="60"/>
      <c r="BU137" s="110"/>
      <c r="BV137" s="169">
        <f t="shared" si="1167"/>
        <v>0</v>
      </c>
      <c r="BW137" s="60"/>
      <c r="BX137" s="60"/>
      <c r="BY137" s="60"/>
      <c r="BZ137" s="60"/>
      <c r="CA137" s="60"/>
      <c r="CB137" s="60"/>
      <c r="CC137" s="60"/>
      <c r="CD137" s="60"/>
      <c r="CE137" s="60"/>
      <c r="CF137" s="60"/>
      <c r="CG137" s="61"/>
      <c r="CH137" s="60"/>
      <c r="CI137" s="60"/>
      <c r="CJ137" s="60"/>
      <c r="CK137" s="60"/>
      <c r="CL137" s="60"/>
      <c r="CM137" s="60"/>
      <c r="CN137" s="60"/>
      <c r="CO137" s="60"/>
      <c r="CP137" s="60"/>
      <c r="CQ137" s="60"/>
      <c r="CR137" s="60"/>
      <c r="CS137" s="60"/>
      <c r="CT137" s="60"/>
      <c r="CU137" s="110"/>
      <c r="CV137" s="173"/>
      <c r="CW137" s="169">
        <f t="shared" si="1168"/>
        <v>0</v>
      </c>
      <c r="CX137" s="60"/>
      <c r="CY137" s="60"/>
      <c r="CZ137" s="60"/>
      <c r="DA137" s="60"/>
      <c r="DB137" s="60"/>
      <c r="DC137" s="60"/>
      <c r="DD137" s="60"/>
      <c r="DE137" s="60"/>
      <c r="DF137" s="60"/>
      <c r="DG137" s="60"/>
      <c r="DH137" s="61"/>
      <c r="DI137" s="60"/>
      <c r="DJ137" s="60"/>
      <c r="DK137" s="60"/>
      <c r="DL137" s="110"/>
      <c r="DM137" s="169">
        <f t="shared" si="1169"/>
        <v>0</v>
      </c>
      <c r="DN137" s="60"/>
      <c r="DO137" s="60"/>
      <c r="DP137" s="60"/>
      <c r="DQ137" s="60"/>
      <c r="DR137" s="60"/>
      <c r="DS137" s="60"/>
      <c r="DT137" s="60"/>
      <c r="DU137" s="60"/>
      <c r="DV137" s="60"/>
      <c r="DW137" s="60"/>
      <c r="DX137" s="61"/>
      <c r="DY137" s="60"/>
      <c r="DZ137" s="60"/>
      <c r="EA137" s="60"/>
      <c r="EB137" s="110"/>
      <c r="EC137" s="169">
        <f t="shared" si="1170"/>
        <v>0</v>
      </c>
      <c r="ED137" s="60"/>
      <c r="EE137" s="60"/>
      <c r="EF137" s="60"/>
      <c r="EG137" s="60"/>
      <c r="EH137" s="60"/>
      <c r="EI137" s="60"/>
      <c r="EJ137" s="60"/>
      <c r="EK137" s="60"/>
      <c r="EL137" s="60"/>
      <c r="EM137" s="60"/>
      <c r="EN137" s="61"/>
      <c r="EO137" s="60"/>
      <c r="EP137" s="60"/>
      <c r="EQ137" s="60"/>
      <c r="ER137" s="110"/>
      <c r="ES137" s="169">
        <f t="shared" si="1171"/>
        <v>0</v>
      </c>
      <c r="ET137" s="60"/>
      <c r="EU137" s="60"/>
      <c r="EV137" s="60"/>
      <c r="EW137" s="60"/>
      <c r="EX137" s="60"/>
      <c r="EY137" s="60"/>
      <c r="EZ137" s="60"/>
      <c r="FA137" s="60"/>
      <c r="FB137" s="60"/>
      <c r="FC137" s="60"/>
      <c r="FD137" s="61"/>
      <c r="FE137" s="60"/>
      <c r="FF137" s="60"/>
      <c r="FG137" s="60"/>
      <c r="FH137" s="110"/>
      <c r="FI137" s="169">
        <f t="shared" si="1172"/>
        <v>0</v>
      </c>
      <c r="FJ137" s="60"/>
      <c r="FK137" s="60"/>
      <c r="FL137" s="60"/>
      <c r="FM137" s="60"/>
      <c r="FN137" s="60"/>
      <c r="FO137" s="60"/>
      <c r="FP137" s="60"/>
      <c r="FQ137" s="60"/>
      <c r="FR137" s="60"/>
      <c r="FS137" s="60"/>
      <c r="FT137" s="61"/>
      <c r="FU137" s="60"/>
      <c r="FV137" s="60"/>
      <c r="FW137" s="60"/>
      <c r="FX137" s="110"/>
      <c r="FY137" s="169">
        <f t="shared" si="1173"/>
        <v>0</v>
      </c>
      <c r="FZ137" s="60"/>
      <c r="GA137" s="60"/>
      <c r="GB137" s="60"/>
      <c r="GC137" s="60"/>
      <c r="GD137" s="60"/>
      <c r="GE137" s="60"/>
      <c r="GF137" s="60"/>
      <c r="GG137" s="60"/>
      <c r="GH137" s="60"/>
      <c r="GI137" s="60"/>
      <c r="GJ137" s="61"/>
      <c r="GK137" s="60"/>
      <c r="GL137" s="60"/>
      <c r="GM137" s="60"/>
      <c r="GN137" s="110"/>
      <c r="GO137" s="169">
        <f t="shared" si="1174"/>
        <v>0</v>
      </c>
      <c r="GP137" s="60"/>
      <c r="GQ137" s="60"/>
      <c r="GR137" s="60"/>
      <c r="GS137" s="60"/>
      <c r="GT137" s="60"/>
      <c r="GU137" s="60"/>
      <c r="GV137" s="60"/>
      <c r="GW137" s="60"/>
      <c r="GX137" s="60"/>
      <c r="GY137" s="60"/>
      <c r="GZ137" s="61"/>
      <c r="HA137" s="60"/>
      <c r="HB137" s="60"/>
      <c r="HC137" s="60"/>
      <c r="HD137" s="60"/>
      <c r="HE137" s="60"/>
      <c r="HF137" s="60"/>
      <c r="HG137" s="60"/>
      <c r="HH137" s="60"/>
      <c r="HI137" s="60"/>
      <c r="HJ137" s="60"/>
      <c r="HK137" s="60"/>
      <c r="HL137" s="60"/>
      <c r="HM137" s="60"/>
      <c r="HN137" s="110"/>
      <c r="HO137" s="172"/>
      <c r="HP137" s="173"/>
      <c r="HQ137" s="169">
        <f t="shared" si="1175"/>
        <v>0</v>
      </c>
      <c r="HR137" s="60"/>
      <c r="HS137" s="60"/>
      <c r="HT137" s="60"/>
      <c r="HU137" s="60"/>
      <c r="HV137" s="60"/>
      <c r="HW137" s="60"/>
      <c r="HX137" s="60"/>
      <c r="HY137" s="60"/>
      <c r="HZ137" s="60"/>
      <c r="IA137" s="60"/>
      <c r="IB137" s="61"/>
      <c r="IC137" s="60"/>
      <c r="ID137" s="60"/>
      <c r="IE137" s="60"/>
      <c r="IF137" s="110"/>
      <c r="IG137" s="169">
        <f t="shared" si="1176"/>
        <v>0</v>
      </c>
      <c r="IH137" s="60"/>
      <c r="II137" s="60"/>
      <c r="IJ137" s="60"/>
      <c r="IK137" s="60"/>
      <c r="IL137" s="60"/>
      <c r="IM137" s="60"/>
      <c r="IN137" s="60"/>
      <c r="IO137" s="60"/>
      <c r="IP137" s="60"/>
      <c r="IQ137" s="60"/>
      <c r="IR137" s="61"/>
      <c r="IS137" s="60"/>
      <c r="IT137" s="60"/>
      <c r="IU137" s="60"/>
      <c r="IV137" s="110"/>
      <c r="IW137" s="169">
        <f t="shared" si="1177"/>
        <v>0</v>
      </c>
      <c r="IX137" s="60"/>
      <c r="IY137" s="60"/>
      <c r="IZ137" s="60"/>
      <c r="JA137" s="60"/>
      <c r="JB137" s="60"/>
      <c r="JC137" s="60"/>
      <c r="JD137" s="60"/>
      <c r="JE137" s="60"/>
      <c r="JF137" s="60"/>
      <c r="JG137" s="60"/>
      <c r="JH137" s="61"/>
      <c r="JI137" s="60"/>
      <c r="JJ137" s="60"/>
      <c r="JK137" s="60"/>
      <c r="JL137" s="110"/>
      <c r="JM137" s="169">
        <f t="shared" si="1178"/>
        <v>0</v>
      </c>
      <c r="JN137" s="60"/>
      <c r="JO137" s="60"/>
      <c r="JP137" s="60"/>
      <c r="JQ137" s="60"/>
      <c r="JR137" s="60"/>
      <c r="JS137" s="60"/>
      <c r="JT137" s="60"/>
      <c r="JU137" s="60"/>
      <c r="JV137" s="60"/>
      <c r="JW137" s="60"/>
      <c r="JX137" s="61"/>
      <c r="JY137" s="60"/>
      <c r="JZ137" s="60"/>
      <c r="KA137" s="60"/>
      <c r="KB137" s="110"/>
      <c r="KC137" s="169">
        <f t="shared" si="1179"/>
        <v>0</v>
      </c>
      <c r="KD137" s="60"/>
      <c r="KE137" s="60"/>
      <c r="KF137" s="60"/>
      <c r="KG137" s="60"/>
      <c r="KH137" s="60"/>
      <c r="KI137" s="60"/>
      <c r="KJ137" s="60"/>
      <c r="KK137" s="60"/>
      <c r="KL137" s="60"/>
      <c r="KM137" s="60"/>
      <c r="KN137" s="61"/>
      <c r="KO137" s="60"/>
      <c r="KP137" s="60"/>
      <c r="KQ137" s="60"/>
      <c r="KR137" s="60"/>
      <c r="KS137" s="60"/>
      <c r="KT137" s="60"/>
      <c r="KU137" s="60"/>
      <c r="KV137" s="60"/>
      <c r="KW137" s="60"/>
      <c r="KX137" s="60"/>
      <c r="KY137" s="60"/>
      <c r="KZ137" s="60"/>
      <c r="LA137" s="60"/>
      <c r="LB137" s="110"/>
      <c r="LC137" s="173"/>
      <c r="LD137" s="169">
        <f t="shared" si="1180"/>
        <v>0</v>
      </c>
      <c r="LE137" s="60"/>
      <c r="LF137" s="60"/>
      <c r="LG137" s="60"/>
      <c r="LH137" s="60"/>
      <c r="LI137" s="60"/>
      <c r="LJ137" s="60"/>
      <c r="LK137" s="60"/>
      <c r="LL137" s="60"/>
      <c r="LM137" s="60"/>
      <c r="LN137" s="60"/>
      <c r="LO137" s="61"/>
      <c r="LP137" s="60"/>
      <c r="LQ137" s="60"/>
      <c r="LR137" s="60"/>
      <c r="LS137" s="110"/>
      <c r="LT137" s="169">
        <f t="shared" si="1181"/>
        <v>0</v>
      </c>
      <c r="LU137" s="60"/>
      <c r="LV137" s="60"/>
      <c r="LW137" s="60"/>
      <c r="LX137" s="60"/>
      <c r="LY137" s="60"/>
      <c r="LZ137" s="60"/>
      <c r="MA137" s="60"/>
      <c r="MB137" s="60"/>
      <c r="MC137" s="60"/>
      <c r="MD137" s="60"/>
      <c r="ME137" s="61"/>
      <c r="MF137" s="60"/>
      <c r="MG137" s="60"/>
      <c r="MH137" s="60"/>
      <c r="MI137" s="110"/>
      <c r="MJ137" s="169">
        <f t="shared" si="1182"/>
        <v>0</v>
      </c>
      <c r="MK137" s="60"/>
      <c r="ML137" s="60"/>
      <c r="MM137" s="60"/>
      <c r="MN137" s="60"/>
      <c r="MO137" s="60"/>
      <c r="MP137" s="60"/>
      <c r="MQ137" s="60"/>
      <c r="MR137" s="60"/>
      <c r="MS137" s="60"/>
      <c r="MT137" s="60"/>
      <c r="MU137" s="61"/>
      <c r="MV137" s="60"/>
      <c r="MW137" s="60"/>
      <c r="MX137" s="60"/>
      <c r="MY137" s="110"/>
      <c r="MZ137" s="169">
        <f t="shared" si="1183"/>
        <v>0</v>
      </c>
      <c r="NA137" s="60"/>
      <c r="NB137" s="60"/>
      <c r="NC137" s="60"/>
      <c r="ND137" s="60"/>
      <c r="NE137" s="60"/>
      <c r="NF137" s="60"/>
      <c r="NG137" s="60"/>
      <c r="NH137" s="60"/>
      <c r="NI137" s="60"/>
      <c r="NJ137" s="60"/>
      <c r="NK137" s="61"/>
      <c r="NL137" s="60"/>
      <c r="NM137" s="60"/>
      <c r="NN137" s="60"/>
      <c r="NO137" s="110"/>
      <c r="NP137" s="169">
        <f t="shared" si="1184"/>
        <v>0</v>
      </c>
      <c r="NQ137" s="60"/>
      <c r="NR137" s="60"/>
      <c r="NS137" s="60"/>
      <c r="NT137" s="60"/>
      <c r="NU137" s="60"/>
      <c r="NV137" s="60"/>
      <c r="NW137" s="60"/>
      <c r="NX137" s="60"/>
      <c r="NY137" s="60"/>
      <c r="NZ137" s="60"/>
      <c r="OA137" s="61"/>
      <c r="OB137" s="60"/>
      <c r="OC137" s="60"/>
      <c r="OD137" s="60"/>
      <c r="OE137" s="110"/>
      <c r="OF137" s="169">
        <f t="shared" si="1185"/>
        <v>0</v>
      </c>
      <c r="OG137" s="60"/>
      <c r="OH137" s="60"/>
      <c r="OI137" s="60"/>
      <c r="OJ137" s="60"/>
      <c r="OK137" s="60"/>
      <c r="OL137" s="60"/>
      <c r="OM137" s="60"/>
      <c r="ON137" s="60"/>
      <c r="OO137" s="60"/>
      <c r="OP137" s="60"/>
      <c r="OQ137" s="61"/>
      <c r="OR137" s="60"/>
      <c r="OS137" s="60"/>
      <c r="OT137" s="60"/>
      <c r="OU137" s="110"/>
      <c r="OV137" s="169">
        <f t="shared" si="1186"/>
        <v>0</v>
      </c>
      <c r="OW137" s="60"/>
      <c r="OX137" s="60"/>
      <c r="OY137" s="60"/>
      <c r="OZ137" s="60"/>
      <c r="PA137" s="60"/>
      <c r="PB137" s="60"/>
      <c r="PC137" s="60"/>
      <c r="PD137" s="60"/>
      <c r="PE137" s="60"/>
      <c r="PF137" s="60"/>
      <c r="PG137" s="61"/>
      <c r="PH137" s="60"/>
      <c r="PI137" s="60"/>
      <c r="PJ137" s="60"/>
      <c r="PK137" s="110"/>
      <c r="PL137" s="169">
        <f t="shared" si="1187"/>
        <v>0</v>
      </c>
      <c r="PM137" s="60"/>
      <c r="PN137" s="60"/>
      <c r="PO137" s="60"/>
      <c r="PP137" s="60"/>
      <c r="PQ137" s="60"/>
      <c r="PR137" s="60"/>
      <c r="PS137" s="60"/>
      <c r="PT137" s="60"/>
      <c r="PU137" s="60"/>
      <c r="PV137" s="60"/>
      <c r="PW137" s="61"/>
      <c r="PX137" s="60"/>
      <c r="PY137" s="60"/>
      <c r="PZ137" s="60"/>
      <c r="QA137" s="110"/>
      <c r="QB137" s="169">
        <f t="shared" si="1188"/>
        <v>0</v>
      </c>
      <c r="QC137" s="60"/>
      <c r="QD137" s="60"/>
      <c r="QE137" s="60"/>
      <c r="QF137" s="60"/>
      <c r="QG137" s="60"/>
      <c r="QH137" s="60"/>
      <c r="QI137" s="60"/>
      <c r="QJ137" s="60"/>
      <c r="QK137" s="60"/>
      <c r="QL137" s="60"/>
      <c r="QM137" s="61"/>
      <c r="QN137" s="60"/>
      <c r="QO137" s="60"/>
      <c r="QP137" s="60"/>
      <c r="QQ137" s="110"/>
      <c r="QR137" s="169">
        <f t="shared" si="1189"/>
        <v>0</v>
      </c>
      <c r="QS137" s="60"/>
      <c r="QT137" s="60"/>
      <c r="QU137" s="60"/>
      <c r="QV137" s="60"/>
      <c r="QW137" s="60"/>
      <c r="QX137" s="60"/>
      <c r="QY137" s="60"/>
      <c r="QZ137" s="60"/>
      <c r="RA137" s="60"/>
      <c r="RB137" s="60"/>
      <c r="RC137" s="61"/>
      <c r="RD137" s="60"/>
      <c r="RE137" s="60"/>
      <c r="RF137" s="60"/>
      <c r="RG137" s="60"/>
      <c r="RH137" s="60"/>
      <c r="RI137" s="60"/>
      <c r="RJ137" s="60"/>
      <c r="RK137" s="60"/>
      <c r="RL137" s="60"/>
      <c r="RM137" s="60"/>
      <c r="RN137" s="60"/>
      <c r="RO137" s="60"/>
      <c r="RP137" s="60"/>
      <c r="RQ137" s="110"/>
      <c r="RR137" s="173"/>
      <c r="RS137" s="169">
        <f t="shared" si="1190"/>
        <v>0</v>
      </c>
      <c r="RT137" s="60"/>
      <c r="RU137" s="60"/>
      <c r="RV137" s="60"/>
      <c r="RW137" s="60"/>
      <c r="RX137" s="60"/>
      <c r="RY137" s="60"/>
      <c r="RZ137" s="60"/>
      <c r="SA137" s="60"/>
      <c r="SB137" s="60"/>
      <c r="SC137" s="60"/>
      <c r="SD137" s="61"/>
      <c r="SE137" s="60"/>
      <c r="SF137" s="60"/>
      <c r="SG137" s="60"/>
      <c r="SH137" s="110"/>
      <c r="SI137" s="169">
        <f t="shared" si="1191"/>
        <v>0</v>
      </c>
      <c r="SJ137" s="60"/>
      <c r="SK137" s="60"/>
      <c r="SL137" s="60"/>
      <c r="SM137" s="60"/>
      <c r="SN137" s="60"/>
      <c r="SO137" s="60"/>
      <c r="SP137" s="60"/>
      <c r="SQ137" s="60"/>
      <c r="SR137" s="60"/>
      <c r="SS137" s="60"/>
      <c r="ST137" s="61"/>
      <c r="SU137" s="60"/>
      <c r="SV137" s="60"/>
      <c r="SW137" s="60"/>
      <c r="SX137" s="110"/>
      <c r="SY137" s="169">
        <f t="shared" si="1192"/>
        <v>0</v>
      </c>
      <c r="SZ137" s="60"/>
      <c r="TA137" s="60"/>
      <c r="TB137" s="60"/>
      <c r="TC137" s="60"/>
      <c r="TD137" s="60"/>
      <c r="TE137" s="60"/>
      <c r="TF137" s="60"/>
      <c r="TG137" s="60"/>
      <c r="TH137" s="60"/>
      <c r="TI137" s="60"/>
      <c r="TJ137" s="61"/>
      <c r="TK137" s="60"/>
      <c r="TL137" s="60"/>
      <c r="TM137" s="60"/>
      <c r="TN137" s="110"/>
      <c r="TO137" s="169">
        <f t="shared" si="1193"/>
        <v>0</v>
      </c>
      <c r="TP137" s="60"/>
      <c r="TQ137" s="60"/>
      <c r="TR137" s="60"/>
      <c r="TS137" s="60"/>
      <c r="TT137" s="60"/>
      <c r="TU137" s="60"/>
      <c r="TV137" s="60"/>
      <c r="TW137" s="60"/>
      <c r="TX137" s="60"/>
      <c r="TY137" s="60"/>
      <c r="TZ137" s="61"/>
      <c r="UA137" s="60"/>
      <c r="UB137" s="60"/>
      <c r="UC137" s="60"/>
      <c r="UD137" s="110"/>
      <c r="UE137" s="169">
        <f t="shared" si="1194"/>
        <v>0</v>
      </c>
      <c r="UF137" s="60"/>
      <c r="UG137" s="60"/>
      <c r="UH137" s="60"/>
      <c r="UI137" s="60"/>
      <c r="UJ137" s="60"/>
      <c r="UK137" s="60"/>
      <c r="UL137" s="60"/>
      <c r="UM137" s="60"/>
      <c r="UN137" s="60"/>
      <c r="UO137" s="60"/>
      <c r="UP137" s="61"/>
      <c r="UQ137" s="60"/>
      <c r="UR137" s="60"/>
      <c r="US137" s="60"/>
      <c r="UT137" s="60"/>
      <c r="UU137" s="60"/>
      <c r="UV137" s="60"/>
      <c r="UW137" s="60"/>
      <c r="UX137" s="60"/>
      <c r="UY137" s="60"/>
      <c r="UZ137" s="60"/>
      <c r="VA137" s="60"/>
      <c r="VB137" s="60"/>
      <c r="VC137" s="60"/>
      <c r="VD137" s="110"/>
      <c r="VE137" s="10" t="str">
        <f t="shared" si="710"/>
        <v>-</v>
      </c>
    </row>
    <row r="138" spans="1:577" ht="20.149999999999999" customHeight="1">
      <c r="A138" s="19"/>
      <c r="B138" s="19"/>
      <c r="C138" s="23">
        <v>61164</v>
      </c>
      <c r="D138" s="24" t="s">
        <v>133</v>
      </c>
      <c r="E138" s="193">
        <f t="shared" si="1162"/>
        <v>0</v>
      </c>
      <c r="F138" s="194"/>
      <c r="G138" s="194"/>
      <c r="H138" s="195"/>
      <c r="I138" s="229"/>
      <c r="J138" s="241">
        <f t="shared" si="1163"/>
        <v>0</v>
      </c>
      <c r="K138" s="61"/>
      <c r="L138" s="60"/>
      <c r="M138" s="60"/>
      <c r="N138" s="60"/>
      <c r="O138" s="60"/>
      <c r="P138" s="60"/>
      <c r="Q138" s="60"/>
      <c r="R138" s="60"/>
      <c r="S138" s="60"/>
      <c r="T138" s="60"/>
      <c r="U138" s="61"/>
      <c r="V138" s="60"/>
      <c r="W138" s="60"/>
      <c r="X138" s="60"/>
      <c r="Y138" s="110"/>
      <c r="Z138" s="169">
        <f t="shared" si="1164"/>
        <v>0</v>
      </c>
      <c r="AA138" s="60"/>
      <c r="AB138" s="60"/>
      <c r="AC138" s="60"/>
      <c r="AD138" s="60"/>
      <c r="AE138" s="60"/>
      <c r="AF138" s="60"/>
      <c r="AG138" s="60"/>
      <c r="AH138" s="60"/>
      <c r="AI138" s="60"/>
      <c r="AJ138" s="60"/>
      <c r="AK138" s="61"/>
      <c r="AL138" s="60"/>
      <c r="AM138" s="60"/>
      <c r="AN138" s="60"/>
      <c r="AO138" s="110"/>
      <c r="AP138" s="169">
        <f t="shared" si="1165"/>
        <v>0</v>
      </c>
      <c r="AQ138" s="60"/>
      <c r="AR138" s="60"/>
      <c r="AS138" s="60"/>
      <c r="AT138" s="60"/>
      <c r="AU138" s="60"/>
      <c r="AV138" s="60"/>
      <c r="AW138" s="60"/>
      <c r="AX138" s="60"/>
      <c r="AY138" s="60"/>
      <c r="AZ138" s="60"/>
      <c r="BA138" s="61"/>
      <c r="BB138" s="60"/>
      <c r="BC138" s="60"/>
      <c r="BD138" s="60"/>
      <c r="BE138" s="110"/>
      <c r="BF138" s="169">
        <f t="shared" si="1166"/>
        <v>0</v>
      </c>
      <c r="BG138" s="60"/>
      <c r="BH138" s="60"/>
      <c r="BI138" s="60"/>
      <c r="BJ138" s="60"/>
      <c r="BK138" s="60"/>
      <c r="BL138" s="60"/>
      <c r="BM138" s="60"/>
      <c r="BN138" s="60"/>
      <c r="BO138" s="60"/>
      <c r="BP138" s="60"/>
      <c r="BQ138" s="61"/>
      <c r="BR138" s="60"/>
      <c r="BS138" s="60"/>
      <c r="BT138" s="60"/>
      <c r="BU138" s="110"/>
      <c r="BV138" s="169">
        <f t="shared" si="1167"/>
        <v>0</v>
      </c>
      <c r="BW138" s="60"/>
      <c r="BX138" s="60"/>
      <c r="BY138" s="60"/>
      <c r="BZ138" s="60"/>
      <c r="CA138" s="60"/>
      <c r="CB138" s="60"/>
      <c r="CC138" s="60"/>
      <c r="CD138" s="60"/>
      <c r="CE138" s="60"/>
      <c r="CF138" s="60"/>
      <c r="CG138" s="61"/>
      <c r="CH138" s="60"/>
      <c r="CI138" s="60"/>
      <c r="CJ138" s="60"/>
      <c r="CK138" s="60"/>
      <c r="CL138" s="60"/>
      <c r="CM138" s="60"/>
      <c r="CN138" s="60"/>
      <c r="CO138" s="60"/>
      <c r="CP138" s="60"/>
      <c r="CQ138" s="60"/>
      <c r="CR138" s="60"/>
      <c r="CS138" s="60"/>
      <c r="CT138" s="60"/>
      <c r="CU138" s="110"/>
      <c r="CV138" s="173"/>
      <c r="CW138" s="169">
        <f t="shared" si="1168"/>
        <v>0</v>
      </c>
      <c r="CX138" s="60"/>
      <c r="CY138" s="60"/>
      <c r="CZ138" s="60"/>
      <c r="DA138" s="60"/>
      <c r="DB138" s="60"/>
      <c r="DC138" s="60"/>
      <c r="DD138" s="60"/>
      <c r="DE138" s="60"/>
      <c r="DF138" s="60"/>
      <c r="DG138" s="60"/>
      <c r="DH138" s="61"/>
      <c r="DI138" s="60"/>
      <c r="DJ138" s="60"/>
      <c r="DK138" s="60"/>
      <c r="DL138" s="110"/>
      <c r="DM138" s="169">
        <f t="shared" si="1169"/>
        <v>0</v>
      </c>
      <c r="DN138" s="60"/>
      <c r="DO138" s="60"/>
      <c r="DP138" s="60"/>
      <c r="DQ138" s="60"/>
      <c r="DR138" s="60"/>
      <c r="DS138" s="60"/>
      <c r="DT138" s="60"/>
      <c r="DU138" s="60"/>
      <c r="DV138" s="60"/>
      <c r="DW138" s="60"/>
      <c r="DX138" s="61"/>
      <c r="DY138" s="60"/>
      <c r="DZ138" s="60"/>
      <c r="EA138" s="60"/>
      <c r="EB138" s="110"/>
      <c r="EC138" s="169">
        <f t="shared" si="1170"/>
        <v>0</v>
      </c>
      <c r="ED138" s="60"/>
      <c r="EE138" s="60"/>
      <c r="EF138" s="60"/>
      <c r="EG138" s="60"/>
      <c r="EH138" s="60"/>
      <c r="EI138" s="60"/>
      <c r="EJ138" s="60"/>
      <c r="EK138" s="60"/>
      <c r="EL138" s="60"/>
      <c r="EM138" s="60"/>
      <c r="EN138" s="61"/>
      <c r="EO138" s="60"/>
      <c r="EP138" s="60"/>
      <c r="EQ138" s="60"/>
      <c r="ER138" s="110"/>
      <c r="ES138" s="169">
        <f t="shared" si="1171"/>
        <v>0</v>
      </c>
      <c r="ET138" s="60"/>
      <c r="EU138" s="60"/>
      <c r="EV138" s="60"/>
      <c r="EW138" s="60"/>
      <c r="EX138" s="60"/>
      <c r="EY138" s="60"/>
      <c r="EZ138" s="60"/>
      <c r="FA138" s="60"/>
      <c r="FB138" s="60"/>
      <c r="FC138" s="60"/>
      <c r="FD138" s="61"/>
      <c r="FE138" s="60"/>
      <c r="FF138" s="60"/>
      <c r="FG138" s="60"/>
      <c r="FH138" s="110"/>
      <c r="FI138" s="169">
        <f t="shared" si="1172"/>
        <v>0</v>
      </c>
      <c r="FJ138" s="60"/>
      <c r="FK138" s="60"/>
      <c r="FL138" s="60"/>
      <c r="FM138" s="60"/>
      <c r="FN138" s="60"/>
      <c r="FO138" s="60"/>
      <c r="FP138" s="60"/>
      <c r="FQ138" s="60"/>
      <c r="FR138" s="60"/>
      <c r="FS138" s="60"/>
      <c r="FT138" s="61"/>
      <c r="FU138" s="60"/>
      <c r="FV138" s="60"/>
      <c r="FW138" s="60"/>
      <c r="FX138" s="110"/>
      <c r="FY138" s="169">
        <f t="shared" si="1173"/>
        <v>0</v>
      </c>
      <c r="FZ138" s="60"/>
      <c r="GA138" s="60"/>
      <c r="GB138" s="60"/>
      <c r="GC138" s="60"/>
      <c r="GD138" s="60"/>
      <c r="GE138" s="60"/>
      <c r="GF138" s="60"/>
      <c r="GG138" s="60"/>
      <c r="GH138" s="60"/>
      <c r="GI138" s="60"/>
      <c r="GJ138" s="61"/>
      <c r="GK138" s="60"/>
      <c r="GL138" s="60"/>
      <c r="GM138" s="60"/>
      <c r="GN138" s="110"/>
      <c r="GO138" s="169">
        <f t="shared" si="1174"/>
        <v>0</v>
      </c>
      <c r="GP138" s="60"/>
      <c r="GQ138" s="60"/>
      <c r="GR138" s="60"/>
      <c r="GS138" s="60"/>
      <c r="GT138" s="60"/>
      <c r="GU138" s="60"/>
      <c r="GV138" s="60"/>
      <c r="GW138" s="60"/>
      <c r="GX138" s="60"/>
      <c r="GY138" s="60"/>
      <c r="GZ138" s="61"/>
      <c r="HA138" s="60"/>
      <c r="HB138" s="60"/>
      <c r="HC138" s="60"/>
      <c r="HD138" s="60"/>
      <c r="HE138" s="60"/>
      <c r="HF138" s="60"/>
      <c r="HG138" s="60"/>
      <c r="HH138" s="60"/>
      <c r="HI138" s="60"/>
      <c r="HJ138" s="60"/>
      <c r="HK138" s="60"/>
      <c r="HL138" s="60"/>
      <c r="HM138" s="60"/>
      <c r="HN138" s="110"/>
      <c r="HO138" s="172"/>
      <c r="HP138" s="173"/>
      <c r="HQ138" s="169">
        <f t="shared" si="1175"/>
        <v>0</v>
      </c>
      <c r="HR138" s="60"/>
      <c r="HS138" s="60"/>
      <c r="HT138" s="60"/>
      <c r="HU138" s="60"/>
      <c r="HV138" s="60"/>
      <c r="HW138" s="60"/>
      <c r="HX138" s="60"/>
      <c r="HY138" s="60"/>
      <c r="HZ138" s="60"/>
      <c r="IA138" s="60"/>
      <c r="IB138" s="61"/>
      <c r="IC138" s="60"/>
      <c r="ID138" s="60"/>
      <c r="IE138" s="60"/>
      <c r="IF138" s="110"/>
      <c r="IG138" s="169">
        <f t="shared" si="1176"/>
        <v>0</v>
      </c>
      <c r="IH138" s="60"/>
      <c r="II138" s="60"/>
      <c r="IJ138" s="60"/>
      <c r="IK138" s="60"/>
      <c r="IL138" s="60"/>
      <c r="IM138" s="60"/>
      <c r="IN138" s="60"/>
      <c r="IO138" s="60"/>
      <c r="IP138" s="60"/>
      <c r="IQ138" s="60"/>
      <c r="IR138" s="61"/>
      <c r="IS138" s="60"/>
      <c r="IT138" s="60"/>
      <c r="IU138" s="60"/>
      <c r="IV138" s="110"/>
      <c r="IW138" s="169">
        <f t="shared" si="1177"/>
        <v>0</v>
      </c>
      <c r="IX138" s="60"/>
      <c r="IY138" s="60"/>
      <c r="IZ138" s="60"/>
      <c r="JA138" s="60"/>
      <c r="JB138" s="60"/>
      <c r="JC138" s="60"/>
      <c r="JD138" s="60"/>
      <c r="JE138" s="60"/>
      <c r="JF138" s="60"/>
      <c r="JG138" s="60"/>
      <c r="JH138" s="61"/>
      <c r="JI138" s="60"/>
      <c r="JJ138" s="60"/>
      <c r="JK138" s="60"/>
      <c r="JL138" s="110"/>
      <c r="JM138" s="169">
        <f t="shared" si="1178"/>
        <v>0</v>
      </c>
      <c r="JN138" s="60"/>
      <c r="JO138" s="60"/>
      <c r="JP138" s="60"/>
      <c r="JQ138" s="60"/>
      <c r="JR138" s="60"/>
      <c r="JS138" s="60"/>
      <c r="JT138" s="60"/>
      <c r="JU138" s="60"/>
      <c r="JV138" s="60"/>
      <c r="JW138" s="60"/>
      <c r="JX138" s="61"/>
      <c r="JY138" s="60"/>
      <c r="JZ138" s="60"/>
      <c r="KA138" s="60"/>
      <c r="KB138" s="110"/>
      <c r="KC138" s="169">
        <f t="shared" si="1179"/>
        <v>0</v>
      </c>
      <c r="KD138" s="60"/>
      <c r="KE138" s="60"/>
      <c r="KF138" s="60"/>
      <c r="KG138" s="60"/>
      <c r="KH138" s="60"/>
      <c r="KI138" s="60"/>
      <c r="KJ138" s="60"/>
      <c r="KK138" s="60"/>
      <c r="KL138" s="60"/>
      <c r="KM138" s="60"/>
      <c r="KN138" s="61"/>
      <c r="KO138" s="60"/>
      <c r="KP138" s="60"/>
      <c r="KQ138" s="60"/>
      <c r="KR138" s="60"/>
      <c r="KS138" s="60"/>
      <c r="KT138" s="60"/>
      <c r="KU138" s="60"/>
      <c r="KV138" s="60"/>
      <c r="KW138" s="60"/>
      <c r="KX138" s="60"/>
      <c r="KY138" s="60"/>
      <c r="KZ138" s="60"/>
      <c r="LA138" s="60"/>
      <c r="LB138" s="110"/>
      <c r="LC138" s="173"/>
      <c r="LD138" s="169">
        <f t="shared" si="1180"/>
        <v>0</v>
      </c>
      <c r="LE138" s="60"/>
      <c r="LF138" s="60"/>
      <c r="LG138" s="60"/>
      <c r="LH138" s="60"/>
      <c r="LI138" s="60"/>
      <c r="LJ138" s="60"/>
      <c r="LK138" s="60"/>
      <c r="LL138" s="60"/>
      <c r="LM138" s="60"/>
      <c r="LN138" s="60"/>
      <c r="LO138" s="61"/>
      <c r="LP138" s="60"/>
      <c r="LQ138" s="60"/>
      <c r="LR138" s="60"/>
      <c r="LS138" s="110"/>
      <c r="LT138" s="169">
        <f t="shared" si="1181"/>
        <v>0</v>
      </c>
      <c r="LU138" s="60"/>
      <c r="LV138" s="60"/>
      <c r="LW138" s="60"/>
      <c r="LX138" s="60"/>
      <c r="LY138" s="60"/>
      <c r="LZ138" s="60"/>
      <c r="MA138" s="60"/>
      <c r="MB138" s="60"/>
      <c r="MC138" s="60"/>
      <c r="MD138" s="60"/>
      <c r="ME138" s="61"/>
      <c r="MF138" s="60"/>
      <c r="MG138" s="60"/>
      <c r="MH138" s="60"/>
      <c r="MI138" s="110"/>
      <c r="MJ138" s="169">
        <f t="shared" si="1182"/>
        <v>0</v>
      </c>
      <c r="MK138" s="60"/>
      <c r="ML138" s="60"/>
      <c r="MM138" s="60"/>
      <c r="MN138" s="60"/>
      <c r="MO138" s="60"/>
      <c r="MP138" s="60"/>
      <c r="MQ138" s="60"/>
      <c r="MR138" s="60"/>
      <c r="MS138" s="60"/>
      <c r="MT138" s="60"/>
      <c r="MU138" s="61"/>
      <c r="MV138" s="60"/>
      <c r="MW138" s="60"/>
      <c r="MX138" s="60"/>
      <c r="MY138" s="110"/>
      <c r="MZ138" s="169">
        <f t="shared" si="1183"/>
        <v>0</v>
      </c>
      <c r="NA138" s="60"/>
      <c r="NB138" s="60"/>
      <c r="NC138" s="60"/>
      <c r="ND138" s="60"/>
      <c r="NE138" s="60"/>
      <c r="NF138" s="60"/>
      <c r="NG138" s="60"/>
      <c r="NH138" s="60"/>
      <c r="NI138" s="60"/>
      <c r="NJ138" s="60"/>
      <c r="NK138" s="61"/>
      <c r="NL138" s="60"/>
      <c r="NM138" s="60"/>
      <c r="NN138" s="60"/>
      <c r="NO138" s="110"/>
      <c r="NP138" s="169">
        <f t="shared" si="1184"/>
        <v>0</v>
      </c>
      <c r="NQ138" s="60"/>
      <c r="NR138" s="60"/>
      <c r="NS138" s="60"/>
      <c r="NT138" s="60"/>
      <c r="NU138" s="60"/>
      <c r="NV138" s="60"/>
      <c r="NW138" s="60"/>
      <c r="NX138" s="60"/>
      <c r="NY138" s="60"/>
      <c r="NZ138" s="60"/>
      <c r="OA138" s="61"/>
      <c r="OB138" s="60"/>
      <c r="OC138" s="60"/>
      <c r="OD138" s="60"/>
      <c r="OE138" s="110"/>
      <c r="OF138" s="169">
        <f t="shared" si="1185"/>
        <v>0</v>
      </c>
      <c r="OG138" s="60"/>
      <c r="OH138" s="60"/>
      <c r="OI138" s="60"/>
      <c r="OJ138" s="60"/>
      <c r="OK138" s="60"/>
      <c r="OL138" s="60"/>
      <c r="OM138" s="60"/>
      <c r="ON138" s="60"/>
      <c r="OO138" s="60"/>
      <c r="OP138" s="60"/>
      <c r="OQ138" s="61"/>
      <c r="OR138" s="60"/>
      <c r="OS138" s="60"/>
      <c r="OT138" s="60"/>
      <c r="OU138" s="110"/>
      <c r="OV138" s="169">
        <f t="shared" si="1186"/>
        <v>0</v>
      </c>
      <c r="OW138" s="60"/>
      <c r="OX138" s="60"/>
      <c r="OY138" s="60"/>
      <c r="OZ138" s="60"/>
      <c r="PA138" s="60"/>
      <c r="PB138" s="60"/>
      <c r="PC138" s="60"/>
      <c r="PD138" s="60"/>
      <c r="PE138" s="60"/>
      <c r="PF138" s="60"/>
      <c r="PG138" s="61"/>
      <c r="PH138" s="60"/>
      <c r="PI138" s="60"/>
      <c r="PJ138" s="60"/>
      <c r="PK138" s="110"/>
      <c r="PL138" s="169">
        <f t="shared" si="1187"/>
        <v>0</v>
      </c>
      <c r="PM138" s="60"/>
      <c r="PN138" s="60"/>
      <c r="PO138" s="60"/>
      <c r="PP138" s="60"/>
      <c r="PQ138" s="60"/>
      <c r="PR138" s="60"/>
      <c r="PS138" s="60"/>
      <c r="PT138" s="60"/>
      <c r="PU138" s="60"/>
      <c r="PV138" s="60"/>
      <c r="PW138" s="61"/>
      <c r="PX138" s="60"/>
      <c r="PY138" s="60"/>
      <c r="PZ138" s="60"/>
      <c r="QA138" s="110"/>
      <c r="QB138" s="169">
        <f t="shared" si="1188"/>
        <v>0</v>
      </c>
      <c r="QC138" s="60"/>
      <c r="QD138" s="60"/>
      <c r="QE138" s="60"/>
      <c r="QF138" s="60"/>
      <c r="QG138" s="60"/>
      <c r="QH138" s="60"/>
      <c r="QI138" s="60"/>
      <c r="QJ138" s="60"/>
      <c r="QK138" s="60"/>
      <c r="QL138" s="60"/>
      <c r="QM138" s="61"/>
      <c r="QN138" s="60"/>
      <c r="QO138" s="60"/>
      <c r="QP138" s="60"/>
      <c r="QQ138" s="110"/>
      <c r="QR138" s="169">
        <f t="shared" si="1189"/>
        <v>0</v>
      </c>
      <c r="QS138" s="60"/>
      <c r="QT138" s="60"/>
      <c r="QU138" s="60"/>
      <c r="QV138" s="60"/>
      <c r="QW138" s="60"/>
      <c r="QX138" s="60"/>
      <c r="QY138" s="60"/>
      <c r="QZ138" s="60"/>
      <c r="RA138" s="60"/>
      <c r="RB138" s="60"/>
      <c r="RC138" s="61"/>
      <c r="RD138" s="60"/>
      <c r="RE138" s="60"/>
      <c r="RF138" s="60"/>
      <c r="RG138" s="60"/>
      <c r="RH138" s="60"/>
      <c r="RI138" s="60"/>
      <c r="RJ138" s="60"/>
      <c r="RK138" s="60"/>
      <c r="RL138" s="60"/>
      <c r="RM138" s="60"/>
      <c r="RN138" s="60"/>
      <c r="RO138" s="60"/>
      <c r="RP138" s="60"/>
      <c r="RQ138" s="110"/>
      <c r="RR138" s="173"/>
      <c r="RS138" s="169">
        <f t="shared" si="1190"/>
        <v>0</v>
      </c>
      <c r="RT138" s="60"/>
      <c r="RU138" s="60"/>
      <c r="RV138" s="60"/>
      <c r="RW138" s="60"/>
      <c r="RX138" s="60"/>
      <c r="RY138" s="60"/>
      <c r="RZ138" s="60"/>
      <c r="SA138" s="60"/>
      <c r="SB138" s="60"/>
      <c r="SC138" s="60"/>
      <c r="SD138" s="61"/>
      <c r="SE138" s="60"/>
      <c r="SF138" s="60"/>
      <c r="SG138" s="60"/>
      <c r="SH138" s="110"/>
      <c r="SI138" s="169">
        <f t="shared" si="1191"/>
        <v>0</v>
      </c>
      <c r="SJ138" s="60"/>
      <c r="SK138" s="60"/>
      <c r="SL138" s="60"/>
      <c r="SM138" s="60"/>
      <c r="SN138" s="60"/>
      <c r="SO138" s="60"/>
      <c r="SP138" s="60"/>
      <c r="SQ138" s="60"/>
      <c r="SR138" s="60"/>
      <c r="SS138" s="60"/>
      <c r="ST138" s="61"/>
      <c r="SU138" s="60"/>
      <c r="SV138" s="60"/>
      <c r="SW138" s="60"/>
      <c r="SX138" s="110"/>
      <c r="SY138" s="169">
        <f t="shared" si="1192"/>
        <v>0</v>
      </c>
      <c r="SZ138" s="60"/>
      <c r="TA138" s="60"/>
      <c r="TB138" s="60"/>
      <c r="TC138" s="60"/>
      <c r="TD138" s="60"/>
      <c r="TE138" s="60"/>
      <c r="TF138" s="60"/>
      <c r="TG138" s="60"/>
      <c r="TH138" s="60"/>
      <c r="TI138" s="60"/>
      <c r="TJ138" s="61"/>
      <c r="TK138" s="60"/>
      <c r="TL138" s="60"/>
      <c r="TM138" s="60"/>
      <c r="TN138" s="110"/>
      <c r="TO138" s="169">
        <f t="shared" si="1193"/>
        <v>0</v>
      </c>
      <c r="TP138" s="60"/>
      <c r="TQ138" s="60"/>
      <c r="TR138" s="60"/>
      <c r="TS138" s="60"/>
      <c r="TT138" s="60"/>
      <c r="TU138" s="60"/>
      <c r="TV138" s="60"/>
      <c r="TW138" s="60"/>
      <c r="TX138" s="60"/>
      <c r="TY138" s="60"/>
      <c r="TZ138" s="61"/>
      <c r="UA138" s="60"/>
      <c r="UB138" s="60"/>
      <c r="UC138" s="60"/>
      <c r="UD138" s="110"/>
      <c r="UE138" s="169">
        <f t="shared" si="1194"/>
        <v>0</v>
      </c>
      <c r="UF138" s="60"/>
      <c r="UG138" s="60"/>
      <c r="UH138" s="60"/>
      <c r="UI138" s="60"/>
      <c r="UJ138" s="60"/>
      <c r="UK138" s="60"/>
      <c r="UL138" s="60"/>
      <c r="UM138" s="60"/>
      <c r="UN138" s="60"/>
      <c r="UO138" s="60"/>
      <c r="UP138" s="61"/>
      <c r="UQ138" s="60"/>
      <c r="UR138" s="60"/>
      <c r="US138" s="60"/>
      <c r="UT138" s="60"/>
      <c r="UU138" s="60"/>
      <c r="UV138" s="60"/>
      <c r="UW138" s="60"/>
      <c r="UX138" s="60"/>
      <c r="UY138" s="60"/>
      <c r="UZ138" s="60"/>
      <c r="VA138" s="60"/>
      <c r="VB138" s="60"/>
      <c r="VC138" s="60"/>
      <c r="VD138" s="110"/>
      <c r="VE138" s="10" t="str">
        <f t="shared" si="710"/>
        <v>-</v>
      </c>
    </row>
    <row r="139" spans="1:577" ht="20.149999999999999" customHeight="1">
      <c r="A139" s="19"/>
      <c r="B139" s="19"/>
      <c r="C139" s="23">
        <v>61165</v>
      </c>
      <c r="D139" s="24" t="s">
        <v>134</v>
      </c>
      <c r="E139" s="193">
        <f t="shared" si="1162"/>
        <v>0</v>
      </c>
      <c r="F139" s="194"/>
      <c r="G139" s="194"/>
      <c r="H139" s="195"/>
      <c r="I139" s="229"/>
      <c r="J139" s="241">
        <f t="shared" si="1163"/>
        <v>0</v>
      </c>
      <c r="K139" s="61"/>
      <c r="L139" s="60"/>
      <c r="M139" s="60"/>
      <c r="N139" s="60"/>
      <c r="O139" s="60"/>
      <c r="P139" s="60"/>
      <c r="Q139" s="60"/>
      <c r="R139" s="60"/>
      <c r="S139" s="60"/>
      <c r="T139" s="60"/>
      <c r="U139" s="61"/>
      <c r="V139" s="60"/>
      <c r="W139" s="60"/>
      <c r="X139" s="60"/>
      <c r="Y139" s="110"/>
      <c r="Z139" s="169">
        <f t="shared" si="1164"/>
        <v>0</v>
      </c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61"/>
      <c r="AL139" s="60"/>
      <c r="AM139" s="60"/>
      <c r="AN139" s="60"/>
      <c r="AO139" s="110"/>
      <c r="AP139" s="169">
        <f t="shared" si="1165"/>
        <v>0</v>
      </c>
      <c r="AQ139" s="60"/>
      <c r="AR139" s="60"/>
      <c r="AS139" s="60"/>
      <c r="AT139" s="60"/>
      <c r="AU139" s="60"/>
      <c r="AV139" s="60"/>
      <c r="AW139" s="60"/>
      <c r="AX139" s="60"/>
      <c r="AY139" s="60"/>
      <c r="AZ139" s="60"/>
      <c r="BA139" s="61"/>
      <c r="BB139" s="60"/>
      <c r="BC139" s="60"/>
      <c r="BD139" s="60"/>
      <c r="BE139" s="110"/>
      <c r="BF139" s="169">
        <f t="shared" si="1166"/>
        <v>0</v>
      </c>
      <c r="BG139" s="60"/>
      <c r="BH139" s="60"/>
      <c r="BI139" s="60"/>
      <c r="BJ139" s="60"/>
      <c r="BK139" s="60"/>
      <c r="BL139" s="60"/>
      <c r="BM139" s="60"/>
      <c r="BN139" s="60"/>
      <c r="BO139" s="60"/>
      <c r="BP139" s="60"/>
      <c r="BQ139" s="61"/>
      <c r="BR139" s="60"/>
      <c r="BS139" s="60"/>
      <c r="BT139" s="60"/>
      <c r="BU139" s="110"/>
      <c r="BV139" s="169">
        <f t="shared" si="1167"/>
        <v>0</v>
      </c>
      <c r="BW139" s="60"/>
      <c r="BX139" s="60"/>
      <c r="BY139" s="60"/>
      <c r="BZ139" s="60"/>
      <c r="CA139" s="60"/>
      <c r="CB139" s="60"/>
      <c r="CC139" s="60"/>
      <c r="CD139" s="60"/>
      <c r="CE139" s="60"/>
      <c r="CF139" s="60"/>
      <c r="CG139" s="61"/>
      <c r="CH139" s="60"/>
      <c r="CI139" s="60"/>
      <c r="CJ139" s="60"/>
      <c r="CK139" s="60"/>
      <c r="CL139" s="60"/>
      <c r="CM139" s="60"/>
      <c r="CN139" s="60"/>
      <c r="CO139" s="60"/>
      <c r="CP139" s="60"/>
      <c r="CQ139" s="60"/>
      <c r="CR139" s="60"/>
      <c r="CS139" s="60"/>
      <c r="CT139" s="60"/>
      <c r="CU139" s="110"/>
      <c r="CV139" s="173"/>
      <c r="CW139" s="169">
        <f t="shared" si="1168"/>
        <v>0</v>
      </c>
      <c r="CX139" s="60"/>
      <c r="CY139" s="60"/>
      <c r="CZ139" s="60"/>
      <c r="DA139" s="60"/>
      <c r="DB139" s="60"/>
      <c r="DC139" s="60"/>
      <c r="DD139" s="60"/>
      <c r="DE139" s="60"/>
      <c r="DF139" s="60"/>
      <c r="DG139" s="60"/>
      <c r="DH139" s="61"/>
      <c r="DI139" s="60"/>
      <c r="DJ139" s="60"/>
      <c r="DK139" s="60"/>
      <c r="DL139" s="110"/>
      <c r="DM139" s="169">
        <f t="shared" si="1169"/>
        <v>0</v>
      </c>
      <c r="DN139" s="60"/>
      <c r="DO139" s="60"/>
      <c r="DP139" s="60"/>
      <c r="DQ139" s="60"/>
      <c r="DR139" s="60"/>
      <c r="DS139" s="60"/>
      <c r="DT139" s="60"/>
      <c r="DU139" s="60"/>
      <c r="DV139" s="60"/>
      <c r="DW139" s="60"/>
      <c r="DX139" s="61"/>
      <c r="DY139" s="60"/>
      <c r="DZ139" s="60"/>
      <c r="EA139" s="60"/>
      <c r="EB139" s="110"/>
      <c r="EC139" s="169">
        <f t="shared" si="1170"/>
        <v>0</v>
      </c>
      <c r="ED139" s="60"/>
      <c r="EE139" s="60"/>
      <c r="EF139" s="60"/>
      <c r="EG139" s="60"/>
      <c r="EH139" s="60"/>
      <c r="EI139" s="60"/>
      <c r="EJ139" s="60"/>
      <c r="EK139" s="60"/>
      <c r="EL139" s="60"/>
      <c r="EM139" s="60"/>
      <c r="EN139" s="61"/>
      <c r="EO139" s="60"/>
      <c r="EP139" s="60"/>
      <c r="EQ139" s="60"/>
      <c r="ER139" s="110"/>
      <c r="ES139" s="169">
        <f t="shared" si="1171"/>
        <v>0</v>
      </c>
      <c r="ET139" s="60"/>
      <c r="EU139" s="60"/>
      <c r="EV139" s="60"/>
      <c r="EW139" s="60"/>
      <c r="EX139" s="60"/>
      <c r="EY139" s="60"/>
      <c r="EZ139" s="60"/>
      <c r="FA139" s="60"/>
      <c r="FB139" s="60"/>
      <c r="FC139" s="60"/>
      <c r="FD139" s="61"/>
      <c r="FE139" s="60"/>
      <c r="FF139" s="60"/>
      <c r="FG139" s="60"/>
      <c r="FH139" s="110"/>
      <c r="FI139" s="169">
        <f t="shared" si="1172"/>
        <v>0</v>
      </c>
      <c r="FJ139" s="60"/>
      <c r="FK139" s="60"/>
      <c r="FL139" s="60"/>
      <c r="FM139" s="60"/>
      <c r="FN139" s="60"/>
      <c r="FO139" s="60"/>
      <c r="FP139" s="60"/>
      <c r="FQ139" s="60"/>
      <c r="FR139" s="60"/>
      <c r="FS139" s="60"/>
      <c r="FT139" s="61"/>
      <c r="FU139" s="60"/>
      <c r="FV139" s="60"/>
      <c r="FW139" s="60"/>
      <c r="FX139" s="110"/>
      <c r="FY139" s="169">
        <f t="shared" si="1173"/>
        <v>0</v>
      </c>
      <c r="FZ139" s="60"/>
      <c r="GA139" s="60"/>
      <c r="GB139" s="60"/>
      <c r="GC139" s="60"/>
      <c r="GD139" s="60"/>
      <c r="GE139" s="60"/>
      <c r="GF139" s="60"/>
      <c r="GG139" s="60"/>
      <c r="GH139" s="60"/>
      <c r="GI139" s="60"/>
      <c r="GJ139" s="61"/>
      <c r="GK139" s="60"/>
      <c r="GL139" s="60"/>
      <c r="GM139" s="60"/>
      <c r="GN139" s="110"/>
      <c r="GO139" s="169">
        <f t="shared" si="1174"/>
        <v>0</v>
      </c>
      <c r="GP139" s="60"/>
      <c r="GQ139" s="60"/>
      <c r="GR139" s="60"/>
      <c r="GS139" s="60"/>
      <c r="GT139" s="60"/>
      <c r="GU139" s="60"/>
      <c r="GV139" s="60"/>
      <c r="GW139" s="60"/>
      <c r="GX139" s="60"/>
      <c r="GY139" s="60"/>
      <c r="GZ139" s="61"/>
      <c r="HA139" s="60"/>
      <c r="HB139" s="60"/>
      <c r="HC139" s="60"/>
      <c r="HD139" s="60"/>
      <c r="HE139" s="60"/>
      <c r="HF139" s="60"/>
      <c r="HG139" s="60"/>
      <c r="HH139" s="60"/>
      <c r="HI139" s="60"/>
      <c r="HJ139" s="60"/>
      <c r="HK139" s="60"/>
      <c r="HL139" s="60"/>
      <c r="HM139" s="60"/>
      <c r="HN139" s="110"/>
      <c r="HO139" s="172"/>
      <c r="HP139" s="173"/>
      <c r="HQ139" s="169">
        <f t="shared" si="1175"/>
        <v>0</v>
      </c>
      <c r="HR139" s="60"/>
      <c r="HS139" s="60"/>
      <c r="HT139" s="60"/>
      <c r="HU139" s="60"/>
      <c r="HV139" s="60"/>
      <c r="HW139" s="60"/>
      <c r="HX139" s="60"/>
      <c r="HY139" s="60"/>
      <c r="HZ139" s="60"/>
      <c r="IA139" s="60"/>
      <c r="IB139" s="61"/>
      <c r="IC139" s="60"/>
      <c r="ID139" s="60"/>
      <c r="IE139" s="60"/>
      <c r="IF139" s="110"/>
      <c r="IG139" s="169">
        <f t="shared" si="1176"/>
        <v>0</v>
      </c>
      <c r="IH139" s="60"/>
      <c r="II139" s="60"/>
      <c r="IJ139" s="60"/>
      <c r="IK139" s="60"/>
      <c r="IL139" s="60"/>
      <c r="IM139" s="60"/>
      <c r="IN139" s="60"/>
      <c r="IO139" s="60"/>
      <c r="IP139" s="60"/>
      <c r="IQ139" s="60"/>
      <c r="IR139" s="61"/>
      <c r="IS139" s="60"/>
      <c r="IT139" s="60"/>
      <c r="IU139" s="60"/>
      <c r="IV139" s="110"/>
      <c r="IW139" s="169">
        <f t="shared" si="1177"/>
        <v>0</v>
      </c>
      <c r="IX139" s="60"/>
      <c r="IY139" s="60"/>
      <c r="IZ139" s="60"/>
      <c r="JA139" s="60"/>
      <c r="JB139" s="60"/>
      <c r="JC139" s="60"/>
      <c r="JD139" s="60"/>
      <c r="JE139" s="60"/>
      <c r="JF139" s="60"/>
      <c r="JG139" s="60"/>
      <c r="JH139" s="61"/>
      <c r="JI139" s="60"/>
      <c r="JJ139" s="60"/>
      <c r="JK139" s="60"/>
      <c r="JL139" s="110"/>
      <c r="JM139" s="169">
        <f t="shared" si="1178"/>
        <v>0</v>
      </c>
      <c r="JN139" s="60"/>
      <c r="JO139" s="60"/>
      <c r="JP139" s="60"/>
      <c r="JQ139" s="60"/>
      <c r="JR139" s="60"/>
      <c r="JS139" s="60"/>
      <c r="JT139" s="60"/>
      <c r="JU139" s="60"/>
      <c r="JV139" s="60"/>
      <c r="JW139" s="60"/>
      <c r="JX139" s="61"/>
      <c r="JY139" s="60"/>
      <c r="JZ139" s="60"/>
      <c r="KA139" s="60"/>
      <c r="KB139" s="110"/>
      <c r="KC139" s="169">
        <f t="shared" si="1179"/>
        <v>0</v>
      </c>
      <c r="KD139" s="60"/>
      <c r="KE139" s="60"/>
      <c r="KF139" s="60"/>
      <c r="KG139" s="60"/>
      <c r="KH139" s="60"/>
      <c r="KI139" s="60"/>
      <c r="KJ139" s="60"/>
      <c r="KK139" s="60"/>
      <c r="KL139" s="60"/>
      <c r="KM139" s="60"/>
      <c r="KN139" s="61"/>
      <c r="KO139" s="60"/>
      <c r="KP139" s="60"/>
      <c r="KQ139" s="60"/>
      <c r="KR139" s="60"/>
      <c r="KS139" s="60"/>
      <c r="KT139" s="60"/>
      <c r="KU139" s="60"/>
      <c r="KV139" s="60"/>
      <c r="KW139" s="60"/>
      <c r="KX139" s="60"/>
      <c r="KY139" s="60"/>
      <c r="KZ139" s="60"/>
      <c r="LA139" s="60"/>
      <c r="LB139" s="110"/>
      <c r="LC139" s="173"/>
      <c r="LD139" s="169">
        <f t="shared" si="1180"/>
        <v>0</v>
      </c>
      <c r="LE139" s="60"/>
      <c r="LF139" s="60"/>
      <c r="LG139" s="60"/>
      <c r="LH139" s="60"/>
      <c r="LI139" s="60"/>
      <c r="LJ139" s="60"/>
      <c r="LK139" s="60"/>
      <c r="LL139" s="60"/>
      <c r="LM139" s="60"/>
      <c r="LN139" s="60"/>
      <c r="LO139" s="61"/>
      <c r="LP139" s="60"/>
      <c r="LQ139" s="60"/>
      <c r="LR139" s="60"/>
      <c r="LS139" s="110"/>
      <c r="LT139" s="169">
        <f t="shared" si="1181"/>
        <v>0</v>
      </c>
      <c r="LU139" s="60"/>
      <c r="LV139" s="60"/>
      <c r="LW139" s="60"/>
      <c r="LX139" s="60"/>
      <c r="LY139" s="60"/>
      <c r="LZ139" s="60"/>
      <c r="MA139" s="60"/>
      <c r="MB139" s="60"/>
      <c r="MC139" s="60"/>
      <c r="MD139" s="60"/>
      <c r="ME139" s="61"/>
      <c r="MF139" s="60"/>
      <c r="MG139" s="60"/>
      <c r="MH139" s="60"/>
      <c r="MI139" s="110"/>
      <c r="MJ139" s="169">
        <f t="shared" si="1182"/>
        <v>0</v>
      </c>
      <c r="MK139" s="60"/>
      <c r="ML139" s="60"/>
      <c r="MM139" s="60"/>
      <c r="MN139" s="60"/>
      <c r="MO139" s="60"/>
      <c r="MP139" s="60"/>
      <c r="MQ139" s="60"/>
      <c r="MR139" s="60"/>
      <c r="MS139" s="60"/>
      <c r="MT139" s="60"/>
      <c r="MU139" s="61"/>
      <c r="MV139" s="60"/>
      <c r="MW139" s="60"/>
      <c r="MX139" s="60"/>
      <c r="MY139" s="110"/>
      <c r="MZ139" s="169">
        <f t="shared" si="1183"/>
        <v>0</v>
      </c>
      <c r="NA139" s="60"/>
      <c r="NB139" s="60"/>
      <c r="NC139" s="60"/>
      <c r="ND139" s="60"/>
      <c r="NE139" s="60"/>
      <c r="NF139" s="60"/>
      <c r="NG139" s="60"/>
      <c r="NH139" s="60"/>
      <c r="NI139" s="60"/>
      <c r="NJ139" s="60"/>
      <c r="NK139" s="61"/>
      <c r="NL139" s="60"/>
      <c r="NM139" s="60"/>
      <c r="NN139" s="60"/>
      <c r="NO139" s="110"/>
      <c r="NP139" s="169">
        <f t="shared" si="1184"/>
        <v>0</v>
      </c>
      <c r="NQ139" s="60"/>
      <c r="NR139" s="60"/>
      <c r="NS139" s="60"/>
      <c r="NT139" s="60"/>
      <c r="NU139" s="60"/>
      <c r="NV139" s="60"/>
      <c r="NW139" s="60"/>
      <c r="NX139" s="60"/>
      <c r="NY139" s="60"/>
      <c r="NZ139" s="60"/>
      <c r="OA139" s="61"/>
      <c r="OB139" s="60"/>
      <c r="OC139" s="60"/>
      <c r="OD139" s="60"/>
      <c r="OE139" s="110"/>
      <c r="OF139" s="169">
        <f t="shared" si="1185"/>
        <v>0</v>
      </c>
      <c r="OG139" s="60"/>
      <c r="OH139" s="60"/>
      <c r="OI139" s="60"/>
      <c r="OJ139" s="60"/>
      <c r="OK139" s="60"/>
      <c r="OL139" s="60"/>
      <c r="OM139" s="60"/>
      <c r="ON139" s="60"/>
      <c r="OO139" s="60"/>
      <c r="OP139" s="60"/>
      <c r="OQ139" s="61"/>
      <c r="OR139" s="60"/>
      <c r="OS139" s="60"/>
      <c r="OT139" s="60"/>
      <c r="OU139" s="110"/>
      <c r="OV139" s="169">
        <f t="shared" si="1186"/>
        <v>0</v>
      </c>
      <c r="OW139" s="60"/>
      <c r="OX139" s="60"/>
      <c r="OY139" s="60"/>
      <c r="OZ139" s="60"/>
      <c r="PA139" s="60"/>
      <c r="PB139" s="60"/>
      <c r="PC139" s="60"/>
      <c r="PD139" s="60"/>
      <c r="PE139" s="60"/>
      <c r="PF139" s="60"/>
      <c r="PG139" s="61"/>
      <c r="PH139" s="60"/>
      <c r="PI139" s="60"/>
      <c r="PJ139" s="60"/>
      <c r="PK139" s="110"/>
      <c r="PL139" s="169">
        <f t="shared" si="1187"/>
        <v>0</v>
      </c>
      <c r="PM139" s="60"/>
      <c r="PN139" s="60"/>
      <c r="PO139" s="60"/>
      <c r="PP139" s="60"/>
      <c r="PQ139" s="60"/>
      <c r="PR139" s="60"/>
      <c r="PS139" s="60"/>
      <c r="PT139" s="60"/>
      <c r="PU139" s="60"/>
      <c r="PV139" s="60"/>
      <c r="PW139" s="61"/>
      <c r="PX139" s="60"/>
      <c r="PY139" s="60"/>
      <c r="PZ139" s="60"/>
      <c r="QA139" s="110"/>
      <c r="QB139" s="169">
        <f t="shared" si="1188"/>
        <v>0</v>
      </c>
      <c r="QC139" s="60"/>
      <c r="QD139" s="60"/>
      <c r="QE139" s="60"/>
      <c r="QF139" s="60"/>
      <c r="QG139" s="60"/>
      <c r="QH139" s="60"/>
      <c r="QI139" s="60"/>
      <c r="QJ139" s="60"/>
      <c r="QK139" s="60"/>
      <c r="QL139" s="60"/>
      <c r="QM139" s="61"/>
      <c r="QN139" s="60"/>
      <c r="QO139" s="60"/>
      <c r="QP139" s="60"/>
      <c r="QQ139" s="110"/>
      <c r="QR139" s="169">
        <f t="shared" si="1189"/>
        <v>0</v>
      </c>
      <c r="QS139" s="60"/>
      <c r="QT139" s="60"/>
      <c r="QU139" s="60"/>
      <c r="QV139" s="60"/>
      <c r="QW139" s="60"/>
      <c r="QX139" s="60"/>
      <c r="QY139" s="60"/>
      <c r="QZ139" s="60"/>
      <c r="RA139" s="60"/>
      <c r="RB139" s="60"/>
      <c r="RC139" s="61"/>
      <c r="RD139" s="60"/>
      <c r="RE139" s="60"/>
      <c r="RF139" s="60"/>
      <c r="RG139" s="60"/>
      <c r="RH139" s="60"/>
      <c r="RI139" s="60"/>
      <c r="RJ139" s="60"/>
      <c r="RK139" s="60"/>
      <c r="RL139" s="60"/>
      <c r="RM139" s="60"/>
      <c r="RN139" s="60"/>
      <c r="RO139" s="60"/>
      <c r="RP139" s="60"/>
      <c r="RQ139" s="110"/>
      <c r="RR139" s="173"/>
      <c r="RS139" s="169">
        <f t="shared" si="1190"/>
        <v>0</v>
      </c>
      <c r="RT139" s="60"/>
      <c r="RU139" s="60"/>
      <c r="RV139" s="60"/>
      <c r="RW139" s="60"/>
      <c r="RX139" s="60"/>
      <c r="RY139" s="60"/>
      <c r="RZ139" s="60"/>
      <c r="SA139" s="60"/>
      <c r="SB139" s="60"/>
      <c r="SC139" s="60"/>
      <c r="SD139" s="61"/>
      <c r="SE139" s="60"/>
      <c r="SF139" s="60"/>
      <c r="SG139" s="60"/>
      <c r="SH139" s="110"/>
      <c r="SI139" s="169">
        <f t="shared" si="1191"/>
        <v>0</v>
      </c>
      <c r="SJ139" s="60"/>
      <c r="SK139" s="60"/>
      <c r="SL139" s="60"/>
      <c r="SM139" s="60"/>
      <c r="SN139" s="60"/>
      <c r="SO139" s="60"/>
      <c r="SP139" s="60"/>
      <c r="SQ139" s="60"/>
      <c r="SR139" s="60"/>
      <c r="SS139" s="60"/>
      <c r="ST139" s="61"/>
      <c r="SU139" s="60"/>
      <c r="SV139" s="60"/>
      <c r="SW139" s="60"/>
      <c r="SX139" s="110"/>
      <c r="SY139" s="169">
        <f t="shared" si="1192"/>
        <v>0</v>
      </c>
      <c r="SZ139" s="60"/>
      <c r="TA139" s="60"/>
      <c r="TB139" s="60"/>
      <c r="TC139" s="60"/>
      <c r="TD139" s="60"/>
      <c r="TE139" s="60"/>
      <c r="TF139" s="60"/>
      <c r="TG139" s="60"/>
      <c r="TH139" s="60"/>
      <c r="TI139" s="60"/>
      <c r="TJ139" s="61"/>
      <c r="TK139" s="60"/>
      <c r="TL139" s="60"/>
      <c r="TM139" s="60"/>
      <c r="TN139" s="110"/>
      <c r="TO139" s="169">
        <f t="shared" si="1193"/>
        <v>0</v>
      </c>
      <c r="TP139" s="60"/>
      <c r="TQ139" s="60"/>
      <c r="TR139" s="60"/>
      <c r="TS139" s="60"/>
      <c r="TT139" s="60"/>
      <c r="TU139" s="60"/>
      <c r="TV139" s="60"/>
      <c r="TW139" s="60"/>
      <c r="TX139" s="60"/>
      <c r="TY139" s="60"/>
      <c r="TZ139" s="61"/>
      <c r="UA139" s="60"/>
      <c r="UB139" s="60"/>
      <c r="UC139" s="60"/>
      <c r="UD139" s="110"/>
      <c r="UE139" s="169">
        <f t="shared" si="1194"/>
        <v>0</v>
      </c>
      <c r="UF139" s="60"/>
      <c r="UG139" s="60"/>
      <c r="UH139" s="60"/>
      <c r="UI139" s="60"/>
      <c r="UJ139" s="60"/>
      <c r="UK139" s="60"/>
      <c r="UL139" s="60"/>
      <c r="UM139" s="60"/>
      <c r="UN139" s="60"/>
      <c r="UO139" s="60"/>
      <c r="UP139" s="61"/>
      <c r="UQ139" s="60"/>
      <c r="UR139" s="60"/>
      <c r="US139" s="60"/>
      <c r="UT139" s="60"/>
      <c r="UU139" s="60"/>
      <c r="UV139" s="60"/>
      <c r="UW139" s="60"/>
      <c r="UX139" s="60"/>
      <c r="UY139" s="60"/>
      <c r="UZ139" s="60"/>
      <c r="VA139" s="60"/>
      <c r="VB139" s="60"/>
      <c r="VC139" s="60"/>
      <c r="VD139" s="110"/>
      <c r="VE139" s="10" t="str">
        <f t="shared" si="710"/>
        <v>-</v>
      </c>
    </row>
    <row r="140" spans="1:577" ht="20.149999999999999" customHeight="1">
      <c r="A140" s="19"/>
      <c r="B140" s="19"/>
      <c r="C140" s="23">
        <v>61166</v>
      </c>
      <c r="D140" s="24" t="s">
        <v>54</v>
      </c>
      <c r="E140" s="193">
        <f t="shared" si="1162"/>
        <v>0</v>
      </c>
      <c r="F140" s="194"/>
      <c r="G140" s="194"/>
      <c r="H140" s="195"/>
      <c r="I140" s="229"/>
      <c r="J140" s="241">
        <f t="shared" si="1163"/>
        <v>0</v>
      </c>
      <c r="K140" s="61"/>
      <c r="L140" s="60"/>
      <c r="M140" s="60"/>
      <c r="N140" s="60"/>
      <c r="O140" s="60"/>
      <c r="P140" s="60"/>
      <c r="Q140" s="60"/>
      <c r="R140" s="60"/>
      <c r="S140" s="60"/>
      <c r="T140" s="60"/>
      <c r="U140" s="61"/>
      <c r="V140" s="60"/>
      <c r="W140" s="60"/>
      <c r="X140" s="60"/>
      <c r="Y140" s="110"/>
      <c r="Z140" s="169">
        <f t="shared" si="1164"/>
        <v>0</v>
      </c>
      <c r="AA140" s="60"/>
      <c r="AB140" s="60"/>
      <c r="AC140" s="60"/>
      <c r="AD140" s="60"/>
      <c r="AE140" s="60"/>
      <c r="AF140" s="60"/>
      <c r="AG140" s="60"/>
      <c r="AH140" s="60"/>
      <c r="AI140" s="60"/>
      <c r="AJ140" s="60"/>
      <c r="AK140" s="61"/>
      <c r="AL140" s="60"/>
      <c r="AM140" s="60"/>
      <c r="AN140" s="60"/>
      <c r="AO140" s="110"/>
      <c r="AP140" s="169">
        <f t="shared" si="1165"/>
        <v>0</v>
      </c>
      <c r="AQ140" s="60"/>
      <c r="AR140" s="60"/>
      <c r="AS140" s="60"/>
      <c r="AT140" s="60"/>
      <c r="AU140" s="60"/>
      <c r="AV140" s="60"/>
      <c r="AW140" s="60"/>
      <c r="AX140" s="60"/>
      <c r="AY140" s="60"/>
      <c r="AZ140" s="60"/>
      <c r="BA140" s="61"/>
      <c r="BB140" s="60"/>
      <c r="BC140" s="60"/>
      <c r="BD140" s="60"/>
      <c r="BE140" s="110"/>
      <c r="BF140" s="169">
        <f t="shared" si="1166"/>
        <v>0</v>
      </c>
      <c r="BG140" s="60"/>
      <c r="BH140" s="60"/>
      <c r="BI140" s="60"/>
      <c r="BJ140" s="60"/>
      <c r="BK140" s="60"/>
      <c r="BL140" s="60"/>
      <c r="BM140" s="60"/>
      <c r="BN140" s="60"/>
      <c r="BO140" s="60"/>
      <c r="BP140" s="60"/>
      <c r="BQ140" s="61"/>
      <c r="BR140" s="60"/>
      <c r="BS140" s="60"/>
      <c r="BT140" s="60"/>
      <c r="BU140" s="110"/>
      <c r="BV140" s="169">
        <f t="shared" si="1167"/>
        <v>0</v>
      </c>
      <c r="BW140" s="60"/>
      <c r="BX140" s="60"/>
      <c r="BY140" s="60"/>
      <c r="BZ140" s="60"/>
      <c r="CA140" s="60"/>
      <c r="CB140" s="60"/>
      <c r="CC140" s="60"/>
      <c r="CD140" s="60"/>
      <c r="CE140" s="60"/>
      <c r="CF140" s="60"/>
      <c r="CG140" s="61"/>
      <c r="CH140" s="60"/>
      <c r="CI140" s="60"/>
      <c r="CJ140" s="60"/>
      <c r="CK140" s="60"/>
      <c r="CL140" s="60"/>
      <c r="CM140" s="60"/>
      <c r="CN140" s="60"/>
      <c r="CO140" s="60"/>
      <c r="CP140" s="60"/>
      <c r="CQ140" s="60"/>
      <c r="CR140" s="60"/>
      <c r="CS140" s="60"/>
      <c r="CT140" s="60"/>
      <c r="CU140" s="110"/>
      <c r="CV140" s="173"/>
      <c r="CW140" s="169">
        <f t="shared" si="1168"/>
        <v>0</v>
      </c>
      <c r="CX140" s="60"/>
      <c r="CY140" s="60"/>
      <c r="CZ140" s="60"/>
      <c r="DA140" s="60"/>
      <c r="DB140" s="60"/>
      <c r="DC140" s="60"/>
      <c r="DD140" s="60"/>
      <c r="DE140" s="60"/>
      <c r="DF140" s="60"/>
      <c r="DG140" s="60"/>
      <c r="DH140" s="61"/>
      <c r="DI140" s="60"/>
      <c r="DJ140" s="60"/>
      <c r="DK140" s="60"/>
      <c r="DL140" s="110"/>
      <c r="DM140" s="169">
        <f t="shared" si="1169"/>
        <v>0</v>
      </c>
      <c r="DN140" s="60"/>
      <c r="DO140" s="60"/>
      <c r="DP140" s="60"/>
      <c r="DQ140" s="60"/>
      <c r="DR140" s="60"/>
      <c r="DS140" s="60"/>
      <c r="DT140" s="60"/>
      <c r="DU140" s="60"/>
      <c r="DV140" s="60"/>
      <c r="DW140" s="60"/>
      <c r="DX140" s="61"/>
      <c r="DY140" s="60"/>
      <c r="DZ140" s="60"/>
      <c r="EA140" s="60"/>
      <c r="EB140" s="110"/>
      <c r="EC140" s="169">
        <f t="shared" si="1170"/>
        <v>0</v>
      </c>
      <c r="ED140" s="60"/>
      <c r="EE140" s="60"/>
      <c r="EF140" s="60"/>
      <c r="EG140" s="60"/>
      <c r="EH140" s="60"/>
      <c r="EI140" s="60"/>
      <c r="EJ140" s="60"/>
      <c r="EK140" s="60"/>
      <c r="EL140" s="60"/>
      <c r="EM140" s="60"/>
      <c r="EN140" s="61"/>
      <c r="EO140" s="60"/>
      <c r="EP140" s="60"/>
      <c r="EQ140" s="60"/>
      <c r="ER140" s="110"/>
      <c r="ES140" s="169">
        <f t="shared" si="1171"/>
        <v>0</v>
      </c>
      <c r="ET140" s="60"/>
      <c r="EU140" s="60"/>
      <c r="EV140" s="60"/>
      <c r="EW140" s="60"/>
      <c r="EX140" s="60"/>
      <c r="EY140" s="60"/>
      <c r="EZ140" s="60"/>
      <c r="FA140" s="60"/>
      <c r="FB140" s="60"/>
      <c r="FC140" s="60"/>
      <c r="FD140" s="61"/>
      <c r="FE140" s="60"/>
      <c r="FF140" s="60"/>
      <c r="FG140" s="60"/>
      <c r="FH140" s="110"/>
      <c r="FI140" s="169">
        <f t="shared" si="1172"/>
        <v>0</v>
      </c>
      <c r="FJ140" s="60"/>
      <c r="FK140" s="60"/>
      <c r="FL140" s="60"/>
      <c r="FM140" s="60"/>
      <c r="FN140" s="60"/>
      <c r="FO140" s="60"/>
      <c r="FP140" s="60"/>
      <c r="FQ140" s="60"/>
      <c r="FR140" s="60"/>
      <c r="FS140" s="60"/>
      <c r="FT140" s="61"/>
      <c r="FU140" s="60"/>
      <c r="FV140" s="60"/>
      <c r="FW140" s="60"/>
      <c r="FX140" s="110"/>
      <c r="FY140" s="169">
        <f t="shared" si="1173"/>
        <v>0</v>
      </c>
      <c r="FZ140" s="60"/>
      <c r="GA140" s="60"/>
      <c r="GB140" s="60"/>
      <c r="GC140" s="60"/>
      <c r="GD140" s="60"/>
      <c r="GE140" s="60"/>
      <c r="GF140" s="60"/>
      <c r="GG140" s="60"/>
      <c r="GH140" s="60"/>
      <c r="GI140" s="60"/>
      <c r="GJ140" s="61"/>
      <c r="GK140" s="60"/>
      <c r="GL140" s="60"/>
      <c r="GM140" s="60"/>
      <c r="GN140" s="110"/>
      <c r="GO140" s="169">
        <f t="shared" si="1174"/>
        <v>0</v>
      </c>
      <c r="GP140" s="60"/>
      <c r="GQ140" s="60"/>
      <c r="GR140" s="60"/>
      <c r="GS140" s="60"/>
      <c r="GT140" s="60"/>
      <c r="GU140" s="60"/>
      <c r="GV140" s="60"/>
      <c r="GW140" s="60"/>
      <c r="GX140" s="60"/>
      <c r="GY140" s="60"/>
      <c r="GZ140" s="61"/>
      <c r="HA140" s="60"/>
      <c r="HB140" s="60"/>
      <c r="HC140" s="60"/>
      <c r="HD140" s="60"/>
      <c r="HE140" s="60"/>
      <c r="HF140" s="60"/>
      <c r="HG140" s="60"/>
      <c r="HH140" s="60"/>
      <c r="HI140" s="60"/>
      <c r="HJ140" s="60"/>
      <c r="HK140" s="60"/>
      <c r="HL140" s="60"/>
      <c r="HM140" s="60"/>
      <c r="HN140" s="110"/>
      <c r="HO140" s="172"/>
      <c r="HP140" s="173"/>
      <c r="HQ140" s="169">
        <f t="shared" si="1175"/>
        <v>0</v>
      </c>
      <c r="HR140" s="60"/>
      <c r="HS140" s="60"/>
      <c r="HT140" s="60"/>
      <c r="HU140" s="60"/>
      <c r="HV140" s="60"/>
      <c r="HW140" s="60"/>
      <c r="HX140" s="60"/>
      <c r="HY140" s="60"/>
      <c r="HZ140" s="60"/>
      <c r="IA140" s="60"/>
      <c r="IB140" s="61"/>
      <c r="IC140" s="60"/>
      <c r="ID140" s="60"/>
      <c r="IE140" s="60"/>
      <c r="IF140" s="110"/>
      <c r="IG140" s="169">
        <f t="shared" si="1176"/>
        <v>0</v>
      </c>
      <c r="IH140" s="60"/>
      <c r="II140" s="60"/>
      <c r="IJ140" s="60"/>
      <c r="IK140" s="60"/>
      <c r="IL140" s="60"/>
      <c r="IM140" s="60"/>
      <c r="IN140" s="60"/>
      <c r="IO140" s="60"/>
      <c r="IP140" s="60"/>
      <c r="IQ140" s="60"/>
      <c r="IR140" s="61"/>
      <c r="IS140" s="60"/>
      <c r="IT140" s="60"/>
      <c r="IU140" s="60"/>
      <c r="IV140" s="110"/>
      <c r="IW140" s="169">
        <f t="shared" si="1177"/>
        <v>0</v>
      </c>
      <c r="IX140" s="60"/>
      <c r="IY140" s="60"/>
      <c r="IZ140" s="60"/>
      <c r="JA140" s="60"/>
      <c r="JB140" s="60"/>
      <c r="JC140" s="60"/>
      <c r="JD140" s="60"/>
      <c r="JE140" s="60"/>
      <c r="JF140" s="60"/>
      <c r="JG140" s="60"/>
      <c r="JH140" s="61"/>
      <c r="JI140" s="60"/>
      <c r="JJ140" s="60"/>
      <c r="JK140" s="60"/>
      <c r="JL140" s="110"/>
      <c r="JM140" s="169">
        <f t="shared" si="1178"/>
        <v>0</v>
      </c>
      <c r="JN140" s="60"/>
      <c r="JO140" s="60"/>
      <c r="JP140" s="60"/>
      <c r="JQ140" s="60"/>
      <c r="JR140" s="60"/>
      <c r="JS140" s="60"/>
      <c r="JT140" s="60"/>
      <c r="JU140" s="60"/>
      <c r="JV140" s="60"/>
      <c r="JW140" s="60"/>
      <c r="JX140" s="61"/>
      <c r="JY140" s="60"/>
      <c r="JZ140" s="60"/>
      <c r="KA140" s="60"/>
      <c r="KB140" s="110"/>
      <c r="KC140" s="169">
        <f t="shared" si="1179"/>
        <v>0</v>
      </c>
      <c r="KD140" s="60"/>
      <c r="KE140" s="60"/>
      <c r="KF140" s="60"/>
      <c r="KG140" s="60"/>
      <c r="KH140" s="60"/>
      <c r="KI140" s="60"/>
      <c r="KJ140" s="60"/>
      <c r="KK140" s="60"/>
      <c r="KL140" s="60"/>
      <c r="KM140" s="60"/>
      <c r="KN140" s="61"/>
      <c r="KO140" s="60"/>
      <c r="KP140" s="60"/>
      <c r="KQ140" s="60"/>
      <c r="KR140" s="60"/>
      <c r="KS140" s="60"/>
      <c r="KT140" s="60"/>
      <c r="KU140" s="60"/>
      <c r="KV140" s="60"/>
      <c r="KW140" s="60"/>
      <c r="KX140" s="60"/>
      <c r="KY140" s="60"/>
      <c r="KZ140" s="60"/>
      <c r="LA140" s="60"/>
      <c r="LB140" s="110"/>
      <c r="LC140" s="173"/>
      <c r="LD140" s="169">
        <f t="shared" si="1180"/>
        <v>0</v>
      </c>
      <c r="LE140" s="60"/>
      <c r="LF140" s="60"/>
      <c r="LG140" s="60"/>
      <c r="LH140" s="60"/>
      <c r="LI140" s="60"/>
      <c r="LJ140" s="60"/>
      <c r="LK140" s="60"/>
      <c r="LL140" s="60"/>
      <c r="LM140" s="60"/>
      <c r="LN140" s="60"/>
      <c r="LO140" s="61"/>
      <c r="LP140" s="60"/>
      <c r="LQ140" s="60"/>
      <c r="LR140" s="60"/>
      <c r="LS140" s="110"/>
      <c r="LT140" s="169">
        <f t="shared" si="1181"/>
        <v>0</v>
      </c>
      <c r="LU140" s="60"/>
      <c r="LV140" s="60"/>
      <c r="LW140" s="60"/>
      <c r="LX140" s="60"/>
      <c r="LY140" s="60"/>
      <c r="LZ140" s="60"/>
      <c r="MA140" s="60"/>
      <c r="MB140" s="60"/>
      <c r="MC140" s="60"/>
      <c r="MD140" s="60"/>
      <c r="ME140" s="61"/>
      <c r="MF140" s="60"/>
      <c r="MG140" s="60"/>
      <c r="MH140" s="60"/>
      <c r="MI140" s="110"/>
      <c r="MJ140" s="169">
        <f t="shared" si="1182"/>
        <v>0</v>
      </c>
      <c r="MK140" s="60"/>
      <c r="ML140" s="60"/>
      <c r="MM140" s="60"/>
      <c r="MN140" s="60"/>
      <c r="MO140" s="60"/>
      <c r="MP140" s="60"/>
      <c r="MQ140" s="60"/>
      <c r="MR140" s="60"/>
      <c r="MS140" s="60"/>
      <c r="MT140" s="60"/>
      <c r="MU140" s="61"/>
      <c r="MV140" s="60"/>
      <c r="MW140" s="60"/>
      <c r="MX140" s="60"/>
      <c r="MY140" s="110"/>
      <c r="MZ140" s="169">
        <f t="shared" si="1183"/>
        <v>0</v>
      </c>
      <c r="NA140" s="60"/>
      <c r="NB140" s="60"/>
      <c r="NC140" s="60"/>
      <c r="ND140" s="60"/>
      <c r="NE140" s="60"/>
      <c r="NF140" s="60"/>
      <c r="NG140" s="60"/>
      <c r="NH140" s="60"/>
      <c r="NI140" s="60"/>
      <c r="NJ140" s="60"/>
      <c r="NK140" s="61"/>
      <c r="NL140" s="60"/>
      <c r="NM140" s="60"/>
      <c r="NN140" s="60"/>
      <c r="NO140" s="110"/>
      <c r="NP140" s="169">
        <f t="shared" si="1184"/>
        <v>0</v>
      </c>
      <c r="NQ140" s="60"/>
      <c r="NR140" s="60"/>
      <c r="NS140" s="60"/>
      <c r="NT140" s="60"/>
      <c r="NU140" s="60"/>
      <c r="NV140" s="60"/>
      <c r="NW140" s="60"/>
      <c r="NX140" s="60"/>
      <c r="NY140" s="60"/>
      <c r="NZ140" s="60"/>
      <c r="OA140" s="61"/>
      <c r="OB140" s="60"/>
      <c r="OC140" s="60"/>
      <c r="OD140" s="60"/>
      <c r="OE140" s="110"/>
      <c r="OF140" s="169">
        <f t="shared" si="1185"/>
        <v>0</v>
      </c>
      <c r="OG140" s="60"/>
      <c r="OH140" s="60"/>
      <c r="OI140" s="60"/>
      <c r="OJ140" s="60"/>
      <c r="OK140" s="60"/>
      <c r="OL140" s="60"/>
      <c r="OM140" s="60"/>
      <c r="ON140" s="60"/>
      <c r="OO140" s="60"/>
      <c r="OP140" s="60"/>
      <c r="OQ140" s="61"/>
      <c r="OR140" s="60"/>
      <c r="OS140" s="60"/>
      <c r="OT140" s="60"/>
      <c r="OU140" s="110"/>
      <c r="OV140" s="169">
        <f t="shared" si="1186"/>
        <v>0</v>
      </c>
      <c r="OW140" s="60"/>
      <c r="OX140" s="60"/>
      <c r="OY140" s="60"/>
      <c r="OZ140" s="60"/>
      <c r="PA140" s="60"/>
      <c r="PB140" s="60"/>
      <c r="PC140" s="60"/>
      <c r="PD140" s="60"/>
      <c r="PE140" s="60"/>
      <c r="PF140" s="60"/>
      <c r="PG140" s="61"/>
      <c r="PH140" s="60"/>
      <c r="PI140" s="60"/>
      <c r="PJ140" s="60"/>
      <c r="PK140" s="110"/>
      <c r="PL140" s="169">
        <f t="shared" si="1187"/>
        <v>0</v>
      </c>
      <c r="PM140" s="60"/>
      <c r="PN140" s="60"/>
      <c r="PO140" s="60"/>
      <c r="PP140" s="60"/>
      <c r="PQ140" s="60"/>
      <c r="PR140" s="60"/>
      <c r="PS140" s="60"/>
      <c r="PT140" s="60"/>
      <c r="PU140" s="60"/>
      <c r="PV140" s="60"/>
      <c r="PW140" s="61"/>
      <c r="PX140" s="60"/>
      <c r="PY140" s="60"/>
      <c r="PZ140" s="60"/>
      <c r="QA140" s="110"/>
      <c r="QB140" s="169">
        <f t="shared" si="1188"/>
        <v>0</v>
      </c>
      <c r="QC140" s="60"/>
      <c r="QD140" s="60"/>
      <c r="QE140" s="60"/>
      <c r="QF140" s="60"/>
      <c r="QG140" s="60"/>
      <c r="QH140" s="60"/>
      <c r="QI140" s="60"/>
      <c r="QJ140" s="60"/>
      <c r="QK140" s="60"/>
      <c r="QL140" s="60"/>
      <c r="QM140" s="61"/>
      <c r="QN140" s="60"/>
      <c r="QO140" s="60"/>
      <c r="QP140" s="60"/>
      <c r="QQ140" s="110"/>
      <c r="QR140" s="169">
        <f t="shared" si="1189"/>
        <v>0</v>
      </c>
      <c r="QS140" s="60"/>
      <c r="QT140" s="60"/>
      <c r="QU140" s="60"/>
      <c r="QV140" s="60"/>
      <c r="QW140" s="60"/>
      <c r="QX140" s="60"/>
      <c r="QY140" s="60"/>
      <c r="QZ140" s="60"/>
      <c r="RA140" s="60"/>
      <c r="RB140" s="60"/>
      <c r="RC140" s="61"/>
      <c r="RD140" s="60"/>
      <c r="RE140" s="60"/>
      <c r="RF140" s="60"/>
      <c r="RG140" s="60"/>
      <c r="RH140" s="60"/>
      <c r="RI140" s="60"/>
      <c r="RJ140" s="60"/>
      <c r="RK140" s="60"/>
      <c r="RL140" s="60"/>
      <c r="RM140" s="60"/>
      <c r="RN140" s="60"/>
      <c r="RO140" s="60"/>
      <c r="RP140" s="60"/>
      <c r="RQ140" s="110"/>
      <c r="RR140" s="173"/>
      <c r="RS140" s="169">
        <f t="shared" si="1190"/>
        <v>0</v>
      </c>
      <c r="RT140" s="60"/>
      <c r="RU140" s="60"/>
      <c r="RV140" s="60"/>
      <c r="RW140" s="60"/>
      <c r="RX140" s="60"/>
      <c r="RY140" s="60"/>
      <c r="RZ140" s="60"/>
      <c r="SA140" s="60"/>
      <c r="SB140" s="60"/>
      <c r="SC140" s="60"/>
      <c r="SD140" s="61"/>
      <c r="SE140" s="60"/>
      <c r="SF140" s="60"/>
      <c r="SG140" s="60"/>
      <c r="SH140" s="110"/>
      <c r="SI140" s="169">
        <f t="shared" si="1191"/>
        <v>0</v>
      </c>
      <c r="SJ140" s="60"/>
      <c r="SK140" s="60"/>
      <c r="SL140" s="60"/>
      <c r="SM140" s="60"/>
      <c r="SN140" s="60"/>
      <c r="SO140" s="60"/>
      <c r="SP140" s="60"/>
      <c r="SQ140" s="60"/>
      <c r="SR140" s="60"/>
      <c r="SS140" s="60"/>
      <c r="ST140" s="61"/>
      <c r="SU140" s="60"/>
      <c r="SV140" s="60"/>
      <c r="SW140" s="60"/>
      <c r="SX140" s="110"/>
      <c r="SY140" s="169">
        <f t="shared" si="1192"/>
        <v>0</v>
      </c>
      <c r="SZ140" s="60"/>
      <c r="TA140" s="60"/>
      <c r="TB140" s="60"/>
      <c r="TC140" s="60"/>
      <c r="TD140" s="60"/>
      <c r="TE140" s="60"/>
      <c r="TF140" s="60"/>
      <c r="TG140" s="60"/>
      <c r="TH140" s="60"/>
      <c r="TI140" s="60"/>
      <c r="TJ140" s="61"/>
      <c r="TK140" s="60"/>
      <c r="TL140" s="60"/>
      <c r="TM140" s="60"/>
      <c r="TN140" s="110"/>
      <c r="TO140" s="169">
        <f t="shared" si="1193"/>
        <v>0</v>
      </c>
      <c r="TP140" s="60"/>
      <c r="TQ140" s="60"/>
      <c r="TR140" s="60"/>
      <c r="TS140" s="60"/>
      <c r="TT140" s="60"/>
      <c r="TU140" s="60"/>
      <c r="TV140" s="60"/>
      <c r="TW140" s="60"/>
      <c r="TX140" s="60"/>
      <c r="TY140" s="60"/>
      <c r="TZ140" s="61"/>
      <c r="UA140" s="60"/>
      <c r="UB140" s="60"/>
      <c r="UC140" s="60"/>
      <c r="UD140" s="110"/>
      <c r="UE140" s="169">
        <f t="shared" si="1194"/>
        <v>0</v>
      </c>
      <c r="UF140" s="60"/>
      <c r="UG140" s="60"/>
      <c r="UH140" s="60"/>
      <c r="UI140" s="60"/>
      <c r="UJ140" s="60"/>
      <c r="UK140" s="60"/>
      <c r="UL140" s="60"/>
      <c r="UM140" s="60"/>
      <c r="UN140" s="60"/>
      <c r="UO140" s="60"/>
      <c r="UP140" s="61"/>
      <c r="UQ140" s="60"/>
      <c r="UR140" s="60"/>
      <c r="US140" s="60"/>
      <c r="UT140" s="60"/>
      <c r="UU140" s="60"/>
      <c r="UV140" s="60"/>
      <c r="UW140" s="60"/>
      <c r="UX140" s="60"/>
      <c r="UY140" s="60"/>
      <c r="UZ140" s="60"/>
      <c r="VA140" s="60"/>
      <c r="VB140" s="60"/>
      <c r="VC140" s="60"/>
      <c r="VD140" s="110"/>
      <c r="VE140" s="10" t="str">
        <f t="shared" ref="VE140:VE203" si="1195">IF(SUM(E140:I140)&lt;&gt;0,"ok","-")</f>
        <v>-</v>
      </c>
    </row>
    <row r="141" spans="1:577" ht="20.149999999999999" customHeight="1">
      <c r="A141" s="19"/>
      <c r="B141" s="19"/>
      <c r="C141" s="23">
        <v>61167</v>
      </c>
      <c r="D141" s="24" t="s">
        <v>135</v>
      </c>
      <c r="E141" s="193">
        <f t="shared" si="1162"/>
        <v>0</v>
      </c>
      <c r="F141" s="194"/>
      <c r="G141" s="194"/>
      <c r="H141" s="195"/>
      <c r="I141" s="229"/>
      <c r="J141" s="241">
        <f t="shared" si="1163"/>
        <v>0</v>
      </c>
      <c r="K141" s="61"/>
      <c r="L141" s="60"/>
      <c r="M141" s="60"/>
      <c r="N141" s="60"/>
      <c r="O141" s="60"/>
      <c r="P141" s="60"/>
      <c r="Q141" s="60"/>
      <c r="R141" s="60"/>
      <c r="S141" s="60"/>
      <c r="T141" s="60"/>
      <c r="U141" s="61"/>
      <c r="V141" s="60"/>
      <c r="W141" s="60"/>
      <c r="X141" s="60"/>
      <c r="Y141" s="110"/>
      <c r="Z141" s="169">
        <f t="shared" si="1164"/>
        <v>0</v>
      </c>
      <c r="AA141" s="60"/>
      <c r="AB141" s="60"/>
      <c r="AC141" s="60"/>
      <c r="AD141" s="60"/>
      <c r="AE141" s="60"/>
      <c r="AF141" s="60"/>
      <c r="AG141" s="60"/>
      <c r="AH141" s="60"/>
      <c r="AI141" s="60"/>
      <c r="AJ141" s="60"/>
      <c r="AK141" s="61"/>
      <c r="AL141" s="60"/>
      <c r="AM141" s="60"/>
      <c r="AN141" s="60"/>
      <c r="AO141" s="110"/>
      <c r="AP141" s="169">
        <f t="shared" si="1165"/>
        <v>0</v>
      </c>
      <c r="AQ141" s="60"/>
      <c r="AR141" s="60"/>
      <c r="AS141" s="60"/>
      <c r="AT141" s="60"/>
      <c r="AU141" s="60"/>
      <c r="AV141" s="60"/>
      <c r="AW141" s="60"/>
      <c r="AX141" s="60"/>
      <c r="AY141" s="60"/>
      <c r="AZ141" s="60"/>
      <c r="BA141" s="61"/>
      <c r="BB141" s="60"/>
      <c r="BC141" s="60"/>
      <c r="BD141" s="60"/>
      <c r="BE141" s="110"/>
      <c r="BF141" s="169">
        <f t="shared" si="1166"/>
        <v>0</v>
      </c>
      <c r="BG141" s="60"/>
      <c r="BH141" s="60"/>
      <c r="BI141" s="60"/>
      <c r="BJ141" s="60"/>
      <c r="BK141" s="60"/>
      <c r="BL141" s="60"/>
      <c r="BM141" s="60"/>
      <c r="BN141" s="60"/>
      <c r="BO141" s="60"/>
      <c r="BP141" s="60"/>
      <c r="BQ141" s="61"/>
      <c r="BR141" s="60"/>
      <c r="BS141" s="60"/>
      <c r="BT141" s="60"/>
      <c r="BU141" s="110"/>
      <c r="BV141" s="169">
        <f t="shared" si="1167"/>
        <v>0</v>
      </c>
      <c r="BW141" s="60"/>
      <c r="BX141" s="60"/>
      <c r="BY141" s="60"/>
      <c r="BZ141" s="60"/>
      <c r="CA141" s="60"/>
      <c r="CB141" s="60"/>
      <c r="CC141" s="60"/>
      <c r="CD141" s="60"/>
      <c r="CE141" s="60"/>
      <c r="CF141" s="60"/>
      <c r="CG141" s="61"/>
      <c r="CH141" s="60"/>
      <c r="CI141" s="60"/>
      <c r="CJ141" s="60"/>
      <c r="CK141" s="60"/>
      <c r="CL141" s="60"/>
      <c r="CM141" s="60"/>
      <c r="CN141" s="60"/>
      <c r="CO141" s="60"/>
      <c r="CP141" s="60"/>
      <c r="CQ141" s="60"/>
      <c r="CR141" s="60"/>
      <c r="CS141" s="60"/>
      <c r="CT141" s="60"/>
      <c r="CU141" s="110"/>
      <c r="CV141" s="173"/>
      <c r="CW141" s="169">
        <f t="shared" si="1168"/>
        <v>0</v>
      </c>
      <c r="CX141" s="60"/>
      <c r="CY141" s="60"/>
      <c r="CZ141" s="60"/>
      <c r="DA141" s="60"/>
      <c r="DB141" s="60"/>
      <c r="DC141" s="60"/>
      <c r="DD141" s="60"/>
      <c r="DE141" s="60"/>
      <c r="DF141" s="60"/>
      <c r="DG141" s="60"/>
      <c r="DH141" s="61"/>
      <c r="DI141" s="60"/>
      <c r="DJ141" s="60"/>
      <c r="DK141" s="60"/>
      <c r="DL141" s="110"/>
      <c r="DM141" s="169">
        <f t="shared" si="1169"/>
        <v>0</v>
      </c>
      <c r="DN141" s="60"/>
      <c r="DO141" s="60"/>
      <c r="DP141" s="60"/>
      <c r="DQ141" s="60"/>
      <c r="DR141" s="60"/>
      <c r="DS141" s="60"/>
      <c r="DT141" s="60"/>
      <c r="DU141" s="60"/>
      <c r="DV141" s="60"/>
      <c r="DW141" s="60"/>
      <c r="DX141" s="61"/>
      <c r="DY141" s="60"/>
      <c r="DZ141" s="60"/>
      <c r="EA141" s="60"/>
      <c r="EB141" s="110"/>
      <c r="EC141" s="169">
        <f t="shared" si="1170"/>
        <v>0</v>
      </c>
      <c r="ED141" s="60"/>
      <c r="EE141" s="60"/>
      <c r="EF141" s="60"/>
      <c r="EG141" s="60"/>
      <c r="EH141" s="60"/>
      <c r="EI141" s="60"/>
      <c r="EJ141" s="60"/>
      <c r="EK141" s="60"/>
      <c r="EL141" s="60"/>
      <c r="EM141" s="60"/>
      <c r="EN141" s="61"/>
      <c r="EO141" s="60"/>
      <c r="EP141" s="60"/>
      <c r="EQ141" s="60"/>
      <c r="ER141" s="110"/>
      <c r="ES141" s="169">
        <f t="shared" si="1171"/>
        <v>0</v>
      </c>
      <c r="ET141" s="60"/>
      <c r="EU141" s="60"/>
      <c r="EV141" s="60"/>
      <c r="EW141" s="60"/>
      <c r="EX141" s="60"/>
      <c r="EY141" s="60"/>
      <c r="EZ141" s="60"/>
      <c r="FA141" s="60"/>
      <c r="FB141" s="60"/>
      <c r="FC141" s="60"/>
      <c r="FD141" s="61"/>
      <c r="FE141" s="60"/>
      <c r="FF141" s="60"/>
      <c r="FG141" s="60"/>
      <c r="FH141" s="110"/>
      <c r="FI141" s="169">
        <f t="shared" si="1172"/>
        <v>0</v>
      </c>
      <c r="FJ141" s="60"/>
      <c r="FK141" s="60"/>
      <c r="FL141" s="60"/>
      <c r="FM141" s="60"/>
      <c r="FN141" s="60"/>
      <c r="FO141" s="60"/>
      <c r="FP141" s="60"/>
      <c r="FQ141" s="60"/>
      <c r="FR141" s="60"/>
      <c r="FS141" s="60"/>
      <c r="FT141" s="61"/>
      <c r="FU141" s="60"/>
      <c r="FV141" s="60"/>
      <c r="FW141" s="60"/>
      <c r="FX141" s="110"/>
      <c r="FY141" s="169">
        <f t="shared" si="1173"/>
        <v>0</v>
      </c>
      <c r="FZ141" s="60"/>
      <c r="GA141" s="60"/>
      <c r="GB141" s="60"/>
      <c r="GC141" s="60"/>
      <c r="GD141" s="60"/>
      <c r="GE141" s="60"/>
      <c r="GF141" s="60"/>
      <c r="GG141" s="60"/>
      <c r="GH141" s="60"/>
      <c r="GI141" s="60"/>
      <c r="GJ141" s="61"/>
      <c r="GK141" s="60"/>
      <c r="GL141" s="60"/>
      <c r="GM141" s="60"/>
      <c r="GN141" s="110"/>
      <c r="GO141" s="169">
        <f t="shared" si="1174"/>
        <v>0</v>
      </c>
      <c r="GP141" s="60"/>
      <c r="GQ141" s="60"/>
      <c r="GR141" s="60"/>
      <c r="GS141" s="60"/>
      <c r="GT141" s="60"/>
      <c r="GU141" s="60"/>
      <c r="GV141" s="60"/>
      <c r="GW141" s="60"/>
      <c r="GX141" s="60"/>
      <c r="GY141" s="60"/>
      <c r="GZ141" s="61"/>
      <c r="HA141" s="60"/>
      <c r="HB141" s="60"/>
      <c r="HC141" s="60"/>
      <c r="HD141" s="60"/>
      <c r="HE141" s="60"/>
      <c r="HF141" s="60"/>
      <c r="HG141" s="60"/>
      <c r="HH141" s="60"/>
      <c r="HI141" s="60"/>
      <c r="HJ141" s="60"/>
      <c r="HK141" s="60"/>
      <c r="HL141" s="60"/>
      <c r="HM141" s="60"/>
      <c r="HN141" s="110"/>
      <c r="HO141" s="172"/>
      <c r="HP141" s="173"/>
      <c r="HQ141" s="169">
        <f t="shared" si="1175"/>
        <v>0</v>
      </c>
      <c r="HR141" s="60"/>
      <c r="HS141" s="60"/>
      <c r="HT141" s="60"/>
      <c r="HU141" s="60"/>
      <c r="HV141" s="60"/>
      <c r="HW141" s="60"/>
      <c r="HX141" s="60"/>
      <c r="HY141" s="60"/>
      <c r="HZ141" s="60"/>
      <c r="IA141" s="60"/>
      <c r="IB141" s="61"/>
      <c r="IC141" s="60"/>
      <c r="ID141" s="60"/>
      <c r="IE141" s="60"/>
      <c r="IF141" s="110"/>
      <c r="IG141" s="169">
        <f t="shared" si="1176"/>
        <v>0</v>
      </c>
      <c r="IH141" s="60"/>
      <c r="II141" s="60"/>
      <c r="IJ141" s="60"/>
      <c r="IK141" s="60"/>
      <c r="IL141" s="60"/>
      <c r="IM141" s="60"/>
      <c r="IN141" s="60"/>
      <c r="IO141" s="60"/>
      <c r="IP141" s="60"/>
      <c r="IQ141" s="60"/>
      <c r="IR141" s="61"/>
      <c r="IS141" s="60"/>
      <c r="IT141" s="60"/>
      <c r="IU141" s="60"/>
      <c r="IV141" s="110"/>
      <c r="IW141" s="169">
        <f t="shared" si="1177"/>
        <v>0</v>
      </c>
      <c r="IX141" s="60"/>
      <c r="IY141" s="60"/>
      <c r="IZ141" s="60"/>
      <c r="JA141" s="60"/>
      <c r="JB141" s="60"/>
      <c r="JC141" s="60"/>
      <c r="JD141" s="60"/>
      <c r="JE141" s="60"/>
      <c r="JF141" s="60"/>
      <c r="JG141" s="60"/>
      <c r="JH141" s="61"/>
      <c r="JI141" s="60"/>
      <c r="JJ141" s="60"/>
      <c r="JK141" s="60"/>
      <c r="JL141" s="110"/>
      <c r="JM141" s="169">
        <f t="shared" si="1178"/>
        <v>0</v>
      </c>
      <c r="JN141" s="60"/>
      <c r="JO141" s="60"/>
      <c r="JP141" s="60"/>
      <c r="JQ141" s="60"/>
      <c r="JR141" s="60"/>
      <c r="JS141" s="60"/>
      <c r="JT141" s="60"/>
      <c r="JU141" s="60"/>
      <c r="JV141" s="60"/>
      <c r="JW141" s="60"/>
      <c r="JX141" s="61"/>
      <c r="JY141" s="60"/>
      <c r="JZ141" s="60"/>
      <c r="KA141" s="60"/>
      <c r="KB141" s="110"/>
      <c r="KC141" s="169">
        <f t="shared" si="1179"/>
        <v>0</v>
      </c>
      <c r="KD141" s="60"/>
      <c r="KE141" s="60"/>
      <c r="KF141" s="60"/>
      <c r="KG141" s="60"/>
      <c r="KH141" s="60"/>
      <c r="KI141" s="60"/>
      <c r="KJ141" s="60"/>
      <c r="KK141" s="60"/>
      <c r="KL141" s="60"/>
      <c r="KM141" s="60"/>
      <c r="KN141" s="61"/>
      <c r="KO141" s="60"/>
      <c r="KP141" s="60"/>
      <c r="KQ141" s="60"/>
      <c r="KR141" s="60"/>
      <c r="KS141" s="60"/>
      <c r="KT141" s="60"/>
      <c r="KU141" s="60"/>
      <c r="KV141" s="60"/>
      <c r="KW141" s="60"/>
      <c r="KX141" s="60"/>
      <c r="KY141" s="60"/>
      <c r="KZ141" s="60"/>
      <c r="LA141" s="60"/>
      <c r="LB141" s="110"/>
      <c r="LC141" s="173"/>
      <c r="LD141" s="169">
        <f t="shared" si="1180"/>
        <v>0</v>
      </c>
      <c r="LE141" s="60"/>
      <c r="LF141" s="60"/>
      <c r="LG141" s="60"/>
      <c r="LH141" s="60"/>
      <c r="LI141" s="60"/>
      <c r="LJ141" s="60"/>
      <c r="LK141" s="60"/>
      <c r="LL141" s="60"/>
      <c r="LM141" s="60"/>
      <c r="LN141" s="60"/>
      <c r="LO141" s="61"/>
      <c r="LP141" s="60"/>
      <c r="LQ141" s="60"/>
      <c r="LR141" s="60"/>
      <c r="LS141" s="110"/>
      <c r="LT141" s="169">
        <f t="shared" si="1181"/>
        <v>0</v>
      </c>
      <c r="LU141" s="60"/>
      <c r="LV141" s="60"/>
      <c r="LW141" s="60"/>
      <c r="LX141" s="60"/>
      <c r="LY141" s="60"/>
      <c r="LZ141" s="60"/>
      <c r="MA141" s="60"/>
      <c r="MB141" s="60"/>
      <c r="MC141" s="60"/>
      <c r="MD141" s="60"/>
      <c r="ME141" s="61"/>
      <c r="MF141" s="60"/>
      <c r="MG141" s="60"/>
      <c r="MH141" s="60"/>
      <c r="MI141" s="110"/>
      <c r="MJ141" s="169">
        <f t="shared" si="1182"/>
        <v>0</v>
      </c>
      <c r="MK141" s="60"/>
      <c r="ML141" s="60"/>
      <c r="MM141" s="60"/>
      <c r="MN141" s="60"/>
      <c r="MO141" s="60"/>
      <c r="MP141" s="60"/>
      <c r="MQ141" s="60"/>
      <c r="MR141" s="60"/>
      <c r="MS141" s="60"/>
      <c r="MT141" s="60"/>
      <c r="MU141" s="61"/>
      <c r="MV141" s="60"/>
      <c r="MW141" s="60"/>
      <c r="MX141" s="60"/>
      <c r="MY141" s="110"/>
      <c r="MZ141" s="169">
        <f t="shared" si="1183"/>
        <v>0</v>
      </c>
      <c r="NA141" s="60"/>
      <c r="NB141" s="60"/>
      <c r="NC141" s="60"/>
      <c r="ND141" s="60"/>
      <c r="NE141" s="60"/>
      <c r="NF141" s="60"/>
      <c r="NG141" s="60"/>
      <c r="NH141" s="60"/>
      <c r="NI141" s="60"/>
      <c r="NJ141" s="60"/>
      <c r="NK141" s="61"/>
      <c r="NL141" s="60"/>
      <c r="NM141" s="60"/>
      <c r="NN141" s="60"/>
      <c r="NO141" s="110"/>
      <c r="NP141" s="169">
        <f t="shared" si="1184"/>
        <v>0</v>
      </c>
      <c r="NQ141" s="60"/>
      <c r="NR141" s="60"/>
      <c r="NS141" s="60"/>
      <c r="NT141" s="60"/>
      <c r="NU141" s="60"/>
      <c r="NV141" s="60"/>
      <c r="NW141" s="60"/>
      <c r="NX141" s="60"/>
      <c r="NY141" s="60"/>
      <c r="NZ141" s="60"/>
      <c r="OA141" s="61"/>
      <c r="OB141" s="60"/>
      <c r="OC141" s="60"/>
      <c r="OD141" s="60"/>
      <c r="OE141" s="110"/>
      <c r="OF141" s="169">
        <f t="shared" si="1185"/>
        <v>0</v>
      </c>
      <c r="OG141" s="60"/>
      <c r="OH141" s="60"/>
      <c r="OI141" s="60"/>
      <c r="OJ141" s="60"/>
      <c r="OK141" s="60"/>
      <c r="OL141" s="60"/>
      <c r="OM141" s="60"/>
      <c r="ON141" s="60"/>
      <c r="OO141" s="60"/>
      <c r="OP141" s="60"/>
      <c r="OQ141" s="61"/>
      <c r="OR141" s="60"/>
      <c r="OS141" s="60"/>
      <c r="OT141" s="60"/>
      <c r="OU141" s="110"/>
      <c r="OV141" s="169">
        <f t="shared" si="1186"/>
        <v>0</v>
      </c>
      <c r="OW141" s="60"/>
      <c r="OX141" s="60"/>
      <c r="OY141" s="60"/>
      <c r="OZ141" s="60"/>
      <c r="PA141" s="60"/>
      <c r="PB141" s="60"/>
      <c r="PC141" s="60"/>
      <c r="PD141" s="60"/>
      <c r="PE141" s="60"/>
      <c r="PF141" s="60"/>
      <c r="PG141" s="61"/>
      <c r="PH141" s="60"/>
      <c r="PI141" s="60"/>
      <c r="PJ141" s="60"/>
      <c r="PK141" s="110"/>
      <c r="PL141" s="169">
        <f t="shared" si="1187"/>
        <v>0</v>
      </c>
      <c r="PM141" s="60"/>
      <c r="PN141" s="60"/>
      <c r="PO141" s="60"/>
      <c r="PP141" s="60"/>
      <c r="PQ141" s="60"/>
      <c r="PR141" s="60"/>
      <c r="PS141" s="60"/>
      <c r="PT141" s="60"/>
      <c r="PU141" s="60"/>
      <c r="PV141" s="60"/>
      <c r="PW141" s="61"/>
      <c r="PX141" s="60"/>
      <c r="PY141" s="60"/>
      <c r="PZ141" s="60"/>
      <c r="QA141" s="110"/>
      <c r="QB141" s="169">
        <f t="shared" si="1188"/>
        <v>0</v>
      </c>
      <c r="QC141" s="60"/>
      <c r="QD141" s="60"/>
      <c r="QE141" s="60"/>
      <c r="QF141" s="60"/>
      <c r="QG141" s="60"/>
      <c r="QH141" s="60"/>
      <c r="QI141" s="60"/>
      <c r="QJ141" s="60"/>
      <c r="QK141" s="60"/>
      <c r="QL141" s="60"/>
      <c r="QM141" s="61"/>
      <c r="QN141" s="60"/>
      <c r="QO141" s="60"/>
      <c r="QP141" s="60"/>
      <c r="QQ141" s="110"/>
      <c r="QR141" s="169">
        <f t="shared" si="1189"/>
        <v>0</v>
      </c>
      <c r="QS141" s="60"/>
      <c r="QT141" s="60"/>
      <c r="QU141" s="60"/>
      <c r="QV141" s="60"/>
      <c r="QW141" s="60"/>
      <c r="QX141" s="60"/>
      <c r="QY141" s="60"/>
      <c r="QZ141" s="60"/>
      <c r="RA141" s="60"/>
      <c r="RB141" s="60"/>
      <c r="RC141" s="61"/>
      <c r="RD141" s="60"/>
      <c r="RE141" s="60"/>
      <c r="RF141" s="60"/>
      <c r="RG141" s="60"/>
      <c r="RH141" s="60"/>
      <c r="RI141" s="60"/>
      <c r="RJ141" s="60"/>
      <c r="RK141" s="60"/>
      <c r="RL141" s="60"/>
      <c r="RM141" s="60"/>
      <c r="RN141" s="60"/>
      <c r="RO141" s="60"/>
      <c r="RP141" s="60"/>
      <c r="RQ141" s="110"/>
      <c r="RR141" s="173"/>
      <c r="RS141" s="169">
        <f t="shared" si="1190"/>
        <v>0</v>
      </c>
      <c r="RT141" s="60"/>
      <c r="RU141" s="60"/>
      <c r="RV141" s="60"/>
      <c r="RW141" s="60"/>
      <c r="RX141" s="60"/>
      <c r="RY141" s="60"/>
      <c r="RZ141" s="60"/>
      <c r="SA141" s="60"/>
      <c r="SB141" s="60"/>
      <c r="SC141" s="60"/>
      <c r="SD141" s="61"/>
      <c r="SE141" s="60"/>
      <c r="SF141" s="60"/>
      <c r="SG141" s="60"/>
      <c r="SH141" s="110"/>
      <c r="SI141" s="169">
        <f t="shared" si="1191"/>
        <v>0</v>
      </c>
      <c r="SJ141" s="60"/>
      <c r="SK141" s="60"/>
      <c r="SL141" s="60"/>
      <c r="SM141" s="60"/>
      <c r="SN141" s="60"/>
      <c r="SO141" s="60"/>
      <c r="SP141" s="60"/>
      <c r="SQ141" s="60"/>
      <c r="SR141" s="60"/>
      <c r="SS141" s="60"/>
      <c r="ST141" s="61"/>
      <c r="SU141" s="60"/>
      <c r="SV141" s="60"/>
      <c r="SW141" s="60"/>
      <c r="SX141" s="110"/>
      <c r="SY141" s="169">
        <f t="shared" si="1192"/>
        <v>0</v>
      </c>
      <c r="SZ141" s="60"/>
      <c r="TA141" s="60"/>
      <c r="TB141" s="60"/>
      <c r="TC141" s="60"/>
      <c r="TD141" s="60"/>
      <c r="TE141" s="60"/>
      <c r="TF141" s="60"/>
      <c r="TG141" s="60"/>
      <c r="TH141" s="60"/>
      <c r="TI141" s="60"/>
      <c r="TJ141" s="61"/>
      <c r="TK141" s="60"/>
      <c r="TL141" s="60"/>
      <c r="TM141" s="60"/>
      <c r="TN141" s="110"/>
      <c r="TO141" s="169">
        <f t="shared" si="1193"/>
        <v>0</v>
      </c>
      <c r="TP141" s="60"/>
      <c r="TQ141" s="60"/>
      <c r="TR141" s="60"/>
      <c r="TS141" s="60"/>
      <c r="TT141" s="60"/>
      <c r="TU141" s="60"/>
      <c r="TV141" s="60"/>
      <c r="TW141" s="60"/>
      <c r="TX141" s="60"/>
      <c r="TY141" s="60"/>
      <c r="TZ141" s="61"/>
      <c r="UA141" s="60"/>
      <c r="UB141" s="60"/>
      <c r="UC141" s="60"/>
      <c r="UD141" s="110"/>
      <c r="UE141" s="169">
        <f t="shared" si="1194"/>
        <v>0</v>
      </c>
      <c r="UF141" s="60"/>
      <c r="UG141" s="60"/>
      <c r="UH141" s="60"/>
      <c r="UI141" s="60"/>
      <c r="UJ141" s="60"/>
      <c r="UK141" s="60"/>
      <c r="UL141" s="60"/>
      <c r="UM141" s="60"/>
      <c r="UN141" s="60"/>
      <c r="UO141" s="60"/>
      <c r="UP141" s="61"/>
      <c r="UQ141" s="60"/>
      <c r="UR141" s="60"/>
      <c r="US141" s="60"/>
      <c r="UT141" s="60"/>
      <c r="UU141" s="60"/>
      <c r="UV141" s="60"/>
      <c r="UW141" s="60"/>
      <c r="UX141" s="60"/>
      <c r="UY141" s="60"/>
      <c r="UZ141" s="60"/>
      <c r="VA141" s="60"/>
      <c r="VB141" s="60"/>
      <c r="VC141" s="60"/>
      <c r="VD141" s="110"/>
      <c r="VE141" s="10" t="str">
        <f t="shared" si="1195"/>
        <v>-</v>
      </c>
    </row>
    <row r="142" spans="1:577" ht="20.149999999999999" customHeight="1">
      <c r="A142" s="19"/>
      <c r="B142" s="19"/>
      <c r="C142" s="23">
        <v>61168</v>
      </c>
      <c r="D142" s="24" t="s">
        <v>136</v>
      </c>
      <c r="E142" s="193">
        <f t="shared" si="1162"/>
        <v>0</v>
      </c>
      <c r="F142" s="194"/>
      <c r="G142" s="194"/>
      <c r="H142" s="195"/>
      <c r="I142" s="229"/>
      <c r="J142" s="241">
        <f t="shared" si="1163"/>
        <v>0</v>
      </c>
      <c r="K142" s="61"/>
      <c r="L142" s="60"/>
      <c r="M142" s="60"/>
      <c r="N142" s="60"/>
      <c r="O142" s="60"/>
      <c r="P142" s="60"/>
      <c r="Q142" s="60"/>
      <c r="R142" s="60"/>
      <c r="S142" s="60"/>
      <c r="T142" s="60"/>
      <c r="U142" s="61"/>
      <c r="V142" s="60"/>
      <c r="W142" s="60"/>
      <c r="X142" s="60"/>
      <c r="Y142" s="110"/>
      <c r="Z142" s="169">
        <f t="shared" si="1164"/>
        <v>0</v>
      </c>
      <c r="AA142" s="60"/>
      <c r="AB142" s="60"/>
      <c r="AC142" s="60"/>
      <c r="AD142" s="60"/>
      <c r="AE142" s="60"/>
      <c r="AF142" s="60"/>
      <c r="AG142" s="60"/>
      <c r="AH142" s="60"/>
      <c r="AI142" s="60"/>
      <c r="AJ142" s="60"/>
      <c r="AK142" s="61"/>
      <c r="AL142" s="60"/>
      <c r="AM142" s="60"/>
      <c r="AN142" s="60"/>
      <c r="AO142" s="110"/>
      <c r="AP142" s="169">
        <f t="shared" si="1165"/>
        <v>0</v>
      </c>
      <c r="AQ142" s="60"/>
      <c r="AR142" s="60"/>
      <c r="AS142" s="60"/>
      <c r="AT142" s="60"/>
      <c r="AU142" s="60"/>
      <c r="AV142" s="60"/>
      <c r="AW142" s="60"/>
      <c r="AX142" s="60"/>
      <c r="AY142" s="60"/>
      <c r="AZ142" s="60"/>
      <c r="BA142" s="61"/>
      <c r="BB142" s="60"/>
      <c r="BC142" s="60"/>
      <c r="BD142" s="60"/>
      <c r="BE142" s="110"/>
      <c r="BF142" s="169">
        <f t="shared" si="1166"/>
        <v>0</v>
      </c>
      <c r="BG142" s="60"/>
      <c r="BH142" s="60"/>
      <c r="BI142" s="60"/>
      <c r="BJ142" s="60"/>
      <c r="BK142" s="60"/>
      <c r="BL142" s="60"/>
      <c r="BM142" s="60"/>
      <c r="BN142" s="60"/>
      <c r="BO142" s="60"/>
      <c r="BP142" s="60"/>
      <c r="BQ142" s="61"/>
      <c r="BR142" s="60"/>
      <c r="BS142" s="60"/>
      <c r="BT142" s="60"/>
      <c r="BU142" s="110"/>
      <c r="BV142" s="169">
        <f t="shared" si="1167"/>
        <v>0</v>
      </c>
      <c r="BW142" s="60"/>
      <c r="BX142" s="60"/>
      <c r="BY142" s="60"/>
      <c r="BZ142" s="60"/>
      <c r="CA142" s="60"/>
      <c r="CB142" s="60"/>
      <c r="CC142" s="60"/>
      <c r="CD142" s="60"/>
      <c r="CE142" s="60"/>
      <c r="CF142" s="60"/>
      <c r="CG142" s="61"/>
      <c r="CH142" s="60"/>
      <c r="CI142" s="60"/>
      <c r="CJ142" s="60"/>
      <c r="CK142" s="60"/>
      <c r="CL142" s="60"/>
      <c r="CM142" s="60"/>
      <c r="CN142" s="60"/>
      <c r="CO142" s="60"/>
      <c r="CP142" s="60"/>
      <c r="CQ142" s="60"/>
      <c r="CR142" s="60"/>
      <c r="CS142" s="60"/>
      <c r="CT142" s="60"/>
      <c r="CU142" s="110"/>
      <c r="CV142" s="173"/>
      <c r="CW142" s="169">
        <f t="shared" si="1168"/>
        <v>0</v>
      </c>
      <c r="CX142" s="60"/>
      <c r="CY142" s="60"/>
      <c r="CZ142" s="60"/>
      <c r="DA142" s="60"/>
      <c r="DB142" s="60"/>
      <c r="DC142" s="60"/>
      <c r="DD142" s="60"/>
      <c r="DE142" s="60"/>
      <c r="DF142" s="60"/>
      <c r="DG142" s="60"/>
      <c r="DH142" s="61"/>
      <c r="DI142" s="60"/>
      <c r="DJ142" s="60"/>
      <c r="DK142" s="60"/>
      <c r="DL142" s="110"/>
      <c r="DM142" s="169">
        <f t="shared" si="1169"/>
        <v>0</v>
      </c>
      <c r="DN142" s="60"/>
      <c r="DO142" s="60"/>
      <c r="DP142" s="60"/>
      <c r="DQ142" s="60"/>
      <c r="DR142" s="60"/>
      <c r="DS142" s="60"/>
      <c r="DT142" s="60"/>
      <c r="DU142" s="60"/>
      <c r="DV142" s="60"/>
      <c r="DW142" s="60"/>
      <c r="DX142" s="61"/>
      <c r="DY142" s="60"/>
      <c r="DZ142" s="60"/>
      <c r="EA142" s="60"/>
      <c r="EB142" s="110"/>
      <c r="EC142" s="169">
        <f t="shared" si="1170"/>
        <v>0</v>
      </c>
      <c r="ED142" s="60"/>
      <c r="EE142" s="60"/>
      <c r="EF142" s="60"/>
      <c r="EG142" s="60"/>
      <c r="EH142" s="60"/>
      <c r="EI142" s="60"/>
      <c r="EJ142" s="60"/>
      <c r="EK142" s="60"/>
      <c r="EL142" s="60"/>
      <c r="EM142" s="60"/>
      <c r="EN142" s="61"/>
      <c r="EO142" s="60"/>
      <c r="EP142" s="60"/>
      <c r="EQ142" s="60"/>
      <c r="ER142" s="110"/>
      <c r="ES142" s="169">
        <f t="shared" si="1171"/>
        <v>0</v>
      </c>
      <c r="ET142" s="60"/>
      <c r="EU142" s="60"/>
      <c r="EV142" s="60"/>
      <c r="EW142" s="60"/>
      <c r="EX142" s="60"/>
      <c r="EY142" s="60"/>
      <c r="EZ142" s="60"/>
      <c r="FA142" s="60"/>
      <c r="FB142" s="60"/>
      <c r="FC142" s="60"/>
      <c r="FD142" s="61"/>
      <c r="FE142" s="60"/>
      <c r="FF142" s="60"/>
      <c r="FG142" s="60"/>
      <c r="FH142" s="110"/>
      <c r="FI142" s="169">
        <f t="shared" si="1172"/>
        <v>0</v>
      </c>
      <c r="FJ142" s="60"/>
      <c r="FK142" s="60"/>
      <c r="FL142" s="60"/>
      <c r="FM142" s="60"/>
      <c r="FN142" s="60"/>
      <c r="FO142" s="60"/>
      <c r="FP142" s="60"/>
      <c r="FQ142" s="60"/>
      <c r="FR142" s="60"/>
      <c r="FS142" s="60"/>
      <c r="FT142" s="61"/>
      <c r="FU142" s="60"/>
      <c r="FV142" s="60"/>
      <c r="FW142" s="60"/>
      <c r="FX142" s="110"/>
      <c r="FY142" s="169">
        <f t="shared" si="1173"/>
        <v>0</v>
      </c>
      <c r="FZ142" s="60"/>
      <c r="GA142" s="60"/>
      <c r="GB142" s="60"/>
      <c r="GC142" s="60"/>
      <c r="GD142" s="60"/>
      <c r="GE142" s="60"/>
      <c r="GF142" s="60"/>
      <c r="GG142" s="60"/>
      <c r="GH142" s="60"/>
      <c r="GI142" s="60"/>
      <c r="GJ142" s="61"/>
      <c r="GK142" s="60"/>
      <c r="GL142" s="60"/>
      <c r="GM142" s="60"/>
      <c r="GN142" s="110"/>
      <c r="GO142" s="169">
        <f t="shared" si="1174"/>
        <v>0</v>
      </c>
      <c r="GP142" s="60"/>
      <c r="GQ142" s="60"/>
      <c r="GR142" s="60"/>
      <c r="GS142" s="60"/>
      <c r="GT142" s="60"/>
      <c r="GU142" s="60"/>
      <c r="GV142" s="60"/>
      <c r="GW142" s="60"/>
      <c r="GX142" s="60"/>
      <c r="GY142" s="60"/>
      <c r="GZ142" s="61"/>
      <c r="HA142" s="60"/>
      <c r="HB142" s="60"/>
      <c r="HC142" s="60"/>
      <c r="HD142" s="60"/>
      <c r="HE142" s="60"/>
      <c r="HF142" s="60"/>
      <c r="HG142" s="60"/>
      <c r="HH142" s="60"/>
      <c r="HI142" s="60"/>
      <c r="HJ142" s="60"/>
      <c r="HK142" s="60"/>
      <c r="HL142" s="60"/>
      <c r="HM142" s="60"/>
      <c r="HN142" s="110"/>
      <c r="HO142" s="172"/>
      <c r="HP142" s="173"/>
      <c r="HQ142" s="169">
        <f t="shared" si="1175"/>
        <v>0</v>
      </c>
      <c r="HR142" s="60"/>
      <c r="HS142" s="60"/>
      <c r="HT142" s="60"/>
      <c r="HU142" s="60"/>
      <c r="HV142" s="60"/>
      <c r="HW142" s="60"/>
      <c r="HX142" s="60"/>
      <c r="HY142" s="60"/>
      <c r="HZ142" s="60"/>
      <c r="IA142" s="60"/>
      <c r="IB142" s="61"/>
      <c r="IC142" s="60"/>
      <c r="ID142" s="60"/>
      <c r="IE142" s="60"/>
      <c r="IF142" s="110"/>
      <c r="IG142" s="169">
        <f t="shared" si="1176"/>
        <v>0</v>
      </c>
      <c r="IH142" s="60"/>
      <c r="II142" s="60"/>
      <c r="IJ142" s="60"/>
      <c r="IK142" s="60"/>
      <c r="IL142" s="60"/>
      <c r="IM142" s="60"/>
      <c r="IN142" s="60"/>
      <c r="IO142" s="60"/>
      <c r="IP142" s="60"/>
      <c r="IQ142" s="60"/>
      <c r="IR142" s="61"/>
      <c r="IS142" s="60"/>
      <c r="IT142" s="60"/>
      <c r="IU142" s="60"/>
      <c r="IV142" s="110"/>
      <c r="IW142" s="169">
        <f t="shared" si="1177"/>
        <v>0</v>
      </c>
      <c r="IX142" s="60"/>
      <c r="IY142" s="60"/>
      <c r="IZ142" s="60"/>
      <c r="JA142" s="60"/>
      <c r="JB142" s="60"/>
      <c r="JC142" s="60"/>
      <c r="JD142" s="60"/>
      <c r="JE142" s="60"/>
      <c r="JF142" s="60"/>
      <c r="JG142" s="60"/>
      <c r="JH142" s="61"/>
      <c r="JI142" s="60"/>
      <c r="JJ142" s="60"/>
      <c r="JK142" s="60"/>
      <c r="JL142" s="110"/>
      <c r="JM142" s="169">
        <f t="shared" si="1178"/>
        <v>0</v>
      </c>
      <c r="JN142" s="60"/>
      <c r="JO142" s="60"/>
      <c r="JP142" s="60"/>
      <c r="JQ142" s="60"/>
      <c r="JR142" s="60"/>
      <c r="JS142" s="60"/>
      <c r="JT142" s="60"/>
      <c r="JU142" s="60"/>
      <c r="JV142" s="60"/>
      <c r="JW142" s="60"/>
      <c r="JX142" s="61"/>
      <c r="JY142" s="60"/>
      <c r="JZ142" s="60"/>
      <c r="KA142" s="60"/>
      <c r="KB142" s="110"/>
      <c r="KC142" s="169">
        <f t="shared" si="1179"/>
        <v>0</v>
      </c>
      <c r="KD142" s="60"/>
      <c r="KE142" s="60"/>
      <c r="KF142" s="60"/>
      <c r="KG142" s="60"/>
      <c r="KH142" s="60"/>
      <c r="KI142" s="60"/>
      <c r="KJ142" s="60"/>
      <c r="KK142" s="60"/>
      <c r="KL142" s="60"/>
      <c r="KM142" s="60"/>
      <c r="KN142" s="61"/>
      <c r="KO142" s="60"/>
      <c r="KP142" s="60"/>
      <c r="KQ142" s="60"/>
      <c r="KR142" s="60"/>
      <c r="KS142" s="60"/>
      <c r="KT142" s="60"/>
      <c r="KU142" s="60"/>
      <c r="KV142" s="60"/>
      <c r="KW142" s="60"/>
      <c r="KX142" s="60"/>
      <c r="KY142" s="60"/>
      <c r="KZ142" s="60"/>
      <c r="LA142" s="60"/>
      <c r="LB142" s="110"/>
      <c r="LC142" s="173"/>
      <c r="LD142" s="169">
        <f t="shared" si="1180"/>
        <v>0</v>
      </c>
      <c r="LE142" s="60"/>
      <c r="LF142" s="60"/>
      <c r="LG142" s="60"/>
      <c r="LH142" s="60"/>
      <c r="LI142" s="60"/>
      <c r="LJ142" s="60"/>
      <c r="LK142" s="60"/>
      <c r="LL142" s="60"/>
      <c r="LM142" s="60"/>
      <c r="LN142" s="60"/>
      <c r="LO142" s="61"/>
      <c r="LP142" s="60"/>
      <c r="LQ142" s="60"/>
      <c r="LR142" s="60"/>
      <c r="LS142" s="110"/>
      <c r="LT142" s="169">
        <f t="shared" si="1181"/>
        <v>0</v>
      </c>
      <c r="LU142" s="60"/>
      <c r="LV142" s="60"/>
      <c r="LW142" s="60"/>
      <c r="LX142" s="60"/>
      <c r="LY142" s="60"/>
      <c r="LZ142" s="60"/>
      <c r="MA142" s="60"/>
      <c r="MB142" s="60"/>
      <c r="MC142" s="60"/>
      <c r="MD142" s="60"/>
      <c r="ME142" s="61"/>
      <c r="MF142" s="60"/>
      <c r="MG142" s="60"/>
      <c r="MH142" s="60"/>
      <c r="MI142" s="110"/>
      <c r="MJ142" s="169">
        <f t="shared" si="1182"/>
        <v>0</v>
      </c>
      <c r="MK142" s="60"/>
      <c r="ML142" s="60"/>
      <c r="MM142" s="60"/>
      <c r="MN142" s="60"/>
      <c r="MO142" s="60"/>
      <c r="MP142" s="60"/>
      <c r="MQ142" s="60"/>
      <c r="MR142" s="60"/>
      <c r="MS142" s="60"/>
      <c r="MT142" s="60"/>
      <c r="MU142" s="61"/>
      <c r="MV142" s="60"/>
      <c r="MW142" s="60"/>
      <c r="MX142" s="60"/>
      <c r="MY142" s="110"/>
      <c r="MZ142" s="169">
        <f t="shared" si="1183"/>
        <v>0</v>
      </c>
      <c r="NA142" s="60"/>
      <c r="NB142" s="60"/>
      <c r="NC142" s="60"/>
      <c r="ND142" s="60"/>
      <c r="NE142" s="60"/>
      <c r="NF142" s="60"/>
      <c r="NG142" s="60"/>
      <c r="NH142" s="60"/>
      <c r="NI142" s="60"/>
      <c r="NJ142" s="60"/>
      <c r="NK142" s="61"/>
      <c r="NL142" s="60"/>
      <c r="NM142" s="60"/>
      <c r="NN142" s="60"/>
      <c r="NO142" s="110"/>
      <c r="NP142" s="169">
        <f t="shared" si="1184"/>
        <v>0</v>
      </c>
      <c r="NQ142" s="60"/>
      <c r="NR142" s="60"/>
      <c r="NS142" s="60"/>
      <c r="NT142" s="60"/>
      <c r="NU142" s="60"/>
      <c r="NV142" s="60"/>
      <c r="NW142" s="60"/>
      <c r="NX142" s="60"/>
      <c r="NY142" s="60"/>
      <c r="NZ142" s="60"/>
      <c r="OA142" s="61"/>
      <c r="OB142" s="60"/>
      <c r="OC142" s="60"/>
      <c r="OD142" s="60"/>
      <c r="OE142" s="110"/>
      <c r="OF142" s="169">
        <f t="shared" si="1185"/>
        <v>0</v>
      </c>
      <c r="OG142" s="60"/>
      <c r="OH142" s="60"/>
      <c r="OI142" s="60"/>
      <c r="OJ142" s="60"/>
      <c r="OK142" s="60"/>
      <c r="OL142" s="60"/>
      <c r="OM142" s="60"/>
      <c r="ON142" s="60"/>
      <c r="OO142" s="60"/>
      <c r="OP142" s="60"/>
      <c r="OQ142" s="61"/>
      <c r="OR142" s="60"/>
      <c r="OS142" s="60"/>
      <c r="OT142" s="60"/>
      <c r="OU142" s="110"/>
      <c r="OV142" s="169">
        <f t="shared" si="1186"/>
        <v>0</v>
      </c>
      <c r="OW142" s="60"/>
      <c r="OX142" s="60"/>
      <c r="OY142" s="60"/>
      <c r="OZ142" s="60"/>
      <c r="PA142" s="60"/>
      <c r="PB142" s="60"/>
      <c r="PC142" s="60"/>
      <c r="PD142" s="60"/>
      <c r="PE142" s="60"/>
      <c r="PF142" s="60"/>
      <c r="PG142" s="61"/>
      <c r="PH142" s="60"/>
      <c r="PI142" s="60"/>
      <c r="PJ142" s="60"/>
      <c r="PK142" s="110"/>
      <c r="PL142" s="169">
        <f t="shared" si="1187"/>
        <v>0</v>
      </c>
      <c r="PM142" s="60"/>
      <c r="PN142" s="60"/>
      <c r="PO142" s="60"/>
      <c r="PP142" s="60"/>
      <c r="PQ142" s="60"/>
      <c r="PR142" s="60"/>
      <c r="PS142" s="60"/>
      <c r="PT142" s="60"/>
      <c r="PU142" s="60"/>
      <c r="PV142" s="60"/>
      <c r="PW142" s="61"/>
      <c r="PX142" s="60"/>
      <c r="PY142" s="60"/>
      <c r="PZ142" s="60"/>
      <c r="QA142" s="110"/>
      <c r="QB142" s="169">
        <f t="shared" si="1188"/>
        <v>0</v>
      </c>
      <c r="QC142" s="60"/>
      <c r="QD142" s="60"/>
      <c r="QE142" s="60"/>
      <c r="QF142" s="60"/>
      <c r="QG142" s="60"/>
      <c r="QH142" s="60"/>
      <c r="QI142" s="60"/>
      <c r="QJ142" s="60"/>
      <c r="QK142" s="60"/>
      <c r="QL142" s="60"/>
      <c r="QM142" s="61"/>
      <c r="QN142" s="60"/>
      <c r="QO142" s="60"/>
      <c r="QP142" s="60"/>
      <c r="QQ142" s="110"/>
      <c r="QR142" s="169">
        <f t="shared" si="1189"/>
        <v>0</v>
      </c>
      <c r="QS142" s="60"/>
      <c r="QT142" s="60"/>
      <c r="QU142" s="60"/>
      <c r="QV142" s="60"/>
      <c r="QW142" s="60"/>
      <c r="QX142" s="60"/>
      <c r="QY142" s="60"/>
      <c r="QZ142" s="60"/>
      <c r="RA142" s="60"/>
      <c r="RB142" s="60"/>
      <c r="RC142" s="61"/>
      <c r="RD142" s="60"/>
      <c r="RE142" s="60"/>
      <c r="RF142" s="60"/>
      <c r="RG142" s="60"/>
      <c r="RH142" s="60"/>
      <c r="RI142" s="60"/>
      <c r="RJ142" s="60"/>
      <c r="RK142" s="60"/>
      <c r="RL142" s="60"/>
      <c r="RM142" s="60"/>
      <c r="RN142" s="60"/>
      <c r="RO142" s="60"/>
      <c r="RP142" s="60"/>
      <c r="RQ142" s="110"/>
      <c r="RR142" s="173"/>
      <c r="RS142" s="169">
        <f t="shared" si="1190"/>
        <v>0</v>
      </c>
      <c r="RT142" s="60"/>
      <c r="RU142" s="60"/>
      <c r="RV142" s="60"/>
      <c r="RW142" s="60"/>
      <c r="RX142" s="60"/>
      <c r="RY142" s="60"/>
      <c r="RZ142" s="60"/>
      <c r="SA142" s="60"/>
      <c r="SB142" s="60"/>
      <c r="SC142" s="60"/>
      <c r="SD142" s="61"/>
      <c r="SE142" s="60"/>
      <c r="SF142" s="60"/>
      <c r="SG142" s="60"/>
      <c r="SH142" s="110"/>
      <c r="SI142" s="169">
        <f t="shared" si="1191"/>
        <v>0</v>
      </c>
      <c r="SJ142" s="60"/>
      <c r="SK142" s="60"/>
      <c r="SL142" s="60"/>
      <c r="SM142" s="60"/>
      <c r="SN142" s="60"/>
      <c r="SO142" s="60"/>
      <c r="SP142" s="60"/>
      <c r="SQ142" s="60"/>
      <c r="SR142" s="60"/>
      <c r="SS142" s="60"/>
      <c r="ST142" s="61"/>
      <c r="SU142" s="60"/>
      <c r="SV142" s="60"/>
      <c r="SW142" s="60"/>
      <c r="SX142" s="110"/>
      <c r="SY142" s="169">
        <f t="shared" si="1192"/>
        <v>0</v>
      </c>
      <c r="SZ142" s="60"/>
      <c r="TA142" s="60"/>
      <c r="TB142" s="60"/>
      <c r="TC142" s="60"/>
      <c r="TD142" s="60"/>
      <c r="TE142" s="60"/>
      <c r="TF142" s="60"/>
      <c r="TG142" s="60"/>
      <c r="TH142" s="60"/>
      <c r="TI142" s="60"/>
      <c r="TJ142" s="61"/>
      <c r="TK142" s="60"/>
      <c r="TL142" s="60"/>
      <c r="TM142" s="60"/>
      <c r="TN142" s="110"/>
      <c r="TO142" s="169">
        <f t="shared" si="1193"/>
        <v>0</v>
      </c>
      <c r="TP142" s="60"/>
      <c r="TQ142" s="60"/>
      <c r="TR142" s="60"/>
      <c r="TS142" s="60"/>
      <c r="TT142" s="60"/>
      <c r="TU142" s="60"/>
      <c r="TV142" s="60"/>
      <c r="TW142" s="60"/>
      <c r="TX142" s="60"/>
      <c r="TY142" s="60"/>
      <c r="TZ142" s="61"/>
      <c r="UA142" s="60"/>
      <c r="UB142" s="60"/>
      <c r="UC142" s="60"/>
      <c r="UD142" s="110"/>
      <c r="UE142" s="169">
        <f t="shared" si="1194"/>
        <v>0</v>
      </c>
      <c r="UF142" s="60"/>
      <c r="UG142" s="60"/>
      <c r="UH142" s="60"/>
      <c r="UI142" s="60"/>
      <c r="UJ142" s="60"/>
      <c r="UK142" s="60"/>
      <c r="UL142" s="60"/>
      <c r="UM142" s="60"/>
      <c r="UN142" s="60"/>
      <c r="UO142" s="60"/>
      <c r="UP142" s="61"/>
      <c r="UQ142" s="60"/>
      <c r="UR142" s="60"/>
      <c r="US142" s="60"/>
      <c r="UT142" s="60"/>
      <c r="UU142" s="60"/>
      <c r="UV142" s="60"/>
      <c r="UW142" s="60"/>
      <c r="UX142" s="60"/>
      <c r="UY142" s="60"/>
      <c r="UZ142" s="60"/>
      <c r="VA142" s="60"/>
      <c r="VB142" s="60"/>
      <c r="VC142" s="60"/>
      <c r="VD142" s="110"/>
      <c r="VE142" s="10" t="str">
        <f t="shared" si="1195"/>
        <v>-</v>
      </c>
    </row>
    <row r="143" spans="1:577" ht="20.149999999999999" customHeight="1">
      <c r="A143" s="19"/>
      <c r="B143" s="19">
        <v>6198</v>
      </c>
      <c r="C143" s="19"/>
      <c r="D143" s="20" t="s">
        <v>137</v>
      </c>
      <c r="E143" s="202">
        <f t="shared" ref="E143:BP143" si="1196">E144</f>
        <v>0</v>
      </c>
      <c r="F143" s="203">
        <f t="shared" si="1196"/>
        <v>0</v>
      </c>
      <c r="G143" s="203">
        <f t="shared" si="1196"/>
        <v>0</v>
      </c>
      <c r="H143" s="204">
        <f t="shared" si="1196"/>
        <v>0</v>
      </c>
      <c r="I143" s="232">
        <f t="shared" si="1196"/>
        <v>0</v>
      </c>
      <c r="J143" s="203">
        <f t="shared" si="1196"/>
        <v>0</v>
      </c>
      <c r="K143" s="67">
        <f t="shared" si="1196"/>
        <v>0</v>
      </c>
      <c r="L143" s="66">
        <f t="shared" si="1196"/>
        <v>0</v>
      </c>
      <c r="M143" s="66">
        <f t="shared" si="1196"/>
        <v>0</v>
      </c>
      <c r="N143" s="66">
        <f t="shared" si="1196"/>
        <v>0</v>
      </c>
      <c r="O143" s="66">
        <f t="shared" si="1196"/>
        <v>0</v>
      </c>
      <c r="P143" s="66">
        <f t="shared" si="1196"/>
        <v>0</v>
      </c>
      <c r="Q143" s="66">
        <f t="shared" si="1196"/>
        <v>0</v>
      </c>
      <c r="R143" s="66">
        <f t="shared" si="1196"/>
        <v>0</v>
      </c>
      <c r="S143" s="66">
        <f t="shared" si="1196"/>
        <v>0</v>
      </c>
      <c r="T143" s="66">
        <f t="shared" si="1196"/>
        <v>0</v>
      </c>
      <c r="U143" s="67">
        <f t="shared" si="1196"/>
        <v>0</v>
      </c>
      <c r="V143" s="66">
        <f t="shared" si="1196"/>
        <v>0</v>
      </c>
      <c r="W143" s="66">
        <f t="shared" si="1196"/>
        <v>0</v>
      </c>
      <c r="X143" s="66">
        <f t="shared" si="1196"/>
        <v>0</v>
      </c>
      <c r="Y143" s="113">
        <f t="shared" si="1196"/>
        <v>0</v>
      </c>
      <c r="Z143" s="67">
        <f t="shared" si="1196"/>
        <v>0</v>
      </c>
      <c r="AA143" s="66">
        <f t="shared" si="1196"/>
        <v>0</v>
      </c>
      <c r="AB143" s="66">
        <f t="shared" si="1196"/>
        <v>0</v>
      </c>
      <c r="AC143" s="66">
        <f t="shared" si="1196"/>
        <v>0</v>
      </c>
      <c r="AD143" s="66">
        <f t="shared" si="1196"/>
        <v>0</v>
      </c>
      <c r="AE143" s="66">
        <f t="shared" si="1196"/>
        <v>0</v>
      </c>
      <c r="AF143" s="66">
        <f t="shared" si="1196"/>
        <v>0</v>
      </c>
      <c r="AG143" s="66">
        <f t="shared" si="1196"/>
        <v>0</v>
      </c>
      <c r="AH143" s="66">
        <f t="shared" si="1196"/>
        <v>0</v>
      </c>
      <c r="AI143" s="66">
        <f t="shared" si="1196"/>
        <v>0</v>
      </c>
      <c r="AJ143" s="66">
        <f t="shared" si="1196"/>
        <v>0</v>
      </c>
      <c r="AK143" s="67">
        <f t="shared" si="1196"/>
        <v>0</v>
      </c>
      <c r="AL143" s="66">
        <f t="shared" si="1196"/>
        <v>0</v>
      </c>
      <c r="AM143" s="66">
        <f t="shared" si="1196"/>
        <v>0</v>
      </c>
      <c r="AN143" s="66">
        <f t="shared" si="1196"/>
        <v>0</v>
      </c>
      <c r="AO143" s="113">
        <f t="shared" si="1196"/>
        <v>0</v>
      </c>
      <c r="AP143" s="67">
        <f t="shared" si="1196"/>
        <v>0</v>
      </c>
      <c r="AQ143" s="66">
        <f t="shared" si="1196"/>
        <v>0</v>
      </c>
      <c r="AR143" s="66">
        <f t="shared" si="1196"/>
        <v>0</v>
      </c>
      <c r="AS143" s="66">
        <f t="shared" si="1196"/>
        <v>0</v>
      </c>
      <c r="AT143" s="66">
        <f t="shared" si="1196"/>
        <v>0</v>
      </c>
      <c r="AU143" s="66">
        <f t="shared" si="1196"/>
        <v>0</v>
      </c>
      <c r="AV143" s="66">
        <f t="shared" si="1196"/>
        <v>0</v>
      </c>
      <c r="AW143" s="66">
        <f t="shared" si="1196"/>
        <v>0</v>
      </c>
      <c r="AX143" s="66">
        <f t="shared" si="1196"/>
        <v>0</v>
      </c>
      <c r="AY143" s="66">
        <f t="shared" si="1196"/>
        <v>0</v>
      </c>
      <c r="AZ143" s="66">
        <f t="shared" si="1196"/>
        <v>0</v>
      </c>
      <c r="BA143" s="67">
        <f t="shared" si="1196"/>
        <v>0</v>
      </c>
      <c r="BB143" s="66">
        <f t="shared" si="1196"/>
        <v>0</v>
      </c>
      <c r="BC143" s="66">
        <f t="shared" si="1196"/>
        <v>0</v>
      </c>
      <c r="BD143" s="66">
        <f t="shared" si="1196"/>
        <v>0</v>
      </c>
      <c r="BE143" s="113">
        <f t="shared" si="1196"/>
        <v>0</v>
      </c>
      <c r="BF143" s="67">
        <f t="shared" si="1196"/>
        <v>0</v>
      </c>
      <c r="BG143" s="66">
        <f t="shared" si="1196"/>
        <v>0</v>
      </c>
      <c r="BH143" s="66">
        <f t="shared" si="1196"/>
        <v>0</v>
      </c>
      <c r="BI143" s="66">
        <f t="shared" si="1196"/>
        <v>0</v>
      </c>
      <c r="BJ143" s="66">
        <f t="shared" si="1196"/>
        <v>0</v>
      </c>
      <c r="BK143" s="66">
        <f t="shared" si="1196"/>
        <v>0</v>
      </c>
      <c r="BL143" s="66">
        <f t="shared" si="1196"/>
        <v>0</v>
      </c>
      <c r="BM143" s="66">
        <f t="shared" si="1196"/>
        <v>0</v>
      </c>
      <c r="BN143" s="66">
        <f t="shared" si="1196"/>
        <v>0</v>
      </c>
      <c r="BO143" s="66">
        <f t="shared" si="1196"/>
        <v>0</v>
      </c>
      <c r="BP143" s="66">
        <f t="shared" si="1196"/>
        <v>0</v>
      </c>
      <c r="BQ143" s="67">
        <f t="shared" ref="BQ143:EN143" si="1197">BQ144</f>
        <v>0</v>
      </c>
      <c r="BR143" s="66">
        <f t="shared" si="1197"/>
        <v>0</v>
      </c>
      <c r="BS143" s="66">
        <f t="shared" si="1197"/>
        <v>0</v>
      </c>
      <c r="BT143" s="66">
        <f t="shared" si="1197"/>
        <v>0</v>
      </c>
      <c r="BU143" s="113">
        <f t="shared" si="1197"/>
        <v>0</v>
      </c>
      <c r="BV143" s="67">
        <f t="shared" si="1197"/>
        <v>0</v>
      </c>
      <c r="BW143" s="66">
        <f t="shared" si="1197"/>
        <v>0</v>
      </c>
      <c r="BX143" s="66">
        <f t="shared" si="1197"/>
        <v>0</v>
      </c>
      <c r="BY143" s="66">
        <f t="shared" si="1197"/>
        <v>0</v>
      </c>
      <c r="BZ143" s="66">
        <f t="shared" si="1197"/>
        <v>0</v>
      </c>
      <c r="CA143" s="66">
        <f t="shared" si="1197"/>
        <v>0</v>
      </c>
      <c r="CB143" s="66">
        <f t="shared" si="1197"/>
        <v>0</v>
      </c>
      <c r="CC143" s="66">
        <f t="shared" si="1197"/>
        <v>0</v>
      </c>
      <c r="CD143" s="66">
        <f t="shared" si="1197"/>
        <v>0</v>
      </c>
      <c r="CE143" s="66">
        <f t="shared" si="1197"/>
        <v>0</v>
      </c>
      <c r="CF143" s="66">
        <f t="shared" si="1197"/>
        <v>0</v>
      </c>
      <c r="CG143" s="67">
        <f t="shared" si="1197"/>
        <v>0</v>
      </c>
      <c r="CH143" s="66">
        <f t="shared" si="1197"/>
        <v>0</v>
      </c>
      <c r="CI143" s="66">
        <f t="shared" si="1197"/>
        <v>0</v>
      </c>
      <c r="CJ143" s="66">
        <f t="shared" si="1197"/>
        <v>0</v>
      </c>
      <c r="CK143" s="66">
        <f t="shared" si="1197"/>
        <v>0</v>
      </c>
      <c r="CL143" s="66">
        <f t="shared" si="1197"/>
        <v>0</v>
      </c>
      <c r="CM143" s="66">
        <f t="shared" si="1197"/>
        <v>0</v>
      </c>
      <c r="CN143" s="66">
        <f t="shared" si="1197"/>
        <v>0</v>
      </c>
      <c r="CO143" s="66">
        <f t="shared" si="1197"/>
        <v>0</v>
      </c>
      <c r="CP143" s="66">
        <f t="shared" si="1197"/>
        <v>0</v>
      </c>
      <c r="CQ143" s="66">
        <f t="shared" si="1197"/>
        <v>0</v>
      </c>
      <c r="CR143" s="66">
        <f t="shared" si="1197"/>
        <v>0</v>
      </c>
      <c r="CS143" s="66">
        <f t="shared" si="1197"/>
        <v>0</v>
      </c>
      <c r="CT143" s="66">
        <f t="shared" si="1197"/>
        <v>0</v>
      </c>
      <c r="CU143" s="113">
        <f t="shared" si="1197"/>
        <v>0</v>
      </c>
      <c r="CV143" s="155">
        <f t="shared" si="1197"/>
        <v>0</v>
      </c>
      <c r="CW143" s="67">
        <f t="shared" si="1197"/>
        <v>0</v>
      </c>
      <c r="CX143" s="66">
        <f t="shared" si="1197"/>
        <v>0</v>
      </c>
      <c r="CY143" s="66">
        <f t="shared" si="1197"/>
        <v>0</v>
      </c>
      <c r="CZ143" s="66">
        <f t="shared" si="1197"/>
        <v>0</v>
      </c>
      <c r="DA143" s="66">
        <f t="shared" si="1197"/>
        <v>0</v>
      </c>
      <c r="DB143" s="66">
        <f t="shared" si="1197"/>
        <v>0</v>
      </c>
      <c r="DC143" s="66">
        <f t="shared" si="1197"/>
        <v>0</v>
      </c>
      <c r="DD143" s="66">
        <f t="shared" si="1197"/>
        <v>0</v>
      </c>
      <c r="DE143" s="66">
        <f t="shared" si="1197"/>
        <v>0</v>
      </c>
      <c r="DF143" s="66">
        <f t="shared" si="1197"/>
        <v>0</v>
      </c>
      <c r="DG143" s="66">
        <f t="shared" si="1197"/>
        <v>0</v>
      </c>
      <c r="DH143" s="67">
        <f t="shared" si="1197"/>
        <v>0</v>
      </c>
      <c r="DI143" s="66">
        <f t="shared" si="1197"/>
        <v>0</v>
      </c>
      <c r="DJ143" s="66">
        <f t="shared" si="1197"/>
        <v>0</v>
      </c>
      <c r="DK143" s="66">
        <f t="shared" si="1197"/>
        <v>0</v>
      </c>
      <c r="DL143" s="113">
        <f t="shared" si="1197"/>
        <v>0</v>
      </c>
      <c r="DM143" s="67">
        <f t="shared" si="1197"/>
        <v>0</v>
      </c>
      <c r="DN143" s="66">
        <f t="shared" si="1197"/>
        <v>0</v>
      </c>
      <c r="DO143" s="66">
        <f t="shared" si="1197"/>
        <v>0</v>
      </c>
      <c r="DP143" s="66">
        <f t="shared" si="1197"/>
        <v>0</v>
      </c>
      <c r="DQ143" s="66">
        <f t="shared" si="1197"/>
        <v>0</v>
      </c>
      <c r="DR143" s="66">
        <f t="shared" si="1197"/>
        <v>0</v>
      </c>
      <c r="DS143" s="66">
        <f t="shared" si="1197"/>
        <v>0</v>
      </c>
      <c r="DT143" s="66">
        <f t="shared" si="1197"/>
        <v>0</v>
      </c>
      <c r="DU143" s="66">
        <f t="shared" si="1197"/>
        <v>0</v>
      </c>
      <c r="DV143" s="66">
        <f t="shared" si="1197"/>
        <v>0</v>
      </c>
      <c r="DW143" s="66">
        <f t="shared" si="1197"/>
        <v>0</v>
      </c>
      <c r="DX143" s="67">
        <f t="shared" si="1197"/>
        <v>0</v>
      </c>
      <c r="DY143" s="66">
        <f t="shared" si="1197"/>
        <v>0</v>
      </c>
      <c r="DZ143" s="66">
        <f t="shared" si="1197"/>
        <v>0</v>
      </c>
      <c r="EA143" s="66">
        <f t="shared" si="1197"/>
        <v>0</v>
      </c>
      <c r="EB143" s="113">
        <f t="shared" si="1197"/>
        <v>0</v>
      </c>
      <c r="EC143" s="67">
        <f t="shared" si="1197"/>
        <v>0</v>
      </c>
      <c r="ED143" s="66">
        <f t="shared" si="1197"/>
        <v>0</v>
      </c>
      <c r="EE143" s="66">
        <f t="shared" si="1197"/>
        <v>0</v>
      </c>
      <c r="EF143" s="66">
        <f t="shared" si="1197"/>
        <v>0</v>
      </c>
      <c r="EG143" s="66">
        <f t="shared" si="1197"/>
        <v>0</v>
      </c>
      <c r="EH143" s="66">
        <f t="shared" si="1197"/>
        <v>0</v>
      </c>
      <c r="EI143" s="66">
        <f t="shared" si="1197"/>
        <v>0</v>
      </c>
      <c r="EJ143" s="66">
        <f t="shared" si="1197"/>
        <v>0</v>
      </c>
      <c r="EK143" s="66">
        <f t="shared" si="1197"/>
        <v>0</v>
      </c>
      <c r="EL143" s="66">
        <f t="shared" si="1197"/>
        <v>0</v>
      </c>
      <c r="EM143" s="66">
        <f t="shared" si="1197"/>
        <v>0</v>
      </c>
      <c r="EN143" s="67">
        <f t="shared" si="1197"/>
        <v>0</v>
      </c>
      <c r="EO143" s="66">
        <f t="shared" ref="EO143:GZ143" si="1198">EO144</f>
        <v>0</v>
      </c>
      <c r="EP143" s="66">
        <f t="shared" si="1198"/>
        <v>0</v>
      </c>
      <c r="EQ143" s="66">
        <f t="shared" si="1198"/>
        <v>0</v>
      </c>
      <c r="ER143" s="113">
        <f t="shared" si="1198"/>
        <v>0</v>
      </c>
      <c r="ES143" s="67">
        <f t="shared" si="1198"/>
        <v>0</v>
      </c>
      <c r="ET143" s="66">
        <f t="shared" si="1198"/>
        <v>0</v>
      </c>
      <c r="EU143" s="66">
        <f t="shared" si="1198"/>
        <v>0</v>
      </c>
      <c r="EV143" s="66">
        <f t="shared" si="1198"/>
        <v>0</v>
      </c>
      <c r="EW143" s="66">
        <f t="shared" si="1198"/>
        <v>0</v>
      </c>
      <c r="EX143" s="66">
        <f t="shared" si="1198"/>
        <v>0</v>
      </c>
      <c r="EY143" s="66">
        <f t="shared" si="1198"/>
        <v>0</v>
      </c>
      <c r="EZ143" s="66">
        <f t="shared" si="1198"/>
        <v>0</v>
      </c>
      <c r="FA143" s="66">
        <f t="shared" si="1198"/>
        <v>0</v>
      </c>
      <c r="FB143" s="66">
        <f t="shared" si="1198"/>
        <v>0</v>
      </c>
      <c r="FC143" s="66">
        <f t="shared" si="1198"/>
        <v>0</v>
      </c>
      <c r="FD143" s="67">
        <f t="shared" si="1198"/>
        <v>0</v>
      </c>
      <c r="FE143" s="66">
        <f t="shared" si="1198"/>
        <v>0</v>
      </c>
      <c r="FF143" s="66">
        <f t="shared" si="1198"/>
        <v>0</v>
      </c>
      <c r="FG143" s="66">
        <f t="shared" si="1198"/>
        <v>0</v>
      </c>
      <c r="FH143" s="113">
        <f t="shared" si="1198"/>
        <v>0</v>
      </c>
      <c r="FI143" s="67">
        <f t="shared" si="1198"/>
        <v>0</v>
      </c>
      <c r="FJ143" s="66">
        <f t="shared" si="1198"/>
        <v>0</v>
      </c>
      <c r="FK143" s="66">
        <f t="shared" si="1198"/>
        <v>0</v>
      </c>
      <c r="FL143" s="66">
        <f t="shared" si="1198"/>
        <v>0</v>
      </c>
      <c r="FM143" s="66">
        <f t="shared" si="1198"/>
        <v>0</v>
      </c>
      <c r="FN143" s="66">
        <f t="shared" si="1198"/>
        <v>0</v>
      </c>
      <c r="FO143" s="66">
        <f t="shared" si="1198"/>
        <v>0</v>
      </c>
      <c r="FP143" s="66">
        <f t="shared" si="1198"/>
        <v>0</v>
      </c>
      <c r="FQ143" s="66">
        <f t="shared" si="1198"/>
        <v>0</v>
      </c>
      <c r="FR143" s="66">
        <f t="shared" si="1198"/>
        <v>0</v>
      </c>
      <c r="FS143" s="66">
        <f t="shared" si="1198"/>
        <v>0</v>
      </c>
      <c r="FT143" s="67">
        <f t="shared" si="1198"/>
        <v>0</v>
      </c>
      <c r="FU143" s="66">
        <f t="shared" si="1198"/>
        <v>0</v>
      </c>
      <c r="FV143" s="66">
        <f t="shared" si="1198"/>
        <v>0</v>
      </c>
      <c r="FW143" s="66">
        <f t="shared" si="1198"/>
        <v>0</v>
      </c>
      <c r="FX143" s="113">
        <f t="shared" si="1198"/>
        <v>0</v>
      </c>
      <c r="FY143" s="67">
        <f t="shared" si="1198"/>
        <v>0</v>
      </c>
      <c r="FZ143" s="66">
        <f t="shared" si="1198"/>
        <v>0</v>
      </c>
      <c r="GA143" s="66">
        <f t="shared" si="1198"/>
        <v>0</v>
      </c>
      <c r="GB143" s="66">
        <f t="shared" si="1198"/>
        <v>0</v>
      </c>
      <c r="GC143" s="66">
        <f t="shared" si="1198"/>
        <v>0</v>
      </c>
      <c r="GD143" s="66">
        <f t="shared" si="1198"/>
        <v>0</v>
      </c>
      <c r="GE143" s="66">
        <f t="shared" si="1198"/>
        <v>0</v>
      </c>
      <c r="GF143" s="66">
        <f t="shared" si="1198"/>
        <v>0</v>
      </c>
      <c r="GG143" s="66">
        <f t="shared" si="1198"/>
        <v>0</v>
      </c>
      <c r="GH143" s="66">
        <f t="shared" si="1198"/>
        <v>0</v>
      </c>
      <c r="GI143" s="66">
        <f t="shared" si="1198"/>
        <v>0</v>
      </c>
      <c r="GJ143" s="67">
        <f t="shared" si="1198"/>
        <v>0</v>
      </c>
      <c r="GK143" s="66">
        <f t="shared" si="1198"/>
        <v>0</v>
      </c>
      <c r="GL143" s="66">
        <f t="shared" si="1198"/>
        <v>0</v>
      </c>
      <c r="GM143" s="66">
        <f t="shared" si="1198"/>
        <v>0</v>
      </c>
      <c r="GN143" s="113">
        <f t="shared" si="1198"/>
        <v>0</v>
      </c>
      <c r="GO143" s="67">
        <f t="shared" si="1198"/>
        <v>0</v>
      </c>
      <c r="GP143" s="66">
        <f t="shared" si="1198"/>
        <v>0</v>
      </c>
      <c r="GQ143" s="66">
        <f t="shared" si="1198"/>
        <v>0</v>
      </c>
      <c r="GR143" s="66">
        <f t="shared" si="1198"/>
        <v>0</v>
      </c>
      <c r="GS143" s="66">
        <f t="shared" si="1198"/>
        <v>0</v>
      </c>
      <c r="GT143" s="66">
        <f t="shared" si="1198"/>
        <v>0</v>
      </c>
      <c r="GU143" s="66">
        <f t="shared" si="1198"/>
        <v>0</v>
      </c>
      <c r="GV143" s="66">
        <f t="shared" si="1198"/>
        <v>0</v>
      </c>
      <c r="GW143" s="66">
        <f t="shared" si="1198"/>
        <v>0</v>
      </c>
      <c r="GX143" s="66">
        <f t="shared" si="1198"/>
        <v>0</v>
      </c>
      <c r="GY143" s="66">
        <f t="shared" si="1198"/>
        <v>0</v>
      </c>
      <c r="GZ143" s="67">
        <f t="shared" si="1198"/>
        <v>0</v>
      </c>
      <c r="HA143" s="66">
        <f t="shared" ref="HA143:JY143" si="1199">HA144</f>
        <v>0</v>
      </c>
      <c r="HB143" s="66">
        <f t="shared" si="1199"/>
        <v>0</v>
      </c>
      <c r="HC143" s="66">
        <f t="shared" si="1199"/>
        <v>0</v>
      </c>
      <c r="HD143" s="66">
        <f t="shared" si="1199"/>
        <v>0</v>
      </c>
      <c r="HE143" s="66">
        <f t="shared" si="1199"/>
        <v>0</v>
      </c>
      <c r="HF143" s="66">
        <f t="shared" si="1199"/>
        <v>0</v>
      </c>
      <c r="HG143" s="66">
        <f t="shared" si="1199"/>
        <v>0</v>
      </c>
      <c r="HH143" s="66">
        <f t="shared" si="1199"/>
        <v>0</v>
      </c>
      <c r="HI143" s="66">
        <f t="shared" si="1199"/>
        <v>0</v>
      </c>
      <c r="HJ143" s="66">
        <f t="shared" si="1199"/>
        <v>0</v>
      </c>
      <c r="HK143" s="66">
        <f t="shared" si="1199"/>
        <v>0</v>
      </c>
      <c r="HL143" s="66">
        <f t="shared" si="1199"/>
        <v>0</v>
      </c>
      <c r="HM143" s="66">
        <f t="shared" si="1199"/>
        <v>0</v>
      </c>
      <c r="HN143" s="113">
        <f t="shared" si="1199"/>
        <v>0</v>
      </c>
      <c r="HO143" s="139">
        <f t="shared" si="1199"/>
        <v>0</v>
      </c>
      <c r="HP143" s="155">
        <f t="shared" si="1199"/>
        <v>0</v>
      </c>
      <c r="HQ143" s="67">
        <f t="shared" si="1199"/>
        <v>0</v>
      </c>
      <c r="HR143" s="66">
        <f t="shared" si="1199"/>
        <v>0</v>
      </c>
      <c r="HS143" s="66">
        <f t="shared" si="1199"/>
        <v>0</v>
      </c>
      <c r="HT143" s="66">
        <f t="shared" si="1199"/>
        <v>0</v>
      </c>
      <c r="HU143" s="66">
        <f t="shared" si="1199"/>
        <v>0</v>
      </c>
      <c r="HV143" s="66">
        <f t="shared" si="1199"/>
        <v>0</v>
      </c>
      <c r="HW143" s="66">
        <f t="shared" si="1199"/>
        <v>0</v>
      </c>
      <c r="HX143" s="66">
        <f t="shared" si="1199"/>
        <v>0</v>
      </c>
      <c r="HY143" s="66">
        <f t="shared" si="1199"/>
        <v>0</v>
      </c>
      <c r="HZ143" s="66">
        <f t="shared" si="1199"/>
        <v>0</v>
      </c>
      <c r="IA143" s="66">
        <f t="shared" si="1199"/>
        <v>0</v>
      </c>
      <c r="IB143" s="67">
        <f t="shared" si="1199"/>
        <v>0</v>
      </c>
      <c r="IC143" s="66">
        <f t="shared" si="1199"/>
        <v>0</v>
      </c>
      <c r="ID143" s="66">
        <f t="shared" si="1199"/>
        <v>0</v>
      </c>
      <c r="IE143" s="66">
        <f t="shared" si="1199"/>
        <v>0</v>
      </c>
      <c r="IF143" s="113">
        <f t="shared" si="1199"/>
        <v>0</v>
      </c>
      <c r="IG143" s="67">
        <f t="shared" si="1199"/>
        <v>0</v>
      </c>
      <c r="IH143" s="66">
        <f t="shared" si="1199"/>
        <v>0</v>
      </c>
      <c r="II143" s="66">
        <f t="shared" si="1199"/>
        <v>0</v>
      </c>
      <c r="IJ143" s="66">
        <f t="shared" si="1199"/>
        <v>0</v>
      </c>
      <c r="IK143" s="66">
        <f t="shared" si="1199"/>
        <v>0</v>
      </c>
      <c r="IL143" s="66">
        <f t="shared" si="1199"/>
        <v>0</v>
      </c>
      <c r="IM143" s="66">
        <f t="shared" si="1199"/>
        <v>0</v>
      </c>
      <c r="IN143" s="66">
        <f t="shared" si="1199"/>
        <v>0</v>
      </c>
      <c r="IO143" s="66">
        <f t="shared" si="1199"/>
        <v>0</v>
      </c>
      <c r="IP143" s="66">
        <f t="shared" si="1199"/>
        <v>0</v>
      </c>
      <c r="IQ143" s="66">
        <f t="shared" si="1199"/>
        <v>0</v>
      </c>
      <c r="IR143" s="67">
        <f t="shared" si="1199"/>
        <v>0</v>
      </c>
      <c r="IS143" s="66">
        <f t="shared" si="1199"/>
        <v>0</v>
      </c>
      <c r="IT143" s="66">
        <f t="shared" si="1199"/>
        <v>0</v>
      </c>
      <c r="IU143" s="66">
        <f t="shared" si="1199"/>
        <v>0</v>
      </c>
      <c r="IV143" s="113">
        <f t="shared" si="1199"/>
        <v>0</v>
      </c>
      <c r="IW143" s="67">
        <f t="shared" si="1199"/>
        <v>0</v>
      </c>
      <c r="IX143" s="66">
        <f t="shared" si="1199"/>
        <v>0</v>
      </c>
      <c r="IY143" s="66">
        <f t="shared" si="1199"/>
        <v>0</v>
      </c>
      <c r="IZ143" s="66">
        <f t="shared" si="1199"/>
        <v>0</v>
      </c>
      <c r="JA143" s="66">
        <f t="shared" si="1199"/>
        <v>0</v>
      </c>
      <c r="JB143" s="66">
        <f t="shared" si="1199"/>
        <v>0</v>
      </c>
      <c r="JC143" s="66">
        <f t="shared" si="1199"/>
        <v>0</v>
      </c>
      <c r="JD143" s="66">
        <f t="shared" si="1199"/>
        <v>0</v>
      </c>
      <c r="JE143" s="66">
        <f t="shared" si="1199"/>
        <v>0</v>
      </c>
      <c r="JF143" s="66">
        <f t="shared" si="1199"/>
        <v>0</v>
      </c>
      <c r="JG143" s="66">
        <f t="shared" si="1199"/>
        <v>0</v>
      </c>
      <c r="JH143" s="67">
        <f t="shared" si="1199"/>
        <v>0</v>
      </c>
      <c r="JI143" s="66">
        <f t="shared" si="1199"/>
        <v>0</v>
      </c>
      <c r="JJ143" s="66">
        <f t="shared" si="1199"/>
        <v>0</v>
      </c>
      <c r="JK143" s="66">
        <f t="shared" si="1199"/>
        <v>0</v>
      </c>
      <c r="JL143" s="113">
        <f t="shared" si="1199"/>
        <v>0</v>
      </c>
      <c r="JM143" s="67">
        <f t="shared" si="1199"/>
        <v>0</v>
      </c>
      <c r="JN143" s="66">
        <f t="shared" si="1199"/>
        <v>0</v>
      </c>
      <c r="JO143" s="66">
        <f t="shared" si="1199"/>
        <v>0</v>
      </c>
      <c r="JP143" s="66">
        <f t="shared" si="1199"/>
        <v>0</v>
      </c>
      <c r="JQ143" s="66">
        <f t="shared" si="1199"/>
        <v>0</v>
      </c>
      <c r="JR143" s="66">
        <f t="shared" si="1199"/>
        <v>0</v>
      </c>
      <c r="JS143" s="66">
        <f t="shared" si="1199"/>
        <v>0</v>
      </c>
      <c r="JT143" s="66">
        <f t="shared" si="1199"/>
        <v>0</v>
      </c>
      <c r="JU143" s="66">
        <f t="shared" si="1199"/>
        <v>0</v>
      </c>
      <c r="JV143" s="66">
        <f t="shared" si="1199"/>
        <v>0</v>
      </c>
      <c r="JW143" s="66">
        <f t="shared" si="1199"/>
        <v>0</v>
      </c>
      <c r="JX143" s="67">
        <f t="shared" si="1199"/>
        <v>0</v>
      </c>
      <c r="JY143" s="66">
        <f t="shared" si="1199"/>
        <v>0</v>
      </c>
      <c r="JZ143" s="66">
        <f t="shared" ref="JZ143:MV143" si="1200">JZ144</f>
        <v>0</v>
      </c>
      <c r="KA143" s="66">
        <f t="shared" si="1200"/>
        <v>0</v>
      </c>
      <c r="KB143" s="113">
        <f t="shared" si="1200"/>
        <v>0</v>
      </c>
      <c r="KC143" s="67">
        <f t="shared" si="1200"/>
        <v>0</v>
      </c>
      <c r="KD143" s="66">
        <f t="shared" si="1200"/>
        <v>0</v>
      </c>
      <c r="KE143" s="66">
        <f t="shared" si="1200"/>
        <v>0</v>
      </c>
      <c r="KF143" s="66">
        <f t="shared" si="1200"/>
        <v>0</v>
      </c>
      <c r="KG143" s="66">
        <f t="shared" si="1200"/>
        <v>0</v>
      </c>
      <c r="KH143" s="66">
        <f t="shared" si="1200"/>
        <v>0</v>
      </c>
      <c r="KI143" s="66">
        <f t="shared" si="1200"/>
        <v>0</v>
      </c>
      <c r="KJ143" s="66">
        <f t="shared" si="1200"/>
        <v>0</v>
      </c>
      <c r="KK143" s="66">
        <f t="shared" si="1200"/>
        <v>0</v>
      </c>
      <c r="KL143" s="66">
        <f t="shared" si="1200"/>
        <v>0</v>
      </c>
      <c r="KM143" s="66">
        <f t="shared" si="1200"/>
        <v>0</v>
      </c>
      <c r="KN143" s="67">
        <f t="shared" si="1200"/>
        <v>0</v>
      </c>
      <c r="KO143" s="66">
        <f t="shared" si="1200"/>
        <v>0</v>
      </c>
      <c r="KP143" s="66">
        <f t="shared" si="1200"/>
        <v>0</v>
      </c>
      <c r="KQ143" s="66">
        <f t="shared" si="1200"/>
        <v>0</v>
      </c>
      <c r="KR143" s="66">
        <f t="shared" si="1200"/>
        <v>0</v>
      </c>
      <c r="KS143" s="66">
        <f t="shared" si="1200"/>
        <v>0</v>
      </c>
      <c r="KT143" s="66">
        <f t="shared" si="1200"/>
        <v>0</v>
      </c>
      <c r="KU143" s="66">
        <f t="shared" si="1200"/>
        <v>0</v>
      </c>
      <c r="KV143" s="66">
        <f t="shared" si="1200"/>
        <v>0</v>
      </c>
      <c r="KW143" s="66">
        <f t="shared" si="1200"/>
        <v>0</v>
      </c>
      <c r="KX143" s="66">
        <f t="shared" si="1200"/>
        <v>0</v>
      </c>
      <c r="KY143" s="66">
        <f t="shared" si="1200"/>
        <v>0</v>
      </c>
      <c r="KZ143" s="66">
        <f t="shared" si="1200"/>
        <v>0</v>
      </c>
      <c r="LA143" s="66">
        <f t="shared" si="1200"/>
        <v>0</v>
      </c>
      <c r="LB143" s="113">
        <f t="shared" si="1200"/>
        <v>0</v>
      </c>
      <c r="LC143" s="155">
        <f t="shared" si="1200"/>
        <v>0</v>
      </c>
      <c r="LD143" s="67">
        <f t="shared" si="1200"/>
        <v>0</v>
      </c>
      <c r="LE143" s="66">
        <f t="shared" si="1200"/>
        <v>0</v>
      </c>
      <c r="LF143" s="66">
        <f t="shared" si="1200"/>
        <v>0</v>
      </c>
      <c r="LG143" s="66">
        <f t="shared" si="1200"/>
        <v>0</v>
      </c>
      <c r="LH143" s="66">
        <f t="shared" si="1200"/>
        <v>0</v>
      </c>
      <c r="LI143" s="66">
        <f t="shared" si="1200"/>
        <v>0</v>
      </c>
      <c r="LJ143" s="66">
        <f t="shared" si="1200"/>
        <v>0</v>
      </c>
      <c r="LK143" s="66">
        <f t="shared" si="1200"/>
        <v>0</v>
      </c>
      <c r="LL143" s="66">
        <f t="shared" si="1200"/>
        <v>0</v>
      </c>
      <c r="LM143" s="66">
        <f t="shared" si="1200"/>
        <v>0</v>
      </c>
      <c r="LN143" s="66">
        <f t="shared" si="1200"/>
        <v>0</v>
      </c>
      <c r="LO143" s="67">
        <f t="shared" si="1200"/>
        <v>0</v>
      </c>
      <c r="LP143" s="66">
        <f t="shared" si="1200"/>
        <v>0</v>
      </c>
      <c r="LQ143" s="66">
        <f t="shared" si="1200"/>
        <v>0</v>
      </c>
      <c r="LR143" s="66">
        <f t="shared" si="1200"/>
        <v>0</v>
      </c>
      <c r="LS143" s="113">
        <f t="shared" si="1200"/>
        <v>0</v>
      </c>
      <c r="LT143" s="67">
        <f t="shared" si="1200"/>
        <v>0</v>
      </c>
      <c r="LU143" s="66">
        <f t="shared" si="1200"/>
        <v>0</v>
      </c>
      <c r="LV143" s="66">
        <f t="shared" si="1200"/>
        <v>0</v>
      </c>
      <c r="LW143" s="66">
        <f t="shared" si="1200"/>
        <v>0</v>
      </c>
      <c r="LX143" s="66">
        <f t="shared" si="1200"/>
        <v>0</v>
      </c>
      <c r="LY143" s="66">
        <f t="shared" si="1200"/>
        <v>0</v>
      </c>
      <c r="LZ143" s="66">
        <f t="shared" si="1200"/>
        <v>0</v>
      </c>
      <c r="MA143" s="66">
        <f t="shared" si="1200"/>
        <v>0</v>
      </c>
      <c r="MB143" s="66">
        <f t="shared" si="1200"/>
        <v>0</v>
      </c>
      <c r="MC143" s="66">
        <f t="shared" si="1200"/>
        <v>0</v>
      </c>
      <c r="MD143" s="66">
        <f t="shared" si="1200"/>
        <v>0</v>
      </c>
      <c r="ME143" s="67">
        <f t="shared" si="1200"/>
        <v>0</v>
      </c>
      <c r="MF143" s="66">
        <f t="shared" si="1200"/>
        <v>0</v>
      </c>
      <c r="MG143" s="66">
        <f t="shared" si="1200"/>
        <v>0</v>
      </c>
      <c r="MH143" s="66">
        <f t="shared" si="1200"/>
        <v>0</v>
      </c>
      <c r="MI143" s="113">
        <f t="shared" si="1200"/>
        <v>0</v>
      </c>
      <c r="MJ143" s="67">
        <f t="shared" si="1200"/>
        <v>0</v>
      </c>
      <c r="MK143" s="66">
        <f t="shared" si="1200"/>
        <v>0</v>
      </c>
      <c r="ML143" s="66">
        <f t="shared" si="1200"/>
        <v>0</v>
      </c>
      <c r="MM143" s="66">
        <f t="shared" si="1200"/>
        <v>0</v>
      </c>
      <c r="MN143" s="66">
        <f t="shared" si="1200"/>
        <v>0</v>
      </c>
      <c r="MO143" s="66">
        <f t="shared" si="1200"/>
        <v>0</v>
      </c>
      <c r="MP143" s="66">
        <f t="shared" si="1200"/>
        <v>0</v>
      </c>
      <c r="MQ143" s="66">
        <f t="shared" si="1200"/>
        <v>0</v>
      </c>
      <c r="MR143" s="66">
        <f t="shared" si="1200"/>
        <v>0</v>
      </c>
      <c r="MS143" s="66">
        <f t="shared" si="1200"/>
        <v>0</v>
      </c>
      <c r="MT143" s="66">
        <f t="shared" si="1200"/>
        <v>0</v>
      </c>
      <c r="MU143" s="67">
        <f t="shared" si="1200"/>
        <v>0</v>
      </c>
      <c r="MV143" s="66">
        <f t="shared" si="1200"/>
        <v>0</v>
      </c>
      <c r="MW143" s="66">
        <f t="shared" ref="MW143:PI143" si="1201">MW144</f>
        <v>0</v>
      </c>
      <c r="MX143" s="66">
        <f t="shared" si="1201"/>
        <v>0</v>
      </c>
      <c r="MY143" s="113">
        <f t="shared" si="1201"/>
        <v>0</v>
      </c>
      <c r="MZ143" s="67">
        <f t="shared" si="1201"/>
        <v>0</v>
      </c>
      <c r="NA143" s="66">
        <f t="shared" si="1201"/>
        <v>0</v>
      </c>
      <c r="NB143" s="66">
        <f t="shared" si="1201"/>
        <v>0</v>
      </c>
      <c r="NC143" s="66">
        <f t="shared" si="1201"/>
        <v>0</v>
      </c>
      <c r="ND143" s="66">
        <f t="shared" si="1201"/>
        <v>0</v>
      </c>
      <c r="NE143" s="66">
        <f t="shared" si="1201"/>
        <v>0</v>
      </c>
      <c r="NF143" s="66">
        <f t="shared" si="1201"/>
        <v>0</v>
      </c>
      <c r="NG143" s="66">
        <f t="shared" si="1201"/>
        <v>0</v>
      </c>
      <c r="NH143" s="66">
        <f t="shared" si="1201"/>
        <v>0</v>
      </c>
      <c r="NI143" s="66">
        <f t="shared" si="1201"/>
        <v>0</v>
      </c>
      <c r="NJ143" s="66">
        <f t="shared" si="1201"/>
        <v>0</v>
      </c>
      <c r="NK143" s="67">
        <f t="shared" si="1201"/>
        <v>0</v>
      </c>
      <c r="NL143" s="66">
        <f t="shared" si="1201"/>
        <v>0</v>
      </c>
      <c r="NM143" s="66">
        <f t="shared" si="1201"/>
        <v>0</v>
      </c>
      <c r="NN143" s="66">
        <f t="shared" si="1201"/>
        <v>0</v>
      </c>
      <c r="NO143" s="113">
        <f t="shared" si="1201"/>
        <v>0</v>
      </c>
      <c r="NP143" s="67">
        <f t="shared" si="1201"/>
        <v>0</v>
      </c>
      <c r="NQ143" s="66">
        <f t="shared" si="1201"/>
        <v>0</v>
      </c>
      <c r="NR143" s="66">
        <f t="shared" si="1201"/>
        <v>0</v>
      </c>
      <c r="NS143" s="66">
        <f t="shared" si="1201"/>
        <v>0</v>
      </c>
      <c r="NT143" s="66">
        <f t="shared" si="1201"/>
        <v>0</v>
      </c>
      <c r="NU143" s="66">
        <f t="shared" si="1201"/>
        <v>0</v>
      </c>
      <c r="NV143" s="66">
        <f t="shared" si="1201"/>
        <v>0</v>
      </c>
      <c r="NW143" s="66">
        <f t="shared" si="1201"/>
        <v>0</v>
      </c>
      <c r="NX143" s="66">
        <f t="shared" si="1201"/>
        <v>0</v>
      </c>
      <c r="NY143" s="66">
        <f t="shared" si="1201"/>
        <v>0</v>
      </c>
      <c r="NZ143" s="66">
        <f t="shared" si="1201"/>
        <v>0</v>
      </c>
      <c r="OA143" s="67">
        <f t="shared" si="1201"/>
        <v>0</v>
      </c>
      <c r="OB143" s="66">
        <f t="shared" si="1201"/>
        <v>0</v>
      </c>
      <c r="OC143" s="66">
        <f t="shared" si="1201"/>
        <v>0</v>
      </c>
      <c r="OD143" s="66">
        <f t="shared" si="1201"/>
        <v>0</v>
      </c>
      <c r="OE143" s="113">
        <f t="shared" si="1201"/>
        <v>0</v>
      </c>
      <c r="OF143" s="67">
        <f t="shared" si="1201"/>
        <v>0</v>
      </c>
      <c r="OG143" s="66">
        <f t="shared" si="1201"/>
        <v>0</v>
      </c>
      <c r="OH143" s="66">
        <f t="shared" si="1201"/>
        <v>0</v>
      </c>
      <c r="OI143" s="66">
        <f t="shared" si="1201"/>
        <v>0</v>
      </c>
      <c r="OJ143" s="66">
        <f t="shared" si="1201"/>
        <v>0</v>
      </c>
      <c r="OK143" s="66">
        <f t="shared" si="1201"/>
        <v>0</v>
      </c>
      <c r="OL143" s="66">
        <f t="shared" si="1201"/>
        <v>0</v>
      </c>
      <c r="OM143" s="66">
        <f t="shared" si="1201"/>
        <v>0</v>
      </c>
      <c r="ON143" s="66">
        <f t="shared" si="1201"/>
        <v>0</v>
      </c>
      <c r="OO143" s="66">
        <f t="shared" si="1201"/>
        <v>0</v>
      </c>
      <c r="OP143" s="66">
        <f t="shared" si="1201"/>
        <v>0</v>
      </c>
      <c r="OQ143" s="67">
        <f t="shared" si="1201"/>
        <v>0</v>
      </c>
      <c r="OR143" s="66">
        <f t="shared" si="1201"/>
        <v>0</v>
      </c>
      <c r="OS143" s="66">
        <f t="shared" si="1201"/>
        <v>0</v>
      </c>
      <c r="OT143" s="66">
        <f t="shared" si="1201"/>
        <v>0</v>
      </c>
      <c r="OU143" s="113">
        <f t="shared" si="1201"/>
        <v>0</v>
      </c>
      <c r="OV143" s="67">
        <f t="shared" si="1201"/>
        <v>0</v>
      </c>
      <c r="OW143" s="66">
        <f t="shared" si="1201"/>
        <v>0</v>
      </c>
      <c r="OX143" s="66">
        <f t="shared" si="1201"/>
        <v>0</v>
      </c>
      <c r="OY143" s="66">
        <f t="shared" si="1201"/>
        <v>0</v>
      </c>
      <c r="OZ143" s="66">
        <f t="shared" si="1201"/>
        <v>0</v>
      </c>
      <c r="PA143" s="66">
        <f t="shared" si="1201"/>
        <v>0</v>
      </c>
      <c r="PB143" s="66">
        <f t="shared" si="1201"/>
        <v>0</v>
      </c>
      <c r="PC143" s="66">
        <f t="shared" si="1201"/>
        <v>0</v>
      </c>
      <c r="PD143" s="66">
        <f t="shared" si="1201"/>
        <v>0</v>
      </c>
      <c r="PE143" s="66">
        <f t="shared" si="1201"/>
        <v>0</v>
      </c>
      <c r="PF143" s="66">
        <f t="shared" si="1201"/>
        <v>0</v>
      </c>
      <c r="PG143" s="67">
        <f t="shared" si="1201"/>
        <v>0</v>
      </c>
      <c r="PH143" s="66">
        <f t="shared" si="1201"/>
        <v>0</v>
      </c>
      <c r="PI143" s="66">
        <f t="shared" si="1201"/>
        <v>0</v>
      </c>
      <c r="PJ143" s="66">
        <f t="shared" ref="PJ143:SR143" si="1202">PJ144</f>
        <v>0</v>
      </c>
      <c r="PK143" s="113">
        <f t="shared" si="1202"/>
        <v>0</v>
      </c>
      <c r="PL143" s="67">
        <f t="shared" si="1202"/>
        <v>0</v>
      </c>
      <c r="PM143" s="66">
        <f t="shared" si="1202"/>
        <v>0</v>
      </c>
      <c r="PN143" s="66">
        <f t="shared" si="1202"/>
        <v>0</v>
      </c>
      <c r="PO143" s="66">
        <f t="shared" si="1202"/>
        <v>0</v>
      </c>
      <c r="PP143" s="66">
        <f t="shared" si="1202"/>
        <v>0</v>
      </c>
      <c r="PQ143" s="66">
        <f t="shared" si="1202"/>
        <v>0</v>
      </c>
      <c r="PR143" s="66">
        <f t="shared" si="1202"/>
        <v>0</v>
      </c>
      <c r="PS143" s="66">
        <f t="shared" si="1202"/>
        <v>0</v>
      </c>
      <c r="PT143" s="66">
        <f t="shared" si="1202"/>
        <v>0</v>
      </c>
      <c r="PU143" s="66">
        <f t="shared" si="1202"/>
        <v>0</v>
      </c>
      <c r="PV143" s="66">
        <f t="shared" si="1202"/>
        <v>0</v>
      </c>
      <c r="PW143" s="67">
        <f t="shared" si="1202"/>
        <v>0</v>
      </c>
      <c r="PX143" s="66">
        <f t="shared" si="1202"/>
        <v>0</v>
      </c>
      <c r="PY143" s="66">
        <f t="shared" si="1202"/>
        <v>0</v>
      </c>
      <c r="PZ143" s="66">
        <f t="shared" si="1202"/>
        <v>0</v>
      </c>
      <c r="QA143" s="113">
        <f t="shared" si="1202"/>
        <v>0</v>
      </c>
      <c r="QB143" s="67">
        <f t="shared" si="1202"/>
        <v>0</v>
      </c>
      <c r="QC143" s="66">
        <f t="shared" si="1202"/>
        <v>0</v>
      </c>
      <c r="QD143" s="66">
        <f t="shared" si="1202"/>
        <v>0</v>
      </c>
      <c r="QE143" s="66">
        <f t="shared" si="1202"/>
        <v>0</v>
      </c>
      <c r="QF143" s="66">
        <f t="shared" si="1202"/>
        <v>0</v>
      </c>
      <c r="QG143" s="66">
        <f t="shared" si="1202"/>
        <v>0</v>
      </c>
      <c r="QH143" s="66">
        <f t="shared" si="1202"/>
        <v>0</v>
      </c>
      <c r="QI143" s="66">
        <f t="shared" si="1202"/>
        <v>0</v>
      </c>
      <c r="QJ143" s="66">
        <f t="shared" si="1202"/>
        <v>0</v>
      </c>
      <c r="QK143" s="66">
        <f t="shared" si="1202"/>
        <v>0</v>
      </c>
      <c r="QL143" s="66">
        <f t="shared" si="1202"/>
        <v>0</v>
      </c>
      <c r="QM143" s="67">
        <f t="shared" si="1202"/>
        <v>0</v>
      </c>
      <c r="QN143" s="66">
        <f t="shared" si="1202"/>
        <v>0</v>
      </c>
      <c r="QO143" s="66">
        <f t="shared" si="1202"/>
        <v>0</v>
      </c>
      <c r="QP143" s="66">
        <f t="shared" si="1202"/>
        <v>0</v>
      </c>
      <c r="QQ143" s="113">
        <f t="shared" si="1202"/>
        <v>0</v>
      </c>
      <c r="QR143" s="67">
        <f t="shared" si="1202"/>
        <v>0</v>
      </c>
      <c r="QS143" s="66">
        <f t="shared" si="1202"/>
        <v>0</v>
      </c>
      <c r="QT143" s="66">
        <f t="shared" si="1202"/>
        <v>0</v>
      </c>
      <c r="QU143" s="66">
        <f t="shared" si="1202"/>
        <v>0</v>
      </c>
      <c r="QV143" s="66">
        <f t="shared" si="1202"/>
        <v>0</v>
      </c>
      <c r="QW143" s="66">
        <f t="shared" si="1202"/>
        <v>0</v>
      </c>
      <c r="QX143" s="66">
        <f t="shared" si="1202"/>
        <v>0</v>
      </c>
      <c r="QY143" s="66">
        <f t="shared" si="1202"/>
        <v>0</v>
      </c>
      <c r="QZ143" s="66">
        <f t="shared" si="1202"/>
        <v>0</v>
      </c>
      <c r="RA143" s="66">
        <f t="shared" si="1202"/>
        <v>0</v>
      </c>
      <c r="RB143" s="66">
        <f t="shared" si="1202"/>
        <v>0</v>
      </c>
      <c r="RC143" s="67">
        <f t="shared" si="1202"/>
        <v>0</v>
      </c>
      <c r="RD143" s="66">
        <f t="shared" si="1202"/>
        <v>0</v>
      </c>
      <c r="RE143" s="66">
        <f t="shared" si="1202"/>
        <v>0</v>
      </c>
      <c r="RF143" s="66">
        <f t="shared" si="1202"/>
        <v>0</v>
      </c>
      <c r="RG143" s="66">
        <f t="shared" si="1202"/>
        <v>0</v>
      </c>
      <c r="RH143" s="66">
        <f t="shared" si="1202"/>
        <v>0</v>
      </c>
      <c r="RI143" s="66">
        <f t="shared" si="1202"/>
        <v>0</v>
      </c>
      <c r="RJ143" s="66">
        <f t="shared" si="1202"/>
        <v>0</v>
      </c>
      <c r="RK143" s="66">
        <f t="shared" si="1202"/>
        <v>0</v>
      </c>
      <c r="RL143" s="66">
        <f t="shared" si="1202"/>
        <v>0</v>
      </c>
      <c r="RM143" s="66">
        <f t="shared" si="1202"/>
        <v>0</v>
      </c>
      <c r="RN143" s="66">
        <f t="shared" si="1202"/>
        <v>0</v>
      </c>
      <c r="RO143" s="66">
        <f t="shared" si="1202"/>
        <v>0</v>
      </c>
      <c r="RP143" s="66">
        <f t="shared" si="1202"/>
        <v>0</v>
      </c>
      <c r="RQ143" s="113">
        <f t="shared" si="1202"/>
        <v>0</v>
      </c>
      <c r="RR143" s="155">
        <f t="shared" si="1202"/>
        <v>0</v>
      </c>
      <c r="RS143" s="67">
        <f t="shared" si="1202"/>
        <v>0</v>
      </c>
      <c r="RT143" s="66">
        <f t="shared" si="1202"/>
        <v>0</v>
      </c>
      <c r="RU143" s="66">
        <f t="shared" si="1202"/>
        <v>0</v>
      </c>
      <c r="RV143" s="66">
        <f t="shared" si="1202"/>
        <v>0</v>
      </c>
      <c r="RW143" s="66">
        <f t="shared" si="1202"/>
        <v>0</v>
      </c>
      <c r="RX143" s="66">
        <f t="shared" si="1202"/>
        <v>0</v>
      </c>
      <c r="RY143" s="66">
        <f t="shared" si="1202"/>
        <v>0</v>
      </c>
      <c r="RZ143" s="66">
        <f t="shared" si="1202"/>
        <v>0</v>
      </c>
      <c r="SA143" s="66">
        <f t="shared" si="1202"/>
        <v>0</v>
      </c>
      <c r="SB143" s="66">
        <f t="shared" si="1202"/>
        <v>0</v>
      </c>
      <c r="SC143" s="66">
        <f t="shared" si="1202"/>
        <v>0</v>
      </c>
      <c r="SD143" s="67">
        <f t="shared" si="1202"/>
        <v>0</v>
      </c>
      <c r="SE143" s="66">
        <f t="shared" si="1202"/>
        <v>0</v>
      </c>
      <c r="SF143" s="66">
        <f t="shared" si="1202"/>
        <v>0</v>
      </c>
      <c r="SG143" s="66">
        <f t="shared" si="1202"/>
        <v>0</v>
      </c>
      <c r="SH143" s="113">
        <f t="shared" si="1202"/>
        <v>0</v>
      </c>
      <c r="SI143" s="67">
        <f t="shared" si="1202"/>
        <v>0</v>
      </c>
      <c r="SJ143" s="66">
        <f t="shared" si="1202"/>
        <v>0</v>
      </c>
      <c r="SK143" s="66">
        <f t="shared" si="1202"/>
        <v>0</v>
      </c>
      <c r="SL143" s="66">
        <f t="shared" si="1202"/>
        <v>0</v>
      </c>
      <c r="SM143" s="66">
        <f t="shared" si="1202"/>
        <v>0</v>
      </c>
      <c r="SN143" s="66">
        <f t="shared" si="1202"/>
        <v>0</v>
      </c>
      <c r="SO143" s="66">
        <f t="shared" si="1202"/>
        <v>0</v>
      </c>
      <c r="SP143" s="66">
        <f t="shared" si="1202"/>
        <v>0</v>
      </c>
      <c r="SQ143" s="66">
        <f t="shared" si="1202"/>
        <v>0</v>
      </c>
      <c r="SR143" s="66">
        <f t="shared" si="1202"/>
        <v>0</v>
      </c>
      <c r="SS143" s="66">
        <f t="shared" ref="SS143:VD143" si="1203">SS144</f>
        <v>0</v>
      </c>
      <c r="ST143" s="67">
        <f t="shared" si="1203"/>
        <v>0</v>
      </c>
      <c r="SU143" s="66">
        <f t="shared" si="1203"/>
        <v>0</v>
      </c>
      <c r="SV143" s="66">
        <f t="shared" si="1203"/>
        <v>0</v>
      </c>
      <c r="SW143" s="66">
        <f t="shared" si="1203"/>
        <v>0</v>
      </c>
      <c r="SX143" s="113">
        <f t="shared" si="1203"/>
        <v>0</v>
      </c>
      <c r="SY143" s="67">
        <f t="shared" si="1203"/>
        <v>0</v>
      </c>
      <c r="SZ143" s="66">
        <f t="shared" si="1203"/>
        <v>0</v>
      </c>
      <c r="TA143" s="66">
        <f t="shared" si="1203"/>
        <v>0</v>
      </c>
      <c r="TB143" s="66">
        <f t="shared" si="1203"/>
        <v>0</v>
      </c>
      <c r="TC143" s="66">
        <f t="shared" si="1203"/>
        <v>0</v>
      </c>
      <c r="TD143" s="66">
        <f t="shared" si="1203"/>
        <v>0</v>
      </c>
      <c r="TE143" s="66">
        <f t="shared" si="1203"/>
        <v>0</v>
      </c>
      <c r="TF143" s="66">
        <f t="shared" si="1203"/>
        <v>0</v>
      </c>
      <c r="TG143" s="66">
        <f t="shared" si="1203"/>
        <v>0</v>
      </c>
      <c r="TH143" s="66">
        <f t="shared" si="1203"/>
        <v>0</v>
      </c>
      <c r="TI143" s="66">
        <f t="shared" si="1203"/>
        <v>0</v>
      </c>
      <c r="TJ143" s="67">
        <f t="shared" si="1203"/>
        <v>0</v>
      </c>
      <c r="TK143" s="66">
        <f t="shared" si="1203"/>
        <v>0</v>
      </c>
      <c r="TL143" s="66">
        <f t="shared" si="1203"/>
        <v>0</v>
      </c>
      <c r="TM143" s="66">
        <f t="shared" si="1203"/>
        <v>0</v>
      </c>
      <c r="TN143" s="113">
        <f t="shared" si="1203"/>
        <v>0</v>
      </c>
      <c r="TO143" s="67">
        <f t="shared" si="1203"/>
        <v>0</v>
      </c>
      <c r="TP143" s="66">
        <f t="shared" si="1203"/>
        <v>0</v>
      </c>
      <c r="TQ143" s="66">
        <f t="shared" si="1203"/>
        <v>0</v>
      </c>
      <c r="TR143" s="66">
        <f t="shared" si="1203"/>
        <v>0</v>
      </c>
      <c r="TS143" s="66">
        <f t="shared" si="1203"/>
        <v>0</v>
      </c>
      <c r="TT143" s="66">
        <f t="shared" si="1203"/>
        <v>0</v>
      </c>
      <c r="TU143" s="66">
        <f t="shared" si="1203"/>
        <v>0</v>
      </c>
      <c r="TV143" s="66">
        <f t="shared" si="1203"/>
        <v>0</v>
      </c>
      <c r="TW143" s="66">
        <f t="shared" si="1203"/>
        <v>0</v>
      </c>
      <c r="TX143" s="66">
        <f t="shared" si="1203"/>
        <v>0</v>
      </c>
      <c r="TY143" s="66">
        <f t="shared" si="1203"/>
        <v>0</v>
      </c>
      <c r="TZ143" s="67">
        <f t="shared" si="1203"/>
        <v>0</v>
      </c>
      <c r="UA143" s="66">
        <f t="shared" si="1203"/>
        <v>0</v>
      </c>
      <c r="UB143" s="66">
        <f t="shared" si="1203"/>
        <v>0</v>
      </c>
      <c r="UC143" s="66">
        <f t="shared" si="1203"/>
        <v>0</v>
      </c>
      <c r="UD143" s="113">
        <f t="shared" si="1203"/>
        <v>0</v>
      </c>
      <c r="UE143" s="67">
        <f t="shared" si="1203"/>
        <v>0</v>
      </c>
      <c r="UF143" s="66">
        <f t="shared" si="1203"/>
        <v>0</v>
      </c>
      <c r="UG143" s="66">
        <f t="shared" si="1203"/>
        <v>0</v>
      </c>
      <c r="UH143" s="66">
        <f t="shared" si="1203"/>
        <v>0</v>
      </c>
      <c r="UI143" s="66">
        <f t="shared" si="1203"/>
        <v>0</v>
      </c>
      <c r="UJ143" s="66">
        <f t="shared" si="1203"/>
        <v>0</v>
      </c>
      <c r="UK143" s="66">
        <f t="shared" si="1203"/>
        <v>0</v>
      </c>
      <c r="UL143" s="66">
        <f t="shared" si="1203"/>
        <v>0</v>
      </c>
      <c r="UM143" s="66">
        <f t="shared" si="1203"/>
        <v>0</v>
      </c>
      <c r="UN143" s="66">
        <f t="shared" si="1203"/>
        <v>0</v>
      </c>
      <c r="UO143" s="66">
        <f t="shared" si="1203"/>
        <v>0</v>
      </c>
      <c r="UP143" s="67">
        <f t="shared" si="1203"/>
        <v>0</v>
      </c>
      <c r="UQ143" s="66">
        <f t="shared" si="1203"/>
        <v>0</v>
      </c>
      <c r="UR143" s="66">
        <f t="shared" si="1203"/>
        <v>0</v>
      </c>
      <c r="US143" s="66">
        <f t="shared" si="1203"/>
        <v>0</v>
      </c>
      <c r="UT143" s="66">
        <f t="shared" si="1203"/>
        <v>0</v>
      </c>
      <c r="UU143" s="66">
        <f t="shared" si="1203"/>
        <v>0</v>
      </c>
      <c r="UV143" s="66">
        <f t="shared" si="1203"/>
        <v>0</v>
      </c>
      <c r="UW143" s="66">
        <f t="shared" si="1203"/>
        <v>0</v>
      </c>
      <c r="UX143" s="66">
        <f t="shared" si="1203"/>
        <v>0</v>
      </c>
      <c r="UY143" s="66">
        <f t="shared" si="1203"/>
        <v>0</v>
      </c>
      <c r="UZ143" s="66">
        <f t="shared" si="1203"/>
        <v>0</v>
      </c>
      <c r="VA143" s="66">
        <f t="shared" si="1203"/>
        <v>0</v>
      </c>
      <c r="VB143" s="66">
        <f t="shared" si="1203"/>
        <v>0</v>
      </c>
      <c r="VC143" s="66">
        <f t="shared" si="1203"/>
        <v>0</v>
      </c>
      <c r="VD143" s="113">
        <f t="shared" si="1203"/>
        <v>0</v>
      </c>
      <c r="VE143" s="10" t="str">
        <f t="shared" si="1195"/>
        <v>-</v>
      </c>
    </row>
    <row r="144" spans="1:577" ht="20.149999999999999" customHeight="1">
      <c r="A144" s="19"/>
      <c r="B144" s="19"/>
      <c r="C144" s="23">
        <v>61981</v>
      </c>
      <c r="D144" s="24" t="s">
        <v>137</v>
      </c>
      <c r="E144" s="193">
        <f>SUM(F144:I144)</f>
        <v>0</v>
      </c>
      <c r="F144" s="194"/>
      <c r="G144" s="194"/>
      <c r="H144" s="195"/>
      <c r="I144" s="229"/>
      <c r="J144" s="241">
        <f>SUM(K144:Y144)</f>
        <v>0</v>
      </c>
      <c r="K144" s="61"/>
      <c r="L144" s="60"/>
      <c r="M144" s="60"/>
      <c r="N144" s="60"/>
      <c r="O144" s="60"/>
      <c r="P144" s="60"/>
      <c r="Q144" s="60"/>
      <c r="R144" s="60"/>
      <c r="S144" s="60"/>
      <c r="T144" s="60"/>
      <c r="U144" s="61"/>
      <c r="V144" s="60"/>
      <c r="W144" s="60"/>
      <c r="X144" s="60"/>
      <c r="Y144" s="110"/>
      <c r="Z144" s="169">
        <f>SUM(AA144:AO144)</f>
        <v>0</v>
      </c>
      <c r="AA144" s="60"/>
      <c r="AB144" s="60"/>
      <c r="AC144" s="60"/>
      <c r="AD144" s="60"/>
      <c r="AE144" s="60"/>
      <c r="AF144" s="60"/>
      <c r="AG144" s="60"/>
      <c r="AH144" s="60"/>
      <c r="AI144" s="60"/>
      <c r="AJ144" s="60"/>
      <c r="AK144" s="61"/>
      <c r="AL144" s="60"/>
      <c r="AM144" s="60"/>
      <c r="AN144" s="60"/>
      <c r="AO144" s="110"/>
      <c r="AP144" s="169">
        <f>SUM(AQ144:BE144)</f>
        <v>0</v>
      </c>
      <c r="AQ144" s="60"/>
      <c r="AR144" s="60"/>
      <c r="AS144" s="60"/>
      <c r="AT144" s="60"/>
      <c r="AU144" s="60"/>
      <c r="AV144" s="60"/>
      <c r="AW144" s="60"/>
      <c r="AX144" s="60"/>
      <c r="AY144" s="60"/>
      <c r="AZ144" s="60"/>
      <c r="BA144" s="61"/>
      <c r="BB144" s="60"/>
      <c r="BC144" s="60"/>
      <c r="BD144" s="60"/>
      <c r="BE144" s="110"/>
      <c r="BF144" s="169">
        <f>SUM(BG144:BU144)</f>
        <v>0</v>
      </c>
      <c r="BG144" s="60"/>
      <c r="BH144" s="60"/>
      <c r="BI144" s="60"/>
      <c r="BJ144" s="60"/>
      <c r="BK144" s="60"/>
      <c r="BL144" s="60"/>
      <c r="BM144" s="60"/>
      <c r="BN144" s="60"/>
      <c r="BO144" s="60"/>
      <c r="BP144" s="60"/>
      <c r="BQ144" s="61"/>
      <c r="BR144" s="60"/>
      <c r="BS144" s="60"/>
      <c r="BT144" s="60"/>
      <c r="BU144" s="110"/>
      <c r="BV144" s="169">
        <f>SUM(BW144:CU144)</f>
        <v>0</v>
      </c>
      <c r="BW144" s="60"/>
      <c r="BX144" s="60"/>
      <c r="BY144" s="60"/>
      <c r="BZ144" s="60"/>
      <c r="CA144" s="60"/>
      <c r="CB144" s="60"/>
      <c r="CC144" s="60"/>
      <c r="CD144" s="60"/>
      <c r="CE144" s="60"/>
      <c r="CF144" s="60"/>
      <c r="CG144" s="61"/>
      <c r="CH144" s="60"/>
      <c r="CI144" s="60"/>
      <c r="CJ144" s="60"/>
      <c r="CK144" s="60"/>
      <c r="CL144" s="60"/>
      <c r="CM144" s="60"/>
      <c r="CN144" s="60"/>
      <c r="CO144" s="60"/>
      <c r="CP144" s="60"/>
      <c r="CQ144" s="60"/>
      <c r="CR144" s="60"/>
      <c r="CS144" s="60"/>
      <c r="CT144" s="60"/>
      <c r="CU144" s="110"/>
      <c r="CV144" s="173"/>
      <c r="CW144" s="169">
        <f>SUM(CX144:DL144)</f>
        <v>0</v>
      </c>
      <c r="CX144" s="60"/>
      <c r="CY144" s="60"/>
      <c r="CZ144" s="60"/>
      <c r="DA144" s="60"/>
      <c r="DB144" s="60"/>
      <c r="DC144" s="60"/>
      <c r="DD144" s="60"/>
      <c r="DE144" s="60"/>
      <c r="DF144" s="60"/>
      <c r="DG144" s="60"/>
      <c r="DH144" s="61"/>
      <c r="DI144" s="60"/>
      <c r="DJ144" s="60"/>
      <c r="DK144" s="60"/>
      <c r="DL144" s="110"/>
      <c r="DM144" s="169">
        <f>SUM(DN144:EB144)</f>
        <v>0</v>
      </c>
      <c r="DN144" s="60"/>
      <c r="DO144" s="60"/>
      <c r="DP144" s="60"/>
      <c r="DQ144" s="60"/>
      <c r="DR144" s="60"/>
      <c r="DS144" s="60"/>
      <c r="DT144" s="60"/>
      <c r="DU144" s="60"/>
      <c r="DV144" s="60"/>
      <c r="DW144" s="60"/>
      <c r="DX144" s="61"/>
      <c r="DY144" s="60"/>
      <c r="DZ144" s="60"/>
      <c r="EA144" s="60"/>
      <c r="EB144" s="110"/>
      <c r="EC144" s="169">
        <f>SUM(ED144:ER144)</f>
        <v>0</v>
      </c>
      <c r="ED144" s="60"/>
      <c r="EE144" s="60"/>
      <c r="EF144" s="60"/>
      <c r="EG144" s="60"/>
      <c r="EH144" s="60"/>
      <c r="EI144" s="60"/>
      <c r="EJ144" s="60"/>
      <c r="EK144" s="60"/>
      <c r="EL144" s="60"/>
      <c r="EM144" s="60"/>
      <c r="EN144" s="61"/>
      <c r="EO144" s="60"/>
      <c r="EP144" s="60"/>
      <c r="EQ144" s="60"/>
      <c r="ER144" s="110"/>
      <c r="ES144" s="169">
        <f>SUM(ET144:FH144)</f>
        <v>0</v>
      </c>
      <c r="ET144" s="60"/>
      <c r="EU144" s="60"/>
      <c r="EV144" s="60"/>
      <c r="EW144" s="60"/>
      <c r="EX144" s="60"/>
      <c r="EY144" s="60"/>
      <c r="EZ144" s="60"/>
      <c r="FA144" s="60"/>
      <c r="FB144" s="60"/>
      <c r="FC144" s="60"/>
      <c r="FD144" s="61"/>
      <c r="FE144" s="60"/>
      <c r="FF144" s="60"/>
      <c r="FG144" s="60"/>
      <c r="FH144" s="110"/>
      <c r="FI144" s="169">
        <f>SUM(FJ144:FX144)</f>
        <v>0</v>
      </c>
      <c r="FJ144" s="60"/>
      <c r="FK144" s="60"/>
      <c r="FL144" s="60"/>
      <c r="FM144" s="60"/>
      <c r="FN144" s="60"/>
      <c r="FO144" s="60"/>
      <c r="FP144" s="60"/>
      <c r="FQ144" s="60"/>
      <c r="FR144" s="60"/>
      <c r="FS144" s="60"/>
      <c r="FT144" s="61"/>
      <c r="FU144" s="60"/>
      <c r="FV144" s="60"/>
      <c r="FW144" s="60"/>
      <c r="FX144" s="110"/>
      <c r="FY144" s="169">
        <f>SUM(FZ144:GN144)</f>
        <v>0</v>
      </c>
      <c r="FZ144" s="60"/>
      <c r="GA144" s="60"/>
      <c r="GB144" s="60"/>
      <c r="GC144" s="60"/>
      <c r="GD144" s="60"/>
      <c r="GE144" s="60"/>
      <c r="GF144" s="60"/>
      <c r="GG144" s="60"/>
      <c r="GH144" s="60"/>
      <c r="GI144" s="60"/>
      <c r="GJ144" s="61"/>
      <c r="GK144" s="60"/>
      <c r="GL144" s="60"/>
      <c r="GM144" s="60"/>
      <c r="GN144" s="110"/>
      <c r="GO144" s="169">
        <f>SUM(GP144:HN144)</f>
        <v>0</v>
      </c>
      <c r="GP144" s="60"/>
      <c r="GQ144" s="60"/>
      <c r="GR144" s="60"/>
      <c r="GS144" s="60"/>
      <c r="GT144" s="60"/>
      <c r="GU144" s="60"/>
      <c r="GV144" s="60"/>
      <c r="GW144" s="60"/>
      <c r="GX144" s="60"/>
      <c r="GY144" s="60"/>
      <c r="GZ144" s="61"/>
      <c r="HA144" s="60"/>
      <c r="HB144" s="60"/>
      <c r="HC144" s="60"/>
      <c r="HD144" s="60"/>
      <c r="HE144" s="60"/>
      <c r="HF144" s="60"/>
      <c r="HG144" s="60"/>
      <c r="HH144" s="60"/>
      <c r="HI144" s="60"/>
      <c r="HJ144" s="60"/>
      <c r="HK144" s="60"/>
      <c r="HL144" s="60"/>
      <c r="HM144" s="60"/>
      <c r="HN144" s="110"/>
      <c r="HO144" s="172"/>
      <c r="HP144" s="173"/>
      <c r="HQ144" s="169">
        <f>SUM(HR144:IF144)</f>
        <v>0</v>
      </c>
      <c r="HR144" s="60"/>
      <c r="HS144" s="60"/>
      <c r="HT144" s="60"/>
      <c r="HU144" s="60"/>
      <c r="HV144" s="60"/>
      <c r="HW144" s="60"/>
      <c r="HX144" s="60"/>
      <c r="HY144" s="60"/>
      <c r="HZ144" s="60"/>
      <c r="IA144" s="60"/>
      <c r="IB144" s="61"/>
      <c r="IC144" s="60"/>
      <c r="ID144" s="60"/>
      <c r="IE144" s="60"/>
      <c r="IF144" s="110"/>
      <c r="IG144" s="169">
        <f>SUM(IH144:IV144)</f>
        <v>0</v>
      </c>
      <c r="IH144" s="60"/>
      <c r="II144" s="60"/>
      <c r="IJ144" s="60"/>
      <c r="IK144" s="60"/>
      <c r="IL144" s="60"/>
      <c r="IM144" s="60"/>
      <c r="IN144" s="60"/>
      <c r="IO144" s="60"/>
      <c r="IP144" s="60"/>
      <c r="IQ144" s="60"/>
      <c r="IR144" s="61"/>
      <c r="IS144" s="60"/>
      <c r="IT144" s="60"/>
      <c r="IU144" s="60"/>
      <c r="IV144" s="110"/>
      <c r="IW144" s="169">
        <f>SUM(IX144:JL144)</f>
        <v>0</v>
      </c>
      <c r="IX144" s="60"/>
      <c r="IY144" s="60"/>
      <c r="IZ144" s="60"/>
      <c r="JA144" s="60"/>
      <c r="JB144" s="60"/>
      <c r="JC144" s="60"/>
      <c r="JD144" s="60"/>
      <c r="JE144" s="60"/>
      <c r="JF144" s="60"/>
      <c r="JG144" s="60"/>
      <c r="JH144" s="61"/>
      <c r="JI144" s="60"/>
      <c r="JJ144" s="60"/>
      <c r="JK144" s="60"/>
      <c r="JL144" s="110"/>
      <c r="JM144" s="169">
        <f>SUM(JN144:KB144)</f>
        <v>0</v>
      </c>
      <c r="JN144" s="60"/>
      <c r="JO144" s="60"/>
      <c r="JP144" s="60"/>
      <c r="JQ144" s="60"/>
      <c r="JR144" s="60"/>
      <c r="JS144" s="60"/>
      <c r="JT144" s="60"/>
      <c r="JU144" s="60"/>
      <c r="JV144" s="60"/>
      <c r="JW144" s="60"/>
      <c r="JX144" s="61"/>
      <c r="JY144" s="60"/>
      <c r="JZ144" s="60"/>
      <c r="KA144" s="60"/>
      <c r="KB144" s="110"/>
      <c r="KC144" s="169">
        <f>SUM(KD144:LB144)</f>
        <v>0</v>
      </c>
      <c r="KD144" s="60"/>
      <c r="KE144" s="60"/>
      <c r="KF144" s="60"/>
      <c r="KG144" s="60"/>
      <c r="KH144" s="60"/>
      <c r="KI144" s="60"/>
      <c r="KJ144" s="60"/>
      <c r="KK144" s="60"/>
      <c r="KL144" s="60"/>
      <c r="KM144" s="60"/>
      <c r="KN144" s="61"/>
      <c r="KO144" s="60"/>
      <c r="KP144" s="60"/>
      <c r="KQ144" s="60"/>
      <c r="KR144" s="60"/>
      <c r="KS144" s="60"/>
      <c r="KT144" s="60"/>
      <c r="KU144" s="60"/>
      <c r="KV144" s="60"/>
      <c r="KW144" s="60"/>
      <c r="KX144" s="60"/>
      <c r="KY144" s="60"/>
      <c r="KZ144" s="60"/>
      <c r="LA144" s="60"/>
      <c r="LB144" s="110"/>
      <c r="LC144" s="173"/>
      <c r="LD144" s="169">
        <f>SUM(LE144:LS144)</f>
        <v>0</v>
      </c>
      <c r="LE144" s="60"/>
      <c r="LF144" s="60"/>
      <c r="LG144" s="60"/>
      <c r="LH144" s="60"/>
      <c r="LI144" s="60"/>
      <c r="LJ144" s="60"/>
      <c r="LK144" s="60"/>
      <c r="LL144" s="60"/>
      <c r="LM144" s="60"/>
      <c r="LN144" s="60"/>
      <c r="LO144" s="61"/>
      <c r="LP144" s="60"/>
      <c r="LQ144" s="60"/>
      <c r="LR144" s="60"/>
      <c r="LS144" s="110"/>
      <c r="LT144" s="169">
        <f>SUM(LU144:MI144)</f>
        <v>0</v>
      </c>
      <c r="LU144" s="60"/>
      <c r="LV144" s="60"/>
      <c r="LW144" s="60"/>
      <c r="LX144" s="60"/>
      <c r="LY144" s="60"/>
      <c r="LZ144" s="60"/>
      <c r="MA144" s="60"/>
      <c r="MB144" s="60"/>
      <c r="MC144" s="60"/>
      <c r="MD144" s="60"/>
      <c r="ME144" s="61"/>
      <c r="MF144" s="60"/>
      <c r="MG144" s="60"/>
      <c r="MH144" s="60"/>
      <c r="MI144" s="110"/>
      <c r="MJ144" s="169">
        <f>SUM(MK144:MY144)</f>
        <v>0</v>
      </c>
      <c r="MK144" s="60"/>
      <c r="ML144" s="60"/>
      <c r="MM144" s="60"/>
      <c r="MN144" s="60"/>
      <c r="MO144" s="60"/>
      <c r="MP144" s="60"/>
      <c r="MQ144" s="60"/>
      <c r="MR144" s="60"/>
      <c r="MS144" s="60"/>
      <c r="MT144" s="60"/>
      <c r="MU144" s="61"/>
      <c r="MV144" s="60"/>
      <c r="MW144" s="60"/>
      <c r="MX144" s="60"/>
      <c r="MY144" s="110"/>
      <c r="MZ144" s="169">
        <f>SUM(NA144:NO144)</f>
        <v>0</v>
      </c>
      <c r="NA144" s="60"/>
      <c r="NB144" s="60"/>
      <c r="NC144" s="60"/>
      <c r="ND144" s="60"/>
      <c r="NE144" s="60"/>
      <c r="NF144" s="60"/>
      <c r="NG144" s="60"/>
      <c r="NH144" s="60"/>
      <c r="NI144" s="60"/>
      <c r="NJ144" s="60"/>
      <c r="NK144" s="61"/>
      <c r="NL144" s="60"/>
      <c r="NM144" s="60"/>
      <c r="NN144" s="60"/>
      <c r="NO144" s="110"/>
      <c r="NP144" s="169">
        <f>SUM(NQ144:OE144)</f>
        <v>0</v>
      </c>
      <c r="NQ144" s="60"/>
      <c r="NR144" s="60"/>
      <c r="NS144" s="60"/>
      <c r="NT144" s="60"/>
      <c r="NU144" s="60"/>
      <c r="NV144" s="60"/>
      <c r="NW144" s="60"/>
      <c r="NX144" s="60"/>
      <c r="NY144" s="60"/>
      <c r="NZ144" s="60"/>
      <c r="OA144" s="61"/>
      <c r="OB144" s="60"/>
      <c r="OC144" s="60"/>
      <c r="OD144" s="60"/>
      <c r="OE144" s="110"/>
      <c r="OF144" s="169">
        <f>SUM(OG144:OU144)</f>
        <v>0</v>
      </c>
      <c r="OG144" s="60"/>
      <c r="OH144" s="60"/>
      <c r="OI144" s="60"/>
      <c r="OJ144" s="60"/>
      <c r="OK144" s="60"/>
      <c r="OL144" s="60"/>
      <c r="OM144" s="60"/>
      <c r="ON144" s="60"/>
      <c r="OO144" s="60"/>
      <c r="OP144" s="60"/>
      <c r="OQ144" s="61"/>
      <c r="OR144" s="60"/>
      <c r="OS144" s="60"/>
      <c r="OT144" s="60"/>
      <c r="OU144" s="110"/>
      <c r="OV144" s="169">
        <f>SUM(OW144:PK144)</f>
        <v>0</v>
      </c>
      <c r="OW144" s="60"/>
      <c r="OX144" s="60"/>
      <c r="OY144" s="60"/>
      <c r="OZ144" s="60"/>
      <c r="PA144" s="60"/>
      <c r="PB144" s="60"/>
      <c r="PC144" s="60"/>
      <c r="PD144" s="60"/>
      <c r="PE144" s="60"/>
      <c r="PF144" s="60"/>
      <c r="PG144" s="61"/>
      <c r="PH144" s="60"/>
      <c r="PI144" s="60"/>
      <c r="PJ144" s="60"/>
      <c r="PK144" s="110"/>
      <c r="PL144" s="169">
        <f>SUM(PM144:QA144)</f>
        <v>0</v>
      </c>
      <c r="PM144" s="60"/>
      <c r="PN144" s="60"/>
      <c r="PO144" s="60"/>
      <c r="PP144" s="60"/>
      <c r="PQ144" s="60"/>
      <c r="PR144" s="60"/>
      <c r="PS144" s="60"/>
      <c r="PT144" s="60"/>
      <c r="PU144" s="60"/>
      <c r="PV144" s="60"/>
      <c r="PW144" s="61"/>
      <c r="PX144" s="60"/>
      <c r="PY144" s="60"/>
      <c r="PZ144" s="60"/>
      <c r="QA144" s="110"/>
      <c r="QB144" s="169">
        <f>SUM(QC144:QQ144)</f>
        <v>0</v>
      </c>
      <c r="QC144" s="60"/>
      <c r="QD144" s="60"/>
      <c r="QE144" s="60"/>
      <c r="QF144" s="60"/>
      <c r="QG144" s="60"/>
      <c r="QH144" s="60"/>
      <c r="QI144" s="60"/>
      <c r="QJ144" s="60"/>
      <c r="QK144" s="60"/>
      <c r="QL144" s="60"/>
      <c r="QM144" s="61"/>
      <c r="QN144" s="60"/>
      <c r="QO144" s="60"/>
      <c r="QP144" s="60"/>
      <c r="QQ144" s="110"/>
      <c r="QR144" s="169">
        <f>SUM(QS144:RQ144)</f>
        <v>0</v>
      </c>
      <c r="QS144" s="60"/>
      <c r="QT144" s="60"/>
      <c r="QU144" s="60"/>
      <c r="QV144" s="60"/>
      <c r="QW144" s="60"/>
      <c r="QX144" s="60"/>
      <c r="QY144" s="60"/>
      <c r="QZ144" s="60"/>
      <c r="RA144" s="60"/>
      <c r="RB144" s="60"/>
      <c r="RC144" s="61"/>
      <c r="RD144" s="60"/>
      <c r="RE144" s="60"/>
      <c r="RF144" s="60"/>
      <c r="RG144" s="60"/>
      <c r="RH144" s="60"/>
      <c r="RI144" s="60"/>
      <c r="RJ144" s="60"/>
      <c r="RK144" s="60"/>
      <c r="RL144" s="60"/>
      <c r="RM144" s="60"/>
      <c r="RN144" s="60"/>
      <c r="RO144" s="60"/>
      <c r="RP144" s="60"/>
      <c r="RQ144" s="110"/>
      <c r="RR144" s="173"/>
      <c r="RS144" s="169">
        <f>SUM(RT144:SH144)</f>
        <v>0</v>
      </c>
      <c r="RT144" s="60"/>
      <c r="RU144" s="60"/>
      <c r="RV144" s="60"/>
      <c r="RW144" s="60"/>
      <c r="RX144" s="60"/>
      <c r="RY144" s="60"/>
      <c r="RZ144" s="60"/>
      <c r="SA144" s="60"/>
      <c r="SB144" s="60"/>
      <c r="SC144" s="60"/>
      <c r="SD144" s="61"/>
      <c r="SE144" s="60"/>
      <c r="SF144" s="60"/>
      <c r="SG144" s="60"/>
      <c r="SH144" s="110"/>
      <c r="SI144" s="169">
        <f>SUM(SJ144:SX144)</f>
        <v>0</v>
      </c>
      <c r="SJ144" s="60"/>
      <c r="SK144" s="60"/>
      <c r="SL144" s="60"/>
      <c r="SM144" s="60"/>
      <c r="SN144" s="60"/>
      <c r="SO144" s="60"/>
      <c r="SP144" s="60"/>
      <c r="SQ144" s="60"/>
      <c r="SR144" s="60"/>
      <c r="SS144" s="60"/>
      <c r="ST144" s="61"/>
      <c r="SU144" s="60"/>
      <c r="SV144" s="60"/>
      <c r="SW144" s="60"/>
      <c r="SX144" s="110"/>
      <c r="SY144" s="169">
        <f>SUM(SZ144:TN144)</f>
        <v>0</v>
      </c>
      <c r="SZ144" s="60"/>
      <c r="TA144" s="60"/>
      <c r="TB144" s="60"/>
      <c r="TC144" s="60"/>
      <c r="TD144" s="60"/>
      <c r="TE144" s="60"/>
      <c r="TF144" s="60"/>
      <c r="TG144" s="60"/>
      <c r="TH144" s="60"/>
      <c r="TI144" s="60"/>
      <c r="TJ144" s="61"/>
      <c r="TK144" s="60"/>
      <c r="TL144" s="60"/>
      <c r="TM144" s="60"/>
      <c r="TN144" s="110"/>
      <c r="TO144" s="169">
        <f>SUM(TP144:UD144)</f>
        <v>0</v>
      </c>
      <c r="TP144" s="60"/>
      <c r="TQ144" s="60"/>
      <c r="TR144" s="60"/>
      <c r="TS144" s="60"/>
      <c r="TT144" s="60"/>
      <c r="TU144" s="60"/>
      <c r="TV144" s="60"/>
      <c r="TW144" s="60"/>
      <c r="TX144" s="60"/>
      <c r="TY144" s="60"/>
      <c r="TZ144" s="61"/>
      <c r="UA144" s="60"/>
      <c r="UB144" s="60"/>
      <c r="UC144" s="60"/>
      <c r="UD144" s="110"/>
      <c r="UE144" s="169">
        <f>SUM(UF144:VD144)</f>
        <v>0</v>
      </c>
      <c r="UF144" s="60"/>
      <c r="UG144" s="60"/>
      <c r="UH144" s="60"/>
      <c r="UI144" s="60"/>
      <c r="UJ144" s="60"/>
      <c r="UK144" s="60"/>
      <c r="UL144" s="60"/>
      <c r="UM144" s="60"/>
      <c r="UN144" s="60"/>
      <c r="UO144" s="60"/>
      <c r="UP144" s="61"/>
      <c r="UQ144" s="60"/>
      <c r="UR144" s="60"/>
      <c r="US144" s="60"/>
      <c r="UT144" s="60"/>
      <c r="UU144" s="60"/>
      <c r="UV144" s="60"/>
      <c r="UW144" s="60"/>
      <c r="UX144" s="60"/>
      <c r="UY144" s="60"/>
      <c r="UZ144" s="60"/>
      <c r="VA144" s="60"/>
      <c r="VB144" s="60"/>
      <c r="VC144" s="60"/>
      <c r="VD144" s="110"/>
      <c r="VE144" s="10" t="str">
        <f t="shared" si="1195"/>
        <v>-</v>
      </c>
    </row>
    <row r="145" spans="1:577" ht="20.149999999999999" customHeight="1">
      <c r="A145" s="16">
        <v>64</v>
      </c>
      <c r="B145" s="16"/>
      <c r="C145" s="17"/>
      <c r="D145" s="18" t="s">
        <v>138</v>
      </c>
      <c r="E145" s="196">
        <f t="shared" ref="E145:BP145" si="1204">E146+E155+E164+E170+E174+E182+E187+E196</f>
        <v>0</v>
      </c>
      <c r="F145" s="197">
        <f t="shared" si="1204"/>
        <v>0</v>
      </c>
      <c r="G145" s="197">
        <f t="shared" si="1204"/>
        <v>0</v>
      </c>
      <c r="H145" s="198">
        <f t="shared" si="1204"/>
        <v>0</v>
      </c>
      <c r="I145" s="230">
        <f t="shared" si="1204"/>
        <v>0</v>
      </c>
      <c r="J145" s="197">
        <f t="shared" si="1204"/>
        <v>0</v>
      </c>
      <c r="K145" s="63">
        <f t="shared" si="1204"/>
        <v>0</v>
      </c>
      <c r="L145" s="62">
        <f t="shared" si="1204"/>
        <v>0</v>
      </c>
      <c r="M145" s="62">
        <f t="shared" si="1204"/>
        <v>0</v>
      </c>
      <c r="N145" s="62">
        <f t="shared" si="1204"/>
        <v>0</v>
      </c>
      <c r="O145" s="62">
        <f t="shared" si="1204"/>
        <v>0</v>
      </c>
      <c r="P145" s="62">
        <f t="shared" si="1204"/>
        <v>0</v>
      </c>
      <c r="Q145" s="62">
        <f t="shared" si="1204"/>
        <v>0</v>
      </c>
      <c r="R145" s="62">
        <f t="shared" si="1204"/>
        <v>0</v>
      </c>
      <c r="S145" s="62">
        <f t="shared" si="1204"/>
        <v>0</v>
      </c>
      <c r="T145" s="62">
        <f t="shared" si="1204"/>
        <v>0</v>
      </c>
      <c r="U145" s="63">
        <f t="shared" si="1204"/>
        <v>0</v>
      </c>
      <c r="V145" s="62">
        <f t="shared" si="1204"/>
        <v>0</v>
      </c>
      <c r="W145" s="62">
        <f t="shared" si="1204"/>
        <v>0</v>
      </c>
      <c r="X145" s="62">
        <f t="shared" si="1204"/>
        <v>0</v>
      </c>
      <c r="Y145" s="111">
        <f t="shared" si="1204"/>
        <v>0</v>
      </c>
      <c r="Z145" s="63">
        <f t="shared" si="1204"/>
        <v>0</v>
      </c>
      <c r="AA145" s="62">
        <f t="shared" si="1204"/>
        <v>0</v>
      </c>
      <c r="AB145" s="62">
        <f t="shared" si="1204"/>
        <v>0</v>
      </c>
      <c r="AC145" s="62">
        <f t="shared" si="1204"/>
        <v>0</v>
      </c>
      <c r="AD145" s="62">
        <f t="shared" si="1204"/>
        <v>0</v>
      </c>
      <c r="AE145" s="62">
        <f t="shared" si="1204"/>
        <v>0</v>
      </c>
      <c r="AF145" s="62">
        <f t="shared" si="1204"/>
        <v>0</v>
      </c>
      <c r="AG145" s="62">
        <f t="shared" si="1204"/>
        <v>0</v>
      </c>
      <c r="AH145" s="62">
        <f t="shared" si="1204"/>
        <v>0</v>
      </c>
      <c r="AI145" s="62">
        <f t="shared" si="1204"/>
        <v>0</v>
      </c>
      <c r="AJ145" s="62">
        <f t="shared" si="1204"/>
        <v>0</v>
      </c>
      <c r="AK145" s="63">
        <f t="shared" si="1204"/>
        <v>0</v>
      </c>
      <c r="AL145" s="62">
        <f t="shared" si="1204"/>
        <v>0</v>
      </c>
      <c r="AM145" s="62">
        <f t="shared" si="1204"/>
        <v>0</v>
      </c>
      <c r="AN145" s="62">
        <f t="shared" si="1204"/>
        <v>0</v>
      </c>
      <c r="AO145" s="111">
        <f t="shared" si="1204"/>
        <v>0</v>
      </c>
      <c r="AP145" s="63">
        <f t="shared" si="1204"/>
        <v>0</v>
      </c>
      <c r="AQ145" s="62">
        <f t="shared" si="1204"/>
        <v>0</v>
      </c>
      <c r="AR145" s="62">
        <f t="shared" si="1204"/>
        <v>0</v>
      </c>
      <c r="AS145" s="62">
        <f t="shared" si="1204"/>
        <v>0</v>
      </c>
      <c r="AT145" s="62">
        <f t="shared" si="1204"/>
        <v>0</v>
      </c>
      <c r="AU145" s="62">
        <f t="shared" si="1204"/>
        <v>0</v>
      </c>
      <c r="AV145" s="62">
        <f t="shared" si="1204"/>
        <v>0</v>
      </c>
      <c r="AW145" s="62">
        <f t="shared" si="1204"/>
        <v>0</v>
      </c>
      <c r="AX145" s="62">
        <f t="shared" si="1204"/>
        <v>0</v>
      </c>
      <c r="AY145" s="62">
        <f t="shared" si="1204"/>
        <v>0</v>
      </c>
      <c r="AZ145" s="62">
        <f t="shared" si="1204"/>
        <v>0</v>
      </c>
      <c r="BA145" s="63">
        <f t="shared" si="1204"/>
        <v>0</v>
      </c>
      <c r="BB145" s="62">
        <f t="shared" si="1204"/>
        <v>0</v>
      </c>
      <c r="BC145" s="62">
        <f t="shared" si="1204"/>
        <v>0</v>
      </c>
      <c r="BD145" s="62">
        <f t="shared" si="1204"/>
        <v>0</v>
      </c>
      <c r="BE145" s="111">
        <f t="shared" si="1204"/>
        <v>0</v>
      </c>
      <c r="BF145" s="63">
        <f t="shared" si="1204"/>
        <v>0</v>
      </c>
      <c r="BG145" s="62">
        <f t="shared" si="1204"/>
        <v>0</v>
      </c>
      <c r="BH145" s="62">
        <f t="shared" si="1204"/>
        <v>0</v>
      </c>
      <c r="BI145" s="62">
        <f t="shared" si="1204"/>
        <v>0</v>
      </c>
      <c r="BJ145" s="62">
        <f t="shared" si="1204"/>
        <v>0</v>
      </c>
      <c r="BK145" s="62">
        <f t="shared" si="1204"/>
        <v>0</v>
      </c>
      <c r="BL145" s="62">
        <f t="shared" si="1204"/>
        <v>0</v>
      </c>
      <c r="BM145" s="62">
        <f t="shared" si="1204"/>
        <v>0</v>
      </c>
      <c r="BN145" s="62">
        <f t="shared" si="1204"/>
        <v>0</v>
      </c>
      <c r="BO145" s="62">
        <f t="shared" si="1204"/>
        <v>0</v>
      </c>
      <c r="BP145" s="62">
        <f t="shared" si="1204"/>
        <v>0</v>
      </c>
      <c r="BQ145" s="63">
        <f t="shared" ref="BQ145:EM145" si="1205">BQ146+BQ155+BQ164+BQ170+BQ174+BQ182+BQ187+BQ196</f>
        <v>0</v>
      </c>
      <c r="BR145" s="62">
        <f t="shared" si="1205"/>
        <v>0</v>
      </c>
      <c r="BS145" s="62">
        <f t="shared" si="1205"/>
        <v>0</v>
      </c>
      <c r="BT145" s="62">
        <f t="shared" si="1205"/>
        <v>0</v>
      </c>
      <c r="BU145" s="111">
        <f t="shared" si="1205"/>
        <v>0</v>
      </c>
      <c r="BV145" s="63">
        <f t="shared" si="1205"/>
        <v>0</v>
      </c>
      <c r="BW145" s="62">
        <f t="shared" si="1205"/>
        <v>0</v>
      </c>
      <c r="BX145" s="62">
        <f t="shared" si="1205"/>
        <v>0</v>
      </c>
      <c r="BY145" s="62">
        <f t="shared" si="1205"/>
        <v>0</v>
      </c>
      <c r="BZ145" s="62">
        <f t="shared" si="1205"/>
        <v>0</v>
      </c>
      <c r="CA145" s="62">
        <f t="shared" si="1205"/>
        <v>0</v>
      </c>
      <c r="CB145" s="62">
        <f t="shared" si="1205"/>
        <v>0</v>
      </c>
      <c r="CC145" s="62">
        <f t="shared" si="1205"/>
        <v>0</v>
      </c>
      <c r="CD145" s="62">
        <f t="shared" si="1205"/>
        <v>0</v>
      </c>
      <c r="CE145" s="62">
        <f t="shared" si="1205"/>
        <v>0</v>
      </c>
      <c r="CF145" s="62">
        <f t="shared" si="1205"/>
        <v>0</v>
      </c>
      <c r="CG145" s="63">
        <f t="shared" si="1205"/>
        <v>0</v>
      </c>
      <c r="CH145" s="62">
        <f t="shared" si="1205"/>
        <v>0</v>
      </c>
      <c r="CI145" s="62">
        <f t="shared" si="1205"/>
        <v>0</v>
      </c>
      <c r="CJ145" s="62">
        <f t="shared" si="1205"/>
        <v>0</v>
      </c>
      <c r="CK145" s="62">
        <f t="shared" si="1205"/>
        <v>0</v>
      </c>
      <c r="CL145" s="62">
        <f t="shared" si="1205"/>
        <v>0</v>
      </c>
      <c r="CM145" s="62">
        <f t="shared" si="1205"/>
        <v>0</v>
      </c>
      <c r="CN145" s="62">
        <f t="shared" si="1205"/>
        <v>0</v>
      </c>
      <c r="CO145" s="62">
        <f t="shared" si="1205"/>
        <v>0</v>
      </c>
      <c r="CP145" s="62">
        <f t="shared" si="1205"/>
        <v>0</v>
      </c>
      <c r="CQ145" s="62">
        <f t="shared" si="1205"/>
        <v>0</v>
      </c>
      <c r="CR145" s="62">
        <f t="shared" si="1205"/>
        <v>0</v>
      </c>
      <c r="CS145" s="62">
        <f t="shared" si="1205"/>
        <v>0</v>
      </c>
      <c r="CT145" s="62">
        <f t="shared" si="1205"/>
        <v>0</v>
      </c>
      <c r="CU145" s="111">
        <f t="shared" si="1205"/>
        <v>0</v>
      </c>
      <c r="CV145" s="153">
        <f t="shared" si="1205"/>
        <v>0</v>
      </c>
      <c r="CW145" s="63">
        <f t="shared" si="1205"/>
        <v>0</v>
      </c>
      <c r="CX145" s="62">
        <f t="shared" si="1205"/>
        <v>0</v>
      </c>
      <c r="CY145" s="62">
        <f t="shared" si="1205"/>
        <v>0</v>
      </c>
      <c r="CZ145" s="62">
        <f t="shared" si="1205"/>
        <v>0</v>
      </c>
      <c r="DA145" s="62">
        <f t="shared" si="1205"/>
        <v>0</v>
      </c>
      <c r="DB145" s="62">
        <f t="shared" si="1205"/>
        <v>0</v>
      </c>
      <c r="DC145" s="62">
        <f t="shared" si="1205"/>
        <v>0</v>
      </c>
      <c r="DD145" s="62">
        <f t="shared" si="1205"/>
        <v>0</v>
      </c>
      <c r="DE145" s="62">
        <f t="shared" si="1205"/>
        <v>0</v>
      </c>
      <c r="DF145" s="62">
        <f t="shared" si="1205"/>
        <v>0</v>
      </c>
      <c r="DG145" s="62">
        <f t="shared" si="1205"/>
        <v>0</v>
      </c>
      <c r="DH145" s="63">
        <f t="shared" si="1205"/>
        <v>0</v>
      </c>
      <c r="DI145" s="62">
        <f t="shared" si="1205"/>
        <v>0</v>
      </c>
      <c r="DJ145" s="62">
        <f t="shared" si="1205"/>
        <v>0</v>
      </c>
      <c r="DK145" s="62">
        <f t="shared" si="1205"/>
        <v>0</v>
      </c>
      <c r="DL145" s="111">
        <f t="shared" si="1205"/>
        <v>0</v>
      </c>
      <c r="DM145" s="63">
        <f t="shared" si="1205"/>
        <v>0</v>
      </c>
      <c r="DN145" s="62">
        <f t="shared" si="1205"/>
        <v>0</v>
      </c>
      <c r="DO145" s="62">
        <f t="shared" si="1205"/>
        <v>0</v>
      </c>
      <c r="DP145" s="62">
        <f t="shared" si="1205"/>
        <v>0</v>
      </c>
      <c r="DQ145" s="62">
        <f t="shared" si="1205"/>
        <v>0</v>
      </c>
      <c r="DR145" s="62">
        <f t="shared" si="1205"/>
        <v>0</v>
      </c>
      <c r="DS145" s="62">
        <f t="shared" si="1205"/>
        <v>0</v>
      </c>
      <c r="DT145" s="62">
        <f t="shared" si="1205"/>
        <v>0</v>
      </c>
      <c r="DU145" s="62">
        <f t="shared" si="1205"/>
        <v>0</v>
      </c>
      <c r="DV145" s="62">
        <f t="shared" si="1205"/>
        <v>0</v>
      </c>
      <c r="DW145" s="62">
        <f t="shared" si="1205"/>
        <v>0</v>
      </c>
      <c r="DX145" s="63">
        <f t="shared" si="1205"/>
        <v>0</v>
      </c>
      <c r="DY145" s="62">
        <f t="shared" si="1205"/>
        <v>0</v>
      </c>
      <c r="DZ145" s="62">
        <f t="shared" si="1205"/>
        <v>0</v>
      </c>
      <c r="EA145" s="62">
        <f t="shared" si="1205"/>
        <v>0</v>
      </c>
      <c r="EB145" s="111">
        <f t="shared" si="1205"/>
        <v>0</v>
      </c>
      <c r="EC145" s="63">
        <f t="shared" si="1205"/>
        <v>0</v>
      </c>
      <c r="ED145" s="62">
        <f t="shared" si="1205"/>
        <v>0</v>
      </c>
      <c r="EE145" s="62">
        <f t="shared" si="1205"/>
        <v>0</v>
      </c>
      <c r="EF145" s="62">
        <f t="shared" si="1205"/>
        <v>0</v>
      </c>
      <c r="EG145" s="62">
        <f t="shared" si="1205"/>
        <v>0</v>
      </c>
      <c r="EH145" s="62">
        <f t="shared" si="1205"/>
        <v>0</v>
      </c>
      <c r="EI145" s="62">
        <f t="shared" si="1205"/>
        <v>0</v>
      </c>
      <c r="EJ145" s="62">
        <f t="shared" si="1205"/>
        <v>0</v>
      </c>
      <c r="EK145" s="62">
        <f t="shared" si="1205"/>
        <v>0</v>
      </c>
      <c r="EL145" s="62">
        <f t="shared" si="1205"/>
        <v>0</v>
      </c>
      <c r="EM145" s="62">
        <f t="shared" si="1205"/>
        <v>0</v>
      </c>
      <c r="EN145" s="63">
        <f t="shared" ref="EN145:GY145" si="1206">EN146+EN155+EN164+EN170+EN174+EN182+EN187+EN196</f>
        <v>0</v>
      </c>
      <c r="EO145" s="62">
        <f t="shared" si="1206"/>
        <v>0</v>
      </c>
      <c r="EP145" s="62">
        <f t="shared" si="1206"/>
        <v>0</v>
      </c>
      <c r="EQ145" s="62">
        <f t="shared" si="1206"/>
        <v>0</v>
      </c>
      <c r="ER145" s="111">
        <f t="shared" si="1206"/>
        <v>0</v>
      </c>
      <c r="ES145" s="63">
        <f t="shared" si="1206"/>
        <v>0</v>
      </c>
      <c r="ET145" s="62">
        <f t="shared" si="1206"/>
        <v>0</v>
      </c>
      <c r="EU145" s="62">
        <f t="shared" si="1206"/>
        <v>0</v>
      </c>
      <c r="EV145" s="62">
        <f t="shared" si="1206"/>
        <v>0</v>
      </c>
      <c r="EW145" s="62">
        <f t="shared" si="1206"/>
        <v>0</v>
      </c>
      <c r="EX145" s="62">
        <f t="shared" si="1206"/>
        <v>0</v>
      </c>
      <c r="EY145" s="62">
        <f t="shared" si="1206"/>
        <v>0</v>
      </c>
      <c r="EZ145" s="62">
        <f t="shared" si="1206"/>
        <v>0</v>
      </c>
      <c r="FA145" s="62">
        <f t="shared" si="1206"/>
        <v>0</v>
      </c>
      <c r="FB145" s="62">
        <f t="shared" si="1206"/>
        <v>0</v>
      </c>
      <c r="FC145" s="62">
        <f t="shared" si="1206"/>
        <v>0</v>
      </c>
      <c r="FD145" s="63">
        <f t="shared" si="1206"/>
        <v>0</v>
      </c>
      <c r="FE145" s="62">
        <f t="shared" si="1206"/>
        <v>0</v>
      </c>
      <c r="FF145" s="62">
        <f t="shared" si="1206"/>
        <v>0</v>
      </c>
      <c r="FG145" s="62">
        <f t="shared" si="1206"/>
        <v>0</v>
      </c>
      <c r="FH145" s="111">
        <f t="shared" si="1206"/>
        <v>0</v>
      </c>
      <c r="FI145" s="63">
        <f t="shared" si="1206"/>
        <v>0</v>
      </c>
      <c r="FJ145" s="62">
        <f t="shared" si="1206"/>
        <v>0</v>
      </c>
      <c r="FK145" s="62">
        <f t="shared" si="1206"/>
        <v>0</v>
      </c>
      <c r="FL145" s="62">
        <f t="shared" si="1206"/>
        <v>0</v>
      </c>
      <c r="FM145" s="62">
        <f t="shared" si="1206"/>
        <v>0</v>
      </c>
      <c r="FN145" s="62">
        <f t="shared" si="1206"/>
        <v>0</v>
      </c>
      <c r="FO145" s="62">
        <f t="shared" si="1206"/>
        <v>0</v>
      </c>
      <c r="FP145" s="62">
        <f t="shared" si="1206"/>
        <v>0</v>
      </c>
      <c r="FQ145" s="62">
        <f t="shared" si="1206"/>
        <v>0</v>
      </c>
      <c r="FR145" s="62">
        <f t="shared" si="1206"/>
        <v>0</v>
      </c>
      <c r="FS145" s="62">
        <f t="shared" si="1206"/>
        <v>0</v>
      </c>
      <c r="FT145" s="63">
        <f t="shared" si="1206"/>
        <v>0</v>
      </c>
      <c r="FU145" s="62">
        <f t="shared" si="1206"/>
        <v>0</v>
      </c>
      <c r="FV145" s="62">
        <f t="shared" si="1206"/>
        <v>0</v>
      </c>
      <c r="FW145" s="62">
        <f t="shared" si="1206"/>
        <v>0</v>
      </c>
      <c r="FX145" s="111">
        <f t="shared" si="1206"/>
        <v>0</v>
      </c>
      <c r="FY145" s="63">
        <f t="shared" si="1206"/>
        <v>0</v>
      </c>
      <c r="FZ145" s="62">
        <f t="shared" si="1206"/>
        <v>0</v>
      </c>
      <c r="GA145" s="62">
        <f t="shared" si="1206"/>
        <v>0</v>
      </c>
      <c r="GB145" s="62">
        <f t="shared" si="1206"/>
        <v>0</v>
      </c>
      <c r="GC145" s="62">
        <f t="shared" si="1206"/>
        <v>0</v>
      </c>
      <c r="GD145" s="62">
        <f t="shared" si="1206"/>
        <v>0</v>
      </c>
      <c r="GE145" s="62">
        <f t="shared" si="1206"/>
        <v>0</v>
      </c>
      <c r="GF145" s="62">
        <f t="shared" si="1206"/>
        <v>0</v>
      </c>
      <c r="GG145" s="62">
        <f t="shared" si="1206"/>
        <v>0</v>
      </c>
      <c r="GH145" s="62">
        <f t="shared" si="1206"/>
        <v>0</v>
      </c>
      <c r="GI145" s="62">
        <f t="shared" si="1206"/>
        <v>0</v>
      </c>
      <c r="GJ145" s="63">
        <f t="shared" si="1206"/>
        <v>0</v>
      </c>
      <c r="GK145" s="62">
        <f t="shared" si="1206"/>
        <v>0</v>
      </c>
      <c r="GL145" s="62">
        <f t="shared" si="1206"/>
        <v>0</v>
      </c>
      <c r="GM145" s="62">
        <f t="shared" si="1206"/>
        <v>0</v>
      </c>
      <c r="GN145" s="111">
        <f t="shared" si="1206"/>
        <v>0</v>
      </c>
      <c r="GO145" s="63">
        <f t="shared" si="1206"/>
        <v>0</v>
      </c>
      <c r="GP145" s="62">
        <f t="shared" si="1206"/>
        <v>0</v>
      </c>
      <c r="GQ145" s="62">
        <f t="shared" si="1206"/>
        <v>0</v>
      </c>
      <c r="GR145" s="62">
        <f t="shared" si="1206"/>
        <v>0</v>
      </c>
      <c r="GS145" s="62">
        <f t="shared" si="1206"/>
        <v>0</v>
      </c>
      <c r="GT145" s="62">
        <f t="shared" si="1206"/>
        <v>0</v>
      </c>
      <c r="GU145" s="62">
        <f t="shared" si="1206"/>
        <v>0</v>
      </c>
      <c r="GV145" s="62">
        <f t="shared" si="1206"/>
        <v>0</v>
      </c>
      <c r="GW145" s="62">
        <f t="shared" si="1206"/>
        <v>0</v>
      </c>
      <c r="GX145" s="62">
        <f t="shared" si="1206"/>
        <v>0</v>
      </c>
      <c r="GY145" s="62">
        <f t="shared" si="1206"/>
        <v>0</v>
      </c>
      <c r="GZ145" s="63">
        <f t="shared" ref="GZ145:JW145" si="1207">GZ146+GZ155+GZ164+GZ170+GZ174+GZ182+GZ187+GZ196</f>
        <v>0</v>
      </c>
      <c r="HA145" s="62">
        <f t="shared" si="1207"/>
        <v>0</v>
      </c>
      <c r="HB145" s="62">
        <f t="shared" si="1207"/>
        <v>0</v>
      </c>
      <c r="HC145" s="62">
        <f t="shared" si="1207"/>
        <v>0</v>
      </c>
      <c r="HD145" s="62">
        <f t="shared" si="1207"/>
        <v>0</v>
      </c>
      <c r="HE145" s="62">
        <f t="shared" si="1207"/>
        <v>0</v>
      </c>
      <c r="HF145" s="62">
        <f t="shared" si="1207"/>
        <v>0</v>
      </c>
      <c r="HG145" s="62">
        <f t="shared" si="1207"/>
        <v>0</v>
      </c>
      <c r="HH145" s="62">
        <f t="shared" si="1207"/>
        <v>0</v>
      </c>
      <c r="HI145" s="62">
        <f t="shared" si="1207"/>
        <v>0</v>
      </c>
      <c r="HJ145" s="62">
        <f t="shared" si="1207"/>
        <v>0</v>
      </c>
      <c r="HK145" s="62">
        <f t="shared" si="1207"/>
        <v>0</v>
      </c>
      <c r="HL145" s="62">
        <f t="shared" si="1207"/>
        <v>0</v>
      </c>
      <c r="HM145" s="62">
        <f t="shared" si="1207"/>
        <v>0</v>
      </c>
      <c r="HN145" s="111">
        <f t="shared" si="1207"/>
        <v>0</v>
      </c>
      <c r="HO145" s="137">
        <f t="shared" si="1207"/>
        <v>0</v>
      </c>
      <c r="HP145" s="153">
        <f t="shared" si="1207"/>
        <v>0</v>
      </c>
      <c r="HQ145" s="63">
        <f t="shared" si="1207"/>
        <v>0</v>
      </c>
      <c r="HR145" s="62">
        <f t="shared" si="1207"/>
        <v>0</v>
      </c>
      <c r="HS145" s="62">
        <f t="shared" si="1207"/>
        <v>0</v>
      </c>
      <c r="HT145" s="62">
        <f t="shared" si="1207"/>
        <v>0</v>
      </c>
      <c r="HU145" s="62">
        <f t="shared" si="1207"/>
        <v>0</v>
      </c>
      <c r="HV145" s="62">
        <f t="shared" si="1207"/>
        <v>0</v>
      </c>
      <c r="HW145" s="62">
        <f t="shared" si="1207"/>
        <v>0</v>
      </c>
      <c r="HX145" s="62">
        <f t="shared" si="1207"/>
        <v>0</v>
      </c>
      <c r="HY145" s="62">
        <f t="shared" si="1207"/>
        <v>0</v>
      </c>
      <c r="HZ145" s="62">
        <f t="shared" si="1207"/>
        <v>0</v>
      </c>
      <c r="IA145" s="62">
        <f t="shared" si="1207"/>
        <v>0</v>
      </c>
      <c r="IB145" s="63">
        <f t="shared" si="1207"/>
        <v>0</v>
      </c>
      <c r="IC145" s="62">
        <f t="shared" si="1207"/>
        <v>0</v>
      </c>
      <c r="ID145" s="62">
        <f t="shared" si="1207"/>
        <v>0</v>
      </c>
      <c r="IE145" s="62">
        <f t="shared" si="1207"/>
        <v>0</v>
      </c>
      <c r="IF145" s="111">
        <f t="shared" si="1207"/>
        <v>0</v>
      </c>
      <c r="IG145" s="63">
        <f t="shared" si="1207"/>
        <v>0</v>
      </c>
      <c r="IH145" s="62">
        <f t="shared" si="1207"/>
        <v>0</v>
      </c>
      <c r="II145" s="62">
        <f t="shared" si="1207"/>
        <v>0</v>
      </c>
      <c r="IJ145" s="62">
        <f t="shared" si="1207"/>
        <v>0</v>
      </c>
      <c r="IK145" s="62">
        <f t="shared" si="1207"/>
        <v>0</v>
      </c>
      <c r="IL145" s="62">
        <f t="shared" si="1207"/>
        <v>0</v>
      </c>
      <c r="IM145" s="62">
        <f t="shared" si="1207"/>
        <v>0</v>
      </c>
      <c r="IN145" s="62">
        <f t="shared" si="1207"/>
        <v>0</v>
      </c>
      <c r="IO145" s="62">
        <f t="shared" si="1207"/>
        <v>0</v>
      </c>
      <c r="IP145" s="62">
        <f t="shared" si="1207"/>
        <v>0</v>
      </c>
      <c r="IQ145" s="62">
        <f t="shared" si="1207"/>
        <v>0</v>
      </c>
      <c r="IR145" s="63">
        <f t="shared" si="1207"/>
        <v>0</v>
      </c>
      <c r="IS145" s="62">
        <f t="shared" si="1207"/>
        <v>0</v>
      </c>
      <c r="IT145" s="62">
        <f t="shared" si="1207"/>
        <v>0</v>
      </c>
      <c r="IU145" s="62">
        <f t="shared" si="1207"/>
        <v>0</v>
      </c>
      <c r="IV145" s="111">
        <f t="shared" si="1207"/>
        <v>0</v>
      </c>
      <c r="IW145" s="63">
        <f t="shared" si="1207"/>
        <v>0</v>
      </c>
      <c r="IX145" s="62">
        <f t="shared" si="1207"/>
        <v>0</v>
      </c>
      <c r="IY145" s="62">
        <f t="shared" si="1207"/>
        <v>0</v>
      </c>
      <c r="IZ145" s="62">
        <f t="shared" si="1207"/>
        <v>0</v>
      </c>
      <c r="JA145" s="62">
        <f t="shared" si="1207"/>
        <v>0</v>
      </c>
      <c r="JB145" s="62">
        <f t="shared" si="1207"/>
        <v>0</v>
      </c>
      <c r="JC145" s="62">
        <f t="shared" si="1207"/>
        <v>0</v>
      </c>
      <c r="JD145" s="62">
        <f t="shared" si="1207"/>
        <v>0</v>
      </c>
      <c r="JE145" s="62">
        <f t="shared" si="1207"/>
        <v>0</v>
      </c>
      <c r="JF145" s="62">
        <f t="shared" si="1207"/>
        <v>0</v>
      </c>
      <c r="JG145" s="62">
        <f t="shared" si="1207"/>
        <v>0</v>
      </c>
      <c r="JH145" s="63">
        <f t="shared" si="1207"/>
        <v>0</v>
      </c>
      <c r="JI145" s="62">
        <f t="shared" si="1207"/>
        <v>0</v>
      </c>
      <c r="JJ145" s="62">
        <f t="shared" si="1207"/>
        <v>0</v>
      </c>
      <c r="JK145" s="62">
        <f t="shared" si="1207"/>
        <v>0</v>
      </c>
      <c r="JL145" s="111">
        <f t="shared" si="1207"/>
        <v>0</v>
      </c>
      <c r="JM145" s="63">
        <f t="shared" si="1207"/>
        <v>0</v>
      </c>
      <c r="JN145" s="62">
        <f t="shared" si="1207"/>
        <v>0</v>
      </c>
      <c r="JO145" s="62">
        <f t="shared" si="1207"/>
        <v>0</v>
      </c>
      <c r="JP145" s="62">
        <f t="shared" si="1207"/>
        <v>0</v>
      </c>
      <c r="JQ145" s="62">
        <f t="shared" si="1207"/>
        <v>0</v>
      </c>
      <c r="JR145" s="62">
        <f t="shared" si="1207"/>
        <v>0</v>
      </c>
      <c r="JS145" s="62">
        <f t="shared" si="1207"/>
        <v>0</v>
      </c>
      <c r="JT145" s="62">
        <f t="shared" si="1207"/>
        <v>0</v>
      </c>
      <c r="JU145" s="62">
        <f t="shared" si="1207"/>
        <v>0</v>
      </c>
      <c r="JV145" s="62">
        <f t="shared" si="1207"/>
        <v>0</v>
      </c>
      <c r="JW145" s="62">
        <f t="shared" si="1207"/>
        <v>0</v>
      </c>
      <c r="JX145" s="63">
        <f t="shared" ref="JX145:MT145" si="1208">JX146+JX155+JX164+JX170+JX174+JX182+JX187+JX196</f>
        <v>0</v>
      </c>
      <c r="JY145" s="62">
        <f t="shared" si="1208"/>
        <v>0</v>
      </c>
      <c r="JZ145" s="62">
        <f t="shared" si="1208"/>
        <v>0</v>
      </c>
      <c r="KA145" s="62">
        <f t="shared" si="1208"/>
        <v>0</v>
      </c>
      <c r="KB145" s="111">
        <f t="shared" si="1208"/>
        <v>0</v>
      </c>
      <c r="KC145" s="63">
        <f t="shared" si="1208"/>
        <v>0</v>
      </c>
      <c r="KD145" s="62">
        <f t="shared" si="1208"/>
        <v>0</v>
      </c>
      <c r="KE145" s="62">
        <f t="shared" si="1208"/>
        <v>0</v>
      </c>
      <c r="KF145" s="62">
        <f t="shared" si="1208"/>
        <v>0</v>
      </c>
      <c r="KG145" s="62">
        <f t="shared" si="1208"/>
        <v>0</v>
      </c>
      <c r="KH145" s="62">
        <f t="shared" si="1208"/>
        <v>0</v>
      </c>
      <c r="KI145" s="62">
        <f t="shared" si="1208"/>
        <v>0</v>
      </c>
      <c r="KJ145" s="62">
        <f t="shared" si="1208"/>
        <v>0</v>
      </c>
      <c r="KK145" s="62">
        <f t="shared" si="1208"/>
        <v>0</v>
      </c>
      <c r="KL145" s="62">
        <f t="shared" si="1208"/>
        <v>0</v>
      </c>
      <c r="KM145" s="62">
        <f t="shared" si="1208"/>
        <v>0</v>
      </c>
      <c r="KN145" s="63">
        <f t="shared" si="1208"/>
        <v>0</v>
      </c>
      <c r="KO145" s="62">
        <f t="shared" si="1208"/>
        <v>0</v>
      </c>
      <c r="KP145" s="62">
        <f t="shared" si="1208"/>
        <v>0</v>
      </c>
      <c r="KQ145" s="62">
        <f t="shared" si="1208"/>
        <v>0</v>
      </c>
      <c r="KR145" s="62">
        <f t="shared" si="1208"/>
        <v>0</v>
      </c>
      <c r="KS145" s="62">
        <f t="shared" si="1208"/>
        <v>0</v>
      </c>
      <c r="KT145" s="62">
        <f t="shared" si="1208"/>
        <v>0</v>
      </c>
      <c r="KU145" s="62">
        <f t="shared" si="1208"/>
        <v>0</v>
      </c>
      <c r="KV145" s="62">
        <f t="shared" si="1208"/>
        <v>0</v>
      </c>
      <c r="KW145" s="62">
        <f t="shared" si="1208"/>
        <v>0</v>
      </c>
      <c r="KX145" s="62">
        <f t="shared" si="1208"/>
        <v>0</v>
      </c>
      <c r="KY145" s="62">
        <f t="shared" si="1208"/>
        <v>0</v>
      </c>
      <c r="KZ145" s="62">
        <f t="shared" si="1208"/>
        <v>0</v>
      </c>
      <c r="LA145" s="62">
        <f t="shared" si="1208"/>
        <v>0</v>
      </c>
      <c r="LB145" s="111">
        <f t="shared" si="1208"/>
        <v>0</v>
      </c>
      <c r="LC145" s="153">
        <f t="shared" si="1208"/>
        <v>0</v>
      </c>
      <c r="LD145" s="63">
        <f t="shared" si="1208"/>
        <v>0</v>
      </c>
      <c r="LE145" s="62">
        <f t="shared" si="1208"/>
        <v>0</v>
      </c>
      <c r="LF145" s="62">
        <f t="shared" si="1208"/>
        <v>0</v>
      </c>
      <c r="LG145" s="62">
        <f t="shared" si="1208"/>
        <v>0</v>
      </c>
      <c r="LH145" s="62">
        <f t="shared" si="1208"/>
        <v>0</v>
      </c>
      <c r="LI145" s="62">
        <f t="shared" si="1208"/>
        <v>0</v>
      </c>
      <c r="LJ145" s="62">
        <f t="shared" si="1208"/>
        <v>0</v>
      </c>
      <c r="LK145" s="62">
        <f t="shared" si="1208"/>
        <v>0</v>
      </c>
      <c r="LL145" s="62">
        <f t="shared" si="1208"/>
        <v>0</v>
      </c>
      <c r="LM145" s="62">
        <f t="shared" si="1208"/>
        <v>0</v>
      </c>
      <c r="LN145" s="62">
        <f t="shared" si="1208"/>
        <v>0</v>
      </c>
      <c r="LO145" s="63">
        <f t="shared" si="1208"/>
        <v>0</v>
      </c>
      <c r="LP145" s="62">
        <f t="shared" si="1208"/>
        <v>0</v>
      </c>
      <c r="LQ145" s="62">
        <f t="shared" si="1208"/>
        <v>0</v>
      </c>
      <c r="LR145" s="62">
        <f t="shared" si="1208"/>
        <v>0</v>
      </c>
      <c r="LS145" s="111">
        <f t="shared" si="1208"/>
        <v>0</v>
      </c>
      <c r="LT145" s="63">
        <f t="shared" si="1208"/>
        <v>0</v>
      </c>
      <c r="LU145" s="62">
        <f t="shared" si="1208"/>
        <v>0</v>
      </c>
      <c r="LV145" s="62">
        <f t="shared" si="1208"/>
        <v>0</v>
      </c>
      <c r="LW145" s="62">
        <f t="shared" si="1208"/>
        <v>0</v>
      </c>
      <c r="LX145" s="62">
        <f t="shared" si="1208"/>
        <v>0</v>
      </c>
      <c r="LY145" s="62">
        <f t="shared" si="1208"/>
        <v>0</v>
      </c>
      <c r="LZ145" s="62">
        <f t="shared" si="1208"/>
        <v>0</v>
      </c>
      <c r="MA145" s="62">
        <f t="shared" si="1208"/>
        <v>0</v>
      </c>
      <c r="MB145" s="62">
        <f t="shared" si="1208"/>
        <v>0</v>
      </c>
      <c r="MC145" s="62">
        <f t="shared" si="1208"/>
        <v>0</v>
      </c>
      <c r="MD145" s="62">
        <f t="shared" si="1208"/>
        <v>0</v>
      </c>
      <c r="ME145" s="63">
        <f t="shared" si="1208"/>
        <v>0</v>
      </c>
      <c r="MF145" s="62">
        <f t="shared" si="1208"/>
        <v>0</v>
      </c>
      <c r="MG145" s="62">
        <f t="shared" si="1208"/>
        <v>0</v>
      </c>
      <c r="MH145" s="62">
        <f t="shared" si="1208"/>
        <v>0</v>
      </c>
      <c r="MI145" s="111">
        <f t="shared" si="1208"/>
        <v>0</v>
      </c>
      <c r="MJ145" s="63">
        <f t="shared" si="1208"/>
        <v>0</v>
      </c>
      <c r="MK145" s="62">
        <f t="shared" si="1208"/>
        <v>0</v>
      </c>
      <c r="ML145" s="62">
        <f t="shared" si="1208"/>
        <v>0</v>
      </c>
      <c r="MM145" s="62">
        <f t="shared" si="1208"/>
        <v>0</v>
      </c>
      <c r="MN145" s="62">
        <f t="shared" si="1208"/>
        <v>0</v>
      </c>
      <c r="MO145" s="62">
        <f t="shared" si="1208"/>
        <v>0</v>
      </c>
      <c r="MP145" s="62">
        <f t="shared" si="1208"/>
        <v>0</v>
      </c>
      <c r="MQ145" s="62">
        <f t="shared" si="1208"/>
        <v>0</v>
      </c>
      <c r="MR145" s="62">
        <f t="shared" si="1208"/>
        <v>0</v>
      </c>
      <c r="MS145" s="62">
        <f t="shared" si="1208"/>
        <v>0</v>
      </c>
      <c r="MT145" s="62">
        <f t="shared" si="1208"/>
        <v>0</v>
      </c>
      <c r="MU145" s="63">
        <f t="shared" ref="MU145:PF145" si="1209">MU146+MU155+MU164+MU170+MU174+MU182+MU187+MU196</f>
        <v>0</v>
      </c>
      <c r="MV145" s="62">
        <f t="shared" si="1209"/>
        <v>0</v>
      </c>
      <c r="MW145" s="62">
        <f t="shared" si="1209"/>
        <v>0</v>
      </c>
      <c r="MX145" s="62">
        <f t="shared" si="1209"/>
        <v>0</v>
      </c>
      <c r="MY145" s="111">
        <f t="shared" si="1209"/>
        <v>0</v>
      </c>
      <c r="MZ145" s="63">
        <f t="shared" si="1209"/>
        <v>0</v>
      </c>
      <c r="NA145" s="62">
        <f t="shared" si="1209"/>
        <v>0</v>
      </c>
      <c r="NB145" s="62">
        <f t="shared" si="1209"/>
        <v>0</v>
      </c>
      <c r="NC145" s="62">
        <f t="shared" si="1209"/>
        <v>0</v>
      </c>
      <c r="ND145" s="62">
        <f t="shared" si="1209"/>
        <v>0</v>
      </c>
      <c r="NE145" s="62">
        <f t="shared" si="1209"/>
        <v>0</v>
      </c>
      <c r="NF145" s="62">
        <f t="shared" si="1209"/>
        <v>0</v>
      </c>
      <c r="NG145" s="62">
        <f t="shared" si="1209"/>
        <v>0</v>
      </c>
      <c r="NH145" s="62">
        <f t="shared" si="1209"/>
        <v>0</v>
      </c>
      <c r="NI145" s="62">
        <f t="shared" si="1209"/>
        <v>0</v>
      </c>
      <c r="NJ145" s="62">
        <f t="shared" si="1209"/>
        <v>0</v>
      </c>
      <c r="NK145" s="63">
        <f t="shared" si="1209"/>
        <v>0</v>
      </c>
      <c r="NL145" s="62">
        <f t="shared" si="1209"/>
        <v>0</v>
      </c>
      <c r="NM145" s="62">
        <f t="shared" si="1209"/>
        <v>0</v>
      </c>
      <c r="NN145" s="62">
        <f t="shared" si="1209"/>
        <v>0</v>
      </c>
      <c r="NO145" s="111">
        <f t="shared" si="1209"/>
        <v>0</v>
      </c>
      <c r="NP145" s="63">
        <f t="shared" si="1209"/>
        <v>0</v>
      </c>
      <c r="NQ145" s="62">
        <f t="shared" si="1209"/>
        <v>0</v>
      </c>
      <c r="NR145" s="62">
        <f t="shared" si="1209"/>
        <v>0</v>
      </c>
      <c r="NS145" s="62">
        <f t="shared" si="1209"/>
        <v>0</v>
      </c>
      <c r="NT145" s="62">
        <f t="shared" si="1209"/>
        <v>0</v>
      </c>
      <c r="NU145" s="62">
        <f t="shared" si="1209"/>
        <v>0</v>
      </c>
      <c r="NV145" s="62">
        <f t="shared" si="1209"/>
        <v>0</v>
      </c>
      <c r="NW145" s="62">
        <f t="shared" si="1209"/>
        <v>0</v>
      </c>
      <c r="NX145" s="62">
        <f t="shared" si="1209"/>
        <v>0</v>
      </c>
      <c r="NY145" s="62">
        <f t="shared" si="1209"/>
        <v>0</v>
      </c>
      <c r="NZ145" s="62">
        <f t="shared" si="1209"/>
        <v>0</v>
      </c>
      <c r="OA145" s="63">
        <f t="shared" si="1209"/>
        <v>0</v>
      </c>
      <c r="OB145" s="62">
        <f t="shared" si="1209"/>
        <v>0</v>
      </c>
      <c r="OC145" s="62">
        <f t="shared" si="1209"/>
        <v>0</v>
      </c>
      <c r="OD145" s="62">
        <f t="shared" si="1209"/>
        <v>0</v>
      </c>
      <c r="OE145" s="111">
        <f t="shared" si="1209"/>
        <v>0</v>
      </c>
      <c r="OF145" s="63">
        <f t="shared" si="1209"/>
        <v>0</v>
      </c>
      <c r="OG145" s="62">
        <f t="shared" si="1209"/>
        <v>0</v>
      </c>
      <c r="OH145" s="62">
        <f t="shared" si="1209"/>
        <v>0</v>
      </c>
      <c r="OI145" s="62">
        <f t="shared" si="1209"/>
        <v>0</v>
      </c>
      <c r="OJ145" s="62">
        <f t="shared" si="1209"/>
        <v>0</v>
      </c>
      <c r="OK145" s="62">
        <f t="shared" si="1209"/>
        <v>0</v>
      </c>
      <c r="OL145" s="62">
        <f t="shared" si="1209"/>
        <v>0</v>
      </c>
      <c r="OM145" s="62">
        <f t="shared" si="1209"/>
        <v>0</v>
      </c>
      <c r="ON145" s="62">
        <f t="shared" si="1209"/>
        <v>0</v>
      </c>
      <c r="OO145" s="62">
        <f t="shared" si="1209"/>
        <v>0</v>
      </c>
      <c r="OP145" s="62">
        <f t="shared" si="1209"/>
        <v>0</v>
      </c>
      <c r="OQ145" s="63">
        <f t="shared" si="1209"/>
        <v>0</v>
      </c>
      <c r="OR145" s="62">
        <f t="shared" si="1209"/>
        <v>0</v>
      </c>
      <c r="OS145" s="62">
        <f t="shared" si="1209"/>
        <v>0</v>
      </c>
      <c r="OT145" s="62">
        <f t="shared" si="1209"/>
        <v>0</v>
      </c>
      <c r="OU145" s="111">
        <f t="shared" si="1209"/>
        <v>0</v>
      </c>
      <c r="OV145" s="63">
        <f t="shared" si="1209"/>
        <v>0</v>
      </c>
      <c r="OW145" s="62">
        <f t="shared" si="1209"/>
        <v>0</v>
      </c>
      <c r="OX145" s="62">
        <f t="shared" si="1209"/>
        <v>0</v>
      </c>
      <c r="OY145" s="62">
        <f t="shared" si="1209"/>
        <v>0</v>
      </c>
      <c r="OZ145" s="62">
        <f t="shared" si="1209"/>
        <v>0</v>
      </c>
      <c r="PA145" s="62">
        <f t="shared" si="1209"/>
        <v>0</v>
      </c>
      <c r="PB145" s="62">
        <f t="shared" si="1209"/>
        <v>0</v>
      </c>
      <c r="PC145" s="62">
        <f t="shared" si="1209"/>
        <v>0</v>
      </c>
      <c r="PD145" s="62">
        <f t="shared" si="1209"/>
        <v>0</v>
      </c>
      <c r="PE145" s="62">
        <f t="shared" si="1209"/>
        <v>0</v>
      </c>
      <c r="PF145" s="62">
        <f t="shared" si="1209"/>
        <v>0</v>
      </c>
      <c r="PG145" s="63">
        <f t="shared" ref="PG145:RR145" si="1210">PG146+PG155+PG164+PG170+PG174+PG182+PG187+PG196</f>
        <v>0</v>
      </c>
      <c r="PH145" s="62">
        <f t="shared" si="1210"/>
        <v>0</v>
      </c>
      <c r="PI145" s="62">
        <f t="shared" si="1210"/>
        <v>0</v>
      </c>
      <c r="PJ145" s="62">
        <f t="shared" si="1210"/>
        <v>0</v>
      </c>
      <c r="PK145" s="111">
        <f t="shared" si="1210"/>
        <v>0</v>
      </c>
      <c r="PL145" s="63">
        <f t="shared" si="1210"/>
        <v>0</v>
      </c>
      <c r="PM145" s="62">
        <f t="shared" si="1210"/>
        <v>0</v>
      </c>
      <c r="PN145" s="62">
        <f t="shared" si="1210"/>
        <v>0</v>
      </c>
      <c r="PO145" s="62">
        <f t="shared" si="1210"/>
        <v>0</v>
      </c>
      <c r="PP145" s="62">
        <f t="shared" si="1210"/>
        <v>0</v>
      </c>
      <c r="PQ145" s="62">
        <f t="shared" si="1210"/>
        <v>0</v>
      </c>
      <c r="PR145" s="62">
        <f t="shared" si="1210"/>
        <v>0</v>
      </c>
      <c r="PS145" s="62">
        <f t="shared" si="1210"/>
        <v>0</v>
      </c>
      <c r="PT145" s="62">
        <f t="shared" si="1210"/>
        <v>0</v>
      </c>
      <c r="PU145" s="62">
        <f t="shared" si="1210"/>
        <v>0</v>
      </c>
      <c r="PV145" s="62">
        <f t="shared" si="1210"/>
        <v>0</v>
      </c>
      <c r="PW145" s="63">
        <f t="shared" si="1210"/>
        <v>0</v>
      </c>
      <c r="PX145" s="62">
        <f t="shared" si="1210"/>
        <v>0</v>
      </c>
      <c r="PY145" s="62">
        <f t="shared" si="1210"/>
        <v>0</v>
      </c>
      <c r="PZ145" s="62">
        <f t="shared" si="1210"/>
        <v>0</v>
      </c>
      <c r="QA145" s="111">
        <f t="shared" si="1210"/>
        <v>0</v>
      </c>
      <c r="QB145" s="63">
        <f t="shared" si="1210"/>
        <v>0</v>
      </c>
      <c r="QC145" s="62">
        <f t="shared" si="1210"/>
        <v>0</v>
      </c>
      <c r="QD145" s="62">
        <f t="shared" si="1210"/>
        <v>0</v>
      </c>
      <c r="QE145" s="62">
        <f t="shared" si="1210"/>
        <v>0</v>
      </c>
      <c r="QF145" s="62">
        <f t="shared" si="1210"/>
        <v>0</v>
      </c>
      <c r="QG145" s="62">
        <f t="shared" si="1210"/>
        <v>0</v>
      </c>
      <c r="QH145" s="62">
        <f t="shared" si="1210"/>
        <v>0</v>
      </c>
      <c r="QI145" s="62">
        <f t="shared" si="1210"/>
        <v>0</v>
      </c>
      <c r="QJ145" s="62">
        <f t="shared" si="1210"/>
        <v>0</v>
      </c>
      <c r="QK145" s="62">
        <f t="shared" si="1210"/>
        <v>0</v>
      </c>
      <c r="QL145" s="62">
        <f t="shared" si="1210"/>
        <v>0</v>
      </c>
      <c r="QM145" s="63">
        <f t="shared" si="1210"/>
        <v>0</v>
      </c>
      <c r="QN145" s="62">
        <f t="shared" si="1210"/>
        <v>0</v>
      </c>
      <c r="QO145" s="62">
        <f t="shared" si="1210"/>
        <v>0</v>
      </c>
      <c r="QP145" s="62">
        <f t="shared" si="1210"/>
        <v>0</v>
      </c>
      <c r="QQ145" s="111">
        <f t="shared" si="1210"/>
        <v>0</v>
      </c>
      <c r="QR145" s="63">
        <f t="shared" si="1210"/>
        <v>0</v>
      </c>
      <c r="QS145" s="62">
        <f t="shared" si="1210"/>
        <v>0</v>
      </c>
      <c r="QT145" s="62">
        <f t="shared" si="1210"/>
        <v>0</v>
      </c>
      <c r="QU145" s="62">
        <f t="shared" si="1210"/>
        <v>0</v>
      </c>
      <c r="QV145" s="62">
        <f t="shared" si="1210"/>
        <v>0</v>
      </c>
      <c r="QW145" s="62">
        <f t="shared" si="1210"/>
        <v>0</v>
      </c>
      <c r="QX145" s="62">
        <f t="shared" si="1210"/>
        <v>0</v>
      </c>
      <c r="QY145" s="62">
        <f t="shared" si="1210"/>
        <v>0</v>
      </c>
      <c r="QZ145" s="62">
        <f t="shared" si="1210"/>
        <v>0</v>
      </c>
      <c r="RA145" s="62">
        <f t="shared" si="1210"/>
        <v>0</v>
      </c>
      <c r="RB145" s="62">
        <f t="shared" si="1210"/>
        <v>0</v>
      </c>
      <c r="RC145" s="63">
        <f t="shared" si="1210"/>
        <v>0</v>
      </c>
      <c r="RD145" s="62">
        <f t="shared" si="1210"/>
        <v>0</v>
      </c>
      <c r="RE145" s="62">
        <f t="shared" si="1210"/>
        <v>0</v>
      </c>
      <c r="RF145" s="62">
        <f t="shared" si="1210"/>
        <v>0</v>
      </c>
      <c r="RG145" s="62">
        <f t="shared" si="1210"/>
        <v>0</v>
      </c>
      <c r="RH145" s="62">
        <f t="shared" si="1210"/>
        <v>0</v>
      </c>
      <c r="RI145" s="62">
        <f t="shared" si="1210"/>
        <v>0</v>
      </c>
      <c r="RJ145" s="62">
        <f t="shared" si="1210"/>
        <v>0</v>
      </c>
      <c r="RK145" s="62">
        <f t="shared" si="1210"/>
        <v>0</v>
      </c>
      <c r="RL145" s="62">
        <f t="shared" si="1210"/>
        <v>0</v>
      </c>
      <c r="RM145" s="62">
        <f t="shared" si="1210"/>
        <v>0</v>
      </c>
      <c r="RN145" s="62">
        <f t="shared" si="1210"/>
        <v>0</v>
      </c>
      <c r="RO145" s="62">
        <f t="shared" si="1210"/>
        <v>0</v>
      </c>
      <c r="RP145" s="62">
        <f t="shared" si="1210"/>
        <v>0</v>
      </c>
      <c r="RQ145" s="111">
        <f t="shared" si="1210"/>
        <v>0</v>
      </c>
      <c r="RR145" s="153">
        <f t="shared" si="1210"/>
        <v>0</v>
      </c>
      <c r="RS145" s="63">
        <f t="shared" ref="RS145:UD145" si="1211">RS146+RS155+RS164+RS170+RS174+RS182+RS187+RS196</f>
        <v>0</v>
      </c>
      <c r="RT145" s="62">
        <f t="shared" si="1211"/>
        <v>0</v>
      </c>
      <c r="RU145" s="62">
        <f t="shared" si="1211"/>
        <v>0</v>
      </c>
      <c r="RV145" s="62">
        <f t="shared" si="1211"/>
        <v>0</v>
      </c>
      <c r="RW145" s="62">
        <f t="shared" si="1211"/>
        <v>0</v>
      </c>
      <c r="RX145" s="62">
        <f t="shared" si="1211"/>
        <v>0</v>
      </c>
      <c r="RY145" s="62">
        <f t="shared" si="1211"/>
        <v>0</v>
      </c>
      <c r="RZ145" s="62">
        <f t="shared" si="1211"/>
        <v>0</v>
      </c>
      <c r="SA145" s="62">
        <f t="shared" si="1211"/>
        <v>0</v>
      </c>
      <c r="SB145" s="62">
        <f t="shared" si="1211"/>
        <v>0</v>
      </c>
      <c r="SC145" s="62">
        <f t="shared" si="1211"/>
        <v>0</v>
      </c>
      <c r="SD145" s="63">
        <f t="shared" si="1211"/>
        <v>0</v>
      </c>
      <c r="SE145" s="62">
        <f t="shared" si="1211"/>
        <v>0</v>
      </c>
      <c r="SF145" s="62">
        <f t="shared" si="1211"/>
        <v>0</v>
      </c>
      <c r="SG145" s="62">
        <f t="shared" si="1211"/>
        <v>0</v>
      </c>
      <c r="SH145" s="111">
        <f t="shared" si="1211"/>
        <v>0</v>
      </c>
      <c r="SI145" s="63">
        <f t="shared" si="1211"/>
        <v>0</v>
      </c>
      <c r="SJ145" s="62">
        <f t="shared" si="1211"/>
        <v>0</v>
      </c>
      <c r="SK145" s="62">
        <f t="shared" si="1211"/>
        <v>0</v>
      </c>
      <c r="SL145" s="62">
        <f t="shared" si="1211"/>
        <v>0</v>
      </c>
      <c r="SM145" s="62">
        <f t="shared" si="1211"/>
        <v>0</v>
      </c>
      <c r="SN145" s="62">
        <f t="shared" si="1211"/>
        <v>0</v>
      </c>
      <c r="SO145" s="62">
        <f t="shared" si="1211"/>
        <v>0</v>
      </c>
      <c r="SP145" s="62">
        <f t="shared" si="1211"/>
        <v>0</v>
      </c>
      <c r="SQ145" s="62">
        <f t="shared" si="1211"/>
        <v>0</v>
      </c>
      <c r="SR145" s="62">
        <f t="shared" si="1211"/>
        <v>0</v>
      </c>
      <c r="SS145" s="62">
        <f t="shared" si="1211"/>
        <v>0</v>
      </c>
      <c r="ST145" s="63">
        <f t="shared" si="1211"/>
        <v>0</v>
      </c>
      <c r="SU145" s="62">
        <f t="shared" si="1211"/>
        <v>0</v>
      </c>
      <c r="SV145" s="62">
        <f t="shared" si="1211"/>
        <v>0</v>
      </c>
      <c r="SW145" s="62">
        <f t="shared" si="1211"/>
        <v>0</v>
      </c>
      <c r="SX145" s="111">
        <f t="shared" si="1211"/>
        <v>0</v>
      </c>
      <c r="SY145" s="63">
        <f t="shared" si="1211"/>
        <v>0</v>
      </c>
      <c r="SZ145" s="62">
        <f t="shared" si="1211"/>
        <v>0</v>
      </c>
      <c r="TA145" s="62">
        <f t="shared" si="1211"/>
        <v>0</v>
      </c>
      <c r="TB145" s="62">
        <f t="shared" si="1211"/>
        <v>0</v>
      </c>
      <c r="TC145" s="62">
        <f t="shared" si="1211"/>
        <v>0</v>
      </c>
      <c r="TD145" s="62">
        <f t="shared" si="1211"/>
        <v>0</v>
      </c>
      <c r="TE145" s="62">
        <f t="shared" si="1211"/>
        <v>0</v>
      </c>
      <c r="TF145" s="62">
        <f t="shared" si="1211"/>
        <v>0</v>
      </c>
      <c r="TG145" s="62">
        <f t="shared" si="1211"/>
        <v>0</v>
      </c>
      <c r="TH145" s="62">
        <f t="shared" si="1211"/>
        <v>0</v>
      </c>
      <c r="TI145" s="62">
        <f t="shared" si="1211"/>
        <v>0</v>
      </c>
      <c r="TJ145" s="63">
        <f t="shared" si="1211"/>
        <v>0</v>
      </c>
      <c r="TK145" s="62">
        <f t="shared" si="1211"/>
        <v>0</v>
      </c>
      <c r="TL145" s="62">
        <f t="shared" si="1211"/>
        <v>0</v>
      </c>
      <c r="TM145" s="62">
        <f t="shared" si="1211"/>
        <v>0</v>
      </c>
      <c r="TN145" s="111">
        <f t="shared" si="1211"/>
        <v>0</v>
      </c>
      <c r="TO145" s="63">
        <f t="shared" si="1211"/>
        <v>0</v>
      </c>
      <c r="TP145" s="62">
        <f t="shared" si="1211"/>
        <v>0</v>
      </c>
      <c r="TQ145" s="62">
        <f t="shared" si="1211"/>
        <v>0</v>
      </c>
      <c r="TR145" s="62">
        <f t="shared" si="1211"/>
        <v>0</v>
      </c>
      <c r="TS145" s="62">
        <f t="shared" si="1211"/>
        <v>0</v>
      </c>
      <c r="TT145" s="62">
        <f t="shared" si="1211"/>
        <v>0</v>
      </c>
      <c r="TU145" s="62">
        <f t="shared" si="1211"/>
        <v>0</v>
      </c>
      <c r="TV145" s="62">
        <f t="shared" si="1211"/>
        <v>0</v>
      </c>
      <c r="TW145" s="62">
        <f t="shared" si="1211"/>
        <v>0</v>
      </c>
      <c r="TX145" s="62">
        <f t="shared" si="1211"/>
        <v>0</v>
      </c>
      <c r="TY145" s="62">
        <f t="shared" si="1211"/>
        <v>0</v>
      </c>
      <c r="TZ145" s="63">
        <f t="shared" si="1211"/>
        <v>0</v>
      </c>
      <c r="UA145" s="62">
        <f t="shared" si="1211"/>
        <v>0</v>
      </c>
      <c r="UB145" s="62">
        <f t="shared" si="1211"/>
        <v>0</v>
      </c>
      <c r="UC145" s="62">
        <f t="shared" si="1211"/>
        <v>0</v>
      </c>
      <c r="UD145" s="111">
        <f t="shared" si="1211"/>
        <v>0</v>
      </c>
      <c r="UE145" s="63">
        <f t="shared" ref="UE145:VD145" si="1212">UE146+UE155+UE164+UE170+UE174+UE182+UE187+UE196</f>
        <v>0</v>
      </c>
      <c r="UF145" s="62">
        <f t="shared" si="1212"/>
        <v>0</v>
      </c>
      <c r="UG145" s="62">
        <f t="shared" si="1212"/>
        <v>0</v>
      </c>
      <c r="UH145" s="62">
        <f t="shared" si="1212"/>
        <v>0</v>
      </c>
      <c r="UI145" s="62">
        <f t="shared" si="1212"/>
        <v>0</v>
      </c>
      <c r="UJ145" s="62">
        <f t="shared" si="1212"/>
        <v>0</v>
      </c>
      <c r="UK145" s="62">
        <f t="shared" si="1212"/>
        <v>0</v>
      </c>
      <c r="UL145" s="62">
        <f t="shared" si="1212"/>
        <v>0</v>
      </c>
      <c r="UM145" s="62">
        <f t="shared" si="1212"/>
        <v>0</v>
      </c>
      <c r="UN145" s="62">
        <f t="shared" si="1212"/>
        <v>0</v>
      </c>
      <c r="UO145" s="62">
        <f t="shared" si="1212"/>
        <v>0</v>
      </c>
      <c r="UP145" s="63">
        <f t="shared" si="1212"/>
        <v>0</v>
      </c>
      <c r="UQ145" s="62">
        <f t="shared" si="1212"/>
        <v>0</v>
      </c>
      <c r="UR145" s="62">
        <f t="shared" si="1212"/>
        <v>0</v>
      </c>
      <c r="US145" s="62">
        <f t="shared" si="1212"/>
        <v>0</v>
      </c>
      <c r="UT145" s="62">
        <f t="shared" si="1212"/>
        <v>0</v>
      </c>
      <c r="UU145" s="62">
        <f t="shared" si="1212"/>
        <v>0</v>
      </c>
      <c r="UV145" s="62">
        <f t="shared" si="1212"/>
        <v>0</v>
      </c>
      <c r="UW145" s="62">
        <f t="shared" si="1212"/>
        <v>0</v>
      </c>
      <c r="UX145" s="62">
        <f t="shared" si="1212"/>
        <v>0</v>
      </c>
      <c r="UY145" s="62">
        <f t="shared" si="1212"/>
        <v>0</v>
      </c>
      <c r="UZ145" s="62">
        <f t="shared" si="1212"/>
        <v>0</v>
      </c>
      <c r="VA145" s="62">
        <f t="shared" si="1212"/>
        <v>0</v>
      </c>
      <c r="VB145" s="62">
        <f t="shared" si="1212"/>
        <v>0</v>
      </c>
      <c r="VC145" s="62">
        <f t="shared" si="1212"/>
        <v>0</v>
      </c>
      <c r="VD145" s="111">
        <f t="shared" si="1212"/>
        <v>0</v>
      </c>
      <c r="VE145" s="10" t="str">
        <f t="shared" si="1195"/>
        <v>-</v>
      </c>
    </row>
    <row r="146" spans="1:577" ht="20.149999999999999" customHeight="1">
      <c r="A146" s="19"/>
      <c r="B146" s="19">
        <v>6401</v>
      </c>
      <c r="C146" s="19"/>
      <c r="D146" s="20" t="s">
        <v>139</v>
      </c>
      <c r="E146" s="190">
        <f t="shared" ref="E146:T146" si="1213">SUM(E147:E154)</f>
        <v>0</v>
      </c>
      <c r="F146" s="191">
        <f t="shared" si="1213"/>
        <v>0</v>
      </c>
      <c r="G146" s="191">
        <f t="shared" si="1213"/>
        <v>0</v>
      </c>
      <c r="H146" s="192">
        <f t="shared" si="1213"/>
        <v>0</v>
      </c>
      <c r="I146" s="228">
        <f t="shared" si="1213"/>
        <v>0</v>
      </c>
      <c r="J146" s="191">
        <f t="shared" si="1213"/>
        <v>0</v>
      </c>
      <c r="K146" s="59">
        <f t="shared" si="1213"/>
        <v>0</v>
      </c>
      <c r="L146" s="58">
        <f t="shared" si="1213"/>
        <v>0</v>
      </c>
      <c r="M146" s="58">
        <f t="shared" si="1213"/>
        <v>0</v>
      </c>
      <c r="N146" s="58">
        <f t="shared" si="1213"/>
        <v>0</v>
      </c>
      <c r="O146" s="58">
        <f t="shared" si="1213"/>
        <v>0</v>
      </c>
      <c r="P146" s="58">
        <f t="shared" si="1213"/>
        <v>0</v>
      </c>
      <c r="Q146" s="58">
        <f t="shared" si="1213"/>
        <v>0</v>
      </c>
      <c r="R146" s="58">
        <f t="shared" si="1213"/>
        <v>0</v>
      </c>
      <c r="S146" s="58">
        <f t="shared" si="1213"/>
        <v>0</v>
      </c>
      <c r="T146" s="58">
        <f t="shared" si="1213"/>
        <v>0</v>
      </c>
      <c r="U146" s="59">
        <f t="shared" ref="U146:Y146" si="1214">SUM(U147:U154)</f>
        <v>0</v>
      </c>
      <c r="V146" s="58">
        <f t="shared" si="1214"/>
        <v>0</v>
      </c>
      <c r="W146" s="58">
        <f t="shared" si="1214"/>
        <v>0</v>
      </c>
      <c r="X146" s="58">
        <f t="shared" si="1214"/>
        <v>0</v>
      </c>
      <c r="Y146" s="109">
        <f t="shared" si="1214"/>
        <v>0</v>
      </c>
      <c r="Z146" s="59">
        <f t="shared" ref="Z146:AJ146" si="1215">SUM(Z147:Z154)</f>
        <v>0</v>
      </c>
      <c r="AA146" s="58">
        <f t="shared" si="1215"/>
        <v>0</v>
      </c>
      <c r="AB146" s="58">
        <f t="shared" si="1215"/>
        <v>0</v>
      </c>
      <c r="AC146" s="58">
        <f t="shared" si="1215"/>
        <v>0</v>
      </c>
      <c r="AD146" s="58">
        <f t="shared" si="1215"/>
        <v>0</v>
      </c>
      <c r="AE146" s="58">
        <f t="shared" si="1215"/>
        <v>0</v>
      </c>
      <c r="AF146" s="58">
        <f t="shared" si="1215"/>
        <v>0</v>
      </c>
      <c r="AG146" s="58">
        <f t="shared" si="1215"/>
        <v>0</v>
      </c>
      <c r="AH146" s="58">
        <f t="shared" si="1215"/>
        <v>0</v>
      </c>
      <c r="AI146" s="58">
        <f t="shared" si="1215"/>
        <v>0</v>
      </c>
      <c r="AJ146" s="58">
        <f t="shared" si="1215"/>
        <v>0</v>
      </c>
      <c r="AK146" s="59">
        <f t="shared" ref="AK146:AO146" si="1216">SUM(AK147:AK154)</f>
        <v>0</v>
      </c>
      <c r="AL146" s="58">
        <f t="shared" si="1216"/>
        <v>0</v>
      </c>
      <c r="AM146" s="58">
        <f t="shared" si="1216"/>
        <v>0</v>
      </c>
      <c r="AN146" s="58">
        <f t="shared" si="1216"/>
        <v>0</v>
      </c>
      <c r="AO146" s="109">
        <f t="shared" si="1216"/>
        <v>0</v>
      </c>
      <c r="AP146" s="59">
        <f t="shared" ref="AP146:AZ146" si="1217">SUM(AP147:AP154)</f>
        <v>0</v>
      </c>
      <c r="AQ146" s="58">
        <f t="shared" si="1217"/>
        <v>0</v>
      </c>
      <c r="AR146" s="58">
        <f t="shared" si="1217"/>
        <v>0</v>
      </c>
      <c r="AS146" s="58">
        <f t="shared" si="1217"/>
        <v>0</v>
      </c>
      <c r="AT146" s="58">
        <f t="shared" si="1217"/>
        <v>0</v>
      </c>
      <c r="AU146" s="58">
        <f t="shared" si="1217"/>
        <v>0</v>
      </c>
      <c r="AV146" s="58">
        <f t="shared" si="1217"/>
        <v>0</v>
      </c>
      <c r="AW146" s="58">
        <f t="shared" si="1217"/>
        <v>0</v>
      </c>
      <c r="AX146" s="58">
        <f t="shared" si="1217"/>
        <v>0</v>
      </c>
      <c r="AY146" s="58">
        <f t="shared" si="1217"/>
        <v>0</v>
      </c>
      <c r="AZ146" s="58">
        <f t="shared" si="1217"/>
        <v>0</v>
      </c>
      <c r="BA146" s="59">
        <f t="shared" ref="BA146:BE146" si="1218">SUM(BA147:BA154)</f>
        <v>0</v>
      </c>
      <c r="BB146" s="58">
        <f t="shared" si="1218"/>
        <v>0</v>
      </c>
      <c r="BC146" s="58">
        <f t="shared" si="1218"/>
        <v>0</v>
      </c>
      <c r="BD146" s="58">
        <f t="shared" si="1218"/>
        <v>0</v>
      </c>
      <c r="BE146" s="109">
        <f t="shared" si="1218"/>
        <v>0</v>
      </c>
      <c r="BF146" s="59">
        <f t="shared" ref="BF146:BP146" si="1219">SUM(BF147:BF154)</f>
        <v>0</v>
      </c>
      <c r="BG146" s="58">
        <f t="shared" si="1219"/>
        <v>0</v>
      </c>
      <c r="BH146" s="58">
        <f t="shared" si="1219"/>
        <v>0</v>
      </c>
      <c r="BI146" s="58">
        <f t="shared" si="1219"/>
        <v>0</v>
      </c>
      <c r="BJ146" s="58">
        <f t="shared" si="1219"/>
        <v>0</v>
      </c>
      <c r="BK146" s="58">
        <f t="shared" si="1219"/>
        <v>0</v>
      </c>
      <c r="BL146" s="58">
        <f t="shared" si="1219"/>
        <v>0</v>
      </c>
      <c r="BM146" s="58">
        <f t="shared" si="1219"/>
        <v>0</v>
      </c>
      <c r="BN146" s="58">
        <f t="shared" si="1219"/>
        <v>0</v>
      </c>
      <c r="BO146" s="58">
        <f t="shared" si="1219"/>
        <v>0</v>
      </c>
      <c r="BP146" s="58">
        <f t="shared" si="1219"/>
        <v>0</v>
      </c>
      <c r="BQ146" s="59">
        <f t="shared" ref="BQ146:BU146" si="1220">SUM(BQ147:BQ154)</f>
        <v>0</v>
      </c>
      <c r="BR146" s="58">
        <f t="shared" si="1220"/>
        <v>0</v>
      </c>
      <c r="BS146" s="58">
        <f t="shared" si="1220"/>
        <v>0</v>
      </c>
      <c r="BT146" s="58">
        <f t="shared" si="1220"/>
        <v>0</v>
      </c>
      <c r="BU146" s="109">
        <f t="shared" si="1220"/>
        <v>0</v>
      </c>
      <c r="BV146" s="59">
        <f t="shared" ref="BV146:CF146" si="1221">SUM(BV147:BV154)</f>
        <v>0</v>
      </c>
      <c r="BW146" s="58">
        <f t="shared" si="1221"/>
        <v>0</v>
      </c>
      <c r="BX146" s="58">
        <f t="shared" si="1221"/>
        <v>0</v>
      </c>
      <c r="BY146" s="58">
        <f t="shared" si="1221"/>
        <v>0</v>
      </c>
      <c r="BZ146" s="58">
        <f t="shared" si="1221"/>
        <v>0</v>
      </c>
      <c r="CA146" s="58">
        <f t="shared" si="1221"/>
        <v>0</v>
      </c>
      <c r="CB146" s="58">
        <f t="shared" si="1221"/>
        <v>0</v>
      </c>
      <c r="CC146" s="58">
        <f t="shared" si="1221"/>
        <v>0</v>
      </c>
      <c r="CD146" s="58">
        <f t="shared" si="1221"/>
        <v>0</v>
      </c>
      <c r="CE146" s="58">
        <f t="shared" si="1221"/>
        <v>0</v>
      </c>
      <c r="CF146" s="58">
        <f t="shared" si="1221"/>
        <v>0</v>
      </c>
      <c r="CG146" s="59">
        <f t="shared" ref="CG146:CU146" si="1222">SUM(CG147:CG154)</f>
        <v>0</v>
      </c>
      <c r="CH146" s="58">
        <f t="shared" si="1222"/>
        <v>0</v>
      </c>
      <c r="CI146" s="58">
        <f t="shared" si="1222"/>
        <v>0</v>
      </c>
      <c r="CJ146" s="58">
        <f t="shared" si="1222"/>
        <v>0</v>
      </c>
      <c r="CK146" s="58">
        <f t="shared" ref="CK146:CT146" si="1223">SUM(CK147:CK154)</f>
        <v>0</v>
      </c>
      <c r="CL146" s="58">
        <f t="shared" si="1223"/>
        <v>0</v>
      </c>
      <c r="CM146" s="58">
        <f t="shared" si="1223"/>
        <v>0</v>
      </c>
      <c r="CN146" s="58">
        <f t="shared" si="1223"/>
        <v>0</v>
      </c>
      <c r="CO146" s="58">
        <f t="shared" si="1223"/>
        <v>0</v>
      </c>
      <c r="CP146" s="58">
        <f t="shared" si="1223"/>
        <v>0</v>
      </c>
      <c r="CQ146" s="58">
        <f t="shared" si="1223"/>
        <v>0</v>
      </c>
      <c r="CR146" s="58">
        <f t="shared" si="1223"/>
        <v>0</v>
      </c>
      <c r="CS146" s="58">
        <f t="shared" si="1223"/>
        <v>0</v>
      </c>
      <c r="CT146" s="58">
        <f t="shared" si="1223"/>
        <v>0</v>
      </c>
      <c r="CU146" s="109">
        <f t="shared" si="1222"/>
        <v>0</v>
      </c>
      <c r="CV146" s="152">
        <f t="shared" ref="CV146:DG146" si="1224">SUM(CV147:CV154)</f>
        <v>0</v>
      </c>
      <c r="CW146" s="59">
        <f t="shared" si="1224"/>
        <v>0</v>
      </c>
      <c r="CX146" s="58">
        <f t="shared" si="1224"/>
        <v>0</v>
      </c>
      <c r="CY146" s="58">
        <f t="shared" si="1224"/>
        <v>0</v>
      </c>
      <c r="CZ146" s="58">
        <f t="shared" si="1224"/>
        <v>0</v>
      </c>
      <c r="DA146" s="58">
        <f t="shared" si="1224"/>
        <v>0</v>
      </c>
      <c r="DB146" s="58">
        <f t="shared" si="1224"/>
        <v>0</v>
      </c>
      <c r="DC146" s="58">
        <f t="shared" si="1224"/>
        <v>0</v>
      </c>
      <c r="DD146" s="58">
        <f t="shared" si="1224"/>
        <v>0</v>
      </c>
      <c r="DE146" s="58">
        <f t="shared" si="1224"/>
        <v>0</v>
      </c>
      <c r="DF146" s="58">
        <f t="shared" si="1224"/>
        <v>0</v>
      </c>
      <c r="DG146" s="58">
        <f t="shared" si="1224"/>
        <v>0</v>
      </c>
      <c r="DH146" s="59">
        <f t="shared" ref="DH146:DL146" si="1225">SUM(DH147:DH154)</f>
        <v>0</v>
      </c>
      <c r="DI146" s="58">
        <f t="shared" si="1225"/>
        <v>0</v>
      </c>
      <c r="DJ146" s="58">
        <f t="shared" si="1225"/>
        <v>0</v>
      </c>
      <c r="DK146" s="58">
        <f t="shared" si="1225"/>
        <v>0</v>
      </c>
      <c r="DL146" s="109">
        <f t="shared" si="1225"/>
        <v>0</v>
      </c>
      <c r="DM146" s="59">
        <f t="shared" ref="DM146:DW146" si="1226">SUM(DM147:DM154)</f>
        <v>0</v>
      </c>
      <c r="DN146" s="58">
        <f t="shared" si="1226"/>
        <v>0</v>
      </c>
      <c r="DO146" s="58">
        <f t="shared" si="1226"/>
        <v>0</v>
      </c>
      <c r="DP146" s="58">
        <f t="shared" si="1226"/>
        <v>0</v>
      </c>
      <c r="DQ146" s="58">
        <f t="shared" si="1226"/>
        <v>0</v>
      </c>
      <c r="DR146" s="58">
        <f t="shared" si="1226"/>
        <v>0</v>
      </c>
      <c r="DS146" s="58">
        <f t="shared" si="1226"/>
        <v>0</v>
      </c>
      <c r="DT146" s="58">
        <f t="shared" si="1226"/>
        <v>0</v>
      </c>
      <c r="DU146" s="58">
        <f t="shared" si="1226"/>
        <v>0</v>
      </c>
      <c r="DV146" s="58">
        <f t="shared" si="1226"/>
        <v>0</v>
      </c>
      <c r="DW146" s="58">
        <f t="shared" si="1226"/>
        <v>0</v>
      </c>
      <c r="DX146" s="59">
        <f t="shared" ref="DX146:EB146" si="1227">SUM(DX147:DX154)</f>
        <v>0</v>
      </c>
      <c r="DY146" s="58">
        <f t="shared" si="1227"/>
        <v>0</v>
      </c>
      <c r="DZ146" s="58">
        <f t="shared" si="1227"/>
        <v>0</v>
      </c>
      <c r="EA146" s="58">
        <f t="shared" si="1227"/>
        <v>0</v>
      </c>
      <c r="EB146" s="109">
        <f t="shared" si="1227"/>
        <v>0</v>
      </c>
      <c r="EC146" s="59">
        <f t="shared" ref="EC146:EM146" si="1228">SUM(EC147:EC154)</f>
        <v>0</v>
      </c>
      <c r="ED146" s="58">
        <f t="shared" si="1228"/>
        <v>0</v>
      </c>
      <c r="EE146" s="58">
        <f t="shared" si="1228"/>
        <v>0</v>
      </c>
      <c r="EF146" s="58">
        <f t="shared" si="1228"/>
        <v>0</v>
      </c>
      <c r="EG146" s="58">
        <f t="shared" si="1228"/>
        <v>0</v>
      </c>
      <c r="EH146" s="58">
        <f t="shared" si="1228"/>
        <v>0</v>
      </c>
      <c r="EI146" s="58">
        <f t="shared" si="1228"/>
        <v>0</v>
      </c>
      <c r="EJ146" s="58">
        <f t="shared" si="1228"/>
        <v>0</v>
      </c>
      <c r="EK146" s="58">
        <f t="shared" si="1228"/>
        <v>0</v>
      </c>
      <c r="EL146" s="58">
        <f t="shared" si="1228"/>
        <v>0</v>
      </c>
      <c r="EM146" s="58">
        <f t="shared" si="1228"/>
        <v>0</v>
      </c>
      <c r="EN146" s="59">
        <f t="shared" ref="EN146:ER146" si="1229">SUM(EN147:EN154)</f>
        <v>0</v>
      </c>
      <c r="EO146" s="58">
        <f t="shared" si="1229"/>
        <v>0</v>
      </c>
      <c r="EP146" s="58">
        <f t="shared" si="1229"/>
        <v>0</v>
      </c>
      <c r="EQ146" s="58">
        <f t="shared" si="1229"/>
        <v>0</v>
      </c>
      <c r="ER146" s="109">
        <f t="shared" si="1229"/>
        <v>0</v>
      </c>
      <c r="ES146" s="59">
        <f t="shared" ref="ES146:FC146" si="1230">SUM(ES147:ES154)</f>
        <v>0</v>
      </c>
      <c r="ET146" s="58">
        <f t="shared" si="1230"/>
        <v>0</v>
      </c>
      <c r="EU146" s="58">
        <f t="shared" si="1230"/>
        <v>0</v>
      </c>
      <c r="EV146" s="58">
        <f t="shared" si="1230"/>
        <v>0</v>
      </c>
      <c r="EW146" s="58">
        <f t="shared" si="1230"/>
        <v>0</v>
      </c>
      <c r="EX146" s="58">
        <f t="shared" si="1230"/>
        <v>0</v>
      </c>
      <c r="EY146" s="58">
        <f t="shared" si="1230"/>
        <v>0</v>
      </c>
      <c r="EZ146" s="58">
        <f t="shared" si="1230"/>
        <v>0</v>
      </c>
      <c r="FA146" s="58">
        <f t="shared" si="1230"/>
        <v>0</v>
      </c>
      <c r="FB146" s="58">
        <f t="shared" si="1230"/>
        <v>0</v>
      </c>
      <c r="FC146" s="58">
        <f t="shared" si="1230"/>
        <v>0</v>
      </c>
      <c r="FD146" s="59">
        <f t="shared" ref="FD146:FH146" si="1231">SUM(FD147:FD154)</f>
        <v>0</v>
      </c>
      <c r="FE146" s="58">
        <f t="shared" si="1231"/>
        <v>0</v>
      </c>
      <c r="FF146" s="58">
        <f t="shared" si="1231"/>
        <v>0</v>
      </c>
      <c r="FG146" s="58">
        <f t="shared" si="1231"/>
        <v>0</v>
      </c>
      <c r="FH146" s="109">
        <f t="shared" si="1231"/>
        <v>0</v>
      </c>
      <c r="FI146" s="59">
        <f t="shared" ref="FI146:FS146" si="1232">SUM(FI147:FI154)</f>
        <v>0</v>
      </c>
      <c r="FJ146" s="58">
        <f t="shared" si="1232"/>
        <v>0</v>
      </c>
      <c r="FK146" s="58">
        <f t="shared" si="1232"/>
        <v>0</v>
      </c>
      <c r="FL146" s="58">
        <f t="shared" si="1232"/>
        <v>0</v>
      </c>
      <c r="FM146" s="58">
        <f t="shared" si="1232"/>
        <v>0</v>
      </c>
      <c r="FN146" s="58">
        <f t="shared" si="1232"/>
        <v>0</v>
      </c>
      <c r="FO146" s="58">
        <f t="shared" si="1232"/>
        <v>0</v>
      </c>
      <c r="FP146" s="58">
        <f t="shared" si="1232"/>
        <v>0</v>
      </c>
      <c r="FQ146" s="58">
        <f t="shared" si="1232"/>
        <v>0</v>
      </c>
      <c r="FR146" s="58">
        <f t="shared" si="1232"/>
        <v>0</v>
      </c>
      <c r="FS146" s="58">
        <f t="shared" si="1232"/>
        <v>0</v>
      </c>
      <c r="FT146" s="59">
        <f t="shared" ref="FT146:FX146" si="1233">SUM(FT147:FT154)</f>
        <v>0</v>
      </c>
      <c r="FU146" s="58">
        <f t="shared" si="1233"/>
        <v>0</v>
      </c>
      <c r="FV146" s="58">
        <f t="shared" si="1233"/>
        <v>0</v>
      </c>
      <c r="FW146" s="58">
        <f t="shared" si="1233"/>
        <v>0</v>
      </c>
      <c r="FX146" s="109">
        <f t="shared" si="1233"/>
        <v>0</v>
      </c>
      <c r="FY146" s="59">
        <f t="shared" ref="FY146:GI146" si="1234">SUM(FY147:FY154)</f>
        <v>0</v>
      </c>
      <c r="FZ146" s="58">
        <f t="shared" si="1234"/>
        <v>0</v>
      </c>
      <c r="GA146" s="58">
        <f t="shared" si="1234"/>
        <v>0</v>
      </c>
      <c r="GB146" s="58">
        <f t="shared" si="1234"/>
        <v>0</v>
      </c>
      <c r="GC146" s="58">
        <f t="shared" si="1234"/>
        <v>0</v>
      </c>
      <c r="GD146" s="58">
        <f t="shared" si="1234"/>
        <v>0</v>
      </c>
      <c r="GE146" s="58">
        <f t="shared" si="1234"/>
        <v>0</v>
      </c>
      <c r="GF146" s="58">
        <f t="shared" si="1234"/>
        <v>0</v>
      </c>
      <c r="GG146" s="58">
        <f t="shared" si="1234"/>
        <v>0</v>
      </c>
      <c r="GH146" s="58">
        <f t="shared" si="1234"/>
        <v>0</v>
      </c>
      <c r="GI146" s="58">
        <f t="shared" si="1234"/>
        <v>0</v>
      </c>
      <c r="GJ146" s="59">
        <f t="shared" ref="GJ146:GN146" si="1235">SUM(GJ147:GJ154)</f>
        <v>0</v>
      </c>
      <c r="GK146" s="58">
        <f t="shared" si="1235"/>
        <v>0</v>
      </c>
      <c r="GL146" s="58">
        <f t="shared" si="1235"/>
        <v>0</v>
      </c>
      <c r="GM146" s="58">
        <f t="shared" si="1235"/>
        <v>0</v>
      </c>
      <c r="GN146" s="109">
        <f t="shared" si="1235"/>
        <v>0</v>
      </c>
      <c r="GO146" s="59">
        <f t="shared" ref="GO146:GY146" si="1236">SUM(GO147:GO154)</f>
        <v>0</v>
      </c>
      <c r="GP146" s="58">
        <f t="shared" si="1236"/>
        <v>0</v>
      </c>
      <c r="GQ146" s="58">
        <f t="shared" si="1236"/>
        <v>0</v>
      </c>
      <c r="GR146" s="58">
        <f t="shared" si="1236"/>
        <v>0</v>
      </c>
      <c r="GS146" s="58">
        <f t="shared" si="1236"/>
        <v>0</v>
      </c>
      <c r="GT146" s="58">
        <f t="shared" si="1236"/>
        <v>0</v>
      </c>
      <c r="GU146" s="58">
        <f t="shared" si="1236"/>
        <v>0</v>
      </c>
      <c r="GV146" s="58">
        <f t="shared" si="1236"/>
        <v>0</v>
      </c>
      <c r="GW146" s="58">
        <f t="shared" si="1236"/>
        <v>0</v>
      </c>
      <c r="GX146" s="58">
        <f t="shared" si="1236"/>
        <v>0</v>
      </c>
      <c r="GY146" s="58">
        <f t="shared" si="1236"/>
        <v>0</v>
      </c>
      <c r="GZ146" s="59">
        <f t="shared" ref="GZ146:HC146" si="1237">SUM(GZ147:GZ154)</f>
        <v>0</v>
      </c>
      <c r="HA146" s="58">
        <f t="shared" si="1237"/>
        <v>0</v>
      </c>
      <c r="HB146" s="58">
        <f t="shared" si="1237"/>
        <v>0</v>
      </c>
      <c r="HC146" s="58">
        <f t="shared" si="1237"/>
        <v>0</v>
      </c>
      <c r="HD146" s="58">
        <f t="shared" ref="HD146:HM146" si="1238">SUM(HD147:HD154)</f>
        <v>0</v>
      </c>
      <c r="HE146" s="58">
        <f t="shared" si="1238"/>
        <v>0</v>
      </c>
      <c r="HF146" s="58">
        <f t="shared" si="1238"/>
        <v>0</v>
      </c>
      <c r="HG146" s="58">
        <f t="shared" si="1238"/>
        <v>0</v>
      </c>
      <c r="HH146" s="58">
        <f t="shared" si="1238"/>
        <v>0</v>
      </c>
      <c r="HI146" s="58">
        <f t="shared" si="1238"/>
        <v>0</v>
      </c>
      <c r="HJ146" s="58">
        <f t="shared" si="1238"/>
        <v>0</v>
      </c>
      <c r="HK146" s="58">
        <f t="shared" si="1238"/>
        <v>0</v>
      </c>
      <c r="HL146" s="58">
        <f t="shared" si="1238"/>
        <v>0</v>
      </c>
      <c r="HM146" s="58">
        <f t="shared" si="1238"/>
        <v>0</v>
      </c>
      <c r="HN146" s="109">
        <f t="shared" ref="HN146" si="1239">SUM(HN147:HN154)</f>
        <v>0</v>
      </c>
      <c r="HO146" s="136">
        <f t="shared" ref="HO146:IA146" si="1240">SUM(HO147:HO154)</f>
        <v>0</v>
      </c>
      <c r="HP146" s="152">
        <f t="shared" si="1240"/>
        <v>0</v>
      </c>
      <c r="HQ146" s="59">
        <f t="shared" si="1240"/>
        <v>0</v>
      </c>
      <c r="HR146" s="58">
        <f t="shared" si="1240"/>
        <v>0</v>
      </c>
      <c r="HS146" s="58">
        <f t="shared" si="1240"/>
        <v>0</v>
      </c>
      <c r="HT146" s="58">
        <f t="shared" si="1240"/>
        <v>0</v>
      </c>
      <c r="HU146" s="58">
        <f t="shared" si="1240"/>
        <v>0</v>
      </c>
      <c r="HV146" s="58">
        <f t="shared" si="1240"/>
        <v>0</v>
      </c>
      <c r="HW146" s="58">
        <f t="shared" si="1240"/>
        <v>0</v>
      </c>
      <c r="HX146" s="58">
        <f t="shared" si="1240"/>
        <v>0</v>
      </c>
      <c r="HY146" s="58">
        <f t="shared" si="1240"/>
        <v>0</v>
      </c>
      <c r="HZ146" s="58">
        <f t="shared" si="1240"/>
        <v>0</v>
      </c>
      <c r="IA146" s="58">
        <f t="shared" si="1240"/>
        <v>0</v>
      </c>
      <c r="IB146" s="59">
        <f t="shared" ref="IB146:IF146" si="1241">SUM(IB147:IB154)</f>
        <v>0</v>
      </c>
      <c r="IC146" s="58">
        <f t="shared" si="1241"/>
        <v>0</v>
      </c>
      <c r="ID146" s="58">
        <f t="shared" si="1241"/>
        <v>0</v>
      </c>
      <c r="IE146" s="58">
        <f t="shared" si="1241"/>
        <v>0</v>
      </c>
      <c r="IF146" s="109">
        <f t="shared" si="1241"/>
        <v>0</v>
      </c>
      <c r="IG146" s="59">
        <f t="shared" ref="IG146:IQ146" si="1242">SUM(IG147:IG154)</f>
        <v>0</v>
      </c>
      <c r="IH146" s="58">
        <f t="shared" si="1242"/>
        <v>0</v>
      </c>
      <c r="II146" s="58">
        <f t="shared" si="1242"/>
        <v>0</v>
      </c>
      <c r="IJ146" s="58">
        <f t="shared" si="1242"/>
        <v>0</v>
      </c>
      <c r="IK146" s="58">
        <f t="shared" si="1242"/>
        <v>0</v>
      </c>
      <c r="IL146" s="58">
        <f t="shared" si="1242"/>
        <v>0</v>
      </c>
      <c r="IM146" s="58">
        <f t="shared" si="1242"/>
        <v>0</v>
      </c>
      <c r="IN146" s="58">
        <f t="shared" si="1242"/>
        <v>0</v>
      </c>
      <c r="IO146" s="58">
        <f t="shared" si="1242"/>
        <v>0</v>
      </c>
      <c r="IP146" s="58">
        <f t="shared" si="1242"/>
        <v>0</v>
      </c>
      <c r="IQ146" s="58">
        <f t="shared" si="1242"/>
        <v>0</v>
      </c>
      <c r="IR146" s="59">
        <f t="shared" ref="IR146:IV146" si="1243">SUM(IR147:IR154)</f>
        <v>0</v>
      </c>
      <c r="IS146" s="58">
        <f t="shared" si="1243"/>
        <v>0</v>
      </c>
      <c r="IT146" s="58">
        <f t="shared" si="1243"/>
        <v>0</v>
      </c>
      <c r="IU146" s="58">
        <f t="shared" si="1243"/>
        <v>0</v>
      </c>
      <c r="IV146" s="109">
        <f t="shared" si="1243"/>
        <v>0</v>
      </c>
      <c r="IW146" s="59">
        <f t="shared" ref="IW146:JG146" si="1244">SUM(IW147:IW154)</f>
        <v>0</v>
      </c>
      <c r="IX146" s="58">
        <f t="shared" si="1244"/>
        <v>0</v>
      </c>
      <c r="IY146" s="58">
        <f t="shared" si="1244"/>
        <v>0</v>
      </c>
      <c r="IZ146" s="58">
        <f t="shared" si="1244"/>
        <v>0</v>
      </c>
      <c r="JA146" s="58">
        <f t="shared" si="1244"/>
        <v>0</v>
      </c>
      <c r="JB146" s="58">
        <f t="shared" si="1244"/>
        <v>0</v>
      </c>
      <c r="JC146" s="58">
        <f t="shared" si="1244"/>
        <v>0</v>
      </c>
      <c r="JD146" s="58">
        <f t="shared" si="1244"/>
        <v>0</v>
      </c>
      <c r="JE146" s="58">
        <f t="shared" si="1244"/>
        <v>0</v>
      </c>
      <c r="JF146" s="58">
        <f t="shared" si="1244"/>
        <v>0</v>
      </c>
      <c r="JG146" s="58">
        <f t="shared" si="1244"/>
        <v>0</v>
      </c>
      <c r="JH146" s="59">
        <f t="shared" ref="JH146:JL146" si="1245">SUM(JH147:JH154)</f>
        <v>0</v>
      </c>
      <c r="JI146" s="58">
        <f t="shared" si="1245"/>
        <v>0</v>
      </c>
      <c r="JJ146" s="58">
        <f t="shared" si="1245"/>
        <v>0</v>
      </c>
      <c r="JK146" s="58">
        <f t="shared" si="1245"/>
        <v>0</v>
      </c>
      <c r="JL146" s="109">
        <f t="shared" si="1245"/>
        <v>0</v>
      </c>
      <c r="JM146" s="59">
        <f t="shared" ref="JM146:JW146" si="1246">SUM(JM147:JM154)</f>
        <v>0</v>
      </c>
      <c r="JN146" s="58">
        <f t="shared" si="1246"/>
        <v>0</v>
      </c>
      <c r="JO146" s="58">
        <f t="shared" si="1246"/>
        <v>0</v>
      </c>
      <c r="JP146" s="58">
        <f t="shared" si="1246"/>
        <v>0</v>
      </c>
      <c r="JQ146" s="58">
        <f t="shared" si="1246"/>
        <v>0</v>
      </c>
      <c r="JR146" s="58">
        <f t="shared" si="1246"/>
        <v>0</v>
      </c>
      <c r="JS146" s="58">
        <f t="shared" si="1246"/>
        <v>0</v>
      </c>
      <c r="JT146" s="58">
        <f t="shared" si="1246"/>
        <v>0</v>
      </c>
      <c r="JU146" s="58">
        <f t="shared" si="1246"/>
        <v>0</v>
      </c>
      <c r="JV146" s="58">
        <f t="shared" si="1246"/>
        <v>0</v>
      </c>
      <c r="JW146" s="58">
        <f t="shared" si="1246"/>
        <v>0</v>
      </c>
      <c r="JX146" s="59">
        <f t="shared" ref="JX146:KB146" si="1247">SUM(JX147:JX154)</f>
        <v>0</v>
      </c>
      <c r="JY146" s="58">
        <f t="shared" si="1247"/>
        <v>0</v>
      </c>
      <c r="JZ146" s="58">
        <f t="shared" si="1247"/>
        <v>0</v>
      </c>
      <c r="KA146" s="58">
        <f t="shared" si="1247"/>
        <v>0</v>
      </c>
      <c r="KB146" s="109">
        <f t="shared" si="1247"/>
        <v>0</v>
      </c>
      <c r="KC146" s="59">
        <f t="shared" ref="KC146:KM146" si="1248">SUM(KC147:KC154)</f>
        <v>0</v>
      </c>
      <c r="KD146" s="58">
        <f t="shared" si="1248"/>
        <v>0</v>
      </c>
      <c r="KE146" s="58">
        <f t="shared" si="1248"/>
        <v>0</v>
      </c>
      <c r="KF146" s="58">
        <f t="shared" si="1248"/>
        <v>0</v>
      </c>
      <c r="KG146" s="58">
        <f t="shared" si="1248"/>
        <v>0</v>
      </c>
      <c r="KH146" s="58">
        <f t="shared" si="1248"/>
        <v>0</v>
      </c>
      <c r="KI146" s="58">
        <f t="shared" si="1248"/>
        <v>0</v>
      </c>
      <c r="KJ146" s="58">
        <f t="shared" si="1248"/>
        <v>0</v>
      </c>
      <c r="KK146" s="58">
        <f t="shared" si="1248"/>
        <v>0</v>
      </c>
      <c r="KL146" s="58">
        <f t="shared" si="1248"/>
        <v>0</v>
      </c>
      <c r="KM146" s="58">
        <f t="shared" si="1248"/>
        <v>0</v>
      </c>
      <c r="KN146" s="59">
        <f t="shared" ref="KN146:KQ146" si="1249">SUM(KN147:KN154)</f>
        <v>0</v>
      </c>
      <c r="KO146" s="58">
        <f t="shared" si="1249"/>
        <v>0</v>
      </c>
      <c r="KP146" s="58">
        <f t="shared" si="1249"/>
        <v>0</v>
      </c>
      <c r="KQ146" s="58">
        <f t="shared" si="1249"/>
        <v>0</v>
      </c>
      <c r="KR146" s="58">
        <f t="shared" ref="KR146:LA146" si="1250">SUM(KR147:KR154)</f>
        <v>0</v>
      </c>
      <c r="KS146" s="58">
        <f t="shared" si="1250"/>
        <v>0</v>
      </c>
      <c r="KT146" s="58">
        <f t="shared" si="1250"/>
        <v>0</v>
      </c>
      <c r="KU146" s="58">
        <f t="shared" si="1250"/>
        <v>0</v>
      </c>
      <c r="KV146" s="58">
        <f t="shared" si="1250"/>
        <v>0</v>
      </c>
      <c r="KW146" s="58">
        <f t="shared" si="1250"/>
        <v>0</v>
      </c>
      <c r="KX146" s="58">
        <f t="shared" si="1250"/>
        <v>0</v>
      </c>
      <c r="KY146" s="58">
        <f t="shared" si="1250"/>
        <v>0</v>
      </c>
      <c r="KZ146" s="58">
        <f t="shared" si="1250"/>
        <v>0</v>
      </c>
      <c r="LA146" s="58">
        <f t="shared" si="1250"/>
        <v>0</v>
      </c>
      <c r="LB146" s="109">
        <f t="shared" ref="LB146" si="1251">SUM(LB147:LB154)</f>
        <v>0</v>
      </c>
      <c r="LC146" s="152">
        <f t="shared" ref="LC146:LN146" si="1252">SUM(LC147:LC154)</f>
        <v>0</v>
      </c>
      <c r="LD146" s="59">
        <f t="shared" si="1252"/>
        <v>0</v>
      </c>
      <c r="LE146" s="58">
        <f t="shared" si="1252"/>
        <v>0</v>
      </c>
      <c r="LF146" s="58">
        <f t="shared" si="1252"/>
        <v>0</v>
      </c>
      <c r="LG146" s="58">
        <f t="shared" si="1252"/>
        <v>0</v>
      </c>
      <c r="LH146" s="58">
        <f t="shared" si="1252"/>
        <v>0</v>
      </c>
      <c r="LI146" s="58">
        <f t="shared" si="1252"/>
        <v>0</v>
      </c>
      <c r="LJ146" s="58">
        <f t="shared" si="1252"/>
        <v>0</v>
      </c>
      <c r="LK146" s="58">
        <f t="shared" si="1252"/>
        <v>0</v>
      </c>
      <c r="LL146" s="58">
        <f t="shared" si="1252"/>
        <v>0</v>
      </c>
      <c r="LM146" s="58">
        <f t="shared" si="1252"/>
        <v>0</v>
      </c>
      <c r="LN146" s="58">
        <f t="shared" si="1252"/>
        <v>0</v>
      </c>
      <c r="LO146" s="59">
        <f t="shared" ref="LO146:LS146" si="1253">SUM(LO147:LO154)</f>
        <v>0</v>
      </c>
      <c r="LP146" s="58">
        <f t="shared" si="1253"/>
        <v>0</v>
      </c>
      <c r="LQ146" s="58">
        <f t="shared" si="1253"/>
        <v>0</v>
      </c>
      <c r="LR146" s="58">
        <f t="shared" si="1253"/>
        <v>0</v>
      </c>
      <c r="LS146" s="109">
        <f t="shared" si="1253"/>
        <v>0</v>
      </c>
      <c r="LT146" s="59">
        <f t="shared" ref="LT146:MD146" si="1254">SUM(LT147:LT154)</f>
        <v>0</v>
      </c>
      <c r="LU146" s="58">
        <f t="shared" si="1254"/>
        <v>0</v>
      </c>
      <c r="LV146" s="58">
        <f t="shared" si="1254"/>
        <v>0</v>
      </c>
      <c r="LW146" s="58">
        <f t="shared" si="1254"/>
        <v>0</v>
      </c>
      <c r="LX146" s="58">
        <f t="shared" si="1254"/>
        <v>0</v>
      </c>
      <c r="LY146" s="58">
        <f t="shared" si="1254"/>
        <v>0</v>
      </c>
      <c r="LZ146" s="58">
        <f t="shared" si="1254"/>
        <v>0</v>
      </c>
      <c r="MA146" s="58">
        <f t="shared" si="1254"/>
        <v>0</v>
      </c>
      <c r="MB146" s="58">
        <f t="shared" si="1254"/>
        <v>0</v>
      </c>
      <c r="MC146" s="58">
        <f t="shared" si="1254"/>
        <v>0</v>
      </c>
      <c r="MD146" s="58">
        <f t="shared" si="1254"/>
        <v>0</v>
      </c>
      <c r="ME146" s="59">
        <f t="shared" ref="ME146:MI146" si="1255">SUM(ME147:ME154)</f>
        <v>0</v>
      </c>
      <c r="MF146" s="58">
        <f t="shared" si="1255"/>
        <v>0</v>
      </c>
      <c r="MG146" s="58">
        <f t="shared" si="1255"/>
        <v>0</v>
      </c>
      <c r="MH146" s="58">
        <f t="shared" si="1255"/>
        <v>0</v>
      </c>
      <c r="MI146" s="109">
        <f t="shared" si="1255"/>
        <v>0</v>
      </c>
      <c r="MJ146" s="59">
        <f t="shared" ref="MJ146:MT146" si="1256">SUM(MJ147:MJ154)</f>
        <v>0</v>
      </c>
      <c r="MK146" s="58">
        <f t="shared" si="1256"/>
        <v>0</v>
      </c>
      <c r="ML146" s="58">
        <f t="shared" si="1256"/>
        <v>0</v>
      </c>
      <c r="MM146" s="58">
        <f t="shared" si="1256"/>
        <v>0</v>
      </c>
      <c r="MN146" s="58">
        <f t="shared" si="1256"/>
        <v>0</v>
      </c>
      <c r="MO146" s="58">
        <f t="shared" si="1256"/>
        <v>0</v>
      </c>
      <c r="MP146" s="58">
        <f t="shared" si="1256"/>
        <v>0</v>
      </c>
      <c r="MQ146" s="58">
        <f t="shared" si="1256"/>
        <v>0</v>
      </c>
      <c r="MR146" s="58">
        <f t="shared" si="1256"/>
        <v>0</v>
      </c>
      <c r="MS146" s="58">
        <f t="shared" si="1256"/>
        <v>0</v>
      </c>
      <c r="MT146" s="58">
        <f t="shared" si="1256"/>
        <v>0</v>
      </c>
      <c r="MU146" s="59">
        <f t="shared" ref="MU146:MY146" si="1257">SUM(MU147:MU154)</f>
        <v>0</v>
      </c>
      <c r="MV146" s="58">
        <f t="shared" si="1257"/>
        <v>0</v>
      </c>
      <c r="MW146" s="58">
        <f t="shared" si="1257"/>
        <v>0</v>
      </c>
      <c r="MX146" s="58">
        <f t="shared" si="1257"/>
        <v>0</v>
      </c>
      <c r="MY146" s="109">
        <f t="shared" si="1257"/>
        <v>0</v>
      </c>
      <c r="MZ146" s="59">
        <f t="shared" ref="MZ146:NJ146" si="1258">SUM(MZ147:MZ154)</f>
        <v>0</v>
      </c>
      <c r="NA146" s="58">
        <f t="shared" si="1258"/>
        <v>0</v>
      </c>
      <c r="NB146" s="58">
        <f t="shared" si="1258"/>
        <v>0</v>
      </c>
      <c r="NC146" s="58">
        <f t="shared" si="1258"/>
        <v>0</v>
      </c>
      <c r="ND146" s="58">
        <f t="shared" si="1258"/>
        <v>0</v>
      </c>
      <c r="NE146" s="58">
        <f t="shared" si="1258"/>
        <v>0</v>
      </c>
      <c r="NF146" s="58">
        <f t="shared" si="1258"/>
        <v>0</v>
      </c>
      <c r="NG146" s="58">
        <f t="shared" si="1258"/>
        <v>0</v>
      </c>
      <c r="NH146" s="58">
        <f t="shared" si="1258"/>
        <v>0</v>
      </c>
      <c r="NI146" s="58">
        <f t="shared" si="1258"/>
        <v>0</v>
      </c>
      <c r="NJ146" s="58">
        <f t="shared" si="1258"/>
        <v>0</v>
      </c>
      <c r="NK146" s="59">
        <f t="shared" ref="NK146:NO146" si="1259">SUM(NK147:NK154)</f>
        <v>0</v>
      </c>
      <c r="NL146" s="58">
        <f t="shared" si="1259"/>
        <v>0</v>
      </c>
      <c r="NM146" s="58">
        <f t="shared" si="1259"/>
        <v>0</v>
      </c>
      <c r="NN146" s="58">
        <f t="shared" si="1259"/>
        <v>0</v>
      </c>
      <c r="NO146" s="109">
        <f t="shared" si="1259"/>
        <v>0</v>
      </c>
      <c r="NP146" s="59">
        <f t="shared" ref="NP146:NZ146" si="1260">SUM(NP147:NP154)</f>
        <v>0</v>
      </c>
      <c r="NQ146" s="58">
        <f t="shared" si="1260"/>
        <v>0</v>
      </c>
      <c r="NR146" s="58">
        <f t="shared" si="1260"/>
        <v>0</v>
      </c>
      <c r="NS146" s="58">
        <f t="shared" si="1260"/>
        <v>0</v>
      </c>
      <c r="NT146" s="58">
        <f t="shared" si="1260"/>
        <v>0</v>
      </c>
      <c r="NU146" s="58">
        <f t="shared" si="1260"/>
        <v>0</v>
      </c>
      <c r="NV146" s="58">
        <f t="shared" si="1260"/>
        <v>0</v>
      </c>
      <c r="NW146" s="58">
        <f t="shared" si="1260"/>
        <v>0</v>
      </c>
      <c r="NX146" s="58">
        <f t="shared" si="1260"/>
        <v>0</v>
      </c>
      <c r="NY146" s="58">
        <f t="shared" si="1260"/>
        <v>0</v>
      </c>
      <c r="NZ146" s="58">
        <f t="shared" si="1260"/>
        <v>0</v>
      </c>
      <c r="OA146" s="59">
        <f t="shared" ref="OA146:OE146" si="1261">SUM(OA147:OA154)</f>
        <v>0</v>
      </c>
      <c r="OB146" s="58">
        <f t="shared" si="1261"/>
        <v>0</v>
      </c>
      <c r="OC146" s="58">
        <f t="shared" si="1261"/>
        <v>0</v>
      </c>
      <c r="OD146" s="58">
        <f t="shared" si="1261"/>
        <v>0</v>
      </c>
      <c r="OE146" s="109">
        <f t="shared" si="1261"/>
        <v>0</v>
      </c>
      <c r="OF146" s="59">
        <f t="shared" ref="OF146:OP146" si="1262">SUM(OF147:OF154)</f>
        <v>0</v>
      </c>
      <c r="OG146" s="58">
        <f t="shared" si="1262"/>
        <v>0</v>
      </c>
      <c r="OH146" s="58">
        <f t="shared" si="1262"/>
        <v>0</v>
      </c>
      <c r="OI146" s="58">
        <f t="shared" si="1262"/>
        <v>0</v>
      </c>
      <c r="OJ146" s="58">
        <f t="shared" si="1262"/>
        <v>0</v>
      </c>
      <c r="OK146" s="58">
        <f t="shared" si="1262"/>
        <v>0</v>
      </c>
      <c r="OL146" s="58">
        <f t="shared" si="1262"/>
        <v>0</v>
      </c>
      <c r="OM146" s="58">
        <f t="shared" si="1262"/>
        <v>0</v>
      </c>
      <c r="ON146" s="58">
        <f t="shared" si="1262"/>
        <v>0</v>
      </c>
      <c r="OO146" s="58">
        <f t="shared" si="1262"/>
        <v>0</v>
      </c>
      <c r="OP146" s="58">
        <f t="shared" si="1262"/>
        <v>0</v>
      </c>
      <c r="OQ146" s="59">
        <f t="shared" ref="OQ146:OU146" si="1263">SUM(OQ147:OQ154)</f>
        <v>0</v>
      </c>
      <c r="OR146" s="58">
        <f t="shared" si="1263"/>
        <v>0</v>
      </c>
      <c r="OS146" s="58">
        <f t="shared" si="1263"/>
        <v>0</v>
      </c>
      <c r="OT146" s="58">
        <f t="shared" si="1263"/>
        <v>0</v>
      </c>
      <c r="OU146" s="109">
        <f t="shared" si="1263"/>
        <v>0</v>
      </c>
      <c r="OV146" s="59">
        <f t="shared" ref="OV146:PF146" si="1264">SUM(OV147:OV154)</f>
        <v>0</v>
      </c>
      <c r="OW146" s="58">
        <f t="shared" si="1264"/>
        <v>0</v>
      </c>
      <c r="OX146" s="58">
        <f t="shared" si="1264"/>
        <v>0</v>
      </c>
      <c r="OY146" s="58">
        <f t="shared" si="1264"/>
        <v>0</v>
      </c>
      <c r="OZ146" s="58">
        <f t="shared" si="1264"/>
        <v>0</v>
      </c>
      <c r="PA146" s="58">
        <f t="shared" si="1264"/>
        <v>0</v>
      </c>
      <c r="PB146" s="58">
        <f t="shared" si="1264"/>
        <v>0</v>
      </c>
      <c r="PC146" s="58">
        <f t="shared" si="1264"/>
        <v>0</v>
      </c>
      <c r="PD146" s="58">
        <f t="shared" si="1264"/>
        <v>0</v>
      </c>
      <c r="PE146" s="58">
        <f t="shared" si="1264"/>
        <v>0</v>
      </c>
      <c r="PF146" s="58">
        <f t="shared" si="1264"/>
        <v>0</v>
      </c>
      <c r="PG146" s="59">
        <f t="shared" ref="PG146:PK146" si="1265">SUM(PG147:PG154)</f>
        <v>0</v>
      </c>
      <c r="PH146" s="58">
        <f t="shared" si="1265"/>
        <v>0</v>
      </c>
      <c r="PI146" s="58">
        <f t="shared" si="1265"/>
        <v>0</v>
      </c>
      <c r="PJ146" s="58">
        <f t="shared" si="1265"/>
        <v>0</v>
      </c>
      <c r="PK146" s="109">
        <f t="shared" si="1265"/>
        <v>0</v>
      </c>
      <c r="PL146" s="59">
        <f t="shared" ref="PL146:PV146" si="1266">SUM(PL147:PL154)</f>
        <v>0</v>
      </c>
      <c r="PM146" s="58">
        <f t="shared" si="1266"/>
        <v>0</v>
      </c>
      <c r="PN146" s="58">
        <f t="shared" si="1266"/>
        <v>0</v>
      </c>
      <c r="PO146" s="58">
        <f t="shared" si="1266"/>
        <v>0</v>
      </c>
      <c r="PP146" s="58">
        <f t="shared" si="1266"/>
        <v>0</v>
      </c>
      <c r="PQ146" s="58">
        <f t="shared" si="1266"/>
        <v>0</v>
      </c>
      <c r="PR146" s="58">
        <f t="shared" si="1266"/>
        <v>0</v>
      </c>
      <c r="PS146" s="58">
        <f t="shared" si="1266"/>
        <v>0</v>
      </c>
      <c r="PT146" s="58">
        <f t="shared" si="1266"/>
        <v>0</v>
      </c>
      <c r="PU146" s="58">
        <f t="shared" si="1266"/>
        <v>0</v>
      </c>
      <c r="PV146" s="58">
        <f t="shared" si="1266"/>
        <v>0</v>
      </c>
      <c r="PW146" s="59">
        <f t="shared" ref="PW146:QA146" si="1267">SUM(PW147:PW154)</f>
        <v>0</v>
      </c>
      <c r="PX146" s="58">
        <f t="shared" si="1267"/>
        <v>0</v>
      </c>
      <c r="PY146" s="58">
        <f t="shared" si="1267"/>
        <v>0</v>
      </c>
      <c r="PZ146" s="58">
        <f t="shared" si="1267"/>
        <v>0</v>
      </c>
      <c r="QA146" s="109">
        <f t="shared" si="1267"/>
        <v>0</v>
      </c>
      <c r="QB146" s="59">
        <f t="shared" ref="QB146:QL146" si="1268">SUM(QB147:QB154)</f>
        <v>0</v>
      </c>
      <c r="QC146" s="58">
        <f t="shared" si="1268"/>
        <v>0</v>
      </c>
      <c r="QD146" s="58">
        <f t="shared" si="1268"/>
        <v>0</v>
      </c>
      <c r="QE146" s="58">
        <f t="shared" si="1268"/>
        <v>0</v>
      </c>
      <c r="QF146" s="58">
        <f t="shared" si="1268"/>
        <v>0</v>
      </c>
      <c r="QG146" s="58">
        <f t="shared" si="1268"/>
        <v>0</v>
      </c>
      <c r="QH146" s="58">
        <f t="shared" si="1268"/>
        <v>0</v>
      </c>
      <c r="QI146" s="58">
        <f t="shared" si="1268"/>
        <v>0</v>
      </c>
      <c r="QJ146" s="58">
        <f t="shared" si="1268"/>
        <v>0</v>
      </c>
      <c r="QK146" s="58">
        <f t="shared" si="1268"/>
        <v>0</v>
      </c>
      <c r="QL146" s="58">
        <f t="shared" si="1268"/>
        <v>0</v>
      </c>
      <c r="QM146" s="59">
        <f t="shared" ref="QM146:QQ146" si="1269">SUM(QM147:QM154)</f>
        <v>0</v>
      </c>
      <c r="QN146" s="58">
        <f t="shared" si="1269"/>
        <v>0</v>
      </c>
      <c r="QO146" s="58">
        <f t="shared" si="1269"/>
        <v>0</v>
      </c>
      <c r="QP146" s="58">
        <f t="shared" si="1269"/>
        <v>0</v>
      </c>
      <c r="QQ146" s="109">
        <f t="shared" si="1269"/>
        <v>0</v>
      </c>
      <c r="QR146" s="59">
        <f t="shared" ref="QR146:RB146" si="1270">SUM(QR147:QR154)</f>
        <v>0</v>
      </c>
      <c r="QS146" s="58">
        <f t="shared" si="1270"/>
        <v>0</v>
      </c>
      <c r="QT146" s="58">
        <f t="shared" si="1270"/>
        <v>0</v>
      </c>
      <c r="QU146" s="58">
        <f t="shared" si="1270"/>
        <v>0</v>
      </c>
      <c r="QV146" s="58">
        <f t="shared" si="1270"/>
        <v>0</v>
      </c>
      <c r="QW146" s="58">
        <f t="shared" si="1270"/>
        <v>0</v>
      </c>
      <c r="QX146" s="58">
        <f t="shared" si="1270"/>
        <v>0</v>
      </c>
      <c r="QY146" s="58">
        <f t="shared" si="1270"/>
        <v>0</v>
      </c>
      <c r="QZ146" s="58">
        <f t="shared" si="1270"/>
        <v>0</v>
      </c>
      <c r="RA146" s="58">
        <f t="shared" si="1270"/>
        <v>0</v>
      </c>
      <c r="RB146" s="58">
        <f t="shared" si="1270"/>
        <v>0</v>
      </c>
      <c r="RC146" s="59">
        <f t="shared" ref="RC146:RF146" si="1271">SUM(RC147:RC154)</f>
        <v>0</v>
      </c>
      <c r="RD146" s="58">
        <f t="shared" si="1271"/>
        <v>0</v>
      </c>
      <c r="RE146" s="58">
        <f t="shared" si="1271"/>
        <v>0</v>
      </c>
      <c r="RF146" s="58">
        <f t="shared" si="1271"/>
        <v>0</v>
      </c>
      <c r="RG146" s="58">
        <f t="shared" ref="RG146:RP146" si="1272">SUM(RG147:RG154)</f>
        <v>0</v>
      </c>
      <c r="RH146" s="58">
        <f t="shared" si="1272"/>
        <v>0</v>
      </c>
      <c r="RI146" s="58">
        <f t="shared" si="1272"/>
        <v>0</v>
      </c>
      <c r="RJ146" s="58">
        <f t="shared" si="1272"/>
        <v>0</v>
      </c>
      <c r="RK146" s="58">
        <f t="shared" si="1272"/>
        <v>0</v>
      </c>
      <c r="RL146" s="58">
        <f t="shared" si="1272"/>
        <v>0</v>
      </c>
      <c r="RM146" s="58">
        <f t="shared" si="1272"/>
        <v>0</v>
      </c>
      <c r="RN146" s="58">
        <f t="shared" si="1272"/>
        <v>0</v>
      </c>
      <c r="RO146" s="58">
        <f t="shared" si="1272"/>
        <v>0</v>
      </c>
      <c r="RP146" s="58">
        <f t="shared" si="1272"/>
        <v>0</v>
      </c>
      <c r="RQ146" s="109">
        <f t="shared" ref="RQ146" si="1273">SUM(RQ147:RQ154)</f>
        <v>0</v>
      </c>
      <c r="RR146" s="152">
        <f t="shared" ref="RR146:SC146" si="1274">SUM(RR147:RR154)</f>
        <v>0</v>
      </c>
      <c r="RS146" s="59">
        <f t="shared" si="1274"/>
        <v>0</v>
      </c>
      <c r="RT146" s="58">
        <f t="shared" si="1274"/>
        <v>0</v>
      </c>
      <c r="RU146" s="58">
        <f t="shared" si="1274"/>
        <v>0</v>
      </c>
      <c r="RV146" s="58">
        <f t="shared" si="1274"/>
        <v>0</v>
      </c>
      <c r="RW146" s="58">
        <f t="shared" si="1274"/>
        <v>0</v>
      </c>
      <c r="RX146" s="58">
        <f t="shared" si="1274"/>
        <v>0</v>
      </c>
      <c r="RY146" s="58">
        <f t="shared" si="1274"/>
        <v>0</v>
      </c>
      <c r="RZ146" s="58">
        <f t="shared" si="1274"/>
        <v>0</v>
      </c>
      <c r="SA146" s="58">
        <f t="shared" si="1274"/>
        <v>0</v>
      </c>
      <c r="SB146" s="58">
        <f t="shared" si="1274"/>
        <v>0</v>
      </c>
      <c r="SC146" s="58">
        <f t="shared" si="1274"/>
        <v>0</v>
      </c>
      <c r="SD146" s="59">
        <f t="shared" ref="SD146:SH146" si="1275">SUM(SD147:SD154)</f>
        <v>0</v>
      </c>
      <c r="SE146" s="58">
        <f t="shared" si="1275"/>
        <v>0</v>
      </c>
      <c r="SF146" s="58">
        <f t="shared" si="1275"/>
        <v>0</v>
      </c>
      <c r="SG146" s="58">
        <f t="shared" si="1275"/>
        <v>0</v>
      </c>
      <c r="SH146" s="109">
        <f t="shared" si="1275"/>
        <v>0</v>
      </c>
      <c r="SI146" s="59">
        <f t="shared" ref="SI146:SS146" si="1276">SUM(SI147:SI154)</f>
        <v>0</v>
      </c>
      <c r="SJ146" s="58">
        <f t="shared" si="1276"/>
        <v>0</v>
      </c>
      <c r="SK146" s="58">
        <f t="shared" si="1276"/>
        <v>0</v>
      </c>
      <c r="SL146" s="58">
        <f t="shared" si="1276"/>
        <v>0</v>
      </c>
      <c r="SM146" s="58">
        <f t="shared" si="1276"/>
        <v>0</v>
      </c>
      <c r="SN146" s="58">
        <f t="shared" si="1276"/>
        <v>0</v>
      </c>
      <c r="SO146" s="58">
        <f t="shared" si="1276"/>
        <v>0</v>
      </c>
      <c r="SP146" s="58">
        <f t="shared" si="1276"/>
        <v>0</v>
      </c>
      <c r="SQ146" s="58">
        <f t="shared" si="1276"/>
        <v>0</v>
      </c>
      <c r="SR146" s="58">
        <f t="shared" si="1276"/>
        <v>0</v>
      </c>
      <c r="SS146" s="58">
        <f t="shared" si="1276"/>
        <v>0</v>
      </c>
      <c r="ST146" s="59">
        <f t="shared" ref="ST146:SX146" si="1277">SUM(ST147:ST154)</f>
        <v>0</v>
      </c>
      <c r="SU146" s="58">
        <f t="shared" si="1277"/>
        <v>0</v>
      </c>
      <c r="SV146" s="58">
        <f t="shared" si="1277"/>
        <v>0</v>
      </c>
      <c r="SW146" s="58">
        <f t="shared" si="1277"/>
        <v>0</v>
      </c>
      <c r="SX146" s="109">
        <f t="shared" si="1277"/>
        <v>0</v>
      </c>
      <c r="SY146" s="59">
        <f t="shared" ref="SY146:TI146" si="1278">SUM(SY147:SY154)</f>
        <v>0</v>
      </c>
      <c r="SZ146" s="58">
        <f t="shared" si="1278"/>
        <v>0</v>
      </c>
      <c r="TA146" s="58">
        <f t="shared" si="1278"/>
        <v>0</v>
      </c>
      <c r="TB146" s="58">
        <f t="shared" si="1278"/>
        <v>0</v>
      </c>
      <c r="TC146" s="58">
        <f t="shared" si="1278"/>
        <v>0</v>
      </c>
      <c r="TD146" s="58">
        <f t="shared" si="1278"/>
        <v>0</v>
      </c>
      <c r="TE146" s="58">
        <f t="shared" si="1278"/>
        <v>0</v>
      </c>
      <c r="TF146" s="58">
        <f t="shared" si="1278"/>
        <v>0</v>
      </c>
      <c r="TG146" s="58">
        <f t="shared" si="1278"/>
        <v>0</v>
      </c>
      <c r="TH146" s="58">
        <f t="shared" si="1278"/>
        <v>0</v>
      </c>
      <c r="TI146" s="58">
        <f t="shared" si="1278"/>
        <v>0</v>
      </c>
      <c r="TJ146" s="59">
        <f t="shared" ref="TJ146:TN146" si="1279">SUM(TJ147:TJ154)</f>
        <v>0</v>
      </c>
      <c r="TK146" s="58">
        <f t="shared" si="1279"/>
        <v>0</v>
      </c>
      <c r="TL146" s="58">
        <f t="shared" si="1279"/>
        <v>0</v>
      </c>
      <c r="TM146" s="58">
        <f t="shared" si="1279"/>
        <v>0</v>
      </c>
      <c r="TN146" s="109">
        <f t="shared" si="1279"/>
        <v>0</v>
      </c>
      <c r="TO146" s="59">
        <f t="shared" ref="TO146:TY146" si="1280">SUM(TO147:TO154)</f>
        <v>0</v>
      </c>
      <c r="TP146" s="58">
        <f t="shared" si="1280"/>
        <v>0</v>
      </c>
      <c r="TQ146" s="58">
        <f t="shared" si="1280"/>
        <v>0</v>
      </c>
      <c r="TR146" s="58">
        <f t="shared" si="1280"/>
        <v>0</v>
      </c>
      <c r="TS146" s="58">
        <f t="shared" si="1280"/>
        <v>0</v>
      </c>
      <c r="TT146" s="58">
        <f t="shared" si="1280"/>
        <v>0</v>
      </c>
      <c r="TU146" s="58">
        <f t="shared" si="1280"/>
        <v>0</v>
      </c>
      <c r="TV146" s="58">
        <f t="shared" si="1280"/>
        <v>0</v>
      </c>
      <c r="TW146" s="58">
        <f t="shared" si="1280"/>
        <v>0</v>
      </c>
      <c r="TX146" s="58">
        <f t="shared" si="1280"/>
        <v>0</v>
      </c>
      <c r="TY146" s="58">
        <f t="shared" si="1280"/>
        <v>0</v>
      </c>
      <c r="TZ146" s="59">
        <f t="shared" ref="TZ146:UD146" si="1281">SUM(TZ147:TZ154)</f>
        <v>0</v>
      </c>
      <c r="UA146" s="58">
        <f t="shared" si="1281"/>
        <v>0</v>
      </c>
      <c r="UB146" s="58">
        <f t="shared" si="1281"/>
        <v>0</v>
      </c>
      <c r="UC146" s="58">
        <f t="shared" si="1281"/>
        <v>0</v>
      </c>
      <c r="UD146" s="109">
        <f t="shared" si="1281"/>
        <v>0</v>
      </c>
      <c r="UE146" s="59">
        <f t="shared" ref="UE146:UO146" si="1282">SUM(UE147:UE154)</f>
        <v>0</v>
      </c>
      <c r="UF146" s="58">
        <f t="shared" si="1282"/>
        <v>0</v>
      </c>
      <c r="UG146" s="58">
        <f t="shared" si="1282"/>
        <v>0</v>
      </c>
      <c r="UH146" s="58">
        <f t="shared" si="1282"/>
        <v>0</v>
      </c>
      <c r="UI146" s="58">
        <f t="shared" si="1282"/>
        <v>0</v>
      </c>
      <c r="UJ146" s="58">
        <f t="shared" si="1282"/>
        <v>0</v>
      </c>
      <c r="UK146" s="58">
        <f t="shared" si="1282"/>
        <v>0</v>
      </c>
      <c r="UL146" s="58">
        <f t="shared" si="1282"/>
        <v>0</v>
      </c>
      <c r="UM146" s="58">
        <f t="shared" si="1282"/>
        <v>0</v>
      </c>
      <c r="UN146" s="58">
        <f t="shared" si="1282"/>
        <v>0</v>
      </c>
      <c r="UO146" s="58">
        <f t="shared" si="1282"/>
        <v>0</v>
      </c>
      <c r="UP146" s="59">
        <f t="shared" ref="UP146:US146" si="1283">SUM(UP147:UP154)</f>
        <v>0</v>
      </c>
      <c r="UQ146" s="58">
        <f t="shared" si="1283"/>
        <v>0</v>
      </c>
      <c r="UR146" s="58">
        <f t="shared" si="1283"/>
        <v>0</v>
      </c>
      <c r="US146" s="58">
        <f t="shared" si="1283"/>
        <v>0</v>
      </c>
      <c r="UT146" s="58">
        <f t="shared" ref="UT146:VC146" si="1284">SUM(UT147:UT154)</f>
        <v>0</v>
      </c>
      <c r="UU146" s="58">
        <f t="shared" si="1284"/>
        <v>0</v>
      </c>
      <c r="UV146" s="58">
        <f t="shared" si="1284"/>
        <v>0</v>
      </c>
      <c r="UW146" s="58">
        <f t="shared" si="1284"/>
        <v>0</v>
      </c>
      <c r="UX146" s="58">
        <f t="shared" si="1284"/>
        <v>0</v>
      </c>
      <c r="UY146" s="58">
        <f t="shared" si="1284"/>
        <v>0</v>
      </c>
      <c r="UZ146" s="58">
        <f t="shared" si="1284"/>
        <v>0</v>
      </c>
      <c r="VA146" s="58">
        <f t="shared" si="1284"/>
        <v>0</v>
      </c>
      <c r="VB146" s="58">
        <f t="shared" si="1284"/>
        <v>0</v>
      </c>
      <c r="VC146" s="58">
        <f t="shared" si="1284"/>
        <v>0</v>
      </c>
      <c r="VD146" s="109">
        <f t="shared" ref="VD146" si="1285">SUM(VD147:VD154)</f>
        <v>0</v>
      </c>
      <c r="VE146" s="10" t="str">
        <f t="shared" si="1195"/>
        <v>-</v>
      </c>
    </row>
    <row r="147" spans="1:577" ht="20.149999999999999" customHeight="1">
      <c r="A147" s="23"/>
      <c r="B147" s="23"/>
      <c r="C147" s="23">
        <v>64011</v>
      </c>
      <c r="D147" s="24" t="s">
        <v>140</v>
      </c>
      <c r="E147" s="193">
        <f t="shared" ref="E147:E154" si="1286">SUM(F147:I147)</f>
        <v>0</v>
      </c>
      <c r="F147" s="194"/>
      <c r="G147" s="194"/>
      <c r="H147" s="195"/>
      <c r="I147" s="229"/>
      <c r="J147" s="241">
        <f t="shared" ref="J147:J154" si="1287">SUM(K147:Y147)</f>
        <v>0</v>
      </c>
      <c r="K147" s="61"/>
      <c r="L147" s="60"/>
      <c r="M147" s="60"/>
      <c r="N147" s="60"/>
      <c r="O147" s="60"/>
      <c r="P147" s="60"/>
      <c r="Q147" s="60"/>
      <c r="R147" s="60"/>
      <c r="S147" s="60"/>
      <c r="T147" s="60"/>
      <c r="U147" s="61"/>
      <c r="V147" s="60"/>
      <c r="W147" s="60"/>
      <c r="X147" s="60"/>
      <c r="Y147" s="110"/>
      <c r="Z147" s="169">
        <f t="shared" ref="Z147:Z154" si="1288">SUM(AA147:AO147)</f>
        <v>0</v>
      </c>
      <c r="AA147" s="60"/>
      <c r="AB147" s="60"/>
      <c r="AC147" s="60"/>
      <c r="AD147" s="60"/>
      <c r="AE147" s="60"/>
      <c r="AF147" s="60"/>
      <c r="AG147" s="60"/>
      <c r="AH147" s="60"/>
      <c r="AI147" s="60"/>
      <c r="AJ147" s="60"/>
      <c r="AK147" s="61"/>
      <c r="AL147" s="60"/>
      <c r="AM147" s="60"/>
      <c r="AN147" s="60"/>
      <c r="AO147" s="110"/>
      <c r="AP147" s="169">
        <f t="shared" ref="AP147:AP154" si="1289">SUM(AQ147:BE147)</f>
        <v>0</v>
      </c>
      <c r="AQ147" s="60"/>
      <c r="AR147" s="60"/>
      <c r="AS147" s="60"/>
      <c r="AT147" s="60"/>
      <c r="AU147" s="60"/>
      <c r="AV147" s="60"/>
      <c r="AW147" s="60"/>
      <c r="AX147" s="60"/>
      <c r="AY147" s="60"/>
      <c r="AZ147" s="60"/>
      <c r="BA147" s="61"/>
      <c r="BB147" s="60"/>
      <c r="BC147" s="60"/>
      <c r="BD147" s="60"/>
      <c r="BE147" s="110"/>
      <c r="BF147" s="169">
        <f t="shared" ref="BF147:BF154" si="1290">SUM(BG147:BU147)</f>
        <v>0</v>
      </c>
      <c r="BG147" s="60"/>
      <c r="BH147" s="60"/>
      <c r="BI147" s="60"/>
      <c r="BJ147" s="60"/>
      <c r="BK147" s="60"/>
      <c r="BL147" s="60"/>
      <c r="BM147" s="60"/>
      <c r="BN147" s="60"/>
      <c r="BO147" s="60"/>
      <c r="BP147" s="60"/>
      <c r="BQ147" s="61"/>
      <c r="BR147" s="60"/>
      <c r="BS147" s="60"/>
      <c r="BT147" s="60"/>
      <c r="BU147" s="110"/>
      <c r="BV147" s="169">
        <f t="shared" ref="BV147:BV154" si="1291">SUM(BW147:CU147)</f>
        <v>0</v>
      </c>
      <c r="BW147" s="60"/>
      <c r="BX147" s="60"/>
      <c r="BY147" s="60"/>
      <c r="BZ147" s="60"/>
      <c r="CA147" s="60"/>
      <c r="CB147" s="60"/>
      <c r="CC147" s="60"/>
      <c r="CD147" s="60"/>
      <c r="CE147" s="60"/>
      <c r="CF147" s="60"/>
      <c r="CG147" s="61"/>
      <c r="CH147" s="60"/>
      <c r="CI147" s="60"/>
      <c r="CJ147" s="60"/>
      <c r="CK147" s="60"/>
      <c r="CL147" s="60"/>
      <c r="CM147" s="60"/>
      <c r="CN147" s="60"/>
      <c r="CO147" s="60"/>
      <c r="CP147" s="60"/>
      <c r="CQ147" s="60"/>
      <c r="CR147" s="60"/>
      <c r="CS147" s="60"/>
      <c r="CT147" s="60"/>
      <c r="CU147" s="110"/>
      <c r="CV147" s="173"/>
      <c r="CW147" s="169">
        <f t="shared" ref="CW147:CW154" si="1292">SUM(CX147:DL147)</f>
        <v>0</v>
      </c>
      <c r="CX147" s="60"/>
      <c r="CY147" s="60"/>
      <c r="CZ147" s="60"/>
      <c r="DA147" s="60"/>
      <c r="DB147" s="60"/>
      <c r="DC147" s="60"/>
      <c r="DD147" s="60"/>
      <c r="DE147" s="60"/>
      <c r="DF147" s="60"/>
      <c r="DG147" s="60"/>
      <c r="DH147" s="61"/>
      <c r="DI147" s="60"/>
      <c r="DJ147" s="60"/>
      <c r="DK147" s="60"/>
      <c r="DL147" s="110"/>
      <c r="DM147" s="169">
        <f t="shared" ref="DM147:DM154" si="1293">SUM(DN147:EB147)</f>
        <v>0</v>
      </c>
      <c r="DN147" s="60"/>
      <c r="DO147" s="60"/>
      <c r="DP147" s="60"/>
      <c r="DQ147" s="60"/>
      <c r="DR147" s="60"/>
      <c r="DS147" s="60"/>
      <c r="DT147" s="60"/>
      <c r="DU147" s="60"/>
      <c r="DV147" s="60"/>
      <c r="DW147" s="60"/>
      <c r="DX147" s="61"/>
      <c r="DY147" s="60"/>
      <c r="DZ147" s="60"/>
      <c r="EA147" s="60"/>
      <c r="EB147" s="110"/>
      <c r="EC147" s="169">
        <f t="shared" ref="EC147:EC154" si="1294">SUM(ED147:ER147)</f>
        <v>0</v>
      </c>
      <c r="ED147" s="60"/>
      <c r="EE147" s="60"/>
      <c r="EF147" s="60"/>
      <c r="EG147" s="60"/>
      <c r="EH147" s="60"/>
      <c r="EI147" s="60"/>
      <c r="EJ147" s="60"/>
      <c r="EK147" s="60"/>
      <c r="EL147" s="60"/>
      <c r="EM147" s="60"/>
      <c r="EN147" s="61"/>
      <c r="EO147" s="60"/>
      <c r="EP147" s="60"/>
      <c r="EQ147" s="60"/>
      <c r="ER147" s="110"/>
      <c r="ES147" s="169">
        <f t="shared" ref="ES147:ES154" si="1295">SUM(ET147:FH147)</f>
        <v>0</v>
      </c>
      <c r="ET147" s="60"/>
      <c r="EU147" s="60"/>
      <c r="EV147" s="60"/>
      <c r="EW147" s="60"/>
      <c r="EX147" s="60"/>
      <c r="EY147" s="60"/>
      <c r="EZ147" s="60"/>
      <c r="FA147" s="60"/>
      <c r="FB147" s="60"/>
      <c r="FC147" s="60"/>
      <c r="FD147" s="61"/>
      <c r="FE147" s="60"/>
      <c r="FF147" s="60"/>
      <c r="FG147" s="60"/>
      <c r="FH147" s="110"/>
      <c r="FI147" s="169">
        <f t="shared" ref="FI147:FI154" si="1296">SUM(FJ147:FX147)</f>
        <v>0</v>
      </c>
      <c r="FJ147" s="60"/>
      <c r="FK147" s="60"/>
      <c r="FL147" s="60"/>
      <c r="FM147" s="60"/>
      <c r="FN147" s="60"/>
      <c r="FO147" s="60"/>
      <c r="FP147" s="60"/>
      <c r="FQ147" s="60"/>
      <c r="FR147" s="60"/>
      <c r="FS147" s="60"/>
      <c r="FT147" s="61"/>
      <c r="FU147" s="60"/>
      <c r="FV147" s="60"/>
      <c r="FW147" s="60"/>
      <c r="FX147" s="110"/>
      <c r="FY147" s="169">
        <f t="shared" ref="FY147:FY154" si="1297">SUM(FZ147:GN147)</f>
        <v>0</v>
      </c>
      <c r="FZ147" s="60"/>
      <c r="GA147" s="60"/>
      <c r="GB147" s="60"/>
      <c r="GC147" s="60"/>
      <c r="GD147" s="60"/>
      <c r="GE147" s="60"/>
      <c r="GF147" s="60"/>
      <c r="GG147" s="60"/>
      <c r="GH147" s="60"/>
      <c r="GI147" s="60"/>
      <c r="GJ147" s="61"/>
      <c r="GK147" s="60"/>
      <c r="GL147" s="60"/>
      <c r="GM147" s="60"/>
      <c r="GN147" s="110"/>
      <c r="GO147" s="169">
        <f t="shared" ref="GO147:GO154" si="1298">SUM(GP147:HN147)</f>
        <v>0</v>
      </c>
      <c r="GP147" s="60"/>
      <c r="GQ147" s="60"/>
      <c r="GR147" s="60"/>
      <c r="GS147" s="60"/>
      <c r="GT147" s="60"/>
      <c r="GU147" s="60"/>
      <c r="GV147" s="60"/>
      <c r="GW147" s="60"/>
      <c r="GX147" s="60"/>
      <c r="GY147" s="60"/>
      <c r="GZ147" s="61"/>
      <c r="HA147" s="60"/>
      <c r="HB147" s="60"/>
      <c r="HC147" s="60"/>
      <c r="HD147" s="60"/>
      <c r="HE147" s="60"/>
      <c r="HF147" s="60"/>
      <c r="HG147" s="60"/>
      <c r="HH147" s="60"/>
      <c r="HI147" s="60"/>
      <c r="HJ147" s="60"/>
      <c r="HK147" s="60"/>
      <c r="HL147" s="60"/>
      <c r="HM147" s="60"/>
      <c r="HN147" s="110"/>
      <c r="HO147" s="172"/>
      <c r="HP147" s="173"/>
      <c r="HQ147" s="169">
        <f t="shared" ref="HQ147:HQ154" si="1299">SUM(HR147:IF147)</f>
        <v>0</v>
      </c>
      <c r="HR147" s="60"/>
      <c r="HS147" s="60"/>
      <c r="HT147" s="60"/>
      <c r="HU147" s="60"/>
      <c r="HV147" s="60"/>
      <c r="HW147" s="60"/>
      <c r="HX147" s="60"/>
      <c r="HY147" s="60"/>
      <c r="HZ147" s="60"/>
      <c r="IA147" s="60"/>
      <c r="IB147" s="61"/>
      <c r="IC147" s="60"/>
      <c r="ID147" s="60"/>
      <c r="IE147" s="60"/>
      <c r="IF147" s="110"/>
      <c r="IG147" s="169">
        <f t="shared" ref="IG147:IG154" si="1300">SUM(IH147:IV147)</f>
        <v>0</v>
      </c>
      <c r="IH147" s="60"/>
      <c r="II147" s="60"/>
      <c r="IJ147" s="60"/>
      <c r="IK147" s="60"/>
      <c r="IL147" s="60"/>
      <c r="IM147" s="60"/>
      <c r="IN147" s="60"/>
      <c r="IO147" s="60"/>
      <c r="IP147" s="60"/>
      <c r="IQ147" s="60"/>
      <c r="IR147" s="61"/>
      <c r="IS147" s="60"/>
      <c r="IT147" s="60"/>
      <c r="IU147" s="60"/>
      <c r="IV147" s="110"/>
      <c r="IW147" s="169">
        <f t="shared" ref="IW147:IW154" si="1301">SUM(IX147:JL147)</f>
        <v>0</v>
      </c>
      <c r="IX147" s="60"/>
      <c r="IY147" s="60"/>
      <c r="IZ147" s="60"/>
      <c r="JA147" s="60"/>
      <c r="JB147" s="60"/>
      <c r="JC147" s="60"/>
      <c r="JD147" s="60"/>
      <c r="JE147" s="60"/>
      <c r="JF147" s="60"/>
      <c r="JG147" s="60"/>
      <c r="JH147" s="61"/>
      <c r="JI147" s="60"/>
      <c r="JJ147" s="60"/>
      <c r="JK147" s="60"/>
      <c r="JL147" s="110"/>
      <c r="JM147" s="169">
        <f t="shared" ref="JM147:JM154" si="1302">SUM(JN147:KB147)</f>
        <v>0</v>
      </c>
      <c r="JN147" s="60"/>
      <c r="JO147" s="60"/>
      <c r="JP147" s="60"/>
      <c r="JQ147" s="60"/>
      <c r="JR147" s="60"/>
      <c r="JS147" s="60"/>
      <c r="JT147" s="60"/>
      <c r="JU147" s="60"/>
      <c r="JV147" s="60"/>
      <c r="JW147" s="60"/>
      <c r="JX147" s="61"/>
      <c r="JY147" s="60"/>
      <c r="JZ147" s="60"/>
      <c r="KA147" s="60"/>
      <c r="KB147" s="110"/>
      <c r="KC147" s="169">
        <f t="shared" ref="KC147:KC154" si="1303">SUM(KD147:LB147)</f>
        <v>0</v>
      </c>
      <c r="KD147" s="60"/>
      <c r="KE147" s="60"/>
      <c r="KF147" s="60"/>
      <c r="KG147" s="60"/>
      <c r="KH147" s="60"/>
      <c r="KI147" s="60"/>
      <c r="KJ147" s="60"/>
      <c r="KK147" s="60"/>
      <c r="KL147" s="60"/>
      <c r="KM147" s="60"/>
      <c r="KN147" s="61"/>
      <c r="KO147" s="60"/>
      <c r="KP147" s="60"/>
      <c r="KQ147" s="60"/>
      <c r="KR147" s="60"/>
      <c r="KS147" s="60"/>
      <c r="KT147" s="60"/>
      <c r="KU147" s="60"/>
      <c r="KV147" s="60"/>
      <c r="KW147" s="60"/>
      <c r="KX147" s="60"/>
      <c r="KY147" s="60"/>
      <c r="KZ147" s="60"/>
      <c r="LA147" s="60"/>
      <c r="LB147" s="110"/>
      <c r="LC147" s="173"/>
      <c r="LD147" s="169">
        <f t="shared" ref="LD147:LD154" si="1304">SUM(LE147:LS147)</f>
        <v>0</v>
      </c>
      <c r="LE147" s="60"/>
      <c r="LF147" s="60"/>
      <c r="LG147" s="60"/>
      <c r="LH147" s="60"/>
      <c r="LI147" s="60"/>
      <c r="LJ147" s="60"/>
      <c r="LK147" s="60"/>
      <c r="LL147" s="60"/>
      <c r="LM147" s="60"/>
      <c r="LN147" s="60"/>
      <c r="LO147" s="61"/>
      <c r="LP147" s="60"/>
      <c r="LQ147" s="60"/>
      <c r="LR147" s="60"/>
      <c r="LS147" s="110"/>
      <c r="LT147" s="169">
        <f t="shared" ref="LT147:LT154" si="1305">SUM(LU147:MI147)</f>
        <v>0</v>
      </c>
      <c r="LU147" s="60"/>
      <c r="LV147" s="60"/>
      <c r="LW147" s="60"/>
      <c r="LX147" s="60"/>
      <c r="LY147" s="60"/>
      <c r="LZ147" s="60"/>
      <c r="MA147" s="60"/>
      <c r="MB147" s="60"/>
      <c r="MC147" s="60"/>
      <c r="MD147" s="60"/>
      <c r="ME147" s="61"/>
      <c r="MF147" s="60"/>
      <c r="MG147" s="60"/>
      <c r="MH147" s="60"/>
      <c r="MI147" s="110"/>
      <c r="MJ147" s="169">
        <f t="shared" ref="MJ147:MJ154" si="1306">SUM(MK147:MY147)</f>
        <v>0</v>
      </c>
      <c r="MK147" s="60"/>
      <c r="ML147" s="60"/>
      <c r="MM147" s="60"/>
      <c r="MN147" s="60"/>
      <c r="MO147" s="60"/>
      <c r="MP147" s="60"/>
      <c r="MQ147" s="60"/>
      <c r="MR147" s="60"/>
      <c r="MS147" s="60"/>
      <c r="MT147" s="60"/>
      <c r="MU147" s="61"/>
      <c r="MV147" s="60"/>
      <c r="MW147" s="60"/>
      <c r="MX147" s="60"/>
      <c r="MY147" s="110"/>
      <c r="MZ147" s="169">
        <f t="shared" ref="MZ147:MZ154" si="1307">SUM(NA147:NO147)</f>
        <v>0</v>
      </c>
      <c r="NA147" s="60"/>
      <c r="NB147" s="60"/>
      <c r="NC147" s="60"/>
      <c r="ND147" s="60"/>
      <c r="NE147" s="60"/>
      <c r="NF147" s="60"/>
      <c r="NG147" s="60"/>
      <c r="NH147" s="60"/>
      <c r="NI147" s="60"/>
      <c r="NJ147" s="60"/>
      <c r="NK147" s="61"/>
      <c r="NL147" s="60"/>
      <c r="NM147" s="60"/>
      <c r="NN147" s="60"/>
      <c r="NO147" s="110"/>
      <c r="NP147" s="169">
        <f t="shared" ref="NP147:NP154" si="1308">SUM(NQ147:OE147)</f>
        <v>0</v>
      </c>
      <c r="NQ147" s="60"/>
      <c r="NR147" s="60"/>
      <c r="NS147" s="60"/>
      <c r="NT147" s="60"/>
      <c r="NU147" s="60"/>
      <c r="NV147" s="60"/>
      <c r="NW147" s="60"/>
      <c r="NX147" s="60"/>
      <c r="NY147" s="60"/>
      <c r="NZ147" s="60"/>
      <c r="OA147" s="61"/>
      <c r="OB147" s="60"/>
      <c r="OC147" s="60"/>
      <c r="OD147" s="60"/>
      <c r="OE147" s="110"/>
      <c r="OF147" s="169">
        <f t="shared" ref="OF147:OF154" si="1309">SUM(OG147:OU147)</f>
        <v>0</v>
      </c>
      <c r="OG147" s="60"/>
      <c r="OH147" s="60"/>
      <c r="OI147" s="60"/>
      <c r="OJ147" s="60"/>
      <c r="OK147" s="60"/>
      <c r="OL147" s="60"/>
      <c r="OM147" s="60"/>
      <c r="ON147" s="60"/>
      <c r="OO147" s="60"/>
      <c r="OP147" s="60"/>
      <c r="OQ147" s="61"/>
      <c r="OR147" s="60"/>
      <c r="OS147" s="60"/>
      <c r="OT147" s="60"/>
      <c r="OU147" s="110"/>
      <c r="OV147" s="169">
        <f t="shared" ref="OV147:OV154" si="1310">SUM(OW147:PK147)</f>
        <v>0</v>
      </c>
      <c r="OW147" s="60"/>
      <c r="OX147" s="60"/>
      <c r="OY147" s="60"/>
      <c r="OZ147" s="60"/>
      <c r="PA147" s="60"/>
      <c r="PB147" s="60"/>
      <c r="PC147" s="60"/>
      <c r="PD147" s="60"/>
      <c r="PE147" s="60"/>
      <c r="PF147" s="60"/>
      <c r="PG147" s="61"/>
      <c r="PH147" s="60"/>
      <c r="PI147" s="60"/>
      <c r="PJ147" s="60"/>
      <c r="PK147" s="110"/>
      <c r="PL147" s="169">
        <f t="shared" ref="PL147:PL154" si="1311">SUM(PM147:QA147)</f>
        <v>0</v>
      </c>
      <c r="PM147" s="60"/>
      <c r="PN147" s="60"/>
      <c r="PO147" s="60"/>
      <c r="PP147" s="60"/>
      <c r="PQ147" s="60"/>
      <c r="PR147" s="60"/>
      <c r="PS147" s="60"/>
      <c r="PT147" s="60"/>
      <c r="PU147" s="60"/>
      <c r="PV147" s="60"/>
      <c r="PW147" s="61"/>
      <c r="PX147" s="60"/>
      <c r="PY147" s="60"/>
      <c r="PZ147" s="60"/>
      <c r="QA147" s="110"/>
      <c r="QB147" s="169">
        <f t="shared" ref="QB147:QB154" si="1312">SUM(QC147:QQ147)</f>
        <v>0</v>
      </c>
      <c r="QC147" s="60"/>
      <c r="QD147" s="60"/>
      <c r="QE147" s="60"/>
      <c r="QF147" s="60"/>
      <c r="QG147" s="60"/>
      <c r="QH147" s="60"/>
      <c r="QI147" s="60"/>
      <c r="QJ147" s="60"/>
      <c r="QK147" s="60"/>
      <c r="QL147" s="60"/>
      <c r="QM147" s="61"/>
      <c r="QN147" s="60"/>
      <c r="QO147" s="60"/>
      <c r="QP147" s="60"/>
      <c r="QQ147" s="110"/>
      <c r="QR147" s="169">
        <f t="shared" ref="QR147:QR154" si="1313">SUM(QS147:RQ147)</f>
        <v>0</v>
      </c>
      <c r="QS147" s="60"/>
      <c r="QT147" s="60"/>
      <c r="QU147" s="60"/>
      <c r="QV147" s="60"/>
      <c r="QW147" s="60"/>
      <c r="QX147" s="60"/>
      <c r="QY147" s="60"/>
      <c r="QZ147" s="60"/>
      <c r="RA147" s="60"/>
      <c r="RB147" s="60"/>
      <c r="RC147" s="61"/>
      <c r="RD147" s="60"/>
      <c r="RE147" s="60"/>
      <c r="RF147" s="60"/>
      <c r="RG147" s="60"/>
      <c r="RH147" s="60"/>
      <c r="RI147" s="60"/>
      <c r="RJ147" s="60"/>
      <c r="RK147" s="60"/>
      <c r="RL147" s="60"/>
      <c r="RM147" s="60"/>
      <c r="RN147" s="60"/>
      <c r="RO147" s="60"/>
      <c r="RP147" s="60"/>
      <c r="RQ147" s="110"/>
      <c r="RR147" s="173"/>
      <c r="RS147" s="169">
        <f t="shared" ref="RS147:RS154" si="1314">SUM(RT147:SH147)</f>
        <v>0</v>
      </c>
      <c r="RT147" s="60"/>
      <c r="RU147" s="60"/>
      <c r="RV147" s="60"/>
      <c r="RW147" s="60"/>
      <c r="RX147" s="60"/>
      <c r="RY147" s="60"/>
      <c r="RZ147" s="60"/>
      <c r="SA147" s="60"/>
      <c r="SB147" s="60"/>
      <c r="SC147" s="60"/>
      <c r="SD147" s="61"/>
      <c r="SE147" s="60"/>
      <c r="SF147" s="60"/>
      <c r="SG147" s="60"/>
      <c r="SH147" s="110"/>
      <c r="SI147" s="169">
        <f t="shared" ref="SI147:SI154" si="1315">SUM(SJ147:SX147)</f>
        <v>0</v>
      </c>
      <c r="SJ147" s="60"/>
      <c r="SK147" s="60"/>
      <c r="SL147" s="60"/>
      <c r="SM147" s="60"/>
      <c r="SN147" s="60"/>
      <c r="SO147" s="60"/>
      <c r="SP147" s="60"/>
      <c r="SQ147" s="60"/>
      <c r="SR147" s="60"/>
      <c r="SS147" s="60"/>
      <c r="ST147" s="61"/>
      <c r="SU147" s="60"/>
      <c r="SV147" s="60"/>
      <c r="SW147" s="60"/>
      <c r="SX147" s="110"/>
      <c r="SY147" s="169">
        <f t="shared" ref="SY147:SY154" si="1316">SUM(SZ147:TN147)</f>
        <v>0</v>
      </c>
      <c r="SZ147" s="60"/>
      <c r="TA147" s="60"/>
      <c r="TB147" s="60"/>
      <c r="TC147" s="60"/>
      <c r="TD147" s="60"/>
      <c r="TE147" s="60"/>
      <c r="TF147" s="60"/>
      <c r="TG147" s="60"/>
      <c r="TH147" s="60"/>
      <c r="TI147" s="60"/>
      <c r="TJ147" s="61"/>
      <c r="TK147" s="60"/>
      <c r="TL147" s="60"/>
      <c r="TM147" s="60"/>
      <c r="TN147" s="110"/>
      <c r="TO147" s="169">
        <f t="shared" ref="TO147:TO154" si="1317">SUM(TP147:UD147)</f>
        <v>0</v>
      </c>
      <c r="TP147" s="60"/>
      <c r="TQ147" s="60"/>
      <c r="TR147" s="60"/>
      <c r="TS147" s="60"/>
      <c r="TT147" s="60"/>
      <c r="TU147" s="60"/>
      <c r="TV147" s="60"/>
      <c r="TW147" s="60"/>
      <c r="TX147" s="60"/>
      <c r="TY147" s="60"/>
      <c r="TZ147" s="61"/>
      <c r="UA147" s="60"/>
      <c r="UB147" s="60"/>
      <c r="UC147" s="60"/>
      <c r="UD147" s="110"/>
      <c r="UE147" s="169">
        <f t="shared" ref="UE147:UE154" si="1318">SUM(UF147:VD147)</f>
        <v>0</v>
      </c>
      <c r="UF147" s="60"/>
      <c r="UG147" s="60"/>
      <c r="UH147" s="60"/>
      <c r="UI147" s="60"/>
      <c r="UJ147" s="60"/>
      <c r="UK147" s="60"/>
      <c r="UL147" s="60"/>
      <c r="UM147" s="60"/>
      <c r="UN147" s="60"/>
      <c r="UO147" s="60"/>
      <c r="UP147" s="61"/>
      <c r="UQ147" s="60"/>
      <c r="UR147" s="60"/>
      <c r="US147" s="60"/>
      <c r="UT147" s="60"/>
      <c r="UU147" s="60"/>
      <c r="UV147" s="60"/>
      <c r="UW147" s="60"/>
      <c r="UX147" s="60"/>
      <c r="UY147" s="60"/>
      <c r="UZ147" s="60"/>
      <c r="VA147" s="60"/>
      <c r="VB147" s="60"/>
      <c r="VC147" s="60"/>
      <c r="VD147" s="110"/>
      <c r="VE147" s="10" t="str">
        <f t="shared" si="1195"/>
        <v>-</v>
      </c>
    </row>
    <row r="148" spans="1:577" ht="20.149999999999999" customHeight="1">
      <c r="A148" s="23"/>
      <c r="B148" s="23"/>
      <c r="C148" s="23">
        <v>64012</v>
      </c>
      <c r="D148" s="24" t="s">
        <v>141</v>
      </c>
      <c r="E148" s="193">
        <f t="shared" si="1286"/>
        <v>0</v>
      </c>
      <c r="F148" s="194"/>
      <c r="G148" s="194"/>
      <c r="H148" s="195"/>
      <c r="I148" s="229"/>
      <c r="J148" s="241">
        <f t="shared" si="1287"/>
        <v>0</v>
      </c>
      <c r="K148" s="61"/>
      <c r="L148" s="60"/>
      <c r="M148" s="60"/>
      <c r="N148" s="60"/>
      <c r="O148" s="60"/>
      <c r="P148" s="60"/>
      <c r="Q148" s="60"/>
      <c r="R148" s="60"/>
      <c r="S148" s="60"/>
      <c r="T148" s="60"/>
      <c r="U148" s="61"/>
      <c r="V148" s="60"/>
      <c r="W148" s="60"/>
      <c r="X148" s="60"/>
      <c r="Y148" s="110"/>
      <c r="Z148" s="169">
        <f t="shared" si="1288"/>
        <v>0</v>
      </c>
      <c r="AA148" s="60"/>
      <c r="AB148" s="60"/>
      <c r="AC148" s="60"/>
      <c r="AD148" s="60"/>
      <c r="AE148" s="60"/>
      <c r="AF148" s="60"/>
      <c r="AG148" s="60"/>
      <c r="AH148" s="60"/>
      <c r="AI148" s="60"/>
      <c r="AJ148" s="60"/>
      <c r="AK148" s="61"/>
      <c r="AL148" s="60"/>
      <c r="AM148" s="60"/>
      <c r="AN148" s="60"/>
      <c r="AO148" s="110"/>
      <c r="AP148" s="169">
        <f t="shared" si="1289"/>
        <v>0</v>
      </c>
      <c r="AQ148" s="60"/>
      <c r="AR148" s="60"/>
      <c r="AS148" s="60"/>
      <c r="AT148" s="60"/>
      <c r="AU148" s="60"/>
      <c r="AV148" s="60"/>
      <c r="AW148" s="60"/>
      <c r="AX148" s="60"/>
      <c r="AY148" s="60"/>
      <c r="AZ148" s="60"/>
      <c r="BA148" s="61"/>
      <c r="BB148" s="60"/>
      <c r="BC148" s="60"/>
      <c r="BD148" s="60"/>
      <c r="BE148" s="110"/>
      <c r="BF148" s="169">
        <f t="shared" si="1290"/>
        <v>0</v>
      </c>
      <c r="BG148" s="60"/>
      <c r="BH148" s="60"/>
      <c r="BI148" s="60"/>
      <c r="BJ148" s="60"/>
      <c r="BK148" s="60"/>
      <c r="BL148" s="60"/>
      <c r="BM148" s="60"/>
      <c r="BN148" s="60"/>
      <c r="BO148" s="60"/>
      <c r="BP148" s="60"/>
      <c r="BQ148" s="61"/>
      <c r="BR148" s="60"/>
      <c r="BS148" s="60"/>
      <c r="BT148" s="60"/>
      <c r="BU148" s="110"/>
      <c r="BV148" s="169">
        <f t="shared" si="1291"/>
        <v>0</v>
      </c>
      <c r="BW148" s="60"/>
      <c r="BX148" s="60"/>
      <c r="BY148" s="60"/>
      <c r="BZ148" s="60"/>
      <c r="CA148" s="60"/>
      <c r="CB148" s="60"/>
      <c r="CC148" s="60"/>
      <c r="CD148" s="60"/>
      <c r="CE148" s="60"/>
      <c r="CF148" s="60"/>
      <c r="CG148" s="61"/>
      <c r="CH148" s="60"/>
      <c r="CI148" s="60"/>
      <c r="CJ148" s="60"/>
      <c r="CK148" s="60"/>
      <c r="CL148" s="60"/>
      <c r="CM148" s="60"/>
      <c r="CN148" s="60"/>
      <c r="CO148" s="60"/>
      <c r="CP148" s="60"/>
      <c r="CQ148" s="60"/>
      <c r="CR148" s="60"/>
      <c r="CS148" s="60"/>
      <c r="CT148" s="60"/>
      <c r="CU148" s="110"/>
      <c r="CV148" s="173"/>
      <c r="CW148" s="169">
        <f t="shared" si="1292"/>
        <v>0</v>
      </c>
      <c r="CX148" s="60"/>
      <c r="CY148" s="60"/>
      <c r="CZ148" s="60"/>
      <c r="DA148" s="60"/>
      <c r="DB148" s="60"/>
      <c r="DC148" s="60"/>
      <c r="DD148" s="60"/>
      <c r="DE148" s="60"/>
      <c r="DF148" s="60"/>
      <c r="DG148" s="60"/>
      <c r="DH148" s="61"/>
      <c r="DI148" s="60"/>
      <c r="DJ148" s="60"/>
      <c r="DK148" s="60"/>
      <c r="DL148" s="110"/>
      <c r="DM148" s="169">
        <f t="shared" si="1293"/>
        <v>0</v>
      </c>
      <c r="DN148" s="60"/>
      <c r="DO148" s="60"/>
      <c r="DP148" s="60"/>
      <c r="DQ148" s="60"/>
      <c r="DR148" s="60"/>
      <c r="DS148" s="60"/>
      <c r="DT148" s="60"/>
      <c r="DU148" s="60"/>
      <c r="DV148" s="60"/>
      <c r="DW148" s="60"/>
      <c r="DX148" s="61"/>
      <c r="DY148" s="60"/>
      <c r="DZ148" s="60"/>
      <c r="EA148" s="60"/>
      <c r="EB148" s="110"/>
      <c r="EC148" s="169">
        <f t="shared" si="1294"/>
        <v>0</v>
      </c>
      <c r="ED148" s="60"/>
      <c r="EE148" s="60"/>
      <c r="EF148" s="60"/>
      <c r="EG148" s="60"/>
      <c r="EH148" s="60"/>
      <c r="EI148" s="60"/>
      <c r="EJ148" s="60"/>
      <c r="EK148" s="60"/>
      <c r="EL148" s="60"/>
      <c r="EM148" s="60"/>
      <c r="EN148" s="61"/>
      <c r="EO148" s="60"/>
      <c r="EP148" s="60"/>
      <c r="EQ148" s="60"/>
      <c r="ER148" s="110"/>
      <c r="ES148" s="169">
        <f t="shared" si="1295"/>
        <v>0</v>
      </c>
      <c r="ET148" s="60"/>
      <c r="EU148" s="60"/>
      <c r="EV148" s="60"/>
      <c r="EW148" s="60"/>
      <c r="EX148" s="60"/>
      <c r="EY148" s="60"/>
      <c r="EZ148" s="60"/>
      <c r="FA148" s="60"/>
      <c r="FB148" s="60"/>
      <c r="FC148" s="60"/>
      <c r="FD148" s="61"/>
      <c r="FE148" s="60"/>
      <c r="FF148" s="60"/>
      <c r="FG148" s="60"/>
      <c r="FH148" s="110"/>
      <c r="FI148" s="169">
        <f t="shared" si="1296"/>
        <v>0</v>
      </c>
      <c r="FJ148" s="60"/>
      <c r="FK148" s="60"/>
      <c r="FL148" s="60"/>
      <c r="FM148" s="60"/>
      <c r="FN148" s="60"/>
      <c r="FO148" s="60"/>
      <c r="FP148" s="60"/>
      <c r="FQ148" s="60"/>
      <c r="FR148" s="60"/>
      <c r="FS148" s="60"/>
      <c r="FT148" s="61"/>
      <c r="FU148" s="60"/>
      <c r="FV148" s="60"/>
      <c r="FW148" s="60"/>
      <c r="FX148" s="110"/>
      <c r="FY148" s="169">
        <f t="shared" si="1297"/>
        <v>0</v>
      </c>
      <c r="FZ148" s="60"/>
      <c r="GA148" s="60"/>
      <c r="GB148" s="60"/>
      <c r="GC148" s="60"/>
      <c r="GD148" s="60"/>
      <c r="GE148" s="60"/>
      <c r="GF148" s="60"/>
      <c r="GG148" s="60"/>
      <c r="GH148" s="60"/>
      <c r="GI148" s="60"/>
      <c r="GJ148" s="61"/>
      <c r="GK148" s="60"/>
      <c r="GL148" s="60"/>
      <c r="GM148" s="60"/>
      <c r="GN148" s="110"/>
      <c r="GO148" s="169">
        <f t="shared" si="1298"/>
        <v>0</v>
      </c>
      <c r="GP148" s="60"/>
      <c r="GQ148" s="60"/>
      <c r="GR148" s="60"/>
      <c r="GS148" s="60"/>
      <c r="GT148" s="60"/>
      <c r="GU148" s="60"/>
      <c r="GV148" s="60"/>
      <c r="GW148" s="60"/>
      <c r="GX148" s="60"/>
      <c r="GY148" s="60"/>
      <c r="GZ148" s="61"/>
      <c r="HA148" s="60"/>
      <c r="HB148" s="60"/>
      <c r="HC148" s="60"/>
      <c r="HD148" s="60"/>
      <c r="HE148" s="60"/>
      <c r="HF148" s="60"/>
      <c r="HG148" s="60"/>
      <c r="HH148" s="60"/>
      <c r="HI148" s="60"/>
      <c r="HJ148" s="60"/>
      <c r="HK148" s="60"/>
      <c r="HL148" s="60"/>
      <c r="HM148" s="60"/>
      <c r="HN148" s="110"/>
      <c r="HO148" s="172"/>
      <c r="HP148" s="173"/>
      <c r="HQ148" s="169">
        <f t="shared" si="1299"/>
        <v>0</v>
      </c>
      <c r="HR148" s="60"/>
      <c r="HS148" s="60"/>
      <c r="HT148" s="60"/>
      <c r="HU148" s="60"/>
      <c r="HV148" s="60"/>
      <c r="HW148" s="60"/>
      <c r="HX148" s="60"/>
      <c r="HY148" s="60"/>
      <c r="HZ148" s="60"/>
      <c r="IA148" s="60"/>
      <c r="IB148" s="61"/>
      <c r="IC148" s="60"/>
      <c r="ID148" s="60"/>
      <c r="IE148" s="60"/>
      <c r="IF148" s="110"/>
      <c r="IG148" s="169">
        <f t="shared" si="1300"/>
        <v>0</v>
      </c>
      <c r="IH148" s="60"/>
      <c r="II148" s="60"/>
      <c r="IJ148" s="60"/>
      <c r="IK148" s="60"/>
      <c r="IL148" s="60"/>
      <c r="IM148" s="60"/>
      <c r="IN148" s="60"/>
      <c r="IO148" s="60"/>
      <c r="IP148" s="60"/>
      <c r="IQ148" s="60"/>
      <c r="IR148" s="61"/>
      <c r="IS148" s="60"/>
      <c r="IT148" s="60"/>
      <c r="IU148" s="60"/>
      <c r="IV148" s="110"/>
      <c r="IW148" s="169">
        <f t="shared" si="1301"/>
        <v>0</v>
      </c>
      <c r="IX148" s="60"/>
      <c r="IY148" s="60"/>
      <c r="IZ148" s="60"/>
      <c r="JA148" s="60"/>
      <c r="JB148" s="60"/>
      <c r="JC148" s="60"/>
      <c r="JD148" s="60"/>
      <c r="JE148" s="60"/>
      <c r="JF148" s="60"/>
      <c r="JG148" s="60"/>
      <c r="JH148" s="61"/>
      <c r="JI148" s="60"/>
      <c r="JJ148" s="60"/>
      <c r="JK148" s="60"/>
      <c r="JL148" s="110"/>
      <c r="JM148" s="169">
        <f t="shared" si="1302"/>
        <v>0</v>
      </c>
      <c r="JN148" s="60"/>
      <c r="JO148" s="60"/>
      <c r="JP148" s="60"/>
      <c r="JQ148" s="60"/>
      <c r="JR148" s="60"/>
      <c r="JS148" s="60"/>
      <c r="JT148" s="60"/>
      <c r="JU148" s="60"/>
      <c r="JV148" s="60"/>
      <c r="JW148" s="60"/>
      <c r="JX148" s="61"/>
      <c r="JY148" s="60"/>
      <c r="JZ148" s="60"/>
      <c r="KA148" s="60"/>
      <c r="KB148" s="110"/>
      <c r="KC148" s="169">
        <f t="shared" si="1303"/>
        <v>0</v>
      </c>
      <c r="KD148" s="60"/>
      <c r="KE148" s="60"/>
      <c r="KF148" s="60"/>
      <c r="KG148" s="60"/>
      <c r="KH148" s="60"/>
      <c r="KI148" s="60"/>
      <c r="KJ148" s="60"/>
      <c r="KK148" s="60"/>
      <c r="KL148" s="60"/>
      <c r="KM148" s="60"/>
      <c r="KN148" s="61"/>
      <c r="KO148" s="60"/>
      <c r="KP148" s="60"/>
      <c r="KQ148" s="60"/>
      <c r="KR148" s="60"/>
      <c r="KS148" s="60"/>
      <c r="KT148" s="60"/>
      <c r="KU148" s="60"/>
      <c r="KV148" s="60"/>
      <c r="KW148" s="60"/>
      <c r="KX148" s="60"/>
      <c r="KY148" s="60"/>
      <c r="KZ148" s="60"/>
      <c r="LA148" s="60"/>
      <c r="LB148" s="110"/>
      <c r="LC148" s="173"/>
      <c r="LD148" s="169">
        <f t="shared" si="1304"/>
        <v>0</v>
      </c>
      <c r="LE148" s="60"/>
      <c r="LF148" s="60"/>
      <c r="LG148" s="60"/>
      <c r="LH148" s="60"/>
      <c r="LI148" s="60"/>
      <c r="LJ148" s="60"/>
      <c r="LK148" s="60"/>
      <c r="LL148" s="60"/>
      <c r="LM148" s="60"/>
      <c r="LN148" s="60"/>
      <c r="LO148" s="61"/>
      <c r="LP148" s="60"/>
      <c r="LQ148" s="60"/>
      <c r="LR148" s="60"/>
      <c r="LS148" s="110"/>
      <c r="LT148" s="169">
        <f t="shared" si="1305"/>
        <v>0</v>
      </c>
      <c r="LU148" s="60"/>
      <c r="LV148" s="60"/>
      <c r="LW148" s="60"/>
      <c r="LX148" s="60"/>
      <c r="LY148" s="60"/>
      <c r="LZ148" s="60"/>
      <c r="MA148" s="60"/>
      <c r="MB148" s="60"/>
      <c r="MC148" s="60"/>
      <c r="MD148" s="60"/>
      <c r="ME148" s="61"/>
      <c r="MF148" s="60"/>
      <c r="MG148" s="60"/>
      <c r="MH148" s="60"/>
      <c r="MI148" s="110"/>
      <c r="MJ148" s="169">
        <f t="shared" si="1306"/>
        <v>0</v>
      </c>
      <c r="MK148" s="60"/>
      <c r="ML148" s="60"/>
      <c r="MM148" s="60"/>
      <c r="MN148" s="60"/>
      <c r="MO148" s="60"/>
      <c r="MP148" s="60"/>
      <c r="MQ148" s="60"/>
      <c r="MR148" s="60"/>
      <c r="MS148" s="60"/>
      <c r="MT148" s="60"/>
      <c r="MU148" s="61"/>
      <c r="MV148" s="60"/>
      <c r="MW148" s="60"/>
      <c r="MX148" s="60"/>
      <c r="MY148" s="110"/>
      <c r="MZ148" s="169">
        <f t="shared" si="1307"/>
        <v>0</v>
      </c>
      <c r="NA148" s="60"/>
      <c r="NB148" s="60"/>
      <c r="NC148" s="60"/>
      <c r="ND148" s="60"/>
      <c r="NE148" s="60"/>
      <c r="NF148" s="60"/>
      <c r="NG148" s="60"/>
      <c r="NH148" s="60"/>
      <c r="NI148" s="60"/>
      <c r="NJ148" s="60"/>
      <c r="NK148" s="61"/>
      <c r="NL148" s="60"/>
      <c r="NM148" s="60"/>
      <c r="NN148" s="60"/>
      <c r="NO148" s="110"/>
      <c r="NP148" s="169">
        <f t="shared" si="1308"/>
        <v>0</v>
      </c>
      <c r="NQ148" s="60"/>
      <c r="NR148" s="60"/>
      <c r="NS148" s="60"/>
      <c r="NT148" s="60"/>
      <c r="NU148" s="60"/>
      <c r="NV148" s="60"/>
      <c r="NW148" s="60"/>
      <c r="NX148" s="60"/>
      <c r="NY148" s="60"/>
      <c r="NZ148" s="60"/>
      <c r="OA148" s="61"/>
      <c r="OB148" s="60"/>
      <c r="OC148" s="60"/>
      <c r="OD148" s="60"/>
      <c r="OE148" s="110"/>
      <c r="OF148" s="169">
        <f t="shared" si="1309"/>
        <v>0</v>
      </c>
      <c r="OG148" s="60"/>
      <c r="OH148" s="60"/>
      <c r="OI148" s="60"/>
      <c r="OJ148" s="60"/>
      <c r="OK148" s="60"/>
      <c r="OL148" s="60"/>
      <c r="OM148" s="60"/>
      <c r="ON148" s="60"/>
      <c r="OO148" s="60"/>
      <c r="OP148" s="60"/>
      <c r="OQ148" s="61"/>
      <c r="OR148" s="60"/>
      <c r="OS148" s="60"/>
      <c r="OT148" s="60"/>
      <c r="OU148" s="110"/>
      <c r="OV148" s="169">
        <f t="shared" si="1310"/>
        <v>0</v>
      </c>
      <c r="OW148" s="60"/>
      <c r="OX148" s="60"/>
      <c r="OY148" s="60"/>
      <c r="OZ148" s="60"/>
      <c r="PA148" s="60"/>
      <c r="PB148" s="60"/>
      <c r="PC148" s="60"/>
      <c r="PD148" s="60"/>
      <c r="PE148" s="60"/>
      <c r="PF148" s="60"/>
      <c r="PG148" s="61"/>
      <c r="PH148" s="60"/>
      <c r="PI148" s="60"/>
      <c r="PJ148" s="60"/>
      <c r="PK148" s="110"/>
      <c r="PL148" s="169">
        <f t="shared" si="1311"/>
        <v>0</v>
      </c>
      <c r="PM148" s="60"/>
      <c r="PN148" s="60"/>
      <c r="PO148" s="60"/>
      <c r="PP148" s="60"/>
      <c r="PQ148" s="60"/>
      <c r="PR148" s="60"/>
      <c r="PS148" s="60"/>
      <c r="PT148" s="60"/>
      <c r="PU148" s="60"/>
      <c r="PV148" s="60"/>
      <c r="PW148" s="61"/>
      <c r="PX148" s="60"/>
      <c r="PY148" s="60"/>
      <c r="PZ148" s="60"/>
      <c r="QA148" s="110"/>
      <c r="QB148" s="169">
        <f t="shared" si="1312"/>
        <v>0</v>
      </c>
      <c r="QC148" s="60"/>
      <c r="QD148" s="60"/>
      <c r="QE148" s="60"/>
      <c r="QF148" s="60"/>
      <c r="QG148" s="60"/>
      <c r="QH148" s="60"/>
      <c r="QI148" s="60"/>
      <c r="QJ148" s="60"/>
      <c r="QK148" s="60"/>
      <c r="QL148" s="60"/>
      <c r="QM148" s="61"/>
      <c r="QN148" s="60"/>
      <c r="QO148" s="60"/>
      <c r="QP148" s="60"/>
      <c r="QQ148" s="110"/>
      <c r="QR148" s="169">
        <f t="shared" si="1313"/>
        <v>0</v>
      </c>
      <c r="QS148" s="60"/>
      <c r="QT148" s="60"/>
      <c r="QU148" s="60"/>
      <c r="QV148" s="60"/>
      <c r="QW148" s="60"/>
      <c r="QX148" s="60"/>
      <c r="QY148" s="60"/>
      <c r="QZ148" s="60"/>
      <c r="RA148" s="60"/>
      <c r="RB148" s="60"/>
      <c r="RC148" s="61"/>
      <c r="RD148" s="60"/>
      <c r="RE148" s="60"/>
      <c r="RF148" s="60"/>
      <c r="RG148" s="60"/>
      <c r="RH148" s="60"/>
      <c r="RI148" s="60"/>
      <c r="RJ148" s="60"/>
      <c r="RK148" s="60"/>
      <c r="RL148" s="60"/>
      <c r="RM148" s="60"/>
      <c r="RN148" s="60"/>
      <c r="RO148" s="60"/>
      <c r="RP148" s="60"/>
      <c r="RQ148" s="110"/>
      <c r="RR148" s="173"/>
      <c r="RS148" s="169">
        <f t="shared" si="1314"/>
        <v>0</v>
      </c>
      <c r="RT148" s="60"/>
      <c r="RU148" s="60"/>
      <c r="RV148" s="60"/>
      <c r="RW148" s="60"/>
      <c r="RX148" s="60"/>
      <c r="RY148" s="60"/>
      <c r="RZ148" s="60"/>
      <c r="SA148" s="60"/>
      <c r="SB148" s="60"/>
      <c r="SC148" s="60"/>
      <c r="SD148" s="61"/>
      <c r="SE148" s="60"/>
      <c r="SF148" s="60"/>
      <c r="SG148" s="60"/>
      <c r="SH148" s="110"/>
      <c r="SI148" s="169">
        <f t="shared" si="1315"/>
        <v>0</v>
      </c>
      <c r="SJ148" s="60"/>
      <c r="SK148" s="60"/>
      <c r="SL148" s="60"/>
      <c r="SM148" s="60"/>
      <c r="SN148" s="60"/>
      <c r="SO148" s="60"/>
      <c r="SP148" s="60"/>
      <c r="SQ148" s="60"/>
      <c r="SR148" s="60"/>
      <c r="SS148" s="60"/>
      <c r="ST148" s="61"/>
      <c r="SU148" s="60"/>
      <c r="SV148" s="60"/>
      <c r="SW148" s="60"/>
      <c r="SX148" s="110"/>
      <c r="SY148" s="169">
        <f t="shared" si="1316"/>
        <v>0</v>
      </c>
      <c r="SZ148" s="60"/>
      <c r="TA148" s="60"/>
      <c r="TB148" s="60"/>
      <c r="TC148" s="60"/>
      <c r="TD148" s="60"/>
      <c r="TE148" s="60"/>
      <c r="TF148" s="60"/>
      <c r="TG148" s="60"/>
      <c r="TH148" s="60"/>
      <c r="TI148" s="60"/>
      <c r="TJ148" s="61"/>
      <c r="TK148" s="60"/>
      <c r="TL148" s="60"/>
      <c r="TM148" s="60"/>
      <c r="TN148" s="110"/>
      <c r="TO148" s="169">
        <f t="shared" si="1317"/>
        <v>0</v>
      </c>
      <c r="TP148" s="60"/>
      <c r="TQ148" s="60"/>
      <c r="TR148" s="60"/>
      <c r="TS148" s="60"/>
      <c r="TT148" s="60"/>
      <c r="TU148" s="60"/>
      <c r="TV148" s="60"/>
      <c r="TW148" s="60"/>
      <c r="TX148" s="60"/>
      <c r="TY148" s="60"/>
      <c r="TZ148" s="61"/>
      <c r="UA148" s="60"/>
      <c r="UB148" s="60"/>
      <c r="UC148" s="60"/>
      <c r="UD148" s="110"/>
      <c r="UE148" s="169">
        <f t="shared" si="1318"/>
        <v>0</v>
      </c>
      <c r="UF148" s="60"/>
      <c r="UG148" s="60"/>
      <c r="UH148" s="60"/>
      <c r="UI148" s="60"/>
      <c r="UJ148" s="60"/>
      <c r="UK148" s="60"/>
      <c r="UL148" s="60"/>
      <c r="UM148" s="60"/>
      <c r="UN148" s="60"/>
      <c r="UO148" s="60"/>
      <c r="UP148" s="61"/>
      <c r="UQ148" s="60"/>
      <c r="UR148" s="60"/>
      <c r="US148" s="60"/>
      <c r="UT148" s="60"/>
      <c r="UU148" s="60"/>
      <c r="UV148" s="60"/>
      <c r="UW148" s="60"/>
      <c r="UX148" s="60"/>
      <c r="UY148" s="60"/>
      <c r="UZ148" s="60"/>
      <c r="VA148" s="60"/>
      <c r="VB148" s="60"/>
      <c r="VC148" s="60"/>
      <c r="VD148" s="110"/>
      <c r="VE148" s="10" t="str">
        <f t="shared" si="1195"/>
        <v>-</v>
      </c>
    </row>
    <row r="149" spans="1:577" ht="20.149999999999999" customHeight="1">
      <c r="A149" s="23"/>
      <c r="B149" s="23"/>
      <c r="C149" s="23">
        <v>64013</v>
      </c>
      <c r="D149" s="24" t="s">
        <v>142</v>
      </c>
      <c r="E149" s="193">
        <f t="shared" si="1286"/>
        <v>0</v>
      </c>
      <c r="F149" s="194"/>
      <c r="G149" s="194"/>
      <c r="H149" s="195"/>
      <c r="I149" s="229"/>
      <c r="J149" s="241">
        <f t="shared" si="1287"/>
        <v>0</v>
      </c>
      <c r="K149" s="61"/>
      <c r="L149" s="60"/>
      <c r="M149" s="60"/>
      <c r="N149" s="60"/>
      <c r="O149" s="60"/>
      <c r="P149" s="60"/>
      <c r="Q149" s="60"/>
      <c r="R149" s="60"/>
      <c r="S149" s="60"/>
      <c r="T149" s="60"/>
      <c r="U149" s="61"/>
      <c r="V149" s="60"/>
      <c r="W149" s="60"/>
      <c r="X149" s="60"/>
      <c r="Y149" s="110"/>
      <c r="Z149" s="169">
        <f t="shared" si="1288"/>
        <v>0</v>
      </c>
      <c r="AA149" s="60"/>
      <c r="AB149" s="60"/>
      <c r="AC149" s="60"/>
      <c r="AD149" s="60"/>
      <c r="AE149" s="60"/>
      <c r="AF149" s="60"/>
      <c r="AG149" s="60"/>
      <c r="AH149" s="60"/>
      <c r="AI149" s="60"/>
      <c r="AJ149" s="60"/>
      <c r="AK149" s="61"/>
      <c r="AL149" s="60"/>
      <c r="AM149" s="60"/>
      <c r="AN149" s="60"/>
      <c r="AO149" s="110"/>
      <c r="AP149" s="169">
        <f t="shared" si="1289"/>
        <v>0</v>
      </c>
      <c r="AQ149" s="60"/>
      <c r="AR149" s="60"/>
      <c r="AS149" s="60"/>
      <c r="AT149" s="60"/>
      <c r="AU149" s="60"/>
      <c r="AV149" s="60"/>
      <c r="AW149" s="60"/>
      <c r="AX149" s="60"/>
      <c r="AY149" s="60"/>
      <c r="AZ149" s="60"/>
      <c r="BA149" s="61"/>
      <c r="BB149" s="60"/>
      <c r="BC149" s="60"/>
      <c r="BD149" s="60"/>
      <c r="BE149" s="110"/>
      <c r="BF149" s="169">
        <f t="shared" si="1290"/>
        <v>0</v>
      </c>
      <c r="BG149" s="60"/>
      <c r="BH149" s="60"/>
      <c r="BI149" s="60"/>
      <c r="BJ149" s="60"/>
      <c r="BK149" s="60"/>
      <c r="BL149" s="60"/>
      <c r="BM149" s="60"/>
      <c r="BN149" s="60"/>
      <c r="BO149" s="60"/>
      <c r="BP149" s="60"/>
      <c r="BQ149" s="61"/>
      <c r="BR149" s="60"/>
      <c r="BS149" s="60"/>
      <c r="BT149" s="60"/>
      <c r="BU149" s="110"/>
      <c r="BV149" s="169">
        <f t="shared" si="1291"/>
        <v>0</v>
      </c>
      <c r="BW149" s="60"/>
      <c r="BX149" s="60"/>
      <c r="BY149" s="60"/>
      <c r="BZ149" s="60"/>
      <c r="CA149" s="60"/>
      <c r="CB149" s="60"/>
      <c r="CC149" s="60"/>
      <c r="CD149" s="60"/>
      <c r="CE149" s="60"/>
      <c r="CF149" s="60"/>
      <c r="CG149" s="61"/>
      <c r="CH149" s="60"/>
      <c r="CI149" s="60"/>
      <c r="CJ149" s="60"/>
      <c r="CK149" s="60"/>
      <c r="CL149" s="60"/>
      <c r="CM149" s="60"/>
      <c r="CN149" s="60"/>
      <c r="CO149" s="60"/>
      <c r="CP149" s="60"/>
      <c r="CQ149" s="60"/>
      <c r="CR149" s="60"/>
      <c r="CS149" s="60"/>
      <c r="CT149" s="60"/>
      <c r="CU149" s="110"/>
      <c r="CV149" s="173"/>
      <c r="CW149" s="169">
        <f t="shared" si="1292"/>
        <v>0</v>
      </c>
      <c r="CX149" s="60"/>
      <c r="CY149" s="60"/>
      <c r="CZ149" s="60"/>
      <c r="DA149" s="60"/>
      <c r="DB149" s="60"/>
      <c r="DC149" s="60"/>
      <c r="DD149" s="60"/>
      <c r="DE149" s="60"/>
      <c r="DF149" s="60"/>
      <c r="DG149" s="60"/>
      <c r="DH149" s="61"/>
      <c r="DI149" s="60"/>
      <c r="DJ149" s="60"/>
      <c r="DK149" s="60"/>
      <c r="DL149" s="110"/>
      <c r="DM149" s="169">
        <f t="shared" si="1293"/>
        <v>0</v>
      </c>
      <c r="DN149" s="60"/>
      <c r="DO149" s="60"/>
      <c r="DP149" s="60"/>
      <c r="DQ149" s="60"/>
      <c r="DR149" s="60"/>
      <c r="DS149" s="60"/>
      <c r="DT149" s="60"/>
      <c r="DU149" s="60"/>
      <c r="DV149" s="60"/>
      <c r="DW149" s="60"/>
      <c r="DX149" s="61"/>
      <c r="DY149" s="60"/>
      <c r="DZ149" s="60"/>
      <c r="EA149" s="60"/>
      <c r="EB149" s="110"/>
      <c r="EC149" s="169">
        <f t="shared" si="1294"/>
        <v>0</v>
      </c>
      <c r="ED149" s="60"/>
      <c r="EE149" s="60"/>
      <c r="EF149" s="60"/>
      <c r="EG149" s="60"/>
      <c r="EH149" s="60"/>
      <c r="EI149" s="60"/>
      <c r="EJ149" s="60"/>
      <c r="EK149" s="60"/>
      <c r="EL149" s="60"/>
      <c r="EM149" s="60"/>
      <c r="EN149" s="61"/>
      <c r="EO149" s="60"/>
      <c r="EP149" s="60"/>
      <c r="EQ149" s="60"/>
      <c r="ER149" s="110"/>
      <c r="ES149" s="169">
        <f t="shared" si="1295"/>
        <v>0</v>
      </c>
      <c r="ET149" s="60"/>
      <c r="EU149" s="60"/>
      <c r="EV149" s="60"/>
      <c r="EW149" s="60"/>
      <c r="EX149" s="60"/>
      <c r="EY149" s="60"/>
      <c r="EZ149" s="60"/>
      <c r="FA149" s="60"/>
      <c r="FB149" s="60"/>
      <c r="FC149" s="60"/>
      <c r="FD149" s="61"/>
      <c r="FE149" s="60"/>
      <c r="FF149" s="60"/>
      <c r="FG149" s="60"/>
      <c r="FH149" s="110"/>
      <c r="FI149" s="169">
        <f t="shared" si="1296"/>
        <v>0</v>
      </c>
      <c r="FJ149" s="60"/>
      <c r="FK149" s="60"/>
      <c r="FL149" s="60"/>
      <c r="FM149" s="60"/>
      <c r="FN149" s="60"/>
      <c r="FO149" s="60"/>
      <c r="FP149" s="60"/>
      <c r="FQ149" s="60"/>
      <c r="FR149" s="60"/>
      <c r="FS149" s="60"/>
      <c r="FT149" s="61"/>
      <c r="FU149" s="60"/>
      <c r="FV149" s="60"/>
      <c r="FW149" s="60"/>
      <c r="FX149" s="110"/>
      <c r="FY149" s="169">
        <f t="shared" si="1297"/>
        <v>0</v>
      </c>
      <c r="FZ149" s="60"/>
      <c r="GA149" s="60"/>
      <c r="GB149" s="60"/>
      <c r="GC149" s="60"/>
      <c r="GD149" s="60"/>
      <c r="GE149" s="60"/>
      <c r="GF149" s="60"/>
      <c r="GG149" s="60"/>
      <c r="GH149" s="60"/>
      <c r="GI149" s="60"/>
      <c r="GJ149" s="61"/>
      <c r="GK149" s="60"/>
      <c r="GL149" s="60"/>
      <c r="GM149" s="60"/>
      <c r="GN149" s="110"/>
      <c r="GO149" s="169">
        <f t="shared" si="1298"/>
        <v>0</v>
      </c>
      <c r="GP149" s="60"/>
      <c r="GQ149" s="60"/>
      <c r="GR149" s="60"/>
      <c r="GS149" s="60"/>
      <c r="GT149" s="60"/>
      <c r="GU149" s="60"/>
      <c r="GV149" s="60"/>
      <c r="GW149" s="60"/>
      <c r="GX149" s="60"/>
      <c r="GY149" s="60"/>
      <c r="GZ149" s="61"/>
      <c r="HA149" s="60"/>
      <c r="HB149" s="60"/>
      <c r="HC149" s="60"/>
      <c r="HD149" s="60"/>
      <c r="HE149" s="60"/>
      <c r="HF149" s="60"/>
      <c r="HG149" s="60"/>
      <c r="HH149" s="60"/>
      <c r="HI149" s="60"/>
      <c r="HJ149" s="60"/>
      <c r="HK149" s="60"/>
      <c r="HL149" s="60"/>
      <c r="HM149" s="60"/>
      <c r="HN149" s="110"/>
      <c r="HO149" s="172"/>
      <c r="HP149" s="173"/>
      <c r="HQ149" s="169">
        <f t="shared" si="1299"/>
        <v>0</v>
      </c>
      <c r="HR149" s="60"/>
      <c r="HS149" s="60"/>
      <c r="HT149" s="60"/>
      <c r="HU149" s="60"/>
      <c r="HV149" s="60"/>
      <c r="HW149" s="60"/>
      <c r="HX149" s="60"/>
      <c r="HY149" s="60"/>
      <c r="HZ149" s="60"/>
      <c r="IA149" s="60"/>
      <c r="IB149" s="61"/>
      <c r="IC149" s="60"/>
      <c r="ID149" s="60"/>
      <c r="IE149" s="60"/>
      <c r="IF149" s="110"/>
      <c r="IG149" s="169">
        <f t="shared" si="1300"/>
        <v>0</v>
      </c>
      <c r="IH149" s="60"/>
      <c r="II149" s="60"/>
      <c r="IJ149" s="60"/>
      <c r="IK149" s="60"/>
      <c r="IL149" s="60"/>
      <c r="IM149" s="60"/>
      <c r="IN149" s="60"/>
      <c r="IO149" s="60"/>
      <c r="IP149" s="60"/>
      <c r="IQ149" s="60"/>
      <c r="IR149" s="61"/>
      <c r="IS149" s="60"/>
      <c r="IT149" s="60"/>
      <c r="IU149" s="60"/>
      <c r="IV149" s="110"/>
      <c r="IW149" s="169">
        <f t="shared" si="1301"/>
        <v>0</v>
      </c>
      <c r="IX149" s="60"/>
      <c r="IY149" s="60"/>
      <c r="IZ149" s="60"/>
      <c r="JA149" s="60"/>
      <c r="JB149" s="60"/>
      <c r="JC149" s="60"/>
      <c r="JD149" s="60"/>
      <c r="JE149" s="60"/>
      <c r="JF149" s="60"/>
      <c r="JG149" s="60"/>
      <c r="JH149" s="61"/>
      <c r="JI149" s="60"/>
      <c r="JJ149" s="60"/>
      <c r="JK149" s="60"/>
      <c r="JL149" s="110"/>
      <c r="JM149" s="169">
        <f t="shared" si="1302"/>
        <v>0</v>
      </c>
      <c r="JN149" s="60"/>
      <c r="JO149" s="60"/>
      <c r="JP149" s="60"/>
      <c r="JQ149" s="60"/>
      <c r="JR149" s="60"/>
      <c r="JS149" s="60"/>
      <c r="JT149" s="60"/>
      <c r="JU149" s="60"/>
      <c r="JV149" s="60"/>
      <c r="JW149" s="60"/>
      <c r="JX149" s="61"/>
      <c r="JY149" s="60"/>
      <c r="JZ149" s="60"/>
      <c r="KA149" s="60"/>
      <c r="KB149" s="110"/>
      <c r="KC149" s="169">
        <f t="shared" si="1303"/>
        <v>0</v>
      </c>
      <c r="KD149" s="60"/>
      <c r="KE149" s="60"/>
      <c r="KF149" s="60"/>
      <c r="KG149" s="60"/>
      <c r="KH149" s="60"/>
      <c r="KI149" s="60"/>
      <c r="KJ149" s="60"/>
      <c r="KK149" s="60"/>
      <c r="KL149" s="60"/>
      <c r="KM149" s="60"/>
      <c r="KN149" s="61"/>
      <c r="KO149" s="60"/>
      <c r="KP149" s="60"/>
      <c r="KQ149" s="60"/>
      <c r="KR149" s="60"/>
      <c r="KS149" s="60"/>
      <c r="KT149" s="60"/>
      <c r="KU149" s="60"/>
      <c r="KV149" s="60"/>
      <c r="KW149" s="60"/>
      <c r="KX149" s="60"/>
      <c r="KY149" s="60"/>
      <c r="KZ149" s="60"/>
      <c r="LA149" s="60"/>
      <c r="LB149" s="110"/>
      <c r="LC149" s="173"/>
      <c r="LD149" s="169">
        <f t="shared" si="1304"/>
        <v>0</v>
      </c>
      <c r="LE149" s="60"/>
      <c r="LF149" s="60"/>
      <c r="LG149" s="60"/>
      <c r="LH149" s="60"/>
      <c r="LI149" s="60"/>
      <c r="LJ149" s="60"/>
      <c r="LK149" s="60"/>
      <c r="LL149" s="60"/>
      <c r="LM149" s="60"/>
      <c r="LN149" s="60"/>
      <c r="LO149" s="61"/>
      <c r="LP149" s="60"/>
      <c r="LQ149" s="60"/>
      <c r="LR149" s="60"/>
      <c r="LS149" s="110"/>
      <c r="LT149" s="169">
        <f t="shared" si="1305"/>
        <v>0</v>
      </c>
      <c r="LU149" s="60"/>
      <c r="LV149" s="60"/>
      <c r="LW149" s="60"/>
      <c r="LX149" s="60"/>
      <c r="LY149" s="60"/>
      <c r="LZ149" s="60"/>
      <c r="MA149" s="60"/>
      <c r="MB149" s="60"/>
      <c r="MC149" s="60"/>
      <c r="MD149" s="60"/>
      <c r="ME149" s="61"/>
      <c r="MF149" s="60"/>
      <c r="MG149" s="60"/>
      <c r="MH149" s="60"/>
      <c r="MI149" s="110"/>
      <c r="MJ149" s="169">
        <f t="shared" si="1306"/>
        <v>0</v>
      </c>
      <c r="MK149" s="60"/>
      <c r="ML149" s="60"/>
      <c r="MM149" s="60"/>
      <c r="MN149" s="60"/>
      <c r="MO149" s="60"/>
      <c r="MP149" s="60"/>
      <c r="MQ149" s="60"/>
      <c r="MR149" s="60"/>
      <c r="MS149" s="60"/>
      <c r="MT149" s="60"/>
      <c r="MU149" s="61"/>
      <c r="MV149" s="60"/>
      <c r="MW149" s="60"/>
      <c r="MX149" s="60"/>
      <c r="MY149" s="110"/>
      <c r="MZ149" s="169">
        <f t="shared" si="1307"/>
        <v>0</v>
      </c>
      <c r="NA149" s="60"/>
      <c r="NB149" s="60"/>
      <c r="NC149" s="60"/>
      <c r="ND149" s="60"/>
      <c r="NE149" s="60"/>
      <c r="NF149" s="60"/>
      <c r="NG149" s="60"/>
      <c r="NH149" s="60"/>
      <c r="NI149" s="60"/>
      <c r="NJ149" s="60"/>
      <c r="NK149" s="61"/>
      <c r="NL149" s="60"/>
      <c r="NM149" s="60"/>
      <c r="NN149" s="60"/>
      <c r="NO149" s="110"/>
      <c r="NP149" s="169">
        <f t="shared" si="1308"/>
        <v>0</v>
      </c>
      <c r="NQ149" s="60"/>
      <c r="NR149" s="60"/>
      <c r="NS149" s="60"/>
      <c r="NT149" s="60"/>
      <c r="NU149" s="60"/>
      <c r="NV149" s="60"/>
      <c r="NW149" s="60"/>
      <c r="NX149" s="60"/>
      <c r="NY149" s="60"/>
      <c r="NZ149" s="60"/>
      <c r="OA149" s="61"/>
      <c r="OB149" s="60"/>
      <c r="OC149" s="60"/>
      <c r="OD149" s="60"/>
      <c r="OE149" s="110"/>
      <c r="OF149" s="169">
        <f t="shared" si="1309"/>
        <v>0</v>
      </c>
      <c r="OG149" s="60"/>
      <c r="OH149" s="60"/>
      <c r="OI149" s="60"/>
      <c r="OJ149" s="60"/>
      <c r="OK149" s="60"/>
      <c r="OL149" s="60"/>
      <c r="OM149" s="60"/>
      <c r="ON149" s="60"/>
      <c r="OO149" s="60"/>
      <c r="OP149" s="60"/>
      <c r="OQ149" s="61"/>
      <c r="OR149" s="60"/>
      <c r="OS149" s="60"/>
      <c r="OT149" s="60"/>
      <c r="OU149" s="110"/>
      <c r="OV149" s="169">
        <f t="shared" si="1310"/>
        <v>0</v>
      </c>
      <c r="OW149" s="60"/>
      <c r="OX149" s="60"/>
      <c r="OY149" s="60"/>
      <c r="OZ149" s="60"/>
      <c r="PA149" s="60"/>
      <c r="PB149" s="60"/>
      <c r="PC149" s="60"/>
      <c r="PD149" s="60"/>
      <c r="PE149" s="60"/>
      <c r="PF149" s="60"/>
      <c r="PG149" s="61"/>
      <c r="PH149" s="60"/>
      <c r="PI149" s="60"/>
      <c r="PJ149" s="60"/>
      <c r="PK149" s="110"/>
      <c r="PL149" s="169">
        <f t="shared" si="1311"/>
        <v>0</v>
      </c>
      <c r="PM149" s="60"/>
      <c r="PN149" s="60"/>
      <c r="PO149" s="60"/>
      <c r="PP149" s="60"/>
      <c r="PQ149" s="60"/>
      <c r="PR149" s="60"/>
      <c r="PS149" s="60"/>
      <c r="PT149" s="60"/>
      <c r="PU149" s="60"/>
      <c r="PV149" s="60"/>
      <c r="PW149" s="61"/>
      <c r="PX149" s="60"/>
      <c r="PY149" s="60"/>
      <c r="PZ149" s="60"/>
      <c r="QA149" s="110"/>
      <c r="QB149" s="169">
        <f t="shared" si="1312"/>
        <v>0</v>
      </c>
      <c r="QC149" s="60"/>
      <c r="QD149" s="60"/>
      <c r="QE149" s="60"/>
      <c r="QF149" s="60"/>
      <c r="QG149" s="60"/>
      <c r="QH149" s="60"/>
      <c r="QI149" s="60"/>
      <c r="QJ149" s="60"/>
      <c r="QK149" s="60"/>
      <c r="QL149" s="60"/>
      <c r="QM149" s="61"/>
      <c r="QN149" s="60"/>
      <c r="QO149" s="60"/>
      <c r="QP149" s="60"/>
      <c r="QQ149" s="110"/>
      <c r="QR149" s="169">
        <f t="shared" si="1313"/>
        <v>0</v>
      </c>
      <c r="QS149" s="60"/>
      <c r="QT149" s="60"/>
      <c r="QU149" s="60"/>
      <c r="QV149" s="60"/>
      <c r="QW149" s="60"/>
      <c r="QX149" s="60"/>
      <c r="QY149" s="60"/>
      <c r="QZ149" s="60"/>
      <c r="RA149" s="60"/>
      <c r="RB149" s="60"/>
      <c r="RC149" s="61"/>
      <c r="RD149" s="60"/>
      <c r="RE149" s="60"/>
      <c r="RF149" s="60"/>
      <c r="RG149" s="60"/>
      <c r="RH149" s="60"/>
      <c r="RI149" s="60"/>
      <c r="RJ149" s="60"/>
      <c r="RK149" s="60"/>
      <c r="RL149" s="60"/>
      <c r="RM149" s="60"/>
      <c r="RN149" s="60"/>
      <c r="RO149" s="60"/>
      <c r="RP149" s="60"/>
      <c r="RQ149" s="110"/>
      <c r="RR149" s="173"/>
      <c r="RS149" s="169">
        <f t="shared" si="1314"/>
        <v>0</v>
      </c>
      <c r="RT149" s="60"/>
      <c r="RU149" s="60"/>
      <c r="RV149" s="60"/>
      <c r="RW149" s="60"/>
      <c r="RX149" s="60"/>
      <c r="RY149" s="60"/>
      <c r="RZ149" s="60"/>
      <c r="SA149" s="60"/>
      <c r="SB149" s="60"/>
      <c r="SC149" s="60"/>
      <c r="SD149" s="61"/>
      <c r="SE149" s="60"/>
      <c r="SF149" s="60"/>
      <c r="SG149" s="60"/>
      <c r="SH149" s="110"/>
      <c r="SI149" s="169">
        <f t="shared" si="1315"/>
        <v>0</v>
      </c>
      <c r="SJ149" s="60"/>
      <c r="SK149" s="60"/>
      <c r="SL149" s="60"/>
      <c r="SM149" s="60"/>
      <c r="SN149" s="60"/>
      <c r="SO149" s="60"/>
      <c r="SP149" s="60"/>
      <c r="SQ149" s="60"/>
      <c r="SR149" s="60"/>
      <c r="SS149" s="60"/>
      <c r="ST149" s="61"/>
      <c r="SU149" s="60"/>
      <c r="SV149" s="60"/>
      <c r="SW149" s="60"/>
      <c r="SX149" s="110"/>
      <c r="SY149" s="169">
        <f t="shared" si="1316"/>
        <v>0</v>
      </c>
      <c r="SZ149" s="60"/>
      <c r="TA149" s="60"/>
      <c r="TB149" s="60"/>
      <c r="TC149" s="60"/>
      <c r="TD149" s="60"/>
      <c r="TE149" s="60"/>
      <c r="TF149" s="60"/>
      <c r="TG149" s="60"/>
      <c r="TH149" s="60"/>
      <c r="TI149" s="60"/>
      <c r="TJ149" s="61"/>
      <c r="TK149" s="60"/>
      <c r="TL149" s="60"/>
      <c r="TM149" s="60"/>
      <c r="TN149" s="110"/>
      <c r="TO149" s="169">
        <f t="shared" si="1317"/>
        <v>0</v>
      </c>
      <c r="TP149" s="60"/>
      <c r="TQ149" s="60"/>
      <c r="TR149" s="60"/>
      <c r="TS149" s="60"/>
      <c r="TT149" s="60"/>
      <c r="TU149" s="60"/>
      <c r="TV149" s="60"/>
      <c r="TW149" s="60"/>
      <c r="TX149" s="60"/>
      <c r="TY149" s="60"/>
      <c r="TZ149" s="61"/>
      <c r="UA149" s="60"/>
      <c r="UB149" s="60"/>
      <c r="UC149" s="60"/>
      <c r="UD149" s="110"/>
      <c r="UE149" s="169">
        <f t="shared" si="1318"/>
        <v>0</v>
      </c>
      <c r="UF149" s="60"/>
      <c r="UG149" s="60"/>
      <c r="UH149" s="60"/>
      <c r="UI149" s="60"/>
      <c r="UJ149" s="60"/>
      <c r="UK149" s="60"/>
      <c r="UL149" s="60"/>
      <c r="UM149" s="60"/>
      <c r="UN149" s="60"/>
      <c r="UO149" s="60"/>
      <c r="UP149" s="61"/>
      <c r="UQ149" s="60"/>
      <c r="UR149" s="60"/>
      <c r="US149" s="60"/>
      <c r="UT149" s="60"/>
      <c r="UU149" s="60"/>
      <c r="UV149" s="60"/>
      <c r="UW149" s="60"/>
      <c r="UX149" s="60"/>
      <c r="UY149" s="60"/>
      <c r="UZ149" s="60"/>
      <c r="VA149" s="60"/>
      <c r="VB149" s="60"/>
      <c r="VC149" s="60"/>
      <c r="VD149" s="110"/>
      <c r="VE149" s="10" t="str">
        <f t="shared" si="1195"/>
        <v>-</v>
      </c>
    </row>
    <row r="150" spans="1:577" ht="20.149999999999999" customHeight="1">
      <c r="A150" s="23"/>
      <c r="B150" s="23"/>
      <c r="C150" s="23">
        <v>64014</v>
      </c>
      <c r="D150" s="24" t="s">
        <v>143</v>
      </c>
      <c r="E150" s="193">
        <f t="shared" si="1286"/>
        <v>0</v>
      </c>
      <c r="F150" s="194"/>
      <c r="G150" s="194"/>
      <c r="H150" s="195"/>
      <c r="I150" s="229"/>
      <c r="J150" s="241">
        <f t="shared" si="1287"/>
        <v>0</v>
      </c>
      <c r="K150" s="61"/>
      <c r="L150" s="60"/>
      <c r="M150" s="60"/>
      <c r="N150" s="60"/>
      <c r="O150" s="60"/>
      <c r="P150" s="60"/>
      <c r="Q150" s="60"/>
      <c r="R150" s="60"/>
      <c r="S150" s="60"/>
      <c r="T150" s="60"/>
      <c r="U150" s="61"/>
      <c r="V150" s="60"/>
      <c r="W150" s="60"/>
      <c r="X150" s="60"/>
      <c r="Y150" s="110"/>
      <c r="Z150" s="169">
        <f t="shared" si="1288"/>
        <v>0</v>
      </c>
      <c r="AA150" s="60"/>
      <c r="AB150" s="60"/>
      <c r="AC150" s="60"/>
      <c r="AD150" s="60"/>
      <c r="AE150" s="60"/>
      <c r="AF150" s="60"/>
      <c r="AG150" s="60"/>
      <c r="AH150" s="60"/>
      <c r="AI150" s="60"/>
      <c r="AJ150" s="60"/>
      <c r="AK150" s="61"/>
      <c r="AL150" s="60"/>
      <c r="AM150" s="60"/>
      <c r="AN150" s="60"/>
      <c r="AO150" s="110"/>
      <c r="AP150" s="169">
        <f t="shared" si="1289"/>
        <v>0</v>
      </c>
      <c r="AQ150" s="60"/>
      <c r="AR150" s="60"/>
      <c r="AS150" s="60"/>
      <c r="AT150" s="60"/>
      <c r="AU150" s="60"/>
      <c r="AV150" s="60"/>
      <c r="AW150" s="60"/>
      <c r="AX150" s="60"/>
      <c r="AY150" s="60"/>
      <c r="AZ150" s="60"/>
      <c r="BA150" s="61"/>
      <c r="BB150" s="60"/>
      <c r="BC150" s="60"/>
      <c r="BD150" s="60"/>
      <c r="BE150" s="110"/>
      <c r="BF150" s="169">
        <f t="shared" si="1290"/>
        <v>0</v>
      </c>
      <c r="BG150" s="60"/>
      <c r="BH150" s="60"/>
      <c r="BI150" s="60"/>
      <c r="BJ150" s="60"/>
      <c r="BK150" s="60"/>
      <c r="BL150" s="60"/>
      <c r="BM150" s="60"/>
      <c r="BN150" s="60"/>
      <c r="BO150" s="60"/>
      <c r="BP150" s="60"/>
      <c r="BQ150" s="61"/>
      <c r="BR150" s="60"/>
      <c r="BS150" s="60"/>
      <c r="BT150" s="60"/>
      <c r="BU150" s="110"/>
      <c r="BV150" s="169">
        <f t="shared" si="1291"/>
        <v>0</v>
      </c>
      <c r="BW150" s="60"/>
      <c r="BX150" s="60"/>
      <c r="BY150" s="60"/>
      <c r="BZ150" s="60"/>
      <c r="CA150" s="60"/>
      <c r="CB150" s="60"/>
      <c r="CC150" s="60"/>
      <c r="CD150" s="60"/>
      <c r="CE150" s="60"/>
      <c r="CF150" s="60"/>
      <c r="CG150" s="61"/>
      <c r="CH150" s="60"/>
      <c r="CI150" s="60"/>
      <c r="CJ150" s="60"/>
      <c r="CK150" s="60"/>
      <c r="CL150" s="60"/>
      <c r="CM150" s="60"/>
      <c r="CN150" s="60"/>
      <c r="CO150" s="60"/>
      <c r="CP150" s="60"/>
      <c r="CQ150" s="60"/>
      <c r="CR150" s="60"/>
      <c r="CS150" s="60"/>
      <c r="CT150" s="60"/>
      <c r="CU150" s="110"/>
      <c r="CV150" s="173"/>
      <c r="CW150" s="169">
        <f t="shared" si="1292"/>
        <v>0</v>
      </c>
      <c r="CX150" s="60"/>
      <c r="CY150" s="60"/>
      <c r="CZ150" s="60"/>
      <c r="DA150" s="60"/>
      <c r="DB150" s="60"/>
      <c r="DC150" s="60"/>
      <c r="DD150" s="60"/>
      <c r="DE150" s="60"/>
      <c r="DF150" s="60"/>
      <c r="DG150" s="60"/>
      <c r="DH150" s="61"/>
      <c r="DI150" s="60"/>
      <c r="DJ150" s="60"/>
      <c r="DK150" s="60"/>
      <c r="DL150" s="110"/>
      <c r="DM150" s="169">
        <f t="shared" si="1293"/>
        <v>0</v>
      </c>
      <c r="DN150" s="60"/>
      <c r="DO150" s="60"/>
      <c r="DP150" s="60"/>
      <c r="DQ150" s="60"/>
      <c r="DR150" s="60"/>
      <c r="DS150" s="60"/>
      <c r="DT150" s="60"/>
      <c r="DU150" s="60"/>
      <c r="DV150" s="60"/>
      <c r="DW150" s="60"/>
      <c r="DX150" s="61"/>
      <c r="DY150" s="60"/>
      <c r="DZ150" s="60"/>
      <c r="EA150" s="60"/>
      <c r="EB150" s="110"/>
      <c r="EC150" s="169">
        <f t="shared" si="1294"/>
        <v>0</v>
      </c>
      <c r="ED150" s="60"/>
      <c r="EE150" s="60"/>
      <c r="EF150" s="60"/>
      <c r="EG150" s="60"/>
      <c r="EH150" s="60"/>
      <c r="EI150" s="60"/>
      <c r="EJ150" s="60"/>
      <c r="EK150" s="60"/>
      <c r="EL150" s="60"/>
      <c r="EM150" s="60"/>
      <c r="EN150" s="61"/>
      <c r="EO150" s="60"/>
      <c r="EP150" s="60"/>
      <c r="EQ150" s="60"/>
      <c r="ER150" s="110"/>
      <c r="ES150" s="169">
        <f t="shared" si="1295"/>
        <v>0</v>
      </c>
      <c r="ET150" s="60"/>
      <c r="EU150" s="60"/>
      <c r="EV150" s="60"/>
      <c r="EW150" s="60"/>
      <c r="EX150" s="60"/>
      <c r="EY150" s="60"/>
      <c r="EZ150" s="60"/>
      <c r="FA150" s="60"/>
      <c r="FB150" s="60"/>
      <c r="FC150" s="60"/>
      <c r="FD150" s="61"/>
      <c r="FE150" s="60"/>
      <c r="FF150" s="60"/>
      <c r="FG150" s="60"/>
      <c r="FH150" s="110"/>
      <c r="FI150" s="169">
        <f t="shared" si="1296"/>
        <v>0</v>
      </c>
      <c r="FJ150" s="60"/>
      <c r="FK150" s="60"/>
      <c r="FL150" s="60"/>
      <c r="FM150" s="60"/>
      <c r="FN150" s="60"/>
      <c r="FO150" s="60"/>
      <c r="FP150" s="60"/>
      <c r="FQ150" s="60"/>
      <c r="FR150" s="60"/>
      <c r="FS150" s="60"/>
      <c r="FT150" s="61"/>
      <c r="FU150" s="60"/>
      <c r="FV150" s="60"/>
      <c r="FW150" s="60"/>
      <c r="FX150" s="110"/>
      <c r="FY150" s="169">
        <f t="shared" si="1297"/>
        <v>0</v>
      </c>
      <c r="FZ150" s="60"/>
      <c r="GA150" s="60"/>
      <c r="GB150" s="60"/>
      <c r="GC150" s="60"/>
      <c r="GD150" s="60"/>
      <c r="GE150" s="60"/>
      <c r="GF150" s="60"/>
      <c r="GG150" s="60"/>
      <c r="GH150" s="60"/>
      <c r="GI150" s="60"/>
      <c r="GJ150" s="61"/>
      <c r="GK150" s="60"/>
      <c r="GL150" s="60"/>
      <c r="GM150" s="60"/>
      <c r="GN150" s="110"/>
      <c r="GO150" s="169">
        <f t="shared" si="1298"/>
        <v>0</v>
      </c>
      <c r="GP150" s="60"/>
      <c r="GQ150" s="60"/>
      <c r="GR150" s="60"/>
      <c r="GS150" s="60"/>
      <c r="GT150" s="60"/>
      <c r="GU150" s="60"/>
      <c r="GV150" s="60"/>
      <c r="GW150" s="60"/>
      <c r="GX150" s="60"/>
      <c r="GY150" s="60"/>
      <c r="GZ150" s="61"/>
      <c r="HA150" s="60"/>
      <c r="HB150" s="60"/>
      <c r="HC150" s="60"/>
      <c r="HD150" s="60"/>
      <c r="HE150" s="60"/>
      <c r="HF150" s="60"/>
      <c r="HG150" s="60"/>
      <c r="HH150" s="60"/>
      <c r="HI150" s="60"/>
      <c r="HJ150" s="60"/>
      <c r="HK150" s="60"/>
      <c r="HL150" s="60"/>
      <c r="HM150" s="60"/>
      <c r="HN150" s="110"/>
      <c r="HO150" s="172"/>
      <c r="HP150" s="173"/>
      <c r="HQ150" s="169">
        <f t="shared" si="1299"/>
        <v>0</v>
      </c>
      <c r="HR150" s="60"/>
      <c r="HS150" s="60"/>
      <c r="HT150" s="60"/>
      <c r="HU150" s="60"/>
      <c r="HV150" s="60"/>
      <c r="HW150" s="60"/>
      <c r="HX150" s="60"/>
      <c r="HY150" s="60"/>
      <c r="HZ150" s="60"/>
      <c r="IA150" s="60"/>
      <c r="IB150" s="61"/>
      <c r="IC150" s="60"/>
      <c r="ID150" s="60"/>
      <c r="IE150" s="60"/>
      <c r="IF150" s="110"/>
      <c r="IG150" s="169">
        <f t="shared" si="1300"/>
        <v>0</v>
      </c>
      <c r="IH150" s="60"/>
      <c r="II150" s="60"/>
      <c r="IJ150" s="60"/>
      <c r="IK150" s="60"/>
      <c r="IL150" s="60"/>
      <c r="IM150" s="60"/>
      <c r="IN150" s="60"/>
      <c r="IO150" s="60"/>
      <c r="IP150" s="60"/>
      <c r="IQ150" s="60"/>
      <c r="IR150" s="61"/>
      <c r="IS150" s="60"/>
      <c r="IT150" s="60"/>
      <c r="IU150" s="60"/>
      <c r="IV150" s="110"/>
      <c r="IW150" s="169">
        <f t="shared" si="1301"/>
        <v>0</v>
      </c>
      <c r="IX150" s="60"/>
      <c r="IY150" s="60"/>
      <c r="IZ150" s="60"/>
      <c r="JA150" s="60"/>
      <c r="JB150" s="60"/>
      <c r="JC150" s="60"/>
      <c r="JD150" s="60"/>
      <c r="JE150" s="60"/>
      <c r="JF150" s="60"/>
      <c r="JG150" s="60"/>
      <c r="JH150" s="61"/>
      <c r="JI150" s="60"/>
      <c r="JJ150" s="60"/>
      <c r="JK150" s="60"/>
      <c r="JL150" s="110"/>
      <c r="JM150" s="169">
        <f t="shared" si="1302"/>
        <v>0</v>
      </c>
      <c r="JN150" s="60"/>
      <c r="JO150" s="60"/>
      <c r="JP150" s="60"/>
      <c r="JQ150" s="60"/>
      <c r="JR150" s="60"/>
      <c r="JS150" s="60"/>
      <c r="JT150" s="60"/>
      <c r="JU150" s="60"/>
      <c r="JV150" s="60"/>
      <c r="JW150" s="60"/>
      <c r="JX150" s="61"/>
      <c r="JY150" s="60"/>
      <c r="JZ150" s="60"/>
      <c r="KA150" s="60"/>
      <c r="KB150" s="110"/>
      <c r="KC150" s="169">
        <f t="shared" si="1303"/>
        <v>0</v>
      </c>
      <c r="KD150" s="60"/>
      <c r="KE150" s="60"/>
      <c r="KF150" s="60"/>
      <c r="KG150" s="60"/>
      <c r="KH150" s="60"/>
      <c r="KI150" s="60"/>
      <c r="KJ150" s="60"/>
      <c r="KK150" s="60"/>
      <c r="KL150" s="60"/>
      <c r="KM150" s="60"/>
      <c r="KN150" s="61"/>
      <c r="KO150" s="60"/>
      <c r="KP150" s="60"/>
      <c r="KQ150" s="60"/>
      <c r="KR150" s="60"/>
      <c r="KS150" s="60"/>
      <c r="KT150" s="60"/>
      <c r="KU150" s="60"/>
      <c r="KV150" s="60"/>
      <c r="KW150" s="60"/>
      <c r="KX150" s="60"/>
      <c r="KY150" s="60"/>
      <c r="KZ150" s="60"/>
      <c r="LA150" s="60"/>
      <c r="LB150" s="110"/>
      <c r="LC150" s="173"/>
      <c r="LD150" s="169">
        <f t="shared" si="1304"/>
        <v>0</v>
      </c>
      <c r="LE150" s="60"/>
      <c r="LF150" s="60"/>
      <c r="LG150" s="60"/>
      <c r="LH150" s="60"/>
      <c r="LI150" s="60"/>
      <c r="LJ150" s="60"/>
      <c r="LK150" s="60"/>
      <c r="LL150" s="60"/>
      <c r="LM150" s="60"/>
      <c r="LN150" s="60"/>
      <c r="LO150" s="61"/>
      <c r="LP150" s="60"/>
      <c r="LQ150" s="60"/>
      <c r="LR150" s="60"/>
      <c r="LS150" s="110"/>
      <c r="LT150" s="169">
        <f t="shared" si="1305"/>
        <v>0</v>
      </c>
      <c r="LU150" s="60"/>
      <c r="LV150" s="60"/>
      <c r="LW150" s="60"/>
      <c r="LX150" s="60"/>
      <c r="LY150" s="60"/>
      <c r="LZ150" s="60"/>
      <c r="MA150" s="60"/>
      <c r="MB150" s="60"/>
      <c r="MC150" s="60"/>
      <c r="MD150" s="60"/>
      <c r="ME150" s="61"/>
      <c r="MF150" s="60"/>
      <c r="MG150" s="60"/>
      <c r="MH150" s="60"/>
      <c r="MI150" s="110"/>
      <c r="MJ150" s="169">
        <f t="shared" si="1306"/>
        <v>0</v>
      </c>
      <c r="MK150" s="60"/>
      <c r="ML150" s="60"/>
      <c r="MM150" s="60"/>
      <c r="MN150" s="60"/>
      <c r="MO150" s="60"/>
      <c r="MP150" s="60"/>
      <c r="MQ150" s="60"/>
      <c r="MR150" s="60"/>
      <c r="MS150" s="60"/>
      <c r="MT150" s="60"/>
      <c r="MU150" s="61"/>
      <c r="MV150" s="60"/>
      <c r="MW150" s="60"/>
      <c r="MX150" s="60"/>
      <c r="MY150" s="110"/>
      <c r="MZ150" s="169">
        <f t="shared" si="1307"/>
        <v>0</v>
      </c>
      <c r="NA150" s="60"/>
      <c r="NB150" s="60"/>
      <c r="NC150" s="60"/>
      <c r="ND150" s="60"/>
      <c r="NE150" s="60"/>
      <c r="NF150" s="60"/>
      <c r="NG150" s="60"/>
      <c r="NH150" s="60"/>
      <c r="NI150" s="60"/>
      <c r="NJ150" s="60"/>
      <c r="NK150" s="61"/>
      <c r="NL150" s="60"/>
      <c r="NM150" s="60"/>
      <c r="NN150" s="60"/>
      <c r="NO150" s="110"/>
      <c r="NP150" s="169">
        <f t="shared" si="1308"/>
        <v>0</v>
      </c>
      <c r="NQ150" s="60"/>
      <c r="NR150" s="60"/>
      <c r="NS150" s="60"/>
      <c r="NT150" s="60"/>
      <c r="NU150" s="60"/>
      <c r="NV150" s="60"/>
      <c r="NW150" s="60"/>
      <c r="NX150" s="60"/>
      <c r="NY150" s="60"/>
      <c r="NZ150" s="60"/>
      <c r="OA150" s="61"/>
      <c r="OB150" s="60"/>
      <c r="OC150" s="60"/>
      <c r="OD150" s="60"/>
      <c r="OE150" s="110"/>
      <c r="OF150" s="169">
        <f t="shared" si="1309"/>
        <v>0</v>
      </c>
      <c r="OG150" s="60"/>
      <c r="OH150" s="60"/>
      <c r="OI150" s="60"/>
      <c r="OJ150" s="60"/>
      <c r="OK150" s="60"/>
      <c r="OL150" s="60"/>
      <c r="OM150" s="60"/>
      <c r="ON150" s="60"/>
      <c r="OO150" s="60"/>
      <c r="OP150" s="60"/>
      <c r="OQ150" s="61"/>
      <c r="OR150" s="60"/>
      <c r="OS150" s="60"/>
      <c r="OT150" s="60"/>
      <c r="OU150" s="110"/>
      <c r="OV150" s="169">
        <f t="shared" si="1310"/>
        <v>0</v>
      </c>
      <c r="OW150" s="60"/>
      <c r="OX150" s="60"/>
      <c r="OY150" s="60"/>
      <c r="OZ150" s="60"/>
      <c r="PA150" s="60"/>
      <c r="PB150" s="60"/>
      <c r="PC150" s="60"/>
      <c r="PD150" s="60"/>
      <c r="PE150" s="60"/>
      <c r="PF150" s="60"/>
      <c r="PG150" s="61"/>
      <c r="PH150" s="60"/>
      <c r="PI150" s="60"/>
      <c r="PJ150" s="60"/>
      <c r="PK150" s="110"/>
      <c r="PL150" s="169">
        <f t="shared" si="1311"/>
        <v>0</v>
      </c>
      <c r="PM150" s="60"/>
      <c r="PN150" s="60"/>
      <c r="PO150" s="60"/>
      <c r="PP150" s="60"/>
      <c r="PQ150" s="60"/>
      <c r="PR150" s="60"/>
      <c r="PS150" s="60"/>
      <c r="PT150" s="60"/>
      <c r="PU150" s="60"/>
      <c r="PV150" s="60"/>
      <c r="PW150" s="61"/>
      <c r="PX150" s="60"/>
      <c r="PY150" s="60"/>
      <c r="PZ150" s="60"/>
      <c r="QA150" s="110"/>
      <c r="QB150" s="169">
        <f t="shared" si="1312"/>
        <v>0</v>
      </c>
      <c r="QC150" s="60"/>
      <c r="QD150" s="60"/>
      <c r="QE150" s="60"/>
      <c r="QF150" s="60"/>
      <c r="QG150" s="60"/>
      <c r="QH150" s="60"/>
      <c r="QI150" s="60"/>
      <c r="QJ150" s="60"/>
      <c r="QK150" s="60"/>
      <c r="QL150" s="60"/>
      <c r="QM150" s="61"/>
      <c r="QN150" s="60"/>
      <c r="QO150" s="60"/>
      <c r="QP150" s="60"/>
      <c r="QQ150" s="110"/>
      <c r="QR150" s="169">
        <f t="shared" si="1313"/>
        <v>0</v>
      </c>
      <c r="QS150" s="60"/>
      <c r="QT150" s="60"/>
      <c r="QU150" s="60"/>
      <c r="QV150" s="60"/>
      <c r="QW150" s="60"/>
      <c r="QX150" s="60"/>
      <c r="QY150" s="60"/>
      <c r="QZ150" s="60"/>
      <c r="RA150" s="60"/>
      <c r="RB150" s="60"/>
      <c r="RC150" s="61"/>
      <c r="RD150" s="60"/>
      <c r="RE150" s="60"/>
      <c r="RF150" s="60"/>
      <c r="RG150" s="60"/>
      <c r="RH150" s="60"/>
      <c r="RI150" s="60"/>
      <c r="RJ150" s="60"/>
      <c r="RK150" s="60"/>
      <c r="RL150" s="60"/>
      <c r="RM150" s="60"/>
      <c r="RN150" s="60"/>
      <c r="RO150" s="60"/>
      <c r="RP150" s="60"/>
      <c r="RQ150" s="110"/>
      <c r="RR150" s="173"/>
      <c r="RS150" s="169">
        <f t="shared" si="1314"/>
        <v>0</v>
      </c>
      <c r="RT150" s="60"/>
      <c r="RU150" s="60"/>
      <c r="RV150" s="60"/>
      <c r="RW150" s="60"/>
      <c r="RX150" s="60"/>
      <c r="RY150" s="60"/>
      <c r="RZ150" s="60"/>
      <c r="SA150" s="60"/>
      <c r="SB150" s="60"/>
      <c r="SC150" s="60"/>
      <c r="SD150" s="61"/>
      <c r="SE150" s="60"/>
      <c r="SF150" s="60"/>
      <c r="SG150" s="60"/>
      <c r="SH150" s="110"/>
      <c r="SI150" s="169">
        <f t="shared" si="1315"/>
        <v>0</v>
      </c>
      <c r="SJ150" s="60"/>
      <c r="SK150" s="60"/>
      <c r="SL150" s="60"/>
      <c r="SM150" s="60"/>
      <c r="SN150" s="60"/>
      <c r="SO150" s="60"/>
      <c r="SP150" s="60"/>
      <c r="SQ150" s="60"/>
      <c r="SR150" s="60"/>
      <c r="SS150" s="60"/>
      <c r="ST150" s="61"/>
      <c r="SU150" s="60"/>
      <c r="SV150" s="60"/>
      <c r="SW150" s="60"/>
      <c r="SX150" s="110"/>
      <c r="SY150" s="169">
        <f t="shared" si="1316"/>
        <v>0</v>
      </c>
      <c r="SZ150" s="60"/>
      <c r="TA150" s="60"/>
      <c r="TB150" s="60"/>
      <c r="TC150" s="60"/>
      <c r="TD150" s="60"/>
      <c r="TE150" s="60"/>
      <c r="TF150" s="60"/>
      <c r="TG150" s="60"/>
      <c r="TH150" s="60"/>
      <c r="TI150" s="60"/>
      <c r="TJ150" s="61"/>
      <c r="TK150" s="60"/>
      <c r="TL150" s="60"/>
      <c r="TM150" s="60"/>
      <c r="TN150" s="110"/>
      <c r="TO150" s="169">
        <f t="shared" si="1317"/>
        <v>0</v>
      </c>
      <c r="TP150" s="60"/>
      <c r="TQ150" s="60"/>
      <c r="TR150" s="60"/>
      <c r="TS150" s="60"/>
      <c r="TT150" s="60"/>
      <c r="TU150" s="60"/>
      <c r="TV150" s="60"/>
      <c r="TW150" s="60"/>
      <c r="TX150" s="60"/>
      <c r="TY150" s="60"/>
      <c r="TZ150" s="61"/>
      <c r="UA150" s="60"/>
      <c r="UB150" s="60"/>
      <c r="UC150" s="60"/>
      <c r="UD150" s="110"/>
      <c r="UE150" s="169">
        <f t="shared" si="1318"/>
        <v>0</v>
      </c>
      <c r="UF150" s="60"/>
      <c r="UG150" s="60"/>
      <c r="UH150" s="60"/>
      <c r="UI150" s="60"/>
      <c r="UJ150" s="60"/>
      <c r="UK150" s="60"/>
      <c r="UL150" s="60"/>
      <c r="UM150" s="60"/>
      <c r="UN150" s="60"/>
      <c r="UO150" s="60"/>
      <c r="UP150" s="61"/>
      <c r="UQ150" s="60"/>
      <c r="UR150" s="60"/>
      <c r="US150" s="60"/>
      <c r="UT150" s="60"/>
      <c r="UU150" s="60"/>
      <c r="UV150" s="60"/>
      <c r="UW150" s="60"/>
      <c r="UX150" s="60"/>
      <c r="UY150" s="60"/>
      <c r="UZ150" s="60"/>
      <c r="VA150" s="60"/>
      <c r="VB150" s="60"/>
      <c r="VC150" s="60"/>
      <c r="VD150" s="110"/>
      <c r="VE150" s="10" t="str">
        <f t="shared" si="1195"/>
        <v>-</v>
      </c>
    </row>
    <row r="151" spans="1:577" ht="20.149999999999999" customHeight="1">
      <c r="A151" s="23"/>
      <c r="B151" s="23"/>
      <c r="C151" s="23">
        <v>64015</v>
      </c>
      <c r="D151" s="24" t="s">
        <v>144</v>
      </c>
      <c r="E151" s="193">
        <f t="shared" si="1286"/>
        <v>0</v>
      </c>
      <c r="F151" s="194"/>
      <c r="G151" s="194"/>
      <c r="H151" s="195"/>
      <c r="I151" s="229"/>
      <c r="J151" s="241">
        <f t="shared" si="1287"/>
        <v>0</v>
      </c>
      <c r="K151" s="61"/>
      <c r="L151" s="60"/>
      <c r="M151" s="60"/>
      <c r="N151" s="60"/>
      <c r="O151" s="60"/>
      <c r="P151" s="60"/>
      <c r="Q151" s="60"/>
      <c r="R151" s="60"/>
      <c r="S151" s="60"/>
      <c r="T151" s="60"/>
      <c r="U151" s="61"/>
      <c r="V151" s="60"/>
      <c r="W151" s="60"/>
      <c r="X151" s="60"/>
      <c r="Y151" s="110"/>
      <c r="Z151" s="169">
        <f t="shared" si="1288"/>
        <v>0</v>
      </c>
      <c r="AA151" s="60"/>
      <c r="AB151" s="60"/>
      <c r="AC151" s="60"/>
      <c r="AD151" s="60"/>
      <c r="AE151" s="60"/>
      <c r="AF151" s="60"/>
      <c r="AG151" s="60"/>
      <c r="AH151" s="60"/>
      <c r="AI151" s="60"/>
      <c r="AJ151" s="60"/>
      <c r="AK151" s="61"/>
      <c r="AL151" s="60"/>
      <c r="AM151" s="60"/>
      <c r="AN151" s="60"/>
      <c r="AO151" s="110"/>
      <c r="AP151" s="169">
        <f t="shared" si="1289"/>
        <v>0</v>
      </c>
      <c r="AQ151" s="60"/>
      <c r="AR151" s="60"/>
      <c r="AS151" s="60"/>
      <c r="AT151" s="60"/>
      <c r="AU151" s="60"/>
      <c r="AV151" s="60"/>
      <c r="AW151" s="60"/>
      <c r="AX151" s="60"/>
      <c r="AY151" s="60"/>
      <c r="AZ151" s="60"/>
      <c r="BA151" s="61"/>
      <c r="BB151" s="60"/>
      <c r="BC151" s="60"/>
      <c r="BD151" s="60"/>
      <c r="BE151" s="110"/>
      <c r="BF151" s="169">
        <f t="shared" si="1290"/>
        <v>0</v>
      </c>
      <c r="BG151" s="60"/>
      <c r="BH151" s="60"/>
      <c r="BI151" s="60"/>
      <c r="BJ151" s="60"/>
      <c r="BK151" s="60"/>
      <c r="BL151" s="60"/>
      <c r="BM151" s="60"/>
      <c r="BN151" s="60"/>
      <c r="BO151" s="60"/>
      <c r="BP151" s="60"/>
      <c r="BQ151" s="61"/>
      <c r="BR151" s="60"/>
      <c r="BS151" s="60"/>
      <c r="BT151" s="60"/>
      <c r="BU151" s="110"/>
      <c r="BV151" s="169">
        <f t="shared" si="1291"/>
        <v>0</v>
      </c>
      <c r="BW151" s="60"/>
      <c r="BX151" s="60"/>
      <c r="BY151" s="60"/>
      <c r="BZ151" s="60"/>
      <c r="CA151" s="60"/>
      <c r="CB151" s="60"/>
      <c r="CC151" s="60"/>
      <c r="CD151" s="60"/>
      <c r="CE151" s="60"/>
      <c r="CF151" s="60"/>
      <c r="CG151" s="61"/>
      <c r="CH151" s="60"/>
      <c r="CI151" s="60"/>
      <c r="CJ151" s="60"/>
      <c r="CK151" s="60"/>
      <c r="CL151" s="60"/>
      <c r="CM151" s="60"/>
      <c r="CN151" s="60"/>
      <c r="CO151" s="60"/>
      <c r="CP151" s="60"/>
      <c r="CQ151" s="60"/>
      <c r="CR151" s="60"/>
      <c r="CS151" s="60"/>
      <c r="CT151" s="60"/>
      <c r="CU151" s="110"/>
      <c r="CV151" s="173"/>
      <c r="CW151" s="169">
        <f t="shared" si="1292"/>
        <v>0</v>
      </c>
      <c r="CX151" s="60"/>
      <c r="CY151" s="60"/>
      <c r="CZ151" s="60"/>
      <c r="DA151" s="60"/>
      <c r="DB151" s="60"/>
      <c r="DC151" s="60"/>
      <c r="DD151" s="60"/>
      <c r="DE151" s="60"/>
      <c r="DF151" s="60"/>
      <c r="DG151" s="60"/>
      <c r="DH151" s="61"/>
      <c r="DI151" s="60"/>
      <c r="DJ151" s="60"/>
      <c r="DK151" s="60"/>
      <c r="DL151" s="110"/>
      <c r="DM151" s="169">
        <f t="shared" si="1293"/>
        <v>0</v>
      </c>
      <c r="DN151" s="60"/>
      <c r="DO151" s="60"/>
      <c r="DP151" s="60"/>
      <c r="DQ151" s="60"/>
      <c r="DR151" s="60"/>
      <c r="DS151" s="60"/>
      <c r="DT151" s="60"/>
      <c r="DU151" s="60"/>
      <c r="DV151" s="60"/>
      <c r="DW151" s="60"/>
      <c r="DX151" s="61"/>
      <c r="DY151" s="60"/>
      <c r="DZ151" s="60"/>
      <c r="EA151" s="60"/>
      <c r="EB151" s="110"/>
      <c r="EC151" s="169">
        <f t="shared" si="1294"/>
        <v>0</v>
      </c>
      <c r="ED151" s="60"/>
      <c r="EE151" s="60"/>
      <c r="EF151" s="60"/>
      <c r="EG151" s="60"/>
      <c r="EH151" s="60"/>
      <c r="EI151" s="60"/>
      <c r="EJ151" s="60"/>
      <c r="EK151" s="60"/>
      <c r="EL151" s="60"/>
      <c r="EM151" s="60"/>
      <c r="EN151" s="61"/>
      <c r="EO151" s="60"/>
      <c r="EP151" s="60"/>
      <c r="EQ151" s="60"/>
      <c r="ER151" s="110"/>
      <c r="ES151" s="169">
        <f t="shared" si="1295"/>
        <v>0</v>
      </c>
      <c r="ET151" s="60"/>
      <c r="EU151" s="60"/>
      <c r="EV151" s="60"/>
      <c r="EW151" s="60"/>
      <c r="EX151" s="60"/>
      <c r="EY151" s="60"/>
      <c r="EZ151" s="60"/>
      <c r="FA151" s="60"/>
      <c r="FB151" s="60"/>
      <c r="FC151" s="60"/>
      <c r="FD151" s="61"/>
      <c r="FE151" s="60"/>
      <c r="FF151" s="60"/>
      <c r="FG151" s="60"/>
      <c r="FH151" s="110"/>
      <c r="FI151" s="169">
        <f t="shared" si="1296"/>
        <v>0</v>
      </c>
      <c r="FJ151" s="60"/>
      <c r="FK151" s="60"/>
      <c r="FL151" s="60"/>
      <c r="FM151" s="60"/>
      <c r="FN151" s="60"/>
      <c r="FO151" s="60"/>
      <c r="FP151" s="60"/>
      <c r="FQ151" s="60"/>
      <c r="FR151" s="60"/>
      <c r="FS151" s="60"/>
      <c r="FT151" s="61"/>
      <c r="FU151" s="60"/>
      <c r="FV151" s="60"/>
      <c r="FW151" s="60"/>
      <c r="FX151" s="110"/>
      <c r="FY151" s="169">
        <f t="shared" si="1297"/>
        <v>0</v>
      </c>
      <c r="FZ151" s="60"/>
      <c r="GA151" s="60"/>
      <c r="GB151" s="60"/>
      <c r="GC151" s="60"/>
      <c r="GD151" s="60"/>
      <c r="GE151" s="60"/>
      <c r="GF151" s="60"/>
      <c r="GG151" s="60"/>
      <c r="GH151" s="60"/>
      <c r="GI151" s="60"/>
      <c r="GJ151" s="61"/>
      <c r="GK151" s="60"/>
      <c r="GL151" s="60"/>
      <c r="GM151" s="60"/>
      <c r="GN151" s="110"/>
      <c r="GO151" s="169">
        <f t="shared" si="1298"/>
        <v>0</v>
      </c>
      <c r="GP151" s="60"/>
      <c r="GQ151" s="60"/>
      <c r="GR151" s="60"/>
      <c r="GS151" s="60"/>
      <c r="GT151" s="60"/>
      <c r="GU151" s="60"/>
      <c r="GV151" s="60"/>
      <c r="GW151" s="60"/>
      <c r="GX151" s="60"/>
      <c r="GY151" s="60"/>
      <c r="GZ151" s="61"/>
      <c r="HA151" s="60"/>
      <c r="HB151" s="60"/>
      <c r="HC151" s="60"/>
      <c r="HD151" s="60"/>
      <c r="HE151" s="60"/>
      <c r="HF151" s="60"/>
      <c r="HG151" s="60"/>
      <c r="HH151" s="60"/>
      <c r="HI151" s="60"/>
      <c r="HJ151" s="60"/>
      <c r="HK151" s="60"/>
      <c r="HL151" s="60"/>
      <c r="HM151" s="60"/>
      <c r="HN151" s="110"/>
      <c r="HO151" s="172"/>
      <c r="HP151" s="173"/>
      <c r="HQ151" s="169">
        <f t="shared" si="1299"/>
        <v>0</v>
      </c>
      <c r="HR151" s="60"/>
      <c r="HS151" s="60"/>
      <c r="HT151" s="60"/>
      <c r="HU151" s="60"/>
      <c r="HV151" s="60"/>
      <c r="HW151" s="60"/>
      <c r="HX151" s="60"/>
      <c r="HY151" s="60"/>
      <c r="HZ151" s="60"/>
      <c r="IA151" s="60"/>
      <c r="IB151" s="61"/>
      <c r="IC151" s="60"/>
      <c r="ID151" s="60"/>
      <c r="IE151" s="60"/>
      <c r="IF151" s="110"/>
      <c r="IG151" s="169">
        <f t="shared" si="1300"/>
        <v>0</v>
      </c>
      <c r="IH151" s="60"/>
      <c r="II151" s="60"/>
      <c r="IJ151" s="60"/>
      <c r="IK151" s="60"/>
      <c r="IL151" s="60"/>
      <c r="IM151" s="60"/>
      <c r="IN151" s="60"/>
      <c r="IO151" s="60"/>
      <c r="IP151" s="60"/>
      <c r="IQ151" s="60"/>
      <c r="IR151" s="61"/>
      <c r="IS151" s="60"/>
      <c r="IT151" s="60"/>
      <c r="IU151" s="60"/>
      <c r="IV151" s="110"/>
      <c r="IW151" s="169">
        <f t="shared" si="1301"/>
        <v>0</v>
      </c>
      <c r="IX151" s="60"/>
      <c r="IY151" s="60"/>
      <c r="IZ151" s="60"/>
      <c r="JA151" s="60"/>
      <c r="JB151" s="60"/>
      <c r="JC151" s="60"/>
      <c r="JD151" s="60"/>
      <c r="JE151" s="60"/>
      <c r="JF151" s="60"/>
      <c r="JG151" s="60"/>
      <c r="JH151" s="61"/>
      <c r="JI151" s="60"/>
      <c r="JJ151" s="60"/>
      <c r="JK151" s="60"/>
      <c r="JL151" s="110"/>
      <c r="JM151" s="169">
        <f t="shared" si="1302"/>
        <v>0</v>
      </c>
      <c r="JN151" s="60"/>
      <c r="JO151" s="60"/>
      <c r="JP151" s="60"/>
      <c r="JQ151" s="60"/>
      <c r="JR151" s="60"/>
      <c r="JS151" s="60"/>
      <c r="JT151" s="60"/>
      <c r="JU151" s="60"/>
      <c r="JV151" s="60"/>
      <c r="JW151" s="60"/>
      <c r="JX151" s="61"/>
      <c r="JY151" s="60"/>
      <c r="JZ151" s="60"/>
      <c r="KA151" s="60"/>
      <c r="KB151" s="110"/>
      <c r="KC151" s="169">
        <f t="shared" si="1303"/>
        <v>0</v>
      </c>
      <c r="KD151" s="60"/>
      <c r="KE151" s="60"/>
      <c r="KF151" s="60"/>
      <c r="KG151" s="60"/>
      <c r="KH151" s="60"/>
      <c r="KI151" s="60"/>
      <c r="KJ151" s="60"/>
      <c r="KK151" s="60"/>
      <c r="KL151" s="60"/>
      <c r="KM151" s="60"/>
      <c r="KN151" s="61"/>
      <c r="KO151" s="60"/>
      <c r="KP151" s="60"/>
      <c r="KQ151" s="60"/>
      <c r="KR151" s="60"/>
      <c r="KS151" s="60"/>
      <c r="KT151" s="60"/>
      <c r="KU151" s="60"/>
      <c r="KV151" s="60"/>
      <c r="KW151" s="60"/>
      <c r="KX151" s="60"/>
      <c r="KY151" s="60"/>
      <c r="KZ151" s="60"/>
      <c r="LA151" s="60"/>
      <c r="LB151" s="110"/>
      <c r="LC151" s="173"/>
      <c r="LD151" s="169">
        <f t="shared" si="1304"/>
        <v>0</v>
      </c>
      <c r="LE151" s="60"/>
      <c r="LF151" s="60"/>
      <c r="LG151" s="60"/>
      <c r="LH151" s="60"/>
      <c r="LI151" s="60"/>
      <c r="LJ151" s="60"/>
      <c r="LK151" s="60"/>
      <c r="LL151" s="60"/>
      <c r="LM151" s="60"/>
      <c r="LN151" s="60"/>
      <c r="LO151" s="61"/>
      <c r="LP151" s="60"/>
      <c r="LQ151" s="60"/>
      <c r="LR151" s="60"/>
      <c r="LS151" s="110"/>
      <c r="LT151" s="169">
        <f t="shared" si="1305"/>
        <v>0</v>
      </c>
      <c r="LU151" s="60"/>
      <c r="LV151" s="60"/>
      <c r="LW151" s="60"/>
      <c r="LX151" s="60"/>
      <c r="LY151" s="60"/>
      <c r="LZ151" s="60"/>
      <c r="MA151" s="60"/>
      <c r="MB151" s="60"/>
      <c r="MC151" s="60"/>
      <c r="MD151" s="60"/>
      <c r="ME151" s="61"/>
      <c r="MF151" s="60"/>
      <c r="MG151" s="60"/>
      <c r="MH151" s="60"/>
      <c r="MI151" s="110"/>
      <c r="MJ151" s="169">
        <f t="shared" si="1306"/>
        <v>0</v>
      </c>
      <c r="MK151" s="60"/>
      <c r="ML151" s="60"/>
      <c r="MM151" s="60"/>
      <c r="MN151" s="60"/>
      <c r="MO151" s="60"/>
      <c r="MP151" s="60"/>
      <c r="MQ151" s="60"/>
      <c r="MR151" s="60"/>
      <c r="MS151" s="60"/>
      <c r="MT151" s="60"/>
      <c r="MU151" s="61"/>
      <c r="MV151" s="60"/>
      <c r="MW151" s="60"/>
      <c r="MX151" s="60"/>
      <c r="MY151" s="110"/>
      <c r="MZ151" s="169">
        <f t="shared" si="1307"/>
        <v>0</v>
      </c>
      <c r="NA151" s="60"/>
      <c r="NB151" s="60"/>
      <c r="NC151" s="60"/>
      <c r="ND151" s="60"/>
      <c r="NE151" s="60"/>
      <c r="NF151" s="60"/>
      <c r="NG151" s="60"/>
      <c r="NH151" s="60"/>
      <c r="NI151" s="60"/>
      <c r="NJ151" s="60"/>
      <c r="NK151" s="61"/>
      <c r="NL151" s="60"/>
      <c r="NM151" s="60"/>
      <c r="NN151" s="60"/>
      <c r="NO151" s="110"/>
      <c r="NP151" s="169">
        <f t="shared" si="1308"/>
        <v>0</v>
      </c>
      <c r="NQ151" s="60"/>
      <c r="NR151" s="60"/>
      <c r="NS151" s="60"/>
      <c r="NT151" s="60"/>
      <c r="NU151" s="60"/>
      <c r="NV151" s="60"/>
      <c r="NW151" s="60"/>
      <c r="NX151" s="60"/>
      <c r="NY151" s="60"/>
      <c r="NZ151" s="60"/>
      <c r="OA151" s="61"/>
      <c r="OB151" s="60"/>
      <c r="OC151" s="60"/>
      <c r="OD151" s="60"/>
      <c r="OE151" s="110"/>
      <c r="OF151" s="169">
        <f t="shared" si="1309"/>
        <v>0</v>
      </c>
      <c r="OG151" s="60"/>
      <c r="OH151" s="60"/>
      <c r="OI151" s="60"/>
      <c r="OJ151" s="60"/>
      <c r="OK151" s="60"/>
      <c r="OL151" s="60"/>
      <c r="OM151" s="60"/>
      <c r="ON151" s="60"/>
      <c r="OO151" s="60"/>
      <c r="OP151" s="60"/>
      <c r="OQ151" s="61"/>
      <c r="OR151" s="60"/>
      <c r="OS151" s="60"/>
      <c r="OT151" s="60"/>
      <c r="OU151" s="110"/>
      <c r="OV151" s="169">
        <f t="shared" si="1310"/>
        <v>0</v>
      </c>
      <c r="OW151" s="60"/>
      <c r="OX151" s="60"/>
      <c r="OY151" s="60"/>
      <c r="OZ151" s="60"/>
      <c r="PA151" s="60"/>
      <c r="PB151" s="60"/>
      <c r="PC151" s="60"/>
      <c r="PD151" s="60"/>
      <c r="PE151" s="60"/>
      <c r="PF151" s="60"/>
      <c r="PG151" s="61"/>
      <c r="PH151" s="60"/>
      <c r="PI151" s="60"/>
      <c r="PJ151" s="60"/>
      <c r="PK151" s="110"/>
      <c r="PL151" s="169">
        <f t="shared" si="1311"/>
        <v>0</v>
      </c>
      <c r="PM151" s="60"/>
      <c r="PN151" s="60"/>
      <c r="PO151" s="60"/>
      <c r="PP151" s="60"/>
      <c r="PQ151" s="60"/>
      <c r="PR151" s="60"/>
      <c r="PS151" s="60"/>
      <c r="PT151" s="60"/>
      <c r="PU151" s="60"/>
      <c r="PV151" s="60"/>
      <c r="PW151" s="61"/>
      <c r="PX151" s="60"/>
      <c r="PY151" s="60"/>
      <c r="PZ151" s="60"/>
      <c r="QA151" s="110"/>
      <c r="QB151" s="169">
        <f t="shared" si="1312"/>
        <v>0</v>
      </c>
      <c r="QC151" s="60"/>
      <c r="QD151" s="60"/>
      <c r="QE151" s="60"/>
      <c r="QF151" s="60"/>
      <c r="QG151" s="60"/>
      <c r="QH151" s="60"/>
      <c r="QI151" s="60"/>
      <c r="QJ151" s="60"/>
      <c r="QK151" s="60"/>
      <c r="QL151" s="60"/>
      <c r="QM151" s="61"/>
      <c r="QN151" s="60"/>
      <c r="QO151" s="60"/>
      <c r="QP151" s="60"/>
      <c r="QQ151" s="110"/>
      <c r="QR151" s="169">
        <f t="shared" si="1313"/>
        <v>0</v>
      </c>
      <c r="QS151" s="60"/>
      <c r="QT151" s="60"/>
      <c r="QU151" s="60"/>
      <c r="QV151" s="60"/>
      <c r="QW151" s="60"/>
      <c r="QX151" s="60"/>
      <c r="QY151" s="60"/>
      <c r="QZ151" s="60"/>
      <c r="RA151" s="60"/>
      <c r="RB151" s="60"/>
      <c r="RC151" s="61"/>
      <c r="RD151" s="60"/>
      <c r="RE151" s="60"/>
      <c r="RF151" s="60"/>
      <c r="RG151" s="60"/>
      <c r="RH151" s="60"/>
      <c r="RI151" s="60"/>
      <c r="RJ151" s="60"/>
      <c r="RK151" s="60"/>
      <c r="RL151" s="60"/>
      <c r="RM151" s="60"/>
      <c r="RN151" s="60"/>
      <c r="RO151" s="60"/>
      <c r="RP151" s="60"/>
      <c r="RQ151" s="110"/>
      <c r="RR151" s="173"/>
      <c r="RS151" s="169">
        <f t="shared" si="1314"/>
        <v>0</v>
      </c>
      <c r="RT151" s="60"/>
      <c r="RU151" s="60"/>
      <c r="RV151" s="60"/>
      <c r="RW151" s="60"/>
      <c r="RX151" s="60"/>
      <c r="RY151" s="60"/>
      <c r="RZ151" s="60"/>
      <c r="SA151" s="60"/>
      <c r="SB151" s="60"/>
      <c r="SC151" s="60"/>
      <c r="SD151" s="61"/>
      <c r="SE151" s="60"/>
      <c r="SF151" s="60"/>
      <c r="SG151" s="60"/>
      <c r="SH151" s="110"/>
      <c r="SI151" s="169">
        <f t="shared" si="1315"/>
        <v>0</v>
      </c>
      <c r="SJ151" s="60"/>
      <c r="SK151" s="60"/>
      <c r="SL151" s="60"/>
      <c r="SM151" s="60"/>
      <c r="SN151" s="60"/>
      <c r="SO151" s="60"/>
      <c r="SP151" s="60"/>
      <c r="SQ151" s="60"/>
      <c r="SR151" s="60"/>
      <c r="SS151" s="60"/>
      <c r="ST151" s="61"/>
      <c r="SU151" s="60"/>
      <c r="SV151" s="60"/>
      <c r="SW151" s="60"/>
      <c r="SX151" s="110"/>
      <c r="SY151" s="169">
        <f t="shared" si="1316"/>
        <v>0</v>
      </c>
      <c r="SZ151" s="60"/>
      <c r="TA151" s="60"/>
      <c r="TB151" s="60"/>
      <c r="TC151" s="60"/>
      <c r="TD151" s="60"/>
      <c r="TE151" s="60"/>
      <c r="TF151" s="60"/>
      <c r="TG151" s="60"/>
      <c r="TH151" s="60"/>
      <c r="TI151" s="60"/>
      <c r="TJ151" s="61"/>
      <c r="TK151" s="60"/>
      <c r="TL151" s="60"/>
      <c r="TM151" s="60"/>
      <c r="TN151" s="110"/>
      <c r="TO151" s="169">
        <f t="shared" si="1317"/>
        <v>0</v>
      </c>
      <c r="TP151" s="60"/>
      <c r="TQ151" s="60"/>
      <c r="TR151" s="60"/>
      <c r="TS151" s="60"/>
      <c r="TT151" s="60"/>
      <c r="TU151" s="60"/>
      <c r="TV151" s="60"/>
      <c r="TW151" s="60"/>
      <c r="TX151" s="60"/>
      <c r="TY151" s="60"/>
      <c r="TZ151" s="61"/>
      <c r="UA151" s="60"/>
      <c r="UB151" s="60"/>
      <c r="UC151" s="60"/>
      <c r="UD151" s="110"/>
      <c r="UE151" s="169">
        <f t="shared" si="1318"/>
        <v>0</v>
      </c>
      <c r="UF151" s="60"/>
      <c r="UG151" s="60"/>
      <c r="UH151" s="60"/>
      <c r="UI151" s="60"/>
      <c r="UJ151" s="60"/>
      <c r="UK151" s="60"/>
      <c r="UL151" s="60"/>
      <c r="UM151" s="60"/>
      <c r="UN151" s="60"/>
      <c r="UO151" s="60"/>
      <c r="UP151" s="61"/>
      <c r="UQ151" s="60"/>
      <c r="UR151" s="60"/>
      <c r="US151" s="60"/>
      <c r="UT151" s="60"/>
      <c r="UU151" s="60"/>
      <c r="UV151" s="60"/>
      <c r="UW151" s="60"/>
      <c r="UX151" s="60"/>
      <c r="UY151" s="60"/>
      <c r="UZ151" s="60"/>
      <c r="VA151" s="60"/>
      <c r="VB151" s="60"/>
      <c r="VC151" s="60"/>
      <c r="VD151" s="110"/>
      <c r="VE151" s="10" t="str">
        <f t="shared" si="1195"/>
        <v>-</v>
      </c>
    </row>
    <row r="152" spans="1:577" ht="20.149999999999999" customHeight="1">
      <c r="A152" s="23"/>
      <c r="B152" s="23"/>
      <c r="C152" s="23">
        <v>64016</v>
      </c>
      <c r="D152" s="24" t="s">
        <v>145</v>
      </c>
      <c r="E152" s="193">
        <f t="shared" si="1286"/>
        <v>0</v>
      </c>
      <c r="F152" s="194"/>
      <c r="G152" s="194"/>
      <c r="H152" s="195"/>
      <c r="I152" s="229"/>
      <c r="J152" s="241">
        <f t="shared" si="1287"/>
        <v>0</v>
      </c>
      <c r="K152" s="61"/>
      <c r="L152" s="60"/>
      <c r="M152" s="60"/>
      <c r="N152" s="60"/>
      <c r="O152" s="60"/>
      <c r="P152" s="60"/>
      <c r="Q152" s="60"/>
      <c r="R152" s="60"/>
      <c r="S152" s="60"/>
      <c r="T152" s="60"/>
      <c r="U152" s="61"/>
      <c r="V152" s="60"/>
      <c r="W152" s="60"/>
      <c r="X152" s="60"/>
      <c r="Y152" s="110"/>
      <c r="Z152" s="169">
        <f t="shared" si="1288"/>
        <v>0</v>
      </c>
      <c r="AA152" s="60"/>
      <c r="AB152" s="60"/>
      <c r="AC152" s="60"/>
      <c r="AD152" s="60"/>
      <c r="AE152" s="60"/>
      <c r="AF152" s="60"/>
      <c r="AG152" s="60"/>
      <c r="AH152" s="60"/>
      <c r="AI152" s="60"/>
      <c r="AJ152" s="60"/>
      <c r="AK152" s="61"/>
      <c r="AL152" s="60"/>
      <c r="AM152" s="60"/>
      <c r="AN152" s="60"/>
      <c r="AO152" s="110"/>
      <c r="AP152" s="169">
        <f t="shared" si="1289"/>
        <v>0</v>
      </c>
      <c r="AQ152" s="60"/>
      <c r="AR152" s="60"/>
      <c r="AS152" s="60"/>
      <c r="AT152" s="60"/>
      <c r="AU152" s="60"/>
      <c r="AV152" s="60"/>
      <c r="AW152" s="60"/>
      <c r="AX152" s="60"/>
      <c r="AY152" s="60"/>
      <c r="AZ152" s="60"/>
      <c r="BA152" s="61"/>
      <c r="BB152" s="60"/>
      <c r="BC152" s="60"/>
      <c r="BD152" s="60"/>
      <c r="BE152" s="110"/>
      <c r="BF152" s="169">
        <f t="shared" si="1290"/>
        <v>0</v>
      </c>
      <c r="BG152" s="60"/>
      <c r="BH152" s="60"/>
      <c r="BI152" s="60"/>
      <c r="BJ152" s="60"/>
      <c r="BK152" s="60"/>
      <c r="BL152" s="60"/>
      <c r="BM152" s="60"/>
      <c r="BN152" s="60"/>
      <c r="BO152" s="60"/>
      <c r="BP152" s="60"/>
      <c r="BQ152" s="61"/>
      <c r="BR152" s="60"/>
      <c r="BS152" s="60"/>
      <c r="BT152" s="60"/>
      <c r="BU152" s="110"/>
      <c r="BV152" s="169">
        <f t="shared" si="1291"/>
        <v>0</v>
      </c>
      <c r="BW152" s="60"/>
      <c r="BX152" s="60"/>
      <c r="BY152" s="60"/>
      <c r="BZ152" s="60"/>
      <c r="CA152" s="60"/>
      <c r="CB152" s="60"/>
      <c r="CC152" s="60"/>
      <c r="CD152" s="60"/>
      <c r="CE152" s="60"/>
      <c r="CF152" s="60"/>
      <c r="CG152" s="61"/>
      <c r="CH152" s="60"/>
      <c r="CI152" s="60"/>
      <c r="CJ152" s="60"/>
      <c r="CK152" s="60"/>
      <c r="CL152" s="60"/>
      <c r="CM152" s="60"/>
      <c r="CN152" s="60"/>
      <c r="CO152" s="60"/>
      <c r="CP152" s="60"/>
      <c r="CQ152" s="60"/>
      <c r="CR152" s="60"/>
      <c r="CS152" s="60"/>
      <c r="CT152" s="60"/>
      <c r="CU152" s="110"/>
      <c r="CV152" s="173"/>
      <c r="CW152" s="169">
        <f t="shared" si="1292"/>
        <v>0</v>
      </c>
      <c r="CX152" s="60"/>
      <c r="CY152" s="60"/>
      <c r="CZ152" s="60"/>
      <c r="DA152" s="60"/>
      <c r="DB152" s="60"/>
      <c r="DC152" s="60"/>
      <c r="DD152" s="60"/>
      <c r="DE152" s="60"/>
      <c r="DF152" s="60"/>
      <c r="DG152" s="60"/>
      <c r="DH152" s="61"/>
      <c r="DI152" s="60"/>
      <c r="DJ152" s="60"/>
      <c r="DK152" s="60"/>
      <c r="DL152" s="110"/>
      <c r="DM152" s="169">
        <f t="shared" si="1293"/>
        <v>0</v>
      </c>
      <c r="DN152" s="60"/>
      <c r="DO152" s="60"/>
      <c r="DP152" s="60"/>
      <c r="DQ152" s="60"/>
      <c r="DR152" s="60"/>
      <c r="DS152" s="60"/>
      <c r="DT152" s="60"/>
      <c r="DU152" s="60"/>
      <c r="DV152" s="60"/>
      <c r="DW152" s="60"/>
      <c r="DX152" s="61"/>
      <c r="DY152" s="60"/>
      <c r="DZ152" s="60"/>
      <c r="EA152" s="60"/>
      <c r="EB152" s="110"/>
      <c r="EC152" s="169">
        <f t="shared" si="1294"/>
        <v>0</v>
      </c>
      <c r="ED152" s="60"/>
      <c r="EE152" s="60"/>
      <c r="EF152" s="60"/>
      <c r="EG152" s="60"/>
      <c r="EH152" s="60"/>
      <c r="EI152" s="60"/>
      <c r="EJ152" s="60"/>
      <c r="EK152" s="60"/>
      <c r="EL152" s="60"/>
      <c r="EM152" s="60"/>
      <c r="EN152" s="61"/>
      <c r="EO152" s="60"/>
      <c r="EP152" s="60"/>
      <c r="EQ152" s="60"/>
      <c r="ER152" s="110"/>
      <c r="ES152" s="169">
        <f t="shared" si="1295"/>
        <v>0</v>
      </c>
      <c r="ET152" s="60"/>
      <c r="EU152" s="60"/>
      <c r="EV152" s="60"/>
      <c r="EW152" s="60"/>
      <c r="EX152" s="60"/>
      <c r="EY152" s="60"/>
      <c r="EZ152" s="60"/>
      <c r="FA152" s="60"/>
      <c r="FB152" s="60"/>
      <c r="FC152" s="60"/>
      <c r="FD152" s="61"/>
      <c r="FE152" s="60"/>
      <c r="FF152" s="60"/>
      <c r="FG152" s="60"/>
      <c r="FH152" s="110"/>
      <c r="FI152" s="169">
        <f t="shared" si="1296"/>
        <v>0</v>
      </c>
      <c r="FJ152" s="60"/>
      <c r="FK152" s="60"/>
      <c r="FL152" s="60"/>
      <c r="FM152" s="60"/>
      <c r="FN152" s="60"/>
      <c r="FO152" s="60"/>
      <c r="FP152" s="60"/>
      <c r="FQ152" s="60"/>
      <c r="FR152" s="60"/>
      <c r="FS152" s="60"/>
      <c r="FT152" s="61"/>
      <c r="FU152" s="60"/>
      <c r="FV152" s="60"/>
      <c r="FW152" s="60"/>
      <c r="FX152" s="110"/>
      <c r="FY152" s="169">
        <f t="shared" si="1297"/>
        <v>0</v>
      </c>
      <c r="FZ152" s="60"/>
      <c r="GA152" s="60"/>
      <c r="GB152" s="60"/>
      <c r="GC152" s="60"/>
      <c r="GD152" s="60"/>
      <c r="GE152" s="60"/>
      <c r="GF152" s="60"/>
      <c r="GG152" s="60"/>
      <c r="GH152" s="60"/>
      <c r="GI152" s="60"/>
      <c r="GJ152" s="61"/>
      <c r="GK152" s="60"/>
      <c r="GL152" s="60"/>
      <c r="GM152" s="60"/>
      <c r="GN152" s="110"/>
      <c r="GO152" s="169">
        <f t="shared" si="1298"/>
        <v>0</v>
      </c>
      <c r="GP152" s="60"/>
      <c r="GQ152" s="60"/>
      <c r="GR152" s="60"/>
      <c r="GS152" s="60"/>
      <c r="GT152" s="60"/>
      <c r="GU152" s="60"/>
      <c r="GV152" s="60"/>
      <c r="GW152" s="60"/>
      <c r="GX152" s="60"/>
      <c r="GY152" s="60"/>
      <c r="GZ152" s="61"/>
      <c r="HA152" s="60"/>
      <c r="HB152" s="60"/>
      <c r="HC152" s="60"/>
      <c r="HD152" s="60"/>
      <c r="HE152" s="60"/>
      <c r="HF152" s="60"/>
      <c r="HG152" s="60"/>
      <c r="HH152" s="60"/>
      <c r="HI152" s="60"/>
      <c r="HJ152" s="60"/>
      <c r="HK152" s="60"/>
      <c r="HL152" s="60"/>
      <c r="HM152" s="60"/>
      <c r="HN152" s="110"/>
      <c r="HO152" s="172"/>
      <c r="HP152" s="173"/>
      <c r="HQ152" s="169">
        <f t="shared" si="1299"/>
        <v>0</v>
      </c>
      <c r="HR152" s="60"/>
      <c r="HS152" s="60"/>
      <c r="HT152" s="60"/>
      <c r="HU152" s="60"/>
      <c r="HV152" s="60"/>
      <c r="HW152" s="60"/>
      <c r="HX152" s="60"/>
      <c r="HY152" s="60"/>
      <c r="HZ152" s="60"/>
      <c r="IA152" s="60"/>
      <c r="IB152" s="61"/>
      <c r="IC152" s="60"/>
      <c r="ID152" s="60"/>
      <c r="IE152" s="60"/>
      <c r="IF152" s="110"/>
      <c r="IG152" s="169">
        <f t="shared" si="1300"/>
        <v>0</v>
      </c>
      <c r="IH152" s="60"/>
      <c r="II152" s="60"/>
      <c r="IJ152" s="60"/>
      <c r="IK152" s="60"/>
      <c r="IL152" s="60"/>
      <c r="IM152" s="60"/>
      <c r="IN152" s="60"/>
      <c r="IO152" s="60"/>
      <c r="IP152" s="60"/>
      <c r="IQ152" s="60"/>
      <c r="IR152" s="61"/>
      <c r="IS152" s="60"/>
      <c r="IT152" s="60"/>
      <c r="IU152" s="60"/>
      <c r="IV152" s="110"/>
      <c r="IW152" s="169">
        <f t="shared" si="1301"/>
        <v>0</v>
      </c>
      <c r="IX152" s="60"/>
      <c r="IY152" s="60"/>
      <c r="IZ152" s="60"/>
      <c r="JA152" s="60"/>
      <c r="JB152" s="60"/>
      <c r="JC152" s="60"/>
      <c r="JD152" s="60"/>
      <c r="JE152" s="60"/>
      <c r="JF152" s="60"/>
      <c r="JG152" s="60"/>
      <c r="JH152" s="61"/>
      <c r="JI152" s="60"/>
      <c r="JJ152" s="60"/>
      <c r="JK152" s="60"/>
      <c r="JL152" s="110"/>
      <c r="JM152" s="169">
        <f t="shared" si="1302"/>
        <v>0</v>
      </c>
      <c r="JN152" s="60"/>
      <c r="JO152" s="60"/>
      <c r="JP152" s="60"/>
      <c r="JQ152" s="60"/>
      <c r="JR152" s="60"/>
      <c r="JS152" s="60"/>
      <c r="JT152" s="60"/>
      <c r="JU152" s="60"/>
      <c r="JV152" s="60"/>
      <c r="JW152" s="60"/>
      <c r="JX152" s="61"/>
      <c r="JY152" s="60"/>
      <c r="JZ152" s="60"/>
      <c r="KA152" s="60"/>
      <c r="KB152" s="110"/>
      <c r="KC152" s="169">
        <f t="shared" si="1303"/>
        <v>0</v>
      </c>
      <c r="KD152" s="60"/>
      <c r="KE152" s="60"/>
      <c r="KF152" s="60"/>
      <c r="KG152" s="60"/>
      <c r="KH152" s="60"/>
      <c r="KI152" s="60"/>
      <c r="KJ152" s="60"/>
      <c r="KK152" s="60"/>
      <c r="KL152" s="60"/>
      <c r="KM152" s="60"/>
      <c r="KN152" s="61"/>
      <c r="KO152" s="60"/>
      <c r="KP152" s="60"/>
      <c r="KQ152" s="60"/>
      <c r="KR152" s="60"/>
      <c r="KS152" s="60"/>
      <c r="KT152" s="60"/>
      <c r="KU152" s="60"/>
      <c r="KV152" s="60"/>
      <c r="KW152" s="60"/>
      <c r="KX152" s="60"/>
      <c r="KY152" s="60"/>
      <c r="KZ152" s="60"/>
      <c r="LA152" s="60"/>
      <c r="LB152" s="110"/>
      <c r="LC152" s="173"/>
      <c r="LD152" s="169">
        <f t="shared" si="1304"/>
        <v>0</v>
      </c>
      <c r="LE152" s="60"/>
      <c r="LF152" s="60"/>
      <c r="LG152" s="60"/>
      <c r="LH152" s="60"/>
      <c r="LI152" s="60"/>
      <c r="LJ152" s="60"/>
      <c r="LK152" s="60"/>
      <c r="LL152" s="60"/>
      <c r="LM152" s="60"/>
      <c r="LN152" s="60"/>
      <c r="LO152" s="61"/>
      <c r="LP152" s="60"/>
      <c r="LQ152" s="60"/>
      <c r="LR152" s="60"/>
      <c r="LS152" s="110"/>
      <c r="LT152" s="169">
        <f t="shared" si="1305"/>
        <v>0</v>
      </c>
      <c r="LU152" s="60"/>
      <c r="LV152" s="60"/>
      <c r="LW152" s="60"/>
      <c r="LX152" s="60"/>
      <c r="LY152" s="60"/>
      <c r="LZ152" s="60"/>
      <c r="MA152" s="60"/>
      <c r="MB152" s="60"/>
      <c r="MC152" s="60"/>
      <c r="MD152" s="60"/>
      <c r="ME152" s="61"/>
      <c r="MF152" s="60"/>
      <c r="MG152" s="60"/>
      <c r="MH152" s="60"/>
      <c r="MI152" s="110"/>
      <c r="MJ152" s="169">
        <f t="shared" si="1306"/>
        <v>0</v>
      </c>
      <c r="MK152" s="60"/>
      <c r="ML152" s="60"/>
      <c r="MM152" s="60"/>
      <c r="MN152" s="60"/>
      <c r="MO152" s="60"/>
      <c r="MP152" s="60"/>
      <c r="MQ152" s="60"/>
      <c r="MR152" s="60"/>
      <c r="MS152" s="60"/>
      <c r="MT152" s="60"/>
      <c r="MU152" s="61"/>
      <c r="MV152" s="60"/>
      <c r="MW152" s="60"/>
      <c r="MX152" s="60"/>
      <c r="MY152" s="110"/>
      <c r="MZ152" s="169">
        <f t="shared" si="1307"/>
        <v>0</v>
      </c>
      <c r="NA152" s="60"/>
      <c r="NB152" s="60"/>
      <c r="NC152" s="60"/>
      <c r="ND152" s="60"/>
      <c r="NE152" s="60"/>
      <c r="NF152" s="60"/>
      <c r="NG152" s="60"/>
      <c r="NH152" s="60"/>
      <c r="NI152" s="60"/>
      <c r="NJ152" s="60"/>
      <c r="NK152" s="61"/>
      <c r="NL152" s="60"/>
      <c r="NM152" s="60"/>
      <c r="NN152" s="60"/>
      <c r="NO152" s="110"/>
      <c r="NP152" s="169">
        <f t="shared" si="1308"/>
        <v>0</v>
      </c>
      <c r="NQ152" s="60"/>
      <c r="NR152" s="60"/>
      <c r="NS152" s="60"/>
      <c r="NT152" s="60"/>
      <c r="NU152" s="60"/>
      <c r="NV152" s="60"/>
      <c r="NW152" s="60"/>
      <c r="NX152" s="60"/>
      <c r="NY152" s="60"/>
      <c r="NZ152" s="60"/>
      <c r="OA152" s="61"/>
      <c r="OB152" s="60"/>
      <c r="OC152" s="60"/>
      <c r="OD152" s="60"/>
      <c r="OE152" s="110"/>
      <c r="OF152" s="169">
        <f t="shared" si="1309"/>
        <v>0</v>
      </c>
      <c r="OG152" s="60"/>
      <c r="OH152" s="60"/>
      <c r="OI152" s="60"/>
      <c r="OJ152" s="60"/>
      <c r="OK152" s="60"/>
      <c r="OL152" s="60"/>
      <c r="OM152" s="60"/>
      <c r="ON152" s="60"/>
      <c r="OO152" s="60"/>
      <c r="OP152" s="60"/>
      <c r="OQ152" s="61"/>
      <c r="OR152" s="60"/>
      <c r="OS152" s="60"/>
      <c r="OT152" s="60"/>
      <c r="OU152" s="110"/>
      <c r="OV152" s="169">
        <f t="shared" si="1310"/>
        <v>0</v>
      </c>
      <c r="OW152" s="60"/>
      <c r="OX152" s="60"/>
      <c r="OY152" s="60"/>
      <c r="OZ152" s="60"/>
      <c r="PA152" s="60"/>
      <c r="PB152" s="60"/>
      <c r="PC152" s="60"/>
      <c r="PD152" s="60"/>
      <c r="PE152" s="60"/>
      <c r="PF152" s="60"/>
      <c r="PG152" s="61"/>
      <c r="PH152" s="60"/>
      <c r="PI152" s="60"/>
      <c r="PJ152" s="60"/>
      <c r="PK152" s="110"/>
      <c r="PL152" s="169">
        <f t="shared" si="1311"/>
        <v>0</v>
      </c>
      <c r="PM152" s="60"/>
      <c r="PN152" s="60"/>
      <c r="PO152" s="60"/>
      <c r="PP152" s="60"/>
      <c r="PQ152" s="60"/>
      <c r="PR152" s="60"/>
      <c r="PS152" s="60"/>
      <c r="PT152" s="60"/>
      <c r="PU152" s="60"/>
      <c r="PV152" s="60"/>
      <c r="PW152" s="61"/>
      <c r="PX152" s="60"/>
      <c r="PY152" s="60"/>
      <c r="PZ152" s="60"/>
      <c r="QA152" s="110"/>
      <c r="QB152" s="169">
        <f t="shared" si="1312"/>
        <v>0</v>
      </c>
      <c r="QC152" s="60"/>
      <c r="QD152" s="60"/>
      <c r="QE152" s="60"/>
      <c r="QF152" s="60"/>
      <c r="QG152" s="60"/>
      <c r="QH152" s="60"/>
      <c r="QI152" s="60"/>
      <c r="QJ152" s="60"/>
      <c r="QK152" s="60"/>
      <c r="QL152" s="60"/>
      <c r="QM152" s="61"/>
      <c r="QN152" s="60"/>
      <c r="QO152" s="60"/>
      <c r="QP152" s="60"/>
      <c r="QQ152" s="110"/>
      <c r="QR152" s="169">
        <f t="shared" si="1313"/>
        <v>0</v>
      </c>
      <c r="QS152" s="60"/>
      <c r="QT152" s="60"/>
      <c r="QU152" s="60"/>
      <c r="QV152" s="60"/>
      <c r="QW152" s="60"/>
      <c r="QX152" s="60"/>
      <c r="QY152" s="60"/>
      <c r="QZ152" s="60"/>
      <c r="RA152" s="60"/>
      <c r="RB152" s="60"/>
      <c r="RC152" s="61"/>
      <c r="RD152" s="60"/>
      <c r="RE152" s="60"/>
      <c r="RF152" s="60"/>
      <c r="RG152" s="60"/>
      <c r="RH152" s="60"/>
      <c r="RI152" s="60"/>
      <c r="RJ152" s="60"/>
      <c r="RK152" s="60"/>
      <c r="RL152" s="60"/>
      <c r="RM152" s="60"/>
      <c r="RN152" s="60"/>
      <c r="RO152" s="60"/>
      <c r="RP152" s="60"/>
      <c r="RQ152" s="110"/>
      <c r="RR152" s="173"/>
      <c r="RS152" s="169">
        <f t="shared" si="1314"/>
        <v>0</v>
      </c>
      <c r="RT152" s="60"/>
      <c r="RU152" s="60"/>
      <c r="RV152" s="60"/>
      <c r="RW152" s="60"/>
      <c r="RX152" s="60"/>
      <c r="RY152" s="60"/>
      <c r="RZ152" s="60"/>
      <c r="SA152" s="60"/>
      <c r="SB152" s="60"/>
      <c r="SC152" s="60"/>
      <c r="SD152" s="61"/>
      <c r="SE152" s="60"/>
      <c r="SF152" s="60"/>
      <c r="SG152" s="60"/>
      <c r="SH152" s="110"/>
      <c r="SI152" s="169">
        <f t="shared" si="1315"/>
        <v>0</v>
      </c>
      <c r="SJ152" s="60"/>
      <c r="SK152" s="60"/>
      <c r="SL152" s="60"/>
      <c r="SM152" s="60"/>
      <c r="SN152" s="60"/>
      <c r="SO152" s="60"/>
      <c r="SP152" s="60"/>
      <c r="SQ152" s="60"/>
      <c r="SR152" s="60"/>
      <c r="SS152" s="60"/>
      <c r="ST152" s="61"/>
      <c r="SU152" s="60"/>
      <c r="SV152" s="60"/>
      <c r="SW152" s="60"/>
      <c r="SX152" s="110"/>
      <c r="SY152" s="169">
        <f t="shared" si="1316"/>
        <v>0</v>
      </c>
      <c r="SZ152" s="60"/>
      <c r="TA152" s="60"/>
      <c r="TB152" s="60"/>
      <c r="TC152" s="60"/>
      <c r="TD152" s="60"/>
      <c r="TE152" s="60"/>
      <c r="TF152" s="60"/>
      <c r="TG152" s="60"/>
      <c r="TH152" s="60"/>
      <c r="TI152" s="60"/>
      <c r="TJ152" s="61"/>
      <c r="TK152" s="60"/>
      <c r="TL152" s="60"/>
      <c r="TM152" s="60"/>
      <c r="TN152" s="110"/>
      <c r="TO152" s="169">
        <f t="shared" si="1317"/>
        <v>0</v>
      </c>
      <c r="TP152" s="60"/>
      <c r="TQ152" s="60"/>
      <c r="TR152" s="60"/>
      <c r="TS152" s="60"/>
      <c r="TT152" s="60"/>
      <c r="TU152" s="60"/>
      <c r="TV152" s="60"/>
      <c r="TW152" s="60"/>
      <c r="TX152" s="60"/>
      <c r="TY152" s="60"/>
      <c r="TZ152" s="61"/>
      <c r="UA152" s="60"/>
      <c r="UB152" s="60"/>
      <c r="UC152" s="60"/>
      <c r="UD152" s="110"/>
      <c r="UE152" s="169">
        <f t="shared" si="1318"/>
        <v>0</v>
      </c>
      <c r="UF152" s="60"/>
      <c r="UG152" s="60"/>
      <c r="UH152" s="60"/>
      <c r="UI152" s="60"/>
      <c r="UJ152" s="60"/>
      <c r="UK152" s="60"/>
      <c r="UL152" s="60"/>
      <c r="UM152" s="60"/>
      <c r="UN152" s="60"/>
      <c r="UO152" s="60"/>
      <c r="UP152" s="61"/>
      <c r="UQ152" s="60"/>
      <c r="UR152" s="60"/>
      <c r="US152" s="60"/>
      <c r="UT152" s="60"/>
      <c r="UU152" s="60"/>
      <c r="UV152" s="60"/>
      <c r="UW152" s="60"/>
      <c r="UX152" s="60"/>
      <c r="UY152" s="60"/>
      <c r="UZ152" s="60"/>
      <c r="VA152" s="60"/>
      <c r="VB152" s="60"/>
      <c r="VC152" s="60"/>
      <c r="VD152" s="110"/>
      <c r="VE152" s="10" t="str">
        <f t="shared" si="1195"/>
        <v>-</v>
      </c>
    </row>
    <row r="153" spans="1:577" ht="20.149999999999999" customHeight="1">
      <c r="A153" s="23"/>
      <c r="B153" s="23"/>
      <c r="C153" s="23">
        <v>64017</v>
      </c>
      <c r="D153" s="24" t="s">
        <v>146</v>
      </c>
      <c r="E153" s="193">
        <f t="shared" si="1286"/>
        <v>0</v>
      </c>
      <c r="F153" s="194"/>
      <c r="G153" s="194"/>
      <c r="H153" s="195"/>
      <c r="I153" s="229"/>
      <c r="J153" s="241">
        <f t="shared" si="1287"/>
        <v>0</v>
      </c>
      <c r="K153" s="61"/>
      <c r="L153" s="60"/>
      <c r="M153" s="60"/>
      <c r="N153" s="60"/>
      <c r="O153" s="60"/>
      <c r="P153" s="60"/>
      <c r="Q153" s="60"/>
      <c r="R153" s="60"/>
      <c r="S153" s="60"/>
      <c r="T153" s="60"/>
      <c r="U153" s="61"/>
      <c r="V153" s="60"/>
      <c r="W153" s="60"/>
      <c r="X153" s="60"/>
      <c r="Y153" s="110"/>
      <c r="Z153" s="169">
        <f t="shared" si="1288"/>
        <v>0</v>
      </c>
      <c r="AA153" s="60"/>
      <c r="AB153" s="60"/>
      <c r="AC153" s="60"/>
      <c r="AD153" s="60"/>
      <c r="AE153" s="60"/>
      <c r="AF153" s="60"/>
      <c r="AG153" s="60"/>
      <c r="AH153" s="60"/>
      <c r="AI153" s="60"/>
      <c r="AJ153" s="60"/>
      <c r="AK153" s="61"/>
      <c r="AL153" s="60"/>
      <c r="AM153" s="60"/>
      <c r="AN153" s="60"/>
      <c r="AO153" s="110"/>
      <c r="AP153" s="169">
        <f t="shared" si="1289"/>
        <v>0</v>
      </c>
      <c r="AQ153" s="60"/>
      <c r="AR153" s="60"/>
      <c r="AS153" s="60"/>
      <c r="AT153" s="60"/>
      <c r="AU153" s="60"/>
      <c r="AV153" s="60"/>
      <c r="AW153" s="60"/>
      <c r="AX153" s="60"/>
      <c r="AY153" s="60"/>
      <c r="AZ153" s="60"/>
      <c r="BA153" s="61"/>
      <c r="BB153" s="60"/>
      <c r="BC153" s="60"/>
      <c r="BD153" s="60"/>
      <c r="BE153" s="110"/>
      <c r="BF153" s="169">
        <f t="shared" si="1290"/>
        <v>0</v>
      </c>
      <c r="BG153" s="60"/>
      <c r="BH153" s="60"/>
      <c r="BI153" s="60"/>
      <c r="BJ153" s="60"/>
      <c r="BK153" s="60"/>
      <c r="BL153" s="60"/>
      <c r="BM153" s="60"/>
      <c r="BN153" s="60"/>
      <c r="BO153" s="60"/>
      <c r="BP153" s="60"/>
      <c r="BQ153" s="61"/>
      <c r="BR153" s="60"/>
      <c r="BS153" s="60"/>
      <c r="BT153" s="60"/>
      <c r="BU153" s="110"/>
      <c r="BV153" s="169">
        <f t="shared" si="1291"/>
        <v>0</v>
      </c>
      <c r="BW153" s="60"/>
      <c r="BX153" s="60"/>
      <c r="BY153" s="60"/>
      <c r="BZ153" s="60"/>
      <c r="CA153" s="60"/>
      <c r="CB153" s="60"/>
      <c r="CC153" s="60"/>
      <c r="CD153" s="60"/>
      <c r="CE153" s="60"/>
      <c r="CF153" s="60"/>
      <c r="CG153" s="61"/>
      <c r="CH153" s="60"/>
      <c r="CI153" s="60"/>
      <c r="CJ153" s="60"/>
      <c r="CK153" s="60"/>
      <c r="CL153" s="60"/>
      <c r="CM153" s="60"/>
      <c r="CN153" s="60"/>
      <c r="CO153" s="60"/>
      <c r="CP153" s="60"/>
      <c r="CQ153" s="60"/>
      <c r="CR153" s="60"/>
      <c r="CS153" s="60"/>
      <c r="CT153" s="60"/>
      <c r="CU153" s="110"/>
      <c r="CV153" s="173"/>
      <c r="CW153" s="169">
        <f t="shared" si="1292"/>
        <v>0</v>
      </c>
      <c r="CX153" s="60"/>
      <c r="CY153" s="60"/>
      <c r="CZ153" s="60"/>
      <c r="DA153" s="60"/>
      <c r="DB153" s="60"/>
      <c r="DC153" s="60"/>
      <c r="DD153" s="60"/>
      <c r="DE153" s="60"/>
      <c r="DF153" s="60"/>
      <c r="DG153" s="60"/>
      <c r="DH153" s="61"/>
      <c r="DI153" s="60"/>
      <c r="DJ153" s="60"/>
      <c r="DK153" s="60"/>
      <c r="DL153" s="110"/>
      <c r="DM153" s="169">
        <f t="shared" si="1293"/>
        <v>0</v>
      </c>
      <c r="DN153" s="60"/>
      <c r="DO153" s="60"/>
      <c r="DP153" s="60"/>
      <c r="DQ153" s="60"/>
      <c r="DR153" s="60"/>
      <c r="DS153" s="60"/>
      <c r="DT153" s="60"/>
      <c r="DU153" s="60"/>
      <c r="DV153" s="60"/>
      <c r="DW153" s="60"/>
      <c r="DX153" s="61"/>
      <c r="DY153" s="60"/>
      <c r="DZ153" s="60"/>
      <c r="EA153" s="60"/>
      <c r="EB153" s="110"/>
      <c r="EC153" s="169">
        <f t="shared" si="1294"/>
        <v>0</v>
      </c>
      <c r="ED153" s="60"/>
      <c r="EE153" s="60"/>
      <c r="EF153" s="60"/>
      <c r="EG153" s="60"/>
      <c r="EH153" s="60"/>
      <c r="EI153" s="60"/>
      <c r="EJ153" s="60"/>
      <c r="EK153" s="60"/>
      <c r="EL153" s="60"/>
      <c r="EM153" s="60"/>
      <c r="EN153" s="61"/>
      <c r="EO153" s="60"/>
      <c r="EP153" s="60"/>
      <c r="EQ153" s="60"/>
      <c r="ER153" s="110"/>
      <c r="ES153" s="169">
        <f t="shared" si="1295"/>
        <v>0</v>
      </c>
      <c r="ET153" s="60"/>
      <c r="EU153" s="60"/>
      <c r="EV153" s="60"/>
      <c r="EW153" s="60"/>
      <c r="EX153" s="60"/>
      <c r="EY153" s="60"/>
      <c r="EZ153" s="60"/>
      <c r="FA153" s="60"/>
      <c r="FB153" s="60"/>
      <c r="FC153" s="60"/>
      <c r="FD153" s="61"/>
      <c r="FE153" s="60"/>
      <c r="FF153" s="60"/>
      <c r="FG153" s="60"/>
      <c r="FH153" s="110"/>
      <c r="FI153" s="169">
        <f t="shared" si="1296"/>
        <v>0</v>
      </c>
      <c r="FJ153" s="60"/>
      <c r="FK153" s="60"/>
      <c r="FL153" s="60"/>
      <c r="FM153" s="60"/>
      <c r="FN153" s="60"/>
      <c r="FO153" s="60"/>
      <c r="FP153" s="60"/>
      <c r="FQ153" s="60"/>
      <c r="FR153" s="60"/>
      <c r="FS153" s="60"/>
      <c r="FT153" s="61"/>
      <c r="FU153" s="60"/>
      <c r="FV153" s="60"/>
      <c r="FW153" s="60"/>
      <c r="FX153" s="110"/>
      <c r="FY153" s="169">
        <f t="shared" si="1297"/>
        <v>0</v>
      </c>
      <c r="FZ153" s="60"/>
      <c r="GA153" s="60"/>
      <c r="GB153" s="60"/>
      <c r="GC153" s="60"/>
      <c r="GD153" s="60"/>
      <c r="GE153" s="60"/>
      <c r="GF153" s="60"/>
      <c r="GG153" s="60"/>
      <c r="GH153" s="60"/>
      <c r="GI153" s="60"/>
      <c r="GJ153" s="61"/>
      <c r="GK153" s="60"/>
      <c r="GL153" s="60"/>
      <c r="GM153" s="60"/>
      <c r="GN153" s="110"/>
      <c r="GO153" s="169">
        <f t="shared" si="1298"/>
        <v>0</v>
      </c>
      <c r="GP153" s="60"/>
      <c r="GQ153" s="60"/>
      <c r="GR153" s="60"/>
      <c r="GS153" s="60"/>
      <c r="GT153" s="60"/>
      <c r="GU153" s="60"/>
      <c r="GV153" s="60"/>
      <c r="GW153" s="60"/>
      <c r="GX153" s="60"/>
      <c r="GY153" s="60"/>
      <c r="GZ153" s="61"/>
      <c r="HA153" s="60"/>
      <c r="HB153" s="60"/>
      <c r="HC153" s="60"/>
      <c r="HD153" s="60"/>
      <c r="HE153" s="60"/>
      <c r="HF153" s="60"/>
      <c r="HG153" s="60"/>
      <c r="HH153" s="60"/>
      <c r="HI153" s="60"/>
      <c r="HJ153" s="60"/>
      <c r="HK153" s="60"/>
      <c r="HL153" s="60"/>
      <c r="HM153" s="60"/>
      <c r="HN153" s="110"/>
      <c r="HO153" s="172"/>
      <c r="HP153" s="173"/>
      <c r="HQ153" s="169">
        <f t="shared" si="1299"/>
        <v>0</v>
      </c>
      <c r="HR153" s="60"/>
      <c r="HS153" s="60"/>
      <c r="HT153" s="60"/>
      <c r="HU153" s="60"/>
      <c r="HV153" s="60"/>
      <c r="HW153" s="60"/>
      <c r="HX153" s="60"/>
      <c r="HY153" s="60"/>
      <c r="HZ153" s="60"/>
      <c r="IA153" s="60"/>
      <c r="IB153" s="61"/>
      <c r="IC153" s="60"/>
      <c r="ID153" s="60"/>
      <c r="IE153" s="60"/>
      <c r="IF153" s="110"/>
      <c r="IG153" s="169">
        <f t="shared" si="1300"/>
        <v>0</v>
      </c>
      <c r="IH153" s="60"/>
      <c r="II153" s="60"/>
      <c r="IJ153" s="60"/>
      <c r="IK153" s="60"/>
      <c r="IL153" s="60"/>
      <c r="IM153" s="60"/>
      <c r="IN153" s="60"/>
      <c r="IO153" s="60"/>
      <c r="IP153" s="60"/>
      <c r="IQ153" s="60"/>
      <c r="IR153" s="61"/>
      <c r="IS153" s="60"/>
      <c r="IT153" s="60"/>
      <c r="IU153" s="60"/>
      <c r="IV153" s="110"/>
      <c r="IW153" s="169">
        <f t="shared" si="1301"/>
        <v>0</v>
      </c>
      <c r="IX153" s="60"/>
      <c r="IY153" s="60"/>
      <c r="IZ153" s="60"/>
      <c r="JA153" s="60"/>
      <c r="JB153" s="60"/>
      <c r="JC153" s="60"/>
      <c r="JD153" s="60"/>
      <c r="JE153" s="60"/>
      <c r="JF153" s="60"/>
      <c r="JG153" s="60"/>
      <c r="JH153" s="61"/>
      <c r="JI153" s="60"/>
      <c r="JJ153" s="60"/>
      <c r="JK153" s="60"/>
      <c r="JL153" s="110"/>
      <c r="JM153" s="169">
        <f t="shared" si="1302"/>
        <v>0</v>
      </c>
      <c r="JN153" s="60"/>
      <c r="JO153" s="60"/>
      <c r="JP153" s="60"/>
      <c r="JQ153" s="60"/>
      <c r="JR153" s="60"/>
      <c r="JS153" s="60"/>
      <c r="JT153" s="60"/>
      <c r="JU153" s="60"/>
      <c r="JV153" s="60"/>
      <c r="JW153" s="60"/>
      <c r="JX153" s="61"/>
      <c r="JY153" s="60"/>
      <c r="JZ153" s="60"/>
      <c r="KA153" s="60"/>
      <c r="KB153" s="110"/>
      <c r="KC153" s="169">
        <f t="shared" si="1303"/>
        <v>0</v>
      </c>
      <c r="KD153" s="60"/>
      <c r="KE153" s="60"/>
      <c r="KF153" s="60"/>
      <c r="KG153" s="60"/>
      <c r="KH153" s="60"/>
      <c r="KI153" s="60"/>
      <c r="KJ153" s="60"/>
      <c r="KK153" s="60"/>
      <c r="KL153" s="60"/>
      <c r="KM153" s="60"/>
      <c r="KN153" s="61"/>
      <c r="KO153" s="60"/>
      <c r="KP153" s="60"/>
      <c r="KQ153" s="60"/>
      <c r="KR153" s="60"/>
      <c r="KS153" s="60"/>
      <c r="KT153" s="60"/>
      <c r="KU153" s="60"/>
      <c r="KV153" s="60"/>
      <c r="KW153" s="60"/>
      <c r="KX153" s="60"/>
      <c r="KY153" s="60"/>
      <c r="KZ153" s="60"/>
      <c r="LA153" s="60"/>
      <c r="LB153" s="110"/>
      <c r="LC153" s="173"/>
      <c r="LD153" s="169">
        <f t="shared" si="1304"/>
        <v>0</v>
      </c>
      <c r="LE153" s="60"/>
      <c r="LF153" s="60"/>
      <c r="LG153" s="60"/>
      <c r="LH153" s="60"/>
      <c r="LI153" s="60"/>
      <c r="LJ153" s="60"/>
      <c r="LK153" s="60"/>
      <c r="LL153" s="60"/>
      <c r="LM153" s="60"/>
      <c r="LN153" s="60"/>
      <c r="LO153" s="61"/>
      <c r="LP153" s="60"/>
      <c r="LQ153" s="60"/>
      <c r="LR153" s="60"/>
      <c r="LS153" s="110"/>
      <c r="LT153" s="169">
        <f t="shared" si="1305"/>
        <v>0</v>
      </c>
      <c r="LU153" s="60"/>
      <c r="LV153" s="60"/>
      <c r="LW153" s="60"/>
      <c r="LX153" s="60"/>
      <c r="LY153" s="60"/>
      <c r="LZ153" s="60"/>
      <c r="MA153" s="60"/>
      <c r="MB153" s="60"/>
      <c r="MC153" s="60"/>
      <c r="MD153" s="60"/>
      <c r="ME153" s="61"/>
      <c r="MF153" s="60"/>
      <c r="MG153" s="60"/>
      <c r="MH153" s="60"/>
      <c r="MI153" s="110"/>
      <c r="MJ153" s="169">
        <f t="shared" si="1306"/>
        <v>0</v>
      </c>
      <c r="MK153" s="60"/>
      <c r="ML153" s="60"/>
      <c r="MM153" s="60"/>
      <c r="MN153" s="60"/>
      <c r="MO153" s="60"/>
      <c r="MP153" s="60"/>
      <c r="MQ153" s="60"/>
      <c r="MR153" s="60"/>
      <c r="MS153" s="60"/>
      <c r="MT153" s="60"/>
      <c r="MU153" s="61"/>
      <c r="MV153" s="60"/>
      <c r="MW153" s="60"/>
      <c r="MX153" s="60"/>
      <c r="MY153" s="110"/>
      <c r="MZ153" s="169">
        <f t="shared" si="1307"/>
        <v>0</v>
      </c>
      <c r="NA153" s="60"/>
      <c r="NB153" s="60"/>
      <c r="NC153" s="60"/>
      <c r="ND153" s="60"/>
      <c r="NE153" s="60"/>
      <c r="NF153" s="60"/>
      <c r="NG153" s="60"/>
      <c r="NH153" s="60"/>
      <c r="NI153" s="60"/>
      <c r="NJ153" s="60"/>
      <c r="NK153" s="61"/>
      <c r="NL153" s="60"/>
      <c r="NM153" s="60"/>
      <c r="NN153" s="60"/>
      <c r="NO153" s="110"/>
      <c r="NP153" s="169">
        <f t="shared" si="1308"/>
        <v>0</v>
      </c>
      <c r="NQ153" s="60"/>
      <c r="NR153" s="60"/>
      <c r="NS153" s="60"/>
      <c r="NT153" s="60"/>
      <c r="NU153" s="60"/>
      <c r="NV153" s="60"/>
      <c r="NW153" s="60"/>
      <c r="NX153" s="60"/>
      <c r="NY153" s="60"/>
      <c r="NZ153" s="60"/>
      <c r="OA153" s="61"/>
      <c r="OB153" s="60"/>
      <c r="OC153" s="60"/>
      <c r="OD153" s="60"/>
      <c r="OE153" s="110"/>
      <c r="OF153" s="169">
        <f t="shared" si="1309"/>
        <v>0</v>
      </c>
      <c r="OG153" s="60"/>
      <c r="OH153" s="60"/>
      <c r="OI153" s="60"/>
      <c r="OJ153" s="60"/>
      <c r="OK153" s="60"/>
      <c r="OL153" s="60"/>
      <c r="OM153" s="60"/>
      <c r="ON153" s="60"/>
      <c r="OO153" s="60"/>
      <c r="OP153" s="60"/>
      <c r="OQ153" s="61"/>
      <c r="OR153" s="60"/>
      <c r="OS153" s="60"/>
      <c r="OT153" s="60"/>
      <c r="OU153" s="110"/>
      <c r="OV153" s="169">
        <f t="shared" si="1310"/>
        <v>0</v>
      </c>
      <c r="OW153" s="60"/>
      <c r="OX153" s="60"/>
      <c r="OY153" s="60"/>
      <c r="OZ153" s="60"/>
      <c r="PA153" s="60"/>
      <c r="PB153" s="60"/>
      <c r="PC153" s="60"/>
      <c r="PD153" s="60"/>
      <c r="PE153" s="60"/>
      <c r="PF153" s="60"/>
      <c r="PG153" s="61"/>
      <c r="PH153" s="60"/>
      <c r="PI153" s="60"/>
      <c r="PJ153" s="60"/>
      <c r="PK153" s="110"/>
      <c r="PL153" s="169">
        <f t="shared" si="1311"/>
        <v>0</v>
      </c>
      <c r="PM153" s="60"/>
      <c r="PN153" s="60"/>
      <c r="PO153" s="60"/>
      <c r="PP153" s="60"/>
      <c r="PQ153" s="60"/>
      <c r="PR153" s="60"/>
      <c r="PS153" s="60"/>
      <c r="PT153" s="60"/>
      <c r="PU153" s="60"/>
      <c r="PV153" s="60"/>
      <c r="PW153" s="61"/>
      <c r="PX153" s="60"/>
      <c r="PY153" s="60"/>
      <c r="PZ153" s="60"/>
      <c r="QA153" s="110"/>
      <c r="QB153" s="169">
        <f t="shared" si="1312"/>
        <v>0</v>
      </c>
      <c r="QC153" s="60"/>
      <c r="QD153" s="60"/>
      <c r="QE153" s="60"/>
      <c r="QF153" s="60"/>
      <c r="QG153" s="60"/>
      <c r="QH153" s="60"/>
      <c r="QI153" s="60"/>
      <c r="QJ153" s="60"/>
      <c r="QK153" s="60"/>
      <c r="QL153" s="60"/>
      <c r="QM153" s="61"/>
      <c r="QN153" s="60"/>
      <c r="QO153" s="60"/>
      <c r="QP153" s="60"/>
      <c r="QQ153" s="110"/>
      <c r="QR153" s="169">
        <f t="shared" si="1313"/>
        <v>0</v>
      </c>
      <c r="QS153" s="60"/>
      <c r="QT153" s="60"/>
      <c r="QU153" s="60"/>
      <c r="QV153" s="60"/>
      <c r="QW153" s="60"/>
      <c r="QX153" s="60"/>
      <c r="QY153" s="60"/>
      <c r="QZ153" s="60"/>
      <c r="RA153" s="60"/>
      <c r="RB153" s="60"/>
      <c r="RC153" s="61"/>
      <c r="RD153" s="60"/>
      <c r="RE153" s="60"/>
      <c r="RF153" s="60"/>
      <c r="RG153" s="60"/>
      <c r="RH153" s="60"/>
      <c r="RI153" s="60"/>
      <c r="RJ153" s="60"/>
      <c r="RK153" s="60"/>
      <c r="RL153" s="60"/>
      <c r="RM153" s="60"/>
      <c r="RN153" s="60"/>
      <c r="RO153" s="60"/>
      <c r="RP153" s="60"/>
      <c r="RQ153" s="110"/>
      <c r="RR153" s="173"/>
      <c r="RS153" s="169">
        <f t="shared" si="1314"/>
        <v>0</v>
      </c>
      <c r="RT153" s="60"/>
      <c r="RU153" s="60"/>
      <c r="RV153" s="60"/>
      <c r="RW153" s="60"/>
      <c r="RX153" s="60"/>
      <c r="RY153" s="60"/>
      <c r="RZ153" s="60"/>
      <c r="SA153" s="60"/>
      <c r="SB153" s="60"/>
      <c r="SC153" s="60"/>
      <c r="SD153" s="61"/>
      <c r="SE153" s="60"/>
      <c r="SF153" s="60"/>
      <c r="SG153" s="60"/>
      <c r="SH153" s="110"/>
      <c r="SI153" s="169">
        <f t="shared" si="1315"/>
        <v>0</v>
      </c>
      <c r="SJ153" s="60"/>
      <c r="SK153" s="60"/>
      <c r="SL153" s="60"/>
      <c r="SM153" s="60"/>
      <c r="SN153" s="60"/>
      <c r="SO153" s="60"/>
      <c r="SP153" s="60"/>
      <c r="SQ153" s="60"/>
      <c r="SR153" s="60"/>
      <c r="SS153" s="60"/>
      <c r="ST153" s="61"/>
      <c r="SU153" s="60"/>
      <c r="SV153" s="60"/>
      <c r="SW153" s="60"/>
      <c r="SX153" s="110"/>
      <c r="SY153" s="169">
        <f t="shared" si="1316"/>
        <v>0</v>
      </c>
      <c r="SZ153" s="60"/>
      <c r="TA153" s="60"/>
      <c r="TB153" s="60"/>
      <c r="TC153" s="60"/>
      <c r="TD153" s="60"/>
      <c r="TE153" s="60"/>
      <c r="TF153" s="60"/>
      <c r="TG153" s="60"/>
      <c r="TH153" s="60"/>
      <c r="TI153" s="60"/>
      <c r="TJ153" s="61"/>
      <c r="TK153" s="60"/>
      <c r="TL153" s="60"/>
      <c r="TM153" s="60"/>
      <c r="TN153" s="110"/>
      <c r="TO153" s="169">
        <f t="shared" si="1317"/>
        <v>0</v>
      </c>
      <c r="TP153" s="60"/>
      <c r="TQ153" s="60"/>
      <c r="TR153" s="60"/>
      <c r="TS153" s="60"/>
      <c r="TT153" s="60"/>
      <c r="TU153" s="60"/>
      <c r="TV153" s="60"/>
      <c r="TW153" s="60"/>
      <c r="TX153" s="60"/>
      <c r="TY153" s="60"/>
      <c r="TZ153" s="61"/>
      <c r="UA153" s="60"/>
      <c r="UB153" s="60"/>
      <c r="UC153" s="60"/>
      <c r="UD153" s="110"/>
      <c r="UE153" s="169">
        <f t="shared" si="1318"/>
        <v>0</v>
      </c>
      <c r="UF153" s="60"/>
      <c r="UG153" s="60"/>
      <c r="UH153" s="60"/>
      <c r="UI153" s="60"/>
      <c r="UJ153" s="60"/>
      <c r="UK153" s="60"/>
      <c r="UL153" s="60"/>
      <c r="UM153" s="60"/>
      <c r="UN153" s="60"/>
      <c r="UO153" s="60"/>
      <c r="UP153" s="61"/>
      <c r="UQ153" s="60"/>
      <c r="UR153" s="60"/>
      <c r="US153" s="60"/>
      <c r="UT153" s="60"/>
      <c r="UU153" s="60"/>
      <c r="UV153" s="60"/>
      <c r="UW153" s="60"/>
      <c r="UX153" s="60"/>
      <c r="UY153" s="60"/>
      <c r="UZ153" s="60"/>
      <c r="VA153" s="60"/>
      <c r="VB153" s="60"/>
      <c r="VC153" s="60"/>
      <c r="VD153" s="110"/>
      <c r="VE153" s="10" t="str">
        <f t="shared" si="1195"/>
        <v>-</v>
      </c>
    </row>
    <row r="154" spans="1:577" ht="20.149999999999999" customHeight="1">
      <c r="A154" s="23"/>
      <c r="B154" s="23"/>
      <c r="C154" s="23">
        <v>64018</v>
      </c>
      <c r="D154" s="24" t="s">
        <v>147</v>
      </c>
      <c r="E154" s="193">
        <f t="shared" si="1286"/>
        <v>0</v>
      </c>
      <c r="F154" s="194"/>
      <c r="G154" s="194"/>
      <c r="H154" s="195"/>
      <c r="I154" s="229"/>
      <c r="J154" s="241">
        <f t="shared" si="1287"/>
        <v>0</v>
      </c>
      <c r="K154" s="61"/>
      <c r="L154" s="60"/>
      <c r="M154" s="60"/>
      <c r="N154" s="60"/>
      <c r="O154" s="60"/>
      <c r="P154" s="60"/>
      <c r="Q154" s="60"/>
      <c r="R154" s="60"/>
      <c r="S154" s="60"/>
      <c r="T154" s="60"/>
      <c r="U154" s="61"/>
      <c r="V154" s="60"/>
      <c r="W154" s="60"/>
      <c r="X154" s="60"/>
      <c r="Y154" s="110"/>
      <c r="Z154" s="169">
        <f t="shared" si="1288"/>
        <v>0</v>
      </c>
      <c r="AA154" s="60"/>
      <c r="AB154" s="60"/>
      <c r="AC154" s="60"/>
      <c r="AD154" s="60"/>
      <c r="AE154" s="60"/>
      <c r="AF154" s="60"/>
      <c r="AG154" s="60"/>
      <c r="AH154" s="60"/>
      <c r="AI154" s="60"/>
      <c r="AJ154" s="60"/>
      <c r="AK154" s="61"/>
      <c r="AL154" s="60"/>
      <c r="AM154" s="60"/>
      <c r="AN154" s="60"/>
      <c r="AO154" s="110"/>
      <c r="AP154" s="169">
        <f t="shared" si="1289"/>
        <v>0</v>
      </c>
      <c r="AQ154" s="60"/>
      <c r="AR154" s="60"/>
      <c r="AS154" s="60"/>
      <c r="AT154" s="60"/>
      <c r="AU154" s="60"/>
      <c r="AV154" s="60"/>
      <c r="AW154" s="60"/>
      <c r="AX154" s="60"/>
      <c r="AY154" s="60"/>
      <c r="AZ154" s="60"/>
      <c r="BA154" s="61"/>
      <c r="BB154" s="60"/>
      <c r="BC154" s="60"/>
      <c r="BD154" s="60"/>
      <c r="BE154" s="110"/>
      <c r="BF154" s="169">
        <f t="shared" si="1290"/>
        <v>0</v>
      </c>
      <c r="BG154" s="60"/>
      <c r="BH154" s="60"/>
      <c r="BI154" s="60"/>
      <c r="BJ154" s="60"/>
      <c r="BK154" s="60"/>
      <c r="BL154" s="60"/>
      <c r="BM154" s="60"/>
      <c r="BN154" s="60"/>
      <c r="BO154" s="60"/>
      <c r="BP154" s="60"/>
      <c r="BQ154" s="61"/>
      <c r="BR154" s="60"/>
      <c r="BS154" s="60"/>
      <c r="BT154" s="60"/>
      <c r="BU154" s="110"/>
      <c r="BV154" s="169">
        <f t="shared" si="1291"/>
        <v>0</v>
      </c>
      <c r="BW154" s="60"/>
      <c r="BX154" s="60"/>
      <c r="BY154" s="60"/>
      <c r="BZ154" s="60"/>
      <c r="CA154" s="60"/>
      <c r="CB154" s="60"/>
      <c r="CC154" s="60"/>
      <c r="CD154" s="60"/>
      <c r="CE154" s="60"/>
      <c r="CF154" s="60"/>
      <c r="CG154" s="61"/>
      <c r="CH154" s="60"/>
      <c r="CI154" s="60"/>
      <c r="CJ154" s="60"/>
      <c r="CK154" s="60"/>
      <c r="CL154" s="60"/>
      <c r="CM154" s="60"/>
      <c r="CN154" s="60"/>
      <c r="CO154" s="60"/>
      <c r="CP154" s="60"/>
      <c r="CQ154" s="60"/>
      <c r="CR154" s="60"/>
      <c r="CS154" s="60"/>
      <c r="CT154" s="60"/>
      <c r="CU154" s="110"/>
      <c r="CV154" s="173"/>
      <c r="CW154" s="169">
        <f t="shared" si="1292"/>
        <v>0</v>
      </c>
      <c r="CX154" s="60"/>
      <c r="CY154" s="60"/>
      <c r="CZ154" s="60"/>
      <c r="DA154" s="60"/>
      <c r="DB154" s="60"/>
      <c r="DC154" s="60"/>
      <c r="DD154" s="60"/>
      <c r="DE154" s="60"/>
      <c r="DF154" s="60"/>
      <c r="DG154" s="60"/>
      <c r="DH154" s="61"/>
      <c r="DI154" s="60"/>
      <c r="DJ154" s="60"/>
      <c r="DK154" s="60"/>
      <c r="DL154" s="110"/>
      <c r="DM154" s="169">
        <f t="shared" si="1293"/>
        <v>0</v>
      </c>
      <c r="DN154" s="60"/>
      <c r="DO154" s="60"/>
      <c r="DP154" s="60"/>
      <c r="DQ154" s="60"/>
      <c r="DR154" s="60"/>
      <c r="DS154" s="60"/>
      <c r="DT154" s="60"/>
      <c r="DU154" s="60"/>
      <c r="DV154" s="60"/>
      <c r="DW154" s="60"/>
      <c r="DX154" s="61"/>
      <c r="DY154" s="60"/>
      <c r="DZ154" s="60"/>
      <c r="EA154" s="60"/>
      <c r="EB154" s="110"/>
      <c r="EC154" s="169">
        <f t="shared" si="1294"/>
        <v>0</v>
      </c>
      <c r="ED154" s="60"/>
      <c r="EE154" s="60"/>
      <c r="EF154" s="60"/>
      <c r="EG154" s="60"/>
      <c r="EH154" s="60"/>
      <c r="EI154" s="60"/>
      <c r="EJ154" s="60"/>
      <c r="EK154" s="60"/>
      <c r="EL154" s="60"/>
      <c r="EM154" s="60"/>
      <c r="EN154" s="61"/>
      <c r="EO154" s="60"/>
      <c r="EP154" s="60"/>
      <c r="EQ154" s="60"/>
      <c r="ER154" s="110"/>
      <c r="ES154" s="169">
        <f t="shared" si="1295"/>
        <v>0</v>
      </c>
      <c r="ET154" s="60"/>
      <c r="EU154" s="60"/>
      <c r="EV154" s="60"/>
      <c r="EW154" s="60"/>
      <c r="EX154" s="60"/>
      <c r="EY154" s="60"/>
      <c r="EZ154" s="60"/>
      <c r="FA154" s="60"/>
      <c r="FB154" s="60"/>
      <c r="FC154" s="60"/>
      <c r="FD154" s="61"/>
      <c r="FE154" s="60"/>
      <c r="FF154" s="60"/>
      <c r="FG154" s="60"/>
      <c r="FH154" s="110"/>
      <c r="FI154" s="169">
        <f t="shared" si="1296"/>
        <v>0</v>
      </c>
      <c r="FJ154" s="60"/>
      <c r="FK154" s="60"/>
      <c r="FL154" s="60"/>
      <c r="FM154" s="60"/>
      <c r="FN154" s="60"/>
      <c r="FO154" s="60"/>
      <c r="FP154" s="60"/>
      <c r="FQ154" s="60"/>
      <c r="FR154" s="60"/>
      <c r="FS154" s="60"/>
      <c r="FT154" s="61"/>
      <c r="FU154" s="60"/>
      <c r="FV154" s="60"/>
      <c r="FW154" s="60"/>
      <c r="FX154" s="110"/>
      <c r="FY154" s="169">
        <f t="shared" si="1297"/>
        <v>0</v>
      </c>
      <c r="FZ154" s="60"/>
      <c r="GA154" s="60"/>
      <c r="GB154" s="60"/>
      <c r="GC154" s="60"/>
      <c r="GD154" s="60"/>
      <c r="GE154" s="60"/>
      <c r="GF154" s="60"/>
      <c r="GG154" s="60"/>
      <c r="GH154" s="60"/>
      <c r="GI154" s="60"/>
      <c r="GJ154" s="61"/>
      <c r="GK154" s="60"/>
      <c r="GL154" s="60"/>
      <c r="GM154" s="60"/>
      <c r="GN154" s="110"/>
      <c r="GO154" s="169">
        <f t="shared" si="1298"/>
        <v>0</v>
      </c>
      <c r="GP154" s="60"/>
      <c r="GQ154" s="60"/>
      <c r="GR154" s="60"/>
      <c r="GS154" s="60"/>
      <c r="GT154" s="60"/>
      <c r="GU154" s="60"/>
      <c r="GV154" s="60"/>
      <c r="GW154" s="60"/>
      <c r="GX154" s="60"/>
      <c r="GY154" s="60"/>
      <c r="GZ154" s="61"/>
      <c r="HA154" s="60"/>
      <c r="HB154" s="60"/>
      <c r="HC154" s="60"/>
      <c r="HD154" s="60"/>
      <c r="HE154" s="60"/>
      <c r="HF154" s="60"/>
      <c r="HG154" s="60"/>
      <c r="HH154" s="60"/>
      <c r="HI154" s="60"/>
      <c r="HJ154" s="60"/>
      <c r="HK154" s="60"/>
      <c r="HL154" s="60"/>
      <c r="HM154" s="60"/>
      <c r="HN154" s="110"/>
      <c r="HO154" s="172"/>
      <c r="HP154" s="173"/>
      <c r="HQ154" s="169">
        <f t="shared" si="1299"/>
        <v>0</v>
      </c>
      <c r="HR154" s="60"/>
      <c r="HS154" s="60"/>
      <c r="HT154" s="60"/>
      <c r="HU154" s="60"/>
      <c r="HV154" s="60"/>
      <c r="HW154" s="60"/>
      <c r="HX154" s="60"/>
      <c r="HY154" s="60"/>
      <c r="HZ154" s="60"/>
      <c r="IA154" s="60"/>
      <c r="IB154" s="61"/>
      <c r="IC154" s="60"/>
      <c r="ID154" s="60"/>
      <c r="IE154" s="60"/>
      <c r="IF154" s="110"/>
      <c r="IG154" s="169">
        <f t="shared" si="1300"/>
        <v>0</v>
      </c>
      <c r="IH154" s="60"/>
      <c r="II154" s="60"/>
      <c r="IJ154" s="60"/>
      <c r="IK154" s="60"/>
      <c r="IL154" s="60"/>
      <c r="IM154" s="60"/>
      <c r="IN154" s="60"/>
      <c r="IO154" s="60"/>
      <c r="IP154" s="60"/>
      <c r="IQ154" s="60"/>
      <c r="IR154" s="61"/>
      <c r="IS154" s="60"/>
      <c r="IT154" s="60"/>
      <c r="IU154" s="60"/>
      <c r="IV154" s="110"/>
      <c r="IW154" s="169">
        <f t="shared" si="1301"/>
        <v>0</v>
      </c>
      <c r="IX154" s="60"/>
      <c r="IY154" s="60"/>
      <c r="IZ154" s="60"/>
      <c r="JA154" s="60"/>
      <c r="JB154" s="60"/>
      <c r="JC154" s="60"/>
      <c r="JD154" s="60"/>
      <c r="JE154" s="60"/>
      <c r="JF154" s="60"/>
      <c r="JG154" s="60"/>
      <c r="JH154" s="61"/>
      <c r="JI154" s="60"/>
      <c r="JJ154" s="60"/>
      <c r="JK154" s="60"/>
      <c r="JL154" s="110"/>
      <c r="JM154" s="169">
        <f t="shared" si="1302"/>
        <v>0</v>
      </c>
      <c r="JN154" s="60"/>
      <c r="JO154" s="60"/>
      <c r="JP154" s="60"/>
      <c r="JQ154" s="60"/>
      <c r="JR154" s="60"/>
      <c r="JS154" s="60"/>
      <c r="JT154" s="60"/>
      <c r="JU154" s="60"/>
      <c r="JV154" s="60"/>
      <c r="JW154" s="60"/>
      <c r="JX154" s="61"/>
      <c r="JY154" s="60"/>
      <c r="JZ154" s="60"/>
      <c r="KA154" s="60"/>
      <c r="KB154" s="110"/>
      <c r="KC154" s="169">
        <f t="shared" si="1303"/>
        <v>0</v>
      </c>
      <c r="KD154" s="60"/>
      <c r="KE154" s="60"/>
      <c r="KF154" s="60"/>
      <c r="KG154" s="60"/>
      <c r="KH154" s="60"/>
      <c r="KI154" s="60"/>
      <c r="KJ154" s="60"/>
      <c r="KK154" s="60"/>
      <c r="KL154" s="60"/>
      <c r="KM154" s="60"/>
      <c r="KN154" s="61"/>
      <c r="KO154" s="60"/>
      <c r="KP154" s="60"/>
      <c r="KQ154" s="60"/>
      <c r="KR154" s="60"/>
      <c r="KS154" s="60"/>
      <c r="KT154" s="60"/>
      <c r="KU154" s="60"/>
      <c r="KV154" s="60"/>
      <c r="KW154" s="60"/>
      <c r="KX154" s="60"/>
      <c r="KY154" s="60"/>
      <c r="KZ154" s="60"/>
      <c r="LA154" s="60"/>
      <c r="LB154" s="110"/>
      <c r="LC154" s="173"/>
      <c r="LD154" s="169">
        <f t="shared" si="1304"/>
        <v>0</v>
      </c>
      <c r="LE154" s="60"/>
      <c r="LF154" s="60"/>
      <c r="LG154" s="60"/>
      <c r="LH154" s="60"/>
      <c r="LI154" s="60"/>
      <c r="LJ154" s="60"/>
      <c r="LK154" s="60"/>
      <c r="LL154" s="60"/>
      <c r="LM154" s="60"/>
      <c r="LN154" s="60"/>
      <c r="LO154" s="61"/>
      <c r="LP154" s="60"/>
      <c r="LQ154" s="60"/>
      <c r="LR154" s="60"/>
      <c r="LS154" s="110"/>
      <c r="LT154" s="169">
        <f t="shared" si="1305"/>
        <v>0</v>
      </c>
      <c r="LU154" s="60"/>
      <c r="LV154" s="60"/>
      <c r="LW154" s="60"/>
      <c r="LX154" s="60"/>
      <c r="LY154" s="60"/>
      <c r="LZ154" s="60"/>
      <c r="MA154" s="60"/>
      <c r="MB154" s="60"/>
      <c r="MC154" s="60"/>
      <c r="MD154" s="60"/>
      <c r="ME154" s="61"/>
      <c r="MF154" s="60"/>
      <c r="MG154" s="60"/>
      <c r="MH154" s="60"/>
      <c r="MI154" s="110"/>
      <c r="MJ154" s="169">
        <f t="shared" si="1306"/>
        <v>0</v>
      </c>
      <c r="MK154" s="60"/>
      <c r="ML154" s="60"/>
      <c r="MM154" s="60"/>
      <c r="MN154" s="60"/>
      <c r="MO154" s="60"/>
      <c r="MP154" s="60"/>
      <c r="MQ154" s="60"/>
      <c r="MR154" s="60"/>
      <c r="MS154" s="60"/>
      <c r="MT154" s="60"/>
      <c r="MU154" s="61"/>
      <c r="MV154" s="60"/>
      <c r="MW154" s="60"/>
      <c r="MX154" s="60"/>
      <c r="MY154" s="110"/>
      <c r="MZ154" s="169">
        <f t="shared" si="1307"/>
        <v>0</v>
      </c>
      <c r="NA154" s="60"/>
      <c r="NB154" s="60"/>
      <c r="NC154" s="60"/>
      <c r="ND154" s="60"/>
      <c r="NE154" s="60"/>
      <c r="NF154" s="60"/>
      <c r="NG154" s="60"/>
      <c r="NH154" s="60"/>
      <c r="NI154" s="60"/>
      <c r="NJ154" s="60"/>
      <c r="NK154" s="61"/>
      <c r="NL154" s="60"/>
      <c r="NM154" s="60"/>
      <c r="NN154" s="60"/>
      <c r="NO154" s="110"/>
      <c r="NP154" s="169">
        <f t="shared" si="1308"/>
        <v>0</v>
      </c>
      <c r="NQ154" s="60"/>
      <c r="NR154" s="60"/>
      <c r="NS154" s="60"/>
      <c r="NT154" s="60"/>
      <c r="NU154" s="60"/>
      <c r="NV154" s="60"/>
      <c r="NW154" s="60"/>
      <c r="NX154" s="60"/>
      <c r="NY154" s="60"/>
      <c r="NZ154" s="60"/>
      <c r="OA154" s="61"/>
      <c r="OB154" s="60"/>
      <c r="OC154" s="60"/>
      <c r="OD154" s="60"/>
      <c r="OE154" s="110"/>
      <c r="OF154" s="169">
        <f t="shared" si="1309"/>
        <v>0</v>
      </c>
      <c r="OG154" s="60"/>
      <c r="OH154" s="60"/>
      <c r="OI154" s="60"/>
      <c r="OJ154" s="60"/>
      <c r="OK154" s="60"/>
      <c r="OL154" s="60"/>
      <c r="OM154" s="60"/>
      <c r="ON154" s="60"/>
      <c r="OO154" s="60"/>
      <c r="OP154" s="60"/>
      <c r="OQ154" s="61"/>
      <c r="OR154" s="60"/>
      <c r="OS154" s="60"/>
      <c r="OT154" s="60"/>
      <c r="OU154" s="110"/>
      <c r="OV154" s="169">
        <f t="shared" si="1310"/>
        <v>0</v>
      </c>
      <c r="OW154" s="60"/>
      <c r="OX154" s="60"/>
      <c r="OY154" s="60"/>
      <c r="OZ154" s="60"/>
      <c r="PA154" s="60"/>
      <c r="PB154" s="60"/>
      <c r="PC154" s="60"/>
      <c r="PD154" s="60"/>
      <c r="PE154" s="60"/>
      <c r="PF154" s="60"/>
      <c r="PG154" s="61"/>
      <c r="PH154" s="60"/>
      <c r="PI154" s="60"/>
      <c r="PJ154" s="60"/>
      <c r="PK154" s="110"/>
      <c r="PL154" s="169">
        <f t="shared" si="1311"/>
        <v>0</v>
      </c>
      <c r="PM154" s="60"/>
      <c r="PN154" s="60"/>
      <c r="PO154" s="60"/>
      <c r="PP154" s="60"/>
      <c r="PQ154" s="60"/>
      <c r="PR154" s="60"/>
      <c r="PS154" s="60"/>
      <c r="PT154" s="60"/>
      <c r="PU154" s="60"/>
      <c r="PV154" s="60"/>
      <c r="PW154" s="61"/>
      <c r="PX154" s="60"/>
      <c r="PY154" s="60"/>
      <c r="PZ154" s="60"/>
      <c r="QA154" s="110"/>
      <c r="QB154" s="169">
        <f t="shared" si="1312"/>
        <v>0</v>
      </c>
      <c r="QC154" s="60"/>
      <c r="QD154" s="60"/>
      <c r="QE154" s="60"/>
      <c r="QF154" s="60"/>
      <c r="QG154" s="60"/>
      <c r="QH154" s="60"/>
      <c r="QI154" s="60"/>
      <c r="QJ154" s="60"/>
      <c r="QK154" s="60"/>
      <c r="QL154" s="60"/>
      <c r="QM154" s="61"/>
      <c r="QN154" s="60"/>
      <c r="QO154" s="60"/>
      <c r="QP154" s="60"/>
      <c r="QQ154" s="110"/>
      <c r="QR154" s="169">
        <f t="shared" si="1313"/>
        <v>0</v>
      </c>
      <c r="QS154" s="60"/>
      <c r="QT154" s="60"/>
      <c r="QU154" s="60"/>
      <c r="QV154" s="60"/>
      <c r="QW154" s="60"/>
      <c r="QX154" s="60"/>
      <c r="QY154" s="60"/>
      <c r="QZ154" s="60"/>
      <c r="RA154" s="60"/>
      <c r="RB154" s="60"/>
      <c r="RC154" s="61"/>
      <c r="RD154" s="60"/>
      <c r="RE154" s="60"/>
      <c r="RF154" s="60"/>
      <c r="RG154" s="60"/>
      <c r="RH154" s="60"/>
      <c r="RI154" s="60"/>
      <c r="RJ154" s="60"/>
      <c r="RK154" s="60"/>
      <c r="RL154" s="60"/>
      <c r="RM154" s="60"/>
      <c r="RN154" s="60"/>
      <c r="RO154" s="60"/>
      <c r="RP154" s="60"/>
      <c r="RQ154" s="110"/>
      <c r="RR154" s="173"/>
      <c r="RS154" s="169">
        <f t="shared" si="1314"/>
        <v>0</v>
      </c>
      <c r="RT154" s="60"/>
      <c r="RU154" s="60"/>
      <c r="RV154" s="60"/>
      <c r="RW154" s="60"/>
      <c r="RX154" s="60"/>
      <c r="RY154" s="60"/>
      <c r="RZ154" s="60"/>
      <c r="SA154" s="60"/>
      <c r="SB154" s="60"/>
      <c r="SC154" s="60"/>
      <c r="SD154" s="61"/>
      <c r="SE154" s="60"/>
      <c r="SF154" s="60"/>
      <c r="SG154" s="60"/>
      <c r="SH154" s="110"/>
      <c r="SI154" s="169">
        <f t="shared" si="1315"/>
        <v>0</v>
      </c>
      <c r="SJ154" s="60"/>
      <c r="SK154" s="60"/>
      <c r="SL154" s="60"/>
      <c r="SM154" s="60"/>
      <c r="SN154" s="60"/>
      <c r="SO154" s="60"/>
      <c r="SP154" s="60"/>
      <c r="SQ154" s="60"/>
      <c r="SR154" s="60"/>
      <c r="SS154" s="60"/>
      <c r="ST154" s="61"/>
      <c r="SU154" s="60"/>
      <c r="SV154" s="60"/>
      <c r="SW154" s="60"/>
      <c r="SX154" s="110"/>
      <c r="SY154" s="169">
        <f t="shared" si="1316"/>
        <v>0</v>
      </c>
      <c r="SZ154" s="60"/>
      <c r="TA154" s="60"/>
      <c r="TB154" s="60"/>
      <c r="TC154" s="60"/>
      <c r="TD154" s="60"/>
      <c r="TE154" s="60"/>
      <c r="TF154" s="60"/>
      <c r="TG154" s="60"/>
      <c r="TH154" s="60"/>
      <c r="TI154" s="60"/>
      <c r="TJ154" s="61"/>
      <c r="TK154" s="60"/>
      <c r="TL154" s="60"/>
      <c r="TM154" s="60"/>
      <c r="TN154" s="110"/>
      <c r="TO154" s="169">
        <f t="shared" si="1317"/>
        <v>0</v>
      </c>
      <c r="TP154" s="60"/>
      <c r="TQ154" s="60"/>
      <c r="TR154" s="60"/>
      <c r="TS154" s="60"/>
      <c r="TT154" s="60"/>
      <c r="TU154" s="60"/>
      <c r="TV154" s="60"/>
      <c r="TW154" s="60"/>
      <c r="TX154" s="60"/>
      <c r="TY154" s="60"/>
      <c r="TZ154" s="61"/>
      <c r="UA154" s="60"/>
      <c r="UB154" s="60"/>
      <c r="UC154" s="60"/>
      <c r="UD154" s="110"/>
      <c r="UE154" s="169">
        <f t="shared" si="1318"/>
        <v>0</v>
      </c>
      <c r="UF154" s="60"/>
      <c r="UG154" s="60"/>
      <c r="UH154" s="60"/>
      <c r="UI154" s="60"/>
      <c r="UJ154" s="60"/>
      <c r="UK154" s="60"/>
      <c r="UL154" s="60"/>
      <c r="UM154" s="60"/>
      <c r="UN154" s="60"/>
      <c r="UO154" s="60"/>
      <c r="UP154" s="61"/>
      <c r="UQ154" s="60"/>
      <c r="UR154" s="60"/>
      <c r="US154" s="60"/>
      <c r="UT154" s="60"/>
      <c r="UU154" s="60"/>
      <c r="UV154" s="60"/>
      <c r="UW154" s="60"/>
      <c r="UX154" s="60"/>
      <c r="UY154" s="60"/>
      <c r="UZ154" s="60"/>
      <c r="VA154" s="60"/>
      <c r="VB154" s="60"/>
      <c r="VC154" s="60"/>
      <c r="VD154" s="110"/>
      <c r="VE154" s="10" t="str">
        <f t="shared" si="1195"/>
        <v>-</v>
      </c>
    </row>
    <row r="155" spans="1:577" ht="20.149999999999999" customHeight="1">
      <c r="A155" s="19"/>
      <c r="B155" s="19">
        <v>6402</v>
      </c>
      <c r="C155" s="19"/>
      <c r="D155" s="25" t="s">
        <v>148</v>
      </c>
      <c r="E155" s="190">
        <f t="shared" ref="E155:BP155" si="1319">SUM(E156:E163)</f>
        <v>0</v>
      </c>
      <c r="F155" s="191">
        <f t="shared" si="1319"/>
        <v>0</v>
      </c>
      <c r="G155" s="191">
        <f t="shared" si="1319"/>
        <v>0</v>
      </c>
      <c r="H155" s="192">
        <f t="shared" si="1319"/>
        <v>0</v>
      </c>
      <c r="I155" s="228">
        <f t="shared" si="1319"/>
        <v>0</v>
      </c>
      <c r="J155" s="191">
        <f t="shared" si="1319"/>
        <v>0</v>
      </c>
      <c r="K155" s="59">
        <f t="shared" si="1319"/>
        <v>0</v>
      </c>
      <c r="L155" s="58">
        <f t="shared" si="1319"/>
        <v>0</v>
      </c>
      <c r="M155" s="58">
        <f t="shared" si="1319"/>
        <v>0</v>
      </c>
      <c r="N155" s="58">
        <f t="shared" si="1319"/>
        <v>0</v>
      </c>
      <c r="O155" s="58">
        <f t="shared" si="1319"/>
        <v>0</v>
      </c>
      <c r="P155" s="58">
        <f t="shared" si="1319"/>
        <v>0</v>
      </c>
      <c r="Q155" s="58">
        <f t="shared" si="1319"/>
        <v>0</v>
      </c>
      <c r="R155" s="58">
        <f t="shared" si="1319"/>
        <v>0</v>
      </c>
      <c r="S155" s="58">
        <f t="shared" si="1319"/>
        <v>0</v>
      </c>
      <c r="T155" s="58">
        <f t="shared" si="1319"/>
        <v>0</v>
      </c>
      <c r="U155" s="59">
        <f t="shared" si="1319"/>
        <v>0</v>
      </c>
      <c r="V155" s="58">
        <f t="shared" si="1319"/>
        <v>0</v>
      </c>
      <c r="W155" s="58">
        <f t="shared" si="1319"/>
        <v>0</v>
      </c>
      <c r="X155" s="58">
        <f t="shared" si="1319"/>
        <v>0</v>
      </c>
      <c r="Y155" s="109">
        <f t="shared" si="1319"/>
        <v>0</v>
      </c>
      <c r="Z155" s="59">
        <f t="shared" si="1319"/>
        <v>0</v>
      </c>
      <c r="AA155" s="58">
        <f t="shared" si="1319"/>
        <v>0</v>
      </c>
      <c r="AB155" s="58">
        <f t="shared" si="1319"/>
        <v>0</v>
      </c>
      <c r="AC155" s="58">
        <f t="shared" si="1319"/>
        <v>0</v>
      </c>
      <c r="AD155" s="58">
        <f t="shared" si="1319"/>
        <v>0</v>
      </c>
      <c r="AE155" s="58">
        <f t="shared" si="1319"/>
        <v>0</v>
      </c>
      <c r="AF155" s="58">
        <f t="shared" si="1319"/>
        <v>0</v>
      </c>
      <c r="AG155" s="58">
        <f t="shared" si="1319"/>
        <v>0</v>
      </c>
      <c r="AH155" s="58">
        <f t="shared" si="1319"/>
        <v>0</v>
      </c>
      <c r="AI155" s="58">
        <f t="shared" si="1319"/>
        <v>0</v>
      </c>
      <c r="AJ155" s="58">
        <f t="shared" si="1319"/>
        <v>0</v>
      </c>
      <c r="AK155" s="59">
        <f t="shared" si="1319"/>
        <v>0</v>
      </c>
      <c r="AL155" s="58">
        <f t="shared" si="1319"/>
        <v>0</v>
      </c>
      <c r="AM155" s="58">
        <f t="shared" si="1319"/>
        <v>0</v>
      </c>
      <c r="AN155" s="58">
        <f t="shared" si="1319"/>
        <v>0</v>
      </c>
      <c r="AO155" s="109">
        <f t="shared" si="1319"/>
        <v>0</v>
      </c>
      <c r="AP155" s="59">
        <f t="shared" si="1319"/>
        <v>0</v>
      </c>
      <c r="AQ155" s="58">
        <f t="shared" si="1319"/>
        <v>0</v>
      </c>
      <c r="AR155" s="58">
        <f t="shared" si="1319"/>
        <v>0</v>
      </c>
      <c r="AS155" s="58">
        <f t="shared" si="1319"/>
        <v>0</v>
      </c>
      <c r="AT155" s="58">
        <f t="shared" si="1319"/>
        <v>0</v>
      </c>
      <c r="AU155" s="58">
        <f t="shared" si="1319"/>
        <v>0</v>
      </c>
      <c r="AV155" s="58">
        <f t="shared" si="1319"/>
        <v>0</v>
      </c>
      <c r="AW155" s="58">
        <f t="shared" si="1319"/>
        <v>0</v>
      </c>
      <c r="AX155" s="58">
        <f t="shared" si="1319"/>
        <v>0</v>
      </c>
      <c r="AY155" s="58">
        <f t="shared" si="1319"/>
        <v>0</v>
      </c>
      <c r="AZ155" s="58">
        <f t="shared" si="1319"/>
        <v>0</v>
      </c>
      <c r="BA155" s="59">
        <f t="shared" si="1319"/>
        <v>0</v>
      </c>
      <c r="BB155" s="58">
        <f t="shared" si="1319"/>
        <v>0</v>
      </c>
      <c r="BC155" s="58">
        <f t="shared" si="1319"/>
        <v>0</v>
      </c>
      <c r="BD155" s="58">
        <f t="shared" si="1319"/>
        <v>0</v>
      </c>
      <c r="BE155" s="109">
        <f t="shared" si="1319"/>
        <v>0</v>
      </c>
      <c r="BF155" s="59">
        <f t="shared" si="1319"/>
        <v>0</v>
      </c>
      <c r="BG155" s="58">
        <f t="shared" si="1319"/>
        <v>0</v>
      </c>
      <c r="BH155" s="58">
        <f t="shared" si="1319"/>
        <v>0</v>
      </c>
      <c r="BI155" s="58">
        <f t="shared" si="1319"/>
        <v>0</v>
      </c>
      <c r="BJ155" s="58">
        <f t="shared" si="1319"/>
        <v>0</v>
      </c>
      <c r="BK155" s="58">
        <f t="shared" si="1319"/>
        <v>0</v>
      </c>
      <c r="BL155" s="58">
        <f t="shared" si="1319"/>
        <v>0</v>
      </c>
      <c r="BM155" s="58">
        <f t="shared" si="1319"/>
        <v>0</v>
      </c>
      <c r="BN155" s="58">
        <f t="shared" si="1319"/>
        <v>0</v>
      </c>
      <c r="BO155" s="58">
        <f t="shared" si="1319"/>
        <v>0</v>
      </c>
      <c r="BP155" s="58">
        <f t="shared" si="1319"/>
        <v>0</v>
      </c>
      <c r="BQ155" s="59">
        <f t="shared" ref="BQ155:EM155" si="1320">SUM(BQ156:BQ163)</f>
        <v>0</v>
      </c>
      <c r="BR155" s="58">
        <f t="shared" si="1320"/>
        <v>0</v>
      </c>
      <c r="BS155" s="58">
        <f t="shared" si="1320"/>
        <v>0</v>
      </c>
      <c r="BT155" s="58">
        <f t="shared" si="1320"/>
        <v>0</v>
      </c>
      <c r="BU155" s="109">
        <f t="shared" si="1320"/>
        <v>0</v>
      </c>
      <c r="BV155" s="59">
        <f t="shared" si="1320"/>
        <v>0</v>
      </c>
      <c r="BW155" s="58">
        <f t="shared" si="1320"/>
        <v>0</v>
      </c>
      <c r="BX155" s="58">
        <f t="shared" si="1320"/>
        <v>0</v>
      </c>
      <c r="BY155" s="58">
        <f t="shared" si="1320"/>
        <v>0</v>
      </c>
      <c r="BZ155" s="58">
        <f t="shared" si="1320"/>
        <v>0</v>
      </c>
      <c r="CA155" s="58">
        <f t="shared" si="1320"/>
        <v>0</v>
      </c>
      <c r="CB155" s="58">
        <f t="shared" si="1320"/>
        <v>0</v>
      </c>
      <c r="CC155" s="58">
        <f t="shared" si="1320"/>
        <v>0</v>
      </c>
      <c r="CD155" s="58">
        <f t="shared" si="1320"/>
        <v>0</v>
      </c>
      <c r="CE155" s="58">
        <f t="shared" si="1320"/>
        <v>0</v>
      </c>
      <c r="CF155" s="58">
        <f t="shared" si="1320"/>
        <v>0</v>
      </c>
      <c r="CG155" s="59">
        <f t="shared" si="1320"/>
        <v>0</v>
      </c>
      <c r="CH155" s="58">
        <f t="shared" si="1320"/>
        <v>0</v>
      </c>
      <c r="CI155" s="58">
        <f t="shared" si="1320"/>
        <v>0</v>
      </c>
      <c r="CJ155" s="58">
        <f t="shared" si="1320"/>
        <v>0</v>
      </c>
      <c r="CK155" s="58">
        <f t="shared" si="1320"/>
        <v>0</v>
      </c>
      <c r="CL155" s="58">
        <f t="shared" si="1320"/>
        <v>0</v>
      </c>
      <c r="CM155" s="58">
        <f t="shared" si="1320"/>
        <v>0</v>
      </c>
      <c r="CN155" s="58">
        <f t="shared" si="1320"/>
        <v>0</v>
      </c>
      <c r="CO155" s="58">
        <f t="shared" si="1320"/>
        <v>0</v>
      </c>
      <c r="CP155" s="58">
        <f t="shared" si="1320"/>
        <v>0</v>
      </c>
      <c r="CQ155" s="58">
        <f t="shared" si="1320"/>
        <v>0</v>
      </c>
      <c r="CR155" s="58">
        <f t="shared" si="1320"/>
        <v>0</v>
      </c>
      <c r="CS155" s="58">
        <f t="shared" si="1320"/>
        <v>0</v>
      </c>
      <c r="CT155" s="58">
        <f t="shared" si="1320"/>
        <v>0</v>
      </c>
      <c r="CU155" s="109">
        <f t="shared" si="1320"/>
        <v>0</v>
      </c>
      <c r="CV155" s="152">
        <f t="shared" si="1320"/>
        <v>0</v>
      </c>
      <c r="CW155" s="59">
        <f t="shared" si="1320"/>
        <v>0</v>
      </c>
      <c r="CX155" s="58">
        <f t="shared" si="1320"/>
        <v>0</v>
      </c>
      <c r="CY155" s="58">
        <f t="shared" si="1320"/>
        <v>0</v>
      </c>
      <c r="CZ155" s="58">
        <f t="shared" si="1320"/>
        <v>0</v>
      </c>
      <c r="DA155" s="58">
        <f t="shared" si="1320"/>
        <v>0</v>
      </c>
      <c r="DB155" s="58">
        <f t="shared" si="1320"/>
        <v>0</v>
      </c>
      <c r="DC155" s="58">
        <f t="shared" si="1320"/>
        <v>0</v>
      </c>
      <c r="DD155" s="58">
        <f t="shared" si="1320"/>
        <v>0</v>
      </c>
      <c r="DE155" s="58">
        <f t="shared" si="1320"/>
        <v>0</v>
      </c>
      <c r="DF155" s="58">
        <f t="shared" si="1320"/>
        <v>0</v>
      </c>
      <c r="DG155" s="58">
        <f t="shared" si="1320"/>
        <v>0</v>
      </c>
      <c r="DH155" s="59">
        <f t="shared" si="1320"/>
        <v>0</v>
      </c>
      <c r="DI155" s="58">
        <f t="shared" si="1320"/>
        <v>0</v>
      </c>
      <c r="DJ155" s="58">
        <f t="shared" si="1320"/>
        <v>0</v>
      </c>
      <c r="DK155" s="58">
        <f t="shared" si="1320"/>
        <v>0</v>
      </c>
      <c r="DL155" s="109">
        <f t="shared" si="1320"/>
        <v>0</v>
      </c>
      <c r="DM155" s="59">
        <f t="shared" si="1320"/>
        <v>0</v>
      </c>
      <c r="DN155" s="58">
        <f t="shared" si="1320"/>
        <v>0</v>
      </c>
      <c r="DO155" s="58">
        <f t="shared" si="1320"/>
        <v>0</v>
      </c>
      <c r="DP155" s="58">
        <f t="shared" si="1320"/>
        <v>0</v>
      </c>
      <c r="DQ155" s="58">
        <f t="shared" si="1320"/>
        <v>0</v>
      </c>
      <c r="DR155" s="58">
        <f t="shared" si="1320"/>
        <v>0</v>
      </c>
      <c r="DS155" s="58">
        <f t="shared" si="1320"/>
        <v>0</v>
      </c>
      <c r="DT155" s="58">
        <f t="shared" si="1320"/>
        <v>0</v>
      </c>
      <c r="DU155" s="58">
        <f t="shared" si="1320"/>
        <v>0</v>
      </c>
      <c r="DV155" s="58">
        <f t="shared" si="1320"/>
        <v>0</v>
      </c>
      <c r="DW155" s="58">
        <f t="shared" si="1320"/>
        <v>0</v>
      </c>
      <c r="DX155" s="59">
        <f t="shared" si="1320"/>
        <v>0</v>
      </c>
      <c r="DY155" s="58">
        <f t="shared" si="1320"/>
        <v>0</v>
      </c>
      <c r="DZ155" s="58">
        <f t="shared" si="1320"/>
        <v>0</v>
      </c>
      <c r="EA155" s="58">
        <f t="shared" si="1320"/>
        <v>0</v>
      </c>
      <c r="EB155" s="109">
        <f t="shared" si="1320"/>
        <v>0</v>
      </c>
      <c r="EC155" s="59">
        <f t="shared" si="1320"/>
        <v>0</v>
      </c>
      <c r="ED155" s="58">
        <f t="shared" si="1320"/>
        <v>0</v>
      </c>
      <c r="EE155" s="58">
        <f t="shared" si="1320"/>
        <v>0</v>
      </c>
      <c r="EF155" s="58">
        <f t="shared" si="1320"/>
        <v>0</v>
      </c>
      <c r="EG155" s="58">
        <f t="shared" si="1320"/>
        <v>0</v>
      </c>
      <c r="EH155" s="58">
        <f t="shared" si="1320"/>
        <v>0</v>
      </c>
      <c r="EI155" s="58">
        <f t="shared" si="1320"/>
        <v>0</v>
      </c>
      <c r="EJ155" s="58">
        <f t="shared" si="1320"/>
        <v>0</v>
      </c>
      <c r="EK155" s="58">
        <f t="shared" si="1320"/>
        <v>0</v>
      </c>
      <c r="EL155" s="58">
        <f t="shared" si="1320"/>
        <v>0</v>
      </c>
      <c r="EM155" s="58">
        <f t="shared" si="1320"/>
        <v>0</v>
      </c>
      <c r="EN155" s="59">
        <f t="shared" ref="EN155:GY155" si="1321">SUM(EN156:EN163)</f>
        <v>0</v>
      </c>
      <c r="EO155" s="58">
        <f t="shared" si="1321"/>
        <v>0</v>
      </c>
      <c r="EP155" s="58">
        <f t="shared" si="1321"/>
        <v>0</v>
      </c>
      <c r="EQ155" s="58">
        <f t="shared" si="1321"/>
        <v>0</v>
      </c>
      <c r="ER155" s="109">
        <f t="shared" si="1321"/>
        <v>0</v>
      </c>
      <c r="ES155" s="59">
        <f t="shared" si="1321"/>
        <v>0</v>
      </c>
      <c r="ET155" s="58">
        <f t="shared" si="1321"/>
        <v>0</v>
      </c>
      <c r="EU155" s="58">
        <f t="shared" si="1321"/>
        <v>0</v>
      </c>
      <c r="EV155" s="58">
        <f t="shared" si="1321"/>
        <v>0</v>
      </c>
      <c r="EW155" s="58">
        <f t="shared" si="1321"/>
        <v>0</v>
      </c>
      <c r="EX155" s="58">
        <f t="shared" si="1321"/>
        <v>0</v>
      </c>
      <c r="EY155" s="58">
        <f t="shared" si="1321"/>
        <v>0</v>
      </c>
      <c r="EZ155" s="58">
        <f t="shared" si="1321"/>
        <v>0</v>
      </c>
      <c r="FA155" s="58">
        <f t="shared" si="1321"/>
        <v>0</v>
      </c>
      <c r="FB155" s="58">
        <f t="shared" si="1321"/>
        <v>0</v>
      </c>
      <c r="FC155" s="58">
        <f t="shared" si="1321"/>
        <v>0</v>
      </c>
      <c r="FD155" s="59">
        <f t="shared" si="1321"/>
        <v>0</v>
      </c>
      <c r="FE155" s="58">
        <f t="shared" si="1321"/>
        <v>0</v>
      </c>
      <c r="FF155" s="58">
        <f t="shared" si="1321"/>
        <v>0</v>
      </c>
      <c r="FG155" s="58">
        <f t="shared" si="1321"/>
        <v>0</v>
      </c>
      <c r="FH155" s="109">
        <f t="shared" si="1321"/>
        <v>0</v>
      </c>
      <c r="FI155" s="59">
        <f t="shared" si="1321"/>
        <v>0</v>
      </c>
      <c r="FJ155" s="58">
        <f t="shared" si="1321"/>
        <v>0</v>
      </c>
      <c r="FK155" s="58">
        <f t="shared" si="1321"/>
        <v>0</v>
      </c>
      <c r="FL155" s="58">
        <f t="shared" si="1321"/>
        <v>0</v>
      </c>
      <c r="FM155" s="58">
        <f t="shared" si="1321"/>
        <v>0</v>
      </c>
      <c r="FN155" s="58">
        <f t="shared" si="1321"/>
        <v>0</v>
      </c>
      <c r="FO155" s="58">
        <f t="shared" si="1321"/>
        <v>0</v>
      </c>
      <c r="FP155" s="58">
        <f t="shared" si="1321"/>
        <v>0</v>
      </c>
      <c r="FQ155" s="58">
        <f t="shared" si="1321"/>
        <v>0</v>
      </c>
      <c r="FR155" s="58">
        <f t="shared" si="1321"/>
        <v>0</v>
      </c>
      <c r="FS155" s="58">
        <f t="shared" si="1321"/>
        <v>0</v>
      </c>
      <c r="FT155" s="59">
        <f t="shared" si="1321"/>
        <v>0</v>
      </c>
      <c r="FU155" s="58">
        <f t="shared" si="1321"/>
        <v>0</v>
      </c>
      <c r="FV155" s="58">
        <f t="shared" si="1321"/>
        <v>0</v>
      </c>
      <c r="FW155" s="58">
        <f t="shared" si="1321"/>
        <v>0</v>
      </c>
      <c r="FX155" s="109">
        <f t="shared" si="1321"/>
        <v>0</v>
      </c>
      <c r="FY155" s="59">
        <f t="shared" si="1321"/>
        <v>0</v>
      </c>
      <c r="FZ155" s="58">
        <f t="shared" si="1321"/>
        <v>0</v>
      </c>
      <c r="GA155" s="58">
        <f t="shared" si="1321"/>
        <v>0</v>
      </c>
      <c r="GB155" s="58">
        <f t="shared" si="1321"/>
        <v>0</v>
      </c>
      <c r="GC155" s="58">
        <f t="shared" si="1321"/>
        <v>0</v>
      </c>
      <c r="GD155" s="58">
        <f t="shared" si="1321"/>
        <v>0</v>
      </c>
      <c r="GE155" s="58">
        <f t="shared" si="1321"/>
        <v>0</v>
      </c>
      <c r="GF155" s="58">
        <f t="shared" si="1321"/>
        <v>0</v>
      </c>
      <c r="GG155" s="58">
        <f t="shared" si="1321"/>
        <v>0</v>
      </c>
      <c r="GH155" s="58">
        <f t="shared" si="1321"/>
        <v>0</v>
      </c>
      <c r="GI155" s="58">
        <f t="shared" si="1321"/>
        <v>0</v>
      </c>
      <c r="GJ155" s="59">
        <f t="shared" si="1321"/>
        <v>0</v>
      </c>
      <c r="GK155" s="58">
        <f t="shared" si="1321"/>
        <v>0</v>
      </c>
      <c r="GL155" s="58">
        <f t="shared" si="1321"/>
        <v>0</v>
      </c>
      <c r="GM155" s="58">
        <f t="shared" si="1321"/>
        <v>0</v>
      </c>
      <c r="GN155" s="109">
        <f t="shared" si="1321"/>
        <v>0</v>
      </c>
      <c r="GO155" s="59">
        <f t="shared" si="1321"/>
        <v>0</v>
      </c>
      <c r="GP155" s="58">
        <f t="shared" si="1321"/>
        <v>0</v>
      </c>
      <c r="GQ155" s="58">
        <f t="shared" si="1321"/>
        <v>0</v>
      </c>
      <c r="GR155" s="58">
        <f t="shared" si="1321"/>
        <v>0</v>
      </c>
      <c r="GS155" s="58">
        <f t="shared" si="1321"/>
        <v>0</v>
      </c>
      <c r="GT155" s="58">
        <f t="shared" si="1321"/>
        <v>0</v>
      </c>
      <c r="GU155" s="58">
        <f t="shared" si="1321"/>
        <v>0</v>
      </c>
      <c r="GV155" s="58">
        <f t="shared" si="1321"/>
        <v>0</v>
      </c>
      <c r="GW155" s="58">
        <f t="shared" si="1321"/>
        <v>0</v>
      </c>
      <c r="GX155" s="58">
        <f t="shared" si="1321"/>
        <v>0</v>
      </c>
      <c r="GY155" s="58">
        <f t="shared" si="1321"/>
        <v>0</v>
      </c>
      <c r="GZ155" s="59">
        <f t="shared" ref="GZ155:JW155" si="1322">SUM(GZ156:GZ163)</f>
        <v>0</v>
      </c>
      <c r="HA155" s="58">
        <f t="shared" si="1322"/>
        <v>0</v>
      </c>
      <c r="HB155" s="58">
        <f t="shared" si="1322"/>
        <v>0</v>
      </c>
      <c r="HC155" s="58">
        <f t="shared" si="1322"/>
        <v>0</v>
      </c>
      <c r="HD155" s="58">
        <f t="shared" si="1322"/>
        <v>0</v>
      </c>
      <c r="HE155" s="58">
        <f t="shared" si="1322"/>
        <v>0</v>
      </c>
      <c r="HF155" s="58">
        <f t="shared" si="1322"/>
        <v>0</v>
      </c>
      <c r="HG155" s="58">
        <f t="shared" si="1322"/>
        <v>0</v>
      </c>
      <c r="HH155" s="58">
        <f t="shared" si="1322"/>
        <v>0</v>
      </c>
      <c r="HI155" s="58">
        <f t="shared" si="1322"/>
        <v>0</v>
      </c>
      <c r="HJ155" s="58">
        <f t="shared" si="1322"/>
        <v>0</v>
      </c>
      <c r="HK155" s="58">
        <f t="shared" si="1322"/>
        <v>0</v>
      </c>
      <c r="HL155" s="58">
        <f t="shared" si="1322"/>
        <v>0</v>
      </c>
      <c r="HM155" s="58">
        <f t="shared" si="1322"/>
        <v>0</v>
      </c>
      <c r="HN155" s="109">
        <f t="shared" si="1322"/>
        <v>0</v>
      </c>
      <c r="HO155" s="136">
        <f t="shared" si="1322"/>
        <v>0</v>
      </c>
      <c r="HP155" s="152">
        <f t="shared" si="1322"/>
        <v>0</v>
      </c>
      <c r="HQ155" s="59">
        <f t="shared" si="1322"/>
        <v>0</v>
      </c>
      <c r="HR155" s="58">
        <f t="shared" si="1322"/>
        <v>0</v>
      </c>
      <c r="HS155" s="58">
        <f t="shared" si="1322"/>
        <v>0</v>
      </c>
      <c r="HT155" s="58">
        <f t="shared" si="1322"/>
        <v>0</v>
      </c>
      <c r="HU155" s="58">
        <f t="shared" si="1322"/>
        <v>0</v>
      </c>
      <c r="HV155" s="58">
        <f t="shared" si="1322"/>
        <v>0</v>
      </c>
      <c r="HW155" s="58">
        <f t="shared" si="1322"/>
        <v>0</v>
      </c>
      <c r="HX155" s="58">
        <f t="shared" si="1322"/>
        <v>0</v>
      </c>
      <c r="HY155" s="58">
        <f t="shared" si="1322"/>
        <v>0</v>
      </c>
      <c r="HZ155" s="58">
        <f t="shared" si="1322"/>
        <v>0</v>
      </c>
      <c r="IA155" s="58">
        <f t="shared" si="1322"/>
        <v>0</v>
      </c>
      <c r="IB155" s="59">
        <f t="shared" si="1322"/>
        <v>0</v>
      </c>
      <c r="IC155" s="58">
        <f t="shared" si="1322"/>
        <v>0</v>
      </c>
      <c r="ID155" s="58">
        <f t="shared" si="1322"/>
        <v>0</v>
      </c>
      <c r="IE155" s="58">
        <f t="shared" si="1322"/>
        <v>0</v>
      </c>
      <c r="IF155" s="109">
        <f t="shared" si="1322"/>
        <v>0</v>
      </c>
      <c r="IG155" s="59">
        <f t="shared" si="1322"/>
        <v>0</v>
      </c>
      <c r="IH155" s="58">
        <f t="shared" si="1322"/>
        <v>0</v>
      </c>
      <c r="II155" s="58">
        <f t="shared" si="1322"/>
        <v>0</v>
      </c>
      <c r="IJ155" s="58">
        <f t="shared" si="1322"/>
        <v>0</v>
      </c>
      <c r="IK155" s="58">
        <f t="shared" si="1322"/>
        <v>0</v>
      </c>
      <c r="IL155" s="58">
        <f t="shared" si="1322"/>
        <v>0</v>
      </c>
      <c r="IM155" s="58">
        <f t="shared" si="1322"/>
        <v>0</v>
      </c>
      <c r="IN155" s="58">
        <f t="shared" si="1322"/>
        <v>0</v>
      </c>
      <c r="IO155" s="58">
        <f t="shared" si="1322"/>
        <v>0</v>
      </c>
      <c r="IP155" s="58">
        <f t="shared" si="1322"/>
        <v>0</v>
      </c>
      <c r="IQ155" s="58">
        <f t="shared" si="1322"/>
        <v>0</v>
      </c>
      <c r="IR155" s="59">
        <f t="shared" si="1322"/>
        <v>0</v>
      </c>
      <c r="IS155" s="58">
        <f t="shared" si="1322"/>
        <v>0</v>
      </c>
      <c r="IT155" s="58">
        <f t="shared" si="1322"/>
        <v>0</v>
      </c>
      <c r="IU155" s="58">
        <f t="shared" si="1322"/>
        <v>0</v>
      </c>
      <c r="IV155" s="109">
        <f t="shared" si="1322"/>
        <v>0</v>
      </c>
      <c r="IW155" s="59">
        <f t="shared" si="1322"/>
        <v>0</v>
      </c>
      <c r="IX155" s="58">
        <f t="shared" si="1322"/>
        <v>0</v>
      </c>
      <c r="IY155" s="58">
        <f t="shared" si="1322"/>
        <v>0</v>
      </c>
      <c r="IZ155" s="58">
        <f t="shared" si="1322"/>
        <v>0</v>
      </c>
      <c r="JA155" s="58">
        <f t="shared" si="1322"/>
        <v>0</v>
      </c>
      <c r="JB155" s="58">
        <f t="shared" si="1322"/>
        <v>0</v>
      </c>
      <c r="JC155" s="58">
        <f t="shared" si="1322"/>
        <v>0</v>
      </c>
      <c r="JD155" s="58">
        <f t="shared" si="1322"/>
        <v>0</v>
      </c>
      <c r="JE155" s="58">
        <f t="shared" si="1322"/>
        <v>0</v>
      </c>
      <c r="JF155" s="58">
        <f t="shared" si="1322"/>
        <v>0</v>
      </c>
      <c r="JG155" s="58">
        <f t="shared" si="1322"/>
        <v>0</v>
      </c>
      <c r="JH155" s="59">
        <f t="shared" si="1322"/>
        <v>0</v>
      </c>
      <c r="JI155" s="58">
        <f t="shared" si="1322"/>
        <v>0</v>
      </c>
      <c r="JJ155" s="58">
        <f t="shared" si="1322"/>
        <v>0</v>
      </c>
      <c r="JK155" s="58">
        <f t="shared" si="1322"/>
        <v>0</v>
      </c>
      <c r="JL155" s="109">
        <f t="shared" si="1322"/>
        <v>0</v>
      </c>
      <c r="JM155" s="59">
        <f t="shared" si="1322"/>
        <v>0</v>
      </c>
      <c r="JN155" s="58">
        <f t="shared" si="1322"/>
        <v>0</v>
      </c>
      <c r="JO155" s="58">
        <f t="shared" si="1322"/>
        <v>0</v>
      </c>
      <c r="JP155" s="58">
        <f t="shared" si="1322"/>
        <v>0</v>
      </c>
      <c r="JQ155" s="58">
        <f t="shared" si="1322"/>
        <v>0</v>
      </c>
      <c r="JR155" s="58">
        <f t="shared" si="1322"/>
        <v>0</v>
      </c>
      <c r="JS155" s="58">
        <f t="shared" si="1322"/>
        <v>0</v>
      </c>
      <c r="JT155" s="58">
        <f t="shared" si="1322"/>
        <v>0</v>
      </c>
      <c r="JU155" s="58">
        <f t="shared" si="1322"/>
        <v>0</v>
      </c>
      <c r="JV155" s="58">
        <f t="shared" si="1322"/>
        <v>0</v>
      </c>
      <c r="JW155" s="58">
        <f t="shared" si="1322"/>
        <v>0</v>
      </c>
      <c r="JX155" s="59">
        <f t="shared" ref="JX155:MT155" si="1323">SUM(JX156:JX163)</f>
        <v>0</v>
      </c>
      <c r="JY155" s="58">
        <f t="shared" si="1323"/>
        <v>0</v>
      </c>
      <c r="JZ155" s="58">
        <f t="shared" si="1323"/>
        <v>0</v>
      </c>
      <c r="KA155" s="58">
        <f t="shared" si="1323"/>
        <v>0</v>
      </c>
      <c r="KB155" s="109">
        <f t="shared" si="1323"/>
        <v>0</v>
      </c>
      <c r="KC155" s="59">
        <f t="shared" si="1323"/>
        <v>0</v>
      </c>
      <c r="KD155" s="58">
        <f t="shared" si="1323"/>
        <v>0</v>
      </c>
      <c r="KE155" s="58">
        <f t="shared" si="1323"/>
        <v>0</v>
      </c>
      <c r="KF155" s="58">
        <f t="shared" si="1323"/>
        <v>0</v>
      </c>
      <c r="KG155" s="58">
        <f t="shared" si="1323"/>
        <v>0</v>
      </c>
      <c r="KH155" s="58">
        <f t="shared" si="1323"/>
        <v>0</v>
      </c>
      <c r="KI155" s="58">
        <f t="shared" si="1323"/>
        <v>0</v>
      </c>
      <c r="KJ155" s="58">
        <f t="shared" si="1323"/>
        <v>0</v>
      </c>
      <c r="KK155" s="58">
        <f t="shared" si="1323"/>
        <v>0</v>
      </c>
      <c r="KL155" s="58">
        <f t="shared" si="1323"/>
        <v>0</v>
      </c>
      <c r="KM155" s="58">
        <f t="shared" si="1323"/>
        <v>0</v>
      </c>
      <c r="KN155" s="59">
        <f t="shared" si="1323"/>
        <v>0</v>
      </c>
      <c r="KO155" s="58">
        <f t="shared" si="1323"/>
        <v>0</v>
      </c>
      <c r="KP155" s="58">
        <f t="shared" si="1323"/>
        <v>0</v>
      </c>
      <c r="KQ155" s="58">
        <f t="shared" si="1323"/>
        <v>0</v>
      </c>
      <c r="KR155" s="58">
        <f t="shared" si="1323"/>
        <v>0</v>
      </c>
      <c r="KS155" s="58">
        <f t="shared" si="1323"/>
        <v>0</v>
      </c>
      <c r="KT155" s="58">
        <f t="shared" si="1323"/>
        <v>0</v>
      </c>
      <c r="KU155" s="58">
        <f t="shared" si="1323"/>
        <v>0</v>
      </c>
      <c r="KV155" s="58">
        <f t="shared" si="1323"/>
        <v>0</v>
      </c>
      <c r="KW155" s="58">
        <f t="shared" si="1323"/>
        <v>0</v>
      </c>
      <c r="KX155" s="58">
        <f t="shared" si="1323"/>
        <v>0</v>
      </c>
      <c r="KY155" s="58">
        <f t="shared" si="1323"/>
        <v>0</v>
      </c>
      <c r="KZ155" s="58">
        <f t="shared" si="1323"/>
        <v>0</v>
      </c>
      <c r="LA155" s="58">
        <f t="shared" si="1323"/>
        <v>0</v>
      </c>
      <c r="LB155" s="109">
        <f t="shared" si="1323"/>
        <v>0</v>
      </c>
      <c r="LC155" s="152">
        <f t="shared" si="1323"/>
        <v>0</v>
      </c>
      <c r="LD155" s="59">
        <f t="shared" si="1323"/>
        <v>0</v>
      </c>
      <c r="LE155" s="58">
        <f t="shared" si="1323"/>
        <v>0</v>
      </c>
      <c r="LF155" s="58">
        <f t="shared" si="1323"/>
        <v>0</v>
      </c>
      <c r="LG155" s="58">
        <f t="shared" si="1323"/>
        <v>0</v>
      </c>
      <c r="LH155" s="58">
        <f t="shared" si="1323"/>
        <v>0</v>
      </c>
      <c r="LI155" s="58">
        <f t="shared" si="1323"/>
        <v>0</v>
      </c>
      <c r="LJ155" s="58">
        <f t="shared" si="1323"/>
        <v>0</v>
      </c>
      <c r="LK155" s="58">
        <f t="shared" si="1323"/>
        <v>0</v>
      </c>
      <c r="LL155" s="58">
        <f t="shared" si="1323"/>
        <v>0</v>
      </c>
      <c r="LM155" s="58">
        <f t="shared" si="1323"/>
        <v>0</v>
      </c>
      <c r="LN155" s="58">
        <f t="shared" si="1323"/>
        <v>0</v>
      </c>
      <c r="LO155" s="59">
        <f t="shared" si="1323"/>
        <v>0</v>
      </c>
      <c r="LP155" s="58">
        <f t="shared" si="1323"/>
        <v>0</v>
      </c>
      <c r="LQ155" s="58">
        <f t="shared" si="1323"/>
        <v>0</v>
      </c>
      <c r="LR155" s="58">
        <f t="shared" si="1323"/>
        <v>0</v>
      </c>
      <c r="LS155" s="109">
        <f t="shared" si="1323"/>
        <v>0</v>
      </c>
      <c r="LT155" s="59">
        <f t="shared" si="1323"/>
        <v>0</v>
      </c>
      <c r="LU155" s="58">
        <f t="shared" si="1323"/>
        <v>0</v>
      </c>
      <c r="LV155" s="58">
        <f t="shared" si="1323"/>
        <v>0</v>
      </c>
      <c r="LW155" s="58">
        <f t="shared" si="1323"/>
        <v>0</v>
      </c>
      <c r="LX155" s="58">
        <f t="shared" si="1323"/>
        <v>0</v>
      </c>
      <c r="LY155" s="58">
        <f t="shared" si="1323"/>
        <v>0</v>
      </c>
      <c r="LZ155" s="58">
        <f t="shared" si="1323"/>
        <v>0</v>
      </c>
      <c r="MA155" s="58">
        <f t="shared" si="1323"/>
        <v>0</v>
      </c>
      <c r="MB155" s="58">
        <f t="shared" si="1323"/>
        <v>0</v>
      </c>
      <c r="MC155" s="58">
        <f t="shared" si="1323"/>
        <v>0</v>
      </c>
      <c r="MD155" s="58">
        <f t="shared" si="1323"/>
        <v>0</v>
      </c>
      <c r="ME155" s="59">
        <f t="shared" si="1323"/>
        <v>0</v>
      </c>
      <c r="MF155" s="58">
        <f t="shared" si="1323"/>
        <v>0</v>
      </c>
      <c r="MG155" s="58">
        <f t="shared" si="1323"/>
        <v>0</v>
      </c>
      <c r="MH155" s="58">
        <f t="shared" si="1323"/>
        <v>0</v>
      </c>
      <c r="MI155" s="109">
        <f t="shared" si="1323"/>
        <v>0</v>
      </c>
      <c r="MJ155" s="59">
        <f t="shared" si="1323"/>
        <v>0</v>
      </c>
      <c r="MK155" s="58">
        <f t="shared" si="1323"/>
        <v>0</v>
      </c>
      <c r="ML155" s="58">
        <f t="shared" si="1323"/>
        <v>0</v>
      </c>
      <c r="MM155" s="58">
        <f t="shared" si="1323"/>
        <v>0</v>
      </c>
      <c r="MN155" s="58">
        <f t="shared" si="1323"/>
        <v>0</v>
      </c>
      <c r="MO155" s="58">
        <f t="shared" si="1323"/>
        <v>0</v>
      </c>
      <c r="MP155" s="58">
        <f t="shared" si="1323"/>
        <v>0</v>
      </c>
      <c r="MQ155" s="58">
        <f t="shared" si="1323"/>
        <v>0</v>
      </c>
      <c r="MR155" s="58">
        <f t="shared" si="1323"/>
        <v>0</v>
      </c>
      <c r="MS155" s="58">
        <f t="shared" si="1323"/>
        <v>0</v>
      </c>
      <c r="MT155" s="58">
        <f t="shared" si="1323"/>
        <v>0</v>
      </c>
      <c r="MU155" s="59">
        <f t="shared" ref="MU155:PF155" si="1324">SUM(MU156:MU163)</f>
        <v>0</v>
      </c>
      <c r="MV155" s="58">
        <f t="shared" si="1324"/>
        <v>0</v>
      </c>
      <c r="MW155" s="58">
        <f t="shared" si="1324"/>
        <v>0</v>
      </c>
      <c r="MX155" s="58">
        <f t="shared" si="1324"/>
        <v>0</v>
      </c>
      <c r="MY155" s="109">
        <f t="shared" si="1324"/>
        <v>0</v>
      </c>
      <c r="MZ155" s="59">
        <f t="shared" si="1324"/>
        <v>0</v>
      </c>
      <c r="NA155" s="58">
        <f t="shared" si="1324"/>
        <v>0</v>
      </c>
      <c r="NB155" s="58">
        <f t="shared" si="1324"/>
        <v>0</v>
      </c>
      <c r="NC155" s="58">
        <f t="shared" si="1324"/>
        <v>0</v>
      </c>
      <c r="ND155" s="58">
        <f t="shared" si="1324"/>
        <v>0</v>
      </c>
      <c r="NE155" s="58">
        <f t="shared" si="1324"/>
        <v>0</v>
      </c>
      <c r="NF155" s="58">
        <f t="shared" si="1324"/>
        <v>0</v>
      </c>
      <c r="NG155" s="58">
        <f t="shared" si="1324"/>
        <v>0</v>
      </c>
      <c r="NH155" s="58">
        <f t="shared" si="1324"/>
        <v>0</v>
      </c>
      <c r="NI155" s="58">
        <f t="shared" si="1324"/>
        <v>0</v>
      </c>
      <c r="NJ155" s="58">
        <f t="shared" si="1324"/>
        <v>0</v>
      </c>
      <c r="NK155" s="59">
        <f t="shared" si="1324"/>
        <v>0</v>
      </c>
      <c r="NL155" s="58">
        <f t="shared" si="1324"/>
        <v>0</v>
      </c>
      <c r="NM155" s="58">
        <f t="shared" si="1324"/>
        <v>0</v>
      </c>
      <c r="NN155" s="58">
        <f t="shared" si="1324"/>
        <v>0</v>
      </c>
      <c r="NO155" s="109">
        <f t="shared" si="1324"/>
        <v>0</v>
      </c>
      <c r="NP155" s="59">
        <f t="shared" si="1324"/>
        <v>0</v>
      </c>
      <c r="NQ155" s="58">
        <f t="shared" si="1324"/>
        <v>0</v>
      </c>
      <c r="NR155" s="58">
        <f t="shared" si="1324"/>
        <v>0</v>
      </c>
      <c r="NS155" s="58">
        <f t="shared" si="1324"/>
        <v>0</v>
      </c>
      <c r="NT155" s="58">
        <f t="shared" si="1324"/>
        <v>0</v>
      </c>
      <c r="NU155" s="58">
        <f t="shared" si="1324"/>
        <v>0</v>
      </c>
      <c r="NV155" s="58">
        <f t="shared" si="1324"/>
        <v>0</v>
      </c>
      <c r="NW155" s="58">
        <f t="shared" si="1324"/>
        <v>0</v>
      </c>
      <c r="NX155" s="58">
        <f t="shared" si="1324"/>
        <v>0</v>
      </c>
      <c r="NY155" s="58">
        <f t="shared" si="1324"/>
        <v>0</v>
      </c>
      <c r="NZ155" s="58">
        <f t="shared" si="1324"/>
        <v>0</v>
      </c>
      <c r="OA155" s="59">
        <f t="shared" si="1324"/>
        <v>0</v>
      </c>
      <c r="OB155" s="58">
        <f t="shared" si="1324"/>
        <v>0</v>
      </c>
      <c r="OC155" s="58">
        <f t="shared" si="1324"/>
        <v>0</v>
      </c>
      <c r="OD155" s="58">
        <f t="shared" si="1324"/>
        <v>0</v>
      </c>
      <c r="OE155" s="109">
        <f t="shared" si="1324"/>
        <v>0</v>
      </c>
      <c r="OF155" s="59">
        <f t="shared" si="1324"/>
        <v>0</v>
      </c>
      <c r="OG155" s="58">
        <f t="shared" si="1324"/>
        <v>0</v>
      </c>
      <c r="OH155" s="58">
        <f t="shared" si="1324"/>
        <v>0</v>
      </c>
      <c r="OI155" s="58">
        <f t="shared" si="1324"/>
        <v>0</v>
      </c>
      <c r="OJ155" s="58">
        <f t="shared" si="1324"/>
        <v>0</v>
      </c>
      <c r="OK155" s="58">
        <f t="shared" si="1324"/>
        <v>0</v>
      </c>
      <c r="OL155" s="58">
        <f t="shared" si="1324"/>
        <v>0</v>
      </c>
      <c r="OM155" s="58">
        <f t="shared" si="1324"/>
        <v>0</v>
      </c>
      <c r="ON155" s="58">
        <f t="shared" si="1324"/>
        <v>0</v>
      </c>
      <c r="OO155" s="58">
        <f t="shared" si="1324"/>
        <v>0</v>
      </c>
      <c r="OP155" s="58">
        <f t="shared" si="1324"/>
        <v>0</v>
      </c>
      <c r="OQ155" s="59">
        <f t="shared" si="1324"/>
        <v>0</v>
      </c>
      <c r="OR155" s="58">
        <f t="shared" si="1324"/>
        <v>0</v>
      </c>
      <c r="OS155" s="58">
        <f t="shared" si="1324"/>
        <v>0</v>
      </c>
      <c r="OT155" s="58">
        <f t="shared" si="1324"/>
        <v>0</v>
      </c>
      <c r="OU155" s="109">
        <f t="shared" si="1324"/>
        <v>0</v>
      </c>
      <c r="OV155" s="59">
        <f t="shared" si="1324"/>
        <v>0</v>
      </c>
      <c r="OW155" s="58">
        <f t="shared" si="1324"/>
        <v>0</v>
      </c>
      <c r="OX155" s="58">
        <f t="shared" si="1324"/>
        <v>0</v>
      </c>
      <c r="OY155" s="58">
        <f t="shared" si="1324"/>
        <v>0</v>
      </c>
      <c r="OZ155" s="58">
        <f t="shared" si="1324"/>
        <v>0</v>
      </c>
      <c r="PA155" s="58">
        <f t="shared" si="1324"/>
        <v>0</v>
      </c>
      <c r="PB155" s="58">
        <f t="shared" si="1324"/>
        <v>0</v>
      </c>
      <c r="PC155" s="58">
        <f t="shared" si="1324"/>
        <v>0</v>
      </c>
      <c r="PD155" s="58">
        <f t="shared" si="1324"/>
        <v>0</v>
      </c>
      <c r="PE155" s="58">
        <f t="shared" si="1324"/>
        <v>0</v>
      </c>
      <c r="PF155" s="58">
        <f t="shared" si="1324"/>
        <v>0</v>
      </c>
      <c r="PG155" s="59">
        <f t="shared" ref="PG155:RR155" si="1325">SUM(PG156:PG163)</f>
        <v>0</v>
      </c>
      <c r="PH155" s="58">
        <f t="shared" si="1325"/>
        <v>0</v>
      </c>
      <c r="PI155" s="58">
        <f t="shared" si="1325"/>
        <v>0</v>
      </c>
      <c r="PJ155" s="58">
        <f t="shared" si="1325"/>
        <v>0</v>
      </c>
      <c r="PK155" s="109">
        <f t="shared" si="1325"/>
        <v>0</v>
      </c>
      <c r="PL155" s="59">
        <f t="shared" si="1325"/>
        <v>0</v>
      </c>
      <c r="PM155" s="58">
        <f t="shared" si="1325"/>
        <v>0</v>
      </c>
      <c r="PN155" s="58">
        <f t="shared" si="1325"/>
        <v>0</v>
      </c>
      <c r="PO155" s="58">
        <f t="shared" si="1325"/>
        <v>0</v>
      </c>
      <c r="PP155" s="58">
        <f t="shared" si="1325"/>
        <v>0</v>
      </c>
      <c r="PQ155" s="58">
        <f t="shared" si="1325"/>
        <v>0</v>
      </c>
      <c r="PR155" s="58">
        <f t="shared" si="1325"/>
        <v>0</v>
      </c>
      <c r="PS155" s="58">
        <f t="shared" si="1325"/>
        <v>0</v>
      </c>
      <c r="PT155" s="58">
        <f t="shared" si="1325"/>
        <v>0</v>
      </c>
      <c r="PU155" s="58">
        <f t="shared" si="1325"/>
        <v>0</v>
      </c>
      <c r="PV155" s="58">
        <f t="shared" si="1325"/>
        <v>0</v>
      </c>
      <c r="PW155" s="59">
        <f t="shared" si="1325"/>
        <v>0</v>
      </c>
      <c r="PX155" s="58">
        <f t="shared" si="1325"/>
        <v>0</v>
      </c>
      <c r="PY155" s="58">
        <f t="shared" si="1325"/>
        <v>0</v>
      </c>
      <c r="PZ155" s="58">
        <f t="shared" si="1325"/>
        <v>0</v>
      </c>
      <c r="QA155" s="109">
        <f t="shared" si="1325"/>
        <v>0</v>
      </c>
      <c r="QB155" s="59">
        <f t="shared" si="1325"/>
        <v>0</v>
      </c>
      <c r="QC155" s="58">
        <f t="shared" si="1325"/>
        <v>0</v>
      </c>
      <c r="QD155" s="58">
        <f t="shared" si="1325"/>
        <v>0</v>
      </c>
      <c r="QE155" s="58">
        <f t="shared" si="1325"/>
        <v>0</v>
      </c>
      <c r="QF155" s="58">
        <f t="shared" si="1325"/>
        <v>0</v>
      </c>
      <c r="QG155" s="58">
        <f t="shared" si="1325"/>
        <v>0</v>
      </c>
      <c r="QH155" s="58">
        <f t="shared" si="1325"/>
        <v>0</v>
      </c>
      <c r="QI155" s="58">
        <f t="shared" si="1325"/>
        <v>0</v>
      </c>
      <c r="QJ155" s="58">
        <f t="shared" si="1325"/>
        <v>0</v>
      </c>
      <c r="QK155" s="58">
        <f t="shared" si="1325"/>
        <v>0</v>
      </c>
      <c r="QL155" s="58">
        <f t="shared" si="1325"/>
        <v>0</v>
      </c>
      <c r="QM155" s="59">
        <f t="shared" si="1325"/>
        <v>0</v>
      </c>
      <c r="QN155" s="58">
        <f t="shared" si="1325"/>
        <v>0</v>
      </c>
      <c r="QO155" s="58">
        <f t="shared" si="1325"/>
        <v>0</v>
      </c>
      <c r="QP155" s="58">
        <f t="shared" si="1325"/>
        <v>0</v>
      </c>
      <c r="QQ155" s="109">
        <f t="shared" si="1325"/>
        <v>0</v>
      </c>
      <c r="QR155" s="59">
        <f t="shared" si="1325"/>
        <v>0</v>
      </c>
      <c r="QS155" s="58">
        <f t="shared" si="1325"/>
        <v>0</v>
      </c>
      <c r="QT155" s="58">
        <f t="shared" si="1325"/>
        <v>0</v>
      </c>
      <c r="QU155" s="58">
        <f t="shared" si="1325"/>
        <v>0</v>
      </c>
      <c r="QV155" s="58">
        <f t="shared" si="1325"/>
        <v>0</v>
      </c>
      <c r="QW155" s="58">
        <f t="shared" si="1325"/>
        <v>0</v>
      </c>
      <c r="QX155" s="58">
        <f t="shared" si="1325"/>
        <v>0</v>
      </c>
      <c r="QY155" s="58">
        <f t="shared" si="1325"/>
        <v>0</v>
      </c>
      <c r="QZ155" s="58">
        <f t="shared" si="1325"/>
        <v>0</v>
      </c>
      <c r="RA155" s="58">
        <f t="shared" si="1325"/>
        <v>0</v>
      </c>
      <c r="RB155" s="58">
        <f t="shared" si="1325"/>
        <v>0</v>
      </c>
      <c r="RC155" s="59">
        <f t="shared" si="1325"/>
        <v>0</v>
      </c>
      <c r="RD155" s="58">
        <f t="shared" si="1325"/>
        <v>0</v>
      </c>
      <c r="RE155" s="58">
        <f t="shared" si="1325"/>
        <v>0</v>
      </c>
      <c r="RF155" s="58">
        <f t="shared" si="1325"/>
        <v>0</v>
      </c>
      <c r="RG155" s="58">
        <f t="shared" si="1325"/>
        <v>0</v>
      </c>
      <c r="RH155" s="58">
        <f t="shared" si="1325"/>
        <v>0</v>
      </c>
      <c r="RI155" s="58">
        <f t="shared" si="1325"/>
        <v>0</v>
      </c>
      <c r="RJ155" s="58">
        <f t="shared" si="1325"/>
        <v>0</v>
      </c>
      <c r="RK155" s="58">
        <f t="shared" si="1325"/>
        <v>0</v>
      </c>
      <c r="RL155" s="58">
        <f t="shared" si="1325"/>
        <v>0</v>
      </c>
      <c r="RM155" s="58">
        <f t="shared" si="1325"/>
        <v>0</v>
      </c>
      <c r="RN155" s="58">
        <f t="shared" si="1325"/>
        <v>0</v>
      </c>
      <c r="RO155" s="58">
        <f t="shared" si="1325"/>
        <v>0</v>
      </c>
      <c r="RP155" s="58">
        <f t="shared" si="1325"/>
        <v>0</v>
      </c>
      <c r="RQ155" s="109">
        <f t="shared" si="1325"/>
        <v>0</v>
      </c>
      <c r="RR155" s="152">
        <f t="shared" si="1325"/>
        <v>0</v>
      </c>
      <c r="RS155" s="59">
        <f t="shared" ref="RS155:UD155" si="1326">SUM(RS156:RS163)</f>
        <v>0</v>
      </c>
      <c r="RT155" s="58">
        <f t="shared" si="1326"/>
        <v>0</v>
      </c>
      <c r="RU155" s="58">
        <f t="shared" si="1326"/>
        <v>0</v>
      </c>
      <c r="RV155" s="58">
        <f t="shared" si="1326"/>
        <v>0</v>
      </c>
      <c r="RW155" s="58">
        <f t="shared" si="1326"/>
        <v>0</v>
      </c>
      <c r="RX155" s="58">
        <f t="shared" si="1326"/>
        <v>0</v>
      </c>
      <c r="RY155" s="58">
        <f t="shared" si="1326"/>
        <v>0</v>
      </c>
      <c r="RZ155" s="58">
        <f t="shared" si="1326"/>
        <v>0</v>
      </c>
      <c r="SA155" s="58">
        <f t="shared" si="1326"/>
        <v>0</v>
      </c>
      <c r="SB155" s="58">
        <f t="shared" si="1326"/>
        <v>0</v>
      </c>
      <c r="SC155" s="58">
        <f t="shared" si="1326"/>
        <v>0</v>
      </c>
      <c r="SD155" s="59">
        <f t="shared" si="1326"/>
        <v>0</v>
      </c>
      <c r="SE155" s="58">
        <f t="shared" si="1326"/>
        <v>0</v>
      </c>
      <c r="SF155" s="58">
        <f t="shared" si="1326"/>
        <v>0</v>
      </c>
      <c r="SG155" s="58">
        <f t="shared" si="1326"/>
        <v>0</v>
      </c>
      <c r="SH155" s="109">
        <f t="shared" si="1326"/>
        <v>0</v>
      </c>
      <c r="SI155" s="59">
        <f t="shared" si="1326"/>
        <v>0</v>
      </c>
      <c r="SJ155" s="58">
        <f t="shared" si="1326"/>
        <v>0</v>
      </c>
      <c r="SK155" s="58">
        <f t="shared" si="1326"/>
        <v>0</v>
      </c>
      <c r="SL155" s="58">
        <f t="shared" si="1326"/>
        <v>0</v>
      </c>
      <c r="SM155" s="58">
        <f t="shared" si="1326"/>
        <v>0</v>
      </c>
      <c r="SN155" s="58">
        <f t="shared" si="1326"/>
        <v>0</v>
      </c>
      <c r="SO155" s="58">
        <f t="shared" si="1326"/>
        <v>0</v>
      </c>
      <c r="SP155" s="58">
        <f t="shared" si="1326"/>
        <v>0</v>
      </c>
      <c r="SQ155" s="58">
        <f t="shared" si="1326"/>
        <v>0</v>
      </c>
      <c r="SR155" s="58">
        <f t="shared" si="1326"/>
        <v>0</v>
      </c>
      <c r="SS155" s="58">
        <f t="shared" si="1326"/>
        <v>0</v>
      </c>
      <c r="ST155" s="59">
        <f t="shared" si="1326"/>
        <v>0</v>
      </c>
      <c r="SU155" s="58">
        <f t="shared" si="1326"/>
        <v>0</v>
      </c>
      <c r="SV155" s="58">
        <f t="shared" si="1326"/>
        <v>0</v>
      </c>
      <c r="SW155" s="58">
        <f t="shared" si="1326"/>
        <v>0</v>
      </c>
      <c r="SX155" s="109">
        <f t="shared" si="1326"/>
        <v>0</v>
      </c>
      <c r="SY155" s="59">
        <f t="shared" si="1326"/>
        <v>0</v>
      </c>
      <c r="SZ155" s="58">
        <f t="shared" si="1326"/>
        <v>0</v>
      </c>
      <c r="TA155" s="58">
        <f t="shared" si="1326"/>
        <v>0</v>
      </c>
      <c r="TB155" s="58">
        <f t="shared" si="1326"/>
        <v>0</v>
      </c>
      <c r="TC155" s="58">
        <f t="shared" si="1326"/>
        <v>0</v>
      </c>
      <c r="TD155" s="58">
        <f t="shared" si="1326"/>
        <v>0</v>
      </c>
      <c r="TE155" s="58">
        <f t="shared" si="1326"/>
        <v>0</v>
      </c>
      <c r="TF155" s="58">
        <f t="shared" si="1326"/>
        <v>0</v>
      </c>
      <c r="TG155" s="58">
        <f t="shared" si="1326"/>
        <v>0</v>
      </c>
      <c r="TH155" s="58">
        <f t="shared" si="1326"/>
        <v>0</v>
      </c>
      <c r="TI155" s="58">
        <f t="shared" si="1326"/>
        <v>0</v>
      </c>
      <c r="TJ155" s="59">
        <f t="shared" si="1326"/>
        <v>0</v>
      </c>
      <c r="TK155" s="58">
        <f t="shared" si="1326"/>
        <v>0</v>
      </c>
      <c r="TL155" s="58">
        <f t="shared" si="1326"/>
        <v>0</v>
      </c>
      <c r="TM155" s="58">
        <f t="shared" si="1326"/>
        <v>0</v>
      </c>
      <c r="TN155" s="109">
        <f t="shared" si="1326"/>
        <v>0</v>
      </c>
      <c r="TO155" s="59">
        <f t="shared" si="1326"/>
        <v>0</v>
      </c>
      <c r="TP155" s="58">
        <f t="shared" si="1326"/>
        <v>0</v>
      </c>
      <c r="TQ155" s="58">
        <f t="shared" si="1326"/>
        <v>0</v>
      </c>
      <c r="TR155" s="58">
        <f t="shared" si="1326"/>
        <v>0</v>
      </c>
      <c r="TS155" s="58">
        <f t="shared" si="1326"/>
        <v>0</v>
      </c>
      <c r="TT155" s="58">
        <f t="shared" si="1326"/>
        <v>0</v>
      </c>
      <c r="TU155" s="58">
        <f t="shared" si="1326"/>
        <v>0</v>
      </c>
      <c r="TV155" s="58">
        <f t="shared" si="1326"/>
        <v>0</v>
      </c>
      <c r="TW155" s="58">
        <f t="shared" si="1326"/>
        <v>0</v>
      </c>
      <c r="TX155" s="58">
        <f t="shared" si="1326"/>
        <v>0</v>
      </c>
      <c r="TY155" s="58">
        <f t="shared" si="1326"/>
        <v>0</v>
      </c>
      <c r="TZ155" s="59">
        <f t="shared" si="1326"/>
        <v>0</v>
      </c>
      <c r="UA155" s="58">
        <f t="shared" si="1326"/>
        <v>0</v>
      </c>
      <c r="UB155" s="58">
        <f t="shared" si="1326"/>
        <v>0</v>
      </c>
      <c r="UC155" s="58">
        <f t="shared" si="1326"/>
        <v>0</v>
      </c>
      <c r="UD155" s="109">
        <f t="shared" si="1326"/>
        <v>0</v>
      </c>
      <c r="UE155" s="59">
        <f t="shared" ref="UE155:VD155" si="1327">SUM(UE156:UE163)</f>
        <v>0</v>
      </c>
      <c r="UF155" s="58">
        <f t="shared" si="1327"/>
        <v>0</v>
      </c>
      <c r="UG155" s="58">
        <f t="shared" si="1327"/>
        <v>0</v>
      </c>
      <c r="UH155" s="58">
        <f t="shared" si="1327"/>
        <v>0</v>
      </c>
      <c r="UI155" s="58">
        <f t="shared" si="1327"/>
        <v>0</v>
      </c>
      <c r="UJ155" s="58">
        <f t="shared" si="1327"/>
        <v>0</v>
      </c>
      <c r="UK155" s="58">
        <f t="shared" si="1327"/>
        <v>0</v>
      </c>
      <c r="UL155" s="58">
        <f t="shared" si="1327"/>
        <v>0</v>
      </c>
      <c r="UM155" s="58">
        <f t="shared" si="1327"/>
        <v>0</v>
      </c>
      <c r="UN155" s="58">
        <f t="shared" si="1327"/>
        <v>0</v>
      </c>
      <c r="UO155" s="58">
        <f t="shared" si="1327"/>
        <v>0</v>
      </c>
      <c r="UP155" s="59">
        <f t="shared" si="1327"/>
        <v>0</v>
      </c>
      <c r="UQ155" s="58">
        <f t="shared" si="1327"/>
        <v>0</v>
      </c>
      <c r="UR155" s="58">
        <f t="shared" si="1327"/>
        <v>0</v>
      </c>
      <c r="US155" s="58">
        <f t="shared" si="1327"/>
        <v>0</v>
      </c>
      <c r="UT155" s="58">
        <f t="shared" si="1327"/>
        <v>0</v>
      </c>
      <c r="UU155" s="58">
        <f t="shared" si="1327"/>
        <v>0</v>
      </c>
      <c r="UV155" s="58">
        <f t="shared" si="1327"/>
        <v>0</v>
      </c>
      <c r="UW155" s="58">
        <f t="shared" si="1327"/>
        <v>0</v>
      </c>
      <c r="UX155" s="58">
        <f t="shared" si="1327"/>
        <v>0</v>
      </c>
      <c r="UY155" s="58">
        <f t="shared" si="1327"/>
        <v>0</v>
      </c>
      <c r="UZ155" s="58">
        <f t="shared" si="1327"/>
        <v>0</v>
      </c>
      <c r="VA155" s="58">
        <f t="shared" si="1327"/>
        <v>0</v>
      </c>
      <c r="VB155" s="58">
        <f t="shared" si="1327"/>
        <v>0</v>
      </c>
      <c r="VC155" s="58">
        <f t="shared" si="1327"/>
        <v>0</v>
      </c>
      <c r="VD155" s="109">
        <f t="shared" si="1327"/>
        <v>0</v>
      </c>
      <c r="VE155" s="10" t="str">
        <f t="shared" si="1195"/>
        <v>-</v>
      </c>
    </row>
    <row r="156" spans="1:577" ht="20.149999999999999" customHeight="1">
      <c r="A156" s="23"/>
      <c r="B156" s="23"/>
      <c r="C156" s="23">
        <v>64021</v>
      </c>
      <c r="D156" s="24" t="s">
        <v>149</v>
      </c>
      <c r="E156" s="193">
        <f t="shared" ref="E156:E163" si="1328">SUM(F156:I156)</f>
        <v>0</v>
      </c>
      <c r="F156" s="194"/>
      <c r="G156" s="194"/>
      <c r="H156" s="195"/>
      <c r="I156" s="229"/>
      <c r="J156" s="241">
        <f t="shared" ref="J156:J163" si="1329">SUM(K156:Y156)</f>
        <v>0</v>
      </c>
      <c r="K156" s="61"/>
      <c r="L156" s="60"/>
      <c r="M156" s="60"/>
      <c r="N156" s="60"/>
      <c r="O156" s="60"/>
      <c r="P156" s="60"/>
      <c r="Q156" s="60"/>
      <c r="R156" s="60"/>
      <c r="S156" s="60"/>
      <c r="T156" s="60"/>
      <c r="U156" s="61"/>
      <c r="V156" s="60"/>
      <c r="W156" s="60"/>
      <c r="X156" s="60"/>
      <c r="Y156" s="110"/>
      <c r="Z156" s="169">
        <f t="shared" ref="Z156:Z163" si="1330">SUM(AA156:AO156)</f>
        <v>0</v>
      </c>
      <c r="AA156" s="60"/>
      <c r="AB156" s="60"/>
      <c r="AC156" s="60"/>
      <c r="AD156" s="60"/>
      <c r="AE156" s="60"/>
      <c r="AF156" s="60"/>
      <c r="AG156" s="60"/>
      <c r="AH156" s="60"/>
      <c r="AI156" s="60"/>
      <c r="AJ156" s="60"/>
      <c r="AK156" s="61"/>
      <c r="AL156" s="60"/>
      <c r="AM156" s="60"/>
      <c r="AN156" s="60"/>
      <c r="AO156" s="110"/>
      <c r="AP156" s="169">
        <f t="shared" ref="AP156:AP163" si="1331">SUM(AQ156:BE156)</f>
        <v>0</v>
      </c>
      <c r="AQ156" s="60"/>
      <c r="AR156" s="60"/>
      <c r="AS156" s="60"/>
      <c r="AT156" s="60"/>
      <c r="AU156" s="60"/>
      <c r="AV156" s="60"/>
      <c r="AW156" s="60"/>
      <c r="AX156" s="60"/>
      <c r="AY156" s="60"/>
      <c r="AZ156" s="60"/>
      <c r="BA156" s="61"/>
      <c r="BB156" s="60"/>
      <c r="BC156" s="60"/>
      <c r="BD156" s="60"/>
      <c r="BE156" s="110"/>
      <c r="BF156" s="169">
        <f t="shared" ref="BF156:BF163" si="1332">SUM(BG156:BU156)</f>
        <v>0</v>
      </c>
      <c r="BG156" s="60"/>
      <c r="BH156" s="60"/>
      <c r="BI156" s="60"/>
      <c r="BJ156" s="60"/>
      <c r="BK156" s="60"/>
      <c r="BL156" s="60"/>
      <c r="BM156" s="60"/>
      <c r="BN156" s="60"/>
      <c r="BO156" s="60"/>
      <c r="BP156" s="60"/>
      <c r="BQ156" s="61"/>
      <c r="BR156" s="60"/>
      <c r="BS156" s="60"/>
      <c r="BT156" s="60"/>
      <c r="BU156" s="110"/>
      <c r="BV156" s="169">
        <f t="shared" ref="BV156:BV163" si="1333">SUM(BW156:CU156)</f>
        <v>0</v>
      </c>
      <c r="BW156" s="60"/>
      <c r="BX156" s="60"/>
      <c r="BY156" s="60"/>
      <c r="BZ156" s="60"/>
      <c r="CA156" s="60"/>
      <c r="CB156" s="60"/>
      <c r="CC156" s="60"/>
      <c r="CD156" s="60"/>
      <c r="CE156" s="60"/>
      <c r="CF156" s="60"/>
      <c r="CG156" s="61"/>
      <c r="CH156" s="60"/>
      <c r="CI156" s="60"/>
      <c r="CJ156" s="60"/>
      <c r="CK156" s="60"/>
      <c r="CL156" s="60"/>
      <c r="CM156" s="60"/>
      <c r="CN156" s="60"/>
      <c r="CO156" s="60"/>
      <c r="CP156" s="60"/>
      <c r="CQ156" s="60"/>
      <c r="CR156" s="60"/>
      <c r="CS156" s="60"/>
      <c r="CT156" s="60"/>
      <c r="CU156" s="110"/>
      <c r="CV156" s="173"/>
      <c r="CW156" s="169">
        <f t="shared" ref="CW156:CW163" si="1334">SUM(CX156:DL156)</f>
        <v>0</v>
      </c>
      <c r="CX156" s="60"/>
      <c r="CY156" s="60"/>
      <c r="CZ156" s="60"/>
      <c r="DA156" s="60"/>
      <c r="DB156" s="60"/>
      <c r="DC156" s="60"/>
      <c r="DD156" s="60"/>
      <c r="DE156" s="60"/>
      <c r="DF156" s="60"/>
      <c r="DG156" s="60"/>
      <c r="DH156" s="61"/>
      <c r="DI156" s="60"/>
      <c r="DJ156" s="60"/>
      <c r="DK156" s="60"/>
      <c r="DL156" s="110"/>
      <c r="DM156" s="169">
        <f t="shared" ref="DM156:DM163" si="1335">SUM(DN156:EB156)</f>
        <v>0</v>
      </c>
      <c r="DN156" s="60"/>
      <c r="DO156" s="60"/>
      <c r="DP156" s="60"/>
      <c r="DQ156" s="60"/>
      <c r="DR156" s="60"/>
      <c r="DS156" s="60"/>
      <c r="DT156" s="60"/>
      <c r="DU156" s="60"/>
      <c r="DV156" s="60"/>
      <c r="DW156" s="60"/>
      <c r="DX156" s="61"/>
      <c r="DY156" s="60"/>
      <c r="DZ156" s="60"/>
      <c r="EA156" s="60"/>
      <c r="EB156" s="110"/>
      <c r="EC156" s="169">
        <f t="shared" ref="EC156:EC163" si="1336">SUM(ED156:ER156)</f>
        <v>0</v>
      </c>
      <c r="ED156" s="60"/>
      <c r="EE156" s="60"/>
      <c r="EF156" s="60"/>
      <c r="EG156" s="60"/>
      <c r="EH156" s="60"/>
      <c r="EI156" s="60"/>
      <c r="EJ156" s="60"/>
      <c r="EK156" s="60"/>
      <c r="EL156" s="60"/>
      <c r="EM156" s="60"/>
      <c r="EN156" s="61"/>
      <c r="EO156" s="60"/>
      <c r="EP156" s="60"/>
      <c r="EQ156" s="60"/>
      <c r="ER156" s="110"/>
      <c r="ES156" s="169">
        <f t="shared" ref="ES156:ES163" si="1337">SUM(ET156:FH156)</f>
        <v>0</v>
      </c>
      <c r="ET156" s="60"/>
      <c r="EU156" s="60"/>
      <c r="EV156" s="60"/>
      <c r="EW156" s="60"/>
      <c r="EX156" s="60"/>
      <c r="EY156" s="60"/>
      <c r="EZ156" s="60"/>
      <c r="FA156" s="60"/>
      <c r="FB156" s="60"/>
      <c r="FC156" s="60"/>
      <c r="FD156" s="61"/>
      <c r="FE156" s="60"/>
      <c r="FF156" s="60"/>
      <c r="FG156" s="60"/>
      <c r="FH156" s="110"/>
      <c r="FI156" s="169">
        <f t="shared" ref="FI156:FI163" si="1338">SUM(FJ156:FX156)</f>
        <v>0</v>
      </c>
      <c r="FJ156" s="60"/>
      <c r="FK156" s="60"/>
      <c r="FL156" s="60"/>
      <c r="FM156" s="60"/>
      <c r="FN156" s="60"/>
      <c r="FO156" s="60"/>
      <c r="FP156" s="60"/>
      <c r="FQ156" s="60"/>
      <c r="FR156" s="60"/>
      <c r="FS156" s="60"/>
      <c r="FT156" s="61"/>
      <c r="FU156" s="60"/>
      <c r="FV156" s="60"/>
      <c r="FW156" s="60"/>
      <c r="FX156" s="110"/>
      <c r="FY156" s="169">
        <f t="shared" ref="FY156:FY163" si="1339">SUM(FZ156:GN156)</f>
        <v>0</v>
      </c>
      <c r="FZ156" s="60"/>
      <c r="GA156" s="60"/>
      <c r="GB156" s="60"/>
      <c r="GC156" s="60"/>
      <c r="GD156" s="60"/>
      <c r="GE156" s="60"/>
      <c r="GF156" s="60"/>
      <c r="GG156" s="60"/>
      <c r="GH156" s="60"/>
      <c r="GI156" s="60"/>
      <c r="GJ156" s="61"/>
      <c r="GK156" s="60"/>
      <c r="GL156" s="60"/>
      <c r="GM156" s="60"/>
      <c r="GN156" s="110"/>
      <c r="GO156" s="169">
        <f t="shared" ref="GO156:GO163" si="1340">SUM(GP156:HN156)</f>
        <v>0</v>
      </c>
      <c r="GP156" s="60"/>
      <c r="GQ156" s="60"/>
      <c r="GR156" s="60"/>
      <c r="GS156" s="60"/>
      <c r="GT156" s="60"/>
      <c r="GU156" s="60"/>
      <c r="GV156" s="60"/>
      <c r="GW156" s="60"/>
      <c r="GX156" s="60"/>
      <c r="GY156" s="60"/>
      <c r="GZ156" s="61"/>
      <c r="HA156" s="60"/>
      <c r="HB156" s="60"/>
      <c r="HC156" s="60"/>
      <c r="HD156" s="60"/>
      <c r="HE156" s="60"/>
      <c r="HF156" s="60"/>
      <c r="HG156" s="60"/>
      <c r="HH156" s="60"/>
      <c r="HI156" s="60"/>
      <c r="HJ156" s="60"/>
      <c r="HK156" s="60"/>
      <c r="HL156" s="60"/>
      <c r="HM156" s="60"/>
      <c r="HN156" s="110"/>
      <c r="HO156" s="172"/>
      <c r="HP156" s="173"/>
      <c r="HQ156" s="169">
        <f t="shared" ref="HQ156:HQ163" si="1341">SUM(HR156:IF156)</f>
        <v>0</v>
      </c>
      <c r="HR156" s="60"/>
      <c r="HS156" s="60"/>
      <c r="HT156" s="60"/>
      <c r="HU156" s="60"/>
      <c r="HV156" s="60"/>
      <c r="HW156" s="60"/>
      <c r="HX156" s="60"/>
      <c r="HY156" s="60"/>
      <c r="HZ156" s="60"/>
      <c r="IA156" s="60"/>
      <c r="IB156" s="61"/>
      <c r="IC156" s="60"/>
      <c r="ID156" s="60"/>
      <c r="IE156" s="60"/>
      <c r="IF156" s="110"/>
      <c r="IG156" s="169">
        <f t="shared" ref="IG156:IG163" si="1342">SUM(IH156:IV156)</f>
        <v>0</v>
      </c>
      <c r="IH156" s="60"/>
      <c r="II156" s="60"/>
      <c r="IJ156" s="60"/>
      <c r="IK156" s="60"/>
      <c r="IL156" s="60"/>
      <c r="IM156" s="60"/>
      <c r="IN156" s="60"/>
      <c r="IO156" s="60"/>
      <c r="IP156" s="60"/>
      <c r="IQ156" s="60"/>
      <c r="IR156" s="61"/>
      <c r="IS156" s="60"/>
      <c r="IT156" s="60"/>
      <c r="IU156" s="60"/>
      <c r="IV156" s="110"/>
      <c r="IW156" s="169">
        <f t="shared" ref="IW156:IW163" si="1343">SUM(IX156:JL156)</f>
        <v>0</v>
      </c>
      <c r="IX156" s="60"/>
      <c r="IY156" s="60"/>
      <c r="IZ156" s="60"/>
      <c r="JA156" s="60"/>
      <c r="JB156" s="60"/>
      <c r="JC156" s="60"/>
      <c r="JD156" s="60"/>
      <c r="JE156" s="60"/>
      <c r="JF156" s="60"/>
      <c r="JG156" s="60"/>
      <c r="JH156" s="61"/>
      <c r="JI156" s="60"/>
      <c r="JJ156" s="60"/>
      <c r="JK156" s="60"/>
      <c r="JL156" s="110"/>
      <c r="JM156" s="169">
        <f t="shared" ref="JM156:JM163" si="1344">SUM(JN156:KB156)</f>
        <v>0</v>
      </c>
      <c r="JN156" s="60"/>
      <c r="JO156" s="60"/>
      <c r="JP156" s="60"/>
      <c r="JQ156" s="60"/>
      <c r="JR156" s="60"/>
      <c r="JS156" s="60"/>
      <c r="JT156" s="60"/>
      <c r="JU156" s="60"/>
      <c r="JV156" s="60"/>
      <c r="JW156" s="60"/>
      <c r="JX156" s="61"/>
      <c r="JY156" s="60"/>
      <c r="JZ156" s="60"/>
      <c r="KA156" s="60"/>
      <c r="KB156" s="110"/>
      <c r="KC156" s="169">
        <f t="shared" ref="KC156:KC163" si="1345">SUM(KD156:LB156)</f>
        <v>0</v>
      </c>
      <c r="KD156" s="60"/>
      <c r="KE156" s="60"/>
      <c r="KF156" s="60"/>
      <c r="KG156" s="60"/>
      <c r="KH156" s="60"/>
      <c r="KI156" s="60"/>
      <c r="KJ156" s="60"/>
      <c r="KK156" s="60"/>
      <c r="KL156" s="60"/>
      <c r="KM156" s="60"/>
      <c r="KN156" s="61"/>
      <c r="KO156" s="60"/>
      <c r="KP156" s="60"/>
      <c r="KQ156" s="60"/>
      <c r="KR156" s="60"/>
      <c r="KS156" s="60"/>
      <c r="KT156" s="60"/>
      <c r="KU156" s="60"/>
      <c r="KV156" s="60"/>
      <c r="KW156" s="60"/>
      <c r="KX156" s="60"/>
      <c r="KY156" s="60"/>
      <c r="KZ156" s="60"/>
      <c r="LA156" s="60"/>
      <c r="LB156" s="110"/>
      <c r="LC156" s="173"/>
      <c r="LD156" s="169">
        <f t="shared" ref="LD156:LD163" si="1346">SUM(LE156:LS156)</f>
        <v>0</v>
      </c>
      <c r="LE156" s="60"/>
      <c r="LF156" s="60"/>
      <c r="LG156" s="60"/>
      <c r="LH156" s="60"/>
      <c r="LI156" s="60"/>
      <c r="LJ156" s="60"/>
      <c r="LK156" s="60"/>
      <c r="LL156" s="60"/>
      <c r="LM156" s="60"/>
      <c r="LN156" s="60"/>
      <c r="LO156" s="61"/>
      <c r="LP156" s="60"/>
      <c r="LQ156" s="60"/>
      <c r="LR156" s="60"/>
      <c r="LS156" s="110"/>
      <c r="LT156" s="169">
        <f t="shared" ref="LT156:LT163" si="1347">SUM(LU156:MI156)</f>
        <v>0</v>
      </c>
      <c r="LU156" s="60"/>
      <c r="LV156" s="60"/>
      <c r="LW156" s="60"/>
      <c r="LX156" s="60"/>
      <c r="LY156" s="60"/>
      <c r="LZ156" s="60"/>
      <c r="MA156" s="60"/>
      <c r="MB156" s="60"/>
      <c r="MC156" s="60"/>
      <c r="MD156" s="60"/>
      <c r="ME156" s="61"/>
      <c r="MF156" s="60"/>
      <c r="MG156" s="60"/>
      <c r="MH156" s="60"/>
      <c r="MI156" s="110"/>
      <c r="MJ156" s="169">
        <f t="shared" ref="MJ156:MJ163" si="1348">SUM(MK156:MY156)</f>
        <v>0</v>
      </c>
      <c r="MK156" s="60"/>
      <c r="ML156" s="60"/>
      <c r="MM156" s="60"/>
      <c r="MN156" s="60"/>
      <c r="MO156" s="60"/>
      <c r="MP156" s="60"/>
      <c r="MQ156" s="60"/>
      <c r="MR156" s="60"/>
      <c r="MS156" s="60"/>
      <c r="MT156" s="60"/>
      <c r="MU156" s="61"/>
      <c r="MV156" s="60"/>
      <c r="MW156" s="60"/>
      <c r="MX156" s="60"/>
      <c r="MY156" s="110"/>
      <c r="MZ156" s="169">
        <f t="shared" ref="MZ156:MZ163" si="1349">SUM(NA156:NO156)</f>
        <v>0</v>
      </c>
      <c r="NA156" s="60"/>
      <c r="NB156" s="60"/>
      <c r="NC156" s="60"/>
      <c r="ND156" s="60"/>
      <c r="NE156" s="60"/>
      <c r="NF156" s="60"/>
      <c r="NG156" s="60"/>
      <c r="NH156" s="60"/>
      <c r="NI156" s="60"/>
      <c r="NJ156" s="60"/>
      <c r="NK156" s="61"/>
      <c r="NL156" s="60"/>
      <c r="NM156" s="60"/>
      <c r="NN156" s="60"/>
      <c r="NO156" s="110"/>
      <c r="NP156" s="169">
        <f t="shared" ref="NP156:NP163" si="1350">SUM(NQ156:OE156)</f>
        <v>0</v>
      </c>
      <c r="NQ156" s="60"/>
      <c r="NR156" s="60"/>
      <c r="NS156" s="60"/>
      <c r="NT156" s="60"/>
      <c r="NU156" s="60"/>
      <c r="NV156" s="60"/>
      <c r="NW156" s="60"/>
      <c r="NX156" s="60"/>
      <c r="NY156" s="60"/>
      <c r="NZ156" s="60"/>
      <c r="OA156" s="61"/>
      <c r="OB156" s="60"/>
      <c r="OC156" s="60"/>
      <c r="OD156" s="60"/>
      <c r="OE156" s="110"/>
      <c r="OF156" s="169">
        <f t="shared" ref="OF156:OF163" si="1351">SUM(OG156:OU156)</f>
        <v>0</v>
      </c>
      <c r="OG156" s="60"/>
      <c r="OH156" s="60"/>
      <c r="OI156" s="60"/>
      <c r="OJ156" s="60"/>
      <c r="OK156" s="60"/>
      <c r="OL156" s="60"/>
      <c r="OM156" s="60"/>
      <c r="ON156" s="60"/>
      <c r="OO156" s="60"/>
      <c r="OP156" s="60"/>
      <c r="OQ156" s="61"/>
      <c r="OR156" s="60"/>
      <c r="OS156" s="60"/>
      <c r="OT156" s="60"/>
      <c r="OU156" s="110"/>
      <c r="OV156" s="169">
        <f t="shared" ref="OV156:OV163" si="1352">SUM(OW156:PK156)</f>
        <v>0</v>
      </c>
      <c r="OW156" s="60"/>
      <c r="OX156" s="60"/>
      <c r="OY156" s="60"/>
      <c r="OZ156" s="60"/>
      <c r="PA156" s="60"/>
      <c r="PB156" s="60"/>
      <c r="PC156" s="60"/>
      <c r="PD156" s="60"/>
      <c r="PE156" s="60"/>
      <c r="PF156" s="60"/>
      <c r="PG156" s="61"/>
      <c r="PH156" s="60"/>
      <c r="PI156" s="60"/>
      <c r="PJ156" s="60"/>
      <c r="PK156" s="110"/>
      <c r="PL156" s="169">
        <f t="shared" ref="PL156:PL163" si="1353">SUM(PM156:QA156)</f>
        <v>0</v>
      </c>
      <c r="PM156" s="60"/>
      <c r="PN156" s="60"/>
      <c r="PO156" s="60"/>
      <c r="PP156" s="60"/>
      <c r="PQ156" s="60"/>
      <c r="PR156" s="60"/>
      <c r="PS156" s="60"/>
      <c r="PT156" s="60"/>
      <c r="PU156" s="60"/>
      <c r="PV156" s="60"/>
      <c r="PW156" s="61"/>
      <c r="PX156" s="60"/>
      <c r="PY156" s="60"/>
      <c r="PZ156" s="60"/>
      <c r="QA156" s="110"/>
      <c r="QB156" s="169">
        <f t="shared" ref="QB156:QB163" si="1354">SUM(QC156:QQ156)</f>
        <v>0</v>
      </c>
      <c r="QC156" s="60"/>
      <c r="QD156" s="60"/>
      <c r="QE156" s="60"/>
      <c r="QF156" s="60"/>
      <c r="QG156" s="60"/>
      <c r="QH156" s="60"/>
      <c r="QI156" s="60"/>
      <c r="QJ156" s="60"/>
      <c r="QK156" s="60"/>
      <c r="QL156" s="60"/>
      <c r="QM156" s="61"/>
      <c r="QN156" s="60"/>
      <c r="QO156" s="60"/>
      <c r="QP156" s="60"/>
      <c r="QQ156" s="110"/>
      <c r="QR156" s="169">
        <f t="shared" ref="QR156:QR163" si="1355">SUM(QS156:RQ156)</f>
        <v>0</v>
      </c>
      <c r="QS156" s="60"/>
      <c r="QT156" s="60"/>
      <c r="QU156" s="60"/>
      <c r="QV156" s="60"/>
      <c r="QW156" s="60"/>
      <c r="QX156" s="60"/>
      <c r="QY156" s="60"/>
      <c r="QZ156" s="60"/>
      <c r="RA156" s="60"/>
      <c r="RB156" s="60"/>
      <c r="RC156" s="61"/>
      <c r="RD156" s="60"/>
      <c r="RE156" s="60"/>
      <c r="RF156" s="60"/>
      <c r="RG156" s="60"/>
      <c r="RH156" s="60"/>
      <c r="RI156" s="60"/>
      <c r="RJ156" s="60"/>
      <c r="RK156" s="60"/>
      <c r="RL156" s="60"/>
      <c r="RM156" s="60"/>
      <c r="RN156" s="60"/>
      <c r="RO156" s="60"/>
      <c r="RP156" s="60"/>
      <c r="RQ156" s="110"/>
      <c r="RR156" s="173"/>
      <c r="RS156" s="169">
        <f t="shared" ref="RS156:RS163" si="1356">SUM(RT156:SH156)</f>
        <v>0</v>
      </c>
      <c r="RT156" s="60"/>
      <c r="RU156" s="60"/>
      <c r="RV156" s="60"/>
      <c r="RW156" s="60"/>
      <c r="RX156" s="60"/>
      <c r="RY156" s="60"/>
      <c r="RZ156" s="60"/>
      <c r="SA156" s="60"/>
      <c r="SB156" s="60"/>
      <c r="SC156" s="60"/>
      <c r="SD156" s="61"/>
      <c r="SE156" s="60"/>
      <c r="SF156" s="60"/>
      <c r="SG156" s="60"/>
      <c r="SH156" s="110"/>
      <c r="SI156" s="169">
        <f t="shared" ref="SI156:SI163" si="1357">SUM(SJ156:SX156)</f>
        <v>0</v>
      </c>
      <c r="SJ156" s="60"/>
      <c r="SK156" s="60"/>
      <c r="SL156" s="60"/>
      <c r="SM156" s="60"/>
      <c r="SN156" s="60"/>
      <c r="SO156" s="60"/>
      <c r="SP156" s="60"/>
      <c r="SQ156" s="60"/>
      <c r="SR156" s="60"/>
      <c r="SS156" s="60"/>
      <c r="ST156" s="61"/>
      <c r="SU156" s="60"/>
      <c r="SV156" s="60"/>
      <c r="SW156" s="60"/>
      <c r="SX156" s="110"/>
      <c r="SY156" s="169">
        <f t="shared" ref="SY156:SY163" si="1358">SUM(SZ156:TN156)</f>
        <v>0</v>
      </c>
      <c r="SZ156" s="60"/>
      <c r="TA156" s="60"/>
      <c r="TB156" s="60"/>
      <c r="TC156" s="60"/>
      <c r="TD156" s="60"/>
      <c r="TE156" s="60"/>
      <c r="TF156" s="60"/>
      <c r="TG156" s="60"/>
      <c r="TH156" s="60"/>
      <c r="TI156" s="60"/>
      <c r="TJ156" s="61"/>
      <c r="TK156" s="60"/>
      <c r="TL156" s="60"/>
      <c r="TM156" s="60"/>
      <c r="TN156" s="110"/>
      <c r="TO156" s="169">
        <f t="shared" ref="TO156:TO163" si="1359">SUM(TP156:UD156)</f>
        <v>0</v>
      </c>
      <c r="TP156" s="60"/>
      <c r="TQ156" s="60"/>
      <c r="TR156" s="60"/>
      <c r="TS156" s="60"/>
      <c r="TT156" s="60"/>
      <c r="TU156" s="60"/>
      <c r="TV156" s="60"/>
      <c r="TW156" s="60"/>
      <c r="TX156" s="60"/>
      <c r="TY156" s="60"/>
      <c r="TZ156" s="61"/>
      <c r="UA156" s="60"/>
      <c r="UB156" s="60"/>
      <c r="UC156" s="60"/>
      <c r="UD156" s="110"/>
      <c r="UE156" s="169">
        <f t="shared" ref="UE156:UE163" si="1360">SUM(UF156:VD156)</f>
        <v>0</v>
      </c>
      <c r="UF156" s="60"/>
      <c r="UG156" s="60"/>
      <c r="UH156" s="60"/>
      <c r="UI156" s="60"/>
      <c r="UJ156" s="60"/>
      <c r="UK156" s="60"/>
      <c r="UL156" s="60"/>
      <c r="UM156" s="60"/>
      <c r="UN156" s="60"/>
      <c r="UO156" s="60"/>
      <c r="UP156" s="61"/>
      <c r="UQ156" s="60"/>
      <c r="UR156" s="60"/>
      <c r="US156" s="60"/>
      <c r="UT156" s="60"/>
      <c r="UU156" s="60"/>
      <c r="UV156" s="60"/>
      <c r="UW156" s="60"/>
      <c r="UX156" s="60"/>
      <c r="UY156" s="60"/>
      <c r="UZ156" s="60"/>
      <c r="VA156" s="60"/>
      <c r="VB156" s="60"/>
      <c r="VC156" s="60"/>
      <c r="VD156" s="110"/>
      <c r="VE156" s="10" t="str">
        <f t="shared" si="1195"/>
        <v>-</v>
      </c>
    </row>
    <row r="157" spans="1:577" ht="20.149999999999999" customHeight="1">
      <c r="A157" s="23"/>
      <c r="B157" s="23"/>
      <c r="C157" s="23">
        <v>64022</v>
      </c>
      <c r="D157" s="24" t="s">
        <v>150</v>
      </c>
      <c r="E157" s="193">
        <f t="shared" si="1328"/>
        <v>0</v>
      </c>
      <c r="F157" s="194"/>
      <c r="G157" s="194"/>
      <c r="H157" s="195"/>
      <c r="I157" s="229"/>
      <c r="J157" s="241">
        <f t="shared" si="1329"/>
        <v>0</v>
      </c>
      <c r="K157" s="61"/>
      <c r="L157" s="60"/>
      <c r="M157" s="60"/>
      <c r="N157" s="60"/>
      <c r="O157" s="60"/>
      <c r="P157" s="60"/>
      <c r="Q157" s="60"/>
      <c r="R157" s="60"/>
      <c r="S157" s="60"/>
      <c r="T157" s="60"/>
      <c r="U157" s="61"/>
      <c r="V157" s="60"/>
      <c r="W157" s="60"/>
      <c r="X157" s="60"/>
      <c r="Y157" s="110"/>
      <c r="Z157" s="169">
        <f t="shared" si="1330"/>
        <v>0</v>
      </c>
      <c r="AA157" s="60"/>
      <c r="AB157" s="60"/>
      <c r="AC157" s="60"/>
      <c r="AD157" s="60"/>
      <c r="AE157" s="60"/>
      <c r="AF157" s="60"/>
      <c r="AG157" s="60"/>
      <c r="AH157" s="60"/>
      <c r="AI157" s="60"/>
      <c r="AJ157" s="60"/>
      <c r="AK157" s="61"/>
      <c r="AL157" s="60"/>
      <c r="AM157" s="60"/>
      <c r="AN157" s="60"/>
      <c r="AO157" s="110"/>
      <c r="AP157" s="169">
        <f t="shared" si="1331"/>
        <v>0</v>
      </c>
      <c r="AQ157" s="60"/>
      <c r="AR157" s="60"/>
      <c r="AS157" s="60"/>
      <c r="AT157" s="60"/>
      <c r="AU157" s="60"/>
      <c r="AV157" s="60"/>
      <c r="AW157" s="60"/>
      <c r="AX157" s="60"/>
      <c r="AY157" s="60"/>
      <c r="AZ157" s="60"/>
      <c r="BA157" s="61"/>
      <c r="BB157" s="60"/>
      <c r="BC157" s="60"/>
      <c r="BD157" s="60"/>
      <c r="BE157" s="110"/>
      <c r="BF157" s="169">
        <f t="shared" si="1332"/>
        <v>0</v>
      </c>
      <c r="BG157" s="60"/>
      <c r="BH157" s="60"/>
      <c r="BI157" s="60"/>
      <c r="BJ157" s="60"/>
      <c r="BK157" s="60"/>
      <c r="BL157" s="60"/>
      <c r="BM157" s="60"/>
      <c r="BN157" s="60"/>
      <c r="BO157" s="60"/>
      <c r="BP157" s="60"/>
      <c r="BQ157" s="61"/>
      <c r="BR157" s="60"/>
      <c r="BS157" s="60"/>
      <c r="BT157" s="60"/>
      <c r="BU157" s="110"/>
      <c r="BV157" s="169">
        <f t="shared" si="1333"/>
        <v>0</v>
      </c>
      <c r="BW157" s="60"/>
      <c r="BX157" s="60"/>
      <c r="BY157" s="60"/>
      <c r="BZ157" s="60"/>
      <c r="CA157" s="60"/>
      <c r="CB157" s="60"/>
      <c r="CC157" s="60"/>
      <c r="CD157" s="60"/>
      <c r="CE157" s="60"/>
      <c r="CF157" s="60"/>
      <c r="CG157" s="61"/>
      <c r="CH157" s="60"/>
      <c r="CI157" s="60"/>
      <c r="CJ157" s="60"/>
      <c r="CK157" s="60"/>
      <c r="CL157" s="60"/>
      <c r="CM157" s="60"/>
      <c r="CN157" s="60"/>
      <c r="CO157" s="60"/>
      <c r="CP157" s="60"/>
      <c r="CQ157" s="60"/>
      <c r="CR157" s="60"/>
      <c r="CS157" s="60"/>
      <c r="CT157" s="60"/>
      <c r="CU157" s="110"/>
      <c r="CV157" s="173"/>
      <c r="CW157" s="169">
        <f t="shared" si="1334"/>
        <v>0</v>
      </c>
      <c r="CX157" s="60"/>
      <c r="CY157" s="60"/>
      <c r="CZ157" s="60"/>
      <c r="DA157" s="60"/>
      <c r="DB157" s="60"/>
      <c r="DC157" s="60"/>
      <c r="DD157" s="60"/>
      <c r="DE157" s="60"/>
      <c r="DF157" s="60"/>
      <c r="DG157" s="60"/>
      <c r="DH157" s="61"/>
      <c r="DI157" s="60"/>
      <c r="DJ157" s="60"/>
      <c r="DK157" s="60"/>
      <c r="DL157" s="110"/>
      <c r="DM157" s="169">
        <f t="shared" si="1335"/>
        <v>0</v>
      </c>
      <c r="DN157" s="60"/>
      <c r="DO157" s="60"/>
      <c r="DP157" s="60"/>
      <c r="DQ157" s="60"/>
      <c r="DR157" s="60"/>
      <c r="DS157" s="60"/>
      <c r="DT157" s="60"/>
      <c r="DU157" s="60"/>
      <c r="DV157" s="60"/>
      <c r="DW157" s="60"/>
      <c r="DX157" s="61"/>
      <c r="DY157" s="60"/>
      <c r="DZ157" s="60"/>
      <c r="EA157" s="60"/>
      <c r="EB157" s="110"/>
      <c r="EC157" s="169">
        <f t="shared" si="1336"/>
        <v>0</v>
      </c>
      <c r="ED157" s="60"/>
      <c r="EE157" s="60"/>
      <c r="EF157" s="60"/>
      <c r="EG157" s="60"/>
      <c r="EH157" s="60"/>
      <c r="EI157" s="60"/>
      <c r="EJ157" s="60"/>
      <c r="EK157" s="60"/>
      <c r="EL157" s="60"/>
      <c r="EM157" s="60"/>
      <c r="EN157" s="61"/>
      <c r="EO157" s="60"/>
      <c r="EP157" s="60"/>
      <c r="EQ157" s="60"/>
      <c r="ER157" s="110"/>
      <c r="ES157" s="169">
        <f t="shared" si="1337"/>
        <v>0</v>
      </c>
      <c r="ET157" s="60"/>
      <c r="EU157" s="60"/>
      <c r="EV157" s="60"/>
      <c r="EW157" s="60"/>
      <c r="EX157" s="60"/>
      <c r="EY157" s="60"/>
      <c r="EZ157" s="60"/>
      <c r="FA157" s="60"/>
      <c r="FB157" s="60"/>
      <c r="FC157" s="60"/>
      <c r="FD157" s="61"/>
      <c r="FE157" s="60"/>
      <c r="FF157" s="60"/>
      <c r="FG157" s="60"/>
      <c r="FH157" s="110"/>
      <c r="FI157" s="169">
        <f t="shared" si="1338"/>
        <v>0</v>
      </c>
      <c r="FJ157" s="60"/>
      <c r="FK157" s="60"/>
      <c r="FL157" s="60"/>
      <c r="FM157" s="60"/>
      <c r="FN157" s="60"/>
      <c r="FO157" s="60"/>
      <c r="FP157" s="60"/>
      <c r="FQ157" s="60"/>
      <c r="FR157" s="60"/>
      <c r="FS157" s="60"/>
      <c r="FT157" s="61"/>
      <c r="FU157" s="60"/>
      <c r="FV157" s="60"/>
      <c r="FW157" s="60"/>
      <c r="FX157" s="110"/>
      <c r="FY157" s="169">
        <f t="shared" si="1339"/>
        <v>0</v>
      </c>
      <c r="FZ157" s="60"/>
      <c r="GA157" s="60"/>
      <c r="GB157" s="60"/>
      <c r="GC157" s="60"/>
      <c r="GD157" s="60"/>
      <c r="GE157" s="60"/>
      <c r="GF157" s="60"/>
      <c r="GG157" s="60"/>
      <c r="GH157" s="60"/>
      <c r="GI157" s="60"/>
      <c r="GJ157" s="61"/>
      <c r="GK157" s="60"/>
      <c r="GL157" s="60"/>
      <c r="GM157" s="60"/>
      <c r="GN157" s="110"/>
      <c r="GO157" s="169">
        <f t="shared" si="1340"/>
        <v>0</v>
      </c>
      <c r="GP157" s="60"/>
      <c r="GQ157" s="60"/>
      <c r="GR157" s="60"/>
      <c r="GS157" s="60"/>
      <c r="GT157" s="60"/>
      <c r="GU157" s="60"/>
      <c r="GV157" s="60"/>
      <c r="GW157" s="60"/>
      <c r="GX157" s="60"/>
      <c r="GY157" s="60"/>
      <c r="GZ157" s="61"/>
      <c r="HA157" s="60"/>
      <c r="HB157" s="60"/>
      <c r="HC157" s="60"/>
      <c r="HD157" s="60"/>
      <c r="HE157" s="60"/>
      <c r="HF157" s="60"/>
      <c r="HG157" s="60"/>
      <c r="HH157" s="60"/>
      <c r="HI157" s="60"/>
      <c r="HJ157" s="60"/>
      <c r="HK157" s="60"/>
      <c r="HL157" s="60"/>
      <c r="HM157" s="60"/>
      <c r="HN157" s="110"/>
      <c r="HO157" s="172"/>
      <c r="HP157" s="173"/>
      <c r="HQ157" s="169">
        <f t="shared" si="1341"/>
        <v>0</v>
      </c>
      <c r="HR157" s="60"/>
      <c r="HS157" s="60"/>
      <c r="HT157" s="60"/>
      <c r="HU157" s="60"/>
      <c r="HV157" s="60"/>
      <c r="HW157" s="60"/>
      <c r="HX157" s="60"/>
      <c r="HY157" s="60"/>
      <c r="HZ157" s="60"/>
      <c r="IA157" s="60"/>
      <c r="IB157" s="61"/>
      <c r="IC157" s="60"/>
      <c r="ID157" s="60"/>
      <c r="IE157" s="60"/>
      <c r="IF157" s="110"/>
      <c r="IG157" s="169">
        <f t="shared" si="1342"/>
        <v>0</v>
      </c>
      <c r="IH157" s="60"/>
      <c r="II157" s="60"/>
      <c r="IJ157" s="60"/>
      <c r="IK157" s="60"/>
      <c r="IL157" s="60"/>
      <c r="IM157" s="60"/>
      <c r="IN157" s="60"/>
      <c r="IO157" s="60"/>
      <c r="IP157" s="60"/>
      <c r="IQ157" s="60"/>
      <c r="IR157" s="61"/>
      <c r="IS157" s="60"/>
      <c r="IT157" s="60"/>
      <c r="IU157" s="60"/>
      <c r="IV157" s="110"/>
      <c r="IW157" s="169">
        <f t="shared" si="1343"/>
        <v>0</v>
      </c>
      <c r="IX157" s="60"/>
      <c r="IY157" s="60"/>
      <c r="IZ157" s="60"/>
      <c r="JA157" s="60"/>
      <c r="JB157" s="60"/>
      <c r="JC157" s="60"/>
      <c r="JD157" s="60"/>
      <c r="JE157" s="60"/>
      <c r="JF157" s="60"/>
      <c r="JG157" s="60"/>
      <c r="JH157" s="61"/>
      <c r="JI157" s="60"/>
      <c r="JJ157" s="60"/>
      <c r="JK157" s="60"/>
      <c r="JL157" s="110"/>
      <c r="JM157" s="169">
        <f t="shared" si="1344"/>
        <v>0</v>
      </c>
      <c r="JN157" s="60"/>
      <c r="JO157" s="60"/>
      <c r="JP157" s="60"/>
      <c r="JQ157" s="60"/>
      <c r="JR157" s="60"/>
      <c r="JS157" s="60"/>
      <c r="JT157" s="60"/>
      <c r="JU157" s="60"/>
      <c r="JV157" s="60"/>
      <c r="JW157" s="60"/>
      <c r="JX157" s="61"/>
      <c r="JY157" s="60"/>
      <c r="JZ157" s="60"/>
      <c r="KA157" s="60"/>
      <c r="KB157" s="110"/>
      <c r="KC157" s="169">
        <f t="shared" si="1345"/>
        <v>0</v>
      </c>
      <c r="KD157" s="60"/>
      <c r="KE157" s="60"/>
      <c r="KF157" s="60"/>
      <c r="KG157" s="60"/>
      <c r="KH157" s="60"/>
      <c r="KI157" s="60"/>
      <c r="KJ157" s="60"/>
      <c r="KK157" s="60"/>
      <c r="KL157" s="60"/>
      <c r="KM157" s="60"/>
      <c r="KN157" s="61"/>
      <c r="KO157" s="60"/>
      <c r="KP157" s="60"/>
      <c r="KQ157" s="60"/>
      <c r="KR157" s="60"/>
      <c r="KS157" s="60"/>
      <c r="KT157" s="60"/>
      <c r="KU157" s="60"/>
      <c r="KV157" s="60"/>
      <c r="KW157" s="60"/>
      <c r="KX157" s="60"/>
      <c r="KY157" s="60"/>
      <c r="KZ157" s="60"/>
      <c r="LA157" s="60"/>
      <c r="LB157" s="110"/>
      <c r="LC157" s="173"/>
      <c r="LD157" s="169">
        <f t="shared" si="1346"/>
        <v>0</v>
      </c>
      <c r="LE157" s="60"/>
      <c r="LF157" s="60"/>
      <c r="LG157" s="60"/>
      <c r="LH157" s="60"/>
      <c r="LI157" s="60"/>
      <c r="LJ157" s="60"/>
      <c r="LK157" s="60"/>
      <c r="LL157" s="60"/>
      <c r="LM157" s="60"/>
      <c r="LN157" s="60"/>
      <c r="LO157" s="61"/>
      <c r="LP157" s="60"/>
      <c r="LQ157" s="60"/>
      <c r="LR157" s="60"/>
      <c r="LS157" s="110"/>
      <c r="LT157" s="169">
        <f t="shared" si="1347"/>
        <v>0</v>
      </c>
      <c r="LU157" s="60"/>
      <c r="LV157" s="60"/>
      <c r="LW157" s="60"/>
      <c r="LX157" s="60"/>
      <c r="LY157" s="60"/>
      <c r="LZ157" s="60"/>
      <c r="MA157" s="60"/>
      <c r="MB157" s="60"/>
      <c r="MC157" s="60"/>
      <c r="MD157" s="60"/>
      <c r="ME157" s="61"/>
      <c r="MF157" s="60"/>
      <c r="MG157" s="60"/>
      <c r="MH157" s="60"/>
      <c r="MI157" s="110"/>
      <c r="MJ157" s="169">
        <f t="shared" si="1348"/>
        <v>0</v>
      </c>
      <c r="MK157" s="60"/>
      <c r="ML157" s="60"/>
      <c r="MM157" s="60"/>
      <c r="MN157" s="60"/>
      <c r="MO157" s="60"/>
      <c r="MP157" s="60"/>
      <c r="MQ157" s="60"/>
      <c r="MR157" s="60"/>
      <c r="MS157" s="60"/>
      <c r="MT157" s="60"/>
      <c r="MU157" s="61"/>
      <c r="MV157" s="60"/>
      <c r="MW157" s="60"/>
      <c r="MX157" s="60"/>
      <c r="MY157" s="110"/>
      <c r="MZ157" s="169">
        <f t="shared" si="1349"/>
        <v>0</v>
      </c>
      <c r="NA157" s="60"/>
      <c r="NB157" s="60"/>
      <c r="NC157" s="60"/>
      <c r="ND157" s="60"/>
      <c r="NE157" s="60"/>
      <c r="NF157" s="60"/>
      <c r="NG157" s="60"/>
      <c r="NH157" s="60"/>
      <c r="NI157" s="60"/>
      <c r="NJ157" s="60"/>
      <c r="NK157" s="61"/>
      <c r="NL157" s="60"/>
      <c r="NM157" s="60"/>
      <c r="NN157" s="60"/>
      <c r="NO157" s="110"/>
      <c r="NP157" s="169">
        <f t="shared" si="1350"/>
        <v>0</v>
      </c>
      <c r="NQ157" s="60"/>
      <c r="NR157" s="60"/>
      <c r="NS157" s="60"/>
      <c r="NT157" s="60"/>
      <c r="NU157" s="60"/>
      <c r="NV157" s="60"/>
      <c r="NW157" s="60"/>
      <c r="NX157" s="60"/>
      <c r="NY157" s="60"/>
      <c r="NZ157" s="60"/>
      <c r="OA157" s="61"/>
      <c r="OB157" s="60"/>
      <c r="OC157" s="60"/>
      <c r="OD157" s="60"/>
      <c r="OE157" s="110"/>
      <c r="OF157" s="169">
        <f t="shared" si="1351"/>
        <v>0</v>
      </c>
      <c r="OG157" s="60"/>
      <c r="OH157" s="60"/>
      <c r="OI157" s="60"/>
      <c r="OJ157" s="60"/>
      <c r="OK157" s="60"/>
      <c r="OL157" s="60"/>
      <c r="OM157" s="60"/>
      <c r="ON157" s="60"/>
      <c r="OO157" s="60"/>
      <c r="OP157" s="60"/>
      <c r="OQ157" s="61"/>
      <c r="OR157" s="60"/>
      <c r="OS157" s="60"/>
      <c r="OT157" s="60"/>
      <c r="OU157" s="110"/>
      <c r="OV157" s="169">
        <f t="shared" si="1352"/>
        <v>0</v>
      </c>
      <c r="OW157" s="60"/>
      <c r="OX157" s="60"/>
      <c r="OY157" s="60"/>
      <c r="OZ157" s="60"/>
      <c r="PA157" s="60"/>
      <c r="PB157" s="60"/>
      <c r="PC157" s="60"/>
      <c r="PD157" s="60"/>
      <c r="PE157" s="60"/>
      <c r="PF157" s="60"/>
      <c r="PG157" s="61"/>
      <c r="PH157" s="60"/>
      <c r="PI157" s="60"/>
      <c r="PJ157" s="60"/>
      <c r="PK157" s="110"/>
      <c r="PL157" s="169">
        <f t="shared" si="1353"/>
        <v>0</v>
      </c>
      <c r="PM157" s="60"/>
      <c r="PN157" s="60"/>
      <c r="PO157" s="60"/>
      <c r="PP157" s="60"/>
      <c r="PQ157" s="60"/>
      <c r="PR157" s="60"/>
      <c r="PS157" s="60"/>
      <c r="PT157" s="60"/>
      <c r="PU157" s="60"/>
      <c r="PV157" s="60"/>
      <c r="PW157" s="61"/>
      <c r="PX157" s="60"/>
      <c r="PY157" s="60"/>
      <c r="PZ157" s="60"/>
      <c r="QA157" s="110"/>
      <c r="QB157" s="169">
        <f t="shared" si="1354"/>
        <v>0</v>
      </c>
      <c r="QC157" s="60"/>
      <c r="QD157" s="60"/>
      <c r="QE157" s="60"/>
      <c r="QF157" s="60"/>
      <c r="QG157" s="60"/>
      <c r="QH157" s="60"/>
      <c r="QI157" s="60"/>
      <c r="QJ157" s="60"/>
      <c r="QK157" s="60"/>
      <c r="QL157" s="60"/>
      <c r="QM157" s="61"/>
      <c r="QN157" s="60"/>
      <c r="QO157" s="60"/>
      <c r="QP157" s="60"/>
      <c r="QQ157" s="110"/>
      <c r="QR157" s="169">
        <f t="shared" si="1355"/>
        <v>0</v>
      </c>
      <c r="QS157" s="60"/>
      <c r="QT157" s="60"/>
      <c r="QU157" s="60"/>
      <c r="QV157" s="60"/>
      <c r="QW157" s="60"/>
      <c r="QX157" s="60"/>
      <c r="QY157" s="60"/>
      <c r="QZ157" s="60"/>
      <c r="RA157" s="60"/>
      <c r="RB157" s="60"/>
      <c r="RC157" s="61"/>
      <c r="RD157" s="60"/>
      <c r="RE157" s="60"/>
      <c r="RF157" s="60"/>
      <c r="RG157" s="60"/>
      <c r="RH157" s="60"/>
      <c r="RI157" s="60"/>
      <c r="RJ157" s="60"/>
      <c r="RK157" s="60"/>
      <c r="RL157" s="60"/>
      <c r="RM157" s="60"/>
      <c r="RN157" s="60"/>
      <c r="RO157" s="60"/>
      <c r="RP157" s="60"/>
      <c r="RQ157" s="110"/>
      <c r="RR157" s="173"/>
      <c r="RS157" s="169">
        <f t="shared" si="1356"/>
        <v>0</v>
      </c>
      <c r="RT157" s="60"/>
      <c r="RU157" s="60"/>
      <c r="RV157" s="60"/>
      <c r="RW157" s="60"/>
      <c r="RX157" s="60"/>
      <c r="RY157" s="60"/>
      <c r="RZ157" s="60"/>
      <c r="SA157" s="60"/>
      <c r="SB157" s="60"/>
      <c r="SC157" s="60"/>
      <c r="SD157" s="61"/>
      <c r="SE157" s="60"/>
      <c r="SF157" s="60"/>
      <c r="SG157" s="60"/>
      <c r="SH157" s="110"/>
      <c r="SI157" s="169">
        <f t="shared" si="1357"/>
        <v>0</v>
      </c>
      <c r="SJ157" s="60"/>
      <c r="SK157" s="60"/>
      <c r="SL157" s="60"/>
      <c r="SM157" s="60"/>
      <c r="SN157" s="60"/>
      <c r="SO157" s="60"/>
      <c r="SP157" s="60"/>
      <c r="SQ157" s="60"/>
      <c r="SR157" s="60"/>
      <c r="SS157" s="60"/>
      <c r="ST157" s="61"/>
      <c r="SU157" s="60"/>
      <c r="SV157" s="60"/>
      <c r="SW157" s="60"/>
      <c r="SX157" s="110"/>
      <c r="SY157" s="169">
        <f t="shared" si="1358"/>
        <v>0</v>
      </c>
      <c r="SZ157" s="60"/>
      <c r="TA157" s="60"/>
      <c r="TB157" s="60"/>
      <c r="TC157" s="60"/>
      <c r="TD157" s="60"/>
      <c r="TE157" s="60"/>
      <c r="TF157" s="60"/>
      <c r="TG157" s="60"/>
      <c r="TH157" s="60"/>
      <c r="TI157" s="60"/>
      <c r="TJ157" s="61"/>
      <c r="TK157" s="60"/>
      <c r="TL157" s="60"/>
      <c r="TM157" s="60"/>
      <c r="TN157" s="110"/>
      <c r="TO157" s="169">
        <f t="shared" si="1359"/>
        <v>0</v>
      </c>
      <c r="TP157" s="60"/>
      <c r="TQ157" s="60"/>
      <c r="TR157" s="60"/>
      <c r="TS157" s="60"/>
      <c r="TT157" s="60"/>
      <c r="TU157" s="60"/>
      <c r="TV157" s="60"/>
      <c r="TW157" s="60"/>
      <c r="TX157" s="60"/>
      <c r="TY157" s="60"/>
      <c r="TZ157" s="61"/>
      <c r="UA157" s="60"/>
      <c r="UB157" s="60"/>
      <c r="UC157" s="60"/>
      <c r="UD157" s="110"/>
      <c r="UE157" s="169">
        <f t="shared" si="1360"/>
        <v>0</v>
      </c>
      <c r="UF157" s="60"/>
      <c r="UG157" s="60"/>
      <c r="UH157" s="60"/>
      <c r="UI157" s="60"/>
      <c r="UJ157" s="60"/>
      <c r="UK157" s="60"/>
      <c r="UL157" s="60"/>
      <c r="UM157" s="60"/>
      <c r="UN157" s="60"/>
      <c r="UO157" s="60"/>
      <c r="UP157" s="61"/>
      <c r="UQ157" s="60"/>
      <c r="UR157" s="60"/>
      <c r="US157" s="60"/>
      <c r="UT157" s="60"/>
      <c r="UU157" s="60"/>
      <c r="UV157" s="60"/>
      <c r="UW157" s="60"/>
      <c r="UX157" s="60"/>
      <c r="UY157" s="60"/>
      <c r="UZ157" s="60"/>
      <c r="VA157" s="60"/>
      <c r="VB157" s="60"/>
      <c r="VC157" s="60"/>
      <c r="VD157" s="110"/>
      <c r="VE157" s="10" t="str">
        <f t="shared" si="1195"/>
        <v>-</v>
      </c>
    </row>
    <row r="158" spans="1:577" ht="20.149999999999999" customHeight="1">
      <c r="A158" s="23"/>
      <c r="B158" s="23"/>
      <c r="C158" s="23">
        <v>64023</v>
      </c>
      <c r="D158" s="24" t="s">
        <v>151</v>
      </c>
      <c r="E158" s="193">
        <f t="shared" si="1328"/>
        <v>0</v>
      </c>
      <c r="F158" s="194"/>
      <c r="G158" s="194"/>
      <c r="H158" s="195"/>
      <c r="I158" s="229"/>
      <c r="J158" s="241">
        <f t="shared" si="1329"/>
        <v>0</v>
      </c>
      <c r="K158" s="61"/>
      <c r="L158" s="60"/>
      <c r="M158" s="60"/>
      <c r="N158" s="60"/>
      <c r="O158" s="60"/>
      <c r="P158" s="60"/>
      <c r="Q158" s="60"/>
      <c r="R158" s="60"/>
      <c r="S158" s="60"/>
      <c r="T158" s="60"/>
      <c r="U158" s="61"/>
      <c r="V158" s="60"/>
      <c r="W158" s="60"/>
      <c r="X158" s="60"/>
      <c r="Y158" s="110"/>
      <c r="Z158" s="169">
        <f t="shared" si="1330"/>
        <v>0</v>
      </c>
      <c r="AA158" s="60"/>
      <c r="AB158" s="60"/>
      <c r="AC158" s="60"/>
      <c r="AD158" s="60"/>
      <c r="AE158" s="60"/>
      <c r="AF158" s="60"/>
      <c r="AG158" s="60"/>
      <c r="AH158" s="60"/>
      <c r="AI158" s="60"/>
      <c r="AJ158" s="60"/>
      <c r="AK158" s="61"/>
      <c r="AL158" s="60"/>
      <c r="AM158" s="60"/>
      <c r="AN158" s="60"/>
      <c r="AO158" s="110"/>
      <c r="AP158" s="169">
        <f t="shared" si="1331"/>
        <v>0</v>
      </c>
      <c r="AQ158" s="60"/>
      <c r="AR158" s="60"/>
      <c r="AS158" s="60"/>
      <c r="AT158" s="60"/>
      <c r="AU158" s="60"/>
      <c r="AV158" s="60"/>
      <c r="AW158" s="60"/>
      <c r="AX158" s="60"/>
      <c r="AY158" s="60"/>
      <c r="AZ158" s="60"/>
      <c r="BA158" s="61"/>
      <c r="BB158" s="60"/>
      <c r="BC158" s="60"/>
      <c r="BD158" s="60"/>
      <c r="BE158" s="110"/>
      <c r="BF158" s="169">
        <f t="shared" si="1332"/>
        <v>0</v>
      </c>
      <c r="BG158" s="60"/>
      <c r="BH158" s="60"/>
      <c r="BI158" s="60"/>
      <c r="BJ158" s="60"/>
      <c r="BK158" s="60"/>
      <c r="BL158" s="60"/>
      <c r="BM158" s="60"/>
      <c r="BN158" s="60"/>
      <c r="BO158" s="60"/>
      <c r="BP158" s="60"/>
      <c r="BQ158" s="61"/>
      <c r="BR158" s="60"/>
      <c r="BS158" s="60"/>
      <c r="BT158" s="60"/>
      <c r="BU158" s="110"/>
      <c r="BV158" s="169">
        <f t="shared" si="1333"/>
        <v>0</v>
      </c>
      <c r="BW158" s="60"/>
      <c r="BX158" s="60"/>
      <c r="BY158" s="60"/>
      <c r="BZ158" s="60"/>
      <c r="CA158" s="60"/>
      <c r="CB158" s="60"/>
      <c r="CC158" s="60"/>
      <c r="CD158" s="60"/>
      <c r="CE158" s="60"/>
      <c r="CF158" s="60"/>
      <c r="CG158" s="61"/>
      <c r="CH158" s="60"/>
      <c r="CI158" s="60"/>
      <c r="CJ158" s="60"/>
      <c r="CK158" s="60"/>
      <c r="CL158" s="60"/>
      <c r="CM158" s="60"/>
      <c r="CN158" s="60"/>
      <c r="CO158" s="60"/>
      <c r="CP158" s="60"/>
      <c r="CQ158" s="60"/>
      <c r="CR158" s="60"/>
      <c r="CS158" s="60"/>
      <c r="CT158" s="60"/>
      <c r="CU158" s="110"/>
      <c r="CV158" s="173"/>
      <c r="CW158" s="169">
        <f t="shared" si="1334"/>
        <v>0</v>
      </c>
      <c r="CX158" s="60"/>
      <c r="CY158" s="60"/>
      <c r="CZ158" s="60"/>
      <c r="DA158" s="60"/>
      <c r="DB158" s="60"/>
      <c r="DC158" s="60"/>
      <c r="DD158" s="60"/>
      <c r="DE158" s="60"/>
      <c r="DF158" s="60"/>
      <c r="DG158" s="60"/>
      <c r="DH158" s="61"/>
      <c r="DI158" s="60"/>
      <c r="DJ158" s="60"/>
      <c r="DK158" s="60"/>
      <c r="DL158" s="110"/>
      <c r="DM158" s="169">
        <f t="shared" si="1335"/>
        <v>0</v>
      </c>
      <c r="DN158" s="60"/>
      <c r="DO158" s="60"/>
      <c r="DP158" s="60"/>
      <c r="DQ158" s="60"/>
      <c r="DR158" s="60"/>
      <c r="DS158" s="60"/>
      <c r="DT158" s="60"/>
      <c r="DU158" s="60"/>
      <c r="DV158" s="60"/>
      <c r="DW158" s="60"/>
      <c r="DX158" s="61"/>
      <c r="DY158" s="60"/>
      <c r="DZ158" s="60"/>
      <c r="EA158" s="60"/>
      <c r="EB158" s="110"/>
      <c r="EC158" s="169">
        <f t="shared" si="1336"/>
        <v>0</v>
      </c>
      <c r="ED158" s="60"/>
      <c r="EE158" s="60"/>
      <c r="EF158" s="60"/>
      <c r="EG158" s="60"/>
      <c r="EH158" s="60"/>
      <c r="EI158" s="60"/>
      <c r="EJ158" s="60"/>
      <c r="EK158" s="60"/>
      <c r="EL158" s="60"/>
      <c r="EM158" s="60"/>
      <c r="EN158" s="61"/>
      <c r="EO158" s="60"/>
      <c r="EP158" s="60"/>
      <c r="EQ158" s="60"/>
      <c r="ER158" s="110"/>
      <c r="ES158" s="169">
        <f t="shared" si="1337"/>
        <v>0</v>
      </c>
      <c r="ET158" s="60"/>
      <c r="EU158" s="60"/>
      <c r="EV158" s="60"/>
      <c r="EW158" s="60"/>
      <c r="EX158" s="60"/>
      <c r="EY158" s="60"/>
      <c r="EZ158" s="60"/>
      <c r="FA158" s="60"/>
      <c r="FB158" s="60"/>
      <c r="FC158" s="60"/>
      <c r="FD158" s="61"/>
      <c r="FE158" s="60"/>
      <c r="FF158" s="60"/>
      <c r="FG158" s="60"/>
      <c r="FH158" s="110"/>
      <c r="FI158" s="169">
        <f t="shared" si="1338"/>
        <v>0</v>
      </c>
      <c r="FJ158" s="60"/>
      <c r="FK158" s="60"/>
      <c r="FL158" s="60"/>
      <c r="FM158" s="60"/>
      <c r="FN158" s="60"/>
      <c r="FO158" s="60"/>
      <c r="FP158" s="60"/>
      <c r="FQ158" s="60"/>
      <c r="FR158" s="60"/>
      <c r="FS158" s="60"/>
      <c r="FT158" s="61"/>
      <c r="FU158" s="60"/>
      <c r="FV158" s="60"/>
      <c r="FW158" s="60"/>
      <c r="FX158" s="110"/>
      <c r="FY158" s="169">
        <f t="shared" si="1339"/>
        <v>0</v>
      </c>
      <c r="FZ158" s="60"/>
      <c r="GA158" s="60"/>
      <c r="GB158" s="60"/>
      <c r="GC158" s="60"/>
      <c r="GD158" s="60"/>
      <c r="GE158" s="60"/>
      <c r="GF158" s="60"/>
      <c r="GG158" s="60"/>
      <c r="GH158" s="60"/>
      <c r="GI158" s="60"/>
      <c r="GJ158" s="61"/>
      <c r="GK158" s="60"/>
      <c r="GL158" s="60"/>
      <c r="GM158" s="60"/>
      <c r="GN158" s="110"/>
      <c r="GO158" s="169">
        <f t="shared" si="1340"/>
        <v>0</v>
      </c>
      <c r="GP158" s="60"/>
      <c r="GQ158" s="60"/>
      <c r="GR158" s="60"/>
      <c r="GS158" s="60"/>
      <c r="GT158" s="60"/>
      <c r="GU158" s="60"/>
      <c r="GV158" s="60"/>
      <c r="GW158" s="60"/>
      <c r="GX158" s="60"/>
      <c r="GY158" s="60"/>
      <c r="GZ158" s="61"/>
      <c r="HA158" s="60"/>
      <c r="HB158" s="60"/>
      <c r="HC158" s="60"/>
      <c r="HD158" s="60"/>
      <c r="HE158" s="60"/>
      <c r="HF158" s="60"/>
      <c r="HG158" s="60"/>
      <c r="HH158" s="60"/>
      <c r="HI158" s="60"/>
      <c r="HJ158" s="60"/>
      <c r="HK158" s="60"/>
      <c r="HL158" s="60"/>
      <c r="HM158" s="60"/>
      <c r="HN158" s="110"/>
      <c r="HO158" s="172"/>
      <c r="HP158" s="173"/>
      <c r="HQ158" s="169">
        <f t="shared" si="1341"/>
        <v>0</v>
      </c>
      <c r="HR158" s="60"/>
      <c r="HS158" s="60"/>
      <c r="HT158" s="60"/>
      <c r="HU158" s="60"/>
      <c r="HV158" s="60"/>
      <c r="HW158" s="60"/>
      <c r="HX158" s="60"/>
      <c r="HY158" s="60"/>
      <c r="HZ158" s="60"/>
      <c r="IA158" s="60"/>
      <c r="IB158" s="61"/>
      <c r="IC158" s="60"/>
      <c r="ID158" s="60"/>
      <c r="IE158" s="60"/>
      <c r="IF158" s="110"/>
      <c r="IG158" s="169">
        <f t="shared" si="1342"/>
        <v>0</v>
      </c>
      <c r="IH158" s="60"/>
      <c r="II158" s="60"/>
      <c r="IJ158" s="60"/>
      <c r="IK158" s="60"/>
      <c r="IL158" s="60"/>
      <c r="IM158" s="60"/>
      <c r="IN158" s="60"/>
      <c r="IO158" s="60"/>
      <c r="IP158" s="60"/>
      <c r="IQ158" s="60"/>
      <c r="IR158" s="61"/>
      <c r="IS158" s="60"/>
      <c r="IT158" s="60"/>
      <c r="IU158" s="60"/>
      <c r="IV158" s="110"/>
      <c r="IW158" s="169">
        <f t="shared" si="1343"/>
        <v>0</v>
      </c>
      <c r="IX158" s="60"/>
      <c r="IY158" s="60"/>
      <c r="IZ158" s="60"/>
      <c r="JA158" s="60"/>
      <c r="JB158" s="60"/>
      <c r="JC158" s="60"/>
      <c r="JD158" s="60"/>
      <c r="JE158" s="60"/>
      <c r="JF158" s="60"/>
      <c r="JG158" s="60"/>
      <c r="JH158" s="61"/>
      <c r="JI158" s="60"/>
      <c r="JJ158" s="60"/>
      <c r="JK158" s="60"/>
      <c r="JL158" s="110"/>
      <c r="JM158" s="169">
        <f t="shared" si="1344"/>
        <v>0</v>
      </c>
      <c r="JN158" s="60"/>
      <c r="JO158" s="60"/>
      <c r="JP158" s="60"/>
      <c r="JQ158" s="60"/>
      <c r="JR158" s="60"/>
      <c r="JS158" s="60"/>
      <c r="JT158" s="60"/>
      <c r="JU158" s="60"/>
      <c r="JV158" s="60"/>
      <c r="JW158" s="60"/>
      <c r="JX158" s="61"/>
      <c r="JY158" s="60"/>
      <c r="JZ158" s="60"/>
      <c r="KA158" s="60"/>
      <c r="KB158" s="110"/>
      <c r="KC158" s="169">
        <f t="shared" si="1345"/>
        <v>0</v>
      </c>
      <c r="KD158" s="60"/>
      <c r="KE158" s="60"/>
      <c r="KF158" s="60"/>
      <c r="KG158" s="60"/>
      <c r="KH158" s="60"/>
      <c r="KI158" s="60"/>
      <c r="KJ158" s="60"/>
      <c r="KK158" s="60"/>
      <c r="KL158" s="60"/>
      <c r="KM158" s="60"/>
      <c r="KN158" s="61"/>
      <c r="KO158" s="60"/>
      <c r="KP158" s="60"/>
      <c r="KQ158" s="60"/>
      <c r="KR158" s="60"/>
      <c r="KS158" s="60"/>
      <c r="KT158" s="60"/>
      <c r="KU158" s="60"/>
      <c r="KV158" s="60"/>
      <c r="KW158" s="60"/>
      <c r="KX158" s="60"/>
      <c r="KY158" s="60"/>
      <c r="KZ158" s="60"/>
      <c r="LA158" s="60"/>
      <c r="LB158" s="110"/>
      <c r="LC158" s="173"/>
      <c r="LD158" s="169">
        <f t="shared" si="1346"/>
        <v>0</v>
      </c>
      <c r="LE158" s="60"/>
      <c r="LF158" s="60"/>
      <c r="LG158" s="60"/>
      <c r="LH158" s="60"/>
      <c r="LI158" s="60"/>
      <c r="LJ158" s="60"/>
      <c r="LK158" s="60"/>
      <c r="LL158" s="60"/>
      <c r="LM158" s="60"/>
      <c r="LN158" s="60"/>
      <c r="LO158" s="61"/>
      <c r="LP158" s="60"/>
      <c r="LQ158" s="60"/>
      <c r="LR158" s="60"/>
      <c r="LS158" s="110"/>
      <c r="LT158" s="169">
        <f t="shared" si="1347"/>
        <v>0</v>
      </c>
      <c r="LU158" s="60"/>
      <c r="LV158" s="60"/>
      <c r="LW158" s="60"/>
      <c r="LX158" s="60"/>
      <c r="LY158" s="60"/>
      <c r="LZ158" s="60"/>
      <c r="MA158" s="60"/>
      <c r="MB158" s="60"/>
      <c r="MC158" s="60"/>
      <c r="MD158" s="60"/>
      <c r="ME158" s="61"/>
      <c r="MF158" s="60"/>
      <c r="MG158" s="60"/>
      <c r="MH158" s="60"/>
      <c r="MI158" s="110"/>
      <c r="MJ158" s="169">
        <f t="shared" si="1348"/>
        <v>0</v>
      </c>
      <c r="MK158" s="60"/>
      <c r="ML158" s="60"/>
      <c r="MM158" s="60"/>
      <c r="MN158" s="60"/>
      <c r="MO158" s="60"/>
      <c r="MP158" s="60"/>
      <c r="MQ158" s="60"/>
      <c r="MR158" s="60"/>
      <c r="MS158" s="60"/>
      <c r="MT158" s="60"/>
      <c r="MU158" s="61"/>
      <c r="MV158" s="60"/>
      <c r="MW158" s="60"/>
      <c r="MX158" s="60"/>
      <c r="MY158" s="110"/>
      <c r="MZ158" s="169">
        <f t="shared" si="1349"/>
        <v>0</v>
      </c>
      <c r="NA158" s="60"/>
      <c r="NB158" s="60"/>
      <c r="NC158" s="60"/>
      <c r="ND158" s="60"/>
      <c r="NE158" s="60"/>
      <c r="NF158" s="60"/>
      <c r="NG158" s="60"/>
      <c r="NH158" s="60"/>
      <c r="NI158" s="60"/>
      <c r="NJ158" s="60"/>
      <c r="NK158" s="61"/>
      <c r="NL158" s="60"/>
      <c r="NM158" s="60"/>
      <c r="NN158" s="60"/>
      <c r="NO158" s="110"/>
      <c r="NP158" s="169">
        <f t="shared" si="1350"/>
        <v>0</v>
      </c>
      <c r="NQ158" s="60"/>
      <c r="NR158" s="60"/>
      <c r="NS158" s="60"/>
      <c r="NT158" s="60"/>
      <c r="NU158" s="60"/>
      <c r="NV158" s="60"/>
      <c r="NW158" s="60"/>
      <c r="NX158" s="60"/>
      <c r="NY158" s="60"/>
      <c r="NZ158" s="60"/>
      <c r="OA158" s="61"/>
      <c r="OB158" s="60"/>
      <c r="OC158" s="60"/>
      <c r="OD158" s="60"/>
      <c r="OE158" s="110"/>
      <c r="OF158" s="169">
        <f t="shared" si="1351"/>
        <v>0</v>
      </c>
      <c r="OG158" s="60"/>
      <c r="OH158" s="60"/>
      <c r="OI158" s="60"/>
      <c r="OJ158" s="60"/>
      <c r="OK158" s="60"/>
      <c r="OL158" s="60"/>
      <c r="OM158" s="60"/>
      <c r="ON158" s="60"/>
      <c r="OO158" s="60"/>
      <c r="OP158" s="60"/>
      <c r="OQ158" s="61"/>
      <c r="OR158" s="60"/>
      <c r="OS158" s="60"/>
      <c r="OT158" s="60"/>
      <c r="OU158" s="110"/>
      <c r="OV158" s="169">
        <f t="shared" si="1352"/>
        <v>0</v>
      </c>
      <c r="OW158" s="60"/>
      <c r="OX158" s="60"/>
      <c r="OY158" s="60"/>
      <c r="OZ158" s="60"/>
      <c r="PA158" s="60"/>
      <c r="PB158" s="60"/>
      <c r="PC158" s="60"/>
      <c r="PD158" s="60"/>
      <c r="PE158" s="60"/>
      <c r="PF158" s="60"/>
      <c r="PG158" s="61"/>
      <c r="PH158" s="60"/>
      <c r="PI158" s="60"/>
      <c r="PJ158" s="60"/>
      <c r="PK158" s="110"/>
      <c r="PL158" s="169">
        <f t="shared" si="1353"/>
        <v>0</v>
      </c>
      <c r="PM158" s="60"/>
      <c r="PN158" s="60"/>
      <c r="PO158" s="60"/>
      <c r="PP158" s="60"/>
      <c r="PQ158" s="60"/>
      <c r="PR158" s="60"/>
      <c r="PS158" s="60"/>
      <c r="PT158" s="60"/>
      <c r="PU158" s="60"/>
      <c r="PV158" s="60"/>
      <c r="PW158" s="61"/>
      <c r="PX158" s="60"/>
      <c r="PY158" s="60"/>
      <c r="PZ158" s="60"/>
      <c r="QA158" s="110"/>
      <c r="QB158" s="169">
        <f t="shared" si="1354"/>
        <v>0</v>
      </c>
      <c r="QC158" s="60"/>
      <c r="QD158" s="60"/>
      <c r="QE158" s="60"/>
      <c r="QF158" s="60"/>
      <c r="QG158" s="60"/>
      <c r="QH158" s="60"/>
      <c r="QI158" s="60"/>
      <c r="QJ158" s="60"/>
      <c r="QK158" s="60"/>
      <c r="QL158" s="60"/>
      <c r="QM158" s="61"/>
      <c r="QN158" s="60"/>
      <c r="QO158" s="60"/>
      <c r="QP158" s="60"/>
      <c r="QQ158" s="110"/>
      <c r="QR158" s="169">
        <f t="shared" si="1355"/>
        <v>0</v>
      </c>
      <c r="QS158" s="60"/>
      <c r="QT158" s="60"/>
      <c r="QU158" s="60"/>
      <c r="QV158" s="60"/>
      <c r="QW158" s="60"/>
      <c r="QX158" s="60"/>
      <c r="QY158" s="60"/>
      <c r="QZ158" s="60"/>
      <c r="RA158" s="60"/>
      <c r="RB158" s="60"/>
      <c r="RC158" s="61"/>
      <c r="RD158" s="60"/>
      <c r="RE158" s="60"/>
      <c r="RF158" s="60"/>
      <c r="RG158" s="60"/>
      <c r="RH158" s="60"/>
      <c r="RI158" s="60"/>
      <c r="RJ158" s="60"/>
      <c r="RK158" s="60"/>
      <c r="RL158" s="60"/>
      <c r="RM158" s="60"/>
      <c r="RN158" s="60"/>
      <c r="RO158" s="60"/>
      <c r="RP158" s="60"/>
      <c r="RQ158" s="110"/>
      <c r="RR158" s="173"/>
      <c r="RS158" s="169">
        <f t="shared" si="1356"/>
        <v>0</v>
      </c>
      <c r="RT158" s="60"/>
      <c r="RU158" s="60"/>
      <c r="RV158" s="60"/>
      <c r="RW158" s="60"/>
      <c r="RX158" s="60"/>
      <c r="RY158" s="60"/>
      <c r="RZ158" s="60"/>
      <c r="SA158" s="60"/>
      <c r="SB158" s="60"/>
      <c r="SC158" s="60"/>
      <c r="SD158" s="61"/>
      <c r="SE158" s="60"/>
      <c r="SF158" s="60"/>
      <c r="SG158" s="60"/>
      <c r="SH158" s="110"/>
      <c r="SI158" s="169">
        <f t="shared" si="1357"/>
        <v>0</v>
      </c>
      <c r="SJ158" s="60"/>
      <c r="SK158" s="60"/>
      <c r="SL158" s="60"/>
      <c r="SM158" s="60"/>
      <c r="SN158" s="60"/>
      <c r="SO158" s="60"/>
      <c r="SP158" s="60"/>
      <c r="SQ158" s="60"/>
      <c r="SR158" s="60"/>
      <c r="SS158" s="60"/>
      <c r="ST158" s="61"/>
      <c r="SU158" s="60"/>
      <c r="SV158" s="60"/>
      <c r="SW158" s="60"/>
      <c r="SX158" s="110"/>
      <c r="SY158" s="169">
        <f t="shared" si="1358"/>
        <v>0</v>
      </c>
      <c r="SZ158" s="60"/>
      <c r="TA158" s="60"/>
      <c r="TB158" s="60"/>
      <c r="TC158" s="60"/>
      <c r="TD158" s="60"/>
      <c r="TE158" s="60"/>
      <c r="TF158" s="60"/>
      <c r="TG158" s="60"/>
      <c r="TH158" s="60"/>
      <c r="TI158" s="60"/>
      <c r="TJ158" s="61"/>
      <c r="TK158" s="60"/>
      <c r="TL158" s="60"/>
      <c r="TM158" s="60"/>
      <c r="TN158" s="110"/>
      <c r="TO158" s="169">
        <f t="shared" si="1359"/>
        <v>0</v>
      </c>
      <c r="TP158" s="60"/>
      <c r="TQ158" s="60"/>
      <c r="TR158" s="60"/>
      <c r="TS158" s="60"/>
      <c r="TT158" s="60"/>
      <c r="TU158" s="60"/>
      <c r="TV158" s="60"/>
      <c r="TW158" s="60"/>
      <c r="TX158" s="60"/>
      <c r="TY158" s="60"/>
      <c r="TZ158" s="61"/>
      <c r="UA158" s="60"/>
      <c r="UB158" s="60"/>
      <c r="UC158" s="60"/>
      <c r="UD158" s="110"/>
      <c r="UE158" s="169">
        <f t="shared" si="1360"/>
        <v>0</v>
      </c>
      <c r="UF158" s="60"/>
      <c r="UG158" s="60"/>
      <c r="UH158" s="60"/>
      <c r="UI158" s="60"/>
      <c r="UJ158" s="60"/>
      <c r="UK158" s="60"/>
      <c r="UL158" s="60"/>
      <c r="UM158" s="60"/>
      <c r="UN158" s="60"/>
      <c r="UO158" s="60"/>
      <c r="UP158" s="61"/>
      <c r="UQ158" s="60"/>
      <c r="UR158" s="60"/>
      <c r="US158" s="60"/>
      <c r="UT158" s="60"/>
      <c r="UU158" s="60"/>
      <c r="UV158" s="60"/>
      <c r="UW158" s="60"/>
      <c r="UX158" s="60"/>
      <c r="UY158" s="60"/>
      <c r="UZ158" s="60"/>
      <c r="VA158" s="60"/>
      <c r="VB158" s="60"/>
      <c r="VC158" s="60"/>
      <c r="VD158" s="110"/>
      <c r="VE158" s="10" t="str">
        <f t="shared" si="1195"/>
        <v>-</v>
      </c>
    </row>
    <row r="159" spans="1:577" ht="20.149999999999999" customHeight="1">
      <c r="A159" s="23"/>
      <c r="B159" s="23"/>
      <c r="C159" s="23">
        <v>64024</v>
      </c>
      <c r="D159" s="24" t="s">
        <v>152</v>
      </c>
      <c r="E159" s="193">
        <f t="shared" si="1328"/>
        <v>0</v>
      </c>
      <c r="F159" s="194"/>
      <c r="G159" s="194"/>
      <c r="H159" s="195"/>
      <c r="I159" s="229"/>
      <c r="J159" s="241">
        <f t="shared" si="1329"/>
        <v>0</v>
      </c>
      <c r="K159" s="61"/>
      <c r="L159" s="60"/>
      <c r="M159" s="60"/>
      <c r="N159" s="60"/>
      <c r="O159" s="60"/>
      <c r="P159" s="60"/>
      <c r="Q159" s="60"/>
      <c r="R159" s="60"/>
      <c r="S159" s="60"/>
      <c r="T159" s="60"/>
      <c r="U159" s="61"/>
      <c r="V159" s="60"/>
      <c r="W159" s="60"/>
      <c r="X159" s="60"/>
      <c r="Y159" s="110"/>
      <c r="Z159" s="169">
        <f t="shared" si="1330"/>
        <v>0</v>
      </c>
      <c r="AA159" s="60"/>
      <c r="AB159" s="60"/>
      <c r="AC159" s="60"/>
      <c r="AD159" s="60"/>
      <c r="AE159" s="60"/>
      <c r="AF159" s="60"/>
      <c r="AG159" s="60"/>
      <c r="AH159" s="60"/>
      <c r="AI159" s="60"/>
      <c r="AJ159" s="60"/>
      <c r="AK159" s="61"/>
      <c r="AL159" s="60"/>
      <c r="AM159" s="60"/>
      <c r="AN159" s="60"/>
      <c r="AO159" s="110"/>
      <c r="AP159" s="169">
        <f t="shared" si="1331"/>
        <v>0</v>
      </c>
      <c r="AQ159" s="60"/>
      <c r="AR159" s="60"/>
      <c r="AS159" s="60"/>
      <c r="AT159" s="60"/>
      <c r="AU159" s="60"/>
      <c r="AV159" s="60"/>
      <c r="AW159" s="60"/>
      <c r="AX159" s="60"/>
      <c r="AY159" s="60"/>
      <c r="AZ159" s="60"/>
      <c r="BA159" s="61"/>
      <c r="BB159" s="60"/>
      <c r="BC159" s="60"/>
      <c r="BD159" s="60"/>
      <c r="BE159" s="110"/>
      <c r="BF159" s="169">
        <f t="shared" si="1332"/>
        <v>0</v>
      </c>
      <c r="BG159" s="60"/>
      <c r="BH159" s="60"/>
      <c r="BI159" s="60"/>
      <c r="BJ159" s="60"/>
      <c r="BK159" s="60"/>
      <c r="BL159" s="60"/>
      <c r="BM159" s="60"/>
      <c r="BN159" s="60"/>
      <c r="BO159" s="60"/>
      <c r="BP159" s="60"/>
      <c r="BQ159" s="61"/>
      <c r="BR159" s="60"/>
      <c r="BS159" s="60"/>
      <c r="BT159" s="60"/>
      <c r="BU159" s="110"/>
      <c r="BV159" s="169">
        <f t="shared" si="1333"/>
        <v>0</v>
      </c>
      <c r="BW159" s="60"/>
      <c r="BX159" s="60"/>
      <c r="BY159" s="60"/>
      <c r="BZ159" s="60"/>
      <c r="CA159" s="60"/>
      <c r="CB159" s="60"/>
      <c r="CC159" s="60"/>
      <c r="CD159" s="60"/>
      <c r="CE159" s="60"/>
      <c r="CF159" s="60"/>
      <c r="CG159" s="61"/>
      <c r="CH159" s="60"/>
      <c r="CI159" s="60"/>
      <c r="CJ159" s="60"/>
      <c r="CK159" s="60"/>
      <c r="CL159" s="60"/>
      <c r="CM159" s="60"/>
      <c r="CN159" s="60"/>
      <c r="CO159" s="60"/>
      <c r="CP159" s="60"/>
      <c r="CQ159" s="60"/>
      <c r="CR159" s="60"/>
      <c r="CS159" s="60"/>
      <c r="CT159" s="60"/>
      <c r="CU159" s="110"/>
      <c r="CV159" s="173"/>
      <c r="CW159" s="169">
        <f t="shared" si="1334"/>
        <v>0</v>
      </c>
      <c r="CX159" s="60"/>
      <c r="CY159" s="60"/>
      <c r="CZ159" s="60"/>
      <c r="DA159" s="60"/>
      <c r="DB159" s="60"/>
      <c r="DC159" s="60"/>
      <c r="DD159" s="60"/>
      <c r="DE159" s="60"/>
      <c r="DF159" s="60"/>
      <c r="DG159" s="60"/>
      <c r="DH159" s="61"/>
      <c r="DI159" s="60"/>
      <c r="DJ159" s="60"/>
      <c r="DK159" s="60"/>
      <c r="DL159" s="110"/>
      <c r="DM159" s="169">
        <f t="shared" si="1335"/>
        <v>0</v>
      </c>
      <c r="DN159" s="60"/>
      <c r="DO159" s="60"/>
      <c r="DP159" s="60"/>
      <c r="DQ159" s="60"/>
      <c r="DR159" s="60"/>
      <c r="DS159" s="60"/>
      <c r="DT159" s="60"/>
      <c r="DU159" s="60"/>
      <c r="DV159" s="60"/>
      <c r="DW159" s="60"/>
      <c r="DX159" s="61"/>
      <c r="DY159" s="60"/>
      <c r="DZ159" s="60"/>
      <c r="EA159" s="60"/>
      <c r="EB159" s="110"/>
      <c r="EC159" s="169">
        <f t="shared" si="1336"/>
        <v>0</v>
      </c>
      <c r="ED159" s="60"/>
      <c r="EE159" s="60"/>
      <c r="EF159" s="60"/>
      <c r="EG159" s="60"/>
      <c r="EH159" s="60"/>
      <c r="EI159" s="60"/>
      <c r="EJ159" s="60"/>
      <c r="EK159" s="60"/>
      <c r="EL159" s="60"/>
      <c r="EM159" s="60"/>
      <c r="EN159" s="61"/>
      <c r="EO159" s="60"/>
      <c r="EP159" s="60"/>
      <c r="EQ159" s="60"/>
      <c r="ER159" s="110"/>
      <c r="ES159" s="169">
        <f t="shared" si="1337"/>
        <v>0</v>
      </c>
      <c r="ET159" s="60"/>
      <c r="EU159" s="60"/>
      <c r="EV159" s="60"/>
      <c r="EW159" s="60"/>
      <c r="EX159" s="60"/>
      <c r="EY159" s="60"/>
      <c r="EZ159" s="60"/>
      <c r="FA159" s="60"/>
      <c r="FB159" s="60"/>
      <c r="FC159" s="60"/>
      <c r="FD159" s="61"/>
      <c r="FE159" s="60"/>
      <c r="FF159" s="60"/>
      <c r="FG159" s="60"/>
      <c r="FH159" s="110"/>
      <c r="FI159" s="169">
        <f t="shared" si="1338"/>
        <v>0</v>
      </c>
      <c r="FJ159" s="60"/>
      <c r="FK159" s="60"/>
      <c r="FL159" s="60"/>
      <c r="FM159" s="60"/>
      <c r="FN159" s="60"/>
      <c r="FO159" s="60"/>
      <c r="FP159" s="60"/>
      <c r="FQ159" s="60"/>
      <c r="FR159" s="60"/>
      <c r="FS159" s="60"/>
      <c r="FT159" s="61"/>
      <c r="FU159" s="60"/>
      <c r="FV159" s="60"/>
      <c r="FW159" s="60"/>
      <c r="FX159" s="110"/>
      <c r="FY159" s="169">
        <f t="shared" si="1339"/>
        <v>0</v>
      </c>
      <c r="FZ159" s="60"/>
      <c r="GA159" s="60"/>
      <c r="GB159" s="60"/>
      <c r="GC159" s="60"/>
      <c r="GD159" s="60"/>
      <c r="GE159" s="60"/>
      <c r="GF159" s="60"/>
      <c r="GG159" s="60"/>
      <c r="GH159" s="60"/>
      <c r="GI159" s="60"/>
      <c r="GJ159" s="61"/>
      <c r="GK159" s="60"/>
      <c r="GL159" s="60"/>
      <c r="GM159" s="60"/>
      <c r="GN159" s="110"/>
      <c r="GO159" s="169">
        <f t="shared" si="1340"/>
        <v>0</v>
      </c>
      <c r="GP159" s="60"/>
      <c r="GQ159" s="60"/>
      <c r="GR159" s="60"/>
      <c r="GS159" s="60"/>
      <c r="GT159" s="60"/>
      <c r="GU159" s="60"/>
      <c r="GV159" s="60"/>
      <c r="GW159" s="60"/>
      <c r="GX159" s="60"/>
      <c r="GY159" s="60"/>
      <c r="GZ159" s="61"/>
      <c r="HA159" s="60"/>
      <c r="HB159" s="60"/>
      <c r="HC159" s="60"/>
      <c r="HD159" s="60"/>
      <c r="HE159" s="60"/>
      <c r="HF159" s="60"/>
      <c r="HG159" s="60"/>
      <c r="HH159" s="60"/>
      <c r="HI159" s="60"/>
      <c r="HJ159" s="60"/>
      <c r="HK159" s="60"/>
      <c r="HL159" s="60"/>
      <c r="HM159" s="60"/>
      <c r="HN159" s="110"/>
      <c r="HO159" s="172"/>
      <c r="HP159" s="173"/>
      <c r="HQ159" s="169">
        <f t="shared" si="1341"/>
        <v>0</v>
      </c>
      <c r="HR159" s="60"/>
      <c r="HS159" s="60"/>
      <c r="HT159" s="60"/>
      <c r="HU159" s="60"/>
      <c r="HV159" s="60"/>
      <c r="HW159" s="60"/>
      <c r="HX159" s="60"/>
      <c r="HY159" s="60"/>
      <c r="HZ159" s="60"/>
      <c r="IA159" s="60"/>
      <c r="IB159" s="61"/>
      <c r="IC159" s="60"/>
      <c r="ID159" s="60"/>
      <c r="IE159" s="60"/>
      <c r="IF159" s="110"/>
      <c r="IG159" s="169">
        <f t="shared" si="1342"/>
        <v>0</v>
      </c>
      <c r="IH159" s="60"/>
      <c r="II159" s="60"/>
      <c r="IJ159" s="60"/>
      <c r="IK159" s="60"/>
      <c r="IL159" s="60"/>
      <c r="IM159" s="60"/>
      <c r="IN159" s="60"/>
      <c r="IO159" s="60"/>
      <c r="IP159" s="60"/>
      <c r="IQ159" s="60"/>
      <c r="IR159" s="61"/>
      <c r="IS159" s="60"/>
      <c r="IT159" s="60"/>
      <c r="IU159" s="60"/>
      <c r="IV159" s="110"/>
      <c r="IW159" s="169">
        <f t="shared" si="1343"/>
        <v>0</v>
      </c>
      <c r="IX159" s="60"/>
      <c r="IY159" s="60"/>
      <c r="IZ159" s="60"/>
      <c r="JA159" s="60"/>
      <c r="JB159" s="60"/>
      <c r="JC159" s="60"/>
      <c r="JD159" s="60"/>
      <c r="JE159" s="60"/>
      <c r="JF159" s="60"/>
      <c r="JG159" s="60"/>
      <c r="JH159" s="61"/>
      <c r="JI159" s="60"/>
      <c r="JJ159" s="60"/>
      <c r="JK159" s="60"/>
      <c r="JL159" s="110"/>
      <c r="JM159" s="169">
        <f t="shared" si="1344"/>
        <v>0</v>
      </c>
      <c r="JN159" s="60"/>
      <c r="JO159" s="60"/>
      <c r="JP159" s="60"/>
      <c r="JQ159" s="60"/>
      <c r="JR159" s="60"/>
      <c r="JS159" s="60"/>
      <c r="JT159" s="60"/>
      <c r="JU159" s="60"/>
      <c r="JV159" s="60"/>
      <c r="JW159" s="60"/>
      <c r="JX159" s="61"/>
      <c r="JY159" s="60"/>
      <c r="JZ159" s="60"/>
      <c r="KA159" s="60"/>
      <c r="KB159" s="110"/>
      <c r="KC159" s="169">
        <f t="shared" si="1345"/>
        <v>0</v>
      </c>
      <c r="KD159" s="60"/>
      <c r="KE159" s="60"/>
      <c r="KF159" s="60"/>
      <c r="KG159" s="60"/>
      <c r="KH159" s="60"/>
      <c r="KI159" s="60"/>
      <c r="KJ159" s="60"/>
      <c r="KK159" s="60"/>
      <c r="KL159" s="60"/>
      <c r="KM159" s="60"/>
      <c r="KN159" s="61"/>
      <c r="KO159" s="60"/>
      <c r="KP159" s="60"/>
      <c r="KQ159" s="60"/>
      <c r="KR159" s="60"/>
      <c r="KS159" s="60"/>
      <c r="KT159" s="60"/>
      <c r="KU159" s="60"/>
      <c r="KV159" s="60"/>
      <c r="KW159" s="60"/>
      <c r="KX159" s="60"/>
      <c r="KY159" s="60"/>
      <c r="KZ159" s="60"/>
      <c r="LA159" s="60"/>
      <c r="LB159" s="110"/>
      <c r="LC159" s="173"/>
      <c r="LD159" s="169">
        <f t="shared" si="1346"/>
        <v>0</v>
      </c>
      <c r="LE159" s="60"/>
      <c r="LF159" s="60"/>
      <c r="LG159" s="60"/>
      <c r="LH159" s="60"/>
      <c r="LI159" s="60"/>
      <c r="LJ159" s="60"/>
      <c r="LK159" s="60"/>
      <c r="LL159" s="60"/>
      <c r="LM159" s="60"/>
      <c r="LN159" s="60"/>
      <c r="LO159" s="61"/>
      <c r="LP159" s="60"/>
      <c r="LQ159" s="60"/>
      <c r="LR159" s="60"/>
      <c r="LS159" s="110"/>
      <c r="LT159" s="169">
        <f t="shared" si="1347"/>
        <v>0</v>
      </c>
      <c r="LU159" s="60"/>
      <c r="LV159" s="60"/>
      <c r="LW159" s="60"/>
      <c r="LX159" s="60"/>
      <c r="LY159" s="60"/>
      <c r="LZ159" s="60"/>
      <c r="MA159" s="60"/>
      <c r="MB159" s="60"/>
      <c r="MC159" s="60"/>
      <c r="MD159" s="60"/>
      <c r="ME159" s="61"/>
      <c r="MF159" s="60"/>
      <c r="MG159" s="60"/>
      <c r="MH159" s="60"/>
      <c r="MI159" s="110"/>
      <c r="MJ159" s="169">
        <f t="shared" si="1348"/>
        <v>0</v>
      </c>
      <c r="MK159" s="60"/>
      <c r="ML159" s="60"/>
      <c r="MM159" s="60"/>
      <c r="MN159" s="60"/>
      <c r="MO159" s="60"/>
      <c r="MP159" s="60"/>
      <c r="MQ159" s="60"/>
      <c r="MR159" s="60"/>
      <c r="MS159" s="60"/>
      <c r="MT159" s="60"/>
      <c r="MU159" s="61"/>
      <c r="MV159" s="60"/>
      <c r="MW159" s="60"/>
      <c r="MX159" s="60"/>
      <c r="MY159" s="110"/>
      <c r="MZ159" s="169">
        <f t="shared" si="1349"/>
        <v>0</v>
      </c>
      <c r="NA159" s="60"/>
      <c r="NB159" s="60"/>
      <c r="NC159" s="60"/>
      <c r="ND159" s="60"/>
      <c r="NE159" s="60"/>
      <c r="NF159" s="60"/>
      <c r="NG159" s="60"/>
      <c r="NH159" s="60"/>
      <c r="NI159" s="60"/>
      <c r="NJ159" s="60"/>
      <c r="NK159" s="61"/>
      <c r="NL159" s="60"/>
      <c r="NM159" s="60"/>
      <c r="NN159" s="60"/>
      <c r="NO159" s="110"/>
      <c r="NP159" s="169">
        <f t="shared" si="1350"/>
        <v>0</v>
      </c>
      <c r="NQ159" s="60"/>
      <c r="NR159" s="60"/>
      <c r="NS159" s="60"/>
      <c r="NT159" s="60"/>
      <c r="NU159" s="60"/>
      <c r="NV159" s="60"/>
      <c r="NW159" s="60"/>
      <c r="NX159" s="60"/>
      <c r="NY159" s="60"/>
      <c r="NZ159" s="60"/>
      <c r="OA159" s="61"/>
      <c r="OB159" s="60"/>
      <c r="OC159" s="60"/>
      <c r="OD159" s="60"/>
      <c r="OE159" s="110"/>
      <c r="OF159" s="169">
        <f t="shared" si="1351"/>
        <v>0</v>
      </c>
      <c r="OG159" s="60"/>
      <c r="OH159" s="60"/>
      <c r="OI159" s="60"/>
      <c r="OJ159" s="60"/>
      <c r="OK159" s="60"/>
      <c r="OL159" s="60"/>
      <c r="OM159" s="60"/>
      <c r="ON159" s="60"/>
      <c r="OO159" s="60"/>
      <c r="OP159" s="60"/>
      <c r="OQ159" s="61"/>
      <c r="OR159" s="60"/>
      <c r="OS159" s="60"/>
      <c r="OT159" s="60"/>
      <c r="OU159" s="110"/>
      <c r="OV159" s="169">
        <f t="shared" si="1352"/>
        <v>0</v>
      </c>
      <c r="OW159" s="60"/>
      <c r="OX159" s="60"/>
      <c r="OY159" s="60"/>
      <c r="OZ159" s="60"/>
      <c r="PA159" s="60"/>
      <c r="PB159" s="60"/>
      <c r="PC159" s="60"/>
      <c r="PD159" s="60"/>
      <c r="PE159" s="60"/>
      <c r="PF159" s="60"/>
      <c r="PG159" s="61"/>
      <c r="PH159" s="60"/>
      <c r="PI159" s="60"/>
      <c r="PJ159" s="60"/>
      <c r="PK159" s="110"/>
      <c r="PL159" s="169">
        <f t="shared" si="1353"/>
        <v>0</v>
      </c>
      <c r="PM159" s="60"/>
      <c r="PN159" s="60"/>
      <c r="PO159" s="60"/>
      <c r="PP159" s="60"/>
      <c r="PQ159" s="60"/>
      <c r="PR159" s="60"/>
      <c r="PS159" s="60"/>
      <c r="PT159" s="60"/>
      <c r="PU159" s="60"/>
      <c r="PV159" s="60"/>
      <c r="PW159" s="61"/>
      <c r="PX159" s="60"/>
      <c r="PY159" s="60"/>
      <c r="PZ159" s="60"/>
      <c r="QA159" s="110"/>
      <c r="QB159" s="169">
        <f t="shared" si="1354"/>
        <v>0</v>
      </c>
      <c r="QC159" s="60"/>
      <c r="QD159" s="60"/>
      <c r="QE159" s="60"/>
      <c r="QF159" s="60"/>
      <c r="QG159" s="60"/>
      <c r="QH159" s="60"/>
      <c r="QI159" s="60"/>
      <c r="QJ159" s="60"/>
      <c r="QK159" s="60"/>
      <c r="QL159" s="60"/>
      <c r="QM159" s="61"/>
      <c r="QN159" s="60"/>
      <c r="QO159" s="60"/>
      <c r="QP159" s="60"/>
      <c r="QQ159" s="110"/>
      <c r="QR159" s="169">
        <f t="shared" si="1355"/>
        <v>0</v>
      </c>
      <c r="QS159" s="60"/>
      <c r="QT159" s="60"/>
      <c r="QU159" s="60"/>
      <c r="QV159" s="60"/>
      <c r="QW159" s="60"/>
      <c r="QX159" s="60"/>
      <c r="QY159" s="60"/>
      <c r="QZ159" s="60"/>
      <c r="RA159" s="60"/>
      <c r="RB159" s="60"/>
      <c r="RC159" s="61"/>
      <c r="RD159" s="60"/>
      <c r="RE159" s="60"/>
      <c r="RF159" s="60"/>
      <c r="RG159" s="60"/>
      <c r="RH159" s="60"/>
      <c r="RI159" s="60"/>
      <c r="RJ159" s="60"/>
      <c r="RK159" s="60"/>
      <c r="RL159" s="60"/>
      <c r="RM159" s="60"/>
      <c r="RN159" s="60"/>
      <c r="RO159" s="60"/>
      <c r="RP159" s="60"/>
      <c r="RQ159" s="110"/>
      <c r="RR159" s="173"/>
      <c r="RS159" s="169">
        <f t="shared" si="1356"/>
        <v>0</v>
      </c>
      <c r="RT159" s="60"/>
      <c r="RU159" s="60"/>
      <c r="RV159" s="60"/>
      <c r="RW159" s="60"/>
      <c r="RX159" s="60"/>
      <c r="RY159" s="60"/>
      <c r="RZ159" s="60"/>
      <c r="SA159" s="60"/>
      <c r="SB159" s="60"/>
      <c r="SC159" s="60"/>
      <c r="SD159" s="61"/>
      <c r="SE159" s="60"/>
      <c r="SF159" s="60"/>
      <c r="SG159" s="60"/>
      <c r="SH159" s="110"/>
      <c r="SI159" s="169">
        <f t="shared" si="1357"/>
        <v>0</v>
      </c>
      <c r="SJ159" s="60"/>
      <c r="SK159" s="60"/>
      <c r="SL159" s="60"/>
      <c r="SM159" s="60"/>
      <c r="SN159" s="60"/>
      <c r="SO159" s="60"/>
      <c r="SP159" s="60"/>
      <c r="SQ159" s="60"/>
      <c r="SR159" s="60"/>
      <c r="SS159" s="60"/>
      <c r="ST159" s="61"/>
      <c r="SU159" s="60"/>
      <c r="SV159" s="60"/>
      <c r="SW159" s="60"/>
      <c r="SX159" s="110"/>
      <c r="SY159" s="169">
        <f t="shared" si="1358"/>
        <v>0</v>
      </c>
      <c r="SZ159" s="60"/>
      <c r="TA159" s="60"/>
      <c r="TB159" s="60"/>
      <c r="TC159" s="60"/>
      <c r="TD159" s="60"/>
      <c r="TE159" s="60"/>
      <c r="TF159" s="60"/>
      <c r="TG159" s="60"/>
      <c r="TH159" s="60"/>
      <c r="TI159" s="60"/>
      <c r="TJ159" s="61"/>
      <c r="TK159" s="60"/>
      <c r="TL159" s="60"/>
      <c r="TM159" s="60"/>
      <c r="TN159" s="110"/>
      <c r="TO159" s="169">
        <f t="shared" si="1359"/>
        <v>0</v>
      </c>
      <c r="TP159" s="60"/>
      <c r="TQ159" s="60"/>
      <c r="TR159" s="60"/>
      <c r="TS159" s="60"/>
      <c r="TT159" s="60"/>
      <c r="TU159" s="60"/>
      <c r="TV159" s="60"/>
      <c r="TW159" s="60"/>
      <c r="TX159" s="60"/>
      <c r="TY159" s="60"/>
      <c r="TZ159" s="61"/>
      <c r="UA159" s="60"/>
      <c r="UB159" s="60"/>
      <c r="UC159" s="60"/>
      <c r="UD159" s="110"/>
      <c r="UE159" s="169">
        <f t="shared" si="1360"/>
        <v>0</v>
      </c>
      <c r="UF159" s="60"/>
      <c r="UG159" s="60"/>
      <c r="UH159" s="60"/>
      <c r="UI159" s="60"/>
      <c r="UJ159" s="60"/>
      <c r="UK159" s="60"/>
      <c r="UL159" s="60"/>
      <c r="UM159" s="60"/>
      <c r="UN159" s="60"/>
      <c r="UO159" s="60"/>
      <c r="UP159" s="61"/>
      <c r="UQ159" s="60"/>
      <c r="UR159" s="60"/>
      <c r="US159" s="60"/>
      <c r="UT159" s="60"/>
      <c r="UU159" s="60"/>
      <c r="UV159" s="60"/>
      <c r="UW159" s="60"/>
      <c r="UX159" s="60"/>
      <c r="UY159" s="60"/>
      <c r="UZ159" s="60"/>
      <c r="VA159" s="60"/>
      <c r="VB159" s="60"/>
      <c r="VC159" s="60"/>
      <c r="VD159" s="110"/>
      <c r="VE159" s="10" t="str">
        <f t="shared" si="1195"/>
        <v>-</v>
      </c>
    </row>
    <row r="160" spans="1:577" ht="20.149999999999999" customHeight="1">
      <c r="A160" s="23"/>
      <c r="B160" s="23"/>
      <c r="C160" s="23">
        <v>64025</v>
      </c>
      <c r="D160" s="24" t="s">
        <v>153</v>
      </c>
      <c r="E160" s="193">
        <f t="shared" si="1328"/>
        <v>0</v>
      </c>
      <c r="F160" s="194"/>
      <c r="G160" s="194"/>
      <c r="H160" s="195"/>
      <c r="I160" s="229"/>
      <c r="J160" s="241">
        <f t="shared" si="1329"/>
        <v>0</v>
      </c>
      <c r="K160" s="61"/>
      <c r="L160" s="60"/>
      <c r="M160" s="60"/>
      <c r="N160" s="60"/>
      <c r="O160" s="60"/>
      <c r="P160" s="60"/>
      <c r="Q160" s="60"/>
      <c r="R160" s="60"/>
      <c r="S160" s="60"/>
      <c r="T160" s="60"/>
      <c r="U160" s="61"/>
      <c r="V160" s="60"/>
      <c r="W160" s="60"/>
      <c r="X160" s="60"/>
      <c r="Y160" s="110"/>
      <c r="Z160" s="169">
        <f t="shared" si="1330"/>
        <v>0</v>
      </c>
      <c r="AA160" s="60"/>
      <c r="AB160" s="60"/>
      <c r="AC160" s="60"/>
      <c r="AD160" s="60"/>
      <c r="AE160" s="60"/>
      <c r="AF160" s="60"/>
      <c r="AG160" s="60"/>
      <c r="AH160" s="60"/>
      <c r="AI160" s="60"/>
      <c r="AJ160" s="60"/>
      <c r="AK160" s="61"/>
      <c r="AL160" s="60"/>
      <c r="AM160" s="60"/>
      <c r="AN160" s="60"/>
      <c r="AO160" s="110"/>
      <c r="AP160" s="169">
        <f t="shared" si="1331"/>
        <v>0</v>
      </c>
      <c r="AQ160" s="60"/>
      <c r="AR160" s="60"/>
      <c r="AS160" s="60"/>
      <c r="AT160" s="60"/>
      <c r="AU160" s="60"/>
      <c r="AV160" s="60"/>
      <c r="AW160" s="60"/>
      <c r="AX160" s="60"/>
      <c r="AY160" s="60"/>
      <c r="AZ160" s="60"/>
      <c r="BA160" s="61"/>
      <c r="BB160" s="60"/>
      <c r="BC160" s="60"/>
      <c r="BD160" s="60"/>
      <c r="BE160" s="110"/>
      <c r="BF160" s="169">
        <f t="shared" si="1332"/>
        <v>0</v>
      </c>
      <c r="BG160" s="60"/>
      <c r="BH160" s="60"/>
      <c r="BI160" s="60"/>
      <c r="BJ160" s="60"/>
      <c r="BK160" s="60"/>
      <c r="BL160" s="60"/>
      <c r="BM160" s="60"/>
      <c r="BN160" s="60"/>
      <c r="BO160" s="60"/>
      <c r="BP160" s="60"/>
      <c r="BQ160" s="61"/>
      <c r="BR160" s="60"/>
      <c r="BS160" s="60"/>
      <c r="BT160" s="60"/>
      <c r="BU160" s="110"/>
      <c r="BV160" s="169">
        <f t="shared" si="1333"/>
        <v>0</v>
      </c>
      <c r="BW160" s="60"/>
      <c r="BX160" s="60"/>
      <c r="BY160" s="60"/>
      <c r="BZ160" s="60"/>
      <c r="CA160" s="60"/>
      <c r="CB160" s="60"/>
      <c r="CC160" s="60"/>
      <c r="CD160" s="60"/>
      <c r="CE160" s="60"/>
      <c r="CF160" s="60"/>
      <c r="CG160" s="61"/>
      <c r="CH160" s="60"/>
      <c r="CI160" s="60"/>
      <c r="CJ160" s="60"/>
      <c r="CK160" s="60"/>
      <c r="CL160" s="60"/>
      <c r="CM160" s="60"/>
      <c r="CN160" s="60"/>
      <c r="CO160" s="60"/>
      <c r="CP160" s="60"/>
      <c r="CQ160" s="60"/>
      <c r="CR160" s="60"/>
      <c r="CS160" s="60"/>
      <c r="CT160" s="60"/>
      <c r="CU160" s="110"/>
      <c r="CV160" s="173"/>
      <c r="CW160" s="169">
        <f t="shared" si="1334"/>
        <v>0</v>
      </c>
      <c r="CX160" s="60"/>
      <c r="CY160" s="60"/>
      <c r="CZ160" s="60"/>
      <c r="DA160" s="60"/>
      <c r="DB160" s="60"/>
      <c r="DC160" s="60"/>
      <c r="DD160" s="60"/>
      <c r="DE160" s="60"/>
      <c r="DF160" s="60"/>
      <c r="DG160" s="60"/>
      <c r="DH160" s="61"/>
      <c r="DI160" s="60"/>
      <c r="DJ160" s="60"/>
      <c r="DK160" s="60"/>
      <c r="DL160" s="110"/>
      <c r="DM160" s="169">
        <f t="shared" si="1335"/>
        <v>0</v>
      </c>
      <c r="DN160" s="60"/>
      <c r="DO160" s="60"/>
      <c r="DP160" s="60"/>
      <c r="DQ160" s="60"/>
      <c r="DR160" s="60"/>
      <c r="DS160" s="60"/>
      <c r="DT160" s="60"/>
      <c r="DU160" s="60"/>
      <c r="DV160" s="60"/>
      <c r="DW160" s="60"/>
      <c r="DX160" s="61"/>
      <c r="DY160" s="60"/>
      <c r="DZ160" s="60"/>
      <c r="EA160" s="60"/>
      <c r="EB160" s="110"/>
      <c r="EC160" s="169">
        <f t="shared" si="1336"/>
        <v>0</v>
      </c>
      <c r="ED160" s="60"/>
      <c r="EE160" s="60"/>
      <c r="EF160" s="60"/>
      <c r="EG160" s="60"/>
      <c r="EH160" s="60"/>
      <c r="EI160" s="60"/>
      <c r="EJ160" s="60"/>
      <c r="EK160" s="60"/>
      <c r="EL160" s="60"/>
      <c r="EM160" s="60"/>
      <c r="EN160" s="61"/>
      <c r="EO160" s="60"/>
      <c r="EP160" s="60"/>
      <c r="EQ160" s="60"/>
      <c r="ER160" s="110"/>
      <c r="ES160" s="169">
        <f t="shared" si="1337"/>
        <v>0</v>
      </c>
      <c r="ET160" s="60"/>
      <c r="EU160" s="60"/>
      <c r="EV160" s="60"/>
      <c r="EW160" s="60"/>
      <c r="EX160" s="60"/>
      <c r="EY160" s="60"/>
      <c r="EZ160" s="60"/>
      <c r="FA160" s="60"/>
      <c r="FB160" s="60"/>
      <c r="FC160" s="60"/>
      <c r="FD160" s="61"/>
      <c r="FE160" s="60"/>
      <c r="FF160" s="60"/>
      <c r="FG160" s="60"/>
      <c r="FH160" s="110"/>
      <c r="FI160" s="169">
        <f t="shared" si="1338"/>
        <v>0</v>
      </c>
      <c r="FJ160" s="60"/>
      <c r="FK160" s="60"/>
      <c r="FL160" s="60"/>
      <c r="FM160" s="60"/>
      <c r="FN160" s="60"/>
      <c r="FO160" s="60"/>
      <c r="FP160" s="60"/>
      <c r="FQ160" s="60"/>
      <c r="FR160" s="60"/>
      <c r="FS160" s="60"/>
      <c r="FT160" s="61"/>
      <c r="FU160" s="60"/>
      <c r="FV160" s="60"/>
      <c r="FW160" s="60"/>
      <c r="FX160" s="110"/>
      <c r="FY160" s="169">
        <f t="shared" si="1339"/>
        <v>0</v>
      </c>
      <c r="FZ160" s="60"/>
      <c r="GA160" s="60"/>
      <c r="GB160" s="60"/>
      <c r="GC160" s="60"/>
      <c r="GD160" s="60"/>
      <c r="GE160" s="60"/>
      <c r="GF160" s="60"/>
      <c r="GG160" s="60"/>
      <c r="GH160" s="60"/>
      <c r="GI160" s="60"/>
      <c r="GJ160" s="61"/>
      <c r="GK160" s="60"/>
      <c r="GL160" s="60"/>
      <c r="GM160" s="60"/>
      <c r="GN160" s="110"/>
      <c r="GO160" s="169">
        <f t="shared" si="1340"/>
        <v>0</v>
      </c>
      <c r="GP160" s="60"/>
      <c r="GQ160" s="60"/>
      <c r="GR160" s="60"/>
      <c r="GS160" s="60"/>
      <c r="GT160" s="60"/>
      <c r="GU160" s="60"/>
      <c r="GV160" s="60"/>
      <c r="GW160" s="60"/>
      <c r="GX160" s="60"/>
      <c r="GY160" s="60"/>
      <c r="GZ160" s="61"/>
      <c r="HA160" s="60"/>
      <c r="HB160" s="60"/>
      <c r="HC160" s="60"/>
      <c r="HD160" s="60"/>
      <c r="HE160" s="60"/>
      <c r="HF160" s="60"/>
      <c r="HG160" s="60"/>
      <c r="HH160" s="60"/>
      <c r="HI160" s="60"/>
      <c r="HJ160" s="60"/>
      <c r="HK160" s="60"/>
      <c r="HL160" s="60"/>
      <c r="HM160" s="60"/>
      <c r="HN160" s="110"/>
      <c r="HO160" s="172"/>
      <c r="HP160" s="173"/>
      <c r="HQ160" s="169">
        <f t="shared" si="1341"/>
        <v>0</v>
      </c>
      <c r="HR160" s="60"/>
      <c r="HS160" s="60"/>
      <c r="HT160" s="60"/>
      <c r="HU160" s="60"/>
      <c r="HV160" s="60"/>
      <c r="HW160" s="60"/>
      <c r="HX160" s="60"/>
      <c r="HY160" s="60"/>
      <c r="HZ160" s="60"/>
      <c r="IA160" s="60"/>
      <c r="IB160" s="61"/>
      <c r="IC160" s="60"/>
      <c r="ID160" s="60"/>
      <c r="IE160" s="60"/>
      <c r="IF160" s="110"/>
      <c r="IG160" s="169">
        <f t="shared" si="1342"/>
        <v>0</v>
      </c>
      <c r="IH160" s="60"/>
      <c r="II160" s="60"/>
      <c r="IJ160" s="60"/>
      <c r="IK160" s="60"/>
      <c r="IL160" s="60"/>
      <c r="IM160" s="60"/>
      <c r="IN160" s="60"/>
      <c r="IO160" s="60"/>
      <c r="IP160" s="60"/>
      <c r="IQ160" s="60"/>
      <c r="IR160" s="61"/>
      <c r="IS160" s="60"/>
      <c r="IT160" s="60"/>
      <c r="IU160" s="60"/>
      <c r="IV160" s="110"/>
      <c r="IW160" s="169">
        <f t="shared" si="1343"/>
        <v>0</v>
      </c>
      <c r="IX160" s="60"/>
      <c r="IY160" s="60"/>
      <c r="IZ160" s="60"/>
      <c r="JA160" s="60"/>
      <c r="JB160" s="60"/>
      <c r="JC160" s="60"/>
      <c r="JD160" s="60"/>
      <c r="JE160" s="60"/>
      <c r="JF160" s="60"/>
      <c r="JG160" s="60"/>
      <c r="JH160" s="61"/>
      <c r="JI160" s="60"/>
      <c r="JJ160" s="60"/>
      <c r="JK160" s="60"/>
      <c r="JL160" s="110"/>
      <c r="JM160" s="169">
        <f t="shared" si="1344"/>
        <v>0</v>
      </c>
      <c r="JN160" s="60"/>
      <c r="JO160" s="60"/>
      <c r="JP160" s="60"/>
      <c r="JQ160" s="60"/>
      <c r="JR160" s="60"/>
      <c r="JS160" s="60"/>
      <c r="JT160" s="60"/>
      <c r="JU160" s="60"/>
      <c r="JV160" s="60"/>
      <c r="JW160" s="60"/>
      <c r="JX160" s="61"/>
      <c r="JY160" s="60"/>
      <c r="JZ160" s="60"/>
      <c r="KA160" s="60"/>
      <c r="KB160" s="110"/>
      <c r="KC160" s="169">
        <f t="shared" si="1345"/>
        <v>0</v>
      </c>
      <c r="KD160" s="60"/>
      <c r="KE160" s="60"/>
      <c r="KF160" s="60"/>
      <c r="KG160" s="60"/>
      <c r="KH160" s="60"/>
      <c r="KI160" s="60"/>
      <c r="KJ160" s="60"/>
      <c r="KK160" s="60"/>
      <c r="KL160" s="60"/>
      <c r="KM160" s="60"/>
      <c r="KN160" s="61"/>
      <c r="KO160" s="60"/>
      <c r="KP160" s="60"/>
      <c r="KQ160" s="60"/>
      <c r="KR160" s="60"/>
      <c r="KS160" s="60"/>
      <c r="KT160" s="60"/>
      <c r="KU160" s="60"/>
      <c r="KV160" s="60"/>
      <c r="KW160" s="60"/>
      <c r="KX160" s="60"/>
      <c r="KY160" s="60"/>
      <c r="KZ160" s="60"/>
      <c r="LA160" s="60"/>
      <c r="LB160" s="110"/>
      <c r="LC160" s="173"/>
      <c r="LD160" s="169">
        <f t="shared" si="1346"/>
        <v>0</v>
      </c>
      <c r="LE160" s="60"/>
      <c r="LF160" s="60"/>
      <c r="LG160" s="60"/>
      <c r="LH160" s="60"/>
      <c r="LI160" s="60"/>
      <c r="LJ160" s="60"/>
      <c r="LK160" s="60"/>
      <c r="LL160" s="60"/>
      <c r="LM160" s="60"/>
      <c r="LN160" s="60"/>
      <c r="LO160" s="61"/>
      <c r="LP160" s="60"/>
      <c r="LQ160" s="60"/>
      <c r="LR160" s="60"/>
      <c r="LS160" s="110"/>
      <c r="LT160" s="169">
        <f t="shared" si="1347"/>
        <v>0</v>
      </c>
      <c r="LU160" s="60"/>
      <c r="LV160" s="60"/>
      <c r="LW160" s="60"/>
      <c r="LX160" s="60"/>
      <c r="LY160" s="60"/>
      <c r="LZ160" s="60"/>
      <c r="MA160" s="60"/>
      <c r="MB160" s="60"/>
      <c r="MC160" s="60"/>
      <c r="MD160" s="60"/>
      <c r="ME160" s="61"/>
      <c r="MF160" s="60"/>
      <c r="MG160" s="60"/>
      <c r="MH160" s="60"/>
      <c r="MI160" s="110"/>
      <c r="MJ160" s="169">
        <f t="shared" si="1348"/>
        <v>0</v>
      </c>
      <c r="MK160" s="60"/>
      <c r="ML160" s="60"/>
      <c r="MM160" s="60"/>
      <c r="MN160" s="60"/>
      <c r="MO160" s="60"/>
      <c r="MP160" s="60"/>
      <c r="MQ160" s="60"/>
      <c r="MR160" s="60"/>
      <c r="MS160" s="60"/>
      <c r="MT160" s="60"/>
      <c r="MU160" s="61"/>
      <c r="MV160" s="60"/>
      <c r="MW160" s="60"/>
      <c r="MX160" s="60"/>
      <c r="MY160" s="110"/>
      <c r="MZ160" s="169">
        <f t="shared" si="1349"/>
        <v>0</v>
      </c>
      <c r="NA160" s="60"/>
      <c r="NB160" s="60"/>
      <c r="NC160" s="60"/>
      <c r="ND160" s="60"/>
      <c r="NE160" s="60"/>
      <c r="NF160" s="60"/>
      <c r="NG160" s="60"/>
      <c r="NH160" s="60"/>
      <c r="NI160" s="60"/>
      <c r="NJ160" s="60"/>
      <c r="NK160" s="61"/>
      <c r="NL160" s="60"/>
      <c r="NM160" s="60"/>
      <c r="NN160" s="60"/>
      <c r="NO160" s="110"/>
      <c r="NP160" s="169">
        <f t="shared" si="1350"/>
        <v>0</v>
      </c>
      <c r="NQ160" s="60"/>
      <c r="NR160" s="60"/>
      <c r="NS160" s="60"/>
      <c r="NT160" s="60"/>
      <c r="NU160" s="60"/>
      <c r="NV160" s="60"/>
      <c r="NW160" s="60"/>
      <c r="NX160" s="60"/>
      <c r="NY160" s="60"/>
      <c r="NZ160" s="60"/>
      <c r="OA160" s="61"/>
      <c r="OB160" s="60"/>
      <c r="OC160" s="60"/>
      <c r="OD160" s="60"/>
      <c r="OE160" s="110"/>
      <c r="OF160" s="169">
        <f t="shared" si="1351"/>
        <v>0</v>
      </c>
      <c r="OG160" s="60"/>
      <c r="OH160" s="60"/>
      <c r="OI160" s="60"/>
      <c r="OJ160" s="60"/>
      <c r="OK160" s="60"/>
      <c r="OL160" s="60"/>
      <c r="OM160" s="60"/>
      <c r="ON160" s="60"/>
      <c r="OO160" s="60"/>
      <c r="OP160" s="60"/>
      <c r="OQ160" s="61"/>
      <c r="OR160" s="60"/>
      <c r="OS160" s="60"/>
      <c r="OT160" s="60"/>
      <c r="OU160" s="110"/>
      <c r="OV160" s="169">
        <f t="shared" si="1352"/>
        <v>0</v>
      </c>
      <c r="OW160" s="60"/>
      <c r="OX160" s="60"/>
      <c r="OY160" s="60"/>
      <c r="OZ160" s="60"/>
      <c r="PA160" s="60"/>
      <c r="PB160" s="60"/>
      <c r="PC160" s="60"/>
      <c r="PD160" s="60"/>
      <c r="PE160" s="60"/>
      <c r="PF160" s="60"/>
      <c r="PG160" s="61"/>
      <c r="PH160" s="60"/>
      <c r="PI160" s="60"/>
      <c r="PJ160" s="60"/>
      <c r="PK160" s="110"/>
      <c r="PL160" s="169">
        <f t="shared" si="1353"/>
        <v>0</v>
      </c>
      <c r="PM160" s="60"/>
      <c r="PN160" s="60"/>
      <c r="PO160" s="60"/>
      <c r="PP160" s="60"/>
      <c r="PQ160" s="60"/>
      <c r="PR160" s="60"/>
      <c r="PS160" s="60"/>
      <c r="PT160" s="60"/>
      <c r="PU160" s="60"/>
      <c r="PV160" s="60"/>
      <c r="PW160" s="61"/>
      <c r="PX160" s="60"/>
      <c r="PY160" s="60"/>
      <c r="PZ160" s="60"/>
      <c r="QA160" s="110"/>
      <c r="QB160" s="169">
        <f t="shared" si="1354"/>
        <v>0</v>
      </c>
      <c r="QC160" s="60"/>
      <c r="QD160" s="60"/>
      <c r="QE160" s="60"/>
      <c r="QF160" s="60"/>
      <c r="QG160" s="60"/>
      <c r="QH160" s="60"/>
      <c r="QI160" s="60"/>
      <c r="QJ160" s="60"/>
      <c r="QK160" s="60"/>
      <c r="QL160" s="60"/>
      <c r="QM160" s="61"/>
      <c r="QN160" s="60"/>
      <c r="QO160" s="60"/>
      <c r="QP160" s="60"/>
      <c r="QQ160" s="110"/>
      <c r="QR160" s="169">
        <f t="shared" si="1355"/>
        <v>0</v>
      </c>
      <c r="QS160" s="60"/>
      <c r="QT160" s="60"/>
      <c r="QU160" s="60"/>
      <c r="QV160" s="60"/>
      <c r="QW160" s="60"/>
      <c r="QX160" s="60"/>
      <c r="QY160" s="60"/>
      <c r="QZ160" s="60"/>
      <c r="RA160" s="60"/>
      <c r="RB160" s="60"/>
      <c r="RC160" s="61"/>
      <c r="RD160" s="60"/>
      <c r="RE160" s="60"/>
      <c r="RF160" s="60"/>
      <c r="RG160" s="60"/>
      <c r="RH160" s="60"/>
      <c r="RI160" s="60"/>
      <c r="RJ160" s="60"/>
      <c r="RK160" s="60"/>
      <c r="RL160" s="60"/>
      <c r="RM160" s="60"/>
      <c r="RN160" s="60"/>
      <c r="RO160" s="60"/>
      <c r="RP160" s="60"/>
      <c r="RQ160" s="110"/>
      <c r="RR160" s="173"/>
      <c r="RS160" s="169">
        <f t="shared" si="1356"/>
        <v>0</v>
      </c>
      <c r="RT160" s="60"/>
      <c r="RU160" s="60"/>
      <c r="RV160" s="60"/>
      <c r="RW160" s="60"/>
      <c r="RX160" s="60"/>
      <c r="RY160" s="60"/>
      <c r="RZ160" s="60"/>
      <c r="SA160" s="60"/>
      <c r="SB160" s="60"/>
      <c r="SC160" s="60"/>
      <c r="SD160" s="61"/>
      <c r="SE160" s="60"/>
      <c r="SF160" s="60"/>
      <c r="SG160" s="60"/>
      <c r="SH160" s="110"/>
      <c r="SI160" s="169">
        <f t="shared" si="1357"/>
        <v>0</v>
      </c>
      <c r="SJ160" s="60"/>
      <c r="SK160" s="60"/>
      <c r="SL160" s="60"/>
      <c r="SM160" s="60"/>
      <c r="SN160" s="60"/>
      <c r="SO160" s="60"/>
      <c r="SP160" s="60"/>
      <c r="SQ160" s="60"/>
      <c r="SR160" s="60"/>
      <c r="SS160" s="60"/>
      <c r="ST160" s="61"/>
      <c r="SU160" s="60"/>
      <c r="SV160" s="60"/>
      <c r="SW160" s="60"/>
      <c r="SX160" s="110"/>
      <c r="SY160" s="169">
        <f t="shared" si="1358"/>
        <v>0</v>
      </c>
      <c r="SZ160" s="60"/>
      <c r="TA160" s="60"/>
      <c r="TB160" s="60"/>
      <c r="TC160" s="60"/>
      <c r="TD160" s="60"/>
      <c r="TE160" s="60"/>
      <c r="TF160" s="60"/>
      <c r="TG160" s="60"/>
      <c r="TH160" s="60"/>
      <c r="TI160" s="60"/>
      <c r="TJ160" s="61"/>
      <c r="TK160" s="60"/>
      <c r="TL160" s="60"/>
      <c r="TM160" s="60"/>
      <c r="TN160" s="110"/>
      <c r="TO160" s="169">
        <f t="shared" si="1359"/>
        <v>0</v>
      </c>
      <c r="TP160" s="60"/>
      <c r="TQ160" s="60"/>
      <c r="TR160" s="60"/>
      <c r="TS160" s="60"/>
      <c r="TT160" s="60"/>
      <c r="TU160" s="60"/>
      <c r="TV160" s="60"/>
      <c r="TW160" s="60"/>
      <c r="TX160" s="60"/>
      <c r="TY160" s="60"/>
      <c r="TZ160" s="61"/>
      <c r="UA160" s="60"/>
      <c r="UB160" s="60"/>
      <c r="UC160" s="60"/>
      <c r="UD160" s="110"/>
      <c r="UE160" s="169">
        <f t="shared" si="1360"/>
        <v>0</v>
      </c>
      <c r="UF160" s="60"/>
      <c r="UG160" s="60"/>
      <c r="UH160" s="60"/>
      <c r="UI160" s="60"/>
      <c r="UJ160" s="60"/>
      <c r="UK160" s="60"/>
      <c r="UL160" s="60"/>
      <c r="UM160" s="60"/>
      <c r="UN160" s="60"/>
      <c r="UO160" s="60"/>
      <c r="UP160" s="61"/>
      <c r="UQ160" s="60"/>
      <c r="UR160" s="60"/>
      <c r="US160" s="60"/>
      <c r="UT160" s="60"/>
      <c r="UU160" s="60"/>
      <c r="UV160" s="60"/>
      <c r="UW160" s="60"/>
      <c r="UX160" s="60"/>
      <c r="UY160" s="60"/>
      <c r="UZ160" s="60"/>
      <c r="VA160" s="60"/>
      <c r="VB160" s="60"/>
      <c r="VC160" s="60"/>
      <c r="VD160" s="110"/>
      <c r="VE160" s="10" t="str">
        <f t="shared" si="1195"/>
        <v>-</v>
      </c>
    </row>
    <row r="161" spans="1:577" ht="20.149999999999999" customHeight="1">
      <c r="A161" s="23"/>
      <c r="B161" s="23"/>
      <c r="C161" s="23">
        <v>64026</v>
      </c>
      <c r="D161" s="24" t="s">
        <v>154</v>
      </c>
      <c r="E161" s="193">
        <f t="shared" si="1328"/>
        <v>0</v>
      </c>
      <c r="F161" s="194"/>
      <c r="G161" s="194"/>
      <c r="H161" s="195"/>
      <c r="I161" s="229"/>
      <c r="J161" s="241">
        <f t="shared" si="1329"/>
        <v>0</v>
      </c>
      <c r="K161" s="61"/>
      <c r="L161" s="60"/>
      <c r="M161" s="60"/>
      <c r="N161" s="60"/>
      <c r="O161" s="60"/>
      <c r="P161" s="60"/>
      <c r="Q161" s="60"/>
      <c r="R161" s="60"/>
      <c r="S161" s="60"/>
      <c r="T161" s="60"/>
      <c r="U161" s="61"/>
      <c r="V161" s="60"/>
      <c r="W161" s="60"/>
      <c r="X161" s="60"/>
      <c r="Y161" s="110"/>
      <c r="Z161" s="169">
        <f t="shared" si="1330"/>
        <v>0</v>
      </c>
      <c r="AA161" s="60"/>
      <c r="AB161" s="60"/>
      <c r="AC161" s="60"/>
      <c r="AD161" s="60"/>
      <c r="AE161" s="60"/>
      <c r="AF161" s="60"/>
      <c r="AG161" s="60"/>
      <c r="AH161" s="60"/>
      <c r="AI161" s="60"/>
      <c r="AJ161" s="60"/>
      <c r="AK161" s="61"/>
      <c r="AL161" s="60"/>
      <c r="AM161" s="60"/>
      <c r="AN161" s="60"/>
      <c r="AO161" s="110"/>
      <c r="AP161" s="169">
        <f t="shared" si="1331"/>
        <v>0</v>
      </c>
      <c r="AQ161" s="60"/>
      <c r="AR161" s="60"/>
      <c r="AS161" s="60"/>
      <c r="AT161" s="60"/>
      <c r="AU161" s="60"/>
      <c r="AV161" s="60"/>
      <c r="AW161" s="60"/>
      <c r="AX161" s="60"/>
      <c r="AY161" s="60"/>
      <c r="AZ161" s="60"/>
      <c r="BA161" s="61"/>
      <c r="BB161" s="60"/>
      <c r="BC161" s="60"/>
      <c r="BD161" s="60"/>
      <c r="BE161" s="110"/>
      <c r="BF161" s="169">
        <f t="shared" si="1332"/>
        <v>0</v>
      </c>
      <c r="BG161" s="60"/>
      <c r="BH161" s="60"/>
      <c r="BI161" s="60"/>
      <c r="BJ161" s="60"/>
      <c r="BK161" s="60"/>
      <c r="BL161" s="60"/>
      <c r="BM161" s="60"/>
      <c r="BN161" s="60"/>
      <c r="BO161" s="60"/>
      <c r="BP161" s="60"/>
      <c r="BQ161" s="61"/>
      <c r="BR161" s="60"/>
      <c r="BS161" s="60"/>
      <c r="BT161" s="60"/>
      <c r="BU161" s="110"/>
      <c r="BV161" s="169">
        <f t="shared" si="1333"/>
        <v>0</v>
      </c>
      <c r="BW161" s="60"/>
      <c r="BX161" s="60"/>
      <c r="BY161" s="60"/>
      <c r="BZ161" s="60"/>
      <c r="CA161" s="60"/>
      <c r="CB161" s="60"/>
      <c r="CC161" s="60"/>
      <c r="CD161" s="60"/>
      <c r="CE161" s="60"/>
      <c r="CF161" s="60"/>
      <c r="CG161" s="61"/>
      <c r="CH161" s="60"/>
      <c r="CI161" s="60"/>
      <c r="CJ161" s="60"/>
      <c r="CK161" s="60"/>
      <c r="CL161" s="60"/>
      <c r="CM161" s="60"/>
      <c r="CN161" s="60"/>
      <c r="CO161" s="60"/>
      <c r="CP161" s="60"/>
      <c r="CQ161" s="60"/>
      <c r="CR161" s="60"/>
      <c r="CS161" s="60"/>
      <c r="CT161" s="60"/>
      <c r="CU161" s="110"/>
      <c r="CV161" s="173"/>
      <c r="CW161" s="169">
        <f t="shared" si="1334"/>
        <v>0</v>
      </c>
      <c r="CX161" s="60"/>
      <c r="CY161" s="60"/>
      <c r="CZ161" s="60"/>
      <c r="DA161" s="60"/>
      <c r="DB161" s="60"/>
      <c r="DC161" s="60"/>
      <c r="DD161" s="60"/>
      <c r="DE161" s="60"/>
      <c r="DF161" s="60"/>
      <c r="DG161" s="60"/>
      <c r="DH161" s="61"/>
      <c r="DI161" s="60"/>
      <c r="DJ161" s="60"/>
      <c r="DK161" s="60"/>
      <c r="DL161" s="110"/>
      <c r="DM161" s="169">
        <f t="shared" si="1335"/>
        <v>0</v>
      </c>
      <c r="DN161" s="60"/>
      <c r="DO161" s="60"/>
      <c r="DP161" s="60"/>
      <c r="DQ161" s="60"/>
      <c r="DR161" s="60"/>
      <c r="DS161" s="60"/>
      <c r="DT161" s="60"/>
      <c r="DU161" s="60"/>
      <c r="DV161" s="60"/>
      <c r="DW161" s="60"/>
      <c r="DX161" s="61"/>
      <c r="DY161" s="60"/>
      <c r="DZ161" s="60"/>
      <c r="EA161" s="60"/>
      <c r="EB161" s="110"/>
      <c r="EC161" s="169">
        <f t="shared" si="1336"/>
        <v>0</v>
      </c>
      <c r="ED161" s="60"/>
      <c r="EE161" s="60"/>
      <c r="EF161" s="60"/>
      <c r="EG161" s="60"/>
      <c r="EH161" s="60"/>
      <c r="EI161" s="60"/>
      <c r="EJ161" s="60"/>
      <c r="EK161" s="60"/>
      <c r="EL161" s="60"/>
      <c r="EM161" s="60"/>
      <c r="EN161" s="61"/>
      <c r="EO161" s="60"/>
      <c r="EP161" s="60"/>
      <c r="EQ161" s="60"/>
      <c r="ER161" s="110"/>
      <c r="ES161" s="169">
        <f t="shared" si="1337"/>
        <v>0</v>
      </c>
      <c r="ET161" s="60"/>
      <c r="EU161" s="60"/>
      <c r="EV161" s="60"/>
      <c r="EW161" s="60"/>
      <c r="EX161" s="60"/>
      <c r="EY161" s="60"/>
      <c r="EZ161" s="60"/>
      <c r="FA161" s="60"/>
      <c r="FB161" s="60"/>
      <c r="FC161" s="60"/>
      <c r="FD161" s="61"/>
      <c r="FE161" s="60"/>
      <c r="FF161" s="60"/>
      <c r="FG161" s="60"/>
      <c r="FH161" s="110"/>
      <c r="FI161" s="169">
        <f t="shared" si="1338"/>
        <v>0</v>
      </c>
      <c r="FJ161" s="60"/>
      <c r="FK161" s="60"/>
      <c r="FL161" s="60"/>
      <c r="FM161" s="60"/>
      <c r="FN161" s="60"/>
      <c r="FO161" s="60"/>
      <c r="FP161" s="60"/>
      <c r="FQ161" s="60"/>
      <c r="FR161" s="60"/>
      <c r="FS161" s="60"/>
      <c r="FT161" s="61"/>
      <c r="FU161" s="60"/>
      <c r="FV161" s="60"/>
      <c r="FW161" s="60"/>
      <c r="FX161" s="110"/>
      <c r="FY161" s="169">
        <f t="shared" si="1339"/>
        <v>0</v>
      </c>
      <c r="FZ161" s="60"/>
      <c r="GA161" s="60"/>
      <c r="GB161" s="60"/>
      <c r="GC161" s="60"/>
      <c r="GD161" s="60"/>
      <c r="GE161" s="60"/>
      <c r="GF161" s="60"/>
      <c r="GG161" s="60"/>
      <c r="GH161" s="60"/>
      <c r="GI161" s="60"/>
      <c r="GJ161" s="61"/>
      <c r="GK161" s="60"/>
      <c r="GL161" s="60"/>
      <c r="GM161" s="60"/>
      <c r="GN161" s="110"/>
      <c r="GO161" s="169">
        <f t="shared" si="1340"/>
        <v>0</v>
      </c>
      <c r="GP161" s="60"/>
      <c r="GQ161" s="60"/>
      <c r="GR161" s="60"/>
      <c r="GS161" s="60"/>
      <c r="GT161" s="60"/>
      <c r="GU161" s="60"/>
      <c r="GV161" s="60"/>
      <c r="GW161" s="60"/>
      <c r="GX161" s="60"/>
      <c r="GY161" s="60"/>
      <c r="GZ161" s="61"/>
      <c r="HA161" s="60"/>
      <c r="HB161" s="60"/>
      <c r="HC161" s="60"/>
      <c r="HD161" s="60"/>
      <c r="HE161" s="60"/>
      <c r="HF161" s="60"/>
      <c r="HG161" s="60"/>
      <c r="HH161" s="60"/>
      <c r="HI161" s="60"/>
      <c r="HJ161" s="60"/>
      <c r="HK161" s="60"/>
      <c r="HL161" s="60"/>
      <c r="HM161" s="60"/>
      <c r="HN161" s="110"/>
      <c r="HO161" s="172"/>
      <c r="HP161" s="173"/>
      <c r="HQ161" s="169">
        <f t="shared" si="1341"/>
        <v>0</v>
      </c>
      <c r="HR161" s="60"/>
      <c r="HS161" s="60"/>
      <c r="HT161" s="60"/>
      <c r="HU161" s="60"/>
      <c r="HV161" s="60"/>
      <c r="HW161" s="60"/>
      <c r="HX161" s="60"/>
      <c r="HY161" s="60"/>
      <c r="HZ161" s="60"/>
      <c r="IA161" s="60"/>
      <c r="IB161" s="61"/>
      <c r="IC161" s="60"/>
      <c r="ID161" s="60"/>
      <c r="IE161" s="60"/>
      <c r="IF161" s="110"/>
      <c r="IG161" s="169">
        <f t="shared" si="1342"/>
        <v>0</v>
      </c>
      <c r="IH161" s="60"/>
      <c r="II161" s="60"/>
      <c r="IJ161" s="60"/>
      <c r="IK161" s="60"/>
      <c r="IL161" s="60"/>
      <c r="IM161" s="60"/>
      <c r="IN161" s="60"/>
      <c r="IO161" s="60"/>
      <c r="IP161" s="60"/>
      <c r="IQ161" s="60"/>
      <c r="IR161" s="61"/>
      <c r="IS161" s="60"/>
      <c r="IT161" s="60"/>
      <c r="IU161" s="60"/>
      <c r="IV161" s="110"/>
      <c r="IW161" s="169">
        <f t="shared" si="1343"/>
        <v>0</v>
      </c>
      <c r="IX161" s="60"/>
      <c r="IY161" s="60"/>
      <c r="IZ161" s="60"/>
      <c r="JA161" s="60"/>
      <c r="JB161" s="60"/>
      <c r="JC161" s="60"/>
      <c r="JD161" s="60"/>
      <c r="JE161" s="60"/>
      <c r="JF161" s="60"/>
      <c r="JG161" s="60"/>
      <c r="JH161" s="61"/>
      <c r="JI161" s="60"/>
      <c r="JJ161" s="60"/>
      <c r="JK161" s="60"/>
      <c r="JL161" s="110"/>
      <c r="JM161" s="169">
        <f t="shared" si="1344"/>
        <v>0</v>
      </c>
      <c r="JN161" s="60"/>
      <c r="JO161" s="60"/>
      <c r="JP161" s="60"/>
      <c r="JQ161" s="60"/>
      <c r="JR161" s="60"/>
      <c r="JS161" s="60"/>
      <c r="JT161" s="60"/>
      <c r="JU161" s="60"/>
      <c r="JV161" s="60"/>
      <c r="JW161" s="60"/>
      <c r="JX161" s="61"/>
      <c r="JY161" s="60"/>
      <c r="JZ161" s="60"/>
      <c r="KA161" s="60"/>
      <c r="KB161" s="110"/>
      <c r="KC161" s="169">
        <f t="shared" si="1345"/>
        <v>0</v>
      </c>
      <c r="KD161" s="60"/>
      <c r="KE161" s="60"/>
      <c r="KF161" s="60"/>
      <c r="KG161" s="60"/>
      <c r="KH161" s="60"/>
      <c r="KI161" s="60"/>
      <c r="KJ161" s="60"/>
      <c r="KK161" s="60"/>
      <c r="KL161" s="60"/>
      <c r="KM161" s="60"/>
      <c r="KN161" s="61"/>
      <c r="KO161" s="60"/>
      <c r="KP161" s="60"/>
      <c r="KQ161" s="60"/>
      <c r="KR161" s="60"/>
      <c r="KS161" s="60"/>
      <c r="KT161" s="60"/>
      <c r="KU161" s="60"/>
      <c r="KV161" s="60"/>
      <c r="KW161" s="60"/>
      <c r="KX161" s="60"/>
      <c r="KY161" s="60"/>
      <c r="KZ161" s="60"/>
      <c r="LA161" s="60"/>
      <c r="LB161" s="110"/>
      <c r="LC161" s="173"/>
      <c r="LD161" s="169">
        <f t="shared" si="1346"/>
        <v>0</v>
      </c>
      <c r="LE161" s="60"/>
      <c r="LF161" s="60"/>
      <c r="LG161" s="60"/>
      <c r="LH161" s="60"/>
      <c r="LI161" s="60"/>
      <c r="LJ161" s="60"/>
      <c r="LK161" s="60"/>
      <c r="LL161" s="60"/>
      <c r="LM161" s="60"/>
      <c r="LN161" s="60"/>
      <c r="LO161" s="61"/>
      <c r="LP161" s="60"/>
      <c r="LQ161" s="60"/>
      <c r="LR161" s="60"/>
      <c r="LS161" s="110"/>
      <c r="LT161" s="169">
        <f t="shared" si="1347"/>
        <v>0</v>
      </c>
      <c r="LU161" s="60"/>
      <c r="LV161" s="60"/>
      <c r="LW161" s="60"/>
      <c r="LX161" s="60"/>
      <c r="LY161" s="60"/>
      <c r="LZ161" s="60"/>
      <c r="MA161" s="60"/>
      <c r="MB161" s="60"/>
      <c r="MC161" s="60"/>
      <c r="MD161" s="60"/>
      <c r="ME161" s="61"/>
      <c r="MF161" s="60"/>
      <c r="MG161" s="60"/>
      <c r="MH161" s="60"/>
      <c r="MI161" s="110"/>
      <c r="MJ161" s="169">
        <f t="shared" si="1348"/>
        <v>0</v>
      </c>
      <c r="MK161" s="60"/>
      <c r="ML161" s="60"/>
      <c r="MM161" s="60"/>
      <c r="MN161" s="60"/>
      <c r="MO161" s="60"/>
      <c r="MP161" s="60"/>
      <c r="MQ161" s="60"/>
      <c r="MR161" s="60"/>
      <c r="MS161" s="60"/>
      <c r="MT161" s="60"/>
      <c r="MU161" s="61"/>
      <c r="MV161" s="60"/>
      <c r="MW161" s="60"/>
      <c r="MX161" s="60"/>
      <c r="MY161" s="110"/>
      <c r="MZ161" s="169">
        <f t="shared" si="1349"/>
        <v>0</v>
      </c>
      <c r="NA161" s="60"/>
      <c r="NB161" s="60"/>
      <c r="NC161" s="60"/>
      <c r="ND161" s="60"/>
      <c r="NE161" s="60"/>
      <c r="NF161" s="60"/>
      <c r="NG161" s="60"/>
      <c r="NH161" s="60"/>
      <c r="NI161" s="60"/>
      <c r="NJ161" s="60"/>
      <c r="NK161" s="61"/>
      <c r="NL161" s="60"/>
      <c r="NM161" s="60"/>
      <c r="NN161" s="60"/>
      <c r="NO161" s="110"/>
      <c r="NP161" s="169">
        <f t="shared" si="1350"/>
        <v>0</v>
      </c>
      <c r="NQ161" s="60"/>
      <c r="NR161" s="60"/>
      <c r="NS161" s="60"/>
      <c r="NT161" s="60"/>
      <c r="NU161" s="60"/>
      <c r="NV161" s="60"/>
      <c r="NW161" s="60"/>
      <c r="NX161" s="60"/>
      <c r="NY161" s="60"/>
      <c r="NZ161" s="60"/>
      <c r="OA161" s="61"/>
      <c r="OB161" s="60"/>
      <c r="OC161" s="60"/>
      <c r="OD161" s="60"/>
      <c r="OE161" s="110"/>
      <c r="OF161" s="169">
        <f t="shared" si="1351"/>
        <v>0</v>
      </c>
      <c r="OG161" s="60"/>
      <c r="OH161" s="60"/>
      <c r="OI161" s="60"/>
      <c r="OJ161" s="60"/>
      <c r="OK161" s="60"/>
      <c r="OL161" s="60"/>
      <c r="OM161" s="60"/>
      <c r="ON161" s="60"/>
      <c r="OO161" s="60"/>
      <c r="OP161" s="60"/>
      <c r="OQ161" s="61"/>
      <c r="OR161" s="60"/>
      <c r="OS161" s="60"/>
      <c r="OT161" s="60"/>
      <c r="OU161" s="110"/>
      <c r="OV161" s="169">
        <f t="shared" si="1352"/>
        <v>0</v>
      </c>
      <c r="OW161" s="60"/>
      <c r="OX161" s="60"/>
      <c r="OY161" s="60"/>
      <c r="OZ161" s="60"/>
      <c r="PA161" s="60"/>
      <c r="PB161" s="60"/>
      <c r="PC161" s="60"/>
      <c r="PD161" s="60"/>
      <c r="PE161" s="60"/>
      <c r="PF161" s="60"/>
      <c r="PG161" s="61"/>
      <c r="PH161" s="60"/>
      <c r="PI161" s="60"/>
      <c r="PJ161" s="60"/>
      <c r="PK161" s="110"/>
      <c r="PL161" s="169">
        <f t="shared" si="1353"/>
        <v>0</v>
      </c>
      <c r="PM161" s="60"/>
      <c r="PN161" s="60"/>
      <c r="PO161" s="60"/>
      <c r="PP161" s="60"/>
      <c r="PQ161" s="60"/>
      <c r="PR161" s="60"/>
      <c r="PS161" s="60"/>
      <c r="PT161" s="60"/>
      <c r="PU161" s="60"/>
      <c r="PV161" s="60"/>
      <c r="PW161" s="61"/>
      <c r="PX161" s="60"/>
      <c r="PY161" s="60"/>
      <c r="PZ161" s="60"/>
      <c r="QA161" s="110"/>
      <c r="QB161" s="169">
        <f t="shared" si="1354"/>
        <v>0</v>
      </c>
      <c r="QC161" s="60"/>
      <c r="QD161" s="60"/>
      <c r="QE161" s="60"/>
      <c r="QF161" s="60"/>
      <c r="QG161" s="60"/>
      <c r="QH161" s="60"/>
      <c r="QI161" s="60"/>
      <c r="QJ161" s="60"/>
      <c r="QK161" s="60"/>
      <c r="QL161" s="60"/>
      <c r="QM161" s="61"/>
      <c r="QN161" s="60"/>
      <c r="QO161" s="60"/>
      <c r="QP161" s="60"/>
      <c r="QQ161" s="110"/>
      <c r="QR161" s="169">
        <f t="shared" si="1355"/>
        <v>0</v>
      </c>
      <c r="QS161" s="60"/>
      <c r="QT161" s="60"/>
      <c r="QU161" s="60"/>
      <c r="QV161" s="60"/>
      <c r="QW161" s="60"/>
      <c r="QX161" s="60"/>
      <c r="QY161" s="60"/>
      <c r="QZ161" s="60"/>
      <c r="RA161" s="60"/>
      <c r="RB161" s="60"/>
      <c r="RC161" s="61"/>
      <c r="RD161" s="60"/>
      <c r="RE161" s="60"/>
      <c r="RF161" s="60"/>
      <c r="RG161" s="60"/>
      <c r="RH161" s="60"/>
      <c r="RI161" s="60"/>
      <c r="RJ161" s="60"/>
      <c r="RK161" s="60"/>
      <c r="RL161" s="60"/>
      <c r="RM161" s="60"/>
      <c r="RN161" s="60"/>
      <c r="RO161" s="60"/>
      <c r="RP161" s="60"/>
      <c r="RQ161" s="110"/>
      <c r="RR161" s="173"/>
      <c r="RS161" s="169">
        <f t="shared" si="1356"/>
        <v>0</v>
      </c>
      <c r="RT161" s="60"/>
      <c r="RU161" s="60"/>
      <c r="RV161" s="60"/>
      <c r="RW161" s="60"/>
      <c r="RX161" s="60"/>
      <c r="RY161" s="60"/>
      <c r="RZ161" s="60"/>
      <c r="SA161" s="60"/>
      <c r="SB161" s="60"/>
      <c r="SC161" s="60"/>
      <c r="SD161" s="61"/>
      <c r="SE161" s="60"/>
      <c r="SF161" s="60"/>
      <c r="SG161" s="60"/>
      <c r="SH161" s="110"/>
      <c r="SI161" s="169">
        <f t="shared" si="1357"/>
        <v>0</v>
      </c>
      <c r="SJ161" s="60"/>
      <c r="SK161" s="60"/>
      <c r="SL161" s="60"/>
      <c r="SM161" s="60"/>
      <c r="SN161" s="60"/>
      <c r="SO161" s="60"/>
      <c r="SP161" s="60"/>
      <c r="SQ161" s="60"/>
      <c r="SR161" s="60"/>
      <c r="SS161" s="60"/>
      <c r="ST161" s="61"/>
      <c r="SU161" s="60"/>
      <c r="SV161" s="60"/>
      <c r="SW161" s="60"/>
      <c r="SX161" s="110"/>
      <c r="SY161" s="169">
        <f t="shared" si="1358"/>
        <v>0</v>
      </c>
      <c r="SZ161" s="60"/>
      <c r="TA161" s="60"/>
      <c r="TB161" s="60"/>
      <c r="TC161" s="60"/>
      <c r="TD161" s="60"/>
      <c r="TE161" s="60"/>
      <c r="TF161" s="60"/>
      <c r="TG161" s="60"/>
      <c r="TH161" s="60"/>
      <c r="TI161" s="60"/>
      <c r="TJ161" s="61"/>
      <c r="TK161" s="60"/>
      <c r="TL161" s="60"/>
      <c r="TM161" s="60"/>
      <c r="TN161" s="110"/>
      <c r="TO161" s="169">
        <f t="shared" si="1359"/>
        <v>0</v>
      </c>
      <c r="TP161" s="60"/>
      <c r="TQ161" s="60"/>
      <c r="TR161" s="60"/>
      <c r="TS161" s="60"/>
      <c r="TT161" s="60"/>
      <c r="TU161" s="60"/>
      <c r="TV161" s="60"/>
      <c r="TW161" s="60"/>
      <c r="TX161" s="60"/>
      <c r="TY161" s="60"/>
      <c r="TZ161" s="61"/>
      <c r="UA161" s="60"/>
      <c r="UB161" s="60"/>
      <c r="UC161" s="60"/>
      <c r="UD161" s="110"/>
      <c r="UE161" s="169">
        <f t="shared" si="1360"/>
        <v>0</v>
      </c>
      <c r="UF161" s="60"/>
      <c r="UG161" s="60"/>
      <c r="UH161" s="60"/>
      <c r="UI161" s="60"/>
      <c r="UJ161" s="60"/>
      <c r="UK161" s="60"/>
      <c r="UL161" s="60"/>
      <c r="UM161" s="60"/>
      <c r="UN161" s="60"/>
      <c r="UO161" s="60"/>
      <c r="UP161" s="61"/>
      <c r="UQ161" s="60"/>
      <c r="UR161" s="60"/>
      <c r="US161" s="60"/>
      <c r="UT161" s="60"/>
      <c r="UU161" s="60"/>
      <c r="UV161" s="60"/>
      <c r="UW161" s="60"/>
      <c r="UX161" s="60"/>
      <c r="UY161" s="60"/>
      <c r="UZ161" s="60"/>
      <c r="VA161" s="60"/>
      <c r="VB161" s="60"/>
      <c r="VC161" s="60"/>
      <c r="VD161" s="110"/>
      <c r="VE161" s="10" t="str">
        <f t="shared" si="1195"/>
        <v>-</v>
      </c>
    </row>
    <row r="162" spans="1:577" ht="20.149999999999999" customHeight="1">
      <c r="A162" s="23"/>
      <c r="B162" s="23"/>
      <c r="C162" s="23">
        <v>64027</v>
      </c>
      <c r="D162" s="24" t="s">
        <v>155</v>
      </c>
      <c r="E162" s="193">
        <f t="shared" si="1328"/>
        <v>0</v>
      </c>
      <c r="F162" s="194"/>
      <c r="G162" s="194"/>
      <c r="H162" s="195"/>
      <c r="I162" s="229"/>
      <c r="J162" s="241">
        <f t="shared" si="1329"/>
        <v>0</v>
      </c>
      <c r="K162" s="61"/>
      <c r="L162" s="60"/>
      <c r="M162" s="60"/>
      <c r="N162" s="60"/>
      <c r="O162" s="60"/>
      <c r="P162" s="60"/>
      <c r="Q162" s="60"/>
      <c r="R162" s="60"/>
      <c r="S162" s="60"/>
      <c r="T162" s="60"/>
      <c r="U162" s="61"/>
      <c r="V162" s="60"/>
      <c r="W162" s="60"/>
      <c r="X162" s="60"/>
      <c r="Y162" s="110"/>
      <c r="Z162" s="169">
        <f t="shared" si="1330"/>
        <v>0</v>
      </c>
      <c r="AA162" s="60"/>
      <c r="AB162" s="60"/>
      <c r="AC162" s="60"/>
      <c r="AD162" s="60"/>
      <c r="AE162" s="60"/>
      <c r="AF162" s="60"/>
      <c r="AG162" s="60"/>
      <c r="AH162" s="60"/>
      <c r="AI162" s="60"/>
      <c r="AJ162" s="60"/>
      <c r="AK162" s="61"/>
      <c r="AL162" s="60"/>
      <c r="AM162" s="60"/>
      <c r="AN162" s="60"/>
      <c r="AO162" s="110"/>
      <c r="AP162" s="169">
        <f t="shared" si="1331"/>
        <v>0</v>
      </c>
      <c r="AQ162" s="60"/>
      <c r="AR162" s="60"/>
      <c r="AS162" s="60"/>
      <c r="AT162" s="60"/>
      <c r="AU162" s="60"/>
      <c r="AV162" s="60"/>
      <c r="AW162" s="60"/>
      <c r="AX162" s="60"/>
      <c r="AY162" s="60"/>
      <c r="AZ162" s="60"/>
      <c r="BA162" s="61"/>
      <c r="BB162" s="60"/>
      <c r="BC162" s="60"/>
      <c r="BD162" s="60"/>
      <c r="BE162" s="110"/>
      <c r="BF162" s="169">
        <f t="shared" si="1332"/>
        <v>0</v>
      </c>
      <c r="BG162" s="60"/>
      <c r="BH162" s="60"/>
      <c r="BI162" s="60"/>
      <c r="BJ162" s="60"/>
      <c r="BK162" s="60"/>
      <c r="BL162" s="60"/>
      <c r="BM162" s="60"/>
      <c r="BN162" s="60"/>
      <c r="BO162" s="60"/>
      <c r="BP162" s="60"/>
      <c r="BQ162" s="61"/>
      <c r="BR162" s="60"/>
      <c r="BS162" s="60"/>
      <c r="BT162" s="60"/>
      <c r="BU162" s="110"/>
      <c r="BV162" s="169">
        <f t="shared" si="1333"/>
        <v>0</v>
      </c>
      <c r="BW162" s="60"/>
      <c r="BX162" s="60"/>
      <c r="BY162" s="60"/>
      <c r="BZ162" s="60"/>
      <c r="CA162" s="60"/>
      <c r="CB162" s="60"/>
      <c r="CC162" s="60"/>
      <c r="CD162" s="60"/>
      <c r="CE162" s="60"/>
      <c r="CF162" s="60"/>
      <c r="CG162" s="61"/>
      <c r="CH162" s="60"/>
      <c r="CI162" s="60"/>
      <c r="CJ162" s="60"/>
      <c r="CK162" s="60"/>
      <c r="CL162" s="60"/>
      <c r="CM162" s="60"/>
      <c r="CN162" s="60"/>
      <c r="CO162" s="60"/>
      <c r="CP162" s="60"/>
      <c r="CQ162" s="60"/>
      <c r="CR162" s="60"/>
      <c r="CS162" s="60"/>
      <c r="CT162" s="60"/>
      <c r="CU162" s="110"/>
      <c r="CV162" s="173"/>
      <c r="CW162" s="169">
        <f t="shared" si="1334"/>
        <v>0</v>
      </c>
      <c r="CX162" s="60"/>
      <c r="CY162" s="60"/>
      <c r="CZ162" s="60"/>
      <c r="DA162" s="60"/>
      <c r="DB162" s="60"/>
      <c r="DC162" s="60"/>
      <c r="DD162" s="60"/>
      <c r="DE162" s="60"/>
      <c r="DF162" s="60"/>
      <c r="DG162" s="60"/>
      <c r="DH162" s="61"/>
      <c r="DI162" s="60"/>
      <c r="DJ162" s="60"/>
      <c r="DK162" s="60"/>
      <c r="DL162" s="110"/>
      <c r="DM162" s="169">
        <f t="shared" si="1335"/>
        <v>0</v>
      </c>
      <c r="DN162" s="60"/>
      <c r="DO162" s="60"/>
      <c r="DP162" s="60"/>
      <c r="DQ162" s="60"/>
      <c r="DR162" s="60"/>
      <c r="DS162" s="60"/>
      <c r="DT162" s="60"/>
      <c r="DU162" s="60"/>
      <c r="DV162" s="60"/>
      <c r="DW162" s="60"/>
      <c r="DX162" s="61"/>
      <c r="DY162" s="60"/>
      <c r="DZ162" s="60"/>
      <c r="EA162" s="60"/>
      <c r="EB162" s="110"/>
      <c r="EC162" s="169">
        <f t="shared" si="1336"/>
        <v>0</v>
      </c>
      <c r="ED162" s="60"/>
      <c r="EE162" s="60"/>
      <c r="EF162" s="60"/>
      <c r="EG162" s="60"/>
      <c r="EH162" s="60"/>
      <c r="EI162" s="60"/>
      <c r="EJ162" s="60"/>
      <c r="EK162" s="60"/>
      <c r="EL162" s="60"/>
      <c r="EM162" s="60"/>
      <c r="EN162" s="61"/>
      <c r="EO162" s="60"/>
      <c r="EP162" s="60"/>
      <c r="EQ162" s="60"/>
      <c r="ER162" s="110"/>
      <c r="ES162" s="169">
        <f t="shared" si="1337"/>
        <v>0</v>
      </c>
      <c r="ET162" s="60"/>
      <c r="EU162" s="60"/>
      <c r="EV162" s="60"/>
      <c r="EW162" s="60"/>
      <c r="EX162" s="60"/>
      <c r="EY162" s="60"/>
      <c r="EZ162" s="60"/>
      <c r="FA162" s="60"/>
      <c r="FB162" s="60"/>
      <c r="FC162" s="60"/>
      <c r="FD162" s="61"/>
      <c r="FE162" s="60"/>
      <c r="FF162" s="60"/>
      <c r="FG162" s="60"/>
      <c r="FH162" s="110"/>
      <c r="FI162" s="169">
        <f t="shared" si="1338"/>
        <v>0</v>
      </c>
      <c r="FJ162" s="60"/>
      <c r="FK162" s="60"/>
      <c r="FL162" s="60"/>
      <c r="FM162" s="60"/>
      <c r="FN162" s="60"/>
      <c r="FO162" s="60"/>
      <c r="FP162" s="60"/>
      <c r="FQ162" s="60"/>
      <c r="FR162" s="60"/>
      <c r="FS162" s="60"/>
      <c r="FT162" s="61"/>
      <c r="FU162" s="60"/>
      <c r="FV162" s="60"/>
      <c r="FW162" s="60"/>
      <c r="FX162" s="110"/>
      <c r="FY162" s="169">
        <f t="shared" si="1339"/>
        <v>0</v>
      </c>
      <c r="FZ162" s="60"/>
      <c r="GA162" s="60"/>
      <c r="GB162" s="60"/>
      <c r="GC162" s="60"/>
      <c r="GD162" s="60"/>
      <c r="GE162" s="60"/>
      <c r="GF162" s="60"/>
      <c r="GG162" s="60"/>
      <c r="GH162" s="60"/>
      <c r="GI162" s="60"/>
      <c r="GJ162" s="61"/>
      <c r="GK162" s="60"/>
      <c r="GL162" s="60"/>
      <c r="GM162" s="60"/>
      <c r="GN162" s="110"/>
      <c r="GO162" s="169">
        <f t="shared" si="1340"/>
        <v>0</v>
      </c>
      <c r="GP162" s="60"/>
      <c r="GQ162" s="60"/>
      <c r="GR162" s="60"/>
      <c r="GS162" s="60"/>
      <c r="GT162" s="60"/>
      <c r="GU162" s="60"/>
      <c r="GV162" s="60"/>
      <c r="GW162" s="60"/>
      <c r="GX162" s="60"/>
      <c r="GY162" s="60"/>
      <c r="GZ162" s="61"/>
      <c r="HA162" s="60"/>
      <c r="HB162" s="60"/>
      <c r="HC162" s="60"/>
      <c r="HD162" s="60"/>
      <c r="HE162" s="60"/>
      <c r="HF162" s="60"/>
      <c r="HG162" s="60"/>
      <c r="HH162" s="60"/>
      <c r="HI162" s="60"/>
      <c r="HJ162" s="60"/>
      <c r="HK162" s="60"/>
      <c r="HL162" s="60"/>
      <c r="HM162" s="60"/>
      <c r="HN162" s="110"/>
      <c r="HO162" s="172"/>
      <c r="HP162" s="173"/>
      <c r="HQ162" s="169">
        <f t="shared" si="1341"/>
        <v>0</v>
      </c>
      <c r="HR162" s="60"/>
      <c r="HS162" s="60"/>
      <c r="HT162" s="60"/>
      <c r="HU162" s="60"/>
      <c r="HV162" s="60"/>
      <c r="HW162" s="60"/>
      <c r="HX162" s="60"/>
      <c r="HY162" s="60"/>
      <c r="HZ162" s="60"/>
      <c r="IA162" s="60"/>
      <c r="IB162" s="61"/>
      <c r="IC162" s="60"/>
      <c r="ID162" s="60"/>
      <c r="IE162" s="60"/>
      <c r="IF162" s="110"/>
      <c r="IG162" s="169">
        <f t="shared" si="1342"/>
        <v>0</v>
      </c>
      <c r="IH162" s="60"/>
      <c r="II162" s="60"/>
      <c r="IJ162" s="60"/>
      <c r="IK162" s="60"/>
      <c r="IL162" s="60"/>
      <c r="IM162" s="60"/>
      <c r="IN162" s="60"/>
      <c r="IO162" s="60"/>
      <c r="IP162" s="60"/>
      <c r="IQ162" s="60"/>
      <c r="IR162" s="61"/>
      <c r="IS162" s="60"/>
      <c r="IT162" s="60"/>
      <c r="IU162" s="60"/>
      <c r="IV162" s="110"/>
      <c r="IW162" s="169">
        <f t="shared" si="1343"/>
        <v>0</v>
      </c>
      <c r="IX162" s="60"/>
      <c r="IY162" s="60"/>
      <c r="IZ162" s="60"/>
      <c r="JA162" s="60"/>
      <c r="JB162" s="60"/>
      <c r="JC162" s="60"/>
      <c r="JD162" s="60"/>
      <c r="JE162" s="60"/>
      <c r="JF162" s="60"/>
      <c r="JG162" s="60"/>
      <c r="JH162" s="61"/>
      <c r="JI162" s="60"/>
      <c r="JJ162" s="60"/>
      <c r="JK162" s="60"/>
      <c r="JL162" s="110"/>
      <c r="JM162" s="169">
        <f t="shared" si="1344"/>
        <v>0</v>
      </c>
      <c r="JN162" s="60"/>
      <c r="JO162" s="60"/>
      <c r="JP162" s="60"/>
      <c r="JQ162" s="60"/>
      <c r="JR162" s="60"/>
      <c r="JS162" s="60"/>
      <c r="JT162" s="60"/>
      <c r="JU162" s="60"/>
      <c r="JV162" s="60"/>
      <c r="JW162" s="60"/>
      <c r="JX162" s="61"/>
      <c r="JY162" s="60"/>
      <c r="JZ162" s="60"/>
      <c r="KA162" s="60"/>
      <c r="KB162" s="110"/>
      <c r="KC162" s="169">
        <f t="shared" si="1345"/>
        <v>0</v>
      </c>
      <c r="KD162" s="60"/>
      <c r="KE162" s="60"/>
      <c r="KF162" s="60"/>
      <c r="KG162" s="60"/>
      <c r="KH162" s="60"/>
      <c r="KI162" s="60"/>
      <c r="KJ162" s="60"/>
      <c r="KK162" s="60"/>
      <c r="KL162" s="60"/>
      <c r="KM162" s="60"/>
      <c r="KN162" s="61"/>
      <c r="KO162" s="60"/>
      <c r="KP162" s="60"/>
      <c r="KQ162" s="60"/>
      <c r="KR162" s="60"/>
      <c r="KS162" s="60"/>
      <c r="KT162" s="60"/>
      <c r="KU162" s="60"/>
      <c r="KV162" s="60"/>
      <c r="KW162" s="60"/>
      <c r="KX162" s="60"/>
      <c r="KY162" s="60"/>
      <c r="KZ162" s="60"/>
      <c r="LA162" s="60"/>
      <c r="LB162" s="110"/>
      <c r="LC162" s="173"/>
      <c r="LD162" s="169">
        <f t="shared" si="1346"/>
        <v>0</v>
      </c>
      <c r="LE162" s="60"/>
      <c r="LF162" s="60"/>
      <c r="LG162" s="60"/>
      <c r="LH162" s="60"/>
      <c r="LI162" s="60"/>
      <c r="LJ162" s="60"/>
      <c r="LK162" s="60"/>
      <c r="LL162" s="60"/>
      <c r="LM162" s="60"/>
      <c r="LN162" s="60"/>
      <c r="LO162" s="61"/>
      <c r="LP162" s="60"/>
      <c r="LQ162" s="60"/>
      <c r="LR162" s="60"/>
      <c r="LS162" s="110"/>
      <c r="LT162" s="169">
        <f t="shared" si="1347"/>
        <v>0</v>
      </c>
      <c r="LU162" s="60"/>
      <c r="LV162" s="60"/>
      <c r="LW162" s="60"/>
      <c r="LX162" s="60"/>
      <c r="LY162" s="60"/>
      <c r="LZ162" s="60"/>
      <c r="MA162" s="60"/>
      <c r="MB162" s="60"/>
      <c r="MC162" s="60"/>
      <c r="MD162" s="60"/>
      <c r="ME162" s="61"/>
      <c r="MF162" s="60"/>
      <c r="MG162" s="60"/>
      <c r="MH162" s="60"/>
      <c r="MI162" s="110"/>
      <c r="MJ162" s="169">
        <f t="shared" si="1348"/>
        <v>0</v>
      </c>
      <c r="MK162" s="60"/>
      <c r="ML162" s="60"/>
      <c r="MM162" s="60"/>
      <c r="MN162" s="60"/>
      <c r="MO162" s="60"/>
      <c r="MP162" s="60"/>
      <c r="MQ162" s="60"/>
      <c r="MR162" s="60"/>
      <c r="MS162" s="60"/>
      <c r="MT162" s="60"/>
      <c r="MU162" s="61"/>
      <c r="MV162" s="60"/>
      <c r="MW162" s="60"/>
      <c r="MX162" s="60"/>
      <c r="MY162" s="110"/>
      <c r="MZ162" s="169">
        <f t="shared" si="1349"/>
        <v>0</v>
      </c>
      <c r="NA162" s="60"/>
      <c r="NB162" s="60"/>
      <c r="NC162" s="60"/>
      <c r="ND162" s="60"/>
      <c r="NE162" s="60"/>
      <c r="NF162" s="60"/>
      <c r="NG162" s="60"/>
      <c r="NH162" s="60"/>
      <c r="NI162" s="60"/>
      <c r="NJ162" s="60"/>
      <c r="NK162" s="61"/>
      <c r="NL162" s="60"/>
      <c r="NM162" s="60"/>
      <c r="NN162" s="60"/>
      <c r="NO162" s="110"/>
      <c r="NP162" s="169">
        <f t="shared" si="1350"/>
        <v>0</v>
      </c>
      <c r="NQ162" s="60"/>
      <c r="NR162" s="60"/>
      <c r="NS162" s="60"/>
      <c r="NT162" s="60"/>
      <c r="NU162" s="60"/>
      <c r="NV162" s="60"/>
      <c r="NW162" s="60"/>
      <c r="NX162" s="60"/>
      <c r="NY162" s="60"/>
      <c r="NZ162" s="60"/>
      <c r="OA162" s="61"/>
      <c r="OB162" s="60"/>
      <c r="OC162" s="60"/>
      <c r="OD162" s="60"/>
      <c r="OE162" s="110"/>
      <c r="OF162" s="169">
        <f t="shared" si="1351"/>
        <v>0</v>
      </c>
      <c r="OG162" s="60"/>
      <c r="OH162" s="60"/>
      <c r="OI162" s="60"/>
      <c r="OJ162" s="60"/>
      <c r="OK162" s="60"/>
      <c r="OL162" s="60"/>
      <c r="OM162" s="60"/>
      <c r="ON162" s="60"/>
      <c r="OO162" s="60"/>
      <c r="OP162" s="60"/>
      <c r="OQ162" s="61"/>
      <c r="OR162" s="60"/>
      <c r="OS162" s="60"/>
      <c r="OT162" s="60"/>
      <c r="OU162" s="110"/>
      <c r="OV162" s="169">
        <f t="shared" si="1352"/>
        <v>0</v>
      </c>
      <c r="OW162" s="60"/>
      <c r="OX162" s="60"/>
      <c r="OY162" s="60"/>
      <c r="OZ162" s="60"/>
      <c r="PA162" s="60"/>
      <c r="PB162" s="60"/>
      <c r="PC162" s="60"/>
      <c r="PD162" s="60"/>
      <c r="PE162" s="60"/>
      <c r="PF162" s="60"/>
      <c r="PG162" s="61"/>
      <c r="PH162" s="60"/>
      <c r="PI162" s="60"/>
      <c r="PJ162" s="60"/>
      <c r="PK162" s="110"/>
      <c r="PL162" s="169">
        <f t="shared" si="1353"/>
        <v>0</v>
      </c>
      <c r="PM162" s="60"/>
      <c r="PN162" s="60"/>
      <c r="PO162" s="60"/>
      <c r="PP162" s="60"/>
      <c r="PQ162" s="60"/>
      <c r="PR162" s="60"/>
      <c r="PS162" s="60"/>
      <c r="PT162" s="60"/>
      <c r="PU162" s="60"/>
      <c r="PV162" s="60"/>
      <c r="PW162" s="61"/>
      <c r="PX162" s="60"/>
      <c r="PY162" s="60"/>
      <c r="PZ162" s="60"/>
      <c r="QA162" s="110"/>
      <c r="QB162" s="169">
        <f t="shared" si="1354"/>
        <v>0</v>
      </c>
      <c r="QC162" s="60"/>
      <c r="QD162" s="60"/>
      <c r="QE162" s="60"/>
      <c r="QF162" s="60"/>
      <c r="QG162" s="60"/>
      <c r="QH162" s="60"/>
      <c r="QI162" s="60"/>
      <c r="QJ162" s="60"/>
      <c r="QK162" s="60"/>
      <c r="QL162" s="60"/>
      <c r="QM162" s="61"/>
      <c r="QN162" s="60"/>
      <c r="QO162" s="60"/>
      <c r="QP162" s="60"/>
      <c r="QQ162" s="110"/>
      <c r="QR162" s="169">
        <f t="shared" si="1355"/>
        <v>0</v>
      </c>
      <c r="QS162" s="60"/>
      <c r="QT162" s="60"/>
      <c r="QU162" s="60"/>
      <c r="QV162" s="60"/>
      <c r="QW162" s="60"/>
      <c r="QX162" s="60"/>
      <c r="QY162" s="60"/>
      <c r="QZ162" s="60"/>
      <c r="RA162" s="60"/>
      <c r="RB162" s="60"/>
      <c r="RC162" s="61"/>
      <c r="RD162" s="60"/>
      <c r="RE162" s="60"/>
      <c r="RF162" s="60"/>
      <c r="RG162" s="60"/>
      <c r="RH162" s="60"/>
      <c r="RI162" s="60"/>
      <c r="RJ162" s="60"/>
      <c r="RK162" s="60"/>
      <c r="RL162" s="60"/>
      <c r="RM162" s="60"/>
      <c r="RN162" s="60"/>
      <c r="RO162" s="60"/>
      <c r="RP162" s="60"/>
      <c r="RQ162" s="110"/>
      <c r="RR162" s="173"/>
      <c r="RS162" s="169">
        <f t="shared" si="1356"/>
        <v>0</v>
      </c>
      <c r="RT162" s="60"/>
      <c r="RU162" s="60"/>
      <c r="RV162" s="60"/>
      <c r="RW162" s="60"/>
      <c r="RX162" s="60"/>
      <c r="RY162" s="60"/>
      <c r="RZ162" s="60"/>
      <c r="SA162" s="60"/>
      <c r="SB162" s="60"/>
      <c r="SC162" s="60"/>
      <c r="SD162" s="61"/>
      <c r="SE162" s="60"/>
      <c r="SF162" s="60"/>
      <c r="SG162" s="60"/>
      <c r="SH162" s="110"/>
      <c r="SI162" s="169">
        <f t="shared" si="1357"/>
        <v>0</v>
      </c>
      <c r="SJ162" s="60"/>
      <c r="SK162" s="60"/>
      <c r="SL162" s="60"/>
      <c r="SM162" s="60"/>
      <c r="SN162" s="60"/>
      <c r="SO162" s="60"/>
      <c r="SP162" s="60"/>
      <c r="SQ162" s="60"/>
      <c r="SR162" s="60"/>
      <c r="SS162" s="60"/>
      <c r="ST162" s="61"/>
      <c r="SU162" s="60"/>
      <c r="SV162" s="60"/>
      <c r="SW162" s="60"/>
      <c r="SX162" s="110"/>
      <c r="SY162" s="169">
        <f t="shared" si="1358"/>
        <v>0</v>
      </c>
      <c r="SZ162" s="60"/>
      <c r="TA162" s="60"/>
      <c r="TB162" s="60"/>
      <c r="TC162" s="60"/>
      <c r="TD162" s="60"/>
      <c r="TE162" s="60"/>
      <c r="TF162" s="60"/>
      <c r="TG162" s="60"/>
      <c r="TH162" s="60"/>
      <c r="TI162" s="60"/>
      <c r="TJ162" s="61"/>
      <c r="TK162" s="60"/>
      <c r="TL162" s="60"/>
      <c r="TM162" s="60"/>
      <c r="TN162" s="110"/>
      <c r="TO162" s="169">
        <f t="shared" si="1359"/>
        <v>0</v>
      </c>
      <c r="TP162" s="60"/>
      <c r="TQ162" s="60"/>
      <c r="TR162" s="60"/>
      <c r="TS162" s="60"/>
      <c r="TT162" s="60"/>
      <c r="TU162" s="60"/>
      <c r="TV162" s="60"/>
      <c r="TW162" s="60"/>
      <c r="TX162" s="60"/>
      <c r="TY162" s="60"/>
      <c r="TZ162" s="61"/>
      <c r="UA162" s="60"/>
      <c r="UB162" s="60"/>
      <c r="UC162" s="60"/>
      <c r="UD162" s="110"/>
      <c r="UE162" s="169">
        <f t="shared" si="1360"/>
        <v>0</v>
      </c>
      <c r="UF162" s="60"/>
      <c r="UG162" s="60"/>
      <c r="UH162" s="60"/>
      <c r="UI162" s="60"/>
      <c r="UJ162" s="60"/>
      <c r="UK162" s="60"/>
      <c r="UL162" s="60"/>
      <c r="UM162" s="60"/>
      <c r="UN162" s="60"/>
      <c r="UO162" s="60"/>
      <c r="UP162" s="61"/>
      <c r="UQ162" s="60"/>
      <c r="UR162" s="60"/>
      <c r="US162" s="60"/>
      <c r="UT162" s="60"/>
      <c r="UU162" s="60"/>
      <c r="UV162" s="60"/>
      <c r="UW162" s="60"/>
      <c r="UX162" s="60"/>
      <c r="UY162" s="60"/>
      <c r="UZ162" s="60"/>
      <c r="VA162" s="60"/>
      <c r="VB162" s="60"/>
      <c r="VC162" s="60"/>
      <c r="VD162" s="110"/>
      <c r="VE162" s="10" t="str">
        <f t="shared" si="1195"/>
        <v>-</v>
      </c>
    </row>
    <row r="163" spans="1:577" ht="20.149999999999999" customHeight="1">
      <c r="A163" s="23"/>
      <c r="B163" s="23"/>
      <c r="C163" s="23">
        <v>64028</v>
      </c>
      <c r="D163" s="24" t="s">
        <v>156</v>
      </c>
      <c r="E163" s="193">
        <f t="shared" si="1328"/>
        <v>0</v>
      </c>
      <c r="F163" s="194"/>
      <c r="G163" s="194"/>
      <c r="H163" s="195"/>
      <c r="I163" s="229"/>
      <c r="J163" s="241">
        <f t="shared" si="1329"/>
        <v>0</v>
      </c>
      <c r="K163" s="61"/>
      <c r="L163" s="60"/>
      <c r="M163" s="60"/>
      <c r="N163" s="60"/>
      <c r="O163" s="60"/>
      <c r="P163" s="60"/>
      <c r="Q163" s="60"/>
      <c r="R163" s="60"/>
      <c r="S163" s="60"/>
      <c r="T163" s="60"/>
      <c r="U163" s="61"/>
      <c r="V163" s="60"/>
      <c r="W163" s="60"/>
      <c r="X163" s="60"/>
      <c r="Y163" s="110"/>
      <c r="Z163" s="169">
        <f t="shared" si="1330"/>
        <v>0</v>
      </c>
      <c r="AA163" s="60"/>
      <c r="AB163" s="60"/>
      <c r="AC163" s="60"/>
      <c r="AD163" s="60"/>
      <c r="AE163" s="60"/>
      <c r="AF163" s="60"/>
      <c r="AG163" s="60"/>
      <c r="AH163" s="60"/>
      <c r="AI163" s="60"/>
      <c r="AJ163" s="60"/>
      <c r="AK163" s="61"/>
      <c r="AL163" s="60"/>
      <c r="AM163" s="60"/>
      <c r="AN163" s="60"/>
      <c r="AO163" s="110"/>
      <c r="AP163" s="169">
        <f t="shared" si="1331"/>
        <v>0</v>
      </c>
      <c r="AQ163" s="60"/>
      <c r="AR163" s="60"/>
      <c r="AS163" s="60"/>
      <c r="AT163" s="60"/>
      <c r="AU163" s="60"/>
      <c r="AV163" s="60"/>
      <c r="AW163" s="60"/>
      <c r="AX163" s="60"/>
      <c r="AY163" s="60"/>
      <c r="AZ163" s="60"/>
      <c r="BA163" s="61"/>
      <c r="BB163" s="60"/>
      <c r="BC163" s="60"/>
      <c r="BD163" s="60"/>
      <c r="BE163" s="110"/>
      <c r="BF163" s="169">
        <f t="shared" si="1332"/>
        <v>0</v>
      </c>
      <c r="BG163" s="60"/>
      <c r="BH163" s="60"/>
      <c r="BI163" s="60"/>
      <c r="BJ163" s="60"/>
      <c r="BK163" s="60"/>
      <c r="BL163" s="60"/>
      <c r="BM163" s="60"/>
      <c r="BN163" s="60"/>
      <c r="BO163" s="60"/>
      <c r="BP163" s="60"/>
      <c r="BQ163" s="61"/>
      <c r="BR163" s="60"/>
      <c r="BS163" s="60"/>
      <c r="BT163" s="60"/>
      <c r="BU163" s="110"/>
      <c r="BV163" s="169">
        <f t="shared" si="1333"/>
        <v>0</v>
      </c>
      <c r="BW163" s="60"/>
      <c r="BX163" s="60"/>
      <c r="BY163" s="60"/>
      <c r="BZ163" s="60"/>
      <c r="CA163" s="60"/>
      <c r="CB163" s="60"/>
      <c r="CC163" s="60"/>
      <c r="CD163" s="60"/>
      <c r="CE163" s="60"/>
      <c r="CF163" s="60"/>
      <c r="CG163" s="61"/>
      <c r="CH163" s="60"/>
      <c r="CI163" s="60"/>
      <c r="CJ163" s="60"/>
      <c r="CK163" s="60"/>
      <c r="CL163" s="60"/>
      <c r="CM163" s="60"/>
      <c r="CN163" s="60"/>
      <c r="CO163" s="60"/>
      <c r="CP163" s="60"/>
      <c r="CQ163" s="60"/>
      <c r="CR163" s="60"/>
      <c r="CS163" s="60"/>
      <c r="CT163" s="60"/>
      <c r="CU163" s="110"/>
      <c r="CV163" s="173"/>
      <c r="CW163" s="169">
        <f t="shared" si="1334"/>
        <v>0</v>
      </c>
      <c r="CX163" s="60"/>
      <c r="CY163" s="60"/>
      <c r="CZ163" s="60"/>
      <c r="DA163" s="60"/>
      <c r="DB163" s="60"/>
      <c r="DC163" s="60"/>
      <c r="DD163" s="60"/>
      <c r="DE163" s="60"/>
      <c r="DF163" s="60"/>
      <c r="DG163" s="60"/>
      <c r="DH163" s="61"/>
      <c r="DI163" s="60"/>
      <c r="DJ163" s="60"/>
      <c r="DK163" s="60"/>
      <c r="DL163" s="110"/>
      <c r="DM163" s="169">
        <f t="shared" si="1335"/>
        <v>0</v>
      </c>
      <c r="DN163" s="60"/>
      <c r="DO163" s="60"/>
      <c r="DP163" s="60"/>
      <c r="DQ163" s="60"/>
      <c r="DR163" s="60"/>
      <c r="DS163" s="60"/>
      <c r="DT163" s="60"/>
      <c r="DU163" s="60"/>
      <c r="DV163" s="60"/>
      <c r="DW163" s="60"/>
      <c r="DX163" s="61"/>
      <c r="DY163" s="60"/>
      <c r="DZ163" s="60"/>
      <c r="EA163" s="60"/>
      <c r="EB163" s="110"/>
      <c r="EC163" s="169">
        <f t="shared" si="1336"/>
        <v>0</v>
      </c>
      <c r="ED163" s="60"/>
      <c r="EE163" s="60"/>
      <c r="EF163" s="60"/>
      <c r="EG163" s="60"/>
      <c r="EH163" s="60"/>
      <c r="EI163" s="60"/>
      <c r="EJ163" s="60"/>
      <c r="EK163" s="60"/>
      <c r="EL163" s="60"/>
      <c r="EM163" s="60"/>
      <c r="EN163" s="61"/>
      <c r="EO163" s="60"/>
      <c r="EP163" s="60"/>
      <c r="EQ163" s="60"/>
      <c r="ER163" s="110"/>
      <c r="ES163" s="169">
        <f t="shared" si="1337"/>
        <v>0</v>
      </c>
      <c r="ET163" s="60"/>
      <c r="EU163" s="60"/>
      <c r="EV163" s="60"/>
      <c r="EW163" s="60"/>
      <c r="EX163" s="60"/>
      <c r="EY163" s="60"/>
      <c r="EZ163" s="60"/>
      <c r="FA163" s="60"/>
      <c r="FB163" s="60"/>
      <c r="FC163" s="60"/>
      <c r="FD163" s="61"/>
      <c r="FE163" s="60"/>
      <c r="FF163" s="60"/>
      <c r="FG163" s="60"/>
      <c r="FH163" s="110"/>
      <c r="FI163" s="169">
        <f t="shared" si="1338"/>
        <v>0</v>
      </c>
      <c r="FJ163" s="60"/>
      <c r="FK163" s="60"/>
      <c r="FL163" s="60"/>
      <c r="FM163" s="60"/>
      <c r="FN163" s="60"/>
      <c r="FO163" s="60"/>
      <c r="FP163" s="60"/>
      <c r="FQ163" s="60"/>
      <c r="FR163" s="60"/>
      <c r="FS163" s="60"/>
      <c r="FT163" s="61"/>
      <c r="FU163" s="60"/>
      <c r="FV163" s="60"/>
      <c r="FW163" s="60"/>
      <c r="FX163" s="110"/>
      <c r="FY163" s="169">
        <f t="shared" si="1339"/>
        <v>0</v>
      </c>
      <c r="FZ163" s="60"/>
      <c r="GA163" s="60"/>
      <c r="GB163" s="60"/>
      <c r="GC163" s="60"/>
      <c r="GD163" s="60"/>
      <c r="GE163" s="60"/>
      <c r="GF163" s="60"/>
      <c r="GG163" s="60"/>
      <c r="GH163" s="60"/>
      <c r="GI163" s="60"/>
      <c r="GJ163" s="61"/>
      <c r="GK163" s="60"/>
      <c r="GL163" s="60"/>
      <c r="GM163" s="60"/>
      <c r="GN163" s="110"/>
      <c r="GO163" s="169">
        <f t="shared" si="1340"/>
        <v>0</v>
      </c>
      <c r="GP163" s="60"/>
      <c r="GQ163" s="60"/>
      <c r="GR163" s="60"/>
      <c r="GS163" s="60"/>
      <c r="GT163" s="60"/>
      <c r="GU163" s="60"/>
      <c r="GV163" s="60"/>
      <c r="GW163" s="60"/>
      <c r="GX163" s="60"/>
      <c r="GY163" s="60"/>
      <c r="GZ163" s="61"/>
      <c r="HA163" s="60"/>
      <c r="HB163" s="60"/>
      <c r="HC163" s="60"/>
      <c r="HD163" s="60"/>
      <c r="HE163" s="60"/>
      <c r="HF163" s="60"/>
      <c r="HG163" s="60"/>
      <c r="HH163" s="60"/>
      <c r="HI163" s="60"/>
      <c r="HJ163" s="60"/>
      <c r="HK163" s="60"/>
      <c r="HL163" s="60"/>
      <c r="HM163" s="60"/>
      <c r="HN163" s="110"/>
      <c r="HO163" s="172"/>
      <c r="HP163" s="173"/>
      <c r="HQ163" s="169">
        <f t="shared" si="1341"/>
        <v>0</v>
      </c>
      <c r="HR163" s="60"/>
      <c r="HS163" s="60"/>
      <c r="HT163" s="60"/>
      <c r="HU163" s="60"/>
      <c r="HV163" s="60"/>
      <c r="HW163" s="60"/>
      <c r="HX163" s="60"/>
      <c r="HY163" s="60"/>
      <c r="HZ163" s="60"/>
      <c r="IA163" s="60"/>
      <c r="IB163" s="61"/>
      <c r="IC163" s="60"/>
      <c r="ID163" s="60"/>
      <c r="IE163" s="60"/>
      <c r="IF163" s="110"/>
      <c r="IG163" s="169">
        <f t="shared" si="1342"/>
        <v>0</v>
      </c>
      <c r="IH163" s="60"/>
      <c r="II163" s="60"/>
      <c r="IJ163" s="60"/>
      <c r="IK163" s="60"/>
      <c r="IL163" s="60"/>
      <c r="IM163" s="60"/>
      <c r="IN163" s="60"/>
      <c r="IO163" s="60"/>
      <c r="IP163" s="60"/>
      <c r="IQ163" s="60"/>
      <c r="IR163" s="61"/>
      <c r="IS163" s="60"/>
      <c r="IT163" s="60"/>
      <c r="IU163" s="60"/>
      <c r="IV163" s="110"/>
      <c r="IW163" s="169">
        <f t="shared" si="1343"/>
        <v>0</v>
      </c>
      <c r="IX163" s="60"/>
      <c r="IY163" s="60"/>
      <c r="IZ163" s="60"/>
      <c r="JA163" s="60"/>
      <c r="JB163" s="60"/>
      <c r="JC163" s="60"/>
      <c r="JD163" s="60"/>
      <c r="JE163" s="60"/>
      <c r="JF163" s="60"/>
      <c r="JG163" s="60"/>
      <c r="JH163" s="61"/>
      <c r="JI163" s="60"/>
      <c r="JJ163" s="60"/>
      <c r="JK163" s="60"/>
      <c r="JL163" s="110"/>
      <c r="JM163" s="169">
        <f t="shared" si="1344"/>
        <v>0</v>
      </c>
      <c r="JN163" s="60"/>
      <c r="JO163" s="60"/>
      <c r="JP163" s="60"/>
      <c r="JQ163" s="60"/>
      <c r="JR163" s="60"/>
      <c r="JS163" s="60"/>
      <c r="JT163" s="60"/>
      <c r="JU163" s="60"/>
      <c r="JV163" s="60"/>
      <c r="JW163" s="60"/>
      <c r="JX163" s="61"/>
      <c r="JY163" s="60"/>
      <c r="JZ163" s="60"/>
      <c r="KA163" s="60"/>
      <c r="KB163" s="110"/>
      <c r="KC163" s="169">
        <f t="shared" si="1345"/>
        <v>0</v>
      </c>
      <c r="KD163" s="60"/>
      <c r="KE163" s="60"/>
      <c r="KF163" s="60"/>
      <c r="KG163" s="60"/>
      <c r="KH163" s="60"/>
      <c r="KI163" s="60"/>
      <c r="KJ163" s="60"/>
      <c r="KK163" s="60"/>
      <c r="KL163" s="60"/>
      <c r="KM163" s="60"/>
      <c r="KN163" s="61"/>
      <c r="KO163" s="60"/>
      <c r="KP163" s="60"/>
      <c r="KQ163" s="60"/>
      <c r="KR163" s="60"/>
      <c r="KS163" s="60"/>
      <c r="KT163" s="60"/>
      <c r="KU163" s="60"/>
      <c r="KV163" s="60"/>
      <c r="KW163" s="60"/>
      <c r="KX163" s="60"/>
      <c r="KY163" s="60"/>
      <c r="KZ163" s="60"/>
      <c r="LA163" s="60"/>
      <c r="LB163" s="110"/>
      <c r="LC163" s="173"/>
      <c r="LD163" s="169">
        <f t="shared" si="1346"/>
        <v>0</v>
      </c>
      <c r="LE163" s="60"/>
      <c r="LF163" s="60"/>
      <c r="LG163" s="60"/>
      <c r="LH163" s="60"/>
      <c r="LI163" s="60"/>
      <c r="LJ163" s="60"/>
      <c r="LK163" s="60"/>
      <c r="LL163" s="60"/>
      <c r="LM163" s="60"/>
      <c r="LN163" s="60"/>
      <c r="LO163" s="61"/>
      <c r="LP163" s="60"/>
      <c r="LQ163" s="60"/>
      <c r="LR163" s="60"/>
      <c r="LS163" s="110"/>
      <c r="LT163" s="169">
        <f t="shared" si="1347"/>
        <v>0</v>
      </c>
      <c r="LU163" s="60"/>
      <c r="LV163" s="60"/>
      <c r="LW163" s="60"/>
      <c r="LX163" s="60"/>
      <c r="LY163" s="60"/>
      <c r="LZ163" s="60"/>
      <c r="MA163" s="60"/>
      <c r="MB163" s="60"/>
      <c r="MC163" s="60"/>
      <c r="MD163" s="60"/>
      <c r="ME163" s="61"/>
      <c r="MF163" s="60"/>
      <c r="MG163" s="60"/>
      <c r="MH163" s="60"/>
      <c r="MI163" s="110"/>
      <c r="MJ163" s="169">
        <f t="shared" si="1348"/>
        <v>0</v>
      </c>
      <c r="MK163" s="60"/>
      <c r="ML163" s="60"/>
      <c r="MM163" s="60"/>
      <c r="MN163" s="60"/>
      <c r="MO163" s="60"/>
      <c r="MP163" s="60"/>
      <c r="MQ163" s="60"/>
      <c r="MR163" s="60"/>
      <c r="MS163" s="60"/>
      <c r="MT163" s="60"/>
      <c r="MU163" s="61"/>
      <c r="MV163" s="60"/>
      <c r="MW163" s="60"/>
      <c r="MX163" s="60"/>
      <c r="MY163" s="110"/>
      <c r="MZ163" s="169">
        <f t="shared" si="1349"/>
        <v>0</v>
      </c>
      <c r="NA163" s="60"/>
      <c r="NB163" s="60"/>
      <c r="NC163" s="60"/>
      <c r="ND163" s="60"/>
      <c r="NE163" s="60"/>
      <c r="NF163" s="60"/>
      <c r="NG163" s="60"/>
      <c r="NH163" s="60"/>
      <c r="NI163" s="60"/>
      <c r="NJ163" s="60"/>
      <c r="NK163" s="61"/>
      <c r="NL163" s="60"/>
      <c r="NM163" s="60"/>
      <c r="NN163" s="60"/>
      <c r="NO163" s="110"/>
      <c r="NP163" s="169">
        <f t="shared" si="1350"/>
        <v>0</v>
      </c>
      <c r="NQ163" s="60"/>
      <c r="NR163" s="60"/>
      <c r="NS163" s="60"/>
      <c r="NT163" s="60"/>
      <c r="NU163" s="60"/>
      <c r="NV163" s="60"/>
      <c r="NW163" s="60"/>
      <c r="NX163" s="60"/>
      <c r="NY163" s="60"/>
      <c r="NZ163" s="60"/>
      <c r="OA163" s="61"/>
      <c r="OB163" s="60"/>
      <c r="OC163" s="60"/>
      <c r="OD163" s="60"/>
      <c r="OE163" s="110"/>
      <c r="OF163" s="169">
        <f t="shared" si="1351"/>
        <v>0</v>
      </c>
      <c r="OG163" s="60"/>
      <c r="OH163" s="60"/>
      <c r="OI163" s="60"/>
      <c r="OJ163" s="60"/>
      <c r="OK163" s="60"/>
      <c r="OL163" s="60"/>
      <c r="OM163" s="60"/>
      <c r="ON163" s="60"/>
      <c r="OO163" s="60"/>
      <c r="OP163" s="60"/>
      <c r="OQ163" s="61"/>
      <c r="OR163" s="60"/>
      <c r="OS163" s="60"/>
      <c r="OT163" s="60"/>
      <c r="OU163" s="110"/>
      <c r="OV163" s="169">
        <f t="shared" si="1352"/>
        <v>0</v>
      </c>
      <c r="OW163" s="60"/>
      <c r="OX163" s="60"/>
      <c r="OY163" s="60"/>
      <c r="OZ163" s="60"/>
      <c r="PA163" s="60"/>
      <c r="PB163" s="60"/>
      <c r="PC163" s="60"/>
      <c r="PD163" s="60"/>
      <c r="PE163" s="60"/>
      <c r="PF163" s="60"/>
      <c r="PG163" s="61"/>
      <c r="PH163" s="60"/>
      <c r="PI163" s="60"/>
      <c r="PJ163" s="60"/>
      <c r="PK163" s="110"/>
      <c r="PL163" s="169">
        <f t="shared" si="1353"/>
        <v>0</v>
      </c>
      <c r="PM163" s="60"/>
      <c r="PN163" s="60"/>
      <c r="PO163" s="60"/>
      <c r="PP163" s="60"/>
      <c r="PQ163" s="60"/>
      <c r="PR163" s="60"/>
      <c r="PS163" s="60"/>
      <c r="PT163" s="60"/>
      <c r="PU163" s="60"/>
      <c r="PV163" s="60"/>
      <c r="PW163" s="61"/>
      <c r="PX163" s="60"/>
      <c r="PY163" s="60"/>
      <c r="PZ163" s="60"/>
      <c r="QA163" s="110"/>
      <c r="QB163" s="169">
        <f t="shared" si="1354"/>
        <v>0</v>
      </c>
      <c r="QC163" s="60"/>
      <c r="QD163" s="60"/>
      <c r="QE163" s="60"/>
      <c r="QF163" s="60"/>
      <c r="QG163" s="60"/>
      <c r="QH163" s="60"/>
      <c r="QI163" s="60"/>
      <c r="QJ163" s="60"/>
      <c r="QK163" s="60"/>
      <c r="QL163" s="60"/>
      <c r="QM163" s="61"/>
      <c r="QN163" s="60"/>
      <c r="QO163" s="60"/>
      <c r="QP163" s="60"/>
      <c r="QQ163" s="110"/>
      <c r="QR163" s="169">
        <f t="shared" si="1355"/>
        <v>0</v>
      </c>
      <c r="QS163" s="60"/>
      <c r="QT163" s="60"/>
      <c r="QU163" s="60"/>
      <c r="QV163" s="60"/>
      <c r="QW163" s="60"/>
      <c r="QX163" s="60"/>
      <c r="QY163" s="60"/>
      <c r="QZ163" s="60"/>
      <c r="RA163" s="60"/>
      <c r="RB163" s="60"/>
      <c r="RC163" s="61"/>
      <c r="RD163" s="60"/>
      <c r="RE163" s="60"/>
      <c r="RF163" s="60"/>
      <c r="RG163" s="60"/>
      <c r="RH163" s="60"/>
      <c r="RI163" s="60"/>
      <c r="RJ163" s="60"/>
      <c r="RK163" s="60"/>
      <c r="RL163" s="60"/>
      <c r="RM163" s="60"/>
      <c r="RN163" s="60"/>
      <c r="RO163" s="60"/>
      <c r="RP163" s="60"/>
      <c r="RQ163" s="110"/>
      <c r="RR163" s="173"/>
      <c r="RS163" s="169">
        <f t="shared" si="1356"/>
        <v>0</v>
      </c>
      <c r="RT163" s="60"/>
      <c r="RU163" s="60"/>
      <c r="RV163" s="60"/>
      <c r="RW163" s="60"/>
      <c r="RX163" s="60"/>
      <c r="RY163" s="60"/>
      <c r="RZ163" s="60"/>
      <c r="SA163" s="60"/>
      <c r="SB163" s="60"/>
      <c r="SC163" s="60"/>
      <c r="SD163" s="61"/>
      <c r="SE163" s="60"/>
      <c r="SF163" s="60"/>
      <c r="SG163" s="60"/>
      <c r="SH163" s="110"/>
      <c r="SI163" s="169">
        <f t="shared" si="1357"/>
        <v>0</v>
      </c>
      <c r="SJ163" s="60"/>
      <c r="SK163" s="60"/>
      <c r="SL163" s="60"/>
      <c r="SM163" s="60"/>
      <c r="SN163" s="60"/>
      <c r="SO163" s="60"/>
      <c r="SP163" s="60"/>
      <c r="SQ163" s="60"/>
      <c r="SR163" s="60"/>
      <c r="SS163" s="60"/>
      <c r="ST163" s="61"/>
      <c r="SU163" s="60"/>
      <c r="SV163" s="60"/>
      <c r="SW163" s="60"/>
      <c r="SX163" s="110"/>
      <c r="SY163" s="169">
        <f t="shared" si="1358"/>
        <v>0</v>
      </c>
      <c r="SZ163" s="60"/>
      <c r="TA163" s="60"/>
      <c r="TB163" s="60"/>
      <c r="TC163" s="60"/>
      <c r="TD163" s="60"/>
      <c r="TE163" s="60"/>
      <c r="TF163" s="60"/>
      <c r="TG163" s="60"/>
      <c r="TH163" s="60"/>
      <c r="TI163" s="60"/>
      <c r="TJ163" s="61"/>
      <c r="TK163" s="60"/>
      <c r="TL163" s="60"/>
      <c r="TM163" s="60"/>
      <c r="TN163" s="110"/>
      <c r="TO163" s="169">
        <f t="shared" si="1359"/>
        <v>0</v>
      </c>
      <c r="TP163" s="60"/>
      <c r="TQ163" s="60"/>
      <c r="TR163" s="60"/>
      <c r="TS163" s="60"/>
      <c r="TT163" s="60"/>
      <c r="TU163" s="60"/>
      <c r="TV163" s="60"/>
      <c r="TW163" s="60"/>
      <c r="TX163" s="60"/>
      <c r="TY163" s="60"/>
      <c r="TZ163" s="61"/>
      <c r="UA163" s="60"/>
      <c r="UB163" s="60"/>
      <c r="UC163" s="60"/>
      <c r="UD163" s="110"/>
      <c r="UE163" s="169">
        <f t="shared" si="1360"/>
        <v>0</v>
      </c>
      <c r="UF163" s="60"/>
      <c r="UG163" s="60"/>
      <c r="UH163" s="60"/>
      <c r="UI163" s="60"/>
      <c r="UJ163" s="60"/>
      <c r="UK163" s="60"/>
      <c r="UL163" s="60"/>
      <c r="UM163" s="60"/>
      <c r="UN163" s="60"/>
      <c r="UO163" s="60"/>
      <c r="UP163" s="61"/>
      <c r="UQ163" s="60"/>
      <c r="UR163" s="60"/>
      <c r="US163" s="60"/>
      <c r="UT163" s="60"/>
      <c r="UU163" s="60"/>
      <c r="UV163" s="60"/>
      <c r="UW163" s="60"/>
      <c r="UX163" s="60"/>
      <c r="UY163" s="60"/>
      <c r="UZ163" s="60"/>
      <c r="VA163" s="60"/>
      <c r="VB163" s="60"/>
      <c r="VC163" s="60"/>
      <c r="VD163" s="110"/>
      <c r="VE163" s="10" t="str">
        <f t="shared" si="1195"/>
        <v>-</v>
      </c>
    </row>
    <row r="164" spans="1:577" ht="20.149999999999999" customHeight="1">
      <c r="A164" s="19"/>
      <c r="B164" s="19">
        <v>6403</v>
      </c>
      <c r="C164" s="19"/>
      <c r="D164" s="20" t="s">
        <v>157</v>
      </c>
      <c r="E164" s="190">
        <f t="shared" ref="E164:BP164" si="1361">SUM(E165:E169)</f>
        <v>0</v>
      </c>
      <c r="F164" s="191">
        <f t="shared" si="1361"/>
        <v>0</v>
      </c>
      <c r="G164" s="191">
        <f t="shared" si="1361"/>
        <v>0</v>
      </c>
      <c r="H164" s="192">
        <f t="shared" si="1361"/>
        <v>0</v>
      </c>
      <c r="I164" s="228">
        <f t="shared" si="1361"/>
        <v>0</v>
      </c>
      <c r="J164" s="191">
        <f t="shared" si="1361"/>
        <v>0</v>
      </c>
      <c r="K164" s="59">
        <f t="shared" si="1361"/>
        <v>0</v>
      </c>
      <c r="L164" s="58">
        <f t="shared" si="1361"/>
        <v>0</v>
      </c>
      <c r="M164" s="58">
        <f t="shared" si="1361"/>
        <v>0</v>
      </c>
      <c r="N164" s="58">
        <f t="shared" si="1361"/>
        <v>0</v>
      </c>
      <c r="O164" s="58">
        <f t="shared" si="1361"/>
        <v>0</v>
      </c>
      <c r="P164" s="58">
        <f t="shared" si="1361"/>
        <v>0</v>
      </c>
      <c r="Q164" s="58">
        <f t="shared" si="1361"/>
        <v>0</v>
      </c>
      <c r="R164" s="58">
        <f t="shared" si="1361"/>
        <v>0</v>
      </c>
      <c r="S164" s="58">
        <f t="shared" si="1361"/>
        <v>0</v>
      </c>
      <c r="T164" s="58">
        <f t="shared" si="1361"/>
        <v>0</v>
      </c>
      <c r="U164" s="59">
        <f t="shared" si="1361"/>
        <v>0</v>
      </c>
      <c r="V164" s="58">
        <f t="shared" si="1361"/>
        <v>0</v>
      </c>
      <c r="W164" s="58">
        <f t="shared" si="1361"/>
        <v>0</v>
      </c>
      <c r="X164" s="58">
        <f t="shared" si="1361"/>
        <v>0</v>
      </c>
      <c r="Y164" s="109">
        <f t="shared" si="1361"/>
        <v>0</v>
      </c>
      <c r="Z164" s="59">
        <f t="shared" si="1361"/>
        <v>0</v>
      </c>
      <c r="AA164" s="58">
        <f t="shared" si="1361"/>
        <v>0</v>
      </c>
      <c r="AB164" s="58">
        <f t="shared" si="1361"/>
        <v>0</v>
      </c>
      <c r="AC164" s="58">
        <f t="shared" si="1361"/>
        <v>0</v>
      </c>
      <c r="AD164" s="58">
        <f t="shared" si="1361"/>
        <v>0</v>
      </c>
      <c r="AE164" s="58">
        <f t="shared" si="1361"/>
        <v>0</v>
      </c>
      <c r="AF164" s="58">
        <f t="shared" si="1361"/>
        <v>0</v>
      </c>
      <c r="AG164" s="58">
        <f t="shared" si="1361"/>
        <v>0</v>
      </c>
      <c r="AH164" s="58">
        <f t="shared" si="1361"/>
        <v>0</v>
      </c>
      <c r="AI164" s="58">
        <f t="shared" si="1361"/>
        <v>0</v>
      </c>
      <c r="AJ164" s="58">
        <f t="shared" si="1361"/>
        <v>0</v>
      </c>
      <c r="AK164" s="59">
        <f t="shared" si="1361"/>
        <v>0</v>
      </c>
      <c r="AL164" s="58">
        <f t="shared" si="1361"/>
        <v>0</v>
      </c>
      <c r="AM164" s="58">
        <f t="shared" si="1361"/>
        <v>0</v>
      </c>
      <c r="AN164" s="58">
        <f t="shared" si="1361"/>
        <v>0</v>
      </c>
      <c r="AO164" s="109">
        <f t="shared" si="1361"/>
        <v>0</v>
      </c>
      <c r="AP164" s="59">
        <f t="shared" si="1361"/>
        <v>0</v>
      </c>
      <c r="AQ164" s="58">
        <f t="shared" si="1361"/>
        <v>0</v>
      </c>
      <c r="AR164" s="58">
        <f t="shared" si="1361"/>
        <v>0</v>
      </c>
      <c r="AS164" s="58">
        <f t="shared" si="1361"/>
        <v>0</v>
      </c>
      <c r="AT164" s="58">
        <f t="shared" si="1361"/>
        <v>0</v>
      </c>
      <c r="AU164" s="58">
        <f t="shared" si="1361"/>
        <v>0</v>
      </c>
      <c r="AV164" s="58">
        <f t="shared" si="1361"/>
        <v>0</v>
      </c>
      <c r="AW164" s="58">
        <f t="shared" si="1361"/>
        <v>0</v>
      </c>
      <c r="AX164" s="58">
        <f t="shared" si="1361"/>
        <v>0</v>
      </c>
      <c r="AY164" s="58">
        <f t="shared" si="1361"/>
        <v>0</v>
      </c>
      <c r="AZ164" s="58">
        <f t="shared" si="1361"/>
        <v>0</v>
      </c>
      <c r="BA164" s="59">
        <f t="shared" si="1361"/>
        <v>0</v>
      </c>
      <c r="BB164" s="58">
        <f t="shared" si="1361"/>
        <v>0</v>
      </c>
      <c r="BC164" s="58">
        <f t="shared" si="1361"/>
        <v>0</v>
      </c>
      <c r="BD164" s="58">
        <f t="shared" si="1361"/>
        <v>0</v>
      </c>
      <c r="BE164" s="109">
        <f t="shared" si="1361"/>
        <v>0</v>
      </c>
      <c r="BF164" s="59">
        <f t="shared" si="1361"/>
        <v>0</v>
      </c>
      <c r="BG164" s="58">
        <f t="shared" si="1361"/>
        <v>0</v>
      </c>
      <c r="BH164" s="58">
        <f t="shared" si="1361"/>
        <v>0</v>
      </c>
      <c r="BI164" s="58">
        <f t="shared" si="1361"/>
        <v>0</v>
      </c>
      <c r="BJ164" s="58">
        <f t="shared" si="1361"/>
        <v>0</v>
      </c>
      <c r="BK164" s="58">
        <f t="shared" si="1361"/>
        <v>0</v>
      </c>
      <c r="BL164" s="58">
        <f t="shared" si="1361"/>
        <v>0</v>
      </c>
      <c r="BM164" s="58">
        <f t="shared" si="1361"/>
        <v>0</v>
      </c>
      <c r="BN164" s="58">
        <f t="shared" si="1361"/>
        <v>0</v>
      </c>
      <c r="BO164" s="58">
        <f t="shared" si="1361"/>
        <v>0</v>
      </c>
      <c r="BP164" s="58">
        <f t="shared" si="1361"/>
        <v>0</v>
      </c>
      <c r="BQ164" s="59">
        <f t="shared" ref="BQ164:EM164" si="1362">SUM(BQ165:BQ169)</f>
        <v>0</v>
      </c>
      <c r="BR164" s="58">
        <f t="shared" si="1362"/>
        <v>0</v>
      </c>
      <c r="BS164" s="58">
        <f t="shared" si="1362"/>
        <v>0</v>
      </c>
      <c r="BT164" s="58">
        <f t="shared" si="1362"/>
        <v>0</v>
      </c>
      <c r="BU164" s="109">
        <f t="shared" si="1362"/>
        <v>0</v>
      </c>
      <c r="BV164" s="59">
        <f t="shared" si="1362"/>
        <v>0</v>
      </c>
      <c r="BW164" s="58">
        <f t="shared" si="1362"/>
        <v>0</v>
      </c>
      <c r="BX164" s="58">
        <f t="shared" si="1362"/>
        <v>0</v>
      </c>
      <c r="BY164" s="58">
        <f t="shared" si="1362"/>
        <v>0</v>
      </c>
      <c r="BZ164" s="58">
        <f t="shared" si="1362"/>
        <v>0</v>
      </c>
      <c r="CA164" s="58">
        <f t="shared" si="1362"/>
        <v>0</v>
      </c>
      <c r="CB164" s="58">
        <f t="shared" si="1362"/>
        <v>0</v>
      </c>
      <c r="CC164" s="58">
        <f t="shared" si="1362"/>
        <v>0</v>
      </c>
      <c r="CD164" s="58">
        <f t="shared" si="1362"/>
        <v>0</v>
      </c>
      <c r="CE164" s="58">
        <f t="shared" si="1362"/>
        <v>0</v>
      </c>
      <c r="CF164" s="58">
        <f t="shared" si="1362"/>
        <v>0</v>
      </c>
      <c r="CG164" s="59">
        <f t="shared" si="1362"/>
        <v>0</v>
      </c>
      <c r="CH164" s="58">
        <f t="shared" si="1362"/>
        <v>0</v>
      </c>
      <c r="CI164" s="58">
        <f t="shared" si="1362"/>
        <v>0</v>
      </c>
      <c r="CJ164" s="58">
        <f t="shared" si="1362"/>
        <v>0</v>
      </c>
      <c r="CK164" s="58">
        <f t="shared" si="1362"/>
        <v>0</v>
      </c>
      <c r="CL164" s="58">
        <f t="shared" si="1362"/>
        <v>0</v>
      </c>
      <c r="CM164" s="58">
        <f t="shared" si="1362"/>
        <v>0</v>
      </c>
      <c r="CN164" s="58">
        <f t="shared" si="1362"/>
        <v>0</v>
      </c>
      <c r="CO164" s="58">
        <f t="shared" si="1362"/>
        <v>0</v>
      </c>
      <c r="CP164" s="58">
        <f t="shared" si="1362"/>
        <v>0</v>
      </c>
      <c r="CQ164" s="58">
        <f t="shared" si="1362"/>
        <v>0</v>
      </c>
      <c r="CR164" s="58">
        <f t="shared" si="1362"/>
        <v>0</v>
      </c>
      <c r="CS164" s="58">
        <f t="shared" si="1362"/>
        <v>0</v>
      </c>
      <c r="CT164" s="58">
        <f t="shared" si="1362"/>
        <v>0</v>
      </c>
      <c r="CU164" s="109">
        <f t="shared" si="1362"/>
        <v>0</v>
      </c>
      <c r="CV164" s="152">
        <f t="shared" si="1362"/>
        <v>0</v>
      </c>
      <c r="CW164" s="59">
        <f t="shared" si="1362"/>
        <v>0</v>
      </c>
      <c r="CX164" s="58">
        <f t="shared" si="1362"/>
        <v>0</v>
      </c>
      <c r="CY164" s="58">
        <f t="shared" si="1362"/>
        <v>0</v>
      </c>
      <c r="CZ164" s="58">
        <f t="shared" si="1362"/>
        <v>0</v>
      </c>
      <c r="DA164" s="58">
        <f t="shared" si="1362"/>
        <v>0</v>
      </c>
      <c r="DB164" s="58">
        <f t="shared" si="1362"/>
        <v>0</v>
      </c>
      <c r="DC164" s="58">
        <f t="shared" si="1362"/>
        <v>0</v>
      </c>
      <c r="DD164" s="58">
        <f t="shared" si="1362"/>
        <v>0</v>
      </c>
      <c r="DE164" s="58">
        <f t="shared" si="1362"/>
        <v>0</v>
      </c>
      <c r="DF164" s="58">
        <f t="shared" si="1362"/>
        <v>0</v>
      </c>
      <c r="DG164" s="58">
        <f t="shared" si="1362"/>
        <v>0</v>
      </c>
      <c r="DH164" s="59">
        <f t="shared" si="1362"/>
        <v>0</v>
      </c>
      <c r="DI164" s="58">
        <f t="shared" si="1362"/>
        <v>0</v>
      </c>
      <c r="DJ164" s="58">
        <f t="shared" si="1362"/>
        <v>0</v>
      </c>
      <c r="DK164" s="58">
        <f t="shared" si="1362"/>
        <v>0</v>
      </c>
      <c r="DL164" s="109">
        <f t="shared" si="1362"/>
        <v>0</v>
      </c>
      <c r="DM164" s="59">
        <f t="shared" si="1362"/>
        <v>0</v>
      </c>
      <c r="DN164" s="58">
        <f t="shared" si="1362"/>
        <v>0</v>
      </c>
      <c r="DO164" s="58">
        <f t="shared" si="1362"/>
        <v>0</v>
      </c>
      <c r="DP164" s="58">
        <f t="shared" si="1362"/>
        <v>0</v>
      </c>
      <c r="DQ164" s="58">
        <f t="shared" si="1362"/>
        <v>0</v>
      </c>
      <c r="DR164" s="58">
        <f t="shared" si="1362"/>
        <v>0</v>
      </c>
      <c r="DS164" s="58">
        <f t="shared" si="1362"/>
        <v>0</v>
      </c>
      <c r="DT164" s="58">
        <f t="shared" si="1362"/>
        <v>0</v>
      </c>
      <c r="DU164" s="58">
        <f t="shared" si="1362"/>
        <v>0</v>
      </c>
      <c r="DV164" s="58">
        <f t="shared" si="1362"/>
        <v>0</v>
      </c>
      <c r="DW164" s="58">
        <f t="shared" si="1362"/>
        <v>0</v>
      </c>
      <c r="DX164" s="59">
        <f t="shared" si="1362"/>
        <v>0</v>
      </c>
      <c r="DY164" s="58">
        <f t="shared" si="1362"/>
        <v>0</v>
      </c>
      <c r="DZ164" s="58">
        <f t="shared" si="1362"/>
        <v>0</v>
      </c>
      <c r="EA164" s="58">
        <f t="shared" si="1362"/>
        <v>0</v>
      </c>
      <c r="EB164" s="109">
        <f t="shared" si="1362"/>
        <v>0</v>
      </c>
      <c r="EC164" s="59">
        <f t="shared" si="1362"/>
        <v>0</v>
      </c>
      <c r="ED164" s="58">
        <f t="shared" si="1362"/>
        <v>0</v>
      </c>
      <c r="EE164" s="58">
        <f t="shared" si="1362"/>
        <v>0</v>
      </c>
      <c r="EF164" s="58">
        <f t="shared" si="1362"/>
        <v>0</v>
      </c>
      <c r="EG164" s="58">
        <f t="shared" si="1362"/>
        <v>0</v>
      </c>
      <c r="EH164" s="58">
        <f t="shared" si="1362"/>
        <v>0</v>
      </c>
      <c r="EI164" s="58">
        <f t="shared" si="1362"/>
        <v>0</v>
      </c>
      <c r="EJ164" s="58">
        <f t="shared" si="1362"/>
        <v>0</v>
      </c>
      <c r="EK164" s="58">
        <f t="shared" si="1362"/>
        <v>0</v>
      </c>
      <c r="EL164" s="58">
        <f t="shared" si="1362"/>
        <v>0</v>
      </c>
      <c r="EM164" s="58">
        <f t="shared" si="1362"/>
        <v>0</v>
      </c>
      <c r="EN164" s="59">
        <f t="shared" ref="EN164:GY164" si="1363">SUM(EN165:EN169)</f>
        <v>0</v>
      </c>
      <c r="EO164" s="58">
        <f t="shared" si="1363"/>
        <v>0</v>
      </c>
      <c r="EP164" s="58">
        <f t="shared" si="1363"/>
        <v>0</v>
      </c>
      <c r="EQ164" s="58">
        <f t="shared" si="1363"/>
        <v>0</v>
      </c>
      <c r="ER164" s="109">
        <f t="shared" si="1363"/>
        <v>0</v>
      </c>
      <c r="ES164" s="59">
        <f t="shared" si="1363"/>
        <v>0</v>
      </c>
      <c r="ET164" s="58">
        <f t="shared" si="1363"/>
        <v>0</v>
      </c>
      <c r="EU164" s="58">
        <f t="shared" si="1363"/>
        <v>0</v>
      </c>
      <c r="EV164" s="58">
        <f t="shared" si="1363"/>
        <v>0</v>
      </c>
      <c r="EW164" s="58">
        <f t="shared" si="1363"/>
        <v>0</v>
      </c>
      <c r="EX164" s="58">
        <f t="shared" si="1363"/>
        <v>0</v>
      </c>
      <c r="EY164" s="58">
        <f t="shared" si="1363"/>
        <v>0</v>
      </c>
      <c r="EZ164" s="58">
        <f t="shared" si="1363"/>
        <v>0</v>
      </c>
      <c r="FA164" s="58">
        <f t="shared" si="1363"/>
        <v>0</v>
      </c>
      <c r="FB164" s="58">
        <f t="shared" si="1363"/>
        <v>0</v>
      </c>
      <c r="FC164" s="58">
        <f t="shared" si="1363"/>
        <v>0</v>
      </c>
      <c r="FD164" s="59">
        <f t="shared" si="1363"/>
        <v>0</v>
      </c>
      <c r="FE164" s="58">
        <f t="shared" si="1363"/>
        <v>0</v>
      </c>
      <c r="FF164" s="58">
        <f t="shared" si="1363"/>
        <v>0</v>
      </c>
      <c r="FG164" s="58">
        <f t="shared" si="1363"/>
        <v>0</v>
      </c>
      <c r="FH164" s="109">
        <f t="shared" si="1363"/>
        <v>0</v>
      </c>
      <c r="FI164" s="59">
        <f t="shared" si="1363"/>
        <v>0</v>
      </c>
      <c r="FJ164" s="58">
        <f t="shared" si="1363"/>
        <v>0</v>
      </c>
      <c r="FK164" s="58">
        <f t="shared" si="1363"/>
        <v>0</v>
      </c>
      <c r="FL164" s="58">
        <f t="shared" si="1363"/>
        <v>0</v>
      </c>
      <c r="FM164" s="58">
        <f t="shared" si="1363"/>
        <v>0</v>
      </c>
      <c r="FN164" s="58">
        <f t="shared" si="1363"/>
        <v>0</v>
      </c>
      <c r="FO164" s="58">
        <f t="shared" si="1363"/>
        <v>0</v>
      </c>
      <c r="FP164" s="58">
        <f t="shared" si="1363"/>
        <v>0</v>
      </c>
      <c r="FQ164" s="58">
        <f t="shared" si="1363"/>
        <v>0</v>
      </c>
      <c r="FR164" s="58">
        <f t="shared" si="1363"/>
        <v>0</v>
      </c>
      <c r="FS164" s="58">
        <f t="shared" si="1363"/>
        <v>0</v>
      </c>
      <c r="FT164" s="59">
        <f t="shared" si="1363"/>
        <v>0</v>
      </c>
      <c r="FU164" s="58">
        <f t="shared" si="1363"/>
        <v>0</v>
      </c>
      <c r="FV164" s="58">
        <f t="shared" si="1363"/>
        <v>0</v>
      </c>
      <c r="FW164" s="58">
        <f t="shared" si="1363"/>
        <v>0</v>
      </c>
      <c r="FX164" s="109">
        <f t="shared" si="1363"/>
        <v>0</v>
      </c>
      <c r="FY164" s="59">
        <f t="shared" si="1363"/>
        <v>0</v>
      </c>
      <c r="FZ164" s="58">
        <f t="shared" si="1363"/>
        <v>0</v>
      </c>
      <c r="GA164" s="58">
        <f t="shared" si="1363"/>
        <v>0</v>
      </c>
      <c r="GB164" s="58">
        <f t="shared" si="1363"/>
        <v>0</v>
      </c>
      <c r="GC164" s="58">
        <f t="shared" si="1363"/>
        <v>0</v>
      </c>
      <c r="GD164" s="58">
        <f t="shared" si="1363"/>
        <v>0</v>
      </c>
      <c r="GE164" s="58">
        <f t="shared" si="1363"/>
        <v>0</v>
      </c>
      <c r="GF164" s="58">
        <f t="shared" si="1363"/>
        <v>0</v>
      </c>
      <c r="GG164" s="58">
        <f t="shared" si="1363"/>
        <v>0</v>
      </c>
      <c r="GH164" s="58">
        <f t="shared" si="1363"/>
        <v>0</v>
      </c>
      <c r="GI164" s="58">
        <f t="shared" si="1363"/>
        <v>0</v>
      </c>
      <c r="GJ164" s="59">
        <f t="shared" si="1363"/>
        <v>0</v>
      </c>
      <c r="GK164" s="58">
        <f t="shared" si="1363"/>
        <v>0</v>
      </c>
      <c r="GL164" s="58">
        <f t="shared" si="1363"/>
        <v>0</v>
      </c>
      <c r="GM164" s="58">
        <f t="shared" si="1363"/>
        <v>0</v>
      </c>
      <c r="GN164" s="109">
        <f t="shared" si="1363"/>
        <v>0</v>
      </c>
      <c r="GO164" s="59">
        <f t="shared" si="1363"/>
        <v>0</v>
      </c>
      <c r="GP164" s="58">
        <f t="shared" si="1363"/>
        <v>0</v>
      </c>
      <c r="GQ164" s="58">
        <f t="shared" si="1363"/>
        <v>0</v>
      </c>
      <c r="GR164" s="58">
        <f t="shared" si="1363"/>
        <v>0</v>
      </c>
      <c r="GS164" s="58">
        <f t="shared" si="1363"/>
        <v>0</v>
      </c>
      <c r="GT164" s="58">
        <f t="shared" si="1363"/>
        <v>0</v>
      </c>
      <c r="GU164" s="58">
        <f t="shared" si="1363"/>
        <v>0</v>
      </c>
      <c r="GV164" s="58">
        <f t="shared" si="1363"/>
        <v>0</v>
      </c>
      <c r="GW164" s="58">
        <f t="shared" si="1363"/>
        <v>0</v>
      </c>
      <c r="GX164" s="58">
        <f t="shared" si="1363"/>
        <v>0</v>
      </c>
      <c r="GY164" s="58">
        <f t="shared" si="1363"/>
        <v>0</v>
      </c>
      <c r="GZ164" s="59">
        <f t="shared" ref="GZ164:JW164" si="1364">SUM(GZ165:GZ169)</f>
        <v>0</v>
      </c>
      <c r="HA164" s="58">
        <f t="shared" si="1364"/>
        <v>0</v>
      </c>
      <c r="HB164" s="58">
        <f t="shared" si="1364"/>
        <v>0</v>
      </c>
      <c r="HC164" s="58">
        <f t="shared" si="1364"/>
        <v>0</v>
      </c>
      <c r="HD164" s="58">
        <f t="shared" si="1364"/>
        <v>0</v>
      </c>
      <c r="HE164" s="58">
        <f t="shared" si="1364"/>
        <v>0</v>
      </c>
      <c r="HF164" s="58">
        <f t="shared" si="1364"/>
        <v>0</v>
      </c>
      <c r="HG164" s="58">
        <f t="shared" si="1364"/>
        <v>0</v>
      </c>
      <c r="HH164" s="58">
        <f t="shared" si="1364"/>
        <v>0</v>
      </c>
      <c r="HI164" s="58">
        <f t="shared" si="1364"/>
        <v>0</v>
      </c>
      <c r="HJ164" s="58">
        <f t="shared" si="1364"/>
        <v>0</v>
      </c>
      <c r="HK164" s="58">
        <f t="shared" si="1364"/>
        <v>0</v>
      </c>
      <c r="HL164" s="58">
        <f t="shared" si="1364"/>
        <v>0</v>
      </c>
      <c r="HM164" s="58">
        <f t="shared" si="1364"/>
        <v>0</v>
      </c>
      <c r="HN164" s="109">
        <f t="shared" si="1364"/>
        <v>0</v>
      </c>
      <c r="HO164" s="136">
        <f t="shared" si="1364"/>
        <v>0</v>
      </c>
      <c r="HP164" s="152">
        <f t="shared" si="1364"/>
        <v>0</v>
      </c>
      <c r="HQ164" s="59">
        <f t="shared" si="1364"/>
        <v>0</v>
      </c>
      <c r="HR164" s="58">
        <f t="shared" si="1364"/>
        <v>0</v>
      </c>
      <c r="HS164" s="58">
        <f t="shared" si="1364"/>
        <v>0</v>
      </c>
      <c r="HT164" s="58">
        <f t="shared" si="1364"/>
        <v>0</v>
      </c>
      <c r="HU164" s="58">
        <f t="shared" si="1364"/>
        <v>0</v>
      </c>
      <c r="HV164" s="58">
        <f t="shared" si="1364"/>
        <v>0</v>
      </c>
      <c r="HW164" s="58">
        <f t="shared" si="1364"/>
        <v>0</v>
      </c>
      <c r="HX164" s="58">
        <f t="shared" si="1364"/>
        <v>0</v>
      </c>
      <c r="HY164" s="58">
        <f t="shared" si="1364"/>
        <v>0</v>
      </c>
      <c r="HZ164" s="58">
        <f t="shared" si="1364"/>
        <v>0</v>
      </c>
      <c r="IA164" s="58">
        <f t="shared" si="1364"/>
        <v>0</v>
      </c>
      <c r="IB164" s="59">
        <f t="shared" si="1364"/>
        <v>0</v>
      </c>
      <c r="IC164" s="58">
        <f t="shared" si="1364"/>
        <v>0</v>
      </c>
      <c r="ID164" s="58">
        <f t="shared" si="1364"/>
        <v>0</v>
      </c>
      <c r="IE164" s="58">
        <f t="shared" si="1364"/>
        <v>0</v>
      </c>
      <c r="IF164" s="109">
        <f t="shared" si="1364"/>
        <v>0</v>
      </c>
      <c r="IG164" s="59">
        <f t="shared" si="1364"/>
        <v>0</v>
      </c>
      <c r="IH164" s="58">
        <f t="shared" si="1364"/>
        <v>0</v>
      </c>
      <c r="II164" s="58">
        <f t="shared" si="1364"/>
        <v>0</v>
      </c>
      <c r="IJ164" s="58">
        <f t="shared" si="1364"/>
        <v>0</v>
      </c>
      <c r="IK164" s="58">
        <f t="shared" si="1364"/>
        <v>0</v>
      </c>
      <c r="IL164" s="58">
        <f t="shared" si="1364"/>
        <v>0</v>
      </c>
      <c r="IM164" s="58">
        <f t="shared" si="1364"/>
        <v>0</v>
      </c>
      <c r="IN164" s="58">
        <f t="shared" si="1364"/>
        <v>0</v>
      </c>
      <c r="IO164" s="58">
        <f t="shared" si="1364"/>
        <v>0</v>
      </c>
      <c r="IP164" s="58">
        <f t="shared" si="1364"/>
        <v>0</v>
      </c>
      <c r="IQ164" s="58">
        <f t="shared" si="1364"/>
        <v>0</v>
      </c>
      <c r="IR164" s="59">
        <f t="shared" si="1364"/>
        <v>0</v>
      </c>
      <c r="IS164" s="58">
        <f t="shared" si="1364"/>
        <v>0</v>
      </c>
      <c r="IT164" s="58">
        <f t="shared" si="1364"/>
        <v>0</v>
      </c>
      <c r="IU164" s="58">
        <f t="shared" si="1364"/>
        <v>0</v>
      </c>
      <c r="IV164" s="109">
        <f t="shared" si="1364"/>
        <v>0</v>
      </c>
      <c r="IW164" s="59">
        <f t="shared" si="1364"/>
        <v>0</v>
      </c>
      <c r="IX164" s="58">
        <f t="shared" si="1364"/>
        <v>0</v>
      </c>
      <c r="IY164" s="58">
        <f t="shared" si="1364"/>
        <v>0</v>
      </c>
      <c r="IZ164" s="58">
        <f t="shared" si="1364"/>
        <v>0</v>
      </c>
      <c r="JA164" s="58">
        <f t="shared" si="1364"/>
        <v>0</v>
      </c>
      <c r="JB164" s="58">
        <f t="shared" si="1364"/>
        <v>0</v>
      </c>
      <c r="JC164" s="58">
        <f t="shared" si="1364"/>
        <v>0</v>
      </c>
      <c r="JD164" s="58">
        <f t="shared" si="1364"/>
        <v>0</v>
      </c>
      <c r="JE164" s="58">
        <f t="shared" si="1364"/>
        <v>0</v>
      </c>
      <c r="JF164" s="58">
        <f t="shared" si="1364"/>
        <v>0</v>
      </c>
      <c r="JG164" s="58">
        <f t="shared" si="1364"/>
        <v>0</v>
      </c>
      <c r="JH164" s="59">
        <f t="shared" si="1364"/>
        <v>0</v>
      </c>
      <c r="JI164" s="58">
        <f t="shared" si="1364"/>
        <v>0</v>
      </c>
      <c r="JJ164" s="58">
        <f t="shared" si="1364"/>
        <v>0</v>
      </c>
      <c r="JK164" s="58">
        <f t="shared" si="1364"/>
        <v>0</v>
      </c>
      <c r="JL164" s="109">
        <f t="shared" si="1364"/>
        <v>0</v>
      </c>
      <c r="JM164" s="59">
        <f t="shared" si="1364"/>
        <v>0</v>
      </c>
      <c r="JN164" s="58">
        <f t="shared" si="1364"/>
        <v>0</v>
      </c>
      <c r="JO164" s="58">
        <f t="shared" si="1364"/>
        <v>0</v>
      </c>
      <c r="JP164" s="58">
        <f t="shared" si="1364"/>
        <v>0</v>
      </c>
      <c r="JQ164" s="58">
        <f t="shared" si="1364"/>
        <v>0</v>
      </c>
      <c r="JR164" s="58">
        <f t="shared" si="1364"/>
        <v>0</v>
      </c>
      <c r="JS164" s="58">
        <f t="shared" si="1364"/>
        <v>0</v>
      </c>
      <c r="JT164" s="58">
        <f t="shared" si="1364"/>
        <v>0</v>
      </c>
      <c r="JU164" s="58">
        <f t="shared" si="1364"/>
        <v>0</v>
      </c>
      <c r="JV164" s="58">
        <f t="shared" si="1364"/>
        <v>0</v>
      </c>
      <c r="JW164" s="58">
        <f t="shared" si="1364"/>
        <v>0</v>
      </c>
      <c r="JX164" s="59">
        <f t="shared" ref="JX164:MT164" si="1365">SUM(JX165:JX169)</f>
        <v>0</v>
      </c>
      <c r="JY164" s="58">
        <f t="shared" si="1365"/>
        <v>0</v>
      </c>
      <c r="JZ164" s="58">
        <f t="shared" si="1365"/>
        <v>0</v>
      </c>
      <c r="KA164" s="58">
        <f t="shared" si="1365"/>
        <v>0</v>
      </c>
      <c r="KB164" s="109">
        <f t="shared" si="1365"/>
        <v>0</v>
      </c>
      <c r="KC164" s="59">
        <f t="shared" si="1365"/>
        <v>0</v>
      </c>
      <c r="KD164" s="58">
        <f t="shared" si="1365"/>
        <v>0</v>
      </c>
      <c r="KE164" s="58">
        <f t="shared" si="1365"/>
        <v>0</v>
      </c>
      <c r="KF164" s="58">
        <f t="shared" si="1365"/>
        <v>0</v>
      </c>
      <c r="KG164" s="58">
        <f t="shared" si="1365"/>
        <v>0</v>
      </c>
      <c r="KH164" s="58">
        <f t="shared" si="1365"/>
        <v>0</v>
      </c>
      <c r="KI164" s="58">
        <f t="shared" si="1365"/>
        <v>0</v>
      </c>
      <c r="KJ164" s="58">
        <f t="shared" si="1365"/>
        <v>0</v>
      </c>
      <c r="KK164" s="58">
        <f t="shared" si="1365"/>
        <v>0</v>
      </c>
      <c r="KL164" s="58">
        <f t="shared" si="1365"/>
        <v>0</v>
      </c>
      <c r="KM164" s="58">
        <f t="shared" si="1365"/>
        <v>0</v>
      </c>
      <c r="KN164" s="59">
        <f t="shared" si="1365"/>
        <v>0</v>
      </c>
      <c r="KO164" s="58">
        <f t="shared" si="1365"/>
        <v>0</v>
      </c>
      <c r="KP164" s="58">
        <f t="shared" si="1365"/>
        <v>0</v>
      </c>
      <c r="KQ164" s="58">
        <f t="shared" si="1365"/>
        <v>0</v>
      </c>
      <c r="KR164" s="58">
        <f t="shared" si="1365"/>
        <v>0</v>
      </c>
      <c r="KS164" s="58">
        <f t="shared" si="1365"/>
        <v>0</v>
      </c>
      <c r="KT164" s="58">
        <f t="shared" si="1365"/>
        <v>0</v>
      </c>
      <c r="KU164" s="58">
        <f t="shared" si="1365"/>
        <v>0</v>
      </c>
      <c r="KV164" s="58">
        <f t="shared" si="1365"/>
        <v>0</v>
      </c>
      <c r="KW164" s="58">
        <f t="shared" si="1365"/>
        <v>0</v>
      </c>
      <c r="KX164" s="58">
        <f t="shared" si="1365"/>
        <v>0</v>
      </c>
      <c r="KY164" s="58">
        <f t="shared" si="1365"/>
        <v>0</v>
      </c>
      <c r="KZ164" s="58">
        <f t="shared" si="1365"/>
        <v>0</v>
      </c>
      <c r="LA164" s="58">
        <f t="shared" si="1365"/>
        <v>0</v>
      </c>
      <c r="LB164" s="109">
        <f t="shared" si="1365"/>
        <v>0</v>
      </c>
      <c r="LC164" s="152">
        <f t="shared" si="1365"/>
        <v>0</v>
      </c>
      <c r="LD164" s="59">
        <f t="shared" si="1365"/>
        <v>0</v>
      </c>
      <c r="LE164" s="58">
        <f t="shared" si="1365"/>
        <v>0</v>
      </c>
      <c r="LF164" s="58">
        <f t="shared" si="1365"/>
        <v>0</v>
      </c>
      <c r="LG164" s="58">
        <f t="shared" si="1365"/>
        <v>0</v>
      </c>
      <c r="LH164" s="58">
        <f t="shared" si="1365"/>
        <v>0</v>
      </c>
      <c r="LI164" s="58">
        <f t="shared" si="1365"/>
        <v>0</v>
      </c>
      <c r="LJ164" s="58">
        <f t="shared" si="1365"/>
        <v>0</v>
      </c>
      <c r="LK164" s="58">
        <f t="shared" si="1365"/>
        <v>0</v>
      </c>
      <c r="LL164" s="58">
        <f t="shared" si="1365"/>
        <v>0</v>
      </c>
      <c r="LM164" s="58">
        <f t="shared" si="1365"/>
        <v>0</v>
      </c>
      <c r="LN164" s="58">
        <f t="shared" si="1365"/>
        <v>0</v>
      </c>
      <c r="LO164" s="59">
        <f t="shared" si="1365"/>
        <v>0</v>
      </c>
      <c r="LP164" s="58">
        <f t="shared" si="1365"/>
        <v>0</v>
      </c>
      <c r="LQ164" s="58">
        <f t="shared" si="1365"/>
        <v>0</v>
      </c>
      <c r="LR164" s="58">
        <f t="shared" si="1365"/>
        <v>0</v>
      </c>
      <c r="LS164" s="109">
        <f t="shared" si="1365"/>
        <v>0</v>
      </c>
      <c r="LT164" s="59">
        <f t="shared" si="1365"/>
        <v>0</v>
      </c>
      <c r="LU164" s="58">
        <f t="shared" si="1365"/>
        <v>0</v>
      </c>
      <c r="LV164" s="58">
        <f t="shared" si="1365"/>
        <v>0</v>
      </c>
      <c r="LW164" s="58">
        <f t="shared" si="1365"/>
        <v>0</v>
      </c>
      <c r="LX164" s="58">
        <f t="shared" si="1365"/>
        <v>0</v>
      </c>
      <c r="LY164" s="58">
        <f t="shared" si="1365"/>
        <v>0</v>
      </c>
      <c r="LZ164" s="58">
        <f t="shared" si="1365"/>
        <v>0</v>
      </c>
      <c r="MA164" s="58">
        <f t="shared" si="1365"/>
        <v>0</v>
      </c>
      <c r="MB164" s="58">
        <f t="shared" si="1365"/>
        <v>0</v>
      </c>
      <c r="MC164" s="58">
        <f t="shared" si="1365"/>
        <v>0</v>
      </c>
      <c r="MD164" s="58">
        <f t="shared" si="1365"/>
        <v>0</v>
      </c>
      <c r="ME164" s="59">
        <f t="shared" si="1365"/>
        <v>0</v>
      </c>
      <c r="MF164" s="58">
        <f t="shared" si="1365"/>
        <v>0</v>
      </c>
      <c r="MG164" s="58">
        <f t="shared" si="1365"/>
        <v>0</v>
      </c>
      <c r="MH164" s="58">
        <f t="shared" si="1365"/>
        <v>0</v>
      </c>
      <c r="MI164" s="109">
        <f t="shared" si="1365"/>
        <v>0</v>
      </c>
      <c r="MJ164" s="59">
        <f t="shared" si="1365"/>
        <v>0</v>
      </c>
      <c r="MK164" s="58">
        <f t="shared" si="1365"/>
        <v>0</v>
      </c>
      <c r="ML164" s="58">
        <f t="shared" si="1365"/>
        <v>0</v>
      </c>
      <c r="MM164" s="58">
        <f t="shared" si="1365"/>
        <v>0</v>
      </c>
      <c r="MN164" s="58">
        <f t="shared" si="1365"/>
        <v>0</v>
      </c>
      <c r="MO164" s="58">
        <f t="shared" si="1365"/>
        <v>0</v>
      </c>
      <c r="MP164" s="58">
        <f t="shared" si="1365"/>
        <v>0</v>
      </c>
      <c r="MQ164" s="58">
        <f t="shared" si="1365"/>
        <v>0</v>
      </c>
      <c r="MR164" s="58">
        <f t="shared" si="1365"/>
        <v>0</v>
      </c>
      <c r="MS164" s="58">
        <f t="shared" si="1365"/>
        <v>0</v>
      </c>
      <c r="MT164" s="58">
        <f t="shared" si="1365"/>
        <v>0</v>
      </c>
      <c r="MU164" s="59">
        <f t="shared" ref="MU164:PF164" si="1366">SUM(MU165:MU169)</f>
        <v>0</v>
      </c>
      <c r="MV164" s="58">
        <f t="shared" si="1366"/>
        <v>0</v>
      </c>
      <c r="MW164" s="58">
        <f t="shared" si="1366"/>
        <v>0</v>
      </c>
      <c r="MX164" s="58">
        <f t="shared" si="1366"/>
        <v>0</v>
      </c>
      <c r="MY164" s="109">
        <f t="shared" si="1366"/>
        <v>0</v>
      </c>
      <c r="MZ164" s="59">
        <f t="shared" si="1366"/>
        <v>0</v>
      </c>
      <c r="NA164" s="58">
        <f t="shared" si="1366"/>
        <v>0</v>
      </c>
      <c r="NB164" s="58">
        <f t="shared" si="1366"/>
        <v>0</v>
      </c>
      <c r="NC164" s="58">
        <f t="shared" si="1366"/>
        <v>0</v>
      </c>
      <c r="ND164" s="58">
        <f t="shared" si="1366"/>
        <v>0</v>
      </c>
      <c r="NE164" s="58">
        <f t="shared" si="1366"/>
        <v>0</v>
      </c>
      <c r="NF164" s="58">
        <f t="shared" si="1366"/>
        <v>0</v>
      </c>
      <c r="NG164" s="58">
        <f t="shared" si="1366"/>
        <v>0</v>
      </c>
      <c r="NH164" s="58">
        <f t="shared" si="1366"/>
        <v>0</v>
      </c>
      <c r="NI164" s="58">
        <f t="shared" si="1366"/>
        <v>0</v>
      </c>
      <c r="NJ164" s="58">
        <f t="shared" si="1366"/>
        <v>0</v>
      </c>
      <c r="NK164" s="59">
        <f t="shared" si="1366"/>
        <v>0</v>
      </c>
      <c r="NL164" s="58">
        <f t="shared" si="1366"/>
        <v>0</v>
      </c>
      <c r="NM164" s="58">
        <f t="shared" si="1366"/>
        <v>0</v>
      </c>
      <c r="NN164" s="58">
        <f t="shared" si="1366"/>
        <v>0</v>
      </c>
      <c r="NO164" s="109">
        <f t="shared" si="1366"/>
        <v>0</v>
      </c>
      <c r="NP164" s="59">
        <f t="shared" si="1366"/>
        <v>0</v>
      </c>
      <c r="NQ164" s="58">
        <f t="shared" si="1366"/>
        <v>0</v>
      </c>
      <c r="NR164" s="58">
        <f t="shared" si="1366"/>
        <v>0</v>
      </c>
      <c r="NS164" s="58">
        <f t="shared" si="1366"/>
        <v>0</v>
      </c>
      <c r="NT164" s="58">
        <f t="shared" si="1366"/>
        <v>0</v>
      </c>
      <c r="NU164" s="58">
        <f t="shared" si="1366"/>
        <v>0</v>
      </c>
      <c r="NV164" s="58">
        <f t="shared" si="1366"/>
        <v>0</v>
      </c>
      <c r="NW164" s="58">
        <f t="shared" si="1366"/>
        <v>0</v>
      </c>
      <c r="NX164" s="58">
        <f t="shared" si="1366"/>
        <v>0</v>
      </c>
      <c r="NY164" s="58">
        <f t="shared" si="1366"/>
        <v>0</v>
      </c>
      <c r="NZ164" s="58">
        <f t="shared" si="1366"/>
        <v>0</v>
      </c>
      <c r="OA164" s="59">
        <f t="shared" si="1366"/>
        <v>0</v>
      </c>
      <c r="OB164" s="58">
        <f t="shared" si="1366"/>
        <v>0</v>
      </c>
      <c r="OC164" s="58">
        <f t="shared" si="1366"/>
        <v>0</v>
      </c>
      <c r="OD164" s="58">
        <f t="shared" si="1366"/>
        <v>0</v>
      </c>
      <c r="OE164" s="109">
        <f t="shared" si="1366"/>
        <v>0</v>
      </c>
      <c r="OF164" s="59">
        <f t="shared" si="1366"/>
        <v>0</v>
      </c>
      <c r="OG164" s="58">
        <f t="shared" si="1366"/>
        <v>0</v>
      </c>
      <c r="OH164" s="58">
        <f t="shared" si="1366"/>
        <v>0</v>
      </c>
      <c r="OI164" s="58">
        <f t="shared" si="1366"/>
        <v>0</v>
      </c>
      <c r="OJ164" s="58">
        <f t="shared" si="1366"/>
        <v>0</v>
      </c>
      <c r="OK164" s="58">
        <f t="shared" si="1366"/>
        <v>0</v>
      </c>
      <c r="OL164" s="58">
        <f t="shared" si="1366"/>
        <v>0</v>
      </c>
      <c r="OM164" s="58">
        <f t="shared" si="1366"/>
        <v>0</v>
      </c>
      <c r="ON164" s="58">
        <f t="shared" si="1366"/>
        <v>0</v>
      </c>
      <c r="OO164" s="58">
        <f t="shared" si="1366"/>
        <v>0</v>
      </c>
      <c r="OP164" s="58">
        <f t="shared" si="1366"/>
        <v>0</v>
      </c>
      <c r="OQ164" s="59">
        <f t="shared" si="1366"/>
        <v>0</v>
      </c>
      <c r="OR164" s="58">
        <f t="shared" si="1366"/>
        <v>0</v>
      </c>
      <c r="OS164" s="58">
        <f t="shared" si="1366"/>
        <v>0</v>
      </c>
      <c r="OT164" s="58">
        <f t="shared" si="1366"/>
        <v>0</v>
      </c>
      <c r="OU164" s="109">
        <f t="shared" si="1366"/>
        <v>0</v>
      </c>
      <c r="OV164" s="59">
        <f t="shared" si="1366"/>
        <v>0</v>
      </c>
      <c r="OW164" s="58">
        <f t="shared" si="1366"/>
        <v>0</v>
      </c>
      <c r="OX164" s="58">
        <f t="shared" si="1366"/>
        <v>0</v>
      </c>
      <c r="OY164" s="58">
        <f t="shared" si="1366"/>
        <v>0</v>
      </c>
      <c r="OZ164" s="58">
        <f t="shared" si="1366"/>
        <v>0</v>
      </c>
      <c r="PA164" s="58">
        <f t="shared" si="1366"/>
        <v>0</v>
      </c>
      <c r="PB164" s="58">
        <f t="shared" si="1366"/>
        <v>0</v>
      </c>
      <c r="PC164" s="58">
        <f t="shared" si="1366"/>
        <v>0</v>
      </c>
      <c r="PD164" s="58">
        <f t="shared" si="1366"/>
        <v>0</v>
      </c>
      <c r="PE164" s="58">
        <f t="shared" si="1366"/>
        <v>0</v>
      </c>
      <c r="PF164" s="58">
        <f t="shared" si="1366"/>
        <v>0</v>
      </c>
      <c r="PG164" s="59">
        <f t="shared" ref="PG164:RR164" si="1367">SUM(PG165:PG169)</f>
        <v>0</v>
      </c>
      <c r="PH164" s="58">
        <f t="shared" si="1367"/>
        <v>0</v>
      </c>
      <c r="PI164" s="58">
        <f t="shared" si="1367"/>
        <v>0</v>
      </c>
      <c r="PJ164" s="58">
        <f t="shared" si="1367"/>
        <v>0</v>
      </c>
      <c r="PK164" s="109">
        <f t="shared" si="1367"/>
        <v>0</v>
      </c>
      <c r="PL164" s="59">
        <f t="shared" si="1367"/>
        <v>0</v>
      </c>
      <c r="PM164" s="58">
        <f t="shared" si="1367"/>
        <v>0</v>
      </c>
      <c r="PN164" s="58">
        <f t="shared" si="1367"/>
        <v>0</v>
      </c>
      <c r="PO164" s="58">
        <f t="shared" si="1367"/>
        <v>0</v>
      </c>
      <c r="PP164" s="58">
        <f t="shared" si="1367"/>
        <v>0</v>
      </c>
      <c r="PQ164" s="58">
        <f t="shared" si="1367"/>
        <v>0</v>
      </c>
      <c r="PR164" s="58">
        <f t="shared" si="1367"/>
        <v>0</v>
      </c>
      <c r="PS164" s="58">
        <f t="shared" si="1367"/>
        <v>0</v>
      </c>
      <c r="PT164" s="58">
        <f t="shared" si="1367"/>
        <v>0</v>
      </c>
      <c r="PU164" s="58">
        <f t="shared" si="1367"/>
        <v>0</v>
      </c>
      <c r="PV164" s="58">
        <f t="shared" si="1367"/>
        <v>0</v>
      </c>
      <c r="PW164" s="59">
        <f t="shared" si="1367"/>
        <v>0</v>
      </c>
      <c r="PX164" s="58">
        <f t="shared" si="1367"/>
        <v>0</v>
      </c>
      <c r="PY164" s="58">
        <f t="shared" si="1367"/>
        <v>0</v>
      </c>
      <c r="PZ164" s="58">
        <f t="shared" si="1367"/>
        <v>0</v>
      </c>
      <c r="QA164" s="109">
        <f t="shared" si="1367"/>
        <v>0</v>
      </c>
      <c r="QB164" s="59">
        <f t="shared" si="1367"/>
        <v>0</v>
      </c>
      <c r="QC164" s="58">
        <f t="shared" si="1367"/>
        <v>0</v>
      </c>
      <c r="QD164" s="58">
        <f t="shared" si="1367"/>
        <v>0</v>
      </c>
      <c r="QE164" s="58">
        <f t="shared" si="1367"/>
        <v>0</v>
      </c>
      <c r="QF164" s="58">
        <f t="shared" si="1367"/>
        <v>0</v>
      </c>
      <c r="QG164" s="58">
        <f t="shared" si="1367"/>
        <v>0</v>
      </c>
      <c r="QH164" s="58">
        <f t="shared" si="1367"/>
        <v>0</v>
      </c>
      <c r="QI164" s="58">
        <f t="shared" si="1367"/>
        <v>0</v>
      </c>
      <c r="QJ164" s="58">
        <f t="shared" si="1367"/>
        <v>0</v>
      </c>
      <c r="QK164" s="58">
        <f t="shared" si="1367"/>
        <v>0</v>
      </c>
      <c r="QL164" s="58">
        <f t="shared" si="1367"/>
        <v>0</v>
      </c>
      <c r="QM164" s="59">
        <f t="shared" si="1367"/>
        <v>0</v>
      </c>
      <c r="QN164" s="58">
        <f t="shared" si="1367"/>
        <v>0</v>
      </c>
      <c r="QO164" s="58">
        <f t="shared" si="1367"/>
        <v>0</v>
      </c>
      <c r="QP164" s="58">
        <f t="shared" si="1367"/>
        <v>0</v>
      </c>
      <c r="QQ164" s="109">
        <f t="shared" si="1367"/>
        <v>0</v>
      </c>
      <c r="QR164" s="59">
        <f t="shared" si="1367"/>
        <v>0</v>
      </c>
      <c r="QS164" s="58">
        <f t="shared" si="1367"/>
        <v>0</v>
      </c>
      <c r="QT164" s="58">
        <f t="shared" si="1367"/>
        <v>0</v>
      </c>
      <c r="QU164" s="58">
        <f t="shared" si="1367"/>
        <v>0</v>
      </c>
      <c r="QV164" s="58">
        <f t="shared" si="1367"/>
        <v>0</v>
      </c>
      <c r="QW164" s="58">
        <f t="shared" si="1367"/>
        <v>0</v>
      </c>
      <c r="QX164" s="58">
        <f t="shared" si="1367"/>
        <v>0</v>
      </c>
      <c r="QY164" s="58">
        <f t="shared" si="1367"/>
        <v>0</v>
      </c>
      <c r="QZ164" s="58">
        <f t="shared" si="1367"/>
        <v>0</v>
      </c>
      <c r="RA164" s="58">
        <f t="shared" si="1367"/>
        <v>0</v>
      </c>
      <c r="RB164" s="58">
        <f t="shared" si="1367"/>
        <v>0</v>
      </c>
      <c r="RC164" s="59">
        <f t="shared" si="1367"/>
        <v>0</v>
      </c>
      <c r="RD164" s="58">
        <f t="shared" si="1367"/>
        <v>0</v>
      </c>
      <c r="RE164" s="58">
        <f t="shared" si="1367"/>
        <v>0</v>
      </c>
      <c r="RF164" s="58">
        <f t="shared" si="1367"/>
        <v>0</v>
      </c>
      <c r="RG164" s="58">
        <f t="shared" si="1367"/>
        <v>0</v>
      </c>
      <c r="RH164" s="58">
        <f t="shared" si="1367"/>
        <v>0</v>
      </c>
      <c r="RI164" s="58">
        <f t="shared" si="1367"/>
        <v>0</v>
      </c>
      <c r="RJ164" s="58">
        <f t="shared" si="1367"/>
        <v>0</v>
      </c>
      <c r="RK164" s="58">
        <f t="shared" si="1367"/>
        <v>0</v>
      </c>
      <c r="RL164" s="58">
        <f t="shared" si="1367"/>
        <v>0</v>
      </c>
      <c r="RM164" s="58">
        <f t="shared" si="1367"/>
        <v>0</v>
      </c>
      <c r="RN164" s="58">
        <f t="shared" si="1367"/>
        <v>0</v>
      </c>
      <c r="RO164" s="58">
        <f t="shared" si="1367"/>
        <v>0</v>
      </c>
      <c r="RP164" s="58">
        <f t="shared" si="1367"/>
        <v>0</v>
      </c>
      <c r="RQ164" s="109">
        <f t="shared" si="1367"/>
        <v>0</v>
      </c>
      <c r="RR164" s="152">
        <f t="shared" si="1367"/>
        <v>0</v>
      </c>
      <c r="RS164" s="59">
        <f t="shared" ref="RS164:UD164" si="1368">SUM(RS165:RS169)</f>
        <v>0</v>
      </c>
      <c r="RT164" s="58">
        <f t="shared" si="1368"/>
        <v>0</v>
      </c>
      <c r="RU164" s="58">
        <f t="shared" si="1368"/>
        <v>0</v>
      </c>
      <c r="RV164" s="58">
        <f t="shared" si="1368"/>
        <v>0</v>
      </c>
      <c r="RW164" s="58">
        <f t="shared" si="1368"/>
        <v>0</v>
      </c>
      <c r="RX164" s="58">
        <f t="shared" si="1368"/>
        <v>0</v>
      </c>
      <c r="RY164" s="58">
        <f t="shared" si="1368"/>
        <v>0</v>
      </c>
      <c r="RZ164" s="58">
        <f t="shared" si="1368"/>
        <v>0</v>
      </c>
      <c r="SA164" s="58">
        <f t="shared" si="1368"/>
        <v>0</v>
      </c>
      <c r="SB164" s="58">
        <f t="shared" si="1368"/>
        <v>0</v>
      </c>
      <c r="SC164" s="58">
        <f t="shared" si="1368"/>
        <v>0</v>
      </c>
      <c r="SD164" s="59">
        <f t="shared" si="1368"/>
        <v>0</v>
      </c>
      <c r="SE164" s="58">
        <f t="shared" si="1368"/>
        <v>0</v>
      </c>
      <c r="SF164" s="58">
        <f t="shared" si="1368"/>
        <v>0</v>
      </c>
      <c r="SG164" s="58">
        <f t="shared" si="1368"/>
        <v>0</v>
      </c>
      <c r="SH164" s="109">
        <f t="shared" si="1368"/>
        <v>0</v>
      </c>
      <c r="SI164" s="59">
        <f t="shared" si="1368"/>
        <v>0</v>
      </c>
      <c r="SJ164" s="58">
        <f t="shared" si="1368"/>
        <v>0</v>
      </c>
      <c r="SK164" s="58">
        <f t="shared" si="1368"/>
        <v>0</v>
      </c>
      <c r="SL164" s="58">
        <f t="shared" si="1368"/>
        <v>0</v>
      </c>
      <c r="SM164" s="58">
        <f t="shared" si="1368"/>
        <v>0</v>
      </c>
      <c r="SN164" s="58">
        <f t="shared" si="1368"/>
        <v>0</v>
      </c>
      <c r="SO164" s="58">
        <f t="shared" si="1368"/>
        <v>0</v>
      </c>
      <c r="SP164" s="58">
        <f t="shared" si="1368"/>
        <v>0</v>
      </c>
      <c r="SQ164" s="58">
        <f t="shared" si="1368"/>
        <v>0</v>
      </c>
      <c r="SR164" s="58">
        <f t="shared" si="1368"/>
        <v>0</v>
      </c>
      <c r="SS164" s="58">
        <f t="shared" si="1368"/>
        <v>0</v>
      </c>
      <c r="ST164" s="59">
        <f t="shared" si="1368"/>
        <v>0</v>
      </c>
      <c r="SU164" s="58">
        <f t="shared" si="1368"/>
        <v>0</v>
      </c>
      <c r="SV164" s="58">
        <f t="shared" si="1368"/>
        <v>0</v>
      </c>
      <c r="SW164" s="58">
        <f t="shared" si="1368"/>
        <v>0</v>
      </c>
      <c r="SX164" s="109">
        <f t="shared" si="1368"/>
        <v>0</v>
      </c>
      <c r="SY164" s="59">
        <f t="shared" si="1368"/>
        <v>0</v>
      </c>
      <c r="SZ164" s="58">
        <f t="shared" si="1368"/>
        <v>0</v>
      </c>
      <c r="TA164" s="58">
        <f t="shared" si="1368"/>
        <v>0</v>
      </c>
      <c r="TB164" s="58">
        <f t="shared" si="1368"/>
        <v>0</v>
      </c>
      <c r="TC164" s="58">
        <f t="shared" si="1368"/>
        <v>0</v>
      </c>
      <c r="TD164" s="58">
        <f t="shared" si="1368"/>
        <v>0</v>
      </c>
      <c r="TE164" s="58">
        <f t="shared" si="1368"/>
        <v>0</v>
      </c>
      <c r="TF164" s="58">
        <f t="shared" si="1368"/>
        <v>0</v>
      </c>
      <c r="TG164" s="58">
        <f t="shared" si="1368"/>
        <v>0</v>
      </c>
      <c r="TH164" s="58">
        <f t="shared" si="1368"/>
        <v>0</v>
      </c>
      <c r="TI164" s="58">
        <f t="shared" si="1368"/>
        <v>0</v>
      </c>
      <c r="TJ164" s="59">
        <f t="shared" si="1368"/>
        <v>0</v>
      </c>
      <c r="TK164" s="58">
        <f t="shared" si="1368"/>
        <v>0</v>
      </c>
      <c r="TL164" s="58">
        <f t="shared" si="1368"/>
        <v>0</v>
      </c>
      <c r="TM164" s="58">
        <f t="shared" si="1368"/>
        <v>0</v>
      </c>
      <c r="TN164" s="109">
        <f t="shared" si="1368"/>
        <v>0</v>
      </c>
      <c r="TO164" s="59">
        <f t="shared" si="1368"/>
        <v>0</v>
      </c>
      <c r="TP164" s="58">
        <f t="shared" si="1368"/>
        <v>0</v>
      </c>
      <c r="TQ164" s="58">
        <f t="shared" si="1368"/>
        <v>0</v>
      </c>
      <c r="TR164" s="58">
        <f t="shared" si="1368"/>
        <v>0</v>
      </c>
      <c r="TS164" s="58">
        <f t="shared" si="1368"/>
        <v>0</v>
      </c>
      <c r="TT164" s="58">
        <f t="shared" si="1368"/>
        <v>0</v>
      </c>
      <c r="TU164" s="58">
        <f t="shared" si="1368"/>
        <v>0</v>
      </c>
      <c r="TV164" s="58">
        <f t="shared" si="1368"/>
        <v>0</v>
      </c>
      <c r="TW164" s="58">
        <f t="shared" si="1368"/>
        <v>0</v>
      </c>
      <c r="TX164" s="58">
        <f t="shared" si="1368"/>
        <v>0</v>
      </c>
      <c r="TY164" s="58">
        <f t="shared" si="1368"/>
        <v>0</v>
      </c>
      <c r="TZ164" s="59">
        <f t="shared" si="1368"/>
        <v>0</v>
      </c>
      <c r="UA164" s="58">
        <f t="shared" si="1368"/>
        <v>0</v>
      </c>
      <c r="UB164" s="58">
        <f t="shared" si="1368"/>
        <v>0</v>
      </c>
      <c r="UC164" s="58">
        <f t="shared" si="1368"/>
        <v>0</v>
      </c>
      <c r="UD164" s="109">
        <f t="shared" si="1368"/>
        <v>0</v>
      </c>
      <c r="UE164" s="59">
        <f t="shared" ref="UE164:VD164" si="1369">SUM(UE165:UE169)</f>
        <v>0</v>
      </c>
      <c r="UF164" s="58">
        <f t="shared" si="1369"/>
        <v>0</v>
      </c>
      <c r="UG164" s="58">
        <f t="shared" si="1369"/>
        <v>0</v>
      </c>
      <c r="UH164" s="58">
        <f t="shared" si="1369"/>
        <v>0</v>
      </c>
      <c r="UI164" s="58">
        <f t="shared" si="1369"/>
        <v>0</v>
      </c>
      <c r="UJ164" s="58">
        <f t="shared" si="1369"/>
        <v>0</v>
      </c>
      <c r="UK164" s="58">
        <f t="shared" si="1369"/>
        <v>0</v>
      </c>
      <c r="UL164" s="58">
        <f t="shared" si="1369"/>
        <v>0</v>
      </c>
      <c r="UM164" s="58">
        <f t="shared" si="1369"/>
        <v>0</v>
      </c>
      <c r="UN164" s="58">
        <f t="shared" si="1369"/>
        <v>0</v>
      </c>
      <c r="UO164" s="58">
        <f t="shared" si="1369"/>
        <v>0</v>
      </c>
      <c r="UP164" s="59">
        <f t="shared" si="1369"/>
        <v>0</v>
      </c>
      <c r="UQ164" s="58">
        <f t="shared" si="1369"/>
        <v>0</v>
      </c>
      <c r="UR164" s="58">
        <f t="shared" si="1369"/>
        <v>0</v>
      </c>
      <c r="US164" s="58">
        <f t="shared" si="1369"/>
        <v>0</v>
      </c>
      <c r="UT164" s="58">
        <f t="shared" si="1369"/>
        <v>0</v>
      </c>
      <c r="UU164" s="58">
        <f t="shared" si="1369"/>
        <v>0</v>
      </c>
      <c r="UV164" s="58">
        <f t="shared" si="1369"/>
        <v>0</v>
      </c>
      <c r="UW164" s="58">
        <f t="shared" si="1369"/>
        <v>0</v>
      </c>
      <c r="UX164" s="58">
        <f t="shared" si="1369"/>
        <v>0</v>
      </c>
      <c r="UY164" s="58">
        <f t="shared" si="1369"/>
        <v>0</v>
      </c>
      <c r="UZ164" s="58">
        <f t="shared" si="1369"/>
        <v>0</v>
      </c>
      <c r="VA164" s="58">
        <f t="shared" si="1369"/>
        <v>0</v>
      </c>
      <c r="VB164" s="58">
        <f t="shared" si="1369"/>
        <v>0</v>
      </c>
      <c r="VC164" s="58">
        <f t="shared" si="1369"/>
        <v>0</v>
      </c>
      <c r="VD164" s="109">
        <f t="shared" si="1369"/>
        <v>0</v>
      </c>
      <c r="VE164" s="10" t="str">
        <f t="shared" si="1195"/>
        <v>-</v>
      </c>
    </row>
    <row r="165" spans="1:577" ht="20.149999999999999" customHeight="1">
      <c r="A165" s="23"/>
      <c r="B165" s="23"/>
      <c r="C165" s="23">
        <v>64033</v>
      </c>
      <c r="D165" s="24" t="s">
        <v>158</v>
      </c>
      <c r="E165" s="193">
        <f>SUM(F165:I165)</f>
        <v>0</v>
      </c>
      <c r="F165" s="194"/>
      <c r="G165" s="194"/>
      <c r="H165" s="195"/>
      <c r="I165" s="229"/>
      <c r="J165" s="241">
        <f t="shared" ref="J165:J169" si="1370">SUM(K165:Y165)</f>
        <v>0</v>
      </c>
      <c r="K165" s="61"/>
      <c r="L165" s="60"/>
      <c r="M165" s="60"/>
      <c r="N165" s="60"/>
      <c r="O165" s="60"/>
      <c r="P165" s="60"/>
      <c r="Q165" s="60"/>
      <c r="R165" s="60"/>
      <c r="S165" s="60"/>
      <c r="T165" s="60"/>
      <c r="U165" s="61"/>
      <c r="V165" s="60"/>
      <c r="W165" s="60"/>
      <c r="X165" s="60"/>
      <c r="Y165" s="110"/>
      <c r="Z165" s="169">
        <f t="shared" ref="Z165:Z169" si="1371">SUM(AA165:AO165)</f>
        <v>0</v>
      </c>
      <c r="AA165" s="60"/>
      <c r="AB165" s="60"/>
      <c r="AC165" s="60"/>
      <c r="AD165" s="60"/>
      <c r="AE165" s="60"/>
      <c r="AF165" s="60"/>
      <c r="AG165" s="60"/>
      <c r="AH165" s="60"/>
      <c r="AI165" s="60"/>
      <c r="AJ165" s="60"/>
      <c r="AK165" s="61"/>
      <c r="AL165" s="60"/>
      <c r="AM165" s="60"/>
      <c r="AN165" s="60"/>
      <c r="AO165" s="110"/>
      <c r="AP165" s="169">
        <f t="shared" ref="AP165:AP169" si="1372">SUM(AQ165:BE165)</f>
        <v>0</v>
      </c>
      <c r="AQ165" s="60"/>
      <c r="AR165" s="60"/>
      <c r="AS165" s="60"/>
      <c r="AT165" s="60"/>
      <c r="AU165" s="60"/>
      <c r="AV165" s="60"/>
      <c r="AW165" s="60"/>
      <c r="AX165" s="60"/>
      <c r="AY165" s="60"/>
      <c r="AZ165" s="60"/>
      <c r="BA165" s="61"/>
      <c r="BB165" s="60"/>
      <c r="BC165" s="60"/>
      <c r="BD165" s="60"/>
      <c r="BE165" s="110"/>
      <c r="BF165" s="169">
        <f t="shared" ref="BF165:BF169" si="1373">SUM(BG165:BU165)</f>
        <v>0</v>
      </c>
      <c r="BG165" s="60"/>
      <c r="BH165" s="60"/>
      <c r="BI165" s="60"/>
      <c r="BJ165" s="60"/>
      <c r="BK165" s="60"/>
      <c r="BL165" s="60"/>
      <c r="BM165" s="60"/>
      <c r="BN165" s="60"/>
      <c r="BO165" s="60"/>
      <c r="BP165" s="60"/>
      <c r="BQ165" s="61"/>
      <c r="BR165" s="60"/>
      <c r="BS165" s="60"/>
      <c r="BT165" s="60"/>
      <c r="BU165" s="110"/>
      <c r="BV165" s="169">
        <f t="shared" ref="BV165:BV169" si="1374">SUM(BW165:CU165)</f>
        <v>0</v>
      </c>
      <c r="BW165" s="60"/>
      <c r="BX165" s="60"/>
      <c r="BY165" s="60"/>
      <c r="BZ165" s="60"/>
      <c r="CA165" s="60"/>
      <c r="CB165" s="60"/>
      <c r="CC165" s="60"/>
      <c r="CD165" s="60"/>
      <c r="CE165" s="60"/>
      <c r="CF165" s="60"/>
      <c r="CG165" s="61"/>
      <c r="CH165" s="60"/>
      <c r="CI165" s="60"/>
      <c r="CJ165" s="60"/>
      <c r="CK165" s="60"/>
      <c r="CL165" s="60"/>
      <c r="CM165" s="60"/>
      <c r="CN165" s="60"/>
      <c r="CO165" s="60"/>
      <c r="CP165" s="60"/>
      <c r="CQ165" s="60"/>
      <c r="CR165" s="60"/>
      <c r="CS165" s="60"/>
      <c r="CT165" s="60"/>
      <c r="CU165" s="110"/>
      <c r="CV165" s="173"/>
      <c r="CW165" s="169">
        <f t="shared" ref="CW165:CW169" si="1375">SUM(CX165:DL165)</f>
        <v>0</v>
      </c>
      <c r="CX165" s="60"/>
      <c r="CY165" s="60"/>
      <c r="CZ165" s="60"/>
      <c r="DA165" s="60"/>
      <c r="DB165" s="60"/>
      <c r="DC165" s="60"/>
      <c r="DD165" s="60"/>
      <c r="DE165" s="60"/>
      <c r="DF165" s="60"/>
      <c r="DG165" s="60"/>
      <c r="DH165" s="61"/>
      <c r="DI165" s="60"/>
      <c r="DJ165" s="60"/>
      <c r="DK165" s="60"/>
      <c r="DL165" s="110"/>
      <c r="DM165" s="169">
        <f t="shared" ref="DM165:DM169" si="1376">SUM(DN165:EB165)</f>
        <v>0</v>
      </c>
      <c r="DN165" s="60"/>
      <c r="DO165" s="60"/>
      <c r="DP165" s="60"/>
      <c r="DQ165" s="60"/>
      <c r="DR165" s="60"/>
      <c r="DS165" s="60"/>
      <c r="DT165" s="60"/>
      <c r="DU165" s="60"/>
      <c r="DV165" s="60"/>
      <c r="DW165" s="60"/>
      <c r="DX165" s="61"/>
      <c r="DY165" s="60"/>
      <c r="DZ165" s="60"/>
      <c r="EA165" s="60"/>
      <c r="EB165" s="110"/>
      <c r="EC165" s="169">
        <f t="shared" ref="EC165:EC169" si="1377">SUM(ED165:ER165)</f>
        <v>0</v>
      </c>
      <c r="ED165" s="60"/>
      <c r="EE165" s="60"/>
      <c r="EF165" s="60"/>
      <c r="EG165" s="60"/>
      <c r="EH165" s="60"/>
      <c r="EI165" s="60"/>
      <c r="EJ165" s="60"/>
      <c r="EK165" s="60"/>
      <c r="EL165" s="60"/>
      <c r="EM165" s="60"/>
      <c r="EN165" s="61"/>
      <c r="EO165" s="60"/>
      <c r="EP165" s="60"/>
      <c r="EQ165" s="60"/>
      <c r="ER165" s="110"/>
      <c r="ES165" s="169">
        <f t="shared" ref="ES165:ES169" si="1378">SUM(ET165:FH165)</f>
        <v>0</v>
      </c>
      <c r="ET165" s="60"/>
      <c r="EU165" s="60"/>
      <c r="EV165" s="60"/>
      <c r="EW165" s="60"/>
      <c r="EX165" s="60"/>
      <c r="EY165" s="60"/>
      <c r="EZ165" s="60"/>
      <c r="FA165" s="60"/>
      <c r="FB165" s="60"/>
      <c r="FC165" s="60"/>
      <c r="FD165" s="61"/>
      <c r="FE165" s="60"/>
      <c r="FF165" s="60"/>
      <c r="FG165" s="60"/>
      <c r="FH165" s="110"/>
      <c r="FI165" s="169">
        <f t="shared" ref="FI165:FI169" si="1379">SUM(FJ165:FX165)</f>
        <v>0</v>
      </c>
      <c r="FJ165" s="60"/>
      <c r="FK165" s="60"/>
      <c r="FL165" s="60"/>
      <c r="FM165" s="60"/>
      <c r="FN165" s="60"/>
      <c r="FO165" s="60"/>
      <c r="FP165" s="60"/>
      <c r="FQ165" s="60"/>
      <c r="FR165" s="60"/>
      <c r="FS165" s="60"/>
      <c r="FT165" s="61"/>
      <c r="FU165" s="60"/>
      <c r="FV165" s="60"/>
      <c r="FW165" s="60"/>
      <c r="FX165" s="110"/>
      <c r="FY165" s="169">
        <f t="shared" ref="FY165:FY169" si="1380">SUM(FZ165:GN165)</f>
        <v>0</v>
      </c>
      <c r="FZ165" s="60"/>
      <c r="GA165" s="60"/>
      <c r="GB165" s="60"/>
      <c r="GC165" s="60"/>
      <c r="GD165" s="60"/>
      <c r="GE165" s="60"/>
      <c r="GF165" s="60"/>
      <c r="GG165" s="60"/>
      <c r="GH165" s="60"/>
      <c r="GI165" s="60"/>
      <c r="GJ165" s="61"/>
      <c r="GK165" s="60"/>
      <c r="GL165" s="60"/>
      <c r="GM165" s="60"/>
      <c r="GN165" s="110"/>
      <c r="GO165" s="169">
        <f t="shared" ref="GO165:GO169" si="1381">SUM(GP165:HN165)</f>
        <v>0</v>
      </c>
      <c r="GP165" s="60"/>
      <c r="GQ165" s="60"/>
      <c r="GR165" s="60"/>
      <c r="GS165" s="60"/>
      <c r="GT165" s="60"/>
      <c r="GU165" s="60"/>
      <c r="GV165" s="60"/>
      <c r="GW165" s="60"/>
      <c r="GX165" s="60"/>
      <c r="GY165" s="60"/>
      <c r="GZ165" s="61"/>
      <c r="HA165" s="60"/>
      <c r="HB165" s="60"/>
      <c r="HC165" s="60"/>
      <c r="HD165" s="60"/>
      <c r="HE165" s="60"/>
      <c r="HF165" s="60"/>
      <c r="HG165" s="60"/>
      <c r="HH165" s="60"/>
      <c r="HI165" s="60"/>
      <c r="HJ165" s="60"/>
      <c r="HK165" s="60"/>
      <c r="HL165" s="60"/>
      <c r="HM165" s="60"/>
      <c r="HN165" s="110"/>
      <c r="HO165" s="172"/>
      <c r="HP165" s="173"/>
      <c r="HQ165" s="169">
        <f t="shared" ref="HQ165:HQ169" si="1382">SUM(HR165:IF165)</f>
        <v>0</v>
      </c>
      <c r="HR165" s="60"/>
      <c r="HS165" s="60"/>
      <c r="HT165" s="60"/>
      <c r="HU165" s="60"/>
      <c r="HV165" s="60"/>
      <c r="HW165" s="60"/>
      <c r="HX165" s="60"/>
      <c r="HY165" s="60"/>
      <c r="HZ165" s="60"/>
      <c r="IA165" s="60"/>
      <c r="IB165" s="61"/>
      <c r="IC165" s="60"/>
      <c r="ID165" s="60"/>
      <c r="IE165" s="60"/>
      <c r="IF165" s="110"/>
      <c r="IG165" s="169">
        <f t="shared" ref="IG165:IG169" si="1383">SUM(IH165:IV165)</f>
        <v>0</v>
      </c>
      <c r="IH165" s="60"/>
      <c r="II165" s="60"/>
      <c r="IJ165" s="60"/>
      <c r="IK165" s="60"/>
      <c r="IL165" s="60"/>
      <c r="IM165" s="60"/>
      <c r="IN165" s="60"/>
      <c r="IO165" s="60"/>
      <c r="IP165" s="60"/>
      <c r="IQ165" s="60"/>
      <c r="IR165" s="61"/>
      <c r="IS165" s="60"/>
      <c r="IT165" s="60"/>
      <c r="IU165" s="60"/>
      <c r="IV165" s="110"/>
      <c r="IW165" s="169">
        <f t="shared" ref="IW165:IW169" si="1384">SUM(IX165:JL165)</f>
        <v>0</v>
      </c>
      <c r="IX165" s="60"/>
      <c r="IY165" s="60"/>
      <c r="IZ165" s="60"/>
      <c r="JA165" s="60"/>
      <c r="JB165" s="60"/>
      <c r="JC165" s="60"/>
      <c r="JD165" s="60"/>
      <c r="JE165" s="60"/>
      <c r="JF165" s="60"/>
      <c r="JG165" s="60"/>
      <c r="JH165" s="61"/>
      <c r="JI165" s="60"/>
      <c r="JJ165" s="60"/>
      <c r="JK165" s="60"/>
      <c r="JL165" s="110"/>
      <c r="JM165" s="169">
        <f t="shared" ref="JM165:JM169" si="1385">SUM(JN165:KB165)</f>
        <v>0</v>
      </c>
      <c r="JN165" s="60"/>
      <c r="JO165" s="60"/>
      <c r="JP165" s="60"/>
      <c r="JQ165" s="60"/>
      <c r="JR165" s="60"/>
      <c r="JS165" s="60"/>
      <c r="JT165" s="60"/>
      <c r="JU165" s="60"/>
      <c r="JV165" s="60"/>
      <c r="JW165" s="60"/>
      <c r="JX165" s="61"/>
      <c r="JY165" s="60"/>
      <c r="JZ165" s="60"/>
      <c r="KA165" s="60"/>
      <c r="KB165" s="110"/>
      <c r="KC165" s="169">
        <f t="shared" ref="KC165:KC169" si="1386">SUM(KD165:LB165)</f>
        <v>0</v>
      </c>
      <c r="KD165" s="60"/>
      <c r="KE165" s="60"/>
      <c r="KF165" s="60"/>
      <c r="KG165" s="60"/>
      <c r="KH165" s="60"/>
      <c r="KI165" s="60"/>
      <c r="KJ165" s="60"/>
      <c r="KK165" s="60"/>
      <c r="KL165" s="60"/>
      <c r="KM165" s="60"/>
      <c r="KN165" s="61"/>
      <c r="KO165" s="60"/>
      <c r="KP165" s="60"/>
      <c r="KQ165" s="60"/>
      <c r="KR165" s="60"/>
      <c r="KS165" s="60"/>
      <c r="KT165" s="60"/>
      <c r="KU165" s="60"/>
      <c r="KV165" s="60"/>
      <c r="KW165" s="60"/>
      <c r="KX165" s="60"/>
      <c r="KY165" s="60"/>
      <c r="KZ165" s="60"/>
      <c r="LA165" s="60"/>
      <c r="LB165" s="110"/>
      <c r="LC165" s="173"/>
      <c r="LD165" s="169">
        <f t="shared" ref="LD165:LD169" si="1387">SUM(LE165:LS165)</f>
        <v>0</v>
      </c>
      <c r="LE165" s="60"/>
      <c r="LF165" s="60"/>
      <c r="LG165" s="60"/>
      <c r="LH165" s="60"/>
      <c r="LI165" s="60"/>
      <c r="LJ165" s="60"/>
      <c r="LK165" s="60"/>
      <c r="LL165" s="60"/>
      <c r="LM165" s="60"/>
      <c r="LN165" s="60"/>
      <c r="LO165" s="61"/>
      <c r="LP165" s="60"/>
      <c r="LQ165" s="60"/>
      <c r="LR165" s="60"/>
      <c r="LS165" s="110"/>
      <c r="LT165" s="169">
        <f t="shared" ref="LT165:LT169" si="1388">SUM(LU165:MI165)</f>
        <v>0</v>
      </c>
      <c r="LU165" s="60"/>
      <c r="LV165" s="60"/>
      <c r="LW165" s="60"/>
      <c r="LX165" s="60"/>
      <c r="LY165" s="60"/>
      <c r="LZ165" s="60"/>
      <c r="MA165" s="60"/>
      <c r="MB165" s="60"/>
      <c r="MC165" s="60"/>
      <c r="MD165" s="60"/>
      <c r="ME165" s="61"/>
      <c r="MF165" s="60"/>
      <c r="MG165" s="60"/>
      <c r="MH165" s="60"/>
      <c r="MI165" s="110"/>
      <c r="MJ165" s="169">
        <f t="shared" ref="MJ165:MJ169" si="1389">SUM(MK165:MY165)</f>
        <v>0</v>
      </c>
      <c r="MK165" s="60"/>
      <c r="ML165" s="60"/>
      <c r="MM165" s="60"/>
      <c r="MN165" s="60"/>
      <c r="MO165" s="60"/>
      <c r="MP165" s="60"/>
      <c r="MQ165" s="60"/>
      <c r="MR165" s="60"/>
      <c r="MS165" s="60"/>
      <c r="MT165" s="60"/>
      <c r="MU165" s="61"/>
      <c r="MV165" s="60"/>
      <c r="MW165" s="60"/>
      <c r="MX165" s="60"/>
      <c r="MY165" s="110"/>
      <c r="MZ165" s="169">
        <f t="shared" ref="MZ165:MZ169" si="1390">SUM(NA165:NO165)</f>
        <v>0</v>
      </c>
      <c r="NA165" s="60"/>
      <c r="NB165" s="60"/>
      <c r="NC165" s="60"/>
      <c r="ND165" s="60"/>
      <c r="NE165" s="60"/>
      <c r="NF165" s="60"/>
      <c r="NG165" s="60"/>
      <c r="NH165" s="60"/>
      <c r="NI165" s="60"/>
      <c r="NJ165" s="60"/>
      <c r="NK165" s="61"/>
      <c r="NL165" s="60"/>
      <c r="NM165" s="60"/>
      <c r="NN165" s="60"/>
      <c r="NO165" s="110"/>
      <c r="NP165" s="169">
        <f t="shared" ref="NP165:NP169" si="1391">SUM(NQ165:OE165)</f>
        <v>0</v>
      </c>
      <c r="NQ165" s="60"/>
      <c r="NR165" s="60"/>
      <c r="NS165" s="60"/>
      <c r="NT165" s="60"/>
      <c r="NU165" s="60"/>
      <c r="NV165" s="60"/>
      <c r="NW165" s="60"/>
      <c r="NX165" s="60"/>
      <c r="NY165" s="60"/>
      <c r="NZ165" s="60"/>
      <c r="OA165" s="61"/>
      <c r="OB165" s="60"/>
      <c r="OC165" s="60"/>
      <c r="OD165" s="60"/>
      <c r="OE165" s="110"/>
      <c r="OF165" s="169">
        <f t="shared" ref="OF165:OF169" si="1392">SUM(OG165:OU165)</f>
        <v>0</v>
      </c>
      <c r="OG165" s="60"/>
      <c r="OH165" s="60"/>
      <c r="OI165" s="60"/>
      <c r="OJ165" s="60"/>
      <c r="OK165" s="60"/>
      <c r="OL165" s="60"/>
      <c r="OM165" s="60"/>
      <c r="ON165" s="60"/>
      <c r="OO165" s="60"/>
      <c r="OP165" s="60"/>
      <c r="OQ165" s="61"/>
      <c r="OR165" s="60"/>
      <c r="OS165" s="60"/>
      <c r="OT165" s="60"/>
      <c r="OU165" s="110"/>
      <c r="OV165" s="169">
        <f t="shared" ref="OV165:OV169" si="1393">SUM(OW165:PK165)</f>
        <v>0</v>
      </c>
      <c r="OW165" s="60"/>
      <c r="OX165" s="60"/>
      <c r="OY165" s="60"/>
      <c r="OZ165" s="60"/>
      <c r="PA165" s="60"/>
      <c r="PB165" s="60"/>
      <c r="PC165" s="60"/>
      <c r="PD165" s="60"/>
      <c r="PE165" s="60"/>
      <c r="PF165" s="60"/>
      <c r="PG165" s="61"/>
      <c r="PH165" s="60"/>
      <c r="PI165" s="60"/>
      <c r="PJ165" s="60"/>
      <c r="PK165" s="110"/>
      <c r="PL165" s="169">
        <f t="shared" ref="PL165:PL169" si="1394">SUM(PM165:QA165)</f>
        <v>0</v>
      </c>
      <c r="PM165" s="60"/>
      <c r="PN165" s="60"/>
      <c r="PO165" s="60"/>
      <c r="PP165" s="60"/>
      <c r="PQ165" s="60"/>
      <c r="PR165" s="60"/>
      <c r="PS165" s="60"/>
      <c r="PT165" s="60"/>
      <c r="PU165" s="60"/>
      <c r="PV165" s="60"/>
      <c r="PW165" s="61"/>
      <c r="PX165" s="60"/>
      <c r="PY165" s="60"/>
      <c r="PZ165" s="60"/>
      <c r="QA165" s="110"/>
      <c r="QB165" s="169">
        <f t="shared" ref="QB165:QB169" si="1395">SUM(QC165:QQ165)</f>
        <v>0</v>
      </c>
      <c r="QC165" s="60"/>
      <c r="QD165" s="60"/>
      <c r="QE165" s="60"/>
      <c r="QF165" s="60"/>
      <c r="QG165" s="60"/>
      <c r="QH165" s="60"/>
      <c r="QI165" s="60"/>
      <c r="QJ165" s="60"/>
      <c r="QK165" s="60"/>
      <c r="QL165" s="60"/>
      <c r="QM165" s="61"/>
      <c r="QN165" s="60"/>
      <c r="QO165" s="60"/>
      <c r="QP165" s="60"/>
      <c r="QQ165" s="110"/>
      <c r="QR165" s="169">
        <f t="shared" ref="QR165:QR169" si="1396">SUM(QS165:RQ165)</f>
        <v>0</v>
      </c>
      <c r="QS165" s="60"/>
      <c r="QT165" s="60"/>
      <c r="QU165" s="60"/>
      <c r="QV165" s="60"/>
      <c r="QW165" s="60"/>
      <c r="QX165" s="60"/>
      <c r="QY165" s="60"/>
      <c r="QZ165" s="60"/>
      <c r="RA165" s="60"/>
      <c r="RB165" s="60"/>
      <c r="RC165" s="61"/>
      <c r="RD165" s="60"/>
      <c r="RE165" s="60"/>
      <c r="RF165" s="60"/>
      <c r="RG165" s="60"/>
      <c r="RH165" s="60"/>
      <c r="RI165" s="60"/>
      <c r="RJ165" s="60"/>
      <c r="RK165" s="60"/>
      <c r="RL165" s="60"/>
      <c r="RM165" s="60"/>
      <c r="RN165" s="60"/>
      <c r="RO165" s="60"/>
      <c r="RP165" s="60"/>
      <c r="RQ165" s="110"/>
      <c r="RR165" s="173"/>
      <c r="RS165" s="169">
        <f t="shared" ref="RS165:RS169" si="1397">SUM(RT165:SH165)</f>
        <v>0</v>
      </c>
      <c r="RT165" s="60"/>
      <c r="RU165" s="60"/>
      <c r="RV165" s="60"/>
      <c r="RW165" s="60"/>
      <c r="RX165" s="60"/>
      <c r="RY165" s="60"/>
      <c r="RZ165" s="60"/>
      <c r="SA165" s="60"/>
      <c r="SB165" s="60"/>
      <c r="SC165" s="60"/>
      <c r="SD165" s="61"/>
      <c r="SE165" s="60"/>
      <c r="SF165" s="60"/>
      <c r="SG165" s="60"/>
      <c r="SH165" s="110"/>
      <c r="SI165" s="169">
        <f t="shared" ref="SI165:SI169" si="1398">SUM(SJ165:SX165)</f>
        <v>0</v>
      </c>
      <c r="SJ165" s="60"/>
      <c r="SK165" s="60"/>
      <c r="SL165" s="60"/>
      <c r="SM165" s="60"/>
      <c r="SN165" s="60"/>
      <c r="SO165" s="60"/>
      <c r="SP165" s="60"/>
      <c r="SQ165" s="60"/>
      <c r="SR165" s="60"/>
      <c r="SS165" s="60"/>
      <c r="ST165" s="61"/>
      <c r="SU165" s="60"/>
      <c r="SV165" s="60"/>
      <c r="SW165" s="60"/>
      <c r="SX165" s="110"/>
      <c r="SY165" s="169">
        <f t="shared" ref="SY165:SY169" si="1399">SUM(SZ165:TN165)</f>
        <v>0</v>
      </c>
      <c r="SZ165" s="60"/>
      <c r="TA165" s="60"/>
      <c r="TB165" s="60"/>
      <c r="TC165" s="60"/>
      <c r="TD165" s="60"/>
      <c r="TE165" s="60"/>
      <c r="TF165" s="60"/>
      <c r="TG165" s="60"/>
      <c r="TH165" s="60"/>
      <c r="TI165" s="60"/>
      <c r="TJ165" s="61"/>
      <c r="TK165" s="60"/>
      <c r="TL165" s="60"/>
      <c r="TM165" s="60"/>
      <c r="TN165" s="110"/>
      <c r="TO165" s="169">
        <f t="shared" ref="TO165:TO169" si="1400">SUM(TP165:UD165)</f>
        <v>0</v>
      </c>
      <c r="TP165" s="60"/>
      <c r="TQ165" s="60"/>
      <c r="TR165" s="60"/>
      <c r="TS165" s="60"/>
      <c r="TT165" s="60"/>
      <c r="TU165" s="60"/>
      <c r="TV165" s="60"/>
      <c r="TW165" s="60"/>
      <c r="TX165" s="60"/>
      <c r="TY165" s="60"/>
      <c r="TZ165" s="61"/>
      <c r="UA165" s="60"/>
      <c r="UB165" s="60"/>
      <c r="UC165" s="60"/>
      <c r="UD165" s="110"/>
      <c r="UE165" s="169">
        <f t="shared" ref="UE165:UE169" si="1401">SUM(UF165:VD165)</f>
        <v>0</v>
      </c>
      <c r="UF165" s="60"/>
      <c r="UG165" s="60"/>
      <c r="UH165" s="60"/>
      <c r="UI165" s="60"/>
      <c r="UJ165" s="60"/>
      <c r="UK165" s="60"/>
      <c r="UL165" s="60"/>
      <c r="UM165" s="60"/>
      <c r="UN165" s="60"/>
      <c r="UO165" s="60"/>
      <c r="UP165" s="61"/>
      <c r="UQ165" s="60"/>
      <c r="UR165" s="60"/>
      <c r="US165" s="60"/>
      <c r="UT165" s="60"/>
      <c r="UU165" s="60"/>
      <c r="UV165" s="60"/>
      <c r="UW165" s="60"/>
      <c r="UX165" s="60"/>
      <c r="UY165" s="60"/>
      <c r="UZ165" s="60"/>
      <c r="VA165" s="60"/>
      <c r="VB165" s="60"/>
      <c r="VC165" s="60"/>
      <c r="VD165" s="110"/>
      <c r="VE165" s="10" t="str">
        <f t="shared" si="1195"/>
        <v>-</v>
      </c>
    </row>
    <row r="166" spans="1:577" ht="20.149999999999999" customHeight="1">
      <c r="A166" s="23"/>
      <c r="B166" s="23"/>
      <c r="C166" s="23">
        <v>64034</v>
      </c>
      <c r="D166" s="24" t="s">
        <v>159</v>
      </c>
      <c r="E166" s="193">
        <f>SUM(F166:I166)</f>
        <v>0</v>
      </c>
      <c r="F166" s="194"/>
      <c r="G166" s="194"/>
      <c r="H166" s="195"/>
      <c r="I166" s="229"/>
      <c r="J166" s="241">
        <f t="shared" si="1370"/>
        <v>0</v>
      </c>
      <c r="K166" s="61"/>
      <c r="L166" s="60"/>
      <c r="M166" s="60"/>
      <c r="N166" s="60"/>
      <c r="O166" s="60"/>
      <c r="P166" s="60"/>
      <c r="Q166" s="60"/>
      <c r="R166" s="60"/>
      <c r="S166" s="60"/>
      <c r="T166" s="60"/>
      <c r="U166" s="61"/>
      <c r="V166" s="60"/>
      <c r="W166" s="60"/>
      <c r="X166" s="60"/>
      <c r="Y166" s="110"/>
      <c r="Z166" s="169">
        <f t="shared" si="1371"/>
        <v>0</v>
      </c>
      <c r="AA166" s="60"/>
      <c r="AB166" s="60"/>
      <c r="AC166" s="60"/>
      <c r="AD166" s="60"/>
      <c r="AE166" s="60"/>
      <c r="AF166" s="60"/>
      <c r="AG166" s="60"/>
      <c r="AH166" s="60"/>
      <c r="AI166" s="60"/>
      <c r="AJ166" s="60"/>
      <c r="AK166" s="61"/>
      <c r="AL166" s="60"/>
      <c r="AM166" s="60"/>
      <c r="AN166" s="60"/>
      <c r="AO166" s="110"/>
      <c r="AP166" s="169">
        <f t="shared" si="1372"/>
        <v>0</v>
      </c>
      <c r="AQ166" s="60"/>
      <c r="AR166" s="60"/>
      <c r="AS166" s="60"/>
      <c r="AT166" s="60"/>
      <c r="AU166" s="60"/>
      <c r="AV166" s="60"/>
      <c r="AW166" s="60"/>
      <c r="AX166" s="60"/>
      <c r="AY166" s="60"/>
      <c r="AZ166" s="60"/>
      <c r="BA166" s="61"/>
      <c r="BB166" s="60"/>
      <c r="BC166" s="60"/>
      <c r="BD166" s="60"/>
      <c r="BE166" s="110"/>
      <c r="BF166" s="169">
        <f t="shared" si="1373"/>
        <v>0</v>
      </c>
      <c r="BG166" s="60"/>
      <c r="BH166" s="60"/>
      <c r="BI166" s="60"/>
      <c r="BJ166" s="60"/>
      <c r="BK166" s="60"/>
      <c r="BL166" s="60"/>
      <c r="BM166" s="60"/>
      <c r="BN166" s="60"/>
      <c r="BO166" s="60"/>
      <c r="BP166" s="60"/>
      <c r="BQ166" s="61"/>
      <c r="BR166" s="60"/>
      <c r="BS166" s="60"/>
      <c r="BT166" s="60"/>
      <c r="BU166" s="110"/>
      <c r="BV166" s="169">
        <f t="shared" si="1374"/>
        <v>0</v>
      </c>
      <c r="BW166" s="60"/>
      <c r="BX166" s="60"/>
      <c r="BY166" s="60"/>
      <c r="BZ166" s="60"/>
      <c r="CA166" s="60"/>
      <c r="CB166" s="60"/>
      <c r="CC166" s="60"/>
      <c r="CD166" s="60"/>
      <c r="CE166" s="60"/>
      <c r="CF166" s="60"/>
      <c r="CG166" s="61"/>
      <c r="CH166" s="60"/>
      <c r="CI166" s="60"/>
      <c r="CJ166" s="60"/>
      <c r="CK166" s="60"/>
      <c r="CL166" s="60"/>
      <c r="CM166" s="60"/>
      <c r="CN166" s="60"/>
      <c r="CO166" s="60"/>
      <c r="CP166" s="60"/>
      <c r="CQ166" s="60"/>
      <c r="CR166" s="60"/>
      <c r="CS166" s="60"/>
      <c r="CT166" s="60"/>
      <c r="CU166" s="110"/>
      <c r="CV166" s="173"/>
      <c r="CW166" s="169">
        <f t="shared" si="1375"/>
        <v>0</v>
      </c>
      <c r="CX166" s="60"/>
      <c r="CY166" s="60"/>
      <c r="CZ166" s="60"/>
      <c r="DA166" s="60"/>
      <c r="DB166" s="60"/>
      <c r="DC166" s="60"/>
      <c r="DD166" s="60"/>
      <c r="DE166" s="60"/>
      <c r="DF166" s="60"/>
      <c r="DG166" s="60"/>
      <c r="DH166" s="61"/>
      <c r="DI166" s="60"/>
      <c r="DJ166" s="60"/>
      <c r="DK166" s="60"/>
      <c r="DL166" s="110"/>
      <c r="DM166" s="169">
        <f t="shared" si="1376"/>
        <v>0</v>
      </c>
      <c r="DN166" s="60"/>
      <c r="DO166" s="60"/>
      <c r="DP166" s="60"/>
      <c r="DQ166" s="60"/>
      <c r="DR166" s="60"/>
      <c r="DS166" s="60"/>
      <c r="DT166" s="60"/>
      <c r="DU166" s="60"/>
      <c r="DV166" s="60"/>
      <c r="DW166" s="60"/>
      <c r="DX166" s="61"/>
      <c r="DY166" s="60"/>
      <c r="DZ166" s="60"/>
      <c r="EA166" s="60"/>
      <c r="EB166" s="110"/>
      <c r="EC166" s="169">
        <f t="shared" si="1377"/>
        <v>0</v>
      </c>
      <c r="ED166" s="60"/>
      <c r="EE166" s="60"/>
      <c r="EF166" s="60"/>
      <c r="EG166" s="60"/>
      <c r="EH166" s="60"/>
      <c r="EI166" s="60"/>
      <c r="EJ166" s="60"/>
      <c r="EK166" s="60"/>
      <c r="EL166" s="60"/>
      <c r="EM166" s="60"/>
      <c r="EN166" s="61"/>
      <c r="EO166" s="60"/>
      <c r="EP166" s="60"/>
      <c r="EQ166" s="60"/>
      <c r="ER166" s="110"/>
      <c r="ES166" s="169">
        <f t="shared" si="1378"/>
        <v>0</v>
      </c>
      <c r="ET166" s="60"/>
      <c r="EU166" s="60"/>
      <c r="EV166" s="60"/>
      <c r="EW166" s="60"/>
      <c r="EX166" s="60"/>
      <c r="EY166" s="60"/>
      <c r="EZ166" s="60"/>
      <c r="FA166" s="60"/>
      <c r="FB166" s="60"/>
      <c r="FC166" s="60"/>
      <c r="FD166" s="61"/>
      <c r="FE166" s="60"/>
      <c r="FF166" s="60"/>
      <c r="FG166" s="60"/>
      <c r="FH166" s="110"/>
      <c r="FI166" s="169">
        <f t="shared" si="1379"/>
        <v>0</v>
      </c>
      <c r="FJ166" s="60"/>
      <c r="FK166" s="60"/>
      <c r="FL166" s="60"/>
      <c r="FM166" s="60"/>
      <c r="FN166" s="60"/>
      <c r="FO166" s="60"/>
      <c r="FP166" s="60"/>
      <c r="FQ166" s="60"/>
      <c r="FR166" s="60"/>
      <c r="FS166" s="60"/>
      <c r="FT166" s="61"/>
      <c r="FU166" s="60"/>
      <c r="FV166" s="60"/>
      <c r="FW166" s="60"/>
      <c r="FX166" s="110"/>
      <c r="FY166" s="169">
        <f t="shared" si="1380"/>
        <v>0</v>
      </c>
      <c r="FZ166" s="60"/>
      <c r="GA166" s="60"/>
      <c r="GB166" s="60"/>
      <c r="GC166" s="60"/>
      <c r="GD166" s="60"/>
      <c r="GE166" s="60"/>
      <c r="GF166" s="60"/>
      <c r="GG166" s="60"/>
      <c r="GH166" s="60"/>
      <c r="GI166" s="60"/>
      <c r="GJ166" s="61"/>
      <c r="GK166" s="60"/>
      <c r="GL166" s="60"/>
      <c r="GM166" s="60"/>
      <c r="GN166" s="110"/>
      <c r="GO166" s="169">
        <f t="shared" si="1381"/>
        <v>0</v>
      </c>
      <c r="GP166" s="60"/>
      <c r="GQ166" s="60"/>
      <c r="GR166" s="60"/>
      <c r="GS166" s="60"/>
      <c r="GT166" s="60"/>
      <c r="GU166" s="60"/>
      <c r="GV166" s="60"/>
      <c r="GW166" s="60"/>
      <c r="GX166" s="60"/>
      <c r="GY166" s="60"/>
      <c r="GZ166" s="61"/>
      <c r="HA166" s="60"/>
      <c r="HB166" s="60"/>
      <c r="HC166" s="60"/>
      <c r="HD166" s="60"/>
      <c r="HE166" s="60"/>
      <c r="HF166" s="60"/>
      <c r="HG166" s="60"/>
      <c r="HH166" s="60"/>
      <c r="HI166" s="60"/>
      <c r="HJ166" s="60"/>
      <c r="HK166" s="60"/>
      <c r="HL166" s="60"/>
      <c r="HM166" s="60"/>
      <c r="HN166" s="110"/>
      <c r="HO166" s="172"/>
      <c r="HP166" s="173"/>
      <c r="HQ166" s="169">
        <f t="shared" si="1382"/>
        <v>0</v>
      </c>
      <c r="HR166" s="60"/>
      <c r="HS166" s="60"/>
      <c r="HT166" s="60"/>
      <c r="HU166" s="60"/>
      <c r="HV166" s="60"/>
      <c r="HW166" s="60"/>
      <c r="HX166" s="60"/>
      <c r="HY166" s="60"/>
      <c r="HZ166" s="60"/>
      <c r="IA166" s="60"/>
      <c r="IB166" s="61"/>
      <c r="IC166" s="60"/>
      <c r="ID166" s="60"/>
      <c r="IE166" s="60"/>
      <c r="IF166" s="110"/>
      <c r="IG166" s="169">
        <f t="shared" si="1383"/>
        <v>0</v>
      </c>
      <c r="IH166" s="60"/>
      <c r="II166" s="60"/>
      <c r="IJ166" s="60"/>
      <c r="IK166" s="60"/>
      <c r="IL166" s="60"/>
      <c r="IM166" s="60"/>
      <c r="IN166" s="60"/>
      <c r="IO166" s="60"/>
      <c r="IP166" s="60"/>
      <c r="IQ166" s="60"/>
      <c r="IR166" s="61"/>
      <c r="IS166" s="60"/>
      <c r="IT166" s="60"/>
      <c r="IU166" s="60"/>
      <c r="IV166" s="110"/>
      <c r="IW166" s="169">
        <f t="shared" si="1384"/>
        <v>0</v>
      </c>
      <c r="IX166" s="60"/>
      <c r="IY166" s="60"/>
      <c r="IZ166" s="60"/>
      <c r="JA166" s="60"/>
      <c r="JB166" s="60"/>
      <c r="JC166" s="60"/>
      <c r="JD166" s="60"/>
      <c r="JE166" s="60"/>
      <c r="JF166" s="60"/>
      <c r="JG166" s="60"/>
      <c r="JH166" s="61"/>
      <c r="JI166" s="60"/>
      <c r="JJ166" s="60"/>
      <c r="JK166" s="60"/>
      <c r="JL166" s="110"/>
      <c r="JM166" s="169">
        <f t="shared" si="1385"/>
        <v>0</v>
      </c>
      <c r="JN166" s="60"/>
      <c r="JO166" s="60"/>
      <c r="JP166" s="60"/>
      <c r="JQ166" s="60"/>
      <c r="JR166" s="60"/>
      <c r="JS166" s="60"/>
      <c r="JT166" s="60"/>
      <c r="JU166" s="60"/>
      <c r="JV166" s="60"/>
      <c r="JW166" s="60"/>
      <c r="JX166" s="61"/>
      <c r="JY166" s="60"/>
      <c r="JZ166" s="60"/>
      <c r="KA166" s="60"/>
      <c r="KB166" s="110"/>
      <c r="KC166" s="169">
        <f t="shared" si="1386"/>
        <v>0</v>
      </c>
      <c r="KD166" s="60"/>
      <c r="KE166" s="60"/>
      <c r="KF166" s="60"/>
      <c r="KG166" s="60"/>
      <c r="KH166" s="60"/>
      <c r="KI166" s="60"/>
      <c r="KJ166" s="60"/>
      <c r="KK166" s="60"/>
      <c r="KL166" s="60"/>
      <c r="KM166" s="60"/>
      <c r="KN166" s="61"/>
      <c r="KO166" s="60"/>
      <c r="KP166" s="60"/>
      <c r="KQ166" s="60"/>
      <c r="KR166" s="60"/>
      <c r="KS166" s="60"/>
      <c r="KT166" s="60"/>
      <c r="KU166" s="60"/>
      <c r="KV166" s="60"/>
      <c r="KW166" s="60"/>
      <c r="KX166" s="60"/>
      <c r="KY166" s="60"/>
      <c r="KZ166" s="60"/>
      <c r="LA166" s="60"/>
      <c r="LB166" s="110"/>
      <c r="LC166" s="173"/>
      <c r="LD166" s="169">
        <f t="shared" si="1387"/>
        <v>0</v>
      </c>
      <c r="LE166" s="60"/>
      <c r="LF166" s="60"/>
      <c r="LG166" s="60"/>
      <c r="LH166" s="60"/>
      <c r="LI166" s="60"/>
      <c r="LJ166" s="60"/>
      <c r="LK166" s="60"/>
      <c r="LL166" s="60"/>
      <c r="LM166" s="60"/>
      <c r="LN166" s="60"/>
      <c r="LO166" s="61"/>
      <c r="LP166" s="60"/>
      <c r="LQ166" s="60"/>
      <c r="LR166" s="60"/>
      <c r="LS166" s="110"/>
      <c r="LT166" s="169">
        <f t="shared" si="1388"/>
        <v>0</v>
      </c>
      <c r="LU166" s="60"/>
      <c r="LV166" s="60"/>
      <c r="LW166" s="60"/>
      <c r="LX166" s="60"/>
      <c r="LY166" s="60"/>
      <c r="LZ166" s="60"/>
      <c r="MA166" s="60"/>
      <c r="MB166" s="60"/>
      <c r="MC166" s="60"/>
      <c r="MD166" s="60"/>
      <c r="ME166" s="61"/>
      <c r="MF166" s="60"/>
      <c r="MG166" s="60"/>
      <c r="MH166" s="60"/>
      <c r="MI166" s="110"/>
      <c r="MJ166" s="169">
        <f t="shared" si="1389"/>
        <v>0</v>
      </c>
      <c r="MK166" s="60"/>
      <c r="ML166" s="60"/>
      <c r="MM166" s="60"/>
      <c r="MN166" s="60"/>
      <c r="MO166" s="60"/>
      <c r="MP166" s="60"/>
      <c r="MQ166" s="60"/>
      <c r="MR166" s="60"/>
      <c r="MS166" s="60"/>
      <c r="MT166" s="60"/>
      <c r="MU166" s="61"/>
      <c r="MV166" s="60"/>
      <c r="MW166" s="60"/>
      <c r="MX166" s="60"/>
      <c r="MY166" s="110"/>
      <c r="MZ166" s="169">
        <f t="shared" si="1390"/>
        <v>0</v>
      </c>
      <c r="NA166" s="60"/>
      <c r="NB166" s="60"/>
      <c r="NC166" s="60"/>
      <c r="ND166" s="60"/>
      <c r="NE166" s="60"/>
      <c r="NF166" s="60"/>
      <c r="NG166" s="60"/>
      <c r="NH166" s="60"/>
      <c r="NI166" s="60"/>
      <c r="NJ166" s="60"/>
      <c r="NK166" s="61"/>
      <c r="NL166" s="60"/>
      <c r="NM166" s="60"/>
      <c r="NN166" s="60"/>
      <c r="NO166" s="110"/>
      <c r="NP166" s="169">
        <f t="shared" si="1391"/>
        <v>0</v>
      </c>
      <c r="NQ166" s="60"/>
      <c r="NR166" s="60"/>
      <c r="NS166" s="60"/>
      <c r="NT166" s="60"/>
      <c r="NU166" s="60"/>
      <c r="NV166" s="60"/>
      <c r="NW166" s="60"/>
      <c r="NX166" s="60"/>
      <c r="NY166" s="60"/>
      <c r="NZ166" s="60"/>
      <c r="OA166" s="61"/>
      <c r="OB166" s="60"/>
      <c r="OC166" s="60"/>
      <c r="OD166" s="60"/>
      <c r="OE166" s="110"/>
      <c r="OF166" s="169">
        <f t="shared" si="1392"/>
        <v>0</v>
      </c>
      <c r="OG166" s="60"/>
      <c r="OH166" s="60"/>
      <c r="OI166" s="60"/>
      <c r="OJ166" s="60"/>
      <c r="OK166" s="60"/>
      <c r="OL166" s="60"/>
      <c r="OM166" s="60"/>
      <c r="ON166" s="60"/>
      <c r="OO166" s="60"/>
      <c r="OP166" s="60"/>
      <c r="OQ166" s="61"/>
      <c r="OR166" s="60"/>
      <c r="OS166" s="60"/>
      <c r="OT166" s="60"/>
      <c r="OU166" s="110"/>
      <c r="OV166" s="169">
        <f t="shared" si="1393"/>
        <v>0</v>
      </c>
      <c r="OW166" s="60"/>
      <c r="OX166" s="60"/>
      <c r="OY166" s="60"/>
      <c r="OZ166" s="60"/>
      <c r="PA166" s="60"/>
      <c r="PB166" s="60"/>
      <c r="PC166" s="60"/>
      <c r="PD166" s="60"/>
      <c r="PE166" s="60"/>
      <c r="PF166" s="60"/>
      <c r="PG166" s="61"/>
      <c r="PH166" s="60"/>
      <c r="PI166" s="60"/>
      <c r="PJ166" s="60"/>
      <c r="PK166" s="110"/>
      <c r="PL166" s="169">
        <f t="shared" si="1394"/>
        <v>0</v>
      </c>
      <c r="PM166" s="60"/>
      <c r="PN166" s="60"/>
      <c r="PO166" s="60"/>
      <c r="PP166" s="60"/>
      <c r="PQ166" s="60"/>
      <c r="PR166" s="60"/>
      <c r="PS166" s="60"/>
      <c r="PT166" s="60"/>
      <c r="PU166" s="60"/>
      <c r="PV166" s="60"/>
      <c r="PW166" s="61"/>
      <c r="PX166" s="60"/>
      <c r="PY166" s="60"/>
      <c r="PZ166" s="60"/>
      <c r="QA166" s="110"/>
      <c r="QB166" s="169">
        <f t="shared" si="1395"/>
        <v>0</v>
      </c>
      <c r="QC166" s="60"/>
      <c r="QD166" s="60"/>
      <c r="QE166" s="60"/>
      <c r="QF166" s="60"/>
      <c r="QG166" s="60"/>
      <c r="QH166" s="60"/>
      <c r="QI166" s="60"/>
      <c r="QJ166" s="60"/>
      <c r="QK166" s="60"/>
      <c r="QL166" s="60"/>
      <c r="QM166" s="61"/>
      <c r="QN166" s="60"/>
      <c r="QO166" s="60"/>
      <c r="QP166" s="60"/>
      <c r="QQ166" s="110"/>
      <c r="QR166" s="169">
        <f t="shared" si="1396"/>
        <v>0</v>
      </c>
      <c r="QS166" s="60"/>
      <c r="QT166" s="60"/>
      <c r="QU166" s="60"/>
      <c r="QV166" s="60"/>
      <c r="QW166" s="60"/>
      <c r="QX166" s="60"/>
      <c r="QY166" s="60"/>
      <c r="QZ166" s="60"/>
      <c r="RA166" s="60"/>
      <c r="RB166" s="60"/>
      <c r="RC166" s="61"/>
      <c r="RD166" s="60"/>
      <c r="RE166" s="60"/>
      <c r="RF166" s="60"/>
      <c r="RG166" s="60"/>
      <c r="RH166" s="60"/>
      <c r="RI166" s="60"/>
      <c r="RJ166" s="60"/>
      <c r="RK166" s="60"/>
      <c r="RL166" s="60"/>
      <c r="RM166" s="60"/>
      <c r="RN166" s="60"/>
      <c r="RO166" s="60"/>
      <c r="RP166" s="60"/>
      <c r="RQ166" s="110"/>
      <c r="RR166" s="173"/>
      <c r="RS166" s="169">
        <f t="shared" si="1397"/>
        <v>0</v>
      </c>
      <c r="RT166" s="60"/>
      <c r="RU166" s="60"/>
      <c r="RV166" s="60"/>
      <c r="RW166" s="60"/>
      <c r="RX166" s="60"/>
      <c r="RY166" s="60"/>
      <c r="RZ166" s="60"/>
      <c r="SA166" s="60"/>
      <c r="SB166" s="60"/>
      <c r="SC166" s="60"/>
      <c r="SD166" s="61"/>
      <c r="SE166" s="60"/>
      <c r="SF166" s="60"/>
      <c r="SG166" s="60"/>
      <c r="SH166" s="110"/>
      <c r="SI166" s="169">
        <f t="shared" si="1398"/>
        <v>0</v>
      </c>
      <c r="SJ166" s="60"/>
      <c r="SK166" s="60"/>
      <c r="SL166" s="60"/>
      <c r="SM166" s="60"/>
      <c r="SN166" s="60"/>
      <c r="SO166" s="60"/>
      <c r="SP166" s="60"/>
      <c r="SQ166" s="60"/>
      <c r="SR166" s="60"/>
      <c r="SS166" s="60"/>
      <c r="ST166" s="61"/>
      <c r="SU166" s="60"/>
      <c r="SV166" s="60"/>
      <c r="SW166" s="60"/>
      <c r="SX166" s="110"/>
      <c r="SY166" s="169">
        <f t="shared" si="1399"/>
        <v>0</v>
      </c>
      <c r="SZ166" s="60"/>
      <c r="TA166" s="60"/>
      <c r="TB166" s="60"/>
      <c r="TC166" s="60"/>
      <c r="TD166" s="60"/>
      <c r="TE166" s="60"/>
      <c r="TF166" s="60"/>
      <c r="TG166" s="60"/>
      <c r="TH166" s="60"/>
      <c r="TI166" s="60"/>
      <c r="TJ166" s="61"/>
      <c r="TK166" s="60"/>
      <c r="TL166" s="60"/>
      <c r="TM166" s="60"/>
      <c r="TN166" s="110"/>
      <c r="TO166" s="169">
        <f t="shared" si="1400"/>
        <v>0</v>
      </c>
      <c r="TP166" s="60"/>
      <c r="TQ166" s="60"/>
      <c r="TR166" s="60"/>
      <c r="TS166" s="60"/>
      <c r="TT166" s="60"/>
      <c r="TU166" s="60"/>
      <c r="TV166" s="60"/>
      <c r="TW166" s="60"/>
      <c r="TX166" s="60"/>
      <c r="TY166" s="60"/>
      <c r="TZ166" s="61"/>
      <c r="UA166" s="60"/>
      <c r="UB166" s="60"/>
      <c r="UC166" s="60"/>
      <c r="UD166" s="110"/>
      <c r="UE166" s="169">
        <f t="shared" si="1401"/>
        <v>0</v>
      </c>
      <c r="UF166" s="60"/>
      <c r="UG166" s="60"/>
      <c r="UH166" s="60"/>
      <c r="UI166" s="60"/>
      <c r="UJ166" s="60"/>
      <c r="UK166" s="60"/>
      <c r="UL166" s="60"/>
      <c r="UM166" s="60"/>
      <c r="UN166" s="60"/>
      <c r="UO166" s="60"/>
      <c r="UP166" s="61"/>
      <c r="UQ166" s="60"/>
      <c r="UR166" s="60"/>
      <c r="US166" s="60"/>
      <c r="UT166" s="60"/>
      <c r="UU166" s="60"/>
      <c r="UV166" s="60"/>
      <c r="UW166" s="60"/>
      <c r="UX166" s="60"/>
      <c r="UY166" s="60"/>
      <c r="UZ166" s="60"/>
      <c r="VA166" s="60"/>
      <c r="VB166" s="60"/>
      <c r="VC166" s="60"/>
      <c r="VD166" s="110"/>
      <c r="VE166" s="10" t="str">
        <f t="shared" si="1195"/>
        <v>-</v>
      </c>
    </row>
    <row r="167" spans="1:577" ht="20.149999999999999" customHeight="1">
      <c r="A167" s="23"/>
      <c r="B167" s="23"/>
      <c r="C167" s="23">
        <v>64035</v>
      </c>
      <c r="D167" s="24" t="s">
        <v>160</v>
      </c>
      <c r="E167" s="193">
        <f>SUM(F167:I167)</f>
        <v>0</v>
      </c>
      <c r="F167" s="194"/>
      <c r="G167" s="194"/>
      <c r="H167" s="195"/>
      <c r="I167" s="229"/>
      <c r="J167" s="241">
        <f t="shared" si="1370"/>
        <v>0</v>
      </c>
      <c r="K167" s="61"/>
      <c r="L167" s="60"/>
      <c r="M167" s="60"/>
      <c r="N167" s="60"/>
      <c r="O167" s="60"/>
      <c r="P167" s="60"/>
      <c r="Q167" s="60"/>
      <c r="R167" s="60"/>
      <c r="S167" s="60"/>
      <c r="T167" s="60"/>
      <c r="U167" s="61"/>
      <c r="V167" s="60"/>
      <c r="W167" s="60"/>
      <c r="X167" s="60"/>
      <c r="Y167" s="110"/>
      <c r="Z167" s="169">
        <f t="shared" si="1371"/>
        <v>0</v>
      </c>
      <c r="AA167" s="60"/>
      <c r="AB167" s="60"/>
      <c r="AC167" s="60"/>
      <c r="AD167" s="60"/>
      <c r="AE167" s="60"/>
      <c r="AF167" s="60"/>
      <c r="AG167" s="60"/>
      <c r="AH167" s="60"/>
      <c r="AI167" s="60"/>
      <c r="AJ167" s="60"/>
      <c r="AK167" s="61"/>
      <c r="AL167" s="60"/>
      <c r="AM167" s="60"/>
      <c r="AN167" s="60"/>
      <c r="AO167" s="110"/>
      <c r="AP167" s="169">
        <f t="shared" si="1372"/>
        <v>0</v>
      </c>
      <c r="AQ167" s="60"/>
      <c r="AR167" s="60"/>
      <c r="AS167" s="60"/>
      <c r="AT167" s="60"/>
      <c r="AU167" s="60"/>
      <c r="AV167" s="60"/>
      <c r="AW167" s="60"/>
      <c r="AX167" s="60"/>
      <c r="AY167" s="60"/>
      <c r="AZ167" s="60"/>
      <c r="BA167" s="61"/>
      <c r="BB167" s="60"/>
      <c r="BC167" s="60"/>
      <c r="BD167" s="60"/>
      <c r="BE167" s="110"/>
      <c r="BF167" s="169">
        <f t="shared" si="1373"/>
        <v>0</v>
      </c>
      <c r="BG167" s="60"/>
      <c r="BH167" s="60"/>
      <c r="BI167" s="60"/>
      <c r="BJ167" s="60"/>
      <c r="BK167" s="60"/>
      <c r="BL167" s="60"/>
      <c r="BM167" s="60"/>
      <c r="BN167" s="60"/>
      <c r="BO167" s="60"/>
      <c r="BP167" s="60"/>
      <c r="BQ167" s="61"/>
      <c r="BR167" s="60"/>
      <c r="BS167" s="60"/>
      <c r="BT167" s="60"/>
      <c r="BU167" s="110"/>
      <c r="BV167" s="169">
        <f t="shared" si="1374"/>
        <v>0</v>
      </c>
      <c r="BW167" s="60"/>
      <c r="BX167" s="60"/>
      <c r="BY167" s="60"/>
      <c r="BZ167" s="60"/>
      <c r="CA167" s="60"/>
      <c r="CB167" s="60"/>
      <c r="CC167" s="60"/>
      <c r="CD167" s="60"/>
      <c r="CE167" s="60"/>
      <c r="CF167" s="60"/>
      <c r="CG167" s="61"/>
      <c r="CH167" s="60"/>
      <c r="CI167" s="60"/>
      <c r="CJ167" s="60"/>
      <c r="CK167" s="60"/>
      <c r="CL167" s="60"/>
      <c r="CM167" s="60"/>
      <c r="CN167" s="60"/>
      <c r="CO167" s="60"/>
      <c r="CP167" s="60"/>
      <c r="CQ167" s="60"/>
      <c r="CR167" s="60"/>
      <c r="CS167" s="60"/>
      <c r="CT167" s="60"/>
      <c r="CU167" s="110"/>
      <c r="CV167" s="173"/>
      <c r="CW167" s="169">
        <f t="shared" si="1375"/>
        <v>0</v>
      </c>
      <c r="CX167" s="60"/>
      <c r="CY167" s="60"/>
      <c r="CZ167" s="60"/>
      <c r="DA167" s="60"/>
      <c r="DB167" s="60"/>
      <c r="DC167" s="60"/>
      <c r="DD167" s="60"/>
      <c r="DE167" s="60"/>
      <c r="DF167" s="60"/>
      <c r="DG167" s="60"/>
      <c r="DH167" s="61"/>
      <c r="DI167" s="60"/>
      <c r="DJ167" s="60"/>
      <c r="DK167" s="60"/>
      <c r="DL167" s="110"/>
      <c r="DM167" s="169">
        <f t="shared" si="1376"/>
        <v>0</v>
      </c>
      <c r="DN167" s="60"/>
      <c r="DO167" s="60"/>
      <c r="DP167" s="60"/>
      <c r="DQ167" s="60"/>
      <c r="DR167" s="60"/>
      <c r="DS167" s="60"/>
      <c r="DT167" s="60"/>
      <c r="DU167" s="60"/>
      <c r="DV167" s="60"/>
      <c r="DW167" s="60"/>
      <c r="DX167" s="61"/>
      <c r="DY167" s="60"/>
      <c r="DZ167" s="60"/>
      <c r="EA167" s="60"/>
      <c r="EB167" s="110"/>
      <c r="EC167" s="169">
        <f t="shared" si="1377"/>
        <v>0</v>
      </c>
      <c r="ED167" s="60"/>
      <c r="EE167" s="60"/>
      <c r="EF167" s="60"/>
      <c r="EG167" s="60"/>
      <c r="EH167" s="60"/>
      <c r="EI167" s="60"/>
      <c r="EJ167" s="60"/>
      <c r="EK167" s="60"/>
      <c r="EL167" s="60"/>
      <c r="EM167" s="60"/>
      <c r="EN167" s="61"/>
      <c r="EO167" s="60"/>
      <c r="EP167" s="60"/>
      <c r="EQ167" s="60"/>
      <c r="ER167" s="110"/>
      <c r="ES167" s="169">
        <f t="shared" si="1378"/>
        <v>0</v>
      </c>
      <c r="ET167" s="60"/>
      <c r="EU167" s="60"/>
      <c r="EV167" s="60"/>
      <c r="EW167" s="60"/>
      <c r="EX167" s="60"/>
      <c r="EY167" s="60"/>
      <c r="EZ167" s="60"/>
      <c r="FA167" s="60"/>
      <c r="FB167" s="60"/>
      <c r="FC167" s="60"/>
      <c r="FD167" s="61"/>
      <c r="FE167" s="60"/>
      <c r="FF167" s="60"/>
      <c r="FG167" s="60"/>
      <c r="FH167" s="110"/>
      <c r="FI167" s="169">
        <f t="shared" si="1379"/>
        <v>0</v>
      </c>
      <c r="FJ167" s="60"/>
      <c r="FK167" s="60"/>
      <c r="FL167" s="60"/>
      <c r="FM167" s="60"/>
      <c r="FN167" s="60"/>
      <c r="FO167" s="60"/>
      <c r="FP167" s="60"/>
      <c r="FQ167" s="60"/>
      <c r="FR167" s="60"/>
      <c r="FS167" s="60"/>
      <c r="FT167" s="61"/>
      <c r="FU167" s="60"/>
      <c r="FV167" s="60"/>
      <c r="FW167" s="60"/>
      <c r="FX167" s="110"/>
      <c r="FY167" s="169">
        <f t="shared" si="1380"/>
        <v>0</v>
      </c>
      <c r="FZ167" s="60"/>
      <c r="GA167" s="60"/>
      <c r="GB167" s="60"/>
      <c r="GC167" s="60"/>
      <c r="GD167" s="60"/>
      <c r="GE167" s="60"/>
      <c r="GF167" s="60"/>
      <c r="GG167" s="60"/>
      <c r="GH167" s="60"/>
      <c r="GI167" s="60"/>
      <c r="GJ167" s="61"/>
      <c r="GK167" s="60"/>
      <c r="GL167" s="60"/>
      <c r="GM167" s="60"/>
      <c r="GN167" s="110"/>
      <c r="GO167" s="169">
        <f t="shared" si="1381"/>
        <v>0</v>
      </c>
      <c r="GP167" s="60"/>
      <c r="GQ167" s="60"/>
      <c r="GR167" s="60"/>
      <c r="GS167" s="60"/>
      <c r="GT167" s="60"/>
      <c r="GU167" s="60"/>
      <c r="GV167" s="60"/>
      <c r="GW167" s="60"/>
      <c r="GX167" s="60"/>
      <c r="GY167" s="60"/>
      <c r="GZ167" s="61"/>
      <c r="HA167" s="60"/>
      <c r="HB167" s="60"/>
      <c r="HC167" s="60"/>
      <c r="HD167" s="60"/>
      <c r="HE167" s="60"/>
      <c r="HF167" s="60"/>
      <c r="HG167" s="60"/>
      <c r="HH167" s="60"/>
      <c r="HI167" s="60"/>
      <c r="HJ167" s="60"/>
      <c r="HK167" s="60"/>
      <c r="HL167" s="60"/>
      <c r="HM167" s="60"/>
      <c r="HN167" s="110"/>
      <c r="HO167" s="172"/>
      <c r="HP167" s="173"/>
      <c r="HQ167" s="169">
        <f t="shared" si="1382"/>
        <v>0</v>
      </c>
      <c r="HR167" s="60"/>
      <c r="HS167" s="60"/>
      <c r="HT167" s="60"/>
      <c r="HU167" s="60"/>
      <c r="HV167" s="60"/>
      <c r="HW167" s="60"/>
      <c r="HX167" s="60"/>
      <c r="HY167" s="60"/>
      <c r="HZ167" s="60"/>
      <c r="IA167" s="60"/>
      <c r="IB167" s="61"/>
      <c r="IC167" s="60"/>
      <c r="ID167" s="60"/>
      <c r="IE167" s="60"/>
      <c r="IF167" s="110"/>
      <c r="IG167" s="169">
        <f t="shared" si="1383"/>
        <v>0</v>
      </c>
      <c r="IH167" s="60"/>
      <c r="II167" s="60"/>
      <c r="IJ167" s="60"/>
      <c r="IK167" s="60"/>
      <c r="IL167" s="60"/>
      <c r="IM167" s="60"/>
      <c r="IN167" s="60"/>
      <c r="IO167" s="60"/>
      <c r="IP167" s="60"/>
      <c r="IQ167" s="60"/>
      <c r="IR167" s="61"/>
      <c r="IS167" s="60"/>
      <c r="IT167" s="60"/>
      <c r="IU167" s="60"/>
      <c r="IV167" s="110"/>
      <c r="IW167" s="169">
        <f t="shared" si="1384"/>
        <v>0</v>
      </c>
      <c r="IX167" s="60"/>
      <c r="IY167" s="60"/>
      <c r="IZ167" s="60"/>
      <c r="JA167" s="60"/>
      <c r="JB167" s="60"/>
      <c r="JC167" s="60"/>
      <c r="JD167" s="60"/>
      <c r="JE167" s="60"/>
      <c r="JF167" s="60"/>
      <c r="JG167" s="60"/>
      <c r="JH167" s="61"/>
      <c r="JI167" s="60"/>
      <c r="JJ167" s="60"/>
      <c r="JK167" s="60"/>
      <c r="JL167" s="110"/>
      <c r="JM167" s="169">
        <f t="shared" si="1385"/>
        <v>0</v>
      </c>
      <c r="JN167" s="60"/>
      <c r="JO167" s="60"/>
      <c r="JP167" s="60"/>
      <c r="JQ167" s="60"/>
      <c r="JR167" s="60"/>
      <c r="JS167" s="60"/>
      <c r="JT167" s="60"/>
      <c r="JU167" s="60"/>
      <c r="JV167" s="60"/>
      <c r="JW167" s="60"/>
      <c r="JX167" s="61"/>
      <c r="JY167" s="60"/>
      <c r="JZ167" s="60"/>
      <c r="KA167" s="60"/>
      <c r="KB167" s="110"/>
      <c r="KC167" s="169">
        <f t="shared" si="1386"/>
        <v>0</v>
      </c>
      <c r="KD167" s="60"/>
      <c r="KE167" s="60"/>
      <c r="KF167" s="60"/>
      <c r="KG167" s="60"/>
      <c r="KH167" s="60"/>
      <c r="KI167" s="60"/>
      <c r="KJ167" s="60"/>
      <c r="KK167" s="60"/>
      <c r="KL167" s="60"/>
      <c r="KM167" s="60"/>
      <c r="KN167" s="61"/>
      <c r="KO167" s="60"/>
      <c r="KP167" s="60"/>
      <c r="KQ167" s="60"/>
      <c r="KR167" s="60"/>
      <c r="KS167" s="60"/>
      <c r="KT167" s="60"/>
      <c r="KU167" s="60"/>
      <c r="KV167" s="60"/>
      <c r="KW167" s="60"/>
      <c r="KX167" s="60"/>
      <c r="KY167" s="60"/>
      <c r="KZ167" s="60"/>
      <c r="LA167" s="60"/>
      <c r="LB167" s="110"/>
      <c r="LC167" s="173"/>
      <c r="LD167" s="169">
        <f t="shared" si="1387"/>
        <v>0</v>
      </c>
      <c r="LE167" s="60"/>
      <c r="LF167" s="60"/>
      <c r="LG167" s="60"/>
      <c r="LH167" s="60"/>
      <c r="LI167" s="60"/>
      <c r="LJ167" s="60"/>
      <c r="LK167" s="60"/>
      <c r="LL167" s="60"/>
      <c r="LM167" s="60"/>
      <c r="LN167" s="60"/>
      <c r="LO167" s="61"/>
      <c r="LP167" s="60"/>
      <c r="LQ167" s="60"/>
      <c r="LR167" s="60"/>
      <c r="LS167" s="110"/>
      <c r="LT167" s="169">
        <f t="shared" si="1388"/>
        <v>0</v>
      </c>
      <c r="LU167" s="60"/>
      <c r="LV167" s="60"/>
      <c r="LW167" s="60"/>
      <c r="LX167" s="60"/>
      <c r="LY167" s="60"/>
      <c r="LZ167" s="60"/>
      <c r="MA167" s="60"/>
      <c r="MB167" s="60"/>
      <c r="MC167" s="60"/>
      <c r="MD167" s="60"/>
      <c r="ME167" s="61"/>
      <c r="MF167" s="60"/>
      <c r="MG167" s="60"/>
      <c r="MH167" s="60"/>
      <c r="MI167" s="110"/>
      <c r="MJ167" s="169">
        <f t="shared" si="1389"/>
        <v>0</v>
      </c>
      <c r="MK167" s="60"/>
      <c r="ML167" s="60"/>
      <c r="MM167" s="60"/>
      <c r="MN167" s="60"/>
      <c r="MO167" s="60"/>
      <c r="MP167" s="60"/>
      <c r="MQ167" s="60"/>
      <c r="MR167" s="60"/>
      <c r="MS167" s="60"/>
      <c r="MT167" s="60"/>
      <c r="MU167" s="61"/>
      <c r="MV167" s="60"/>
      <c r="MW167" s="60"/>
      <c r="MX167" s="60"/>
      <c r="MY167" s="110"/>
      <c r="MZ167" s="169">
        <f t="shared" si="1390"/>
        <v>0</v>
      </c>
      <c r="NA167" s="60"/>
      <c r="NB167" s="60"/>
      <c r="NC167" s="60"/>
      <c r="ND167" s="60"/>
      <c r="NE167" s="60"/>
      <c r="NF167" s="60"/>
      <c r="NG167" s="60"/>
      <c r="NH167" s="60"/>
      <c r="NI167" s="60"/>
      <c r="NJ167" s="60"/>
      <c r="NK167" s="61"/>
      <c r="NL167" s="60"/>
      <c r="NM167" s="60"/>
      <c r="NN167" s="60"/>
      <c r="NO167" s="110"/>
      <c r="NP167" s="169">
        <f t="shared" si="1391"/>
        <v>0</v>
      </c>
      <c r="NQ167" s="60"/>
      <c r="NR167" s="60"/>
      <c r="NS167" s="60"/>
      <c r="NT167" s="60"/>
      <c r="NU167" s="60"/>
      <c r="NV167" s="60"/>
      <c r="NW167" s="60"/>
      <c r="NX167" s="60"/>
      <c r="NY167" s="60"/>
      <c r="NZ167" s="60"/>
      <c r="OA167" s="61"/>
      <c r="OB167" s="60"/>
      <c r="OC167" s="60"/>
      <c r="OD167" s="60"/>
      <c r="OE167" s="110"/>
      <c r="OF167" s="169">
        <f t="shared" si="1392"/>
        <v>0</v>
      </c>
      <c r="OG167" s="60"/>
      <c r="OH167" s="60"/>
      <c r="OI167" s="60"/>
      <c r="OJ167" s="60"/>
      <c r="OK167" s="60"/>
      <c r="OL167" s="60"/>
      <c r="OM167" s="60"/>
      <c r="ON167" s="60"/>
      <c r="OO167" s="60"/>
      <c r="OP167" s="60"/>
      <c r="OQ167" s="61"/>
      <c r="OR167" s="60"/>
      <c r="OS167" s="60"/>
      <c r="OT167" s="60"/>
      <c r="OU167" s="110"/>
      <c r="OV167" s="169">
        <f t="shared" si="1393"/>
        <v>0</v>
      </c>
      <c r="OW167" s="60"/>
      <c r="OX167" s="60"/>
      <c r="OY167" s="60"/>
      <c r="OZ167" s="60"/>
      <c r="PA167" s="60"/>
      <c r="PB167" s="60"/>
      <c r="PC167" s="60"/>
      <c r="PD167" s="60"/>
      <c r="PE167" s="60"/>
      <c r="PF167" s="60"/>
      <c r="PG167" s="61"/>
      <c r="PH167" s="60"/>
      <c r="PI167" s="60"/>
      <c r="PJ167" s="60"/>
      <c r="PK167" s="110"/>
      <c r="PL167" s="169">
        <f t="shared" si="1394"/>
        <v>0</v>
      </c>
      <c r="PM167" s="60"/>
      <c r="PN167" s="60"/>
      <c r="PO167" s="60"/>
      <c r="PP167" s="60"/>
      <c r="PQ167" s="60"/>
      <c r="PR167" s="60"/>
      <c r="PS167" s="60"/>
      <c r="PT167" s="60"/>
      <c r="PU167" s="60"/>
      <c r="PV167" s="60"/>
      <c r="PW167" s="61"/>
      <c r="PX167" s="60"/>
      <c r="PY167" s="60"/>
      <c r="PZ167" s="60"/>
      <c r="QA167" s="110"/>
      <c r="QB167" s="169">
        <f t="shared" si="1395"/>
        <v>0</v>
      </c>
      <c r="QC167" s="60"/>
      <c r="QD167" s="60"/>
      <c r="QE167" s="60"/>
      <c r="QF167" s="60"/>
      <c r="QG167" s="60"/>
      <c r="QH167" s="60"/>
      <c r="QI167" s="60"/>
      <c r="QJ167" s="60"/>
      <c r="QK167" s="60"/>
      <c r="QL167" s="60"/>
      <c r="QM167" s="61"/>
      <c r="QN167" s="60"/>
      <c r="QO167" s="60"/>
      <c r="QP167" s="60"/>
      <c r="QQ167" s="110"/>
      <c r="QR167" s="169">
        <f t="shared" si="1396"/>
        <v>0</v>
      </c>
      <c r="QS167" s="60"/>
      <c r="QT167" s="60"/>
      <c r="QU167" s="60"/>
      <c r="QV167" s="60"/>
      <c r="QW167" s="60"/>
      <c r="QX167" s="60"/>
      <c r="QY167" s="60"/>
      <c r="QZ167" s="60"/>
      <c r="RA167" s="60"/>
      <c r="RB167" s="60"/>
      <c r="RC167" s="61"/>
      <c r="RD167" s="60"/>
      <c r="RE167" s="60"/>
      <c r="RF167" s="60"/>
      <c r="RG167" s="60"/>
      <c r="RH167" s="60"/>
      <c r="RI167" s="60"/>
      <c r="RJ167" s="60"/>
      <c r="RK167" s="60"/>
      <c r="RL167" s="60"/>
      <c r="RM167" s="60"/>
      <c r="RN167" s="60"/>
      <c r="RO167" s="60"/>
      <c r="RP167" s="60"/>
      <c r="RQ167" s="110"/>
      <c r="RR167" s="173"/>
      <c r="RS167" s="169">
        <f t="shared" si="1397"/>
        <v>0</v>
      </c>
      <c r="RT167" s="60"/>
      <c r="RU167" s="60"/>
      <c r="RV167" s="60"/>
      <c r="RW167" s="60"/>
      <c r="RX167" s="60"/>
      <c r="RY167" s="60"/>
      <c r="RZ167" s="60"/>
      <c r="SA167" s="60"/>
      <c r="SB167" s="60"/>
      <c r="SC167" s="60"/>
      <c r="SD167" s="61"/>
      <c r="SE167" s="60"/>
      <c r="SF167" s="60"/>
      <c r="SG167" s="60"/>
      <c r="SH167" s="110"/>
      <c r="SI167" s="169">
        <f t="shared" si="1398"/>
        <v>0</v>
      </c>
      <c r="SJ167" s="60"/>
      <c r="SK167" s="60"/>
      <c r="SL167" s="60"/>
      <c r="SM167" s="60"/>
      <c r="SN167" s="60"/>
      <c r="SO167" s="60"/>
      <c r="SP167" s="60"/>
      <c r="SQ167" s="60"/>
      <c r="SR167" s="60"/>
      <c r="SS167" s="60"/>
      <c r="ST167" s="61"/>
      <c r="SU167" s="60"/>
      <c r="SV167" s="60"/>
      <c r="SW167" s="60"/>
      <c r="SX167" s="110"/>
      <c r="SY167" s="169">
        <f t="shared" si="1399"/>
        <v>0</v>
      </c>
      <c r="SZ167" s="60"/>
      <c r="TA167" s="60"/>
      <c r="TB167" s="60"/>
      <c r="TC167" s="60"/>
      <c r="TD167" s="60"/>
      <c r="TE167" s="60"/>
      <c r="TF167" s="60"/>
      <c r="TG167" s="60"/>
      <c r="TH167" s="60"/>
      <c r="TI167" s="60"/>
      <c r="TJ167" s="61"/>
      <c r="TK167" s="60"/>
      <c r="TL167" s="60"/>
      <c r="TM167" s="60"/>
      <c r="TN167" s="110"/>
      <c r="TO167" s="169">
        <f t="shared" si="1400"/>
        <v>0</v>
      </c>
      <c r="TP167" s="60"/>
      <c r="TQ167" s="60"/>
      <c r="TR167" s="60"/>
      <c r="TS167" s="60"/>
      <c r="TT167" s="60"/>
      <c r="TU167" s="60"/>
      <c r="TV167" s="60"/>
      <c r="TW167" s="60"/>
      <c r="TX167" s="60"/>
      <c r="TY167" s="60"/>
      <c r="TZ167" s="61"/>
      <c r="UA167" s="60"/>
      <c r="UB167" s="60"/>
      <c r="UC167" s="60"/>
      <c r="UD167" s="110"/>
      <c r="UE167" s="169">
        <f t="shared" si="1401"/>
        <v>0</v>
      </c>
      <c r="UF167" s="60"/>
      <c r="UG167" s="60"/>
      <c r="UH167" s="60"/>
      <c r="UI167" s="60"/>
      <c r="UJ167" s="60"/>
      <c r="UK167" s="60"/>
      <c r="UL167" s="60"/>
      <c r="UM167" s="60"/>
      <c r="UN167" s="60"/>
      <c r="UO167" s="60"/>
      <c r="UP167" s="61"/>
      <c r="UQ167" s="60"/>
      <c r="UR167" s="60"/>
      <c r="US167" s="60"/>
      <c r="UT167" s="60"/>
      <c r="UU167" s="60"/>
      <c r="UV167" s="60"/>
      <c r="UW167" s="60"/>
      <c r="UX167" s="60"/>
      <c r="UY167" s="60"/>
      <c r="UZ167" s="60"/>
      <c r="VA167" s="60"/>
      <c r="VB167" s="60"/>
      <c r="VC167" s="60"/>
      <c r="VD167" s="110"/>
      <c r="VE167" s="10" t="str">
        <f t="shared" si="1195"/>
        <v>-</v>
      </c>
    </row>
    <row r="168" spans="1:577" ht="20.149999999999999" customHeight="1">
      <c r="A168" s="23"/>
      <c r="B168" s="23"/>
      <c r="C168" s="23">
        <v>64037</v>
      </c>
      <c r="D168" s="24" t="s">
        <v>161</v>
      </c>
      <c r="E168" s="193">
        <f>SUM(F168:I168)</f>
        <v>0</v>
      </c>
      <c r="F168" s="194"/>
      <c r="G168" s="194"/>
      <c r="H168" s="195"/>
      <c r="I168" s="229"/>
      <c r="J168" s="241">
        <f t="shared" si="1370"/>
        <v>0</v>
      </c>
      <c r="K168" s="61"/>
      <c r="L168" s="60"/>
      <c r="M168" s="60"/>
      <c r="N168" s="60"/>
      <c r="O168" s="60"/>
      <c r="P168" s="60"/>
      <c r="Q168" s="60"/>
      <c r="R168" s="60"/>
      <c r="S168" s="60"/>
      <c r="T168" s="60"/>
      <c r="U168" s="61"/>
      <c r="V168" s="60"/>
      <c r="W168" s="60"/>
      <c r="X168" s="60"/>
      <c r="Y168" s="110"/>
      <c r="Z168" s="169">
        <f t="shared" si="1371"/>
        <v>0</v>
      </c>
      <c r="AA168" s="60"/>
      <c r="AB168" s="60"/>
      <c r="AC168" s="60"/>
      <c r="AD168" s="60"/>
      <c r="AE168" s="60"/>
      <c r="AF168" s="60"/>
      <c r="AG168" s="60"/>
      <c r="AH168" s="60"/>
      <c r="AI168" s="60"/>
      <c r="AJ168" s="60"/>
      <c r="AK168" s="61"/>
      <c r="AL168" s="60"/>
      <c r="AM168" s="60"/>
      <c r="AN168" s="60"/>
      <c r="AO168" s="110"/>
      <c r="AP168" s="169">
        <f t="shared" si="1372"/>
        <v>0</v>
      </c>
      <c r="AQ168" s="60"/>
      <c r="AR168" s="60"/>
      <c r="AS168" s="60"/>
      <c r="AT168" s="60"/>
      <c r="AU168" s="60"/>
      <c r="AV168" s="60"/>
      <c r="AW168" s="60"/>
      <c r="AX168" s="60"/>
      <c r="AY168" s="60"/>
      <c r="AZ168" s="60"/>
      <c r="BA168" s="61"/>
      <c r="BB168" s="60"/>
      <c r="BC168" s="60"/>
      <c r="BD168" s="60"/>
      <c r="BE168" s="110"/>
      <c r="BF168" s="169">
        <f t="shared" si="1373"/>
        <v>0</v>
      </c>
      <c r="BG168" s="60"/>
      <c r="BH168" s="60"/>
      <c r="BI168" s="60"/>
      <c r="BJ168" s="60"/>
      <c r="BK168" s="60"/>
      <c r="BL168" s="60"/>
      <c r="BM168" s="60"/>
      <c r="BN168" s="60"/>
      <c r="BO168" s="60"/>
      <c r="BP168" s="60"/>
      <c r="BQ168" s="61"/>
      <c r="BR168" s="60"/>
      <c r="BS168" s="60"/>
      <c r="BT168" s="60"/>
      <c r="BU168" s="110"/>
      <c r="BV168" s="169">
        <f t="shared" si="1374"/>
        <v>0</v>
      </c>
      <c r="BW168" s="60"/>
      <c r="BX168" s="60"/>
      <c r="BY168" s="60"/>
      <c r="BZ168" s="60"/>
      <c r="CA168" s="60"/>
      <c r="CB168" s="60"/>
      <c r="CC168" s="60"/>
      <c r="CD168" s="60"/>
      <c r="CE168" s="60"/>
      <c r="CF168" s="60"/>
      <c r="CG168" s="61"/>
      <c r="CH168" s="60"/>
      <c r="CI168" s="60"/>
      <c r="CJ168" s="60"/>
      <c r="CK168" s="60"/>
      <c r="CL168" s="60"/>
      <c r="CM168" s="60"/>
      <c r="CN168" s="60"/>
      <c r="CO168" s="60"/>
      <c r="CP168" s="60"/>
      <c r="CQ168" s="60"/>
      <c r="CR168" s="60"/>
      <c r="CS168" s="60"/>
      <c r="CT168" s="60"/>
      <c r="CU168" s="110"/>
      <c r="CV168" s="173"/>
      <c r="CW168" s="169">
        <f t="shared" si="1375"/>
        <v>0</v>
      </c>
      <c r="CX168" s="60"/>
      <c r="CY168" s="60"/>
      <c r="CZ168" s="60"/>
      <c r="DA168" s="60"/>
      <c r="DB168" s="60"/>
      <c r="DC168" s="60"/>
      <c r="DD168" s="60"/>
      <c r="DE168" s="60"/>
      <c r="DF168" s="60"/>
      <c r="DG168" s="60"/>
      <c r="DH168" s="61"/>
      <c r="DI168" s="60"/>
      <c r="DJ168" s="60"/>
      <c r="DK168" s="60"/>
      <c r="DL168" s="110"/>
      <c r="DM168" s="169">
        <f t="shared" si="1376"/>
        <v>0</v>
      </c>
      <c r="DN168" s="60"/>
      <c r="DO168" s="60"/>
      <c r="DP168" s="60"/>
      <c r="DQ168" s="60"/>
      <c r="DR168" s="60"/>
      <c r="DS168" s="60"/>
      <c r="DT168" s="60"/>
      <c r="DU168" s="60"/>
      <c r="DV168" s="60"/>
      <c r="DW168" s="60"/>
      <c r="DX168" s="61"/>
      <c r="DY168" s="60"/>
      <c r="DZ168" s="60"/>
      <c r="EA168" s="60"/>
      <c r="EB168" s="110"/>
      <c r="EC168" s="169">
        <f t="shared" si="1377"/>
        <v>0</v>
      </c>
      <c r="ED168" s="60"/>
      <c r="EE168" s="60"/>
      <c r="EF168" s="60"/>
      <c r="EG168" s="60"/>
      <c r="EH168" s="60"/>
      <c r="EI168" s="60"/>
      <c r="EJ168" s="60"/>
      <c r="EK168" s="60"/>
      <c r="EL168" s="60"/>
      <c r="EM168" s="60"/>
      <c r="EN168" s="61"/>
      <c r="EO168" s="60"/>
      <c r="EP168" s="60"/>
      <c r="EQ168" s="60"/>
      <c r="ER168" s="110"/>
      <c r="ES168" s="169">
        <f t="shared" si="1378"/>
        <v>0</v>
      </c>
      <c r="ET168" s="60"/>
      <c r="EU168" s="60"/>
      <c r="EV168" s="60"/>
      <c r="EW168" s="60"/>
      <c r="EX168" s="60"/>
      <c r="EY168" s="60"/>
      <c r="EZ168" s="60"/>
      <c r="FA168" s="60"/>
      <c r="FB168" s="60"/>
      <c r="FC168" s="60"/>
      <c r="FD168" s="61"/>
      <c r="FE168" s="60"/>
      <c r="FF168" s="60"/>
      <c r="FG168" s="60"/>
      <c r="FH168" s="110"/>
      <c r="FI168" s="169">
        <f t="shared" si="1379"/>
        <v>0</v>
      </c>
      <c r="FJ168" s="60"/>
      <c r="FK168" s="60"/>
      <c r="FL168" s="60"/>
      <c r="FM168" s="60"/>
      <c r="FN168" s="60"/>
      <c r="FO168" s="60"/>
      <c r="FP168" s="60"/>
      <c r="FQ168" s="60"/>
      <c r="FR168" s="60"/>
      <c r="FS168" s="60"/>
      <c r="FT168" s="61"/>
      <c r="FU168" s="60"/>
      <c r="FV168" s="60"/>
      <c r="FW168" s="60"/>
      <c r="FX168" s="110"/>
      <c r="FY168" s="169">
        <f t="shared" si="1380"/>
        <v>0</v>
      </c>
      <c r="FZ168" s="60"/>
      <c r="GA168" s="60"/>
      <c r="GB168" s="60"/>
      <c r="GC168" s="60"/>
      <c r="GD168" s="60"/>
      <c r="GE168" s="60"/>
      <c r="GF168" s="60"/>
      <c r="GG168" s="60"/>
      <c r="GH168" s="60"/>
      <c r="GI168" s="60"/>
      <c r="GJ168" s="61"/>
      <c r="GK168" s="60"/>
      <c r="GL168" s="60"/>
      <c r="GM168" s="60"/>
      <c r="GN168" s="110"/>
      <c r="GO168" s="169">
        <f t="shared" si="1381"/>
        <v>0</v>
      </c>
      <c r="GP168" s="60"/>
      <c r="GQ168" s="60"/>
      <c r="GR168" s="60"/>
      <c r="GS168" s="60"/>
      <c r="GT168" s="60"/>
      <c r="GU168" s="60"/>
      <c r="GV168" s="60"/>
      <c r="GW168" s="60"/>
      <c r="GX168" s="60"/>
      <c r="GY168" s="60"/>
      <c r="GZ168" s="61"/>
      <c r="HA168" s="60"/>
      <c r="HB168" s="60"/>
      <c r="HC168" s="60"/>
      <c r="HD168" s="60"/>
      <c r="HE168" s="60"/>
      <c r="HF168" s="60"/>
      <c r="HG168" s="60"/>
      <c r="HH168" s="60"/>
      <c r="HI168" s="60"/>
      <c r="HJ168" s="60"/>
      <c r="HK168" s="60"/>
      <c r="HL168" s="60"/>
      <c r="HM168" s="60"/>
      <c r="HN168" s="110"/>
      <c r="HO168" s="172"/>
      <c r="HP168" s="173"/>
      <c r="HQ168" s="169">
        <f t="shared" si="1382"/>
        <v>0</v>
      </c>
      <c r="HR168" s="60"/>
      <c r="HS168" s="60"/>
      <c r="HT168" s="60"/>
      <c r="HU168" s="60"/>
      <c r="HV168" s="60"/>
      <c r="HW168" s="60"/>
      <c r="HX168" s="60"/>
      <c r="HY168" s="60"/>
      <c r="HZ168" s="60"/>
      <c r="IA168" s="60"/>
      <c r="IB168" s="61"/>
      <c r="IC168" s="60"/>
      <c r="ID168" s="60"/>
      <c r="IE168" s="60"/>
      <c r="IF168" s="110"/>
      <c r="IG168" s="169">
        <f t="shared" si="1383"/>
        <v>0</v>
      </c>
      <c r="IH168" s="60"/>
      <c r="II168" s="60"/>
      <c r="IJ168" s="60"/>
      <c r="IK168" s="60"/>
      <c r="IL168" s="60"/>
      <c r="IM168" s="60"/>
      <c r="IN168" s="60"/>
      <c r="IO168" s="60"/>
      <c r="IP168" s="60"/>
      <c r="IQ168" s="60"/>
      <c r="IR168" s="61"/>
      <c r="IS168" s="60"/>
      <c r="IT168" s="60"/>
      <c r="IU168" s="60"/>
      <c r="IV168" s="110"/>
      <c r="IW168" s="169">
        <f t="shared" si="1384"/>
        <v>0</v>
      </c>
      <c r="IX168" s="60"/>
      <c r="IY168" s="60"/>
      <c r="IZ168" s="60"/>
      <c r="JA168" s="60"/>
      <c r="JB168" s="60"/>
      <c r="JC168" s="60"/>
      <c r="JD168" s="60"/>
      <c r="JE168" s="60"/>
      <c r="JF168" s="60"/>
      <c r="JG168" s="60"/>
      <c r="JH168" s="61"/>
      <c r="JI168" s="60"/>
      <c r="JJ168" s="60"/>
      <c r="JK168" s="60"/>
      <c r="JL168" s="110"/>
      <c r="JM168" s="169">
        <f t="shared" si="1385"/>
        <v>0</v>
      </c>
      <c r="JN168" s="60"/>
      <c r="JO168" s="60"/>
      <c r="JP168" s="60"/>
      <c r="JQ168" s="60"/>
      <c r="JR168" s="60"/>
      <c r="JS168" s="60"/>
      <c r="JT168" s="60"/>
      <c r="JU168" s="60"/>
      <c r="JV168" s="60"/>
      <c r="JW168" s="60"/>
      <c r="JX168" s="61"/>
      <c r="JY168" s="60"/>
      <c r="JZ168" s="60"/>
      <c r="KA168" s="60"/>
      <c r="KB168" s="110"/>
      <c r="KC168" s="169">
        <f t="shared" si="1386"/>
        <v>0</v>
      </c>
      <c r="KD168" s="60"/>
      <c r="KE168" s="60"/>
      <c r="KF168" s="60"/>
      <c r="KG168" s="60"/>
      <c r="KH168" s="60"/>
      <c r="KI168" s="60"/>
      <c r="KJ168" s="60"/>
      <c r="KK168" s="60"/>
      <c r="KL168" s="60"/>
      <c r="KM168" s="60"/>
      <c r="KN168" s="61"/>
      <c r="KO168" s="60"/>
      <c r="KP168" s="60"/>
      <c r="KQ168" s="60"/>
      <c r="KR168" s="60"/>
      <c r="KS168" s="60"/>
      <c r="KT168" s="60"/>
      <c r="KU168" s="60"/>
      <c r="KV168" s="60"/>
      <c r="KW168" s="60"/>
      <c r="KX168" s="60"/>
      <c r="KY168" s="60"/>
      <c r="KZ168" s="60"/>
      <c r="LA168" s="60"/>
      <c r="LB168" s="110"/>
      <c r="LC168" s="173"/>
      <c r="LD168" s="169">
        <f t="shared" si="1387"/>
        <v>0</v>
      </c>
      <c r="LE168" s="60"/>
      <c r="LF168" s="60"/>
      <c r="LG168" s="60"/>
      <c r="LH168" s="60"/>
      <c r="LI168" s="60"/>
      <c r="LJ168" s="60"/>
      <c r="LK168" s="60"/>
      <c r="LL168" s="60"/>
      <c r="LM168" s="60"/>
      <c r="LN168" s="60"/>
      <c r="LO168" s="61"/>
      <c r="LP168" s="60"/>
      <c r="LQ168" s="60"/>
      <c r="LR168" s="60"/>
      <c r="LS168" s="110"/>
      <c r="LT168" s="169">
        <f t="shared" si="1388"/>
        <v>0</v>
      </c>
      <c r="LU168" s="60"/>
      <c r="LV168" s="60"/>
      <c r="LW168" s="60"/>
      <c r="LX168" s="60"/>
      <c r="LY168" s="60"/>
      <c r="LZ168" s="60"/>
      <c r="MA168" s="60"/>
      <c r="MB168" s="60"/>
      <c r="MC168" s="60"/>
      <c r="MD168" s="60"/>
      <c r="ME168" s="61"/>
      <c r="MF168" s="60"/>
      <c r="MG168" s="60"/>
      <c r="MH168" s="60"/>
      <c r="MI168" s="110"/>
      <c r="MJ168" s="169">
        <f t="shared" si="1389"/>
        <v>0</v>
      </c>
      <c r="MK168" s="60"/>
      <c r="ML168" s="60"/>
      <c r="MM168" s="60"/>
      <c r="MN168" s="60"/>
      <c r="MO168" s="60"/>
      <c r="MP168" s="60"/>
      <c r="MQ168" s="60"/>
      <c r="MR168" s="60"/>
      <c r="MS168" s="60"/>
      <c r="MT168" s="60"/>
      <c r="MU168" s="61"/>
      <c r="MV168" s="60"/>
      <c r="MW168" s="60"/>
      <c r="MX168" s="60"/>
      <c r="MY168" s="110"/>
      <c r="MZ168" s="169">
        <f t="shared" si="1390"/>
        <v>0</v>
      </c>
      <c r="NA168" s="60"/>
      <c r="NB168" s="60"/>
      <c r="NC168" s="60"/>
      <c r="ND168" s="60"/>
      <c r="NE168" s="60"/>
      <c r="NF168" s="60"/>
      <c r="NG168" s="60"/>
      <c r="NH168" s="60"/>
      <c r="NI168" s="60"/>
      <c r="NJ168" s="60"/>
      <c r="NK168" s="61"/>
      <c r="NL168" s="60"/>
      <c r="NM168" s="60"/>
      <c r="NN168" s="60"/>
      <c r="NO168" s="110"/>
      <c r="NP168" s="169">
        <f t="shared" si="1391"/>
        <v>0</v>
      </c>
      <c r="NQ168" s="60"/>
      <c r="NR168" s="60"/>
      <c r="NS168" s="60"/>
      <c r="NT168" s="60"/>
      <c r="NU168" s="60"/>
      <c r="NV168" s="60"/>
      <c r="NW168" s="60"/>
      <c r="NX168" s="60"/>
      <c r="NY168" s="60"/>
      <c r="NZ168" s="60"/>
      <c r="OA168" s="61"/>
      <c r="OB168" s="60"/>
      <c r="OC168" s="60"/>
      <c r="OD168" s="60"/>
      <c r="OE168" s="110"/>
      <c r="OF168" s="169">
        <f t="shared" si="1392"/>
        <v>0</v>
      </c>
      <c r="OG168" s="60"/>
      <c r="OH168" s="60"/>
      <c r="OI168" s="60"/>
      <c r="OJ168" s="60"/>
      <c r="OK168" s="60"/>
      <c r="OL168" s="60"/>
      <c r="OM168" s="60"/>
      <c r="ON168" s="60"/>
      <c r="OO168" s="60"/>
      <c r="OP168" s="60"/>
      <c r="OQ168" s="61"/>
      <c r="OR168" s="60"/>
      <c r="OS168" s="60"/>
      <c r="OT168" s="60"/>
      <c r="OU168" s="110"/>
      <c r="OV168" s="169">
        <f t="shared" si="1393"/>
        <v>0</v>
      </c>
      <c r="OW168" s="60"/>
      <c r="OX168" s="60"/>
      <c r="OY168" s="60"/>
      <c r="OZ168" s="60"/>
      <c r="PA168" s="60"/>
      <c r="PB168" s="60"/>
      <c r="PC168" s="60"/>
      <c r="PD168" s="60"/>
      <c r="PE168" s="60"/>
      <c r="PF168" s="60"/>
      <c r="PG168" s="61"/>
      <c r="PH168" s="60"/>
      <c r="PI168" s="60"/>
      <c r="PJ168" s="60"/>
      <c r="PK168" s="110"/>
      <c r="PL168" s="169">
        <f t="shared" si="1394"/>
        <v>0</v>
      </c>
      <c r="PM168" s="60"/>
      <c r="PN168" s="60"/>
      <c r="PO168" s="60"/>
      <c r="PP168" s="60"/>
      <c r="PQ168" s="60"/>
      <c r="PR168" s="60"/>
      <c r="PS168" s="60"/>
      <c r="PT168" s="60"/>
      <c r="PU168" s="60"/>
      <c r="PV168" s="60"/>
      <c r="PW168" s="61"/>
      <c r="PX168" s="60"/>
      <c r="PY168" s="60"/>
      <c r="PZ168" s="60"/>
      <c r="QA168" s="110"/>
      <c r="QB168" s="169">
        <f t="shared" si="1395"/>
        <v>0</v>
      </c>
      <c r="QC168" s="60"/>
      <c r="QD168" s="60"/>
      <c r="QE168" s="60"/>
      <c r="QF168" s="60"/>
      <c r="QG168" s="60"/>
      <c r="QH168" s="60"/>
      <c r="QI168" s="60"/>
      <c r="QJ168" s="60"/>
      <c r="QK168" s="60"/>
      <c r="QL168" s="60"/>
      <c r="QM168" s="61"/>
      <c r="QN168" s="60"/>
      <c r="QO168" s="60"/>
      <c r="QP168" s="60"/>
      <c r="QQ168" s="110"/>
      <c r="QR168" s="169">
        <f t="shared" si="1396"/>
        <v>0</v>
      </c>
      <c r="QS168" s="60"/>
      <c r="QT168" s="60"/>
      <c r="QU168" s="60"/>
      <c r="QV168" s="60"/>
      <c r="QW168" s="60"/>
      <c r="QX168" s="60"/>
      <c r="QY168" s="60"/>
      <c r="QZ168" s="60"/>
      <c r="RA168" s="60"/>
      <c r="RB168" s="60"/>
      <c r="RC168" s="61"/>
      <c r="RD168" s="60"/>
      <c r="RE168" s="60"/>
      <c r="RF168" s="60"/>
      <c r="RG168" s="60"/>
      <c r="RH168" s="60"/>
      <c r="RI168" s="60"/>
      <c r="RJ168" s="60"/>
      <c r="RK168" s="60"/>
      <c r="RL168" s="60"/>
      <c r="RM168" s="60"/>
      <c r="RN168" s="60"/>
      <c r="RO168" s="60"/>
      <c r="RP168" s="60"/>
      <c r="RQ168" s="110"/>
      <c r="RR168" s="173"/>
      <c r="RS168" s="169">
        <f t="shared" si="1397"/>
        <v>0</v>
      </c>
      <c r="RT168" s="60"/>
      <c r="RU168" s="60"/>
      <c r="RV168" s="60"/>
      <c r="RW168" s="60"/>
      <c r="RX168" s="60"/>
      <c r="RY168" s="60"/>
      <c r="RZ168" s="60"/>
      <c r="SA168" s="60"/>
      <c r="SB168" s="60"/>
      <c r="SC168" s="60"/>
      <c r="SD168" s="61"/>
      <c r="SE168" s="60"/>
      <c r="SF168" s="60"/>
      <c r="SG168" s="60"/>
      <c r="SH168" s="110"/>
      <c r="SI168" s="169">
        <f t="shared" si="1398"/>
        <v>0</v>
      </c>
      <c r="SJ168" s="60"/>
      <c r="SK168" s="60"/>
      <c r="SL168" s="60"/>
      <c r="SM168" s="60"/>
      <c r="SN168" s="60"/>
      <c r="SO168" s="60"/>
      <c r="SP168" s="60"/>
      <c r="SQ168" s="60"/>
      <c r="SR168" s="60"/>
      <c r="SS168" s="60"/>
      <c r="ST168" s="61"/>
      <c r="SU168" s="60"/>
      <c r="SV168" s="60"/>
      <c r="SW168" s="60"/>
      <c r="SX168" s="110"/>
      <c r="SY168" s="169">
        <f t="shared" si="1399"/>
        <v>0</v>
      </c>
      <c r="SZ168" s="60"/>
      <c r="TA168" s="60"/>
      <c r="TB168" s="60"/>
      <c r="TC168" s="60"/>
      <c r="TD168" s="60"/>
      <c r="TE168" s="60"/>
      <c r="TF168" s="60"/>
      <c r="TG168" s="60"/>
      <c r="TH168" s="60"/>
      <c r="TI168" s="60"/>
      <c r="TJ168" s="61"/>
      <c r="TK168" s="60"/>
      <c r="TL168" s="60"/>
      <c r="TM168" s="60"/>
      <c r="TN168" s="110"/>
      <c r="TO168" s="169">
        <f t="shared" si="1400"/>
        <v>0</v>
      </c>
      <c r="TP168" s="60"/>
      <c r="TQ168" s="60"/>
      <c r="TR168" s="60"/>
      <c r="TS168" s="60"/>
      <c r="TT168" s="60"/>
      <c r="TU168" s="60"/>
      <c r="TV168" s="60"/>
      <c r="TW168" s="60"/>
      <c r="TX168" s="60"/>
      <c r="TY168" s="60"/>
      <c r="TZ168" s="61"/>
      <c r="UA168" s="60"/>
      <c r="UB168" s="60"/>
      <c r="UC168" s="60"/>
      <c r="UD168" s="110"/>
      <c r="UE168" s="169">
        <f t="shared" si="1401"/>
        <v>0</v>
      </c>
      <c r="UF168" s="60"/>
      <c r="UG168" s="60"/>
      <c r="UH168" s="60"/>
      <c r="UI168" s="60"/>
      <c r="UJ168" s="60"/>
      <c r="UK168" s="60"/>
      <c r="UL168" s="60"/>
      <c r="UM168" s="60"/>
      <c r="UN168" s="60"/>
      <c r="UO168" s="60"/>
      <c r="UP168" s="61"/>
      <c r="UQ168" s="60"/>
      <c r="UR168" s="60"/>
      <c r="US168" s="60"/>
      <c r="UT168" s="60"/>
      <c r="UU168" s="60"/>
      <c r="UV168" s="60"/>
      <c r="UW168" s="60"/>
      <c r="UX168" s="60"/>
      <c r="UY168" s="60"/>
      <c r="UZ168" s="60"/>
      <c r="VA168" s="60"/>
      <c r="VB168" s="60"/>
      <c r="VC168" s="60"/>
      <c r="VD168" s="110"/>
      <c r="VE168" s="10" t="str">
        <f t="shared" si="1195"/>
        <v>-</v>
      </c>
    </row>
    <row r="169" spans="1:577" ht="20.149999999999999" customHeight="1">
      <c r="A169" s="23"/>
      <c r="B169" s="23"/>
      <c r="C169" s="23">
        <v>64038</v>
      </c>
      <c r="D169" s="24" t="s">
        <v>157</v>
      </c>
      <c r="E169" s="193">
        <f>SUM(F169:I169)</f>
        <v>0</v>
      </c>
      <c r="F169" s="194"/>
      <c r="G169" s="194"/>
      <c r="H169" s="195"/>
      <c r="I169" s="229"/>
      <c r="J169" s="241">
        <f t="shared" si="1370"/>
        <v>0</v>
      </c>
      <c r="K169" s="61"/>
      <c r="L169" s="60"/>
      <c r="M169" s="60"/>
      <c r="N169" s="60"/>
      <c r="O169" s="60"/>
      <c r="P169" s="60"/>
      <c r="Q169" s="60"/>
      <c r="R169" s="60"/>
      <c r="S169" s="60"/>
      <c r="T169" s="60"/>
      <c r="U169" s="61"/>
      <c r="V169" s="60"/>
      <c r="W169" s="60"/>
      <c r="X169" s="60"/>
      <c r="Y169" s="110"/>
      <c r="Z169" s="169">
        <f t="shared" si="1371"/>
        <v>0</v>
      </c>
      <c r="AA169" s="60"/>
      <c r="AB169" s="60"/>
      <c r="AC169" s="60"/>
      <c r="AD169" s="60"/>
      <c r="AE169" s="60"/>
      <c r="AF169" s="60"/>
      <c r="AG169" s="60"/>
      <c r="AH169" s="60"/>
      <c r="AI169" s="60"/>
      <c r="AJ169" s="60"/>
      <c r="AK169" s="61"/>
      <c r="AL169" s="60"/>
      <c r="AM169" s="60"/>
      <c r="AN169" s="60"/>
      <c r="AO169" s="110"/>
      <c r="AP169" s="169">
        <f t="shared" si="1372"/>
        <v>0</v>
      </c>
      <c r="AQ169" s="60"/>
      <c r="AR169" s="60"/>
      <c r="AS169" s="60"/>
      <c r="AT169" s="60"/>
      <c r="AU169" s="60"/>
      <c r="AV169" s="60"/>
      <c r="AW169" s="60"/>
      <c r="AX169" s="60"/>
      <c r="AY169" s="60"/>
      <c r="AZ169" s="60"/>
      <c r="BA169" s="61"/>
      <c r="BB169" s="60"/>
      <c r="BC169" s="60"/>
      <c r="BD169" s="60"/>
      <c r="BE169" s="110"/>
      <c r="BF169" s="169">
        <f t="shared" si="1373"/>
        <v>0</v>
      </c>
      <c r="BG169" s="60"/>
      <c r="BH169" s="60"/>
      <c r="BI169" s="60"/>
      <c r="BJ169" s="60"/>
      <c r="BK169" s="60"/>
      <c r="BL169" s="60"/>
      <c r="BM169" s="60"/>
      <c r="BN169" s="60"/>
      <c r="BO169" s="60"/>
      <c r="BP169" s="60"/>
      <c r="BQ169" s="61"/>
      <c r="BR169" s="60"/>
      <c r="BS169" s="60"/>
      <c r="BT169" s="60"/>
      <c r="BU169" s="110"/>
      <c r="BV169" s="169">
        <f t="shared" si="1374"/>
        <v>0</v>
      </c>
      <c r="BW169" s="60"/>
      <c r="BX169" s="60"/>
      <c r="BY169" s="60"/>
      <c r="BZ169" s="60"/>
      <c r="CA169" s="60"/>
      <c r="CB169" s="60"/>
      <c r="CC169" s="60"/>
      <c r="CD169" s="60"/>
      <c r="CE169" s="60"/>
      <c r="CF169" s="60"/>
      <c r="CG169" s="61"/>
      <c r="CH169" s="60"/>
      <c r="CI169" s="60"/>
      <c r="CJ169" s="60"/>
      <c r="CK169" s="60"/>
      <c r="CL169" s="60"/>
      <c r="CM169" s="60"/>
      <c r="CN169" s="60"/>
      <c r="CO169" s="60"/>
      <c r="CP169" s="60"/>
      <c r="CQ169" s="60"/>
      <c r="CR169" s="60"/>
      <c r="CS169" s="60"/>
      <c r="CT169" s="60"/>
      <c r="CU169" s="110"/>
      <c r="CV169" s="173"/>
      <c r="CW169" s="169">
        <f t="shared" si="1375"/>
        <v>0</v>
      </c>
      <c r="CX169" s="60"/>
      <c r="CY169" s="60"/>
      <c r="CZ169" s="60"/>
      <c r="DA169" s="60"/>
      <c r="DB169" s="60"/>
      <c r="DC169" s="60"/>
      <c r="DD169" s="60"/>
      <c r="DE169" s="60"/>
      <c r="DF169" s="60"/>
      <c r="DG169" s="60"/>
      <c r="DH169" s="61"/>
      <c r="DI169" s="60"/>
      <c r="DJ169" s="60"/>
      <c r="DK169" s="60"/>
      <c r="DL169" s="110"/>
      <c r="DM169" s="169">
        <f t="shared" si="1376"/>
        <v>0</v>
      </c>
      <c r="DN169" s="60"/>
      <c r="DO169" s="60"/>
      <c r="DP169" s="60"/>
      <c r="DQ169" s="60"/>
      <c r="DR169" s="60"/>
      <c r="DS169" s="60"/>
      <c r="DT169" s="60"/>
      <c r="DU169" s="60"/>
      <c r="DV169" s="60"/>
      <c r="DW169" s="60"/>
      <c r="DX169" s="61"/>
      <c r="DY169" s="60"/>
      <c r="DZ169" s="60"/>
      <c r="EA169" s="60"/>
      <c r="EB169" s="110"/>
      <c r="EC169" s="169">
        <f t="shared" si="1377"/>
        <v>0</v>
      </c>
      <c r="ED169" s="60"/>
      <c r="EE169" s="60"/>
      <c r="EF169" s="60"/>
      <c r="EG169" s="60"/>
      <c r="EH169" s="60"/>
      <c r="EI169" s="60"/>
      <c r="EJ169" s="60"/>
      <c r="EK169" s="60"/>
      <c r="EL169" s="60"/>
      <c r="EM169" s="60"/>
      <c r="EN169" s="61"/>
      <c r="EO169" s="60"/>
      <c r="EP169" s="60"/>
      <c r="EQ169" s="60"/>
      <c r="ER169" s="110"/>
      <c r="ES169" s="169">
        <f t="shared" si="1378"/>
        <v>0</v>
      </c>
      <c r="ET169" s="60"/>
      <c r="EU169" s="60"/>
      <c r="EV169" s="60"/>
      <c r="EW169" s="60"/>
      <c r="EX169" s="60"/>
      <c r="EY169" s="60"/>
      <c r="EZ169" s="60"/>
      <c r="FA169" s="60"/>
      <c r="FB169" s="60"/>
      <c r="FC169" s="60"/>
      <c r="FD169" s="61"/>
      <c r="FE169" s="60"/>
      <c r="FF169" s="60"/>
      <c r="FG169" s="60"/>
      <c r="FH169" s="110"/>
      <c r="FI169" s="169">
        <f t="shared" si="1379"/>
        <v>0</v>
      </c>
      <c r="FJ169" s="60"/>
      <c r="FK169" s="60"/>
      <c r="FL169" s="60"/>
      <c r="FM169" s="60"/>
      <c r="FN169" s="60"/>
      <c r="FO169" s="60"/>
      <c r="FP169" s="60"/>
      <c r="FQ169" s="60"/>
      <c r="FR169" s="60"/>
      <c r="FS169" s="60"/>
      <c r="FT169" s="61"/>
      <c r="FU169" s="60"/>
      <c r="FV169" s="60"/>
      <c r="FW169" s="60"/>
      <c r="FX169" s="110"/>
      <c r="FY169" s="169">
        <f t="shared" si="1380"/>
        <v>0</v>
      </c>
      <c r="FZ169" s="60"/>
      <c r="GA169" s="60"/>
      <c r="GB169" s="60"/>
      <c r="GC169" s="60"/>
      <c r="GD169" s="60"/>
      <c r="GE169" s="60"/>
      <c r="GF169" s="60"/>
      <c r="GG169" s="60"/>
      <c r="GH169" s="60"/>
      <c r="GI169" s="60"/>
      <c r="GJ169" s="61"/>
      <c r="GK169" s="60"/>
      <c r="GL169" s="60"/>
      <c r="GM169" s="60"/>
      <c r="GN169" s="110"/>
      <c r="GO169" s="169">
        <f t="shared" si="1381"/>
        <v>0</v>
      </c>
      <c r="GP169" s="60"/>
      <c r="GQ169" s="60"/>
      <c r="GR169" s="60"/>
      <c r="GS169" s="60"/>
      <c r="GT169" s="60"/>
      <c r="GU169" s="60"/>
      <c r="GV169" s="60"/>
      <c r="GW169" s="60"/>
      <c r="GX169" s="60"/>
      <c r="GY169" s="60"/>
      <c r="GZ169" s="61"/>
      <c r="HA169" s="60"/>
      <c r="HB169" s="60"/>
      <c r="HC169" s="60"/>
      <c r="HD169" s="60"/>
      <c r="HE169" s="60"/>
      <c r="HF169" s="60"/>
      <c r="HG169" s="60"/>
      <c r="HH169" s="60"/>
      <c r="HI169" s="60"/>
      <c r="HJ169" s="60"/>
      <c r="HK169" s="60"/>
      <c r="HL169" s="60"/>
      <c r="HM169" s="60"/>
      <c r="HN169" s="110"/>
      <c r="HO169" s="172"/>
      <c r="HP169" s="173"/>
      <c r="HQ169" s="169">
        <f t="shared" si="1382"/>
        <v>0</v>
      </c>
      <c r="HR169" s="60"/>
      <c r="HS169" s="60"/>
      <c r="HT169" s="60"/>
      <c r="HU169" s="60"/>
      <c r="HV169" s="60"/>
      <c r="HW169" s="60"/>
      <c r="HX169" s="60"/>
      <c r="HY169" s="60"/>
      <c r="HZ169" s="60"/>
      <c r="IA169" s="60"/>
      <c r="IB169" s="61"/>
      <c r="IC169" s="60"/>
      <c r="ID169" s="60"/>
      <c r="IE169" s="60"/>
      <c r="IF169" s="110"/>
      <c r="IG169" s="169">
        <f t="shared" si="1383"/>
        <v>0</v>
      </c>
      <c r="IH169" s="60"/>
      <c r="II169" s="60"/>
      <c r="IJ169" s="60"/>
      <c r="IK169" s="60"/>
      <c r="IL169" s="60"/>
      <c r="IM169" s="60"/>
      <c r="IN169" s="60"/>
      <c r="IO169" s="60"/>
      <c r="IP169" s="60"/>
      <c r="IQ169" s="60"/>
      <c r="IR169" s="61"/>
      <c r="IS169" s="60"/>
      <c r="IT169" s="60"/>
      <c r="IU169" s="60"/>
      <c r="IV169" s="110"/>
      <c r="IW169" s="169">
        <f t="shared" si="1384"/>
        <v>0</v>
      </c>
      <c r="IX169" s="60"/>
      <c r="IY169" s="60"/>
      <c r="IZ169" s="60"/>
      <c r="JA169" s="60"/>
      <c r="JB169" s="60"/>
      <c r="JC169" s="60"/>
      <c r="JD169" s="60"/>
      <c r="JE169" s="60"/>
      <c r="JF169" s="60"/>
      <c r="JG169" s="60"/>
      <c r="JH169" s="61"/>
      <c r="JI169" s="60"/>
      <c r="JJ169" s="60"/>
      <c r="JK169" s="60"/>
      <c r="JL169" s="110"/>
      <c r="JM169" s="169">
        <f t="shared" si="1385"/>
        <v>0</v>
      </c>
      <c r="JN169" s="60"/>
      <c r="JO169" s="60"/>
      <c r="JP169" s="60"/>
      <c r="JQ169" s="60"/>
      <c r="JR169" s="60"/>
      <c r="JS169" s="60"/>
      <c r="JT169" s="60"/>
      <c r="JU169" s="60"/>
      <c r="JV169" s="60"/>
      <c r="JW169" s="60"/>
      <c r="JX169" s="61"/>
      <c r="JY169" s="60"/>
      <c r="JZ169" s="60"/>
      <c r="KA169" s="60"/>
      <c r="KB169" s="110"/>
      <c r="KC169" s="169">
        <f t="shared" si="1386"/>
        <v>0</v>
      </c>
      <c r="KD169" s="60"/>
      <c r="KE169" s="60"/>
      <c r="KF169" s="60"/>
      <c r="KG169" s="60"/>
      <c r="KH169" s="60"/>
      <c r="KI169" s="60"/>
      <c r="KJ169" s="60"/>
      <c r="KK169" s="60"/>
      <c r="KL169" s="60"/>
      <c r="KM169" s="60"/>
      <c r="KN169" s="61"/>
      <c r="KO169" s="60"/>
      <c r="KP169" s="60"/>
      <c r="KQ169" s="60"/>
      <c r="KR169" s="60"/>
      <c r="KS169" s="60"/>
      <c r="KT169" s="60"/>
      <c r="KU169" s="60"/>
      <c r="KV169" s="60"/>
      <c r="KW169" s="60"/>
      <c r="KX169" s="60"/>
      <c r="KY169" s="60"/>
      <c r="KZ169" s="60"/>
      <c r="LA169" s="60"/>
      <c r="LB169" s="110"/>
      <c r="LC169" s="173"/>
      <c r="LD169" s="169">
        <f t="shared" si="1387"/>
        <v>0</v>
      </c>
      <c r="LE169" s="60"/>
      <c r="LF169" s="60"/>
      <c r="LG169" s="60"/>
      <c r="LH169" s="60"/>
      <c r="LI169" s="60"/>
      <c r="LJ169" s="60"/>
      <c r="LK169" s="60"/>
      <c r="LL169" s="60"/>
      <c r="LM169" s="60"/>
      <c r="LN169" s="60"/>
      <c r="LO169" s="61"/>
      <c r="LP169" s="60"/>
      <c r="LQ169" s="60"/>
      <c r="LR169" s="60"/>
      <c r="LS169" s="110"/>
      <c r="LT169" s="169">
        <f t="shared" si="1388"/>
        <v>0</v>
      </c>
      <c r="LU169" s="60"/>
      <c r="LV169" s="60"/>
      <c r="LW169" s="60"/>
      <c r="LX169" s="60"/>
      <c r="LY169" s="60"/>
      <c r="LZ169" s="60"/>
      <c r="MA169" s="60"/>
      <c r="MB169" s="60"/>
      <c r="MC169" s="60"/>
      <c r="MD169" s="60"/>
      <c r="ME169" s="61"/>
      <c r="MF169" s="60"/>
      <c r="MG169" s="60"/>
      <c r="MH169" s="60"/>
      <c r="MI169" s="110"/>
      <c r="MJ169" s="169">
        <f t="shared" si="1389"/>
        <v>0</v>
      </c>
      <c r="MK169" s="60"/>
      <c r="ML169" s="60"/>
      <c r="MM169" s="60"/>
      <c r="MN169" s="60"/>
      <c r="MO169" s="60"/>
      <c r="MP169" s="60"/>
      <c r="MQ169" s="60"/>
      <c r="MR169" s="60"/>
      <c r="MS169" s="60"/>
      <c r="MT169" s="60"/>
      <c r="MU169" s="61"/>
      <c r="MV169" s="60"/>
      <c r="MW169" s="60"/>
      <c r="MX169" s="60"/>
      <c r="MY169" s="110"/>
      <c r="MZ169" s="169">
        <f t="shared" si="1390"/>
        <v>0</v>
      </c>
      <c r="NA169" s="60"/>
      <c r="NB169" s="60"/>
      <c r="NC169" s="60"/>
      <c r="ND169" s="60"/>
      <c r="NE169" s="60"/>
      <c r="NF169" s="60"/>
      <c r="NG169" s="60"/>
      <c r="NH169" s="60"/>
      <c r="NI169" s="60"/>
      <c r="NJ169" s="60"/>
      <c r="NK169" s="61"/>
      <c r="NL169" s="60"/>
      <c r="NM169" s="60"/>
      <c r="NN169" s="60"/>
      <c r="NO169" s="110"/>
      <c r="NP169" s="169">
        <f t="shared" si="1391"/>
        <v>0</v>
      </c>
      <c r="NQ169" s="60"/>
      <c r="NR169" s="60"/>
      <c r="NS169" s="60"/>
      <c r="NT169" s="60"/>
      <c r="NU169" s="60"/>
      <c r="NV169" s="60"/>
      <c r="NW169" s="60"/>
      <c r="NX169" s="60"/>
      <c r="NY169" s="60"/>
      <c r="NZ169" s="60"/>
      <c r="OA169" s="61"/>
      <c r="OB169" s="60"/>
      <c r="OC169" s="60"/>
      <c r="OD169" s="60"/>
      <c r="OE169" s="110"/>
      <c r="OF169" s="169">
        <f t="shared" si="1392"/>
        <v>0</v>
      </c>
      <c r="OG169" s="60"/>
      <c r="OH169" s="60"/>
      <c r="OI169" s="60"/>
      <c r="OJ169" s="60"/>
      <c r="OK169" s="60"/>
      <c r="OL169" s="60"/>
      <c r="OM169" s="60"/>
      <c r="ON169" s="60"/>
      <c r="OO169" s="60"/>
      <c r="OP169" s="60"/>
      <c r="OQ169" s="61"/>
      <c r="OR169" s="60"/>
      <c r="OS169" s="60"/>
      <c r="OT169" s="60"/>
      <c r="OU169" s="110"/>
      <c r="OV169" s="169">
        <f t="shared" si="1393"/>
        <v>0</v>
      </c>
      <c r="OW169" s="60"/>
      <c r="OX169" s="60"/>
      <c r="OY169" s="60"/>
      <c r="OZ169" s="60"/>
      <c r="PA169" s="60"/>
      <c r="PB169" s="60"/>
      <c r="PC169" s="60"/>
      <c r="PD169" s="60"/>
      <c r="PE169" s="60"/>
      <c r="PF169" s="60"/>
      <c r="PG169" s="61"/>
      <c r="PH169" s="60"/>
      <c r="PI169" s="60"/>
      <c r="PJ169" s="60"/>
      <c r="PK169" s="110"/>
      <c r="PL169" s="169">
        <f t="shared" si="1394"/>
        <v>0</v>
      </c>
      <c r="PM169" s="60"/>
      <c r="PN169" s="60"/>
      <c r="PO169" s="60"/>
      <c r="PP169" s="60"/>
      <c r="PQ169" s="60"/>
      <c r="PR169" s="60"/>
      <c r="PS169" s="60"/>
      <c r="PT169" s="60"/>
      <c r="PU169" s="60"/>
      <c r="PV169" s="60"/>
      <c r="PW169" s="61"/>
      <c r="PX169" s="60"/>
      <c r="PY169" s="60"/>
      <c r="PZ169" s="60"/>
      <c r="QA169" s="110"/>
      <c r="QB169" s="169">
        <f t="shared" si="1395"/>
        <v>0</v>
      </c>
      <c r="QC169" s="60"/>
      <c r="QD169" s="60"/>
      <c r="QE169" s="60"/>
      <c r="QF169" s="60"/>
      <c r="QG169" s="60"/>
      <c r="QH169" s="60"/>
      <c r="QI169" s="60"/>
      <c r="QJ169" s="60"/>
      <c r="QK169" s="60"/>
      <c r="QL169" s="60"/>
      <c r="QM169" s="61"/>
      <c r="QN169" s="60"/>
      <c r="QO169" s="60"/>
      <c r="QP169" s="60"/>
      <c r="QQ169" s="110"/>
      <c r="QR169" s="169">
        <f t="shared" si="1396"/>
        <v>0</v>
      </c>
      <c r="QS169" s="60"/>
      <c r="QT169" s="60"/>
      <c r="QU169" s="60"/>
      <c r="QV169" s="60"/>
      <c r="QW169" s="60"/>
      <c r="QX169" s="60"/>
      <c r="QY169" s="60"/>
      <c r="QZ169" s="60"/>
      <c r="RA169" s="60"/>
      <c r="RB169" s="60"/>
      <c r="RC169" s="61"/>
      <c r="RD169" s="60"/>
      <c r="RE169" s="60"/>
      <c r="RF169" s="60"/>
      <c r="RG169" s="60"/>
      <c r="RH169" s="60"/>
      <c r="RI169" s="60"/>
      <c r="RJ169" s="60"/>
      <c r="RK169" s="60"/>
      <c r="RL169" s="60"/>
      <c r="RM169" s="60"/>
      <c r="RN169" s="60"/>
      <c r="RO169" s="60"/>
      <c r="RP169" s="60"/>
      <c r="RQ169" s="110"/>
      <c r="RR169" s="173"/>
      <c r="RS169" s="169">
        <f t="shared" si="1397"/>
        <v>0</v>
      </c>
      <c r="RT169" s="60"/>
      <c r="RU169" s="60"/>
      <c r="RV169" s="60"/>
      <c r="RW169" s="60"/>
      <c r="RX169" s="60"/>
      <c r="RY169" s="60"/>
      <c r="RZ169" s="60"/>
      <c r="SA169" s="60"/>
      <c r="SB169" s="60"/>
      <c r="SC169" s="60"/>
      <c r="SD169" s="61"/>
      <c r="SE169" s="60"/>
      <c r="SF169" s="60"/>
      <c r="SG169" s="60"/>
      <c r="SH169" s="110"/>
      <c r="SI169" s="169">
        <f t="shared" si="1398"/>
        <v>0</v>
      </c>
      <c r="SJ169" s="60"/>
      <c r="SK169" s="60"/>
      <c r="SL169" s="60"/>
      <c r="SM169" s="60"/>
      <c r="SN169" s="60"/>
      <c r="SO169" s="60"/>
      <c r="SP169" s="60"/>
      <c r="SQ169" s="60"/>
      <c r="SR169" s="60"/>
      <c r="SS169" s="60"/>
      <c r="ST169" s="61"/>
      <c r="SU169" s="60"/>
      <c r="SV169" s="60"/>
      <c r="SW169" s="60"/>
      <c r="SX169" s="110"/>
      <c r="SY169" s="169">
        <f t="shared" si="1399"/>
        <v>0</v>
      </c>
      <c r="SZ169" s="60"/>
      <c r="TA169" s="60"/>
      <c r="TB169" s="60"/>
      <c r="TC169" s="60"/>
      <c r="TD169" s="60"/>
      <c r="TE169" s="60"/>
      <c r="TF169" s="60"/>
      <c r="TG169" s="60"/>
      <c r="TH169" s="60"/>
      <c r="TI169" s="60"/>
      <c r="TJ169" s="61"/>
      <c r="TK169" s="60"/>
      <c r="TL169" s="60"/>
      <c r="TM169" s="60"/>
      <c r="TN169" s="110"/>
      <c r="TO169" s="169">
        <f t="shared" si="1400"/>
        <v>0</v>
      </c>
      <c r="TP169" s="60"/>
      <c r="TQ169" s="60"/>
      <c r="TR169" s="60"/>
      <c r="TS169" s="60"/>
      <c r="TT169" s="60"/>
      <c r="TU169" s="60"/>
      <c r="TV169" s="60"/>
      <c r="TW169" s="60"/>
      <c r="TX169" s="60"/>
      <c r="TY169" s="60"/>
      <c r="TZ169" s="61"/>
      <c r="UA169" s="60"/>
      <c r="UB169" s="60"/>
      <c r="UC169" s="60"/>
      <c r="UD169" s="110"/>
      <c r="UE169" s="169">
        <f t="shared" si="1401"/>
        <v>0</v>
      </c>
      <c r="UF169" s="60"/>
      <c r="UG169" s="60"/>
      <c r="UH169" s="60"/>
      <c r="UI169" s="60"/>
      <c r="UJ169" s="60"/>
      <c r="UK169" s="60"/>
      <c r="UL169" s="60"/>
      <c r="UM169" s="60"/>
      <c r="UN169" s="60"/>
      <c r="UO169" s="60"/>
      <c r="UP169" s="61"/>
      <c r="UQ169" s="60"/>
      <c r="UR169" s="60"/>
      <c r="US169" s="60"/>
      <c r="UT169" s="60"/>
      <c r="UU169" s="60"/>
      <c r="UV169" s="60"/>
      <c r="UW169" s="60"/>
      <c r="UX169" s="60"/>
      <c r="UY169" s="60"/>
      <c r="UZ169" s="60"/>
      <c r="VA169" s="60"/>
      <c r="VB169" s="60"/>
      <c r="VC169" s="60"/>
      <c r="VD169" s="110"/>
      <c r="VE169" s="10" t="str">
        <f t="shared" si="1195"/>
        <v>-</v>
      </c>
    </row>
    <row r="170" spans="1:577" ht="20.149999999999999" customHeight="1">
      <c r="A170" s="19"/>
      <c r="B170" s="19">
        <v>6404</v>
      </c>
      <c r="C170" s="19"/>
      <c r="D170" s="20" t="s">
        <v>162</v>
      </c>
      <c r="E170" s="190">
        <f t="shared" ref="E170:BP170" si="1402">SUM(E171:E173)</f>
        <v>0</v>
      </c>
      <c r="F170" s="191">
        <f t="shared" si="1402"/>
        <v>0</v>
      </c>
      <c r="G170" s="191">
        <f t="shared" si="1402"/>
        <v>0</v>
      </c>
      <c r="H170" s="192">
        <f t="shared" si="1402"/>
        <v>0</v>
      </c>
      <c r="I170" s="228">
        <f t="shared" si="1402"/>
        <v>0</v>
      </c>
      <c r="J170" s="191">
        <f t="shared" si="1402"/>
        <v>0</v>
      </c>
      <c r="K170" s="59">
        <f t="shared" si="1402"/>
        <v>0</v>
      </c>
      <c r="L170" s="58">
        <f t="shared" si="1402"/>
        <v>0</v>
      </c>
      <c r="M170" s="58">
        <f t="shared" si="1402"/>
        <v>0</v>
      </c>
      <c r="N170" s="58">
        <f t="shared" si="1402"/>
        <v>0</v>
      </c>
      <c r="O170" s="58">
        <f t="shared" si="1402"/>
        <v>0</v>
      </c>
      <c r="P170" s="58">
        <f t="shared" si="1402"/>
        <v>0</v>
      </c>
      <c r="Q170" s="58">
        <f t="shared" si="1402"/>
        <v>0</v>
      </c>
      <c r="R170" s="58">
        <f t="shared" si="1402"/>
        <v>0</v>
      </c>
      <c r="S170" s="58">
        <f t="shared" si="1402"/>
        <v>0</v>
      </c>
      <c r="T170" s="58">
        <f t="shared" si="1402"/>
        <v>0</v>
      </c>
      <c r="U170" s="59">
        <f t="shared" si="1402"/>
        <v>0</v>
      </c>
      <c r="V170" s="58">
        <f t="shared" si="1402"/>
        <v>0</v>
      </c>
      <c r="W170" s="58">
        <f t="shared" si="1402"/>
        <v>0</v>
      </c>
      <c r="X170" s="58">
        <f t="shared" si="1402"/>
        <v>0</v>
      </c>
      <c r="Y170" s="109">
        <f t="shared" si="1402"/>
        <v>0</v>
      </c>
      <c r="Z170" s="59">
        <f t="shared" si="1402"/>
        <v>0</v>
      </c>
      <c r="AA170" s="58">
        <f t="shared" si="1402"/>
        <v>0</v>
      </c>
      <c r="AB170" s="58">
        <f t="shared" si="1402"/>
        <v>0</v>
      </c>
      <c r="AC170" s="58">
        <f t="shared" si="1402"/>
        <v>0</v>
      </c>
      <c r="AD170" s="58">
        <f t="shared" si="1402"/>
        <v>0</v>
      </c>
      <c r="AE170" s="58">
        <f t="shared" si="1402"/>
        <v>0</v>
      </c>
      <c r="AF170" s="58">
        <f t="shared" si="1402"/>
        <v>0</v>
      </c>
      <c r="AG170" s="58">
        <f t="shared" si="1402"/>
        <v>0</v>
      </c>
      <c r="AH170" s="58">
        <f t="shared" si="1402"/>
        <v>0</v>
      </c>
      <c r="AI170" s="58">
        <f t="shared" si="1402"/>
        <v>0</v>
      </c>
      <c r="AJ170" s="58">
        <f t="shared" si="1402"/>
        <v>0</v>
      </c>
      <c r="AK170" s="59">
        <f t="shared" si="1402"/>
        <v>0</v>
      </c>
      <c r="AL170" s="58">
        <f t="shared" si="1402"/>
        <v>0</v>
      </c>
      <c r="AM170" s="58">
        <f t="shared" si="1402"/>
        <v>0</v>
      </c>
      <c r="AN170" s="58">
        <f t="shared" si="1402"/>
        <v>0</v>
      </c>
      <c r="AO170" s="109">
        <f t="shared" si="1402"/>
        <v>0</v>
      </c>
      <c r="AP170" s="59">
        <f t="shared" si="1402"/>
        <v>0</v>
      </c>
      <c r="AQ170" s="58">
        <f t="shared" si="1402"/>
        <v>0</v>
      </c>
      <c r="AR170" s="58">
        <f t="shared" si="1402"/>
        <v>0</v>
      </c>
      <c r="AS170" s="58">
        <f t="shared" si="1402"/>
        <v>0</v>
      </c>
      <c r="AT170" s="58">
        <f t="shared" si="1402"/>
        <v>0</v>
      </c>
      <c r="AU170" s="58">
        <f t="shared" si="1402"/>
        <v>0</v>
      </c>
      <c r="AV170" s="58">
        <f t="shared" si="1402"/>
        <v>0</v>
      </c>
      <c r="AW170" s="58">
        <f t="shared" si="1402"/>
        <v>0</v>
      </c>
      <c r="AX170" s="58">
        <f t="shared" si="1402"/>
        <v>0</v>
      </c>
      <c r="AY170" s="58">
        <f t="shared" si="1402"/>
        <v>0</v>
      </c>
      <c r="AZ170" s="58">
        <f t="shared" si="1402"/>
        <v>0</v>
      </c>
      <c r="BA170" s="59">
        <f t="shared" si="1402"/>
        <v>0</v>
      </c>
      <c r="BB170" s="58">
        <f t="shared" si="1402"/>
        <v>0</v>
      </c>
      <c r="BC170" s="58">
        <f t="shared" si="1402"/>
        <v>0</v>
      </c>
      <c r="BD170" s="58">
        <f t="shared" si="1402"/>
        <v>0</v>
      </c>
      <c r="BE170" s="109">
        <f t="shared" si="1402"/>
        <v>0</v>
      </c>
      <c r="BF170" s="59">
        <f t="shared" si="1402"/>
        <v>0</v>
      </c>
      <c r="BG170" s="58">
        <f t="shared" si="1402"/>
        <v>0</v>
      </c>
      <c r="BH170" s="58">
        <f t="shared" si="1402"/>
        <v>0</v>
      </c>
      <c r="BI170" s="58">
        <f t="shared" si="1402"/>
        <v>0</v>
      </c>
      <c r="BJ170" s="58">
        <f t="shared" si="1402"/>
        <v>0</v>
      </c>
      <c r="BK170" s="58">
        <f t="shared" si="1402"/>
        <v>0</v>
      </c>
      <c r="BL170" s="58">
        <f t="shared" si="1402"/>
        <v>0</v>
      </c>
      <c r="BM170" s="58">
        <f t="shared" si="1402"/>
        <v>0</v>
      </c>
      <c r="BN170" s="58">
        <f t="shared" si="1402"/>
        <v>0</v>
      </c>
      <c r="BO170" s="58">
        <f t="shared" si="1402"/>
        <v>0</v>
      </c>
      <c r="BP170" s="58">
        <f t="shared" si="1402"/>
        <v>0</v>
      </c>
      <c r="BQ170" s="59">
        <f t="shared" ref="BQ170:EM170" si="1403">SUM(BQ171:BQ173)</f>
        <v>0</v>
      </c>
      <c r="BR170" s="58">
        <f t="shared" si="1403"/>
        <v>0</v>
      </c>
      <c r="BS170" s="58">
        <f t="shared" si="1403"/>
        <v>0</v>
      </c>
      <c r="BT170" s="58">
        <f t="shared" si="1403"/>
        <v>0</v>
      </c>
      <c r="BU170" s="109">
        <f t="shared" si="1403"/>
        <v>0</v>
      </c>
      <c r="BV170" s="59">
        <f t="shared" si="1403"/>
        <v>0</v>
      </c>
      <c r="BW170" s="58">
        <f t="shared" si="1403"/>
        <v>0</v>
      </c>
      <c r="BX170" s="58">
        <f t="shared" si="1403"/>
        <v>0</v>
      </c>
      <c r="BY170" s="58">
        <f t="shared" si="1403"/>
        <v>0</v>
      </c>
      <c r="BZ170" s="58">
        <f t="shared" si="1403"/>
        <v>0</v>
      </c>
      <c r="CA170" s="58">
        <f t="shared" si="1403"/>
        <v>0</v>
      </c>
      <c r="CB170" s="58">
        <f t="shared" si="1403"/>
        <v>0</v>
      </c>
      <c r="CC170" s="58">
        <f t="shared" si="1403"/>
        <v>0</v>
      </c>
      <c r="CD170" s="58">
        <f t="shared" si="1403"/>
        <v>0</v>
      </c>
      <c r="CE170" s="58">
        <f t="shared" si="1403"/>
        <v>0</v>
      </c>
      <c r="CF170" s="58">
        <f t="shared" si="1403"/>
        <v>0</v>
      </c>
      <c r="CG170" s="59">
        <f t="shared" si="1403"/>
        <v>0</v>
      </c>
      <c r="CH170" s="58">
        <f t="shared" si="1403"/>
        <v>0</v>
      </c>
      <c r="CI170" s="58">
        <f t="shared" si="1403"/>
        <v>0</v>
      </c>
      <c r="CJ170" s="58">
        <f t="shared" si="1403"/>
        <v>0</v>
      </c>
      <c r="CK170" s="58">
        <f t="shared" si="1403"/>
        <v>0</v>
      </c>
      <c r="CL170" s="58">
        <f t="shared" si="1403"/>
        <v>0</v>
      </c>
      <c r="CM170" s="58">
        <f t="shared" si="1403"/>
        <v>0</v>
      </c>
      <c r="CN170" s="58">
        <f t="shared" si="1403"/>
        <v>0</v>
      </c>
      <c r="CO170" s="58">
        <f t="shared" si="1403"/>
        <v>0</v>
      </c>
      <c r="CP170" s="58">
        <f t="shared" si="1403"/>
        <v>0</v>
      </c>
      <c r="CQ170" s="58">
        <f t="shared" si="1403"/>
        <v>0</v>
      </c>
      <c r="CR170" s="58">
        <f t="shared" si="1403"/>
        <v>0</v>
      </c>
      <c r="CS170" s="58">
        <f t="shared" si="1403"/>
        <v>0</v>
      </c>
      <c r="CT170" s="58">
        <f t="shared" si="1403"/>
        <v>0</v>
      </c>
      <c r="CU170" s="109">
        <f t="shared" si="1403"/>
        <v>0</v>
      </c>
      <c r="CV170" s="152">
        <f t="shared" si="1403"/>
        <v>0</v>
      </c>
      <c r="CW170" s="59">
        <f t="shared" si="1403"/>
        <v>0</v>
      </c>
      <c r="CX170" s="58">
        <f t="shared" si="1403"/>
        <v>0</v>
      </c>
      <c r="CY170" s="58">
        <f t="shared" si="1403"/>
        <v>0</v>
      </c>
      <c r="CZ170" s="58">
        <f t="shared" si="1403"/>
        <v>0</v>
      </c>
      <c r="DA170" s="58">
        <f t="shared" si="1403"/>
        <v>0</v>
      </c>
      <c r="DB170" s="58">
        <f t="shared" si="1403"/>
        <v>0</v>
      </c>
      <c r="DC170" s="58">
        <f t="shared" si="1403"/>
        <v>0</v>
      </c>
      <c r="DD170" s="58">
        <f t="shared" si="1403"/>
        <v>0</v>
      </c>
      <c r="DE170" s="58">
        <f t="shared" si="1403"/>
        <v>0</v>
      </c>
      <c r="DF170" s="58">
        <f t="shared" si="1403"/>
        <v>0</v>
      </c>
      <c r="DG170" s="58">
        <f t="shared" si="1403"/>
        <v>0</v>
      </c>
      <c r="DH170" s="59">
        <f t="shared" si="1403"/>
        <v>0</v>
      </c>
      <c r="DI170" s="58">
        <f t="shared" si="1403"/>
        <v>0</v>
      </c>
      <c r="DJ170" s="58">
        <f t="shared" si="1403"/>
        <v>0</v>
      </c>
      <c r="DK170" s="58">
        <f t="shared" si="1403"/>
        <v>0</v>
      </c>
      <c r="DL170" s="109">
        <f t="shared" si="1403"/>
        <v>0</v>
      </c>
      <c r="DM170" s="59">
        <f t="shared" si="1403"/>
        <v>0</v>
      </c>
      <c r="DN170" s="58">
        <f t="shared" si="1403"/>
        <v>0</v>
      </c>
      <c r="DO170" s="58">
        <f t="shared" si="1403"/>
        <v>0</v>
      </c>
      <c r="DP170" s="58">
        <f t="shared" si="1403"/>
        <v>0</v>
      </c>
      <c r="DQ170" s="58">
        <f t="shared" si="1403"/>
        <v>0</v>
      </c>
      <c r="DR170" s="58">
        <f t="shared" si="1403"/>
        <v>0</v>
      </c>
      <c r="DS170" s="58">
        <f t="shared" si="1403"/>
        <v>0</v>
      </c>
      <c r="DT170" s="58">
        <f t="shared" si="1403"/>
        <v>0</v>
      </c>
      <c r="DU170" s="58">
        <f t="shared" si="1403"/>
        <v>0</v>
      </c>
      <c r="DV170" s="58">
        <f t="shared" si="1403"/>
        <v>0</v>
      </c>
      <c r="DW170" s="58">
        <f t="shared" si="1403"/>
        <v>0</v>
      </c>
      <c r="DX170" s="59">
        <f t="shared" si="1403"/>
        <v>0</v>
      </c>
      <c r="DY170" s="58">
        <f t="shared" si="1403"/>
        <v>0</v>
      </c>
      <c r="DZ170" s="58">
        <f t="shared" si="1403"/>
        <v>0</v>
      </c>
      <c r="EA170" s="58">
        <f t="shared" si="1403"/>
        <v>0</v>
      </c>
      <c r="EB170" s="109">
        <f t="shared" si="1403"/>
        <v>0</v>
      </c>
      <c r="EC170" s="59">
        <f t="shared" si="1403"/>
        <v>0</v>
      </c>
      <c r="ED170" s="58">
        <f t="shared" si="1403"/>
        <v>0</v>
      </c>
      <c r="EE170" s="58">
        <f t="shared" si="1403"/>
        <v>0</v>
      </c>
      <c r="EF170" s="58">
        <f t="shared" si="1403"/>
        <v>0</v>
      </c>
      <c r="EG170" s="58">
        <f t="shared" si="1403"/>
        <v>0</v>
      </c>
      <c r="EH170" s="58">
        <f t="shared" si="1403"/>
        <v>0</v>
      </c>
      <c r="EI170" s="58">
        <f t="shared" si="1403"/>
        <v>0</v>
      </c>
      <c r="EJ170" s="58">
        <f t="shared" si="1403"/>
        <v>0</v>
      </c>
      <c r="EK170" s="58">
        <f t="shared" si="1403"/>
        <v>0</v>
      </c>
      <c r="EL170" s="58">
        <f t="shared" si="1403"/>
        <v>0</v>
      </c>
      <c r="EM170" s="58">
        <f t="shared" si="1403"/>
        <v>0</v>
      </c>
      <c r="EN170" s="59">
        <f t="shared" ref="EN170:GY170" si="1404">SUM(EN171:EN173)</f>
        <v>0</v>
      </c>
      <c r="EO170" s="58">
        <f t="shared" si="1404"/>
        <v>0</v>
      </c>
      <c r="EP170" s="58">
        <f t="shared" si="1404"/>
        <v>0</v>
      </c>
      <c r="EQ170" s="58">
        <f t="shared" si="1404"/>
        <v>0</v>
      </c>
      <c r="ER170" s="109">
        <f t="shared" si="1404"/>
        <v>0</v>
      </c>
      <c r="ES170" s="59">
        <f t="shared" si="1404"/>
        <v>0</v>
      </c>
      <c r="ET170" s="58">
        <f t="shared" si="1404"/>
        <v>0</v>
      </c>
      <c r="EU170" s="58">
        <f t="shared" si="1404"/>
        <v>0</v>
      </c>
      <c r="EV170" s="58">
        <f t="shared" si="1404"/>
        <v>0</v>
      </c>
      <c r="EW170" s="58">
        <f t="shared" si="1404"/>
        <v>0</v>
      </c>
      <c r="EX170" s="58">
        <f t="shared" si="1404"/>
        <v>0</v>
      </c>
      <c r="EY170" s="58">
        <f t="shared" si="1404"/>
        <v>0</v>
      </c>
      <c r="EZ170" s="58">
        <f t="shared" si="1404"/>
        <v>0</v>
      </c>
      <c r="FA170" s="58">
        <f t="shared" si="1404"/>
        <v>0</v>
      </c>
      <c r="FB170" s="58">
        <f t="shared" si="1404"/>
        <v>0</v>
      </c>
      <c r="FC170" s="58">
        <f t="shared" si="1404"/>
        <v>0</v>
      </c>
      <c r="FD170" s="59">
        <f t="shared" si="1404"/>
        <v>0</v>
      </c>
      <c r="FE170" s="58">
        <f t="shared" si="1404"/>
        <v>0</v>
      </c>
      <c r="FF170" s="58">
        <f t="shared" si="1404"/>
        <v>0</v>
      </c>
      <c r="FG170" s="58">
        <f t="shared" si="1404"/>
        <v>0</v>
      </c>
      <c r="FH170" s="109">
        <f t="shared" si="1404"/>
        <v>0</v>
      </c>
      <c r="FI170" s="59">
        <f t="shared" si="1404"/>
        <v>0</v>
      </c>
      <c r="FJ170" s="58">
        <f t="shared" si="1404"/>
        <v>0</v>
      </c>
      <c r="FK170" s="58">
        <f t="shared" si="1404"/>
        <v>0</v>
      </c>
      <c r="FL170" s="58">
        <f t="shared" si="1404"/>
        <v>0</v>
      </c>
      <c r="FM170" s="58">
        <f t="shared" si="1404"/>
        <v>0</v>
      </c>
      <c r="FN170" s="58">
        <f t="shared" si="1404"/>
        <v>0</v>
      </c>
      <c r="FO170" s="58">
        <f t="shared" si="1404"/>
        <v>0</v>
      </c>
      <c r="FP170" s="58">
        <f t="shared" si="1404"/>
        <v>0</v>
      </c>
      <c r="FQ170" s="58">
        <f t="shared" si="1404"/>
        <v>0</v>
      </c>
      <c r="FR170" s="58">
        <f t="shared" si="1404"/>
        <v>0</v>
      </c>
      <c r="FS170" s="58">
        <f t="shared" si="1404"/>
        <v>0</v>
      </c>
      <c r="FT170" s="59">
        <f t="shared" si="1404"/>
        <v>0</v>
      </c>
      <c r="FU170" s="58">
        <f t="shared" si="1404"/>
        <v>0</v>
      </c>
      <c r="FV170" s="58">
        <f t="shared" si="1404"/>
        <v>0</v>
      </c>
      <c r="FW170" s="58">
        <f t="shared" si="1404"/>
        <v>0</v>
      </c>
      <c r="FX170" s="109">
        <f t="shared" si="1404"/>
        <v>0</v>
      </c>
      <c r="FY170" s="59">
        <f t="shared" si="1404"/>
        <v>0</v>
      </c>
      <c r="FZ170" s="58">
        <f t="shared" si="1404"/>
        <v>0</v>
      </c>
      <c r="GA170" s="58">
        <f t="shared" si="1404"/>
        <v>0</v>
      </c>
      <c r="GB170" s="58">
        <f t="shared" si="1404"/>
        <v>0</v>
      </c>
      <c r="GC170" s="58">
        <f t="shared" si="1404"/>
        <v>0</v>
      </c>
      <c r="GD170" s="58">
        <f t="shared" si="1404"/>
        <v>0</v>
      </c>
      <c r="GE170" s="58">
        <f t="shared" si="1404"/>
        <v>0</v>
      </c>
      <c r="GF170" s="58">
        <f t="shared" si="1404"/>
        <v>0</v>
      </c>
      <c r="GG170" s="58">
        <f t="shared" si="1404"/>
        <v>0</v>
      </c>
      <c r="GH170" s="58">
        <f t="shared" si="1404"/>
        <v>0</v>
      </c>
      <c r="GI170" s="58">
        <f t="shared" si="1404"/>
        <v>0</v>
      </c>
      <c r="GJ170" s="59">
        <f t="shared" si="1404"/>
        <v>0</v>
      </c>
      <c r="GK170" s="58">
        <f t="shared" si="1404"/>
        <v>0</v>
      </c>
      <c r="GL170" s="58">
        <f t="shared" si="1404"/>
        <v>0</v>
      </c>
      <c r="GM170" s="58">
        <f t="shared" si="1404"/>
        <v>0</v>
      </c>
      <c r="GN170" s="109">
        <f t="shared" si="1404"/>
        <v>0</v>
      </c>
      <c r="GO170" s="59">
        <f t="shared" si="1404"/>
        <v>0</v>
      </c>
      <c r="GP170" s="58">
        <f t="shared" si="1404"/>
        <v>0</v>
      </c>
      <c r="GQ170" s="58">
        <f t="shared" si="1404"/>
        <v>0</v>
      </c>
      <c r="GR170" s="58">
        <f t="shared" si="1404"/>
        <v>0</v>
      </c>
      <c r="GS170" s="58">
        <f t="shared" si="1404"/>
        <v>0</v>
      </c>
      <c r="GT170" s="58">
        <f t="shared" si="1404"/>
        <v>0</v>
      </c>
      <c r="GU170" s="58">
        <f t="shared" si="1404"/>
        <v>0</v>
      </c>
      <c r="GV170" s="58">
        <f t="shared" si="1404"/>
        <v>0</v>
      </c>
      <c r="GW170" s="58">
        <f t="shared" si="1404"/>
        <v>0</v>
      </c>
      <c r="GX170" s="58">
        <f t="shared" si="1404"/>
        <v>0</v>
      </c>
      <c r="GY170" s="58">
        <f t="shared" si="1404"/>
        <v>0</v>
      </c>
      <c r="GZ170" s="59">
        <f t="shared" ref="GZ170:JW170" si="1405">SUM(GZ171:GZ173)</f>
        <v>0</v>
      </c>
      <c r="HA170" s="58">
        <f t="shared" si="1405"/>
        <v>0</v>
      </c>
      <c r="HB170" s="58">
        <f t="shared" si="1405"/>
        <v>0</v>
      </c>
      <c r="HC170" s="58">
        <f t="shared" si="1405"/>
        <v>0</v>
      </c>
      <c r="HD170" s="58">
        <f t="shared" si="1405"/>
        <v>0</v>
      </c>
      <c r="HE170" s="58">
        <f t="shared" si="1405"/>
        <v>0</v>
      </c>
      <c r="HF170" s="58">
        <f t="shared" si="1405"/>
        <v>0</v>
      </c>
      <c r="HG170" s="58">
        <f t="shared" si="1405"/>
        <v>0</v>
      </c>
      <c r="HH170" s="58">
        <f t="shared" si="1405"/>
        <v>0</v>
      </c>
      <c r="HI170" s="58">
        <f t="shared" si="1405"/>
        <v>0</v>
      </c>
      <c r="HJ170" s="58">
        <f t="shared" si="1405"/>
        <v>0</v>
      </c>
      <c r="HK170" s="58">
        <f t="shared" si="1405"/>
        <v>0</v>
      </c>
      <c r="HL170" s="58">
        <f t="shared" si="1405"/>
        <v>0</v>
      </c>
      <c r="HM170" s="58">
        <f t="shared" si="1405"/>
        <v>0</v>
      </c>
      <c r="HN170" s="109">
        <f t="shared" si="1405"/>
        <v>0</v>
      </c>
      <c r="HO170" s="136">
        <f t="shared" si="1405"/>
        <v>0</v>
      </c>
      <c r="HP170" s="152">
        <f t="shared" si="1405"/>
        <v>0</v>
      </c>
      <c r="HQ170" s="59">
        <f t="shared" si="1405"/>
        <v>0</v>
      </c>
      <c r="HR170" s="58">
        <f t="shared" si="1405"/>
        <v>0</v>
      </c>
      <c r="HS170" s="58">
        <f t="shared" si="1405"/>
        <v>0</v>
      </c>
      <c r="HT170" s="58">
        <f t="shared" si="1405"/>
        <v>0</v>
      </c>
      <c r="HU170" s="58">
        <f t="shared" si="1405"/>
        <v>0</v>
      </c>
      <c r="HV170" s="58">
        <f t="shared" si="1405"/>
        <v>0</v>
      </c>
      <c r="HW170" s="58">
        <f t="shared" si="1405"/>
        <v>0</v>
      </c>
      <c r="HX170" s="58">
        <f t="shared" si="1405"/>
        <v>0</v>
      </c>
      <c r="HY170" s="58">
        <f t="shared" si="1405"/>
        <v>0</v>
      </c>
      <c r="HZ170" s="58">
        <f t="shared" si="1405"/>
        <v>0</v>
      </c>
      <c r="IA170" s="58">
        <f t="shared" si="1405"/>
        <v>0</v>
      </c>
      <c r="IB170" s="59">
        <f t="shared" si="1405"/>
        <v>0</v>
      </c>
      <c r="IC170" s="58">
        <f t="shared" si="1405"/>
        <v>0</v>
      </c>
      <c r="ID170" s="58">
        <f t="shared" si="1405"/>
        <v>0</v>
      </c>
      <c r="IE170" s="58">
        <f t="shared" si="1405"/>
        <v>0</v>
      </c>
      <c r="IF170" s="109">
        <f t="shared" si="1405"/>
        <v>0</v>
      </c>
      <c r="IG170" s="59">
        <f t="shared" si="1405"/>
        <v>0</v>
      </c>
      <c r="IH170" s="58">
        <f t="shared" si="1405"/>
        <v>0</v>
      </c>
      <c r="II170" s="58">
        <f t="shared" si="1405"/>
        <v>0</v>
      </c>
      <c r="IJ170" s="58">
        <f t="shared" si="1405"/>
        <v>0</v>
      </c>
      <c r="IK170" s="58">
        <f t="shared" si="1405"/>
        <v>0</v>
      </c>
      <c r="IL170" s="58">
        <f t="shared" si="1405"/>
        <v>0</v>
      </c>
      <c r="IM170" s="58">
        <f t="shared" si="1405"/>
        <v>0</v>
      </c>
      <c r="IN170" s="58">
        <f t="shared" si="1405"/>
        <v>0</v>
      </c>
      <c r="IO170" s="58">
        <f t="shared" si="1405"/>
        <v>0</v>
      </c>
      <c r="IP170" s="58">
        <f t="shared" si="1405"/>
        <v>0</v>
      </c>
      <c r="IQ170" s="58">
        <f t="shared" si="1405"/>
        <v>0</v>
      </c>
      <c r="IR170" s="59">
        <f t="shared" si="1405"/>
        <v>0</v>
      </c>
      <c r="IS170" s="58">
        <f t="shared" si="1405"/>
        <v>0</v>
      </c>
      <c r="IT170" s="58">
        <f t="shared" si="1405"/>
        <v>0</v>
      </c>
      <c r="IU170" s="58">
        <f t="shared" si="1405"/>
        <v>0</v>
      </c>
      <c r="IV170" s="109">
        <f t="shared" si="1405"/>
        <v>0</v>
      </c>
      <c r="IW170" s="59">
        <f t="shared" si="1405"/>
        <v>0</v>
      </c>
      <c r="IX170" s="58">
        <f t="shared" si="1405"/>
        <v>0</v>
      </c>
      <c r="IY170" s="58">
        <f t="shared" si="1405"/>
        <v>0</v>
      </c>
      <c r="IZ170" s="58">
        <f t="shared" si="1405"/>
        <v>0</v>
      </c>
      <c r="JA170" s="58">
        <f t="shared" si="1405"/>
        <v>0</v>
      </c>
      <c r="JB170" s="58">
        <f t="shared" si="1405"/>
        <v>0</v>
      </c>
      <c r="JC170" s="58">
        <f t="shared" si="1405"/>
        <v>0</v>
      </c>
      <c r="JD170" s="58">
        <f t="shared" si="1405"/>
        <v>0</v>
      </c>
      <c r="JE170" s="58">
        <f t="shared" si="1405"/>
        <v>0</v>
      </c>
      <c r="JF170" s="58">
        <f t="shared" si="1405"/>
        <v>0</v>
      </c>
      <c r="JG170" s="58">
        <f t="shared" si="1405"/>
        <v>0</v>
      </c>
      <c r="JH170" s="59">
        <f t="shared" si="1405"/>
        <v>0</v>
      </c>
      <c r="JI170" s="58">
        <f t="shared" si="1405"/>
        <v>0</v>
      </c>
      <c r="JJ170" s="58">
        <f t="shared" si="1405"/>
        <v>0</v>
      </c>
      <c r="JK170" s="58">
        <f t="shared" si="1405"/>
        <v>0</v>
      </c>
      <c r="JL170" s="109">
        <f t="shared" si="1405"/>
        <v>0</v>
      </c>
      <c r="JM170" s="59">
        <f t="shared" si="1405"/>
        <v>0</v>
      </c>
      <c r="JN170" s="58">
        <f t="shared" si="1405"/>
        <v>0</v>
      </c>
      <c r="JO170" s="58">
        <f t="shared" si="1405"/>
        <v>0</v>
      </c>
      <c r="JP170" s="58">
        <f t="shared" si="1405"/>
        <v>0</v>
      </c>
      <c r="JQ170" s="58">
        <f t="shared" si="1405"/>
        <v>0</v>
      </c>
      <c r="JR170" s="58">
        <f t="shared" si="1405"/>
        <v>0</v>
      </c>
      <c r="JS170" s="58">
        <f t="shared" si="1405"/>
        <v>0</v>
      </c>
      <c r="JT170" s="58">
        <f t="shared" si="1405"/>
        <v>0</v>
      </c>
      <c r="JU170" s="58">
        <f t="shared" si="1405"/>
        <v>0</v>
      </c>
      <c r="JV170" s="58">
        <f t="shared" si="1405"/>
        <v>0</v>
      </c>
      <c r="JW170" s="58">
        <f t="shared" si="1405"/>
        <v>0</v>
      </c>
      <c r="JX170" s="59">
        <f t="shared" ref="JX170:MT170" si="1406">SUM(JX171:JX173)</f>
        <v>0</v>
      </c>
      <c r="JY170" s="58">
        <f t="shared" si="1406"/>
        <v>0</v>
      </c>
      <c r="JZ170" s="58">
        <f t="shared" si="1406"/>
        <v>0</v>
      </c>
      <c r="KA170" s="58">
        <f t="shared" si="1406"/>
        <v>0</v>
      </c>
      <c r="KB170" s="109">
        <f t="shared" si="1406"/>
        <v>0</v>
      </c>
      <c r="KC170" s="59">
        <f t="shared" si="1406"/>
        <v>0</v>
      </c>
      <c r="KD170" s="58">
        <f t="shared" si="1406"/>
        <v>0</v>
      </c>
      <c r="KE170" s="58">
        <f t="shared" si="1406"/>
        <v>0</v>
      </c>
      <c r="KF170" s="58">
        <f t="shared" si="1406"/>
        <v>0</v>
      </c>
      <c r="KG170" s="58">
        <f t="shared" si="1406"/>
        <v>0</v>
      </c>
      <c r="KH170" s="58">
        <f t="shared" si="1406"/>
        <v>0</v>
      </c>
      <c r="KI170" s="58">
        <f t="shared" si="1406"/>
        <v>0</v>
      </c>
      <c r="KJ170" s="58">
        <f t="shared" si="1406"/>
        <v>0</v>
      </c>
      <c r="KK170" s="58">
        <f t="shared" si="1406"/>
        <v>0</v>
      </c>
      <c r="KL170" s="58">
        <f t="shared" si="1406"/>
        <v>0</v>
      </c>
      <c r="KM170" s="58">
        <f t="shared" si="1406"/>
        <v>0</v>
      </c>
      <c r="KN170" s="59">
        <f t="shared" si="1406"/>
        <v>0</v>
      </c>
      <c r="KO170" s="58">
        <f t="shared" si="1406"/>
        <v>0</v>
      </c>
      <c r="KP170" s="58">
        <f t="shared" si="1406"/>
        <v>0</v>
      </c>
      <c r="KQ170" s="58">
        <f t="shared" si="1406"/>
        <v>0</v>
      </c>
      <c r="KR170" s="58">
        <f t="shared" si="1406"/>
        <v>0</v>
      </c>
      <c r="KS170" s="58">
        <f t="shared" si="1406"/>
        <v>0</v>
      </c>
      <c r="KT170" s="58">
        <f t="shared" si="1406"/>
        <v>0</v>
      </c>
      <c r="KU170" s="58">
        <f t="shared" si="1406"/>
        <v>0</v>
      </c>
      <c r="KV170" s="58">
        <f t="shared" si="1406"/>
        <v>0</v>
      </c>
      <c r="KW170" s="58">
        <f t="shared" si="1406"/>
        <v>0</v>
      </c>
      <c r="KX170" s="58">
        <f t="shared" si="1406"/>
        <v>0</v>
      </c>
      <c r="KY170" s="58">
        <f t="shared" si="1406"/>
        <v>0</v>
      </c>
      <c r="KZ170" s="58">
        <f t="shared" si="1406"/>
        <v>0</v>
      </c>
      <c r="LA170" s="58">
        <f t="shared" si="1406"/>
        <v>0</v>
      </c>
      <c r="LB170" s="109">
        <f t="shared" si="1406"/>
        <v>0</v>
      </c>
      <c r="LC170" s="152">
        <f t="shared" si="1406"/>
        <v>0</v>
      </c>
      <c r="LD170" s="59">
        <f t="shared" si="1406"/>
        <v>0</v>
      </c>
      <c r="LE170" s="58">
        <f t="shared" si="1406"/>
        <v>0</v>
      </c>
      <c r="LF170" s="58">
        <f t="shared" si="1406"/>
        <v>0</v>
      </c>
      <c r="LG170" s="58">
        <f t="shared" si="1406"/>
        <v>0</v>
      </c>
      <c r="LH170" s="58">
        <f t="shared" si="1406"/>
        <v>0</v>
      </c>
      <c r="LI170" s="58">
        <f t="shared" si="1406"/>
        <v>0</v>
      </c>
      <c r="LJ170" s="58">
        <f t="shared" si="1406"/>
        <v>0</v>
      </c>
      <c r="LK170" s="58">
        <f t="shared" si="1406"/>
        <v>0</v>
      </c>
      <c r="LL170" s="58">
        <f t="shared" si="1406"/>
        <v>0</v>
      </c>
      <c r="LM170" s="58">
        <f t="shared" si="1406"/>
        <v>0</v>
      </c>
      <c r="LN170" s="58">
        <f t="shared" si="1406"/>
        <v>0</v>
      </c>
      <c r="LO170" s="59">
        <f t="shared" si="1406"/>
        <v>0</v>
      </c>
      <c r="LP170" s="58">
        <f t="shared" si="1406"/>
        <v>0</v>
      </c>
      <c r="LQ170" s="58">
        <f t="shared" si="1406"/>
        <v>0</v>
      </c>
      <c r="LR170" s="58">
        <f t="shared" si="1406"/>
        <v>0</v>
      </c>
      <c r="LS170" s="109">
        <f t="shared" si="1406"/>
        <v>0</v>
      </c>
      <c r="LT170" s="59">
        <f t="shared" si="1406"/>
        <v>0</v>
      </c>
      <c r="LU170" s="58">
        <f t="shared" si="1406"/>
        <v>0</v>
      </c>
      <c r="LV170" s="58">
        <f t="shared" si="1406"/>
        <v>0</v>
      </c>
      <c r="LW170" s="58">
        <f t="shared" si="1406"/>
        <v>0</v>
      </c>
      <c r="LX170" s="58">
        <f t="shared" si="1406"/>
        <v>0</v>
      </c>
      <c r="LY170" s="58">
        <f t="shared" si="1406"/>
        <v>0</v>
      </c>
      <c r="LZ170" s="58">
        <f t="shared" si="1406"/>
        <v>0</v>
      </c>
      <c r="MA170" s="58">
        <f t="shared" si="1406"/>
        <v>0</v>
      </c>
      <c r="MB170" s="58">
        <f t="shared" si="1406"/>
        <v>0</v>
      </c>
      <c r="MC170" s="58">
        <f t="shared" si="1406"/>
        <v>0</v>
      </c>
      <c r="MD170" s="58">
        <f t="shared" si="1406"/>
        <v>0</v>
      </c>
      <c r="ME170" s="59">
        <f t="shared" si="1406"/>
        <v>0</v>
      </c>
      <c r="MF170" s="58">
        <f t="shared" si="1406"/>
        <v>0</v>
      </c>
      <c r="MG170" s="58">
        <f t="shared" si="1406"/>
        <v>0</v>
      </c>
      <c r="MH170" s="58">
        <f t="shared" si="1406"/>
        <v>0</v>
      </c>
      <c r="MI170" s="109">
        <f t="shared" si="1406"/>
        <v>0</v>
      </c>
      <c r="MJ170" s="59">
        <f t="shared" si="1406"/>
        <v>0</v>
      </c>
      <c r="MK170" s="58">
        <f t="shared" si="1406"/>
        <v>0</v>
      </c>
      <c r="ML170" s="58">
        <f t="shared" si="1406"/>
        <v>0</v>
      </c>
      <c r="MM170" s="58">
        <f t="shared" si="1406"/>
        <v>0</v>
      </c>
      <c r="MN170" s="58">
        <f t="shared" si="1406"/>
        <v>0</v>
      </c>
      <c r="MO170" s="58">
        <f t="shared" si="1406"/>
        <v>0</v>
      </c>
      <c r="MP170" s="58">
        <f t="shared" si="1406"/>
        <v>0</v>
      </c>
      <c r="MQ170" s="58">
        <f t="shared" si="1406"/>
        <v>0</v>
      </c>
      <c r="MR170" s="58">
        <f t="shared" si="1406"/>
        <v>0</v>
      </c>
      <c r="MS170" s="58">
        <f t="shared" si="1406"/>
        <v>0</v>
      </c>
      <c r="MT170" s="58">
        <f t="shared" si="1406"/>
        <v>0</v>
      </c>
      <c r="MU170" s="59">
        <f t="shared" ref="MU170:PF170" si="1407">SUM(MU171:MU173)</f>
        <v>0</v>
      </c>
      <c r="MV170" s="58">
        <f t="shared" si="1407"/>
        <v>0</v>
      </c>
      <c r="MW170" s="58">
        <f t="shared" si="1407"/>
        <v>0</v>
      </c>
      <c r="MX170" s="58">
        <f t="shared" si="1407"/>
        <v>0</v>
      </c>
      <c r="MY170" s="109">
        <f t="shared" si="1407"/>
        <v>0</v>
      </c>
      <c r="MZ170" s="59">
        <f t="shared" si="1407"/>
        <v>0</v>
      </c>
      <c r="NA170" s="58">
        <f t="shared" si="1407"/>
        <v>0</v>
      </c>
      <c r="NB170" s="58">
        <f t="shared" si="1407"/>
        <v>0</v>
      </c>
      <c r="NC170" s="58">
        <f t="shared" si="1407"/>
        <v>0</v>
      </c>
      <c r="ND170" s="58">
        <f t="shared" si="1407"/>
        <v>0</v>
      </c>
      <c r="NE170" s="58">
        <f t="shared" si="1407"/>
        <v>0</v>
      </c>
      <c r="NF170" s="58">
        <f t="shared" si="1407"/>
        <v>0</v>
      </c>
      <c r="NG170" s="58">
        <f t="shared" si="1407"/>
        <v>0</v>
      </c>
      <c r="NH170" s="58">
        <f t="shared" si="1407"/>
        <v>0</v>
      </c>
      <c r="NI170" s="58">
        <f t="shared" si="1407"/>
        <v>0</v>
      </c>
      <c r="NJ170" s="58">
        <f t="shared" si="1407"/>
        <v>0</v>
      </c>
      <c r="NK170" s="59">
        <f t="shared" si="1407"/>
        <v>0</v>
      </c>
      <c r="NL170" s="58">
        <f t="shared" si="1407"/>
        <v>0</v>
      </c>
      <c r="NM170" s="58">
        <f t="shared" si="1407"/>
        <v>0</v>
      </c>
      <c r="NN170" s="58">
        <f t="shared" si="1407"/>
        <v>0</v>
      </c>
      <c r="NO170" s="109">
        <f t="shared" si="1407"/>
        <v>0</v>
      </c>
      <c r="NP170" s="59">
        <f t="shared" si="1407"/>
        <v>0</v>
      </c>
      <c r="NQ170" s="58">
        <f t="shared" si="1407"/>
        <v>0</v>
      </c>
      <c r="NR170" s="58">
        <f t="shared" si="1407"/>
        <v>0</v>
      </c>
      <c r="NS170" s="58">
        <f t="shared" si="1407"/>
        <v>0</v>
      </c>
      <c r="NT170" s="58">
        <f t="shared" si="1407"/>
        <v>0</v>
      </c>
      <c r="NU170" s="58">
        <f t="shared" si="1407"/>
        <v>0</v>
      </c>
      <c r="NV170" s="58">
        <f t="shared" si="1407"/>
        <v>0</v>
      </c>
      <c r="NW170" s="58">
        <f t="shared" si="1407"/>
        <v>0</v>
      </c>
      <c r="NX170" s="58">
        <f t="shared" si="1407"/>
        <v>0</v>
      </c>
      <c r="NY170" s="58">
        <f t="shared" si="1407"/>
        <v>0</v>
      </c>
      <c r="NZ170" s="58">
        <f t="shared" si="1407"/>
        <v>0</v>
      </c>
      <c r="OA170" s="59">
        <f t="shared" si="1407"/>
        <v>0</v>
      </c>
      <c r="OB170" s="58">
        <f t="shared" si="1407"/>
        <v>0</v>
      </c>
      <c r="OC170" s="58">
        <f t="shared" si="1407"/>
        <v>0</v>
      </c>
      <c r="OD170" s="58">
        <f t="shared" si="1407"/>
        <v>0</v>
      </c>
      <c r="OE170" s="109">
        <f t="shared" si="1407"/>
        <v>0</v>
      </c>
      <c r="OF170" s="59">
        <f t="shared" si="1407"/>
        <v>0</v>
      </c>
      <c r="OG170" s="58">
        <f t="shared" si="1407"/>
        <v>0</v>
      </c>
      <c r="OH170" s="58">
        <f t="shared" si="1407"/>
        <v>0</v>
      </c>
      <c r="OI170" s="58">
        <f t="shared" si="1407"/>
        <v>0</v>
      </c>
      <c r="OJ170" s="58">
        <f t="shared" si="1407"/>
        <v>0</v>
      </c>
      <c r="OK170" s="58">
        <f t="shared" si="1407"/>
        <v>0</v>
      </c>
      <c r="OL170" s="58">
        <f t="shared" si="1407"/>
        <v>0</v>
      </c>
      <c r="OM170" s="58">
        <f t="shared" si="1407"/>
        <v>0</v>
      </c>
      <c r="ON170" s="58">
        <f t="shared" si="1407"/>
        <v>0</v>
      </c>
      <c r="OO170" s="58">
        <f t="shared" si="1407"/>
        <v>0</v>
      </c>
      <c r="OP170" s="58">
        <f t="shared" si="1407"/>
        <v>0</v>
      </c>
      <c r="OQ170" s="59">
        <f t="shared" si="1407"/>
        <v>0</v>
      </c>
      <c r="OR170" s="58">
        <f t="shared" si="1407"/>
        <v>0</v>
      </c>
      <c r="OS170" s="58">
        <f t="shared" si="1407"/>
        <v>0</v>
      </c>
      <c r="OT170" s="58">
        <f t="shared" si="1407"/>
        <v>0</v>
      </c>
      <c r="OU170" s="109">
        <f t="shared" si="1407"/>
        <v>0</v>
      </c>
      <c r="OV170" s="59">
        <f t="shared" si="1407"/>
        <v>0</v>
      </c>
      <c r="OW170" s="58">
        <f t="shared" si="1407"/>
        <v>0</v>
      </c>
      <c r="OX170" s="58">
        <f t="shared" si="1407"/>
        <v>0</v>
      </c>
      <c r="OY170" s="58">
        <f t="shared" si="1407"/>
        <v>0</v>
      </c>
      <c r="OZ170" s="58">
        <f t="shared" si="1407"/>
        <v>0</v>
      </c>
      <c r="PA170" s="58">
        <f t="shared" si="1407"/>
        <v>0</v>
      </c>
      <c r="PB170" s="58">
        <f t="shared" si="1407"/>
        <v>0</v>
      </c>
      <c r="PC170" s="58">
        <f t="shared" si="1407"/>
        <v>0</v>
      </c>
      <c r="PD170" s="58">
        <f t="shared" si="1407"/>
        <v>0</v>
      </c>
      <c r="PE170" s="58">
        <f t="shared" si="1407"/>
        <v>0</v>
      </c>
      <c r="PF170" s="58">
        <f t="shared" si="1407"/>
        <v>0</v>
      </c>
      <c r="PG170" s="59">
        <f t="shared" ref="PG170:RR170" si="1408">SUM(PG171:PG173)</f>
        <v>0</v>
      </c>
      <c r="PH170" s="58">
        <f t="shared" si="1408"/>
        <v>0</v>
      </c>
      <c r="PI170" s="58">
        <f t="shared" si="1408"/>
        <v>0</v>
      </c>
      <c r="PJ170" s="58">
        <f t="shared" si="1408"/>
        <v>0</v>
      </c>
      <c r="PK170" s="109">
        <f t="shared" si="1408"/>
        <v>0</v>
      </c>
      <c r="PL170" s="59">
        <f t="shared" si="1408"/>
        <v>0</v>
      </c>
      <c r="PM170" s="58">
        <f t="shared" si="1408"/>
        <v>0</v>
      </c>
      <c r="PN170" s="58">
        <f t="shared" si="1408"/>
        <v>0</v>
      </c>
      <c r="PO170" s="58">
        <f t="shared" si="1408"/>
        <v>0</v>
      </c>
      <c r="PP170" s="58">
        <f t="shared" si="1408"/>
        <v>0</v>
      </c>
      <c r="PQ170" s="58">
        <f t="shared" si="1408"/>
        <v>0</v>
      </c>
      <c r="PR170" s="58">
        <f t="shared" si="1408"/>
        <v>0</v>
      </c>
      <c r="PS170" s="58">
        <f t="shared" si="1408"/>
        <v>0</v>
      </c>
      <c r="PT170" s="58">
        <f t="shared" si="1408"/>
        <v>0</v>
      </c>
      <c r="PU170" s="58">
        <f t="shared" si="1408"/>
        <v>0</v>
      </c>
      <c r="PV170" s="58">
        <f t="shared" si="1408"/>
        <v>0</v>
      </c>
      <c r="PW170" s="59">
        <f t="shared" si="1408"/>
        <v>0</v>
      </c>
      <c r="PX170" s="58">
        <f t="shared" si="1408"/>
        <v>0</v>
      </c>
      <c r="PY170" s="58">
        <f t="shared" si="1408"/>
        <v>0</v>
      </c>
      <c r="PZ170" s="58">
        <f t="shared" si="1408"/>
        <v>0</v>
      </c>
      <c r="QA170" s="109">
        <f t="shared" si="1408"/>
        <v>0</v>
      </c>
      <c r="QB170" s="59">
        <f t="shared" si="1408"/>
        <v>0</v>
      </c>
      <c r="QC170" s="58">
        <f t="shared" si="1408"/>
        <v>0</v>
      </c>
      <c r="QD170" s="58">
        <f t="shared" si="1408"/>
        <v>0</v>
      </c>
      <c r="QE170" s="58">
        <f t="shared" si="1408"/>
        <v>0</v>
      </c>
      <c r="QF170" s="58">
        <f t="shared" si="1408"/>
        <v>0</v>
      </c>
      <c r="QG170" s="58">
        <f t="shared" si="1408"/>
        <v>0</v>
      </c>
      <c r="QH170" s="58">
        <f t="shared" si="1408"/>
        <v>0</v>
      </c>
      <c r="QI170" s="58">
        <f t="shared" si="1408"/>
        <v>0</v>
      </c>
      <c r="QJ170" s="58">
        <f t="shared" si="1408"/>
        <v>0</v>
      </c>
      <c r="QK170" s="58">
        <f t="shared" si="1408"/>
        <v>0</v>
      </c>
      <c r="QL170" s="58">
        <f t="shared" si="1408"/>
        <v>0</v>
      </c>
      <c r="QM170" s="59">
        <f t="shared" si="1408"/>
        <v>0</v>
      </c>
      <c r="QN170" s="58">
        <f t="shared" si="1408"/>
        <v>0</v>
      </c>
      <c r="QO170" s="58">
        <f t="shared" si="1408"/>
        <v>0</v>
      </c>
      <c r="QP170" s="58">
        <f t="shared" si="1408"/>
        <v>0</v>
      </c>
      <c r="QQ170" s="109">
        <f t="shared" si="1408"/>
        <v>0</v>
      </c>
      <c r="QR170" s="59">
        <f t="shared" si="1408"/>
        <v>0</v>
      </c>
      <c r="QS170" s="58">
        <f t="shared" si="1408"/>
        <v>0</v>
      </c>
      <c r="QT170" s="58">
        <f t="shared" si="1408"/>
        <v>0</v>
      </c>
      <c r="QU170" s="58">
        <f t="shared" si="1408"/>
        <v>0</v>
      </c>
      <c r="QV170" s="58">
        <f t="shared" si="1408"/>
        <v>0</v>
      </c>
      <c r="QW170" s="58">
        <f t="shared" si="1408"/>
        <v>0</v>
      </c>
      <c r="QX170" s="58">
        <f t="shared" si="1408"/>
        <v>0</v>
      </c>
      <c r="QY170" s="58">
        <f t="shared" si="1408"/>
        <v>0</v>
      </c>
      <c r="QZ170" s="58">
        <f t="shared" si="1408"/>
        <v>0</v>
      </c>
      <c r="RA170" s="58">
        <f t="shared" si="1408"/>
        <v>0</v>
      </c>
      <c r="RB170" s="58">
        <f t="shared" si="1408"/>
        <v>0</v>
      </c>
      <c r="RC170" s="59">
        <f t="shared" si="1408"/>
        <v>0</v>
      </c>
      <c r="RD170" s="58">
        <f t="shared" si="1408"/>
        <v>0</v>
      </c>
      <c r="RE170" s="58">
        <f t="shared" si="1408"/>
        <v>0</v>
      </c>
      <c r="RF170" s="58">
        <f t="shared" si="1408"/>
        <v>0</v>
      </c>
      <c r="RG170" s="58">
        <f t="shared" si="1408"/>
        <v>0</v>
      </c>
      <c r="RH170" s="58">
        <f t="shared" si="1408"/>
        <v>0</v>
      </c>
      <c r="RI170" s="58">
        <f t="shared" si="1408"/>
        <v>0</v>
      </c>
      <c r="RJ170" s="58">
        <f t="shared" si="1408"/>
        <v>0</v>
      </c>
      <c r="RK170" s="58">
        <f t="shared" si="1408"/>
        <v>0</v>
      </c>
      <c r="RL170" s="58">
        <f t="shared" si="1408"/>
        <v>0</v>
      </c>
      <c r="RM170" s="58">
        <f t="shared" si="1408"/>
        <v>0</v>
      </c>
      <c r="RN170" s="58">
        <f t="shared" si="1408"/>
        <v>0</v>
      </c>
      <c r="RO170" s="58">
        <f t="shared" si="1408"/>
        <v>0</v>
      </c>
      <c r="RP170" s="58">
        <f t="shared" si="1408"/>
        <v>0</v>
      </c>
      <c r="RQ170" s="109">
        <f t="shared" si="1408"/>
        <v>0</v>
      </c>
      <c r="RR170" s="152">
        <f t="shared" si="1408"/>
        <v>0</v>
      </c>
      <c r="RS170" s="59">
        <f t="shared" ref="RS170:UD170" si="1409">SUM(RS171:RS173)</f>
        <v>0</v>
      </c>
      <c r="RT170" s="58">
        <f t="shared" si="1409"/>
        <v>0</v>
      </c>
      <c r="RU170" s="58">
        <f t="shared" si="1409"/>
        <v>0</v>
      </c>
      <c r="RV170" s="58">
        <f t="shared" si="1409"/>
        <v>0</v>
      </c>
      <c r="RW170" s="58">
        <f t="shared" si="1409"/>
        <v>0</v>
      </c>
      <c r="RX170" s="58">
        <f t="shared" si="1409"/>
        <v>0</v>
      </c>
      <c r="RY170" s="58">
        <f t="shared" si="1409"/>
        <v>0</v>
      </c>
      <c r="RZ170" s="58">
        <f t="shared" si="1409"/>
        <v>0</v>
      </c>
      <c r="SA170" s="58">
        <f t="shared" si="1409"/>
        <v>0</v>
      </c>
      <c r="SB170" s="58">
        <f t="shared" si="1409"/>
        <v>0</v>
      </c>
      <c r="SC170" s="58">
        <f t="shared" si="1409"/>
        <v>0</v>
      </c>
      <c r="SD170" s="59">
        <f t="shared" si="1409"/>
        <v>0</v>
      </c>
      <c r="SE170" s="58">
        <f t="shared" si="1409"/>
        <v>0</v>
      </c>
      <c r="SF170" s="58">
        <f t="shared" si="1409"/>
        <v>0</v>
      </c>
      <c r="SG170" s="58">
        <f t="shared" si="1409"/>
        <v>0</v>
      </c>
      <c r="SH170" s="109">
        <f t="shared" si="1409"/>
        <v>0</v>
      </c>
      <c r="SI170" s="59">
        <f t="shared" si="1409"/>
        <v>0</v>
      </c>
      <c r="SJ170" s="58">
        <f t="shared" si="1409"/>
        <v>0</v>
      </c>
      <c r="SK170" s="58">
        <f t="shared" si="1409"/>
        <v>0</v>
      </c>
      <c r="SL170" s="58">
        <f t="shared" si="1409"/>
        <v>0</v>
      </c>
      <c r="SM170" s="58">
        <f t="shared" si="1409"/>
        <v>0</v>
      </c>
      <c r="SN170" s="58">
        <f t="shared" si="1409"/>
        <v>0</v>
      </c>
      <c r="SO170" s="58">
        <f t="shared" si="1409"/>
        <v>0</v>
      </c>
      <c r="SP170" s="58">
        <f t="shared" si="1409"/>
        <v>0</v>
      </c>
      <c r="SQ170" s="58">
        <f t="shared" si="1409"/>
        <v>0</v>
      </c>
      <c r="SR170" s="58">
        <f t="shared" si="1409"/>
        <v>0</v>
      </c>
      <c r="SS170" s="58">
        <f t="shared" si="1409"/>
        <v>0</v>
      </c>
      <c r="ST170" s="59">
        <f t="shared" si="1409"/>
        <v>0</v>
      </c>
      <c r="SU170" s="58">
        <f t="shared" si="1409"/>
        <v>0</v>
      </c>
      <c r="SV170" s="58">
        <f t="shared" si="1409"/>
        <v>0</v>
      </c>
      <c r="SW170" s="58">
        <f t="shared" si="1409"/>
        <v>0</v>
      </c>
      <c r="SX170" s="109">
        <f t="shared" si="1409"/>
        <v>0</v>
      </c>
      <c r="SY170" s="59">
        <f t="shared" si="1409"/>
        <v>0</v>
      </c>
      <c r="SZ170" s="58">
        <f t="shared" si="1409"/>
        <v>0</v>
      </c>
      <c r="TA170" s="58">
        <f t="shared" si="1409"/>
        <v>0</v>
      </c>
      <c r="TB170" s="58">
        <f t="shared" si="1409"/>
        <v>0</v>
      </c>
      <c r="TC170" s="58">
        <f t="shared" si="1409"/>
        <v>0</v>
      </c>
      <c r="TD170" s="58">
        <f t="shared" si="1409"/>
        <v>0</v>
      </c>
      <c r="TE170" s="58">
        <f t="shared" si="1409"/>
        <v>0</v>
      </c>
      <c r="TF170" s="58">
        <f t="shared" si="1409"/>
        <v>0</v>
      </c>
      <c r="TG170" s="58">
        <f t="shared" si="1409"/>
        <v>0</v>
      </c>
      <c r="TH170" s="58">
        <f t="shared" si="1409"/>
        <v>0</v>
      </c>
      <c r="TI170" s="58">
        <f t="shared" si="1409"/>
        <v>0</v>
      </c>
      <c r="TJ170" s="59">
        <f t="shared" si="1409"/>
        <v>0</v>
      </c>
      <c r="TK170" s="58">
        <f t="shared" si="1409"/>
        <v>0</v>
      </c>
      <c r="TL170" s="58">
        <f t="shared" si="1409"/>
        <v>0</v>
      </c>
      <c r="TM170" s="58">
        <f t="shared" si="1409"/>
        <v>0</v>
      </c>
      <c r="TN170" s="109">
        <f t="shared" si="1409"/>
        <v>0</v>
      </c>
      <c r="TO170" s="59">
        <f t="shared" si="1409"/>
        <v>0</v>
      </c>
      <c r="TP170" s="58">
        <f t="shared" si="1409"/>
        <v>0</v>
      </c>
      <c r="TQ170" s="58">
        <f t="shared" si="1409"/>
        <v>0</v>
      </c>
      <c r="TR170" s="58">
        <f t="shared" si="1409"/>
        <v>0</v>
      </c>
      <c r="TS170" s="58">
        <f t="shared" si="1409"/>
        <v>0</v>
      </c>
      <c r="TT170" s="58">
        <f t="shared" si="1409"/>
        <v>0</v>
      </c>
      <c r="TU170" s="58">
        <f t="shared" si="1409"/>
        <v>0</v>
      </c>
      <c r="TV170" s="58">
        <f t="shared" si="1409"/>
        <v>0</v>
      </c>
      <c r="TW170" s="58">
        <f t="shared" si="1409"/>
        <v>0</v>
      </c>
      <c r="TX170" s="58">
        <f t="shared" si="1409"/>
        <v>0</v>
      </c>
      <c r="TY170" s="58">
        <f t="shared" si="1409"/>
        <v>0</v>
      </c>
      <c r="TZ170" s="59">
        <f t="shared" si="1409"/>
        <v>0</v>
      </c>
      <c r="UA170" s="58">
        <f t="shared" si="1409"/>
        <v>0</v>
      </c>
      <c r="UB170" s="58">
        <f t="shared" si="1409"/>
        <v>0</v>
      </c>
      <c r="UC170" s="58">
        <f t="shared" si="1409"/>
        <v>0</v>
      </c>
      <c r="UD170" s="109">
        <f t="shared" si="1409"/>
        <v>0</v>
      </c>
      <c r="UE170" s="59">
        <f t="shared" ref="UE170:VD170" si="1410">SUM(UE171:UE173)</f>
        <v>0</v>
      </c>
      <c r="UF170" s="58">
        <f t="shared" si="1410"/>
        <v>0</v>
      </c>
      <c r="UG170" s="58">
        <f t="shared" si="1410"/>
        <v>0</v>
      </c>
      <c r="UH170" s="58">
        <f t="shared" si="1410"/>
        <v>0</v>
      </c>
      <c r="UI170" s="58">
        <f t="shared" si="1410"/>
        <v>0</v>
      </c>
      <c r="UJ170" s="58">
        <f t="shared" si="1410"/>
        <v>0</v>
      </c>
      <c r="UK170" s="58">
        <f t="shared" si="1410"/>
        <v>0</v>
      </c>
      <c r="UL170" s="58">
        <f t="shared" si="1410"/>
        <v>0</v>
      </c>
      <c r="UM170" s="58">
        <f t="shared" si="1410"/>
        <v>0</v>
      </c>
      <c r="UN170" s="58">
        <f t="shared" si="1410"/>
        <v>0</v>
      </c>
      <c r="UO170" s="58">
        <f t="shared" si="1410"/>
        <v>0</v>
      </c>
      <c r="UP170" s="59">
        <f t="shared" si="1410"/>
        <v>0</v>
      </c>
      <c r="UQ170" s="58">
        <f t="shared" si="1410"/>
        <v>0</v>
      </c>
      <c r="UR170" s="58">
        <f t="shared" si="1410"/>
        <v>0</v>
      </c>
      <c r="US170" s="58">
        <f t="shared" si="1410"/>
        <v>0</v>
      </c>
      <c r="UT170" s="58">
        <f t="shared" si="1410"/>
        <v>0</v>
      </c>
      <c r="UU170" s="58">
        <f t="shared" si="1410"/>
        <v>0</v>
      </c>
      <c r="UV170" s="58">
        <f t="shared" si="1410"/>
        <v>0</v>
      </c>
      <c r="UW170" s="58">
        <f t="shared" si="1410"/>
        <v>0</v>
      </c>
      <c r="UX170" s="58">
        <f t="shared" si="1410"/>
        <v>0</v>
      </c>
      <c r="UY170" s="58">
        <f t="shared" si="1410"/>
        <v>0</v>
      </c>
      <c r="UZ170" s="58">
        <f t="shared" si="1410"/>
        <v>0</v>
      </c>
      <c r="VA170" s="58">
        <f t="shared" si="1410"/>
        <v>0</v>
      </c>
      <c r="VB170" s="58">
        <f t="shared" si="1410"/>
        <v>0</v>
      </c>
      <c r="VC170" s="58">
        <f t="shared" si="1410"/>
        <v>0</v>
      </c>
      <c r="VD170" s="109">
        <f t="shared" si="1410"/>
        <v>0</v>
      </c>
      <c r="VE170" s="10" t="str">
        <f t="shared" si="1195"/>
        <v>-</v>
      </c>
    </row>
    <row r="171" spans="1:577" ht="20.149999999999999" customHeight="1">
      <c r="A171" s="22"/>
      <c r="B171" s="22"/>
      <c r="C171" s="23">
        <v>64041</v>
      </c>
      <c r="D171" s="24" t="s">
        <v>163</v>
      </c>
      <c r="E171" s="193">
        <f>SUM(F171:I171)</f>
        <v>0</v>
      </c>
      <c r="F171" s="194"/>
      <c r="G171" s="194"/>
      <c r="H171" s="195"/>
      <c r="I171" s="229"/>
      <c r="J171" s="241">
        <f t="shared" ref="J171:J173" si="1411">SUM(K171:Y171)</f>
        <v>0</v>
      </c>
      <c r="K171" s="61"/>
      <c r="L171" s="60"/>
      <c r="M171" s="60"/>
      <c r="N171" s="60"/>
      <c r="O171" s="60"/>
      <c r="P171" s="60"/>
      <c r="Q171" s="60"/>
      <c r="R171" s="60"/>
      <c r="S171" s="60"/>
      <c r="T171" s="60"/>
      <c r="U171" s="61"/>
      <c r="V171" s="60"/>
      <c r="W171" s="60"/>
      <c r="X171" s="60"/>
      <c r="Y171" s="110"/>
      <c r="Z171" s="169">
        <f t="shared" ref="Z171:Z173" si="1412">SUM(AA171:AO171)</f>
        <v>0</v>
      </c>
      <c r="AA171" s="60"/>
      <c r="AB171" s="60"/>
      <c r="AC171" s="60"/>
      <c r="AD171" s="60"/>
      <c r="AE171" s="60"/>
      <c r="AF171" s="60"/>
      <c r="AG171" s="60"/>
      <c r="AH171" s="60"/>
      <c r="AI171" s="60"/>
      <c r="AJ171" s="60"/>
      <c r="AK171" s="61"/>
      <c r="AL171" s="60"/>
      <c r="AM171" s="60"/>
      <c r="AN171" s="60"/>
      <c r="AO171" s="110"/>
      <c r="AP171" s="169">
        <f t="shared" ref="AP171:AP173" si="1413">SUM(AQ171:BE171)</f>
        <v>0</v>
      </c>
      <c r="AQ171" s="60"/>
      <c r="AR171" s="60"/>
      <c r="AS171" s="60"/>
      <c r="AT171" s="60"/>
      <c r="AU171" s="60"/>
      <c r="AV171" s="60"/>
      <c r="AW171" s="60"/>
      <c r="AX171" s="60"/>
      <c r="AY171" s="60"/>
      <c r="AZ171" s="60"/>
      <c r="BA171" s="61"/>
      <c r="BB171" s="60"/>
      <c r="BC171" s="60"/>
      <c r="BD171" s="60"/>
      <c r="BE171" s="110"/>
      <c r="BF171" s="169">
        <f t="shared" ref="BF171:BF173" si="1414">SUM(BG171:BU171)</f>
        <v>0</v>
      </c>
      <c r="BG171" s="60"/>
      <c r="BH171" s="60"/>
      <c r="BI171" s="60"/>
      <c r="BJ171" s="60"/>
      <c r="BK171" s="60"/>
      <c r="BL171" s="60"/>
      <c r="BM171" s="60"/>
      <c r="BN171" s="60"/>
      <c r="BO171" s="60"/>
      <c r="BP171" s="60"/>
      <c r="BQ171" s="61"/>
      <c r="BR171" s="60"/>
      <c r="BS171" s="60"/>
      <c r="BT171" s="60"/>
      <c r="BU171" s="110"/>
      <c r="BV171" s="169">
        <f t="shared" ref="BV171:BV173" si="1415">SUM(BW171:CU171)</f>
        <v>0</v>
      </c>
      <c r="BW171" s="60"/>
      <c r="BX171" s="60"/>
      <c r="BY171" s="60"/>
      <c r="BZ171" s="60"/>
      <c r="CA171" s="60"/>
      <c r="CB171" s="60"/>
      <c r="CC171" s="60"/>
      <c r="CD171" s="60"/>
      <c r="CE171" s="60"/>
      <c r="CF171" s="60"/>
      <c r="CG171" s="61"/>
      <c r="CH171" s="60"/>
      <c r="CI171" s="60"/>
      <c r="CJ171" s="60"/>
      <c r="CK171" s="60"/>
      <c r="CL171" s="60"/>
      <c r="CM171" s="60"/>
      <c r="CN171" s="60"/>
      <c r="CO171" s="60"/>
      <c r="CP171" s="60"/>
      <c r="CQ171" s="60"/>
      <c r="CR171" s="60"/>
      <c r="CS171" s="60"/>
      <c r="CT171" s="60"/>
      <c r="CU171" s="110"/>
      <c r="CV171" s="173"/>
      <c r="CW171" s="169">
        <f t="shared" ref="CW171:CW173" si="1416">SUM(CX171:DL171)</f>
        <v>0</v>
      </c>
      <c r="CX171" s="60"/>
      <c r="CY171" s="60"/>
      <c r="CZ171" s="60"/>
      <c r="DA171" s="60"/>
      <c r="DB171" s="60"/>
      <c r="DC171" s="60"/>
      <c r="DD171" s="60"/>
      <c r="DE171" s="60"/>
      <c r="DF171" s="60"/>
      <c r="DG171" s="60"/>
      <c r="DH171" s="61"/>
      <c r="DI171" s="60"/>
      <c r="DJ171" s="60"/>
      <c r="DK171" s="60"/>
      <c r="DL171" s="110"/>
      <c r="DM171" s="169">
        <f t="shared" ref="DM171:DM173" si="1417">SUM(DN171:EB171)</f>
        <v>0</v>
      </c>
      <c r="DN171" s="60"/>
      <c r="DO171" s="60"/>
      <c r="DP171" s="60"/>
      <c r="DQ171" s="60"/>
      <c r="DR171" s="60"/>
      <c r="DS171" s="60"/>
      <c r="DT171" s="60"/>
      <c r="DU171" s="60"/>
      <c r="DV171" s="60"/>
      <c r="DW171" s="60"/>
      <c r="DX171" s="61"/>
      <c r="DY171" s="60"/>
      <c r="DZ171" s="60"/>
      <c r="EA171" s="60"/>
      <c r="EB171" s="110"/>
      <c r="EC171" s="169">
        <f t="shared" ref="EC171:EC173" si="1418">SUM(ED171:ER171)</f>
        <v>0</v>
      </c>
      <c r="ED171" s="60"/>
      <c r="EE171" s="60"/>
      <c r="EF171" s="60"/>
      <c r="EG171" s="60"/>
      <c r="EH171" s="60"/>
      <c r="EI171" s="60"/>
      <c r="EJ171" s="60"/>
      <c r="EK171" s="60"/>
      <c r="EL171" s="60"/>
      <c r="EM171" s="60"/>
      <c r="EN171" s="61"/>
      <c r="EO171" s="60"/>
      <c r="EP171" s="60"/>
      <c r="EQ171" s="60"/>
      <c r="ER171" s="110"/>
      <c r="ES171" s="169">
        <f t="shared" ref="ES171:ES173" si="1419">SUM(ET171:FH171)</f>
        <v>0</v>
      </c>
      <c r="ET171" s="60"/>
      <c r="EU171" s="60"/>
      <c r="EV171" s="60"/>
      <c r="EW171" s="60"/>
      <c r="EX171" s="60"/>
      <c r="EY171" s="60"/>
      <c r="EZ171" s="60"/>
      <c r="FA171" s="60"/>
      <c r="FB171" s="60"/>
      <c r="FC171" s="60"/>
      <c r="FD171" s="61"/>
      <c r="FE171" s="60"/>
      <c r="FF171" s="60"/>
      <c r="FG171" s="60"/>
      <c r="FH171" s="110"/>
      <c r="FI171" s="169">
        <f t="shared" ref="FI171:FI173" si="1420">SUM(FJ171:FX171)</f>
        <v>0</v>
      </c>
      <c r="FJ171" s="60"/>
      <c r="FK171" s="60"/>
      <c r="FL171" s="60"/>
      <c r="FM171" s="60"/>
      <c r="FN171" s="60"/>
      <c r="FO171" s="60"/>
      <c r="FP171" s="60"/>
      <c r="FQ171" s="60"/>
      <c r="FR171" s="60"/>
      <c r="FS171" s="60"/>
      <c r="FT171" s="61"/>
      <c r="FU171" s="60"/>
      <c r="FV171" s="60"/>
      <c r="FW171" s="60"/>
      <c r="FX171" s="110"/>
      <c r="FY171" s="169">
        <f t="shared" ref="FY171:FY173" si="1421">SUM(FZ171:GN171)</f>
        <v>0</v>
      </c>
      <c r="FZ171" s="60"/>
      <c r="GA171" s="60"/>
      <c r="GB171" s="60"/>
      <c r="GC171" s="60"/>
      <c r="GD171" s="60"/>
      <c r="GE171" s="60"/>
      <c r="GF171" s="60"/>
      <c r="GG171" s="60"/>
      <c r="GH171" s="60"/>
      <c r="GI171" s="60"/>
      <c r="GJ171" s="61"/>
      <c r="GK171" s="60"/>
      <c r="GL171" s="60"/>
      <c r="GM171" s="60"/>
      <c r="GN171" s="110"/>
      <c r="GO171" s="169">
        <f t="shared" ref="GO171:GO173" si="1422">SUM(GP171:HN171)</f>
        <v>0</v>
      </c>
      <c r="GP171" s="60"/>
      <c r="GQ171" s="60"/>
      <c r="GR171" s="60"/>
      <c r="GS171" s="60"/>
      <c r="GT171" s="60"/>
      <c r="GU171" s="60"/>
      <c r="GV171" s="60"/>
      <c r="GW171" s="60"/>
      <c r="GX171" s="60"/>
      <c r="GY171" s="60"/>
      <c r="GZ171" s="61"/>
      <c r="HA171" s="60"/>
      <c r="HB171" s="60"/>
      <c r="HC171" s="60"/>
      <c r="HD171" s="60"/>
      <c r="HE171" s="60"/>
      <c r="HF171" s="60"/>
      <c r="HG171" s="60"/>
      <c r="HH171" s="60"/>
      <c r="HI171" s="60"/>
      <c r="HJ171" s="60"/>
      <c r="HK171" s="60"/>
      <c r="HL171" s="60"/>
      <c r="HM171" s="60"/>
      <c r="HN171" s="110"/>
      <c r="HO171" s="172"/>
      <c r="HP171" s="173"/>
      <c r="HQ171" s="169">
        <f t="shared" ref="HQ171:HQ173" si="1423">SUM(HR171:IF171)</f>
        <v>0</v>
      </c>
      <c r="HR171" s="60"/>
      <c r="HS171" s="60"/>
      <c r="HT171" s="60"/>
      <c r="HU171" s="60"/>
      <c r="HV171" s="60"/>
      <c r="HW171" s="60"/>
      <c r="HX171" s="60"/>
      <c r="HY171" s="60"/>
      <c r="HZ171" s="60"/>
      <c r="IA171" s="60"/>
      <c r="IB171" s="61"/>
      <c r="IC171" s="60"/>
      <c r="ID171" s="60"/>
      <c r="IE171" s="60"/>
      <c r="IF171" s="110"/>
      <c r="IG171" s="169">
        <f t="shared" ref="IG171:IG173" si="1424">SUM(IH171:IV171)</f>
        <v>0</v>
      </c>
      <c r="IH171" s="60"/>
      <c r="II171" s="60"/>
      <c r="IJ171" s="60"/>
      <c r="IK171" s="60"/>
      <c r="IL171" s="60"/>
      <c r="IM171" s="60"/>
      <c r="IN171" s="60"/>
      <c r="IO171" s="60"/>
      <c r="IP171" s="60"/>
      <c r="IQ171" s="60"/>
      <c r="IR171" s="61"/>
      <c r="IS171" s="60"/>
      <c r="IT171" s="60"/>
      <c r="IU171" s="60"/>
      <c r="IV171" s="110"/>
      <c r="IW171" s="169">
        <f t="shared" ref="IW171:IW173" si="1425">SUM(IX171:JL171)</f>
        <v>0</v>
      </c>
      <c r="IX171" s="60"/>
      <c r="IY171" s="60"/>
      <c r="IZ171" s="60"/>
      <c r="JA171" s="60"/>
      <c r="JB171" s="60"/>
      <c r="JC171" s="60"/>
      <c r="JD171" s="60"/>
      <c r="JE171" s="60"/>
      <c r="JF171" s="60"/>
      <c r="JG171" s="60"/>
      <c r="JH171" s="61"/>
      <c r="JI171" s="60"/>
      <c r="JJ171" s="60"/>
      <c r="JK171" s="60"/>
      <c r="JL171" s="110"/>
      <c r="JM171" s="169">
        <f t="shared" ref="JM171:JM173" si="1426">SUM(JN171:KB171)</f>
        <v>0</v>
      </c>
      <c r="JN171" s="60"/>
      <c r="JO171" s="60"/>
      <c r="JP171" s="60"/>
      <c r="JQ171" s="60"/>
      <c r="JR171" s="60"/>
      <c r="JS171" s="60"/>
      <c r="JT171" s="60"/>
      <c r="JU171" s="60"/>
      <c r="JV171" s="60"/>
      <c r="JW171" s="60"/>
      <c r="JX171" s="61"/>
      <c r="JY171" s="60"/>
      <c r="JZ171" s="60"/>
      <c r="KA171" s="60"/>
      <c r="KB171" s="110"/>
      <c r="KC171" s="169">
        <f t="shared" ref="KC171:KC173" si="1427">SUM(KD171:LB171)</f>
        <v>0</v>
      </c>
      <c r="KD171" s="60"/>
      <c r="KE171" s="60"/>
      <c r="KF171" s="60"/>
      <c r="KG171" s="60"/>
      <c r="KH171" s="60"/>
      <c r="KI171" s="60"/>
      <c r="KJ171" s="60"/>
      <c r="KK171" s="60"/>
      <c r="KL171" s="60"/>
      <c r="KM171" s="60"/>
      <c r="KN171" s="61"/>
      <c r="KO171" s="60"/>
      <c r="KP171" s="60"/>
      <c r="KQ171" s="60"/>
      <c r="KR171" s="60"/>
      <c r="KS171" s="60"/>
      <c r="KT171" s="60"/>
      <c r="KU171" s="60"/>
      <c r="KV171" s="60"/>
      <c r="KW171" s="60"/>
      <c r="KX171" s="60"/>
      <c r="KY171" s="60"/>
      <c r="KZ171" s="60"/>
      <c r="LA171" s="60"/>
      <c r="LB171" s="110"/>
      <c r="LC171" s="173"/>
      <c r="LD171" s="169">
        <f t="shared" ref="LD171:LD173" si="1428">SUM(LE171:LS171)</f>
        <v>0</v>
      </c>
      <c r="LE171" s="60"/>
      <c r="LF171" s="60"/>
      <c r="LG171" s="60"/>
      <c r="LH171" s="60"/>
      <c r="LI171" s="60"/>
      <c r="LJ171" s="60"/>
      <c r="LK171" s="60"/>
      <c r="LL171" s="60"/>
      <c r="LM171" s="60"/>
      <c r="LN171" s="60"/>
      <c r="LO171" s="61"/>
      <c r="LP171" s="60"/>
      <c r="LQ171" s="60"/>
      <c r="LR171" s="60"/>
      <c r="LS171" s="110"/>
      <c r="LT171" s="169">
        <f t="shared" ref="LT171:LT173" si="1429">SUM(LU171:MI171)</f>
        <v>0</v>
      </c>
      <c r="LU171" s="60"/>
      <c r="LV171" s="60"/>
      <c r="LW171" s="60"/>
      <c r="LX171" s="60"/>
      <c r="LY171" s="60"/>
      <c r="LZ171" s="60"/>
      <c r="MA171" s="60"/>
      <c r="MB171" s="60"/>
      <c r="MC171" s="60"/>
      <c r="MD171" s="60"/>
      <c r="ME171" s="61"/>
      <c r="MF171" s="60"/>
      <c r="MG171" s="60"/>
      <c r="MH171" s="60"/>
      <c r="MI171" s="110"/>
      <c r="MJ171" s="169">
        <f t="shared" ref="MJ171:MJ173" si="1430">SUM(MK171:MY171)</f>
        <v>0</v>
      </c>
      <c r="MK171" s="60"/>
      <c r="ML171" s="60"/>
      <c r="MM171" s="60"/>
      <c r="MN171" s="60"/>
      <c r="MO171" s="60"/>
      <c r="MP171" s="60"/>
      <c r="MQ171" s="60"/>
      <c r="MR171" s="60"/>
      <c r="MS171" s="60"/>
      <c r="MT171" s="60"/>
      <c r="MU171" s="61"/>
      <c r="MV171" s="60"/>
      <c r="MW171" s="60"/>
      <c r="MX171" s="60"/>
      <c r="MY171" s="110"/>
      <c r="MZ171" s="169">
        <f t="shared" ref="MZ171:MZ173" si="1431">SUM(NA171:NO171)</f>
        <v>0</v>
      </c>
      <c r="NA171" s="60"/>
      <c r="NB171" s="60"/>
      <c r="NC171" s="60"/>
      <c r="ND171" s="60"/>
      <c r="NE171" s="60"/>
      <c r="NF171" s="60"/>
      <c r="NG171" s="60"/>
      <c r="NH171" s="60"/>
      <c r="NI171" s="60"/>
      <c r="NJ171" s="60"/>
      <c r="NK171" s="61"/>
      <c r="NL171" s="60"/>
      <c r="NM171" s="60"/>
      <c r="NN171" s="60"/>
      <c r="NO171" s="110"/>
      <c r="NP171" s="169">
        <f t="shared" ref="NP171:NP173" si="1432">SUM(NQ171:OE171)</f>
        <v>0</v>
      </c>
      <c r="NQ171" s="60"/>
      <c r="NR171" s="60"/>
      <c r="NS171" s="60"/>
      <c r="NT171" s="60"/>
      <c r="NU171" s="60"/>
      <c r="NV171" s="60"/>
      <c r="NW171" s="60"/>
      <c r="NX171" s="60"/>
      <c r="NY171" s="60"/>
      <c r="NZ171" s="60"/>
      <c r="OA171" s="61"/>
      <c r="OB171" s="60"/>
      <c r="OC171" s="60"/>
      <c r="OD171" s="60"/>
      <c r="OE171" s="110"/>
      <c r="OF171" s="169">
        <f t="shared" ref="OF171:OF173" si="1433">SUM(OG171:OU171)</f>
        <v>0</v>
      </c>
      <c r="OG171" s="60"/>
      <c r="OH171" s="60"/>
      <c r="OI171" s="60"/>
      <c r="OJ171" s="60"/>
      <c r="OK171" s="60"/>
      <c r="OL171" s="60"/>
      <c r="OM171" s="60"/>
      <c r="ON171" s="60"/>
      <c r="OO171" s="60"/>
      <c r="OP171" s="60"/>
      <c r="OQ171" s="61"/>
      <c r="OR171" s="60"/>
      <c r="OS171" s="60"/>
      <c r="OT171" s="60"/>
      <c r="OU171" s="110"/>
      <c r="OV171" s="169">
        <f t="shared" ref="OV171:OV173" si="1434">SUM(OW171:PK171)</f>
        <v>0</v>
      </c>
      <c r="OW171" s="60"/>
      <c r="OX171" s="60"/>
      <c r="OY171" s="60"/>
      <c r="OZ171" s="60"/>
      <c r="PA171" s="60"/>
      <c r="PB171" s="60"/>
      <c r="PC171" s="60"/>
      <c r="PD171" s="60"/>
      <c r="PE171" s="60"/>
      <c r="PF171" s="60"/>
      <c r="PG171" s="61"/>
      <c r="PH171" s="60"/>
      <c r="PI171" s="60"/>
      <c r="PJ171" s="60"/>
      <c r="PK171" s="110"/>
      <c r="PL171" s="169">
        <f t="shared" ref="PL171:PL173" si="1435">SUM(PM171:QA171)</f>
        <v>0</v>
      </c>
      <c r="PM171" s="60"/>
      <c r="PN171" s="60"/>
      <c r="PO171" s="60"/>
      <c r="PP171" s="60"/>
      <c r="PQ171" s="60"/>
      <c r="PR171" s="60"/>
      <c r="PS171" s="60"/>
      <c r="PT171" s="60"/>
      <c r="PU171" s="60"/>
      <c r="PV171" s="60"/>
      <c r="PW171" s="61"/>
      <c r="PX171" s="60"/>
      <c r="PY171" s="60"/>
      <c r="PZ171" s="60"/>
      <c r="QA171" s="110"/>
      <c r="QB171" s="169">
        <f t="shared" ref="QB171:QB173" si="1436">SUM(QC171:QQ171)</f>
        <v>0</v>
      </c>
      <c r="QC171" s="60"/>
      <c r="QD171" s="60"/>
      <c r="QE171" s="60"/>
      <c r="QF171" s="60"/>
      <c r="QG171" s="60"/>
      <c r="QH171" s="60"/>
      <c r="QI171" s="60"/>
      <c r="QJ171" s="60"/>
      <c r="QK171" s="60"/>
      <c r="QL171" s="60"/>
      <c r="QM171" s="61"/>
      <c r="QN171" s="60"/>
      <c r="QO171" s="60"/>
      <c r="QP171" s="60"/>
      <c r="QQ171" s="110"/>
      <c r="QR171" s="169">
        <f t="shared" ref="QR171:QR173" si="1437">SUM(QS171:RQ171)</f>
        <v>0</v>
      </c>
      <c r="QS171" s="60"/>
      <c r="QT171" s="60"/>
      <c r="QU171" s="60"/>
      <c r="QV171" s="60"/>
      <c r="QW171" s="60"/>
      <c r="QX171" s="60"/>
      <c r="QY171" s="60"/>
      <c r="QZ171" s="60"/>
      <c r="RA171" s="60"/>
      <c r="RB171" s="60"/>
      <c r="RC171" s="61"/>
      <c r="RD171" s="60"/>
      <c r="RE171" s="60"/>
      <c r="RF171" s="60"/>
      <c r="RG171" s="60"/>
      <c r="RH171" s="60"/>
      <c r="RI171" s="60"/>
      <c r="RJ171" s="60"/>
      <c r="RK171" s="60"/>
      <c r="RL171" s="60"/>
      <c r="RM171" s="60"/>
      <c r="RN171" s="60"/>
      <c r="RO171" s="60"/>
      <c r="RP171" s="60"/>
      <c r="RQ171" s="110"/>
      <c r="RR171" s="173"/>
      <c r="RS171" s="169">
        <f t="shared" ref="RS171:RS173" si="1438">SUM(RT171:SH171)</f>
        <v>0</v>
      </c>
      <c r="RT171" s="60"/>
      <c r="RU171" s="60"/>
      <c r="RV171" s="60"/>
      <c r="RW171" s="60"/>
      <c r="RX171" s="60"/>
      <c r="RY171" s="60"/>
      <c r="RZ171" s="60"/>
      <c r="SA171" s="60"/>
      <c r="SB171" s="60"/>
      <c r="SC171" s="60"/>
      <c r="SD171" s="61"/>
      <c r="SE171" s="60"/>
      <c r="SF171" s="60"/>
      <c r="SG171" s="60"/>
      <c r="SH171" s="110"/>
      <c r="SI171" s="169">
        <f t="shared" ref="SI171:SI173" si="1439">SUM(SJ171:SX171)</f>
        <v>0</v>
      </c>
      <c r="SJ171" s="60"/>
      <c r="SK171" s="60"/>
      <c r="SL171" s="60"/>
      <c r="SM171" s="60"/>
      <c r="SN171" s="60"/>
      <c r="SO171" s="60"/>
      <c r="SP171" s="60"/>
      <c r="SQ171" s="60"/>
      <c r="SR171" s="60"/>
      <c r="SS171" s="60"/>
      <c r="ST171" s="61"/>
      <c r="SU171" s="60"/>
      <c r="SV171" s="60"/>
      <c r="SW171" s="60"/>
      <c r="SX171" s="110"/>
      <c r="SY171" s="169">
        <f t="shared" ref="SY171:SY173" si="1440">SUM(SZ171:TN171)</f>
        <v>0</v>
      </c>
      <c r="SZ171" s="60"/>
      <c r="TA171" s="60"/>
      <c r="TB171" s="60"/>
      <c r="TC171" s="60"/>
      <c r="TD171" s="60"/>
      <c r="TE171" s="60"/>
      <c r="TF171" s="60"/>
      <c r="TG171" s="60"/>
      <c r="TH171" s="60"/>
      <c r="TI171" s="60"/>
      <c r="TJ171" s="61"/>
      <c r="TK171" s="60"/>
      <c r="TL171" s="60"/>
      <c r="TM171" s="60"/>
      <c r="TN171" s="110"/>
      <c r="TO171" s="169">
        <f t="shared" ref="TO171:TO173" si="1441">SUM(TP171:UD171)</f>
        <v>0</v>
      </c>
      <c r="TP171" s="60"/>
      <c r="TQ171" s="60"/>
      <c r="TR171" s="60"/>
      <c r="TS171" s="60"/>
      <c r="TT171" s="60"/>
      <c r="TU171" s="60"/>
      <c r="TV171" s="60"/>
      <c r="TW171" s="60"/>
      <c r="TX171" s="60"/>
      <c r="TY171" s="60"/>
      <c r="TZ171" s="61"/>
      <c r="UA171" s="60"/>
      <c r="UB171" s="60"/>
      <c r="UC171" s="60"/>
      <c r="UD171" s="110"/>
      <c r="UE171" s="169">
        <f t="shared" ref="UE171:UE173" si="1442">SUM(UF171:VD171)</f>
        <v>0</v>
      </c>
      <c r="UF171" s="60"/>
      <c r="UG171" s="60"/>
      <c r="UH171" s="60"/>
      <c r="UI171" s="60"/>
      <c r="UJ171" s="60"/>
      <c r="UK171" s="60"/>
      <c r="UL171" s="60"/>
      <c r="UM171" s="60"/>
      <c r="UN171" s="60"/>
      <c r="UO171" s="60"/>
      <c r="UP171" s="61"/>
      <c r="UQ171" s="60"/>
      <c r="UR171" s="60"/>
      <c r="US171" s="60"/>
      <c r="UT171" s="60"/>
      <c r="UU171" s="60"/>
      <c r="UV171" s="60"/>
      <c r="UW171" s="60"/>
      <c r="UX171" s="60"/>
      <c r="UY171" s="60"/>
      <c r="UZ171" s="60"/>
      <c r="VA171" s="60"/>
      <c r="VB171" s="60"/>
      <c r="VC171" s="60"/>
      <c r="VD171" s="110"/>
      <c r="VE171" s="10" t="str">
        <f t="shared" si="1195"/>
        <v>-</v>
      </c>
    </row>
    <row r="172" spans="1:577" ht="20.149999999999999" customHeight="1">
      <c r="A172" s="22"/>
      <c r="B172" s="22"/>
      <c r="C172" s="23">
        <v>64042</v>
      </c>
      <c r="D172" s="24" t="s">
        <v>164</v>
      </c>
      <c r="E172" s="193">
        <f>SUM(F172:I172)</f>
        <v>0</v>
      </c>
      <c r="F172" s="194"/>
      <c r="G172" s="194"/>
      <c r="H172" s="195"/>
      <c r="I172" s="229"/>
      <c r="J172" s="241">
        <f t="shared" si="1411"/>
        <v>0</v>
      </c>
      <c r="K172" s="61"/>
      <c r="L172" s="60"/>
      <c r="M172" s="60"/>
      <c r="N172" s="60"/>
      <c r="O172" s="60"/>
      <c r="P172" s="60"/>
      <c r="Q172" s="60"/>
      <c r="R172" s="60"/>
      <c r="S172" s="60"/>
      <c r="T172" s="60"/>
      <c r="U172" s="61"/>
      <c r="V172" s="60"/>
      <c r="W172" s="60"/>
      <c r="X172" s="60"/>
      <c r="Y172" s="110"/>
      <c r="Z172" s="169">
        <f t="shared" si="1412"/>
        <v>0</v>
      </c>
      <c r="AA172" s="60"/>
      <c r="AB172" s="60"/>
      <c r="AC172" s="60"/>
      <c r="AD172" s="60"/>
      <c r="AE172" s="60"/>
      <c r="AF172" s="60"/>
      <c r="AG172" s="60"/>
      <c r="AH172" s="60"/>
      <c r="AI172" s="60"/>
      <c r="AJ172" s="60"/>
      <c r="AK172" s="61"/>
      <c r="AL172" s="60"/>
      <c r="AM172" s="60"/>
      <c r="AN172" s="60"/>
      <c r="AO172" s="110"/>
      <c r="AP172" s="169">
        <f t="shared" si="1413"/>
        <v>0</v>
      </c>
      <c r="AQ172" s="60"/>
      <c r="AR172" s="60"/>
      <c r="AS172" s="60"/>
      <c r="AT172" s="60"/>
      <c r="AU172" s="60"/>
      <c r="AV172" s="60"/>
      <c r="AW172" s="60"/>
      <c r="AX172" s="60"/>
      <c r="AY172" s="60"/>
      <c r="AZ172" s="60"/>
      <c r="BA172" s="61"/>
      <c r="BB172" s="60"/>
      <c r="BC172" s="60"/>
      <c r="BD172" s="60"/>
      <c r="BE172" s="110"/>
      <c r="BF172" s="169">
        <f t="shared" si="1414"/>
        <v>0</v>
      </c>
      <c r="BG172" s="60"/>
      <c r="BH172" s="60"/>
      <c r="BI172" s="60"/>
      <c r="BJ172" s="60"/>
      <c r="BK172" s="60"/>
      <c r="BL172" s="60"/>
      <c r="BM172" s="60"/>
      <c r="BN172" s="60"/>
      <c r="BO172" s="60"/>
      <c r="BP172" s="60"/>
      <c r="BQ172" s="61"/>
      <c r="BR172" s="60"/>
      <c r="BS172" s="60"/>
      <c r="BT172" s="60"/>
      <c r="BU172" s="110"/>
      <c r="BV172" s="169">
        <f t="shared" si="1415"/>
        <v>0</v>
      </c>
      <c r="BW172" s="60"/>
      <c r="BX172" s="60"/>
      <c r="BY172" s="60"/>
      <c r="BZ172" s="60"/>
      <c r="CA172" s="60"/>
      <c r="CB172" s="60"/>
      <c r="CC172" s="60"/>
      <c r="CD172" s="60"/>
      <c r="CE172" s="60"/>
      <c r="CF172" s="60"/>
      <c r="CG172" s="61"/>
      <c r="CH172" s="60"/>
      <c r="CI172" s="60"/>
      <c r="CJ172" s="60"/>
      <c r="CK172" s="60"/>
      <c r="CL172" s="60"/>
      <c r="CM172" s="60"/>
      <c r="CN172" s="60"/>
      <c r="CO172" s="60"/>
      <c r="CP172" s="60"/>
      <c r="CQ172" s="60"/>
      <c r="CR172" s="60"/>
      <c r="CS172" s="60"/>
      <c r="CT172" s="60"/>
      <c r="CU172" s="110"/>
      <c r="CV172" s="173"/>
      <c r="CW172" s="169">
        <f t="shared" si="1416"/>
        <v>0</v>
      </c>
      <c r="CX172" s="60"/>
      <c r="CY172" s="60"/>
      <c r="CZ172" s="60"/>
      <c r="DA172" s="60"/>
      <c r="DB172" s="60"/>
      <c r="DC172" s="60"/>
      <c r="DD172" s="60"/>
      <c r="DE172" s="60"/>
      <c r="DF172" s="60"/>
      <c r="DG172" s="60"/>
      <c r="DH172" s="61"/>
      <c r="DI172" s="60"/>
      <c r="DJ172" s="60"/>
      <c r="DK172" s="60"/>
      <c r="DL172" s="110"/>
      <c r="DM172" s="169">
        <f t="shared" si="1417"/>
        <v>0</v>
      </c>
      <c r="DN172" s="60"/>
      <c r="DO172" s="60"/>
      <c r="DP172" s="60"/>
      <c r="DQ172" s="60"/>
      <c r="DR172" s="60"/>
      <c r="DS172" s="60"/>
      <c r="DT172" s="60"/>
      <c r="DU172" s="60"/>
      <c r="DV172" s="60"/>
      <c r="DW172" s="60"/>
      <c r="DX172" s="61"/>
      <c r="DY172" s="60"/>
      <c r="DZ172" s="60"/>
      <c r="EA172" s="60"/>
      <c r="EB172" s="110"/>
      <c r="EC172" s="169">
        <f t="shared" si="1418"/>
        <v>0</v>
      </c>
      <c r="ED172" s="60"/>
      <c r="EE172" s="60"/>
      <c r="EF172" s="60"/>
      <c r="EG172" s="60"/>
      <c r="EH172" s="60"/>
      <c r="EI172" s="60"/>
      <c r="EJ172" s="60"/>
      <c r="EK172" s="60"/>
      <c r="EL172" s="60"/>
      <c r="EM172" s="60"/>
      <c r="EN172" s="61"/>
      <c r="EO172" s="60"/>
      <c r="EP172" s="60"/>
      <c r="EQ172" s="60"/>
      <c r="ER172" s="110"/>
      <c r="ES172" s="169">
        <f t="shared" si="1419"/>
        <v>0</v>
      </c>
      <c r="ET172" s="60"/>
      <c r="EU172" s="60"/>
      <c r="EV172" s="60"/>
      <c r="EW172" s="60"/>
      <c r="EX172" s="60"/>
      <c r="EY172" s="60"/>
      <c r="EZ172" s="60"/>
      <c r="FA172" s="60"/>
      <c r="FB172" s="60"/>
      <c r="FC172" s="60"/>
      <c r="FD172" s="61"/>
      <c r="FE172" s="60"/>
      <c r="FF172" s="60"/>
      <c r="FG172" s="60"/>
      <c r="FH172" s="110"/>
      <c r="FI172" s="169">
        <f t="shared" si="1420"/>
        <v>0</v>
      </c>
      <c r="FJ172" s="60"/>
      <c r="FK172" s="60"/>
      <c r="FL172" s="60"/>
      <c r="FM172" s="60"/>
      <c r="FN172" s="60"/>
      <c r="FO172" s="60"/>
      <c r="FP172" s="60"/>
      <c r="FQ172" s="60"/>
      <c r="FR172" s="60"/>
      <c r="FS172" s="60"/>
      <c r="FT172" s="61"/>
      <c r="FU172" s="60"/>
      <c r="FV172" s="60"/>
      <c r="FW172" s="60"/>
      <c r="FX172" s="110"/>
      <c r="FY172" s="169">
        <f t="shared" si="1421"/>
        <v>0</v>
      </c>
      <c r="FZ172" s="60"/>
      <c r="GA172" s="60"/>
      <c r="GB172" s="60"/>
      <c r="GC172" s="60"/>
      <c r="GD172" s="60"/>
      <c r="GE172" s="60"/>
      <c r="GF172" s="60"/>
      <c r="GG172" s="60"/>
      <c r="GH172" s="60"/>
      <c r="GI172" s="60"/>
      <c r="GJ172" s="61"/>
      <c r="GK172" s="60"/>
      <c r="GL172" s="60"/>
      <c r="GM172" s="60"/>
      <c r="GN172" s="110"/>
      <c r="GO172" s="169">
        <f t="shared" si="1422"/>
        <v>0</v>
      </c>
      <c r="GP172" s="60"/>
      <c r="GQ172" s="60"/>
      <c r="GR172" s="60"/>
      <c r="GS172" s="60"/>
      <c r="GT172" s="60"/>
      <c r="GU172" s="60"/>
      <c r="GV172" s="60"/>
      <c r="GW172" s="60"/>
      <c r="GX172" s="60"/>
      <c r="GY172" s="60"/>
      <c r="GZ172" s="61"/>
      <c r="HA172" s="60"/>
      <c r="HB172" s="60"/>
      <c r="HC172" s="60"/>
      <c r="HD172" s="60"/>
      <c r="HE172" s="60"/>
      <c r="HF172" s="60"/>
      <c r="HG172" s="60"/>
      <c r="HH172" s="60"/>
      <c r="HI172" s="60"/>
      <c r="HJ172" s="60"/>
      <c r="HK172" s="60"/>
      <c r="HL172" s="60"/>
      <c r="HM172" s="60"/>
      <c r="HN172" s="110"/>
      <c r="HO172" s="172"/>
      <c r="HP172" s="173"/>
      <c r="HQ172" s="169">
        <f t="shared" si="1423"/>
        <v>0</v>
      </c>
      <c r="HR172" s="60"/>
      <c r="HS172" s="60"/>
      <c r="HT172" s="60"/>
      <c r="HU172" s="60"/>
      <c r="HV172" s="60"/>
      <c r="HW172" s="60"/>
      <c r="HX172" s="60"/>
      <c r="HY172" s="60"/>
      <c r="HZ172" s="60"/>
      <c r="IA172" s="60"/>
      <c r="IB172" s="61"/>
      <c r="IC172" s="60"/>
      <c r="ID172" s="60"/>
      <c r="IE172" s="60"/>
      <c r="IF172" s="110"/>
      <c r="IG172" s="169">
        <f t="shared" si="1424"/>
        <v>0</v>
      </c>
      <c r="IH172" s="60"/>
      <c r="II172" s="60"/>
      <c r="IJ172" s="60"/>
      <c r="IK172" s="60"/>
      <c r="IL172" s="60"/>
      <c r="IM172" s="60"/>
      <c r="IN172" s="60"/>
      <c r="IO172" s="60"/>
      <c r="IP172" s="60"/>
      <c r="IQ172" s="60"/>
      <c r="IR172" s="61"/>
      <c r="IS172" s="60"/>
      <c r="IT172" s="60"/>
      <c r="IU172" s="60"/>
      <c r="IV172" s="110"/>
      <c r="IW172" s="169">
        <f t="shared" si="1425"/>
        <v>0</v>
      </c>
      <c r="IX172" s="60"/>
      <c r="IY172" s="60"/>
      <c r="IZ172" s="60"/>
      <c r="JA172" s="60"/>
      <c r="JB172" s="60"/>
      <c r="JC172" s="60"/>
      <c r="JD172" s="60"/>
      <c r="JE172" s="60"/>
      <c r="JF172" s="60"/>
      <c r="JG172" s="60"/>
      <c r="JH172" s="61"/>
      <c r="JI172" s="60"/>
      <c r="JJ172" s="60"/>
      <c r="JK172" s="60"/>
      <c r="JL172" s="110"/>
      <c r="JM172" s="169">
        <f t="shared" si="1426"/>
        <v>0</v>
      </c>
      <c r="JN172" s="60"/>
      <c r="JO172" s="60"/>
      <c r="JP172" s="60"/>
      <c r="JQ172" s="60"/>
      <c r="JR172" s="60"/>
      <c r="JS172" s="60"/>
      <c r="JT172" s="60"/>
      <c r="JU172" s="60"/>
      <c r="JV172" s="60"/>
      <c r="JW172" s="60"/>
      <c r="JX172" s="61"/>
      <c r="JY172" s="60"/>
      <c r="JZ172" s="60"/>
      <c r="KA172" s="60"/>
      <c r="KB172" s="110"/>
      <c r="KC172" s="169">
        <f t="shared" si="1427"/>
        <v>0</v>
      </c>
      <c r="KD172" s="60"/>
      <c r="KE172" s="60"/>
      <c r="KF172" s="60"/>
      <c r="KG172" s="60"/>
      <c r="KH172" s="60"/>
      <c r="KI172" s="60"/>
      <c r="KJ172" s="60"/>
      <c r="KK172" s="60"/>
      <c r="KL172" s="60"/>
      <c r="KM172" s="60"/>
      <c r="KN172" s="61"/>
      <c r="KO172" s="60"/>
      <c r="KP172" s="60"/>
      <c r="KQ172" s="60"/>
      <c r="KR172" s="60"/>
      <c r="KS172" s="60"/>
      <c r="KT172" s="60"/>
      <c r="KU172" s="60"/>
      <c r="KV172" s="60"/>
      <c r="KW172" s="60"/>
      <c r="KX172" s="60"/>
      <c r="KY172" s="60"/>
      <c r="KZ172" s="60"/>
      <c r="LA172" s="60"/>
      <c r="LB172" s="110"/>
      <c r="LC172" s="173"/>
      <c r="LD172" s="169">
        <f t="shared" si="1428"/>
        <v>0</v>
      </c>
      <c r="LE172" s="60"/>
      <c r="LF172" s="60"/>
      <c r="LG172" s="60"/>
      <c r="LH172" s="60"/>
      <c r="LI172" s="60"/>
      <c r="LJ172" s="60"/>
      <c r="LK172" s="60"/>
      <c r="LL172" s="60"/>
      <c r="LM172" s="60"/>
      <c r="LN172" s="60"/>
      <c r="LO172" s="61"/>
      <c r="LP172" s="60"/>
      <c r="LQ172" s="60"/>
      <c r="LR172" s="60"/>
      <c r="LS172" s="110"/>
      <c r="LT172" s="169">
        <f t="shared" si="1429"/>
        <v>0</v>
      </c>
      <c r="LU172" s="60"/>
      <c r="LV172" s="60"/>
      <c r="LW172" s="60"/>
      <c r="LX172" s="60"/>
      <c r="LY172" s="60"/>
      <c r="LZ172" s="60"/>
      <c r="MA172" s="60"/>
      <c r="MB172" s="60"/>
      <c r="MC172" s="60"/>
      <c r="MD172" s="60"/>
      <c r="ME172" s="61"/>
      <c r="MF172" s="60"/>
      <c r="MG172" s="60"/>
      <c r="MH172" s="60"/>
      <c r="MI172" s="110"/>
      <c r="MJ172" s="169">
        <f t="shared" si="1430"/>
        <v>0</v>
      </c>
      <c r="MK172" s="60"/>
      <c r="ML172" s="60"/>
      <c r="MM172" s="60"/>
      <c r="MN172" s="60"/>
      <c r="MO172" s="60"/>
      <c r="MP172" s="60"/>
      <c r="MQ172" s="60"/>
      <c r="MR172" s="60"/>
      <c r="MS172" s="60"/>
      <c r="MT172" s="60"/>
      <c r="MU172" s="61"/>
      <c r="MV172" s="60"/>
      <c r="MW172" s="60"/>
      <c r="MX172" s="60"/>
      <c r="MY172" s="110"/>
      <c r="MZ172" s="169">
        <f t="shared" si="1431"/>
        <v>0</v>
      </c>
      <c r="NA172" s="60"/>
      <c r="NB172" s="60"/>
      <c r="NC172" s="60"/>
      <c r="ND172" s="60"/>
      <c r="NE172" s="60"/>
      <c r="NF172" s="60"/>
      <c r="NG172" s="60"/>
      <c r="NH172" s="60"/>
      <c r="NI172" s="60"/>
      <c r="NJ172" s="60"/>
      <c r="NK172" s="61"/>
      <c r="NL172" s="60"/>
      <c r="NM172" s="60"/>
      <c r="NN172" s="60"/>
      <c r="NO172" s="110"/>
      <c r="NP172" s="169">
        <f t="shared" si="1432"/>
        <v>0</v>
      </c>
      <c r="NQ172" s="60"/>
      <c r="NR172" s="60"/>
      <c r="NS172" s="60"/>
      <c r="NT172" s="60"/>
      <c r="NU172" s="60"/>
      <c r="NV172" s="60"/>
      <c r="NW172" s="60"/>
      <c r="NX172" s="60"/>
      <c r="NY172" s="60"/>
      <c r="NZ172" s="60"/>
      <c r="OA172" s="61"/>
      <c r="OB172" s="60"/>
      <c r="OC172" s="60"/>
      <c r="OD172" s="60"/>
      <c r="OE172" s="110"/>
      <c r="OF172" s="169">
        <f t="shared" si="1433"/>
        <v>0</v>
      </c>
      <c r="OG172" s="60"/>
      <c r="OH172" s="60"/>
      <c r="OI172" s="60"/>
      <c r="OJ172" s="60"/>
      <c r="OK172" s="60"/>
      <c r="OL172" s="60"/>
      <c r="OM172" s="60"/>
      <c r="ON172" s="60"/>
      <c r="OO172" s="60"/>
      <c r="OP172" s="60"/>
      <c r="OQ172" s="61"/>
      <c r="OR172" s="60"/>
      <c r="OS172" s="60"/>
      <c r="OT172" s="60"/>
      <c r="OU172" s="110"/>
      <c r="OV172" s="169">
        <f t="shared" si="1434"/>
        <v>0</v>
      </c>
      <c r="OW172" s="60"/>
      <c r="OX172" s="60"/>
      <c r="OY172" s="60"/>
      <c r="OZ172" s="60"/>
      <c r="PA172" s="60"/>
      <c r="PB172" s="60"/>
      <c r="PC172" s="60"/>
      <c r="PD172" s="60"/>
      <c r="PE172" s="60"/>
      <c r="PF172" s="60"/>
      <c r="PG172" s="61"/>
      <c r="PH172" s="60"/>
      <c r="PI172" s="60"/>
      <c r="PJ172" s="60"/>
      <c r="PK172" s="110"/>
      <c r="PL172" s="169">
        <f t="shared" si="1435"/>
        <v>0</v>
      </c>
      <c r="PM172" s="60"/>
      <c r="PN172" s="60"/>
      <c r="PO172" s="60"/>
      <c r="PP172" s="60"/>
      <c r="PQ172" s="60"/>
      <c r="PR172" s="60"/>
      <c r="PS172" s="60"/>
      <c r="PT172" s="60"/>
      <c r="PU172" s="60"/>
      <c r="PV172" s="60"/>
      <c r="PW172" s="61"/>
      <c r="PX172" s="60"/>
      <c r="PY172" s="60"/>
      <c r="PZ172" s="60"/>
      <c r="QA172" s="110"/>
      <c r="QB172" s="169">
        <f t="shared" si="1436"/>
        <v>0</v>
      </c>
      <c r="QC172" s="60"/>
      <c r="QD172" s="60"/>
      <c r="QE172" s="60"/>
      <c r="QF172" s="60"/>
      <c r="QG172" s="60"/>
      <c r="QH172" s="60"/>
      <c r="QI172" s="60"/>
      <c r="QJ172" s="60"/>
      <c r="QK172" s="60"/>
      <c r="QL172" s="60"/>
      <c r="QM172" s="61"/>
      <c r="QN172" s="60"/>
      <c r="QO172" s="60"/>
      <c r="QP172" s="60"/>
      <c r="QQ172" s="110"/>
      <c r="QR172" s="169">
        <f t="shared" si="1437"/>
        <v>0</v>
      </c>
      <c r="QS172" s="60"/>
      <c r="QT172" s="60"/>
      <c r="QU172" s="60"/>
      <c r="QV172" s="60"/>
      <c r="QW172" s="60"/>
      <c r="QX172" s="60"/>
      <c r="QY172" s="60"/>
      <c r="QZ172" s="60"/>
      <c r="RA172" s="60"/>
      <c r="RB172" s="60"/>
      <c r="RC172" s="61"/>
      <c r="RD172" s="60"/>
      <c r="RE172" s="60"/>
      <c r="RF172" s="60"/>
      <c r="RG172" s="60"/>
      <c r="RH172" s="60"/>
      <c r="RI172" s="60"/>
      <c r="RJ172" s="60"/>
      <c r="RK172" s="60"/>
      <c r="RL172" s="60"/>
      <c r="RM172" s="60"/>
      <c r="RN172" s="60"/>
      <c r="RO172" s="60"/>
      <c r="RP172" s="60"/>
      <c r="RQ172" s="110"/>
      <c r="RR172" s="173"/>
      <c r="RS172" s="169">
        <f t="shared" si="1438"/>
        <v>0</v>
      </c>
      <c r="RT172" s="60"/>
      <c r="RU172" s="60"/>
      <c r="RV172" s="60"/>
      <c r="RW172" s="60"/>
      <c r="RX172" s="60"/>
      <c r="RY172" s="60"/>
      <c r="RZ172" s="60"/>
      <c r="SA172" s="60"/>
      <c r="SB172" s="60"/>
      <c r="SC172" s="60"/>
      <c r="SD172" s="61"/>
      <c r="SE172" s="60"/>
      <c r="SF172" s="60"/>
      <c r="SG172" s="60"/>
      <c r="SH172" s="110"/>
      <c r="SI172" s="169">
        <f t="shared" si="1439"/>
        <v>0</v>
      </c>
      <c r="SJ172" s="60"/>
      <c r="SK172" s="60"/>
      <c r="SL172" s="60"/>
      <c r="SM172" s="60"/>
      <c r="SN172" s="60"/>
      <c r="SO172" s="60"/>
      <c r="SP172" s="60"/>
      <c r="SQ172" s="60"/>
      <c r="SR172" s="60"/>
      <c r="SS172" s="60"/>
      <c r="ST172" s="61"/>
      <c r="SU172" s="60"/>
      <c r="SV172" s="60"/>
      <c r="SW172" s="60"/>
      <c r="SX172" s="110"/>
      <c r="SY172" s="169">
        <f t="shared" si="1440"/>
        <v>0</v>
      </c>
      <c r="SZ172" s="60"/>
      <c r="TA172" s="60"/>
      <c r="TB172" s="60"/>
      <c r="TC172" s="60"/>
      <c r="TD172" s="60"/>
      <c r="TE172" s="60"/>
      <c r="TF172" s="60"/>
      <c r="TG172" s="60"/>
      <c r="TH172" s="60"/>
      <c r="TI172" s="60"/>
      <c r="TJ172" s="61"/>
      <c r="TK172" s="60"/>
      <c r="TL172" s="60"/>
      <c r="TM172" s="60"/>
      <c r="TN172" s="110"/>
      <c r="TO172" s="169">
        <f t="shared" si="1441"/>
        <v>0</v>
      </c>
      <c r="TP172" s="60"/>
      <c r="TQ172" s="60"/>
      <c r="TR172" s="60"/>
      <c r="TS172" s="60"/>
      <c r="TT172" s="60"/>
      <c r="TU172" s="60"/>
      <c r="TV172" s="60"/>
      <c r="TW172" s="60"/>
      <c r="TX172" s="60"/>
      <c r="TY172" s="60"/>
      <c r="TZ172" s="61"/>
      <c r="UA172" s="60"/>
      <c r="UB172" s="60"/>
      <c r="UC172" s="60"/>
      <c r="UD172" s="110"/>
      <c r="UE172" s="169">
        <f t="shared" si="1442"/>
        <v>0</v>
      </c>
      <c r="UF172" s="60"/>
      <c r="UG172" s="60"/>
      <c r="UH172" s="60"/>
      <c r="UI172" s="60"/>
      <c r="UJ172" s="60"/>
      <c r="UK172" s="60"/>
      <c r="UL172" s="60"/>
      <c r="UM172" s="60"/>
      <c r="UN172" s="60"/>
      <c r="UO172" s="60"/>
      <c r="UP172" s="61"/>
      <c r="UQ172" s="60"/>
      <c r="UR172" s="60"/>
      <c r="US172" s="60"/>
      <c r="UT172" s="60"/>
      <c r="UU172" s="60"/>
      <c r="UV172" s="60"/>
      <c r="UW172" s="60"/>
      <c r="UX172" s="60"/>
      <c r="UY172" s="60"/>
      <c r="UZ172" s="60"/>
      <c r="VA172" s="60"/>
      <c r="VB172" s="60"/>
      <c r="VC172" s="60"/>
      <c r="VD172" s="110"/>
      <c r="VE172" s="10" t="str">
        <f t="shared" si="1195"/>
        <v>-</v>
      </c>
    </row>
    <row r="173" spans="1:577" ht="20.149999999999999" customHeight="1">
      <c r="A173" s="22"/>
      <c r="B173" s="22"/>
      <c r="C173" s="23">
        <v>64048</v>
      </c>
      <c r="D173" s="24" t="s">
        <v>165</v>
      </c>
      <c r="E173" s="193">
        <f>SUM(F173:I173)</f>
        <v>0</v>
      </c>
      <c r="F173" s="194"/>
      <c r="G173" s="194"/>
      <c r="H173" s="195"/>
      <c r="I173" s="229"/>
      <c r="J173" s="241">
        <f t="shared" si="1411"/>
        <v>0</v>
      </c>
      <c r="K173" s="61"/>
      <c r="L173" s="60"/>
      <c r="M173" s="60"/>
      <c r="N173" s="60"/>
      <c r="O173" s="60"/>
      <c r="P173" s="60"/>
      <c r="Q173" s="60"/>
      <c r="R173" s="60"/>
      <c r="S173" s="60"/>
      <c r="T173" s="60"/>
      <c r="U173" s="61"/>
      <c r="V173" s="60"/>
      <c r="W173" s="60"/>
      <c r="X173" s="60"/>
      <c r="Y173" s="110"/>
      <c r="Z173" s="169">
        <f t="shared" si="1412"/>
        <v>0</v>
      </c>
      <c r="AA173" s="60"/>
      <c r="AB173" s="60"/>
      <c r="AC173" s="60"/>
      <c r="AD173" s="60"/>
      <c r="AE173" s="60"/>
      <c r="AF173" s="60"/>
      <c r="AG173" s="60"/>
      <c r="AH173" s="60"/>
      <c r="AI173" s="60"/>
      <c r="AJ173" s="60"/>
      <c r="AK173" s="61"/>
      <c r="AL173" s="60"/>
      <c r="AM173" s="60"/>
      <c r="AN173" s="60"/>
      <c r="AO173" s="110"/>
      <c r="AP173" s="169">
        <f t="shared" si="1413"/>
        <v>0</v>
      </c>
      <c r="AQ173" s="60"/>
      <c r="AR173" s="60"/>
      <c r="AS173" s="60"/>
      <c r="AT173" s="60"/>
      <c r="AU173" s="60"/>
      <c r="AV173" s="60"/>
      <c r="AW173" s="60"/>
      <c r="AX173" s="60"/>
      <c r="AY173" s="60"/>
      <c r="AZ173" s="60"/>
      <c r="BA173" s="61"/>
      <c r="BB173" s="60"/>
      <c r="BC173" s="60"/>
      <c r="BD173" s="60"/>
      <c r="BE173" s="110"/>
      <c r="BF173" s="169">
        <f t="shared" si="1414"/>
        <v>0</v>
      </c>
      <c r="BG173" s="60"/>
      <c r="BH173" s="60"/>
      <c r="BI173" s="60"/>
      <c r="BJ173" s="60"/>
      <c r="BK173" s="60"/>
      <c r="BL173" s="60"/>
      <c r="BM173" s="60"/>
      <c r="BN173" s="60"/>
      <c r="BO173" s="60"/>
      <c r="BP173" s="60"/>
      <c r="BQ173" s="61"/>
      <c r="BR173" s="60"/>
      <c r="BS173" s="60"/>
      <c r="BT173" s="60"/>
      <c r="BU173" s="110"/>
      <c r="BV173" s="169">
        <f t="shared" si="1415"/>
        <v>0</v>
      </c>
      <c r="BW173" s="60"/>
      <c r="BX173" s="60"/>
      <c r="BY173" s="60"/>
      <c r="BZ173" s="60"/>
      <c r="CA173" s="60"/>
      <c r="CB173" s="60"/>
      <c r="CC173" s="60"/>
      <c r="CD173" s="60"/>
      <c r="CE173" s="60"/>
      <c r="CF173" s="60"/>
      <c r="CG173" s="61"/>
      <c r="CH173" s="60"/>
      <c r="CI173" s="60"/>
      <c r="CJ173" s="60"/>
      <c r="CK173" s="60"/>
      <c r="CL173" s="60"/>
      <c r="CM173" s="60"/>
      <c r="CN173" s="60"/>
      <c r="CO173" s="60"/>
      <c r="CP173" s="60"/>
      <c r="CQ173" s="60"/>
      <c r="CR173" s="60"/>
      <c r="CS173" s="60"/>
      <c r="CT173" s="60"/>
      <c r="CU173" s="110"/>
      <c r="CV173" s="173"/>
      <c r="CW173" s="169">
        <f t="shared" si="1416"/>
        <v>0</v>
      </c>
      <c r="CX173" s="60"/>
      <c r="CY173" s="60"/>
      <c r="CZ173" s="60"/>
      <c r="DA173" s="60"/>
      <c r="DB173" s="60"/>
      <c r="DC173" s="60"/>
      <c r="DD173" s="60"/>
      <c r="DE173" s="60"/>
      <c r="DF173" s="60"/>
      <c r="DG173" s="60"/>
      <c r="DH173" s="61"/>
      <c r="DI173" s="60"/>
      <c r="DJ173" s="60"/>
      <c r="DK173" s="60"/>
      <c r="DL173" s="110"/>
      <c r="DM173" s="169">
        <f t="shared" si="1417"/>
        <v>0</v>
      </c>
      <c r="DN173" s="60"/>
      <c r="DO173" s="60"/>
      <c r="DP173" s="60"/>
      <c r="DQ173" s="60"/>
      <c r="DR173" s="60"/>
      <c r="DS173" s="60"/>
      <c r="DT173" s="60"/>
      <c r="DU173" s="60"/>
      <c r="DV173" s="60"/>
      <c r="DW173" s="60"/>
      <c r="DX173" s="61"/>
      <c r="DY173" s="60"/>
      <c r="DZ173" s="60"/>
      <c r="EA173" s="60"/>
      <c r="EB173" s="110"/>
      <c r="EC173" s="169">
        <f t="shared" si="1418"/>
        <v>0</v>
      </c>
      <c r="ED173" s="60"/>
      <c r="EE173" s="60"/>
      <c r="EF173" s="60"/>
      <c r="EG173" s="60"/>
      <c r="EH173" s="60"/>
      <c r="EI173" s="60"/>
      <c r="EJ173" s="60"/>
      <c r="EK173" s="60"/>
      <c r="EL173" s="60"/>
      <c r="EM173" s="60"/>
      <c r="EN173" s="61"/>
      <c r="EO173" s="60"/>
      <c r="EP173" s="60"/>
      <c r="EQ173" s="60"/>
      <c r="ER173" s="110"/>
      <c r="ES173" s="169">
        <f t="shared" si="1419"/>
        <v>0</v>
      </c>
      <c r="ET173" s="60"/>
      <c r="EU173" s="60"/>
      <c r="EV173" s="60"/>
      <c r="EW173" s="60"/>
      <c r="EX173" s="60"/>
      <c r="EY173" s="60"/>
      <c r="EZ173" s="60"/>
      <c r="FA173" s="60"/>
      <c r="FB173" s="60"/>
      <c r="FC173" s="60"/>
      <c r="FD173" s="61"/>
      <c r="FE173" s="60"/>
      <c r="FF173" s="60"/>
      <c r="FG173" s="60"/>
      <c r="FH173" s="110"/>
      <c r="FI173" s="169">
        <f t="shared" si="1420"/>
        <v>0</v>
      </c>
      <c r="FJ173" s="60"/>
      <c r="FK173" s="60"/>
      <c r="FL173" s="60"/>
      <c r="FM173" s="60"/>
      <c r="FN173" s="60"/>
      <c r="FO173" s="60"/>
      <c r="FP173" s="60"/>
      <c r="FQ173" s="60"/>
      <c r="FR173" s="60"/>
      <c r="FS173" s="60"/>
      <c r="FT173" s="61"/>
      <c r="FU173" s="60"/>
      <c r="FV173" s="60"/>
      <c r="FW173" s="60"/>
      <c r="FX173" s="110"/>
      <c r="FY173" s="169">
        <f t="shared" si="1421"/>
        <v>0</v>
      </c>
      <c r="FZ173" s="60"/>
      <c r="GA173" s="60"/>
      <c r="GB173" s="60"/>
      <c r="GC173" s="60"/>
      <c r="GD173" s="60"/>
      <c r="GE173" s="60"/>
      <c r="GF173" s="60"/>
      <c r="GG173" s="60"/>
      <c r="GH173" s="60"/>
      <c r="GI173" s="60"/>
      <c r="GJ173" s="61"/>
      <c r="GK173" s="60"/>
      <c r="GL173" s="60"/>
      <c r="GM173" s="60"/>
      <c r="GN173" s="110"/>
      <c r="GO173" s="169">
        <f t="shared" si="1422"/>
        <v>0</v>
      </c>
      <c r="GP173" s="60"/>
      <c r="GQ173" s="60"/>
      <c r="GR173" s="60"/>
      <c r="GS173" s="60"/>
      <c r="GT173" s="60"/>
      <c r="GU173" s="60"/>
      <c r="GV173" s="60"/>
      <c r="GW173" s="60"/>
      <c r="GX173" s="60"/>
      <c r="GY173" s="60"/>
      <c r="GZ173" s="61"/>
      <c r="HA173" s="60"/>
      <c r="HB173" s="60"/>
      <c r="HC173" s="60"/>
      <c r="HD173" s="60"/>
      <c r="HE173" s="60"/>
      <c r="HF173" s="60"/>
      <c r="HG173" s="60"/>
      <c r="HH173" s="60"/>
      <c r="HI173" s="60"/>
      <c r="HJ173" s="60"/>
      <c r="HK173" s="60"/>
      <c r="HL173" s="60"/>
      <c r="HM173" s="60"/>
      <c r="HN173" s="110"/>
      <c r="HO173" s="172"/>
      <c r="HP173" s="173"/>
      <c r="HQ173" s="169">
        <f t="shared" si="1423"/>
        <v>0</v>
      </c>
      <c r="HR173" s="60"/>
      <c r="HS173" s="60"/>
      <c r="HT173" s="60"/>
      <c r="HU173" s="60"/>
      <c r="HV173" s="60"/>
      <c r="HW173" s="60"/>
      <c r="HX173" s="60"/>
      <c r="HY173" s="60"/>
      <c r="HZ173" s="60"/>
      <c r="IA173" s="60"/>
      <c r="IB173" s="61"/>
      <c r="IC173" s="60"/>
      <c r="ID173" s="60"/>
      <c r="IE173" s="60"/>
      <c r="IF173" s="110"/>
      <c r="IG173" s="169">
        <f t="shared" si="1424"/>
        <v>0</v>
      </c>
      <c r="IH173" s="60"/>
      <c r="II173" s="60"/>
      <c r="IJ173" s="60"/>
      <c r="IK173" s="60"/>
      <c r="IL173" s="60"/>
      <c r="IM173" s="60"/>
      <c r="IN173" s="60"/>
      <c r="IO173" s="60"/>
      <c r="IP173" s="60"/>
      <c r="IQ173" s="60"/>
      <c r="IR173" s="61"/>
      <c r="IS173" s="60"/>
      <c r="IT173" s="60"/>
      <c r="IU173" s="60"/>
      <c r="IV173" s="110"/>
      <c r="IW173" s="169">
        <f t="shared" si="1425"/>
        <v>0</v>
      </c>
      <c r="IX173" s="60"/>
      <c r="IY173" s="60"/>
      <c r="IZ173" s="60"/>
      <c r="JA173" s="60"/>
      <c r="JB173" s="60"/>
      <c r="JC173" s="60"/>
      <c r="JD173" s="60"/>
      <c r="JE173" s="60"/>
      <c r="JF173" s="60"/>
      <c r="JG173" s="60"/>
      <c r="JH173" s="61"/>
      <c r="JI173" s="60"/>
      <c r="JJ173" s="60"/>
      <c r="JK173" s="60"/>
      <c r="JL173" s="110"/>
      <c r="JM173" s="169">
        <f t="shared" si="1426"/>
        <v>0</v>
      </c>
      <c r="JN173" s="60"/>
      <c r="JO173" s="60"/>
      <c r="JP173" s="60"/>
      <c r="JQ173" s="60"/>
      <c r="JR173" s="60"/>
      <c r="JS173" s="60"/>
      <c r="JT173" s="60"/>
      <c r="JU173" s="60"/>
      <c r="JV173" s="60"/>
      <c r="JW173" s="60"/>
      <c r="JX173" s="61"/>
      <c r="JY173" s="60"/>
      <c r="JZ173" s="60"/>
      <c r="KA173" s="60"/>
      <c r="KB173" s="110"/>
      <c r="KC173" s="169">
        <f t="shared" si="1427"/>
        <v>0</v>
      </c>
      <c r="KD173" s="60"/>
      <c r="KE173" s="60"/>
      <c r="KF173" s="60"/>
      <c r="KG173" s="60"/>
      <c r="KH173" s="60"/>
      <c r="KI173" s="60"/>
      <c r="KJ173" s="60"/>
      <c r="KK173" s="60"/>
      <c r="KL173" s="60"/>
      <c r="KM173" s="60"/>
      <c r="KN173" s="61"/>
      <c r="KO173" s="60"/>
      <c r="KP173" s="60"/>
      <c r="KQ173" s="60"/>
      <c r="KR173" s="60"/>
      <c r="KS173" s="60"/>
      <c r="KT173" s="60"/>
      <c r="KU173" s="60"/>
      <c r="KV173" s="60"/>
      <c r="KW173" s="60"/>
      <c r="KX173" s="60"/>
      <c r="KY173" s="60"/>
      <c r="KZ173" s="60"/>
      <c r="LA173" s="60"/>
      <c r="LB173" s="110"/>
      <c r="LC173" s="173"/>
      <c r="LD173" s="169">
        <f t="shared" si="1428"/>
        <v>0</v>
      </c>
      <c r="LE173" s="60"/>
      <c r="LF173" s="60"/>
      <c r="LG173" s="60"/>
      <c r="LH173" s="60"/>
      <c r="LI173" s="60"/>
      <c r="LJ173" s="60"/>
      <c r="LK173" s="60"/>
      <c r="LL173" s="60"/>
      <c r="LM173" s="60"/>
      <c r="LN173" s="60"/>
      <c r="LO173" s="61"/>
      <c r="LP173" s="60"/>
      <c r="LQ173" s="60"/>
      <c r="LR173" s="60"/>
      <c r="LS173" s="110"/>
      <c r="LT173" s="169">
        <f t="shared" si="1429"/>
        <v>0</v>
      </c>
      <c r="LU173" s="60"/>
      <c r="LV173" s="60"/>
      <c r="LW173" s="60"/>
      <c r="LX173" s="60"/>
      <c r="LY173" s="60"/>
      <c r="LZ173" s="60"/>
      <c r="MA173" s="60"/>
      <c r="MB173" s="60"/>
      <c r="MC173" s="60"/>
      <c r="MD173" s="60"/>
      <c r="ME173" s="61"/>
      <c r="MF173" s="60"/>
      <c r="MG173" s="60"/>
      <c r="MH173" s="60"/>
      <c r="MI173" s="110"/>
      <c r="MJ173" s="169">
        <f t="shared" si="1430"/>
        <v>0</v>
      </c>
      <c r="MK173" s="60"/>
      <c r="ML173" s="60"/>
      <c r="MM173" s="60"/>
      <c r="MN173" s="60"/>
      <c r="MO173" s="60"/>
      <c r="MP173" s="60"/>
      <c r="MQ173" s="60"/>
      <c r="MR173" s="60"/>
      <c r="MS173" s="60"/>
      <c r="MT173" s="60"/>
      <c r="MU173" s="61"/>
      <c r="MV173" s="60"/>
      <c r="MW173" s="60"/>
      <c r="MX173" s="60"/>
      <c r="MY173" s="110"/>
      <c r="MZ173" s="169">
        <f t="shared" si="1431"/>
        <v>0</v>
      </c>
      <c r="NA173" s="60"/>
      <c r="NB173" s="60"/>
      <c r="NC173" s="60"/>
      <c r="ND173" s="60"/>
      <c r="NE173" s="60"/>
      <c r="NF173" s="60"/>
      <c r="NG173" s="60"/>
      <c r="NH173" s="60"/>
      <c r="NI173" s="60"/>
      <c r="NJ173" s="60"/>
      <c r="NK173" s="61"/>
      <c r="NL173" s="60"/>
      <c r="NM173" s="60"/>
      <c r="NN173" s="60"/>
      <c r="NO173" s="110"/>
      <c r="NP173" s="169">
        <f t="shared" si="1432"/>
        <v>0</v>
      </c>
      <c r="NQ173" s="60"/>
      <c r="NR173" s="60"/>
      <c r="NS173" s="60"/>
      <c r="NT173" s="60"/>
      <c r="NU173" s="60"/>
      <c r="NV173" s="60"/>
      <c r="NW173" s="60"/>
      <c r="NX173" s="60"/>
      <c r="NY173" s="60"/>
      <c r="NZ173" s="60"/>
      <c r="OA173" s="61"/>
      <c r="OB173" s="60"/>
      <c r="OC173" s="60"/>
      <c r="OD173" s="60"/>
      <c r="OE173" s="110"/>
      <c r="OF173" s="169">
        <f t="shared" si="1433"/>
        <v>0</v>
      </c>
      <c r="OG173" s="60"/>
      <c r="OH173" s="60"/>
      <c r="OI173" s="60"/>
      <c r="OJ173" s="60"/>
      <c r="OK173" s="60"/>
      <c r="OL173" s="60"/>
      <c r="OM173" s="60"/>
      <c r="ON173" s="60"/>
      <c r="OO173" s="60"/>
      <c r="OP173" s="60"/>
      <c r="OQ173" s="61"/>
      <c r="OR173" s="60"/>
      <c r="OS173" s="60"/>
      <c r="OT173" s="60"/>
      <c r="OU173" s="110"/>
      <c r="OV173" s="169">
        <f t="shared" si="1434"/>
        <v>0</v>
      </c>
      <c r="OW173" s="60"/>
      <c r="OX173" s="60"/>
      <c r="OY173" s="60"/>
      <c r="OZ173" s="60"/>
      <c r="PA173" s="60"/>
      <c r="PB173" s="60"/>
      <c r="PC173" s="60"/>
      <c r="PD173" s="60"/>
      <c r="PE173" s="60"/>
      <c r="PF173" s="60"/>
      <c r="PG173" s="61"/>
      <c r="PH173" s="60"/>
      <c r="PI173" s="60"/>
      <c r="PJ173" s="60"/>
      <c r="PK173" s="110"/>
      <c r="PL173" s="169">
        <f t="shared" si="1435"/>
        <v>0</v>
      </c>
      <c r="PM173" s="60"/>
      <c r="PN173" s="60"/>
      <c r="PO173" s="60"/>
      <c r="PP173" s="60"/>
      <c r="PQ173" s="60"/>
      <c r="PR173" s="60"/>
      <c r="PS173" s="60"/>
      <c r="PT173" s="60"/>
      <c r="PU173" s="60"/>
      <c r="PV173" s="60"/>
      <c r="PW173" s="61"/>
      <c r="PX173" s="60"/>
      <c r="PY173" s="60"/>
      <c r="PZ173" s="60"/>
      <c r="QA173" s="110"/>
      <c r="QB173" s="169">
        <f t="shared" si="1436"/>
        <v>0</v>
      </c>
      <c r="QC173" s="60"/>
      <c r="QD173" s="60"/>
      <c r="QE173" s="60"/>
      <c r="QF173" s="60"/>
      <c r="QG173" s="60"/>
      <c r="QH173" s="60"/>
      <c r="QI173" s="60"/>
      <c r="QJ173" s="60"/>
      <c r="QK173" s="60"/>
      <c r="QL173" s="60"/>
      <c r="QM173" s="61"/>
      <c r="QN173" s="60"/>
      <c r="QO173" s="60"/>
      <c r="QP173" s="60"/>
      <c r="QQ173" s="110"/>
      <c r="QR173" s="169">
        <f t="shared" si="1437"/>
        <v>0</v>
      </c>
      <c r="QS173" s="60"/>
      <c r="QT173" s="60"/>
      <c r="QU173" s="60"/>
      <c r="QV173" s="60"/>
      <c r="QW173" s="60"/>
      <c r="QX173" s="60"/>
      <c r="QY173" s="60"/>
      <c r="QZ173" s="60"/>
      <c r="RA173" s="60"/>
      <c r="RB173" s="60"/>
      <c r="RC173" s="61"/>
      <c r="RD173" s="60"/>
      <c r="RE173" s="60"/>
      <c r="RF173" s="60"/>
      <c r="RG173" s="60"/>
      <c r="RH173" s="60"/>
      <c r="RI173" s="60"/>
      <c r="RJ173" s="60"/>
      <c r="RK173" s="60"/>
      <c r="RL173" s="60"/>
      <c r="RM173" s="60"/>
      <c r="RN173" s="60"/>
      <c r="RO173" s="60"/>
      <c r="RP173" s="60"/>
      <c r="RQ173" s="110"/>
      <c r="RR173" s="173"/>
      <c r="RS173" s="169">
        <f t="shared" si="1438"/>
        <v>0</v>
      </c>
      <c r="RT173" s="60"/>
      <c r="RU173" s="60"/>
      <c r="RV173" s="60"/>
      <c r="RW173" s="60"/>
      <c r="RX173" s="60"/>
      <c r="RY173" s="60"/>
      <c r="RZ173" s="60"/>
      <c r="SA173" s="60"/>
      <c r="SB173" s="60"/>
      <c r="SC173" s="60"/>
      <c r="SD173" s="61"/>
      <c r="SE173" s="60"/>
      <c r="SF173" s="60"/>
      <c r="SG173" s="60"/>
      <c r="SH173" s="110"/>
      <c r="SI173" s="169">
        <f t="shared" si="1439"/>
        <v>0</v>
      </c>
      <c r="SJ173" s="60"/>
      <c r="SK173" s="60"/>
      <c r="SL173" s="60"/>
      <c r="SM173" s="60"/>
      <c r="SN173" s="60"/>
      <c r="SO173" s="60"/>
      <c r="SP173" s="60"/>
      <c r="SQ173" s="60"/>
      <c r="SR173" s="60"/>
      <c r="SS173" s="60"/>
      <c r="ST173" s="61"/>
      <c r="SU173" s="60"/>
      <c r="SV173" s="60"/>
      <c r="SW173" s="60"/>
      <c r="SX173" s="110"/>
      <c r="SY173" s="169">
        <f t="shared" si="1440"/>
        <v>0</v>
      </c>
      <c r="SZ173" s="60"/>
      <c r="TA173" s="60"/>
      <c r="TB173" s="60"/>
      <c r="TC173" s="60"/>
      <c r="TD173" s="60"/>
      <c r="TE173" s="60"/>
      <c r="TF173" s="60"/>
      <c r="TG173" s="60"/>
      <c r="TH173" s="60"/>
      <c r="TI173" s="60"/>
      <c r="TJ173" s="61"/>
      <c r="TK173" s="60"/>
      <c r="TL173" s="60"/>
      <c r="TM173" s="60"/>
      <c r="TN173" s="110"/>
      <c r="TO173" s="169">
        <f t="shared" si="1441"/>
        <v>0</v>
      </c>
      <c r="TP173" s="60"/>
      <c r="TQ173" s="60"/>
      <c r="TR173" s="60"/>
      <c r="TS173" s="60"/>
      <c r="TT173" s="60"/>
      <c r="TU173" s="60"/>
      <c r="TV173" s="60"/>
      <c r="TW173" s="60"/>
      <c r="TX173" s="60"/>
      <c r="TY173" s="60"/>
      <c r="TZ173" s="61"/>
      <c r="UA173" s="60"/>
      <c r="UB173" s="60"/>
      <c r="UC173" s="60"/>
      <c r="UD173" s="110"/>
      <c r="UE173" s="169">
        <f t="shared" si="1442"/>
        <v>0</v>
      </c>
      <c r="UF173" s="60"/>
      <c r="UG173" s="60"/>
      <c r="UH173" s="60"/>
      <c r="UI173" s="60"/>
      <c r="UJ173" s="60"/>
      <c r="UK173" s="60"/>
      <c r="UL173" s="60"/>
      <c r="UM173" s="60"/>
      <c r="UN173" s="60"/>
      <c r="UO173" s="60"/>
      <c r="UP173" s="61"/>
      <c r="UQ173" s="60"/>
      <c r="UR173" s="60"/>
      <c r="US173" s="60"/>
      <c r="UT173" s="60"/>
      <c r="UU173" s="60"/>
      <c r="UV173" s="60"/>
      <c r="UW173" s="60"/>
      <c r="UX173" s="60"/>
      <c r="UY173" s="60"/>
      <c r="UZ173" s="60"/>
      <c r="VA173" s="60"/>
      <c r="VB173" s="60"/>
      <c r="VC173" s="60"/>
      <c r="VD173" s="110"/>
      <c r="VE173" s="10" t="str">
        <f t="shared" si="1195"/>
        <v>-</v>
      </c>
    </row>
    <row r="174" spans="1:577" ht="20.149999999999999" customHeight="1">
      <c r="A174" s="19"/>
      <c r="B174" s="19">
        <v>6405</v>
      </c>
      <c r="C174" s="19"/>
      <c r="D174" s="20" t="s">
        <v>166</v>
      </c>
      <c r="E174" s="190">
        <f t="shared" ref="E174:BP174" si="1443">SUM(E175:E181)</f>
        <v>0</v>
      </c>
      <c r="F174" s="191">
        <f t="shared" si="1443"/>
        <v>0</v>
      </c>
      <c r="G174" s="191">
        <f t="shared" si="1443"/>
        <v>0</v>
      </c>
      <c r="H174" s="192">
        <f t="shared" si="1443"/>
        <v>0</v>
      </c>
      <c r="I174" s="228">
        <f t="shared" si="1443"/>
        <v>0</v>
      </c>
      <c r="J174" s="191">
        <f t="shared" si="1443"/>
        <v>0</v>
      </c>
      <c r="K174" s="59">
        <f t="shared" si="1443"/>
        <v>0</v>
      </c>
      <c r="L174" s="58">
        <f t="shared" si="1443"/>
        <v>0</v>
      </c>
      <c r="M174" s="58">
        <f t="shared" si="1443"/>
        <v>0</v>
      </c>
      <c r="N174" s="58">
        <f t="shared" si="1443"/>
        <v>0</v>
      </c>
      <c r="O174" s="58">
        <f t="shared" si="1443"/>
        <v>0</v>
      </c>
      <c r="P174" s="58">
        <f t="shared" si="1443"/>
        <v>0</v>
      </c>
      <c r="Q174" s="58">
        <f t="shared" si="1443"/>
        <v>0</v>
      </c>
      <c r="R174" s="58">
        <f t="shared" si="1443"/>
        <v>0</v>
      </c>
      <c r="S174" s="58">
        <f t="shared" si="1443"/>
        <v>0</v>
      </c>
      <c r="T174" s="58">
        <f t="shared" si="1443"/>
        <v>0</v>
      </c>
      <c r="U174" s="59">
        <f t="shared" si="1443"/>
        <v>0</v>
      </c>
      <c r="V174" s="58">
        <f t="shared" si="1443"/>
        <v>0</v>
      </c>
      <c r="W174" s="58">
        <f t="shared" si="1443"/>
        <v>0</v>
      </c>
      <c r="X174" s="58">
        <f t="shared" si="1443"/>
        <v>0</v>
      </c>
      <c r="Y174" s="109">
        <f t="shared" si="1443"/>
        <v>0</v>
      </c>
      <c r="Z174" s="59">
        <f t="shared" si="1443"/>
        <v>0</v>
      </c>
      <c r="AA174" s="58">
        <f t="shared" si="1443"/>
        <v>0</v>
      </c>
      <c r="AB174" s="58">
        <f t="shared" si="1443"/>
        <v>0</v>
      </c>
      <c r="AC174" s="58">
        <f t="shared" si="1443"/>
        <v>0</v>
      </c>
      <c r="AD174" s="58">
        <f t="shared" si="1443"/>
        <v>0</v>
      </c>
      <c r="AE174" s="58">
        <f t="shared" si="1443"/>
        <v>0</v>
      </c>
      <c r="AF174" s="58">
        <f t="shared" si="1443"/>
        <v>0</v>
      </c>
      <c r="AG174" s="58">
        <f t="shared" si="1443"/>
        <v>0</v>
      </c>
      <c r="AH174" s="58">
        <f t="shared" si="1443"/>
        <v>0</v>
      </c>
      <c r="AI174" s="58">
        <f t="shared" si="1443"/>
        <v>0</v>
      </c>
      <c r="AJ174" s="58">
        <f t="shared" si="1443"/>
        <v>0</v>
      </c>
      <c r="AK174" s="59">
        <f t="shared" si="1443"/>
        <v>0</v>
      </c>
      <c r="AL174" s="58">
        <f t="shared" si="1443"/>
        <v>0</v>
      </c>
      <c r="AM174" s="58">
        <f t="shared" si="1443"/>
        <v>0</v>
      </c>
      <c r="AN174" s="58">
        <f t="shared" si="1443"/>
        <v>0</v>
      </c>
      <c r="AO174" s="109">
        <f t="shared" si="1443"/>
        <v>0</v>
      </c>
      <c r="AP174" s="59">
        <f t="shared" si="1443"/>
        <v>0</v>
      </c>
      <c r="AQ174" s="58">
        <f t="shared" si="1443"/>
        <v>0</v>
      </c>
      <c r="AR174" s="58">
        <f t="shared" si="1443"/>
        <v>0</v>
      </c>
      <c r="AS174" s="58">
        <f t="shared" si="1443"/>
        <v>0</v>
      </c>
      <c r="AT174" s="58">
        <f t="shared" si="1443"/>
        <v>0</v>
      </c>
      <c r="AU174" s="58">
        <f t="shared" si="1443"/>
        <v>0</v>
      </c>
      <c r="AV174" s="58">
        <f t="shared" si="1443"/>
        <v>0</v>
      </c>
      <c r="AW174" s="58">
        <f t="shared" si="1443"/>
        <v>0</v>
      </c>
      <c r="AX174" s="58">
        <f t="shared" si="1443"/>
        <v>0</v>
      </c>
      <c r="AY174" s="58">
        <f t="shared" si="1443"/>
        <v>0</v>
      </c>
      <c r="AZ174" s="58">
        <f t="shared" si="1443"/>
        <v>0</v>
      </c>
      <c r="BA174" s="59">
        <f t="shared" si="1443"/>
        <v>0</v>
      </c>
      <c r="BB174" s="58">
        <f t="shared" si="1443"/>
        <v>0</v>
      </c>
      <c r="BC174" s="58">
        <f t="shared" si="1443"/>
        <v>0</v>
      </c>
      <c r="BD174" s="58">
        <f t="shared" si="1443"/>
        <v>0</v>
      </c>
      <c r="BE174" s="109">
        <f t="shared" si="1443"/>
        <v>0</v>
      </c>
      <c r="BF174" s="59">
        <f t="shared" si="1443"/>
        <v>0</v>
      </c>
      <c r="BG174" s="58">
        <f t="shared" si="1443"/>
        <v>0</v>
      </c>
      <c r="BH174" s="58">
        <f t="shared" si="1443"/>
        <v>0</v>
      </c>
      <c r="BI174" s="58">
        <f t="shared" si="1443"/>
        <v>0</v>
      </c>
      <c r="BJ174" s="58">
        <f t="shared" si="1443"/>
        <v>0</v>
      </c>
      <c r="BK174" s="58">
        <f t="shared" si="1443"/>
        <v>0</v>
      </c>
      <c r="BL174" s="58">
        <f t="shared" si="1443"/>
        <v>0</v>
      </c>
      <c r="BM174" s="58">
        <f t="shared" si="1443"/>
        <v>0</v>
      </c>
      <c r="BN174" s="58">
        <f t="shared" si="1443"/>
        <v>0</v>
      </c>
      <c r="BO174" s="58">
        <f t="shared" si="1443"/>
        <v>0</v>
      </c>
      <c r="BP174" s="58">
        <f t="shared" si="1443"/>
        <v>0</v>
      </c>
      <c r="BQ174" s="59">
        <f t="shared" ref="BQ174:EM174" si="1444">SUM(BQ175:BQ181)</f>
        <v>0</v>
      </c>
      <c r="BR174" s="58">
        <f t="shared" si="1444"/>
        <v>0</v>
      </c>
      <c r="BS174" s="58">
        <f t="shared" si="1444"/>
        <v>0</v>
      </c>
      <c r="BT174" s="58">
        <f t="shared" si="1444"/>
        <v>0</v>
      </c>
      <c r="BU174" s="109">
        <f t="shared" si="1444"/>
        <v>0</v>
      </c>
      <c r="BV174" s="59">
        <f t="shared" si="1444"/>
        <v>0</v>
      </c>
      <c r="BW174" s="58">
        <f t="shared" si="1444"/>
        <v>0</v>
      </c>
      <c r="BX174" s="58">
        <f t="shared" si="1444"/>
        <v>0</v>
      </c>
      <c r="BY174" s="58">
        <f t="shared" si="1444"/>
        <v>0</v>
      </c>
      <c r="BZ174" s="58">
        <f t="shared" si="1444"/>
        <v>0</v>
      </c>
      <c r="CA174" s="58">
        <f t="shared" si="1444"/>
        <v>0</v>
      </c>
      <c r="CB174" s="58">
        <f t="shared" si="1444"/>
        <v>0</v>
      </c>
      <c r="CC174" s="58">
        <f t="shared" si="1444"/>
        <v>0</v>
      </c>
      <c r="CD174" s="58">
        <f t="shared" si="1444"/>
        <v>0</v>
      </c>
      <c r="CE174" s="58">
        <f t="shared" si="1444"/>
        <v>0</v>
      </c>
      <c r="CF174" s="58">
        <f t="shared" si="1444"/>
        <v>0</v>
      </c>
      <c r="CG174" s="59">
        <f t="shared" si="1444"/>
        <v>0</v>
      </c>
      <c r="CH174" s="58">
        <f t="shared" si="1444"/>
        <v>0</v>
      </c>
      <c r="CI174" s="58">
        <f t="shared" si="1444"/>
        <v>0</v>
      </c>
      <c r="CJ174" s="58">
        <f t="shared" si="1444"/>
        <v>0</v>
      </c>
      <c r="CK174" s="58">
        <f t="shared" si="1444"/>
        <v>0</v>
      </c>
      <c r="CL174" s="58">
        <f t="shared" si="1444"/>
        <v>0</v>
      </c>
      <c r="CM174" s="58">
        <f t="shared" si="1444"/>
        <v>0</v>
      </c>
      <c r="CN174" s="58">
        <f t="shared" si="1444"/>
        <v>0</v>
      </c>
      <c r="CO174" s="58">
        <f t="shared" si="1444"/>
        <v>0</v>
      </c>
      <c r="CP174" s="58">
        <f t="shared" si="1444"/>
        <v>0</v>
      </c>
      <c r="CQ174" s="58">
        <f t="shared" si="1444"/>
        <v>0</v>
      </c>
      <c r="CR174" s="58">
        <f t="shared" si="1444"/>
        <v>0</v>
      </c>
      <c r="CS174" s="58">
        <f t="shared" si="1444"/>
        <v>0</v>
      </c>
      <c r="CT174" s="58">
        <f t="shared" si="1444"/>
        <v>0</v>
      </c>
      <c r="CU174" s="109">
        <f t="shared" si="1444"/>
        <v>0</v>
      </c>
      <c r="CV174" s="152">
        <f t="shared" si="1444"/>
        <v>0</v>
      </c>
      <c r="CW174" s="59">
        <f t="shared" si="1444"/>
        <v>0</v>
      </c>
      <c r="CX174" s="58">
        <f t="shared" si="1444"/>
        <v>0</v>
      </c>
      <c r="CY174" s="58">
        <f t="shared" si="1444"/>
        <v>0</v>
      </c>
      <c r="CZ174" s="58">
        <f t="shared" si="1444"/>
        <v>0</v>
      </c>
      <c r="DA174" s="58">
        <f t="shared" si="1444"/>
        <v>0</v>
      </c>
      <c r="DB174" s="58">
        <f t="shared" si="1444"/>
        <v>0</v>
      </c>
      <c r="DC174" s="58">
        <f t="shared" si="1444"/>
        <v>0</v>
      </c>
      <c r="DD174" s="58">
        <f t="shared" si="1444"/>
        <v>0</v>
      </c>
      <c r="DE174" s="58">
        <f t="shared" si="1444"/>
        <v>0</v>
      </c>
      <c r="DF174" s="58">
        <f t="shared" si="1444"/>
        <v>0</v>
      </c>
      <c r="DG174" s="58">
        <f t="shared" si="1444"/>
        <v>0</v>
      </c>
      <c r="DH174" s="59">
        <f t="shared" si="1444"/>
        <v>0</v>
      </c>
      <c r="DI174" s="58">
        <f t="shared" si="1444"/>
        <v>0</v>
      </c>
      <c r="DJ174" s="58">
        <f t="shared" si="1444"/>
        <v>0</v>
      </c>
      <c r="DK174" s="58">
        <f t="shared" si="1444"/>
        <v>0</v>
      </c>
      <c r="DL174" s="109">
        <f t="shared" si="1444"/>
        <v>0</v>
      </c>
      <c r="DM174" s="59">
        <f t="shared" si="1444"/>
        <v>0</v>
      </c>
      <c r="DN174" s="58">
        <f t="shared" si="1444"/>
        <v>0</v>
      </c>
      <c r="DO174" s="58">
        <f t="shared" si="1444"/>
        <v>0</v>
      </c>
      <c r="DP174" s="58">
        <f t="shared" si="1444"/>
        <v>0</v>
      </c>
      <c r="DQ174" s="58">
        <f t="shared" si="1444"/>
        <v>0</v>
      </c>
      <c r="DR174" s="58">
        <f t="shared" si="1444"/>
        <v>0</v>
      </c>
      <c r="DS174" s="58">
        <f t="shared" si="1444"/>
        <v>0</v>
      </c>
      <c r="DT174" s="58">
        <f t="shared" si="1444"/>
        <v>0</v>
      </c>
      <c r="DU174" s="58">
        <f t="shared" si="1444"/>
        <v>0</v>
      </c>
      <c r="DV174" s="58">
        <f t="shared" si="1444"/>
        <v>0</v>
      </c>
      <c r="DW174" s="58">
        <f t="shared" si="1444"/>
        <v>0</v>
      </c>
      <c r="DX174" s="59">
        <f t="shared" si="1444"/>
        <v>0</v>
      </c>
      <c r="DY174" s="58">
        <f t="shared" si="1444"/>
        <v>0</v>
      </c>
      <c r="DZ174" s="58">
        <f t="shared" si="1444"/>
        <v>0</v>
      </c>
      <c r="EA174" s="58">
        <f t="shared" si="1444"/>
        <v>0</v>
      </c>
      <c r="EB174" s="109">
        <f t="shared" si="1444"/>
        <v>0</v>
      </c>
      <c r="EC174" s="59">
        <f t="shared" si="1444"/>
        <v>0</v>
      </c>
      <c r="ED174" s="58">
        <f t="shared" si="1444"/>
        <v>0</v>
      </c>
      <c r="EE174" s="58">
        <f t="shared" si="1444"/>
        <v>0</v>
      </c>
      <c r="EF174" s="58">
        <f t="shared" si="1444"/>
        <v>0</v>
      </c>
      <c r="EG174" s="58">
        <f t="shared" si="1444"/>
        <v>0</v>
      </c>
      <c r="EH174" s="58">
        <f t="shared" si="1444"/>
        <v>0</v>
      </c>
      <c r="EI174" s="58">
        <f t="shared" si="1444"/>
        <v>0</v>
      </c>
      <c r="EJ174" s="58">
        <f t="shared" si="1444"/>
        <v>0</v>
      </c>
      <c r="EK174" s="58">
        <f t="shared" si="1444"/>
        <v>0</v>
      </c>
      <c r="EL174" s="58">
        <f t="shared" si="1444"/>
        <v>0</v>
      </c>
      <c r="EM174" s="58">
        <f t="shared" si="1444"/>
        <v>0</v>
      </c>
      <c r="EN174" s="59">
        <f t="shared" ref="EN174:GY174" si="1445">SUM(EN175:EN181)</f>
        <v>0</v>
      </c>
      <c r="EO174" s="58">
        <f t="shared" si="1445"/>
        <v>0</v>
      </c>
      <c r="EP174" s="58">
        <f t="shared" si="1445"/>
        <v>0</v>
      </c>
      <c r="EQ174" s="58">
        <f t="shared" si="1445"/>
        <v>0</v>
      </c>
      <c r="ER174" s="109">
        <f t="shared" si="1445"/>
        <v>0</v>
      </c>
      <c r="ES174" s="59">
        <f t="shared" si="1445"/>
        <v>0</v>
      </c>
      <c r="ET174" s="58">
        <f t="shared" si="1445"/>
        <v>0</v>
      </c>
      <c r="EU174" s="58">
        <f t="shared" si="1445"/>
        <v>0</v>
      </c>
      <c r="EV174" s="58">
        <f t="shared" si="1445"/>
        <v>0</v>
      </c>
      <c r="EW174" s="58">
        <f t="shared" si="1445"/>
        <v>0</v>
      </c>
      <c r="EX174" s="58">
        <f t="shared" si="1445"/>
        <v>0</v>
      </c>
      <c r="EY174" s="58">
        <f t="shared" si="1445"/>
        <v>0</v>
      </c>
      <c r="EZ174" s="58">
        <f t="shared" si="1445"/>
        <v>0</v>
      </c>
      <c r="FA174" s="58">
        <f t="shared" si="1445"/>
        <v>0</v>
      </c>
      <c r="FB174" s="58">
        <f t="shared" si="1445"/>
        <v>0</v>
      </c>
      <c r="FC174" s="58">
        <f t="shared" si="1445"/>
        <v>0</v>
      </c>
      <c r="FD174" s="59">
        <f t="shared" si="1445"/>
        <v>0</v>
      </c>
      <c r="FE174" s="58">
        <f t="shared" si="1445"/>
        <v>0</v>
      </c>
      <c r="FF174" s="58">
        <f t="shared" si="1445"/>
        <v>0</v>
      </c>
      <c r="FG174" s="58">
        <f t="shared" si="1445"/>
        <v>0</v>
      </c>
      <c r="FH174" s="109">
        <f t="shared" si="1445"/>
        <v>0</v>
      </c>
      <c r="FI174" s="59">
        <f t="shared" si="1445"/>
        <v>0</v>
      </c>
      <c r="FJ174" s="58">
        <f t="shared" si="1445"/>
        <v>0</v>
      </c>
      <c r="FK174" s="58">
        <f t="shared" si="1445"/>
        <v>0</v>
      </c>
      <c r="FL174" s="58">
        <f t="shared" si="1445"/>
        <v>0</v>
      </c>
      <c r="FM174" s="58">
        <f t="shared" si="1445"/>
        <v>0</v>
      </c>
      <c r="FN174" s="58">
        <f t="shared" si="1445"/>
        <v>0</v>
      </c>
      <c r="FO174" s="58">
        <f t="shared" si="1445"/>
        <v>0</v>
      </c>
      <c r="FP174" s="58">
        <f t="shared" si="1445"/>
        <v>0</v>
      </c>
      <c r="FQ174" s="58">
        <f t="shared" si="1445"/>
        <v>0</v>
      </c>
      <c r="FR174" s="58">
        <f t="shared" si="1445"/>
        <v>0</v>
      </c>
      <c r="FS174" s="58">
        <f t="shared" si="1445"/>
        <v>0</v>
      </c>
      <c r="FT174" s="59">
        <f t="shared" si="1445"/>
        <v>0</v>
      </c>
      <c r="FU174" s="58">
        <f t="shared" si="1445"/>
        <v>0</v>
      </c>
      <c r="FV174" s="58">
        <f t="shared" si="1445"/>
        <v>0</v>
      </c>
      <c r="FW174" s="58">
        <f t="shared" si="1445"/>
        <v>0</v>
      </c>
      <c r="FX174" s="109">
        <f t="shared" si="1445"/>
        <v>0</v>
      </c>
      <c r="FY174" s="59">
        <f t="shared" si="1445"/>
        <v>0</v>
      </c>
      <c r="FZ174" s="58">
        <f t="shared" si="1445"/>
        <v>0</v>
      </c>
      <c r="GA174" s="58">
        <f t="shared" si="1445"/>
        <v>0</v>
      </c>
      <c r="GB174" s="58">
        <f t="shared" si="1445"/>
        <v>0</v>
      </c>
      <c r="GC174" s="58">
        <f t="shared" si="1445"/>
        <v>0</v>
      </c>
      <c r="GD174" s="58">
        <f t="shared" si="1445"/>
        <v>0</v>
      </c>
      <c r="GE174" s="58">
        <f t="shared" si="1445"/>
        <v>0</v>
      </c>
      <c r="GF174" s="58">
        <f t="shared" si="1445"/>
        <v>0</v>
      </c>
      <c r="GG174" s="58">
        <f t="shared" si="1445"/>
        <v>0</v>
      </c>
      <c r="GH174" s="58">
        <f t="shared" si="1445"/>
        <v>0</v>
      </c>
      <c r="GI174" s="58">
        <f t="shared" si="1445"/>
        <v>0</v>
      </c>
      <c r="GJ174" s="59">
        <f t="shared" si="1445"/>
        <v>0</v>
      </c>
      <c r="GK174" s="58">
        <f t="shared" si="1445"/>
        <v>0</v>
      </c>
      <c r="GL174" s="58">
        <f t="shared" si="1445"/>
        <v>0</v>
      </c>
      <c r="GM174" s="58">
        <f t="shared" si="1445"/>
        <v>0</v>
      </c>
      <c r="GN174" s="109">
        <f t="shared" si="1445"/>
        <v>0</v>
      </c>
      <c r="GO174" s="59">
        <f t="shared" si="1445"/>
        <v>0</v>
      </c>
      <c r="GP174" s="58">
        <f t="shared" si="1445"/>
        <v>0</v>
      </c>
      <c r="GQ174" s="58">
        <f t="shared" si="1445"/>
        <v>0</v>
      </c>
      <c r="GR174" s="58">
        <f t="shared" si="1445"/>
        <v>0</v>
      </c>
      <c r="GS174" s="58">
        <f t="shared" si="1445"/>
        <v>0</v>
      </c>
      <c r="GT174" s="58">
        <f t="shared" si="1445"/>
        <v>0</v>
      </c>
      <c r="GU174" s="58">
        <f t="shared" si="1445"/>
        <v>0</v>
      </c>
      <c r="GV174" s="58">
        <f t="shared" si="1445"/>
        <v>0</v>
      </c>
      <c r="GW174" s="58">
        <f t="shared" si="1445"/>
        <v>0</v>
      </c>
      <c r="GX174" s="58">
        <f t="shared" si="1445"/>
        <v>0</v>
      </c>
      <c r="GY174" s="58">
        <f t="shared" si="1445"/>
        <v>0</v>
      </c>
      <c r="GZ174" s="59">
        <f t="shared" ref="GZ174:JW174" si="1446">SUM(GZ175:GZ181)</f>
        <v>0</v>
      </c>
      <c r="HA174" s="58">
        <f t="shared" si="1446"/>
        <v>0</v>
      </c>
      <c r="HB174" s="58">
        <f t="shared" si="1446"/>
        <v>0</v>
      </c>
      <c r="HC174" s="58">
        <f t="shared" si="1446"/>
        <v>0</v>
      </c>
      <c r="HD174" s="58">
        <f t="shared" si="1446"/>
        <v>0</v>
      </c>
      <c r="HE174" s="58">
        <f t="shared" si="1446"/>
        <v>0</v>
      </c>
      <c r="HF174" s="58">
        <f t="shared" si="1446"/>
        <v>0</v>
      </c>
      <c r="HG174" s="58">
        <f t="shared" si="1446"/>
        <v>0</v>
      </c>
      <c r="HH174" s="58">
        <f t="shared" si="1446"/>
        <v>0</v>
      </c>
      <c r="HI174" s="58">
        <f t="shared" si="1446"/>
        <v>0</v>
      </c>
      <c r="HJ174" s="58">
        <f t="shared" si="1446"/>
        <v>0</v>
      </c>
      <c r="HK174" s="58">
        <f t="shared" si="1446"/>
        <v>0</v>
      </c>
      <c r="HL174" s="58">
        <f t="shared" si="1446"/>
        <v>0</v>
      </c>
      <c r="HM174" s="58">
        <f t="shared" si="1446"/>
        <v>0</v>
      </c>
      <c r="HN174" s="109">
        <f t="shared" si="1446"/>
        <v>0</v>
      </c>
      <c r="HO174" s="136">
        <f t="shared" si="1446"/>
        <v>0</v>
      </c>
      <c r="HP174" s="152">
        <f t="shared" si="1446"/>
        <v>0</v>
      </c>
      <c r="HQ174" s="59">
        <f t="shared" si="1446"/>
        <v>0</v>
      </c>
      <c r="HR174" s="58">
        <f t="shared" si="1446"/>
        <v>0</v>
      </c>
      <c r="HS174" s="58">
        <f t="shared" si="1446"/>
        <v>0</v>
      </c>
      <c r="HT174" s="58">
        <f t="shared" si="1446"/>
        <v>0</v>
      </c>
      <c r="HU174" s="58">
        <f t="shared" si="1446"/>
        <v>0</v>
      </c>
      <c r="HV174" s="58">
        <f t="shared" si="1446"/>
        <v>0</v>
      </c>
      <c r="HW174" s="58">
        <f t="shared" si="1446"/>
        <v>0</v>
      </c>
      <c r="HX174" s="58">
        <f t="shared" si="1446"/>
        <v>0</v>
      </c>
      <c r="HY174" s="58">
        <f t="shared" si="1446"/>
        <v>0</v>
      </c>
      <c r="HZ174" s="58">
        <f t="shared" si="1446"/>
        <v>0</v>
      </c>
      <c r="IA174" s="58">
        <f t="shared" si="1446"/>
        <v>0</v>
      </c>
      <c r="IB174" s="59">
        <f t="shared" si="1446"/>
        <v>0</v>
      </c>
      <c r="IC174" s="58">
        <f t="shared" si="1446"/>
        <v>0</v>
      </c>
      <c r="ID174" s="58">
        <f t="shared" si="1446"/>
        <v>0</v>
      </c>
      <c r="IE174" s="58">
        <f t="shared" si="1446"/>
        <v>0</v>
      </c>
      <c r="IF174" s="109">
        <f t="shared" si="1446"/>
        <v>0</v>
      </c>
      <c r="IG174" s="59">
        <f t="shared" si="1446"/>
        <v>0</v>
      </c>
      <c r="IH174" s="58">
        <f t="shared" si="1446"/>
        <v>0</v>
      </c>
      <c r="II174" s="58">
        <f t="shared" si="1446"/>
        <v>0</v>
      </c>
      <c r="IJ174" s="58">
        <f t="shared" si="1446"/>
        <v>0</v>
      </c>
      <c r="IK174" s="58">
        <f t="shared" si="1446"/>
        <v>0</v>
      </c>
      <c r="IL174" s="58">
        <f t="shared" si="1446"/>
        <v>0</v>
      </c>
      <c r="IM174" s="58">
        <f t="shared" si="1446"/>
        <v>0</v>
      </c>
      <c r="IN174" s="58">
        <f t="shared" si="1446"/>
        <v>0</v>
      </c>
      <c r="IO174" s="58">
        <f t="shared" si="1446"/>
        <v>0</v>
      </c>
      <c r="IP174" s="58">
        <f t="shared" si="1446"/>
        <v>0</v>
      </c>
      <c r="IQ174" s="58">
        <f t="shared" si="1446"/>
        <v>0</v>
      </c>
      <c r="IR174" s="59">
        <f t="shared" si="1446"/>
        <v>0</v>
      </c>
      <c r="IS174" s="58">
        <f t="shared" si="1446"/>
        <v>0</v>
      </c>
      <c r="IT174" s="58">
        <f t="shared" si="1446"/>
        <v>0</v>
      </c>
      <c r="IU174" s="58">
        <f t="shared" si="1446"/>
        <v>0</v>
      </c>
      <c r="IV174" s="109">
        <f t="shared" si="1446"/>
        <v>0</v>
      </c>
      <c r="IW174" s="59">
        <f t="shared" si="1446"/>
        <v>0</v>
      </c>
      <c r="IX174" s="58">
        <f t="shared" si="1446"/>
        <v>0</v>
      </c>
      <c r="IY174" s="58">
        <f t="shared" si="1446"/>
        <v>0</v>
      </c>
      <c r="IZ174" s="58">
        <f t="shared" si="1446"/>
        <v>0</v>
      </c>
      <c r="JA174" s="58">
        <f t="shared" si="1446"/>
        <v>0</v>
      </c>
      <c r="JB174" s="58">
        <f t="shared" si="1446"/>
        <v>0</v>
      </c>
      <c r="JC174" s="58">
        <f t="shared" si="1446"/>
        <v>0</v>
      </c>
      <c r="JD174" s="58">
        <f t="shared" si="1446"/>
        <v>0</v>
      </c>
      <c r="JE174" s="58">
        <f t="shared" si="1446"/>
        <v>0</v>
      </c>
      <c r="JF174" s="58">
        <f t="shared" si="1446"/>
        <v>0</v>
      </c>
      <c r="JG174" s="58">
        <f t="shared" si="1446"/>
        <v>0</v>
      </c>
      <c r="JH174" s="59">
        <f t="shared" si="1446"/>
        <v>0</v>
      </c>
      <c r="JI174" s="58">
        <f t="shared" si="1446"/>
        <v>0</v>
      </c>
      <c r="JJ174" s="58">
        <f t="shared" si="1446"/>
        <v>0</v>
      </c>
      <c r="JK174" s="58">
        <f t="shared" si="1446"/>
        <v>0</v>
      </c>
      <c r="JL174" s="109">
        <f t="shared" si="1446"/>
        <v>0</v>
      </c>
      <c r="JM174" s="59">
        <f t="shared" si="1446"/>
        <v>0</v>
      </c>
      <c r="JN174" s="58">
        <f t="shared" si="1446"/>
        <v>0</v>
      </c>
      <c r="JO174" s="58">
        <f t="shared" si="1446"/>
        <v>0</v>
      </c>
      <c r="JP174" s="58">
        <f t="shared" si="1446"/>
        <v>0</v>
      </c>
      <c r="JQ174" s="58">
        <f t="shared" si="1446"/>
        <v>0</v>
      </c>
      <c r="JR174" s="58">
        <f t="shared" si="1446"/>
        <v>0</v>
      </c>
      <c r="JS174" s="58">
        <f t="shared" si="1446"/>
        <v>0</v>
      </c>
      <c r="JT174" s="58">
        <f t="shared" si="1446"/>
        <v>0</v>
      </c>
      <c r="JU174" s="58">
        <f t="shared" si="1446"/>
        <v>0</v>
      </c>
      <c r="JV174" s="58">
        <f t="shared" si="1446"/>
        <v>0</v>
      </c>
      <c r="JW174" s="58">
        <f t="shared" si="1446"/>
        <v>0</v>
      </c>
      <c r="JX174" s="59">
        <f t="shared" ref="JX174:MT174" si="1447">SUM(JX175:JX181)</f>
        <v>0</v>
      </c>
      <c r="JY174" s="58">
        <f t="shared" si="1447"/>
        <v>0</v>
      </c>
      <c r="JZ174" s="58">
        <f t="shared" si="1447"/>
        <v>0</v>
      </c>
      <c r="KA174" s="58">
        <f t="shared" si="1447"/>
        <v>0</v>
      </c>
      <c r="KB174" s="109">
        <f t="shared" si="1447"/>
        <v>0</v>
      </c>
      <c r="KC174" s="59">
        <f t="shared" si="1447"/>
        <v>0</v>
      </c>
      <c r="KD174" s="58">
        <f t="shared" si="1447"/>
        <v>0</v>
      </c>
      <c r="KE174" s="58">
        <f t="shared" si="1447"/>
        <v>0</v>
      </c>
      <c r="KF174" s="58">
        <f t="shared" si="1447"/>
        <v>0</v>
      </c>
      <c r="KG174" s="58">
        <f t="shared" si="1447"/>
        <v>0</v>
      </c>
      <c r="KH174" s="58">
        <f t="shared" si="1447"/>
        <v>0</v>
      </c>
      <c r="KI174" s="58">
        <f t="shared" si="1447"/>
        <v>0</v>
      </c>
      <c r="KJ174" s="58">
        <f t="shared" si="1447"/>
        <v>0</v>
      </c>
      <c r="KK174" s="58">
        <f t="shared" si="1447"/>
        <v>0</v>
      </c>
      <c r="KL174" s="58">
        <f t="shared" si="1447"/>
        <v>0</v>
      </c>
      <c r="KM174" s="58">
        <f t="shared" si="1447"/>
        <v>0</v>
      </c>
      <c r="KN174" s="59">
        <f t="shared" si="1447"/>
        <v>0</v>
      </c>
      <c r="KO174" s="58">
        <f t="shared" si="1447"/>
        <v>0</v>
      </c>
      <c r="KP174" s="58">
        <f t="shared" si="1447"/>
        <v>0</v>
      </c>
      <c r="KQ174" s="58">
        <f t="shared" si="1447"/>
        <v>0</v>
      </c>
      <c r="KR174" s="58">
        <f t="shared" si="1447"/>
        <v>0</v>
      </c>
      <c r="KS174" s="58">
        <f t="shared" si="1447"/>
        <v>0</v>
      </c>
      <c r="KT174" s="58">
        <f t="shared" si="1447"/>
        <v>0</v>
      </c>
      <c r="KU174" s="58">
        <f t="shared" si="1447"/>
        <v>0</v>
      </c>
      <c r="KV174" s="58">
        <f t="shared" si="1447"/>
        <v>0</v>
      </c>
      <c r="KW174" s="58">
        <f t="shared" si="1447"/>
        <v>0</v>
      </c>
      <c r="KX174" s="58">
        <f t="shared" si="1447"/>
        <v>0</v>
      </c>
      <c r="KY174" s="58">
        <f t="shared" si="1447"/>
        <v>0</v>
      </c>
      <c r="KZ174" s="58">
        <f t="shared" si="1447"/>
        <v>0</v>
      </c>
      <c r="LA174" s="58">
        <f t="shared" si="1447"/>
        <v>0</v>
      </c>
      <c r="LB174" s="109">
        <f t="shared" si="1447"/>
        <v>0</v>
      </c>
      <c r="LC174" s="152">
        <f t="shared" si="1447"/>
        <v>0</v>
      </c>
      <c r="LD174" s="59">
        <f t="shared" si="1447"/>
        <v>0</v>
      </c>
      <c r="LE174" s="58">
        <f t="shared" si="1447"/>
        <v>0</v>
      </c>
      <c r="LF174" s="58">
        <f t="shared" si="1447"/>
        <v>0</v>
      </c>
      <c r="LG174" s="58">
        <f t="shared" si="1447"/>
        <v>0</v>
      </c>
      <c r="LH174" s="58">
        <f t="shared" si="1447"/>
        <v>0</v>
      </c>
      <c r="LI174" s="58">
        <f t="shared" si="1447"/>
        <v>0</v>
      </c>
      <c r="LJ174" s="58">
        <f t="shared" si="1447"/>
        <v>0</v>
      </c>
      <c r="LK174" s="58">
        <f t="shared" si="1447"/>
        <v>0</v>
      </c>
      <c r="LL174" s="58">
        <f t="shared" si="1447"/>
        <v>0</v>
      </c>
      <c r="LM174" s="58">
        <f t="shared" si="1447"/>
        <v>0</v>
      </c>
      <c r="LN174" s="58">
        <f t="shared" si="1447"/>
        <v>0</v>
      </c>
      <c r="LO174" s="59">
        <f t="shared" si="1447"/>
        <v>0</v>
      </c>
      <c r="LP174" s="58">
        <f t="shared" si="1447"/>
        <v>0</v>
      </c>
      <c r="LQ174" s="58">
        <f t="shared" si="1447"/>
        <v>0</v>
      </c>
      <c r="LR174" s="58">
        <f t="shared" si="1447"/>
        <v>0</v>
      </c>
      <c r="LS174" s="109">
        <f t="shared" si="1447"/>
        <v>0</v>
      </c>
      <c r="LT174" s="59">
        <f t="shared" si="1447"/>
        <v>0</v>
      </c>
      <c r="LU174" s="58">
        <f t="shared" si="1447"/>
        <v>0</v>
      </c>
      <c r="LV174" s="58">
        <f t="shared" si="1447"/>
        <v>0</v>
      </c>
      <c r="LW174" s="58">
        <f t="shared" si="1447"/>
        <v>0</v>
      </c>
      <c r="LX174" s="58">
        <f t="shared" si="1447"/>
        <v>0</v>
      </c>
      <c r="LY174" s="58">
        <f t="shared" si="1447"/>
        <v>0</v>
      </c>
      <c r="LZ174" s="58">
        <f t="shared" si="1447"/>
        <v>0</v>
      </c>
      <c r="MA174" s="58">
        <f t="shared" si="1447"/>
        <v>0</v>
      </c>
      <c r="MB174" s="58">
        <f t="shared" si="1447"/>
        <v>0</v>
      </c>
      <c r="MC174" s="58">
        <f t="shared" si="1447"/>
        <v>0</v>
      </c>
      <c r="MD174" s="58">
        <f t="shared" si="1447"/>
        <v>0</v>
      </c>
      <c r="ME174" s="59">
        <f t="shared" si="1447"/>
        <v>0</v>
      </c>
      <c r="MF174" s="58">
        <f t="shared" si="1447"/>
        <v>0</v>
      </c>
      <c r="MG174" s="58">
        <f t="shared" si="1447"/>
        <v>0</v>
      </c>
      <c r="MH174" s="58">
        <f t="shared" si="1447"/>
        <v>0</v>
      </c>
      <c r="MI174" s="109">
        <f t="shared" si="1447"/>
        <v>0</v>
      </c>
      <c r="MJ174" s="59">
        <f t="shared" si="1447"/>
        <v>0</v>
      </c>
      <c r="MK174" s="58">
        <f t="shared" si="1447"/>
        <v>0</v>
      </c>
      <c r="ML174" s="58">
        <f t="shared" si="1447"/>
        <v>0</v>
      </c>
      <c r="MM174" s="58">
        <f t="shared" si="1447"/>
        <v>0</v>
      </c>
      <c r="MN174" s="58">
        <f t="shared" si="1447"/>
        <v>0</v>
      </c>
      <c r="MO174" s="58">
        <f t="shared" si="1447"/>
        <v>0</v>
      </c>
      <c r="MP174" s="58">
        <f t="shared" si="1447"/>
        <v>0</v>
      </c>
      <c r="MQ174" s="58">
        <f t="shared" si="1447"/>
        <v>0</v>
      </c>
      <c r="MR174" s="58">
        <f t="shared" si="1447"/>
        <v>0</v>
      </c>
      <c r="MS174" s="58">
        <f t="shared" si="1447"/>
        <v>0</v>
      </c>
      <c r="MT174" s="58">
        <f t="shared" si="1447"/>
        <v>0</v>
      </c>
      <c r="MU174" s="59">
        <f t="shared" ref="MU174:PF174" si="1448">SUM(MU175:MU181)</f>
        <v>0</v>
      </c>
      <c r="MV174" s="58">
        <f t="shared" si="1448"/>
        <v>0</v>
      </c>
      <c r="MW174" s="58">
        <f t="shared" si="1448"/>
        <v>0</v>
      </c>
      <c r="MX174" s="58">
        <f t="shared" si="1448"/>
        <v>0</v>
      </c>
      <c r="MY174" s="109">
        <f t="shared" si="1448"/>
        <v>0</v>
      </c>
      <c r="MZ174" s="59">
        <f t="shared" si="1448"/>
        <v>0</v>
      </c>
      <c r="NA174" s="58">
        <f t="shared" si="1448"/>
        <v>0</v>
      </c>
      <c r="NB174" s="58">
        <f t="shared" si="1448"/>
        <v>0</v>
      </c>
      <c r="NC174" s="58">
        <f t="shared" si="1448"/>
        <v>0</v>
      </c>
      <c r="ND174" s="58">
        <f t="shared" si="1448"/>
        <v>0</v>
      </c>
      <c r="NE174" s="58">
        <f t="shared" si="1448"/>
        <v>0</v>
      </c>
      <c r="NF174" s="58">
        <f t="shared" si="1448"/>
        <v>0</v>
      </c>
      <c r="NG174" s="58">
        <f t="shared" si="1448"/>
        <v>0</v>
      </c>
      <c r="NH174" s="58">
        <f t="shared" si="1448"/>
        <v>0</v>
      </c>
      <c r="NI174" s="58">
        <f t="shared" si="1448"/>
        <v>0</v>
      </c>
      <c r="NJ174" s="58">
        <f t="shared" si="1448"/>
        <v>0</v>
      </c>
      <c r="NK174" s="59">
        <f t="shared" si="1448"/>
        <v>0</v>
      </c>
      <c r="NL174" s="58">
        <f t="shared" si="1448"/>
        <v>0</v>
      </c>
      <c r="NM174" s="58">
        <f t="shared" si="1448"/>
        <v>0</v>
      </c>
      <c r="NN174" s="58">
        <f t="shared" si="1448"/>
        <v>0</v>
      </c>
      <c r="NO174" s="109">
        <f t="shared" si="1448"/>
        <v>0</v>
      </c>
      <c r="NP174" s="59">
        <f t="shared" si="1448"/>
        <v>0</v>
      </c>
      <c r="NQ174" s="58">
        <f t="shared" si="1448"/>
        <v>0</v>
      </c>
      <c r="NR174" s="58">
        <f t="shared" si="1448"/>
        <v>0</v>
      </c>
      <c r="NS174" s="58">
        <f t="shared" si="1448"/>
        <v>0</v>
      </c>
      <c r="NT174" s="58">
        <f t="shared" si="1448"/>
        <v>0</v>
      </c>
      <c r="NU174" s="58">
        <f t="shared" si="1448"/>
        <v>0</v>
      </c>
      <c r="NV174" s="58">
        <f t="shared" si="1448"/>
        <v>0</v>
      </c>
      <c r="NW174" s="58">
        <f t="shared" si="1448"/>
        <v>0</v>
      </c>
      <c r="NX174" s="58">
        <f t="shared" si="1448"/>
        <v>0</v>
      </c>
      <c r="NY174" s="58">
        <f t="shared" si="1448"/>
        <v>0</v>
      </c>
      <c r="NZ174" s="58">
        <f t="shared" si="1448"/>
        <v>0</v>
      </c>
      <c r="OA174" s="59">
        <f t="shared" si="1448"/>
        <v>0</v>
      </c>
      <c r="OB174" s="58">
        <f t="shared" si="1448"/>
        <v>0</v>
      </c>
      <c r="OC174" s="58">
        <f t="shared" si="1448"/>
        <v>0</v>
      </c>
      <c r="OD174" s="58">
        <f t="shared" si="1448"/>
        <v>0</v>
      </c>
      <c r="OE174" s="109">
        <f t="shared" si="1448"/>
        <v>0</v>
      </c>
      <c r="OF174" s="59">
        <f t="shared" si="1448"/>
        <v>0</v>
      </c>
      <c r="OG174" s="58">
        <f t="shared" si="1448"/>
        <v>0</v>
      </c>
      <c r="OH174" s="58">
        <f t="shared" si="1448"/>
        <v>0</v>
      </c>
      <c r="OI174" s="58">
        <f t="shared" si="1448"/>
        <v>0</v>
      </c>
      <c r="OJ174" s="58">
        <f t="shared" si="1448"/>
        <v>0</v>
      </c>
      <c r="OK174" s="58">
        <f t="shared" si="1448"/>
        <v>0</v>
      </c>
      <c r="OL174" s="58">
        <f t="shared" si="1448"/>
        <v>0</v>
      </c>
      <c r="OM174" s="58">
        <f t="shared" si="1448"/>
        <v>0</v>
      </c>
      <c r="ON174" s="58">
        <f t="shared" si="1448"/>
        <v>0</v>
      </c>
      <c r="OO174" s="58">
        <f t="shared" si="1448"/>
        <v>0</v>
      </c>
      <c r="OP174" s="58">
        <f t="shared" si="1448"/>
        <v>0</v>
      </c>
      <c r="OQ174" s="59">
        <f t="shared" si="1448"/>
        <v>0</v>
      </c>
      <c r="OR174" s="58">
        <f t="shared" si="1448"/>
        <v>0</v>
      </c>
      <c r="OS174" s="58">
        <f t="shared" si="1448"/>
        <v>0</v>
      </c>
      <c r="OT174" s="58">
        <f t="shared" si="1448"/>
        <v>0</v>
      </c>
      <c r="OU174" s="109">
        <f t="shared" si="1448"/>
        <v>0</v>
      </c>
      <c r="OV174" s="59">
        <f t="shared" si="1448"/>
        <v>0</v>
      </c>
      <c r="OW174" s="58">
        <f t="shared" si="1448"/>
        <v>0</v>
      </c>
      <c r="OX174" s="58">
        <f t="shared" si="1448"/>
        <v>0</v>
      </c>
      <c r="OY174" s="58">
        <f t="shared" si="1448"/>
        <v>0</v>
      </c>
      <c r="OZ174" s="58">
        <f t="shared" si="1448"/>
        <v>0</v>
      </c>
      <c r="PA174" s="58">
        <f t="shared" si="1448"/>
        <v>0</v>
      </c>
      <c r="PB174" s="58">
        <f t="shared" si="1448"/>
        <v>0</v>
      </c>
      <c r="PC174" s="58">
        <f t="shared" si="1448"/>
        <v>0</v>
      </c>
      <c r="PD174" s="58">
        <f t="shared" si="1448"/>
        <v>0</v>
      </c>
      <c r="PE174" s="58">
        <f t="shared" si="1448"/>
        <v>0</v>
      </c>
      <c r="PF174" s="58">
        <f t="shared" si="1448"/>
        <v>0</v>
      </c>
      <c r="PG174" s="59">
        <f t="shared" ref="PG174:RR174" si="1449">SUM(PG175:PG181)</f>
        <v>0</v>
      </c>
      <c r="PH174" s="58">
        <f t="shared" si="1449"/>
        <v>0</v>
      </c>
      <c r="PI174" s="58">
        <f t="shared" si="1449"/>
        <v>0</v>
      </c>
      <c r="PJ174" s="58">
        <f t="shared" si="1449"/>
        <v>0</v>
      </c>
      <c r="PK174" s="109">
        <f t="shared" si="1449"/>
        <v>0</v>
      </c>
      <c r="PL174" s="59">
        <f t="shared" si="1449"/>
        <v>0</v>
      </c>
      <c r="PM174" s="58">
        <f t="shared" si="1449"/>
        <v>0</v>
      </c>
      <c r="PN174" s="58">
        <f t="shared" si="1449"/>
        <v>0</v>
      </c>
      <c r="PO174" s="58">
        <f t="shared" si="1449"/>
        <v>0</v>
      </c>
      <c r="PP174" s="58">
        <f t="shared" si="1449"/>
        <v>0</v>
      </c>
      <c r="PQ174" s="58">
        <f t="shared" si="1449"/>
        <v>0</v>
      </c>
      <c r="PR174" s="58">
        <f t="shared" si="1449"/>
        <v>0</v>
      </c>
      <c r="PS174" s="58">
        <f t="shared" si="1449"/>
        <v>0</v>
      </c>
      <c r="PT174" s="58">
        <f t="shared" si="1449"/>
        <v>0</v>
      </c>
      <c r="PU174" s="58">
        <f t="shared" si="1449"/>
        <v>0</v>
      </c>
      <c r="PV174" s="58">
        <f t="shared" si="1449"/>
        <v>0</v>
      </c>
      <c r="PW174" s="59">
        <f t="shared" si="1449"/>
        <v>0</v>
      </c>
      <c r="PX174" s="58">
        <f t="shared" si="1449"/>
        <v>0</v>
      </c>
      <c r="PY174" s="58">
        <f t="shared" si="1449"/>
        <v>0</v>
      </c>
      <c r="PZ174" s="58">
        <f t="shared" si="1449"/>
        <v>0</v>
      </c>
      <c r="QA174" s="109">
        <f t="shared" si="1449"/>
        <v>0</v>
      </c>
      <c r="QB174" s="59">
        <f t="shared" si="1449"/>
        <v>0</v>
      </c>
      <c r="QC174" s="58">
        <f t="shared" si="1449"/>
        <v>0</v>
      </c>
      <c r="QD174" s="58">
        <f t="shared" si="1449"/>
        <v>0</v>
      </c>
      <c r="QE174" s="58">
        <f t="shared" si="1449"/>
        <v>0</v>
      </c>
      <c r="QF174" s="58">
        <f t="shared" si="1449"/>
        <v>0</v>
      </c>
      <c r="QG174" s="58">
        <f t="shared" si="1449"/>
        <v>0</v>
      </c>
      <c r="QH174" s="58">
        <f t="shared" si="1449"/>
        <v>0</v>
      </c>
      <c r="QI174" s="58">
        <f t="shared" si="1449"/>
        <v>0</v>
      </c>
      <c r="QJ174" s="58">
        <f t="shared" si="1449"/>
        <v>0</v>
      </c>
      <c r="QK174" s="58">
        <f t="shared" si="1449"/>
        <v>0</v>
      </c>
      <c r="QL174" s="58">
        <f t="shared" si="1449"/>
        <v>0</v>
      </c>
      <c r="QM174" s="59">
        <f t="shared" si="1449"/>
        <v>0</v>
      </c>
      <c r="QN174" s="58">
        <f t="shared" si="1449"/>
        <v>0</v>
      </c>
      <c r="QO174" s="58">
        <f t="shared" si="1449"/>
        <v>0</v>
      </c>
      <c r="QP174" s="58">
        <f t="shared" si="1449"/>
        <v>0</v>
      </c>
      <c r="QQ174" s="109">
        <f t="shared" si="1449"/>
        <v>0</v>
      </c>
      <c r="QR174" s="59">
        <f t="shared" si="1449"/>
        <v>0</v>
      </c>
      <c r="QS174" s="58">
        <f t="shared" si="1449"/>
        <v>0</v>
      </c>
      <c r="QT174" s="58">
        <f t="shared" si="1449"/>
        <v>0</v>
      </c>
      <c r="QU174" s="58">
        <f t="shared" si="1449"/>
        <v>0</v>
      </c>
      <c r="QV174" s="58">
        <f t="shared" si="1449"/>
        <v>0</v>
      </c>
      <c r="QW174" s="58">
        <f t="shared" si="1449"/>
        <v>0</v>
      </c>
      <c r="QX174" s="58">
        <f t="shared" si="1449"/>
        <v>0</v>
      </c>
      <c r="QY174" s="58">
        <f t="shared" si="1449"/>
        <v>0</v>
      </c>
      <c r="QZ174" s="58">
        <f t="shared" si="1449"/>
        <v>0</v>
      </c>
      <c r="RA174" s="58">
        <f t="shared" si="1449"/>
        <v>0</v>
      </c>
      <c r="RB174" s="58">
        <f t="shared" si="1449"/>
        <v>0</v>
      </c>
      <c r="RC174" s="59">
        <f t="shared" si="1449"/>
        <v>0</v>
      </c>
      <c r="RD174" s="58">
        <f t="shared" si="1449"/>
        <v>0</v>
      </c>
      <c r="RE174" s="58">
        <f t="shared" si="1449"/>
        <v>0</v>
      </c>
      <c r="RF174" s="58">
        <f t="shared" si="1449"/>
        <v>0</v>
      </c>
      <c r="RG174" s="58">
        <f t="shared" si="1449"/>
        <v>0</v>
      </c>
      <c r="RH174" s="58">
        <f t="shared" si="1449"/>
        <v>0</v>
      </c>
      <c r="RI174" s="58">
        <f t="shared" si="1449"/>
        <v>0</v>
      </c>
      <c r="RJ174" s="58">
        <f t="shared" si="1449"/>
        <v>0</v>
      </c>
      <c r="RK174" s="58">
        <f t="shared" si="1449"/>
        <v>0</v>
      </c>
      <c r="RL174" s="58">
        <f t="shared" si="1449"/>
        <v>0</v>
      </c>
      <c r="RM174" s="58">
        <f t="shared" si="1449"/>
        <v>0</v>
      </c>
      <c r="RN174" s="58">
        <f t="shared" si="1449"/>
        <v>0</v>
      </c>
      <c r="RO174" s="58">
        <f t="shared" si="1449"/>
        <v>0</v>
      </c>
      <c r="RP174" s="58">
        <f t="shared" si="1449"/>
        <v>0</v>
      </c>
      <c r="RQ174" s="109">
        <f t="shared" si="1449"/>
        <v>0</v>
      </c>
      <c r="RR174" s="152">
        <f t="shared" si="1449"/>
        <v>0</v>
      </c>
      <c r="RS174" s="59">
        <f t="shared" ref="RS174:UD174" si="1450">SUM(RS175:RS181)</f>
        <v>0</v>
      </c>
      <c r="RT174" s="58">
        <f t="shared" si="1450"/>
        <v>0</v>
      </c>
      <c r="RU174" s="58">
        <f t="shared" si="1450"/>
        <v>0</v>
      </c>
      <c r="RV174" s="58">
        <f t="shared" si="1450"/>
        <v>0</v>
      </c>
      <c r="RW174" s="58">
        <f t="shared" si="1450"/>
        <v>0</v>
      </c>
      <c r="RX174" s="58">
        <f t="shared" si="1450"/>
        <v>0</v>
      </c>
      <c r="RY174" s="58">
        <f t="shared" si="1450"/>
        <v>0</v>
      </c>
      <c r="RZ174" s="58">
        <f t="shared" si="1450"/>
        <v>0</v>
      </c>
      <c r="SA174" s="58">
        <f t="shared" si="1450"/>
        <v>0</v>
      </c>
      <c r="SB174" s="58">
        <f t="shared" si="1450"/>
        <v>0</v>
      </c>
      <c r="SC174" s="58">
        <f t="shared" si="1450"/>
        <v>0</v>
      </c>
      <c r="SD174" s="59">
        <f t="shared" si="1450"/>
        <v>0</v>
      </c>
      <c r="SE174" s="58">
        <f t="shared" si="1450"/>
        <v>0</v>
      </c>
      <c r="SF174" s="58">
        <f t="shared" si="1450"/>
        <v>0</v>
      </c>
      <c r="SG174" s="58">
        <f t="shared" si="1450"/>
        <v>0</v>
      </c>
      <c r="SH174" s="109">
        <f t="shared" si="1450"/>
        <v>0</v>
      </c>
      <c r="SI174" s="59">
        <f t="shared" si="1450"/>
        <v>0</v>
      </c>
      <c r="SJ174" s="58">
        <f t="shared" si="1450"/>
        <v>0</v>
      </c>
      <c r="SK174" s="58">
        <f t="shared" si="1450"/>
        <v>0</v>
      </c>
      <c r="SL174" s="58">
        <f t="shared" si="1450"/>
        <v>0</v>
      </c>
      <c r="SM174" s="58">
        <f t="shared" si="1450"/>
        <v>0</v>
      </c>
      <c r="SN174" s="58">
        <f t="shared" si="1450"/>
        <v>0</v>
      </c>
      <c r="SO174" s="58">
        <f t="shared" si="1450"/>
        <v>0</v>
      </c>
      <c r="SP174" s="58">
        <f t="shared" si="1450"/>
        <v>0</v>
      </c>
      <c r="SQ174" s="58">
        <f t="shared" si="1450"/>
        <v>0</v>
      </c>
      <c r="SR174" s="58">
        <f t="shared" si="1450"/>
        <v>0</v>
      </c>
      <c r="SS174" s="58">
        <f t="shared" si="1450"/>
        <v>0</v>
      </c>
      <c r="ST174" s="59">
        <f t="shared" si="1450"/>
        <v>0</v>
      </c>
      <c r="SU174" s="58">
        <f t="shared" si="1450"/>
        <v>0</v>
      </c>
      <c r="SV174" s="58">
        <f t="shared" si="1450"/>
        <v>0</v>
      </c>
      <c r="SW174" s="58">
        <f t="shared" si="1450"/>
        <v>0</v>
      </c>
      <c r="SX174" s="109">
        <f t="shared" si="1450"/>
        <v>0</v>
      </c>
      <c r="SY174" s="59">
        <f t="shared" si="1450"/>
        <v>0</v>
      </c>
      <c r="SZ174" s="58">
        <f t="shared" si="1450"/>
        <v>0</v>
      </c>
      <c r="TA174" s="58">
        <f t="shared" si="1450"/>
        <v>0</v>
      </c>
      <c r="TB174" s="58">
        <f t="shared" si="1450"/>
        <v>0</v>
      </c>
      <c r="TC174" s="58">
        <f t="shared" si="1450"/>
        <v>0</v>
      </c>
      <c r="TD174" s="58">
        <f t="shared" si="1450"/>
        <v>0</v>
      </c>
      <c r="TE174" s="58">
        <f t="shared" si="1450"/>
        <v>0</v>
      </c>
      <c r="TF174" s="58">
        <f t="shared" si="1450"/>
        <v>0</v>
      </c>
      <c r="TG174" s="58">
        <f t="shared" si="1450"/>
        <v>0</v>
      </c>
      <c r="TH174" s="58">
        <f t="shared" si="1450"/>
        <v>0</v>
      </c>
      <c r="TI174" s="58">
        <f t="shared" si="1450"/>
        <v>0</v>
      </c>
      <c r="TJ174" s="59">
        <f t="shared" si="1450"/>
        <v>0</v>
      </c>
      <c r="TK174" s="58">
        <f t="shared" si="1450"/>
        <v>0</v>
      </c>
      <c r="TL174" s="58">
        <f t="shared" si="1450"/>
        <v>0</v>
      </c>
      <c r="TM174" s="58">
        <f t="shared" si="1450"/>
        <v>0</v>
      </c>
      <c r="TN174" s="109">
        <f t="shared" si="1450"/>
        <v>0</v>
      </c>
      <c r="TO174" s="59">
        <f t="shared" si="1450"/>
        <v>0</v>
      </c>
      <c r="TP174" s="58">
        <f t="shared" si="1450"/>
        <v>0</v>
      </c>
      <c r="TQ174" s="58">
        <f t="shared" si="1450"/>
        <v>0</v>
      </c>
      <c r="TR174" s="58">
        <f t="shared" si="1450"/>
        <v>0</v>
      </c>
      <c r="TS174" s="58">
        <f t="shared" si="1450"/>
        <v>0</v>
      </c>
      <c r="TT174" s="58">
        <f t="shared" si="1450"/>
        <v>0</v>
      </c>
      <c r="TU174" s="58">
        <f t="shared" si="1450"/>
        <v>0</v>
      </c>
      <c r="TV174" s="58">
        <f t="shared" si="1450"/>
        <v>0</v>
      </c>
      <c r="TW174" s="58">
        <f t="shared" si="1450"/>
        <v>0</v>
      </c>
      <c r="TX174" s="58">
        <f t="shared" si="1450"/>
        <v>0</v>
      </c>
      <c r="TY174" s="58">
        <f t="shared" si="1450"/>
        <v>0</v>
      </c>
      <c r="TZ174" s="59">
        <f t="shared" si="1450"/>
        <v>0</v>
      </c>
      <c r="UA174" s="58">
        <f t="shared" si="1450"/>
        <v>0</v>
      </c>
      <c r="UB174" s="58">
        <f t="shared" si="1450"/>
        <v>0</v>
      </c>
      <c r="UC174" s="58">
        <f t="shared" si="1450"/>
        <v>0</v>
      </c>
      <c r="UD174" s="109">
        <f t="shared" si="1450"/>
        <v>0</v>
      </c>
      <c r="UE174" s="59">
        <f t="shared" ref="UE174:VD174" si="1451">SUM(UE175:UE181)</f>
        <v>0</v>
      </c>
      <c r="UF174" s="58">
        <f t="shared" si="1451"/>
        <v>0</v>
      </c>
      <c r="UG174" s="58">
        <f t="shared" si="1451"/>
        <v>0</v>
      </c>
      <c r="UH174" s="58">
        <f t="shared" si="1451"/>
        <v>0</v>
      </c>
      <c r="UI174" s="58">
        <f t="shared" si="1451"/>
        <v>0</v>
      </c>
      <c r="UJ174" s="58">
        <f t="shared" si="1451"/>
        <v>0</v>
      </c>
      <c r="UK174" s="58">
        <f t="shared" si="1451"/>
        <v>0</v>
      </c>
      <c r="UL174" s="58">
        <f t="shared" si="1451"/>
        <v>0</v>
      </c>
      <c r="UM174" s="58">
        <f t="shared" si="1451"/>
        <v>0</v>
      </c>
      <c r="UN174" s="58">
        <f t="shared" si="1451"/>
        <v>0</v>
      </c>
      <c r="UO174" s="58">
        <f t="shared" si="1451"/>
        <v>0</v>
      </c>
      <c r="UP174" s="59">
        <f t="shared" si="1451"/>
        <v>0</v>
      </c>
      <c r="UQ174" s="58">
        <f t="shared" si="1451"/>
        <v>0</v>
      </c>
      <c r="UR174" s="58">
        <f t="shared" si="1451"/>
        <v>0</v>
      </c>
      <c r="US174" s="58">
        <f t="shared" si="1451"/>
        <v>0</v>
      </c>
      <c r="UT174" s="58">
        <f t="shared" si="1451"/>
        <v>0</v>
      </c>
      <c r="UU174" s="58">
        <f t="shared" si="1451"/>
        <v>0</v>
      </c>
      <c r="UV174" s="58">
        <f t="shared" si="1451"/>
        <v>0</v>
      </c>
      <c r="UW174" s="58">
        <f t="shared" si="1451"/>
        <v>0</v>
      </c>
      <c r="UX174" s="58">
        <f t="shared" si="1451"/>
        <v>0</v>
      </c>
      <c r="UY174" s="58">
        <f t="shared" si="1451"/>
        <v>0</v>
      </c>
      <c r="UZ174" s="58">
        <f t="shared" si="1451"/>
        <v>0</v>
      </c>
      <c r="VA174" s="58">
        <f t="shared" si="1451"/>
        <v>0</v>
      </c>
      <c r="VB174" s="58">
        <f t="shared" si="1451"/>
        <v>0</v>
      </c>
      <c r="VC174" s="58">
        <f t="shared" si="1451"/>
        <v>0</v>
      </c>
      <c r="VD174" s="109">
        <f t="shared" si="1451"/>
        <v>0</v>
      </c>
      <c r="VE174" s="10" t="str">
        <f t="shared" si="1195"/>
        <v>-</v>
      </c>
    </row>
    <row r="175" spans="1:577" ht="20.149999999999999" customHeight="1">
      <c r="A175" s="22"/>
      <c r="B175" s="22"/>
      <c r="C175" s="23">
        <v>64051</v>
      </c>
      <c r="D175" s="24" t="s">
        <v>167</v>
      </c>
      <c r="E175" s="193">
        <f t="shared" ref="E175:E181" si="1452">SUM(F175:I175)</f>
        <v>0</v>
      </c>
      <c r="F175" s="194"/>
      <c r="G175" s="194"/>
      <c r="H175" s="195"/>
      <c r="I175" s="229"/>
      <c r="J175" s="241">
        <f t="shared" ref="J175:J181" si="1453">SUM(K175:Y175)</f>
        <v>0</v>
      </c>
      <c r="K175" s="61"/>
      <c r="L175" s="60"/>
      <c r="M175" s="60"/>
      <c r="N175" s="60"/>
      <c r="O175" s="60"/>
      <c r="P175" s="60"/>
      <c r="Q175" s="60"/>
      <c r="R175" s="60"/>
      <c r="S175" s="60"/>
      <c r="T175" s="60"/>
      <c r="U175" s="61"/>
      <c r="V175" s="60"/>
      <c r="W175" s="60"/>
      <c r="X175" s="60"/>
      <c r="Y175" s="110"/>
      <c r="Z175" s="169">
        <f t="shared" ref="Z175:Z181" si="1454">SUM(AA175:AO175)</f>
        <v>0</v>
      </c>
      <c r="AA175" s="60"/>
      <c r="AB175" s="60"/>
      <c r="AC175" s="60"/>
      <c r="AD175" s="60"/>
      <c r="AE175" s="60"/>
      <c r="AF175" s="60"/>
      <c r="AG175" s="60"/>
      <c r="AH175" s="60"/>
      <c r="AI175" s="60"/>
      <c r="AJ175" s="60"/>
      <c r="AK175" s="61"/>
      <c r="AL175" s="60"/>
      <c r="AM175" s="60"/>
      <c r="AN175" s="60"/>
      <c r="AO175" s="110"/>
      <c r="AP175" s="169">
        <f t="shared" ref="AP175:AP181" si="1455">SUM(AQ175:BE175)</f>
        <v>0</v>
      </c>
      <c r="AQ175" s="60"/>
      <c r="AR175" s="60"/>
      <c r="AS175" s="60"/>
      <c r="AT175" s="60"/>
      <c r="AU175" s="60"/>
      <c r="AV175" s="60"/>
      <c r="AW175" s="60"/>
      <c r="AX175" s="60"/>
      <c r="AY175" s="60"/>
      <c r="AZ175" s="60"/>
      <c r="BA175" s="61"/>
      <c r="BB175" s="60"/>
      <c r="BC175" s="60"/>
      <c r="BD175" s="60"/>
      <c r="BE175" s="110"/>
      <c r="BF175" s="169">
        <f t="shared" ref="BF175:BF181" si="1456">SUM(BG175:BU175)</f>
        <v>0</v>
      </c>
      <c r="BG175" s="60"/>
      <c r="BH175" s="60"/>
      <c r="BI175" s="60"/>
      <c r="BJ175" s="60"/>
      <c r="BK175" s="60"/>
      <c r="BL175" s="60"/>
      <c r="BM175" s="60"/>
      <c r="BN175" s="60"/>
      <c r="BO175" s="60"/>
      <c r="BP175" s="60"/>
      <c r="BQ175" s="61"/>
      <c r="BR175" s="60"/>
      <c r="BS175" s="60"/>
      <c r="BT175" s="60"/>
      <c r="BU175" s="110"/>
      <c r="BV175" s="169">
        <f t="shared" ref="BV175:BV181" si="1457">SUM(BW175:CU175)</f>
        <v>0</v>
      </c>
      <c r="BW175" s="60"/>
      <c r="BX175" s="60"/>
      <c r="BY175" s="60"/>
      <c r="BZ175" s="60"/>
      <c r="CA175" s="60"/>
      <c r="CB175" s="60"/>
      <c r="CC175" s="60"/>
      <c r="CD175" s="60"/>
      <c r="CE175" s="60"/>
      <c r="CF175" s="60"/>
      <c r="CG175" s="61"/>
      <c r="CH175" s="60"/>
      <c r="CI175" s="60"/>
      <c r="CJ175" s="60"/>
      <c r="CK175" s="60"/>
      <c r="CL175" s="60"/>
      <c r="CM175" s="60"/>
      <c r="CN175" s="60"/>
      <c r="CO175" s="60"/>
      <c r="CP175" s="60"/>
      <c r="CQ175" s="60"/>
      <c r="CR175" s="60"/>
      <c r="CS175" s="60"/>
      <c r="CT175" s="60"/>
      <c r="CU175" s="110"/>
      <c r="CV175" s="173"/>
      <c r="CW175" s="169">
        <f t="shared" ref="CW175:CW181" si="1458">SUM(CX175:DL175)</f>
        <v>0</v>
      </c>
      <c r="CX175" s="60"/>
      <c r="CY175" s="60"/>
      <c r="CZ175" s="60"/>
      <c r="DA175" s="60"/>
      <c r="DB175" s="60"/>
      <c r="DC175" s="60"/>
      <c r="DD175" s="60"/>
      <c r="DE175" s="60"/>
      <c r="DF175" s="60"/>
      <c r="DG175" s="60"/>
      <c r="DH175" s="61"/>
      <c r="DI175" s="60"/>
      <c r="DJ175" s="60"/>
      <c r="DK175" s="60"/>
      <c r="DL175" s="110"/>
      <c r="DM175" s="169">
        <f t="shared" ref="DM175:DM181" si="1459">SUM(DN175:EB175)</f>
        <v>0</v>
      </c>
      <c r="DN175" s="60"/>
      <c r="DO175" s="60"/>
      <c r="DP175" s="60"/>
      <c r="DQ175" s="60"/>
      <c r="DR175" s="60"/>
      <c r="DS175" s="60"/>
      <c r="DT175" s="60"/>
      <c r="DU175" s="60"/>
      <c r="DV175" s="60"/>
      <c r="DW175" s="60"/>
      <c r="DX175" s="61"/>
      <c r="DY175" s="60"/>
      <c r="DZ175" s="60"/>
      <c r="EA175" s="60"/>
      <c r="EB175" s="110"/>
      <c r="EC175" s="169">
        <f t="shared" ref="EC175:EC181" si="1460">SUM(ED175:ER175)</f>
        <v>0</v>
      </c>
      <c r="ED175" s="60"/>
      <c r="EE175" s="60"/>
      <c r="EF175" s="60"/>
      <c r="EG175" s="60"/>
      <c r="EH175" s="60"/>
      <c r="EI175" s="60"/>
      <c r="EJ175" s="60"/>
      <c r="EK175" s="60"/>
      <c r="EL175" s="60"/>
      <c r="EM175" s="60"/>
      <c r="EN175" s="61"/>
      <c r="EO175" s="60"/>
      <c r="EP175" s="60"/>
      <c r="EQ175" s="60"/>
      <c r="ER175" s="110"/>
      <c r="ES175" s="169">
        <f t="shared" ref="ES175:ES181" si="1461">SUM(ET175:FH175)</f>
        <v>0</v>
      </c>
      <c r="ET175" s="60"/>
      <c r="EU175" s="60"/>
      <c r="EV175" s="60"/>
      <c r="EW175" s="60"/>
      <c r="EX175" s="60"/>
      <c r="EY175" s="60"/>
      <c r="EZ175" s="60"/>
      <c r="FA175" s="60"/>
      <c r="FB175" s="60"/>
      <c r="FC175" s="60"/>
      <c r="FD175" s="61"/>
      <c r="FE175" s="60"/>
      <c r="FF175" s="60"/>
      <c r="FG175" s="60"/>
      <c r="FH175" s="110"/>
      <c r="FI175" s="169">
        <f t="shared" ref="FI175:FI181" si="1462">SUM(FJ175:FX175)</f>
        <v>0</v>
      </c>
      <c r="FJ175" s="60"/>
      <c r="FK175" s="60"/>
      <c r="FL175" s="60"/>
      <c r="FM175" s="60"/>
      <c r="FN175" s="60"/>
      <c r="FO175" s="60"/>
      <c r="FP175" s="60"/>
      <c r="FQ175" s="60"/>
      <c r="FR175" s="60"/>
      <c r="FS175" s="60"/>
      <c r="FT175" s="61"/>
      <c r="FU175" s="60"/>
      <c r="FV175" s="60"/>
      <c r="FW175" s="60"/>
      <c r="FX175" s="110"/>
      <c r="FY175" s="169">
        <f t="shared" ref="FY175:FY181" si="1463">SUM(FZ175:GN175)</f>
        <v>0</v>
      </c>
      <c r="FZ175" s="60"/>
      <c r="GA175" s="60"/>
      <c r="GB175" s="60"/>
      <c r="GC175" s="60"/>
      <c r="GD175" s="60"/>
      <c r="GE175" s="60"/>
      <c r="GF175" s="60"/>
      <c r="GG175" s="60"/>
      <c r="GH175" s="60"/>
      <c r="GI175" s="60"/>
      <c r="GJ175" s="61"/>
      <c r="GK175" s="60"/>
      <c r="GL175" s="60"/>
      <c r="GM175" s="60"/>
      <c r="GN175" s="110"/>
      <c r="GO175" s="169">
        <f t="shared" ref="GO175:GO181" si="1464">SUM(GP175:HN175)</f>
        <v>0</v>
      </c>
      <c r="GP175" s="60"/>
      <c r="GQ175" s="60"/>
      <c r="GR175" s="60"/>
      <c r="GS175" s="60"/>
      <c r="GT175" s="60"/>
      <c r="GU175" s="60"/>
      <c r="GV175" s="60"/>
      <c r="GW175" s="60"/>
      <c r="GX175" s="60"/>
      <c r="GY175" s="60"/>
      <c r="GZ175" s="61"/>
      <c r="HA175" s="60"/>
      <c r="HB175" s="60"/>
      <c r="HC175" s="60"/>
      <c r="HD175" s="60"/>
      <c r="HE175" s="60"/>
      <c r="HF175" s="60"/>
      <c r="HG175" s="60"/>
      <c r="HH175" s="60"/>
      <c r="HI175" s="60"/>
      <c r="HJ175" s="60"/>
      <c r="HK175" s="60"/>
      <c r="HL175" s="60"/>
      <c r="HM175" s="60"/>
      <c r="HN175" s="110"/>
      <c r="HO175" s="172"/>
      <c r="HP175" s="173"/>
      <c r="HQ175" s="169">
        <f t="shared" ref="HQ175:HQ181" si="1465">SUM(HR175:IF175)</f>
        <v>0</v>
      </c>
      <c r="HR175" s="60"/>
      <c r="HS175" s="60"/>
      <c r="HT175" s="60"/>
      <c r="HU175" s="60"/>
      <c r="HV175" s="60"/>
      <c r="HW175" s="60"/>
      <c r="HX175" s="60"/>
      <c r="HY175" s="60"/>
      <c r="HZ175" s="60"/>
      <c r="IA175" s="60"/>
      <c r="IB175" s="61"/>
      <c r="IC175" s="60"/>
      <c r="ID175" s="60"/>
      <c r="IE175" s="60"/>
      <c r="IF175" s="110"/>
      <c r="IG175" s="169">
        <f t="shared" ref="IG175:IG181" si="1466">SUM(IH175:IV175)</f>
        <v>0</v>
      </c>
      <c r="IH175" s="60"/>
      <c r="II175" s="60"/>
      <c r="IJ175" s="60"/>
      <c r="IK175" s="60"/>
      <c r="IL175" s="60"/>
      <c r="IM175" s="60"/>
      <c r="IN175" s="60"/>
      <c r="IO175" s="60"/>
      <c r="IP175" s="60"/>
      <c r="IQ175" s="60"/>
      <c r="IR175" s="61"/>
      <c r="IS175" s="60"/>
      <c r="IT175" s="60"/>
      <c r="IU175" s="60"/>
      <c r="IV175" s="110"/>
      <c r="IW175" s="169">
        <f t="shared" ref="IW175:IW181" si="1467">SUM(IX175:JL175)</f>
        <v>0</v>
      </c>
      <c r="IX175" s="60"/>
      <c r="IY175" s="60"/>
      <c r="IZ175" s="60"/>
      <c r="JA175" s="60"/>
      <c r="JB175" s="60"/>
      <c r="JC175" s="60"/>
      <c r="JD175" s="60"/>
      <c r="JE175" s="60"/>
      <c r="JF175" s="60"/>
      <c r="JG175" s="60"/>
      <c r="JH175" s="61"/>
      <c r="JI175" s="60"/>
      <c r="JJ175" s="60"/>
      <c r="JK175" s="60"/>
      <c r="JL175" s="110"/>
      <c r="JM175" s="169">
        <f t="shared" ref="JM175:JM181" si="1468">SUM(JN175:KB175)</f>
        <v>0</v>
      </c>
      <c r="JN175" s="60"/>
      <c r="JO175" s="60"/>
      <c r="JP175" s="60"/>
      <c r="JQ175" s="60"/>
      <c r="JR175" s="60"/>
      <c r="JS175" s="60"/>
      <c r="JT175" s="60"/>
      <c r="JU175" s="60"/>
      <c r="JV175" s="60"/>
      <c r="JW175" s="60"/>
      <c r="JX175" s="61"/>
      <c r="JY175" s="60"/>
      <c r="JZ175" s="60"/>
      <c r="KA175" s="60"/>
      <c r="KB175" s="110"/>
      <c r="KC175" s="169">
        <f t="shared" ref="KC175:KC181" si="1469">SUM(KD175:LB175)</f>
        <v>0</v>
      </c>
      <c r="KD175" s="60"/>
      <c r="KE175" s="60"/>
      <c r="KF175" s="60"/>
      <c r="KG175" s="60"/>
      <c r="KH175" s="60"/>
      <c r="KI175" s="60"/>
      <c r="KJ175" s="60"/>
      <c r="KK175" s="60"/>
      <c r="KL175" s="60"/>
      <c r="KM175" s="60"/>
      <c r="KN175" s="61"/>
      <c r="KO175" s="60"/>
      <c r="KP175" s="60"/>
      <c r="KQ175" s="60"/>
      <c r="KR175" s="60"/>
      <c r="KS175" s="60"/>
      <c r="KT175" s="60"/>
      <c r="KU175" s="60"/>
      <c r="KV175" s="60"/>
      <c r="KW175" s="60"/>
      <c r="KX175" s="60"/>
      <c r="KY175" s="60"/>
      <c r="KZ175" s="60"/>
      <c r="LA175" s="60"/>
      <c r="LB175" s="110"/>
      <c r="LC175" s="173"/>
      <c r="LD175" s="169">
        <f t="shared" ref="LD175:LD181" si="1470">SUM(LE175:LS175)</f>
        <v>0</v>
      </c>
      <c r="LE175" s="60"/>
      <c r="LF175" s="60"/>
      <c r="LG175" s="60"/>
      <c r="LH175" s="60"/>
      <c r="LI175" s="60"/>
      <c r="LJ175" s="60"/>
      <c r="LK175" s="60"/>
      <c r="LL175" s="60"/>
      <c r="LM175" s="60"/>
      <c r="LN175" s="60"/>
      <c r="LO175" s="61"/>
      <c r="LP175" s="60"/>
      <c r="LQ175" s="60"/>
      <c r="LR175" s="60"/>
      <c r="LS175" s="110"/>
      <c r="LT175" s="169">
        <f t="shared" ref="LT175:LT181" si="1471">SUM(LU175:MI175)</f>
        <v>0</v>
      </c>
      <c r="LU175" s="60"/>
      <c r="LV175" s="60"/>
      <c r="LW175" s="60"/>
      <c r="LX175" s="60"/>
      <c r="LY175" s="60"/>
      <c r="LZ175" s="60"/>
      <c r="MA175" s="60"/>
      <c r="MB175" s="60"/>
      <c r="MC175" s="60"/>
      <c r="MD175" s="60"/>
      <c r="ME175" s="61"/>
      <c r="MF175" s="60"/>
      <c r="MG175" s="60"/>
      <c r="MH175" s="60"/>
      <c r="MI175" s="110"/>
      <c r="MJ175" s="169">
        <f t="shared" ref="MJ175:MJ181" si="1472">SUM(MK175:MY175)</f>
        <v>0</v>
      </c>
      <c r="MK175" s="60"/>
      <c r="ML175" s="60"/>
      <c r="MM175" s="60"/>
      <c r="MN175" s="60"/>
      <c r="MO175" s="60"/>
      <c r="MP175" s="60"/>
      <c r="MQ175" s="60"/>
      <c r="MR175" s="60"/>
      <c r="MS175" s="60"/>
      <c r="MT175" s="60"/>
      <c r="MU175" s="61"/>
      <c r="MV175" s="60"/>
      <c r="MW175" s="60"/>
      <c r="MX175" s="60"/>
      <c r="MY175" s="110"/>
      <c r="MZ175" s="169">
        <f t="shared" ref="MZ175:MZ181" si="1473">SUM(NA175:NO175)</f>
        <v>0</v>
      </c>
      <c r="NA175" s="60"/>
      <c r="NB175" s="60"/>
      <c r="NC175" s="60"/>
      <c r="ND175" s="60"/>
      <c r="NE175" s="60"/>
      <c r="NF175" s="60"/>
      <c r="NG175" s="60"/>
      <c r="NH175" s="60"/>
      <c r="NI175" s="60"/>
      <c r="NJ175" s="60"/>
      <c r="NK175" s="61"/>
      <c r="NL175" s="60"/>
      <c r="NM175" s="60"/>
      <c r="NN175" s="60"/>
      <c r="NO175" s="110"/>
      <c r="NP175" s="169">
        <f t="shared" ref="NP175:NP181" si="1474">SUM(NQ175:OE175)</f>
        <v>0</v>
      </c>
      <c r="NQ175" s="60"/>
      <c r="NR175" s="60"/>
      <c r="NS175" s="60"/>
      <c r="NT175" s="60"/>
      <c r="NU175" s="60"/>
      <c r="NV175" s="60"/>
      <c r="NW175" s="60"/>
      <c r="NX175" s="60"/>
      <c r="NY175" s="60"/>
      <c r="NZ175" s="60"/>
      <c r="OA175" s="61"/>
      <c r="OB175" s="60"/>
      <c r="OC175" s="60"/>
      <c r="OD175" s="60"/>
      <c r="OE175" s="110"/>
      <c r="OF175" s="169">
        <f t="shared" ref="OF175:OF181" si="1475">SUM(OG175:OU175)</f>
        <v>0</v>
      </c>
      <c r="OG175" s="60"/>
      <c r="OH175" s="60"/>
      <c r="OI175" s="60"/>
      <c r="OJ175" s="60"/>
      <c r="OK175" s="60"/>
      <c r="OL175" s="60"/>
      <c r="OM175" s="60"/>
      <c r="ON175" s="60"/>
      <c r="OO175" s="60"/>
      <c r="OP175" s="60"/>
      <c r="OQ175" s="61"/>
      <c r="OR175" s="60"/>
      <c r="OS175" s="60"/>
      <c r="OT175" s="60"/>
      <c r="OU175" s="110"/>
      <c r="OV175" s="169">
        <f t="shared" ref="OV175:OV181" si="1476">SUM(OW175:PK175)</f>
        <v>0</v>
      </c>
      <c r="OW175" s="60"/>
      <c r="OX175" s="60"/>
      <c r="OY175" s="60"/>
      <c r="OZ175" s="60"/>
      <c r="PA175" s="60"/>
      <c r="PB175" s="60"/>
      <c r="PC175" s="60"/>
      <c r="PD175" s="60"/>
      <c r="PE175" s="60"/>
      <c r="PF175" s="60"/>
      <c r="PG175" s="61"/>
      <c r="PH175" s="60"/>
      <c r="PI175" s="60"/>
      <c r="PJ175" s="60"/>
      <c r="PK175" s="110"/>
      <c r="PL175" s="169">
        <f t="shared" ref="PL175:PL181" si="1477">SUM(PM175:QA175)</f>
        <v>0</v>
      </c>
      <c r="PM175" s="60"/>
      <c r="PN175" s="60"/>
      <c r="PO175" s="60"/>
      <c r="PP175" s="60"/>
      <c r="PQ175" s="60"/>
      <c r="PR175" s="60"/>
      <c r="PS175" s="60"/>
      <c r="PT175" s="60"/>
      <c r="PU175" s="60"/>
      <c r="PV175" s="60"/>
      <c r="PW175" s="61"/>
      <c r="PX175" s="60"/>
      <c r="PY175" s="60"/>
      <c r="PZ175" s="60"/>
      <c r="QA175" s="110"/>
      <c r="QB175" s="169">
        <f t="shared" ref="QB175:QB181" si="1478">SUM(QC175:QQ175)</f>
        <v>0</v>
      </c>
      <c r="QC175" s="60"/>
      <c r="QD175" s="60"/>
      <c r="QE175" s="60"/>
      <c r="QF175" s="60"/>
      <c r="QG175" s="60"/>
      <c r="QH175" s="60"/>
      <c r="QI175" s="60"/>
      <c r="QJ175" s="60"/>
      <c r="QK175" s="60"/>
      <c r="QL175" s="60"/>
      <c r="QM175" s="61"/>
      <c r="QN175" s="60"/>
      <c r="QO175" s="60"/>
      <c r="QP175" s="60"/>
      <c r="QQ175" s="110"/>
      <c r="QR175" s="169">
        <f t="shared" ref="QR175:QR181" si="1479">SUM(QS175:RQ175)</f>
        <v>0</v>
      </c>
      <c r="QS175" s="60"/>
      <c r="QT175" s="60"/>
      <c r="QU175" s="60"/>
      <c r="QV175" s="60"/>
      <c r="QW175" s="60"/>
      <c r="QX175" s="60"/>
      <c r="QY175" s="60"/>
      <c r="QZ175" s="60"/>
      <c r="RA175" s="60"/>
      <c r="RB175" s="60"/>
      <c r="RC175" s="61"/>
      <c r="RD175" s="60"/>
      <c r="RE175" s="60"/>
      <c r="RF175" s="60"/>
      <c r="RG175" s="60"/>
      <c r="RH175" s="60"/>
      <c r="RI175" s="60"/>
      <c r="RJ175" s="60"/>
      <c r="RK175" s="60"/>
      <c r="RL175" s="60"/>
      <c r="RM175" s="60"/>
      <c r="RN175" s="60"/>
      <c r="RO175" s="60"/>
      <c r="RP175" s="60"/>
      <c r="RQ175" s="110"/>
      <c r="RR175" s="173"/>
      <c r="RS175" s="169">
        <f t="shared" ref="RS175:RS181" si="1480">SUM(RT175:SH175)</f>
        <v>0</v>
      </c>
      <c r="RT175" s="60"/>
      <c r="RU175" s="60"/>
      <c r="RV175" s="60"/>
      <c r="RW175" s="60"/>
      <c r="RX175" s="60"/>
      <c r="RY175" s="60"/>
      <c r="RZ175" s="60"/>
      <c r="SA175" s="60"/>
      <c r="SB175" s="60"/>
      <c r="SC175" s="60"/>
      <c r="SD175" s="61"/>
      <c r="SE175" s="60"/>
      <c r="SF175" s="60"/>
      <c r="SG175" s="60"/>
      <c r="SH175" s="110"/>
      <c r="SI175" s="169">
        <f t="shared" ref="SI175:SI181" si="1481">SUM(SJ175:SX175)</f>
        <v>0</v>
      </c>
      <c r="SJ175" s="60"/>
      <c r="SK175" s="60"/>
      <c r="SL175" s="60"/>
      <c r="SM175" s="60"/>
      <c r="SN175" s="60"/>
      <c r="SO175" s="60"/>
      <c r="SP175" s="60"/>
      <c r="SQ175" s="60"/>
      <c r="SR175" s="60"/>
      <c r="SS175" s="60"/>
      <c r="ST175" s="61"/>
      <c r="SU175" s="60"/>
      <c r="SV175" s="60"/>
      <c r="SW175" s="60"/>
      <c r="SX175" s="110"/>
      <c r="SY175" s="169">
        <f t="shared" ref="SY175:SY181" si="1482">SUM(SZ175:TN175)</f>
        <v>0</v>
      </c>
      <c r="SZ175" s="60"/>
      <c r="TA175" s="60"/>
      <c r="TB175" s="60"/>
      <c r="TC175" s="60"/>
      <c r="TD175" s="60"/>
      <c r="TE175" s="60"/>
      <c r="TF175" s="60"/>
      <c r="TG175" s="60"/>
      <c r="TH175" s="60"/>
      <c r="TI175" s="60"/>
      <c r="TJ175" s="61"/>
      <c r="TK175" s="60"/>
      <c r="TL175" s="60"/>
      <c r="TM175" s="60"/>
      <c r="TN175" s="110"/>
      <c r="TO175" s="169">
        <f t="shared" ref="TO175:TO181" si="1483">SUM(TP175:UD175)</f>
        <v>0</v>
      </c>
      <c r="TP175" s="60"/>
      <c r="TQ175" s="60"/>
      <c r="TR175" s="60"/>
      <c r="TS175" s="60"/>
      <c r="TT175" s="60"/>
      <c r="TU175" s="60"/>
      <c r="TV175" s="60"/>
      <c r="TW175" s="60"/>
      <c r="TX175" s="60"/>
      <c r="TY175" s="60"/>
      <c r="TZ175" s="61"/>
      <c r="UA175" s="60"/>
      <c r="UB175" s="60"/>
      <c r="UC175" s="60"/>
      <c r="UD175" s="110"/>
      <c r="UE175" s="169">
        <f t="shared" ref="UE175:UE181" si="1484">SUM(UF175:VD175)</f>
        <v>0</v>
      </c>
      <c r="UF175" s="60"/>
      <c r="UG175" s="60"/>
      <c r="UH175" s="60"/>
      <c r="UI175" s="60"/>
      <c r="UJ175" s="60"/>
      <c r="UK175" s="60"/>
      <c r="UL175" s="60"/>
      <c r="UM175" s="60"/>
      <c r="UN175" s="60"/>
      <c r="UO175" s="60"/>
      <c r="UP175" s="61"/>
      <c r="UQ175" s="60"/>
      <c r="UR175" s="60"/>
      <c r="US175" s="60"/>
      <c r="UT175" s="60"/>
      <c r="UU175" s="60"/>
      <c r="UV175" s="60"/>
      <c r="UW175" s="60"/>
      <c r="UX175" s="60"/>
      <c r="UY175" s="60"/>
      <c r="UZ175" s="60"/>
      <c r="VA175" s="60"/>
      <c r="VB175" s="60"/>
      <c r="VC175" s="60"/>
      <c r="VD175" s="110"/>
      <c r="VE175" s="10" t="str">
        <f t="shared" si="1195"/>
        <v>-</v>
      </c>
    </row>
    <row r="176" spans="1:577" ht="20.149999999999999" customHeight="1">
      <c r="A176" s="22"/>
      <c r="B176" s="22"/>
      <c r="C176" s="23">
        <v>64052</v>
      </c>
      <c r="D176" s="24" t="s">
        <v>168</v>
      </c>
      <c r="E176" s="193">
        <f t="shared" si="1452"/>
        <v>0</v>
      </c>
      <c r="F176" s="194"/>
      <c r="G176" s="194"/>
      <c r="H176" s="195"/>
      <c r="I176" s="229"/>
      <c r="J176" s="241">
        <f t="shared" si="1453"/>
        <v>0</v>
      </c>
      <c r="K176" s="61"/>
      <c r="L176" s="60"/>
      <c r="M176" s="60"/>
      <c r="N176" s="60"/>
      <c r="O176" s="60"/>
      <c r="P176" s="60"/>
      <c r="Q176" s="60"/>
      <c r="R176" s="60"/>
      <c r="S176" s="60"/>
      <c r="T176" s="60"/>
      <c r="U176" s="61"/>
      <c r="V176" s="60"/>
      <c r="W176" s="60"/>
      <c r="X176" s="60"/>
      <c r="Y176" s="110"/>
      <c r="Z176" s="169">
        <f t="shared" si="1454"/>
        <v>0</v>
      </c>
      <c r="AA176" s="60"/>
      <c r="AB176" s="60"/>
      <c r="AC176" s="60"/>
      <c r="AD176" s="60"/>
      <c r="AE176" s="60"/>
      <c r="AF176" s="60"/>
      <c r="AG176" s="60"/>
      <c r="AH176" s="60"/>
      <c r="AI176" s="60"/>
      <c r="AJ176" s="60"/>
      <c r="AK176" s="61"/>
      <c r="AL176" s="60"/>
      <c r="AM176" s="60"/>
      <c r="AN176" s="60"/>
      <c r="AO176" s="110"/>
      <c r="AP176" s="169">
        <f t="shared" si="1455"/>
        <v>0</v>
      </c>
      <c r="AQ176" s="60"/>
      <c r="AR176" s="60"/>
      <c r="AS176" s="60"/>
      <c r="AT176" s="60"/>
      <c r="AU176" s="60"/>
      <c r="AV176" s="60"/>
      <c r="AW176" s="60"/>
      <c r="AX176" s="60"/>
      <c r="AY176" s="60"/>
      <c r="AZ176" s="60"/>
      <c r="BA176" s="61"/>
      <c r="BB176" s="60"/>
      <c r="BC176" s="60"/>
      <c r="BD176" s="60"/>
      <c r="BE176" s="110"/>
      <c r="BF176" s="169">
        <f t="shared" si="1456"/>
        <v>0</v>
      </c>
      <c r="BG176" s="60"/>
      <c r="BH176" s="60"/>
      <c r="BI176" s="60"/>
      <c r="BJ176" s="60"/>
      <c r="BK176" s="60"/>
      <c r="BL176" s="60"/>
      <c r="BM176" s="60"/>
      <c r="BN176" s="60"/>
      <c r="BO176" s="60"/>
      <c r="BP176" s="60"/>
      <c r="BQ176" s="61"/>
      <c r="BR176" s="60"/>
      <c r="BS176" s="60"/>
      <c r="BT176" s="60"/>
      <c r="BU176" s="110"/>
      <c r="BV176" s="169">
        <f t="shared" si="1457"/>
        <v>0</v>
      </c>
      <c r="BW176" s="60"/>
      <c r="BX176" s="60"/>
      <c r="BY176" s="60"/>
      <c r="BZ176" s="60"/>
      <c r="CA176" s="60"/>
      <c r="CB176" s="60"/>
      <c r="CC176" s="60"/>
      <c r="CD176" s="60"/>
      <c r="CE176" s="60"/>
      <c r="CF176" s="60"/>
      <c r="CG176" s="61"/>
      <c r="CH176" s="60"/>
      <c r="CI176" s="60"/>
      <c r="CJ176" s="60"/>
      <c r="CK176" s="60"/>
      <c r="CL176" s="60"/>
      <c r="CM176" s="60"/>
      <c r="CN176" s="60"/>
      <c r="CO176" s="60"/>
      <c r="CP176" s="60"/>
      <c r="CQ176" s="60"/>
      <c r="CR176" s="60"/>
      <c r="CS176" s="60"/>
      <c r="CT176" s="60"/>
      <c r="CU176" s="110"/>
      <c r="CV176" s="173"/>
      <c r="CW176" s="169">
        <f t="shared" si="1458"/>
        <v>0</v>
      </c>
      <c r="CX176" s="60"/>
      <c r="CY176" s="60"/>
      <c r="CZ176" s="60"/>
      <c r="DA176" s="60"/>
      <c r="DB176" s="60"/>
      <c r="DC176" s="60"/>
      <c r="DD176" s="60"/>
      <c r="DE176" s="60"/>
      <c r="DF176" s="60"/>
      <c r="DG176" s="60"/>
      <c r="DH176" s="61"/>
      <c r="DI176" s="60"/>
      <c r="DJ176" s="60"/>
      <c r="DK176" s="60"/>
      <c r="DL176" s="110"/>
      <c r="DM176" s="169">
        <f t="shared" si="1459"/>
        <v>0</v>
      </c>
      <c r="DN176" s="60"/>
      <c r="DO176" s="60"/>
      <c r="DP176" s="60"/>
      <c r="DQ176" s="60"/>
      <c r="DR176" s="60"/>
      <c r="DS176" s="60"/>
      <c r="DT176" s="60"/>
      <c r="DU176" s="60"/>
      <c r="DV176" s="60"/>
      <c r="DW176" s="60"/>
      <c r="DX176" s="61"/>
      <c r="DY176" s="60"/>
      <c r="DZ176" s="60"/>
      <c r="EA176" s="60"/>
      <c r="EB176" s="110"/>
      <c r="EC176" s="169">
        <f t="shared" si="1460"/>
        <v>0</v>
      </c>
      <c r="ED176" s="60"/>
      <c r="EE176" s="60"/>
      <c r="EF176" s="60"/>
      <c r="EG176" s="60"/>
      <c r="EH176" s="60"/>
      <c r="EI176" s="60"/>
      <c r="EJ176" s="60"/>
      <c r="EK176" s="60"/>
      <c r="EL176" s="60"/>
      <c r="EM176" s="60"/>
      <c r="EN176" s="61"/>
      <c r="EO176" s="60"/>
      <c r="EP176" s="60"/>
      <c r="EQ176" s="60"/>
      <c r="ER176" s="110"/>
      <c r="ES176" s="169">
        <f t="shared" si="1461"/>
        <v>0</v>
      </c>
      <c r="ET176" s="60"/>
      <c r="EU176" s="60"/>
      <c r="EV176" s="60"/>
      <c r="EW176" s="60"/>
      <c r="EX176" s="60"/>
      <c r="EY176" s="60"/>
      <c r="EZ176" s="60"/>
      <c r="FA176" s="60"/>
      <c r="FB176" s="60"/>
      <c r="FC176" s="60"/>
      <c r="FD176" s="61"/>
      <c r="FE176" s="60"/>
      <c r="FF176" s="60"/>
      <c r="FG176" s="60"/>
      <c r="FH176" s="110"/>
      <c r="FI176" s="169">
        <f t="shared" si="1462"/>
        <v>0</v>
      </c>
      <c r="FJ176" s="60"/>
      <c r="FK176" s="60"/>
      <c r="FL176" s="60"/>
      <c r="FM176" s="60"/>
      <c r="FN176" s="60"/>
      <c r="FO176" s="60"/>
      <c r="FP176" s="60"/>
      <c r="FQ176" s="60"/>
      <c r="FR176" s="60"/>
      <c r="FS176" s="60"/>
      <c r="FT176" s="61"/>
      <c r="FU176" s="60"/>
      <c r="FV176" s="60"/>
      <c r="FW176" s="60"/>
      <c r="FX176" s="110"/>
      <c r="FY176" s="169">
        <f t="shared" si="1463"/>
        <v>0</v>
      </c>
      <c r="FZ176" s="60"/>
      <c r="GA176" s="60"/>
      <c r="GB176" s="60"/>
      <c r="GC176" s="60"/>
      <c r="GD176" s="60"/>
      <c r="GE176" s="60"/>
      <c r="GF176" s="60"/>
      <c r="GG176" s="60"/>
      <c r="GH176" s="60"/>
      <c r="GI176" s="60"/>
      <c r="GJ176" s="61"/>
      <c r="GK176" s="60"/>
      <c r="GL176" s="60"/>
      <c r="GM176" s="60"/>
      <c r="GN176" s="110"/>
      <c r="GO176" s="169">
        <f t="shared" si="1464"/>
        <v>0</v>
      </c>
      <c r="GP176" s="60"/>
      <c r="GQ176" s="60"/>
      <c r="GR176" s="60"/>
      <c r="GS176" s="60"/>
      <c r="GT176" s="60"/>
      <c r="GU176" s="60"/>
      <c r="GV176" s="60"/>
      <c r="GW176" s="60"/>
      <c r="GX176" s="60"/>
      <c r="GY176" s="60"/>
      <c r="GZ176" s="61"/>
      <c r="HA176" s="60"/>
      <c r="HB176" s="60"/>
      <c r="HC176" s="60"/>
      <c r="HD176" s="60"/>
      <c r="HE176" s="60"/>
      <c r="HF176" s="60"/>
      <c r="HG176" s="60"/>
      <c r="HH176" s="60"/>
      <c r="HI176" s="60"/>
      <c r="HJ176" s="60"/>
      <c r="HK176" s="60"/>
      <c r="HL176" s="60"/>
      <c r="HM176" s="60"/>
      <c r="HN176" s="110"/>
      <c r="HO176" s="172"/>
      <c r="HP176" s="173"/>
      <c r="HQ176" s="169">
        <f t="shared" si="1465"/>
        <v>0</v>
      </c>
      <c r="HR176" s="60"/>
      <c r="HS176" s="60"/>
      <c r="HT176" s="60"/>
      <c r="HU176" s="60"/>
      <c r="HV176" s="60"/>
      <c r="HW176" s="60"/>
      <c r="HX176" s="60"/>
      <c r="HY176" s="60"/>
      <c r="HZ176" s="60"/>
      <c r="IA176" s="60"/>
      <c r="IB176" s="61"/>
      <c r="IC176" s="60"/>
      <c r="ID176" s="60"/>
      <c r="IE176" s="60"/>
      <c r="IF176" s="110"/>
      <c r="IG176" s="169">
        <f t="shared" si="1466"/>
        <v>0</v>
      </c>
      <c r="IH176" s="60"/>
      <c r="II176" s="60"/>
      <c r="IJ176" s="60"/>
      <c r="IK176" s="60"/>
      <c r="IL176" s="60"/>
      <c r="IM176" s="60"/>
      <c r="IN176" s="60"/>
      <c r="IO176" s="60"/>
      <c r="IP176" s="60"/>
      <c r="IQ176" s="60"/>
      <c r="IR176" s="61"/>
      <c r="IS176" s="60"/>
      <c r="IT176" s="60"/>
      <c r="IU176" s="60"/>
      <c r="IV176" s="110"/>
      <c r="IW176" s="169">
        <f t="shared" si="1467"/>
        <v>0</v>
      </c>
      <c r="IX176" s="60"/>
      <c r="IY176" s="60"/>
      <c r="IZ176" s="60"/>
      <c r="JA176" s="60"/>
      <c r="JB176" s="60"/>
      <c r="JC176" s="60"/>
      <c r="JD176" s="60"/>
      <c r="JE176" s="60"/>
      <c r="JF176" s="60"/>
      <c r="JG176" s="60"/>
      <c r="JH176" s="61"/>
      <c r="JI176" s="60"/>
      <c r="JJ176" s="60"/>
      <c r="JK176" s="60"/>
      <c r="JL176" s="110"/>
      <c r="JM176" s="169">
        <f t="shared" si="1468"/>
        <v>0</v>
      </c>
      <c r="JN176" s="60"/>
      <c r="JO176" s="60"/>
      <c r="JP176" s="60"/>
      <c r="JQ176" s="60"/>
      <c r="JR176" s="60"/>
      <c r="JS176" s="60"/>
      <c r="JT176" s="60"/>
      <c r="JU176" s="60"/>
      <c r="JV176" s="60"/>
      <c r="JW176" s="60"/>
      <c r="JX176" s="61"/>
      <c r="JY176" s="60"/>
      <c r="JZ176" s="60"/>
      <c r="KA176" s="60"/>
      <c r="KB176" s="110"/>
      <c r="KC176" s="169">
        <f t="shared" si="1469"/>
        <v>0</v>
      </c>
      <c r="KD176" s="60"/>
      <c r="KE176" s="60"/>
      <c r="KF176" s="60"/>
      <c r="KG176" s="60"/>
      <c r="KH176" s="60"/>
      <c r="KI176" s="60"/>
      <c r="KJ176" s="60"/>
      <c r="KK176" s="60"/>
      <c r="KL176" s="60"/>
      <c r="KM176" s="60"/>
      <c r="KN176" s="61"/>
      <c r="KO176" s="60"/>
      <c r="KP176" s="60"/>
      <c r="KQ176" s="60"/>
      <c r="KR176" s="60"/>
      <c r="KS176" s="60"/>
      <c r="KT176" s="60"/>
      <c r="KU176" s="60"/>
      <c r="KV176" s="60"/>
      <c r="KW176" s="60"/>
      <c r="KX176" s="60"/>
      <c r="KY176" s="60"/>
      <c r="KZ176" s="60"/>
      <c r="LA176" s="60"/>
      <c r="LB176" s="110"/>
      <c r="LC176" s="173"/>
      <c r="LD176" s="169">
        <f t="shared" si="1470"/>
        <v>0</v>
      </c>
      <c r="LE176" s="60"/>
      <c r="LF176" s="60"/>
      <c r="LG176" s="60"/>
      <c r="LH176" s="60"/>
      <c r="LI176" s="60"/>
      <c r="LJ176" s="60"/>
      <c r="LK176" s="60"/>
      <c r="LL176" s="60"/>
      <c r="LM176" s="60"/>
      <c r="LN176" s="60"/>
      <c r="LO176" s="61"/>
      <c r="LP176" s="60"/>
      <c r="LQ176" s="60"/>
      <c r="LR176" s="60"/>
      <c r="LS176" s="110"/>
      <c r="LT176" s="169">
        <f t="shared" si="1471"/>
        <v>0</v>
      </c>
      <c r="LU176" s="60"/>
      <c r="LV176" s="60"/>
      <c r="LW176" s="60"/>
      <c r="LX176" s="60"/>
      <c r="LY176" s="60"/>
      <c r="LZ176" s="60"/>
      <c r="MA176" s="60"/>
      <c r="MB176" s="60"/>
      <c r="MC176" s="60"/>
      <c r="MD176" s="60"/>
      <c r="ME176" s="61"/>
      <c r="MF176" s="60"/>
      <c r="MG176" s="60"/>
      <c r="MH176" s="60"/>
      <c r="MI176" s="110"/>
      <c r="MJ176" s="169">
        <f t="shared" si="1472"/>
        <v>0</v>
      </c>
      <c r="MK176" s="60"/>
      <c r="ML176" s="60"/>
      <c r="MM176" s="60"/>
      <c r="MN176" s="60"/>
      <c r="MO176" s="60"/>
      <c r="MP176" s="60"/>
      <c r="MQ176" s="60"/>
      <c r="MR176" s="60"/>
      <c r="MS176" s="60"/>
      <c r="MT176" s="60"/>
      <c r="MU176" s="61"/>
      <c r="MV176" s="60"/>
      <c r="MW176" s="60"/>
      <c r="MX176" s="60"/>
      <c r="MY176" s="110"/>
      <c r="MZ176" s="169">
        <f t="shared" si="1473"/>
        <v>0</v>
      </c>
      <c r="NA176" s="60"/>
      <c r="NB176" s="60"/>
      <c r="NC176" s="60"/>
      <c r="ND176" s="60"/>
      <c r="NE176" s="60"/>
      <c r="NF176" s="60"/>
      <c r="NG176" s="60"/>
      <c r="NH176" s="60"/>
      <c r="NI176" s="60"/>
      <c r="NJ176" s="60"/>
      <c r="NK176" s="61"/>
      <c r="NL176" s="60"/>
      <c r="NM176" s="60"/>
      <c r="NN176" s="60"/>
      <c r="NO176" s="110"/>
      <c r="NP176" s="169">
        <f t="shared" si="1474"/>
        <v>0</v>
      </c>
      <c r="NQ176" s="60"/>
      <c r="NR176" s="60"/>
      <c r="NS176" s="60"/>
      <c r="NT176" s="60"/>
      <c r="NU176" s="60"/>
      <c r="NV176" s="60"/>
      <c r="NW176" s="60"/>
      <c r="NX176" s="60"/>
      <c r="NY176" s="60"/>
      <c r="NZ176" s="60"/>
      <c r="OA176" s="61"/>
      <c r="OB176" s="60"/>
      <c r="OC176" s="60"/>
      <c r="OD176" s="60"/>
      <c r="OE176" s="110"/>
      <c r="OF176" s="169">
        <f t="shared" si="1475"/>
        <v>0</v>
      </c>
      <c r="OG176" s="60"/>
      <c r="OH176" s="60"/>
      <c r="OI176" s="60"/>
      <c r="OJ176" s="60"/>
      <c r="OK176" s="60"/>
      <c r="OL176" s="60"/>
      <c r="OM176" s="60"/>
      <c r="ON176" s="60"/>
      <c r="OO176" s="60"/>
      <c r="OP176" s="60"/>
      <c r="OQ176" s="61"/>
      <c r="OR176" s="60"/>
      <c r="OS176" s="60"/>
      <c r="OT176" s="60"/>
      <c r="OU176" s="110"/>
      <c r="OV176" s="169">
        <f t="shared" si="1476"/>
        <v>0</v>
      </c>
      <c r="OW176" s="60"/>
      <c r="OX176" s="60"/>
      <c r="OY176" s="60"/>
      <c r="OZ176" s="60"/>
      <c r="PA176" s="60"/>
      <c r="PB176" s="60"/>
      <c r="PC176" s="60"/>
      <c r="PD176" s="60"/>
      <c r="PE176" s="60"/>
      <c r="PF176" s="60"/>
      <c r="PG176" s="61"/>
      <c r="PH176" s="60"/>
      <c r="PI176" s="60"/>
      <c r="PJ176" s="60"/>
      <c r="PK176" s="110"/>
      <c r="PL176" s="169">
        <f t="shared" si="1477"/>
        <v>0</v>
      </c>
      <c r="PM176" s="60"/>
      <c r="PN176" s="60"/>
      <c r="PO176" s="60"/>
      <c r="PP176" s="60"/>
      <c r="PQ176" s="60"/>
      <c r="PR176" s="60"/>
      <c r="PS176" s="60"/>
      <c r="PT176" s="60"/>
      <c r="PU176" s="60"/>
      <c r="PV176" s="60"/>
      <c r="PW176" s="61"/>
      <c r="PX176" s="60"/>
      <c r="PY176" s="60"/>
      <c r="PZ176" s="60"/>
      <c r="QA176" s="110"/>
      <c r="QB176" s="169">
        <f t="shared" si="1478"/>
        <v>0</v>
      </c>
      <c r="QC176" s="60"/>
      <c r="QD176" s="60"/>
      <c r="QE176" s="60"/>
      <c r="QF176" s="60"/>
      <c r="QG176" s="60"/>
      <c r="QH176" s="60"/>
      <c r="QI176" s="60"/>
      <c r="QJ176" s="60"/>
      <c r="QK176" s="60"/>
      <c r="QL176" s="60"/>
      <c r="QM176" s="61"/>
      <c r="QN176" s="60"/>
      <c r="QO176" s="60"/>
      <c r="QP176" s="60"/>
      <c r="QQ176" s="110"/>
      <c r="QR176" s="169">
        <f t="shared" si="1479"/>
        <v>0</v>
      </c>
      <c r="QS176" s="60"/>
      <c r="QT176" s="60"/>
      <c r="QU176" s="60"/>
      <c r="QV176" s="60"/>
      <c r="QW176" s="60"/>
      <c r="QX176" s="60"/>
      <c r="QY176" s="60"/>
      <c r="QZ176" s="60"/>
      <c r="RA176" s="60"/>
      <c r="RB176" s="60"/>
      <c r="RC176" s="61"/>
      <c r="RD176" s="60"/>
      <c r="RE176" s="60"/>
      <c r="RF176" s="60"/>
      <c r="RG176" s="60"/>
      <c r="RH176" s="60"/>
      <c r="RI176" s="60"/>
      <c r="RJ176" s="60"/>
      <c r="RK176" s="60"/>
      <c r="RL176" s="60"/>
      <c r="RM176" s="60"/>
      <c r="RN176" s="60"/>
      <c r="RO176" s="60"/>
      <c r="RP176" s="60"/>
      <c r="RQ176" s="110"/>
      <c r="RR176" s="173"/>
      <c r="RS176" s="169">
        <f t="shared" si="1480"/>
        <v>0</v>
      </c>
      <c r="RT176" s="60"/>
      <c r="RU176" s="60"/>
      <c r="RV176" s="60"/>
      <c r="RW176" s="60"/>
      <c r="RX176" s="60"/>
      <c r="RY176" s="60"/>
      <c r="RZ176" s="60"/>
      <c r="SA176" s="60"/>
      <c r="SB176" s="60"/>
      <c r="SC176" s="60"/>
      <c r="SD176" s="61"/>
      <c r="SE176" s="60"/>
      <c r="SF176" s="60"/>
      <c r="SG176" s="60"/>
      <c r="SH176" s="110"/>
      <c r="SI176" s="169">
        <f t="shared" si="1481"/>
        <v>0</v>
      </c>
      <c r="SJ176" s="60"/>
      <c r="SK176" s="60"/>
      <c r="SL176" s="60"/>
      <c r="SM176" s="60"/>
      <c r="SN176" s="60"/>
      <c r="SO176" s="60"/>
      <c r="SP176" s="60"/>
      <c r="SQ176" s="60"/>
      <c r="SR176" s="60"/>
      <c r="SS176" s="60"/>
      <c r="ST176" s="61"/>
      <c r="SU176" s="60"/>
      <c r="SV176" s="60"/>
      <c r="SW176" s="60"/>
      <c r="SX176" s="110"/>
      <c r="SY176" s="169">
        <f t="shared" si="1482"/>
        <v>0</v>
      </c>
      <c r="SZ176" s="60"/>
      <c r="TA176" s="60"/>
      <c r="TB176" s="60"/>
      <c r="TC176" s="60"/>
      <c r="TD176" s="60"/>
      <c r="TE176" s="60"/>
      <c r="TF176" s="60"/>
      <c r="TG176" s="60"/>
      <c r="TH176" s="60"/>
      <c r="TI176" s="60"/>
      <c r="TJ176" s="61"/>
      <c r="TK176" s="60"/>
      <c r="TL176" s="60"/>
      <c r="TM176" s="60"/>
      <c r="TN176" s="110"/>
      <c r="TO176" s="169">
        <f t="shared" si="1483"/>
        <v>0</v>
      </c>
      <c r="TP176" s="60"/>
      <c r="TQ176" s="60"/>
      <c r="TR176" s="60"/>
      <c r="TS176" s="60"/>
      <c r="TT176" s="60"/>
      <c r="TU176" s="60"/>
      <c r="TV176" s="60"/>
      <c r="TW176" s="60"/>
      <c r="TX176" s="60"/>
      <c r="TY176" s="60"/>
      <c r="TZ176" s="61"/>
      <c r="UA176" s="60"/>
      <c r="UB176" s="60"/>
      <c r="UC176" s="60"/>
      <c r="UD176" s="110"/>
      <c r="UE176" s="169">
        <f t="shared" si="1484"/>
        <v>0</v>
      </c>
      <c r="UF176" s="60"/>
      <c r="UG176" s="60"/>
      <c r="UH176" s="60"/>
      <c r="UI176" s="60"/>
      <c r="UJ176" s="60"/>
      <c r="UK176" s="60"/>
      <c r="UL176" s="60"/>
      <c r="UM176" s="60"/>
      <c r="UN176" s="60"/>
      <c r="UO176" s="60"/>
      <c r="UP176" s="61"/>
      <c r="UQ176" s="60"/>
      <c r="UR176" s="60"/>
      <c r="US176" s="60"/>
      <c r="UT176" s="60"/>
      <c r="UU176" s="60"/>
      <c r="UV176" s="60"/>
      <c r="UW176" s="60"/>
      <c r="UX176" s="60"/>
      <c r="UY176" s="60"/>
      <c r="UZ176" s="60"/>
      <c r="VA176" s="60"/>
      <c r="VB176" s="60"/>
      <c r="VC176" s="60"/>
      <c r="VD176" s="110"/>
      <c r="VE176" s="10" t="str">
        <f t="shared" si="1195"/>
        <v>-</v>
      </c>
    </row>
    <row r="177" spans="1:577" ht="20.149999999999999" customHeight="1">
      <c r="A177" s="22"/>
      <c r="B177" s="22"/>
      <c r="C177" s="23">
        <v>64053</v>
      </c>
      <c r="D177" s="24" t="s">
        <v>169</v>
      </c>
      <c r="E177" s="193">
        <f t="shared" si="1452"/>
        <v>0</v>
      </c>
      <c r="F177" s="194"/>
      <c r="G177" s="194"/>
      <c r="H177" s="195"/>
      <c r="I177" s="229"/>
      <c r="J177" s="241">
        <f t="shared" si="1453"/>
        <v>0</v>
      </c>
      <c r="K177" s="61"/>
      <c r="L177" s="60"/>
      <c r="M177" s="60"/>
      <c r="N177" s="60"/>
      <c r="O177" s="60"/>
      <c r="P177" s="60"/>
      <c r="Q177" s="60"/>
      <c r="R177" s="60"/>
      <c r="S177" s="60"/>
      <c r="T177" s="60"/>
      <c r="U177" s="61"/>
      <c r="V177" s="60"/>
      <c r="W177" s="60"/>
      <c r="X177" s="60"/>
      <c r="Y177" s="110"/>
      <c r="Z177" s="169">
        <f t="shared" si="1454"/>
        <v>0</v>
      </c>
      <c r="AA177" s="60"/>
      <c r="AB177" s="60"/>
      <c r="AC177" s="60"/>
      <c r="AD177" s="60"/>
      <c r="AE177" s="60"/>
      <c r="AF177" s="60"/>
      <c r="AG177" s="60"/>
      <c r="AH177" s="60"/>
      <c r="AI177" s="60"/>
      <c r="AJ177" s="60"/>
      <c r="AK177" s="61"/>
      <c r="AL177" s="60"/>
      <c r="AM177" s="60"/>
      <c r="AN177" s="60"/>
      <c r="AO177" s="110"/>
      <c r="AP177" s="169">
        <f t="shared" si="1455"/>
        <v>0</v>
      </c>
      <c r="AQ177" s="60"/>
      <c r="AR177" s="60"/>
      <c r="AS177" s="60"/>
      <c r="AT177" s="60"/>
      <c r="AU177" s="60"/>
      <c r="AV177" s="60"/>
      <c r="AW177" s="60"/>
      <c r="AX177" s="60"/>
      <c r="AY177" s="60"/>
      <c r="AZ177" s="60"/>
      <c r="BA177" s="61"/>
      <c r="BB177" s="60"/>
      <c r="BC177" s="60"/>
      <c r="BD177" s="60"/>
      <c r="BE177" s="110"/>
      <c r="BF177" s="169">
        <f t="shared" si="1456"/>
        <v>0</v>
      </c>
      <c r="BG177" s="60"/>
      <c r="BH177" s="60"/>
      <c r="BI177" s="60"/>
      <c r="BJ177" s="60"/>
      <c r="BK177" s="60"/>
      <c r="BL177" s="60"/>
      <c r="BM177" s="60"/>
      <c r="BN177" s="60"/>
      <c r="BO177" s="60"/>
      <c r="BP177" s="60"/>
      <c r="BQ177" s="61"/>
      <c r="BR177" s="60"/>
      <c r="BS177" s="60"/>
      <c r="BT177" s="60"/>
      <c r="BU177" s="110"/>
      <c r="BV177" s="169">
        <f t="shared" si="1457"/>
        <v>0</v>
      </c>
      <c r="BW177" s="60"/>
      <c r="BX177" s="60"/>
      <c r="BY177" s="60"/>
      <c r="BZ177" s="60"/>
      <c r="CA177" s="60"/>
      <c r="CB177" s="60"/>
      <c r="CC177" s="60"/>
      <c r="CD177" s="60"/>
      <c r="CE177" s="60"/>
      <c r="CF177" s="60"/>
      <c r="CG177" s="61"/>
      <c r="CH177" s="60"/>
      <c r="CI177" s="60"/>
      <c r="CJ177" s="60"/>
      <c r="CK177" s="60"/>
      <c r="CL177" s="60"/>
      <c r="CM177" s="60"/>
      <c r="CN177" s="60"/>
      <c r="CO177" s="60"/>
      <c r="CP177" s="60"/>
      <c r="CQ177" s="60"/>
      <c r="CR177" s="60"/>
      <c r="CS177" s="60"/>
      <c r="CT177" s="60"/>
      <c r="CU177" s="110"/>
      <c r="CV177" s="173"/>
      <c r="CW177" s="169">
        <f t="shared" si="1458"/>
        <v>0</v>
      </c>
      <c r="CX177" s="60"/>
      <c r="CY177" s="60"/>
      <c r="CZ177" s="60"/>
      <c r="DA177" s="60"/>
      <c r="DB177" s="60"/>
      <c r="DC177" s="60"/>
      <c r="DD177" s="60"/>
      <c r="DE177" s="60"/>
      <c r="DF177" s="60"/>
      <c r="DG177" s="60"/>
      <c r="DH177" s="61"/>
      <c r="DI177" s="60"/>
      <c r="DJ177" s="60"/>
      <c r="DK177" s="60"/>
      <c r="DL177" s="110"/>
      <c r="DM177" s="169">
        <f t="shared" si="1459"/>
        <v>0</v>
      </c>
      <c r="DN177" s="60"/>
      <c r="DO177" s="60"/>
      <c r="DP177" s="60"/>
      <c r="DQ177" s="60"/>
      <c r="DR177" s="60"/>
      <c r="DS177" s="60"/>
      <c r="DT177" s="60"/>
      <c r="DU177" s="60"/>
      <c r="DV177" s="60"/>
      <c r="DW177" s="60"/>
      <c r="DX177" s="61"/>
      <c r="DY177" s="60"/>
      <c r="DZ177" s="60"/>
      <c r="EA177" s="60"/>
      <c r="EB177" s="110"/>
      <c r="EC177" s="169">
        <f t="shared" si="1460"/>
        <v>0</v>
      </c>
      <c r="ED177" s="60"/>
      <c r="EE177" s="60"/>
      <c r="EF177" s="60"/>
      <c r="EG177" s="60"/>
      <c r="EH177" s="60"/>
      <c r="EI177" s="60"/>
      <c r="EJ177" s="60"/>
      <c r="EK177" s="60"/>
      <c r="EL177" s="60"/>
      <c r="EM177" s="60"/>
      <c r="EN177" s="61"/>
      <c r="EO177" s="60"/>
      <c r="EP177" s="60"/>
      <c r="EQ177" s="60"/>
      <c r="ER177" s="110"/>
      <c r="ES177" s="169">
        <f t="shared" si="1461"/>
        <v>0</v>
      </c>
      <c r="ET177" s="60"/>
      <c r="EU177" s="60"/>
      <c r="EV177" s="60"/>
      <c r="EW177" s="60"/>
      <c r="EX177" s="60"/>
      <c r="EY177" s="60"/>
      <c r="EZ177" s="60"/>
      <c r="FA177" s="60"/>
      <c r="FB177" s="60"/>
      <c r="FC177" s="60"/>
      <c r="FD177" s="61"/>
      <c r="FE177" s="60"/>
      <c r="FF177" s="60"/>
      <c r="FG177" s="60"/>
      <c r="FH177" s="110"/>
      <c r="FI177" s="169">
        <f t="shared" si="1462"/>
        <v>0</v>
      </c>
      <c r="FJ177" s="60"/>
      <c r="FK177" s="60"/>
      <c r="FL177" s="60"/>
      <c r="FM177" s="60"/>
      <c r="FN177" s="60"/>
      <c r="FO177" s="60"/>
      <c r="FP177" s="60"/>
      <c r="FQ177" s="60"/>
      <c r="FR177" s="60"/>
      <c r="FS177" s="60"/>
      <c r="FT177" s="61"/>
      <c r="FU177" s="60"/>
      <c r="FV177" s="60"/>
      <c r="FW177" s="60"/>
      <c r="FX177" s="110"/>
      <c r="FY177" s="169">
        <f t="shared" si="1463"/>
        <v>0</v>
      </c>
      <c r="FZ177" s="60"/>
      <c r="GA177" s="60"/>
      <c r="GB177" s="60"/>
      <c r="GC177" s="60"/>
      <c r="GD177" s="60"/>
      <c r="GE177" s="60"/>
      <c r="GF177" s="60"/>
      <c r="GG177" s="60"/>
      <c r="GH177" s="60"/>
      <c r="GI177" s="60"/>
      <c r="GJ177" s="61"/>
      <c r="GK177" s="60"/>
      <c r="GL177" s="60"/>
      <c r="GM177" s="60"/>
      <c r="GN177" s="110"/>
      <c r="GO177" s="169">
        <f t="shared" si="1464"/>
        <v>0</v>
      </c>
      <c r="GP177" s="60"/>
      <c r="GQ177" s="60"/>
      <c r="GR177" s="60"/>
      <c r="GS177" s="60"/>
      <c r="GT177" s="60"/>
      <c r="GU177" s="60"/>
      <c r="GV177" s="60"/>
      <c r="GW177" s="60"/>
      <c r="GX177" s="60"/>
      <c r="GY177" s="60"/>
      <c r="GZ177" s="61"/>
      <c r="HA177" s="60"/>
      <c r="HB177" s="60"/>
      <c r="HC177" s="60"/>
      <c r="HD177" s="60"/>
      <c r="HE177" s="60"/>
      <c r="HF177" s="60"/>
      <c r="HG177" s="60"/>
      <c r="HH177" s="60"/>
      <c r="HI177" s="60"/>
      <c r="HJ177" s="60"/>
      <c r="HK177" s="60"/>
      <c r="HL177" s="60"/>
      <c r="HM177" s="60"/>
      <c r="HN177" s="110"/>
      <c r="HO177" s="172"/>
      <c r="HP177" s="173"/>
      <c r="HQ177" s="169">
        <f t="shared" si="1465"/>
        <v>0</v>
      </c>
      <c r="HR177" s="60"/>
      <c r="HS177" s="60"/>
      <c r="HT177" s="60"/>
      <c r="HU177" s="60"/>
      <c r="HV177" s="60"/>
      <c r="HW177" s="60"/>
      <c r="HX177" s="60"/>
      <c r="HY177" s="60"/>
      <c r="HZ177" s="60"/>
      <c r="IA177" s="60"/>
      <c r="IB177" s="61"/>
      <c r="IC177" s="60"/>
      <c r="ID177" s="60"/>
      <c r="IE177" s="60"/>
      <c r="IF177" s="110"/>
      <c r="IG177" s="169">
        <f t="shared" si="1466"/>
        <v>0</v>
      </c>
      <c r="IH177" s="60"/>
      <c r="II177" s="60"/>
      <c r="IJ177" s="60"/>
      <c r="IK177" s="60"/>
      <c r="IL177" s="60"/>
      <c r="IM177" s="60"/>
      <c r="IN177" s="60"/>
      <c r="IO177" s="60"/>
      <c r="IP177" s="60"/>
      <c r="IQ177" s="60"/>
      <c r="IR177" s="61"/>
      <c r="IS177" s="60"/>
      <c r="IT177" s="60"/>
      <c r="IU177" s="60"/>
      <c r="IV177" s="110"/>
      <c r="IW177" s="169">
        <f t="shared" si="1467"/>
        <v>0</v>
      </c>
      <c r="IX177" s="60"/>
      <c r="IY177" s="60"/>
      <c r="IZ177" s="60"/>
      <c r="JA177" s="60"/>
      <c r="JB177" s="60"/>
      <c r="JC177" s="60"/>
      <c r="JD177" s="60"/>
      <c r="JE177" s="60"/>
      <c r="JF177" s="60"/>
      <c r="JG177" s="60"/>
      <c r="JH177" s="61"/>
      <c r="JI177" s="60"/>
      <c r="JJ177" s="60"/>
      <c r="JK177" s="60"/>
      <c r="JL177" s="110"/>
      <c r="JM177" s="169">
        <f t="shared" si="1468"/>
        <v>0</v>
      </c>
      <c r="JN177" s="60"/>
      <c r="JO177" s="60"/>
      <c r="JP177" s="60"/>
      <c r="JQ177" s="60"/>
      <c r="JR177" s="60"/>
      <c r="JS177" s="60"/>
      <c r="JT177" s="60"/>
      <c r="JU177" s="60"/>
      <c r="JV177" s="60"/>
      <c r="JW177" s="60"/>
      <c r="JX177" s="61"/>
      <c r="JY177" s="60"/>
      <c r="JZ177" s="60"/>
      <c r="KA177" s="60"/>
      <c r="KB177" s="110"/>
      <c r="KC177" s="169">
        <f t="shared" si="1469"/>
        <v>0</v>
      </c>
      <c r="KD177" s="60"/>
      <c r="KE177" s="60"/>
      <c r="KF177" s="60"/>
      <c r="KG177" s="60"/>
      <c r="KH177" s="60"/>
      <c r="KI177" s="60"/>
      <c r="KJ177" s="60"/>
      <c r="KK177" s="60"/>
      <c r="KL177" s="60"/>
      <c r="KM177" s="60"/>
      <c r="KN177" s="61"/>
      <c r="KO177" s="60"/>
      <c r="KP177" s="60"/>
      <c r="KQ177" s="60"/>
      <c r="KR177" s="60"/>
      <c r="KS177" s="60"/>
      <c r="KT177" s="60"/>
      <c r="KU177" s="60"/>
      <c r="KV177" s="60"/>
      <c r="KW177" s="60"/>
      <c r="KX177" s="60"/>
      <c r="KY177" s="60"/>
      <c r="KZ177" s="60"/>
      <c r="LA177" s="60"/>
      <c r="LB177" s="110"/>
      <c r="LC177" s="173"/>
      <c r="LD177" s="169">
        <f t="shared" si="1470"/>
        <v>0</v>
      </c>
      <c r="LE177" s="60"/>
      <c r="LF177" s="60"/>
      <c r="LG177" s="60"/>
      <c r="LH177" s="60"/>
      <c r="LI177" s="60"/>
      <c r="LJ177" s="60"/>
      <c r="LK177" s="60"/>
      <c r="LL177" s="60"/>
      <c r="LM177" s="60"/>
      <c r="LN177" s="60"/>
      <c r="LO177" s="61"/>
      <c r="LP177" s="60"/>
      <c r="LQ177" s="60"/>
      <c r="LR177" s="60"/>
      <c r="LS177" s="110"/>
      <c r="LT177" s="169">
        <f t="shared" si="1471"/>
        <v>0</v>
      </c>
      <c r="LU177" s="60"/>
      <c r="LV177" s="60"/>
      <c r="LW177" s="60"/>
      <c r="LX177" s="60"/>
      <c r="LY177" s="60"/>
      <c r="LZ177" s="60"/>
      <c r="MA177" s="60"/>
      <c r="MB177" s="60"/>
      <c r="MC177" s="60"/>
      <c r="MD177" s="60"/>
      <c r="ME177" s="61"/>
      <c r="MF177" s="60"/>
      <c r="MG177" s="60"/>
      <c r="MH177" s="60"/>
      <c r="MI177" s="110"/>
      <c r="MJ177" s="169">
        <f t="shared" si="1472"/>
        <v>0</v>
      </c>
      <c r="MK177" s="60"/>
      <c r="ML177" s="60"/>
      <c r="MM177" s="60"/>
      <c r="MN177" s="60"/>
      <c r="MO177" s="60"/>
      <c r="MP177" s="60"/>
      <c r="MQ177" s="60"/>
      <c r="MR177" s="60"/>
      <c r="MS177" s="60"/>
      <c r="MT177" s="60"/>
      <c r="MU177" s="61"/>
      <c r="MV177" s="60"/>
      <c r="MW177" s="60"/>
      <c r="MX177" s="60"/>
      <c r="MY177" s="110"/>
      <c r="MZ177" s="169">
        <f t="shared" si="1473"/>
        <v>0</v>
      </c>
      <c r="NA177" s="60"/>
      <c r="NB177" s="60"/>
      <c r="NC177" s="60"/>
      <c r="ND177" s="60"/>
      <c r="NE177" s="60"/>
      <c r="NF177" s="60"/>
      <c r="NG177" s="60"/>
      <c r="NH177" s="60"/>
      <c r="NI177" s="60"/>
      <c r="NJ177" s="60"/>
      <c r="NK177" s="61"/>
      <c r="NL177" s="60"/>
      <c r="NM177" s="60"/>
      <c r="NN177" s="60"/>
      <c r="NO177" s="110"/>
      <c r="NP177" s="169">
        <f t="shared" si="1474"/>
        <v>0</v>
      </c>
      <c r="NQ177" s="60"/>
      <c r="NR177" s="60"/>
      <c r="NS177" s="60"/>
      <c r="NT177" s="60"/>
      <c r="NU177" s="60"/>
      <c r="NV177" s="60"/>
      <c r="NW177" s="60"/>
      <c r="NX177" s="60"/>
      <c r="NY177" s="60"/>
      <c r="NZ177" s="60"/>
      <c r="OA177" s="61"/>
      <c r="OB177" s="60"/>
      <c r="OC177" s="60"/>
      <c r="OD177" s="60"/>
      <c r="OE177" s="110"/>
      <c r="OF177" s="169">
        <f t="shared" si="1475"/>
        <v>0</v>
      </c>
      <c r="OG177" s="60"/>
      <c r="OH177" s="60"/>
      <c r="OI177" s="60"/>
      <c r="OJ177" s="60"/>
      <c r="OK177" s="60"/>
      <c r="OL177" s="60"/>
      <c r="OM177" s="60"/>
      <c r="ON177" s="60"/>
      <c r="OO177" s="60"/>
      <c r="OP177" s="60"/>
      <c r="OQ177" s="61"/>
      <c r="OR177" s="60"/>
      <c r="OS177" s="60"/>
      <c r="OT177" s="60"/>
      <c r="OU177" s="110"/>
      <c r="OV177" s="169">
        <f t="shared" si="1476"/>
        <v>0</v>
      </c>
      <c r="OW177" s="60"/>
      <c r="OX177" s="60"/>
      <c r="OY177" s="60"/>
      <c r="OZ177" s="60"/>
      <c r="PA177" s="60"/>
      <c r="PB177" s="60"/>
      <c r="PC177" s="60"/>
      <c r="PD177" s="60"/>
      <c r="PE177" s="60"/>
      <c r="PF177" s="60"/>
      <c r="PG177" s="61"/>
      <c r="PH177" s="60"/>
      <c r="PI177" s="60"/>
      <c r="PJ177" s="60"/>
      <c r="PK177" s="110"/>
      <c r="PL177" s="169">
        <f t="shared" si="1477"/>
        <v>0</v>
      </c>
      <c r="PM177" s="60"/>
      <c r="PN177" s="60"/>
      <c r="PO177" s="60"/>
      <c r="PP177" s="60"/>
      <c r="PQ177" s="60"/>
      <c r="PR177" s="60"/>
      <c r="PS177" s="60"/>
      <c r="PT177" s="60"/>
      <c r="PU177" s="60"/>
      <c r="PV177" s="60"/>
      <c r="PW177" s="61"/>
      <c r="PX177" s="60"/>
      <c r="PY177" s="60"/>
      <c r="PZ177" s="60"/>
      <c r="QA177" s="110"/>
      <c r="QB177" s="169">
        <f t="shared" si="1478"/>
        <v>0</v>
      </c>
      <c r="QC177" s="60"/>
      <c r="QD177" s="60"/>
      <c r="QE177" s="60"/>
      <c r="QF177" s="60"/>
      <c r="QG177" s="60"/>
      <c r="QH177" s="60"/>
      <c r="QI177" s="60"/>
      <c r="QJ177" s="60"/>
      <c r="QK177" s="60"/>
      <c r="QL177" s="60"/>
      <c r="QM177" s="61"/>
      <c r="QN177" s="60"/>
      <c r="QO177" s="60"/>
      <c r="QP177" s="60"/>
      <c r="QQ177" s="110"/>
      <c r="QR177" s="169">
        <f t="shared" si="1479"/>
        <v>0</v>
      </c>
      <c r="QS177" s="60"/>
      <c r="QT177" s="60"/>
      <c r="QU177" s="60"/>
      <c r="QV177" s="60"/>
      <c r="QW177" s="60"/>
      <c r="QX177" s="60"/>
      <c r="QY177" s="60"/>
      <c r="QZ177" s="60"/>
      <c r="RA177" s="60"/>
      <c r="RB177" s="60"/>
      <c r="RC177" s="61"/>
      <c r="RD177" s="60"/>
      <c r="RE177" s="60"/>
      <c r="RF177" s="60"/>
      <c r="RG177" s="60"/>
      <c r="RH177" s="60"/>
      <c r="RI177" s="60"/>
      <c r="RJ177" s="60"/>
      <c r="RK177" s="60"/>
      <c r="RL177" s="60"/>
      <c r="RM177" s="60"/>
      <c r="RN177" s="60"/>
      <c r="RO177" s="60"/>
      <c r="RP177" s="60"/>
      <c r="RQ177" s="110"/>
      <c r="RR177" s="173"/>
      <c r="RS177" s="169">
        <f t="shared" si="1480"/>
        <v>0</v>
      </c>
      <c r="RT177" s="60"/>
      <c r="RU177" s="60"/>
      <c r="RV177" s="60"/>
      <c r="RW177" s="60"/>
      <c r="RX177" s="60"/>
      <c r="RY177" s="60"/>
      <c r="RZ177" s="60"/>
      <c r="SA177" s="60"/>
      <c r="SB177" s="60"/>
      <c r="SC177" s="60"/>
      <c r="SD177" s="61"/>
      <c r="SE177" s="60"/>
      <c r="SF177" s="60"/>
      <c r="SG177" s="60"/>
      <c r="SH177" s="110"/>
      <c r="SI177" s="169">
        <f t="shared" si="1481"/>
        <v>0</v>
      </c>
      <c r="SJ177" s="60"/>
      <c r="SK177" s="60"/>
      <c r="SL177" s="60"/>
      <c r="SM177" s="60"/>
      <c r="SN177" s="60"/>
      <c r="SO177" s="60"/>
      <c r="SP177" s="60"/>
      <c r="SQ177" s="60"/>
      <c r="SR177" s="60"/>
      <c r="SS177" s="60"/>
      <c r="ST177" s="61"/>
      <c r="SU177" s="60"/>
      <c r="SV177" s="60"/>
      <c r="SW177" s="60"/>
      <c r="SX177" s="110"/>
      <c r="SY177" s="169">
        <f t="shared" si="1482"/>
        <v>0</v>
      </c>
      <c r="SZ177" s="60"/>
      <c r="TA177" s="60"/>
      <c r="TB177" s="60"/>
      <c r="TC177" s="60"/>
      <c r="TD177" s="60"/>
      <c r="TE177" s="60"/>
      <c r="TF177" s="60"/>
      <c r="TG177" s="60"/>
      <c r="TH177" s="60"/>
      <c r="TI177" s="60"/>
      <c r="TJ177" s="61"/>
      <c r="TK177" s="60"/>
      <c r="TL177" s="60"/>
      <c r="TM177" s="60"/>
      <c r="TN177" s="110"/>
      <c r="TO177" s="169">
        <f t="shared" si="1483"/>
        <v>0</v>
      </c>
      <c r="TP177" s="60"/>
      <c r="TQ177" s="60"/>
      <c r="TR177" s="60"/>
      <c r="TS177" s="60"/>
      <c r="TT177" s="60"/>
      <c r="TU177" s="60"/>
      <c r="TV177" s="60"/>
      <c r="TW177" s="60"/>
      <c r="TX177" s="60"/>
      <c r="TY177" s="60"/>
      <c r="TZ177" s="61"/>
      <c r="UA177" s="60"/>
      <c r="UB177" s="60"/>
      <c r="UC177" s="60"/>
      <c r="UD177" s="110"/>
      <c r="UE177" s="169">
        <f t="shared" si="1484"/>
        <v>0</v>
      </c>
      <c r="UF177" s="60"/>
      <c r="UG177" s="60"/>
      <c r="UH177" s="60"/>
      <c r="UI177" s="60"/>
      <c r="UJ177" s="60"/>
      <c r="UK177" s="60"/>
      <c r="UL177" s="60"/>
      <c r="UM177" s="60"/>
      <c r="UN177" s="60"/>
      <c r="UO177" s="60"/>
      <c r="UP177" s="61"/>
      <c r="UQ177" s="60"/>
      <c r="UR177" s="60"/>
      <c r="US177" s="60"/>
      <c r="UT177" s="60"/>
      <c r="UU177" s="60"/>
      <c r="UV177" s="60"/>
      <c r="UW177" s="60"/>
      <c r="UX177" s="60"/>
      <c r="UY177" s="60"/>
      <c r="UZ177" s="60"/>
      <c r="VA177" s="60"/>
      <c r="VB177" s="60"/>
      <c r="VC177" s="60"/>
      <c r="VD177" s="110"/>
      <c r="VE177" s="10" t="str">
        <f t="shared" si="1195"/>
        <v>-</v>
      </c>
    </row>
    <row r="178" spans="1:577" ht="20.149999999999999" customHeight="1">
      <c r="A178" s="22"/>
      <c r="B178" s="22"/>
      <c r="C178" s="23">
        <v>64054</v>
      </c>
      <c r="D178" s="24" t="s">
        <v>170</v>
      </c>
      <c r="E178" s="193">
        <f t="shared" si="1452"/>
        <v>0</v>
      </c>
      <c r="F178" s="194"/>
      <c r="G178" s="194"/>
      <c r="H178" s="195"/>
      <c r="I178" s="229"/>
      <c r="J178" s="241">
        <f t="shared" si="1453"/>
        <v>0</v>
      </c>
      <c r="K178" s="61"/>
      <c r="L178" s="60"/>
      <c r="M178" s="60"/>
      <c r="N178" s="60"/>
      <c r="O178" s="60"/>
      <c r="P178" s="60"/>
      <c r="Q178" s="60"/>
      <c r="R178" s="60"/>
      <c r="S178" s="60"/>
      <c r="T178" s="60"/>
      <c r="U178" s="61"/>
      <c r="V178" s="60"/>
      <c r="W178" s="60"/>
      <c r="X178" s="60"/>
      <c r="Y178" s="110"/>
      <c r="Z178" s="169">
        <f t="shared" si="1454"/>
        <v>0</v>
      </c>
      <c r="AA178" s="60"/>
      <c r="AB178" s="60"/>
      <c r="AC178" s="60"/>
      <c r="AD178" s="60"/>
      <c r="AE178" s="60"/>
      <c r="AF178" s="60"/>
      <c r="AG178" s="60"/>
      <c r="AH178" s="60"/>
      <c r="AI178" s="60"/>
      <c r="AJ178" s="60"/>
      <c r="AK178" s="61"/>
      <c r="AL178" s="60"/>
      <c r="AM178" s="60"/>
      <c r="AN178" s="60"/>
      <c r="AO178" s="110"/>
      <c r="AP178" s="169">
        <f t="shared" si="1455"/>
        <v>0</v>
      </c>
      <c r="AQ178" s="60"/>
      <c r="AR178" s="60"/>
      <c r="AS178" s="60"/>
      <c r="AT178" s="60"/>
      <c r="AU178" s="60"/>
      <c r="AV178" s="60"/>
      <c r="AW178" s="60"/>
      <c r="AX178" s="60"/>
      <c r="AY178" s="60"/>
      <c r="AZ178" s="60"/>
      <c r="BA178" s="61"/>
      <c r="BB178" s="60"/>
      <c r="BC178" s="60"/>
      <c r="BD178" s="60"/>
      <c r="BE178" s="110"/>
      <c r="BF178" s="169">
        <f t="shared" si="1456"/>
        <v>0</v>
      </c>
      <c r="BG178" s="60"/>
      <c r="BH178" s="60"/>
      <c r="BI178" s="60"/>
      <c r="BJ178" s="60"/>
      <c r="BK178" s="60"/>
      <c r="BL178" s="60"/>
      <c r="BM178" s="60"/>
      <c r="BN178" s="60"/>
      <c r="BO178" s="60"/>
      <c r="BP178" s="60"/>
      <c r="BQ178" s="61"/>
      <c r="BR178" s="60"/>
      <c r="BS178" s="60"/>
      <c r="BT178" s="60"/>
      <c r="BU178" s="110"/>
      <c r="BV178" s="169">
        <f t="shared" si="1457"/>
        <v>0</v>
      </c>
      <c r="BW178" s="60"/>
      <c r="BX178" s="60"/>
      <c r="BY178" s="60"/>
      <c r="BZ178" s="60"/>
      <c r="CA178" s="60"/>
      <c r="CB178" s="60"/>
      <c r="CC178" s="60"/>
      <c r="CD178" s="60"/>
      <c r="CE178" s="60"/>
      <c r="CF178" s="60"/>
      <c r="CG178" s="61"/>
      <c r="CH178" s="60"/>
      <c r="CI178" s="60"/>
      <c r="CJ178" s="60"/>
      <c r="CK178" s="60"/>
      <c r="CL178" s="60"/>
      <c r="CM178" s="60"/>
      <c r="CN178" s="60"/>
      <c r="CO178" s="60"/>
      <c r="CP178" s="60"/>
      <c r="CQ178" s="60"/>
      <c r="CR178" s="60"/>
      <c r="CS178" s="60"/>
      <c r="CT178" s="60"/>
      <c r="CU178" s="110"/>
      <c r="CV178" s="173"/>
      <c r="CW178" s="169">
        <f t="shared" si="1458"/>
        <v>0</v>
      </c>
      <c r="CX178" s="60"/>
      <c r="CY178" s="60"/>
      <c r="CZ178" s="60"/>
      <c r="DA178" s="60"/>
      <c r="DB178" s="60"/>
      <c r="DC178" s="60"/>
      <c r="DD178" s="60"/>
      <c r="DE178" s="60"/>
      <c r="DF178" s="60"/>
      <c r="DG178" s="60"/>
      <c r="DH178" s="61"/>
      <c r="DI178" s="60"/>
      <c r="DJ178" s="60"/>
      <c r="DK178" s="60"/>
      <c r="DL178" s="110"/>
      <c r="DM178" s="169">
        <f t="shared" si="1459"/>
        <v>0</v>
      </c>
      <c r="DN178" s="60"/>
      <c r="DO178" s="60"/>
      <c r="DP178" s="60"/>
      <c r="DQ178" s="60"/>
      <c r="DR178" s="60"/>
      <c r="DS178" s="60"/>
      <c r="DT178" s="60"/>
      <c r="DU178" s="60"/>
      <c r="DV178" s="60"/>
      <c r="DW178" s="60"/>
      <c r="DX178" s="61"/>
      <c r="DY178" s="60"/>
      <c r="DZ178" s="60"/>
      <c r="EA178" s="60"/>
      <c r="EB178" s="110"/>
      <c r="EC178" s="169">
        <f t="shared" si="1460"/>
        <v>0</v>
      </c>
      <c r="ED178" s="60"/>
      <c r="EE178" s="60"/>
      <c r="EF178" s="60"/>
      <c r="EG178" s="60"/>
      <c r="EH178" s="60"/>
      <c r="EI178" s="60"/>
      <c r="EJ178" s="60"/>
      <c r="EK178" s="60"/>
      <c r="EL178" s="60"/>
      <c r="EM178" s="60"/>
      <c r="EN178" s="61"/>
      <c r="EO178" s="60"/>
      <c r="EP178" s="60"/>
      <c r="EQ178" s="60"/>
      <c r="ER178" s="110"/>
      <c r="ES178" s="169">
        <f t="shared" si="1461"/>
        <v>0</v>
      </c>
      <c r="ET178" s="60"/>
      <c r="EU178" s="60"/>
      <c r="EV178" s="60"/>
      <c r="EW178" s="60"/>
      <c r="EX178" s="60"/>
      <c r="EY178" s="60"/>
      <c r="EZ178" s="60"/>
      <c r="FA178" s="60"/>
      <c r="FB178" s="60"/>
      <c r="FC178" s="60"/>
      <c r="FD178" s="61"/>
      <c r="FE178" s="60"/>
      <c r="FF178" s="60"/>
      <c r="FG178" s="60"/>
      <c r="FH178" s="110"/>
      <c r="FI178" s="169">
        <f t="shared" si="1462"/>
        <v>0</v>
      </c>
      <c r="FJ178" s="60"/>
      <c r="FK178" s="60"/>
      <c r="FL178" s="60"/>
      <c r="FM178" s="60"/>
      <c r="FN178" s="60"/>
      <c r="FO178" s="60"/>
      <c r="FP178" s="60"/>
      <c r="FQ178" s="60"/>
      <c r="FR178" s="60"/>
      <c r="FS178" s="60"/>
      <c r="FT178" s="61"/>
      <c r="FU178" s="60"/>
      <c r="FV178" s="60"/>
      <c r="FW178" s="60"/>
      <c r="FX178" s="110"/>
      <c r="FY178" s="169">
        <f t="shared" si="1463"/>
        <v>0</v>
      </c>
      <c r="FZ178" s="60"/>
      <c r="GA178" s="60"/>
      <c r="GB178" s="60"/>
      <c r="GC178" s="60"/>
      <c r="GD178" s="60"/>
      <c r="GE178" s="60"/>
      <c r="GF178" s="60"/>
      <c r="GG178" s="60"/>
      <c r="GH178" s="60"/>
      <c r="GI178" s="60"/>
      <c r="GJ178" s="61"/>
      <c r="GK178" s="60"/>
      <c r="GL178" s="60"/>
      <c r="GM178" s="60"/>
      <c r="GN178" s="110"/>
      <c r="GO178" s="169">
        <f t="shared" si="1464"/>
        <v>0</v>
      </c>
      <c r="GP178" s="60"/>
      <c r="GQ178" s="60"/>
      <c r="GR178" s="60"/>
      <c r="GS178" s="60"/>
      <c r="GT178" s="60"/>
      <c r="GU178" s="60"/>
      <c r="GV178" s="60"/>
      <c r="GW178" s="60"/>
      <c r="GX178" s="60"/>
      <c r="GY178" s="60"/>
      <c r="GZ178" s="61"/>
      <c r="HA178" s="60"/>
      <c r="HB178" s="60"/>
      <c r="HC178" s="60"/>
      <c r="HD178" s="60"/>
      <c r="HE178" s="60"/>
      <c r="HF178" s="60"/>
      <c r="HG178" s="60"/>
      <c r="HH178" s="60"/>
      <c r="HI178" s="60"/>
      <c r="HJ178" s="60"/>
      <c r="HK178" s="60"/>
      <c r="HL178" s="60"/>
      <c r="HM178" s="60"/>
      <c r="HN178" s="110"/>
      <c r="HO178" s="172"/>
      <c r="HP178" s="173"/>
      <c r="HQ178" s="169">
        <f t="shared" si="1465"/>
        <v>0</v>
      </c>
      <c r="HR178" s="60"/>
      <c r="HS178" s="60"/>
      <c r="HT178" s="60"/>
      <c r="HU178" s="60"/>
      <c r="HV178" s="60"/>
      <c r="HW178" s="60"/>
      <c r="HX178" s="60"/>
      <c r="HY178" s="60"/>
      <c r="HZ178" s="60"/>
      <c r="IA178" s="60"/>
      <c r="IB178" s="61"/>
      <c r="IC178" s="60"/>
      <c r="ID178" s="60"/>
      <c r="IE178" s="60"/>
      <c r="IF178" s="110"/>
      <c r="IG178" s="169">
        <f t="shared" si="1466"/>
        <v>0</v>
      </c>
      <c r="IH178" s="60"/>
      <c r="II178" s="60"/>
      <c r="IJ178" s="60"/>
      <c r="IK178" s="60"/>
      <c r="IL178" s="60"/>
      <c r="IM178" s="60"/>
      <c r="IN178" s="60"/>
      <c r="IO178" s="60"/>
      <c r="IP178" s="60"/>
      <c r="IQ178" s="60"/>
      <c r="IR178" s="61"/>
      <c r="IS178" s="60"/>
      <c r="IT178" s="60"/>
      <c r="IU178" s="60"/>
      <c r="IV178" s="110"/>
      <c r="IW178" s="169">
        <f t="shared" si="1467"/>
        <v>0</v>
      </c>
      <c r="IX178" s="60"/>
      <c r="IY178" s="60"/>
      <c r="IZ178" s="60"/>
      <c r="JA178" s="60"/>
      <c r="JB178" s="60"/>
      <c r="JC178" s="60"/>
      <c r="JD178" s="60"/>
      <c r="JE178" s="60"/>
      <c r="JF178" s="60"/>
      <c r="JG178" s="60"/>
      <c r="JH178" s="61"/>
      <c r="JI178" s="60"/>
      <c r="JJ178" s="60"/>
      <c r="JK178" s="60"/>
      <c r="JL178" s="110"/>
      <c r="JM178" s="169">
        <f t="shared" si="1468"/>
        <v>0</v>
      </c>
      <c r="JN178" s="60"/>
      <c r="JO178" s="60"/>
      <c r="JP178" s="60"/>
      <c r="JQ178" s="60"/>
      <c r="JR178" s="60"/>
      <c r="JS178" s="60"/>
      <c r="JT178" s="60"/>
      <c r="JU178" s="60"/>
      <c r="JV178" s="60"/>
      <c r="JW178" s="60"/>
      <c r="JX178" s="61"/>
      <c r="JY178" s="60"/>
      <c r="JZ178" s="60"/>
      <c r="KA178" s="60"/>
      <c r="KB178" s="110"/>
      <c r="KC178" s="169">
        <f t="shared" si="1469"/>
        <v>0</v>
      </c>
      <c r="KD178" s="60"/>
      <c r="KE178" s="60"/>
      <c r="KF178" s="60"/>
      <c r="KG178" s="60"/>
      <c r="KH178" s="60"/>
      <c r="KI178" s="60"/>
      <c r="KJ178" s="60"/>
      <c r="KK178" s="60"/>
      <c r="KL178" s="60"/>
      <c r="KM178" s="60"/>
      <c r="KN178" s="61"/>
      <c r="KO178" s="60"/>
      <c r="KP178" s="60"/>
      <c r="KQ178" s="60"/>
      <c r="KR178" s="60"/>
      <c r="KS178" s="60"/>
      <c r="KT178" s="60"/>
      <c r="KU178" s="60"/>
      <c r="KV178" s="60"/>
      <c r="KW178" s="60"/>
      <c r="KX178" s="60"/>
      <c r="KY178" s="60"/>
      <c r="KZ178" s="60"/>
      <c r="LA178" s="60"/>
      <c r="LB178" s="110"/>
      <c r="LC178" s="173"/>
      <c r="LD178" s="169">
        <f t="shared" si="1470"/>
        <v>0</v>
      </c>
      <c r="LE178" s="60"/>
      <c r="LF178" s="60"/>
      <c r="LG178" s="60"/>
      <c r="LH178" s="60"/>
      <c r="LI178" s="60"/>
      <c r="LJ178" s="60"/>
      <c r="LK178" s="60"/>
      <c r="LL178" s="60"/>
      <c r="LM178" s="60"/>
      <c r="LN178" s="60"/>
      <c r="LO178" s="61"/>
      <c r="LP178" s="60"/>
      <c r="LQ178" s="60"/>
      <c r="LR178" s="60"/>
      <c r="LS178" s="110"/>
      <c r="LT178" s="169">
        <f t="shared" si="1471"/>
        <v>0</v>
      </c>
      <c r="LU178" s="60"/>
      <c r="LV178" s="60"/>
      <c r="LW178" s="60"/>
      <c r="LX178" s="60"/>
      <c r="LY178" s="60"/>
      <c r="LZ178" s="60"/>
      <c r="MA178" s="60"/>
      <c r="MB178" s="60"/>
      <c r="MC178" s="60"/>
      <c r="MD178" s="60"/>
      <c r="ME178" s="61"/>
      <c r="MF178" s="60"/>
      <c r="MG178" s="60"/>
      <c r="MH178" s="60"/>
      <c r="MI178" s="110"/>
      <c r="MJ178" s="169">
        <f t="shared" si="1472"/>
        <v>0</v>
      </c>
      <c r="MK178" s="60"/>
      <c r="ML178" s="60"/>
      <c r="MM178" s="60"/>
      <c r="MN178" s="60"/>
      <c r="MO178" s="60"/>
      <c r="MP178" s="60"/>
      <c r="MQ178" s="60"/>
      <c r="MR178" s="60"/>
      <c r="MS178" s="60"/>
      <c r="MT178" s="60"/>
      <c r="MU178" s="61"/>
      <c r="MV178" s="60"/>
      <c r="MW178" s="60"/>
      <c r="MX178" s="60"/>
      <c r="MY178" s="110"/>
      <c r="MZ178" s="169">
        <f t="shared" si="1473"/>
        <v>0</v>
      </c>
      <c r="NA178" s="60"/>
      <c r="NB178" s="60"/>
      <c r="NC178" s="60"/>
      <c r="ND178" s="60"/>
      <c r="NE178" s="60"/>
      <c r="NF178" s="60"/>
      <c r="NG178" s="60"/>
      <c r="NH178" s="60"/>
      <c r="NI178" s="60"/>
      <c r="NJ178" s="60"/>
      <c r="NK178" s="61"/>
      <c r="NL178" s="60"/>
      <c r="NM178" s="60"/>
      <c r="NN178" s="60"/>
      <c r="NO178" s="110"/>
      <c r="NP178" s="169">
        <f t="shared" si="1474"/>
        <v>0</v>
      </c>
      <c r="NQ178" s="60"/>
      <c r="NR178" s="60"/>
      <c r="NS178" s="60"/>
      <c r="NT178" s="60"/>
      <c r="NU178" s="60"/>
      <c r="NV178" s="60"/>
      <c r="NW178" s="60"/>
      <c r="NX178" s="60"/>
      <c r="NY178" s="60"/>
      <c r="NZ178" s="60"/>
      <c r="OA178" s="61"/>
      <c r="OB178" s="60"/>
      <c r="OC178" s="60"/>
      <c r="OD178" s="60"/>
      <c r="OE178" s="110"/>
      <c r="OF178" s="169">
        <f t="shared" si="1475"/>
        <v>0</v>
      </c>
      <c r="OG178" s="60"/>
      <c r="OH178" s="60"/>
      <c r="OI178" s="60"/>
      <c r="OJ178" s="60"/>
      <c r="OK178" s="60"/>
      <c r="OL178" s="60"/>
      <c r="OM178" s="60"/>
      <c r="ON178" s="60"/>
      <c r="OO178" s="60"/>
      <c r="OP178" s="60"/>
      <c r="OQ178" s="61"/>
      <c r="OR178" s="60"/>
      <c r="OS178" s="60"/>
      <c r="OT178" s="60"/>
      <c r="OU178" s="110"/>
      <c r="OV178" s="169">
        <f t="shared" si="1476"/>
        <v>0</v>
      </c>
      <c r="OW178" s="60"/>
      <c r="OX178" s="60"/>
      <c r="OY178" s="60"/>
      <c r="OZ178" s="60"/>
      <c r="PA178" s="60"/>
      <c r="PB178" s="60"/>
      <c r="PC178" s="60"/>
      <c r="PD178" s="60"/>
      <c r="PE178" s="60"/>
      <c r="PF178" s="60"/>
      <c r="PG178" s="61"/>
      <c r="PH178" s="60"/>
      <c r="PI178" s="60"/>
      <c r="PJ178" s="60"/>
      <c r="PK178" s="110"/>
      <c r="PL178" s="169">
        <f t="shared" si="1477"/>
        <v>0</v>
      </c>
      <c r="PM178" s="60"/>
      <c r="PN178" s="60"/>
      <c r="PO178" s="60"/>
      <c r="PP178" s="60"/>
      <c r="PQ178" s="60"/>
      <c r="PR178" s="60"/>
      <c r="PS178" s="60"/>
      <c r="PT178" s="60"/>
      <c r="PU178" s="60"/>
      <c r="PV178" s="60"/>
      <c r="PW178" s="61"/>
      <c r="PX178" s="60"/>
      <c r="PY178" s="60"/>
      <c r="PZ178" s="60"/>
      <c r="QA178" s="110"/>
      <c r="QB178" s="169">
        <f t="shared" si="1478"/>
        <v>0</v>
      </c>
      <c r="QC178" s="60"/>
      <c r="QD178" s="60"/>
      <c r="QE178" s="60"/>
      <c r="QF178" s="60"/>
      <c r="QG178" s="60"/>
      <c r="QH178" s="60"/>
      <c r="QI178" s="60"/>
      <c r="QJ178" s="60"/>
      <c r="QK178" s="60"/>
      <c r="QL178" s="60"/>
      <c r="QM178" s="61"/>
      <c r="QN178" s="60"/>
      <c r="QO178" s="60"/>
      <c r="QP178" s="60"/>
      <c r="QQ178" s="110"/>
      <c r="QR178" s="169">
        <f t="shared" si="1479"/>
        <v>0</v>
      </c>
      <c r="QS178" s="60"/>
      <c r="QT178" s="60"/>
      <c r="QU178" s="60"/>
      <c r="QV178" s="60"/>
      <c r="QW178" s="60"/>
      <c r="QX178" s="60"/>
      <c r="QY178" s="60"/>
      <c r="QZ178" s="60"/>
      <c r="RA178" s="60"/>
      <c r="RB178" s="60"/>
      <c r="RC178" s="61"/>
      <c r="RD178" s="60"/>
      <c r="RE178" s="60"/>
      <c r="RF178" s="60"/>
      <c r="RG178" s="60"/>
      <c r="RH178" s="60"/>
      <c r="RI178" s="60"/>
      <c r="RJ178" s="60"/>
      <c r="RK178" s="60"/>
      <c r="RL178" s="60"/>
      <c r="RM178" s="60"/>
      <c r="RN178" s="60"/>
      <c r="RO178" s="60"/>
      <c r="RP178" s="60"/>
      <c r="RQ178" s="110"/>
      <c r="RR178" s="173"/>
      <c r="RS178" s="169">
        <f t="shared" si="1480"/>
        <v>0</v>
      </c>
      <c r="RT178" s="60"/>
      <c r="RU178" s="60"/>
      <c r="RV178" s="60"/>
      <c r="RW178" s="60"/>
      <c r="RX178" s="60"/>
      <c r="RY178" s="60"/>
      <c r="RZ178" s="60"/>
      <c r="SA178" s="60"/>
      <c r="SB178" s="60"/>
      <c r="SC178" s="60"/>
      <c r="SD178" s="61"/>
      <c r="SE178" s="60"/>
      <c r="SF178" s="60"/>
      <c r="SG178" s="60"/>
      <c r="SH178" s="110"/>
      <c r="SI178" s="169">
        <f t="shared" si="1481"/>
        <v>0</v>
      </c>
      <c r="SJ178" s="60"/>
      <c r="SK178" s="60"/>
      <c r="SL178" s="60"/>
      <c r="SM178" s="60"/>
      <c r="SN178" s="60"/>
      <c r="SO178" s="60"/>
      <c r="SP178" s="60"/>
      <c r="SQ178" s="60"/>
      <c r="SR178" s="60"/>
      <c r="SS178" s="60"/>
      <c r="ST178" s="61"/>
      <c r="SU178" s="60"/>
      <c r="SV178" s="60"/>
      <c r="SW178" s="60"/>
      <c r="SX178" s="110"/>
      <c r="SY178" s="169">
        <f t="shared" si="1482"/>
        <v>0</v>
      </c>
      <c r="SZ178" s="60"/>
      <c r="TA178" s="60"/>
      <c r="TB178" s="60"/>
      <c r="TC178" s="60"/>
      <c r="TD178" s="60"/>
      <c r="TE178" s="60"/>
      <c r="TF178" s="60"/>
      <c r="TG178" s="60"/>
      <c r="TH178" s="60"/>
      <c r="TI178" s="60"/>
      <c r="TJ178" s="61"/>
      <c r="TK178" s="60"/>
      <c r="TL178" s="60"/>
      <c r="TM178" s="60"/>
      <c r="TN178" s="110"/>
      <c r="TO178" s="169">
        <f t="shared" si="1483"/>
        <v>0</v>
      </c>
      <c r="TP178" s="60"/>
      <c r="TQ178" s="60"/>
      <c r="TR178" s="60"/>
      <c r="TS178" s="60"/>
      <c r="TT178" s="60"/>
      <c r="TU178" s="60"/>
      <c r="TV178" s="60"/>
      <c r="TW178" s="60"/>
      <c r="TX178" s="60"/>
      <c r="TY178" s="60"/>
      <c r="TZ178" s="61"/>
      <c r="UA178" s="60"/>
      <c r="UB178" s="60"/>
      <c r="UC178" s="60"/>
      <c r="UD178" s="110"/>
      <c r="UE178" s="169">
        <f t="shared" si="1484"/>
        <v>0</v>
      </c>
      <c r="UF178" s="60"/>
      <c r="UG178" s="60"/>
      <c r="UH178" s="60"/>
      <c r="UI178" s="60"/>
      <c r="UJ178" s="60"/>
      <c r="UK178" s="60"/>
      <c r="UL178" s="60"/>
      <c r="UM178" s="60"/>
      <c r="UN178" s="60"/>
      <c r="UO178" s="60"/>
      <c r="UP178" s="61"/>
      <c r="UQ178" s="60"/>
      <c r="UR178" s="60"/>
      <c r="US178" s="60"/>
      <c r="UT178" s="60"/>
      <c r="UU178" s="60"/>
      <c r="UV178" s="60"/>
      <c r="UW178" s="60"/>
      <c r="UX178" s="60"/>
      <c r="UY178" s="60"/>
      <c r="UZ178" s="60"/>
      <c r="VA178" s="60"/>
      <c r="VB178" s="60"/>
      <c r="VC178" s="60"/>
      <c r="VD178" s="110"/>
      <c r="VE178" s="10" t="str">
        <f t="shared" si="1195"/>
        <v>-</v>
      </c>
    </row>
    <row r="179" spans="1:577" ht="20.149999999999999" customHeight="1">
      <c r="A179" s="22"/>
      <c r="B179" s="22"/>
      <c r="C179" s="23">
        <v>64055</v>
      </c>
      <c r="D179" s="24" t="s">
        <v>171</v>
      </c>
      <c r="E179" s="193">
        <f t="shared" si="1452"/>
        <v>0</v>
      </c>
      <c r="F179" s="194"/>
      <c r="G179" s="194"/>
      <c r="H179" s="195"/>
      <c r="I179" s="229"/>
      <c r="J179" s="241">
        <f t="shared" si="1453"/>
        <v>0</v>
      </c>
      <c r="K179" s="61"/>
      <c r="L179" s="60"/>
      <c r="M179" s="60"/>
      <c r="N179" s="60"/>
      <c r="O179" s="60"/>
      <c r="P179" s="60"/>
      <c r="Q179" s="60"/>
      <c r="R179" s="60"/>
      <c r="S179" s="60"/>
      <c r="T179" s="60"/>
      <c r="U179" s="61"/>
      <c r="V179" s="60"/>
      <c r="W179" s="60"/>
      <c r="X179" s="60"/>
      <c r="Y179" s="110"/>
      <c r="Z179" s="169">
        <f t="shared" si="1454"/>
        <v>0</v>
      </c>
      <c r="AA179" s="60"/>
      <c r="AB179" s="60"/>
      <c r="AC179" s="60"/>
      <c r="AD179" s="60"/>
      <c r="AE179" s="60"/>
      <c r="AF179" s="60"/>
      <c r="AG179" s="60"/>
      <c r="AH179" s="60"/>
      <c r="AI179" s="60"/>
      <c r="AJ179" s="60"/>
      <c r="AK179" s="61"/>
      <c r="AL179" s="60"/>
      <c r="AM179" s="60"/>
      <c r="AN179" s="60"/>
      <c r="AO179" s="110"/>
      <c r="AP179" s="169">
        <f t="shared" si="1455"/>
        <v>0</v>
      </c>
      <c r="AQ179" s="60"/>
      <c r="AR179" s="60"/>
      <c r="AS179" s="60"/>
      <c r="AT179" s="60"/>
      <c r="AU179" s="60"/>
      <c r="AV179" s="60"/>
      <c r="AW179" s="60"/>
      <c r="AX179" s="60"/>
      <c r="AY179" s="60"/>
      <c r="AZ179" s="60"/>
      <c r="BA179" s="61"/>
      <c r="BB179" s="60"/>
      <c r="BC179" s="60"/>
      <c r="BD179" s="60"/>
      <c r="BE179" s="110"/>
      <c r="BF179" s="169">
        <f t="shared" si="1456"/>
        <v>0</v>
      </c>
      <c r="BG179" s="60"/>
      <c r="BH179" s="60"/>
      <c r="BI179" s="60"/>
      <c r="BJ179" s="60"/>
      <c r="BK179" s="60"/>
      <c r="BL179" s="60"/>
      <c r="BM179" s="60"/>
      <c r="BN179" s="60"/>
      <c r="BO179" s="60"/>
      <c r="BP179" s="60"/>
      <c r="BQ179" s="61"/>
      <c r="BR179" s="60"/>
      <c r="BS179" s="60"/>
      <c r="BT179" s="60"/>
      <c r="BU179" s="110"/>
      <c r="BV179" s="169">
        <f t="shared" si="1457"/>
        <v>0</v>
      </c>
      <c r="BW179" s="60"/>
      <c r="BX179" s="60"/>
      <c r="BY179" s="60"/>
      <c r="BZ179" s="60"/>
      <c r="CA179" s="60"/>
      <c r="CB179" s="60"/>
      <c r="CC179" s="60"/>
      <c r="CD179" s="60"/>
      <c r="CE179" s="60"/>
      <c r="CF179" s="60"/>
      <c r="CG179" s="61"/>
      <c r="CH179" s="60"/>
      <c r="CI179" s="60"/>
      <c r="CJ179" s="60"/>
      <c r="CK179" s="60"/>
      <c r="CL179" s="60"/>
      <c r="CM179" s="60"/>
      <c r="CN179" s="60"/>
      <c r="CO179" s="60"/>
      <c r="CP179" s="60"/>
      <c r="CQ179" s="60"/>
      <c r="CR179" s="60"/>
      <c r="CS179" s="60"/>
      <c r="CT179" s="60"/>
      <c r="CU179" s="110"/>
      <c r="CV179" s="173"/>
      <c r="CW179" s="169">
        <f t="shared" si="1458"/>
        <v>0</v>
      </c>
      <c r="CX179" s="60"/>
      <c r="CY179" s="60"/>
      <c r="CZ179" s="60"/>
      <c r="DA179" s="60"/>
      <c r="DB179" s="60"/>
      <c r="DC179" s="60"/>
      <c r="DD179" s="60"/>
      <c r="DE179" s="60"/>
      <c r="DF179" s="60"/>
      <c r="DG179" s="60"/>
      <c r="DH179" s="61"/>
      <c r="DI179" s="60"/>
      <c r="DJ179" s="60"/>
      <c r="DK179" s="60"/>
      <c r="DL179" s="110"/>
      <c r="DM179" s="169">
        <f t="shared" si="1459"/>
        <v>0</v>
      </c>
      <c r="DN179" s="60"/>
      <c r="DO179" s="60"/>
      <c r="DP179" s="60"/>
      <c r="DQ179" s="60"/>
      <c r="DR179" s="60"/>
      <c r="DS179" s="60"/>
      <c r="DT179" s="60"/>
      <c r="DU179" s="60"/>
      <c r="DV179" s="60"/>
      <c r="DW179" s="60"/>
      <c r="DX179" s="61"/>
      <c r="DY179" s="60"/>
      <c r="DZ179" s="60"/>
      <c r="EA179" s="60"/>
      <c r="EB179" s="110"/>
      <c r="EC179" s="169">
        <f t="shared" si="1460"/>
        <v>0</v>
      </c>
      <c r="ED179" s="60"/>
      <c r="EE179" s="60"/>
      <c r="EF179" s="60"/>
      <c r="EG179" s="60"/>
      <c r="EH179" s="60"/>
      <c r="EI179" s="60"/>
      <c r="EJ179" s="60"/>
      <c r="EK179" s="60"/>
      <c r="EL179" s="60"/>
      <c r="EM179" s="60"/>
      <c r="EN179" s="61"/>
      <c r="EO179" s="60"/>
      <c r="EP179" s="60"/>
      <c r="EQ179" s="60"/>
      <c r="ER179" s="110"/>
      <c r="ES179" s="169">
        <f t="shared" si="1461"/>
        <v>0</v>
      </c>
      <c r="ET179" s="60"/>
      <c r="EU179" s="60"/>
      <c r="EV179" s="60"/>
      <c r="EW179" s="60"/>
      <c r="EX179" s="60"/>
      <c r="EY179" s="60"/>
      <c r="EZ179" s="60"/>
      <c r="FA179" s="60"/>
      <c r="FB179" s="60"/>
      <c r="FC179" s="60"/>
      <c r="FD179" s="61"/>
      <c r="FE179" s="60"/>
      <c r="FF179" s="60"/>
      <c r="FG179" s="60"/>
      <c r="FH179" s="110"/>
      <c r="FI179" s="169">
        <f t="shared" si="1462"/>
        <v>0</v>
      </c>
      <c r="FJ179" s="60"/>
      <c r="FK179" s="60"/>
      <c r="FL179" s="60"/>
      <c r="FM179" s="60"/>
      <c r="FN179" s="60"/>
      <c r="FO179" s="60"/>
      <c r="FP179" s="60"/>
      <c r="FQ179" s="60"/>
      <c r="FR179" s="60"/>
      <c r="FS179" s="60"/>
      <c r="FT179" s="61"/>
      <c r="FU179" s="60"/>
      <c r="FV179" s="60"/>
      <c r="FW179" s="60"/>
      <c r="FX179" s="110"/>
      <c r="FY179" s="169">
        <f t="shared" si="1463"/>
        <v>0</v>
      </c>
      <c r="FZ179" s="60"/>
      <c r="GA179" s="60"/>
      <c r="GB179" s="60"/>
      <c r="GC179" s="60"/>
      <c r="GD179" s="60"/>
      <c r="GE179" s="60"/>
      <c r="GF179" s="60"/>
      <c r="GG179" s="60"/>
      <c r="GH179" s="60"/>
      <c r="GI179" s="60"/>
      <c r="GJ179" s="61"/>
      <c r="GK179" s="60"/>
      <c r="GL179" s="60"/>
      <c r="GM179" s="60"/>
      <c r="GN179" s="110"/>
      <c r="GO179" s="169">
        <f t="shared" si="1464"/>
        <v>0</v>
      </c>
      <c r="GP179" s="60"/>
      <c r="GQ179" s="60"/>
      <c r="GR179" s="60"/>
      <c r="GS179" s="60"/>
      <c r="GT179" s="60"/>
      <c r="GU179" s="60"/>
      <c r="GV179" s="60"/>
      <c r="GW179" s="60"/>
      <c r="GX179" s="60"/>
      <c r="GY179" s="60"/>
      <c r="GZ179" s="61"/>
      <c r="HA179" s="60"/>
      <c r="HB179" s="60"/>
      <c r="HC179" s="60"/>
      <c r="HD179" s="60"/>
      <c r="HE179" s="60"/>
      <c r="HF179" s="60"/>
      <c r="HG179" s="60"/>
      <c r="HH179" s="60"/>
      <c r="HI179" s="60"/>
      <c r="HJ179" s="60"/>
      <c r="HK179" s="60"/>
      <c r="HL179" s="60"/>
      <c r="HM179" s="60"/>
      <c r="HN179" s="110"/>
      <c r="HO179" s="172"/>
      <c r="HP179" s="173"/>
      <c r="HQ179" s="169">
        <f t="shared" si="1465"/>
        <v>0</v>
      </c>
      <c r="HR179" s="60"/>
      <c r="HS179" s="60"/>
      <c r="HT179" s="60"/>
      <c r="HU179" s="60"/>
      <c r="HV179" s="60"/>
      <c r="HW179" s="60"/>
      <c r="HX179" s="60"/>
      <c r="HY179" s="60"/>
      <c r="HZ179" s="60"/>
      <c r="IA179" s="60"/>
      <c r="IB179" s="61"/>
      <c r="IC179" s="60"/>
      <c r="ID179" s="60"/>
      <c r="IE179" s="60"/>
      <c r="IF179" s="110"/>
      <c r="IG179" s="169">
        <f t="shared" si="1466"/>
        <v>0</v>
      </c>
      <c r="IH179" s="60"/>
      <c r="II179" s="60"/>
      <c r="IJ179" s="60"/>
      <c r="IK179" s="60"/>
      <c r="IL179" s="60"/>
      <c r="IM179" s="60"/>
      <c r="IN179" s="60"/>
      <c r="IO179" s="60"/>
      <c r="IP179" s="60"/>
      <c r="IQ179" s="60"/>
      <c r="IR179" s="61"/>
      <c r="IS179" s="60"/>
      <c r="IT179" s="60"/>
      <c r="IU179" s="60"/>
      <c r="IV179" s="110"/>
      <c r="IW179" s="169">
        <f t="shared" si="1467"/>
        <v>0</v>
      </c>
      <c r="IX179" s="60"/>
      <c r="IY179" s="60"/>
      <c r="IZ179" s="60"/>
      <c r="JA179" s="60"/>
      <c r="JB179" s="60"/>
      <c r="JC179" s="60"/>
      <c r="JD179" s="60"/>
      <c r="JE179" s="60"/>
      <c r="JF179" s="60"/>
      <c r="JG179" s="60"/>
      <c r="JH179" s="61"/>
      <c r="JI179" s="60"/>
      <c r="JJ179" s="60"/>
      <c r="JK179" s="60"/>
      <c r="JL179" s="110"/>
      <c r="JM179" s="169">
        <f t="shared" si="1468"/>
        <v>0</v>
      </c>
      <c r="JN179" s="60"/>
      <c r="JO179" s="60"/>
      <c r="JP179" s="60"/>
      <c r="JQ179" s="60"/>
      <c r="JR179" s="60"/>
      <c r="JS179" s="60"/>
      <c r="JT179" s="60"/>
      <c r="JU179" s="60"/>
      <c r="JV179" s="60"/>
      <c r="JW179" s="60"/>
      <c r="JX179" s="61"/>
      <c r="JY179" s="60"/>
      <c r="JZ179" s="60"/>
      <c r="KA179" s="60"/>
      <c r="KB179" s="110"/>
      <c r="KC179" s="169">
        <f t="shared" si="1469"/>
        <v>0</v>
      </c>
      <c r="KD179" s="60"/>
      <c r="KE179" s="60"/>
      <c r="KF179" s="60"/>
      <c r="KG179" s="60"/>
      <c r="KH179" s="60"/>
      <c r="KI179" s="60"/>
      <c r="KJ179" s="60"/>
      <c r="KK179" s="60"/>
      <c r="KL179" s="60"/>
      <c r="KM179" s="60"/>
      <c r="KN179" s="61"/>
      <c r="KO179" s="60"/>
      <c r="KP179" s="60"/>
      <c r="KQ179" s="60"/>
      <c r="KR179" s="60"/>
      <c r="KS179" s="60"/>
      <c r="KT179" s="60"/>
      <c r="KU179" s="60"/>
      <c r="KV179" s="60"/>
      <c r="KW179" s="60"/>
      <c r="KX179" s="60"/>
      <c r="KY179" s="60"/>
      <c r="KZ179" s="60"/>
      <c r="LA179" s="60"/>
      <c r="LB179" s="110"/>
      <c r="LC179" s="173"/>
      <c r="LD179" s="169">
        <f t="shared" si="1470"/>
        <v>0</v>
      </c>
      <c r="LE179" s="60"/>
      <c r="LF179" s="60"/>
      <c r="LG179" s="60"/>
      <c r="LH179" s="60"/>
      <c r="LI179" s="60"/>
      <c r="LJ179" s="60"/>
      <c r="LK179" s="60"/>
      <c r="LL179" s="60"/>
      <c r="LM179" s="60"/>
      <c r="LN179" s="60"/>
      <c r="LO179" s="61"/>
      <c r="LP179" s="60"/>
      <c r="LQ179" s="60"/>
      <c r="LR179" s="60"/>
      <c r="LS179" s="110"/>
      <c r="LT179" s="169">
        <f t="shared" si="1471"/>
        <v>0</v>
      </c>
      <c r="LU179" s="60"/>
      <c r="LV179" s="60"/>
      <c r="LW179" s="60"/>
      <c r="LX179" s="60"/>
      <c r="LY179" s="60"/>
      <c r="LZ179" s="60"/>
      <c r="MA179" s="60"/>
      <c r="MB179" s="60"/>
      <c r="MC179" s="60"/>
      <c r="MD179" s="60"/>
      <c r="ME179" s="61"/>
      <c r="MF179" s="60"/>
      <c r="MG179" s="60"/>
      <c r="MH179" s="60"/>
      <c r="MI179" s="110"/>
      <c r="MJ179" s="169">
        <f t="shared" si="1472"/>
        <v>0</v>
      </c>
      <c r="MK179" s="60"/>
      <c r="ML179" s="60"/>
      <c r="MM179" s="60"/>
      <c r="MN179" s="60"/>
      <c r="MO179" s="60"/>
      <c r="MP179" s="60"/>
      <c r="MQ179" s="60"/>
      <c r="MR179" s="60"/>
      <c r="MS179" s="60"/>
      <c r="MT179" s="60"/>
      <c r="MU179" s="61"/>
      <c r="MV179" s="60"/>
      <c r="MW179" s="60"/>
      <c r="MX179" s="60"/>
      <c r="MY179" s="110"/>
      <c r="MZ179" s="169">
        <f t="shared" si="1473"/>
        <v>0</v>
      </c>
      <c r="NA179" s="60"/>
      <c r="NB179" s="60"/>
      <c r="NC179" s="60"/>
      <c r="ND179" s="60"/>
      <c r="NE179" s="60"/>
      <c r="NF179" s="60"/>
      <c r="NG179" s="60"/>
      <c r="NH179" s="60"/>
      <c r="NI179" s="60"/>
      <c r="NJ179" s="60"/>
      <c r="NK179" s="61"/>
      <c r="NL179" s="60"/>
      <c r="NM179" s="60"/>
      <c r="NN179" s="60"/>
      <c r="NO179" s="110"/>
      <c r="NP179" s="169">
        <f t="shared" si="1474"/>
        <v>0</v>
      </c>
      <c r="NQ179" s="60"/>
      <c r="NR179" s="60"/>
      <c r="NS179" s="60"/>
      <c r="NT179" s="60"/>
      <c r="NU179" s="60"/>
      <c r="NV179" s="60"/>
      <c r="NW179" s="60"/>
      <c r="NX179" s="60"/>
      <c r="NY179" s="60"/>
      <c r="NZ179" s="60"/>
      <c r="OA179" s="61"/>
      <c r="OB179" s="60"/>
      <c r="OC179" s="60"/>
      <c r="OD179" s="60"/>
      <c r="OE179" s="110"/>
      <c r="OF179" s="169">
        <f t="shared" si="1475"/>
        <v>0</v>
      </c>
      <c r="OG179" s="60"/>
      <c r="OH179" s="60"/>
      <c r="OI179" s="60"/>
      <c r="OJ179" s="60"/>
      <c r="OK179" s="60"/>
      <c r="OL179" s="60"/>
      <c r="OM179" s="60"/>
      <c r="ON179" s="60"/>
      <c r="OO179" s="60"/>
      <c r="OP179" s="60"/>
      <c r="OQ179" s="61"/>
      <c r="OR179" s="60"/>
      <c r="OS179" s="60"/>
      <c r="OT179" s="60"/>
      <c r="OU179" s="110"/>
      <c r="OV179" s="169">
        <f t="shared" si="1476"/>
        <v>0</v>
      </c>
      <c r="OW179" s="60"/>
      <c r="OX179" s="60"/>
      <c r="OY179" s="60"/>
      <c r="OZ179" s="60"/>
      <c r="PA179" s="60"/>
      <c r="PB179" s="60"/>
      <c r="PC179" s="60"/>
      <c r="PD179" s="60"/>
      <c r="PE179" s="60"/>
      <c r="PF179" s="60"/>
      <c r="PG179" s="61"/>
      <c r="PH179" s="60"/>
      <c r="PI179" s="60"/>
      <c r="PJ179" s="60"/>
      <c r="PK179" s="110"/>
      <c r="PL179" s="169">
        <f t="shared" si="1477"/>
        <v>0</v>
      </c>
      <c r="PM179" s="60"/>
      <c r="PN179" s="60"/>
      <c r="PO179" s="60"/>
      <c r="PP179" s="60"/>
      <c r="PQ179" s="60"/>
      <c r="PR179" s="60"/>
      <c r="PS179" s="60"/>
      <c r="PT179" s="60"/>
      <c r="PU179" s="60"/>
      <c r="PV179" s="60"/>
      <c r="PW179" s="61"/>
      <c r="PX179" s="60"/>
      <c r="PY179" s="60"/>
      <c r="PZ179" s="60"/>
      <c r="QA179" s="110"/>
      <c r="QB179" s="169">
        <f t="shared" si="1478"/>
        <v>0</v>
      </c>
      <c r="QC179" s="60"/>
      <c r="QD179" s="60"/>
      <c r="QE179" s="60"/>
      <c r="QF179" s="60"/>
      <c r="QG179" s="60"/>
      <c r="QH179" s="60"/>
      <c r="QI179" s="60"/>
      <c r="QJ179" s="60"/>
      <c r="QK179" s="60"/>
      <c r="QL179" s="60"/>
      <c r="QM179" s="61"/>
      <c r="QN179" s="60"/>
      <c r="QO179" s="60"/>
      <c r="QP179" s="60"/>
      <c r="QQ179" s="110"/>
      <c r="QR179" s="169">
        <f t="shared" si="1479"/>
        <v>0</v>
      </c>
      <c r="QS179" s="60"/>
      <c r="QT179" s="60"/>
      <c r="QU179" s="60"/>
      <c r="QV179" s="60"/>
      <c r="QW179" s="60"/>
      <c r="QX179" s="60"/>
      <c r="QY179" s="60"/>
      <c r="QZ179" s="60"/>
      <c r="RA179" s="60"/>
      <c r="RB179" s="60"/>
      <c r="RC179" s="61"/>
      <c r="RD179" s="60"/>
      <c r="RE179" s="60"/>
      <c r="RF179" s="60"/>
      <c r="RG179" s="60"/>
      <c r="RH179" s="60"/>
      <c r="RI179" s="60"/>
      <c r="RJ179" s="60"/>
      <c r="RK179" s="60"/>
      <c r="RL179" s="60"/>
      <c r="RM179" s="60"/>
      <c r="RN179" s="60"/>
      <c r="RO179" s="60"/>
      <c r="RP179" s="60"/>
      <c r="RQ179" s="110"/>
      <c r="RR179" s="173"/>
      <c r="RS179" s="169">
        <f t="shared" si="1480"/>
        <v>0</v>
      </c>
      <c r="RT179" s="60"/>
      <c r="RU179" s="60"/>
      <c r="RV179" s="60"/>
      <c r="RW179" s="60"/>
      <c r="RX179" s="60"/>
      <c r="RY179" s="60"/>
      <c r="RZ179" s="60"/>
      <c r="SA179" s="60"/>
      <c r="SB179" s="60"/>
      <c r="SC179" s="60"/>
      <c r="SD179" s="61"/>
      <c r="SE179" s="60"/>
      <c r="SF179" s="60"/>
      <c r="SG179" s="60"/>
      <c r="SH179" s="110"/>
      <c r="SI179" s="169">
        <f t="shared" si="1481"/>
        <v>0</v>
      </c>
      <c r="SJ179" s="60"/>
      <c r="SK179" s="60"/>
      <c r="SL179" s="60"/>
      <c r="SM179" s="60"/>
      <c r="SN179" s="60"/>
      <c r="SO179" s="60"/>
      <c r="SP179" s="60"/>
      <c r="SQ179" s="60"/>
      <c r="SR179" s="60"/>
      <c r="SS179" s="60"/>
      <c r="ST179" s="61"/>
      <c r="SU179" s="60"/>
      <c r="SV179" s="60"/>
      <c r="SW179" s="60"/>
      <c r="SX179" s="110"/>
      <c r="SY179" s="169">
        <f t="shared" si="1482"/>
        <v>0</v>
      </c>
      <c r="SZ179" s="60"/>
      <c r="TA179" s="60"/>
      <c r="TB179" s="60"/>
      <c r="TC179" s="60"/>
      <c r="TD179" s="60"/>
      <c r="TE179" s="60"/>
      <c r="TF179" s="60"/>
      <c r="TG179" s="60"/>
      <c r="TH179" s="60"/>
      <c r="TI179" s="60"/>
      <c r="TJ179" s="61"/>
      <c r="TK179" s="60"/>
      <c r="TL179" s="60"/>
      <c r="TM179" s="60"/>
      <c r="TN179" s="110"/>
      <c r="TO179" s="169">
        <f t="shared" si="1483"/>
        <v>0</v>
      </c>
      <c r="TP179" s="60"/>
      <c r="TQ179" s="60"/>
      <c r="TR179" s="60"/>
      <c r="TS179" s="60"/>
      <c r="TT179" s="60"/>
      <c r="TU179" s="60"/>
      <c r="TV179" s="60"/>
      <c r="TW179" s="60"/>
      <c r="TX179" s="60"/>
      <c r="TY179" s="60"/>
      <c r="TZ179" s="61"/>
      <c r="UA179" s="60"/>
      <c r="UB179" s="60"/>
      <c r="UC179" s="60"/>
      <c r="UD179" s="110"/>
      <c r="UE179" s="169">
        <f t="shared" si="1484"/>
        <v>0</v>
      </c>
      <c r="UF179" s="60"/>
      <c r="UG179" s="60"/>
      <c r="UH179" s="60"/>
      <c r="UI179" s="60"/>
      <c r="UJ179" s="60"/>
      <c r="UK179" s="60"/>
      <c r="UL179" s="60"/>
      <c r="UM179" s="60"/>
      <c r="UN179" s="60"/>
      <c r="UO179" s="60"/>
      <c r="UP179" s="61"/>
      <c r="UQ179" s="60"/>
      <c r="UR179" s="60"/>
      <c r="US179" s="60"/>
      <c r="UT179" s="60"/>
      <c r="UU179" s="60"/>
      <c r="UV179" s="60"/>
      <c r="UW179" s="60"/>
      <c r="UX179" s="60"/>
      <c r="UY179" s="60"/>
      <c r="UZ179" s="60"/>
      <c r="VA179" s="60"/>
      <c r="VB179" s="60"/>
      <c r="VC179" s="60"/>
      <c r="VD179" s="110"/>
      <c r="VE179" s="10" t="str">
        <f t="shared" si="1195"/>
        <v>-</v>
      </c>
    </row>
    <row r="180" spans="1:577" ht="20.149999999999999" customHeight="1">
      <c r="A180" s="22"/>
      <c r="B180" s="22"/>
      <c r="C180" s="23">
        <v>64056</v>
      </c>
      <c r="D180" s="24" t="s">
        <v>172</v>
      </c>
      <c r="E180" s="193">
        <f t="shared" si="1452"/>
        <v>0</v>
      </c>
      <c r="F180" s="194"/>
      <c r="G180" s="194"/>
      <c r="H180" s="195"/>
      <c r="I180" s="229"/>
      <c r="J180" s="241">
        <f t="shared" si="1453"/>
        <v>0</v>
      </c>
      <c r="K180" s="61"/>
      <c r="L180" s="60"/>
      <c r="M180" s="60"/>
      <c r="N180" s="60"/>
      <c r="O180" s="60"/>
      <c r="P180" s="60"/>
      <c r="Q180" s="60"/>
      <c r="R180" s="60"/>
      <c r="S180" s="60"/>
      <c r="T180" s="60"/>
      <c r="U180" s="61"/>
      <c r="V180" s="60"/>
      <c r="W180" s="60"/>
      <c r="X180" s="60"/>
      <c r="Y180" s="110"/>
      <c r="Z180" s="169">
        <f t="shared" si="1454"/>
        <v>0</v>
      </c>
      <c r="AA180" s="60"/>
      <c r="AB180" s="60"/>
      <c r="AC180" s="60"/>
      <c r="AD180" s="60"/>
      <c r="AE180" s="60"/>
      <c r="AF180" s="60"/>
      <c r="AG180" s="60"/>
      <c r="AH180" s="60"/>
      <c r="AI180" s="60"/>
      <c r="AJ180" s="60"/>
      <c r="AK180" s="61"/>
      <c r="AL180" s="60"/>
      <c r="AM180" s="60"/>
      <c r="AN180" s="60"/>
      <c r="AO180" s="110"/>
      <c r="AP180" s="169">
        <f t="shared" si="1455"/>
        <v>0</v>
      </c>
      <c r="AQ180" s="60"/>
      <c r="AR180" s="60"/>
      <c r="AS180" s="60"/>
      <c r="AT180" s="60"/>
      <c r="AU180" s="60"/>
      <c r="AV180" s="60"/>
      <c r="AW180" s="60"/>
      <c r="AX180" s="60"/>
      <c r="AY180" s="60"/>
      <c r="AZ180" s="60"/>
      <c r="BA180" s="61"/>
      <c r="BB180" s="60"/>
      <c r="BC180" s="60"/>
      <c r="BD180" s="60"/>
      <c r="BE180" s="110"/>
      <c r="BF180" s="169">
        <f t="shared" si="1456"/>
        <v>0</v>
      </c>
      <c r="BG180" s="60"/>
      <c r="BH180" s="60"/>
      <c r="BI180" s="60"/>
      <c r="BJ180" s="60"/>
      <c r="BK180" s="60"/>
      <c r="BL180" s="60"/>
      <c r="BM180" s="60"/>
      <c r="BN180" s="60"/>
      <c r="BO180" s="60"/>
      <c r="BP180" s="60"/>
      <c r="BQ180" s="61"/>
      <c r="BR180" s="60"/>
      <c r="BS180" s="60"/>
      <c r="BT180" s="60"/>
      <c r="BU180" s="110"/>
      <c r="BV180" s="169">
        <f t="shared" si="1457"/>
        <v>0</v>
      </c>
      <c r="BW180" s="60"/>
      <c r="BX180" s="60"/>
      <c r="BY180" s="60"/>
      <c r="BZ180" s="60"/>
      <c r="CA180" s="60"/>
      <c r="CB180" s="60"/>
      <c r="CC180" s="60"/>
      <c r="CD180" s="60"/>
      <c r="CE180" s="60"/>
      <c r="CF180" s="60"/>
      <c r="CG180" s="61"/>
      <c r="CH180" s="60"/>
      <c r="CI180" s="60"/>
      <c r="CJ180" s="60"/>
      <c r="CK180" s="60"/>
      <c r="CL180" s="60"/>
      <c r="CM180" s="60"/>
      <c r="CN180" s="60"/>
      <c r="CO180" s="60"/>
      <c r="CP180" s="60"/>
      <c r="CQ180" s="60"/>
      <c r="CR180" s="60"/>
      <c r="CS180" s="60"/>
      <c r="CT180" s="60"/>
      <c r="CU180" s="110"/>
      <c r="CV180" s="173"/>
      <c r="CW180" s="169">
        <f t="shared" si="1458"/>
        <v>0</v>
      </c>
      <c r="CX180" s="60"/>
      <c r="CY180" s="60"/>
      <c r="CZ180" s="60"/>
      <c r="DA180" s="60"/>
      <c r="DB180" s="60"/>
      <c r="DC180" s="60"/>
      <c r="DD180" s="60"/>
      <c r="DE180" s="60"/>
      <c r="DF180" s="60"/>
      <c r="DG180" s="60"/>
      <c r="DH180" s="61"/>
      <c r="DI180" s="60"/>
      <c r="DJ180" s="60"/>
      <c r="DK180" s="60"/>
      <c r="DL180" s="110"/>
      <c r="DM180" s="169">
        <f t="shared" si="1459"/>
        <v>0</v>
      </c>
      <c r="DN180" s="60"/>
      <c r="DO180" s="60"/>
      <c r="DP180" s="60"/>
      <c r="DQ180" s="60"/>
      <c r="DR180" s="60"/>
      <c r="DS180" s="60"/>
      <c r="DT180" s="60"/>
      <c r="DU180" s="60"/>
      <c r="DV180" s="60"/>
      <c r="DW180" s="60"/>
      <c r="DX180" s="61"/>
      <c r="DY180" s="60"/>
      <c r="DZ180" s="60"/>
      <c r="EA180" s="60"/>
      <c r="EB180" s="110"/>
      <c r="EC180" s="169">
        <f t="shared" si="1460"/>
        <v>0</v>
      </c>
      <c r="ED180" s="60"/>
      <c r="EE180" s="60"/>
      <c r="EF180" s="60"/>
      <c r="EG180" s="60"/>
      <c r="EH180" s="60"/>
      <c r="EI180" s="60"/>
      <c r="EJ180" s="60"/>
      <c r="EK180" s="60"/>
      <c r="EL180" s="60"/>
      <c r="EM180" s="60"/>
      <c r="EN180" s="61"/>
      <c r="EO180" s="60"/>
      <c r="EP180" s="60"/>
      <c r="EQ180" s="60"/>
      <c r="ER180" s="110"/>
      <c r="ES180" s="169">
        <f t="shared" si="1461"/>
        <v>0</v>
      </c>
      <c r="ET180" s="60"/>
      <c r="EU180" s="60"/>
      <c r="EV180" s="60"/>
      <c r="EW180" s="60"/>
      <c r="EX180" s="60"/>
      <c r="EY180" s="60"/>
      <c r="EZ180" s="60"/>
      <c r="FA180" s="60"/>
      <c r="FB180" s="60"/>
      <c r="FC180" s="60"/>
      <c r="FD180" s="61"/>
      <c r="FE180" s="60"/>
      <c r="FF180" s="60"/>
      <c r="FG180" s="60"/>
      <c r="FH180" s="110"/>
      <c r="FI180" s="169">
        <f t="shared" si="1462"/>
        <v>0</v>
      </c>
      <c r="FJ180" s="60"/>
      <c r="FK180" s="60"/>
      <c r="FL180" s="60"/>
      <c r="FM180" s="60"/>
      <c r="FN180" s="60"/>
      <c r="FO180" s="60"/>
      <c r="FP180" s="60"/>
      <c r="FQ180" s="60"/>
      <c r="FR180" s="60"/>
      <c r="FS180" s="60"/>
      <c r="FT180" s="61"/>
      <c r="FU180" s="60"/>
      <c r="FV180" s="60"/>
      <c r="FW180" s="60"/>
      <c r="FX180" s="110"/>
      <c r="FY180" s="169">
        <f t="shared" si="1463"/>
        <v>0</v>
      </c>
      <c r="FZ180" s="60"/>
      <c r="GA180" s="60"/>
      <c r="GB180" s="60"/>
      <c r="GC180" s="60"/>
      <c r="GD180" s="60"/>
      <c r="GE180" s="60"/>
      <c r="GF180" s="60"/>
      <c r="GG180" s="60"/>
      <c r="GH180" s="60"/>
      <c r="GI180" s="60"/>
      <c r="GJ180" s="61"/>
      <c r="GK180" s="60"/>
      <c r="GL180" s="60"/>
      <c r="GM180" s="60"/>
      <c r="GN180" s="110"/>
      <c r="GO180" s="169">
        <f t="shared" si="1464"/>
        <v>0</v>
      </c>
      <c r="GP180" s="60"/>
      <c r="GQ180" s="60"/>
      <c r="GR180" s="60"/>
      <c r="GS180" s="60"/>
      <c r="GT180" s="60"/>
      <c r="GU180" s="60"/>
      <c r="GV180" s="60"/>
      <c r="GW180" s="60"/>
      <c r="GX180" s="60"/>
      <c r="GY180" s="60"/>
      <c r="GZ180" s="61"/>
      <c r="HA180" s="60"/>
      <c r="HB180" s="60"/>
      <c r="HC180" s="60"/>
      <c r="HD180" s="60"/>
      <c r="HE180" s="60"/>
      <c r="HF180" s="60"/>
      <c r="HG180" s="60"/>
      <c r="HH180" s="60"/>
      <c r="HI180" s="60"/>
      <c r="HJ180" s="60"/>
      <c r="HK180" s="60"/>
      <c r="HL180" s="60"/>
      <c r="HM180" s="60"/>
      <c r="HN180" s="110"/>
      <c r="HO180" s="172"/>
      <c r="HP180" s="173"/>
      <c r="HQ180" s="169">
        <f t="shared" si="1465"/>
        <v>0</v>
      </c>
      <c r="HR180" s="60"/>
      <c r="HS180" s="60"/>
      <c r="HT180" s="60"/>
      <c r="HU180" s="60"/>
      <c r="HV180" s="60"/>
      <c r="HW180" s="60"/>
      <c r="HX180" s="60"/>
      <c r="HY180" s="60"/>
      <c r="HZ180" s="60"/>
      <c r="IA180" s="60"/>
      <c r="IB180" s="61"/>
      <c r="IC180" s="60"/>
      <c r="ID180" s="60"/>
      <c r="IE180" s="60"/>
      <c r="IF180" s="110"/>
      <c r="IG180" s="169">
        <f t="shared" si="1466"/>
        <v>0</v>
      </c>
      <c r="IH180" s="60"/>
      <c r="II180" s="60"/>
      <c r="IJ180" s="60"/>
      <c r="IK180" s="60"/>
      <c r="IL180" s="60"/>
      <c r="IM180" s="60"/>
      <c r="IN180" s="60"/>
      <c r="IO180" s="60"/>
      <c r="IP180" s="60"/>
      <c r="IQ180" s="60"/>
      <c r="IR180" s="61"/>
      <c r="IS180" s="60"/>
      <c r="IT180" s="60"/>
      <c r="IU180" s="60"/>
      <c r="IV180" s="110"/>
      <c r="IW180" s="169">
        <f t="shared" si="1467"/>
        <v>0</v>
      </c>
      <c r="IX180" s="60"/>
      <c r="IY180" s="60"/>
      <c r="IZ180" s="60"/>
      <c r="JA180" s="60"/>
      <c r="JB180" s="60"/>
      <c r="JC180" s="60"/>
      <c r="JD180" s="60"/>
      <c r="JE180" s="60"/>
      <c r="JF180" s="60"/>
      <c r="JG180" s="60"/>
      <c r="JH180" s="61"/>
      <c r="JI180" s="60"/>
      <c r="JJ180" s="60"/>
      <c r="JK180" s="60"/>
      <c r="JL180" s="110"/>
      <c r="JM180" s="169">
        <f t="shared" si="1468"/>
        <v>0</v>
      </c>
      <c r="JN180" s="60"/>
      <c r="JO180" s="60"/>
      <c r="JP180" s="60"/>
      <c r="JQ180" s="60"/>
      <c r="JR180" s="60"/>
      <c r="JS180" s="60"/>
      <c r="JT180" s="60"/>
      <c r="JU180" s="60"/>
      <c r="JV180" s="60"/>
      <c r="JW180" s="60"/>
      <c r="JX180" s="61"/>
      <c r="JY180" s="60"/>
      <c r="JZ180" s="60"/>
      <c r="KA180" s="60"/>
      <c r="KB180" s="110"/>
      <c r="KC180" s="169">
        <f t="shared" si="1469"/>
        <v>0</v>
      </c>
      <c r="KD180" s="60"/>
      <c r="KE180" s="60"/>
      <c r="KF180" s="60"/>
      <c r="KG180" s="60"/>
      <c r="KH180" s="60"/>
      <c r="KI180" s="60"/>
      <c r="KJ180" s="60"/>
      <c r="KK180" s="60"/>
      <c r="KL180" s="60"/>
      <c r="KM180" s="60"/>
      <c r="KN180" s="61"/>
      <c r="KO180" s="60"/>
      <c r="KP180" s="60"/>
      <c r="KQ180" s="60"/>
      <c r="KR180" s="60"/>
      <c r="KS180" s="60"/>
      <c r="KT180" s="60"/>
      <c r="KU180" s="60"/>
      <c r="KV180" s="60"/>
      <c r="KW180" s="60"/>
      <c r="KX180" s="60"/>
      <c r="KY180" s="60"/>
      <c r="KZ180" s="60"/>
      <c r="LA180" s="60"/>
      <c r="LB180" s="110"/>
      <c r="LC180" s="173"/>
      <c r="LD180" s="169">
        <f t="shared" si="1470"/>
        <v>0</v>
      </c>
      <c r="LE180" s="60"/>
      <c r="LF180" s="60"/>
      <c r="LG180" s="60"/>
      <c r="LH180" s="60"/>
      <c r="LI180" s="60"/>
      <c r="LJ180" s="60"/>
      <c r="LK180" s="60"/>
      <c r="LL180" s="60"/>
      <c r="LM180" s="60"/>
      <c r="LN180" s="60"/>
      <c r="LO180" s="61"/>
      <c r="LP180" s="60"/>
      <c r="LQ180" s="60"/>
      <c r="LR180" s="60"/>
      <c r="LS180" s="110"/>
      <c r="LT180" s="169">
        <f t="shared" si="1471"/>
        <v>0</v>
      </c>
      <c r="LU180" s="60"/>
      <c r="LV180" s="60"/>
      <c r="LW180" s="60"/>
      <c r="LX180" s="60"/>
      <c r="LY180" s="60"/>
      <c r="LZ180" s="60"/>
      <c r="MA180" s="60"/>
      <c r="MB180" s="60"/>
      <c r="MC180" s="60"/>
      <c r="MD180" s="60"/>
      <c r="ME180" s="61"/>
      <c r="MF180" s="60"/>
      <c r="MG180" s="60"/>
      <c r="MH180" s="60"/>
      <c r="MI180" s="110"/>
      <c r="MJ180" s="169">
        <f t="shared" si="1472"/>
        <v>0</v>
      </c>
      <c r="MK180" s="60"/>
      <c r="ML180" s="60"/>
      <c r="MM180" s="60"/>
      <c r="MN180" s="60"/>
      <c r="MO180" s="60"/>
      <c r="MP180" s="60"/>
      <c r="MQ180" s="60"/>
      <c r="MR180" s="60"/>
      <c r="MS180" s="60"/>
      <c r="MT180" s="60"/>
      <c r="MU180" s="61"/>
      <c r="MV180" s="60"/>
      <c r="MW180" s="60"/>
      <c r="MX180" s="60"/>
      <c r="MY180" s="110"/>
      <c r="MZ180" s="169">
        <f t="shared" si="1473"/>
        <v>0</v>
      </c>
      <c r="NA180" s="60"/>
      <c r="NB180" s="60"/>
      <c r="NC180" s="60"/>
      <c r="ND180" s="60"/>
      <c r="NE180" s="60"/>
      <c r="NF180" s="60"/>
      <c r="NG180" s="60"/>
      <c r="NH180" s="60"/>
      <c r="NI180" s="60"/>
      <c r="NJ180" s="60"/>
      <c r="NK180" s="61"/>
      <c r="NL180" s="60"/>
      <c r="NM180" s="60"/>
      <c r="NN180" s="60"/>
      <c r="NO180" s="110"/>
      <c r="NP180" s="169">
        <f t="shared" si="1474"/>
        <v>0</v>
      </c>
      <c r="NQ180" s="60"/>
      <c r="NR180" s="60"/>
      <c r="NS180" s="60"/>
      <c r="NT180" s="60"/>
      <c r="NU180" s="60"/>
      <c r="NV180" s="60"/>
      <c r="NW180" s="60"/>
      <c r="NX180" s="60"/>
      <c r="NY180" s="60"/>
      <c r="NZ180" s="60"/>
      <c r="OA180" s="61"/>
      <c r="OB180" s="60"/>
      <c r="OC180" s="60"/>
      <c r="OD180" s="60"/>
      <c r="OE180" s="110"/>
      <c r="OF180" s="169">
        <f t="shared" si="1475"/>
        <v>0</v>
      </c>
      <c r="OG180" s="60"/>
      <c r="OH180" s="60"/>
      <c r="OI180" s="60"/>
      <c r="OJ180" s="60"/>
      <c r="OK180" s="60"/>
      <c r="OL180" s="60"/>
      <c r="OM180" s="60"/>
      <c r="ON180" s="60"/>
      <c r="OO180" s="60"/>
      <c r="OP180" s="60"/>
      <c r="OQ180" s="61"/>
      <c r="OR180" s="60"/>
      <c r="OS180" s="60"/>
      <c r="OT180" s="60"/>
      <c r="OU180" s="110"/>
      <c r="OV180" s="169">
        <f t="shared" si="1476"/>
        <v>0</v>
      </c>
      <c r="OW180" s="60"/>
      <c r="OX180" s="60"/>
      <c r="OY180" s="60"/>
      <c r="OZ180" s="60"/>
      <c r="PA180" s="60"/>
      <c r="PB180" s="60"/>
      <c r="PC180" s="60"/>
      <c r="PD180" s="60"/>
      <c r="PE180" s="60"/>
      <c r="PF180" s="60"/>
      <c r="PG180" s="61"/>
      <c r="PH180" s="60"/>
      <c r="PI180" s="60"/>
      <c r="PJ180" s="60"/>
      <c r="PK180" s="110"/>
      <c r="PL180" s="169">
        <f t="shared" si="1477"/>
        <v>0</v>
      </c>
      <c r="PM180" s="60"/>
      <c r="PN180" s="60"/>
      <c r="PO180" s="60"/>
      <c r="PP180" s="60"/>
      <c r="PQ180" s="60"/>
      <c r="PR180" s="60"/>
      <c r="PS180" s="60"/>
      <c r="PT180" s="60"/>
      <c r="PU180" s="60"/>
      <c r="PV180" s="60"/>
      <c r="PW180" s="61"/>
      <c r="PX180" s="60"/>
      <c r="PY180" s="60"/>
      <c r="PZ180" s="60"/>
      <c r="QA180" s="110"/>
      <c r="QB180" s="169">
        <f t="shared" si="1478"/>
        <v>0</v>
      </c>
      <c r="QC180" s="60"/>
      <c r="QD180" s="60"/>
      <c r="QE180" s="60"/>
      <c r="QF180" s="60"/>
      <c r="QG180" s="60"/>
      <c r="QH180" s="60"/>
      <c r="QI180" s="60"/>
      <c r="QJ180" s="60"/>
      <c r="QK180" s="60"/>
      <c r="QL180" s="60"/>
      <c r="QM180" s="61"/>
      <c r="QN180" s="60"/>
      <c r="QO180" s="60"/>
      <c r="QP180" s="60"/>
      <c r="QQ180" s="110"/>
      <c r="QR180" s="169">
        <f t="shared" si="1479"/>
        <v>0</v>
      </c>
      <c r="QS180" s="60"/>
      <c r="QT180" s="60"/>
      <c r="QU180" s="60"/>
      <c r="QV180" s="60"/>
      <c r="QW180" s="60"/>
      <c r="QX180" s="60"/>
      <c r="QY180" s="60"/>
      <c r="QZ180" s="60"/>
      <c r="RA180" s="60"/>
      <c r="RB180" s="60"/>
      <c r="RC180" s="61"/>
      <c r="RD180" s="60"/>
      <c r="RE180" s="60"/>
      <c r="RF180" s="60"/>
      <c r="RG180" s="60"/>
      <c r="RH180" s="60"/>
      <c r="RI180" s="60"/>
      <c r="RJ180" s="60"/>
      <c r="RK180" s="60"/>
      <c r="RL180" s="60"/>
      <c r="RM180" s="60"/>
      <c r="RN180" s="60"/>
      <c r="RO180" s="60"/>
      <c r="RP180" s="60"/>
      <c r="RQ180" s="110"/>
      <c r="RR180" s="173"/>
      <c r="RS180" s="169">
        <f t="shared" si="1480"/>
        <v>0</v>
      </c>
      <c r="RT180" s="60"/>
      <c r="RU180" s="60"/>
      <c r="RV180" s="60"/>
      <c r="RW180" s="60"/>
      <c r="RX180" s="60"/>
      <c r="RY180" s="60"/>
      <c r="RZ180" s="60"/>
      <c r="SA180" s="60"/>
      <c r="SB180" s="60"/>
      <c r="SC180" s="60"/>
      <c r="SD180" s="61"/>
      <c r="SE180" s="60"/>
      <c r="SF180" s="60"/>
      <c r="SG180" s="60"/>
      <c r="SH180" s="110"/>
      <c r="SI180" s="169">
        <f t="shared" si="1481"/>
        <v>0</v>
      </c>
      <c r="SJ180" s="60"/>
      <c r="SK180" s="60"/>
      <c r="SL180" s="60"/>
      <c r="SM180" s="60"/>
      <c r="SN180" s="60"/>
      <c r="SO180" s="60"/>
      <c r="SP180" s="60"/>
      <c r="SQ180" s="60"/>
      <c r="SR180" s="60"/>
      <c r="SS180" s="60"/>
      <c r="ST180" s="61"/>
      <c r="SU180" s="60"/>
      <c r="SV180" s="60"/>
      <c r="SW180" s="60"/>
      <c r="SX180" s="110"/>
      <c r="SY180" s="169">
        <f t="shared" si="1482"/>
        <v>0</v>
      </c>
      <c r="SZ180" s="60"/>
      <c r="TA180" s="60"/>
      <c r="TB180" s="60"/>
      <c r="TC180" s="60"/>
      <c r="TD180" s="60"/>
      <c r="TE180" s="60"/>
      <c r="TF180" s="60"/>
      <c r="TG180" s="60"/>
      <c r="TH180" s="60"/>
      <c r="TI180" s="60"/>
      <c r="TJ180" s="61"/>
      <c r="TK180" s="60"/>
      <c r="TL180" s="60"/>
      <c r="TM180" s="60"/>
      <c r="TN180" s="110"/>
      <c r="TO180" s="169">
        <f t="shared" si="1483"/>
        <v>0</v>
      </c>
      <c r="TP180" s="60"/>
      <c r="TQ180" s="60"/>
      <c r="TR180" s="60"/>
      <c r="TS180" s="60"/>
      <c r="TT180" s="60"/>
      <c r="TU180" s="60"/>
      <c r="TV180" s="60"/>
      <c r="TW180" s="60"/>
      <c r="TX180" s="60"/>
      <c r="TY180" s="60"/>
      <c r="TZ180" s="61"/>
      <c r="UA180" s="60"/>
      <c r="UB180" s="60"/>
      <c r="UC180" s="60"/>
      <c r="UD180" s="110"/>
      <c r="UE180" s="169">
        <f t="shared" si="1484"/>
        <v>0</v>
      </c>
      <c r="UF180" s="60"/>
      <c r="UG180" s="60"/>
      <c r="UH180" s="60"/>
      <c r="UI180" s="60"/>
      <c r="UJ180" s="60"/>
      <c r="UK180" s="60"/>
      <c r="UL180" s="60"/>
      <c r="UM180" s="60"/>
      <c r="UN180" s="60"/>
      <c r="UO180" s="60"/>
      <c r="UP180" s="61"/>
      <c r="UQ180" s="60"/>
      <c r="UR180" s="60"/>
      <c r="US180" s="60"/>
      <c r="UT180" s="60"/>
      <c r="UU180" s="60"/>
      <c r="UV180" s="60"/>
      <c r="UW180" s="60"/>
      <c r="UX180" s="60"/>
      <c r="UY180" s="60"/>
      <c r="UZ180" s="60"/>
      <c r="VA180" s="60"/>
      <c r="VB180" s="60"/>
      <c r="VC180" s="60"/>
      <c r="VD180" s="110"/>
      <c r="VE180" s="10" t="str">
        <f t="shared" si="1195"/>
        <v>-</v>
      </c>
    </row>
    <row r="181" spans="1:577" ht="20.149999999999999" customHeight="1">
      <c r="A181" s="22"/>
      <c r="B181" s="22"/>
      <c r="C181" s="23">
        <v>64058</v>
      </c>
      <c r="D181" s="24" t="s">
        <v>173</v>
      </c>
      <c r="E181" s="193">
        <f t="shared" si="1452"/>
        <v>0</v>
      </c>
      <c r="F181" s="194"/>
      <c r="G181" s="194"/>
      <c r="H181" s="195"/>
      <c r="I181" s="229"/>
      <c r="J181" s="241">
        <f t="shared" si="1453"/>
        <v>0</v>
      </c>
      <c r="K181" s="61"/>
      <c r="L181" s="60"/>
      <c r="M181" s="60"/>
      <c r="N181" s="60"/>
      <c r="O181" s="60"/>
      <c r="P181" s="60"/>
      <c r="Q181" s="60"/>
      <c r="R181" s="60"/>
      <c r="S181" s="60"/>
      <c r="T181" s="60"/>
      <c r="U181" s="61"/>
      <c r="V181" s="60"/>
      <c r="W181" s="60"/>
      <c r="X181" s="60"/>
      <c r="Y181" s="110"/>
      <c r="Z181" s="169">
        <f t="shared" si="1454"/>
        <v>0</v>
      </c>
      <c r="AA181" s="60"/>
      <c r="AB181" s="60"/>
      <c r="AC181" s="60"/>
      <c r="AD181" s="60"/>
      <c r="AE181" s="60"/>
      <c r="AF181" s="60"/>
      <c r="AG181" s="60"/>
      <c r="AH181" s="60"/>
      <c r="AI181" s="60"/>
      <c r="AJ181" s="60"/>
      <c r="AK181" s="61"/>
      <c r="AL181" s="60"/>
      <c r="AM181" s="60"/>
      <c r="AN181" s="60"/>
      <c r="AO181" s="110"/>
      <c r="AP181" s="169">
        <f t="shared" si="1455"/>
        <v>0</v>
      </c>
      <c r="AQ181" s="60"/>
      <c r="AR181" s="60"/>
      <c r="AS181" s="60"/>
      <c r="AT181" s="60"/>
      <c r="AU181" s="60"/>
      <c r="AV181" s="60"/>
      <c r="AW181" s="60"/>
      <c r="AX181" s="60"/>
      <c r="AY181" s="60"/>
      <c r="AZ181" s="60"/>
      <c r="BA181" s="61"/>
      <c r="BB181" s="60"/>
      <c r="BC181" s="60"/>
      <c r="BD181" s="60"/>
      <c r="BE181" s="110"/>
      <c r="BF181" s="169">
        <f t="shared" si="1456"/>
        <v>0</v>
      </c>
      <c r="BG181" s="60"/>
      <c r="BH181" s="60"/>
      <c r="BI181" s="60"/>
      <c r="BJ181" s="60"/>
      <c r="BK181" s="60"/>
      <c r="BL181" s="60"/>
      <c r="BM181" s="60"/>
      <c r="BN181" s="60"/>
      <c r="BO181" s="60"/>
      <c r="BP181" s="60"/>
      <c r="BQ181" s="61"/>
      <c r="BR181" s="60"/>
      <c r="BS181" s="60"/>
      <c r="BT181" s="60"/>
      <c r="BU181" s="110"/>
      <c r="BV181" s="169">
        <f t="shared" si="1457"/>
        <v>0</v>
      </c>
      <c r="BW181" s="60"/>
      <c r="BX181" s="60"/>
      <c r="BY181" s="60"/>
      <c r="BZ181" s="60"/>
      <c r="CA181" s="60"/>
      <c r="CB181" s="60"/>
      <c r="CC181" s="60"/>
      <c r="CD181" s="60"/>
      <c r="CE181" s="60"/>
      <c r="CF181" s="60"/>
      <c r="CG181" s="61"/>
      <c r="CH181" s="60"/>
      <c r="CI181" s="60"/>
      <c r="CJ181" s="60"/>
      <c r="CK181" s="60"/>
      <c r="CL181" s="60"/>
      <c r="CM181" s="60"/>
      <c r="CN181" s="60"/>
      <c r="CO181" s="60"/>
      <c r="CP181" s="60"/>
      <c r="CQ181" s="60"/>
      <c r="CR181" s="60"/>
      <c r="CS181" s="60"/>
      <c r="CT181" s="60"/>
      <c r="CU181" s="110"/>
      <c r="CV181" s="173"/>
      <c r="CW181" s="169">
        <f t="shared" si="1458"/>
        <v>0</v>
      </c>
      <c r="CX181" s="60"/>
      <c r="CY181" s="60"/>
      <c r="CZ181" s="60"/>
      <c r="DA181" s="60"/>
      <c r="DB181" s="60"/>
      <c r="DC181" s="60"/>
      <c r="DD181" s="60"/>
      <c r="DE181" s="60"/>
      <c r="DF181" s="60"/>
      <c r="DG181" s="60"/>
      <c r="DH181" s="61"/>
      <c r="DI181" s="60"/>
      <c r="DJ181" s="60"/>
      <c r="DK181" s="60"/>
      <c r="DL181" s="110"/>
      <c r="DM181" s="169">
        <f t="shared" si="1459"/>
        <v>0</v>
      </c>
      <c r="DN181" s="60"/>
      <c r="DO181" s="60"/>
      <c r="DP181" s="60"/>
      <c r="DQ181" s="60"/>
      <c r="DR181" s="60"/>
      <c r="DS181" s="60"/>
      <c r="DT181" s="60"/>
      <c r="DU181" s="60"/>
      <c r="DV181" s="60"/>
      <c r="DW181" s="60"/>
      <c r="DX181" s="61"/>
      <c r="DY181" s="60"/>
      <c r="DZ181" s="60"/>
      <c r="EA181" s="60"/>
      <c r="EB181" s="110"/>
      <c r="EC181" s="169">
        <f t="shared" si="1460"/>
        <v>0</v>
      </c>
      <c r="ED181" s="60"/>
      <c r="EE181" s="60"/>
      <c r="EF181" s="60"/>
      <c r="EG181" s="60"/>
      <c r="EH181" s="60"/>
      <c r="EI181" s="60"/>
      <c r="EJ181" s="60"/>
      <c r="EK181" s="60"/>
      <c r="EL181" s="60"/>
      <c r="EM181" s="60"/>
      <c r="EN181" s="61"/>
      <c r="EO181" s="60"/>
      <c r="EP181" s="60"/>
      <c r="EQ181" s="60"/>
      <c r="ER181" s="110"/>
      <c r="ES181" s="169">
        <f t="shared" si="1461"/>
        <v>0</v>
      </c>
      <c r="ET181" s="60"/>
      <c r="EU181" s="60"/>
      <c r="EV181" s="60"/>
      <c r="EW181" s="60"/>
      <c r="EX181" s="60"/>
      <c r="EY181" s="60"/>
      <c r="EZ181" s="60"/>
      <c r="FA181" s="60"/>
      <c r="FB181" s="60"/>
      <c r="FC181" s="60"/>
      <c r="FD181" s="61"/>
      <c r="FE181" s="60"/>
      <c r="FF181" s="60"/>
      <c r="FG181" s="60"/>
      <c r="FH181" s="110"/>
      <c r="FI181" s="169">
        <f t="shared" si="1462"/>
        <v>0</v>
      </c>
      <c r="FJ181" s="60"/>
      <c r="FK181" s="60"/>
      <c r="FL181" s="60"/>
      <c r="FM181" s="60"/>
      <c r="FN181" s="60"/>
      <c r="FO181" s="60"/>
      <c r="FP181" s="60"/>
      <c r="FQ181" s="60"/>
      <c r="FR181" s="60"/>
      <c r="FS181" s="60"/>
      <c r="FT181" s="61"/>
      <c r="FU181" s="60"/>
      <c r="FV181" s="60"/>
      <c r="FW181" s="60"/>
      <c r="FX181" s="110"/>
      <c r="FY181" s="169">
        <f t="shared" si="1463"/>
        <v>0</v>
      </c>
      <c r="FZ181" s="60"/>
      <c r="GA181" s="60"/>
      <c r="GB181" s="60"/>
      <c r="GC181" s="60"/>
      <c r="GD181" s="60"/>
      <c r="GE181" s="60"/>
      <c r="GF181" s="60"/>
      <c r="GG181" s="60"/>
      <c r="GH181" s="60"/>
      <c r="GI181" s="60"/>
      <c r="GJ181" s="61"/>
      <c r="GK181" s="60"/>
      <c r="GL181" s="60"/>
      <c r="GM181" s="60"/>
      <c r="GN181" s="110"/>
      <c r="GO181" s="169">
        <f t="shared" si="1464"/>
        <v>0</v>
      </c>
      <c r="GP181" s="60"/>
      <c r="GQ181" s="60"/>
      <c r="GR181" s="60"/>
      <c r="GS181" s="60"/>
      <c r="GT181" s="60"/>
      <c r="GU181" s="60"/>
      <c r="GV181" s="60"/>
      <c r="GW181" s="60"/>
      <c r="GX181" s="60"/>
      <c r="GY181" s="60"/>
      <c r="GZ181" s="61"/>
      <c r="HA181" s="60"/>
      <c r="HB181" s="60"/>
      <c r="HC181" s="60"/>
      <c r="HD181" s="60"/>
      <c r="HE181" s="60"/>
      <c r="HF181" s="60"/>
      <c r="HG181" s="60"/>
      <c r="HH181" s="60"/>
      <c r="HI181" s="60"/>
      <c r="HJ181" s="60"/>
      <c r="HK181" s="60"/>
      <c r="HL181" s="60"/>
      <c r="HM181" s="60"/>
      <c r="HN181" s="110"/>
      <c r="HO181" s="172"/>
      <c r="HP181" s="173"/>
      <c r="HQ181" s="169">
        <f t="shared" si="1465"/>
        <v>0</v>
      </c>
      <c r="HR181" s="60"/>
      <c r="HS181" s="60"/>
      <c r="HT181" s="60"/>
      <c r="HU181" s="60"/>
      <c r="HV181" s="60"/>
      <c r="HW181" s="60"/>
      <c r="HX181" s="60"/>
      <c r="HY181" s="60"/>
      <c r="HZ181" s="60"/>
      <c r="IA181" s="60"/>
      <c r="IB181" s="61"/>
      <c r="IC181" s="60"/>
      <c r="ID181" s="60"/>
      <c r="IE181" s="60"/>
      <c r="IF181" s="110"/>
      <c r="IG181" s="169">
        <f t="shared" si="1466"/>
        <v>0</v>
      </c>
      <c r="IH181" s="60"/>
      <c r="II181" s="60"/>
      <c r="IJ181" s="60"/>
      <c r="IK181" s="60"/>
      <c r="IL181" s="60"/>
      <c r="IM181" s="60"/>
      <c r="IN181" s="60"/>
      <c r="IO181" s="60"/>
      <c r="IP181" s="60"/>
      <c r="IQ181" s="60"/>
      <c r="IR181" s="61"/>
      <c r="IS181" s="60"/>
      <c r="IT181" s="60"/>
      <c r="IU181" s="60"/>
      <c r="IV181" s="110"/>
      <c r="IW181" s="169">
        <f t="shared" si="1467"/>
        <v>0</v>
      </c>
      <c r="IX181" s="60"/>
      <c r="IY181" s="60"/>
      <c r="IZ181" s="60"/>
      <c r="JA181" s="60"/>
      <c r="JB181" s="60"/>
      <c r="JC181" s="60"/>
      <c r="JD181" s="60"/>
      <c r="JE181" s="60"/>
      <c r="JF181" s="60"/>
      <c r="JG181" s="60"/>
      <c r="JH181" s="61"/>
      <c r="JI181" s="60"/>
      <c r="JJ181" s="60"/>
      <c r="JK181" s="60"/>
      <c r="JL181" s="110"/>
      <c r="JM181" s="169">
        <f t="shared" si="1468"/>
        <v>0</v>
      </c>
      <c r="JN181" s="60"/>
      <c r="JO181" s="60"/>
      <c r="JP181" s="60"/>
      <c r="JQ181" s="60"/>
      <c r="JR181" s="60"/>
      <c r="JS181" s="60"/>
      <c r="JT181" s="60"/>
      <c r="JU181" s="60"/>
      <c r="JV181" s="60"/>
      <c r="JW181" s="60"/>
      <c r="JX181" s="61"/>
      <c r="JY181" s="60"/>
      <c r="JZ181" s="60"/>
      <c r="KA181" s="60"/>
      <c r="KB181" s="110"/>
      <c r="KC181" s="169">
        <f t="shared" si="1469"/>
        <v>0</v>
      </c>
      <c r="KD181" s="60"/>
      <c r="KE181" s="60"/>
      <c r="KF181" s="60"/>
      <c r="KG181" s="60"/>
      <c r="KH181" s="60"/>
      <c r="KI181" s="60"/>
      <c r="KJ181" s="60"/>
      <c r="KK181" s="60"/>
      <c r="KL181" s="60"/>
      <c r="KM181" s="60"/>
      <c r="KN181" s="61"/>
      <c r="KO181" s="60"/>
      <c r="KP181" s="60"/>
      <c r="KQ181" s="60"/>
      <c r="KR181" s="60"/>
      <c r="KS181" s="60"/>
      <c r="KT181" s="60"/>
      <c r="KU181" s="60"/>
      <c r="KV181" s="60"/>
      <c r="KW181" s="60"/>
      <c r="KX181" s="60"/>
      <c r="KY181" s="60"/>
      <c r="KZ181" s="60"/>
      <c r="LA181" s="60"/>
      <c r="LB181" s="110"/>
      <c r="LC181" s="173"/>
      <c r="LD181" s="169">
        <f t="shared" si="1470"/>
        <v>0</v>
      </c>
      <c r="LE181" s="60"/>
      <c r="LF181" s="60"/>
      <c r="LG181" s="60"/>
      <c r="LH181" s="60"/>
      <c r="LI181" s="60"/>
      <c r="LJ181" s="60"/>
      <c r="LK181" s="60"/>
      <c r="LL181" s="60"/>
      <c r="LM181" s="60"/>
      <c r="LN181" s="60"/>
      <c r="LO181" s="61"/>
      <c r="LP181" s="60"/>
      <c r="LQ181" s="60"/>
      <c r="LR181" s="60"/>
      <c r="LS181" s="110"/>
      <c r="LT181" s="169">
        <f t="shared" si="1471"/>
        <v>0</v>
      </c>
      <c r="LU181" s="60"/>
      <c r="LV181" s="60"/>
      <c r="LW181" s="60"/>
      <c r="LX181" s="60"/>
      <c r="LY181" s="60"/>
      <c r="LZ181" s="60"/>
      <c r="MA181" s="60"/>
      <c r="MB181" s="60"/>
      <c r="MC181" s="60"/>
      <c r="MD181" s="60"/>
      <c r="ME181" s="61"/>
      <c r="MF181" s="60"/>
      <c r="MG181" s="60"/>
      <c r="MH181" s="60"/>
      <c r="MI181" s="110"/>
      <c r="MJ181" s="169">
        <f t="shared" si="1472"/>
        <v>0</v>
      </c>
      <c r="MK181" s="60"/>
      <c r="ML181" s="60"/>
      <c r="MM181" s="60"/>
      <c r="MN181" s="60"/>
      <c r="MO181" s="60"/>
      <c r="MP181" s="60"/>
      <c r="MQ181" s="60"/>
      <c r="MR181" s="60"/>
      <c r="MS181" s="60"/>
      <c r="MT181" s="60"/>
      <c r="MU181" s="61"/>
      <c r="MV181" s="60"/>
      <c r="MW181" s="60"/>
      <c r="MX181" s="60"/>
      <c r="MY181" s="110"/>
      <c r="MZ181" s="169">
        <f t="shared" si="1473"/>
        <v>0</v>
      </c>
      <c r="NA181" s="60"/>
      <c r="NB181" s="60"/>
      <c r="NC181" s="60"/>
      <c r="ND181" s="60"/>
      <c r="NE181" s="60"/>
      <c r="NF181" s="60"/>
      <c r="NG181" s="60"/>
      <c r="NH181" s="60"/>
      <c r="NI181" s="60"/>
      <c r="NJ181" s="60"/>
      <c r="NK181" s="61"/>
      <c r="NL181" s="60"/>
      <c r="NM181" s="60"/>
      <c r="NN181" s="60"/>
      <c r="NO181" s="110"/>
      <c r="NP181" s="169">
        <f t="shared" si="1474"/>
        <v>0</v>
      </c>
      <c r="NQ181" s="60"/>
      <c r="NR181" s="60"/>
      <c r="NS181" s="60"/>
      <c r="NT181" s="60"/>
      <c r="NU181" s="60"/>
      <c r="NV181" s="60"/>
      <c r="NW181" s="60"/>
      <c r="NX181" s="60"/>
      <c r="NY181" s="60"/>
      <c r="NZ181" s="60"/>
      <c r="OA181" s="61"/>
      <c r="OB181" s="60"/>
      <c r="OC181" s="60"/>
      <c r="OD181" s="60"/>
      <c r="OE181" s="110"/>
      <c r="OF181" s="169">
        <f t="shared" si="1475"/>
        <v>0</v>
      </c>
      <c r="OG181" s="60"/>
      <c r="OH181" s="60"/>
      <c r="OI181" s="60"/>
      <c r="OJ181" s="60"/>
      <c r="OK181" s="60"/>
      <c r="OL181" s="60"/>
      <c r="OM181" s="60"/>
      <c r="ON181" s="60"/>
      <c r="OO181" s="60"/>
      <c r="OP181" s="60"/>
      <c r="OQ181" s="61"/>
      <c r="OR181" s="60"/>
      <c r="OS181" s="60"/>
      <c r="OT181" s="60"/>
      <c r="OU181" s="110"/>
      <c r="OV181" s="169">
        <f t="shared" si="1476"/>
        <v>0</v>
      </c>
      <c r="OW181" s="60"/>
      <c r="OX181" s="60"/>
      <c r="OY181" s="60"/>
      <c r="OZ181" s="60"/>
      <c r="PA181" s="60"/>
      <c r="PB181" s="60"/>
      <c r="PC181" s="60"/>
      <c r="PD181" s="60"/>
      <c r="PE181" s="60"/>
      <c r="PF181" s="60"/>
      <c r="PG181" s="61"/>
      <c r="PH181" s="60"/>
      <c r="PI181" s="60"/>
      <c r="PJ181" s="60"/>
      <c r="PK181" s="110"/>
      <c r="PL181" s="169">
        <f t="shared" si="1477"/>
        <v>0</v>
      </c>
      <c r="PM181" s="60"/>
      <c r="PN181" s="60"/>
      <c r="PO181" s="60"/>
      <c r="PP181" s="60"/>
      <c r="PQ181" s="60"/>
      <c r="PR181" s="60"/>
      <c r="PS181" s="60"/>
      <c r="PT181" s="60"/>
      <c r="PU181" s="60"/>
      <c r="PV181" s="60"/>
      <c r="PW181" s="61"/>
      <c r="PX181" s="60"/>
      <c r="PY181" s="60"/>
      <c r="PZ181" s="60"/>
      <c r="QA181" s="110"/>
      <c r="QB181" s="169">
        <f t="shared" si="1478"/>
        <v>0</v>
      </c>
      <c r="QC181" s="60"/>
      <c r="QD181" s="60"/>
      <c r="QE181" s="60"/>
      <c r="QF181" s="60"/>
      <c r="QG181" s="60"/>
      <c r="QH181" s="60"/>
      <c r="QI181" s="60"/>
      <c r="QJ181" s="60"/>
      <c r="QK181" s="60"/>
      <c r="QL181" s="60"/>
      <c r="QM181" s="61"/>
      <c r="QN181" s="60"/>
      <c r="QO181" s="60"/>
      <c r="QP181" s="60"/>
      <c r="QQ181" s="110"/>
      <c r="QR181" s="169">
        <f t="shared" si="1479"/>
        <v>0</v>
      </c>
      <c r="QS181" s="60"/>
      <c r="QT181" s="60"/>
      <c r="QU181" s="60"/>
      <c r="QV181" s="60"/>
      <c r="QW181" s="60"/>
      <c r="QX181" s="60"/>
      <c r="QY181" s="60"/>
      <c r="QZ181" s="60"/>
      <c r="RA181" s="60"/>
      <c r="RB181" s="60"/>
      <c r="RC181" s="61"/>
      <c r="RD181" s="60"/>
      <c r="RE181" s="60"/>
      <c r="RF181" s="60"/>
      <c r="RG181" s="60"/>
      <c r="RH181" s="60"/>
      <c r="RI181" s="60"/>
      <c r="RJ181" s="60"/>
      <c r="RK181" s="60"/>
      <c r="RL181" s="60"/>
      <c r="RM181" s="60"/>
      <c r="RN181" s="60"/>
      <c r="RO181" s="60"/>
      <c r="RP181" s="60"/>
      <c r="RQ181" s="110"/>
      <c r="RR181" s="173"/>
      <c r="RS181" s="169">
        <f t="shared" si="1480"/>
        <v>0</v>
      </c>
      <c r="RT181" s="60"/>
      <c r="RU181" s="60"/>
      <c r="RV181" s="60"/>
      <c r="RW181" s="60"/>
      <c r="RX181" s="60"/>
      <c r="RY181" s="60"/>
      <c r="RZ181" s="60"/>
      <c r="SA181" s="60"/>
      <c r="SB181" s="60"/>
      <c r="SC181" s="60"/>
      <c r="SD181" s="61"/>
      <c r="SE181" s="60"/>
      <c r="SF181" s="60"/>
      <c r="SG181" s="60"/>
      <c r="SH181" s="110"/>
      <c r="SI181" s="169">
        <f t="shared" si="1481"/>
        <v>0</v>
      </c>
      <c r="SJ181" s="60"/>
      <c r="SK181" s="60"/>
      <c r="SL181" s="60"/>
      <c r="SM181" s="60"/>
      <c r="SN181" s="60"/>
      <c r="SO181" s="60"/>
      <c r="SP181" s="60"/>
      <c r="SQ181" s="60"/>
      <c r="SR181" s="60"/>
      <c r="SS181" s="60"/>
      <c r="ST181" s="61"/>
      <c r="SU181" s="60"/>
      <c r="SV181" s="60"/>
      <c r="SW181" s="60"/>
      <c r="SX181" s="110"/>
      <c r="SY181" s="169">
        <f t="shared" si="1482"/>
        <v>0</v>
      </c>
      <c r="SZ181" s="60"/>
      <c r="TA181" s="60"/>
      <c r="TB181" s="60"/>
      <c r="TC181" s="60"/>
      <c r="TD181" s="60"/>
      <c r="TE181" s="60"/>
      <c r="TF181" s="60"/>
      <c r="TG181" s="60"/>
      <c r="TH181" s="60"/>
      <c r="TI181" s="60"/>
      <c r="TJ181" s="61"/>
      <c r="TK181" s="60"/>
      <c r="TL181" s="60"/>
      <c r="TM181" s="60"/>
      <c r="TN181" s="110"/>
      <c r="TO181" s="169">
        <f t="shared" si="1483"/>
        <v>0</v>
      </c>
      <c r="TP181" s="60"/>
      <c r="TQ181" s="60"/>
      <c r="TR181" s="60"/>
      <c r="TS181" s="60"/>
      <c r="TT181" s="60"/>
      <c r="TU181" s="60"/>
      <c r="TV181" s="60"/>
      <c r="TW181" s="60"/>
      <c r="TX181" s="60"/>
      <c r="TY181" s="60"/>
      <c r="TZ181" s="61"/>
      <c r="UA181" s="60"/>
      <c r="UB181" s="60"/>
      <c r="UC181" s="60"/>
      <c r="UD181" s="110"/>
      <c r="UE181" s="169">
        <f t="shared" si="1484"/>
        <v>0</v>
      </c>
      <c r="UF181" s="60"/>
      <c r="UG181" s="60"/>
      <c r="UH181" s="60"/>
      <c r="UI181" s="60"/>
      <c r="UJ181" s="60"/>
      <c r="UK181" s="60"/>
      <c r="UL181" s="60"/>
      <c r="UM181" s="60"/>
      <c r="UN181" s="60"/>
      <c r="UO181" s="60"/>
      <c r="UP181" s="61"/>
      <c r="UQ181" s="60"/>
      <c r="UR181" s="60"/>
      <c r="US181" s="60"/>
      <c r="UT181" s="60"/>
      <c r="UU181" s="60"/>
      <c r="UV181" s="60"/>
      <c r="UW181" s="60"/>
      <c r="UX181" s="60"/>
      <c r="UY181" s="60"/>
      <c r="UZ181" s="60"/>
      <c r="VA181" s="60"/>
      <c r="VB181" s="60"/>
      <c r="VC181" s="60"/>
      <c r="VD181" s="110"/>
      <c r="VE181" s="10" t="str">
        <f t="shared" si="1195"/>
        <v>-</v>
      </c>
    </row>
    <row r="182" spans="1:577" ht="20.149999999999999" customHeight="1">
      <c r="A182" s="19"/>
      <c r="B182" s="19">
        <v>6406</v>
      </c>
      <c r="C182" s="19"/>
      <c r="D182" s="27" t="s">
        <v>174</v>
      </c>
      <c r="E182" s="190">
        <f t="shared" ref="E182:BP182" si="1485">SUM(E183:E186)</f>
        <v>0</v>
      </c>
      <c r="F182" s="191">
        <f t="shared" si="1485"/>
        <v>0</v>
      </c>
      <c r="G182" s="191">
        <f t="shared" si="1485"/>
        <v>0</v>
      </c>
      <c r="H182" s="192">
        <f t="shared" si="1485"/>
        <v>0</v>
      </c>
      <c r="I182" s="228">
        <f t="shared" si="1485"/>
        <v>0</v>
      </c>
      <c r="J182" s="191">
        <f t="shared" si="1485"/>
        <v>0</v>
      </c>
      <c r="K182" s="59">
        <f t="shared" si="1485"/>
        <v>0</v>
      </c>
      <c r="L182" s="58">
        <f t="shared" si="1485"/>
        <v>0</v>
      </c>
      <c r="M182" s="58">
        <f t="shared" si="1485"/>
        <v>0</v>
      </c>
      <c r="N182" s="58">
        <f t="shared" si="1485"/>
        <v>0</v>
      </c>
      <c r="O182" s="58">
        <f t="shared" si="1485"/>
        <v>0</v>
      </c>
      <c r="P182" s="58">
        <f t="shared" si="1485"/>
        <v>0</v>
      </c>
      <c r="Q182" s="58">
        <f t="shared" si="1485"/>
        <v>0</v>
      </c>
      <c r="R182" s="58">
        <f t="shared" si="1485"/>
        <v>0</v>
      </c>
      <c r="S182" s="58">
        <f t="shared" si="1485"/>
        <v>0</v>
      </c>
      <c r="T182" s="58">
        <f t="shared" si="1485"/>
        <v>0</v>
      </c>
      <c r="U182" s="59">
        <f t="shared" si="1485"/>
        <v>0</v>
      </c>
      <c r="V182" s="58">
        <f t="shared" si="1485"/>
        <v>0</v>
      </c>
      <c r="W182" s="58">
        <f t="shared" si="1485"/>
        <v>0</v>
      </c>
      <c r="X182" s="58">
        <f t="shared" si="1485"/>
        <v>0</v>
      </c>
      <c r="Y182" s="109">
        <f t="shared" si="1485"/>
        <v>0</v>
      </c>
      <c r="Z182" s="59">
        <f t="shared" si="1485"/>
        <v>0</v>
      </c>
      <c r="AA182" s="58">
        <f t="shared" si="1485"/>
        <v>0</v>
      </c>
      <c r="AB182" s="58">
        <f t="shared" si="1485"/>
        <v>0</v>
      </c>
      <c r="AC182" s="58">
        <f t="shared" si="1485"/>
        <v>0</v>
      </c>
      <c r="AD182" s="58">
        <f t="shared" si="1485"/>
        <v>0</v>
      </c>
      <c r="AE182" s="58">
        <f t="shared" si="1485"/>
        <v>0</v>
      </c>
      <c r="AF182" s="58">
        <f t="shared" si="1485"/>
        <v>0</v>
      </c>
      <c r="AG182" s="58">
        <f t="shared" si="1485"/>
        <v>0</v>
      </c>
      <c r="AH182" s="58">
        <f t="shared" si="1485"/>
        <v>0</v>
      </c>
      <c r="AI182" s="58">
        <f t="shared" si="1485"/>
        <v>0</v>
      </c>
      <c r="AJ182" s="58">
        <f t="shared" si="1485"/>
        <v>0</v>
      </c>
      <c r="AK182" s="59">
        <f t="shared" si="1485"/>
        <v>0</v>
      </c>
      <c r="AL182" s="58">
        <f t="shared" si="1485"/>
        <v>0</v>
      </c>
      <c r="AM182" s="58">
        <f t="shared" si="1485"/>
        <v>0</v>
      </c>
      <c r="AN182" s="58">
        <f t="shared" si="1485"/>
        <v>0</v>
      </c>
      <c r="AO182" s="109">
        <f t="shared" si="1485"/>
        <v>0</v>
      </c>
      <c r="AP182" s="59">
        <f t="shared" si="1485"/>
        <v>0</v>
      </c>
      <c r="AQ182" s="58">
        <f t="shared" si="1485"/>
        <v>0</v>
      </c>
      <c r="AR182" s="58">
        <f t="shared" si="1485"/>
        <v>0</v>
      </c>
      <c r="AS182" s="58">
        <f t="shared" si="1485"/>
        <v>0</v>
      </c>
      <c r="AT182" s="58">
        <f t="shared" si="1485"/>
        <v>0</v>
      </c>
      <c r="AU182" s="58">
        <f t="shared" si="1485"/>
        <v>0</v>
      </c>
      <c r="AV182" s="58">
        <f t="shared" si="1485"/>
        <v>0</v>
      </c>
      <c r="AW182" s="58">
        <f t="shared" si="1485"/>
        <v>0</v>
      </c>
      <c r="AX182" s="58">
        <f t="shared" si="1485"/>
        <v>0</v>
      </c>
      <c r="AY182" s="58">
        <f t="shared" si="1485"/>
        <v>0</v>
      </c>
      <c r="AZ182" s="58">
        <f t="shared" si="1485"/>
        <v>0</v>
      </c>
      <c r="BA182" s="59">
        <f t="shared" si="1485"/>
        <v>0</v>
      </c>
      <c r="BB182" s="58">
        <f t="shared" si="1485"/>
        <v>0</v>
      </c>
      <c r="BC182" s="58">
        <f t="shared" si="1485"/>
        <v>0</v>
      </c>
      <c r="BD182" s="58">
        <f t="shared" si="1485"/>
        <v>0</v>
      </c>
      <c r="BE182" s="109">
        <f t="shared" si="1485"/>
        <v>0</v>
      </c>
      <c r="BF182" s="59">
        <f t="shared" si="1485"/>
        <v>0</v>
      </c>
      <c r="BG182" s="58">
        <f t="shared" si="1485"/>
        <v>0</v>
      </c>
      <c r="BH182" s="58">
        <f t="shared" si="1485"/>
        <v>0</v>
      </c>
      <c r="BI182" s="58">
        <f t="shared" si="1485"/>
        <v>0</v>
      </c>
      <c r="BJ182" s="58">
        <f t="shared" si="1485"/>
        <v>0</v>
      </c>
      <c r="BK182" s="58">
        <f t="shared" si="1485"/>
        <v>0</v>
      </c>
      <c r="BL182" s="58">
        <f t="shared" si="1485"/>
        <v>0</v>
      </c>
      <c r="BM182" s="58">
        <f t="shared" si="1485"/>
        <v>0</v>
      </c>
      <c r="BN182" s="58">
        <f t="shared" si="1485"/>
        <v>0</v>
      </c>
      <c r="BO182" s="58">
        <f t="shared" si="1485"/>
        <v>0</v>
      </c>
      <c r="BP182" s="58">
        <f t="shared" si="1485"/>
        <v>0</v>
      </c>
      <c r="BQ182" s="59">
        <f t="shared" ref="BQ182:EM182" si="1486">SUM(BQ183:BQ186)</f>
        <v>0</v>
      </c>
      <c r="BR182" s="58">
        <f t="shared" si="1486"/>
        <v>0</v>
      </c>
      <c r="BS182" s="58">
        <f t="shared" si="1486"/>
        <v>0</v>
      </c>
      <c r="BT182" s="58">
        <f t="shared" si="1486"/>
        <v>0</v>
      </c>
      <c r="BU182" s="109">
        <f t="shared" si="1486"/>
        <v>0</v>
      </c>
      <c r="BV182" s="59">
        <f t="shared" si="1486"/>
        <v>0</v>
      </c>
      <c r="BW182" s="58">
        <f t="shared" si="1486"/>
        <v>0</v>
      </c>
      <c r="BX182" s="58">
        <f t="shared" si="1486"/>
        <v>0</v>
      </c>
      <c r="BY182" s="58">
        <f t="shared" si="1486"/>
        <v>0</v>
      </c>
      <c r="BZ182" s="58">
        <f t="shared" si="1486"/>
        <v>0</v>
      </c>
      <c r="CA182" s="58">
        <f t="shared" si="1486"/>
        <v>0</v>
      </c>
      <c r="CB182" s="58">
        <f t="shared" si="1486"/>
        <v>0</v>
      </c>
      <c r="CC182" s="58">
        <f t="shared" si="1486"/>
        <v>0</v>
      </c>
      <c r="CD182" s="58">
        <f t="shared" si="1486"/>
        <v>0</v>
      </c>
      <c r="CE182" s="58">
        <f t="shared" si="1486"/>
        <v>0</v>
      </c>
      <c r="CF182" s="58">
        <f t="shared" si="1486"/>
        <v>0</v>
      </c>
      <c r="CG182" s="59">
        <f t="shared" si="1486"/>
        <v>0</v>
      </c>
      <c r="CH182" s="58">
        <f t="shared" si="1486"/>
        <v>0</v>
      </c>
      <c r="CI182" s="58">
        <f t="shared" si="1486"/>
        <v>0</v>
      </c>
      <c r="CJ182" s="58">
        <f t="shared" si="1486"/>
        <v>0</v>
      </c>
      <c r="CK182" s="58">
        <f t="shared" si="1486"/>
        <v>0</v>
      </c>
      <c r="CL182" s="58">
        <f t="shared" si="1486"/>
        <v>0</v>
      </c>
      <c r="CM182" s="58">
        <f t="shared" si="1486"/>
        <v>0</v>
      </c>
      <c r="CN182" s="58">
        <f t="shared" si="1486"/>
        <v>0</v>
      </c>
      <c r="CO182" s="58">
        <f t="shared" si="1486"/>
        <v>0</v>
      </c>
      <c r="CP182" s="58">
        <f t="shared" si="1486"/>
        <v>0</v>
      </c>
      <c r="CQ182" s="58">
        <f t="shared" si="1486"/>
        <v>0</v>
      </c>
      <c r="CR182" s="58">
        <f t="shared" si="1486"/>
        <v>0</v>
      </c>
      <c r="CS182" s="58">
        <f t="shared" si="1486"/>
        <v>0</v>
      </c>
      <c r="CT182" s="58">
        <f t="shared" si="1486"/>
        <v>0</v>
      </c>
      <c r="CU182" s="109">
        <f t="shared" si="1486"/>
        <v>0</v>
      </c>
      <c r="CV182" s="152">
        <f t="shared" si="1486"/>
        <v>0</v>
      </c>
      <c r="CW182" s="59">
        <f t="shared" si="1486"/>
        <v>0</v>
      </c>
      <c r="CX182" s="58">
        <f t="shared" si="1486"/>
        <v>0</v>
      </c>
      <c r="CY182" s="58">
        <f t="shared" si="1486"/>
        <v>0</v>
      </c>
      <c r="CZ182" s="58">
        <f t="shared" si="1486"/>
        <v>0</v>
      </c>
      <c r="DA182" s="58">
        <f t="shared" si="1486"/>
        <v>0</v>
      </c>
      <c r="DB182" s="58">
        <f t="shared" si="1486"/>
        <v>0</v>
      </c>
      <c r="DC182" s="58">
        <f t="shared" si="1486"/>
        <v>0</v>
      </c>
      <c r="DD182" s="58">
        <f t="shared" si="1486"/>
        <v>0</v>
      </c>
      <c r="DE182" s="58">
        <f t="shared" si="1486"/>
        <v>0</v>
      </c>
      <c r="DF182" s="58">
        <f t="shared" si="1486"/>
        <v>0</v>
      </c>
      <c r="DG182" s="58">
        <f t="shared" si="1486"/>
        <v>0</v>
      </c>
      <c r="DH182" s="59">
        <f t="shared" si="1486"/>
        <v>0</v>
      </c>
      <c r="DI182" s="58">
        <f t="shared" si="1486"/>
        <v>0</v>
      </c>
      <c r="DJ182" s="58">
        <f t="shared" si="1486"/>
        <v>0</v>
      </c>
      <c r="DK182" s="58">
        <f t="shared" si="1486"/>
        <v>0</v>
      </c>
      <c r="DL182" s="109">
        <f t="shared" si="1486"/>
        <v>0</v>
      </c>
      <c r="DM182" s="59">
        <f t="shared" si="1486"/>
        <v>0</v>
      </c>
      <c r="DN182" s="58">
        <f t="shared" si="1486"/>
        <v>0</v>
      </c>
      <c r="DO182" s="58">
        <f t="shared" si="1486"/>
        <v>0</v>
      </c>
      <c r="DP182" s="58">
        <f t="shared" si="1486"/>
        <v>0</v>
      </c>
      <c r="DQ182" s="58">
        <f t="shared" si="1486"/>
        <v>0</v>
      </c>
      <c r="DR182" s="58">
        <f t="shared" si="1486"/>
        <v>0</v>
      </c>
      <c r="DS182" s="58">
        <f t="shared" si="1486"/>
        <v>0</v>
      </c>
      <c r="DT182" s="58">
        <f t="shared" si="1486"/>
        <v>0</v>
      </c>
      <c r="DU182" s="58">
        <f t="shared" si="1486"/>
        <v>0</v>
      </c>
      <c r="DV182" s="58">
        <f t="shared" si="1486"/>
        <v>0</v>
      </c>
      <c r="DW182" s="58">
        <f t="shared" si="1486"/>
        <v>0</v>
      </c>
      <c r="DX182" s="59">
        <f t="shared" si="1486"/>
        <v>0</v>
      </c>
      <c r="DY182" s="58">
        <f t="shared" si="1486"/>
        <v>0</v>
      </c>
      <c r="DZ182" s="58">
        <f t="shared" si="1486"/>
        <v>0</v>
      </c>
      <c r="EA182" s="58">
        <f t="shared" si="1486"/>
        <v>0</v>
      </c>
      <c r="EB182" s="109">
        <f t="shared" si="1486"/>
        <v>0</v>
      </c>
      <c r="EC182" s="59">
        <f t="shared" si="1486"/>
        <v>0</v>
      </c>
      <c r="ED182" s="58">
        <f t="shared" si="1486"/>
        <v>0</v>
      </c>
      <c r="EE182" s="58">
        <f t="shared" si="1486"/>
        <v>0</v>
      </c>
      <c r="EF182" s="58">
        <f t="shared" si="1486"/>
        <v>0</v>
      </c>
      <c r="EG182" s="58">
        <f t="shared" si="1486"/>
        <v>0</v>
      </c>
      <c r="EH182" s="58">
        <f t="shared" si="1486"/>
        <v>0</v>
      </c>
      <c r="EI182" s="58">
        <f t="shared" si="1486"/>
        <v>0</v>
      </c>
      <c r="EJ182" s="58">
        <f t="shared" si="1486"/>
        <v>0</v>
      </c>
      <c r="EK182" s="58">
        <f t="shared" si="1486"/>
        <v>0</v>
      </c>
      <c r="EL182" s="58">
        <f t="shared" si="1486"/>
        <v>0</v>
      </c>
      <c r="EM182" s="58">
        <f t="shared" si="1486"/>
        <v>0</v>
      </c>
      <c r="EN182" s="59">
        <f t="shared" ref="EN182:GY182" si="1487">SUM(EN183:EN186)</f>
        <v>0</v>
      </c>
      <c r="EO182" s="58">
        <f t="shared" si="1487"/>
        <v>0</v>
      </c>
      <c r="EP182" s="58">
        <f t="shared" si="1487"/>
        <v>0</v>
      </c>
      <c r="EQ182" s="58">
        <f t="shared" si="1487"/>
        <v>0</v>
      </c>
      <c r="ER182" s="109">
        <f t="shared" si="1487"/>
        <v>0</v>
      </c>
      <c r="ES182" s="59">
        <f t="shared" si="1487"/>
        <v>0</v>
      </c>
      <c r="ET182" s="58">
        <f t="shared" si="1487"/>
        <v>0</v>
      </c>
      <c r="EU182" s="58">
        <f t="shared" si="1487"/>
        <v>0</v>
      </c>
      <c r="EV182" s="58">
        <f t="shared" si="1487"/>
        <v>0</v>
      </c>
      <c r="EW182" s="58">
        <f t="shared" si="1487"/>
        <v>0</v>
      </c>
      <c r="EX182" s="58">
        <f t="shared" si="1487"/>
        <v>0</v>
      </c>
      <c r="EY182" s="58">
        <f t="shared" si="1487"/>
        <v>0</v>
      </c>
      <c r="EZ182" s="58">
        <f t="shared" si="1487"/>
        <v>0</v>
      </c>
      <c r="FA182" s="58">
        <f t="shared" si="1487"/>
        <v>0</v>
      </c>
      <c r="FB182" s="58">
        <f t="shared" si="1487"/>
        <v>0</v>
      </c>
      <c r="FC182" s="58">
        <f t="shared" si="1487"/>
        <v>0</v>
      </c>
      <c r="FD182" s="59">
        <f t="shared" si="1487"/>
        <v>0</v>
      </c>
      <c r="FE182" s="58">
        <f t="shared" si="1487"/>
        <v>0</v>
      </c>
      <c r="FF182" s="58">
        <f t="shared" si="1487"/>
        <v>0</v>
      </c>
      <c r="FG182" s="58">
        <f t="shared" si="1487"/>
        <v>0</v>
      </c>
      <c r="FH182" s="109">
        <f t="shared" si="1487"/>
        <v>0</v>
      </c>
      <c r="FI182" s="59">
        <f t="shared" si="1487"/>
        <v>0</v>
      </c>
      <c r="FJ182" s="58">
        <f t="shared" si="1487"/>
        <v>0</v>
      </c>
      <c r="FK182" s="58">
        <f t="shared" si="1487"/>
        <v>0</v>
      </c>
      <c r="FL182" s="58">
        <f t="shared" si="1487"/>
        <v>0</v>
      </c>
      <c r="FM182" s="58">
        <f t="shared" si="1487"/>
        <v>0</v>
      </c>
      <c r="FN182" s="58">
        <f t="shared" si="1487"/>
        <v>0</v>
      </c>
      <c r="FO182" s="58">
        <f t="shared" si="1487"/>
        <v>0</v>
      </c>
      <c r="FP182" s="58">
        <f t="shared" si="1487"/>
        <v>0</v>
      </c>
      <c r="FQ182" s="58">
        <f t="shared" si="1487"/>
        <v>0</v>
      </c>
      <c r="FR182" s="58">
        <f t="shared" si="1487"/>
        <v>0</v>
      </c>
      <c r="FS182" s="58">
        <f t="shared" si="1487"/>
        <v>0</v>
      </c>
      <c r="FT182" s="59">
        <f t="shared" si="1487"/>
        <v>0</v>
      </c>
      <c r="FU182" s="58">
        <f t="shared" si="1487"/>
        <v>0</v>
      </c>
      <c r="FV182" s="58">
        <f t="shared" si="1487"/>
        <v>0</v>
      </c>
      <c r="FW182" s="58">
        <f t="shared" si="1487"/>
        <v>0</v>
      </c>
      <c r="FX182" s="109">
        <f t="shared" si="1487"/>
        <v>0</v>
      </c>
      <c r="FY182" s="59">
        <f t="shared" si="1487"/>
        <v>0</v>
      </c>
      <c r="FZ182" s="58">
        <f t="shared" si="1487"/>
        <v>0</v>
      </c>
      <c r="GA182" s="58">
        <f t="shared" si="1487"/>
        <v>0</v>
      </c>
      <c r="GB182" s="58">
        <f t="shared" si="1487"/>
        <v>0</v>
      </c>
      <c r="GC182" s="58">
        <f t="shared" si="1487"/>
        <v>0</v>
      </c>
      <c r="GD182" s="58">
        <f t="shared" si="1487"/>
        <v>0</v>
      </c>
      <c r="GE182" s="58">
        <f t="shared" si="1487"/>
        <v>0</v>
      </c>
      <c r="GF182" s="58">
        <f t="shared" si="1487"/>
        <v>0</v>
      </c>
      <c r="GG182" s="58">
        <f t="shared" si="1487"/>
        <v>0</v>
      </c>
      <c r="GH182" s="58">
        <f t="shared" si="1487"/>
        <v>0</v>
      </c>
      <c r="GI182" s="58">
        <f t="shared" si="1487"/>
        <v>0</v>
      </c>
      <c r="GJ182" s="59">
        <f t="shared" si="1487"/>
        <v>0</v>
      </c>
      <c r="GK182" s="58">
        <f t="shared" si="1487"/>
        <v>0</v>
      </c>
      <c r="GL182" s="58">
        <f t="shared" si="1487"/>
        <v>0</v>
      </c>
      <c r="GM182" s="58">
        <f t="shared" si="1487"/>
        <v>0</v>
      </c>
      <c r="GN182" s="109">
        <f t="shared" si="1487"/>
        <v>0</v>
      </c>
      <c r="GO182" s="59">
        <f t="shared" si="1487"/>
        <v>0</v>
      </c>
      <c r="GP182" s="58">
        <f t="shared" si="1487"/>
        <v>0</v>
      </c>
      <c r="GQ182" s="58">
        <f t="shared" si="1487"/>
        <v>0</v>
      </c>
      <c r="GR182" s="58">
        <f t="shared" si="1487"/>
        <v>0</v>
      </c>
      <c r="GS182" s="58">
        <f t="shared" si="1487"/>
        <v>0</v>
      </c>
      <c r="GT182" s="58">
        <f t="shared" si="1487"/>
        <v>0</v>
      </c>
      <c r="GU182" s="58">
        <f t="shared" si="1487"/>
        <v>0</v>
      </c>
      <c r="GV182" s="58">
        <f t="shared" si="1487"/>
        <v>0</v>
      </c>
      <c r="GW182" s="58">
        <f t="shared" si="1487"/>
        <v>0</v>
      </c>
      <c r="GX182" s="58">
        <f t="shared" si="1487"/>
        <v>0</v>
      </c>
      <c r="GY182" s="58">
        <f t="shared" si="1487"/>
        <v>0</v>
      </c>
      <c r="GZ182" s="59">
        <f t="shared" ref="GZ182:JW182" si="1488">SUM(GZ183:GZ186)</f>
        <v>0</v>
      </c>
      <c r="HA182" s="58">
        <f t="shared" si="1488"/>
        <v>0</v>
      </c>
      <c r="HB182" s="58">
        <f t="shared" si="1488"/>
        <v>0</v>
      </c>
      <c r="HC182" s="58">
        <f t="shared" si="1488"/>
        <v>0</v>
      </c>
      <c r="HD182" s="58">
        <f t="shared" si="1488"/>
        <v>0</v>
      </c>
      <c r="HE182" s="58">
        <f t="shared" si="1488"/>
        <v>0</v>
      </c>
      <c r="HF182" s="58">
        <f t="shared" si="1488"/>
        <v>0</v>
      </c>
      <c r="HG182" s="58">
        <f t="shared" si="1488"/>
        <v>0</v>
      </c>
      <c r="HH182" s="58">
        <f t="shared" si="1488"/>
        <v>0</v>
      </c>
      <c r="HI182" s="58">
        <f t="shared" si="1488"/>
        <v>0</v>
      </c>
      <c r="HJ182" s="58">
        <f t="shared" si="1488"/>
        <v>0</v>
      </c>
      <c r="HK182" s="58">
        <f t="shared" si="1488"/>
        <v>0</v>
      </c>
      <c r="HL182" s="58">
        <f t="shared" si="1488"/>
        <v>0</v>
      </c>
      <c r="HM182" s="58">
        <f t="shared" si="1488"/>
        <v>0</v>
      </c>
      <c r="HN182" s="109">
        <f t="shared" si="1488"/>
        <v>0</v>
      </c>
      <c r="HO182" s="136">
        <f t="shared" si="1488"/>
        <v>0</v>
      </c>
      <c r="HP182" s="152">
        <f t="shared" si="1488"/>
        <v>0</v>
      </c>
      <c r="HQ182" s="59">
        <f t="shared" si="1488"/>
        <v>0</v>
      </c>
      <c r="HR182" s="58">
        <f t="shared" si="1488"/>
        <v>0</v>
      </c>
      <c r="HS182" s="58">
        <f t="shared" si="1488"/>
        <v>0</v>
      </c>
      <c r="HT182" s="58">
        <f t="shared" si="1488"/>
        <v>0</v>
      </c>
      <c r="HU182" s="58">
        <f t="shared" si="1488"/>
        <v>0</v>
      </c>
      <c r="HV182" s="58">
        <f t="shared" si="1488"/>
        <v>0</v>
      </c>
      <c r="HW182" s="58">
        <f t="shared" si="1488"/>
        <v>0</v>
      </c>
      <c r="HX182" s="58">
        <f t="shared" si="1488"/>
        <v>0</v>
      </c>
      <c r="HY182" s="58">
        <f t="shared" si="1488"/>
        <v>0</v>
      </c>
      <c r="HZ182" s="58">
        <f t="shared" si="1488"/>
        <v>0</v>
      </c>
      <c r="IA182" s="58">
        <f t="shared" si="1488"/>
        <v>0</v>
      </c>
      <c r="IB182" s="59">
        <f t="shared" si="1488"/>
        <v>0</v>
      </c>
      <c r="IC182" s="58">
        <f t="shared" si="1488"/>
        <v>0</v>
      </c>
      <c r="ID182" s="58">
        <f t="shared" si="1488"/>
        <v>0</v>
      </c>
      <c r="IE182" s="58">
        <f t="shared" si="1488"/>
        <v>0</v>
      </c>
      <c r="IF182" s="109">
        <f t="shared" si="1488"/>
        <v>0</v>
      </c>
      <c r="IG182" s="59">
        <f t="shared" si="1488"/>
        <v>0</v>
      </c>
      <c r="IH182" s="58">
        <f t="shared" si="1488"/>
        <v>0</v>
      </c>
      <c r="II182" s="58">
        <f t="shared" si="1488"/>
        <v>0</v>
      </c>
      <c r="IJ182" s="58">
        <f t="shared" si="1488"/>
        <v>0</v>
      </c>
      <c r="IK182" s="58">
        <f t="shared" si="1488"/>
        <v>0</v>
      </c>
      <c r="IL182" s="58">
        <f t="shared" si="1488"/>
        <v>0</v>
      </c>
      <c r="IM182" s="58">
        <f t="shared" si="1488"/>
        <v>0</v>
      </c>
      <c r="IN182" s="58">
        <f t="shared" si="1488"/>
        <v>0</v>
      </c>
      <c r="IO182" s="58">
        <f t="shared" si="1488"/>
        <v>0</v>
      </c>
      <c r="IP182" s="58">
        <f t="shared" si="1488"/>
        <v>0</v>
      </c>
      <c r="IQ182" s="58">
        <f t="shared" si="1488"/>
        <v>0</v>
      </c>
      <c r="IR182" s="59">
        <f t="shared" si="1488"/>
        <v>0</v>
      </c>
      <c r="IS182" s="58">
        <f t="shared" si="1488"/>
        <v>0</v>
      </c>
      <c r="IT182" s="58">
        <f t="shared" si="1488"/>
        <v>0</v>
      </c>
      <c r="IU182" s="58">
        <f t="shared" si="1488"/>
        <v>0</v>
      </c>
      <c r="IV182" s="109">
        <f t="shared" si="1488"/>
        <v>0</v>
      </c>
      <c r="IW182" s="59">
        <f t="shared" si="1488"/>
        <v>0</v>
      </c>
      <c r="IX182" s="58">
        <f t="shared" si="1488"/>
        <v>0</v>
      </c>
      <c r="IY182" s="58">
        <f t="shared" si="1488"/>
        <v>0</v>
      </c>
      <c r="IZ182" s="58">
        <f t="shared" si="1488"/>
        <v>0</v>
      </c>
      <c r="JA182" s="58">
        <f t="shared" si="1488"/>
        <v>0</v>
      </c>
      <c r="JB182" s="58">
        <f t="shared" si="1488"/>
        <v>0</v>
      </c>
      <c r="JC182" s="58">
        <f t="shared" si="1488"/>
        <v>0</v>
      </c>
      <c r="JD182" s="58">
        <f t="shared" si="1488"/>
        <v>0</v>
      </c>
      <c r="JE182" s="58">
        <f t="shared" si="1488"/>
        <v>0</v>
      </c>
      <c r="JF182" s="58">
        <f t="shared" si="1488"/>
        <v>0</v>
      </c>
      <c r="JG182" s="58">
        <f t="shared" si="1488"/>
        <v>0</v>
      </c>
      <c r="JH182" s="59">
        <f t="shared" si="1488"/>
        <v>0</v>
      </c>
      <c r="JI182" s="58">
        <f t="shared" si="1488"/>
        <v>0</v>
      </c>
      <c r="JJ182" s="58">
        <f t="shared" si="1488"/>
        <v>0</v>
      </c>
      <c r="JK182" s="58">
        <f t="shared" si="1488"/>
        <v>0</v>
      </c>
      <c r="JL182" s="109">
        <f t="shared" si="1488"/>
        <v>0</v>
      </c>
      <c r="JM182" s="59">
        <f t="shared" si="1488"/>
        <v>0</v>
      </c>
      <c r="JN182" s="58">
        <f t="shared" si="1488"/>
        <v>0</v>
      </c>
      <c r="JO182" s="58">
        <f t="shared" si="1488"/>
        <v>0</v>
      </c>
      <c r="JP182" s="58">
        <f t="shared" si="1488"/>
        <v>0</v>
      </c>
      <c r="JQ182" s="58">
        <f t="shared" si="1488"/>
        <v>0</v>
      </c>
      <c r="JR182" s="58">
        <f t="shared" si="1488"/>
        <v>0</v>
      </c>
      <c r="JS182" s="58">
        <f t="shared" si="1488"/>
        <v>0</v>
      </c>
      <c r="JT182" s="58">
        <f t="shared" si="1488"/>
        <v>0</v>
      </c>
      <c r="JU182" s="58">
        <f t="shared" si="1488"/>
        <v>0</v>
      </c>
      <c r="JV182" s="58">
        <f t="shared" si="1488"/>
        <v>0</v>
      </c>
      <c r="JW182" s="58">
        <f t="shared" si="1488"/>
        <v>0</v>
      </c>
      <c r="JX182" s="59">
        <f t="shared" ref="JX182:MT182" si="1489">SUM(JX183:JX186)</f>
        <v>0</v>
      </c>
      <c r="JY182" s="58">
        <f t="shared" si="1489"/>
        <v>0</v>
      </c>
      <c r="JZ182" s="58">
        <f t="shared" si="1489"/>
        <v>0</v>
      </c>
      <c r="KA182" s="58">
        <f t="shared" si="1489"/>
        <v>0</v>
      </c>
      <c r="KB182" s="109">
        <f t="shared" si="1489"/>
        <v>0</v>
      </c>
      <c r="KC182" s="59">
        <f t="shared" si="1489"/>
        <v>0</v>
      </c>
      <c r="KD182" s="58">
        <f t="shared" si="1489"/>
        <v>0</v>
      </c>
      <c r="KE182" s="58">
        <f t="shared" si="1489"/>
        <v>0</v>
      </c>
      <c r="KF182" s="58">
        <f t="shared" si="1489"/>
        <v>0</v>
      </c>
      <c r="KG182" s="58">
        <f t="shared" si="1489"/>
        <v>0</v>
      </c>
      <c r="KH182" s="58">
        <f t="shared" si="1489"/>
        <v>0</v>
      </c>
      <c r="KI182" s="58">
        <f t="shared" si="1489"/>
        <v>0</v>
      </c>
      <c r="KJ182" s="58">
        <f t="shared" si="1489"/>
        <v>0</v>
      </c>
      <c r="KK182" s="58">
        <f t="shared" si="1489"/>
        <v>0</v>
      </c>
      <c r="KL182" s="58">
        <f t="shared" si="1489"/>
        <v>0</v>
      </c>
      <c r="KM182" s="58">
        <f t="shared" si="1489"/>
        <v>0</v>
      </c>
      <c r="KN182" s="59">
        <f t="shared" si="1489"/>
        <v>0</v>
      </c>
      <c r="KO182" s="58">
        <f t="shared" si="1489"/>
        <v>0</v>
      </c>
      <c r="KP182" s="58">
        <f t="shared" si="1489"/>
        <v>0</v>
      </c>
      <c r="KQ182" s="58">
        <f t="shared" si="1489"/>
        <v>0</v>
      </c>
      <c r="KR182" s="58">
        <f t="shared" si="1489"/>
        <v>0</v>
      </c>
      <c r="KS182" s="58">
        <f t="shared" si="1489"/>
        <v>0</v>
      </c>
      <c r="KT182" s="58">
        <f t="shared" si="1489"/>
        <v>0</v>
      </c>
      <c r="KU182" s="58">
        <f t="shared" si="1489"/>
        <v>0</v>
      </c>
      <c r="KV182" s="58">
        <f t="shared" si="1489"/>
        <v>0</v>
      </c>
      <c r="KW182" s="58">
        <f t="shared" si="1489"/>
        <v>0</v>
      </c>
      <c r="KX182" s="58">
        <f t="shared" si="1489"/>
        <v>0</v>
      </c>
      <c r="KY182" s="58">
        <f t="shared" si="1489"/>
        <v>0</v>
      </c>
      <c r="KZ182" s="58">
        <f t="shared" si="1489"/>
        <v>0</v>
      </c>
      <c r="LA182" s="58">
        <f t="shared" si="1489"/>
        <v>0</v>
      </c>
      <c r="LB182" s="109">
        <f t="shared" si="1489"/>
        <v>0</v>
      </c>
      <c r="LC182" s="152">
        <f t="shared" si="1489"/>
        <v>0</v>
      </c>
      <c r="LD182" s="59">
        <f t="shared" si="1489"/>
        <v>0</v>
      </c>
      <c r="LE182" s="58">
        <f t="shared" si="1489"/>
        <v>0</v>
      </c>
      <c r="LF182" s="58">
        <f t="shared" si="1489"/>
        <v>0</v>
      </c>
      <c r="LG182" s="58">
        <f t="shared" si="1489"/>
        <v>0</v>
      </c>
      <c r="LH182" s="58">
        <f t="shared" si="1489"/>
        <v>0</v>
      </c>
      <c r="LI182" s="58">
        <f t="shared" si="1489"/>
        <v>0</v>
      </c>
      <c r="LJ182" s="58">
        <f t="shared" si="1489"/>
        <v>0</v>
      </c>
      <c r="LK182" s="58">
        <f t="shared" si="1489"/>
        <v>0</v>
      </c>
      <c r="LL182" s="58">
        <f t="shared" si="1489"/>
        <v>0</v>
      </c>
      <c r="LM182" s="58">
        <f t="shared" si="1489"/>
        <v>0</v>
      </c>
      <c r="LN182" s="58">
        <f t="shared" si="1489"/>
        <v>0</v>
      </c>
      <c r="LO182" s="59">
        <f t="shared" si="1489"/>
        <v>0</v>
      </c>
      <c r="LP182" s="58">
        <f t="shared" si="1489"/>
        <v>0</v>
      </c>
      <c r="LQ182" s="58">
        <f t="shared" si="1489"/>
        <v>0</v>
      </c>
      <c r="LR182" s="58">
        <f t="shared" si="1489"/>
        <v>0</v>
      </c>
      <c r="LS182" s="109">
        <f t="shared" si="1489"/>
        <v>0</v>
      </c>
      <c r="LT182" s="59">
        <f t="shared" si="1489"/>
        <v>0</v>
      </c>
      <c r="LU182" s="58">
        <f t="shared" si="1489"/>
        <v>0</v>
      </c>
      <c r="LV182" s="58">
        <f t="shared" si="1489"/>
        <v>0</v>
      </c>
      <c r="LW182" s="58">
        <f t="shared" si="1489"/>
        <v>0</v>
      </c>
      <c r="LX182" s="58">
        <f t="shared" si="1489"/>
        <v>0</v>
      </c>
      <c r="LY182" s="58">
        <f t="shared" si="1489"/>
        <v>0</v>
      </c>
      <c r="LZ182" s="58">
        <f t="shared" si="1489"/>
        <v>0</v>
      </c>
      <c r="MA182" s="58">
        <f t="shared" si="1489"/>
        <v>0</v>
      </c>
      <c r="MB182" s="58">
        <f t="shared" si="1489"/>
        <v>0</v>
      </c>
      <c r="MC182" s="58">
        <f t="shared" si="1489"/>
        <v>0</v>
      </c>
      <c r="MD182" s="58">
        <f t="shared" si="1489"/>
        <v>0</v>
      </c>
      <c r="ME182" s="59">
        <f t="shared" si="1489"/>
        <v>0</v>
      </c>
      <c r="MF182" s="58">
        <f t="shared" si="1489"/>
        <v>0</v>
      </c>
      <c r="MG182" s="58">
        <f t="shared" si="1489"/>
        <v>0</v>
      </c>
      <c r="MH182" s="58">
        <f t="shared" si="1489"/>
        <v>0</v>
      </c>
      <c r="MI182" s="109">
        <f t="shared" si="1489"/>
        <v>0</v>
      </c>
      <c r="MJ182" s="59">
        <f t="shared" si="1489"/>
        <v>0</v>
      </c>
      <c r="MK182" s="58">
        <f t="shared" si="1489"/>
        <v>0</v>
      </c>
      <c r="ML182" s="58">
        <f t="shared" si="1489"/>
        <v>0</v>
      </c>
      <c r="MM182" s="58">
        <f t="shared" si="1489"/>
        <v>0</v>
      </c>
      <c r="MN182" s="58">
        <f t="shared" si="1489"/>
        <v>0</v>
      </c>
      <c r="MO182" s="58">
        <f t="shared" si="1489"/>
        <v>0</v>
      </c>
      <c r="MP182" s="58">
        <f t="shared" si="1489"/>
        <v>0</v>
      </c>
      <c r="MQ182" s="58">
        <f t="shared" si="1489"/>
        <v>0</v>
      </c>
      <c r="MR182" s="58">
        <f t="shared" si="1489"/>
        <v>0</v>
      </c>
      <c r="MS182" s="58">
        <f t="shared" si="1489"/>
        <v>0</v>
      </c>
      <c r="MT182" s="58">
        <f t="shared" si="1489"/>
        <v>0</v>
      </c>
      <c r="MU182" s="59">
        <f t="shared" ref="MU182:PF182" si="1490">SUM(MU183:MU186)</f>
        <v>0</v>
      </c>
      <c r="MV182" s="58">
        <f t="shared" si="1490"/>
        <v>0</v>
      </c>
      <c r="MW182" s="58">
        <f t="shared" si="1490"/>
        <v>0</v>
      </c>
      <c r="MX182" s="58">
        <f t="shared" si="1490"/>
        <v>0</v>
      </c>
      <c r="MY182" s="109">
        <f t="shared" si="1490"/>
        <v>0</v>
      </c>
      <c r="MZ182" s="59">
        <f t="shared" si="1490"/>
        <v>0</v>
      </c>
      <c r="NA182" s="58">
        <f t="shared" si="1490"/>
        <v>0</v>
      </c>
      <c r="NB182" s="58">
        <f t="shared" si="1490"/>
        <v>0</v>
      </c>
      <c r="NC182" s="58">
        <f t="shared" si="1490"/>
        <v>0</v>
      </c>
      <c r="ND182" s="58">
        <f t="shared" si="1490"/>
        <v>0</v>
      </c>
      <c r="NE182" s="58">
        <f t="shared" si="1490"/>
        <v>0</v>
      </c>
      <c r="NF182" s="58">
        <f t="shared" si="1490"/>
        <v>0</v>
      </c>
      <c r="NG182" s="58">
        <f t="shared" si="1490"/>
        <v>0</v>
      </c>
      <c r="NH182" s="58">
        <f t="shared" si="1490"/>
        <v>0</v>
      </c>
      <c r="NI182" s="58">
        <f t="shared" si="1490"/>
        <v>0</v>
      </c>
      <c r="NJ182" s="58">
        <f t="shared" si="1490"/>
        <v>0</v>
      </c>
      <c r="NK182" s="59">
        <f t="shared" si="1490"/>
        <v>0</v>
      </c>
      <c r="NL182" s="58">
        <f t="shared" si="1490"/>
        <v>0</v>
      </c>
      <c r="NM182" s="58">
        <f t="shared" si="1490"/>
        <v>0</v>
      </c>
      <c r="NN182" s="58">
        <f t="shared" si="1490"/>
        <v>0</v>
      </c>
      <c r="NO182" s="109">
        <f t="shared" si="1490"/>
        <v>0</v>
      </c>
      <c r="NP182" s="59">
        <f t="shared" si="1490"/>
        <v>0</v>
      </c>
      <c r="NQ182" s="58">
        <f t="shared" si="1490"/>
        <v>0</v>
      </c>
      <c r="NR182" s="58">
        <f t="shared" si="1490"/>
        <v>0</v>
      </c>
      <c r="NS182" s="58">
        <f t="shared" si="1490"/>
        <v>0</v>
      </c>
      <c r="NT182" s="58">
        <f t="shared" si="1490"/>
        <v>0</v>
      </c>
      <c r="NU182" s="58">
        <f t="shared" si="1490"/>
        <v>0</v>
      </c>
      <c r="NV182" s="58">
        <f t="shared" si="1490"/>
        <v>0</v>
      </c>
      <c r="NW182" s="58">
        <f t="shared" si="1490"/>
        <v>0</v>
      </c>
      <c r="NX182" s="58">
        <f t="shared" si="1490"/>
        <v>0</v>
      </c>
      <c r="NY182" s="58">
        <f t="shared" si="1490"/>
        <v>0</v>
      </c>
      <c r="NZ182" s="58">
        <f t="shared" si="1490"/>
        <v>0</v>
      </c>
      <c r="OA182" s="59">
        <f t="shared" si="1490"/>
        <v>0</v>
      </c>
      <c r="OB182" s="58">
        <f t="shared" si="1490"/>
        <v>0</v>
      </c>
      <c r="OC182" s="58">
        <f t="shared" si="1490"/>
        <v>0</v>
      </c>
      <c r="OD182" s="58">
        <f t="shared" si="1490"/>
        <v>0</v>
      </c>
      <c r="OE182" s="109">
        <f t="shared" si="1490"/>
        <v>0</v>
      </c>
      <c r="OF182" s="59">
        <f t="shared" si="1490"/>
        <v>0</v>
      </c>
      <c r="OG182" s="58">
        <f t="shared" si="1490"/>
        <v>0</v>
      </c>
      <c r="OH182" s="58">
        <f t="shared" si="1490"/>
        <v>0</v>
      </c>
      <c r="OI182" s="58">
        <f t="shared" si="1490"/>
        <v>0</v>
      </c>
      <c r="OJ182" s="58">
        <f t="shared" si="1490"/>
        <v>0</v>
      </c>
      <c r="OK182" s="58">
        <f t="shared" si="1490"/>
        <v>0</v>
      </c>
      <c r="OL182" s="58">
        <f t="shared" si="1490"/>
        <v>0</v>
      </c>
      <c r="OM182" s="58">
        <f t="shared" si="1490"/>
        <v>0</v>
      </c>
      <c r="ON182" s="58">
        <f t="shared" si="1490"/>
        <v>0</v>
      </c>
      <c r="OO182" s="58">
        <f t="shared" si="1490"/>
        <v>0</v>
      </c>
      <c r="OP182" s="58">
        <f t="shared" si="1490"/>
        <v>0</v>
      </c>
      <c r="OQ182" s="59">
        <f t="shared" si="1490"/>
        <v>0</v>
      </c>
      <c r="OR182" s="58">
        <f t="shared" si="1490"/>
        <v>0</v>
      </c>
      <c r="OS182" s="58">
        <f t="shared" si="1490"/>
        <v>0</v>
      </c>
      <c r="OT182" s="58">
        <f t="shared" si="1490"/>
        <v>0</v>
      </c>
      <c r="OU182" s="109">
        <f t="shared" si="1490"/>
        <v>0</v>
      </c>
      <c r="OV182" s="59">
        <f t="shared" si="1490"/>
        <v>0</v>
      </c>
      <c r="OW182" s="58">
        <f t="shared" si="1490"/>
        <v>0</v>
      </c>
      <c r="OX182" s="58">
        <f t="shared" si="1490"/>
        <v>0</v>
      </c>
      <c r="OY182" s="58">
        <f t="shared" si="1490"/>
        <v>0</v>
      </c>
      <c r="OZ182" s="58">
        <f t="shared" si="1490"/>
        <v>0</v>
      </c>
      <c r="PA182" s="58">
        <f t="shared" si="1490"/>
        <v>0</v>
      </c>
      <c r="PB182" s="58">
        <f t="shared" si="1490"/>
        <v>0</v>
      </c>
      <c r="PC182" s="58">
        <f t="shared" si="1490"/>
        <v>0</v>
      </c>
      <c r="PD182" s="58">
        <f t="shared" si="1490"/>
        <v>0</v>
      </c>
      <c r="PE182" s="58">
        <f t="shared" si="1490"/>
        <v>0</v>
      </c>
      <c r="PF182" s="58">
        <f t="shared" si="1490"/>
        <v>0</v>
      </c>
      <c r="PG182" s="59">
        <f t="shared" ref="PG182:RR182" si="1491">SUM(PG183:PG186)</f>
        <v>0</v>
      </c>
      <c r="PH182" s="58">
        <f t="shared" si="1491"/>
        <v>0</v>
      </c>
      <c r="PI182" s="58">
        <f t="shared" si="1491"/>
        <v>0</v>
      </c>
      <c r="PJ182" s="58">
        <f t="shared" si="1491"/>
        <v>0</v>
      </c>
      <c r="PK182" s="109">
        <f t="shared" si="1491"/>
        <v>0</v>
      </c>
      <c r="PL182" s="59">
        <f t="shared" si="1491"/>
        <v>0</v>
      </c>
      <c r="PM182" s="58">
        <f t="shared" si="1491"/>
        <v>0</v>
      </c>
      <c r="PN182" s="58">
        <f t="shared" si="1491"/>
        <v>0</v>
      </c>
      <c r="PO182" s="58">
        <f t="shared" si="1491"/>
        <v>0</v>
      </c>
      <c r="PP182" s="58">
        <f t="shared" si="1491"/>
        <v>0</v>
      </c>
      <c r="PQ182" s="58">
        <f t="shared" si="1491"/>
        <v>0</v>
      </c>
      <c r="PR182" s="58">
        <f t="shared" si="1491"/>
        <v>0</v>
      </c>
      <c r="PS182" s="58">
        <f t="shared" si="1491"/>
        <v>0</v>
      </c>
      <c r="PT182" s="58">
        <f t="shared" si="1491"/>
        <v>0</v>
      </c>
      <c r="PU182" s="58">
        <f t="shared" si="1491"/>
        <v>0</v>
      </c>
      <c r="PV182" s="58">
        <f t="shared" si="1491"/>
        <v>0</v>
      </c>
      <c r="PW182" s="59">
        <f t="shared" si="1491"/>
        <v>0</v>
      </c>
      <c r="PX182" s="58">
        <f t="shared" si="1491"/>
        <v>0</v>
      </c>
      <c r="PY182" s="58">
        <f t="shared" si="1491"/>
        <v>0</v>
      </c>
      <c r="PZ182" s="58">
        <f t="shared" si="1491"/>
        <v>0</v>
      </c>
      <c r="QA182" s="109">
        <f t="shared" si="1491"/>
        <v>0</v>
      </c>
      <c r="QB182" s="59">
        <f t="shared" si="1491"/>
        <v>0</v>
      </c>
      <c r="QC182" s="58">
        <f t="shared" si="1491"/>
        <v>0</v>
      </c>
      <c r="QD182" s="58">
        <f t="shared" si="1491"/>
        <v>0</v>
      </c>
      <c r="QE182" s="58">
        <f t="shared" si="1491"/>
        <v>0</v>
      </c>
      <c r="QF182" s="58">
        <f t="shared" si="1491"/>
        <v>0</v>
      </c>
      <c r="QG182" s="58">
        <f t="shared" si="1491"/>
        <v>0</v>
      </c>
      <c r="QH182" s="58">
        <f t="shared" si="1491"/>
        <v>0</v>
      </c>
      <c r="QI182" s="58">
        <f t="shared" si="1491"/>
        <v>0</v>
      </c>
      <c r="QJ182" s="58">
        <f t="shared" si="1491"/>
        <v>0</v>
      </c>
      <c r="QK182" s="58">
        <f t="shared" si="1491"/>
        <v>0</v>
      </c>
      <c r="QL182" s="58">
        <f t="shared" si="1491"/>
        <v>0</v>
      </c>
      <c r="QM182" s="59">
        <f t="shared" si="1491"/>
        <v>0</v>
      </c>
      <c r="QN182" s="58">
        <f t="shared" si="1491"/>
        <v>0</v>
      </c>
      <c r="QO182" s="58">
        <f t="shared" si="1491"/>
        <v>0</v>
      </c>
      <c r="QP182" s="58">
        <f t="shared" si="1491"/>
        <v>0</v>
      </c>
      <c r="QQ182" s="109">
        <f t="shared" si="1491"/>
        <v>0</v>
      </c>
      <c r="QR182" s="59">
        <f t="shared" si="1491"/>
        <v>0</v>
      </c>
      <c r="QS182" s="58">
        <f t="shared" si="1491"/>
        <v>0</v>
      </c>
      <c r="QT182" s="58">
        <f t="shared" si="1491"/>
        <v>0</v>
      </c>
      <c r="QU182" s="58">
        <f t="shared" si="1491"/>
        <v>0</v>
      </c>
      <c r="QV182" s="58">
        <f t="shared" si="1491"/>
        <v>0</v>
      </c>
      <c r="QW182" s="58">
        <f t="shared" si="1491"/>
        <v>0</v>
      </c>
      <c r="QX182" s="58">
        <f t="shared" si="1491"/>
        <v>0</v>
      </c>
      <c r="QY182" s="58">
        <f t="shared" si="1491"/>
        <v>0</v>
      </c>
      <c r="QZ182" s="58">
        <f t="shared" si="1491"/>
        <v>0</v>
      </c>
      <c r="RA182" s="58">
        <f t="shared" si="1491"/>
        <v>0</v>
      </c>
      <c r="RB182" s="58">
        <f t="shared" si="1491"/>
        <v>0</v>
      </c>
      <c r="RC182" s="59">
        <f t="shared" si="1491"/>
        <v>0</v>
      </c>
      <c r="RD182" s="58">
        <f t="shared" si="1491"/>
        <v>0</v>
      </c>
      <c r="RE182" s="58">
        <f t="shared" si="1491"/>
        <v>0</v>
      </c>
      <c r="RF182" s="58">
        <f t="shared" si="1491"/>
        <v>0</v>
      </c>
      <c r="RG182" s="58">
        <f t="shared" si="1491"/>
        <v>0</v>
      </c>
      <c r="RH182" s="58">
        <f t="shared" si="1491"/>
        <v>0</v>
      </c>
      <c r="RI182" s="58">
        <f t="shared" si="1491"/>
        <v>0</v>
      </c>
      <c r="RJ182" s="58">
        <f t="shared" si="1491"/>
        <v>0</v>
      </c>
      <c r="RK182" s="58">
        <f t="shared" si="1491"/>
        <v>0</v>
      </c>
      <c r="RL182" s="58">
        <f t="shared" si="1491"/>
        <v>0</v>
      </c>
      <c r="RM182" s="58">
        <f t="shared" si="1491"/>
        <v>0</v>
      </c>
      <c r="RN182" s="58">
        <f t="shared" si="1491"/>
        <v>0</v>
      </c>
      <c r="RO182" s="58">
        <f t="shared" si="1491"/>
        <v>0</v>
      </c>
      <c r="RP182" s="58">
        <f t="shared" si="1491"/>
        <v>0</v>
      </c>
      <c r="RQ182" s="109">
        <f t="shared" si="1491"/>
        <v>0</v>
      </c>
      <c r="RR182" s="152">
        <f t="shared" si="1491"/>
        <v>0</v>
      </c>
      <c r="RS182" s="59">
        <f t="shared" ref="RS182:UD182" si="1492">SUM(RS183:RS186)</f>
        <v>0</v>
      </c>
      <c r="RT182" s="58">
        <f t="shared" si="1492"/>
        <v>0</v>
      </c>
      <c r="RU182" s="58">
        <f t="shared" si="1492"/>
        <v>0</v>
      </c>
      <c r="RV182" s="58">
        <f t="shared" si="1492"/>
        <v>0</v>
      </c>
      <c r="RW182" s="58">
        <f t="shared" si="1492"/>
        <v>0</v>
      </c>
      <c r="RX182" s="58">
        <f t="shared" si="1492"/>
        <v>0</v>
      </c>
      <c r="RY182" s="58">
        <f t="shared" si="1492"/>
        <v>0</v>
      </c>
      <c r="RZ182" s="58">
        <f t="shared" si="1492"/>
        <v>0</v>
      </c>
      <c r="SA182" s="58">
        <f t="shared" si="1492"/>
        <v>0</v>
      </c>
      <c r="SB182" s="58">
        <f t="shared" si="1492"/>
        <v>0</v>
      </c>
      <c r="SC182" s="58">
        <f t="shared" si="1492"/>
        <v>0</v>
      </c>
      <c r="SD182" s="59">
        <f t="shared" si="1492"/>
        <v>0</v>
      </c>
      <c r="SE182" s="58">
        <f t="shared" si="1492"/>
        <v>0</v>
      </c>
      <c r="SF182" s="58">
        <f t="shared" si="1492"/>
        <v>0</v>
      </c>
      <c r="SG182" s="58">
        <f t="shared" si="1492"/>
        <v>0</v>
      </c>
      <c r="SH182" s="109">
        <f t="shared" si="1492"/>
        <v>0</v>
      </c>
      <c r="SI182" s="59">
        <f t="shared" si="1492"/>
        <v>0</v>
      </c>
      <c r="SJ182" s="58">
        <f t="shared" si="1492"/>
        <v>0</v>
      </c>
      <c r="SK182" s="58">
        <f t="shared" si="1492"/>
        <v>0</v>
      </c>
      <c r="SL182" s="58">
        <f t="shared" si="1492"/>
        <v>0</v>
      </c>
      <c r="SM182" s="58">
        <f t="shared" si="1492"/>
        <v>0</v>
      </c>
      <c r="SN182" s="58">
        <f t="shared" si="1492"/>
        <v>0</v>
      </c>
      <c r="SO182" s="58">
        <f t="shared" si="1492"/>
        <v>0</v>
      </c>
      <c r="SP182" s="58">
        <f t="shared" si="1492"/>
        <v>0</v>
      </c>
      <c r="SQ182" s="58">
        <f t="shared" si="1492"/>
        <v>0</v>
      </c>
      <c r="SR182" s="58">
        <f t="shared" si="1492"/>
        <v>0</v>
      </c>
      <c r="SS182" s="58">
        <f t="shared" si="1492"/>
        <v>0</v>
      </c>
      <c r="ST182" s="59">
        <f t="shared" si="1492"/>
        <v>0</v>
      </c>
      <c r="SU182" s="58">
        <f t="shared" si="1492"/>
        <v>0</v>
      </c>
      <c r="SV182" s="58">
        <f t="shared" si="1492"/>
        <v>0</v>
      </c>
      <c r="SW182" s="58">
        <f t="shared" si="1492"/>
        <v>0</v>
      </c>
      <c r="SX182" s="109">
        <f t="shared" si="1492"/>
        <v>0</v>
      </c>
      <c r="SY182" s="59">
        <f t="shared" si="1492"/>
        <v>0</v>
      </c>
      <c r="SZ182" s="58">
        <f t="shared" si="1492"/>
        <v>0</v>
      </c>
      <c r="TA182" s="58">
        <f t="shared" si="1492"/>
        <v>0</v>
      </c>
      <c r="TB182" s="58">
        <f t="shared" si="1492"/>
        <v>0</v>
      </c>
      <c r="TC182" s="58">
        <f t="shared" si="1492"/>
        <v>0</v>
      </c>
      <c r="TD182" s="58">
        <f t="shared" si="1492"/>
        <v>0</v>
      </c>
      <c r="TE182" s="58">
        <f t="shared" si="1492"/>
        <v>0</v>
      </c>
      <c r="TF182" s="58">
        <f t="shared" si="1492"/>
        <v>0</v>
      </c>
      <c r="TG182" s="58">
        <f t="shared" si="1492"/>
        <v>0</v>
      </c>
      <c r="TH182" s="58">
        <f t="shared" si="1492"/>
        <v>0</v>
      </c>
      <c r="TI182" s="58">
        <f t="shared" si="1492"/>
        <v>0</v>
      </c>
      <c r="TJ182" s="59">
        <f t="shared" si="1492"/>
        <v>0</v>
      </c>
      <c r="TK182" s="58">
        <f t="shared" si="1492"/>
        <v>0</v>
      </c>
      <c r="TL182" s="58">
        <f t="shared" si="1492"/>
        <v>0</v>
      </c>
      <c r="TM182" s="58">
        <f t="shared" si="1492"/>
        <v>0</v>
      </c>
      <c r="TN182" s="109">
        <f t="shared" si="1492"/>
        <v>0</v>
      </c>
      <c r="TO182" s="59">
        <f t="shared" si="1492"/>
        <v>0</v>
      </c>
      <c r="TP182" s="58">
        <f t="shared" si="1492"/>
        <v>0</v>
      </c>
      <c r="TQ182" s="58">
        <f t="shared" si="1492"/>
        <v>0</v>
      </c>
      <c r="TR182" s="58">
        <f t="shared" si="1492"/>
        <v>0</v>
      </c>
      <c r="TS182" s="58">
        <f t="shared" si="1492"/>
        <v>0</v>
      </c>
      <c r="TT182" s="58">
        <f t="shared" si="1492"/>
        <v>0</v>
      </c>
      <c r="TU182" s="58">
        <f t="shared" si="1492"/>
        <v>0</v>
      </c>
      <c r="TV182" s="58">
        <f t="shared" si="1492"/>
        <v>0</v>
      </c>
      <c r="TW182" s="58">
        <f t="shared" si="1492"/>
        <v>0</v>
      </c>
      <c r="TX182" s="58">
        <f t="shared" si="1492"/>
        <v>0</v>
      </c>
      <c r="TY182" s="58">
        <f t="shared" si="1492"/>
        <v>0</v>
      </c>
      <c r="TZ182" s="59">
        <f t="shared" si="1492"/>
        <v>0</v>
      </c>
      <c r="UA182" s="58">
        <f t="shared" si="1492"/>
        <v>0</v>
      </c>
      <c r="UB182" s="58">
        <f t="shared" si="1492"/>
        <v>0</v>
      </c>
      <c r="UC182" s="58">
        <f t="shared" si="1492"/>
        <v>0</v>
      </c>
      <c r="UD182" s="109">
        <f t="shared" si="1492"/>
        <v>0</v>
      </c>
      <c r="UE182" s="59">
        <f t="shared" ref="UE182:VD182" si="1493">SUM(UE183:UE186)</f>
        <v>0</v>
      </c>
      <c r="UF182" s="58">
        <f t="shared" si="1493"/>
        <v>0</v>
      </c>
      <c r="UG182" s="58">
        <f t="shared" si="1493"/>
        <v>0</v>
      </c>
      <c r="UH182" s="58">
        <f t="shared" si="1493"/>
        <v>0</v>
      </c>
      <c r="UI182" s="58">
        <f t="shared" si="1493"/>
        <v>0</v>
      </c>
      <c r="UJ182" s="58">
        <f t="shared" si="1493"/>
        <v>0</v>
      </c>
      <c r="UK182" s="58">
        <f t="shared" si="1493"/>
        <v>0</v>
      </c>
      <c r="UL182" s="58">
        <f t="shared" si="1493"/>
        <v>0</v>
      </c>
      <c r="UM182" s="58">
        <f t="shared" si="1493"/>
        <v>0</v>
      </c>
      <c r="UN182" s="58">
        <f t="shared" si="1493"/>
        <v>0</v>
      </c>
      <c r="UO182" s="58">
        <f t="shared" si="1493"/>
        <v>0</v>
      </c>
      <c r="UP182" s="59">
        <f t="shared" si="1493"/>
        <v>0</v>
      </c>
      <c r="UQ182" s="58">
        <f t="shared" si="1493"/>
        <v>0</v>
      </c>
      <c r="UR182" s="58">
        <f t="shared" si="1493"/>
        <v>0</v>
      </c>
      <c r="US182" s="58">
        <f t="shared" si="1493"/>
        <v>0</v>
      </c>
      <c r="UT182" s="58">
        <f t="shared" si="1493"/>
        <v>0</v>
      </c>
      <c r="UU182" s="58">
        <f t="shared" si="1493"/>
        <v>0</v>
      </c>
      <c r="UV182" s="58">
        <f t="shared" si="1493"/>
        <v>0</v>
      </c>
      <c r="UW182" s="58">
        <f t="shared" si="1493"/>
        <v>0</v>
      </c>
      <c r="UX182" s="58">
        <f t="shared" si="1493"/>
        <v>0</v>
      </c>
      <c r="UY182" s="58">
        <f t="shared" si="1493"/>
        <v>0</v>
      </c>
      <c r="UZ182" s="58">
        <f t="shared" si="1493"/>
        <v>0</v>
      </c>
      <c r="VA182" s="58">
        <f t="shared" si="1493"/>
        <v>0</v>
      </c>
      <c r="VB182" s="58">
        <f t="shared" si="1493"/>
        <v>0</v>
      </c>
      <c r="VC182" s="58">
        <f t="shared" si="1493"/>
        <v>0</v>
      </c>
      <c r="VD182" s="109">
        <f t="shared" si="1493"/>
        <v>0</v>
      </c>
      <c r="VE182" s="10" t="str">
        <f t="shared" si="1195"/>
        <v>-</v>
      </c>
    </row>
    <row r="183" spans="1:577" ht="20.149999999999999" customHeight="1">
      <c r="A183" s="22"/>
      <c r="B183" s="22"/>
      <c r="C183" s="23">
        <v>64061</v>
      </c>
      <c r="D183" s="24" t="s">
        <v>175</v>
      </c>
      <c r="E183" s="193">
        <f>SUM(F183:I183)</f>
        <v>0</v>
      </c>
      <c r="F183" s="194"/>
      <c r="G183" s="194"/>
      <c r="H183" s="195"/>
      <c r="I183" s="229"/>
      <c r="J183" s="241">
        <f t="shared" ref="J183:J186" si="1494">SUM(K183:Y183)</f>
        <v>0</v>
      </c>
      <c r="K183" s="61"/>
      <c r="L183" s="60"/>
      <c r="M183" s="60"/>
      <c r="N183" s="60"/>
      <c r="O183" s="60"/>
      <c r="P183" s="60"/>
      <c r="Q183" s="60"/>
      <c r="R183" s="60"/>
      <c r="S183" s="60"/>
      <c r="T183" s="60"/>
      <c r="U183" s="61"/>
      <c r="V183" s="60"/>
      <c r="W183" s="60"/>
      <c r="X183" s="60"/>
      <c r="Y183" s="110"/>
      <c r="Z183" s="169">
        <f t="shared" ref="Z183:Z186" si="1495">SUM(AA183:AO183)</f>
        <v>0</v>
      </c>
      <c r="AA183" s="60"/>
      <c r="AB183" s="60"/>
      <c r="AC183" s="60"/>
      <c r="AD183" s="60"/>
      <c r="AE183" s="60"/>
      <c r="AF183" s="60"/>
      <c r="AG183" s="60"/>
      <c r="AH183" s="60"/>
      <c r="AI183" s="60"/>
      <c r="AJ183" s="60"/>
      <c r="AK183" s="61"/>
      <c r="AL183" s="60"/>
      <c r="AM183" s="60"/>
      <c r="AN183" s="60"/>
      <c r="AO183" s="110"/>
      <c r="AP183" s="169">
        <f t="shared" ref="AP183:AP186" si="1496">SUM(AQ183:BE183)</f>
        <v>0</v>
      </c>
      <c r="AQ183" s="60"/>
      <c r="AR183" s="60"/>
      <c r="AS183" s="60"/>
      <c r="AT183" s="60"/>
      <c r="AU183" s="60"/>
      <c r="AV183" s="60"/>
      <c r="AW183" s="60"/>
      <c r="AX183" s="60"/>
      <c r="AY183" s="60"/>
      <c r="AZ183" s="60"/>
      <c r="BA183" s="61"/>
      <c r="BB183" s="60"/>
      <c r="BC183" s="60"/>
      <c r="BD183" s="60"/>
      <c r="BE183" s="110"/>
      <c r="BF183" s="169">
        <f t="shared" ref="BF183:BF186" si="1497">SUM(BG183:BU183)</f>
        <v>0</v>
      </c>
      <c r="BG183" s="60"/>
      <c r="BH183" s="60"/>
      <c r="BI183" s="60"/>
      <c r="BJ183" s="60"/>
      <c r="BK183" s="60"/>
      <c r="BL183" s="60"/>
      <c r="BM183" s="60"/>
      <c r="BN183" s="60"/>
      <c r="BO183" s="60"/>
      <c r="BP183" s="60"/>
      <c r="BQ183" s="61"/>
      <c r="BR183" s="60"/>
      <c r="BS183" s="60"/>
      <c r="BT183" s="60"/>
      <c r="BU183" s="110"/>
      <c r="BV183" s="169">
        <f t="shared" ref="BV183:BV186" si="1498">SUM(BW183:CU183)</f>
        <v>0</v>
      </c>
      <c r="BW183" s="60"/>
      <c r="BX183" s="60"/>
      <c r="BY183" s="60"/>
      <c r="BZ183" s="60"/>
      <c r="CA183" s="60"/>
      <c r="CB183" s="60"/>
      <c r="CC183" s="60"/>
      <c r="CD183" s="60"/>
      <c r="CE183" s="60"/>
      <c r="CF183" s="60"/>
      <c r="CG183" s="61"/>
      <c r="CH183" s="60"/>
      <c r="CI183" s="60"/>
      <c r="CJ183" s="60"/>
      <c r="CK183" s="60"/>
      <c r="CL183" s="60"/>
      <c r="CM183" s="60"/>
      <c r="CN183" s="60"/>
      <c r="CO183" s="60"/>
      <c r="CP183" s="60"/>
      <c r="CQ183" s="60"/>
      <c r="CR183" s="60"/>
      <c r="CS183" s="60"/>
      <c r="CT183" s="60"/>
      <c r="CU183" s="110"/>
      <c r="CV183" s="173"/>
      <c r="CW183" s="169">
        <f t="shared" ref="CW183:CW186" si="1499">SUM(CX183:DL183)</f>
        <v>0</v>
      </c>
      <c r="CX183" s="60"/>
      <c r="CY183" s="60"/>
      <c r="CZ183" s="60"/>
      <c r="DA183" s="60"/>
      <c r="DB183" s="60"/>
      <c r="DC183" s="60"/>
      <c r="DD183" s="60"/>
      <c r="DE183" s="60"/>
      <c r="DF183" s="60"/>
      <c r="DG183" s="60"/>
      <c r="DH183" s="61"/>
      <c r="DI183" s="60"/>
      <c r="DJ183" s="60"/>
      <c r="DK183" s="60"/>
      <c r="DL183" s="110"/>
      <c r="DM183" s="169">
        <f t="shared" ref="DM183:DM186" si="1500">SUM(DN183:EB183)</f>
        <v>0</v>
      </c>
      <c r="DN183" s="60"/>
      <c r="DO183" s="60"/>
      <c r="DP183" s="60"/>
      <c r="DQ183" s="60"/>
      <c r="DR183" s="60"/>
      <c r="DS183" s="60"/>
      <c r="DT183" s="60"/>
      <c r="DU183" s="60"/>
      <c r="DV183" s="60"/>
      <c r="DW183" s="60"/>
      <c r="DX183" s="61"/>
      <c r="DY183" s="60"/>
      <c r="DZ183" s="60"/>
      <c r="EA183" s="60"/>
      <c r="EB183" s="110"/>
      <c r="EC183" s="169">
        <f t="shared" ref="EC183:EC186" si="1501">SUM(ED183:ER183)</f>
        <v>0</v>
      </c>
      <c r="ED183" s="60"/>
      <c r="EE183" s="60"/>
      <c r="EF183" s="60"/>
      <c r="EG183" s="60"/>
      <c r="EH183" s="60"/>
      <c r="EI183" s="60"/>
      <c r="EJ183" s="60"/>
      <c r="EK183" s="60"/>
      <c r="EL183" s="60"/>
      <c r="EM183" s="60"/>
      <c r="EN183" s="61"/>
      <c r="EO183" s="60"/>
      <c r="EP183" s="60"/>
      <c r="EQ183" s="60"/>
      <c r="ER183" s="110"/>
      <c r="ES183" s="169">
        <f t="shared" ref="ES183:ES186" si="1502">SUM(ET183:FH183)</f>
        <v>0</v>
      </c>
      <c r="ET183" s="60"/>
      <c r="EU183" s="60"/>
      <c r="EV183" s="60"/>
      <c r="EW183" s="60"/>
      <c r="EX183" s="60"/>
      <c r="EY183" s="60"/>
      <c r="EZ183" s="60"/>
      <c r="FA183" s="60"/>
      <c r="FB183" s="60"/>
      <c r="FC183" s="60"/>
      <c r="FD183" s="61"/>
      <c r="FE183" s="60"/>
      <c r="FF183" s="60"/>
      <c r="FG183" s="60"/>
      <c r="FH183" s="110"/>
      <c r="FI183" s="169">
        <f t="shared" ref="FI183:FI186" si="1503">SUM(FJ183:FX183)</f>
        <v>0</v>
      </c>
      <c r="FJ183" s="60"/>
      <c r="FK183" s="60"/>
      <c r="FL183" s="60"/>
      <c r="FM183" s="60"/>
      <c r="FN183" s="60"/>
      <c r="FO183" s="60"/>
      <c r="FP183" s="60"/>
      <c r="FQ183" s="60"/>
      <c r="FR183" s="60"/>
      <c r="FS183" s="60"/>
      <c r="FT183" s="61"/>
      <c r="FU183" s="60"/>
      <c r="FV183" s="60"/>
      <c r="FW183" s="60"/>
      <c r="FX183" s="110"/>
      <c r="FY183" s="169">
        <f t="shared" ref="FY183:FY186" si="1504">SUM(FZ183:GN183)</f>
        <v>0</v>
      </c>
      <c r="FZ183" s="60"/>
      <c r="GA183" s="60"/>
      <c r="GB183" s="60"/>
      <c r="GC183" s="60"/>
      <c r="GD183" s="60"/>
      <c r="GE183" s="60"/>
      <c r="GF183" s="60"/>
      <c r="GG183" s="60"/>
      <c r="GH183" s="60"/>
      <c r="GI183" s="60"/>
      <c r="GJ183" s="61"/>
      <c r="GK183" s="60"/>
      <c r="GL183" s="60"/>
      <c r="GM183" s="60"/>
      <c r="GN183" s="110"/>
      <c r="GO183" s="169">
        <f t="shared" ref="GO183:GO186" si="1505">SUM(GP183:HN183)</f>
        <v>0</v>
      </c>
      <c r="GP183" s="60"/>
      <c r="GQ183" s="60"/>
      <c r="GR183" s="60"/>
      <c r="GS183" s="60"/>
      <c r="GT183" s="60"/>
      <c r="GU183" s="60"/>
      <c r="GV183" s="60"/>
      <c r="GW183" s="60"/>
      <c r="GX183" s="60"/>
      <c r="GY183" s="60"/>
      <c r="GZ183" s="61"/>
      <c r="HA183" s="60"/>
      <c r="HB183" s="60"/>
      <c r="HC183" s="60"/>
      <c r="HD183" s="60"/>
      <c r="HE183" s="60"/>
      <c r="HF183" s="60"/>
      <c r="HG183" s="60"/>
      <c r="HH183" s="60"/>
      <c r="HI183" s="60"/>
      <c r="HJ183" s="60"/>
      <c r="HK183" s="60"/>
      <c r="HL183" s="60"/>
      <c r="HM183" s="60"/>
      <c r="HN183" s="110"/>
      <c r="HO183" s="172"/>
      <c r="HP183" s="173"/>
      <c r="HQ183" s="169">
        <f t="shared" ref="HQ183:HQ186" si="1506">SUM(HR183:IF183)</f>
        <v>0</v>
      </c>
      <c r="HR183" s="60"/>
      <c r="HS183" s="60"/>
      <c r="HT183" s="60"/>
      <c r="HU183" s="60"/>
      <c r="HV183" s="60"/>
      <c r="HW183" s="60"/>
      <c r="HX183" s="60"/>
      <c r="HY183" s="60"/>
      <c r="HZ183" s="60"/>
      <c r="IA183" s="60"/>
      <c r="IB183" s="61"/>
      <c r="IC183" s="60"/>
      <c r="ID183" s="60"/>
      <c r="IE183" s="60"/>
      <c r="IF183" s="110"/>
      <c r="IG183" s="169">
        <f t="shared" ref="IG183:IG186" si="1507">SUM(IH183:IV183)</f>
        <v>0</v>
      </c>
      <c r="IH183" s="60"/>
      <c r="II183" s="60"/>
      <c r="IJ183" s="60"/>
      <c r="IK183" s="60"/>
      <c r="IL183" s="60"/>
      <c r="IM183" s="60"/>
      <c r="IN183" s="60"/>
      <c r="IO183" s="60"/>
      <c r="IP183" s="60"/>
      <c r="IQ183" s="60"/>
      <c r="IR183" s="61"/>
      <c r="IS183" s="60"/>
      <c r="IT183" s="60"/>
      <c r="IU183" s="60"/>
      <c r="IV183" s="110"/>
      <c r="IW183" s="169">
        <f t="shared" ref="IW183:IW186" si="1508">SUM(IX183:JL183)</f>
        <v>0</v>
      </c>
      <c r="IX183" s="60"/>
      <c r="IY183" s="60"/>
      <c r="IZ183" s="60"/>
      <c r="JA183" s="60"/>
      <c r="JB183" s="60"/>
      <c r="JC183" s="60"/>
      <c r="JD183" s="60"/>
      <c r="JE183" s="60"/>
      <c r="JF183" s="60"/>
      <c r="JG183" s="60"/>
      <c r="JH183" s="61"/>
      <c r="JI183" s="60"/>
      <c r="JJ183" s="60"/>
      <c r="JK183" s="60"/>
      <c r="JL183" s="110"/>
      <c r="JM183" s="169">
        <f t="shared" ref="JM183:JM186" si="1509">SUM(JN183:KB183)</f>
        <v>0</v>
      </c>
      <c r="JN183" s="60"/>
      <c r="JO183" s="60"/>
      <c r="JP183" s="60"/>
      <c r="JQ183" s="60"/>
      <c r="JR183" s="60"/>
      <c r="JS183" s="60"/>
      <c r="JT183" s="60"/>
      <c r="JU183" s="60"/>
      <c r="JV183" s="60"/>
      <c r="JW183" s="60"/>
      <c r="JX183" s="61"/>
      <c r="JY183" s="60"/>
      <c r="JZ183" s="60"/>
      <c r="KA183" s="60"/>
      <c r="KB183" s="110"/>
      <c r="KC183" s="169">
        <f t="shared" ref="KC183:KC186" si="1510">SUM(KD183:LB183)</f>
        <v>0</v>
      </c>
      <c r="KD183" s="60"/>
      <c r="KE183" s="60"/>
      <c r="KF183" s="60"/>
      <c r="KG183" s="60"/>
      <c r="KH183" s="60"/>
      <c r="KI183" s="60"/>
      <c r="KJ183" s="60"/>
      <c r="KK183" s="60"/>
      <c r="KL183" s="60"/>
      <c r="KM183" s="60"/>
      <c r="KN183" s="61"/>
      <c r="KO183" s="60"/>
      <c r="KP183" s="60"/>
      <c r="KQ183" s="60"/>
      <c r="KR183" s="60"/>
      <c r="KS183" s="60"/>
      <c r="KT183" s="60"/>
      <c r="KU183" s="60"/>
      <c r="KV183" s="60"/>
      <c r="KW183" s="60"/>
      <c r="KX183" s="60"/>
      <c r="KY183" s="60"/>
      <c r="KZ183" s="60"/>
      <c r="LA183" s="60"/>
      <c r="LB183" s="110"/>
      <c r="LC183" s="173"/>
      <c r="LD183" s="169">
        <f t="shared" ref="LD183:LD186" si="1511">SUM(LE183:LS183)</f>
        <v>0</v>
      </c>
      <c r="LE183" s="60"/>
      <c r="LF183" s="60"/>
      <c r="LG183" s="60"/>
      <c r="LH183" s="60"/>
      <c r="LI183" s="60"/>
      <c r="LJ183" s="60"/>
      <c r="LK183" s="60"/>
      <c r="LL183" s="60"/>
      <c r="LM183" s="60"/>
      <c r="LN183" s="60"/>
      <c r="LO183" s="61"/>
      <c r="LP183" s="60"/>
      <c r="LQ183" s="60"/>
      <c r="LR183" s="60"/>
      <c r="LS183" s="110"/>
      <c r="LT183" s="169">
        <f t="shared" ref="LT183:LT186" si="1512">SUM(LU183:MI183)</f>
        <v>0</v>
      </c>
      <c r="LU183" s="60"/>
      <c r="LV183" s="60"/>
      <c r="LW183" s="60"/>
      <c r="LX183" s="60"/>
      <c r="LY183" s="60"/>
      <c r="LZ183" s="60"/>
      <c r="MA183" s="60"/>
      <c r="MB183" s="60"/>
      <c r="MC183" s="60"/>
      <c r="MD183" s="60"/>
      <c r="ME183" s="61"/>
      <c r="MF183" s="60"/>
      <c r="MG183" s="60"/>
      <c r="MH183" s="60"/>
      <c r="MI183" s="110"/>
      <c r="MJ183" s="169">
        <f t="shared" ref="MJ183:MJ186" si="1513">SUM(MK183:MY183)</f>
        <v>0</v>
      </c>
      <c r="MK183" s="60"/>
      <c r="ML183" s="60"/>
      <c r="MM183" s="60"/>
      <c r="MN183" s="60"/>
      <c r="MO183" s="60"/>
      <c r="MP183" s="60"/>
      <c r="MQ183" s="60"/>
      <c r="MR183" s="60"/>
      <c r="MS183" s="60"/>
      <c r="MT183" s="60"/>
      <c r="MU183" s="61"/>
      <c r="MV183" s="60"/>
      <c r="MW183" s="60"/>
      <c r="MX183" s="60"/>
      <c r="MY183" s="110"/>
      <c r="MZ183" s="169">
        <f t="shared" ref="MZ183:MZ186" si="1514">SUM(NA183:NO183)</f>
        <v>0</v>
      </c>
      <c r="NA183" s="60"/>
      <c r="NB183" s="60"/>
      <c r="NC183" s="60"/>
      <c r="ND183" s="60"/>
      <c r="NE183" s="60"/>
      <c r="NF183" s="60"/>
      <c r="NG183" s="60"/>
      <c r="NH183" s="60"/>
      <c r="NI183" s="60"/>
      <c r="NJ183" s="60"/>
      <c r="NK183" s="61"/>
      <c r="NL183" s="60"/>
      <c r="NM183" s="60"/>
      <c r="NN183" s="60"/>
      <c r="NO183" s="110"/>
      <c r="NP183" s="169">
        <f t="shared" ref="NP183:NP186" si="1515">SUM(NQ183:OE183)</f>
        <v>0</v>
      </c>
      <c r="NQ183" s="60"/>
      <c r="NR183" s="60"/>
      <c r="NS183" s="60"/>
      <c r="NT183" s="60"/>
      <c r="NU183" s="60"/>
      <c r="NV183" s="60"/>
      <c r="NW183" s="60"/>
      <c r="NX183" s="60"/>
      <c r="NY183" s="60"/>
      <c r="NZ183" s="60"/>
      <c r="OA183" s="61"/>
      <c r="OB183" s="60"/>
      <c r="OC183" s="60"/>
      <c r="OD183" s="60"/>
      <c r="OE183" s="110"/>
      <c r="OF183" s="169">
        <f t="shared" ref="OF183:OF186" si="1516">SUM(OG183:OU183)</f>
        <v>0</v>
      </c>
      <c r="OG183" s="60"/>
      <c r="OH183" s="60"/>
      <c r="OI183" s="60"/>
      <c r="OJ183" s="60"/>
      <c r="OK183" s="60"/>
      <c r="OL183" s="60"/>
      <c r="OM183" s="60"/>
      <c r="ON183" s="60"/>
      <c r="OO183" s="60"/>
      <c r="OP183" s="60"/>
      <c r="OQ183" s="61"/>
      <c r="OR183" s="60"/>
      <c r="OS183" s="60"/>
      <c r="OT183" s="60"/>
      <c r="OU183" s="110"/>
      <c r="OV183" s="169">
        <f t="shared" ref="OV183:OV186" si="1517">SUM(OW183:PK183)</f>
        <v>0</v>
      </c>
      <c r="OW183" s="60"/>
      <c r="OX183" s="60"/>
      <c r="OY183" s="60"/>
      <c r="OZ183" s="60"/>
      <c r="PA183" s="60"/>
      <c r="PB183" s="60"/>
      <c r="PC183" s="60"/>
      <c r="PD183" s="60"/>
      <c r="PE183" s="60"/>
      <c r="PF183" s="60"/>
      <c r="PG183" s="61"/>
      <c r="PH183" s="60"/>
      <c r="PI183" s="60"/>
      <c r="PJ183" s="60"/>
      <c r="PK183" s="110"/>
      <c r="PL183" s="169">
        <f t="shared" ref="PL183:PL186" si="1518">SUM(PM183:QA183)</f>
        <v>0</v>
      </c>
      <c r="PM183" s="60"/>
      <c r="PN183" s="60"/>
      <c r="PO183" s="60"/>
      <c r="PP183" s="60"/>
      <c r="PQ183" s="60"/>
      <c r="PR183" s="60"/>
      <c r="PS183" s="60"/>
      <c r="PT183" s="60"/>
      <c r="PU183" s="60"/>
      <c r="PV183" s="60"/>
      <c r="PW183" s="61"/>
      <c r="PX183" s="60"/>
      <c r="PY183" s="60"/>
      <c r="PZ183" s="60"/>
      <c r="QA183" s="110"/>
      <c r="QB183" s="169">
        <f t="shared" ref="QB183:QB186" si="1519">SUM(QC183:QQ183)</f>
        <v>0</v>
      </c>
      <c r="QC183" s="60"/>
      <c r="QD183" s="60"/>
      <c r="QE183" s="60"/>
      <c r="QF183" s="60"/>
      <c r="QG183" s="60"/>
      <c r="QH183" s="60"/>
      <c r="QI183" s="60"/>
      <c r="QJ183" s="60"/>
      <c r="QK183" s="60"/>
      <c r="QL183" s="60"/>
      <c r="QM183" s="61"/>
      <c r="QN183" s="60"/>
      <c r="QO183" s="60"/>
      <c r="QP183" s="60"/>
      <c r="QQ183" s="110"/>
      <c r="QR183" s="169">
        <f t="shared" ref="QR183:QR186" si="1520">SUM(QS183:RQ183)</f>
        <v>0</v>
      </c>
      <c r="QS183" s="60"/>
      <c r="QT183" s="60"/>
      <c r="QU183" s="60"/>
      <c r="QV183" s="60"/>
      <c r="QW183" s="60"/>
      <c r="QX183" s="60"/>
      <c r="QY183" s="60"/>
      <c r="QZ183" s="60"/>
      <c r="RA183" s="60"/>
      <c r="RB183" s="60"/>
      <c r="RC183" s="61"/>
      <c r="RD183" s="60"/>
      <c r="RE183" s="60"/>
      <c r="RF183" s="60"/>
      <c r="RG183" s="60"/>
      <c r="RH183" s="60"/>
      <c r="RI183" s="60"/>
      <c r="RJ183" s="60"/>
      <c r="RK183" s="60"/>
      <c r="RL183" s="60"/>
      <c r="RM183" s="60"/>
      <c r="RN183" s="60"/>
      <c r="RO183" s="60"/>
      <c r="RP183" s="60"/>
      <c r="RQ183" s="110"/>
      <c r="RR183" s="173"/>
      <c r="RS183" s="169">
        <f t="shared" ref="RS183:RS186" si="1521">SUM(RT183:SH183)</f>
        <v>0</v>
      </c>
      <c r="RT183" s="60"/>
      <c r="RU183" s="60"/>
      <c r="RV183" s="60"/>
      <c r="RW183" s="60"/>
      <c r="RX183" s="60"/>
      <c r="RY183" s="60"/>
      <c r="RZ183" s="60"/>
      <c r="SA183" s="60"/>
      <c r="SB183" s="60"/>
      <c r="SC183" s="60"/>
      <c r="SD183" s="61"/>
      <c r="SE183" s="60"/>
      <c r="SF183" s="60"/>
      <c r="SG183" s="60"/>
      <c r="SH183" s="110"/>
      <c r="SI183" s="169">
        <f t="shared" ref="SI183:SI186" si="1522">SUM(SJ183:SX183)</f>
        <v>0</v>
      </c>
      <c r="SJ183" s="60"/>
      <c r="SK183" s="60"/>
      <c r="SL183" s="60"/>
      <c r="SM183" s="60"/>
      <c r="SN183" s="60"/>
      <c r="SO183" s="60"/>
      <c r="SP183" s="60"/>
      <c r="SQ183" s="60"/>
      <c r="SR183" s="60"/>
      <c r="SS183" s="60"/>
      <c r="ST183" s="61"/>
      <c r="SU183" s="60"/>
      <c r="SV183" s="60"/>
      <c r="SW183" s="60"/>
      <c r="SX183" s="110"/>
      <c r="SY183" s="169">
        <f t="shared" ref="SY183:SY186" si="1523">SUM(SZ183:TN183)</f>
        <v>0</v>
      </c>
      <c r="SZ183" s="60"/>
      <c r="TA183" s="60"/>
      <c r="TB183" s="60"/>
      <c r="TC183" s="60"/>
      <c r="TD183" s="60"/>
      <c r="TE183" s="60"/>
      <c r="TF183" s="60"/>
      <c r="TG183" s="60"/>
      <c r="TH183" s="60"/>
      <c r="TI183" s="60"/>
      <c r="TJ183" s="61"/>
      <c r="TK183" s="60"/>
      <c r="TL183" s="60"/>
      <c r="TM183" s="60"/>
      <c r="TN183" s="110"/>
      <c r="TO183" s="169">
        <f t="shared" ref="TO183:TO186" si="1524">SUM(TP183:UD183)</f>
        <v>0</v>
      </c>
      <c r="TP183" s="60"/>
      <c r="TQ183" s="60"/>
      <c r="TR183" s="60"/>
      <c r="TS183" s="60"/>
      <c r="TT183" s="60"/>
      <c r="TU183" s="60"/>
      <c r="TV183" s="60"/>
      <c r="TW183" s="60"/>
      <c r="TX183" s="60"/>
      <c r="TY183" s="60"/>
      <c r="TZ183" s="61"/>
      <c r="UA183" s="60"/>
      <c r="UB183" s="60"/>
      <c r="UC183" s="60"/>
      <c r="UD183" s="110"/>
      <c r="UE183" s="169">
        <f t="shared" ref="UE183:UE186" si="1525">SUM(UF183:VD183)</f>
        <v>0</v>
      </c>
      <c r="UF183" s="60"/>
      <c r="UG183" s="60"/>
      <c r="UH183" s="60"/>
      <c r="UI183" s="60"/>
      <c r="UJ183" s="60"/>
      <c r="UK183" s="60"/>
      <c r="UL183" s="60"/>
      <c r="UM183" s="60"/>
      <c r="UN183" s="60"/>
      <c r="UO183" s="60"/>
      <c r="UP183" s="61"/>
      <c r="UQ183" s="60"/>
      <c r="UR183" s="60"/>
      <c r="US183" s="60"/>
      <c r="UT183" s="60"/>
      <c r="UU183" s="60"/>
      <c r="UV183" s="60"/>
      <c r="UW183" s="60"/>
      <c r="UX183" s="60"/>
      <c r="UY183" s="60"/>
      <c r="UZ183" s="60"/>
      <c r="VA183" s="60"/>
      <c r="VB183" s="60"/>
      <c r="VC183" s="60"/>
      <c r="VD183" s="110"/>
      <c r="VE183" s="10" t="str">
        <f t="shared" si="1195"/>
        <v>-</v>
      </c>
    </row>
    <row r="184" spans="1:577" ht="20.149999999999999" customHeight="1">
      <c r="A184" s="22"/>
      <c r="B184" s="22"/>
      <c r="C184" s="23">
        <v>64063</v>
      </c>
      <c r="D184" s="24" t="s">
        <v>176</v>
      </c>
      <c r="E184" s="193">
        <f>SUM(F184:I184)</f>
        <v>0</v>
      </c>
      <c r="F184" s="194"/>
      <c r="G184" s="194"/>
      <c r="H184" s="195"/>
      <c r="I184" s="229"/>
      <c r="J184" s="241">
        <f t="shared" si="1494"/>
        <v>0</v>
      </c>
      <c r="K184" s="61"/>
      <c r="L184" s="60"/>
      <c r="M184" s="60"/>
      <c r="N184" s="60"/>
      <c r="O184" s="60"/>
      <c r="P184" s="60"/>
      <c r="Q184" s="60"/>
      <c r="R184" s="60"/>
      <c r="S184" s="60"/>
      <c r="T184" s="60"/>
      <c r="U184" s="61"/>
      <c r="V184" s="60"/>
      <c r="W184" s="60"/>
      <c r="X184" s="60"/>
      <c r="Y184" s="110"/>
      <c r="Z184" s="169">
        <f t="shared" si="1495"/>
        <v>0</v>
      </c>
      <c r="AA184" s="60"/>
      <c r="AB184" s="60"/>
      <c r="AC184" s="60"/>
      <c r="AD184" s="60"/>
      <c r="AE184" s="60"/>
      <c r="AF184" s="60"/>
      <c r="AG184" s="60"/>
      <c r="AH184" s="60"/>
      <c r="AI184" s="60"/>
      <c r="AJ184" s="60"/>
      <c r="AK184" s="61"/>
      <c r="AL184" s="60"/>
      <c r="AM184" s="60"/>
      <c r="AN184" s="60"/>
      <c r="AO184" s="110"/>
      <c r="AP184" s="169">
        <f t="shared" si="1496"/>
        <v>0</v>
      </c>
      <c r="AQ184" s="60"/>
      <c r="AR184" s="60"/>
      <c r="AS184" s="60"/>
      <c r="AT184" s="60"/>
      <c r="AU184" s="60"/>
      <c r="AV184" s="60"/>
      <c r="AW184" s="60"/>
      <c r="AX184" s="60"/>
      <c r="AY184" s="60"/>
      <c r="AZ184" s="60"/>
      <c r="BA184" s="61"/>
      <c r="BB184" s="60"/>
      <c r="BC184" s="60"/>
      <c r="BD184" s="60"/>
      <c r="BE184" s="110"/>
      <c r="BF184" s="169">
        <f t="shared" si="1497"/>
        <v>0</v>
      </c>
      <c r="BG184" s="60"/>
      <c r="BH184" s="60"/>
      <c r="BI184" s="60"/>
      <c r="BJ184" s="60"/>
      <c r="BK184" s="60"/>
      <c r="BL184" s="60"/>
      <c r="BM184" s="60"/>
      <c r="BN184" s="60"/>
      <c r="BO184" s="60"/>
      <c r="BP184" s="60"/>
      <c r="BQ184" s="61"/>
      <c r="BR184" s="60"/>
      <c r="BS184" s="60"/>
      <c r="BT184" s="60"/>
      <c r="BU184" s="110"/>
      <c r="BV184" s="169">
        <f t="shared" si="1498"/>
        <v>0</v>
      </c>
      <c r="BW184" s="60"/>
      <c r="BX184" s="60"/>
      <c r="BY184" s="60"/>
      <c r="BZ184" s="60"/>
      <c r="CA184" s="60"/>
      <c r="CB184" s="60"/>
      <c r="CC184" s="60"/>
      <c r="CD184" s="60"/>
      <c r="CE184" s="60"/>
      <c r="CF184" s="60"/>
      <c r="CG184" s="61"/>
      <c r="CH184" s="60"/>
      <c r="CI184" s="60"/>
      <c r="CJ184" s="60"/>
      <c r="CK184" s="60"/>
      <c r="CL184" s="60"/>
      <c r="CM184" s="60"/>
      <c r="CN184" s="60"/>
      <c r="CO184" s="60"/>
      <c r="CP184" s="60"/>
      <c r="CQ184" s="60"/>
      <c r="CR184" s="60"/>
      <c r="CS184" s="60"/>
      <c r="CT184" s="60"/>
      <c r="CU184" s="110"/>
      <c r="CV184" s="173"/>
      <c r="CW184" s="169">
        <f t="shared" si="1499"/>
        <v>0</v>
      </c>
      <c r="CX184" s="60"/>
      <c r="CY184" s="60"/>
      <c r="CZ184" s="60"/>
      <c r="DA184" s="60"/>
      <c r="DB184" s="60"/>
      <c r="DC184" s="60"/>
      <c r="DD184" s="60"/>
      <c r="DE184" s="60"/>
      <c r="DF184" s="60"/>
      <c r="DG184" s="60"/>
      <c r="DH184" s="61"/>
      <c r="DI184" s="60"/>
      <c r="DJ184" s="60"/>
      <c r="DK184" s="60"/>
      <c r="DL184" s="110"/>
      <c r="DM184" s="169">
        <f t="shared" si="1500"/>
        <v>0</v>
      </c>
      <c r="DN184" s="60"/>
      <c r="DO184" s="60"/>
      <c r="DP184" s="60"/>
      <c r="DQ184" s="60"/>
      <c r="DR184" s="60"/>
      <c r="DS184" s="60"/>
      <c r="DT184" s="60"/>
      <c r="DU184" s="60"/>
      <c r="DV184" s="60"/>
      <c r="DW184" s="60"/>
      <c r="DX184" s="61"/>
      <c r="DY184" s="60"/>
      <c r="DZ184" s="60"/>
      <c r="EA184" s="60"/>
      <c r="EB184" s="110"/>
      <c r="EC184" s="169">
        <f t="shared" si="1501"/>
        <v>0</v>
      </c>
      <c r="ED184" s="60"/>
      <c r="EE184" s="60"/>
      <c r="EF184" s="60"/>
      <c r="EG184" s="60"/>
      <c r="EH184" s="60"/>
      <c r="EI184" s="60"/>
      <c r="EJ184" s="60"/>
      <c r="EK184" s="60"/>
      <c r="EL184" s="60"/>
      <c r="EM184" s="60"/>
      <c r="EN184" s="61"/>
      <c r="EO184" s="60"/>
      <c r="EP184" s="60"/>
      <c r="EQ184" s="60"/>
      <c r="ER184" s="110"/>
      <c r="ES184" s="169">
        <f t="shared" si="1502"/>
        <v>0</v>
      </c>
      <c r="ET184" s="60"/>
      <c r="EU184" s="60"/>
      <c r="EV184" s="60"/>
      <c r="EW184" s="60"/>
      <c r="EX184" s="60"/>
      <c r="EY184" s="60"/>
      <c r="EZ184" s="60"/>
      <c r="FA184" s="60"/>
      <c r="FB184" s="60"/>
      <c r="FC184" s="60"/>
      <c r="FD184" s="61"/>
      <c r="FE184" s="60"/>
      <c r="FF184" s="60"/>
      <c r="FG184" s="60"/>
      <c r="FH184" s="110"/>
      <c r="FI184" s="169">
        <f t="shared" si="1503"/>
        <v>0</v>
      </c>
      <c r="FJ184" s="60"/>
      <c r="FK184" s="60"/>
      <c r="FL184" s="60"/>
      <c r="FM184" s="60"/>
      <c r="FN184" s="60"/>
      <c r="FO184" s="60"/>
      <c r="FP184" s="60"/>
      <c r="FQ184" s="60"/>
      <c r="FR184" s="60"/>
      <c r="FS184" s="60"/>
      <c r="FT184" s="61"/>
      <c r="FU184" s="60"/>
      <c r="FV184" s="60"/>
      <c r="FW184" s="60"/>
      <c r="FX184" s="110"/>
      <c r="FY184" s="169">
        <f t="shared" si="1504"/>
        <v>0</v>
      </c>
      <c r="FZ184" s="60"/>
      <c r="GA184" s="60"/>
      <c r="GB184" s="60"/>
      <c r="GC184" s="60"/>
      <c r="GD184" s="60"/>
      <c r="GE184" s="60"/>
      <c r="GF184" s="60"/>
      <c r="GG184" s="60"/>
      <c r="GH184" s="60"/>
      <c r="GI184" s="60"/>
      <c r="GJ184" s="61"/>
      <c r="GK184" s="60"/>
      <c r="GL184" s="60"/>
      <c r="GM184" s="60"/>
      <c r="GN184" s="110"/>
      <c r="GO184" s="169">
        <f t="shared" si="1505"/>
        <v>0</v>
      </c>
      <c r="GP184" s="60"/>
      <c r="GQ184" s="60"/>
      <c r="GR184" s="60"/>
      <c r="GS184" s="60"/>
      <c r="GT184" s="60"/>
      <c r="GU184" s="60"/>
      <c r="GV184" s="60"/>
      <c r="GW184" s="60"/>
      <c r="GX184" s="60"/>
      <c r="GY184" s="60"/>
      <c r="GZ184" s="61"/>
      <c r="HA184" s="60"/>
      <c r="HB184" s="60"/>
      <c r="HC184" s="60"/>
      <c r="HD184" s="60"/>
      <c r="HE184" s="60"/>
      <c r="HF184" s="60"/>
      <c r="HG184" s="60"/>
      <c r="HH184" s="60"/>
      <c r="HI184" s="60"/>
      <c r="HJ184" s="60"/>
      <c r="HK184" s="60"/>
      <c r="HL184" s="60"/>
      <c r="HM184" s="60"/>
      <c r="HN184" s="110"/>
      <c r="HO184" s="172"/>
      <c r="HP184" s="173"/>
      <c r="HQ184" s="169">
        <f t="shared" si="1506"/>
        <v>0</v>
      </c>
      <c r="HR184" s="60"/>
      <c r="HS184" s="60"/>
      <c r="HT184" s="60"/>
      <c r="HU184" s="60"/>
      <c r="HV184" s="60"/>
      <c r="HW184" s="60"/>
      <c r="HX184" s="60"/>
      <c r="HY184" s="60"/>
      <c r="HZ184" s="60"/>
      <c r="IA184" s="60"/>
      <c r="IB184" s="61"/>
      <c r="IC184" s="60"/>
      <c r="ID184" s="60"/>
      <c r="IE184" s="60"/>
      <c r="IF184" s="110"/>
      <c r="IG184" s="169">
        <f t="shared" si="1507"/>
        <v>0</v>
      </c>
      <c r="IH184" s="60"/>
      <c r="II184" s="60"/>
      <c r="IJ184" s="60"/>
      <c r="IK184" s="60"/>
      <c r="IL184" s="60"/>
      <c r="IM184" s="60"/>
      <c r="IN184" s="60"/>
      <c r="IO184" s="60"/>
      <c r="IP184" s="60"/>
      <c r="IQ184" s="60"/>
      <c r="IR184" s="61"/>
      <c r="IS184" s="60"/>
      <c r="IT184" s="60"/>
      <c r="IU184" s="60"/>
      <c r="IV184" s="110"/>
      <c r="IW184" s="169">
        <f t="shared" si="1508"/>
        <v>0</v>
      </c>
      <c r="IX184" s="60"/>
      <c r="IY184" s="60"/>
      <c r="IZ184" s="60"/>
      <c r="JA184" s="60"/>
      <c r="JB184" s="60"/>
      <c r="JC184" s="60"/>
      <c r="JD184" s="60"/>
      <c r="JE184" s="60"/>
      <c r="JF184" s="60"/>
      <c r="JG184" s="60"/>
      <c r="JH184" s="61"/>
      <c r="JI184" s="60"/>
      <c r="JJ184" s="60"/>
      <c r="JK184" s="60"/>
      <c r="JL184" s="110"/>
      <c r="JM184" s="169">
        <f t="shared" si="1509"/>
        <v>0</v>
      </c>
      <c r="JN184" s="60"/>
      <c r="JO184" s="60"/>
      <c r="JP184" s="60"/>
      <c r="JQ184" s="60"/>
      <c r="JR184" s="60"/>
      <c r="JS184" s="60"/>
      <c r="JT184" s="60"/>
      <c r="JU184" s="60"/>
      <c r="JV184" s="60"/>
      <c r="JW184" s="60"/>
      <c r="JX184" s="61"/>
      <c r="JY184" s="60"/>
      <c r="JZ184" s="60"/>
      <c r="KA184" s="60"/>
      <c r="KB184" s="110"/>
      <c r="KC184" s="169">
        <f t="shared" si="1510"/>
        <v>0</v>
      </c>
      <c r="KD184" s="60"/>
      <c r="KE184" s="60"/>
      <c r="KF184" s="60"/>
      <c r="KG184" s="60"/>
      <c r="KH184" s="60"/>
      <c r="KI184" s="60"/>
      <c r="KJ184" s="60"/>
      <c r="KK184" s="60"/>
      <c r="KL184" s="60"/>
      <c r="KM184" s="60"/>
      <c r="KN184" s="61"/>
      <c r="KO184" s="60"/>
      <c r="KP184" s="60"/>
      <c r="KQ184" s="60"/>
      <c r="KR184" s="60"/>
      <c r="KS184" s="60"/>
      <c r="KT184" s="60"/>
      <c r="KU184" s="60"/>
      <c r="KV184" s="60"/>
      <c r="KW184" s="60"/>
      <c r="KX184" s="60"/>
      <c r="KY184" s="60"/>
      <c r="KZ184" s="60"/>
      <c r="LA184" s="60"/>
      <c r="LB184" s="110"/>
      <c r="LC184" s="173"/>
      <c r="LD184" s="169">
        <f t="shared" si="1511"/>
        <v>0</v>
      </c>
      <c r="LE184" s="60"/>
      <c r="LF184" s="60"/>
      <c r="LG184" s="60"/>
      <c r="LH184" s="60"/>
      <c r="LI184" s="60"/>
      <c r="LJ184" s="60"/>
      <c r="LK184" s="60"/>
      <c r="LL184" s="60"/>
      <c r="LM184" s="60"/>
      <c r="LN184" s="60"/>
      <c r="LO184" s="61"/>
      <c r="LP184" s="60"/>
      <c r="LQ184" s="60"/>
      <c r="LR184" s="60"/>
      <c r="LS184" s="110"/>
      <c r="LT184" s="169">
        <f t="shared" si="1512"/>
        <v>0</v>
      </c>
      <c r="LU184" s="60"/>
      <c r="LV184" s="60"/>
      <c r="LW184" s="60"/>
      <c r="LX184" s="60"/>
      <c r="LY184" s="60"/>
      <c r="LZ184" s="60"/>
      <c r="MA184" s="60"/>
      <c r="MB184" s="60"/>
      <c r="MC184" s="60"/>
      <c r="MD184" s="60"/>
      <c r="ME184" s="61"/>
      <c r="MF184" s="60"/>
      <c r="MG184" s="60"/>
      <c r="MH184" s="60"/>
      <c r="MI184" s="110"/>
      <c r="MJ184" s="169">
        <f t="shared" si="1513"/>
        <v>0</v>
      </c>
      <c r="MK184" s="60"/>
      <c r="ML184" s="60"/>
      <c r="MM184" s="60"/>
      <c r="MN184" s="60"/>
      <c r="MO184" s="60"/>
      <c r="MP184" s="60"/>
      <c r="MQ184" s="60"/>
      <c r="MR184" s="60"/>
      <c r="MS184" s="60"/>
      <c r="MT184" s="60"/>
      <c r="MU184" s="61"/>
      <c r="MV184" s="60"/>
      <c r="MW184" s="60"/>
      <c r="MX184" s="60"/>
      <c r="MY184" s="110"/>
      <c r="MZ184" s="169">
        <f t="shared" si="1514"/>
        <v>0</v>
      </c>
      <c r="NA184" s="60"/>
      <c r="NB184" s="60"/>
      <c r="NC184" s="60"/>
      <c r="ND184" s="60"/>
      <c r="NE184" s="60"/>
      <c r="NF184" s="60"/>
      <c r="NG184" s="60"/>
      <c r="NH184" s="60"/>
      <c r="NI184" s="60"/>
      <c r="NJ184" s="60"/>
      <c r="NK184" s="61"/>
      <c r="NL184" s="60"/>
      <c r="NM184" s="60"/>
      <c r="NN184" s="60"/>
      <c r="NO184" s="110"/>
      <c r="NP184" s="169">
        <f t="shared" si="1515"/>
        <v>0</v>
      </c>
      <c r="NQ184" s="60"/>
      <c r="NR184" s="60"/>
      <c r="NS184" s="60"/>
      <c r="NT184" s="60"/>
      <c r="NU184" s="60"/>
      <c r="NV184" s="60"/>
      <c r="NW184" s="60"/>
      <c r="NX184" s="60"/>
      <c r="NY184" s="60"/>
      <c r="NZ184" s="60"/>
      <c r="OA184" s="61"/>
      <c r="OB184" s="60"/>
      <c r="OC184" s="60"/>
      <c r="OD184" s="60"/>
      <c r="OE184" s="110"/>
      <c r="OF184" s="169">
        <f t="shared" si="1516"/>
        <v>0</v>
      </c>
      <c r="OG184" s="60"/>
      <c r="OH184" s="60"/>
      <c r="OI184" s="60"/>
      <c r="OJ184" s="60"/>
      <c r="OK184" s="60"/>
      <c r="OL184" s="60"/>
      <c r="OM184" s="60"/>
      <c r="ON184" s="60"/>
      <c r="OO184" s="60"/>
      <c r="OP184" s="60"/>
      <c r="OQ184" s="61"/>
      <c r="OR184" s="60"/>
      <c r="OS184" s="60"/>
      <c r="OT184" s="60"/>
      <c r="OU184" s="110"/>
      <c r="OV184" s="169">
        <f t="shared" si="1517"/>
        <v>0</v>
      </c>
      <c r="OW184" s="60"/>
      <c r="OX184" s="60"/>
      <c r="OY184" s="60"/>
      <c r="OZ184" s="60"/>
      <c r="PA184" s="60"/>
      <c r="PB184" s="60"/>
      <c r="PC184" s="60"/>
      <c r="PD184" s="60"/>
      <c r="PE184" s="60"/>
      <c r="PF184" s="60"/>
      <c r="PG184" s="61"/>
      <c r="PH184" s="60"/>
      <c r="PI184" s="60"/>
      <c r="PJ184" s="60"/>
      <c r="PK184" s="110"/>
      <c r="PL184" s="169">
        <f t="shared" si="1518"/>
        <v>0</v>
      </c>
      <c r="PM184" s="60"/>
      <c r="PN184" s="60"/>
      <c r="PO184" s="60"/>
      <c r="PP184" s="60"/>
      <c r="PQ184" s="60"/>
      <c r="PR184" s="60"/>
      <c r="PS184" s="60"/>
      <c r="PT184" s="60"/>
      <c r="PU184" s="60"/>
      <c r="PV184" s="60"/>
      <c r="PW184" s="61"/>
      <c r="PX184" s="60"/>
      <c r="PY184" s="60"/>
      <c r="PZ184" s="60"/>
      <c r="QA184" s="110"/>
      <c r="QB184" s="169">
        <f t="shared" si="1519"/>
        <v>0</v>
      </c>
      <c r="QC184" s="60"/>
      <c r="QD184" s="60"/>
      <c r="QE184" s="60"/>
      <c r="QF184" s="60"/>
      <c r="QG184" s="60"/>
      <c r="QH184" s="60"/>
      <c r="QI184" s="60"/>
      <c r="QJ184" s="60"/>
      <c r="QK184" s="60"/>
      <c r="QL184" s="60"/>
      <c r="QM184" s="61"/>
      <c r="QN184" s="60"/>
      <c r="QO184" s="60"/>
      <c r="QP184" s="60"/>
      <c r="QQ184" s="110"/>
      <c r="QR184" s="169">
        <f t="shared" si="1520"/>
        <v>0</v>
      </c>
      <c r="QS184" s="60"/>
      <c r="QT184" s="60"/>
      <c r="QU184" s="60"/>
      <c r="QV184" s="60"/>
      <c r="QW184" s="60"/>
      <c r="QX184" s="60"/>
      <c r="QY184" s="60"/>
      <c r="QZ184" s="60"/>
      <c r="RA184" s="60"/>
      <c r="RB184" s="60"/>
      <c r="RC184" s="61"/>
      <c r="RD184" s="60"/>
      <c r="RE184" s="60"/>
      <c r="RF184" s="60"/>
      <c r="RG184" s="60"/>
      <c r="RH184" s="60"/>
      <c r="RI184" s="60"/>
      <c r="RJ184" s="60"/>
      <c r="RK184" s="60"/>
      <c r="RL184" s="60"/>
      <c r="RM184" s="60"/>
      <c r="RN184" s="60"/>
      <c r="RO184" s="60"/>
      <c r="RP184" s="60"/>
      <c r="RQ184" s="110"/>
      <c r="RR184" s="173"/>
      <c r="RS184" s="169">
        <f t="shared" si="1521"/>
        <v>0</v>
      </c>
      <c r="RT184" s="60"/>
      <c r="RU184" s="60"/>
      <c r="RV184" s="60"/>
      <c r="RW184" s="60"/>
      <c r="RX184" s="60"/>
      <c r="RY184" s="60"/>
      <c r="RZ184" s="60"/>
      <c r="SA184" s="60"/>
      <c r="SB184" s="60"/>
      <c r="SC184" s="60"/>
      <c r="SD184" s="61"/>
      <c r="SE184" s="60"/>
      <c r="SF184" s="60"/>
      <c r="SG184" s="60"/>
      <c r="SH184" s="110"/>
      <c r="SI184" s="169">
        <f t="shared" si="1522"/>
        <v>0</v>
      </c>
      <c r="SJ184" s="60"/>
      <c r="SK184" s="60"/>
      <c r="SL184" s="60"/>
      <c r="SM184" s="60"/>
      <c r="SN184" s="60"/>
      <c r="SO184" s="60"/>
      <c r="SP184" s="60"/>
      <c r="SQ184" s="60"/>
      <c r="SR184" s="60"/>
      <c r="SS184" s="60"/>
      <c r="ST184" s="61"/>
      <c r="SU184" s="60"/>
      <c r="SV184" s="60"/>
      <c r="SW184" s="60"/>
      <c r="SX184" s="110"/>
      <c r="SY184" s="169">
        <f t="shared" si="1523"/>
        <v>0</v>
      </c>
      <c r="SZ184" s="60"/>
      <c r="TA184" s="60"/>
      <c r="TB184" s="60"/>
      <c r="TC184" s="60"/>
      <c r="TD184" s="60"/>
      <c r="TE184" s="60"/>
      <c r="TF184" s="60"/>
      <c r="TG184" s="60"/>
      <c r="TH184" s="60"/>
      <c r="TI184" s="60"/>
      <c r="TJ184" s="61"/>
      <c r="TK184" s="60"/>
      <c r="TL184" s="60"/>
      <c r="TM184" s="60"/>
      <c r="TN184" s="110"/>
      <c r="TO184" s="169">
        <f t="shared" si="1524"/>
        <v>0</v>
      </c>
      <c r="TP184" s="60"/>
      <c r="TQ184" s="60"/>
      <c r="TR184" s="60"/>
      <c r="TS184" s="60"/>
      <c r="TT184" s="60"/>
      <c r="TU184" s="60"/>
      <c r="TV184" s="60"/>
      <c r="TW184" s="60"/>
      <c r="TX184" s="60"/>
      <c r="TY184" s="60"/>
      <c r="TZ184" s="61"/>
      <c r="UA184" s="60"/>
      <c r="UB184" s="60"/>
      <c r="UC184" s="60"/>
      <c r="UD184" s="110"/>
      <c r="UE184" s="169">
        <f t="shared" si="1525"/>
        <v>0</v>
      </c>
      <c r="UF184" s="60"/>
      <c r="UG184" s="60"/>
      <c r="UH184" s="60"/>
      <c r="UI184" s="60"/>
      <c r="UJ184" s="60"/>
      <c r="UK184" s="60"/>
      <c r="UL184" s="60"/>
      <c r="UM184" s="60"/>
      <c r="UN184" s="60"/>
      <c r="UO184" s="60"/>
      <c r="UP184" s="61"/>
      <c r="UQ184" s="60"/>
      <c r="UR184" s="60"/>
      <c r="US184" s="60"/>
      <c r="UT184" s="60"/>
      <c r="UU184" s="60"/>
      <c r="UV184" s="60"/>
      <c r="UW184" s="60"/>
      <c r="UX184" s="60"/>
      <c r="UY184" s="60"/>
      <c r="UZ184" s="60"/>
      <c r="VA184" s="60"/>
      <c r="VB184" s="60"/>
      <c r="VC184" s="60"/>
      <c r="VD184" s="110"/>
      <c r="VE184" s="10" t="str">
        <f t="shared" si="1195"/>
        <v>-</v>
      </c>
    </row>
    <row r="185" spans="1:577" ht="20.149999999999999" customHeight="1">
      <c r="A185" s="22"/>
      <c r="B185" s="22"/>
      <c r="C185" s="23">
        <v>64064</v>
      </c>
      <c r="D185" s="24" t="s">
        <v>177</v>
      </c>
      <c r="E185" s="193">
        <f>SUM(F185:I185)</f>
        <v>0</v>
      </c>
      <c r="F185" s="194"/>
      <c r="G185" s="194"/>
      <c r="H185" s="195"/>
      <c r="I185" s="229"/>
      <c r="J185" s="241">
        <f t="shared" si="1494"/>
        <v>0</v>
      </c>
      <c r="K185" s="61"/>
      <c r="L185" s="60"/>
      <c r="M185" s="60"/>
      <c r="N185" s="60"/>
      <c r="O185" s="60"/>
      <c r="P185" s="60"/>
      <c r="Q185" s="60"/>
      <c r="R185" s="60"/>
      <c r="S185" s="60"/>
      <c r="T185" s="60"/>
      <c r="U185" s="61"/>
      <c r="V185" s="60"/>
      <c r="W185" s="60"/>
      <c r="X185" s="60"/>
      <c r="Y185" s="110"/>
      <c r="Z185" s="169">
        <f t="shared" si="1495"/>
        <v>0</v>
      </c>
      <c r="AA185" s="60"/>
      <c r="AB185" s="60"/>
      <c r="AC185" s="60"/>
      <c r="AD185" s="60"/>
      <c r="AE185" s="60"/>
      <c r="AF185" s="60"/>
      <c r="AG185" s="60"/>
      <c r="AH185" s="60"/>
      <c r="AI185" s="60"/>
      <c r="AJ185" s="60"/>
      <c r="AK185" s="61"/>
      <c r="AL185" s="60"/>
      <c r="AM185" s="60"/>
      <c r="AN185" s="60"/>
      <c r="AO185" s="110"/>
      <c r="AP185" s="169">
        <f t="shared" si="1496"/>
        <v>0</v>
      </c>
      <c r="AQ185" s="60"/>
      <c r="AR185" s="60"/>
      <c r="AS185" s="60"/>
      <c r="AT185" s="60"/>
      <c r="AU185" s="60"/>
      <c r="AV185" s="60"/>
      <c r="AW185" s="60"/>
      <c r="AX185" s="60"/>
      <c r="AY185" s="60"/>
      <c r="AZ185" s="60"/>
      <c r="BA185" s="61"/>
      <c r="BB185" s="60"/>
      <c r="BC185" s="60"/>
      <c r="BD185" s="60"/>
      <c r="BE185" s="110"/>
      <c r="BF185" s="169">
        <f t="shared" si="1497"/>
        <v>0</v>
      </c>
      <c r="BG185" s="60"/>
      <c r="BH185" s="60"/>
      <c r="BI185" s="60"/>
      <c r="BJ185" s="60"/>
      <c r="BK185" s="60"/>
      <c r="BL185" s="60"/>
      <c r="BM185" s="60"/>
      <c r="BN185" s="60"/>
      <c r="BO185" s="60"/>
      <c r="BP185" s="60"/>
      <c r="BQ185" s="61"/>
      <c r="BR185" s="60"/>
      <c r="BS185" s="60"/>
      <c r="BT185" s="60"/>
      <c r="BU185" s="110"/>
      <c r="BV185" s="169">
        <f t="shared" si="1498"/>
        <v>0</v>
      </c>
      <c r="BW185" s="60"/>
      <c r="BX185" s="60"/>
      <c r="BY185" s="60"/>
      <c r="BZ185" s="60"/>
      <c r="CA185" s="60"/>
      <c r="CB185" s="60"/>
      <c r="CC185" s="60"/>
      <c r="CD185" s="60"/>
      <c r="CE185" s="60"/>
      <c r="CF185" s="60"/>
      <c r="CG185" s="61"/>
      <c r="CH185" s="60"/>
      <c r="CI185" s="60"/>
      <c r="CJ185" s="60"/>
      <c r="CK185" s="60"/>
      <c r="CL185" s="60"/>
      <c r="CM185" s="60"/>
      <c r="CN185" s="60"/>
      <c r="CO185" s="60"/>
      <c r="CP185" s="60"/>
      <c r="CQ185" s="60"/>
      <c r="CR185" s="60"/>
      <c r="CS185" s="60"/>
      <c r="CT185" s="60"/>
      <c r="CU185" s="110"/>
      <c r="CV185" s="173"/>
      <c r="CW185" s="169">
        <f t="shared" si="1499"/>
        <v>0</v>
      </c>
      <c r="CX185" s="60"/>
      <c r="CY185" s="60"/>
      <c r="CZ185" s="60"/>
      <c r="DA185" s="60"/>
      <c r="DB185" s="60"/>
      <c r="DC185" s="60"/>
      <c r="DD185" s="60"/>
      <c r="DE185" s="60"/>
      <c r="DF185" s="60"/>
      <c r="DG185" s="60"/>
      <c r="DH185" s="61"/>
      <c r="DI185" s="60"/>
      <c r="DJ185" s="60"/>
      <c r="DK185" s="60"/>
      <c r="DL185" s="110"/>
      <c r="DM185" s="169">
        <f t="shared" si="1500"/>
        <v>0</v>
      </c>
      <c r="DN185" s="60"/>
      <c r="DO185" s="60"/>
      <c r="DP185" s="60"/>
      <c r="DQ185" s="60"/>
      <c r="DR185" s="60"/>
      <c r="DS185" s="60"/>
      <c r="DT185" s="60"/>
      <c r="DU185" s="60"/>
      <c r="DV185" s="60"/>
      <c r="DW185" s="60"/>
      <c r="DX185" s="61"/>
      <c r="DY185" s="60"/>
      <c r="DZ185" s="60"/>
      <c r="EA185" s="60"/>
      <c r="EB185" s="110"/>
      <c r="EC185" s="169">
        <f t="shared" si="1501"/>
        <v>0</v>
      </c>
      <c r="ED185" s="60"/>
      <c r="EE185" s="60"/>
      <c r="EF185" s="60"/>
      <c r="EG185" s="60"/>
      <c r="EH185" s="60"/>
      <c r="EI185" s="60"/>
      <c r="EJ185" s="60"/>
      <c r="EK185" s="60"/>
      <c r="EL185" s="60"/>
      <c r="EM185" s="60"/>
      <c r="EN185" s="61"/>
      <c r="EO185" s="60"/>
      <c r="EP185" s="60"/>
      <c r="EQ185" s="60"/>
      <c r="ER185" s="110"/>
      <c r="ES185" s="169">
        <f t="shared" si="1502"/>
        <v>0</v>
      </c>
      <c r="ET185" s="60"/>
      <c r="EU185" s="60"/>
      <c r="EV185" s="60"/>
      <c r="EW185" s="60"/>
      <c r="EX185" s="60"/>
      <c r="EY185" s="60"/>
      <c r="EZ185" s="60"/>
      <c r="FA185" s="60"/>
      <c r="FB185" s="60"/>
      <c r="FC185" s="60"/>
      <c r="FD185" s="61"/>
      <c r="FE185" s="60"/>
      <c r="FF185" s="60"/>
      <c r="FG185" s="60"/>
      <c r="FH185" s="110"/>
      <c r="FI185" s="169">
        <f t="shared" si="1503"/>
        <v>0</v>
      </c>
      <c r="FJ185" s="60"/>
      <c r="FK185" s="60"/>
      <c r="FL185" s="60"/>
      <c r="FM185" s="60"/>
      <c r="FN185" s="60"/>
      <c r="FO185" s="60"/>
      <c r="FP185" s="60"/>
      <c r="FQ185" s="60"/>
      <c r="FR185" s="60"/>
      <c r="FS185" s="60"/>
      <c r="FT185" s="61"/>
      <c r="FU185" s="60"/>
      <c r="FV185" s="60"/>
      <c r="FW185" s="60"/>
      <c r="FX185" s="110"/>
      <c r="FY185" s="169">
        <f t="shared" si="1504"/>
        <v>0</v>
      </c>
      <c r="FZ185" s="60"/>
      <c r="GA185" s="60"/>
      <c r="GB185" s="60"/>
      <c r="GC185" s="60"/>
      <c r="GD185" s="60"/>
      <c r="GE185" s="60"/>
      <c r="GF185" s="60"/>
      <c r="GG185" s="60"/>
      <c r="GH185" s="60"/>
      <c r="GI185" s="60"/>
      <c r="GJ185" s="61"/>
      <c r="GK185" s="60"/>
      <c r="GL185" s="60"/>
      <c r="GM185" s="60"/>
      <c r="GN185" s="110"/>
      <c r="GO185" s="169">
        <f t="shared" si="1505"/>
        <v>0</v>
      </c>
      <c r="GP185" s="60"/>
      <c r="GQ185" s="60"/>
      <c r="GR185" s="60"/>
      <c r="GS185" s="60"/>
      <c r="GT185" s="60"/>
      <c r="GU185" s="60"/>
      <c r="GV185" s="60"/>
      <c r="GW185" s="60"/>
      <c r="GX185" s="60"/>
      <c r="GY185" s="60"/>
      <c r="GZ185" s="61"/>
      <c r="HA185" s="60"/>
      <c r="HB185" s="60"/>
      <c r="HC185" s="60"/>
      <c r="HD185" s="60"/>
      <c r="HE185" s="60"/>
      <c r="HF185" s="60"/>
      <c r="HG185" s="60"/>
      <c r="HH185" s="60"/>
      <c r="HI185" s="60"/>
      <c r="HJ185" s="60"/>
      <c r="HK185" s="60"/>
      <c r="HL185" s="60"/>
      <c r="HM185" s="60"/>
      <c r="HN185" s="110"/>
      <c r="HO185" s="172"/>
      <c r="HP185" s="173"/>
      <c r="HQ185" s="169">
        <f t="shared" si="1506"/>
        <v>0</v>
      </c>
      <c r="HR185" s="60"/>
      <c r="HS185" s="60"/>
      <c r="HT185" s="60"/>
      <c r="HU185" s="60"/>
      <c r="HV185" s="60"/>
      <c r="HW185" s="60"/>
      <c r="HX185" s="60"/>
      <c r="HY185" s="60"/>
      <c r="HZ185" s="60"/>
      <c r="IA185" s="60"/>
      <c r="IB185" s="61"/>
      <c r="IC185" s="60"/>
      <c r="ID185" s="60"/>
      <c r="IE185" s="60"/>
      <c r="IF185" s="110"/>
      <c r="IG185" s="169">
        <f t="shared" si="1507"/>
        <v>0</v>
      </c>
      <c r="IH185" s="60"/>
      <c r="II185" s="60"/>
      <c r="IJ185" s="60"/>
      <c r="IK185" s="60"/>
      <c r="IL185" s="60"/>
      <c r="IM185" s="60"/>
      <c r="IN185" s="60"/>
      <c r="IO185" s="60"/>
      <c r="IP185" s="60"/>
      <c r="IQ185" s="60"/>
      <c r="IR185" s="61"/>
      <c r="IS185" s="60"/>
      <c r="IT185" s="60"/>
      <c r="IU185" s="60"/>
      <c r="IV185" s="110"/>
      <c r="IW185" s="169">
        <f t="shared" si="1508"/>
        <v>0</v>
      </c>
      <c r="IX185" s="60"/>
      <c r="IY185" s="60"/>
      <c r="IZ185" s="60"/>
      <c r="JA185" s="60"/>
      <c r="JB185" s="60"/>
      <c r="JC185" s="60"/>
      <c r="JD185" s="60"/>
      <c r="JE185" s="60"/>
      <c r="JF185" s="60"/>
      <c r="JG185" s="60"/>
      <c r="JH185" s="61"/>
      <c r="JI185" s="60"/>
      <c r="JJ185" s="60"/>
      <c r="JK185" s="60"/>
      <c r="JL185" s="110"/>
      <c r="JM185" s="169">
        <f t="shared" si="1509"/>
        <v>0</v>
      </c>
      <c r="JN185" s="60"/>
      <c r="JO185" s="60"/>
      <c r="JP185" s="60"/>
      <c r="JQ185" s="60"/>
      <c r="JR185" s="60"/>
      <c r="JS185" s="60"/>
      <c r="JT185" s="60"/>
      <c r="JU185" s="60"/>
      <c r="JV185" s="60"/>
      <c r="JW185" s="60"/>
      <c r="JX185" s="61"/>
      <c r="JY185" s="60"/>
      <c r="JZ185" s="60"/>
      <c r="KA185" s="60"/>
      <c r="KB185" s="110"/>
      <c r="KC185" s="169">
        <f t="shared" si="1510"/>
        <v>0</v>
      </c>
      <c r="KD185" s="60"/>
      <c r="KE185" s="60"/>
      <c r="KF185" s="60"/>
      <c r="KG185" s="60"/>
      <c r="KH185" s="60"/>
      <c r="KI185" s="60"/>
      <c r="KJ185" s="60"/>
      <c r="KK185" s="60"/>
      <c r="KL185" s="60"/>
      <c r="KM185" s="60"/>
      <c r="KN185" s="61"/>
      <c r="KO185" s="60"/>
      <c r="KP185" s="60"/>
      <c r="KQ185" s="60"/>
      <c r="KR185" s="60"/>
      <c r="KS185" s="60"/>
      <c r="KT185" s="60"/>
      <c r="KU185" s="60"/>
      <c r="KV185" s="60"/>
      <c r="KW185" s="60"/>
      <c r="KX185" s="60"/>
      <c r="KY185" s="60"/>
      <c r="KZ185" s="60"/>
      <c r="LA185" s="60"/>
      <c r="LB185" s="110"/>
      <c r="LC185" s="173"/>
      <c r="LD185" s="169">
        <f t="shared" si="1511"/>
        <v>0</v>
      </c>
      <c r="LE185" s="60"/>
      <c r="LF185" s="60"/>
      <c r="LG185" s="60"/>
      <c r="LH185" s="60"/>
      <c r="LI185" s="60"/>
      <c r="LJ185" s="60"/>
      <c r="LK185" s="60"/>
      <c r="LL185" s="60"/>
      <c r="LM185" s="60"/>
      <c r="LN185" s="60"/>
      <c r="LO185" s="61"/>
      <c r="LP185" s="60"/>
      <c r="LQ185" s="60"/>
      <c r="LR185" s="60"/>
      <c r="LS185" s="110"/>
      <c r="LT185" s="169">
        <f t="shared" si="1512"/>
        <v>0</v>
      </c>
      <c r="LU185" s="60"/>
      <c r="LV185" s="60"/>
      <c r="LW185" s="60"/>
      <c r="LX185" s="60"/>
      <c r="LY185" s="60"/>
      <c r="LZ185" s="60"/>
      <c r="MA185" s="60"/>
      <c r="MB185" s="60"/>
      <c r="MC185" s="60"/>
      <c r="MD185" s="60"/>
      <c r="ME185" s="61"/>
      <c r="MF185" s="60"/>
      <c r="MG185" s="60"/>
      <c r="MH185" s="60"/>
      <c r="MI185" s="110"/>
      <c r="MJ185" s="169">
        <f t="shared" si="1513"/>
        <v>0</v>
      </c>
      <c r="MK185" s="60"/>
      <c r="ML185" s="60"/>
      <c r="MM185" s="60"/>
      <c r="MN185" s="60"/>
      <c r="MO185" s="60"/>
      <c r="MP185" s="60"/>
      <c r="MQ185" s="60"/>
      <c r="MR185" s="60"/>
      <c r="MS185" s="60"/>
      <c r="MT185" s="60"/>
      <c r="MU185" s="61"/>
      <c r="MV185" s="60"/>
      <c r="MW185" s="60"/>
      <c r="MX185" s="60"/>
      <c r="MY185" s="110"/>
      <c r="MZ185" s="169">
        <f t="shared" si="1514"/>
        <v>0</v>
      </c>
      <c r="NA185" s="60"/>
      <c r="NB185" s="60"/>
      <c r="NC185" s="60"/>
      <c r="ND185" s="60"/>
      <c r="NE185" s="60"/>
      <c r="NF185" s="60"/>
      <c r="NG185" s="60"/>
      <c r="NH185" s="60"/>
      <c r="NI185" s="60"/>
      <c r="NJ185" s="60"/>
      <c r="NK185" s="61"/>
      <c r="NL185" s="60"/>
      <c r="NM185" s="60"/>
      <c r="NN185" s="60"/>
      <c r="NO185" s="110"/>
      <c r="NP185" s="169">
        <f t="shared" si="1515"/>
        <v>0</v>
      </c>
      <c r="NQ185" s="60"/>
      <c r="NR185" s="60"/>
      <c r="NS185" s="60"/>
      <c r="NT185" s="60"/>
      <c r="NU185" s="60"/>
      <c r="NV185" s="60"/>
      <c r="NW185" s="60"/>
      <c r="NX185" s="60"/>
      <c r="NY185" s="60"/>
      <c r="NZ185" s="60"/>
      <c r="OA185" s="61"/>
      <c r="OB185" s="60"/>
      <c r="OC185" s="60"/>
      <c r="OD185" s="60"/>
      <c r="OE185" s="110"/>
      <c r="OF185" s="169">
        <f t="shared" si="1516"/>
        <v>0</v>
      </c>
      <c r="OG185" s="60"/>
      <c r="OH185" s="60"/>
      <c r="OI185" s="60"/>
      <c r="OJ185" s="60"/>
      <c r="OK185" s="60"/>
      <c r="OL185" s="60"/>
      <c r="OM185" s="60"/>
      <c r="ON185" s="60"/>
      <c r="OO185" s="60"/>
      <c r="OP185" s="60"/>
      <c r="OQ185" s="61"/>
      <c r="OR185" s="60"/>
      <c r="OS185" s="60"/>
      <c r="OT185" s="60"/>
      <c r="OU185" s="110"/>
      <c r="OV185" s="169">
        <f t="shared" si="1517"/>
        <v>0</v>
      </c>
      <c r="OW185" s="60"/>
      <c r="OX185" s="60"/>
      <c r="OY185" s="60"/>
      <c r="OZ185" s="60"/>
      <c r="PA185" s="60"/>
      <c r="PB185" s="60"/>
      <c r="PC185" s="60"/>
      <c r="PD185" s="60"/>
      <c r="PE185" s="60"/>
      <c r="PF185" s="60"/>
      <c r="PG185" s="61"/>
      <c r="PH185" s="60"/>
      <c r="PI185" s="60"/>
      <c r="PJ185" s="60"/>
      <c r="PK185" s="110"/>
      <c r="PL185" s="169">
        <f t="shared" si="1518"/>
        <v>0</v>
      </c>
      <c r="PM185" s="60"/>
      <c r="PN185" s="60"/>
      <c r="PO185" s="60"/>
      <c r="PP185" s="60"/>
      <c r="PQ185" s="60"/>
      <c r="PR185" s="60"/>
      <c r="PS185" s="60"/>
      <c r="PT185" s="60"/>
      <c r="PU185" s="60"/>
      <c r="PV185" s="60"/>
      <c r="PW185" s="61"/>
      <c r="PX185" s="60"/>
      <c r="PY185" s="60"/>
      <c r="PZ185" s="60"/>
      <c r="QA185" s="110"/>
      <c r="QB185" s="169">
        <f t="shared" si="1519"/>
        <v>0</v>
      </c>
      <c r="QC185" s="60"/>
      <c r="QD185" s="60"/>
      <c r="QE185" s="60"/>
      <c r="QF185" s="60"/>
      <c r="QG185" s="60"/>
      <c r="QH185" s="60"/>
      <c r="QI185" s="60"/>
      <c r="QJ185" s="60"/>
      <c r="QK185" s="60"/>
      <c r="QL185" s="60"/>
      <c r="QM185" s="61"/>
      <c r="QN185" s="60"/>
      <c r="QO185" s="60"/>
      <c r="QP185" s="60"/>
      <c r="QQ185" s="110"/>
      <c r="QR185" s="169">
        <f t="shared" si="1520"/>
        <v>0</v>
      </c>
      <c r="QS185" s="60"/>
      <c r="QT185" s="60"/>
      <c r="QU185" s="60"/>
      <c r="QV185" s="60"/>
      <c r="QW185" s="60"/>
      <c r="QX185" s="60"/>
      <c r="QY185" s="60"/>
      <c r="QZ185" s="60"/>
      <c r="RA185" s="60"/>
      <c r="RB185" s="60"/>
      <c r="RC185" s="61"/>
      <c r="RD185" s="60"/>
      <c r="RE185" s="60"/>
      <c r="RF185" s="60"/>
      <c r="RG185" s="60"/>
      <c r="RH185" s="60"/>
      <c r="RI185" s="60"/>
      <c r="RJ185" s="60"/>
      <c r="RK185" s="60"/>
      <c r="RL185" s="60"/>
      <c r="RM185" s="60"/>
      <c r="RN185" s="60"/>
      <c r="RO185" s="60"/>
      <c r="RP185" s="60"/>
      <c r="RQ185" s="110"/>
      <c r="RR185" s="173"/>
      <c r="RS185" s="169">
        <f t="shared" si="1521"/>
        <v>0</v>
      </c>
      <c r="RT185" s="60"/>
      <c r="RU185" s="60"/>
      <c r="RV185" s="60"/>
      <c r="RW185" s="60"/>
      <c r="RX185" s="60"/>
      <c r="RY185" s="60"/>
      <c r="RZ185" s="60"/>
      <c r="SA185" s="60"/>
      <c r="SB185" s="60"/>
      <c r="SC185" s="60"/>
      <c r="SD185" s="61"/>
      <c r="SE185" s="60"/>
      <c r="SF185" s="60"/>
      <c r="SG185" s="60"/>
      <c r="SH185" s="110"/>
      <c r="SI185" s="169">
        <f t="shared" si="1522"/>
        <v>0</v>
      </c>
      <c r="SJ185" s="60"/>
      <c r="SK185" s="60"/>
      <c r="SL185" s="60"/>
      <c r="SM185" s="60"/>
      <c r="SN185" s="60"/>
      <c r="SO185" s="60"/>
      <c r="SP185" s="60"/>
      <c r="SQ185" s="60"/>
      <c r="SR185" s="60"/>
      <c r="SS185" s="60"/>
      <c r="ST185" s="61"/>
      <c r="SU185" s="60"/>
      <c r="SV185" s="60"/>
      <c r="SW185" s="60"/>
      <c r="SX185" s="110"/>
      <c r="SY185" s="169">
        <f t="shared" si="1523"/>
        <v>0</v>
      </c>
      <c r="SZ185" s="60"/>
      <c r="TA185" s="60"/>
      <c r="TB185" s="60"/>
      <c r="TC185" s="60"/>
      <c r="TD185" s="60"/>
      <c r="TE185" s="60"/>
      <c r="TF185" s="60"/>
      <c r="TG185" s="60"/>
      <c r="TH185" s="60"/>
      <c r="TI185" s="60"/>
      <c r="TJ185" s="61"/>
      <c r="TK185" s="60"/>
      <c r="TL185" s="60"/>
      <c r="TM185" s="60"/>
      <c r="TN185" s="110"/>
      <c r="TO185" s="169">
        <f t="shared" si="1524"/>
        <v>0</v>
      </c>
      <c r="TP185" s="60"/>
      <c r="TQ185" s="60"/>
      <c r="TR185" s="60"/>
      <c r="TS185" s="60"/>
      <c r="TT185" s="60"/>
      <c r="TU185" s="60"/>
      <c r="TV185" s="60"/>
      <c r="TW185" s="60"/>
      <c r="TX185" s="60"/>
      <c r="TY185" s="60"/>
      <c r="TZ185" s="61"/>
      <c r="UA185" s="60"/>
      <c r="UB185" s="60"/>
      <c r="UC185" s="60"/>
      <c r="UD185" s="110"/>
      <c r="UE185" s="169">
        <f t="shared" si="1525"/>
        <v>0</v>
      </c>
      <c r="UF185" s="60"/>
      <c r="UG185" s="60"/>
      <c r="UH185" s="60"/>
      <c r="UI185" s="60"/>
      <c r="UJ185" s="60"/>
      <c r="UK185" s="60"/>
      <c r="UL185" s="60"/>
      <c r="UM185" s="60"/>
      <c r="UN185" s="60"/>
      <c r="UO185" s="60"/>
      <c r="UP185" s="61"/>
      <c r="UQ185" s="60"/>
      <c r="UR185" s="60"/>
      <c r="US185" s="60"/>
      <c r="UT185" s="60"/>
      <c r="UU185" s="60"/>
      <c r="UV185" s="60"/>
      <c r="UW185" s="60"/>
      <c r="UX185" s="60"/>
      <c r="UY185" s="60"/>
      <c r="UZ185" s="60"/>
      <c r="VA185" s="60"/>
      <c r="VB185" s="60"/>
      <c r="VC185" s="60"/>
      <c r="VD185" s="110"/>
      <c r="VE185" s="10" t="str">
        <f t="shared" si="1195"/>
        <v>-</v>
      </c>
    </row>
    <row r="186" spans="1:577" ht="20.149999999999999" customHeight="1">
      <c r="A186" s="22"/>
      <c r="B186" s="22"/>
      <c r="C186" s="23">
        <v>64068</v>
      </c>
      <c r="D186" s="24" t="s">
        <v>178</v>
      </c>
      <c r="E186" s="193">
        <f>SUM(F186:I186)</f>
        <v>0</v>
      </c>
      <c r="F186" s="194"/>
      <c r="G186" s="194"/>
      <c r="H186" s="195"/>
      <c r="I186" s="229"/>
      <c r="J186" s="241">
        <f t="shared" si="1494"/>
        <v>0</v>
      </c>
      <c r="K186" s="61"/>
      <c r="L186" s="60"/>
      <c r="M186" s="60"/>
      <c r="N186" s="60"/>
      <c r="O186" s="60"/>
      <c r="P186" s="60"/>
      <c r="Q186" s="60"/>
      <c r="R186" s="60"/>
      <c r="S186" s="60"/>
      <c r="T186" s="60"/>
      <c r="U186" s="61"/>
      <c r="V186" s="60"/>
      <c r="W186" s="60"/>
      <c r="X186" s="60"/>
      <c r="Y186" s="110"/>
      <c r="Z186" s="169">
        <f t="shared" si="1495"/>
        <v>0</v>
      </c>
      <c r="AA186" s="60"/>
      <c r="AB186" s="60"/>
      <c r="AC186" s="60"/>
      <c r="AD186" s="60"/>
      <c r="AE186" s="60"/>
      <c r="AF186" s="60"/>
      <c r="AG186" s="60"/>
      <c r="AH186" s="60"/>
      <c r="AI186" s="60"/>
      <c r="AJ186" s="60"/>
      <c r="AK186" s="61"/>
      <c r="AL186" s="60"/>
      <c r="AM186" s="60"/>
      <c r="AN186" s="60"/>
      <c r="AO186" s="110"/>
      <c r="AP186" s="169">
        <f t="shared" si="1496"/>
        <v>0</v>
      </c>
      <c r="AQ186" s="60"/>
      <c r="AR186" s="60"/>
      <c r="AS186" s="60"/>
      <c r="AT186" s="60"/>
      <c r="AU186" s="60"/>
      <c r="AV186" s="60"/>
      <c r="AW186" s="60"/>
      <c r="AX186" s="60"/>
      <c r="AY186" s="60"/>
      <c r="AZ186" s="60"/>
      <c r="BA186" s="61"/>
      <c r="BB186" s="60"/>
      <c r="BC186" s="60"/>
      <c r="BD186" s="60"/>
      <c r="BE186" s="110"/>
      <c r="BF186" s="169">
        <f t="shared" si="1497"/>
        <v>0</v>
      </c>
      <c r="BG186" s="60"/>
      <c r="BH186" s="60"/>
      <c r="BI186" s="60"/>
      <c r="BJ186" s="60"/>
      <c r="BK186" s="60"/>
      <c r="BL186" s="60"/>
      <c r="BM186" s="60"/>
      <c r="BN186" s="60"/>
      <c r="BO186" s="60"/>
      <c r="BP186" s="60"/>
      <c r="BQ186" s="61"/>
      <c r="BR186" s="60"/>
      <c r="BS186" s="60"/>
      <c r="BT186" s="60"/>
      <c r="BU186" s="110"/>
      <c r="BV186" s="169">
        <f t="shared" si="1498"/>
        <v>0</v>
      </c>
      <c r="BW186" s="60"/>
      <c r="BX186" s="60"/>
      <c r="BY186" s="60"/>
      <c r="BZ186" s="60"/>
      <c r="CA186" s="60"/>
      <c r="CB186" s="60"/>
      <c r="CC186" s="60"/>
      <c r="CD186" s="60"/>
      <c r="CE186" s="60"/>
      <c r="CF186" s="60"/>
      <c r="CG186" s="61"/>
      <c r="CH186" s="60"/>
      <c r="CI186" s="60"/>
      <c r="CJ186" s="60"/>
      <c r="CK186" s="60"/>
      <c r="CL186" s="60"/>
      <c r="CM186" s="60"/>
      <c r="CN186" s="60"/>
      <c r="CO186" s="60"/>
      <c r="CP186" s="60"/>
      <c r="CQ186" s="60"/>
      <c r="CR186" s="60"/>
      <c r="CS186" s="60"/>
      <c r="CT186" s="60"/>
      <c r="CU186" s="110"/>
      <c r="CV186" s="173"/>
      <c r="CW186" s="169">
        <f t="shared" si="1499"/>
        <v>0</v>
      </c>
      <c r="CX186" s="60"/>
      <c r="CY186" s="60"/>
      <c r="CZ186" s="60"/>
      <c r="DA186" s="60"/>
      <c r="DB186" s="60"/>
      <c r="DC186" s="60"/>
      <c r="DD186" s="60"/>
      <c r="DE186" s="60"/>
      <c r="DF186" s="60"/>
      <c r="DG186" s="60"/>
      <c r="DH186" s="61"/>
      <c r="DI186" s="60"/>
      <c r="DJ186" s="60"/>
      <c r="DK186" s="60"/>
      <c r="DL186" s="110"/>
      <c r="DM186" s="169">
        <f t="shared" si="1500"/>
        <v>0</v>
      </c>
      <c r="DN186" s="60"/>
      <c r="DO186" s="60"/>
      <c r="DP186" s="60"/>
      <c r="DQ186" s="60"/>
      <c r="DR186" s="60"/>
      <c r="DS186" s="60"/>
      <c r="DT186" s="60"/>
      <c r="DU186" s="60"/>
      <c r="DV186" s="60"/>
      <c r="DW186" s="60"/>
      <c r="DX186" s="61"/>
      <c r="DY186" s="60"/>
      <c r="DZ186" s="60"/>
      <c r="EA186" s="60"/>
      <c r="EB186" s="110"/>
      <c r="EC186" s="169">
        <f t="shared" si="1501"/>
        <v>0</v>
      </c>
      <c r="ED186" s="60"/>
      <c r="EE186" s="60"/>
      <c r="EF186" s="60"/>
      <c r="EG186" s="60"/>
      <c r="EH186" s="60"/>
      <c r="EI186" s="60"/>
      <c r="EJ186" s="60"/>
      <c r="EK186" s="60"/>
      <c r="EL186" s="60"/>
      <c r="EM186" s="60"/>
      <c r="EN186" s="61"/>
      <c r="EO186" s="60"/>
      <c r="EP186" s="60"/>
      <c r="EQ186" s="60"/>
      <c r="ER186" s="110"/>
      <c r="ES186" s="169">
        <f t="shared" si="1502"/>
        <v>0</v>
      </c>
      <c r="ET186" s="60"/>
      <c r="EU186" s="60"/>
      <c r="EV186" s="60"/>
      <c r="EW186" s="60"/>
      <c r="EX186" s="60"/>
      <c r="EY186" s="60"/>
      <c r="EZ186" s="60"/>
      <c r="FA186" s="60"/>
      <c r="FB186" s="60"/>
      <c r="FC186" s="60"/>
      <c r="FD186" s="61"/>
      <c r="FE186" s="60"/>
      <c r="FF186" s="60"/>
      <c r="FG186" s="60"/>
      <c r="FH186" s="110"/>
      <c r="FI186" s="169">
        <f t="shared" si="1503"/>
        <v>0</v>
      </c>
      <c r="FJ186" s="60"/>
      <c r="FK186" s="60"/>
      <c r="FL186" s="60"/>
      <c r="FM186" s="60"/>
      <c r="FN186" s="60"/>
      <c r="FO186" s="60"/>
      <c r="FP186" s="60"/>
      <c r="FQ186" s="60"/>
      <c r="FR186" s="60"/>
      <c r="FS186" s="60"/>
      <c r="FT186" s="61"/>
      <c r="FU186" s="60"/>
      <c r="FV186" s="60"/>
      <c r="FW186" s="60"/>
      <c r="FX186" s="110"/>
      <c r="FY186" s="169">
        <f t="shared" si="1504"/>
        <v>0</v>
      </c>
      <c r="FZ186" s="60"/>
      <c r="GA186" s="60"/>
      <c r="GB186" s="60"/>
      <c r="GC186" s="60"/>
      <c r="GD186" s="60"/>
      <c r="GE186" s="60"/>
      <c r="GF186" s="60"/>
      <c r="GG186" s="60"/>
      <c r="GH186" s="60"/>
      <c r="GI186" s="60"/>
      <c r="GJ186" s="61"/>
      <c r="GK186" s="60"/>
      <c r="GL186" s="60"/>
      <c r="GM186" s="60"/>
      <c r="GN186" s="110"/>
      <c r="GO186" s="169">
        <f t="shared" si="1505"/>
        <v>0</v>
      </c>
      <c r="GP186" s="60"/>
      <c r="GQ186" s="60"/>
      <c r="GR186" s="60"/>
      <c r="GS186" s="60"/>
      <c r="GT186" s="60"/>
      <c r="GU186" s="60"/>
      <c r="GV186" s="60"/>
      <c r="GW186" s="60"/>
      <c r="GX186" s="60"/>
      <c r="GY186" s="60"/>
      <c r="GZ186" s="61"/>
      <c r="HA186" s="60"/>
      <c r="HB186" s="60"/>
      <c r="HC186" s="60"/>
      <c r="HD186" s="60"/>
      <c r="HE186" s="60"/>
      <c r="HF186" s="60"/>
      <c r="HG186" s="60"/>
      <c r="HH186" s="60"/>
      <c r="HI186" s="60"/>
      <c r="HJ186" s="60"/>
      <c r="HK186" s="60"/>
      <c r="HL186" s="60"/>
      <c r="HM186" s="60"/>
      <c r="HN186" s="110"/>
      <c r="HO186" s="172"/>
      <c r="HP186" s="173"/>
      <c r="HQ186" s="169">
        <f t="shared" si="1506"/>
        <v>0</v>
      </c>
      <c r="HR186" s="60"/>
      <c r="HS186" s="60"/>
      <c r="HT186" s="60"/>
      <c r="HU186" s="60"/>
      <c r="HV186" s="60"/>
      <c r="HW186" s="60"/>
      <c r="HX186" s="60"/>
      <c r="HY186" s="60"/>
      <c r="HZ186" s="60"/>
      <c r="IA186" s="60"/>
      <c r="IB186" s="61"/>
      <c r="IC186" s="60"/>
      <c r="ID186" s="60"/>
      <c r="IE186" s="60"/>
      <c r="IF186" s="110"/>
      <c r="IG186" s="169">
        <f t="shared" si="1507"/>
        <v>0</v>
      </c>
      <c r="IH186" s="60"/>
      <c r="II186" s="60"/>
      <c r="IJ186" s="60"/>
      <c r="IK186" s="60"/>
      <c r="IL186" s="60"/>
      <c r="IM186" s="60"/>
      <c r="IN186" s="60"/>
      <c r="IO186" s="60"/>
      <c r="IP186" s="60"/>
      <c r="IQ186" s="60"/>
      <c r="IR186" s="61"/>
      <c r="IS186" s="60"/>
      <c r="IT186" s="60"/>
      <c r="IU186" s="60"/>
      <c r="IV186" s="110"/>
      <c r="IW186" s="169">
        <f t="shared" si="1508"/>
        <v>0</v>
      </c>
      <c r="IX186" s="60"/>
      <c r="IY186" s="60"/>
      <c r="IZ186" s="60"/>
      <c r="JA186" s="60"/>
      <c r="JB186" s="60"/>
      <c r="JC186" s="60"/>
      <c r="JD186" s="60"/>
      <c r="JE186" s="60"/>
      <c r="JF186" s="60"/>
      <c r="JG186" s="60"/>
      <c r="JH186" s="61"/>
      <c r="JI186" s="60"/>
      <c r="JJ186" s="60"/>
      <c r="JK186" s="60"/>
      <c r="JL186" s="110"/>
      <c r="JM186" s="169">
        <f t="shared" si="1509"/>
        <v>0</v>
      </c>
      <c r="JN186" s="60"/>
      <c r="JO186" s="60"/>
      <c r="JP186" s="60"/>
      <c r="JQ186" s="60"/>
      <c r="JR186" s="60"/>
      <c r="JS186" s="60"/>
      <c r="JT186" s="60"/>
      <c r="JU186" s="60"/>
      <c r="JV186" s="60"/>
      <c r="JW186" s="60"/>
      <c r="JX186" s="61"/>
      <c r="JY186" s="60"/>
      <c r="JZ186" s="60"/>
      <c r="KA186" s="60"/>
      <c r="KB186" s="110"/>
      <c r="KC186" s="169">
        <f t="shared" si="1510"/>
        <v>0</v>
      </c>
      <c r="KD186" s="60"/>
      <c r="KE186" s="60"/>
      <c r="KF186" s="60"/>
      <c r="KG186" s="60"/>
      <c r="KH186" s="60"/>
      <c r="KI186" s="60"/>
      <c r="KJ186" s="60"/>
      <c r="KK186" s="60"/>
      <c r="KL186" s="60"/>
      <c r="KM186" s="60"/>
      <c r="KN186" s="61"/>
      <c r="KO186" s="60"/>
      <c r="KP186" s="60"/>
      <c r="KQ186" s="60"/>
      <c r="KR186" s="60"/>
      <c r="KS186" s="60"/>
      <c r="KT186" s="60"/>
      <c r="KU186" s="60"/>
      <c r="KV186" s="60"/>
      <c r="KW186" s="60"/>
      <c r="KX186" s="60"/>
      <c r="KY186" s="60"/>
      <c r="KZ186" s="60"/>
      <c r="LA186" s="60"/>
      <c r="LB186" s="110"/>
      <c r="LC186" s="173"/>
      <c r="LD186" s="169">
        <f t="shared" si="1511"/>
        <v>0</v>
      </c>
      <c r="LE186" s="60"/>
      <c r="LF186" s="60"/>
      <c r="LG186" s="60"/>
      <c r="LH186" s="60"/>
      <c r="LI186" s="60"/>
      <c r="LJ186" s="60"/>
      <c r="LK186" s="60"/>
      <c r="LL186" s="60"/>
      <c r="LM186" s="60"/>
      <c r="LN186" s="60"/>
      <c r="LO186" s="61"/>
      <c r="LP186" s="60"/>
      <c r="LQ186" s="60"/>
      <c r="LR186" s="60"/>
      <c r="LS186" s="110"/>
      <c r="LT186" s="169">
        <f t="shared" si="1512"/>
        <v>0</v>
      </c>
      <c r="LU186" s="60"/>
      <c r="LV186" s="60"/>
      <c r="LW186" s="60"/>
      <c r="LX186" s="60"/>
      <c r="LY186" s="60"/>
      <c r="LZ186" s="60"/>
      <c r="MA186" s="60"/>
      <c r="MB186" s="60"/>
      <c r="MC186" s="60"/>
      <c r="MD186" s="60"/>
      <c r="ME186" s="61"/>
      <c r="MF186" s="60"/>
      <c r="MG186" s="60"/>
      <c r="MH186" s="60"/>
      <c r="MI186" s="110"/>
      <c r="MJ186" s="169">
        <f t="shared" si="1513"/>
        <v>0</v>
      </c>
      <c r="MK186" s="60"/>
      <c r="ML186" s="60"/>
      <c r="MM186" s="60"/>
      <c r="MN186" s="60"/>
      <c r="MO186" s="60"/>
      <c r="MP186" s="60"/>
      <c r="MQ186" s="60"/>
      <c r="MR186" s="60"/>
      <c r="MS186" s="60"/>
      <c r="MT186" s="60"/>
      <c r="MU186" s="61"/>
      <c r="MV186" s="60"/>
      <c r="MW186" s="60"/>
      <c r="MX186" s="60"/>
      <c r="MY186" s="110"/>
      <c r="MZ186" s="169">
        <f t="shared" si="1514"/>
        <v>0</v>
      </c>
      <c r="NA186" s="60"/>
      <c r="NB186" s="60"/>
      <c r="NC186" s="60"/>
      <c r="ND186" s="60"/>
      <c r="NE186" s="60"/>
      <c r="NF186" s="60"/>
      <c r="NG186" s="60"/>
      <c r="NH186" s="60"/>
      <c r="NI186" s="60"/>
      <c r="NJ186" s="60"/>
      <c r="NK186" s="61"/>
      <c r="NL186" s="60"/>
      <c r="NM186" s="60"/>
      <c r="NN186" s="60"/>
      <c r="NO186" s="110"/>
      <c r="NP186" s="169">
        <f t="shared" si="1515"/>
        <v>0</v>
      </c>
      <c r="NQ186" s="60"/>
      <c r="NR186" s="60"/>
      <c r="NS186" s="60"/>
      <c r="NT186" s="60"/>
      <c r="NU186" s="60"/>
      <c r="NV186" s="60"/>
      <c r="NW186" s="60"/>
      <c r="NX186" s="60"/>
      <c r="NY186" s="60"/>
      <c r="NZ186" s="60"/>
      <c r="OA186" s="61"/>
      <c r="OB186" s="60"/>
      <c r="OC186" s="60"/>
      <c r="OD186" s="60"/>
      <c r="OE186" s="110"/>
      <c r="OF186" s="169">
        <f t="shared" si="1516"/>
        <v>0</v>
      </c>
      <c r="OG186" s="60"/>
      <c r="OH186" s="60"/>
      <c r="OI186" s="60"/>
      <c r="OJ186" s="60"/>
      <c r="OK186" s="60"/>
      <c r="OL186" s="60"/>
      <c r="OM186" s="60"/>
      <c r="ON186" s="60"/>
      <c r="OO186" s="60"/>
      <c r="OP186" s="60"/>
      <c r="OQ186" s="61"/>
      <c r="OR186" s="60"/>
      <c r="OS186" s="60"/>
      <c r="OT186" s="60"/>
      <c r="OU186" s="110"/>
      <c r="OV186" s="169">
        <f t="shared" si="1517"/>
        <v>0</v>
      </c>
      <c r="OW186" s="60"/>
      <c r="OX186" s="60"/>
      <c r="OY186" s="60"/>
      <c r="OZ186" s="60"/>
      <c r="PA186" s="60"/>
      <c r="PB186" s="60"/>
      <c r="PC186" s="60"/>
      <c r="PD186" s="60"/>
      <c r="PE186" s="60"/>
      <c r="PF186" s="60"/>
      <c r="PG186" s="61"/>
      <c r="PH186" s="60"/>
      <c r="PI186" s="60"/>
      <c r="PJ186" s="60"/>
      <c r="PK186" s="110"/>
      <c r="PL186" s="169">
        <f t="shared" si="1518"/>
        <v>0</v>
      </c>
      <c r="PM186" s="60"/>
      <c r="PN186" s="60"/>
      <c r="PO186" s="60"/>
      <c r="PP186" s="60"/>
      <c r="PQ186" s="60"/>
      <c r="PR186" s="60"/>
      <c r="PS186" s="60"/>
      <c r="PT186" s="60"/>
      <c r="PU186" s="60"/>
      <c r="PV186" s="60"/>
      <c r="PW186" s="61"/>
      <c r="PX186" s="60"/>
      <c r="PY186" s="60"/>
      <c r="PZ186" s="60"/>
      <c r="QA186" s="110"/>
      <c r="QB186" s="169">
        <f t="shared" si="1519"/>
        <v>0</v>
      </c>
      <c r="QC186" s="60"/>
      <c r="QD186" s="60"/>
      <c r="QE186" s="60"/>
      <c r="QF186" s="60"/>
      <c r="QG186" s="60"/>
      <c r="QH186" s="60"/>
      <c r="QI186" s="60"/>
      <c r="QJ186" s="60"/>
      <c r="QK186" s="60"/>
      <c r="QL186" s="60"/>
      <c r="QM186" s="61"/>
      <c r="QN186" s="60"/>
      <c r="QO186" s="60"/>
      <c r="QP186" s="60"/>
      <c r="QQ186" s="110"/>
      <c r="QR186" s="169">
        <f t="shared" si="1520"/>
        <v>0</v>
      </c>
      <c r="QS186" s="60"/>
      <c r="QT186" s="60"/>
      <c r="QU186" s="60"/>
      <c r="QV186" s="60"/>
      <c r="QW186" s="60"/>
      <c r="QX186" s="60"/>
      <c r="QY186" s="60"/>
      <c r="QZ186" s="60"/>
      <c r="RA186" s="60"/>
      <c r="RB186" s="60"/>
      <c r="RC186" s="61"/>
      <c r="RD186" s="60"/>
      <c r="RE186" s="60"/>
      <c r="RF186" s="60"/>
      <c r="RG186" s="60"/>
      <c r="RH186" s="60"/>
      <c r="RI186" s="60"/>
      <c r="RJ186" s="60"/>
      <c r="RK186" s="60"/>
      <c r="RL186" s="60"/>
      <c r="RM186" s="60"/>
      <c r="RN186" s="60"/>
      <c r="RO186" s="60"/>
      <c r="RP186" s="60"/>
      <c r="RQ186" s="110"/>
      <c r="RR186" s="173"/>
      <c r="RS186" s="169">
        <f t="shared" si="1521"/>
        <v>0</v>
      </c>
      <c r="RT186" s="60"/>
      <c r="RU186" s="60"/>
      <c r="RV186" s="60"/>
      <c r="RW186" s="60"/>
      <c r="RX186" s="60"/>
      <c r="RY186" s="60"/>
      <c r="RZ186" s="60"/>
      <c r="SA186" s="60"/>
      <c r="SB186" s="60"/>
      <c r="SC186" s="60"/>
      <c r="SD186" s="61"/>
      <c r="SE186" s="60"/>
      <c r="SF186" s="60"/>
      <c r="SG186" s="60"/>
      <c r="SH186" s="110"/>
      <c r="SI186" s="169">
        <f t="shared" si="1522"/>
        <v>0</v>
      </c>
      <c r="SJ186" s="60"/>
      <c r="SK186" s="60"/>
      <c r="SL186" s="60"/>
      <c r="SM186" s="60"/>
      <c r="SN186" s="60"/>
      <c r="SO186" s="60"/>
      <c r="SP186" s="60"/>
      <c r="SQ186" s="60"/>
      <c r="SR186" s="60"/>
      <c r="SS186" s="60"/>
      <c r="ST186" s="61"/>
      <c r="SU186" s="60"/>
      <c r="SV186" s="60"/>
      <c r="SW186" s="60"/>
      <c r="SX186" s="110"/>
      <c r="SY186" s="169">
        <f t="shared" si="1523"/>
        <v>0</v>
      </c>
      <c r="SZ186" s="60"/>
      <c r="TA186" s="60"/>
      <c r="TB186" s="60"/>
      <c r="TC186" s="60"/>
      <c r="TD186" s="60"/>
      <c r="TE186" s="60"/>
      <c r="TF186" s="60"/>
      <c r="TG186" s="60"/>
      <c r="TH186" s="60"/>
      <c r="TI186" s="60"/>
      <c r="TJ186" s="61"/>
      <c r="TK186" s="60"/>
      <c r="TL186" s="60"/>
      <c r="TM186" s="60"/>
      <c r="TN186" s="110"/>
      <c r="TO186" s="169">
        <f t="shared" si="1524"/>
        <v>0</v>
      </c>
      <c r="TP186" s="60"/>
      <c r="TQ186" s="60"/>
      <c r="TR186" s="60"/>
      <c r="TS186" s="60"/>
      <c r="TT186" s="60"/>
      <c r="TU186" s="60"/>
      <c r="TV186" s="60"/>
      <c r="TW186" s="60"/>
      <c r="TX186" s="60"/>
      <c r="TY186" s="60"/>
      <c r="TZ186" s="61"/>
      <c r="UA186" s="60"/>
      <c r="UB186" s="60"/>
      <c r="UC186" s="60"/>
      <c r="UD186" s="110"/>
      <c r="UE186" s="169">
        <f t="shared" si="1525"/>
        <v>0</v>
      </c>
      <c r="UF186" s="60"/>
      <c r="UG186" s="60"/>
      <c r="UH186" s="60"/>
      <c r="UI186" s="60"/>
      <c r="UJ186" s="60"/>
      <c r="UK186" s="60"/>
      <c r="UL186" s="60"/>
      <c r="UM186" s="60"/>
      <c r="UN186" s="60"/>
      <c r="UO186" s="60"/>
      <c r="UP186" s="61"/>
      <c r="UQ186" s="60"/>
      <c r="UR186" s="60"/>
      <c r="US186" s="60"/>
      <c r="UT186" s="60"/>
      <c r="UU186" s="60"/>
      <c r="UV186" s="60"/>
      <c r="UW186" s="60"/>
      <c r="UX186" s="60"/>
      <c r="UY186" s="60"/>
      <c r="UZ186" s="60"/>
      <c r="VA186" s="60"/>
      <c r="VB186" s="60"/>
      <c r="VC186" s="60"/>
      <c r="VD186" s="110"/>
      <c r="VE186" s="10" t="str">
        <f t="shared" si="1195"/>
        <v>-</v>
      </c>
    </row>
    <row r="187" spans="1:577" ht="20.149999999999999" customHeight="1">
      <c r="A187" s="19"/>
      <c r="B187" s="19">
        <v>6407</v>
      </c>
      <c r="C187" s="19"/>
      <c r="D187" s="20" t="s">
        <v>179</v>
      </c>
      <c r="E187" s="190">
        <f t="shared" ref="E187:BP187" si="1526">SUM(E188:E195)</f>
        <v>0</v>
      </c>
      <c r="F187" s="191">
        <f t="shared" si="1526"/>
        <v>0</v>
      </c>
      <c r="G187" s="191">
        <f t="shared" si="1526"/>
        <v>0</v>
      </c>
      <c r="H187" s="192">
        <f t="shared" si="1526"/>
        <v>0</v>
      </c>
      <c r="I187" s="228">
        <f t="shared" si="1526"/>
        <v>0</v>
      </c>
      <c r="J187" s="191">
        <f t="shared" si="1526"/>
        <v>0</v>
      </c>
      <c r="K187" s="59">
        <f t="shared" si="1526"/>
        <v>0</v>
      </c>
      <c r="L187" s="58">
        <f t="shared" si="1526"/>
        <v>0</v>
      </c>
      <c r="M187" s="58">
        <f t="shared" si="1526"/>
        <v>0</v>
      </c>
      <c r="N187" s="58">
        <f t="shared" si="1526"/>
        <v>0</v>
      </c>
      <c r="O187" s="58">
        <f t="shared" si="1526"/>
        <v>0</v>
      </c>
      <c r="P187" s="58">
        <f t="shared" si="1526"/>
        <v>0</v>
      </c>
      <c r="Q187" s="58">
        <f t="shared" si="1526"/>
        <v>0</v>
      </c>
      <c r="R187" s="58">
        <f t="shared" si="1526"/>
        <v>0</v>
      </c>
      <c r="S187" s="58">
        <f t="shared" si="1526"/>
        <v>0</v>
      </c>
      <c r="T187" s="58">
        <f t="shared" si="1526"/>
        <v>0</v>
      </c>
      <c r="U187" s="59">
        <f t="shared" si="1526"/>
        <v>0</v>
      </c>
      <c r="V187" s="58">
        <f t="shared" si="1526"/>
        <v>0</v>
      </c>
      <c r="W187" s="58">
        <f t="shared" si="1526"/>
        <v>0</v>
      </c>
      <c r="X187" s="58">
        <f t="shared" si="1526"/>
        <v>0</v>
      </c>
      <c r="Y187" s="109">
        <f t="shared" si="1526"/>
        <v>0</v>
      </c>
      <c r="Z187" s="59">
        <f t="shared" si="1526"/>
        <v>0</v>
      </c>
      <c r="AA187" s="58">
        <f t="shared" si="1526"/>
        <v>0</v>
      </c>
      <c r="AB187" s="58">
        <f t="shared" si="1526"/>
        <v>0</v>
      </c>
      <c r="AC187" s="58">
        <f t="shared" si="1526"/>
        <v>0</v>
      </c>
      <c r="AD187" s="58">
        <f t="shared" si="1526"/>
        <v>0</v>
      </c>
      <c r="AE187" s="58">
        <f t="shared" si="1526"/>
        <v>0</v>
      </c>
      <c r="AF187" s="58">
        <f t="shared" si="1526"/>
        <v>0</v>
      </c>
      <c r="AG187" s="58">
        <f t="shared" si="1526"/>
        <v>0</v>
      </c>
      <c r="AH187" s="58">
        <f t="shared" si="1526"/>
        <v>0</v>
      </c>
      <c r="AI187" s="58">
        <f t="shared" si="1526"/>
        <v>0</v>
      </c>
      <c r="AJ187" s="58">
        <f t="shared" si="1526"/>
        <v>0</v>
      </c>
      <c r="AK187" s="59">
        <f t="shared" si="1526"/>
        <v>0</v>
      </c>
      <c r="AL187" s="58">
        <f t="shared" si="1526"/>
        <v>0</v>
      </c>
      <c r="AM187" s="58">
        <f t="shared" si="1526"/>
        <v>0</v>
      </c>
      <c r="AN187" s="58">
        <f t="shared" si="1526"/>
        <v>0</v>
      </c>
      <c r="AO187" s="109">
        <f t="shared" si="1526"/>
        <v>0</v>
      </c>
      <c r="AP187" s="59">
        <f t="shared" si="1526"/>
        <v>0</v>
      </c>
      <c r="AQ187" s="58">
        <f t="shared" si="1526"/>
        <v>0</v>
      </c>
      <c r="AR187" s="58">
        <f t="shared" si="1526"/>
        <v>0</v>
      </c>
      <c r="AS187" s="58">
        <f t="shared" si="1526"/>
        <v>0</v>
      </c>
      <c r="AT187" s="58">
        <f t="shared" si="1526"/>
        <v>0</v>
      </c>
      <c r="AU187" s="58">
        <f t="shared" si="1526"/>
        <v>0</v>
      </c>
      <c r="AV187" s="58">
        <f t="shared" si="1526"/>
        <v>0</v>
      </c>
      <c r="AW187" s="58">
        <f t="shared" si="1526"/>
        <v>0</v>
      </c>
      <c r="AX187" s="58">
        <f t="shared" si="1526"/>
        <v>0</v>
      </c>
      <c r="AY187" s="58">
        <f t="shared" si="1526"/>
        <v>0</v>
      </c>
      <c r="AZ187" s="58">
        <f t="shared" si="1526"/>
        <v>0</v>
      </c>
      <c r="BA187" s="59">
        <f t="shared" si="1526"/>
        <v>0</v>
      </c>
      <c r="BB187" s="58">
        <f t="shared" si="1526"/>
        <v>0</v>
      </c>
      <c r="BC187" s="58">
        <f t="shared" si="1526"/>
        <v>0</v>
      </c>
      <c r="BD187" s="58">
        <f t="shared" si="1526"/>
        <v>0</v>
      </c>
      <c r="BE187" s="109">
        <f t="shared" si="1526"/>
        <v>0</v>
      </c>
      <c r="BF187" s="59">
        <f t="shared" si="1526"/>
        <v>0</v>
      </c>
      <c r="BG187" s="58">
        <f t="shared" si="1526"/>
        <v>0</v>
      </c>
      <c r="BH187" s="58">
        <f t="shared" si="1526"/>
        <v>0</v>
      </c>
      <c r="BI187" s="58">
        <f t="shared" si="1526"/>
        <v>0</v>
      </c>
      <c r="BJ187" s="58">
        <f t="shared" si="1526"/>
        <v>0</v>
      </c>
      <c r="BK187" s="58">
        <f t="shared" si="1526"/>
        <v>0</v>
      </c>
      <c r="BL187" s="58">
        <f t="shared" si="1526"/>
        <v>0</v>
      </c>
      <c r="BM187" s="58">
        <f t="shared" si="1526"/>
        <v>0</v>
      </c>
      <c r="BN187" s="58">
        <f t="shared" si="1526"/>
        <v>0</v>
      </c>
      <c r="BO187" s="58">
        <f t="shared" si="1526"/>
        <v>0</v>
      </c>
      <c r="BP187" s="58">
        <f t="shared" si="1526"/>
        <v>0</v>
      </c>
      <c r="BQ187" s="59">
        <f t="shared" ref="BQ187:EM187" si="1527">SUM(BQ188:BQ195)</f>
        <v>0</v>
      </c>
      <c r="BR187" s="58">
        <f t="shared" si="1527"/>
        <v>0</v>
      </c>
      <c r="BS187" s="58">
        <f t="shared" si="1527"/>
        <v>0</v>
      </c>
      <c r="BT187" s="58">
        <f t="shared" si="1527"/>
        <v>0</v>
      </c>
      <c r="BU187" s="109">
        <f t="shared" si="1527"/>
        <v>0</v>
      </c>
      <c r="BV187" s="59">
        <f t="shared" si="1527"/>
        <v>0</v>
      </c>
      <c r="BW187" s="58">
        <f t="shared" si="1527"/>
        <v>0</v>
      </c>
      <c r="BX187" s="58">
        <f t="shared" si="1527"/>
        <v>0</v>
      </c>
      <c r="BY187" s="58">
        <f t="shared" si="1527"/>
        <v>0</v>
      </c>
      <c r="BZ187" s="58">
        <f t="shared" si="1527"/>
        <v>0</v>
      </c>
      <c r="CA187" s="58">
        <f t="shared" si="1527"/>
        <v>0</v>
      </c>
      <c r="CB187" s="58">
        <f t="shared" si="1527"/>
        <v>0</v>
      </c>
      <c r="CC187" s="58">
        <f t="shared" si="1527"/>
        <v>0</v>
      </c>
      <c r="CD187" s="58">
        <f t="shared" si="1527"/>
        <v>0</v>
      </c>
      <c r="CE187" s="58">
        <f t="shared" si="1527"/>
        <v>0</v>
      </c>
      <c r="CF187" s="58">
        <f t="shared" si="1527"/>
        <v>0</v>
      </c>
      <c r="CG187" s="59">
        <f t="shared" si="1527"/>
        <v>0</v>
      </c>
      <c r="CH187" s="58">
        <f t="shared" si="1527"/>
        <v>0</v>
      </c>
      <c r="CI187" s="58">
        <f t="shared" si="1527"/>
        <v>0</v>
      </c>
      <c r="CJ187" s="58">
        <f t="shared" si="1527"/>
        <v>0</v>
      </c>
      <c r="CK187" s="58">
        <f t="shared" si="1527"/>
        <v>0</v>
      </c>
      <c r="CL187" s="58">
        <f t="shared" si="1527"/>
        <v>0</v>
      </c>
      <c r="CM187" s="58">
        <f t="shared" si="1527"/>
        <v>0</v>
      </c>
      <c r="CN187" s="58">
        <f t="shared" si="1527"/>
        <v>0</v>
      </c>
      <c r="CO187" s="58">
        <f t="shared" si="1527"/>
        <v>0</v>
      </c>
      <c r="CP187" s="58">
        <f t="shared" si="1527"/>
        <v>0</v>
      </c>
      <c r="CQ187" s="58">
        <f t="shared" si="1527"/>
        <v>0</v>
      </c>
      <c r="CR187" s="58">
        <f t="shared" si="1527"/>
        <v>0</v>
      </c>
      <c r="CS187" s="58">
        <f t="shared" si="1527"/>
        <v>0</v>
      </c>
      <c r="CT187" s="58">
        <f t="shared" si="1527"/>
        <v>0</v>
      </c>
      <c r="CU187" s="109">
        <f t="shared" si="1527"/>
        <v>0</v>
      </c>
      <c r="CV187" s="152">
        <f t="shared" si="1527"/>
        <v>0</v>
      </c>
      <c r="CW187" s="59">
        <f t="shared" si="1527"/>
        <v>0</v>
      </c>
      <c r="CX187" s="58">
        <f t="shared" si="1527"/>
        <v>0</v>
      </c>
      <c r="CY187" s="58">
        <f t="shared" si="1527"/>
        <v>0</v>
      </c>
      <c r="CZ187" s="58">
        <f t="shared" si="1527"/>
        <v>0</v>
      </c>
      <c r="DA187" s="58">
        <f t="shared" si="1527"/>
        <v>0</v>
      </c>
      <c r="DB187" s="58">
        <f t="shared" si="1527"/>
        <v>0</v>
      </c>
      <c r="DC187" s="58">
        <f t="shared" si="1527"/>
        <v>0</v>
      </c>
      <c r="DD187" s="58">
        <f t="shared" si="1527"/>
        <v>0</v>
      </c>
      <c r="DE187" s="58">
        <f t="shared" si="1527"/>
        <v>0</v>
      </c>
      <c r="DF187" s="58">
        <f t="shared" si="1527"/>
        <v>0</v>
      </c>
      <c r="DG187" s="58">
        <f t="shared" si="1527"/>
        <v>0</v>
      </c>
      <c r="DH187" s="59">
        <f t="shared" si="1527"/>
        <v>0</v>
      </c>
      <c r="DI187" s="58">
        <f t="shared" si="1527"/>
        <v>0</v>
      </c>
      <c r="DJ187" s="58">
        <f t="shared" si="1527"/>
        <v>0</v>
      </c>
      <c r="DK187" s="58">
        <f t="shared" si="1527"/>
        <v>0</v>
      </c>
      <c r="DL187" s="109">
        <f t="shared" si="1527"/>
        <v>0</v>
      </c>
      <c r="DM187" s="59">
        <f t="shared" si="1527"/>
        <v>0</v>
      </c>
      <c r="DN187" s="58">
        <f t="shared" si="1527"/>
        <v>0</v>
      </c>
      <c r="DO187" s="58">
        <f t="shared" si="1527"/>
        <v>0</v>
      </c>
      <c r="DP187" s="58">
        <f t="shared" si="1527"/>
        <v>0</v>
      </c>
      <c r="DQ187" s="58">
        <f t="shared" si="1527"/>
        <v>0</v>
      </c>
      <c r="DR187" s="58">
        <f t="shared" si="1527"/>
        <v>0</v>
      </c>
      <c r="DS187" s="58">
        <f t="shared" si="1527"/>
        <v>0</v>
      </c>
      <c r="DT187" s="58">
        <f t="shared" si="1527"/>
        <v>0</v>
      </c>
      <c r="DU187" s="58">
        <f t="shared" si="1527"/>
        <v>0</v>
      </c>
      <c r="DV187" s="58">
        <f t="shared" si="1527"/>
        <v>0</v>
      </c>
      <c r="DW187" s="58">
        <f t="shared" si="1527"/>
        <v>0</v>
      </c>
      <c r="DX187" s="59">
        <f t="shared" si="1527"/>
        <v>0</v>
      </c>
      <c r="DY187" s="58">
        <f t="shared" si="1527"/>
        <v>0</v>
      </c>
      <c r="DZ187" s="58">
        <f t="shared" si="1527"/>
        <v>0</v>
      </c>
      <c r="EA187" s="58">
        <f t="shared" si="1527"/>
        <v>0</v>
      </c>
      <c r="EB187" s="109">
        <f t="shared" si="1527"/>
        <v>0</v>
      </c>
      <c r="EC187" s="59">
        <f t="shared" si="1527"/>
        <v>0</v>
      </c>
      <c r="ED187" s="58">
        <f t="shared" si="1527"/>
        <v>0</v>
      </c>
      <c r="EE187" s="58">
        <f t="shared" si="1527"/>
        <v>0</v>
      </c>
      <c r="EF187" s="58">
        <f t="shared" si="1527"/>
        <v>0</v>
      </c>
      <c r="EG187" s="58">
        <f t="shared" si="1527"/>
        <v>0</v>
      </c>
      <c r="EH187" s="58">
        <f t="shared" si="1527"/>
        <v>0</v>
      </c>
      <c r="EI187" s="58">
        <f t="shared" si="1527"/>
        <v>0</v>
      </c>
      <c r="EJ187" s="58">
        <f t="shared" si="1527"/>
        <v>0</v>
      </c>
      <c r="EK187" s="58">
        <f t="shared" si="1527"/>
        <v>0</v>
      </c>
      <c r="EL187" s="58">
        <f t="shared" si="1527"/>
        <v>0</v>
      </c>
      <c r="EM187" s="58">
        <f t="shared" si="1527"/>
        <v>0</v>
      </c>
      <c r="EN187" s="59">
        <f t="shared" ref="EN187:GY187" si="1528">SUM(EN188:EN195)</f>
        <v>0</v>
      </c>
      <c r="EO187" s="58">
        <f t="shared" si="1528"/>
        <v>0</v>
      </c>
      <c r="EP187" s="58">
        <f t="shared" si="1528"/>
        <v>0</v>
      </c>
      <c r="EQ187" s="58">
        <f t="shared" si="1528"/>
        <v>0</v>
      </c>
      <c r="ER187" s="109">
        <f t="shared" si="1528"/>
        <v>0</v>
      </c>
      <c r="ES187" s="59">
        <f t="shared" si="1528"/>
        <v>0</v>
      </c>
      <c r="ET187" s="58">
        <f t="shared" si="1528"/>
        <v>0</v>
      </c>
      <c r="EU187" s="58">
        <f t="shared" si="1528"/>
        <v>0</v>
      </c>
      <c r="EV187" s="58">
        <f t="shared" si="1528"/>
        <v>0</v>
      </c>
      <c r="EW187" s="58">
        <f t="shared" si="1528"/>
        <v>0</v>
      </c>
      <c r="EX187" s="58">
        <f t="shared" si="1528"/>
        <v>0</v>
      </c>
      <c r="EY187" s="58">
        <f t="shared" si="1528"/>
        <v>0</v>
      </c>
      <c r="EZ187" s="58">
        <f t="shared" si="1528"/>
        <v>0</v>
      </c>
      <c r="FA187" s="58">
        <f t="shared" si="1528"/>
        <v>0</v>
      </c>
      <c r="FB187" s="58">
        <f t="shared" si="1528"/>
        <v>0</v>
      </c>
      <c r="FC187" s="58">
        <f t="shared" si="1528"/>
        <v>0</v>
      </c>
      <c r="FD187" s="59">
        <f t="shared" si="1528"/>
        <v>0</v>
      </c>
      <c r="FE187" s="58">
        <f t="shared" si="1528"/>
        <v>0</v>
      </c>
      <c r="FF187" s="58">
        <f t="shared" si="1528"/>
        <v>0</v>
      </c>
      <c r="FG187" s="58">
        <f t="shared" si="1528"/>
        <v>0</v>
      </c>
      <c r="FH187" s="109">
        <f t="shared" si="1528"/>
        <v>0</v>
      </c>
      <c r="FI187" s="59">
        <f t="shared" si="1528"/>
        <v>0</v>
      </c>
      <c r="FJ187" s="58">
        <f t="shared" si="1528"/>
        <v>0</v>
      </c>
      <c r="FK187" s="58">
        <f t="shared" si="1528"/>
        <v>0</v>
      </c>
      <c r="FL187" s="58">
        <f t="shared" si="1528"/>
        <v>0</v>
      </c>
      <c r="FM187" s="58">
        <f t="shared" si="1528"/>
        <v>0</v>
      </c>
      <c r="FN187" s="58">
        <f t="shared" si="1528"/>
        <v>0</v>
      </c>
      <c r="FO187" s="58">
        <f t="shared" si="1528"/>
        <v>0</v>
      </c>
      <c r="FP187" s="58">
        <f t="shared" si="1528"/>
        <v>0</v>
      </c>
      <c r="FQ187" s="58">
        <f t="shared" si="1528"/>
        <v>0</v>
      </c>
      <c r="FR187" s="58">
        <f t="shared" si="1528"/>
        <v>0</v>
      </c>
      <c r="FS187" s="58">
        <f t="shared" si="1528"/>
        <v>0</v>
      </c>
      <c r="FT187" s="59">
        <f t="shared" si="1528"/>
        <v>0</v>
      </c>
      <c r="FU187" s="58">
        <f t="shared" si="1528"/>
        <v>0</v>
      </c>
      <c r="FV187" s="58">
        <f t="shared" si="1528"/>
        <v>0</v>
      </c>
      <c r="FW187" s="58">
        <f t="shared" si="1528"/>
        <v>0</v>
      </c>
      <c r="FX187" s="109">
        <f t="shared" si="1528"/>
        <v>0</v>
      </c>
      <c r="FY187" s="59">
        <f t="shared" si="1528"/>
        <v>0</v>
      </c>
      <c r="FZ187" s="58">
        <f t="shared" si="1528"/>
        <v>0</v>
      </c>
      <c r="GA187" s="58">
        <f t="shared" si="1528"/>
        <v>0</v>
      </c>
      <c r="GB187" s="58">
        <f t="shared" si="1528"/>
        <v>0</v>
      </c>
      <c r="GC187" s="58">
        <f t="shared" si="1528"/>
        <v>0</v>
      </c>
      <c r="GD187" s="58">
        <f t="shared" si="1528"/>
        <v>0</v>
      </c>
      <c r="GE187" s="58">
        <f t="shared" si="1528"/>
        <v>0</v>
      </c>
      <c r="GF187" s="58">
        <f t="shared" si="1528"/>
        <v>0</v>
      </c>
      <c r="GG187" s="58">
        <f t="shared" si="1528"/>
        <v>0</v>
      </c>
      <c r="GH187" s="58">
        <f t="shared" si="1528"/>
        <v>0</v>
      </c>
      <c r="GI187" s="58">
        <f t="shared" si="1528"/>
        <v>0</v>
      </c>
      <c r="GJ187" s="59">
        <f t="shared" si="1528"/>
        <v>0</v>
      </c>
      <c r="GK187" s="58">
        <f t="shared" si="1528"/>
        <v>0</v>
      </c>
      <c r="GL187" s="58">
        <f t="shared" si="1528"/>
        <v>0</v>
      </c>
      <c r="GM187" s="58">
        <f t="shared" si="1528"/>
        <v>0</v>
      </c>
      <c r="GN187" s="109">
        <f t="shared" si="1528"/>
        <v>0</v>
      </c>
      <c r="GO187" s="59">
        <f t="shared" si="1528"/>
        <v>0</v>
      </c>
      <c r="GP187" s="58">
        <f t="shared" si="1528"/>
        <v>0</v>
      </c>
      <c r="GQ187" s="58">
        <f t="shared" si="1528"/>
        <v>0</v>
      </c>
      <c r="GR187" s="58">
        <f t="shared" si="1528"/>
        <v>0</v>
      </c>
      <c r="GS187" s="58">
        <f t="shared" si="1528"/>
        <v>0</v>
      </c>
      <c r="GT187" s="58">
        <f t="shared" si="1528"/>
        <v>0</v>
      </c>
      <c r="GU187" s="58">
        <f t="shared" si="1528"/>
        <v>0</v>
      </c>
      <c r="GV187" s="58">
        <f t="shared" si="1528"/>
        <v>0</v>
      </c>
      <c r="GW187" s="58">
        <f t="shared" si="1528"/>
        <v>0</v>
      </c>
      <c r="GX187" s="58">
        <f t="shared" si="1528"/>
        <v>0</v>
      </c>
      <c r="GY187" s="58">
        <f t="shared" si="1528"/>
        <v>0</v>
      </c>
      <c r="GZ187" s="59">
        <f t="shared" ref="GZ187:JW187" si="1529">SUM(GZ188:GZ195)</f>
        <v>0</v>
      </c>
      <c r="HA187" s="58">
        <f t="shared" si="1529"/>
        <v>0</v>
      </c>
      <c r="HB187" s="58">
        <f t="shared" si="1529"/>
        <v>0</v>
      </c>
      <c r="HC187" s="58">
        <f t="shared" si="1529"/>
        <v>0</v>
      </c>
      <c r="HD187" s="58">
        <f t="shared" si="1529"/>
        <v>0</v>
      </c>
      <c r="HE187" s="58">
        <f t="shared" si="1529"/>
        <v>0</v>
      </c>
      <c r="HF187" s="58">
        <f t="shared" si="1529"/>
        <v>0</v>
      </c>
      <c r="HG187" s="58">
        <f t="shared" si="1529"/>
        <v>0</v>
      </c>
      <c r="HH187" s="58">
        <f t="shared" si="1529"/>
        <v>0</v>
      </c>
      <c r="HI187" s="58">
        <f t="shared" si="1529"/>
        <v>0</v>
      </c>
      <c r="HJ187" s="58">
        <f t="shared" si="1529"/>
        <v>0</v>
      </c>
      <c r="HK187" s="58">
        <f t="shared" si="1529"/>
        <v>0</v>
      </c>
      <c r="HL187" s="58">
        <f t="shared" si="1529"/>
        <v>0</v>
      </c>
      <c r="HM187" s="58">
        <f t="shared" si="1529"/>
        <v>0</v>
      </c>
      <c r="HN187" s="109">
        <f t="shared" si="1529"/>
        <v>0</v>
      </c>
      <c r="HO187" s="136">
        <f t="shared" si="1529"/>
        <v>0</v>
      </c>
      <c r="HP187" s="152">
        <f t="shared" si="1529"/>
        <v>0</v>
      </c>
      <c r="HQ187" s="59">
        <f t="shared" si="1529"/>
        <v>0</v>
      </c>
      <c r="HR187" s="58">
        <f t="shared" si="1529"/>
        <v>0</v>
      </c>
      <c r="HS187" s="58">
        <f t="shared" si="1529"/>
        <v>0</v>
      </c>
      <c r="HT187" s="58">
        <f t="shared" si="1529"/>
        <v>0</v>
      </c>
      <c r="HU187" s="58">
        <f t="shared" si="1529"/>
        <v>0</v>
      </c>
      <c r="HV187" s="58">
        <f t="shared" si="1529"/>
        <v>0</v>
      </c>
      <c r="HW187" s="58">
        <f t="shared" si="1529"/>
        <v>0</v>
      </c>
      <c r="HX187" s="58">
        <f t="shared" si="1529"/>
        <v>0</v>
      </c>
      <c r="HY187" s="58">
        <f t="shared" si="1529"/>
        <v>0</v>
      </c>
      <c r="HZ187" s="58">
        <f t="shared" si="1529"/>
        <v>0</v>
      </c>
      <c r="IA187" s="58">
        <f t="shared" si="1529"/>
        <v>0</v>
      </c>
      <c r="IB187" s="59">
        <f t="shared" si="1529"/>
        <v>0</v>
      </c>
      <c r="IC187" s="58">
        <f t="shared" si="1529"/>
        <v>0</v>
      </c>
      <c r="ID187" s="58">
        <f t="shared" si="1529"/>
        <v>0</v>
      </c>
      <c r="IE187" s="58">
        <f t="shared" si="1529"/>
        <v>0</v>
      </c>
      <c r="IF187" s="109">
        <f t="shared" si="1529"/>
        <v>0</v>
      </c>
      <c r="IG187" s="59">
        <f t="shared" si="1529"/>
        <v>0</v>
      </c>
      <c r="IH187" s="58">
        <f t="shared" si="1529"/>
        <v>0</v>
      </c>
      <c r="II187" s="58">
        <f t="shared" si="1529"/>
        <v>0</v>
      </c>
      <c r="IJ187" s="58">
        <f t="shared" si="1529"/>
        <v>0</v>
      </c>
      <c r="IK187" s="58">
        <f t="shared" si="1529"/>
        <v>0</v>
      </c>
      <c r="IL187" s="58">
        <f t="shared" si="1529"/>
        <v>0</v>
      </c>
      <c r="IM187" s="58">
        <f t="shared" si="1529"/>
        <v>0</v>
      </c>
      <c r="IN187" s="58">
        <f t="shared" si="1529"/>
        <v>0</v>
      </c>
      <c r="IO187" s="58">
        <f t="shared" si="1529"/>
        <v>0</v>
      </c>
      <c r="IP187" s="58">
        <f t="shared" si="1529"/>
        <v>0</v>
      </c>
      <c r="IQ187" s="58">
        <f t="shared" si="1529"/>
        <v>0</v>
      </c>
      <c r="IR187" s="59">
        <f t="shared" si="1529"/>
        <v>0</v>
      </c>
      <c r="IS187" s="58">
        <f t="shared" si="1529"/>
        <v>0</v>
      </c>
      <c r="IT187" s="58">
        <f t="shared" si="1529"/>
        <v>0</v>
      </c>
      <c r="IU187" s="58">
        <f t="shared" si="1529"/>
        <v>0</v>
      </c>
      <c r="IV187" s="109">
        <f t="shared" si="1529"/>
        <v>0</v>
      </c>
      <c r="IW187" s="59">
        <f t="shared" si="1529"/>
        <v>0</v>
      </c>
      <c r="IX187" s="58">
        <f t="shared" si="1529"/>
        <v>0</v>
      </c>
      <c r="IY187" s="58">
        <f t="shared" si="1529"/>
        <v>0</v>
      </c>
      <c r="IZ187" s="58">
        <f t="shared" si="1529"/>
        <v>0</v>
      </c>
      <c r="JA187" s="58">
        <f t="shared" si="1529"/>
        <v>0</v>
      </c>
      <c r="JB187" s="58">
        <f t="shared" si="1529"/>
        <v>0</v>
      </c>
      <c r="JC187" s="58">
        <f t="shared" si="1529"/>
        <v>0</v>
      </c>
      <c r="JD187" s="58">
        <f t="shared" si="1529"/>
        <v>0</v>
      </c>
      <c r="JE187" s="58">
        <f t="shared" si="1529"/>
        <v>0</v>
      </c>
      <c r="JF187" s="58">
        <f t="shared" si="1529"/>
        <v>0</v>
      </c>
      <c r="JG187" s="58">
        <f t="shared" si="1529"/>
        <v>0</v>
      </c>
      <c r="JH187" s="59">
        <f t="shared" si="1529"/>
        <v>0</v>
      </c>
      <c r="JI187" s="58">
        <f t="shared" si="1529"/>
        <v>0</v>
      </c>
      <c r="JJ187" s="58">
        <f t="shared" si="1529"/>
        <v>0</v>
      </c>
      <c r="JK187" s="58">
        <f t="shared" si="1529"/>
        <v>0</v>
      </c>
      <c r="JL187" s="109">
        <f t="shared" si="1529"/>
        <v>0</v>
      </c>
      <c r="JM187" s="59">
        <f t="shared" si="1529"/>
        <v>0</v>
      </c>
      <c r="JN187" s="58">
        <f t="shared" si="1529"/>
        <v>0</v>
      </c>
      <c r="JO187" s="58">
        <f t="shared" si="1529"/>
        <v>0</v>
      </c>
      <c r="JP187" s="58">
        <f t="shared" si="1529"/>
        <v>0</v>
      </c>
      <c r="JQ187" s="58">
        <f t="shared" si="1529"/>
        <v>0</v>
      </c>
      <c r="JR187" s="58">
        <f t="shared" si="1529"/>
        <v>0</v>
      </c>
      <c r="JS187" s="58">
        <f t="shared" si="1529"/>
        <v>0</v>
      </c>
      <c r="JT187" s="58">
        <f t="shared" si="1529"/>
        <v>0</v>
      </c>
      <c r="JU187" s="58">
        <f t="shared" si="1529"/>
        <v>0</v>
      </c>
      <c r="JV187" s="58">
        <f t="shared" si="1529"/>
        <v>0</v>
      </c>
      <c r="JW187" s="58">
        <f t="shared" si="1529"/>
        <v>0</v>
      </c>
      <c r="JX187" s="59">
        <f t="shared" ref="JX187:MT187" si="1530">SUM(JX188:JX195)</f>
        <v>0</v>
      </c>
      <c r="JY187" s="58">
        <f t="shared" si="1530"/>
        <v>0</v>
      </c>
      <c r="JZ187" s="58">
        <f t="shared" si="1530"/>
        <v>0</v>
      </c>
      <c r="KA187" s="58">
        <f t="shared" si="1530"/>
        <v>0</v>
      </c>
      <c r="KB187" s="109">
        <f t="shared" si="1530"/>
        <v>0</v>
      </c>
      <c r="KC187" s="59">
        <f t="shared" si="1530"/>
        <v>0</v>
      </c>
      <c r="KD187" s="58">
        <f t="shared" si="1530"/>
        <v>0</v>
      </c>
      <c r="KE187" s="58">
        <f t="shared" si="1530"/>
        <v>0</v>
      </c>
      <c r="KF187" s="58">
        <f t="shared" si="1530"/>
        <v>0</v>
      </c>
      <c r="KG187" s="58">
        <f t="shared" si="1530"/>
        <v>0</v>
      </c>
      <c r="KH187" s="58">
        <f t="shared" si="1530"/>
        <v>0</v>
      </c>
      <c r="KI187" s="58">
        <f t="shared" si="1530"/>
        <v>0</v>
      </c>
      <c r="KJ187" s="58">
        <f t="shared" si="1530"/>
        <v>0</v>
      </c>
      <c r="KK187" s="58">
        <f t="shared" si="1530"/>
        <v>0</v>
      </c>
      <c r="KL187" s="58">
        <f t="shared" si="1530"/>
        <v>0</v>
      </c>
      <c r="KM187" s="58">
        <f t="shared" si="1530"/>
        <v>0</v>
      </c>
      <c r="KN187" s="59">
        <f t="shared" si="1530"/>
        <v>0</v>
      </c>
      <c r="KO187" s="58">
        <f t="shared" si="1530"/>
        <v>0</v>
      </c>
      <c r="KP187" s="58">
        <f t="shared" si="1530"/>
        <v>0</v>
      </c>
      <c r="KQ187" s="58">
        <f t="shared" si="1530"/>
        <v>0</v>
      </c>
      <c r="KR187" s="58">
        <f t="shared" si="1530"/>
        <v>0</v>
      </c>
      <c r="KS187" s="58">
        <f t="shared" si="1530"/>
        <v>0</v>
      </c>
      <c r="KT187" s="58">
        <f t="shared" si="1530"/>
        <v>0</v>
      </c>
      <c r="KU187" s="58">
        <f t="shared" si="1530"/>
        <v>0</v>
      </c>
      <c r="KV187" s="58">
        <f t="shared" si="1530"/>
        <v>0</v>
      </c>
      <c r="KW187" s="58">
        <f t="shared" si="1530"/>
        <v>0</v>
      </c>
      <c r="KX187" s="58">
        <f t="shared" si="1530"/>
        <v>0</v>
      </c>
      <c r="KY187" s="58">
        <f t="shared" si="1530"/>
        <v>0</v>
      </c>
      <c r="KZ187" s="58">
        <f t="shared" si="1530"/>
        <v>0</v>
      </c>
      <c r="LA187" s="58">
        <f t="shared" si="1530"/>
        <v>0</v>
      </c>
      <c r="LB187" s="109">
        <f t="shared" si="1530"/>
        <v>0</v>
      </c>
      <c r="LC187" s="152">
        <f t="shared" si="1530"/>
        <v>0</v>
      </c>
      <c r="LD187" s="59">
        <f t="shared" si="1530"/>
        <v>0</v>
      </c>
      <c r="LE187" s="58">
        <f t="shared" si="1530"/>
        <v>0</v>
      </c>
      <c r="LF187" s="58">
        <f t="shared" si="1530"/>
        <v>0</v>
      </c>
      <c r="LG187" s="58">
        <f t="shared" si="1530"/>
        <v>0</v>
      </c>
      <c r="LH187" s="58">
        <f t="shared" si="1530"/>
        <v>0</v>
      </c>
      <c r="LI187" s="58">
        <f t="shared" si="1530"/>
        <v>0</v>
      </c>
      <c r="LJ187" s="58">
        <f t="shared" si="1530"/>
        <v>0</v>
      </c>
      <c r="LK187" s="58">
        <f t="shared" si="1530"/>
        <v>0</v>
      </c>
      <c r="LL187" s="58">
        <f t="shared" si="1530"/>
        <v>0</v>
      </c>
      <c r="LM187" s="58">
        <f t="shared" si="1530"/>
        <v>0</v>
      </c>
      <c r="LN187" s="58">
        <f t="shared" si="1530"/>
        <v>0</v>
      </c>
      <c r="LO187" s="59">
        <f t="shared" si="1530"/>
        <v>0</v>
      </c>
      <c r="LP187" s="58">
        <f t="shared" si="1530"/>
        <v>0</v>
      </c>
      <c r="LQ187" s="58">
        <f t="shared" si="1530"/>
        <v>0</v>
      </c>
      <c r="LR187" s="58">
        <f t="shared" si="1530"/>
        <v>0</v>
      </c>
      <c r="LS187" s="109">
        <f t="shared" si="1530"/>
        <v>0</v>
      </c>
      <c r="LT187" s="59">
        <f t="shared" si="1530"/>
        <v>0</v>
      </c>
      <c r="LU187" s="58">
        <f t="shared" si="1530"/>
        <v>0</v>
      </c>
      <c r="LV187" s="58">
        <f t="shared" si="1530"/>
        <v>0</v>
      </c>
      <c r="LW187" s="58">
        <f t="shared" si="1530"/>
        <v>0</v>
      </c>
      <c r="LX187" s="58">
        <f t="shared" si="1530"/>
        <v>0</v>
      </c>
      <c r="LY187" s="58">
        <f t="shared" si="1530"/>
        <v>0</v>
      </c>
      <c r="LZ187" s="58">
        <f t="shared" si="1530"/>
        <v>0</v>
      </c>
      <c r="MA187" s="58">
        <f t="shared" si="1530"/>
        <v>0</v>
      </c>
      <c r="MB187" s="58">
        <f t="shared" si="1530"/>
        <v>0</v>
      </c>
      <c r="MC187" s="58">
        <f t="shared" si="1530"/>
        <v>0</v>
      </c>
      <c r="MD187" s="58">
        <f t="shared" si="1530"/>
        <v>0</v>
      </c>
      <c r="ME187" s="59">
        <f t="shared" si="1530"/>
        <v>0</v>
      </c>
      <c r="MF187" s="58">
        <f t="shared" si="1530"/>
        <v>0</v>
      </c>
      <c r="MG187" s="58">
        <f t="shared" si="1530"/>
        <v>0</v>
      </c>
      <c r="MH187" s="58">
        <f t="shared" si="1530"/>
        <v>0</v>
      </c>
      <c r="MI187" s="109">
        <f t="shared" si="1530"/>
        <v>0</v>
      </c>
      <c r="MJ187" s="59">
        <f t="shared" si="1530"/>
        <v>0</v>
      </c>
      <c r="MK187" s="58">
        <f t="shared" si="1530"/>
        <v>0</v>
      </c>
      <c r="ML187" s="58">
        <f t="shared" si="1530"/>
        <v>0</v>
      </c>
      <c r="MM187" s="58">
        <f t="shared" si="1530"/>
        <v>0</v>
      </c>
      <c r="MN187" s="58">
        <f t="shared" si="1530"/>
        <v>0</v>
      </c>
      <c r="MO187" s="58">
        <f t="shared" si="1530"/>
        <v>0</v>
      </c>
      <c r="MP187" s="58">
        <f t="shared" si="1530"/>
        <v>0</v>
      </c>
      <c r="MQ187" s="58">
        <f t="shared" si="1530"/>
        <v>0</v>
      </c>
      <c r="MR187" s="58">
        <f t="shared" si="1530"/>
        <v>0</v>
      </c>
      <c r="MS187" s="58">
        <f t="shared" si="1530"/>
        <v>0</v>
      </c>
      <c r="MT187" s="58">
        <f t="shared" si="1530"/>
        <v>0</v>
      </c>
      <c r="MU187" s="59">
        <f t="shared" ref="MU187:PF187" si="1531">SUM(MU188:MU195)</f>
        <v>0</v>
      </c>
      <c r="MV187" s="58">
        <f t="shared" si="1531"/>
        <v>0</v>
      </c>
      <c r="MW187" s="58">
        <f t="shared" si="1531"/>
        <v>0</v>
      </c>
      <c r="MX187" s="58">
        <f t="shared" si="1531"/>
        <v>0</v>
      </c>
      <c r="MY187" s="109">
        <f t="shared" si="1531"/>
        <v>0</v>
      </c>
      <c r="MZ187" s="59">
        <f t="shared" si="1531"/>
        <v>0</v>
      </c>
      <c r="NA187" s="58">
        <f t="shared" si="1531"/>
        <v>0</v>
      </c>
      <c r="NB187" s="58">
        <f t="shared" si="1531"/>
        <v>0</v>
      </c>
      <c r="NC187" s="58">
        <f t="shared" si="1531"/>
        <v>0</v>
      </c>
      <c r="ND187" s="58">
        <f t="shared" si="1531"/>
        <v>0</v>
      </c>
      <c r="NE187" s="58">
        <f t="shared" si="1531"/>
        <v>0</v>
      </c>
      <c r="NF187" s="58">
        <f t="shared" si="1531"/>
        <v>0</v>
      </c>
      <c r="NG187" s="58">
        <f t="shared" si="1531"/>
        <v>0</v>
      </c>
      <c r="NH187" s="58">
        <f t="shared" si="1531"/>
        <v>0</v>
      </c>
      <c r="NI187" s="58">
        <f t="shared" si="1531"/>
        <v>0</v>
      </c>
      <c r="NJ187" s="58">
        <f t="shared" si="1531"/>
        <v>0</v>
      </c>
      <c r="NK187" s="59">
        <f t="shared" si="1531"/>
        <v>0</v>
      </c>
      <c r="NL187" s="58">
        <f t="shared" si="1531"/>
        <v>0</v>
      </c>
      <c r="NM187" s="58">
        <f t="shared" si="1531"/>
        <v>0</v>
      </c>
      <c r="NN187" s="58">
        <f t="shared" si="1531"/>
        <v>0</v>
      </c>
      <c r="NO187" s="109">
        <f t="shared" si="1531"/>
        <v>0</v>
      </c>
      <c r="NP187" s="59">
        <f t="shared" si="1531"/>
        <v>0</v>
      </c>
      <c r="NQ187" s="58">
        <f t="shared" si="1531"/>
        <v>0</v>
      </c>
      <c r="NR187" s="58">
        <f t="shared" si="1531"/>
        <v>0</v>
      </c>
      <c r="NS187" s="58">
        <f t="shared" si="1531"/>
        <v>0</v>
      </c>
      <c r="NT187" s="58">
        <f t="shared" si="1531"/>
        <v>0</v>
      </c>
      <c r="NU187" s="58">
        <f t="shared" si="1531"/>
        <v>0</v>
      </c>
      <c r="NV187" s="58">
        <f t="shared" si="1531"/>
        <v>0</v>
      </c>
      <c r="NW187" s="58">
        <f t="shared" si="1531"/>
        <v>0</v>
      </c>
      <c r="NX187" s="58">
        <f t="shared" si="1531"/>
        <v>0</v>
      </c>
      <c r="NY187" s="58">
        <f t="shared" si="1531"/>
        <v>0</v>
      </c>
      <c r="NZ187" s="58">
        <f t="shared" si="1531"/>
        <v>0</v>
      </c>
      <c r="OA187" s="59">
        <f t="shared" si="1531"/>
        <v>0</v>
      </c>
      <c r="OB187" s="58">
        <f t="shared" si="1531"/>
        <v>0</v>
      </c>
      <c r="OC187" s="58">
        <f t="shared" si="1531"/>
        <v>0</v>
      </c>
      <c r="OD187" s="58">
        <f t="shared" si="1531"/>
        <v>0</v>
      </c>
      <c r="OE187" s="109">
        <f t="shared" si="1531"/>
        <v>0</v>
      </c>
      <c r="OF187" s="59">
        <f t="shared" si="1531"/>
        <v>0</v>
      </c>
      <c r="OG187" s="58">
        <f t="shared" si="1531"/>
        <v>0</v>
      </c>
      <c r="OH187" s="58">
        <f t="shared" si="1531"/>
        <v>0</v>
      </c>
      <c r="OI187" s="58">
        <f t="shared" si="1531"/>
        <v>0</v>
      </c>
      <c r="OJ187" s="58">
        <f t="shared" si="1531"/>
        <v>0</v>
      </c>
      <c r="OK187" s="58">
        <f t="shared" si="1531"/>
        <v>0</v>
      </c>
      <c r="OL187" s="58">
        <f t="shared" si="1531"/>
        <v>0</v>
      </c>
      <c r="OM187" s="58">
        <f t="shared" si="1531"/>
        <v>0</v>
      </c>
      <c r="ON187" s="58">
        <f t="shared" si="1531"/>
        <v>0</v>
      </c>
      <c r="OO187" s="58">
        <f t="shared" si="1531"/>
        <v>0</v>
      </c>
      <c r="OP187" s="58">
        <f t="shared" si="1531"/>
        <v>0</v>
      </c>
      <c r="OQ187" s="59">
        <f t="shared" si="1531"/>
        <v>0</v>
      </c>
      <c r="OR187" s="58">
        <f t="shared" si="1531"/>
        <v>0</v>
      </c>
      <c r="OS187" s="58">
        <f t="shared" si="1531"/>
        <v>0</v>
      </c>
      <c r="OT187" s="58">
        <f t="shared" si="1531"/>
        <v>0</v>
      </c>
      <c r="OU187" s="109">
        <f t="shared" si="1531"/>
        <v>0</v>
      </c>
      <c r="OV187" s="59">
        <f t="shared" si="1531"/>
        <v>0</v>
      </c>
      <c r="OW187" s="58">
        <f t="shared" si="1531"/>
        <v>0</v>
      </c>
      <c r="OX187" s="58">
        <f t="shared" si="1531"/>
        <v>0</v>
      </c>
      <c r="OY187" s="58">
        <f t="shared" si="1531"/>
        <v>0</v>
      </c>
      <c r="OZ187" s="58">
        <f t="shared" si="1531"/>
        <v>0</v>
      </c>
      <c r="PA187" s="58">
        <f t="shared" si="1531"/>
        <v>0</v>
      </c>
      <c r="PB187" s="58">
        <f t="shared" si="1531"/>
        <v>0</v>
      </c>
      <c r="PC187" s="58">
        <f t="shared" si="1531"/>
        <v>0</v>
      </c>
      <c r="PD187" s="58">
        <f t="shared" si="1531"/>
        <v>0</v>
      </c>
      <c r="PE187" s="58">
        <f t="shared" si="1531"/>
        <v>0</v>
      </c>
      <c r="PF187" s="58">
        <f t="shared" si="1531"/>
        <v>0</v>
      </c>
      <c r="PG187" s="59">
        <f t="shared" ref="PG187:RR187" si="1532">SUM(PG188:PG195)</f>
        <v>0</v>
      </c>
      <c r="PH187" s="58">
        <f t="shared" si="1532"/>
        <v>0</v>
      </c>
      <c r="PI187" s="58">
        <f t="shared" si="1532"/>
        <v>0</v>
      </c>
      <c r="PJ187" s="58">
        <f t="shared" si="1532"/>
        <v>0</v>
      </c>
      <c r="PK187" s="109">
        <f t="shared" si="1532"/>
        <v>0</v>
      </c>
      <c r="PL187" s="59">
        <f t="shared" si="1532"/>
        <v>0</v>
      </c>
      <c r="PM187" s="58">
        <f t="shared" si="1532"/>
        <v>0</v>
      </c>
      <c r="PN187" s="58">
        <f t="shared" si="1532"/>
        <v>0</v>
      </c>
      <c r="PO187" s="58">
        <f t="shared" si="1532"/>
        <v>0</v>
      </c>
      <c r="PP187" s="58">
        <f t="shared" si="1532"/>
        <v>0</v>
      </c>
      <c r="PQ187" s="58">
        <f t="shared" si="1532"/>
        <v>0</v>
      </c>
      <c r="PR187" s="58">
        <f t="shared" si="1532"/>
        <v>0</v>
      </c>
      <c r="PS187" s="58">
        <f t="shared" si="1532"/>
        <v>0</v>
      </c>
      <c r="PT187" s="58">
        <f t="shared" si="1532"/>
        <v>0</v>
      </c>
      <c r="PU187" s="58">
        <f t="shared" si="1532"/>
        <v>0</v>
      </c>
      <c r="PV187" s="58">
        <f t="shared" si="1532"/>
        <v>0</v>
      </c>
      <c r="PW187" s="59">
        <f t="shared" si="1532"/>
        <v>0</v>
      </c>
      <c r="PX187" s="58">
        <f t="shared" si="1532"/>
        <v>0</v>
      </c>
      <c r="PY187" s="58">
        <f t="shared" si="1532"/>
        <v>0</v>
      </c>
      <c r="PZ187" s="58">
        <f t="shared" si="1532"/>
        <v>0</v>
      </c>
      <c r="QA187" s="109">
        <f t="shared" si="1532"/>
        <v>0</v>
      </c>
      <c r="QB187" s="59">
        <f t="shared" si="1532"/>
        <v>0</v>
      </c>
      <c r="QC187" s="58">
        <f t="shared" si="1532"/>
        <v>0</v>
      </c>
      <c r="QD187" s="58">
        <f t="shared" si="1532"/>
        <v>0</v>
      </c>
      <c r="QE187" s="58">
        <f t="shared" si="1532"/>
        <v>0</v>
      </c>
      <c r="QF187" s="58">
        <f t="shared" si="1532"/>
        <v>0</v>
      </c>
      <c r="QG187" s="58">
        <f t="shared" si="1532"/>
        <v>0</v>
      </c>
      <c r="QH187" s="58">
        <f t="shared" si="1532"/>
        <v>0</v>
      </c>
      <c r="QI187" s="58">
        <f t="shared" si="1532"/>
        <v>0</v>
      </c>
      <c r="QJ187" s="58">
        <f t="shared" si="1532"/>
        <v>0</v>
      </c>
      <c r="QK187" s="58">
        <f t="shared" si="1532"/>
        <v>0</v>
      </c>
      <c r="QL187" s="58">
        <f t="shared" si="1532"/>
        <v>0</v>
      </c>
      <c r="QM187" s="59">
        <f t="shared" si="1532"/>
        <v>0</v>
      </c>
      <c r="QN187" s="58">
        <f t="shared" si="1532"/>
        <v>0</v>
      </c>
      <c r="QO187" s="58">
        <f t="shared" si="1532"/>
        <v>0</v>
      </c>
      <c r="QP187" s="58">
        <f t="shared" si="1532"/>
        <v>0</v>
      </c>
      <c r="QQ187" s="109">
        <f t="shared" si="1532"/>
        <v>0</v>
      </c>
      <c r="QR187" s="59">
        <f t="shared" si="1532"/>
        <v>0</v>
      </c>
      <c r="QS187" s="58">
        <f t="shared" si="1532"/>
        <v>0</v>
      </c>
      <c r="QT187" s="58">
        <f t="shared" si="1532"/>
        <v>0</v>
      </c>
      <c r="QU187" s="58">
        <f t="shared" si="1532"/>
        <v>0</v>
      </c>
      <c r="QV187" s="58">
        <f t="shared" si="1532"/>
        <v>0</v>
      </c>
      <c r="QW187" s="58">
        <f t="shared" si="1532"/>
        <v>0</v>
      </c>
      <c r="QX187" s="58">
        <f t="shared" si="1532"/>
        <v>0</v>
      </c>
      <c r="QY187" s="58">
        <f t="shared" si="1532"/>
        <v>0</v>
      </c>
      <c r="QZ187" s="58">
        <f t="shared" si="1532"/>
        <v>0</v>
      </c>
      <c r="RA187" s="58">
        <f t="shared" si="1532"/>
        <v>0</v>
      </c>
      <c r="RB187" s="58">
        <f t="shared" si="1532"/>
        <v>0</v>
      </c>
      <c r="RC187" s="59">
        <f t="shared" si="1532"/>
        <v>0</v>
      </c>
      <c r="RD187" s="58">
        <f t="shared" si="1532"/>
        <v>0</v>
      </c>
      <c r="RE187" s="58">
        <f t="shared" si="1532"/>
        <v>0</v>
      </c>
      <c r="RF187" s="58">
        <f t="shared" si="1532"/>
        <v>0</v>
      </c>
      <c r="RG187" s="58">
        <f t="shared" si="1532"/>
        <v>0</v>
      </c>
      <c r="RH187" s="58">
        <f t="shared" si="1532"/>
        <v>0</v>
      </c>
      <c r="RI187" s="58">
        <f t="shared" si="1532"/>
        <v>0</v>
      </c>
      <c r="RJ187" s="58">
        <f t="shared" si="1532"/>
        <v>0</v>
      </c>
      <c r="RK187" s="58">
        <f t="shared" si="1532"/>
        <v>0</v>
      </c>
      <c r="RL187" s="58">
        <f t="shared" si="1532"/>
        <v>0</v>
      </c>
      <c r="RM187" s="58">
        <f t="shared" si="1532"/>
        <v>0</v>
      </c>
      <c r="RN187" s="58">
        <f t="shared" si="1532"/>
        <v>0</v>
      </c>
      <c r="RO187" s="58">
        <f t="shared" si="1532"/>
        <v>0</v>
      </c>
      <c r="RP187" s="58">
        <f t="shared" si="1532"/>
        <v>0</v>
      </c>
      <c r="RQ187" s="109">
        <f t="shared" si="1532"/>
        <v>0</v>
      </c>
      <c r="RR187" s="152">
        <f t="shared" si="1532"/>
        <v>0</v>
      </c>
      <c r="RS187" s="59">
        <f t="shared" ref="RS187:UD187" si="1533">SUM(RS188:RS195)</f>
        <v>0</v>
      </c>
      <c r="RT187" s="58">
        <f t="shared" si="1533"/>
        <v>0</v>
      </c>
      <c r="RU187" s="58">
        <f t="shared" si="1533"/>
        <v>0</v>
      </c>
      <c r="RV187" s="58">
        <f t="shared" si="1533"/>
        <v>0</v>
      </c>
      <c r="RW187" s="58">
        <f t="shared" si="1533"/>
        <v>0</v>
      </c>
      <c r="RX187" s="58">
        <f t="shared" si="1533"/>
        <v>0</v>
      </c>
      <c r="RY187" s="58">
        <f t="shared" si="1533"/>
        <v>0</v>
      </c>
      <c r="RZ187" s="58">
        <f t="shared" si="1533"/>
        <v>0</v>
      </c>
      <c r="SA187" s="58">
        <f t="shared" si="1533"/>
        <v>0</v>
      </c>
      <c r="SB187" s="58">
        <f t="shared" si="1533"/>
        <v>0</v>
      </c>
      <c r="SC187" s="58">
        <f t="shared" si="1533"/>
        <v>0</v>
      </c>
      <c r="SD187" s="59">
        <f t="shared" si="1533"/>
        <v>0</v>
      </c>
      <c r="SE187" s="58">
        <f t="shared" si="1533"/>
        <v>0</v>
      </c>
      <c r="SF187" s="58">
        <f t="shared" si="1533"/>
        <v>0</v>
      </c>
      <c r="SG187" s="58">
        <f t="shared" si="1533"/>
        <v>0</v>
      </c>
      <c r="SH187" s="109">
        <f t="shared" si="1533"/>
        <v>0</v>
      </c>
      <c r="SI187" s="59">
        <f t="shared" si="1533"/>
        <v>0</v>
      </c>
      <c r="SJ187" s="58">
        <f t="shared" si="1533"/>
        <v>0</v>
      </c>
      <c r="SK187" s="58">
        <f t="shared" si="1533"/>
        <v>0</v>
      </c>
      <c r="SL187" s="58">
        <f t="shared" si="1533"/>
        <v>0</v>
      </c>
      <c r="SM187" s="58">
        <f t="shared" si="1533"/>
        <v>0</v>
      </c>
      <c r="SN187" s="58">
        <f t="shared" si="1533"/>
        <v>0</v>
      </c>
      <c r="SO187" s="58">
        <f t="shared" si="1533"/>
        <v>0</v>
      </c>
      <c r="SP187" s="58">
        <f t="shared" si="1533"/>
        <v>0</v>
      </c>
      <c r="SQ187" s="58">
        <f t="shared" si="1533"/>
        <v>0</v>
      </c>
      <c r="SR187" s="58">
        <f t="shared" si="1533"/>
        <v>0</v>
      </c>
      <c r="SS187" s="58">
        <f t="shared" si="1533"/>
        <v>0</v>
      </c>
      <c r="ST187" s="59">
        <f t="shared" si="1533"/>
        <v>0</v>
      </c>
      <c r="SU187" s="58">
        <f t="shared" si="1533"/>
        <v>0</v>
      </c>
      <c r="SV187" s="58">
        <f t="shared" si="1533"/>
        <v>0</v>
      </c>
      <c r="SW187" s="58">
        <f t="shared" si="1533"/>
        <v>0</v>
      </c>
      <c r="SX187" s="109">
        <f t="shared" si="1533"/>
        <v>0</v>
      </c>
      <c r="SY187" s="59">
        <f t="shared" si="1533"/>
        <v>0</v>
      </c>
      <c r="SZ187" s="58">
        <f t="shared" si="1533"/>
        <v>0</v>
      </c>
      <c r="TA187" s="58">
        <f t="shared" si="1533"/>
        <v>0</v>
      </c>
      <c r="TB187" s="58">
        <f t="shared" si="1533"/>
        <v>0</v>
      </c>
      <c r="TC187" s="58">
        <f t="shared" si="1533"/>
        <v>0</v>
      </c>
      <c r="TD187" s="58">
        <f t="shared" si="1533"/>
        <v>0</v>
      </c>
      <c r="TE187" s="58">
        <f t="shared" si="1533"/>
        <v>0</v>
      </c>
      <c r="TF187" s="58">
        <f t="shared" si="1533"/>
        <v>0</v>
      </c>
      <c r="TG187" s="58">
        <f t="shared" si="1533"/>
        <v>0</v>
      </c>
      <c r="TH187" s="58">
        <f t="shared" si="1533"/>
        <v>0</v>
      </c>
      <c r="TI187" s="58">
        <f t="shared" si="1533"/>
        <v>0</v>
      </c>
      <c r="TJ187" s="59">
        <f t="shared" si="1533"/>
        <v>0</v>
      </c>
      <c r="TK187" s="58">
        <f t="shared" si="1533"/>
        <v>0</v>
      </c>
      <c r="TL187" s="58">
        <f t="shared" si="1533"/>
        <v>0</v>
      </c>
      <c r="TM187" s="58">
        <f t="shared" si="1533"/>
        <v>0</v>
      </c>
      <c r="TN187" s="109">
        <f t="shared" si="1533"/>
        <v>0</v>
      </c>
      <c r="TO187" s="59">
        <f t="shared" si="1533"/>
        <v>0</v>
      </c>
      <c r="TP187" s="58">
        <f t="shared" si="1533"/>
        <v>0</v>
      </c>
      <c r="TQ187" s="58">
        <f t="shared" si="1533"/>
        <v>0</v>
      </c>
      <c r="TR187" s="58">
        <f t="shared" si="1533"/>
        <v>0</v>
      </c>
      <c r="TS187" s="58">
        <f t="shared" si="1533"/>
        <v>0</v>
      </c>
      <c r="TT187" s="58">
        <f t="shared" si="1533"/>
        <v>0</v>
      </c>
      <c r="TU187" s="58">
        <f t="shared" si="1533"/>
        <v>0</v>
      </c>
      <c r="TV187" s="58">
        <f t="shared" si="1533"/>
        <v>0</v>
      </c>
      <c r="TW187" s="58">
        <f t="shared" si="1533"/>
        <v>0</v>
      </c>
      <c r="TX187" s="58">
        <f t="shared" si="1533"/>
        <v>0</v>
      </c>
      <c r="TY187" s="58">
        <f t="shared" si="1533"/>
        <v>0</v>
      </c>
      <c r="TZ187" s="59">
        <f t="shared" si="1533"/>
        <v>0</v>
      </c>
      <c r="UA187" s="58">
        <f t="shared" si="1533"/>
        <v>0</v>
      </c>
      <c r="UB187" s="58">
        <f t="shared" si="1533"/>
        <v>0</v>
      </c>
      <c r="UC187" s="58">
        <f t="shared" si="1533"/>
        <v>0</v>
      </c>
      <c r="UD187" s="109">
        <f t="shared" si="1533"/>
        <v>0</v>
      </c>
      <c r="UE187" s="59">
        <f t="shared" ref="UE187:VD187" si="1534">SUM(UE188:UE195)</f>
        <v>0</v>
      </c>
      <c r="UF187" s="58">
        <f t="shared" si="1534"/>
        <v>0</v>
      </c>
      <c r="UG187" s="58">
        <f t="shared" si="1534"/>
        <v>0</v>
      </c>
      <c r="UH187" s="58">
        <f t="shared" si="1534"/>
        <v>0</v>
      </c>
      <c r="UI187" s="58">
        <f t="shared" si="1534"/>
        <v>0</v>
      </c>
      <c r="UJ187" s="58">
        <f t="shared" si="1534"/>
        <v>0</v>
      </c>
      <c r="UK187" s="58">
        <f t="shared" si="1534"/>
        <v>0</v>
      </c>
      <c r="UL187" s="58">
        <f t="shared" si="1534"/>
        <v>0</v>
      </c>
      <c r="UM187" s="58">
        <f t="shared" si="1534"/>
        <v>0</v>
      </c>
      <c r="UN187" s="58">
        <f t="shared" si="1534"/>
        <v>0</v>
      </c>
      <c r="UO187" s="58">
        <f t="shared" si="1534"/>
        <v>0</v>
      </c>
      <c r="UP187" s="59">
        <f t="shared" si="1534"/>
        <v>0</v>
      </c>
      <c r="UQ187" s="58">
        <f t="shared" si="1534"/>
        <v>0</v>
      </c>
      <c r="UR187" s="58">
        <f t="shared" si="1534"/>
        <v>0</v>
      </c>
      <c r="US187" s="58">
        <f t="shared" si="1534"/>
        <v>0</v>
      </c>
      <c r="UT187" s="58">
        <f t="shared" si="1534"/>
        <v>0</v>
      </c>
      <c r="UU187" s="58">
        <f t="shared" si="1534"/>
        <v>0</v>
      </c>
      <c r="UV187" s="58">
        <f t="shared" si="1534"/>
        <v>0</v>
      </c>
      <c r="UW187" s="58">
        <f t="shared" si="1534"/>
        <v>0</v>
      </c>
      <c r="UX187" s="58">
        <f t="shared" si="1534"/>
        <v>0</v>
      </c>
      <c r="UY187" s="58">
        <f t="shared" si="1534"/>
        <v>0</v>
      </c>
      <c r="UZ187" s="58">
        <f t="shared" si="1534"/>
        <v>0</v>
      </c>
      <c r="VA187" s="58">
        <f t="shared" si="1534"/>
        <v>0</v>
      </c>
      <c r="VB187" s="58">
        <f t="shared" si="1534"/>
        <v>0</v>
      </c>
      <c r="VC187" s="58">
        <f t="shared" si="1534"/>
        <v>0</v>
      </c>
      <c r="VD187" s="109">
        <f t="shared" si="1534"/>
        <v>0</v>
      </c>
      <c r="VE187" s="10" t="str">
        <f t="shared" si="1195"/>
        <v>-</v>
      </c>
    </row>
    <row r="188" spans="1:577" ht="20.149999999999999" customHeight="1">
      <c r="A188" s="22"/>
      <c r="B188" s="22"/>
      <c r="C188" s="23">
        <v>64071</v>
      </c>
      <c r="D188" s="24" t="s">
        <v>180</v>
      </c>
      <c r="E188" s="193">
        <f t="shared" ref="E188:E195" si="1535">SUM(F188:I188)</f>
        <v>0</v>
      </c>
      <c r="F188" s="194"/>
      <c r="G188" s="194"/>
      <c r="H188" s="195"/>
      <c r="I188" s="229"/>
      <c r="J188" s="241">
        <f t="shared" ref="J188:J195" si="1536">SUM(K188:Y188)</f>
        <v>0</v>
      </c>
      <c r="K188" s="61"/>
      <c r="L188" s="60"/>
      <c r="M188" s="60"/>
      <c r="N188" s="60"/>
      <c r="O188" s="60"/>
      <c r="P188" s="60"/>
      <c r="Q188" s="60"/>
      <c r="R188" s="60"/>
      <c r="S188" s="60"/>
      <c r="T188" s="60"/>
      <c r="U188" s="61"/>
      <c r="V188" s="60"/>
      <c r="W188" s="60"/>
      <c r="X188" s="60"/>
      <c r="Y188" s="110"/>
      <c r="Z188" s="169">
        <f t="shared" ref="Z188:Z195" si="1537">SUM(AA188:AO188)</f>
        <v>0</v>
      </c>
      <c r="AA188" s="60"/>
      <c r="AB188" s="60"/>
      <c r="AC188" s="60"/>
      <c r="AD188" s="60"/>
      <c r="AE188" s="60"/>
      <c r="AF188" s="60"/>
      <c r="AG188" s="60"/>
      <c r="AH188" s="60"/>
      <c r="AI188" s="60"/>
      <c r="AJ188" s="60"/>
      <c r="AK188" s="61"/>
      <c r="AL188" s="60"/>
      <c r="AM188" s="60"/>
      <c r="AN188" s="60"/>
      <c r="AO188" s="110"/>
      <c r="AP188" s="169">
        <f t="shared" ref="AP188:AP195" si="1538">SUM(AQ188:BE188)</f>
        <v>0</v>
      </c>
      <c r="AQ188" s="60"/>
      <c r="AR188" s="60"/>
      <c r="AS188" s="60"/>
      <c r="AT188" s="60"/>
      <c r="AU188" s="60"/>
      <c r="AV188" s="60"/>
      <c r="AW188" s="60"/>
      <c r="AX188" s="60"/>
      <c r="AY188" s="60"/>
      <c r="AZ188" s="60"/>
      <c r="BA188" s="61"/>
      <c r="BB188" s="60"/>
      <c r="BC188" s="60"/>
      <c r="BD188" s="60"/>
      <c r="BE188" s="110"/>
      <c r="BF188" s="169">
        <f t="shared" ref="BF188:BF195" si="1539">SUM(BG188:BU188)</f>
        <v>0</v>
      </c>
      <c r="BG188" s="60"/>
      <c r="BH188" s="60"/>
      <c r="BI188" s="60"/>
      <c r="BJ188" s="60"/>
      <c r="BK188" s="60"/>
      <c r="BL188" s="60"/>
      <c r="BM188" s="60"/>
      <c r="BN188" s="60"/>
      <c r="BO188" s="60"/>
      <c r="BP188" s="60"/>
      <c r="BQ188" s="61"/>
      <c r="BR188" s="60"/>
      <c r="BS188" s="60"/>
      <c r="BT188" s="60"/>
      <c r="BU188" s="110"/>
      <c r="BV188" s="169">
        <f t="shared" ref="BV188:BV195" si="1540">SUM(BW188:CU188)</f>
        <v>0</v>
      </c>
      <c r="BW188" s="60"/>
      <c r="BX188" s="60"/>
      <c r="BY188" s="60"/>
      <c r="BZ188" s="60"/>
      <c r="CA188" s="60"/>
      <c r="CB188" s="60"/>
      <c r="CC188" s="60"/>
      <c r="CD188" s="60"/>
      <c r="CE188" s="60"/>
      <c r="CF188" s="60"/>
      <c r="CG188" s="61"/>
      <c r="CH188" s="60"/>
      <c r="CI188" s="60"/>
      <c r="CJ188" s="60"/>
      <c r="CK188" s="60"/>
      <c r="CL188" s="60"/>
      <c r="CM188" s="60"/>
      <c r="CN188" s="60"/>
      <c r="CO188" s="60"/>
      <c r="CP188" s="60"/>
      <c r="CQ188" s="60"/>
      <c r="CR188" s="60"/>
      <c r="CS188" s="60"/>
      <c r="CT188" s="60"/>
      <c r="CU188" s="110"/>
      <c r="CV188" s="173"/>
      <c r="CW188" s="169">
        <f t="shared" ref="CW188:CW195" si="1541">SUM(CX188:DL188)</f>
        <v>0</v>
      </c>
      <c r="CX188" s="60"/>
      <c r="CY188" s="60"/>
      <c r="CZ188" s="60"/>
      <c r="DA188" s="60"/>
      <c r="DB188" s="60"/>
      <c r="DC188" s="60"/>
      <c r="DD188" s="60"/>
      <c r="DE188" s="60"/>
      <c r="DF188" s="60"/>
      <c r="DG188" s="60"/>
      <c r="DH188" s="61"/>
      <c r="DI188" s="60"/>
      <c r="DJ188" s="60"/>
      <c r="DK188" s="60"/>
      <c r="DL188" s="110"/>
      <c r="DM188" s="169">
        <f t="shared" ref="DM188:DM195" si="1542">SUM(DN188:EB188)</f>
        <v>0</v>
      </c>
      <c r="DN188" s="60"/>
      <c r="DO188" s="60"/>
      <c r="DP188" s="60"/>
      <c r="DQ188" s="60"/>
      <c r="DR188" s="60"/>
      <c r="DS188" s="60"/>
      <c r="DT188" s="60"/>
      <c r="DU188" s="60"/>
      <c r="DV188" s="60"/>
      <c r="DW188" s="60"/>
      <c r="DX188" s="61"/>
      <c r="DY188" s="60"/>
      <c r="DZ188" s="60"/>
      <c r="EA188" s="60"/>
      <c r="EB188" s="110"/>
      <c r="EC188" s="169">
        <f t="shared" ref="EC188:EC195" si="1543">SUM(ED188:ER188)</f>
        <v>0</v>
      </c>
      <c r="ED188" s="60"/>
      <c r="EE188" s="60"/>
      <c r="EF188" s="60"/>
      <c r="EG188" s="60"/>
      <c r="EH188" s="60"/>
      <c r="EI188" s="60"/>
      <c r="EJ188" s="60"/>
      <c r="EK188" s="60"/>
      <c r="EL188" s="60"/>
      <c r="EM188" s="60"/>
      <c r="EN188" s="61"/>
      <c r="EO188" s="60"/>
      <c r="EP188" s="60"/>
      <c r="EQ188" s="60"/>
      <c r="ER188" s="110"/>
      <c r="ES188" s="169">
        <f t="shared" ref="ES188:ES195" si="1544">SUM(ET188:FH188)</f>
        <v>0</v>
      </c>
      <c r="ET188" s="60"/>
      <c r="EU188" s="60"/>
      <c r="EV188" s="60"/>
      <c r="EW188" s="60"/>
      <c r="EX188" s="60"/>
      <c r="EY188" s="60"/>
      <c r="EZ188" s="60"/>
      <c r="FA188" s="60"/>
      <c r="FB188" s="60"/>
      <c r="FC188" s="60"/>
      <c r="FD188" s="61"/>
      <c r="FE188" s="60"/>
      <c r="FF188" s="60"/>
      <c r="FG188" s="60"/>
      <c r="FH188" s="110"/>
      <c r="FI188" s="169">
        <f t="shared" ref="FI188:FI195" si="1545">SUM(FJ188:FX188)</f>
        <v>0</v>
      </c>
      <c r="FJ188" s="60"/>
      <c r="FK188" s="60"/>
      <c r="FL188" s="60"/>
      <c r="FM188" s="60"/>
      <c r="FN188" s="60"/>
      <c r="FO188" s="60"/>
      <c r="FP188" s="60"/>
      <c r="FQ188" s="60"/>
      <c r="FR188" s="60"/>
      <c r="FS188" s="60"/>
      <c r="FT188" s="61"/>
      <c r="FU188" s="60"/>
      <c r="FV188" s="60"/>
      <c r="FW188" s="60"/>
      <c r="FX188" s="110"/>
      <c r="FY188" s="169">
        <f t="shared" ref="FY188:FY195" si="1546">SUM(FZ188:GN188)</f>
        <v>0</v>
      </c>
      <c r="FZ188" s="60"/>
      <c r="GA188" s="60"/>
      <c r="GB188" s="60"/>
      <c r="GC188" s="60"/>
      <c r="GD188" s="60"/>
      <c r="GE188" s="60"/>
      <c r="GF188" s="60"/>
      <c r="GG188" s="60"/>
      <c r="GH188" s="60"/>
      <c r="GI188" s="60"/>
      <c r="GJ188" s="61"/>
      <c r="GK188" s="60"/>
      <c r="GL188" s="60"/>
      <c r="GM188" s="60"/>
      <c r="GN188" s="110"/>
      <c r="GO188" s="169">
        <f t="shared" ref="GO188:GO195" si="1547">SUM(GP188:HN188)</f>
        <v>0</v>
      </c>
      <c r="GP188" s="60"/>
      <c r="GQ188" s="60"/>
      <c r="GR188" s="60"/>
      <c r="GS188" s="60"/>
      <c r="GT188" s="60"/>
      <c r="GU188" s="60"/>
      <c r="GV188" s="60"/>
      <c r="GW188" s="60"/>
      <c r="GX188" s="60"/>
      <c r="GY188" s="60"/>
      <c r="GZ188" s="61"/>
      <c r="HA188" s="60"/>
      <c r="HB188" s="60"/>
      <c r="HC188" s="60"/>
      <c r="HD188" s="60"/>
      <c r="HE188" s="60"/>
      <c r="HF188" s="60"/>
      <c r="HG188" s="60"/>
      <c r="HH188" s="60"/>
      <c r="HI188" s="60"/>
      <c r="HJ188" s="60"/>
      <c r="HK188" s="60"/>
      <c r="HL188" s="60"/>
      <c r="HM188" s="60"/>
      <c r="HN188" s="110"/>
      <c r="HO188" s="172"/>
      <c r="HP188" s="173"/>
      <c r="HQ188" s="169">
        <f t="shared" ref="HQ188:HQ195" si="1548">SUM(HR188:IF188)</f>
        <v>0</v>
      </c>
      <c r="HR188" s="60"/>
      <c r="HS188" s="60"/>
      <c r="HT188" s="60"/>
      <c r="HU188" s="60"/>
      <c r="HV188" s="60"/>
      <c r="HW188" s="60"/>
      <c r="HX188" s="60"/>
      <c r="HY188" s="60"/>
      <c r="HZ188" s="60"/>
      <c r="IA188" s="60"/>
      <c r="IB188" s="61"/>
      <c r="IC188" s="60"/>
      <c r="ID188" s="60"/>
      <c r="IE188" s="60"/>
      <c r="IF188" s="110"/>
      <c r="IG188" s="169">
        <f t="shared" ref="IG188:IG195" si="1549">SUM(IH188:IV188)</f>
        <v>0</v>
      </c>
      <c r="IH188" s="60"/>
      <c r="II188" s="60"/>
      <c r="IJ188" s="60"/>
      <c r="IK188" s="60"/>
      <c r="IL188" s="60"/>
      <c r="IM188" s="60"/>
      <c r="IN188" s="60"/>
      <c r="IO188" s="60"/>
      <c r="IP188" s="60"/>
      <c r="IQ188" s="60"/>
      <c r="IR188" s="61"/>
      <c r="IS188" s="60"/>
      <c r="IT188" s="60"/>
      <c r="IU188" s="60"/>
      <c r="IV188" s="110"/>
      <c r="IW188" s="169">
        <f t="shared" ref="IW188:IW195" si="1550">SUM(IX188:JL188)</f>
        <v>0</v>
      </c>
      <c r="IX188" s="60"/>
      <c r="IY188" s="60"/>
      <c r="IZ188" s="60"/>
      <c r="JA188" s="60"/>
      <c r="JB188" s="60"/>
      <c r="JC188" s="60"/>
      <c r="JD188" s="60"/>
      <c r="JE188" s="60"/>
      <c r="JF188" s="60"/>
      <c r="JG188" s="60"/>
      <c r="JH188" s="61"/>
      <c r="JI188" s="60"/>
      <c r="JJ188" s="60"/>
      <c r="JK188" s="60"/>
      <c r="JL188" s="110"/>
      <c r="JM188" s="169">
        <f t="shared" ref="JM188:JM195" si="1551">SUM(JN188:KB188)</f>
        <v>0</v>
      </c>
      <c r="JN188" s="60"/>
      <c r="JO188" s="60"/>
      <c r="JP188" s="60"/>
      <c r="JQ188" s="60"/>
      <c r="JR188" s="60"/>
      <c r="JS188" s="60"/>
      <c r="JT188" s="60"/>
      <c r="JU188" s="60"/>
      <c r="JV188" s="60"/>
      <c r="JW188" s="60"/>
      <c r="JX188" s="61"/>
      <c r="JY188" s="60"/>
      <c r="JZ188" s="60"/>
      <c r="KA188" s="60"/>
      <c r="KB188" s="110"/>
      <c r="KC188" s="169">
        <f t="shared" ref="KC188:KC195" si="1552">SUM(KD188:LB188)</f>
        <v>0</v>
      </c>
      <c r="KD188" s="60"/>
      <c r="KE188" s="60"/>
      <c r="KF188" s="60"/>
      <c r="KG188" s="60"/>
      <c r="KH188" s="60"/>
      <c r="KI188" s="60"/>
      <c r="KJ188" s="60"/>
      <c r="KK188" s="60"/>
      <c r="KL188" s="60"/>
      <c r="KM188" s="60"/>
      <c r="KN188" s="61"/>
      <c r="KO188" s="60"/>
      <c r="KP188" s="60"/>
      <c r="KQ188" s="60"/>
      <c r="KR188" s="60"/>
      <c r="KS188" s="60"/>
      <c r="KT188" s="60"/>
      <c r="KU188" s="60"/>
      <c r="KV188" s="60"/>
      <c r="KW188" s="60"/>
      <c r="KX188" s="60"/>
      <c r="KY188" s="60"/>
      <c r="KZ188" s="60"/>
      <c r="LA188" s="60"/>
      <c r="LB188" s="110"/>
      <c r="LC188" s="173"/>
      <c r="LD188" s="169">
        <f t="shared" ref="LD188:LD195" si="1553">SUM(LE188:LS188)</f>
        <v>0</v>
      </c>
      <c r="LE188" s="60"/>
      <c r="LF188" s="60"/>
      <c r="LG188" s="60"/>
      <c r="LH188" s="60"/>
      <c r="LI188" s="60"/>
      <c r="LJ188" s="60"/>
      <c r="LK188" s="60"/>
      <c r="LL188" s="60"/>
      <c r="LM188" s="60"/>
      <c r="LN188" s="60"/>
      <c r="LO188" s="61"/>
      <c r="LP188" s="60"/>
      <c r="LQ188" s="60"/>
      <c r="LR188" s="60"/>
      <c r="LS188" s="110"/>
      <c r="LT188" s="169">
        <f t="shared" ref="LT188:LT195" si="1554">SUM(LU188:MI188)</f>
        <v>0</v>
      </c>
      <c r="LU188" s="60"/>
      <c r="LV188" s="60"/>
      <c r="LW188" s="60"/>
      <c r="LX188" s="60"/>
      <c r="LY188" s="60"/>
      <c r="LZ188" s="60"/>
      <c r="MA188" s="60"/>
      <c r="MB188" s="60"/>
      <c r="MC188" s="60"/>
      <c r="MD188" s="60"/>
      <c r="ME188" s="61"/>
      <c r="MF188" s="60"/>
      <c r="MG188" s="60"/>
      <c r="MH188" s="60"/>
      <c r="MI188" s="110"/>
      <c r="MJ188" s="169">
        <f t="shared" ref="MJ188:MJ195" si="1555">SUM(MK188:MY188)</f>
        <v>0</v>
      </c>
      <c r="MK188" s="60"/>
      <c r="ML188" s="60"/>
      <c r="MM188" s="60"/>
      <c r="MN188" s="60"/>
      <c r="MO188" s="60"/>
      <c r="MP188" s="60"/>
      <c r="MQ188" s="60"/>
      <c r="MR188" s="60"/>
      <c r="MS188" s="60"/>
      <c r="MT188" s="60"/>
      <c r="MU188" s="61"/>
      <c r="MV188" s="60"/>
      <c r="MW188" s="60"/>
      <c r="MX188" s="60"/>
      <c r="MY188" s="110"/>
      <c r="MZ188" s="169">
        <f t="shared" ref="MZ188:MZ195" si="1556">SUM(NA188:NO188)</f>
        <v>0</v>
      </c>
      <c r="NA188" s="60"/>
      <c r="NB188" s="60"/>
      <c r="NC188" s="60"/>
      <c r="ND188" s="60"/>
      <c r="NE188" s="60"/>
      <c r="NF188" s="60"/>
      <c r="NG188" s="60"/>
      <c r="NH188" s="60"/>
      <c r="NI188" s="60"/>
      <c r="NJ188" s="60"/>
      <c r="NK188" s="61"/>
      <c r="NL188" s="60"/>
      <c r="NM188" s="60"/>
      <c r="NN188" s="60"/>
      <c r="NO188" s="110"/>
      <c r="NP188" s="169">
        <f t="shared" ref="NP188:NP195" si="1557">SUM(NQ188:OE188)</f>
        <v>0</v>
      </c>
      <c r="NQ188" s="60"/>
      <c r="NR188" s="60"/>
      <c r="NS188" s="60"/>
      <c r="NT188" s="60"/>
      <c r="NU188" s="60"/>
      <c r="NV188" s="60"/>
      <c r="NW188" s="60"/>
      <c r="NX188" s="60"/>
      <c r="NY188" s="60"/>
      <c r="NZ188" s="60"/>
      <c r="OA188" s="61"/>
      <c r="OB188" s="60"/>
      <c r="OC188" s="60"/>
      <c r="OD188" s="60"/>
      <c r="OE188" s="110"/>
      <c r="OF188" s="169">
        <f t="shared" ref="OF188:OF195" si="1558">SUM(OG188:OU188)</f>
        <v>0</v>
      </c>
      <c r="OG188" s="60"/>
      <c r="OH188" s="60"/>
      <c r="OI188" s="60"/>
      <c r="OJ188" s="60"/>
      <c r="OK188" s="60"/>
      <c r="OL188" s="60"/>
      <c r="OM188" s="60"/>
      <c r="ON188" s="60"/>
      <c r="OO188" s="60"/>
      <c r="OP188" s="60"/>
      <c r="OQ188" s="61"/>
      <c r="OR188" s="60"/>
      <c r="OS188" s="60"/>
      <c r="OT188" s="60"/>
      <c r="OU188" s="110"/>
      <c r="OV188" s="169">
        <f t="shared" ref="OV188:OV195" si="1559">SUM(OW188:PK188)</f>
        <v>0</v>
      </c>
      <c r="OW188" s="60"/>
      <c r="OX188" s="60"/>
      <c r="OY188" s="60"/>
      <c r="OZ188" s="60"/>
      <c r="PA188" s="60"/>
      <c r="PB188" s="60"/>
      <c r="PC188" s="60"/>
      <c r="PD188" s="60"/>
      <c r="PE188" s="60"/>
      <c r="PF188" s="60"/>
      <c r="PG188" s="61"/>
      <c r="PH188" s="60"/>
      <c r="PI188" s="60"/>
      <c r="PJ188" s="60"/>
      <c r="PK188" s="110"/>
      <c r="PL188" s="169">
        <f t="shared" ref="PL188:PL195" si="1560">SUM(PM188:QA188)</f>
        <v>0</v>
      </c>
      <c r="PM188" s="60"/>
      <c r="PN188" s="60"/>
      <c r="PO188" s="60"/>
      <c r="PP188" s="60"/>
      <c r="PQ188" s="60"/>
      <c r="PR188" s="60"/>
      <c r="PS188" s="60"/>
      <c r="PT188" s="60"/>
      <c r="PU188" s="60"/>
      <c r="PV188" s="60"/>
      <c r="PW188" s="61"/>
      <c r="PX188" s="60"/>
      <c r="PY188" s="60"/>
      <c r="PZ188" s="60"/>
      <c r="QA188" s="110"/>
      <c r="QB188" s="169">
        <f t="shared" ref="QB188:QB195" si="1561">SUM(QC188:QQ188)</f>
        <v>0</v>
      </c>
      <c r="QC188" s="60"/>
      <c r="QD188" s="60"/>
      <c r="QE188" s="60"/>
      <c r="QF188" s="60"/>
      <c r="QG188" s="60"/>
      <c r="QH188" s="60"/>
      <c r="QI188" s="60"/>
      <c r="QJ188" s="60"/>
      <c r="QK188" s="60"/>
      <c r="QL188" s="60"/>
      <c r="QM188" s="61"/>
      <c r="QN188" s="60"/>
      <c r="QO188" s="60"/>
      <c r="QP188" s="60"/>
      <c r="QQ188" s="110"/>
      <c r="QR188" s="169">
        <f t="shared" ref="QR188:QR195" si="1562">SUM(QS188:RQ188)</f>
        <v>0</v>
      </c>
      <c r="QS188" s="60"/>
      <c r="QT188" s="60"/>
      <c r="QU188" s="60"/>
      <c r="QV188" s="60"/>
      <c r="QW188" s="60"/>
      <c r="QX188" s="60"/>
      <c r="QY188" s="60"/>
      <c r="QZ188" s="60"/>
      <c r="RA188" s="60"/>
      <c r="RB188" s="60"/>
      <c r="RC188" s="61"/>
      <c r="RD188" s="60"/>
      <c r="RE188" s="60"/>
      <c r="RF188" s="60"/>
      <c r="RG188" s="60"/>
      <c r="RH188" s="60"/>
      <c r="RI188" s="60"/>
      <c r="RJ188" s="60"/>
      <c r="RK188" s="60"/>
      <c r="RL188" s="60"/>
      <c r="RM188" s="60"/>
      <c r="RN188" s="60"/>
      <c r="RO188" s="60"/>
      <c r="RP188" s="60"/>
      <c r="RQ188" s="110"/>
      <c r="RR188" s="173"/>
      <c r="RS188" s="169">
        <f t="shared" ref="RS188:RS195" si="1563">SUM(RT188:SH188)</f>
        <v>0</v>
      </c>
      <c r="RT188" s="60"/>
      <c r="RU188" s="60"/>
      <c r="RV188" s="60"/>
      <c r="RW188" s="60"/>
      <c r="RX188" s="60"/>
      <c r="RY188" s="60"/>
      <c r="RZ188" s="60"/>
      <c r="SA188" s="60"/>
      <c r="SB188" s="60"/>
      <c r="SC188" s="60"/>
      <c r="SD188" s="61"/>
      <c r="SE188" s="60"/>
      <c r="SF188" s="60"/>
      <c r="SG188" s="60"/>
      <c r="SH188" s="110"/>
      <c r="SI188" s="169">
        <f t="shared" ref="SI188:SI195" si="1564">SUM(SJ188:SX188)</f>
        <v>0</v>
      </c>
      <c r="SJ188" s="60"/>
      <c r="SK188" s="60"/>
      <c r="SL188" s="60"/>
      <c r="SM188" s="60"/>
      <c r="SN188" s="60"/>
      <c r="SO188" s="60"/>
      <c r="SP188" s="60"/>
      <c r="SQ188" s="60"/>
      <c r="SR188" s="60"/>
      <c r="SS188" s="60"/>
      <c r="ST188" s="61"/>
      <c r="SU188" s="60"/>
      <c r="SV188" s="60"/>
      <c r="SW188" s="60"/>
      <c r="SX188" s="110"/>
      <c r="SY188" s="169">
        <f t="shared" ref="SY188:SY195" si="1565">SUM(SZ188:TN188)</f>
        <v>0</v>
      </c>
      <c r="SZ188" s="60"/>
      <c r="TA188" s="60"/>
      <c r="TB188" s="60"/>
      <c r="TC188" s="60"/>
      <c r="TD188" s="60"/>
      <c r="TE188" s="60"/>
      <c r="TF188" s="60"/>
      <c r="TG188" s="60"/>
      <c r="TH188" s="60"/>
      <c r="TI188" s="60"/>
      <c r="TJ188" s="61"/>
      <c r="TK188" s="60"/>
      <c r="TL188" s="60"/>
      <c r="TM188" s="60"/>
      <c r="TN188" s="110"/>
      <c r="TO188" s="169">
        <f t="shared" ref="TO188:TO195" si="1566">SUM(TP188:UD188)</f>
        <v>0</v>
      </c>
      <c r="TP188" s="60"/>
      <c r="TQ188" s="60"/>
      <c r="TR188" s="60"/>
      <c r="TS188" s="60"/>
      <c r="TT188" s="60"/>
      <c r="TU188" s="60"/>
      <c r="TV188" s="60"/>
      <c r="TW188" s="60"/>
      <c r="TX188" s="60"/>
      <c r="TY188" s="60"/>
      <c r="TZ188" s="61"/>
      <c r="UA188" s="60"/>
      <c r="UB188" s="60"/>
      <c r="UC188" s="60"/>
      <c r="UD188" s="110"/>
      <c r="UE188" s="169">
        <f t="shared" ref="UE188:UE195" si="1567">SUM(UF188:VD188)</f>
        <v>0</v>
      </c>
      <c r="UF188" s="60"/>
      <c r="UG188" s="60"/>
      <c r="UH188" s="60"/>
      <c r="UI188" s="60"/>
      <c r="UJ188" s="60"/>
      <c r="UK188" s="60"/>
      <c r="UL188" s="60"/>
      <c r="UM188" s="60"/>
      <c r="UN188" s="60"/>
      <c r="UO188" s="60"/>
      <c r="UP188" s="61"/>
      <c r="UQ188" s="60"/>
      <c r="UR188" s="60"/>
      <c r="US188" s="60"/>
      <c r="UT188" s="60"/>
      <c r="UU188" s="60"/>
      <c r="UV188" s="60"/>
      <c r="UW188" s="60"/>
      <c r="UX188" s="60"/>
      <c r="UY188" s="60"/>
      <c r="UZ188" s="60"/>
      <c r="VA188" s="60"/>
      <c r="VB188" s="60"/>
      <c r="VC188" s="60"/>
      <c r="VD188" s="110"/>
      <c r="VE188" s="10" t="str">
        <f t="shared" si="1195"/>
        <v>-</v>
      </c>
    </row>
    <row r="189" spans="1:577" ht="20.149999999999999" customHeight="1">
      <c r="A189" s="22"/>
      <c r="B189" s="22"/>
      <c r="C189" s="23">
        <v>64072</v>
      </c>
      <c r="D189" s="24" t="s">
        <v>181</v>
      </c>
      <c r="E189" s="193">
        <f t="shared" si="1535"/>
        <v>0</v>
      </c>
      <c r="F189" s="194"/>
      <c r="G189" s="194"/>
      <c r="H189" s="195"/>
      <c r="I189" s="229"/>
      <c r="J189" s="241">
        <f t="shared" si="1536"/>
        <v>0</v>
      </c>
      <c r="K189" s="61"/>
      <c r="L189" s="60"/>
      <c r="M189" s="60"/>
      <c r="N189" s="60"/>
      <c r="O189" s="60"/>
      <c r="P189" s="60"/>
      <c r="Q189" s="60"/>
      <c r="R189" s="60"/>
      <c r="S189" s="60"/>
      <c r="T189" s="60"/>
      <c r="U189" s="61"/>
      <c r="V189" s="60"/>
      <c r="W189" s="60"/>
      <c r="X189" s="60"/>
      <c r="Y189" s="110"/>
      <c r="Z189" s="169">
        <f t="shared" si="1537"/>
        <v>0</v>
      </c>
      <c r="AA189" s="60"/>
      <c r="AB189" s="60"/>
      <c r="AC189" s="60"/>
      <c r="AD189" s="60"/>
      <c r="AE189" s="60"/>
      <c r="AF189" s="60"/>
      <c r="AG189" s="60"/>
      <c r="AH189" s="60"/>
      <c r="AI189" s="60"/>
      <c r="AJ189" s="60"/>
      <c r="AK189" s="61"/>
      <c r="AL189" s="60"/>
      <c r="AM189" s="60"/>
      <c r="AN189" s="60"/>
      <c r="AO189" s="110"/>
      <c r="AP189" s="169">
        <f t="shared" si="1538"/>
        <v>0</v>
      </c>
      <c r="AQ189" s="60"/>
      <c r="AR189" s="60"/>
      <c r="AS189" s="60"/>
      <c r="AT189" s="60"/>
      <c r="AU189" s="60"/>
      <c r="AV189" s="60"/>
      <c r="AW189" s="60"/>
      <c r="AX189" s="60"/>
      <c r="AY189" s="60"/>
      <c r="AZ189" s="60"/>
      <c r="BA189" s="61"/>
      <c r="BB189" s="60"/>
      <c r="BC189" s="60"/>
      <c r="BD189" s="60"/>
      <c r="BE189" s="110"/>
      <c r="BF189" s="169">
        <f t="shared" si="1539"/>
        <v>0</v>
      </c>
      <c r="BG189" s="60"/>
      <c r="BH189" s="60"/>
      <c r="BI189" s="60"/>
      <c r="BJ189" s="60"/>
      <c r="BK189" s="60"/>
      <c r="BL189" s="60"/>
      <c r="BM189" s="60"/>
      <c r="BN189" s="60"/>
      <c r="BO189" s="60"/>
      <c r="BP189" s="60"/>
      <c r="BQ189" s="61"/>
      <c r="BR189" s="60"/>
      <c r="BS189" s="60"/>
      <c r="BT189" s="60"/>
      <c r="BU189" s="110"/>
      <c r="BV189" s="169">
        <f t="shared" si="1540"/>
        <v>0</v>
      </c>
      <c r="BW189" s="60"/>
      <c r="BX189" s="60"/>
      <c r="BY189" s="60"/>
      <c r="BZ189" s="60"/>
      <c r="CA189" s="60"/>
      <c r="CB189" s="60"/>
      <c r="CC189" s="60"/>
      <c r="CD189" s="60"/>
      <c r="CE189" s="60"/>
      <c r="CF189" s="60"/>
      <c r="CG189" s="61"/>
      <c r="CH189" s="60"/>
      <c r="CI189" s="60"/>
      <c r="CJ189" s="60"/>
      <c r="CK189" s="60"/>
      <c r="CL189" s="60"/>
      <c r="CM189" s="60"/>
      <c r="CN189" s="60"/>
      <c r="CO189" s="60"/>
      <c r="CP189" s="60"/>
      <c r="CQ189" s="60"/>
      <c r="CR189" s="60"/>
      <c r="CS189" s="60"/>
      <c r="CT189" s="60"/>
      <c r="CU189" s="110"/>
      <c r="CV189" s="173"/>
      <c r="CW189" s="169">
        <f t="shared" si="1541"/>
        <v>0</v>
      </c>
      <c r="CX189" s="60"/>
      <c r="CY189" s="60"/>
      <c r="CZ189" s="60"/>
      <c r="DA189" s="60"/>
      <c r="DB189" s="60"/>
      <c r="DC189" s="60"/>
      <c r="DD189" s="60"/>
      <c r="DE189" s="60"/>
      <c r="DF189" s="60"/>
      <c r="DG189" s="60"/>
      <c r="DH189" s="61"/>
      <c r="DI189" s="60"/>
      <c r="DJ189" s="60"/>
      <c r="DK189" s="60"/>
      <c r="DL189" s="110"/>
      <c r="DM189" s="169">
        <f t="shared" si="1542"/>
        <v>0</v>
      </c>
      <c r="DN189" s="60"/>
      <c r="DO189" s="60"/>
      <c r="DP189" s="60"/>
      <c r="DQ189" s="60"/>
      <c r="DR189" s="60"/>
      <c r="DS189" s="60"/>
      <c r="DT189" s="60"/>
      <c r="DU189" s="60"/>
      <c r="DV189" s="60"/>
      <c r="DW189" s="60"/>
      <c r="DX189" s="61"/>
      <c r="DY189" s="60"/>
      <c r="DZ189" s="60"/>
      <c r="EA189" s="60"/>
      <c r="EB189" s="110"/>
      <c r="EC189" s="169">
        <f t="shared" si="1543"/>
        <v>0</v>
      </c>
      <c r="ED189" s="60"/>
      <c r="EE189" s="60"/>
      <c r="EF189" s="60"/>
      <c r="EG189" s="60"/>
      <c r="EH189" s="60"/>
      <c r="EI189" s="60"/>
      <c r="EJ189" s="60"/>
      <c r="EK189" s="60"/>
      <c r="EL189" s="60"/>
      <c r="EM189" s="60"/>
      <c r="EN189" s="61"/>
      <c r="EO189" s="60"/>
      <c r="EP189" s="60"/>
      <c r="EQ189" s="60"/>
      <c r="ER189" s="110"/>
      <c r="ES189" s="169">
        <f t="shared" si="1544"/>
        <v>0</v>
      </c>
      <c r="ET189" s="60"/>
      <c r="EU189" s="60"/>
      <c r="EV189" s="60"/>
      <c r="EW189" s="60"/>
      <c r="EX189" s="60"/>
      <c r="EY189" s="60"/>
      <c r="EZ189" s="60"/>
      <c r="FA189" s="60"/>
      <c r="FB189" s="60"/>
      <c r="FC189" s="60"/>
      <c r="FD189" s="61"/>
      <c r="FE189" s="60"/>
      <c r="FF189" s="60"/>
      <c r="FG189" s="60"/>
      <c r="FH189" s="110"/>
      <c r="FI189" s="169">
        <f t="shared" si="1545"/>
        <v>0</v>
      </c>
      <c r="FJ189" s="60"/>
      <c r="FK189" s="60"/>
      <c r="FL189" s="60"/>
      <c r="FM189" s="60"/>
      <c r="FN189" s="60"/>
      <c r="FO189" s="60"/>
      <c r="FP189" s="60"/>
      <c r="FQ189" s="60"/>
      <c r="FR189" s="60"/>
      <c r="FS189" s="60"/>
      <c r="FT189" s="61"/>
      <c r="FU189" s="60"/>
      <c r="FV189" s="60"/>
      <c r="FW189" s="60"/>
      <c r="FX189" s="110"/>
      <c r="FY189" s="169">
        <f t="shared" si="1546"/>
        <v>0</v>
      </c>
      <c r="FZ189" s="60"/>
      <c r="GA189" s="60"/>
      <c r="GB189" s="60"/>
      <c r="GC189" s="60"/>
      <c r="GD189" s="60"/>
      <c r="GE189" s="60"/>
      <c r="GF189" s="60"/>
      <c r="GG189" s="60"/>
      <c r="GH189" s="60"/>
      <c r="GI189" s="60"/>
      <c r="GJ189" s="61"/>
      <c r="GK189" s="60"/>
      <c r="GL189" s="60"/>
      <c r="GM189" s="60"/>
      <c r="GN189" s="110"/>
      <c r="GO189" s="169">
        <f t="shared" si="1547"/>
        <v>0</v>
      </c>
      <c r="GP189" s="60"/>
      <c r="GQ189" s="60"/>
      <c r="GR189" s="60"/>
      <c r="GS189" s="60"/>
      <c r="GT189" s="60"/>
      <c r="GU189" s="60"/>
      <c r="GV189" s="60"/>
      <c r="GW189" s="60"/>
      <c r="GX189" s="60"/>
      <c r="GY189" s="60"/>
      <c r="GZ189" s="61"/>
      <c r="HA189" s="60"/>
      <c r="HB189" s="60"/>
      <c r="HC189" s="60"/>
      <c r="HD189" s="60"/>
      <c r="HE189" s="60"/>
      <c r="HF189" s="60"/>
      <c r="HG189" s="60"/>
      <c r="HH189" s="60"/>
      <c r="HI189" s="60"/>
      <c r="HJ189" s="60"/>
      <c r="HK189" s="60"/>
      <c r="HL189" s="60"/>
      <c r="HM189" s="60"/>
      <c r="HN189" s="110"/>
      <c r="HO189" s="172"/>
      <c r="HP189" s="173"/>
      <c r="HQ189" s="169">
        <f t="shared" si="1548"/>
        <v>0</v>
      </c>
      <c r="HR189" s="60"/>
      <c r="HS189" s="60"/>
      <c r="HT189" s="60"/>
      <c r="HU189" s="60"/>
      <c r="HV189" s="60"/>
      <c r="HW189" s="60"/>
      <c r="HX189" s="60"/>
      <c r="HY189" s="60"/>
      <c r="HZ189" s="60"/>
      <c r="IA189" s="60"/>
      <c r="IB189" s="61"/>
      <c r="IC189" s="60"/>
      <c r="ID189" s="60"/>
      <c r="IE189" s="60"/>
      <c r="IF189" s="110"/>
      <c r="IG189" s="169">
        <f t="shared" si="1549"/>
        <v>0</v>
      </c>
      <c r="IH189" s="60"/>
      <c r="II189" s="60"/>
      <c r="IJ189" s="60"/>
      <c r="IK189" s="60"/>
      <c r="IL189" s="60"/>
      <c r="IM189" s="60"/>
      <c r="IN189" s="60"/>
      <c r="IO189" s="60"/>
      <c r="IP189" s="60"/>
      <c r="IQ189" s="60"/>
      <c r="IR189" s="61"/>
      <c r="IS189" s="60"/>
      <c r="IT189" s="60"/>
      <c r="IU189" s="60"/>
      <c r="IV189" s="110"/>
      <c r="IW189" s="169">
        <f t="shared" si="1550"/>
        <v>0</v>
      </c>
      <c r="IX189" s="60"/>
      <c r="IY189" s="60"/>
      <c r="IZ189" s="60"/>
      <c r="JA189" s="60"/>
      <c r="JB189" s="60"/>
      <c r="JC189" s="60"/>
      <c r="JD189" s="60"/>
      <c r="JE189" s="60"/>
      <c r="JF189" s="60"/>
      <c r="JG189" s="60"/>
      <c r="JH189" s="61"/>
      <c r="JI189" s="60"/>
      <c r="JJ189" s="60"/>
      <c r="JK189" s="60"/>
      <c r="JL189" s="110"/>
      <c r="JM189" s="169">
        <f t="shared" si="1551"/>
        <v>0</v>
      </c>
      <c r="JN189" s="60"/>
      <c r="JO189" s="60"/>
      <c r="JP189" s="60"/>
      <c r="JQ189" s="60"/>
      <c r="JR189" s="60"/>
      <c r="JS189" s="60"/>
      <c r="JT189" s="60"/>
      <c r="JU189" s="60"/>
      <c r="JV189" s="60"/>
      <c r="JW189" s="60"/>
      <c r="JX189" s="61"/>
      <c r="JY189" s="60"/>
      <c r="JZ189" s="60"/>
      <c r="KA189" s="60"/>
      <c r="KB189" s="110"/>
      <c r="KC189" s="169">
        <f t="shared" si="1552"/>
        <v>0</v>
      </c>
      <c r="KD189" s="60"/>
      <c r="KE189" s="60"/>
      <c r="KF189" s="60"/>
      <c r="KG189" s="60"/>
      <c r="KH189" s="60"/>
      <c r="KI189" s="60"/>
      <c r="KJ189" s="60"/>
      <c r="KK189" s="60"/>
      <c r="KL189" s="60"/>
      <c r="KM189" s="60"/>
      <c r="KN189" s="61"/>
      <c r="KO189" s="60"/>
      <c r="KP189" s="60"/>
      <c r="KQ189" s="60"/>
      <c r="KR189" s="60"/>
      <c r="KS189" s="60"/>
      <c r="KT189" s="60"/>
      <c r="KU189" s="60"/>
      <c r="KV189" s="60"/>
      <c r="KW189" s="60"/>
      <c r="KX189" s="60"/>
      <c r="KY189" s="60"/>
      <c r="KZ189" s="60"/>
      <c r="LA189" s="60"/>
      <c r="LB189" s="110"/>
      <c r="LC189" s="173"/>
      <c r="LD189" s="169">
        <f t="shared" si="1553"/>
        <v>0</v>
      </c>
      <c r="LE189" s="60"/>
      <c r="LF189" s="60"/>
      <c r="LG189" s="60"/>
      <c r="LH189" s="60"/>
      <c r="LI189" s="60"/>
      <c r="LJ189" s="60"/>
      <c r="LK189" s="60"/>
      <c r="LL189" s="60"/>
      <c r="LM189" s="60"/>
      <c r="LN189" s="60"/>
      <c r="LO189" s="61"/>
      <c r="LP189" s="60"/>
      <c r="LQ189" s="60"/>
      <c r="LR189" s="60"/>
      <c r="LS189" s="110"/>
      <c r="LT189" s="169">
        <f t="shared" si="1554"/>
        <v>0</v>
      </c>
      <c r="LU189" s="60"/>
      <c r="LV189" s="60"/>
      <c r="LW189" s="60"/>
      <c r="LX189" s="60"/>
      <c r="LY189" s="60"/>
      <c r="LZ189" s="60"/>
      <c r="MA189" s="60"/>
      <c r="MB189" s="60"/>
      <c r="MC189" s="60"/>
      <c r="MD189" s="60"/>
      <c r="ME189" s="61"/>
      <c r="MF189" s="60"/>
      <c r="MG189" s="60"/>
      <c r="MH189" s="60"/>
      <c r="MI189" s="110"/>
      <c r="MJ189" s="169">
        <f t="shared" si="1555"/>
        <v>0</v>
      </c>
      <c r="MK189" s="60"/>
      <c r="ML189" s="60"/>
      <c r="MM189" s="60"/>
      <c r="MN189" s="60"/>
      <c r="MO189" s="60"/>
      <c r="MP189" s="60"/>
      <c r="MQ189" s="60"/>
      <c r="MR189" s="60"/>
      <c r="MS189" s="60"/>
      <c r="MT189" s="60"/>
      <c r="MU189" s="61"/>
      <c r="MV189" s="60"/>
      <c r="MW189" s="60"/>
      <c r="MX189" s="60"/>
      <c r="MY189" s="110"/>
      <c r="MZ189" s="169">
        <f t="shared" si="1556"/>
        <v>0</v>
      </c>
      <c r="NA189" s="60"/>
      <c r="NB189" s="60"/>
      <c r="NC189" s="60"/>
      <c r="ND189" s="60"/>
      <c r="NE189" s="60"/>
      <c r="NF189" s="60"/>
      <c r="NG189" s="60"/>
      <c r="NH189" s="60"/>
      <c r="NI189" s="60"/>
      <c r="NJ189" s="60"/>
      <c r="NK189" s="61"/>
      <c r="NL189" s="60"/>
      <c r="NM189" s="60"/>
      <c r="NN189" s="60"/>
      <c r="NO189" s="110"/>
      <c r="NP189" s="169">
        <f t="shared" si="1557"/>
        <v>0</v>
      </c>
      <c r="NQ189" s="60"/>
      <c r="NR189" s="60"/>
      <c r="NS189" s="60"/>
      <c r="NT189" s="60"/>
      <c r="NU189" s="60"/>
      <c r="NV189" s="60"/>
      <c r="NW189" s="60"/>
      <c r="NX189" s="60"/>
      <c r="NY189" s="60"/>
      <c r="NZ189" s="60"/>
      <c r="OA189" s="61"/>
      <c r="OB189" s="60"/>
      <c r="OC189" s="60"/>
      <c r="OD189" s="60"/>
      <c r="OE189" s="110"/>
      <c r="OF189" s="169">
        <f t="shared" si="1558"/>
        <v>0</v>
      </c>
      <c r="OG189" s="60"/>
      <c r="OH189" s="60"/>
      <c r="OI189" s="60"/>
      <c r="OJ189" s="60"/>
      <c r="OK189" s="60"/>
      <c r="OL189" s="60"/>
      <c r="OM189" s="60"/>
      <c r="ON189" s="60"/>
      <c r="OO189" s="60"/>
      <c r="OP189" s="60"/>
      <c r="OQ189" s="61"/>
      <c r="OR189" s="60"/>
      <c r="OS189" s="60"/>
      <c r="OT189" s="60"/>
      <c r="OU189" s="110"/>
      <c r="OV189" s="169">
        <f t="shared" si="1559"/>
        <v>0</v>
      </c>
      <c r="OW189" s="60"/>
      <c r="OX189" s="60"/>
      <c r="OY189" s="60"/>
      <c r="OZ189" s="60"/>
      <c r="PA189" s="60"/>
      <c r="PB189" s="60"/>
      <c r="PC189" s="60"/>
      <c r="PD189" s="60"/>
      <c r="PE189" s="60"/>
      <c r="PF189" s="60"/>
      <c r="PG189" s="61"/>
      <c r="PH189" s="60"/>
      <c r="PI189" s="60"/>
      <c r="PJ189" s="60"/>
      <c r="PK189" s="110"/>
      <c r="PL189" s="169">
        <f t="shared" si="1560"/>
        <v>0</v>
      </c>
      <c r="PM189" s="60"/>
      <c r="PN189" s="60"/>
      <c r="PO189" s="60"/>
      <c r="PP189" s="60"/>
      <c r="PQ189" s="60"/>
      <c r="PR189" s="60"/>
      <c r="PS189" s="60"/>
      <c r="PT189" s="60"/>
      <c r="PU189" s="60"/>
      <c r="PV189" s="60"/>
      <c r="PW189" s="61"/>
      <c r="PX189" s="60"/>
      <c r="PY189" s="60"/>
      <c r="PZ189" s="60"/>
      <c r="QA189" s="110"/>
      <c r="QB189" s="169">
        <f t="shared" si="1561"/>
        <v>0</v>
      </c>
      <c r="QC189" s="60"/>
      <c r="QD189" s="60"/>
      <c r="QE189" s="60"/>
      <c r="QF189" s="60"/>
      <c r="QG189" s="60"/>
      <c r="QH189" s="60"/>
      <c r="QI189" s="60"/>
      <c r="QJ189" s="60"/>
      <c r="QK189" s="60"/>
      <c r="QL189" s="60"/>
      <c r="QM189" s="61"/>
      <c r="QN189" s="60"/>
      <c r="QO189" s="60"/>
      <c r="QP189" s="60"/>
      <c r="QQ189" s="110"/>
      <c r="QR189" s="169">
        <f t="shared" si="1562"/>
        <v>0</v>
      </c>
      <c r="QS189" s="60"/>
      <c r="QT189" s="60"/>
      <c r="QU189" s="60"/>
      <c r="QV189" s="60"/>
      <c r="QW189" s="60"/>
      <c r="QX189" s="60"/>
      <c r="QY189" s="60"/>
      <c r="QZ189" s="60"/>
      <c r="RA189" s="60"/>
      <c r="RB189" s="60"/>
      <c r="RC189" s="61"/>
      <c r="RD189" s="60"/>
      <c r="RE189" s="60"/>
      <c r="RF189" s="60"/>
      <c r="RG189" s="60"/>
      <c r="RH189" s="60"/>
      <c r="RI189" s="60"/>
      <c r="RJ189" s="60"/>
      <c r="RK189" s="60"/>
      <c r="RL189" s="60"/>
      <c r="RM189" s="60"/>
      <c r="RN189" s="60"/>
      <c r="RO189" s="60"/>
      <c r="RP189" s="60"/>
      <c r="RQ189" s="110"/>
      <c r="RR189" s="173"/>
      <c r="RS189" s="169">
        <f t="shared" si="1563"/>
        <v>0</v>
      </c>
      <c r="RT189" s="60"/>
      <c r="RU189" s="60"/>
      <c r="RV189" s="60"/>
      <c r="RW189" s="60"/>
      <c r="RX189" s="60"/>
      <c r="RY189" s="60"/>
      <c r="RZ189" s="60"/>
      <c r="SA189" s="60"/>
      <c r="SB189" s="60"/>
      <c r="SC189" s="60"/>
      <c r="SD189" s="61"/>
      <c r="SE189" s="60"/>
      <c r="SF189" s="60"/>
      <c r="SG189" s="60"/>
      <c r="SH189" s="110"/>
      <c r="SI189" s="169">
        <f t="shared" si="1564"/>
        <v>0</v>
      </c>
      <c r="SJ189" s="60"/>
      <c r="SK189" s="60"/>
      <c r="SL189" s="60"/>
      <c r="SM189" s="60"/>
      <c r="SN189" s="60"/>
      <c r="SO189" s="60"/>
      <c r="SP189" s="60"/>
      <c r="SQ189" s="60"/>
      <c r="SR189" s="60"/>
      <c r="SS189" s="60"/>
      <c r="ST189" s="61"/>
      <c r="SU189" s="60"/>
      <c r="SV189" s="60"/>
      <c r="SW189" s="60"/>
      <c r="SX189" s="110"/>
      <c r="SY189" s="169">
        <f t="shared" si="1565"/>
        <v>0</v>
      </c>
      <c r="SZ189" s="60"/>
      <c r="TA189" s="60"/>
      <c r="TB189" s="60"/>
      <c r="TC189" s="60"/>
      <c r="TD189" s="60"/>
      <c r="TE189" s="60"/>
      <c r="TF189" s="60"/>
      <c r="TG189" s="60"/>
      <c r="TH189" s="60"/>
      <c r="TI189" s="60"/>
      <c r="TJ189" s="61"/>
      <c r="TK189" s="60"/>
      <c r="TL189" s="60"/>
      <c r="TM189" s="60"/>
      <c r="TN189" s="110"/>
      <c r="TO189" s="169">
        <f t="shared" si="1566"/>
        <v>0</v>
      </c>
      <c r="TP189" s="60"/>
      <c r="TQ189" s="60"/>
      <c r="TR189" s="60"/>
      <c r="TS189" s="60"/>
      <c r="TT189" s="60"/>
      <c r="TU189" s="60"/>
      <c r="TV189" s="60"/>
      <c r="TW189" s="60"/>
      <c r="TX189" s="60"/>
      <c r="TY189" s="60"/>
      <c r="TZ189" s="61"/>
      <c r="UA189" s="60"/>
      <c r="UB189" s="60"/>
      <c r="UC189" s="60"/>
      <c r="UD189" s="110"/>
      <c r="UE189" s="169">
        <f t="shared" si="1567"/>
        <v>0</v>
      </c>
      <c r="UF189" s="60"/>
      <c r="UG189" s="60"/>
      <c r="UH189" s="60"/>
      <c r="UI189" s="60"/>
      <c r="UJ189" s="60"/>
      <c r="UK189" s="60"/>
      <c r="UL189" s="60"/>
      <c r="UM189" s="60"/>
      <c r="UN189" s="60"/>
      <c r="UO189" s="60"/>
      <c r="UP189" s="61"/>
      <c r="UQ189" s="60"/>
      <c r="UR189" s="60"/>
      <c r="US189" s="60"/>
      <c r="UT189" s="60"/>
      <c r="UU189" s="60"/>
      <c r="UV189" s="60"/>
      <c r="UW189" s="60"/>
      <c r="UX189" s="60"/>
      <c r="UY189" s="60"/>
      <c r="UZ189" s="60"/>
      <c r="VA189" s="60"/>
      <c r="VB189" s="60"/>
      <c r="VC189" s="60"/>
      <c r="VD189" s="110"/>
      <c r="VE189" s="10" t="str">
        <f t="shared" si="1195"/>
        <v>-</v>
      </c>
    </row>
    <row r="190" spans="1:577" ht="20.149999999999999" customHeight="1">
      <c r="A190" s="22"/>
      <c r="B190" s="22"/>
      <c r="C190" s="23">
        <v>64073</v>
      </c>
      <c r="D190" s="24" t="s">
        <v>182</v>
      </c>
      <c r="E190" s="193">
        <f t="shared" si="1535"/>
        <v>0</v>
      </c>
      <c r="F190" s="194"/>
      <c r="G190" s="194"/>
      <c r="H190" s="195"/>
      <c r="I190" s="229"/>
      <c r="J190" s="241">
        <f t="shared" si="1536"/>
        <v>0</v>
      </c>
      <c r="K190" s="61"/>
      <c r="L190" s="60"/>
      <c r="M190" s="60"/>
      <c r="N190" s="60"/>
      <c r="O190" s="60"/>
      <c r="P190" s="60"/>
      <c r="Q190" s="60"/>
      <c r="R190" s="60"/>
      <c r="S190" s="60"/>
      <c r="T190" s="60"/>
      <c r="U190" s="61"/>
      <c r="V190" s="60"/>
      <c r="W190" s="60"/>
      <c r="X190" s="60"/>
      <c r="Y190" s="110"/>
      <c r="Z190" s="169">
        <f t="shared" si="1537"/>
        <v>0</v>
      </c>
      <c r="AA190" s="60"/>
      <c r="AB190" s="60"/>
      <c r="AC190" s="60"/>
      <c r="AD190" s="60"/>
      <c r="AE190" s="60"/>
      <c r="AF190" s="60"/>
      <c r="AG190" s="60"/>
      <c r="AH190" s="60"/>
      <c r="AI190" s="60"/>
      <c r="AJ190" s="60"/>
      <c r="AK190" s="61"/>
      <c r="AL190" s="60"/>
      <c r="AM190" s="60"/>
      <c r="AN190" s="60"/>
      <c r="AO190" s="110"/>
      <c r="AP190" s="169">
        <f t="shared" si="1538"/>
        <v>0</v>
      </c>
      <c r="AQ190" s="60"/>
      <c r="AR190" s="60"/>
      <c r="AS190" s="60"/>
      <c r="AT190" s="60"/>
      <c r="AU190" s="60"/>
      <c r="AV190" s="60"/>
      <c r="AW190" s="60"/>
      <c r="AX190" s="60"/>
      <c r="AY190" s="60"/>
      <c r="AZ190" s="60"/>
      <c r="BA190" s="61"/>
      <c r="BB190" s="60"/>
      <c r="BC190" s="60"/>
      <c r="BD190" s="60"/>
      <c r="BE190" s="110"/>
      <c r="BF190" s="169">
        <f t="shared" si="1539"/>
        <v>0</v>
      </c>
      <c r="BG190" s="60"/>
      <c r="BH190" s="60"/>
      <c r="BI190" s="60"/>
      <c r="BJ190" s="60"/>
      <c r="BK190" s="60"/>
      <c r="BL190" s="60"/>
      <c r="BM190" s="60"/>
      <c r="BN190" s="60"/>
      <c r="BO190" s="60"/>
      <c r="BP190" s="60"/>
      <c r="BQ190" s="61"/>
      <c r="BR190" s="60"/>
      <c r="BS190" s="60"/>
      <c r="BT190" s="60"/>
      <c r="BU190" s="110"/>
      <c r="BV190" s="169">
        <f t="shared" si="1540"/>
        <v>0</v>
      </c>
      <c r="BW190" s="60"/>
      <c r="BX190" s="60"/>
      <c r="BY190" s="60"/>
      <c r="BZ190" s="60"/>
      <c r="CA190" s="60"/>
      <c r="CB190" s="60"/>
      <c r="CC190" s="60"/>
      <c r="CD190" s="60"/>
      <c r="CE190" s="60"/>
      <c r="CF190" s="60"/>
      <c r="CG190" s="61"/>
      <c r="CH190" s="60"/>
      <c r="CI190" s="60"/>
      <c r="CJ190" s="60"/>
      <c r="CK190" s="60"/>
      <c r="CL190" s="60"/>
      <c r="CM190" s="60"/>
      <c r="CN190" s="60"/>
      <c r="CO190" s="60"/>
      <c r="CP190" s="60"/>
      <c r="CQ190" s="60"/>
      <c r="CR190" s="60"/>
      <c r="CS190" s="60"/>
      <c r="CT190" s="60"/>
      <c r="CU190" s="110"/>
      <c r="CV190" s="173"/>
      <c r="CW190" s="169">
        <f t="shared" si="1541"/>
        <v>0</v>
      </c>
      <c r="CX190" s="60"/>
      <c r="CY190" s="60"/>
      <c r="CZ190" s="60"/>
      <c r="DA190" s="60"/>
      <c r="DB190" s="60"/>
      <c r="DC190" s="60"/>
      <c r="DD190" s="60"/>
      <c r="DE190" s="60"/>
      <c r="DF190" s="60"/>
      <c r="DG190" s="60"/>
      <c r="DH190" s="61"/>
      <c r="DI190" s="60"/>
      <c r="DJ190" s="60"/>
      <c r="DK190" s="60"/>
      <c r="DL190" s="110"/>
      <c r="DM190" s="169">
        <f t="shared" si="1542"/>
        <v>0</v>
      </c>
      <c r="DN190" s="60"/>
      <c r="DO190" s="60"/>
      <c r="DP190" s="60"/>
      <c r="DQ190" s="60"/>
      <c r="DR190" s="60"/>
      <c r="DS190" s="60"/>
      <c r="DT190" s="60"/>
      <c r="DU190" s="60"/>
      <c r="DV190" s="60"/>
      <c r="DW190" s="60"/>
      <c r="DX190" s="61"/>
      <c r="DY190" s="60"/>
      <c r="DZ190" s="60"/>
      <c r="EA190" s="60"/>
      <c r="EB190" s="110"/>
      <c r="EC190" s="169">
        <f t="shared" si="1543"/>
        <v>0</v>
      </c>
      <c r="ED190" s="60"/>
      <c r="EE190" s="60"/>
      <c r="EF190" s="60"/>
      <c r="EG190" s="60"/>
      <c r="EH190" s="60"/>
      <c r="EI190" s="60"/>
      <c r="EJ190" s="60"/>
      <c r="EK190" s="60"/>
      <c r="EL190" s="60"/>
      <c r="EM190" s="60"/>
      <c r="EN190" s="61"/>
      <c r="EO190" s="60"/>
      <c r="EP190" s="60"/>
      <c r="EQ190" s="60"/>
      <c r="ER190" s="110"/>
      <c r="ES190" s="169">
        <f t="shared" si="1544"/>
        <v>0</v>
      </c>
      <c r="ET190" s="60"/>
      <c r="EU190" s="60"/>
      <c r="EV190" s="60"/>
      <c r="EW190" s="60"/>
      <c r="EX190" s="60"/>
      <c r="EY190" s="60"/>
      <c r="EZ190" s="60"/>
      <c r="FA190" s="60"/>
      <c r="FB190" s="60"/>
      <c r="FC190" s="60"/>
      <c r="FD190" s="61"/>
      <c r="FE190" s="60"/>
      <c r="FF190" s="60"/>
      <c r="FG190" s="60"/>
      <c r="FH190" s="110"/>
      <c r="FI190" s="169">
        <f t="shared" si="1545"/>
        <v>0</v>
      </c>
      <c r="FJ190" s="60"/>
      <c r="FK190" s="60"/>
      <c r="FL190" s="60"/>
      <c r="FM190" s="60"/>
      <c r="FN190" s="60"/>
      <c r="FO190" s="60"/>
      <c r="FP190" s="60"/>
      <c r="FQ190" s="60"/>
      <c r="FR190" s="60"/>
      <c r="FS190" s="60"/>
      <c r="FT190" s="61"/>
      <c r="FU190" s="60"/>
      <c r="FV190" s="60"/>
      <c r="FW190" s="60"/>
      <c r="FX190" s="110"/>
      <c r="FY190" s="169">
        <f t="shared" si="1546"/>
        <v>0</v>
      </c>
      <c r="FZ190" s="60"/>
      <c r="GA190" s="60"/>
      <c r="GB190" s="60"/>
      <c r="GC190" s="60"/>
      <c r="GD190" s="60"/>
      <c r="GE190" s="60"/>
      <c r="GF190" s="60"/>
      <c r="GG190" s="60"/>
      <c r="GH190" s="60"/>
      <c r="GI190" s="60"/>
      <c r="GJ190" s="61"/>
      <c r="GK190" s="60"/>
      <c r="GL190" s="60"/>
      <c r="GM190" s="60"/>
      <c r="GN190" s="110"/>
      <c r="GO190" s="169">
        <f t="shared" si="1547"/>
        <v>0</v>
      </c>
      <c r="GP190" s="60"/>
      <c r="GQ190" s="60"/>
      <c r="GR190" s="60"/>
      <c r="GS190" s="60"/>
      <c r="GT190" s="60"/>
      <c r="GU190" s="60"/>
      <c r="GV190" s="60"/>
      <c r="GW190" s="60"/>
      <c r="GX190" s="60"/>
      <c r="GY190" s="60"/>
      <c r="GZ190" s="61"/>
      <c r="HA190" s="60"/>
      <c r="HB190" s="60"/>
      <c r="HC190" s="60"/>
      <c r="HD190" s="60"/>
      <c r="HE190" s="60"/>
      <c r="HF190" s="60"/>
      <c r="HG190" s="60"/>
      <c r="HH190" s="60"/>
      <c r="HI190" s="60"/>
      <c r="HJ190" s="60"/>
      <c r="HK190" s="60"/>
      <c r="HL190" s="60"/>
      <c r="HM190" s="60"/>
      <c r="HN190" s="110"/>
      <c r="HO190" s="172"/>
      <c r="HP190" s="173"/>
      <c r="HQ190" s="169">
        <f t="shared" si="1548"/>
        <v>0</v>
      </c>
      <c r="HR190" s="60"/>
      <c r="HS190" s="60"/>
      <c r="HT190" s="60"/>
      <c r="HU190" s="60"/>
      <c r="HV190" s="60"/>
      <c r="HW190" s="60"/>
      <c r="HX190" s="60"/>
      <c r="HY190" s="60"/>
      <c r="HZ190" s="60"/>
      <c r="IA190" s="60"/>
      <c r="IB190" s="61"/>
      <c r="IC190" s="60"/>
      <c r="ID190" s="60"/>
      <c r="IE190" s="60"/>
      <c r="IF190" s="110"/>
      <c r="IG190" s="169">
        <f t="shared" si="1549"/>
        <v>0</v>
      </c>
      <c r="IH190" s="60"/>
      <c r="II190" s="60"/>
      <c r="IJ190" s="60"/>
      <c r="IK190" s="60"/>
      <c r="IL190" s="60"/>
      <c r="IM190" s="60"/>
      <c r="IN190" s="60"/>
      <c r="IO190" s="60"/>
      <c r="IP190" s="60"/>
      <c r="IQ190" s="60"/>
      <c r="IR190" s="61"/>
      <c r="IS190" s="60"/>
      <c r="IT190" s="60"/>
      <c r="IU190" s="60"/>
      <c r="IV190" s="110"/>
      <c r="IW190" s="169">
        <f t="shared" si="1550"/>
        <v>0</v>
      </c>
      <c r="IX190" s="60"/>
      <c r="IY190" s="60"/>
      <c r="IZ190" s="60"/>
      <c r="JA190" s="60"/>
      <c r="JB190" s="60"/>
      <c r="JC190" s="60"/>
      <c r="JD190" s="60"/>
      <c r="JE190" s="60"/>
      <c r="JF190" s="60"/>
      <c r="JG190" s="60"/>
      <c r="JH190" s="61"/>
      <c r="JI190" s="60"/>
      <c r="JJ190" s="60"/>
      <c r="JK190" s="60"/>
      <c r="JL190" s="110"/>
      <c r="JM190" s="169">
        <f t="shared" si="1551"/>
        <v>0</v>
      </c>
      <c r="JN190" s="60"/>
      <c r="JO190" s="60"/>
      <c r="JP190" s="60"/>
      <c r="JQ190" s="60"/>
      <c r="JR190" s="60"/>
      <c r="JS190" s="60"/>
      <c r="JT190" s="60"/>
      <c r="JU190" s="60"/>
      <c r="JV190" s="60"/>
      <c r="JW190" s="60"/>
      <c r="JX190" s="61"/>
      <c r="JY190" s="60"/>
      <c r="JZ190" s="60"/>
      <c r="KA190" s="60"/>
      <c r="KB190" s="110"/>
      <c r="KC190" s="169">
        <f t="shared" si="1552"/>
        <v>0</v>
      </c>
      <c r="KD190" s="60"/>
      <c r="KE190" s="60"/>
      <c r="KF190" s="60"/>
      <c r="KG190" s="60"/>
      <c r="KH190" s="60"/>
      <c r="KI190" s="60"/>
      <c r="KJ190" s="60"/>
      <c r="KK190" s="60"/>
      <c r="KL190" s="60"/>
      <c r="KM190" s="60"/>
      <c r="KN190" s="61"/>
      <c r="KO190" s="60"/>
      <c r="KP190" s="60"/>
      <c r="KQ190" s="60"/>
      <c r="KR190" s="60"/>
      <c r="KS190" s="60"/>
      <c r="KT190" s="60"/>
      <c r="KU190" s="60"/>
      <c r="KV190" s="60"/>
      <c r="KW190" s="60"/>
      <c r="KX190" s="60"/>
      <c r="KY190" s="60"/>
      <c r="KZ190" s="60"/>
      <c r="LA190" s="60"/>
      <c r="LB190" s="110"/>
      <c r="LC190" s="173"/>
      <c r="LD190" s="169">
        <f t="shared" si="1553"/>
        <v>0</v>
      </c>
      <c r="LE190" s="60"/>
      <c r="LF190" s="60"/>
      <c r="LG190" s="60"/>
      <c r="LH190" s="60"/>
      <c r="LI190" s="60"/>
      <c r="LJ190" s="60"/>
      <c r="LK190" s="60"/>
      <c r="LL190" s="60"/>
      <c r="LM190" s="60"/>
      <c r="LN190" s="60"/>
      <c r="LO190" s="61"/>
      <c r="LP190" s="60"/>
      <c r="LQ190" s="60"/>
      <c r="LR190" s="60"/>
      <c r="LS190" s="110"/>
      <c r="LT190" s="169">
        <f t="shared" si="1554"/>
        <v>0</v>
      </c>
      <c r="LU190" s="60"/>
      <c r="LV190" s="60"/>
      <c r="LW190" s="60"/>
      <c r="LX190" s="60"/>
      <c r="LY190" s="60"/>
      <c r="LZ190" s="60"/>
      <c r="MA190" s="60"/>
      <c r="MB190" s="60"/>
      <c r="MC190" s="60"/>
      <c r="MD190" s="60"/>
      <c r="ME190" s="61"/>
      <c r="MF190" s="60"/>
      <c r="MG190" s="60"/>
      <c r="MH190" s="60"/>
      <c r="MI190" s="110"/>
      <c r="MJ190" s="169">
        <f t="shared" si="1555"/>
        <v>0</v>
      </c>
      <c r="MK190" s="60"/>
      <c r="ML190" s="60"/>
      <c r="MM190" s="60"/>
      <c r="MN190" s="60"/>
      <c r="MO190" s="60"/>
      <c r="MP190" s="60"/>
      <c r="MQ190" s="60"/>
      <c r="MR190" s="60"/>
      <c r="MS190" s="60"/>
      <c r="MT190" s="60"/>
      <c r="MU190" s="61"/>
      <c r="MV190" s="60"/>
      <c r="MW190" s="60"/>
      <c r="MX190" s="60"/>
      <c r="MY190" s="110"/>
      <c r="MZ190" s="169">
        <f t="shared" si="1556"/>
        <v>0</v>
      </c>
      <c r="NA190" s="60"/>
      <c r="NB190" s="60"/>
      <c r="NC190" s="60"/>
      <c r="ND190" s="60"/>
      <c r="NE190" s="60"/>
      <c r="NF190" s="60"/>
      <c r="NG190" s="60"/>
      <c r="NH190" s="60"/>
      <c r="NI190" s="60"/>
      <c r="NJ190" s="60"/>
      <c r="NK190" s="61"/>
      <c r="NL190" s="60"/>
      <c r="NM190" s="60"/>
      <c r="NN190" s="60"/>
      <c r="NO190" s="110"/>
      <c r="NP190" s="169">
        <f t="shared" si="1557"/>
        <v>0</v>
      </c>
      <c r="NQ190" s="60"/>
      <c r="NR190" s="60"/>
      <c r="NS190" s="60"/>
      <c r="NT190" s="60"/>
      <c r="NU190" s="60"/>
      <c r="NV190" s="60"/>
      <c r="NW190" s="60"/>
      <c r="NX190" s="60"/>
      <c r="NY190" s="60"/>
      <c r="NZ190" s="60"/>
      <c r="OA190" s="61"/>
      <c r="OB190" s="60"/>
      <c r="OC190" s="60"/>
      <c r="OD190" s="60"/>
      <c r="OE190" s="110"/>
      <c r="OF190" s="169">
        <f t="shared" si="1558"/>
        <v>0</v>
      </c>
      <c r="OG190" s="60"/>
      <c r="OH190" s="60"/>
      <c r="OI190" s="60"/>
      <c r="OJ190" s="60"/>
      <c r="OK190" s="60"/>
      <c r="OL190" s="60"/>
      <c r="OM190" s="60"/>
      <c r="ON190" s="60"/>
      <c r="OO190" s="60"/>
      <c r="OP190" s="60"/>
      <c r="OQ190" s="61"/>
      <c r="OR190" s="60"/>
      <c r="OS190" s="60"/>
      <c r="OT190" s="60"/>
      <c r="OU190" s="110"/>
      <c r="OV190" s="169">
        <f t="shared" si="1559"/>
        <v>0</v>
      </c>
      <c r="OW190" s="60"/>
      <c r="OX190" s="60"/>
      <c r="OY190" s="60"/>
      <c r="OZ190" s="60"/>
      <c r="PA190" s="60"/>
      <c r="PB190" s="60"/>
      <c r="PC190" s="60"/>
      <c r="PD190" s="60"/>
      <c r="PE190" s="60"/>
      <c r="PF190" s="60"/>
      <c r="PG190" s="61"/>
      <c r="PH190" s="60"/>
      <c r="PI190" s="60"/>
      <c r="PJ190" s="60"/>
      <c r="PK190" s="110"/>
      <c r="PL190" s="169">
        <f t="shared" si="1560"/>
        <v>0</v>
      </c>
      <c r="PM190" s="60"/>
      <c r="PN190" s="60"/>
      <c r="PO190" s="60"/>
      <c r="PP190" s="60"/>
      <c r="PQ190" s="60"/>
      <c r="PR190" s="60"/>
      <c r="PS190" s="60"/>
      <c r="PT190" s="60"/>
      <c r="PU190" s="60"/>
      <c r="PV190" s="60"/>
      <c r="PW190" s="61"/>
      <c r="PX190" s="60"/>
      <c r="PY190" s="60"/>
      <c r="PZ190" s="60"/>
      <c r="QA190" s="110"/>
      <c r="QB190" s="169">
        <f t="shared" si="1561"/>
        <v>0</v>
      </c>
      <c r="QC190" s="60"/>
      <c r="QD190" s="60"/>
      <c r="QE190" s="60"/>
      <c r="QF190" s="60"/>
      <c r="QG190" s="60"/>
      <c r="QH190" s="60"/>
      <c r="QI190" s="60"/>
      <c r="QJ190" s="60"/>
      <c r="QK190" s="60"/>
      <c r="QL190" s="60"/>
      <c r="QM190" s="61"/>
      <c r="QN190" s="60"/>
      <c r="QO190" s="60"/>
      <c r="QP190" s="60"/>
      <c r="QQ190" s="110"/>
      <c r="QR190" s="169">
        <f t="shared" si="1562"/>
        <v>0</v>
      </c>
      <c r="QS190" s="60"/>
      <c r="QT190" s="60"/>
      <c r="QU190" s="60"/>
      <c r="QV190" s="60"/>
      <c r="QW190" s="60"/>
      <c r="QX190" s="60"/>
      <c r="QY190" s="60"/>
      <c r="QZ190" s="60"/>
      <c r="RA190" s="60"/>
      <c r="RB190" s="60"/>
      <c r="RC190" s="61"/>
      <c r="RD190" s="60"/>
      <c r="RE190" s="60"/>
      <c r="RF190" s="60"/>
      <c r="RG190" s="60"/>
      <c r="RH190" s="60"/>
      <c r="RI190" s="60"/>
      <c r="RJ190" s="60"/>
      <c r="RK190" s="60"/>
      <c r="RL190" s="60"/>
      <c r="RM190" s="60"/>
      <c r="RN190" s="60"/>
      <c r="RO190" s="60"/>
      <c r="RP190" s="60"/>
      <c r="RQ190" s="110"/>
      <c r="RR190" s="173"/>
      <c r="RS190" s="169">
        <f t="shared" si="1563"/>
        <v>0</v>
      </c>
      <c r="RT190" s="60"/>
      <c r="RU190" s="60"/>
      <c r="RV190" s="60"/>
      <c r="RW190" s="60"/>
      <c r="RX190" s="60"/>
      <c r="RY190" s="60"/>
      <c r="RZ190" s="60"/>
      <c r="SA190" s="60"/>
      <c r="SB190" s="60"/>
      <c r="SC190" s="60"/>
      <c r="SD190" s="61"/>
      <c r="SE190" s="60"/>
      <c r="SF190" s="60"/>
      <c r="SG190" s="60"/>
      <c r="SH190" s="110"/>
      <c r="SI190" s="169">
        <f t="shared" si="1564"/>
        <v>0</v>
      </c>
      <c r="SJ190" s="60"/>
      <c r="SK190" s="60"/>
      <c r="SL190" s="60"/>
      <c r="SM190" s="60"/>
      <c r="SN190" s="60"/>
      <c r="SO190" s="60"/>
      <c r="SP190" s="60"/>
      <c r="SQ190" s="60"/>
      <c r="SR190" s="60"/>
      <c r="SS190" s="60"/>
      <c r="ST190" s="61"/>
      <c r="SU190" s="60"/>
      <c r="SV190" s="60"/>
      <c r="SW190" s="60"/>
      <c r="SX190" s="110"/>
      <c r="SY190" s="169">
        <f t="shared" si="1565"/>
        <v>0</v>
      </c>
      <c r="SZ190" s="60"/>
      <c r="TA190" s="60"/>
      <c r="TB190" s="60"/>
      <c r="TC190" s="60"/>
      <c r="TD190" s="60"/>
      <c r="TE190" s="60"/>
      <c r="TF190" s="60"/>
      <c r="TG190" s="60"/>
      <c r="TH190" s="60"/>
      <c r="TI190" s="60"/>
      <c r="TJ190" s="61"/>
      <c r="TK190" s="60"/>
      <c r="TL190" s="60"/>
      <c r="TM190" s="60"/>
      <c r="TN190" s="110"/>
      <c r="TO190" s="169">
        <f t="shared" si="1566"/>
        <v>0</v>
      </c>
      <c r="TP190" s="60"/>
      <c r="TQ190" s="60"/>
      <c r="TR190" s="60"/>
      <c r="TS190" s="60"/>
      <c r="TT190" s="60"/>
      <c r="TU190" s="60"/>
      <c r="TV190" s="60"/>
      <c r="TW190" s="60"/>
      <c r="TX190" s="60"/>
      <c r="TY190" s="60"/>
      <c r="TZ190" s="61"/>
      <c r="UA190" s="60"/>
      <c r="UB190" s="60"/>
      <c r="UC190" s="60"/>
      <c r="UD190" s="110"/>
      <c r="UE190" s="169">
        <f t="shared" si="1567"/>
        <v>0</v>
      </c>
      <c r="UF190" s="60"/>
      <c r="UG190" s="60"/>
      <c r="UH190" s="60"/>
      <c r="UI190" s="60"/>
      <c r="UJ190" s="60"/>
      <c r="UK190" s="60"/>
      <c r="UL190" s="60"/>
      <c r="UM190" s="60"/>
      <c r="UN190" s="60"/>
      <c r="UO190" s="60"/>
      <c r="UP190" s="61"/>
      <c r="UQ190" s="60"/>
      <c r="UR190" s="60"/>
      <c r="US190" s="60"/>
      <c r="UT190" s="60"/>
      <c r="UU190" s="60"/>
      <c r="UV190" s="60"/>
      <c r="UW190" s="60"/>
      <c r="UX190" s="60"/>
      <c r="UY190" s="60"/>
      <c r="UZ190" s="60"/>
      <c r="VA190" s="60"/>
      <c r="VB190" s="60"/>
      <c r="VC190" s="60"/>
      <c r="VD190" s="110"/>
      <c r="VE190" s="10" t="str">
        <f t="shared" si="1195"/>
        <v>-</v>
      </c>
    </row>
    <row r="191" spans="1:577" ht="20.149999999999999" customHeight="1">
      <c r="A191" s="22"/>
      <c r="B191" s="22"/>
      <c r="C191" s="23">
        <v>64074</v>
      </c>
      <c r="D191" s="24" t="s">
        <v>183</v>
      </c>
      <c r="E191" s="193">
        <f t="shared" si="1535"/>
        <v>0</v>
      </c>
      <c r="F191" s="194"/>
      <c r="G191" s="194"/>
      <c r="H191" s="195"/>
      <c r="I191" s="229"/>
      <c r="J191" s="241">
        <f t="shared" si="1536"/>
        <v>0</v>
      </c>
      <c r="K191" s="61"/>
      <c r="L191" s="60"/>
      <c r="M191" s="60"/>
      <c r="N191" s="60"/>
      <c r="O191" s="60"/>
      <c r="P191" s="60"/>
      <c r="Q191" s="60"/>
      <c r="R191" s="60"/>
      <c r="S191" s="60"/>
      <c r="T191" s="60"/>
      <c r="U191" s="61"/>
      <c r="V191" s="60"/>
      <c r="W191" s="60"/>
      <c r="X191" s="60"/>
      <c r="Y191" s="110"/>
      <c r="Z191" s="169">
        <f t="shared" si="1537"/>
        <v>0</v>
      </c>
      <c r="AA191" s="60"/>
      <c r="AB191" s="60"/>
      <c r="AC191" s="60"/>
      <c r="AD191" s="60"/>
      <c r="AE191" s="60"/>
      <c r="AF191" s="60"/>
      <c r="AG191" s="60"/>
      <c r="AH191" s="60"/>
      <c r="AI191" s="60"/>
      <c r="AJ191" s="60"/>
      <c r="AK191" s="61"/>
      <c r="AL191" s="60"/>
      <c r="AM191" s="60"/>
      <c r="AN191" s="60"/>
      <c r="AO191" s="110"/>
      <c r="AP191" s="169">
        <f t="shared" si="1538"/>
        <v>0</v>
      </c>
      <c r="AQ191" s="60"/>
      <c r="AR191" s="60"/>
      <c r="AS191" s="60"/>
      <c r="AT191" s="60"/>
      <c r="AU191" s="60"/>
      <c r="AV191" s="60"/>
      <c r="AW191" s="60"/>
      <c r="AX191" s="60"/>
      <c r="AY191" s="60"/>
      <c r="AZ191" s="60"/>
      <c r="BA191" s="61"/>
      <c r="BB191" s="60"/>
      <c r="BC191" s="60"/>
      <c r="BD191" s="60"/>
      <c r="BE191" s="110"/>
      <c r="BF191" s="169">
        <f t="shared" si="1539"/>
        <v>0</v>
      </c>
      <c r="BG191" s="60"/>
      <c r="BH191" s="60"/>
      <c r="BI191" s="60"/>
      <c r="BJ191" s="60"/>
      <c r="BK191" s="60"/>
      <c r="BL191" s="60"/>
      <c r="BM191" s="60"/>
      <c r="BN191" s="60"/>
      <c r="BO191" s="60"/>
      <c r="BP191" s="60"/>
      <c r="BQ191" s="61"/>
      <c r="BR191" s="60"/>
      <c r="BS191" s="60"/>
      <c r="BT191" s="60"/>
      <c r="BU191" s="110"/>
      <c r="BV191" s="169">
        <f t="shared" si="1540"/>
        <v>0</v>
      </c>
      <c r="BW191" s="60"/>
      <c r="BX191" s="60"/>
      <c r="BY191" s="60"/>
      <c r="BZ191" s="60"/>
      <c r="CA191" s="60"/>
      <c r="CB191" s="60"/>
      <c r="CC191" s="60"/>
      <c r="CD191" s="60"/>
      <c r="CE191" s="60"/>
      <c r="CF191" s="60"/>
      <c r="CG191" s="61"/>
      <c r="CH191" s="60"/>
      <c r="CI191" s="60"/>
      <c r="CJ191" s="60"/>
      <c r="CK191" s="60"/>
      <c r="CL191" s="60"/>
      <c r="CM191" s="60"/>
      <c r="CN191" s="60"/>
      <c r="CO191" s="60"/>
      <c r="CP191" s="60"/>
      <c r="CQ191" s="60"/>
      <c r="CR191" s="60"/>
      <c r="CS191" s="60"/>
      <c r="CT191" s="60"/>
      <c r="CU191" s="110"/>
      <c r="CV191" s="173"/>
      <c r="CW191" s="169">
        <f t="shared" si="1541"/>
        <v>0</v>
      </c>
      <c r="CX191" s="60"/>
      <c r="CY191" s="60"/>
      <c r="CZ191" s="60"/>
      <c r="DA191" s="60"/>
      <c r="DB191" s="60"/>
      <c r="DC191" s="60"/>
      <c r="DD191" s="60"/>
      <c r="DE191" s="60"/>
      <c r="DF191" s="60"/>
      <c r="DG191" s="60"/>
      <c r="DH191" s="61"/>
      <c r="DI191" s="60"/>
      <c r="DJ191" s="60"/>
      <c r="DK191" s="60"/>
      <c r="DL191" s="110"/>
      <c r="DM191" s="169">
        <f t="shared" si="1542"/>
        <v>0</v>
      </c>
      <c r="DN191" s="60"/>
      <c r="DO191" s="60"/>
      <c r="DP191" s="60"/>
      <c r="DQ191" s="60"/>
      <c r="DR191" s="60"/>
      <c r="DS191" s="60"/>
      <c r="DT191" s="60"/>
      <c r="DU191" s="60"/>
      <c r="DV191" s="60"/>
      <c r="DW191" s="60"/>
      <c r="DX191" s="61"/>
      <c r="DY191" s="60"/>
      <c r="DZ191" s="60"/>
      <c r="EA191" s="60"/>
      <c r="EB191" s="110"/>
      <c r="EC191" s="169">
        <f t="shared" si="1543"/>
        <v>0</v>
      </c>
      <c r="ED191" s="60"/>
      <c r="EE191" s="60"/>
      <c r="EF191" s="60"/>
      <c r="EG191" s="60"/>
      <c r="EH191" s="60"/>
      <c r="EI191" s="60"/>
      <c r="EJ191" s="60"/>
      <c r="EK191" s="60"/>
      <c r="EL191" s="60"/>
      <c r="EM191" s="60"/>
      <c r="EN191" s="61"/>
      <c r="EO191" s="60"/>
      <c r="EP191" s="60"/>
      <c r="EQ191" s="60"/>
      <c r="ER191" s="110"/>
      <c r="ES191" s="169">
        <f t="shared" si="1544"/>
        <v>0</v>
      </c>
      <c r="ET191" s="60"/>
      <c r="EU191" s="60"/>
      <c r="EV191" s="60"/>
      <c r="EW191" s="60"/>
      <c r="EX191" s="60"/>
      <c r="EY191" s="60"/>
      <c r="EZ191" s="60"/>
      <c r="FA191" s="60"/>
      <c r="FB191" s="60"/>
      <c r="FC191" s="60"/>
      <c r="FD191" s="61"/>
      <c r="FE191" s="60"/>
      <c r="FF191" s="60"/>
      <c r="FG191" s="60"/>
      <c r="FH191" s="110"/>
      <c r="FI191" s="169">
        <f t="shared" si="1545"/>
        <v>0</v>
      </c>
      <c r="FJ191" s="60"/>
      <c r="FK191" s="60"/>
      <c r="FL191" s="60"/>
      <c r="FM191" s="60"/>
      <c r="FN191" s="60"/>
      <c r="FO191" s="60"/>
      <c r="FP191" s="60"/>
      <c r="FQ191" s="60"/>
      <c r="FR191" s="60"/>
      <c r="FS191" s="60"/>
      <c r="FT191" s="61"/>
      <c r="FU191" s="60"/>
      <c r="FV191" s="60"/>
      <c r="FW191" s="60"/>
      <c r="FX191" s="110"/>
      <c r="FY191" s="169">
        <f t="shared" si="1546"/>
        <v>0</v>
      </c>
      <c r="FZ191" s="60"/>
      <c r="GA191" s="60"/>
      <c r="GB191" s="60"/>
      <c r="GC191" s="60"/>
      <c r="GD191" s="60"/>
      <c r="GE191" s="60"/>
      <c r="GF191" s="60"/>
      <c r="GG191" s="60"/>
      <c r="GH191" s="60"/>
      <c r="GI191" s="60"/>
      <c r="GJ191" s="61"/>
      <c r="GK191" s="60"/>
      <c r="GL191" s="60"/>
      <c r="GM191" s="60"/>
      <c r="GN191" s="110"/>
      <c r="GO191" s="169">
        <f t="shared" si="1547"/>
        <v>0</v>
      </c>
      <c r="GP191" s="60"/>
      <c r="GQ191" s="60"/>
      <c r="GR191" s="60"/>
      <c r="GS191" s="60"/>
      <c r="GT191" s="60"/>
      <c r="GU191" s="60"/>
      <c r="GV191" s="60"/>
      <c r="GW191" s="60"/>
      <c r="GX191" s="60"/>
      <c r="GY191" s="60"/>
      <c r="GZ191" s="61"/>
      <c r="HA191" s="60"/>
      <c r="HB191" s="60"/>
      <c r="HC191" s="60"/>
      <c r="HD191" s="60"/>
      <c r="HE191" s="60"/>
      <c r="HF191" s="60"/>
      <c r="HG191" s="60"/>
      <c r="HH191" s="60"/>
      <c r="HI191" s="60"/>
      <c r="HJ191" s="60"/>
      <c r="HK191" s="60"/>
      <c r="HL191" s="60"/>
      <c r="HM191" s="60"/>
      <c r="HN191" s="110"/>
      <c r="HO191" s="172"/>
      <c r="HP191" s="173"/>
      <c r="HQ191" s="169">
        <f t="shared" si="1548"/>
        <v>0</v>
      </c>
      <c r="HR191" s="60"/>
      <c r="HS191" s="60"/>
      <c r="HT191" s="60"/>
      <c r="HU191" s="60"/>
      <c r="HV191" s="60"/>
      <c r="HW191" s="60"/>
      <c r="HX191" s="60"/>
      <c r="HY191" s="60"/>
      <c r="HZ191" s="60"/>
      <c r="IA191" s="60"/>
      <c r="IB191" s="61"/>
      <c r="IC191" s="60"/>
      <c r="ID191" s="60"/>
      <c r="IE191" s="60"/>
      <c r="IF191" s="110"/>
      <c r="IG191" s="169">
        <f t="shared" si="1549"/>
        <v>0</v>
      </c>
      <c r="IH191" s="60"/>
      <c r="II191" s="60"/>
      <c r="IJ191" s="60"/>
      <c r="IK191" s="60"/>
      <c r="IL191" s="60"/>
      <c r="IM191" s="60"/>
      <c r="IN191" s="60"/>
      <c r="IO191" s="60"/>
      <c r="IP191" s="60"/>
      <c r="IQ191" s="60"/>
      <c r="IR191" s="61"/>
      <c r="IS191" s="60"/>
      <c r="IT191" s="60"/>
      <c r="IU191" s="60"/>
      <c r="IV191" s="110"/>
      <c r="IW191" s="169">
        <f t="shared" si="1550"/>
        <v>0</v>
      </c>
      <c r="IX191" s="60"/>
      <c r="IY191" s="60"/>
      <c r="IZ191" s="60"/>
      <c r="JA191" s="60"/>
      <c r="JB191" s="60"/>
      <c r="JC191" s="60"/>
      <c r="JD191" s="60"/>
      <c r="JE191" s="60"/>
      <c r="JF191" s="60"/>
      <c r="JG191" s="60"/>
      <c r="JH191" s="61"/>
      <c r="JI191" s="60"/>
      <c r="JJ191" s="60"/>
      <c r="JK191" s="60"/>
      <c r="JL191" s="110"/>
      <c r="JM191" s="169">
        <f t="shared" si="1551"/>
        <v>0</v>
      </c>
      <c r="JN191" s="60"/>
      <c r="JO191" s="60"/>
      <c r="JP191" s="60"/>
      <c r="JQ191" s="60"/>
      <c r="JR191" s="60"/>
      <c r="JS191" s="60"/>
      <c r="JT191" s="60"/>
      <c r="JU191" s="60"/>
      <c r="JV191" s="60"/>
      <c r="JW191" s="60"/>
      <c r="JX191" s="61"/>
      <c r="JY191" s="60"/>
      <c r="JZ191" s="60"/>
      <c r="KA191" s="60"/>
      <c r="KB191" s="110"/>
      <c r="KC191" s="169">
        <f t="shared" si="1552"/>
        <v>0</v>
      </c>
      <c r="KD191" s="60"/>
      <c r="KE191" s="60"/>
      <c r="KF191" s="60"/>
      <c r="KG191" s="60"/>
      <c r="KH191" s="60"/>
      <c r="KI191" s="60"/>
      <c r="KJ191" s="60"/>
      <c r="KK191" s="60"/>
      <c r="KL191" s="60"/>
      <c r="KM191" s="60"/>
      <c r="KN191" s="61"/>
      <c r="KO191" s="60"/>
      <c r="KP191" s="60"/>
      <c r="KQ191" s="60"/>
      <c r="KR191" s="60"/>
      <c r="KS191" s="60"/>
      <c r="KT191" s="60"/>
      <c r="KU191" s="60"/>
      <c r="KV191" s="60"/>
      <c r="KW191" s="60"/>
      <c r="KX191" s="60"/>
      <c r="KY191" s="60"/>
      <c r="KZ191" s="60"/>
      <c r="LA191" s="60"/>
      <c r="LB191" s="110"/>
      <c r="LC191" s="173"/>
      <c r="LD191" s="169">
        <f t="shared" si="1553"/>
        <v>0</v>
      </c>
      <c r="LE191" s="60"/>
      <c r="LF191" s="60"/>
      <c r="LG191" s="60"/>
      <c r="LH191" s="60"/>
      <c r="LI191" s="60"/>
      <c r="LJ191" s="60"/>
      <c r="LK191" s="60"/>
      <c r="LL191" s="60"/>
      <c r="LM191" s="60"/>
      <c r="LN191" s="60"/>
      <c r="LO191" s="61"/>
      <c r="LP191" s="60"/>
      <c r="LQ191" s="60"/>
      <c r="LR191" s="60"/>
      <c r="LS191" s="110"/>
      <c r="LT191" s="169">
        <f t="shared" si="1554"/>
        <v>0</v>
      </c>
      <c r="LU191" s="60"/>
      <c r="LV191" s="60"/>
      <c r="LW191" s="60"/>
      <c r="LX191" s="60"/>
      <c r="LY191" s="60"/>
      <c r="LZ191" s="60"/>
      <c r="MA191" s="60"/>
      <c r="MB191" s="60"/>
      <c r="MC191" s="60"/>
      <c r="MD191" s="60"/>
      <c r="ME191" s="61"/>
      <c r="MF191" s="60"/>
      <c r="MG191" s="60"/>
      <c r="MH191" s="60"/>
      <c r="MI191" s="110"/>
      <c r="MJ191" s="169">
        <f t="shared" si="1555"/>
        <v>0</v>
      </c>
      <c r="MK191" s="60"/>
      <c r="ML191" s="60"/>
      <c r="MM191" s="60"/>
      <c r="MN191" s="60"/>
      <c r="MO191" s="60"/>
      <c r="MP191" s="60"/>
      <c r="MQ191" s="60"/>
      <c r="MR191" s="60"/>
      <c r="MS191" s="60"/>
      <c r="MT191" s="60"/>
      <c r="MU191" s="61"/>
      <c r="MV191" s="60"/>
      <c r="MW191" s="60"/>
      <c r="MX191" s="60"/>
      <c r="MY191" s="110"/>
      <c r="MZ191" s="169">
        <f t="shared" si="1556"/>
        <v>0</v>
      </c>
      <c r="NA191" s="60"/>
      <c r="NB191" s="60"/>
      <c r="NC191" s="60"/>
      <c r="ND191" s="60"/>
      <c r="NE191" s="60"/>
      <c r="NF191" s="60"/>
      <c r="NG191" s="60"/>
      <c r="NH191" s="60"/>
      <c r="NI191" s="60"/>
      <c r="NJ191" s="60"/>
      <c r="NK191" s="61"/>
      <c r="NL191" s="60"/>
      <c r="NM191" s="60"/>
      <c r="NN191" s="60"/>
      <c r="NO191" s="110"/>
      <c r="NP191" s="169">
        <f t="shared" si="1557"/>
        <v>0</v>
      </c>
      <c r="NQ191" s="60"/>
      <c r="NR191" s="60"/>
      <c r="NS191" s="60"/>
      <c r="NT191" s="60"/>
      <c r="NU191" s="60"/>
      <c r="NV191" s="60"/>
      <c r="NW191" s="60"/>
      <c r="NX191" s="60"/>
      <c r="NY191" s="60"/>
      <c r="NZ191" s="60"/>
      <c r="OA191" s="61"/>
      <c r="OB191" s="60"/>
      <c r="OC191" s="60"/>
      <c r="OD191" s="60"/>
      <c r="OE191" s="110"/>
      <c r="OF191" s="169">
        <f t="shared" si="1558"/>
        <v>0</v>
      </c>
      <c r="OG191" s="60"/>
      <c r="OH191" s="60"/>
      <c r="OI191" s="60"/>
      <c r="OJ191" s="60"/>
      <c r="OK191" s="60"/>
      <c r="OL191" s="60"/>
      <c r="OM191" s="60"/>
      <c r="ON191" s="60"/>
      <c r="OO191" s="60"/>
      <c r="OP191" s="60"/>
      <c r="OQ191" s="61"/>
      <c r="OR191" s="60"/>
      <c r="OS191" s="60"/>
      <c r="OT191" s="60"/>
      <c r="OU191" s="110"/>
      <c r="OV191" s="169">
        <f t="shared" si="1559"/>
        <v>0</v>
      </c>
      <c r="OW191" s="60"/>
      <c r="OX191" s="60"/>
      <c r="OY191" s="60"/>
      <c r="OZ191" s="60"/>
      <c r="PA191" s="60"/>
      <c r="PB191" s="60"/>
      <c r="PC191" s="60"/>
      <c r="PD191" s="60"/>
      <c r="PE191" s="60"/>
      <c r="PF191" s="60"/>
      <c r="PG191" s="61"/>
      <c r="PH191" s="60"/>
      <c r="PI191" s="60"/>
      <c r="PJ191" s="60"/>
      <c r="PK191" s="110"/>
      <c r="PL191" s="169">
        <f t="shared" si="1560"/>
        <v>0</v>
      </c>
      <c r="PM191" s="60"/>
      <c r="PN191" s="60"/>
      <c r="PO191" s="60"/>
      <c r="PP191" s="60"/>
      <c r="PQ191" s="60"/>
      <c r="PR191" s="60"/>
      <c r="PS191" s="60"/>
      <c r="PT191" s="60"/>
      <c r="PU191" s="60"/>
      <c r="PV191" s="60"/>
      <c r="PW191" s="61"/>
      <c r="PX191" s="60"/>
      <c r="PY191" s="60"/>
      <c r="PZ191" s="60"/>
      <c r="QA191" s="110"/>
      <c r="QB191" s="169">
        <f t="shared" si="1561"/>
        <v>0</v>
      </c>
      <c r="QC191" s="60"/>
      <c r="QD191" s="60"/>
      <c r="QE191" s="60"/>
      <c r="QF191" s="60"/>
      <c r="QG191" s="60"/>
      <c r="QH191" s="60"/>
      <c r="QI191" s="60"/>
      <c r="QJ191" s="60"/>
      <c r="QK191" s="60"/>
      <c r="QL191" s="60"/>
      <c r="QM191" s="61"/>
      <c r="QN191" s="60"/>
      <c r="QO191" s="60"/>
      <c r="QP191" s="60"/>
      <c r="QQ191" s="110"/>
      <c r="QR191" s="169">
        <f t="shared" si="1562"/>
        <v>0</v>
      </c>
      <c r="QS191" s="60"/>
      <c r="QT191" s="60"/>
      <c r="QU191" s="60"/>
      <c r="QV191" s="60"/>
      <c r="QW191" s="60"/>
      <c r="QX191" s="60"/>
      <c r="QY191" s="60"/>
      <c r="QZ191" s="60"/>
      <c r="RA191" s="60"/>
      <c r="RB191" s="60"/>
      <c r="RC191" s="61"/>
      <c r="RD191" s="60"/>
      <c r="RE191" s="60"/>
      <c r="RF191" s="60"/>
      <c r="RG191" s="60"/>
      <c r="RH191" s="60"/>
      <c r="RI191" s="60"/>
      <c r="RJ191" s="60"/>
      <c r="RK191" s="60"/>
      <c r="RL191" s="60"/>
      <c r="RM191" s="60"/>
      <c r="RN191" s="60"/>
      <c r="RO191" s="60"/>
      <c r="RP191" s="60"/>
      <c r="RQ191" s="110"/>
      <c r="RR191" s="173"/>
      <c r="RS191" s="169">
        <f t="shared" si="1563"/>
        <v>0</v>
      </c>
      <c r="RT191" s="60"/>
      <c r="RU191" s="60"/>
      <c r="RV191" s="60"/>
      <c r="RW191" s="60"/>
      <c r="RX191" s="60"/>
      <c r="RY191" s="60"/>
      <c r="RZ191" s="60"/>
      <c r="SA191" s="60"/>
      <c r="SB191" s="60"/>
      <c r="SC191" s="60"/>
      <c r="SD191" s="61"/>
      <c r="SE191" s="60"/>
      <c r="SF191" s="60"/>
      <c r="SG191" s="60"/>
      <c r="SH191" s="110"/>
      <c r="SI191" s="169">
        <f t="shared" si="1564"/>
        <v>0</v>
      </c>
      <c r="SJ191" s="60"/>
      <c r="SK191" s="60"/>
      <c r="SL191" s="60"/>
      <c r="SM191" s="60"/>
      <c r="SN191" s="60"/>
      <c r="SO191" s="60"/>
      <c r="SP191" s="60"/>
      <c r="SQ191" s="60"/>
      <c r="SR191" s="60"/>
      <c r="SS191" s="60"/>
      <c r="ST191" s="61"/>
      <c r="SU191" s="60"/>
      <c r="SV191" s="60"/>
      <c r="SW191" s="60"/>
      <c r="SX191" s="110"/>
      <c r="SY191" s="169">
        <f t="shared" si="1565"/>
        <v>0</v>
      </c>
      <c r="SZ191" s="60"/>
      <c r="TA191" s="60"/>
      <c r="TB191" s="60"/>
      <c r="TC191" s="60"/>
      <c r="TD191" s="60"/>
      <c r="TE191" s="60"/>
      <c r="TF191" s="60"/>
      <c r="TG191" s="60"/>
      <c r="TH191" s="60"/>
      <c r="TI191" s="60"/>
      <c r="TJ191" s="61"/>
      <c r="TK191" s="60"/>
      <c r="TL191" s="60"/>
      <c r="TM191" s="60"/>
      <c r="TN191" s="110"/>
      <c r="TO191" s="169">
        <f t="shared" si="1566"/>
        <v>0</v>
      </c>
      <c r="TP191" s="60"/>
      <c r="TQ191" s="60"/>
      <c r="TR191" s="60"/>
      <c r="TS191" s="60"/>
      <c r="TT191" s="60"/>
      <c r="TU191" s="60"/>
      <c r="TV191" s="60"/>
      <c r="TW191" s="60"/>
      <c r="TX191" s="60"/>
      <c r="TY191" s="60"/>
      <c r="TZ191" s="61"/>
      <c r="UA191" s="60"/>
      <c r="UB191" s="60"/>
      <c r="UC191" s="60"/>
      <c r="UD191" s="110"/>
      <c r="UE191" s="169">
        <f t="shared" si="1567"/>
        <v>0</v>
      </c>
      <c r="UF191" s="60"/>
      <c r="UG191" s="60"/>
      <c r="UH191" s="60"/>
      <c r="UI191" s="60"/>
      <c r="UJ191" s="60"/>
      <c r="UK191" s="60"/>
      <c r="UL191" s="60"/>
      <c r="UM191" s="60"/>
      <c r="UN191" s="60"/>
      <c r="UO191" s="60"/>
      <c r="UP191" s="61"/>
      <c r="UQ191" s="60"/>
      <c r="UR191" s="60"/>
      <c r="US191" s="60"/>
      <c r="UT191" s="60"/>
      <c r="UU191" s="60"/>
      <c r="UV191" s="60"/>
      <c r="UW191" s="60"/>
      <c r="UX191" s="60"/>
      <c r="UY191" s="60"/>
      <c r="UZ191" s="60"/>
      <c r="VA191" s="60"/>
      <c r="VB191" s="60"/>
      <c r="VC191" s="60"/>
      <c r="VD191" s="110"/>
      <c r="VE191" s="10" t="str">
        <f t="shared" si="1195"/>
        <v>-</v>
      </c>
    </row>
    <row r="192" spans="1:577" ht="20.149999999999999" customHeight="1">
      <c r="A192" s="22"/>
      <c r="B192" s="22"/>
      <c r="C192" s="23">
        <v>64075</v>
      </c>
      <c r="D192" s="24" t="s">
        <v>145</v>
      </c>
      <c r="E192" s="193">
        <f t="shared" si="1535"/>
        <v>0</v>
      </c>
      <c r="F192" s="194"/>
      <c r="G192" s="194"/>
      <c r="H192" s="195"/>
      <c r="I192" s="229"/>
      <c r="J192" s="241">
        <f t="shared" si="1536"/>
        <v>0</v>
      </c>
      <c r="K192" s="61"/>
      <c r="L192" s="60"/>
      <c r="M192" s="60"/>
      <c r="N192" s="60"/>
      <c r="O192" s="60"/>
      <c r="P192" s="60"/>
      <c r="Q192" s="60"/>
      <c r="R192" s="60"/>
      <c r="S192" s="60"/>
      <c r="T192" s="60"/>
      <c r="U192" s="61"/>
      <c r="V192" s="60"/>
      <c r="W192" s="60"/>
      <c r="X192" s="60"/>
      <c r="Y192" s="110"/>
      <c r="Z192" s="169">
        <f t="shared" si="1537"/>
        <v>0</v>
      </c>
      <c r="AA192" s="60"/>
      <c r="AB192" s="60"/>
      <c r="AC192" s="60"/>
      <c r="AD192" s="60"/>
      <c r="AE192" s="60"/>
      <c r="AF192" s="60"/>
      <c r="AG192" s="60"/>
      <c r="AH192" s="60"/>
      <c r="AI192" s="60"/>
      <c r="AJ192" s="60"/>
      <c r="AK192" s="61"/>
      <c r="AL192" s="60"/>
      <c r="AM192" s="60"/>
      <c r="AN192" s="60"/>
      <c r="AO192" s="110"/>
      <c r="AP192" s="169">
        <f t="shared" si="1538"/>
        <v>0</v>
      </c>
      <c r="AQ192" s="60"/>
      <c r="AR192" s="60"/>
      <c r="AS192" s="60"/>
      <c r="AT192" s="60"/>
      <c r="AU192" s="60"/>
      <c r="AV192" s="60"/>
      <c r="AW192" s="60"/>
      <c r="AX192" s="60"/>
      <c r="AY192" s="60"/>
      <c r="AZ192" s="60"/>
      <c r="BA192" s="61"/>
      <c r="BB192" s="60"/>
      <c r="BC192" s="60"/>
      <c r="BD192" s="60"/>
      <c r="BE192" s="110"/>
      <c r="BF192" s="169">
        <f t="shared" si="1539"/>
        <v>0</v>
      </c>
      <c r="BG192" s="60"/>
      <c r="BH192" s="60"/>
      <c r="BI192" s="60"/>
      <c r="BJ192" s="60"/>
      <c r="BK192" s="60"/>
      <c r="BL192" s="60"/>
      <c r="BM192" s="60"/>
      <c r="BN192" s="60"/>
      <c r="BO192" s="60"/>
      <c r="BP192" s="60"/>
      <c r="BQ192" s="61"/>
      <c r="BR192" s="60"/>
      <c r="BS192" s="60"/>
      <c r="BT192" s="60"/>
      <c r="BU192" s="110"/>
      <c r="BV192" s="169">
        <f t="shared" si="1540"/>
        <v>0</v>
      </c>
      <c r="BW192" s="60"/>
      <c r="BX192" s="60"/>
      <c r="BY192" s="60"/>
      <c r="BZ192" s="60"/>
      <c r="CA192" s="60"/>
      <c r="CB192" s="60"/>
      <c r="CC192" s="60"/>
      <c r="CD192" s="60"/>
      <c r="CE192" s="60"/>
      <c r="CF192" s="60"/>
      <c r="CG192" s="61"/>
      <c r="CH192" s="60"/>
      <c r="CI192" s="60"/>
      <c r="CJ192" s="60"/>
      <c r="CK192" s="60"/>
      <c r="CL192" s="60"/>
      <c r="CM192" s="60"/>
      <c r="CN192" s="60"/>
      <c r="CO192" s="60"/>
      <c r="CP192" s="60"/>
      <c r="CQ192" s="60"/>
      <c r="CR192" s="60"/>
      <c r="CS192" s="60"/>
      <c r="CT192" s="60"/>
      <c r="CU192" s="110"/>
      <c r="CV192" s="173"/>
      <c r="CW192" s="169">
        <f t="shared" si="1541"/>
        <v>0</v>
      </c>
      <c r="CX192" s="60"/>
      <c r="CY192" s="60"/>
      <c r="CZ192" s="60"/>
      <c r="DA192" s="60"/>
      <c r="DB192" s="60"/>
      <c r="DC192" s="60"/>
      <c r="DD192" s="60"/>
      <c r="DE192" s="60"/>
      <c r="DF192" s="60"/>
      <c r="DG192" s="60"/>
      <c r="DH192" s="61"/>
      <c r="DI192" s="60"/>
      <c r="DJ192" s="60"/>
      <c r="DK192" s="60"/>
      <c r="DL192" s="110"/>
      <c r="DM192" s="169">
        <f t="shared" si="1542"/>
        <v>0</v>
      </c>
      <c r="DN192" s="60"/>
      <c r="DO192" s="60"/>
      <c r="DP192" s="60"/>
      <c r="DQ192" s="60"/>
      <c r="DR192" s="60"/>
      <c r="DS192" s="60"/>
      <c r="DT192" s="60"/>
      <c r="DU192" s="60"/>
      <c r="DV192" s="60"/>
      <c r="DW192" s="60"/>
      <c r="DX192" s="61"/>
      <c r="DY192" s="60"/>
      <c r="DZ192" s="60"/>
      <c r="EA192" s="60"/>
      <c r="EB192" s="110"/>
      <c r="EC192" s="169">
        <f t="shared" si="1543"/>
        <v>0</v>
      </c>
      <c r="ED192" s="60"/>
      <c r="EE192" s="60"/>
      <c r="EF192" s="60"/>
      <c r="EG192" s="60"/>
      <c r="EH192" s="60"/>
      <c r="EI192" s="60"/>
      <c r="EJ192" s="60"/>
      <c r="EK192" s="60"/>
      <c r="EL192" s="60"/>
      <c r="EM192" s="60"/>
      <c r="EN192" s="61"/>
      <c r="EO192" s="60"/>
      <c r="EP192" s="60"/>
      <c r="EQ192" s="60"/>
      <c r="ER192" s="110"/>
      <c r="ES192" s="169">
        <f t="shared" si="1544"/>
        <v>0</v>
      </c>
      <c r="ET192" s="60"/>
      <c r="EU192" s="60"/>
      <c r="EV192" s="60"/>
      <c r="EW192" s="60"/>
      <c r="EX192" s="60"/>
      <c r="EY192" s="60"/>
      <c r="EZ192" s="60"/>
      <c r="FA192" s="60"/>
      <c r="FB192" s="60"/>
      <c r="FC192" s="60"/>
      <c r="FD192" s="61"/>
      <c r="FE192" s="60"/>
      <c r="FF192" s="60"/>
      <c r="FG192" s="60"/>
      <c r="FH192" s="110"/>
      <c r="FI192" s="169">
        <f t="shared" si="1545"/>
        <v>0</v>
      </c>
      <c r="FJ192" s="60"/>
      <c r="FK192" s="60"/>
      <c r="FL192" s="60"/>
      <c r="FM192" s="60"/>
      <c r="FN192" s="60"/>
      <c r="FO192" s="60"/>
      <c r="FP192" s="60"/>
      <c r="FQ192" s="60"/>
      <c r="FR192" s="60"/>
      <c r="FS192" s="60"/>
      <c r="FT192" s="61"/>
      <c r="FU192" s="60"/>
      <c r="FV192" s="60"/>
      <c r="FW192" s="60"/>
      <c r="FX192" s="110"/>
      <c r="FY192" s="169">
        <f t="shared" si="1546"/>
        <v>0</v>
      </c>
      <c r="FZ192" s="60"/>
      <c r="GA192" s="60"/>
      <c r="GB192" s="60"/>
      <c r="GC192" s="60"/>
      <c r="GD192" s="60"/>
      <c r="GE192" s="60"/>
      <c r="GF192" s="60"/>
      <c r="GG192" s="60"/>
      <c r="GH192" s="60"/>
      <c r="GI192" s="60"/>
      <c r="GJ192" s="61"/>
      <c r="GK192" s="60"/>
      <c r="GL192" s="60"/>
      <c r="GM192" s="60"/>
      <c r="GN192" s="110"/>
      <c r="GO192" s="169">
        <f t="shared" si="1547"/>
        <v>0</v>
      </c>
      <c r="GP192" s="60"/>
      <c r="GQ192" s="60"/>
      <c r="GR192" s="60"/>
      <c r="GS192" s="60"/>
      <c r="GT192" s="60"/>
      <c r="GU192" s="60"/>
      <c r="GV192" s="60"/>
      <c r="GW192" s="60"/>
      <c r="GX192" s="60"/>
      <c r="GY192" s="60"/>
      <c r="GZ192" s="61"/>
      <c r="HA192" s="60"/>
      <c r="HB192" s="60"/>
      <c r="HC192" s="60"/>
      <c r="HD192" s="60"/>
      <c r="HE192" s="60"/>
      <c r="HF192" s="60"/>
      <c r="HG192" s="60"/>
      <c r="HH192" s="60"/>
      <c r="HI192" s="60"/>
      <c r="HJ192" s="60"/>
      <c r="HK192" s="60"/>
      <c r="HL192" s="60"/>
      <c r="HM192" s="60"/>
      <c r="HN192" s="110"/>
      <c r="HO192" s="172"/>
      <c r="HP192" s="173"/>
      <c r="HQ192" s="169">
        <f t="shared" si="1548"/>
        <v>0</v>
      </c>
      <c r="HR192" s="60"/>
      <c r="HS192" s="60"/>
      <c r="HT192" s="60"/>
      <c r="HU192" s="60"/>
      <c r="HV192" s="60"/>
      <c r="HW192" s="60"/>
      <c r="HX192" s="60"/>
      <c r="HY192" s="60"/>
      <c r="HZ192" s="60"/>
      <c r="IA192" s="60"/>
      <c r="IB192" s="61"/>
      <c r="IC192" s="60"/>
      <c r="ID192" s="60"/>
      <c r="IE192" s="60"/>
      <c r="IF192" s="110"/>
      <c r="IG192" s="169">
        <f t="shared" si="1549"/>
        <v>0</v>
      </c>
      <c r="IH192" s="60"/>
      <c r="II192" s="60"/>
      <c r="IJ192" s="60"/>
      <c r="IK192" s="60"/>
      <c r="IL192" s="60"/>
      <c r="IM192" s="60"/>
      <c r="IN192" s="60"/>
      <c r="IO192" s="60"/>
      <c r="IP192" s="60"/>
      <c r="IQ192" s="60"/>
      <c r="IR192" s="61"/>
      <c r="IS192" s="60"/>
      <c r="IT192" s="60"/>
      <c r="IU192" s="60"/>
      <c r="IV192" s="110"/>
      <c r="IW192" s="169">
        <f t="shared" si="1550"/>
        <v>0</v>
      </c>
      <c r="IX192" s="60"/>
      <c r="IY192" s="60"/>
      <c r="IZ192" s="60"/>
      <c r="JA192" s="60"/>
      <c r="JB192" s="60"/>
      <c r="JC192" s="60"/>
      <c r="JD192" s="60"/>
      <c r="JE192" s="60"/>
      <c r="JF192" s="60"/>
      <c r="JG192" s="60"/>
      <c r="JH192" s="61"/>
      <c r="JI192" s="60"/>
      <c r="JJ192" s="60"/>
      <c r="JK192" s="60"/>
      <c r="JL192" s="110"/>
      <c r="JM192" s="169">
        <f t="shared" si="1551"/>
        <v>0</v>
      </c>
      <c r="JN192" s="60"/>
      <c r="JO192" s="60"/>
      <c r="JP192" s="60"/>
      <c r="JQ192" s="60"/>
      <c r="JR192" s="60"/>
      <c r="JS192" s="60"/>
      <c r="JT192" s="60"/>
      <c r="JU192" s="60"/>
      <c r="JV192" s="60"/>
      <c r="JW192" s="60"/>
      <c r="JX192" s="61"/>
      <c r="JY192" s="60"/>
      <c r="JZ192" s="60"/>
      <c r="KA192" s="60"/>
      <c r="KB192" s="110"/>
      <c r="KC192" s="169">
        <f t="shared" si="1552"/>
        <v>0</v>
      </c>
      <c r="KD192" s="60"/>
      <c r="KE192" s="60"/>
      <c r="KF192" s="60"/>
      <c r="KG192" s="60"/>
      <c r="KH192" s="60"/>
      <c r="KI192" s="60"/>
      <c r="KJ192" s="60"/>
      <c r="KK192" s="60"/>
      <c r="KL192" s="60"/>
      <c r="KM192" s="60"/>
      <c r="KN192" s="61"/>
      <c r="KO192" s="60"/>
      <c r="KP192" s="60"/>
      <c r="KQ192" s="60"/>
      <c r="KR192" s="60"/>
      <c r="KS192" s="60"/>
      <c r="KT192" s="60"/>
      <c r="KU192" s="60"/>
      <c r="KV192" s="60"/>
      <c r="KW192" s="60"/>
      <c r="KX192" s="60"/>
      <c r="KY192" s="60"/>
      <c r="KZ192" s="60"/>
      <c r="LA192" s="60"/>
      <c r="LB192" s="110"/>
      <c r="LC192" s="173"/>
      <c r="LD192" s="169">
        <f t="shared" si="1553"/>
        <v>0</v>
      </c>
      <c r="LE192" s="60"/>
      <c r="LF192" s="60"/>
      <c r="LG192" s="60"/>
      <c r="LH192" s="60"/>
      <c r="LI192" s="60"/>
      <c r="LJ192" s="60"/>
      <c r="LK192" s="60"/>
      <c r="LL192" s="60"/>
      <c r="LM192" s="60"/>
      <c r="LN192" s="60"/>
      <c r="LO192" s="61"/>
      <c r="LP192" s="60"/>
      <c r="LQ192" s="60"/>
      <c r="LR192" s="60"/>
      <c r="LS192" s="110"/>
      <c r="LT192" s="169">
        <f t="shared" si="1554"/>
        <v>0</v>
      </c>
      <c r="LU192" s="60"/>
      <c r="LV192" s="60"/>
      <c r="LW192" s="60"/>
      <c r="LX192" s="60"/>
      <c r="LY192" s="60"/>
      <c r="LZ192" s="60"/>
      <c r="MA192" s="60"/>
      <c r="MB192" s="60"/>
      <c r="MC192" s="60"/>
      <c r="MD192" s="60"/>
      <c r="ME192" s="61"/>
      <c r="MF192" s="60"/>
      <c r="MG192" s="60"/>
      <c r="MH192" s="60"/>
      <c r="MI192" s="110"/>
      <c r="MJ192" s="169">
        <f t="shared" si="1555"/>
        <v>0</v>
      </c>
      <c r="MK192" s="60"/>
      <c r="ML192" s="60"/>
      <c r="MM192" s="60"/>
      <c r="MN192" s="60"/>
      <c r="MO192" s="60"/>
      <c r="MP192" s="60"/>
      <c r="MQ192" s="60"/>
      <c r="MR192" s="60"/>
      <c r="MS192" s="60"/>
      <c r="MT192" s="60"/>
      <c r="MU192" s="61"/>
      <c r="MV192" s="60"/>
      <c r="MW192" s="60"/>
      <c r="MX192" s="60"/>
      <c r="MY192" s="110"/>
      <c r="MZ192" s="169">
        <f t="shared" si="1556"/>
        <v>0</v>
      </c>
      <c r="NA192" s="60"/>
      <c r="NB192" s="60"/>
      <c r="NC192" s="60"/>
      <c r="ND192" s="60"/>
      <c r="NE192" s="60"/>
      <c r="NF192" s="60"/>
      <c r="NG192" s="60"/>
      <c r="NH192" s="60"/>
      <c r="NI192" s="60"/>
      <c r="NJ192" s="60"/>
      <c r="NK192" s="61"/>
      <c r="NL192" s="60"/>
      <c r="NM192" s="60"/>
      <c r="NN192" s="60"/>
      <c r="NO192" s="110"/>
      <c r="NP192" s="169">
        <f t="shared" si="1557"/>
        <v>0</v>
      </c>
      <c r="NQ192" s="60"/>
      <c r="NR192" s="60"/>
      <c r="NS192" s="60"/>
      <c r="NT192" s="60"/>
      <c r="NU192" s="60"/>
      <c r="NV192" s="60"/>
      <c r="NW192" s="60"/>
      <c r="NX192" s="60"/>
      <c r="NY192" s="60"/>
      <c r="NZ192" s="60"/>
      <c r="OA192" s="61"/>
      <c r="OB192" s="60"/>
      <c r="OC192" s="60"/>
      <c r="OD192" s="60"/>
      <c r="OE192" s="110"/>
      <c r="OF192" s="169">
        <f t="shared" si="1558"/>
        <v>0</v>
      </c>
      <c r="OG192" s="60"/>
      <c r="OH192" s="60"/>
      <c r="OI192" s="60"/>
      <c r="OJ192" s="60"/>
      <c r="OK192" s="60"/>
      <c r="OL192" s="60"/>
      <c r="OM192" s="60"/>
      <c r="ON192" s="60"/>
      <c r="OO192" s="60"/>
      <c r="OP192" s="60"/>
      <c r="OQ192" s="61"/>
      <c r="OR192" s="60"/>
      <c r="OS192" s="60"/>
      <c r="OT192" s="60"/>
      <c r="OU192" s="110"/>
      <c r="OV192" s="169">
        <f t="shared" si="1559"/>
        <v>0</v>
      </c>
      <c r="OW192" s="60"/>
      <c r="OX192" s="60"/>
      <c r="OY192" s="60"/>
      <c r="OZ192" s="60"/>
      <c r="PA192" s="60"/>
      <c r="PB192" s="60"/>
      <c r="PC192" s="60"/>
      <c r="PD192" s="60"/>
      <c r="PE192" s="60"/>
      <c r="PF192" s="60"/>
      <c r="PG192" s="61"/>
      <c r="PH192" s="60"/>
      <c r="PI192" s="60"/>
      <c r="PJ192" s="60"/>
      <c r="PK192" s="110"/>
      <c r="PL192" s="169">
        <f t="shared" si="1560"/>
        <v>0</v>
      </c>
      <c r="PM192" s="60"/>
      <c r="PN192" s="60"/>
      <c r="PO192" s="60"/>
      <c r="PP192" s="60"/>
      <c r="PQ192" s="60"/>
      <c r="PR192" s="60"/>
      <c r="PS192" s="60"/>
      <c r="PT192" s="60"/>
      <c r="PU192" s="60"/>
      <c r="PV192" s="60"/>
      <c r="PW192" s="61"/>
      <c r="PX192" s="60"/>
      <c r="PY192" s="60"/>
      <c r="PZ192" s="60"/>
      <c r="QA192" s="110"/>
      <c r="QB192" s="169">
        <f t="shared" si="1561"/>
        <v>0</v>
      </c>
      <c r="QC192" s="60"/>
      <c r="QD192" s="60"/>
      <c r="QE192" s="60"/>
      <c r="QF192" s="60"/>
      <c r="QG192" s="60"/>
      <c r="QH192" s="60"/>
      <c r="QI192" s="60"/>
      <c r="QJ192" s="60"/>
      <c r="QK192" s="60"/>
      <c r="QL192" s="60"/>
      <c r="QM192" s="61"/>
      <c r="QN192" s="60"/>
      <c r="QO192" s="60"/>
      <c r="QP192" s="60"/>
      <c r="QQ192" s="110"/>
      <c r="QR192" s="169">
        <f t="shared" si="1562"/>
        <v>0</v>
      </c>
      <c r="QS192" s="60"/>
      <c r="QT192" s="60"/>
      <c r="QU192" s="60"/>
      <c r="QV192" s="60"/>
      <c r="QW192" s="60"/>
      <c r="QX192" s="60"/>
      <c r="QY192" s="60"/>
      <c r="QZ192" s="60"/>
      <c r="RA192" s="60"/>
      <c r="RB192" s="60"/>
      <c r="RC192" s="61"/>
      <c r="RD192" s="60"/>
      <c r="RE192" s="60"/>
      <c r="RF192" s="60"/>
      <c r="RG192" s="60"/>
      <c r="RH192" s="60"/>
      <c r="RI192" s="60"/>
      <c r="RJ192" s="60"/>
      <c r="RK192" s="60"/>
      <c r="RL192" s="60"/>
      <c r="RM192" s="60"/>
      <c r="RN192" s="60"/>
      <c r="RO192" s="60"/>
      <c r="RP192" s="60"/>
      <c r="RQ192" s="110"/>
      <c r="RR192" s="173"/>
      <c r="RS192" s="169">
        <f t="shared" si="1563"/>
        <v>0</v>
      </c>
      <c r="RT192" s="60"/>
      <c r="RU192" s="60"/>
      <c r="RV192" s="60"/>
      <c r="RW192" s="60"/>
      <c r="RX192" s="60"/>
      <c r="RY192" s="60"/>
      <c r="RZ192" s="60"/>
      <c r="SA192" s="60"/>
      <c r="SB192" s="60"/>
      <c r="SC192" s="60"/>
      <c r="SD192" s="61"/>
      <c r="SE192" s="60"/>
      <c r="SF192" s="60"/>
      <c r="SG192" s="60"/>
      <c r="SH192" s="110"/>
      <c r="SI192" s="169">
        <f t="shared" si="1564"/>
        <v>0</v>
      </c>
      <c r="SJ192" s="60"/>
      <c r="SK192" s="60"/>
      <c r="SL192" s="60"/>
      <c r="SM192" s="60"/>
      <c r="SN192" s="60"/>
      <c r="SO192" s="60"/>
      <c r="SP192" s="60"/>
      <c r="SQ192" s="60"/>
      <c r="SR192" s="60"/>
      <c r="SS192" s="60"/>
      <c r="ST192" s="61"/>
      <c r="SU192" s="60"/>
      <c r="SV192" s="60"/>
      <c r="SW192" s="60"/>
      <c r="SX192" s="110"/>
      <c r="SY192" s="169">
        <f t="shared" si="1565"/>
        <v>0</v>
      </c>
      <c r="SZ192" s="60"/>
      <c r="TA192" s="60"/>
      <c r="TB192" s="60"/>
      <c r="TC192" s="60"/>
      <c r="TD192" s="60"/>
      <c r="TE192" s="60"/>
      <c r="TF192" s="60"/>
      <c r="TG192" s="60"/>
      <c r="TH192" s="60"/>
      <c r="TI192" s="60"/>
      <c r="TJ192" s="61"/>
      <c r="TK192" s="60"/>
      <c r="TL192" s="60"/>
      <c r="TM192" s="60"/>
      <c r="TN192" s="110"/>
      <c r="TO192" s="169">
        <f t="shared" si="1566"/>
        <v>0</v>
      </c>
      <c r="TP192" s="60"/>
      <c r="TQ192" s="60"/>
      <c r="TR192" s="60"/>
      <c r="TS192" s="60"/>
      <c r="TT192" s="60"/>
      <c r="TU192" s="60"/>
      <c r="TV192" s="60"/>
      <c r="TW192" s="60"/>
      <c r="TX192" s="60"/>
      <c r="TY192" s="60"/>
      <c r="TZ192" s="61"/>
      <c r="UA192" s="60"/>
      <c r="UB192" s="60"/>
      <c r="UC192" s="60"/>
      <c r="UD192" s="110"/>
      <c r="UE192" s="169">
        <f t="shared" si="1567"/>
        <v>0</v>
      </c>
      <c r="UF192" s="60"/>
      <c r="UG192" s="60"/>
      <c r="UH192" s="60"/>
      <c r="UI192" s="60"/>
      <c r="UJ192" s="60"/>
      <c r="UK192" s="60"/>
      <c r="UL192" s="60"/>
      <c r="UM192" s="60"/>
      <c r="UN192" s="60"/>
      <c r="UO192" s="60"/>
      <c r="UP192" s="61"/>
      <c r="UQ192" s="60"/>
      <c r="UR192" s="60"/>
      <c r="US192" s="60"/>
      <c r="UT192" s="60"/>
      <c r="UU192" s="60"/>
      <c r="UV192" s="60"/>
      <c r="UW192" s="60"/>
      <c r="UX192" s="60"/>
      <c r="UY192" s="60"/>
      <c r="UZ192" s="60"/>
      <c r="VA192" s="60"/>
      <c r="VB192" s="60"/>
      <c r="VC192" s="60"/>
      <c r="VD192" s="110"/>
      <c r="VE192" s="10" t="str">
        <f t="shared" si="1195"/>
        <v>-</v>
      </c>
    </row>
    <row r="193" spans="1:577" ht="20.149999999999999" customHeight="1">
      <c r="A193" s="22"/>
      <c r="B193" s="22"/>
      <c r="C193" s="23">
        <v>64076</v>
      </c>
      <c r="D193" s="24" t="s">
        <v>146</v>
      </c>
      <c r="E193" s="193">
        <f t="shared" si="1535"/>
        <v>0</v>
      </c>
      <c r="F193" s="194"/>
      <c r="G193" s="194"/>
      <c r="H193" s="195"/>
      <c r="I193" s="229"/>
      <c r="J193" s="241">
        <f t="shared" si="1536"/>
        <v>0</v>
      </c>
      <c r="K193" s="61"/>
      <c r="L193" s="60"/>
      <c r="M193" s="60"/>
      <c r="N193" s="60"/>
      <c r="O193" s="60"/>
      <c r="P193" s="60"/>
      <c r="Q193" s="60"/>
      <c r="R193" s="60"/>
      <c r="S193" s="60"/>
      <c r="T193" s="60"/>
      <c r="U193" s="61"/>
      <c r="V193" s="60"/>
      <c r="W193" s="60"/>
      <c r="X193" s="60"/>
      <c r="Y193" s="110"/>
      <c r="Z193" s="169">
        <f t="shared" si="1537"/>
        <v>0</v>
      </c>
      <c r="AA193" s="60"/>
      <c r="AB193" s="60"/>
      <c r="AC193" s="60"/>
      <c r="AD193" s="60"/>
      <c r="AE193" s="60"/>
      <c r="AF193" s="60"/>
      <c r="AG193" s="60"/>
      <c r="AH193" s="60"/>
      <c r="AI193" s="60"/>
      <c r="AJ193" s="60"/>
      <c r="AK193" s="61"/>
      <c r="AL193" s="60"/>
      <c r="AM193" s="60"/>
      <c r="AN193" s="60"/>
      <c r="AO193" s="110"/>
      <c r="AP193" s="169">
        <f t="shared" si="1538"/>
        <v>0</v>
      </c>
      <c r="AQ193" s="60"/>
      <c r="AR193" s="60"/>
      <c r="AS193" s="60"/>
      <c r="AT193" s="60"/>
      <c r="AU193" s="60"/>
      <c r="AV193" s="60"/>
      <c r="AW193" s="60"/>
      <c r="AX193" s="60"/>
      <c r="AY193" s="60"/>
      <c r="AZ193" s="60"/>
      <c r="BA193" s="61"/>
      <c r="BB193" s="60"/>
      <c r="BC193" s="60"/>
      <c r="BD193" s="60"/>
      <c r="BE193" s="110"/>
      <c r="BF193" s="169">
        <f t="shared" si="1539"/>
        <v>0</v>
      </c>
      <c r="BG193" s="60"/>
      <c r="BH193" s="60"/>
      <c r="BI193" s="60"/>
      <c r="BJ193" s="60"/>
      <c r="BK193" s="60"/>
      <c r="BL193" s="60"/>
      <c r="BM193" s="60"/>
      <c r="BN193" s="60"/>
      <c r="BO193" s="60"/>
      <c r="BP193" s="60"/>
      <c r="BQ193" s="61"/>
      <c r="BR193" s="60"/>
      <c r="BS193" s="60"/>
      <c r="BT193" s="60"/>
      <c r="BU193" s="110"/>
      <c r="BV193" s="169">
        <f t="shared" si="1540"/>
        <v>0</v>
      </c>
      <c r="BW193" s="60"/>
      <c r="BX193" s="60"/>
      <c r="BY193" s="60"/>
      <c r="BZ193" s="60"/>
      <c r="CA193" s="60"/>
      <c r="CB193" s="60"/>
      <c r="CC193" s="60"/>
      <c r="CD193" s="60"/>
      <c r="CE193" s="60"/>
      <c r="CF193" s="60"/>
      <c r="CG193" s="61"/>
      <c r="CH193" s="60"/>
      <c r="CI193" s="60"/>
      <c r="CJ193" s="60"/>
      <c r="CK193" s="60"/>
      <c r="CL193" s="60"/>
      <c r="CM193" s="60"/>
      <c r="CN193" s="60"/>
      <c r="CO193" s="60"/>
      <c r="CP193" s="60"/>
      <c r="CQ193" s="60"/>
      <c r="CR193" s="60"/>
      <c r="CS193" s="60"/>
      <c r="CT193" s="60"/>
      <c r="CU193" s="110"/>
      <c r="CV193" s="173"/>
      <c r="CW193" s="169">
        <f t="shared" si="1541"/>
        <v>0</v>
      </c>
      <c r="CX193" s="60"/>
      <c r="CY193" s="60"/>
      <c r="CZ193" s="60"/>
      <c r="DA193" s="60"/>
      <c r="DB193" s="60"/>
      <c r="DC193" s="60"/>
      <c r="DD193" s="60"/>
      <c r="DE193" s="60"/>
      <c r="DF193" s="60"/>
      <c r="DG193" s="60"/>
      <c r="DH193" s="61"/>
      <c r="DI193" s="60"/>
      <c r="DJ193" s="60"/>
      <c r="DK193" s="60"/>
      <c r="DL193" s="110"/>
      <c r="DM193" s="169">
        <f t="shared" si="1542"/>
        <v>0</v>
      </c>
      <c r="DN193" s="60"/>
      <c r="DO193" s="60"/>
      <c r="DP193" s="60"/>
      <c r="DQ193" s="60"/>
      <c r="DR193" s="60"/>
      <c r="DS193" s="60"/>
      <c r="DT193" s="60"/>
      <c r="DU193" s="60"/>
      <c r="DV193" s="60"/>
      <c r="DW193" s="60"/>
      <c r="DX193" s="61"/>
      <c r="DY193" s="60"/>
      <c r="DZ193" s="60"/>
      <c r="EA193" s="60"/>
      <c r="EB193" s="110"/>
      <c r="EC193" s="169">
        <f t="shared" si="1543"/>
        <v>0</v>
      </c>
      <c r="ED193" s="60"/>
      <c r="EE193" s="60"/>
      <c r="EF193" s="60"/>
      <c r="EG193" s="60"/>
      <c r="EH193" s="60"/>
      <c r="EI193" s="60"/>
      <c r="EJ193" s="60"/>
      <c r="EK193" s="60"/>
      <c r="EL193" s="60"/>
      <c r="EM193" s="60"/>
      <c r="EN193" s="61"/>
      <c r="EO193" s="60"/>
      <c r="EP193" s="60"/>
      <c r="EQ193" s="60"/>
      <c r="ER193" s="110"/>
      <c r="ES193" s="169">
        <f t="shared" si="1544"/>
        <v>0</v>
      </c>
      <c r="ET193" s="60"/>
      <c r="EU193" s="60"/>
      <c r="EV193" s="60"/>
      <c r="EW193" s="60"/>
      <c r="EX193" s="60"/>
      <c r="EY193" s="60"/>
      <c r="EZ193" s="60"/>
      <c r="FA193" s="60"/>
      <c r="FB193" s="60"/>
      <c r="FC193" s="60"/>
      <c r="FD193" s="61"/>
      <c r="FE193" s="60"/>
      <c r="FF193" s="60"/>
      <c r="FG193" s="60"/>
      <c r="FH193" s="110"/>
      <c r="FI193" s="169">
        <f t="shared" si="1545"/>
        <v>0</v>
      </c>
      <c r="FJ193" s="60"/>
      <c r="FK193" s="60"/>
      <c r="FL193" s="60"/>
      <c r="FM193" s="60"/>
      <c r="FN193" s="60"/>
      <c r="FO193" s="60"/>
      <c r="FP193" s="60"/>
      <c r="FQ193" s="60"/>
      <c r="FR193" s="60"/>
      <c r="FS193" s="60"/>
      <c r="FT193" s="61"/>
      <c r="FU193" s="60"/>
      <c r="FV193" s="60"/>
      <c r="FW193" s="60"/>
      <c r="FX193" s="110"/>
      <c r="FY193" s="169">
        <f t="shared" si="1546"/>
        <v>0</v>
      </c>
      <c r="FZ193" s="60"/>
      <c r="GA193" s="60"/>
      <c r="GB193" s="60"/>
      <c r="GC193" s="60"/>
      <c r="GD193" s="60"/>
      <c r="GE193" s="60"/>
      <c r="GF193" s="60"/>
      <c r="GG193" s="60"/>
      <c r="GH193" s="60"/>
      <c r="GI193" s="60"/>
      <c r="GJ193" s="61"/>
      <c r="GK193" s="60"/>
      <c r="GL193" s="60"/>
      <c r="GM193" s="60"/>
      <c r="GN193" s="110"/>
      <c r="GO193" s="169">
        <f t="shared" si="1547"/>
        <v>0</v>
      </c>
      <c r="GP193" s="60"/>
      <c r="GQ193" s="60"/>
      <c r="GR193" s="60"/>
      <c r="GS193" s="60"/>
      <c r="GT193" s="60"/>
      <c r="GU193" s="60"/>
      <c r="GV193" s="60"/>
      <c r="GW193" s="60"/>
      <c r="GX193" s="60"/>
      <c r="GY193" s="60"/>
      <c r="GZ193" s="61"/>
      <c r="HA193" s="60"/>
      <c r="HB193" s="60"/>
      <c r="HC193" s="60"/>
      <c r="HD193" s="60"/>
      <c r="HE193" s="60"/>
      <c r="HF193" s="60"/>
      <c r="HG193" s="60"/>
      <c r="HH193" s="60"/>
      <c r="HI193" s="60"/>
      <c r="HJ193" s="60"/>
      <c r="HK193" s="60"/>
      <c r="HL193" s="60"/>
      <c r="HM193" s="60"/>
      <c r="HN193" s="110"/>
      <c r="HO193" s="172"/>
      <c r="HP193" s="173"/>
      <c r="HQ193" s="169">
        <f t="shared" si="1548"/>
        <v>0</v>
      </c>
      <c r="HR193" s="60"/>
      <c r="HS193" s="60"/>
      <c r="HT193" s="60"/>
      <c r="HU193" s="60"/>
      <c r="HV193" s="60"/>
      <c r="HW193" s="60"/>
      <c r="HX193" s="60"/>
      <c r="HY193" s="60"/>
      <c r="HZ193" s="60"/>
      <c r="IA193" s="60"/>
      <c r="IB193" s="61"/>
      <c r="IC193" s="60"/>
      <c r="ID193" s="60"/>
      <c r="IE193" s="60"/>
      <c r="IF193" s="110"/>
      <c r="IG193" s="169">
        <f t="shared" si="1549"/>
        <v>0</v>
      </c>
      <c r="IH193" s="60"/>
      <c r="II193" s="60"/>
      <c r="IJ193" s="60"/>
      <c r="IK193" s="60"/>
      <c r="IL193" s="60"/>
      <c r="IM193" s="60"/>
      <c r="IN193" s="60"/>
      <c r="IO193" s="60"/>
      <c r="IP193" s="60"/>
      <c r="IQ193" s="60"/>
      <c r="IR193" s="61"/>
      <c r="IS193" s="60"/>
      <c r="IT193" s="60"/>
      <c r="IU193" s="60"/>
      <c r="IV193" s="110"/>
      <c r="IW193" s="169">
        <f t="shared" si="1550"/>
        <v>0</v>
      </c>
      <c r="IX193" s="60"/>
      <c r="IY193" s="60"/>
      <c r="IZ193" s="60"/>
      <c r="JA193" s="60"/>
      <c r="JB193" s="60"/>
      <c r="JC193" s="60"/>
      <c r="JD193" s="60"/>
      <c r="JE193" s="60"/>
      <c r="JF193" s="60"/>
      <c r="JG193" s="60"/>
      <c r="JH193" s="61"/>
      <c r="JI193" s="60"/>
      <c r="JJ193" s="60"/>
      <c r="JK193" s="60"/>
      <c r="JL193" s="110"/>
      <c r="JM193" s="169">
        <f t="shared" si="1551"/>
        <v>0</v>
      </c>
      <c r="JN193" s="60"/>
      <c r="JO193" s="60"/>
      <c r="JP193" s="60"/>
      <c r="JQ193" s="60"/>
      <c r="JR193" s="60"/>
      <c r="JS193" s="60"/>
      <c r="JT193" s="60"/>
      <c r="JU193" s="60"/>
      <c r="JV193" s="60"/>
      <c r="JW193" s="60"/>
      <c r="JX193" s="61"/>
      <c r="JY193" s="60"/>
      <c r="JZ193" s="60"/>
      <c r="KA193" s="60"/>
      <c r="KB193" s="110"/>
      <c r="KC193" s="169">
        <f t="shared" si="1552"/>
        <v>0</v>
      </c>
      <c r="KD193" s="60"/>
      <c r="KE193" s="60"/>
      <c r="KF193" s="60"/>
      <c r="KG193" s="60"/>
      <c r="KH193" s="60"/>
      <c r="KI193" s="60"/>
      <c r="KJ193" s="60"/>
      <c r="KK193" s="60"/>
      <c r="KL193" s="60"/>
      <c r="KM193" s="60"/>
      <c r="KN193" s="61"/>
      <c r="KO193" s="60"/>
      <c r="KP193" s="60"/>
      <c r="KQ193" s="60"/>
      <c r="KR193" s="60"/>
      <c r="KS193" s="60"/>
      <c r="KT193" s="60"/>
      <c r="KU193" s="60"/>
      <c r="KV193" s="60"/>
      <c r="KW193" s="60"/>
      <c r="KX193" s="60"/>
      <c r="KY193" s="60"/>
      <c r="KZ193" s="60"/>
      <c r="LA193" s="60"/>
      <c r="LB193" s="110"/>
      <c r="LC193" s="173"/>
      <c r="LD193" s="169">
        <f t="shared" si="1553"/>
        <v>0</v>
      </c>
      <c r="LE193" s="60"/>
      <c r="LF193" s="60"/>
      <c r="LG193" s="60"/>
      <c r="LH193" s="60"/>
      <c r="LI193" s="60"/>
      <c r="LJ193" s="60"/>
      <c r="LK193" s="60"/>
      <c r="LL193" s="60"/>
      <c r="LM193" s="60"/>
      <c r="LN193" s="60"/>
      <c r="LO193" s="61"/>
      <c r="LP193" s="60"/>
      <c r="LQ193" s="60"/>
      <c r="LR193" s="60"/>
      <c r="LS193" s="110"/>
      <c r="LT193" s="169">
        <f t="shared" si="1554"/>
        <v>0</v>
      </c>
      <c r="LU193" s="60"/>
      <c r="LV193" s="60"/>
      <c r="LW193" s="60"/>
      <c r="LX193" s="60"/>
      <c r="LY193" s="60"/>
      <c r="LZ193" s="60"/>
      <c r="MA193" s="60"/>
      <c r="MB193" s="60"/>
      <c r="MC193" s="60"/>
      <c r="MD193" s="60"/>
      <c r="ME193" s="61"/>
      <c r="MF193" s="60"/>
      <c r="MG193" s="60"/>
      <c r="MH193" s="60"/>
      <c r="MI193" s="110"/>
      <c r="MJ193" s="169">
        <f t="shared" si="1555"/>
        <v>0</v>
      </c>
      <c r="MK193" s="60"/>
      <c r="ML193" s="60"/>
      <c r="MM193" s="60"/>
      <c r="MN193" s="60"/>
      <c r="MO193" s="60"/>
      <c r="MP193" s="60"/>
      <c r="MQ193" s="60"/>
      <c r="MR193" s="60"/>
      <c r="MS193" s="60"/>
      <c r="MT193" s="60"/>
      <c r="MU193" s="61"/>
      <c r="MV193" s="60"/>
      <c r="MW193" s="60"/>
      <c r="MX193" s="60"/>
      <c r="MY193" s="110"/>
      <c r="MZ193" s="169">
        <f t="shared" si="1556"/>
        <v>0</v>
      </c>
      <c r="NA193" s="60"/>
      <c r="NB193" s="60"/>
      <c r="NC193" s="60"/>
      <c r="ND193" s="60"/>
      <c r="NE193" s="60"/>
      <c r="NF193" s="60"/>
      <c r="NG193" s="60"/>
      <c r="NH193" s="60"/>
      <c r="NI193" s="60"/>
      <c r="NJ193" s="60"/>
      <c r="NK193" s="61"/>
      <c r="NL193" s="60"/>
      <c r="NM193" s="60"/>
      <c r="NN193" s="60"/>
      <c r="NO193" s="110"/>
      <c r="NP193" s="169">
        <f t="shared" si="1557"/>
        <v>0</v>
      </c>
      <c r="NQ193" s="60"/>
      <c r="NR193" s="60"/>
      <c r="NS193" s="60"/>
      <c r="NT193" s="60"/>
      <c r="NU193" s="60"/>
      <c r="NV193" s="60"/>
      <c r="NW193" s="60"/>
      <c r="NX193" s="60"/>
      <c r="NY193" s="60"/>
      <c r="NZ193" s="60"/>
      <c r="OA193" s="61"/>
      <c r="OB193" s="60"/>
      <c r="OC193" s="60"/>
      <c r="OD193" s="60"/>
      <c r="OE193" s="110"/>
      <c r="OF193" s="169">
        <f t="shared" si="1558"/>
        <v>0</v>
      </c>
      <c r="OG193" s="60"/>
      <c r="OH193" s="60"/>
      <c r="OI193" s="60"/>
      <c r="OJ193" s="60"/>
      <c r="OK193" s="60"/>
      <c r="OL193" s="60"/>
      <c r="OM193" s="60"/>
      <c r="ON193" s="60"/>
      <c r="OO193" s="60"/>
      <c r="OP193" s="60"/>
      <c r="OQ193" s="61"/>
      <c r="OR193" s="60"/>
      <c r="OS193" s="60"/>
      <c r="OT193" s="60"/>
      <c r="OU193" s="110"/>
      <c r="OV193" s="169">
        <f t="shared" si="1559"/>
        <v>0</v>
      </c>
      <c r="OW193" s="60"/>
      <c r="OX193" s="60"/>
      <c r="OY193" s="60"/>
      <c r="OZ193" s="60"/>
      <c r="PA193" s="60"/>
      <c r="PB193" s="60"/>
      <c r="PC193" s="60"/>
      <c r="PD193" s="60"/>
      <c r="PE193" s="60"/>
      <c r="PF193" s="60"/>
      <c r="PG193" s="61"/>
      <c r="PH193" s="60"/>
      <c r="PI193" s="60"/>
      <c r="PJ193" s="60"/>
      <c r="PK193" s="110"/>
      <c r="PL193" s="169">
        <f t="shared" si="1560"/>
        <v>0</v>
      </c>
      <c r="PM193" s="60"/>
      <c r="PN193" s="60"/>
      <c r="PO193" s="60"/>
      <c r="PP193" s="60"/>
      <c r="PQ193" s="60"/>
      <c r="PR193" s="60"/>
      <c r="PS193" s="60"/>
      <c r="PT193" s="60"/>
      <c r="PU193" s="60"/>
      <c r="PV193" s="60"/>
      <c r="PW193" s="61"/>
      <c r="PX193" s="60"/>
      <c r="PY193" s="60"/>
      <c r="PZ193" s="60"/>
      <c r="QA193" s="110"/>
      <c r="QB193" s="169">
        <f t="shared" si="1561"/>
        <v>0</v>
      </c>
      <c r="QC193" s="60"/>
      <c r="QD193" s="60"/>
      <c r="QE193" s="60"/>
      <c r="QF193" s="60"/>
      <c r="QG193" s="60"/>
      <c r="QH193" s="60"/>
      <c r="QI193" s="60"/>
      <c r="QJ193" s="60"/>
      <c r="QK193" s="60"/>
      <c r="QL193" s="60"/>
      <c r="QM193" s="61"/>
      <c r="QN193" s="60"/>
      <c r="QO193" s="60"/>
      <c r="QP193" s="60"/>
      <c r="QQ193" s="110"/>
      <c r="QR193" s="169">
        <f t="shared" si="1562"/>
        <v>0</v>
      </c>
      <c r="QS193" s="60"/>
      <c r="QT193" s="60"/>
      <c r="QU193" s="60"/>
      <c r="QV193" s="60"/>
      <c r="QW193" s="60"/>
      <c r="QX193" s="60"/>
      <c r="QY193" s="60"/>
      <c r="QZ193" s="60"/>
      <c r="RA193" s="60"/>
      <c r="RB193" s="60"/>
      <c r="RC193" s="61"/>
      <c r="RD193" s="60"/>
      <c r="RE193" s="60"/>
      <c r="RF193" s="60"/>
      <c r="RG193" s="60"/>
      <c r="RH193" s="60"/>
      <c r="RI193" s="60"/>
      <c r="RJ193" s="60"/>
      <c r="RK193" s="60"/>
      <c r="RL193" s="60"/>
      <c r="RM193" s="60"/>
      <c r="RN193" s="60"/>
      <c r="RO193" s="60"/>
      <c r="RP193" s="60"/>
      <c r="RQ193" s="110"/>
      <c r="RR193" s="173"/>
      <c r="RS193" s="169">
        <f t="shared" si="1563"/>
        <v>0</v>
      </c>
      <c r="RT193" s="60"/>
      <c r="RU193" s="60"/>
      <c r="RV193" s="60"/>
      <c r="RW193" s="60"/>
      <c r="RX193" s="60"/>
      <c r="RY193" s="60"/>
      <c r="RZ193" s="60"/>
      <c r="SA193" s="60"/>
      <c r="SB193" s="60"/>
      <c r="SC193" s="60"/>
      <c r="SD193" s="61"/>
      <c r="SE193" s="60"/>
      <c r="SF193" s="60"/>
      <c r="SG193" s="60"/>
      <c r="SH193" s="110"/>
      <c r="SI193" s="169">
        <f t="shared" si="1564"/>
        <v>0</v>
      </c>
      <c r="SJ193" s="60"/>
      <c r="SK193" s="60"/>
      <c r="SL193" s="60"/>
      <c r="SM193" s="60"/>
      <c r="SN193" s="60"/>
      <c r="SO193" s="60"/>
      <c r="SP193" s="60"/>
      <c r="SQ193" s="60"/>
      <c r="SR193" s="60"/>
      <c r="SS193" s="60"/>
      <c r="ST193" s="61"/>
      <c r="SU193" s="60"/>
      <c r="SV193" s="60"/>
      <c r="SW193" s="60"/>
      <c r="SX193" s="110"/>
      <c r="SY193" s="169">
        <f t="shared" si="1565"/>
        <v>0</v>
      </c>
      <c r="SZ193" s="60"/>
      <c r="TA193" s="60"/>
      <c r="TB193" s="60"/>
      <c r="TC193" s="60"/>
      <c r="TD193" s="60"/>
      <c r="TE193" s="60"/>
      <c r="TF193" s="60"/>
      <c r="TG193" s="60"/>
      <c r="TH193" s="60"/>
      <c r="TI193" s="60"/>
      <c r="TJ193" s="61"/>
      <c r="TK193" s="60"/>
      <c r="TL193" s="60"/>
      <c r="TM193" s="60"/>
      <c r="TN193" s="110"/>
      <c r="TO193" s="169">
        <f t="shared" si="1566"/>
        <v>0</v>
      </c>
      <c r="TP193" s="60"/>
      <c r="TQ193" s="60"/>
      <c r="TR193" s="60"/>
      <c r="TS193" s="60"/>
      <c r="TT193" s="60"/>
      <c r="TU193" s="60"/>
      <c r="TV193" s="60"/>
      <c r="TW193" s="60"/>
      <c r="TX193" s="60"/>
      <c r="TY193" s="60"/>
      <c r="TZ193" s="61"/>
      <c r="UA193" s="60"/>
      <c r="UB193" s="60"/>
      <c r="UC193" s="60"/>
      <c r="UD193" s="110"/>
      <c r="UE193" s="169">
        <f t="shared" si="1567"/>
        <v>0</v>
      </c>
      <c r="UF193" s="60"/>
      <c r="UG193" s="60"/>
      <c r="UH193" s="60"/>
      <c r="UI193" s="60"/>
      <c r="UJ193" s="60"/>
      <c r="UK193" s="60"/>
      <c r="UL193" s="60"/>
      <c r="UM193" s="60"/>
      <c r="UN193" s="60"/>
      <c r="UO193" s="60"/>
      <c r="UP193" s="61"/>
      <c r="UQ193" s="60"/>
      <c r="UR193" s="60"/>
      <c r="US193" s="60"/>
      <c r="UT193" s="60"/>
      <c r="UU193" s="60"/>
      <c r="UV193" s="60"/>
      <c r="UW193" s="60"/>
      <c r="UX193" s="60"/>
      <c r="UY193" s="60"/>
      <c r="UZ193" s="60"/>
      <c r="VA193" s="60"/>
      <c r="VB193" s="60"/>
      <c r="VC193" s="60"/>
      <c r="VD193" s="110"/>
      <c r="VE193" s="10" t="str">
        <f t="shared" si="1195"/>
        <v>-</v>
      </c>
    </row>
    <row r="194" spans="1:577" ht="20.149999999999999" customHeight="1">
      <c r="A194" s="22"/>
      <c r="B194" s="22"/>
      <c r="C194" s="23">
        <v>64077</v>
      </c>
      <c r="D194" s="24" t="s">
        <v>147</v>
      </c>
      <c r="E194" s="193">
        <f t="shared" si="1535"/>
        <v>0</v>
      </c>
      <c r="F194" s="194"/>
      <c r="G194" s="194"/>
      <c r="H194" s="195"/>
      <c r="I194" s="229"/>
      <c r="J194" s="241">
        <f t="shared" si="1536"/>
        <v>0</v>
      </c>
      <c r="K194" s="61"/>
      <c r="L194" s="60"/>
      <c r="M194" s="60"/>
      <c r="N194" s="60"/>
      <c r="O194" s="60"/>
      <c r="P194" s="60"/>
      <c r="Q194" s="60"/>
      <c r="R194" s="60"/>
      <c r="S194" s="60"/>
      <c r="T194" s="60"/>
      <c r="U194" s="61"/>
      <c r="V194" s="60"/>
      <c r="W194" s="60"/>
      <c r="X194" s="60"/>
      <c r="Y194" s="110"/>
      <c r="Z194" s="169">
        <f t="shared" si="1537"/>
        <v>0</v>
      </c>
      <c r="AA194" s="60"/>
      <c r="AB194" s="60"/>
      <c r="AC194" s="60"/>
      <c r="AD194" s="60"/>
      <c r="AE194" s="60"/>
      <c r="AF194" s="60"/>
      <c r="AG194" s="60"/>
      <c r="AH194" s="60"/>
      <c r="AI194" s="60"/>
      <c r="AJ194" s="60"/>
      <c r="AK194" s="61"/>
      <c r="AL194" s="60"/>
      <c r="AM194" s="60"/>
      <c r="AN194" s="60"/>
      <c r="AO194" s="110"/>
      <c r="AP194" s="169">
        <f t="shared" si="1538"/>
        <v>0</v>
      </c>
      <c r="AQ194" s="60"/>
      <c r="AR194" s="60"/>
      <c r="AS194" s="60"/>
      <c r="AT194" s="60"/>
      <c r="AU194" s="60"/>
      <c r="AV194" s="60"/>
      <c r="AW194" s="60"/>
      <c r="AX194" s="60"/>
      <c r="AY194" s="60"/>
      <c r="AZ194" s="60"/>
      <c r="BA194" s="61"/>
      <c r="BB194" s="60"/>
      <c r="BC194" s="60"/>
      <c r="BD194" s="60"/>
      <c r="BE194" s="110"/>
      <c r="BF194" s="169">
        <f t="shared" si="1539"/>
        <v>0</v>
      </c>
      <c r="BG194" s="60"/>
      <c r="BH194" s="60"/>
      <c r="BI194" s="60"/>
      <c r="BJ194" s="60"/>
      <c r="BK194" s="60"/>
      <c r="BL194" s="60"/>
      <c r="BM194" s="60"/>
      <c r="BN194" s="60"/>
      <c r="BO194" s="60"/>
      <c r="BP194" s="60"/>
      <c r="BQ194" s="61"/>
      <c r="BR194" s="60"/>
      <c r="BS194" s="60"/>
      <c r="BT194" s="60"/>
      <c r="BU194" s="110"/>
      <c r="BV194" s="169">
        <f t="shared" si="1540"/>
        <v>0</v>
      </c>
      <c r="BW194" s="60"/>
      <c r="BX194" s="60"/>
      <c r="BY194" s="60"/>
      <c r="BZ194" s="60"/>
      <c r="CA194" s="60"/>
      <c r="CB194" s="60"/>
      <c r="CC194" s="60"/>
      <c r="CD194" s="60"/>
      <c r="CE194" s="60"/>
      <c r="CF194" s="60"/>
      <c r="CG194" s="61"/>
      <c r="CH194" s="60"/>
      <c r="CI194" s="60"/>
      <c r="CJ194" s="60"/>
      <c r="CK194" s="60"/>
      <c r="CL194" s="60"/>
      <c r="CM194" s="60"/>
      <c r="CN194" s="60"/>
      <c r="CO194" s="60"/>
      <c r="CP194" s="60"/>
      <c r="CQ194" s="60"/>
      <c r="CR194" s="60"/>
      <c r="CS194" s="60"/>
      <c r="CT194" s="60"/>
      <c r="CU194" s="110"/>
      <c r="CV194" s="173"/>
      <c r="CW194" s="169">
        <f t="shared" si="1541"/>
        <v>0</v>
      </c>
      <c r="CX194" s="60"/>
      <c r="CY194" s="60"/>
      <c r="CZ194" s="60"/>
      <c r="DA194" s="60"/>
      <c r="DB194" s="60"/>
      <c r="DC194" s="60"/>
      <c r="DD194" s="60"/>
      <c r="DE194" s="60"/>
      <c r="DF194" s="60"/>
      <c r="DG194" s="60"/>
      <c r="DH194" s="61"/>
      <c r="DI194" s="60"/>
      <c r="DJ194" s="60"/>
      <c r="DK194" s="60"/>
      <c r="DL194" s="110"/>
      <c r="DM194" s="169">
        <f t="shared" si="1542"/>
        <v>0</v>
      </c>
      <c r="DN194" s="60"/>
      <c r="DO194" s="60"/>
      <c r="DP194" s="60"/>
      <c r="DQ194" s="60"/>
      <c r="DR194" s="60"/>
      <c r="DS194" s="60"/>
      <c r="DT194" s="60"/>
      <c r="DU194" s="60"/>
      <c r="DV194" s="60"/>
      <c r="DW194" s="60"/>
      <c r="DX194" s="61"/>
      <c r="DY194" s="60"/>
      <c r="DZ194" s="60"/>
      <c r="EA194" s="60"/>
      <c r="EB194" s="110"/>
      <c r="EC194" s="169">
        <f t="shared" si="1543"/>
        <v>0</v>
      </c>
      <c r="ED194" s="60"/>
      <c r="EE194" s="60"/>
      <c r="EF194" s="60"/>
      <c r="EG194" s="60"/>
      <c r="EH194" s="60"/>
      <c r="EI194" s="60"/>
      <c r="EJ194" s="60"/>
      <c r="EK194" s="60"/>
      <c r="EL194" s="60"/>
      <c r="EM194" s="60"/>
      <c r="EN194" s="61"/>
      <c r="EO194" s="60"/>
      <c r="EP194" s="60"/>
      <c r="EQ194" s="60"/>
      <c r="ER194" s="110"/>
      <c r="ES194" s="169">
        <f t="shared" si="1544"/>
        <v>0</v>
      </c>
      <c r="ET194" s="60"/>
      <c r="EU194" s="60"/>
      <c r="EV194" s="60"/>
      <c r="EW194" s="60"/>
      <c r="EX194" s="60"/>
      <c r="EY194" s="60"/>
      <c r="EZ194" s="60"/>
      <c r="FA194" s="60"/>
      <c r="FB194" s="60"/>
      <c r="FC194" s="60"/>
      <c r="FD194" s="61"/>
      <c r="FE194" s="60"/>
      <c r="FF194" s="60"/>
      <c r="FG194" s="60"/>
      <c r="FH194" s="110"/>
      <c r="FI194" s="169">
        <f t="shared" si="1545"/>
        <v>0</v>
      </c>
      <c r="FJ194" s="60"/>
      <c r="FK194" s="60"/>
      <c r="FL194" s="60"/>
      <c r="FM194" s="60"/>
      <c r="FN194" s="60"/>
      <c r="FO194" s="60"/>
      <c r="FP194" s="60"/>
      <c r="FQ194" s="60"/>
      <c r="FR194" s="60"/>
      <c r="FS194" s="60"/>
      <c r="FT194" s="61"/>
      <c r="FU194" s="60"/>
      <c r="FV194" s="60"/>
      <c r="FW194" s="60"/>
      <c r="FX194" s="110"/>
      <c r="FY194" s="169">
        <f t="shared" si="1546"/>
        <v>0</v>
      </c>
      <c r="FZ194" s="60"/>
      <c r="GA194" s="60"/>
      <c r="GB194" s="60"/>
      <c r="GC194" s="60"/>
      <c r="GD194" s="60"/>
      <c r="GE194" s="60"/>
      <c r="GF194" s="60"/>
      <c r="GG194" s="60"/>
      <c r="GH194" s="60"/>
      <c r="GI194" s="60"/>
      <c r="GJ194" s="61"/>
      <c r="GK194" s="60"/>
      <c r="GL194" s="60"/>
      <c r="GM194" s="60"/>
      <c r="GN194" s="110"/>
      <c r="GO194" s="169">
        <f t="shared" si="1547"/>
        <v>0</v>
      </c>
      <c r="GP194" s="60"/>
      <c r="GQ194" s="60"/>
      <c r="GR194" s="60"/>
      <c r="GS194" s="60"/>
      <c r="GT194" s="60"/>
      <c r="GU194" s="60"/>
      <c r="GV194" s="60"/>
      <c r="GW194" s="60"/>
      <c r="GX194" s="60"/>
      <c r="GY194" s="60"/>
      <c r="GZ194" s="61"/>
      <c r="HA194" s="60"/>
      <c r="HB194" s="60"/>
      <c r="HC194" s="60"/>
      <c r="HD194" s="60"/>
      <c r="HE194" s="60"/>
      <c r="HF194" s="60"/>
      <c r="HG194" s="60"/>
      <c r="HH194" s="60"/>
      <c r="HI194" s="60"/>
      <c r="HJ194" s="60"/>
      <c r="HK194" s="60"/>
      <c r="HL194" s="60"/>
      <c r="HM194" s="60"/>
      <c r="HN194" s="110"/>
      <c r="HO194" s="172"/>
      <c r="HP194" s="173"/>
      <c r="HQ194" s="169">
        <f t="shared" si="1548"/>
        <v>0</v>
      </c>
      <c r="HR194" s="60"/>
      <c r="HS194" s="60"/>
      <c r="HT194" s="60"/>
      <c r="HU194" s="60"/>
      <c r="HV194" s="60"/>
      <c r="HW194" s="60"/>
      <c r="HX194" s="60"/>
      <c r="HY194" s="60"/>
      <c r="HZ194" s="60"/>
      <c r="IA194" s="60"/>
      <c r="IB194" s="61"/>
      <c r="IC194" s="60"/>
      <c r="ID194" s="60"/>
      <c r="IE194" s="60"/>
      <c r="IF194" s="110"/>
      <c r="IG194" s="169">
        <f t="shared" si="1549"/>
        <v>0</v>
      </c>
      <c r="IH194" s="60"/>
      <c r="II194" s="60"/>
      <c r="IJ194" s="60"/>
      <c r="IK194" s="60"/>
      <c r="IL194" s="60"/>
      <c r="IM194" s="60"/>
      <c r="IN194" s="60"/>
      <c r="IO194" s="60"/>
      <c r="IP194" s="60"/>
      <c r="IQ194" s="60"/>
      <c r="IR194" s="61"/>
      <c r="IS194" s="60"/>
      <c r="IT194" s="60"/>
      <c r="IU194" s="60"/>
      <c r="IV194" s="110"/>
      <c r="IW194" s="169">
        <f t="shared" si="1550"/>
        <v>0</v>
      </c>
      <c r="IX194" s="60"/>
      <c r="IY194" s="60"/>
      <c r="IZ194" s="60"/>
      <c r="JA194" s="60"/>
      <c r="JB194" s="60"/>
      <c r="JC194" s="60"/>
      <c r="JD194" s="60"/>
      <c r="JE194" s="60"/>
      <c r="JF194" s="60"/>
      <c r="JG194" s="60"/>
      <c r="JH194" s="61"/>
      <c r="JI194" s="60"/>
      <c r="JJ194" s="60"/>
      <c r="JK194" s="60"/>
      <c r="JL194" s="110"/>
      <c r="JM194" s="169">
        <f t="shared" si="1551"/>
        <v>0</v>
      </c>
      <c r="JN194" s="60"/>
      <c r="JO194" s="60"/>
      <c r="JP194" s="60"/>
      <c r="JQ194" s="60"/>
      <c r="JR194" s="60"/>
      <c r="JS194" s="60"/>
      <c r="JT194" s="60"/>
      <c r="JU194" s="60"/>
      <c r="JV194" s="60"/>
      <c r="JW194" s="60"/>
      <c r="JX194" s="61"/>
      <c r="JY194" s="60"/>
      <c r="JZ194" s="60"/>
      <c r="KA194" s="60"/>
      <c r="KB194" s="110"/>
      <c r="KC194" s="169">
        <f t="shared" si="1552"/>
        <v>0</v>
      </c>
      <c r="KD194" s="60"/>
      <c r="KE194" s="60"/>
      <c r="KF194" s="60"/>
      <c r="KG194" s="60"/>
      <c r="KH194" s="60"/>
      <c r="KI194" s="60"/>
      <c r="KJ194" s="60"/>
      <c r="KK194" s="60"/>
      <c r="KL194" s="60"/>
      <c r="KM194" s="60"/>
      <c r="KN194" s="61"/>
      <c r="KO194" s="60"/>
      <c r="KP194" s="60"/>
      <c r="KQ194" s="60"/>
      <c r="KR194" s="60"/>
      <c r="KS194" s="60"/>
      <c r="KT194" s="60"/>
      <c r="KU194" s="60"/>
      <c r="KV194" s="60"/>
      <c r="KW194" s="60"/>
      <c r="KX194" s="60"/>
      <c r="KY194" s="60"/>
      <c r="KZ194" s="60"/>
      <c r="LA194" s="60"/>
      <c r="LB194" s="110"/>
      <c r="LC194" s="173"/>
      <c r="LD194" s="169">
        <f t="shared" si="1553"/>
        <v>0</v>
      </c>
      <c r="LE194" s="60"/>
      <c r="LF194" s="60"/>
      <c r="LG194" s="60"/>
      <c r="LH194" s="60"/>
      <c r="LI194" s="60"/>
      <c r="LJ194" s="60"/>
      <c r="LK194" s="60"/>
      <c r="LL194" s="60"/>
      <c r="LM194" s="60"/>
      <c r="LN194" s="60"/>
      <c r="LO194" s="61"/>
      <c r="LP194" s="60"/>
      <c r="LQ194" s="60"/>
      <c r="LR194" s="60"/>
      <c r="LS194" s="110"/>
      <c r="LT194" s="169">
        <f t="shared" si="1554"/>
        <v>0</v>
      </c>
      <c r="LU194" s="60"/>
      <c r="LV194" s="60"/>
      <c r="LW194" s="60"/>
      <c r="LX194" s="60"/>
      <c r="LY194" s="60"/>
      <c r="LZ194" s="60"/>
      <c r="MA194" s="60"/>
      <c r="MB194" s="60"/>
      <c r="MC194" s="60"/>
      <c r="MD194" s="60"/>
      <c r="ME194" s="61"/>
      <c r="MF194" s="60"/>
      <c r="MG194" s="60"/>
      <c r="MH194" s="60"/>
      <c r="MI194" s="110"/>
      <c r="MJ194" s="169">
        <f t="shared" si="1555"/>
        <v>0</v>
      </c>
      <c r="MK194" s="60"/>
      <c r="ML194" s="60"/>
      <c r="MM194" s="60"/>
      <c r="MN194" s="60"/>
      <c r="MO194" s="60"/>
      <c r="MP194" s="60"/>
      <c r="MQ194" s="60"/>
      <c r="MR194" s="60"/>
      <c r="MS194" s="60"/>
      <c r="MT194" s="60"/>
      <c r="MU194" s="61"/>
      <c r="MV194" s="60"/>
      <c r="MW194" s="60"/>
      <c r="MX194" s="60"/>
      <c r="MY194" s="110"/>
      <c r="MZ194" s="169">
        <f t="shared" si="1556"/>
        <v>0</v>
      </c>
      <c r="NA194" s="60"/>
      <c r="NB194" s="60"/>
      <c r="NC194" s="60"/>
      <c r="ND194" s="60"/>
      <c r="NE194" s="60"/>
      <c r="NF194" s="60"/>
      <c r="NG194" s="60"/>
      <c r="NH194" s="60"/>
      <c r="NI194" s="60"/>
      <c r="NJ194" s="60"/>
      <c r="NK194" s="61"/>
      <c r="NL194" s="60"/>
      <c r="NM194" s="60"/>
      <c r="NN194" s="60"/>
      <c r="NO194" s="110"/>
      <c r="NP194" s="169">
        <f t="shared" si="1557"/>
        <v>0</v>
      </c>
      <c r="NQ194" s="60"/>
      <c r="NR194" s="60"/>
      <c r="NS194" s="60"/>
      <c r="NT194" s="60"/>
      <c r="NU194" s="60"/>
      <c r="NV194" s="60"/>
      <c r="NW194" s="60"/>
      <c r="NX194" s="60"/>
      <c r="NY194" s="60"/>
      <c r="NZ194" s="60"/>
      <c r="OA194" s="61"/>
      <c r="OB194" s="60"/>
      <c r="OC194" s="60"/>
      <c r="OD194" s="60"/>
      <c r="OE194" s="110"/>
      <c r="OF194" s="169">
        <f t="shared" si="1558"/>
        <v>0</v>
      </c>
      <c r="OG194" s="60"/>
      <c r="OH194" s="60"/>
      <c r="OI194" s="60"/>
      <c r="OJ194" s="60"/>
      <c r="OK194" s="60"/>
      <c r="OL194" s="60"/>
      <c r="OM194" s="60"/>
      <c r="ON194" s="60"/>
      <c r="OO194" s="60"/>
      <c r="OP194" s="60"/>
      <c r="OQ194" s="61"/>
      <c r="OR194" s="60"/>
      <c r="OS194" s="60"/>
      <c r="OT194" s="60"/>
      <c r="OU194" s="110"/>
      <c r="OV194" s="169">
        <f t="shared" si="1559"/>
        <v>0</v>
      </c>
      <c r="OW194" s="60"/>
      <c r="OX194" s="60"/>
      <c r="OY194" s="60"/>
      <c r="OZ194" s="60"/>
      <c r="PA194" s="60"/>
      <c r="PB194" s="60"/>
      <c r="PC194" s="60"/>
      <c r="PD194" s="60"/>
      <c r="PE194" s="60"/>
      <c r="PF194" s="60"/>
      <c r="PG194" s="61"/>
      <c r="PH194" s="60"/>
      <c r="PI194" s="60"/>
      <c r="PJ194" s="60"/>
      <c r="PK194" s="110"/>
      <c r="PL194" s="169">
        <f t="shared" si="1560"/>
        <v>0</v>
      </c>
      <c r="PM194" s="60"/>
      <c r="PN194" s="60"/>
      <c r="PO194" s="60"/>
      <c r="PP194" s="60"/>
      <c r="PQ194" s="60"/>
      <c r="PR194" s="60"/>
      <c r="PS194" s="60"/>
      <c r="PT194" s="60"/>
      <c r="PU194" s="60"/>
      <c r="PV194" s="60"/>
      <c r="PW194" s="61"/>
      <c r="PX194" s="60"/>
      <c r="PY194" s="60"/>
      <c r="PZ194" s="60"/>
      <c r="QA194" s="110"/>
      <c r="QB194" s="169">
        <f t="shared" si="1561"/>
        <v>0</v>
      </c>
      <c r="QC194" s="60"/>
      <c r="QD194" s="60"/>
      <c r="QE194" s="60"/>
      <c r="QF194" s="60"/>
      <c r="QG194" s="60"/>
      <c r="QH194" s="60"/>
      <c r="QI194" s="60"/>
      <c r="QJ194" s="60"/>
      <c r="QK194" s="60"/>
      <c r="QL194" s="60"/>
      <c r="QM194" s="61"/>
      <c r="QN194" s="60"/>
      <c r="QO194" s="60"/>
      <c r="QP194" s="60"/>
      <c r="QQ194" s="110"/>
      <c r="QR194" s="169">
        <f t="shared" si="1562"/>
        <v>0</v>
      </c>
      <c r="QS194" s="60"/>
      <c r="QT194" s="60"/>
      <c r="QU194" s="60"/>
      <c r="QV194" s="60"/>
      <c r="QW194" s="60"/>
      <c r="QX194" s="60"/>
      <c r="QY194" s="60"/>
      <c r="QZ194" s="60"/>
      <c r="RA194" s="60"/>
      <c r="RB194" s="60"/>
      <c r="RC194" s="61"/>
      <c r="RD194" s="60"/>
      <c r="RE194" s="60"/>
      <c r="RF194" s="60"/>
      <c r="RG194" s="60"/>
      <c r="RH194" s="60"/>
      <c r="RI194" s="60"/>
      <c r="RJ194" s="60"/>
      <c r="RK194" s="60"/>
      <c r="RL194" s="60"/>
      <c r="RM194" s="60"/>
      <c r="RN194" s="60"/>
      <c r="RO194" s="60"/>
      <c r="RP194" s="60"/>
      <c r="RQ194" s="110"/>
      <c r="RR194" s="173"/>
      <c r="RS194" s="169">
        <f t="shared" si="1563"/>
        <v>0</v>
      </c>
      <c r="RT194" s="60"/>
      <c r="RU194" s="60"/>
      <c r="RV194" s="60"/>
      <c r="RW194" s="60"/>
      <c r="RX194" s="60"/>
      <c r="RY194" s="60"/>
      <c r="RZ194" s="60"/>
      <c r="SA194" s="60"/>
      <c r="SB194" s="60"/>
      <c r="SC194" s="60"/>
      <c r="SD194" s="61"/>
      <c r="SE194" s="60"/>
      <c r="SF194" s="60"/>
      <c r="SG194" s="60"/>
      <c r="SH194" s="110"/>
      <c r="SI194" s="169">
        <f t="shared" si="1564"/>
        <v>0</v>
      </c>
      <c r="SJ194" s="60"/>
      <c r="SK194" s="60"/>
      <c r="SL194" s="60"/>
      <c r="SM194" s="60"/>
      <c r="SN194" s="60"/>
      <c r="SO194" s="60"/>
      <c r="SP194" s="60"/>
      <c r="SQ194" s="60"/>
      <c r="SR194" s="60"/>
      <c r="SS194" s="60"/>
      <c r="ST194" s="61"/>
      <c r="SU194" s="60"/>
      <c r="SV194" s="60"/>
      <c r="SW194" s="60"/>
      <c r="SX194" s="110"/>
      <c r="SY194" s="169">
        <f t="shared" si="1565"/>
        <v>0</v>
      </c>
      <c r="SZ194" s="60"/>
      <c r="TA194" s="60"/>
      <c r="TB194" s="60"/>
      <c r="TC194" s="60"/>
      <c r="TD194" s="60"/>
      <c r="TE194" s="60"/>
      <c r="TF194" s="60"/>
      <c r="TG194" s="60"/>
      <c r="TH194" s="60"/>
      <c r="TI194" s="60"/>
      <c r="TJ194" s="61"/>
      <c r="TK194" s="60"/>
      <c r="TL194" s="60"/>
      <c r="TM194" s="60"/>
      <c r="TN194" s="110"/>
      <c r="TO194" s="169">
        <f t="shared" si="1566"/>
        <v>0</v>
      </c>
      <c r="TP194" s="60"/>
      <c r="TQ194" s="60"/>
      <c r="TR194" s="60"/>
      <c r="TS194" s="60"/>
      <c r="TT194" s="60"/>
      <c r="TU194" s="60"/>
      <c r="TV194" s="60"/>
      <c r="TW194" s="60"/>
      <c r="TX194" s="60"/>
      <c r="TY194" s="60"/>
      <c r="TZ194" s="61"/>
      <c r="UA194" s="60"/>
      <c r="UB194" s="60"/>
      <c r="UC194" s="60"/>
      <c r="UD194" s="110"/>
      <c r="UE194" s="169">
        <f t="shared" si="1567"/>
        <v>0</v>
      </c>
      <c r="UF194" s="60"/>
      <c r="UG194" s="60"/>
      <c r="UH194" s="60"/>
      <c r="UI194" s="60"/>
      <c r="UJ194" s="60"/>
      <c r="UK194" s="60"/>
      <c r="UL194" s="60"/>
      <c r="UM194" s="60"/>
      <c r="UN194" s="60"/>
      <c r="UO194" s="60"/>
      <c r="UP194" s="61"/>
      <c r="UQ194" s="60"/>
      <c r="UR194" s="60"/>
      <c r="US194" s="60"/>
      <c r="UT194" s="60"/>
      <c r="UU194" s="60"/>
      <c r="UV194" s="60"/>
      <c r="UW194" s="60"/>
      <c r="UX194" s="60"/>
      <c r="UY194" s="60"/>
      <c r="UZ194" s="60"/>
      <c r="VA194" s="60"/>
      <c r="VB194" s="60"/>
      <c r="VC194" s="60"/>
      <c r="VD194" s="110"/>
      <c r="VE194" s="10" t="str">
        <f t="shared" si="1195"/>
        <v>-</v>
      </c>
    </row>
    <row r="195" spans="1:577" ht="20.149999999999999" customHeight="1">
      <c r="A195" s="22"/>
      <c r="B195" s="22"/>
      <c r="C195" s="23">
        <v>64078</v>
      </c>
      <c r="D195" s="24" t="s">
        <v>184</v>
      </c>
      <c r="E195" s="193">
        <f t="shared" si="1535"/>
        <v>0</v>
      </c>
      <c r="F195" s="194"/>
      <c r="G195" s="194"/>
      <c r="H195" s="195"/>
      <c r="I195" s="229"/>
      <c r="J195" s="241">
        <f t="shared" si="1536"/>
        <v>0</v>
      </c>
      <c r="K195" s="61"/>
      <c r="L195" s="60"/>
      <c r="M195" s="60"/>
      <c r="N195" s="60"/>
      <c r="O195" s="60"/>
      <c r="P195" s="60"/>
      <c r="Q195" s="60"/>
      <c r="R195" s="60"/>
      <c r="S195" s="60"/>
      <c r="T195" s="60"/>
      <c r="U195" s="61"/>
      <c r="V195" s="60"/>
      <c r="W195" s="60"/>
      <c r="X195" s="60"/>
      <c r="Y195" s="110"/>
      <c r="Z195" s="169">
        <f t="shared" si="1537"/>
        <v>0</v>
      </c>
      <c r="AA195" s="60"/>
      <c r="AB195" s="60"/>
      <c r="AC195" s="60"/>
      <c r="AD195" s="60"/>
      <c r="AE195" s="60"/>
      <c r="AF195" s="60"/>
      <c r="AG195" s="60"/>
      <c r="AH195" s="60"/>
      <c r="AI195" s="60"/>
      <c r="AJ195" s="60"/>
      <c r="AK195" s="61"/>
      <c r="AL195" s="60"/>
      <c r="AM195" s="60"/>
      <c r="AN195" s="60"/>
      <c r="AO195" s="110"/>
      <c r="AP195" s="169">
        <f t="shared" si="1538"/>
        <v>0</v>
      </c>
      <c r="AQ195" s="60"/>
      <c r="AR195" s="60"/>
      <c r="AS195" s="60"/>
      <c r="AT195" s="60"/>
      <c r="AU195" s="60"/>
      <c r="AV195" s="60"/>
      <c r="AW195" s="60"/>
      <c r="AX195" s="60"/>
      <c r="AY195" s="60"/>
      <c r="AZ195" s="60"/>
      <c r="BA195" s="61"/>
      <c r="BB195" s="60"/>
      <c r="BC195" s="60"/>
      <c r="BD195" s="60"/>
      <c r="BE195" s="110"/>
      <c r="BF195" s="169">
        <f t="shared" si="1539"/>
        <v>0</v>
      </c>
      <c r="BG195" s="60"/>
      <c r="BH195" s="60"/>
      <c r="BI195" s="60"/>
      <c r="BJ195" s="60"/>
      <c r="BK195" s="60"/>
      <c r="BL195" s="60"/>
      <c r="BM195" s="60"/>
      <c r="BN195" s="60"/>
      <c r="BO195" s="60"/>
      <c r="BP195" s="60"/>
      <c r="BQ195" s="61"/>
      <c r="BR195" s="60"/>
      <c r="BS195" s="60"/>
      <c r="BT195" s="60"/>
      <c r="BU195" s="110"/>
      <c r="BV195" s="169">
        <f t="shared" si="1540"/>
        <v>0</v>
      </c>
      <c r="BW195" s="60"/>
      <c r="BX195" s="60"/>
      <c r="BY195" s="60"/>
      <c r="BZ195" s="60"/>
      <c r="CA195" s="60"/>
      <c r="CB195" s="60"/>
      <c r="CC195" s="60"/>
      <c r="CD195" s="60"/>
      <c r="CE195" s="60"/>
      <c r="CF195" s="60"/>
      <c r="CG195" s="61"/>
      <c r="CH195" s="60"/>
      <c r="CI195" s="60"/>
      <c r="CJ195" s="60"/>
      <c r="CK195" s="60"/>
      <c r="CL195" s="60"/>
      <c r="CM195" s="60"/>
      <c r="CN195" s="60"/>
      <c r="CO195" s="60"/>
      <c r="CP195" s="60"/>
      <c r="CQ195" s="60"/>
      <c r="CR195" s="60"/>
      <c r="CS195" s="60"/>
      <c r="CT195" s="60"/>
      <c r="CU195" s="110"/>
      <c r="CV195" s="173"/>
      <c r="CW195" s="169">
        <f t="shared" si="1541"/>
        <v>0</v>
      </c>
      <c r="CX195" s="60"/>
      <c r="CY195" s="60"/>
      <c r="CZ195" s="60"/>
      <c r="DA195" s="60"/>
      <c r="DB195" s="60"/>
      <c r="DC195" s="60"/>
      <c r="DD195" s="60"/>
      <c r="DE195" s="60"/>
      <c r="DF195" s="60"/>
      <c r="DG195" s="60"/>
      <c r="DH195" s="61"/>
      <c r="DI195" s="60"/>
      <c r="DJ195" s="60"/>
      <c r="DK195" s="60"/>
      <c r="DL195" s="110"/>
      <c r="DM195" s="169">
        <f t="shared" si="1542"/>
        <v>0</v>
      </c>
      <c r="DN195" s="60"/>
      <c r="DO195" s="60"/>
      <c r="DP195" s="60"/>
      <c r="DQ195" s="60"/>
      <c r="DR195" s="60"/>
      <c r="DS195" s="60"/>
      <c r="DT195" s="60"/>
      <c r="DU195" s="60"/>
      <c r="DV195" s="60"/>
      <c r="DW195" s="60"/>
      <c r="DX195" s="61"/>
      <c r="DY195" s="60"/>
      <c r="DZ195" s="60"/>
      <c r="EA195" s="60"/>
      <c r="EB195" s="110"/>
      <c r="EC195" s="169">
        <f t="shared" si="1543"/>
        <v>0</v>
      </c>
      <c r="ED195" s="60"/>
      <c r="EE195" s="60"/>
      <c r="EF195" s="60"/>
      <c r="EG195" s="60"/>
      <c r="EH195" s="60"/>
      <c r="EI195" s="60"/>
      <c r="EJ195" s="60"/>
      <c r="EK195" s="60"/>
      <c r="EL195" s="60"/>
      <c r="EM195" s="60"/>
      <c r="EN195" s="61"/>
      <c r="EO195" s="60"/>
      <c r="EP195" s="60"/>
      <c r="EQ195" s="60"/>
      <c r="ER195" s="110"/>
      <c r="ES195" s="169">
        <f t="shared" si="1544"/>
        <v>0</v>
      </c>
      <c r="ET195" s="60"/>
      <c r="EU195" s="60"/>
      <c r="EV195" s="60"/>
      <c r="EW195" s="60"/>
      <c r="EX195" s="60"/>
      <c r="EY195" s="60"/>
      <c r="EZ195" s="60"/>
      <c r="FA195" s="60"/>
      <c r="FB195" s="60"/>
      <c r="FC195" s="60"/>
      <c r="FD195" s="61"/>
      <c r="FE195" s="60"/>
      <c r="FF195" s="60"/>
      <c r="FG195" s="60"/>
      <c r="FH195" s="110"/>
      <c r="FI195" s="169">
        <f t="shared" si="1545"/>
        <v>0</v>
      </c>
      <c r="FJ195" s="60"/>
      <c r="FK195" s="60"/>
      <c r="FL195" s="60"/>
      <c r="FM195" s="60"/>
      <c r="FN195" s="60"/>
      <c r="FO195" s="60"/>
      <c r="FP195" s="60"/>
      <c r="FQ195" s="60"/>
      <c r="FR195" s="60"/>
      <c r="FS195" s="60"/>
      <c r="FT195" s="61"/>
      <c r="FU195" s="60"/>
      <c r="FV195" s="60"/>
      <c r="FW195" s="60"/>
      <c r="FX195" s="110"/>
      <c r="FY195" s="169">
        <f t="shared" si="1546"/>
        <v>0</v>
      </c>
      <c r="FZ195" s="60"/>
      <c r="GA195" s="60"/>
      <c r="GB195" s="60"/>
      <c r="GC195" s="60"/>
      <c r="GD195" s="60"/>
      <c r="GE195" s="60"/>
      <c r="GF195" s="60"/>
      <c r="GG195" s="60"/>
      <c r="GH195" s="60"/>
      <c r="GI195" s="60"/>
      <c r="GJ195" s="61"/>
      <c r="GK195" s="60"/>
      <c r="GL195" s="60"/>
      <c r="GM195" s="60"/>
      <c r="GN195" s="110"/>
      <c r="GO195" s="169">
        <f t="shared" si="1547"/>
        <v>0</v>
      </c>
      <c r="GP195" s="60"/>
      <c r="GQ195" s="60"/>
      <c r="GR195" s="60"/>
      <c r="GS195" s="60"/>
      <c r="GT195" s="60"/>
      <c r="GU195" s="60"/>
      <c r="GV195" s="60"/>
      <c r="GW195" s="60"/>
      <c r="GX195" s="60"/>
      <c r="GY195" s="60"/>
      <c r="GZ195" s="61"/>
      <c r="HA195" s="60"/>
      <c r="HB195" s="60"/>
      <c r="HC195" s="60"/>
      <c r="HD195" s="60"/>
      <c r="HE195" s="60"/>
      <c r="HF195" s="60"/>
      <c r="HG195" s="60"/>
      <c r="HH195" s="60"/>
      <c r="HI195" s="60"/>
      <c r="HJ195" s="60"/>
      <c r="HK195" s="60"/>
      <c r="HL195" s="60"/>
      <c r="HM195" s="60"/>
      <c r="HN195" s="110"/>
      <c r="HO195" s="172"/>
      <c r="HP195" s="173"/>
      <c r="HQ195" s="169">
        <f t="shared" si="1548"/>
        <v>0</v>
      </c>
      <c r="HR195" s="60"/>
      <c r="HS195" s="60"/>
      <c r="HT195" s="60"/>
      <c r="HU195" s="60"/>
      <c r="HV195" s="60"/>
      <c r="HW195" s="60"/>
      <c r="HX195" s="60"/>
      <c r="HY195" s="60"/>
      <c r="HZ195" s="60"/>
      <c r="IA195" s="60"/>
      <c r="IB195" s="61"/>
      <c r="IC195" s="60"/>
      <c r="ID195" s="60"/>
      <c r="IE195" s="60"/>
      <c r="IF195" s="110"/>
      <c r="IG195" s="169">
        <f t="shared" si="1549"/>
        <v>0</v>
      </c>
      <c r="IH195" s="60"/>
      <c r="II195" s="60"/>
      <c r="IJ195" s="60"/>
      <c r="IK195" s="60"/>
      <c r="IL195" s="60"/>
      <c r="IM195" s="60"/>
      <c r="IN195" s="60"/>
      <c r="IO195" s="60"/>
      <c r="IP195" s="60"/>
      <c r="IQ195" s="60"/>
      <c r="IR195" s="61"/>
      <c r="IS195" s="60"/>
      <c r="IT195" s="60"/>
      <c r="IU195" s="60"/>
      <c r="IV195" s="110"/>
      <c r="IW195" s="169">
        <f t="shared" si="1550"/>
        <v>0</v>
      </c>
      <c r="IX195" s="60"/>
      <c r="IY195" s="60"/>
      <c r="IZ195" s="60"/>
      <c r="JA195" s="60"/>
      <c r="JB195" s="60"/>
      <c r="JC195" s="60"/>
      <c r="JD195" s="60"/>
      <c r="JE195" s="60"/>
      <c r="JF195" s="60"/>
      <c r="JG195" s="60"/>
      <c r="JH195" s="61"/>
      <c r="JI195" s="60"/>
      <c r="JJ195" s="60"/>
      <c r="JK195" s="60"/>
      <c r="JL195" s="110"/>
      <c r="JM195" s="169">
        <f t="shared" si="1551"/>
        <v>0</v>
      </c>
      <c r="JN195" s="60"/>
      <c r="JO195" s="60"/>
      <c r="JP195" s="60"/>
      <c r="JQ195" s="60"/>
      <c r="JR195" s="60"/>
      <c r="JS195" s="60"/>
      <c r="JT195" s="60"/>
      <c r="JU195" s="60"/>
      <c r="JV195" s="60"/>
      <c r="JW195" s="60"/>
      <c r="JX195" s="61"/>
      <c r="JY195" s="60"/>
      <c r="JZ195" s="60"/>
      <c r="KA195" s="60"/>
      <c r="KB195" s="110"/>
      <c r="KC195" s="169">
        <f t="shared" si="1552"/>
        <v>0</v>
      </c>
      <c r="KD195" s="60"/>
      <c r="KE195" s="60"/>
      <c r="KF195" s="60"/>
      <c r="KG195" s="60"/>
      <c r="KH195" s="60"/>
      <c r="KI195" s="60"/>
      <c r="KJ195" s="60"/>
      <c r="KK195" s="60"/>
      <c r="KL195" s="60"/>
      <c r="KM195" s="60"/>
      <c r="KN195" s="61"/>
      <c r="KO195" s="60"/>
      <c r="KP195" s="60"/>
      <c r="KQ195" s="60"/>
      <c r="KR195" s="60"/>
      <c r="KS195" s="60"/>
      <c r="KT195" s="60"/>
      <c r="KU195" s="60"/>
      <c r="KV195" s="60"/>
      <c r="KW195" s="60"/>
      <c r="KX195" s="60"/>
      <c r="KY195" s="60"/>
      <c r="KZ195" s="60"/>
      <c r="LA195" s="60"/>
      <c r="LB195" s="110"/>
      <c r="LC195" s="173"/>
      <c r="LD195" s="169">
        <f t="shared" si="1553"/>
        <v>0</v>
      </c>
      <c r="LE195" s="60"/>
      <c r="LF195" s="60"/>
      <c r="LG195" s="60"/>
      <c r="LH195" s="60"/>
      <c r="LI195" s="60"/>
      <c r="LJ195" s="60"/>
      <c r="LK195" s="60"/>
      <c r="LL195" s="60"/>
      <c r="LM195" s="60"/>
      <c r="LN195" s="60"/>
      <c r="LO195" s="61"/>
      <c r="LP195" s="60"/>
      <c r="LQ195" s="60"/>
      <c r="LR195" s="60"/>
      <c r="LS195" s="110"/>
      <c r="LT195" s="169">
        <f t="shared" si="1554"/>
        <v>0</v>
      </c>
      <c r="LU195" s="60"/>
      <c r="LV195" s="60"/>
      <c r="LW195" s="60"/>
      <c r="LX195" s="60"/>
      <c r="LY195" s="60"/>
      <c r="LZ195" s="60"/>
      <c r="MA195" s="60"/>
      <c r="MB195" s="60"/>
      <c r="MC195" s="60"/>
      <c r="MD195" s="60"/>
      <c r="ME195" s="61"/>
      <c r="MF195" s="60"/>
      <c r="MG195" s="60"/>
      <c r="MH195" s="60"/>
      <c r="MI195" s="110"/>
      <c r="MJ195" s="169">
        <f t="shared" si="1555"/>
        <v>0</v>
      </c>
      <c r="MK195" s="60"/>
      <c r="ML195" s="60"/>
      <c r="MM195" s="60"/>
      <c r="MN195" s="60"/>
      <c r="MO195" s="60"/>
      <c r="MP195" s="60"/>
      <c r="MQ195" s="60"/>
      <c r="MR195" s="60"/>
      <c r="MS195" s="60"/>
      <c r="MT195" s="60"/>
      <c r="MU195" s="61"/>
      <c r="MV195" s="60"/>
      <c r="MW195" s="60"/>
      <c r="MX195" s="60"/>
      <c r="MY195" s="110"/>
      <c r="MZ195" s="169">
        <f t="shared" si="1556"/>
        <v>0</v>
      </c>
      <c r="NA195" s="60"/>
      <c r="NB195" s="60"/>
      <c r="NC195" s="60"/>
      <c r="ND195" s="60"/>
      <c r="NE195" s="60"/>
      <c r="NF195" s="60"/>
      <c r="NG195" s="60"/>
      <c r="NH195" s="60"/>
      <c r="NI195" s="60"/>
      <c r="NJ195" s="60"/>
      <c r="NK195" s="61"/>
      <c r="NL195" s="60"/>
      <c r="NM195" s="60"/>
      <c r="NN195" s="60"/>
      <c r="NO195" s="110"/>
      <c r="NP195" s="169">
        <f t="shared" si="1557"/>
        <v>0</v>
      </c>
      <c r="NQ195" s="60"/>
      <c r="NR195" s="60"/>
      <c r="NS195" s="60"/>
      <c r="NT195" s="60"/>
      <c r="NU195" s="60"/>
      <c r="NV195" s="60"/>
      <c r="NW195" s="60"/>
      <c r="NX195" s="60"/>
      <c r="NY195" s="60"/>
      <c r="NZ195" s="60"/>
      <c r="OA195" s="61"/>
      <c r="OB195" s="60"/>
      <c r="OC195" s="60"/>
      <c r="OD195" s="60"/>
      <c r="OE195" s="110"/>
      <c r="OF195" s="169">
        <f t="shared" si="1558"/>
        <v>0</v>
      </c>
      <c r="OG195" s="60"/>
      <c r="OH195" s="60"/>
      <c r="OI195" s="60"/>
      <c r="OJ195" s="60"/>
      <c r="OK195" s="60"/>
      <c r="OL195" s="60"/>
      <c r="OM195" s="60"/>
      <c r="ON195" s="60"/>
      <c r="OO195" s="60"/>
      <c r="OP195" s="60"/>
      <c r="OQ195" s="61"/>
      <c r="OR195" s="60"/>
      <c r="OS195" s="60"/>
      <c r="OT195" s="60"/>
      <c r="OU195" s="110"/>
      <c r="OV195" s="169">
        <f t="shared" si="1559"/>
        <v>0</v>
      </c>
      <c r="OW195" s="60"/>
      <c r="OX195" s="60"/>
      <c r="OY195" s="60"/>
      <c r="OZ195" s="60"/>
      <c r="PA195" s="60"/>
      <c r="PB195" s="60"/>
      <c r="PC195" s="60"/>
      <c r="PD195" s="60"/>
      <c r="PE195" s="60"/>
      <c r="PF195" s="60"/>
      <c r="PG195" s="61"/>
      <c r="PH195" s="60"/>
      <c r="PI195" s="60"/>
      <c r="PJ195" s="60"/>
      <c r="PK195" s="110"/>
      <c r="PL195" s="169">
        <f t="shared" si="1560"/>
        <v>0</v>
      </c>
      <c r="PM195" s="60"/>
      <c r="PN195" s="60"/>
      <c r="PO195" s="60"/>
      <c r="PP195" s="60"/>
      <c r="PQ195" s="60"/>
      <c r="PR195" s="60"/>
      <c r="PS195" s="60"/>
      <c r="PT195" s="60"/>
      <c r="PU195" s="60"/>
      <c r="PV195" s="60"/>
      <c r="PW195" s="61"/>
      <c r="PX195" s="60"/>
      <c r="PY195" s="60"/>
      <c r="PZ195" s="60"/>
      <c r="QA195" s="110"/>
      <c r="QB195" s="169">
        <f t="shared" si="1561"/>
        <v>0</v>
      </c>
      <c r="QC195" s="60"/>
      <c r="QD195" s="60"/>
      <c r="QE195" s="60"/>
      <c r="QF195" s="60"/>
      <c r="QG195" s="60"/>
      <c r="QH195" s="60"/>
      <c r="QI195" s="60"/>
      <c r="QJ195" s="60"/>
      <c r="QK195" s="60"/>
      <c r="QL195" s="60"/>
      <c r="QM195" s="61"/>
      <c r="QN195" s="60"/>
      <c r="QO195" s="60"/>
      <c r="QP195" s="60"/>
      <c r="QQ195" s="110"/>
      <c r="QR195" s="169">
        <f t="shared" si="1562"/>
        <v>0</v>
      </c>
      <c r="QS195" s="60"/>
      <c r="QT195" s="60"/>
      <c r="QU195" s="60"/>
      <c r="QV195" s="60"/>
      <c r="QW195" s="60"/>
      <c r="QX195" s="60"/>
      <c r="QY195" s="60"/>
      <c r="QZ195" s="60"/>
      <c r="RA195" s="60"/>
      <c r="RB195" s="60"/>
      <c r="RC195" s="61"/>
      <c r="RD195" s="60"/>
      <c r="RE195" s="60"/>
      <c r="RF195" s="60"/>
      <c r="RG195" s="60"/>
      <c r="RH195" s="60"/>
      <c r="RI195" s="60"/>
      <c r="RJ195" s="60"/>
      <c r="RK195" s="60"/>
      <c r="RL195" s="60"/>
      <c r="RM195" s="60"/>
      <c r="RN195" s="60"/>
      <c r="RO195" s="60"/>
      <c r="RP195" s="60"/>
      <c r="RQ195" s="110"/>
      <c r="RR195" s="173"/>
      <c r="RS195" s="169">
        <f t="shared" si="1563"/>
        <v>0</v>
      </c>
      <c r="RT195" s="60"/>
      <c r="RU195" s="60"/>
      <c r="RV195" s="60"/>
      <c r="RW195" s="60"/>
      <c r="RX195" s="60"/>
      <c r="RY195" s="60"/>
      <c r="RZ195" s="60"/>
      <c r="SA195" s="60"/>
      <c r="SB195" s="60"/>
      <c r="SC195" s="60"/>
      <c r="SD195" s="61"/>
      <c r="SE195" s="60"/>
      <c r="SF195" s="60"/>
      <c r="SG195" s="60"/>
      <c r="SH195" s="110"/>
      <c r="SI195" s="169">
        <f t="shared" si="1564"/>
        <v>0</v>
      </c>
      <c r="SJ195" s="60"/>
      <c r="SK195" s="60"/>
      <c r="SL195" s="60"/>
      <c r="SM195" s="60"/>
      <c r="SN195" s="60"/>
      <c r="SO195" s="60"/>
      <c r="SP195" s="60"/>
      <c r="SQ195" s="60"/>
      <c r="SR195" s="60"/>
      <c r="SS195" s="60"/>
      <c r="ST195" s="61"/>
      <c r="SU195" s="60"/>
      <c r="SV195" s="60"/>
      <c r="SW195" s="60"/>
      <c r="SX195" s="110"/>
      <c r="SY195" s="169">
        <f t="shared" si="1565"/>
        <v>0</v>
      </c>
      <c r="SZ195" s="60"/>
      <c r="TA195" s="60"/>
      <c r="TB195" s="60"/>
      <c r="TC195" s="60"/>
      <c r="TD195" s="60"/>
      <c r="TE195" s="60"/>
      <c r="TF195" s="60"/>
      <c r="TG195" s="60"/>
      <c r="TH195" s="60"/>
      <c r="TI195" s="60"/>
      <c r="TJ195" s="61"/>
      <c r="TK195" s="60"/>
      <c r="TL195" s="60"/>
      <c r="TM195" s="60"/>
      <c r="TN195" s="110"/>
      <c r="TO195" s="169">
        <f t="shared" si="1566"/>
        <v>0</v>
      </c>
      <c r="TP195" s="60"/>
      <c r="TQ195" s="60"/>
      <c r="TR195" s="60"/>
      <c r="TS195" s="60"/>
      <c r="TT195" s="60"/>
      <c r="TU195" s="60"/>
      <c r="TV195" s="60"/>
      <c r="TW195" s="60"/>
      <c r="TX195" s="60"/>
      <c r="TY195" s="60"/>
      <c r="TZ195" s="61"/>
      <c r="UA195" s="60"/>
      <c r="UB195" s="60"/>
      <c r="UC195" s="60"/>
      <c r="UD195" s="110"/>
      <c r="UE195" s="169">
        <f t="shared" si="1567"/>
        <v>0</v>
      </c>
      <c r="UF195" s="60"/>
      <c r="UG195" s="60"/>
      <c r="UH195" s="60"/>
      <c r="UI195" s="60"/>
      <c r="UJ195" s="60"/>
      <c r="UK195" s="60"/>
      <c r="UL195" s="60"/>
      <c r="UM195" s="60"/>
      <c r="UN195" s="60"/>
      <c r="UO195" s="60"/>
      <c r="UP195" s="61"/>
      <c r="UQ195" s="60"/>
      <c r="UR195" s="60"/>
      <c r="US195" s="60"/>
      <c r="UT195" s="60"/>
      <c r="UU195" s="60"/>
      <c r="UV195" s="60"/>
      <c r="UW195" s="60"/>
      <c r="UX195" s="60"/>
      <c r="UY195" s="60"/>
      <c r="UZ195" s="60"/>
      <c r="VA195" s="60"/>
      <c r="VB195" s="60"/>
      <c r="VC195" s="60"/>
      <c r="VD195" s="110"/>
      <c r="VE195" s="10" t="str">
        <f t="shared" si="1195"/>
        <v>-</v>
      </c>
    </row>
    <row r="196" spans="1:577" ht="20.149999999999999" customHeight="1">
      <c r="A196" s="19"/>
      <c r="B196" s="19">
        <v>6498</v>
      </c>
      <c r="C196" s="19"/>
      <c r="D196" s="20" t="s">
        <v>185</v>
      </c>
      <c r="E196" s="205">
        <f t="shared" ref="E196:BP196" si="1568">E197</f>
        <v>0</v>
      </c>
      <c r="F196" s="206">
        <f t="shared" si="1568"/>
        <v>0</v>
      </c>
      <c r="G196" s="206">
        <f t="shared" si="1568"/>
        <v>0</v>
      </c>
      <c r="H196" s="207">
        <f t="shared" si="1568"/>
        <v>0</v>
      </c>
      <c r="I196" s="233">
        <f t="shared" si="1568"/>
        <v>0</v>
      </c>
      <c r="J196" s="206">
        <f t="shared" si="1568"/>
        <v>0</v>
      </c>
      <c r="K196" s="69">
        <f t="shared" si="1568"/>
        <v>0</v>
      </c>
      <c r="L196" s="68">
        <f t="shared" si="1568"/>
        <v>0</v>
      </c>
      <c r="M196" s="68">
        <f t="shared" si="1568"/>
        <v>0</v>
      </c>
      <c r="N196" s="68">
        <f t="shared" si="1568"/>
        <v>0</v>
      </c>
      <c r="O196" s="68">
        <f t="shared" si="1568"/>
        <v>0</v>
      </c>
      <c r="P196" s="68">
        <f t="shared" si="1568"/>
        <v>0</v>
      </c>
      <c r="Q196" s="68">
        <f t="shared" si="1568"/>
        <v>0</v>
      </c>
      <c r="R196" s="68">
        <f t="shared" si="1568"/>
        <v>0</v>
      </c>
      <c r="S196" s="68">
        <f t="shared" si="1568"/>
        <v>0</v>
      </c>
      <c r="T196" s="68">
        <f t="shared" si="1568"/>
        <v>0</v>
      </c>
      <c r="U196" s="69">
        <f t="shared" si="1568"/>
        <v>0</v>
      </c>
      <c r="V196" s="68">
        <f t="shared" si="1568"/>
        <v>0</v>
      </c>
      <c r="W196" s="68">
        <f t="shared" si="1568"/>
        <v>0</v>
      </c>
      <c r="X196" s="68">
        <f t="shared" si="1568"/>
        <v>0</v>
      </c>
      <c r="Y196" s="114">
        <f t="shared" si="1568"/>
        <v>0</v>
      </c>
      <c r="Z196" s="69">
        <f t="shared" si="1568"/>
        <v>0</v>
      </c>
      <c r="AA196" s="68">
        <f t="shared" si="1568"/>
        <v>0</v>
      </c>
      <c r="AB196" s="68">
        <f t="shared" si="1568"/>
        <v>0</v>
      </c>
      <c r="AC196" s="68">
        <f t="shared" si="1568"/>
        <v>0</v>
      </c>
      <c r="AD196" s="68">
        <f t="shared" si="1568"/>
        <v>0</v>
      </c>
      <c r="AE196" s="68">
        <f t="shared" si="1568"/>
        <v>0</v>
      </c>
      <c r="AF196" s="68">
        <f t="shared" si="1568"/>
        <v>0</v>
      </c>
      <c r="AG196" s="68">
        <f t="shared" si="1568"/>
        <v>0</v>
      </c>
      <c r="AH196" s="68">
        <f t="shared" si="1568"/>
        <v>0</v>
      </c>
      <c r="AI196" s="68">
        <f t="shared" si="1568"/>
        <v>0</v>
      </c>
      <c r="AJ196" s="68">
        <f t="shared" si="1568"/>
        <v>0</v>
      </c>
      <c r="AK196" s="69">
        <f t="shared" si="1568"/>
        <v>0</v>
      </c>
      <c r="AL196" s="68">
        <f t="shared" si="1568"/>
        <v>0</v>
      </c>
      <c r="AM196" s="68">
        <f t="shared" si="1568"/>
        <v>0</v>
      </c>
      <c r="AN196" s="68">
        <f t="shared" si="1568"/>
        <v>0</v>
      </c>
      <c r="AO196" s="114">
        <f t="shared" si="1568"/>
        <v>0</v>
      </c>
      <c r="AP196" s="69">
        <f t="shared" si="1568"/>
        <v>0</v>
      </c>
      <c r="AQ196" s="68">
        <f t="shared" si="1568"/>
        <v>0</v>
      </c>
      <c r="AR196" s="68">
        <f t="shared" si="1568"/>
        <v>0</v>
      </c>
      <c r="AS196" s="68">
        <f t="shared" si="1568"/>
        <v>0</v>
      </c>
      <c r="AT196" s="68">
        <f t="shared" si="1568"/>
        <v>0</v>
      </c>
      <c r="AU196" s="68">
        <f t="shared" si="1568"/>
        <v>0</v>
      </c>
      <c r="AV196" s="68">
        <f t="shared" si="1568"/>
        <v>0</v>
      </c>
      <c r="AW196" s="68">
        <f t="shared" si="1568"/>
        <v>0</v>
      </c>
      <c r="AX196" s="68">
        <f t="shared" si="1568"/>
        <v>0</v>
      </c>
      <c r="AY196" s="68">
        <f t="shared" si="1568"/>
        <v>0</v>
      </c>
      <c r="AZ196" s="68">
        <f t="shared" si="1568"/>
        <v>0</v>
      </c>
      <c r="BA196" s="69">
        <f t="shared" si="1568"/>
        <v>0</v>
      </c>
      <c r="BB196" s="68">
        <f t="shared" si="1568"/>
        <v>0</v>
      </c>
      <c r="BC196" s="68">
        <f t="shared" si="1568"/>
        <v>0</v>
      </c>
      <c r="BD196" s="68">
        <f t="shared" si="1568"/>
        <v>0</v>
      </c>
      <c r="BE196" s="114">
        <f t="shared" si="1568"/>
        <v>0</v>
      </c>
      <c r="BF196" s="69">
        <f t="shared" si="1568"/>
        <v>0</v>
      </c>
      <c r="BG196" s="68">
        <f t="shared" si="1568"/>
        <v>0</v>
      </c>
      <c r="BH196" s="68">
        <f t="shared" si="1568"/>
        <v>0</v>
      </c>
      <c r="BI196" s="68">
        <f t="shared" si="1568"/>
        <v>0</v>
      </c>
      <c r="BJ196" s="68">
        <f t="shared" si="1568"/>
        <v>0</v>
      </c>
      <c r="BK196" s="68">
        <f t="shared" si="1568"/>
        <v>0</v>
      </c>
      <c r="BL196" s="68">
        <f t="shared" si="1568"/>
        <v>0</v>
      </c>
      <c r="BM196" s="68">
        <f t="shared" si="1568"/>
        <v>0</v>
      </c>
      <c r="BN196" s="68">
        <f t="shared" si="1568"/>
        <v>0</v>
      </c>
      <c r="BO196" s="68">
        <f t="shared" si="1568"/>
        <v>0</v>
      </c>
      <c r="BP196" s="68">
        <f t="shared" si="1568"/>
        <v>0</v>
      </c>
      <c r="BQ196" s="69">
        <f t="shared" ref="BQ196:EN196" si="1569">BQ197</f>
        <v>0</v>
      </c>
      <c r="BR196" s="68">
        <f t="shared" si="1569"/>
        <v>0</v>
      </c>
      <c r="BS196" s="68">
        <f t="shared" si="1569"/>
        <v>0</v>
      </c>
      <c r="BT196" s="68">
        <f t="shared" si="1569"/>
        <v>0</v>
      </c>
      <c r="BU196" s="114">
        <f t="shared" si="1569"/>
        <v>0</v>
      </c>
      <c r="BV196" s="69">
        <f t="shared" si="1569"/>
        <v>0</v>
      </c>
      <c r="BW196" s="68">
        <f t="shared" si="1569"/>
        <v>0</v>
      </c>
      <c r="BX196" s="68">
        <f t="shared" si="1569"/>
        <v>0</v>
      </c>
      <c r="BY196" s="68">
        <f t="shared" si="1569"/>
        <v>0</v>
      </c>
      <c r="BZ196" s="68">
        <f t="shared" si="1569"/>
        <v>0</v>
      </c>
      <c r="CA196" s="68">
        <f t="shared" si="1569"/>
        <v>0</v>
      </c>
      <c r="CB196" s="68">
        <f t="shared" si="1569"/>
        <v>0</v>
      </c>
      <c r="CC196" s="68">
        <f t="shared" si="1569"/>
        <v>0</v>
      </c>
      <c r="CD196" s="68">
        <f t="shared" si="1569"/>
        <v>0</v>
      </c>
      <c r="CE196" s="68">
        <f t="shared" si="1569"/>
        <v>0</v>
      </c>
      <c r="CF196" s="68">
        <f t="shared" si="1569"/>
        <v>0</v>
      </c>
      <c r="CG196" s="69">
        <f t="shared" si="1569"/>
        <v>0</v>
      </c>
      <c r="CH196" s="68">
        <f t="shared" si="1569"/>
        <v>0</v>
      </c>
      <c r="CI196" s="68">
        <f t="shared" si="1569"/>
        <v>0</v>
      </c>
      <c r="CJ196" s="68">
        <f t="shared" si="1569"/>
        <v>0</v>
      </c>
      <c r="CK196" s="68">
        <f t="shared" si="1569"/>
        <v>0</v>
      </c>
      <c r="CL196" s="68">
        <f t="shared" si="1569"/>
        <v>0</v>
      </c>
      <c r="CM196" s="68">
        <f t="shared" si="1569"/>
        <v>0</v>
      </c>
      <c r="CN196" s="68">
        <f t="shared" si="1569"/>
        <v>0</v>
      </c>
      <c r="CO196" s="68">
        <f t="shared" si="1569"/>
        <v>0</v>
      </c>
      <c r="CP196" s="68">
        <f t="shared" si="1569"/>
        <v>0</v>
      </c>
      <c r="CQ196" s="68">
        <f t="shared" si="1569"/>
        <v>0</v>
      </c>
      <c r="CR196" s="68">
        <f t="shared" si="1569"/>
        <v>0</v>
      </c>
      <c r="CS196" s="68">
        <f t="shared" si="1569"/>
        <v>0</v>
      </c>
      <c r="CT196" s="68">
        <f t="shared" si="1569"/>
        <v>0</v>
      </c>
      <c r="CU196" s="114">
        <f t="shared" si="1569"/>
        <v>0</v>
      </c>
      <c r="CV196" s="156">
        <f t="shared" si="1569"/>
        <v>0</v>
      </c>
      <c r="CW196" s="69">
        <f t="shared" si="1569"/>
        <v>0</v>
      </c>
      <c r="CX196" s="68">
        <f t="shared" si="1569"/>
        <v>0</v>
      </c>
      <c r="CY196" s="68">
        <f t="shared" si="1569"/>
        <v>0</v>
      </c>
      <c r="CZ196" s="68">
        <f t="shared" si="1569"/>
        <v>0</v>
      </c>
      <c r="DA196" s="68">
        <f t="shared" si="1569"/>
        <v>0</v>
      </c>
      <c r="DB196" s="68">
        <f t="shared" si="1569"/>
        <v>0</v>
      </c>
      <c r="DC196" s="68">
        <f t="shared" si="1569"/>
        <v>0</v>
      </c>
      <c r="DD196" s="68">
        <f t="shared" si="1569"/>
        <v>0</v>
      </c>
      <c r="DE196" s="68">
        <f t="shared" si="1569"/>
        <v>0</v>
      </c>
      <c r="DF196" s="68">
        <f t="shared" si="1569"/>
        <v>0</v>
      </c>
      <c r="DG196" s="68">
        <f t="shared" si="1569"/>
        <v>0</v>
      </c>
      <c r="DH196" s="69">
        <f t="shared" si="1569"/>
        <v>0</v>
      </c>
      <c r="DI196" s="68">
        <f t="shared" si="1569"/>
        <v>0</v>
      </c>
      <c r="DJ196" s="68">
        <f t="shared" si="1569"/>
        <v>0</v>
      </c>
      <c r="DK196" s="68">
        <f t="shared" si="1569"/>
        <v>0</v>
      </c>
      <c r="DL196" s="114">
        <f t="shared" si="1569"/>
        <v>0</v>
      </c>
      <c r="DM196" s="69">
        <f t="shared" si="1569"/>
        <v>0</v>
      </c>
      <c r="DN196" s="68">
        <f t="shared" si="1569"/>
        <v>0</v>
      </c>
      <c r="DO196" s="68">
        <f t="shared" si="1569"/>
        <v>0</v>
      </c>
      <c r="DP196" s="68">
        <f t="shared" si="1569"/>
        <v>0</v>
      </c>
      <c r="DQ196" s="68">
        <f t="shared" si="1569"/>
        <v>0</v>
      </c>
      <c r="DR196" s="68">
        <f t="shared" si="1569"/>
        <v>0</v>
      </c>
      <c r="DS196" s="68">
        <f t="shared" si="1569"/>
        <v>0</v>
      </c>
      <c r="DT196" s="68">
        <f t="shared" si="1569"/>
        <v>0</v>
      </c>
      <c r="DU196" s="68">
        <f t="shared" si="1569"/>
        <v>0</v>
      </c>
      <c r="DV196" s="68">
        <f t="shared" si="1569"/>
        <v>0</v>
      </c>
      <c r="DW196" s="68">
        <f t="shared" si="1569"/>
        <v>0</v>
      </c>
      <c r="DX196" s="69">
        <f t="shared" si="1569"/>
        <v>0</v>
      </c>
      <c r="DY196" s="68">
        <f t="shared" si="1569"/>
        <v>0</v>
      </c>
      <c r="DZ196" s="68">
        <f t="shared" si="1569"/>
        <v>0</v>
      </c>
      <c r="EA196" s="68">
        <f t="shared" si="1569"/>
        <v>0</v>
      </c>
      <c r="EB196" s="114">
        <f t="shared" si="1569"/>
        <v>0</v>
      </c>
      <c r="EC196" s="69">
        <f t="shared" si="1569"/>
        <v>0</v>
      </c>
      <c r="ED196" s="68">
        <f t="shared" si="1569"/>
        <v>0</v>
      </c>
      <c r="EE196" s="68">
        <f t="shared" si="1569"/>
        <v>0</v>
      </c>
      <c r="EF196" s="68">
        <f t="shared" si="1569"/>
        <v>0</v>
      </c>
      <c r="EG196" s="68">
        <f t="shared" si="1569"/>
        <v>0</v>
      </c>
      <c r="EH196" s="68">
        <f t="shared" si="1569"/>
        <v>0</v>
      </c>
      <c r="EI196" s="68">
        <f t="shared" si="1569"/>
        <v>0</v>
      </c>
      <c r="EJ196" s="68">
        <f t="shared" si="1569"/>
        <v>0</v>
      </c>
      <c r="EK196" s="68">
        <f t="shared" si="1569"/>
        <v>0</v>
      </c>
      <c r="EL196" s="68">
        <f t="shared" si="1569"/>
        <v>0</v>
      </c>
      <c r="EM196" s="68">
        <f t="shared" si="1569"/>
        <v>0</v>
      </c>
      <c r="EN196" s="69">
        <f t="shared" si="1569"/>
        <v>0</v>
      </c>
      <c r="EO196" s="68">
        <f t="shared" ref="EO196:GZ196" si="1570">EO197</f>
        <v>0</v>
      </c>
      <c r="EP196" s="68">
        <f t="shared" si="1570"/>
        <v>0</v>
      </c>
      <c r="EQ196" s="68">
        <f t="shared" si="1570"/>
        <v>0</v>
      </c>
      <c r="ER196" s="114">
        <f t="shared" si="1570"/>
        <v>0</v>
      </c>
      <c r="ES196" s="69">
        <f t="shared" si="1570"/>
        <v>0</v>
      </c>
      <c r="ET196" s="68">
        <f t="shared" si="1570"/>
        <v>0</v>
      </c>
      <c r="EU196" s="68">
        <f t="shared" si="1570"/>
        <v>0</v>
      </c>
      <c r="EV196" s="68">
        <f t="shared" si="1570"/>
        <v>0</v>
      </c>
      <c r="EW196" s="68">
        <f t="shared" si="1570"/>
        <v>0</v>
      </c>
      <c r="EX196" s="68">
        <f t="shared" si="1570"/>
        <v>0</v>
      </c>
      <c r="EY196" s="68">
        <f t="shared" si="1570"/>
        <v>0</v>
      </c>
      <c r="EZ196" s="68">
        <f t="shared" si="1570"/>
        <v>0</v>
      </c>
      <c r="FA196" s="68">
        <f t="shared" si="1570"/>
        <v>0</v>
      </c>
      <c r="FB196" s="68">
        <f t="shared" si="1570"/>
        <v>0</v>
      </c>
      <c r="FC196" s="68">
        <f t="shared" si="1570"/>
        <v>0</v>
      </c>
      <c r="FD196" s="69">
        <f t="shared" si="1570"/>
        <v>0</v>
      </c>
      <c r="FE196" s="68">
        <f t="shared" si="1570"/>
        <v>0</v>
      </c>
      <c r="FF196" s="68">
        <f t="shared" si="1570"/>
        <v>0</v>
      </c>
      <c r="FG196" s="68">
        <f t="shared" si="1570"/>
        <v>0</v>
      </c>
      <c r="FH196" s="114">
        <f t="shared" si="1570"/>
        <v>0</v>
      </c>
      <c r="FI196" s="69">
        <f t="shared" si="1570"/>
        <v>0</v>
      </c>
      <c r="FJ196" s="68">
        <f t="shared" si="1570"/>
        <v>0</v>
      </c>
      <c r="FK196" s="68">
        <f t="shared" si="1570"/>
        <v>0</v>
      </c>
      <c r="FL196" s="68">
        <f t="shared" si="1570"/>
        <v>0</v>
      </c>
      <c r="FM196" s="68">
        <f t="shared" si="1570"/>
        <v>0</v>
      </c>
      <c r="FN196" s="68">
        <f t="shared" si="1570"/>
        <v>0</v>
      </c>
      <c r="FO196" s="68">
        <f t="shared" si="1570"/>
        <v>0</v>
      </c>
      <c r="FP196" s="68">
        <f t="shared" si="1570"/>
        <v>0</v>
      </c>
      <c r="FQ196" s="68">
        <f t="shared" si="1570"/>
        <v>0</v>
      </c>
      <c r="FR196" s="68">
        <f t="shared" si="1570"/>
        <v>0</v>
      </c>
      <c r="FS196" s="68">
        <f t="shared" si="1570"/>
        <v>0</v>
      </c>
      <c r="FT196" s="69">
        <f t="shared" si="1570"/>
        <v>0</v>
      </c>
      <c r="FU196" s="68">
        <f t="shared" si="1570"/>
        <v>0</v>
      </c>
      <c r="FV196" s="68">
        <f t="shared" si="1570"/>
        <v>0</v>
      </c>
      <c r="FW196" s="68">
        <f t="shared" si="1570"/>
        <v>0</v>
      </c>
      <c r="FX196" s="114">
        <f t="shared" si="1570"/>
        <v>0</v>
      </c>
      <c r="FY196" s="69">
        <f t="shared" si="1570"/>
        <v>0</v>
      </c>
      <c r="FZ196" s="68">
        <f t="shared" si="1570"/>
        <v>0</v>
      </c>
      <c r="GA196" s="68">
        <f t="shared" si="1570"/>
        <v>0</v>
      </c>
      <c r="GB196" s="68">
        <f t="shared" si="1570"/>
        <v>0</v>
      </c>
      <c r="GC196" s="68">
        <f t="shared" si="1570"/>
        <v>0</v>
      </c>
      <c r="GD196" s="68">
        <f t="shared" si="1570"/>
        <v>0</v>
      </c>
      <c r="GE196" s="68">
        <f t="shared" si="1570"/>
        <v>0</v>
      </c>
      <c r="GF196" s="68">
        <f t="shared" si="1570"/>
        <v>0</v>
      </c>
      <c r="GG196" s="68">
        <f t="shared" si="1570"/>
        <v>0</v>
      </c>
      <c r="GH196" s="68">
        <f t="shared" si="1570"/>
        <v>0</v>
      </c>
      <c r="GI196" s="68">
        <f t="shared" si="1570"/>
        <v>0</v>
      </c>
      <c r="GJ196" s="69">
        <f t="shared" si="1570"/>
        <v>0</v>
      </c>
      <c r="GK196" s="68">
        <f t="shared" si="1570"/>
        <v>0</v>
      </c>
      <c r="GL196" s="68">
        <f t="shared" si="1570"/>
        <v>0</v>
      </c>
      <c r="GM196" s="68">
        <f t="shared" si="1570"/>
        <v>0</v>
      </c>
      <c r="GN196" s="114">
        <f t="shared" si="1570"/>
        <v>0</v>
      </c>
      <c r="GO196" s="69">
        <f t="shared" si="1570"/>
        <v>0</v>
      </c>
      <c r="GP196" s="68">
        <f t="shared" si="1570"/>
        <v>0</v>
      </c>
      <c r="GQ196" s="68">
        <f t="shared" si="1570"/>
        <v>0</v>
      </c>
      <c r="GR196" s="68">
        <f t="shared" si="1570"/>
        <v>0</v>
      </c>
      <c r="GS196" s="68">
        <f t="shared" si="1570"/>
        <v>0</v>
      </c>
      <c r="GT196" s="68">
        <f t="shared" si="1570"/>
        <v>0</v>
      </c>
      <c r="GU196" s="68">
        <f t="shared" si="1570"/>
        <v>0</v>
      </c>
      <c r="GV196" s="68">
        <f t="shared" si="1570"/>
        <v>0</v>
      </c>
      <c r="GW196" s="68">
        <f t="shared" si="1570"/>
        <v>0</v>
      </c>
      <c r="GX196" s="68">
        <f t="shared" si="1570"/>
        <v>0</v>
      </c>
      <c r="GY196" s="68">
        <f t="shared" si="1570"/>
        <v>0</v>
      </c>
      <c r="GZ196" s="69">
        <f t="shared" si="1570"/>
        <v>0</v>
      </c>
      <c r="HA196" s="68">
        <f t="shared" ref="HA196:JY196" si="1571">HA197</f>
        <v>0</v>
      </c>
      <c r="HB196" s="68">
        <f t="shared" si="1571"/>
        <v>0</v>
      </c>
      <c r="HC196" s="68">
        <f t="shared" si="1571"/>
        <v>0</v>
      </c>
      <c r="HD196" s="68">
        <f t="shared" si="1571"/>
        <v>0</v>
      </c>
      <c r="HE196" s="68">
        <f t="shared" si="1571"/>
        <v>0</v>
      </c>
      <c r="HF196" s="68">
        <f t="shared" si="1571"/>
        <v>0</v>
      </c>
      <c r="HG196" s="68">
        <f t="shared" si="1571"/>
        <v>0</v>
      </c>
      <c r="HH196" s="68">
        <f t="shared" si="1571"/>
        <v>0</v>
      </c>
      <c r="HI196" s="68">
        <f t="shared" si="1571"/>
        <v>0</v>
      </c>
      <c r="HJ196" s="68">
        <f t="shared" si="1571"/>
        <v>0</v>
      </c>
      <c r="HK196" s="68">
        <f t="shared" si="1571"/>
        <v>0</v>
      </c>
      <c r="HL196" s="68">
        <f t="shared" si="1571"/>
        <v>0</v>
      </c>
      <c r="HM196" s="68">
        <f t="shared" si="1571"/>
        <v>0</v>
      </c>
      <c r="HN196" s="114">
        <f t="shared" si="1571"/>
        <v>0</v>
      </c>
      <c r="HO196" s="140">
        <f t="shared" si="1571"/>
        <v>0</v>
      </c>
      <c r="HP196" s="156">
        <f t="shared" si="1571"/>
        <v>0</v>
      </c>
      <c r="HQ196" s="69">
        <f t="shared" si="1571"/>
        <v>0</v>
      </c>
      <c r="HR196" s="68">
        <f t="shared" si="1571"/>
        <v>0</v>
      </c>
      <c r="HS196" s="68">
        <f t="shared" si="1571"/>
        <v>0</v>
      </c>
      <c r="HT196" s="68">
        <f t="shared" si="1571"/>
        <v>0</v>
      </c>
      <c r="HU196" s="68">
        <f t="shared" si="1571"/>
        <v>0</v>
      </c>
      <c r="HV196" s="68">
        <f t="shared" si="1571"/>
        <v>0</v>
      </c>
      <c r="HW196" s="68">
        <f t="shared" si="1571"/>
        <v>0</v>
      </c>
      <c r="HX196" s="68">
        <f t="shared" si="1571"/>
        <v>0</v>
      </c>
      <c r="HY196" s="68">
        <f t="shared" si="1571"/>
        <v>0</v>
      </c>
      <c r="HZ196" s="68">
        <f t="shared" si="1571"/>
        <v>0</v>
      </c>
      <c r="IA196" s="68">
        <f t="shared" si="1571"/>
        <v>0</v>
      </c>
      <c r="IB196" s="69">
        <f t="shared" si="1571"/>
        <v>0</v>
      </c>
      <c r="IC196" s="68">
        <f t="shared" si="1571"/>
        <v>0</v>
      </c>
      <c r="ID196" s="68">
        <f t="shared" si="1571"/>
        <v>0</v>
      </c>
      <c r="IE196" s="68">
        <f t="shared" si="1571"/>
        <v>0</v>
      </c>
      <c r="IF196" s="114">
        <f t="shared" si="1571"/>
        <v>0</v>
      </c>
      <c r="IG196" s="69">
        <f t="shared" si="1571"/>
        <v>0</v>
      </c>
      <c r="IH196" s="68">
        <f t="shared" si="1571"/>
        <v>0</v>
      </c>
      <c r="II196" s="68">
        <f t="shared" si="1571"/>
        <v>0</v>
      </c>
      <c r="IJ196" s="68">
        <f t="shared" si="1571"/>
        <v>0</v>
      </c>
      <c r="IK196" s="68">
        <f t="shared" si="1571"/>
        <v>0</v>
      </c>
      <c r="IL196" s="68">
        <f t="shared" si="1571"/>
        <v>0</v>
      </c>
      <c r="IM196" s="68">
        <f t="shared" si="1571"/>
        <v>0</v>
      </c>
      <c r="IN196" s="68">
        <f t="shared" si="1571"/>
        <v>0</v>
      </c>
      <c r="IO196" s="68">
        <f t="shared" si="1571"/>
        <v>0</v>
      </c>
      <c r="IP196" s="68">
        <f t="shared" si="1571"/>
        <v>0</v>
      </c>
      <c r="IQ196" s="68">
        <f t="shared" si="1571"/>
        <v>0</v>
      </c>
      <c r="IR196" s="69">
        <f t="shared" si="1571"/>
        <v>0</v>
      </c>
      <c r="IS196" s="68">
        <f t="shared" si="1571"/>
        <v>0</v>
      </c>
      <c r="IT196" s="68">
        <f t="shared" si="1571"/>
        <v>0</v>
      </c>
      <c r="IU196" s="68">
        <f t="shared" si="1571"/>
        <v>0</v>
      </c>
      <c r="IV196" s="114">
        <f t="shared" si="1571"/>
        <v>0</v>
      </c>
      <c r="IW196" s="69">
        <f t="shared" si="1571"/>
        <v>0</v>
      </c>
      <c r="IX196" s="68">
        <f t="shared" si="1571"/>
        <v>0</v>
      </c>
      <c r="IY196" s="68">
        <f t="shared" si="1571"/>
        <v>0</v>
      </c>
      <c r="IZ196" s="68">
        <f t="shared" si="1571"/>
        <v>0</v>
      </c>
      <c r="JA196" s="68">
        <f t="shared" si="1571"/>
        <v>0</v>
      </c>
      <c r="JB196" s="68">
        <f t="shared" si="1571"/>
        <v>0</v>
      </c>
      <c r="JC196" s="68">
        <f t="shared" si="1571"/>
        <v>0</v>
      </c>
      <c r="JD196" s="68">
        <f t="shared" si="1571"/>
        <v>0</v>
      </c>
      <c r="JE196" s="68">
        <f t="shared" si="1571"/>
        <v>0</v>
      </c>
      <c r="JF196" s="68">
        <f t="shared" si="1571"/>
        <v>0</v>
      </c>
      <c r="JG196" s="68">
        <f t="shared" si="1571"/>
        <v>0</v>
      </c>
      <c r="JH196" s="69">
        <f t="shared" si="1571"/>
        <v>0</v>
      </c>
      <c r="JI196" s="68">
        <f t="shared" si="1571"/>
        <v>0</v>
      </c>
      <c r="JJ196" s="68">
        <f t="shared" si="1571"/>
        <v>0</v>
      </c>
      <c r="JK196" s="68">
        <f t="shared" si="1571"/>
        <v>0</v>
      </c>
      <c r="JL196" s="114">
        <f t="shared" si="1571"/>
        <v>0</v>
      </c>
      <c r="JM196" s="69">
        <f t="shared" si="1571"/>
        <v>0</v>
      </c>
      <c r="JN196" s="68">
        <f t="shared" si="1571"/>
        <v>0</v>
      </c>
      <c r="JO196" s="68">
        <f t="shared" si="1571"/>
        <v>0</v>
      </c>
      <c r="JP196" s="68">
        <f t="shared" si="1571"/>
        <v>0</v>
      </c>
      <c r="JQ196" s="68">
        <f t="shared" si="1571"/>
        <v>0</v>
      </c>
      <c r="JR196" s="68">
        <f t="shared" si="1571"/>
        <v>0</v>
      </c>
      <c r="JS196" s="68">
        <f t="shared" si="1571"/>
        <v>0</v>
      </c>
      <c r="JT196" s="68">
        <f t="shared" si="1571"/>
        <v>0</v>
      </c>
      <c r="JU196" s="68">
        <f t="shared" si="1571"/>
        <v>0</v>
      </c>
      <c r="JV196" s="68">
        <f t="shared" si="1571"/>
        <v>0</v>
      </c>
      <c r="JW196" s="68">
        <f t="shared" si="1571"/>
        <v>0</v>
      </c>
      <c r="JX196" s="69">
        <f t="shared" si="1571"/>
        <v>0</v>
      </c>
      <c r="JY196" s="68">
        <f t="shared" si="1571"/>
        <v>0</v>
      </c>
      <c r="JZ196" s="68">
        <f t="shared" ref="JZ196:MV196" si="1572">JZ197</f>
        <v>0</v>
      </c>
      <c r="KA196" s="68">
        <f t="shared" si="1572"/>
        <v>0</v>
      </c>
      <c r="KB196" s="114">
        <f t="shared" si="1572"/>
        <v>0</v>
      </c>
      <c r="KC196" s="69">
        <f t="shared" si="1572"/>
        <v>0</v>
      </c>
      <c r="KD196" s="68">
        <f t="shared" si="1572"/>
        <v>0</v>
      </c>
      <c r="KE196" s="68">
        <f t="shared" si="1572"/>
        <v>0</v>
      </c>
      <c r="KF196" s="68">
        <f t="shared" si="1572"/>
        <v>0</v>
      </c>
      <c r="KG196" s="68">
        <f t="shared" si="1572"/>
        <v>0</v>
      </c>
      <c r="KH196" s="68">
        <f t="shared" si="1572"/>
        <v>0</v>
      </c>
      <c r="KI196" s="68">
        <f t="shared" si="1572"/>
        <v>0</v>
      </c>
      <c r="KJ196" s="68">
        <f t="shared" si="1572"/>
        <v>0</v>
      </c>
      <c r="KK196" s="68">
        <f t="shared" si="1572"/>
        <v>0</v>
      </c>
      <c r="KL196" s="68">
        <f t="shared" si="1572"/>
        <v>0</v>
      </c>
      <c r="KM196" s="68">
        <f t="shared" si="1572"/>
        <v>0</v>
      </c>
      <c r="KN196" s="69">
        <f t="shared" si="1572"/>
        <v>0</v>
      </c>
      <c r="KO196" s="68">
        <f t="shared" si="1572"/>
        <v>0</v>
      </c>
      <c r="KP196" s="68">
        <f t="shared" si="1572"/>
        <v>0</v>
      </c>
      <c r="KQ196" s="68">
        <f t="shared" si="1572"/>
        <v>0</v>
      </c>
      <c r="KR196" s="68">
        <f t="shared" si="1572"/>
        <v>0</v>
      </c>
      <c r="KS196" s="68">
        <f t="shared" si="1572"/>
        <v>0</v>
      </c>
      <c r="KT196" s="68">
        <f t="shared" si="1572"/>
        <v>0</v>
      </c>
      <c r="KU196" s="68">
        <f t="shared" si="1572"/>
        <v>0</v>
      </c>
      <c r="KV196" s="68">
        <f t="shared" si="1572"/>
        <v>0</v>
      </c>
      <c r="KW196" s="68">
        <f t="shared" si="1572"/>
        <v>0</v>
      </c>
      <c r="KX196" s="68">
        <f t="shared" si="1572"/>
        <v>0</v>
      </c>
      <c r="KY196" s="68">
        <f t="shared" si="1572"/>
        <v>0</v>
      </c>
      <c r="KZ196" s="68">
        <f t="shared" si="1572"/>
        <v>0</v>
      </c>
      <c r="LA196" s="68">
        <f t="shared" si="1572"/>
        <v>0</v>
      </c>
      <c r="LB196" s="114">
        <f t="shared" si="1572"/>
        <v>0</v>
      </c>
      <c r="LC196" s="156">
        <f t="shared" si="1572"/>
        <v>0</v>
      </c>
      <c r="LD196" s="69">
        <f t="shared" si="1572"/>
        <v>0</v>
      </c>
      <c r="LE196" s="68">
        <f t="shared" si="1572"/>
        <v>0</v>
      </c>
      <c r="LF196" s="68">
        <f t="shared" si="1572"/>
        <v>0</v>
      </c>
      <c r="LG196" s="68">
        <f t="shared" si="1572"/>
        <v>0</v>
      </c>
      <c r="LH196" s="68">
        <f t="shared" si="1572"/>
        <v>0</v>
      </c>
      <c r="LI196" s="68">
        <f t="shared" si="1572"/>
        <v>0</v>
      </c>
      <c r="LJ196" s="68">
        <f t="shared" si="1572"/>
        <v>0</v>
      </c>
      <c r="LK196" s="68">
        <f t="shared" si="1572"/>
        <v>0</v>
      </c>
      <c r="LL196" s="68">
        <f t="shared" si="1572"/>
        <v>0</v>
      </c>
      <c r="LM196" s="68">
        <f t="shared" si="1572"/>
        <v>0</v>
      </c>
      <c r="LN196" s="68">
        <f t="shared" si="1572"/>
        <v>0</v>
      </c>
      <c r="LO196" s="69">
        <f t="shared" si="1572"/>
        <v>0</v>
      </c>
      <c r="LP196" s="68">
        <f t="shared" si="1572"/>
        <v>0</v>
      </c>
      <c r="LQ196" s="68">
        <f t="shared" si="1572"/>
        <v>0</v>
      </c>
      <c r="LR196" s="68">
        <f t="shared" si="1572"/>
        <v>0</v>
      </c>
      <c r="LS196" s="114">
        <f t="shared" si="1572"/>
        <v>0</v>
      </c>
      <c r="LT196" s="69">
        <f t="shared" si="1572"/>
        <v>0</v>
      </c>
      <c r="LU196" s="68">
        <f t="shared" si="1572"/>
        <v>0</v>
      </c>
      <c r="LV196" s="68">
        <f t="shared" si="1572"/>
        <v>0</v>
      </c>
      <c r="LW196" s="68">
        <f t="shared" si="1572"/>
        <v>0</v>
      </c>
      <c r="LX196" s="68">
        <f t="shared" si="1572"/>
        <v>0</v>
      </c>
      <c r="LY196" s="68">
        <f t="shared" si="1572"/>
        <v>0</v>
      </c>
      <c r="LZ196" s="68">
        <f t="shared" si="1572"/>
        <v>0</v>
      </c>
      <c r="MA196" s="68">
        <f t="shared" si="1572"/>
        <v>0</v>
      </c>
      <c r="MB196" s="68">
        <f t="shared" si="1572"/>
        <v>0</v>
      </c>
      <c r="MC196" s="68">
        <f t="shared" si="1572"/>
        <v>0</v>
      </c>
      <c r="MD196" s="68">
        <f t="shared" si="1572"/>
        <v>0</v>
      </c>
      <c r="ME196" s="69">
        <f t="shared" si="1572"/>
        <v>0</v>
      </c>
      <c r="MF196" s="68">
        <f t="shared" si="1572"/>
        <v>0</v>
      </c>
      <c r="MG196" s="68">
        <f t="shared" si="1572"/>
        <v>0</v>
      </c>
      <c r="MH196" s="68">
        <f t="shared" si="1572"/>
        <v>0</v>
      </c>
      <c r="MI196" s="114">
        <f t="shared" si="1572"/>
        <v>0</v>
      </c>
      <c r="MJ196" s="69">
        <f t="shared" si="1572"/>
        <v>0</v>
      </c>
      <c r="MK196" s="68">
        <f t="shared" si="1572"/>
        <v>0</v>
      </c>
      <c r="ML196" s="68">
        <f t="shared" si="1572"/>
        <v>0</v>
      </c>
      <c r="MM196" s="68">
        <f t="shared" si="1572"/>
        <v>0</v>
      </c>
      <c r="MN196" s="68">
        <f t="shared" si="1572"/>
        <v>0</v>
      </c>
      <c r="MO196" s="68">
        <f t="shared" si="1572"/>
        <v>0</v>
      </c>
      <c r="MP196" s="68">
        <f t="shared" si="1572"/>
        <v>0</v>
      </c>
      <c r="MQ196" s="68">
        <f t="shared" si="1572"/>
        <v>0</v>
      </c>
      <c r="MR196" s="68">
        <f t="shared" si="1572"/>
        <v>0</v>
      </c>
      <c r="MS196" s="68">
        <f t="shared" si="1572"/>
        <v>0</v>
      </c>
      <c r="MT196" s="68">
        <f t="shared" si="1572"/>
        <v>0</v>
      </c>
      <c r="MU196" s="69">
        <f t="shared" si="1572"/>
        <v>0</v>
      </c>
      <c r="MV196" s="68">
        <f t="shared" si="1572"/>
        <v>0</v>
      </c>
      <c r="MW196" s="68">
        <f t="shared" ref="MW196:PI196" si="1573">MW197</f>
        <v>0</v>
      </c>
      <c r="MX196" s="68">
        <f t="shared" si="1573"/>
        <v>0</v>
      </c>
      <c r="MY196" s="114">
        <f t="shared" si="1573"/>
        <v>0</v>
      </c>
      <c r="MZ196" s="69">
        <f t="shared" si="1573"/>
        <v>0</v>
      </c>
      <c r="NA196" s="68">
        <f t="shared" si="1573"/>
        <v>0</v>
      </c>
      <c r="NB196" s="68">
        <f t="shared" si="1573"/>
        <v>0</v>
      </c>
      <c r="NC196" s="68">
        <f t="shared" si="1573"/>
        <v>0</v>
      </c>
      <c r="ND196" s="68">
        <f t="shared" si="1573"/>
        <v>0</v>
      </c>
      <c r="NE196" s="68">
        <f t="shared" si="1573"/>
        <v>0</v>
      </c>
      <c r="NF196" s="68">
        <f t="shared" si="1573"/>
        <v>0</v>
      </c>
      <c r="NG196" s="68">
        <f t="shared" si="1573"/>
        <v>0</v>
      </c>
      <c r="NH196" s="68">
        <f t="shared" si="1573"/>
        <v>0</v>
      </c>
      <c r="NI196" s="68">
        <f t="shared" si="1573"/>
        <v>0</v>
      </c>
      <c r="NJ196" s="68">
        <f t="shared" si="1573"/>
        <v>0</v>
      </c>
      <c r="NK196" s="69">
        <f t="shared" si="1573"/>
        <v>0</v>
      </c>
      <c r="NL196" s="68">
        <f t="shared" si="1573"/>
        <v>0</v>
      </c>
      <c r="NM196" s="68">
        <f t="shared" si="1573"/>
        <v>0</v>
      </c>
      <c r="NN196" s="68">
        <f t="shared" si="1573"/>
        <v>0</v>
      </c>
      <c r="NO196" s="114">
        <f t="shared" si="1573"/>
        <v>0</v>
      </c>
      <c r="NP196" s="69">
        <f t="shared" si="1573"/>
        <v>0</v>
      </c>
      <c r="NQ196" s="68">
        <f t="shared" si="1573"/>
        <v>0</v>
      </c>
      <c r="NR196" s="68">
        <f t="shared" si="1573"/>
        <v>0</v>
      </c>
      <c r="NS196" s="68">
        <f t="shared" si="1573"/>
        <v>0</v>
      </c>
      <c r="NT196" s="68">
        <f t="shared" si="1573"/>
        <v>0</v>
      </c>
      <c r="NU196" s="68">
        <f t="shared" si="1573"/>
        <v>0</v>
      </c>
      <c r="NV196" s="68">
        <f t="shared" si="1573"/>
        <v>0</v>
      </c>
      <c r="NW196" s="68">
        <f t="shared" si="1573"/>
        <v>0</v>
      </c>
      <c r="NX196" s="68">
        <f t="shared" si="1573"/>
        <v>0</v>
      </c>
      <c r="NY196" s="68">
        <f t="shared" si="1573"/>
        <v>0</v>
      </c>
      <c r="NZ196" s="68">
        <f t="shared" si="1573"/>
        <v>0</v>
      </c>
      <c r="OA196" s="69">
        <f t="shared" si="1573"/>
        <v>0</v>
      </c>
      <c r="OB196" s="68">
        <f t="shared" si="1573"/>
        <v>0</v>
      </c>
      <c r="OC196" s="68">
        <f t="shared" si="1573"/>
        <v>0</v>
      </c>
      <c r="OD196" s="68">
        <f t="shared" si="1573"/>
        <v>0</v>
      </c>
      <c r="OE196" s="114">
        <f t="shared" si="1573"/>
        <v>0</v>
      </c>
      <c r="OF196" s="69">
        <f t="shared" si="1573"/>
        <v>0</v>
      </c>
      <c r="OG196" s="68">
        <f t="shared" si="1573"/>
        <v>0</v>
      </c>
      <c r="OH196" s="68">
        <f t="shared" si="1573"/>
        <v>0</v>
      </c>
      <c r="OI196" s="68">
        <f t="shared" si="1573"/>
        <v>0</v>
      </c>
      <c r="OJ196" s="68">
        <f t="shared" si="1573"/>
        <v>0</v>
      </c>
      <c r="OK196" s="68">
        <f t="shared" si="1573"/>
        <v>0</v>
      </c>
      <c r="OL196" s="68">
        <f t="shared" si="1573"/>
        <v>0</v>
      </c>
      <c r="OM196" s="68">
        <f t="shared" si="1573"/>
        <v>0</v>
      </c>
      <c r="ON196" s="68">
        <f t="shared" si="1573"/>
        <v>0</v>
      </c>
      <c r="OO196" s="68">
        <f t="shared" si="1573"/>
        <v>0</v>
      </c>
      <c r="OP196" s="68">
        <f t="shared" si="1573"/>
        <v>0</v>
      </c>
      <c r="OQ196" s="69">
        <f t="shared" si="1573"/>
        <v>0</v>
      </c>
      <c r="OR196" s="68">
        <f t="shared" si="1573"/>
        <v>0</v>
      </c>
      <c r="OS196" s="68">
        <f t="shared" si="1573"/>
        <v>0</v>
      </c>
      <c r="OT196" s="68">
        <f t="shared" si="1573"/>
        <v>0</v>
      </c>
      <c r="OU196" s="114">
        <f t="shared" si="1573"/>
        <v>0</v>
      </c>
      <c r="OV196" s="69">
        <f t="shared" si="1573"/>
        <v>0</v>
      </c>
      <c r="OW196" s="68">
        <f t="shared" si="1573"/>
        <v>0</v>
      </c>
      <c r="OX196" s="68">
        <f t="shared" si="1573"/>
        <v>0</v>
      </c>
      <c r="OY196" s="68">
        <f t="shared" si="1573"/>
        <v>0</v>
      </c>
      <c r="OZ196" s="68">
        <f t="shared" si="1573"/>
        <v>0</v>
      </c>
      <c r="PA196" s="68">
        <f t="shared" si="1573"/>
        <v>0</v>
      </c>
      <c r="PB196" s="68">
        <f t="shared" si="1573"/>
        <v>0</v>
      </c>
      <c r="PC196" s="68">
        <f t="shared" si="1573"/>
        <v>0</v>
      </c>
      <c r="PD196" s="68">
        <f t="shared" si="1573"/>
        <v>0</v>
      </c>
      <c r="PE196" s="68">
        <f t="shared" si="1573"/>
        <v>0</v>
      </c>
      <c r="PF196" s="68">
        <f t="shared" si="1573"/>
        <v>0</v>
      </c>
      <c r="PG196" s="69">
        <f t="shared" si="1573"/>
        <v>0</v>
      </c>
      <c r="PH196" s="68">
        <f t="shared" si="1573"/>
        <v>0</v>
      </c>
      <c r="PI196" s="68">
        <f t="shared" si="1573"/>
        <v>0</v>
      </c>
      <c r="PJ196" s="68">
        <f t="shared" ref="PJ196:SR196" si="1574">PJ197</f>
        <v>0</v>
      </c>
      <c r="PK196" s="114">
        <f t="shared" si="1574"/>
        <v>0</v>
      </c>
      <c r="PL196" s="69">
        <f t="shared" si="1574"/>
        <v>0</v>
      </c>
      <c r="PM196" s="68">
        <f t="shared" si="1574"/>
        <v>0</v>
      </c>
      <c r="PN196" s="68">
        <f t="shared" si="1574"/>
        <v>0</v>
      </c>
      <c r="PO196" s="68">
        <f t="shared" si="1574"/>
        <v>0</v>
      </c>
      <c r="PP196" s="68">
        <f t="shared" si="1574"/>
        <v>0</v>
      </c>
      <c r="PQ196" s="68">
        <f t="shared" si="1574"/>
        <v>0</v>
      </c>
      <c r="PR196" s="68">
        <f t="shared" si="1574"/>
        <v>0</v>
      </c>
      <c r="PS196" s="68">
        <f t="shared" si="1574"/>
        <v>0</v>
      </c>
      <c r="PT196" s="68">
        <f t="shared" si="1574"/>
        <v>0</v>
      </c>
      <c r="PU196" s="68">
        <f t="shared" si="1574"/>
        <v>0</v>
      </c>
      <c r="PV196" s="68">
        <f t="shared" si="1574"/>
        <v>0</v>
      </c>
      <c r="PW196" s="69">
        <f t="shared" si="1574"/>
        <v>0</v>
      </c>
      <c r="PX196" s="68">
        <f t="shared" si="1574"/>
        <v>0</v>
      </c>
      <c r="PY196" s="68">
        <f t="shared" si="1574"/>
        <v>0</v>
      </c>
      <c r="PZ196" s="68">
        <f t="shared" si="1574"/>
        <v>0</v>
      </c>
      <c r="QA196" s="114">
        <f t="shared" si="1574"/>
        <v>0</v>
      </c>
      <c r="QB196" s="69">
        <f t="shared" si="1574"/>
        <v>0</v>
      </c>
      <c r="QC196" s="68">
        <f t="shared" si="1574"/>
        <v>0</v>
      </c>
      <c r="QD196" s="68">
        <f t="shared" si="1574"/>
        <v>0</v>
      </c>
      <c r="QE196" s="68">
        <f t="shared" si="1574"/>
        <v>0</v>
      </c>
      <c r="QF196" s="68">
        <f t="shared" si="1574"/>
        <v>0</v>
      </c>
      <c r="QG196" s="68">
        <f t="shared" si="1574"/>
        <v>0</v>
      </c>
      <c r="QH196" s="68">
        <f t="shared" si="1574"/>
        <v>0</v>
      </c>
      <c r="QI196" s="68">
        <f t="shared" si="1574"/>
        <v>0</v>
      </c>
      <c r="QJ196" s="68">
        <f t="shared" si="1574"/>
        <v>0</v>
      </c>
      <c r="QK196" s="68">
        <f t="shared" si="1574"/>
        <v>0</v>
      </c>
      <c r="QL196" s="68">
        <f t="shared" si="1574"/>
        <v>0</v>
      </c>
      <c r="QM196" s="69">
        <f t="shared" si="1574"/>
        <v>0</v>
      </c>
      <c r="QN196" s="68">
        <f t="shared" si="1574"/>
        <v>0</v>
      </c>
      <c r="QO196" s="68">
        <f t="shared" si="1574"/>
        <v>0</v>
      </c>
      <c r="QP196" s="68">
        <f t="shared" si="1574"/>
        <v>0</v>
      </c>
      <c r="QQ196" s="114">
        <f t="shared" si="1574"/>
        <v>0</v>
      </c>
      <c r="QR196" s="69">
        <f t="shared" si="1574"/>
        <v>0</v>
      </c>
      <c r="QS196" s="68">
        <f t="shared" si="1574"/>
        <v>0</v>
      </c>
      <c r="QT196" s="68">
        <f t="shared" si="1574"/>
        <v>0</v>
      </c>
      <c r="QU196" s="68">
        <f t="shared" si="1574"/>
        <v>0</v>
      </c>
      <c r="QV196" s="68">
        <f t="shared" si="1574"/>
        <v>0</v>
      </c>
      <c r="QW196" s="68">
        <f t="shared" si="1574"/>
        <v>0</v>
      </c>
      <c r="QX196" s="68">
        <f t="shared" si="1574"/>
        <v>0</v>
      </c>
      <c r="QY196" s="68">
        <f t="shared" si="1574"/>
        <v>0</v>
      </c>
      <c r="QZ196" s="68">
        <f t="shared" si="1574"/>
        <v>0</v>
      </c>
      <c r="RA196" s="68">
        <f t="shared" si="1574"/>
        <v>0</v>
      </c>
      <c r="RB196" s="68">
        <f t="shared" si="1574"/>
        <v>0</v>
      </c>
      <c r="RC196" s="69">
        <f t="shared" si="1574"/>
        <v>0</v>
      </c>
      <c r="RD196" s="68">
        <f t="shared" si="1574"/>
        <v>0</v>
      </c>
      <c r="RE196" s="68">
        <f t="shared" si="1574"/>
        <v>0</v>
      </c>
      <c r="RF196" s="68">
        <f t="shared" si="1574"/>
        <v>0</v>
      </c>
      <c r="RG196" s="68">
        <f t="shared" si="1574"/>
        <v>0</v>
      </c>
      <c r="RH196" s="68">
        <f t="shared" si="1574"/>
        <v>0</v>
      </c>
      <c r="RI196" s="68">
        <f t="shared" si="1574"/>
        <v>0</v>
      </c>
      <c r="RJ196" s="68">
        <f t="shared" si="1574"/>
        <v>0</v>
      </c>
      <c r="RK196" s="68">
        <f t="shared" si="1574"/>
        <v>0</v>
      </c>
      <c r="RL196" s="68">
        <f t="shared" si="1574"/>
        <v>0</v>
      </c>
      <c r="RM196" s="68">
        <f t="shared" si="1574"/>
        <v>0</v>
      </c>
      <c r="RN196" s="68">
        <f t="shared" si="1574"/>
        <v>0</v>
      </c>
      <c r="RO196" s="68">
        <f t="shared" si="1574"/>
        <v>0</v>
      </c>
      <c r="RP196" s="68">
        <f t="shared" si="1574"/>
        <v>0</v>
      </c>
      <c r="RQ196" s="114">
        <f t="shared" si="1574"/>
        <v>0</v>
      </c>
      <c r="RR196" s="156">
        <f t="shared" si="1574"/>
        <v>0</v>
      </c>
      <c r="RS196" s="69">
        <f t="shared" si="1574"/>
        <v>0</v>
      </c>
      <c r="RT196" s="68">
        <f t="shared" si="1574"/>
        <v>0</v>
      </c>
      <c r="RU196" s="68">
        <f t="shared" si="1574"/>
        <v>0</v>
      </c>
      <c r="RV196" s="68">
        <f t="shared" si="1574"/>
        <v>0</v>
      </c>
      <c r="RW196" s="68">
        <f t="shared" si="1574"/>
        <v>0</v>
      </c>
      <c r="RX196" s="68">
        <f t="shared" si="1574"/>
        <v>0</v>
      </c>
      <c r="RY196" s="68">
        <f t="shared" si="1574"/>
        <v>0</v>
      </c>
      <c r="RZ196" s="68">
        <f t="shared" si="1574"/>
        <v>0</v>
      </c>
      <c r="SA196" s="68">
        <f t="shared" si="1574"/>
        <v>0</v>
      </c>
      <c r="SB196" s="68">
        <f t="shared" si="1574"/>
        <v>0</v>
      </c>
      <c r="SC196" s="68">
        <f t="shared" si="1574"/>
        <v>0</v>
      </c>
      <c r="SD196" s="69">
        <f t="shared" si="1574"/>
        <v>0</v>
      </c>
      <c r="SE196" s="68">
        <f t="shared" si="1574"/>
        <v>0</v>
      </c>
      <c r="SF196" s="68">
        <f t="shared" si="1574"/>
        <v>0</v>
      </c>
      <c r="SG196" s="68">
        <f t="shared" si="1574"/>
        <v>0</v>
      </c>
      <c r="SH196" s="114">
        <f t="shared" si="1574"/>
        <v>0</v>
      </c>
      <c r="SI196" s="69">
        <f t="shared" si="1574"/>
        <v>0</v>
      </c>
      <c r="SJ196" s="68">
        <f t="shared" si="1574"/>
        <v>0</v>
      </c>
      <c r="SK196" s="68">
        <f t="shared" si="1574"/>
        <v>0</v>
      </c>
      <c r="SL196" s="68">
        <f t="shared" si="1574"/>
        <v>0</v>
      </c>
      <c r="SM196" s="68">
        <f t="shared" si="1574"/>
        <v>0</v>
      </c>
      <c r="SN196" s="68">
        <f t="shared" si="1574"/>
        <v>0</v>
      </c>
      <c r="SO196" s="68">
        <f t="shared" si="1574"/>
        <v>0</v>
      </c>
      <c r="SP196" s="68">
        <f t="shared" si="1574"/>
        <v>0</v>
      </c>
      <c r="SQ196" s="68">
        <f t="shared" si="1574"/>
        <v>0</v>
      </c>
      <c r="SR196" s="68">
        <f t="shared" si="1574"/>
        <v>0</v>
      </c>
      <c r="SS196" s="68">
        <f t="shared" ref="SS196:VD196" si="1575">SS197</f>
        <v>0</v>
      </c>
      <c r="ST196" s="69">
        <f t="shared" si="1575"/>
        <v>0</v>
      </c>
      <c r="SU196" s="68">
        <f t="shared" si="1575"/>
        <v>0</v>
      </c>
      <c r="SV196" s="68">
        <f t="shared" si="1575"/>
        <v>0</v>
      </c>
      <c r="SW196" s="68">
        <f t="shared" si="1575"/>
        <v>0</v>
      </c>
      <c r="SX196" s="114">
        <f t="shared" si="1575"/>
        <v>0</v>
      </c>
      <c r="SY196" s="69">
        <f t="shared" si="1575"/>
        <v>0</v>
      </c>
      <c r="SZ196" s="68">
        <f t="shared" si="1575"/>
        <v>0</v>
      </c>
      <c r="TA196" s="68">
        <f t="shared" si="1575"/>
        <v>0</v>
      </c>
      <c r="TB196" s="68">
        <f t="shared" si="1575"/>
        <v>0</v>
      </c>
      <c r="TC196" s="68">
        <f t="shared" si="1575"/>
        <v>0</v>
      </c>
      <c r="TD196" s="68">
        <f t="shared" si="1575"/>
        <v>0</v>
      </c>
      <c r="TE196" s="68">
        <f t="shared" si="1575"/>
        <v>0</v>
      </c>
      <c r="TF196" s="68">
        <f t="shared" si="1575"/>
        <v>0</v>
      </c>
      <c r="TG196" s="68">
        <f t="shared" si="1575"/>
        <v>0</v>
      </c>
      <c r="TH196" s="68">
        <f t="shared" si="1575"/>
        <v>0</v>
      </c>
      <c r="TI196" s="68">
        <f t="shared" si="1575"/>
        <v>0</v>
      </c>
      <c r="TJ196" s="69">
        <f t="shared" si="1575"/>
        <v>0</v>
      </c>
      <c r="TK196" s="68">
        <f t="shared" si="1575"/>
        <v>0</v>
      </c>
      <c r="TL196" s="68">
        <f t="shared" si="1575"/>
        <v>0</v>
      </c>
      <c r="TM196" s="68">
        <f t="shared" si="1575"/>
        <v>0</v>
      </c>
      <c r="TN196" s="114">
        <f t="shared" si="1575"/>
        <v>0</v>
      </c>
      <c r="TO196" s="69">
        <f t="shared" si="1575"/>
        <v>0</v>
      </c>
      <c r="TP196" s="68">
        <f t="shared" si="1575"/>
        <v>0</v>
      </c>
      <c r="TQ196" s="68">
        <f t="shared" si="1575"/>
        <v>0</v>
      </c>
      <c r="TR196" s="68">
        <f t="shared" si="1575"/>
        <v>0</v>
      </c>
      <c r="TS196" s="68">
        <f t="shared" si="1575"/>
        <v>0</v>
      </c>
      <c r="TT196" s="68">
        <f t="shared" si="1575"/>
        <v>0</v>
      </c>
      <c r="TU196" s="68">
        <f t="shared" si="1575"/>
        <v>0</v>
      </c>
      <c r="TV196" s="68">
        <f t="shared" si="1575"/>
        <v>0</v>
      </c>
      <c r="TW196" s="68">
        <f t="shared" si="1575"/>
        <v>0</v>
      </c>
      <c r="TX196" s="68">
        <f t="shared" si="1575"/>
        <v>0</v>
      </c>
      <c r="TY196" s="68">
        <f t="shared" si="1575"/>
        <v>0</v>
      </c>
      <c r="TZ196" s="69">
        <f t="shared" si="1575"/>
        <v>0</v>
      </c>
      <c r="UA196" s="68">
        <f t="shared" si="1575"/>
        <v>0</v>
      </c>
      <c r="UB196" s="68">
        <f t="shared" si="1575"/>
        <v>0</v>
      </c>
      <c r="UC196" s="68">
        <f t="shared" si="1575"/>
        <v>0</v>
      </c>
      <c r="UD196" s="114">
        <f t="shared" si="1575"/>
        <v>0</v>
      </c>
      <c r="UE196" s="69">
        <f t="shared" si="1575"/>
        <v>0</v>
      </c>
      <c r="UF196" s="68">
        <f t="shared" si="1575"/>
        <v>0</v>
      </c>
      <c r="UG196" s="68">
        <f t="shared" si="1575"/>
        <v>0</v>
      </c>
      <c r="UH196" s="68">
        <f t="shared" si="1575"/>
        <v>0</v>
      </c>
      <c r="UI196" s="68">
        <f t="shared" si="1575"/>
        <v>0</v>
      </c>
      <c r="UJ196" s="68">
        <f t="shared" si="1575"/>
        <v>0</v>
      </c>
      <c r="UK196" s="68">
        <f t="shared" si="1575"/>
        <v>0</v>
      </c>
      <c r="UL196" s="68">
        <f t="shared" si="1575"/>
        <v>0</v>
      </c>
      <c r="UM196" s="68">
        <f t="shared" si="1575"/>
        <v>0</v>
      </c>
      <c r="UN196" s="68">
        <f t="shared" si="1575"/>
        <v>0</v>
      </c>
      <c r="UO196" s="68">
        <f t="shared" si="1575"/>
        <v>0</v>
      </c>
      <c r="UP196" s="69">
        <f t="shared" si="1575"/>
        <v>0</v>
      </c>
      <c r="UQ196" s="68">
        <f t="shared" si="1575"/>
        <v>0</v>
      </c>
      <c r="UR196" s="68">
        <f t="shared" si="1575"/>
        <v>0</v>
      </c>
      <c r="US196" s="68">
        <f t="shared" si="1575"/>
        <v>0</v>
      </c>
      <c r="UT196" s="68">
        <f t="shared" si="1575"/>
        <v>0</v>
      </c>
      <c r="UU196" s="68">
        <f t="shared" si="1575"/>
        <v>0</v>
      </c>
      <c r="UV196" s="68">
        <f t="shared" si="1575"/>
        <v>0</v>
      </c>
      <c r="UW196" s="68">
        <f t="shared" si="1575"/>
        <v>0</v>
      </c>
      <c r="UX196" s="68">
        <f t="shared" si="1575"/>
        <v>0</v>
      </c>
      <c r="UY196" s="68">
        <f t="shared" si="1575"/>
        <v>0</v>
      </c>
      <c r="UZ196" s="68">
        <f t="shared" si="1575"/>
        <v>0</v>
      </c>
      <c r="VA196" s="68">
        <f t="shared" si="1575"/>
        <v>0</v>
      </c>
      <c r="VB196" s="68">
        <f t="shared" si="1575"/>
        <v>0</v>
      </c>
      <c r="VC196" s="68">
        <f t="shared" si="1575"/>
        <v>0</v>
      </c>
      <c r="VD196" s="114">
        <f t="shared" si="1575"/>
        <v>0</v>
      </c>
      <c r="VE196" s="10" t="str">
        <f t="shared" si="1195"/>
        <v>-</v>
      </c>
    </row>
    <row r="197" spans="1:577" ht="20.149999999999999" customHeight="1">
      <c r="A197" s="30"/>
      <c r="B197" s="22"/>
      <c r="C197" s="23">
        <v>64981</v>
      </c>
      <c r="D197" s="24" t="s">
        <v>185</v>
      </c>
      <c r="E197" s="193">
        <f>SUM(F197:I197)</f>
        <v>0</v>
      </c>
      <c r="F197" s="194"/>
      <c r="G197" s="194"/>
      <c r="H197" s="195"/>
      <c r="I197" s="229"/>
      <c r="J197" s="241">
        <f>SUM(K197:Y197)</f>
        <v>0</v>
      </c>
      <c r="K197" s="61"/>
      <c r="L197" s="60"/>
      <c r="M197" s="60"/>
      <c r="N197" s="60"/>
      <c r="O197" s="60"/>
      <c r="P197" s="60"/>
      <c r="Q197" s="60"/>
      <c r="R197" s="60"/>
      <c r="S197" s="60"/>
      <c r="T197" s="60"/>
      <c r="U197" s="61"/>
      <c r="V197" s="60"/>
      <c r="W197" s="60"/>
      <c r="X197" s="60"/>
      <c r="Y197" s="110"/>
      <c r="Z197" s="169">
        <f>SUM(AA197:AO197)</f>
        <v>0</v>
      </c>
      <c r="AA197" s="60"/>
      <c r="AB197" s="60"/>
      <c r="AC197" s="60"/>
      <c r="AD197" s="60"/>
      <c r="AE197" s="60"/>
      <c r="AF197" s="60"/>
      <c r="AG197" s="60"/>
      <c r="AH197" s="60"/>
      <c r="AI197" s="60"/>
      <c r="AJ197" s="60"/>
      <c r="AK197" s="61"/>
      <c r="AL197" s="60"/>
      <c r="AM197" s="60"/>
      <c r="AN197" s="60"/>
      <c r="AO197" s="110"/>
      <c r="AP197" s="169">
        <f>SUM(AQ197:BE197)</f>
        <v>0</v>
      </c>
      <c r="AQ197" s="60"/>
      <c r="AR197" s="60"/>
      <c r="AS197" s="60"/>
      <c r="AT197" s="60"/>
      <c r="AU197" s="60"/>
      <c r="AV197" s="60"/>
      <c r="AW197" s="60"/>
      <c r="AX197" s="60"/>
      <c r="AY197" s="60"/>
      <c r="AZ197" s="60"/>
      <c r="BA197" s="61"/>
      <c r="BB197" s="60"/>
      <c r="BC197" s="60"/>
      <c r="BD197" s="60"/>
      <c r="BE197" s="110"/>
      <c r="BF197" s="169">
        <f>SUM(BG197:BU197)</f>
        <v>0</v>
      </c>
      <c r="BG197" s="60"/>
      <c r="BH197" s="60"/>
      <c r="BI197" s="60"/>
      <c r="BJ197" s="60"/>
      <c r="BK197" s="60"/>
      <c r="BL197" s="60"/>
      <c r="BM197" s="60"/>
      <c r="BN197" s="60"/>
      <c r="BO197" s="60"/>
      <c r="BP197" s="60"/>
      <c r="BQ197" s="61"/>
      <c r="BR197" s="60"/>
      <c r="BS197" s="60"/>
      <c r="BT197" s="60"/>
      <c r="BU197" s="110"/>
      <c r="BV197" s="169">
        <f>SUM(BW197:CU197)</f>
        <v>0</v>
      </c>
      <c r="BW197" s="60"/>
      <c r="BX197" s="60"/>
      <c r="BY197" s="60"/>
      <c r="BZ197" s="60"/>
      <c r="CA197" s="60"/>
      <c r="CB197" s="60"/>
      <c r="CC197" s="60"/>
      <c r="CD197" s="60"/>
      <c r="CE197" s="60"/>
      <c r="CF197" s="60"/>
      <c r="CG197" s="61"/>
      <c r="CH197" s="60"/>
      <c r="CI197" s="60"/>
      <c r="CJ197" s="60"/>
      <c r="CK197" s="60"/>
      <c r="CL197" s="60"/>
      <c r="CM197" s="60"/>
      <c r="CN197" s="60"/>
      <c r="CO197" s="60"/>
      <c r="CP197" s="60"/>
      <c r="CQ197" s="60"/>
      <c r="CR197" s="60"/>
      <c r="CS197" s="60"/>
      <c r="CT197" s="60"/>
      <c r="CU197" s="110"/>
      <c r="CV197" s="173"/>
      <c r="CW197" s="169">
        <f>SUM(CX197:DL197)</f>
        <v>0</v>
      </c>
      <c r="CX197" s="60"/>
      <c r="CY197" s="60"/>
      <c r="CZ197" s="60"/>
      <c r="DA197" s="60"/>
      <c r="DB197" s="60"/>
      <c r="DC197" s="60"/>
      <c r="DD197" s="60"/>
      <c r="DE197" s="60"/>
      <c r="DF197" s="60"/>
      <c r="DG197" s="60"/>
      <c r="DH197" s="61"/>
      <c r="DI197" s="60"/>
      <c r="DJ197" s="60"/>
      <c r="DK197" s="60"/>
      <c r="DL197" s="110"/>
      <c r="DM197" s="169">
        <f>SUM(DN197:EB197)</f>
        <v>0</v>
      </c>
      <c r="DN197" s="60"/>
      <c r="DO197" s="60"/>
      <c r="DP197" s="60"/>
      <c r="DQ197" s="60"/>
      <c r="DR197" s="60"/>
      <c r="DS197" s="60"/>
      <c r="DT197" s="60"/>
      <c r="DU197" s="60"/>
      <c r="DV197" s="60"/>
      <c r="DW197" s="60"/>
      <c r="DX197" s="61"/>
      <c r="DY197" s="60"/>
      <c r="DZ197" s="60"/>
      <c r="EA197" s="60"/>
      <c r="EB197" s="110"/>
      <c r="EC197" s="169">
        <f>SUM(ED197:ER197)</f>
        <v>0</v>
      </c>
      <c r="ED197" s="60"/>
      <c r="EE197" s="60"/>
      <c r="EF197" s="60"/>
      <c r="EG197" s="60"/>
      <c r="EH197" s="60"/>
      <c r="EI197" s="60"/>
      <c r="EJ197" s="60"/>
      <c r="EK197" s="60"/>
      <c r="EL197" s="60"/>
      <c r="EM197" s="60"/>
      <c r="EN197" s="61"/>
      <c r="EO197" s="60"/>
      <c r="EP197" s="60"/>
      <c r="EQ197" s="60"/>
      <c r="ER197" s="110"/>
      <c r="ES197" s="169">
        <f>SUM(ET197:FH197)</f>
        <v>0</v>
      </c>
      <c r="ET197" s="60"/>
      <c r="EU197" s="60"/>
      <c r="EV197" s="60"/>
      <c r="EW197" s="60"/>
      <c r="EX197" s="60"/>
      <c r="EY197" s="60"/>
      <c r="EZ197" s="60"/>
      <c r="FA197" s="60"/>
      <c r="FB197" s="60"/>
      <c r="FC197" s="60"/>
      <c r="FD197" s="61"/>
      <c r="FE197" s="60"/>
      <c r="FF197" s="60"/>
      <c r="FG197" s="60"/>
      <c r="FH197" s="110"/>
      <c r="FI197" s="169">
        <f>SUM(FJ197:FX197)</f>
        <v>0</v>
      </c>
      <c r="FJ197" s="60"/>
      <c r="FK197" s="60"/>
      <c r="FL197" s="60"/>
      <c r="FM197" s="60"/>
      <c r="FN197" s="60"/>
      <c r="FO197" s="60"/>
      <c r="FP197" s="60"/>
      <c r="FQ197" s="60"/>
      <c r="FR197" s="60"/>
      <c r="FS197" s="60"/>
      <c r="FT197" s="61"/>
      <c r="FU197" s="60"/>
      <c r="FV197" s="60"/>
      <c r="FW197" s="60"/>
      <c r="FX197" s="110"/>
      <c r="FY197" s="169">
        <f>SUM(FZ197:GN197)</f>
        <v>0</v>
      </c>
      <c r="FZ197" s="60"/>
      <c r="GA197" s="60"/>
      <c r="GB197" s="60"/>
      <c r="GC197" s="60"/>
      <c r="GD197" s="60"/>
      <c r="GE197" s="60"/>
      <c r="GF197" s="60"/>
      <c r="GG197" s="60"/>
      <c r="GH197" s="60"/>
      <c r="GI197" s="60"/>
      <c r="GJ197" s="61"/>
      <c r="GK197" s="60"/>
      <c r="GL197" s="60"/>
      <c r="GM197" s="60"/>
      <c r="GN197" s="110"/>
      <c r="GO197" s="169">
        <f>SUM(GP197:HN197)</f>
        <v>0</v>
      </c>
      <c r="GP197" s="60"/>
      <c r="GQ197" s="60"/>
      <c r="GR197" s="60"/>
      <c r="GS197" s="60"/>
      <c r="GT197" s="60"/>
      <c r="GU197" s="60"/>
      <c r="GV197" s="60"/>
      <c r="GW197" s="60"/>
      <c r="GX197" s="60"/>
      <c r="GY197" s="60"/>
      <c r="GZ197" s="61"/>
      <c r="HA197" s="60"/>
      <c r="HB197" s="60"/>
      <c r="HC197" s="60"/>
      <c r="HD197" s="60"/>
      <c r="HE197" s="60"/>
      <c r="HF197" s="60"/>
      <c r="HG197" s="60"/>
      <c r="HH197" s="60"/>
      <c r="HI197" s="60"/>
      <c r="HJ197" s="60"/>
      <c r="HK197" s="60"/>
      <c r="HL197" s="60"/>
      <c r="HM197" s="60"/>
      <c r="HN197" s="110"/>
      <c r="HO197" s="172"/>
      <c r="HP197" s="173"/>
      <c r="HQ197" s="169">
        <f>SUM(HR197:IF197)</f>
        <v>0</v>
      </c>
      <c r="HR197" s="60"/>
      <c r="HS197" s="60"/>
      <c r="HT197" s="60"/>
      <c r="HU197" s="60"/>
      <c r="HV197" s="60"/>
      <c r="HW197" s="60"/>
      <c r="HX197" s="60"/>
      <c r="HY197" s="60"/>
      <c r="HZ197" s="60"/>
      <c r="IA197" s="60"/>
      <c r="IB197" s="61"/>
      <c r="IC197" s="60"/>
      <c r="ID197" s="60"/>
      <c r="IE197" s="60"/>
      <c r="IF197" s="110"/>
      <c r="IG197" s="169">
        <f>SUM(IH197:IV197)</f>
        <v>0</v>
      </c>
      <c r="IH197" s="60"/>
      <c r="II197" s="60"/>
      <c r="IJ197" s="60"/>
      <c r="IK197" s="60"/>
      <c r="IL197" s="60"/>
      <c r="IM197" s="60"/>
      <c r="IN197" s="60"/>
      <c r="IO197" s="60"/>
      <c r="IP197" s="60"/>
      <c r="IQ197" s="60"/>
      <c r="IR197" s="61"/>
      <c r="IS197" s="60"/>
      <c r="IT197" s="60"/>
      <c r="IU197" s="60"/>
      <c r="IV197" s="110"/>
      <c r="IW197" s="169">
        <f>SUM(IX197:JL197)</f>
        <v>0</v>
      </c>
      <c r="IX197" s="60"/>
      <c r="IY197" s="60"/>
      <c r="IZ197" s="60"/>
      <c r="JA197" s="60"/>
      <c r="JB197" s="60"/>
      <c r="JC197" s="60"/>
      <c r="JD197" s="60"/>
      <c r="JE197" s="60"/>
      <c r="JF197" s="60"/>
      <c r="JG197" s="60"/>
      <c r="JH197" s="61"/>
      <c r="JI197" s="60"/>
      <c r="JJ197" s="60"/>
      <c r="JK197" s="60"/>
      <c r="JL197" s="110"/>
      <c r="JM197" s="169">
        <f>SUM(JN197:KB197)</f>
        <v>0</v>
      </c>
      <c r="JN197" s="60"/>
      <c r="JO197" s="60"/>
      <c r="JP197" s="60"/>
      <c r="JQ197" s="60"/>
      <c r="JR197" s="60"/>
      <c r="JS197" s="60"/>
      <c r="JT197" s="60"/>
      <c r="JU197" s="60"/>
      <c r="JV197" s="60"/>
      <c r="JW197" s="60"/>
      <c r="JX197" s="61"/>
      <c r="JY197" s="60"/>
      <c r="JZ197" s="60"/>
      <c r="KA197" s="60"/>
      <c r="KB197" s="110"/>
      <c r="KC197" s="169">
        <f>SUM(KD197:LB197)</f>
        <v>0</v>
      </c>
      <c r="KD197" s="60"/>
      <c r="KE197" s="60"/>
      <c r="KF197" s="60"/>
      <c r="KG197" s="60"/>
      <c r="KH197" s="60"/>
      <c r="KI197" s="60"/>
      <c r="KJ197" s="60"/>
      <c r="KK197" s="60"/>
      <c r="KL197" s="60"/>
      <c r="KM197" s="60"/>
      <c r="KN197" s="61"/>
      <c r="KO197" s="60"/>
      <c r="KP197" s="60"/>
      <c r="KQ197" s="60"/>
      <c r="KR197" s="60"/>
      <c r="KS197" s="60"/>
      <c r="KT197" s="60"/>
      <c r="KU197" s="60"/>
      <c r="KV197" s="60"/>
      <c r="KW197" s="60"/>
      <c r="KX197" s="60"/>
      <c r="KY197" s="60"/>
      <c r="KZ197" s="60"/>
      <c r="LA197" s="60"/>
      <c r="LB197" s="110"/>
      <c r="LC197" s="173"/>
      <c r="LD197" s="169">
        <f>SUM(LE197:LS197)</f>
        <v>0</v>
      </c>
      <c r="LE197" s="60"/>
      <c r="LF197" s="60"/>
      <c r="LG197" s="60"/>
      <c r="LH197" s="60"/>
      <c r="LI197" s="60"/>
      <c r="LJ197" s="60"/>
      <c r="LK197" s="60"/>
      <c r="LL197" s="60"/>
      <c r="LM197" s="60"/>
      <c r="LN197" s="60"/>
      <c r="LO197" s="61"/>
      <c r="LP197" s="60"/>
      <c r="LQ197" s="60"/>
      <c r="LR197" s="60"/>
      <c r="LS197" s="110"/>
      <c r="LT197" s="169">
        <f>SUM(LU197:MI197)</f>
        <v>0</v>
      </c>
      <c r="LU197" s="60"/>
      <c r="LV197" s="60"/>
      <c r="LW197" s="60"/>
      <c r="LX197" s="60"/>
      <c r="LY197" s="60"/>
      <c r="LZ197" s="60"/>
      <c r="MA197" s="60"/>
      <c r="MB197" s="60"/>
      <c r="MC197" s="60"/>
      <c r="MD197" s="60"/>
      <c r="ME197" s="61"/>
      <c r="MF197" s="60"/>
      <c r="MG197" s="60"/>
      <c r="MH197" s="60"/>
      <c r="MI197" s="110"/>
      <c r="MJ197" s="169">
        <f>SUM(MK197:MY197)</f>
        <v>0</v>
      </c>
      <c r="MK197" s="60"/>
      <c r="ML197" s="60"/>
      <c r="MM197" s="60"/>
      <c r="MN197" s="60"/>
      <c r="MO197" s="60"/>
      <c r="MP197" s="60"/>
      <c r="MQ197" s="60"/>
      <c r="MR197" s="60"/>
      <c r="MS197" s="60"/>
      <c r="MT197" s="60"/>
      <c r="MU197" s="61"/>
      <c r="MV197" s="60"/>
      <c r="MW197" s="60"/>
      <c r="MX197" s="60"/>
      <c r="MY197" s="110"/>
      <c r="MZ197" s="169">
        <f>SUM(NA197:NO197)</f>
        <v>0</v>
      </c>
      <c r="NA197" s="60"/>
      <c r="NB197" s="60"/>
      <c r="NC197" s="60"/>
      <c r="ND197" s="60"/>
      <c r="NE197" s="60"/>
      <c r="NF197" s="60"/>
      <c r="NG197" s="60"/>
      <c r="NH197" s="60"/>
      <c r="NI197" s="60"/>
      <c r="NJ197" s="60"/>
      <c r="NK197" s="61"/>
      <c r="NL197" s="60"/>
      <c r="NM197" s="60"/>
      <c r="NN197" s="60"/>
      <c r="NO197" s="110"/>
      <c r="NP197" s="169">
        <f>SUM(NQ197:OE197)</f>
        <v>0</v>
      </c>
      <c r="NQ197" s="60"/>
      <c r="NR197" s="60"/>
      <c r="NS197" s="60"/>
      <c r="NT197" s="60"/>
      <c r="NU197" s="60"/>
      <c r="NV197" s="60"/>
      <c r="NW197" s="60"/>
      <c r="NX197" s="60"/>
      <c r="NY197" s="60"/>
      <c r="NZ197" s="60"/>
      <c r="OA197" s="61"/>
      <c r="OB197" s="60"/>
      <c r="OC197" s="60"/>
      <c r="OD197" s="60"/>
      <c r="OE197" s="110"/>
      <c r="OF197" s="169">
        <f>SUM(OG197:OU197)</f>
        <v>0</v>
      </c>
      <c r="OG197" s="60"/>
      <c r="OH197" s="60"/>
      <c r="OI197" s="60"/>
      <c r="OJ197" s="60"/>
      <c r="OK197" s="60"/>
      <c r="OL197" s="60"/>
      <c r="OM197" s="60"/>
      <c r="ON197" s="60"/>
      <c r="OO197" s="60"/>
      <c r="OP197" s="60"/>
      <c r="OQ197" s="61"/>
      <c r="OR197" s="60"/>
      <c r="OS197" s="60"/>
      <c r="OT197" s="60"/>
      <c r="OU197" s="110"/>
      <c r="OV197" s="169">
        <f>SUM(OW197:PK197)</f>
        <v>0</v>
      </c>
      <c r="OW197" s="60"/>
      <c r="OX197" s="60"/>
      <c r="OY197" s="60"/>
      <c r="OZ197" s="60"/>
      <c r="PA197" s="60"/>
      <c r="PB197" s="60"/>
      <c r="PC197" s="60"/>
      <c r="PD197" s="60"/>
      <c r="PE197" s="60"/>
      <c r="PF197" s="60"/>
      <c r="PG197" s="61"/>
      <c r="PH197" s="60"/>
      <c r="PI197" s="60"/>
      <c r="PJ197" s="60"/>
      <c r="PK197" s="110"/>
      <c r="PL197" s="169">
        <f>SUM(PM197:QA197)</f>
        <v>0</v>
      </c>
      <c r="PM197" s="60"/>
      <c r="PN197" s="60"/>
      <c r="PO197" s="60"/>
      <c r="PP197" s="60"/>
      <c r="PQ197" s="60"/>
      <c r="PR197" s="60"/>
      <c r="PS197" s="60"/>
      <c r="PT197" s="60"/>
      <c r="PU197" s="60"/>
      <c r="PV197" s="60"/>
      <c r="PW197" s="61"/>
      <c r="PX197" s="60"/>
      <c r="PY197" s="60"/>
      <c r="PZ197" s="60"/>
      <c r="QA197" s="110"/>
      <c r="QB197" s="169">
        <f>SUM(QC197:QQ197)</f>
        <v>0</v>
      </c>
      <c r="QC197" s="60"/>
      <c r="QD197" s="60"/>
      <c r="QE197" s="60"/>
      <c r="QF197" s="60"/>
      <c r="QG197" s="60"/>
      <c r="QH197" s="60"/>
      <c r="QI197" s="60"/>
      <c r="QJ197" s="60"/>
      <c r="QK197" s="60"/>
      <c r="QL197" s="60"/>
      <c r="QM197" s="61"/>
      <c r="QN197" s="60"/>
      <c r="QO197" s="60"/>
      <c r="QP197" s="60"/>
      <c r="QQ197" s="110"/>
      <c r="QR197" s="169">
        <f>SUM(QS197:RQ197)</f>
        <v>0</v>
      </c>
      <c r="QS197" s="60"/>
      <c r="QT197" s="60"/>
      <c r="QU197" s="60"/>
      <c r="QV197" s="60"/>
      <c r="QW197" s="60"/>
      <c r="QX197" s="60"/>
      <c r="QY197" s="60"/>
      <c r="QZ197" s="60"/>
      <c r="RA197" s="60"/>
      <c r="RB197" s="60"/>
      <c r="RC197" s="61"/>
      <c r="RD197" s="60"/>
      <c r="RE197" s="60"/>
      <c r="RF197" s="60"/>
      <c r="RG197" s="60"/>
      <c r="RH197" s="60"/>
      <c r="RI197" s="60"/>
      <c r="RJ197" s="60"/>
      <c r="RK197" s="60"/>
      <c r="RL197" s="60"/>
      <c r="RM197" s="60"/>
      <c r="RN197" s="60"/>
      <c r="RO197" s="60"/>
      <c r="RP197" s="60"/>
      <c r="RQ197" s="110"/>
      <c r="RR197" s="173"/>
      <c r="RS197" s="169">
        <f>SUM(RT197:SH197)</f>
        <v>0</v>
      </c>
      <c r="RT197" s="60"/>
      <c r="RU197" s="60"/>
      <c r="RV197" s="60"/>
      <c r="RW197" s="60"/>
      <c r="RX197" s="60"/>
      <c r="RY197" s="60"/>
      <c r="RZ197" s="60"/>
      <c r="SA197" s="60"/>
      <c r="SB197" s="60"/>
      <c r="SC197" s="60"/>
      <c r="SD197" s="61"/>
      <c r="SE197" s="60"/>
      <c r="SF197" s="60"/>
      <c r="SG197" s="60"/>
      <c r="SH197" s="110"/>
      <c r="SI197" s="169">
        <f>SUM(SJ197:SX197)</f>
        <v>0</v>
      </c>
      <c r="SJ197" s="60"/>
      <c r="SK197" s="60"/>
      <c r="SL197" s="60"/>
      <c r="SM197" s="60"/>
      <c r="SN197" s="60"/>
      <c r="SO197" s="60"/>
      <c r="SP197" s="60"/>
      <c r="SQ197" s="60"/>
      <c r="SR197" s="60"/>
      <c r="SS197" s="60"/>
      <c r="ST197" s="61"/>
      <c r="SU197" s="60"/>
      <c r="SV197" s="60"/>
      <c r="SW197" s="60"/>
      <c r="SX197" s="110"/>
      <c r="SY197" s="169">
        <f>SUM(SZ197:TN197)</f>
        <v>0</v>
      </c>
      <c r="SZ197" s="60"/>
      <c r="TA197" s="60"/>
      <c r="TB197" s="60"/>
      <c r="TC197" s="60"/>
      <c r="TD197" s="60"/>
      <c r="TE197" s="60"/>
      <c r="TF197" s="60"/>
      <c r="TG197" s="60"/>
      <c r="TH197" s="60"/>
      <c r="TI197" s="60"/>
      <c r="TJ197" s="61"/>
      <c r="TK197" s="60"/>
      <c r="TL197" s="60"/>
      <c r="TM197" s="60"/>
      <c r="TN197" s="110"/>
      <c r="TO197" s="169">
        <f>SUM(TP197:UD197)</f>
        <v>0</v>
      </c>
      <c r="TP197" s="60"/>
      <c r="TQ197" s="60"/>
      <c r="TR197" s="60"/>
      <c r="TS197" s="60"/>
      <c r="TT197" s="60"/>
      <c r="TU197" s="60"/>
      <c r="TV197" s="60"/>
      <c r="TW197" s="60"/>
      <c r="TX197" s="60"/>
      <c r="TY197" s="60"/>
      <c r="TZ197" s="61"/>
      <c r="UA197" s="60"/>
      <c r="UB197" s="60"/>
      <c r="UC197" s="60"/>
      <c r="UD197" s="110"/>
      <c r="UE197" s="169">
        <f>SUM(UF197:VD197)</f>
        <v>0</v>
      </c>
      <c r="UF197" s="60"/>
      <c r="UG197" s="60"/>
      <c r="UH197" s="60"/>
      <c r="UI197" s="60"/>
      <c r="UJ197" s="60"/>
      <c r="UK197" s="60"/>
      <c r="UL197" s="60"/>
      <c r="UM197" s="60"/>
      <c r="UN197" s="60"/>
      <c r="UO197" s="60"/>
      <c r="UP197" s="61"/>
      <c r="UQ197" s="60"/>
      <c r="UR197" s="60"/>
      <c r="US197" s="60"/>
      <c r="UT197" s="60"/>
      <c r="UU197" s="60"/>
      <c r="UV197" s="60"/>
      <c r="UW197" s="60"/>
      <c r="UX197" s="60"/>
      <c r="UY197" s="60"/>
      <c r="UZ197" s="60"/>
      <c r="VA197" s="60"/>
      <c r="VB197" s="60"/>
      <c r="VC197" s="60"/>
      <c r="VD197" s="110"/>
      <c r="VE197" s="10" t="str">
        <f t="shared" si="1195"/>
        <v>-</v>
      </c>
    </row>
    <row r="198" spans="1:577" s="15" customFormat="1" ht="20.149999999999999" customHeight="1">
      <c r="A198" s="998" t="s">
        <v>186</v>
      </c>
      <c r="B198" s="998"/>
      <c r="C198" s="998"/>
      <c r="D198" s="999"/>
      <c r="E198" s="184">
        <f t="shared" ref="E198:BP198" si="1576">E199</f>
        <v>0</v>
      </c>
      <c r="F198" s="185">
        <f t="shared" si="1576"/>
        <v>0</v>
      </c>
      <c r="G198" s="185">
        <f t="shared" si="1576"/>
        <v>0</v>
      </c>
      <c r="H198" s="186">
        <f t="shared" si="1576"/>
        <v>0</v>
      </c>
      <c r="I198" s="226">
        <f t="shared" si="1576"/>
        <v>0</v>
      </c>
      <c r="J198" s="185">
        <f t="shared" si="1576"/>
        <v>0</v>
      </c>
      <c r="K198" s="55">
        <f t="shared" si="1576"/>
        <v>0</v>
      </c>
      <c r="L198" s="54">
        <f t="shared" si="1576"/>
        <v>0</v>
      </c>
      <c r="M198" s="54">
        <f t="shared" si="1576"/>
        <v>0</v>
      </c>
      <c r="N198" s="54">
        <f t="shared" si="1576"/>
        <v>0</v>
      </c>
      <c r="O198" s="54">
        <f t="shared" si="1576"/>
        <v>0</v>
      </c>
      <c r="P198" s="54">
        <f t="shared" si="1576"/>
        <v>0</v>
      </c>
      <c r="Q198" s="54">
        <f t="shared" si="1576"/>
        <v>0</v>
      </c>
      <c r="R198" s="54">
        <f t="shared" si="1576"/>
        <v>0</v>
      </c>
      <c r="S198" s="54">
        <f t="shared" si="1576"/>
        <v>0</v>
      </c>
      <c r="T198" s="54">
        <f t="shared" si="1576"/>
        <v>0</v>
      </c>
      <c r="U198" s="55">
        <f t="shared" si="1576"/>
        <v>0</v>
      </c>
      <c r="V198" s="54">
        <f t="shared" si="1576"/>
        <v>0</v>
      </c>
      <c r="W198" s="54">
        <f t="shared" si="1576"/>
        <v>0</v>
      </c>
      <c r="X198" s="54">
        <f t="shared" si="1576"/>
        <v>0</v>
      </c>
      <c r="Y198" s="107">
        <f t="shared" si="1576"/>
        <v>0</v>
      </c>
      <c r="Z198" s="55">
        <f t="shared" si="1576"/>
        <v>0</v>
      </c>
      <c r="AA198" s="54">
        <f t="shared" si="1576"/>
        <v>0</v>
      </c>
      <c r="AB198" s="54">
        <f t="shared" si="1576"/>
        <v>0</v>
      </c>
      <c r="AC198" s="54">
        <f t="shared" si="1576"/>
        <v>0</v>
      </c>
      <c r="AD198" s="54">
        <f t="shared" si="1576"/>
        <v>0</v>
      </c>
      <c r="AE198" s="54">
        <f t="shared" si="1576"/>
        <v>0</v>
      </c>
      <c r="AF198" s="54">
        <f t="shared" si="1576"/>
        <v>0</v>
      </c>
      <c r="AG198" s="54">
        <f t="shared" si="1576"/>
        <v>0</v>
      </c>
      <c r="AH198" s="54">
        <f t="shared" si="1576"/>
        <v>0</v>
      </c>
      <c r="AI198" s="54">
        <f t="shared" si="1576"/>
        <v>0</v>
      </c>
      <c r="AJ198" s="54">
        <f t="shared" si="1576"/>
        <v>0</v>
      </c>
      <c r="AK198" s="55">
        <f t="shared" si="1576"/>
        <v>0</v>
      </c>
      <c r="AL198" s="54">
        <f t="shared" si="1576"/>
        <v>0</v>
      </c>
      <c r="AM198" s="54">
        <f t="shared" si="1576"/>
        <v>0</v>
      </c>
      <c r="AN198" s="54">
        <f t="shared" si="1576"/>
        <v>0</v>
      </c>
      <c r="AO198" s="107">
        <f t="shared" si="1576"/>
        <v>0</v>
      </c>
      <c r="AP198" s="55">
        <f t="shared" si="1576"/>
        <v>0</v>
      </c>
      <c r="AQ198" s="54">
        <f t="shared" si="1576"/>
        <v>0</v>
      </c>
      <c r="AR198" s="54">
        <f t="shared" si="1576"/>
        <v>0</v>
      </c>
      <c r="AS198" s="54">
        <f t="shared" si="1576"/>
        <v>0</v>
      </c>
      <c r="AT198" s="54">
        <f t="shared" si="1576"/>
        <v>0</v>
      </c>
      <c r="AU198" s="54">
        <f t="shared" si="1576"/>
        <v>0</v>
      </c>
      <c r="AV198" s="54">
        <f t="shared" si="1576"/>
        <v>0</v>
      </c>
      <c r="AW198" s="54">
        <f t="shared" si="1576"/>
        <v>0</v>
      </c>
      <c r="AX198" s="54">
        <f t="shared" si="1576"/>
        <v>0</v>
      </c>
      <c r="AY198" s="54">
        <f t="shared" si="1576"/>
        <v>0</v>
      </c>
      <c r="AZ198" s="54">
        <f t="shared" si="1576"/>
        <v>0</v>
      </c>
      <c r="BA198" s="55">
        <f t="shared" si="1576"/>
        <v>0</v>
      </c>
      <c r="BB198" s="54">
        <f t="shared" si="1576"/>
        <v>0</v>
      </c>
      <c r="BC198" s="54">
        <f t="shared" si="1576"/>
        <v>0</v>
      </c>
      <c r="BD198" s="54">
        <f t="shared" si="1576"/>
        <v>0</v>
      </c>
      <c r="BE198" s="107">
        <f t="shared" si="1576"/>
        <v>0</v>
      </c>
      <c r="BF198" s="55">
        <f t="shared" si="1576"/>
        <v>0</v>
      </c>
      <c r="BG198" s="54">
        <f t="shared" si="1576"/>
        <v>0</v>
      </c>
      <c r="BH198" s="54">
        <f t="shared" si="1576"/>
        <v>0</v>
      </c>
      <c r="BI198" s="54">
        <f t="shared" si="1576"/>
        <v>0</v>
      </c>
      <c r="BJ198" s="54">
        <f t="shared" si="1576"/>
        <v>0</v>
      </c>
      <c r="BK198" s="54">
        <f t="shared" si="1576"/>
        <v>0</v>
      </c>
      <c r="BL198" s="54">
        <f t="shared" si="1576"/>
        <v>0</v>
      </c>
      <c r="BM198" s="54">
        <f t="shared" si="1576"/>
        <v>0</v>
      </c>
      <c r="BN198" s="54">
        <f t="shared" si="1576"/>
        <v>0</v>
      </c>
      <c r="BO198" s="54">
        <f t="shared" si="1576"/>
        <v>0</v>
      </c>
      <c r="BP198" s="54">
        <f t="shared" si="1576"/>
        <v>0</v>
      </c>
      <c r="BQ198" s="55">
        <f t="shared" ref="BQ198:EN198" si="1577">BQ199</f>
        <v>0</v>
      </c>
      <c r="BR198" s="54">
        <f t="shared" si="1577"/>
        <v>0</v>
      </c>
      <c r="BS198" s="54">
        <f t="shared" si="1577"/>
        <v>0</v>
      </c>
      <c r="BT198" s="54">
        <f t="shared" si="1577"/>
        <v>0</v>
      </c>
      <c r="BU198" s="107">
        <f t="shared" si="1577"/>
        <v>0</v>
      </c>
      <c r="BV198" s="55">
        <f t="shared" si="1577"/>
        <v>0</v>
      </c>
      <c r="BW198" s="54">
        <f t="shared" si="1577"/>
        <v>0</v>
      </c>
      <c r="BX198" s="54">
        <f t="shared" si="1577"/>
        <v>0</v>
      </c>
      <c r="BY198" s="54">
        <f t="shared" si="1577"/>
        <v>0</v>
      </c>
      <c r="BZ198" s="54">
        <f t="shared" si="1577"/>
        <v>0</v>
      </c>
      <c r="CA198" s="54">
        <f t="shared" si="1577"/>
        <v>0</v>
      </c>
      <c r="CB198" s="54">
        <f t="shared" si="1577"/>
        <v>0</v>
      </c>
      <c r="CC198" s="54">
        <f t="shared" si="1577"/>
        <v>0</v>
      </c>
      <c r="CD198" s="54">
        <f t="shared" si="1577"/>
        <v>0</v>
      </c>
      <c r="CE198" s="54">
        <f t="shared" si="1577"/>
        <v>0</v>
      </c>
      <c r="CF198" s="54">
        <f t="shared" si="1577"/>
        <v>0</v>
      </c>
      <c r="CG198" s="55">
        <f t="shared" si="1577"/>
        <v>0</v>
      </c>
      <c r="CH198" s="54">
        <f t="shared" si="1577"/>
        <v>0</v>
      </c>
      <c r="CI198" s="54">
        <f t="shared" si="1577"/>
        <v>0</v>
      </c>
      <c r="CJ198" s="54">
        <f t="shared" si="1577"/>
        <v>0</v>
      </c>
      <c r="CK198" s="54">
        <f t="shared" si="1577"/>
        <v>0</v>
      </c>
      <c r="CL198" s="54">
        <f t="shared" si="1577"/>
        <v>0</v>
      </c>
      <c r="CM198" s="54">
        <f t="shared" si="1577"/>
        <v>0</v>
      </c>
      <c r="CN198" s="54">
        <f t="shared" si="1577"/>
        <v>0</v>
      </c>
      <c r="CO198" s="54">
        <f t="shared" si="1577"/>
        <v>0</v>
      </c>
      <c r="CP198" s="54">
        <f t="shared" si="1577"/>
        <v>0</v>
      </c>
      <c r="CQ198" s="54">
        <f t="shared" si="1577"/>
        <v>0</v>
      </c>
      <c r="CR198" s="54">
        <f t="shared" si="1577"/>
        <v>0</v>
      </c>
      <c r="CS198" s="54">
        <f t="shared" si="1577"/>
        <v>0</v>
      </c>
      <c r="CT198" s="54">
        <f t="shared" si="1577"/>
        <v>0</v>
      </c>
      <c r="CU198" s="107">
        <f t="shared" si="1577"/>
        <v>0</v>
      </c>
      <c r="CV198" s="150">
        <f t="shared" si="1577"/>
        <v>0</v>
      </c>
      <c r="CW198" s="55">
        <f t="shared" si="1577"/>
        <v>0</v>
      </c>
      <c r="CX198" s="54">
        <f t="shared" si="1577"/>
        <v>0</v>
      </c>
      <c r="CY198" s="54">
        <f t="shared" si="1577"/>
        <v>0</v>
      </c>
      <c r="CZ198" s="54">
        <f t="shared" si="1577"/>
        <v>0</v>
      </c>
      <c r="DA198" s="54">
        <f t="shared" si="1577"/>
        <v>0</v>
      </c>
      <c r="DB198" s="54">
        <f t="shared" si="1577"/>
        <v>0</v>
      </c>
      <c r="DC198" s="54">
        <f t="shared" si="1577"/>
        <v>0</v>
      </c>
      <c r="DD198" s="54">
        <f t="shared" si="1577"/>
        <v>0</v>
      </c>
      <c r="DE198" s="54">
        <f t="shared" si="1577"/>
        <v>0</v>
      </c>
      <c r="DF198" s="54">
        <f t="shared" si="1577"/>
        <v>0</v>
      </c>
      <c r="DG198" s="54">
        <f t="shared" si="1577"/>
        <v>0</v>
      </c>
      <c r="DH198" s="55">
        <f t="shared" si="1577"/>
        <v>0</v>
      </c>
      <c r="DI198" s="54">
        <f t="shared" si="1577"/>
        <v>0</v>
      </c>
      <c r="DJ198" s="54">
        <f t="shared" si="1577"/>
        <v>0</v>
      </c>
      <c r="DK198" s="54">
        <f t="shared" si="1577"/>
        <v>0</v>
      </c>
      <c r="DL198" s="107">
        <f t="shared" si="1577"/>
        <v>0</v>
      </c>
      <c r="DM198" s="55">
        <f t="shared" si="1577"/>
        <v>0</v>
      </c>
      <c r="DN198" s="54">
        <f t="shared" si="1577"/>
        <v>0</v>
      </c>
      <c r="DO198" s="54">
        <f t="shared" si="1577"/>
        <v>0</v>
      </c>
      <c r="DP198" s="54">
        <f t="shared" si="1577"/>
        <v>0</v>
      </c>
      <c r="DQ198" s="54">
        <f t="shared" si="1577"/>
        <v>0</v>
      </c>
      <c r="DR198" s="54">
        <f t="shared" si="1577"/>
        <v>0</v>
      </c>
      <c r="DS198" s="54">
        <f t="shared" si="1577"/>
        <v>0</v>
      </c>
      <c r="DT198" s="54">
        <f t="shared" si="1577"/>
        <v>0</v>
      </c>
      <c r="DU198" s="54">
        <f t="shared" si="1577"/>
        <v>0</v>
      </c>
      <c r="DV198" s="54">
        <f t="shared" si="1577"/>
        <v>0</v>
      </c>
      <c r="DW198" s="54">
        <f t="shared" si="1577"/>
        <v>0</v>
      </c>
      <c r="DX198" s="55">
        <f t="shared" si="1577"/>
        <v>0</v>
      </c>
      <c r="DY198" s="54">
        <f t="shared" si="1577"/>
        <v>0</v>
      </c>
      <c r="DZ198" s="54">
        <f t="shared" si="1577"/>
        <v>0</v>
      </c>
      <c r="EA198" s="54">
        <f t="shared" si="1577"/>
        <v>0</v>
      </c>
      <c r="EB198" s="107">
        <f t="shared" si="1577"/>
        <v>0</v>
      </c>
      <c r="EC198" s="55">
        <f t="shared" si="1577"/>
        <v>0</v>
      </c>
      <c r="ED198" s="54">
        <f t="shared" si="1577"/>
        <v>0</v>
      </c>
      <c r="EE198" s="54">
        <f t="shared" si="1577"/>
        <v>0</v>
      </c>
      <c r="EF198" s="54">
        <f t="shared" si="1577"/>
        <v>0</v>
      </c>
      <c r="EG198" s="54">
        <f t="shared" si="1577"/>
        <v>0</v>
      </c>
      <c r="EH198" s="54">
        <f t="shared" si="1577"/>
        <v>0</v>
      </c>
      <c r="EI198" s="54">
        <f t="shared" si="1577"/>
        <v>0</v>
      </c>
      <c r="EJ198" s="54">
        <f t="shared" si="1577"/>
        <v>0</v>
      </c>
      <c r="EK198" s="54">
        <f t="shared" si="1577"/>
        <v>0</v>
      </c>
      <c r="EL198" s="54">
        <f t="shared" si="1577"/>
        <v>0</v>
      </c>
      <c r="EM198" s="54">
        <f t="shared" si="1577"/>
        <v>0</v>
      </c>
      <c r="EN198" s="55">
        <f t="shared" si="1577"/>
        <v>0</v>
      </c>
      <c r="EO198" s="54">
        <f t="shared" ref="EO198:GZ198" si="1578">EO199</f>
        <v>0</v>
      </c>
      <c r="EP198" s="54">
        <f t="shared" si="1578"/>
        <v>0</v>
      </c>
      <c r="EQ198" s="54">
        <f t="shared" si="1578"/>
        <v>0</v>
      </c>
      <c r="ER198" s="107">
        <f t="shared" si="1578"/>
        <v>0</v>
      </c>
      <c r="ES198" s="55">
        <f t="shared" si="1578"/>
        <v>0</v>
      </c>
      <c r="ET198" s="54">
        <f t="shared" si="1578"/>
        <v>0</v>
      </c>
      <c r="EU198" s="54">
        <f t="shared" si="1578"/>
        <v>0</v>
      </c>
      <c r="EV198" s="54">
        <f t="shared" si="1578"/>
        <v>0</v>
      </c>
      <c r="EW198" s="54">
        <f t="shared" si="1578"/>
        <v>0</v>
      </c>
      <c r="EX198" s="54">
        <f t="shared" si="1578"/>
        <v>0</v>
      </c>
      <c r="EY198" s="54">
        <f t="shared" si="1578"/>
        <v>0</v>
      </c>
      <c r="EZ198" s="54">
        <f t="shared" si="1578"/>
        <v>0</v>
      </c>
      <c r="FA198" s="54">
        <f t="shared" si="1578"/>
        <v>0</v>
      </c>
      <c r="FB198" s="54">
        <f t="shared" si="1578"/>
        <v>0</v>
      </c>
      <c r="FC198" s="54">
        <f t="shared" si="1578"/>
        <v>0</v>
      </c>
      <c r="FD198" s="55">
        <f t="shared" si="1578"/>
        <v>0</v>
      </c>
      <c r="FE198" s="54">
        <f t="shared" si="1578"/>
        <v>0</v>
      </c>
      <c r="FF198" s="54">
        <f t="shared" si="1578"/>
        <v>0</v>
      </c>
      <c r="FG198" s="54">
        <f t="shared" si="1578"/>
        <v>0</v>
      </c>
      <c r="FH198" s="107">
        <f t="shared" si="1578"/>
        <v>0</v>
      </c>
      <c r="FI198" s="55">
        <f t="shared" si="1578"/>
        <v>0</v>
      </c>
      <c r="FJ198" s="54">
        <f t="shared" si="1578"/>
        <v>0</v>
      </c>
      <c r="FK198" s="54">
        <f t="shared" si="1578"/>
        <v>0</v>
      </c>
      <c r="FL198" s="54">
        <f t="shared" si="1578"/>
        <v>0</v>
      </c>
      <c r="FM198" s="54">
        <f t="shared" si="1578"/>
        <v>0</v>
      </c>
      <c r="FN198" s="54">
        <f t="shared" si="1578"/>
        <v>0</v>
      </c>
      <c r="FO198" s="54">
        <f t="shared" si="1578"/>
        <v>0</v>
      </c>
      <c r="FP198" s="54">
        <f t="shared" si="1578"/>
        <v>0</v>
      </c>
      <c r="FQ198" s="54">
        <f t="shared" si="1578"/>
        <v>0</v>
      </c>
      <c r="FR198" s="54">
        <f t="shared" si="1578"/>
        <v>0</v>
      </c>
      <c r="FS198" s="54">
        <f t="shared" si="1578"/>
        <v>0</v>
      </c>
      <c r="FT198" s="55">
        <f t="shared" si="1578"/>
        <v>0</v>
      </c>
      <c r="FU198" s="54">
        <f t="shared" si="1578"/>
        <v>0</v>
      </c>
      <c r="FV198" s="54">
        <f t="shared" si="1578"/>
        <v>0</v>
      </c>
      <c r="FW198" s="54">
        <f t="shared" si="1578"/>
        <v>0</v>
      </c>
      <c r="FX198" s="107">
        <f t="shared" si="1578"/>
        <v>0</v>
      </c>
      <c r="FY198" s="55">
        <f t="shared" si="1578"/>
        <v>0</v>
      </c>
      <c r="FZ198" s="54">
        <f t="shared" si="1578"/>
        <v>0</v>
      </c>
      <c r="GA198" s="54">
        <f t="shared" si="1578"/>
        <v>0</v>
      </c>
      <c r="GB198" s="54">
        <f t="shared" si="1578"/>
        <v>0</v>
      </c>
      <c r="GC198" s="54">
        <f t="shared" si="1578"/>
        <v>0</v>
      </c>
      <c r="GD198" s="54">
        <f t="shared" si="1578"/>
        <v>0</v>
      </c>
      <c r="GE198" s="54">
        <f t="shared" si="1578"/>
        <v>0</v>
      </c>
      <c r="GF198" s="54">
        <f t="shared" si="1578"/>
        <v>0</v>
      </c>
      <c r="GG198" s="54">
        <f t="shared" si="1578"/>
        <v>0</v>
      </c>
      <c r="GH198" s="54">
        <f t="shared" si="1578"/>
        <v>0</v>
      </c>
      <c r="GI198" s="54">
        <f t="shared" si="1578"/>
        <v>0</v>
      </c>
      <c r="GJ198" s="55">
        <f t="shared" si="1578"/>
        <v>0</v>
      </c>
      <c r="GK198" s="54">
        <f t="shared" si="1578"/>
        <v>0</v>
      </c>
      <c r="GL198" s="54">
        <f t="shared" si="1578"/>
        <v>0</v>
      </c>
      <c r="GM198" s="54">
        <f t="shared" si="1578"/>
        <v>0</v>
      </c>
      <c r="GN198" s="107">
        <f t="shared" si="1578"/>
        <v>0</v>
      </c>
      <c r="GO198" s="55">
        <f t="shared" si="1578"/>
        <v>0</v>
      </c>
      <c r="GP198" s="54">
        <f t="shared" si="1578"/>
        <v>0</v>
      </c>
      <c r="GQ198" s="54">
        <f t="shared" si="1578"/>
        <v>0</v>
      </c>
      <c r="GR198" s="54">
        <f t="shared" si="1578"/>
        <v>0</v>
      </c>
      <c r="GS198" s="54">
        <f t="shared" si="1578"/>
        <v>0</v>
      </c>
      <c r="GT198" s="54">
        <f t="shared" si="1578"/>
        <v>0</v>
      </c>
      <c r="GU198" s="54">
        <f t="shared" si="1578"/>
        <v>0</v>
      </c>
      <c r="GV198" s="54">
        <f t="shared" si="1578"/>
        <v>0</v>
      </c>
      <c r="GW198" s="54">
        <f t="shared" si="1578"/>
        <v>0</v>
      </c>
      <c r="GX198" s="54">
        <f t="shared" si="1578"/>
        <v>0</v>
      </c>
      <c r="GY198" s="54">
        <f t="shared" si="1578"/>
        <v>0</v>
      </c>
      <c r="GZ198" s="55">
        <f t="shared" si="1578"/>
        <v>0</v>
      </c>
      <c r="HA198" s="54">
        <f t="shared" ref="HA198:JY198" si="1579">HA199</f>
        <v>0</v>
      </c>
      <c r="HB198" s="54">
        <f t="shared" si="1579"/>
        <v>0</v>
      </c>
      <c r="HC198" s="54">
        <f t="shared" si="1579"/>
        <v>0</v>
      </c>
      <c r="HD198" s="54">
        <f t="shared" si="1579"/>
        <v>0</v>
      </c>
      <c r="HE198" s="54">
        <f t="shared" si="1579"/>
        <v>0</v>
      </c>
      <c r="HF198" s="54">
        <f t="shared" si="1579"/>
        <v>0</v>
      </c>
      <c r="HG198" s="54">
        <f t="shared" si="1579"/>
        <v>0</v>
      </c>
      <c r="HH198" s="54">
        <f t="shared" si="1579"/>
        <v>0</v>
      </c>
      <c r="HI198" s="54">
        <f t="shared" si="1579"/>
        <v>0</v>
      </c>
      <c r="HJ198" s="54">
        <f t="shared" si="1579"/>
        <v>0</v>
      </c>
      <c r="HK198" s="54">
        <f t="shared" si="1579"/>
        <v>0</v>
      </c>
      <c r="HL198" s="54">
        <f t="shared" si="1579"/>
        <v>0</v>
      </c>
      <c r="HM198" s="54">
        <f t="shared" si="1579"/>
        <v>0</v>
      </c>
      <c r="HN198" s="107">
        <f t="shared" si="1579"/>
        <v>0</v>
      </c>
      <c r="HO198" s="134">
        <f t="shared" si="1579"/>
        <v>0</v>
      </c>
      <c r="HP198" s="150">
        <f t="shared" si="1579"/>
        <v>0</v>
      </c>
      <c r="HQ198" s="55">
        <f t="shared" si="1579"/>
        <v>0</v>
      </c>
      <c r="HR198" s="54">
        <f t="shared" si="1579"/>
        <v>0</v>
      </c>
      <c r="HS198" s="54">
        <f t="shared" si="1579"/>
        <v>0</v>
      </c>
      <c r="HT198" s="54">
        <f t="shared" si="1579"/>
        <v>0</v>
      </c>
      <c r="HU198" s="54">
        <f t="shared" si="1579"/>
        <v>0</v>
      </c>
      <c r="HV198" s="54">
        <f t="shared" si="1579"/>
        <v>0</v>
      </c>
      <c r="HW198" s="54">
        <f t="shared" si="1579"/>
        <v>0</v>
      </c>
      <c r="HX198" s="54">
        <f t="shared" si="1579"/>
        <v>0</v>
      </c>
      <c r="HY198" s="54">
        <f t="shared" si="1579"/>
        <v>0</v>
      </c>
      <c r="HZ198" s="54">
        <f t="shared" si="1579"/>
        <v>0</v>
      </c>
      <c r="IA198" s="54">
        <f t="shared" si="1579"/>
        <v>0</v>
      </c>
      <c r="IB198" s="55">
        <f t="shared" si="1579"/>
        <v>0</v>
      </c>
      <c r="IC198" s="54">
        <f t="shared" si="1579"/>
        <v>0</v>
      </c>
      <c r="ID198" s="54">
        <f t="shared" si="1579"/>
        <v>0</v>
      </c>
      <c r="IE198" s="54">
        <f t="shared" si="1579"/>
        <v>0</v>
      </c>
      <c r="IF198" s="107">
        <f t="shared" si="1579"/>
        <v>0</v>
      </c>
      <c r="IG198" s="55">
        <f t="shared" si="1579"/>
        <v>0</v>
      </c>
      <c r="IH198" s="54">
        <f t="shared" si="1579"/>
        <v>0</v>
      </c>
      <c r="II198" s="54">
        <f t="shared" si="1579"/>
        <v>0</v>
      </c>
      <c r="IJ198" s="54">
        <f t="shared" si="1579"/>
        <v>0</v>
      </c>
      <c r="IK198" s="54">
        <f t="shared" si="1579"/>
        <v>0</v>
      </c>
      <c r="IL198" s="54">
        <f t="shared" si="1579"/>
        <v>0</v>
      </c>
      <c r="IM198" s="54">
        <f t="shared" si="1579"/>
        <v>0</v>
      </c>
      <c r="IN198" s="54">
        <f t="shared" si="1579"/>
        <v>0</v>
      </c>
      <c r="IO198" s="54">
        <f t="shared" si="1579"/>
        <v>0</v>
      </c>
      <c r="IP198" s="54">
        <f t="shared" si="1579"/>
        <v>0</v>
      </c>
      <c r="IQ198" s="54">
        <f t="shared" si="1579"/>
        <v>0</v>
      </c>
      <c r="IR198" s="55">
        <f t="shared" si="1579"/>
        <v>0</v>
      </c>
      <c r="IS198" s="54">
        <f t="shared" si="1579"/>
        <v>0</v>
      </c>
      <c r="IT198" s="54">
        <f t="shared" si="1579"/>
        <v>0</v>
      </c>
      <c r="IU198" s="54">
        <f t="shared" si="1579"/>
        <v>0</v>
      </c>
      <c r="IV198" s="107">
        <f t="shared" si="1579"/>
        <v>0</v>
      </c>
      <c r="IW198" s="55">
        <f t="shared" si="1579"/>
        <v>0</v>
      </c>
      <c r="IX198" s="54">
        <f t="shared" si="1579"/>
        <v>0</v>
      </c>
      <c r="IY198" s="54">
        <f t="shared" si="1579"/>
        <v>0</v>
      </c>
      <c r="IZ198" s="54">
        <f t="shared" si="1579"/>
        <v>0</v>
      </c>
      <c r="JA198" s="54">
        <f t="shared" si="1579"/>
        <v>0</v>
      </c>
      <c r="JB198" s="54">
        <f t="shared" si="1579"/>
        <v>0</v>
      </c>
      <c r="JC198" s="54">
        <f t="shared" si="1579"/>
        <v>0</v>
      </c>
      <c r="JD198" s="54">
        <f t="shared" si="1579"/>
        <v>0</v>
      </c>
      <c r="JE198" s="54">
        <f t="shared" si="1579"/>
        <v>0</v>
      </c>
      <c r="JF198" s="54">
        <f t="shared" si="1579"/>
        <v>0</v>
      </c>
      <c r="JG198" s="54">
        <f t="shared" si="1579"/>
        <v>0</v>
      </c>
      <c r="JH198" s="55">
        <f t="shared" si="1579"/>
        <v>0</v>
      </c>
      <c r="JI198" s="54">
        <f t="shared" si="1579"/>
        <v>0</v>
      </c>
      <c r="JJ198" s="54">
        <f t="shared" si="1579"/>
        <v>0</v>
      </c>
      <c r="JK198" s="54">
        <f t="shared" si="1579"/>
        <v>0</v>
      </c>
      <c r="JL198" s="107">
        <f t="shared" si="1579"/>
        <v>0</v>
      </c>
      <c r="JM198" s="55">
        <f t="shared" si="1579"/>
        <v>0</v>
      </c>
      <c r="JN198" s="54">
        <f t="shared" si="1579"/>
        <v>0</v>
      </c>
      <c r="JO198" s="54">
        <f t="shared" si="1579"/>
        <v>0</v>
      </c>
      <c r="JP198" s="54">
        <f t="shared" si="1579"/>
        <v>0</v>
      </c>
      <c r="JQ198" s="54">
        <f t="shared" si="1579"/>
        <v>0</v>
      </c>
      <c r="JR198" s="54">
        <f t="shared" si="1579"/>
        <v>0</v>
      </c>
      <c r="JS198" s="54">
        <f t="shared" si="1579"/>
        <v>0</v>
      </c>
      <c r="JT198" s="54">
        <f t="shared" si="1579"/>
        <v>0</v>
      </c>
      <c r="JU198" s="54">
        <f t="shared" si="1579"/>
        <v>0</v>
      </c>
      <c r="JV198" s="54">
        <f t="shared" si="1579"/>
        <v>0</v>
      </c>
      <c r="JW198" s="54">
        <f t="shared" si="1579"/>
        <v>0</v>
      </c>
      <c r="JX198" s="55">
        <f t="shared" si="1579"/>
        <v>0</v>
      </c>
      <c r="JY198" s="54">
        <f t="shared" si="1579"/>
        <v>0</v>
      </c>
      <c r="JZ198" s="54">
        <f t="shared" ref="JZ198:MV198" si="1580">JZ199</f>
        <v>0</v>
      </c>
      <c r="KA198" s="54">
        <f t="shared" si="1580"/>
        <v>0</v>
      </c>
      <c r="KB198" s="107">
        <f t="shared" si="1580"/>
        <v>0</v>
      </c>
      <c r="KC198" s="55">
        <f t="shared" si="1580"/>
        <v>0</v>
      </c>
      <c r="KD198" s="54">
        <f t="shared" si="1580"/>
        <v>0</v>
      </c>
      <c r="KE198" s="54">
        <f t="shared" si="1580"/>
        <v>0</v>
      </c>
      <c r="KF198" s="54">
        <f t="shared" si="1580"/>
        <v>0</v>
      </c>
      <c r="KG198" s="54">
        <f t="shared" si="1580"/>
        <v>0</v>
      </c>
      <c r="KH198" s="54">
        <f t="shared" si="1580"/>
        <v>0</v>
      </c>
      <c r="KI198" s="54">
        <f t="shared" si="1580"/>
        <v>0</v>
      </c>
      <c r="KJ198" s="54">
        <f t="shared" si="1580"/>
        <v>0</v>
      </c>
      <c r="KK198" s="54">
        <f t="shared" si="1580"/>
        <v>0</v>
      </c>
      <c r="KL198" s="54">
        <f t="shared" si="1580"/>
        <v>0</v>
      </c>
      <c r="KM198" s="54">
        <f t="shared" si="1580"/>
        <v>0</v>
      </c>
      <c r="KN198" s="55">
        <f t="shared" si="1580"/>
        <v>0</v>
      </c>
      <c r="KO198" s="54">
        <f t="shared" si="1580"/>
        <v>0</v>
      </c>
      <c r="KP198" s="54">
        <f t="shared" si="1580"/>
        <v>0</v>
      </c>
      <c r="KQ198" s="54">
        <f t="shared" si="1580"/>
        <v>0</v>
      </c>
      <c r="KR198" s="54">
        <f t="shared" si="1580"/>
        <v>0</v>
      </c>
      <c r="KS198" s="54">
        <f t="shared" si="1580"/>
        <v>0</v>
      </c>
      <c r="KT198" s="54">
        <f t="shared" si="1580"/>
        <v>0</v>
      </c>
      <c r="KU198" s="54">
        <f t="shared" si="1580"/>
        <v>0</v>
      </c>
      <c r="KV198" s="54">
        <f t="shared" si="1580"/>
        <v>0</v>
      </c>
      <c r="KW198" s="54">
        <f t="shared" si="1580"/>
        <v>0</v>
      </c>
      <c r="KX198" s="54">
        <f t="shared" si="1580"/>
        <v>0</v>
      </c>
      <c r="KY198" s="54">
        <f t="shared" si="1580"/>
        <v>0</v>
      </c>
      <c r="KZ198" s="54">
        <f t="shared" si="1580"/>
        <v>0</v>
      </c>
      <c r="LA198" s="54">
        <f t="shared" si="1580"/>
        <v>0</v>
      </c>
      <c r="LB198" s="107">
        <f t="shared" si="1580"/>
        <v>0</v>
      </c>
      <c r="LC198" s="150">
        <f t="shared" si="1580"/>
        <v>0</v>
      </c>
      <c r="LD198" s="55">
        <f t="shared" si="1580"/>
        <v>0</v>
      </c>
      <c r="LE198" s="54">
        <f t="shared" si="1580"/>
        <v>0</v>
      </c>
      <c r="LF198" s="54">
        <f t="shared" si="1580"/>
        <v>0</v>
      </c>
      <c r="LG198" s="54">
        <f t="shared" si="1580"/>
        <v>0</v>
      </c>
      <c r="LH198" s="54">
        <f t="shared" si="1580"/>
        <v>0</v>
      </c>
      <c r="LI198" s="54">
        <f t="shared" si="1580"/>
        <v>0</v>
      </c>
      <c r="LJ198" s="54">
        <f t="shared" si="1580"/>
        <v>0</v>
      </c>
      <c r="LK198" s="54">
        <f t="shared" si="1580"/>
        <v>0</v>
      </c>
      <c r="LL198" s="54">
        <f t="shared" si="1580"/>
        <v>0</v>
      </c>
      <c r="LM198" s="54">
        <f t="shared" si="1580"/>
        <v>0</v>
      </c>
      <c r="LN198" s="54">
        <f t="shared" si="1580"/>
        <v>0</v>
      </c>
      <c r="LO198" s="55">
        <f t="shared" si="1580"/>
        <v>0</v>
      </c>
      <c r="LP198" s="54">
        <f t="shared" si="1580"/>
        <v>0</v>
      </c>
      <c r="LQ198" s="54">
        <f t="shared" si="1580"/>
        <v>0</v>
      </c>
      <c r="LR198" s="54">
        <f t="shared" si="1580"/>
        <v>0</v>
      </c>
      <c r="LS198" s="107">
        <f t="shared" si="1580"/>
        <v>0</v>
      </c>
      <c r="LT198" s="55">
        <f t="shared" si="1580"/>
        <v>0</v>
      </c>
      <c r="LU198" s="54">
        <f t="shared" si="1580"/>
        <v>0</v>
      </c>
      <c r="LV198" s="54">
        <f t="shared" si="1580"/>
        <v>0</v>
      </c>
      <c r="LW198" s="54">
        <f t="shared" si="1580"/>
        <v>0</v>
      </c>
      <c r="LX198" s="54">
        <f t="shared" si="1580"/>
        <v>0</v>
      </c>
      <c r="LY198" s="54">
        <f t="shared" si="1580"/>
        <v>0</v>
      </c>
      <c r="LZ198" s="54">
        <f t="shared" si="1580"/>
        <v>0</v>
      </c>
      <c r="MA198" s="54">
        <f t="shared" si="1580"/>
        <v>0</v>
      </c>
      <c r="MB198" s="54">
        <f t="shared" si="1580"/>
        <v>0</v>
      </c>
      <c r="MC198" s="54">
        <f t="shared" si="1580"/>
        <v>0</v>
      </c>
      <c r="MD198" s="54">
        <f t="shared" si="1580"/>
        <v>0</v>
      </c>
      <c r="ME198" s="55">
        <f t="shared" si="1580"/>
        <v>0</v>
      </c>
      <c r="MF198" s="54">
        <f t="shared" si="1580"/>
        <v>0</v>
      </c>
      <c r="MG198" s="54">
        <f t="shared" si="1580"/>
        <v>0</v>
      </c>
      <c r="MH198" s="54">
        <f t="shared" si="1580"/>
        <v>0</v>
      </c>
      <c r="MI198" s="107">
        <f t="shared" si="1580"/>
        <v>0</v>
      </c>
      <c r="MJ198" s="55">
        <f t="shared" si="1580"/>
        <v>0</v>
      </c>
      <c r="MK198" s="54">
        <f t="shared" si="1580"/>
        <v>0</v>
      </c>
      <c r="ML198" s="54">
        <f t="shared" si="1580"/>
        <v>0</v>
      </c>
      <c r="MM198" s="54">
        <f t="shared" si="1580"/>
        <v>0</v>
      </c>
      <c r="MN198" s="54">
        <f t="shared" si="1580"/>
        <v>0</v>
      </c>
      <c r="MO198" s="54">
        <f t="shared" si="1580"/>
        <v>0</v>
      </c>
      <c r="MP198" s="54">
        <f t="shared" si="1580"/>
        <v>0</v>
      </c>
      <c r="MQ198" s="54">
        <f t="shared" si="1580"/>
        <v>0</v>
      </c>
      <c r="MR198" s="54">
        <f t="shared" si="1580"/>
        <v>0</v>
      </c>
      <c r="MS198" s="54">
        <f t="shared" si="1580"/>
        <v>0</v>
      </c>
      <c r="MT198" s="54">
        <f t="shared" si="1580"/>
        <v>0</v>
      </c>
      <c r="MU198" s="55">
        <f t="shared" si="1580"/>
        <v>0</v>
      </c>
      <c r="MV198" s="54">
        <f t="shared" si="1580"/>
        <v>0</v>
      </c>
      <c r="MW198" s="54">
        <f t="shared" ref="MW198:PI198" si="1581">MW199</f>
        <v>0</v>
      </c>
      <c r="MX198" s="54">
        <f t="shared" si="1581"/>
        <v>0</v>
      </c>
      <c r="MY198" s="107">
        <f t="shared" si="1581"/>
        <v>0</v>
      </c>
      <c r="MZ198" s="55">
        <f t="shared" si="1581"/>
        <v>0</v>
      </c>
      <c r="NA198" s="54">
        <f t="shared" si="1581"/>
        <v>0</v>
      </c>
      <c r="NB198" s="54">
        <f t="shared" si="1581"/>
        <v>0</v>
      </c>
      <c r="NC198" s="54">
        <f t="shared" si="1581"/>
        <v>0</v>
      </c>
      <c r="ND198" s="54">
        <f t="shared" si="1581"/>
        <v>0</v>
      </c>
      <c r="NE198" s="54">
        <f t="shared" si="1581"/>
        <v>0</v>
      </c>
      <c r="NF198" s="54">
        <f t="shared" si="1581"/>
        <v>0</v>
      </c>
      <c r="NG198" s="54">
        <f t="shared" si="1581"/>
        <v>0</v>
      </c>
      <c r="NH198" s="54">
        <f t="shared" si="1581"/>
        <v>0</v>
      </c>
      <c r="NI198" s="54">
        <f t="shared" si="1581"/>
        <v>0</v>
      </c>
      <c r="NJ198" s="54">
        <f t="shared" si="1581"/>
        <v>0</v>
      </c>
      <c r="NK198" s="55">
        <f t="shared" si="1581"/>
        <v>0</v>
      </c>
      <c r="NL198" s="54">
        <f t="shared" si="1581"/>
        <v>0</v>
      </c>
      <c r="NM198" s="54">
        <f t="shared" si="1581"/>
        <v>0</v>
      </c>
      <c r="NN198" s="54">
        <f t="shared" si="1581"/>
        <v>0</v>
      </c>
      <c r="NO198" s="107">
        <f t="shared" si="1581"/>
        <v>0</v>
      </c>
      <c r="NP198" s="55">
        <f t="shared" si="1581"/>
        <v>0</v>
      </c>
      <c r="NQ198" s="54">
        <f t="shared" si="1581"/>
        <v>0</v>
      </c>
      <c r="NR198" s="54">
        <f t="shared" si="1581"/>
        <v>0</v>
      </c>
      <c r="NS198" s="54">
        <f t="shared" si="1581"/>
        <v>0</v>
      </c>
      <c r="NT198" s="54">
        <f t="shared" si="1581"/>
        <v>0</v>
      </c>
      <c r="NU198" s="54">
        <f t="shared" si="1581"/>
        <v>0</v>
      </c>
      <c r="NV198" s="54">
        <f t="shared" si="1581"/>
        <v>0</v>
      </c>
      <c r="NW198" s="54">
        <f t="shared" si="1581"/>
        <v>0</v>
      </c>
      <c r="NX198" s="54">
        <f t="shared" si="1581"/>
        <v>0</v>
      </c>
      <c r="NY198" s="54">
        <f t="shared" si="1581"/>
        <v>0</v>
      </c>
      <c r="NZ198" s="54">
        <f t="shared" si="1581"/>
        <v>0</v>
      </c>
      <c r="OA198" s="55">
        <f t="shared" si="1581"/>
        <v>0</v>
      </c>
      <c r="OB198" s="54">
        <f t="shared" si="1581"/>
        <v>0</v>
      </c>
      <c r="OC198" s="54">
        <f t="shared" si="1581"/>
        <v>0</v>
      </c>
      <c r="OD198" s="54">
        <f t="shared" si="1581"/>
        <v>0</v>
      </c>
      <c r="OE198" s="107">
        <f t="shared" si="1581"/>
        <v>0</v>
      </c>
      <c r="OF198" s="55">
        <f t="shared" si="1581"/>
        <v>0</v>
      </c>
      <c r="OG198" s="54">
        <f t="shared" si="1581"/>
        <v>0</v>
      </c>
      <c r="OH198" s="54">
        <f t="shared" si="1581"/>
        <v>0</v>
      </c>
      <c r="OI198" s="54">
        <f t="shared" si="1581"/>
        <v>0</v>
      </c>
      <c r="OJ198" s="54">
        <f t="shared" si="1581"/>
        <v>0</v>
      </c>
      <c r="OK198" s="54">
        <f t="shared" si="1581"/>
        <v>0</v>
      </c>
      <c r="OL198" s="54">
        <f t="shared" si="1581"/>
        <v>0</v>
      </c>
      <c r="OM198" s="54">
        <f t="shared" si="1581"/>
        <v>0</v>
      </c>
      <c r="ON198" s="54">
        <f t="shared" si="1581"/>
        <v>0</v>
      </c>
      <c r="OO198" s="54">
        <f t="shared" si="1581"/>
        <v>0</v>
      </c>
      <c r="OP198" s="54">
        <f t="shared" si="1581"/>
        <v>0</v>
      </c>
      <c r="OQ198" s="55">
        <f t="shared" si="1581"/>
        <v>0</v>
      </c>
      <c r="OR198" s="54">
        <f t="shared" si="1581"/>
        <v>0</v>
      </c>
      <c r="OS198" s="54">
        <f t="shared" si="1581"/>
        <v>0</v>
      </c>
      <c r="OT198" s="54">
        <f t="shared" si="1581"/>
        <v>0</v>
      </c>
      <c r="OU198" s="107">
        <f t="shared" si="1581"/>
        <v>0</v>
      </c>
      <c r="OV198" s="55">
        <f t="shared" si="1581"/>
        <v>0</v>
      </c>
      <c r="OW198" s="54">
        <f t="shared" si="1581"/>
        <v>0</v>
      </c>
      <c r="OX198" s="54">
        <f t="shared" si="1581"/>
        <v>0</v>
      </c>
      <c r="OY198" s="54">
        <f t="shared" si="1581"/>
        <v>0</v>
      </c>
      <c r="OZ198" s="54">
        <f t="shared" si="1581"/>
        <v>0</v>
      </c>
      <c r="PA198" s="54">
        <f t="shared" si="1581"/>
        <v>0</v>
      </c>
      <c r="PB198" s="54">
        <f t="shared" si="1581"/>
        <v>0</v>
      </c>
      <c r="PC198" s="54">
        <f t="shared" si="1581"/>
        <v>0</v>
      </c>
      <c r="PD198" s="54">
        <f t="shared" si="1581"/>
        <v>0</v>
      </c>
      <c r="PE198" s="54">
        <f t="shared" si="1581"/>
        <v>0</v>
      </c>
      <c r="PF198" s="54">
        <f t="shared" si="1581"/>
        <v>0</v>
      </c>
      <c r="PG198" s="55">
        <f t="shared" si="1581"/>
        <v>0</v>
      </c>
      <c r="PH198" s="54">
        <f t="shared" si="1581"/>
        <v>0</v>
      </c>
      <c r="PI198" s="54">
        <f t="shared" si="1581"/>
        <v>0</v>
      </c>
      <c r="PJ198" s="54">
        <f t="shared" ref="PJ198:SR198" si="1582">PJ199</f>
        <v>0</v>
      </c>
      <c r="PK198" s="107">
        <f t="shared" si="1582"/>
        <v>0</v>
      </c>
      <c r="PL198" s="55">
        <f t="shared" si="1582"/>
        <v>0</v>
      </c>
      <c r="PM198" s="54">
        <f t="shared" si="1582"/>
        <v>0</v>
      </c>
      <c r="PN198" s="54">
        <f t="shared" si="1582"/>
        <v>0</v>
      </c>
      <c r="PO198" s="54">
        <f t="shared" si="1582"/>
        <v>0</v>
      </c>
      <c r="PP198" s="54">
        <f t="shared" si="1582"/>
        <v>0</v>
      </c>
      <c r="PQ198" s="54">
        <f t="shared" si="1582"/>
        <v>0</v>
      </c>
      <c r="PR198" s="54">
        <f t="shared" si="1582"/>
        <v>0</v>
      </c>
      <c r="PS198" s="54">
        <f t="shared" si="1582"/>
        <v>0</v>
      </c>
      <c r="PT198" s="54">
        <f t="shared" si="1582"/>
        <v>0</v>
      </c>
      <c r="PU198" s="54">
        <f t="shared" si="1582"/>
        <v>0</v>
      </c>
      <c r="PV198" s="54">
        <f t="shared" si="1582"/>
        <v>0</v>
      </c>
      <c r="PW198" s="55">
        <f t="shared" si="1582"/>
        <v>0</v>
      </c>
      <c r="PX198" s="54">
        <f t="shared" si="1582"/>
        <v>0</v>
      </c>
      <c r="PY198" s="54">
        <f t="shared" si="1582"/>
        <v>0</v>
      </c>
      <c r="PZ198" s="54">
        <f t="shared" si="1582"/>
        <v>0</v>
      </c>
      <c r="QA198" s="107">
        <f t="shared" si="1582"/>
        <v>0</v>
      </c>
      <c r="QB198" s="55">
        <f t="shared" si="1582"/>
        <v>0</v>
      </c>
      <c r="QC198" s="54">
        <f t="shared" si="1582"/>
        <v>0</v>
      </c>
      <c r="QD198" s="54">
        <f t="shared" si="1582"/>
        <v>0</v>
      </c>
      <c r="QE198" s="54">
        <f t="shared" si="1582"/>
        <v>0</v>
      </c>
      <c r="QF198" s="54">
        <f t="shared" si="1582"/>
        <v>0</v>
      </c>
      <c r="QG198" s="54">
        <f t="shared" si="1582"/>
        <v>0</v>
      </c>
      <c r="QH198" s="54">
        <f t="shared" si="1582"/>
        <v>0</v>
      </c>
      <c r="QI198" s="54">
        <f t="shared" si="1582"/>
        <v>0</v>
      </c>
      <c r="QJ198" s="54">
        <f t="shared" si="1582"/>
        <v>0</v>
      </c>
      <c r="QK198" s="54">
        <f t="shared" si="1582"/>
        <v>0</v>
      </c>
      <c r="QL198" s="54">
        <f t="shared" si="1582"/>
        <v>0</v>
      </c>
      <c r="QM198" s="55">
        <f t="shared" si="1582"/>
        <v>0</v>
      </c>
      <c r="QN198" s="54">
        <f t="shared" si="1582"/>
        <v>0</v>
      </c>
      <c r="QO198" s="54">
        <f t="shared" si="1582"/>
        <v>0</v>
      </c>
      <c r="QP198" s="54">
        <f t="shared" si="1582"/>
        <v>0</v>
      </c>
      <c r="QQ198" s="107">
        <f t="shared" si="1582"/>
        <v>0</v>
      </c>
      <c r="QR198" s="55">
        <f t="shared" si="1582"/>
        <v>0</v>
      </c>
      <c r="QS198" s="54">
        <f t="shared" si="1582"/>
        <v>0</v>
      </c>
      <c r="QT198" s="54">
        <f t="shared" si="1582"/>
        <v>0</v>
      </c>
      <c r="QU198" s="54">
        <f t="shared" si="1582"/>
        <v>0</v>
      </c>
      <c r="QV198" s="54">
        <f t="shared" si="1582"/>
        <v>0</v>
      </c>
      <c r="QW198" s="54">
        <f t="shared" si="1582"/>
        <v>0</v>
      </c>
      <c r="QX198" s="54">
        <f t="shared" si="1582"/>
        <v>0</v>
      </c>
      <c r="QY198" s="54">
        <f t="shared" si="1582"/>
        <v>0</v>
      </c>
      <c r="QZ198" s="54">
        <f t="shared" si="1582"/>
        <v>0</v>
      </c>
      <c r="RA198" s="54">
        <f t="shared" si="1582"/>
        <v>0</v>
      </c>
      <c r="RB198" s="54">
        <f t="shared" si="1582"/>
        <v>0</v>
      </c>
      <c r="RC198" s="55">
        <f t="shared" si="1582"/>
        <v>0</v>
      </c>
      <c r="RD198" s="54">
        <f t="shared" si="1582"/>
        <v>0</v>
      </c>
      <c r="RE198" s="54">
        <f t="shared" si="1582"/>
        <v>0</v>
      </c>
      <c r="RF198" s="54">
        <f t="shared" si="1582"/>
        <v>0</v>
      </c>
      <c r="RG198" s="54">
        <f t="shared" si="1582"/>
        <v>0</v>
      </c>
      <c r="RH198" s="54">
        <f t="shared" si="1582"/>
        <v>0</v>
      </c>
      <c r="RI198" s="54">
        <f t="shared" si="1582"/>
        <v>0</v>
      </c>
      <c r="RJ198" s="54">
        <f t="shared" si="1582"/>
        <v>0</v>
      </c>
      <c r="RK198" s="54">
        <f t="shared" si="1582"/>
        <v>0</v>
      </c>
      <c r="RL198" s="54">
        <f t="shared" si="1582"/>
        <v>0</v>
      </c>
      <c r="RM198" s="54">
        <f t="shared" si="1582"/>
        <v>0</v>
      </c>
      <c r="RN198" s="54">
        <f t="shared" si="1582"/>
        <v>0</v>
      </c>
      <c r="RO198" s="54">
        <f t="shared" si="1582"/>
        <v>0</v>
      </c>
      <c r="RP198" s="54">
        <f t="shared" si="1582"/>
        <v>0</v>
      </c>
      <c r="RQ198" s="107">
        <f t="shared" si="1582"/>
        <v>0</v>
      </c>
      <c r="RR198" s="150">
        <f t="shared" si="1582"/>
        <v>0</v>
      </c>
      <c r="RS198" s="55">
        <f t="shared" si="1582"/>
        <v>0</v>
      </c>
      <c r="RT198" s="54">
        <f t="shared" si="1582"/>
        <v>0</v>
      </c>
      <c r="RU198" s="54">
        <f t="shared" si="1582"/>
        <v>0</v>
      </c>
      <c r="RV198" s="54">
        <f t="shared" si="1582"/>
        <v>0</v>
      </c>
      <c r="RW198" s="54">
        <f t="shared" si="1582"/>
        <v>0</v>
      </c>
      <c r="RX198" s="54">
        <f t="shared" si="1582"/>
        <v>0</v>
      </c>
      <c r="RY198" s="54">
        <f t="shared" si="1582"/>
        <v>0</v>
      </c>
      <c r="RZ198" s="54">
        <f t="shared" si="1582"/>
        <v>0</v>
      </c>
      <c r="SA198" s="54">
        <f t="shared" si="1582"/>
        <v>0</v>
      </c>
      <c r="SB198" s="54">
        <f t="shared" si="1582"/>
        <v>0</v>
      </c>
      <c r="SC198" s="54">
        <f t="shared" si="1582"/>
        <v>0</v>
      </c>
      <c r="SD198" s="55">
        <f t="shared" si="1582"/>
        <v>0</v>
      </c>
      <c r="SE198" s="54">
        <f t="shared" si="1582"/>
        <v>0</v>
      </c>
      <c r="SF198" s="54">
        <f t="shared" si="1582"/>
        <v>0</v>
      </c>
      <c r="SG198" s="54">
        <f t="shared" si="1582"/>
        <v>0</v>
      </c>
      <c r="SH198" s="107">
        <f t="shared" si="1582"/>
        <v>0</v>
      </c>
      <c r="SI198" s="55">
        <f t="shared" si="1582"/>
        <v>0</v>
      </c>
      <c r="SJ198" s="54">
        <f t="shared" si="1582"/>
        <v>0</v>
      </c>
      <c r="SK198" s="54">
        <f t="shared" si="1582"/>
        <v>0</v>
      </c>
      <c r="SL198" s="54">
        <f t="shared" si="1582"/>
        <v>0</v>
      </c>
      <c r="SM198" s="54">
        <f t="shared" si="1582"/>
        <v>0</v>
      </c>
      <c r="SN198" s="54">
        <f t="shared" si="1582"/>
        <v>0</v>
      </c>
      <c r="SO198" s="54">
        <f t="shared" si="1582"/>
        <v>0</v>
      </c>
      <c r="SP198" s="54">
        <f t="shared" si="1582"/>
        <v>0</v>
      </c>
      <c r="SQ198" s="54">
        <f t="shared" si="1582"/>
        <v>0</v>
      </c>
      <c r="SR198" s="54">
        <f t="shared" si="1582"/>
        <v>0</v>
      </c>
      <c r="SS198" s="54">
        <f t="shared" ref="SS198:VD198" si="1583">SS199</f>
        <v>0</v>
      </c>
      <c r="ST198" s="55">
        <f t="shared" si="1583"/>
        <v>0</v>
      </c>
      <c r="SU198" s="54">
        <f t="shared" si="1583"/>
        <v>0</v>
      </c>
      <c r="SV198" s="54">
        <f t="shared" si="1583"/>
        <v>0</v>
      </c>
      <c r="SW198" s="54">
        <f t="shared" si="1583"/>
        <v>0</v>
      </c>
      <c r="SX198" s="107">
        <f t="shared" si="1583"/>
        <v>0</v>
      </c>
      <c r="SY198" s="55">
        <f t="shared" si="1583"/>
        <v>0</v>
      </c>
      <c r="SZ198" s="54">
        <f t="shared" si="1583"/>
        <v>0</v>
      </c>
      <c r="TA198" s="54">
        <f t="shared" si="1583"/>
        <v>0</v>
      </c>
      <c r="TB198" s="54">
        <f t="shared" si="1583"/>
        <v>0</v>
      </c>
      <c r="TC198" s="54">
        <f t="shared" si="1583"/>
        <v>0</v>
      </c>
      <c r="TD198" s="54">
        <f t="shared" si="1583"/>
        <v>0</v>
      </c>
      <c r="TE198" s="54">
        <f t="shared" si="1583"/>
        <v>0</v>
      </c>
      <c r="TF198" s="54">
        <f t="shared" si="1583"/>
        <v>0</v>
      </c>
      <c r="TG198" s="54">
        <f t="shared" si="1583"/>
        <v>0</v>
      </c>
      <c r="TH198" s="54">
        <f t="shared" si="1583"/>
        <v>0</v>
      </c>
      <c r="TI198" s="54">
        <f t="shared" si="1583"/>
        <v>0</v>
      </c>
      <c r="TJ198" s="55">
        <f t="shared" si="1583"/>
        <v>0</v>
      </c>
      <c r="TK198" s="54">
        <f t="shared" si="1583"/>
        <v>0</v>
      </c>
      <c r="TL198" s="54">
        <f t="shared" si="1583"/>
        <v>0</v>
      </c>
      <c r="TM198" s="54">
        <f t="shared" si="1583"/>
        <v>0</v>
      </c>
      <c r="TN198" s="107">
        <f t="shared" si="1583"/>
        <v>0</v>
      </c>
      <c r="TO198" s="55">
        <f t="shared" si="1583"/>
        <v>0</v>
      </c>
      <c r="TP198" s="54">
        <f t="shared" si="1583"/>
        <v>0</v>
      </c>
      <c r="TQ198" s="54">
        <f t="shared" si="1583"/>
        <v>0</v>
      </c>
      <c r="TR198" s="54">
        <f t="shared" si="1583"/>
        <v>0</v>
      </c>
      <c r="TS198" s="54">
        <f t="shared" si="1583"/>
        <v>0</v>
      </c>
      <c r="TT198" s="54">
        <f t="shared" si="1583"/>
        <v>0</v>
      </c>
      <c r="TU198" s="54">
        <f t="shared" si="1583"/>
        <v>0</v>
      </c>
      <c r="TV198" s="54">
        <f t="shared" si="1583"/>
        <v>0</v>
      </c>
      <c r="TW198" s="54">
        <f t="shared" si="1583"/>
        <v>0</v>
      </c>
      <c r="TX198" s="54">
        <f t="shared" si="1583"/>
        <v>0</v>
      </c>
      <c r="TY198" s="54">
        <f t="shared" si="1583"/>
        <v>0</v>
      </c>
      <c r="TZ198" s="55">
        <f t="shared" si="1583"/>
        <v>0</v>
      </c>
      <c r="UA198" s="54">
        <f t="shared" si="1583"/>
        <v>0</v>
      </c>
      <c r="UB198" s="54">
        <f t="shared" si="1583"/>
        <v>0</v>
      </c>
      <c r="UC198" s="54">
        <f t="shared" si="1583"/>
        <v>0</v>
      </c>
      <c r="UD198" s="107">
        <f t="shared" si="1583"/>
        <v>0</v>
      </c>
      <c r="UE198" s="55">
        <f t="shared" si="1583"/>
        <v>0</v>
      </c>
      <c r="UF198" s="54">
        <f t="shared" si="1583"/>
        <v>0</v>
      </c>
      <c r="UG198" s="54">
        <f t="shared" si="1583"/>
        <v>0</v>
      </c>
      <c r="UH198" s="54">
        <f t="shared" si="1583"/>
        <v>0</v>
      </c>
      <c r="UI198" s="54">
        <f t="shared" si="1583"/>
        <v>0</v>
      </c>
      <c r="UJ198" s="54">
        <f t="shared" si="1583"/>
        <v>0</v>
      </c>
      <c r="UK198" s="54">
        <f t="shared" si="1583"/>
        <v>0</v>
      </c>
      <c r="UL198" s="54">
        <f t="shared" si="1583"/>
        <v>0</v>
      </c>
      <c r="UM198" s="54">
        <f t="shared" si="1583"/>
        <v>0</v>
      </c>
      <c r="UN198" s="54">
        <f t="shared" si="1583"/>
        <v>0</v>
      </c>
      <c r="UO198" s="54">
        <f t="shared" si="1583"/>
        <v>0</v>
      </c>
      <c r="UP198" s="55">
        <f t="shared" si="1583"/>
        <v>0</v>
      </c>
      <c r="UQ198" s="54">
        <f t="shared" si="1583"/>
        <v>0</v>
      </c>
      <c r="UR198" s="54">
        <f t="shared" si="1583"/>
        <v>0</v>
      </c>
      <c r="US198" s="54">
        <f t="shared" si="1583"/>
        <v>0</v>
      </c>
      <c r="UT198" s="54">
        <f t="shared" si="1583"/>
        <v>0</v>
      </c>
      <c r="UU198" s="54">
        <f t="shared" si="1583"/>
        <v>0</v>
      </c>
      <c r="UV198" s="54">
        <f t="shared" si="1583"/>
        <v>0</v>
      </c>
      <c r="UW198" s="54">
        <f t="shared" si="1583"/>
        <v>0</v>
      </c>
      <c r="UX198" s="54">
        <f t="shared" si="1583"/>
        <v>0</v>
      </c>
      <c r="UY198" s="54">
        <f t="shared" si="1583"/>
        <v>0</v>
      </c>
      <c r="UZ198" s="54">
        <f t="shared" si="1583"/>
        <v>0</v>
      </c>
      <c r="VA198" s="54">
        <f t="shared" si="1583"/>
        <v>0</v>
      </c>
      <c r="VB198" s="54">
        <f t="shared" si="1583"/>
        <v>0</v>
      </c>
      <c r="VC198" s="54">
        <f t="shared" si="1583"/>
        <v>0</v>
      </c>
      <c r="VD198" s="107">
        <f t="shared" si="1583"/>
        <v>0</v>
      </c>
      <c r="VE198" s="15" t="str">
        <f t="shared" si="1195"/>
        <v>-</v>
      </c>
    </row>
    <row r="199" spans="1:577" ht="20.149999999999999" customHeight="1">
      <c r="A199" s="16">
        <v>66</v>
      </c>
      <c r="B199" s="16"/>
      <c r="C199" s="17"/>
      <c r="D199" s="18" t="s">
        <v>187</v>
      </c>
      <c r="E199" s="187">
        <f t="shared" ref="E199:BP199" si="1584">E200+E206+E209</f>
        <v>0</v>
      </c>
      <c r="F199" s="188">
        <f t="shared" si="1584"/>
        <v>0</v>
      </c>
      <c r="G199" s="188">
        <f t="shared" si="1584"/>
        <v>0</v>
      </c>
      <c r="H199" s="189">
        <f t="shared" si="1584"/>
        <v>0</v>
      </c>
      <c r="I199" s="227">
        <f t="shared" si="1584"/>
        <v>0</v>
      </c>
      <c r="J199" s="188">
        <f t="shared" si="1584"/>
        <v>0</v>
      </c>
      <c r="K199" s="57">
        <f t="shared" si="1584"/>
        <v>0</v>
      </c>
      <c r="L199" s="56">
        <f t="shared" si="1584"/>
        <v>0</v>
      </c>
      <c r="M199" s="56">
        <f t="shared" si="1584"/>
        <v>0</v>
      </c>
      <c r="N199" s="56">
        <f t="shared" si="1584"/>
        <v>0</v>
      </c>
      <c r="O199" s="56">
        <f t="shared" si="1584"/>
        <v>0</v>
      </c>
      <c r="P199" s="56">
        <f t="shared" si="1584"/>
        <v>0</v>
      </c>
      <c r="Q199" s="56">
        <f t="shared" si="1584"/>
        <v>0</v>
      </c>
      <c r="R199" s="56">
        <f t="shared" si="1584"/>
        <v>0</v>
      </c>
      <c r="S199" s="56">
        <f t="shared" si="1584"/>
        <v>0</v>
      </c>
      <c r="T199" s="56">
        <f t="shared" si="1584"/>
        <v>0</v>
      </c>
      <c r="U199" s="57">
        <f t="shared" si="1584"/>
        <v>0</v>
      </c>
      <c r="V199" s="56">
        <f t="shared" si="1584"/>
        <v>0</v>
      </c>
      <c r="W199" s="56">
        <f t="shared" si="1584"/>
        <v>0</v>
      </c>
      <c r="X199" s="56">
        <f t="shared" si="1584"/>
        <v>0</v>
      </c>
      <c r="Y199" s="108">
        <f t="shared" si="1584"/>
        <v>0</v>
      </c>
      <c r="Z199" s="57">
        <f t="shared" si="1584"/>
        <v>0</v>
      </c>
      <c r="AA199" s="56">
        <f t="shared" si="1584"/>
        <v>0</v>
      </c>
      <c r="AB199" s="56">
        <f t="shared" si="1584"/>
        <v>0</v>
      </c>
      <c r="AC199" s="56">
        <f t="shared" si="1584"/>
        <v>0</v>
      </c>
      <c r="AD199" s="56">
        <f t="shared" si="1584"/>
        <v>0</v>
      </c>
      <c r="AE199" s="56">
        <f t="shared" si="1584"/>
        <v>0</v>
      </c>
      <c r="AF199" s="56">
        <f t="shared" si="1584"/>
        <v>0</v>
      </c>
      <c r="AG199" s="56">
        <f t="shared" si="1584"/>
        <v>0</v>
      </c>
      <c r="AH199" s="56">
        <f t="shared" si="1584"/>
        <v>0</v>
      </c>
      <c r="AI199" s="56">
        <f t="shared" si="1584"/>
        <v>0</v>
      </c>
      <c r="AJ199" s="56">
        <f t="shared" si="1584"/>
        <v>0</v>
      </c>
      <c r="AK199" s="57">
        <f t="shared" si="1584"/>
        <v>0</v>
      </c>
      <c r="AL199" s="56">
        <f t="shared" si="1584"/>
        <v>0</v>
      </c>
      <c r="AM199" s="56">
        <f t="shared" si="1584"/>
        <v>0</v>
      </c>
      <c r="AN199" s="56">
        <f t="shared" si="1584"/>
        <v>0</v>
      </c>
      <c r="AO199" s="108">
        <f t="shared" si="1584"/>
        <v>0</v>
      </c>
      <c r="AP199" s="57">
        <f t="shared" si="1584"/>
        <v>0</v>
      </c>
      <c r="AQ199" s="56">
        <f t="shared" si="1584"/>
        <v>0</v>
      </c>
      <c r="AR199" s="56">
        <f t="shared" si="1584"/>
        <v>0</v>
      </c>
      <c r="AS199" s="56">
        <f t="shared" si="1584"/>
        <v>0</v>
      </c>
      <c r="AT199" s="56">
        <f t="shared" si="1584"/>
        <v>0</v>
      </c>
      <c r="AU199" s="56">
        <f t="shared" si="1584"/>
        <v>0</v>
      </c>
      <c r="AV199" s="56">
        <f t="shared" si="1584"/>
        <v>0</v>
      </c>
      <c r="AW199" s="56">
        <f t="shared" si="1584"/>
        <v>0</v>
      </c>
      <c r="AX199" s="56">
        <f t="shared" si="1584"/>
        <v>0</v>
      </c>
      <c r="AY199" s="56">
        <f t="shared" si="1584"/>
        <v>0</v>
      </c>
      <c r="AZ199" s="56">
        <f t="shared" si="1584"/>
        <v>0</v>
      </c>
      <c r="BA199" s="57">
        <f t="shared" si="1584"/>
        <v>0</v>
      </c>
      <c r="BB199" s="56">
        <f t="shared" si="1584"/>
        <v>0</v>
      </c>
      <c r="BC199" s="56">
        <f t="shared" si="1584"/>
        <v>0</v>
      </c>
      <c r="BD199" s="56">
        <f t="shared" si="1584"/>
        <v>0</v>
      </c>
      <c r="BE199" s="108">
        <f t="shared" si="1584"/>
        <v>0</v>
      </c>
      <c r="BF199" s="57">
        <f t="shared" si="1584"/>
        <v>0</v>
      </c>
      <c r="BG199" s="56">
        <f t="shared" si="1584"/>
        <v>0</v>
      </c>
      <c r="BH199" s="56">
        <f t="shared" si="1584"/>
        <v>0</v>
      </c>
      <c r="BI199" s="56">
        <f t="shared" si="1584"/>
        <v>0</v>
      </c>
      <c r="BJ199" s="56">
        <f t="shared" si="1584"/>
        <v>0</v>
      </c>
      <c r="BK199" s="56">
        <f t="shared" si="1584"/>
        <v>0</v>
      </c>
      <c r="BL199" s="56">
        <f t="shared" si="1584"/>
        <v>0</v>
      </c>
      <c r="BM199" s="56">
        <f t="shared" si="1584"/>
        <v>0</v>
      </c>
      <c r="BN199" s="56">
        <f t="shared" si="1584"/>
        <v>0</v>
      </c>
      <c r="BO199" s="56">
        <f t="shared" si="1584"/>
        <v>0</v>
      </c>
      <c r="BP199" s="56">
        <f t="shared" si="1584"/>
        <v>0</v>
      </c>
      <c r="BQ199" s="57">
        <f t="shared" ref="BQ199:EM199" si="1585">BQ200+BQ206+BQ209</f>
        <v>0</v>
      </c>
      <c r="BR199" s="56">
        <f t="shared" si="1585"/>
        <v>0</v>
      </c>
      <c r="BS199" s="56">
        <f t="shared" si="1585"/>
        <v>0</v>
      </c>
      <c r="BT199" s="56">
        <f t="shared" si="1585"/>
        <v>0</v>
      </c>
      <c r="BU199" s="108">
        <f t="shared" si="1585"/>
        <v>0</v>
      </c>
      <c r="BV199" s="57">
        <f t="shared" si="1585"/>
        <v>0</v>
      </c>
      <c r="BW199" s="56">
        <f t="shared" si="1585"/>
        <v>0</v>
      </c>
      <c r="BX199" s="56">
        <f t="shared" si="1585"/>
        <v>0</v>
      </c>
      <c r="BY199" s="56">
        <f t="shared" si="1585"/>
        <v>0</v>
      </c>
      <c r="BZ199" s="56">
        <f t="shared" si="1585"/>
        <v>0</v>
      </c>
      <c r="CA199" s="56">
        <f t="shared" si="1585"/>
        <v>0</v>
      </c>
      <c r="CB199" s="56">
        <f t="shared" si="1585"/>
        <v>0</v>
      </c>
      <c r="CC199" s="56">
        <f t="shared" si="1585"/>
        <v>0</v>
      </c>
      <c r="CD199" s="56">
        <f t="shared" si="1585"/>
        <v>0</v>
      </c>
      <c r="CE199" s="56">
        <f t="shared" si="1585"/>
        <v>0</v>
      </c>
      <c r="CF199" s="56">
        <f t="shared" si="1585"/>
        <v>0</v>
      </c>
      <c r="CG199" s="57">
        <f t="shared" si="1585"/>
        <v>0</v>
      </c>
      <c r="CH199" s="56">
        <f t="shared" si="1585"/>
        <v>0</v>
      </c>
      <c r="CI199" s="56">
        <f t="shared" si="1585"/>
        <v>0</v>
      </c>
      <c r="CJ199" s="56">
        <f t="shared" si="1585"/>
        <v>0</v>
      </c>
      <c r="CK199" s="56">
        <f t="shared" si="1585"/>
        <v>0</v>
      </c>
      <c r="CL199" s="56">
        <f t="shared" si="1585"/>
        <v>0</v>
      </c>
      <c r="CM199" s="56">
        <f t="shared" si="1585"/>
        <v>0</v>
      </c>
      <c r="CN199" s="56">
        <f t="shared" si="1585"/>
        <v>0</v>
      </c>
      <c r="CO199" s="56">
        <f t="shared" si="1585"/>
        <v>0</v>
      </c>
      <c r="CP199" s="56">
        <f t="shared" si="1585"/>
        <v>0</v>
      </c>
      <c r="CQ199" s="56">
        <f t="shared" si="1585"/>
        <v>0</v>
      </c>
      <c r="CR199" s="56">
        <f t="shared" si="1585"/>
        <v>0</v>
      </c>
      <c r="CS199" s="56">
        <f t="shared" si="1585"/>
        <v>0</v>
      </c>
      <c r="CT199" s="56">
        <f t="shared" si="1585"/>
        <v>0</v>
      </c>
      <c r="CU199" s="108">
        <f t="shared" si="1585"/>
        <v>0</v>
      </c>
      <c r="CV199" s="151">
        <f t="shared" si="1585"/>
        <v>0</v>
      </c>
      <c r="CW199" s="57">
        <f t="shared" si="1585"/>
        <v>0</v>
      </c>
      <c r="CX199" s="56">
        <f t="shared" si="1585"/>
        <v>0</v>
      </c>
      <c r="CY199" s="56">
        <f t="shared" si="1585"/>
        <v>0</v>
      </c>
      <c r="CZ199" s="56">
        <f t="shared" si="1585"/>
        <v>0</v>
      </c>
      <c r="DA199" s="56">
        <f t="shared" si="1585"/>
        <v>0</v>
      </c>
      <c r="DB199" s="56">
        <f t="shared" si="1585"/>
        <v>0</v>
      </c>
      <c r="DC199" s="56">
        <f t="shared" si="1585"/>
        <v>0</v>
      </c>
      <c r="DD199" s="56">
        <f t="shared" si="1585"/>
        <v>0</v>
      </c>
      <c r="DE199" s="56">
        <f t="shared" si="1585"/>
        <v>0</v>
      </c>
      <c r="DF199" s="56">
        <f t="shared" si="1585"/>
        <v>0</v>
      </c>
      <c r="DG199" s="56">
        <f t="shared" si="1585"/>
        <v>0</v>
      </c>
      <c r="DH199" s="57">
        <f t="shared" si="1585"/>
        <v>0</v>
      </c>
      <c r="DI199" s="56">
        <f t="shared" si="1585"/>
        <v>0</v>
      </c>
      <c r="DJ199" s="56">
        <f t="shared" si="1585"/>
        <v>0</v>
      </c>
      <c r="DK199" s="56">
        <f t="shared" si="1585"/>
        <v>0</v>
      </c>
      <c r="DL199" s="108">
        <f t="shared" si="1585"/>
        <v>0</v>
      </c>
      <c r="DM199" s="57">
        <f t="shared" si="1585"/>
        <v>0</v>
      </c>
      <c r="DN199" s="56">
        <f t="shared" si="1585"/>
        <v>0</v>
      </c>
      <c r="DO199" s="56">
        <f t="shared" si="1585"/>
        <v>0</v>
      </c>
      <c r="DP199" s="56">
        <f t="shared" si="1585"/>
        <v>0</v>
      </c>
      <c r="DQ199" s="56">
        <f t="shared" si="1585"/>
        <v>0</v>
      </c>
      <c r="DR199" s="56">
        <f t="shared" si="1585"/>
        <v>0</v>
      </c>
      <c r="DS199" s="56">
        <f t="shared" si="1585"/>
        <v>0</v>
      </c>
      <c r="DT199" s="56">
        <f t="shared" si="1585"/>
        <v>0</v>
      </c>
      <c r="DU199" s="56">
        <f t="shared" si="1585"/>
        <v>0</v>
      </c>
      <c r="DV199" s="56">
        <f t="shared" si="1585"/>
        <v>0</v>
      </c>
      <c r="DW199" s="56">
        <f t="shared" si="1585"/>
        <v>0</v>
      </c>
      <c r="DX199" s="57">
        <f t="shared" si="1585"/>
        <v>0</v>
      </c>
      <c r="DY199" s="56">
        <f t="shared" si="1585"/>
        <v>0</v>
      </c>
      <c r="DZ199" s="56">
        <f t="shared" si="1585"/>
        <v>0</v>
      </c>
      <c r="EA199" s="56">
        <f t="shared" si="1585"/>
        <v>0</v>
      </c>
      <c r="EB199" s="108">
        <f t="shared" si="1585"/>
        <v>0</v>
      </c>
      <c r="EC199" s="57">
        <f t="shared" si="1585"/>
        <v>0</v>
      </c>
      <c r="ED199" s="56">
        <f t="shared" si="1585"/>
        <v>0</v>
      </c>
      <c r="EE199" s="56">
        <f t="shared" si="1585"/>
        <v>0</v>
      </c>
      <c r="EF199" s="56">
        <f t="shared" si="1585"/>
        <v>0</v>
      </c>
      <c r="EG199" s="56">
        <f t="shared" si="1585"/>
        <v>0</v>
      </c>
      <c r="EH199" s="56">
        <f t="shared" si="1585"/>
        <v>0</v>
      </c>
      <c r="EI199" s="56">
        <f t="shared" si="1585"/>
        <v>0</v>
      </c>
      <c r="EJ199" s="56">
        <f t="shared" si="1585"/>
        <v>0</v>
      </c>
      <c r="EK199" s="56">
        <f t="shared" si="1585"/>
        <v>0</v>
      </c>
      <c r="EL199" s="56">
        <f t="shared" si="1585"/>
        <v>0</v>
      </c>
      <c r="EM199" s="56">
        <f t="shared" si="1585"/>
        <v>0</v>
      </c>
      <c r="EN199" s="57">
        <f t="shared" ref="EN199:GY199" si="1586">EN200+EN206+EN209</f>
        <v>0</v>
      </c>
      <c r="EO199" s="56">
        <f t="shared" si="1586"/>
        <v>0</v>
      </c>
      <c r="EP199" s="56">
        <f t="shared" si="1586"/>
        <v>0</v>
      </c>
      <c r="EQ199" s="56">
        <f t="shared" si="1586"/>
        <v>0</v>
      </c>
      <c r="ER199" s="108">
        <f t="shared" si="1586"/>
        <v>0</v>
      </c>
      <c r="ES199" s="57">
        <f t="shared" si="1586"/>
        <v>0</v>
      </c>
      <c r="ET199" s="56">
        <f t="shared" si="1586"/>
        <v>0</v>
      </c>
      <c r="EU199" s="56">
        <f t="shared" si="1586"/>
        <v>0</v>
      </c>
      <c r="EV199" s="56">
        <f t="shared" si="1586"/>
        <v>0</v>
      </c>
      <c r="EW199" s="56">
        <f t="shared" si="1586"/>
        <v>0</v>
      </c>
      <c r="EX199" s="56">
        <f t="shared" si="1586"/>
        <v>0</v>
      </c>
      <c r="EY199" s="56">
        <f t="shared" si="1586"/>
        <v>0</v>
      </c>
      <c r="EZ199" s="56">
        <f t="shared" si="1586"/>
        <v>0</v>
      </c>
      <c r="FA199" s="56">
        <f t="shared" si="1586"/>
        <v>0</v>
      </c>
      <c r="FB199" s="56">
        <f t="shared" si="1586"/>
        <v>0</v>
      </c>
      <c r="FC199" s="56">
        <f t="shared" si="1586"/>
        <v>0</v>
      </c>
      <c r="FD199" s="57">
        <f t="shared" si="1586"/>
        <v>0</v>
      </c>
      <c r="FE199" s="56">
        <f t="shared" si="1586"/>
        <v>0</v>
      </c>
      <c r="FF199" s="56">
        <f t="shared" si="1586"/>
        <v>0</v>
      </c>
      <c r="FG199" s="56">
        <f t="shared" si="1586"/>
        <v>0</v>
      </c>
      <c r="FH199" s="108">
        <f t="shared" si="1586"/>
        <v>0</v>
      </c>
      <c r="FI199" s="57">
        <f t="shared" si="1586"/>
        <v>0</v>
      </c>
      <c r="FJ199" s="56">
        <f t="shared" si="1586"/>
        <v>0</v>
      </c>
      <c r="FK199" s="56">
        <f t="shared" si="1586"/>
        <v>0</v>
      </c>
      <c r="FL199" s="56">
        <f t="shared" si="1586"/>
        <v>0</v>
      </c>
      <c r="FM199" s="56">
        <f t="shared" si="1586"/>
        <v>0</v>
      </c>
      <c r="FN199" s="56">
        <f t="shared" si="1586"/>
        <v>0</v>
      </c>
      <c r="FO199" s="56">
        <f t="shared" si="1586"/>
        <v>0</v>
      </c>
      <c r="FP199" s="56">
        <f t="shared" si="1586"/>
        <v>0</v>
      </c>
      <c r="FQ199" s="56">
        <f t="shared" si="1586"/>
        <v>0</v>
      </c>
      <c r="FR199" s="56">
        <f t="shared" si="1586"/>
        <v>0</v>
      </c>
      <c r="FS199" s="56">
        <f t="shared" si="1586"/>
        <v>0</v>
      </c>
      <c r="FT199" s="57">
        <f t="shared" si="1586"/>
        <v>0</v>
      </c>
      <c r="FU199" s="56">
        <f t="shared" si="1586"/>
        <v>0</v>
      </c>
      <c r="FV199" s="56">
        <f t="shared" si="1586"/>
        <v>0</v>
      </c>
      <c r="FW199" s="56">
        <f t="shared" si="1586"/>
        <v>0</v>
      </c>
      <c r="FX199" s="108">
        <f t="shared" si="1586"/>
        <v>0</v>
      </c>
      <c r="FY199" s="57">
        <f t="shared" si="1586"/>
        <v>0</v>
      </c>
      <c r="FZ199" s="56">
        <f t="shared" si="1586"/>
        <v>0</v>
      </c>
      <c r="GA199" s="56">
        <f t="shared" si="1586"/>
        <v>0</v>
      </c>
      <c r="GB199" s="56">
        <f t="shared" si="1586"/>
        <v>0</v>
      </c>
      <c r="GC199" s="56">
        <f t="shared" si="1586"/>
        <v>0</v>
      </c>
      <c r="GD199" s="56">
        <f t="shared" si="1586"/>
        <v>0</v>
      </c>
      <c r="GE199" s="56">
        <f t="shared" si="1586"/>
        <v>0</v>
      </c>
      <c r="GF199" s="56">
        <f t="shared" si="1586"/>
        <v>0</v>
      </c>
      <c r="GG199" s="56">
        <f t="shared" si="1586"/>
        <v>0</v>
      </c>
      <c r="GH199" s="56">
        <f t="shared" si="1586"/>
        <v>0</v>
      </c>
      <c r="GI199" s="56">
        <f t="shared" si="1586"/>
        <v>0</v>
      </c>
      <c r="GJ199" s="57">
        <f t="shared" si="1586"/>
        <v>0</v>
      </c>
      <c r="GK199" s="56">
        <f t="shared" si="1586"/>
        <v>0</v>
      </c>
      <c r="GL199" s="56">
        <f t="shared" si="1586"/>
        <v>0</v>
      </c>
      <c r="GM199" s="56">
        <f t="shared" si="1586"/>
        <v>0</v>
      </c>
      <c r="GN199" s="108">
        <f t="shared" si="1586"/>
        <v>0</v>
      </c>
      <c r="GO199" s="57">
        <f t="shared" si="1586"/>
        <v>0</v>
      </c>
      <c r="GP199" s="56">
        <f t="shared" si="1586"/>
        <v>0</v>
      </c>
      <c r="GQ199" s="56">
        <f t="shared" si="1586"/>
        <v>0</v>
      </c>
      <c r="GR199" s="56">
        <f t="shared" si="1586"/>
        <v>0</v>
      </c>
      <c r="GS199" s="56">
        <f t="shared" si="1586"/>
        <v>0</v>
      </c>
      <c r="GT199" s="56">
        <f t="shared" si="1586"/>
        <v>0</v>
      </c>
      <c r="GU199" s="56">
        <f t="shared" si="1586"/>
        <v>0</v>
      </c>
      <c r="GV199" s="56">
        <f t="shared" si="1586"/>
        <v>0</v>
      </c>
      <c r="GW199" s="56">
        <f t="shared" si="1586"/>
        <v>0</v>
      </c>
      <c r="GX199" s="56">
        <f t="shared" si="1586"/>
        <v>0</v>
      </c>
      <c r="GY199" s="56">
        <f t="shared" si="1586"/>
        <v>0</v>
      </c>
      <c r="GZ199" s="57">
        <f t="shared" ref="GZ199:JW199" si="1587">GZ200+GZ206+GZ209</f>
        <v>0</v>
      </c>
      <c r="HA199" s="56">
        <f t="shared" si="1587"/>
        <v>0</v>
      </c>
      <c r="HB199" s="56">
        <f t="shared" si="1587"/>
        <v>0</v>
      </c>
      <c r="HC199" s="56">
        <f t="shared" si="1587"/>
        <v>0</v>
      </c>
      <c r="HD199" s="56">
        <f t="shared" si="1587"/>
        <v>0</v>
      </c>
      <c r="HE199" s="56">
        <f t="shared" si="1587"/>
        <v>0</v>
      </c>
      <c r="HF199" s="56">
        <f t="shared" si="1587"/>
        <v>0</v>
      </c>
      <c r="HG199" s="56">
        <f t="shared" si="1587"/>
        <v>0</v>
      </c>
      <c r="HH199" s="56">
        <f t="shared" si="1587"/>
        <v>0</v>
      </c>
      <c r="HI199" s="56">
        <f t="shared" si="1587"/>
        <v>0</v>
      </c>
      <c r="HJ199" s="56">
        <f t="shared" si="1587"/>
        <v>0</v>
      </c>
      <c r="HK199" s="56">
        <f t="shared" si="1587"/>
        <v>0</v>
      </c>
      <c r="HL199" s="56">
        <f t="shared" si="1587"/>
        <v>0</v>
      </c>
      <c r="HM199" s="56">
        <f t="shared" si="1587"/>
        <v>0</v>
      </c>
      <c r="HN199" s="108">
        <f t="shared" si="1587"/>
        <v>0</v>
      </c>
      <c r="HO199" s="135">
        <f t="shared" si="1587"/>
        <v>0</v>
      </c>
      <c r="HP199" s="151">
        <f t="shared" si="1587"/>
        <v>0</v>
      </c>
      <c r="HQ199" s="57">
        <f t="shared" si="1587"/>
        <v>0</v>
      </c>
      <c r="HR199" s="56">
        <f t="shared" si="1587"/>
        <v>0</v>
      </c>
      <c r="HS199" s="56">
        <f t="shared" si="1587"/>
        <v>0</v>
      </c>
      <c r="HT199" s="56">
        <f t="shared" si="1587"/>
        <v>0</v>
      </c>
      <c r="HU199" s="56">
        <f t="shared" si="1587"/>
        <v>0</v>
      </c>
      <c r="HV199" s="56">
        <f t="shared" si="1587"/>
        <v>0</v>
      </c>
      <c r="HW199" s="56">
        <f t="shared" si="1587"/>
        <v>0</v>
      </c>
      <c r="HX199" s="56">
        <f t="shared" si="1587"/>
        <v>0</v>
      </c>
      <c r="HY199" s="56">
        <f t="shared" si="1587"/>
        <v>0</v>
      </c>
      <c r="HZ199" s="56">
        <f t="shared" si="1587"/>
        <v>0</v>
      </c>
      <c r="IA199" s="56">
        <f t="shared" si="1587"/>
        <v>0</v>
      </c>
      <c r="IB199" s="57">
        <f t="shared" si="1587"/>
        <v>0</v>
      </c>
      <c r="IC199" s="56">
        <f t="shared" si="1587"/>
        <v>0</v>
      </c>
      <c r="ID199" s="56">
        <f t="shared" si="1587"/>
        <v>0</v>
      </c>
      <c r="IE199" s="56">
        <f t="shared" si="1587"/>
        <v>0</v>
      </c>
      <c r="IF199" s="108">
        <f t="shared" si="1587"/>
        <v>0</v>
      </c>
      <c r="IG199" s="57">
        <f t="shared" si="1587"/>
        <v>0</v>
      </c>
      <c r="IH199" s="56">
        <f t="shared" si="1587"/>
        <v>0</v>
      </c>
      <c r="II199" s="56">
        <f t="shared" si="1587"/>
        <v>0</v>
      </c>
      <c r="IJ199" s="56">
        <f t="shared" si="1587"/>
        <v>0</v>
      </c>
      <c r="IK199" s="56">
        <f t="shared" si="1587"/>
        <v>0</v>
      </c>
      <c r="IL199" s="56">
        <f t="shared" si="1587"/>
        <v>0</v>
      </c>
      <c r="IM199" s="56">
        <f t="shared" si="1587"/>
        <v>0</v>
      </c>
      <c r="IN199" s="56">
        <f t="shared" si="1587"/>
        <v>0</v>
      </c>
      <c r="IO199" s="56">
        <f t="shared" si="1587"/>
        <v>0</v>
      </c>
      <c r="IP199" s="56">
        <f t="shared" si="1587"/>
        <v>0</v>
      </c>
      <c r="IQ199" s="56">
        <f t="shared" si="1587"/>
        <v>0</v>
      </c>
      <c r="IR199" s="57">
        <f t="shared" si="1587"/>
        <v>0</v>
      </c>
      <c r="IS199" s="56">
        <f t="shared" si="1587"/>
        <v>0</v>
      </c>
      <c r="IT199" s="56">
        <f t="shared" si="1587"/>
        <v>0</v>
      </c>
      <c r="IU199" s="56">
        <f t="shared" si="1587"/>
        <v>0</v>
      </c>
      <c r="IV199" s="108">
        <f t="shared" si="1587"/>
        <v>0</v>
      </c>
      <c r="IW199" s="57">
        <f t="shared" si="1587"/>
        <v>0</v>
      </c>
      <c r="IX199" s="56">
        <f t="shared" si="1587"/>
        <v>0</v>
      </c>
      <c r="IY199" s="56">
        <f t="shared" si="1587"/>
        <v>0</v>
      </c>
      <c r="IZ199" s="56">
        <f t="shared" si="1587"/>
        <v>0</v>
      </c>
      <c r="JA199" s="56">
        <f t="shared" si="1587"/>
        <v>0</v>
      </c>
      <c r="JB199" s="56">
        <f t="shared" si="1587"/>
        <v>0</v>
      </c>
      <c r="JC199" s="56">
        <f t="shared" si="1587"/>
        <v>0</v>
      </c>
      <c r="JD199" s="56">
        <f t="shared" si="1587"/>
        <v>0</v>
      </c>
      <c r="JE199" s="56">
        <f t="shared" si="1587"/>
        <v>0</v>
      </c>
      <c r="JF199" s="56">
        <f t="shared" si="1587"/>
        <v>0</v>
      </c>
      <c r="JG199" s="56">
        <f t="shared" si="1587"/>
        <v>0</v>
      </c>
      <c r="JH199" s="57">
        <f t="shared" si="1587"/>
        <v>0</v>
      </c>
      <c r="JI199" s="56">
        <f t="shared" si="1587"/>
        <v>0</v>
      </c>
      <c r="JJ199" s="56">
        <f t="shared" si="1587"/>
        <v>0</v>
      </c>
      <c r="JK199" s="56">
        <f t="shared" si="1587"/>
        <v>0</v>
      </c>
      <c r="JL199" s="108">
        <f t="shared" si="1587"/>
        <v>0</v>
      </c>
      <c r="JM199" s="57">
        <f t="shared" si="1587"/>
        <v>0</v>
      </c>
      <c r="JN199" s="56">
        <f t="shared" si="1587"/>
        <v>0</v>
      </c>
      <c r="JO199" s="56">
        <f t="shared" si="1587"/>
        <v>0</v>
      </c>
      <c r="JP199" s="56">
        <f t="shared" si="1587"/>
        <v>0</v>
      </c>
      <c r="JQ199" s="56">
        <f t="shared" si="1587"/>
        <v>0</v>
      </c>
      <c r="JR199" s="56">
        <f t="shared" si="1587"/>
        <v>0</v>
      </c>
      <c r="JS199" s="56">
        <f t="shared" si="1587"/>
        <v>0</v>
      </c>
      <c r="JT199" s="56">
        <f t="shared" si="1587"/>
        <v>0</v>
      </c>
      <c r="JU199" s="56">
        <f t="shared" si="1587"/>
        <v>0</v>
      </c>
      <c r="JV199" s="56">
        <f t="shared" si="1587"/>
        <v>0</v>
      </c>
      <c r="JW199" s="56">
        <f t="shared" si="1587"/>
        <v>0</v>
      </c>
      <c r="JX199" s="57">
        <f t="shared" ref="JX199:MT199" si="1588">JX200+JX206+JX209</f>
        <v>0</v>
      </c>
      <c r="JY199" s="56">
        <f t="shared" si="1588"/>
        <v>0</v>
      </c>
      <c r="JZ199" s="56">
        <f t="shared" si="1588"/>
        <v>0</v>
      </c>
      <c r="KA199" s="56">
        <f t="shared" si="1588"/>
        <v>0</v>
      </c>
      <c r="KB199" s="108">
        <f t="shared" si="1588"/>
        <v>0</v>
      </c>
      <c r="KC199" s="57">
        <f t="shared" si="1588"/>
        <v>0</v>
      </c>
      <c r="KD199" s="56">
        <f t="shared" si="1588"/>
        <v>0</v>
      </c>
      <c r="KE199" s="56">
        <f t="shared" si="1588"/>
        <v>0</v>
      </c>
      <c r="KF199" s="56">
        <f t="shared" si="1588"/>
        <v>0</v>
      </c>
      <c r="KG199" s="56">
        <f t="shared" si="1588"/>
        <v>0</v>
      </c>
      <c r="KH199" s="56">
        <f t="shared" si="1588"/>
        <v>0</v>
      </c>
      <c r="KI199" s="56">
        <f t="shared" si="1588"/>
        <v>0</v>
      </c>
      <c r="KJ199" s="56">
        <f t="shared" si="1588"/>
        <v>0</v>
      </c>
      <c r="KK199" s="56">
        <f t="shared" si="1588"/>
        <v>0</v>
      </c>
      <c r="KL199" s="56">
        <f t="shared" si="1588"/>
        <v>0</v>
      </c>
      <c r="KM199" s="56">
        <f t="shared" si="1588"/>
        <v>0</v>
      </c>
      <c r="KN199" s="57">
        <f t="shared" si="1588"/>
        <v>0</v>
      </c>
      <c r="KO199" s="56">
        <f t="shared" si="1588"/>
        <v>0</v>
      </c>
      <c r="KP199" s="56">
        <f t="shared" si="1588"/>
        <v>0</v>
      </c>
      <c r="KQ199" s="56">
        <f t="shared" si="1588"/>
        <v>0</v>
      </c>
      <c r="KR199" s="56">
        <f t="shared" si="1588"/>
        <v>0</v>
      </c>
      <c r="KS199" s="56">
        <f t="shared" si="1588"/>
        <v>0</v>
      </c>
      <c r="KT199" s="56">
        <f t="shared" si="1588"/>
        <v>0</v>
      </c>
      <c r="KU199" s="56">
        <f t="shared" si="1588"/>
        <v>0</v>
      </c>
      <c r="KV199" s="56">
        <f t="shared" si="1588"/>
        <v>0</v>
      </c>
      <c r="KW199" s="56">
        <f t="shared" si="1588"/>
        <v>0</v>
      </c>
      <c r="KX199" s="56">
        <f t="shared" si="1588"/>
        <v>0</v>
      </c>
      <c r="KY199" s="56">
        <f t="shared" si="1588"/>
        <v>0</v>
      </c>
      <c r="KZ199" s="56">
        <f t="shared" si="1588"/>
        <v>0</v>
      </c>
      <c r="LA199" s="56">
        <f t="shared" si="1588"/>
        <v>0</v>
      </c>
      <c r="LB199" s="108">
        <f t="shared" si="1588"/>
        <v>0</v>
      </c>
      <c r="LC199" s="151">
        <f t="shared" si="1588"/>
        <v>0</v>
      </c>
      <c r="LD199" s="57">
        <f t="shared" si="1588"/>
        <v>0</v>
      </c>
      <c r="LE199" s="56">
        <f t="shared" si="1588"/>
        <v>0</v>
      </c>
      <c r="LF199" s="56">
        <f t="shared" si="1588"/>
        <v>0</v>
      </c>
      <c r="LG199" s="56">
        <f t="shared" si="1588"/>
        <v>0</v>
      </c>
      <c r="LH199" s="56">
        <f t="shared" si="1588"/>
        <v>0</v>
      </c>
      <c r="LI199" s="56">
        <f t="shared" si="1588"/>
        <v>0</v>
      </c>
      <c r="LJ199" s="56">
        <f t="shared" si="1588"/>
        <v>0</v>
      </c>
      <c r="LK199" s="56">
        <f t="shared" si="1588"/>
        <v>0</v>
      </c>
      <c r="LL199" s="56">
        <f t="shared" si="1588"/>
        <v>0</v>
      </c>
      <c r="LM199" s="56">
        <f t="shared" si="1588"/>
        <v>0</v>
      </c>
      <c r="LN199" s="56">
        <f t="shared" si="1588"/>
        <v>0</v>
      </c>
      <c r="LO199" s="57">
        <f t="shared" si="1588"/>
        <v>0</v>
      </c>
      <c r="LP199" s="56">
        <f t="shared" si="1588"/>
        <v>0</v>
      </c>
      <c r="LQ199" s="56">
        <f t="shared" si="1588"/>
        <v>0</v>
      </c>
      <c r="LR199" s="56">
        <f t="shared" si="1588"/>
        <v>0</v>
      </c>
      <c r="LS199" s="108">
        <f t="shared" si="1588"/>
        <v>0</v>
      </c>
      <c r="LT199" s="57">
        <f t="shared" si="1588"/>
        <v>0</v>
      </c>
      <c r="LU199" s="56">
        <f t="shared" si="1588"/>
        <v>0</v>
      </c>
      <c r="LV199" s="56">
        <f t="shared" si="1588"/>
        <v>0</v>
      </c>
      <c r="LW199" s="56">
        <f t="shared" si="1588"/>
        <v>0</v>
      </c>
      <c r="LX199" s="56">
        <f t="shared" si="1588"/>
        <v>0</v>
      </c>
      <c r="LY199" s="56">
        <f t="shared" si="1588"/>
        <v>0</v>
      </c>
      <c r="LZ199" s="56">
        <f t="shared" si="1588"/>
        <v>0</v>
      </c>
      <c r="MA199" s="56">
        <f t="shared" si="1588"/>
        <v>0</v>
      </c>
      <c r="MB199" s="56">
        <f t="shared" si="1588"/>
        <v>0</v>
      </c>
      <c r="MC199" s="56">
        <f t="shared" si="1588"/>
        <v>0</v>
      </c>
      <c r="MD199" s="56">
        <f t="shared" si="1588"/>
        <v>0</v>
      </c>
      <c r="ME199" s="57">
        <f t="shared" si="1588"/>
        <v>0</v>
      </c>
      <c r="MF199" s="56">
        <f t="shared" si="1588"/>
        <v>0</v>
      </c>
      <c r="MG199" s="56">
        <f t="shared" si="1588"/>
        <v>0</v>
      </c>
      <c r="MH199" s="56">
        <f t="shared" si="1588"/>
        <v>0</v>
      </c>
      <c r="MI199" s="108">
        <f t="shared" si="1588"/>
        <v>0</v>
      </c>
      <c r="MJ199" s="57">
        <f t="shared" si="1588"/>
        <v>0</v>
      </c>
      <c r="MK199" s="56">
        <f t="shared" si="1588"/>
        <v>0</v>
      </c>
      <c r="ML199" s="56">
        <f t="shared" si="1588"/>
        <v>0</v>
      </c>
      <c r="MM199" s="56">
        <f t="shared" si="1588"/>
        <v>0</v>
      </c>
      <c r="MN199" s="56">
        <f t="shared" si="1588"/>
        <v>0</v>
      </c>
      <c r="MO199" s="56">
        <f t="shared" si="1588"/>
        <v>0</v>
      </c>
      <c r="MP199" s="56">
        <f t="shared" si="1588"/>
        <v>0</v>
      </c>
      <c r="MQ199" s="56">
        <f t="shared" si="1588"/>
        <v>0</v>
      </c>
      <c r="MR199" s="56">
        <f t="shared" si="1588"/>
        <v>0</v>
      </c>
      <c r="MS199" s="56">
        <f t="shared" si="1588"/>
        <v>0</v>
      </c>
      <c r="MT199" s="56">
        <f t="shared" si="1588"/>
        <v>0</v>
      </c>
      <c r="MU199" s="57">
        <f t="shared" ref="MU199:PF199" si="1589">MU200+MU206+MU209</f>
        <v>0</v>
      </c>
      <c r="MV199" s="56">
        <f t="shared" si="1589"/>
        <v>0</v>
      </c>
      <c r="MW199" s="56">
        <f t="shared" si="1589"/>
        <v>0</v>
      </c>
      <c r="MX199" s="56">
        <f t="shared" si="1589"/>
        <v>0</v>
      </c>
      <c r="MY199" s="108">
        <f t="shared" si="1589"/>
        <v>0</v>
      </c>
      <c r="MZ199" s="57">
        <f t="shared" si="1589"/>
        <v>0</v>
      </c>
      <c r="NA199" s="56">
        <f t="shared" si="1589"/>
        <v>0</v>
      </c>
      <c r="NB199" s="56">
        <f t="shared" si="1589"/>
        <v>0</v>
      </c>
      <c r="NC199" s="56">
        <f t="shared" si="1589"/>
        <v>0</v>
      </c>
      <c r="ND199" s="56">
        <f t="shared" si="1589"/>
        <v>0</v>
      </c>
      <c r="NE199" s="56">
        <f t="shared" si="1589"/>
        <v>0</v>
      </c>
      <c r="NF199" s="56">
        <f t="shared" si="1589"/>
        <v>0</v>
      </c>
      <c r="NG199" s="56">
        <f t="shared" si="1589"/>
        <v>0</v>
      </c>
      <c r="NH199" s="56">
        <f t="shared" si="1589"/>
        <v>0</v>
      </c>
      <c r="NI199" s="56">
        <f t="shared" si="1589"/>
        <v>0</v>
      </c>
      <c r="NJ199" s="56">
        <f t="shared" si="1589"/>
        <v>0</v>
      </c>
      <c r="NK199" s="57">
        <f t="shared" si="1589"/>
        <v>0</v>
      </c>
      <c r="NL199" s="56">
        <f t="shared" si="1589"/>
        <v>0</v>
      </c>
      <c r="NM199" s="56">
        <f t="shared" si="1589"/>
        <v>0</v>
      </c>
      <c r="NN199" s="56">
        <f t="shared" si="1589"/>
        <v>0</v>
      </c>
      <c r="NO199" s="108">
        <f t="shared" si="1589"/>
        <v>0</v>
      </c>
      <c r="NP199" s="57">
        <f t="shared" si="1589"/>
        <v>0</v>
      </c>
      <c r="NQ199" s="56">
        <f t="shared" si="1589"/>
        <v>0</v>
      </c>
      <c r="NR199" s="56">
        <f t="shared" si="1589"/>
        <v>0</v>
      </c>
      <c r="NS199" s="56">
        <f t="shared" si="1589"/>
        <v>0</v>
      </c>
      <c r="NT199" s="56">
        <f t="shared" si="1589"/>
        <v>0</v>
      </c>
      <c r="NU199" s="56">
        <f t="shared" si="1589"/>
        <v>0</v>
      </c>
      <c r="NV199" s="56">
        <f t="shared" si="1589"/>
        <v>0</v>
      </c>
      <c r="NW199" s="56">
        <f t="shared" si="1589"/>
        <v>0</v>
      </c>
      <c r="NX199" s="56">
        <f t="shared" si="1589"/>
        <v>0</v>
      </c>
      <c r="NY199" s="56">
        <f t="shared" si="1589"/>
        <v>0</v>
      </c>
      <c r="NZ199" s="56">
        <f t="shared" si="1589"/>
        <v>0</v>
      </c>
      <c r="OA199" s="57">
        <f t="shared" si="1589"/>
        <v>0</v>
      </c>
      <c r="OB199" s="56">
        <f t="shared" si="1589"/>
        <v>0</v>
      </c>
      <c r="OC199" s="56">
        <f t="shared" si="1589"/>
        <v>0</v>
      </c>
      <c r="OD199" s="56">
        <f t="shared" si="1589"/>
        <v>0</v>
      </c>
      <c r="OE199" s="108">
        <f t="shared" si="1589"/>
        <v>0</v>
      </c>
      <c r="OF199" s="57">
        <f t="shared" si="1589"/>
        <v>0</v>
      </c>
      <c r="OG199" s="56">
        <f t="shared" si="1589"/>
        <v>0</v>
      </c>
      <c r="OH199" s="56">
        <f t="shared" si="1589"/>
        <v>0</v>
      </c>
      <c r="OI199" s="56">
        <f t="shared" si="1589"/>
        <v>0</v>
      </c>
      <c r="OJ199" s="56">
        <f t="shared" si="1589"/>
        <v>0</v>
      </c>
      <c r="OK199" s="56">
        <f t="shared" si="1589"/>
        <v>0</v>
      </c>
      <c r="OL199" s="56">
        <f t="shared" si="1589"/>
        <v>0</v>
      </c>
      <c r="OM199" s="56">
        <f t="shared" si="1589"/>
        <v>0</v>
      </c>
      <c r="ON199" s="56">
        <f t="shared" si="1589"/>
        <v>0</v>
      </c>
      <c r="OO199" s="56">
        <f t="shared" si="1589"/>
        <v>0</v>
      </c>
      <c r="OP199" s="56">
        <f t="shared" si="1589"/>
        <v>0</v>
      </c>
      <c r="OQ199" s="57">
        <f t="shared" si="1589"/>
        <v>0</v>
      </c>
      <c r="OR199" s="56">
        <f t="shared" si="1589"/>
        <v>0</v>
      </c>
      <c r="OS199" s="56">
        <f t="shared" si="1589"/>
        <v>0</v>
      </c>
      <c r="OT199" s="56">
        <f t="shared" si="1589"/>
        <v>0</v>
      </c>
      <c r="OU199" s="108">
        <f t="shared" si="1589"/>
        <v>0</v>
      </c>
      <c r="OV199" s="57">
        <f t="shared" si="1589"/>
        <v>0</v>
      </c>
      <c r="OW199" s="56">
        <f t="shared" si="1589"/>
        <v>0</v>
      </c>
      <c r="OX199" s="56">
        <f t="shared" si="1589"/>
        <v>0</v>
      </c>
      <c r="OY199" s="56">
        <f t="shared" si="1589"/>
        <v>0</v>
      </c>
      <c r="OZ199" s="56">
        <f t="shared" si="1589"/>
        <v>0</v>
      </c>
      <c r="PA199" s="56">
        <f t="shared" si="1589"/>
        <v>0</v>
      </c>
      <c r="PB199" s="56">
        <f t="shared" si="1589"/>
        <v>0</v>
      </c>
      <c r="PC199" s="56">
        <f t="shared" si="1589"/>
        <v>0</v>
      </c>
      <c r="PD199" s="56">
        <f t="shared" si="1589"/>
        <v>0</v>
      </c>
      <c r="PE199" s="56">
        <f t="shared" si="1589"/>
        <v>0</v>
      </c>
      <c r="PF199" s="56">
        <f t="shared" si="1589"/>
        <v>0</v>
      </c>
      <c r="PG199" s="57">
        <f t="shared" ref="PG199:RR199" si="1590">PG200+PG206+PG209</f>
        <v>0</v>
      </c>
      <c r="PH199" s="56">
        <f t="shared" si="1590"/>
        <v>0</v>
      </c>
      <c r="PI199" s="56">
        <f t="shared" si="1590"/>
        <v>0</v>
      </c>
      <c r="PJ199" s="56">
        <f t="shared" si="1590"/>
        <v>0</v>
      </c>
      <c r="PK199" s="108">
        <f t="shared" si="1590"/>
        <v>0</v>
      </c>
      <c r="PL199" s="57">
        <f t="shared" si="1590"/>
        <v>0</v>
      </c>
      <c r="PM199" s="56">
        <f t="shared" si="1590"/>
        <v>0</v>
      </c>
      <c r="PN199" s="56">
        <f t="shared" si="1590"/>
        <v>0</v>
      </c>
      <c r="PO199" s="56">
        <f t="shared" si="1590"/>
        <v>0</v>
      </c>
      <c r="PP199" s="56">
        <f t="shared" si="1590"/>
        <v>0</v>
      </c>
      <c r="PQ199" s="56">
        <f t="shared" si="1590"/>
        <v>0</v>
      </c>
      <c r="PR199" s="56">
        <f t="shared" si="1590"/>
        <v>0</v>
      </c>
      <c r="PS199" s="56">
        <f t="shared" si="1590"/>
        <v>0</v>
      </c>
      <c r="PT199" s="56">
        <f t="shared" si="1590"/>
        <v>0</v>
      </c>
      <c r="PU199" s="56">
        <f t="shared" si="1590"/>
        <v>0</v>
      </c>
      <c r="PV199" s="56">
        <f t="shared" si="1590"/>
        <v>0</v>
      </c>
      <c r="PW199" s="57">
        <f t="shared" si="1590"/>
        <v>0</v>
      </c>
      <c r="PX199" s="56">
        <f t="shared" si="1590"/>
        <v>0</v>
      </c>
      <c r="PY199" s="56">
        <f t="shared" si="1590"/>
        <v>0</v>
      </c>
      <c r="PZ199" s="56">
        <f t="shared" si="1590"/>
        <v>0</v>
      </c>
      <c r="QA199" s="108">
        <f t="shared" si="1590"/>
        <v>0</v>
      </c>
      <c r="QB199" s="57">
        <f t="shared" si="1590"/>
        <v>0</v>
      </c>
      <c r="QC199" s="56">
        <f t="shared" si="1590"/>
        <v>0</v>
      </c>
      <c r="QD199" s="56">
        <f t="shared" si="1590"/>
        <v>0</v>
      </c>
      <c r="QE199" s="56">
        <f t="shared" si="1590"/>
        <v>0</v>
      </c>
      <c r="QF199" s="56">
        <f t="shared" si="1590"/>
        <v>0</v>
      </c>
      <c r="QG199" s="56">
        <f t="shared" si="1590"/>
        <v>0</v>
      </c>
      <c r="QH199" s="56">
        <f t="shared" si="1590"/>
        <v>0</v>
      </c>
      <c r="QI199" s="56">
        <f t="shared" si="1590"/>
        <v>0</v>
      </c>
      <c r="QJ199" s="56">
        <f t="shared" si="1590"/>
        <v>0</v>
      </c>
      <c r="QK199" s="56">
        <f t="shared" si="1590"/>
        <v>0</v>
      </c>
      <c r="QL199" s="56">
        <f t="shared" si="1590"/>
        <v>0</v>
      </c>
      <c r="QM199" s="57">
        <f t="shared" si="1590"/>
        <v>0</v>
      </c>
      <c r="QN199" s="56">
        <f t="shared" si="1590"/>
        <v>0</v>
      </c>
      <c r="QO199" s="56">
        <f t="shared" si="1590"/>
        <v>0</v>
      </c>
      <c r="QP199" s="56">
        <f t="shared" si="1590"/>
        <v>0</v>
      </c>
      <c r="QQ199" s="108">
        <f t="shared" si="1590"/>
        <v>0</v>
      </c>
      <c r="QR199" s="57">
        <f t="shared" si="1590"/>
        <v>0</v>
      </c>
      <c r="QS199" s="56">
        <f t="shared" si="1590"/>
        <v>0</v>
      </c>
      <c r="QT199" s="56">
        <f t="shared" si="1590"/>
        <v>0</v>
      </c>
      <c r="QU199" s="56">
        <f t="shared" si="1590"/>
        <v>0</v>
      </c>
      <c r="QV199" s="56">
        <f t="shared" si="1590"/>
        <v>0</v>
      </c>
      <c r="QW199" s="56">
        <f t="shared" si="1590"/>
        <v>0</v>
      </c>
      <c r="QX199" s="56">
        <f t="shared" si="1590"/>
        <v>0</v>
      </c>
      <c r="QY199" s="56">
        <f t="shared" si="1590"/>
        <v>0</v>
      </c>
      <c r="QZ199" s="56">
        <f t="shared" si="1590"/>
        <v>0</v>
      </c>
      <c r="RA199" s="56">
        <f t="shared" si="1590"/>
        <v>0</v>
      </c>
      <c r="RB199" s="56">
        <f t="shared" si="1590"/>
        <v>0</v>
      </c>
      <c r="RC199" s="57">
        <f t="shared" si="1590"/>
        <v>0</v>
      </c>
      <c r="RD199" s="56">
        <f t="shared" si="1590"/>
        <v>0</v>
      </c>
      <c r="RE199" s="56">
        <f t="shared" si="1590"/>
        <v>0</v>
      </c>
      <c r="RF199" s="56">
        <f t="shared" si="1590"/>
        <v>0</v>
      </c>
      <c r="RG199" s="56">
        <f t="shared" si="1590"/>
        <v>0</v>
      </c>
      <c r="RH199" s="56">
        <f t="shared" si="1590"/>
        <v>0</v>
      </c>
      <c r="RI199" s="56">
        <f t="shared" si="1590"/>
        <v>0</v>
      </c>
      <c r="RJ199" s="56">
        <f t="shared" si="1590"/>
        <v>0</v>
      </c>
      <c r="RK199" s="56">
        <f t="shared" si="1590"/>
        <v>0</v>
      </c>
      <c r="RL199" s="56">
        <f t="shared" si="1590"/>
        <v>0</v>
      </c>
      <c r="RM199" s="56">
        <f t="shared" si="1590"/>
        <v>0</v>
      </c>
      <c r="RN199" s="56">
        <f t="shared" si="1590"/>
        <v>0</v>
      </c>
      <c r="RO199" s="56">
        <f t="shared" si="1590"/>
        <v>0</v>
      </c>
      <c r="RP199" s="56">
        <f t="shared" si="1590"/>
        <v>0</v>
      </c>
      <c r="RQ199" s="108">
        <f t="shared" si="1590"/>
        <v>0</v>
      </c>
      <c r="RR199" s="151">
        <f t="shared" si="1590"/>
        <v>0</v>
      </c>
      <c r="RS199" s="57">
        <f t="shared" ref="RS199:UD199" si="1591">RS200+RS206+RS209</f>
        <v>0</v>
      </c>
      <c r="RT199" s="56">
        <f t="shared" si="1591"/>
        <v>0</v>
      </c>
      <c r="RU199" s="56">
        <f t="shared" si="1591"/>
        <v>0</v>
      </c>
      <c r="RV199" s="56">
        <f t="shared" si="1591"/>
        <v>0</v>
      </c>
      <c r="RW199" s="56">
        <f t="shared" si="1591"/>
        <v>0</v>
      </c>
      <c r="RX199" s="56">
        <f t="shared" si="1591"/>
        <v>0</v>
      </c>
      <c r="RY199" s="56">
        <f t="shared" si="1591"/>
        <v>0</v>
      </c>
      <c r="RZ199" s="56">
        <f t="shared" si="1591"/>
        <v>0</v>
      </c>
      <c r="SA199" s="56">
        <f t="shared" si="1591"/>
        <v>0</v>
      </c>
      <c r="SB199" s="56">
        <f t="shared" si="1591"/>
        <v>0</v>
      </c>
      <c r="SC199" s="56">
        <f t="shared" si="1591"/>
        <v>0</v>
      </c>
      <c r="SD199" s="57">
        <f t="shared" si="1591"/>
        <v>0</v>
      </c>
      <c r="SE199" s="56">
        <f t="shared" si="1591"/>
        <v>0</v>
      </c>
      <c r="SF199" s="56">
        <f t="shared" si="1591"/>
        <v>0</v>
      </c>
      <c r="SG199" s="56">
        <f t="shared" si="1591"/>
        <v>0</v>
      </c>
      <c r="SH199" s="108">
        <f t="shared" si="1591"/>
        <v>0</v>
      </c>
      <c r="SI199" s="57">
        <f t="shared" si="1591"/>
        <v>0</v>
      </c>
      <c r="SJ199" s="56">
        <f t="shared" si="1591"/>
        <v>0</v>
      </c>
      <c r="SK199" s="56">
        <f t="shared" si="1591"/>
        <v>0</v>
      </c>
      <c r="SL199" s="56">
        <f t="shared" si="1591"/>
        <v>0</v>
      </c>
      <c r="SM199" s="56">
        <f t="shared" si="1591"/>
        <v>0</v>
      </c>
      <c r="SN199" s="56">
        <f t="shared" si="1591"/>
        <v>0</v>
      </c>
      <c r="SO199" s="56">
        <f t="shared" si="1591"/>
        <v>0</v>
      </c>
      <c r="SP199" s="56">
        <f t="shared" si="1591"/>
        <v>0</v>
      </c>
      <c r="SQ199" s="56">
        <f t="shared" si="1591"/>
        <v>0</v>
      </c>
      <c r="SR199" s="56">
        <f t="shared" si="1591"/>
        <v>0</v>
      </c>
      <c r="SS199" s="56">
        <f t="shared" si="1591"/>
        <v>0</v>
      </c>
      <c r="ST199" s="57">
        <f t="shared" si="1591"/>
        <v>0</v>
      </c>
      <c r="SU199" s="56">
        <f t="shared" si="1591"/>
        <v>0</v>
      </c>
      <c r="SV199" s="56">
        <f t="shared" si="1591"/>
        <v>0</v>
      </c>
      <c r="SW199" s="56">
        <f t="shared" si="1591"/>
        <v>0</v>
      </c>
      <c r="SX199" s="108">
        <f t="shared" si="1591"/>
        <v>0</v>
      </c>
      <c r="SY199" s="57">
        <f t="shared" si="1591"/>
        <v>0</v>
      </c>
      <c r="SZ199" s="56">
        <f t="shared" si="1591"/>
        <v>0</v>
      </c>
      <c r="TA199" s="56">
        <f t="shared" si="1591"/>
        <v>0</v>
      </c>
      <c r="TB199" s="56">
        <f t="shared" si="1591"/>
        <v>0</v>
      </c>
      <c r="TC199" s="56">
        <f t="shared" si="1591"/>
        <v>0</v>
      </c>
      <c r="TD199" s="56">
        <f t="shared" si="1591"/>
        <v>0</v>
      </c>
      <c r="TE199" s="56">
        <f t="shared" si="1591"/>
        <v>0</v>
      </c>
      <c r="TF199" s="56">
        <f t="shared" si="1591"/>
        <v>0</v>
      </c>
      <c r="TG199" s="56">
        <f t="shared" si="1591"/>
        <v>0</v>
      </c>
      <c r="TH199" s="56">
        <f t="shared" si="1591"/>
        <v>0</v>
      </c>
      <c r="TI199" s="56">
        <f t="shared" si="1591"/>
        <v>0</v>
      </c>
      <c r="TJ199" s="57">
        <f t="shared" si="1591"/>
        <v>0</v>
      </c>
      <c r="TK199" s="56">
        <f t="shared" si="1591"/>
        <v>0</v>
      </c>
      <c r="TL199" s="56">
        <f t="shared" si="1591"/>
        <v>0</v>
      </c>
      <c r="TM199" s="56">
        <f t="shared" si="1591"/>
        <v>0</v>
      </c>
      <c r="TN199" s="108">
        <f t="shared" si="1591"/>
        <v>0</v>
      </c>
      <c r="TO199" s="57">
        <f t="shared" si="1591"/>
        <v>0</v>
      </c>
      <c r="TP199" s="56">
        <f t="shared" si="1591"/>
        <v>0</v>
      </c>
      <c r="TQ199" s="56">
        <f t="shared" si="1591"/>
        <v>0</v>
      </c>
      <c r="TR199" s="56">
        <f t="shared" si="1591"/>
        <v>0</v>
      </c>
      <c r="TS199" s="56">
        <f t="shared" si="1591"/>
        <v>0</v>
      </c>
      <c r="TT199" s="56">
        <f t="shared" si="1591"/>
        <v>0</v>
      </c>
      <c r="TU199" s="56">
        <f t="shared" si="1591"/>
        <v>0</v>
      </c>
      <c r="TV199" s="56">
        <f t="shared" si="1591"/>
        <v>0</v>
      </c>
      <c r="TW199" s="56">
        <f t="shared" si="1591"/>
        <v>0</v>
      </c>
      <c r="TX199" s="56">
        <f t="shared" si="1591"/>
        <v>0</v>
      </c>
      <c r="TY199" s="56">
        <f t="shared" si="1591"/>
        <v>0</v>
      </c>
      <c r="TZ199" s="57">
        <f t="shared" si="1591"/>
        <v>0</v>
      </c>
      <c r="UA199" s="56">
        <f t="shared" si="1591"/>
        <v>0</v>
      </c>
      <c r="UB199" s="56">
        <f t="shared" si="1591"/>
        <v>0</v>
      </c>
      <c r="UC199" s="56">
        <f t="shared" si="1591"/>
        <v>0</v>
      </c>
      <c r="UD199" s="108">
        <f t="shared" si="1591"/>
        <v>0</v>
      </c>
      <c r="UE199" s="57">
        <f t="shared" ref="UE199:VD199" si="1592">UE200+UE206+UE209</f>
        <v>0</v>
      </c>
      <c r="UF199" s="56">
        <f t="shared" si="1592"/>
        <v>0</v>
      </c>
      <c r="UG199" s="56">
        <f t="shared" si="1592"/>
        <v>0</v>
      </c>
      <c r="UH199" s="56">
        <f t="shared" si="1592"/>
        <v>0</v>
      </c>
      <c r="UI199" s="56">
        <f t="shared" si="1592"/>
        <v>0</v>
      </c>
      <c r="UJ199" s="56">
        <f t="shared" si="1592"/>
        <v>0</v>
      </c>
      <c r="UK199" s="56">
        <f t="shared" si="1592"/>
        <v>0</v>
      </c>
      <c r="UL199" s="56">
        <f t="shared" si="1592"/>
        <v>0</v>
      </c>
      <c r="UM199" s="56">
        <f t="shared" si="1592"/>
        <v>0</v>
      </c>
      <c r="UN199" s="56">
        <f t="shared" si="1592"/>
        <v>0</v>
      </c>
      <c r="UO199" s="56">
        <f t="shared" si="1592"/>
        <v>0</v>
      </c>
      <c r="UP199" s="57">
        <f t="shared" si="1592"/>
        <v>0</v>
      </c>
      <c r="UQ199" s="56">
        <f t="shared" si="1592"/>
        <v>0</v>
      </c>
      <c r="UR199" s="56">
        <f t="shared" si="1592"/>
        <v>0</v>
      </c>
      <c r="US199" s="56">
        <f t="shared" si="1592"/>
        <v>0</v>
      </c>
      <c r="UT199" s="56">
        <f t="shared" si="1592"/>
        <v>0</v>
      </c>
      <c r="UU199" s="56">
        <f t="shared" si="1592"/>
        <v>0</v>
      </c>
      <c r="UV199" s="56">
        <f t="shared" si="1592"/>
        <v>0</v>
      </c>
      <c r="UW199" s="56">
        <f t="shared" si="1592"/>
        <v>0</v>
      </c>
      <c r="UX199" s="56">
        <f t="shared" si="1592"/>
        <v>0</v>
      </c>
      <c r="UY199" s="56">
        <f t="shared" si="1592"/>
        <v>0</v>
      </c>
      <c r="UZ199" s="56">
        <f t="shared" si="1592"/>
        <v>0</v>
      </c>
      <c r="VA199" s="56">
        <f t="shared" si="1592"/>
        <v>0</v>
      </c>
      <c r="VB199" s="56">
        <f t="shared" si="1592"/>
        <v>0</v>
      </c>
      <c r="VC199" s="56">
        <f t="shared" si="1592"/>
        <v>0</v>
      </c>
      <c r="VD199" s="108">
        <f t="shared" si="1592"/>
        <v>0</v>
      </c>
      <c r="VE199" s="10" t="str">
        <f t="shared" si="1195"/>
        <v>-</v>
      </c>
    </row>
    <row r="200" spans="1:577" ht="20.149999999999999" customHeight="1">
      <c r="A200" s="19"/>
      <c r="B200" s="19">
        <v>6601</v>
      </c>
      <c r="C200" s="19"/>
      <c r="D200" s="20" t="s">
        <v>188</v>
      </c>
      <c r="E200" s="190">
        <f t="shared" ref="E200:T200" si="1593">SUM(E201:E205)</f>
        <v>0</v>
      </c>
      <c r="F200" s="191">
        <f t="shared" si="1593"/>
        <v>0</v>
      </c>
      <c r="G200" s="191">
        <f t="shared" si="1593"/>
        <v>0</v>
      </c>
      <c r="H200" s="192">
        <f t="shared" si="1593"/>
        <v>0</v>
      </c>
      <c r="I200" s="228">
        <f t="shared" si="1593"/>
        <v>0</v>
      </c>
      <c r="J200" s="191">
        <f t="shared" si="1593"/>
        <v>0</v>
      </c>
      <c r="K200" s="59">
        <f t="shared" si="1593"/>
        <v>0</v>
      </c>
      <c r="L200" s="58">
        <f t="shared" si="1593"/>
        <v>0</v>
      </c>
      <c r="M200" s="58">
        <f t="shared" si="1593"/>
        <v>0</v>
      </c>
      <c r="N200" s="58">
        <f t="shared" si="1593"/>
        <v>0</v>
      </c>
      <c r="O200" s="58">
        <f t="shared" si="1593"/>
        <v>0</v>
      </c>
      <c r="P200" s="58">
        <f t="shared" si="1593"/>
        <v>0</v>
      </c>
      <c r="Q200" s="58">
        <f t="shared" si="1593"/>
        <v>0</v>
      </c>
      <c r="R200" s="58">
        <f t="shared" si="1593"/>
        <v>0</v>
      </c>
      <c r="S200" s="58">
        <f t="shared" si="1593"/>
        <v>0</v>
      </c>
      <c r="T200" s="58">
        <f t="shared" si="1593"/>
        <v>0</v>
      </c>
      <c r="U200" s="59">
        <f t="shared" ref="U200:Y200" si="1594">SUM(U201:U205)</f>
        <v>0</v>
      </c>
      <c r="V200" s="58">
        <f t="shared" si="1594"/>
        <v>0</v>
      </c>
      <c r="W200" s="58">
        <f t="shared" si="1594"/>
        <v>0</v>
      </c>
      <c r="X200" s="58">
        <f t="shared" si="1594"/>
        <v>0</v>
      </c>
      <c r="Y200" s="109">
        <f t="shared" si="1594"/>
        <v>0</v>
      </c>
      <c r="Z200" s="59">
        <f t="shared" ref="Z200:AJ200" si="1595">SUM(Z201:Z205)</f>
        <v>0</v>
      </c>
      <c r="AA200" s="58">
        <f t="shared" si="1595"/>
        <v>0</v>
      </c>
      <c r="AB200" s="58">
        <f t="shared" si="1595"/>
        <v>0</v>
      </c>
      <c r="AC200" s="58">
        <f t="shared" si="1595"/>
        <v>0</v>
      </c>
      <c r="AD200" s="58">
        <f t="shared" si="1595"/>
        <v>0</v>
      </c>
      <c r="AE200" s="58">
        <f t="shared" si="1595"/>
        <v>0</v>
      </c>
      <c r="AF200" s="58">
        <f t="shared" si="1595"/>
        <v>0</v>
      </c>
      <c r="AG200" s="58">
        <f t="shared" si="1595"/>
        <v>0</v>
      </c>
      <c r="AH200" s="58">
        <f t="shared" si="1595"/>
        <v>0</v>
      </c>
      <c r="AI200" s="58">
        <f t="shared" si="1595"/>
        <v>0</v>
      </c>
      <c r="AJ200" s="58">
        <f t="shared" si="1595"/>
        <v>0</v>
      </c>
      <c r="AK200" s="59">
        <f t="shared" ref="AK200:AO200" si="1596">SUM(AK201:AK205)</f>
        <v>0</v>
      </c>
      <c r="AL200" s="58">
        <f t="shared" si="1596"/>
        <v>0</v>
      </c>
      <c r="AM200" s="58">
        <f t="shared" si="1596"/>
        <v>0</v>
      </c>
      <c r="AN200" s="58">
        <f t="shared" si="1596"/>
        <v>0</v>
      </c>
      <c r="AO200" s="109">
        <f t="shared" si="1596"/>
        <v>0</v>
      </c>
      <c r="AP200" s="59">
        <f t="shared" ref="AP200:AZ200" si="1597">SUM(AP201:AP205)</f>
        <v>0</v>
      </c>
      <c r="AQ200" s="58">
        <f t="shared" si="1597"/>
        <v>0</v>
      </c>
      <c r="AR200" s="58">
        <f t="shared" si="1597"/>
        <v>0</v>
      </c>
      <c r="AS200" s="58">
        <f t="shared" si="1597"/>
        <v>0</v>
      </c>
      <c r="AT200" s="58">
        <f t="shared" si="1597"/>
        <v>0</v>
      </c>
      <c r="AU200" s="58">
        <f t="shared" si="1597"/>
        <v>0</v>
      </c>
      <c r="AV200" s="58">
        <f t="shared" si="1597"/>
        <v>0</v>
      </c>
      <c r="AW200" s="58">
        <f t="shared" si="1597"/>
        <v>0</v>
      </c>
      <c r="AX200" s="58">
        <f t="shared" si="1597"/>
        <v>0</v>
      </c>
      <c r="AY200" s="58">
        <f t="shared" si="1597"/>
        <v>0</v>
      </c>
      <c r="AZ200" s="58">
        <f t="shared" si="1597"/>
        <v>0</v>
      </c>
      <c r="BA200" s="59">
        <f t="shared" ref="BA200:BE200" si="1598">SUM(BA201:BA205)</f>
        <v>0</v>
      </c>
      <c r="BB200" s="58">
        <f t="shared" si="1598"/>
        <v>0</v>
      </c>
      <c r="BC200" s="58">
        <f t="shared" si="1598"/>
        <v>0</v>
      </c>
      <c r="BD200" s="58">
        <f t="shared" si="1598"/>
        <v>0</v>
      </c>
      <c r="BE200" s="109">
        <f t="shared" si="1598"/>
        <v>0</v>
      </c>
      <c r="BF200" s="59">
        <f t="shared" ref="BF200:BP200" si="1599">SUM(BF201:BF205)</f>
        <v>0</v>
      </c>
      <c r="BG200" s="58">
        <f t="shared" si="1599"/>
        <v>0</v>
      </c>
      <c r="BH200" s="58">
        <f t="shared" si="1599"/>
        <v>0</v>
      </c>
      <c r="BI200" s="58">
        <f t="shared" si="1599"/>
        <v>0</v>
      </c>
      <c r="BJ200" s="58">
        <f t="shared" si="1599"/>
        <v>0</v>
      </c>
      <c r="BK200" s="58">
        <f t="shared" si="1599"/>
        <v>0</v>
      </c>
      <c r="BL200" s="58">
        <f t="shared" si="1599"/>
        <v>0</v>
      </c>
      <c r="BM200" s="58">
        <f t="shared" si="1599"/>
        <v>0</v>
      </c>
      <c r="BN200" s="58">
        <f t="shared" si="1599"/>
        <v>0</v>
      </c>
      <c r="BO200" s="58">
        <f t="shared" si="1599"/>
        <v>0</v>
      </c>
      <c r="BP200" s="58">
        <f t="shared" si="1599"/>
        <v>0</v>
      </c>
      <c r="BQ200" s="59">
        <f t="shared" ref="BQ200:BU200" si="1600">SUM(BQ201:BQ205)</f>
        <v>0</v>
      </c>
      <c r="BR200" s="58">
        <f t="shared" si="1600"/>
        <v>0</v>
      </c>
      <c r="BS200" s="58">
        <f t="shared" si="1600"/>
        <v>0</v>
      </c>
      <c r="BT200" s="58">
        <f t="shared" si="1600"/>
        <v>0</v>
      </c>
      <c r="BU200" s="109">
        <f t="shared" si="1600"/>
        <v>0</v>
      </c>
      <c r="BV200" s="59">
        <f t="shared" ref="BV200:CF200" si="1601">SUM(BV201:BV205)</f>
        <v>0</v>
      </c>
      <c r="BW200" s="58">
        <f t="shared" si="1601"/>
        <v>0</v>
      </c>
      <c r="BX200" s="58">
        <f t="shared" si="1601"/>
        <v>0</v>
      </c>
      <c r="BY200" s="58">
        <f t="shared" si="1601"/>
        <v>0</v>
      </c>
      <c r="BZ200" s="58">
        <f t="shared" si="1601"/>
        <v>0</v>
      </c>
      <c r="CA200" s="58">
        <f t="shared" si="1601"/>
        <v>0</v>
      </c>
      <c r="CB200" s="58">
        <f t="shared" si="1601"/>
        <v>0</v>
      </c>
      <c r="CC200" s="58">
        <f t="shared" si="1601"/>
        <v>0</v>
      </c>
      <c r="CD200" s="58">
        <f t="shared" si="1601"/>
        <v>0</v>
      </c>
      <c r="CE200" s="58">
        <f t="shared" si="1601"/>
        <v>0</v>
      </c>
      <c r="CF200" s="58">
        <f t="shared" si="1601"/>
        <v>0</v>
      </c>
      <c r="CG200" s="59">
        <f t="shared" ref="CG200:CU200" si="1602">SUM(CG201:CG205)</f>
        <v>0</v>
      </c>
      <c r="CH200" s="58">
        <f t="shared" si="1602"/>
        <v>0</v>
      </c>
      <c r="CI200" s="58">
        <f t="shared" si="1602"/>
        <v>0</v>
      </c>
      <c r="CJ200" s="58">
        <f t="shared" si="1602"/>
        <v>0</v>
      </c>
      <c r="CK200" s="58">
        <f t="shared" ref="CK200:CT200" si="1603">SUM(CK201:CK205)</f>
        <v>0</v>
      </c>
      <c r="CL200" s="58">
        <f t="shared" si="1603"/>
        <v>0</v>
      </c>
      <c r="CM200" s="58">
        <f t="shared" si="1603"/>
        <v>0</v>
      </c>
      <c r="CN200" s="58">
        <f t="shared" si="1603"/>
        <v>0</v>
      </c>
      <c r="CO200" s="58">
        <f t="shared" si="1603"/>
        <v>0</v>
      </c>
      <c r="CP200" s="58">
        <f t="shared" si="1603"/>
        <v>0</v>
      </c>
      <c r="CQ200" s="58">
        <f t="shared" si="1603"/>
        <v>0</v>
      </c>
      <c r="CR200" s="58">
        <f t="shared" si="1603"/>
        <v>0</v>
      </c>
      <c r="CS200" s="58">
        <f t="shared" si="1603"/>
        <v>0</v>
      </c>
      <c r="CT200" s="58">
        <f t="shared" si="1603"/>
        <v>0</v>
      </c>
      <c r="CU200" s="109">
        <f t="shared" si="1602"/>
        <v>0</v>
      </c>
      <c r="CV200" s="152">
        <f t="shared" ref="CV200:DG200" si="1604">SUM(CV201:CV205)</f>
        <v>0</v>
      </c>
      <c r="CW200" s="59">
        <f t="shared" si="1604"/>
        <v>0</v>
      </c>
      <c r="CX200" s="58">
        <f t="shared" si="1604"/>
        <v>0</v>
      </c>
      <c r="CY200" s="58">
        <f t="shared" si="1604"/>
        <v>0</v>
      </c>
      <c r="CZ200" s="58">
        <f t="shared" si="1604"/>
        <v>0</v>
      </c>
      <c r="DA200" s="58">
        <f t="shared" si="1604"/>
        <v>0</v>
      </c>
      <c r="DB200" s="58">
        <f t="shared" si="1604"/>
        <v>0</v>
      </c>
      <c r="DC200" s="58">
        <f t="shared" si="1604"/>
        <v>0</v>
      </c>
      <c r="DD200" s="58">
        <f t="shared" si="1604"/>
        <v>0</v>
      </c>
      <c r="DE200" s="58">
        <f t="shared" si="1604"/>
        <v>0</v>
      </c>
      <c r="DF200" s="58">
        <f t="shared" si="1604"/>
        <v>0</v>
      </c>
      <c r="DG200" s="58">
        <f t="shared" si="1604"/>
        <v>0</v>
      </c>
      <c r="DH200" s="59">
        <f t="shared" ref="DH200:DL200" si="1605">SUM(DH201:DH205)</f>
        <v>0</v>
      </c>
      <c r="DI200" s="58">
        <f t="shared" si="1605"/>
        <v>0</v>
      </c>
      <c r="DJ200" s="58">
        <f t="shared" si="1605"/>
        <v>0</v>
      </c>
      <c r="DK200" s="58">
        <f t="shared" si="1605"/>
        <v>0</v>
      </c>
      <c r="DL200" s="109">
        <f t="shared" si="1605"/>
        <v>0</v>
      </c>
      <c r="DM200" s="59">
        <f t="shared" ref="DM200:DW200" si="1606">SUM(DM201:DM205)</f>
        <v>0</v>
      </c>
      <c r="DN200" s="58">
        <f t="shared" si="1606"/>
        <v>0</v>
      </c>
      <c r="DO200" s="58">
        <f t="shared" si="1606"/>
        <v>0</v>
      </c>
      <c r="DP200" s="58">
        <f t="shared" si="1606"/>
        <v>0</v>
      </c>
      <c r="DQ200" s="58">
        <f t="shared" si="1606"/>
        <v>0</v>
      </c>
      <c r="DR200" s="58">
        <f t="shared" si="1606"/>
        <v>0</v>
      </c>
      <c r="DS200" s="58">
        <f t="shared" si="1606"/>
        <v>0</v>
      </c>
      <c r="DT200" s="58">
        <f t="shared" si="1606"/>
        <v>0</v>
      </c>
      <c r="DU200" s="58">
        <f t="shared" si="1606"/>
        <v>0</v>
      </c>
      <c r="DV200" s="58">
        <f t="shared" si="1606"/>
        <v>0</v>
      </c>
      <c r="DW200" s="58">
        <f t="shared" si="1606"/>
        <v>0</v>
      </c>
      <c r="DX200" s="59">
        <f t="shared" ref="DX200:EB200" si="1607">SUM(DX201:DX205)</f>
        <v>0</v>
      </c>
      <c r="DY200" s="58">
        <f t="shared" si="1607"/>
        <v>0</v>
      </c>
      <c r="DZ200" s="58">
        <f t="shared" si="1607"/>
        <v>0</v>
      </c>
      <c r="EA200" s="58">
        <f t="shared" si="1607"/>
        <v>0</v>
      </c>
      <c r="EB200" s="109">
        <f t="shared" si="1607"/>
        <v>0</v>
      </c>
      <c r="EC200" s="59">
        <f t="shared" ref="EC200:EM200" si="1608">SUM(EC201:EC205)</f>
        <v>0</v>
      </c>
      <c r="ED200" s="58">
        <f t="shared" si="1608"/>
        <v>0</v>
      </c>
      <c r="EE200" s="58">
        <f t="shared" si="1608"/>
        <v>0</v>
      </c>
      <c r="EF200" s="58">
        <f t="shared" si="1608"/>
        <v>0</v>
      </c>
      <c r="EG200" s="58">
        <f t="shared" si="1608"/>
        <v>0</v>
      </c>
      <c r="EH200" s="58">
        <f t="shared" si="1608"/>
        <v>0</v>
      </c>
      <c r="EI200" s="58">
        <f t="shared" si="1608"/>
        <v>0</v>
      </c>
      <c r="EJ200" s="58">
        <f t="shared" si="1608"/>
        <v>0</v>
      </c>
      <c r="EK200" s="58">
        <f t="shared" si="1608"/>
        <v>0</v>
      </c>
      <c r="EL200" s="58">
        <f t="shared" si="1608"/>
        <v>0</v>
      </c>
      <c r="EM200" s="58">
        <f t="shared" si="1608"/>
        <v>0</v>
      </c>
      <c r="EN200" s="59">
        <f t="shared" ref="EN200:ER200" si="1609">SUM(EN201:EN205)</f>
        <v>0</v>
      </c>
      <c r="EO200" s="58">
        <f t="shared" si="1609"/>
        <v>0</v>
      </c>
      <c r="EP200" s="58">
        <f t="shared" si="1609"/>
        <v>0</v>
      </c>
      <c r="EQ200" s="58">
        <f t="shared" si="1609"/>
        <v>0</v>
      </c>
      <c r="ER200" s="109">
        <f t="shared" si="1609"/>
        <v>0</v>
      </c>
      <c r="ES200" s="59">
        <f t="shared" ref="ES200:FC200" si="1610">SUM(ES201:ES205)</f>
        <v>0</v>
      </c>
      <c r="ET200" s="58">
        <f t="shared" si="1610"/>
        <v>0</v>
      </c>
      <c r="EU200" s="58">
        <f t="shared" si="1610"/>
        <v>0</v>
      </c>
      <c r="EV200" s="58">
        <f t="shared" si="1610"/>
        <v>0</v>
      </c>
      <c r="EW200" s="58">
        <f t="shared" si="1610"/>
        <v>0</v>
      </c>
      <c r="EX200" s="58">
        <f t="shared" si="1610"/>
        <v>0</v>
      </c>
      <c r="EY200" s="58">
        <f t="shared" si="1610"/>
        <v>0</v>
      </c>
      <c r="EZ200" s="58">
        <f t="shared" si="1610"/>
        <v>0</v>
      </c>
      <c r="FA200" s="58">
        <f t="shared" si="1610"/>
        <v>0</v>
      </c>
      <c r="FB200" s="58">
        <f t="shared" si="1610"/>
        <v>0</v>
      </c>
      <c r="FC200" s="58">
        <f t="shared" si="1610"/>
        <v>0</v>
      </c>
      <c r="FD200" s="59">
        <f t="shared" ref="FD200:FH200" si="1611">SUM(FD201:FD205)</f>
        <v>0</v>
      </c>
      <c r="FE200" s="58">
        <f t="shared" si="1611"/>
        <v>0</v>
      </c>
      <c r="FF200" s="58">
        <f t="shared" si="1611"/>
        <v>0</v>
      </c>
      <c r="FG200" s="58">
        <f t="shared" si="1611"/>
        <v>0</v>
      </c>
      <c r="FH200" s="109">
        <f t="shared" si="1611"/>
        <v>0</v>
      </c>
      <c r="FI200" s="59">
        <f t="shared" ref="FI200:FS200" si="1612">SUM(FI201:FI205)</f>
        <v>0</v>
      </c>
      <c r="FJ200" s="58">
        <f t="shared" si="1612"/>
        <v>0</v>
      </c>
      <c r="FK200" s="58">
        <f t="shared" si="1612"/>
        <v>0</v>
      </c>
      <c r="FL200" s="58">
        <f t="shared" si="1612"/>
        <v>0</v>
      </c>
      <c r="FM200" s="58">
        <f t="shared" si="1612"/>
        <v>0</v>
      </c>
      <c r="FN200" s="58">
        <f t="shared" si="1612"/>
        <v>0</v>
      </c>
      <c r="FO200" s="58">
        <f t="shared" si="1612"/>
        <v>0</v>
      </c>
      <c r="FP200" s="58">
        <f t="shared" si="1612"/>
        <v>0</v>
      </c>
      <c r="FQ200" s="58">
        <f t="shared" si="1612"/>
        <v>0</v>
      </c>
      <c r="FR200" s="58">
        <f t="shared" si="1612"/>
        <v>0</v>
      </c>
      <c r="FS200" s="58">
        <f t="shared" si="1612"/>
        <v>0</v>
      </c>
      <c r="FT200" s="59">
        <f t="shared" ref="FT200:FX200" si="1613">SUM(FT201:FT205)</f>
        <v>0</v>
      </c>
      <c r="FU200" s="58">
        <f t="shared" si="1613"/>
        <v>0</v>
      </c>
      <c r="FV200" s="58">
        <f t="shared" si="1613"/>
        <v>0</v>
      </c>
      <c r="FW200" s="58">
        <f t="shared" si="1613"/>
        <v>0</v>
      </c>
      <c r="FX200" s="109">
        <f t="shared" si="1613"/>
        <v>0</v>
      </c>
      <c r="FY200" s="59">
        <f t="shared" ref="FY200:GI200" si="1614">SUM(FY201:FY205)</f>
        <v>0</v>
      </c>
      <c r="FZ200" s="58">
        <f t="shared" si="1614"/>
        <v>0</v>
      </c>
      <c r="GA200" s="58">
        <f t="shared" si="1614"/>
        <v>0</v>
      </c>
      <c r="GB200" s="58">
        <f t="shared" si="1614"/>
        <v>0</v>
      </c>
      <c r="GC200" s="58">
        <f t="shared" si="1614"/>
        <v>0</v>
      </c>
      <c r="GD200" s="58">
        <f t="shared" si="1614"/>
        <v>0</v>
      </c>
      <c r="GE200" s="58">
        <f t="shared" si="1614"/>
        <v>0</v>
      </c>
      <c r="GF200" s="58">
        <f t="shared" si="1614"/>
        <v>0</v>
      </c>
      <c r="GG200" s="58">
        <f t="shared" si="1614"/>
        <v>0</v>
      </c>
      <c r="GH200" s="58">
        <f t="shared" si="1614"/>
        <v>0</v>
      </c>
      <c r="GI200" s="58">
        <f t="shared" si="1614"/>
        <v>0</v>
      </c>
      <c r="GJ200" s="59">
        <f t="shared" ref="GJ200:GN200" si="1615">SUM(GJ201:GJ205)</f>
        <v>0</v>
      </c>
      <c r="GK200" s="58">
        <f t="shared" si="1615"/>
        <v>0</v>
      </c>
      <c r="GL200" s="58">
        <f t="shared" si="1615"/>
        <v>0</v>
      </c>
      <c r="GM200" s="58">
        <f t="shared" si="1615"/>
        <v>0</v>
      </c>
      <c r="GN200" s="109">
        <f t="shared" si="1615"/>
        <v>0</v>
      </c>
      <c r="GO200" s="59">
        <f t="shared" ref="GO200:GY200" si="1616">SUM(GO201:GO205)</f>
        <v>0</v>
      </c>
      <c r="GP200" s="58">
        <f t="shared" si="1616"/>
        <v>0</v>
      </c>
      <c r="GQ200" s="58">
        <f t="shared" si="1616"/>
        <v>0</v>
      </c>
      <c r="GR200" s="58">
        <f t="shared" si="1616"/>
        <v>0</v>
      </c>
      <c r="GS200" s="58">
        <f t="shared" si="1616"/>
        <v>0</v>
      </c>
      <c r="GT200" s="58">
        <f t="shared" si="1616"/>
        <v>0</v>
      </c>
      <c r="GU200" s="58">
        <f t="shared" si="1616"/>
        <v>0</v>
      </c>
      <c r="GV200" s="58">
        <f t="shared" si="1616"/>
        <v>0</v>
      </c>
      <c r="GW200" s="58">
        <f t="shared" si="1616"/>
        <v>0</v>
      </c>
      <c r="GX200" s="58">
        <f t="shared" si="1616"/>
        <v>0</v>
      </c>
      <c r="GY200" s="58">
        <f t="shared" si="1616"/>
        <v>0</v>
      </c>
      <c r="GZ200" s="59">
        <f t="shared" ref="GZ200:HC200" si="1617">SUM(GZ201:GZ205)</f>
        <v>0</v>
      </c>
      <c r="HA200" s="58">
        <f t="shared" si="1617"/>
        <v>0</v>
      </c>
      <c r="HB200" s="58">
        <f t="shared" si="1617"/>
        <v>0</v>
      </c>
      <c r="HC200" s="58">
        <f t="shared" si="1617"/>
        <v>0</v>
      </c>
      <c r="HD200" s="58">
        <f t="shared" ref="HD200:HM200" si="1618">SUM(HD201:HD205)</f>
        <v>0</v>
      </c>
      <c r="HE200" s="58">
        <f t="shared" si="1618"/>
        <v>0</v>
      </c>
      <c r="HF200" s="58">
        <f t="shared" si="1618"/>
        <v>0</v>
      </c>
      <c r="HG200" s="58">
        <f t="shared" si="1618"/>
        <v>0</v>
      </c>
      <c r="HH200" s="58">
        <f t="shared" si="1618"/>
        <v>0</v>
      </c>
      <c r="HI200" s="58">
        <f t="shared" si="1618"/>
        <v>0</v>
      </c>
      <c r="HJ200" s="58">
        <f t="shared" si="1618"/>
        <v>0</v>
      </c>
      <c r="HK200" s="58">
        <f t="shared" si="1618"/>
        <v>0</v>
      </c>
      <c r="HL200" s="58">
        <f t="shared" si="1618"/>
        <v>0</v>
      </c>
      <c r="HM200" s="58">
        <f t="shared" si="1618"/>
        <v>0</v>
      </c>
      <c r="HN200" s="109">
        <f t="shared" ref="HN200" si="1619">SUM(HN201:HN205)</f>
        <v>0</v>
      </c>
      <c r="HO200" s="136">
        <f t="shared" ref="HO200:IA200" si="1620">SUM(HO201:HO205)</f>
        <v>0</v>
      </c>
      <c r="HP200" s="152">
        <f t="shared" si="1620"/>
        <v>0</v>
      </c>
      <c r="HQ200" s="59">
        <f t="shared" si="1620"/>
        <v>0</v>
      </c>
      <c r="HR200" s="58">
        <f t="shared" si="1620"/>
        <v>0</v>
      </c>
      <c r="HS200" s="58">
        <f t="shared" si="1620"/>
        <v>0</v>
      </c>
      <c r="HT200" s="58">
        <f t="shared" si="1620"/>
        <v>0</v>
      </c>
      <c r="HU200" s="58">
        <f t="shared" si="1620"/>
        <v>0</v>
      </c>
      <c r="HV200" s="58">
        <f t="shared" si="1620"/>
        <v>0</v>
      </c>
      <c r="HW200" s="58">
        <f t="shared" si="1620"/>
        <v>0</v>
      </c>
      <c r="HX200" s="58">
        <f t="shared" si="1620"/>
        <v>0</v>
      </c>
      <c r="HY200" s="58">
        <f t="shared" si="1620"/>
        <v>0</v>
      </c>
      <c r="HZ200" s="58">
        <f t="shared" si="1620"/>
        <v>0</v>
      </c>
      <c r="IA200" s="58">
        <f t="shared" si="1620"/>
        <v>0</v>
      </c>
      <c r="IB200" s="59">
        <f t="shared" ref="IB200:IF200" si="1621">SUM(IB201:IB205)</f>
        <v>0</v>
      </c>
      <c r="IC200" s="58">
        <f t="shared" si="1621"/>
        <v>0</v>
      </c>
      <c r="ID200" s="58">
        <f t="shared" si="1621"/>
        <v>0</v>
      </c>
      <c r="IE200" s="58">
        <f t="shared" si="1621"/>
        <v>0</v>
      </c>
      <c r="IF200" s="109">
        <f t="shared" si="1621"/>
        <v>0</v>
      </c>
      <c r="IG200" s="59">
        <f t="shared" ref="IG200:IQ200" si="1622">SUM(IG201:IG205)</f>
        <v>0</v>
      </c>
      <c r="IH200" s="58">
        <f t="shared" si="1622"/>
        <v>0</v>
      </c>
      <c r="II200" s="58">
        <f t="shared" si="1622"/>
        <v>0</v>
      </c>
      <c r="IJ200" s="58">
        <f t="shared" si="1622"/>
        <v>0</v>
      </c>
      <c r="IK200" s="58">
        <f t="shared" si="1622"/>
        <v>0</v>
      </c>
      <c r="IL200" s="58">
        <f t="shared" si="1622"/>
        <v>0</v>
      </c>
      <c r="IM200" s="58">
        <f t="shared" si="1622"/>
        <v>0</v>
      </c>
      <c r="IN200" s="58">
        <f t="shared" si="1622"/>
        <v>0</v>
      </c>
      <c r="IO200" s="58">
        <f t="shared" si="1622"/>
        <v>0</v>
      </c>
      <c r="IP200" s="58">
        <f t="shared" si="1622"/>
        <v>0</v>
      </c>
      <c r="IQ200" s="58">
        <f t="shared" si="1622"/>
        <v>0</v>
      </c>
      <c r="IR200" s="59">
        <f t="shared" ref="IR200:IV200" si="1623">SUM(IR201:IR205)</f>
        <v>0</v>
      </c>
      <c r="IS200" s="58">
        <f t="shared" si="1623"/>
        <v>0</v>
      </c>
      <c r="IT200" s="58">
        <f t="shared" si="1623"/>
        <v>0</v>
      </c>
      <c r="IU200" s="58">
        <f t="shared" si="1623"/>
        <v>0</v>
      </c>
      <c r="IV200" s="109">
        <f t="shared" si="1623"/>
        <v>0</v>
      </c>
      <c r="IW200" s="59">
        <f t="shared" ref="IW200:JG200" si="1624">SUM(IW201:IW205)</f>
        <v>0</v>
      </c>
      <c r="IX200" s="58">
        <f t="shared" si="1624"/>
        <v>0</v>
      </c>
      <c r="IY200" s="58">
        <f t="shared" si="1624"/>
        <v>0</v>
      </c>
      <c r="IZ200" s="58">
        <f t="shared" si="1624"/>
        <v>0</v>
      </c>
      <c r="JA200" s="58">
        <f t="shared" si="1624"/>
        <v>0</v>
      </c>
      <c r="JB200" s="58">
        <f t="shared" si="1624"/>
        <v>0</v>
      </c>
      <c r="JC200" s="58">
        <f t="shared" si="1624"/>
        <v>0</v>
      </c>
      <c r="JD200" s="58">
        <f t="shared" si="1624"/>
        <v>0</v>
      </c>
      <c r="JE200" s="58">
        <f t="shared" si="1624"/>
        <v>0</v>
      </c>
      <c r="JF200" s="58">
        <f t="shared" si="1624"/>
        <v>0</v>
      </c>
      <c r="JG200" s="58">
        <f t="shared" si="1624"/>
        <v>0</v>
      </c>
      <c r="JH200" s="59">
        <f t="shared" ref="JH200:JL200" si="1625">SUM(JH201:JH205)</f>
        <v>0</v>
      </c>
      <c r="JI200" s="58">
        <f t="shared" si="1625"/>
        <v>0</v>
      </c>
      <c r="JJ200" s="58">
        <f t="shared" si="1625"/>
        <v>0</v>
      </c>
      <c r="JK200" s="58">
        <f t="shared" si="1625"/>
        <v>0</v>
      </c>
      <c r="JL200" s="109">
        <f t="shared" si="1625"/>
        <v>0</v>
      </c>
      <c r="JM200" s="59">
        <f t="shared" ref="JM200:JW200" si="1626">SUM(JM201:JM205)</f>
        <v>0</v>
      </c>
      <c r="JN200" s="58">
        <f t="shared" si="1626"/>
        <v>0</v>
      </c>
      <c r="JO200" s="58">
        <f t="shared" si="1626"/>
        <v>0</v>
      </c>
      <c r="JP200" s="58">
        <f t="shared" si="1626"/>
        <v>0</v>
      </c>
      <c r="JQ200" s="58">
        <f t="shared" si="1626"/>
        <v>0</v>
      </c>
      <c r="JR200" s="58">
        <f t="shared" si="1626"/>
        <v>0</v>
      </c>
      <c r="JS200" s="58">
        <f t="shared" si="1626"/>
        <v>0</v>
      </c>
      <c r="JT200" s="58">
        <f t="shared" si="1626"/>
        <v>0</v>
      </c>
      <c r="JU200" s="58">
        <f t="shared" si="1626"/>
        <v>0</v>
      </c>
      <c r="JV200" s="58">
        <f t="shared" si="1626"/>
        <v>0</v>
      </c>
      <c r="JW200" s="58">
        <f t="shared" si="1626"/>
        <v>0</v>
      </c>
      <c r="JX200" s="59">
        <f t="shared" ref="JX200:KB200" si="1627">SUM(JX201:JX205)</f>
        <v>0</v>
      </c>
      <c r="JY200" s="58">
        <f t="shared" si="1627"/>
        <v>0</v>
      </c>
      <c r="JZ200" s="58">
        <f t="shared" si="1627"/>
        <v>0</v>
      </c>
      <c r="KA200" s="58">
        <f t="shared" si="1627"/>
        <v>0</v>
      </c>
      <c r="KB200" s="109">
        <f t="shared" si="1627"/>
        <v>0</v>
      </c>
      <c r="KC200" s="59">
        <f t="shared" ref="KC200:KM200" si="1628">SUM(KC201:KC205)</f>
        <v>0</v>
      </c>
      <c r="KD200" s="58">
        <f t="shared" si="1628"/>
        <v>0</v>
      </c>
      <c r="KE200" s="58">
        <f t="shared" si="1628"/>
        <v>0</v>
      </c>
      <c r="KF200" s="58">
        <f t="shared" si="1628"/>
        <v>0</v>
      </c>
      <c r="KG200" s="58">
        <f t="shared" si="1628"/>
        <v>0</v>
      </c>
      <c r="KH200" s="58">
        <f t="shared" si="1628"/>
        <v>0</v>
      </c>
      <c r="KI200" s="58">
        <f t="shared" si="1628"/>
        <v>0</v>
      </c>
      <c r="KJ200" s="58">
        <f t="shared" si="1628"/>
        <v>0</v>
      </c>
      <c r="KK200" s="58">
        <f t="shared" si="1628"/>
        <v>0</v>
      </c>
      <c r="KL200" s="58">
        <f t="shared" si="1628"/>
        <v>0</v>
      </c>
      <c r="KM200" s="58">
        <f t="shared" si="1628"/>
        <v>0</v>
      </c>
      <c r="KN200" s="59">
        <f t="shared" ref="KN200:KQ200" si="1629">SUM(KN201:KN205)</f>
        <v>0</v>
      </c>
      <c r="KO200" s="58">
        <f t="shared" si="1629"/>
        <v>0</v>
      </c>
      <c r="KP200" s="58">
        <f t="shared" si="1629"/>
        <v>0</v>
      </c>
      <c r="KQ200" s="58">
        <f t="shared" si="1629"/>
        <v>0</v>
      </c>
      <c r="KR200" s="58">
        <f t="shared" ref="KR200:LA200" si="1630">SUM(KR201:KR205)</f>
        <v>0</v>
      </c>
      <c r="KS200" s="58">
        <f t="shared" si="1630"/>
        <v>0</v>
      </c>
      <c r="KT200" s="58">
        <f t="shared" si="1630"/>
        <v>0</v>
      </c>
      <c r="KU200" s="58">
        <f t="shared" si="1630"/>
        <v>0</v>
      </c>
      <c r="KV200" s="58">
        <f t="shared" si="1630"/>
        <v>0</v>
      </c>
      <c r="KW200" s="58">
        <f t="shared" si="1630"/>
        <v>0</v>
      </c>
      <c r="KX200" s="58">
        <f t="shared" si="1630"/>
        <v>0</v>
      </c>
      <c r="KY200" s="58">
        <f t="shared" si="1630"/>
        <v>0</v>
      </c>
      <c r="KZ200" s="58">
        <f t="shared" si="1630"/>
        <v>0</v>
      </c>
      <c r="LA200" s="58">
        <f t="shared" si="1630"/>
        <v>0</v>
      </c>
      <c r="LB200" s="109">
        <f t="shared" ref="LB200" si="1631">SUM(LB201:LB205)</f>
        <v>0</v>
      </c>
      <c r="LC200" s="152">
        <f t="shared" ref="LC200:LN200" si="1632">SUM(LC201:LC205)</f>
        <v>0</v>
      </c>
      <c r="LD200" s="59">
        <f t="shared" si="1632"/>
        <v>0</v>
      </c>
      <c r="LE200" s="58">
        <f t="shared" si="1632"/>
        <v>0</v>
      </c>
      <c r="LF200" s="58">
        <f t="shared" si="1632"/>
        <v>0</v>
      </c>
      <c r="LG200" s="58">
        <f t="shared" si="1632"/>
        <v>0</v>
      </c>
      <c r="LH200" s="58">
        <f t="shared" si="1632"/>
        <v>0</v>
      </c>
      <c r="LI200" s="58">
        <f t="shared" si="1632"/>
        <v>0</v>
      </c>
      <c r="LJ200" s="58">
        <f t="shared" si="1632"/>
        <v>0</v>
      </c>
      <c r="LK200" s="58">
        <f t="shared" si="1632"/>
        <v>0</v>
      </c>
      <c r="LL200" s="58">
        <f t="shared" si="1632"/>
        <v>0</v>
      </c>
      <c r="LM200" s="58">
        <f t="shared" si="1632"/>
        <v>0</v>
      </c>
      <c r="LN200" s="58">
        <f t="shared" si="1632"/>
        <v>0</v>
      </c>
      <c r="LO200" s="59">
        <f t="shared" ref="LO200:LS200" si="1633">SUM(LO201:LO205)</f>
        <v>0</v>
      </c>
      <c r="LP200" s="58">
        <f t="shared" si="1633"/>
        <v>0</v>
      </c>
      <c r="LQ200" s="58">
        <f t="shared" si="1633"/>
        <v>0</v>
      </c>
      <c r="LR200" s="58">
        <f t="shared" si="1633"/>
        <v>0</v>
      </c>
      <c r="LS200" s="109">
        <f t="shared" si="1633"/>
        <v>0</v>
      </c>
      <c r="LT200" s="59">
        <f t="shared" ref="LT200:MD200" si="1634">SUM(LT201:LT205)</f>
        <v>0</v>
      </c>
      <c r="LU200" s="58">
        <f t="shared" si="1634"/>
        <v>0</v>
      </c>
      <c r="LV200" s="58">
        <f t="shared" si="1634"/>
        <v>0</v>
      </c>
      <c r="LW200" s="58">
        <f t="shared" si="1634"/>
        <v>0</v>
      </c>
      <c r="LX200" s="58">
        <f t="shared" si="1634"/>
        <v>0</v>
      </c>
      <c r="LY200" s="58">
        <f t="shared" si="1634"/>
        <v>0</v>
      </c>
      <c r="LZ200" s="58">
        <f t="shared" si="1634"/>
        <v>0</v>
      </c>
      <c r="MA200" s="58">
        <f t="shared" si="1634"/>
        <v>0</v>
      </c>
      <c r="MB200" s="58">
        <f t="shared" si="1634"/>
        <v>0</v>
      </c>
      <c r="MC200" s="58">
        <f t="shared" si="1634"/>
        <v>0</v>
      </c>
      <c r="MD200" s="58">
        <f t="shared" si="1634"/>
        <v>0</v>
      </c>
      <c r="ME200" s="59">
        <f t="shared" ref="ME200:MI200" si="1635">SUM(ME201:ME205)</f>
        <v>0</v>
      </c>
      <c r="MF200" s="58">
        <f t="shared" si="1635"/>
        <v>0</v>
      </c>
      <c r="MG200" s="58">
        <f t="shared" si="1635"/>
        <v>0</v>
      </c>
      <c r="MH200" s="58">
        <f t="shared" si="1635"/>
        <v>0</v>
      </c>
      <c r="MI200" s="109">
        <f t="shared" si="1635"/>
        <v>0</v>
      </c>
      <c r="MJ200" s="59">
        <f t="shared" ref="MJ200:MT200" si="1636">SUM(MJ201:MJ205)</f>
        <v>0</v>
      </c>
      <c r="MK200" s="58">
        <f t="shared" si="1636"/>
        <v>0</v>
      </c>
      <c r="ML200" s="58">
        <f t="shared" si="1636"/>
        <v>0</v>
      </c>
      <c r="MM200" s="58">
        <f t="shared" si="1636"/>
        <v>0</v>
      </c>
      <c r="MN200" s="58">
        <f t="shared" si="1636"/>
        <v>0</v>
      </c>
      <c r="MO200" s="58">
        <f t="shared" si="1636"/>
        <v>0</v>
      </c>
      <c r="MP200" s="58">
        <f t="shared" si="1636"/>
        <v>0</v>
      </c>
      <c r="MQ200" s="58">
        <f t="shared" si="1636"/>
        <v>0</v>
      </c>
      <c r="MR200" s="58">
        <f t="shared" si="1636"/>
        <v>0</v>
      </c>
      <c r="MS200" s="58">
        <f t="shared" si="1636"/>
        <v>0</v>
      </c>
      <c r="MT200" s="58">
        <f t="shared" si="1636"/>
        <v>0</v>
      </c>
      <c r="MU200" s="59">
        <f t="shared" ref="MU200:MY200" si="1637">SUM(MU201:MU205)</f>
        <v>0</v>
      </c>
      <c r="MV200" s="58">
        <f t="shared" si="1637"/>
        <v>0</v>
      </c>
      <c r="MW200" s="58">
        <f t="shared" si="1637"/>
        <v>0</v>
      </c>
      <c r="MX200" s="58">
        <f t="shared" si="1637"/>
        <v>0</v>
      </c>
      <c r="MY200" s="109">
        <f t="shared" si="1637"/>
        <v>0</v>
      </c>
      <c r="MZ200" s="59">
        <f t="shared" ref="MZ200:NJ200" si="1638">SUM(MZ201:MZ205)</f>
        <v>0</v>
      </c>
      <c r="NA200" s="58">
        <f t="shared" si="1638"/>
        <v>0</v>
      </c>
      <c r="NB200" s="58">
        <f t="shared" si="1638"/>
        <v>0</v>
      </c>
      <c r="NC200" s="58">
        <f t="shared" si="1638"/>
        <v>0</v>
      </c>
      <c r="ND200" s="58">
        <f t="shared" si="1638"/>
        <v>0</v>
      </c>
      <c r="NE200" s="58">
        <f t="shared" si="1638"/>
        <v>0</v>
      </c>
      <c r="NF200" s="58">
        <f t="shared" si="1638"/>
        <v>0</v>
      </c>
      <c r="NG200" s="58">
        <f t="shared" si="1638"/>
        <v>0</v>
      </c>
      <c r="NH200" s="58">
        <f t="shared" si="1638"/>
        <v>0</v>
      </c>
      <c r="NI200" s="58">
        <f t="shared" si="1638"/>
        <v>0</v>
      </c>
      <c r="NJ200" s="58">
        <f t="shared" si="1638"/>
        <v>0</v>
      </c>
      <c r="NK200" s="59">
        <f t="shared" ref="NK200:NO200" si="1639">SUM(NK201:NK205)</f>
        <v>0</v>
      </c>
      <c r="NL200" s="58">
        <f t="shared" si="1639"/>
        <v>0</v>
      </c>
      <c r="NM200" s="58">
        <f t="shared" si="1639"/>
        <v>0</v>
      </c>
      <c r="NN200" s="58">
        <f t="shared" si="1639"/>
        <v>0</v>
      </c>
      <c r="NO200" s="109">
        <f t="shared" si="1639"/>
        <v>0</v>
      </c>
      <c r="NP200" s="59">
        <f t="shared" ref="NP200:NZ200" si="1640">SUM(NP201:NP205)</f>
        <v>0</v>
      </c>
      <c r="NQ200" s="58">
        <f t="shared" si="1640"/>
        <v>0</v>
      </c>
      <c r="NR200" s="58">
        <f t="shared" si="1640"/>
        <v>0</v>
      </c>
      <c r="NS200" s="58">
        <f t="shared" si="1640"/>
        <v>0</v>
      </c>
      <c r="NT200" s="58">
        <f t="shared" si="1640"/>
        <v>0</v>
      </c>
      <c r="NU200" s="58">
        <f t="shared" si="1640"/>
        <v>0</v>
      </c>
      <c r="NV200" s="58">
        <f t="shared" si="1640"/>
        <v>0</v>
      </c>
      <c r="NW200" s="58">
        <f t="shared" si="1640"/>
        <v>0</v>
      </c>
      <c r="NX200" s="58">
        <f t="shared" si="1640"/>
        <v>0</v>
      </c>
      <c r="NY200" s="58">
        <f t="shared" si="1640"/>
        <v>0</v>
      </c>
      <c r="NZ200" s="58">
        <f t="shared" si="1640"/>
        <v>0</v>
      </c>
      <c r="OA200" s="59">
        <f t="shared" ref="OA200:OE200" si="1641">SUM(OA201:OA205)</f>
        <v>0</v>
      </c>
      <c r="OB200" s="58">
        <f t="shared" si="1641"/>
        <v>0</v>
      </c>
      <c r="OC200" s="58">
        <f t="shared" si="1641"/>
        <v>0</v>
      </c>
      <c r="OD200" s="58">
        <f t="shared" si="1641"/>
        <v>0</v>
      </c>
      <c r="OE200" s="109">
        <f t="shared" si="1641"/>
        <v>0</v>
      </c>
      <c r="OF200" s="59">
        <f t="shared" ref="OF200:OP200" si="1642">SUM(OF201:OF205)</f>
        <v>0</v>
      </c>
      <c r="OG200" s="58">
        <f t="shared" si="1642"/>
        <v>0</v>
      </c>
      <c r="OH200" s="58">
        <f t="shared" si="1642"/>
        <v>0</v>
      </c>
      <c r="OI200" s="58">
        <f t="shared" si="1642"/>
        <v>0</v>
      </c>
      <c r="OJ200" s="58">
        <f t="shared" si="1642"/>
        <v>0</v>
      </c>
      <c r="OK200" s="58">
        <f t="shared" si="1642"/>
        <v>0</v>
      </c>
      <c r="OL200" s="58">
        <f t="shared" si="1642"/>
        <v>0</v>
      </c>
      <c r="OM200" s="58">
        <f t="shared" si="1642"/>
        <v>0</v>
      </c>
      <c r="ON200" s="58">
        <f t="shared" si="1642"/>
        <v>0</v>
      </c>
      <c r="OO200" s="58">
        <f t="shared" si="1642"/>
        <v>0</v>
      </c>
      <c r="OP200" s="58">
        <f t="shared" si="1642"/>
        <v>0</v>
      </c>
      <c r="OQ200" s="59">
        <f t="shared" ref="OQ200:OU200" si="1643">SUM(OQ201:OQ205)</f>
        <v>0</v>
      </c>
      <c r="OR200" s="58">
        <f t="shared" si="1643"/>
        <v>0</v>
      </c>
      <c r="OS200" s="58">
        <f t="shared" si="1643"/>
        <v>0</v>
      </c>
      <c r="OT200" s="58">
        <f t="shared" si="1643"/>
        <v>0</v>
      </c>
      <c r="OU200" s="109">
        <f t="shared" si="1643"/>
        <v>0</v>
      </c>
      <c r="OV200" s="59">
        <f t="shared" ref="OV200:PF200" si="1644">SUM(OV201:OV205)</f>
        <v>0</v>
      </c>
      <c r="OW200" s="58">
        <f t="shared" si="1644"/>
        <v>0</v>
      </c>
      <c r="OX200" s="58">
        <f t="shared" si="1644"/>
        <v>0</v>
      </c>
      <c r="OY200" s="58">
        <f t="shared" si="1644"/>
        <v>0</v>
      </c>
      <c r="OZ200" s="58">
        <f t="shared" si="1644"/>
        <v>0</v>
      </c>
      <c r="PA200" s="58">
        <f t="shared" si="1644"/>
        <v>0</v>
      </c>
      <c r="PB200" s="58">
        <f t="shared" si="1644"/>
        <v>0</v>
      </c>
      <c r="PC200" s="58">
        <f t="shared" si="1644"/>
        <v>0</v>
      </c>
      <c r="PD200" s="58">
        <f t="shared" si="1644"/>
        <v>0</v>
      </c>
      <c r="PE200" s="58">
        <f t="shared" si="1644"/>
        <v>0</v>
      </c>
      <c r="PF200" s="58">
        <f t="shared" si="1644"/>
        <v>0</v>
      </c>
      <c r="PG200" s="59">
        <f t="shared" ref="PG200:PK200" si="1645">SUM(PG201:PG205)</f>
        <v>0</v>
      </c>
      <c r="PH200" s="58">
        <f t="shared" si="1645"/>
        <v>0</v>
      </c>
      <c r="PI200" s="58">
        <f t="shared" si="1645"/>
        <v>0</v>
      </c>
      <c r="PJ200" s="58">
        <f t="shared" si="1645"/>
        <v>0</v>
      </c>
      <c r="PK200" s="109">
        <f t="shared" si="1645"/>
        <v>0</v>
      </c>
      <c r="PL200" s="59">
        <f t="shared" ref="PL200:PV200" si="1646">SUM(PL201:PL205)</f>
        <v>0</v>
      </c>
      <c r="PM200" s="58">
        <f t="shared" si="1646"/>
        <v>0</v>
      </c>
      <c r="PN200" s="58">
        <f t="shared" si="1646"/>
        <v>0</v>
      </c>
      <c r="PO200" s="58">
        <f t="shared" si="1646"/>
        <v>0</v>
      </c>
      <c r="PP200" s="58">
        <f t="shared" si="1646"/>
        <v>0</v>
      </c>
      <c r="PQ200" s="58">
        <f t="shared" si="1646"/>
        <v>0</v>
      </c>
      <c r="PR200" s="58">
        <f t="shared" si="1646"/>
        <v>0</v>
      </c>
      <c r="PS200" s="58">
        <f t="shared" si="1646"/>
        <v>0</v>
      </c>
      <c r="PT200" s="58">
        <f t="shared" si="1646"/>
        <v>0</v>
      </c>
      <c r="PU200" s="58">
        <f t="shared" si="1646"/>
        <v>0</v>
      </c>
      <c r="PV200" s="58">
        <f t="shared" si="1646"/>
        <v>0</v>
      </c>
      <c r="PW200" s="59">
        <f t="shared" ref="PW200:QA200" si="1647">SUM(PW201:PW205)</f>
        <v>0</v>
      </c>
      <c r="PX200" s="58">
        <f t="shared" si="1647"/>
        <v>0</v>
      </c>
      <c r="PY200" s="58">
        <f t="shared" si="1647"/>
        <v>0</v>
      </c>
      <c r="PZ200" s="58">
        <f t="shared" si="1647"/>
        <v>0</v>
      </c>
      <c r="QA200" s="109">
        <f t="shared" si="1647"/>
        <v>0</v>
      </c>
      <c r="QB200" s="59">
        <f t="shared" ref="QB200:QL200" si="1648">SUM(QB201:QB205)</f>
        <v>0</v>
      </c>
      <c r="QC200" s="58">
        <f t="shared" si="1648"/>
        <v>0</v>
      </c>
      <c r="QD200" s="58">
        <f t="shared" si="1648"/>
        <v>0</v>
      </c>
      <c r="QE200" s="58">
        <f t="shared" si="1648"/>
        <v>0</v>
      </c>
      <c r="QF200" s="58">
        <f t="shared" si="1648"/>
        <v>0</v>
      </c>
      <c r="QG200" s="58">
        <f t="shared" si="1648"/>
        <v>0</v>
      </c>
      <c r="QH200" s="58">
        <f t="shared" si="1648"/>
        <v>0</v>
      </c>
      <c r="QI200" s="58">
        <f t="shared" si="1648"/>
        <v>0</v>
      </c>
      <c r="QJ200" s="58">
        <f t="shared" si="1648"/>
        <v>0</v>
      </c>
      <c r="QK200" s="58">
        <f t="shared" si="1648"/>
        <v>0</v>
      </c>
      <c r="QL200" s="58">
        <f t="shared" si="1648"/>
        <v>0</v>
      </c>
      <c r="QM200" s="59">
        <f t="shared" ref="QM200:QQ200" si="1649">SUM(QM201:QM205)</f>
        <v>0</v>
      </c>
      <c r="QN200" s="58">
        <f t="shared" si="1649"/>
        <v>0</v>
      </c>
      <c r="QO200" s="58">
        <f t="shared" si="1649"/>
        <v>0</v>
      </c>
      <c r="QP200" s="58">
        <f t="shared" si="1649"/>
        <v>0</v>
      </c>
      <c r="QQ200" s="109">
        <f t="shared" si="1649"/>
        <v>0</v>
      </c>
      <c r="QR200" s="59">
        <f t="shared" ref="QR200:RB200" si="1650">SUM(QR201:QR205)</f>
        <v>0</v>
      </c>
      <c r="QS200" s="58">
        <f t="shared" si="1650"/>
        <v>0</v>
      </c>
      <c r="QT200" s="58">
        <f t="shared" si="1650"/>
        <v>0</v>
      </c>
      <c r="QU200" s="58">
        <f t="shared" si="1650"/>
        <v>0</v>
      </c>
      <c r="QV200" s="58">
        <f t="shared" si="1650"/>
        <v>0</v>
      </c>
      <c r="QW200" s="58">
        <f t="shared" si="1650"/>
        <v>0</v>
      </c>
      <c r="QX200" s="58">
        <f t="shared" si="1650"/>
        <v>0</v>
      </c>
      <c r="QY200" s="58">
        <f t="shared" si="1650"/>
        <v>0</v>
      </c>
      <c r="QZ200" s="58">
        <f t="shared" si="1650"/>
        <v>0</v>
      </c>
      <c r="RA200" s="58">
        <f t="shared" si="1650"/>
        <v>0</v>
      </c>
      <c r="RB200" s="58">
        <f t="shared" si="1650"/>
        <v>0</v>
      </c>
      <c r="RC200" s="59">
        <f t="shared" ref="RC200:RF200" si="1651">SUM(RC201:RC205)</f>
        <v>0</v>
      </c>
      <c r="RD200" s="58">
        <f t="shared" si="1651"/>
        <v>0</v>
      </c>
      <c r="RE200" s="58">
        <f t="shared" si="1651"/>
        <v>0</v>
      </c>
      <c r="RF200" s="58">
        <f t="shared" si="1651"/>
        <v>0</v>
      </c>
      <c r="RG200" s="58">
        <f t="shared" ref="RG200:RP200" si="1652">SUM(RG201:RG205)</f>
        <v>0</v>
      </c>
      <c r="RH200" s="58">
        <f t="shared" si="1652"/>
        <v>0</v>
      </c>
      <c r="RI200" s="58">
        <f t="shared" si="1652"/>
        <v>0</v>
      </c>
      <c r="RJ200" s="58">
        <f t="shared" si="1652"/>
        <v>0</v>
      </c>
      <c r="RK200" s="58">
        <f t="shared" si="1652"/>
        <v>0</v>
      </c>
      <c r="RL200" s="58">
        <f t="shared" si="1652"/>
        <v>0</v>
      </c>
      <c r="RM200" s="58">
        <f t="shared" si="1652"/>
        <v>0</v>
      </c>
      <c r="RN200" s="58">
        <f t="shared" si="1652"/>
        <v>0</v>
      </c>
      <c r="RO200" s="58">
        <f t="shared" si="1652"/>
        <v>0</v>
      </c>
      <c r="RP200" s="58">
        <f t="shared" si="1652"/>
        <v>0</v>
      </c>
      <c r="RQ200" s="109">
        <f t="shared" ref="RQ200" si="1653">SUM(RQ201:RQ205)</f>
        <v>0</v>
      </c>
      <c r="RR200" s="152">
        <f t="shared" ref="RR200:SC200" si="1654">SUM(RR201:RR205)</f>
        <v>0</v>
      </c>
      <c r="RS200" s="59">
        <f t="shared" si="1654"/>
        <v>0</v>
      </c>
      <c r="RT200" s="58">
        <f t="shared" si="1654"/>
        <v>0</v>
      </c>
      <c r="RU200" s="58">
        <f t="shared" si="1654"/>
        <v>0</v>
      </c>
      <c r="RV200" s="58">
        <f t="shared" si="1654"/>
        <v>0</v>
      </c>
      <c r="RW200" s="58">
        <f t="shared" si="1654"/>
        <v>0</v>
      </c>
      <c r="RX200" s="58">
        <f t="shared" si="1654"/>
        <v>0</v>
      </c>
      <c r="RY200" s="58">
        <f t="shared" si="1654"/>
        <v>0</v>
      </c>
      <c r="RZ200" s="58">
        <f t="shared" si="1654"/>
        <v>0</v>
      </c>
      <c r="SA200" s="58">
        <f t="shared" si="1654"/>
        <v>0</v>
      </c>
      <c r="SB200" s="58">
        <f t="shared" si="1654"/>
        <v>0</v>
      </c>
      <c r="SC200" s="58">
        <f t="shared" si="1654"/>
        <v>0</v>
      </c>
      <c r="SD200" s="59">
        <f t="shared" ref="SD200:SH200" si="1655">SUM(SD201:SD205)</f>
        <v>0</v>
      </c>
      <c r="SE200" s="58">
        <f t="shared" si="1655"/>
        <v>0</v>
      </c>
      <c r="SF200" s="58">
        <f t="shared" si="1655"/>
        <v>0</v>
      </c>
      <c r="SG200" s="58">
        <f t="shared" si="1655"/>
        <v>0</v>
      </c>
      <c r="SH200" s="109">
        <f t="shared" si="1655"/>
        <v>0</v>
      </c>
      <c r="SI200" s="59">
        <f t="shared" ref="SI200:SS200" si="1656">SUM(SI201:SI205)</f>
        <v>0</v>
      </c>
      <c r="SJ200" s="58">
        <f t="shared" si="1656"/>
        <v>0</v>
      </c>
      <c r="SK200" s="58">
        <f t="shared" si="1656"/>
        <v>0</v>
      </c>
      <c r="SL200" s="58">
        <f t="shared" si="1656"/>
        <v>0</v>
      </c>
      <c r="SM200" s="58">
        <f t="shared" si="1656"/>
        <v>0</v>
      </c>
      <c r="SN200" s="58">
        <f t="shared" si="1656"/>
        <v>0</v>
      </c>
      <c r="SO200" s="58">
        <f t="shared" si="1656"/>
        <v>0</v>
      </c>
      <c r="SP200" s="58">
        <f t="shared" si="1656"/>
        <v>0</v>
      </c>
      <c r="SQ200" s="58">
        <f t="shared" si="1656"/>
        <v>0</v>
      </c>
      <c r="SR200" s="58">
        <f t="shared" si="1656"/>
        <v>0</v>
      </c>
      <c r="SS200" s="58">
        <f t="shared" si="1656"/>
        <v>0</v>
      </c>
      <c r="ST200" s="59">
        <f t="shared" ref="ST200:SX200" si="1657">SUM(ST201:ST205)</f>
        <v>0</v>
      </c>
      <c r="SU200" s="58">
        <f t="shared" si="1657"/>
        <v>0</v>
      </c>
      <c r="SV200" s="58">
        <f t="shared" si="1657"/>
        <v>0</v>
      </c>
      <c r="SW200" s="58">
        <f t="shared" si="1657"/>
        <v>0</v>
      </c>
      <c r="SX200" s="109">
        <f t="shared" si="1657"/>
        <v>0</v>
      </c>
      <c r="SY200" s="59">
        <f t="shared" ref="SY200:TI200" si="1658">SUM(SY201:SY205)</f>
        <v>0</v>
      </c>
      <c r="SZ200" s="58">
        <f t="shared" si="1658"/>
        <v>0</v>
      </c>
      <c r="TA200" s="58">
        <f t="shared" si="1658"/>
        <v>0</v>
      </c>
      <c r="TB200" s="58">
        <f t="shared" si="1658"/>
        <v>0</v>
      </c>
      <c r="TC200" s="58">
        <f t="shared" si="1658"/>
        <v>0</v>
      </c>
      <c r="TD200" s="58">
        <f t="shared" si="1658"/>
        <v>0</v>
      </c>
      <c r="TE200" s="58">
        <f t="shared" si="1658"/>
        <v>0</v>
      </c>
      <c r="TF200" s="58">
        <f t="shared" si="1658"/>
        <v>0</v>
      </c>
      <c r="TG200" s="58">
        <f t="shared" si="1658"/>
        <v>0</v>
      </c>
      <c r="TH200" s="58">
        <f t="shared" si="1658"/>
        <v>0</v>
      </c>
      <c r="TI200" s="58">
        <f t="shared" si="1658"/>
        <v>0</v>
      </c>
      <c r="TJ200" s="59">
        <f t="shared" ref="TJ200:TN200" si="1659">SUM(TJ201:TJ205)</f>
        <v>0</v>
      </c>
      <c r="TK200" s="58">
        <f t="shared" si="1659"/>
        <v>0</v>
      </c>
      <c r="TL200" s="58">
        <f t="shared" si="1659"/>
        <v>0</v>
      </c>
      <c r="TM200" s="58">
        <f t="shared" si="1659"/>
        <v>0</v>
      </c>
      <c r="TN200" s="109">
        <f t="shared" si="1659"/>
        <v>0</v>
      </c>
      <c r="TO200" s="59">
        <f t="shared" ref="TO200:TY200" si="1660">SUM(TO201:TO205)</f>
        <v>0</v>
      </c>
      <c r="TP200" s="58">
        <f t="shared" si="1660"/>
        <v>0</v>
      </c>
      <c r="TQ200" s="58">
        <f t="shared" si="1660"/>
        <v>0</v>
      </c>
      <c r="TR200" s="58">
        <f t="shared" si="1660"/>
        <v>0</v>
      </c>
      <c r="TS200" s="58">
        <f t="shared" si="1660"/>
        <v>0</v>
      </c>
      <c r="TT200" s="58">
        <f t="shared" si="1660"/>
        <v>0</v>
      </c>
      <c r="TU200" s="58">
        <f t="shared" si="1660"/>
        <v>0</v>
      </c>
      <c r="TV200" s="58">
        <f t="shared" si="1660"/>
        <v>0</v>
      </c>
      <c r="TW200" s="58">
        <f t="shared" si="1660"/>
        <v>0</v>
      </c>
      <c r="TX200" s="58">
        <f t="shared" si="1660"/>
        <v>0</v>
      </c>
      <c r="TY200" s="58">
        <f t="shared" si="1660"/>
        <v>0</v>
      </c>
      <c r="TZ200" s="59">
        <f t="shared" ref="TZ200:UD200" si="1661">SUM(TZ201:TZ205)</f>
        <v>0</v>
      </c>
      <c r="UA200" s="58">
        <f t="shared" si="1661"/>
        <v>0</v>
      </c>
      <c r="UB200" s="58">
        <f t="shared" si="1661"/>
        <v>0</v>
      </c>
      <c r="UC200" s="58">
        <f t="shared" si="1661"/>
        <v>0</v>
      </c>
      <c r="UD200" s="109">
        <f t="shared" si="1661"/>
        <v>0</v>
      </c>
      <c r="UE200" s="59">
        <f t="shared" ref="UE200:UO200" si="1662">SUM(UE201:UE205)</f>
        <v>0</v>
      </c>
      <c r="UF200" s="58">
        <f t="shared" si="1662"/>
        <v>0</v>
      </c>
      <c r="UG200" s="58">
        <f t="shared" si="1662"/>
        <v>0</v>
      </c>
      <c r="UH200" s="58">
        <f t="shared" si="1662"/>
        <v>0</v>
      </c>
      <c r="UI200" s="58">
        <f t="shared" si="1662"/>
        <v>0</v>
      </c>
      <c r="UJ200" s="58">
        <f t="shared" si="1662"/>
        <v>0</v>
      </c>
      <c r="UK200" s="58">
        <f t="shared" si="1662"/>
        <v>0</v>
      </c>
      <c r="UL200" s="58">
        <f t="shared" si="1662"/>
        <v>0</v>
      </c>
      <c r="UM200" s="58">
        <f t="shared" si="1662"/>
        <v>0</v>
      </c>
      <c r="UN200" s="58">
        <f t="shared" si="1662"/>
        <v>0</v>
      </c>
      <c r="UO200" s="58">
        <f t="shared" si="1662"/>
        <v>0</v>
      </c>
      <c r="UP200" s="59">
        <f t="shared" ref="UP200:US200" si="1663">SUM(UP201:UP205)</f>
        <v>0</v>
      </c>
      <c r="UQ200" s="58">
        <f t="shared" si="1663"/>
        <v>0</v>
      </c>
      <c r="UR200" s="58">
        <f t="shared" si="1663"/>
        <v>0</v>
      </c>
      <c r="US200" s="58">
        <f t="shared" si="1663"/>
        <v>0</v>
      </c>
      <c r="UT200" s="58">
        <f t="shared" ref="UT200:VC200" si="1664">SUM(UT201:UT205)</f>
        <v>0</v>
      </c>
      <c r="UU200" s="58">
        <f t="shared" si="1664"/>
        <v>0</v>
      </c>
      <c r="UV200" s="58">
        <f t="shared" si="1664"/>
        <v>0</v>
      </c>
      <c r="UW200" s="58">
        <f t="shared" si="1664"/>
        <v>0</v>
      </c>
      <c r="UX200" s="58">
        <f t="shared" si="1664"/>
        <v>0</v>
      </c>
      <c r="UY200" s="58">
        <f t="shared" si="1664"/>
        <v>0</v>
      </c>
      <c r="UZ200" s="58">
        <f t="shared" si="1664"/>
        <v>0</v>
      </c>
      <c r="VA200" s="58">
        <f t="shared" si="1664"/>
        <v>0</v>
      </c>
      <c r="VB200" s="58">
        <f t="shared" si="1664"/>
        <v>0</v>
      </c>
      <c r="VC200" s="58">
        <f t="shared" si="1664"/>
        <v>0</v>
      </c>
      <c r="VD200" s="109">
        <f t="shared" ref="VD200" si="1665">SUM(VD201:VD205)</f>
        <v>0</v>
      </c>
      <c r="VE200" s="10" t="str">
        <f t="shared" si="1195"/>
        <v>-</v>
      </c>
    </row>
    <row r="201" spans="1:577" ht="20.149999999999999" customHeight="1">
      <c r="A201" s="22"/>
      <c r="B201" s="22"/>
      <c r="C201" s="23">
        <v>66011</v>
      </c>
      <c r="D201" s="24" t="s">
        <v>189</v>
      </c>
      <c r="E201" s="193">
        <f>SUM(F201:I201)</f>
        <v>0</v>
      </c>
      <c r="F201" s="194"/>
      <c r="G201" s="194"/>
      <c r="H201" s="195"/>
      <c r="I201" s="229"/>
      <c r="J201" s="241">
        <f t="shared" ref="J201:J205" si="1666">SUM(K201:Y201)</f>
        <v>0</v>
      </c>
      <c r="K201" s="61"/>
      <c r="L201" s="60"/>
      <c r="M201" s="60"/>
      <c r="N201" s="60"/>
      <c r="O201" s="60"/>
      <c r="P201" s="60"/>
      <c r="Q201" s="60"/>
      <c r="R201" s="60"/>
      <c r="S201" s="60"/>
      <c r="T201" s="60"/>
      <c r="U201" s="61"/>
      <c r="V201" s="60"/>
      <c r="W201" s="60"/>
      <c r="X201" s="60"/>
      <c r="Y201" s="110"/>
      <c r="Z201" s="169">
        <f t="shared" ref="Z201:Z205" si="1667">SUM(AA201:AO201)</f>
        <v>0</v>
      </c>
      <c r="AA201" s="60"/>
      <c r="AB201" s="60"/>
      <c r="AC201" s="60"/>
      <c r="AD201" s="60"/>
      <c r="AE201" s="60"/>
      <c r="AF201" s="60"/>
      <c r="AG201" s="60"/>
      <c r="AH201" s="60"/>
      <c r="AI201" s="60"/>
      <c r="AJ201" s="60"/>
      <c r="AK201" s="61"/>
      <c r="AL201" s="60"/>
      <c r="AM201" s="60"/>
      <c r="AN201" s="60"/>
      <c r="AO201" s="110"/>
      <c r="AP201" s="169">
        <f t="shared" ref="AP201:AP205" si="1668">SUM(AQ201:BE201)</f>
        <v>0</v>
      </c>
      <c r="AQ201" s="60"/>
      <c r="AR201" s="60"/>
      <c r="AS201" s="60"/>
      <c r="AT201" s="60"/>
      <c r="AU201" s="60"/>
      <c r="AV201" s="60"/>
      <c r="AW201" s="60"/>
      <c r="AX201" s="60"/>
      <c r="AY201" s="60"/>
      <c r="AZ201" s="60"/>
      <c r="BA201" s="61"/>
      <c r="BB201" s="60"/>
      <c r="BC201" s="60"/>
      <c r="BD201" s="60"/>
      <c r="BE201" s="110"/>
      <c r="BF201" s="169">
        <f t="shared" ref="BF201:BF205" si="1669">SUM(BG201:BU201)</f>
        <v>0</v>
      </c>
      <c r="BG201" s="60"/>
      <c r="BH201" s="60"/>
      <c r="BI201" s="60"/>
      <c r="BJ201" s="60"/>
      <c r="BK201" s="60"/>
      <c r="BL201" s="60"/>
      <c r="BM201" s="60"/>
      <c r="BN201" s="60"/>
      <c r="BO201" s="60"/>
      <c r="BP201" s="60"/>
      <c r="BQ201" s="61"/>
      <c r="BR201" s="60"/>
      <c r="BS201" s="60"/>
      <c r="BT201" s="60"/>
      <c r="BU201" s="110"/>
      <c r="BV201" s="169">
        <f t="shared" ref="BV201:BV205" si="1670">SUM(BW201:CU201)</f>
        <v>0</v>
      </c>
      <c r="BW201" s="60"/>
      <c r="BX201" s="60"/>
      <c r="BY201" s="60"/>
      <c r="BZ201" s="60"/>
      <c r="CA201" s="60"/>
      <c r="CB201" s="60"/>
      <c r="CC201" s="60"/>
      <c r="CD201" s="60"/>
      <c r="CE201" s="60"/>
      <c r="CF201" s="60"/>
      <c r="CG201" s="61"/>
      <c r="CH201" s="60"/>
      <c r="CI201" s="60"/>
      <c r="CJ201" s="60"/>
      <c r="CK201" s="60"/>
      <c r="CL201" s="60"/>
      <c r="CM201" s="60"/>
      <c r="CN201" s="60"/>
      <c r="CO201" s="60"/>
      <c r="CP201" s="60"/>
      <c r="CQ201" s="60"/>
      <c r="CR201" s="60"/>
      <c r="CS201" s="60"/>
      <c r="CT201" s="60"/>
      <c r="CU201" s="110"/>
      <c r="CV201" s="173"/>
      <c r="CW201" s="169">
        <f t="shared" ref="CW201:CW205" si="1671">SUM(CX201:DL201)</f>
        <v>0</v>
      </c>
      <c r="CX201" s="60"/>
      <c r="CY201" s="60"/>
      <c r="CZ201" s="60"/>
      <c r="DA201" s="60"/>
      <c r="DB201" s="60"/>
      <c r="DC201" s="60"/>
      <c r="DD201" s="60"/>
      <c r="DE201" s="60"/>
      <c r="DF201" s="60"/>
      <c r="DG201" s="60"/>
      <c r="DH201" s="61"/>
      <c r="DI201" s="60"/>
      <c r="DJ201" s="60"/>
      <c r="DK201" s="60"/>
      <c r="DL201" s="110"/>
      <c r="DM201" s="169">
        <f t="shared" ref="DM201:DM205" si="1672">SUM(DN201:EB201)</f>
        <v>0</v>
      </c>
      <c r="DN201" s="60"/>
      <c r="DO201" s="60"/>
      <c r="DP201" s="60"/>
      <c r="DQ201" s="60"/>
      <c r="DR201" s="60"/>
      <c r="DS201" s="60"/>
      <c r="DT201" s="60"/>
      <c r="DU201" s="60"/>
      <c r="DV201" s="60"/>
      <c r="DW201" s="60"/>
      <c r="DX201" s="61"/>
      <c r="DY201" s="60"/>
      <c r="DZ201" s="60"/>
      <c r="EA201" s="60"/>
      <c r="EB201" s="110"/>
      <c r="EC201" s="169">
        <f t="shared" ref="EC201:EC205" si="1673">SUM(ED201:ER201)</f>
        <v>0</v>
      </c>
      <c r="ED201" s="60"/>
      <c r="EE201" s="60"/>
      <c r="EF201" s="60"/>
      <c r="EG201" s="60"/>
      <c r="EH201" s="60"/>
      <c r="EI201" s="60"/>
      <c r="EJ201" s="60"/>
      <c r="EK201" s="60"/>
      <c r="EL201" s="60"/>
      <c r="EM201" s="60"/>
      <c r="EN201" s="61"/>
      <c r="EO201" s="60"/>
      <c r="EP201" s="60"/>
      <c r="EQ201" s="60"/>
      <c r="ER201" s="110"/>
      <c r="ES201" s="169">
        <f t="shared" ref="ES201:ES205" si="1674">SUM(ET201:FH201)</f>
        <v>0</v>
      </c>
      <c r="ET201" s="60"/>
      <c r="EU201" s="60"/>
      <c r="EV201" s="60"/>
      <c r="EW201" s="60"/>
      <c r="EX201" s="60"/>
      <c r="EY201" s="60"/>
      <c r="EZ201" s="60"/>
      <c r="FA201" s="60"/>
      <c r="FB201" s="60"/>
      <c r="FC201" s="60"/>
      <c r="FD201" s="61"/>
      <c r="FE201" s="60"/>
      <c r="FF201" s="60"/>
      <c r="FG201" s="60"/>
      <c r="FH201" s="110"/>
      <c r="FI201" s="169">
        <f t="shared" ref="FI201:FI205" si="1675">SUM(FJ201:FX201)</f>
        <v>0</v>
      </c>
      <c r="FJ201" s="60"/>
      <c r="FK201" s="60"/>
      <c r="FL201" s="60"/>
      <c r="FM201" s="60"/>
      <c r="FN201" s="60"/>
      <c r="FO201" s="60"/>
      <c r="FP201" s="60"/>
      <c r="FQ201" s="60"/>
      <c r="FR201" s="60"/>
      <c r="FS201" s="60"/>
      <c r="FT201" s="61"/>
      <c r="FU201" s="60"/>
      <c r="FV201" s="60"/>
      <c r="FW201" s="60"/>
      <c r="FX201" s="110"/>
      <c r="FY201" s="169">
        <f t="shared" ref="FY201:FY205" si="1676">SUM(FZ201:GN201)</f>
        <v>0</v>
      </c>
      <c r="FZ201" s="60"/>
      <c r="GA201" s="60"/>
      <c r="GB201" s="60"/>
      <c r="GC201" s="60"/>
      <c r="GD201" s="60"/>
      <c r="GE201" s="60"/>
      <c r="GF201" s="60"/>
      <c r="GG201" s="60"/>
      <c r="GH201" s="60"/>
      <c r="GI201" s="60"/>
      <c r="GJ201" s="61"/>
      <c r="GK201" s="60"/>
      <c r="GL201" s="60"/>
      <c r="GM201" s="60"/>
      <c r="GN201" s="110"/>
      <c r="GO201" s="169">
        <f t="shared" ref="GO201:GO205" si="1677">SUM(GP201:HN201)</f>
        <v>0</v>
      </c>
      <c r="GP201" s="60"/>
      <c r="GQ201" s="60"/>
      <c r="GR201" s="60"/>
      <c r="GS201" s="60"/>
      <c r="GT201" s="60"/>
      <c r="GU201" s="60"/>
      <c r="GV201" s="60"/>
      <c r="GW201" s="60"/>
      <c r="GX201" s="60"/>
      <c r="GY201" s="60"/>
      <c r="GZ201" s="61"/>
      <c r="HA201" s="60"/>
      <c r="HB201" s="60"/>
      <c r="HC201" s="60"/>
      <c r="HD201" s="60"/>
      <c r="HE201" s="60"/>
      <c r="HF201" s="60"/>
      <c r="HG201" s="60"/>
      <c r="HH201" s="60"/>
      <c r="HI201" s="60"/>
      <c r="HJ201" s="60"/>
      <c r="HK201" s="60"/>
      <c r="HL201" s="60"/>
      <c r="HM201" s="60"/>
      <c r="HN201" s="110"/>
      <c r="HO201" s="172"/>
      <c r="HP201" s="173"/>
      <c r="HQ201" s="169">
        <f t="shared" ref="HQ201:HQ205" si="1678">SUM(HR201:IF201)</f>
        <v>0</v>
      </c>
      <c r="HR201" s="60"/>
      <c r="HS201" s="60"/>
      <c r="HT201" s="60"/>
      <c r="HU201" s="60"/>
      <c r="HV201" s="60"/>
      <c r="HW201" s="60"/>
      <c r="HX201" s="60"/>
      <c r="HY201" s="60"/>
      <c r="HZ201" s="60"/>
      <c r="IA201" s="60"/>
      <c r="IB201" s="61"/>
      <c r="IC201" s="60"/>
      <c r="ID201" s="60"/>
      <c r="IE201" s="60"/>
      <c r="IF201" s="110"/>
      <c r="IG201" s="169">
        <f t="shared" ref="IG201:IG205" si="1679">SUM(IH201:IV201)</f>
        <v>0</v>
      </c>
      <c r="IH201" s="60"/>
      <c r="II201" s="60"/>
      <c r="IJ201" s="60"/>
      <c r="IK201" s="60"/>
      <c r="IL201" s="60"/>
      <c r="IM201" s="60"/>
      <c r="IN201" s="60"/>
      <c r="IO201" s="60"/>
      <c r="IP201" s="60"/>
      <c r="IQ201" s="60"/>
      <c r="IR201" s="61"/>
      <c r="IS201" s="60"/>
      <c r="IT201" s="60"/>
      <c r="IU201" s="60"/>
      <c r="IV201" s="110"/>
      <c r="IW201" s="169">
        <f t="shared" ref="IW201:IW205" si="1680">SUM(IX201:JL201)</f>
        <v>0</v>
      </c>
      <c r="IX201" s="60"/>
      <c r="IY201" s="60"/>
      <c r="IZ201" s="60"/>
      <c r="JA201" s="60"/>
      <c r="JB201" s="60"/>
      <c r="JC201" s="60"/>
      <c r="JD201" s="60"/>
      <c r="JE201" s="60"/>
      <c r="JF201" s="60"/>
      <c r="JG201" s="60"/>
      <c r="JH201" s="61"/>
      <c r="JI201" s="60"/>
      <c r="JJ201" s="60"/>
      <c r="JK201" s="60"/>
      <c r="JL201" s="110"/>
      <c r="JM201" s="169">
        <f t="shared" ref="JM201:JM205" si="1681">SUM(JN201:KB201)</f>
        <v>0</v>
      </c>
      <c r="JN201" s="60"/>
      <c r="JO201" s="60"/>
      <c r="JP201" s="60"/>
      <c r="JQ201" s="60"/>
      <c r="JR201" s="60"/>
      <c r="JS201" s="60"/>
      <c r="JT201" s="60"/>
      <c r="JU201" s="60"/>
      <c r="JV201" s="60"/>
      <c r="JW201" s="60"/>
      <c r="JX201" s="61"/>
      <c r="JY201" s="60"/>
      <c r="JZ201" s="60"/>
      <c r="KA201" s="60"/>
      <c r="KB201" s="110"/>
      <c r="KC201" s="169">
        <f t="shared" ref="KC201:KC205" si="1682">SUM(KD201:LB201)</f>
        <v>0</v>
      </c>
      <c r="KD201" s="60"/>
      <c r="KE201" s="60"/>
      <c r="KF201" s="60"/>
      <c r="KG201" s="60"/>
      <c r="KH201" s="60"/>
      <c r="KI201" s="60"/>
      <c r="KJ201" s="60"/>
      <c r="KK201" s="60"/>
      <c r="KL201" s="60"/>
      <c r="KM201" s="60"/>
      <c r="KN201" s="61"/>
      <c r="KO201" s="60"/>
      <c r="KP201" s="60"/>
      <c r="KQ201" s="60"/>
      <c r="KR201" s="60"/>
      <c r="KS201" s="60"/>
      <c r="KT201" s="60"/>
      <c r="KU201" s="60"/>
      <c r="KV201" s="60"/>
      <c r="KW201" s="60"/>
      <c r="KX201" s="60"/>
      <c r="KY201" s="60"/>
      <c r="KZ201" s="60"/>
      <c r="LA201" s="60"/>
      <c r="LB201" s="110"/>
      <c r="LC201" s="173"/>
      <c r="LD201" s="169">
        <f t="shared" ref="LD201:LD205" si="1683">SUM(LE201:LS201)</f>
        <v>0</v>
      </c>
      <c r="LE201" s="60"/>
      <c r="LF201" s="60"/>
      <c r="LG201" s="60"/>
      <c r="LH201" s="60"/>
      <c r="LI201" s="60"/>
      <c r="LJ201" s="60"/>
      <c r="LK201" s="60"/>
      <c r="LL201" s="60"/>
      <c r="LM201" s="60"/>
      <c r="LN201" s="60"/>
      <c r="LO201" s="61"/>
      <c r="LP201" s="60"/>
      <c r="LQ201" s="60"/>
      <c r="LR201" s="60"/>
      <c r="LS201" s="110"/>
      <c r="LT201" s="169">
        <f t="shared" ref="LT201:LT205" si="1684">SUM(LU201:MI201)</f>
        <v>0</v>
      </c>
      <c r="LU201" s="60"/>
      <c r="LV201" s="60"/>
      <c r="LW201" s="60"/>
      <c r="LX201" s="60"/>
      <c r="LY201" s="60"/>
      <c r="LZ201" s="60"/>
      <c r="MA201" s="60"/>
      <c r="MB201" s="60"/>
      <c r="MC201" s="60"/>
      <c r="MD201" s="60"/>
      <c r="ME201" s="61"/>
      <c r="MF201" s="60"/>
      <c r="MG201" s="60"/>
      <c r="MH201" s="60"/>
      <c r="MI201" s="110"/>
      <c r="MJ201" s="169">
        <f t="shared" ref="MJ201:MJ205" si="1685">SUM(MK201:MY201)</f>
        <v>0</v>
      </c>
      <c r="MK201" s="60"/>
      <c r="ML201" s="60"/>
      <c r="MM201" s="60"/>
      <c r="MN201" s="60"/>
      <c r="MO201" s="60"/>
      <c r="MP201" s="60"/>
      <c r="MQ201" s="60"/>
      <c r="MR201" s="60"/>
      <c r="MS201" s="60"/>
      <c r="MT201" s="60"/>
      <c r="MU201" s="61"/>
      <c r="MV201" s="60"/>
      <c r="MW201" s="60"/>
      <c r="MX201" s="60"/>
      <c r="MY201" s="110"/>
      <c r="MZ201" s="169">
        <f t="shared" ref="MZ201:MZ205" si="1686">SUM(NA201:NO201)</f>
        <v>0</v>
      </c>
      <c r="NA201" s="60"/>
      <c r="NB201" s="60"/>
      <c r="NC201" s="60"/>
      <c r="ND201" s="60"/>
      <c r="NE201" s="60"/>
      <c r="NF201" s="60"/>
      <c r="NG201" s="60"/>
      <c r="NH201" s="60"/>
      <c r="NI201" s="60"/>
      <c r="NJ201" s="60"/>
      <c r="NK201" s="61"/>
      <c r="NL201" s="60"/>
      <c r="NM201" s="60"/>
      <c r="NN201" s="60"/>
      <c r="NO201" s="110"/>
      <c r="NP201" s="169">
        <f t="shared" ref="NP201:NP205" si="1687">SUM(NQ201:OE201)</f>
        <v>0</v>
      </c>
      <c r="NQ201" s="60"/>
      <c r="NR201" s="60"/>
      <c r="NS201" s="60"/>
      <c r="NT201" s="60"/>
      <c r="NU201" s="60"/>
      <c r="NV201" s="60"/>
      <c r="NW201" s="60"/>
      <c r="NX201" s="60"/>
      <c r="NY201" s="60"/>
      <c r="NZ201" s="60"/>
      <c r="OA201" s="61"/>
      <c r="OB201" s="60"/>
      <c r="OC201" s="60"/>
      <c r="OD201" s="60"/>
      <c r="OE201" s="110"/>
      <c r="OF201" s="169">
        <f t="shared" ref="OF201:OF205" si="1688">SUM(OG201:OU201)</f>
        <v>0</v>
      </c>
      <c r="OG201" s="60"/>
      <c r="OH201" s="60"/>
      <c r="OI201" s="60"/>
      <c r="OJ201" s="60"/>
      <c r="OK201" s="60"/>
      <c r="OL201" s="60"/>
      <c r="OM201" s="60"/>
      <c r="ON201" s="60"/>
      <c r="OO201" s="60"/>
      <c r="OP201" s="60"/>
      <c r="OQ201" s="61"/>
      <c r="OR201" s="60"/>
      <c r="OS201" s="60"/>
      <c r="OT201" s="60"/>
      <c r="OU201" s="110"/>
      <c r="OV201" s="169">
        <f t="shared" ref="OV201:OV205" si="1689">SUM(OW201:PK201)</f>
        <v>0</v>
      </c>
      <c r="OW201" s="60"/>
      <c r="OX201" s="60"/>
      <c r="OY201" s="60"/>
      <c r="OZ201" s="60"/>
      <c r="PA201" s="60"/>
      <c r="PB201" s="60"/>
      <c r="PC201" s="60"/>
      <c r="PD201" s="60"/>
      <c r="PE201" s="60"/>
      <c r="PF201" s="60"/>
      <c r="PG201" s="61"/>
      <c r="PH201" s="60"/>
      <c r="PI201" s="60"/>
      <c r="PJ201" s="60"/>
      <c r="PK201" s="110"/>
      <c r="PL201" s="169">
        <f t="shared" ref="PL201:PL205" si="1690">SUM(PM201:QA201)</f>
        <v>0</v>
      </c>
      <c r="PM201" s="60"/>
      <c r="PN201" s="60"/>
      <c r="PO201" s="60"/>
      <c r="PP201" s="60"/>
      <c r="PQ201" s="60"/>
      <c r="PR201" s="60"/>
      <c r="PS201" s="60"/>
      <c r="PT201" s="60"/>
      <c r="PU201" s="60"/>
      <c r="PV201" s="60"/>
      <c r="PW201" s="61"/>
      <c r="PX201" s="60"/>
      <c r="PY201" s="60"/>
      <c r="PZ201" s="60"/>
      <c r="QA201" s="110"/>
      <c r="QB201" s="169">
        <f t="shared" ref="QB201:QB205" si="1691">SUM(QC201:QQ201)</f>
        <v>0</v>
      </c>
      <c r="QC201" s="60"/>
      <c r="QD201" s="60"/>
      <c r="QE201" s="60"/>
      <c r="QF201" s="60"/>
      <c r="QG201" s="60"/>
      <c r="QH201" s="60"/>
      <c r="QI201" s="60"/>
      <c r="QJ201" s="60"/>
      <c r="QK201" s="60"/>
      <c r="QL201" s="60"/>
      <c r="QM201" s="61"/>
      <c r="QN201" s="60"/>
      <c r="QO201" s="60"/>
      <c r="QP201" s="60"/>
      <c r="QQ201" s="110"/>
      <c r="QR201" s="169">
        <f t="shared" ref="QR201:QR205" si="1692">SUM(QS201:RQ201)</f>
        <v>0</v>
      </c>
      <c r="QS201" s="60"/>
      <c r="QT201" s="60"/>
      <c r="QU201" s="60"/>
      <c r="QV201" s="60"/>
      <c r="QW201" s="60"/>
      <c r="QX201" s="60"/>
      <c r="QY201" s="60"/>
      <c r="QZ201" s="60"/>
      <c r="RA201" s="60"/>
      <c r="RB201" s="60"/>
      <c r="RC201" s="61"/>
      <c r="RD201" s="60"/>
      <c r="RE201" s="60"/>
      <c r="RF201" s="60"/>
      <c r="RG201" s="60"/>
      <c r="RH201" s="60"/>
      <c r="RI201" s="60"/>
      <c r="RJ201" s="60"/>
      <c r="RK201" s="60"/>
      <c r="RL201" s="60"/>
      <c r="RM201" s="60"/>
      <c r="RN201" s="60"/>
      <c r="RO201" s="60"/>
      <c r="RP201" s="60"/>
      <c r="RQ201" s="110"/>
      <c r="RR201" s="173"/>
      <c r="RS201" s="169">
        <f t="shared" ref="RS201:RS205" si="1693">SUM(RT201:SH201)</f>
        <v>0</v>
      </c>
      <c r="RT201" s="60"/>
      <c r="RU201" s="60"/>
      <c r="RV201" s="60"/>
      <c r="RW201" s="60"/>
      <c r="RX201" s="60"/>
      <c r="RY201" s="60"/>
      <c r="RZ201" s="60"/>
      <c r="SA201" s="60"/>
      <c r="SB201" s="60"/>
      <c r="SC201" s="60"/>
      <c r="SD201" s="61"/>
      <c r="SE201" s="60"/>
      <c r="SF201" s="60"/>
      <c r="SG201" s="60"/>
      <c r="SH201" s="110"/>
      <c r="SI201" s="169">
        <f t="shared" ref="SI201:SI205" si="1694">SUM(SJ201:SX201)</f>
        <v>0</v>
      </c>
      <c r="SJ201" s="60"/>
      <c r="SK201" s="60"/>
      <c r="SL201" s="60"/>
      <c r="SM201" s="60"/>
      <c r="SN201" s="60"/>
      <c r="SO201" s="60"/>
      <c r="SP201" s="60"/>
      <c r="SQ201" s="60"/>
      <c r="SR201" s="60"/>
      <c r="SS201" s="60"/>
      <c r="ST201" s="61"/>
      <c r="SU201" s="60"/>
      <c r="SV201" s="60"/>
      <c r="SW201" s="60"/>
      <c r="SX201" s="110"/>
      <c r="SY201" s="169">
        <f t="shared" ref="SY201:SY205" si="1695">SUM(SZ201:TN201)</f>
        <v>0</v>
      </c>
      <c r="SZ201" s="60"/>
      <c r="TA201" s="60"/>
      <c r="TB201" s="60"/>
      <c r="TC201" s="60"/>
      <c r="TD201" s="60"/>
      <c r="TE201" s="60"/>
      <c r="TF201" s="60"/>
      <c r="TG201" s="60"/>
      <c r="TH201" s="60"/>
      <c r="TI201" s="60"/>
      <c r="TJ201" s="61"/>
      <c r="TK201" s="60"/>
      <c r="TL201" s="60"/>
      <c r="TM201" s="60"/>
      <c r="TN201" s="110"/>
      <c r="TO201" s="169">
        <f t="shared" ref="TO201:TO205" si="1696">SUM(TP201:UD201)</f>
        <v>0</v>
      </c>
      <c r="TP201" s="60"/>
      <c r="TQ201" s="60"/>
      <c r="TR201" s="60"/>
      <c r="TS201" s="60"/>
      <c r="TT201" s="60"/>
      <c r="TU201" s="60"/>
      <c r="TV201" s="60"/>
      <c r="TW201" s="60"/>
      <c r="TX201" s="60"/>
      <c r="TY201" s="60"/>
      <c r="TZ201" s="61"/>
      <c r="UA201" s="60"/>
      <c r="UB201" s="60"/>
      <c r="UC201" s="60"/>
      <c r="UD201" s="110"/>
      <c r="UE201" s="169">
        <f t="shared" ref="UE201:UE205" si="1697">SUM(UF201:VD201)</f>
        <v>0</v>
      </c>
      <c r="UF201" s="60"/>
      <c r="UG201" s="60"/>
      <c r="UH201" s="60"/>
      <c r="UI201" s="60"/>
      <c r="UJ201" s="60"/>
      <c r="UK201" s="60"/>
      <c r="UL201" s="60"/>
      <c r="UM201" s="60"/>
      <c r="UN201" s="60"/>
      <c r="UO201" s="60"/>
      <c r="UP201" s="61"/>
      <c r="UQ201" s="60"/>
      <c r="UR201" s="60"/>
      <c r="US201" s="60"/>
      <c r="UT201" s="60"/>
      <c r="UU201" s="60"/>
      <c r="UV201" s="60"/>
      <c r="UW201" s="60"/>
      <c r="UX201" s="60"/>
      <c r="UY201" s="60"/>
      <c r="UZ201" s="60"/>
      <c r="VA201" s="60"/>
      <c r="VB201" s="60"/>
      <c r="VC201" s="60"/>
      <c r="VD201" s="110"/>
      <c r="VE201" s="10" t="str">
        <f t="shared" si="1195"/>
        <v>-</v>
      </c>
    </row>
    <row r="202" spans="1:577" ht="20.149999999999999" customHeight="1">
      <c r="A202" s="22"/>
      <c r="B202" s="22"/>
      <c r="C202" s="23">
        <v>66012</v>
      </c>
      <c r="D202" s="24" t="s">
        <v>190</v>
      </c>
      <c r="E202" s="193">
        <f>SUM(F202:I202)</f>
        <v>0</v>
      </c>
      <c r="F202" s="194"/>
      <c r="G202" s="194"/>
      <c r="H202" s="195"/>
      <c r="I202" s="229"/>
      <c r="J202" s="241">
        <f t="shared" si="1666"/>
        <v>0</v>
      </c>
      <c r="K202" s="61"/>
      <c r="L202" s="60"/>
      <c r="M202" s="60"/>
      <c r="N202" s="60"/>
      <c r="O202" s="60"/>
      <c r="P202" s="60"/>
      <c r="Q202" s="60"/>
      <c r="R202" s="60"/>
      <c r="S202" s="60"/>
      <c r="T202" s="60"/>
      <c r="U202" s="61"/>
      <c r="V202" s="60"/>
      <c r="W202" s="60"/>
      <c r="X202" s="60"/>
      <c r="Y202" s="110"/>
      <c r="Z202" s="169">
        <f t="shared" si="1667"/>
        <v>0</v>
      </c>
      <c r="AA202" s="60"/>
      <c r="AB202" s="60"/>
      <c r="AC202" s="60"/>
      <c r="AD202" s="60"/>
      <c r="AE202" s="60"/>
      <c r="AF202" s="60"/>
      <c r="AG202" s="60"/>
      <c r="AH202" s="60"/>
      <c r="AI202" s="60"/>
      <c r="AJ202" s="60"/>
      <c r="AK202" s="61"/>
      <c r="AL202" s="60"/>
      <c r="AM202" s="60"/>
      <c r="AN202" s="60"/>
      <c r="AO202" s="110"/>
      <c r="AP202" s="169">
        <f t="shared" si="1668"/>
        <v>0</v>
      </c>
      <c r="AQ202" s="60"/>
      <c r="AR202" s="60"/>
      <c r="AS202" s="60"/>
      <c r="AT202" s="60"/>
      <c r="AU202" s="60"/>
      <c r="AV202" s="60"/>
      <c r="AW202" s="60"/>
      <c r="AX202" s="60"/>
      <c r="AY202" s="60"/>
      <c r="AZ202" s="60"/>
      <c r="BA202" s="61"/>
      <c r="BB202" s="60"/>
      <c r="BC202" s="60"/>
      <c r="BD202" s="60"/>
      <c r="BE202" s="110"/>
      <c r="BF202" s="169">
        <f t="shared" si="1669"/>
        <v>0</v>
      </c>
      <c r="BG202" s="60"/>
      <c r="BH202" s="60"/>
      <c r="BI202" s="60"/>
      <c r="BJ202" s="60"/>
      <c r="BK202" s="60"/>
      <c r="BL202" s="60"/>
      <c r="BM202" s="60"/>
      <c r="BN202" s="60"/>
      <c r="BO202" s="60"/>
      <c r="BP202" s="60"/>
      <c r="BQ202" s="61"/>
      <c r="BR202" s="60"/>
      <c r="BS202" s="60"/>
      <c r="BT202" s="60"/>
      <c r="BU202" s="110"/>
      <c r="BV202" s="169">
        <f t="shared" si="1670"/>
        <v>0</v>
      </c>
      <c r="BW202" s="60"/>
      <c r="BX202" s="60"/>
      <c r="BY202" s="60"/>
      <c r="BZ202" s="60"/>
      <c r="CA202" s="60"/>
      <c r="CB202" s="60"/>
      <c r="CC202" s="60"/>
      <c r="CD202" s="60"/>
      <c r="CE202" s="60"/>
      <c r="CF202" s="60"/>
      <c r="CG202" s="61"/>
      <c r="CH202" s="60"/>
      <c r="CI202" s="60"/>
      <c r="CJ202" s="60"/>
      <c r="CK202" s="60"/>
      <c r="CL202" s="60"/>
      <c r="CM202" s="60"/>
      <c r="CN202" s="60"/>
      <c r="CO202" s="60"/>
      <c r="CP202" s="60"/>
      <c r="CQ202" s="60"/>
      <c r="CR202" s="60"/>
      <c r="CS202" s="60"/>
      <c r="CT202" s="60"/>
      <c r="CU202" s="110"/>
      <c r="CV202" s="173"/>
      <c r="CW202" s="169">
        <f t="shared" si="1671"/>
        <v>0</v>
      </c>
      <c r="CX202" s="60"/>
      <c r="CY202" s="60"/>
      <c r="CZ202" s="60"/>
      <c r="DA202" s="60"/>
      <c r="DB202" s="60"/>
      <c r="DC202" s="60"/>
      <c r="DD202" s="60"/>
      <c r="DE202" s="60"/>
      <c r="DF202" s="60"/>
      <c r="DG202" s="60"/>
      <c r="DH202" s="61"/>
      <c r="DI202" s="60"/>
      <c r="DJ202" s="60"/>
      <c r="DK202" s="60"/>
      <c r="DL202" s="110"/>
      <c r="DM202" s="169">
        <f t="shared" si="1672"/>
        <v>0</v>
      </c>
      <c r="DN202" s="60"/>
      <c r="DO202" s="60"/>
      <c r="DP202" s="60"/>
      <c r="DQ202" s="60"/>
      <c r="DR202" s="60"/>
      <c r="DS202" s="60"/>
      <c r="DT202" s="60"/>
      <c r="DU202" s="60"/>
      <c r="DV202" s="60"/>
      <c r="DW202" s="60"/>
      <c r="DX202" s="61"/>
      <c r="DY202" s="60"/>
      <c r="DZ202" s="60"/>
      <c r="EA202" s="60"/>
      <c r="EB202" s="110"/>
      <c r="EC202" s="169">
        <f t="shared" si="1673"/>
        <v>0</v>
      </c>
      <c r="ED202" s="60"/>
      <c r="EE202" s="60"/>
      <c r="EF202" s="60"/>
      <c r="EG202" s="60"/>
      <c r="EH202" s="60"/>
      <c r="EI202" s="60"/>
      <c r="EJ202" s="60"/>
      <c r="EK202" s="60"/>
      <c r="EL202" s="60"/>
      <c r="EM202" s="60"/>
      <c r="EN202" s="61"/>
      <c r="EO202" s="60"/>
      <c r="EP202" s="60"/>
      <c r="EQ202" s="60"/>
      <c r="ER202" s="110"/>
      <c r="ES202" s="169">
        <f t="shared" si="1674"/>
        <v>0</v>
      </c>
      <c r="ET202" s="60"/>
      <c r="EU202" s="60"/>
      <c r="EV202" s="60"/>
      <c r="EW202" s="60"/>
      <c r="EX202" s="60"/>
      <c r="EY202" s="60"/>
      <c r="EZ202" s="60"/>
      <c r="FA202" s="60"/>
      <c r="FB202" s="60"/>
      <c r="FC202" s="60"/>
      <c r="FD202" s="61"/>
      <c r="FE202" s="60"/>
      <c r="FF202" s="60"/>
      <c r="FG202" s="60"/>
      <c r="FH202" s="110"/>
      <c r="FI202" s="169">
        <f t="shared" si="1675"/>
        <v>0</v>
      </c>
      <c r="FJ202" s="60"/>
      <c r="FK202" s="60"/>
      <c r="FL202" s="60"/>
      <c r="FM202" s="60"/>
      <c r="FN202" s="60"/>
      <c r="FO202" s="60"/>
      <c r="FP202" s="60"/>
      <c r="FQ202" s="60"/>
      <c r="FR202" s="60"/>
      <c r="FS202" s="60"/>
      <c r="FT202" s="61"/>
      <c r="FU202" s="60"/>
      <c r="FV202" s="60"/>
      <c r="FW202" s="60"/>
      <c r="FX202" s="110"/>
      <c r="FY202" s="169">
        <f t="shared" si="1676"/>
        <v>0</v>
      </c>
      <c r="FZ202" s="60"/>
      <c r="GA202" s="60"/>
      <c r="GB202" s="60"/>
      <c r="GC202" s="60"/>
      <c r="GD202" s="60"/>
      <c r="GE202" s="60"/>
      <c r="GF202" s="60"/>
      <c r="GG202" s="60"/>
      <c r="GH202" s="60"/>
      <c r="GI202" s="60"/>
      <c r="GJ202" s="61"/>
      <c r="GK202" s="60"/>
      <c r="GL202" s="60"/>
      <c r="GM202" s="60"/>
      <c r="GN202" s="110"/>
      <c r="GO202" s="169">
        <f t="shared" si="1677"/>
        <v>0</v>
      </c>
      <c r="GP202" s="60"/>
      <c r="GQ202" s="60"/>
      <c r="GR202" s="60"/>
      <c r="GS202" s="60"/>
      <c r="GT202" s="60"/>
      <c r="GU202" s="60"/>
      <c r="GV202" s="60"/>
      <c r="GW202" s="60"/>
      <c r="GX202" s="60"/>
      <c r="GY202" s="60"/>
      <c r="GZ202" s="61"/>
      <c r="HA202" s="60"/>
      <c r="HB202" s="60"/>
      <c r="HC202" s="60"/>
      <c r="HD202" s="60"/>
      <c r="HE202" s="60"/>
      <c r="HF202" s="60"/>
      <c r="HG202" s="60"/>
      <c r="HH202" s="60"/>
      <c r="HI202" s="60"/>
      <c r="HJ202" s="60"/>
      <c r="HK202" s="60"/>
      <c r="HL202" s="60"/>
      <c r="HM202" s="60"/>
      <c r="HN202" s="110"/>
      <c r="HO202" s="172"/>
      <c r="HP202" s="173"/>
      <c r="HQ202" s="169">
        <f t="shared" si="1678"/>
        <v>0</v>
      </c>
      <c r="HR202" s="60"/>
      <c r="HS202" s="60"/>
      <c r="HT202" s="60"/>
      <c r="HU202" s="60"/>
      <c r="HV202" s="60"/>
      <c r="HW202" s="60"/>
      <c r="HX202" s="60"/>
      <c r="HY202" s="60"/>
      <c r="HZ202" s="60"/>
      <c r="IA202" s="60"/>
      <c r="IB202" s="61"/>
      <c r="IC202" s="60"/>
      <c r="ID202" s="60"/>
      <c r="IE202" s="60"/>
      <c r="IF202" s="110"/>
      <c r="IG202" s="169">
        <f t="shared" si="1679"/>
        <v>0</v>
      </c>
      <c r="IH202" s="60"/>
      <c r="II202" s="60"/>
      <c r="IJ202" s="60"/>
      <c r="IK202" s="60"/>
      <c r="IL202" s="60"/>
      <c r="IM202" s="60"/>
      <c r="IN202" s="60"/>
      <c r="IO202" s="60"/>
      <c r="IP202" s="60"/>
      <c r="IQ202" s="60"/>
      <c r="IR202" s="61"/>
      <c r="IS202" s="60"/>
      <c r="IT202" s="60"/>
      <c r="IU202" s="60"/>
      <c r="IV202" s="110"/>
      <c r="IW202" s="169">
        <f t="shared" si="1680"/>
        <v>0</v>
      </c>
      <c r="IX202" s="60"/>
      <c r="IY202" s="60"/>
      <c r="IZ202" s="60"/>
      <c r="JA202" s="60"/>
      <c r="JB202" s="60"/>
      <c r="JC202" s="60"/>
      <c r="JD202" s="60"/>
      <c r="JE202" s="60"/>
      <c r="JF202" s="60"/>
      <c r="JG202" s="60"/>
      <c r="JH202" s="61"/>
      <c r="JI202" s="60"/>
      <c r="JJ202" s="60"/>
      <c r="JK202" s="60"/>
      <c r="JL202" s="110"/>
      <c r="JM202" s="169">
        <f t="shared" si="1681"/>
        <v>0</v>
      </c>
      <c r="JN202" s="60"/>
      <c r="JO202" s="60"/>
      <c r="JP202" s="60"/>
      <c r="JQ202" s="60"/>
      <c r="JR202" s="60"/>
      <c r="JS202" s="60"/>
      <c r="JT202" s="60"/>
      <c r="JU202" s="60"/>
      <c r="JV202" s="60"/>
      <c r="JW202" s="60"/>
      <c r="JX202" s="61"/>
      <c r="JY202" s="60"/>
      <c r="JZ202" s="60"/>
      <c r="KA202" s="60"/>
      <c r="KB202" s="110"/>
      <c r="KC202" s="169">
        <f t="shared" si="1682"/>
        <v>0</v>
      </c>
      <c r="KD202" s="60"/>
      <c r="KE202" s="60"/>
      <c r="KF202" s="60"/>
      <c r="KG202" s="60"/>
      <c r="KH202" s="60"/>
      <c r="KI202" s="60"/>
      <c r="KJ202" s="60"/>
      <c r="KK202" s="60"/>
      <c r="KL202" s="60"/>
      <c r="KM202" s="60"/>
      <c r="KN202" s="61"/>
      <c r="KO202" s="60"/>
      <c r="KP202" s="60"/>
      <c r="KQ202" s="60"/>
      <c r="KR202" s="60"/>
      <c r="KS202" s="60"/>
      <c r="KT202" s="60"/>
      <c r="KU202" s="60"/>
      <c r="KV202" s="60"/>
      <c r="KW202" s="60"/>
      <c r="KX202" s="60"/>
      <c r="KY202" s="60"/>
      <c r="KZ202" s="60"/>
      <c r="LA202" s="60"/>
      <c r="LB202" s="110"/>
      <c r="LC202" s="173"/>
      <c r="LD202" s="169">
        <f t="shared" si="1683"/>
        <v>0</v>
      </c>
      <c r="LE202" s="60"/>
      <c r="LF202" s="60"/>
      <c r="LG202" s="60"/>
      <c r="LH202" s="60"/>
      <c r="LI202" s="60"/>
      <c r="LJ202" s="60"/>
      <c r="LK202" s="60"/>
      <c r="LL202" s="60"/>
      <c r="LM202" s="60"/>
      <c r="LN202" s="60"/>
      <c r="LO202" s="61"/>
      <c r="LP202" s="60"/>
      <c r="LQ202" s="60"/>
      <c r="LR202" s="60"/>
      <c r="LS202" s="110"/>
      <c r="LT202" s="169">
        <f t="shared" si="1684"/>
        <v>0</v>
      </c>
      <c r="LU202" s="60"/>
      <c r="LV202" s="60"/>
      <c r="LW202" s="60"/>
      <c r="LX202" s="60"/>
      <c r="LY202" s="60"/>
      <c r="LZ202" s="60"/>
      <c r="MA202" s="60"/>
      <c r="MB202" s="60"/>
      <c r="MC202" s="60"/>
      <c r="MD202" s="60"/>
      <c r="ME202" s="61"/>
      <c r="MF202" s="60"/>
      <c r="MG202" s="60"/>
      <c r="MH202" s="60"/>
      <c r="MI202" s="110"/>
      <c r="MJ202" s="169">
        <f t="shared" si="1685"/>
        <v>0</v>
      </c>
      <c r="MK202" s="60"/>
      <c r="ML202" s="60"/>
      <c r="MM202" s="60"/>
      <c r="MN202" s="60"/>
      <c r="MO202" s="60"/>
      <c r="MP202" s="60"/>
      <c r="MQ202" s="60"/>
      <c r="MR202" s="60"/>
      <c r="MS202" s="60"/>
      <c r="MT202" s="60"/>
      <c r="MU202" s="61"/>
      <c r="MV202" s="60"/>
      <c r="MW202" s="60"/>
      <c r="MX202" s="60"/>
      <c r="MY202" s="110"/>
      <c r="MZ202" s="169">
        <f t="shared" si="1686"/>
        <v>0</v>
      </c>
      <c r="NA202" s="60"/>
      <c r="NB202" s="60"/>
      <c r="NC202" s="60"/>
      <c r="ND202" s="60"/>
      <c r="NE202" s="60"/>
      <c r="NF202" s="60"/>
      <c r="NG202" s="60"/>
      <c r="NH202" s="60"/>
      <c r="NI202" s="60"/>
      <c r="NJ202" s="60"/>
      <c r="NK202" s="61"/>
      <c r="NL202" s="60"/>
      <c r="NM202" s="60"/>
      <c r="NN202" s="60"/>
      <c r="NO202" s="110"/>
      <c r="NP202" s="169">
        <f t="shared" si="1687"/>
        <v>0</v>
      </c>
      <c r="NQ202" s="60"/>
      <c r="NR202" s="60"/>
      <c r="NS202" s="60"/>
      <c r="NT202" s="60"/>
      <c r="NU202" s="60"/>
      <c r="NV202" s="60"/>
      <c r="NW202" s="60"/>
      <c r="NX202" s="60"/>
      <c r="NY202" s="60"/>
      <c r="NZ202" s="60"/>
      <c r="OA202" s="61"/>
      <c r="OB202" s="60"/>
      <c r="OC202" s="60"/>
      <c r="OD202" s="60"/>
      <c r="OE202" s="110"/>
      <c r="OF202" s="169">
        <f t="shared" si="1688"/>
        <v>0</v>
      </c>
      <c r="OG202" s="60"/>
      <c r="OH202" s="60"/>
      <c r="OI202" s="60"/>
      <c r="OJ202" s="60"/>
      <c r="OK202" s="60"/>
      <c r="OL202" s="60"/>
      <c r="OM202" s="60"/>
      <c r="ON202" s="60"/>
      <c r="OO202" s="60"/>
      <c r="OP202" s="60"/>
      <c r="OQ202" s="61"/>
      <c r="OR202" s="60"/>
      <c r="OS202" s="60"/>
      <c r="OT202" s="60"/>
      <c r="OU202" s="110"/>
      <c r="OV202" s="169">
        <f t="shared" si="1689"/>
        <v>0</v>
      </c>
      <c r="OW202" s="60"/>
      <c r="OX202" s="60"/>
      <c r="OY202" s="60"/>
      <c r="OZ202" s="60"/>
      <c r="PA202" s="60"/>
      <c r="PB202" s="60"/>
      <c r="PC202" s="60"/>
      <c r="PD202" s="60"/>
      <c r="PE202" s="60"/>
      <c r="PF202" s="60"/>
      <c r="PG202" s="61"/>
      <c r="PH202" s="60"/>
      <c r="PI202" s="60"/>
      <c r="PJ202" s="60"/>
      <c r="PK202" s="110"/>
      <c r="PL202" s="169">
        <f t="shared" si="1690"/>
        <v>0</v>
      </c>
      <c r="PM202" s="60"/>
      <c r="PN202" s="60"/>
      <c r="PO202" s="60"/>
      <c r="PP202" s="60"/>
      <c r="PQ202" s="60"/>
      <c r="PR202" s="60"/>
      <c r="PS202" s="60"/>
      <c r="PT202" s="60"/>
      <c r="PU202" s="60"/>
      <c r="PV202" s="60"/>
      <c r="PW202" s="61"/>
      <c r="PX202" s="60"/>
      <c r="PY202" s="60"/>
      <c r="PZ202" s="60"/>
      <c r="QA202" s="110"/>
      <c r="QB202" s="169">
        <f t="shared" si="1691"/>
        <v>0</v>
      </c>
      <c r="QC202" s="60"/>
      <c r="QD202" s="60"/>
      <c r="QE202" s="60"/>
      <c r="QF202" s="60"/>
      <c r="QG202" s="60"/>
      <c r="QH202" s="60"/>
      <c r="QI202" s="60"/>
      <c r="QJ202" s="60"/>
      <c r="QK202" s="60"/>
      <c r="QL202" s="60"/>
      <c r="QM202" s="61"/>
      <c r="QN202" s="60"/>
      <c r="QO202" s="60"/>
      <c r="QP202" s="60"/>
      <c r="QQ202" s="110"/>
      <c r="QR202" s="169">
        <f t="shared" si="1692"/>
        <v>0</v>
      </c>
      <c r="QS202" s="60"/>
      <c r="QT202" s="60"/>
      <c r="QU202" s="60"/>
      <c r="QV202" s="60"/>
      <c r="QW202" s="60"/>
      <c r="QX202" s="60"/>
      <c r="QY202" s="60"/>
      <c r="QZ202" s="60"/>
      <c r="RA202" s="60"/>
      <c r="RB202" s="60"/>
      <c r="RC202" s="61"/>
      <c r="RD202" s="60"/>
      <c r="RE202" s="60"/>
      <c r="RF202" s="60"/>
      <c r="RG202" s="60"/>
      <c r="RH202" s="60"/>
      <c r="RI202" s="60"/>
      <c r="RJ202" s="60"/>
      <c r="RK202" s="60"/>
      <c r="RL202" s="60"/>
      <c r="RM202" s="60"/>
      <c r="RN202" s="60"/>
      <c r="RO202" s="60"/>
      <c r="RP202" s="60"/>
      <c r="RQ202" s="110"/>
      <c r="RR202" s="173"/>
      <c r="RS202" s="169">
        <f t="shared" si="1693"/>
        <v>0</v>
      </c>
      <c r="RT202" s="60"/>
      <c r="RU202" s="60"/>
      <c r="RV202" s="60"/>
      <c r="RW202" s="60"/>
      <c r="RX202" s="60"/>
      <c r="RY202" s="60"/>
      <c r="RZ202" s="60"/>
      <c r="SA202" s="60"/>
      <c r="SB202" s="60"/>
      <c r="SC202" s="60"/>
      <c r="SD202" s="61"/>
      <c r="SE202" s="60"/>
      <c r="SF202" s="60"/>
      <c r="SG202" s="60"/>
      <c r="SH202" s="110"/>
      <c r="SI202" s="169">
        <f t="shared" si="1694"/>
        <v>0</v>
      </c>
      <c r="SJ202" s="60"/>
      <c r="SK202" s="60"/>
      <c r="SL202" s="60"/>
      <c r="SM202" s="60"/>
      <c r="SN202" s="60"/>
      <c r="SO202" s="60"/>
      <c r="SP202" s="60"/>
      <c r="SQ202" s="60"/>
      <c r="SR202" s="60"/>
      <c r="SS202" s="60"/>
      <c r="ST202" s="61"/>
      <c r="SU202" s="60"/>
      <c r="SV202" s="60"/>
      <c r="SW202" s="60"/>
      <c r="SX202" s="110"/>
      <c r="SY202" s="169">
        <f t="shared" si="1695"/>
        <v>0</v>
      </c>
      <c r="SZ202" s="60"/>
      <c r="TA202" s="60"/>
      <c r="TB202" s="60"/>
      <c r="TC202" s="60"/>
      <c r="TD202" s="60"/>
      <c r="TE202" s="60"/>
      <c r="TF202" s="60"/>
      <c r="TG202" s="60"/>
      <c r="TH202" s="60"/>
      <c r="TI202" s="60"/>
      <c r="TJ202" s="61"/>
      <c r="TK202" s="60"/>
      <c r="TL202" s="60"/>
      <c r="TM202" s="60"/>
      <c r="TN202" s="110"/>
      <c r="TO202" s="169">
        <f t="shared" si="1696"/>
        <v>0</v>
      </c>
      <c r="TP202" s="60"/>
      <c r="TQ202" s="60"/>
      <c r="TR202" s="60"/>
      <c r="TS202" s="60"/>
      <c r="TT202" s="60"/>
      <c r="TU202" s="60"/>
      <c r="TV202" s="60"/>
      <c r="TW202" s="60"/>
      <c r="TX202" s="60"/>
      <c r="TY202" s="60"/>
      <c r="TZ202" s="61"/>
      <c r="UA202" s="60"/>
      <c r="UB202" s="60"/>
      <c r="UC202" s="60"/>
      <c r="UD202" s="110"/>
      <c r="UE202" s="169">
        <f t="shared" si="1697"/>
        <v>0</v>
      </c>
      <c r="UF202" s="60"/>
      <c r="UG202" s="60"/>
      <c r="UH202" s="60"/>
      <c r="UI202" s="60"/>
      <c r="UJ202" s="60"/>
      <c r="UK202" s="60"/>
      <c r="UL202" s="60"/>
      <c r="UM202" s="60"/>
      <c r="UN202" s="60"/>
      <c r="UO202" s="60"/>
      <c r="UP202" s="61"/>
      <c r="UQ202" s="60"/>
      <c r="UR202" s="60"/>
      <c r="US202" s="60"/>
      <c r="UT202" s="60"/>
      <c r="UU202" s="60"/>
      <c r="UV202" s="60"/>
      <c r="UW202" s="60"/>
      <c r="UX202" s="60"/>
      <c r="UY202" s="60"/>
      <c r="UZ202" s="60"/>
      <c r="VA202" s="60"/>
      <c r="VB202" s="60"/>
      <c r="VC202" s="60"/>
      <c r="VD202" s="110"/>
      <c r="VE202" s="10" t="str">
        <f t="shared" si="1195"/>
        <v>-</v>
      </c>
    </row>
    <row r="203" spans="1:577" ht="20.149999999999999" customHeight="1">
      <c r="A203" s="22"/>
      <c r="B203" s="22"/>
      <c r="C203" s="23">
        <v>66013</v>
      </c>
      <c r="D203" s="24" t="s">
        <v>191</v>
      </c>
      <c r="E203" s="193">
        <f>SUM(F203:I203)</f>
        <v>0</v>
      </c>
      <c r="F203" s="194"/>
      <c r="G203" s="194"/>
      <c r="H203" s="195"/>
      <c r="I203" s="229"/>
      <c r="J203" s="241">
        <f t="shared" si="1666"/>
        <v>0</v>
      </c>
      <c r="K203" s="61"/>
      <c r="L203" s="60"/>
      <c r="M203" s="60"/>
      <c r="N203" s="60"/>
      <c r="O203" s="60"/>
      <c r="P203" s="60"/>
      <c r="Q203" s="60"/>
      <c r="R203" s="60"/>
      <c r="S203" s="60"/>
      <c r="T203" s="60"/>
      <c r="U203" s="61"/>
      <c r="V203" s="60"/>
      <c r="W203" s="60"/>
      <c r="X203" s="60"/>
      <c r="Y203" s="110"/>
      <c r="Z203" s="169">
        <f t="shared" si="1667"/>
        <v>0</v>
      </c>
      <c r="AA203" s="60"/>
      <c r="AB203" s="60"/>
      <c r="AC203" s="60"/>
      <c r="AD203" s="60"/>
      <c r="AE203" s="60"/>
      <c r="AF203" s="60"/>
      <c r="AG203" s="60"/>
      <c r="AH203" s="60"/>
      <c r="AI203" s="60"/>
      <c r="AJ203" s="60"/>
      <c r="AK203" s="61"/>
      <c r="AL203" s="60"/>
      <c r="AM203" s="60"/>
      <c r="AN203" s="60"/>
      <c r="AO203" s="110"/>
      <c r="AP203" s="169">
        <f t="shared" si="1668"/>
        <v>0</v>
      </c>
      <c r="AQ203" s="60"/>
      <c r="AR203" s="60"/>
      <c r="AS203" s="60"/>
      <c r="AT203" s="60"/>
      <c r="AU203" s="60"/>
      <c r="AV203" s="60"/>
      <c r="AW203" s="60"/>
      <c r="AX203" s="60"/>
      <c r="AY203" s="60"/>
      <c r="AZ203" s="60"/>
      <c r="BA203" s="61"/>
      <c r="BB203" s="60"/>
      <c r="BC203" s="60"/>
      <c r="BD203" s="60"/>
      <c r="BE203" s="110"/>
      <c r="BF203" s="169">
        <f t="shared" si="1669"/>
        <v>0</v>
      </c>
      <c r="BG203" s="60"/>
      <c r="BH203" s="60"/>
      <c r="BI203" s="60"/>
      <c r="BJ203" s="60"/>
      <c r="BK203" s="60"/>
      <c r="BL203" s="60"/>
      <c r="BM203" s="60"/>
      <c r="BN203" s="60"/>
      <c r="BO203" s="60"/>
      <c r="BP203" s="60"/>
      <c r="BQ203" s="61"/>
      <c r="BR203" s="60"/>
      <c r="BS203" s="60"/>
      <c r="BT203" s="60"/>
      <c r="BU203" s="110"/>
      <c r="BV203" s="169">
        <f t="shared" si="1670"/>
        <v>0</v>
      </c>
      <c r="BW203" s="60"/>
      <c r="BX203" s="60"/>
      <c r="BY203" s="60"/>
      <c r="BZ203" s="60"/>
      <c r="CA203" s="60"/>
      <c r="CB203" s="60"/>
      <c r="CC203" s="60"/>
      <c r="CD203" s="60"/>
      <c r="CE203" s="60"/>
      <c r="CF203" s="60"/>
      <c r="CG203" s="61"/>
      <c r="CH203" s="60"/>
      <c r="CI203" s="60"/>
      <c r="CJ203" s="60"/>
      <c r="CK203" s="60"/>
      <c r="CL203" s="60"/>
      <c r="CM203" s="60"/>
      <c r="CN203" s="60"/>
      <c r="CO203" s="60"/>
      <c r="CP203" s="60"/>
      <c r="CQ203" s="60"/>
      <c r="CR203" s="60"/>
      <c r="CS203" s="60"/>
      <c r="CT203" s="60"/>
      <c r="CU203" s="110"/>
      <c r="CV203" s="173"/>
      <c r="CW203" s="169">
        <f t="shared" si="1671"/>
        <v>0</v>
      </c>
      <c r="CX203" s="60"/>
      <c r="CY203" s="60"/>
      <c r="CZ203" s="60"/>
      <c r="DA203" s="60"/>
      <c r="DB203" s="60"/>
      <c r="DC203" s="60"/>
      <c r="DD203" s="60"/>
      <c r="DE203" s="60"/>
      <c r="DF203" s="60"/>
      <c r="DG203" s="60"/>
      <c r="DH203" s="61"/>
      <c r="DI203" s="60"/>
      <c r="DJ203" s="60"/>
      <c r="DK203" s="60"/>
      <c r="DL203" s="110"/>
      <c r="DM203" s="169">
        <f t="shared" si="1672"/>
        <v>0</v>
      </c>
      <c r="DN203" s="60"/>
      <c r="DO203" s="60"/>
      <c r="DP203" s="60"/>
      <c r="DQ203" s="60"/>
      <c r="DR203" s="60"/>
      <c r="DS203" s="60"/>
      <c r="DT203" s="60"/>
      <c r="DU203" s="60"/>
      <c r="DV203" s="60"/>
      <c r="DW203" s="60"/>
      <c r="DX203" s="61"/>
      <c r="DY203" s="60"/>
      <c r="DZ203" s="60"/>
      <c r="EA203" s="60"/>
      <c r="EB203" s="110"/>
      <c r="EC203" s="169">
        <f t="shared" si="1673"/>
        <v>0</v>
      </c>
      <c r="ED203" s="60"/>
      <c r="EE203" s="60"/>
      <c r="EF203" s="60"/>
      <c r="EG203" s="60"/>
      <c r="EH203" s="60"/>
      <c r="EI203" s="60"/>
      <c r="EJ203" s="60"/>
      <c r="EK203" s="60"/>
      <c r="EL203" s="60"/>
      <c r="EM203" s="60"/>
      <c r="EN203" s="61"/>
      <c r="EO203" s="60"/>
      <c r="EP203" s="60"/>
      <c r="EQ203" s="60"/>
      <c r="ER203" s="110"/>
      <c r="ES203" s="169">
        <f t="shared" si="1674"/>
        <v>0</v>
      </c>
      <c r="ET203" s="60"/>
      <c r="EU203" s="60"/>
      <c r="EV203" s="60"/>
      <c r="EW203" s="60"/>
      <c r="EX203" s="60"/>
      <c r="EY203" s="60"/>
      <c r="EZ203" s="60"/>
      <c r="FA203" s="60"/>
      <c r="FB203" s="60"/>
      <c r="FC203" s="60"/>
      <c r="FD203" s="61"/>
      <c r="FE203" s="60"/>
      <c r="FF203" s="60"/>
      <c r="FG203" s="60"/>
      <c r="FH203" s="110"/>
      <c r="FI203" s="169">
        <f t="shared" si="1675"/>
        <v>0</v>
      </c>
      <c r="FJ203" s="60"/>
      <c r="FK203" s="60"/>
      <c r="FL203" s="60"/>
      <c r="FM203" s="60"/>
      <c r="FN203" s="60"/>
      <c r="FO203" s="60"/>
      <c r="FP203" s="60"/>
      <c r="FQ203" s="60"/>
      <c r="FR203" s="60"/>
      <c r="FS203" s="60"/>
      <c r="FT203" s="61"/>
      <c r="FU203" s="60"/>
      <c r="FV203" s="60"/>
      <c r="FW203" s="60"/>
      <c r="FX203" s="110"/>
      <c r="FY203" s="169">
        <f t="shared" si="1676"/>
        <v>0</v>
      </c>
      <c r="FZ203" s="60"/>
      <c r="GA203" s="60"/>
      <c r="GB203" s="60"/>
      <c r="GC203" s="60"/>
      <c r="GD203" s="60"/>
      <c r="GE203" s="60"/>
      <c r="GF203" s="60"/>
      <c r="GG203" s="60"/>
      <c r="GH203" s="60"/>
      <c r="GI203" s="60"/>
      <c r="GJ203" s="61"/>
      <c r="GK203" s="60"/>
      <c r="GL203" s="60"/>
      <c r="GM203" s="60"/>
      <c r="GN203" s="110"/>
      <c r="GO203" s="169">
        <f t="shared" si="1677"/>
        <v>0</v>
      </c>
      <c r="GP203" s="60"/>
      <c r="GQ203" s="60"/>
      <c r="GR203" s="60"/>
      <c r="GS203" s="60"/>
      <c r="GT203" s="60"/>
      <c r="GU203" s="60"/>
      <c r="GV203" s="60"/>
      <c r="GW203" s="60"/>
      <c r="GX203" s="60"/>
      <c r="GY203" s="60"/>
      <c r="GZ203" s="61"/>
      <c r="HA203" s="60"/>
      <c r="HB203" s="60"/>
      <c r="HC203" s="60"/>
      <c r="HD203" s="60"/>
      <c r="HE203" s="60"/>
      <c r="HF203" s="60"/>
      <c r="HG203" s="60"/>
      <c r="HH203" s="60"/>
      <c r="HI203" s="60"/>
      <c r="HJ203" s="60"/>
      <c r="HK203" s="60"/>
      <c r="HL203" s="60"/>
      <c r="HM203" s="60"/>
      <c r="HN203" s="110"/>
      <c r="HO203" s="172"/>
      <c r="HP203" s="173"/>
      <c r="HQ203" s="169">
        <f t="shared" si="1678"/>
        <v>0</v>
      </c>
      <c r="HR203" s="60"/>
      <c r="HS203" s="60"/>
      <c r="HT203" s="60"/>
      <c r="HU203" s="60"/>
      <c r="HV203" s="60"/>
      <c r="HW203" s="60"/>
      <c r="HX203" s="60"/>
      <c r="HY203" s="60"/>
      <c r="HZ203" s="60"/>
      <c r="IA203" s="60"/>
      <c r="IB203" s="61"/>
      <c r="IC203" s="60"/>
      <c r="ID203" s="60"/>
      <c r="IE203" s="60"/>
      <c r="IF203" s="110"/>
      <c r="IG203" s="169">
        <f t="shared" si="1679"/>
        <v>0</v>
      </c>
      <c r="IH203" s="60"/>
      <c r="II203" s="60"/>
      <c r="IJ203" s="60"/>
      <c r="IK203" s="60"/>
      <c r="IL203" s="60"/>
      <c r="IM203" s="60"/>
      <c r="IN203" s="60"/>
      <c r="IO203" s="60"/>
      <c r="IP203" s="60"/>
      <c r="IQ203" s="60"/>
      <c r="IR203" s="61"/>
      <c r="IS203" s="60"/>
      <c r="IT203" s="60"/>
      <c r="IU203" s="60"/>
      <c r="IV203" s="110"/>
      <c r="IW203" s="169">
        <f t="shared" si="1680"/>
        <v>0</v>
      </c>
      <c r="IX203" s="60"/>
      <c r="IY203" s="60"/>
      <c r="IZ203" s="60"/>
      <c r="JA203" s="60"/>
      <c r="JB203" s="60"/>
      <c r="JC203" s="60"/>
      <c r="JD203" s="60"/>
      <c r="JE203" s="60"/>
      <c r="JF203" s="60"/>
      <c r="JG203" s="60"/>
      <c r="JH203" s="61"/>
      <c r="JI203" s="60"/>
      <c r="JJ203" s="60"/>
      <c r="JK203" s="60"/>
      <c r="JL203" s="110"/>
      <c r="JM203" s="169">
        <f t="shared" si="1681"/>
        <v>0</v>
      </c>
      <c r="JN203" s="60"/>
      <c r="JO203" s="60"/>
      <c r="JP203" s="60"/>
      <c r="JQ203" s="60"/>
      <c r="JR203" s="60"/>
      <c r="JS203" s="60"/>
      <c r="JT203" s="60"/>
      <c r="JU203" s="60"/>
      <c r="JV203" s="60"/>
      <c r="JW203" s="60"/>
      <c r="JX203" s="61"/>
      <c r="JY203" s="60"/>
      <c r="JZ203" s="60"/>
      <c r="KA203" s="60"/>
      <c r="KB203" s="110"/>
      <c r="KC203" s="169">
        <f t="shared" si="1682"/>
        <v>0</v>
      </c>
      <c r="KD203" s="60"/>
      <c r="KE203" s="60"/>
      <c r="KF203" s="60"/>
      <c r="KG203" s="60"/>
      <c r="KH203" s="60"/>
      <c r="KI203" s="60"/>
      <c r="KJ203" s="60"/>
      <c r="KK203" s="60"/>
      <c r="KL203" s="60"/>
      <c r="KM203" s="60"/>
      <c r="KN203" s="61"/>
      <c r="KO203" s="60"/>
      <c r="KP203" s="60"/>
      <c r="KQ203" s="60"/>
      <c r="KR203" s="60"/>
      <c r="KS203" s="60"/>
      <c r="KT203" s="60"/>
      <c r="KU203" s="60"/>
      <c r="KV203" s="60"/>
      <c r="KW203" s="60"/>
      <c r="KX203" s="60"/>
      <c r="KY203" s="60"/>
      <c r="KZ203" s="60"/>
      <c r="LA203" s="60"/>
      <c r="LB203" s="110"/>
      <c r="LC203" s="173"/>
      <c r="LD203" s="169">
        <f t="shared" si="1683"/>
        <v>0</v>
      </c>
      <c r="LE203" s="60"/>
      <c r="LF203" s="60"/>
      <c r="LG203" s="60"/>
      <c r="LH203" s="60"/>
      <c r="LI203" s="60"/>
      <c r="LJ203" s="60"/>
      <c r="LK203" s="60"/>
      <c r="LL203" s="60"/>
      <c r="LM203" s="60"/>
      <c r="LN203" s="60"/>
      <c r="LO203" s="61"/>
      <c r="LP203" s="60"/>
      <c r="LQ203" s="60"/>
      <c r="LR203" s="60"/>
      <c r="LS203" s="110"/>
      <c r="LT203" s="169">
        <f t="shared" si="1684"/>
        <v>0</v>
      </c>
      <c r="LU203" s="60"/>
      <c r="LV203" s="60"/>
      <c r="LW203" s="60"/>
      <c r="LX203" s="60"/>
      <c r="LY203" s="60"/>
      <c r="LZ203" s="60"/>
      <c r="MA203" s="60"/>
      <c r="MB203" s="60"/>
      <c r="MC203" s="60"/>
      <c r="MD203" s="60"/>
      <c r="ME203" s="61"/>
      <c r="MF203" s="60"/>
      <c r="MG203" s="60"/>
      <c r="MH203" s="60"/>
      <c r="MI203" s="110"/>
      <c r="MJ203" s="169">
        <f t="shared" si="1685"/>
        <v>0</v>
      </c>
      <c r="MK203" s="60"/>
      <c r="ML203" s="60"/>
      <c r="MM203" s="60"/>
      <c r="MN203" s="60"/>
      <c r="MO203" s="60"/>
      <c r="MP203" s="60"/>
      <c r="MQ203" s="60"/>
      <c r="MR203" s="60"/>
      <c r="MS203" s="60"/>
      <c r="MT203" s="60"/>
      <c r="MU203" s="61"/>
      <c r="MV203" s="60"/>
      <c r="MW203" s="60"/>
      <c r="MX203" s="60"/>
      <c r="MY203" s="110"/>
      <c r="MZ203" s="169">
        <f t="shared" si="1686"/>
        <v>0</v>
      </c>
      <c r="NA203" s="60"/>
      <c r="NB203" s="60"/>
      <c r="NC203" s="60"/>
      <c r="ND203" s="60"/>
      <c r="NE203" s="60"/>
      <c r="NF203" s="60"/>
      <c r="NG203" s="60"/>
      <c r="NH203" s="60"/>
      <c r="NI203" s="60"/>
      <c r="NJ203" s="60"/>
      <c r="NK203" s="61"/>
      <c r="NL203" s="60"/>
      <c r="NM203" s="60"/>
      <c r="NN203" s="60"/>
      <c r="NO203" s="110"/>
      <c r="NP203" s="169">
        <f t="shared" si="1687"/>
        <v>0</v>
      </c>
      <c r="NQ203" s="60"/>
      <c r="NR203" s="60"/>
      <c r="NS203" s="60"/>
      <c r="NT203" s="60"/>
      <c r="NU203" s="60"/>
      <c r="NV203" s="60"/>
      <c r="NW203" s="60"/>
      <c r="NX203" s="60"/>
      <c r="NY203" s="60"/>
      <c r="NZ203" s="60"/>
      <c r="OA203" s="61"/>
      <c r="OB203" s="60"/>
      <c r="OC203" s="60"/>
      <c r="OD203" s="60"/>
      <c r="OE203" s="110"/>
      <c r="OF203" s="169">
        <f t="shared" si="1688"/>
        <v>0</v>
      </c>
      <c r="OG203" s="60"/>
      <c r="OH203" s="60"/>
      <c r="OI203" s="60"/>
      <c r="OJ203" s="60"/>
      <c r="OK203" s="60"/>
      <c r="OL203" s="60"/>
      <c r="OM203" s="60"/>
      <c r="ON203" s="60"/>
      <c r="OO203" s="60"/>
      <c r="OP203" s="60"/>
      <c r="OQ203" s="61"/>
      <c r="OR203" s="60"/>
      <c r="OS203" s="60"/>
      <c r="OT203" s="60"/>
      <c r="OU203" s="110"/>
      <c r="OV203" s="169">
        <f t="shared" si="1689"/>
        <v>0</v>
      </c>
      <c r="OW203" s="60"/>
      <c r="OX203" s="60"/>
      <c r="OY203" s="60"/>
      <c r="OZ203" s="60"/>
      <c r="PA203" s="60"/>
      <c r="PB203" s="60"/>
      <c r="PC203" s="60"/>
      <c r="PD203" s="60"/>
      <c r="PE203" s="60"/>
      <c r="PF203" s="60"/>
      <c r="PG203" s="61"/>
      <c r="PH203" s="60"/>
      <c r="PI203" s="60"/>
      <c r="PJ203" s="60"/>
      <c r="PK203" s="110"/>
      <c r="PL203" s="169">
        <f t="shared" si="1690"/>
        <v>0</v>
      </c>
      <c r="PM203" s="60"/>
      <c r="PN203" s="60"/>
      <c r="PO203" s="60"/>
      <c r="PP203" s="60"/>
      <c r="PQ203" s="60"/>
      <c r="PR203" s="60"/>
      <c r="PS203" s="60"/>
      <c r="PT203" s="60"/>
      <c r="PU203" s="60"/>
      <c r="PV203" s="60"/>
      <c r="PW203" s="61"/>
      <c r="PX203" s="60"/>
      <c r="PY203" s="60"/>
      <c r="PZ203" s="60"/>
      <c r="QA203" s="110"/>
      <c r="QB203" s="169">
        <f t="shared" si="1691"/>
        <v>0</v>
      </c>
      <c r="QC203" s="60"/>
      <c r="QD203" s="60"/>
      <c r="QE203" s="60"/>
      <c r="QF203" s="60"/>
      <c r="QG203" s="60"/>
      <c r="QH203" s="60"/>
      <c r="QI203" s="60"/>
      <c r="QJ203" s="60"/>
      <c r="QK203" s="60"/>
      <c r="QL203" s="60"/>
      <c r="QM203" s="61"/>
      <c r="QN203" s="60"/>
      <c r="QO203" s="60"/>
      <c r="QP203" s="60"/>
      <c r="QQ203" s="110"/>
      <c r="QR203" s="169">
        <f t="shared" si="1692"/>
        <v>0</v>
      </c>
      <c r="QS203" s="60"/>
      <c r="QT203" s="60"/>
      <c r="QU203" s="60"/>
      <c r="QV203" s="60"/>
      <c r="QW203" s="60"/>
      <c r="QX203" s="60"/>
      <c r="QY203" s="60"/>
      <c r="QZ203" s="60"/>
      <c r="RA203" s="60"/>
      <c r="RB203" s="60"/>
      <c r="RC203" s="61"/>
      <c r="RD203" s="60"/>
      <c r="RE203" s="60"/>
      <c r="RF203" s="60"/>
      <c r="RG203" s="60"/>
      <c r="RH203" s="60"/>
      <c r="RI203" s="60"/>
      <c r="RJ203" s="60"/>
      <c r="RK203" s="60"/>
      <c r="RL203" s="60"/>
      <c r="RM203" s="60"/>
      <c r="RN203" s="60"/>
      <c r="RO203" s="60"/>
      <c r="RP203" s="60"/>
      <c r="RQ203" s="110"/>
      <c r="RR203" s="173"/>
      <c r="RS203" s="169">
        <f t="shared" si="1693"/>
        <v>0</v>
      </c>
      <c r="RT203" s="60"/>
      <c r="RU203" s="60"/>
      <c r="RV203" s="60"/>
      <c r="RW203" s="60"/>
      <c r="RX203" s="60"/>
      <c r="RY203" s="60"/>
      <c r="RZ203" s="60"/>
      <c r="SA203" s="60"/>
      <c r="SB203" s="60"/>
      <c r="SC203" s="60"/>
      <c r="SD203" s="61"/>
      <c r="SE203" s="60"/>
      <c r="SF203" s="60"/>
      <c r="SG203" s="60"/>
      <c r="SH203" s="110"/>
      <c r="SI203" s="169">
        <f t="shared" si="1694"/>
        <v>0</v>
      </c>
      <c r="SJ203" s="60"/>
      <c r="SK203" s="60"/>
      <c r="SL203" s="60"/>
      <c r="SM203" s="60"/>
      <c r="SN203" s="60"/>
      <c r="SO203" s="60"/>
      <c r="SP203" s="60"/>
      <c r="SQ203" s="60"/>
      <c r="SR203" s="60"/>
      <c r="SS203" s="60"/>
      <c r="ST203" s="61"/>
      <c r="SU203" s="60"/>
      <c r="SV203" s="60"/>
      <c r="SW203" s="60"/>
      <c r="SX203" s="110"/>
      <c r="SY203" s="169">
        <f t="shared" si="1695"/>
        <v>0</v>
      </c>
      <c r="SZ203" s="60"/>
      <c r="TA203" s="60"/>
      <c r="TB203" s="60"/>
      <c r="TC203" s="60"/>
      <c r="TD203" s="60"/>
      <c r="TE203" s="60"/>
      <c r="TF203" s="60"/>
      <c r="TG203" s="60"/>
      <c r="TH203" s="60"/>
      <c r="TI203" s="60"/>
      <c r="TJ203" s="61"/>
      <c r="TK203" s="60"/>
      <c r="TL203" s="60"/>
      <c r="TM203" s="60"/>
      <c r="TN203" s="110"/>
      <c r="TO203" s="169">
        <f t="shared" si="1696"/>
        <v>0</v>
      </c>
      <c r="TP203" s="60"/>
      <c r="TQ203" s="60"/>
      <c r="TR203" s="60"/>
      <c r="TS203" s="60"/>
      <c r="TT203" s="60"/>
      <c r="TU203" s="60"/>
      <c r="TV203" s="60"/>
      <c r="TW203" s="60"/>
      <c r="TX203" s="60"/>
      <c r="TY203" s="60"/>
      <c r="TZ203" s="61"/>
      <c r="UA203" s="60"/>
      <c r="UB203" s="60"/>
      <c r="UC203" s="60"/>
      <c r="UD203" s="110"/>
      <c r="UE203" s="169">
        <f t="shared" si="1697"/>
        <v>0</v>
      </c>
      <c r="UF203" s="60"/>
      <c r="UG203" s="60"/>
      <c r="UH203" s="60"/>
      <c r="UI203" s="60"/>
      <c r="UJ203" s="60"/>
      <c r="UK203" s="60"/>
      <c r="UL203" s="60"/>
      <c r="UM203" s="60"/>
      <c r="UN203" s="60"/>
      <c r="UO203" s="60"/>
      <c r="UP203" s="61"/>
      <c r="UQ203" s="60"/>
      <c r="UR203" s="60"/>
      <c r="US203" s="60"/>
      <c r="UT203" s="60"/>
      <c r="UU203" s="60"/>
      <c r="UV203" s="60"/>
      <c r="UW203" s="60"/>
      <c r="UX203" s="60"/>
      <c r="UY203" s="60"/>
      <c r="UZ203" s="60"/>
      <c r="VA203" s="60"/>
      <c r="VB203" s="60"/>
      <c r="VC203" s="60"/>
      <c r="VD203" s="110"/>
      <c r="VE203" s="10" t="str">
        <f t="shared" si="1195"/>
        <v>-</v>
      </c>
    </row>
    <row r="204" spans="1:577" ht="20.149999999999999" customHeight="1">
      <c r="A204" s="22"/>
      <c r="B204" s="22"/>
      <c r="C204" s="23">
        <v>66014</v>
      </c>
      <c r="D204" s="24" t="s">
        <v>192</v>
      </c>
      <c r="E204" s="193">
        <f>SUM(F204:I204)</f>
        <v>0</v>
      </c>
      <c r="F204" s="194"/>
      <c r="G204" s="194"/>
      <c r="H204" s="195"/>
      <c r="I204" s="229"/>
      <c r="J204" s="241">
        <f t="shared" si="1666"/>
        <v>0</v>
      </c>
      <c r="K204" s="61"/>
      <c r="L204" s="60"/>
      <c r="M204" s="60"/>
      <c r="N204" s="60"/>
      <c r="O204" s="60"/>
      <c r="P204" s="60"/>
      <c r="Q204" s="60"/>
      <c r="R204" s="60"/>
      <c r="S204" s="60"/>
      <c r="T204" s="60"/>
      <c r="U204" s="61"/>
      <c r="V204" s="60"/>
      <c r="W204" s="60"/>
      <c r="X204" s="60"/>
      <c r="Y204" s="110"/>
      <c r="Z204" s="169">
        <f t="shared" si="1667"/>
        <v>0</v>
      </c>
      <c r="AA204" s="60"/>
      <c r="AB204" s="60"/>
      <c r="AC204" s="60"/>
      <c r="AD204" s="60"/>
      <c r="AE204" s="60"/>
      <c r="AF204" s="60"/>
      <c r="AG204" s="60"/>
      <c r="AH204" s="60"/>
      <c r="AI204" s="60"/>
      <c r="AJ204" s="60"/>
      <c r="AK204" s="61"/>
      <c r="AL204" s="60"/>
      <c r="AM204" s="60"/>
      <c r="AN204" s="60"/>
      <c r="AO204" s="110"/>
      <c r="AP204" s="169">
        <f t="shared" si="1668"/>
        <v>0</v>
      </c>
      <c r="AQ204" s="60"/>
      <c r="AR204" s="60"/>
      <c r="AS204" s="60"/>
      <c r="AT204" s="60"/>
      <c r="AU204" s="60"/>
      <c r="AV204" s="60"/>
      <c r="AW204" s="60"/>
      <c r="AX204" s="60"/>
      <c r="AY204" s="60"/>
      <c r="AZ204" s="60"/>
      <c r="BA204" s="61"/>
      <c r="BB204" s="60"/>
      <c r="BC204" s="60"/>
      <c r="BD204" s="60"/>
      <c r="BE204" s="110"/>
      <c r="BF204" s="169">
        <f t="shared" si="1669"/>
        <v>0</v>
      </c>
      <c r="BG204" s="60"/>
      <c r="BH204" s="60"/>
      <c r="BI204" s="60"/>
      <c r="BJ204" s="60"/>
      <c r="BK204" s="60"/>
      <c r="BL204" s="60"/>
      <c r="BM204" s="60"/>
      <c r="BN204" s="60"/>
      <c r="BO204" s="60"/>
      <c r="BP204" s="60"/>
      <c r="BQ204" s="61"/>
      <c r="BR204" s="60"/>
      <c r="BS204" s="60"/>
      <c r="BT204" s="60"/>
      <c r="BU204" s="110"/>
      <c r="BV204" s="169">
        <f t="shared" si="1670"/>
        <v>0</v>
      </c>
      <c r="BW204" s="60"/>
      <c r="BX204" s="60"/>
      <c r="BY204" s="60"/>
      <c r="BZ204" s="60"/>
      <c r="CA204" s="60"/>
      <c r="CB204" s="60"/>
      <c r="CC204" s="60"/>
      <c r="CD204" s="60"/>
      <c r="CE204" s="60"/>
      <c r="CF204" s="60"/>
      <c r="CG204" s="61"/>
      <c r="CH204" s="60"/>
      <c r="CI204" s="60"/>
      <c r="CJ204" s="60"/>
      <c r="CK204" s="60"/>
      <c r="CL204" s="60"/>
      <c r="CM204" s="60"/>
      <c r="CN204" s="60"/>
      <c r="CO204" s="60"/>
      <c r="CP204" s="60"/>
      <c r="CQ204" s="60"/>
      <c r="CR204" s="60"/>
      <c r="CS204" s="60"/>
      <c r="CT204" s="60"/>
      <c r="CU204" s="110"/>
      <c r="CV204" s="173"/>
      <c r="CW204" s="169">
        <f t="shared" si="1671"/>
        <v>0</v>
      </c>
      <c r="CX204" s="60"/>
      <c r="CY204" s="60"/>
      <c r="CZ204" s="60"/>
      <c r="DA204" s="60"/>
      <c r="DB204" s="60"/>
      <c r="DC204" s="60"/>
      <c r="DD204" s="60"/>
      <c r="DE204" s="60"/>
      <c r="DF204" s="60"/>
      <c r="DG204" s="60"/>
      <c r="DH204" s="61"/>
      <c r="DI204" s="60"/>
      <c r="DJ204" s="60"/>
      <c r="DK204" s="60"/>
      <c r="DL204" s="110"/>
      <c r="DM204" s="169">
        <f t="shared" si="1672"/>
        <v>0</v>
      </c>
      <c r="DN204" s="60"/>
      <c r="DO204" s="60"/>
      <c r="DP204" s="60"/>
      <c r="DQ204" s="60"/>
      <c r="DR204" s="60"/>
      <c r="DS204" s="60"/>
      <c r="DT204" s="60"/>
      <c r="DU204" s="60"/>
      <c r="DV204" s="60"/>
      <c r="DW204" s="60"/>
      <c r="DX204" s="61"/>
      <c r="DY204" s="60"/>
      <c r="DZ204" s="60"/>
      <c r="EA204" s="60"/>
      <c r="EB204" s="110"/>
      <c r="EC204" s="169">
        <f t="shared" si="1673"/>
        <v>0</v>
      </c>
      <c r="ED204" s="60"/>
      <c r="EE204" s="60"/>
      <c r="EF204" s="60"/>
      <c r="EG204" s="60"/>
      <c r="EH204" s="60"/>
      <c r="EI204" s="60"/>
      <c r="EJ204" s="60"/>
      <c r="EK204" s="60"/>
      <c r="EL204" s="60"/>
      <c r="EM204" s="60"/>
      <c r="EN204" s="61"/>
      <c r="EO204" s="60"/>
      <c r="EP204" s="60"/>
      <c r="EQ204" s="60"/>
      <c r="ER204" s="110"/>
      <c r="ES204" s="169">
        <f t="shared" si="1674"/>
        <v>0</v>
      </c>
      <c r="ET204" s="60"/>
      <c r="EU204" s="60"/>
      <c r="EV204" s="60"/>
      <c r="EW204" s="60"/>
      <c r="EX204" s="60"/>
      <c r="EY204" s="60"/>
      <c r="EZ204" s="60"/>
      <c r="FA204" s="60"/>
      <c r="FB204" s="60"/>
      <c r="FC204" s="60"/>
      <c r="FD204" s="61"/>
      <c r="FE204" s="60"/>
      <c r="FF204" s="60"/>
      <c r="FG204" s="60"/>
      <c r="FH204" s="110"/>
      <c r="FI204" s="169">
        <f t="shared" si="1675"/>
        <v>0</v>
      </c>
      <c r="FJ204" s="60"/>
      <c r="FK204" s="60"/>
      <c r="FL204" s="60"/>
      <c r="FM204" s="60"/>
      <c r="FN204" s="60"/>
      <c r="FO204" s="60"/>
      <c r="FP204" s="60"/>
      <c r="FQ204" s="60"/>
      <c r="FR204" s="60"/>
      <c r="FS204" s="60"/>
      <c r="FT204" s="61"/>
      <c r="FU204" s="60"/>
      <c r="FV204" s="60"/>
      <c r="FW204" s="60"/>
      <c r="FX204" s="110"/>
      <c r="FY204" s="169">
        <f t="shared" si="1676"/>
        <v>0</v>
      </c>
      <c r="FZ204" s="60"/>
      <c r="GA204" s="60"/>
      <c r="GB204" s="60"/>
      <c r="GC204" s="60"/>
      <c r="GD204" s="60"/>
      <c r="GE204" s="60"/>
      <c r="GF204" s="60"/>
      <c r="GG204" s="60"/>
      <c r="GH204" s="60"/>
      <c r="GI204" s="60"/>
      <c r="GJ204" s="61"/>
      <c r="GK204" s="60"/>
      <c r="GL204" s="60"/>
      <c r="GM204" s="60"/>
      <c r="GN204" s="110"/>
      <c r="GO204" s="169">
        <f t="shared" si="1677"/>
        <v>0</v>
      </c>
      <c r="GP204" s="60"/>
      <c r="GQ204" s="60"/>
      <c r="GR204" s="60"/>
      <c r="GS204" s="60"/>
      <c r="GT204" s="60"/>
      <c r="GU204" s="60"/>
      <c r="GV204" s="60"/>
      <c r="GW204" s="60"/>
      <c r="GX204" s="60"/>
      <c r="GY204" s="60"/>
      <c r="GZ204" s="61"/>
      <c r="HA204" s="60"/>
      <c r="HB204" s="60"/>
      <c r="HC204" s="60"/>
      <c r="HD204" s="60"/>
      <c r="HE204" s="60"/>
      <c r="HF204" s="60"/>
      <c r="HG204" s="60"/>
      <c r="HH204" s="60"/>
      <c r="HI204" s="60"/>
      <c r="HJ204" s="60"/>
      <c r="HK204" s="60"/>
      <c r="HL204" s="60"/>
      <c r="HM204" s="60"/>
      <c r="HN204" s="110"/>
      <c r="HO204" s="172"/>
      <c r="HP204" s="173"/>
      <c r="HQ204" s="169">
        <f t="shared" si="1678"/>
        <v>0</v>
      </c>
      <c r="HR204" s="60"/>
      <c r="HS204" s="60"/>
      <c r="HT204" s="60"/>
      <c r="HU204" s="60"/>
      <c r="HV204" s="60"/>
      <c r="HW204" s="60"/>
      <c r="HX204" s="60"/>
      <c r="HY204" s="60"/>
      <c r="HZ204" s="60"/>
      <c r="IA204" s="60"/>
      <c r="IB204" s="61"/>
      <c r="IC204" s="60"/>
      <c r="ID204" s="60"/>
      <c r="IE204" s="60"/>
      <c r="IF204" s="110"/>
      <c r="IG204" s="169">
        <f t="shared" si="1679"/>
        <v>0</v>
      </c>
      <c r="IH204" s="60"/>
      <c r="II204" s="60"/>
      <c r="IJ204" s="60"/>
      <c r="IK204" s="60"/>
      <c r="IL204" s="60"/>
      <c r="IM204" s="60"/>
      <c r="IN204" s="60"/>
      <c r="IO204" s="60"/>
      <c r="IP204" s="60"/>
      <c r="IQ204" s="60"/>
      <c r="IR204" s="61"/>
      <c r="IS204" s="60"/>
      <c r="IT204" s="60"/>
      <c r="IU204" s="60"/>
      <c r="IV204" s="110"/>
      <c r="IW204" s="169">
        <f t="shared" si="1680"/>
        <v>0</v>
      </c>
      <c r="IX204" s="60"/>
      <c r="IY204" s="60"/>
      <c r="IZ204" s="60"/>
      <c r="JA204" s="60"/>
      <c r="JB204" s="60"/>
      <c r="JC204" s="60"/>
      <c r="JD204" s="60"/>
      <c r="JE204" s="60"/>
      <c r="JF204" s="60"/>
      <c r="JG204" s="60"/>
      <c r="JH204" s="61"/>
      <c r="JI204" s="60"/>
      <c r="JJ204" s="60"/>
      <c r="JK204" s="60"/>
      <c r="JL204" s="110"/>
      <c r="JM204" s="169">
        <f t="shared" si="1681"/>
        <v>0</v>
      </c>
      <c r="JN204" s="60"/>
      <c r="JO204" s="60"/>
      <c r="JP204" s="60"/>
      <c r="JQ204" s="60"/>
      <c r="JR204" s="60"/>
      <c r="JS204" s="60"/>
      <c r="JT204" s="60"/>
      <c r="JU204" s="60"/>
      <c r="JV204" s="60"/>
      <c r="JW204" s="60"/>
      <c r="JX204" s="61"/>
      <c r="JY204" s="60"/>
      <c r="JZ204" s="60"/>
      <c r="KA204" s="60"/>
      <c r="KB204" s="110"/>
      <c r="KC204" s="169">
        <f t="shared" si="1682"/>
        <v>0</v>
      </c>
      <c r="KD204" s="60"/>
      <c r="KE204" s="60"/>
      <c r="KF204" s="60"/>
      <c r="KG204" s="60"/>
      <c r="KH204" s="60"/>
      <c r="KI204" s="60"/>
      <c r="KJ204" s="60"/>
      <c r="KK204" s="60"/>
      <c r="KL204" s="60"/>
      <c r="KM204" s="60"/>
      <c r="KN204" s="61"/>
      <c r="KO204" s="60"/>
      <c r="KP204" s="60"/>
      <c r="KQ204" s="60"/>
      <c r="KR204" s="60"/>
      <c r="KS204" s="60"/>
      <c r="KT204" s="60"/>
      <c r="KU204" s="60"/>
      <c r="KV204" s="60"/>
      <c r="KW204" s="60"/>
      <c r="KX204" s="60"/>
      <c r="KY204" s="60"/>
      <c r="KZ204" s="60"/>
      <c r="LA204" s="60"/>
      <c r="LB204" s="110"/>
      <c r="LC204" s="173"/>
      <c r="LD204" s="169">
        <f t="shared" si="1683"/>
        <v>0</v>
      </c>
      <c r="LE204" s="60"/>
      <c r="LF204" s="60"/>
      <c r="LG204" s="60"/>
      <c r="LH204" s="60"/>
      <c r="LI204" s="60"/>
      <c r="LJ204" s="60"/>
      <c r="LK204" s="60"/>
      <c r="LL204" s="60"/>
      <c r="LM204" s="60"/>
      <c r="LN204" s="60"/>
      <c r="LO204" s="61"/>
      <c r="LP204" s="60"/>
      <c r="LQ204" s="60"/>
      <c r="LR204" s="60"/>
      <c r="LS204" s="110"/>
      <c r="LT204" s="169">
        <f t="shared" si="1684"/>
        <v>0</v>
      </c>
      <c r="LU204" s="60"/>
      <c r="LV204" s="60"/>
      <c r="LW204" s="60"/>
      <c r="LX204" s="60"/>
      <c r="LY204" s="60"/>
      <c r="LZ204" s="60"/>
      <c r="MA204" s="60"/>
      <c r="MB204" s="60"/>
      <c r="MC204" s="60"/>
      <c r="MD204" s="60"/>
      <c r="ME204" s="61"/>
      <c r="MF204" s="60"/>
      <c r="MG204" s="60"/>
      <c r="MH204" s="60"/>
      <c r="MI204" s="110"/>
      <c r="MJ204" s="169">
        <f t="shared" si="1685"/>
        <v>0</v>
      </c>
      <c r="MK204" s="60"/>
      <c r="ML204" s="60"/>
      <c r="MM204" s="60"/>
      <c r="MN204" s="60"/>
      <c r="MO204" s="60"/>
      <c r="MP204" s="60"/>
      <c r="MQ204" s="60"/>
      <c r="MR204" s="60"/>
      <c r="MS204" s="60"/>
      <c r="MT204" s="60"/>
      <c r="MU204" s="61"/>
      <c r="MV204" s="60"/>
      <c r="MW204" s="60"/>
      <c r="MX204" s="60"/>
      <c r="MY204" s="110"/>
      <c r="MZ204" s="169">
        <f t="shared" si="1686"/>
        <v>0</v>
      </c>
      <c r="NA204" s="60"/>
      <c r="NB204" s="60"/>
      <c r="NC204" s="60"/>
      <c r="ND204" s="60"/>
      <c r="NE204" s="60"/>
      <c r="NF204" s="60"/>
      <c r="NG204" s="60"/>
      <c r="NH204" s="60"/>
      <c r="NI204" s="60"/>
      <c r="NJ204" s="60"/>
      <c r="NK204" s="61"/>
      <c r="NL204" s="60"/>
      <c r="NM204" s="60"/>
      <c r="NN204" s="60"/>
      <c r="NO204" s="110"/>
      <c r="NP204" s="169">
        <f t="shared" si="1687"/>
        <v>0</v>
      </c>
      <c r="NQ204" s="60"/>
      <c r="NR204" s="60"/>
      <c r="NS204" s="60"/>
      <c r="NT204" s="60"/>
      <c r="NU204" s="60"/>
      <c r="NV204" s="60"/>
      <c r="NW204" s="60"/>
      <c r="NX204" s="60"/>
      <c r="NY204" s="60"/>
      <c r="NZ204" s="60"/>
      <c r="OA204" s="61"/>
      <c r="OB204" s="60"/>
      <c r="OC204" s="60"/>
      <c r="OD204" s="60"/>
      <c r="OE204" s="110"/>
      <c r="OF204" s="169">
        <f t="shared" si="1688"/>
        <v>0</v>
      </c>
      <c r="OG204" s="60"/>
      <c r="OH204" s="60"/>
      <c r="OI204" s="60"/>
      <c r="OJ204" s="60"/>
      <c r="OK204" s="60"/>
      <c r="OL204" s="60"/>
      <c r="OM204" s="60"/>
      <c r="ON204" s="60"/>
      <c r="OO204" s="60"/>
      <c r="OP204" s="60"/>
      <c r="OQ204" s="61"/>
      <c r="OR204" s="60"/>
      <c r="OS204" s="60"/>
      <c r="OT204" s="60"/>
      <c r="OU204" s="110"/>
      <c r="OV204" s="169">
        <f t="shared" si="1689"/>
        <v>0</v>
      </c>
      <c r="OW204" s="60"/>
      <c r="OX204" s="60"/>
      <c r="OY204" s="60"/>
      <c r="OZ204" s="60"/>
      <c r="PA204" s="60"/>
      <c r="PB204" s="60"/>
      <c r="PC204" s="60"/>
      <c r="PD204" s="60"/>
      <c r="PE204" s="60"/>
      <c r="PF204" s="60"/>
      <c r="PG204" s="61"/>
      <c r="PH204" s="60"/>
      <c r="PI204" s="60"/>
      <c r="PJ204" s="60"/>
      <c r="PK204" s="110"/>
      <c r="PL204" s="169">
        <f t="shared" si="1690"/>
        <v>0</v>
      </c>
      <c r="PM204" s="60"/>
      <c r="PN204" s="60"/>
      <c r="PO204" s="60"/>
      <c r="PP204" s="60"/>
      <c r="PQ204" s="60"/>
      <c r="PR204" s="60"/>
      <c r="PS204" s="60"/>
      <c r="PT204" s="60"/>
      <c r="PU204" s="60"/>
      <c r="PV204" s="60"/>
      <c r="PW204" s="61"/>
      <c r="PX204" s="60"/>
      <c r="PY204" s="60"/>
      <c r="PZ204" s="60"/>
      <c r="QA204" s="110"/>
      <c r="QB204" s="169">
        <f t="shared" si="1691"/>
        <v>0</v>
      </c>
      <c r="QC204" s="60"/>
      <c r="QD204" s="60"/>
      <c r="QE204" s="60"/>
      <c r="QF204" s="60"/>
      <c r="QG204" s="60"/>
      <c r="QH204" s="60"/>
      <c r="QI204" s="60"/>
      <c r="QJ204" s="60"/>
      <c r="QK204" s="60"/>
      <c r="QL204" s="60"/>
      <c r="QM204" s="61"/>
      <c r="QN204" s="60"/>
      <c r="QO204" s="60"/>
      <c r="QP204" s="60"/>
      <c r="QQ204" s="110"/>
      <c r="QR204" s="169">
        <f t="shared" si="1692"/>
        <v>0</v>
      </c>
      <c r="QS204" s="60"/>
      <c r="QT204" s="60"/>
      <c r="QU204" s="60"/>
      <c r="QV204" s="60"/>
      <c r="QW204" s="60"/>
      <c r="QX204" s="60"/>
      <c r="QY204" s="60"/>
      <c r="QZ204" s="60"/>
      <c r="RA204" s="60"/>
      <c r="RB204" s="60"/>
      <c r="RC204" s="61"/>
      <c r="RD204" s="60"/>
      <c r="RE204" s="60"/>
      <c r="RF204" s="60"/>
      <c r="RG204" s="60"/>
      <c r="RH204" s="60"/>
      <c r="RI204" s="60"/>
      <c r="RJ204" s="60"/>
      <c r="RK204" s="60"/>
      <c r="RL204" s="60"/>
      <c r="RM204" s="60"/>
      <c r="RN204" s="60"/>
      <c r="RO204" s="60"/>
      <c r="RP204" s="60"/>
      <c r="RQ204" s="110"/>
      <c r="RR204" s="173"/>
      <c r="RS204" s="169">
        <f t="shared" si="1693"/>
        <v>0</v>
      </c>
      <c r="RT204" s="60"/>
      <c r="RU204" s="60"/>
      <c r="RV204" s="60"/>
      <c r="RW204" s="60"/>
      <c r="RX204" s="60"/>
      <c r="RY204" s="60"/>
      <c r="RZ204" s="60"/>
      <c r="SA204" s="60"/>
      <c r="SB204" s="60"/>
      <c r="SC204" s="60"/>
      <c r="SD204" s="61"/>
      <c r="SE204" s="60"/>
      <c r="SF204" s="60"/>
      <c r="SG204" s="60"/>
      <c r="SH204" s="110"/>
      <c r="SI204" s="169">
        <f t="shared" si="1694"/>
        <v>0</v>
      </c>
      <c r="SJ204" s="60"/>
      <c r="SK204" s="60"/>
      <c r="SL204" s="60"/>
      <c r="SM204" s="60"/>
      <c r="SN204" s="60"/>
      <c r="SO204" s="60"/>
      <c r="SP204" s="60"/>
      <c r="SQ204" s="60"/>
      <c r="SR204" s="60"/>
      <c r="SS204" s="60"/>
      <c r="ST204" s="61"/>
      <c r="SU204" s="60"/>
      <c r="SV204" s="60"/>
      <c r="SW204" s="60"/>
      <c r="SX204" s="110"/>
      <c r="SY204" s="169">
        <f t="shared" si="1695"/>
        <v>0</v>
      </c>
      <c r="SZ204" s="60"/>
      <c r="TA204" s="60"/>
      <c r="TB204" s="60"/>
      <c r="TC204" s="60"/>
      <c r="TD204" s="60"/>
      <c r="TE204" s="60"/>
      <c r="TF204" s="60"/>
      <c r="TG204" s="60"/>
      <c r="TH204" s="60"/>
      <c r="TI204" s="60"/>
      <c r="TJ204" s="61"/>
      <c r="TK204" s="60"/>
      <c r="TL204" s="60"/>
      <c r="TM204" s="60"/>
      <c r="TN204" s="110"/>
      <c r="TO204" s="169">
        <f t="shared" si="1696"/>
        <v>0</v>
      </c>
      <c r="TP204" s="60"/>
      <c r="TQ204" s="60"/>
      <c r="TR204" s="60"/>
      <c r="TS204" s="60"/>
      <c r="TT204" s="60"/>
      <c r="TU204" s="60"/>
      <c r="TV204" s="60"/>
      <c r="TW204" s="60"/>
      <c r="TX204" s="60"/>
      <c r="TY204" s="60"/>
      <c r="TZ204" s="61"/>
      <c r="UA204" s="60"/>
      <c r="UB204" s="60"/>
      <c r="UC204" s="60"/>
      <c r="UD204" s="110"/>
      <c r="UE204" s="169">
        <f t="shared" si="1697"/>
        <v>0</v>
      </c>
      <c r="UF204" s="60"/>
      <c r="UG204" s="60"/>
      <c r="UH204" s="60"/>
      <c r="UI204" s="60"/>
      <c r="UJ204" s="60"/>
      <c r="UK204" s="60"/>
      <c r="UL204" s="60"/>
      <c r="UM204" s="60"/>
      <c r="UN204" s="60"/>
      <c r="UO204" s="60"/>
      <c r="UP204" s="61"/>
      <c r="UQ204" s="60"/>
      <c r="UR204" s="60"/>
      <c r="US204" s="60"/>
      <c r="UT204" s="60"/>
      <c r="UU204" s="60"/>
      <c r="UV204" s="60"/>
      <c r="UW204" s="60"/>
      <c r="UX204" s="60"/>
      <c r="UY204" s="60"/>
      <c r="UZ204" s="60"/>
      <c r="VA204" s="60"/>
      <c r="VB204" s="60"/>
      <c r="VC204" s="60"/>
      <c r="VD204" s="110"/>
      <c r="VE204" s="10" t="str">
        <f t="shared" ref="VE204:VE267" si="1698">IF(SUM(E204:I204)&lt;&gt;0,"ok","-")</f>
        <v>-</v>
      </c>
    </row>
    <row r="205" spans="1:577" ht="20.149999999999999" customHeight="1">
      <c r="A205" s="22"/>
      <c r="B205" s="22"/>
      <c r="C205" s="23">
        <v>66018</v>
      </c>
      <c r="D205" s="24" t="s">
        <v>56</v>
      </c>
      <c r="E205" s="193">
        <f>SUM(F205:I205)</f>
        <v>0</v>
      </c>
      <c r="F205" s="194"/>
      <c r="G205" s="194"/>
      <c r="H205" s="195"/>
      <c r="I205" s="229"/>
      <c r="J205" s="241">
        <f t="shared" si="1666"/>
        <v>0</v>
      </c>
      <c r="K205" s="61"/>
      <c r="L205" s="60"/>
      <c r="M205" s="60"/>
      <c r="N205" s="60"/>
      <c r="O205" s="60"/>
      <c r="P205" s="60"/>
      <c r="Q205" s="60"/>
      <c r="R205" s="60"/>
      <c r="S205" s="60"/>
      <c r="T205" s="60"/>
      <c r="U205" s="61"/>
      <c r="V205" s="60"/>
      <c r="W205" s="60"/>
      <c r="X205" s="60"/>
      <c r="Y205" s="110"/>
      <c r="Z205" s="169">
        <f t="shared" si="1667"/>
        <v>0</v>
      </c>
      <c r="AA205" s="60"/>
      <c r="AB205" s="60"/>
      <c r="AC205" s="60"/>
      <c r="AD205" s="60"/>
      <c r="AE205" s="60"/>
      <c r="AF205" s="60"/>
      <c r="AG205" s="60"/>
      <c r="AH205" s="60"/>
      <c r="AI205" s="60"/>
      <c r="AJ205" s="60"/>
      <c r="AK205" s="61"/>
      <c r="AL205" s="60"/>
      <c r="AM205" s="60"/>
      <c r="AN205" s="60"/>
      <c r="AO205" s="110"/>
      <c r="AP205" s="169">
        <f t="shared" si="1668"/>
        <v>0</v>
      </c>
      <c r="AQ205" s="60"/>
      <c r="AR205" s="60"/>
      <c r="AS205" s="60"/>
      <c r="AT205" s="60"/>
      <c r="AU205" s="60"/>
      <c r="AV205" s="60"/>
      <c r="AW205" s="60"/>
      <c r="AX205" s="60"/>
      <c r="AY205" s="60"/>
      <c r="AZ205" s="60"/>
      <c r="BA205" s="61"/>
      <c r="BB205" s="60"/>
      <c r="BC205" s="60"/>
      <c r="BD205" s="60"/>
      <c r="BE205" s="110"/>
      <c r="BF205" s="169">
        <f t="shared" si="1669"/>
        <v>0</v>
      </c>
      <c r="BG205" s="60"/>
      <c r="BH205" s="60"/>
      <c r="BI205" s="60"/>
      <c r="BJ205" s="60"/>
      <c r="BK205" s="60"/>
      <c r="BL205" s="60"/>
      <c r="BM205" s="60"/>
      <c r="BN205" s="60"/>
      <c r="BO205" s="60"/>
      <c r="BP205" s="60"/>
      <c r="BQ205" s="61"/>
      <c r="BR205" s="60"/>
      <c r="BS205" s="60"/>
      <c r="BT205" s="60"/>
      <c r="BU205" s="110"/>
      <c r="BV205" s="169">
        <f t="shared" si="1670"/>
        <v>0</v>
      </c>
      <c r="BW205" s="60"/>
      <c r="BX205" s="60"/>
      <c r="BY205" s="60"/>
      <c r="BZ205" s="60"/>
      <c r="CA205" s="60"/>
      <c r="CB205" s="60"/>
      <c r="CC205" s="60"/>
      <c r="CD205" s="60"/>
      <c r="CE205" s="60"/>
      <c r="CF205" s="60"/>
      <c r="CG205" s="61"/>
      <c r="CH205" s="60"/>
      <c r="CI205" s="60"/>
      <c r="CJ205" s="60"/>
      <c r="CK205" s="60"/>
      <c r="CL205" s="60"/>
      <c r="CM205" s="60"/>
      <c r="CN205" s="60"/>
      <c r="CO205" s="60"/>
      <c r="CP205" s="60"/>
      <c r="CQ205" s="60"/>
      <c r="CR205" s="60"/>
      <c r="CS205" s="60"/>
      <c r="CT205" s="60"/>
      <c r="CU205" s="110"/>
      <c r="CV205" s="173"/>
      <c r="CW205" s="169">
        <f t="shared" si="1671"/>
        <v>0</v>
      </c>
      <c r="CX205" s="60"/>
      <c r="CY205" s="60"/>
      <c r="CZ205" s="60"/>
      <c r="DA205" s="60"/>
      <c r="DB205" s="60"/>
      <c r="DC205" s="60"/>
      <c r="DD205" s="60"/>
      <c r="DE205" s="60"/>
      <c r="DF205" s="60"/>
      <c r="DG205" s="60"/>
      <c r="DH205" s="61"/>
      <c r="DI205" s="60"/>
      <c r="DJ205" s="60"/>
      <c r="DK205" s="60"/>
      <c r="DL205" s="110"/>
      <c r="DM205" s="169">
        <f t="shared" si="1672"/>
        <v>0</v>
      </c>
      <c r="DN205" s="60"/>
      <c r="DO205" s="60"/>
      <c r="DP205" s="60"/>
      <c r="DQ205" s="60"/>
      <c r="DR205" s="60"/>
      <c r="DS205" s="60"/>
      <c r="DT205" s="60"/>
      <c r="DU205" s="60"/>
      <c r="DV205" s="60"/>
      <c r="DW205" s="60"/>
      <c r="DX205" s="61"/>
      <c r="DY205" s="60"/>
      <c r="DZ205" s="60"/>
      <c r="EA205" s="60"/>
      <c r="EB205" s="110"/>
      <c r="EC205" s="169">
        <f t="shared" si="1673"/>
        <v>0</v>
      </c>
      <c r="ED205" s="60"/>
      <c r="EE205" s="60"/>
      <c r="EF205" s="60"/>
      <c r="EG205" s="60"/>
      <c r="EH205" s="60"/>
      <c r="EI205" s="60"/>
      <c r="EJ205" s="60"/>
      <c r="EK205" s="60"/>
      <c r="EL205" s="60"/>
      <c r="EM205" s="60"/>
      <c r="EN205" s="61"/>
      <c r="EO205" s="60"/>
      <c r="EP205" s="60"/>
      <c r="EQ205" s="60"/>
      <c r="ER205" s="110"/>
      <c r="ES205" s="169">
        <f t="shared" si="1674"/>
        <v>0</v>
      </c>
      <c r="ET205" s="60"/>
      <c r="EU205" s="60"/>
      <c r="EV205" s="60"/>
      <c r="EW205" s="60"/>
      <c r="EX205" s="60"/>
      <c r="EY205" s="60"/>
      <c r="EZ205" s="60"/>
      <c r="FA205" s="60"/>
      <c r="FB205" s="60"/>
      <c r="FC205" s="60"/>
      <c r="FD205" s="61"/>
      <c r="FE205" s="60"/>
      <c r="FF205" s="60"/>
      <c r="FG205" s="60"/>
      <c r="FH205" s="110"/>
      <c r="FI205" s="169">
        <f t="shared" si="1675"/>
        <v>0</v>
      </c>
      <c r="FJ205" s="60"/>
      <c r="FK205" s="60"/>
      <c r="FL205" s="60"/>
      <c r="FM205" s="60"/>
      <c r="FN205" s="60"/>
      <c r="FO205" s="60"/>
      <c r="FP205" s="60"/>
      <c r="FQ205" s="60"/>
      <c r="FR205" s="60"/>
      <c r="FS205" s="60"/>
      <c r="FT205" s="61"/>
      <c r="FU205" s="60"/>
      <c r="FV205" s="60"/>
      <c r="FW205" s="60"/>
      <c r="FX205" s="110"/>
      <c r="FY205" s="169">
        <f t="shared" si="1676"/>
        <v>0</v>
      </c>
      <c r="FZ205" s="60"/>
      <c r="GA205" s="60"/>
      <c r="GB205" s="60"/>
      <c r="GC205" s="60"/>
      <c r="GD205" s="60"/>
      <c r="GE205" s="60"/>
      <c r="GF205" s="60"/>
      <c r="GG205" s="60"/>
      <c r="GH205" s="60"/>
      <c r="GI205" s="60"/>
      <c r="GJ205" s="61"/>
      <c r="GK205" s="60"/>
      <c r="GL205" s="60"/>
      <c r="GM205" s="60"/>
      <c r="GN205" s="110"/>
      <c r="GO205" s="169">
        <f t="shared" si="1677"/>
        <v>0</v>
      </c>
      <c r="GP205" s="60"/>
      <c r="GQ205" s="60"/>
      <c r="GR205" s="60"/>
      <c r="GS205" s="60"/>
      <c r="GT205" s="60"/>
      <c r="GU205" s="60"/>
      <c r="GV205" s="60"/>
      <c r="GW205" s="60"/>
      <c r="GX205" s="60"/>
      <c r="GY205" s="60"/>
      <c r="GZ205" s="61"/>
      <c r="HA205" s="60"/>
      <c r="HB205" s="60"/>
      <c r="HC205" s="60"/>
      <c r="HD205" s="60"/>
      <c r="HE205" s="60"/>
      <c r="HF205" s="60"/>
      <c r="HG205" s="60"/>
      <c r="HH205" s="60"/>
      <c r="HI205" s="60"/>
      <c r="HJ205" s="60"/>
      <c r="HK205" s="60"/>
      <c r="HL205" s="60"/>
      <c r="HM205" s="60"/>
      <c r="HN205" s="110"/>
      <c r="HO205" s="172"/>
      <c r="HP205" s="173"/>
      <c r="HQ205" s="169">
        <f t="shared" si="1678"/>
        <v>0</v>
      </c>
      <c r="HR205" s="60"/>
      <c r="HS205" s="60"/>
      <c r="HT205" s="60"/>
      <c r="HU205" s="60"/>
      <c r="HV205" s="60"/>
      <c r="HW205" s="60"/>
      <c r="HX205" s="60"/>
      <c r="HY205" s="60"/>
      <c r="HZ205" s="60"/>
      <c r="IA205" s="60"/>
      <c r="IB205" s="61"/>
      <c r="IC205" s="60"/>
      <c r="ID205" s="60"/>
      <c r="IE205" s="60"/>
      <c r="IF205" s="110"/>
      <c r="IG205" s="169">
        <f t="shared" si="1679"/>
        <v>0</v>
      </c>
      <c r="IH205" s="60"/>
      <c r="II205" s="60"/>
      <c r="IJ205" s="60"/>
      <c r="IK205" s="60"/>
      <c r="IL205" s="60"/>
      <c r="IM205" s="60"/>
      <c r="IN205" s="60"/>
      <c r="IO205" s="60"/>
      <c r="IP205" s="60"/>
      <c r="IQ205" s="60"/>
      <c r="IR205" s="61"/>
      <c r="IS205" s="60"/>
      <c r="IT205" s="60"/>
      <c r="IU205" s="60"/>
      <c r="IV205" s="110"/>
      <c r="IW205" s="169">
        <f t="shared" si="1680"/>
        <v>0</v>
      </c>
      <c r="IX205" s="60"/>
      <c r="IY205" s="60"/>
      <c r="IZ205" s="60"/>
      <c r="JA205" s="60"/>
      <c r="JB205" s="60"/>
      <c r="JC205" s="60"/>
      <c r="JD205" s="60"/>
      <c r="JE205" s="60"/>
      <c r="JF205" s="60"/>
      <c r="JG205" s="60"/>
      <c r="JH205" s="61"/>
      <c r="JI205" s="60"/>
      <c r="JJ205" s="60"/>
      <c r="JK205" s="60"/>
      <c r="JL205" s="110"/>
      <c r="JM205" s="169">
        <f t="shared" si="1681"/>
        <v>0</v>
      </c>
      <c r="JN205" s="60"/>
      <c r="JO205" s="60"/>
      <c r="JP205" s="60"/>
      <c r="JQ205" s="60"/>
      <c r="JR205" s="60"/>
      <c r="JS205" s="60"/>
      <c r="JT205" s="60"/>
      <c r="JU205" s="60"/>
      <c r="JV205" s="60"/>
      <c r="JW205" s="60"/>
      <c r="JX205" s="61"/>
      <c r="JY205" s="60"/>
      <c r="JZ205" s="60"/>
      <c r="KA205" s="60"/>
      <c r="KB205" s="110"/>
      <c r="KC205" s="169">
        <f t="shared" si="1682"/>
        <v>0</v>
      </c>
      <c r="KD205" s="60"/>
      <c r="KE205" s="60"/>
      <c r="KF205" s="60"/>
      <c r="KG205" s="60"/>
      <c r="KH205" s="60"/>
      <c r="KI205" s="60"/>
      <c r="KJ205" s="60"/>
      <c r="KK205" s="60"/>
      <c r="KL205" s="60"/>
      <c r="KM205" s="60"/>
      <c r="KN205" s="61"/>
      <c r="KO205" s="60"/>
      <c r="KP205" s="60"/>
      <c r="KQ205" s="60"/>
      <c r="KR205" s="60"/>
      <c r="KS205" s="60"/>
      <c r="KT205" s="60"/>
      <c r="KU205" s="60"/>
      <c r="KV205" s="60"/>
      <c r="KW205" s="60"/>
      <c r="KX205" s="60"/>
      <c r="KY205" s="60"/>
      <c r="KZ205" s="60"/>
      <c r="LA205" s="60"/>
      <c r="LB205" s="110"/>
      <c r="LC205" s="173"/>
      <c r="LD205" s="169">
        <f t="shared" si="1683"/>
        <v>0</v>
      </c>
      <c r="LE205" s="60"/>
      <c r="LF205" s="60"/>
      <c r="LG205" s="60"/>
      <c r="LH205" s="60"/>
      <c r="LI205" s="60"/>
      <c r="LJ205" s="60"/>
      <c r="LK205" s="60"/>
      <c r="LL205" s="60"/>
      <c r="LM205" s="60"/>
      <c r="LN205" s="60"/>
      <c r="LO205" s="61"/>
      <c r="LP205" s="60"/>
      <c r="LQ205" s="60"/>
      <c r="LR205" s="60"/>
      <c r="LS205" s="110"/>
      <c r="LT205" s="169">
        <f t="shared" si="1684"/>
        <v>0</v>
      </c>
      <c r="LU205" s="60"/>
      <c r="LV205" s="60"/>
      <c r="LW205" s="60"/>
      <c r="LX205" s="60"/>
      <c r="LY205" s="60"/>
      <c r="LZ205" s="60"/>
      <c r="MA205" s="60"/>
      <c r="MB205" s="60"/>
      <c r="MC205" s="60"/>
      <c r="MD205" s="60"/>
      <c r="ME205" s="61"/>
      <c r="MF205" s="60"/>
      <c r="MG205" s="60"/>
      <c r="MH205" s="60"/>
      <c r="MI205" s="110"/>
      <c r="MJ205" s="169">
        <f t="shared" si="1685"/>
        <v>0</v>
      </c>
      <c r="MK205" s="60"/>
      <c r="ML205" s="60"/>
      <c r="MM205" s="60"/>
      <c r="MN205" s="60"/>
      <c r="MO205" s="60"/>
      <c r="MP205" s="60"/>
      <c r="MQ205" s="60"/>
      <c r="MR205" s="60"/>
      <c r="MS205" s="60"/>
      <c r="MT205" s="60"/>
      <c r="MU205" s="61"/>
      <c r="MV205" s="60"/>
      <c r="MW205" s="60"/>
      <c r="MX205" s="60"/>
      <c r="MY205" s="110"/>
      <c r="MZ205" s="169">
        <f t="shared" si="1686"/>
        <v>0</v>
      </c>
      <c r="NA205" s="60"/>
      <c r="NB205" s="60"/>
      <c r="NC205" s="60"/>
      <c r="ND205" s="60"/>
      <c r="NE205" s="60"/>
      <c r="NF205" s="60"/>
      <c r="NG205" s="60"/>
      <c r="NH205" s="60"/>
      <c r="NI205" s="60"/>
      <c r="NJ205" s="60"/>
      <c r="NK205" s="61"/>
      <c r="NL205" s="60"/>
      <c r="NM205" s="60"/>
      <c r="NN205" s="60"/>
      <c r="NO205" s="110"/>
      <c r="NP205" s="169">
        <f t="shared" si="1687"/>
        <v>0</v>
      </c>
      <c r="NQ205" s="60"/>
      <c r="NR205" s="60"/>
      <c r="NS205" s="60"/>
      <c r="NT205" s="60"/>
      <c r="NU205" s="60"/>
      <c r="NV205" s="60"/>
      <c r="NW205" s="60"/>
      <c r="NX205" s="60"/>
      <c r="NY205" s="60"/>
      <c r="NZ205" s="60"/>
      <c r="OA205" s="61"/>
      <c r="OB205" s="60"/>
      <c r="OC205" s="60"/>
      <c r="OD205" s="60"/>
      <c r="OE205" s="110"/>
      <c r="OF205" s="169">
        <f t="shared" si="1688"/>
        <v>0</v>
      </c>
      <c r="OG205" s="60"/>
      <c r="OH205" s="60"/>
      <c r="OI205" s="60"/>
      <c r="OJ205" s="60"/>
      <c r="OK205" s="60"/>
      <c r="OL205" s="60"/>
      <c r="OM205" s="60"/>
      <c r="ON205" s="60"/>
      <c r="OO205" s="60"/>
      <c r="OP205" s="60"/>
      <c r="OQ205" s="61"/>
      <c r="OR205" s="60"/>
      <c r="OS205" s="60"/>
      <c r="OT205" s="60"/>
      <c r="OU205" s="110"/>
      <c r="OV205" s="169">
        <f t="shared" si="1689"/>
        <v>0</v>
      </c>
      <c r="OW205" s="60"/>
      <c r="OX205" s="60"/>
      <c r="OY205" s="60"/>
      <c r="OZ205" s="60"/>
      <c r="PA205" s="60"/>
      <c r="PB205" s="60"/>
      <c r="PC205" s="60"/>
      <c r="PD205" s="60"/>
      <c r="PE205" s="60"/>
      <c r="PF205" s="60"/>
      <c r="PG205" s="61"/>
      <c r="PH205" s="60"/>
      <c r="PI205" s="60"/>
      <c r="PJ205" s="60"/>
      <c r="PK205" s="110"/>
      <c r="PL205" s="169">
        <f t="shared" si="1690"/>
        <v>0</v>
      </c>
      <c r="PM205" s="60"/>
      <c r="PN205" s="60"/>
      <c r="PO205" s="60"/>
      <c r="PP205" s="60"/>
      <c r="PQ205" s="60"/>
      <c r="PR205" s="60"/>
      <c r="PS205" s="60"/>
      <c r="PT205" s="60"/>
      <c r="PU205" s="60"/>
      <c r="PV205" s="60"/>
      <c r="PW205" s="61"/>
      <c r="PX205" s="60"/>
      <c r="PY205" s="60"/>
      <c r="PZ205" s="60"/>
      <c r="QA205" s="110"/>
      <c r="QB205" s="169">
        <f t="shared" si="1691"/>
        <v>0</v>
      </c>
      <c r="QC205" s="60"/>
      <c r="QD205" s="60"/>
      <c r="QE205" s="60"/>
      <c r="QF205" s="60"/>
      <c r="QG205" s="60"/>
      <c r="QH205" s="60"/>
      <c r="QI205" s="60"/>
      <c r="QJ205" s="60"/>
      <c r="QK205" s="60"/>
      <c r="QL205" s="60"/>
      <c r="QM205" s="61"/>
      <c r="QN205" s="60"/>
      <c r="QO205" s="60"/>
      <c r="QP205" s="60"/>
      <c r="QQ205" s="110"/>
      <c r="QR205" s="169">
        <f t="shared" si="1692"/>
        <v>0</v>
      </c>
      <c r="QS205" s="60"/>
      <c r="QT205" s="60"/>
      <c r="QU205" s="60"/>
      <c r="QV205" s="60"/>
      <c r="QW205" s="60"/>
      <c r="QX205" s="60"/>
      <c r="QY205" s="60"/>
      <c r="QZ205" s="60"/>
      <c r="RA205" s="60"/>
      <c r="RB205" s="60"/>
      <c r="RC205" s="61"/>
      <c r="RD205" s="60"/>
      <c r="RE205" s="60"/>
      <c r="RF205" s="60"/>
      <c r="RG205" s="60"/>
      <c r="RH205" s="60"/>
      <c r="RI205" s="60"/>
      <c r="RJ205" s="60"/>
      <c r="RK205" s="60"/>
      <c r="RL205" s="60"/>
      <c r="RM205" s="60"/>
      <c r="RN205" s="60"/>
      <c r="RO205" s="60"/>
      <c r="RP205" s="60"/>
      <c r="RQ205" s="110"/>
      <c r="RR205" s="173"/>
      <c r="RS205" s="169">
        <f t="shared" si="1693"/>
        <v>0</v>
      </c>
      <c r="RT205" s="60"/>
      <c r="RU205" s="60"/>
      <c r="RV205" s="60"/>
      <c r="RW205" s="60"/>
      <c r="RX205" s="60"/>
      <c r="RY205" s="60"/>
      <c r="RZ205" s="60"/>
      <c r="SA205" s="60"/>
      <c r="SB205" s="60"/>
      <c r="SC205" s="60"/>
      <c r="SD205" s="61"/>
      <c r="SE205" s="60"/>
      <c r="SF205" s="60"/>
      <c r="SG205" s="60"/>
      <c r="SH205" s="110"/>
      <c r="SI205" s="169">
        <f t="shared" si="1694"/>
        <v>0</v>
      </c>
      <c r="SJ205" s="60"/>
      <c r="SK205" s="60"/>
      <c r="SL205" s="60"/>
      <c r="SM205" s="60"/>
      <c r="SN205" s="60"/>
      <c r="SO205" s="60"/>
      <c r="SP205" s="60"/>
      <c r="SQ205" s="60"/>
      <c r="SR205" s="60"/>
      <c r="SS205" s="60"/>
      <c r="ST205" s="61"/>
      <c r="SU205" s="60"/>
      <c r="SV205" s="60"/>
      <c r="SW205" s="60"/>
      <c r="SX205" s="110"/>
      <c r="SY205" s="169">
        <f t="shared" si="1695"/>
        <v>0</v>
      </c>
      <c r="SZ205" s="60"/>
      <c r="TA205" s="60"/>
      <c r="TB205" s="60"/>
      <c r="TC205" s="60"/>
      <c r="TD205" s="60"/>
      <c r="TE205" s="60"/>
      <c r="TF205" s="60"/>
      <c r="TG205" s="60"/>
      <c r="TH205" s="60"/>
      <c r="TI205" s="60"/>
      <c r="TJ205" s="61"/>
      <c r="TK205" s="60"/>
      <c r="TL205" s="60"/>
      <c r="TM205" s="60"/>
      <c r="TN205" s="110"/>
      <c r="TO205" s="169">
        <f t="shared" si="1696"/>
        <v>0</v>
      </c>
      <c r="TP205" s="60"/>
      <c r="TQ205" s="60"/>
      <c r="TR205" s="60"/>
      <c r="TS205" s="60"/>
      <c r="TT205" s="60"/>
      <c r="TU205" s="60"/>
      <c r="TV205" s="60"/>
      <c r="TW205" s="60"/>
      <c r="TX205" s="60"/>
      <c r="TY205" s="60"/>
      <c r="TZ205" s="61"/>
      <c r="UA205" s="60"/>
      <c r="UB205" s="60"/>
      <c r="UC205" s="60"/>
      <c r="UD205" s="110"/>
      <c r="UE205" s="169">
        <f t="shared" si="1697"/>
        <v>0</v>
      </c>
      <c r="UF205" s="60"/>
      <c r="UG205" s="60"/>
      <c r="UH205" s="60"/>
      <c r="UI205" s="60"/>
      <c r="UJ205" s="60"/>
      <c r="UK205" s="60"/>
      <c r="UL205" s="60"/>
      <c r="UM205" s="60"/>
      <c r="UN205" s="60"/>
      <c r="UO205" s="60"/>
      <c r="UP205" s="61"/>
      <c r="UQ205" s="60"/>
      <c r="UR205" s="60"/>
      <c r="US205" s="60"/>
      <c r="UT205" s="60"/>
      <c r="UU205" s="60"/>
      <c r="UV205" s="60"/>
      <c r="UW205" s="60"/>
      <c r="UX205" s="60"/>
      <c r="UY205" s="60"/>
      <c r="UZ205" s="60"/>
      <c r="VA205" s="60"/>
      <c r="VB205" s="60"/>
      <c r="VC205" s="60"/>
      <c r="VD205" s="110"/>
      <c r="VE205" s="10" t="str">
        <f t="shared" si="1698"/>
        <v>-</v>
      </c>
    </row>
    <row r="206" spans="1:577" ht="20.149999999999999" customHeight="1">
      <c r="A206" s="19"/>
      <c r="B206" s="19">
        <v>6602</v>
      </c>
      <c r="C206" s="19"/>
      <c r="D206" s="20" t="s">
        <v>193</v>
      </c>
      <c r="E206" s="190">
        <f t="shared" ref="E206:T206" si="1699">SUM(E207:E208)</f>
        <v>0</v>
      </c>
      <c r="F206" s="191">
        <f t="shared" si="1699"/>
        <v>0</v>
      </c>
      <c r="G206" s="191">
        <f t="shared" si="1699"/>
        <v>0</v>
      </c>
      <c r="H206" s="192">
        <f t="shared" si="1699"/>
        <v>0</v>
      </c>
      <c r="I206" s="228">
        <f t="shared" si="1699"/>
        <v>0</v>
      </c>
      <c r="J206" s="191">
        <f t="shared" si="1699"/>
        <v>0</v>
      </c>
      <c r="K206" s="59">
        <f t="shared" si="1699"/>
        <v>0</v>
      </c>
      <c r="L206" s="58">
        <f t="shared" si="1699"/>
        <v>0</v>
      </c>
      <c r="M206" s="58">
        <f t="shared" si="1699"/>
        <v>0</v>
      </c>
      <c r="N206" s="58">
        <f t="shared" si="1699"/>
        <v>0</v>
      </c>
      <c r="O206" s="58">
        <f t="shared" si="1699"/>
        <v>0</v>
      </c>
      <c r="P206" s="58">
        <f t="shared" si="1699"/>
        <v>0</v>
      </c>
      <c r="Q206" s="58">
        <f t="shared" si="1699"/>
        <v>0</v>
      </c>
      <c r="R206" s="58">
        <f t="shared" si="1699"/>
        <v>0</v>
      </c>
      <c r="S206" s="58">
        <f t="shared" si="1699"/>
        <v>0</v>
      </c>
      <c r="T206" s="58">
        <f t="shared" si="1699"/>
        <v>0</v>
      </c>
      <c r="U206" s="59">
        <f t="shared" ref="U206:Y206" si="1700">SUM(U207:U208)</f>
        <v>0</v>
      </c>
      <c r="V206" s="58">
        <f t="shared" si="1700"/>
        <v>0</v>
      </c>
      <c r="W206" s="58">
        <f t="shared" si="1700"/>
        <v>0</v>
      </c>
      <c r="X206" s="58">
        <f t="shared" si="1700"/>
        <v>0</v>
      </c>
      <c r="Y206" s="109">
        <f t="shared" si="1700"/>
        <v>0</v>
      </c>
      <c r="Z206" s="59">
        <f t="shared" ref="Z206:AJ206" si="1701">SUM(Z207:Z208)</f>
        <v>0</v>
      </c>
      <c r="AA206" s="58">
        <f t="shared" si="1701"/>
        <v>0</v>
      </c>
      <c r="AB206" s="58">
        <f t="shared" si="1701"/>
        <v>0</v>
      </c>
      <c r="AC206" s="58">
        <f t="shared" si="1701"/>
        <v>0</v>
      </c>
      <c r="AD206" s="58">
        <f t="shared" si="1701"/>
        <v>0</v>
      </c>
      <c r="AE206" s="58">
        <f t="shared" si="1701"/>
        <v>0</v>
      </c>
      <c r="AF206" s="58">
        <f t="shared" si="1701"/>
        <v>0</v>
      </c>
      <c r="AG206" s="58">
        <f t="shared" si="1701"/>
        <v>0</v>
      </c>
      <c r="AH206" s="58">
        <f t="shared" si="1701"/>
        <v>0</v>
      </c>
      <c r="AI206" s="58">
        <f t="shared" si="1701"/>
        <v>0</v>
      </c>
      <c r="AJ206" s="58">
        <f t="shared" si="1701"/>
        <v>0</v>
      </c>
      <c r="AK206" s="59">
        <f t="shared" ref="AK206:AO206" si="1702">SUM(AK207:AK208)</f>
        <v>0</v>
      </c>
      <c r="AL206" s="58">
        <f t="shared" si="1702"/>
        <v>0</v>
      </c>
      <c r="AM206" s="58">
        <f t="shared" si="1702"/>
        <v>0</v>
      </c>
      <c r="AN206" s="58">
        <f t="shared" si="1702"/>
        <v>0</v>
      </c>
      <c r="AO206" s="109">
        <f t="shared" si="1702"/>
        <v>0</v>
      </c>
      <c r="AP206" s="59">
        <f t="shared" ref="AP206:AZ206" si="1703">SUM(AP207:AP208)</f>
        <v>0</v>
      </c>
      <c r="AQ206" s="58">
        <f t="shared" si="1703"/>
        <v>0</v>
      </c>
      <c r="AR206" s="58">
        <f t="shared" si="1703"/>
        <v>0</v>
      </c>
      <c r="AS206" s="58">
        <f t="shared" si="1703"/>
        <v>0</v>
      </c>
      <c r="AT206" s="58">
        <f t="shared" si="1703"/>
        <v>0</v>
      </c>
      <c r="AU206" s="58">
        <f t="shared" si="1703"/>
        <v>0</v>
      </c>
      <c r="AV206" s="58">
        <f t="shared" si="1703"/>
        <v>0</v>
      </c>
      <c r="AW206" s="58">
        <f t="shared" si="1703"/>
        <v>0</v>
      </c>
      <c r="AX206" s="58">
        <f t="shared" si="1703"/>
        <v>0</v>
      </c>
      <c r="AY206" s="58">
        <f t="shared" si="1703"/>
        <v>0</v>
      </c>
      <c r="AZ206" s="58">
        <f t="shared" si="1703"/>
        <v>0</v>
      </c>
      <c r="BA206" s="59">
        <f t="shared" ref="BA206:BE206" si="1704">SUM(BA207:BA208)</f>
        <v>0</v>
      </c>
      <c r="BB206" s="58">
        <f t="shared" si="1704"/>
        <v>0</v>
      </c>
      <c r="BC206" s="58">
        <f t="shared" si="1704"/>
        <v>0</v>
      </c>
      <c r="BD206" s="58">
        <f t="shared" si="1704"/>
        <v>0</v>
      </c>
      <c r="BE206" s="109">
        <f t="shared" si="1704"/>
        <v>0</v>
      </c>
      <c r="BF206" s="59">
        <f t="shared" ref="BF206:BP206" si="1705">SUM(BF207:BF208)</f>
        <v>0</v>
      </c>
      <c r="BG206" s="58">
        <f t="shared" si="1705"/>
        <v>0</v>
      </c>
      <c r="BH206" s="58">
        <f t="shared" si="1705"/>
        <v>0</v>
      </c>
      <c r="BI206" s="58">
        <f t="shared" si="1705"/>
        <v>0</v>
      </c>
      <c r="BJ206" s="58">
        <f t="shared" si="1705"/>
        <v>0</v>
      </c>
      <c r="BK206" s="58">
        <f t="shared" si="1705"/>
        <v>0</v>
      </c>
      <c r="BL206" s="58">
        <f t="shared" si="1705"/>
        <v>0</v>
      </c>
      <c r="BM206" s="58">
        <f t="shared" si="1705"/>
        <v>0</v>
      </c>
      <c r="BN206" s="58">
        <f t="shared" si="1705"/>
        <v>0</v>
      </c>
      <c r="BO206" s="58">
        <f t="shared" si="1705"/>
        <v>0</v>
      </c>
      <c r="BP206" s="58">
        <f t="shared" si="1705"/>
        <v>0</v>
      </c>
      <c r="BQ206" s="59">
        <f t="shared" ref="BQ206:BU206" si="1706">SUM(BQ207:BQ208)</f>
        <v>0</v>
      </c>
      <c r="BR206" s="58">
        <f t="shared" si="1706"/>
        <v>0</v>
      </c>
      <c r="BS206" s="58">
        <f t="shared" si="1706"/>
        <v>0</v>
      </c>
      <c r="BT206" s="58">
        <f t="shared" si="1706"/>
        <v>0</v>
      </c>
      <c r="BU206" s="109">
        <f t="shared" si="1706"/>
        <v>0</v>
      </c>
      <c r="BV206" s="59">
        <f t="shared" ref="BV206:CF206" si="1707">SUM(BV207:BV208)</f>
        <v>0</v>
      </c>
      <c r="BW206" s="58">
        <f t="shared" si="1707"/>
        <v>0</v>
      </c>
      <c r="BX206" s="58">
        <f t="shared" si="1707"/>
        <v>0</v>
      </c>
      <c r="BY206" s="58">
        <f t="shared" si="1707"/>
        <v>0</v>
      </c>
      <c r="BZ206" s="58">
        <f t="shared" si="1707"/>
        <v>0</v>
      </c>
      <c r="CA206" s="58">
        <f t="shared" si="1707"/>
        <v>0</v>
      </c>
      <c r="CB206" s="58">
        <f t="shared" si="1707"/>
        <v>0</v>
      </c>
      <c r="CC206" s="58">
        <f t="shared" si="1707"/>
        <v>0</v>
      </c>
      <c r="CD206" s="58">
        <f t="shared" si="1707"/>
        <v>0</v>
      </c>
      <c r="CE206" s="58">
        <f t="shared" si="1707"/>
        <v>0</v>
      </c>
      <c r="CF206" s="58">
        <f t="shared" si="1707"/>
        <v>0</v>
      </c>
      <c r="CG206" s="59">
        <f t="shared" ref="CG206:CU206" si="1708">SUM(CG207:CG208)</f>
        <v>0</v>
      </c>
      <c r="CH206" s="58">
        <f t="shared" si="1708"/>
        <v>0</v>
      </c>
      <c r="CI206" s="58">
        <f t="shared" si="1708"/>
        <v>0</v>
      </c>
      <c r="CJ206" s="58">
        <f t="shared" si="1708"/>
        <v>0</v>
      </c>
      <c r="CK206" s="58">
        <f t="shared" ref="CK206:CT206" si="1709">SUM(CK207:CK208)</f>
        <v>0</v>
      </c>
      <c r="CL206" s="58">
        <f t="shared" si="1709"/>
        <v>0</v>
      </c>
      <c r="CM206" s="58">
        <f t="shared" si="1709"/>
        <v>0</v>
      </c>
      <c r="CN206" s="58">
        <f t="shared" si="1709"/>
        <v>0</v>
      </c>
      <c r="CO206" s="58">
        <f t="shared" si="1709"/>
        <v>0</v>
      </c>
      <c r="CP206" s="58">
        <f t="shared" si="1709"/>
        <v>0</v>
      </c>
      <c r="CQ206" s="58">
        <f t="shared" si="1709"/>
        <v>0</v>
      </c>
      <c r="CR206" s="58">
        <f t="shared" si="1709"/>
        <v>0</v>
      </c>
      <c r="CS206" s="58">
        <f t="shared" si="1709"/>
        <v>0</v>
      </c>
      <c r="CT206" s="58">
        <f t="shared" si="1709"/>
        <v>0</v>
      </c>
      <c r="CU206" s="109">
        <f t="shared" si="1708"/>
        <v>0</v>
      </c>
      <c r="CV206" s="152">
        <f t="shared" ref="CV206:DG206" si="1710">SUM(CV207:CV208)</f>
        <v>0</v>
      </c>
      <c r="CW206" s="59">
        <f t="shared" si="1710"/>
        <v>0</v>
      </c>
      <c r="CX206" s="58">
        <f t="shared" si="1710"/>
        <v>0</v>
      </c>
      <c r="CY206" s="58">
        <f t="shared" si="1710"/>
        <v>0</v>
      </c>
      <c r="CZ206" s="58">
        <f t="shared" si="1710"/>
        <v>0</v>
      </c>
      <c r="DA206" s="58">
        <f t="shared" si="1710"/>
        <v>0</v>
      </c>
      <c r="DB206" s="58">
        <f t="shared" si="1710"/>
        <v>0</v>
      </c>
      <c r="DC206" s="58">
        <f t="shared" si="1710"/>
        <v>0</v>
      </c>
      <c r="DD206" s="58">
        <f t="shared" si="1710"/>
        <v>0</v>
      </c>
      <c r="DE206" s="58">
        <f t="shared" si="1710"/>
        <v>0</v>
      </c>
      <c r="DF206" s="58">
        <f t="shared" si="1710"/>
        <v>0</v>
      </c>
      <c r="DG206" s="58">
        <f t="shared" si="1710"/>
        <v>0</v>
      </c>
      <c r="DH206" s="59">
        <f t="shared" ref="DH206:DL206" si="1711">SUM(DH207:DH208)</f>
        <v>0</v>
      </c>
      <c r="DI206" s="58">
        <f t="shared" si="1711"/>
        <v>0</v>
      </c>
      <c r="DJ206" s="58">
        <f t="shared" si="1711"/>
        <v>0</v>
      </c>
      <c r="DK206" s="58">
        <f t="shared" si="1711"/>
        <v>0</v>
      </c>
      <c r="DL206" s="109">
        <f t="shared" si="1711"/>
        <v>0</v>
      </c>
      <c r="DM206" s="59">
        <f t="shared" ref="DM206:DW206" si="1712">SUM(DM207:DM208)</f>
        <v>0</v>
      </c>
      <c r="DN206" s="58">
        <f t="shared" si="1712"/>
        <v>0</v>
      </c>
      <c r="DO206" s="58">
        <f t="shared" si="1712"/>
        <v>0</v>
      </c>
      <c r="DP206" s="58">
        <f t="shared" si="1712"/>
        <v>0</v>
      </c>
      <c r="DQ206" s="58">
        <f t="shared" si="1712"/>
        <v>0</v>
      </c>
      <c r="DR206" s="58">
        <f t="shared" si="1712"/>
        <v>0</v>
      </c>
      <c r="DS206" s="58">
        <f t="shared" si="1712"/>
        <v>0</v>
      </c>
      <c r="DT206" s="58">
        <f t="shared" si="1712"/>
        <v>0</v>
      </c>
      <c r="DU206" s="58">
        <f t="shared" si="1712"/>
        <v>0</v>
      </c>
      <c r="DV206" s="58">
        <f t="shared" si="1712"/>
        <v>0</v>
      </c>
      <c r="DW206" s="58">
        <f t="shared" si="1712"/>
        <v>0</v>
      </c>
      <c r="DX206" s="59">
        <f t="shared" ref="DX206:EB206" si="1713">SUM(DX207:DX208)</f>
        <v>0</v>
      </c>
      <c r="DY206" s="58">
        <f t="shared" si="1713"/>
        <v>0</v>
      </c>
      <c r="DZ206" s="58">
        <f t="shared" si="1713"/>
        <v>0</v>
      </c>
      <c r="EA206" s="58">
        <f t="shared" si="1713"/>
        <v>0</v>
      </c>
      <c r="EB206" s="109">
        <f t="shared" si="1713"/>
        <v>0</v>
      </c>
      <c r="EC206" s="59">
        <f t="shared" ref="EC206:EM206" si="1714">SUM(EC207:EC208)</f>
        <v>0</v>
      </c>
      <c r="ED206" s="58">
        <f t="shared" si="1714"/>
        <v>0</v>
      </c>
      <c r="EE206" s="58">
        <f t="shared" si="1714"/>
        <v>0</v>
      </c>
      <c r="EF206" s="58">
        <f t="shared" si="1714"/>
        <v>0</v>
      </c>
      <c r="EG206" s="58">
        <f t="shared" si="1714"/>
        <v>0</v>
      </c>
      <c r="EH206" s="58">
        <f t="shared" si="1714"/>
        <v>0</v>
      </c>
      <c r="EI206" s="58">
        <f t="shared" si="1714"/>
        <v>0</v>
      </c>
      <c r="EJ206" s="58">
        <f t="shared" si="1714"/>
        <v>0</v>
      </c>
      <c r="EK206" s="58">
        <f t="shared" si="1714"/>
        <v>0</v>
      </c>
      <c r="EL206" s="58">
        <f t="shared" si="1714"/>
        <v>0</v>
      </c>
      <c r="EM206" s="58">
        <f t="shared" si="1714"/>
        <v>0</v>
      </c>
      <c r="EN206" s="59">
        <f t="shared" ref="EN206:ER206" si="1715">SUM(EN207:EN208)</f>
        <v>0</v>
      </c>
      <c r="EO206" s="58">
        <f t="shared" si="1715"/>
        <v>0</v>
      </c>
      <c r="EP206" s="58">
        <f t="shared" si="1715"/>
        <v>0</v>
      </c>
      <c r="EQ206" s="58">
        <f t="shared" si="1715"/>
        <v>0</v>
      </c>
      <c r="ER206" s="109">
        <f t="shared" si="1715"/>
        <v>0</v>
      </c>
      <c r="ES206" s="59">
        <f t="shared" ref="ES206:FC206" si="1716">SUM(ES207:ES208)</f>
        <v>0</v>
      </c>
      <c r="ET206" s="58">
        <f t="shared" si="1716"/>
        <v>0</v>
      </c>
      <c r="EU206" s="58">
        <f t="shared" si="1716"/>
        <v>0</v>
      </c>
      <c r="EV206" s="58">
        <f t="shared" si="1716"/>
        <v>0</v>
      </c>
      <c r="EW206" s="58">
        <f t="shared" si="1716"/>
        <v>0</v>
      </c>
      <c r="EX206" s="58">
        <f t="shared" si="1716"/>
        <v>0</v>
      </c>
      <c r="EY206" s="58">
        <f t="shared" si="1716"/>
        <v>0</v>
      </c>
      <c r="EZ206" s="58">
        <f t="shared" si="1716"/>
        <v>0</v>
      </c>
      <c r="FA206" s="58">
        <f t="shared" si="1716"/>
        <v>0</v>
      </c>
      <c r="FB206" s="58">
        <f t="shared" si="1716"/>
        <v>0</v>
      </c>
      <c r="FC206" s="58">
        <f t="shared" si="1716"/>
        <v>0</v>
      </c>
      <c r="FD206" s="59">
        <f t="shared" ref="FD206:FH206" si="1717">SUM(FD207:FD208)</f>
        <v>0</v>
      </c>
      <c r="FE206" s="58">
        <f t="shared" si="1717"/>
        <v>0</v>
      </c>
      <c r="FF206" s="58">
        <f t="shared" si="1717"/>
        <v>0</v>
      </c>
      <c r="FG206" s="58">
        <f t="shared" si="1717"/>
        <v>0</v>
      </c>
      <c r="FH206" s="109">
        <f t="shared" si="1717"/>
        <v>0</v>
      </c>
      <c r="FI206" s="59">
        <f t="shared" ref="FI206:FS206" si="1718">SUM(FI207:FI208)</f>
        <v>0</v>
      </c>
      <c r="FJ206" s="58">
        <f t="shared" si="1718"/>
        <v>0</v>
      </c>
      <c r="FK206" s="58">
        <f t="shared" si="1718"/>
        <v>0</v>
      </c>
      <c r="FL206" s="58">
        <f t="shared" si="1718"/>
        <v>0</v>
      </c>
      <c r="FM206" s="58">
        <f t="shared" si="1718"/>
        <v>0</v>
      </c>
      <c r="FN206" s="58">
        <f t="shared" si="1718"/>
        <v>0</v>
      </c>
      <c r="FO206" s="58">
        <f t="shared" si="1718"/>
        <v>0</v>
      </c>
      <c r="FP206" s="58">
        <f t="shared" si="1718"/>
        <v>0</v>
      </c>
      <c r="FQ206" s="58">
        <f t="shared" si="1718"/>
        <v>0</v>
      </c>
      <c r="FR206" s="58">
        <f t="shared" si="1718"/>
        <v>0</v>
      </c>
      <c r="FS206" s="58">
        <f t="shared" si="1718"/>
        <v>0</v>
      </c>
      <c r="FT206" s="59">
        <f t="shared" ref="FT206:FX206" si="1719">SUM(FT207:FT208)</f>
        <v>0</v>
      </c>
      <c r="FU206" s="58">
        <f t="shared" si="1719"/>
        <v>0</v>
      </c>
      <c r="FV206" s="58">
        <f t="shared" si="1719"/>
        <v>0</v>
      </c>
      <c r="FW206" s="58">
        <f t="shared" si="1719"/>
        <v>0</v>
      </c>
      <c r="FX206" s="109">
        <f t="shared" si="1719"/>
        <v>0</v>
      </c>
      <c r="FY206" s="59">
        <f t="shared" ref="FY206:GI206" si="1720">SUM(FY207:FY208)</f>
        <v>0</v>
      </c>
      <c r="FZ206" s="58">
        <f t="shared" si="1720"/>
        <v>0</v>
      </c>
      <c r="GA206" s="58">
        <f t="shared" si="1720"/>
        <v>0</v>
      </c>
      <c r="GB206" s="58">
        <f t="shared" si="1720"/>
        <v>0</v>
      </c>
      <c r="GC206" s="58">
        <f t="shared" si="1720"/>
        <v>0</v>
      </c>
      <c r="GD206" s="58">
        <f t="shared" si="1720"/>
        <v>0</v>
      </c>
      <c r="GE206" s="58">
        <f t="shared" si="1720"/>
        <v>0</v>
      </c>
      <c r="GF206" s="58">
        <f t="shared" si="1720"/>
        <v>0</v>
      </c>
      <c r="GG206" s="58">
        <f t="shared" si="1720"/>
        <v>0</v>
      </c>
      <c r="GH206" s="58">
        <f t="shared" si="1720"/>
        <v>0</v>
      </c>
      <c r="GI206" s="58">
        <f t="shared" si="1720"/>
        <v>0</v>
      </c>
      <c r="GJ206" s="59">
        <f t="shared" ref="GJ206:GN206" si="1721">SUM(GJ207:GJ208)</f>
        <v>0</v>
      </c>
      <c r="GK206" s="58">
        <f t="shared" si="1721"/>
        <v>0</v>
      </c>
      <c r="GL206" s="58">
        <f t="shared" si="1721"/>
        <v>0</v>
      </c>
      <c r="GM206" s="58">
        <f t="shared" si="1721"/>
        <v>0</v>
      </c>
      <c r="GN206" s="109">
        <f t="shared" si="1721"/>
        <v>0</v>
      </c>
      <c r="GO206" s="59">
        <f t="shared" ref="GO206:GY206" si="1722">SUM(GO207:GO208)</f>
        <v>0</v>
      </c>
      <c r="GP206" s="58">
        <f t="shared" si="1722"/>
        <v>0</v>
      </c>
      <c r="GQ206" s="58">
        <f t="shared" si="1722"/>
        <v>0</v>
      </c>
      <c r="GR206" s="58">
        <f t="shared" si="1722"/>
        <v>0</v>
      </c>
      <c r="GS206" s="58">
        <f t="shared" si="1722"/>
        <v>0</v>
      </c>
      <c r="GT206" s="58">
        <f t="shared" si="1722"/>
        <v>0</v>
      </c>
      <c r="GU206" s="58">
        <f t="shared" si="1722"/>
        <v>0</v>
      </c>
      <c r="GV206" s="58">
        <f t="shared" si="1722"/>
        <v>0</v>
      </c>
      <c r="GW206" s="58">
        <f t="shared" si="1722"/>
        <v>0</v>
      </c>
      <c r="GX206" s="58">
        <f t="shared" si="1722"/>
        <v>0</v>
      </c>
      <c r="GY206" s="58">
        <f t="shared" si="1722"/>
        <v>0</v>
      </c>
      <c r="GZ206" s="59">
        <f t="shared" ref="GZ206:HC206" si="1723">SUM(GZ207:GZ208)</f>
        <v>0</v>
      </c>
      <c r="HA206" s="58">
        <f t="shared" si="1723"/>
        <v>0</v>
      </c>
      <c r="HB206" s="58">
        <f t="shared" si="1723"/>
        <v>0</v>
      </c>
      <c r="HC206" s="58">
        <f t="shared" si="1723"/>
        <v>0</v>
      </c>
      <c r="HD206" s="58">
        <f t="shared" ref="HD206:HM206" si="1724">SUM(HD207:HD208)</f>
        <v>0</v>
      </c>
      <c r="HE206" s="58">
        <f t="shared" si="1724"/>
        <v>0</v>
      </c>
      <c r="HF206" s="58">
        <f t="shared" si="1724"/>
        <v>0</v>
      </c>
      <c r="HG206" s="58">
        <f t="shared" si="1724"/>
        <v>0</v>
      </c>
      <c r="HH206" s="58">
        <f t="shared" si="1724"/>
        <v>0</v>
      </c>
      <c r="HI206" s="58">
        <f t="shared" si="1724"/>
        <v>0</v>
      </c>
      <c r="HJ206" s="58">
        <f t="shared" si="1724"/>
        <v>0</v>
      </c>
      <c r="HK206" s="58">
        <f t="shared" si="1724"/>
        <v>0</v>
      </c>
      <c r="HL206" s="58">
        <f t="shared" si="1724"/>
        <v>0</v>
      </c>
      <c r="HM206" s="58">
        <f t="shared" si="1724"/>
        <v>0</v>
      </c>
      <c r="HN206" s="109">
        <f t="shared" ref="HN206" si="1725">SUM(HN207:HN208)</f>
        <v>0</v>
      </c>
      <c r="HO206" s="136">
        <f t="shared" ref="HO206:IA206" si="1726">SUM(HO207:HO208)</f>
        <v>0</v>
      </c>
      <c r="HP206" s="152">
        <f t="shared" si="1726"/>
        <v>0</v>
      </c>
      <c r="HQ206" s="59">
        <f t="shared" si="1726"/>
        <v>0</v>
      </c>
      <c r="HR206" s="58">
        <f t="shared" si="1726"/>
        <v>0</v>
      </c>
      <c r="HS206" s="58">
        <f t="shared" si="1726"/>
        <v>0</v>
      </c>
      <c r="HT206" s="58">
        <f t="shared" si="1726"/>
        <v>0</v>
      </c>
      <c r="HU206" s="58">
        <f t="shared" si="1726"/>
        <v>0</v>
      </c>
      <c r="HV206" s="58">
        <f t="shared" si="1726"/>
        <v>0</v>
      </c>
      <c r="HW206" s="58">
        <f t="shared" si="1726"/>
        <v>0</v>
      </c>
      <c r="HX206" s="58">
        <f t="shared" si="1726"/>
        <v>0</v>
      </c>
      <c r="HY206" s="58">
        <f t="shared" si="1726"/>
        <v>0</v>
      </c>
      <c r="HZ206" s="58">
        <f t="shared" si="1726"/>
        <v>0</v>
      </c>
      <c r="IA206" s="58">
        <f t="shared" si="1726"/>
        <v>0</v>
      </c>
      <c r="IB206" s="59">
        <f t="shared" ref="IB206:IF206" si="1727">SUM(IB207:IB208)</f>
        <v>0</v>
      </c>
      <c r="IC206" s="58">
        <f t="shared" si="1727"/>
        <v>0</v>
      </c>
      <c r="ID206" s="58">
        <f t="shared" si="1727"/>
        <v>0</v>
      </c>
      <c r="IE206" s="58">
        <f t="shared" si="1727"/>
        <v>0</v>
      </c>
      <c r="IF206" s="109">
        <f t="shared" si="1727"/>
        <v>0</v>
      </c>
      <c r="IG206" s="59">
        <f t="shared" ref="IG206:IQ206" si="1728">SUM(IG207:IG208)</f>
        <v>0</v>
      </c>
      <c r="IH206" s="58">
        <f t="shared" si="1728"/>
        <v>0</v>
      </c>
      <c r="II206" s="58">
        <f t="shared" si="1728"/>
        <v>0</v>
      </c>
      <c r="IJ206" s="58">
        <f t="shared" si="1728"/>
        <v>0</v>
      </c>
      <c r="IK206" s="58">
        <f t="shared" si="1728"/>
        <v>0</v>
      </c>
      <c r="IL206" s="58">
        <f t="shared" si="1728"/>
        <v>0</v>
      </c>
      <c r="IM206" s="58">
        <f t="shared" si="1728"/>
        <v>0</v>
      </c>
      <c r="IN206" s="58">
        <f t="shared" si="1728"/>
        <v>0</v>
      </c>
      <c r="IO206" s="58">
        <f t="shared" si="1728"/>
        <v>0</v>
      </c>
      <c r="IP206" s="58">
        <f t="shared" si="1728"/>
        <v>0</v>
      </c>
      <c r="IQ206" s="58">
        <f t="shared" si="1728"/>
        <v>0</v>
      </c>
      <c r="IR206" s="59">
        <f t="shared" ref="IR206:IV206" si="1729">SUM(IR207:IR208)</f>
        <v>0</v>
      </c>
      <c r="IS206" s="58">
        <f t="shared" si="1729"/>
        <v>0</v>
      </c>
      <c r="IT206" s="58">
        <f t="shared" si="1729"/>
        <v>0</v>
      </c>
      <c r="IU206" s="58">
        <f t="shared" si="1729"/>
        <v>0</v>
      </c>
      <c r="IV206" s="109">
        <f t="shared" si="1729"/>
        <v>0</v>
      </c>
      <c r="IW206" s="59">
        <f t="shared" ref="IW206:JG206" si="1730">SUM(IW207:IW208)</f>
        <v>0</v>
      </c>
      <c r="IX206" s="58">
        <f t="shared" si="1730"/>
        <v>0</v>
      </c>
      <c r="IY206" s="58">
        <f t="shared" si="1730"/>
        <v>0</v>
      </c>
      <c r="IZ206" s="58">
        <f t="shared" si="1730"/>
        <v>0</v>
      </c>
      <c r="JA206" s="58">
        <f t="shared" si="1730"/>
        <v>0</v>
      </c>
      <c r="JB206" s="58">
        <f t="shared" si="1730"/>
        <v>0</v>
      </c>
      <c r="JC206" s="58">
        <f t="shared" si="1730"/>
        <v>0</v>
      </c>
      <c r="JD206" s="58">
        <f t="shared" si="1730"/>
        <v>0</v>
      </c>
      <c r="JE206" s="58">
        <f t="shared" si="1730"/>
        <v>0</v>
      </c>
      <c r="JF206" s="58">
        <f t="shared" si="1730"/>
        <v>0</v>
      </c>
      <c r="JG206" s="58">
        <f t="shared" si="1730"/>
        <v>0</v>
      </c>
      <c r="JH206" s="59">
        <f t="shared" ref="JH206:JL206" si="1731">SUM(JH207:JH208)</f>
        <v>0</v>
      </c>
      <c r="JI206" s="58">
        <f t="shared" si="1731"/>
        <v>0</v>
      </c>
      <c r="JJ206" s="58">
        <f t="shared" si="1731"/>
        <v>0</v>
      </c>
      <c r="JK206" s="58">
        <f t="shared" si="1731"/>
        <v>0</v>
      </c>
      <c r="JL206" s="109">
        <f t="shared" si="1731"/>
        <v>0</v>
      </c>
      <c r="JM206" s="59">
        <f t="shared" ref="JM206:JW206" si="1732">SUM(JM207:JM208)</f>
        <v>0</v>
      </c>
      <c r="JN206" s="58">
        <f t="shared" si="1732"/>
        <v>0</v>
      </c>
      <c r="JO206" s="58">
        <f t="shared" si="1732"/>
        <v>0</v>
      </c>
      <c r="JP206" s="58">
        <f t="shared" si="1732"/>
        <v>0</v>
      </c>
      <c r="JQ206" s="58">
        <f t="shared" si="1732"/>
        <v>0</v>
      </c>
      <c r="JR206" s="58">
        <f t="shared" si="1732"/>
        <v>0</v>
      </c>
      <c r="JS206" s="58">
        <f t="shared" si="1732"/>
        <v>0</v>
      </c>
      <c r="JT206" s="58">
        <f t="shared" si="1732"/>
        <v>0</v>
      </c>
      <c r="JU206" s="58">
        <f t="shared" si="1732"/>
        <v>0</v>
      </c>
      <c r="JV206" s="58">
        <f t="shared" si="1732"/>
        <v>0</v>
      </c>
      <c r="JW206" s="58">
        <f t="shared" si="1732"/>
        <v>0</v>
      </c>
      <c r="JX206" s="59">
        <f t="shared" ref="JX206:KB206" si="1733">SUM(JX207:JX208)</f>
        <v>0</v>
      </c>
      <c r="JY206" s="58">
        <f t="shared" si="1733"/>
        <v>0</v>
      </c>
      <c r="JZ206" s="58">
        <f t="shared" si="1733"/>
        <v>0</v>
      </c>
      <c r="KA206" s="58">
        <f t="shared" si="1733"/>
        <v>0</v>
      </c>
      <c r="KB206" s="109">
        <f t="shared" si="1733"/>
        <v>0</v>
      </c>
      <c r="KC206" s="59">
        <f t="shared" ref="KC206:KM206" si="1734">SUM(KC207:KC208)</f>
        <v>0</v>
      </c>
      <c r="KD206" s="58">
        <f t="shared" si="1734"/>
        <v>0</v>
      </c>
      <c r="KE206" s="58">
        <f t="shared" si="1734"/>
        <v>0</v>
      </c>
      <c r="KF206" s="58">
        <f t="shared" si="1734"/>
        <v>0</v>
      </c>
      <c r="KG206" s="58">
        <f t="shared" si="1734"/>
        <v>0</v>
      </c>
      <c r="KH206" s="58">
        <f t="shared" si="1734"/>
        <v>0</v>
      </c>
      <c r="KI206" s="58">
        <f t="shared" si="1734"/>
        <v>0</v>
      </c>
      <c r="KJ206" s="58">
        <f t="shared" si="1734"/>
        <v>0</v>
      </c>
      <c r="KK206" s="58">
        <f t="shared" si="1734"/>
        <v>0</v>
      </c>
      <c r="KL206" s="58">
        <f t="shared" si="1734"/>
        <v>0</v>
      </c>
      <c r="KM206" s="58">
        <f t="shared" si="1734"/>
        <v>0</v>
      </c>
      <c r="KN206" s="59">
        <f t="shared" ref="KN206:KQ206" si="1735">SUM(KN207:KN208)</f>
        <v>0</v>
      </c>
      <c r="KO206" s="58">
        <f t="shared" si="1735"/>
        <v>0</v>
      </c>
      <c r="KP206" s="58">
        <f t="shared" si="1735"/>
        <v>0</v>
      </c>
      <c r="KQ206" s="58">
        <f t="shared" si="1735"/>
        <v>0</v>
      </c>
      <c r="KR206" s="58">
        <f t="shared" ref="KR206:LA206" si="1736">SUM(KR207:KR208)</f>
        <v>0</v>
      </c>
      <c r="KS206" s="58">
        <f t="shared" si="1736"/>
        <v>0</v>
      </c>
      <c r="KT206" s="58">
        <f t="shared" si="1736"/>
        <v>0</v>
      </c>
      <c r="KU206" s="58">
        <f t="shared" si="1736"/>
        <v>0</v>
      </c>
      <c r="KV206" s="58">
        <f t="shared" si="1736"/>
        <v>0</v>
      </c>
      <c r="KW206" s="58">
        <f t="shared" si="1736"/>
        <v>0</v>
      </c>
      <c r="KX206" s="58">
        <f t="shared" si="1736"/>
        <v>0</v>
      </c>
      <c r="KY206" s="58">
        <f t="shared" si="1736"/>
        <v>0</v>
      </c>
      <c r="KZ206" s="58">
        <f t="shared" si="1736"/>
        <v>0</v>
      </c>
      <c r="LA206" s="58">
        <f t="shared" si="1736"/>
        <v>0</v>
      </c>
      <c r="LB206" s="109">
        <f t="shared" ref="LB206" si="1737">SUM(LB207:LB208)</f>
        <v>0</v>
      </c>
      <c r="LC206" s="152">
        <f t="shared" ref="LC206:LN206" si="1738">SUM(LC207:LC208)</f>
        <v>0</v>
      </c>
      <c r="LD206" s="59">
        <f t="shared" si="1738"/>
        <v>0</v>
      </c>
      <c r="LE206" s="58">
        <f t="shared" si="1738"/>
        <v>0</v>
      </c>
      <c r="LF206" s="58">
        <f t="shared" si="1738"/>
        <v>0</v>
      </c>
      <c r="LG206" s="58">
        <f t="shared" si="1738"/>
        <v>0</v>
      </c>
      <c r="LH206" s="58">
        <f t="shared" si="1738"/>
        <v>0</v>
      </c>
      <c r="LI206" s="58">
        <f t="shared" si="1738"/>
        <v>0</v>
      </c>
      <c r="LJ206" s="58">
        <f t="shared" si="1738"/>
        <v>0</v>
      </c>
      <c r="LK206" s="58">
        <f t="shared" si="1738"/>
        <v>0</v>
      </c>
      <c r="LL206" s="58">
        <f t="shared" si="1738"/>
        <v>0</v>
      </c>
      <c r="LM206" s="58">
        <f t="shared" si="1738"/>
        <v>0</v>
      </c>
      <c r="LN206" s="58">
        <f t="shared" si="1738"/>
        <v>0</v>
      </c>
      <c r="LO206" s="59">
        <f t="shared" ref="LO206:LS206" si="1739">SUM(LO207:LO208)</f>
        <v>0</v>
      </c>
      <c r="LP206" s="58">
        <f t="shared" si="1739"/>
        <v>0</v>
      </c>
      <c r="LQ206" s="58">
        <f t="shared" si="1739"/>
        <v>0</v>
      </c>
      <c r="LR206" s="58">
        <f t="shared" si="1739"/>
        <v>0</v>
      </c>
      <c r="LS206" s="109">
        <f t="shared" si="1739"/>
        <v>0</v>
      </c>
      <c r="LT206" s="59">
        <f t="shared" ref="LT206:MD206" si="1740">SUM(LT207:LT208)</f>
        <v>0</v>
      </c>
      <c r="LU206" s="58">
        <f t="shared" si="1740"/>
        <v>0</v>
      </c>
      <c r="LV206" s="58">
        <f t="shared" si="1740"/>
        <v>0</v>
      </c>
      <c r="LW206" s="58">
        <f t="shared" si="1740"/>
        <v>0</v>
      </c>
      <c r="LX206" s="58">
        <f t="shared" si="1740"/>
        <v>0</v>
      </c>
      <c r="LY206" s="58">
        <f t="shared" si="1740"/>
        <v>0</v>
      </c>
      <c r="LZ206" s="58">
        <f t="shared" si="1740"/>
        <v>0</v>
      </c>
      <c r="MA206" s="58">
        <f t="shared" si="1740"/>
        <v>0</v>
      </c>
      <c r="MB206" s="58">
        <f t="shared" si="1740"/>
        <v>0</v>
      </c>
      <c r="MC206" s="58">
        <f t="shared" si="1740"/>
        <v>0</v>
      </c>
      <c r="MD206" s="58">
        <f t="shared" si="1740"/>
        <v>0</v>
      </c>
      <c r="ME206" s="59">
        <f t="shared" ref="ME206:MI206" si="1741">SUM(ME207:ME208)</f>
        <v>0</v>
      </c>
      <c r="MF206" s="58">
        <f t="shared" si="1741"/>
        <v>0</v>
      </c>
      <c r="MG206" s="58">
        <f t="shared" si="1741"/>
        <v>0</v>
      </c>
      <c r="MH206" s="58">
        <f t="shared" si="1741"/>
        <v>0</v>
      </c>
      <c r="MI206" s="109">
        <f t="shared" si="1741"/>
        <v>0</v>
      </c>
      <c r="MJ206" s="59">
        <f t="shared" ref="MJ206:MT206" si="1742">SUM(MJ207:MJ208)</f>
        <v>0</v>
      </c>
      <c r="MK206" s="58">
        <f t="shared" si="1742"/>
        <v>0</v>
      </c>
      <c r="ML206" s="58">
        <f t="shared" si="1742"/>
        <v>0</v>
      </c>
      <c r="MM206" s="58">
        <f t="shared" si="1742"/>
        <v>0</v>
      </c>
      <c r="MN206" s="58">
        <f t="shared" si="1742"/>
        <v>0</v>
      </c>
      <c r="MO206" s="58">
        <f t="shared" si="1742"/>
        <v>0</v>
      </c>
      <c r="MP206" s="58">
        <f t="shared" si="1742"/>
        <v>0</v>
      </c>
      <c r="MQ206" s="58">
        <f t="shared" si="1742"/>
        <v>0</v>
      </c>
      <c r="MR206" s="58">
        <f t="shared" si="1742"/>
        <v>0</v>
      </c>
      <c r="MS206" s="58">
        <f t="shared" si="1742"/>
        <v>0</v>
      </c>
      <c r="MT206" s="58">
        <f t="shared" si="1742"/>
        <v>0</v>
      </c>
      <c r="MU206" s="59">
        <f t="shared" ref="MU206:MY206" si="1743">SUM(MU207:MU208)</f>
        <v>0</v>
      </c>
      <c r="MV206" s="58">
        <f t="shared" si="1743"/>
        <v>0</v>
      </c>
      <c r="MW206" s="58">
        <f t="shared" si="1743"/>
        <v>0</v>
      </c>
      <c r="MX206" s="58">
        <f t="shared" si="1743"/>
        <v>0</v>
      </c>
      <c r="MY206" s="109">
        <f t="shared" si="1743"/>
        <v>0</v>
      </c>
      <c r="MZ206" s="59">
        <f t="shared" ref="MZ206:NJ206" si="1744">SUM(MZ207:MZ208)</f>
        <v>0</v>
      </c>
      <c r="NA206" s="58">
        <f t="shared" si="1744"/>
        <v>0</v>
      </c>
      <c r="NB206" s="58">
        <f t="shared" si="1744"/>
        <v>0</v>
      </c>
      <c r="NC206" s="58">
        <f t="shared" si="1744"/>
        <v>0</v>
      </c>
      <c r="ND206" s="58">
        <f t="shared" si="1744"/>
        <v>0</v>
      </c>
      <c r="NE206" s="58">
        <f t="shared" si="1744"/>
        <v>0</v>
      </c>
      <c r="NF206" s="58">
        <f t="shared" si="1744"/>
        <v>0</v>
      </c>
      <c r="NG206" s="58">
        <f t="shared" si="1744"/>
        <v>0</v>
      </c>
      <c r="NH206" s="58">
        <f t="shared" si="1744"/>
        <v>0</v>
      </c>
      <c r="NI206" s="58">
        <f t="shared" si="1744"/>
        <v>0</v>
      </c>
      <c r="NJ206" s="58">
        <f t="shared" si="1744"/>
        <v>0</v>
      </c>
      <c r="NK206" s="59">
        <f t="shared" ref="NK206:NO206" si="1745">SUM(NK207:NK208)</f>
        <v>0</v>
      </c>
      <c r="NL206" s="58">
        <f t="shared" si="1745"/>
        <v>0</v>
      </c>
      <c r="NM206" s="58">
        <f t="shared" si="1745"/>
        <v>0</v>
      </c>
      <c r="NN206" s="58">
        <f t="shared" si="1745"/>
        <v>0</v>
      </c>
      <c r="NO206" s="109">
        <f t="shared" si="1745"/>
        <v>0</v>
      </c>
      <c r="NP206" s="59">
        <f t="shared" ref="NP206:NZ206" si="1746">SUM(NP207:NP208)</f>
        <v>0</v>
      </c>
      <c r="NQ206" s="58">
        <f t="shared" si="1746"/>
        <v>0</v>
      </c>
      <c r="NR206" s="58">
        <f t="shared" si="1746"/>
        <v>0</v>
      </c>
      <c r="NS206" s="58">
        <f t="shared" si="1746"/>
        <v>0</v>
      </c>
      <c r="NT206" s="58">
        <f t="shared" si="1746"/>
        <v>0</v>
      </c>
      <c r="NU206" s="58">
        <f t="shared" si="1746"/>
        <v>0</v>
      </c>
      <c r="NV206" s="58">
        <f t="shared" si="1746"/>
        <v>0</v>
      </c>
      <c r="NW206" s="58">
        <f t="shared" si="1746"/>
        <v>0</v>
      </c>
      <c r="NX206" s="58">
        <f t="shared" si="1746"/>
        <v>0</v>
      </c>
      <c r="NY206" s="58">
        <f t="shared" si="1746"/>
        <v>0</v>
      </c>
      <c r="NZ206" s="58">
        <f t="shared" si="1746"/>
        <v>0</v>
      </c>
      <c r="OA206" s="59">
        <f t="shared" ref="OA206:OE206" si="1747">SUM(OA207:OA208)</f>
        <v>0</v>
      </c>
      <c r="OB206" s="58">
        <f t="shared" si="1747"/>
        <v>0</v>
      </c>
      <c r="OC206" s="58">
        <f t="shared" si="1747"/>
        <v>0</v>
      </c>
      <c r="OD206" s="58">
        <f t="shared" si="1747"/>
        <v>0</v>
      </c>
      <c r="OE206" s="109">
        <f t="shared" si="1747"/>
        <v>0</v>
      </c>
      <c r="OF206" s="59">
        <f t="shared" ref="OF206:OP206" si="1748">SUM(OF207:OF208)</f>
        <v>0</v>
      </c>
      <c r="OG206" s="58">
        <f t="shared" si="1748"/>
        <v>0</v>
      </c>
      <c r="OH206" s="58">
        <f t="shared" si="1748"/>
        <v>0</v>
      </c>
      <c r="OI206" s="58">
        <f t="shared" si="1748"/>
        <v>0</v>
      </c>
      <c r="OJ206" s="58">
        <f t="shared" si="1748"/>
        <v>0</v>
      </c>
      <c r="OK206" s="58">
        <f t="shared" si="1748"/>
        <v>0</v>
      </c>
      <c r="OL206" s="58">
        <f t="shared" si="1748"/>
        <v>0</v>
      </c>
      <c r="OM206" s="58">
        <f t="shared" si="1748"/>
        <v>0</v>
      </c>
      <c r="ON206" s="58">
        <f t="shared" si="1748"/>
        <v>0</v>
      </c>
      <c r="OO206" s="58">
        <f t="shared" si="1748"/>
        <v>0</v>
      </c>
      <c r="OP206" s="58">
        <f t="shared" si="1748"/>
        <v>0</v>
      </c>
      <c r="OQ206" s="59">
        <f t="shared" ref="OQ206:OU206" si="1749">SUM(OQ207:OQ208)</f>
        <v>0</v>
      </c>
      <c r="OR206" s="58">
        <f t="shared" si="1749"/>
        <v>0</v>
      </c>
      <c r="OS206" s="58">
        <f t="shared" si="1749"/>
        <v>0</v>
      </c>
      <c r="OT206" s="58">
        <f t="shared" si="1749"/>
        <v>0</v>
      </c>
      <c r="OU206" s="109">
        <f t="shared" si="1749"/>
        <v>0</v>
      </c>
      <c r="OV206" s="59">
        <f t="shared" ref="OV206:PF206" si="1750">SUM(OV207:OV208)</f>
        <v>0</v>
      </c>
      <c r="OW206" s="58">
        <f t="shared" si="1750"/>
        <v>0</v>
      </c>
      <c r="OX206" s="58">
        <f t="shared" si="1750"/>
        <v>0</v>
      </c>
      <c r="OY206" s="58">
        <f t="shared" si="1750"/>
        <v>0</v>
      </c>
      <c r="OZ206" s="58">
        <f t="shared" si="1750"/>
        <v>0</v>
      </c>
      <c r="PA206" s="58">
        <f t="shared" si="1750"/>
        <v>0</v>
      </c>
      <c r="PB206" s="58">
        <f t="shared" si="1750"/>
        <v>0</v>
      </c>
      <c r="PC206" s="58">
        <f t="shared" si="1750"/>
        <v>0</v>
      </c>
      <c r="PD206" s="58">
        <f t="shared" si="1750"/>
        <v>0</v>
      </c>
      <c r="PE206" s="58">
        <f t="shared" si="1750"/>
        <v>0</v>
      </c>
      <c r="PF206" s="58">
        <f t="shared" si="1750"/>
        <v>0</v>
      </c>
      <c r="PG206" s="59">
        <f t="shared" ref="PG206:PK206" si="1751">SUM(PG207:PG208)</f>
        <v>0</v>
      </c>
      <c r="PH206" s="58">
        <f t="shared" si="1751"/>
        <v>0</v>
      </c>
      <c r="PI206" s="58">
        <f t="shared" si="1751"/>
        <v>0</v>
      </c>
      <c r="PJ206" s="58">
        <f t="shared" si="1751"/>
        <v>0</v>
      </c>
      <c r="PK206" s="109">
        <f t="shared" si="1751"/>
        <v>0</v>
      </c>
      <c r="PL206" s="59">
        <f t="shared" ref="PL206:PV206" si="1752">SUM(PL207:PL208)</f>
        <v>0</v>
      </c>
      <c r="PM206" s="58">
        <f t="shared" si="1752"/>
        <v>0</v>
      </c>
      <c r="PN206" s="58">
        <f t="shared" si="1752"/>
        <v>0</v>
      </c>
      <c r="PO206" s="58">
        <f t="shared" si="1752"/>
        <v>0</v>
      </c>
      <c r="PP206" s="58">
        <f t="shared" si="1752"/>
        <v>0</v>
      </c>
      <c r="PQ206" s="58">
        <f t="shared" si="1752"/>
        <v>0</v>
      </c>
      <c r="PR206" s="58">
        <f t="shared" si="1752"/>
        <v>0</v>
      </c>
      <c r="PS206" s="58">
        <f t="shared" si="1752"/>
        <v>0</v>
      </c>
      <c r="PT206" s="58">
        <f t="shared" si="1752"/>
        <v>0</v>
      </c>
      <c r="PU206" s="58">
        <f t="shared" si="1752"/>
        <v>0</v>
      </c>
      <c r="PV206" s="58">
        <f t="shared" si="1752"/>
        <v>0</v>
      </c>
      <c r="PW206" s="59">
        <f t="shared" ref="PW206:QA206" si="1753">SUM(PW207:PW208)</f>
        <v>0</v>
      </c>
      <c r="PX206" s="58">
        <f t="shared" si="1753"/>
        <v>0</v>
      </c>
      <c r="PY206" s="58">
        <f t="shared" si="1753"/>
        <v>0</v>
      </c>
      <c r="PZ206" s="58">
        <f t="shared" si="1753"/>
        <v>0</v>
      </c>
      <c r="QA206" s="109">
        <f t="shared" si="1753"/>
        <v>0</v>
      </c>
      <c r="QB206" s="59">
        <f t="shared" ref="QB206:QL206" si="1754">SUM(QB207:QB208)</f>
        <v>0</v>
      </c>
      <c r="QC206" s="58">
        <f t="shared" si="1754"/>
        <v>0</v>
      </c>
      <c r="QD206" s="58">
        <f t="shared" si="1754"/>
        <v>0</v>
      </c>
      <c r="QE206" s="58">
        <f t="shared" si="1754"/>
        <v>0</v>
      </c>
      <c r="QF206" s="58">
        <f t="shared" si="1754"/>
        <v>0</v>
      </c>
      <c r="QG206" s="58">
        <f t="shared" si="1754"/>
        <v>0</v>
      </c>
      <c r="QH206" s="58">
        <f t="shared" si="1754"/>
        <v>0</v>
      </c>
      <c r="QI206" s="58">
        <f t="shared" si="1754"/>
        <v>0</v>
      </c>
      <c r="QJ206" s="58">
        <f t="shared" si="1754"/>
        <v>0</v>
      </c>
      <c r="QK206" s="58">
        <f t="shared" si="1754"/>
        <v>0</v>
      </c>
      <c r="QL206" s="58">
        <f t="shared" si="1754"/>
        <v>0</v>
      </c>
      <c r="QM206" s="59">
        <f t="shared" ref="QM206:QQ206" si="1755">SUM(QM207:QM208)</f>
        <v>0</v>
      </c>
      <c r="QN206" s="58">
        <f t="shared" si="1755"/>
        <v>0</v>
      </c>
      <c r="QO206" s="58">
        <f t="shared" si="1755"/>
        <v>0</v>
      </c>
      <c r="QP206" s="58">
        <f t="shared" si="1755"/>
        <v>0</v>
      </c>
      <c r="QQ206" s="109">
        <f t="shared" si="1755"/>
        <v>0</v>
      </c>
      <c r="QR206" s="59">
        <f t="shared" ref="QR206:RB206" si="1756">SUM(QR207:QR208)</f>
        <v>0</v>
      </c>
      <c r="QS206" s="58">
        <f t="shared" si="1756"/>
        <v>0</v>
      </c>
      <c r="QT206" s="58">
        <f t="shared" si="1756"/>
        <v>0</v>
      </c>
      <c r="QU206" s="58">
        <f t="shared" si="1756"/>
        <v>0</v>
      </c>
      <c r="QV206" s="58">
        <f t="shared" si="1756"/>
        <v>0</v>
      </c>
      <c r="QW206" s="58">
        <f t="shared" si="1756"/>
        <v>0</v>
      </c>
      <c r="QX206" s="58">
        <f t="shared" si="1756"/>
        <v>0</v>
      </c>
      <c r="QY206" s="58">
        <f t="shared" si="1756"/>
        <v>0</v>
      </c>
      <c r="QZ206" s="58">
        <f t="shared" si="1756"/>
        <v>0</v>
      </c>
      <c r="RA206" s="58">
        <f t="shared" si="1756"/>
        <v>0</v>
      </c>
      <c r="RB206" s="58">
        <f t="shared" si="1756"/>
        <v>0</v>
      </c>
      <c r="RC206" s="59">
        <f t="shared" ref="RC206:RF206" si="1757">SUM(RC207:RC208)</f>
        <v>0</v>
      </c>
      <c r="RD206" s="58">
        <f t="shared" si="1757"/>
        <v>0</v>
      </c>
      <c r="RE206" s="58">
        <f t="shared" si="1757"/>
        <v>0</v>
      </c>
      <c r="RF206" s="58">
        <f t="shared" si="1757"/>
        <v>0</v>
      </c>
      <c r="RG206" s="58">
        <f t="shared" ref="RG206:RP206" si="1758">SUM(RG207:RG208)</f>
        <v>0</v>
      </c>
      <c r="RH206" s="58">
        <f t="shared" si="1758"/>
        <v>0</v>
      </c>
      <c r="RI206" s="58">
        <f t="shared" si="1758"/>
        <v>0</v>
      </c>
      <c r="RJ206" s="58">
        <f t="shared" si="1758"/>
        <v>0</v>
      </c>
      <c r="RK206" s="58">
        <f t="shared" si="1758"/>
        <v>0</v>
      </c>
      <c r="RL206" s="58">
        <f t="shared" si="1758"/>
        <v>0</v>
      </c>
      <c r="RM206" s="58">
        <f t="shared" si="1758"/>
        <v>0</v>
      </c>
      <c r="RN206" s="58">
        <f t="shared" si="1758"/>
        <v>0</v>
      </c>
      <c r="RO206" s="58">
        <f t="shared" si="1758"/>
        <v>0</v>
      </c>
      <c r="RP206" s="58">
        <f t="shared" si="1758"/>
        <v>0</v>
      </c>
      <c r="RQ206" s="109">
        <f t="shared" ref="RQ206" si="1759">SUM(RQ207:RQ208)</f>
        <v>0</v>
      </c>
      <c r="RR206" s="152">
        <f t="shared" ref="RR206:SC206" si="1760">SUM(RR207:RR208)</f>
        <v>0</v>
      </c>
      <c r="RS206" s="59">
        <f t="shared" si="1760"/>
        <v>0</v>
      </c>
      <c r="RT206" s="58">
        <f t="shared" si="1760"/>
        <v>0</v>
      </c>
      <c r="RU206" s="58">
        <f t="shared" si="1760"/>
        <v>0</v>
      </c>
      <c r="RV206" s="58">
        <f t="shared" si="1760"/>
        <v>0</v>
      </c>
      <c r="RW206" s="58">
        <f t="shared" si="1760"/>
        <v>0</v>
      </c>
      <c r="RX206" s="58">
        <f t="shared" si="1760"/>
        <v>0</v>
      </c>
      <c r="RY206" s="58">
        <f t="shared" si="1760"/>
        <v>0</v>
      </c>
      <c r="RZ206" s="58">
        <f t="shared" si="1760"/>
        <v>0</v>
      </c>
      <c r="SA206" s="58">
        <f t="shared" si="1760"/>
        <v>0</v>
      </c>
      <c r="SB206" s="58">
        <f t="shared" si="1760"/>
        <v>0</v>
      </c>
      <c r="SC206" s="58">
        <f t="shared" si="1760"/>
        <v>0</v>
      </c>
      <c r="SD206" s="59">
        <f t="shared" ref="SD206:SH206" si="1761">SUM(SD207:SD208)</f>
        <v>0</v>
      </c>
      <c r="SE206" s="58">
        <f t="shared" si="1761"/>
        <v>0</v>
      </c>
      <c r="SF206" s="58">
        <f t="shared" si="1761"/>
        <v>0</v>
      </c>
      <c r="SG206" s="58">
        <f t="shared" si="1761"/>
        <v>0</v>
      </c>
      <c r="SH206" s="109">
        <f t="shared" si="1761"/>
        <v>0</v>
      </c>
      <c r="SI206" s="59">
        <f t="shared" ref="SI206:SS206" si="1762">SUM(SI207:SI208)</f>
        <v>0</v>
      </c>
      <c r="SJ206" s="58">
        <f t="shared" si="1762"/>
        <v>0</v>
      </c>
      <c r="SK206" s="58">
        <f t="shared" si="1762"/>
        <v>0</v>
      </c>
      <c r="SL206" s="58">
        <f t="shared" si="1762"/>
        <v>0</v>
      </c>
      <c r="SM206" s="58">
        <f t="shared" si="1762"/>
        <v>0</v>
      </c>
      <c r="SN206" s="58">
        <f t="shared" si="1762"/>
        <v>0</v>
      </c>
      <c r="SO206" s="58">
        <f t="shared" si="1762"/>
        <v>0</v>
      </c>
      <c r="SP206" s="58">
        <f t="shared" si="1762"/>
        <v>0</v>
      </c>
      <c r="SQ206" s="58">
        <f t="shared" si="1762"/>
        <v>0</v>
      </c>
      <c r="SR206" s="58">
        <f t="shared" si="1762"/>
        <v>0</v>
      </c>
      <c r="SS206" s="58">
        <f t="shared" si="1762"/>
        <v>0</v>
      </c>
      <c r="ST206" s="59">
        <f t="shared" ref="ST206:SX206" si="1763">SUM(ST207:ST208)</f>
        <v>0</v>
      </c>
      <c r="SU206" s="58">
        <f t="shared" si="1763"/>
        <v>0</v>
      </c>
      <c r="SV206" s="58">
        <f t="shared" si="1763"/>
        <v>0</v>
      </c>
      <c r="SW206" s="58">
        <f t="shared" si="1763"/>
        <v>0</v>
      </c>
      <c r="SX206" s="109">
        <f t="shared" si="1763"/>
        <v>0</v>
      </c>
      <c r="SY206" s="59">
        <f t="shared" ref="SY206:TI206" si="1764">SUM(SY207:SY208)</f>
        <v>0</v>
      </c>
      <c r="SZ206" s="58">
        <f t="shared" si="1764"/>
        <v>0</v>
      </c>
      <c r="TA206" s="58">
        <f t="shared" si="1764"/>
        <v>0</v>
      </c>
      <c r="TB206" s="58">
        <f t="shared" si="1764"/>
        <v>0</v>
      </c>
      <c r="TC206" s="58">
        <f t="shared" si="1764"/>
        <v>0</v>
      </c>
      <c r="TD206" s="58">
        <f t="shared" si="1764"/>
        <v>0</v>
      </c>
      <c r="TE206" s="58">
        <f t="shared" si="1764"/>
        <v>0</v>
      </c>
      <c r="TF206" s="58">
        <f t="shared" si="1764"/>
        <v>0</v>
      </c>
      <c r="TG206" s="58">
        <f t="shared" si="1764"/>
        <v>0</v>
      </c>
      <c r="TH206" s="58">
        <f t="shared" si="1764"/>
        <v>0</v>
      </c>
      <c r="TI206" s="58">
        <f t="shared" si="1764"/>
        <v>0</v>
      </c>
      <c r="TJ206" s="59">
        <f t="shared" ref="TJ206:TN206" si="1765">SUM(TJ207:TJ208)</f>
        <v>0</v>
      </c>
      <c r="TK206" s="58">
        <f t="shared" si="1765"/>
        <v>0</v>
      </c>
      <c r="TL206" s="58">
        <f t="shared" si="1765"/>
        <v>0</v>
      </c>
      <c r="TM206" s="58">
        <f t="shared" si="1765"/>
        <v>0</v>
      </c>
      <c r="TN206" s="109">
        <f t="shared" si="1765"/>
        <v>0</v>
      </c>
      <c r="TO206" s="59">
        <f t="shared" ref="TO206:TY206" si="1766">SUM(TO207:TO208)</f>
        <v>0</v>
      </c>
      <c r="TP206" s="58">
        <f t="shared" si="1766"/>
        <v>0</v>
      </c>
      <c r="TQ206" s="58">
        <f t="shared" si="1766"/>
        <v>0</v>
      </c>
      <c r="TR206" s="58">
        <f t="shared" si="1766"/>
        <v>0</v>
      </c>
      <c r="TS206" s="58">
        <f t="shared" si="1766"/>
        <v>0</v>
      </c>
      <c r="TT206" s="58">
        <f t="shared" si="1766"/>
        <v>0</v>
      </c>
      <c r="TU206" s="58">
        <f t="shared" si="1766"/>
        <v>0</v>
      </c>
      <c r="TV206" s="58">
        <f t="shared" si="1766"/>
        <v>0</v>
      </c>
      <c r="TW206" s="58">
        <f t="shared" si="1766"/>
        <v>0</v>
      </c>
      <c r="TX206" s="58">
        <f t="shared" si="1766"/>
        <v>0</v>
      </c>
      <c r="TY206" s="58">
        <f t="shared" si="1766"/>
        <v>0</v>
      </c>
      <c r="TZ206" s="59">
        <f t="shared" ref="TZ206:UD206" si="1767">SUM(TZ207:TZ208)</f>
        <v>0</v>
      </c>
      <c r="UA206" s="58">
        <f t="shared" si="1767"/>
        <v>0</v>
      </c>
      <c r="UB206" s="58">
        <f t="shared" si="1767"/>
        <v>0</v>
      </c>
      <c r="UC206" s="58">
        <f t="shared" si="1767"/>
        <v>0</v>
      </c>
      <c r="UD206" s="109">
        <f t="shared" si="1767"/>
        <v>0</v>
      </c>
      <c r="UE206" s="59">
        <f t="shared" ref="UE206:UO206" si="1768">SUM(UE207:UE208)</f>
        <v>0</v>
      </c>
      <c r="UF206" s="58">
        <f t="shared" si="1768"/>
        <v>0</v>
      </c>
      <c r="UG206" s="58">
        <f t="shared" si="1768"/>
        <v>0</v>
      </c>
      <c r="UH206" s="58">
        <f t="shared" si="1768"/>
        <v>0</v>
      </c>
      <c r="UI206" s="58">
        <f t="shared" si="1768"/>
        <v>0</v>
      </c>
      <c r="UJ206" s="58">
        <f t="shared" si="1768"/>
        <v>0</v>
      </c>
      <c r="UK206" s="58">
        <f t="shared" si="1768"/>
        <v>0</v>
      </c>
      <c r="UL206" s="58">
        <f t="shared" si="1768"/>
        <v>0</v>
      </c>
      <c r="UM206" s="58">
        <f t="shared" si="1768"/>
        <v>0</v>
      </c>
      <c r="UN206" s="58">
        <f t="shared" si="1768"/>
        <v>0</v>
      </c>
      <c r="UO206" s="58">
        <f t="shared" si="1768"/>
        <v>0</v>
      </c>
      <c r="UP206" s="59">
        <f t="shared" ref="UP206:US206" si="1769">SUM(UP207:UP208)</f>
        <v>0</v>
      </c>
      <c r="UQ206" s="58">
        <f t="shared" si="1769"/>
        <v>0</v>
      </c>
      <c r="UR206" s="58">
        <f t="shared" si="1769"/>
        <v>0</v>
      </c>
      <c r="US206" s="58">
        <f t="shared" si="1769"/>
        <v>0</v>
      </c>
      <c r="UT206" s="58">
        <f t="shared" ref="UT206:VC206" si="1770">SUM(UT207:UT208)</f>
        <v>0</v>
      </c>
      <c r="UU206" s="58">
        <f t="shared" si="1770"/>
        <v>0</v>
      </c>
      <c r="UV206" s="58">
        <f t="shared" si="1770"/>
        <v>0</v>
      </c>
      <c r="UW206" s="58">
        <f t="shared" si="1770"/>
        <v>0</v>
      </c>
      <c r="UX206" s="58">
        <f t="shared" si="1770"/>
        <v>0</v>
      </c>
      <c r="UY206" s="58">
        <f t="shared" si="1770"/>
        <v>0</v>
      </c>
      <c r="UZ206" s="58">
        <f t="shared" si="1770"/>
        <v>0</v>
      </c>
      <c r="VA206" s="58">
        <f t="shared" si="1770"/>
        <v>0</v>
      </c>
      <c r="VB206" s="58">
        <f t="shared" si="1770"/>
        <v>0</v>
      </c>
      <c r="VC206" s="58">
        <f t="shared" si="1770"/>
        <v>0</v>
      </c>
      <c r="VD206" s="109">
        <f t="shared" ref="VD206" si="1771">SUM(VD207:VD208)</f>
        <v>0</v>
      </c>
      <c r="VE206" s="10" t="str">
        <f t="shared" si="1698"/>
        <v>-</v>
      </c>
    </row>
    <row r="207" spans="1:577" ht="20.149999999999999" customHeight="1">
      <c r="A207" s="22"/>
      <c r="B207" s="22"/>
      <c r="C207" s="23">
        <v>66021</v>
      </c>
      <c r="D207" s="24" t="s">
        <v>194</v>
      </c>
      <c r="E207" s="193">
        <f>SUM(F207:I207)</f>
        <v>0</v>
      </c>
      <c r="F207" s="194"/>
      <c r="G207" s="194"/>
      <c r="H207" s="195"/>
      <c r="I207" s="229"/>
      <c r="J207" s="241">
        <f t="shared" ref="J207:J208" si="1772">SUM(K207:Y207)</f>
        <v>0</v>
      </c>
      <c r="K207" s="61"/>
      <c r="L207" s="60"/>
      <c r="M207" s="60"/>
      <c r="N207" s="60"/>
      <c r="O207" s="60"/>
      <c r="P207" s="60"/>
      <c r="Q207" s="60"/>
      <c r="R207" s="60"/>
      <c r="S207" s="60"/>
      <c r="T207" s="60"/>
      <c r="U207" s="61"/>
      <c r="V207" s="60"/>
      <c r="W207" s="60"/>
      <c r="X207" s="60"/>
      <c r="Y207" s="110"/>
      <c r="Z207" s="169">
        <f t="shared" ref="Z207:Z208" si="1773">SUM(AA207:AO207)</f>
        <v>0</v>
      </c>
      <c r="AA207" s="60"/>
      <c r="AB207" s="60"/>
      <c r="AC207" s="60"/>
      <c r="AD207" s="60"/>
      <c r="AE207" s="60"/>
      <c r="AF207" s="60"/>
      <c r="AG207" s="60"/>
      <c r="AH207" s="60"/>
      <c r="AI207" s="60"/>
      <c r="AJ207" s="60"/>
      <c r="AK207" s="61"/>
      <c r="AL207" s="60"/>
      <c r="AM207" s="60"/>
      <c r="AN207" s="60"/>
      <c r="AO207" s="110"/>
      <c r="AP207" s="169">
        <f t="shared" ref="AP207:AP208" si="1774">SUM(AQ207:BE207)</f>
        <v>0</v>
      </c>
      <c r="AQ207" s="60"/>
      <c r="AR207" s="60"/>
      <c r="AS207" s="60"/>
      <c r="AT207" s="60"/>
      <c r="AU207" s="60"/>
      <c r="AV207" s="60"/>
      <c r="AW207" s="60"/>
      <c r="AX207" s="60"/>
      <c r="AY207" s="60"/>
      <c r="AZ207" s="60"/>
      <c r="BA207" s="61"/>
      <c r="BB207" s="60"/>
      <c r="BC207" s="60"/>
      <c r="BD207" s="60"/>
      <c r="BE207" s="110"/>
      <c r="BF207" s="169">
        <f t="shared" ref="BF207:BF208" si="1775">SUM(BG207:BU207)</f>
        <v>0</v>
      </c>
      <c r="BG207" s="60"/>
      <c r="BH207" s="60"/>
      <c r="BI207" s="60"/>
      <c r="BJ207" s="60"/>
      <c r="BK207" s="60"/>
      <c r="BL207" s="60"/>
      <c r="BM207" s="60"/>
      <c r="BN207" s="60"/>
      <c r="BO207" s="60"/>
      <c r="BP207" s="60"/>
      <c r="BQ207" s="61"/>
      <c r="BR207" s="60"/>
      <c r="BS207" s="60"/>
      <c r="BT207" s="60"/>
      <c r="BU207" s="110"/>
      <c r="BV207" s="169">
        <f t="shared" ref="BV207:BV208" si="1776">SUM(BW207:CU207)</f>
        <v>0</v>
      </c>
      <c r="BW207" s="60"/>
      <c r="BX207" s="60"/>
      <c r="BY207" s="60"/>
      <c r="BZ207" s="60"/>
      <c r="CA207" s="60"/>
      <c r="CB207" s="60"/>
      <c r="CC207" s="60"/>
      <c r="CD207" s="60"/>
      <c r="CE207" s="60"/>
      <c r="CF207" s="60"/>
      <c r="CG207" s="61"/>
      <c r="CH207" s="60"/>
      <c r="CI207" s="60"/>
      <c r="CJ207" s="60"/>
      <c r="CK207" s="60"/>
      <c r="CL207" s="60"/>
      <c r="CM207" s="60"/>
      <c r="CN207" s="60"/>
      <c r="CO207" s="60"/>
      <c r="CP207" s="60"/>
      <c r="CQ207" s="60"/>
      <c r="CR207" s="60"/>
      <c r="CS207" s="60"/>
      <c r="CT207" s="60"/>
      <c r="CU207" s="110"/>
      <c r="CV207" s="173"/>
      <c r="CW207" s="169">
        <f t="shared" ref="CW207:CW208" si="1777">SUM(CX207:DL207)</f>
        <v>0</v>
      </c>
      <c r="CX207" s="60"/>
      <c r="CY207" s="60"/>
      <c r="CZ207" s="60"/>
      <c r="DA207" s="60"/>
      <c r="DB207" s="60"/>
      <c r="DC207" s="60"/>
      <c r="DD207" s="60"/>
      <c r="DE207" s="60"/>
      <c r="DF207" s="60"/>
      <c r="DG207" s="60"/>
      <c r="DH207" s="61"/>
      <c r="DI207" s="60"/>
      <c r="DJ207" s="60"/>
      <c r="DK207" s="60"/>
      <c r="DL207" s="110"/>
      <c r="DM207" s="169">
        <f t="shared" ref="DM207:DM208" si="1778">SUM(DN207:EB207)</f>
        <v>0</v>
      </c>
      <c r="DN207" s="60"/>
      <c r="DO207" s="60"/>
      <c r="DP207" s="60"/>
      <c r="DQ207" s="60"/>
      <c r="DR207" s="60"/>
      <c r="DS207" s="60"/>
      <c r="DT207" s="60"/>
      <c r="DU207" s="60"/>
      <c r="DV207" s="60"/>
      <c r="DW207" s="60"/>
      <c r="DX207" s="61"/>
      <c r="DY207" s="60"/>
      <c r="DZ207" s="60"/>
      <c r="EA207" s="60"/>
      <c r="EB207" s="110"/>
      <c r="EC207" s="169">
        <f t="shared" ref="EC207:EC208" si="1779">SUM(ED207:ER207)</f>
        <v>0</v>
      </c>
      <c r="ED207" s="60"/>
      <c r="EE207" s="60"/>
      <c r="EF207" s="60"/>
      <c r="EG207" s="60"/>
      <c r="EH207" s="60"/>
      <c r="EI207" s="60"/>
      <c r="EJ207" s="60"/>
      <c r="EK207" s="60"/>
      <c r="EL207" s="60"/>
      <c r="EM207" s="60"/>
      <c r="EN207" s="61"/>
      <c r="EO207" s="60"/>
      <c r="EP207" s="60"/>
      <c r="EQ207" s="60"/>
      <c r="ER207" s="110"/>
      <c r="ES207" s="169">
        <f t="shared" ref="ES207:ES208" si="1780">SUM(ET207:FH207)</f>
        <v>0</v>
      </c>
      <c r="ET207" s="60"/>
      <c r="EU207" s="60"/>
      <c r="EV207" s="60"/>
      <c r="EW207" s="60"/>
      <c r="EX207" s="60"/>
      <c r="EY207" s="60"/>
      <c r="EZ207" s="60"/>
      <c r="FA207" s="60"/>
      <c r="FB207" s="60"/>
      <c r="FC207" s="60"/>
      <c r="FD207" s="61"/>
      <c r="FE207" s="60"/>
      <c r="FF207" s="60"/>
      <c r="FG207" s="60"/>
      <c r="FH207" s="110"/>
      <c r="FI207" s="169">
        <f t="shared" ref="FI207:FI208" si="1781">SUM(FJ207:FX207)</f>
        <v>0</v>
      </c>
      <c r="FJ207" s="60"/>
      <c r="FK207" s="60"/>
      <c r="FL207" s="60"/>
      <c r="FM207" s="60"/>
      <c r="FN207" s="60"/>
      <c r="FO207" s="60"/>
      <c r="FP207" s="60"/>
      <c r="FQ207" s="60"/>
      <c r="FR207" s="60"/>
      <c r="FS207" s="60"/>
      <c r="FT207" s="61"/>
      <c r="FU207" s="60"/>
      <c r="FV207" s="60"/>
      <c r="FW207" s="60"/>
      <c r="FX207" s="110"/>
      <c r="FY207" s="169">
        <f t="shared" ref="FY207:FY208" si="1782">SUM(FZ207:GN207)</f>
        <v>0</v>
      </c>
      <c r="FZ207" s="60"/>
      <c r="GA207" s="60"/>
      <c r="GB207" s="60"/>
      <c r="GC207" s="60"/>
      <c r="GD207" s="60"/>
      <c r="GE207" s="60"/>
      <c r="GF207" s="60"/>
      <c r="GG207" s="60"/>
      <c r="GH207" s="60"/>
      <c r="GI207" s="60"/>
      <c r="GJ207" s="61"/>
      <c r="GK207" s="60"/>
      <c r="GL207" s="60"/>
      <c r="GM207" s="60"/>
      <c r="GN207" s="110"/>
      <c r="GO207" s="169">
        <f t="shared" ref="GO207:GO208" si="1783">SUM(GP207:HN207)</f>
        <v>0</v>
      </c>
      <c r="GP207" s="60"/>
      <c r="GQ207" s="60"/>
      <c r="GR207" s="60"/>
      <c r="GS207" s="60"/>
      <c r="GT207" s="60"/>
      <c r="GU207" s="60"/>
      <c r="GV207" s="60"/>
      <c r="GW207" s="60"/>
      <c r="GX207" s="60"/>
      <c r="GY207" s="60"/>
      <c r="GZ207" s="61"/>
      <c r="HA207" s="60"/>
      <c r="HB207" s="60"/>
      <c r="HC207" s="60"/>
      <c r="HD207" s="60"/>
      <c r="HE207" s="60"/>
      <c r="HF207" s="60"/>
      <c r="HG207" s="60"/>
      <c r="HH207" s="60"/>
      <c r="HI207" s="60"/>
      <c r="HJ207" s="60"/>
      <c r="HK207" s="60"/>
      <c r="HL207" s="60"/>
      <c r="HM207" s="60"/>
      <c r="HN207" s="110"/>
      <c r="HO207" s="172"/>
      <c r="HP207" s="173"/>
      <c r="HQ207" s="169">
        <f t="shared" ref="HQ207:HQ208" si="1784">SUM(HR207:IF207)</f>
        <v>0</v>
      </c>
      <c r="HR207" s="60"/>
      <c r="HS207" s="60"/>
      <c r="HT207" s="60"/>
      <c r="HU207" s="60"/>
      <c r="HV207" s="60"/>
      <c r="HW207" s="60"/>
      <c r="HX207" s="60"/>
      <c r="HY207" s="60"/>
      <c r="HZ207" s="60"/>
      <c r="IA207" s="60"/>
      <c r="IB207" s="61"/>
      <c r="IC207" s="60"/>
      <c r="ID207" s="60"/>
      <c r="IE207" s="60"/>
      <c r="IF207" s="110"/>
      <c r="IG207" s="169">
        <f t="shared" ref="IG207:IG208" si="1785">SUM(IH207:IV207)</f>
        <v>0</v>
      </c>
      <c r="IH207" s="60"/>
      <c r="II207" s="60"/>
      <c r="IJ207" s="60"/>
      <c r="IK207" s="60"/>
      <c r="IL207" s="60"/>
      <c r="IM207" s="60"/>
      <c r="IN207" s="60"/>
      <c r="IO207" s="60"/>
      <c r="IP207" s="60"/>
      <c r="IQ207" s="60"/>
      <c r="IR207" s="61"/>
      <c r="IS207" s="60"/>
      <c r="IT207" s="60"/>
      <c r="IU207" s="60"/>
      <c r="IV207" s="110"/>
      <c r="IW207" s="169">
        <f t="shared" ref="IW207:IW208" si="1786">SUM(IX207:JL207)</f>
        <v>0</v>
      </c>
      <c r="IX207" s="60"/>
      <c r="IY207" s="60"/>
      <c r="IZ207" s="60"/>
      <c r="JA207" s="60"/>
      <c r="JB207" s="60"/>
      <c r="JC207" s="60"/>
      <c r="JD207" s="60"/>
      <c r="JE207" s="60"/>
      <c r="JF207" s="60"/>
      <c r="JG207" s="60"/>
      <c r="JH207" s="61"/>
      <c r="JI207" s="60"/>
      <c r="JJ207" s="60"/>
      <c r="JK207" s="60"/>
      <c r="JL207" s="110"/>
      <c r="JM207" s="169">
        <f t="shared" ref="JM207:JM208" si="1787">SUM(JN207:KB207)</f>
        <v>0</v>
      </c>
      <c r="JN207" s="60"/>
      <c r="JO207" s="60"/>
      <c r="JP207" s="60"/>
      <c r="JQ207" s="60"/>
      <c r="JR207" s="60"/>
      <c r="JS207" s="60"/>
      <c r="JT207" s="60"/>
      <c r="JU207" s="60"/>
      <c r="JV207" s="60"/>
      <c r="JW207" s="60"/>
      <c r="JX207" s="61"/>
      <c r="JY207" s="60"/>
      <c r="JZ207" s="60"/>
      <c r="KA207" s="60"/>
      <c r="KB207" s="110"/>
      <c r="KC207" s="169">
        <f t="shared" ref="KC207:KC208" si="1788">SUM(KD207:LB207)</f>
        <v>0</v>
      </c>
      <c r="KD207" s="60"/>
      <c r="KE207" s="60"/>
      <c r="KF207" s="60"/>
      <c r="KG207" s="60"/>
      <c r="KH207" s="60"/>
      <c r="KI207" s="60"/>
      <c r="KJ207" s="60"/>
      <c r="KK207" s="60"/>
      <c r="KL207" s="60"/>
      <c r="KM207" s="60"/>
      <c r="KN207" s="61"/>
      <c r="KO207" s="60"/>
      <c r="KP207" s="60"/>
      <c r="KQ207" s="60"/>
      <c r="KR207" s="60"/>
      <c r="KS207" s="60"/>
      <c r="KT207" s="60"/>
      <c r="KU207" s="60"/>
      <c r="KV207" s="60"/>
      <c r="KW207" s="60"/>
      <c r="KX207" s="60"/>
      <c r="KY207" s="60"/>
      <c r="KZ207" s="60"/>
      <c r="LA207" s="60"/>
      <c r="LB207" s="110"/>
      <c r="LC207" s="173"/>
      <c r="LD207" s="169">
        <f t="shared" ref="LD207:LD208" si="1789">SUM(LE207:LS207)</f>
        <v>0</v>
      </c>
      <c r="LE207" s="60"/>
      <c r="LF207" s="60"/>
      <c r="LG207" s="60"/>
      <c r="LH207" s="60"/>
      <c r="LI207" s="60"/>
      <c r="LJ207" s="60"/>
      <c r="LK207" s="60"/>
      <c r="LL207" s="60"/>
      <c r="LM207" s="60"/>
      <c r="LN207" s="60"/>
      <c r="LO207" s="61"/>
      <c r="LP207" s="60"/>
      <c r="LQ207" s="60"/>
      <c r="LR207" s="60"/>
      <c r="LS207" s="110"/>
      <c r="LT207" s="169">
        <f t="shared" ref="LT207:LT208" si="1790">SUM(LU207:MI207)</f>
        <v>0</v>
      </c>
      <c r="LU207" s="60"/>
      <c r="LV207" s="60"/>
      <c r="LW207" s="60"/>
      <c r="LX207" s="60"/>
      <c r="LY207" s="60"/>
      <c r="LZ207" s="60"/>
      <c r="MA207" s="60"/>
      <c r="MB207" s="60"/>
      <c r="MC207" s="60"/>
      <c r="MD207" s="60"/>
      <c r="ME207" s="61"/>
      <c r="MF207" s="60"/>
      <c r="MG207" s="60"/>
      <c r="MH207" s="60"/>
      <c r="MI207" s="110"/>
      <c r="MJ207" s="169">
        <f t="shared" ref="MJ207:MJ208" si="1791">SUM(MK207:MY207)</f>
        <v>0</v>
      </c>
      <c r="MK207" s="60"/>
      <c r="ML207" s="60"/>
      <c r="MM207" s="60"/>
      <c r="MN207" s="60"/>
      <c r="MO207" s="60"/>
      <c r="MP207" s="60"/>
      <c r="MQ207" s="60"/>
      <c r="MR207" s="60"/>
      <c r="MS207" s="60"/>
      <c r="MT207" s="60"/>
      <c r="MU207" s="61"/>
      <c r="MV207" s="60"/>
      <c r="MW207" s="60"/>
      <c r="MX207" s="60"/>
      <c r="MY207" s="110"/>
      <c r="MZ207" s="169">
        <f t="shared" ref="MZ207:MZ208" si="1792">SUM(NA207:NO207)</f>
        <v>0</v>
      </c>
      <c r="NA207" s="60"/>
      <c r="NB207" s="60"/>
      <c r="NC207" s="60"/>
      <c r="ND207" s="60"/>
      <c r="NE207" s="60"/>
      <c r="NF207" s="60"/>
      <c r="NG207" s="60"/>
      <c r="NH207" s="60"/>
      <c r="NI207" s="60"/>
      <c r="NJ207" s="60"/>
      <c r="NK207" s="61"/>
      <c r="NL207" s="60"/>
      <c r="NM207" s="60"/>
      <c r="NN207" s="60"/>
      <c r="NO207" s="110"/>
      <c r="NP207" s="169">
        <f t="shared" ref="NP207:NP208" si="1793">SUM(NQ207:OE207)</f>
        <v>0</v>
      </c>
      <c r="NQ207" s="60"/>
      <c r="NR207" s="60"/>
      <c r="NS207" s="60"/>
      <c r="NT207" s="60"/>
      <c r="NU207" s="60"/>
      <c r="NV207" s="60"/>
      <c r="NW207" s="60"/>
      <c r="NX207" s="60"/>
      <c r="NY207" s="60"/>
      <c r="NZ207" s="60"/>
      <c r="OA207" s="61"/>
      <c r="OB207" s="60"/>
      <c r="OC207" s="60"/>
      <c r="OD207" s="60"/>
      <c r="OE207" s="110"/>
      <c r="OF207" s="169">
        <f t="shared" ref="OF207:OF208" si="1794">SUM(OG207:OU207)</f>
        <v>0</v>
      </c>
      <c r="OG207" s="60"/>
      <c r="OH207" s="60"/>
      <c r="OI207" s="60"/>
      <c r="OJ207" s="60"/>
      <c r="OK207" s="60"/>
      <c r="OL207" s="60"/>
      <c r="OM207" s="60"/>
      <c r="ON207" s="60"/>
      <c r="OO207" s="60"/>
      <c r="OP207" s="60"/>
      <c r="OQ207" s="61"/>
      <c r="OR207" s="60"/>
      <c r="OS207" s="60"/>
      <c r="OT207" s="60"/>
      <c r="OU207" s="110"/>
      <c r="OV207" s="169">
        <f t="shared" ref="OV207:OV208" si="1795">SUM(OW207:PK207)</f>
        <v>0</v>
      </c>
      <c r="OW207" s="60"/>
      <c r="OX207" s="60"/>
      <c r="OY207" s="60"/>
      <c r="OZ207" s="60"/>
      <c r="PA207" s="60"/>
      <c r="PB207" s="60"/>
      <c r="PC207" s="60"/>
      <c r="PD207" s="60"/>
      <c r="PE207" s="60"/>
      <c r="PF207" s="60"/>
      <c r="PG207" s="61"/>
      <c r="PH207" s="60"/>
      <c r="PI207" s="60"/>
      <c r="PJ207" s="60"/>
      <c r="PK207" s="110"/>
      <c r="PL207" s="169">
        <f t="shared" ref="PL207:PL208" si="1796">SUM(PM207:QA207)</f>
        <v>0</v>
      </c>
      <c r="PM207" s="60"/>
      <c r="PN207" s="60"/>
      <c r="PO207" s="60"/>
      <c r="PP207" s="60"/>
      <c r="PQ207" s="60"/>
      <c r="PR207" s="60"/>
      <c r="PS207" s="60"/>
      <c r="PT207" s="60"/>
      <c r="PU207" s="60"/>
      <c r="PV207" s="60"/>
      <c r="PW207" s="61"/>
      <c r="PX207" s="60"/>
      <c r="PY207" s="60"/>
      <c r="PZ207" s="60"/>
      <c r="QA207" s="110"/>
      <c r="QB207" s="169">
        <f t="shared" ref="QB207:QB208" si="1797">SUM(QC207:QQ207)</f>
        <v>0</v>
      </c>
      <c r="QC207" s="60"/>
      <c r="QD207" s="60"/>
      <c r="QE207" s="60"/>
      <c r="QF207" s="60"/>
      <c r="QG207" s="60"/>
      <c r="QH207" s="60"/>
      <c r="QI207" s="60"/>
      <c r="QJ207" s="60"/>
      <c r="QK207" s="60"/>
      <c r="QL207" s="60"/>
      <c r="QM207" s="61"/>
      <c r="QN207" s="60"/>
      <c r="QO207" s="60"/>
      <c r="QP207" s="60"/>
      <c r="QQ207" s="110"/>
      <c r="QR207" s="169">
        <f t="shared" ref="QR207:QR208" si="1798">SUM(QS207:RQ207)</f>
        <v>0</v>
      </c>
      <c r="QS207" s="60"/>
      <c r="QT207" s="60"/>
      <c r="QU207" s="60"/>
      <c r="QV207" s="60"/>
      <c r="QW207" s="60"/>
      <c r="QX207" s="60"/>
      <c r="QY207" s="60"/>
      <c r="QZ207" s="60"/>
      <c r="RA207" s="60"/>
      <c r="RB207" s="60"/>
      <c r="RC207" s="61"/>
      <c r="RD207" s="60"/>
      <c r="RE207" s="60"/>
      <c r="RF207" s="60"/>
      <c r="RG207" s="60"/>
      <c r="RH207" s="60"/>
      <c r="RI207" s="60"/>
      <c r="RJ207" s="60"/>
      <c r="RK207" s="60"/>
      <c r="RL207" s="60"/>
      <c r="RM207" s="60"/>
      <c r="RN207" s="60"/>
      <c r="RO207" s="60"/>
      <c r="RP207" s="60"/>
      <c r="RQ207" s="110"/>
      <c r="RR207" s="173"/>
      <c r="RS207" s="169">
        <f t="shared" ref="RS207:RS208" si="1799">SUM(RT207:SH207)</f>
        <v>0</v>
      </c>
      <c r="RT207" s="60"/>
      <c r="RU207" s="60"/>
      <c r="RV207" s="60"/>
      <c r="RW207" s="60"/>
      <c r="RX207" s="60"/>
      <c r="RY207" s="60"/>
      <c r="RZ207" s="60"/>
      <c r="SA207" s="60"/>
      <c r="SB207" s="60"/>
      <c r="SC207" s="60"/>
      <c r="SD207" s="61"/>
      <c r="SE207" s="60"/>
      <c r="SF207" s="60"/>
      <c r="SG207" s="60"/>
      <c r="SH207" s="110"/>
      <c r="SI207" s="169">
        <f t="shared" ref="SI207:SI208" si="1800">SUM(SJ207:SX207)</f>
        <v>0</v>
      </c>
      <c r="SJ207" s="60"/>
      <c r="SK207" s="60"/>
      <c r="SL207" s="60"/>
      <c r="SM207" s="60"/>
      <c r="SN207" s="60"/>
      <c r="SO207" s="60"/>
      <c r="SP207" s="60"/>
      <c r="SQ207" s="60"/>
      <c r="SR207" s="60"/>
      <c r="SS207" s="60"/>
      <c r="ST207" s="61"/>
      <c r="SU207" s="60"/>
      <c r="SV207" s="60"/>
      <c r="SW207" s="60"/>
      <c r="SX207" s="110"/>
      <c r="SY207" s="169">
        <f t="shared" ref="SY207:SY208" si="1801">SUM(SZ207:TN207)</f>
        <v>0</v>
      </c>
      <c r="SZ207" s="60"/>
      <c r="TA207" s="60"/>
      <c r="TB207" s="60"/>
      <c r="TC207" s="60"/>
      <c r="TD207" s="60"/>
      <c r="TE207" s="60"/>
      <c r="TF207" s="60"/>
      <c r="TG207" s="60"/>
      <c r="TH207" s="60"/>
      <c r="TI207" s="60"/>
      <c r="TJ207" s="61"/>
      <c r="TK207" s="60"/>
      <c r="TL207" s="60"/>
      <c r="TM207" s="60"/>
      <c r="TN207" s="110"/>
      <c r="TO207" s="169">
        <f t="shared" ref="TO207:TO208" si="1802">SUM(TP207:UD207)</f>
        <v>0</v>
      </c>
      <c r="TP207" s="60"/>
      <c r="TQ207" s="60"/>
      <c r="TR207" s="60"/>
      <c r="TS207" s="60"/>
      <c r="TT207" s="60"/>
      <c r="TU207" s="60"/>
      <c r="TV207" s="60"/>
      <c r="TW207" s="60"/>
      <c r="TX207" s="60"/>
      <c r="TY207" s="60"/>
      <c r="TZ207" s="61"/>
      <c r="UA207" s="60"/>
      <c r="UB207" s="60"/>
      <c r="UC207" s="60"/>
      <c r="UD207" s="110"/>
      <c r="UE207" s="169">
        <f t="shared" ref="UE207:UE208" si="1803">SUM(UF207:VD207)</f>
        <v>0</v>
      </c>
      <c r="UF207" s="60"/>
      <c r="UG207" s="60"/>
      <c r="UH207" s="60"/>
      <c r="UI207" s="60"/>
      <c r="UJ207" s="60"/>
      <c r="UK207" s="60"/>
      <c r="UL207" s="60"/>
      <c r="UM207" s="60"/>
      <c r="UN207" s="60"/>
      <c r="UO207" s="60"/>
      <c r="UP207" s="61"/>
      <c r="UQ207" s="60"/>
      <c r="UR207" s="60"/>
      <c r="US207" s="60"/>
      <c r="UT207" s="60"/>
      <c r="UU207" s="60"/>
      <c r="UV207" s="60"/>
      <c r="UW207" s="60"/>
      <c r="UX207" s="60"/>
      <c r="UY207" s="60"/>
      <c r="UZ207" s="60"/>
      <c r="VA207" s="60"/>
      <c r="VB207" s="60"/>
      <c r="VC207" s="60"/>
      <c r="VD207" s="110"/>
      <c r="VE207" s="10" t="str">
        <f t="shared" si="1698"/>
        <v>-</v>
      </c>
    </row>
    <row r="208" spans="1:577" ht="20.149999999999999" customHeight="1">
      <c r="A208" s="22"/>
      <c r="B208" s="22"/>
      <c r="C208" s="23">
        <v>66022</v>
      </c>
      <c r="D208" s="24" t="s">
        <v>195</v>
      </c>
      <c r="E208" s="193">
        <f>SUM(F208:I208)</f>
        <v>0</v>
      </c>
      <c r="F208" s="194"/>
      <c r="G208" s="194"/>
      <c r="H208" s="195"/>
      <c r="I208" s="229"/>
      <c r="J208" s="241">
        <f t="shared" si="1772"/>
        <v>0</v>
      </c>
      <c r="K208" s="61"/>
      <c r="L208" s="60"/>
      <c r="M208" s="60"/>
      <c r="N208" s="60"/>
      <c r="O208" s="60"/>
      <c r="P208" s="60"/>
      <c r="Q208" s="60"/>
      <c r="R208" s="60"/>
      <c r="S208" s="60"/>
      <c r="T208" s="60"/>
      <c r="U208" s="61"/>
      <c r="V208" s="60"/>
      <c r="W208" s="60"/>
      <c r="X208" s="60"/>
      <c r="Y208" s="110"/>
      <c r="Z208" s="169">
        <f t="shared" si="1773"/>
        <v>0</v>
      </c>
      <c r="AA208" s="60"/>
      <c r="AB208" s="60"/>
      <c r="AC208" s="60"/>
      <c r="AD208" s="60"/>
      <c r="AE208" s="60"/>
      <c r="AF208" s="60"/>
      <c r="AG208" s="60"/>
      <c r="AH208" s="60"/>
      <c r="AI208" s="60"/>
      <c r="AJ208" s="60"/>
      <c r="AK208" s="61"/>
      <c r="AL208" s="60"/>
      <c r="AM208" s="60"/>
      <c r="AN208" s="60"/>
      <c r="AO208" s="110"/>
      <c r="AP208" s="169">
        <f t="shared" si="1774"/>
        <v>0</v>
      </c>
      <c r="AQ208" s="60"/>
      <c r="AR208" s="60"/>
      <c r="AS208" s="60"/>
      <c r="AT208" s="60"/>
      <c r="AU208" s="60"/>
      <c r="AV208" s="60"/>
      <c r="AW208" s="60"/>
      <c r="AX208" s="60"/>
      <c r="AY208" s="60"/>
      <c r="AZ208" s="60"/>
      <c r="BA208" s="61"/>
      <c r="BB208" s="60"/>
      <c r="BC208" s="60"/>
      <c r="BD208" s="60"/>
      <c r="BE208" s="110"/>
      <c r="BF208" s="169">
        <f t="shared" si="1775"/>
        <v>0</v>
      </c>
      <c r="BG208" s="60"/>
      <c r="BH208" s="60"/>
      <c r="BI208" s="60"/>
      <c r="BJ208" s="60"/>
      <c r="BK208" s="60"/>
      <c r="BL208" s="60"/>
      <c r="BM208" s="60"/>
      <c r="BN208" s="60"/>
      <c r="BO208" s="60"/>
      <c r="BP208" s="60"/>
      <c r="BQ208" s="61"/>
      <c r="BR208" s="60"/>
      <c r="BS208" s="60"/>
      <c r="BT208" s="60"/>
      <c r="BU208" s="110"/>
      <c r="BV208" s="169">
        <f t="shared" si="1776"/>
        <v>0</v>
      </c>
      <c r="BW208" s="60"/>
      <c r="BX208" s="60"/>
      <c r="BY208" s="60"/>
      <c r="BZ208" s="60"/>
      <c r="CA208" s="60"/>
      <c r="CB208" s="60"/>
      <c r="CC208" s="60"/>
      <c r="CD208" s="60"/>
      <c r="CE208" s="60"/>
      <c r="CF208" s="60"/>
      <c r="CG208" s="61"/>
      <c r="CH208" s="60"/>
      <c r="CI208" s="60"/>
      <c r="CJ208" s="60"/>
      <c r="CK208" s="60"/>
      <c r="CL208" s="60"/>
      <c r="CM208" s="60"/>
      <c r="CN208" s="60"/>
      <c r="CO208" s="60"/>
      <c r="CP208" s="60"/>
      <c r="CQ208" s="60"/>
      <c r="CR208" s="60"/>
      <c r="CS208" s="60"/>
      <c r="CT208" s="60"/>
      <c r="CU208" s="110"/>
      <c r="CV208" s="173"/>
      <c r="CW208" s="169">
        <f t="shared" si="1777"/>
        <v>0</v>
      </c>
      <c r="CX208" s="60"/>
      <c r="CY208" s="60"/>
      <c r="CZ208" s="60"/>
      <c r="DA208" s="60"/>
      <c r="DB208" s="60"/>
      <c r="DC208" s="60"/>
      <c r="DD208" s="60"/>
      <c r="DE208" s="60"/>
      <c r="DF208" s="60"/>
      <c r="DG208" s="60"/>
      <c r="DH208" s="61"/>
      <c r="DI208" s="60"/>
      <c r="DJ208" s="60"/>
      <c r="DK208" s="60"/>
      <c r="DL208" s="110"/>
      <c r="DM208" s="169">
        <f t="shared" si="1778"/>
        <v>0</v>
      </c>
      <c r="DN208" s="60"/>
      <c r="DO208" s="60"/>
      <c r="DP208" s="60"/>
      <c r="DQ208" s="60"/>
      <c r="DR208" s="60"/>
      <c r="DS208" s="60"/>
      <c r="DT208" s="60"/>
      <c r="DU208" s="60"/>
      <c r="DV208" s="60"/>
      <c r="DW208" s="60"/>
      <c r="DX208" s="61"/>
      <c r="DY208" s="60"/>
      <c r="DZ208" s="60"/>
      <c r="EA208" s="60"/>
      <c r="EB208" s="110"/>
      <c r="EC208" s="169">
        <f t="shared" si="1779"/>
        <v>0</v>
      </c>
      <c r="ED208" s="60"/>
      <c r="EE208" s="60"/>
      <c r="EF208" s="60"/>
      <c r="EG208" s="60"/>
      <c r="EH208" s="60"/>
      <c r="EI208" s="60"/>
      <c r="EJ208" s="60"/>
      <c r="EK208" s="60"/>
      <c r="EL208" s="60"/>
      <c r="EM208" s="60"/>
      <c r="EN208" s="61"/>
      <c r="EO208" s="60"/>
      <c r="EP208" s="60"/>
      <c r="EQ208" s="60"/>
      <c r="ER208" s="110"/>
      <c r="ES208" s="169">
        <f t="shared" si="1780"/>
        <v>0</v>
      </c>
      <c r="ET208" s="60"/>
      <c r="EU208" s="60"/>
      <c r="EV208" s="60"/>
      <c r="EW208" s="60"/>
      <c r="EX208" s="60"/>
      <c r="EY208" s="60"/>
      <c r="EZ208" s="60"/>
      <c r="FA208" s="60"/>
      <c r="FB208" s="60"/>
      <c r="FC208" s="60"/>
      <c r="FD208" s="61"/>
      <c r="FE208" s="60"/>
      <c r="FF208" s="60"/>
      <c r="FG208" s="60"/>
      <c r="FH208" s="110"/>
      <c r="FI208" s="169">
        <f t="shared" si="1781"/>
        <v>0</v>
      </c>
      <c r="FJ208" s="60"/>
      <c r="FK208" s="60"/>
      <c r="FL208" s="60"/>
      <c r="FM208" s="60"/>
      <c r="FN208" s="60"/>
      <c r="FO208" s="60"/>
      <c r="FP208" s="60"/>
      <c r="FQ208" s="60"/>
      <c r="FR208" s="60"/>
      <c r="FS208" s="60"/>
      <c r="FT208" s="61"/>
      <c r="FU208" s="60"/>
      <c r="FV208" s="60"/>
      <c r="FW208" s="60"/>
      <c r="FX208" s="110"/>
      <c r="FY208" s="169">
        <f t="shared" si="1782"/>
        <v>0</v>
      </c>
      <c r="FZ208" s="60"/>
      <c r="GA208" s="60"/>
      <c r="GB208" s="60"/>
      <c r="GC208" s="60"/>
      <c r="GD208" s="60"/>
      <c r="GE208" s="60"/>
      <c r="GF208" s="60"/>
      <c r="GG208" s="60"/>
      <c r="GH208" s="60"/>
      <c r="GI208" s="60"/>
      <c r="GJ208" s="61"/>
      <c r="GK208" s="60"/>
      <c r="GL208" s="60"/>
      <c r="GM208" s="60"/>
      <c r="GN208" s="110"/>
      <c r="GO208" s="169">
        <f t="shared" si="1783"/>
        <v>0</v>
      </c>
      <c r="GP208" s="60"/>
      <c r="GQ208" s="60"/>
      <c r="GR208" s="60"/>
      <c r="GS208" s="60"/>
      <c r="GT208" s="60"/>
      <c r="GU208" s="60"/>
      <c r="GV208" s="60"/>
      <c r="GW208" s="60"/>
      <c r="GX208" s="60"/>
      <c r="GY208" s="60"/>
      <c r="GZ208" s="61"/>
      <c r="HA208" s="60"/>
      <c r="HB208" s="60"/>
      <c r="HC208" s="60"/>
      <c r="HD208" s="60"/>
      <c r="HE208" s="60"/>
      <c r="HF208" s="60"/>
      <c r="HG208" s="60"/>
      <c r="HH208" s="60"/>
      <c r="HI208" s="60"/>
      <c r="HJ208" s="60"/>
      <c r="HK208" s="60"/>
      <c r="HL208" s="60"/>
      <c r="HM208" s="60"/>
      <c r="HN208" s="110"/>
      <c r="HO208" s="172"/>
      <c r="HP208" s="173"/>
      <c r="HQ208" s="169">
        <f t="shared" si="1784"/>
        <v>0</v>
      </c>
      <c r="HR208" s="60"/>
      <c r="HS208" s="60"/>
      <c r="HT208" s="60"/>
      <c r="HU208" s="60"/>
      <c r="HV208" s="60"/>
      <c r="HW208" s="60"/>
      <c r="HX208" s="60"/>
      <c r="HY208" s="60"/>
      <c r="HZ208" s="60"/>
      <c r="IA208" s="60"/>
      <c r="IB208" s="61"/>
      <c r="IC208" s="60"/>
      <c r="ID208" s="60"/>
      <c r="IE208" s="60"/>
      <c r="IF208" s="110"/>
      <c r="IG208" s="169">
        <f t="shared" si="1785"/>
        <v>0</v>
      </c>
      <c r="IH208" s="60"/>
      <c r="II208" s="60"/>
      <c r="IJ208" s="60"/>
      <c r="IK208" s="60"/>
      <c r="IL208" s="60"/>
      <c r="IM208" s="60"/>
      <c r="IN208" s="60"/>
      <c r="IO208" s="60"/>
      <c r="IP208" s="60"/>
      <c r="IQ208" s="60"/>
      <c r="IR208" s="61"/>
      <c r="IS208" s="60"/>
      <c r="IT208" s="60"/>
      <c r="IU208" s="60"/>
      <c r="IV208" s="110"/>
      <c r="IW208" s="169">
        <f t="shared" si="1786"/>
        <v>0</v>
      </c>
      <c r="IX208" s="60"/>
      <c r="IY208" s="60"/>
      <c r="IZ208" s="60"/>
      <c r="JA208" s="60"/>
      <c r="JB208" s="60"/>
      <c r="JC208" s="60"/>
      <c r="JD208" s="60"/>
      <c r="JE208" s="60"/>
      <c r="JF208" s="60"/>
      <c r="JG208" s="60"/>
      <c r="JH208" s="61"/>
      <c r="JI208" s="60"/>
      <c r="JJ208" s="60"/>
      <c r="JK208" s="60"/>
      <c r="JL208" s="110"/>
      <c r="JM208" s="169">
        <f t="shared" si="1787"/>
        <v>0</v>
      </c>
      <c r="JN208" s="60"/>
      <c r="JO208" s="60"/>
      <c r="JP208" s="60"/>
      <c r="JQ208" s="60"/>
      <c r="JR208" s="60"/>
      <c r="JS208" s="60"/>
      <c r="JT208" s="60"/>
      <c r="JU208" s="60"/>
      <c r="JV208" s="60"/>
      <c r="JW208" s="60"/>
      <c r="JX208" s="61"/>
      <c r="JY208" s="60"/>
      <c r="JZ208" s="60"/>
      <c r="KA208" s="60"/>
      <c r="KB208" s="110"/>
      <c r="KC208" s="169">
        <f t="shared" si="1788"/>
        <v>0</v>
      </c>
      <c r="KD208" s="60"/>
      <c r="KE208" s="60"/>
      <c r="KF208" s="60"/>
      <c r="KG208" s="60"/>
      <c r="KH208" s="60"/>
      <c r="KI208" s="60"/>
      <c r="KJ208" s="60"/>
      <c r="KK208" s="60"/>
      <c r="KL208" s="60"/>
      <c r="KM208" s="60"/>
      <c r="KN208" s="61"/>
      <c r="KO208" s="60"/>
      <c r="KP208" s="60"/>
      <c r="KQ208" s="60"/>
      <c r="KR208" s="60"/>
      <c r="KS208" s="60"/>
      <c r="KT208" s="60"/>
      <c r="KU208" s="60"/>
      <c r="KV208" s="60"/>
      <c r="KW208" s="60"/>
      <c r="KX208" s="60"/>
      <c r="KY208" s="60"/>
      <c r="KZ208" s="60"/>
      <c r="LA208" s="60"/>
      <c r="LB208" s="110"/>
      <c r="LC208" s="173"/>
      <c r="LD208" s="169">
        <f t="shared" si="1789"/>
        <v>0</v>
      </c>
      <c r="LE208" s="60"/>
      <c r="LF208" s="60"/>
      <c r="LG208" s="60"/>
      <c r="LH208" s="60"/>
      <c r="LI208" s="60"/>
      <c r="LJ208" s="60"/>
      <c r="LK208" s="60"/>
      <c r="LL208" s="60"/>
      <c r="LM208" s="60"/>
      <c r="LN208" s="60"/>
      <c r="LO208" s="61"/>
      <c r="LP208" s="60"/>
      <c r="LQ208" s="60"/>
      <c r="LR208" s="60"/>
      <c r="LS208" s="110"/>
      <c r="LT208" s="169">
        <f t="shared" si="1790"/>
        <v>0</v>
      </c>
      <c r="LU208" s="60"/>
      <c r="LV208" s="60"/>
      <c r="LW208" s="60"/>
      <c r="LX208" s="60"/>
      <c r="LY208" s="60"/>
      <c r="LZ208" s="60"/>
      <c r="MA208" s="60"/>
      <c r="MB208" s="60"/>
      <c r="MC208" s="60"/>
      <c r="MD208" s="60"/>
      <c r="ME208" s="61"/>
      <c r="MF208" s="60"/>
      <c r="MG208" s="60"/>
      <c r="MH208" s="60"/>
      <c r="MI208" s="110"/>
      <c r="MJ208" s="169">
        <f t="shared" si="1791"/>
        <v>0</v>
      </c>
      <c r="MK208" s="60"/>
      <c r="ML208" s="60"/>
      <c r="MM208" s="60"/>
      <c r="MN208" s="60"/>
      <c r="MO208" s="60"/>
      <c r="MP208" s="60"/>
      <c r="MQ208" s="60"/>
      <c r="MR208" s="60"/>
      <c r="MS208" s="60"/>
      <c r="MT208" s="60"/>
      <c r="MU208" s="61"/>
      <c r="MV208" s="60"/>
      <c r="MW208" s="60"/>
      <c r="MX208" s="60"/>
      <c r="MY208" s="110"/>
      <c r="MZ208" s="169">
        <f t="shared" si="1792"/>
        <v>0</v>
      </c>
      <c r="NA208" s="60"/>
      <c r="NB208" s="60"/>
      <c r="NC208" s="60"/>
      <c r="ND208" s="60"/>
      <c r="NE208" s="60"/>
      <c r="NF208" s="60"/>
      <c r="NG208" s="60"/>
      <c r="NH208" s="60"/>
      <c r="NI208" s="60"/>
      <c r="NJ208" s="60"/>
      <c r="NK208" s="61"/>
      <c r="NL208" s="60"/>
      <c r="NM208" s="60"/>
      <c r="NN208" s="60"/>
      <c r="NO208" s="110"/>
      <c r="NP208" s="169">
        <f t="shared" si="1793"/>
        <v>0</v>
      </c>
      <c r="NQ208" s="60"/>
      <c r="NR208" s="60"/>
      <c r="NS208" s="60"/>
      <c r="NT208" s="60"/>
      <c r="NU208" s="60"/>
      <c r="NV208" s="60"/>
      <c r="NW208" s="60"/>
      <c r="NX208" s="60"/>
      <c r="NY208" s="60"/>
      <c r="NZ208" s="60"/>
      <c r="OA208" s="61"/>
      <c r="OB208" s="60"/>
      <c r="OC208" s="60"/>
      <c r="OD208" s="60"/>
      <c r="OE208" s="110"/>
      <c r="OF208" s="169">
        <f t="shared" si="1794"/>
        <v>0</v>
      </c>
      <c r="OG208" s="60"/>
      <c r="OH208" s="60"/>
      <c r="OI208" s="60"/>
      <c r="OJ208" s="60"/>
      <c r="OK208" s="60"/>
      <c r="OL208" s="60"/>
      <c r="OM208" s="60"/>
      <c r="ON208" s="60"/>
      <c r="OO208" s="60"/>
      <c r="OP208" s="60"/>
      <c r="OQ208" s="61"/>
      <c r="OR208" s="60"/>
      <c r="OS208" s="60"/>
      <c r="OT208" s="60"/>
      <c r="OU208" s="110"/>
      <c r="OV208" s="169">
        <f t="shared" si="1795"/>
        <v>0</v>
      </c>
      <c r="OW208" s="60"/>
      <c r="OX208" s="60"/>
      <c r="OY208" s="60"/>
      <c r="OZ208" s="60"/>
      <c r="PA208" s="60"/>
      <c r="PB208" s="60"/>
      <c r="PC208" s="60"/>
      <c r="PD208" s="60"/>
      <c r="PE208" s="60"/>
      <c r="PF208" s="60"/>
      <c r="PG208" s="61"/>
      <c r="PH208" s="60"/>
      <c r="PI208" s="60"/>
      <c r="PJ208" s="60"/>
      <c r="PK208" s="110"/>
      <c r="PL208" s="169">
        <f t="shared" si="1796"/>
        <v>0</v>
      </c>
      <c r="PM208" s="60"/>
      <c r="PN208" s="60"/>
      <c r="PO208" s="60"/>
      <c r="PP208" s="60"/>
      <c r="PQ208" s="60"/>
      <c r="PR208" s="60"/>
      <c r="PS208" s="60"/>
      <c r="PT208" s="60"/>
      <c r="PU208" s="60"/>
      <c r="PV208" s="60"/>
      <c r="PW208" s="61"/>
      <c r="PX208" s="60"/>
      <c r="PY208" s="60"/>
      <c r="PZ208" s="60"/>
      <c r="QA208" s="110"/>
      <c r="QB208" s="169">
        <f t="shared" si="1797"/>
        <v>0</v>
      </c>
      <c r="QC208" s="60"/>
      <c r="QD208" s="60"/>
      <c r="QE208" s="60"/>
      <c r="QF208" s="60"/>
      <c r="QG208" s="60"/>
      <c r="QH208" s="60"/>
      <c r="QI208" s="60"/>
      <c r="QJ208" s="60"/>
      <c r="QK208" s="60"/>
      <c r="QL208" s="60"/>
      <c r="QM208" s="61"/>
      <c r="QN208" s="60"/>
      <c r="QO208" s="60"/>
      <c r="QP208" s="60"/>
      <c r="QQ208" s="110"/>
      <c r="QR208" s="169">
        <f t="shared" si="1798"/>
        <v>0</v>
      </c>
      <c r="QS208" s="60"/>
      <c r="QT208" s="60"/>
      <c r="QU208" s="60"/>
      <c r="QV208" s="60"/>
      <c r="QW208" s="60"/>
      <c r="QX208" s="60"/>
      <c r="QY208" s="60"/>
      <c r="QZ208" s="60"/>
      <c r="RA208" s="60"/>
      <c r="RB208" s="60"/>
      <c r="RC208" s="61"/>
      <c r="RD208" s="60"/>
      <c r="RE208" s="60"/>
      <c r="RF208" s="60"/>
      <c r="RG208" s="60"/>
      <c r="RH208" s="60"/>
      <c r="RI208" s="60"/>
      <c r="RJ208" s="60"/>
      <c r="RK208" s="60"/>
      <c r="RL208" s="60"/>
      <c r="RM208" s="60"/>
      <c r="RN208" s="60"/>
      <c r="RO208" s="60"/>
      <c r="RP208" s="60"/>
      <c r="RQ208" s="110"/>
      <c r="RR208" s="173"/>
      <c r="RS208" s="169">
        <f t="shared" si="1799"/>
        <v>0</v>
      </c>
      <c r="RT208" s="60"/>
      <c r="RU208" s="60"/>
      <c r="RV208" s="60"/>
      <c r="RW208" s="60"/>
      <c r="RX208" s="60"/>
      <c r="RY208" s="60"/>
      <c r="RZ208" s="60"/>
      <c r="SA208" s="60"/>
      <c r="SB208" s="60"/>
      <c r="SC208" s="60"/>
      <c r="SD208" s="61"/>
      <c r="SE208" s="60"/>
      <c r="SF208" s="60"/>
      <c r="SG208" s="60"/>
      <c r="SH208" s="110"/>
      <c r="SI208" s="169">
        <f t="shared" si="1800"/>
        <v>0</v>
      </c>
      <c r="SJ208" s="60"/>
      <c r="SK208" s="60"/>
      <c r="SL208" s="60"/>
      <c r="SM208" s="60"/>
      <c r="SN208" s="60"/>
      <c r="SO208" s="60"/>
      <c r="SP208" s="60"/>
      <c r="SQ208" s="60"/>
      <c r="SR208" s="60"/>
      <c r="SS208" s="60"/>
      <c r="ST208" s="61"/>
      <c r="SU208" s="60"/>
      <c r="SV208" s="60"/>
      <c r="SW208" s="60"/>
      <c r="SX208" s="110"/>
      <c r="SY208" s="169">
        <f t="shared" si="1801"/>
        <v>0</v>
      </c>
      <c r="SZ208" s="60"/>
      <c r="TA208" s="60"/>
      <c r="TB208" s="60"/>
      <c r="TC208" s="60"/>
      <c r="TD208" s="60"/>
      <c r="TE208" s="60"/>
      <c r="TF208" s="60"/>
      <c r="TG208" s="60"/>
      <c r="TH208" s="60"/>
      <c r="TI208" s="60"/>
      <c r="TJ208" s="61"/>
      <c r="TK208" s="60"/>
      <c r="TL208" s="60"/>
      <c r="TM208" s="60"/>
      <c r="TN208" s="110"/>
      <c r="TO208" s="169">
        <f t="shared" si="1802"/>
        <v>0</v>
      </c>
      <c r="TP208" s="60"/>
      <c r="TQ208" s="60"/>
      <c r="TR208" s="60"/>
      <c r="TS208" s="60"/>
      <c r="TT208" s="60"/>
      <c r="TU208" s="60"/>
      <c r="TV208" s="60"/>
      <c r="TW208" s="60"/>
      <c r="TX208" s="60"/>
      <c r="TY208" s="60"/>
      <c r="TZ208" s="61"/>
      <c r="UA208" s="60"/>
      <c r="UB208" s="60"/>
      <c r="UC208" s="60"/>
      <c r="UD208" s="110"/>
      <c r="UE208" s="169">
        <f t="shared" si="1803"/>
        <v>0</v>
      </c>
      <c r="UF208" s="60"/>
      <c r="UG208" s="60"/>
      <c r="UH208" s="60"/>
      <c r="UI208" s="60"/>
      <c r="UJ208" s="60"/>
      <c r="UK208" s="60"/>
      <c r="UL208" s="60"/>
      <c r="UM208" s="60"/>
      <c r="UN208" s="60"/>
      <c r="UO208" s="60"/>
      <c r="UP208" s="61"/>
      <c r="UQ208" s="60"/>
      <c r="UR208" s="60"/>
      <c r="US208" s="60"/>
      <c r="UT208" s="60"/>
      <c r="UU208" s="60"/>
      <c r="UV208" s="60"/>
      <c r="UW208" s="60"/>
      <c r="UX208" s="60"/>
      <c r="UY208" s="60"/>
      <c r="UZ208" s="60"/>
      <c r="VA208" s="60"/>
      <c r="VB208" s="60"/>
      <c r="VC208" s="60"/>
      <c r="VD208" s="110"/>
      <c r="VE208" s="10" t="str">
        <f t="shared" si="1698"/>
        <v>-</v>
      </c>
    </row>
    <row r="209" spans="1:577" ht="20.149999999999999" customHeight="1">
      <c r="A209" s="19"/>
      <c r="B209" s="19">
        <v>6698</v>
      </c>
      <c r="C209" s="19"/>
      <c r="D209" s="20" t="s">
        <v>196</v>
      </c>
      <c r="E209" s="190">
        <f t="shared" ref="E209:BP209" si="1804">SUM(E210:E211)</f>
        <v>0</v>
      </c>
      <c r="F209" s="191">
        <f t="shared" si="1804"/>
        <v>0</v>
      </c>
      <c r="G209" s="191">
        <f t="shared" si="1804"/>
        <v>0</v>
      </c>
      <c r="H209" s="192">
        <f t="shared" si="1804"/>
        <v>0</v>
      </c>
      <c r="I209" s="228">
        <f t="shared" si="1804"/>
        <v>0</v>
      </c>
      <c r="J209" s="191">
        <f t="shared" si="1804"/>
        <v>0</v>
      </c>
      <c r="K209" s="59">
        <f t="shared" si="1804"/>
        <v>0</v>
      </c>
      <c r="L209" s="58">
        <f t="shared" si="1804"/>
        <v>0</v>
      </c>
      <c r="M209" s="58">
        <f t="shared" si="1804"/>
        <v>0</v>
      </c>
      <c r="N209" s="58">
        <f t="shared" si="1804"/>
        <v>0</v>
      </c>
      <c r="O209" s="58">
        <f t="shared" si="1804"/>
        <v>0</v>
      </c>
      <c r="P209" s="58">
        <f t="shared" si="1804"/>
        <v>0</v>
      </c>
      <c r="Q209" s="58">
        <f t="shared" si="1804"/>
        <v>0</v>
      </c>
      <c r="R209" s="58">
        <f t="shared" si="1804"/>
        <v>0</v>
      </c>
      <c r="S209" s="58">
        <f t="shared" si="1804"/>
        <v>0</v>
      </c>
      <c r="T209" s="58">
        <f t="shared" si="1804"/>
        <v>0</v>
      </c>
      <c r="U209" s="59">
        <f t="shared" si="1804"/>
        <v>0</v>
      </c>
      <c r="V209" s="58">
        <f t="shared" si="1804"/>
        <v>0</v>
      </c>
      <c r="W209" s="58">
        <f t="shared" si="1804"/>
        <v>0</v>
      </c>
      <c r="X209" s="58">
        <f t="shared" si="1804"/>
        <v>0</v>
      </c>
      <c r="Y209" s="109">
        <f t="shared" si="1804"/>
        <v>0</v>
      </c>
      <c r="Z209" s="59">
        <f t="shared" si="1804"/>
        <v>0</v>
      </c>
      <c r="AA209" s="58">
        <f t="shared" si="1804"/>
        <v>0</v>
      </c>
      <c r="AB209" s="58">
        <f t="shared" si="1804"/>
        <v>0</v>
      </c>
      <c r="AC209" s="58">
        <f t="shared" si="1804"/>
        <v>0</v>
      </c>
      <c r="AD209" s="58">
        <f t="shared" si="1804"/>
        <v>0</v>
      </c>
      <c r="AE209" s="58">
        <f t="shared" si="1804"/>
        <v>0</v>
      </c>
      <c r="AF209" s="58">
        <f t="shared" si="1804"/>
        <v>0</v>
      </c>
      <c r="AG209" s="58">
        <f t="shared" si="1804"/>
        <v>0</v>
      </c>
      <c r="AH209" s="58">
        <f t="shared" si="1804"/>
        <v>0</v>
      </c>
      <c r="AI209" s="58">
        <f t="shared" si="1804"/>
        <v>0</v>
      </c>
      <c r="AJ209" s="58">
        <f t="shared" si="1804"/>
        <v>0</v>
      </c>
      <c r="AK209" s="59">
        <f t="shared" si="1804"/>
        <v>0</v>
      </c>
      <c r="AL209" s="58">
        <f t="shared" si="1804"/>
        <v>0</v>
      </c>
      <c r="AM209" s="58">
        <f t="shared" si="1804"/>
        <v>0</v>
      </c>
      <c r="AN209" s="58">
        <f t="shared" si="1804"/>
        <v>0</v>
      </c>
      <c r="AO209" s="109">
        <f t="shared" si="1804"/>
        <v>0</v>
      </c>
      <c r="AP209" s="59">
        <f t="shared" si="1804"/>
        <v>0</v>
      </c>
      <c r="AQ209" s="58">
        <f t="shared" si="1804"/>
        <v>0</v>
      </c>
      <c r="AR209" s="58">
        <f t="shared" si="1804"/>
        <v>0</v>
      </c>
      <c r="AS209" s="58">
        <f t="shared" si="1804"/>
        <v>0</v>
      </c>
      <c r="AT209" s="58">
        <f t="shared" si="1804"/>
        <v>0</v>
      </c>
      <c r="AU209" s="58">
        <f t="shared" si="1804"/>
        <v>0</v>
      </c>
      <c r="AV209" s="58">
        <f t="shared" si="1804"/>
        <v>0</v>
      </c>
      <c r="AW209" s="58">
        <f t="shared" si="1804"/>
        <v>0</v>
      </c>
      <c r="AX209" s="58">
        <f t="shared" si="1804"/>
        <v>0</v>
      </c>
      <c r="AY209" s="58">
        <f t="shared" si="1804"/>
        <v>0</v>
      </c>
      <c r="AZ209" s="58">
        <f t="shared" si="1804"/>
        <v>0</v>
      </c>
      <c r="BA209" s="59">
        <f t="shared" si="1804"/>
        <v>0</v>
      </c>
      <c r="BB209" s="58">
        <f t="shared" si="1804"/>
        <v>0</v>
      </c>
      <c r="BC209" s="58">
        <f t="shared" si="1804"/>
        <v>0</v>
      </c>
      <c r="BD209" s="58">
        <f t="shared" si="1804"/>
        <v>0</v>
      </c>
      <c r="BE209" s="109">
        <f t="shared" si="1804"/>
        <v>0</v>
      </c>
      <c r="BF209" s="59">
        <f t="shared" si="1804"/>
        <v>0</v>
      </c>
      <c r="BG209" s="58">
        <f t="shared" si="1804"/>
        <v>0</v>
      </c>
      <c r="BH209" s="58">
        <f t="shared" si="1804"/>
        <v>0</v>
      </c>
      <c r="BI209" s="58">
        <f t="shared" si="1804"/>
        <v>0</v>
      </c>
      <c r="BJ209" s="58">
        <f t="shared" si="1804"/>
        <v>0</v>
      </c>
      <c r="BK209" s="58">
        <f t="shared" si="1804"/>
        <v>0</v>
      </c>
      <c r="BL209" s="58">
        <f t="shared" si="1804"/>
        <v>0</v>
      </c>
      <c r="BM209" s="58">
        <f t="shared" si="1804"/>
        <v>0</v>
      </c>
      <c r="BN209" s="58">
        <f t="shared" si="1804"/>
        <v>0</v>
      </c>
      <c r="BO209" s="58">
        <f t="shared" si="1804"/>
        <v>0</v>
      </c>
      <c r="BP209" s="58">
        <f t="shared" si="1804"/>
        <v>0</v>
      </c>
      <c r="BQ209" s="59">
        <f t="shared" ref="BQ209:EM209" si="1805">SUM(BQ210:BQ211)</f>
        <v>0</v>
      </c>
      <c r="BR209" s="58">
        <f t="shared" si="1805"/>
        <v>0</v>
      </c>
      <c r="BS209" s="58">
        <f t="shared" si="1805"/>
        <v>0</v>
      </c>
      <c r="BT209" s="58">
        <f t="shared" si="1805"/>
        <v>0</v>
      </c>
      <c r="BU209" s="109">
        <f t="shared" si="1805"/>
        <v>0</v>
      </c>
      <c r="BV209" s="59">
        <f t="shared" si="1805"/>
        <v>0</v>
      </c>
      <c r="BW209" s="58">
        <f t="shared" si="1805"/>
        <v>0</v>
      </c>
      <c r="BX209" s="58">
        <f t="shared" si="1805"/>
        <v>0</v>
      </c>
      <c r="BY209" s="58">
        <f t="shared" si="1805"/>
        <v>0</v>
      </c>
      <c r="BZ209" s="58">
        <f t="shared" si="1805"/>
        <v>0</v>
      </c>
      <c r="CA209" s="58">
        <f t="shared" si="1805"/>
        <v>0</v>
      </c>
      <c r="CB209" s="58">
        <f t="shared" si="1805"/>
        <v>0</v>
      </c>
      <c r="CC209" s="58">
        <f t="shared" si="1805"/>
        <v>0</v>
      </c>
      <c r="CD209" s="58">
        <f t="shared" si="1805"/>
        <v>0</v>
      </c>
      <c r="CE209" s="58">
        <f t="shared" si="1805"/>
        <v>0</v>
      </c>
      <c r="CF209" s="58">
        <f t="shared" si="1805"/>
        <v>0</v>
      </c>
      <c r="CG209" s="59">
        <f t="shared" si="1805"/>
        <v>0</v>
      </c>
      <c r="CH209" s="58">
        <f t="shared" si="1805"/>
        <v>0</v>
      </c>
      <c r="CI209" s="58">
        <f t="shared" si="1805"/>
        <v>0</v>
      </c>
      <c r="CJ209" s="58">
        <f t="shared" si="1805"/>
        <v>0</v>
      </c>
      <c r="CK209" s="58">
        <f t="shared" si="1805"/>
        <v>0</v>
      </c>
      <c r="CL209" s="58">
        <f t="shared" si="1805"/>
        <v>0</v>
      </c>
      <c r="CM209" s="58">
        <f t="shared" si="1805"/>
        <v>0</v>
      </c>
      <c r="CN209" s="58">
        <f t="shared" si="1805"/>
        <v>0</v>
      </c>
      <c r="CO209" s="58">
        <f t="shared" si="1805"/>
        <v>0</v>
      </c>
      <c r="CP209" s="58">
        <f t="shared" si="1805"/>
        <v>0</v>
      </c>
      <c r="CQ209" s="58">
        <f t="shared" si="1805"/>
        <v>0</v>
      </c>
      <c r="CR209" s="58">
        <f t="shared" si="1805"/>
        <v>0</v>
      </c>
      <c r="CS209" s="58">
        <f t="shared" si="1805"/>
        <v>0</v>
      </c>
      <c r="CT209" s="58">
        <f t="shared" si="1805"/>
        <v>0</v>
      </c>
      <c r="CU209" s="109">
        <f t="shared" si="1805"/>
        <v>0</v>
      </c>
      <c r="CV209" s="152">
        <f t="shared" si="1805"/>
        <v>0</v>
      </c>
      <c r="CW209" s="59">
        <f t="shared" si="1805"/>
        <v>0</v>
      </c>
      <c r="CX209" s="58">
        <f t="shared" si="1805"/>
        <v>0</v>
      </c>
      <c r="CY209" s="58">
        <f t="shared" si="1805"/>
        <v>0</v>
      </c>
      <c r="CZ209" s="58">
        <f t="shared" si="1805"/>
        <v>0</v>
      </c>
      <c r="DA209" s="58">
        <f t="shared" si="1805"/>
        <v>0</v>
      </c>
      <c r="DB209" s="58">
        <f t="shared" si="1805"/>
        <v>0</v>
      </c>
      <c r="DC209" s="58">
        <f t="shared" si="1805"/>
        <v>0</v>
      </c>
      <c r="DD209" s="58">
        <f t="shared" si="1805"/>
        <v>0</v>
      </c>
      <c r="DE209" s="58">
        <f t="shared" si="1805"/>
        <v>0</v>
      </c>
      <c r="DF209" s="58">
        <f t="shared" si="1805"/>
        <v>0</v>
      </c>
      <c r="DG209" s="58">
        <f t="shared" si="1805"/>
        <v>0</v>
      </c>
      <c r="DH209" s="59">
        <f t="shared" si="1805"/>
        <v>0</v>
      </c>
      <c r="DI209" s="58">
        <f t="shared" si="1805"/>
        <v>0</v>
      </c>
      <c r="DJ209" s="58">
        <f t="shared" si="1805"/>
        <v>0</v>
      </c>
      <c r="DK209" s="58">
        <f t="shared" si="1805"/>
        <v>0</v>
      </c>
      <c r="DL209" s="109">
        <f t="shared" si="1805"/>
        <v>0</v>
      </c>
      <c r="DM209" s="59">
        <f t="shared" si="1805"/>
        <v>0</v>
      </c>
      <c r="DN209" s="58">
        <f t="shared" si="1805"/>
        <v>0</v>
      </c>
      <c r="DO209" s="58">
        <f t="shared" si="1805"/>
        <v>0</v>
      </c>
      <c r="DP209" s="58">
        <f t="shared" si="1805"/>
        <v>0</v>
      </c>
      <c r="DQ209" s="58">
        <f t="shared" si="1805"/>
        <v>0</v>
      </c>
      <c r="DR209" s="58">
        <f t="shared" si="1805"/>
        <v>0</v>
      </c>
      <c r="DS209" s="58">
        <f t="shared" si="1805"/>
        <v>0</v>
      </c>
      <c r="DT209" s="58">
        <f t="shared" si="1805"/>
        <v>0</v>
      </c>
      <c r="DU209" s="58">
        <f t="shared" si="1805"/>
        <v>0</v>
      </c>
      <c r="DV209" s="58">
        <f t="shared" si="1805"/>
        <v>0</v>
      </c>
      <c r="DW209" s="58">
        <f t="shared" si="1805"/>
        <v>0</v>
      </c>
      <c r="DX209" s="59">
        <f t="shared" si="1805"/>
        <v>0</v>
      </c>
      <c r="DY209" s="58">
        <f t="shared" si="1805"/>
        <v>0</v>
      </c>
      <c r="DZ209" s="58">
        <f t="shared" si="1805"/>
        <v>0</v>
      </c>
      <c r="EA209" s="58">
        <f t="shared" si="1805"/>
        <v>0</v>
      </c>
      <c r="EB209" s="109">
        <f t="shared" si="1805"/>
        <v>0</v>
      </c>
      <c r="EC209" s="59">
        <f t="shared" si="1805"/>
        <v>0</v>
      </c>
      <c r="ED209" s="58">
        <f t="shared" si="1805"/>
        <v>0</v>
      </c>
      <c r="EE209" s="58">
        <f t="shared" si="1805"/>
        <v>0</v>
      </c>
      <c r="EF209" s="58">
        <f t="shared" si="1805"/>
        <v>0</v>
      </c>
      <c r="EG209" s="58">
        <f t="shared" si="1805"/>
        <v>0</v>
      </c>
      <c r="EH209" s="58">
        <f t="shared" si="1805"/>
        <v>0</v>
      </c>
      <c r="EI209" s="58">
        <f t="shared" si="1805"/>
        <v>0</v>
      </c>
      <c r="EJ209" s="58">
        <f t="shared" si="1805"/>
        <v>0</v>
      </c>
      <c r="EK209" s="58">
        <f t="shared" si="1805"/>
        <v>0</v>
      </c>
      <c r="EL209" s="58">
        <f t="shared" si="1805"/>
        <v>0</v>
      </c>
      <c r="EM209" s="58">
        <f t="shared" si="1805"/>
        <v>0</v>
      </c>
      <c r="EN209" s="59">
        <f t="shared" ref="EN209:GY209" si="1806">SUM(EN210:EN211)</f>
        <v>0</v>
      </c>
      <c r="EO209" s="58">
        <f t="shared" si="1806"/>
        <v>0</v>
      </c>
      <c r="EP209" s="58">
        <f t="shared" si="1806"/>
        <v>0</v>
      </c>
      <c r="EQ209" s="58">
        <f t="shared" si="1806"/>
        <v>0</v>
      </c>
      <c r="ER209" s="109">
        <f t="shared" si="1806"/>
        <v>0</v>
      </c>
      <c r="ES209" s="59">
        <f t="shared" si="1806"/>
        <v>0</v>
      </c>
      <c r="ET209" s="58">
        <f t="shared" si="1806"/>
        <v>0</v>
      </c>
      <c r="EU209" s="58">
        <f t="shared" si="1806"/>
        <v>0</v>
      </c>
      <c r="EV209" s="58">
        <f t="shared" si="1806"/>
        <v>0</v>
      </c>
      <c r="EW209" s="58">
        <f t="shared" si="1806"/>
        <v>0</v>
      </c>
      <c r="EX209" s="58">
        <f t="shared" si="1806"/>
        <v>0</v>
      </c>
      <c r="EY209" s="58">
        <f t="shared" si="1806"/>
        <v>0</v>
      </c>
      <c r="EZ209" s="58">
        <f t="shared" si="1806"/>
        <v>0</v>
      </c>
      <c r="FA209" s="58">
        <f t="shared" si="1806"/>
        <v>0</v>
      </c>
      <c r="FB209" s="58">
        <f t="shared" si="1806"/>
        <v>0</v>
      </c>
      <c r="FC209" s="58">
        <f t="shared" si="1806"/>
        <v>0</v>
      </c>
      <c r="FD209" s="59">
        <f t="shared" si="1806"/>
        <v>0</v>
      </c>
      <c r="FE209" s="58">
        <f t="shared" si="1806"/>
        <v>0</v>
      </c>
      <c r="FF209" s="58">
        <f t="shared" si="1806"/>
        <v>0</v>
      </c>
      <c r="FG209" s="58">
        <f t="shared" si="1806"/>
        <v>0</v>
      </c>
      <c r="FH209" s="109">
        <f t="shared" si="1806"/>
        <v>0</v>
      </c>
      <c r="FI209" s="59">
        <f t="shared" si="1806"/>
        <v>0</v>
      </c>
      <c r="FJ209" s="58">
        <f t="shared" si="1806"/>
        <v>0</v>
      </c>
      <c r="FK209" s="58">
        <f t="shared" si="1806"/>
        <v>0</v>
      </c>
      <c r="FL209" s="58">
        <f t="shared" si="1806"/>
        <v>0</v>
      </c>
      <c r="FM209" s="58">
        <f t="shared" si="1806"/>
        <v>0</v>
      </c>
      <c r="FN209" s="58">
        <f t="shared" si="1806"/>
        <v>0</v>
      </c>
      <c r="FO209" s="58">
        <f t="shared" si="1806"/>
        <v>0</v>
      </c>
      <c r="FP209" s="58">
        <f t="shared" si="1806"/>
        <v>0</v>
      </c>
      <c r="FQ209" s="58">
        <f t="shared" si="1806"/>
        <v>0</v>
      </c>
      <c r="FR209" s="58">
        <f t="shared" si="1806"/>
        <v>0</v>
      </c>
      <c r="FS209" s="58">
        <f t="shared" si="1806"/>
        <v>0</v>
      </c>
      <c r="FT209" s="59">
        <f t="shared" si="1806"/>
        <v>0</v>
      </c>
      <c r="FU209" s="58">
        <f t="shared" si="1806"/>
        <v>0</v>
      </c>
      <c r="FV209" s="58">
        <f t="shared" si="1806"/>
        <v>0</v>
      </c>
      <c r="FW209" s="58">
        <f t="shared" si="1806"/>
        <v>0</v>
      </c>
      <c r="FX209" s="109">
        <f t="shared" si="1806"/>
        <v>0</v>
      </c>
      <c r="FY209" s="59">
        <f t="shared" si="1806"/>
        <v>0</v>
      </c>
      <c r="FZ209" s="58">
        <f t="shared" si="1806"/>
        <v>0</v>
      </c>
      <c r="GA209" s="58">
        <f t="shared" si="1806"/>
        <v>0</v>
      </c>
      <c r="GB209" s="58">
        <f t="shared" si="1806"/>
        <v>0</v>
      </c>
      <c r="GC209" s="58">
        <f t="shared" si="1806"/>
        <v>0</v>
      </c>
      <c r="GD209" s="58">
        <f t="shared" si="1806"/>
        <v>0</v>
      </c>
      <c r="GE209" s="58">
        <f t="shared" si="1806"/>
        <v>0</v>
      </c>
      <c r="GF209" s="58">
        <f t="shared" si="1806"/>
        <v>0</v>
      </c>
      <c r="GG209" s="58">
        <f t="shared" si="1806"/>
        <v>0</v>
      </c>
      <c r="GH209" s="58">
        <f t="shared" si="1806"/>
        <v>0</v>
      </c>
      <c r="GI209" s="58">
        <f t="shared" si="1806"/>
        <v>0</v>
      </c>
      <c r="GJ209" s="59">
        <f t="shared" si="1806"/>
        <v>0</v>
      </c>
      <c r="GK209" s="58">
        <f t="shared" si="1806"/>
        <v>0</v>
      </c>
      <c r="GL209" s="58">
        <f t="shared" si="1806"/>
        <v>0</v>
      </c>
      <c r="GM209" s="58">
        <f t="shared" si="1806"/>
        <v>0</v>
      </c>
      <c r="GN209" s="109">
        <f t="shared" si="1806"/>
        <v>0</v>
      </c>
      <c r="GO209" s="59">
        <f t="shared" si="1806"/>
        <v>0</v>
      </c>
      <c r="GP209" s="58">
        <f t="shared" si="1806"/>
        <v>0</v>
      </c>
      <c r="GQ209" s="58">
        <f t="shared" si="1806"/>
        <v>0</v>
      </c>
      <c r="GR209" s="58">
        <f t="shared" si="1806"/>
        <v>0</v>
      </c>
      <c r="GS209" s="58">
        <f t="shared" si="1806"/>
        <v>0</v>
      </c>
      <c r="GT209" s="58">
        <f t="shared" si="1806"/>
        <v>0</v>
      </c>
      <c r="GU209" s="58">
        <f t="shared" si="1806"/>
        <v>0</v>
      </c>
      <c r="GV209" s="58">
        <f t="shared" si="1806"/>
        <v>0</v>
      </c>
      <c r="GW209" s="58">
        <f t="shared" si="1806"/>
        <v>0</v>
      </c>
      <c r="GX209" s="58">
        <f t="shared" si="1806"/>
        <v>0</v>
      </c>
      <c r="GY209" s="58">
        <f t="shared" si="1806"/>
        <v>0</v>
      </c>
      <c r="GZ209" s="59">
        <f t="shared" ref="GZ209:JW209" si="1807">SUM(GZ210:GZ211)</f>
        <v>0</v>
      </c>
      <c r="HA209" s="58">
        <f t="shared" si="1807"/>
        <v>0</v>
      </c>
      <c r="HB209" s="58">
        <f t="shared" si="1807"/>
        <v>0</v>
      </c>
      <c r="HC209" s="58">
        <f t="shared" si="1807"/>
        <v>0</v>
      </c>
      <c r="HD209" s="58">
        <f t="shared" si="1807"/>
        <v>0</v>
      </c>
      <c r="HE209" s="58">
        <f t="shared" si="1807"/>
        <v>0</v>
      </c>
      <c r="HF209" s="58">
        <f t="shared" si="1807"/>
        <v>0</v>
      </c>
      <c r="HG209" s="58">
        <f t="shared" si="1807"/>
        <v>0</v>
      </c>
      <c r="HH209" s="58">
        <f t="shared" si="1807"/>
        <v>0</v>
      </c>
      <c r="HI209" s="58">
        <f t="shared" si="1807"/>
        <v>0</v>
      </c>
      <c r="HJ209" s="58">
        <f t="shared" si="1807"/>
        <v>0</v>
      </c>
      <c r="HK209" s="58">
        <f t="shared" si="1807"/>
        <v>0</v>
      </c>
      <c r="HL209" s="58">
        <f t="shared" si="1807"/>
        <v>0</v>
      </c>
      <c r="HM209" s="58">
        <f t="shared" si="1807"/>
        <v>0</v>
      </c>
      <c r="HN209" s="109">
        <f t="shared" si="1807"/>
        <v>0</v>
      </c>
      <c r="HO209" s="136">
        <f t="shared" si="1807"/>
        <v>0</v>
      </c>
      <c r="HP209" s="152">
        <f t="shared" si="1807"/>
        <v>0</v>
      </c>
      <c r="HQ209" s="59">
        <f t="shared" si="1807"/>
        <v>0</v>
      </c>
      <c r="HR209" s="58">
        <f t="shared" si="1807"/>
        <v>0</v>
      </c>
      <c r="HS209" s="58">
        <f t="shared" si="1807"/>
        <v>0</v>
      </c>
      <c r="HT209" s="58">
        <f t="shared" si="1807"/>
        <v>0</v>
      </c>
      <c r="HU209" s="58">
        <f t="shared" si="1807"/>
        <v>0</v>
      </c>
      <c r="HV209" s="58">
        <f t="shared" si="1807"/>
        <v>0</v>
      </c>
      <c r="HW209" s="58">
        <f t="shared" si="1807"/>
        <v>0</v>
      </c>
      <c r="HX209" s="58">
        <f t="shared" si="1807"/>
        <v>0</v>
      </c>
      <c r="HY209" s="58">
        <f t="shared" si="1807"/>
        <v>0</v>
      </c>
      <c r="HZ209" s="58">
        <f t="shared" si="1807"/>
        <v>0</v>
      </c>
      <c r="IA209" s="58">
        <f t="shared" si="1807"/>
        <v>0</v>
      </c>
      <c r="IB209" s="59">
        <f t="shared" si="1807"/>
        <v>0</v>
      </c>
      <c r="IC209" s="58">
        <f t="shared" si="1807"/>
        <v>0</v>
      </c>
      <c r="ID209" s="58">
        <f t="shared" si="1807"/>
        <v>0</v>
      </c>
      <c r="IE209" s="58">
        <f t="shared" si="1807"/>
        <v>0</v>
      </c>
      <c r="IF209" s="109">
        <f t="shared" si="1807"/>
        <v>0</v>
      </c>
      <c r="IG209" s="59">
        <f t="shared" si="1807"/>
        <v>0</v>
      </c>
      <c r="IH209" s="58">
        <f t="shared" si="1807"/>
        <v>0</v>
      </c>
      <c r="II209" s="58">
        <f t="shared" si="1807"/>
        <v>0</v>
      </c>
      <c r="IJ209" s="58">
        <f t="shared" si="1807"/>
        <v>0</v>
      </c>
      <c r="IK209" s="58">
        <f t="shared" si="1807"/>
        <v>0</v>
      </c>
      <c r="IL209" s="58">
        <f t="shared" si="1807"/>
        <v>0</v>
      </c>
      <c r="IM209" s="58">
        <f t="shared" si="1807"/>
        <v>0</v>
      </c>
      <c r="IN209" s="58">
        <f t="shared" si="1807"/>
        <v>0</v>
      </c>
      <c r="IO209" s="58">
        <f t="shared" si="1807"/>
        <v>0</v>
      </c>
      <c r="IP209" s="58">
        <f t="shared" si="1807"/>
        <v>0</v>
      </c>
      <c r="IQ209" s="58">
        <f t="shared" si="1807"/>
        <v>0</v>
      </c>
      <c r="IR209" s="59">
        <f t="shared" si="1807"/>
        <v>0</v>
      </c>
      <c r="IS209" s="58">
        <f t="shared" si="1807"/>
        <v>0</v>
      </c>
      <c r="IT209" s="58">
        <f t="shared" si="1807"/>
        <v>0</v>
      </c>
      <c r="IU209" s="58">
        <f t="shared" si="1807"/>
        <v>0</v>
      </c>
      <c r="IV209" s="109">
        <f t="shared" si="1807"/>
        <v>0</v>
      </c>
      <c r="IW209" s="59">
        <f t="shared" si="1807"/>
        <v>0</v>
      </c>
      <c r="IX209" s="58">
        <f t="shared" si="1807"/>
        <v>0</v>
      </c>
      <c r="IY209" s="58">
        <f t="shared" si="1807"/>
        <v>0</v>
      </c>
      <c r="IZ209" s="58">
        <f t="shared" si="1807"/>
        <v>0</v>
      </c>
      <c r="JA209" s="58">
        <f t="shared" si="1807"/>
        <v>0</v>
      </c>
      <c r="JB209" s="58">
        <f t="shared" si="1807"/>
        <v>0</v>
      </c>
      <c r="JC209" s="58">
        <f t="shared" si="1807"/>
        <v>0</v>
      </c>
      <c r="JD209" s="58">
        <f t="shared" si="1807"/>
        <v>0</v>
      </c>
      <c r="JE209" s="58">
        <f t="shared" si="1807"/>
        <v>0</v>
      </c>
      <c r="JF209" s="58">
        <f t="shared" si="1807"/>
        <v>0</v>
      </c>
      <c r="JG209" s="58">
        <f t="shared" si="1807"/>
        <v>0</v>
      </c>
      <c r="JH209" s="59">
        <f t="shared" si="1807"/>
        <v>0</v>
      </c>
      <c r="JI209" s="58">
        <f t="shared" si="1807"/>
        <v>0</v>
      </c>
      <c r="JJ209" s="58">
        <f t="shared" si="1807"/>
        <v>0</v>
      </c>
      <c r="JK209" s="58">
        <f t="shared" si="1807"/>
        <v>0</v>
      </c>
      <c r="JL209" s="109">
        <f t="shared" si="1807"/>
        <v>0</v>
      </c>
      <c r="JM209" s="59">
        <f t="shared" si="1807"/>
        <v>0</v>
      </c>
      <c r="JN209" s="58">
        <f t="shared" si="1807"/>
        <v>0</v>
      </c>
      <c r="JO209" s="58">
        <f t="shared" si="1807"/>
        <v>0</v>
      </c>
      <c r="JP209" s="58">
        <f t="shared" si="1807"/>
        <v>0</v>
      </c>
      <c r="JQ209" s="58">
        <f t="shared" si="1807"/>
        <v>0</v>
      </c>
      <c r="JR209" s="58">
        <f t="shared" si="1807"/>
        <v>0</v>
      </c>
      <c r="JS209" s="58">
        <f t="shared" si="1807"/>
        <v>0</v>
      </c>
      <c r="JT209" s="58">
        <f t="shared" si="1807"/>
        <v>0</v>
      </c>
      <c r="JU209" s="58">
        <f t="shared" si="1807"/>
        <v>0</v>
      </c>
      <c r="JV209" s="58">
        <f t="shared" si="1807"/>
        <v>0</v>
      </c>
      <c r="JW209" s="58">
        <f t="shared" si="1807"/>
        <v>0</v>
      </c>
      <c r="JX209" s="59">
        <f t="shared" ref="JX209:MT209" si="1808">SUM(JX210:JX211)</f>
        <v>0</v>
      </c>
      <c r="JY209" s="58">
        <f t="shared" si="1808"/>
        <v>0</v>
      </c>
      <c r="JZ209" s="58">
        <f t="shared" si="1808"/>
        <v>0</v>
      </c>
      <c r="KA209" s="58">
        <f t="shared" si="1808"/>
        <v>0</v>
      </c>
      <c r="KB209" s="109">
        <f t="shared" si="1808"/>
        <v>0</v>
      </c>
      <c r="KC209" s="59">
        <f t="shared" si="1808"/>
        <v>0</v>
      </c>
      <c r="KD209" s="58">
        <f t="shared" si="1808"/>
        <v>0</v>
      </c>
      <c r="KE209" s="58">
        <f t="shared" si="1808"/>
        <v>0</v>
      </c>
      <c r="KF209" s="58">
        <f t="shared" si="1808"/>
        <v>0</v>
      </c>
      <c r="KG209" s="58">
        <f t="shared" si="1808"/>
        <v>0</v>
      </c>
      <c r="KH209" s="58">
        <f t="shared" si="1808"/>
        <v>0</v>
      </c>
      <c r="KI209" s="58">
        <f t="shared" si="1808"/>
        <v>0</v>
      </c>
      <c r="KJ209" s="58">
        <f t="shared" si="1808"/>
        <v>0</v>
      </c>
      <c r="KK209" s="58">
        <f t="shared" si="1808"/>
        <v>0</v>
      </c>
      <c r="KL209" s="58">
        <f t="shared" si="1808"/>
        <v>0</v>
      </c>
      <c r="KM209" s="58">
        <f t="shared" si="1808"/>
        <v>0</v>
      </c>
      <c r="KN209" s="59">
        <f t="shared" si="1808"/>
        <v>0</v>
      </c>
      <c r="KO209" s="58">
        <f t="shared" si="1808"/>
        <v>0</v>
      </c>
      <c r="KP209" s="58">
        <f t="shared" si="1808"/>
        <v>0</v>
      </c>
      <c r="KQ209" s="58">
        <f t="shared" si="1808"/>
        <v>0</v>
      </c>
      <c r="KR209" s="58">
        <f t="shared" si="1808"/>
        <v>0</v>
      </c>
      <c r="KS209" s="58">
        <f t="shared" si="1808"/>
        <v>0</v>
      </c>
      <c r="KT209" s="58">
        <f t="shared" si="1808"/>
        <v>0</v>
      </c>
      <c r="KU209" s="58">
        <f t="shared" si="1808"/>
        <v>0</v>
      </c>
      <c r="KV209" s="58">
        <f t="shared" si="1808"/>
        <v>0</v>
      </c>
      <c r="KW209" s="58">
        <f t="shared" si="1808"/>
        <v>0</v>
      </c>
      <c r="KX209" s="58">
        <f t="shared" si="1808"/>
        <v>0</v>
      </c>
      <c r="KY209" s="58">
        <f t="shared" si="1808"/>
        <v>0</v>
      </c>
      <c r="KZ209" s="58">
        <f t="shared" si="1808"/>
        <v>0</v>
      </c>
      <c r="LA209" s="58">
        <f t="shared" si="1808"/>
        <v>0</v>
      </c>
      <c r="LB209" s="109">
        <f t="shared" si="1808"/>
        <v>0</v>
      </c>
      <c r="LC209" s="152">
        <f t="shared" si="1808"/>
        <v>0</v>
      </c>
      <c r="LD209" s="59">
        <f t="shared" si="1808"/>
        <v>0</v>
      </c>
      <c r="LE209" s="58">
        <f t="shared" si="1808"/>
        <v>0</v>
      </c>
      <c r="LF209" s="58">
        <f t="shared" si="1808"/>
        <v>0</v>
      </c>
      <c r="LG209" s="58">
        <f t="shared" si="1808"/>
        <v>0</v>
      </c>
      <c r="LH209" s="58">
        <f t="shared" si="1808"/>
        <v>0</v>
      </c>
      <c r="LI209" s="58">
        <f t="shared" si="1808"/>
        <v>0</v>
      </c>
      <c r="LJ209" s="58">
        <f t="shared" si="1808"/>
        <v>0</v>
      </c>
      <c r="LK209" s="58">
        <f t="shared" si="1808"/>
        <v>0</v>
      </c>
      <c r="LL209" s="58">
        <f t="shared" si="1808"/>
        <v>0</v>
      </c>
      <c r="LM209" s="58">
        <f t="shared" si="1808"/>
        <v>0</v>
      </c>
      <c r="LN209" s="58">
        <f t="shared" si="1808"/>
        <v>0</v>
      </c>
      <c r="LO209" s="59">
        <f t="shared" si="1808"/>
        <v>0</v>
      </c>
      <c r="LP209" s="58">
        <f t="shared" si="1808"/>
        <v>0</v>
      </c>
      <c r="LQ209" s="58">
        <f t="shared" si="1808"/>
        <v>0</v>
      </c>
      <c r="LR209" s="58">
        <f t="shared" si="1808"/>
        <v>0</v>
      </c>
      <c r="LS209" s="109">
        <f t="shared" si="1808"/>
        <v>0</v>
      </c>
      <c r="LT209" s="59">
        <f t="shared" si="1808"/>
        <v>0</v>
      </c>
      <c r="LU209" s="58">
        <f t="shared" si="1808"/>
        <v>0</v>
      </c>
      <c r="LV209" s="58">
        <f t="shared" si="1808"/>
        <v>0</v>
      </c>
      <c r="LW209" s="58">
        <f t="shared" si="1808"/>
        <v>0</v>
      </c>
      <c r="LX209" s="58">
        <f t="shared" si="1808"/>
        <v>0</v>
      </c>
      <c r="LY209" s="58">
        <f t="shared" si="1808"/>
        <v>0</v>
      </c>
      <c r="LZ209" s="58">
        <f t="shared" si="1808"/>
        <v>0</v>
      </c>
      <c r="MA209" s="58">
        <f t="shared" si="1808"/>
        <v>0</v>
      </c>
      <c r="MB209" s="58">
        <f t="shared" si="1808"/>
        <v>0</v>
      </c>
      <c r="MC209" s="58">
        <f t="shared" si="1808"/>
        <v>0</v>
      </c>
      <c r="MD209" s="58">
        <f t="shared" si="1808"/>
        <v>0</v>
      </c>
      <c r="ME209" s="59">
        <f t="shared" si="1808"/>
        <v>0</v>
      </c>
      <c r="MF209" s="58">
        <f t="shared" si="1808"/>
        <v>0</v>
      </c>
      <c r="MG209" s="58">
        <f t="shared" si="1808"/>
        <v>0</v>
      </c>
      <c r="MH209" s="58">
        <f t="shared" si="1808"/>
        <v>0</v>
      </c>
      <c r="MI209" s="109">
        <f t="shared" si="1808"/>
        <v>0</v>
      </c>
      <c r="MJ209" s="59">
        <f t="shared" si="1808"/>
        <v>0</v>
      </c>
      <c r="MK209" s="58">
        <f t="shared" si="1808"/>
        <v>0</v>
      </c>
      <c r="ML209" s="58">
        <f t="shared" si="1808"/>
        <v>0</v>
      </c>
      <c r="MM209" s="58">
        <f t="shared" si="1808"/>
        <v>0</v>
      </c>
      <c r="MN209" s="58">
        <f t="shared" si="1808"/>
        <v>0</v>
      </c>
      <c r="MO209" s="58">
        <f t="shared" si="1808"/>
        <v>0</v>
      </c>
      <c r="MP209" s="58">
        <f t="shared" si="1808"/>
        <v>0</v>
      </c>
      <c r="MQ209" s="58">
        <f t="shared" si="1808"/>
        <v>0</v>
      </c>
      <c r="MR209" s="58">
        <f t="shared" si="1808"/>
        <v>0</v>
      </c>
      <c r="MS209" s="58">
        <f t="shared" si="1808"/>
        <v>0</v>
      </c>
      <c r="MT209" s="58">
        <f t="shared" si="1808"/>
        <v>0</v>
      </c>
      <c r="MU209" s="59">
        <f t="shared" ref="MU209:PF209" si="1809">SUM(MU210:MU211)</f>
        <v>0</v>
      </c>
      <c r="MV209" s="58">
        <f t="shared" si="1809"/>
        <v>0</v>
      </c>
      <c r="MW209" s="58">
        <f t="shared" si="1809"/>
        <v>0</v>
      </c>
      <c r="MX209" s="58">
        <f t="shared" si="1809"/>
        <v>0</v>
      </c>
      <c r="MY209" s="109">
        <f t="shared" si="1809"/>
        <v>0</v>
      </c>
      <c r="MZ209" s="59">
        <f t="shared" si="1809"/>
        <v>0</v>
      </c>
      <c r="NA209" s="58">
        <f t="shared" si="1809"/>
        <v>0</v>
      </c>
      <c r="NB209" s="58">
        <f t="shared" si="1809"/>
        <v>0</v>
      </c>
      <c r="NC209" s="58">
        <f t="shared" si="1809"/>
        <v>0</v>
      </c>
      <c r="ND209" s="58">
        <f t="shared" si="1809"/>
        <v>0</v>
      </c>
      <c r="NE209" s="58">
        <f t="shared" si="1809"/>
        <v>0</v>
      </c>
      <c r="NF209" s="58">
        <f t="shared" si="1809"/>
        <v>0</v>
      </c>
      <c r="NG209" s="58">
        <f t="shared" si="1809"/>
        <v>0</v>
      </c>
      <c r="NH209" s="58">
        <f t="shared" si="1809"/>
        <v>0</v>
      </c>
      <c r="NI209" s="58">
        <f t="shared" si="1809"/>
        <v>0</v>
      </c>
      <c r="NJ209" s="58">
        <f t="shared" si="1809"/>
        <v>0</v>
      </c>
      <c r="NK209" s="59">
        <f t="shared" si="1809"/>
        <v>0</v>
      </c>
      <c r="NL209" s="58">
        <f t="shared" si="1809"/>
        <v>0</v>
      </c>
      <c r="NM209" s="58">
        <f t="shared" si="1809"/>
        <v>0</v>
      </c>
      <c r="NN209" s="58">
        <f t="shared" si="1809"/>
        <v>0</v>
      </c>
      <c r="NO209" s="109">
        <f t="shared" si="1809"/>
        <v>0</v>
      </c>
      <c r="NP209" s="59">
        <f t="shared" si="1809"/>
        <v>0</v>
      </c>
      <c r="NQ209" s="58">
        <f t="shared" si="1809"/>
        <v>0</v>
      </c>
      <c r="NR209" s="58">
        <f t="shared" si="1809"/>
        <v>0</v>
      </c>
      <c r="NS209" s="58">
        <f t="shared" si="1809"/>
        <v>0</v>
      </c>
      <c r="NT209" s="58">
        <f t="shared" si="1809"/>
        <v>0</v>
      </c>
      <c r="NU209" s="58">
        <f t="shared" si="1809"/>
        <v>0</v>
      </c>
      <c r="NV209" s="58">
        <f t="shared" si="1809"/>
        <v>0</v>
      </c>
      <c r="NW209" s="58">
        <f t="shared" si="1809"/>
        <v>0</v>
      </c>
      <c r="NX209" s="58">
        <f t="shared" si="1809"/>
        <v>0</v>
      </c>
      <c r="NY209" s="58">
        <f t="shared" si="1809"/>
        <v>0</v>
      </c>
      <c r="NZ209" s="58">
        <f t="shared" si="1809"/>
        <v>0</v>
      </c>
      <c r="OA209" s="59">
        <f t="shared" si="1809"/>
        <v>0</v>
      </c>
      <c r="OB209" s="58">
        <f t="shared" si="1809"/>
        <v>0</v>
      </c>
      <c r="OC209" s="58">
        <f t="shared" si="1809"/>
        <v>0</v>
      </c>
      <c r="OD209" s="58">
        <f t="shared" si="1809"/>
        <v>0</v>
      </c>
      <c r="OE209" s="109">
        <f t="shared" si="1809"/>
        <v>0</v>
      </c>
      <c r="OF209" s="59">
        <f t="shared" si="1809"/>
        <v>0</v>
      </c>
      <c r="OG209" s="58">
        <f t="shared" si="1809"/>
        <v>0</v>
      </c>
      <c r="OH209" s="58">
        <f t="shared" si="1809"/>
        <v>0</v>
      </c>
      <c r="OI209" s="58">
        <f t="shared" si="1809"/>
        <v>0</v>
      </c>
      <c r="OJ209" s="58">
        <f t="shared" si="1809"/>
        <v>0</v>
      </c>
      <c r="OK209" s="58">
        <f t="shared" si="1809"/>
        <v>0</v>
      </c>
      <c r="OL209" s="58">
        <f t="shared" si="1809"/>
        <v>0</v>
      </c>
      <c r="OM209" s="58">
        <f t="shared" si="1809"/>
        <v>0</v>
      </c>
      <c r="ON209" s="58">
        <f t="shared" si="1809"/>
        <v>0</v>
      </c>
      <c r="OO209" s="58">
        <f t="shared" si="1809"/>
        <v>0</v>
      </c>
      <c r="OP209" s="58">
        <f t="shared" si="1809"/>
        <v>0</v>
      </c>
      <c r="OQ209" s="59">
        <f t="shared" si="1809"/>
        <v>0</v>
      </c>
      <c r="OR209" s="58">
        <f t="shared" si="1809"/>
        <v>0</v>
      </c>
      <c r="OS209" s="58">
        <f t="shared" si="1809"/>
        <v>0</v>
      </c>
      <c r="OT209" s="58">
        <f t="shared" si="1809"/>
        <v>0</v>
      </c>
      <c r="OU209" s="109">
        <f t="shared" si="1809"/>
        <v>0</v>
      </c>
      <c r="OV209" s="59">
        <f t="shared" si="1809"/>
        <v>0</v>
      </c>
      <c r="OW209" s="58">
        <f t="shared" si="1809"/>
        <v>0</v>
      </c>
      <c r="OX209" s="58">
        <f t="shared" si="1809"/>
        <v>0</v>
      </c>
      <c r="OY209" s="58">
        <f t="shared" si="1809"/>
        <v>0</v>
      </c>
      <c r="OZ209" s="58">
        <f t="shared" si="1809"/>
        <v>0</v>
      </c>
      <c r="PA209" s="58">
        <f t="shared" si="1809"/>
        <v>0</v>
      </c>
      <c r="PB209" s="58">
        <f t="shared" si="1809"/>
        <v>0</v>
      </c>
      <c r="PC209" s="58">
        <f t="shared" si="1809"/>
        <v>0</v>
      </c>
      <c r="PD209" s="58">
        <f t="shared" si="1809"/>
        <v>0</v>
      </c>
      <c r="PE209" s="58">
        <f t="shared" si="1809"/>
        <v>0</v>
      </c>
      <c r="PF209" s="58">
        <f t="shared" si="1809"/>
        <v>0</v>
      </c>
      <c r="PG209" s="59">
        <f t="shared" ref="PG209:RR209" si="1810">SUM(PG210:PG211)</f>
        <v>0</v>
      </c>
      <c r="PH209" s="58">
        <f t="shared" si="1810"/>
        <v>0</v>
      </c>
      <c r="PI209" s="58">
        <f t="shared" si="1810"/>
        <v>0</v>
      </c>
      <c r="PJ209" s="58">
        <f t="shared" si="1810"/>
        <v>0</v>
      </c>
      <c r="PK209" s="109">
        <f t="shared" si="1810"/>
        <v>0</v>
      </c>
      <c r="PL209" s="59">
        <f t="shared" si="1810"/>
        <v>0</v>
      </c>
      <c r="PM209" s="58">
        <f t="shared" si="1810"/>
        <v>0</v>
      </c>
      <c r="PN209" s="58">
        <f t="shared" si="1810"/>
        <v>0</v>
      </c>
      <c r="PO209" s="58">
        <f t="shared" si="1810"/>
        <v>0</v>
      </c>
      <c r="PP209" s="58">
        <f t="shared" si="1810"/>
        <v>0</v>
      </c>
      <c r="PQ209" s="58">
        <f t="shared" si="1810"/>
        <v>0</v>
      </c>
      <c r="PR209" s="58">
        <f t="shared" si="1810"/>
        <v>0</v>
      </c>
      <c r="PS209" s="58">
        <f t="shared" si="1810"/>
        <v>0</v>
      </c>
      <c r="PT209" s="58">
        <f t="shared" si="1810"/>
        <v>0</v>
      </c>
      <c r="PU209" s="58">
        <f t="shared" si="1810"/>
        <v>0</v>
      </c>
      <c r="PV209" s="58">
        <f t="shared" si="1810"/>
        <v>0</v>
      </c>
      <c r="PW209" s="59">
        <f t="shared" si="1810"/>
        <v>0</v>
      </c>
      <c r="PX209" s="58">
        <f t="shared" si="1810"/>
        <v>0</v>
      </c>
      <c r="PY209" s="58">
        <f t="shared" si="1810"/>
        <v>0</v>
      </c>
      <c r="PZ209" s="58">
        <f t="shared" si="1810"/>
        <v>0</v>
      </c>
      <c r="QA209" s="109">
        <f t="shared" si="1810"/>
        <v>0</v>
      </c>
      <c r="QB209" s="59">
        <f t="shared" si="1810"/>
        <v>0</v>
      </c>
      <c r="QC209" s="58">
        <f t="shared" si="1810"/>
        <v>0</v>
      </c>
      <c r="QD209" s="58">
        <f t="shared" si="1810"/>
        <v>0</v>
      </c>
      <c r="QE209" s="58">
        <f t="shared" si="1810"/>
        <v>0</v>
      </c>
      <c r="QF209" s="58">
        <f t="shared" si="1810"/>
        <v>0</v>
      </c>
      <c r="QG209" s="58">
        <f t="shared" si="1810"/>
        <v>0</v>
      </c>
      <c r="QH209" s="58">
        <f t="shared" si="1810"/>
        <v>0</v>
      </c>
      <c r="QI209" s="58">
        <f t="shared" si="1810"/>
        <v>0</v>
      </c>
      <c r="QJ209" s="58">
        <f t="shared" si="1810"/>
        <v>0</v>
      </c>
      <c r="QK209" s="58">
        <f t="shared" si="1810"/>
        <v>0</v>
      </c>
      <c r="QL209" s="58">
        <f t="shared" si="1810"/>
        <v>0</v>
      </c>
      <c r="QM209" s="59">
        <f t="shared" si="1810"/>
        <v>0</v>
      </c>
      <c r="QN209" s="58">
        <f t="shared" si="1810"/>
        <v>0</v>
      </c>
      <c r="QO209" s="58">
        <f t="shared" si="1810"/>
        <v>0</v>
      </c>
      <c r="QP209" s="58">
        <f t="shared" si="1810"/>
        <v>0</v>
      </c>
      <c r="QQ209" s="109">
        <f t="shared" si="1810"/>
        <v>0</v>
      </c>
      <c r="QR209" s="59">
        <f t="shared" si="1810"/>
        <v>0</v>
      </c>
      <c r="QS209" s="58">
        <f t="shared" si="1810"/>
        <v>0</v>
      </c>
      <c r="QT209" s="58">
        <f t="shared" si="1810"/>
        <v>0</v>
      </c>
      <c r="QU209" s="58">
        <f t="shared" si="1810"/>
        <v>0</v>
      </c>
      <c r="QV209" s="58">
        <f t="shared" si="1810"/>
        <v>0</v>
      </c>
      <c r="QW209" s="58">
        <f t="shared" si="1810"/>
        <v>0</v>
      </c>
      <c r="QX209" s="58">
        <f t="shared" si="1810"/>
        <v>0</v>
      </c>
      <c r="QY209" s="58">
        <f t="shared" si="1810"/>
        <v>0</v>
      </c>
      <c r="QZ209" s="58">
        <f t="shared" si="1810"/>
        <v>0</v>
      </c>
      <c r="RA209" s="58">
        <f t="shared" si="1810"/>
        <v>0</v>
      </c>
      <c r="RB209" s="58">
        <f t="shared" si="1810"/>
        <v>0</v>
      </c>
      <c r="RC209" s="59">
        <f t="shared" si="1810"/>
        <v>0</v>
      </c>
      <c r="RD209" s="58">
        <f t="shared" si="1810"/>
        <v>0</v>
      </c>
      <c r="RE209" s="58">
        <f t="shared" si="1810"/>
        <v>0</v>
      </c>
      <c r="RF209" s="58">
        <f t="shared" si="1810"/>
        <v>0</v>
      </c>
      <c r="RG209" s="58">
        <f t="shared" si="1810"/>
        <v>0</v>
      </c>
      <c r="RH209" s="58">
        <f t="shared" si="1810"/>
        <v>0</v>
      </c>
      <c r="RI209" s="58">
        <f t="shared" si="1810"/>
        <v>0</v>
      </c>
      <c r="RJ209" s="58">
        <f t="shared" si="1810"/>
        <v>0</v>
      </c>
      <c r="RK209" s="58">
        <f t="shared" si="1810"/>
        <v>0</v>
      </c>
      <c r="RL209" s="58">
        <f t="shared" si="1810"/>
        <v>0</v>
      </c>
      <c r="RM209" s="58">
        <f t="shared" si="1810"/>
        <v>0</v>
      </c>
      <c r="RN209" s="58">
        <f t="shared" si="1810"/>
        <v>0</v>
      </c>
      <c r="RO209" s="58">
        <f t="shared" si="1810"/>
        <v>0</v>
      </c>
      <c r="RP209" s="58">
        <f t="shared" si="1810"/>
        <v>0</v>
      </c>
      <c r="RQ209" s="109">
        <f t="shared" si="1810"/>
        <v>0</v>
      </c>
      <c r="RR209" s="152">
        <f t="shared" si="1810"/>
        <v>0</v>
      </c>
      <c r="RS209" s="59">
        <f t="shared" ref="RS209:UD209" si="1811">SUM(RS210:RS211)</f>
        <v>0</v>
      </c>
      <c r="RT209" s="58">
        <f t="shared" si="1811"/>
        <v>0</v>
      </c>
      <c r="RU209" s="58">
        <f t="shared" si="1811"/>
        <v>0</v>
      </c>
      <c r="RV209" s="58">
        <f t="shared" si="1811"/>
        <v>0</v>
      </c>
      <c r="RW209" s="58">
        <f t="shared" si="1811"/>
        <v>0</v>
      </c>
      <c r="RX209" s="58">
        <f t="shared" si="1811"/>
        <v>0</v>
      </c>
      <c r="RY209" s="58">
        <f t="shared" si="1811"/>
        <v>0</v>
      </c>
      <c r="RZ209" s="58">
        <f t="shared" si="1811"/>
        <v>0</v>
      </c>
      <c r="SA209" s="58">
        <f t="shared" si="1811"/>
        <v>0</v>
      </c>
      <c r="SB209" s="58">
        <f t="shared" si="1811"/>
        <v>0</v>
      </c>
      <c r="SC209" s="58">
        <f t="shared" si="1811"/>
        <v>0</v>
      </c>
      <c r="SD209" s="59">
        <f t="shared" si="1811"/>
        <v>0</v>
      </c>
      <c r="SE209" s="58">
        <f t="shared" si="1811"/>
        <v>0</v>
      </c>
      <c r="SF209" s="58">
        <f t="shared" si="1811"/>
        <v>0</v>
      </c>
      <c r="SG209" s="58">
        <f t="shared" si="1811"/>
        <v>0</v>
      </c>
      <c r="SH209" s="109">
        <f t="shared" si="1811"/>
        <v>0</v>
      </c>
      <c r="SI209" s="59">
        <f t="shared" si="1811"/>
        <v>0</v>
      </c>
      <c r="SJ209" s="58">
        <f t="shared" si="1811"/>
        <v>0</v>
      </c>
      <c r="SK209" s="58">
        <f t="shared" si="1811"/>
        <v>0</v>
      </c>
      <c r="SL209" s="58">
        <f t="shared" si="1811"/>
        <v>0</v>
      </c>
      <c r="SM209" s="58">
        <f t="shared" si="1811"/>
        <v>0</v>
      </c>
      <c r="SN209" s="58">
        <f t="shared" si="1811"/>
        <v>0</v>
      </c>
      <c r="SO209" s="58">
        <f t="shared" si="1811"/>
        <v>0</v>
      </c>
      <c r="SP209" s="58">
        <f t="shared" si="1811"/>
        <v>0</v>
      </c>
      <c r="SQ209" s="58">
        <f t="shared" si="1811"/>
        <v>0</v>
      </c>
      <c r="SR209" s="58">
        <f t="shared" si="1811"/>
        <v>0</v>
      </c>
      <c r="SS209" s="58">
        <f t="shared" si="1811"/>
        <v>0</v>
      </c>
      <c r="ST209" s="59">
        <f t="shared" si="1811"/>
        <v>0</v>
      </c>
      <c r="SU209" s="58">
        <f t="shared" si="1811"/>
        <v>0</v>
      </c>
      <c r="SV209" s="58">
        <f t="shared" si="1811"/>
        <v>0</v>
      </c>
      <c r="SW209" s="58">
        <f t="shared" si="1811"/>
        <v>0</v>
      </c>
      <c r="SX209" s="109">
        <f t="shared" si="1811"/>
        <v>0</v>
      </c>
      <c r="SY209" s="59">
        <f t="shared" si="1811"/>
        <v>0</v>
      </c>
      <c r="SZ209" s="58">
        <f t="shared" si="1811"/>
        <v>0</v>
      </c>
      <c r="TA209" s="58">
        <f t="shared" si="1811"/>
        <v>0</v>
      </c>
      <c r="TB209" s="58">
        <f t="shared" si="1811"/>
        <v>0</v>
      </c>
      <c r="TC209" s="58">
        <f t="shared" si="1811"/>
        <v>0</v>
      </c>
      <c r="TD209" s="58">
        <f t="shared" si="1811"/>
        <v>0</v>
      </c>
      <c r="TE209" s="58">
        <f t="shared" si="1811"/>
        <v>0</v>
      </c>
      <c r="TF209" s="58">
        <f t="shared" si="1811"/>
        <v>0</v>
      </c>
      <c r="TG209" s="58">
        <f t="shared" si="1811"/>
        <v>0</v>
      </c>
      <c r="TH209" s="58">
        <f t="shared" si="1811"/>
        <v>0</v>
      </c>
      <c r="TI209" s="58">
        <f t="shared" si="1811"/>
        <v>0</v>
      </c>
      <c r="TJ209" s="59">
        <f t="shared" si="1811"/>
        <v>0</v>
      </c>
      <c r="TK209" s="58">
        <f t="shared" si="1811"/>
        <v>0</v>
      </c>
      <c r="TL209" s="58">
        <f t="shared" si="1811"/>
        <v>0</v>
      </c>
      <c r="TM209" s="58">
        <f t="shared" si="1811"/>
        <v>0</v>
      </c>
      <c r="TN209" s="109">
        <f t="shared" si="1811"/>
        <v>0</v>
      </c>
      <c r="TO209" s="59">
        <f t="shared" si="1811"/>
        <v>0</v>
      </c>
      <c r="TP209" s="58">
        <f t="shared" si="1811"/>
        <v>0</v>
      </c>
      <c r="TQ209" s="58">
        <f t="shared" si="1811"/>
        <v>0</v>
      </c>
      <c r="TR209" s="58">
        <f t="shared" si="1811"/>
        <v>0</v>
      </c>
      <c r="TS209" s="58">
        <f t="shared" si="1811"/>
        <v>0</v>
      </c>
      <c r="TT209" s="58">
        <f t="shared" si="1811"/>
        <v>0</v>
      </c>
      <c r="TU209" s="58">
        <f t="shared" si="1811"/>
        <v>0</v>
      </c>
      <c r="TV209" s="58">
        <f t="shared" si="1811"/>
        <v>0</v>
      </c>
      <c r="TW209" s="58">
        <f t="shared" si="1811"/>
        <v>0</v>
      </c>
      <c r="TX209" s="58">
        <f t="shared" si="1811"/>
        <v>0</v>
      </c>
      <c r="TY209" s="58">
        <f t="shared" si="1811"/>
        <v>0</v>
      </c>
      <c r="TZ209" s="59">
        <f t="shared" si="1811"/>
        <v>0</v>
      </c>
      <c r="UA209" s="58">
        <f t="shared" si="1811"/>
        <v>0</v>
      </c>
      <c r="UB209" s="58">
        <f t="shared" si="1811"/>
        <v>0</v>
      </c>
      <c r="UC209" s="58">
        <f t="shared" si="1811"/>
        <v>0</v>
      </c>
      <c r="UD209" s="109">
        <f t="shared" si="1811"/>
        <v>0</v>
      </c>
      <c r="UE209" s="59">
        <f t="shared" ref="UE209:VD209" si="1812">SUM(UE210:UE211)</f>
        <v>0</v>
      </c>
      <c r="UF209" s="58">
        <f t="shared" si="1812"/>
        <v>0</v>
      </c>
      <c r="UG209" s="58">
        <f t="shared" si="1812"/>
        <v>0</v>
      </c>
      <c r="UH209" s="58">
        <f t="shared" si="1812"/>
        <v>0</v>
      </c>
      <c r="UI209" s="58">
        <f t="shared" si="1812"/>
        <v>0</v>
      </c>
      <c r="UJ209" s="58">
        <f t="shared" si="1812"/>
        <v>0</v>
      </c>
      <c r="UK209" s="58">
        <f t="shared" si="1812"/>
        <v>0</v>
      </c>
      <c r="UL209" s="58">
        <f t="shared" si="1812"/>
        <v>0</v>
      </c>
      <c r="UM209" s="58">
        <f t="shared" si="1812"/>
        <v>0</v>
      </c>
      <c r="UN209" s="58">
        <f t="shared" si="1812"/>
        <v>0</v>
      </c>
      <c r="UO209" s="58">
        <f t="shared" si="1812"/>
        <v>0</v>
      </c>
      <c r="UP209" s="59">
        <f t="shared" si="1812"/>
        <v>0</v>
      </c>
      <c r="UQ209" s="58">
        <f t="shared" si="1812"/>
        <v>0</v>
      </c>
      <c r="UR209" s="58">
        <f t="shared" si="1812"/>
        <v>0</v>
      </c>
      <c r="US209" s="58">
        <f t="shared" si="1812"/>
        <v>0</v>
      </c>
      <c r="UT209" s="58">
        <f t="shared" si="1812"/>
        <v>0</v>
      </c>
      <c r="UU209" s="58">
        <f t="shared" si="1812"/>
        <v>0</v>
      </c>
      <c r="UV209" s="58">
        <f t="shared" si="1812"/>
        <v>0</v>
      </c>
      <c r="UW209" s="58">
        <f t="shared" si="1812"/>
        <v>0</v>
      </c>
      <c r="UX209" s="58">
        <f t="shared" si="1812"/>
        <v>0</v>
      </c>
      <c r="UY209" s="58">
        <f t="shared" si="1812"/>
        <v>0</v>
      </c>
      <c r="UZ209" s="58">
        <f t="shared" si="1812"/>
        <v>0</v>
      </c>
      <c r="VA209" s="58">
        <f t="shared" si="1812"/>
        <v>0</v>
      </c>
      <c r="VB209" s="58">
        <f t="shared" si="1812"/>
        <v>0</v>
      </c>
      <c r="VC209" s="58">
        <f t="shared" si="1812"/>
        <v>0</v>
      </c>
      <c r="VD209" s="109">
        <f t="shared" si="1812"/>
        <v>0</v>
      </c>
      <c r="VE209" s="10" t="str">
        <f t="shared" si="1698"/>
        <v>-</v>
      </c>
    </row>
    <row r="210" spans="1:577" ht="20.149999999999999" customHeight="1">
      <c r="A210" s="22"/>
      <c r="B210" s="22"/>
      <c r="C210" s="23">
        <v>66981</v>
      </c>
      <c r="D210" s="24" t="s">
        <v>197</v>
      </c>
      <c r="E210" s="193">
        <f>SUM(F210:I210)</f>
        <v>0</v>
      </c>
      <c r="F210" s="194"/>
      <c r="G210" s="194"/>
      <c r="H210" s="195"/>
      <c r="I210" s="229"/>
      <c r="J210" s="241">
        <f t="shared" ref="J210:J211" si="1813">SUM(K210:Y210)</f>
        <v>0</v>
      </c>
      <c r="K210" s="61"/>
      <c r="L210" s="60"/>
      <c r="M210" s="60"/>
      <c r="N210" s="60"/>
      <c r="O210" s="60"/>
      <c r="P210" s="60"/>
      <c r="Q210" s="60"/>
      <c r="R210" s="60"/>
      <c r="S210" s="60"/>
      <c r="T210" s="60"/>
      <c r="U210" s="61"/>
      <c r="V210" s="60"/>
      <c r="W210" s="60"/>
      <c r="X210" s="60"/>
      <c r="Y210" s="110"/>
      <c r="Z210" s="169">
        <f t="shared" ref="Z210:Z211" si="1814">SUM(AA210:AO210)</f>
        <v>0</v>
      </c>
      <c r="AA210" s="60"/>
      <c r="AB210" s="60"/>
      <c r="AC210" s="60"/>
      <c r="AD210" s="60"/>
      <c r="AE210" s="60"/>
      <c r="AF210" s="60"/>
      <c r="AG210" s="60"/>
      <c r="AH210" s="60"/>
      <c r="AI210" s="60"/>
      <c r="AJ210" s="60"/>
      <c r="AK210" s="61"/>
      <c r="AL210" s="60"/>
      <c r="AM210" s="60"/>
      <c r="AN210" s="60"/>
      <c r="AO210" s="110"/>
      <c r="AP210" s="169">
        <f t="shared" ref="AP210:AP211" si="1815">SUM(AQ210:BE210)</f>
        <v>0</v>
      </c>
      <c r="AQ210" s="60"/>
      <c r="AR210" s="60"/>
      <c r="AS210" s="60"/>
      <c r="AT210" s="60"/>
      <c r="AU210" s="60"/>
      <c r="AV210" s="60"/>
      <c r="AW210" s="60"/>
      <c r="AX210" s="60"/>
      <c r="AY210" s="60"/>
      <c r="AZ210" s="60"/>
      <c r="BA210" s="61"/>
      <c r="BB210" s="60"/>
      <c r="BC210" s="60"/>
      <c r="BD210" s="60"/>
      <c r="BE210" s="110"/>
      <c r="BF210" s="169">
        <f t="shared" ref="BF210:BF211" si="1816">SUM(BG210:BU210)</f>
        <v>0</v>
      </c>
      <c r="BG210" s="60"/>
      <c r="BH210" s="60"/>
      <c r="BI210" s="60"/>
      <c r="BJ210" s="60"/>
      <c r="BK210" s="60"/>
      <c r="BL210" s="60"/>
      <c r="BM210" s="60"/>
      <c r="BN210" s="60"/>
      <c r="BO210" s="60"/>
      <c r="BP210" s="60"/>
      <c r="BQ210" s="61"/>
      <c r="BR210" s="60"/>
      <c r="BS210" s="60"/>
      <c r="BT210" s="60"/>
      <c r="BU210" s="110"/>
      <c r="BV210" s="169">
        <f t="shared" ref="BV210:BV211" si="1817">SUM(BW210:CU210)</f>
        <v>0</v>
      </c>
      <c r="BW210" s="60"/>
      <c r="BX210" s="60"/>
      <c r="BY210" s="60"/>
      <c r="BZ210" s="60"/>
      <c r="CA210" s="60"/>
      <c r="CB210" s="60"/>
      <c r="CC210" s="60"/>
      <c r="CD210" s="60"/>
      <c r="CE210" s="60"/>
      <c r="CF210" s="60"/>
      <c r="CG210" s="61"/>
      <c r="CH210" s="60"/>
      <c r="CI210" s="60"/>
      <c r="CJ210" s="60"/>
      <c r="CK210" s="60"/>
      <c r="CL210" s="60"/>
      <c r="CM210" s="60"/>
      <c r="CN210" s="60"/>
      <c r="CO210" s="60"/>
      <c r="CP210" s="60"/>
      <c r="CQ210" s="60"/>
      <c r="CR210" s="60"/>
      <c r="CS210" s="60"/>
      <c r="CT210" s="60"/>
      <c r="CU210" s="110"/>
      <c r="CV210" s="173"/>
      <c r="CW210" s="169">
        <f t="shared" ref="CW210:CW211" si="1818">SUM(CX210:DL210)</f>
        <v>0</v>
      </c>
      <c r="CX210" s="60"/>
      <c r="CY210" s="60"/>
      <c r="CZ210" s="60"/>
      <c r="DA210" s="60"/>
      <c r="DB210" s="60"/>
      <c r="DC210" s="60"/>
      <c r="DD210" s="60"/>
      <c r="DE210" s="60"/>
      <c r="DF210" s="60"/>
      <c r="DG210" s="60"/>
      <c r="DH210" s="61"/>
      <c r="DI210" s="60"/>
      <c r="DJ210" s="60"/>
      <c r="DK210" s="60"/>
      <c r="DL210" s="110"/>
      <c r="DM210" s="169">
        <f t="shared" ref="DM210:DM211" si="1819">SUM(DN210:EB210)</f>
        <v>0</v>
      </c>
      <c r="DN210" s="60"/>
      <c r="DO210" s="60"/>
      <c r="DP210" s="60"/>
      <c r="DQ210" s="60"/>
      <c r="DR210" s="60"/>
      <c r="DS210" s="60"/>
      <c r="DT210" s="60"/>
      <c r="DU210" s="60"/>
      <c r="DV210" s="60"/>
      <c r="DW210" s="60"/>
      <c r="DX210" s="61"/>
      <c r="DY210" s="60"/>
      <c r="DZ210" s="60"/>
      <c r="EA210" s="60"/>
      <c r="EB210" s="110"/>
      <c r="EC210" s="169">
        <f t="shared" ref="EC210:EC211" si="1820">SUM(ED210:ER210)</f>
        <v>0</v>
      </c>
      <c r="ED210" s="60"/>
      <c r="EE210" s="60"/>
      <c r="EF210" s="60"/>
      <c r="EG210" s="60"/>
      <c r="EH210" s="60"/>
      <c r="EI210" s="60"/>
      <c r="EJ210" s="60"/>
      <c r="EK210" s="60"/>
      <c r="EL210" s="60"/>
      <c r="EM210" s="60"/>
      <c r="EN210" s="61"/>
      <c r="EO210" s="60"/>
      <c r="EP210" s="60"/>
      <c r="EQ210" s="60"/>
      <c r="ER210" s="110"/>
      <c r="ES210" s="169">
        <f t="shared" ref="ES210:ES211" si="1821">SUM(ET210:FH210)</f>
        <v>0</v>
      </c>
      <c r="ET210" s="60"/>
      <c r="EU210" s="60"/>
      <c r="EV210" s="60"/>
      <c r="EW210" s="60"/>
      <c r="EX210" s="60"/>
      <c r="EY210" s="60"/>
      <c r="EZ210" s="60"/>
      <c r="FA210" s="60"/>
      <c r="FB210" s="60"/>
      <c r="FC210" s="60"/>
      <c r="FD210" s="61"/>
      <c r="FE210" s="60"/>
      <c r="FF210" s="60"/>
      <c r="FG210" s="60"/>
      <c r="FH210" s="110"/>
      <c r="FI210" s="169">
        <f t="shared" ref="FI210:FI211" si="1822">SUM(FJ210:FX210)</f>
        <v>0</v>
      </c>
      <c r="FJ210" s="60"/>
      <c r="FK210" s="60"/>
      <c r="FL210" s="60"/>
      <c r="FM210" s="60"/>
      <c r="FN210" s="60"/>
      <c r="FO210" s="60"/>
      <c r="FP210" s="60"/>
      <c r="FQ210" s="60"/>
      <c r="FR210" s="60"/>
      <c r="FS210" s="60"/>
      <c r="FT210" s="61"/>
      <c r="FU210" s="60"/>
      <c r="FV210" s="60"/>
      <c r="FW210" s="60"/>
      <c r="FX210" s="110"/>
      <c r="FY210" s="169">
        <f t="shared" ref="FY210:FY211" si="1823">SUM(FZ210:GN210)</f>
        <v>0</v>
      </c>
      <c r="FZ210" s="60"/>
      <c r="GA210" s="60"/>
      <c r="GB210" s="60"/>
      <c r="GC210" s="60"/>
      <c r="GD210" s="60"/>
      <c r="GE210" s="60"/>
      <c r="GF210" s="60"/>
      <c r="GG210" s="60"/>
      <c r="GH210" s="60"/>
      <c r="GI210" s="60"/>
      <c r="GJ210" s="61"/>
      <c r="GK210" s="60"/>
      <c r="GL210" s="60"/>
      <c r="GM210" s="60"/>
      <c r="GN210" s="110"/>
      <c r="GO210" s="169">
        <f t="shared" ref="GO210:GO211" si="1824">SUM(GP210:HN210)</f>
        <v>0</v>
      </c>
      <c r="GP210" s="60"/>
      <c r="GQ210" s="60"/>
      <c r="GR210" s="60"/>
      <c r="GS210" s="60"/>
      <c r="GT210" s="60"/>
      <c r="GU210" s="60"/>
      <c r="GV210" s="60"/>
      <c r="GW210" s="60"/>
      <c r="GX210" s="60"/>
      <c r="GY210" s="60"/>
      <c r="GZ210" s="61"/>
      <c r="HA210" s="60"/>
      <c r="HB210" s="60"/>
      <c r="HC210" s="60"/>
      <c r="HD210" s="60"/>
      <c r="HE210" s="60"/>
      <c r="HF210" s="60"/>
      <c r="HG210" s="60"/>
      <c r="HH210" s="60"/>
      <c r="HI210" s="60"/>
      <c r="HJ210" s="60"/>
      <c r="HK210" s="60"/>
      <c r="HL210" s="60"/>
      <c r="HM210" s="60"/>
      <c r="HN210" s="110"/>
      <c r="HO210" s="172"/>
      <c r="HP210" s="173"/>
      <c r="HQ210" s="169">
        <f t="shared" ref="HQ210:HQ211" si="1825">SUM(HR210:IF210)</f>
        <v>0</v>
      </c>
      <c r="HR210" s="60"/>
      <c r="HS210" s="60"/>
      <c r="HT210" s="60"/>
      <c r="HU210" s="60"/>
      <c r="HV210" s="60"/>
      <c r="HW210" s="60"/>
      <c r="HX210" s="60"/>
      <c r="HY210" s="60"/>
      <c r="HZ210" s="60"/>
      <c r="IA210" s="60"/>
      <c r="IB210" s="61"/>
      <c r="IC210" s="60"/>
      <c r="ID210" s="60"/>
      <c r="IE210" s="60"/>
      <c r="IF210" s="110"/>
      <c r="IG210" s="169">
        <f t="shared" ref="IG210:IG211" si="1826">SUM(IH210:IV210)</f>
        <v>0</v>
      </c>
      <c r="IH210" s="60"/>
      <c r="II210" s="60"/>
      <c r="IJ210" s="60"/>
      <c r="IK210" s="60"/>
      <c r="IL210" s="60"/>
      <c r="IM210" s="60"/>
      <c r="IN210" s="60"/>
      <c r="IO210" s="60"/>
      <c r="IP210" s="60"/>
      <c r="IQ210" s="60"/>
      <c r="IR210" s="61"/>
      <c r="IS210" s="60"/>
      <c r="IT210" s="60"/>
      <c r="IU210" s="60"/>
      <c r="IV210" s="110"/>
      <c r="IW210" s="169">
        <f t="shared" ref="IW210:IW211" si="1827">SUM(IX210:JL210)</f>
        <v>0</v>
      </c>
      <c r="IX210" s="60"/>
      <c r="IY210" s="60"/>
      <c r="IZ210" s="60"/>
      <c r="JA210" s="60"/>
      <c r="JB210" s="60"/>
      <c r="JC210" s="60"/>
      <c r="JD210" s="60"/>
      <c r="JE210" s="60"/>
      <c r="JF210" s="60"/>
      <c r="JG210" s="60"/>
      <c r="JH210" s="61"/>
      <c r="JI210" s="60"/>
      <c r="JJ210" s="60"/>
      <c r="JK210" s="60"/>
      <c r="JL210" s="110"/>
      <c r="JM210" s="169">
        <f t="shared" ref="JM210:JM211" si="1828">SUM(JN210:KB210)</f>
        <v>0</v>
      </c>
      <c r="JN210" s="60"/>
      <c r="JO210" s="60"/>
      <c r="JP210" s="60"/>
      <c r="JQ210" s="60"/>
      <c r="JR210" s="60"/>
      <c r="JS210" s="60"/>
      <c r="JT210" s="60"/>
      <c r="JU210" s="60"/>
      <c r="JV210" s="60"/>
      <c r="JW210" s="60"/>
      <c r="JX210" s="61"/>
      <c r="JY210" s="60"/>
      <c r="JZ210" s="60"/>
      <c r="KA210" s="60"/>
      <c r="KB210" s="110"/>
      <c r="KC210" s="169">
        <f t="shared" ref="KC210:KC211" si="1829">SUM(KD210:LB210)</f>
        <v>0</v>
      </c>
      <c r="KD210" s="60"/>
      <c r="KE210" s="60"/>
      <c r="KF210" s="60"/>
      <c r="KG210" s="60"/>
      <c r="KH210" s="60"/>
      <c r="KI210" s="60"/>
      <c r="KJ210" s="60"/>
      <c r="KK210" s="60"/>
      <c r="KL210" s="60"/>
      <c r="KM210" s="60"/>
      <c r="KN210" s="61"/>
      <c r="KO210" s="60"/>
      <c r="KP210" s="60"/>
      <c r="KQ210" s="60"/>
      <c r="KR210" s="60"/>
      <c r="KS210" s="60"/>
      <c r="KT210" s="60"/>
      <c r="KU210" s="60"/>
      <c r="KV210" s="60"/>
      <c r="KW210" s="60"/>
      <c r="KX210" s="60"/>
      <c r="KY210" s="60"/>
      <c r="KZ210" s="60"/>
      <c r="LA210" s="60"/>
      <c r="LB210" s="110"/>
      <c r="LC210" s="173"/>
      <c r="LD210" s="169">
        <f t="shared" ref="LD210:LD211" si="1830">SUM(LE210:LS210)</f>
        <v>0</v>
      </c>
      <c r="LE210" s="60"/>
      <c r="LF210" s="60"/>
      <c r="LG210" s="60"/>
      <c r="LH210" s="60"/>
      <c r="LI210" s="60"/>
      <c r="LJ210" s="60"/>
      <c r="LK210" s="60"/>
      <c r="LL210" s="60"/>
      <c r="LM210" s="60"/>
      <c r="LN210" s="60"/>
      <c r="LO210" s="61"/>
      <c r="LP210" s="60"/>
      <c r="LQ210" s="60"/>
      <c r="LR210" s="60"/>
      <c r="LS210" s="110"/>
      <c r="LT210" s="169">
        <f t="shared" ref="LT210:LT211" si="1831">SUM(LU210:MI210)</f>
        <v>0</v>
      </c>
      <c r="LU210" s="60"/>
      <c r="LV210" s="60"/>
      <c r="LW210" s="60"/>
      <c r="LX210" s="60"/>
      <c r="LY210" s="60"/>
      <c r="LZ210" s="60"/>
      <c r="MA210" s="60"/>
      <c r="MB210" s="60"/>
      <c r="MC210" s="60"/>
      <c r="MD210" s="60"/>
      <c r="ME210" s="61"/>
      <c r="MF210" s="60"/>
      <c r="MG210" s="60"/>
      <c r="MH210" s="60"/>
      <c r="MI210" s="110"/>
      <c r="MJ210" s="169">
        <f t="shared" ref="MJ210:MJ211" si="1832">SUM(MK210:MY210)</f>
        <v>0</v>
      </c>
      <c r="MK210" s="60"/>
      <c r="ML210" s="60"/>
      <c r="MM210" s="60"/>
      <c r="MN210" s="60"/>
      <c r="MO210" s="60"/>
      <c r="MP210" s="60"/>
      <c r="MQ210" s="60"/>
      <c r="MR210" s="60"/>
      <c r="MS210" s="60"/>
      <c r="MT210" s="60"/>
      <c r="MU210" s="61"/>
      <c r="MV210" s="60"/>
      <c r="MW210" s="60"/>
      <c r="MX210" s="60"/>
      <c r="MY210" s="110"/>
      <c r="MZ210" s="169">
        <f t="shared" ref="MZ210:MZ211" si="1833">SUM(NA210:NO210)</f>
        <v>0</v>
      </c>
      <c r="NA210" s="60"/>
      <c r="NB210" s="60"/>
      <c r="NC210" s="60"/>
      <c r="ND210" s="60"/>
      <c r="NE210" s="60"/>
      <c r="NF210" s="60"/>
      <c r="NG210" s="60"/>
      <c r="NH210" s="60"/>
      <c r="NI210" s="60"/>
      <c r="NJ210" s="60"/>
      <c r="NK210" s="61"/>
      <c r="NL210" s="60"/>
      <c r="NM210" s="60"/>
      <c r="NN210" s="60"/>
      <c r="NO210" s="110"/>
      <c r="NP210" s="169">
        <f t="shared" ref="NP210:NP211" si="1834">SUM(NQ210:OE210)</f>
        <v>0</v>
      </c>
      <c r="NQ210" s="60"/>
      <c r="NR210" s="60"/>
      <c r="NS210" s="60"/>
      <c r="NT210" s="60"/>
      <c r="NU210" s="60"/>
      <c r="NV210" s="60"/>
      <c r="NW210" s="60"/>
      <c r="NX210" s="60"/>
      <c r="NY210" s="60"/>
      <c r="NZ210" s="60"/>
      <c r="OA210" s="61"/>
      <c r="OB210" s="60"/>
      <c r="OC210" s="60"/>
      <c r="OD210" s="60"/>
      <c r="OE210" s="110"/>
      <c r="OF210" s="169">
        <f t="shared" ref="OF210:OF211" si="1835">SUM(OG210:OU210)</f>
        <v>0</v>
      </c>
      <c r="OG210" s="60"/>
      <c r="OH210" s="60"/>
      <c r="OI210" s="60"/>
      <c r="OJ210" s="60"/>
      <c r="OK210" s="60"/>
      <c r="OL210" s="60"/>
      <c r="OM210" s="60"/>
      <c r="ON210" s="60"/>
      <c r="OO210" s="60"/>
      <c r="OP210" s="60"/>
      <c r="OQ210" s="61"/>
      <c r="OR210" s="60"/>
      <c r="OS210" s="60"/>
      <c r="OT210" s="60"/>
      <c r="OU210" s="110"/>
      <c r="OV210" s="169">
        <f t="shared" ref="OV210:OV211" si="1836">SUM(OW210:PK210)</f>
        <v>0</v>
      </c>
      <c r="OW210" s="60"/>
      <c r="OX210" s="60"/>
      <c r="OY210" s="60"/>
      <c r="OZ210" s="60"/>
      <c r="PA210" s="60"/>
      <c r="PB210" s="60"/>
      <c r="PC210" s="60"/>
      <c r="PD210" s="60"/>
      <c r="PE210" s="60"/>
      <c r="PF210" s="60"/>
      <c r="PG210" s="61"/>
      <c r="PH210" s="60"/>
      <c r="PI210" s="60"/>
      <c r="PJ210" s="60"/>
      <c r="PK210" s="110"/>
      <c r="PL210" s="169">
        <f t="shared" ref="PL210:PL211" si="1837">SUM(PM210:QA210)</f>
        <v>0</v>
      </c>
      <c r="PM210" s="60"/>
      <c r="PN210" s="60"/>
      <c r="PO210" s="60"/>
      <c r="PP210" s="60"/>
      <c r="PQ210" s="60"/>
      <c r="PR210" s="60"/>
      <c r="PS210" s="60"/>
      <c r="PT210" s="60"/>
      <c r="PU210" s="60"/>
      <c r="PV210" s="60"/>
      <c r="PW210" s="61"/>
      <c r="PX210" s="60"/>
      <c r="PY210" s="60"/>
      <c r="PZ210" s="60"/>
      <c r="QA210" s="110"/>
      <c r="QB210" s="169">
        <f t="shared" ref="QB210:QB211" si="1838">SUM(QC210:QQ210)</f>
        <v>0</v>
      </c>
      <c r="QC210" s="60"/>
      <c r="QD210" s="60"/>
      <c r="QE210" s="60"/>
      <c r="QF210" s="60"/>
      <c r="QG210" s="60"/>
      <c r="QH210" s="60"/>
      <c r="QI210" s="60"/>
      <c r="QJ210" s="60"/>
      <c r="QK210" s="60"/>
      <c r="QL210" s="60"/>
      <c r="QM210" s="61"/>
      <c r="QN210" s="60"/>
      <c r="QO210" s="60"/>
      <c r="QP210" s="60"/>
      <c r="QQ210" s="110"/>
      <c r="QR210" s="169">
        <f t="shared" ref="QR210:QR211" si="1839">SUM(QS210:RQ210)</f>
        <v>0</v>
      </c>
      <c r="QS210" s="60"/>
      <c r="QT210" s="60"/>
      <c r="QU210" s="60"/>
      <c r="QV210" s="60"/>
      <c r="QW210" s="60"/>
      <c r="QX210" s="60"/>
      <c r="QY210" s="60"/>
      <c r="QZ210" s="60"/>
      <c r="RA210" s="60"/>
      <c r="RB210" s="60"/>
      <c r="RC210" s="61"/>
      <c r="RD210" s="60"/>
      <c r="RE210" s="60"/>
      <c r="RF210" s="60"/>
      <c r="RG210" s="60"/>
      <c r="RH210" s="60"/>
      <c r="RI210" s="60"/>
      <c r="RJ210" s="60"/>
      <c r="RK210" s="60"/>
      <c r="RL210" s="60"/>
      <c r="RM210" s="60"/>
      <c r="RN210" s="60"/>
      <c r="RO210" s="60"/>
      <c r="RP210" s="60"/>
      <c r="RQ210" s="110"/>
      <c r="RR210" s="173"/>
      <c r="RS210" s="169">
        <f t="shared" ref="RS210:RS211" si="1840">SUM(RT210:SH210)</f>
        <v>0</v>
      </c>
      <c r="RT210" s="60"/>
      <c r="RU210" s="60"/>
      <c r="RV210" s="60"/>
      <c r="RW210" s="60"/>
      <c r="RX210" s="60"/>
      <c r="RY210" s="60"/>
      <c r="RZ210" s="60"/>
      <c r="SA210" s="60"/>
      <c r="SB210" s="60"/>
      <c r="SC210" s="60"/>
      <c r="SD210" s="61"/>
      <c r="SE210" s="60"/>
      <c r="SF210" s="60"/>
      <c r="SG210" s="60"/>
      <c r="SH210" s="110"/>
      <c r="SI210" s="169">
        <f t="shared" ref="SI210:SI211" si="1841">SUM(SJ210:SX210)</f>
        <v>0</v>
      </c>
      <c r="SJ210" s="60"/>
      <c r="SK210" s="60"/>
      <c r="SL210" s="60"/>
      <c r="SM210" s="60"/>
      <c r="SN210" s="60"/>
      <c r="SO210" s="60"/>
      <c r="SP210" s="60"/>
      <c r="SQ210" s="60"/>
      <c r="SR210" s="60"/>
      <c r="SS210" s="60"/>
      <c r="ST210" s="61"/>
      <c r="SU210" s="60"/>
      <c r="SV210" s="60"/>
      <c r="SW210" s="60"/>
      <c r="SX210" s="110"/>
      <c r="SY210" s="169">
        <f t="shared" ref="SY210:SY211" si="1842">SUM(SZ210:TN210)</f>
        <v>0</v>
      </c>
      <c r="SZ210" s="60"/>
      <c r="TA210" s="60"/>
      <c r="TB210" s="60"/>
      <c r="TC210" s="60"/>
      <c r="TD210" s="60"/>
      <c r="TE210" s="60"/>
      <c r="TF210" s="60"/>
      <c r="TG210" s="60"/>
      <c r="TH210" s="60"/>
      <c r="TI210" s="60"/>
      <c r="TJ210" s="61"/>
      <c r="TK210" s="60"/>
      <c r="TL210" s="60"/>
      <c r="TM210" s="60"/>
      <c r="TN210" s="110"/>
      <c r="TO210" s="169">
        <f t="shared" ref="TO210:TO211" si="1843">SUM(TP210:UD210)</f>
        <v>0</v>
      </c>
      <c r="TP210" s="60"/>
      <c r="TQ210" s="60"/>
      <c r="TR210" s="60"/>
      <c r="TS210" s="60"/>
      <c r="TT210" s="60"/>
      <c r="TU210" s="60"/>
      <c r="TV210" s="60"/>
      <c r="TW210" s="60"/>
      <c r="TX210" s="60"/>
      <c r="TY210" s="60"/>
      <c r="TZ210" s="61"/>
      <c r="UA210" s="60"/>
      <c r="UB210" s="60"/>
      <c r="UC210" s="60"/>
      <c r="UD210" s="110"/>
      <c r="UE210" s="169">
        <f t="shared" ref="UE210:UE211" si="1844">SUM(UF210:VD210)</f>
        <v>0</v>
      </c>
      <c r="UF210" s="60"/>
      <c r="UG210" s="60"/>
      <c r="UH210" s="60"/>
      <c r="UI210" s="60"/>
      <c r="UJ210" s="60"/>
      <c r="UK210" s="60"/>
      <c r="UL210" s="60"/>
      <c r="UM210" s="60"/>
      <c r="UN210" s="60"/>
      <c r="UO210" s="60"/>
      <c r="UP210" s="61"/>
      <c r="UQ210" s="60"/>
      <c r="UR210" s="60"/>
      <c r="US210" s="60"/>
      <c r="UT210" s="60"/>
      <c r="UU210" s="60"/>
      <c r="UV210" s="60"/>
      <c r="UW210" s="60"/>
      <c r="UX210" s="60"/>
      <c r="UY210" s="60"/>
      <c r="UZ210" s="60"/>
      <c r="VA210" s="60"/>
      <c r="VB210" s="60"/>
      <c r="VC210" s="60"/>
      <c r="VD210" s="110"/>
      <c r="VE210" s="10" t="str">
        <f t="shared" si="1698"/>
        <v>-</v>
      </c>
    </row>
    <row r="211" spans="1:577" ht="20.149999999999999" customHeight="1">
      <c r="A211" s="22"/>
      <c r="B211" s="22"/>
      <c r="C211" s="23">
        <v>66988</v>
      </c>
      <c r="D211" s="24" t="s">
        <v>198</v>
      </c>
      <c r="E211" s="193">
        <f>SUM(F211:I211)</f>
        <v>0</v>
      </c>
      <c r="F211" s="194"/>
      <c r="G211" s="194"/>
      <c r="H211" s="195"/>
      <c r="I211" s="229"/>
      <c r="J211" s="241">
        <f t="shared" si="1813"/>
        <v>0</v>
      </c>
      <c r="K211" s="61"/>
      <c r="L211" s="60"/>
      <c r="M211" s="60"/>
      <c r="N211" s="60"/>
      <c r="O211" s="60"/>
      <c r="P211" s="60"/>
      <c r="Q211" s="60"/>
      <c r="R211" s="60"/>
      <c r="S211" s="60"/>
      <c r="T211" s="60"/>
      <c r="U211" s="61"/>
      <c r="V211" s="60"/>
      <c r="W211" s="60"/>
      <c r="X211" s="60"/>
      <c r="Y211" s="110"/>
      <c r="Z211" s="169">
        <f t="shared" si="1814"/>
        <v>0</v>
      </c>
      <c r="AA211" s="60"/>
      <c r="AB211" s="60"/>
      <c r="AC211" s="60"/>
      <c r="AD211" s="60"/>
      <c r="AE211" s="60"/>
      <c r="AF211" s="60"/>
      <c r="AG211" s="60"/>
      <c r="AH211" s="60"/>
      <c r="AI211" s="60"/>
      <c r="AJ211" s="60"/>
      <c r="AK211" s="61"/>
      <c r="AL211" s="60"/>
      <c r="AM211" s="60"/>
      <c r="AN211" s="60"/>
      <c r="AO211" s="110"/>
      <c r="AP211" s="169">
        <f t="shared" si="1815"/>
        <v>0</v>
      </c>
      <c r="AQ211" s="60"/>
      <c r="AR211" s="60"/>
      <c r="AS211" s="60"/>
      <c r="AT211" s="60"/>
      <c r="AU211" s="60"/>
      <c r="AV211" s="60"/>
      <c r="AW211" s="60"/>
      <c r="AX211" s="60"/>
      <c r="AY211" s="60"/>
      <c r="AZ211" s="60"/>
      <c r="BA211" s="61"/>
      <c r="BB211" s="60"/>
      <c r="BC211" s="60"/>
      <c r="BD211" s="60"/>
      <c r="BE211" s="110"/>
      <c r="BF211" s="169">
        <f t="shared" si="1816"/>
        <v>0</v>
      </c>
      <c r="BG211" s="60"/>
      <c r="BH211" s="60"/>
      <c r="BI211" s="60"/>
      <c r="BJ211" s="60"/>
      <c r="BK211" s="60"/>
      <c r="BL211" s="60"/>
      <c r="BM211" s="60"/>
      <c r="BN211" s="60"/>
      <c r="BO211" s="60"/>
      <c r="BP211" s="60"/>
      <c r="BQ211" s="61"/>
      <c r="BR211" s="60"/>
      <c r="BS211" s="60"/>
      <c r="BT211" s="60"/>
      <c r="BU211" s="110"/>
      <c r="BV211" s="169">
        <f t="shared" si="1817"/>
        <v>0</v>
      </c>
      <c r="BW211" s="60"/>
      <c r="BX211" s="60"/>
      <c r="BY211" s="60"/>
      <c r="BZ211" s="60"/>
      <c r="CA211" s="60"/>
      <c r="CB211" s="60"/>
      <c r="CC211" s="60"/>
      <c r="CD211" s="60"/>
      <c r="CE211" s="60"/>
      <c r="CF211" s="60"/>
      <c r="CG211" s="61"/>
      <c r="CH211" s="60"/>
      <c r="CI211" s="60"/>
      <c r="CJ211" s="60"/>
      <c r="CK211" s="60"/>
      <c r="CL211" s="60"/>
      <c r="CM211" s="60"/>
      <c r="CN211" s="60"/>
      <c r="CO211" s="60"/>
      <c r="CP211" s="60"/>
      <c r="CQ211" s="60"/>
      <c r="CR211" s="60"/>
      <c r="CS211" s="60"/>
      <c r="CT211" s="60"/>
      <c r="CU211" s="110"/>
      <c r="CV211" s="173"/>
      <c r="CW211" s="169">
        <f t="shared" si="1818"/>
        <v>0</v>
      </c>
      <c r="CX211" s="60"/>
      <c r="CY211" s="60"/>
      <c r="CZ211" s="60"/>
      <c r="DA211" s="60"/>
      <c r="DB211" s="60"/>
      <c r="DC211" s="60"/>
      <c r="DD211" s="60"/>
      <c r="DE211" s="60"/>
      <c r="DF211" s="60"/>
      <c r="DG211" s="60"/>
      <c r="DH211" s="61"/>
      <c r="DI211" s="60"/>
      <c r="DJ211" s="60"/>
      <c r="DK211" s="60"/>
      <c r="DL211" s="110"/>
      <c r="DM211" s="169">
        <f t="shared" si="1819"/>
        <v>0</v>
      </c>
      <c r="DN211" s="60"/>
      <c r="DO211" s="60"/>
      <c r="DP211" s="60"/>
      <c r="DQ211" s="60"/>
      <c r="DR211" s="60"/>
      <c r="DS211" s="60"/>
      <c r="DT211" s="60"/>
      <c r="DU211" s="60"/>
      <c r="DV211" s="60"/>
      <c r="DW211" s="60"/>
      <c r="DX211" s="61"/>
      <c r="DY211" s="60"/>
      <c r="DZ211" s="60"/>
      <c r="EA211" s="60"/>
      <c r="EB211" s="110"/>
      <c r="EC211" s="169">
        <f t="shared" si="1820"/>
        <v>0</v>
      </c>
      <c r="ED211" s="60"/>
      <c r="EE211" s="60"/>
      <c r="EF211" s="60"/>
      <c r="EG211" s="60"/>
      <c r="EH211" s="60"/>
      <c r="EI211" s="60"/>
      <c r="EJ211" s="60"/>
      <c r="EK211" s="60"/>
      <c r="EL211" s="60"/>
      <c r="EM211" s="60"/>
      <c r="EN211" s="61"/>
      <c r="EO211" s="60"/>
      <c r="EP211" s="60"/>
      <c r="EQ211" s="60"/>
      <c r="ER211" s="110"/>
      <c r="ES211" s="169">
        <f t="shared" si="1821"/>
        <v>0</v>
      </c>
      <c r="ET211" s="60"/>
      <c r="EU211" s="60"/>
      <c r="EV211" s="60"/>
      <c r="EW211" s="60"/>
      <c r="EX211" s="60"/>
      <c r="EY211" s="60"/>
      <c r="EZ211" s="60"/>
      <c r="FA211" s="60"/>
      <c r="FB211" s="60"/>
      <c r="FC211" s="60"/>
      <c r="FD211" s="61"/>
      <c r="FE211" s="60"/>
      <c r="FF211" s="60"/>
      <c r="FG211" s="60"/>
      <c r="FH211" s="110"/>
      <c r="FI211" s="169">
        <f t="shared" si="1822"/>
        <v>0</v>
      </c>
      <c r="FJ211" s="60"/>
      <c r="FK211" s="60"/>
      <c r="FL211" s="60"/>
      <c r="FM211" s="60"/>
      <c r="FN211" s="60"/>
      <c r="FO211" s="60"/>
      <c r="FP211" s="60"/>
      <c r="FQ211" s="60"/>
      <c r="FR211" s="60"/>
      <c r="FS211" s="60"/>
      <c r="FT211" s="61"/>
      <c r="FU211" s="60"/>
      <c r="FV211" s="60"/>
      <c r="FW211" s="60"/>
      <c r="FX211" s="110"/>
      <c r="FY211" s="169">
        <f t="shared" si="1823"/>
        <v>0</v>
      </c>
      <c r="FZ211" s="60"/>
      <c r="GA211" s="60"/>
      <c r="GB211" s="60"/>
      <c r="GC211" s="60"/>
      <c r="GD211" s="60"/>
      <c r="GE211" s="60"/>
      <c r="GF211" s="60"/>
      <c r="GG211" s="60"/>
      <c r="GH211" s="60"/>
      <c r="GI211" s="60"/>
      <c r="GJ211" s="61"/>
      <c r="GK211" s="60"/>
      <c r="GL211" s="60"/>
      <c r="GM211" s="60"/>
      <c r="GN211" s="110"/>
      <c r="GO211" s="169">
        <f t="shared" si="1824"/>
        <v>0</v>
      </c>
      <c r="GP211" s="60"/>
      <c r="GQ211" s="60"/>
      <c r="GR211" s="60"/>
      <c r="GS211" s="60"/>
      <c r="GT211" s="60"/>
      <c r="GU211" s="60"/>
      <c r="GV211" s="60"/>
      <c r="GW211" s="60"/>
      <c r="GX211" s="60"/>
      <c r="GY211" s="60"/>
      <c r="GZ211" s="61"/>
      <c r="HA211" s="60"/>
      <c r="HB211" s="60"/>
      <c r="HC211" s="60"/>
      <c r="HD211" s="60"/>
      <c r="HE211" s="60"/>
      <c r="HF211" s="60"/>
      <c r="HG211" s="60"/>
      <c r="HH211" s="60"/>
      <c r="HI211" s="60"/>
      <c r="HJ211" s="60"/>
      <c r="HK211" s="60"/>
      <c r="HL211" s="60"/>
      <c r="HM211" s="60"/>
      <c r="HN211" s="110"/>
      <c r="HO211" s="172"/>
      <c r="HP211" s="173"/>
      <c r="HQ211" s="169">
        <f t="shared" si="1825"/>
        <v>0</v>
      </c>
      <c r="HR211" s="60"/>
      <c r="HS211" s="60"/>
      <c r="HT211" s="60"/>
      <c r="HU211" s="60"/>
      <c r="HV211" s="60"/>
      <c r="HW211" s="60"/>
      <c r="HX211" s="60"/>
      <c r="HY211" s="60"/>
      <c r="HZ211" s="60"/>
      <c r="IA211" s="60"/>
      <c r="IB211" s="61"/>
      <c r="IC211" s="60"/>
      <c r="ID211" s="60"/>
      <c r="IE211" s="60"/>
      <c r="IF211" s="110"/>
      <c r="IG211" s="169">
        <f t="shared" si="1826"/>
        <v>0</v>
      </c>
      <c r="IH211" s="60"/>
      <c r="II211" s="60"/>
      <c r="IJ211" s="60"/>
      <c r="IK211" s="60"/>
      <c r="IL211" s="60"/>
      <c r="IM211" s="60"/>
      <c r="IN211" s="60"/>
      <c r="IO211" s="60"/>
      <c r="IP211" s="60"/>
      <c r="IQ211" s="60"/>
      <c r="IR211" s="61"/>
      <c r="IS211" s="60"/>
      <c r="IT211" s="60"/>
      <c r="IU211" s="60"/>
      <c r="IV211" s="110"/>
      <c r="IW211" s="169">
        <f t="shared" si="1827"/>
        <v>0</v>
      </c>
      <c r="IX211" s="60"/>
      <c r="IY211" s="60"/>
      <c r="IZ211" s="60"/>
      <c r="JA211" s="60"/>
      <c r="JB211" s="60"/>
      <c r="JC211" s="60"/>
      <c r="JD211" s="60"/>
      <c r="JE211" s="60"/>
      <c r="JF211" s="60"/>
      <c r="JG211" s="60"/>
      <c r="JH211" s="61"/>
      <c r="JI211" s="60"/>
      <c r="JJ211" s="60"/>
      <c r="JK211" s="60"/>
      <c r="JL211" s="110"/>
      <c r="JM211" s="169">
        <f t="shared" si="1828"/>
        <v>0</v>
      </c>
      <c r="JN211" s="60"/>
      <c r="JO211" s="60"/>
      <c r="JP211" s="60"/>
      <c r="JQ211" s="60"/>
      <c r="JR211" s="60"/>
      <c r="JS211" s="60"/>
      <c r="JT211" s="60"/>
      <c r="JU211" s="60"/>
      <c r="JV211" s="60"/>
      <c r="JW211" s="60"/>
      <c r="JX211" s="61"/>
      <c r="JY211" s="60"/>
      <c r="JZ211" s="60"/>
      <c r="KA211" s="60"/>
      <c r="KB211" s="110"/>
      <c r="KC211" s="169">
        <f t="shared" si="1829"/>
        <v>0</v>
      </c>
      <c r="KD211" s="60"/>
      <c r="KE211" s="60"/>
      <c r="KF211" s="60"/>
      <c r="KG211" s="60"/>
      <c r="KH211" s="60"/>
      <c r="KI211" s="60"/>
      <c r="KJ211" s="60"/>
      <c r="KK211" s="60"/>
      <c r="KL211" s="60"/>
      <c r="KM211" s="60"/>
      <c r="KN211" s="61"/>
      <c r="KO211" s="60"/>
      <c r="KP211" s="60"/>
      <c r="KQ211" s="60"/>
      <c r="KR211" s="60"/>
      <c r="KS211" s="60"/>
      <c r="KT211" s="60"/>
      <c r="KU211" s="60"/>
      <c r="KV211" s="60"/>
      <c r="KW211" s="60"/>
      <c r="KX211" s="60"/>
      <c r="KY211" s="60"/>
      <c r="KZ211" s="60"/>
      <c r="LA211" s="60"/>
      <c r="LB211" s="110"/>
      <c r="LC211" s="173"/>
      <c r="LD211" s="169">
        <f t="shared" si="1830"/>
        <v>0</v>
      </c>
      <c r="LE211" s="60"/>
      <c r="LF211" s="60"/>
      <c r="LG211" s="60"/>
      <c r="LH211" s="60"/>
      <c r="LI211" s="60"/>
      <c r="LJ211" s="60"/>
      <c r="LK211" s="60"/>
      <c r="LL211" s="60"/>
      <c r="LM211" s="60"/>
      <c r="LN211" s="60"/>
      <c r="LO211" s="61"/>
      <c r="LP211" s="60"/>
      <c r="LQ211" s="60"/>
      <c r="LR211" s="60"/>
      <c r="LS211" s="110"/>
      <c r="LT211" s="169">
        <f t="shared" si="1831"/>
        <v>0</v>
      </c>
      <c r="LU211" s="60"/>
      <c r="LV211" s="60"/>
      <c r="LW211" s="60"/>
      <c r="LX211" s="60"/>
      <c r="LY211" s="60"/>
      <c r="LZ211" s="60"/>
      <c r="MA211" s="60"/>
      <c r="MB211" s="60"/>
      <c r="MC211" s="60"/>
      <c r="MD211" s="60"/>
      <c r="ME211" s="61"/>
      <c r="MF211" s="60"/>
      <c r="MG211" s="60"/>
      <c r="MH211" s="60"/>
      <c r="MI211" s="110"/>
      <c r="MJ211" s="169">
        <f t="shared" si="1832"/>
        <v>0</v>
      </c>
      <c r="MK211" s="60"/>
      <c r="ML211" s="60"/>
      <c r="MM211" s="60"/>
      <c r="MN211" s="60"/>
      <c r="MO211" s="60"/>
      <c r="MP211" s="60"/>
      <c r="MQ211" s="60"/>
      <c r="MR211" s="60"/>
      <c r="MS211" s="60"/>
      <c r="MT211" s="60"/>
      <c r="MU211" s="61"/>
      <c r="MV211" s="60"/>
      <c r="MW211" s="60"/>
      <c r="MX211" s="60"/>
      <c r="MY211" s="110"/>
      <c r="MZ211" s="169">
        <f t="shared" si="1833"/>
        <v>0</v>
      </c>
      <c r="NA211" s="60"/>
      <c r="NB211" s="60"/>
      <c r="NC211" s="60"/>
      <c r="ND211" s="60"/>
      <c r="NE211" s="60"/>
      <c r="NF211" s="60"/>
      <c r="NG211" s="60"/>
      <c r="NH211" s="60"/>
      <c r="NI211" s="60"/>
      <c r="NJ211" s="60"/>
      <c r="NK211" s="61"/>
      <c r="NL211" s="60"/>
      <c r="NM211" s="60"/>
      <c r="NN211" s="60"/>
      <c r="NO211" s="110"/>
      <c r="NP211" s="169">
        <f t="shared" si="1834"/>
        <v>0</v>
      </c>
      <c r="NQ211" s="60"/>
      <c r="NR211" s="60"/>
      <c r="NS211" s="60"/>
      <c r="NT211" s="60"/>
      <c r="NU211" s="60"/>
      <c r="NV211" s="60"/>
      <c r="NW211" s="60"/>
      <c r="NX211" s="60"/>
      <c r="NY211" s="60"/>
      <c r="NZ211" s="60"/>
      <c r="OA211" s="61"/>
      <c r="OB211" s="60"/>
      <c r="OC211" s="60"/>
      <c r="OD211" s="60"/>
      <c r="OE211" s="110"/>
      <c r="OF211" s="169">
        <f t="shared" si="1835"/>
        <v>0</v>
      </c>
      <c r="OG211" s="60"/>
      <c r="OH211" s="60"/>
      <c r="OI211" s="60"/>
      <c r="OJ211" s="60"/>
      <c r="OK211" s="60"/>
      <c r="OL211" s="60"/>
      <c r="OM211" s="60"/>
      <c r="ON211" s="60"/>
      <c r="OO211" s="60"/>
      <c r="OP211" s="60"/>
      <c r="OQ211" s="61"/>
      <c r="OR211" s="60"/>
      <c r="OS211" s="60"/>
      <c r="OT211" s="60"/>
      <c r="OU211" s="110"/>
      <c r="OV211" s="169">
        <f t="shared" si="1836"/>
        <v>0</v>
      </c>
      <c r="OW211" s="60"/>
      <c r="OX211" s="60"/>
      <c r="OY211" s="60"/>
      <c r="OZ211" s="60"/>
      <c r="PA211" s="60"/>
      <c r="PB211" s="60"/>
      <c r="PC211" s="60"/>
      <c r="PD211" s="60"/>
      <c r="PE211" s="60"/>
      <c r="PF211" s="60"/>
      <c r="PG211" s="61"/>
      <c r="PH211" s="60"/>
      <c r="PI211" s="60"/>
      <c r="PJ211" s="60"/>
      <c r="PK211" s="110"/>
      <c r="PL211" s="169">
        <f t="shared" si="1837"/>
        <v>0</v>
      </c>
      <c r="PM211" s="60"/>
      <c r="PN211" s="60"/>
      <c r="PO211" s="60"/>
      <c r="PP211" s="60"/>
      <c r="PQ211" s="60"/>
      <c r="PR211" s="60"/>
      <c r="PS211" s="60"/>
      <c r="PT211" s="60"/>
      <c r="PU211" s="60"/>
      <c r="PV211" s="60"/>
      <c r="PW211" s="61"/>
      <c r="PX211" s="60"/>
      <c r="PY211" s="60"/>
      <c r="PZ211" s="60"/>
      <c r="QA211" s="110"/>
      <c r="QB211" s="169">
        <f t="shared" si="1838"/>
        <v>0</v>
      </c>
      <c r="QC211" s="60"/>
      <c r="QD211" s="60"/>
      <c r="QE211" s="60"/>
      <c r="QF211" s="60"/>
      <c r="QG211" s="60"/>
      <c r="QH211" s="60"/>
      <c r="QI211" s="60"/>
      <c r="QJ211" s="60"/>
      <c r="QK211" s="60"/>
      <c r="QL211" s="60"/>
      <c r="QM211" s="61"/>
      <c r="QN211" s="60"/>
      <c r="QO211" s="60"/>
      <c r="QP211" s="60"/>
      <c r="QQ211" s="110"/>
      <c r="QR211" s="169">
        <f t="shared" si="1839"/>
        <v>0</v>
      </c>
      <c r="QS211" s="60"/>
      <c r="QT211" s="60"/>
      <c r="QU211" s="60"/>
      <c r="QV211" s="60"/>
      <c r="QW211" s="60"/>
      <c r="QX211" s="60"/>
      <c r="QY211" s="60"/>
      <c r="QZ211" s="60"/>
      <c r="RA211" s="60"/>
      <c r="RB211" s="60"/>
      <c r="RC211" s="61"/>
      <c r="RD211" s="60"/>
      <c r="RE211" s="60"/>
      <c r="RF211" s="60"/>
      <c r="RG211" s="60"/>
      <c r="RH211" s="60"/>
      <c r="RI211" s="60"/>
      <c r="RJ211" s="60"/>
      <c r="RK211" s="60"/>
      <c r="RL211" s="60"/>
      <c r="RM211" s="60"/>
      <c r="RN211" s="60"/>
      <c r="RO211" s="60"/>
      <c r="RP211" s="60"/>
      <c r="RQ211" s="110"/>
      <c r="RR211" s="173"/>
      <c r="RS211" s="169">
        <f t="shared" si="1840"/>
        <v>0</v>
      </c>
      <c r="RT211" s="60"/>
      <c r="RU211" s="60"/>
      <c r="RV211" s="60"/>
      <c r="RW211" s="60"/>
      <c r="RX211" s="60"/>
      <c r="RY211" s="60"/>
      <c r="RZ211" s="60"/>
      <c r="SA211" s="60"/>
      <c r="SB211" s="60"/>
      <c r="SC211" s="60"/>
      <c r="SD211" s="61"/>
      <c r="SE211" s="60"/>
      <c r="SF211" s="60"/>
      <c r="SG211" s="60"/>
      <c r="SH211" s="110"/>
      <c r="SI211" s="169">
        <f t="shared" si="1841"/>
        <v>0</v>
      </c>
      <c r="SJ211" s="60"/>
      <c r="SK211" s="60"/>
      <c r="SL211" s="60"/>
      <c r="SM211" s="60"/>
      <c r="SN211" s="60"/>
      <c r="SO211" s="60"/>
      <c r="SP211" s="60"/>
      <c r="SQ211" s="60"/>
      <c r="SR211" s="60"/>
      <c r="SS211" s="60"/>
      <c r="ST211" s="61"/>
      <c r="SU211" s="60"/>
      <c r="SV211" s="60"/>
      <c r="SW211" s="60"/>
      <c r="SX211" s="110"/>
      <c r="SY211" s="169">
        <f t="shared" si="1842"/>
        <v>0</v>
      </c>
      <c r="SZ211" s="60"/>
      <c r="TA211" s="60"/>
      <c r="TB211" s="60"/>
      <c r="TC211" s="60"/>
      <c r="TD211" s="60"/>
      <c r="TE211" s="60"/>
      <c r="TF211" s="60"/>
      <c r="TG211" s="60"/>
      <c r="TH211" s="60"/>
      <c r="TI211" s="60"/>
      <c r="TJ211" s="61"/>
      <c r="TK211" s="60"/>
      <c r="TL211" s="60"/>
      <c r="TM211" s="60"/>
      <c r="TN211" s="110"/>
      <c r="TO211" s="169">
        <f t="shared" si="1843"/>
        <v>0</v>
      </c>
      <c r="TP211" s="60"/>
      <c r="TQ211" s="60"/>
      <c r="TR211" s="60"/>
      <c r="TS211" s="60"/>
      <c r="TT211" s="60"/>
      <c r="TU211" s="60"/>
      <c r="TV211" s="60"/>
      <c r="TW211" s="60"/>
      <c r="TX211" s="60"/>
      <c r="TY211" s="60"/>
      <c r="TZ211" s="61"/>
      <c r="UA211" s="60"/>
      <c r="UB211" s="60"/>
      <c r="UC211" s="60"/>
      <c r="UD211" s="110"/>
      <c r="UE211" s="169">
        <f t="shared" si="1844"/>
        <v>0</v>
      </c>
      <c r="UF211" s="60"/>
      <c r="UG211" s="60"/>
      <c r="UH211" s="60"/>
      <c r="UI211" s="60"/>
      <c r="UJ211" s="60"/>
      <c r="UK211" s="60"/>
      <c r="UL211" s="60"/>
      <c r="UM211" s="60"/>
      <c r="UN211" s="60"/>
      <c r="UO211" s="60"/>
      <c r="UP211" s="61"/>
      <c r="UQ211" s="60"/>
      <c r="UR211" s="60"/>
      <c r="US211" s="60"/>
      <c r="UT211" s="60"/>
      <c r="UU211" s="60"/>
      <c r="UV211" s="60"/>
      <c r="UW211" s="60"/>
      <c r="UX211" s="60"/>
      <c r="UY211" s="60"/>
      <c r="UZ211" s="60"/>
      <c r="VA211" s="60"/>
      <c r="VB211" s="60"/>
      <c r="VC211" s="60"/>
      <c r="VD211" s="110"/>
      <c r="VE211" s="10" t="str">
        <f t="shared" si="1698"/>
        <v>-</v>
      </c>
    </row>
    <row r="212" spans="1:577" s="15" customFormat="1" ht="20.149999999999999" customHeight="1">
      <c r="A212" s="998" t="s">
        <v>199</v>
      </c>
      <c r="B212" s="998"/>
      <c r="C212" s="998"/>
      <c r="D212" s="999"/>
      <c r="E212" s="184">
        <f t="shared" ref="E212:BP212" si="1845">E213+E243</f>
        <v>0</v>
      </c>
      <c r="F212" s="185">
        <f t="shared" si="1845"/>
        <v>0</v>
      </c>
      <c r="G212" s="185">
        <f t="shared" si="1845"/>
        <v>0</v>
      </c>
      <c r="H212" s="186">
        <f t="shared" si="1845"/>
        <v>0</v>
      </c>
      <c r="I212" s="226">
        <f t="shared" si="1845"/>
        <v>0</v>
      </c>
      <c r="J212" s="185">
        <f t="shared" si="1845"/>
        <v>0</v>
      </c>
      <c r="K212" s="55">
        <f t="shared" si="1845"/>
        <v>0</v>
      </c>
      <c r="L212" s="54">
        <f t="shared" si="1845"/>
        <v>0</v>
      </c>
      <c r="M212" s="54">
        <f t="shared" si="1845"/>
        <v>0</v>
      </c>
      <c r="N212" s="54">
        <f t="shared" si="1845"/>
        <v>0</v>
      </c>
      <c r="O212" s="54">
        <f t="shared" si="1845"/>
        <v>0</v>
      </c>
      <c r="P212" s="54">
        <f t="shared" si="1845"/>
        <v>0</v>
      </c>
      <c r="Q212" s="54">
        <f t="shared" si="1845"/>
        <v>0</v>
      </c>
      <c r="R212" s="54">
        <f t="shared" si="1845"/>
        <v>0</v>
      </c>
      <c r="S212" s="54">
        <f t="shared" si="1845"/>
        <v>0</v>
      </c>
      <c r="T212" s="54">
        <f t="shared" si="1845"/>
        <v>0</v>
      </c>
      <c r="U212" s="55">
        <f t="shared" si="1845"/>
        <v>0</v>
      </c>
      <c r="V212" s="54">
        <f t="shared" si="1845"/>
        <v>0</v>
      </c>
      <c r="W212" s="54">
        <f t="shared" si="1845"/>
        <v>0</v>
      </c>
      <c r="X212" s="54">
        <f t="shared" si="1845"/>
        <v>0</v>
      </c>
      <c r="Y212" s="107">
        <f t="shared" si="1845"/>
        <v>0</v>
      </c>
      <c r="Z212" s="55">
        <f t="shared" si="1845"/>
        <v>0</v>
      </c>
      <c r="AA212" s="54">
        <f t="shared" si="1845"/>
        <v>0</v>
      </c>
      <c r="AB212" s="54">
        <f t="shared" si="1845"/>
        <v>0</v>
      </c>
      <c r="AC212" s="54">
        <f t="shared" si="1845"/>
        <v>0</v>
      </c>
      <c r="AD212" s="54">
        <f t="shared" si="1845"/>
        <v>0</v>
      </c>
      <c r="AE212" s="54">
        <f t="shared" si="1845"/>
        <v>0</v>
      </c>
      <c r="AF212" s="54">
        <f t="shared" si="1845"/>
        <v>0</v>
      </c>
      <c r="AG212" s="54">
        <f t="shared" si="1845"/>
        <v>0</v>
      </c>
      <c r="AH212" s="54">
        <f t="shared" si="1845"/>
        <v>0</v>
      </c>
      <c r="AI212" s="54">
        <f t="shared" si="1845"/>
        <v>0</v>
      </c>
      <c r="AJ212" s="54">
        <f t="shared" si="1845"/>
        <v>0</v>
      </c>
      <c r="AK212" s="55">
        <f t="shared" si="1845"/>
        <v>0</v>
      </c>
      <c r="AL212" s="54">
        <f t="shared" si="1845"/>
        <v>0</v>
      </c>
      <c r="AM212" s="54">
        <f t="shared" si="1845"/>
        <v>0</v>
      </c>
      <c r="AN212" s="54">
        <f t="shared" si="1845"/>
        <v>0</v>
      </c>
      <c r="AO212" s="107">
        <f t="shared" si="1845"/>
        <v>0</v>
      </c>
      <c r="AP212" s="55">
        <f t="shared" si="1845"/>
        <v>0</v>
      </c>
      <c r="AQ212" s="54">
        <f t="shared" si="1845"/>
        <v>0</v>
      </c>
      <c r="AR212" s="54">
        <f t="shared" si="1845"/>
        <v>0</v>
      </c>
      <c r="AS212" s="54">
        <f t="shared" si="1845"/>
        <v>0</v>
      </c>
      <c r="AT212" s="54">
        <f t="shared" si="1845"/>
        <v>0</v>
      </c>
      <c r="AU212" s="54">
        <f t="shared" si="1845"/>
        <v>0</v>
      </c>
      <c r="AV212" s="54">
        <f t="shared" si="1845"/>
        <v>0</v>
      </c>
      <c r="AW212" s="54">
        <f t="shared" si="1845"/>
        <v>0</v>
      </c>
      <c r="AX212" s="54">
        <f t="shared" si="1845"/>
        <v>0</v>
      </c>
      <c r="AY212" s="54">
        <f t="shared" si="1845"/>
        <v>0</v>
      </c>
      <c r="AZ212" s="54">
        <f t="shared" si="1845"/>
        <v>0</v>
      </c>
      <c r="BA212" s="55">
        <f t="shared" si="1845"/>
        <v>0</v>
      </c>
      <c r="BB212" s="54">
        <f t="shared" si="1845"/>
        <v>0</v>
      </c>
      <c r="BC212" s="54">
        <f t="shared" si="1845"/>
        <v>0</v>
      </c>
      <c r="BD212" s="54">
        <f t="shared" si="1845"/>
        <v>0</v>
      </c>
      <c r="BE212" s="107">
        <f t="shared" si="1845"/>
        <v>0</v>
      </c>
      <c r="BF212" s="55">
        <f t="shared" si="1845"/>
        <v>0</v>
      </c>
      <c r="BG212" s="54">
        <f t="shared" si="1845"/>
        <v>0</v>
      </c>
      <c r="BH212" s="54">
        <f t="shared" si="1845"/>
        <v>0</v>
      </c>
      <c r="BI212" s="54">
        <f t="shared" si="1845"/>
        <v>0</v>
      </c>
      <c r="BJ212" s="54">
        <f t="shared" si="1845"/>
        <v>0</v>
      </c>
      <c r="BK212" s="54">
        <f t="shared" si="1845"/>
        <v>0</v>
      </c>
      <c r="BL212" s="54">
        <f t="shared" si="1845"/>
        <v>0</v>
      </c>
      <c r="BM212" s="54">
        <f t="shared" si="1845"/>
        <v>0</v>
      </c>
      <c r="BN212" s="54">
        <f t="shared" si="1845"/>
        <v>0</v>
      </c>
      <c r="BO212" s="54">
        <f t="shared" si="1845"/>
        <v>0</v>
      </c>
      <c r="BP212" s="54">
        <f t="shared" si="1845"/>
        <v>0</v>
      </c>
      <c r="BQ212" s="55">
        <f t="shared" ref="BQ212:EM212" si="1846">BQ213+BQ243</f>
        <v>0</v>
      </c>
      <c r="BR212" s="54">
        <f t="shared" si="1846"/>
        <v>0</v>
      </c>
      <c r="BS212" s="54">
        <f t="shared" si="1846"/>
        <v>0</v>
      </c>
      <c r="BT212" s="54">
        <f t="shared" si="1846"/>
        <v>0</v>
      </c>
      <c r="BU212" s="107">
        <f t="shared" si="1846"/>
        <v>0</v>
      </c>
      <c r="BV212" s="55">
        <f t="shared" si="1846"/>
        <v>0</v>
      </c>
      <c r="BW212" s="54">
        <f t="shared" si="1846"/>
        <v>0</v>
      </c>
      <c r="BX212" s="54">
        <f t="shared" si="1846"/>
        <v>0</v>
      </c>
      <c r="BY212" s="54">
        <f t="shared" si="1846"/>
        <v>0</v>
      </c>
      <c r="BZ212" s="54">
        <f t="shared" si="1846"/>
        <v>0</v>
      </c>
      <c r="CA212" s="54">
        <f t="shared" si="1846"/>
        <v>0</v>
      </c>
      <c r="CB212" s="54">
        <f t="shared" si="1846"/>
        <v>0</v>
      </c>
      <c r="CC212" s="54">
        <f t="shared" si="1846"/>
        <v>0</v>
      </c>
      <c r="CD212" s="54">
        <f t="shared" si="1846"/>
        <v>0</v>
      </c>
      <c r="CE212" s="54">
        <f t="shared" si="1846"/>
        <v>0</v>
      </c>
      <c r="CF212" s="54">
        <f t="shared" si="1846"/>
        <v>0</v>
      </c>
      <c r="CG212" s="55">
        <f t="shared" si="1846"/>
        <v>0</v>
      </c>
      <c r="CH212" s="54">
        <f t="shared" si="1846"/>
        <v>0</v>
      </c>
      <c r="CI212" s="54">
        <f t="shared" si="1846"/>
        <v>0</v>
      </c>
      <c r="CJ212" s="54">
        <f t="shared" si="1846"/>
        <v>0</v>
      </c>
      <c r="CK212" s="54">
        <f t="shared" si="1846"/>
        <v>0</v>
      </c>
      <c r="CL212" s="54">
        <f t="shared" si="1846"/>
        <v>0</v>
      </c>
      <c r="CM212" s="54">
        <f t="shared" si="1846"/>
        <v>0</v>
      </c>
      <c r="CN212" s="54">
        <f t="shared" si="1846"/>
        <v>0</v>
      </c>
      <c r="CO212" s="54">
        <f t="shared" si="1846"/>
        <v>0</v>
      </c>
      <c r="CP212" s="54">
        <f t="shared" si="1846"/>
        <v>0</v>
      </c>
      <c r="CQ212" s="54">
        <f t="shared" si="1846"/>
        <v>0</v>
      </c>
      <c r="CR212" s="54">
        <f t="shared" si="1846"/>
        <v>0</v>
      </c>
      <c r="CS212" s="54">
        <f t="shared" si="1846"/>
        <v>0</v>
      </c>
      <c r="CT212" s="54">
        <f t="shared" si="1846"/>
        <v>0</v>
      </c>
      <c r="CU212" s="107">
        <f t="shared" si="1846"/>
        <v>0</v>
      </c>
      <c r="CV212" s="150">
        <f t="shared" si="1846"/>
        <v>0</v>
      </c>
      <c r="CW212" s="55">
        <f t="shared" si="1846"/>
        <v>0</v>
      </c>
      <c r="CX212" s="54">
        <f t="shared" si="1846"/>
        <v>0</v>
      </c>
      <c r="CY212" s="54">
        <f t="shared" si="1846"/>
        <v>0</v>
      </c>
      <c r="CZ212" s="54">
        <f t="shared" si="1846"/>
        <v>0</v>
      </c>
      <c r="DA212" s="54">
        <f t="shared" si="1846"/>
        <v>0</v>
      </c>
      <c r="DB212" s="54">
        <f t="shared" si="1846"/>
        <v>0</v>
      </c>
      <c r="DC212" s="54">
        <f t="shared" si="1846"/>
        <v>0</v>
      </c>
      <c r="DD212" s="54">
        <f t="shared" si="1846"/>
        <v>0</v>
      </c>
      <c r="DE212" s="54">
        <f t="shared" si="1846"/>
        <v>0</v>
      </c>
      <c r="DF212" s="54">
        <f t="shared" si="1846"/>
        <v>0</v>
      </c>
      <c r="DG212" s="54">
        <f t="shared" si="1846"/>
        <v>0</v>
      </c>
      <c r="DH212" s="55">
        <f t="shared" si="1846"/>
        <v>0</v>
      </c>
      <c r="DI212" s="54">
        <f t="shared" si="1846"/>
        <v>0</v>
      </c>
      <c r="DJ212" s="54">
        <f t="shared" si="1846"/>
        <v>0</v>
      </c>
      <c r="DK212" s="54">
        <f t="shared" si="1846"/>
        <v>0</v>
      </c>
      <c r="DL212" s="107">
        <f t="shared" si="1846"/>
        <v>0</v>
      </c>
      <c r="DM212" s="55">
        <f t="shared" si="1846"/>
        <v>0</v>
      </c>
      <c r="DN212" s="54">
        <f t="shared" si="1846"/>
        <v>0</v>
      </c>
      <c r="DO212" s="54">
        <f t="shared" si="1846"/>
        <v>0</v>
      </c>
      <c r="DP212" s="54">
        <f t="shared" si="1846"/>
        <v>0</v>
      </c>
      <c r="DQ212" s="54">
        <f t="shared" si="1846"/>
        <v>0</v>
      </c>
      <c r="DR212" s="54">
        <f t="shared" si="1846"/>
        <v>0</v>
      </c>
      <c r="DS212" s="54">
        <f t="shared" si="1846"/>
        <v>0</v>
      </c>
      <c r="DT212" s="54">
        <f t="shared" si="1846"/>
        <v>0</v>
      </c>
      <c r="DU212" s="54">
        <f t="shared" si="1846"/>
        <v>0</v>
      </c>
      <c r="DV212" s="54">
        <f t="shared" si="1846"/>
        <v>0</v>
      </c>
      <c r="DW212" s="54">
        <f t="shared" si="1846"/>
        <v>0</v>
      </c>
      <c r="DX212" s="55">
        <f t="shared" si="1846"/>
        <v>0</v>
      </c>
      <c r="DY212" s="54">
        <f t="shared" si="1846"/>
        <v>0</v>
      </c>
      <c r="DZ212" s="54">
        <f t="shared" si="1846"/>
        <v>0</v>
      </c>
      <c r="EA212" s="54">
        <f t="shared" si="1846"/>
        <v>0</v>
      </c>
      <c r="EB212" s="107">
        <f t="shared" si="1846"/>
        <v>0</v>
      </c>
      <c r="EC212" s="55">
        <f t="shared" si="1846"/>
        <v>0</v>
      </c>
      <c r="ED212" s="54">
        <f t="shared" si="1846"/>
        <v>0</v>
      </c>
      <c r="EE212" s="54">
        <f t="shared" si="1846"/>
        <v>0</v>
      </c>
      <c r="EF212" s="54">
        <f t="shared" si="1846"/>
        <v>0</v>
      </c>
      <c r="EG212" s="54">
        <f t="shared" si="1846"/>
        <v>0</v>
      </c>
      <c r="EH212" s="54">
        <f t="shared" si="1846"/>
        <v>0</v>
      </c>
      <c r="EI212" s="54">
        <f t="shared" si="1846"/>
        <v>0</v>
      </c>
      <c r="EJ212" s="54">
        <f t="shared" si="1846"/>
        <v>0</v>
      </c>
      <c r="EK212" s="54">
        <f t="shared" si="1846"/>
        <v>0</v>
      </c>
      <c r="EL212" s="54">
        <f t="shared" si="1846"/>
        <v>0</v>
      </c>
      <c r="EM212" s="54">
        <f t="shared" si="1846"/>
        <v>0</v>
      </c>
      <c r="EN212" s="55">
        <f t="shared" ref="EN212:GY212" si="1847">EN213+EN243</f>
        <v>0</v>
      </c>
      <c r="EO212" s="54">
        <f t="shared" si="1847"/>
        <v>0</v>
      </c>
      <c r="EP212" s="54">
        <f t="shared" si="1847"/>
        <v>0</v>
      </c>
      <c r="EQ212" s="54">
        <f t="shared" si="1847"/>
        <v>0</v>
      </c>
      <c r="ER212" s="107">
        <f t="shared" si="1847"/>
        <v>0</v>
      </c>
      <c r="ES212" s="55">
        <f t="shared" si="1847"/>
        <v>0</v>
      </c>
      <c r="ET212" s="54">
        <f t="shared" si="1847"/>
        <v>0</v>
      </c>
      <c r="EU212" s="54">
        <f t="shared" si="1847"/>
        <v>0</v>
      </c>
      <c r="EV212" s="54">
        <f t="shared" si="1847"/>
        <v>0</v>
      </c>
      <c r="EW212" s="54">
        <f t="shared" si="1847"/>
        <v>0</v>
      </c>
      <c r="EX212" s="54">
        <f t="shared" si="1847"/>
        <v>0</v>
      </c>
      <c r="EY212" s="54">
        <f t="shared" si="1847"/>
        <v>0</v>
      </c>
      <c r="EZ212" s="54">
        <f t="shared" si="1847"/>
        <v>0</v>
      </c>
      <c r="FA212" s="54">
        <f t="shared" si="1847"/>
        <v>0</v>
      </c>
      <c r="FB212" s="54">
        <f t="shared" si="1847"/>
        <v>0</v>
      </c>
      <c r="FC212" s="54">
        <f t="shared" si="1847"/>
        <v>0</v>
      </c>
      <c r="FD212" s="55">
        <f t="shared" si="1847"/>
        <v>0</v>
      </c>
      <c r="FE212" s="54">
        <f t="shared" si="1847"/>
        <v>0</v>
      </c>
      <c r="FF212" s="54">
        <f t="shared" si="1847"/>
        <v>0</v>
      </c>
      <c r="FG212" s="54">
        <f t="shared" si="1847"/>
        <v>0</v>
      </c>
      <c r="FH212" s="107">
        <f t="shared" si="1847"/>
        <v>0</v>
      </c>
      <c r="FI212" s="55">
        <f t="shared" si="1847"/>
        <v>0</v>
      </c>
      <c r="FJ212" s="54">
        <f t="shared" si="1847"/>
        <v>0</v>
      </c>
      <c r="FK212" s="54">
        <f t="shared" si="1847"/>
        <v>0</v>
      </c>
      <c r="FL212" s="54">
        <f t="shared" si="1847"/>
        <v>0</v>
      </c>
      <c r="FM212" s="54">
        <f t="shared" si="1847"/>
        <v>0</v>
      </c>
      <c r="FN212" s="54">
        <f t="shared" si="1847"/>
        <v>0</v>
      </c>
      <c r="FO212" s="54">
        <f t="shared" si="1847"/>
        <v>0</v>
      </c>
      <c r="FP212" s="54">
        <f t="shared" si="1847"/>
        <v>0</v>
      </c>
      <c r="FQ212" s="54">
        <f t="shared" si="1847"/>
        <v>0</v>
      </c>
      <c r="FR212" s="54">
        <f t="shared" si="1847"/>
        <v>0</v>
      </c>
      <c r="FS212" s="54">
        <f t="shared" si="1847"/>
        <v>0</v>
      </c>
      <c r="FT212" s="55">
        <f t="shared" si="1847"/>
        <v>0</v>
      </c>
      <c r="FU212" s="54">
        <f t="shared" si="1847"/>
        <v>0</v>
      </c>
      <c r="FV212" s="54">
        <f t="shared" si="1847"/>
        <v>0</v>
      </c>
      <c r="FW212" s="54">
        <f t="shared" si="1847"/>
        <v>0</v>
      </c>
      <c r="FX212" s="107">
        <f t="shared" si="1847"/>
        <v>0</v>
      </c>
      <c r="FY212" s="55">
        <f t="shared" si="1847"/>
        <v>0</v>
      </c>
      <c r="FZ212" s="54">
        <f t="shared" si="1847"/>
        <v>0</v>
      </c>
      <c r="GA212" s="54">
        <f t="shared" si="1847"/>
        <v>0</v>
      </c>
      <c r="GB212" s="54">
        <f t="shared" si="1847"/>
        <v>0</v>
      </c>
      <c r="GC212" s="54">
        <f t="shared" si="1847"/>
        <v>0</v>
      </c>
      <c r="GD212" s="54">
        <f t="shared" si="1847"/>
        <v>0</v>
      </c>
      <c r="GE212" s="54">
        <f t="shared" si="1847"/>
        <v>0</v>
      </c>
      <c r="GF212" s="54">
        <f t="shared" si="1847"/>
        <v>0</v>
      </c>
      <c r="GG212" s="54">
        <f t="shared" si="1847"/>
        <v>0</v>
      </c>
      <c r="GH212" s="54">
        <f t="shared" si="1847"/>
        <v>0</v>
      </c>
      <c r="GI212" s="54">
        <f t="shared" si="1847"/>
        <v>0</v>
      </c>
      <c r="GJ212" s="55">
        <f t="shared" si="1847"/>
        <v>0</v>
      </c>
      <c r="GK212" s="54">
        <f t="shared" si="1847"/>
        <v>0</v>
      </c>
      <c r="GL212" s="54">
        <f t="shared" si="1847"/>
        <v>0</v>
      </c>
      <c r="GM212" s="54">
        <f t="shared" si="1847"/>
        <v>0</v>
      </c>
      <c r="GN212" s="107">
        <f t="shared" si="1847"/>
        <v>0</v>
      </c>
      <c r="GO212" s="55">
        <f t="shared" si="1847"/>
        <v>0</v>
      </c>
      <c r="GP212" s="54">
        <f t="shared" si="1847"/>
        <v>0</v>
      </c>
      <c r="GQ212" s="54">
        <f t="shared" si="1847"/>
        <v>0</v>
      </c>
      <c r="GR212" s="54">
        <f t="shared" si="1847"/>
        <v>0</v>
      </c>
      <c r="GS212" s="54">
        <f t="shared" si="1847"/>
        <v>0</v>
      </c>
      <c r="GT212" s="54">
        <f t="shared" si="1847"/>
        <v>0</v>
      </c>
      <c r="GU212" s="54">
        <f t="shared" si="1847"/>
        <v>0</v>
      </c>
      <c r="GV212" s="54">
        <f t="shared" si="1847"/>
        <v>0</v>
      </c>
      <c r="GW212" s="54">
        <f t="shared" si="1847"/>
        <v>0</v>
      </c>
      <c r="GX212" s="54">
        <f t="shared" si="1847"/>
        <v>0</v>
      </c>
      <c r="GY212" s="54">
        <f t="shared" si="1847"/>
        <v>0</v>
      </c>
      <c r="GZ212" s="55">
        <f t="shared" ref="GZ212:JW212" si="1848">GZ213+GZ243</f>
        <v>0</v>
      </c>
      <c r="HA212" s="54">
        <f t="shared" si="1848"/>
        <v>0</v>
      </c>
      <c r="HB212" s="54">
        <f t="shared" si="1848"/>
        <v>0</v>
      </c>
      <c r="HC212" s="54">
        <f t="shared" si="1848"/>
        <v>0</v>
      </c>
      <c r="HD212" s="54">
        <f t="shared" si="1848"/>
        <v>0</v>
      </c>
      <c r="HE212" s="54">
        <f t="shared" si="1848"/>
        <v>0</v>
      </c>
      <c r="HF212" s="54">
        <f t="shared" si="1848"/>
        <v>0</v>
      </c>
      <c r="HG212" s="54">
        <f t="shared" si="1848"/>
        <v>0</v>
      </c>
      <c r="HH212" s="54">
        <f t="shared" si="1848"/>
        <v>0</v>
      </c>
      <c r="HI212" s="54">
        <f t="shared" si="1848"/>
        <v>0</v>
      </c>
      <c r="HJ212" s="54">
        <f t="shared" si="1848"/>
        <v>0</v>
      </c>
      <c r="HK212" s="54">
        <f t="shared" si="1848"/>
        <v>0</v>
      </c>
      <c r="HL212" s="54">
        <f t="shared" si="1848"/>
        <v>0</v>
      </c>
      <c r="HM212" s="54">
        <f t="shared" si="1848"/>
        <v>0</v>
      </c>
      <c r="HN212" s="107">
        <f t="shared" si="1848"/>
        <v>0</v>
      </c>
      <c r="HO212" s="134">
        <f t="shared" si="1848"/>
        <v>0</v>
      </c>
      <c r="HP212" s="150">
        <f t="shared" si="1848"/>
        <v>0</v>
      </c>
      <c r="HQ212" s="55">
        <f t="shared" si="1848"/>
        <v>0</v>
      </c>
      <c r="HR212" s="54">
        <f t="shared" si="1848"/>
        <v>0</v>
      </c>
      <c r="HS212" s="54">
        <f t="shared" si="1848"/>
        <v>0</v>
      </c>
      <c r="HT212" s="54">
        <f t="shared" si="1848"/>
        <v>0</v>
      </c>
      <c r="HU212" s="54">
        <f t="shared" si="1848"/>
        <v>0</v>
      </c>
      <c r="HV212" s="54">
        <f t="shared" si="1848"/>
        <v>0</v>
      </c>
      <c r="HW212" s="54">
        <f t="shared" si="1848"/>
        <v>0</v>
      </c>
      <c r="HX212" s="54">
        <f t="shared" si="1848"/>
        <v>0</v>
      </c>
      <c r="HY212" s="54">
        <f t="shared" si="1848"/>
        <v>0</v>
      </c>
      <c r="HZ212" s="54">
        <f t="shared" si="1848"/>
        <v>0</v>
      </c>
      <c r="IA212" s="54">
        <f t="shared" si="1848"/>
        <v>0</v>
      </c>
      <c r="IB212" s="55">
        <f t="shared" si="1848"/>
        <v>0</v>
      </c>
      <c r="IC212" s="54">
        <f t="shared" si="1848"/>
        <v>0</v>
      </c>
      <c r="ID212" s="54">
        <f t="shared" si="1848"/>
        <v>0</v>
      </c>
      <c r="IE212" s="54">
        <f t="shared" si="1848"/>
        <v>0</v>
      </c>
      <c r="IF212" s="107">
        <f t="shared" si="1848"/>
        <v>0</v>
      </c>
      <c r="IG212" s="55">
        <f t="shared" si="1848"/>
        <v>0</v>
      </c>
      <c r="IH212" s="54">
        <f t="shared" si="1848"/>
        <v>0</v>
      </c>
      <c r="II212" s="54">
        <f t="shared" si="1848"/>
        <v>0</v>
      </c>
      <c r="IJ212" s="54">
        <f t="shared" si="1848"/>
        <v>0</v>
      </c>
      <c r="IK212" s="54">
        <f t="shared" si="1848"/>
        <v>0</v>
      </c>
      <c r="IL212" s="54">
        <f t="shared" si="1848"/>
        <v>0</v>
      </c>
      <c r="IM212" s="54">
        <f t="shared" si="1848"/>
        <v>0</v>
      </c>
      <c r="IN212" s="54">
        <f t="shared" si="1848"/>
        <v>0</v>
      </c>
      <c r="IO212" s="54">
        <f t="shared" si="1848"/>
        <v>0</v>
      </c>
      <c r="IP212" s="54">
        <f t="shared" si="1848"/>
        <v>0</v>
      </c>
      <c r="IQ212" s="54">
        <f t="shared" si="1848"/>
        <v>0</v>
      </c>
      <c r="IR212" s="55">
        <f t="shared" si="1848"/>
        <v>0</v>
      </c>
      <c r="IS212" s="54">
        <f t="shared" si="1848"/>
        <v>0</v>
      </c>
      <c r="IT212" s="54">
        <f t="shared" si="1848"/>
        <v>0</v>
      </c>
      <c r="IU212" s="54">
        <f t="shared" si="1848"/>
        <v>0</v>
      </c>
      <c r="IV212" s="107">
        <f t="shared" si="1848"/>
        <v>0</v>
      </c>
      <c r="IW212" s="55">
        <f t="shared" si="1848"/>
        <v>0</v>
      </c>
      <c r="IX212" s="54">
        <f t="shared" si="1848"/>
        <v>0</v>
      </c>
      <c r="IY212" s="54">
        <f t="shared" si="1848"/>
        <v>0</v>
      </c>
      <c r="IZ212" s="54">
        <f t="shared" si="1848"/>
        <v>0</v>
      </c>
      <c r="JA212" s="54">
        <f t="shared" si="1848"/>
        <v>0</v>
      </c>
      <c r="JB212" s="54">
        <f t="shared" si="1848"/>
        <v>0</v>
      </c>
      <c r="JC212" s="54">
        <f t="shared" si="1848"/>
        <v>0</v>
      </c>
      <c r="JD212" s="54">
        <f t="shared" si="1848"/>
        <v>0</v>
      </c>
      <c r="JE212" s="54">
        <f t="shared" si="1848"/>
        <v>0</v>
      </c>
      <c r="JF212" s="54">
        <f t="shared" si="1848"/>
        <v>0</v>
      </c>
      <c r="JG212" s="54">
        <f t="shared" si="1848"/>
        <v>0</v>
      </c>
      <c r="JH212" s="55">
        <f t="shared" si="1848"/>
        <v>0</v>
      </c>
      <c r="JI212" s="54">
        <f t="shared" si="1848"/>
        <v>0</v>
      </c>
      <c r="JJ212" s="54">
        <f t="shared" si="1848"/>
        <v>0</v>
      </c>
      <c r="JK212" s="54">
        <f t="shared" si="1848"/>
        <v>0</v>
      </c>
      <c r="JL212" s="107">
        <f t="shared" si="1848"/>
        <v>0</v>
      </c>
      <c r="JM212" s="55">
        <f t="shared" si="1848"/>
        <v>0</v>
      </c>
      <c r="JN212" s="54">
        <f t="shared" si="1848"/>
        <v>0</v>
      </c>
      <c r="JO212" s="54">
        <f t="shared" si="1848"/>
        <v>0</v>
      </c>
      <c r="JP212" s="54">
        <f t="shared" si="1848"/>
        <v>0</v>
      </c>
      <c r="JQ212" s="54">
        <f t="shared" si="1848"/>
        <v>0</v>
      </c>
      <c r="JR212" s="54">
        <f t="shared" si="1848"/>
        <v>0</v>
      </c>
      <c r="JS212" s="54">
        <f t="shared" si="1848"/>
        <v>0</v>
      </c>
      <c r="JT212" s="54">
        <f t="shared" si="1848"/>
        <v>0</v>
      </c>
      <c r="JU212" s="54">
        <f t="shared" si="1848"/>
        <v>0</v>
      </c>
      <c r="JV212" s="54">
        <f t="shared" si="1848"/>
        <v>0</v>
      </c>
      <c r="JW212" s="54">
        <f t="shared" si="1848"/>
        <v>0</v>
      </c>
      <c r="JX212" s="55">
        <f t="shared" ref="JX212:MT212" si="1849">JX213+JX243</f>
        <v>0</v>
      </c>
      <c r="JY212" s="54">
        <f t="shared" si="1849"/>
        <v>0</v>
      </c>
      <c r="JZ212" s="54">
        <f t="shared" si="1849"/>
        <v>0</v>
      </c>
      <c r="KA212" s="54">
        <f t="shared" si="1849"/>
        <v>0</v>
      </c>
      <c r="KB212" s="107">
        <f t="shared" si="1849"/>
        <v>0</v>
      </c>
      <c r="KC212" s="55">
        <f t="shared" si="1849"/>
        <v>0</v>
      </c>
      <c r="KD212" s="54">
        <f t="shared" si="1849"/>
        <v>0</v>
      </c>
      <c r="KE212" s="54">
        <f t="shared" si="1849"/>
        <v>0</v>
      </c>
      <c r="KF212" s="54">
        <f t="shared" si="1849"/>
        <v>0</v>
      </c>
      <c r="KG212" s="54">
        <f t="shared" si="1849"/>
        <v>0</v>
      </c>
      <c r="KH212" s="54">
        <f t="shared" si="1849"/>
        <v>0</v>
      </c>
      <c r="KI212" s="54">
        <f t="shared" si="1849"/>
        <v>0</v>
      </c>
      <c r="KJ212" s="54">
        <f t="shared" si="1849"/>
        <v>0</v>
      </c>
      <c r="KK212" s="54">
        <f t="shared" si="1849"/>
        <v>0</v>
      </c>
      <c r="KL212" s="54">
        <f t="shared" si="1849"/>
        <v>0</v>
      </c>
      <c r="KM212" s="54">
        <f t="shared" si="1849"/>
        <v>0</v>
      </c>
      <c r="KN212" s="55">
        <f t="shared" si="1849"/>
        <v>0</v>
      </c>
      <c r="KO212" s="54">
        <f t="shared" si="1849"/>
        <v>0</v>
      </c>
      <c r="KP212" s="54">
        <f t="shared" si="1849"/>
        <v>0</v>
      </c>
      <c r="KQ212" s="54">
        <f t="shared" si="1849"/>
        <v>0</v>
      </c>
      <c r="KR212" s="54">
        <f t="shared" si="1849"/>
        <v>0</v>
      </c>
      <c r="KS212" s="54">
        <f t="shared" si="1849"/>
        <v>0</v>
      </c>
      <c r="KT212" s="54">
        <f t="shared" si="1849"/>
        <v>0</v>
      </c>
      <c r="KU212" s="54">
        <f t="shared" si="1849"/>
        <v>0</v>
      </c>
      <c r="KV212" s="54">
        <f t="shared" si="1849"/>
        <v>0</v>
      </c>
      <c r="KW212" s="54">
        <f t="shared" si="1849"/>
        <v>0</v>
      </c>
      <c r="KX212" s="54">
        <f t="shared" si="1849"/>
        <v>0</v>
      </c>
      <c r="KY212" s="54">
        <f t="shared" si="1849"/>
        <v>0</v>
      </c>
      <c r="KZ212" s="54">
        <f t="shared" si="1849"/>
        <v>0</v>
      </c>
      <c r="LA212" s="54">
        <f t="shared" si="1849"/>
        <v>0</v>
      </c>
      <c r="LB212" s="107">
        <f t="shared" si="1849"/>
        <v>0</v>
      </c>
      <c r="LC212" s="150">
        <f t="shared" si="1849"/>
        <v>0</v>
      </c>
      <c r="LD212" s="55">
        <f t="shared" si="1849"/>
        <v>0</v>
      </c>
      <c r="LE212" s="54">
        <f t="shared" si="1849"/>
        <v>0</v>
      </c>
      <c r="LF212" s="54">
        <f t="shared" si="1849"/>
        <v>0</v>
      </c>
      <c r="LG212" s="54">
        <f t="shared" si="1849"/>
        <v>0</v>
      </c>
      <c r="LH212" s="54">
        <f t="shared" si="1849"/>
        <v>0</v>
      </c>
      <c r="LI212" s="54">
        <f t="shared" si="1849"/>
        <v>0</v>
      </c>
      <c r="LJ212" s="54">
        <f t="shared" si="1849"/>
        <v>0</v>
      </c>
      <c r="LK212" s="54">
        <f t="shared" si="1849"/>
        <v>0</v>
      </c>
      <c r="LL212" s="54">
        <f t="shared" si="1849"/>
        <v>0</v>
      </c>
      <c r="LM212" s="54">
        <f t="shared" si="1849"/>
        <v>0</v>
      </c>
      <c r="LN212" s="54">
        <f t="shared" si="1849"/>
        <v>0</v>
      </c>
      <c r="LO212" s="55">
        <f t="shared" si="1849"/>
        <v>0</v>
      </c>
      <c r="LP212" s="54">
        <f t="shared" si="1849"/>
        <v>0</v>
      </c>
      <c r="LQ212" s="54">
        <f t="shared" si="1849"/>
        <v>0</v>
      </c>
      <c r="LR212" s="54">
        <f t="shared" si="1849"/>
        <v>0</v>
      </c>
      <c r="LS212" s="107">
        <f t="shared" si="1849"/>
        <v>0</v>
      </c>
      <c r="LT212" s="55">
        <f t="shared" si="1849"/>
        <v>0</v>
      </c>
      <c r="LU212" s="54">
        <f t="shared" si="1849"/>
        <v>0</v>
      </c>
      <c r="LV212" s="54">
        <f t="shared" si="1849"/>
        <v>0</v>
      </c>
      <c r="LW212" s="54">
        <f t="shared" si="1849"/>
        <v>0</v>
      </c>
      <c r="LX212" s="54">
        <f t="shared" si="1849"/>
        <v>0</v>
      </c>
      <c r="LY212" s="54">
        <f t="shared" si="1849"/>
        <v>0</v>
      </c>
      <c r="LZ212" s="54">
        <f t="shared" si="1849"/>
        <v>0</v>
      </c>
      <c r="MA212" s="54">
        <f t="shared" si="1849"/>
        <v>0</v>
      </c>
      <c r="MB212" s="54">
        <f t="shared" si="1849"/>
        <v>0</v>
      </c>
      <c r="MC212" s="54">
        <f t="shared" si="1849"/>
        <v>0</v>
      </c>
      <c r="MD212" s="54">
        <f t="shared" si="1849"/>
        <v>0</v>
      </c>
      <c r="ME212" s="55">
        <f t="shared" si="1849"/>
        <v>0</v>
      </c>
      <c r="MF212" s="54">
        <f t="shared" si="1849"/>
        <v>0</v>
      </c>
      <c r="MG212" s="54">
        <f t="shared" si="1849"/>
        <v>0</v>
      </c>
      <c r="MH212" s="54">
        <f t="shared" si="1849"/>
        <v>0</v>
      </c>
      <c r="MI212" s="107">
        <f t="shared" si="1849"/>
        <v>0</v>
      </c>
      <c r="MJ212" s="55">
        <f t="shared" si="1849"/>
        <v>0</v>
      </c>
      <c r="MK212" s="54">
        <f t="shared" si="1849"/>
        <v>0</v>
      </c>
      <c r="ML212" s="54">
        <f t="shared" si="1849"/>
        <v>0</v>
      </c>
      <c r="MM212" s="54">
        <f t="shared" si="1849"/>
        <v>0</v>
      </c>
      <c r="MN212" s="54">
        <f t="shared" si="1849"/>
        <v>0</v>
      </c>
      <c r="MO212" s="54">
        <f t="shared" si="1849"/>
        <v>0</v>
      </c>
      <c r="MP212" s="54">
        <f t="shared" si="1849"/>
        <v>0</v>
      </c>
      <c r="MQ212" s="54">
        <f t="shared" si="1849"/>
        <v>0</v>
      </c>
      <c r="MR212" s="54">
        <f t="shared" si="1849"/>
        <v>0</v>
      </c>
      <c r="MS212" s="54">
        <f t="shared" si="1849"/>
        <v>0</v>
      </c>
      <c r="MT212" s="54">
        <f t="shared" si="1849"/>
        <v>0</v>
      </c>
      <c r="MU212" s="55">
        <f t="shared" ref="MU212:PF212" si="1850">MU213+MU243</f>
        <v>0</v>
      </c>
      <c r="MV212" s="54">
        <f t="shared" si="1850"/>
        <v>0</v>
      </c>
      <c r="MW212" s="54">
        <f t="shared" si="1850"/>
        <v>0</v>
      </c>
      <c r="MX212" s="54">
        <f t="shared" si="1850"/>
        <v>0</v>
      </c>
      <c r="MY212" s="107">
        <f t="shared" si="1850"/>
        <v>0</v>
      </c>
      <c r="MZ212" s="55">
        <f t="shared" si="1850"/>
        <v>0</v>
      </c>
      <c r="NA212" s="54">
        <f t="shared" si="1850"/>
        <v>0</v>
      </c>
      <c r="NB212" s="54">
        <f t="shared" si="1850"/>
        <v>0</v>
      </c>
      <c r="NC212" s="54">
        <f t="shared" si="1850"/>
        <v>0</v>
      </c>
      <c r="ND212" s="54">
        <f t="shared" si="1850"/>
        <v>0</v>
      </c>
      <c r="NE212" s="54">
        <f t="shared" si="1850"/>
        <v>0</v>
      </c>
      <c r="NF212" s="54">
        <f t="shared" si="1850"/>
        <v>0</v>
      </c>
      <c r="NG212" s="54">
        <f t="shared" si="1850"/>
        <v>0</v>
      </c>
      <c r="NH212" s="54">
        <f t="shared" si="1850"/>
        <v>0</v>
      </c>
      <c r="NI212" s="54">
        <f t="shared" si="1850"/>
        <v>0</v>
      </c>
      <c r="NJ212" s="54">
        <f t="shared" si="1850"/>
        <v>0</v>
      </c>
      <c r="NK212" s="55">
        <f t="shared" si="1850"/>
        <v>0</v>
      </c>
      <c r="NL212" s="54">
        <f t="shared" si="1850"/>
        <v>0</v>
      </c>
      <c r="NM212" s="54">
        <f t="shared" si="1850"/>
        <v>0</v>
      </c>
      <c r="NN212" s="54">
        <f t="shared" si="1850"/>
        <v>0</v>
      </c>
      <c r="NO212" s="107">
        <f t="shared" si="1850"/>
        <v>0</v>
      </c>
      <c r="NP212" s="55">
        <f t="shared" si="1850"/>
        <v>0</v>
      </c>
      <c r="NQ212" s="54">
        <f t="shared" si="1850"/>
        <v>0</v>
      </c>
      <c r="NR212" s="54">
        <f t="shared" si="1850"/>
        <v>0</v>
      </c>
      <c r="NS212" s="54">
        <f t="shared" si="1850"/>
        <v>0</v>
      </c>
      <c r="NT212" s="54">
        <f t="shared" si="1850"/>
        <v>0</v>
      </c>
      <c r="NU212" s="54">
        <f t="shared" si="1850"/>
        <v>0</v>
      </c>
      <c r="NV212" s="54">
        <f t="shared" si="1850"/>
        <v>0</v>
      </c>
      <c r="NW212" s="54">
        <f t="shared" si="1850"/>
        <v>0</v>
      </c>
      <c r="NX212" s="54">
        <f t="shared" si="1850"/>
        <v>0</v>
      </c>
      <c r="NY212" s="54">
        <f t="shared" si="1850"/>
        <v>0</v>
      </c>
      <c r="NZ212" s="54">
        <f t="shared" si="1850"/>
        <v>0</v>
      </c>
      <c r="OA212" s="55">
        <f t="shared" si="1850"/>
        <v>0</v>
      </c>
      <c r="OB212" s="54">
        <f t="shared" si="1850"/>
        <v>0</v>
      </c>
      <c r="OC212" s="54">
        <f t="shared" si="1850"/>
        <v>0</v>
      </c>
      <c r="OD212" s="54">
        <f t="shared" si="1850"/>
        <v>0</v>
      </c>
      <c r="OE212" s="107">
        <f t="shared" si="1850"/>
        <v>0</v>
      </c>
      <c r="OF212" s="55">
        <f t="shared" si="1850"/>
        <v>0</v>
      </c>
      <c r="OG212" s="54">
        <f t="shared" si="1850"/>
        <v>0</v>
      </c>
      <c r="OH212" s="54">
        <f t="shared" si="1850"/>
        <v>0</v>
      </c>
      <c r="OI212" s="54">
        <f t="shared" si="1850"/>
        <v>0</v>
      </c>
      <c r="OJ212" s="54">
        <f t="shared" si="1850"/>
        <v>0</v>
      </c>
      <c r="OK212" s="54">
        <f t="shared" si="1850"/>
        <v>0</v>
      </c>
      <c r="OL212" s="54">
        <f t="shared" si="1850"/>
        <v>0</v>
      </c>
      <c r="OM212" s="54">
        <f t="shared" si="1850"/>
        <v>0</v>
      </c>
      <c r="ON212" s="54">
        <f t="shared" si="1850"/>
        <v>0</v>
      </c>
      <c r="OO212" s="54">
        <f t="shared" si="1850"/>
        <v>0</v>
      </c>
      <c r="OP212" s="54">
        <f t="shared" si="1850"/>
        <v>0</v>
      </c>
      <c r="OQ212" s="55">
        <f t="shared" si="1850"/>
        <v>0</v>
      </c>
      <c r="OR212" s="54">
        <f t="shared" si="1850"/>
        <v>0</v>
      </c>
      <c r="OS212" s="54">
        <f t="shared" si="1850"/>
        <v>0</v>
      </c>
      <c r="OT212" s="54">
        <f t="shared" si="1850"/>
        <v>0</v>
      </c>
      <c r="OU212" s="107">
        <f t="shared" si="1850"/>
        <v>0</v>
      </c>
      <c r="OV212" s="55">
        <f t="shared" si="1850"/>
        <v>0</v>
      </c>
      <c r="OW212" s="54">
        <f t="shared" si="1850"/>
        <v>0</v>
      </c>
      <c r="OX212" s="54">
        <f t="shared" si="1850"/>
        <v>0</v>
      </c>
      <c r="OY212" s="54">
        <f t="shared" si="1850"/>
        <v>0</v>
      </c>
      <c r="OZ212" s="54">
        <f t="shared" si="1850"/>
        <v>0</v>
      </c>
      <c r="PA212" s="54">
        <f t="shared" si="1850"/>
        <v>0</v>
      </c>
      <c r="PB212" s="54">
        <f t="shared" si="1850"/>
        <v>0</v>
      </c>
      <c r="PC212" s="54">
        <f t="shared" si="1850"/>
        <v>0</v>
      </c>
      <c r="PD212" s="54">
        <f t="shared" si="1850"/>
        <v>0</v>
      </c>
      <c r="PE212" s="54">
        <f t="shared" si="1850"/>
        <v>0</v>
      </c>
      <c r="PF212" s="54">
        <f t="shared" si="1850"/>
        <v>0</v>
      </c>
      <c r="PG212" s="55">
        <f t="shared" ref="PG212:RR212" si="1851">PG213+PG243</f>
        <v>0</v>
      </c>
      <c r="PH212" s="54">
        <f t="shared" si="1851"/>
        <v>0</v>
      </c>
      <c r="PI212" s="54">
        <f t="shared" si="1851"/>
        <v>0</v>
      </c>
      <c r="PJ212" s="54">
        <f t="shared" si="1851"/>
        <v>0</v>
      </c>
      <c r="PK212" s="107">
        <f t="shared" si="1851"/>
        <v>0</v>
      </c>
      <c r="PL212" s="55">
        <f t="shared" si="1851"/>
        <v>0</v>
      </c>
      <c r="PM212" s="54">
        <f t="shared" si="1851"/>
        <v>0</v>
      </c>
      <c r="PN212" s="54">
        <f t="shared" si="1851"/>
        <v>0</v>
      </c>
      <c r="PO212" s="54">
        <f t="shared" si="1851"/>
        <v>0</v>
      </c>
      <c r="PP212" s="54">
        <f t="shared" si="1851"/>
        <v>0</v>
      </c>
      <c r="PQ212" s="54">
        <f t="shared" si="1851"/>
        <v>0</v>
      </c>
      <c r="PR212" s="54">
        <f t="shared" si="1851"/>
        <v>0</v>
      </c>
      <c r="PS212" s="54">
        <f t="shared" si="1851"/>
        <v>0</v>
      </c>
      <c r="PT212" s="54">
        <f t="shared" si="1851"/>
        <v>0</v>
      </c>
      <c r="PU212" s="54">
        <f t="shared" si="1851"/>
        <v>0</v>
      </c>
      <c r="PV212" s="54">
        <f t="shared" si="1851"/>
        <v>0</v>
      </c>
      <c r="PW212" s="55">
        <f t="shared" si="1851"/>
        <v>0</v>
      </c>
      <c r="PX212" s="54">
        <f t="shared" si="1851"/>
        <v>0</v>
      </c>
      <c r="PY212" s="54">
        <f t="shared" si="1851"/>
        <v>0</v>
      </c>
      <c r="PZ212" s="54">
        <f t="shared" si="1851"/>
        <v>0</v>
      </c>
      <c r="QA212" s="107">
        <f t="shared" si="1851"/>
        <v>0</v>
      </c>
      <c r="QB212" s="55">
        <f t="shared" si="1851"/>
        <v>0</v>
      </c>
      <c r="QC212" s="54">
        <f t="shared" si="1851"/>
        <v>0</v>
      </c>
      <c r="QD212" s="54">
        <f t="shared" si="1851"/>
        <v>0</v>
      </c>
      <c r="QE212" s="54">
        <f t="shared" si="1851"/>
        <v>0</v>
      </c>
      <c r="QF212" s="54">
        <f t="shared" si="1851"/>
        <v>0</v>
      </c>
      <c r="QG212" s="54">
        <f t="shared" si="1851"/>
        <v>0</v>
      </c>
      <c r="QH212" s="54">
        <f t="shared" si="1851"/>
        <v>0</v>
      </c>
      <c r="QI212" s="54">
        <f t="shared" si="1851"/>
        <v>0</v>
      </c>
      <c r="QJ212" s="54">
        <f t="shared" si="1851"/>
        <v>0</v>
      </c>
      <c r="QK212" s="54">
        <f t="shared" si="1851"/>
        <v>0</v>
      </c>
      <c r="QL212" s="54">
        <f t="shared" si="1851"/>
        <v>0</v>
      </c>
      <c r="QM212" s="55">
        <f t="shared" si="1851"/>
        <v>0</v>
      </c>
      <c r="QN212" s="54">
        <f t="shared" si="1851"/>
        <v>0</v>
      </c>
      <c r="QO212" s="54">
        <f t="shared" si="1851"/>
        <v>0</v>
      </c>
      <c r="QP212" s="54">
        <f t="shared" si="1851"/>
        <v>0</v>
      </c>
      <c r="QQ212" s="107">
        <f t="shared" si="1851"/>
        <v>0</v>
      </c>
      <c r="QR212" s="55">
        <f t="shared" si="1851"/>
        <v>0</v>
      </c>
      <c r="QS212" s="54">
        <f t="shared" si="1851"/>
        <v>0</v>
      </c>
      <c r="QT212" s="54">
        <f t="shared" si="1851"/>
        <v>0</v>
      </c>
      <c r="QU212" s="54">
        <f t="shared" si="1851"/>
        <v>0</v>
      </c>
      <c r="QV212" s="54">
        <f t="shared" si="1851"/>
        <v>0</v>
      </c>
      <c r="QW212" s="54">
        <f t="shared" si="1851"/>
        <v>0</v>
      </c>
      <c r="QX212" s="54">
        <f t="shared" si="1851"/>
        <v>0</v>
      </c>
      <c r="QY212" s="54">
        <f t="shared" si="1851"/>
        <v>0</v>
      </c>
      <c r="QZ212" s="54">
        <f t="shared" si="1851"/>
        <v>0</v>
      </c>
      <c r="RA212" s="54">
        <f t="shared" si="1851"/>
        <v>0</v>
      </c>
      <c r="RB212" s="54">
        <f t="shared" si="1851"/>
        <v>0</v>
      </c>
      <c r="RC212" s="55">
        <f t="shared" si="1851"/>
        <v>0</v>
      </c>
      <c r="RD212" s="54">
        <f t="shared" si="1851"/>
        <v>0</v>
      </c>
      <c r="RE212" s="54">
        <f t="shared" si="1851"/>
        <v>0</v>
      </c>
      <c r="RF212" s="54">
        <f t="shared" si="1851"/>
        <v>0</v>
      </c>
      <c r="RG212" s="54">
        <f t="shared" si="1851"/>
        <v>0</v>
      </c>
      <c r="RH212" s="54">
        <f t="shared" si="1851"/>
        <v>0</v>
      </c>
      <c r="RI212" s="54">
        <f t="shared" si="1851"/>
        <v>0</v>
      </c>
      <c r="RJ212" s="54">
        <f t="shared" si="1851"/>
        <v>0</v>
      </c>
      <c r="RK212" s="54">
        <f t="shared" si="1851"/>
        <v>0</v>
      </c>
      <c r="RL212" s="54">
        <f t="shared" si="1851"/>
        <v>0</v>
      </c>
      <c r="RM212" s="54">
        <f t="shared" si="1851"/>
        <v>0</v>
      </c>
      <c r="RN212" s="54">
        <f t="shared" si="1851"/>
        <v>0</v>
      </c>
      <c r="RO212" s="54">
        <f t="shared" si="1851"/>
        <v>0</v>
      </c>
      <c r="RP212" s="54">
        <f t="shared" si="1851"/>
        <v>0</v>
      </c>
      <c r="RQ212" s="107">
        <f t="shared" si="1851"/>
        <v>0</v>
      </c>
      <c r="RR212" s="150">
        <f t="shared" si="1851"/>
        <v>0</v>
      </c>
      <c r="RS212" s="55">
        <f t="shared" ref="RS212:UD212" si="1852">RS213+RS243</f>
        <v>0</v>
      </c>
      <c r="RT212" s="54">
        <f t="shared" si="1852"/>
        <v>0</v>
      </c>
      <c r="RU212" s="54">
        <f t="shared" si="1852"/>
        <v>0</v>
      </c>
      <c r="RV212" s="54">
        <f t="shared" si="1852"/>
        <v>0</v>
      </c>
      <c r="RW212" s="54">
        <f t="shared" si="1852"/>
        <v>0</v>
      </c>
      <c r="RX212" s="54">
        <f t="shared" si="1852"/>
        <v>0</v>
      </c>
      <c r="RY212" s="54">
        <f t="shared" si="1852"/>
        <v>0</v>
      </c>
      <c r="RZ212" s="54">
        <f t="shared" si="1852"/>
        <v>0</v>
      </c>
      <c r="SA212" s="54">
        <f t="shared" si="1852"/>
        <v>0</v>
      </c>
      <c r="SB212" s="54">
        <f t="shared" si="1852"/>
        <v>0</v>
      </c>
      <c r="SC212" s="54">
        <f t="shared" si="1852"/>
        <v>0</v>
      </c>
      <c r="SD212" s="55">
        <f t="shared" si="1852"/>
        <v>0</v>
      </c>
      <c r="SE212" s="54">
        <f t="shared" si="1852"/>
        <v>0</v>
      </c>
      <c r="SF212" s="54">
        <f t="shared" si="1852"/>
        <v>0</v>
      </c>
      <c r="SG212" s="54">
        <f t="shared" si="1852"/>
        <v>0</v>
      </c>
      <c r="SH212" s="107">
        <f t="shared" si="1852"/>
        <v>0</v>
      </c>
      <c r="SI212" s="55">
        <f t="shared" si="1852"/>
        <v>0</v>
      </c>
      <c r="SJ212" s="54">
        <f t="shared" si="1852"/>
        <v>0</v>
      </c>
      <c r="SK212" s="54">
        <f t="shared" si="1852"/>
        <v>0</v>
      </c>
      <c r="SL212" s="54">
        <f t="shared" si="1852"/>
        <v>0</v>
      </c>
      <c r="SM212" s="54">
        <f t="shared" si="1852"/>
        <v>0</v>
      </c>
      <c r="SN212" s="54">
        <f t="shared" si="1852"/>
        <v>0</v>
      </c>
      <c r="SO212" s="54">
        <f t="shared" si="1852"/>
        <v>0</v>
      </c>
      <c r="SP212" s="54">
        <f t="shared" si="1852"/>
        <v>0</v>
      </c>
      <c r="SQ212" s="54">
        <f t="shared" si="1852"/>
        <v>0</v>
      </c>
      <c r="SR212" s="54">
        <f t="shared" si="1852"/>
        <v>0</v>
      </c>
      <c r="SS212" s="54">
        <f t="shared" si="1852"/>
        <v>0</v>
      </c>
      <c r="ST212" s="55">
        <f t="shared" si="1852"/>
        <v>0</v>
      </c>
      <c r="SU212" s="54">
        <f t="shared" si="1852"/>
        <v>0</v>
      </c>
      <c r="SV212" s="54">
        <f t="shared" si="1852"/>
        <v>0</v>
      </c>
      <c r="SW212" s="54">
        <f t="shared" si="1852"/>
        <v>0</v>
      </c>
      <c r="SX212" s="107">
        <f t="shared" si="1852"/>
        <v>0</v>
      </c>
      <c r="SY212" s="55">
        <f t="shared" si="1852"/>
        <v>0</v>
      </c>
      <c r="SZ212" s="54">
        <f t="shared" si="1852"/>
        <v>0</v>
      </c>
      <c r="TA212" s="54">
        <f t="shared" si="1852"/>
        <v>0</v>
      </c>
      <c r="TB212" s="54">
        <f t="shared" si="1852"/>
        <v>0</v>
      </c>
      <c r="TC212" s="54">
        <f t="shared" si="1852"/>
        <v>0</v>
      </c>
      <c r="TD212" s="54">
        <f t="shared" si="1852"/>
        <v>0</v>
      </c>
      <c r="TE212" s="54">
        <f t="shared" si="1852"/>
        <v>0</v>
      </c>
      <c r="TF212" s="54">
        <f t="shared" si="1852"/>
        <v>0</v>
      </c>
      <c r="TG212" s="54">
        <f t="shared" si="1852"/>
        <v>0</v>
      </c>
      <c r="TH212" s="54">
        <f t="shared" si="1852"/>
        <v>0</v>
      </c>
      <c r="TI212" s="54">
        <f t="shared" si="1852"/>
        <v>0</v>
      </c>
      <c r="TJ212" s="55">
        <f t="shared" si="1852"/>
        <v>0</v>
      </c>
      <c r="TK212" s="54">
        <f t="shared" si="1852"/>
        <v>0</v>
      </c>
      <c r="TL212" s="54">
        <f t="shared" si="1852"/>
        <v>0</v>
      </c>
      <c r="TM212" s="54">
        <f t="shared" si="1852"/>
        <v>0</v>
      </c>
      <c r="TN212" s="107">
        <f t="shared" si="1852"/>
        <v>0</v>
      </c>
      <c r="TO212" s="55">
        <f t="shared" si="1852"/>
        <v>0</v>
      </c>
      <c r="TP212" s="54">
        <f t="shared" si="1852"/>
        <v>0</v>
      </c>
      <c r="TQ212" s="54">
        <f t="shared" si="1852"/>
        <v>0</v>
      </c>
      <c r="TR212" s="54">
        <f t="shared" si="1852"/>
        <v>0</v>
      </c>
      <c r="TS212" s="54">
        <f t="shared" si="1852"/>
        <v>0</v>
      </c>
      <c r="TT212" s="54">
        <f t="shared" si="1852"/>
        <v>0</v>
      </c>
      <c r="TU212" s="54">
        <f t="shared" si="1852"/>
        <v>0</v>
      </c>
      <c r="TV212" s="54">
        <f t="shared" si="1852"/>
        <v>0</v>
      </c>
      <c r="TW212" s="54">
        <f t="shared" si="1852"/>
        <v>0</v>
      </c>
      <c r="TX212" s="54">
        <f t="shared" si="1852"/>
        <v>0</v>
      </c>
      <c r="TY212" s="54">
        <f t="shared" si="1852"/>
        <v>0</v>
      </c>
      <c r="TZ212" s="55">
        <f t="shared" si="1852"/>
        <v>0</v>
      </c>
      <c r="UA212" s="54">
        <f t="shared" si="1852"/>
        <v>0</v>
      </c>
      <c r="UB212" s="54">
        <f t="shared" si="1852"/>
        <v>0</v>
      </c>
      <c r="UC212" s="54">
        <f t="shared" si="1852"/>
        <v>0</v>
      </c>
      <c r="UD212" s="107">
        <f t="shared" si="1852"/>
        <v>0</v>
      </c>
      <c r="UE212" s="55">
        <f t="shared" ref="UE212:VD212" si="1853">UE213+UE243</f>
        <v>0</v>
      </c>
      <c r="UF212" s="54">
        <f t="shared" si="1853"/>
        <v>0</v>
      </c>
      <c r="UG212" s="54">
        <f t="shared" si="1853"/>
        <v>0</v>
      </c>
      <c r="UH212" s="54">
        <f t="shared" si="1853"/>
        <v>0</v>
      </c>
      <c r="UI212" s="54">
        <f t="shared" si="1853"/>
        <v>0</v>
      </c>
      <c r="UJ212" s="54">
        <f t="shared" si="1853"/>
        <v>0</v>
      </c>
      <c r="UK212" s="54">
        <f t="shared" si="1853"/>
        <v>0</v>
      </c>
      <c r="UL212" s="54">
        <f t="shared" si="1853"/>
        <v>0</v>
      </c>
      <c r="UM212" s="54">
        <f t="shared" si="1853"/>
        <v>0</v>
      </c>
      <c r="UN212" s="54">
        <f t="shared" si="1853"/>
        <v>0</v>
      </c>
      <c r="UO212" s="54">
        <f t="shared" si="1853"/>
        <v>0</v>
      </c>
      <c r="UP212" s="55">
        <f t="shared" si="1853"/>
        <v>0</v>
      </c>
      <c r="UQ212" s="54">
        <f t="shared" si="1853"/>
        <v>0</v>
      </c>
      <c r="UR212" s="54">
        <f t="shared" si="1853"/>
        <v>0</v>
      </c>
      <c r="US212" s="54">
        <f t="shared" si="1853"/>
        <v>0</v>
      </c>
      <c r="UT212" s="54">
        <f t="shared" si="1853"/>
        <v>0</v>
      </c>
      <c r="UU212" s="54">
        <f t="shared" si="1853"/>
        <v>0</v>
      </c>
      <c r="UV212" s="54">
        <f t="shared" si="1853"/>
        <v>0</v>
      </c>
      <c r="UW212" s="54">
        <f t="shared" si="1853"/>
        <v>0</v>
      </c>
      <c r="UX212" s="54">
        <f t="shared" si="1853"/>
        <v>0</v>
      </c>
      <c r="UY212" s="54">
        <f t="shared" si="1853"/>
        <v>0</v>
      </c>
      <c r="UZ212" s="54">
        <f t="shared" si="1853"/>
        <v>0</v>
      </c>
      <c r="VA212" s="54">
        <f t="shared" si="1853"/>
        <v>0</v>
      </c>
      <c r="VB212" s="54">
        <f t="shared" si="1853"/>
        <v>0</v>
      </c>
      <c r="VC212" s="54">
        <f t="shared" si="1853"/>
        <v>0</v>
      </c>
      <c r="VD212" s="107">
        <f t="shared" si="1853"/>
        <v>0</v>
      </c>
      <c r="VE212" s="15" t="str">
        <f t="shared" si="1698"/>
        <v>-</v>
      </c>
    </row>
    <row r="213" spans="1:577" ht="20.149999999999999" customHeight="1">
      <c r="A213" s="16">
        <v>62</v>
      </c>
      <c r="B213" s="16"/>
      <c r="C213" s="17"/>
      <c r="D213" s="18" t="s">
        <v>200</v>
      </c>
      <c r="E213" s="187">
        <f t="shared" ref="E213:BP213" si="1854">E214+E216+E225+E234+E236+E238+E241</f>
        <v>0</v>
      </c>
      <c r="F213" s="188">
        <f t="shared" si="1854"/>
        <v>0</v>
      </c>
      <c r="G213" s="188">
        <f t="shared" si="1854"/>
        <v>0</v>
      </c>
      <c r="H213" s="189">
        <f t="shared" si="1854"/>
        <v>0</v>
      </c>
      <c r="I213" s="227">
        <f t="shared" si="1854"/>
        <v>0</v>
      </c>
      <c r="J213" s="188">
        <f t="shared" si="1854"/>
        <v>0</v>
      </c>
      <c r="K213" s="57">
        <f t="shared" si="1854"/>
        <v>0</v>
      </c>
      <c r="L213" s="56">
        <f t="shared" si="1854"/>
        <v>0</v>
      </c>
      <c r="M213" s="56">
        <f t="shared" si="1854"/>
        <v>0</v>
      </c>
      <c r="N213" s="56">
        <f t="shared" si="1854"/>
        <v>0</v>
      </c>
      <c r="O213" s="56">
        <f t="shared" si="1854"/>
        <v>0</v>
      </c>
      <c r="P213" s="56">
        <f t="shared" si="1854"/>
        <v>0</v>
      </c>
      <c r="Q213" s="56">
        <f t="shared" si="1854"/>
        <v>0</v>
      </c>
      <c r="R213" s="56">
        <f t="shared" si="1854"/>
        <v>0</v>
      </c>
      <c r="S213" s="56">
        <f t="shared" si="1854"/>
        <v>0</v>
      </c>
      <c r="T213" s="56">
        <f t="shared" si="1854"/>
        <v>0</v>
      </c>
      <c r="U213" s="57">
        <f t="shared" si="1854"/>
        <v>0</v>
      </c>
      <c r="V213" s="56">
        <f t="shared" si="1854"/>
        <v>0</v>
      </c>
      <c r="W213" s="56">
        <f t="shared" si="1854"/>
        <v>0</v>
      </c>
      <c r="X213" s="56">
        <f t="shared" si="1854"/>
        <v>0</v>
      </c>
      <c r="Y213" s="108">
        <f t="shared" si="1854"/>
        <v>0</v>
      </c>
      <c r="Z213" s="57">
        <f t="shared" si="1854"/>
        <v>0</v>
      </c>
      <c r="AA213" s="56">
        <f t="shared" si="1854"/>
        <v>0</v>
      </c>
      <c r="AB213" s="56">
        <f t="shared" si="1854"/>
        <v>0</v>
      </c>
      <c r="AC213" s="56">
        <f t="shared" si="1854"/>
        <v>0</v>
      </c>
      <c r="AD213" s="56">
        <f t="shared" si="1854"/>
        <v>0</v>
      </c>
      <c r="AE213" s="56">
        <f t="shared" si="1854"/>
        <v>0</v>
      </c>
      <c r="AF213" s="56">
        <f t="shared" si="1854"/>
        <v>0</v>
      </c>
      <c r="AG213" s="56">
        <f t="shared" si="1854"/>
        <v>0</v>
      </c>
      <c r="AH213" s="56">
        <f t="shared" si="1854"/>
        <v>0</v>
      </c>
      <c r="AI213" s="56">
        <f t="shared" si="1854"/>
        <v>0</v>
      </c>
      <c r="AJ213" s="56">
        <f t="shared" si="1854"/>
        <v>0</v>
      </c>
      <c r="AK213" s="57">
        <f t="shared" si="1854"/>
        <v>0</v>
      </c>
      <c r="AL213" s="56">
        <f t="shared" si="1854"/>
        <v>0</v>
      </c>
      <c r="AM213" s="56">
        <f t="shared" si="1854"/>
        <v>0</v>
      </c>
      <c r="AN213" s="56">
        <f t="shared" si="1854"/>
        <v>0</v>
      </c>
      <c r="AO213" s="108">
        <f t="shared" si="1854"/>
        <v>0</v>
      </c>
      <c r="AP213" s="57">
        <f t="shared" si="1854"/>
        <v>0</v>
      </c>
      <c r="AQ213" s="56">
        <f t="shared" si="1854"/>
        <v>0</v>
      </c>
      <c r="AR213" s="56">
        <f t="shared" si="1854"/>
        <v>0</v>
      </c>
      <c r="AS213" s="56">
        <f t="shared" si="1854"/>
        <v>0</v>
      </c>
      <c r="AT213" s="56">
        <f t="shared" si="1854"/>
        <v>0</v>
      </c>
      <c r="AU213" s="56">
        <f t="shared" si="1854"/>
        <v>0</v>
      </c>
      <c r="AV213" s="56">
        <f t="shared" si="1854"/>
        <v>0</v>
      </c>
      <c r="AW213" s="56">
        <f t="shared" si="1854"/>
        <v>0</v>
      </c>
      <c r="AX213" s="56">
        <f t="shared" si="1854"/>
        <v>0</v>
      </c>
      <c r="AY213" s="56">
        <f t="shared" si="1854"/>
        <v>0</v>
      </c>
      <c r="AZ213" s="56">
        <f t="shared" si="1854"/>
        <v>0</v>
      </c>
      <c r="BA213" s="57">
        <f t="shared" si="1854"/>
        <v>0</v>
      </c>
      <c r="BB213" s="56">
        <f t="shared" si="1854"/>
        <v>0</v>
      </c>
      <c r="BC213" s="56">
        <f t="shared" si="1854"/>
        <v>0</v>
      </c>
      <c r="BD213" s="56">
        <f t="shared" si="1854"/>
        <v>0</v>
      </c>
      <c r="BE213" s="108">
        <f t="shared" si="1854"/>
        <v>0</v>
      </c>
      <c r="BF213" s="57">
        <f t="shared" si="1854"/>
        <v>0</v>
      </c>
      <c r="BG213" s="56">
        <f t="shared" si="1854"/>
        <v>0</v>
      </c>
      <c r="BH213" s="56">
        <f t="shared" si="1854"/>
        <v>0</v>
      </c>
      <c r="BI213" s="56">
        <f t="shared" si="1854"/>
        <v>0</v>
      </c>
      <c r="BJ213" s="56">
        <f t="shared" si="1854"/>
        <v>0</v>
      </c>
      <c r="BK213" s="56">
        <f t="shared" si="1854"/>
        <v>0</v>
      </c>
      <c r="BL213" s="56">
        <f t="shared" si="1854"/>
        <v>0</v>
      </c>
      <c r="BM213" s="56">
        <f t="shared" si="1854"/>
        <v>0</v>
      </c>
      <c r="BN213" s="56">
        <f t="shared" si="1854"/>
        <v>0</v>
      </c>
      <c r="BO213" s="56">
        <f t="shared" si="1854"/>
        <v>0</v>
      </c>
      <c r="BP213" s="56">
        <f t="shared" si="1854"/>
        <v>0</v>
      </c>
      <c r="BQ213" s="57">
        <f t="shared" ref="BQ213:EM213" si="1855">BQ214+BQ216+BQ225+BQ234+BQ236+BQ238+BQ241</f>
        <v>0</v>
      </c>
      <c r="BR213" s="56">
        <f t="shared" si="1855"/>
        <v>0</v>
      </c>
      <c r="BS213" s="56">
        <f t="shared" si="1855"/>
        <v>0</v>
      </c>
      <c r="BT213" s="56">
        <f t="shared" si="1855"/>
        <v>0</v>
      </c>
      <c r="BU213" s="108">
        <f t="shared" si="1855"/>
        <v>0</v>
      </c>
      <c r="BV213" s="57">
        <f t="shared" si="1855"/>
        <v>0</v>
      </c>
      <c r="BW213" s="56">
        <f t="shared" si="1855"/>
        <v>0</v>
      </c>
      <c r="BX213" s="56">
        <f t="shared" si="1855"/>
        <v>0</v>
      </c>
      <c r="BY213" s="56">
        <f t="shared" si="1855"/>
        <v>0</v>
      </c>
      <c r="BZ213" s="56">
        <f t="shared" si="1855"/>
        <v>0</v>
      </c>
      <c r="CA213" s="56">
        <f t="shared" si="1855"/>
        <v>0</v>
      </c>
      <c r="CB213" s="56">
        <f t="shared" si="1855"/>
        <v>0</v>
      </c>
      <c r="CC213" s="56">
        <f t="shared" si="1855"/>
        <v>0</v>
      </c>
      <c r="CD213" s="56">
        <f t="shared" si="1855"/>
        <v>0</v>
      </c>
      <c r="CE213" s="56">
        <f t="shared" si="1855"/>
        <v>0</v>
      </c>
      <c r="CF213" s="56">
        <f t="shared" si="1855"/>
        <v>0</v>
      </c>
      <c r="CG213" s="57">
        <f t="shared" si="1855"/>
        <v>0</v>
      </c>
      <c r="CH213" s="56">
        <f t="shared" si="1855"/>
        <v>0</v>
      </c>
      <c r="CI213" s="56">
        <f t="shared" si="1855"/>
        <v>0</v>
      </c>
      <c r="CJ213" s="56">
        <f t="shared" si="1855"/>
        <v>0</v>
      </c>
      <c r="CK213" s="56">
        <f t="shared" si="1855"/>
        <v>0</v>
      </c>
      <c r="CL213" s="56">
        <f t="shared" si="1855"/>
        <v>0</v>
      </c>
      <c r="CM213" s="56">
        <f t="shared" si="1855"/>
        <v>0</v>
      </c>
      <c r="CN213" s="56">
        <f t="shared" si="1855"/>
        <v>0</v>
      </c>
      <c r="CO213" s="56">
        <f t="shared" si="1855"/>
        <v>0</v>
      </c>
      <c r="CP213" s="56">
        <f t="shared" si="1855"/>
        <v>0</v>
      </c>
      <c r="CQ213" s="56">
        <f t="shared" si="1855"/>
        <v>0</v>
      </c>
      <c r="CR213" s="56">
        <f t="shared" si="1855"/>
        <v>0</v>
      </c>
      <c r="CS213" s="56">
        <f t="shared" si="1855"/>
        <v>0</v>
      </c>
      <c r="CT213" s="56">
        <f t="shared" si="1855"/>
        <v>0</v>
      </c>
      <c r="CU213" s="108">
        <f t="shared" si="1855"/>
        <v>0</v>
      </c>
      <c r="CV213" s="151">
        <f t="shared" si="1855"/>
        <v>0</v>
      </c>
      <c r="CW213" s="57">
        <f t="shared" si="1855"/>
        <v>0</v>
      </c>
      <c r="CX213" s="56">
        <f t="shared" si="1855"/>
        <v>0</v>
      </c>
      <c r="CY213" s="56">
        <f t="shared" si="1855"/>
        <v>0</v>
      </c>
      <c r="CZ213" s="56">
        <f t="shared" si="1855"/>
        <v>0</v>
      </c>
      <c r="DA213" s="56">
        <f t="shared" si="1855"/>
        <v>0</v>
      </c>
      <c r="DB213" s="56">
        <f t="shared" si="1855"/>
        <v>0</v>
      </c>
      <c r="DC213" s="56">
        <f t="shared" si="1855"/>
        <v>0</v>
      </c>
      <c r="DD213" s="56">
        <f t="shared" si="1855"/>
        <v>0</v>
      </c>
      <c r="DE213" s="56">
        <f t="shared" si="1855"/>
        <v>0</v>
      </c>
      <c r="DF213" s="56">
        <f t="shared" si="1855"/>
        <v>0</v>
      </c>
      <c r="DG213" s="56">
        <f t="shared" si="1855"/>
        <v>0</v>
      </c>
      <c r="DH213" s="57">
        <f t="shared" si="1855"/>
        <v>0</v>
      </c>
      <c r="DI213" s="56">
        <f t="shared" si="1855"/>
        <v>0</v>
      </c>
      <c r="DJ213" s="56">
        <f t="shared" si="1855"/>
        <v>0</v>
      </c>
      <c r="DK213" s="56">
        <f t="shared" si="1855"/>
        <v>0</v>
      </c>
      <c r="DL213" s="108">
        <f t="shared" si="1855"/>
        <v>0</v>
      </c>
      <c r="DM213" s="57">
        <f t="shared" si="1855"/>
        <v>0</v>
      </c>
      <c r="DN213" s="56">
        <f t="shared" si="1855"/>
        <v>0</v>
      </c>
      <c r="DO213" s="56">
        <f t="shared" si="1855"/>
        <v>0</v>
      </c>
      <c r="DP213" s="56">
        <f t="shared" si="1855"/>
        <v>0</v>
      </c>
      <c r="DQ213" s="56">
        <f t="shared" si="1855"/>
        <v>0</v>
      </c>
      <c r="DR213" s="56">
        <f t="shared" si="1855"/>
        <v>0</v>
      </c>
      <c r="DS213" s="56">
        <f t="shared" si="1855"/>
        <v>0</v>
      </c>
      <c r="DT213" s="56">
        <f t="shared" si="1855"/>
        <v>0</v>
      </c>
      <c r="DU213" s="56">
        <f t="shared" si="1855"/>
        <v>0</v>
      </c>
      <c r="DV213" s="56">
        <f t="shared" si="1855"/>
        <v>0</v>
      </c>
      <c r="DW213" s="56">
        <f t="shared" si="1855"/>
        <v>0</v>
      </c>
      <c r="DX213" s="57">
        <f t="shared" si="1855"/>
        <v>0</v>
      </c>
      <c r="DY213" s="56">
        <f t="shared" si="1855"/>
        <v>0</v>
      </c>
      <c r="DZ213" s="56">
        <f t="shared" si="1855"/>
        <v>0</v>
      </c>
      <c r="EA213" s="56">
        <f t="shared" si="1855"/>
        <v>0</v>
      </c>
      <c r="EB213" s="108">
        <f t="shared" si="1855"/>
        <v>0</v>
      </c>
      <c r="EC213" s="57">
        <f t="shared" si="1855"/>
        <v>0</v>
      </c>
      <c r="ED213" s="56">
        <f t="shared" si="1855"/>
        <v>0</v>
      </c>
      <c r="EE213" s="56">
        <f t="shared" si="1855"/>
        <v>0</v>
      </c>
      <c r="EF213" s="56">
        <f t="shared" si="1855"/>
        <v>0</v>
      </c>
      <c r="EG213" s="56">
        <f t="shared" si="1855"/>
        <v>0</v>
      </c>
      <c r="EH213" s="56">
        <f t="shared" si="1855"/>
        <v>0</v>
      </c>
      <c r="EI213" s="56">
        <f t="shared" si="1855"/>
        <v>0</v>
      </c>
      <c r="EJ213" s="56">
        <f t="shared" si="1855"/>
        <v>0</v>
      </c>
      <c r="EK213" s="56">
        <f t="shared" si="1855"/>
        <v>0</v>
      </c>
      <c r="EL213" s="56">
        <f t="shared" si="1855"/>
        <v>0</v>
      </c>
      <c r="EM213" s="56">
        <f t="shared" si="1855"/>
        <v>0</v>
      </c>
      <c r="EN213" s="57">
        <f t="shared" ref="EN213:GY213" si="1856">EN214+EN216+EN225+EN234+EN236+EN238+EN241</f>
        <v>0</v>
      </c>
      <c r="EO213" s="56">
        <f t="shared" si="1856"/>
        <v>0</v>
      </c>
      <c r="EP213" s="56">
        <f t="shared" si="1856"/>
        <v>0</v>
      </c>
      <c r="EQ213" s="56">
        <f t="shared" si="1856"/>
        <v>0</v>
      </c>
      <c r="ER213" s="108">
        <f t="shared" si="1856"/>
        <v>0</v>
      </c>
      <c r="ES213" s="57">
        <f t="shared" si="1856"/>
        <v>0</v>
      </c>
      <c r="ET213" s="56">
        <f t="shared" si="1856"/>
        <v>0</v>
      </c>
      <c r="EU213" s="56">
        <f t="shared" si="1856"/>
        <v>0</v>
      </c>
      <c r="EV213" s="56">
        <f t="shared" si="1856"/>
        <v>0</v>
      </c>
      <c r="EW213" s="56">
        <f t="shared" si="1856"/>
        <v>0</v>
      </c>
      <c r="EX213" s="56">
        <f t="shared" si="1856"/>
        <v>0</v>
      </c>
      <c r="EY213" s="56">
        <f t="shared" si="1856"/>
        <v>0</v>
      </c>
      <c r="EZ213" s="56">
        <f t="shared" si="1856"/>
        <v>0</v>
      </c>
      <c r="FA213" s="56">
        <f t="shared" si="1856"/>
        <v>0</v>
      </c>
      <c r="FB213" s="56">
        <f t="shared" si="1856"/>
        <v>0</v>
      </c>
      <c r="FC213" s="56">
        <f t="shared" si="1856"/>
        <v>0</v>
      </c>
      <c r="FD213" s="57">
        <f t="shared" si="1856"/>
        <v>0</v>
      </c>
      <c r="FE213" s="56">
        <f t="shared" si="1856"/>
        <v>0</v>
      </c>
      <c r="FF213" s="56">
        <f t="shared" si="1856"/>
        <v>0</v>
      </c>
      <c r="FG213" s="56">
        <f t="shared" si="1856"/>
        <v>0</v>
      </c>
      <c r="FH213" s="108">
        <f t="shared" si="1856"/>
        <v>0</v>
      </c>
      <c r="FI213" s="57">
        <f t="shared" si="1856"/>
        <v>0</v>
      </c>
      <c r="FJ213" s="56">
        <f t="shared" si="1856"/>
        <v>0</v>
      </c>
      <c r="FK213" s="56">
        <f t="shared" si="1856"/>
        <v>0</v>
      </c>
      <c r="FL213" s="56">
        <f t="shared" si="1856"/>
        <v>0</v>
      </c>
      <c r="FM213" s="56">
        <f t="shared" si="1856"/>
        <v>0</v>
      </c>
      <c r="FN213" s="56">
        <f t="shared" si="1856"/>
        <v>0</v>
      </c>
      <c r="FO213" s="56">
        <f t="shared" si="1856"/>
        <v>0</v>
      </c>
      <c r="FP213" s="56">
        <f t="shared" si="1856"/>
        <v>0</v>
      </c>
      <c r="FQ213" s="56">
        <f t="shared" si="1856"/>
        <v>0</v>
      </c>
      <c r="FR213" s="56">
        <f t="shared" si="1856"/>
        <v>0</v>
      </c>
      <c r="FS213" s="56">
        <f t="shared" si="1856"/>
        <v>0</v>
      </c>
      <c r="FT213" s="57">
        <f t="shared" si="1856"/>
        <v>0</v>
      </c>
      <c r="FU213" s="56">
        <f t="shared" si="1856"/>
        <v>0</v>
      </c>
      <c r="FV213" s="56">
        <f t="shared" si="1856"/>
        <v>0</v>
      </c>
      <c r="FW213" s="56">
        <f t="shared" si="1856"/>
        <v>0</v>
      </c>
      <c r="FX213" s="108">
        <f t="shared" si="1856"/>
        <v>0</v>
      </c>
      <c r="FY213" s="57">
        <f t="shared" si="1856"/>
        <v>0</v>
      </c>
      <c r="FZ213" s="56">
        <f t="shared" si="1856"/>
        <v>0</v>
      </c>
      <c r="GA213" s="56">
        <f t="shared" si="1856"/>
        <v>0</v>
      </c>
      <c r="GB213" s="56">
        <f t="shared" si="1856"/>
        <v>0</v>
      </c>
      <c r="GC213" s="56">
        <f t="shared" si="1856"/>
        <v>0</v>
      </c>
      <c r="GD213" s="56">
        <f t="shared" si="1856"/>
        <v>0</v>
      </c>
      <c r="GE213" s="56">
        <f t="shared" si="1856"/>
        <v>0</v>
      </c>
      <c r="GF213" s="56">
        <f t="shared" si="1856"/>
        <v>0</v>
      </c>
      <c r="GG213" s="56">
        <f t="shared" si="1856"/>
        <v>0</v>
      </c>
      <c r="GH213" s="56">
        <f t="shared" si="1856"/>
        <v>0</v>
      </c>
      <c r="GI213" s="56">
        <f t="shared" si="1856"/>
        <v>0</v>
      </c>
      <c r="GJ213" s="57">
        <f t="shared" si="1856"/>
        <v>0</v>
      </c>
      <c r="GK213" s="56">
        <f t="shared" si="1856"/>
        <v>0</v>
      </c>
      <c r="GL213" s="56">
        <f t="shared" si="1856"/>
        <v>0</v>
      </c>
      <c r="GM213" s="56">
        <f t="shared" si="1856"/>
        <v>0</v>
      </c>
      <c r="GN213" s="108">
        <f t="shared" si="1856"/>
        <v>0</v>
      </c>
      <c r="GO213" s="57">
        <f t="shared" si="1856"/>
        <v>0</v>
      </c>
      <c r="GP213" s="56">
        <f t="shared" si="1856"/>
        <v>0</v>
      </c>
      <c r="GQ213" s="56">
        <f t="shared" si="1856"/>
        <v>0</v>
      </c>
      <c r="GR213" s="56">
        <f t="shared" si="1856"/>
        <v>0</v>
      </c>
      <c r="GS213" s="56">
        <f t="shared" si="1856"/>
        <v>0</v>
      </c>
      <c r="GT213" s="56">
        <f t="shared" si="1856"/>
        <v>0</v>
      </c>
      <c r="GU213" s="56">
        <f t="shared" si="1856"/>
        <v>0</v>
      </c>
      <c r="GV213" s="56">
        <f t="shared" si="1856"/>
        <v>0</v>
      </c>
      <c r="GW213" s="56">
        <f t="shared" si="1856"/>
        <v>0</v>
      </c>
      <c r="GX213" s="56">
        <f t="shared" si="1856"/>
        <v>0</v>
      </c>
      <c r="GY213" s="56">
        <f t="shared" si="1856"/>
        <v>0</v>
      </c>
      <c r="GZ213" s="57">
        <f t="shared" ref="GZ213:JW213" si="1857">GZ214+GZ216+GZ225+GZ234+GZ236+GZ238+GZ241</f>
        <v>0</v>
      </c>
      <c r="HA213" s="56">
        <f t="shared" si="1857"/>
        <v>0</v>
      </c>
      <c r="HB213" s="56">
        <f t="shared" si="1857"/>
        <v>0</v>
      </c>
      <c r="HC213" s="56">
        <f t="shared" si="1857"/>
        <v>0</v>
      </c>
      <c r="HD213" s="56">
        <f t="shared" si="1857"/>
        <v>0</v>
      </c>
      <c r="HE213" s="56">
        <f t="shared" si="1857"/>
        <v>0</v>
      </c>
      <c r="HF213" s="56">
        <f t="shared" si="1857"/>
        <v>0</v>
      </c>
      <c r="HG213" s="56">
        <f t="shared" si="1857"/>
        <v>0</v>
      </c>
      <c r="HH213" s="56">
        <f t="shared" si="1857"/>
        <v>0</v>
      </c>
      <c r="HI213" s="56">
        <f t="shared" si="1857"/>
        <v>0</v>
      </c>
      <c r="HJ213" s="56">
        <f t="shared" si="1857"/>
        <v>0</v>
      </c>
      <c r="HK213" s="56">
        <f t="shared" si="1857"/>
        <v>0</v>
      </c>
      <c r="HL213" s="56">
        <f t="shared" si="1857"/>
        <v>0</v>
      </c>
      <c r="HM213" s="56">
        <f t="shared" si="1857"/>
        <v>0</v>
      </c>
      <c r="HN213" s="108">
        <f t="shared" si="1857"/>
        <v>0</v>
      </c>
      <c r="HO213" s="135">
        <f t="shared" si="1857"/>
        <v>0</v>
      </c>
      <c r="HP213" s="151">
        <f t="shared" si="1857"/>
        <v>0</v>
      </c>
      <c r="HQ213" s="57">
        <f t="shared" si="1857"/>
        <v>0</v>
      </c>
      <c r="HR213" s="56">
        <f t="shared" si="1857"/>
        <v>0</v>
      </c>
      <c r="HS213" s="56">
        <f t="shared" si="1857"/>
        <v>0</v>
      </c>
      <c r="HT213" s="56">
        <f t="shared" si="1857"/>
        <v>0</v>
      </c>
      <c r="HU213" s="56">
        <f t="shared" si="1857"/>
        <v>0</v>
      </c>
      <c r="HV213" s="56">
        <f t="shared" si="1857"/>
        <v>0</v>
      </c>
      <c r="HW213" s="56">
        <f t="shared" si="1857"/>
        <v>0</v>
      </c>
      <c r="HX213" s="56">
        <f t="shared" si="1857"/>
        <v>0</v>
      </c>
      <c r="HY213" s="56">
        <f t="shared" si="1857"/>
        <v>0</v>
      </c>
      <c r="HZ213" s="56">
        <f t="shared" si="1857"/>
        <v>0</v>
      </c>
      <c r="IA213" s="56">
        <f t="shared" si="1857"/>
        <v>0</v>
      </c>
      <c r="IB213" s="57">
        <f t="shared" si="1857"/>
        <v>0</v>
      </c>
      <c r="IC213" s="56">
        <f t="shared" si="1857"/>
        <v>0</v>
      </c>
      <c r="ID213" s="56">
        <f t="shared" si="1857"/>
        <v>0</v>
      </c>
      <c r="IE213" s="56">
        <f t="shared" si="1857"/>
        <v>0</v>
      </c>
      <c r="IF213" s="108">
        <f t="shared" si="1857"/>
        <v>0</v>
      </c>
      <c r="IG213" s="57">
        <f t="shared" si="1857"/>
        <v>0</v>
      </c>
      <c r="IH213" s="56">
        <f t="shared" si="1857"/>
        <v>0</v>
      </c>
      <c r="II213" s="56">
        <f t="shared" si="1857"/>
        <v>0</v>
      </c>
      <c r="IJ213" s="56">
        <f t="shared" si="1857"/>
        <v>0</v>
      </c>
      <c r="IK213" s="56">
        <f t="shared" si="1857"/>
        <v>0</v>
      </c>
      <c r="IL213" s="56">
        <f t="shared" si="1857"/>
        <v>0</v>
      </c>
      <c r="IM213" s="56">
        <f t="shared" si="1857"/>
        <v>0</v>
      </c>
      <c r="IN213" s="56">
        <f t="shared" si="1857"/>
        <v>0</v>
      </c>
      <c r="IO213" s="56">
        <f t="shared" si="1857"/>
        <v>0</v>
      </c>
      <c r="IP213" s="56">
        <f t="shared" si="1857"/>
        <v>0</v>
      </c>
      <c r="IQ213" s="56">
        <f t="shared" si="1857"/>
        <v>0</v>
      </c>
      <c r="IR213" s="57">
        <f t="shared" si="1857"/>
        <v>0</v>
      </c>
      <c r="IS213" s="56">
        <f t="shared" si="1857"/>
        <v>0</v>
      </c>
      <c r="IT213" s="56">
        <f t="shared" si="1857"/>
        <v>0</v>
      </c>
      <c r="IU213" s="56">
        <f t="shared" si="1857"/>
        <v>0</v>
      </c>
      <c r="IV213" s="108">
        <f t="shared" si="1857"/>
        <v>0</v>
      </c>
      <c r="IW213" s="57">
        <f t="shared" si="1857"/>
        <v>0</v>
      </c>
      <c r="IX213" s="56">
        <f t="shared" si="1857"/>
        <v>0</v>
      </c>
      <c r="IY213" s="56">
        <f t="shared" si="1857"/>
        <v>0</v>
      </c>
      <c r="IZ213" s="56">
        <f t="shared" si="1857"/>
        <v>0</v>
      </c>
      <c r="JA213" s="56">
        <f t="shared" si="1857"/>
        <v>0</v>
      </c>
      <c r="JB213" s="56">
        <f t="shared" si="1857"/>
        <v>0</v>
      </c>
      <c r="JC213" s="56">
        <f t="shared" si="1857"/>
        <v>0</v>
      </c>
      <c r="JD213" s="56">
        <f t="shared" si="1857"/>
        <v>0</v>
      </c>
      <c r="JE213" s="56">
        <f t="shared" si="1857"/>
        <v>0</v>
      </c>
      <c r="JF213" s="56">
        <f t="shared" si="1857"/>
        <v>0</v>
      </c>
      <c r="JG213" s="56">
        <f t="shared" si="1857"/>
        <v>0</v>
      </c>
      <c r="JH213" s="57">
        <f t="shared" si="1857"/>
        <v>0</v>
      </c>
      <c r="JI213" s="56">
        <f t="shared" si="1857"/>
        <v>0</v>
      </c>
      <c r="JJ213" s="56">
        <f t="shared" si="1857"/>
        <v>0</v>
      </c>
      <c r="JK213" s="56">
        <f t="shared" si="1857"/>
        <v>0</v>
      </c>
      <c r="JL213" s="108">
        <f t="shared" si="1857"/>
        <v>0</v>
      </c>
      <c r="JM213" s="57">
        <f t="shared" si="1857"/>
        <v>0</v>
      </c>
      <c r="JN213" s="56">
        <f t="shared" si="1857"/>
        <v>0</v>
      </c>
      <c r="JO213" s="56">
        <f t="shared" si="1857"/>
        <v>0</v>
      </c>
      <c r="JP213" s="56">
        <f t="shared" si="1857"/>
        <v>0</v>
      </c>
      <c r="JQ213" s="56">
        <f t="shared" si="1857"/>
        <v>0</v>
      </c>
      <c r="JR213" s="56">
        <f t="shared" si="1857"/>
        <v>0</v>
      </c>
      <c r="JS213" s="56">
        <f t="shared" si="1857"/>
        <v>0</v>
      </c>
      <c r="JT213" s="56">
        <f t="shared" si="1857"/>
        <v>0</v>
      </c>
      <c r="JU213" s="56">
        <f t="shared" si="1857"/>
        <v>0</v>
      </c>
      <c r="JV213" s="56">
        <f t="shared" si="1857"/>
        <v>0</v>
      </c>
      <c r="JW213" s="56">
        <f t="shared" si="1857"/>
        <v>0</v>
      </c>
      <c r="JX213" s="57">
        <f t="shared" ref="JX213:MT213" si="1858">JX214+JX216+JX225+JX234+JX236+JX238+JX241</f>
        <v>0</v>
      </c>
      <c r="JY213" s="56">
        <f t="shared" si="1858"/>
        <v>0</v>
      </c>
      <c r="JZ213" s="56">
        <f t="shared" si="1858"/>
        <v>0</v>
      </c>
      <c r="KA213" s="56">
        <f t="shared" si="1858"/>
        <v>0</v>
      </c>
      <c r="KB213" s="108">
        <f t="shared" si="1858"/>
        <v>0</v>
      </c>
      <c r="KC213" s="57">
        <f t="shared" si="1858"/>
        <v>0</v>
      </c>
      <c r="KD213" s="56">
        <f t="shared" si="1858"/>
        <v>0</v>
      </c>
      <c r="KE213" s="56">
        <f t="shared" si="1858"/>
        <v>0</v>
      </c>
      <c r="KF213" s="56">
        <f t="shared" si="1858"/>
        <v>0</v>
      </c>
      <c r="KG213" s="56">
        <f t="shared" si="1858"/>
        <v>0</v>
      </c>
      <c r="KH213" s="56">
        <f t="shared" si="1858"/>
        <v>0</v>
      </c>
      <c r="KI213" s="56">
        <f t="shared" si="1858"/>
        <v>0</v>
      </c>
      <c r="KJ213" s="56">
        <f t="shared" si="1858"/>
        <v>0</v>
      </c>
      <c r="KK213" s="56">
        <f t="shared" si="1858"/>
        <v>0</v>
      </c>
      <c r="KL213" s="56">
        <f t="shared" si="1858"/>
        <v>0</v>
      </c>
      <c r="KM213" s="56">
        <f t="shared" si="1858"/>
        <v>0</v>
      </c>
      <c r="KN213" s="57">
        <f t="shared" si="1858"/>
        <v>0</v>
      </c>
      <c r="KO213" s="56">
        <f t="shared" si="1858"/>
        <v>0</v>
      </c>
      <c r="KP213" s="56">
        <f t="shared" si="1858"/>
        <v>0</v>
      </c>
      <c r="KQ213" s="56">
        <f t="shared" si="1858"/>
        <v>0</v>
      </c>
      <c r="KR213" s="56">
        <f t="shared" si="1858"/>
        <v>0</v>
      </c>
      <c r="KS213" s="56">
        <f t="shared" si="1858"/>
        <v>0</v>
      </c>
      <c r="KT213" s="56">
        <f t="shared" si="1858"/>
        <v>0</v>
      </c>
      <c r="KU213" s="56">
        <f t="shared" si="1858"/>
        <v>0</v>
      </c>
      <c r="KV213" s="56">
        <f t="shared" si="1858"/>
        <v>0</v>
      </c>
      <c r="KW213" s="56">
        <f t="shared" si="1858"/>
        <v>0</v>
      </c>
      <c r="KX213" s="56">
        <f t="shared" si="1858"/>
        <v>0</v>
      </c>
      <c r="KY213" s="56">
        <f t="shared" si="1858"/>
        <v>0</v>
      </c>
      <c r="KZ213" s="56">
        <f t="shared" si="1858"/>
        <v>0</v>
      </c>
      <c r="LA213" s="56">
        <f t="shared" si="1858"/>
        <v>0</v>
      </c>
      <c r="LB213" s="108">
        <f t="shared" si="1858"/>
        <v>0</v>
      </c>
      <c r="LC213" s="151">
        <f t="shared" si="1858"/>
        <v>0</v>
      </c>
      <c r="LD213" s="57">
        <f t="shared" si="1858"/>
        <v>0</v>
      </c>
      <c r="LE213" s="56">
        <f t="shared" si="1858"/>
        <v>0</v>
      </c>
      <c r="LF213" s="56">
        <f t="shared" si="1858"/>
        <v>0</v>
      </c>
      <c r="LG213" s="56">
        <f t="shared" si="1858"/>
        <v>0</v>
      </c>
      <c r="LH213" s="56">
        <f t="shared" si="1858"/>
        <v>0</v>
      </c>
      <c r="LI213" s="56">
        <f t="shared" si="1858"/>
        <v>0</v>
      </c>
      <c r="LJ213" s="56">
        <f t="shared" si="1858"/>
        <v>0</v>
      </c>
      <c r="LK213" s="56">
        <f t="shared" si="1858"/>
        <v>0</v>
      </c>
      <c r="LL213" s="56">
        <f t="shared" si="1858"/>
        <v>0</v>
      </c>
      <c r="LM213" s="56">
        <f t="shared" si="1858"/>
        <v>0</v>
      </c>
      <c r="LN213" s="56">
        <f t="shared" si="1858"/>
        <v>0</v>
      </c>
      <c r="LO213" s="57">
        <f t="shared" si="1858"/>
        <v>0</v>
      </c>
      <c r="LP213" s="56">
        <f t="shared" si="1858"/>
        <v>0</v>
      </c>
      <c r="LQ213" s="56">
        <f t="shared" si="1858"/>
        <v>0</v>
      </c>
      <c r="LR213" s="56">
        <f t="shared" si="1858"/>
        <v>0</v>
      </c>
      <c r="LS213" s="108">
        <f t="shared" si="1858"/>
        <v>0</v>
      </c>
      <c r="LT213" s="57">
        <f t="shared" si="1858"/>
        <v>0</v>
      </c>
      <c r="LU213" s="56">
        <f t="shared" si="1858"/>
        <v>0</v>
      </c>
      <c r="LV213" s="56">
        <f t="shared" si="1858"/>
        <v>0</v>
      </c>
      <c r="LW213" s="56">
        <f t="shared" si="1858"/>
        <v>0</v>
      </c>
      <c r="LX213" s="56">
        <f t="shared" si="1858"/>
        <v>0</v>
      </c>
      <c r="LY213" s="56">
        <f t="shared" si="1858"/>
        <v>0</v>
      </c>
      <c r="LZ213" s="56">
        <f t="shared" si="1858"/>
        <v>0</v>
      </c>
      <c r="MA213" s="56">
        <f t="shared" si="1858"/>
        <v>0</v>
      </c>
      <c r="MB213" s="56">
        <f t="shared" si="1858"/>
        <v>0</v>
      </c>
      <c r="MC213" s="56">
        <f t="shared" si="1858"/>
        <v>0</v>
      </c>
      <c r="MD213" s="56">
        <f t="shared" si="1858"/>
        <v>0</v>
      </c>
      <c r="ME213" s="57">
        <f t="shared" si="1858"/>
        <v>0</v>
      </c>
      <c r="MF213" s="56">
        <f t="shared" si="1858"/>
        <v>0</v>
      </c>
      <c r="MG213" s="56">
        <f t="shared" si="1858"/>
        <v>0</v>
      </c>
      <c r="MH213" s="56">
        <f t="shared" si="1858"/>
        <v>0</v>
      </c>
      <c r="MI213" s="108">
        <f t="shared" si="1858"/>
        <v>0</v>
      </c>
      <c r="MJ213" s="57">
        <f t="shared" si="1858"/>
        <v>0</v>
      </c>
      <c r="MK213" s="56">
        <f t="shared" si="1858"/>
        <v>0</v>
      </c>
      <c r="ML213" s="56">
        <f t="shared" si="1858"/>
        <v>0</v>
      </c>
      <c r="MM213" s="56">
        <f t="shared" si="1858"/>
        <v>0</v>
      </c>
      <c r="MN213" s="56">
        <f t="shared" si="1858"/>
        <v>0</v>
      </c>
      <c r="MO213" s="56">
        <f t="shared" si="1858"/>
        <v>0</v>
      </c>
      <c r="MP213" s="56">
        <f t="shared" si="1858"/>
        <v>0</v>
      </c>
      <c r="MQ213" s="56">
        <f t="shared" si="1858"/>
        <v>0</v>
      </c>
      <c r="MR213" s="56">
        <f t="shared" si="1858"/>
        <v>0</v>
      </c>
      <c r="MS213" s="56">
        <f t="shared" si="1858"/>
        <v>0</v>
      </c>
      <c r="MT213" s="56">
        <f t="shared" si="1858"/>
        <v>0</v>
      </c>
      <c r="MU213" s="57">
        <f t="shared" ref="MU213:PF213" si="1859">MU214+MU216+MU225+MU234+MU236+MU238+MU241</f>
        <v>0</v>
      </c>
      <c r="MV213" s="56">
        <f t="shared" si="1859"/>
        <v>0</v>
      </c>
      <c r="MW213" s="56">
        <f t="shared" si="1859"/>
        <v>0</v>
      </c>
      <c r="MX213" s="56">
        <f t="shared" si="1859"/>
        <v>0</v>
      </c>
      <c r="MY213" s="108">
        <f t="shared" si="1859"/>
        <v>0</v>
      </c>
      <c r="MZ213" s="57">
        <f t="shared" si="1859"/>
        <v>0</v>
      </c>
      <c r="NA213" s="56">
        <f t="shared" si="1859"/>
        <v>0</v>
      </c>
      <c r="NB213" s="56">
        <f t="shared" si="1859"/>
        <v>0</v>
      </c>
      <c r="NC213" s="56">
        <f t="shared" si="1859"/>
        <v>0</v>
      </c>
      <c r="ND213" s="56">
        <f t="shared" si="1859"/>
        <v>0</v>
      </c>
      <c r="NE213" s="56">
        <f t="shared" si="1859"/>
        <v>0</v>
      </c>
      <c r="NF213" s="56">
        <f t="shared" si="1859"/>
        <v>0</v>
      </c>
      <c r="NG213" s="56">
        <f t="shared" si="1859"/>
        <v>0</v>
      </c>
      <c r="NH213" s="56">
        <f t="shared" si="1859"/>
        <v>0</v>
      </c>
      <c r="NI213" s="56">
        <f t="shared" si="1859"/>
        <v>0</v>
      </c>
      <c r="NJ213" s="56">
        <f t="shared" si="1859"/>
        <v>0</v>
      </c>
      <c r="NK213" s="57">
        <f t="shared" si="1859"/>
        <v>0</v>
      </c>
      <c r="NL213" s="56">
        <f t="shared" si="1859"/>
        <v>0</v>
      </c>
      <c r="NM213" s="56">
        <f t="shared" si="1859"/>
        <v>0</v>
      </c>
      <c r="NN213" s="56">
        <f t="shared" si="1859"/>
        <v>0</v>
      </c>
      <c r="NO213" s="108">
        <f t="shared" si="1859"/>
        <v>0</v>
      </c>
      <c r="NP213" s="57">
        <f t="shared" si="1859"/>
        <v>0</v>
      </c>
      <c r="NQ213" s="56">
        <f t="shared" si="1859"/>
        <v>0</v>
      </c>
      <c r="NR213" s="56">
        <f t="shared" si="1859"/>
        <v>0</v>
      </c>
      <c r="NS213" s="56">
        <f t="shared" si="1859"/>
        <v>0</v>
      </c>
      <c r="NT213" s="56">
        <f t="shared" si="1859"/>
        <v>0</v>
      </c>
      <c r="NU213" s="56">
        <f t="shared" si="1859"/>
        <v>0</v>
      </c>
      <c r="NV213" s="56">
        <f t="shared" si="1859"/>
        <v>0</v>
      </c>
      <c r="NW213" s="56">
        <f t="shared" si="1859"/>
        <v>0</v>
      </c>
      <c r="NX213" s="56">
        <f t="shared" si="1859"/>
        <v>0</v>
      </c>
      <c r="NY213" s="56">
        <f t="shared" si="1859"/>
        <v>0</v>
      </c>
      <c r="NZ213" s="56">
        <f t="shared" si="1859"/>
        <v>0</v>
      </c>
      <c r="OA213" s="57">
        <f t="shared" si="1859"/>
        <v>0</v>
      </c>
      <c r="OB213" s="56">
        <f t="shared" si="1859"/>
        <v>0</v>
      </c>
      <c r="OC213" s="56">
        <f t="shared" si="1859"/>
        <v>0</v>
      </c>
      <c r="OD213" s="56">
        <f t="shared" si="1859"/>
        <v>0</v>
      </c>
      <c r="OE213" s="108">
        <f t="shared" si="1859"/>
        <v>0</v>
      </c>
      <c r="OF213" s="57">
        <f t="shared" si="1859"/>
        <v>0</v>
      </c>
      <c r="OG213" s="56">
        <f t="shared" si="1859"/>
        <v>0</v>
      </c>
      <c r="OH213" s="56">
        <f t="shared" si="1859"/>
        <v>0</v>
      </c>
      <c r="OI213" s="56">
        <f t="shared" si="1859"/>
        <v>0</v>
      </c>
      <c r="OJ213" s="56">
        <f t="shared" si="1859"/>
        <v>0</v>
      </c>
      <c r="OK213" s="56">
        <f t="shared" si="1859"/>
        <v>0</v>
      </c>
      <c r="OL213" s="56">
        <f t="shared" si="1859"/>
        <v>0</v>
      </c>
      <c r="OM213" s="56">
        <f t="shared" si="1859"/>
        <v>0</v>
      </c>
      <c r="ON213" s="56">
        <f t="shared" si="1859"/>
        <v>0</v>
      </c>
      <c r="OO213" s="56">
        <f t="shared" si="1859"/>
        <v>0</v>
      </c>
      <c r="OP213" s="56">
        <f t="shared" si="1859"/>
        <v>0</v>
      </c>
      <c r="OQ213" s="57">
        <f t="shared" si="1859"/>
        <v>0</v>
      </c>
      <c r="OR213" s="56">
        <f t="shared" si="1859"/>
        <v>0</v>
      </c>
      <c r="OS213" s="56">
        <f t="shared" si="1859"/>
        <v>0</v>
      </c>
      <c r="OT213" s="56">
        <f t="shared" si="1859"/>
        <v>0</v>
      </c>
      <c r="OU213" s="108">
        <f t="shared" si="1859"/>
        <v>0</v>
      </c>
      <c r="OV213" s="57">
        <f t="shared" si="1859"/>
        <v>0</v>
      </c>
      <c r="OW213" s="56">
        <f t="shared" si="1859"/>
        <v>0</v>
      </c>
      <c r="OX213" s="56">
        <f t="shared" si="1859"/>
        <v>0</v>
      </c>
      <c r="OY213" s="56">
        <f t="shared" si="1859"/>
        <v>0</v>
      </c>
      <c r="OZ213" s="56">
        <f t="shared" si="1859"/>
        <v>0</v>
      </c>
      <c r="PA213" s="56">
        <f t="shared" si="1859"/>
        <v>0</v>
      </c>
      <c r="PB213" s="56">
        <f t="shared" si="1859"/>
        <v>0</v>
      </c>
      <c r="PC213" s="56">
        <f t="shared" si="1859"/>
        <v>0</v>
      </c>
      <c r="PD213" s="56">
        <f t="shared" si="1859"/>
        <v>0</v>
      </c>
      <c r="PE213" s="56">
        <f t="shared" si="1859"/>
        <v>0</v>
      </c>
      <c r="PF213" s="56">
        <f t="shared" si="1859"/>
        <v>0</v>
      </c>
      <c r="PG213" s="57">
        <f t="shared" ref="PG213:RR213" si="1860">PG214+PG216+PG225+PG234+PG236+PG238+PG241</f>
        <v>0</v>
      </c>
      <c r="PH213" s="56">
        <f t="shared" si="1860"/>
        <v>0</v>
      </c>
      <c r="PI213" s="56">
        <f t="shared" si="1860"/>
        <v>0</v>
      </c>
      <c r="PJ213" s="56">
        <f t="shared" si="1860"/>
        <v>0</v>
      </c>
      <c r="PK213" s="108">
        <f t="shared" si="1860"/>
        <v>0</v>
      </c>
      <c r="PL213" s="57">
        <f t="shared" si="1860"/>
        <v>0</v>
      </c>
      <c r="PM213" s="56">
        <f t="shared" si="1860"/>
        <v>0</v>
      </c>
      <c r="PN213" s="56">
        <f t="shared" si="1860"/>
        <v>0</v>
      </c>
      <c r="PO213" s="56">
        <f t="shared" si="1860"/>
        <v>0</v>
      </c>
      <c r="PP213" s="56">
        <f t="shared" si="1860"/>
        <v>0</v>
      </c>
      <c r="PQ213" s="56">
        <f t="shared" si="1860"/>
        <v>0</v>
      </c>
      <c r="PR213" s="56">
        <f t="shared" si="1860"/>
        <v>0</v>
      </c>
      <c r="PS213" s="56">
        <f t="shared" si="1860"/>
        <v>0</v>
      </c>
      <c r="PT213" s="56">
        <f t="shared" si="1860"/>
        <v>0</v>
      </c>
      <c r="PU213" s="56">
        <f t="shared" si="1860"/>
        <v>0</v>
      </c>
      <c r="PV213" s="56">
        <f t="shared" si="1860"/>
        <v>0</v>
      </c>
      <c r="PW213" s="57">
        <f t="shared" si="1860"/>
        <v>0</v>
      </c>
      <c r="PX213" s="56">
        <f t="shared" si="1860"/>
        <v>0</v>
      </c>
      <c r="PY213" s="56">
        <f t="shared" si="1860"/>
        <v>0</v>
      </c>
      <c r="PZ213" s="56">
        <f t="shared" si="1860"/>
        <v>0</v>
      </c>
      <c r="QA213" s="108">
        <f t="shared" si="1860"/>
        <v>0</v>
      </c>
      <c r="QB213" s="57">
        <f t="shared" si="1860"/>
        <v>0</v>
      </c>
      <c r="QC213" s="56">
        <f t="shared" si="1860"/>
        <v>0</v>
      </c>
      <c r="QD213" s="56">
        <f t="shared" si="1860"/>
        <v>0</v>
      </c>
      <c r="QE213" s="56">
        <f t="shared" si="1860"/>
        <v>0</v>
      </c>
      <c r="QF213" s="56">
        <f t="shared" si="1860"/>
        <v>0</v>
      </c>
      <c r="QG213" s="56">
        <f t="shared" si="1860"/>
        <v>0</v>
      </c>
      <c r="QH213" s="56">
        <f t="shared" si="1860"/>
        <v>0</v>
      </c>
      <c r="QI213" s="56">
        <f t="shared" si="1860"/>
        <v>0</v>
      </c>
      <c r="QJ213" s="56">
        <f t="shared" si="1860"/>
        <v>0</v>
      </c>
      <c r="QK213" s="56">
        <f t="shared" si="1860"/>
        <v>0</v>
      </c>
      <c r="QL213" s="56">
        <f t="shared" si="1860"/>
        <v>0</v>
      </c>
      <c r="QM213" s="57">
        <f t="shared" si="1860"/>
        <v>0</v>
      </c>
      <c r="QN213" s="56">
        <f t="shared" si="1860"/>
        <v>0</v>
      </c>
      <c r="QO213" s="56">
        <f t="shared" si="1860"/>
        <v>0</v>
      </c>
      <c r="QP213" s="56">
        <f t="shared" si="1860"/>
        <v>0</v>
      </c>
      <c r="QQ213" s="108">
        <f t="shared" si="1860"/>
        <v>0</v>
      </c>
      <c r="QR213" s="57">
        <f t="shared" si="1860"/>
        <v>0</v>
      </c>
      <c r="QS213" s="56">
        <f t="shared" si="1860"/>
        <v>0</v>
      </c>
      <c r="QT213" s="56">
        <f t="shared" si="1860"/>
        <v>0</v>
      </c>
      <c r="QU213" s="56">
        <f t="shared" si="1860"/>
        <v>0</v>
      </c>
      <c r="QV213" s="56">
        <f t="shared" si="1860"/>
        <v>0</v>
      </c>
      <c r="QW213" s="56">
        <f t="shared" si="1860"/>
        <v>0</v>
      </c>
      <c r="QX213" s="56">
        <f t="shared" si="1860"/>
        <v>0</v>
      </c>
      <c r="QY213" s="56">
        <f t="shared" si="1860"/>
        <v>0</v>
      </c>
      <c r="QZ213" s="56">
        <f t="shared" si="1860"/>
        <v>0</v>
      </c>
      <c r="RA213" s="56">
        <f t="shared" si="1860"/>
        <v>0</v>
      </c>
      <c r="RB213" s="56">
        <f t="shared" si="1860"/>
        <v>0</v>
      </c>
      <c r="RC213" s="57">
        <f t="shared" si="1860"/>
        <v>0</v>
      </c>
      <c r="RD213" s="56">
        <f t="shared" si="1860"/>
        <v>0</v>
      </c>
      <c r="RE213" s="56">
        <f t="shared" si="1860"/>
        <v>0</v>
      </c>
      <c r="RF213" s="56">
        <f t="shared" si="1860"/>
        <v>0</v>
      </c>
      <c r="RG213" s="56">
        <f t="shared" si="1860"/>
        <v>0</v>
      </c>
      <c r="RH213" s="56">
        <f t="shared" si="1860"/>
        <v>0</v>
      </c>
      <c r="RI213" s="56">
        <f t="shared" si="1860"/>
        <v>0</v>
      </c>
      <c r="RJ213" s="56">
        <f t="shared" si="1860"/>
        <v>0</v>
      </c>
      <c r="RK213" s="56">
        <f t="shared" si="1860"/>
        <v>0</v>
      </c>
      <c r="RL213" s="56">
        <f t="shared" si="1860"/>
        <v>0</v>
      </c>
      <c r="RM213" s="56">
        <f t="shared" si="1860"/>
        <v>0</v>
      </c>
      <c r="RN213" s="56">
        <f t="shared" si="1860"/>
        <v>0</v>
      </c>
      <c r="RO213" s="56">
        <f t="shared" si="1860"/>
        <v>0</v>
      </c>
      <c r="RP213" s="56">
        <f t="shared" si="1860"/>
        <v>0</v>
      </c>
      <c r="RQ213" s="108">
        <f t="shared" si="1860"/>
        <v>0</v>
      </c>
      <c r="RR213" s="151">
        <f t="shared" si="1860"/>
        <v>0</v>
      </c>
      <c r="RS213" s="57">
        <f t="shared" ref="RS213:UD213" si="1861">RS214+RS216+RS225+RS234+RS236+RS238+RS241</f>
        <v>0</v>
      </c>
      <c r="RT213" s="56">
        <f t="shared" si="1861"/>
        <v>0</v>
      </c>
      <c r="RU213" s="56">
        <f t="shared" si="1861"/>
        <v>0</v>
      </c>
      <c r="RV213" s="56">
        <f t="shared" si="1861"/>
        <v>0</v>
      </c>
      <c r="RW213" s="56">
        <f t="shared" si="1861"/>
        <v>0</v>
      </c>
      <c r="RX213" s="56">
        <f t="shared" si="1861"/>
        <v>0</v>
      </c>
      <c r="RY213" s="56">
        <f t="shared" si="1861"/>
        <v>0</v>
      </c>
      <c r="RZ213" s="56">
        <f t="shared" si="1861"/>
        <v>0</v>
      </c>
      <c r="SA213" s="56">
        <f t="shared" si="1861"/>
        <v>0</v>
      </c>
      <c r="SB213" s="56">
        <f t="shared" si="1861"/>
        <v>0</v>
      </c>
      <c r="SC213" s="56">
        <f t="shared" si="1861"/>
        <v>0</v>
      </c>
      <c r="SD213" s="57">
        <f t="shared" si="1861"/>
        <v>0</v>
      </c>
      <c r="SE213" s="56">
        <f t="shared" si="1861"/>
        <v>0</v>
      </c>
      <c r="SF213" s="56">
        <f t="shared" si="1861"/>
        <v>0</v>
      </c>
      <c r="SG213" s="56">
        <f t="shared" si="1861"/>
        <v>0</v>
      </c>
      <c r="SH213" s="108">
        <f t="shared" si="1861"/>
        <v>0</v>
      </c>
      <c r="SI213" s="57">
        <f t="shared" si="1861"/>
        <v>0</v>
      </c>
      <c r="SJ213" s="56">
        <f t="shared" si="1861"/>
        <v>0</v>
      </c>
      <c r="SK213" s="56">
        <f t="shared" si="1861"/>
        <v>0</v>
      </c>
      <c r="SL213" s="56">
        <f t="shared" si="1861"/>
        <v>0</v>
      </c>
      <c r="SM213" s="56">
        <f t="shared" si="1861"/>
        <v>0</v>
      </c>
      <c r="SN213" s="56">
        <f t="shared" si="1861"/>
        <v>0</v>
      </c>
      <c r="SO213" s="56">
        <f t="shared" si="1861"/>
        <v>0</v>
      </c>
      <c r="SP213" s="56">
        <f t="shared" si="1861"/>
        <v>0</v>
      </c>
      <c r="SQ213" s="56">
        <f t="shared" si="1861"/>
        <v>0</v>
      </c>
      <c r="SR213" s="56">
        <f t="shared" si="1861"/>
        <v>0</v>
      </c>
      <c r="SS213" s="56">
        <f t="shared" si="1861"/>
        <v>0</v>
      </c>
      <c r="ST213" s="57">
        <f t="shared" si="1861"/>
        <v>0</v>
      </c>
      <c r="SU213" s="56">
        <f t="shared" si="1861"/>
        <v>0</v>
      </c>
      <c r="SV213" s="56">
        <f t="shared" si="1861"/>
        <v>0</v>
      </c>
      <c r="SW213" s="56">
        <f t="shared" si="1861"/>
        <v>0</v>
      </c>
      <c r="SX213" s="108">
        <f t="shared" si="1861"/>
        <v>0</v>
      </c>
      <c r="SY213" s="57">
        <f t="shared" si="1861"/>
        <v>0</v>
      </c>
      <c r="SZ213" s="56">
        <f t="shared" si="1861"/>
        <v>0</v>
      </c>
      <c r="TA213" s="56">
        <f t="shared" si="1861"/>
        <v>0</v>
      </c>
      <c r="TB213" s="56">
        <f t="shared" si="1861"/>
        <v>0</v>
      </c>
      <c r="TC213" s="56">
        <f t="shared" si="1861"/>
        <v>0</v>
      </c>
      <c r="TD213" s="56">
        <f t="shared" si="1861"/>
        <v>0</v>
      </c>
      <c r="TE213" s="56">
        <f t="shared" si="1861"/>
        <v>0</v>
      </c>
      <c r="TF213" s="56">
        <f t="shared" si="1861"/>
        <v>0</v>
      </c>
      <c r="TG213" s="56">
        <f t="shared" si="1861"/>
        <v>0</v>
      </c>
      <c r="TH213" s="56">
        <f t="shared" si="1861"/>
        <v>0</v>
      </c>
      <c r="TI213" s="56">
        <f t="shared" si="1861"/>
        <v>0</v>
      </c>
      <c r="TJ213" s="57">
        <f t="shared" si="1861"/>
        <v>0</v>
      </c>
      <c r="TK213" s="56">
        <f t="shared" si="1861"/>
        <v>0</v>
      </c>
      <c r="TL213" s="56">
        <f t="shared" si="1861"/>
        <v>0</v>
      </c>
      <c r="TM213" s="56">
        <f t="shared" si="1861"/>
        <v>0</v>
      </c>
      <c r="TN213" s="108">
        <f t="shared" si="1861"/>
        <v>0</v>
      </c>
      <c r="TO213" s="57">
        <f t="shared" si="1861"/>
        <v>0</v>
      </c>
      <c r="TP213" s="56">
        <f t="shared" si="1861"/>
        <v>0</v>
      </c>
      <c r="TQ213" s="56">
        <f t="shared" si="1861"/>
        <v>0</v>
      </c>
      <c r="TR213" s="56">
        <f t="shared" si="1861"/>
        <v>0</v>
      </c>
      <c r="TS213" s="56">
        <f t="shared" si="1861"/>
        <v>0</v>
      </c>
      <c r="TT213" s="56">
        <f t="shared" si="1861"/>
        <v>0</v>
      </c>
      <c r="TU213" s="56">
        <f t="shared" si="1861"/>
        <v>0</v>
      </c>
      <c r="TV213" s="56">
        <f t="shared" si="1861"/>
        <v>0</v>
      </c>
      <c r="TW213" s="56">
        <f t="shared" si="1861"/>
        <v>0</v>
      </c>
      <c r="TX213" s="56">
        <f t="shared" si="1861"/>
        <v>0</v>
      </c>
      <c r="TY213" s="56">
        <f t="shared" si="1861"/>
        <v>0</v>
      </c>
      <c r="TZ213" s="57">
        <f t="shared" si="1861"/>
        <v>0</v>
      </c>
      <c r="UA213" s="56">
        <f t="shared" si="1861"/>
        <v>0</v>
      </c>
      <c r="UB213" s="56">
        <f t="shared" si="1861"/>
        <v>0</v>
      </c>
      <c r="UC213" s="56">
        <f t="shared" si="1861"/>
        <v>0</v>
      </c>
      <c r="UD213" s="108">
        <f t="shared" si="1861"/>
        <v>0</v>
      </c>
      <c r="UE213" s="57">
        <f t="shared" ref="UE213:VD213" si="1862">UE214+UE216+UE225+UE234+UE236+UE238+UE241</f>
        <v>0</v>
      </c>
      <c r="UF213" s="56">
        <f t="shared" si="1862"/>
        <v>0</v>
      </c>
      <c r="UG213" s="56">
        <f t="shared" si="1862"/>
        <v>0</v>
      </c>
      <c r="UH213" s="56">
        <f t="shared" si="1862"/>
        <v>0</v>
      </c>
      <c r="UI213" s="56">
        <f t="shared" si="1862"/>
        <v>0</v>
      </c>
      <c r="UJ213" s="56">
        <f t="shared" si="1862"/>
        <v>0</v>
      </c>
      <c r="UK213" s="56">
        <f t="shared" si="1862"/>
        <v>0</v>
      </c>
      <c r="UL213" s="56">
        <f t="shared" si="1862"/>
        <v>0</v>
      </c>
      <c r="UM213" s="56">
        <f t="shared" si="1862"/>
        <v>0</v>
      </c>
      <c r="UN213" s="56">
        <f t="shared" si="1862"/>
        <v>0</v>
      </c>
      <c r="UO213" s="56">
        <f t="shared" si="1862"/>
        <v>0</v>
      </c>
      <c r="UP213" s="57">
        <f t="shared" si="1862"/>
        <v>0</v>
      </c>
      <c r="UQ213" s="56">
        <f t="shared" si="1862"/>
        <v>0</v>
      </c>
      <c r="UR213" s="56">
        <f t="shared" si="1862"/>
        <v>0</v>
      </c>
      <c r="US213" s="56">
        <f t="shared" si="1862"/>
        <v>0</v>
      </c>
      <c r="UT213" s="56">
        <f t="shared" si="1862"/>
        <v>0</v>
      </c>
      <c r="UU213" s="56">
        <f t="shared" si="1862"/>
        <v>0</v>
      </c>
      <c r="UV213" s="56">
        <f t="shared" si="1862"/>
        <v>0</v>
      </c>
      <c r="UW213" s="56">
        <f t="shared" si="1862"/>
        <v>0</v>
      </c>
      <c r="UX213" s="56">
        <f t="shared" si="1862"/>
        <v>0</v>
      </c>
      <c r="UY213" s="56">
        <f t="shared" si="1862"/>
        <v>0</v>
      </c>
      <c r="UZ213" s="56">
        <f t="shared" si="1862"/>
        <v>0</v>
      </c>
      <c r="VA213" s="56">
        <f t="shared" si="1862"/>
        <v>0</v>
      </c>
      <c r="VB213" s="56">
        <f t="shared" si="1862"/>
        <v>0</v>
      </c>
      <c r="VC213" s="56">
        <f t="shared" si="1862"/>
        <v>0</v>
      </c>
      <c r="VD213" s="108">
        <f t="shared" si="1862"/>
        <v>0</v>
      </c>
      <c r="VE213" s="10" t="str">
        <f t="shared" si="1698"/>
        <v>-</v>
      </c>
    </row>
    <row r="214" spans="1:577" ht="20.149999999999999" customHeight="1">
      <c r="A214" s="19"/>
      <c r="B214" s="19">
        <v>6201</v>
      </c>
      <c r="C214" s="19"/>
      <c r="D214" s="20" t="s">
        <v>201</v>
      </c>
      <c r="E214" s="190">
        <f t="shared" ref="E214:BP214" si="1863">E215</f>
        <v>0</v>
      </c>
      <c r="F214" s="191">
        <f t="shared" si="1863"/>
        <v>0</v>
      </c>
      <c r="G214" s="191">
        <f t="shared" si="1863"/>
        <v>0</v>
      </c>
      <c r="H214" s="192">
        <f t="shared" si="1863"/>
        <v>0</v>
      </c>
      <c r="I214" s="228">
        <f t="shared" si="1863"/>
        <v>0</v>
      </c>
      <c r="J214" s="191">
        <f t="shared" si="1863"/>
        <v>0</v>
      </c>
      <c r="K214" s="59">
        <f t="shared" si="1863"/>
        <v>0</v>
      </c>
      <c r="L214" s="58">
        <f t="shared" si="1863"/>
        <v>0</v>
      </c>
      <c r="M214" s="58">
        <f t="shared" si="1863"/>
        <v>0</v>
      </c>
      <c r="N214" s="58">
        <f t="shared" si="1863"/>
        <v>0</v>
      </c>
      <c r="O214" s="58">
        <f t="shared" si="1863"/>
        <v>0</v>
      </c>
      <c r="P214" s="58">
        <f t="shared" si="1863"/>
        <v>0</v>
      </c>
      <c r="Q214" s="58">
        <f t="shared" si="1863"/>
        <v>0</v>
      </c>
      <c r="R214" s="58">
        <f t="shared" si="1863"/>
        <v>0</v>
      </c>
      <c r="S214" s="58">
        <f t="shared" si="1863"/>
        <v>0</v>
      </c>
      <c r="T214" s="58">
        <f t="shared" si="1863"/>
        <v>0</v>
      </c>
      <c r="U214" s="59">
        <f t="shared" si="1863"/>
        <v>0</v>
      </c>
      <c r="V214" s="58">
        <f t="shared" si="1863"/>
        <v>0</v>
      </c>
      <c r="W214" s="58">
        <f t="shared" si="1863"/>
        <v>0</v>
      </c>
      <c r="X214" s="58">
        <f t="shared" si="1863"/>
        <v>0</v>
      </c>
      <c r="Y214" s="109">
        <f t="shared" si="1863"/>
        <v>0</v>
      </c>
      <c r="Z214" s="59">
        <f t="shared" si="1863"/>
        <v>0</v>
      </c>
      <c r="AA214" s="58">
        <f t="shared" si="1863"/>
        <v>0</v>
      </c>
      <c r="AB214" s="58">
        <f t="shared" si="1863"/>
        <v>0</v>
      </c>
      <c r="AC214" s="58">
        <f t="shared" si="1863"/>
        <v>0</v>
      </c>
      <c r="AD214" s="58">
        <f t="shared" si="1863"/>
        <v>0</v>
      </c>
      <c r="AE214" s="58">
        <f t="shared" si="1863"/>
        <v>0</v>
      </c>
      <c r="AF214" s="58">
        <f t="shared" si="1863"/>
        <v>0</v>
      </c>
      <c r="AG214" s="58">
        <f t="shared" si="1863"/>
        <v>0</v>
      </c>
      <c r="AH214" s="58">
        <f t="shared" si="1863"/>
        <v>0</v>
      </c>
      <c r="AI214" s="58">
        <f t="shared" si="1863"/>
        <v>0</v>
      </c>
      <c r="AJ214" s="58">
        <f t="shared" si="1863"/>
        <v>0</v>
      </c>
      <c r="AK214" s="59">
        <f t="shared" si="1863"/>
        <v>0</v>
      </c>
      <c r="AL214" s="58">
        <f t="shared" si="1863"/>
        <v>0</v>
      </c>
      <c r="AM214" s="58">
        <f t="shared" si="1863"/>
        <v>0</v>
      </c>
      <c r="AN214" s="58">
        <f t="shared" si="1863"/>
        <v>0</v>
      </c>
      <c r="AO214" s="109">
        <f t="shared" si="1863"/>
        <v>0</v>
      </c>
      <c r="AP214" s="59">
        <f t="shared" si="1863"/>
        <v>0</v>
      </c>
      <c r="AQ214" s="58">
        <f t="shared" si="1863"/>
        <v>0</v>
      </c>
      <c r="AR214" s="58">
        <f t="shared" si="1863"/>
        <v>0</v>
      </c>
      <c r="AS214" s="58">
        <f t="shared" si="1863"/>
        <v>0</v>
      </c>
      <c r="AT214" s="58">
        <f t="shared" si="1863"/>
        <v>0</v>
      </c>
      <c r="AU214" s="58">
        <f t="shared" si="1863"/>
        <v>0</v>
      </c>
      <c r="AV214" s="58">
        <f t="shared" si="1863"/>
        <v>0</v>
      </c>
      <c r="AW214" s="58">
        <f t="shared" si="1863"/>
        <v>0</v>
      </c>
      <c r="AX214" s="58">
        <f t="shared" si="1863"/>
        <v>0</v>
      </c>
      <c r="AY214" s="58">
        <f t="shared" si="1863"/>
        <v>0</v>
      </c>
      <c r="AZ214" s="58">
        <f t="shared" si="1863"/>
        <v>0</v>
      </c>
      <c r="BA214" s="59">
        <f t="shared" si="1863"/>
        <v>0</v>
      </c>
      <c r="BB214" s="58">
        <f t="shared" si="1863"/>
        <v>0</v>
      </c>
      <c r="BC214" s="58">
        <f t="shared" si="1863"/>
        <v>0</v>
      </c>
      <c r="BD214" s="58">
        <f t="shared" si="1863"/>
        <v>0</v>
      </c>
      <c r="BE214" s="109">
        <f t="shared" si="1863"/>
        <v>0</v>
      </c>
      <c r="BF214" s="59">
        <f t="shared" si="1863"/>
        <v>0</v>
      </c>
      <c r="BG214" s="58">
        <f t="shared" si="1863"/>
        <v>0</v>
      </c>
      <c r="BH214" s="58">
        <f t="shared" si="1863"/>
        <v>0</v>
      </c>
      <c r="BI214" s="58">
        <f t="shared" si="1863"/>
        <v>0</v>
      </c>
      <c r="BJ214" s="58">
        <f t="shared" si="1863"/>
        <v>0</v>
      </c>
      <c r="BK214" s="58">
        <f t="shared" si="1863"/>
        <v>0</v>
      </c>
      <c r="BL214" s="58">
        <f t="shared" si="1863"/>
        <v>0</v>
      </c>
      <c r="BM214" s="58">
        <f t="shared" si="1863"/>
        <v>0</v>
      </c>
      <c r="BN214" s="58">
        <f t="shared" si="1863"/>
        <v>0</v>
      </c>
      <c r="BO214" s="58">
        <f t="shared" si="1863"/>
        <v>0</v>
      </c>
      <c r="BP214" s="58">
        <f t="shared" si="1863"/>
        <v>0</v>
      </c>
      <c r="BQ214" s="59">
        <f t="shared" ref="BQ214:EN214" si="1864">BQ215</f>
        <v>0</v>
      </c>
      <c r="BR214" s="58">
        <f t="shared" si="1864"/>
        <v>0</v>
      </c>
      <c r="BS214" s="58">
        <f t="shared" si="1864"/>
        <v>0</v>
      </c>
      <c r="BT214" s="58">
        <f t="shared" si="1864"/>
        <v>0</v>
      </c>
      <c r="BU214" s="109">
        <f t="shared" si="1864"/>
        <v>0</v>
      </c>
      <c r="BV214" s="59">
        <f t="shared" si="1864"/>
        <v>0</v>
      </c>
      <c r="BW214" s="58">
        <f t="shared" si="1864"/>
        <v>0</v>
      </c>
      <c r="BX214" s="58">
        <f t="shared" si="1864"/>
        <v>0</v>
      </c>
      <c r="BY214" s="58">
        <f t="shared" si="1864"/>
        <v>0</v>
      </c>
      <c r="BZ214" s="58">
        <f t="shared" si="1864"/>
        <v>0</v>
      </c>
      <c r="CA214" s="58">
        <f t="shared" si="1864"/>
        <v>0</v>
      </c>
      <c r="CB214" s="58">
        <f t="shared" si="1864"/>
        <v>0</v>
      </c>
      <c r="CC214" s="58">
        <f t="shared" si="1864"/>
        <v>0</v>
      </c>
      <c r="CD214" s="58">
        <f t="shared" si="1864"/>
        <v>0</v>
      </c>
      <c r="CE214" s="58">
        <f t="shared" si="1864"/>
        <v>0</v>
      </c>
      <c r="CF214" s="58">
        <f t="shared" si="1864"/>
        <v>0</v>
      </c>
      <c r="CG214" s="59">
        <f t="shared" si="1864"/>
        <v>0</v>
      </c>
      <c r="CH214" s="58">
        <f t="shared" si="1864"/>
        <v>0</v>
      </c>
      <c r="CI214" s="58">
        <f t="shared" si="1864"/>
        <v>0</v>
      </c>
      <c r="CJ214" s="58">
        <f t="shared" si="1864"/>
        <v>0</v>
      </c>
      <c r="CK214" s="58">
        <f t="shared" si="1864"/>
        <v>0</v>
      </c>
      <c r="CL214" s="58">
        <f t="shared" si="1864"/>
        <v>0</v>
      </c>
      <c r="CM214" s="58">
        <f t="shared" si="1864"/>
        <v>0</v>
      </c>
      <c r="CN214" s="58">
        <f t="shared" si="1864"/>
        <v>0</v>
      </c>
      <c r="CO214" s="58">
        <f t="shared" si="1864"/>
        <v>0</v>
      </c>
      <c r="CP214" s="58">
        <f t="shared" si="1864"/>
        <v>0</v>
      </c>
      <c r="CQ214" s="58">
        <f t="shared" si="1864"/>
        <v>0</v>
      </c>
      <c r="CR214" s="58">
        <f t="shared" si="1864"/>
        <v>0</v>
      </c>
      <c r="CS214" s="58">
        <f t="shared" si="1864"/>
        <v>0</v>
      </c>
      <c r="CT214" s="58">
        <f t="shared" si="1864"/>
        <v>0</v>
      </c>
      <c r="CU214" s="109">
        <f t="shared" si="1864"/>
        <v>0</v>
      </c>
      <c r="CV214" s="152">
        <f t="shared" si="1864"/>
        <v>0</v>
      </c>
      <c r="CW214" s="59">
        <f t="shared" si="1864"/>
        <v>0</v>
      </c>
      <c r="CX214" s="58">
        <f t="shared" si="1864"/>
        <v>0</v>
      </c>
      <c r="CY214" s="58">
        <f t="shared" si="1864"/>
        <v>0</v>
      </c>
      <c r="CZ214" s="58">
        <f t="shared" si="1864"/>
        <v>0</v>
      </c>
      <c r="DA214" s="58">
        <f t="shared" si="1864"/>
        <v>0</v>
      </c>
      <c r="DB214" s="58">
        <f t="shared" si="1864"/>
        <v>0</v>
      </c>
      <c r="DC214" s="58">
        <f t="shared" si="1864"/>
        <v>0</v>
      </c>
      <c r="DD214" s="58">
        <f t="shared" si="1864"/>
        <v>0</v>
      </c>
      <c r="DE214" s="58">
        <f t="shared" si="1864"/>
        <v>0</v>
      </c>
      <c r="DF214" s="58">
        <f t="shared" si="1864"/>
        <v>0</v>
      </c>
      <c r="DG214" s="58">
        <f t="shared" si="1864"/>
        <v>0</v>
      </c>
      <c r="DH214" s="59">
        <f t="shared" si="1864"/>
        <v>0</v>
      </c>
      <c r="DI214" s="58">
        <f t="shared" si="1864"/>
        <v>0</v>
      </c>
      <c r="DJ214" s="58">
        <f t="shared" si="1864"/>
        <v>0</v>
      </c>
      <c r="DK214" s="58">
        <f t="shared" si="1864"/>
        <v>0</v>
      </c>
      <c r="DL214" s="109">
        <f t="shared" si="1864"/>
        <v>0</v>
      </c>
      <c r="DM214" s="59">
        <f t="shared" si="1864"/>
        <v>0</v>
      </c>
      <c r="DN214" s="58">
        <f t="shared" si="1864"/>
        <v>0</v>
      </c>
      <c r="DO214" s="58">
        <f t="shared" si="1864"/>
        <v>0</v>
      </c>
      <c r="DP214" s="58">
        <f t="shared" si="1864"/>
        <v>0</v>
      </c>
      <c r="DQ214" s="58">
        <f t="shared" si="1864"/>
        <v>0</v>
      </c>
      <c r="DR214" s="58">
        <f t="shared" si="1864"/>
        <v>0</v>
      </c>
      <c r="DS214" s="58">
        <f t="shared" si="1864"/>
        <v>0</v>
      </c>
      <c r="DT214" s="58">
        <f t="shared" si="1864"/>
        <v>0</v>
      </c>
      <c r="DU214" s="58">
        <f t="shared" si="1864"/>
        <v>0</v>
      </c>
      <c r="DV214" s="58">
        <f t="shared" si="1864"/>
        <v>0</v>
      </c>
      <c r="DW214" s="58">
        <f t="shared" si="1864"/>
        <v>0</v>
      </c>
      <c r="DX214" s="59">
        <f t="shared" si="1864"/>
        <v>0</v>
      </c>
      <c r="DY214" s="58">
        <f t="shared" si="1864"/>
        <v>0</v>
      </c>
      <c r="DZ214" s="58">
        <f t="shared" si="1864"/>
        <v>0</v>
      </c>
      <c r="EA214" s="58">
        <f t="shared" si="1864"/>
        <v>0</v>
      </c>
      <c r="EB214" s="109">
        <f t="shared" si="1864"/>
        <v>0</v>
      </c>
      <c r="EC214" s="59">
        <f t="shared" si="1864"/>
        <v>0</v>
      </c>
      <c r="ED214" s="58">
        <f t="shared" si="1864"/>
        <v>0</v>
      </c>
      <c r="EE214" s="58">
        <f t="shared" si="1864"/>
        <v>0</v>
      </c>
      <c r="EF214" s="58">
        <f t="shared" si="1864"/>
        <v>0</v>
      </c>
      <c r="EG214" s="58">
        <f t="shared" si="1864"/>
        <v>0</v>
      </c>
      <c r="EH214" s="58">
        <f t="shared" si="1864"/>
        <v>0</v>
      </c>
      <c r="EI214" s="58">
        <f t="shared" si="1864"/>
        <v>0</v>
      </c>
      <c r="EJ214" s="58">
        <f t="shared" si="1864"/>
        <v>0</v>
      </c>
      <c r="EK214" s="58">
        <f t="shared" si="1864"/>
        <v>0</v>
      </c>
      <c r="EL214" s="58">
        <f t="shared" si="1864"/>
        <v>0</v>
      </c>
      <c r="EM214" s="58">
        <f t="shared" si="1864"/>
        <v>0</v>
      </c>
      <c r="EN214" s="59">
        <f t="shared" si="1864"/>
        <v>0</v>
      </c>
      <c r="EO214" s="58">
        <f t="shared" ref="EO214:GZ214" si="1865">EO215</f>
        <v>0</v>
      </c>
      <c r="EP214" s="58">
        <f t="shared" si="1865"/>
        <v>0</v>
      </c>
      <c r="EQ214" s="58">
        <f t="shared" si="1865"/>
        <v>0</v>
      </c>
      <c r="ER214" s="109">
        <f t="shared" si="1865"/>
        <v>0</v>
      </c>
      <c r="ES214" s="59">
        <f t="shared" si="1865"/>
        <v>0</v>
      </c>
      <c r="ET214" s="58">
        <f t="shared" si="1865"/>
        <v>0</v>
      </c>
      <c r="EU214" s="58">
        <f t="shared" si="1865"/>
        <v>0</v>
      </c>
      <c r="EV214" s="58">
        <f t="shared" si="1865"/>
        <v>0</v>
      </c>
      <c r="EW214" s="58">
        <f t="shared" si="1865"/>
        <v>0</v>
      </c>
      <c r="EX214" s="58">
        <f t="shared" si="1865"/>
        <v>0</v>
      </c>
      <c r="EY214" s="58">
        <f t="shared" si="1865"/>
        <v>0</v>
      </c>
      <c r="EZ214" s="58">
        <f t="shared" si="1865"/>
        <v>0</v>
      </c>
      <c r="FA214" s="58">
        <f t="shared" si="1865"/>
        <v>0</v>
      </c>
      <c r="FB214" s="58">
        <f t="shared" si="1865"/>
        <v>0</v>
      </c>
      <c r="FC214" s="58">
        <f t="shared" si="1865"/>
        <v>0</v>
      </c>
      <c r="FD214" s="59">
        <f t="shared" si="1865"/>
        <v>0</v>
      </c>
      <c r="FE214" s="58">
        <f t="shared" si="1865"/>
        <v>0</v>
      </c>
      <c r="FF214" s="58">
        <f t="shared" si="1865"/>
        <v>0</v>
      </c>
      <c r="FG214" s="58">
        <f t="shared" si="1865"/>
        <v>0</v>
      </c>
      <c r="FH214" s="109">
        <f t="shared" si="1865"/>
        <v>0</v>
      </c>
      <c r="FI214" s="59">
        <f t="shared" si="1865"/>
        <v>0</v>
      </c>
      <c r="FJ214" s="58">
        <f t="shared" si="1865"/>
        <v>0</v>
      </c>
      <c r="FK214" s="58">
        <f t="shared" si="1865"/>
        <v>0</v>
      </c>
      <c r="FL214" s="58">
        <f t="shared" si="1865"/>
        <v>0</v>
      </c>
      <c r="FM214" s="58">
        <f t="shared" si="1865"/>
        <v>0</v>
      </c>
      <c r="FN214" s="58">
        <f t="shared" si="1865"/>
        <v>0</v>
      </c>
      <c r="FO214" s="58">
        <f t="shared" si="1865"/>
        <v>0</v>
      </c>
      <c r="FP214" s="58">
        <f t="shared" si="1865"/>
        <v>0</v>
      </c>
      <c r="FQ214" s="58">
        <f t="shared" si="1865"/>
        <v>0</v>
      </c>
      <c r="FR214" s="58">
        <f t="shared" si="1865"/>
        <v>0</v>
      </c>
      <c r="FS214" s="58">
        <f t="shared" si="1865"/>
        <v>0</v>
      </c>
      <c r="FT214" s="59">
        <f t="shared" si="1865"/>
        <v>0</v>
      </c>
      <c r="FU214" s="58">
        <f t="shared" si="1865"/>
        <v>0</v>
      </c>
      <c r="FV214" s="58">
        <f t="shared" si="1865"/>
        <v>0</v>
      </c>
      <c r="FW214" s="58">
        <f t="shared" si="1865"/>
        <v>0</v>
      </c>
      <c r="FX214" s="109">
        <f t="shared" si="1865"/>
        <v>0</v>
      </c>
      <c r="FY214" s="59">
        <f t="shared" si="1865"/>
        <v>0</v>
      </c>
      <c r="FZ214" s="58">
        <f t="shared" si="1865"/>
        <v>0</v>
      </c>
      <c r="GA214" s="58">
        <f t="shared" si="1865"/>
        <v>0</v>
      </c>
      <c r="GB214" s="58">
        <f t="shared" si="1865"/>
        <v>0</v>
      </c>
      <c r="GC214" s="58">
        <f t="shared" si="1865"/>
        <v>0</v>
      </c>
      <c r="GD214" s="58">
        <f t="shared" si="1865"/>
        <v>0</v>
      </c>
      <c r="GE214" s="58">
        <f t="shared" si="1865"/>
        <v>0</v>
      </c>
      <c r="GF214" s="58">
        <f t="shared" si="1865"/>
        <v>0</v>
      </c>
      <c r="GG214" s="58">
        <f t="shared" si="1865"/>
        <v>0</v>
      </c>
      <c r="GH214" s="58">
        <f t="shared" si="1865"/>
        <v>0</v>
      </c>
      <c r="GI214" s="58">
        <f t="shared" si="1865"/>
        <v>0</v>
      </c>
      <c r="GJ214" s="59">
        <f t="shared" si="1865"/>
        <v>0</v>
      </c>
      <c r="GK214" s="58">
        <f t="shared" si="1865"/>
        <v>0</v>
      </c>
      <c r="GL214" s="58">
        <f t="shared" si="1865"/>
        <v>0</v>
      </c>
      <c r="GM214" s="58">
        <f t="shared" si="1865"/>
        <v>0</v>
      </c>
      <c r="GN214" s="109">
        <f t="shared" si="1865"/>
        <v>0</v>
      </c>
      <c r="GO214" s="59">
        <f t="shared" si="1865"/>
        <v>0</v>
      </c>
      <c r="GP214" s="58">
        <f t="shared" si="1865"/>
        <v>0</v>
      </c>
      <c r="GQ214" s="58">
        <f t="shared" si="1865"/>
        <v>0</v>
      </c>
      <c r="GR214" s="58">
        <f t="shared" si="1865"/>
        <v>0</v>
      </c>
      <c r="GS214" s="58">
        <f t="shared" si="1865"/>
        <v>0</v>
      </c>
      <c r="GT214" s="58">
        <f t="shared" si="1865"/>
        <v>0</v>
      </c>
      <c r="GU214" s="58">
        <f t="shared" si="1865"/>
        <v>0</v>
      </c>
      <c r="GV214" s="58">
        <f t="shared" si="1865"/>
        <v>0</v>
      </c>
      <c r="GW214" s="58">
        <f t="shared" si="1865"/>
        <v>0</v>
      </c>
      <c r="GX214" s="58">
        <f t="shared" si="1865"/>
        <v>0</v>
      </c>
      <c r="GY214" s="58">
        <f t="shared" si="1865"/>
        <v>0</v>
      </c>
      <c r="GZ214" s="59">
        <f t="shared" si="1865"/>
        <v>0</v>
      </c>
      <c r="HA214" s="58">
        <f t="shared" ref="HA214:JY214" si="1866">HA215</f>
        <v>0</v>
      </c>
      <c r="HB214" s="58">
        <f t="shared" si="1866"/>
        <v>0</v>
      </c>
      <c r="HC214" s="58">
        <f t="shared" si="1866"/>
        <v>0</v>
      </c>
      <c r="HD214" s="58">
        <f t="shared" si="1866"/>
        <v>0</v>
      </c>
      <c r="HE214" s="58">
        <f t="shared" si="1866"/>
        <v>0</v>
      </c>
      <c r="HF214" s="58">
        <f t="shared" si="1866"/>
        <v>0</v>
      </c>
      <c r="HG214" s="58">
        <f t="shared" si="1866"/>
        <v>0</v>
      </c>
      <c r="HH214" s="58">
        <f t="shared" si="1866"/>
        <v>0</v>
      </c>
      <c r="HI214" s="58">
        <f t="shared" si="1866"/>
        <v>0</v>
      </c>
      <c r="HJ214" s="58">
        <f t="shared" si="1866"/>
        <v>0</v>
      </c>
      <c r="HK214" s="58">
        <f t="shared" si="1866"/>
        <v>0</v>
      </c>
      <c r="HL214" s="58">
        <f t="shared" si="1866"/>
        <v>0</v>
      </c>
      <c r="HM214" s="58">
        <f t="shared" si="1866"/>
        <v>0</v>
      </c>
      <c r="HN214" s="109">
        <f t="shared" si="1866"/>
        <v>0</v>
      </c>
      <c r="HO214" s="136">
        <f t="shared" si="1866"/>
        <v>0</v>
      </c>
      <c r="HP214" s="152">
        <f t="shared" si="1866"/>
        <v>0</v>
      </c>
      <c r="HQ214" s="59">
        <f t="shared" si="1866"/>
        <v>0</v>
      </c>
      <c r="HR214" s="58">
        <f t="shared" si="1866"/>
        <v>0</v>
      </c>
      <c r="HS214" s="58">
        <f t="shared" si="1866"/>
        <v>0</v>
      </c>
      <c r="HT214" s="58">
        <f t="shared" si="1866"/>
        <v>0</v>
      </c>
      <c r="HU214" s="58">
        <f t="shared" si="1866"/>
        <v>0</v>
      </c>
      <c r="HV214" s="58">
        <f t="shared" si="1866"/>
        <v>0</v>
      </c>
      <c r="HW214" s="58">
        <f t="shared" si="1866"/>
        <v>0</v>
      </c>
      <c r="HX214" s="58">
        <f t="shared" si="1866"/>
        <v>0</v>
      </c>
      <c r="HY214" s="58">
        <f t="shared" si="1866"/>
        <v>0</v>
      </c>
      <c r="HZ214" s="58">
        <f t="shared" si="1866"/>
        <v>0</v>
      </c>
      <c r="IA214" s="58">
        <f t="shared" si="1866"/>
        <v>0</v>
      </c>
      <c r="IB214" s="59">
        <f t="shared" si="1866"/>
        <v>0</v>
      </c>
      <c r="IC214" s="58">
        <f t="shared" si="1866"/>
        <v>0</v>
      </c>
      <c r="ID214" s="58">
        <f t="shared" si="1866"/>
        <v>0</v>
      </c>
      <c r="IE214" s="58">
        <f t="shared" si="1866"/>
        <v>0</v>
      </c>
      <c r="IF214" s="109">
        <f t="shared" si="1866"/>
        <v>0</v>
      </c>
      <c r="IG214" s="59">
        <f t="shared" si="1866"/>
        <v>0</v>
      </c>
      <c r="IH214" s="58">
        <f t="shared" si="1866"/>
        <v>0</v>
      </c>
      <c r="II214" s="58">
        <f t="shared" si="1866"/>
        <v>0</v>
      </c>
      <c r="IJ214" s="58">
        <f t="shared" si="1866"/>
        <v>0</v>
      </c>
      <c r="IK214" s="58">
        <f t="shared" si="1866"/>
        <v>0</v>
      </c>
      <c r="IL214" s="58">
        <f t="shared" si="1866"/>
        <v>0</v>
      </c>
      <c r="IM214" s="58">
        <f t="shared" si="1866"/>
        <v>0</v>
      </c>
      <c r="IN214" s="58">
        <f t="shared" si="1866"/>
        <v>0</v>
      </c>
      <c r="IO214" s="58">
        <f t="shared" si="1866"/>
        <v>0</v>
      </c>
      <c r="IP214" s="58">
        <f t="shared" si="1866"/>
        <v>0</v>
      </c>
      <c r="IQ214" s="58">
        <f t="shared" si="1866"/>
        <v>0</v>
      </c>
      <c r="IR214" s="59">
        <f t="shared" si="1866"/>
        <v>0</v>
      </c>
      <c r="IS214" s="58">
        <f t="shared" si="1866"/>
        <v>0</v>
      </c>
      <c r="IT214" s="58">
        <f t="shared" si="1866"/>
        <v>0</v>
      </c>
      <c r="IU214" s="58">
        <f t="shared" si="1866"/>
        <v>0</v>
      </c>
      <c r="IV214" s="109">
        <f t="shared" si="1866"/>
        <v>0</v>
      </c>
      <c r="IW214" s="59">
        <f t="shared" si="1866"/>
        <v>0</v>
      </c>
      <c r="IX214" s="58">
        <f t="shared" si="1866"/>
        <v>0</v>
      </c>
      <c r="IY214" s="58">
        <f t="shared" si="1866"/>
        <v>0</v>
      </c>
      <c r="IZ214" s="58">
        <f t="shared" si="1866"/>
        <v>0</v>
      </c>
      <c r="JA214" s="58">
        <f t="shared" si="1866"/>
        <v>0</v>
      </c>
      <c r="JB214" s="58">
        <f t="shared" si="1866"/>
        <v>0</v>
      </c>
      <c r="JC214" s="58">
        <f t="shared" si="1866"/>
        <v>0</v>
      </c>
      <c r="JD214" s="58">
        <f t="shared" si="1866"/>
        <v>0</v>
      </c>
      <c r="JE214" s="58">
        <f t="shared" si="1866"/>
        <v>0</v>
      </c>
      <c r="JF214" s="58">
        <f t="shared" si="1866"/>
        <v>0</v>
      </c>
      <c r="JG214" s="58">
        <f t="shared" si="1866"/>
        <v>0</v>
      </c>
      <c r="JH214" s="59">
        <f t="shared" si="1866"/>
        <v>0</v>
      </c>
      <c r="JI214" s="58">
        <f t="shared" si="1866"/>
        <v>0</v>
      </c>
      <c r="JJ214" s="58">
        <f t="shared" si="1866"/>
        <v>0</v>
      </c>
      <c r="JK214" s="58">
        <f t="shared" si="1866"/>
        <v>0</v>
      </c>
      <c r="JL214" s="109">
        <f t="shared" si="1866"/>
        <v>0</v>
      </c>
      <c r="JM214" s="59">
        <f t="shared" si="1866"/>
        <v>0</v>
      </c>
      <c r="JN214" s="58">
        <f t="shared" si="1866"/>
        <v>0</v>
      </c>
      <c r="JO214" s="58">
        <f t="shared" si="1866"/>
        <v>0</v>
      </c>
      <c r="JP214" s="58">
        <f t="shared" si="1866"/>
        <v>0</v>
      </c>
      <c r="JQ214" s="58">
        <f t="shared" si="1866"/>
        <v>0</v>
      </c>
      <c r="JR214" s="58">
        <f t="shared" si="1866"/>
        <v>0</v>
      </c>
      <c r="JS214" s="58">
        <f t="shared" si="1866"/>
        <v>0</v>
      </c>
      <c r="JT214" s="58">
        <f t="shared" si="1866"/>
        <v>0</v>
      </c>
      <c r="JU214" s="58">
        <f t="shared" si="1866"/>
        <v>0</v>
      </c>
      <c r="JV214" s="58">
        <f t="shared" si="1866"/>
        <v>0</v>
      </c>
      <c r="JW214" s="58">
        <f t="shared" si="1866"/>
        <v>0</v>
      </c>
      <c r="JX214" s="59">
        <f t="shared" si="1866"/>
        <v>0</v>
      </c>
      <c r="JY214" s="58">
        <f t="shared" si="1866"/>
        <v>0</v>
      </c>
      <c r="JZ214" s="58">
        <f t="shared" ref="JZ214:MV214" si="1867">JZ215</f>
        <v>0</v>
      </c>
      <c r="KA214" s="58">
        <f t="shared" si="1867"/>
        <v>0</v>
      </c>
      <c r="KB214" s="109">
        <f t="shared" si="1867"/>
        <v>0</v>
      </c>
      <c r="KC214" s="59">
        <f t="shared" si="1867"/>
        <v>0</v>
      </c>
      <c r="KD214" s="58">
        <f t="shared" si="1867"/>
        <v>0</v>
      </c>
      <c r="KE214" s="58">
        <f t="shared" si="1867"/>
        <v>0</v>
      </c>
      <c r="KF214" s="58">
        <f t="shared" si="1867"/>
        <v>0</v>
      </c>
      <c r="KG214" s="58">
        <f t="shared" si="1867"/>
        <v>0</v>
      </c>
      <c r="KH214" s="58">
        <f t="shared" si="1867"/>
        <v>0</v>
      </c>
      <c r="KI214" s="58">
        <f t="shared" si="1867"/>
        <v>0</v>
      </c>
      <c r="KJ214" s="58">
        <f t="shared" si="1867"/>
        <v>0</v>
      </c>
      <c r="KK214" s="58">
        <f t="shared" si="1867"/>
        <v>0</v>
      </c>
      <c r="KL214" s="58">
        <f t="shared" si="1867"/>
        <v>0</v>
      </c>
      <c r="KM214" s="58">
        <f t="shared" si="1867"/>
        <v>0</v>
      </c>
      <c r="KN214" s="59">
        <f t="shared" si="1867"/>
        <v>0</v>
      </c>
      <c r="KO214" s="58">
        <f t="shared" si="1867"/>
        <v>0</v>
      </c>
      <c r="KP214" s="58">
        <f t="shared" si="1867"/>
        <v>0</v>
      </c>
      <c r="KQ214" s="58">
        <f t="shared" si="1867"/>
        <v>0</v>
      </c>
      <c r="KR214" s="58">
        <f t="shared" si="1867"/>
        <v>0</v>
      </c>
      <c r="KS214" s="58">
        <f t="shared" si="1867"/>
        <v>0</v>
      </c>
      <c r="KT214" s="58">
        <f t="shared" si="1867"/>
        <v>0</v>
      </c>
      <c r="KU214" s="58">
        <f t="shared" si="1867"/>
        <v>0</v>
      </c>
      <c r="KV214" s="58">
        <f t="shared" si="1867"/>
        <v>0</v>
      </c>
      <c r="KW214" s="58">
        <f t="shared" si="1867"/>
        <v>0</v>
      </c>
      <c r="KX214" s="58">
        <f t="shared" si="1867"/>
        <v>0</v>
      </c>
      <c r="KY214" s="58">
        <f t="shared" si="1867"/>
        <v>0</v>
      </c>
      <c r="KZ214" s="58">
        <f t="shared" si="1867"/>
        <v>0</v>
      </c>
      <c r="LA214" s="58">
        <f t="shared" si="1867"/>
        <v>0</v>
      </c>
      <c r="LB214" s="109">
        <f t="shared" si="1867"/>
        <v>0</v>
      </c>
      <c r="LC214" s="152">
        <f t="shared" si="1867"/>
        <v>0</v>
      </c>
      <c r="LD214" s="59">
        <f t="shared" si="1867"/>
        <v>0</v>
      </c>
      <c r="LE214" s="58">
        <f t="shared" si="1867"/>
        <v>0</v>
      </c>
      <c r="LF214" s="58">
        <f t="shared" si="1867"/>
        <v>0</v>
      </c>
      <c r="LG214" s="58">
        <f t="shared" si="1867"/>
        <v>0</v>
      </c>
      <c r="LH214" s="58">
        <f t="shared" si="1867"/>
        <v>0</v>
      </c>
      <c r="LI214" s="58">
        <f t="shared" si="1867"/>
        <v>0</v>
      </c>
      <c r="LJ214" s="58">
        <f t="shared" si="1867"/>
        <v>0</v>
      </c>
      <c r="LK214" s="58">
        <f t="shared" si="1867"/>
        <v>0</v>
      </c>
      <c r="LL214" s="58">
        <f t="shared" si="1867"/>
        <v>0</v>
      </c>
      <c r="LM214" s="58">
        <f t="shared" si="1867"/>
        <v>0</v>
      </c>
      <c r="LN214" s="58">
        <f t="shared" si="1867"/>
        <v>0</v>
      </c>
      <c r="LO214" s="59">
        <f t="shared" si="1867"/>
        <v>0</v>
      </c>
      <c r="LP214" s="58">
        <f t="shared" si="1867"/>
        <v>0</v>
      </c>
      <c r="LQ214" s="58">
        <f t="shared" si="1867"/>
        <v>0</v>
      </c>
      <c r="LR214" s="58">
        <f t="shared" si="1867"/>
        <v>0</v>
      </c>
      <c r="LS214" s="109">
        <f t="shared" si="1867"/>
        <v>0</v>
      </c>
      <c r="LT214" s="59">
        <f t="shared" si="1867"/>
        <v>0</v>
      </c>
      <c r="LU214" s="58">
        <f t="shared" si="1867"/>
        <v>0</v>
      </c>
      <c r="LV214" s="58">
        <f t="shared" si="1867"/>
        <v>0</v>
      </c>
      <c r="LW214" s="58">
        <f t="shared" si="1867"/>
        <v>0</v>
      </c>
      <c r="LX214" s="58">
        <f t="shared" si="1867"/>
        <v>0</v>
      </c>
      <c r="LY214" s="58">
        <f t="shared" si="1867"/>
        <v>0</v>
      </c>
      <c r="LZ214" s="58">
        <f t="shared" si="1867"/>
        <v>0</v>
      </c>
      <c r="MA214" s="58">
        <f t="shared" si="1867"/>
        <v>0</v>
      </c>
      <c r="MB214" s="58">
        <f t="shared" si="1867"/>
        <v>0</v>
      </c>
      <c r="MC214" s="58">
        <f t="shared" si="1867"/>
        <v>0</v>
      </c>
      <c r="MD214" s="58">
        <f t="shared" si="1867"/>
        <v>0</v>
      </c>
      <c r="ME214" s="59">
        <f t="shared" si="1867"/>
        <v>0</v>
      </c>
      <c r="MF214" s="58">
        <f t="shared" si="1867"/>
        <v>0</v>
      </c>
      <c r="MG214" s="58">
        <f t="shared" si="1867"/>
        <v>0</v>
      </c>
      <c r="MH214" s="58">
        <f t="shared" si="1867"/>
        <v>0</v>
      </c>
      <c r="MI214" s="109">
        <f t="shared" si="1867"/>
        <v>0</v>
      </c>
      <c r="MJ214" s="59">
        <f t="shared" si="1867"/>
        <v>0</v>
      </c>
      <c r="MK214" s="58">
        <f t="shared" si="1867"/>
        <v>0</v>
      </c>
      <c r="ML214" s="58">
        <f t="shared" si="1867"/>
        <v>0</v>
      </c>
      <c r="MM214" s="58">
        <f t="shared" si="1867"/>
        <v>0</v>
      </c>
      <c r="MN214" s="58">
        <f t="shared" si="1867"/>
        <v>0</v>
      </c>
      <c r="MO214" s="58">
        <f t="shared" si="1867"/>
        <v>0</v>
      </c>
      <c r="MP214" s="58">
        <f t="shared" si="1867"/>
        <v>0</v>
      </c>
      <c r="MQ214" s="58">
        <f t="shared" si="1867"/>
        <v>0</v>
      </c>
      <c r="MR214" s="58">
        <f t="shared" si="1867"/>
        <v>0</v>
      </c>
      <c r="MS214" s="58">
        <f t="shared" si="1867"/>
        <v>0</v>
      </c>
      <c r="MT214" s="58">
        <f t="shared" si="1867"/>
        <v>0</v>
      </c>
      <c r="MU214" s="59">
        <f t="shared" si="1867"/>
        <v>0</v>
      </c>
      <c r="MV214" s="58">
        <f t="shared" si="1867"/>
        <v>0</v>
      </c>
      <c r="MW214" s="58">
        <f t="shared" ref="MW214:PI214" si="1868">MW215</f>
        <v>0</v>
      </c>
      <c r="MX214" s="58">
        <f t="shared" si="1868"/>
        <v>0</v>
      </c>
      <c r="MY214" s="109">
        <f t="shared" si="1868"/>
        <v>0</v>
      </c>
      <c r="MZ214" s="59">
        <f t="shared" si="1868"/>
        <v>0</v>
      </c>
      <c r="NA214" s="58">
        <f t="shared" si="1868"/>
        <v>0</v>
      </c>
      <c r="NB214" s="58">
        <f t="shared" si="1868"/>
        <v>0</v>
      </c>
      <c r="NC214" s="58">
        <f t="shared" si="1868"/>
        <v>0</v>
      </c>
      <c r="ND214" s="58">
        <f t="shared" si="1868"/>
        <v>0</v>
      </c>
      <c r="NE214" s="58">
        <f t="shared" si="1868"/>
        <v>0</v>
      </c>
      <c r="NF214" s="58">
        <f t="shared" si="1868"/>
        <v>0</v>
      </c>
      <c r="NG214" s="58">
        <f t="shared" si="1868"/>
        <v>0</v>
      </c>
      <c r="NH214" s="58">
        <f t="shared" si="1868"/>
        <v>0</v>
      </c>
      <c r="NI214" s="58">
        <f t="shared" si="1868"/>
        <v>0</v>
      </c>
      <c r="NJ214" s="58">
        <f t="shared" si="1868"/>
        <v>0</v>
      </c>
      <c r="NK214" s="59">
        <f t="shared" si="1868"/>
        <v>0</v>
      </c>
      <c r="NL214" s="58">
        <f t="shared" si="1868"/>
        <v>0</v>
      </c>
      <c r="NM214" s="58">
        <f t="shared" si="1868"/>
        <v>0</v>
      </c>
      <c r="NN214" s="58">
        <f t="shared" si="1868"/>
        <v>0</v>
      </c>
      <c r="NO214" s="109">
        <f t="shared" si="1868"/>
        <v>0</v>
      </c>
      <c r="NP214" s="59">
        <f t="shared" si="1868"/>
        <v>0</v>
      </c>
      <c r="NQ214" s="58">
        <f t="shared" si="1868"/>
        <v>0</v>
      </c>
      <c r="NR214" s="58">
        <f t="shared" si="1868"/>
        <v>0</v>
      </c>
      <c r="NS214" s="58">
        <f t="shared" si="1868"/>
        <v>0</v>
      </c>
      <c r="NT214" s="58">
        <f t="shared" si="1868"/>
        <v>0</v>
      </c>
      <c r="NU214" s="58">
        <f t="shared" si="1868"/>
        <v>0</v>
      </c>
      <c r="NV214" s="58">
        <f t="shared" si="1868"/>
        <v>0</v>
      </c>
      <c r="NW214" s="58">
        <f t="shared" si="1868"/>
        <v>0</v>
      </c>
      <c r="NX214" s="58">
        <f t="shared" si="1868"/>
        <v>0</v>
      </c>
      <c r="NY214" s="58">
        <f t="shared" si="1868"/>
        <v>0</v>
      </c>
      <c r="NZ214" s="58">
        <f t="shared" si="1868"/>
        <v>0</v>
      </c>
      <c r="OA214" s="59">
        <f t="shared" si="1868"/>
        <v>0</v>
      </c>
      <c r="OB214" s="58">
        <f t="shared" si="1868"/>
        <v>0</v>
      </c>
      <c r="OC214" s="58">
        <f t="shared" si="1868"/>
        <v>0</v>
      </c>
      <c r="OD214" s="58">
        <f t="shared" si="1868"/>
        <v>0</v>
      </c>
      <c r="OE214" s="109">
        <f t="shared" si="1868"/>
        <v>0</v>
      </c>
      <c r="OF214" s="59">
        <f t="shared" si="1868"/>
        <v>0</v>
      </c>
      <c r="OG214" s="58">
        <f t="shared" si="1868"/>
        <v>0</v>
      </c>
      <c r="OH214" s="58">
        <f t="shared" si="1868"/>
        <v>0</v>
      </c>
      <c r="OI214" s="58">
        <f t="shared" si="1868"/>
        <v>0</v>
      </c>
      <c r="OJ214" s="58">
        <f t="shared" si="1868"/>
        <v>0</v>
      </c>
      <c r="OK214" s="58">
        <f t="shared" si="1868"/>
        <v>0</v>
      </c>
      <c r="OL214" s="58">
        <f t="shared" si="1868"/>
        <v>0</v>
      </c>
      <c r="OM214" s="58">
        <f t="shared" si="1868"/>
        <v>0</v>
      </c>
      <c r="ON214" s="58">
        <f t="shared" si="1868"/>
        <v>0</v>
      </c>
      <c r="OO214" s="58">
        <f t="shared" si="1868"/>
        <v>0</v>
      </c>
      <c r="OP214" s="58">
        <f t="shared" si="1868"/>
        <v>0</v>
      </c>
      <c r="OQ214" s="59">
        <f t="shared" si="1868"/>
        <v>0</v>
      </c>
      <c r="OR214" s="58">
        <f t="shared" si="1868"/>
        <v>0</v>
      </c>
      <c r="OS214" s="58">
        <f t="shared" si="1868"/>
        <v>0</v>
      </c>
      <c r="OT214" s="58">
        <f t="shared" si="1868"/>
        <v>0</v>
      </c>
      <c r="OU214" s="109">
        <f t="shared" si="1868"/>
        <v>0</v>
      </c>
      <c r="OV214" s="59">
        <f t="shared" si="1868"/>
        <v>0</v>
      </c>
      <c r="OW214" s="58">
        <f t="shared" si="1868"/>
        <v>0</v>
      </c>
      <c r="OX214" s="58">
        <f t="shared" si="1868"/>
        <v>0</v>
      </c>
      <c r="OY214" s="58">
        <f t="shared" si="1868"/>
        <v>0</v>
      </c>
      <c r="OZ214" s="58">
        <f t="shared" si="1868"/>
        <v>0</v>
      </c>
      <c r="PA214" s="58">
        <f t="shared" si="1868"/>
        <v>0</v>
      </c>
      <c r="PB214" s="58">
        <f t="shared" si="1868"/>
        <v>0</v>
      </c>
      <c r="PC214" s="58">
        <f t="shared" si="1868"/>
        <v>0</v>
      </c>
      <c r="PD214" s="58">
        <f t="shared" si="1868"/>
        <v>0</v>
      </c>
      <c r="PE214" s="58">
        <f t="shared" si="1868"/>
        <v>0</v>
      </c>
      <c r="PF214" s="58">
        <f t="shared" si="1868"/>
        <v>0</v>
      </c>
      <c r="PG214" s="59">
        <f t="shared" si="1868"/>
        <v>0</v>
      </c>
      <c r="PH214" s="58">
        <f t="shared" si="1868"/>
        <v>0</v>
      </c>
      <c r="PI214" s="58">
        <f t="shared" si="1868"/>
        <v>0</v>
      </c>
      <c r="PJ214" s="58">
        <f t="shared" ref="PJ214:SR214" si="1869">PJ215</f>
        <v>0</v>
      </c>
      <c r="PK214" s="109">
        <f t="shared" si="1869"/>
        <v>0</v>
      </c>
      <c r="PL214" s="59">
        <f t="shared" si="1869"/>
        <v>0</v>
      </c>
      <c r="PM214" s="58">
        <f t="shared" si="1869"/>
        <v>0</v>
      </c>
      <c r="PN214" s="58">
        <f t="shared" si="1869"/>
        <v>0</v>
      </c>
      <c r="PO214" s="58">
        <f t="shared" si="1869"/>
        <v>0</v>
      </c>
      <c r="PP214" s="58">
        <f t="shared" si="1869"/>
        <v>0</v>
      </c>
      <c r="PQ214" s="58">
        <f t="shared" si="1869"/>
        <v>0</v>
      </c>
      <c r="PR214" s="58">
        <f t="shared" si="1869"/>
        <v>0</v>
      </c>
      <c r="PS214" s="58">
        <f t="shared" si="1869"/>
        <v>0</v>
      </c>
      <c r="PT214" s="58">
        <f t="shared" si="1869"/>
        <v>0</v>
      </c>
      <c r="PU214" s="58">
        <f t="shared" si="1869"/>
        <v>0</v>
      </c>
      <c r="PV214" s="58">
        <f t="shared" si="1869"/>
        <v>0</v>
      </c>
      <c r="PW214" s="59">
        <f t="shared" si="1869"/>
        <v>0</v>
      </c>
      <c r="PX214" s="58">
        <f t="shared" si="1869"/>
        <v>0</v>
      </c>
      <c r="PY214" s="58">
        <f t="shared" si="1869"/>
        <v>0</v>
      </c>
      <c r="PZ214" s="58">
        <f t="shared" si="1869"/>
        <v>0</v>
      </c>
      <c r="QA214" s="109">
        <f t="shared" si="1869"/>
        <v>0</v>
      </c>
      <c r="QB214" s="59">
        <f t="shared" si="1869"/>
        <v>0</v>
      </c>
      <c r="QC214" s="58">
        <f t="shared" si="1869"/>
        <v>0</v>
      </c>
      <c r="QD214" s="58">
        <f t="shared" si="1869"/>
        <v>0</v>
      </c>
      <c r="QE214" s="58">
        <f t="shared" si="1869"/>
        <v>0</v>
      </c>
      <c r="QF214" s="58">
        <f t="shared" si="1869"/>
        <v>0</v>
      </c>
      <c r="QG214" s="58">
        <f t="shared" si="1869"/>
        <v>0</v>
      </c>
      <c r="QH214" s="58">
        <f t="shared" si="1869"/>
        <v>0</v>
      </c>
      <c r="QI214" s="58">
        <f t="shared" si="1869"/>
        <v>0</v>
      </c>
      <c r="QJ214" s="58">
        <f t="shared" si="1869"/>
        <v>0</v>
      </c>
      <c r="QK214" s="58">
        <f t="shared" si="1869"/>
        <v>0</v>
      </c>
      <c r="QL214" s="58">
        <f t="shared" si="1869"/>
        <v>0</v>
      </c>
      <c r="QM214" s="59">
        <f t="shared" si="1869"/>
        <v>0</v>
      </c>
      <c r="QN214" s="58">
        <f t="shared" si="1869"/>
        <v>0</v>
      </c>
      <c r="QO214" s="58">
        <f t="shared" si="1869"/>
        <v>0</v>
      </c>
      <c r="QP214" s="58">
        <f t="shared" si="1869"/>
        <v>0</v>
      </c>
      <c r="QQ214" s="109">
        <f t="shared" si="1869"/>
        <v>0</v>
      </c>
      <c r="QR214" s="59">
        <f t="shared" si="1869"/>
        <v>0</v>
      </c>
      <c r="QS214" s="58">
        <f t="shared" si="1869"/>
        <v>0</v>
      </c>
      <c r="QT214" s="58">
        <f t="shared" si="1869"/>
        <v>0</v>
      </c>
      <c r="QU214" s="58">
        <f t="shared" si="1869"/>
        <v>0</v>
      </c>
      <c r="QV214" s="58">
        <f t="shared" si="1869"/>
        <v>0</v>
      </c>
      <c r="QW214" s="58">
        <f t="shared" si="1869"/>
        <v>0</v>
      </c>
      <c r="QX214" s="58">
        <f t="shared" si="1869"/>
        <v>0</v>
      </c>
      <c r="QY214" s="58">
        <f t="shared" si="1869"/>
        <v>0</v>
      </c>
      <c r="QZ214" s="58">
        <f t="shared" si="1869"/>
        <v>0</v>
      </c>
      <c r="RA214" s="58">
        <f t="shared" si="1869"/>
        <v>0</v>
      </c>
      <c r="RB214" s="58">
        <f t="shared" si="1869"/>
        <v>0</v>
      </c>
      <c r="RC214" s="59">
        <f t="shared" si="1869"/>
        <v>0</v>
      </c>
      <c r="RD214" s="58">
        <f t="shared" si="1869"/>
        <v>0</v>
      </c>
      <c r="RE214" s="58">
        <f t="shared" si="1869"/>
        <v>0</v>
      </c>
      <c r="RF214" s="58">
        <f t="shared" si="1869"/>
        <v>0</v>
      </c>
      <c r="RG214" s="58">
        <f t="shared" si="1869"/>
        <v>0</v>
      </c>
      <c r="RH214" s="58">
        <f t="shared" si="1869"/>
        <v>0</v>
      </c>
      <c r="RI214" s="58">
        <f t="shared" si="1869"/>
        <v>0</v>
      </c>
      <c r="RJ214" s="58">
        <f t="shared" si="1869"/>
        <v>0</v>
      </c>
      <c r="RK214" s="58">
        <f t="shared" si="1869"/>
        <v>0</v>
      </c>
      <c r="RL214" s="58">
        <f t="shared" si="1869"/>
        <v>0</v>
      </c>
      <c r="RM214" s="58">
        <f t="shared" si="1869"/>
        <v>0</v>
      </c>
      <c r="RN214" s="58">
        <f t="shared" si="1869"/>
        <v>0</v>
      </c>
      <c r="RO214" s="58">
        <f t="shared" si="1869"/>
        <v>0</v>
      </c>
      <c r="RP214" s="58">
        <f t="shared" si="1869"/>
        <v>0</v>
      </c>
      <c r="RQ214" s="109">
        <f t="shared" si="1869"/>
        <v>0</v>
      </c>
      <c r="RR214" s="152">
        <f t="shared" si="1869"/>
        <v>0</v>
      </c>
      <c r="RS214" s="59">
        <f t="shared" si="1869"/>
        <v>0</v>
      </c>
      <c r="RT214" s="58">
        <f t="shared" si="1869"/>
        <v>0</v>
      </c>
      <c r="RU214" s="58">
        <f t="shared" si="1869"/>
        <v>0</v>
      </c>
      <c r="RV214" s="58">
        <f t="shared" si="1869"/>
        <v>0</v>
      </c>
      <c r="RW214" s="58">
        <f t="shared" si="1869"/>
        <v>0</v>
      </c>
      <c r="RX214" s="58">
        <f t="shared" si="1869"/>
        <v>0</v>
      </c>
      <c r="RY214" s="58">
        <f t="shared" si="1869"/>
        <v>0</v>
      </c>
      <c r="RZ214" s="58">
        <f t="shared" si="1869"/>
        <v>0</v>
      </c>
      <c r="SA214" s="58">
        <f t="shared" si="1869"/>
        <v>0</v>
      </c>
      <c r="SB214" s="58">
        <f t="shared" si="1869"/>
        <v>0</v>
      </c>
      <c r="SC214" s="58">
        <f t="shared" si="1869"/>
        <v>0</v>
      </c>
      <c r="SD214" s="59">
        <f t="shared" si="1869"/>
        <v>0</v>
      </c>
      <c r="SE214" s="58">
        <f t="shared" si="1869"/>
        <v>0</v>
      </c>
      <c r="SF214" s="58">
        <f t="shared" si="1869"/>
        <v>0</v>
      </c>
      <c r="SG214" s="58">
        <f t="shared" si="1869"/>
        <v>0</v>
      </c>
      <c r="SH214" s="109">
        <f t="shared" si="1869"/>
        <v>0</v>
      </c>
      <c r="SI214" s="59">
        <f t="shared" si="1869"/>
        <v>0</v>
      </c>
      <c r="SJ214" s="58">
        <f t="shared" si="1869"/>
        <v>0</v>
      </c>
      <c r="SK214" s="58">
        <f t="shared" si="1869"/>
        <v>0</v>
      </c>
      <c r="SL214" s="58">
        <f t="shared" si="1869"/>
        <v>0</v>
      </c>
      <c r="SM214" s="58">
        <f t="shared" si="1869"/>
        <v>0</v>
      </c>
      <c r="SN214" s="58">
        <f t="shared" si="1869"/>
        <v>0</v>
      </c>
      <c r="SO214" s="58">
        <f t="shared" si="1869"/>
        <v>0</v>
      </c>
      <c r="SP214" s="58">
        <f t="shared" si="1869"/>
        <v>0</v>
      </c>
      <c r="SQ214" s="58">
        <f t="shared" si="1869"/>
        <v>0</v>
      </c>
      <c r="SR214" s="58">
        <f t="shared" si="1869"/>
        <v>0</v>
      </c>
      <c r="SS214" s="58">
        <f t="shared" ref="SS214:VD214" si="1870">SS215</f>
        <v>0</v>
      </c>
      <c r="ST214" s="59">
        <f t="shared" si="1870"/>
        <v>0</v>
      </c>
      <c r="SU214" s="58">
        <f t="shared" si="1870"/>
        <v>0</v>
      </c>
      <c r="SV214" s="58">
        <f t="shared" si="1870"/>
        <v>0</v>
      </c>
      <c r="SW214" s="58">
        <f t="shared" si="1870"/>
        <v>0</v>
      </c>
      <c r="SX214" s="109">
        <f t="shared" si="1870"/>
        <v>0</v>
      </c>
      <c r="SY214" s="59">
        <f t="shared" si="1870"/>
        <v>0</v>
      </c>
      <c r="SZ214" s="58">
        <f t="shared" si="1870"/>
        <v>0</v>
      </c>
      <c r="TA214" s="58">
        <f t="shared" si="1870"/>
        <v>0</v>
      </c>
      <c r="TB214" s="58">
        <f t="shared" si="1870"/>
        <v>0</v>
      </c>
      <c r="TC214" s="58">
        <f t="shared" si="1870"/>
        <v>0</v>
      </c>
      <c r="TD214" s="58">
        <f t="shared" si="1870"/>
        <v>0</v>
      </c>
      <c r="TE214" s="58">
        <f t="shared" si="1870"/>
        <v>0</v>
      </c>
      <c r="TF214" s="58">
        <f t="shared" si="1870"/>
        <v>0</v>
      </c>
      <c r="TG214" s="58">
        <f t="shared" si="1870"/>
        <v>0</v>
      </c>
      <c r="TH214" s="58">
        <f t="shared" si="1870"/>
        <v>0</v>
      </c>
      <c r="TI214" s="58">
        <f t="shared" si="1870"/>
        <v>0</v>
      </c>
      <c r="TJ214" s="59">
        <f t="shared" si="1870"/>
        <v>0</v>
      </c>
      <c r="TK214" s="58">
        <f t="shared" si="1870"/>
        <v>0</v>
      </c>
      <c r="TL214" s="58">
        <f t="shared" si="1870"/>
        <v>0</v>
      </c>
      <c r="TM214" s="58">
        <f t="shared" si="1870"/>
        <v>0</v>
      </c>
      <c r="TN214" s="109">
        <f t="shared" si="1870"/>
        <v>0</v>
      </c>
      <c r="TO214" s="59">
        <f t="shared" si="1870"/>
        <v>0</v>
      </c>
      <c r="TP214" s="58">
        <f t="shared" si="1870"/>
        <v>0</v>
      </c>
      <c r="TQ214" s="58">
        <f t="shared" si="1870"/>
        <v>0</v>
      </c>
      <c r="TR214" s="58">
        <f t="shared" si="1870"/>
        <v>0</v>
      </c>
      <c r="TS214" s="58">
        <f t="shared" si="1870"/>
        <v>0</v>
      </c>
      <c r="TT214" s="58">
        <f t="shared" si="1870"/>
        <v>0</v>
      </c>
      <c r="TU214" s="58">
        <f t="shared" si="1870"/>
        <v>0</v>
      </c>
      <c r="TV214" s="58">
        <f t="shared" si="1870"/>
        <v>0</v>
      </c>
      <c r="TW214" s="58">
        <f t="shared" si="1870"/>
        <v>0</v>
      </c>
      <c r="TX214" s="58">
        <f t="shared" si="1870"/>
        <v>0</v>
      </c>
      <c r="TY214" s="58">
        <f t="shared" si="1870"/>
        <v>0</v>
      </c>
      <c r="TZ214" s="59">
        <f t="shared" si="1870"/>
        <v>0</v>
      </c>
      <c r="UA214" s="58">
        <f t="shared" si="1870"/>
        <v>0</v>
      </c>
      <c r="UB214" s="58">
        <f t="shared" si="1870"/>
        <v>0</v>
      </c>
      <c r="UC214" s="58">
        <f t="shared" si="1870"/>
        <v>0</v>
      </c>
      <c r="UD214" s="109">
        <f t="shared" si="1870"/>
        <v>0</v>
      </c>
      <c r="UE214" s="59">
        <f t="shared" si="1870"/>
        <v>0</v>
      </c>
      <c r="UF214" s="58">
        <f t="shared" si="1870"/>
        <v>0</v>
      </c>
      <c r="UG214" s="58">
        <f t="shared" si="1870"/>
        <v>0</v>
      </c>
      <c r="UH214" s="58">
        <f t="shared" si="1870"/>
        <v>0</v>
      </c>
      <c r="UI214" s="58">
        <f t="shared" si="1870"/>
        <v>0</v>
      </c>
      <c r="UJ214" s="58">
        <f t="shared" si="1870"/>
        <v>0</v>
      </c>
      <c r="UK214" s="58">
        <f t="shared" si="1870"/>
        <v>0</v>
      </c>
      <c r="UL214" s="58">
        <f t="shared" si="1870"/>
        <v>0</v>
      </c>
      <c r="UM214" s="58">
        <f t="shared" si="1870"/>
        <v>0</v>
      </c>
      <c r="UN214" s="58">
        <f t="shared" si="1870"/>
        <v>0</v>
      </c>
      <c r="UO214" s="58">
        <f t="shared" si="1870"/>
        <v>0</v>
      </c>
      <c r="UP214" s="59">
        <f t="shared" si="1870"/>
        <v>0</v>
      </c>
      <c r="UQ214" s="58">
        <f t="shared" si="1870"/>
        <v>0</v>
      </c>
      <c r="UR214" s="58">
        <f t="shared" si="1870"/>
        <v>0</v>
      </c>
      <c r="US214" s="58">
        <f t="shared" si="1870"/>
        <v>0</v>
      </c>
      <c r="UT214" s="58">
        <f t="shared" si="1870"/>
        <v>0</v>
      </c>
      <c r="UU214" s="58">
        <f t="shared" si="1870"/>
        <v>0</v>
      </c>
      <c r="UV214" s="58">
        <f t="shared" si="1870"/>
        <v>0</v>
      </c>
      <c r="UW214" s="58">
        <f t="shared" si="1870"/>
        <v>0</v>
      </c>
      <c r="UX214" s="58">
        <f t="shared" si="1870"/>
        <v>0</v>
      </c>
      <c r="UY214" s="58">
        <f t="shared" si="1870"/>
        <v>0</v>
      </c>
      <c r="UZ214" s="58">
        <f t="shared" si="1870"/>
        <v>0</v>
      </c>
      <c r="VA214" s="58">
        <f t="shared" si="1870"/>
        <v>0</v>
      </c>
      <c r="VB214" s="58">
        <f t="shared" si="1870"/>
        <v>0</v>
      </c>
      <c r="VC214" s="58">
        <f t="shared" si="1870"/>
        <v>0</v>
      </c>
      <c r="VD214" s="109">
        <f t="shared" si="1870"/>
        <v>0</v>
      </c>
      <c r="VE214" s="10" t="str">
        <f t="shared" si="1698"/>
        <v>-</v>
      </c>
    </row>
    <row r="215" spans="1:577" ht="20.149999999999999" customHeight="1">
      <c r="A215" s="19"/>
      <c r="B215" s="19"/>
      <c r="C215" s="23">
        <v>62011</v>
      </c>
      <c r="D215" s="24" t="s">
        <v>201</v>
      </c>
      <c r="E215" s="193">
        <f>SUM(F215:I215)</f>
        <v>0</v>
      </c>
      <c r="F215" s="194"/>
      <c r="G215" s="194"/>
      <c r="H215" s="195"/>
      <c r="I215" s="229"/>
      <c r="J215" s="241">
        <f>SUM(K215:Y215)</f>
        <v>0</v>
      </c>
      <c r="K215" s="61"/>
      <c r="L215" s="60"/>
      <c r="M215" s="60"/>
      <c r="N215" s="60"/>
      <c r="O215" s="60"/>
      <c r="P215" s="60"/>
      <c r="Q215" s="60"/>
      <c r="R215" s="60"/>
      <c r="S215" s="60"/>
      <c r="T215" s="60"/>
      <c r="U215" s="61"/>
      <c r="V215" s="60"/>
      <c r="W215" s="60"/>
      <c r="X215" s="60"/>
      <c r="Y215" s="110"/>
      <c r="Z215" s="169">
        <f>SUM(AA215:AO215)</f>
        <v>0</v>
      </c>
      <c r="AA215" s="60"/>
      <c r="AB215" s="60"/>
      <c r="AC215" s="60"/>
      <c r="AD215" s="60"/>
      <c r="AE215" s="60"/>
      <c r="AF215" s="60"/>
      <c r="AG215" s="60"/>
      <c r="AH215" s="60"/>
      <c r="AI215" s="60"/>
      <c r="AJ215" s="60"/>
      <c r="AK215" s="61"/>
      <c r="AL215" s="60"/>
      <c r="AM215" s="60"/>
      <c r="AN215" s="60"/>
      <c r="AO215" s="110"/>
      <c r="AP215" s="169">
        <f>SUM(AQ215:BE215)</f>
        <v>0</v>
      </c>
      <c r="AQ215" s="60"/>
      <c r="AR215" s="60"/>
      <c r="AS215" s="60"/>
      <c r="AT215" s="60"/>
      <c r="AU215" s="60"/>
      <c r="AV215" s="60"/>
      <c r="AW215" s="60"/>
      <c r="AX215" s="60"/>
      <c r="AY215" s="60"/>
      <c r="AZ215" s="60"/>
      <c r="BA215" s="61"/>
      <c r="BB215" s="60"/>
      <c r="BC215" s="60"/>
      <c r="BD215" s="60"/>
      <c r="BE215" s="110"/>
      <c r="BF215" s="169">
        <f>SUM(BG215:BU215)</f>
        <v>0</v>
      </c>
      <c r="BG215" s="60"/>
      <c r="BH215" s="60"/>
      <c r="BI215" s="60"/>
      <c r="BJ215" s="60"/>
      <c r="BK215" s="60"/>
      <c r="BL215" s="60"/>
      <c r="BM215" s="60"/>
      <c r="BN215" s="60"/>
      <c r="BO215" s="60"/>
      <c r="BP215" s="60"/>
      <c r="BQ215" s="61"/>
      <c r="BR215" s="60"/>
      <c r="BS215" s="60"/>
      <c r="BT215" s="60"/>
      <c r="BU215" s="110"/>
      <c r="BV215" s="169">
        <f>SUM(BW215:CU215)</f>
        <v>0</v>
      </c>
      <c r="BW215" s="60"/>
      <c r="BX215" s="60"/>
      <c r="BY215" s="60"/>
      <c r="BZ215" s="60"/>
      <c r="CA215" s="60"/>
      <c r="CB215" s="60"/>
      <c r="CC215" s="60"/>
      <c r="CD215" s="60"/>
      <c r="CE215" s="60"/>
      <c r="CF215" s="60"/>
      <c r="CG215" s="61"/>
      <c r="CH215" s="60"/>
      <c r="CI215" s="60"/>
      <c r="CJ215" s="60"/>
      <c r="CK215" s="60"/>
      <c r="CL215" s="60"/>
      <c r="CM215" s="60"/>
      <c r="CN215" s="60"/>
      <c r="CO215" s="60"/>
      <c r="CP215" s="60"/>
      <c r="CQ215" s="60"/>
      <c r="CR215" s="60"/>
      <c r="CS215" s="60"/>
      <c r="CT215" s="60"/>
      <c r="CU215" s="110"/>
      <c r="CV215" s="173"/>
      <c r="CW215" s="169">
        <f>SUM(CX215:DL215)</f>
        <v>0</v>
      </c>
      <c r="CX215" s="60"/>
      <c r="CY215" s="60"/>
      <c r="CZ215" s="60"/>
      <c r="DA215" s="60"/>
      <c r="DB215" s="60"/>
      <c r="DC215" s="60"/>
      <c r="DD215" s="60"/>
      <c r="DE215" s="60"/>
      <c r="DF215" s="60"/>
      <c r="DG215" s="60"/>
      <c r="DH215" s="61"/>
      <c r="DI215" s="60"/>
      <c r="DJ215" s="60"/>
      <c r="DK215" s="60"/>
      <c r="DL215" s="110"/>
      <c r="DM215" s="169">
        <f>SUM(DN215:EB215)</f>
        <v>0</v>
      </c>
      <c r="DN215" s="60"/>
      <c r="DO215" s="60"/>
      <c r="DP215" s="60"/>
      <c r="DQ215" s="60"/>
      <c r="DR215" s="60"/>
      <c r="DS215" s="60"/>
      <c r="DT215" s="60"/>
      <c r="DU215" s="60"/>
      <c r="DV215" s="60"/>
      <c r="DW215" s="60"/>
      <c r="DX215" s="61"/>
      <c r="DY215" s="60"/>
      <c r="DZ215" s="60"/>
      <c r="EA215" s="60"/>
      <c r="EB215" s="110"/>
      <c r="EC215" s="169">
        <f>SUM(ED215:ER215)</f>
        <v>0</v>
      </c>
      <c r="ED215" s="60"/>
      <c r="EE215" s="60"/>
      <c r="EF215" s="60"/>
      <c r="EG215" s="60"/>
      <c r="EH215" s="60"/>
      <c r="EI215" s="60"/>
      <c r="EJ215" s="60"/>
      <c r="EK215" s="60"/>
      <c r="EL215" s="60"/>
      <c r="EM215" s="60"/>
      <c r="EN215" s="61"/>
      <c r="EO215" s="60"/>
      <c r="EP215" s="60"/>
      <c r="EQ215" s="60"/>
      <c r="ER215" s="110"/>
      <c r="ES215" s="169">
        <f>SUM(ET215:FH215)</f>
        <v>0</v>
      </c>
      <c r="ET215" s="60"/>
      <c r="EU215" s="60"/>
      <c r="EV215" s="60"/>
      <c r="EW215" s="60"/>
      <c r="EX215" s="60"/>
      <c r="EY215" s="60"/>
      <c r="EZ215" s="60"/>
      <c r="FA215" s="60"/>
      <c r="FB215" s="60"/>
      <c r="FC215" s="60"/>
      <c r="FD215" s="61"/>
      <c r="FE215" s="60"/>
      <c r="FF215" s="60"/>
      <c r="FG215" s="60"/>
      <c r="FH215" s="110"/>
      <c r="FI215" s="169">
        <f>SUM(FJ215:FX215)</f>
        <v>0</v>
      </c>
      <c r="FJ215" s="60"/>
      <c r="FK215" s="60"/>
      <c r="FL215" s="60"/>
      <c r="FM215" s="60"/>
      <c r="FN215" s="60"/>
      <c r="FO215" s="60"/>
      <c r="FP215" s="60"/>
      <c r="FQ215" s="60"/>
      <c r="FR215" s="60"/>
      <c r="FS215" s="60"/>
      <c r="FT215" s="61"/>
      <c r="FU215" s="60"/>
      <c r="FV215" s="60"/>
      <c r="FW215" s="60"/>
      <c r="FX215" s="110"/>
      <c r="FY215" s="169">
        <f>SUM(FZ215:GN215)</f>
        <v>0</v>
      </c>
      <c r="FZ215" s="60"/>
      <c r="GA215" s="60"/>
      <c r="GB215" s="60"/>
      <c r="GC215" s="60"/>
      <c r="GD215" s="60"/>
      <c r="GE215" s="60"/>
      <c r="GF215" s="60"/>
      <c r="GG215" s="60"/>
      <c r="GH215" s="60"/>
      <c r="GI215" s="60"/>
      <c r="GJ215" s="61"/>
      <c r="GK215" s="60"/>
      <c r="GL215" s="60"/>
      <c r="GM215" s="60"/>
      <c r="GN215" s="110"/>
      <c r="GO215" s="169">
        <f>SUM(GP215:HN215)</f>
        <v>0</v>
      </c>
      <c r="GP215" s="60"/>
      <c r="GQ215" s="60"/>
      <c r="GR215" s="60"/>
      <c r="GS215" s="60"/>
      <c r="GT215" s="60"/>
      <c r="GU215" s="60"/>
      <c r="GV215" s="60"/>
      <c r="GW215" s="60"/>
      <c r="GX215" s="60"/>
      <c r="GY215" s="60"/>
      <c r="GZ215" s="61"/>
      <c r="HA215" s="60"/>
      <c r="HB215" s="60"/>
      <c r="HC215" s="60"/>
      <c r="HD215" s="60"/>
      <c r="HE215" s="60"/>
      <c r="HF215" s="60"/>
      <c r="HG215" s="60"/>
      <c r="HH215" s="60"/>
      <c r="HI215" s="60"/>
      <c r="HJ215" s="60"/>
      <c r="HK215" s="60"/>
      <c r="HL215" s="60"/>
      <c r="HM215" s="60"/>
      <c r="HN215" s="110"/>
      <c r="HO215" s="172"/>
      <c r="HP215" s="173"/>
      <c r="HQ215" s="169">
        <f>SUM(HR215:IF215)</f>
        <v>0</v>
      </c>
      <c r="HR215" s="60"/>
      <c r="HS215" s="60"/>
      <c r="HT215" s="60"/>
      <c r="HU215" s="60"/>
      <c r="HV215" s="60"/>
      <c r="HW215" s="60"/>
      <c r="HX215" s="60"/>
      <c r="HY215" s="60"/>
      <c r="HZ215" s="60"/>
      <c r="IA215" s="60"/>
      <c r="IB215" s="61"/>
      <c r="IC215" s="60"/>
      <c r="ID215" s="60"/>
      <c r="IE215" s="60"/>
      <c r="IF215" s="110"/>
      <c r="IG215" s="169">
        <f>SUM(IH215:IV215)</f>
        <v>0</v>
      </c>
      <c r="IH215" s="60"/>
      <c r="II215" s="60"/>
      <c r="IJ215" s="60"/>
      <c r="IK215" s="60"/>
      <c r="IL215" s="60"/>
      <c r="IM215" s="60"/>
      <c r="IN215" s="60"/>
      <c r="IO215" s="60"/>
      <c r="IP215" s="60"/>
      <c r="IQ215" s="60"/>
      <c r="IR215" s="61"/>
      <c r="IS215" s="60"/>
      <c r="IT215" s="60"/>
      <c r="IU215" s="60"/>
      <c r="IV215" s="110"/>
      <c r="IW215" s="169">
        <f>SUM(IX215:JL215)</f>
        <v>0</v>
      </c>
      <c r="IX215" s="60"/>
      <c r="IY215" s="60"/>
      <c r="IZ215" s="60"/>
      <c r="JA215" s="60"/>
      <c r="JB215" s="60"/>
      <c r="JC215" s="60"/>
      <c r="JD215" s="60"/>
      <c r="JE215" s="60"/>
      <c r="JF215" s="60"/>
      <c r="JG215" s="60"/>
      <c r="JH215" s="61"/>
      <c r="JI215" s="60"/>
      <c r="JJ215" s="60"/>
      <c r="JK215" s="60"/>
      <c r="JL215" s="110"/>
      <c r="JM215" s="169">
        <f>SUM(JN215:KB215)</f>
        <v>0</v>
      </c>
      <c r="JN215" s="60"/>
      <c r="JO215" s="60"/>
      <c r="JP215" s="60"/>
      <c r="JQ215" s="60"/>
      <c r="JR215" s="60"/>
      <c r="JS215" s="60"/>
      <c r="JT215" s="60"/>
      <c r="JU215" s="60"/>
      <c r="JV215" s="60"/>
      <c r="JW215" s="60"/>
      <c r="JX215" s="61"/>
      <c r="JY215" s="60"/>
      <c r="JZ215" s="60"/>
      <c r="KA215" s="60"/>
      <c r="KB215" s="110"/>
      <c r="KC215" s="169">
        <f>SUM(KD215:LB215)</f>
        <v>0</v>
      </c>
      <c r="KD215" s="60"/>
      <c r="KE215" s="60"/>
      <c r="KF215" s="60"/>
      <c r="KG215" s="60"/>
      <c r="KH215" s="60"/>
      <c r="KI215" s="60"/>
      <c r="KJ215" s="60"/>
      <c r="KK215" s="60"/>
      <c r="KL215" s="60"/>
      <c r="KM215" s="60"/>
      <c r="KN215" s="61"/>
      <c r="KO215" s="60"/>
      <c r="KP215" s="60"/>
      <c r="KQ215" s="60"/>
      <c r="KR215" s="60"/>
      <c r="KS215" s="60"/>
      <c r="KT215" s="60"/>
      <c r="KU215" s="60"/>
      <c r="KV215" s="60"/>
      <c r="KW215" s="60"/>
      <c r="KX215" s="60"/>
      <c r="KY215" s="60"/>
      <c r="KZ215" s="60"/>
      <c r="LA215" s="60"/>
      <c r="LB215" s="110"/>
      <c r="LC215" s="173"/>
      <c r="LD215" s="169">
        <f>SUM(LE215:LS215)</f>
        <v>0</v>
      </c>
      <c r="LE215" s="60"/>
      <c r="LF215" s="60"/>
      <c r="LG215" s="60"/>
      <c r="LH215" s="60"/>
      <c r="LI215" s="60"/>
      <c r="LJ215" s="60"/>
      <c r="LK215" s="60"/>
      <c r="LL215" s="60"/>
      <c r="LM215" s="60"/>
      <c r="LN215" s="60"/>
      <c r="LO215" s="61"/>
      <c r="LP215" s="60"/>
      <c r="LQ215" s="60"/>
      <c r="LR215" s="60"/>
      <c r="LS215" s="110"/>
      <c r="LT215" s="169">
        <f>SUM(LU215:MI215)</f>
        <v>0</v>
      </c>
      <c r="LU215" s="60"/>
      <c r="LV215" s="60"/>
      <c r="LW215" s="60"/>
      <c r="LX215" s="60"/>
      <c r="LY215" s="60"/>
      <c r="LZ215" s="60"/>
      <c r="MA215" s="60"/>
      <c r="MB215" s="60"/>
      <c r="MC215" s="60"/>
      <c r="MD215" s="60"/>
      <c r="ME215" s="61"/>
      <c r="MF215" s="60"/>
      <c r="MG215" s="60"/>
      <c r="MH215" s="60"/>
      <c r="MI215" s="110"/>
      <c r="MJ215" s="169">
        <f>SUM(MK215:MY215)</f>
        <v>0</v>
      </c>
      <c r="MK215" s="60"/>
      <c r="ML215" s="60"/>
      <c r="MM215" s="60"/>
      <c r="MN215" s="60"/>
      <c r="MO215" s="60"/>
      <c r="MP215" s="60"/>
      <c r="MQ215" s="60"/>
      <c r="MR215" s="60"/>
      <c r="MS215" s="60"/>
      <c r="MT215" s="60"/>
      <c r="MU215" s="61"/>
      <c r="MV215" s="60"/>
      <c r="MW215" s="60"/>
      <c r="MX215" s="60"/>
      <c r="MY215" s="110"/>
      <c r="MZ215" s="169">
        <f>SUM(NA215:NO215)</f>
        <v>0</v>
      </c>
      <c r="NA215" s="60"/>
      <c r="NB215" s="60"/>
      <c r="NC215" s="60"/>
      <c r="ND215" s="60"/>
      <c r="NE215" s="60"/>
      <c r="NF215" s="60"/>
      <c r="NG215" s="60"/>
      <c r="NH215" s="60"/>
      <c r="NI215" s="60"/>
      <c r="NJ215" s="60"/>
      <c r="NK215" s="61"/>
      <c r="NL215" s="60"/>
      <c r="NM215" s="60"/>
      <c r="NN215" s="60"/>
      <c r="NO215" s="110"/>
      <c r="NP215" s="169">
        <f>SUM(NQ215:OE215)</f>
        <v>0</v>
      </c>
      <c r="NQ215" s="60"/>
      <c r="NR215" s="60"/>
      <c r="NS215" s="60"/>
      <c r="NT215" s="60"/>
      <c r="NU215" s="60"/>
      <c r="NV215" s="60"/>
      <c r="NW215" s="60"/>
      <c r="NX215" s="60"/>
      <c r="NY215" s="60"/>
      <c r="NZ215" s="60"/>
      <c r="OA215" s="61"/>
      <c r="OB215" s="60"/>
      <c r="OC215" s="60"/>
      <c r="OD215" s="60"/>
      <c r="OE215" s="110"/>
      <c r="OF215" s="169">
        <f>SUM(OG215:OU215)</f>
        <v>0</v>
      </c>
      <c r="OG215" s="60"/>
      <c r="OH215" s="60"/>
      <c r="OI215" s="60"/>
      <c r="OJ215" s="60"/>
      <c r="OK215" s="60"/>
      <c r="OL215" s="60"/>
      <c r="OM215" s="60"/>
      <c r="ON215" s="60"/>
      <c r="OO215" s="60"/>
      <c r="OP215" s="60"/>
      <c r="OQ215" s="61"/>
      <c r="OR215" s="60"/>
      <c r="OS215" s="60"/>
      <c r="OT215" s="60"/>
      <c r="OU215" s="110"/>
      <c r="OV215" s="169">
        <f>SUM(OW215:PK215)</f>
        <v>0</v>
      </c>
      <c r="OW215" s="60"/>
      <c r="OX215" s="60"/>
      <c r="OY215" s="60"/>
      <c r="OZ215" s="60"/>
      <c r="PA215" s="60"/>
      <c r="PB215" s="60"/>
      <c r="PC215" s="60"/>
      <c r="PD215" s="60"/>
      <c r="PE215" s="60"/>
      <c r="PF215" s="60"/>
      <c r="PG215" s="61"/>
      <c r="PH215" s="60"/>
      <c r="PI215" s="60"/>
      <c r="PJ215" s="60"/>
      <c r="PK215" s="110"/>
      <c r="PL215" s="169">
        <f>SUM(PM215:QA215)</f>
        <v>0</v>
      </c>
      <c r="PM215" s="60"/>
      <c r="PN215" s="60"/>
      <c r="PO215" s="60"/>
      <c r="PP215" s="60"/>
      <c r="PQ215" s="60"/>
      <c r="PR215" s="60"/>
      <c r="PS215" s="60"/>
      <c r="PT215" s="60"/>
      <c r="PU215" s="60"/>
      <c r="PV215" s="60"/>
      <c r="PW215" s="61"/>
      <c r="PX215" s="60"/>
      <c r="PY215" s="60"/>
      <c r="PZ215" s="60"/>
      <c r="QA215" s="110"/>
      <c r="QB215" s="169">
        <f>SUM(QC215:QQ215)</f>
        <v>0</v>
      </c>
      <c r="QC215" s="60"/>
      <c r="QD215" s="60"/>
      <c r="QE215" s="60"/>
      <c r="QF215" s="60"/>
      <c r="QG215" s="60"/>
      <c r="QH215" s="60"/>
      <c r="QI215" s="60"/>
      <c r="QJ215" s="60"/>
      <c r="QK215" s="60"/>
      <c r="QL215" s="60"/>
      <c r="QM215" s="61"/>
      <c r="QN215" s="60"/>
      <c r="QO215" s="60"/>
      <c r="QP215" s="60"/>
      <c r="QQ215" s="110"/>
      <c r="QR215" s="169">
        <f>SUM(QS215:RQ215)</f>
        <v>0</v>
      </c>
      <c r="QS215" s="60"/>
      <c r="QT215" s="60"/>
      <c r="QU215" s="60"/>
      <c r="QV215" s="60"/>
      <c r="QW215" s="60"/>
      <c r="QX215" s="60"/>
      <c r="QY215" s="60"/>
      <c r="QZ215" s="60"/>
      <c r="RA215" s="60"/>
      <c r="RB215" s="60"/>
      <c r="RC215" s="61"/>
      <c r="RD215" s="60"/>
      <c r="RE215" s="60"/>
      <c r="RF215" s="60"/>
      <c r="RG215" s="60"/>
      <c r="RH215" s="60"/>
      <c r="RI215" s="60"/>
      <c r="RJ215" s="60"/>
      <c r="RK215" s="60"/>
      <c r="RL215" s="60"/>
      <c r="RM215" s="60"/>
      <c r="RN215" s="60"/>
      <c r="RO215" s="60"/>
      <c r="RP215" s="60"/>
      <c r="RQ215" s="110"/>
      <c r="RR215" s="173"/>
      <c r="RS215" s="169">
        <f>SUM(RT215:SH215)</f>
        <v>0</v>
      </c>
      <c r="RT215" s="60"/>
      <c r="RU215" s="60"/>
      <c r="RV215" s="60"/>
      <c r="RW215" s="60"/>
      <c r="RX215" s="60"/>
      <c r="RY215" s="60"/>
      <c r="RZ215" s="60"/>
      <c r="SA215" s="60"/>
      <c r="SB215" s="60"/>
      <c r="SC215" s="60"/>
      <c r="SD215" s="61"/>
      <c r="SE215" s="60"/>
      <c r="SF215" s="60"/>
      <c r="SG215" s="60"/>
      <c r="SH215" s="110"/>
      <c r="SI215" s="169">
        <f>SUM(SJ215:SX215)</f>
        <v>0</v>
      </c>
      <c r="SJ215" s="60"/>
      <c r="SK215" s="60"/>
      <c r="SL215" s="60"/>
      <c r="SM215" s="60"/>
      <c r="SN215" s="60"/>
      <c r="SO215" s="60"/>
      <c r="SP215" s="60"/>
      <c r="SQ215" s="60"/>
      <c r="SR215" s="60"/>
      <c r="SS215" s="60"/>
      <c r="ST215" s="61"/>
      <c r="SU215" s="60"/>
      <c r="SV215" s="60"/>
      <c r="SW215" s="60"/>
      <c r="SX215" s="110"/>
      <c r="SY215" s="169">
        <f>SUM(SZ215:TN215)</f>
        <v>0</v>
      </c>
      <c r="SZ215" s="60"/>
      <c r="TA215" s="60"/>
      <c r="TB215" s="60"/>
      <c r="TC215" s="60"/>
      <c r="TD215" s="60"/>
      <c r="TE215" s="60"/>
      <c r="TF215" s="60"/>
      <c r="TG215" s="60"/>
      <c r="TH215" s="60"/>
      <c r="TI215" s="60"/>
      <c r="TJ215" s="61"/>
      <c r="TK215" s="60"/>
      <c r="TL215" s="60"/>
      <c r="TM215" s="60"/>
      <c r="TN215" s="110"/>
      <c r="TO215" s="169">
        <f>SUM(TP215:UD215)</f>
        <v>0</v>
      </c>
      <c r="TP215" s="60"/>
      <c r="TQ215" s="60"/>
      <c r="TR215" s="60"/>
      <c r="TS215" s="60"/>
      <c r="TT215" s="60"/>
      <c r="TU215" s="60"/>
      <c r="TV215" s="60"/>
      <c r="TW215" s="60"/>
      <c r="TX215" s="60"/>
      <c r="TY215" s="60"/>
      <c r="TZ215" s="61"/>
      <c r="UA215" s="60"/>
      <c r="UB215" s="60"/>
      <c r="UC215" s="60"/>
      <c r="UD215" s="110"/>
      <c r="UE215" s="169">
        <f>SUM(UF215:VD215)</f>
        <v>0</v>
      </c>
      <c r="UF215" s="60"/>
      <c r="UG215" s="60"/>
      <c r="UH215" s="60"/>
      <c r="UI215" s="60"/>
      <c r="UJ215" s="60"/>
      <c r="UK215" s="60"/>
      <c r="UL215" s="60"/>
      <c r="UM215" s="60"/>
      <c r="UN215" s="60"/>
      <c r="UO215" s="60"/>
      <c r="UP215" s="61"/>
      <c r="UQ215" s="60"/>
      <c r="UR215" s="60"/>
      <c r="US215" s="60"/>
      <c r="UT215" s="60"/>
      <c r="UU215" s="60"/>
      <c r="UV215" s="60"/>
      <c r="UW215" s="60"/>
      <c r="UX215" s="60"/>
      <c r="UY215" s="60"/>
      <c r="UZ215" s="60"/>
      <c r="VA215" s="60"/>
      <c r="VB215" s="60"/>
      <c r="VC215" s="60"/>
      <c r="VD215" s="110"/>
      <c r="VE215" s="10" t="str">
        <f t="shared" si="1698"/>
        <v>-</v>
      </c>
    </row>
    <row r="216" spans="1:577" ht="20.149999999999999" customHeight="1">
      <c r="A216" s="19"/>
      <c r="B216" s="19">
        <v>6202</v>
      </c>
      <c r="C216" s="19"/>
      <c r="D216" s="20" t="s">
        <v>202</v>
      </c>
      <c r="E216" s="190">
        <f t="shared" ref="E216:BP216" si="1871">SUM(E217:E224)</f>
        <v>0</v>
      </c>
      <c r="F216" s="191">
        <f t="shared" si="1871"/>
        <v>0</v>
      </c>
      <c r="G216" s="191">
        <f t="shared" si="1871"/>
        <v>0</v>
      </c>
      <c r="H216" s="192">
        <f t="shared" si="1871"/>
        <v>0</v>
      </c>
      <c r="I216" s="228">
        <f t="shared" si="1871"/>
        <v>0</v>
      </c>
      <c r="J216" s="191">
        <f t="shared" si="1871"/>
        <v>0</v>
      </c>
      <c r="K216" s="59">
        <f t="shared" si="1871"/>
        <v>0</v>
      </c>
      <c r="L216" s="58">
        <f t="shared" si="1871"/>
        <v>0</v>
      </c>
      <c r="M216" s="58">
        <f t="shared" si="1871"/>
        <v>0</v>
      </c>
      <c r="N216" s="58">
        <f t="shared" si="1871"/>
        <v>0</v>
      </c>
      <c r="O216" s="58">
        <f t="shared" si="1871"/>
        <v>0</v>
      </c>
      <c r="P216" s="58">
        <f t="shared" si="1871"/>
        <v>0</v>
      </c>
      <c r="Q216" s="58">
        <f t="shared" si="1871"/>
        <v>0</v>
      </c>
      <c r="R216" s="58">
        <f t="shared" si="1871"/>
        <v>0</v>
      </c>
      <c r="S216" s="58">
        <f t="shared" si="1871"/>
        <v>0</v>
      </c>
      <c r="T216" s="58">
        <f t="shared" si="1871"/>
        <v>0</v>
      </c>
      <c r="U216" s="59">
        <f t="shared" si="1871"/>
        <v>0</v>
      </c>
      <c r="V216" s="58">
        <f t="shared" si="1871"/>
        <v>0</v>
      </c>
      <c r="W216" s="58">
        <f t="shared" si="1871"/>
        <v>0</v>
      </c>
      <c r="X216" s="58">
        <f t="shared" si="1871"/>
        <v>0</v>
      </c>
      <c r="Y216" s="109">
        <f t="shared" si="1871"/>
        <v>0</v>
      </c>
      <c r="Z216" s="59">
        <f t="shared" si="1871"/>
        <v>0</v>
      </c>
      <c r="AA216" s="58">
        <f t="shared" si="1871"/>
        <v>0</v>
      </c>
      <c r="AB216" s="58">
        <f t="shared" si="1871"/>
        <v>0</v>
      </c>
      <c r="AC216" s="58">
        <f t="shared" si="1871"/>
        <v>0</v>
      </c>
      <c r="AD216" s="58">
        <f t="shared" si="1871"/>
        <v>0</v>
      </c>
      <c r="AE216" s="58">
        <f t="shared" si="1871"/>
        <v>0</v>
      </c>
      <c r="AF216" s="58">
        <f t="shared" si="1871"/>
        <v>0</v>
      </c>
      <c r="AG216" s="58">
        <f t="shared" si="1871"/>
        <v>0</v>
      </c>
      <c r="AH216" s="58">
        <f t="shared" si="1871"/>
        <v>0</v>
      </c>
      <c r="AI216" s="58">
        <f t="shared" si="1871"/>
        <v>0</v>
      </c>
      <c r="AJ216" s="58">
        <f t="shared" si="1871"/>
        <v>0</v>
      </c>
      <c r="AK216" s="59">
        <f t="shared" si="1871"/>
        <v>0</v>
      </c>
      <c r="AL216" s="58">
        <f t="shared" si="1871"/>
        <v>0</v>
      </c>
      <c r="AM216" s="58">
        <f t="shared" si="1871"/>
        <v>0</v>
      </c>
      <c r="AN216" s="58">
        <f t="shared" si="1871"/>
        <v>0</v>
      </c>
      <c r="AO216" s="109">
        <f t="shared" si="1871"/>
        <v>0</v>
      </c>
      <c r="AP216" s="59">
        <f t="shared" si="1871"/>
        <v>0</v>
      </c>
      <c r="AQ216" s="58">
        <f t="shared" si="1871"/>
        <v>0</v>
      </c>
      <c r="AR216" s="58">
        <f t="shared" si="1871"/>
        <v>0</v>
      </c>
      <c r="AS216" s="58">
        <f t="shared" si="1871"/>
        <v>0</v>
      </c>
      <c r="AT216" s="58">
        <f t="shared" si="1871"/>
        <v>0</v>
      </c>
      <c r="AU216" s="58">
        <f t="shared" si="1871"/>
        <v>0</v>
      </c>
      <c r="AV216" s="58">
        <f t="shared" si="1871"/>
        <v>0</v>
      </c>
      <c r="AW216" s="58">
        <f t="shared" si="1871"/>
        <v>0</v>
      </c>
      <c r="AX216" s="58">
        <f t="shared" si="1871"/>
        <v>0</v>
      </c>
      <c r="AY216" s="58">
        <f t="shared" si="1871"/>
        <v>0</v>
      </c>
      <c r="AZ216" s="58">
        <f t="shared" si="1871"/>
        <v>0</v>
      </c>
      <c r="BA216" s="59">
        <f t="shared" si="1871"/>
        <v>0</v>
      </c>
      <c r="BB216" s="58">
        <f t="shared" si="1871"/>
        <v>0</v>
      </c>
      <c r="BC216" s="58">
        <f t="shared" si="1871"/>
        <v>0</v>
      </c>
      <c r="BD216" s="58">
        <f t="shared" si="1871"/>
        <v>0</v>
      </c>
      <c r="BE216" s="109">
        <f t="shared" si="1871"/>
        <v>0</v>
      </c>
      <c r="BF216" s="59">
        <f t="shared" si="1871"/>
        <v>0</v>
      </c>
      <c r="BG216" s="58">
        <f t="shared" si="1871"/>
        <v>0</v>
      </c>
      <c r="BH216" s="58">
        <f t="shared" si="1871"/>
        <v>0</v>
      </c>
      <c r="BI216" s="58">
        <f t="shared" si="1871"/>
        <v>0</v>
      </c>
      <c r="BJ216" s="58">
        <f t="shared" si="1871"/>
        <v>0</v>
      </c>
      <c r="BK216" s="58">
        <f t="shared" si="1871"/>
        <v>0</v>
      </c>
      <c r="BL216" s="58">
        <f t="shared" si="1871"/>
        <v>0</v>
      </c>
      <c r="BM216" s="58">
        <f t="shared" si="1871"/>
        <v>0</v>
      </c>
      <c r="BN216" s="58">
        <f t="shared" si="1871"/>
        <v>0</v>
      </c>
      <c r="BO216" s="58">
        <f t="shared" si="1871"/>
        <v>0</v>
      </c>
      <c r="BP216" s="58">
        <f t="shared" si="1871"/>
        <v>0</v>
      </c>
      <c r="BQ216" s="59">
        <f t="shared" ref="BQ216:EM216" si="1872">SUM(BQ217:BQ224)</f>
        <v>0</v>
      </c>
      <c r="BR216" s="58">
        <f t="shared" si="1872"/>
        <v>0</v>
      </c>
      <c r="BS216" s="58">
        <f t="shared" si="1872"/>
        <v>0</v>
      </c>
      <c r="BT216" s="58">
        <f t="shared" si="1872"/>
        <v>0</v>
      </c>
      <c r="BU216" s="109">
        <f t="shared" si="1872"/>
        <v>0</v>
      </c>
      <c r="BV216" s="59">
        <f t="shared" si="1872"/>
        <v>0</v>
      </c>
      <c r="BW216" s="58">
        <f t="shared" si="1872"/>
        <v>0</v>
      </c>
      <c r="BX216" s="58">
        <f t="shared" si="1872"/>
        <v>0</v>
      </c>
      <c r="BY216" s="58">
        <f t="shared" si="1872"/>
        <v>0</v>
      </c>
      <c r="BZ216" s="58">
        <f t="shared" si="1872"/>
        <v>0</v>
      </c>
      <c r="CA216" s="58">
        <f t="shared" si="1872"/>
        <v>0</v>
      </c>
      <c r="CB216" s="58">
        <f t="shared" si="1872"/>
        <v>0</v>
      </c>
      <c r="CC216" s="58">
        <f t="shared" si="1872"/>
        <v>0</v>
      </c>
      <c r="CD216" s="58">
        <f t="shared" si="1872"/>
        <v>0</v>
      </c>
      <c r="CE216" s="58">
        <f t="shared" si="1872"/>
        <v>0</v>
      </c>
      <c r="CF216" s="58">
        <f t="shared" si="1872"/>
        <v>0</v>
      </c>
      <c r="CG216" s="59">
        <f t="shared" si="1872"/>
        <v>0</v>
      </c>
      <c r="CH216" s="58">
        <f t="shared" si="1872"/>
        <v>0</v>
      </c>
      <c r="CI216" s="58">
        <f t="shared" si="1872"/>
        <v>0</v>
      </c>
      <c r="CJ216" s="58">
        <f t="shared" si="1872"/>
        <v>0</v>
      </c>
      <c r="CK216" s="58">
        <f t="shared" si="1872"/>
        <v>0</v>
      </c>
      <c r="CL216" s="58">
        <f t="shared" si="1872"/>
        <v>0</v>
      </c>
      <c r="CM216" s="58">
        <f t="shared" si="1872"/>
        <v>0</v>
      </c>
      <c r="CN216" s="58">
        <f t="shared" si="1872"/>
        <v>0</v>
      </c>
      <c r="CO216" s="58">
        <f t="shared" si="1872"/>
        <v>0</v>
      </c>
      <c r="CP216" s="58">
        <f t="shared" si="1872"/>
        <v>0</v>
      </c>
      <c r="CQ216" s="58">
        <f t="shared" si="1872"/>
        <v>0</v>
      </c>
      <c r="CR216" s="58">
        <f t="shared" si="1872"/>
        <v>0</v>
      </c>
      <c r="CS216" s="58">
        <f t="shared" si="1872"/>
        <v>0</v>
      </c>
      <c r="CT216" s="58">
        <f t="shared" si="1872"/>
        <v>0</v>
      </c>
      <c r="CU216" s="109">
        <f t="shared" si="1872"/>
        <v>0</v>
      </c>
      <c r="CV216" s="152">
        <f t="shared" si="1872"/>
        <v>0</v>
      </c>
      <c r="CW216" s="59">
        <f t="shared" si="1872"/>
        <v>0</v>
      </c>
      <c r="CX216" s="58">
        <f t="shared" si="1872"/>
        <v>0</v>
      </c>
      <c r="CY216" s="58">
        <f t="shared" si="1872"/>
        <v>0</v>
      </c>
      <c r="CZ216" s="58">
        <f t="shared" si="1872"/>
        <v>0</v>
      </c>
      <c r="DA216" s="58">
        <f t="shared" si="1872"/>
        <v>0</v>
      </c>
      <c r="DB216" s="58">
        <f t="shared" si="1872"/>
        <v>0</v>
      </c>
      <c r="DC216" s="58">
        <f t="shared" si="1872"/>
        <v>0</v>
      </c>
      <c r="DD216" s="58">
        <f t="shared" si="1872"/>
        <v>0</v>
      </c>
      <c r="DE216" s="58">
        <f t="shared" si="1872"/>
        <v>0</v>
      </c>
      <c r="DF216" s="58">
        <f t="shared" si="1872"/>
        <v>0</v>
      </c>
      <c r="DG216" s="58">
        <f t="shared" si="1872"/>
        <v>0</v>
      </c>
      <c r="DH216" s="59">
        <f t="shared" si="1872"/>
        <v>0</v>
      </c>
      <c r="DI216" s="58">
        <f t="shared" si="1872"/>
        <v>0</v>
      </c>
      <c r="DJ216" s="58">
        <f t="shared" si="1872"/>
        <v>0</v>
      </c>
      <c r="DK216" s="58">
        <f t="shared" si="1872"/>
        <v>0</v>
      </c>
      <c r="DL216" s="109">
        <f t="shared" si="1872"/>
        <v>0</v>
      </c>
      <c r="DM216" s="59">
        <f t="shared" si="1872"/>
        <v>0</v>
      </c>
      <c r="DN216" s="58">
        <f t="shared" si="1872"/>
        <v>0</v>
      </c>
      <c r="DO216" s="58">
        <f t="shared" si="1872"/>
        <v>0</v>
      </c>
      <c r="DP216" s="58">
        <f t="shared" si="1872"/>
        <v>0</v>
      </c>
      <c r="DQ216" s="58">
        <f t="shared" si="1872"/>
        <v>0</v>
      </c>
      <c r="DR216" s="58">
        <f t="shared" si="1872"/>
        <v>0</v>
      </c>
      <c r="DS216" s="58">
        <f t="shared" si="1872"/>
        <v>0</v>
      </c>
      <c r="DT216" s="58">
        <f t="shared" si="1872"/>
        <v>0</v>
      </c>
      <c r="DU216" s="58">
        <f t="shared" si="1872"/>
        <v>0</v>
      </c>
      <c r="DV216" s="58">
        <f t="shared" si="1872"/>
        <v>0</v>
      </c>
      <c r="DW216" s="58">
        <f t="shared" si="1872"/>
        <v>0</v>
      </c>
      <c r="DX216" s="59">
        <f t="shared" si="1872"/>
        <v>0</v>
      </c>
      <c r="DY216" s="58">
        <f t="shared" si="1872"/>
        <v>0</v>
      </c>
      <c r="DZ216" s="58">
        <f t="shared" si="1872"/>
        <v>0</v>
      </c>
      <c r="EA216" s="58">
        <f t="shared" si="1872"/>
        <v>0</v>
      </c>
      <c r="EB216" s="109">
        <f t="shared" si="1872"/>
        <v>0</v>
      </c>
      <c r="EC216" s="59">
        <f t="shared" si="1872"/>
        <v>0</v>
      </c>
      <c r="ED216" s="58">
        <f t="shared" si="1872"/>
        <v>0</v>
      </c>
      <c r="EE216" s="58">
        <f t="shared" si="1872"/>
        <v>0</v>
      </c>
      <c r="EF216" s="58">
        <f t="shared" si="1872"/>
        <v>0</v>
      </c>
      <c r="EG216" s="58">
        <f t="shared" si="1872"/>
        <v>0</v>
      </c>
      <c r="EH216" s="58">
        <f t="shared" si="1872"/>
        <v>0</v>
      </c>
      <c r="EI216" s="58">
        <f t="shared" si="1872"/>
        <v>0</v>
      </c>
      <c r="EJ216" s="58">
        <f t="shared" si="1872"/>
        <v>0</v>
      </c>
      <c r="EK216" s="58">
        <f t="shared" si="1872"/>
        <v>0</v>
      </c>
      <c r="EL216" s="58">
        <f t="shared" si="1872"/>
        <v>0</v>
      </c>
      <c r="EM216" s="58">
        <f t="shared" si="1872"/>
        <v>0</v>
      </c>
      <c r="EN216" s="59">
        <f t="shared" ref="EN216:GY216" si="1873">SUM(EN217:EN224)</f>
        <v>0</v>
      </c>
      <c r="EO216" s="58">
        <f t="shared" si="1873"/>
        <v>0</v>
      </c>
      <c r="EP216" s="58">
        <f t="shared" si="1873"/>
        <v>0</v>
      </c>
      <c r="EQ216" s="58">
        <f t="shared" si="1873"/>
        <v>0</v>
      </c>
      <c r="ER216" s="109">
        <f t="shared" si="1873"/>
        <v>0</v>
      </c>
      <c r="ES216" s="59">
        <f t="shared" si="1873"/>
        <v>0</v>
      </c>
      <c r="ET216" s="58">
        <f t="shared" si="1873"/>
        <v>0</v>
      </c>
      <c r="EU216" s="58">
        <f t="shared" si="1873"/>
        <v>0</v>
      </c>
      <c r="EV216" s="58">
        <f t="shared" si="1873"/>
        <v>0</v>
      </c>
      <c r="EW216" s="58">
        <f t="shared" si="1873"/>
        <v>0</v>
      </c>
      <c r="EX216" s="58">
        <f t="shared" si="1873"/>
        <v>0</v>
      </c>
      <c r="EY216" s="58">
        <f t="shared" si="1873"/>
        <v>0</v>
      </c>
      <c r="EZ216" s="58">
        <f t="shared" si="1873"/>
        <v>0</v>
      </c>
      <c r="FA216" s="58">
        <f t="shared" si="1873"/>
        <v>0</v>
      </c>
      <c r="FB216" s="58">
        <f t="shared" si="1873"/>
        <v>0</v>
      </c>
      <c r="FC216" s="58">
        <f t="shared" si="1873"/>
        <v>0</v>
      </c>
      <c r="FD216" s="59">
        <f t="shared" si="1873"/>
        <v>0</v>
      </c>
      <c r="FE216" s="58">
        <f t="shared" si="1873"/>
        <v>0</v>
      </c>
      <c r="FF216" s="58">
        <f t="shared" si="1873"/>
        <v>0</v>
      </c>
      <c r="FG216" s="58">
        <f t="shared" si="1873"/>
        <v>0</v>
      </c>
      <c r="FH216" s="109">
        <f t="shared" si="1873"/>
        <v>0</v>
      </c>
      <c r="FI216" s="59">
        <f t="shared" si="1873"/>
        <v>0</v>
      </c>
      <c r="FJ216" s="58">
        <f t="shared" si="1873"/>
        <v>0</v>
      </c>
      <c r="FK216" s="58">
        <f t="shared" si="1873"/>
        <v>0</v>
      </c>
      <c r="FL216" s="58">
        <f t="shared" si="1873"/>
        <v>0</v>
      </c>
      <c r="FM216" s="58">
        <f t="shared" si="1873"/>
        <v>0</v>
      </c>
      <c r="FN216" s="58">
        <f t="shared" si="1873"/>
        <v>0</v>
      </c>
      <c r="FO216" s="58">
        <f t="shared" si="1873"/>
        <v>0</v>
      </c>
      <c r="FP216" s="58">
        <f t="shared" si="1873"/>
        <v>0</v>
      </c>
      <c r="FQ216" s="58">
        <f t="shared" si="1873"/>
        <v>0</v>
      </c>
      <c r="FR216" s="58">
        <f t="shared" si="1873"/>
        <v>0</v>
      </c>
      <c r="FS216" s="58">
        <f t="shared" si="1873"/>
        <v>0</v>
      </c>
      <c r="FT216" s="59">
        <f t="shared" si="1873"/>
        <v>0</v>
      </c>
      <c r="FU216" s="58">
        <f t="shared" si="1873"/>
        <v>0</v>
      </c>
      <c r="FV216" s="58">
        <f t="shared" si="1873"/>
        <v>0</v>
      </c>
      <c r="FW216" s="58">
        <f t="shared" si="1873"/>
        <v>0</v>
      </c>
      <c r="FX216" s="109">
        <f t="shared" si="1873"/>
        <v>0</v>
      </c>
      <c r="FY216" s="59">
        <f t="shared" si="1873"/>
        <v>0</v>
      </c>
      <c r="FZ216" s="58">
        <f t="shared" si="1873"/>
        <v>0</v>
      </c>
      <c r="GA216" s="58">
        <f t="shared" si="1873"/>
        <v>0</v>
      </c>
      <c r="GB216" s="58">
        <f t="shared" si="1873"/>
        <v>0</v>
      </c>
      <c r="GC216" s="58">
        <f t="shared" si="1873"/>
        <v>0</v>
      </c>
      <c r="GD216" s="58">
        <f t="shared" si="1873"/>
        <v>0</v>
      </c>
      <c r="GE216" s="58">
        <f t="shared" si="1873"/>
        <v>0</v>
      </c>
      <c r="GF216" s="58">
        <f t="shared" si="1873"/>
        <v>0</v>
      </c>
      <c r="GG216" s="58">
        <f t="shared" si="1873"/>
        <v>0</v>
      </c>
      <c r="GH216" s="58">
        <f t="shared" si="1873"/>
        <v>0</v>
      </c>
      <c r="GI216" s="58">
        <f t="shared" si="1873"/>
        <v>0</v>
      </c>
      <c r="GJ216" s="59">
        <f t="shared" si="1873"/>
        <v>0</v>
      </c>
      <c r="GK216" s="58">
        <f t="shared" si="1873"/>
        <v>0</v>
      </c>
      <c r="GL216" s="58">
        <f t="shared" si="1873"/>
        <v>0</v>
      </c>
      <c r="GM216" s="58">
        <f t="shared" si="1873"/>
        <v>0</v>
      </c>
      <c r="GN216" s="109">
        <f t="shared" si="1873"/>
        <v>0</v>
      </c>
      <c r="GO216" s="59">
        <f t="shared" si="1873"/>
        <v>0</v>
      </c>
      <c r="GP216" s="58">
        <f t="shared" si="1873"/>
        <v>0</v>
      </c>
      <c r="GQ216" s="58">
        <f t="shared" si="1873"/>
        <v>0</v>
      </c>
      <c r="GR216" s="58">
        <f t="shared" si="1873"/>
        <v>0</v>
      </c>
      <c r="GS216" s="58">
        <f t="shared" si="1873"/>
        <v>0</v>
      </c>
      <c r="GT216" s="58">
        <f t="shared" si="1873"/>
        <v>0</v>
      </c>
      <c r="GU216" s="58">
        <f t="shared" si="1873"/>
        <v>0</v>
      </c>
      <c r="GV216" s="58">
        <f t="shared" si="1873"/>
        <v>0</v>
      </c>
      <c r="GW216" s="58">
        <f t="shared" si="1873"/>
        <v>0</v>
      </c>
      <c r="GX216" s="58">
        <f t="shared" si="1873"/>
        <v>0</v>
      </c>
      <c r="GY216" s="58">
        <f t="shared" si="1873"/>
        <v>0</v>
      </c>
      <c r="GZ216" s="59">
        <f t="shared" ref="GZ216:JW216" si="1874">SUM(GZ217:GZ224)</f>
        <v>0</v>
      </c>
      <c r="HA216" s="58">
        <f t="shared" si="1874"/>
        <v>0</v>
      </c>
      <c r="HB216" s="58">
        <f t="shared" si="1874"/>
        <v>0</v>
      </c>
      <c r="HC216" s="58">
        <f t="shared" si="1874"/>
        <v>0</v>
      </c>
      <c r="HD216" s="58">
        <f t="shared" si="1874"/>
        <v>0</v>
      </c>
      <c r="HE216" s="58">
        <f t="shared" si="1874"/>
        <v>0</v>
      </c>
      <c r="HF216" s="58">
        <f t="shared" si="1874"/>
        <v>0</v>
      </c>
      <c r="HG216" s="58">
        <f t="shared" si="1874"/>
        <v>0</v>
      </c>
      <c r="HH216" s="58">
        <f t="shared" si="1874"/>
        <v>0</v>
      </c>
      <c r="HI216" s="58">
        <f t="shared" si="1874"/>
        <v>0</v>
      </c>
      <c r="HJ216" s="58">
        <f t="shared" si="1874"/>
        <v>0</v>
      </c>
      <c r="HK216" s="58">
        <f t="shared" si="1874"/>
        <v>0</v>
      </c>
      <c r="HL216" s="58">
        <f t="shared" si="1874"/>
        <v>0</v>
      </c>
      <c r="HM216" s="58">
        <f t="shared" si="1874"/>
        <v>0</v>
      </c>
      <c r="HN216" s="109">
        <f t="shared" si="1874"/>
        <v>0</v>
      </c>
      <c r="HO216" s="136">
        <f t="shared" si="1874"/>
        <v>0</v>
      </c>
      <c r="HP216" s="152">
        <f t="shared" si="1874"/>
        <v>0</v>
      </c>
      <c r="HQ216" s="59">
        <f t="shared" si="1874"/>
        <v>0</v>
      </c>
      <c r="HR216" s="58">
        <f t="shared" si="1874"/>
        <v>0</v>
      </c>
      <c r="HS216" s="58">
        <f t="shared" si="1874"/>
        <v>0</v>
      </c>
      <c r="HT216" s="58">
        <f t="shared" si="1874"/>
        <v>0</v>
      </c>
      <c r="HU216" s="58">
        <f t="shared" si="1874"/>
        <v>0</v>
      </c>
      <c r="HV216" s="58">
        <f t="shared" si="1874"/>
        <v>0</v>
      </c>
      <c r="HW216" s="58">
        <f t="shared" si="1874"/>
        <v>0</v>
      </c>
      <c r="HX216" s="58">
        <f t="shared" si="1874"/>
        <v>0</v>
      </c>
      <c r="HY216" s="58">
        <f t="shared" si="1874"/>
        <v>0</v>
      </c>
      <c r="HZ216" s="58">
        <f t="shared" si="1874"/>
        <v>0</v>
      </c>
      <c r="IA216" s="58">
        <f t="shared" si="1874"/>
        <v>0</v>
      </c>
      <c r="IB216" s="59">
        <f t="shared" si="1874"/>
        <v>0</v>
      </c>
      <c r="IC216" s="58">
        <f t="shared" si="1874"/>
        <v>0</v>
      </c>
      <c r="ID216" s="58">
        <f t="shared" si="1874"/>
        <v>0</v>
      </c>
      <c r="IE216" s="58">
        <f t="shared" si="1874"/>
        <v>0</v>
      </c>
      <c r="IF216" s="109">
        <f t="shared" si="1874"/>
        <v>0</v>
      </c>
      <c r="IG216" s="59">
        <f t="shared" si="1874"/>
        <v>0</v>
      </c>
      <c r="IH216" s="58">
        <f t="shared" si="1874"/>
        <v>0</v>
      </c>
      <c r="II216" s="58">
        <f t="shared" si="1874"/>
        <v>0</v>
      </c>
      <c r="IJ216" s="58">
        <f t="shared" si="1874"/>
        <v>0</v>
      </c>
      <c r="IK216" s="58">
        <f t="shared" si="1874"/>
        <v>0</v>
      </c>
      <c r="IL216" s="58">
        <f t="shared" si="1874"/>
        <v>0</v>
      </c>
      <c r="IM216" s="58">
        <f t="shared" si="1874"/>
        <v>0</v>
      </c>
      <c r="IN216" s="58">
        <f t="shared" si="1874"/>
        <v>0</v>
      </c>
      <c r="IO216" s="58">
        <f t="shared" si="1874"/>
        <v>0</v>
      </c>
      <c r="IP216" s="58">
        <f t="shared" si="1874"/>
        <v>0</v>
      </c>
      <c r="IQ216" s="58">
        <f t="shared" si="1874"/>
        <v>0</v>
      </c>
      <c r="IR216" s="59">
        <f t="shared" si="1874"/>
        <v>0</v>
      </c>
      <c r="IS216" s="58">
        <f t="shared" si="1874"/>
        <v>0</v>
      </c>
      <c r="IT216" s="58">
        <f t="shared" si="1874"/>
        <v>0</v>
      </c>
      <c r="IU216" s="58">
        <f t="shared" si="1874"/>
        <v>0</v>
      </c>
      <c r="IV216" s="109">
        <f t="shared" si="1874"/>
        <v>0</v>
      </c>
      <c r="IW216" s="59">
        <f t="shared" si="1874"/>
        <v>0</v>
      </c>
      <c r="IX216" s="58">
        <f t="shared" si="1874"/>
        <v>0</v>
      </c>
      <c r="IY216" s="58">
        <f t="shared" si="1874"/>
        <v>0</v>
      </c>
      <c r="IZ216" s="58">
        <f t="shared" si="1874"/>
        <v>0</v>
      </c>
      <c r="JA216" s="58">
        <f t="shared" si="1874"/>
        <v>0</v>
      </c>
      <c r="JB216" s="58">
        <f t="shared" si="1874"/>
        <v>0</v>
      </c>
      <c r="JC216" s="58">
        <f t="shared" si="1874"/>
        <v>0</v>
      </c>
      <c r="JD216" s="58">
        <f t="shared" si="1874"/>
        <v>0</v>
      </c>
      <c r="JE216" s="58">
        <f t="shared" si="1874"/>
        <v>0</v>
      </c>
      <c r="JF216" s="58">
        <f t="shared" si="1874"/>
        <v>0</v>
      </c>
      <c r="JG216" s="58">
        <f t="shared" si="1874"/>
        <v>0</v>
      </c>
      <c r="JH216" s="59">
        <f t="shared" si="1874"/>
        <v>0</v>
      </c>
      <c r="JI216" s="58">
        <f t="shared" si="1874"/>
        <v>0</v>
      </c>
      <c r="JJ216" s="58">
        <f t="shared" si="1874"/>
        <v>0</v>
      </c>
      <c r="JK216" s="58">
        <f t="shared" si="1874"/>
        <v>0</v>
      </c>
      <c r="JL216" s="109">
        <f t="shared" si="1874"/>
        <v>0</v>
      </c>
      <c r="JM216" s="59">
        <f t="shared" si="1874"/>
        <v>0</v>
      </c>
      <c r="JN216" s="58">
        <f t="shared" si="1874"/>
        <v>0</v>
      </c>
      <c r="JO216" s="58">
        <f t="shared" si="1874"/>
        <v>0</v>
      </c>
      <c r="JP216" s="58">
        <f t="shared" si="1874"/>
        <v>0</v>
      </c>
      <c r="JQ216" s="58">
        <f t="shared" si="1874"/>
        <v>0</v>
      </c>
      <c r="JR216" s="58">
        <f t="shared" si="1874"/>
        <v>0</v>
      </c>
      <c r="JS216" s="58">
        <f t="shared" si="1874"/>
        <v>0</v>
      </c>
      <c r="JT216" s="58">
        <f t="shared" si="1874"/>
        <v>0</v>
      </c>
      <c r="JU216" s="58">
        <f t="shared" si="1874"/>
        <v>0</v>
      </c>
      <c r="JV216" s="58">
        <f t="shared" si="1874"/>
        <v>0</v>
      </c>
      <c r="JW216" s="58">
        <f t="shared" si="1874"/>
        <v>0</v>
      </c>
      <c r="JX216" s="59">
        <f t="shared" ref="JX216:MT216" si="1875">SUM(JX217:JX224)</f>
        <v>0</v>
      </c>
      <c r="JY216" s="58">
        <f t="shared" si="1875"/>
        <v>0</v>
      </c>
      <c r="JZ216" s="58">
        <f t="shared" si="1875"/>
        <v>0</v>
      </c>
      <c r="KA216" s="58">
        <f t="shared" si="1875"/>
        <v>0</v>
      </c>
      <c r="KB216" s="109">
        <f t="shared" si="1875"/>
        <v>0</v>
      </c>
      <c r="KC216" s="59">
        <f t="shared" si="1875"/>
        <v>0</v>
      </c>
      <c r="KD216" s="58">
        <f t="shared" si="1875"/>
        <v>0</v>
      </c>
      <c r="KE216" s="58">
        <f t="shared" si="1875"/>
        <v>0</v>
      </c>
      <c r="KF216" s="58">
        <f t="shared" si="1875"/>
        <v>0</v>
      </c>
      <c r="KG216" s="58">
        <f t="shared" si="1875"/>
        <v>0</v>
      </c>
      <c r="KH216" s="58">
        <f t="shared" si="1875"/>
        <v>0</v>
      </c>
      <c r="KI216" s="58">
        <f t="shared" si="1875"/>
        <v>0</v>
      </c>
      <c r="KJ216" s="58">
        <f t="shared" si="1875"/>
        <v>0</v>
      </c>
      <c r="KK216" s="58">
        <f t="shared" si="1875"/>
        <v>0</v>
      </c>
      <c r="KL216" s="58">
        <f t="shared" si="1875"/>
        <v>0</v>
      </c>
      <c r="KM216" s="58">
        <f t="shared" si="1875"/>
        <v>0</v>
      </c>
      <c r="KN216" s="59">
        <f t="shared" si="1875"/>
        <v>0</v>
      </c>
      <c r="KO216" s="58">
        <f t="shared" si="1875"/>
        <v>0</v>
      </c>
      <c r="KP216" s="58">
        <f t="shared" si="1875"/>
        <v>0</v>
      </c>
      <c r="KQ216" s="58">
        <f t="shared" si="1875"/>
        <v>0</v>
      </c>
      <c r="KR216" s="58">
        <f t="shared" si="1875"/>
        <v>0</v>
      </c>
      <c r="KS216" s="58">
        <f t="shared" si="1875"/>
        <v>0</v>
      </c>
      <c r="KT216" s="58">
        <f t="shared" si="1875"/>
        <v>0</v>
      </c>
      <c r="KU216" s="58">
        <f t="shared" si="1875"/>
        <v>0</v>
      </c>
      <c r="KV216" s="58">
        <f t="shared" si="1875"/>
        <v>0</v>
      </c>
      <c r="KW216" s="58">
        <f t="shared" si="1875"/>
        <v>0</v>
      </c>
      <c r="KX216" s="58">
        <f t="shared" si="1875"/>
        <v>0</v>
      </c>
      <c r="KY216" s="58">
        <f t="shared" si="1875"/>
        <v>0</v>
      </c>
      <c r="KZ216" s="58">
        <f t="shared" si="1875"/>
        <v>0</v>
      </c>
      <c r="LA216" s="58">
        <f t="shared" si="1875"/>
        <v>0</v>
      </c>
      <c r="LB216" s="109">
        <f t="shared" si="1875"/>
        <v>0</v>
      </c>
      <c r="LC216" s="152">
        <f t="shared" si="1875"/>
        <v>0</v>
      </c>
      <c r="LD216" s="59">
        <f t="shared" si="1875"/>
        <v>0</v>
      </c>
      <c r="LE216" s="58">
        <f t="shared" si="1875"/>
        <v>0</v>
      </c>
      <c r="LF216" s="58">
        <f t="shared" si="1875"/>
        <v>0</v>
      </c>
      <c r="LG216" s="58">
        <f t="shared" si="1875"/>
        <v>0</v>
      </c>
      <c r="LH216" s="58">
        <f t="shared" si="1875"/>
        <v>0</v>
      </c>
      <c r="LI216" s="58">
        <f t="shared" si="1875"/>
        <v>0</v>
      </c>
      <c r="LJ216" s="58">
        <f t="shared" si="1875"/>
        <v>0</v>
      </c>
      <c r="LK216" s="58">
        <f t="shared" si="1875"/>
        <v>0</v>
      </c>
      <c r="LL216" s="58">
        <f t="shared" si="1875"/>
        <v>0</v>
      </c>
      <c r="LM216" s="58">
        <f t="shared" si="1875"/>
        <v>0</v>
      </c>
      <c r="LN216" s="58">
        <f t="shared" si="1875"/>
        <v>0</v>
      </c>
      <c r="LO216" s="59">
        <f t="shared" si="1875"/>
        <v>0</v>
      </c>
      <c r="LP216" s="58">
        <f t="shared" si="1875"/>
        <v>0</v>
      </c>
      <c r="LQ216" s="58">
        <f t="shared" si="1875"/>
        <v>0</v>
      </c>
      <c r="LR216" s="58">
        <f t="shared" si="1875"/>
        <v>0</v>
      </c>
      <c r="LS216" s="109">
        <f t="shared" si="1875"/>
        <v>0</v>
      </c>
      <c r="LT216" s="59">
        <f t="shared" si="1875"/>
        <v>0</v>
      </c>
      <c r="LU216" s="58">
        <f t="shared" si="1875"/>
        <v>0</v>
      </c>
      <c r="LV216" s="58">
        <f t="shared" si="1875"/>
        <v>0</v>
      </c>
      <c r="LW216" s="58">
        <f t="shared" si="1875"/>
        <v>0</v>
      </c>
      <c r="LX216" s="58">
        <f t="shared" si="1875"/>
        <v>0</v>
      </c>
      <c r="LY216" s="58">
        <f t="shared" si="1875"/>
        <v>0</v>
      </c>
      <c r="LZ216" s="58">
        <f t="shared" si="1875"/>
        <v>0</v>
      </c>
      <c r="MA216" s="58">
        <f t="shared" si="1875"/>
        <v>0</v>
      </c>
      <c r="MB216" s="58">
        <f t="shared" si="1875"/>
        <v>0</v>
      </c>
      <c r="MC216" s="58">
        <f t="shared" si="1875"/>
        <v>0</v>
      </c>
      <c r="MD216" s="58">
        <f t="shared" si="1875"/>
        <v>0</v>
      </c>
      <c r="ME216" s="59">
        <f t="shared" si="1875"/>
        <v>0</v>
      </c>
      <c r="MF216" s="58">
        <f t="shared" si="1875"/>
        <v>0</v>
      </c>
      <c r="MG216" s="58">
        <f t="shared" si="1875"/>
        <v>0</v>
      </c>
      <c r="MH216" s="58">
        <f t="shared" si="1875"/>
        <v>0</v>
      </c>
      <c r="MI216" s="109">
        <f t="shared" si="1875"/>
        <v>0</v>
      </c>
      <c r="MJ216" s="59">
        <f t="shared" si="1875"/>
        <v>0</v>
      </c>
      <c r="MK216" s="58">
        <f t="shared" si="1875"/>
        <v>0</v>
      </c>
      <c r="ML216" s="58">
        <f t="shared" si="1875"/>
        <v>0</v>
      </c>
      <c r="MM216" s="58">
        <f t="shared" si="1875"/>
        <v>0</v>
      </c>
      <c r="MN216" s="58">
        <f t="shared" si="1875"/>
        <v>0</v>
      </c>
      <c r="MO216" s="58">
        <f t="shared" si="1875"/>
        <v>0</v>
      </c>
      <c r="MP216" s="58">
        <f t="shared" si="1875"/>
        <v>0</v>
      </c>
      <c r="MQ216" s="58">
        <f t="shared" si="1875"/>
        <v>0</v>
      </c>
      <c r="MR216" s="58">
        <f t="shared" si="1875"/>
        <v>0</v>
      </c>
      <c r="MS216" s="58">
        <f t="shared" si="1875"/>
        <v>0</v>
      </c>
      <c r="MT216" s="58">
        <f t="shared" si="1875"/>
        <v>0</v>
      </c>
      <c r="MU216" s="59">
        <f t="shared" ref="MU216:PF216" si="1876">SUM(MU217:MU224)</f>
        <v>0</v>
      </c>
      <c r="MV216" s="58">
        <f t="shared" si="1876"/>
        <v>0</v>
      </c>
      <c r="MW216" s="58">
        <f t="shared" si="1876"/>
        <v>0</v>
      </c>
      <c r="MX216" s="58">
        <f t="shared" si="1876"/>
        <v>0</v>
      </c>
      <c r="MY216" s="109">
        <f t="shared" si="1876"/>
        <v>0</v>
      </c>
      <c r="MZ216" s="59">
        <f t="shared" si="1876"/>
        <v>0</v>
      </c>
      <c r="NA216" s="58">
        <f t="shared" si="1876"/>
        <v>0</v>
      </c>
      <c r="NB216" s="58">
        <f t="shared" si="1876"/>
        <v>0</v>
      </c>
      <c r="NC216" s="58">
        <f t="shared" si="1876"/>
        <v>0</v>
      </c>
      <c r="ND216" s="58">
        <f t="shared" si="1876"/>
        <v>0</v>
      </c>
      <c r="NE216" s="58">
        <f t="shared" si="1876"/>
        <v>0</v>
      </c>
      <c r="NF216" s="58">
        <f t="shared" si="1876"/>
        <v>0</v>
      </c>
      <c r="NG216" s="58">
        <f t="shared" si="1876"/>
        <v>0</v>
      </c>
      <c r="NH216" s="58">
        <f t="shared" si="1876"/>
        <v>0</v>
      </c>
      <c r="NI216" s="58">
        <f t="shared" si="1876"/>
        <v>0</v>
      </c>
      <c r="NJ216" s="58">
        <f t="shared" si="1876"/>
        <v>0</v>
      </c>
      <c r="NK216" s="59">
        <f t="shared" si="1876"/>
        <v>0</v>
      </c>
      <c r="NL216" s="58">
        <f t="shared" si="1876"/>
        <v>0</v>
      </c>
      <c r="NM216" s="58">
        <f t="shared" si="1876"/>
        <v>0</v>
      </c>
      <c r="NN216" s="58">
        <f t="shared" si="1876"/>
        <v>0</v>
      </c>
      <c r="NO216" s="109">
        <f t="shared" si="1876"/>
        <v>0</v>
      </c>
      <c r="NP216" s="59">
        <f t="shared" si="1876"/>
        <v>0</v>
      </c>
      <c r="NQ216" s="58">
        <f t="shared" si="1876"/>
        <v>0</v>
      </c>
      <c r="NR216" s="58">
        <f t="shared" si="1876"/>
        <v>0</v>
      </c>
      <c r="NS216" s="58">
        <f t="shared" si="1876"/>
        <v>0</v>
      </c>
      <c r="NT216" s="58">
        <f t="shared" si="1876"/>
        <v>0</v>
      </c>
      <c r="NU216" s="58">
        <f t="shared" si="1876"/>
        <v>0</v>
      </c>
      <c r="NV216" s="58">
        <f t="shared" si="1876"/>
        <v>0</v>
      </c>
      <c r="NW216" s="58">
        <f t="shared" si="1876"/>
        <v>0</v>
      </c>
      <c r="NX216" s="58">
        <f t="shared" si="1876"/>
        <v>0</v>
      </c>
      <c r="NY216" s="58">
        <f t="shared" si="1876"/>
        <v>0</v>
      </c>
      <c r="NZ216" s="58">
        <f t="shared" si="1876"/>
        <v>0</v>
      </c>
      <c r="OA216" s="59">
        <f t="shared" si="1876"/>
        <v>0</v>
      </c>
      <c r="OB216" s="58">
        <f t="shared" si="1876"/>
        <v>0</v>
      </c>
      <c r="OC216" s="58">
        <f t="shared" si="1876"/>
        <v>0</v>
      </c>
      <c r="OD216" s="58">
        <f t="shared" si="1876"/>
        <v>0</v>
      </c>
      <c r="OE216" s="109">
        <f t="shared" si="1876"/>
        <v>0</v>
      </c>
      <c r="OF216" s="59">
        <f t="shared" si="1876"/>
        <v>0</v>
      </c>
      <c r="OG216" s="58">
        <f t="shared" si="1876"/>
        <v>0</v>
      </c>
      <c r="OH216" s="58">
        <f t="shared" si="1876"/>
        <v>0</v>
      </c>
      <c r="OI216" s="58">
        <f t="shared" si="1876"/>
        <v>0</v>
      </c>
      <c r="OJ216" s="58">
        <f t="shared" si="1876"/>
        <v>0</v>
      </c>
      <c r="OK216" s="58">
        <f t="shared" si="1876"/>
        <v>0</v>
      </c>
      <c r="OL216" s="58">
        <f t="shared" si="1876"/>
        <v>0</v>
      </c>
      <c r="OM216" s="58">
        <f t="shared" si="1876"/>
        <v>0</v>
      </c>
      <c r="ON216" s="58">
        <f t="shared" si="1876"/>
        <v>0</v>
      </c>
      <c r="OO216" s="58">
        <f t="shared" si="1876"/>
        <v>0</v>
      </c>
      <c r="OP216" s="58">
        <f t="shared" si="1876"/>
        <v>0</v>
      </c>
      <c r="OQ216" s="59">
        <f t="shared" si="1876"/>
        <v>0</v>
      </c>
      <c r="OR216" s="58">
        <f t="shared" si="1876"/>
        <v>0</v>
      </c>
      <c r="OS216" s="58">
        <f t="shared" si="1876"/>
        <v>0</v>
      </c>
      <c r="OT216" s="58">
        <f t="shared" si="1876"/>
        <v>0</v>
      </c>
      <c r="OU216" s="109">
        <f t="shared" si="1876"/>
        <v>0</v>
      </c>
      <c r="OV216" s="59">
        <f t="shared" si="1876"/>
        <v>0</v>
      </c>
      <c r="OW216" s="58">
        <f t="shared" si="1876"/>
        <v>0</v>
      </c>
      <c r="OX216" s="58">
        <f t="shared" si="1876"/>
        <v>0</v>
      </c>
      <c r="OY216" s="58">
        <f t="shared" si="1876"/>
        <v>0</v>
      </c>
      <c r="OZ216" s="58">
        <f t="shared" si="1876"/>
        <v>0</v>
      </c>
      <c r="PA216" s="58">
        <f t="shared" si="1876"/>
        <v>0</v>
      </c>
      <c r="PB216" s="58">
        <f t="shared" si="1876"/>
        <v>0</v>
      </c>
      <c r="PC216" s="58">
        <f t="shared" si="1876"/>
        <v>0</v>
      </c>
      <c r="PD216" s="58">
        <f t="shared" si="1876"/>
        <v>0</v>
      </c>
      <c r="PE216" s="58">
        <f t="shared" si="1876"/>
        <v>0</v>
      </c>
      <c r="PF216" s="58">
        <f t="shared" si="1876"/>
        <v>0</v>
      </c>
      <c r="PG216" s="59">
        <f t="shared" ref="PG216:RR216" si="1877">SUM(PG217:PG224)</f>
        <v>0</v>
      </c>
      <c r="PH216" s="58">
        <f t="shared" si="1877"/>
        <v>0</v>
      </c>
      <c r="PI216" s="58">
        <f t="shared" si="1877"/>
        <v>0</v>
      </c>
      <c r="PJ216" s="58">
        <f t="shared" si="1877"/>
        <v>0</v>
      </c>
      <c r="PK216" s="109">
        <f t="shared" si="1877"/>
        <v>0</v>
      </c>
      <c r="PL216" s="59">
        <f t="shared" si="1877"/>
        <v>0</v>
      </c>
      <c r="PM216" s="58">
        <f t="shared" si="1877"/>
        <v>0</v>
      </c>
      <c r="PN216" s="58">
        <f t="shared" si="1877"/>
        <v>0</v>
      </c>
      <c r="PO216" s="58">
        <f t="shared" si="1877"/>
        <v>0</v>
      </c>
      <c r="PP216" s="58">
        <f t="shared" si="1877"/>
        <v>0</v>
      </c>
      <c r="PQ216" s="58">
        <f t="shared" si="1877"/>
        <v>0</v>
      </c>
      <c r="PR216" s="58">
        <f t="shared" si="1877"/>
        <v>0</v>
      </c>
      <c r="PS216" s="58">
        <f t="shared" si="1877"/>
        <v>0</v>
      </c>
      <c r="PT216" s="58">
        <f t="shared" si="1877"/>
        <v>0</v>
      </c>
      <c r="PU216" s="58">
        <f t="shared" si="1877"/>
        <v>0</v>
      </c>
      <c r="PV216" s="58">
        <f t="shared" si="1877"/>
        <v>0</v>
      </c>
      <c r="PW216" s="59">
        <f t="shared" si="1877"/>
        <v>0</v>
      </c>
      <c r="PX216" s="58">
        <f t="shared" si="1877"/>
        <v>0</v>
      </c>
      <c r="PY216" s="58">
        <f t="shared" si="1877"/>
        <v>0</v>
      </c>
      <c r="PZ216" s="58">
        <f t="shared" si="1877"/>
        <v>0</v>
      </c>
      <c r="QA216" s="109">
        <f t="shared" si="1877"/>
        <v>0</v>
      </c>
      <c r="QB216" s="59">
        <f t="shared" si="1877"/>
        <v>0</v>
      </c>
      <c r="QC216" s="58">
        <f t="shared" si="1877"/>
        <v>0</v>
      </c>
      <c r="QD216" s="58">
        <f t="shared" si="1877"/>
        <v>0</v>
      </c>
      <c r="QE216" s="58">
        <f t="shared" si="1877"/>
        <v>0</v>
      </c>
      <c r="QF216" s="58">
        <f t="shared" si="1877"/>
        <v>0</v>
      </c>
      <c r="QG216" s="58">
        <f t="shared" si="1877"/>
        <v>0</v>
      </c>
      <c r="QH216" s="58">
        <f t="shared" si="1877"/>
        <v>0</v>
      </c>
      <c r="QI216" s="58">
        <f t="shared" si="1877"/>
        <v>0</v>
      </c>
      <c r="QJ216" s="58">
        <f t="shared" si="1877"/>
        <v>0</v>
      </c>
      <c r="QK216" s="58">
        <f t="shared" si="1877"/>
        <v>0</v>
      </c>
      <c r="QL216" s="58">
        <f t="shared" si="1877"/>
        <v>0</v>
      </c>
      <c r="QM216" s="59">
        <f t="shared" si="1877"/>
        <v>0</v>
      </c>
      <c r="QN216" s="58">
        <f t="shared" si="1877"/>
        <v>0</v>
      </c>
      <c r="QO216" s="58">
        <f t="shared" si="1877"/>
        <v>0</v>
      </c>
      <c r="QP216" s="58">
        <f t="shared" si="1877"/>
        <v>0</v>
      </c>
      <c r="QQ216" s="109">
        <f t="shared" si="1877"/>
        <v>0</v>
      </c>
      <c r="QR216" s="59">
        <f t="shared" si="1877"/>
        <v>0</v>
      </c>
      <c r="QS216" s="58">
        <f t="shared" si="1877"/>
        <v>0</v>
      </c>
      <c r="QT216" s="58">
        <f t="shared" si="1877"/>
        <v>0</v>
      </c>
      <c r="QU216" s="58">
        <f t="shared" si="1877"/>
        <v>0</v>
      </c>
      <c r="QV216" s="58">
        <f t="shared" si="1877"/>
        <v>0</v>
      </c>
      <c r="QW216" s="58">
        <f t="shared" si="1877"/>
        <v>0</v>
      </c>
      <c r="QX216" s="58">
        <f t="shared" si="1877"/>
        <v>0</v>
      </c>
      <c r="QY216" s="58">
        <f t="shared" si="1877"/>
        <v>0</v>
      </c>
      <c r="QZ216" s="58">
        <f t="shared" si="1877"/>
        <v>0</v>
      </c>
      <c r="RA216" s="58">
        <f t="shared" si="1877"/>
        <v>0</v>
      </c>
      <c r="RB216" s="58">
        <f t="shared" si="1877"/>
        <v>0</v>
      </c>
      <c r="RC216" s="59">
        <f t="shared" si="1877"/>
        <v>0</v>
      </c>
      <c r="RD216" s="58">
        <f t="shared" si="1877"/>
        <v>0</v>
      </c>
      <c r="RE216" s="58">
        <f t="shared" si="1877"/>
        <v>0</v>
      </c>
      <c r="RF216" s="58">
        <f t="shared" si="1877"/>
        <v>0</v>
      </c>
      <c r="RG216" s="58">
        <f t="shared" si="1877"/>
        <v>0</v>
      </c>
      <c r="RH216" s="58">
        <f t="shared" si="1877"/>
        <v>0</v>
      </c>
      <c r="RI216" s="58">
        <f t="shared" si="1877"/>
        <v>0</v>
      </c>
      <c r="RJ216" s="58">
        <f t="shared" si="1877"/>
        <v>0</v>
      </c>
      <c r="RK216" s="58">
        <f t="shared" si="1877"/>
        <v>0</v>
      </c>
      <c r="RL216" s="58">
        <f t="shared" si="1877"/>
        <v>0</v>
      </c>
      <c r="RM216" s="58">
        <f t="shared" si="1877"/>
        <v>0</v>
      </c>
      <c r="RN216" s="58">
        <f t="shared" si="1877"/>
        <v>0</v>
      </c>
      <c r="RO216" s="58">
        <f t="shared" si="1877"/>
        <v>0</v>
      </c>
      <c r="RP216" s="58">
        <f t="shared" si="1877"/>
        <v>0</v>
      </c>
      <c r="RQ216" s="109">
        <f t="shared" si="1877"/>
        <v>0</v>
      </c>
      <c r="RR216" s="152">
        <f t="shared" si="1877"/>
        <v>0</v>
      </c>
      <c r="RS216" s="59">
        <f t="shared" ref="RS216:UD216" si="1878">SUM(RS217:RS224)</f>
        <v>0</v>
      </c>
      <c r="RT216" s="58">
        <f t="shared" si="1878"/>
        <v>0</v>
      </c>
      <c r="RU216" s="58">
        <f t="shared" si="1878"/>
        <v>0</v>
      </c>
      <c r="RV216" s="58">
        <f t="shared" si="1878"/>
        <v>0</v>
      </c>
      <c r="RW216" s="58">
        <f t="shared" si="1878"/>
        <v>0</v>
      </c>
      <c r="RX216" s="58">
        <f t="shared" si="1878"/>
        <v>0</v>
      </c>
      <c r="RY216" s="58">
        <f t="shared" si="1878"/>
        <v>0</v>
      </c>
      <c r="RZ216" s="58">
        <f t="shared" si="1878"/>
        <v>0</v>
      </c>
      <c r="SA216" s="58">
        <f t="shared" si="1878"/>
        <v>0</v>
      </c>
      <c r="SB216" s="58">
        <f t="shared" si="1878"/>
        <v>0</v>
      </c>
      <c r="SC216" s="58">
        <f t="shared" si="1878"/>
        <v>0</v>
      </c>
      <c r="SD216" s="59">
        <f t="shared" si="1878"/>
        <v>0</v>
      </c>
      <c r="SE216" s="58">
        <f t="shared" si="1878"/>
        <v>0</v>
      </c>
      <c r="SF216" s="58">
        <f t="shared" si="1878"/>
        <v>0</v>
      </c>
      <c r="SG216" s="58">
        <f t="shared" si="1878"/>
        <v>0</v>
      </c>
      <c r="SH216" s="109">
        <f t="shared" si="1878"/>
        <v>0</v>
      </c>
      <c r="SI216" s="59">
        <f t="shared" si="1878"/>
        <v>0</v>
      </c>
      <c r="SJ216" s="58">
        <f t="shared" si="1878"/>
        <v>0</v>
      </c>
      <c r="SK216" s="58">
        <f t="shared" si="1878"/>
        <v>0</v>
      </c>
      <c r="SL216" s="58">
        <f t="shared" si="1878"/>
        <v>0</v>
      </c>
      <c r="SM216" s="58">
        <f t="shared" si="1878"/>
        <v>0</v>
      </c>
      <c r="SN216" s="58">
        <f t="shared" si="1878"/>
        <v>0</v>
      </c>
      <c r="SO216" s="58">
        <f t="shared" si="1878"/>
        <v>0</v>
      </c>
      <c r="SP216" s="58">
        <f t="shared" si="1878"/>
        <v>0</v>
      </c>
      <c r="SQ216" s="58">
        <f t="shared" si="1878"/>
        <v>0</v>
      </c>
      <c r="SR216" s="58">
        <f t="shared" si="1878"/>
        <v>0</v>
      </c>
      <c r="SS216" s="58">
        <f t="shared" si="1878"/>
        <v>0</v>
      </c>
      <c r="ST216" s="59">
        <f t="shared" si="1878"/>
        <v>0</v>
      </c>
      <c r="SU216" s="58">
        <f t="shared" si="1878"/>
        <v>0</v>
      </c>
      <c r="SV216" s="58">
        <f t="shared" si="1878"/>
        <v>0</v>
      </c>
      <c r="SW216" s="58">
        <f t="shared" si="1878"/>
        <v>0</v>
      </c>
      <c r="SX216" s="109">
        <f t="shared" si="1878"/>
        <v>0</v>
      </c>
      <c r="SY216" s="59">
        <f t="shared" si="1878"/>
        <v>0</v>
      </c>
      <c r="SZ216" s="58">
        <f t="shared" si="1878"/>
        <v>0</v>
      </c>
      <c r="TA216" s="58">
        <f t="shared" si="1878"/>
        <v>0</v>
      </c>
      <c r="TB216" s="58">
        <f t="shared" si="1878"/>
        <v>0</v>
      </c>
      <c r="TC216" s="58">
        <f t="shared" si="1878"/>
        <v>0</v>
      </c>
      <c r="TD216" s="58">
        <f t="shared" si="1878"/>
        <v>0</v>
      </c>
      <c r="TE216" s="58">
        <f t="shared" si="1878"/>
        <v>0</v>
      </c>
      <c r="TF216" s="58">
        <f t="shared" si="1878"/>
        <v>0</v>
      </c>
      <c r="TG216" s="58">
        <f t="shared" si="1878"/>
        <v>0</v>
      </c>
      <c r="TH216" s="58">
        <f t="shared" si="1878"/>
        <v>0</v>
      </c>
      <c r="TI216" s="58">
        <f t="shared" si="1878"/>
        <v>0</v>
      </c>
      <c r="TJ216" s="59">
        <f t="shared" si="1878"/>
        <v>0</v>
      </c>
      <c r="TK216" s="58">
        <f t="shared" si="1878"/>
        <v>0</v>
      </c>
      <c r="TL216" s="58">
        <f t="shared" si="1878"/>
        <v>0</v>
      </c>
      <c r="TM216" s="58">
        <f t="shared" si="1878"/>
        <v>0</v>
      </c>
      <c r="TN216" s="109">
        <f t="shared" si="1878"/>
        <v>0</v>
      </c>
      <c r="TO216" s="59">
        <f t="shared" si="1878"/>
        <v>0</v>
      </c>
      <c r="TP216" s="58">
        <f t="shared" si="1878"/>
        <v>0</v>
      </c>
      <c r="TQ216" s="58">
        <f t="shared" si="1878"/>
        <v>0</v>
      </c>
      <c r="TR216" s="58">
        <f t="shared" si="1878"/>
        <v>0</v>
      </c>
      <c r="TS216" s="58">
        <f t="shared" si="1878"/>
        <v>0</v>
      </c>
      <c r="TT216" s="58">
        <f t="shared" si="1878"/>
        <v>0</v>
      </c>
      <c r="TU216" s="58">
        <f t="shared" si="1878"/>
        <v>0</v>
      </c>
      <c r="TV216" s="58">
        <f t="shared" si="1878"/>
        <v>0</v>
      </c>
      <c r="TW216" s="58">
        <f t="shared" si="1878"/>
        <v>0</v>
      </c>
      <c r="TX216" s="58">
        <f t="shared" si="1878"/>
        <v>0</v>
      </c>
      <c r="TY216" s="58">
        <f t="shared" si="1878"/>
        <v>0</v>
      </c>
      <c r="TZ216" s="59">
        <f t="shared" si="1878"/>
        <v>0</v>
      </c>
      <c r="UA216" s="58">
        <f t="shared" si="1878"/>
        <v>0</v>
      </c>
      <c r="UB216" s="58">
        <f t="shared" si="1878"/>
        <v>0</v>
      </c>
      <c r="UC216" s="58">
        <f t="shared" si="1878"/>
        <v>0</v>
      </c>
      <c r="UD216" s="109">
        <f t="shared" si="1878"/>
        <v>0</v>
      </c>
      <c r="UE216" s="59">
        <f t="shared" ref="UE216:VD216" si="1879">SUM(UE217:UE224)</f>
        <v>0</v>
      </c>
      <c r="UF216" s="58">
        <f t="shared" si="1879"/>
        <v>0</v>
      </c>
      <c r="UG216" s="58">
        <f t="shared" si="1879"/>
        <v>0</v>
      </c>
      <c r="UH216" s="58">
        <f t="shared" si="1879"/>
        <v>0</v>
      </c>
      <c r="UI216" s="58">
        <f t="shared" si="1879"/>
        <v>0</v>
      </c>
      <c r="UJ216" s="58">
        <f t="shared" si="1879"/>
        <v>0</v>
      </c>
      <c r="UK216" s="58">
        <f t="shared" si="1879"/>
        <v>0</v>
      </c>
      <c r="UL216" s="58">
        <f t="shared" si="1879"/>
        <v>0</v>
      </c>
      <c r="UM216" s="58">
        <f t="shared" si="1879"/>
        <v>0</v>
      </c>
      <c r="UN216" s="58">
        <f t="shared" si="1879"/>
        <v>0</v>
      </c>
      <c r="UO216" s="58">
        <f t="shared" si="1879"/>
        <v>0</v>
      </c>
      <c r="UP216" s="59">
        <f t="shared" si="1879"/>
        <v>0</v>
      </c>
      <c r="UQ216" s="58">
        <f t="shared" si="1879"/>
        <v>0</v>
      </c>
      <c r="UR216" s="58">
        <f t="shared" si="1879"/>
        <v>0</v>
      </c>
      <c r="US216" s="58">
        <f t="shared" si="1879"/>
        <v>0</v>
      </c>
      <c r="UT216" s="58">
        <f t="shared" si="1879"/>
        <v>0</v>
      </c>
      <c r="UU216" s="58">
        <f t="shared" si="1879"/>
        <v>0</v>
      </c>
      <c r="UV216" s="58">
        <f t="shared" si="1879"/>
        <v>0</v>
      </c>
      <c r="UW216" s="58">
        <f t="shared" si="1879"/>
        <v>0</v>
      </c>
      <c r="UX216" s="58">
        <f t="shared" si="1879"/>
        <v>0</v>
      </c>
      <c r="UY216" s="58">
        <f t="shared" si="1879"/>
        <v>0</v>
      </c>
      <c r="UZ216" s="58">
        <f t="shared" si="1879"/>
        <v>0</v>
      </c>
      <c r="VA216" s="58">
        <f t="shared" si="1879"/>
        <v>0</v>
      </c>
      <c r="VB216" s="58">
        <f t="shared" si="1879"/>
        <v>0</v>
      </c>
      <c r="VC216" s="58">
        <f t="shared" si="1879"/>
        <v>0</v>
      </c>
      <c r="VD216" s="109">
        <f t="shared" si="1879"/>
        <v>0</v>
      </c>
      <c r="VE216" s="10" t="str">
        <f t="shared" si="1698"/>
        <v>-</v>
      </c>
    </row>
    <row r="217" spans="1:577" ht="20.149999999999999" customHeight="1">
      <c r="A217" s="22"/>
      <c r="B217" s="22"/>
      <c r="C217" s="23">
        <v>62021</v>
      </c>
      <c r="D217" s="24" t="s">
        <v>203</v>
      </c>
      <c r="E217" s="193">
        <f t="shared" ref="E217:E224" si="1880">SUM(F217:I217)</f>
        <v>0</v>
      </c>
      <c r="F217" s="194"/>
      <c r="G217" s="194"/>
      <c r="H217" s="195"/>
      <c r="I217" s="229"/>
      <c r="J217" s="241">
        <f t="shared" ref="J217:J224" si="1881">SUM(K217:Y217)</f>
        <v>0</v>
      </c>
      <c r="K217" s="61"/>
      <c r="L217" s="60"/>
      <c r="M217" s="60"/>
      <c r="N217" s="60"/>
      <c r="O217" s="60"/>
      <c r="P217" s="60"/>
      <c r="Q217" s="60"/>
      <c r="R217" s="60"/>
      <c r="S217" s="60"/>
      <c r="T217" s="60"/>
      <c r="U217" s="61"/>
      <c r="V217" s="60"/>
      <c r="W217" s="60"/>
      <c r="X217" s="60"/>
      <c r="Y217" s="110"/>
      <c r="Z217" s="169">
        <f t="shared" ref="Z217:Z224" si="1882">SUM(AA217:AO217)</f>
        <v>0</v>
      </c>
      <c r="AA217" s="60"/>
      <c r="AB217" s="60"/>
      <c r="AC217" s="60"/>
      <c r="AD217" s="60"/>
      <c r="AE217" s="60"/>
      <c r="AF217" s="60"/>
      <c r="AG217" s="60"/>
      <c r="AH217" s="60"/>
      <c r="AI217" s="60"/>
      <c r="AJ217" s="60"/>
      <c r="AK217" s="61"/>
      <c r="AL217" s="60"/>
      <c r="AM217" s="60"/>
      <c r="AN217" s="60"/>
      <c r="AO217" s="110"/>
      <c r="AP217" s="169">
        <f t="shared" ref="AP217:AP224" si="1883">SUM(AQ217:BE217)</f>
        <v>0</v>
      </c>
      <c r="AQ217" s="60"/>
      <c r="AR217" s="60"/>
      <c r="AS217" s="60"/>
      <c r="AT217" s="60"/>
      <c r="AU217" s="60"/>
      <c r="AV217" s="60"/>
      <c r="AW217" s="60"/>
      <c r="AX217" s="60"/>
      <c r="AY217" s="60"/>
      <c r="AZ217" s="60"/>
      <c r="BA217" s="61"/>
      <c r="BB217" s="60"/>
      <c r="BC217" s="60"/>
      <c r="BD217" s="60"/>
      <c r="BE217" s="110"/>
      <c r="BF217" s="169">
        <f t="shared" ref="BF217:BF224" si="1884">SUM(BG217:BU217)</f>
        <v>0</v>
      </c>
      <c r="BG217" s="60"/>
      <c r="BH217" s="60"/>
      <c r="BI217" s="60"/>
      <c r="BJ217" s="60"/>
      <c r="BK217" s="60"/>
      <c r="BL217" s="60"/>
      <c r="BM217" s="60"/>
      <c r="BN217" s="60"/>
      <c r="BO217" s="60"/>
      <c r="BP217" s="60"/>
      <c r="BQ217" s="61"/>
      <c r="BR217" s="60"/>
      <c r="BS217" s="60"/>
      <c r="BT217" s="60"/>
      <c r="BU217" s="110"/>
      <c r="BV217" s="169">
        <f t="shared" ref="BV217:BV224" si="1885">SUM(BW217:CU217)</f>
        <v>0</v>
      </c>
      <c r="BW217" s="60"/>
      <c r="BX217" s="60"/>
      <c r="BY217" s="60"/>
      <c r="BZ217" s="60"/>
      <c r="CA217" s="60"/>
      <c r="CB217" s="60"/>
      <c r="CC217" s="60"/>
      <c r="CD217" s="60"/>
      <c r="CE217" s="60"/>
      <c r="CF217" s="60"/>
      <c r="CG217" s="61"/>
      <c r="CH217" s="60"/>
      <c r="CI217" s="60"/>
      <c r="CJ217" s="60"/>
      <c r="CK217" s="60"/>
      <c r="CL217" s="60"/>
      <c r="CM217" s="60"/>
      <c r="CN217" s="60"/>
      <c r="CO217" s="60"/>
      <c r="CP217" s="60"/>
      <c r="CQ217" s="60"/>
      <c r="CR217" s="60"/>
      <c r="CS217" s="60"/>
      <c r="CT217" s="60"/>
      <c r="CU217" s="110"/>
      <c r="CV217" s="173"/>
      <c r="CW217" s="169">
        <f t="shared" ref="CW217:CW224" si="1886">SUM(CX217:DL217)</f>
        <v>0</v>
      </c>
      <c r="CX217" s="60"/>
      <c r="CY217" s="60"/>
      <c r="CZ217" s="60"/>
      <c r="DA217" s="60"/>
      <c r="DB217" s="60"/>
      <c r="DC217" s="60"/>
      <c r="DD217" s="60"/>
      <c r="DE217" s="60"/>
      <c r="DF217" s="60"/>
      <c r="DG217" s="60"/>
      <c r="DH217" s="61"/>
      <c r="DI217" s="60"/>
      <c r="DJ217" s="60"/>
      <c r="DK217" s="60"/>
      <c r="DL217" s="110"/>
      <c r="DM217" s="169">
        <f t="shared" ref="DM217:DM224" si="1887">SUM(DN217:EB217)</f>
        <v>0</v>
      </c>
      <c r="DN217" s="60"/>
      <c r="DO217" s="60"/>
      <c r="DP217" s="60"/>
      <c r="DQ217" s="60"/>
      <c r="DR217" s="60"/>
      <c r="DS217" s="60"/>
      <c r="DT217" s="60"/>
      <c r="DU217" s="60"/>
      <c r="DV217" s="60"/>
      <c r="DW217" s="60"/>
      <c r="DX217" s="61"/>
      <c r="DY217" s="60"/>
      <c r="DZ217" s="60"/>
      <c r="EA217" s="60"/>
      <c r="EB217" s="110"/>
      <c r="EC217" s="169">
        <f t="shared" ref="EC217:EC224" si="1888">SUM(ED217:ER217)</f>
        <v>0</v>
      </c>
      <c r="ED217" s="60"/>
      <c r="EE217" s="60"/>
      <c r="EF217" s="60"/>
      <c r="EG217" s="60"/>
      <c r="EH217" s="60"/>
      <c r="EI217" s="60"/>
      <c r="EJ217" s="60"/>
      <c r="EK217" s="60"/>
      <c r="EL217" s="60"/>
      <c r="EM217" s="60"/>
      <c r="EN217" s="61"/>
      <c r="EO217" s="60"/>
      <c r="EP217" s="60"/>
      <c r="EQ217" s="60"/>
      <c r="ER217" s="110"/>
      <c r="ES217" s="169">
        <f t="shared" ref="ES217:ES224" si="1889">SUM(ET217:FH217)</f>
        <v>0</v>
      </c>
      <c r="ET217" s="60"/>
      <c r="EU217" s="60"/>
      <c r="EV217" s="60"/>
      <c r="EW217" s="60"/>
      <c r="EX217" s="60"/>
      <c r="EY217" s="60"/>
      <c r="EZ217" s="60"/>
      <c r="FA217" s="60"/>
      <c r="FB217" s="60"/>
      <c r="FC217" s="60"/>
      <c r="FD217" s="61"/>
      <c r="FE217" s="60"/>
      <c r="FF217" s="60"/>
      <c r="FG217" s="60"/>
      <c r="FH217" s="110"/>
      <c r="FI217" s="169">
        <f t="shared" ref="FI217:FI224" si="1890">SUM(FJ217:FX217)</f>
        <v>0</v>
      </c>
      <c r="FJ217" s="60"/>
      <c r="FK217" s="60"/>
      <c r="FL217" s="60"/>
      <c r="FM217" s="60"/>
      <c r="FN217" s="60"/>
      <c r="FO217" s="60"/>
      <c r="FP217" s="60"/>
      <c r="FQ217" s="60"/>
      <c r="FR217" s="60"/>
      <c r="FS217" s="60"/>
      <c r="FT217" s="61"/>
      <c r="FU217" s="60"/>
      <c r="FV217" s="60"/>
      <c r="FW217" s="60"/>
      <c r="FX217" s="110"/>
      <c r="FY217" s="169">
        <f t="shared" ref="FY217:FY224" si="1891">SUM(FZ217:GN217)</f>
        <v>0</v>
      </c>
      <c r="FZ217" s="60"/>
      <c r="GA217" s="60"/>
      <c r="GB217" s="60"/>
      <c r="GC217" s="60"/>
      <c r="GD217" s="60"/>
      <c r="GE217" s="60"/>
      <c r="GF217" s="60"/>
      <c r="GG217" s="60"/>
      <c r="GH217" s="60"/>
      <c r="GI217" s="60"/>
      <c r="GJ217" s="61"/>
      <c r="GK217" s="60"/>
      <c r="GL217" s="60"/>
      <c r="GM217" s="60"/>
      <c r="GN217" s="110"/>
      <c r="GO217" s="169">
        <f t="shared" ref="GO217:GO224" si="1892">SUM(GP217:HN217)</f>
        <v>0</v>
      </c>
      <c r="GP217" s="60"/>
      <c r="GQ217" s="60"/>
      <c r="GR217" s="60"/>
      <c r="GS217" s="60"/>
      <c r="GT217" s="60"/>
      <c r="GU217" s="60"/>
      <c r="GV217" s="60"/>
      <c r="GW217" s="60"/>
      <c r="GX217" s="60"/>
      <c r="GY217" s="60"/>
      <c r="GZ217" s="61"/>
      <c r="HA217" s="60"/>
      <c r="HB217" s="60"/>
      <c r="HC217" s="60"/>
      <c r="HD217" s="60"/>
      <c r="HE217" s="60"/>
      <c r="HF217" s="60"/>
      <c r="HG217" s="60"/>
      <c r="HH217" s="60"/>
      <c r="HI217" s="60"/>
      <c r="HJ217" s="60"/>
      <c r="HK217" s="60"/>
      <c r="HL217" s="60"/>
      <c r="HM217" s="60"/>
      <c r="HN217" s="110"/>
      <c r="HO217" s="172"/>
      <c r="HP217" s="173"/>
      <c r="HQ217" s="169">
        <f t="shared" ref="HQ217:HQ224" si="1893">SUM(HR217:IF217)</f>
        <v>0</v>
      </c>
      <c r="HR217" s="60"/>
      <c r="HS217" s="60"/>
      <c r="HT217" s="60"/>
      <c r="HU217" s="60"/>
      <c r="HV217" s="60"/>
      <c r="HW217" s="60"/>
      <c r="HX217" s="60"/>
      <c r="HY217" s="60"/>
      <c r="HZ217" s="60"/>
      <c r="IA217" s="60"/>
      <c r="IB217" s="61"/>
      <c r="IC217" s="60"/>
      <c r="ID217" s="60"/>
      <c r="IE217" s="60"/>
      <c r="IF217" s="110"/>
      <c r="IG217" s="169">
        <f t="shared" ref="IG217:IG224" si="1894">SUM(IH217:IV217)</f>
        <v>0</v>
      </c>
      <c r="IH217" s="60"/>
      <c r="II217" s="60"/>
      <c r="IJ217" s="60"/>
      <c r="IK217" s="60"/>
      <c r="IL217" s="60"/>
      <c r="IM217" s="60"/>
      <c r="IN217" s="60"/>
      <c r="IO217" s="60"/>
      <c r="IP217" s="60"/>
      <c r="IQ217" s="60"/>
      <c r="IR217" s="61"/>
      <c r="IS217" s="60"/>
      <c r="IT217" s="60"/>
      <c r="IU217" s="60"/>
      <c r="IV217" s="110"/>
      <c r="IW217" s="169">
        <f t="shared" ref="IW217:IW224" si="1895">SUM(IX217:JL217)</f>
        <v>0</v>
      </c>
      <c r="IX217" s="60"/>
      <c r="IY217" s="60"/>
      <c r="IZ217" s="60"/>
      <c r="JA217" s="60"/>
      <c r="JB217" s="60"/>
      <c r="JC217" s="60"/>
      <c r="JD217" s="60"/>
      <c r="JE217" s="60"/>
      <c r="JF217" s="60"/>
      <c r="JG217" s="60"/>
      <c r="JH217" s="61"/>
      <c r="JI217" s="60"/>
      <c r="JJ217" s="60"/>
      <c r="JK217" s="60"/>
      <c r="JL217" s="110"/>
      <c r="JM217" s="169">
        <f t="shared" ref="JM217:JM224" si="1896">SUM(JN217:KB217)</f>
        <v>0</v>
      </c>
      <c r="JN217" s="60"/>
      <c r="JO217" s="60"/>
      <c r="JP217" s="60"/>
      <c r="JQ217" s="60"/>
      <c r="JR217" s="60"/>
      <c r="JS217" s="60"/>
      <c r="JT217" s="60"/>
      <c r="JU217" s="60"/>
      <c r="JV217" s="60"/>
      <c r="JW217" s="60"/>
      <c r="JX217" s="61"/>
      <c r="JY217" s="60"/>
      <c r="JZ217" s="60"/>
      <c r="KA217" s="60"/>
      <c r="KB217" s="110"/>
      <c r="KC217" s="169">
        <f t="shared" ref="KC217:KC224" si="1897">SUM(KD217:LB217)</f>
        <v>0</v>
      </c>
      <c r="KD217" s="60"/>
      <c r="KE217" s="60"/>
      <c r="KF217" s="60"/>
      <c r="KG217" s="60"/>
      <c r="KH217" s="60"/>
      <c r="KI217" s="60"/>
      <c r="KJ217" s="60"/>
      <c r="KK217" s="60"/>
      <c r="KL217" s="60"/>
      <c r="KM217" s="60"/>
      <c r="KN217" s="61"/>
      <c r="KO217" s="60"/>
      <c r="KP217" s="60"/>
      <c r="KQ217" s="60"/>
      <c r="KR217" s="60"/>
      <c r="KS217" s="60"/>
      <c r="KT217" s="60"/>
      <c r="KU217" s="60"/>
      <c r="KV217" s="60"/>
      <c r="KW217" s="60"/>
      <c r="KX217" s="60"/>
      <c r="KY217" s="60"/>
      <c r="KZ217" s="60"/>
      <c r="LA217" s="60"/>
      <c r="LB217" s="110"/>
      <c r="LC217" s="173"/>
      <c r="LD217" s="169">
        <f t="shared" ref="LD217:LD224" si="1898">SUM(LE217:LS217)</f>
        <v>0</v>
      </c>
      <c r="LE217" s="60"/>
      <c r="LF217" s="60"/>
      <c r="LG217" s="60"/>
      <c r="LH217" s="60"/>
      <c r="LI217" s="60"/>
      <c r="LJ217" s="60"/>
      <c r="LK217" s="60"/>
      <c r="LL217" s="60"/>
      <c r="LM217" s="60"/>
      <c r="LN217" s="60"/>
      <c r="LO217" s="61"/>
      <c r="LP217" s="60"/>
      <c r="LQ217" s="60"/>
      <c r="LR217" s="60"/>
      <c r="LS217" s="110"/>
      <c r="LT217" s="169">
        <f t="shared" ref="LT217:LT224" si="1899">SUM(LU217:MI217)</f>
        <v>0</v>
      </c>
      <c r="LU217" s="60"/>
      <c r="LV217" s="60"/>
      <c r="LW217" s="60"/>
      <c r="LX217" s="60"/>
      <c r="LY217" s="60"/>
      <c r="LZ217" s="60"/>
      <c r="MA217" s="60"/>
      <c r="MB217" s="60"/>
      <c r="MC217" s="60"/>
      <c r="MD217" s="60"/>
      <c r="ME217" s="61"/>
      <c r="MF217" s="60"/>
      <c r="MG217" s="60"/>
      <c r="MH217" s="60"/>
      <c r="MI217" s="110"/>
      <c r="MJ217" s="169">
        <f t="shared" ref="MJ217:MJ224" si="1900">SUM(MK217:MY217)</f>
        <v>0</v>
      </c>
      <c r="MK217" s="60"/>
      <c r="ML217" s="60"/>
      <c r="MM217" s="60"/>
      <c r="MN217" s="60"/>
      <c r="MO217" s="60"/>
      <c r="MP217" s="60"/>
      <c r="MQ217" s="60"/>
      <c r="MR217" s="60"/>
      <c r="MS217" s="60"/>
      <c r="MT217" s="60"/>
      <c r="MU217" s="61"/>
      <c r="MV217" s="60"/>
      <c r="MW217" s="60"/>
      <c r="MX217" s="60"/>
      <c r="MY217" s="110"/>
      <c r="MZ217" s="169">
        <f t="shared" ref="MZ217:MZ224" si="1901">SUM(NA217:NO217)</f>
        <v>0</v>
      </c>
      <c r="NA217" s="60"/>
      <c r="NB217" s="60"/>
      <c r="NC217" s="60"/>
      <c r="ND217" s="60"/>
      <c r="NE217" s="60"/>
      <c r="NF217" s="60"/>
      <c r="NG217" s="60"/>
      <c r="NH217" s="60"/>
      <c r="NI217" s="60"/>
      <c r="NJ217" s="60"/>
      <c r="NK217" s="61"/>
      <c r="NL217" s="60"/>
      <c r="NM217" s="60"/>
      <c r="NN217" s="60"/>
      <c r="NO217" s="110"/>
      <c r="NP217" s="169">
        <f t="shared" ref="NP217:NP224" si="1902">SUM(NQ217:OE217)</f>
        <v>0</v>
      </c>
      <c r="NQ217" s="60"/>
      <c r="NR217" s="60"/>
      <c r="NS217" s="60"/>
      <c r="NT217" s="60"/>
      <c r="NU217" s="60"/>
      <c r="NV217" s="60"/>
      <c r="NW217" s="60"/>
      <c r="NX217" s="60"/>
      <c r="NY217" s="60"/>
      <c r="NZ217" s="60"/>
      <c r="OA217" s="61"/>
      <c r="OB217" s="60"/>
      <c r="OC217" s="60"/>
      <c r="OD217" s="60"/>
      <c r="OE217" s="110"/>
      <c r="OF217" s="169">
        <f t="shared" ref="OF217:OF224" si="1903">SUM(OG217:OU217)</f>
        <v>0</v>
      </c>
      <c r="OG217" s="60"/>
      <c r="OH217" s="60"/>
      <c r="OI217" s="60"/>
      <c r="OJ217" s="60"/>
      <c r="OK217" s="60"/>
      <c r="OL217" s="60"/>
      <c r="OM217" s="60"/>
      <c r="ON217" s="60"/>
      <c r="OO217" s="60"/>
      <c r="OP217" s="60"/>
      <c r="OQ217" s="61"/>
      <c r="OR217" s="60"/>
      <c r="OS217" s="60"/>
      <c r="OT217" s="60"/>
      <c r="OU217" s="110"/>
      <c r="OV217" s="169">
        <f t="shared" ref="OV217:OV224" si="1904">SUM(OW217:PK217)</f>
        <v>0</v>
      </c>
      <c r="OW217" s="60"/>
      <c r="OX217" s="60"/>
      <c r="OY217" s="60"/>
      <c r="OZ217" s="60"/>
      <c r="PA217" s="60"/>
      <c r="PB217" s="60"/>
      <c r="PC217" s="60"/>
      <c r="PD217" s="60"/>
      <c r="PE217" s="60"/>
      <c r="PF217" s="60"/>
      <c r="PG217" s="61"/>
      <c r="PH217" s="60"/>
      <c r="PI217" s="60"/>
      <c r="PJ217" s="60"/>
      <c r="PK217" s="110"/>
      <c r="PL217" s="169">
        <f t="shared" ref="PL217:PL224" si="1905">SUM(PM217:QA217)</f>
        <v>0</v>
      </c>
      <c r="PM217" s="60"/>
      <c r="PN217" s="60"/>
      <c r="PO217" s="60"/>
      <c r="PP217" s="60"/>
      <c r="PQ217" s="60"/>
      <c r="PR217" s="60"/>
      <c r="PS217" s="60"/>
      <c r="PT217" s="60"/>
      <c r="PU217" s="60"/>
      <c r="PV217" s="60"/>
      <c r="PW217" s="61"/>
      <c r="PX217" s="60"/>
      <c r="PY217" s="60"/>
      <c r="PZ217" s="60"/>
      <c r="QA217" s="110"/>
      <c r="QB217" s="169">
        <f t="shared" ref="QB217:QB224" si="1906">SUM(QC217:QQ217)</f>
        <v>0</v>
      </c>
      <c r="QC217" s="60"/>
      <c r="QD217" s="60"/>
      <c r="QE217" s="60"/>
      <c r="QF217" s="60"/>
      <c r="QG217" s="60"/>
      <c r="QH217" s="60"/>
      <c r="QI217" s="60"/>
      <c r="QJ217" s="60"/>
      <c r="QK217" s="60"/>
      <c r="QL217" s="60"/>
      <c r="QM217" s="61"/>
      <c r="QN217" s="60"/>
      <c r="QO217" s="60"/>
      <c r="QP217" s="60"/>
      <c r="QQ217" s="110"/>
      <c r="QR217" s="169">
        <f t="shared" ref="QR217:QR224" si="1907">SUM(QS217:RQ217)</f>
        <v>0</v>
      </c>
      <c r="QS217" s="60"/>
      <c r="QT217" s="60"/>
      <c r="QU217" s="60"/>
      <c r="QV217" s="60"/>
      <c r="QW217" s="60"/>
      <c r="QX217" s="60"/>
      <c r="QY217" s="60"/>
      <c r="QZ217" s="60"/>
      <c r="RA217" s="60"/>
      <c r="RB217" s="60"/>
      <c r="RC217" s="61"/>
      <c r="RD217" s="60"/>
      <c r="RE217" s="60"/>
      <c r="RF217" s="60"/>
      <c r="RG217" s="60"/>
      <c r="RH217" s="60"/>
      <c r="RI217" s="60"/>
      <c r="RJ217" s="60"/>
      <c r="RK217" s="60"/>
      <c r="RL217" s="60"/>
      <c r="RM217" s="60"/>
      <c r="RN217" s="60"/>
      <c r="RO217" s="60"/>
      <c r="RP217" s="60"/>
      <c r="RQ217" s="110"/>
      <c r="RR217" s="173"/>
      <c r="RS217" s="169">
        <f t="shared" ref="RS217:RS224" si="1908">SUM(RT217:SH217)</f>
        <v>0</v>
      </c>
      <c r="RT217" s="60"/>
      <c r="RU217" s="60"/>
      <c r="RV217" s="60"/>
      <c r="RW217" s="60"/>
      <c r="RX217" s="60"/>
      <c r="RY217" s="60"/>
      <c r="RZ217" s="60"/>
      <c r="SA217" s="60"/>
      <c r="SB217" s="60"/>
      <c r="SC217" s="60"/>
      <c r="SD217" s="61"/>
      <c r="SE217" s="60"/>
      <c r="SF217" s="60"/>
      <c r="SG217" s="60"/>
      <c r="SH217" s="110"/>
      <c r="SI217" s="169">
        <f t="shared" ref="SI217:SI224" si="1909">SUM(SJ217:SX217)</f>
        <v>0</v>
      </c>
      <c r="SJ217" s="60"/>
      <c r="SK217" s="60"/>
      <c r="SL217" s="60"/>
      <c r="SM217" s="60"/>
      <c r="SN217" s="60"/>
      <c r="SO217" s="60"/>
      <c r="SP217" s="60"/>
      <c r="SQ217" s="60"/>
      <c r="SR217" s="60"/>
      <c r="SS217" s="60"/>
      <c r="ST217" s="61"/>
      <c r="SU217" s="60"/>
      <c r="SV217" s="60"/>
      <c r="SW217" s="60"/>
      <c r="SX217" s="110"/>
      <c r="SY217" s="169">
        <f t="shared" ref="SY217:SY224" si="1910">SUM(SZ217:TN217)</f>
        <v>0</v>
      </c>
      <c r="SZ217" s="60"/>
      <c r="TA217" s="60"/>
      <c r="TB217" s="60"/>
      <c r="TC217" s="60"/>
      <c r="TD217" s="60"/>
      <c r="TE217" s="60"/>
      <c r="TF217" s="60"/>
      <c r="TG217" s="60"/>
      <c r="TH217" s="60"/>
      <c r="TI217" s="60"/>
      <c r="TJ217" s="61"/>
      <c r="TK217" s="60"/>
      <c r="TL217" s="60"/>
      <c r="TM217" s="60"/>
      <c r="TN217" s="110"/>
      <c r="TO217" s="169">
        <f t="shared" ref="TO217:TO224" si="1911">SUM(TP217:UD217)</f>
        <v>0</v>
      </c>
      <c r="TP217" s="60"/>
      <c r="TQ217" s="60"/>
      <c r="TR217" s="60"/>
      <c r="TS217" s="60"/>
      <c r="TT217" s="60"/>
      <c r="TU217" s="60"/>
      <c r="TV217" s="60"/>
      <c r="TW217" s="60"/>
      <c r="TX217" s="60"/>
      <c r="TY217" s="60"/>
      <c r="TZ217" s="61"/>
      <c r="UA217" s="60"/>
      <c r="UB217" s="60"/>
      <c r="UC217" s="60"/>
      <c r="UD217" s="110"/>
      <c r="UE217" s="169">
        <f t="shared" ref="UE217:UE224" si="1912">SUM(UF217:VD217)</f>
        <v>0</v>
      </c>
      <c r="UF217" s="60"/>
      <c r="UG217" s="60"/>
      <c r="UH217" s="60"/>
      <c r="UI217" s="60"/>
      <c r="UJ217" s="60"/>
      <c r="UK217" s="60"/>
      <c r="UL217" s="60"/>
      <c r="UM217" s="60"/>
      <c r="UN217" s="60"/>
      <c r="UO217" s="60"/>
      <c r="UP217" s="61"/>
      <c r="UQ217" s="60"/>
      <c r="UR217" s="60"/>
      <c r="US217" s="60"/>
      <c r="UT217" s="60"/>
      <c r="UU217" s="60"/>
      <c r="UV217" s="60"/>
      <c r="UW217" s="60"/>
      <c r="UX217" s="60"/>
      <c r="UY217" s="60"/>
      <c r="UZ217" s="60"/>
      <c r="VA217" s="60"/>
      <c r="VB217" s="60"/>
      <c r="VC217" s="60"/>
      <c r="VD217" s="110"/>
      <c r="VE217" s="10" t="str">
        <f t="shared" si="1698"/>
        <v>-</v>
      </c>
    </row>
    <row r="218" spans="1:577" ht="20.149999999999999" customHeight="1">
      <c r="A218" s="22"/>
      <c r="B218" s="22"/>
      <c r="C218" s="23">
        <v>62022</v>
      </c>
      <c r="D218" s="24" t="s">
        <v>204</v>
      </c>
      <c r="E218" s="193">
        <f t="shared" si="1880"/>
        <v>0</v>
      </c>
      <c r="F218" s="194"/>
      <c r="G218" s="194"/>
      <c r="H218" s="195"/>
      <c r="I218" s="229"/>
      <c r="J218" s="241">
        <f t="shared" si="1881"/>
        <v>0</v>
      </c>
      <c r="K218" s="61"/>
      <c r="L218" s="60"/>
      <c r="M218" s="60"/>
      <c r="N218" s="60"/>
      <c r="O218" s="60"/>
      <c r="P218" s="60"/>
      <c r="Q218" s="60"/>
      <c r="R218" s="60"/>
      <c r="S218" s="60"/>
      <c r="T218" s="60"/>
      <c r="U218" s="61"/>
      <c r="V218" s="60"/>
      <c r="W218" s="60"/>
      <c r="X218" s="60"/>
      <c r="Y218" s="110"/>
      <c r="Z218" s="169">
        <f t="shared" si="1882"/>
        <v>0</v>
      </c>
      <c r="AA218" s="60"/>
      <c r="AB218" s="60"/>
      <c r="AC218" s="60"/>
      <c r="AD218" s="60"/>
      <c r="AE218" s="60"/>
      <c r="AF218" s="60"/>
      <c r="AG218" s="60"/>
      <c r="AH218" s="60"/>
      <c r="AI218" s="60"/>
      <c r="AJ218" s="60"/>
      <c r="AK218" s="61"/>
      <c r="AL218" s="60"/>
      <c r="AM218" s="60"/>
      <c r="AN218" s="60"/>
      <c r="AO218" s="110"/>
      <c r="AP218" s="169">
        <f t="shared" si="1883"/>
        <v>0</v>
      </c>
      <c r="AQ218" s="60"/>
      <c r="AR218" s="60"/>
      <c r="AS218" s="60"/>
      <c r="AT218" s="60"/>
      <c r="AU218" s="60"/>
      <c r="AV218" s="60"/>
      <c r="AW218" s="60"/>
      <c r="AX218" s="60"/>
      <c r="AY218" s="60"/>
      <c r="AZ218" s="60"/>
      <c r="BA218" s="61"/>
      <c r="BB218" s="60"/>
      <c r="BC218" s="60"/>
      <c r="BD218" s="60"/>
      <c r="BE218" s="110"/>
      <c r="BF218" s="169">
        <f t="shared" si="1884"/>
        <v>0</v>
      </c>
      <c r="BG218" s="60"/>
      <c r="BH218" s="60"/>
      <c r="BI218" s="60"/>
      <c r="BJ218" s="60"/>
      <c r="BK218" s="60"/>
      <c r="BL218" s="60"/>
      <c r="BM218" s="60"/>
      <c r="BN218" s="60"/>
      <c r="BO218" s="60"/>
      <c r="BP218" s="60"/>
      <c r="BQ218" s="61"/>
      <c r="BR218" s="60"/>
      <c r="BS218" s="60"/>
      <c r="BT218" s="60"/>
      <c r="BU218" s="110"/>
      <c r="BV218" s="169">
        <f t="shared" si="1885"/>
        <v>0</v>
      </c>
      <c r="BW218" s="60"/>
      <c r="BX218" s="60"/>
      <c r="BY218" s="60"/>
      <c r="BZ218" s="60"/>
      <c r="CA218" s="60"/>
      <c r="CB218" s="60"/>
      <c r="CC218" s="60"/>
      <c r="CD218" s="60"/>
      <c r="CE218" s="60"/>
      <c r="CF218" s="60"/>
      <c r="CG218" s="61"/>
      <c r="CH218" s="60"/>
      <c r="CI218" s="60"/>
      <c r="CJ218" s="60"/>
      <c r="CK218" s="60"/>
      <c r="CL218" s="60"/>
      <c r="CM218" s="60"/>
      <c r="CN218" s="60"/>
      <c r="CO218" s="60"/>
      <c r="CP218" s="60"/>
      <c r="CQ218" s="60"/>
      <c r="CR218" s="60"/>
      <c r="CS218" s="60"/>
      <c r="CT218" s="60"/>
      <c r="CU218" s="110"/>
      <c r="CV218" s="173"/>
      <c r="CW218" s="169">
        <f t="shared" si="1886"/>
        <v>0</v>
      </c>
      <c r="CX218" s="60"/>
      <c r="CY218" s="60"/>
      <c r="CZ218" s="60"/>
      <c r="DA218" s="60"/>
      <c r="DB218" s="60"/>
      <c r="DC218" s="60"/>
      <c r="DD218" s="60"/>
      <c r="DE218" s="60"/>
      <c r="DF218" s="60"/>
      <c r="DG218" s="60"/>
      <c r="DH218" s="61"/>
      <c r="DI218" s="60"/>
      <c r="DJ218" s="60"/>
      <c r="DK218" s="60"/>
      <c r="DL218" s="110"/>
      <c r="DM218" s="169">
        <f t="shared" si="1887"/>
        <v>0</v>
      </c>
      <c r="DN218" s="60"/>
      <c r="DO218" s="60"/>
      <c r="DP218" s="60"/>
      <c r="DQ218" s="60"/>
      <c r="DR218" s="60"/>
      <c r="DS218" s="60"/>
      <c r="DT218" s="60"/>
      <c r="DU218" s="60"/>
      <c r="DV218" s="60"/>
      <c r="DW218" s="60"/>
      <c r="DX218" s="61"/>
      <c r="DY218" s="60"/>
      <c r="DZ218" s="60"/>
      <c r="EA218" s="60"/>
      <c r="EB218" s="110"/>
      <c r="EC218" s="169">
        <f t="shared" si="1888"/>
        <v>0</v>
      </c>
      <c r="ED218" s="60"/>
      <c r="EE218" s="60"/>
      <c r="EF218" s="60"/>
      <c r="EG218" s="60"/>
      <c r="EH218" s="60"/>
      <c r="EI218" s="60"/>
      <c r="EJ218" s="60"/>
      <c r="EK218" s="60"/>
      <c r="EL218" s="60"/>
      <c r="EM218" s="60"/>
      <c r="EN218" s="61"/>
      <c r="EO218" s="60"/>
      <c r="EP218" s="60"/>
      <c r="EQ218" s="60"/>
      <c r="ER218" s="110"/>
      <c r="ES218" s="169">
        <f t="shared" si="1889"/>
        <v>0</v>
      </c>
      <c r="ET218" s="60"/>
      <c r="EU218" s="60"/>
      <c r="EV218" s="60"/>
      <c r="EW218" s="60"/>
      <c r="EX218" s="60"/>
      <c r="EY218" s="60"/>
      <c r="EZ218" s="60"/>
      <c r="FA218" s="60"/>
      <c r="FB218" s="60"/>
      <c r="FC218" s="60"/>
      <c r="FD218" s="61"/>
      <c r="FE218" s="60"/>
      <c r="FF218" s="60"/>
      <c r="FG218" s="60"/>
      <c r="FH218" s="110"/>
      <c r="FI218" s="169">
        <f t="shared" si="1890"/>
        <v>0</v>
      </c>
      <c r="FJ218" s="60"/>
      <c r="FK218" s="60"/>
      <c r="FL218" s="60"/>
      <c r="FM218" s="60"/>
      <c r="FN218" s="60"/>
      <c r="FO218" s="60"/>
      <c r="FP218" s="60"/>
      <c r="FQ218" s="60"/>
      <c r="FR218" s="60"/>
      <c r="FS218" s="60"/>
      <c r="FT218" s="61"/>
      <c r="FU218" s="60"/>
      <c r="FV218" s="60"/>
      <c r="FW218" s="60"/>
      <c r="FX218" s="110"/>
      <c r="FY218" s="169">
        <f t="shared" si="1891"/>
        <v>0</v>
      </c>
      <c r="FZ218" s="60"/>
      <c r="GA218" s="60"/>
      <c r="GB218" s="60"/>
      <c r="GC218" s="60"/>
      <c r="GD218" s="60"/>
      <c r="GE218" s="60"/>
      <c r="GF218" s="60"/>
      <c r="GG218" s="60"/>
      <c r="GH218" s="60"/>
      <c r="GI218" s="60"/>
      <c r="GJ218" s="61"/>
      <c r="GK218" s="60"/>
      <c r="GL218" s="60"/>
      <c r="GM218" s="60"/>
      <c r="GN218" s="110"/>
      <c r="GO218" s="169">
        <f t="shared" si="1892"/>
        <v>0</v>
      </c>
      <c r="GP218" s="60"/>
      <c r="GQ218" s="60"/>
      <c r="GR218" s="60"/>
      <c r="GS218" s="60"/>
      <c r="GT218" s="60"/>
      <c r="GU218" s="60"/>
      <c r="GV218" s="60"/>
      <c r="GW218" s="60"/>
      <c r="GX218" s="60"/>
      <c r="GY218" s="60"/>
      <c r="GZ218" s="61"/>
      <c r="HA218" s="60"/>
      <c r="HB218" s="60"/>
      <c r="HC218" s="60"/>
      <c r="HD218" s="60"/>
      <c r="HE218" s="60"/>
      <c r="HF218" s="60"/>
      <c r="HG218" s="60"/>
      <c r="HH218" s="60"/>
      <c r="HI218" s="60"/>
      <c r="HJ218" s="60"/>
      <c r="HK218" s="60"/>
      <c r="HL218" s="60"/>
      <c r="HM218" s="60"/>
      <c r="HN218" s="110"/>
      <c r="HO218" s="172"/>
      <c r="HP218" s="173"/>
      <c r="HQ218" s="169">
        <f t="shared" si="1893"/>
        <v>0</v>
      </c>
      <c r="HR218" s="60"/>
      <c r="HS218" s="60"/>
      <c r="HT218" s="60"/>
      <c r="HU218" s="60"/>
      <c r="HV218" s="60"/>
      <c r="HW218" s="60"/>
      <c r="HX218" s="60"/>
      <c r="HY218" s="60"/>
      <c r="HZ218" s="60"/>
      <c r="IA218" s="60"/>
      <c r="IB218" s="61"/>
      <c r="IC218" s="60"/>
      <c r="ID218" s="60"/>
      <c r="IE218" s="60"/>
      <c r="IF218" s="110"/>
      <c r="IG218" s="169">
        <f t="shared" si="1894"/>
        <v>0</v>
      </c>
      <c r="IH218" s="60"/>
      <c r="II218" s="60"/>
      <c r="IJ218" s="60"/>
      <c r="IK218" s="60"/>
      <c r="IL218" s="60"/>
      <c r="IM218" s="60"/>
      <c r="IN218" s="60"/>
      <c r="IO218" s="60"/>
      <c r="IP218" s="60"/>
      <c r="IQ218" s="60"/>
      <c r="IR218" s="61"/>
      <c r="IS218" s="60"/>
      <c r="IT218" s="60"/>
      <c r="IU218" s="60"/>
      <c r="IV218" s="110"/>
      <c r="IW218" s="169">
        <f t="shared" si="1895"/>
        <v>0</v>
      </c>
      <c r="IX218" s="60"/>
      <c r="IY218" s="60"/>
      <c r="IZ218" s="60"/>
      <c r="JA218" s="60"/>
      <c r="JB218" s="60"/>
      <c r="JC218" s="60"/>
      <c r="JD218" s="60"/>
      <c r="JE218" s="60"/>
      <c r="JF218" s="60"/>
      <c r="JG218" s="60"/>
      <c r="JH218" s="61"/>
      <c r="JI218" s="60"/>
      <c r="JJ218" s="60"/>
      <c r="JK218" s="60"/>
      <c r="JL218" s="110"/>
      <c r="JM218" s="169">
        <f t="shared" si="1896"/>
        <v>0</v>
      </c>
      <c r="JN218" s="60"/>
      <c r="JO218" s="60"/>
      <c r="JP218" s="60"/>
      <c r="JQ218" s="60"/>
      <c r="JR218" s="60"/>
      <c r="JS218" s="60"/>
      <c r="JT218" s="60"/>
      <c r="JU218" s="60"/>
      <c r="JV218" s="60"/>
      <c r="JW218" s="60"/>
      <c r="JX218" s="61"/>
      <c r="JY218" s="60"/>
      <c r="JZ218" s="60"/>
      <c r="KA218" s="60"/>
      <c r="KB218" s="110"/>
      <c r="KC218" s="169">
        <f t="shared" si="1897"/>
        <v>0</v>
      </c>
      <c r="KD218" s="60"/>
      <c r="KE218" s="60"/>
      <c r="KF218" s="60"/>
      <c r="KG218" s="60"/>
      <c r="KH218" s="60"/>
      <c r="KI218" s="60"/>
      <c r="KJ218" s="60"/>
      <c r="KK218" s="60"/>
      <c r="KL218" s="60"/>
      <c r="KM218" s="60"/>
      <c r="KN218" s="61"/>
      <c r="KO218" s="60"/>
      <c r="KP218" s="60"/>
      <c r="KQ218" s="60"/>
      <c r="KR218" s="60"/>
      <c r="KS218" s="60"/>
      <c r="KT218" s="60"/>
      <c r="KU218" s="60"/>
      <c r="KV218" s="60"/>
      <c r="KW218" s="60"/>
      <c r="KX218" s="60"/>
      <c r="KY218" s="60"/>
      <c r="KZ218" s="60"/>
      <c r="LA218" s="60"/>
      <c r="LB218" s="110"/>
      <c r="LC218" s="173"/>
      <c r="LD218" s="169">
        <f t="shared" si="1898"/>
        <v>0</v>
      </c>
      <c r="LE218" s="60"/>
      <c r="LF218" s="60"/>
      <c r="LG218" s="60"/>
      <c r="LH218" s="60"/>
      <c r="LI218" s="60"/>
      <c r="LJ218" s="60"/>
      <c r="LK218" s="60"/>
      <c r="LL218" s="60"/>
      <c r="LM218" s="60"/>
      <c r="LN218" s="60"/>
      <c r="LO218" s="61"/>
      <c r="LP218" s="60"/>
      <c r="LQ218" s="60"/>
      <c r="LR218" s="60"/>
      <c r="LS218" s="110"/>
      <c r="LT218" s="169">
        <f t="shared" si="1899"/>
        <v>0</v>
      </c>
      <c r="LU218" s="60"/>
      <c r="LV218" s="60"/>
      <c r="LW218" s="60"/>
      <c r="LX218" s="60"/>
      <c r="LY218" s="60"/>
      <c r="LZ218" s="60"/>
      <c r="MA218" s="60"/>
      <c r="MB218" s="60"/>
      <c r="MC218" s="60"/>
      <c r="MD218" s="60"/>
      <c r="ME218" s="61"/>
      <c r="MF218" s="60"/>
      <c r="MG218" s="60"/>
      <c r="MH218" s="60"/>
      <c r="MI218" s="110"/>
      <c r="MJ218" s="169">
        <f t="shared" si="1900"/>
        <v>0</v>
      </c>
      <c r="MK218" s="60"/>
      <c r="ML218" s="60"/>
      <c r="MM218" s="60"/>
      <c r="MN218" s="60"/>
      <c r="MO218" s="60"/>
      <c r="MP218" s="60"/>
      <c r="MQ218" s="60"/>
      <c r="MR218" s="60"/>
      <c r="MS218" s="60"/>
      <c r="MT218" s="60"/>
      <c r="MU218" s="61"/>
      <c r="MV218" s="60"/>
      <c r="MW218" s="60"/>
      <c r="MX218" s="60"/>
      <c r="MY218" s="110"/>
      <c r="MZ218" s="169">
        <f t="shared" si="1901"/>
        <v>0</v>
      </c>
      <c r="NA218" s="60"/>
      <c r="NB218" s="60"/>
      <c r="NC218" s="60"/>
      <c r="ND218" s="60"/>
      <c r="NE218" s="60"/>
      <c r="NF218" s="60"/>
      <c r="NG218" s="60"/>
      <c r="NH218" s="60"/>
      <c r="NI218" s="60"/>
      <c r="NJ218" s="60"/>
      <c r="NK218" s="61"/>
      <c r="NL218" s="60"/>
      <c r="NM218" s="60"/>
      <c r="NN218" s="60"/>
      <c r="NO218" s="110"/>
      <c r="NP218" s="169">
        <f t="shared" si="1902"/>
        <v>0</v>
      </c>
      <c r="NQ218" s="60"/>
      <c r="NR218" s="60"/>
      <c r="NS218" s="60"/>
      <c r="NT218" s="60"/>
      <c r="NU218" s="60"/>
      <c r="NV218" s="60"/>
      <c r="NW218" s="60"/>
      <c r="NX218" s="60"/>
      <c r="NY218" s="60"/>
      <c r="NZ218" s="60"/>
      <c r="OA218" s="61"/>
      <c r="OB218" s="60"/>
      <c r="OC218" s="60"/>
      <c r="OD218" s="60"/>
      <c r="OE218" s="110"/>
      <c r="OF218" s="169">
        <f t="shared" si="1903"/>
        <v>0</v>
      </c>
      <c r="OG218" s="60"/>
      <c r="OH218" s="60"/>
      <c r="OI218" s="60"/>
      <c r="OJ218" s="60"/>
      <c r="OK218" s="60"/>
      <c r="OL218" s="60"/>
      <c r="OM218" s="60"/>
      <c r="ON218" s="60"/>
      <c r="OO218" s="60"/>
      <c r="OP218" s="60"/>
      <c r="OQ218" s="61"/>
      <c r="OR218" s="60"/>
      <c r="OS218" s="60"/>
      <c r="OT218" s="60"/>
      <c r="OU218" s="110"/>
      <c r="OV218" s="169">
        <f t="shared" si="1904"/>
        <v>0</v>
      </c>
      <c r="OW218" s="60"/>
      <c r="OX218" s="60"/>
      <c r="OY218" s="60"/>
      <c r="OZ218" s="60"/>
      <c r="PA218" s="60"/>
      <c r="PB218" s="60"/>
      <c r="PC218" s="60"/>
      <c r="PD218" s="60"/>
      <c r="PE218" s="60"/>
      <c r="PF218" s="60"/>
      <c r="PG218" s="61"/>
      <c r="PH218" s="60"/>
      <c r="PI218" s="60"/>
      <c r="PJ218" s="60"/>
      <c r="PK218" s="110"/>
      <c r="PL218" s="169">
        <f t="shared" si="1905"/>
        <v>0</v>
      </c>
      <c r="PM218" s="60"/>
      <c r="PN218" s="60"/>
      <c r="PO218" s="60"/>
      <c r="PP218" s="60"/>
      <c r="PQ218" s="60"/>
      <c r="PR218" s="60"/>
      <c r="PS218" s="60"/>
      <c r="PT218" s="60"/>
      <c r="PU218" s="60"/>
      <c r="PV218" s="60"/>
      <c r="PW218" s="61"/>
      <c r="PX218" s="60"/>
      <c r="PY218" s="60"/>
      <c r="PZ218" s="60"/>
      <c r="QA218" s="110"/>
      <c r="QB218" s="169">
        <f t="shared" si="1906"/>
        <v>0</v>
      </c>
      <c r="QC218" s="60"/>
      <c r="QD218" s="60"/>
      <c r="QE218" s="60"/>
      <c r="QF218" s="60"/>
      <c r="QG218" s="60"/>
      <c r="QH218" s="60"/>
      <c r="QI218" s="60"/>
      <c r="QJ218" s="60"/>
      <c r="QK218" s="60"/>
      <c r="QL218" s="60"/>
      <c r="QM218" s="61"/>
      <c r="QN218" s="60"/>
      <c r="QO218" s="60"/>
      <c r="QP218" s="60"/>
      <c r="QQ218" s="110"/>
      <c r="QR218" s="169">
        <f t="shared" si="1907"/>
        <v>0</v>
      </c>
      <c r="QS218" s="60"/>
      <c r="QT218" s="60"/>
      <c r="QU218" s="60"/>
      <c r="QV218" s="60"/>
      <c r="QW218" s="60"/>
      <c r="QX218" s="60"/>
      <c r="QY218" s="60"/>
      <c r="QZ218" s="60"/>
      <c r="RA218" s="60"/>
      <c r="RB218" s="60"/>
      <c r="RC218" s="61"/>
      <c r="RD218" s="60"/>
      <c r="RE218" s="60"/>
      <c r="RF218" s="60"/>
      <c r="RG218" s="60"/>
      <c r="RH218" s="60"/>
      <c r="RI218" s="60"/>
      <c r="RJ218" s="60"/>
      <c r="RK218" s="60"/>
      <c r="RL218" s="60"/>
      <c r="RM218" s="60"/>
      <c r="RN218" s="60"/>
      <c r="RO218" s="60"/>
      <c r="RP218" s="60"/>
      <c r="RQ218" s="110"/>
      <c r="RR218" s="173"/>
      <c r="RS218" s="169">
        <f t="shared" si="1908"/>
        <v>0</v>
      </c>
      <c r="RT218" s="60"/>
      <c r="RU218" s="60"/>
      <c r="RV218" s="60"/>
      <c r="RW218" s="60"/>
      <c r="RX218" s="60"/>
      <c r="RY218" s="60"/>
      <c r="RZ218" s="60"/>
      <c r="SA218" s="60"/>
      <c r="SB218" s="60"/>
      <c r="SC218" s="60"/>
      <c r="SD218" s="61"/>
      <c r="SE218" s="60"/>
      <c r="SF218" s="60"/>
      <c r="SG218" s="60"/>
      <c r="SH218" s="110"/>
      <c r="SI218" s="169">
        <f t="shared" si="1909"/>
        <v>0</v>
      </c>
      <c r="SJ218" s="60"/>
      <c r="SK218" s="60"/>
      <c r="SL218" s="60"/>
      <c r="SM218" s="60"/>
      <c r="SN218" s="60"/>
      <c r="SO218" s="60"/>
      <c r="SP218" s="60"/>
      <c r="SQ218" s="60"/>
      <c r="SR218" s="60"/>
      <c r="SS218" s="60"/>
      <c r="ST218" s="61"/>
      <c r="SU218" s="60"/>
      <c r="SV218" s="60"/>
      <c r="SW218" s="60"/>
      <c r="SX218" s="110"/>
      <c r="SY218" s="169">
        <f t="shared" si="1910"/>
        <v>0</v>
      </c>
      <c r="SZ218" s="60"/>
      <c r="TA218" s="60"/>
      <c r="TB218" s="60"/>
      <c r="TC218" s="60"/>
      <c r="TD218" s="60"/>
      <c r="TE218" s="60"/>
      <c r="TF218" s="60"/>
      <c r="TG218" s="60"/>
      <c r="TH218" s="60"/>
      <c r="TI218" s="60"/>
      <c r="TJ218" s="61"/>
      <c r="TK218" s="60"/>
      <c r="TL218" s="60"/>
      <c r="TM218" s="60"/>
      <c r="TN218" s="110"/>
      <c r="TO218" s="169">
        <f t="shared" si="1911"/>
        <v>0</v>
      </c>
      <c r="TP218" s="60"/>
      <c r="TQ218" s="60"/>
      <c r="TR218" s="60"/>
      <c r="TS218" s="60"/>
      <c r="TT218" s="60"/>
      <c r="TU218" s="60"/>
      <c r="TV218" s="60"/>
      <c r="TW218" s="60"/>
      <c r="TX218" s="60"/>
      <c r="TY218" s="60"/>
      <c r="TZ218" s="61"/>
      <c r="UA218" s="60"/>
      <c r="UB218" s="60"/>
      <c r="UC218" s="60"/>
      <c r="UD218" s="110"/>
      <c r="UE218" s="169">
        <f t="shared" si="1912"/>
        <v>0</v>
      </c>
      <c r="UF218" s="60"/>
      <c r="UG218" s="60"/>
      <c r="UH218" s="60"/>
      <c r="UI218" s="60"/>
      <c r="UJ218" s="60"/>
      <c r="UK218" s="60"/>
      <c r="UL218" s="60"/>
      <c r="UM218" s="60"/>
      <c r="UN218" s="60"/>
      <c r="UO218" s="60"/>
      <c r="UP218" s="61"/>
      <c r="UQ218" s="60"/>
      <c r="UR218" s="60"/>
      <c r="US218" s="60"/>
      <c r="UT218" s="60"/>
      <c r="UU218" s="60"/>
      <c r="UV218" s="60"/>
      <c r="UW218" s="60"/>
      <c r="UX218" s="60"/>
      <c r="UY218" s="60"/>
      <c r="UZ218" s="60"/>
      <c r="VA218" s="60"/>
      <c r="VB218" s="60"/>
      <c r="VC218" s="60"/>
      <c r="VD218" s="110"/>
      <c r="VE218" s="10" t="str">
        <f t="shared" si="1698"/>
        <v>-</v>
      </c>
    </row>
    <row r="219" spans="1:577" ht="20.149999999999999" customHeight="1">
      <c r="A219" s="22"/>
      <c r="B219" s="22"/>
      <c r="C219" s="23">
        <v>62023</v>
      </c>
      <c r="D219" s="24" t="s">
        <v>205</v>
      </c>
      <c r="E219" s="193">
        <f t="shared" si="1880"/>
        <v>0</v>
      </c>
      <c r="F219" s="194"/>
      <c r="G219" s="194"/>
      <c r="H219" s="195"/>
      <c r="I219" s="229"/>
      <c r="J219" s="241">
        <f t="shared" si="1881"/>
        <v>0</v>
      </c>
      <c r="K219" s="61"/>
      <c r="L219" s="60"/>
      <c r="M219" s="60"/>
      <c r="N219" s="60"/>
      <c r="O219" s="60"/>
      <c r="P219" s="60"/>
      <c r="Q219" s="60"/>
      <c r="R219" s="60"/>
      <c r="S219" s="60"/>
      <c r="T219" s="60"/>
      <c r="U219" s="61"/>
      <c r="V219" s="60"/>
      <c r="W219" s="60"/>
      <c r="X219" s="60"/>
      <c r="Y219" s="110"/>
      <c r="Z219" s="169">
        <f t="shared" si="1882"/>
        <v>0</v>
      </c>
      <c r="AA219" s="60"/>
      <c r="AB219" s="60"/>
      <c r="AC219" s="60"/>
      <c r="AD219" s="60"/>
      <c r="AE219" s="60"/>
      <c r="AF219" s="60"/>
      <c r="AG219" s="60"/>
      <c r="AH219" s="60"/>
      <c r="AI219" s="60"/>
      <c r="AJ219" s="60"/>
      <c r="AK219" s="61"/>
      <c r="AL219" s="60"/>
      <c r="AM219" s="60"/>
      <c r="AN219" s="60"/>
      <c r="AO219" s="110"/>
      <c r="AP219" s="169">
        <f t="shared" si="1883"/>
        <v>0</v>
      </c>
      <c r="AQ219" s="60"/>
      <c r="AR219" s="60"/>
      <c r="AS219" s="60"/>
      <c r="AT219" s="60"/>
      <c r="AU219" s="60"/>
      <c r="AV219" s="60"/>
      <c r="AW219" s="60"/>
      <c r="AX219" s="60"/>
      <c r="AY219" s="60"/>
      <c r="AZ219" s="60"/>
      <c r="BA219" s="61"/>
      <c r="BB219" s="60"/>
      <c r="BC219" s="60"/>
      <c r="BD219" s="60"/>
      <c r="BE219" s="110"/>
      <c r="BF219" s="169">
        <f t="shared" si="1884"/>
        <v>0</v>
      </c>
      <c r="BG219" s="60"/>
      <c r="BH219" s="60"/>
      <c r="BI219" s="60"/>
      <c r="BJ219" s="60"/>
      <c r="BK219" s="60"/>
      <c r="BL219" s="60"/>
      <c r="BM219" s="60"/>
      <c r="BN219" s="60"/>
      <c r="BO219" s="60"/>
      <c r="BP219" s="60"/>
      <c r="BQ219" s="61"/>
      <c r="BR219" s="60"/>
      <c r="BS219" s="60"/>
      <c r="BT219" s="60"/>
      <c r="BU219" s="110"/>
      <c r="BV219" s="169">
        <f t="shared" si="1885"/>
        <v>0</v>
      </c>
      <c r="BW219" s="60"/>
      <c r="BX219" s="60"/>
      <c r="BY219" s="60"/>
      <c r="BZ219" s="60"/>
      <c r="CA219" s="60"/>
      <c r="CB219" s="60"/>
      <c r="CC219" s="60"/>
      <c r="CD219" s="60"/>
      <c r="CE219" s="60"/>
      <c r="CF219" s="60"/>
      <c r="CG219" s="61"/>
      <c r="CH219" s="60"/>
      <c r="CI219" s="60"/>
      <c r="CJ219" s="60"/>
      <c r="CK219" s="60"/>
      <c r="CL219" s="60"/>
      <c r="CM219" s="60"/>
      <c r="CN219" s="60"/>
      <c r="CO219" s="60"/>
      <c r="CP219" s="60"/>
      <c r="CQ219" s="60"/>
      <c r="CR219" s="60"/>
      <c r="CS219" s="60"/>
      <c r="CT219" s="60"/>
      <c r="CU219" s="110"/>
      <c r="CV219" s="173"/>
      <c r="CW219" s="169">
        <f t="shared" si="1886"/>
        <v>0</v>
      </c>
      <c r="CX219" s="60"/>
      <c r="CY219" s="60"/>
      <c r="CZ219" s="60"/>
      <c r="DA219" s="60"/>
      <c r="DB219" s="60"/>
      <c r="DC219" s="60"/>
      <c r="DD219" s="60"/>
      <c r="DE219" s="60"/>
      <c r="DF219" s="60"/>
      <c r="DG219" s="60"/>
      <c r="DH219" s="61"/>
      <c r="DI219" s="60"/>
      <c r="DJ219" s="60"/>
      <c r="DK219" s="60"/>
      <c r="DL219" s="110"/>
      <c r="DM219" s="169">
        <f t="shared" si="1887"/>
        <v>0</v>
      </c>
      <c r="DN219" s="60"/>
      <c r="DO219" s="60"/>
      <c r="DP219" s="60"/>
      <c r="DQ219" s="60"/>
      <c r="DR219" s="60"/>
      <c r="DS219" s="60"/>
      <c r="DT219" s="60"/>
      <c r="DU219" s="60"/>
      <c r="DV219" s="60"/>
      <c r="DW219" s="60"/>
      <c r="DX219" s="61"/>
      <c r="DY219" s="60"/>
      <c r="DZ219" s="60"/>
      <c r="EA219" s="60"/>
      <c r="EB219" s="110"/>
      <c r="EC219" s="169">
        <f t="shared" si="1888"/>
        <v>0</v>
      </c>
      <c r="ED219" s="60"/>
      <c r="EE219" s="60"/>
      <c r="EF219" s="60"/>
      <c r="EG219" s="60"/>
      <c r="EH219" s="60"/>
      <c r="EI219" s="60"/>
      <c r="EJ219" s="60"/>
      <c r="EK219" s="60"/>
      <c r="EL219" s="60"/>
      <c r="EM219" s="60"/>
      <c r="EN219" s="61"/>
      <c r="EO219" s="60"/>
      <c r="EP219" s="60"/>
      <c r="EQ219" s="60"/>
      <c r="ER219" s="110"/>
      <c r="ES219" s="169">
        <f t="shared" si="1889"/>
        <v>0</v>
      </c>
      <c r="ET219" s="60"/>
      <c r="EU219" s="60"/>
      <c r="EV219" s="60"/>
      <c r="EW219" s="60"/>
      <c r="EX219" s="60"/>
      <c r="EY219" s="60"/>
      <c r="EZ219" s="60"/>
      <c r="FA219" s="60"/>
      <c r="FB219" s="60"/>
      <c r="FC219" s="60"/>
      <c r="FD219" s="61"/>
      <c r="FE219" s="60"/>
      <c r="FF219" s="60"/>
      <c r="FG219" s="60"/>
      <c r="FH219" s="110"/>
      <c r="FI219" s="169">
        <f t="shared" si="1890"/>
        <v>0</v>
      </c>
      <c r="FJ219" s="60"/>
      <c r="FK219" s="60"/>
      <c r="FL219" s="60"/>
      <c r="FM219" s="60"/>
      <c r="FN219" s="60"/>
      <c r="FO219" s="60"/>
      <c r="FP219" s="60"/>
      <c r="FQ219" s="60"/>
      <c r="FR219" s="60"/>
      <c r="FS219" s="60"/>
      <c r="FT219" s="61"/>
      <c r="FU219" s="60"/>
      <c r="FV219" s="60"/>
      <c r="FW219" s="60"/>
      <c r="FX219" s="110"/>
      <c r="FY219" s="169">
        <f t="shared" si="1891"/>
        <v>0</v>
      </c>
      <c r="FZ219" s="60"/>
      <c r="GA219" s="60"/>
      <c r="GB219" s="60"/>
      <c r="GC219" s="60"/>
      <c r="GD219" s="60"/>
      <c r="GE219" s="60"/>
      <c r="GF219" s="60"/>
      <c r="GG219" s="60"/>
      <c r="GH219" s="60"/>
      <c r="GI219" s="60"/>
      <c r="GJ219" s="61"/>
      <c r="GK219" s="60"/>
      <c r="GL219" s="60"/>
      <c r="GM219" s="60"/>
      <c r="GN219" s="110"/>
      <c r="GO219" s="169">
        <f t="shared" si="1892"/>
        <v>0</v>
      </c>
      <c r="GP219" s="60"/>
      <c r="GQ219" s="60"/>
      <c r="GR219" s="60"/>
      <c r="GS219" s="60"/>
      <c r="GT219" s="60"/>
      <c r="GU219" s="60"/>
      <c r="GV219" s="60"/>
      <c r="GW219" s="60"/>
      <c r="GX219" s="60"/>
      <c r="GY219" s="60"/>
      <c r="GZ219" s="61"/>
      <c r="HA219" s="60"/>
      <c r="HB219" s="60"/>
      <c r="HC219" s="60"/>
      <c r="HD219" s="60"/>
      <c r="HE219" s="60"/>
      <c r="HF219" s="60"/>
      <c r="HG219" s="60"/>
      <c r="HH219" s="60"/>
      <c r="HI219" s="60"/>
      <c r="HJ219" s="60"/>
      <c r="HK219" s="60"/>
      <c r="HL219" s="60"/>
      <c r="HM219" s="60"/>
      <c r="HN219" s="110"/>
      <c r="HO219" s="172"/>
      <c r="HP219" s="173"/>
      <c r="HQ219" s="169">
        <f t="shared" si="1893"/>
        <v>0</v>
      </c>
      <c r="HR219" s="60"/>
      <c r="HS219" s="60"/>
      <c r="HT219" s="60"/>
      <c r="HU219" s="60"/>
      <c r="HV219" s="60"/>
      <c r="HW219" s="60"/>
      <c r="HX219" s="60"/>
      <c r="HY219" s="60"/>
      <c r="HZ219" s="60"/>
      <c r="IA219" s="60"/>
      <c r="IB219" s="61"/>
      <c r="IC219" s="60"/>
      <c r="ID219" s="60"/>
      <c r="IE219" s="60"/>
      <c r="IF219" s="110"/>
      <c r="IG219" s="169">
        <f t="shared" si="1894"/>
        <v>0</v>
      </c>
      <c r="IH219" s="60"/>
      <c r="II219" s="60"/>
      <c r="IJ219" s="60"/>
      <c r="IK219" s="60"/>
      <c r="IL219" s="60"/>
      <c r="IM219" s="60"/>
      <c r="IN219" s="60"/>
      <c r="IO219" s="60"/>
      <c r="IP219" s="60"/>
      <c r="IQ219" s="60"/>
      <c r="IR219" s="61"/>
      <c r="IS219" s="60"/>
      <c r="IT219" s="60"/>
      <c r="IU219" s="60"/>
      <c r="IV219" s="110"/>
      <c r="IW219" s="169">
        <f t="shared" si="1895"/>
        <v>0</v>
      </c>
      <c r="IX219" s="60"/>
      <c r="IY219" s="60"/>
      <c r="IZ219" s="60"/>
      <c r="JA219" s="60"/>
      <c r="JB219" s="60"/>
      <c r="JC219" s="60"/>
      <c r="JD219" s="60"/>
      <c r="JE219" s="60"/>
      <c r="JF219" s="60"/>
      <c r="JG219" s="60"/>
      <c r="JH219" s="61"/>
      <c r="JI219" s="60"/>
      <c r="JJ219" s="60"/>
      <c r="JK219" s="60"/>
      <c r="JL219" s="110"/>
      <c r="JM219" s="169">
        <f t="shared" si="1896"/>
        <v>0</v>
      </c>
      <c r="JN219" s="60"/>
      <c r="JO219" s="60"/>
      <c r="JP219" s="60"/>
      <c r="JQ219" s="60"/>
      <c r="JR219" s="60"/>
      <c r="JS219" s="60"/>
      <c r="JT219" s="60"/>
      <c r="JU219" s="60"/>
      <c r="JV219" s="60"/>
      <c r="JW219" s="60"/>
      <c r="JX219" s="61"/>
      <c r="JY219" s="60"/>
      <c r="JZ219" s="60"/>
      <c r="KA219" s="60"/>
      <c r="KB219" s="110"/>
      <c r="KC219" s="169">
        <f t="shared" si="1897"/>
        <v>0</v>
      </c>
      <c r="KD219" s="60"/>
      <c r="KE219" s="60"/>
      <c r="KF219" s="60"/>
      <c r="KG219" s="60"/>
      <c r="KH219" s="60"/>
      <c r="KI219" s="60"/>
      <c r="KJ219" s="60"/>
      <c r="KK219" s="60"/>
      <c r="KL219" s="60"/>
      <c r="KM219" s="60"/>
      <c r="KN219" s="61"/>
      <c r="KO219" s="60"/>
      <c r="KP219" s="60"/>
      <c r="KQ219" s="60"/>
      <c r="KR219" s="60"/>
      <c r="KS219" s="60"/>
      <c r="KT219" s="60"/>
      <c r="KU219" s="60"/>
      <c r="KV219" s="60"/>
      <c r="KW219" s="60"/>
      <c r="KX219" s="60"/>
      <c r="KY219" s="60"/>
      <c r="KZ219" s="60"/>
      <c r="LA219" s="60"/>
      <c r="LB219" s="110"/>
      <c r="LC219" s="173"/>
      <c r="LD219" s="169">
        <f t="shared" si="1898"/>
        <v>0</v>
      </c>
      <c r="LE219" s="60"/>
      <c r="LF219" s="60"/>
      <c r="LG219" s="60"/>
      <c r="LH219" s="60"/>
      <c r="LI219" s="60"/>
      <c r="LJ219" s="60"/>
      <c r="LK219" s="60"/>
      <c r="LL219" s="60"/>
      <c r="LM219" s="60"/>
      <c r="LN219" s="60"/>
      <c r="LO219" s="61"/>
      <c r="LP219" s="60"/>
      <c r="LQ219" s="60"/>
      <c r="LR219" s="60"/>
      <c r="LS219" s="110"/>
      <c r="LT219" s="169">
        <f t="shared" si="1899"/>
        <v>0</v>
      </c>
      <c r="LU219" s="60"/>
      <c r="LV219" s="60"/>
      <c r="LW219" s="60"/>
      <c r="LX219" s="60"/>
      <c r="LY219" s="60"/>
      <c r="LZ219" s="60"/>
      <c r="MA219" s="60"/>
      <c r="MB219" s="60"/>
      <c r="MC219" s="60"/>
      <c r="MD219" s="60"/>
      <c r="ME219" s="61"/>
      <c r="MF219" s="60"/>
      <c r="MG219" s="60"/>
      <c r="MH219" s="60"/>
      <c r="MI219" s="110"/>
      <c r="MJ219" s="169">
        <f t="shared" si="1900"/>
        <v>0</v>
      </c>
      <c r="MK219" s="60"/>
      <c r="ML219" s="60"/>
      <c r="MM219" s="60"/>
      <c r="MN219" s="60"/>
      <c r="MO219" s="60"/>
      <c r="MP219" s="60"/>
      <c r="MQ219" s="60"/>
      <c r="MR219" s="60"/>
      <c r="MS219" s="60"/>
      <c r="MT219" s="60"/>
      <c r="MU219" s="61"/>
      <c r="MV219" s="60"/>
      <c r="MW219" s="60"/>
      <c r="MX219" s="60"/>
      <c r="MY219" s="110"/>
      <c r="MZ219" s="169">
        <f t="shared" si="1901"/>
        <v>0</v>
      </c>
      <c r="NA219" s="60"/>
      <c r="NB219" s="60"/>
      <c r="NC219" s="60"/>
      <c r="ND219" s="60"/>
      <c r="NE219" s="60"/>
      <c r="NF219" s="60"/>
      <c r="NG219" s="60"/>
      <c r="NH219" s="60"/>
      <c r="NI219" s="60"/>
      <c r="NJ219" s="60"/>
      <c r="NK219" s="61"/>
      <c r="NL219" s="60"/>
      <c r="NM219" s="60"/>
      <c r="NN219" s="60"/>
      <c r="NO219" s="110"/>
      <c r="NP219" s="169">
        <f t="shared" si="1902"/>
        <v>0</v>
      </c>
      <c r="NQ219" s="60"/>
      <c r="NR219" s="60"/>
      <c r="NS219" s="60"/>
      <c r="NT219" s="60"/>
      <c r="NU219" s="60"/>
      <c r="NV219" s="60"/>
      <c r="NW219" s="60"/>
      <c r="NX219" s="60"/>
      <c r="NY219" s="60"/>
      <c r="NZ219" s="60"/>
      <c r="OA219" s="61"/>
      <c r="OB219" s="60"/>
      <c r="OC219" s="60"/>
      <c r="OD219" s="60"/>
      <c r="OE219" s="110"/>
      <c r="OF219" s="169">
        <f t="shared" si="1903"/>
        <v>0</v>
      </c>
      <c r="OG219" s="60"/>
      <c r="OH219" s="60"/>
      <c r="OI219" s="60"/>
      <c r="OJ219" s="60"/>
      <c r="OK219" s="60"/>
      <c r="OL219" s="60"/>
      <c r="OM219" s="60"/>
      <c r="ON219" s="60"/>
      <c r="OO219" s="60"/>
      <c r="OP219" s="60"/>
      <c r="OQ219" s="61"/>
      <c r="OR219" s="60"/>
      <c r="OS219" s="60"/>
      <c r="OT219" s="60"/>
      <c r="OU219" s="110"/>
      <c r="OV219" s="169">
        <f t="shared" si="1904"/>
        <v>0</v>
      </c>
      <c r="OW219" s="60"/>
      <c r="OX219" s="60"/>
      <c r="OY219" s="60"/>
      <c r="OZ219" s="60"/>
      <c r="PA219" s="60"/>
      <c r="PB219" s="60"/>
      <c r="PC219" s="60"/>
      <c r="PD219" s="60"/>
      <c r="PE219" s="60"/>
      <c r="PF219" s="60"/>
      <c r="PG219" s="61"/>
      <c r="PH219" s="60"/>
      <c r="PI219" s="60"/>
      <c r="PJ219" s="60"/>
      <c r="PK219" s="110"/>
      <c r="PL219" s="169">
        <f t="shared" si="1905"/>
        <v>0</v>
      </c>
      <c r="PM219" s="60"/>
      <c r="PN219" s="60"/>
      <c r="PO219" s="60"/>
      <c r="PP219" s="60"/>
      <c r="PQ219" s="60"/>
      <c r="PR219" s="60"/>
      <c r="PS219" s="60"/>
      <c r="PT219" s="60"/>
      <c r="PU219" s="60"/>
      <c r="PV219" s="60"/>
      <c r="PW219" s="61"/>
      <c r="PX219" s="60"/>
      <c r="PY219" s="60"/>
      <c r="PZ219" s="60"/>
      <c r="QA219" s="110"/>
      <c r="QB219" s="169">
        <f t="shared" si="1906"/>
        <v>0</v>
      </c>
      <c r="QC219" s="60"/>
      <c r="QD219" s="60"/>
      <c r="QE219" s="60"/>
      <c r="QF219" s="60"/>
      <c r="QG219" s="60"/>
      <c r="QH219" s="60"/>
      <c r="QI219" s="60"/>
      <c r="QJ219" s="60"/>
      <c r="QK219" s="60"/>
      <c r="QL219" s="60"/>
      <c r="QM219" s="61"/>
      <c r="QN219" s="60"/>
      <c r="QO219" s="60"/>
      <c r="QP219" s="60"/>
      <c r="QQ219" s="110"/>
      <c r="QR219" s="169">
        <f t="shared" si="1907"/>
        <v>0</v>
      </c>
      <c r="QS219" s="60"/>
      <c r="QT219" s="60"/>
      <c r="QU219" s="60"/>
      <c r="QV219" s="60"/>
      <c r="QW219" s="60"/>
      <c r="QX219" s="60"/>
      <c r="QY219" s="60"/>
      <c r="QZ219" s="60"/>
      <c r="RA219" s="60"/>
      <c r="RB219" s="60"/>
      <c r="RC219" s="61"/>
      <c r="RD219" s="60"/>
      <c r="RE219" s="60"/>
      <c r="RF219" s="60"/>
      <c r="RG219" s="60"/>
      <c r="RH219" s="60"/>
      <c r="RI219" s="60"/>
      <c r="RJ219" s="60"/>
      <c r="RK219" s="60"/>
      <c r="RL219" s="60"/>
      <c r="RM219" s="60"/>
      <c r="RN219" s="60"/>
      <c r="RO219" s="60"/>
      <c r="RP219" s="60"/>
      <c r="RQ219" s="110"/>
      <c r="RR219" s="173"/>
      <c r="RS219" s="169">
        <f t="shared" si="1908"/>
        <v>0</v>
      </c>
      <c r="RT219" s="60"/>
      <c r="RU219" s="60"/>
      <c r="RV219" s="60"/>
      <c r="RW219" s="60"/>
      <c r="RX219" s="60"/>
      <c r="RY219" s="60"/>
      <c r="RZ219" s="60"/>
      <c r="SA219" s="60"/>
      <c r="SB219" s="60"/>
      <c r="SC219" s="60"/>
      <c r="SD219" s="61"/>
      <c r="SE219" s="60"/>
      <c r="SF219" s="60"/>
      <c r="SG219" s="60"/>
      <c r="SH219" s="110"/>
      <c r="SI219" s="169">
        <f t="shared" si="1909"/>
        <v>0</v>
      </c>
      <c r="SJ219" s="60"/>
      <c r="SK219" s="60"/>
      <c r="SL219" s="60"/>
      <c r="SM219" s="60"/>
      <c r="SN219" s="60"/>
      <c r="SO219" s="60"/>
      <c r="SP219" s="60"/>
      <c r="SQ219" s="60"/>
      <c r="SR219" s="60"/>
      <c r="SS219" s="60"/>
      <c r="ST219" s="61"/>
      <c r="SU219" s="60"/>
      <c r="SV219" s="60"/>
      <c r="SW219" s="60"/>
      <c r="SX219" s="110"/>
      <c r="SY219" s="169">
        <f t="shared" si="1910"/>
        <v>0</v>
      </c>
      <c r="SZ219" s="60"/>
      <c r="TA219" s="60"/>
      <c r="TB219" s="60"/>
      <c r="TC219" s="60"/>
      <c r="TD219" s="60"/>
      <c r="TE219" s="60"/>
      <c r="TF219" s="60"/>
      <c r="TG219" s="60"/>
      <c r="TH219" s="60"/>
      <c r="TI219" s="60"/>
      <c r="TJ219" s="61"/>
      <c r="TK219" s="60"/>
      <c r="TL219" s="60"/>
      <c r="TM219" s="60"/>
      <c r="TN219" s="110"/>
      <c r="TO219" s="169">
        <f t="shared" si="1911"/>
        <v>0</v>
      </c>
      <c r="TP219" s="60"/>
      <c r="TQ219" s="60"/>
      <c r="TR219" s="60"/>
      <c r="TS219" s="60"/>
      <c r="TT219" s="60"/>
      <c r="TU219" s="60"/>
      <c r="TV219" s="60"/>
      <c r="TW219" s="60"/>
      <c r="TX219" s="60"/>
      <c r="TY219" s="60"/>
      <c r="TZ219" s="61"/>
      <c r="UA219" s="60"/>
      <c r="UB219" s="60"/>
      <c r="UC219" s="60"/>
      <c r="UD219" s="110"/>
      <c r="UE219" s="169">
        <f t="shared" si="1912"/>
        <v>0</v>
      </c>
      <c r="UF219" s="60"/>
      <c r="UG219" s="60"/>
      <c r="UH219" s="60"/>
      <c r="UI219" s="60"/>
      <c r="UJ219" s="60"/>
      <c r="UK219" s="60"/>
      <c r="UL219" s="60"/>
      <c r="UM219" s="60"/>
      <c r="UN219" s="60"/>
      <c r="UO219" s="60"/>
      <c r="UP219" s="61"/>
      <c r="UQ219" s="60"/>
      <c r="UR219" s="60"/>
      <c r="US219" s="60"/>
      <c r="UT219" s="60"/>
      <c r="UU219" s="60"/>
      <c r="UV219" s="60"/>
      <c r="UW219" s="60"/>
      <c r="UX219" s="60"/>
      <c r="UY219" s="60"/>
      <c r="UZ219" s="60"/>
      <c r="VA219" s="60"/>
      <c r="VB219" s="60"/>
      <c r="VC219" s="60"/>
      <c r="VD219" s="110"/>
      <c r="VE219" s="10" t="str">
        <f t="shared" si="1698"/>
        <v>-</v>
      </c>
    </row>
    <row r="220" spans="1:577" ht="20.149999999999999" customHeight="1">
      <c r="A220" s="22"/>
      <c r="B220" s="22"/>
      <c r="C220" s="23">
        <v>62024</v>
      </c>
      <c r="D220" s="24" t="s">
        <v>206</v>
      </c>
      <c r="E220" s="193">
        <f t="shared" si="1880"/>
        <v>0</v>
      </c>
      <c r="F220" s="194"/>
      <c r="G220" s="194"/>
      <c r="H220" s="195"/>
      <c r="I220" s="229"/>
      <c r="J220" s="241">
        <f t="shared" si="1881"/>
        <v>0</v>
      </c>
      <c r="K220" s="61"/>
      <c r="L220" s="60"/>
      <c r="M220" s="60"/>
      <c r="N220" s="60"/>
      <c r="O220" s="60"/>
      <c r="P220" s="60"/>
      <c r="Q220" s="60"/>
      <c r="R220" s="60"/>
      <c r="S220" s="60"/>
      <c r="T220" s="60"/>
      <c r="U220" s="61"/>
      <c r="V220" s="60"/>
      <c r="W220" s="60"/>
      <c r="X220" s="60"/>
      <c r="Y220" s="110"/>
      <c r="Z220" s="169">
        <f t="shared" si="1882"/>
        <v>0</v>
      </c>
      <c r="AA220" s="60"/>
      <c r="AB220" s="60"/>
      <c r="AC220" s="60"/>
      <c r="AD220" s="60"/>
      <c r="AE220" s="60"/>
      <c r="AF220" s="60"/>
      <c r="AG220" s="60"/>
      <c r="AH220" s="60"/>
      <c r="AI220" s="60"/>
      <c r="AJ220" s="60"/>
      <c r="AK220" s="61"/>
      <c r="AL220" s="60"/>
      <c r="AM220" s="60"/>
      <c r="AN220" s="60"/>
      <c r="AO220" s="110"/>
      <c r="AP220" s="169">
        <f t="shared" si="1883"/>
        <v>0</v>
      </c>
      <c r="AQ220" s="60"/>
      <c r="AR220" s="60"/>
      <c r="AS220" s="60"/>
      <c r="AT220" s="60"/>
      <c r="AU220" s="60"/>
      <c r="AV220" s="60"/>
      <c r="AW220" s="60"/>
      <c r="AX220" s="60"/>
      <c r="AY220" s="60"/>
      <c r="AZ220" s="60"/>
      <c r="BA220" s="61"/>
      <c r="BB220" s="60"/>
      <c r="BC220" s="60"/>
      <c r="BD220" s="60"/>
      <c r="BE220" s="110"/>
      <c r="BF220" s="169">
        <f t="shared" si="1884"/>
        <v>0</v>
      </c>
      <c r="BG220" s="60"/>
      <c r="BH220" s="60"/>
      <c r="BI220" s="60"/>
      <c r="BJ220" s="60"/>
      <c r="BK220" s="60"/>
      <c r="BL220" s="60"/>
      <c r="BM220" s="60"/>
      <c r="BN220" s="60"/>
      <c r="BO220" s="60"/>
      <c r="BP220" s="60"/>
      <c r="BQ220" s="61"/>
      <c r="BR220" s="60"/>
      <c r="BS220" s="60"/>
      <c r="BT220" s="60"/>
      <c r="BU220" s="110"/>
      <c r="BV220" s="169">
        <f t="shared" si="1885"/>
        <v>0</v>
      </c>
      <c r="BW220" s="60"/>
      <c r="BX220" s="60"/>
      <c r="BY220" s="60"/>
      <c r="BZ220" s="60"/>
      <c r="CA220" s="60"/>
      <c r="CB220" s="60"/>
      <c r="CC220" s="60"/>
      <c r="CD220" s="60"/>
      <c r="CE220" s="60"/>
      <c r="CF220" s="60"/>
      <c r="CG220" s="61"/>
      <c r="CH220" s="60"/>
      <c r="CI220" s="60"/>
      <c r="CJ220" s="60"/>
      <c r="CK220" s="60"/>
      <c r="CL220" s="60"/>
      <c r="CM220" s="60"/>
      <c r="CN220" s="60"/>
      <c r="CO220" s="60"/>
      <c r="CP220" s="60"/>
      <c r="CQ220" s="60"/>
      <c r="CR220" s="60"/>
      <c r="CS220" s="60"/>
      <c r="CT220" s="60"/>
      <c r="CU220" s="110"/>
      <c r="CV220" s="173"/>
      <c r="CW220" s="169">
        <f t="shared" si="1886"/>
        <v>0</v>
      </c>
      <c r="CX220" s="60"/>
      <c r="CY220" s="60"/>
      <c r="CZ220" s="60"/>
      <c r="DA220" s="60"/>
      <c r="DB220" s="60"/>
      <c r="DC220" s="60"/>
      <c r="DD220" s="60"/>
      <c r="DE220" s="60"/>
      <c r="DF220" s="60"/>
      <c r="DG220" s="60"/>
      <c r="DH220" s="61"/>
      <c r="DI220" s="60"/>
      <c r="DJ220" s="60"/>
      <c r="DK220" s="60"/>
      <c r="DL220" s="110"/>
      <c r="DM220" s="169">
        <f t="shared" si="1887"/>
        <v>0</v>
      </c>
      <c r="DN220" s="60"/>
      <c r="DO220" s="60"/>
      <c r="DP220" s="60"/>
      <c r="DQ220" s="60"/>
      <c r="DR220" s="60"/>
      <c r="DS220" s="60"/>
      <c r="DT220" s="60"/>
      <c r="DU220" s="60"/>
      <c r="DV220" s="60"/>
      <c r="DW220" s="60"/>
      <c r="DX220" s="61"/>
      <c r="DY220" s="60"/>
      <c r="DZ220" s="60"/>
      <c r="EA220" s="60"/>
      <c r="EB220" s="110"/>
      <c r="EC220" s="169">
        <f t="shared" si="1888"/>
        <v>0</v>
      </c>
      <c r="ED220" s="60"/>
      <c r="EE220" s="60"/>
      <c r="EF220" s="60"/>
      <c r="EG220" s="60"/>
      <c r="EH220" s="60"/>
      <c r="EI220" s="60"/>
      <c r="EJ220" s="60"/>
      <c r="EK220" s="60"/>
      <c r="EL220" s="60"/>
      <c r="EM220" s="60"/>
      <c r="EN220" s="61"/>
      <c r="EO220" s="60"/>
      <c r="EP220" s="60"/>
      <c r="EQ220" s="60"/>
      <c r="ER220" s="110"/>
      <c r="ES220" s="169">
        <f t="shared" si="1889"/>
        <v>0</v>
      </c>
      <c r="ET220" s="60"/>
      <c r="EU220" s="60"/>
      <c r="EV220" s="60"/>
      <c r="EW220" s="60"/>
      <c r="EX220" s="60"/>
      <c r="EY220" s="60"/>
      <c r="EZ220" s="60"/>
      <c r="FA220" s="60"/>
      <c r="FB220" s="60"/>
      <c r="FC220" s="60"/>
      <c r="FD220" s="61"/>
      <c r="FE220" s="60"/>
      <c r="FF220" s="60"/>
      <c r="FG220" s="60"/>
      <c r="FH220" s="110"/>
      <c r="FI220" s="169">
        <f t="shared" si="1890"/>
        <v>0</v>
      </c>
      <c r="FJ220" s="60"/>
      <c r="FK220" s="60"/>
      <c r="FL220" s="60"/>
      <c r="FM220" s="60"/>
      <c r="FN220" s="60"/>
      <c r="FO220" s="60"/>
      <c r="FP220" s="60"/>
      <c r="FQ220" s="60"/>
      <c r="FR220" s="60"/>
      <c r="FS220" s="60"/>
      <c r="FT220" s="61"/>
      <c r="FU220" s="60"/>
      <c r="FV220" s="60"/>
      <c r="FW220" s="60"/>
      <c r="FX220" s="110"/>
      <c r="FY220" s="169">
        <f t="shared" si="1891"/>
        <v>0</v>
      </c>
      <c r="FZ220" s="60"/>
      <c r="GA220" s="60"/>
      <c r="GB220" s="60"/>
      <c r="GC220" s="60"/>
      <c r="GD220" s="60"/>
      <c r="GE220" s="60"/>
      <c r="GF220" s="60"/>
      <c r="GG220" s="60"/>
      <c r="GH220" s="60"/>
      <c r="GI220" s="60"/>
      <c r="GJ220" s="61"/>
      <c r="GK220" s="60"/>
      <c r="GL220" s="60"/>
      <c r="GM220" s="60"/>
      <c r="GN220" s="110"/>
      <c r="GO220" s="169">
        <f t="shared" si="1892"/>
        <v>0</v>
      </c>
      <c r="GP220" s="60"/>
      <c r="GQ220" s="60"/>
      <c r="GR220" s="60"/>
      <c r="GS220" s="60"/>
      <c r="GT220" s="60"/>
      <c r="GU220" s="60"/>
      <c r="GV220" s="60"/>
      <c r="GW220" s="60"/>
      <c r="GX220" s="60"/>
      <c r="GY220" s="60"/>
      <c r="GZ220" s="61"/>
      <c r="HA220" s="60"/>
      <c r="HB220" s="60"/>
      <c r="HC220" s="60"/>
      <c r="HD220" s="60"/>
      <c r="HE220" s="60"/>
      <c r="HF220" s="60"/>
      <c r="HG220" s="60"/>
      <c r="HH220" s="60"/>
      <c r="HI220" s="60"/>
      <c r="HJ220" s="60"/>
      <c r="HK220" s="60"/>
      <c r="HL220" s="60"/>
      <c r="HM220" s="60"/>
      <c r="HN220" s="110"/>
      <c r="HO220" s="172"/>
      <c r="HP220" s="173"/>
      <c r="HQ220" s="169">
        <f t="shared" si="1893"/>
        <v>0</v>
      </c>
      <c r="HR220" s="60"/>
      <c r="HS220" s="60"/>
      <c r="HT220" s="60"/>
      <c r="HU220" s="60"/>
      <c r="HV220" s="60"/>
      <c r="HW220" s="60"/>
      <c r="HX220" s="60"/>
      <c r="HY220" s="60"/>
      <c r="HZ220" s="60"/>
      <c r="IA220" s="60"/>
      <c r="IB220" s="61"/>
      <c r="IC220" s="60"/>
      <c r="ID220" s="60"/>
      <c r="IE220" s="60"/>
      <c r="IF220" s="110"/>
      <c r="IG220" s="169">
        <f t="shared" si="1894"/>
        <v>0</v>
      </c>
      <c r="IH220" s="60"/>
      <c r="II220" s="60"/>
      <c r="IJ220" s="60"/>
      <c r="IK220" s="60"/>
      <c r="IL220" s="60"/>
      <c r="IM220" s="60"/>
      <c r="IN220" s="60"/>
      <c r="IO220" s="60"/>
      <c r="IP220" s="60"/>
      <c r="IQ220" s="60"/>
      <c r="IR220" s="61"/>
      <c r="IS220" s="60"/>
      <c r="IT220" s="60"/>
      <c r="IU220" s="60"/>
      <c r="IV220" s="110"/>
      <c r="IW220" s="169">
        <f t="shared" si="1895"/>
        <v>0</v>
      </c>
      <c r="IX220" s="60"/>
      <c r="IY220" s="60"/>
      <c r="IZ220" s="60"/>
      <c r="JA220" s="60"/>
      <c r="JB220" s="60"/>
      <c r="JC220" s="60"/>
      <c r="JD220" s="60"/>
      <c r="JE220" s="60"/>
      <c r="JF220" s="60"/>
      <c r="JG220" s="60"/>
      <c r="JH220" s="61"/>
      <c r="JI220" s="60"/>
      <c r="JJ220" s="60"/>
      <c r="JK220" s="60"/>
      <c r="JL220" s="110"/>
      <c r="JM220" s="169">
        <f t="shared" si="1896"/>
        <v>0</v>
      </c>
      <c r="JN220" s="60"/>
      <c r="JO220" s="60"/>
      <c r="JP220" s="60"/>
      <c r="JQ220" s="60"/>
      <c r="JR220" s="60"/>
      <c r="JS220" s="60"/>
      <c r="JT220" s="60"/>
      <c r="JU220" s="60"/>
      <c r="JV220" s="60"/>
      <c r="JW220" s="60"/>
      <c r="JX220" s="61"/>
      <c r="JY220" s="60"/>
      <c r="JZ220" s="60"/>
      <c r="KA220" s="60"/>
      <c r="KB220" s="110"/>
      <c r="KC220" s="169">
        <f t="shared" si="1897"/>
        <v>0</v>
      </c>
      <c r="KD220" s="60"/>
      <c r="KE220" s="60"/>
      <c r="KF220" s="60"/>
      <c r="KG220" s="60"/>
      <c r="KH220" s="60"/>
      <c r="KI220" s="60"/>
      <c r="KJ220" s="60"/>
      <c r="KK220" s="60"/>
      <c r="KL220" s="60"/>
      <c r="KM220" s="60"/>
      <c r="KN220" s="61"/>
      <c r="KO220" s="60"/>
      <c r="KP220" s="60"/>
      <c r="KQ220" s="60"/>
      <c r="KR220" s="60"/>
      <c r="KS220" s="60"/>
      <c r="KT220" s="60"/>
      <c r="KU220" s="60"/>
      <c r="KV220" s="60"/>
      <c r="KW220" s="60"/>
      <c r="KX220" s="60"/>
      <c r="KY220" s="60"/>
      <c r="KZ220" s="60"/>
      <c r="LA220" s="60"/>
      <c r="LB220" s="110"/>
      <c r="LC220" s="173"/>
      <c r="LD220" s="169">
        <f t="shared" si="1898"/>
        <v>0</v>
      </c>
      <c r="LE220" s="60"/>
      <c r="LF220" s="60"/>
      <c r="LG220" s="60"/>
      <c r="LH220" s="60"/>
      <c r="LI220" s="60"/>
      <c r="LJ220" s="60"/>
      <c r="LK220" s="60"/>
      <c r="LL220" s="60"/>
      <c r="LM220" s="60"/>
      <c r="LN220" s="60"/>
      <c r="LO220" s="61"/>
      <c r="LP220" s="60"/>
      <c r="LQ220" s="60"/>
      <c r="LR220" s="60"/>
      <c r="LS220" s="110"/>
      <c r="LT220" s="169">
        <f t="shared" si="1899"/>
        <v>0</v>
      </c>
      <c r="LU220" s="60"/>
      <c r="LV220" s="60"/>
      <c r="LW220" s="60"/>
      <c r="LX220" s="60"/>
      <c r="LY220" s="60"/>
      <c r="LZ220" s="60"/>
      <c r="MA220" s="60"/>
      <c r="MB220" s="60"/>
      <c r="MC220" s="60"/>
      <c r="MD220" s="60"/>
      <c r="ME220" s="61"/>
      <c r="MF220" s="60"/>
      <c r="MG220" s="60"/>
      <c r="MH220" s="60"/>
      <c r="MI220" s="110"/>
      <c r="MJ220" s="169">
        <f t="shared" si="1900"/>
        <v>0</v>
      </c>
      <c r="MK220" s="60"/>
      <c r="ML220" s="60"/>
      <c r="MM220" s="60"/>
      <c r="MN220" s="60"/>
      <c r="MO220" s="60"/>
      <c r="MP220" s="60"/>
      <c r="MQ220" s="60"/>
      <c r="MR220" s="60"/>
      <c r="MS220" s="60"/>
      <c r="MT220" s="60"/>
      <c r="MU220" s="61"/>
      <c r="MV220" s="60"/>
      <c r="MW220" s="60"/>
      <c r="MX220" s="60"/>
      <c r="MY220" s="110"/>
      <c r="MZ220" s="169">
        <f t="shared" si="1901"/>
        <v>0</v>
      </c>
      <c r="NA220" s="60"/>
      <c r="NB220" s="60"/>
      <c r="NC220" s="60"/>
      <c r="ND220" s="60"/>
      <c r="NE220" s="60"/>
      <c r="NF220" s="60"/>
      <c r="NG220" s="60"/>
      <c r="NH220" s="60"/>
      <c r="NI220" s="60"/>
      <c r="NJ220" s="60"/>
      <c r="NK220" s="61"/>
      <c r="NL220" s="60"/>
      <c r="NM220" s="60"/>
      <c r="NN220" s="60"/>
      <c r="NO220" s="110"/>
      <c r="NP220" s="169">
        <f t="shared" si="1902"/>
        <v>0</v>
      </c>
      <c r="NQ220" s="60"/>
      <c r="NR220" s="60"/>
      <c r="NS220" s="60"/>
      <c r="NT220" s="60"/>
      <c r="NU220" s="60"/>
      <c r="NV220" s="60"/>
      <c r="NW220" s="60"/>
      <c r="NX220" s="60"/>
      <c r="NY220" s="60"/>
      <c r="NZ220" s="60"/>
      <c r="OA220" s="61"/>
      <c r="OB220" s="60"/>
      <c r="OC220" s="60"/>
      <c r="OD220" s="60"/>
      <c r="OE220" s="110"/>
      <c r="OF220" s="169">
        <f t="shared" si="1903"/>
        <v>0</v>
      </c>
      <c r="OG220" s="60"/>
      <c r="OH220" s="60"/>
      <c r="OI220" s="60"/>
      <c r="OJ220" s="60"/>
      <c r="OK220" s="60"/>
      <c r="OL220" s="60"/>
      <c r="OM220" s="60"/>
      <c r="ON220" s="60"/>
      <c r="OO220" s="60"/>
      <c r="OP220" s="60"/>
      <c r="OQ220" s="61"/>
      <c r="OR220" s="60"/>
      <c r="OS220" s="60"/>
      <c r="OT220" s="60"/>
      <c r="OU220" s="110"/>
      <c r="OV220" s="169">
        <f t="shared" si="1904"/>
        <v>0</v>
      </c>
      <c r="OW220" s="60"/>
      <c r="OX220" s="60"/>
      <c r="OY220" s="60"/>
      <c r="OZ220" s="60"/>
      <c r="PA220" s="60"/>
      <c r="PB220" s="60"/>
      <c r="PC220" s="60"/>
      <c r="PD220" s="60"/>
      <c r="PE220" s="60"/>
      <c r="PF220" s="60"/>
      <c r="PG220" s="61"/>
      <c r="PH220" s="60"/>
      <c r="PI220" s="60"/>
      <c r="PJ220" s="60"/>
      <c r="PK220" s="110"/>
      <c r="PL220" s="169">
        <f t="shared" si="1905"/>
        <v>0</v>
      </c>
      <c r="PM220" s="60"/>
      <c r="PN220" s="60"/>
      <c r="PO220" s="60"/>
      <c r="PP220" s="60"/>
      <c r="PQ220" s="60"/>
      <c r="PR220" s="60"/>
      <c r="PS220" s="60"/>
      <c r="PT220" s="60"/>
      <c r="PU220" s="60"/>
      <c r="PV220" s="60"/>
      <c r="PW220" s="61"/>
      <c r="PX220" s="60"/>
      <c r="PY220" s="60"/>
      <c r="PZ220" s="60"/>
      <c r="QA220" s="110"/>
      <c r="QB220" s="169">
        <f t="shared" si="1906"/>
        <v>0</v>
      </c>
      <c r="QC220" s="60"/>
      <c r="QD220" s="60"/>
      <c r="QE220" s="60"/>
      <c r="QF220" s="60"/>
      <c r="QG220" s="60"/>
      <c r="QH220" s="60"/>
      <c r="QI220" s="60"/>
      <c r="QJ220" s="60"/>
      <c r="QK220" s="60"/>
      <c r="QL220" s="60"/>
      <c r="QM220" s="61"/>
      <c r="QN220" s="60"/>
      <c r="QO220" s="60"/>
      <c r="QP220" s="60"/>
      <c r="QQ220" s="110"/>
      <c r="QR220" s="169">
        <f t="shared" si="1907"/>
        <v>0</v>
      </c>
      <c r="QS220" s="60"/>
      <c r="QT220" s="60"/>
      <c r="QU220" s="60"/>
      <c r="QV220" s="60"/>
      <c r="QW220" s="60"/>
      <c r="QX220" s="60"/>
      <c r="QY220" s="60"/>
      <c r="QZ220" s="60"/>
      <c r="RA220" s="60"/>
      <c r="RB220" s="60"/>
      <c r="RC220" s="61"/>
      <c r="RD220" s="60"/>
      <c r="RE220" s="60"/>
      <c r="RF220" s="60"/>
      <c r="RG220" s="60"/>
      <c r="RH220" s="60"/>
      <c r="RI220" s="60"/>
      <c r="RJ220" s="60"/>
      <c r="RK220" s="60"/>
      <c r="RL220" s="60"/>
      <c r="RM220" s="60"/>
      <c r="RN220" s="60"/>
      <c r="RO220" s="60"/>
      <c r="RP220" s="60"/>
      <c r="RQ220" s="110"/>
      <c r="RR220" s="173"/>
      <c r="RS220" s="169">
        <f t="shared" si="1908"/>
        <v>0</v>
      </c>
      <c r="RT220" s="60"/>
      <c r="RU220" s="60"/>
      <c r="RV220" s="60"/>
      <c r="RW220" s="60"/>
      <c r="RX220" s="60"/>
      <c r="RY220" s="60"/>
      <c r="RZ220" s="60"/>
      <c r="SA220" s="60"/>
      <c r="SB220" s="60"/>
      <c r="SC220" s="60"/>
      <c r="SD220" s="61"/>
      <c r="SE220" s="60"/>
      <c r="SF220" s="60"/>
      <c r="SG220" s="60"/>
      <c r="SH220" s="110"/>
      <c r="SI220" s="169">
        <f t="shared" si="1909"/>
        <v>0</v>
      </c>
      <c r="SJ220" s="60"/>
      <c r="SK220" s="60"/>
      <c r="SL220" s="60"/>
      <c r="SM220" s="60"/>
      <c r="SN220" s="60"/>
      <c r="SO220" s="60"/>
      <c r="SP220" s="60"/>
      <c r="SQ220" s="60"/>
      <c r="SR220" s="60"/>
      <c r="SS220" s="60"/>
      <c r="ST220" s="61"/>
      <c r="SU220" s="60"/>
      <c r="SV220" s="60"/>
      <c r="SW220" s="60"/>
      <c r="SX220" s="110"/>
      <c r="SY220" s="169">
        <f t="shared" si="1910"/>
        <v>0</v>
      </c>
      <c r="SZ220" s="60"/>
      <c r="TA220" s="60"/>
      <c r="TB220" s="60"/>
      <c r="TC220" s="60"/>
      <c r="TD220" s="60"/>
      <c r="TE220" s="60"/>
      <c r="TF220" s="60"/>
      <c r="TG220" s="60"/>
      <c r="TH220" s="60"/>
      <c r="TI220" s="60"/>
      <c r="TJ220" s="61"/>
      <c r="TK220" s="60"/>
      <c r="TL220" s="60"/>
      <c r="TM220" s="60"/>
      <c r="TN220" s="110"/>
      <c r="TO220" s="169">
        <f t="shared" si="1911"/>
        <v>0</v>
      </c>
      <c r="TP220" s="60"/>
      <c r="TQ220" s="60"/>
      <c r="TR220" s="60"/>
      <c r="TS220" s="60"/>
      <c r="TT220" s="60"/>
      <c r="TU220" s="60"/>
      <c r="TV220" s="60"/>
      <c r="TW220" s="60"/>
      <c r="TX220" s="60"/>
      <c r="TY220" s="60"/>
      <c r="TZ220" s="61"/>
      <c r="UA220" s="60"/>
      <c r="UB220" s="60"/>
      <c r="UC220" s="60"/>
      <c r="UD220" s="110"/>
      <c r="UE220" s="169">
        <f t="shared" si="1912"/>
        <v>0</v>
      </c>
      <c r="UF220" s="60"/>
      <c r="UG220" s="60"/>
      <c r="UH220" s="60"/>
      <c r="UI220" s="60"/>
      <c r="UJ220" s="60"/>
      <c r="UK220" s="60"/>
      <c r="UL220" s="60"/>
      <c r="UM220" s="60"/>
      <c r="UN220" s="60"/>
      <c r="UO220" s="60"/>
      <c r="UP220" s="61"/>
      <c r="UQ220" s="60"/>
      <c r="UR220" s="60"/>
      <c r="US220" s="60"/>
      <c r="UT220" s="60"/>
      <c r="UU220" s="60"/>
      <c r="UV220" s="60"/>
      <c r="UW220" s="60"/>
      <c r="UX220" s="60"/>
      <c r="UY220" s="60"/>
      <c r="UZ220" s="60"/>
      <c r="VA220" s="60"/>
      <c r="VB220" s="60"/>
      <c r="VC220" s="60"/>
      <c r="VD220" s="110"/>
      <c r="VE220" s="10" t="str">
        <f t="shared" si="1698"/>
        <v>-</v>
      </c>
    </row>
    <row r="221" spans="1:577" ht="20.149999999999999" customHeight="1">
      <c r="A221" s="22"/>
      <c r="B221" s="22"/>
      <c r="C221" s="23">
        <v>62025</v>
      </c>
      <c r="D221" s="24" t="s">
        <v>207</v>
      </c>
      <c r="E221" s="193">
        <f t="shared" si="1880"/>
        <v>0</v>
      </c>
      <c r="F221" s="194"/>
      <c r="G221" s="194"/>
      <c r="H221" s="195"/>
      <c r="I221" s="229"/>
      <c r="J221" s="241">
        <f t="shared" si="1881"/>
        <v>0</v>
      </c>
      <c r="K221" s="61"/>
      <c r="L221" s="60"/>
      <c r="M221" s="60"/>
      <c r="N221" s="60"/>
      <c r="O221" s="60"/>
      <c r="P221" s="60"/>
      <c r="Q221" s="60"/>
      <c r="R221" s="60"/>
      <c r="S221" s="60"/>
      <c r="T221" s="60"/>
      <c r="U221" s="61"/>
      <c r="V221" s="60"/>
      <c r="W221" s="60"/>
      <c r="X221" s="60"/>
      <c r="Y221" s="110"/>
      <c r="Z221" s="169">
        <f t="shared" si="1882"/>
        <v>0</v>
      </c>
      <c r="AA221" s="60"/>
      <c r="AB221" s="60"/>
      <c r="AC221" s="60"/>
      <c r="AD221" s="60"/>
      <c r="AE221" s="60"/>
      <c r="AF221" s="60"/>
      <c r="AG221" s="60"/>
      <c r="AH221" s="60"/>
      <c r="AI221" s="60"/>
      <c r="AJ221" s="60"/>
      <c r="AK221" s="61"/>
      <c r="AL221" s="60"/>
      <c r="AM221" s="60"/>
      <c r="AN221" s="60"/>
      <c r="AO221" s="110"/>
      <c r="AP221" s="169">
        <f t="shared" si="1883"/>
        <v>0</v>
      </c>
      <c r="AQ221" s="60"/>
      <c r="AR221" s="60"/>
      <c r="AS221" s="60"/>
      <c r="AT221" s="60"/>
      <c r="AU221" s="60"/>
      <c r="AV221" s="60"/>
      <c r="AW221" s="60"/>
      <c r="AX221" s="60"/>
      <c r="AY221" s="60"/>
      <c r="AZ221" s="60"/>
      <c r="BA221" s="61"/>
      <c r="BB221" s="60"/>
      <c r="BC221" s="60"/>
      <c r="BD221" s="60"/>
      <c r="BE221" s="110"/>
      <c r="BF221" s="169">
        <f t="shared" si="1884"/>
        <v>0</v>
      </c>
      <c r="BG221" s="60"/>
      <c r="BH221" s="60"/>
      <c r="BI221" s="60"/>
      <c r="BJ221" s="60"/>
      <c r="BK221" s="60"/>
      <c r="BL221" s="60"/>
      <c r="BM221" s="60"/>
      <c r="BN221" s="60"/>
      <c r="BO221" s="60"/>
      <c r="BP221" s="60"/>
      <c r="BQ221" s="61"/>
      <c r="BR221" s="60"/>
      <c r="BS221" s="60"/>
      <c r="BT221" s="60"/>
      <c r="BU221" s="110"/>
      <c r="BV221" s="169">
        <f t="shared" si="1885"/>
        <v>0</v>
      </c>
      <c r="BW221" s="60"/>
      <c r="BX221" s="60"/>
      <c r="BY221" s="60"/>
      <c r="BZ221" s="60"/>
      <c r="CA221" s="60"/>
      <c r="CB221" s="60"/>
      <c r="CC221" s="60"/>
      <c r="CD221" s="60"/>
      <c r="CE221" s="60"/>
      <c r="CF221" s="60"/>
      <c r="CG221" s="61"/>
      <c r="CH221" s="60"/>
      <c r="CI221" s="60"/>
      <c r="CJ221" s="60"/>
      <c r="CK221" s="60"/>
      <c r="CL221" s="60"/>
      <c r="CM221" s="60"/>
      <c r="CN221" s="60"/>
      <c r="CO221" s="60"/>
      <c r="CP221" s="60"/>
      <c r="CQ221" s="60"/>
      <c r="CR221" s="60"/>
      <c r="CS221" s="60"/>
      <c r="CT221" s="60"/>
      <c r="CU221" s="110"/>
      <c r="CV221" s="173"/>
      <c r="CW221" s="169">
        <f t="shared" si="1886"/>
        <v>0</v>
      </c>
      <c r="CX221" s="60"/>
      <c r="CY221" s="60"/>
      <c r="CZ221" s="60"/>
      <c r="DA221" s="60"/>
      <c r="DB221" s="60"/>
      <c r="DC221" s="60"/>
      <c r="DD221" s="60"/>
      <c r="DE221" s="60"/>
      <c r="DF221" s="60"/>
      <c r="DG221" s="60"/>
      <c r="DH221" s="61"/>
      <c r="DI221" s="60"/>
      <c r="DJ221" s="60"/>
      <c r="DK221" s="60"/>
      <c r="DL221" s="110"/>
      <c r="DM221" s="169">
        <f t="shared" si="1887"/>
        <v>0</v>
      </c>
      <c r="DN221" s="60"/>
      <c r="DO221" s="60"/>
      <c r="DP221" s="60"/>
      <c r="DQ221" s="60"/>
      <c r="DR221" s="60"/>
      <c r="DS221" s="60"/>
      <c r="DT221" s="60"/>
      <c r="DU221" s="60"/>
      <c r="DV221" s="60"/>
      <c r="DW221" s="60"/>
      <c r="DX221" s="61"/>
      <c r="DY221" s="60"/>
      <c r="DZ221" s="60"/>
      <c r="EA221" s="60"/>
      <c r="EB221" s="110"/>
      <c r="EC221" s="169">
        <f t="shared" si="1888"/>
        <v>0</v>
      </c>
      <c r="ED221" s="60"/>
      <c r="EE221" s="60"/>
      <c r="EF221" s="60"/>
      <c r="EG221" s="60"/>
      <c r="EH221" s="60"/>
      <c r="EI221" s="60"/>
      <c r="EJ221" s="60"/>
      <c r="EK221" s="60"/>
      <c r="EL221" s="60"/>
      <c r="EM221" s="60"/>
      <c r="EN221" s="61"/>
      <c r="EO221" s="60"/>
      <c r="EP221" s="60"/>
      <c r="EQ221" s="60"/>
      <c r="ER221" s="110"/>
      <c r="ES221" s="169">
        <f t="shared" si="1889"/>
        <v>0</v>
      </c>
      <c r="ET221" s="60"/>
      <c r="EU221" s="60"/>
      <c r="EV221" s="60"/>
      <c r="EW221" s="60"/>
      <c r="EX221" s="60"/>
      <c r="EY221" s="60"/>
      <c r="EZ221" s="60"/>
      <c r="FA221" s="60"/>
      <c r="FB221" s="60"/>
      <c r="FC221" s="60"/>
      <c r="FD221" s="61"/>
      <c r="FE221" s="60"/>
      <c r="FF221" s="60"/>
      <c r="FG221" s="60"/>
      <c r="FH221" s="110"/>
      <c r="FI221" s="169">
        <f t="shared" si="1890"/>
        <v>0</v>
      </c>
      <c r="FJ221" s="60"/>
      <c r="FK221" s="60"/>
      <c r="FL221" s="60"/>
      <c r="FM221" s="60"/>
      <c r="FN221" s="60"/>
      <c r="FO221" s="60"/>
      <c r="FP221" s="60"/>
      <c r="FQ221" s="60"/>
      <c r="FR221" s="60"/>
      <c r="FS221" s="60"/>
      <c r="FT221" s="61"/>
      <c r="FU221" s="60"/>
      <c r="FV221" s="60"/>
      <c r="FW221" s="60"/>
      <c r="FX221" s="110"/>
      <c r="FY221" s="169">
        <f t="shared" si="1891"/>
        <v>0</v>
      </c>
      <c r="FZ221" s="60"/>
      <c r="GA221" s="60"/>
      <c r="GB221" s="60"/>
      <c r="GC221" s="60"/>
      <c r="GD221" s="60"/>
      <c r="GE221" s="60"/>
      <c r="GF221" s="60"/>
      <c r="GG221" s="60"/>
      <c r="GH221" s="60"/>
      <c r="GI221" s="60"/>
      <c r="GJ221" s="61"/>
      <c r="GK221" s="60"/>
      <c r="GL221" s="60"/>
      <c r="GM221" s="60"/>
      <c r="GN221" s="110"/>
      <c r="GO221" s="169">
        <f t="shared" si="1892"/>
        <v>0</v>
      </c>
      <c r="GP221" s="60"/>
      <c r="GQ221" s="60"/>
      <c r="GR221" s="60"/>
      <c r="GS221" s="60"/>
      <c r="GT221" s="60"/>
      <c r="GU221" s="60"/>
      <c r="GV221" s="60"/>
      <c r="GW221" s="60"/>
      <c r="GX221" s="60"/>
      <c r="GY221" s="60"/>
      <c r="GZ221" s="61"/>
      <c r="HA221" s="60"/>
      <c r="HB221" s="60"/>
      <c r="HC221" s="60"/>
      <c r="HD221" s="60"/>
      <c r="HE221" s="60"/>
      <c r="HF221" s="60"/>
      <c r="HG221" s="60"/>
      <c r="HH221" s="60"/>
      <c r="HI221" s="60"/>
      <c r="HJ221" s="60"/>
      <c r="HK221" s="60"/>
      <c r="HL221" s="60"/>
      <c r="HM221" s="60"/>
      <c r="HN221" s="110"/>
      <c r="HO221" s="172"/>
      <c r="HP221" s="173"/>
      <c r="HQ221" s="169">
        <f t="shared" si="1893"/>
        <v>0</v>
      </c>
      <c r="HR221" s="60"/>
      <c r="HS221" s="60"/>
      <c r="HT221" s="60"/>
      <c r="HU221" s="60"/>
      <c r="HV221" s="60"/>
      <c r="HW221" s="60"/>
      <c r="HX221" s="60"/>
      <c r="HY221" s="60"/>
      <c r="HZ221" s="60"/>
      <c r="IA221" s="60"/>
      <c r="IB221" s="61"/>
      <c r="IC221" s="60"/>
      <c r="ID221" s="60"/>
      <c r="IE221" s="60"/>
      <c r="IF221" s="110"/>
      <c r="IG221" s="169">
        <f t="shared" si="1894"/>
        <v>0</v>
      </c>
      <c r="IH221" s="60"/>
      <c r="II221" s="60"/>
      <c r="IJ221" s="60"/>
      <c r="IK221" s="60"/>
      <c r="IL221" s="60"/>
      <c r="IM221" s="60"/>
      <c r="IN221" s="60"/>
      <c r="IO221" s="60"/>
      <c r="IP221" s="60"/>
      <c r="IQ221" s="60"/>
      <c r="IR221" s="61"/>
      <c r="IS221" s="60"/>
      <c r="IT221" s="60"/>
      <c r="IU221" s="60"/>
      <c r="IV221" s="110"/>
      <c r="IW221" s="169">
        <f t="shared" si="1895"/>
        <v>0</v>
      </c>
      <c r="IX221" s="60"/>
      <c r="IY221" s="60"/>
      <c r="IZ221" s="60"/>
      <c r="JA221" s="60"/>
      <c r="JB221" s="60"/>
      <c r="JC221" s="60"/>
      <c r="JD221" s="60"/>
      <c r="JE221" s="60"/>
      <c r="JF221" s="60"/>
      <c r="JG221" s="60"/>
      <c r="JH221" s="61"/>
      <c r="JI221" s="60"/>
      <c r="JJ221" s="60"/>
      <c r="JK221" s="60"/>
      <c r="JL221" s="110"/>
      <c r="JM221" s="169">
        <f t="shared" si="1896"/>
        <v>0</v>
      </c>
      <c r="JN221" s="60"/>
      <c r="JO221" s="60"/>
      <c r="JP221" s="60"/>
      <c r="JQ221" s="60"/>
      <c r="JR221" s="60"/>
      <c r="JS221" s="60"/>
      <c r="JT221" s="60"/>
      <c r="JU221" s="60"/>
      <c r="JV221" s="60"/>
      <c r="JW221" s="60"/>
      <c r="JX221" s="61"/>
      <c r="JY221" s="60"/>
      <c r="JZ221" s="60"/>
      <c r="KA221" s="60"/>
      <c r="KB221" s="110"/>
      <c r="KC221" s="169">
        <f t="shared" si="1897"/>
        <v>0</v>
      </c>
      <c r="KD221" s="60"/>
      <c r="KE221" s="60"/>
      <c r="KF221" s="60"/>
      <c r="KG221" s="60"/>
      <c r="KH221" s="60"/>
      <c r="KI221" s="60"/>
      <c r="KJ221" s="60"/>
      <c r="KK221" s="60"/>
      <c r="KL221" s="60"/>
      <c r="KM221" s="60"/>
      <c r="KN221" s="61"/>
      <c r="KO221" s="60"/>
      <c r="KP221" s="60"/>
      <c r="KQ221" s="60"/>
      <c r="KR221" s="60"/>
      <c r="KS221" s="60"/>
      <c r="KT221" s="60"/>
      <c r="KU221" s="60"/>
      <c r="KV221" s="60"/>
      <c r="KW221" s="60"/>
      <c r="KX221" s="60"/>
      <c r="KY221" s="60"/>
      <c r="KZ221" s="60"/>
      <c r="LA221" s="60"/>
      <c r="LB221" s="110"/>
      <c r="LC221" s="173"/>
      <c r="LD221" s="169">
        <f t="shared" si="1898"/>
        <v>0</v>
      </c>
      <c r="LE221" s="60"/>
      <c r="LF221" s="60"/>
      <c r="LG221" s="60"/>
      <c r="LH221" s="60"/>
      <c r="LI221" s="60"/>
      <c r="LJ221" s="60"/>
      <c r="LK221" s="60"/>
      <c r="LL221" s="60"/>
      <c r="LM221" s="60"/>
      <c r="LN221" s="60"/>
      <c r="LO221" s="61"/>
      <c r="LP221" s="60"/>
      <c r="LQ221" s="60"/>
      <c r="LR221" s="60"/>
      <c r="LS221" s="110"/>
      <c r="LT221" s="169">
        <f t="shared" si="1899"/>
        <v>0</v>
      </c>
      <c r="LU221" s="60"/>
      <c r="LV221" s="60"/>
      <c r="LW221" s="60"/>
      <c r="LX221" s="60"/>
      <c r="LY221" s="60"/>
      <c r="LZ221" s="60"/>
      <c r="MA221" s="60"/>
      <c r="MB221" s="60"/>
      <c r="MC221" s="60"/>
      <c r="MD221" s="60"/>
      <c r="ME221" s="61"/>
      <c r="MF221" s="60"/>
      <c r="MG221" s="60"/>
      <c r="MH221" s="60"/>
      <c r="MI221" s="110"/>
      <c r="MJ221" s="169">
        <f t="shared" si="1900"/>
        <v>0</v>
      </c>
      <c r="MK221" s="60"/>
      <c r="ML221" s="60"/>
      <c r="MM221" s="60"/>
      <c r="MN221" s="60"/>
      <c r="MO221" s="60"/>
      <c r="MP221" s="60"/>
      <c r="MQ221" s="60"/>
      <c r="MR221" s="60"/>
      <c r="MS221" s="60"/>
      <c r="MT221" s="60"/>
      <c r="MU221" s="61"/>
      <c r="MV221" s="60"/>
      <c r="MW221" s="60"/>
      <c r="MX221" s="60"/>
      <c r="MY221" s="110"/>
      <c r="MZ221" s="169">
        <f t="shared" si="1901"/>
        <v>0</v>
      </c>
      <c r="NA221" s="60"/>
      <c r="NB221" s="60"/>
      <c r="NC221" s="60"/>
      <c r="ND221" s="60"/>
      <c r="NE221" s="60"/>
      <c r="NF221" s="60"/>
      <c r="NG221" s="60"/>
      <c r="NH221" s="60"/>
      <c r="NI221" s="60"/>
      <c r="NJ221" s="60"/>
      <c r="NK221" s="61"/>
      <c r="NL221" s="60"/>
      <c r="NM221" s="60"/>
      <c r="NN221" s="60"/>
      <c r="NO221" s="110"/>
      <c r="NP221" s="169">
        <f t="shared" si="1902"/>
        <v>0</v>
      </c>
      <c r="NQ221" s="60"/>
      <c r="NR221" s="60"/>
      <c r="NS221" s="60"/>
      <c r="NT221" s="60"/>
      <c r="NU221" s="60"/>
      <c r="NV221" s="60"/>
      <c r="NW221" s="60"/>
      <c r="NX221" s="60"/>
      <c r="NY221" s="60"/>
      <c r="NZ221" s="60"/>
      <c r="OA221" s="61"/>
      <c r="OB221" s="60"/>
      <c r="OC221" s="60"/>
      <c r="OD221" s="60"/>
      <c r="OE221" s="110"/>
      <c r="OF221" s="169">
        <f t="shared" si="1903"/>
        <v>0</v>
      </c>
      <c r="OG221" s="60"/>
      <c r="OH221" s="60"/>
      <c r="OI221" s="60"/>
      <c r="OJ221" s="60"/>
      <c r="OK221" s="60"/>
      <c r="OL221" s="60"/>
      <c r="OM221" s="60"/>
      <c r="ON221" s="60"/>
      <c r="OO221" s="60"/>
      <c r="OP221" s="60"/>
      <c r="OQ221" s="61"/>
      <c r="OR221" s="60"/>
      <c r="OS221" s="60"/>
      <c r="OT221" s="60"/>
      <c r="OU221" s="110"/>
      <c r="OV221" s="169">
        <f t="shared" si="1904"/>
        <v>0</v>
      </c>
      <c r="OW221" s="60"/>
      <c r="OX221" s="60"/>
      <c r="OY221" s="60"/>
      <c r="OZ221" s="60"/>
      <c r="PA221" s="60"/>
      <c r="PB221" s="60"/>
      <c r="PC221" s="60"/>
      <c r="PD221" s="60"/>
      <c r="PE221" s="60"/>
      <c r="PF221" s="60"/>
      <c r="PG221" s="61"/>
      <c r="PH221" s="60"/>
      <c r="PI221" s="60"/>
      <c r="PJ221" s="60"/>
      <c r="PK221" s="110"/>
      <c r="PL221" s="169">
        <f t="shared" si="1905"/>
        <v>0</v>
      </c>
      <c r="PM221" s="60"/>
      <c r="PN221" s="60"/>
      <c r="PO221" s="60"/>
      <c r="PP221" s="60"/>
      <c r="PQ221" s="60"/>
      <c r="PR221" s="60"/>
      <c r="PS221" s="60"/>
      <c r="PT221" s="60"/>
      <c r="PU221" s="60"/>
      <c r="PV221" s="60"/>
      <c r="PW221" s="61"/>
      <c r="PX221" s="60"/>
      <c r="PY221" s="60"/>
      <c r="PZ221" s="60"/>
      <c r="QA221" s="110"/>
      <c r="QB221" s="169">
        <f t="shared" si="1906"/>
        <v>0</v>
      </c>
      <c r="QC221" s="60"/>
      <c r="QD221" s="60"/>
      <c r="QE221" s="60"/>
      <c r="QF221" s="60"/>
      <c r="QG221" s="60"/>
      <c r="QH221" s="60"/>
      <c r="QI221" s="60"/>
      <c r="QJ221" s="60"/>
      <c r="QK221" s="60"/>
      <c r="QL221" s="60"/>
      <c r="QM221" s="61"/>
      <c r="QN221" s="60"/>
      <c r="QO221" s="60"/>
      <c r="QP221" s="60"/>
      <c r="QQ221" s="110"/>
      <c r="QR221" s="169">
        <f t="shared" si="1907"/>
        <v>0</v>
      </c>
      <c r="QS221" s="60"/>
      <c r="QT221" s="60"/>
      <c r="QU221" s="60"/>
      <c r="QV221" s="60"/>
      <c r="QW221" s="60"/>
      <c r="QX221" s="60"/>
      <c r="QY221" s="60"/>
      <c r="QZ221" s="60"/>
      <c r="RA221" s="60"/>
      <c r="RB221" s="60"/>
      <c r="RC221" s="61"/>
      <c r="RD221" s="60"/>
      <c r="RE221" s="60"/>
      <c r="RF221" s="60"/>
      <c r="RG221" s="60"/>
      <c r="RH221" s="60"/>
      <c r="RI221" s="60"/>
      <c r="RJ221" s="60"/>
      <c r="RK221" s="60"/>
      <c r="RL221" s="60"/>
      <c r="RM221" s="60"/>
      <c r="RN221" s="60"/>
      <c r="RO221" s="60"/>
      <c r="RP221" s="60"/>
      <c r="RQ221" s="110"/>
      <c r="RR221" s="173"/>
      <c r="RS221" s="169">
        <f t="shared" si="1908"/>
        <v>0</v>
      </c>
      <c r="RT221" s="60"/>
      <c r="RU221" s="60"/>
      <c r="RV221" s="60"/>
      <c r="RW221" s="60"/>
      <c r="RX221" s="60"/>
      <c r="RY221" s="60"/>
      <c r="RZ221" s="60"/>
      <c r="SA221" s="60"/>
      <c r="SB221" s="60"/>
      <c r="SC221" s="60"/>
      <c r="SD221" s="61"/>
      <c r="SE221" s="60"/>
      <c r="SF221" s="60"/>
      <c r="SG221" s="60"/>
      <c r="SH221" s="110"/>
      <c r="SI221" s="169">
        <f t="shared" si="1909"/>
        <v>0</v>
      </c>
      <c r="SJ221" s="60"/>
      <c r="SK221" s="60"/>
      <c r="SL221" s="60"/>
      <c r="SM221" s="60"/>
      <c r="SN221" s="60"/>
      <c r="SO221" s="60"/>
      <c r="SP221" s="60"/>
      <c r="SQ221" s="60"/>
      <c r="SR221" s="60"/>
      <c r="SS221" s="60"/>
      <c r="ST221" s="61"/>
      <c r="SU221" s="60"/>
      <c r="SV221" s="60"/>
      <c r="SW221" s="60"/>
      <c r="SX221" s="110"/>
      <c r="SY221" s="169">
        <f t="shared" si="1910"/>
        <v>0</v>
      </c>
      <c r="SZ221" s="60"/>
      <c r="TA221" s="60"/>
      <c r="TB221" s="60"/>
      <c r="TC221" s="60"/>
      <c r="TD221" s="60"/>
      <c r="TE221" s="60"/>
      <c r="TF221" s="60"/>
      <c r="TG221" s="60"/>
      <c r="TH221" s="60"/>
      <c r="TI221" s="60"/>
      <c r="TJ221" s="61"/>
      <c r="TK221" s="60"/>
      <c r="TL221" s="60"/>
      <c r="TM221" s="60"/>
      <c r="TN221" s="110"/>
      <c r="TO221" s="169">
        <f t="shared" si="1911"/>
        <v>0</v>
      </c>
      <c r="TP221" s="60"/>
      <c r="TQ221" s="60"/>
      <c r="TR221" s="60"/>
      <c r="TS221" s="60"/>
      <c r="TT221" s="60"/>
      <c r="TU221" s="60"/>
      <c r="TV221" s="60"/>
      <c r="TW221" s="60"/>
      <c r="TX221" s="60"/>
      <c r="TY221" s="60"/>
      <c r="TZ221" s="61"/>
      <c r="UA221" s="60"/>
      <c r="UB221" s="60"/>
      <c r="UC221" s="60"/>
      <c r="UD221" s="110"/>
      <c r="UE221" s="169">
        <f t="shared" si="1912"/>
        <v>0</v>
      </c>
      <c r="UF221" s="60"/>
      <c r="UG221" s="60"/>
      <c r="UH221" s="60"/>
      <c r="UI221" s="60"/>
      <c r="UJ221" s="60"/>
      <c r="UK221" s="60"/>
      <c r="UL221" s="60"/>
      <c r="UM221" s="60"/>
      <c r="UN221" s="60"/>
      <c r="UO221" s="60"/>
      <c r="UP221" s="61"/>
      <c r="UQ221" s="60"/>
      <c r="UR221" s="60"/>
      <c r="US221" s="60"/>
      <c r="UT221" s="60"/>
      <c r="UU221" s="60"/>
      <c r="UV221" s="60"/>
      <c r="UW221" s="60"/>
      <c r="UX221" s="60"/>
      <c r="UY221" s="60"/>
      <c r="UZ221" s="60"/>
      <c r="VA221" s="60"/>
      <c r="VB221" s="60"/>
      <c r="VC221" s="60"/>
      <c r="VD221" s="110"/>
      <c r="VE221" s="10" t="str">
        <f t="shared" si="1698"/>
        <v>-</v>
      </c>
    </row>
    <row r="222" spans="1:577" ht="20.149999999999999" customHeight="1">
      <c r="A222" s="22"/>
      <c r="B222" s="22"/>
      <c r="C222" s="23">
        <v>62026</v>
      </c>
      <c r="D222" s="24" t="s">
        <v>208</v>
      </c>
      <c r="E222" s="193">
        <f t="shared" si="1880"/>
        <v>0</v>
      </c>
      <c r="F222" s="194"/>
      <c r="G222" s="194"/>
      <c r="H222" s="195"/>
      <c r="I222" s="229"/>
      <c r="J222" s="241">
        <f t="shared" si="1881"/>
        <v>0</v>
      </c>
      <c r="K222" s="61"/>
      <c r="L222" s="60"/>
      <c r="M222" s="60"/>
      <c r="N222" s="60"/>
      <c r="O222" s="60"/>
      <c r="P222" s="60"/>
      <c r="Q222" s="60"/>
      <c r="R222" s="60"/>
      <c r="S222" s="60"/>
      <c r="T222" s="60"/>
      <c r="U222" s="61"/>
      <c r="V222" s="60"/>
      <c r="W222" s="60"/>
      <c r="X222" s="60"/>
      <c r="Y222" s="110"/>
      <c r="Z222" s="169">
        <f t="shared" si="1882"/>
        <v>0</v>
      </c>
      <c r="AA222" s="60"/>
      <c r="AB222" s="60"/>
      <c r="AC222" s="60"/>
      <c r="AD222" s="60"/>
      <c r="AE222" s="60"/>
      <c r="AF222" s="60"/>
      <c r="AG222" s="60"/>
      <c r="AH222" s="60"/>
      <c r="AI222" s="60"/>
      <c r="AJ222" s="60"/>
      <c r="AK222" s="61"/>
      <c r="AL222" s="60"/>
      <c r="AM222" s="60"/>
      <c r="AN222" s="60"/>
      <c r="AO222" s="110"/>
      <c r="AP222" s="169">
        <f t="shared" si="1883"/>
        <v>0</v>
      </c>
      <c r="AQ222" s="60"/>
      <c r="AR222" s="60"/>
      <c r="AS222" s="60"/>
      <c r="AT222" s="60"/>
      <c r="AU222" s="60"/>
      <c r="AV222" s="60"/>
      <c r="AW222" s="60"/>
      <c r="AX222" s="60"/>
      <c r="AY222" s="60"/>
      <c r="AZ222" s="60"/>
      <c r="BA222" s="61"/>
      <c r="BB222" s="60"/>
      <c r="BC222" s="60"/>
      <c r="BD222" s="60"/>
      <c r="BE222" s="110"/>
      <c r="BF222" s="169">
        <f t="shared" si="1884"/>
        <v>0</v>
      </c>
      <c r="BG222" s="60"/>
      <c r="BH222" s="60"/>
      <c r="BI222" s="60"/>
      <c r="BJ222" s="60"/>
      <c r="BK222" s="60"/>
      <c r="BL222" s="60"/>
      <c r="BM222" s="60"/>
      <c r="BN222" s="60"/>
      <c r="BO222" s="60"/>
      <c r="BP222" s="60"/>
      <c r="BQ222" s="61"/>
      <c r="BR222" s="60"/>
      <c r="BS222" s="60"/>
      <c r="BT222" s="60"/>
      <c r="BU222" s="110"/>
      <c r="BV222" s="169">
        <f t="shared" si="1885"/>
        <v>0</v>
      </c>
      <c r="BW222" s="60"/>
      <c r="BX222" s="60"/>
      <c r="BY222" s="60"/>
      <c r="BZ222" s="60"/>
      <c r="CA222" s="60"/>
      <c r="CB222" s="60"/>
      <c r="CC222" s="60"/>
      <c r="CD222" s="60"/>
      <c r="CE222" s="60"/>
      <c r="CF222" s="60"/>
      <c r="CG222" s="61"/>
      <c r="CH222" s="60"/>
      <c r="CI222" s="60"/>
      <c r="CJ222" s="60"/>
      <c r="CK222" s="60"/>
      <c r="CL222" s="60"/>
      <c r="CM222" s="60"/>
      <c r="CN222" s="60"/>
      <c r="CO222" s="60"/>
      <c r="CP222" s="60"/>
      <c r="CQ222" s="60"/>
      <c r="CR222" s="60"/>
      <c r="CS222" s="60"/>
      <c r="CT222" s="60"/>
      <c r="CU222" s="110"/>
      <c r="CV222" s="173"/>
      <c r="CW222" s="169">
        <f t="shared" si="1886"/>
        <v>0</v>
      </c>
      <c r="CX222" s="60"/>
      <c r="CY222" s="60"/>
      <c r="CZ222" s="60"/>
      <c r="DA222" s="60"/>
      <c r="DB222" s="60"/>
      <c r="DC222" s="60"/>
      <c r="DD222" s="60"/>
      <c r="DE222" s="60"/>
      <c r="DF222" s="60"/>
      <c r="DG222" s="60"/>
      <c r="DH222" s="61"/>
      <c r="DI222" s="60"/>
      <c r="DJ222" s="60"/>
      <c r="DK222" s="60"/>
      <c r="DL222" s="110"/>
      <c r="DM222" s="169">
        <f t="shared" si="1887"/>
        <v>0</v>
      </c>
      <c r="DN222" s="60"/>
      <c r="DO222" s="60"/>
      <c r="DP222" s="60"/>
      <c r="DQ222" s="60"/>
      <c r="DR222" s="60"/>
      <c r="DS222" s="60"/>
      <c r="DT222" s="60"/>
      <c r="DU222" s="60"/>
      <c r="DV222" s="60"/>
      <c r="DW222" s="60"/>
      <c r="DX222" s="61"/>
      <c r="DY222" s="60"/>
      <c r="DZ222" s="60"/>
      <c r="EA222" s="60"/>
      <c r="EB222" s="110"/>
      <c r="EC222" s="169">
        <f t="shared" si="1888"/>
        <v>0</v>
      </c>
      <c r="ED222" s="60"/>
      <c r="EE222" s="60"/>
      <c r="EF222" s="60"/>
      <c r="EG222" s="60"/>
      <c r="EH222" s="60"/>
      <c r="EI222" s="60"/>
      <c r="EJ222" s="60"/>
      <c r="EK222" s="60"/>
      <c r="EL222" s="60"/>
      <c r="EM222" s="60"/>
      <c r="EN222" s="61"/>
      <c r="EO222" s="60"/>
      <c r="EP222" s="60"/>
      <c r="EQ222" s="60"/>
      <c r="ER222" s="110"/>
      <c r="ES222" s="169">
        <f t="shared" si="1889"/>
        <v>0</v>
      </c>
      <c r="ET222" s="60"/>
      <c r="EU222" s="60"/>
      <c r="EV222" s="60"/>
      <c r="EW222" s="60"/>
      <c r="EX222" s="60"/>
      <c r="EY222" s="60"/>
      <c r="EZ222" s="60"/>
      <c r="FA222" s="60"/>
      <c r="FB222" s="60"/>
      <c r="FC222" s="60"/>
      <c r="FD222" s="61"/>
      <c r="FE222" s="60"/>
      <c r="FF222" s="60"/>
      <c r="FG222" s="60"/>
      <c r="FH222" s="110"/>
      <c r="FI222" s="169">
        <f t="shared" si="1890"/>
        <v>0</v>
      </c>
      <c r="FJ222" s="60"/>
      <c r="FK222" s="60"/>
      <c r="FL222" s="60"/>
      <c r="FM222" s="60"/>
      <c r="FN222" s="60"/>
      <c r="FO222" s="60"/>
      <c r="FP222" s="60"/>
      <c r="FQ222" s="60"/>
      <c r="FR222" s="60"/>
      <c r="FS222" s="60"/>
      <c r="FT222" s="61"/>
      <c r="FU222" s="60"/>
      <c r="FV222" s="60"/>
      <c r="FW222" s="60"/>
      <c r="FX222" s="110"/>
      <c r="FY222" s="169">
        <f t="shared" si="1891"/>
        <v>0</v>
      </c>
      <c r="FZ222" s="60"/>
      <c r="GA222" s="60"/>
      <c r="GB222" s="60"/>
      <c r="GC222" s="60"/>
      <c r="GD222" s="60"/>
      <c r="GE222" s="60"/>
      <c r="GF222" s="60"/>
      <c r="GG222" s="60"/>
      <c r="GH222" s="60"/>
      <c r="GI222" s="60"/>
      <c r="GJ222" s="61"/>
      <c r="GK222" s="60"/>
      <c r="GL222" s="60"/>
      <c r="GM222" s="60"/>
      <c r="GN222" s="110"/>
      <c r="GO222" s="169">
        <f t="shared" si="1892"/>
        <v>0</v>
      </c>
      <c r="GP222" s="60"/>
      <c r="GQ222" s="60"/>
      <c r="GR222" s="60"/>
      <c r="GS222" s="60"/>
      <c r="GT222" s="60"/>
      <c r="GU222" s="60"/>
      <c r="GV222" s="60"/>
      <c r="GW222" s="60"/>
      <c r="GX222" s="60"/>
      <c r="GY222" s="60"/>
      <c r="GZ222" s="61"/>
      <c r="HA222" s="60"/>
      <c r="HB222" s="60"/>
      <c r="HC222" s="60"/>
      <c r="HD222" s="60"/>
      <c r="HE222" s="60"/>
      <c r="HF222" s="60"/>
      <c r="HG222" s="60"/>
      <c r="HH222" s="60"/>
      <c r="HI222" s="60"/>
      <c r="HJ222" s="60"/>
      <c r="HK222" s="60"/>
      <c r="HL222" s="60"/>
      <c r="HM222" s="60"/>
      <c r="HN222" s="110"/>
      <c r="HO222" s="172"/>
      <c r="HP222" s="173"/>
      <c r="HQ222" s="169">
        <f t="shared" si="1893"/>
        <v>0</v>
      </c>
      <c r="HR222" s="60"/>
      <c r="HS222" s="60"/>
      <c r="HT222" s="60"/>
      <c r="HU222" s="60"/>
      <c r="HV222" s="60"/>
      <c r="HW222" s="60"/>
      <c r="HX222" s="60"/>
      <c r="HY222" s="60"/>
      <c r="HZ222" s="60"/>
      <c r="IA222" s="60"/>
      <c r="IB222" s="61"/>
      <c r="IC222" s="60"/>
      <c r="ID222" s="60"/>
      <c r="IE222" s="60"/>
      <c r="IF222" s="110"/>
      <c r="IG222" s="169">
        <f t="shared" si="1894"/>
        <v>0</v>
      </c>
      <c r="IH222" s="60"/>
      <c r="II222" s="60"/>
      <c r="IJ222" s="60"/>
      <c r="IK222" s="60"/>
      <c r="IL222" s="60"/>
      <c r="IM222" s="60"/>
      <c r="IN222" s="60"/>
      <c r="IO222" s="60"/>
      <c r="IP222" s="60"/>
      <c r="IQ222" s="60"/>
      <c r="IR222" s="61"/>
      <c r="IS222" s="60"/>
      <c r="IT222" s="60"/>
      <c r="IU222" s="60"/>
      <c r="IV222" s="110"/>
      <c r="IW222" s="169">
        <f t="shared" si="1895"/>
        <v>0</v>
      </c>
      <c r="IX222" s="60"/>
      <c r="IY222" s="60"/>
      <c r="IZ222" s="60"/>
      <c r="JA222" s="60"/>
      <c r="JB222" s="60"/>
      <c r="JC222" s="60"/>
      <c r="JD222" s="60"/>
      <c r="JE222" s="60"/>
      <c r="JF222" s="60"/>
      <c r="JG222" s="60"/>
      <c r="JH222" s="61"/>
      <c r="JI222" s="60"/>
      <c r="JJ222" s="60"/>
      <c r="JK222" s="60"/>
      <c r="JL222" s="110"/>
      <c r="JM222" s="169">
        <f t="shared" si="1896"/>
        <v>0</v>
      </c>
      <c r="JN222" s="60"/>
      <c r="JO222" s="60"/>
      <c r="JP222" s="60"/>
      <c r="JQ222" s="60"/>
      <c r="JR222" s="60"/>
      <c r="JS222" s="60"/>
      <c r="JT222" s="60"/>
      <c r="JU222" s="60"/>
      <c r="JV222" s="60"/>
      <c r="JW222" s="60"/>
      <c r="JX222" s="61"/>
      <c r="JY222" s="60"/>
      <c r="JZ222" s="60"/>
      <c r="KA222" s="60"/>
      <c r="KB222" s="110"/>
      <c r="KC222" s="169">
        <f t="shared" si="1897"/>
        <v>0</v>
      </c>
      <c r="KD222" s="60"/>
      <c r="KE222" s="60"/>
      <c r="KF222" s="60"/>
      <c r="KG222" s="60"/>
      <c r="KH222" s="60"/>
      <c r="KI222" s="60"/>
      <c r="KJ222" s="60"/>
      <c r="KK222" s="60"/>
      <c r="KL222" s="60"/>
      <c r="KM222" s="60"/>
      <c r="KN222" s="61"/>
      <c r="KO222" s="60"/>
      <c r="KP222" s="60"/>
      <c r="KQ222" s="60"/>
      <c r="KR222" s="60"/>
      <c r="KS222" s="60"/>
      <c r="KT222" s="60"/>
      <c r="KU222" s="60"/>
      <c r="KV222" s="60"/>
      <c r="KW222" s="60"/>
      <c r="KX222" s="60"/>
      <c r="KY222" s="60"/>
      <c r="KZ222" s="60"/>
      <c r="LA222" s="60"/>
      <c r="LB222" s="110"/>
      <c r="LC222" s="173"/>
      <c r="LD222" s="169">
        <f t="shared" si="1898"/>
        <v>0</v>
      </c>
      <c r="LE222" s="60"/>
      <c r="LF222" s="60"/>
      <c r="LG222" s="60"/>
      <c r="LH222" s="60"/>
      <c r="LI222" s="60"/>
      <c r="LJ222" s="60"/>
      <c r="LK222" s="60"/>
      <c r="LL222" s="60"/>
      <c r="LM222" s="60"/>
      <c r="LN222" s="60"/>
      <c r="LO222" s="61"/>
      <c r="LP222" s="60"/>
      <c r="LQ222" s="60"/>
      <c r="LR222" s="60"/>
      <c r="LS222" s="110"/>
      <c r="LT222" s="169">
        <f t="shared" si="1899"/>
        <v>0</v>
      </c>
      <c r="LU222" s="60"/>
      <c r="LV222" s="60"/>
      <c r="LW222" s="60"/>
      <c r="LX222" s="60"/>
      <c r="LY222" s="60"/>
      <c r="LZ222" s="60"/>
      <c r="MA222" s="60"/>
      <c r="MB222" s="60"/>
      <c r="MC222" s="60"/>
      <c r="MD222" s="60"/>
      <c r="ME222" s="61"/>
      <c r="MF222" s="60"/>
      <c r="MG222" s="60"/>
      <c r="MH222" s="60"/>
      <c r="MI222" s="110"/>
      <c r="MJ222" s="169">
        <f t="shared" si="1900"/>
        <v>0</v>
      </c>
      <c r="MK222" s="60"/>
      <c r="ML222" s="60"/>
      <c r="MM222" s="60"/>
      <c r="MN222" s="60"/>
      <c r="MO222" s="60"/>
      <c r="MP222" s="60"/>
      <c r="MQ222" s="60"/>
      <c r="MR222" s="60"/>
      <c r="MS222" s="60"/>
      <c r="MT222" s="60"/>
      <c r="MU222" s="61"/>
      <c r="MV222" s="60"/>
      <c r="MW222" s="60"/>
      <c r="MX222" s="60"/>
      <c r="MY222" s="110"/>
      <c r="MZ222" s="169">
        <f t="shared" si="1901"/>
        <v>0</v>
      </c>
      <c r="NA222" s="60"/>
      <c r="NB222" s="60"/>
      <c r="NC222" s="60"/>
      <c r="ND222" s="60"/>
      <c r="NE222" s="60"/>
      <c r="NF222" s="60"/>
      <c r="NG222" s="60"/>
      <c r="NH222" s="60"/>
      <c r="NI222" s="60"/>
      <c r="NJ222" s="60"/>
      <c r="NK222" s="61"/>
      <c r="NL222" s="60"/>
      <c r="NM222" s="60"/>
      <c r="NN222" s="60"/>
      <c r="NO222" s="110"/>
      <c r="NP222" s="169">
        <f t="shared" si="1902"/>
        <v>0</v>
      </c>
      <c r="NQ222" s="60"/>
      <c r="NR222" s="60"/>
      <c r="NS222" s="60"/>
      <c r="NT222" s="60"/>
      <c r="NU222" s="60"/>
      <c r="NV222" s="60"/>
      <c r="NW222" s="60"/>
      <c r="NX222" s="60"/>
      <c r="NY222" s="60"/>
      <c r="NZ222" s="60"/>
      <c r="OA222" s="61"/>
      <c r="OB222" s="60"/>
      <c r="OC222" s="60"/>
      <c r="OD222" s="60"/>
      <c r="OE222" s="110"/>
      <c r="OF222" s="169">
        <f t="shared" si="1903"/>
        <v>0</v>
      </c>
      <c r="OG222" s="60"/>
      <c r="OH222" s="60"/>
      <c r="OI222" s="60"/>
      <c r="OJ222" s="60"/>
      <c r="OK222" s="60"/>
      <c r="OL222" s="60"/>
      <c r="OM222" s="60"/>
      <c r="ON222" s="60"/>
      <c r="OO222" s="60"/>
      <c r="OP222" s="60"/>
      <c r="OQ222" s="61"/>
      <c r="OR222" s="60"/>
      <c r="OS222" s="60"/>
      <c r="OT222" s="60"/>
      <c r="OU222" s="110"/>
      <c r="OV222" s="169">
        <f t="shared" si="1904"/>
        <v>0</v>
      </c>
      <c r="OW222" s="60"/>
      <c r="OX222" s="60"/>
      <c r="OY222" s="60"/>
      <c r="OZ222" s="60"/>
      <c r="PA222" s="60"/>
      <c r="PB222" s="60"/>
      <c r="PC222" s="60"/>
      <c r="PD222" s="60"/>
      <c r="PE222" s="60"/>
      <c r="PF222" s="60"/>
      <c r="PG222" s="61"/>
      <c r="PH222" s="60"/>
      <c r="PI222" s="60"/>
      <c r="PJ222" s="60"/>
      <c r="PK222" s="110"/>
      <c r="PL222" s="169">
        <f t="shared" si="1905"/>
        <v>0</v>
      </c>
      <c r="PM222" s="60"/>
      <c r="PN222" s="60"/>
      <c r="PO222" s="60"/>
      <c r="PP222" s="60"/>
      <c r="PQ222" s="60"/>
      <c r="PR222" s="60"/>
      <c r="PS222" s="60"/>
      <c r="PT222" s="60"/>
      <c r="PU222" s="60"/>
      <c r="PV222" s="60"/>
      <c r="PW222" s="61"/>
      <c r="PX222" s="60"/>
      <c r="PY222" s="60"/>
      <c r="PZ222" s="60"/>
      <c r="QA222" s="110"/>
      <c r="QB222" s="169">
        <f t="shared" si="1906"/>
        <v>0</v>
      </c>
      <c r="QC222" s="60"/>
      <c r="QD222" s="60"/>
      <c r="QE222" s="60"/>
      <c r="QF222" s="60"/>
      <c r="QG222" s="60"/>
      <c r="QH222" s="60"/>
      <c r="QI222" s="60"/>
      <c r="QJ222" s="60"/>
      <c r="QK222" s="60"/>
      <c r="QL222" s="60"/>
      <c r="QM222" s="61"/>
      <c r="QN222" s="60"/>
      <c r="QO222" s="60"/>
      <c r="QP222" s="60"/>
      <c r="QQ222" s="110"/>
      <c r="QR222" s="169">
        <f t="shared" si="1907"/>
        <v>0</v>
      </c>
      <c r="QS222" s="60"/>
      <c r="QT222" s="60"/>
      <c r="QU222" s="60"/>
      <c r="QV222" s="60"/>
      <c r="QW222" s="60"/>
      <c r="QX222" s="60"/>
      <c r="QY222" s="60"/>
      <c r="QZ222" s="60"/>
      <c r="RA222" s="60"/>
      <c r="RB222" s="60"/>
      <c r="RC222" s="61"/>
      <c r="RD222" s="60"/>
      <c r="RE222" s="60"/>
      <c r="RF222" s="60"/>
      <c r="RG222" s="60"/>
      <c r="RH222" s="60"/>
      <c r="RI222" s="60"/>
      <c r="RJ222" s="60"/>
      <c r="RK222" s="60"/>
      <c r="RL222" s="60"/>
      <c r="RM222" s="60"/>
      <c r="RN222" s="60"/>
      <c r="RO222" s="60"/>
      <c r="RP222" s="60"/>
      <c r="RQ222" s="110"/>
      <c r="RR222" s="173"/>
      <c r="RS222" s="169">
        <f t="shared" si="1908"/>
        <v>0</v>
      </c>
      <c r="RT222" s="60"/>
      <c r="RU222" s="60"/>
      <c r="RV222" s="60"/>
      <c r="RW222" s="60"/>
      <c r="RX222" s="60"/>
      <c r="RY222" s="60"/>
      <c r="RZ222" s="60"/>
      <c r="SA222" s="60"/>
      <c r="SB222" s="60"/>
      <c r="SC222" s="60"/>
      <c r="SD222" s="61"/>
      <c r="SE222" s="60"/>
      <c r="SF222" s="60"/>
      <c r="SG222" s="60"/>
      <c r="SH222" s="110"/>
      <c r="SI222" s="169">
        <f t="shared" si="1909"/>
        <v>0</v>
      </c>
      <c r="SJ222" s="60"/>
      <c r="SK222" s="60"/>
      <c r="SL222" s="60"/>
      <c r="SM222" s="60"/>
      <c r="SN222" s="60"/>
      <c r="SO222" s="60"/>
      <c r="SP222" s="60"/>
      <c r="SQ222" s="60"/>
      <c r="SR222" s="60"/>
      <c r="SS222" s="60"/>
      <c r="ST222" s="61"/>
      <c r="SU222" s="60"/>
      <c r="SV222" s="60"/>
      <c r="SW222" s="60"/>
      <c r="SX222" s="110"/>
      <c r="SY222" s="169">
        <f t="shared" si="1910"/>
        <v>0</v>
      </c>
      <c r="SZ222" s="60"/>
      <c r="TA222" s="60"/>
      <c r="TB222" s="60"/>
      <c r="TC222" s="60"/>
      <c r="TD222" s="60"/>
      <c r="TE222" s="60"/>
      <c r="TF222" s="60"/>
      <c r="TG222" s="60"/>
      <c r="TH222" s="60"/>
      <c r="TI222" s="60"/>
      <c r="TJ222" s="61"/>
      <c r="TK222" s="60"/>
      <c r="TL222" s="60"/>
      <c r="TM222" s="60"/>
      <c r="TN222" s="110"/>
      <c r="TO222" s="169">
        <f t="shared" si="1911"/>
        <v>0</v>
      </c>
      <c r="TP222" s="60"/>
      <c r="TQ222" s="60"/>
      <c r="TR222" s="60"/>
      <c r="TS222" s="60"/>
      <c r="TT222" s="60"/>
      <c r="TU222" s="60"/>
      <c r="TV222" s="60"/>
      <c r="TW222" s="60"/>
      <c r="TX222" s="60"/>
      <c r="TY222" s="60"/>
      <c r="TZ222" s="61"/>
      <c r="UA222" s="60"/>
      <c r="UB222" s="60"/>
      <c r="UC222" s="60"/>
      <c r="UD222" s="110"/>
      <c r="UE222" s="169">
        <f t="shared" si="1912"/>
        <v>0</v>
      </c>
      <c r="UF222" s="60"/>
      <c r="UG222" s="60"/>
      <c r="UH222" s="60"/>
      <c r="UI222" s="60"/>
      <c r="UJ222" s="60"/>
      <c r="UK222" s="60"/>
      <c r="UL222" s="60"/>
      <c r="UM222" s="60"/>
      <c r="UN222" s="60"/>
      <c r="UO222" s="60"/>
      <c r="UP222" s="61"/>
      <c r="UQ222" s="60"/>
      <c r="UR222" s="60"/>
      <c r="US222" s="60"/>
      <c r="UT222" s="60"/>
      <c r="UU222" s="60"/>
      <c r="UV222" s="60"/>
      <c r="UW222" s="60"/>
      <c r="UX222" s="60"/>
      <c r="UY222" s="60"/>
      <c r="UZ222" s="60"/>
      <c r="VA222" s="60"/>
      <c r="VB222" s="60"/>
      <c r="VC222" s="60"/>
      <c r="VD222" s="110"/>
      <c r="VE222" s="10" t="str">
        <f t="shared" si="1698"/>
        <v>-</v>
      </c>
    </row>
    <row r="223" spans="1:577" ht="20.149999999999999" customHeight="1">
      <c r="A223" s="22"/>
      <c r="B223" s="22"/>
      <c r="C223" s="23">
        <v>62027</v>
      </c>
      <c r="D223" s="24" t="s">
        <v>209</v>
      </c>
      <c r="E223" s="193">
        <f t="shared" si="1880"/>
        <v>0</v>
      </c>
      <c r="F223" s="194"/>
      <c r="G223" s="194"/>
      <c r="H223" s="195"/>
      <c r="I223" s="229"/>
      <c r="J223" s="241">
        <f t="shared" si="1881"/>
        <v>0</v>
      </c>
      <c r="K223" s="61"/>
      <c r="L223" s="60"/>
      <c r="M223" s="60"/>
      <c r="N223" s="60"/>
      <c r="O223" s="60"/>
      <c r="P223" s="60"/>
      <c r="Q223" s="60"/>
      <c r="R223" s="60"/>
      <c r="S223" s="60"/>
      <c r="T223" s="60"/>
      <c r="U223" s="61"/>
      <c r="V223" s="60"/>
      <c r="W223" s="60"/>
      <c r="X223" s="60"/>
      <c r="Y223" s="110"/>
      <c r="Z223" s="169">
        <f t="shared" si="1882"/>
        <v>0</v>
      </c>
      <c r="AA223" s="60"/>
      <c r="AB223" s="60"/>
      <c r="AC223" s="60"/>
      <c r="AD223" s="60"/>
      <c r="AE223" s="60"/>
      <c r="AF223" s="60"/>
      <c r="AG223" s="60"/>
      <c r="AH223" s="60"/>
      <c r="AI223" s="60"/>
      <c r="AJ223" s="60"/>
      <c r="AK223" s="61"/>
      <c r="AL223" s="60"/>
      <c r="AM223" s="60"/>
      <c r="AN223" s="60"/>
      <c r="AO223" s="110"/>
      <c r="AP223" s="169">
        <f t="shared" si="1883"/>
        <v>0</v>
      </c>
      <c r="AQ223" s="60"/>
      <c r="AR223" s="60"/>
      <c r="AS223" s="60"/>
      <c r="AT223" s="60"/>
      <c r="AU223" s="60"/>
      <c r="AV223" s="60"/>
      <c r="AW223" s="60"/>
      <c r="AX223" s="60"/>
      <c r="AY223" s="60"/>
      <c r="AZ223" s="60"/>
      <c r="BA223" s="61"/>
      <c r="BB223" s="60"/>
      <c r="BC223" s="60"/>
      <c r="BD223" s="60"/>
      <c r="BE223" s="110"/>
      <c r="BF223" s="169">
        <f t="shared" si="1884"/>
        <v>0</v>
      </c>
      <c r="BG223" s="60"/>
      <c r="BH223" s="60"/>
      <c r="BI223" s="60"/>
      <c r="BJ223" s="60"/>
      <c r="BK223" s="60"/>
      <c r="BL223" s="60"/>
      <c r="BM223" s="60"/>
      <c r="BN223" s="60"/>
      <c r="BO223" s="60"/>
      <c r="BP223" s="60"/>
      <c r="BQ223" s="61"/>
      <c r="BR223" s="60"/>
      <c r="BS223" s="60"/>
      <c r="BT223" s="60"/>
      <c r="BU223" s="110"/>
      <c r="BV223" s="169">
        <f t="shared" si="1885"/>
        <v>0</v>
      </c>
      <c r="BW223" s="60"/>
      <c r="BX223" s="60"/>
      <c r="BY223" s="60"/>
      <c r="BZ223" s="60"/>
      <c r="CA223" s="60"/>
      <c r="CB223" s="60"/>
      <c r="CC223" s="60"/>
      <c r="CD223" s="60"/>
      <c r="CE223" s="60"/>
      <c r="CF223" s="60"/>
      <c r="CG223" s="61"/>
      <c r="CH223" s="60"/>
      <c r="CI223" s="60"/>
      <c r="CJ223" s="60"/>
      <c r="CK223" s="60"/>
      <c r="CL223" s="60"/>
      <c r="CM223" s="60"/>
      <c r="CN223" s="60"/>
      <c r="CO223" s="60"/>
      <c r="CP223" s="60"/>
      <c r="CQ223" s="60"/>
      <c r="CR223" s="60"/>
      <c r="CS223" s="60"/>
      <c r="CT223" s="60"/>
      <c r="CU223" s="110"/>
      <c r="CV223" s="173"/>
      <c r="CW223" s="169">
        <f t="shared" si="1886"/>
        <v>0</v>
      </c>
      <c r="CX223" s="60"/>
      <c r="CY223" s="60"/>
      <c r="CZ223" s="60"/>
      <c r="DA223" s="60"/>
      <c r="DB223" s="60"/>
      <c r="DC223" s="60"/>
      <c r="DD223" s="60"/>
      <c r="DE223" s="60"/>
      <c r="DF223" s="60"/>
      <c r="DG223" s="60"/>
      <c r="DH223" s="61"/>
      <c r="DI223" s="60"/>
      <c r="DJ223" s="60"/>
      <c r="DK223" s="60"/>
      <c r="DL223" s="110"/>
      <c r="DM223" s="169">
        <f t="shared" si="1887"/>
        <v>0</v>
      </c>
      <c r="DN223" s="60"/>
      <c r="DO223" s="60"/>
      <c r="DP223" s="60"/>
      <c r="DQ223" s="60"/>
      <c r="DR223" s="60"/>
      <c r="DS223" s="60"/>
      <c r="DT223" s="60"/>
      <c r="DU223" s="60"/>
      <c r="DV223" s="60"/>
      <c r="DW223" s="60"/>
      <c r="DX223" s="61"/>
      <c r="DY223" s="60"/>
      <c r="DZ223" s="60"/>
      <c r="EA223" s="60"/>
      <c r="EB223" s="110"/>
      <c r="EC223" s="169">
        <f t="shared" si="1888"/>
        <v>0</v>
      </c>
      <c r="ED223" s="60"/>
      <c r="EE223" s="60"/>
      <c r="EF223" s="60"/>
      <c r="EG223" s="60"/>
      <c r="EH223" s="60"/>
      <c r="EI223" s="60"/>
      <c r="EJ223" s="60"/>
      <c r="EK223" s="60"/>
      <c r="EL223" s="60"/>
      <c r="EM223" s="60"/>
      <c r="EN223" s="61"/>
      <c r="EO223" s="60"/>
      <c r="EP223" s="60"/>
      <c r="EQ223" s="60"/>
      <c r="ER223" s="110"/>
      <c r="ES223" s="169">
        <f t="shared" si="1889"/>
        <v>0</v>
      </c>
      <c r="ET223" s="60"/>
      <c r="EU223" s="60"/>
      <c r="EV223" s="60"/>
      <c r="EW223" s="60"/>
      <c r="EX223" s="60"/>
      <c r="EY223" s="60"/>
      <c r="EZ223" s="60"/>
      <c r="FA223" s="60"/>
      <c r="FB223" s="60"/>
      <c r="FC223" s="60"/>
      <c r="FD223" s="61"/>
      <c r="FE223" s="60"/>
      <c r="FF223" s="60"/>
      <c r="FG223" s="60"/>
      <c r="FH223" s="110"/>
      <c r="FI223" s="169">
        <f t="shared" si="1890"/>
        <v>0</v>
      </c>
      <c r="FJ223" s="60"/>
      <c r="FK223" s="60"/>
      <c r="FL223" s="60"/>
      <c r="FM223" s="60"/>
      <c r="FN223" s="60"/>
      <c r="FO223" s="60"/>
      <c r="FP223" s="60"/>
      <c r="FQ223" s="60"/>
      <c r="FR223" s="60"/>
      <c r="FS223" s="60"/>
      <c r="FT223" s="61"/>
      <c r="FU223" s="60"/>
      <c r="FV223" s="60"/>
      <c r="FW223" s="60"/>
      <c r="FX223" s="110"/>
      <c r="FY223" s="169">
        <f t="shared" si="1891"/>
        <v>0</v>
      </c>
      <c r="FZ223" s="60"/>
      <c r="GA223" s="60"/>
      <c r="GB223" s="60"/>
      <c r="GC223" s="60"/>
      <c r="GD223" s="60"/>
      <c r="GE223" s="60"/>
      <c r="GF223" s="60"/>
      <c r="GG223" s="60"/>
      <c r="GH223" s="60"/>
      <c r="GI223" s="60"/>
      <c r="GJ223" s="61"/>
      <c r="GK223" s="60"/>
      <c r="GL223" s="60"/>
      <c r="GM223" s="60"/>
      <c r="GN223" s="110"/>
      <c r="GO223" s="169">
        <f t="shared" si="1892"/>
        <v>0</v>
      </c>
      <c r="GP223" s="60"/>
      <c r="GQ223" s="60"/>
      <c r="GR223" s="60"/>
      <c r="GS223" s="60"/>
      <c r="GT223" s="60"/>
      <c r="GU223" s="60"/>
      <c r="GV223" s="60"/>
      <c r="GW223" s="60"/>
      <c r="GX223" s="60"/>
      <c r="GY223" s="60"/>
      <c r="GZ223" s="61"/>
      <c r="HA223" s="60"/>
      <c r="HB223" s="60"/>
      <c r="HC223" s="60"/>
      <c r="HD223" s="60"/>
      <c r="HE223" s="60"/>
      <c r="HF223" s="60"/>
      <c r="HG223" s="60"/>
      <c r="HH223" s="60"/>
      <c r="HI223" s="60"/>
      <c r="HJ223" s="60"/>
      <c r="HK223" s="60"/>
      <c r="HL223" s="60"/>
      <c r="HM223" s="60"/>
      <c r="HN223" s="110"/>
      <c r="HO223" s="172"/>
      <c r="HP223" s="173"/>
      <c r="HQ223" s="169">
        <f t="shared" si="1893"/>
        <v>0</v>
      </c>
      <c r="HR223" s="60"/>
      <c r="HS223" s="60"/>
      <c r="HT223" s="60"/>
      <c r="HU223" s="60"/>
      <c r="HV223" s="60"/>
      <c r="HW223" s="60"/>
      <c r="HX223" s="60"/>
      <c r="HY223" s="60"/>
      <c r="HZ223" s="60"/>
      <c r="IA223" s="60"/>
      <c r="IB223" s="61"/>
      <c r="IC223" s="60"/>
      <c r="ID223" s="60"/>
      <c r="IE223" s="60"/>
      <c r="IF223" s="110"/>
      <c r="IG223" s="169">
        <f t="shared" si="1894"/>
        <v>0</v>
      </c>
      <c r="IH223" s="60"/>
      <c r="II223" s="60"/>
      <c r="IJ223" s="60"/>
      <c r="IK223" s="60"/>
      <c r="IL223" s="60"/>
      <c r="IM223" s="60"/>
      <c r="IN223" s="60"/>
      <c r="IO223" s="60"/>
      <c r="IP223" s="60"/>
      <c r="IQ223" s="60"/>
      <c r="IR223" s="61"/>
      <c r="IS223" s="60"/>
      <c r="IT223" s="60"/>
      <c r="IU223" s="60"/>
      <c r="IV223" s="110"/>
      <c r="IW223" s="169">
        <f t="shared" si="1895"/>
        <v>0</v>
      </c>
      <c r="IX223" s="60"/>
      <c r="IY223" s="60"/>
      <c r="IZ223" s="60"/>
      <c r="JA223" s="60"/>
      <c r="JB223" s="60"/>
      <c r="JC223" s="60"/>
      <c r="JD223" s="60"/>
      <c r="JE223" s="60"/>
      <c r="JF223" s="60"/>
      <c r="JG223" s="60"/>
      <c r="JH223" s="61"/>
      <c r="JI223" s="60"/>
      <c r="JJ223" s="60"/>
      <c r="JK223" s="60"/>
      <c r="JL223" s="110"/>
      <c r="JM223" s="169">
        <f t="shared" si="1896"/>
        <v>0</v>
      </c>
      <c r="JN223" s="60"/>
      <c r="JO223" s="60"/>
      <c r="JP223" s="60"/>
      <c r="JQ223" s="60"/>
      <c r="JR223" s="60"/>
      <c r="JS223" s="60"/>
      <c r="JT223" s="60"/>
      <c r="JU223" s="60"/>
      <c r="JV223" s="60"/>
      <c r="JW223" s="60"/>
      <c r="JX223" s="61"/>
      <c r="JY223" s="60"/>
      <c r="JZ223" s="60"/>
      <c r="KA223" s="60"/>
      <c r="KB223" s="110"/>
      <c r="KC223" s="169">
        <f t="shared" si="1897"/>
        <v>0</v>
      </c>
      <c r="KD223" s="60"/>
      <c r="KE223" s="60"/>
      <c r="KF223" s="60"/>
      <c r="KG223" s="60"/>
      <c r="KH223" s="60"/>
      <c r="KI223" s="60"/>
      <c r="KJ223" s="60"/>
      <c r="KK223" s="60"/>
      <c r="KL223" s="60"/>
      <c r="KM223" s="60"/>
      <c r="KN223" s="61"/>
      <c r="KO223" s="60"/>
      <c r="KP223" s="60"/>
      <c r="KQ223" s="60"/>
      <c r="KR223" s="60"/>
      <c r="KS223" s="60"/>
      <c r="KT223" s="60"/>
      <c r="KU223" s="60"/>
      <c r="KV223" s="60"/>
      <c r="KW223" s="60"/>
      <c r="KX223" s="60"/>
      <c r="KY223" s="60"/>
      <c r="KZ223" s="60"/>
      <c r="LA223" s="60"/>
      <c r="LB223" s="110"/>
      <c r="LC223" s="173"/>
      <c r="LD223" s="169">
        <f t="shared" si="1898"/>
        <v>0</v>
      </c>
      <c r="LE223" s="60"/>
      <c r="LF223" s="60"/>
      <c r="LG223" s="60"/>
      <c r="LH223" s="60"/>
      <c r="LI223" s="60"/>
      <c r="LJ223" s="60"/>
      <c r="LK223" s="60"/>
      <c r="LL223" s="60"/>
      <c r="LM223" s="60"/>
      <c r="LN223" s="60"/>
      <c r="LO223" s="61"/>
      <c r="LP223" s="60"/>
      <c r="LQ223" s="60"/>
      <c r="LR223" s="60"/>
      <c r="LS223" s="110"/>
      <c r="LT223" s="169">
        <f t="shared" si="1899"/>
        <v>0</v>
      </c>
      <c r="LU223" s="60"/>
      <c r="LV223" s="60"/>
      <c r="LW223" s="60"/>
      <c r="LX223" s="60"/>
      <c r="LY223" s="60"/>
      <c r="LZ223" s="60"/>
      <c r="MA223" s="60"/>
      <c r="MB223" s="60"/>
      <c r="MC223" s="60"/>
      <c r="MD223" s="60"/>
      <c r="ME223" s="61"/>
      <c r="MF223" s="60"/>
      <c r="MG223" s="60"/>
      <c r="MH223" s="60"/>
      <c r="MI223" s="110"/>
      <c r="MJ223" s="169">
        <f t="shared" si="1900"/>
        <v>0</v>
      </c>
      <c r="MK223" s="60"/>
      <c r="ML223" s="60"/>
      <c r="MM223" s="60"/>
      <c r="MN223" s="60"/>
      <c r="MO223" s="60"/>
      <c r="MP223" s="60"/>
      <c r="MQ223" s="60"/>
      <c r="MR223" s="60"/>
      <c r="MS223" s="60"/>
      <c r="MT223" s="60"/>
      <c r="MU223" s="61"/>
      <c r="MV223" s="60"/>
      <c r="MW223" s="60"/>
      <c r="MX223" s="60"/>
      <c r="MY223" s="110"/>
      <c r="MZ223" s="169">
        <f t="shared" si="1901"/>
        <v>0</v>
      </c>
      <c r="NA223" s="60"/>
      <c r="NB223" s="60"/>
      <c r="NC223" s="60"/>
      <c r="ND223" s="60"/>
      <c r="NE223" s="60"/>
      <c r="NF223" s="60"/>
      <c r="NG223" s="60"/>
      <c r="NH223" s="60"/>
      <c r="NI223" s="60"/>
      <c r="NJ223" s="60"/>
      <c r="NK223" s="61"/>
      <c r="NL223" s="60"/>
      <c r="NM223" s="60"/>
      <c r="NN223" s="60"/>
      <c r="NO223" s="110"/>
      <c r="NP223" s="169">
        <f t="shared" si="1902"/>
        <v>0</v>
      </c>
      <c r="NQ223" s="60"/>
      <c r="NR223" s="60"/>
      <c r="NS223" s="60"/>
      <c r="NT223" s="60"/>
      <c r="NU223" s="60"/>
      <c r="NV223" s="60"/>
      <c r="NW223" s="60"/>
      <c r="NX223" s="60"/>
      <c r="NY223" s="60"/>
      <c r="NZ223" s="60"/>
      <c r="OA223" s="61"/>
      <c r="OB223" s="60"/>
      <c r="OC223" s="60"/>
      <c r="OD223" s="60"/>
      <c r="OE223" s="110"/>
      <c r="OF223" s="169">
        <f t="shared" si="1903"/>
        <v>0</v>
      </c>
      <c r="OG223" s="60"/>
      <c r="OH223" s="60"/>
      <c r="OI223" s="60"/>
      <c r="OJ223" s="60"/>
      <c r="OK223" s="60"/>
      <c r="OL223" s="60"/>
      <c r="OM223" s="60"/>
      <c r="ON223" s="60"/>
      <c r="OO223" s="60"/>
      <c r="OP223" s="60"/>
      <c r="OQ223" s="61"/>
      <c r="OR223" s="60"/>
      <c r="OS223" s="60"/>
      <c r="OT223" s="60"/>
      <c r="OU223" s="110"/>
      <c r="OV223" s="169">
        <f t="shared" si="1904"/>
        <v>0</v>
      </c>
      <c r="OW223" s="60"/>
      <c r="OX223" s="60"/>
      <c r="OY223" s="60"/>
      <c r="OZ223" s="60"/>
      <c r="PA223" s="60"/>
      <c r="PB223" s="60"/>
      <c r="PC223" s="60"/>
      <c r="PD223" s="60"/>
      <c r="PE223" s="60"/>
      <c r="PF223" s="60"/>
      <c r="PG223" s="61"/>
      <c r="PH223" s="60"/>
      <c r="PI223" s="60"/>
      <c r="PJ223" s="60"/>
      <c r="PK223" s="110"/>
      <c r="PL223" s="169">
        <f t="shared" si="1905"/>
        <v>0</v>
      </c>
      <c r="PM223" s="60"/>
      <c r="PN223" s="60"/>
      <c r="PO223" s="60"/>
      <c r="PP223" s="60"/>
      <c r="PQ223" s="60"/>
      <c r="PR223" s="60"/>
      <c r="PS223" s="60"/>
      <c r="PT223" s="60"/>
      <c r="PU223" s="60"/>
      <c r="PV223" s="60"/>
      <c r="PW223" s="61"/>
      <c r="PX223" s="60"/>
      <c r="PY223" s="60"/>
      <c r="PZ223" s="60"/>
      <c r="QA223" s="110"/>
      <c r="QB223" s="169">
        <f t="shared" si="1906"/>
        <v>0</v>
      </c>
      <c r="QC223" s="60"/>
      <c r="QD223" s="60"/>
      <c r="QE223" s="60"/>
      <c r="QF223" s="60"/>
      <c r="QG223" s="60"/>
      <c r="QH223" s="60"/>
      <c r="QI223" s="60"/>
      <c r="QJ223" s="60"/>
      <c r="QK223" s="60"/>
      <c r="QL223" s="60"/>
      <c r="QM223" s="61"/>
      <c r="QN223" s="60"/>
      <c r="QO223" s="60"/>
      <c r="QP223" s="60"/>
      <c r="QQ223" s="110"/>
      <c r="QR223" s="169">
        <f t="shared" si="1907"/>
        <v>0</v>
      </c>
      <c r="QS223" s="60"/>
      <c r="QT223" s="60"/>
      <c r="QU223" s="60"/>
      <c r="QV223" s="60"/>
      <c r="QW223" s="60"/>
      <c r="QX223" s="60"/>
      <c r="QY223" s="60"/>
      <c r="QZ223" s="60"/>
      <c r="RA223" s="60"/>
      <c r="RB223" s="60"/>
      <c r="RC223" s="61"/>
      <c r="RD223" s="60"/>
      <c r="RE223" s="60"/>
      <c r="RF223" s="60"/>
      <c r="RG223" s="60"/>
      <c r="RH223" s="60"/>
      <c r="RI223" s="60"/>
      <c r="RJ223" s="60"/>
      <c r="RK223" s="60"/>
      <c r="RL223" s="60"/>
      <c r="RM223" s="60"/>
      <c r="RN223" s="60"/>
      <c r="RO223" s="60"/>
      <c r="RP223" s="60"/>
      <c r="RQ223" s="110"/>
      <c r="RR223" s="173"/>
      <c r="RS223" s="169">
        <f t="shared" si="1908"/>
        <v>0</v>
      </c>
      <c r="RT223" s="60"/>
      <c r="RU223" s="60"/>
      <c r="RV223" s="60"/>
      <c r="RW223" s="60"/>
      <c r="RX223" s="60"/>
      <c r="RY223" s="60"/>
      <c r="RZ223" s="60"/>
      <c r="SA223" s="60"/>
      <c r="SB223" s="60"/>
      <c r="SC223" s="60"/>
      <c r="SD223" s="61"/>
      <c r="SE223" s="60"/>
      <c r="SF223" s="60"/>
      <c r="SG223" s="60"/>
      <c r="SH223" s="110"/>
      <c r="SI223" s="169">
        <f t="shared" si="1909"/>
        <v>0</v>
      </c>
      <c r="SJ223" s="60"/>
      <c r="SK223" s="60"/>
      <c r="SL223" s="60"/>
      <c r="SM223" s="60"/>
      <c r="SN223" s="60"/>
      <c r="SO223" s="60"/>
      <c r="SP223" s="60"/>
      <c r="SQ223" s="60"/>
      <c r="SR223" s="60"/>
      <c r="SS223" s="60"/>
      <c r="ST223" s="61"/>
      <c r="SU223" s="60"/>
      <c r="SV223" s="60"/>
      <c r="SW223" s="60"/>
      <c r="SX223" s="110"/>
      <c r="SY223" s="169">
        <f t="shared" si="1910"/>
        <v>0</v>
      </c>
      <c r="SZ223" s="60"/>
      <c r="TA223" s="60"/>
      <c r="TB223" s="60"/>
      <c r="TC223" s="60"/>
      <c r="TD223" s="60"/>
      <c r="TE223" s="60"/>
      <c r="TF223" s="60"/>
      <c r="TG223" s="60"/>
      <c r="TH223" s="60"/>
      <c r="TI223" s="60"/>
      <c r="TJ223" s="61"/>
      <c r="TK223" s="60"/>
      <c r="TL223" s="60"/>
      <c r="TM223" s="60"/>
      <c r="TN223" s="110"/>
      <c r="TO223" s="169">
        <f t="shared" si="1911"/>
        <v>0</v>
      </c>
      <c r="TP223" s="60"/>
      <c r="TQ223" s="60"/>
      <c r="TR223" s="60"/>
      <c r="TS223" s="60"/>
      <c r="TT223" s="60"/>
      <c r="TU223" s="60"/>
      <c r="TV223" s="60"/>
      <c r="TW223" s="60"/>
      <c r="TX223" s="60"/>
      <c r="TY223" s="60"/>
      <c r="TZ223" s="61"/>
      <c r="UA223" s="60"/>
      <c r="UB223" s="60"/>
      <c r="UC223" s="60"/>
      <c r="UD223" s="110"/>
      <c r="UE223" s="169">
        <f t="shared" si="1912"/>
        <v>0</v>
      </c>
      <c r="UF223" s="60"/>
      <c r="UG223" s="60"/>
      <c r="UH223" s="60"/>
      <c r="UI223" s="60"/>
      <c r="UJ223" s="60"/>
      <c r="UK223" s="60"/>
      <c r="UL223" s="60"/>
      <c r="UM223" s="60"/>
      <c r="UN223" s="60"/>
      <c r="UO223" s="60"/>
      <c r="UP223" s="61"/>
      <c r="UQ223" s="60"/>
      <c r="UR223" s="60"/>
      <c r="US223" s="60"/>
      <c r="UT223" s="60"/>
      <c r="UU223" s="60"/>
      <c r="UV223" s="60"/>
      <c r="UW223" s="60"/>
      <c r="UX223" s="60"/>
      <c r="UY223" s="60"/>
      <c r="UZ223" s="60"/>
      <c r="VA223" s="60"/>
      <c r="VB223" s="60"/>
      <c r="VC223" s="60"/>
      <c r="VD223" s="110"/>
      <c r="VE223" s="10" t="str">
        <f t="shared" si="1698"/>
        <v>-</v>
      </c>
    </row>
    <row r="224" spans="1:577" ht="20.149999999999999" customHeight="1">
      <c r="A224" s="22"/>
      <c r="B224" s="22"/>
      <c r="C224" s="23">
        <v>62028</v>
      </c>
      <c r="D224" s="24" t="s">
        <v>210</v>
      </c>
      <c r="E224" s="193">
        <f t="shared" si="1880"/>
        <v>0</v>
      </c>
      <c r="F224" s="194"/>
      <c r="G224" s="194"/>
      <c r="H224" s="195"/>
      <c r="I224" s="229"/>
      <c r="J224" s="241">
        <f t="shared" si="1881"/>
        <v>0</v>
      </c>
      <c r="K224" s="61"/>
      <c r="L224" s="60"/>
      <c r="M224" s="60"/>
      <c r="N224" s="60"/>
      <c r="O224" s="60"/>
      <c r="P224" s="60"/>
      <c r="Q224" s="60"/>
      <c r="R224" s="60"/>
      <c r="S224" s="60"/>
      <c r="T224" s="60"/>
      <c r="U224" s="61"/>
      <c r="V224" s="60"/>
      <c r="W224" s="60"/>
      <c r="X224" s="60"/>
      <c r="Y224" s="110"/>
      <c r="Z224" s="169">
        <f t="shared" si="1882"/>
        <v>0</v>
      </c>
      <c r="AA224" s="60"/>
      <c r="AB224" s="60"/>
      <c r="AC224" s="60"/>
      <c r="AD224" s="60"/>
      <c r="AE224" s="60"/>
      <c r="AF224" s="60"/>
      <c r="AG224" s="60"/>
      <c r="AH224" s="60"/>
      <c r="AI224" s="60"/>
      <c r="AJ224" s="60"/>
      <c r="AK224" s="61"/>
      <c r="AL224" s="60"/>
      <c r="AM224" s="60"/>
      <c r="AN224" s="60"/>
      <c r="AO224" s="110"/>
      <c r="AP224" s="169">
        <f t="shared" si="1883"/>
        <v>0</v>
      </c>
      <c r="AQ224" s="60"/>
      <c r="AR224" s="60"/>
      <c r="AS224" s="60"/>
      <c r="AT224" s="60"/>
      <c r="AU224" s="60"/>
      <c r="AV224" s="60"/>
      <c r="AW224" s="60"/>
      <c r="AX224" s="60"/>
      <c r="AY224" s="60"/>
      <c r="AZ224" s="60"/>
      <c r="BA224" s="61"/>
      <c r="BB224" s="60"/>
      <c r="BC224" s="60"/>
      <c r="BD224" s="60"/>
      <c r="BE224" s="110"/>
      <c r="BF224" s="169">
        <f t="shared" si="1884"/>
        <v>0</v>
      </c>
      <c r="BG224" s="60"/>
      <c r="BH224" s="60"/>
      <c r="BI224" s="60"/>
      <c r="BJ224" s="60"/>
      <c r="BK224" s="60"/>
      <c r="BL224" s="60"/>
      <c r="BM224" s="60"/>
      <c r="BN224" s="60"/>
      <c r="BO224" s="60"/>
      <c r="BP224" s="60"/>
      <c r="BQ224" s="61"/>
      <c r="BR224" s="60"/>
      <c r="BS224" s="60"/>
      <c r="BT224" s="60"/>
      <c r="BU224" s="110"/>
      <c r="BV224" s="169">
        <f t="shared" si="1885"/>
        <v>0</v>
      </c>
      <c r="BW224" s="60"/>
      <c r="BX224" s="60"/>
      <c r="BY224" s="60"/>
      <c r="BZ224" s="60"/>
      <c r="CA224" s="60"/>
      <c r="CB224" s="60"/>
      <c r="CC224" s="60"/>
      <c r="CD224" s="60"/>
      <c r="CE224" s="60"/>
      <c r="CF224" s="60"/>
      <c r="CG224" s="61"/>
      <c r="CH224" s="60"/>
      <c r="CI224" s="60"/>
      <c r="CJ224" s="60"/>
      <c r="CK224" s="60"/>
      <c r="CL224" s="60"/>
      <c r="CM224" s="60"/>
      <c r="CN224" s="60"/>
      <c r="CO224" s="60"/>
      <c r="CP224" s="60"/>
      <c r="CQ224" s="60"/>
      <c r="CR224" s="60"/>
      <c r="CS224" s="60"/>
      <c r="CT224" s="60"/>
      <c r="CU224" s="110"/>
      <c r="CV224" s="173"/>
      <c r="CW224" s="169">
        <f t="shared" si="1886"/>
        <v>0</v>
      </c>
      <c r="CX224" s="60"/>
      <c r="CY224" s="60"/>
      <c r="CZ224" s="60"/>
      <c r="DA224" s="60"/>
      <c r="DB224" s="60"/>
      <c r="DC224" s="60"/>
      <c r="DD224" s="60"/>
      <c r="DE224" s="60"/>
      <c r="DF224" s="60"/>
      <c r="DG224" s="60"/>
      <c r="DH224" s="61"/>
      <c r="DI224" s="60"/>
      <c r="DJ224" s="60"/>
      <c r="DK224" s="60"/>
      <c r="DL224" s="110"/>
      <c r="DM224" s="169">
        <f t="shared" si="1887"/>
        <v>0</v>
      </c>
      <c r="DN224" s="60"/>
      <c r="DO224" s="60"/>
      <c r="DP224" s="60"/>
      <c r="DQ224" s="60"/>
      <c r="DR224" s="60"/>
      <c r="DS224" s="60"/>
      <c r="DT224" s="60"/>
      <c r="DU224" s="60"/>
      <c r="DV224" s="60"/>
      <c r="DW224" s="60"/>
      <c r="DX224" s="61"/>
      <c r="DY224" s="60"/>
      <c r="DZ224" s="60"/>
      <c r="EA224" s="60"/>
      <c r="EB224" s="110"/>
      <c r="EC224" s="169">
        <f t="shared" si="1888"/>
        <v>0</v>
      </c>
      <c r="ED224" s="60"/>
      <c r="EE224" s="60"/>
      <c r="EF224" s="60"/>
      <c r="EG224" s="60"/>
      <c r="EH224" s="60"/>
      <c r="EI224" s="60"/>
      <c r="EJ224" s="60"/>
      <c r="EK224" s="60"/>
      <c r="EL224" s="60"/>
      <c r="EM224" s="60"/>
      <c r="EN224" s="61"/>
      <c r="EO224" s="60"/>
      <c r="EP224" s="60"/>
      <c r="EQ224" s="60"/>
      <c r="ER224" s="110"/>
      <c r="ES224" s="169">
        <f t="shared" si="1889"/>
        <v>0</v>
      </c>
      <c r="ET224" s="60"/>
      <c r="EU224" s="60"/>
      <c r="EV224" s="60"/>
      <c r="EW224" s="60"/>
      <c r="EX224" s="60"/>
      <c r="EY224" s="60"/>
      <c r="EZ224" s="60"/>
      <c r="FA224" s="60"/>
      <c r="FB224" s="60"/>
      <c r="FC224" s="60"/>
      <c r="FD224" s="61"/>
      <c r="FE224" s="60"/>
      <c r="FF224" s="60"/>
      <c r="FG224" s="60"/>
      <c r="FH224" s="110"/>
      <c r="FI224" s="169">
        <f t="shared" si="1890"/>
        <v>0</v>
      </c>
      <c r="FJ224" s="60"/>
      <c r="FK224" s="60"/>
      <c r="FL224" s="60"/>
      <c r="FM224" s="60"/>
      <c r="FN224" s="60"/>
      <c r="FO224" s="60"/>
      <c r="FP224" s="60"/>
      <c r="FQ224" s="60"/>
      <c r="FR224" s="60"/>
      <c r="FS224" s="60"/>
      <c r="FT224" s="61"/>
      <c r="FU224" s="60"/>
      <c r="FV224" s="60"/>
      <c r="FW224" s="60"/>
      <c r="FX224" s="110"/>
      <c r="FY224" s="169">
        <f t="shared" si="1891"/>
        <v>0</v>
      </c>
      <c r="FZ224" s="60"/>
      <c r="GA224" s="60"/>
      <c r="GB224" s="60"/>
      <c r="GC224" s="60"/>
      <c r="GD224" s="60"/>
      <c r="GE224" s="60"/>
      <c r="GF224" s="60"/>
      <c r="GG224" s="60"/>
      <c r="GH224" s="60"/>
      <c r="GI224" s="60"/>
      <c r="GJ224" s="61"/>
      <c r="GK224" s="60"/>
      <c r="GL224" s="60"/>
      <c r="GM224" s="60"/>
      <c r="GN224" s="110"/>
      <c r="GO224" s="169">
        <f t="shared" si="1892"/>
        <v>0</v>
      </c>
      <c r="GP224" s="60"/>
      <c r="GQ224" s="60"/>
      <c r="GR224" s="60"/>
      <c r="GS224" s="60"/>
      <c r="GT224" s="60"/>
      <c r="GU224" s="60"/>
      <c r="GV224" s="60"/>
      <c r="GW224" s="60"/>
      <c r="GX224" s="60"/>
      <c r="GY224" s="60"/>
      <c r="GZ224" s="61"/>
      <c r="HA224" s="60"/>
      <c r="HB224" s="60"/>
      <c r="HC224" s="60"/>
      <c r="HD224" s="60"/>
      <c r="HE224" s="60"/>
      <c r="HF224" s="60"/>
      <c r="HG224" s="60"/>
      <c r="HH224" s="60"/>
      <c r="HI224" s="60"/>
      <c r="HJ224" s="60"/>
      <c r="HK224" s="60"/>
      <c r="HL224" s="60"/>
      <c r="HM224" s="60"/>
      <c r="HN224" s="110"/>
      <c r="HO224" s="172"/>
      <c r="HP224" s="173"/>
      <c r="HQ224" s="169">
        <f t="shared" si="1893"/>
        <v>0</v>
      </c>
      <c r="HR224" s="60"/>
      <c r="HS224" s="60"/>
      <c r="HT224" s="60"/>
      <c r="HU224" s="60"/>
      <c r="HV224" s="60"/>
      <c r="HW224" s="60"/>
      <c r="HX224" s="60"/>
      <c r="HY224" s="60"/>
      <c r="HZ224" s="60"/>
      <c r="IA224" s="60"/>
      <c r="IB224" s="61"/>
      <c r="IC224" s="60"/>
      <c r="ID224" s="60"/>
      <c r="IE224" s="60"/>
      <c r="IF224" s="110"/>
      <c r="IG224" s="169">
        <f t="shared" si="1894"/>
        <v>0</v>
      </c>
      <c r="IH224" s="60"/>
      <c r="II224" s="60"/>
      <c r="IJ224" s="60"/>
      <c r="IK224" s="60"/>
      <c r="IL224" s="60"/>
      <c r="IM224" s="60"/>
      <c r="IN224" s="60"/>
      <c r="IO224" s="60"/>
      <c r="IP224" s="60"/>
      <c r="IQ224" s="60"/>
      <c r="IR224" s="61"/>
      <c r="IS224" s="60"/>
      <c r="IT224" s="60"/>
      <c r="IU224" s="60"/>
      <c r="IV224" s="110"/>
      <c r="IW224" s="169">
        <f t="shared" si="1895"/>
        <v>0</v>
      </c>
      <c r="IX224" s="60"/>
      <c r="IY224" s="60"/>
      <c r="IZ224" s="60"/>
      <c r="JA224" s="60"/>
      <c r="JB224" s="60"/>
      <c r="JC224" s="60"/>
      <c r="JD224" s="60"/>
      <c r="JE224" s="60"/>
      <c r="JF224" s="60"/>
      <c r="JG224" s="60"/>
      <c r="JH224" s="61"/>
      <c r="JI224" s="60"/>
      <c r="JJ224" s="60"/>
      <c r="JK224" s="60"/>
      <c r="JL224" s="110"/>
      <c r="JM224" s="169">
        <f t="shared" si="1896"/>
        <v>0</v>
      </c>
      <c r="JN224" s="60"/>
      <c r="JO224" s="60"/>
      <c r="JP224" s="60"/>
      <c r="JQ224" s="60"/>
      <c r="JR224" s="60"/>
      <c r="JS224" s="60"/>
      <c r="JT224" s="60"/>
      <c r="JU224" s="60"/>
      <c r="JV224" s="60"/>
      <c r="JW224" s="60"/>
      <c r="JX224" s="61"/>
      <c r="JY224" s="60"/>
      <c r="JZ224" s="60"/>
      <c r="KA224" s="60"/>
      <c r="KB224" s="110"/>
      <c r="KC224" s="169">
        <f t="shared" si="1897"/>
        <v>0</v>
      </c>
      <c r="KD224" s="60"/>
      <c r="KE224" s="60"/>
      <c r="KF224" s="60"/>
      <c r="KG224" s="60"/>
      <c r="KH224" s="60"/>
      <c r="KI224" s="60"/>
      <c r="KJ224" s="60"/>
      <c r="KK224" s="60"/>
      <c r="KL224" s="60"/>
      <c r="KM224" s="60"/>
      <c r="KN224" s="61"/>
      <c r="KO224" s="60"/>
      <c r="KP224" s="60"/>
      <c r="KQ224" s="60"/>
      <c r="KR224" s="60"/>
      <c r="KS224" s="60"/>
      <c r="KT224" s="60"/>
      <c r="KU224" s="60"/>
      <c r="KV224" s="60"/>
      <c r="KW224" s="60"/>
      <c r="KX224" s="60"/>
      <c r="KY224" s="60"/>
      <c r="KZ224" s="60"/>
      <c r="LA224" s="60"/>
      <c r="LB224" s="110"/>
      <c r="LC224" s="173"/>
      <c r="LD224" s="169">
        <f t="shared" si="1898"/>
        <v>0</v>
      </c>
      <c r="LE224" s="60"/>
      <c r="LF224" s="60"/>
      <c r="LG224" s="60"/>
      <c r="LH224" s="60"/>
      <c r="LI224" s="60"/>
      <c r="LJ224" s="60"/>
      <c r="LK224" s="60"/>
      <c r="LL224" s="60"/>
      <c r="LM224" s="60"/>
      <c r="LN224" s="60"/>
      <c r="LO224" s="61"/>
      <c r="LP224" s="60"/>
      <c r="LQ224" s="60"/>
      <c r="LR224" s="60"/>
      <c r="LS224" s="110"/>
      <c r="LT224" s="169">
        <f t="shared" si="1899"/>
        <v>0</v>
      </c>
      <c r="LU224" s="60"/>
      <c r="LV224" s="60"/>
      <c r="LW224" s="60"/>
      <c r="LX224" s="60"/>
      <c r="LY224" s="60"/>
      <c r="LZ224" s="60"/>
      <c r="MA224" s="60"/>
      <c r="MB224" s="60"/>
      <c r="MC224" s="60"/>
      <c r="MD224" s="60"/>
      <c r="ME224" s="61"/>
      <c r="MF224" s="60"/>
      <c r="MG224" s="60"/>
      <c r="MH224" s="60"/>
      <c r="MI224" s="110"/>
      <c r="MJ224" s="169">
        <f t="shared" si="1900"/>
        <v>0</v>
      </c>
      <c r="MK224" s="60"/>
      <c r="ML224" s="60"/>
      <c r="MM224" s="60"/>
      <c r="MN224" s="60"/>
      <c r="MO224" s="60"/>
      <c r="MP224" s="60"/>
      <c r="MQ224" s="60"/>
      <c r="MR224" s="60"/>
      <c r="MS224" s="60"/>
      <c r="MT224" s="60"/>
      <c r="MU224" s="61"/>
      <c r="MV224" s="60"/>
      <c r="MW224" s="60"/>
      <c r="MX224" s="60"/>
      <c r="MY224" s="110"/>
      <c r="MZ224" s="169">
        <f t="shared" si="1901"/>
        <v>0</v>
      </c>
      <c r="NA224" s="60"/>
      <c r="NB224" s="60"/>
      <c r="NC224" s="60"/>
      <c r="ND224" s="60"/>
      <c r="NE224" s="60"/>
      <c r="NF224" s="60"/>
      <c r="NG224" s="60"/>
      <c r="NH224" s="60"/>
      <c r="NI224" s="60"/>
      <c r="NJ224" s="60"/>
      <c r="NK224" s="61"/>
      <c r="NL224" s="60"/>
      <c r="NM224" s="60"/>
      <c r="NN224" s="60"/>
      <c r="NO224" s="110"/>
      <c r="NP224" s="169">
        <f t="shared" si="1902"/>
        <v>0</v>
      </c>
      <c r="NQ224" s="60"/>
      <c r="NR224" s="60"/>
      <c r="NS224" s="60"/>
      <c r="NT224" s="60"/>
      <c r="NU224" s="60"/>
      <c r="NV224" s="60"/>
      <c r="NW224" s="60"/>
      <c r="NX224" s="60"/>
      <c r="NY224" s="60"/>
      <c r="NZ224" s="60"/>
      <c r="OA224" s="61"/>
      <c r="OB224" s="60"/>
      <c r="OC224" s="60"/>
      <c r="OD224" s="60"/>
      <c r="OE224" s="110"/>
      <c r="OF224" s="169">
        <f t="shared" si="1903"/>
        <v>0</v>
      </c>
      <c r="OG224" s="60"/>
      <c r="OH224" s="60"/>
      <c r="OI224" s="60"/>
      <c r="OJ224" s="60"/>
      <c r="OK224" s="60"/>
      <c r="OL224" s="60"/>
      <c r="OM224" s="60"/>
      <c r="ON224" s="60"/>
      <c r="OO224" s="60"/>
      <c r="OP224" s="60"/>
      <c r="OQ224" s="61"/>
      <c r="OR224" s="60"/>
      <c r="OS224" s="60"/>
      <c r="OT224" s="60"/>
      <c r="OU224" s="110"/>
      <c r="OV224" s="169">
        <f t="shared" si="1904"/>
        <v>0</v>
      </c>
      <c r="OW224" s="60"/>
      <c r="OX224" s="60"/>
      <c r="OY224" s="60"/>
      <c r="OZ224" s="60"/>
      <c r="PA224" s="60"/>
      <c r="PB224" s="60"/>
      <c r="PC224" s="60"/>
      <c r="PD224" s="60"/>
      <c r="PE224" s="60"/>
      <c r="PF224" s="60"/>
      <c r="PG224" s="61"/>
      <c r="PH224" s="60"/>
      <c r="PI224" s="60"/>
      <c r="PJ224" s="60"/>
      <c r="PK224" s="110"/>
      <c r="PL224" s="169">
        <f t="shared" si="1905"/>
        <v>0</v>
      </c>
      <c r="PM224" s="60"/>
      <c r="PN224" s="60"/>
      <c r="PO224" s="60"/>
      <c r="PP224" s="60"/>
      <c r="PQ224" s="60"/>
      <c r="PR224" s="60"/>
      <c r="PS224" s="60"/>
      <c r="PT224" s="60"/>
      <c r="PU224" s="60"/>
      <c r="PV224" s="60"/>
      <c r="PW224" s="61"/>
      <c r="PX224" s="60"/>
      <c r="PY224" s="60"/>
      <c r="PZ224" s="60"/>
      <c r="QA224" s="110"/>
      <c r="QB224" s="169">
        <f t="shared" si="1906"/>
        <v>0</v>
      </c>
      <c r="QC224" s="60"/>
      <c r="QD224" s="60"/>
      <c r="QE224" s="60"/>
      <c r="QF224" s="60"/>
      <c r="QG224" s="60"/>
      <c r="QH224" s="60"/>
      <c r="QI224" s="60"/>
      <c r="QJ224" s="60"/>
      <c r="QK224" s="60"/>
      <c r="QL224" s="60"/>
      <c r="QM224" s="61"/>
      <c r="QN224" s="60"/>
      <c r="QO224" s="60"/>
      <c r="QP224" s="60"/>
      <c r="QQ224" s="110"/>
      <c r="QR224" s="169">
        <f t="shared" si="1907"/>
        <v>0</v>
      </c>
      <c r="QS224" s="60"/>
      <c r="QT224" s="60"/>
      <c r="QU224" s="60"/>
      <c r="QV224" s="60"/>
      <c r="QW224" s="60"/>
      <c r="QX224" s="60"/>
      <c r="QY224" s="60"/>
      <c r="QZ224" s="60"/>
      <c r="RA224" s="60"/>
      <c r="RB224" s="60"/>
      <c r="RC224" s="61"/>
      <c r="RD224" s="60"/>
      <c r="RE224" s="60"/>
      <c r="RF224" s="60"/>
      <c r="RG224" s="60"/>
      <c r="RH224" s="60"/>
      <c r="RI224" s="60"/>
      <c r="RJ224" s="60"/>
      <c r="RK224" s="60"/>
      <c r="RL224" s="60"/>
      <c r="RM224" s="60"/>
      <c r="RN224" s="60"/>
      <c r="RO224" s="60"/>
      <c r="RP224" s="60"/>
      <c r="RQ224" s="110"/>
      <c r="RR224" s="173"/>
      <c r="RS224" s="169">
        <f t="shared" si="1908"/>
        <v>0</v>
      </c>
      <c r="RT224" s="60"/>
      <c r="RU224" s="60"/>
      <c r="RV224" s="60"/>
      <c r="RW224" s="60"/>
      <c r="RX224" s="60"/>
      <c r="RY224" s="60"/>
      <c r="RZ224" s="60"/>
      <c r="SA224" s="60"/>
      <c r="SB224" s="60"/>
      <c r="SC224" s="60"/>
      <c r="SD224" s="61"/>
      <c r="SE224" s="60"/>
      <c r="SF224" s="60"/>
      <c r="SG224" s="60"/>
      <c r="SH224" s="110"/>
      <c r="SI224" s="169">
        <f t="shared" si="1909"/>
        <v>0</v>
      </c>
      <c r="SJ224" s="60"/>
      <c r="SK224" s="60"/>
      <c r="SL224" s="60"/>
      <c r="SM224" s="60"/>
      <c r="SN224" s="60"/>
      <c r="SO224" s="60"/>
      <c r="SP224" s="60"/>
      <c r="SQ224" s="60"/>
      <c r="SR224" s="60"/>
      <c r="SS224" s="60"/>
      <c r="ST224" s="61"/>
      <c r="SU224" s="60"/>
      <c r="SV224" s="60"/>
      <c r="SW224" s="60"/>
      <c r="SX224" s="110"/>
      <c r="SY224" s="169">
        <f t="shared" si="1910"/>
        <v>0</v>
      </c>
      <c r="SZ224" s="60"/>
      <c r="TA224" s="60"/>
      <c r="TB224" s="60"/>
      <c r="TC224" s="60"/>
      <c r="TD224" s="60"/>
      <c r="TE224" s="60"/>
      <c r="TF224" s="60"/>
      <c r="TG224" s="60"/>
      <c r="TH224" s="60"/>
      <c r="TI224" s="60"/>
      <c r="TJ224" s="61"/>
      <c r="TK224" s="60"/>
      <c r="TL224" s="60"/>
      <c r="TM224" s="60"/>
      <c r="TN224" s="110"/>
      <c r="TO224" s="169">
        <f t="shared" si="1911"/>
        <v>0</v>
      </c>
      <c r="TP224" s="60"/>
      <c r="TQ224" s="60"/>
      <c r="TR224" s="60"/>
      <c r="TS224" s="60"/>
      <c r="TT224" s="60"/>
      <c r="TU224" s="60"/>
      <c r="TV224" s="60"/>
      <c r="TW224" s="60"/>
      <c r="TX224" s="60"/>
      <c r="TY224" s="60"/>
      <c r="TZ224" s="61"/>
      <c r="UA224" s="60"/>
      <c r="UB224" s="60"/>
      <c r="UC224" s="60"/>
      <c r="UD224" s="110"/>
      <c r="UE224" s="169">
        <f t="shared" si="1912"/>
        <v>0</v>
      </c>
      <c r="UF224" s="60"/>
      <c r="UG224" s="60"/>
      <c r="UH224" s="60"/>
      <c r="UI224" s="60"/>
      <c r="UJ224" s="60"/>
      <c r="UK224" s="60"/>
      <c r="UL224" s="60"/>
      <c r="UM224" s="60"/>
      <c r="UN224" s="60"/>
      <c r="UO224" s="60"/>
      <c r="UP224" s="61"/>
      <c r="UQ224" s="60"/>
      <c r="UR224" s="60"/>
      <c r="US224" s="60"/>
      <c r="UT224" s="60"/>
      <c r="UU224" s="60"/>
      <c r="UV224" s="60"/>
      <c r="UW224" s="60"/>
      <c r="UX224" s="60"/>
      <c r="UY224" s="60"/>
      <c r="UZ224" s="60"/>
      <c r="VA224" s="60"/>
      <c r="VB224" s="60"/>
      <c r="VC224" s="60"/>
      <c r="VD224" s="110"/>
      <c r="VE224" s="10" t="str">
        <f t="shared" si="1698"/>
        <v>-</v>
      </c>
    </row>
    <row r="225" spans="1:577" ht="20.149999999999999" customHeight="1">
      <c r="A225" s="19"/>
      <c r="B225" s="19">
        <v>6203</v>
      </c>
      <c r="C225" s="19"/>
      <c r="D225" s="20" t="s">
        <v>211</v>
      </c>
      <c r="E225" s="190">
        <f t="shared" ref="E225:BP225" si="1913">SUM(E226:E233)</f>
        <v>0</v>
      </c>
      <c r="F225" s="191">
        <f t="shared" si="1913"/>
        <v>0</v>
      </c>
      <c r="G225" s="191">
        <f t="shared" si="1913"/>
        <v>0</v>
      </c>
      <c r="H225" s="192">
        <f t="shared" si="1913"/>
        <v>0</v>
      </c>
      <c r="I225" s="228">
        <f t="shared" si="1913"/>
        <v>0</v>
      </c>
      <c r="J225" s="191">
        <f t="shared" si="1913"/>
        <v>0</v>
      </c>
      <c r="K225" s="59">
        <f t="shared" si="1913"/>
        <v>0</v>
      </c>
      <c r="L225" s="58">
        <f t="shared" si="1913"/>
        <v>0</v>
      </c>
      <c r="M225" s="58">
        <f t="shared" si="1913"/>
        <v>0</v>
      </c>
      <c r="N225" s="58">
        <f t="shared" si="1913"/>
        <v>0</v>
      </c>
      <c r="O225" s="58">
        <f t="shared" si="1913"/>
        <v>0</v>
      </c>
      <c r="P225" s="58">
        <f t="shared" si="1913"/>
        <v>0</v>
      </c>
      <c r="Q225" s="58">
        <f t="shared" si="1913"/>
        <v>0</v>
      </c>
      <c r="R225" s="58">
        <f t="shared" si="1913"/>
        <v>0</v>
      </c>
      <c r="S225" s="58">
        <f t="shared" si="1913"/>
        <v>0</v>
      </c>
      <c r="T225" s="58">
        <f t="shared" si="1913"/>
        <v>0</v>
      </c>
      <c r="U225" s="59">
        <f t="shared" si="1913"/>
        <v>0</v>
      </c>
      <c r="V225" s="58">
        <f t="shared" si="1913"/>
        <v>0</v>
      </c>
      <c r="W225" s="58">
        <f t="shared" si="1913"/>
        <v>0</v>
      </c>
      <c r="X225" s="58">
        <f t="shared" si="1913"/>
        <v>0</v>
      </c>
      <c r="Y225" s="109">
        <f t="shared" si="1913"/>
        <v>0</v>
      </c>
      <c r="Z225" s="59">
        <f t="shared" si="1913"/>
        <v>0</v>
      </c>
      <c r="AA225" s="58">
        <f t="shared" si="1913"/>
        <v>0</v>
      </c>
      <c r="AB225" s="58">
        <f t="shared" si="1913"/>
        <v>0</v>
      </c>
      <c r="AC225" s="58">
        <f t="shared" si="1913"/>
        <v>0</v>
      </c>
      <c r="AD225" s="58">
        <f t="shared" si="1913"/>
        <v>0</v>
      </c>
      <c r="AE225" s="58">
        <f t="shared" si="1913"/>
        <v>0</v>
      </c>
      <c r="AF225" s="58">
        <f t="shared" si="1913"/>
        <v>0</v>
      </c>
      <c r="AG225" s="58">
        <f t="shared" si="1913"/>
        <v>0</v>
      </c>
      <c r="AH225" s="58">
        <f t="shared" si="1913"/>
        <v>0</v>
      </c>
      <c r="AI225" s="58">
        <f t="shared" si="1913"/>
        <v>0</v>
      </c>
      <c r="AJ225" s="58">
        <f t="shared" si="1913"/>
        <v>0</v>
      </c>
      <c r="AK225" s="59">
        <f t="shared" si="1913"/>
        <v>0</v>
      </c>
      <c r="AL225" s="58">
        <f t="shared" si="1913"/>
        <v>0</v>
      </c>
      <c r="AM225" s="58">
        <f t="shared" si="1913"/>
        <v>0</v>
      </c>
      <c r="AN225" s="58">
        <f t="shared" si="1913"/>
        <v>0</v>
      </c>
      <c r="AO225" s="109">
        <f t="shared" si="1913"/>
        <v>0</v>
      </c>
      <c r="AP225" s="59">
        <f t="shared" si="1913"/>
        <v>0</v>
      </c>
      <c r="AQ225" s="58">
        <f t="shared" si="1913"/>
        <v>0</v>
      </c>
      <c r="AR225" s="58">
        <f t="shared" si="1913"/>
        <v>0</v>
      </c>
      <c r="AS225" s="58">
        <f t="shared" si="1913"/>
        <v>0</v>
      </c>
      <c r="AT225" s="58">
        <f t="shared" si="1913"/>
        <v>0</v>
      </c>
      <c r="AU225" s="58">
        <f t="shared" si="1913"/>
        <v>0</v>
      </c>
      <c r="AV225" s="58">
        <f t="shared" si="1913"/>
        <v>0</v>
      </c>
      <c r="AW225" s="58">
        <f t="shared" si="1913"/>
        <v>0</v>
      </c>
      <c r="AX225" s="58">
        <f t="shared" si="1913"/>
        <v>0</v>
      </c>
      <c r="AY225" s="58">
        <f t="shared" si="1913"/>
        <v>0</v>
      </c>
      <c r="AZ225" s="58">
        <f t="shared" si="1913"/>
        <v>0</v>
      </c>
      <c r="BA225" s="59">
        <f t="shared" si="1913"/>
        <v>0</v>
      </c>
      <c r="BB225" s="58">
        <f t="shared" si="1913"/>
        <v>0</v>
      </c>
      <c r="BC225" s="58">
        <f t="shared" si="1913"/>
        <v>0</v>
      </c>
      <c r="BD225" s="58">
        <f t="shared" si="1913"/>
        <v>0</v>
      </c>
      <c r="BE225" s="109">
        <f t="shared" si="1913"/>
        <v>0</v>
      </c>
      <c r="BF225" s="59">
        <f t="shared" si="1913"/>
        <v>0</v>
      </c>
      <c r="BG225" s="58">
        <f t="shared" si="1913"/>
        <v>0</v>
      </c>
      <c r="BH225" s="58">
        <f t="shared" si="1913"/>
        <v>0</v>
      </c>
      <c r="BI225" s="58">
        <f t="shared" si="1913"/>
        <v>0</v>
      </c>
      <c r="BJ225" s="58">
        <f t="shared" si="1913"/>
        <v>0</v>
      </c>
      <c r="BK225" s="58">
        <f t="shared" si="1913"/>
        <v>0</v>
      </c>
      <c r="BL225" s="58">
        <f t="shared" si="1913"/>
        <v>0</v>
      </c>
      <c r="BM225" s="58">
        <f t="shared" si="1913"/>
        <v>0</v>
      </c>
      <c r="BN225" s="58">
        <f t="shared" si="1913"/>
        <v>0</v>
      </c>
      <c r="BO225" s="58">
        <f t="shared" si="1913"/>
        <v>0</v>
      </c>
      <c r="BP225" s="58">
        <f t="shared" si="1913"/>
        <v>0</v>
      </c>
      <c r="BQ225" s="59">
        <f t="shared" ref="BQ225:EM225" si="1914">SUM(BQ226:BQ233)</f>
        <v>0</v>
      </c>
      <c r="BR225" s="58">
        <f t="shared" si="1914"/>
        <v>0</v>
      </c>
      <c r="BS225" s="58">
        <f t="shared" si="1914"/>
        <v>0</v>
      </c>
      <c r="BT225" s="58">
        <f t="shared" si="1914"/>
        <v>0</v>
      </c>
      <c r="BU225" s="109">
        <f t="shared" si="1914"/>
        <v>0</v>
      </c>
      <c r="BV225" s="59">
        <f t="shared" si="1914"/>
        <v>0</v>
      </c>
      <c r="BW225" s="58">
        <f t="shared" si="1914"/>
        <v>0</v>
      </c>
      <c r="BX225" s="58">
        <f t="shared" si="1914"/>
        <v>0</v>
      </c>
      <c r="BY225" s="58">
        <f t="shared" si="1914"/>
        <v>0</v>
      </c>
      <c r="BZ225" s="58">
        <f t="shared" si="1914"/>
        <v>0</v>
      </c>
      <c r="CA225" s="58">
        <f t="shared" si="1914"/>
        <v>0</v>
      </c>
      <c r="CB225" s="58">
        <f t="shared" si="1914"/>
        <v>0</v>
      </c>
      <c r="CC225" s="58">
        <f t="shared" si="1914"/>
        <v>0</v>
      </c>
      <c r="CD225" s="58">
        <f t="shared" si="1914"/>
        <v>0</v>
      </c>
      <c r="CE225" s="58">
        <f t="shared" si="1914"/>
        <v>0</v>
      </c>
      <c r="CF225" s="58">
        <f t="shared" si="1914"/>
        <v>0</v>
      </c>
      <c r="CG225" s="59">
        <f t="shared" si="1914"/>
        <v>0</v>
      </c>
      <c r="CH225" s="58">
        <f t="shared" si="1914"/>
        <v>0</v>
      </c>
      <c r="CI225" s="58">
        <f t="shared" si="1914"/>
        <v>0</v>
      </c>
      <c r="CJ225" s="58">
        <f t="shared" si="1914"/>
        <v>0</v>
      </c>
      <c r="CK225" s="58">
        <f t="shared" si="1914"/>
        <v>0</v>
      </c>
      <c r="CL225" s="58">
        <f t="shared" si="1914"/>
        <v>0</v>
      </c>
      <c r="CM225" s="58">
        <f t="shared" si="1914"/>
        <v>0</v>
      </c>
      <c r="CN225" s="58">
        <f t="shared" si="1914"/>
        <v>0</v>
      </c>
      <c r="CO225" s="58">
        <f t="shared" si="1914"/>
        <v>0</v>
      </c>
      <c r="CP225" s="58">
        <f t="shared" si="1914"/>
        <v>0</v>
      </c>
      <c r="CQ225" s="58">
        <f t="shared" si="1914"/>
        <v>0</v>
      </c>
      <c r="CR225" s="58">
        <f t="shared" si="1914"/>
        <v>0</v>
      </c>
      <c r="CS225" s="58">
        <f t="shared" si="1914"/>
        <v>0</v>
      </c>
      <c r="CT225" s="58">
        <f t="shared" si="1914"/>
        <v>0</v>
      </c>
      <c r="CU225" s="109">
        <f t="shared" si="1914"/>
        <v>0</v>
      </c>
      <c r="CV225" s="152">
        <f t="shared" si="1914"/>
        <v>0</v>
      </c>
      <c r="CW225" s="59">
        <f t="shared" si="1914"/>
        <v>0</v>
      </c>
      <c r="CX225" s="58">
        <f t="shared" si="1914"/>
        <v>0</v>
      </c>
      <c r="CY225" s="58">
        <f t="shared" si="1914"/>
        <v>0</v>
      </c>
      <c r="CZ225" s="58">
        <f t="shared" si="1914"/>
        <v>0</v>
      </c>
      <c r="DA225" s="58">
        <f t="shared" si="1914"/>
        <v>0</v>
      </c>
      <c r="DB225" s="58">
        <f t="shared" si="1914"/>
        <v>0</v>
      </c>
      <c r="DC225" s="58">
        <f t="shared" si="1914"/>
        <v>0</v>
      </c>
      <c r="DD225" s="58">
        <f t="shared" si="1914"/>
        <v>0</v>
      </c>
      <c r="DE225" s="58">
        <f t="shared" si="1914"/>
        <v>0</v>
      </c>
      <c r="DF225" s="58">
        <f t="shared" si="1914"/>
        <v>0</v>
      </c>
      <c r="DG225" s="58">
        <f t="shared" si="1914"/>
        <v>0</v>
      </c>
      <c r="DH225" s="59">
        <f t="shared" si="1914"/>
        <v>0</v>
      </c>
      <c r="DI225" s="58">
        <f t="shared" si="1914"/>
        <v>0</v>
      </c>
      <c r="DJ225" s="58">
        <f t="shared" si="1914"/>
        <v>0</v>
      </c>
      <c r="DK225" s="58">
        <f t="shared" si="1914"/>
        <v>0</v>
      </c>
      <c r="DL225" s="109">
        <f t="shared" si="1914"/>
        <v>0</v>
      </c>
      <c r="DM225" s="59">
        <f t="shared" si="1914"/>
        <v>0</v>
      </c>
      <c r="DN225" s="58">
        <f t="shared" si="1914"/>
        <v>0</v>
      </c>
      <c r="DO225" s="58">
        <f t="shared" si="1914"/>
        <v>0</v>
      </c>
      <c r="DP225" s="58">
        <f t="shared" si="1914"/>
        <v>0</v>
      </c>
      <c r="DQ225" s="58">
        <f t="shared" si="1914"/>
        <v>0</v>
      </c>
      <c r="DR225" s="58">
        <f t="shared" si="1914"/>
        <v>0</v>
      </c>
      <c r="DS225" s="58">
        <f t="shared" si="1914"/>
        <v>0</v>
      </c>
      <c r="DT225" s="58">
        <f t="shared" si="1914"/>
        <v>0</v>
      </c>
      <c r="DU225" s="58">
        <f t="shared" si="1914"/>
        <v>0</v>
      </c>
      <c r="DV225" s="58">
        <f t="shared" si="1914"/>
        <v>0</v>
      </c>
      <c r="DW225" s="58">
        <f t="shared" si="1914"/>
        <v>0</v>
      </c>
      <c r="DX225" s="59">
        <f t="shared" si="1914"/>
        <v>0</v>
      </c>
      <c r="DY225" s="58">
        <f t="shared" si="1914"/>
        <v>0</v>
      </c>
      <c r="DZ225" s="58">
        <f t="shared" si="1914"/>
        <v>0</v>
      </c>
      <c r="EA225" s="58">
        <f t="shared" si="1914"/>
        <v>0</v>
      </c>
      <c r="EB225" s="109">
        <f t="shared" si="1914"/>
        <v>0</v>
      </c>
      <c r="EC225" s="59">
        <f t="shared" si="1914"/>
        <v>0</v>
      </c>
      <c r="ED225" s="58">
        <f t="shared" si="1914"/>
        <v>0</v>
      </c>
      <c r="EE225" s="58">
        <f t="shared" si="1914"/>
        <v>0</v>
      </c>
      <c r="EF225" s="58">
        <f t="shared" si="1914"/>
        <v>0</v>
      </c>
      <c r="EG225" s="58">
        <f t="shared" si="1914"/>
        <v>0</v>
      </c>
      <c r="EH225" s="58">
        <f t="shared" si="1914"/>
        <v>0</v>
      </c>
      <c r="EI225" s="58">
        <f t="shared" si="1914"/>
        <v>0</v>
      </c>
      <c r="EJ225" s="58">
        <f t="shared" si="1914"/>
        <v>0</v>
      </c>
      <c r="EK225" s="58">
        <f t="shared" si="1914"/>
        <v>0</v>
      </c>
      <c r="EL225" s="58">
        <f t="shared" si="1914"/>
        <v>0</v>
      </c>
      <c r="EM225" s="58">
        <f t="shared" si="1914"/>
        <v>0</v>
      </c>
      <c r="EN225" s="59">
        <f t="shared" ref="EN225:GY225" si="1915">SUM(EN226:EN233)</f>
        <v>0</v>
      </c>
      <c r="EO225" s="58">
        <f t="shared" si="1915"/>
        <v>0</v>
      </c>
      <c r="EP225" s="58">
        <f t="shared" si="1915"/>
        <v>0</v>
      </c>
      <c r="EQ225" s="58">
        <f t="shared" si="1915"/>
        <v>0</v>
      </c>
      <c r="ER225" s="109">
        <f t="shared" si="1915"/>
        <v>0</v>
      </c>
      <c r="ES225" s="59">
        <f t="shared" si="1915"/>
        <v>0</v>
      </c>
      <c r="ET225" s="58">
        <f t="shared" si="1915"/>
        <v>0</v>
      </c>
      <c r="EU225" s="58">
        <f t="shared" si="1915"/>
        <v>0</v>
      </c>
      <c r="EV225" s="58">
        <f t="shared" si="1915"/>
        <v>0</v>
      </c>
      <c r="EW225" s="58">
        <f t="shared" si="1915"/>
        <v>0</v>
      </c>
      <c r="EX225" s="58">
        <f t="shared" si="1915"/>
        <v>0</v>
      </c>
      <c r="EY225" s="58">
        <f t="shared" si="1915"/>
        <v>0</v>
      </c>
      <c r="EZ225" s="58">
        <f t="shared" si="1915"/>
        <v>0</v>
      </c>
      <c r="FA225" s="58">
        <f t="shared" si="1915"/>
        <v>0</v>
      </c>
      <c r="FB225" s="58">
        <f t="shared" si="1915"/>
        <v>0</v>
      </c>
      <c r="FC225" s="58">
        <f t="shared" si="1915"/>
        <v>0</v>
      </c>
      <c r="FD225" s="59">
        <f t="shared" si="1915"/>
        <v>0</v>
      </c>
      <c r="FE225" s="58">
        <f t="shared" si="1915"/>
        <v>0</v>
      </c>
      <c r="FF225" s="58">
        <f t="shared" si="1915"/>
        <v>0</v>
      </c>
      <c r="FG225" s="58">
        <f t="shared" si="1915"/>
        <v>0</v>
      </c>
      <c r="FH225" s="109">
        <f t="shared" si="1915"/>
        <v>0</v>
      </c>
      <c r="FI225" s="59">
        <f t="shared" si="1915"/>
        <v>0</v>
      </c>
      <c r="FJ225" s="58">
        <f t="shared" si="1915"/>
        <v>0</v>
      </c>
      <c r="FK225" s="58">
        <f t="shared" si="1915"/>
        <v>0</v>
      </c>
      <c r="FL225" s="58">
        <f t="shared" si="1915"/>
        <v>0</v>
      </c>
      <c r="FM225" s="58">
        <f t="shared" si="1915"/>
        <v>0</v>
      </c>
      <c r="FN225" s="58">
        <f t="shared" si="1915"/>
        <v>0</v>
      </c>
      <c r="FO225" s="58">
        <f t="shared" si="1915"/>
        <v>0</v>
      </c>
      <c r="FP225" s="58">
        <f t="shared" si="1915"/>
        <v>0</v>
      </c>
      <c r="FQ225" s="58">
        <f t="shared" si="1915"/>
        <v>0</v>
      </c>
      <c r="FR225" s="58">
        <f t="shared" si="1915"/>
        <v>0</v>
      </c>
      <c r="FS225" s="58">
        <f t="shared" si="1915"/>
        <v>0</v>
      </c>
      <c r="FT225" s="59">
        <f t="shared" si="1915"/>
        <v>0</v>
      </c>
      <c r="FU225" s="58">
        <f t="shared" si="1915"/>
        <v>0</v>
      </c>
      <c r="FV225" s="58">
        <f t="shared" si="1915"/>
        <v>0</v>
      </c>
      <c r="FW225" s="58">
        <f t="shared" si="1915"/>
        <v>0</v>
      </c>
      <c r="FX225" s="109">
        <f t="shared" si="1915"/>
        <v>0</v>
      </c>
      <c r="FY225" s="59">
        <f t="shared" si="1915"/>
        <v>0</v>
      </c>
      <c r="FZ225" s="58">
        <f t="shared" si="1915"/>
        <v>0</v>
      </c>
      <c r="GA225" s="58">
        <f t="shared" si="1915"/>
        <v>0</v>
      </c>
      <c r="GB225" s="58">
        <f t="shared" si="1915"/>
        <v>0</v>
      </c>
      <c r="GC225" s="58">
        <f t="shared" si="1915"/>
        <v>0</v>
      </c>
      <c r="GD225" s="58">
        <f t="shared" si="1915"/>
        <v>0</v>
      </c>
      <c r="GE225" s="58">
        <f t="shared" si="1915"/>
        <v>0</v>
      </c>
      <c r="GF225" s="58">
        <f t="shared" si="1915"/>
        <v>0</v>
      </c>
      <c r="GG225" s="58">
        <f t="shared" si="1915"/>
        <v>0</v>
      </c>
      <c r="GH225" s="58">
        <f t="shared" si="1915"/>
        <v>0</v>
      </c>
      <c r="GI225" s="58">
        <f t="shared" si="1915"/>
        <v>0</v>
      </c>
      <c r="GJ225" s="59">
        <f t="shared" si="1915"/>
        <v>0</v>
      </c>
      <c r="GK225" s="58">
        <f t="shared" si="1915"/>
        <v>0</v>
      </c>
      <c r="GL225" s="58">
        <f t="shared" si="1915"/>
        <v>0</v>
      </c>
      <c r="GM225" s="58">
        <f t="shared" si="1915"/>
        <v>0</v>
      </c>
      <c r="GN225" s="109">
        <f t="shared" si="1915"/>
        <v>0</v>
      </c>
      <c r="GO225" s="59">
        <f t="shared" si="1915"/>
        <v>0</v>
      </c>
      <c r="GP225" s="58">
        <f t="shared" si="1915"/>
        <v>0</v>
      </c>
      <c r="GQ225" s="58">
        <f t="shared" si="1915"/>
        <v>0</v>
      </c>
      <c r="GR225" s="58">
        <f t="shared" si="1915"/>
        <v>0</v>
      </c>
      <c r="GS225" s="58">
        <f t="shared" si="1915"/>
        <v>0</v>
      </c>
      <c r="GT225" s="58">
        <f t="shared" si="1915"/>
        <v>0</v>
      </c>
      <c r="GU225" s="58">
        <f t="shared" si="1915"/>
        <v>0</v>
      </c>
      <c r="GV225" s="58">
        <f t="shared" si="1915"/>
        <v>0</v>
      </c>
      <c r="GW225" s="58">
        <f t="shared" si="1915"/>
        <v>0</v>
      </c>
      <c r="GX225" s="58">
        <f t="shared" si="1915"/>
        <v>0</v>
      </c>
      <c r="GY225" s="58">
        <f t="shared" si="1915"/>
        <v>0</v>
      </c>
      <c r="GZ225" s="59">
        <f t="shared" ref="GZ225:JW225" si="1916">SUM(GZ226:GZ233)</f>
        <v>0</v>
      </c>
      <c r="HA225" s="58">
        <f t="shared" si="1916"/>
        <v>0</v>
      </c>
      <c r="HB225" s="58">
        <f t="shared" si="1916"/>
        <v>0</v>
      </c>
      <c r="HC225" s="58">
        <f t="shared" si="1916"/>
        <v>0</v>
      </c>
      <c r="HD225" s="58">
        <f t="shared" si="1916"/>
        <v>0</v>
      </c>
      <c r="HE225" s="58">
        <f t="shared" si="1916"/>
        <v>0</v>
      </c>
      <c r="HF225" s="58">
        <f t="shared" si="1916"/>
        <v>0</v>
      </c>
      <c r="HG225" s="58">
        <f t="shared" si="1916"/>
        <v>0</v>
      </c>
      <c r="HH225" s="58">
        <f t="shared" si="1916"/>
        <v>0</v>
      </c>
      <c r="HI225" s="58">
        <f t="shared" si="1916"/>
        <v>0</v>
      </c>
      <c r="HJ225" s="58">
        <f t="shared" si="1916"/>
        <v>0</v>
      </c>
      <c r="HK225" s="58">
        <f t="shared" si="1916"/>
        <v>0</v>
      </c>
      <c r="HL225" s="58">
        <f t="shared" si="1916"/>
        <v>0</v>
      </c>
      <c r="HM225" s="58">
        <f t="shared" si="1916"/>
        <v>0</v>
      </c>
      <c r="HN225" s="109">
        <f t="shared" si="1916"/>
        <v>0</v>
      </c>
      <c r="HO225" s="136">
        <f t="shared" si="1916"/>
        <v>0</v>
      </c>
      <c r="HP225" s="152">
        <f t="shared" si="1916"/>
        <v>0</v>
      </c>
      <c r="HQ225" s="59">
        <f t="shared" si="1916"/>
        <v>0</v>
      </c>
      <c r="HR225" s="58">
        <f t="shared" si="1916"/>
        <v>0</v>
      </c>
      <c r="HS225" s="58">
        <f t="shared" si="1916"/>
        <v>0</v>
      </c>
      <c r="HT225" s="58">
        <f t="shared" si="1916"/>
        <v>0</v>
      </c>
      <c r="HU225" s="58">
        <f t="shared" si="1916"/>
        <v>0</v>
      </c>
      <c r="HV225" s="58">
        <f t="shared" si="1916"/>
        <v>0</v>
      </c>
      <c r="HW225" s="58">
        <f t="shared" si="1916"/>
        <v>0</v>
      </c>
      <c r="HX225" s="58">
        <f t="shared" si="1916"/>
        <v>0</v>
      </c>
      <c r="HY225" s="58">
        <f t="shared" si="1916"/>
        <v>0</v>
      </c>
      <c r="HZ225" s="58">
        <f t="shared" si="1916"/>
        <v>0</v>
      </c>
      <c r="IA225" s="58">
        <f t="shared" si="1916"/>
        <v>0</v>
      </c>
      <c r="IB225" s="59">
        <f t="shared" si="1916"/>
        <v>0</v>
      </c>
      <c r="IC225" s="58">
        <f t="shared" si="1916"/>
        <v>0</v>
      </c>
      <c r="ID225" s="58">
        <f t="shared" si="1916"/>
        <v>0</v>
      </c>
      <c r="IE225" s="58">
        <f t="shared" si="1916"/>
        <v>0</v>
      </c>
      <c r="IF225" s="109">
        <f t="shared" si="1916"/>
        <v>0</v>
      </c>
      <c r="IG225" s="59">
        <f t="shared" si="1916"/>
        <v>0</v>
      </c>
      <c r="IH225" s="58">
        <f t="shared" si="1916"/>
        <v>0</v>
      </c>
      <c r="II225" s="58">
        <f t="shared" si="1916"/>
        <v>0</v>
      </c>
      <c r="IJ225" s="58">
        <f t="shared" si="1916"/>
        <v>0</v>
      </c>
      <c r="IK225" s="58">
        <f t="shared" si="1916"/>
        <v>0</v>
      </c>
      <c r="IL225" s="58">
        <f t="shared" si="1916"/>
        <v>0</v>
      </c>
      <c r="IM225" s="58">
        <f t="shared" si="1916"/>
        <v>0</v>
      </c>
      <c r="IN225" s="58">
        <f t="shared" si="1916"/>
        <v>0</v>
      </c>
      <c r="IO225" s="58">
        <f t="shared" si="1916"/>
        <v>0</v>
      </c>
      <c r="IP225" s="58">
        <f t="shared" si="1916"/>
        <v>0</v>
      </c>
      <c r="IQ225" s="58">
        <f t="shared" si="1916"/>
        <v>0</v>
      </c>
      <c r="IR225" s="59">
        <f t="shared" si="1916"/>
        <v>0</v>
      </c>
      <c r="IS225" s="58">
        <f t="shared" si="1916"/>
        <v>0</v>
      </c>
      <c r="IT225" s="58">
        <f t="shared" si="1916"/>
        <v>0</v>
      </c>
      <c r="IU225" s="58">
        <f t="shared" si="1916"/>
        <v>0</v>
      </c>
      <c r="IV225" s="109">
        <f t="shared" si="1916"/>
        <v>0</v>
      </c>
      <c r="IW225" s="59">
        <f t="shared" si="1916"/>
        <v>0</v>
      </c>
      <c r="IX225" s="58">
        <f t="shared" si="1916"/>
        <v>0</v>
      </c>
      <c r="IY225" s="58">
        <f t="shared" si="1916"/>
        <v>0</v>
      </c>
      <c r="IZ225" s="58">
        <f t="shared" si="1916"/>
        <v>0</v>
      </c>
      <c r="JA225" s="58">
        <f t="shared" si="1916"/>
        <v>0</v>
      </c>
      <c r="JB225" s="58">
        <f t="shared" si="1916"/>
        <v>0</v>
      </c>
      <c r="JC225" s="58">
        <f t="shared" si="1916"/>
        <v>0</v>
      </c>
      <c r="JD225" s="58">
        <f t="shared" si="1916"/>
        <v>0</v>
      </c>
      <c r="JE225" s="58">
        <f t="shared" si="1916"/>
        <v>0</v>
      </c>
      <c r="JF225" s="58">
        <f t="shared" si="1916"/>
        <v>0</v>
      </c>
      <c r="JG225" s="58">
        <f t="shared" si="1916"/>
        <v>0</v>
      </c>
      <c r="JH225" s="59">
        <f t="shared" si="1916"/>
        <v>0</v>
      </c>
      <c r="JI225" s="58">
        <f t="shared" si="1916"/>
        <v>0</v>
      </c>
      <c r="JJ225" s="58">
        <f t="shared" si="1916"/>
        <v>0</v>
      </c>
      <c r="JK225" s="58">
        <f t="shared" si="1916"/>
        <v>0</v>
      </c>
      <c r="JL225" s="109">
        <f t="shared" si="1916"/>
        <v>0</v>
      </c>
      <c r="JM225" s="59">
        <f t="shared" si="1916"/>
        <v>0</v>
      </c>
      <c r="JN225" s="58">
        <f t="shared" si="1916"/>
        <v>0</v>
      </c>
      <c r="JO225" s="58">
        <f t="shared" si="1916"/>
        <v>0</v>
      </c>
      <c r="JP225" s="58">
        <f t="shared" si="1916"/>
        <v>0</v>
      </c>
      <c r="JQ225" s="58">
        <f t="shared" si="1916"/>
        <v>0</v>
      </c>
      <c r="JR225" s="58">
        <f t="shared" si="1916"/>
        <v>0</v>
      </c>
      <c r="JS225" s="58">
        <f t="shared" si="1916"/>
        <v>0</v>
      </c>
      <c r="JT225" s="58">
        <f t="shared" si="1916"/>
        <v>0</v>
      </c>
      <c r="JU225" s="58">
        <f t="shared" si="1916"/>
        <v>0</v>
      </c>
      <c r="JV225" s="58">
        <f t="shared" si="1916"/>
        <v>0</v>
      </c>
      <c r="JW225" s="58">
        <f t="shared" si="1916"/>
        <v>0</v>
      </c>
      <c r="JX225" s="59">
        <f t="shared" ref="JX225:MT225" si="1917">SUM(JX226:JX233)</f>
        <v>0</v>
      </c>
      <c r="JY225" s="58">
        <f t="shared" si="1917"/>
        <v>0</v>
      </c>
      <c r="JZ225" s="58">
        <f t="shared" si="1917"/>
        <v>0</v>
      </c>
      <c r="KA225" s="58">
        <f t="shared" si="1917"/>
        <v>0</v>
      </c>
      <c r="KB225" s="109">
        <f t="shared" si="1917"/>
        <v>0</v>
      </c>
      <c r="KC225" s="59">
        <f t="shared" si="1917"/>
        <v>0</v>
      </c>
      <c r="KD225" s="58">
        <f t="shared" si="1917"/>
        <v>0</v>
      </c>
      <c r="KE225" s="58">
        <f t="shared" si="1917"/>
        <v>0</v>
      </c>
      <c r="KF225" s="58">
        <f t="shared" si="1917"/>
        <v>0</v>
      </c>
      <c r="KG225" s="58">
        <f t="shared" si="1917"/>
        <v>0</v>
      </c>
      <c r="KH225" s="58">
        <f t="shared" si="1917"/>
        <v>0</v>
      </c>
      <c r="KI225" s="58">
        <f t="shared" si="1917"/>
        <v>0</v>
      </c>
      <c r="KJ225" s="58">
        <f t="shared" si="1917"/>
        <v>0</v>
      </c>
      <c r="KK225" s="58">
        <f t="shared" si="1917"/>
        <v>0</v>
      </c>
      <c r="KL225" s="58">
        <f t="shared" si="1917"/>
        <v>0</v>
      </c>
      <c r="KM225" s="58">
        <f t="shared" si="1917"/>
        <v>0</v>
      </c>
      <c r="KN225" s="59">
        <f t="shared" si="1917"/>
        <v>0</v>
      </c>
      <c r="KO225" s="58">
        <f t="shared" si="1917"/>
        <v>0</v>
      </c>
      <c r="KP225" s="58">
        <f t="shared" si="1917"/>
        <v>0</v>
      </c>
      <c r="KQ225" s="58">
        <f t="shared" si="1917"/>
        <v>0</v>
      </c>
      <c r="KR225" s="58">
        <f t="shared" si="1917"/>
        <v>0</v>
      </c>
      <c r="KS225" s="58">
        <f t="shared" si="1917"/>
        <v>0</v>
      </c>
      <c r="KT225" s="58">
        <f t="shared" si="1917"/>
        <v>0</v>
      </c>
      <c r="KU225" s="58">
        <f t="shared" si="1917"/>
        <v>0</v>
      </c>
      <c r="KV225" s="58">
        <f t="shared" si="1917"/>
        <v>0</v>
      </c>
      <c r="KW225" s="58">
        <f t="shared" si="1917"/>
        <v>0</v>
      </c>
      <c r="KX225" s="58">
        <f t="shared" si="1917"/>
        <v>0</v>
      </c>
      <c r="KY225" s="58">
        <f t="shared" si="1917"/>
        <v>0</v>
      </c>
      <c r="KZ225" s="58">
        <f t="shared" si="1917"/>
        <v>0</v>
      </c>
      <c r="LA225" s="58">
        <f t="shared" si="1917"/>
        <v>0</v>
      </c>
      <c r="LB225" s="109">
        <f t="shared" si="1917"/>
        <v>0</v>
      </c>
      <c r="LC225" s="152">
        <f t="shared" si="1917"/>
        <v>0</v>
      </c>
      <c r="LD225" s="59">
        <f t="shared" si="1917"/>
        <v>0</v>
      </c>
      <c r="LE225" s="58">
        <f t="shared" si="1917"/>
        <v>0</v>
      </c>
      <c r="LF225" s="58">
        <f t="shared" si="1917"/>
        <v>0</v>
      </c>
      <c r="LG225" s="58">
        <f t="shared" si="1917"/>
        <v>0</v>
      </c>
      <c r="LH225" s="58">
        <f t="shared" si="1917"/>
        <v>0</v>
      </c>
      <c r="LI225" s="58">
        <f t="shared" si="1917"/>
        <v>0</v>
      </c>
      <c r="LJ225" s="58">
        <f t="shared" si="1917"/>
        <v>0</v>
      </c>
      <c r="LK225" s="58">
        <f t="shared" si="1917"/>
        <v>0</v>
      </c>
      <c r="LL225" s="58">
        <f t="shared" si="1917"/>
        <v>0</v>
      </c>
      <c r="LM225" s="58">
        <f t="shared" si="1917"/>
        <v>0</v>
      </c>
      <c r="LN225" s="58">
        <f t="shared" si="1917"/>
        <v>0</v>
      </c>
      <c r="LO225" s="59">
        <f t="shared" si="1917"/>
        <v>0</v>
      </c>
      <c r="LP225" s="58">
        <f t="shared" si="1917"/>
        <v>0</v>
      </c>
      <c r="LQ225" s="58">
        <f t="shared" si="1917"/>
        <v>0</v>
      </c>
      <c r="LR225" s="58">
        <f t="shared" si="1917"/>
        <v>0</v>
      </c>
      <c r="LS225" s="109">
        <f t="shared" si="1917"/>
        <v>0</v>
      </c>
      <c r="LT225" s="59">
        <f t="shared" si="1917"/>
        <v>0</v>
      </c>
      <c r="LU225" s="58">
        <f t="shared" si="1917"/>
        <v>0</v>
      </c>
      <c r="LV225" s="58">
        <f t="shared" si="1917"/>
        <v>0</v>
      </c>
      <c r="LW225" s="58">
        <f t="shared" si="1917"/>
        <v>0</v>
      </c>
      <c r="LX225" s="58">
        <f t="shared" si="1917"/>
        <v>0</v>
      </c>
      <c r="LY225" s="58">
        <f t="shared" si="1917"/>
        <v>0</v>
      </c>
      <c r="LZ225" s="58">
        <f t="shared" si="1917"/>
        <v>0</v>
      </c>
      <c r="MA225" s="58">
        <f t="shared" si="1917"/>
        <v>0</v>
      </c>
      <c r="MB225" s="58">
        <f t="shared" si="1917"/>
        <v>0</v>
      </c>
      <c r="MC225" s="58">
        <f t="shared" si="1917"/>
        <v>0</v>
      </c>
      <c r="MD225" s="58">
        <f t="shared" si="1917"/>
        <v>0</v>
      </c>
      <c r="ME225" s="59">
        <f t="shared" si="1917"/>
        <v>0</v>
      </c>
      <c r="MF225" s="58">
        <f t="shared" si="1917"/>
        <v>0</v>
      </c>
      <c r="MG225" s="58">
        <f t="shared" si="1917"/>
        <v>0</v>
      </c>
      <c r="MH225" s="58">
        <f t="shared" si="1917"/>
        <v>0</v>
      </c>
      <c r="MI225" s="109">
        <f t="shared" si="1917"/>
        <v>0</v>
      </c>
      <c r="MJ225" s="59">
        <f t="shared" si="1917"/>
        <v>0</v>
      </c>
      <c r="MK225" s="58">
        <f t="shared" si="1917"/>
        <v>0</v>
      </c>
      <c r="ML225" s="58">
        <f t="shared" si="1917"/>
        <v>0</v>
      </c>
      <c r="MM225" s="58">
        <f t="shared" si="1917"/>
        <v>0</v>
      </c>
      <c r="MN225" s="58">
        <f t="shared" si="1917"/>
        <v>0</v>
      </c>
      <c r="MO225" s="58">
        <f t="shared" si="1917"/>
        <v>0</v>
      </c>
      <c r="MP225" s="58">
        <f t="shared" si="1917"/>
        <v>0</v>
      </c>
      <c r="MQ225" s="58">
        <f t="shared" si="1917"/>
        <v>0</v>
      </c>
      <c r="MR225" s="58">
        <f t="shared" si="1917"/>
        <v>0</v>
      </c>
      <c r="MS225" s="58">
        <f t="shared" si="1917"/>
        <v>0</v>
      </c>
      <c r="MT225" s="58">
        <f t="shared" si="1917"/>
        <v>0</v>
      </c>
      <c r="MU225" s="59">
        <f t="shared" ref="MU225:PF225" si="1918">SUM(MU226:MU233)</f>
        <v>0</v>
      </c>
      <c r="MV225" s="58">
        <f t="shared" si="1918"/>
        <v>0</v>
      </c>
      <c r="MW225" s="58">
        <f t="shared" si="1918"/>
        <v>0</v>
      </c>
      <c r="MX225" s="58">
        <f t="shared" si="1918"/>
        <v>0</v>
      </c>
      <c r="MY225" s="109">
        <f t="shared" si="1918"/>
        <v>0</v>
      </c>
      <c r="MZ225" s="59">
        <f t="shared" si="1918"/>
        <v>0</v>
      </c>
      <c r="NA225" s="58">
        <f t="shared" si="1918"/>
        <v>0</v>
      </c>
      <c r="NB225" s="58">
        <f t="shared" si="1918"/>
        <v>0</v>
      </c>
      <c r="NC225" s="58">
        <f t="shared" si="1918"/>
        <v>0</v>
      </c>
      <c r="ND225" s="58">
        <f t="shared" si="1918"/>
        <v>0</v>
      </c>
      <c r="NE225" s="58">
        <f t="shared" si="1918"/>
        <v>0</v>
      </c>
      <c r="NF225" s="58">
        <f t="shared" si="1918"/>
        <v>0</v>
      </c>
      <c r="NG225" s="58">
        <f t="shared" si="1918"/>
        <v>0</v>
      </c>
      <c r="NH225" s="58">
        <f t="shared" si="1918"/>
        <v>0</v>
      </c>
      <c r="NI225" s="58">
        <f t="shared" si="1918"/>
        <v>0</v>
      </c>
      <c r="NJ225" s="58">
        <f t="shared" si="1918"/>
        <v>0</v>
      </c>
      <c r="NK225" s="59">
        <f t="shared" si="1918"/>
        <v>0</v>
      </c>
      <c r="NL225" s="58">
        <f t="shared" si="1918"/>
        <v>0</v>
      </c>
      <c r="NM225" s="58">
        <f t="shared" si="1918"/>
        <v>0</v>
      </c>
      <c r="NN225" s="58">
        <f t="shared" si="1918"/>
        <v>0</v>
      </c>
      <c r="NO225" s="109">
        <f t="shared" si="1918"/>
        <v>0</v>
      </c>
      <c r="NP225" s="59">
        <f t="shared" si="1918"/>
        <v>0</v>
      </c>
      <c r="NQ225" s="58">
        <f t="shared" si="1918"/>
        <v>0</v>
      </c>
      <c r="NR225" s="58">
        <f t="shared" si="1918"/>
        <v>0</v>
      </c>
      <c r="NS225" s="58">
        <f t="shared" si="1918"/>
        <v>0</v>
      </c>
      <c r="NT225" s="58">
        <f t="shared" si="1918"/>
        <v>0</v>
      </c>
      <c r="NU225" s="58">
        <f t="shared" si="1918"/>
        <v>0</v>
      </c>
      <c r="NV225" s="58">
        <f t="shared" si="1918"/>
        <v>0</v>
      </c>
      <c r="NW225" s="58">
        <f t="shared" si="1918"/>
        <v>0</v>
      </c>
      <c r="NX225" s="58">
        <f t="shared" si="1918"/>
        <v>0</v>
      </c>
      <c r="NY225" s="58">
        <f t="shared" si="1918"/>
        <v>0</v>
      </c>
      <c r="NZ225" s="58">
        <f t="shared" si="1918"/>
        <v>0</v>
      </c>
      <c r="OA225" s="59">
        <f t="shared" si="1918"/>
        <v>0</v>
      </c>
      <c r="OB225" s="58">
        <f t="shared" si="1918"/>
        <v>0</v>
      </c>
      <c r="OC225" s="58">
        <f t="shared" si="1918"/>
        <v>0</v>
      </c>
      <c r="OD225" s="58">
        <f t="shared" si="1918"/>
        <v>0</v>
      </c>
      <c r="OE225" s="109">
        <f t="shared" si="1918"/>
        <v>0</v>
      </c>
      <c r="OF225" s="59">
        <f t="shared" si="1918"/>
        <v>0</v>
      </c>
      <c r="OG225" s="58">
        <f t="shared" si="1918"/>
        <v>0</v>
      </c>
      <c r="OH225" s="58">
        <f t="shared" si="1918"/>
        <v>0</v>
      </c>
      <c r="OI225" s="58">
        <f t="shared" si="1918"/>
        <v>0</v>
      </c>
      <c r="OJ225" s="58">
        <f t="shared" si="1918"/>
        <v>0</v>
      </c>
      <c r="OK225" s="58">
        <f t="shared" si="1918"/>
        <v>0</v>
      </c>
      <c r="OL225" s="58">
        <f t="shared" si="1918"/>
        <v>0</v>
      </c>
      <c r="OM225" s="58">
        <f t="shared" si="1918"/>
        <v>0</v>
      </c>
      <c r="ON225" s="58">
        <f t="shared" si="1918"/>
        <v>0</v>
      </c>
      <c r="OO225" s="58">
        <f t="shared" si="1918"/>
        <v>0</v>
      </c>
      <c r="OP225" s="58">
        <f t="shared" si="1918"/>
        <v>0</v>
      </c>
      <c r="OQ225" s="59">
        <f t="shared" si="1918"/>
        <v>0</v>
      </c>
      <c r="OR225" s="58">
        <f t="shared" si="1918"/>
        <v>0</v>
      </c>
      <c r="OS225" s="58">
        <f t="shared" si="1918"/>
        <v>0</v>
      </c>
      <c r="OT225" s="58">
        <f t="shared" si="1918"/>
        <v>0</v>
      </c>
      <c r="OU225" s="109">
        <f t="shared" si="1918"/>
        <v>0</v>
      </c>
      <c r="OV225" s="59">
        <f t="shared" si="1918"/>
        <v>0</v>
      </c>
      <c r="OW225" s="58">
        <f t="shared" si="1918"/>
        <v>0</v>
      </c>
      <c r="OX225" s="58">
        <f t="shared" si="1918"/>
        <v>0</v>
      </c>
      <c r="OY225" s="58">
        <f t="shared" si="1918"/>
        <v>0</v>
      </c>
      <c r="OZ225" s="58">
        <f t="shared" si="1918"/>
        <v>0</v>
      </c>
      <c r="PA225" s="58">
        <f t="shared" si="1918"/>
        <v>0</v>
      </c>
      <c r="PB225" s="58">
        <f t="shared" si="1918"/>
        <v>0</v>
      </c>
      <c r="PC225" s="58">
        <f t="shared" si="1918"/>
        <v>0</v>
      </c>
      <c r="PD225" s="58">
        <f t="shared" si="1918"/>
        <v>0</v>
      </c>
      <c r="PE225" s="58">
        <f t="shared" si="1918"/>
        <v>0</v>
      </c>
      <c r="PF225" s="58">
        <f t="shared" si="1918"/>
        <v>0</v>
      </c>
      <c r="PG225" s="59">
        <f t="shared" ref="PG225:RR225" si="1919">SUM(PG226:PG233)</f>
        <v>0</v>
      </c>
      <c r="PH225" s="58">
        <f t="shared" si="1919"/>
        <v>0</v>
      </c>
      <c r="PI225" s="58">
        <f t="shared" si="1919"/>
        <v>0</v>
      </c>
      <c r="PJ225" s="58">
        <f t="shared" si="1919"/>
        <v>0</v>
      </c>
      <c r="PK225" s="109">
        <f t="shared" si="1919"/>
        <v>0</v>
      </c>
      <c r="PL225" s="59">
        <f t="shared" si="1919"/>
        <v>0</v>
      </c>
      <c r="PM225" s="58">
        <f t="shared" si="1919"/>
        <v>0</v>
      </c>
      <c r="PN225" s="58">
        <f t="shared" si="1919"/>
        <v>0</v>
      </c>
      <c r="PO225" s="58">
        <f t="shared" si="1919"/>
        <v>0</v>
      </c>
      <c r="PP225" s="58">
        <f t="shared" si="1919"/>
        <v>0</v>
      </c>
      <c r="PQ225" s="58">
        <f t="shared" si="1919"/>
        <v>0</v>
      </c>
      <c r="PR225" s="58">
        <f t="shared" si="1919"/>
        <v>0</v>
      </c>
      <c r="PS225" s="58">
        <f t="shared" si="1919"/>
        <v>0</v>
      </c>
      <c r="PT225" s="58">
        <f t="shared" si="1919"/>
        <v>0</v>
      </c>
      <c r="PU225" s="58">
        <f t="shared" si="1919"/>
        <v>0</v>
      </c>
      <c r="PV225" s="58">
        <f t="shared" si="1919"/>
        <v>0</v>
      </c>
      <c r="PW225" s="59">
        <f t="shared" si="1919"/>
        <v>0</v>
      </c>
      <c r="PX225" s="58">
        <f t="shared" si="1919"/>
        <v>0</v>
      </c>
      <c r="PY225" s="58">
        <f t="shared" si="1919"/>
        <v>0</v>
      </c>
      <c r="PZ225" s="58">
        <f t="shared" si="1919"/>
        <v>0</v>
      </c>
      <c r="QA225" s="109">
        <f t="shared" si="1919"/>
        <v>0</v>
      </c>
      <c r="QB225" s="59">
        <f t="shared" si="1919"/>
        <v>0</v>
      </c>
      <c r="QC225" s="58">
        <f t="shared" si="1919"/>
        <v>0</v>
      </c>
      <c r="QD225" s="58">
        <f t="shared" si="1919"/>
        <v>0</v>
      </c>
      <c r="QE225" s="58">
        <f t="shared" si="1919"/>
        <v>0</v>
      </c>
      <c r="QF225" s="58">
        <f t="shared" si="1919"/>
        <v>0</v>
      </c>
      <c r="QG225" s="58">
        <f t="shared" si="1919"/>
        <v>0</v>
      </c>
      <c r="QH225" s="58">
        <f t="shared" si="1919"/>
        <v>0</v>
      </c>
      <c r="QI225" s="58">
        <f t="shared" si="1919"/>
        <v>0</v>
      </c>
      <c r="QJ225" s="58">
        <f t="shared" si="1919"/>
        <v>0</v>
      </c>
      <c r="QK225" s="58">
        <f t="shared" si="1919"/>
        <v>0</v>
      </c>
      <c r="QL225" s="58">
        <f t="shared" si="1919"/>
        <v>0</v>
      </c>
      <c r="QM225" s="59">
        <f t="shared" si="1919"/>
        <v>0</v>
      </c>
      <c r="QN225" s="58">
        <f t="shared" si="1919"/>
        <v>0</v>
      </c>
      <c r="QO225" s="58">
        <f t="shared" si="1919"/>
        <v>0</v>
      </c>
      <c r="QP225" s="58">
        <f t="shared" si="1919"/>
        <v>0</v>
      </c>
      <c r="QQ225" s="109">
        <f t="shared" si="1919"/>
        <v>0</v>
      </c>
      <c r="QR225" s="59">
        <f t="shared" si="1919"/>
        <v>0</v>
      </c>
      <c r="QS225" s="58">
        <f t="shared" si="1919"/>
        <v>0</v>
      </c>
      <c r="QT225" s="58">
        <f t="shared" si="1919"/>
        <v>0</v>
      </c>
      <c r="QU225" s="58">
        <f t="shared" si="1919"/>
        <v>0</v>
      </c>
      <c r="QV225" s="58">
        <f t="shared" si="1919"/>
        <v>0</v>
      </c>
      <c r="QW225" s="58">
        <f t="shared" si="1919"/>
        <v>0</v>
      </c>
      <c r="QX225" s="58">
        <f t="shared" si="1919"/>
        <v>0</v>
      </c>
      <c r="QY225" s="58">
        <f t="shared" si="1919"/>
        <v>0</v>
      </c>
      <c r="QZ225" s="58">
        <f t="shared" si="1919"/>
        <v>0</v>
      </c>
      <c r="RA225" s="58">
        <f t="shared" si="1919"/>
        <v>0</v>
      </c>
      <c r="RB225" s="58">
        <f t="shared" si="1919"/>
        <v>0</v>
      </c>
      <c r="RC225" s="59">
        <f t="shared" si="1919"/>
        <v>0</v>
      </c>
      <c r="RD225" s="58">
        <f t="shared" si="1919"/>
        <v>0</v>
      </c>
      <c r="RE225" s="58">
        <f t="shared" si="1919"/>
        <v>0</v>
      </c>
      <c r="RF225" s="58">
        <f t="shared" si="1919"/>
        <v>0</v>
      </c>
      <c r="RG225" s="58">
        <f t="shared" si="1919"/>
        <v>0</v>
      </c>
      <c r="RH225" s="58">
        <f t="shared" si="1919"/>
        <v>0</v>
      </c>
      <c r="RI225" s="58">
        <f t="shared" si="1919"/>
        <v>0</v>
      </c>
      <c r="RJ225" s="58">
        <f t="shared" si="1919"/>
        <v>0</v>
      </c>
      <c r="RK225" s="58">
        <f t="shared" si="1919"/>
        <v>0</v>
      </c>
      <c r="RL225" s="58">
        <f t="shared" si="1919"/>
        <v>0</v>
      </c>
      <c r="RM225" s="58">
        <f t="shared" si="1919"/>
        <v>0</v>
      </c>
      <c r="RN225" s="58">
        <f t="shared" si="1919"/>
        <v>0</v>
      </c>
      <c r="RO225" s="58">
        <f t="shared" si="1919"/>
        <v>0</v>
      </c>
      <c r="RP225" s="58">
        <f t="shared" si="1919"/>
        <v>0</v>
      </c>
      <c r="RQ225" s="109">
        <f t="shared" si="1919"/>
        <v>0</v>
      </c>
      <c r="RR225" s="152">
        <f t="shared" si="1919"/>
        <v>0</v>
      </c>
      <c r="RS225" s="59">
        <f t="shared" ref="RS225:UD225" si="1920">SUM(RS226:RS233)</f>
        <v>0</v>
      </c>
      <c r="RT225" s="58">
        <f t="shared" si="1920"/>
        <v>0</v>
      </c>
      <c r="RU225" s="58">
        <f t="shared" si="1920"/>
        <v>0</v>
      </c>
      <c r="RV225" s="58">
        <f t="shared" si="1920"/>
        <v>0</v>
      </c>
      <c r="RW225" s="58">
        <f t="shared" si="1920"/>
        <v>0</v>
      </c>
      <c r="RX225" s="58">
        <f t="shared" si="1920"/>
        <v>0</v>
      </c>
      <c r="RY225" s="58">
        <f t="shared" si="1920"/>
        <v>0</v>
      </c>
      <c r="RZ225" s="58">
        <f t="shared" si="1920"/>
        <v>0</v>
      </c>
      <c r="SA225" s="58">
        <f t="shared" si="1920"/>
        <v>0</v>
      </c>
      <c r="SB225" s="58">
        <f t="shared" si="1920"/>
        <v>0</v>
      </c>
      <c r="SC225" s="58">
        <f t="shared" si="1920"/>
        <v>0</v>
      </c>
      <c r="SD225" s="59">
        <f t="shared" si="1920"/>
        <v>0</v>
      </c>
      <c r="SE225" s="58">
        <f t="shared" si="1920"/>
        <v>0</v>
      </c>
      <c r="SF225" s="58">
        <f t="shared" si="1920"/>
        <v>0</v>
      </c>
      <c r="SG225" s="58">
        <f t="shared" si="1920"/>
        <v>0</v>
      </c>
      <c r="SH225" s="109">
        <f t="shared" si="1920"/>
        <v>0</v>
      </c>
      <c r="SI225" s="59">
        <f t="shared" si="1920"/>
        <v>0</v>
      </c>
      <c r="SJ225" s="58">
        <f t="shared" si="1920"/>
        <v>0</v>
      </c>
      <c r="SK225" s="58">
        <f t="shared" si="1920"/>
        <v>0</v>
      </c>
      <c r="SL225" s="58">
        <f t="shared" si="1920"/>
        <v>0</v>
      </c>
      <c r="SM225" s="58">
        <f t="shared" si="1920"/>
        <v>0</v>
      </c>
      <c r="SN225" s="58">
        <f t="shared" si="1920"/>
        <v>0</v>
      </c>
      <c r="SO225" s="58">
        <f t="shared" si="1920"/>
        <v>0</v>
      </c>
      <c r="SP225" s="58">
        <f t="shared" si="1920"/>
        <v>0</v>
      </c>
      <c r="SQ225" s="58">
        <f t="shared" si="1920"/>
        <v>0</v>
      </c>
      <c r="SR225" s="58">
        <f t="shared" si="1920"/>
        <v>0</v>
      </c>
      <c r="SS225" s="58">
        <f t="shared" si="1920"/>
        <v>0</v>
      </c>
      <c r="ST225" s="59">
        <f t="shared" si="1920"/>
        <v>0</v>
      </c>
      <c r="SU225" s="58">
        <f t="shared" si="1920"/>
        <v>0</v>
      </c>
      <c r="SV225" s="58">
        <f t="shared" si="1920"/>
        <v>0</v>
      </c>
      <c r="SW225" s="58">
        <f t="shared" si="1920"/>
        <v>0</v>
      </c>
      <c r="SX225" s="109">
        <f t="shared" si="1920"/>
        <v>0</v>
      </c>
      <c r="SY225" s="59">
        <f t="shared" si="1920"/>
        <v>0</v>
      </c>
      <c r="SZ225" s="58">
        <f t="shared" si="1920"/>
        <v>0</v>
      </c>
      <c r="TA225" s="58">
        <f t="shared" si="1920"/>
        <v>0</v>
      </c>
      <c r="TB225" s="58">
        <f t="shared" si="1920"/>
        <v>0</v>
      </c>
      <c r="TC225" s="58">
        <f t="shared" si="1920"/>
        <v>0</v>
      </c>
      <c r="TD225" s="58">
        <f t="shared" si="1920"/>
        <v>0</v>
      </c>
      <c r="TE225" s="58">
        <f t="shared" si="1920"/>
        <v>0</v>
      </c>
      <c r="TF225" s="58">
        <f t="shared" si="1920"/>
        <v>0</v>
      </c>
      <c r="TG225" s="58">
        <f t="shared" si="1920"/>
        <v>0</v>
      </c>
      <c r="TH225" s="58">
        <f t="shared" si="1920"/>
        <v>0</v>
      </c>
      <c r="TI225" s="58">
        <f t="shared" si="1920"/>
        <v>0</v>
      </c>
      <c r="TJ225" s="59">
        <f t="shared" si="1920"/>
        <v>0</v>
      </c>
      <c r="TK225" s="58">
        <f t="shared" si="1920"/>
        <v>0</v>
      </c>
      <c r="TL225" s="58">
        <f t="shared" si="1920"/>
        <v>0</v>
      </c>
      <c r="TM225" s="58">
        <f t="shared" si="1920"/>
        <v>0</v>
      </c>
      <c r="TN225" s="109">
        <f t="shared" si="1920"/>
        <v>0</v>
      </c>
      <c r="TO225" s="59">
        <f t="shared" si="1920"/>
        <v>0</v>
      </c>
      <c r="TP225" s="58">
        <f t="shared" si="1920"/>
        <v>0</v>
      </c>
      <c r="TQ225" s="58">
        <f t="shared" si="1920"/>
        <v>0</v>
      </c>
      <c r="TR225" s="58">
        <f t="shared" si="1920"/>
        <v>0</v>
      </c>
      <c r="TS225" s="58">
        <f t="shared" si="1920"/>
        <v>0</v>
      </c>
      <c r="TT225" s="58">
        <f t="shared" si="1920"/>
        <v>0</v>
      </c>
      <c r="TU225" s="58">
        <f t="shared" si="1920"/>
        <v>0</v>
      </c>
      <c r="TV225" s="58">
        <f t="shared" si="1920"/>
        <v>0</v>
      </c>
      <c r="TW225" s="58">
        <f t="shared" si="1920"/>
        <v>0</v>
      </c>
      <c r="TX225" s="58">
        <f t="shared" si="1920"/>
        <v>0</v>
      </c>
      <c r="TY225" s="58">
        <f t="shared" si="1920"/>
        <v>0</v>
      </c>
      <c r="TZ225" s="59">
        <f t="shared" si="1920"/>
        <v>0</v>
      </c>
      <c r="UA225" s="58">
        <f t="shared" si="1920"/>
        <v>0</v>
      </c>
      <c r="UB225" s="58">
        <f t="shared" si="1920"/>
        <v>0</v>
      </c>
      <c r="UC225" s="58">
        <f t="shared" si="1920"/>
        <v>0</v>
      </c>
      <c r="UD225" s="109">
        <f t="shared" si="1920"/>
        <v>0</v>
      </c>
      <c r="UE225" s="59">
        <f t="shared" ref="UE225:VD225" si="1921">SUM(UE226:UE233)</f>
        <v>0</v>
      </c>
      <c r="UF225" s="58">
        <f t="shared" si="1921"/>
        <v>0</v>
      </c>
      <c r="UG225" s="58">
        <f t="shared" si="1921"/>
        <v>0</v>
      </c>
      <c r="UH225" s="58">
        <f t="shared" si="1921"/>
        <v>0</v>
      </c>
      <c r="UI225" s="58">
        <f t="shared" si="1921"/>
        <v>0</v>
      </c>
      <c r="UJ225" s="58">
        <f t="shared" si="1921"/>
        <v>0</v>
      </c>
      <c r="UK225" s="58">
        <f t="shared" si="1921"/>
        <v>0</v>
      </c>
      <c r="UL225" s="58">
        <f t="shared" si="1921"/>
        <v>0</v>
      </c>
      <c r="UM225" s="58">
        <f t="shared" si="1921"/>
        <v>0</v>
      </c>
      <c r="UN225" s="58">
        <f t="shared" si="1921"/>
        <v>0</v>
      </c>
      <c r="UO225" s="58">
        <f t="shared" si="1921"/>
        <v>0</v>
      </c>
      <c r="UP225" s="59">
        <f t="shared" si="1921"/>
        <v>0</v>
      </c>
      <c r="UQ225" s="58">
        <f t="shared" si="1921"/>
        <v>0</v>
      </c>
      <c r="UR225" s="58">
        <f t="shared" si="1921"/>
        <v>0</v>
      </c>
      <c r="US225" s="58">
        <f t="shared" si="1921"/>
        <v>0</v>
      </c>
      <c r="UT225" s="58">
        <f t="shared" si="1921"/>
        <v>0</v>
      </c>
      <c r="UU225" s="58">
        <f t="shared" si="1921"/>
        <v>0</v>
      </c>
      <c r="UV225" s="58">
        <f t="shared" si="1921"/>
        <v>0</v>
      </c>
      <c r="UW225" s="58">
        <f t="shared" si="1921"/>
        <v>0</v>
      </c>
      <c r="UX225" s="58">
        <f t="shared" si="1921"/>
        <v>0</v>
      </c>
      <c r="UY225" s="58">
        <f t="shared" si="1921"/>
        <v>0</v>
      </c>
      <c r="UZ225" s="58">
        <f t="shared" si="1921"/>
        <v>0</v>
      </c>
      <c r="VA225" s="58">
        <f t="shared" si="1921"/>
        <v>0</v>
      </c>
      <c r="VB225" s="58">
        <f t="shared" si="1921"/>
        <v>0</v>
      </c>
      <c r="VC225" s="58">
        <f t="shared" si="1921"/>
        <v>0</v>
      </c>
      <c r="VD225" s="109">
        <f t="shared" si="1921"/>
        <v>0</v>
      </c>
      <c r="VE225" s="10" t="str">
        <f t="shared" si="1698"/>
        <v>-</v>
      </c>
    </row>
    <row r="226" spans="1:577" ht="20.149999999999999" customHeight="1">
      <c r="A226" s="22"/>
      <c r="B226" s="22"/>
      <c r="C226" s="23">
        <v>62031</v>
      </c>
      <c r="D226" s="24" t="s">
        <v>212</v>
      </c>
      <c r="E226" s="193">
        <f t="shared" ref="E226:E233" si="1922">SUM(F226:I226)</f>
        <v>0</v>
      </c>
      <c r="F226" s="194"/>
      <c r="G226" s="194"/>
      <c r="H226" s="195"/>
      <c r="I226" s="229"/>
      <c r="J226" s="241">
        <f t="shared" ref="J226:J233" si="1923">SUM(K226:Y226)</f>
        <v>0</v>
      </c>
      <c r="K226" s="61"/>
      <c r="L226" s="60"/>
      <c r="M226" s="60"/>
      <c r="N226" s="60"/>
      <c r="O226" s="60"/>
      <c r="P226" s="60"/>
      <c r="Q226" s="60"/>
      <c r="R226" s="60"/>
      <c r="S226" s="60"/>
      <c r="T226" s="60"/>
      <c r="U226" s="61"/>
      <c r="V226" s="60"/>
      <c r="W226" s="60"/>
      <c r="X226" s="60"/>
      <c r="Y226" s="110"/>
      <c r="Z226" s="169">
        <f t="shared" ref="Z226:Z233" si="1924">SUM(AA226:AO226)</f>
        <v>0</v>
      </c>
      <c r="AA226" s="60"/>
      <c r="AB226" s="60"/>
      <c r="AC226" s="60"/>
      <c r="AD226" s="60"/>
      <c r="AE226" s="60"/>
      <c r="AF226" s="60"/>
      <c r="AG226" s="60"/>
      <c r="AH226" s="60"/>
      <c r="AI226" s="60"/>
      <c r="AJ226" s="60"/>
      <c r="AK226" s="61"/>
      <c r="AL226" s="60"/>
      <c r="AM226" s="60"/>
      <c r="AN226" s="60"/>
      <c r="AO226" s="110"/>
      <c r="AP226" s="169">
        <f t="shared" ref="AP226:AP233" si="1925">SUM(AQ226:BE226)</f>
        <v>0</v>
      </c>
      <c r="AQ226" s="60"/>
      <c r="AR226" s="60"/>
      <c r="AS226" s="60"/>
      <c r="AT226" s="60"/>
      <c r="AU226" s="60"/>
      <c r="AV226" s="60"/>
      <c r="AW226" s="60"/>
      <c r="AX226" s="60"/>
      <c r="AY226" s="60"/>
      <c r="AZ226" s="60"/>
      <c r="BA226" s="61"/>
      <c r="BB226" s="60"/>
      <c r="BC226" s="60"/>
      <c r="BD226" s="60"/>
      <c r="BE226" s="110"/>
      <c r="BF226" s="169">
        <f t="shared" ref="BF226:BF233" si="1926">SUM(BG226:BU226)</f>
        <v>0</v>
      </c>
      <c r="BG226" s="60"/>
      <c r="BH226" s="60"/>
      <c r="BI226" s="60"/>
      <c r="BJ226" s="60"/>
      <c r="BK226" s="60"/>
      <c r="BL226" s="60"/>
      <c r="BM226" s="60"/>
      <c r="BN226" s="60"/>
      <c r="BO226" s="60"/>
      <c r="BP226" s="60"/>
      <c r="BQ226" s="61"/>
      <c r="BR226" s="60"/>
      <c r="BS226" s="60"/>
      <c r="BT226" s="60"/>
      <c r="BU226" s="110"/>
      <c r="BV226" s="169">
        <f t="shared" ref="BV226:BV233" si="1927">SUM(BW226:CU226)</f>
        <v>0</v>
      </c>
      <c r="BW226" s="60"/>
      <c r="BX226" s="60"/>
      <c r="BY226" s="60"/>
      <c r="BZ226" s="60"/>
      <c r="CA226" s="60"/>
      <c r="CB226" s="60"/>
      <c r="CC226" s="60"/>
      <c r="CD226" s="60"/>
      <c r="CE226" s="60"/>
      <c r="CF226" s="60"/>
      <c r="CG226" s="61"/>
      <c r="CH226" s="60"/>
      <c r="CI226" s="60"/>
      <c r="CJ226" s="60"/>
      <c r="CK226" s="60"/>
      <c r="CL226" s="60"/>
      <c r="CM226" s="60"/>
      <c r="CN226" s="60"/>
      <c r="CO226" s="60"/>
      <c r="CP226" s="60"/>
      <c r="CQ226" s="60"/>
      <c r="CR226" s="60"/>
      <c r="CS226" s="60"/>
      <c r="CT226" s="60"/>
      <c r="CU226" s="110"/>
      <c r="CV226" s="173"/>
      <c r="CW226" s="169">
        <f t="shared" ref="CW226:CW233" si="1928">SUM(CX226:DL226)</f>
        <v>0</v>
      </c>
      <c r="CX226" s="60"/>
      <c r="CY226" s="60"/>
      <c r="CZ226" s="60"/>
      <c r="DA226" s="60"/>
      <c r="DB226" s="60"/>
      <c r="DC226" s="60"/>
      <c r="DD226" s="60"/>
      <c r="DE226" s="60"/>
      <c r="DF226" s="60"/>
      <c r="DG226" s="60"/>
      <c r="DH226" s="61"/>
      <c r="DI226" s="60"/>
      <c r="DJ226" s="60"/>
      <c r="DK226" s="60"/>
      <c r="DL226" s="110"/>
      <c r="DM226" s="169">
        <f t="shared" ref="DM226:DM233" si="1929">SUM(DN226:EB226)</f>
        <v>0</v>
      </c>
      <c r="DN226" s="60"/>
      <c r="DO226" s="60"/>
      <c r="DP226" s="60"/>
      <c r="DQ226" s="60"/>
      <c r="DR226" s="60"/>
      <c r="DS226" s="60"/>
      <c r="DT226" s="60"/>
      <c r="DU226" s="60"/>
      <c r="DV226" s="60"/>
      <c r="DW226" s="60"/>
      <c r="DX226" s="61"/>
      <c r="DY226" s="60"/>
      <c r="DZ226" s="60"/>
      <c r="EA226" s="60"/>
      <c r="EB226" s="110"/>
      <c r="EC226" s="169">
        <f t="shared" ref="EC226:EC233" si="1930">SUM(ED226:ER226)</f>
        <v>0</v>
      </c>
      <c r="ED226" s="60"/>
      <c r="EE226" s="60"/>
      <c r="EF226" s="60"/>
      <c r="EG226" s="60"/>
      <c r="EH226" s="60"/>
      <c r="EI226" s="60"/>
      <c r="EJ226" s="60"/>
      <c r="EK226" s="60"/>
      <c r="EL226" s="60"/>
      <c r="EM226" s="60"/>
      <c r="EN226" s="61"/>
      <c r="EO226" s="60"/>
      <c r="EP226" s="60"/>
      <c r="EQ226" s="60"/>
      <c r="ER226" s="110"/>
      <c r="ES226" s="169">
        <f t="shared" ref="ES226:ES233" si="1931">SUM(ET226:FH226)</f>
        <v>0</v>
      </c>
      <c r="ET226" s="60"/>
      <c r="EU226" s="60"/>
      <c r="EV226" s="60"/>
      <c r="EW226" s="60"/>
      <c r="EX226" s="60"/>
      <c r="EY226" s="60"/>
      <c r="EZ226" s="60"/>
      <c r="FA226" s="60"/>
      <c r="FB226" s="60"/>
      <c r="FC226" s="60"/>
      <c r="FD226" s="61"/>
      <c r="FE226" s="60"/>
      <c r="FF226" s="60"/>
      <c r="FG226" s="60"/>
      <c r="FH226" s="110"/>
      <c r="FI226" s="169">
        <f t="shared" ref="FI226:FI233" si="1932">SUM(FJ226:FX226)</f>
        <v>0</v>
      </c>
      <c r="FJ226" s="60"/>
      <c r="FK226" s="60"/>
      <c r="FL226" s="60"/>
      <c r="FM226" s="60"/>
      <c r="FN226" s="60"/>
      <c r="FO226" s="60"/>
      <c r="FP226" s="60"/>
      <c r="FQ226" s="60"/>
      <c r="FR226" s="60"/>
      <c r="FS226" s="60"/>
      <c r="FT226" s="61"/>
      <c r="FU226" s="60"/>
      <c r="FV226" s="60"/>
      <c r="FW226" s="60"/>
      <c r="FX226" s="110"/>
      <c r="FY226" s="169">
        <f t="shared" ref="FY226:FY233" si="1933">SUM(FZ226:GN226)</f>
        <v>0</v>
      </c>
      <c r="FZ226" s="60"/>
      <c r="GA226" s="60"/>
      <c r="GB226" s="60"/>
      <c r="GC226" s="60"/>
      <c r="GD226" s="60"/>
      <c r="GE226" s="60"/>
      <c r="GF226" s="60"/>
      <c r="GG226" s="60"/>
      <c r="GH226" s="60"/>
      <c r="GI226" s="60"/>
      <c r="GJ226" s="61"/>
      <c r="GK226" s="60"/>
      <c r="GL226" s="60"/>
      <c r="GM226" s="60"/>
      <c r="GN226" s="110"/>
      <c r="GO226" s="169">
        <f t="shared" ref="GO226:GO233" si="1934">SUM(GP226:HN226)</f>
        <v>0</v>
      </c>
      <c r="GP226" s="60"/>
      <c r="GQ226" s="60"/>
      <c r="GR226" s="60"/>
      <c r="GS226" s="60"/>
      <c r="GT226" s="60"/>
      <c r="GU226" s="60"/>
      <c r="GV226" s="60"/>
      <c r="GW226" s="60"/>
      <c r="GX226" s="60"/>
      <c r="GY226" s="60"/>
      <c r="GZ226" s="61"/>
      <c r="HA226" s="60"/>
      <c r="HB226" s="60"/>
      <c r="HC226" s="60"/>
      <c r="HD226" s="60"/>
      <c r="HE226" s="60"/>
      <c r="HF226" s="60"/>
      <c r="HG226" s="60"/>
      <c r="HH226" s="60"/>
      <c r="HI226" s="60"/>
      <c r="HJ226" s="60"/>
      <c r="HK226" s="60"/>
      <c r="HL226" s="60"/>
      <c r="HM226" s="60"/>
      <c r="HN226" s="110"/>
      <c r="HO226" s="172"/>
      <c r="HP226" s="173"/>
      <c r="HQ226" s="169">
        <f t="shared" ref="HQ226:HQ233" si="1935">SUM(HR226:IF226)</f>
        <v>0</v>
      </c>
      <c r="HR226" s="60"/>
      <c r="HS226" s="60"/>
      <c r="HT226" s="60"/>
      <c r="HU226" s="60"/>
      <c r="HV226" s="60"/>
      <c r="HW226" s="60"/>
      <c r="HX226" s="60"/>
      <c r="HY226" s="60"/>
      <c r="HZ226" s="60"/>
      <c r="IA226" s="60"/>
      <c r="IB226" s="61"/>
      <c r="IC226" s="60"/>
      <c r="ID226" s="60"/>
      <c r="IE226" s="60"/>
      <c r="IF226" s="110"/>
      <c r="IG226" s="169">
        <f t="shared" ref="IG226:IG233" si="1936">SUM(IH226:IV226)</f>
        <v>0</v>
      </c>
      <c r="IH226" s="60"/>
      <c r="II226" s="60"/>
      <c r="IJ226" s="60"/>
      <c r="IK226" s="60"/>
      <c r="IL226" s="60"/>
      <c r="IM226" s="60"/>
      <c r="IN226" s="60"/>
      <c r="IO226" s="60"/>
      <c r="IP226" s="60"/>
      <c r="IQ226" s="60"/>
      <c r="IR226" s="61"/>
      <c r="IS226" s="60"/>
      <c r="IT226" s="60"/>
      <c r="IU226" s="60"/>
      <c r="IV226" s="110"/>
      <c r="IW226" s="169">
        <f t="shared" ref="IW226:IW233" si="1937">SUM(IX226:JL226)</f>
        <v>0</v>
      </c>
      <c r="IX226" s="60"/>
      <c r="IY226" s="60"/>
      <c r="IZ226" s="60"/>
      <c r="JA226" s="60"/>
      <c r="JB226" s="60"/>
      <c r="JC226" s="60"/>
      <c r="JD226" s="60"/>
      <c r="JE226" s="60"/>
      <c r="JF226" s="60"/>
      <c r="JG226" s="60"/>
      <c r="JH226" s="61"/>
      <c r="JI226" s="60"/>
      <c r="JJ226" s="60"/>
      <c r="JK226" s="60"/>
      <c r="JL226" s="110"/>
      <c r="JM226" s="169">
        <f t="shared" ref="JM226:JM233" si="1938">SUM(JN226:KB226)</f>
        <v>0</v>
      </c>
      <c r="JN226" s="60"/>
      <c r="JO226" s="60"/>
      <c r="JP226" s="60"/>
      <c r="JQ226" s="60"/>
      <c r="JR226" s="60"/>
      <c r="JS226" s="60"/>
      <c r="JT226" s="60"/>
      <c r="JU226" s="60"/>
      <c r="JV226" s="60"/>
      <c r="JW226" s="60"/>
      <c r="JX226" s="61"/>
      <c r="JY226" s="60"/>
      <c r="JZ226" s="60"/>
      <c r="KA226" s="60"/>
      <c r="KB226" s="110"/>
      <c r="KC226" s="169">
        <f t="shared" ref="KC226:KC233" si="1939">SUM(KD226:LB226)</f>
        <v>0</v>
      </c>
      <c r="KD226" s="60"/>
      <c r="KE226" s="60"/>
      <c r="KF226" s="60"/>
      <c r="KG226" s="60"/>
      <c r="KH226" s="60"/>
      <c r="KI226" s="60"/>
      <c r="KJ226" s="60"/>
      <c r="KK226" s="60"/>
      <c r="KL226" s="60"/>
      <c r="KM226" s="60"/>
      <c r="KN226" s="61"/>
      <c r="KO226" s="60"/>
      <c r="KP226" s="60"/>
      <c r="KQ226" s="60"/>
      <c r="KR226" s="60"/>
      <c r="KS226" s="60"/>
      <c r="KT226" s="60"/>
      <c r="KU226" s="60"/>
      <c r="KV226" s="60"/>
      <c r="KW226" s="60"/>
      <c r="KX226" s="60"/>
      <c r="KY226" s="60"/>
      <c r="KZ226" s="60"/>
      <c r="LA226" s="60"/>
      <c r="LB226" s="110"/>
      <c r="LC226" s="173"/>
      <c r="LD226" s="169">
        <f t="shared" ref="LD226:LD233" si="1940">SUM(LE226:LS226)</f>
        <v>0</v>
      </c>
      <c r="LE226" s="60"/>
      <c r="LF226" s="60"/>
      <c r="LG226" s="60"/>
      <c r="LH226" s="60"/>
      <c r="LI226" s="60"/>
      <c r="LJ226" s="60"/>
      <c r="LK226" s="60"/>
      <c r="LL226" s="60"/>
      <c r="LM226" s="60"/>
      <c r="LN226" s="60"/>
      <c r="LO226" s="61"/>
      <c r="LP226" s="60"/>
      <c r="LQ226" s="60"/>
      <c r="LR226" s="60"/>
      <c r="LS226" s="110"/>
      <c r="LT226" s="169">
        <f t="shared" ref="LT226:LT233" si="1941">SUM(LU226:MI226)</f>
        <v>0</v>
      </c>
      <c r="LU226" s="60"/>
      <c r="LV226" s="60"/>
      <c r="LW226" s="60"/>
      <c r="LX226" s="60"/>
      <c r="LY226" s="60"/>
      <c r="LZ226" s="60"/>
      <c r="MA226" s="60"/>
      <c r="MB226" s="60"/>
      <c r="MC226" s="60"/>
      <c r="MD226" s="60"/>
      <c r="ME226" s="61"/>
      <c r="MF226" s="60"/>
      <c r="MG226" s="60"/>
      <c r="MH226" s="60"/>
      <c r="MI226" s="110"/>
      <c r="MJ226" s="169">
        <f t="shared" ref="MJ226:MJ233" si="1942">SUM(MK226:MY226)</f>
        <v>0</v>
      </c>
      <c r="MK226" s="60"/>
      <c r="ML226" s="60"/>
      <c r="MM226" s="60"/>
      <c r="MN226" s="60"/>
      <c r="MO226" s="60"/>
      <c r="MP226" s="60"/>
      <c r="MQ226" s="60"/>
      <c r="MR226" s="60"/>
      <c r="MS226" s="60"/>
      <c r="MT226" s="60"/>
      <c r="MU226" s="61"/>
      <c r="MV226" s="60"/>
      <c r="MW226" s="60"/>
      <c r="MX226" s="60"/>
      <c r="MY226" s="110"/>
      <c r="MZ226" s="169">
        <f t="shared" ref="MZ226:MZ233" si="1943">SUM(NA226:NO226)</f>
        <v>0</v>
      </c>
      <c r="NA226" s="60"/>
      <c r="NB226" s="60"/>
      <c r="NC226" s="60"/>
      <c r="ND226" s="60"/>
      <c r="NE226" s="60"/>
      <c r="NF226" s="60"/>
      <c r="NG226" s="60"/>
      <c r="NH226" s="60"/>
      <c r="NI226" s="60"/>
      <c r="NJ226" s="60"/>
      <c r="NK226" s="61"/>
      <c r="NL226" s="60"/>
      <c r="NM226" s="60"/>
      <c r="NN226" s="60"/>
      <c r="NO226" s="110"/>
      <c r="NP226" s="169">
        <f t="shared" ref="NP226:NP233" si="1944">SUM(NQ226:OE226)</f>
        <v>0</v>
      </c>
      <c r="NQ226" s="60"/>
      <c r="NR226" s="60"/>
      <c r="NS226" s="60"/>
      <c r="NT226" s="60"/>
      <c r="NU226" s="60"/>
      <c r="NV226" s="60"/>
      <c r="NW226" s="60"/>
      <c r="NX226" s="60"/>
      <c r="NY226" s="60"/>
      <c r="NZ226" s="60"/>
      <c r="OA226" s="61"/>
      <c r="OB226" s="60"/>
      <c r="OC226" s="60"/>
      <c r="OD226" s="60"/>
      <c r="OE226" s="110"/>
      <c r="OF226" s="169">
        <f t="shared" ref="OF226:OF233" si="1945">SUM(OG226:OU226)</f>
        <v>0</v>
      </c>
      <c r="OG226" s="60"/>
      <c r="OH226" s="60"/>
      <c r="OI226" s="60"/>
      <c r="OJ226" s="60"/>
      <c r="OK226" s="60"/>
      <c r="OL226" s="60"/>
      <c r="OM226" s="60"/>
      <c r="ON226" s="60"/>
      <c r="OO226" s="60"/>
      <c r="OP226" s="60"/>
      <c r="OQ226" s="61"/>
      <c r="OR226" s="60"/>
      <c r="OS226" s="60"/>
      <c r="OT226" s="60"/>
      <c r="OU226" s="110"/>
      <c r="OV226" s="169">
        <f t="shared" ref="OV226:OV233" si="1946">SUM(OW226:PK226)</f>
        <v>0</v>
      </c>
      <c r="OW226" s="60"/>
      <c r="OX226" s="60"/>
      <c r="OY226" s="60"/>
      <c r="OZ226" s="60"/>
      <c r="PA226" s="60"/>
      <c r="PB226" s="60"/>
      <c r="PC226" s="60"/>
      <c r="PD226" s="60"/>
      <c r="PE226" s="60"/>
      <c r="PF226" s="60"/>
      <c r="PG226" s="61"/>
      <c r="PH226" s="60"/>
      <c r="PI226" s="60"/>
      <c r="PJ226" s="60"/>
      <c r="PK226" s="110"/>
      <c r="PL226" s="169">
        <f t="shared" ref="PL226:PL233" si="1947">SUM(PM226:QA226)</f>
        <v>0</v>
      </c>
      <c r="PM226" s="60"/>
      <c r="PN226" s="60"/>
      <c r="PO226" s="60"/>
      <c r="PP226" s="60"/>
      <c r="PQ226" s="60"/>
      <c r="PR226" s="60"/>
      <c r="PS226" s="60"/>
      <c r="PT226" s="60"/>
      <c r="PU226" s="60"/>
      <c r="PV226" s="60"/>
      <c r="PW226" s="61"/>
      <c r="PX226" s="60"/>
      <c r="PY226" s="60"/>
      <c r="PZ226" s="60"/>
      <c r="QA226" s="110"/>
      <c r="QB226" s="169">
        <f t="shared" ref="QB226:QB233" si="1948">SUM(QC226:QQ226)</f>
        <v>0</v>
      </c>
      <c r="QC226" s="60"/>
      <c r="QD226" s="60"/>
      <c r="QE226" s="60"/>
      <c r="QF226" s="60"/>
      <c r="QG226" s="60"/>
      <c r="QH226" s="60"/>
      <c r="QI226" s="60"/>
      <c r="QJ226" s="60"/>
      <c r="QK226" s="60"/>
      <c r="QL226" s="60"/>
      <c r="QM226" s="61"/>
      <c r="QN226" s="60"/>
      <c r="QO226" s="60"/>
      <c r="QP226" s="60"/>
      <c r="QQ226" s="110"/>
      <c r="QR226" s="169">
        <f t="shared" ref="QR226:QR233" si="1949">SUM(QS226:RQ226)</f>
        <v>0</v>
      </c>
      <c r="QS226" s="60"/>
      <c r="QT226" s="60"/>
      <c r="QU226" s="60"/>
      <c r="QV226" s="60"/>
      <c r="QW226" s="60"/>
      <c r="QX226" s="60"/>
      <c r="QY226" s="60"/>
      <c r="QZ226" s="60"/>
      <c r="RA226" s="60"/>
      <c r="RB226" s="60"/>
      <c r="RC226" s="61"/>
      <c r="RD226" s="60"/>
      <c r="RE226" s="60"/>
      <c r="RF226" s="60"/>
      <c r="RG226" s="60"/>
      <c r="RH226" s="60"/>
      <c r="RI226" s="60"/>
      <c r="RJ226" s="60"/>
      <c r="RK226" s="60"/>
      <c r="RL226" s="60"/>
      <c r="RM226" s="60"/>
      <c r="RN226" s="60"/>
      <c r="RO226" s="60"/>
      <c r="RP226" s="60"/>
      <c r="RQ226" s="110"/>
      <c r="RR226" s="173"/>
      <c r="RS226" s="169">
        <f t="shared" ref="RS226:RS233" si="1950">SUM(RT226:SH226)</f>
        <v>0</v>
      </c>
      <c r="RT226" s="60"/>
      <c r="RU226" s="60"/>
      <c r="RV226" s="60"/>
      <c r="RW226" s="60"/>
      <c r="RX226" s="60"/>
      <c r="RY226" s="60"/>
      <c r="RZ226" s="60"/>
      <c r="SA226" s="60"/>
      <c r="SB226" s="60"/>
      <c r="SC226" s="60"/>
      <c r="SD226" s="61"/>
      <c r="SE226" s="60"/>
      <c r="SF226" s="60"/>
      <c r="SG226" s="60"/>
      <c r="SH226" s="110"/>
      <c r="SI226" s="169">
        <f t="shared" ref="SI226:SI233" si="1951">SUM(SJ226:SX226)</f>
        <v>0</v>
      </c>
      <c r="SJ226" s="60"/>
      <c r="SK226" s="60"/>
      <c r="SL226" s="60"/>
      <c r="SM226" s="60"/>
      <c r="SN226" s="60"/>
      <c r="SO226" s="60"/>
      <c r="SP226" s="60"/>
      <c r="SQ226" s="60"/>
      <c r="SR226" s="60"/>
      <c r="SS226" s="60"/>
      <c r="ST226" s="61"/>
      <c r="SU226" s="60"/>
      <c r="SV226" s="60"/>
      <c r="SW226" s="60"/>
      <c r="SX226" s="110"/>
      <c r="SY226" s="169">
        <f t="shared" ref="SY226:SY233" si="1952">SUM(SZ226:TN226)</f>
        <v>0</v>
      </c>
      <c r="SZ226" s="60"/>
      <c r="TA226" s="60"/>
      <c r="TB226" s="60"/>
      <c r="TC226" s="60"/>
      <c r="TD226" s="60"/>
      <c r="TE226" s="60"/>
      <c r="TF226" s="60"/>
      <c r="TG226" s="60"/>
      <c r="TH226" s="60"/>
      <c r="TI226" s="60"/>
      <c r="TJ226" s="61"/>
      <c r="TK226" s="60"/>
      <c r="TL226" s="60"/>
      <c r="TM226" s="60"/>
      <c r="TN226" s="110"/>
      <c r="TO226" s="169">
        <f t="shared" ref="TO226:TO233" si="1953">SUM(TP226:UD226)</f>
        <v>0</v>
      </c>
      <c r="TP226" s="60"/>
      <c r="TQ226" s="60"/>
      <c r="TR226" s="60"/>
      <c r="TS226" s="60"/>
      <c r="TT226" s="60"/>
      <c r="TU226" s="60"/>
      <c r="TV226" s="60"/>
      <c r="TW226" s="60"/>
      <c r="TX226" s="60"/>
      <c r="TY226" s="60"/>
      <c r="TZ226" s="61"/>
      <c r="UA226" s="60"/>
      <c r="UB226" s="60"/>
      <c r="UC226" s="60"/>
      <c r="UD226" s="110"/>
      <c r="UE226" s="169">
        <f t="shared" ref="UE226:UE233" si="1954">SUM(UF226:VD226)</f>
        <v>0</v>
      </c>
      <c r="UF226" s="60"/>
      <c r="UG226" s="60"/>
      <c r="UH226" s="60"/>
      <c r="UI226" s="60"/>
      <c r="UJ226" s="60"/>
      <c r="UK226" s="60"/>
      <c r="UL226" s="60"/>
      <c r="UM226" s="60"/>
      <c r="UN226" s="60"/>
      <c r="UO226" s="60"/>
      <c r="UP226" s="61"/>
      <c r="UQ226" s="60"/>
      <c r="UR226" s="60"/>
      <c r="US226" s="60"/>
      <c r="UT226" s="60"/>
      <c r="UU226" s="60"/>
      <c r="UV226" s="60"/>
      <c r="UW226" s="60"/>
      <c r="UX226" s="60"/>
      <c r="UY226" s="60"/>
      <c r="UZ226" s="60"/>
      <c r="VA226" s="60"/>
      <c r="VB226" s="60"/>
      <c r="VC226" s="60"/>
      <c r="VD226" s="110"/>
      <c r="VE226" s="10" t="str">
        <f t="shared" si="1698"/>
        <v>-</v>
      </c>
    </row>
    <row r="227" spans="1:577" ht="20.149999999999999" customHeight="1">
      <c r="A227" s="22"/>
      <c r="B227" s="22"/>
      <c r="C227" s="23">
        <v>62032</v>
      </c>
      <c r="D227" s="24" t="s">
        <v>213</v>
      </c>
      <c r="E227" s="193">
        <f t="shared" si="1922"/>
        <v>0</v>
      </c>
      <c r="F227" s="194"/>
      <c r="G227" s="194"/>
      <c r="H227" s="195"/>
      <c r="I227" s="229"/>
      <c r="J227" s="241">
        <f t="shared" si="1923"/>
        <v>0</v>
      </c>
      <c r="K227" s="61"/>
      <c r="L227" s="60"/>
      <c r="M227" s="60"/>
      <c r="N227" s="60"/>
      <c r="O227" s="60"/>
      <c r="P227" s="60"/>
      <c r="Q227" s="60"/>
      <c r="R227" s="60"/>
      <c r="S227" s="60"/>
      <c r="T227" s="60"/>
      <c r="U227" s="61"/>
      <c r="V227" s="60"/>
      <c r="W227" s="60"/>
      <c r="X227" s="60"/>
      <c r="Y227" s="110"/>
      <c r="Z227" s="169">
        <f t="shared" si="1924"/>
        <v>0</v>
      </c>
      <c r="AA227" s="60"/>
      <c r="AB227" s="60"/>
      <c r="AC227" s="60"/>
      <c r="AD227" s="60"/>
      <c r="AE227" s="60"/>
      <c r="AF227" s="60"/>
      <c r="AG227" s="60"/>
      <c r="AH227" s="60"/>
      <c r="AI227" s="60"/>
      <c r="AJ227" s="60"/>
      <c r="AK227" s="61"/>
      <c r="AL227" s="60"/>
      <c r="AM227" s="60"/>
      <c r="AN227" s="60"/>
      <c r="AO227" s="110"/>
      <c r="AP227" s="169">
        <f t="shared" si="1925"/>
        <v>0</v>
      </c>
      <c r="AQ227" s="60"/>
      <c r="AR227" s="60"/>
      <c r="AS227" s="60"/>
      <c r="AT227" s="60"/>
      <c r="AU227" s="60"/>
      <c r="AV227" s="60"/>
      <c r="AW227" s="60"/>
      <c r="AX227" s="60"/>
      <c r="AY227" s="60"/>
      <c r="AZ227" s="60"/>
      <c r="BA227" s="61"/>
      <c r="BB227" s="60"/>
      <c r="BC227" s="60"/>
      <c r="BD227" s="60"/>
      <c r="BE227" s="110"/>
      <c r="BF227" s="169">
        <f t="shared" si="1926"/>
        <v>0</v>
      </c>
      <c r="BG227" s="60"/>
      <c r="BH227" s="60"/>
      <c r="BI227" s="60"/>
      <c r="BJ227" s="60"/>
      <c r="BK227" s="60"/>
      <c r="BL227" s="60"/>
      <c r="BM227" s="60"/>
      <c r="BN227" s="60"/>
      <c r="BO227" s="60"/>
      <c r="BP227" s="60"/>
      <c r="BQ227" s="61"/>
      <c r="BR227" s="60"/>
      <c r="BS227" s="60"/>
      <c r="BT227" s="60"/>
      <c r="BU227" s="110"/>
      <c r="BV227" s="169">
        <f t="shared" si="1927"/>
        <v>0</v>
      </c>
      <c r="BW227" s="60"/>
      <c r="BX227" s="60"/>
      <c r="BY227" s="60"/>
      <c r="BZ227" s="60"/>
      <c r="CA227" s="60"/>
      <c r="CB227" s="60"/>
      <c r="CC227" s="60"/>
      <c r="CD227" s="60"/>
      <c r="CE227" s="60"/>
      <c r="CF227" s="60"/>
      <c r="CG227" s="61"/>
      <c r="CH227" s="60"/>
      <c r="CI227" s="60"/>
      <c r="CJ227" s="60"/>
      <c r="CK227" s="60"/>
      <c r="CL227" s="60"/>
      <c r="CM227" s="60"/>
      <c r="CN227" s="60"/>
      <c r="CO227" s="60"/>
      <c r="CP227" s="60"/>
      <c r="CQ227" s="60"/>
      <c r="CR227" s="60"/>
      <c r="CS227" s="60"/>
      <c r="CT227" s="60"/>
      <c r="CU227" s="110"/>
      <c r="CV227" s="173"/>
      <c r="CW227" s="169">
        <f t="shared" si="1928"/>
        <v>0</v>
      </c>
      <c r="CX227" s="60"/>
      <c r="CY227" s="60"/>
      <c r="CZ227" s="60"/>
      <c r="DA227" s="60"/>
      <c r="DB227" s="60"/>
      <c r="DC227" s="60"/>
      <c r="DD227" s="60"/>
      <c r="DE227" s="60"/>
      <c r="DF227" s="60"/>
      <c r="DG227" s="60"/>
      <c r="DH227" s="61"/>
      <c r="DI227" s="60"/>
      <c r="DJ227" s="60"/>
      <c r="DK227" s="60"/>
      <c r="DL227" s="110"/>
      <c r="DM227" s="169">
        <f t="shared" si="1929"/>
        <v>0</v>
      </c>
      <c r="DN227" s="60"/>
      <c r="DO227" s="60"/>
      <c r="DP227" s="60"/>
      <c r="DQ227" s="60"/>
      <c r="DR227" s="60"/>
      <c r="DS227" s="60"/>
      <c r="DT227" s="60"/>
      <c r="DU227" s="60"/>
      <c r="DV227" s="60"/>
      <c r="DW227" s="60"/>
      <c r="DX227" s="61"/>
      <c r="DY227" s="60"/>
      <c r="DZ227" s="60"/>
      <c r="EA227" s="60"/>
      <c r="EB227" s="110"/>
      <c r="EC227" s="169">
        <f t="shared" si="1930"/>
        <v>0</v>
      </c>
      <c r="ED227" s="60"/>
      <c r="EE227" s="60"/>
      <c r="EF227" s="60"/>
      <c r="EG227" s="60"/>
      <c r="EH227" s="60"/>
      <c r="EI227" s="60"/>
      <c r="EJ227" s="60"/>
      <c r="EK227" s="60"/>
      <c r="EL227" s="60"/>
      <c r="EM227" s="60"/>
      <c r="EN227" s="61"/>
      <c r="EO227" s="60"/>
      <c r="EP227" s="60"/>
      <c r="EQ227" s="60"/>
      <c r="ER227" s="110"/>
      <c r="ES227" s="169">
        <f t="shared" si="1931"/>
        <v>0</v>
      </c>
      <c r="ET227" s="60"/>
      <c r="EU227" s="60"/>
      <c r="EV227" s="60"/>
      <c r="EW227" s="60"/>
      <c r="EX227" s="60"/>
      <c r="EY227" s="60"/>
      <c r="EZ227" s="60"/>
      <c r="FA227" s="60"/>
      <c r="FB227" s="60"/>
      <c r="FC227" s="60"/>
      <c r="FD227" s="61"/>
      <c r="FE227" s="60"/>
      <c r="FF227" s="60"/>
      <c r="FG227" s="60"/>
      <c r="FH227" s="110"/>
      <c r="FI227" s="169">
        <f t="shared" si="1932"/>
        <v>0</v>
      </c>
      <c r="FJ227" s="60"/>
      <c r="FK227" s="60"/>
      <c r="FL227" s="60"/>
      <c r="FM227" s="60"/>
      <c r="FN227" s="60"/>
      <c r="FO227" s="60"/>
      <c r="FP227" s="60"/>
      <c r="FQ227" s="60"/>
      <c r="FR227" s="60"/>
      <c r="FS227" s="60"/>
      <c r="FT227" s="61"/>
      <c r="FU227" s="60"/>
      <c r="FV227" s="60"/>
      <c r="FW227" s="60"/>
      <c r="FX227" s="110"/>
      <c r="FY227" s="169">
        <f t="shared" si="1933"/>
        <v>0</v>
      </c>
      <c r="FZ227" s="60"/>
      <c r="GA227" s="60"/>
      <c r="GB227" s="60"/>
      <c r="GC227" s="60"/>
      <c r="GD227" s="60"/>
      <c r="GE227" s="60"/>
      <c r="GF227" s="60"/>
      <c r="GG227" s="60"/>
      <c r="GH227" s="60"/>
      <c r="GI227" s="60"/>
      <c r="GJ227" s="61"/>
      <c r="GK227" s="60"/>
      <c r="GL227" s="60"/>
      <c r="GM227" s="60"/>
      <c r="GN227" s="110"/>
      <c r="GO227" s="169">
        <f t="shared" si="1934"/>
        <v>0</v>
      </c>
      <c r="GP227" s="60"/>
      <c r="GQ227" s="60"/>
      <c r="GR227" s="60"/>
      <c r="GS227" s="60"/>
      <c r="GT227" s="60"/>
      <c r="GU227" s="60"/>
      <c r="GV227" s="60"/>
      <c r="GW227" s="60"/>
      <c r="GX227" s="60"/>
      <c r="GY227" s="60"/>
      <c r="GZ227" s="61"/>
      <c r="HA227" s="60"/>
      <c r="HB227" s="60"/>
      <c r="HC227" s="60"/>
      <c r="HD227" s="60"/>
      <c r="HE227" s="60"/>
      <c r="HF227" s="60"/>
      <c r="HG227" s="60"/>
      <c r="HH227" s="60"/>
      <c r="HI227" s="60"/>
      <c r="HJ227" s="60"/>
      <c r="HK227" s="60"/>
      <c r="HL227" s="60"/>
      <c r="HM227" s="60"/>
      <c r="HN227" s="110"/>
      <c r="HO227" s="172"/>
      <c r="HP227" s="173"/>
      <c r="HQ227" s="169">
        <f t="shared" si="1935"/>
        <v>0</v>
      </c>
      <c r="HR227" s="60"/>
      <c r="HS227" s="60"/>
      <c r="HT227" s="60"/>
      <c r="HU227" s="60"/>
      <c r="HV227" s="60"/>
      <c r="HW227" s="60"/>
      <c r="HX227" s="60"/>
      <c r="HY227" s="60"/>
      <c r="HZ227" s="60"/>
      <c r="IA227" s="60"/>
      <c r="IB227" s="61"/>
      <c r="IC227" s="60"/>
      <c r="ID227" s="60"/>
      <c r="IE227" s="60"/>
      <c r="IF227" s="110"/>
      <c r="IG227" s="169">
        <f t="shared" si="1936"/>
        <v>0</v>
      </c>
      <c r="IH227" s="60"/>
      <c r="II227" s="60"/>
      <c r="IJ227" s="60"/>
      <c r="IK227" s="60"/>
      <c r="IL227" s="60"/>
      <c r="IM227" s="60"/>
      <c r="IN227" s="60"/>
      <c r="IO227" s="60"/>
      <c r="IP227" s="60"/>
      <c r="IQ227" s="60"/>
      <c r="IR227" s="61"/>
      <c r="IS227" s="60"/>
      <c r="IT227" s="60"/>
      <c r="IU227" s="60"/>
      <c r="IV227" s="110"/>
      <c r="IW227" s="169">
        <f t="shared" si="1937"/>
        <v>0</v>
      </c>
      <c r="IX227" s="60"/>
      <c r="IY227" s="60"/>
      <c r="IZ227" s="60"/>
      <c r="JA227" s="60"/>
      <c r="JB227" s="60"/>
      <c r="JC227" s="60"/>
      <c r="JD227" s="60"/>
      <c r="JE227" s="60"/>
      <c r="JF227" s="60"/>
      <c r="JG227" s="60"/>
      <c r="JH227" s="61"/>
      <c r="JI227" s="60"/>
      <c r="JJ227" s="60"/>
      <c r="JK227" s="60"/>
      <c r="JL227" s="110"/>
      <c r="JM227" s="169">
        <f t="shared" si="1938"/>
        <v>0</v>
      </c>
      <c r="JN227" s="60"/>
      <c r="JO227" s="60"/>
      <c r="JP227" s="60"/>
      <c r="JQ227" s="60"/>
      <c r="JR227" s="60"/>
      <c r="JS227" s="60"/>
      <c r="JT227" s="60"/>
      <c r="JU227" s="60"/>
      <c r="JV227" s="60"/>
      <c r="JW227" s="60"/>
      <c r="JX227" s="61"/>
      <c r="JY227" s="60"/>
      <c r="JZ227" s="60"/>
      <c r="KA227" s="60"/>
      <c r="KB227" s="110"/>
      <c r="KC227" s="169">
        <f t="shared" si="1939"/>
        <v>0</v>
      </c>
      <c r="KD227" s="60"/>
      <c r="KE227" s="60"/>
      <c r="KF227" s="60"/>
      <c r="KG227" s="60"/>
      <c r="KH227" s="60"/>
      <c r="KI227" s="60"/>
      <c r="KJ227" s="60"/>
      <c r="KK227" s="60"/>
      <c r="KL227" s="60"/>
      <c r="KM227" s="60"/>
      <c r="KN227" s="61"/>
      <c r="KO227" s="60"/>
      <c r="KP227" s="60"/>
      <c r="KQ227" s="60"/>
      <c r="KR227" s="60"/>
      <c r="KS227" s="60"/>
      <c r="KT227" s="60"/>
      <c r="KU227" s="60"/>
      <c r="KV227" s="60"/>
      <c r="KW227" s="60"/>
      <c r="KX227" s="60"/>
      <c r="KY227" s="60"/>
      <c r="KZ227" s="60"/>
      <c r="LA227" s="60"/>
      <c r="LB227" s="110"/>
      <c r="LC227" s="173"/>
      <c r="LD227" s="169">
        <f t="shared" si="1940"/>
        <v>0</v>
      </c>
      <c r="LE227" s="60"/>
      <c r="LF227" s="60"/>
      <c r="LG227" s="60"/>
      <c r="LH227" s="60"/>
      <c r="LI227" s="60"/>
      <c r="LJ227" s="60"/>
      <c r="LK227" s="60"/>
      <c r="LL227" s="60"/>
      <c r="LM227" s="60"/>
      <c r="LN227" s="60"/>
      <c r="LO227" s="61"/>
      <c r="LP227" s="60"/>
      <c r="LQ227" s="60"/>
      <c r="LR227" s="60"/>
      <c r="LS227" s="110"/>
      <c r="LT227" s="169">
        <f t="shared" si="1941"/>
        <v>0</v>
      </c>
      <c r="LU227" s="60"/>
      <c r="LV227" s="60"/>
      <c r="LW227" s="60"/>
      <c r="LX227" s="60"/>
      <c r="LY227" s="60"/>
      <c r="LZ227" s="60"/>
      <c r="MA227" s="60"/>
      <c r="MB227" s="60"/>
      <c r="MC227" s="60"/>
      <c r="MD227" s="60"/>
      <c r="ME227" s="61"/>
      <c r="MF227" s="60"/>
      <c r="MG227" s="60"/>
      <c r="MH227" s="60"/>
      <c r="MI227" s="110"/>
      <c r="MJ227" s="169">
        <f t="shared" si="1942"/>
        <v>0</v>
      </c>
      <c r="MK227" s="60"/>
      <c r="ML227" s="60"/>
      <c r="MM227" s="60"/>
      <c r="MN227" s="60"/>
      <c r="MO227" s="60"/>
      <c r="MP227" s="60"/>
      <c r="MQ227" s="60"/>
      <c r="MR227" s="60"/>
      <c r="MS227" s="60"/>
      <c r="MT227" s="60"/>
      <c r="MU227" s="61"/>
      <c r="MV227" s="60"/>
      <c r="MW227" s="60"/>
      <c r="MX227" s="60"/>
      <c r="MY227" s="110"/>
      <c r="MZ227" s="169">
        <f t="shared" si="1943"/>
        <v>0</v>
      </c>
      <c r="NA227" s="60"/>
      <c r="NB227" s="60"/>
      <c r="NC227" s="60"/>
      <c r="ND227" s="60"/>
      <c r="NE227" s="60"/>
      <c r="NF227" s="60"/>
      <c r="NG227" s="60"/>
      <c r="NH227" s="60"/>
      <c r="NI227" s="60"/>
      <c r="NJ227" s="60"/>
      <c r="NK227" s="61"/>
      <c r="NL227" s="60"/>
      <c r="NM227" s="60"/>
      <c r="NN227" s="60"/>
      <c r="NO227" s="110"/>
      <c r="NP227" s="169">
        <f t="shared" si="1944"/>
        <v>0</v>
      </c>
      <c r="NQ227" s="60"/>
      <c r="NR227" s="60"/>
      <c r="NS227" s="60"/>
      <c r="NT227" s="60"/>
      <c r="NU227" s="60"/>
      <c r="NV227" s="60"/>
      <c r="NW227" s="60"/>
      <c r="NX227" s="60"/>
      <c r="NY227" s="60"/>
      <c r="NZ227" s="60"/>
      <c r="OA227" s="61"/>
      <c r="OB227" s="60"/>
      <c r="OC227" s="60"/>
      <c r="OD227" s="60"/>
      <c r="OE227" s="110"/>
      <c r="OF227" s="169">
        <f t="shared" si="1945"/>
        <v>0</v>
      </c>
      <c r="OG227" s="60"/>
      <c r="OH227" s="60"/>
      <c r="OI227" s="60"/>
      <c r="OJ227" s="60"/>
      <c r="OK227" s="60"/>
      <c r="OL227" s="60"/>
      <c r="OM227" s="60"/>
      <c r="ON227" s="60"/>
      <c r="OO227" s="60"/>
      <c r="OP227" s="60"/>
      <c r="OQ227" s="61"/>
      <c r="OR227" s="60"/>
      <c r="OS227" s="60"/>
      <c r="OT227" s="60"/>
      <c r="OU227" s="110"/>
      <c r="OV227" s="169">
        <f t="shared" si="1946"/>
        <v>0</v>
      </c>
      <c r="OW227" s="60"/>
      <c r="OX227" s="60"/>
      <c r="OY227" s="60"/>
      <c r="OZ227" s="60"/>
      <c r="PA227" s="60"/>
      <c r="PB227" s="60"/>
      <c r="PC227" s="60"/>
      <c r="PD227" s="60"/>
      <c r="PE227" s="60"/>
      <c r="PF227" s="60"/>
      <c r="PG227" s="61"/>
      <c r="PH227" s="60"/>
      <c r="PI227" s="60"/>
      <c r="PJ227" s="60"/>
      <c r="PK227" s="110"/>
      <c r="PL227" s="169">
        <f t="shared" si="1947"/>
        <v>0</v>
      </c>
      <c r="PM227" s="60"/>
      <c r="PN227" s="60"/>
      <c r="PO227" s="60"/>
      <c r="PP227" s="60"/>
      <c r="PQ227" s="60"/>
      <c r="PR227" s="60"/>
      <c r="PS227" s="60"/>
      <c r="PT227" s="60"/>
      <c r="PU227" s="60"/>
      <c r="PV227" s="60"/>
      <c r="PW227" s="61"/>
      <c r="PX227" s="60"/>
      <c r="PY227" s="60"/>
      <c r="PZ227" s="60"/>
      <c r="QA227" s="110"/>
      <c r="QB227" s="169">
        <f t="shared" si="1948"/>
        <v>0</v>
      </c>
      <c r="QC227" s="60"/>
      <c r="QD227" s="60"/>
      <c r="QE227" s="60"/>
      <c r="QF227" s="60"/>
      <c r="QG227" s="60"/>
      <c r="QH227" s="60"/>
      <c r="QI227" s="60"/>
      <c r="QJ227" s="60"/>
      <c r="QK227" s="60"/>
      <c r="QL227" s="60"/>
      <c r="QM227" s="61"/>
      <c r="QN227" s="60"/>
      <c r="QO227" s="60"/>
      <c r="QP227" s="60"/>
      <c r="QQ227" s="110"/>
      <c r="QR227" s="169">
        <f t="shared" si="1949"/>
        <v>0</v>
      </c>
      <c r="QS227" s="60"/>
      <c r="QT227" s="60"/>
      <c r="QU227" s="60"/>
      <c r="QV227" s="60"/>
      <c r="QW227" s="60"/>
      <c r="QX227" s="60"/>
      <c r="QY227" s="60"/>
      <c r="QZ227" s="60"/>
      <c r="RA227" s="60"/>
      <c r="RB227" s="60"/>
      <c r="RC227" s="61"/>
      <c r="RD227" s="60"/>
      <c r="RE227" s="60"/>
      <c r="RF227" s="60"/>
      <c r="RG227" s="60"/>
      <c r="RH227" s="60"/>
      <c r="RI227" s="60"/>
      <c r="RJ227" s="60"/>
      <c r="RK227" s="60"/>
      <c r="RL227" s="60"/>
      <c r="RM227" s="60"/>
      <c r="RN227" s="60"/>
      <c r="RO227" s="60"/>
      <c r="RP227" s="60"/>
      <c r="RQ227" s="110"/>
      <c r="RR227" s="173"/>
      <c r="RS227" s="169">
        <f t="shared" si="1950"/>
        <v>0</v>
      </c>
      <c r="RT227" s="60"/>
      <c r="RU227" s="60"/>
      <c r="RV227" s="60"/>
      <c r="RW227" s="60"/>
      <c r="RX227" s="60"/>
      <c r="RY227" s="60"/>
      <c r="RZ227" s="60"/>
      <c r="SA227" s="60"/>
      <c r="SB227" s="60"/>
      <c r="SC227" s="60"/>
      <c r="SD227" s="61"/>
      <c r="SE227" s="60"/>
      <c r="SF227" s="60"/>
      <c r="SG227" s="60"/>
      <c r="SH227" s="110"/>
      <c r="SI227" s="169">
        <f t="shared" si="1951"/>
        <v>0</v>
      </c>
      <c r="SJ227" s="60"/>
      <c r="SK227" s="60"/>
      <c r="SL227" s="60"/>
      <c r="SM227" s="60"/>
      <c r="SN227" s="60"/>
      <c r="SO227" s="60"/>
      <c r="SP227" s="60"/>
      <c r="SQ227" s="60"/>
      <c r="SR227" s="60"/>
      <c r="SS227" s="60"/>
      <c r="ST227" s="61"/>
      <c r="SU227" s="60"/>
      <c r="SV227" s="60"/>
      <c r="SW227" s="60"/>
      <c r="SX227" s="110"/>
      <c r="SY227" s="169">
        <f t="shared" si="1952"/>
        <v>0</v>
      </c>
      <c r="SZ227" s="60"/>
      <c r="TA227" s="60"/>
      <c r="TB227" s="60"/>
      <c r="TC227" s="60"/>
      <c r="TD227" s="60"/>
      <c r="TE227" s="60"/>
      <c r="TF227" s="60"/>
      <c r="TG227" s="60"/>
      <c r="TH227" s="60"/>
      <c r="TI227" s="60"/>
      <c r="TJ227" s="61"/>
      <c r="TK227" s="60"/>
      <c r="TL227" s="60"/>
      <c r="TM227" s="60"/>
      <c r="TN227" s="110"/>
      <c r="TO227" s="169">
        <f t="shared" si="1953"/>
        <v>0</v>
      </c>
      <c r="TP227" s="60"/>
      <c r="TQ227" s="60"/>
      <c r="TR227" s="60"/>
      <c r="TS227" s="60"/>
      <c r="TT227" s="60"/>
      <c r="TU227" s="60"/>
      <c r="TV227" s="60"/>
      <c r="TW227" s="60"/>
      <c r="TX227" s="60"/>
      <c r="TY227" s="60"/>
      <c r="TZ227" s="61"/>
      <c r="UA227" s="60"/>
      <c r="UB227" s="60"/>
      <c r="UC227" s="60"/>
      <c r="UD227" s="110"/>
      <c r="UE227" s="169">
        <f t="shared" si="1954"/>
        <v>0</v>
      </c>
      <c r="UF227" s="60"/>
      <c r="UG227" s="60"/>
      <c r="UH227" s="60"/>
      <c r="UI227" s="60"/>
      <c r="UJ227" s="60"/>
      <c r="UK227" s="60"/>
      <c r="UL227" s="60"/>
      <c r="UM227" s="60"/>
      <c r="UN227" s="60"/>
      <c r="UO227" s="60"/>
      <c r="UP227" s="61"/>
      <c r="UQ227" s="60"/>
      <c r="UR227" s="60"/>
      <c r="US227" s="60"/>
      <c r="UT227" s="60"/>
      <c r="UU227" s="60"/>
      <c r="UV227" s="60"/>
      <c r="UW227" s="60"/>
      <c r="UX227" s="60"/>
      <c r="UY227" s="60"/>
      <c r="UZ227" s="60"/>
      <c r="VA227" s="60"/>
      <c r="VB227" s="60"/>
      <c r="VC227" s="60"/>
      <c r="VD227" s="110"/>
      <c r="VE227" s="10" t="str">
        <f t="shared" si="1698"/>
        <v>-</v>
      </c>
    </row>
    <row r="228" spans="1:577" ht="20.149999999999999" customHeight="1">
      <c r="A228" s="22"/>
      <c r="B228" s="22"/>
      <c r="C228" s="23">
        <v>62033</v>
      </c>
      <c r="D228" s="24" t="s">
        <v>214</v>
      </c>
      <c r="E228" s="193">
        <f t="shared" si="1922"/>
        <v>0</v>
      </c>
      <c r="F228" s="194"/>
      <c r="G228" s="194"/>
      <c r="H228" s="195"/>
      <c r="I228" s="229"/>
      <c r="J228" s="241">
        <f t="shared" si="1923"/>
        <v>0</v>
      </c>
      <c r="K228" s="61"/>
      <c r="L228" s="60"/>
      <c r="M228" s="60"/>
      <c r="N228" s="60"/>
      <c r="O228" s="60"/>
      <c r="P228" s="60"/>
      <c r="Q228" s="60"/>
      <c r="R228" s="60"/>
      <c r="S228" s="60"/>
      <c r="T228" s="60"/>
      <c r="U228" s="61"/>
      <c r="V228" s="60"/>
      <c r="W228" s="60"/>
      <c r="X228" s="60"/>
      <c r="Y228" s="110"/>
      <c r="Z228" s="169">
        <f t="shared" si="1924"/>
        <v>0</v>
      </c>
      <c r="AA228" s="60"/>
      <c r="AB228" s="60"/>
      <c r="AC228" s="60"/>
      <c r="AD228" s="60"/>
      <c r="AE228" s="60"/>
      <c r="AF228" s="60"/>
      <c r="AG228" s="60"/>
      <c r="AH228" s="60"/>
      <c r="AI228" s="60"/>
      <c r="AJ228" s="60"/>
      <c r="AK228" s="61"/>
      <c r="AL228" s="60"/>
      <c r="AM228" s="60"/>
      <c r="AN228" s="60"/>
      <c r="AO228" s="110"/>
      <c r="AP228" s="169">
        <f t="shared" si="1925"/>
        <v>0</v>
      </c>
      <c r="AQ228" s="60"/>
      <c r="AR228" s="60"/>
      <c r="AS228" s="60"/>
      <c r="AT228" s="60"/>
      <c r="AU228" s="60"/>
      <c r="AV228" s="60"/>
      <c r="AW228" s="60"/>
      <c r="AX228" s="60"/>
      <c r="AY228" s="60"/>
      <c r="AZ228" s="60"/>
      <c r="BA228" s="61"/>
      <c r="BB228" s="60"/>
      <c r="BC228" s="60"/>
      <c r="BD228" s="60"/>
      <c r="BE228" s="110"/>
      <c r="BF228" s="169">
        <f t="shared" si="1926"/>
        <v>0</v>
      </c>
      <c r="BG228" s="60"/>
      <c r="BH228" s="60"/>
      <c r="BI228" s="60"/>
      <c r="BJ228" s="60"/>
      <c r="BK228" s="60"/>
      <c r="BL228" s="60"/>
      <c r="BM228" s="60"/>
      <c r="BN228" s="60"/>
      <c r="BO228" s="60"/>
      <c r="BP228" s="60"/>
      <c r="BQ228" s="61"/>
      <c r="BR228" s="60"/>
      <c r="BS228" s="60"/>
      <c r="BT228" s="60"/>
      <c r="BU228" s="110"/>
      <c r="BV228" s="169">
        <f t="shared" si="1927"/>
        <v>0</v>
      </c>
      <c r="BW228" s="60"/>
      <c r="BX228" s="60"/>
      <c r="BY228" s="60"/>
      <c r="BZ228" s="60"/>
      <c r="CA228" s="60"/>
      <c r="CB228" s="60"/>
      <c r="CC228" s="60"/>
      <c r="CD228" s="60"/>
      <c r="CE228" s="60"/>
      <c r="CF228" s="60"/>
      <c r="CG228" s="61"/>
      <c r="CH228" s="60"/>
      <c r="CI228" s="60"/>
      <c r="CJ228" s="60"/>
      <c r="CK228" s="60"/>
      <c r="CL228" s="60"/>
      <c r="CM228" s="60"/>
      <c r="CN228" s="60"/>
      <c r="CO228" s="60"/>
      <c r="CP228" s="60"/>
      <c r="CQ228" s="60"/>
      <c r="CR228" s="60"/>
      <c r="CS228" s="60"/>
      <c r="CT228" s="60"/>
      <c r="CU228" s="110"/>
      <c r="CV228" s="173"/>
      <c r="CW228" s="169">
        <f t="shared" si="1928"/>
        <v>0</v>
      </c>
      <c r="CX228" s="60"/>
      <c r="CY228" s="60"/>
      <c r="CZ228" s="60"/>
      <c r="DA228" s="60"/>
      <c r="DB228" s="60"/>
      <c r="DC228" s="60"/>
      <c r="DD228" s="60"/>
      <c r="DE228" s="60"/>
      <c r="DF228" s="60"/>
      <c r="DG228" s="60"/>
      <c r="DH228" s="61"/>
      <c r="DI228" s="60"/>
      <c r="DJ228" s="60"/>
      <c r="DK228" s="60"/>
      <c r="DL228" s="110"/>
      <c r="DM228" s="169">
        <f t="shared" si="1929"/>
        <v>0</v>
      </c>
      <c r="DN228" s="60"/>
      <c r="DO228" s="60"/>
      <c r="DP228" s="60"/>
      <c r="DQ228" s="60"/>
      <c r="DR228" s="60"/>
      <c r="DS228" s="60"/>
      <c r="DT228" s="60"/>
      <c r="DU228" s="60"/>
      <c r="DV228" s="60"/>
      <c r="DW228" s="60"/>
      <c r="DX228" s="61"/>
      <c r="DY228" s="60"/>
      <c r="DZ228" s="60"/>
      <c r="EA228" s="60"/>
      <c r="EB228" s="110"/>
      <c r="EC228" s="169">
        <f t="shared" si="1930"/>
        <v>0</v>
      </c>
      <c r="ED228" s="60"/>
      <c r="EE228" s="60"/>
      <c r="EF228" s="60"/>
      <c r="EG228" s="60"/>
      <c r="EH228" s="60"/>
      <c r="EI228" s="60"/>
      <c r="EJ228" s="60"/>
      <c r="EK228" s="60"/>
      <c r="EL228" s="60"/>
      <c r="EM228" s="60"/>
      <c r="EN228" s="61"/>
      <c r="EO228" s="60"/>
      <c r="EP228" s="60"/>
      <c r="EQ228" s="60"/>
      <c r="ER228" s="110"/>
      <c r="ES228" s="169">
        <f t="shared" si="1931"/>
        <v>0</v>
      </c>
      <c r="ET228" s="60"/>
      <c r="EU228" s="60"/>
      <c r="EV228" s="60"/>
      <c r="EW228" s="60"/>
      <c r="EX228" s="60"/>
      <c r="EY228" s="60"/>
      <c r="EZ228" s="60"/>
      <c r="FA228" s="60"/>
      <c r="FB228" s="60"/>
      <c r="FC228" s="60"/>
      <c r="FD228" s="61"/>
      <c r="FE228" s="60"/>
      <c r="FF228" s="60"/>
      <c r="FG228" s="60"/>
      <c r="FH228" s="110"/>
      <c r="FI228" s="169">
        <f t="shared" si="1932"/>
        <v>0</v>
      </c>
      <c r="FJ228" s="60"/>
      <c r="FK228" s="60"/>
      <c r="FL228" s="60"/>
      <c r="FM228" s="60"/>
      <c r="FN228" s="60"/>
      <c r="FO228" s="60"/>
      <c r="FP228" s="60"/>
      <c r="FQ228" s="60"/>
      <c r="FR228" s="60"/>
      <c r="FS228" s="60"/>
      <c r="FT228" s="61"/>
      <c r="FU228" s="60"/>
      <c r="FV228" s="60"/>
      <c r="FW228" s="60"/>
      <c r="FX228" s="110"/>
      <c r="FY228" s="169">
        <f t="shared" si="1933"/>
        <v>0</v>
      </c>
      <c r="FZ228" s="60"/>
      <c r="GA228" s="60"/>
      <c r="GB228" s="60"/>
      <c r="GC228" s="60"/>
      <c r="GD228" s="60"/>
      <c r="GE228" s="60"/>
      <c r="GF228" s="60"/>
      <c r="GG228" s="60"/>
      <c r="GH228" s="60"/>
      <c r="GI228" s="60"/>
      <c r="GJ228" s="61"/>
      <c r="GK228" s="60"/>
      <c r="GL228" s="60"/>
      <c r="GM228" s="60"/>
      <c r="GN228" s="110"/>
      <c r="GO228" s="169">
        <f t="shared" si="1934"/>
        <v>0</v>
      </c>
      <c r="GP228" s="60"/>
      <c r="GQ228" s="60"/>
      <c r="GR228" s="60"/>
      <c r="GS228" s="60"/>
      <c r="GT228" s="60"/>
      <c r="GU228" s="60"/>
      <c r="GV228" s="60"/>
      <c r="GW228" s="60"/>
      <c r="GX228" s="60"/>
      <c r="GY228" s="60"/>
      <c r="GZ228" s="61"/>
      <c r="HA228" s="60"/>
      <c r="HB228" s="60"/>
      <c r="HC228" s="60"/>
      <c r="HD228" s="60"/>
      <c r="HE228" s="60"/>
      <c r="HF228" s="60"/>
      <c r="HG228" s="60"/>
      <c r="HH228" s="60"/>
      <c r="HI228" s="60"/>
      <c r="HJ228" s="60"/>
      <c r="HK228" s="60"/>
      <c r="HL228" s="60"/>
      <c r="HM228" s="60"/>
      <c r="HN228" s="110"/>
      <c r="HO228" s="172"/>
      <c r="HP228" s="173"/>
      <c r="HQ228" s="169">
        <f t="shared" si="1935"/>
        <v>0</v>
      </c>
      <c r="HR228" s="60"/>
      <c r="HS228" s="60"/>
      <c r="HT228" s="60"/>
      <c r="HU228" s="60"/>
      <c r="HV228" s="60"/>
      <c r="HW228" s="60"/>
      <c r="HX228" s="60"/>
      <c r="HY228" s="60"/>
      <c r="HZ228" s="60"/>
      <c r="IA228" s="60"/>
      <c r="IB228" s="61"/>
      <c r="IC228" s="60"/>
      <c r="ID228" s="60"/>
      <c r="IE228" s="60"/>
      <c r="IF228" s="110"/>
      <c r="IG228" s="169">
        <f t="shared" si="1936"/>
        <v>0</v>
      </c>
      <c r="IH228" s="60"/>
      <c r="II228" s="60"/>
      <c r="IJ228" s="60"/>
      <c r="IK228" s="60"/>
      <c r="IL228" s="60"/>
      <c r="IM228" s="60"/>
      <c r="IN228" s="60"/>
      <c r="IO228" s="60"/>
      <c r="IP228" s="60"/>
      <c r="IQ228" s="60"/>
      <c r="IR228" s="61"/>
      <c r="IS228" s="60"/>
      <c r="IT228" s="60"/>
      <c r="IU228" s="60"/>
      <c r="IV228" s="110"/>
      <c r="IW228" s="169">
        <f t="shared" si="1937"/>
        <v>0</v>
      </c>
      <c r="IX228" s="60"/>
      <c r="IY228" s="60"/>
      <c r="IZ228" s="60"/>
      <c r="JA228" s="60"/>
      <c r="JB228" s="60"/>
      <c r="JC228" s="60"/>
      <c r="JD228" s="60"/>
      <c r="JE228" s="60"/>
      <c r="JF228" s="60"/>
      <c r="JG228" s="60"/>
      <c r="JH228" s="61"/>
      <c r="JI228" s="60"/>
      <c r="JJ228" s="60"/>
      <c r="JK228" s="60"/>
      <c r="JL228" s="110"/>
      <c r="JM228" s="169">
        <f t="shared" si="1938"/>
        <v>0</v>
      </c>
      <c r="JN228" s="60"/>
      <c r="JO228" s="60"/>
      <c r="JP228" s="60"/>
      <c r="JQ228" s="60"/>
      <c r="JR228" s="60"/>
      <c r="JS228" s="60"/>
      <c r="JT228" s="60"/>
      <c r="JU228" s="60"/>
      <c r="JV228" s="60"/>
      <c r="JW228" s="60"/>
      <c r="JX228" s="61"/>
      <c r="JY228" s="60"/>
      <c r="JZ228" s="60"/>
      <c r="KA228" s="60"/>
      <c r="KB228" s="110"/>
      <c r="KC228" s="169">
        <f t="shared" si="1939"/>
        <v>0</v>
      </c>
      <c r="KD228" s="60"/>
      <c r="KE228" s="60"/>
      <c r="KF228" s="60"/>
      <c r="KG228" s="60"/>
      <c r="KH228" s="60"/>
      <c r="KI228" s="60"/>
      <c r="KJ228" s="60"/>
      <c r="KK228" s="60"/>
      <c r="KL228" s="60"/>
      <c r="KM228" s="60"/>
      <c r="KN228" s="61"/>
      <c r="KO228" s="60"/>
      <c r="KP228" s="60"/>
      <c r="KQ228" s="60"/>
      <c r="KR228" s="60"/>
      <c r="KS228" s="60"/>
      <c r="KT228" s="60"/>
      <c r="KU228" s="60"/>
      <c r="KV228" s="60"/>
      <c r="KW228" s="60"/>
      <c r="KX228" s="60"/>
      <c r="KY228" s="60"/>
      <c r="KZ228" s="60"/>
      <c r="LA228" s="60"/>
      <c r="LB228" s="110"/>
      <c r="LC228" s="173"/>
      <c r="LD228" s="169">
        <f t="shared" si="1940"/>
        <v>0</v>
      </c>
      <c r="LE228" s="60"/>
      <c r="LF228" s="60"/>
      <c r="LG228" s="60"/>
      <c r="LH228" s="60"/>
      <c r="LI228" s="60"/>
      <c r="LJ228" s="60"/>
      <c r="LK228" s="60"/>
      <c r="LL228" s="60"/>
      <c r="LM228" s="60"/>
      <c r="LN228" s="60"/>
      <c r="LO228" s="61"/>
      <c r="LP228" s="60"/>
      <c r="LQ228" s="60"/>
      <c r="LR228" s="60"/>
      <c r="LS228" s="110"/>
      <c r="LT228" s="169">
        <f t="shared" si="1941"/>
        <v>0</v>
      </c>
      <c r="LU228" s="60"/>
      <c r="LV228" s="60"/>
      <c r="LW228" s="60"/>
      <c r="LX228" s="60"/>
      <c r="LY228" s="60"/>
      <c r="LZ228" s="60"/>
      <c r="MA228" s="60"/>
      <c r="MB228" s="60"/>
      <c r="MC228" s="60"/>
      <c r="MD228" s="60"/>
      <c r="ME228" s="61"/>
      <c r="MF228" s="60"/>
      <c r="MG228" s="60"/>
      <c r="MH228" s="60"/>
      <c r="MI228" s="110"/>
      <c r="MJ228" s="169">
        <f t="shared" si="1942"/>
        <v>0</v>
      </c>
      <c r="MK228" s="60"/>
      <c r="ML228" s="60"/>
      <c r="MM228" s="60"/>
      <c r="MN228" s="60"/>
      <c r="MO228" s="60"/>
      <c r="MP228" s="60"/>
      <c r="MQ228" s="60"/>
      <c r="MR228" s="60"/>
      <c r="MS228" s="60"/>
      <c r="MT228" s="60"/>
      <c r="MU228" s="61"/>
      <c r="MV228" s="60"/>
      <c r="MW228" s="60"/>
      <c r="MX228" s="60"/>
      <c r="MY228" s="110"/>
      <c r="MZ228" s="169">
        <f t="shared" si="1943"/>
        <v>0</v>
      </c>
      <c r="NA228" s="60"/>
      <c r="NB228" s="60"/>
      <c r="NC228" s="60"/>
      <c r="ND228" s="60"/>
      <c r="NE228" s="60"/>
      <c r="NF228" s="60"/>
      <c r="NG228" s="60"/>
      <c r="NH228" s="60"/>
      <c r="NI228" s="60"/>
      <c r="NJ228" s="60"/>
      <c r="NK228" s="61"/>
      <c r="NL228" s="60"/>
      <c r="NM228" s="60"/>
      <c r="NN228" s="60"/>
      <c r="NO228" s="110"/>
      <c r="NP228" s="169">
        <f t="shared" si="1944"/>
        <v>0</v>
      </c>
      <c r="NQ228" s="60"/>
      <c r="NR228" s="60"/>
      <c r="NS228" s="60"/>
      <c r="NT228" s="60"/>
      <c r="NU228" s="60"/>
      <c r="NV228" s="60"/>
      <c r="NW228" s="60"/>
      <c r="NX228" s="60"/>
      <c r="NY228" s="60"/>
      <c r="NZ228" s="60"/>
      <c r="OA228" s="61"/>
      <c r="OB228" s="60"/>
      <c r="OC228" s="60"/>
      <c r="OD228" s="60"/>
      <c r="OE228" s="110"/>
      <c r="OF228" s="169">
        <f t="shared" si="1945"/>
        <v>0</v>
      </c>
      <c r="OG228" s="60"/>
      <c r="OH228" s="60"/>
      <c r="OI228" s="60"/>
      <c r="OJ228" s="60"/>
      <c r="OK228" s="60"/>
      <c r="OL228" s="60"/>
      <c r="OM228" s="60"/>
      <c r="ON228" s="60"/>
      <c r="OO228" s="60"/>
      <c r="OP228" s="60"/>
      <c r="OQ228" s="61"/>
      <c r="OR228" s="60"/>
      <c r="OS228" s="60"/>
      <c r="OT228" s="60"/>
      <c r="OU228" s="110"/>
      <c r="OV228" s="169">
        <f t="shared" si="1946"/>
        <v>0</v>
      </c>
      <c r="OW228" s="60"/>
      <c r="OX228" s="60"/>
      <c r="OY228" s="60"/>
      <c r="OZ228" s="60"/>
      <c r="PA228" s="60"/>
      <c r="PB228" s="60"/>
      <c r="PC228" s="60"/>
      <c r="PD228" s="60"/>
      <c r="PE228" s="60"/>
      <c r="PF228" s="60"/>
      <c r="PG228" s="61"/>
      <c r="PH228" s="60"/>
      <c r="PI228" s="60"/>
      <c r="PJ228" s="60"/>
      <c r="PK228" s="110"/>
      <c r="PL228" s="169">
        <f t="shared" si="1947"/>
        <v>0</v>
      </c>
      <c r="PM228" s="60"/>
      <c r="PN228" s="60"/>
      <c r="PO228" s="60"/>
      <c r="PP228" s="60"/>
      <c r="PQ228" s="60"/>
      <c r="PR228" s="60"/>
      <c r="PS228" s="60"/>
      <c r="PT228" s="60"/>
      <c r="PU228" s="60"/>
      <c r="PV228" s="60"/>
      <c r="PW228" s="61"/>
      <c r="PX228" s="60"/>
      <c r="PY228" s="60"/>
      <c r="PZ228" s="60"/>
      <c r="QA228" s="110"/>
      <c r="QB228" s="169">
        <f t="shared" si="1948"/>
        <v>0</v>
      </c>
      <c r="QC228" s="60"/>
      <c r="QD228" s="60"/>
      <c r="QE228" s="60"/>
      <c r="QF228" s="60"/>
      <c r="QG228" s="60"/>
      <c r="QH228" s="60"/>
      <c r="QI228" s="60"/>
      <c r="QJ228" s="60"/>
      <c r="QK228" s="60"/>
      <c r="QL228" s="60"/>
      <c r="QM228" s="61"/>
      <c r="QN228" s="60"/>
      <c r="QO228" s="60"/>
      <c r="QP228" s="60"/>
      <c r="QQ228" s="110"/>
      <c r="QR228" s="169">
        <f t="shared" si="1949"/>
        <v>0</v>
      </c>
      <c r="QS228" s="60"/>
      <c r="QT228" s="60"/>
      <c r="QU228" s="60"/>
      <c r="QV228" s="60"/>
      <c r="QW228" s="60"/>
      <c r="QX228" s="60"/>
      <c r="QY228" s="60"/>
      <c r="QZ228" s="60"/>
      <c r="RA228" s="60"/>
      <c r="RB228" s="60"/>
      <c r="RC228" s="61"/>
      <c r="RD228" s="60"/>
      <c r="RE228" s="60"/>
      <c r="RF228" s="60"/>
      <c r="RG228" s="60"/>
      <c r="RH228" s="60"/>
      <c r="RI228" s="60"/>
      <c r="RJ228" s="60"/>
      <c r="RK228" s="60"/>
      <c r="RL228" s="60"/>
      <c r="RM228" s="60"/>
      <c r="RN228" s="60"/>
      <c r="RO228" s="60"/>
      <c r="RP228" s="60"/>
      <c r="RQ228" s="110"/>
      <c r="RR228" s="173"/>
      <c r="RS228" s="169">
        <f t="shared" si="1950"/>
        <v>0</v>
      </c>
      <c r="RT228" s="60"/>
      <c r="RU228" s="60"/>
      <c r="RV228" s="60"/>
      <c r="RW228" s="60"/>
      <c r="RX228" s="60"/>
      <c r="RY228" s="60"/>
      <c r="RZ228" s="60"/>
      <c r="SA228" s="60"/>
      <c r="SB228" s="60"/>
      <c r="SC228" s="60"/>
      <c r="SD228" s="61"/>
      <c r="SE228" s="60"/>
      <c r="SF228" s="60"/>
      <c r="SG228" s="60"/>
      <c r="SH228" s="110"/>
      <c r="SI228" s="169">
        <f t="shared" si="1951"/>
        <v>0</v>
      </c>
      <c r="SJ228" s="60"/>
      <c r="SK228" s="60"/>
      <c r="SL228" s="60"/>
      <c r="SM228" s="60"/>
      <c r="SN228" s="60"/>
      <c r="SO228" s="60"/>
      <c r="SP228" s="60"/>
      <c r="SQ228" s="60"/>
      <c r="SR228" s="60"/>
      <c r="SS228" s="60"/>
      <c r="ST228" s="61"/>
      <c r="SU228" s="60"/>
      <c r="SV228" s="60"/>
      <c r="SW228" s="60"/>
      <c r="SX228" s="110"/>
      <c r="SY228" s="169">
        <f t="shared" si="1952"/>
        <v>0</v>
      </c>
      <c r="SZ228" s="60"/>
      <c r="TA228" s="60"/>
      <c r="TB228" s="60"/>
      <c r="TC228" s="60"/>
      <c r="TD228" s="60"/>
      <c r="TE228" s="60"/>
      <c r="TF228" s="60"/>
      <c r="TG228" s="60"/>
      <c r="TH228" s="60"/>
      <c r="TI228" s="60"/>
      <c r="TJ228" s="61"/>
      <c r="TK228" s="60"/>
      <c r="TL228" s="60"/>
      <c r="TM228" s="60"/>
      <c r="TN228" s="110"/>
      <c r="TO228" s="169">
        <f t="shared" si="1953"/>
        <v>0</v>
      </c>
      <c r="TP228" s="60"/>
      <c r="TQ228" s="60"/>
      <c r="TR228" s="60"/>
      <c r="TS228" s="60"/>
      <c r="TT228" s="60"/>
      <c r="TU228" s="60"/>
      <c r="TV228" s="60"/>
      <c r="TW228" s="60"/>
      <c r="TX228" s="60"/>
      <c r="TY228" s="60"/>
      <c r="TZ228" s="61"/>
      <c r="UA228" s="60"/>
      <c r="UB228" s="60"/>
      <c r="UC228" s="60"/>
      <c r="UD228" s="110"/>
      <c r="UE228" s="169">
        <f t="shared" si="1954"/>
        <v>0</v>
      </c>
      <c r="UF228" s="60"/>
      <c r="UG228" s="60"/>
      <c r="UH228" s="60"/>
      <c r="UI228" s="60"/>
      <c r="UJ228" s="60"/>
      <c r="UK228" s="60"/>
      <c r="UL228" s="60"/>
      <c r="UM228" s="60"/>
      <c r="UN228" s="60"/>
      <c r="UO228" s="60"/>
      <c r="UP228" s="61"/>
      <c r="UQ228" s="60"/>
      <c r="UR228" s="60"/>
      <c r="US228" s="60"/>
      <c r="UT228" s="60"/>
      <c r="UU228" s="60"/>
      <c r="UV228" s="60"/>
      <c r="UW228" s="60"/>
      <c r="UX228" s="60"/>
      <c r="UY228" s="60"/>
      <c r="UZ228" s="60"/>
      <c r="VA228" s="60"/>
      <c r="VB228" s="60"/>
      <c r="VC228" s="60"/>
      <c r="VD228" s="110"/>
      <c r="VE228" s="10" t="str">
        <f t="shared" si="1698"/>
        <v>-</v>
      </c>
    </row>
    <row r="229" spans="1:577" ht="20.149999999999999" customHeight="1">
      <c r="A229" s="22"/>
      <c r="B229" s="22"/>
      <c r="C229" s="23">
        <v>62034</v>
      </c>
      <c r="D229" s="24" t="s">
        <v>215</v>
      </c>
      <c r="E229" s="193">
        <f t="shared" si="1922"/>
        <v>0</v>
      </c>
      <c r="F229" s="194"/>
      <c r="G229" s="194"/>
      <c r="H229" s="195"/>
      <c r="I229" s="229"/>
      <c r="J229" s="241">
        <f t="shared" si="1923"/>
        <v>0</v>
      </c>
      <c r="K229" s="61"/>
      <c r="L229" s="60"/>
      <c r="M229" s="60"/>
      <c r="N229" s="60"/>
      <c r="O229" s="60"/>
      <c r="P229" s="60"/>
      <c r="Q229" s="60"/>
      <c r="R229" s="60"/>
      <c r="S229" s="60"/>
      <c r="T229" s="60"/>
      <c r="U229" s="61"/>
      <c r="V229" s="60"/>
      <c r="W229" s="60"/>
      <c r="X229" s="60"/>
      <c r="Y229" s="110"/>
      <c r="Z229" s="169">
        <f t="shared" si="1924"/>
        <v>0</v>
      </c>
      <c r="AA229" s="60"/>
      <c r="AB229" s="60"/>
      <c r="AC229" s="60"/>
      <c r="AD229" s="60"/>
      <c r="AE229" s="60"/>
      <c r="AF229" s="60"/>
      <c r="AG229" s="60"/>
      <c r="AH229" s="60"/>
      <c r="AI229" s="60"/>
      <c r="AJ229" s="60"/>
      <c r="AK229" s="61"/>
      <c r="AL229" s="60"/>
      <c r="AM229" s="60"/>
      <c r="AN229" s="60"/>
      <c r="AO229" s="110"/>
      <c r="AP229" s="169">
        <f t="shared" si="1925"/>
        <v>0</v>
      </c>
      <c r="AQ229" s="60"/>
      <c r="AR229" s="60"/>
      <c r="AS229" s="60"/>
      <c r="AT229" s="60"/>
      <c r="AU229" s="60"/>
      <c r="AV229" s="60"/>
      <c r="AW229" s="60"/>
      <c r="AX229" s="60"/>
      <c r="AY229" s="60"/>
      <c r="AZ229" s="60"/>
      <c r="BA229" s="61"/>
      <c r="BB229" s="60"/>
      <c r="BC229" s="60"/>
      <c r="BD229" s="60"/>
      <c r="BE229" s="110"/>
      <c r="BF229" s="169">
        <f t="shared" si="1926"/>
        <v>0</v>
      </c>
      <c r="BG229" s="60"/>
      <c r="BH229" s="60"/>
      <c r="BI229" s="60"/>
      <c r="BJ229" s="60"/>
      <c r="BK229" s="60"/>
      <c r="BL229" s="60"/>
      <c r="BM229" s="60"/>
      <c r="BN229" s="60"/>
      <c r="BO229" s="60"/>
      <c r="BP229" s="60"/>
      <c r="BQ229" s="61"/>
      <c r="BR229" s="60"/>
      <c r="BS229" s="60"/>
      <c r="BT229" s="60"/>
      <c r="BU229" s="110"/>
      <c r="BV229" s="169">
        <f t="shared" si="1927"/>
        <v>0</v>
      </c>
      <c r="BW229" s="60"/>
      <c r="BX229" s="60"/>
      <c r="BY229" s="60"/>
      <c r="BZ229" s="60"/>
      <c r="CA229" s="60"/>
      <c r="CB229" s="60"/>
      <c r="CC229" s="60"/>
      <c r="CD229" s="60"/>
      <c r="CE229" s="60"/>
      <c r="CF229" s="60"/>
      <c r="CG229" s="61"/>
      <c r="CH229" s="60"/>
      <c r="CI229" s="60"/>
      <c r="CJ229" s="60"/>
      <c r="CK229" s="60"/>
      <c r="CL229" s="60"/>
      <c r="CM229" s="60"/>
      <c r="CN229" s="60"/>
      <c r="CO229" s="60"/>
      <c r="CP229" s="60"/>
      <c r="CQ229" s="60"/>
      <c r="CR229" s="60"/>
      <c r="CS229" s="60"/>
      <c r="CT229" s="60"/>
      <c r="CU229" s="110"/>
      <c r="CV229" s="173"/>
      <c r="CW229" s="169">
        <f t="shared" si="1928"/>
        <v>0</v>
      </c>
      <c r="CX229" s="60"/>
      <c r="CY229" s="60"/>
      <c r="CZ229" s="60"/>
      <c r="DA229" s="60"/>
      <c r="DB229" s="60"/>
      <c r="DC229" s="60"/>
      <c r="DD229" s="60"/>
      <c r="DE229" s="60"/>
      <c r="DF229" s="60"/>
      <c r="DG229" s="60"/>
      <c r="DH229" s="61"/>
      <c r="DI229" s="60"/>
      <c r="DJ229" s="60"/>
      <c r="DK229" s="60"/>
      <c r="DL229" s="110"/>
      <c r="DM229" s="169">
        <f t="shared" si="1929"/>
        <v>0</v>
      </c>
      <c r="DN229" s="60"/>
      <c r="DO229" s="60"/>
      <c r="DP229" s="60"/>
      <c r="DQ229" s="60"/>
      <c r="DR229" s="60"/>
      <c r="DS229" s="60"/>
      <c r="DT229" s="60"/>
      <c r="DU229" s="60"/>
      <c r="DV229" s="60"/>
      <c r="DW229" s="60"/>
      <c r="DX229" s="61"/>
      <c r="DY229" s="60"/>
      <c r="DZ229" s="60"/>
      <c r="EA229" s="60"/>
      <c r="EB229" s="110"/>
      <c r="EC229" s="169">
        <f t="shared" si="1930"/>
        <v>0</v>
      </c>
      <c r="ED229" s="60"/>
      <c r="EE229" s="60"/>
      <c r="EF229" s="60"/>
      <c r="EG229" s="60"/>
      <c r="EH229" s="60"/>
      <c r="EI229" s="60"/>
      <c r="EJ229" s="60"/>
      <c r="EK229" s="60"/>
      <c r="EL229" s="60"/>
      <c r="EM229" s="60"/>
      <c r="EN229" s="61"/>
      <c r="EO229" s="60"/>
      <c r="EP229" s="60"/>
      <c r="EQ229" s="60"/>
      <c r="ER229" s="110"/>
      <c r="ES229" s="169">
        <f t="shared" si="1931"/>
        <v>0</v>
      </c>
      <c r="ET229" s="60"/>
      <c r="EU229" s="60"/>
      <c r="EV229" s="60"/>
      <c r="EW229" s="60"/>
      <c r="EX229" s="60"/>
      <c r="EY229" s="60"/>
      <c r="EZ229" s="60"/>
      <c r="FA229" s="60"/>
      <c r="FB229" s="60"/>
      <c r="FC229" s="60"/>
      <c r="FD229" s="61"/>
      <c r="FE229" s="60"/>
      <c r="FF229" s="60"/>
      <c r="FG229" s="60"/>
      <c r="FH229" s="110"/>
      <c r="FI229" s="169">
        <f t="shared" si="1932"/>
        <v>0</v>
      </c>
      <c r="FJ229" s="60"/>
      <c r="FK229" s="60"/>
      <c r="FL229" s="60"/>
      <c r="FM229" s="60"/>
      <c r="FN229" s="60"/>
      <c r="FO229" s="60"/>
      <c r="FP229" s="60"/>
      <c r="FQ229" s="60"/>
      <c r="FR229" s="60"/>
      <c r="FS229" s="60"/>
      <c r="FT229" s="61"/>
      <c r="FU229" s="60"/>
      <c r="FV229" s="60"/>
      <c r="FW229" s="60"/>
      <c r="FX229" s="110"/>
      <c r="FY229" s="169">
        <f t="shared" si="1933"/>
        <v>0</v>
      </c>
      <c r="FZ229" s="60"/>
      <c r="GA229" s="60"/>
      <c r="GB229" s="60"/>
      <c r="GC229" s="60"/>
      <c r="GD229" s="60"/>
      <c r="GE229" s="60"/>
      <c r="GF229" s="60"/>
      <c r="GG229" s="60"/>
      <c r="GH229" s="60"/>
      <c r="GI229" s="60"/>
      <c r="GJ229" s="61"/>
      <c r="GK229" s="60"/>
      <c r="GL229" s="60"/>
      <c r="GM229" s="60"/>
      <c r="GN229" s="110"/>
      <c r="GO229" s="169">
        <f t="shared" si="1934"/>
        <v>0</v>
      </c>
      <c r="GP229" s="60"/>
      <c r="GQ229" s="60"/>
      <c r="GR229" s="60"/>
      <c r="GS229" s="60"/>
      <c r="GT229" s="60"/>
      <c r="GU229" s="60"/>
      <c r="GV229" s="60"/>
      <c r="GW229" s="60"/>
      <c r="GX229" s="60"/>
      <c r="GY229" s="60"/>
      <c r="GZ229" s="61"/>
      <c r="HA229" s="60"/>
      <c r="HB229" s="60"/>
      <c r="HC229" s="60"/>
      <c r="HD229" s="60"/>
      <c r="HE229" s="60"/>
      <c r="HF229" s="60"/>
      <c r="HG229" s="60"/>
      <c r="HH229" s="60"/>
      <c r="HI229" s="60"/>
      <c r="HJ229" s="60"/>
      <c r="HK229" s="60"/>
      <c r="HL229" s="60"/>
      <c r="HM229" s="60"/>
      <c r="HN229" s="110"/>
      <c r="HO229" s="172"/>
      <c r="HP229" s="173"/>
      <c r="HQ229" s="169">
        <f t="shared" si="1935"/>
        <v>0</v>
      </c>
      <c r="HR229" s="60"/>
      <c r="HS229" s="60"/>
      <c r="HT229" s="60"/>
      <c r="HU229" s="60"/>
      <c r="HV229" s="60"/>
      <c r="HW229" s="60"/>
      <c r="HX229" s="60"/>
      <c r="HY229" s="60"/>
      <c r="HZ229" s="60"/>
      <c r="IA229" s="60"/>
      <c r="IB229" s="61"/>
      <c r="IC229" s="60"/>
      <c r="ID229" s="60"/>
      <c r="IE229" s="60"/>
      <c r="IF229" s="110"/>
      <c r="IG229" s="169">
        <f t="shared" si="1936"/>
        <v>0</v>
      </c>
      <c r="IH229" s="60"/>
      <c r="II229" s="60"/>
      <c r="IJ229" s="60"/>
      <c r="IK229" s="60"/>
      <c r="IL229" s="60"/>
      <c r="IM229" s="60"/>
      <c r="IN229" s="60"/>
      <c r="IO229" s="60"/>
      <c r="IP229" s="60"/>
      <c r="IQ229" s="60"/>
      <c r="IR229" s="61"/>
      <c r="IS229" s="60"/>
      <c r="IT229" s="60"/>
      <c r="IU229" s="60"/>
      <c r="IV229" s="110"/>
      <c r="IW229" s="169">
        <f t="shared" si="1937"/>
        <v>0</v>
      </c>
      <c r="IX229" s="60"/>
      <c r="IY229" s="60"/>
      <c r="IZ229" s="60"/>
      <c r="JA229" s="60"/>
      <c r="JB229" s="60"/>
      <c r="JC229" s="60"/>
      <c r="JD229" s="60"/>
      <c r="JE229" s="60"/>
      <c r="JF229" s="60"/>
      <c r="JG229" s="60"/>
      <c r="JH229" s="61"/>
      <c r="JI229" s="60"/>
      <c r="JJ229" s="60"/>
      <c r="JK229" s="60"/>
      <c r="JL229" s="110"/>
      <c r="JM229" s="169">
        <f t="shared" si="1938"/>
        <v>0</v>
      </c>
      <c r="JN229" s="60"/>
      <c r="JO229" s="60"/>
      <c r="JP229" s="60"/>
      <c r="JQ229" s="60"/>
      <c r="JR229" s="60"/>
      <c r="JS229" s="60"/>
      <c r="JT229" s="60"/>
      <c r="JU229" s="60"/>
      <c r="JV229" s="60"/>
      <c r="JW229" s="60"/>
      <c r="JX229" s="61"/>
      <c r="JY229" s="60"/>
      <c r="JZ229" s="60"/>
      <c r="KA229" s="60"/>
      <c r="KB229" s="110"/>
      <c r="KC229" s="169">
        <f t="shared" si="1939"/>
        <v>0</v>
      </c>
      <c r="KD229" s="60"/>
      <c r="KE229" s="60"/>
      <c r="KF229" s="60"/>
      <c r="KG229" s="60"/>
      <c r="KH229" s="60"/>
      <c r="KI229" s="60"/>
      <c r="KJ229" s="60"/>
      <c r="KK229" s="60"/>
      <c r="KL229" s="60"/>
      <c r="KM229" s="60"/>
      <c r="KN229" s="61"/>
      <c r="KO229" s="60"/>
      <c r="KP229" s="60"/>
      <c r="KQ229" s="60"/>
      <c r="KR229" s="60"/>
      <c r="KS229" s="60"/>
      <c r="KT229" s="60"/>
      <c r="KU229" s="60"/>
      <c r="KV229" s="60"/>
      <c r="KW229" s="60"/>
      <c r="KX229" s="60"/>
      <c r="KY229" s="60"/>
      <c r="KZ229" s="60"/>
      <c r="LA229" s="60"/>
      <c r="LB229" s="110"/>
      <c r="LC229" s="173"/>
      <c r="LD229" s="169">
        <f t="shared" si="1940"/>
        <v>0</v>
      </c>
      <c r="LE229" s="60"/>
      <c r="LF229" s="60"/>
      <c r="LG229" s="60"/>
      <c r="LH229" s="60"/>
      <c r="LI229" s="60"/>
      <c r="LJ229" s="60"/>
      <c r="LK229" s="60"/>
      <c r="LL229" s="60"/>
      <c r="LM229" s="60"/>
      <c r="LN229" s="60"/>
      <c r="LO229" s="61"/>
      <c r="LP229" s="60"/>
      <c r="LQ229" s="60"/>
      <c r="LR229" s="60"/>
      <c r="LS229" s="110"/>
      <c r="LT229" s="169">
        <f t="shared" si="1941"/>
        <v>0</v>
      </c>
      <c r="LU229" s="60"/>
      <c r="LV229" s="60"/>
      <c r="LW229" s="60"/>
      <c r="LX229" s="60"/>
      <c r="LY229" s="60"/>
      <c r="LZ229" s="60"/>
      <c r="MA229" s="60"/>
      <c r="MB229" s="60"/>
      <c r="MC229" s="60"/>
      <c r="MD229" s="60"/>
      <c r="ME229" s="61"/>
      <c r="MF229" s="60"/>
      <c r="MG229" s="60"/>
      <c r="MH229" s="60"/>
      <c r="MI229" s="110"/>
      <c r="MJ229" s="169">
        <f t="shared" si="1942"/>
        <v>0</v>
      </c>
      <c r="MK229" s="60"/>
      <c r="ML229" s="60"/>
      <c r="MM229" s="60"/>
      <c r="MN229" s="60"/>
      <c r="MO229" s="60"/>
      <c r="MP229" s="60"/>
      <c r="MQ229" s="60"/>
      <c r="MR229" s="60"/>
      <c r="MS229" s="60"/>
      <c r="MT229" s="60"/>
      <c r="MU229" s="61"/>
      <c r="MV229" s="60"/>
      <c r="MW229" s="60"/>
      <c r="MX229" s="60"/>
      <c r="MY229" s="110"/>
      <c r="MZ229" s="169">
        <f t="shared" si="1943"/>
        <v>0</v>
      </c>
      <c r="NA229" s="60"/>
      <c r="NB229" s="60"/>
      <c r="NC229" s="60"/>
      <c r="ND229" s="60"/>
      <c r="NE229" s="60"/>
      <c r="NF229" s="60"/>
      <c r="NG229" s="60"/>
      <c r="NH229" s="60"/>
      <c r="NI229" s="60"/>
      <c r="NJ229" s="60"/>
      <c r="NK229" s="61"/>
      <c r="NL229" s="60"/>
      <c r="NM229" s="60"/>
      <c r="NN229" s="60"/>
      <c r="NO229" s="110"/>
      <c r="NP229" s="169">
        <f t="shared" si="1944"/>
        <v>0</v>
      </c>
      <c r="NQ229" s="60"/>
      <c r="NR229" s="60"/>
      <c r="NS229" s="60"/>
      <c r="NT229" s="60"/>
      <c r="NU229" s="60"/>
      <c r="NV229" s="60"/>
      <c r="NW229" s="60"/>
      <c r="NX229" s="60"/>
      <c r="NY229" s="60"/>
      <c r="NZ229" s="60"/>
      <c r="OA229" s="61"/>
      <c r="OB229" s="60"/>
      <c r="OC229" s="60"/>
      <c r="OD229" s="60"/>
      <c r="OE229" s="110"/>
      <c r="OF229" s="169">
        <f t="shared" si="1945"/>
        <v>0</v>
      </c>
      <c r="OG229" s="60"/>
      <c r="OH229" s="60"/>
      <c r="OI229" s="60"/>
      <c r="OJ229" s="60"/>
      <c r="OK229" s="60"/>
      <c r="OL229" s="60"/>
      <c r="OM229" s="60"/>
      <c r="ON229" s="60"/>
      <c r="OO229" s="60"/>
      <c r="OP229" s="60"/>
      <c r="OQ229" s="61"/>
      <c r="OR229" s="60"/>
      <c r="OS229" s="60"/>
      <c r="OT229" s="60"/>
      <c r="OU229" s="110"/>
      <c r="OV229" s="169">
        <f t="shared" si="1946"/>
        <v>0</v>
      </c>
      <c r="OW229" s="60"/>
      <c r="OX229" s="60"/>
      <c r="OY229" s="60"/>
      <c r="OZ229" s="60"/>
      <c r="PA229" s="60"/>
      <c r="PB229" s="60"/>
      <c r="PC229" s="60"/>
      <c r="PD229" s="60"/>
      <c r="PE229" s="60"/>
      <c r="PF229" s="60"/>
      <c r="PG229" s="61"/>
      <c r="PH229" s="60"/>
      <c r="PI229" s="60"/>
      <c r="PJ229" s="60"/>
      <c r="PK229" s="110"/>
      <c r="PL229" s="169">
        <f t="shared" si="1947"/>
        <v>0</v>
      </c>
      <c r="PM229" s="60"/>
      <c r="PN229" s="60"/>
      <c r="PO229" s="60"/>
      <c r="PP229" s="60"/>
      <c r="PQ229" s="60"/>
      <c r="PR229" s="60"/>
      <c r="PS229" s="60"/>
      <c r="PT229" s="60"/>
      <c r="PU229" s="60"/>
      <c r="PV229" s="60"/>
      <c r="PW229" s="61"/>
      <c r="PX229" s="60"/>
      <c r="PY229" s="60"/>
      <c r="PZ229" s="60"/>
      <c r="QA229" s="110"/>
      <c r="QB229" s="169">
        <f t="shared" si="1948"/>
        <v>0</v>
      </c>
      <c r="QC229" s="60"/>
      <c r="QD229" s="60"/>
      <c r="QE229" s="60"/>
      <c r="QF229" s="60"/>
      <c r="QG229" s="60"/>
      <c r="QH229" s="60"/>
      <c r="QI229" s="60"/>
      <c r="QJ229" s="60"/>
      <c r="QK229" s="60"/>
      <c r="QL229" s="60"/>
      <c r="QM229" s="61"/>
      <c r="QN229" s="60"/>
      <c r="QO229" s="60"/>
      <c r="QP229" s="60"/>
      <c r="QQ229" s="110"/>
      <c r="QR229" s="169">
        <f t="shared" si="1949"/>
        <v>0</v>
      </c>
      <c r="QS229" s="60"/>
      <c r="QT229" s="60"/>
      <c r="QU229" s="60"/>
      <c r="QV229" s="60"/>
      <c r="QW229" s="60"/>
      <c r="QX229" s="60"/>
      <c r="QY229" s="60"/>
      <c r="QZ229" s="60"/>
      <c r="RA229" s="60"/>
      <c r="RB229" s="60"/>
      <c r="RC229" s="61"/>
      <c r="RD229" s="60"/>
      <c r="RE229" s="60"/>
      <c r="RF229" s="60"/>
      <c r="RG229" s="60"/>
      <c r="RH229" s="60"/>
      <c r="RI229" s="60"/>
      <c r="RJ229" s="60"/>
      <c r="RK229" s="60"/>
      <c r="RL229" s="60"/>
      <c r="RM229" s="60"/>
      <c r="RN229" s="60"/>
      <c r="RO229" s="60"/>
      <c r="RP229" s="60"/>
      <c r="RQ229" s="110"/>
      <c r="RR229" s="173"/>
      <c r="RS229" s="169">
        <f t="shared" si="1950"/>
        <v>0</v>
      </c>
      <c r="RT229" s="60"/>
      <c r="RU229" s="60"/>
      <c r="RV229" s="60"/>
      <c r="RW229" s="60"/>
      <c r="RX229" s="60"/>
      <c r="RY229" s="60"/>
      <c r="RZ229" s="60"/>
      <c r="SA229" s="60"/>
      <c r="SB229" s="60"/>
      <c r="SC229" s="60"/>
      <c r="SD229" s="61"/>
      <c r="SE229" s="60"/>
      <c r="SF229" s="60"/>
      <c r="SG229" s="60"/>
      <c r="SH229" s="110"/>
      <c r="SI229" s="169">
        <f t="shared" si="1951"/>
        <v>0</v>
      </c>
      <c r="SJ229" s="60"/>
      <c r="SK229" s="60"/>
      <c r="SL229" s="60"/>
      <c r="SM229" s="60"/>
      <c r="SN229" s="60"/>
      <c r="SO229" s="60"/>
      <c r="SP229" s="60"/>
      <c r="SQ229" s="60"/>
      <c r="SR229" s="60"/>
      <c r="SS229" s="60"/>
      <c r="ST229" s="61"/>
      <c r="SU229" s="60"/>
      <c r="SV229" s="60"/>
      <c r="SW229" s="60"/>
      <c r="SX229" s="110"/>
      <c r="SY229" s="169">
        <f t="shared" si="1952"/>
        <v>0</v>
      </c>
      <c r="SZ229" s="60"/>
      <c r="TA229" s="60"/>
      <c r="TB229" s="60"/>
      <c r="TC229" s="60"/>
      <c r="TD229" s="60"/>
      <c r="TE229" s="60"/>
      <c r="TF229" s="60"/>
      <c r="TG229" s="60"/>
      <c r="TH229" s="60"/>
      <c r="TI229" s="60"/>
      <c r="TJ229" s="61"/>
      <c r="TK229" s="60"/>
      <c r="TL229" s="60"/>
      <c r="TM229" s="60"/>
      <c r="TN229" s="110"/>
      <c r="TO229" s="169">
        <f t="shared" si="1953"/>
        <v>0</v>
      </c>
      <c r="TP229" s="60"/>
      <c r="TQ229" s="60"/>
      <c r="TR229" s="60"/>
      <c r="TS229" s="60"/>
      <c r="TT229" s="60"/>
      <c r="TU229" s="60"/>
      <c r="TV229" s="60"/>
      <c r="TW229" s="60"/>
      <c r="TX229" s="60"/>
      <c r="TY229" s="60"/>
      <c r="TZ229" s="61"/>
      <c r="UA229" s="60"/>
      <c r="UB229" s="60"/>
      <c r="UC229" s="60"/>
      <c r="UD229" s="110"/>
      <c r="UE229" s="169">
        <f t="shared" si="1954"/>
        <v>0</v>
      </c>
      <c r="UF229" s="60"/>
      <c r="UG229" s="60"/>
      <c r="UH229" s="60"/>
      <c r="UI229" s="60"/>
      <c r="UJ229" s="60"/>
      <c r="UK229" s="60"/>
      <c r="UL229" s="60"/>
      <c r="UM229" s="60"/>
      <c r="UN229" s="60"/>
      <c r="UO229" s="60"/>
      <c r="UP229" s="61"/>
      <c r="UQ229" s="60"/>
      <c r="UR229" s="60"/>
      <c r="US229" s="60"/>
      <c r="UT229" s="60"/>
      <c r="UU229" s="60"/>
      <c r="UV229" s="60"/>
      <c r="UW229" s="60"/>
      <c r="UX229" s="60"/>
      <c r="UY229" s="60"/>
      <c r="UZ229" s="60"/>
      <c r="VA229" s="60"/>
      <c r="VB229" s="60"/>
      <c r="VC229" s="60"/>
      <c r="VD229" s="110"/>
      <c r="VE229" s="10" t="str">
        <f t="shared" si="1698"/>
        <v>-</v>
      </c>
    </row>
    <row r="230" spans="1:577" ht="20.149999999999999" customHeight="1">
      <c r="A230" s="22"/>
      <c r="B230" s="22"/>
      <c r="C230" s="23">
        <v>62035</v>
      </c>
      <c r="D230" s="24" t="s">
        <v>216</v>
      </c>
      <c r="E230" s="193">
        <f t="shared" si="1922"/>
        <v>0</v>
      </c>
      <c r="F230" s="194"/>
      <c r="G230" s="194"/>
      <c r="H230" s="195"/>
      <c r="I230" s="229"/>
      <c r="J230" s="241">
        <f t="shared" si="1923"/>
        <v>0</v>
      </c>
      <c r="K230" s="61"/>
      <c r="L230" s="60"/>
      <c r="M230" s="60"/>
      <c r="N230" s="60"/>
      <c r="O230" s="60"/>
      <c r="P230" s="60"/>
      <c r="Q230" s="60"/>
      <c r="R230" s="60"/>
      <c r="S230" s="60"/>
      <c r="T230" s="60"/>
      <c r="U230" s="61"/>
      <c r="V230" s="60"/>
      <c r="W230" s="60"/>
      <c r="X230" s="60"/>
      <c r="Y230" s="110"/>
      <c r="Z230" s="169">
        <f t="shared" si="1924"/>
        <v>0</v>
      </c>
      <c r="AA230" s="60"/>
      <c r="AB230" s="60"/>
      <c r="AC230" s="60"/>
      <c r="AD230" s="60"/>
      <c r="AE230" s="60"/>
      <c r="AF230" s="60"/>
      <c r="AG230" s="60"/>
      <c r="AH230" s="60"/>
      <c r="AI230" s="60"/>
      <c r="AJ230" s="60"/>
      <c r="AK230" s="61"/>
      <c r="AL230" s="60"/>
      <c r="AM230" s="60"/>
      <c r="AN230" s="60"/>
      <c r="AO230" s="110"/>
      <c r="AP230" s="169">
        <f t="shared" si="1925"/>
        <v>0</v>
      </c>
      <c r="AQ230" s="60"/>
      <c r="AR230" s="60"/>
      <c r="AS230" s="60"/>
      <c r="AT230" s="60"/>
      <c r="AU230" s="60"/>
      <c r="AV230" s="60"/>
      <c r="AW230" s="60"/>
      <c r="AX230" s="60"/>
      <c r="AY230" s="60"/>
      <c r="AZ230" s="60"/>
      <c r="BA230" s="61"/>
      <c r="BB230" s="60"/>
      <c r="BC230" s="60"/>
      <c r="BD230" s="60"/>
      <c r="BE230" s="110"/>
      <c r="BF230" s="169">
        <f t="shared" si="1926"/>
        <v>0</v>
      </c>
      <c r="BG230" s="60"/>
      <c r="BH230" s="60"/>
      <c r="BI230" s="60"/>
      <c r="BJ230" s="60"/>
      <c r="BK230" s="60"/>
      <c r="BL230" s="60"/>
      <c r="BM230" s="60"/>
      <c r="BN230" s="60"/>
      <c r="BO230" s="60"/>
      <c r="BP230" s="60"/>
      <c r="BQ230" s="61"/>
      <c r="BR230" s="60"/>
      <c r="BS230" s="60"/>
      <c r="BT230" s="60"/>
      <c r="BU230" s="110"/>
      <c r="BV230" s="169">
        <f t="shared" si="1927"/>
        <v>0</v>
      </c>
      <c r="BW230" s="60"/>
      <c r="BX230" s="60"/>
      <c r="BY230" s="60"/>
      <c r="BZ230" s="60"/>
      <c r="CA230" s="60"/>
      <c r="CB230" s="60"/>
      <c r="CC230" s="60"/>
      <c r="CD230" s="60"/>
      <c r="CE230" s="60"/>
      <c r="CF230" s="60"/>
      <c r="CG230" s="61"/>
      <c r="CH230" s="60"/>
      <c r="CI230" s="60"/>
      <c r="CJ230" s="60"/>
      <c r="CK230" s="60"/>
      <c r="CL230" s="60"/>
      <c r="CM230" s="60"/>
      <c r="CN230" s="60"/>
      <c r="CO230" s="60"/>
      <c r="CP230" s="60"/>
      <c r="CQ230" s="60"/>
      <c r="CR230" s="60"/>
      <c r="CS230" s="60"/>
      <c r="CT230" s="60"/>
      <c r="CU230" s="110"/>
      <c r="CV230" s="173"/>
      <c r="CW230" s="169">
        <f t="shared" si="1928"/>
        <v>0</v>
      </c>
      <c r="CX230" s="60"/>
      <c r="CY230" s="60"/>
      <c r="CZ230" s="60"/>
      <c r="DA230" s="60"/>
      <c r="DB230" s="60"/>
      <c r="DC230" s="60"/>
      <c r="DD230" s="60"/>
      <c r="DE230" s="60"/>
      <c r="DF230" s="60"/>
      <c r="DG230" s="60"/>
      <c r="DH230" s="61"/>
      <c r="DI230" s="60"/>
      <c r="DJ230" s="60"/>
      <c r="DK230" s="60"/>
      <c r="DL230" s="110"/>
      <c r="DM230" s="169">
        <f t="shared" si="1929"/>
        <v>0</v>
      </c>
      <c r="DN230" s="60"/>
      <c r="DO230" s="60"/>
      <c r="DP230" s="60"/>
      <c r="DQ230" s="60"/>
      <c r="DR230" s="60"/>
      <c r="DS230" s="60"/>
      <c r="DT230" s="60"/>
      <c r="DU230" s="60"/>
      <c r="DV230" s="60"/>
      <c r="DW230" s="60"/>
      <c r="DX230" s="61"/>
      <c r="DY230" s="60"/>
      <c r="DZ230" s="60"/>
      <c r="EA230" s="60"/>
      <c r="EB230" s="110"/>
      <c r="EC230" s="169">
        <f t="shared" si="1930"/>
        <v>0</v>
      </c>
      <c r="ED230" s="60"/>
      <c r="EE230" s="60"/>
      <c r="EF230" s="60"/>
      <c r="EG230" s="60"/>
      <c r="EH230" s="60"/>
      <c r="EI230" s="60"/>
      <c r="EJ230" s="60"/>
      <c r="EK230" s="60"/>
      <c r="EL230" s="60"/>
      <c r="EM230" s="60"/>
      <c r="EN230" s="61"/>
      <c r="EO230" s="60"/>
      <c r="EP230" s="60"/>
      <c r="EQ230" s="60"/>
      <c r="ER230" s="110"/>
      <c r="ES230" s="169">
        <f t="shared" si="1931"/>
        <v>0</v>
      </c>
      <c r="ET230" s="60"/>
      <c r="EU230" s="60"/>
      <c r="EV230" s="60"/>
      <c r="EW230" s="60"/>
      <c r="EX230" s="60"/>
      <c r="EY230" s="60"/>
      <c r="EZ230" s="60"/>
      <c r="FA230" s="60"/>
      <c r="FB230" s="60"/>
      <c r="FC230" s="60"/>
      <c r="FD230" s="61"/>
      <c r="FE230" s="60"/>
      <c r="FF230" s="60"/>
      <c r="FG230" s="60"/>
      <c r="FH230" s="110"/>
      <c r="FI230" s="169">
        <f t="shared" si="1932"/>
        <v>0</v>
      </c>
      <c r="FJ230" s="60"/>
      <c r="FK230" s="60"/>
      <c r="FL230" s="60"/>
      <c r="FM230" s="60"/>
      <c r="FN230" s="60"/>
      <c r="FO230" s="60"/>
      <c r="FP230" s="60"/>
      <c r="FQ230" s="60"/>
      <c r="FR230" s="60"/>
      <c r="FS230" s="60"/>
      <c r="FT230" s="61"/>
      <c r="FU230" s="60"/>
      <c r="FV230" s="60"/>
      <c r="FW230" s="60"/>
      <c r="FX230" s="110"/>
      <c r="FY230" s="169">
        <f t="shared" si="1933"/>
        <v>0</v>
      </c>
      <c r="FZ230" s="60"/>
      <c r="GA230" s="60"/>
      <c r="GB230" s="60"/>
      <c r="GC230" s="60"/>
      <c r="GD230" s="60"/>
      <c r="GE230" s="60"/>
      <c r="GF230" s="60"/>
      <c r="GG230" s="60"/>
      <c r="GH230" s="60"/>
      <c r="GI230" s="60"/>
      <c r="GJ230" s="61"/>
      <c r="GK230" s="60"/>
      <c r="GL230" s="60"/>
      <c r="GM230" s="60"/>
      <c r="GN230" s="110"/>
      <c r="GO230" s="169">
        <f t="shared" si="1934"/>
        <v>0</v>
      </c>
      <c r="GP230" s="60"/>
      <c r="GQ230" s="60"/>
      <c r="GR230" s="60"/>
      <c r="GS230" s="60"/>
      <c r="GT230" s="60"/>
      <c r="GU230" s="60"/>
      <c r="GV230" s="60"/>
      <c r="GW230" s="60"/>
      <c r="GX230" s="60"/>
      <c r="GY230" s="60"/>
      <c r="GZ230" s="61"/>
      <c r="HA230" s="60"/>
      <c r="HB230" s="60"/>
      <c r="HC230" s="60"/>
      <c r="HD230" s="60"/>
      <c r="HE230" s="60"/>
      <c r="HF230" s="60"/>
      <c r="HG230" s="60"/>
      <c r="HH230" s="60"/>
      <c r="HI230" s="60"/>
      <c r="HJ230" s="60"/>
      <c r="HK230" s="60"/>
      <c r="HL230" s="60"/>
      <c r="HM230" s="60"/>
      <c r="HN230" s="110"/>
      <c r="HO230" s="172"/>
      <c r="HP230" s="173"/>
      <c r="HQ230" s="169">
        <f t="shared" si="1935"/>
        <v>0</v>
      </c>
      <c r="HR230" s="60"/>
      <c r="HS230" s="60"/>
      <c r="HT230" s="60"/>
      <c r="HU230" s="60"/>
      <c r="HV230" s="60"/>
      <c r="HW230" s="60"/>
      <c r="HX230" s="60"/>
      <c r="HY230" s="60"/>
      <c r="HZ230" s="60"/>
      <c r="IA230" s="60"/>
      <c r="IB230" s="61"/>
      <c r="IC230" s="60"/>
      <c r="ID230" s="60"/>
      <c r="IE230" s="60"/>
      <c r="IF230" s="110"/>
      <c r="IG230" s="169">
        <f t="shared" si="1936"/>
        <v>0</v>
      </c>
      <c r="IH230" s="60"/>
      <c r="II230" s="60"/>
      <c r="IJ230" s="60"/>
      <c r="IK230" s="60"/>
      <c r="IL230" s="60"/>
      <c r="IM230" s="60"/>
      <c r="IN230" s="60"/>
      <c r="IO230" s="60"/>
      <c r="IP230" s="60"/>
      <c r="IQ230" s="60"/>
      <c r="IR230" s="61"/>
      <c r="IS230" s="60"/>
      <c r="IT230" s="60"/>
      <c r="IU230" s="60"/>
      <c r="IV230" s="110"/>
      <c r="IW230" s="169">
        <f t="shared" si="1937"/>
        <v>0</v>
      </c>
      <c r="IX230" s="60"/>
      <c r="IY230" s="60"/>
      <c r="IZ230" s="60"/>
      <c r="JA230" s="60"/>
      <c r="JB230" s="60"/>
      <c r="JC230" s="60"/>
      <c r="JD230" s="60"/>
      <c r="JE230" s="60"/>
      <c r="JF230" s="60"/>
      <c r="JG230" s="60"/>
      <c r="JH230" s="61"/>
      <c r="JI230" s="60"/>
      <c r="JJ230" s="60"/>
      <c r="JK230" s="60"/>
      <c r="JL230" s="110"/>
      <c r="JM230" s="169">
        <f t="shared" si="1938"/>
        <v>0</v>
      </c>
      <c r="JN230" s="60"/>
      <c r="JO230" s="60"/>
      <c r="JP230" s="60"/>
      <c r="JQ230" s="60"/>
      <c r="JR230" s="60"/>
      <c r="JS230" s="60"/>
      <c r="JT230" s="60"/>
      <c r="JU230" s="60"/>
      <c r="JV230" s="60"/>
      <c r="JW230" s="60"/>
      <c r="JX230" s="61"/>
      <c r="JY230" s="60"/>
      <c r="JZ230" s="60"/>
      <c r="KA230" s="60"/>
      <c r="KB230" s="110"/>
      <c r="KC230" s="169">
        <f t="shared" si="1939"/>
        <v>0</v>
      </c>
      <c r="KD230" s="60"/>
      <c r="KE230" s="60"/>
      <c r="KF230" s="60"/>
      <c r="KG230" s="60"/>
      <c r="KH230" s="60"/>
      <c r="KI230" s="60"/>
      <c r="KJ230" s="60"/>
      <c r="KK230" s="60"/>
      <c r="KL230" s="60"/>
      <c r="KM230" s="60"/>
      <c r="KN230" s="61"/>
      <c r="KO230" s="60"/>
      <c r="KP230" s="60"/>
      <c r="KQ230" s="60"/>
      <c r="KR230" s="60"/>
      <c r="KS230" s="60"/>
      <c r="KT230" s="60"/>
      <c r="KU230" s="60"/>
      <c r="KV230" s="60"/>
      <c r="KW230" s="60"/>
      <c r="KX230" s="60"/>
      <c r="KY230" s="60"/>
      <c r="KZ230" s="60"/>
      <c r="LA230" s="60"/>
      <c r="LB230" s="110"/>
      <c r="LC230" s="173"/>
      <c r="LD230" s="169">
        <f t="shared" si="1940"/>
        <v>0</v>
      </c>
      <c r="LE230" s="60"/>
      <c r="LF230" s="60"/>
      <c r="LG230" s="60"/>
      <c r="LH230" s="60"/>
      <c r="LI230" s="60"/>
      <c r="LJ230" s="60"/>
      <c r="LK230" s="60"/>
      <c r="LL230" s="60"/>
      <c r="LM230" s="60"/>
      <c r="LN230" s="60"/>
      <c r="LO230" s="61"/>
      <c r="LP230" s="60"/>
      <c r="LQ230" s="60"/>
      <c r="LR230" s="60"/>
      <c r="LS230" s="110"/>
      <c r="LT230" s="169">
        <f t="shared" si="1941"/>
        <v>0</v>
      </c>
      <c r="LU230" s="60"/>
      <c r="LV230" s="60"/>
      <c r="LW230" s="60"/>
      <c r="LX230" s="60"/>
      <c r="LY230" s="60"/>
      <c r="LZ230" s="60"/>
      <c r="MA230" s="60"/>
      <c r="MB230" s="60"/>
      <c r="MC230" s="60"/>
      <c r="MD230" s="60"/>
      <c r="ME230" s="61"/>
      <c r="MF230" s="60"/>
      <c r="MG230" s="60"/>
      <c r="MH230" s="60"/>
      <c r="MI230" s="110"/>
      <c r="MJ230" s="169">
        <f t="shared" si="1942"/>
        <v>0</v>
      </c>
      <c r="MK230" s="60"/>
      <c r="ML230" s="60"/>
      <c r="MM230" s="60"/>
      <c r="MN230" s="60"/>
      <c r="MO230" s="60"/>
      <c r="MP230" s="60"/>
      <c r="MQ230" s="60"/>
      <c r="MR230" s="60"/>
      <c r="MS230" s="60"/>
      <c r="MT230" s="60"/>
      <c r="MU230" s="61"/>
      <c r="MV230" s="60"/>
      <c r="MW230" s="60"/>
      <c r="MX230" s="60"/>
      <c r="MY230" s="110"/>
      <c r="MZ230" s="169">
        <f t="shared" si="1943"/>
        <v>0</v>
      </c>
      <c r="NA230" s="60"/>
      <c r="NB230" s="60"/>
      <c r="NC230" s="60"/>
      <c r="ND230" s="60"/>
      <c r="NE230" s="60"/>
      <c r="NF230" s="60"/>
      <c r="NG230" s="60"/>
      <c r="NH230" s="60"/>
      <c r="NI230" s="60"/>
      <c r="NJ230" s="60"/>
      <c r="NK230" s="61"/>
      <c r="NL230" s="60"/>
      <c r="NM230" s="60"/>
      <c r="NN230" s="60"/>
      <c r="NO230" s="110"/>
      <c r="NP230" s="169">
        <f t="shared" si="1944"/>
        <v>0</v>
      </c>
      <c r="NQ230" s="60"/>
      <c r="NR230" s="60"/>
      <c r="NS230" s="60"/>
      <c r="NT230" s="60"/>
      <c r="NU230" s="60"/>
      <c r="NV230" s="60"/>
      <c r="NW230" s="60"/>
      <c r="NX230" s="60"/>
      <c r="NY230" s="60"/>
      <c r="NZ230" s="60"/>
      <c r="OA230" s="61"/>
      <c r="OB230" s="60"/>
      <c r="OC230" s="60"/>
      <c r="OD230" s="60"/>
      <c r="OE230" s="110"/>
      <c r="OF230" s="169">
        <f t="shared" si="1945"/>
        <v>0</v>
      </c>
      <c r="OG230" s="60"/>
      <c r="OH230" s="60"/>
      <c r="OI230" s="60"/>
      <c r="OJ230" s="60"/>
      <c r="OK230" s="60"/>
      <c r="OL230" s="60"/>
      <c r="OM230" s="60"/>
      <c r="ON230" s="60"/>
      <c r="OO230" s="60"/>
      <c r="OP230" s="60"/>
      <c r="OQ230" s="61"/>
      <c r="OR230" s="60"/>
      <c r="OS230" s="60"/>
      <c r="OT230" s="60"/>
      <c r="OU230" s="110"/>
      <c r="OV230" s="169">
        <f t="shared" si="1946"/>
        <v>0</v>
      </c>
      <c r="OW230" s="60"/>
      <c r="OX230" s="60"/>
      <c r="OY230" s="60"/>
      <c r="OZ230" s="60"/>
      <c r="PA230" s="60"/>
      <c r="PB230" s="60"/>
      <c r="PC230" s="60"/>
      <c r="PD230" s="60"/>
      <c r="PE230" s="60"/>
      <c r="PF230" s="60"/>
      <c r="PG230" s="61"/>
      <c r="PH230" s="60"/>
      <c r="PI230" s="60"/>
      <c r="PJ230" s="60"/>
      <c r="PK230" s="110"/>
      <c r="PL230" s="169">
        <f t="shared" si="1947"/>
        <v>0</v>
      </c>
      <c r="PM230" s="60"/>
      <c r="PN230" s="60"/>
      <c r="PO230" s="60"/>
      <c r="PP230" s="60"/>
      <c r="PQ230" s="60"/>
      <c r="PR230" s="60"/>
      <c r="PS230" s="60"/>
      <c r="PT230" s="60"/>
      <c r="PU230" s="60"/>
      <c r="PV230" s="60"/>
      <c r="PW230" s="61"/>
      <c r="PX230" s="60"/>
      <c r="PY230" s="60"/>
      <c r="PZ230" s="60"/>
      <c r="QA230" s="110"/>
      <c r="QB230" s="169">
        <f t="shared" si="1948"/>
        <v>0</v>
      </c>
      <c r="QC230" s="60"/>
      <c r="QD230" s="60"/>
      <c r="QE230" s="60"/>
      <c r="QF230" s="60"/>
      <c r="QG230" s="60"/>
      <c r="QH230" s="60"/>
      <c r="QI230" s="60"/>
      <c r="QJ230" s="60"/>
      <c r="QK230" s="60"/>
      <c r="QL230" s="60"/>
      <c r="QM230" s="61"/>
      <c r="QN230" s="60"/>
      <c r="QO230" s="60"/>
      <c r="QP230" s="60"/>
      <c r="QQ230" s="110"/>
      <c r="QR230" s="169">
        <f t="shared" si="1949"/>
        <v>0</v>
      </c>
      <c r="QS230" s="60"/>
      <c r="QT230" s="60"/>
      <c r="QU230" s="60"/>
      <c r="QV230" s="60"/>
      <c r="QW230" s="60"/>
      <c r="QX230" s="60"/>
      <c r="QY230" s="60"/>
      <c r="QZ230" s="60"/>
      <c r="RA230" s="60"/>
      <c r="RB230" s="60"/>
      <c r="RC230" s="61"/>
      <c r="RD230" s="60"/>
      <c r="RE230" s="60"/>
      <c r="RF230" s="60"/>
      <c r="RG230" s="60"/>
      <c r="RH230" s="60"/>
      <c r="RI230" s="60"/>
      <c r="RJ230" s="60"/>
      <c r="RK230" s="60"/>
      <c r="RL230" s="60"/>
      <c r="RM230" s="60"/>
      <c r="RN230" s="60"/>
      <c r="RO230" s="60"/>
      <c r="RP230" s="60"/>
      <c r="RQ230" s="110"/>
      <c r="RR230" s="173"/>
      <c r="RS230" s="169">
        <f t="shared" si="1950"/>
        <v>0</v>
      </c>
      <c r="RT230" s="60"/>
      <c r="RU230" s="60"/>
      <c r="RV230" s="60"/>
      <c r="RW230" s="60"/>
      <c r="RX230" s="60"/>
      <c r="RY230" s="60"/>
      <c r="RZ230" s="60"/>
      <c r="SA230" s="60"/>
      <c r="SB230" s="60"/>
      <c r="SC230" s="60"/>
      <c r="SD230" s="61"/>
      <c r="SE230" s="60"/>
      <c r="SF230" s="60"/>
      <c r="SG230" s="60"/>
      <c r="SH230" s="110"/>
      <c r="SI230" s="169">
        <f t="shared" si="1951"/>
        <v>0</v>
      </c>
      <c r="SJ230" s="60"/>
      <c r="SK230" s="60"/>
      <c r="SL230" s="60"/>
      <c r="SM230" s="60"/>
      <c r="SN230" s="60"/>
      <c r="SO230" s="60"/>
      <c r="SP230" s="60"/>
      <c r="SQ230" s="60"/>
      <c r="SR230" s="60"/>
      <c r="SS230" s="60"/>
      <c r="ST230" s="61"/>
      <c r="SU230" s="60"/>
      <c r="SV230" s="60"/>
      <c r="SW230" s="60"/>
      <c r="SX230" s="110"/>
      <c r="SY230" s="169">
        <f t="shared" si="1952"/>
        <v>0</v>
      </c>
      <c r="SZ230" s="60"/>
      <c r="TA230" s="60"/>
      <c r="TB230" s="60"/>
      <c r="TC230" s="60"/>
      <c r="TD230" s="60"/>
      <c r="TE230" s="60"/>
      <c r="TF230" s="60"/>
      <c r="TG230" s="60"/>
      <c r="TH230" s="60"/>
      <c r="TI230" s="60"/>
      <c r="TJ230" s="61"/>
      <c r="TK230" s="60"/>
      <c r="TL230" s="60"/>
      <c r="TM230" s="60"/>
      <c r="TN230" s="110"/>
      <c r="TO230" s="169">
        <f t="shared" si="1953"/>
        <v>0</v>
      </c>
      <c r="TP230" s="60"/>
      <c r="TQ230" s="60"/>
      <c r="TR230" s="60"/>
      <c r="TS230" s="60"/>
      <c r="TT230" s="60"/>
      <c r="TU230" s="60"/>
      <c r="TV230" s="60"/>
      <c r="TW230" s="60"/>
      <c r="TX230" s="60"/>
      <c r="TY230" s="60"/>
      <c r="TZ230" s="61"/>
      <c r="UA230" s="60"/>
      <c r="UB230" s="60"/>
      <c r="UC230" s="60"/>
      <c r="UD230" s="110"/>
      <c r="UE230" s="169">
        <f t="shared" si="1954"/>
        <v>0</v>
      </c>
      <c r="UF230" s="60"/>
      <c r="UG230" s="60"/>
      <c r="UH230" s="60"/>
      <c r="UI230" s="60"/>
      <c r="UJ230" s="60"/>
      <c r="UK230" s="60"/>
      <c r="UL230" s="60"/>
      <c r="UM230" s="60"/>
      <c r="UN230" s="60"/>
      <c r="UO230" s="60"/>
      <c r="UP230" s="61"/>
      <c r="UQ230" s="60"/>
      <c r="UR230" s="60"/>
      <c r="US230" s="60"/>
      <c r="UT230" s="60"/>
      <c r="UU230" s="60"/>
      <c r="UV230" s="60"/>
      <c r="UW230" s="60"/>
      <c r="UX230" s="60"/>
      <c r="UY230" s="60"/>
      <c r="UZ230" s="60"/>
      <c r="VA230" s="60"/>
      <c r="VB230" s="60"/>
      <c r="VC230" s="60"/>
      <c r="VD230" s="110"/>
      <c r="VE230" s="10" t="str">
        <f t="shared" si="1698"/>
        <v>-</v>
      </c>
    </row>
    <row r="231" spans="1:577" ht="20.149999999999999" customHeight="1">
      <c r="A231" s="22"/>
      <c r="B231" s="22"/>
      <c r="C231" s="23">
        <v>62036</v>
      </c>
      <c r="D231" s="24" t="s">
        <v>217</v>
      </c>
      <c r="E231" s="193">
        <f t="shared" si="1922"/>
        <v>0</v>
      </c>
      <c r="F231" s="194"/>
      <c r="G231" s="194"/>
      <c r="H231" s="195"/>
      <c r="I231" s="229"/>
      <c r="J231" s="241">
        <f t="shared" si="1923"/>
        <v>0</v>
      </c>
      <c r="K231" s="61"/>
      <c r="L231" s="60"/>
      <c r="M231" s="60"/>
      <c r="N231" s="60"/>
      <c r="O231" s="60"/>
      <c r="P231" s="60"/>
      <c r="Q231" s="60"/>
      <c r="R231" s="60"/>
      <c r="S231" s="60"/>
      <c r="T231" s="60"/>
      <c r="U231" s="61"/>
      <c r="V231" s="60"/>
      <c r="W231" s="60"/>
      <c r="X231" s="60"/>
      <c r="Y231" s="110"/>
      <c r="Z231" s="169">
        <f t="shared" si="1924"/>
        <v>0</v>
      </c>
      <c r="AA231" s="60"/>
      <c r="AB231" s="60"/>
      <c r="AC231" s="60"/>
      <c r="AD231" s="60"/>
      <c r="AE231" s="60"/>
      <c r="AF231" s="60"/>
      <c r="AG231" s="60"/>
      <c r="AH231" s="60"/>
      <c r="AI231" s="60"/>
      <c r="AJ231" s="60"/>
      <c r="AK231" s="61"/>
      <c r="AL231" s="60"/>
      <c r="AM231" s="60"/>
      <c r="AN231" s="60"/>
      <c r="AO231" s="110"/>
      <c r="AP231" s="169">
        <f t="shared" si="1925"/>
        <v>0</v>
      </c>
      <c r="AQ231" s="60"/>
      <c r="AR231" s="60"/>
      <c r="AS231" s="60"/>
      <c r="AT231" s="60"/>
      <c r="AU231" s="60"/>
      <c r="AV231" s="60"/>
      <c r="AW231" s="60"/>
      <c r="AX231" s="60"/>
      <c r="AY231" s="60"/>
      <c r="AZ231" s="60"/>
      <c r="BA231" s="61"/>
      <c r="BB231" s="60"/>
      <c r="BC231" s="60"/>
      <c r="BD231" s="60"/>
      <c r="BE231" s="110"/>
      <c r="BF231" s="169">
        <f t="shared" si="1926"/>
        <v>0</v>
      </c>
      <c r="BG231" s="60"/>
      <c r="BH231" s="60"/>
      <c r="BI231" s="60"/>
      <c r="BJ231" s="60"/>
      <c r="BK231" s="60"/>
      <c r="BL231" s="60"/>
      <c r="BM231" s="60"/>
      <c r="BN231" s="60"/>
      <c r="BO231" s="60"/>
      <c r="BP231" s="60"/>
      <c r="BQ231" s="61"/>
      <c r="BR231" s="60"/>
      <c r="BS231" s="60"/>
      <c r="BT231" s="60"/>
      <c r="BU231" s="110"/>
      <c r="BV231" s="169">
        <f t="shared" si="1927"/>
        <v>0</v>
      </c>
      <c r="BW231" s="60"/>
      <c r="BX231" s="60"/>
      <c r="BY231" s="60"/>
      <c r="BZ231" s="60"/>
      <c r="CA231" s="60"/>
      <c r="CB231" s="60"/>
      <c r="CC231" s="60"/>
      <c r="CD231" s="60"/>
      <c r="CE231" s="60"/>
      <c r="CF231" s="60"/>
      <c r="CG231" s="61"/>
      <c r="CH231" s="60"/>
      <c r="CI231" s="60"/>
      <c r="CJ231" s="60"/>
      <c r="CK231" s="60"/>
      <c r="CL231" s="60"/>
      <c r="CM231" s="60"/>
      <c r="CN231" s="60"/>
      <c r="CO231" s="60"/>
      <c r="CP231" s="60"/>
      <c r="CQ231" s="60"/>
      <c r="CR231" s="60"/>
      <c r="CS231" s="60"/>
      <c r="CT231" s="60"/>
      <c r="CU231" s="110"/>
      <c r="CV231" s="173"/>
      <c r="CW231" s="169">
        <f t="shared" si="1928"/>
        <v>0</v>
      </c>
      <c r="CX231" s="60"/>
      <c r="CY231" s="60"/>
      <c r="CZ231" s="60"/>
      <c r="DA231" s="60"/>
      <c r="DB231" s="60"/>
      <c r="DC231" s="60"/>
      <c r="DD231" s="60"/>
      <c r="DE231" s="60"/>
      <c r="DF231" s="60"/>
      <c r="DG231" s="60"/>
      <c r="DH231" s="61"/>
      <c r="DI231" s="60"/>
      <c r="DJ231" s="60"/>
      <c r="DK231" s="60"/>
      <c r="DL231" s="110"/>
      <c r="DM231" s="169">
        <f t="shared" si="1929"/>
        <v>0</v>
      </c>
      <c r="DN231" s="60"/>
      <c r="DO231" s="60"/>
      <c r="DP231" s="60"/>
      <c r="DQ231" s="60"/>
      <c r="DR231" s="60"/>
      <c r="DS231" s="60"/>
      <c r="DT231" s="60"/>
      <c r="DU231" s="60"/>
      <c r="DV231" s="60"/>
      <c r="DW231" s="60"/>
      <c r="DX231" s="61"/>
      <c r="DY231" s="60"/>
      <c r="DZ231" s="60"/>
      <c r="EA231" s="60"/>
      <c r="EB231" s="110"/>
      <c r="EC231" s="169">
        <f t="shared" si="1930"/>
        <v>0</v>
      </c>
      <c r="ED231" s="60"/>
      <c r="EE231" s="60"/>
      <c r="EF231" s="60"/>
      <c r="EG231" s="60"/>
      <c r="EH231" s="60"/>
      <c r="EI231" s="60"/>
      <c r="EJ231" s="60"/>
      <c r="EK231" s="60"/>
      <c r="EL231" s="60"/>
      <c r="EM231" s="60"/>
      <c r="EN231" s="61"/>
      <c r="EO231" s="60"/>
      <c r="EP231" s="60"/>
      <c r="EQ231" s="60"/>
      <c r="ER231" s="110"/>
      <c r="ES231" s="169">
        <f t="shared" si="1931"/>
        <v>0</v>
      </c>
      <c r="ET231" s="60"/>
      <c r="EU231" s="60"/>
      <c r="EV231" s="60"/>
      <c r="EW231" s="60"/>
      <c r="EX231" s="60"/>
      <c r="EY231" s="60"/>
      <c r="EZ231" s="60"/>
      <c r="FA231" s="60"/>
      <c r="FB231" s="60"/>
      <c r="FC231" s="60"/>
      <c r="FD231" s="61"/>
      <c r="FE231" s="60"/>
      <c r="FF231" s="60"/>
      <c r="FG231" s="60"/>
      <c r="FH231" s="110"/>
      <c r="FI231" s="169">
        <f t="shared" si="1932"/>
        <v>0</v>
      </c>
      <c r="FJ231" s="60"/>
      <c r="FK231" s="60"/>
      <c r="FL231" s="60"/>
      <c r="FM231" s="60"/>
      <c r="FN231" s="60"/>
      <c r="FO231" s="60"/>
      <c r="FP231" s="60"/>
      <c r="FQ231" s="60"/>
      <c r="FR231" s="60"/>
      <c r="FS231" s="60"/>
      <c r="FT231" s="61"/>
      <c r="FU231" s="60"/>
      <c r="FV231" s="60"/>
      <c r="FW231" s="60"/>
      <c r="FX231" s="110"/>
      <c r="FY231" s="169">
        <f t="shared" si="1933"/>
        <v>0</v>
      </c>
      <c r="FZ231" s="60"/>
      <c r="GA231" s="60"/>
      <c r="GB231" s="60"/>
      <c r="GC231" s="60"/>
      <c r="GD231" s="60"/>
      <c r="GE231" s="60"/>
      <c r="GF231" s="60"/>
      <c r="GG231" s="60"/>
      <c r="GH231" s="60"/>
      <c r="GI231" s="60"/>
      <c r="GJ231" s="61"/>
      <c r="GK231" s="60"/>
      <c r="GL231" s="60"/>
      <c r="GM231" s="60"/>
      <c r="GN231" s="110"/>
      <c r="GO231" s="169">
        <f t="shared" si="1934"/>
        <v>0</v>
      </c>
      <c r="GP231" s="60"/>
      <c r="GQ231" s="60"/>
      <c r="GR231" s="60"/>
      <c r="GS231" s="60"/>
      <c r="GT231" s="60"/>
      <c r="GU231" s="60"/>
      <c r="GV231" s="60"/>
      <c r="GW231" s="60"/>
      <c r="GX231" s="60"/>
      <c r="GY231" s="60"/>
      <c r="GZ231" s="61"/>
      <c r="HA231" s="60"/>
      <c r="HB231" s="60"/>
      <c r="HC231" s="60"/>
      <c r="HD231" s="60"/>
      <c r="HE231" s="60"/>
      <c r="HF231" s="60"/>
      <c r="HG231" s="60"/>
      <c r="HH231" s="60"/>
      <c r="HI231" s="60"/>
      <c r="HJ231" s="60"/>
      <c r="HK231" s="60"/>
      <c r="HL231" s="60"/>
      <c r="HM231" s="60"/>
      <c r="HN231" s="110"/>
      <c r="HO231" s="172"/>
      <c r="HP231" s="173"/>
      <c r="HQ231" s="169">
        <f t="shared" si="1935"/>
        <v>0</v>
      </c>
      <c r="HR231" s="60"/>
      <c r="HS231" s="60"/>
      <c r="HT231" s="60"/>
      <c r="HU231" s="60"/>
      <c r="HV231" s="60"/>
      <c r="HW231" s="60"/>
      <c r="HX231" s="60"/>
      <c r="HY231" s="60"/>
      <c r="HZ231" s="60"/>
      <c r="IA231" s="60"/>
      <c r="IB231" s="61"/>
      <c r="IC231" s="60"/>
      <c r="ID231" s="60"/>
      <c r="IE231" s="60"/>
      <c r="IF231" s="110"/>
      <c r="IG231" s="169">
        <f t="shared" si="1936"/>
        <v>0</v>
      </c>
      <c r="IH231" s="60"/>
      <c r="II231" s="60"/>
      <c r="IJ231" s="60"/>
      <c r="IK231" s="60"/>
      <c r="IL231" s="60"/>
      <c r="IM231" s="60"/>
      <c r="IN231" s="60"/>
      <c r="IO231" s="60"/>
      <c r="IP231" s="60"/>
      <c r="IQ231" s="60"/>
      <c r="IR231" s="61"/>
      <c r="IS231" s="60"/>
      <c r="IT231" s="60"/>
      <c r="IU231" s="60"/>
      <c r="IV231" s="110"/>
      <c r="IW231" s="169">
        <f t="shared" si="1937"/>
        <v>0</v>
      </c>
      <c r="IX231" s="60"/>
      <c r="IY231" s="60"/>
      <c r="IZ231" s="60"/>
      <c r="JA231" s="60"/>
      <c r="JB231" s="60"/>
      <c r="JC231" s="60"/>
      <c r="JD231" s="60"/>
      <c r="JE231" s="60"/>
      <c r="JF231" s="60"/>
      <c r="JG231" s="60"/>
      <c r="JH231" s="61"/>
      <c r="JI231" s="60"/>
      <c r="JJ231" s="60"/>
      <c r="JK231" s="60"/>
      <c r="JL231" s="110"/>
      <c r="JM231" s="169">
        <f t="shared" si="1938"/>
        <v>0</v>
      </c>
      <c r="JN231" s="60"/>
      <c r="JO231" s="60"/>
      <c r="JP231" s="60"/>
      <c r="JQ231" s="60"/>
      <c r="JR231" s="60"/>
      <c r="JS231" s="60"/>
      <c r="JT231" s="60"/>
      <c r="JU231" s="60"/>
      <c r="JV231" s="60"/>
      <c r="JW231" s="60"/>
      <c r="JX231" s="61"/>
      <c r="JY231" s="60"/>
      <c r="JZ231" s="60"/>
      <c r="KA231" s="60"/>
      <c r="KB231" s="110"/>
      <c r="KC231" s="169">
        <f t="shared" si="1939"/>
        <v>0</v>
      </c>
      <c r="KD231" s="60"/>
      <c r="KE231" s="60"/>
      <c r="KF231" s="60"/>
      <c r="KG231" s="60"/>
      <c r="KH231" s="60"/>
      <c r="KI231" s="60"/>
      <c r="KJ231" s="60"/>
      <c r="KK231" s="60"/>
      <c r="KL231" s="60"/>
      <c r="KM231" s="60"/>
      <c r="KN231" s="61"/>
      <c r="KO231" s="60"/>
      <c r="KP231" s="60"/>
      <c r="KQ231" s="60"/>
      <c r="KR231" s="60"/>
      <c r="KS231" s="60"/>
      <c r="KT231" s="60"/>
      <c r="KU231" s="60"/>
      <c r="KV231" s="60"/>
      <c r="KW231" s="60"/>
      <c r="KX231" s="60"/>
      <c r="KY231" s="60"/>
      <c r="KZ231" s="60"/>
      <c r="LA231" s="60"/>
      <c r="LB231" s="110"/>
      <c r="LC231" s="173"/>
      <c r="LD231" s="169">
        <f t="shared" si="1940"/>
        <v>0</v>
      </c>
      <c r="LE231" s="60"/>
      <c r="LF231" s="60"/>
      <c r="LG231" s="60"/>
      <c r="LH231" s="60"/>
      <c r="LI231" s="60"/>
      <c r="LJ231" s="60"/>
      <c r="LK231" s="60"/>
      <c r="LL231" s="60"/>
      <c r="LM231" s="60"/>
      <c r="LN231" s="60"/>
      <c r="LO231" s="61"/>
      <c r="LP231" s="60"/>
      <c r="LQ231" s="60"/>
      <c r="LR231" s="60"/>
      <c r="LS231" s="110"/>
      <c r="LT231" s="169">
        <f t="shared" si="1941"/>
        <v>0</v>
      </c>
      <c r="LU231" s="60"/>
      <c r="LV231" s="60"/>
      <c r="LW231" s="60"/>
      <c r="LX231" s="60"/>
      <c r="LY231" s="60"/>
      <c r="LZ231" s="60"/>
      <c r="MA231" s="60"/>
      <c r="MB231" s="60"/>
      <c r="MC231" s="60"/>
      <c r="MD231" s="60"/>
      <c r="ME231" s="61"/>
      <c r="MF231" s="60"/>
      <c r="MG231" s="60"/>
      <c r="MH231" s="60"/>
      <c r="MI231" s="110"/>
      <c r="MJ231" s="169">
        <f t="shared" si="1942"/>
        <v>0</v>
      </c>
      <c r="MK231" s="60"/>
      <c r="ML231" s="60"/>
      <c r="MM231" s="60"/>
      <c r="MN231" s="60"/>
      <c r="MO231" s="60"/>
      <c r="MP231" s="60"/>
      <c r="MQ231" s="60"/>
      <c r="MR231" s="60"/>
      <c r="MS231" s="60"/>
      <c r="MT231" s="60"/>
      <c r="MU231" s="61"/>
      <c r="MV231" s="60"/>
      <c r="MW231" s="60"/>
      <c r="MX231" s="60"/>
      <c r="MY231" s="110"/>
      <c r="MZ231" s="169">
        <f t="shared" si="1943"/>
        <v>0</v>
      </c>
      <c r="NA231" s="60"/>
      <c r="NB231" s="60"/>
      <c r="NC231" s="60"/>
      <c r="ND231" s="60"/>
      <c r="NE231" s="60"/>
      <c r="NF231" s="60"/>
      <c r="NG231" s="60"/>
      <c r="NH231" s="60"/>
      <c r="NI231" s="60"/>
      <c r="NJ231" s="60"/>
      <c r="NK231" s="61"/>
      <c r="NL231" s="60"/>
      <c r="NM231" s="60"/>
      <c r="NN231" s="60"/>
      <c r="NO231" s="110"/>
      <c r="NP231" s="169">
        <f t="shared" si="1944"/>
        <v>0</v>
      </c>
      <c r="NQ231" s="60"/>
      <c r="NR231" s="60"/>
      <c r="NS231" s="60"/>
      <c r="NT231" s="60"/>
      <c r="NU231" s="60"/>
      <c r="NV231" s="60"/>
      <c r="NW231" s="60"/>
      <c r="NX231" s="60"/>
      <c r="NY231" s="60"/>
      <c r="NZ231" s="60"/>
      <c r="OA231" s="61"/>
      <c r="OB231" s="60"/>
      <c r="OC231" s="60"/>
      <c r="OD231" s="60"/>
      <c r="OE231" s="110"/>
      <c r="OF231" s="169">
        <f t="shared" si="1945"/>
        <v>0</v>
      </c>
      <c r="OG231" s="60"/>
      <c r="OH231" s="60"/>
      <c r="OI231" s="60"/>
      <c r="OJ231" s="60"/>
      <c r="OK231" s="60"/>
      <c r="OL231" s="60"/>
      <c r="OM231" s="60"/>
      <c r="ON231" s="60"/>
      <c r="OO231" s="60"/>
      <c r="OP231" s="60"/>
      <c r="OQ231" s="61"/>
      <c r="OR231" s="60"/>
      <c r="OS231" s="60"/>
      <c r="OT231" s="60"/>
      <c r="OU231" s="110"/>
      <c r="OV231" s="169">
        <f t="shared" si="1946"/>
        <v>0</v>
      </c>
      <c r="OW231" s="60"/>
      <c r="OX231" s="60"/>
      <c r="OY231" s="60"/>
      <c r="OZ231" s="60"/>
      <c r="PA231" s="60"/>
      <c r="PB231" s="60"/>
      <c r="PC231" s="60"/>
      <c r="PD231" s="60"/>
      <c r="PE231" s="60"/>
      <c r="PF231" s="60"/>
      <c r="PG231" s="61"/>
      <c r="PH231" s="60"/>
      <c r="PI231" s="60"/>
      <c r="PJ231" s="60"/>
      <c r="PK231" s="110"/>
      <c r="PL231" s="169">
        <f t="shared" si="1947"/>
        <v>0</v>
      </c>
      <c r="PM231" s="60"/>
      <c r="PN231" s="60"/>
      <c r="PO231" s="60"/>
      <c r="PP231" s="60"/>
      <c r="PQ231" s="60"/>
      <c r="PR231" s="60"/>
      <c r="PS231" s="60"/>
      <c r="PT231" s="60"/>
      <c r="PU231" s="60"/>
      <c r="PV231" s="60"/>
      <c r="PW231" s="61"/>
      <c r="PX231" s="60"/>
      <c r="PY231" s="60"/>
      <c r="PZ231" s="60"/>
      <c r="QA231" s="110"/>
      <c r="QB231" s="169">
        <f t="shared" si="1948"/>
        <v>0</v>
      </c>
      <c r="QC231" s="60"/>
      <c r="QD231" s="60"/>
      <c r="QE231" s="60"/>
      <c r="QF231" s="60"/>
      <c r="QG231" s="60"/>
      <c r="QH231" s="60"/>
      <c r="QI231" s="60"/>
      <c r="QJ231" s="60"/>
      <c r="QK231" s="60"/>
      <c r="QL231" s="60"/>
      <c r="QM231" s="61"/>
      <c r="QN231" s="60"/>
      <c r="QO231" s="60"/>
      <c r="QP231" s="60"/>
      <c r="QQ231" s="110"/>
      <c r="QR231" s="169">
        <f t="shared" si="1949"/>
        <v>0</v>
      </c>
      <c r="QS231" s="60"/>
      <c r="QT231" s="60"/>
      <c r="QU231" s="60"/>
      <c r="QV231" s="60"/>
      <c r="QW231" s="60"/>
      <c r="QX231" s="60"/>
      <c r="QY231" s="60"/>
      <c r="QZ231" s="60"/>
      <c r="RA231" s="60"/>
      <c r="RB231" s="60"/>
      <c r="RC231" s="61"/>
      <c r="RD231" s="60"/>
      <c r="RE231" s="60"/>
      <c r="RF231" s="60"/>
      <c r="RG231" s="60"/>
      <c r="RH231" s="60"/>
      <c r="RI231" s="60"/>
      <c r="RJ231" s="60"/>
      <c r="RK231" s="60"/>
      <c r="RL231" s="60"/>
      <c r="RM231" s="60"/>
      <c r="RN231" s="60"/>
      <c r="RO231" s="60"/>
      <c r="RP231" s="60"/>
      <c r="RQ231" s="110"/>
      <c r="RR231" s="173"/>
      <c r="RS231" s="169">
        <f t="shared" si="1950"/>
        <v>0</v>
      </c>
      <c r="RT231" s="60"/>
      <c r="RU231" s="60"/>
      <c r="RV231" s="60"/>
      <c r="RW231" s="60"/>
      <c r="RX231" s="60"/>
      <c r="RY231" s="60"/>
      <c r="RZ231" s="60"/>
      <c r="SA231" s="60"/>
      <c r="SB231" s="60"/>
      <c r="SC231" s="60"/>
      <c r="SD231" s="61"/>
      <c r="SE231" s="60"/>
      <c r="SF231" s="60"/>
      <c r="SG231" s="60"/>
      <c r="SH231" s="110"/>
      <c r="SI231" s="169">
        <f t="shared" si="1951"/>
        <v>0</v>
      </c>
      <c r="SJ231" s="60"/>
      <c r="SK231" s="60"/>
      <c r="SL231" s="60"/>
      <c r="SM231" s="60"/>
      <c r="SN231" s="60"/>
      <c r="SO231" s="60"/>
      <c r="SP231" s="60"/>
      <c r="SQ231" s="60"/>
      <c r="SR231" s="60"/>
      <c r="SS231" s="60"/>
      <c r="ST231" s="61"/>
      <c r="SU231" s="60"/>
      <c r="SV231" s="60"/>
      <c r="SW231" s="60"/>
      <c r="SX231" s="110"/>
      <c r="SY231" s="169">
        <f t="shared" si="1952"/>
        <v>0</v>
      </c>
      <c r="SZ231" s="60"/>
      <c r="TA231" s="60"/>
      <c r="TB231" s="60"/>
      <c r="TC231" s="60"/>
      <c r="TD231" s="60"/>
      <c r="TE231" s="60"/>
      <c r="TF231" s="60"/>
      <c r="TG231" s="60"/>
      <c r="TH231" s="60"/>
      <c r="TI231" s="60"/>
      <c r="TJ231" s="61"/>
      <c r="TK231" s="60"/>
      <c r="TL231" s="60"/>
      <c r="TM231" s="60"/>
      <c r="TN231" s="110"/>
      <c r="TO231" s="169">
        <f t="shared" si="1953"/>
        <v>0</v>
      </c>
      <c r="TP231" s="60"/>
      <c r="TQ231" s="60"/>
      <c r="TR231" s="60"/>
      <c r="TS231" s="60"/>
      <c r="TT231" s="60"/>
      <c r="TU231" s="60"/>
      <c r="TV231" s="60"/>
      <c r="TW231" s="60"/>
      <c r="TX231" s="60"/>
      <c r="TY231" s="60"/>
      <c r="TZ231" s="61"/>
      <c r="UA231" s="60"/>
      <c r="UB231" s="60"/>
      <c r="UC231" s="60"/>
      <c r="UD231" s="110"/>
      <c r="UE231" s="169">
        <f t="shared" si="1954"/>
        <v>0</v>
      </c>
      <c r="UF231" s="60"/>
      <c r="UG231" s="60"/>
      <c r="UH231" s="60"/>
      <c r="UI231" s="60"/>
      <c r="UJ231" s="60"/>
      <c r="UK231" s="60"/>
      <c r="UL231" s="60"/>
      <c r="UM231" s="60"/>
      <c r="UN231" s="60"/>
      <c r="UO231" s="60"/>
      <c r="UP231" s="61"/>
      <c r="UQ231" s="60"/>
      <c r="UR231" s="60"/>
      <c r="US231" s="60"/>
      <c r="UT231" s="60"/>
      <c r="UU231" s="60"/>
      <c r="UV231" s="60"/>
      <c r="UW231" s="60"/>
      <c r="UX231" s="60"/>
      <c r="UY231" s="60"/>
      <c r="UZ231" s="60"/>
      <c r="VA231" s="60"/>
      <c r="VB231" s="60"/>
      <c r="VC231" s="60"/>
      <c r="VD231" s="110"/>
      <c r="VE231" s="10" t="str">
        <f t="shared" si="1698"/>
        <v>-</v>
      </c>
    </row>
    <row r="232" spans="1:577" ht="20.149999999999999" customHeight="1">
      <c r="A232" s="22"/>
      <c r="B232" s="22"/>
      <c r="C232" s="23">
        <v>62037</v>
      </c>
      <c r="D232" s="24" t="s">
        <v>218</v>
      </c>
      <c r="E232" s="193">
        <f t="shared" si="1922"/>
        <v>0</v>
      </c>
      <c r="F232" s="194"/>
      <c r="G232" s="194"/>
      <c r="H232" s="195"/>
      <c r="I232" s="229"/>
      <c r="J232" s="241">
        <f t="shared" si="1923"/>
        <v>0</v>
      </c>
      <c r="K232" s="61"/>
      <c r="L232" s="60"/>
      <c r="M232" s="60"/>
      <c r="N232" s="60"/>
      <c r="O232" s="60"/>
      <c r="P232" s="60"/>
      <c r="Q232" s="60"/>
      <c r="R232" s="60"/>
      <c r="S232" s="60"/>
      <c r="T232" s="60"/>
      <c r="U232" s="61"/>
      <c r="V232" s="60"/>
      <c r="W232" s="60"/>
      <c r="X232" s="60"/>
      <c r="Y232" s="110"/>
      <c r="Z232" s="169">
        <f t="shared" si="1924"/>
        <v>0</v>
      </c>
      <c r="AA232" s="60"/>
      <c r="AB232" s="60"/>
      <c r="AC232" s="60"/>
      <c r="AD232" s="60"/>
      <c r="AE232" s="60"/>
      <c r="AF232" s="60"/>
      <c r="AG232" s="60"/>
      <c r="AH232" s="60"/>
      <c r="AI232" s="60"/>
      <c r="AJ232" s="60"/>
      <c r="AK232" s="61"/>
      <c r="AL232" s="60"/>
      <c r="AM232" s="60"/>
      <c r="AN232" s="60"/>
      <c r="AO232" s="110"/>
      <c r="AP232" s="169">
        <f t="shared" si="1925"/>
        <v>0</v>
      </c>
      <c r="AQ232" s="60"/>
      <c r="AR232" s="60"/>
      <c r="AS232" s="60"/>
      <c r="AT232" s="60"/>
      <c r="AU232" s="60"/>
      <c r="AV232" s="60"/>
      <c r="AW232" s="60"/>
      <c r="AX232" s="60"/>
      <c r="AY232" s="60"/>
      <c r="AZ232" s="60"/>
      <c r="BA232" s="61"/>
      <c r="BB232" s="60"/>
      <c r="BC232" s="60"/>
      <c r="BD232" s="60"/>
      <c r="BE232" s="110"/>
      <c r="BF232" s="169">
        <f t="shared" si="1926"/>
        <v>0</v>
      </c>
      <c r="BG232" s="60"/>
      <c r="BH232" s="60"/>
      <c r="BI232" s="60"/>
      <c r="BJ232" s="60"/>
      <c r="BK232" s="60"/>
      <c r="BL232" s="60"/>
      <c r="BM232" s="60"/>
      <c r="BN232" s="60"/>
      <c r="BO232" s="60"/>
      <c r="BP232" s="60"/>
      <c r="BQ232" s="61"/>
      <c r="BR232" s="60"/>
      <c r="BS232" s="60"/>
      <c r="BT232" s="60"/>
      <c r="BU232" s="110"/>
      <c r="BV232" s="169">
        <f t="shared" si="1927"/>
        <v>0</v>
      </c>
      <c r="BW232" s="60"/>
      <c r="BX232" s="60"/>
      <c r="BY232" s="60"/>
      <c r="BZ232" s="60"/>
      <c r="CA232" s="60"/>
      <c r="CB232" s="60"/>
      <c r="CC232" s="60"/>
      <c r="CD232" s="60"/>
      <c r="CE232" s="60"/>
      <c r="CF232" s="60"/>
      <c r="CG232" s="61"/>
      <c r="CH232" s="60"/>
      <c r="CI232" s="60"/>
      <c r="CJ232" s="60"/>
      <c r="CK232" s="60"/>
      <c r="CL232" s="60"/>
      <c r="CM232" s="60"/>
      <c r="CN232" s="60"/>
      <c r="CO232" s="60"/>
      <c r="CP232" s="60"/>
      <c r="CQ232" s="60"/>
      <c r="CR232" s="60"/>
      <c r="CS232" s="60"/>
      <c r="CT232" s="60"/>
      <c r="CU232" s="110"/>
      <c r="CV232" s="173"/>
      <c r="CW232" s="169">
        <f t="shared" si="1928"/>
        <v>0</v>
      </c>
      <c r="CX232" s="60"/>
      <c r="CY232" s="60"/>
      <c r="CZ232" s="60"/>
      <c r="DA232" s="60"/>
      <c r="DB232" s="60"/>
      <c r="DC232" s="60"/>
      <c r="DD232" s="60"/>
      <c r="DE232" s="60"/>
      <c r="DF232" s="60"/>
      <c r="DG232" s="60"/>
      <c r="DH232" s="61"/>
      <c r="DI232" s="60"/>
      <c r="DJ232" s="60"/>
      <c r="DK232" s="60"/>
      <c r="DL232" s="110"/>
      <c r="DM232" s="169">
        <f t="shared" si="1929"/>
        <v>0</v>
      </c>
      <c r="DN232" s="60"/>
      <c r="DO232" s="60"/>
      <c r="DP232" s="60"/>
      <c r="DQ232" s="60"/>
      <c r="DR232" s="60"/>
      <c r="DS232" s="60"/>
      <c r="DT232" s="60"/>
      <c r="DU232" s="60"/>
      <c r="DV232" s="60"/>
      <c r="DW232" s="60"/>
      <c r="DX232" s="61"/>
      <c r="DY232" s="60"/>
      <c r="DZ232" s="60"/>
      <c r="EA232" s="60"/>
      <c r="EB232" s="110"/>
      <c r="EC232" s="169">
        <f t="shared" si="1930"/>
        <v>0</v>
      </c>
      <c r="ED232" s="60"/>
      <c r="EE232" s="60"/>
      <c r="EF232" s="60"/>
      <c r="EG232" s="60"/>
      <c r="EH232" s="60"/>
      <c r="EI232" s="60"/>
      <c r="EJ232" s="60"/>
      <c r="EK232" s="60"/>
      <c r="EL232" s="60"/>
      <c r="EM232" s="60"/>
      <c r="EN232" s="61"/>
      <c r="EO232" s="60"/>
      <c r="EP232" s="60"/>
      <c r="EQ232" s="60"/>
      <c r="ER232" s="110"/>
      <c r="ES232" s="169">
        <f t="shared" si="1931"/>
        <v>0</v>
      </c>
      <c r="ET232" s="60"/>
      <c r="EU232" s="60"/>
      <c r="EV232" s="60"/>
      <c r="EW232" s="60"/>
      <c r="EX232" s="60"/>
      <c r="EY232" s="60"/>
      <c r="EZ232" s="60"/>
      <c r="FA232" s="60"/>
      <c r="FB232" s="60"/>
      <c r="FC232" s="60"/>
      <c r="FD232" s="61"/>
      <c r="FE232" s="60"/>
      <c r="FF232" s="60"/>
      <c r="FG232" s="60"/>
      <c r="FH232" s="110"/>
      <c r="FI232" s="169">
        <f t="shared" si="1932"/>
        <v>0</v>
      </c>
      <c r="FJ232" s="60"/>
      <c r="FK232" s="60"/>
      <c r="FL232" s="60"/>
      <c r="FM232" s="60"/>
      <c r="FN232" s="60"/>
      <c r="FO232" s="60"/>
      <c r="FP232" s="60"/>
      <c r="FQ232" s="60"/>
      <c r="FR232" s="60"/>
      <c r="FS232" s="60"/>
      <c r="FT232" s="61"/>
      <c r="FU232" s="60"/>
      <c r="FV232" s="60"/>
      <c r="FW232" s="60"/>
      <c r="FX232" s="110"/>
      <c r="FY232" s="169">
        <f t="shared" si="1933"/>
        <v>0</v>
      </c>
      <c r="FZ232" s="60"/>
      <c r="GA232" s="60"/>
      <c r="GB232" s="60"/>
      <c r="GC232" s="60"/>
      <c r="GD232" s="60"/>
      <c r="GE232" s="60"/>
      <c r="GF232" s="60"/>
      <c r="GG232" s="60"/>
      <c r="GH232" s="60"/>
      <c r="GI232" s="60"/>
      <c r="GJ232" s="61"/>
      <c r="GK232" s="60"/>
      <c r="GL232" s="60"/>
      <c r="GM232" s="60"/>
      <c r="GN232" s="110"/>
      <c r="GO232" s="169">
        <f t="shared" si="1934"/>
        <v>0</v>
      </c>
      <c r="GP232" s="60"/>
      <c r="GQ232" s="60"/>
      <c r="GR232" s="60"/>
      <c r="GS232" s="60"/>
      <c r="GT232" s="60"/>
      <c r="GU232" s="60"/>
      <c r="GV232" s="60"/>
      <c r="GW232" s="60"/>
      <c r="GX232" s="60"/>
      <c r="GY232" s="60"/>
      <c r="GZ232" s="61"/>
      <c r="HA232" s="60"/>
      <c r="HB232" s="60"/>
      <c r="HC232" s="60"/>
      <c r="HD232" s="60"/>
      <c r="HE232" s="60"/>
      <c r="HF232" s="60"/>
      <c r="HG232" s="60"/>
      <c r="HH232" s="60"/>
      <c r="HI232" s="60"/>
      <c r="HJ232" s="60"/>
      <c r="HK232" s="60"/>
      <c r="HL232" s="60"/>
      <c r="HM232" s="60"/>
      <c r="HN232" s="110"/>
      <c r="HO232" s="172"/>
      <c r="HP232" s="173"/>
      <c r="HQ232" s="169">
        <f t="shared" si="1935"/>
        <v>0</v>
      </c>
      <c r="HR232" s="60"/>
      <c r="HS232" s="60"/>
      <c r="HT232" s="60"/>
      <c r="HU232" s="60"/>
      <c r="HV232" s="60"/>
      <c r="HW232" s="60"/>
      <c r="HX232" s="60"/>
      <c r="HY232" s="60"/>
      <c r="HZ232" s="60"/>
      <c r="IA232" s="60"/>
      <c r="IB232" s="61"/>
      <c r="IC232" s="60"/>
      <c r="ID232" s="60"/>
      <c r="IE232" s="60"/>
      <c r="IF232" s="110"/>
      <c r="IG232" s="169">
        <f t="shared" si="1936"/>
        <v>0</v>
      </c>
      <c r="IH232" s="60"/>
      <c r="II232" s="60"/>
      <c r="IJ232" s="60"/>
      <c r="IK232" s="60"/>
      <c r="IL232" s="60"/>
      <c r="IM232" s="60"/>
      <c r="IN232" s="60"/>
      <c r="IO232" s="60"/>
      <c r="IP232" s="60"/>
      <c r="IQ232" s="60"/>
      <c r="IR232" s="61"/>
      <c r="IS232" s="60"/>
      <c r="IT232" s="60"/>
      <c r="IU232" s="60"/>
      <c r="IV232" s="110"/>
      <c r="IW232" s="169">
        <f t="shared" si="1937"/>
        <v>0</v>
      </c>
      <c r="IX232" s="60"/>
      <c r="IY232" s="60"/>
      <c r="IZ232" s="60"/>
      <c r="JA232" s="60"/>
      <c r="JB232" s="60"/>
      <c r="JC232" s="60"/>
      <c r="JD232" s="60"/>
      <c r="JE232" s="60"/>
      <c r="JF232" s="60"/>
      <c r="JG232" s="60"/>
      <c r="JH232" s="61"/>
      <c r="JI232" s="60"/>
      <c r="JJ232" s="60"/>
      <c r="JK232" s="60"/>
      <c r="JL232" s="110"/>
      <c r="JM232" s="169">
        <f t="shared" si="1938"/>
        <v>0</v>
      </c>
      <c r="JN232" s="60"/>
      <c r="JO232" s="60"/>
      <c r="JP232" s="60"/>
      <c r="JQ232" s="60"/>
      <c r="JR232" s="60"/>
      <c r="JS232" s="60"/>
      <c r="JT232" s="60"/>
      <c r="JU232" s="60"/>
      <c r="JV232" s="60"/>
      <c r="JW232" s="60"/>
      <c r="JX232" s="61"/>
      <c r="JY232" s="60"/>
      <c r="JZ232" s="60"/>
      <c r="KA232" s="60"/>
      <c r="KB232" s="110"/>
      <c r="KC232" s="169">
        <f t="shared" si="1939"/>
        <v>0</v>
      </c>
      <c r="KD232" s="60"/>
      <c r="KE232" s="60"/>
      <c r="KF232" s="60"/>
      <c r="KG232" s="60"/>
      <c r="KH232" s="60"/>
      <c r="KI232" s="60"/>
      <c r="KJ232" s="60"/>
      <c r="KK232" s="60"/>
      <c r="KL232" s="60"/>
      <c r="KM232" s="60"/>
      <c r="KN232" s="61"/>
      <c r="KO232" s="60"/>
      <c r="KP232" s="60"/>
      <c r="KQ232" s="60"/>
      <c r="KR232" s="60"/>
      <c r="KS232" s="60"/>
      <c r="KT232" s="60"/>
      <c r="KU232" s="60"/>
      <c r="KV232" s="60"/>
      <c r="KW232" s="60"/>
      <c r="KX232" s="60"/>
      <c r="KY232" s="60"/>
      <c r="KZ232" s="60"/>
      <c r="LA232" s="60"/>
      <c r="LB232" s="110"/>
      <c r="LC232" s="173"/>
      <c r="LD232" s="169">
        <f t="shared" si="1940"/>
        <v>0</v>
      </c>
      <c r="LE232" s="60"/>
      <c r="LF232" s="60"/>
      <c r="LG232" s="60"/>
      <c r="LH232" s="60"/>
      <c r="LI232" s="60"/>
      <c r="LJ232" s="60"/>
      <c r="LK232" s="60"/>
      <c r="LL232" s="60"/>
      <c r="LM232" s="60"/>
      <c r="LN232" s="60"/>
      <c r="LO232" s="61"/>
      <c r="LP232" s="60"/>
      <c r="LQ232" s="60"/>
      <c r="LR232" s="60"/>
      <c r="LS232" s="110"/>
      <c r="LT232" s="169">
        <f t="shared" si="1941"/>
        <v>0</v>
      </c>
      <c r="LU232" s="60"/>
      <c r="LV232" s="60"/>
      <c r="LW232" s="60"/>
      <c r="LX232" s="60"/>
      <c r="LY232" s="60"/>
      <c r="LZ232" s="60"/>
      <c r="MA232" s="60"/>
      <c r="MB232" s="60"/>
      <c r="MC232" s="60"/>
      <c r="MD232" s="60"/>
      <c r="ME232" s="61"/>
      <c r="MF232" s="60"/>
      <c r="MG232" s="60"/>
      <c r="MH232" s="60"/>
      <c r="MI232" s="110"/>
      <c r="MJ232" s="169">
        <f t="shared" si="1942"/>
        <v>0</v>
      </c>
      <c r="MK232" s="60"/>
      <c r="ML232" s="60"/>
      <c r="MM232" s="60"/>
      <c r="MN232" s="60"/>
      <c r="MO232" s="60"/>
      <c r="MP232" s="60"/>
      <c r="MQ232" s="60"/>
      <c r="MR232" s="60"/>
      <c r="MS232" s="60"/>
      <c r="MT232" s="60"/>
      <c r="MU232" s="61"/>
      <c r="MV232" s="60"/>
      <c r="MW232" s="60"/>
      <c r="MX232" s="60"/>
      <c r="MY232" s="110"/>
      <c r="MZ232" s="169">
        <f t="shared" si="1943"/>
        <v>0</v>
      </c>
      <c r="NA232" s="60"/>
      <c r="NB232" s="60"/>
      <c r="NC232" s="60"/>
      <c r="ND232" s="60"/>
      <c r="NE232" s="60"/>
      <c r="NF232" s="60"/>
      <c r="NG232" s="60"/>
      <c r="NH232" s="60"/>
      <c r="NI232" s="60"/>
      <c r="NJ232" s="60"/>
      <c r="NK232" s="61"/>
      <c r="NL232" s="60"/>
      <c r="NM232" s="60"/>
      <c r="NN232" s="60"/>
      <c r="NO232" s="110"/>
      <c r="NP232" s="169">
        <f t="shared" si="1944"/>
        <v>0</v>
      </c>
      <c r="NQ232" s="60"/>
      <c r="NR232" s="60"/>
      <c r="NS232" s="60"/>
      <c r="NT232" s="60"/>
      <c r="NU232" s="60"/>
      <c r="NV232" s="60"/>
      <c r="NW232" s="60"/>
      <c r="NX232" s="60"/>
      <c r="NY232" s="60"/>
      <c r="NZ232" s="60"/>
      <c r="OA232" s="61"/>
      <c r="OB232" s="60"/>
      <c r="OC232" s="60"/>
      <c r="OD232" s="60"/>
      <c r="OE232" s="110"/>
      <c r="OF232" s="169">
        <f t="shared" si="1945"/>
        <v>0</v>
      </c>
      <c r="OG232" s="60"/>
      <c r="OH232" s="60"/>
      <c r="OI232" s="60"/>
      <c r="OJ232" s="60"/>
      <c r="OK232" s="60"/>
      <c r="OL232" s="60"/>
      <c r="OM232" s="60"/>
      <c r="ON232" s="60"/>
      <c r="OO232" s="60"/>
      <c r="OP232" s="60"/>
      <c r="OQ232" s="61"/>
      <c r="OR232" s="60"/>
      <c r="OS232" s="60"/>
      <c r="OT232" s="60"/>
      <c r="OU232" s="110"/>
      <c r="OV232" s="169">
        <f t="shared" si="1946"/>
        <v>0</v>
      </c>
      <c r="OW232" s="60"/>
      <c r="OX232" s="60"/>
      <c r="OY232" s="60"/>
      <c r="OZ232" s="60"/>
      <c r="PA232" s="60"/>
      <c r="PB232" s="60"/>
      <c r="PC232" s="60"/>
      <c r="PD232" s="60"/>
      <c r="PE232" s="60"/>
      <c r="PF232" s="60"/>
      <c r="PG232" s="61"/>
      <c r="PH232" s="60"/>
      <c r="PI232" s="60"/>
      <c r="PJ232" s="60"/>
      <c r="PK232" s="110"/>
      <c r="PL232" s="169">
        <f t="shared" si="1947"/>
        <v>0</v>
      </c>
      <c r="PM232" s="60"/>
      <c r="PN232" s="60"/>
      <c r="PO232" s="60"/>
      <c r="PP232" s="60"/>
      <c r="PQ232" s="60"/>
      <c r="PR232" s="60"/>
      <c r="PS232" s="60"/>
      <c r="PT232" s="60"/>
      <c r="PU232" s="60"/>
      <c r="PV232" s="60"/>
      <c r="PW232" s="61"/>
      <c r="PX232" s="60"/>
      <c r="PY232" s="60"/>
      <c r="PZ232" s="60"/>
      <c r="QA232" s="110"/>
      <c r="QB232" s="169">
        <f t="shared" si="1948"/>
        <v>0</v>
      </c>
      <c r="QC232" s="60"/>
      <c r="QD232" s="60"/>
      <c r="QE232" s="60"/>
      <c r="QF232" s="60"/>
      <c r="QG232" s="60"/>
      <c r="QH232" s="60"/>
      <c r="QI232" s="60"/>
      <c r="QJ232" s="60"/>
      <c r="QK232" s="60"/>
      <c r="QL232" s="60"/>
      <c r="QM232" s="61"/>
      <c r="QN232" s="60"/>
      <c r="QO232" s="60"/>
      <c r="QP232" s="60"/>
      <c r="QQ232" s="110"/>
      <c r="QR232" s="169">
        <f t="shared" si="1949"/>
        <v>0</v>
      </c>
      <c r="QS232" s="60"/>
      <c r="QT232" s="60"/>
      <c r="QU232" s="60"/>
      <c r="QV232" s="60"/>
      <c r="QW232" s="60"/>
      <c r="QX232" s="60"/>
      <c r="QY232" s="60"/>
      <c r="QZ232" s="60"/>
      <c r="RA232" s="60"/>
      <c r="RB232" s="60"/>
      <c r="RC232" s="61"/>
      <c r="RD232" s="60"/>
      <c r="RE232" s="60"/>
      <c r="RF232" s="60"/>
      <c r="RG232" s="60"/>
      <c r="RH232" s="60"/>
      <c r="RI232" s="60"/>
      <c r="RJ232" s="60"/>
      <c r="RK232" s="60"/>
      <c r="RL232" s="60"/>
      <c r="RM232" s="60"/>
      <c r="RN232" s="60"/>
      <c r="RO232" s="60"/>
      <c r="RP232" s="60"/>
      <c r="RQ232" s="110"/>
      <c r="RR232" s="173"/>
      <c r="RS232" s="169">
        <f t="shared" si="1950"/>
        <v>0</v>
      </c>
      <c r="RT232" s="60"/>
      <c r="RU232" s="60"/>
      <c r="RV232" s="60"/>
      <c r="RW232" s="60"/>
      <c r="RX232" s="60"/>
      <c r="RY232" s="60"/>
      <c r="RZ232" s="60"/>
      <c r="SA232" s="60"/>
      <c r="SB232" s="60"/>
      <c r="SC232" s="60"/>
      <c r="SD232" s="61"/>
      <c r="SE232" s="60"/>
      <c r="SF232" s="60"/>
      <c r="SG232" s="60"/>
      <c r="SH232" s="110"/>
      <c r="SI232" s="169">
        <f t="shared" si="1951"/>
        <v>0</v>
      </c>
      <c r="SJ232" s="60"/>
      <c r="SK232" s="60"/>
      <c r="SL232" s="60"/>
      <c r="SM232" s="60"/>
      <c r="SN232" s="60"/>
      <c r="SO232" s="60"/>
      <c r="SP232" s="60"/>
      <c r="SQ232" s="60"/>
      <c r="SR232" s="60"/>
      <c r="SS232" s="60"/>
      <c r="ST232" s="61"/>
      <c r="SU232" s="60"/>
      <c r="SV232" s="60"/>
      <c r="SW232" s="60"/>
      <c r="SX232" s="110"/>
      <c r="SY232" s="169">
        <f t="shared" si="1952"/>
        <v>0</v>
      </c>
      <c r="SZ232" s="60"/>
      <c r="TA232" s="60"/>
      <c r="TB232" s="60"/>
      <c r="TC232" s="60"/>
      <c r="TD232" s="60"/>
      <c r="TE232" s="60"/>
      <c r="TF232" s="60"/>
      <c r="TG232" s="60"/>
      <c r="TH232" s="60"/>
      <c r="TI232" s="60"/>
      <c r="TJ232" s="61"/>
      <c r="TK232" s="60"/>
      <c r="TL232" s="60"/>
      <c r="TM232" s="60"/>
      <c r="TN232" s="110"/>
      <c r="TO232" s="169">
        <f t="shared" si="1953"/>
        <v>0</v>
      </c>
      <c r="TP232" s="60"/>
      <c r="TQ232" s="60"/>
      <c r="TR232" s="60"/>
      <c r="TS232" s="60"/>
      <c r="TT232" s="60"/>
      <c r="TU232" s="60"/>
      <c r="TV232" s="60"/>
      <c r="TW232" s="60"/>
      <c r="TX232" s="60"/>
      <c r="TY232" s="60"/>
      <c r="TZ232" s="61"/>
      <c r="UA232" s="60"/>
      <c r="UB232" s="60"/>
      <c r="UC232" s="60"/>
      <c r="UD232" s="110"/>
      <c r="UE232" s="169">
        <f t="shared" si="1954"/>
        <v>0</v>
      </c>
      <c r="UF232" s="60"/>
      <c r="UG232" s="60"/>
      <c r="UH232" s="60"/>
      <c r="UI232" s="60"/>
      <c r="UJ232" s="60"/>
      <c r="UK232" s="60"/>
      <c r="UL232" s="60"/>
      <c r="UM232" s="60"/>
      <c r="UN232" s="60"/>
      <c r="UO232" s="60"/>
      <c r="UP232" s="61"/>
      <c r="UQ232" s="60"/>
      <c r="UR232" s="60"/>
      <c r="US232" s="60"/>
      <c r="UT232" s="60"/>
      <c r="UU232" s="60"/>
      <c r="UV232" s="60"/>
      <c r="UW232" s="60"/>
      <c r="UX232" s="60"/>
      <c r="UY232" s="60"/>
      <c r="UZ232" s="60"/>
      <c r="VA232" s="60"/>
      <c r="VB232" s="60"/>
      <c r="VC232" s="60"/>
      <c r="VD232" s="110"/>
      <c r="VE232" s="10" t="str">
        <f t="shared" si="1698"/>
        <v>-</v>
      </c>
    </row>
    <row r="233" spans="1:577" ht="20.149999999999999" customHeight="1">
      <c r="A233" s="22"/>
      <c r="B233" s="22"/>
      <c r="C233" s="23">
        <v>62038</v>
      </c>
      <c r="D233" s="24" t="s">
        <v>219</v>
      </c>
      <c r="E233" s="193">
        <f t="shared" si="1922"/>
        <v>0</v>
      </c>
      <c r="F233" s="194"/>
      <c r="G233" s="194"/>
      <c r="H233" s="195"/>
      <c r="I233" s="229"/>
      <c r="J233" s="241">
        <f t="shared" si="1923"/>
        <v>0</v>
      </c>
      <c r="K233" s="61"/>
      <c r="L233" s="60"/>
      <c r="M233" s="60"/>
      <c r="N233" s="60"/>
      <c r="O233" s="60"/>
      <c r="P233" s="60"/>
      <c r="Q233" s="60"/>
      <c r="R233" s="60"/>
      <c r="S233" s="60"/>
      <c r="T233" s="60"/>
      <c r="U233" s="61"/>
      <c r="V233" s="60"/>
      <c r="W233" s="60"/>
      <c r="X233" s="60"/>
      <c r="Y233" s="110"/>
      <c r="Z233" s="169">
        <f t="shared" si="1924"/>
        <v>0</v>
      </c>
      <c r="AA233" s="60"/>
      <c r="AB233" s="60"/>
      <c r="AC233" s="60"/>
      <c r="AD233" s="60"/>
      <c r="AE233" s="60"/>
      <c r="AF233" s="60"/>
      <c r="AG233" s="60"/>
      <c r="AH233" s="60"/>
      <c r="AI233" s="60"/>
      <c r="AJ233" s="60"/>
      <c r="AK233" s="61"/>
      <c r="AL233" s="60"/>
      <c r="AM233" s="60"/>
      <c r="AN233" s="60"/>
      <c r="AO233" s="110"/>
      <c r="AP233" s="169">
        <f t="shared" si="1925"/>
        <v>0</v>
      </c>
      <c r="AQ233" s="60"/>
      <c r="AR233" s="60"/>
      <c r="AS233" s="60"/>
      <c r="AT233" s="60"/>
      <c r="AU233" s="60"/>
      <c r="AV233" s="60"/>
      <c r="AW233" s="60"/>
      <c r="AX233" s="60"/>
      <c r="AY233" s="60"/>
      <c r="AZ233" s="60"/>
      <c r="BA233" s="61"/>
      <c r="BB233" s="60"/>
      <c r="BC233" s="60"/>
      <c r="BD233" s="60"/>
      <c r="BE233" s="110"/>
      <c r="BF233" s="169">
        <f t="shared" si="1926"/>
        <v>0</v>
      </c>
      <c r="BG233" s="60"/>
      <c r="BH233" s="60"/>
      <c r="BI233" s="60"/>
      <c r="BJ233" s="60"/>
      <c r="BK233" s="60"/>
      <c r="BL233" s="60"/>
      <c r="BM233" s="60"/>
      <c r="BN233" s="60"/>
      <c r="BO233" s="60"/>
      <c r="BP233" s="60"/>
      <c r="BQ233" s="61"/>
      <c r="BR233" s="60"/>
      <c r="BS233" s="60"/>
      <c r="BT233" s="60"/>
      <c r="BU233" s="110"/>
      <c r="BV233" s="169">
        <f t="shared" si="1927"/>
        <v>0</v>
      </c>
      <c r="BW233" s="60"/>
      <c r="BX233" s="60"/>
      <c r="BY233" s="60"/>
      <c r="BZ233" s="60"/>
      <c r="CA233" s="60"/>
      <c r="CB233" s="60"/>
      <c r="CC233" s="60"/>
      <c r="CD233" s="60"/>
      <c r="CE233" s="60"/>
      <c r="CF233" s="60"/>
      <c r="CG233" s="61"/>
      <c r="CH233" s="60"/>
      <c r="CI233" s="60"/>
      <c r="CJ233" s="60"/>
      <c r="CK233" s="60"/>
      <c r="CL233" s="60"/>
      <c r="CM233" s="60"/>
      <c r="CN233" s="60"/>
      <c r="CO233" s="60"/>
      <c r="CP233" s="60"/>
      <c r="CQ233" s="60"/>
      <c r="CR233" s="60"/>
      <c r="CS233" s="60"/>
      <c r="CT233" s="60"/>
      <c r="CU233" s="110"/>
      <c r="CV233" s="173"/>
      <c r="CW233" s="169">
        <f t="shared" si="1928"/>
        <v>0</v>
      </c>
      <c r="CX233" s="60"/>
      <c r="CY233" s="60"/>
      <c r="CZ233" s="60"/>
      <c r="DA233" s="60"/>
      <c r="DB233" s="60"/>
      <c r="DC233" s="60"/>
      <c r="DD233" s="60"/>
      <c r="DE233" s="60"/>
      <c r="DF233" s="60"/>
      <c r="DG233" s="60"/>
      <c r="DH233" s="61"/>
      <c r="DI233" s="60"/>
      <c r="DJ233" s="60"/>
      <c r="DK233" s="60"/>
      <c r="DL233" s="110"/>
      <c r="DM233" s="169">
        <f t="shared" si="1929"/>
        <v>0</v>
      </c>
      <c r="DN233" s="60"/>
      <c r="DO233" s="60"/>
      <c r="DP233" s="60"/>
      <c r="DQ233" s="60"/>
      <c r="DR233" s="60"/>
      <c r="DS233" s="60"/>
      <c r="DT233" s="60"/>
      <c r="DU233" s="60"/>
      <c r="DV233" s="60"/>
      <c r="DW233" s="60"/>
      <c r="DX233" s="61"/>
      <c r="DY233" s="60"/>
      <c r="DZ233" s="60"/>
      <c r="EA233" s="60"/>
      <c r="EB233" s="110"/>
      <c r="EC233" s="169">
        <f t="shared" si="1930"/>
        <v>0</v>
      </c>
      <c r="ED233" s="60"/>
      <c r="EE233" s="60"/>
      <c r="EF233" s="60"/>
      <c r="EG233" s="60"/>
      <c r="EH233" s="60"/>
      <c r="EI233" s="60"/>
      <c r="EJ233" s="60"/>
      <c r="EK233" s="60"/>
      <c r="EL233" s="60"/>
      <c r="EM233" s="60"/>
      <c r="EN233" s="61"/>
      <c r="EO233" s="60"/>
      <c r="EP233" s="60"/>
      <c r="EQ233" s="60"/>
      <c r="ER233" s="110"/>
      <c r="ES233" s="169">
        <f t="shared" si="1931"/>
        <v>0</v>
      </c>
      <c r="ET233" s="60"/>
      <c r="EU233" s="60"/>
      <c r="EV233" s="60"/>
      <c r="EW233" s="60"/>
      <c r="EX233" s="60"/>
      <c r="EY233" s="60"/>
      <c r="EZ233" s="60"/>
      <c r="FA233" s="60"/>
      <c r="FB233" s="60"/>
      <c r="FC233" s="60"/>
      <c r="FD233" s="61"/>
      <c r="FE233" s="60"/>
      <c r="FF233" s="60"/>
      <c r="FG233" s="60"/>
      <c r="FH233" s="110"/>
      <c r="FI233" s="169">
        <f t="shared" si="1932"/>
        <v>0</v>
      </c>
      <c r="FJ233" s="60"/>
      <c r="FK233" s="60"/>
      <c r="FL233" s="60"/>
      <c r="FM233" s="60"/>
      <c r="FN233" s="60"/>
      <c r="FO233" s="60"/>
      <c r="FP233" s="60"/>
      <c r="FQ233" s="60"/>
      <c r="FR233" s="60"/>
      <c r="FS233" s="60"/>
      <c r="FT233" s="61"/>
      <c r="FU233" s="60"/>
      <c r="FV233" s="60"/>
      <c r="FW233" s="60"/>
      <c r="FX233" s="110"/>
      <c r="FY233" s="169">
        <f t="shared" si="1933"/>
        <v>0</v>
      </c>
      <c r="FZ233" s="60"/>
      <c r="GA233" s="60"/>
      <c r="GB233" s="60"/>
      <c r="GC233" s="60"/>
      <c r="GD233" s="60"/>
      <c r="GE233" s="60"/>
      <c r="GF233" s="60"/>
      <c r="GG233" s="60"/>
      <c r="GH233" s="60"/>
      <c r="GI233" s="60"/>
      <c r="GJ233" s="61"/>
      <c r="GK233" s="60"/>
      <c r="GL233" s="60"/>
      <c r="GM233" s="60"/>
      <c r="GN233" s="110"/>
      <c r="GO233" s="169">
        <f t="shared" si="1934"/>
        <v>0</v>
      </c>
      <c r="GP233" s="60"/>
      <c r="GQ233" s="60"/>
      <c r="GR233" s="60"/>
      <c r="GS233" s="60"/>
      <c r="GT233" s="60"/>
      <c r="GU233" s="60"/>
      <c r="GV233" s="60"/>
      <c r="GW233" s="60"/>
      <c r="GX233" s="60"/>
      <c r="GY233" s="60"/>
      <c r="GZ233" s="61"/>
      <c r="HA233" s="60"/>
      <c r="HB233" s="60"/>
      <c r="HC233" s="60"/>
      <c r="HD233" s="60"/>
      <c r="HE233" s="60"/>
      <c r="HF233" s="60"/>
      <c r="HG233" s="60"/>
      <c r="HH233" s="60"/>
      <c r="HI233" s="60"/>
      <c r="HJ233" s="60"/>
      <c r="HK233" s="60"/>
      <c r="HL233" s="60"/>
      <c r="HM233" s="60"/>
      <c r="HN233" s="110"/>
      <c r="HO233" s="172"/>
      <c r="HP233" s="173"/>
      <c r="HQ233" s="169">
        <f t="shared" si="1935"/>
        <v>0</v>
      </c>
      <c r="HR233" s="60"/>
      <c r="HS233" s="60"/>
      <c r="HT233" s="60"/>
      <c r="HU233" s="60"/>
      <c r="HV233" s="60"/>
      <c r="HW233" s="60"/>
      <c r="HX233" s="60"/>
      <c r="HY233" s="60"/>
      <c r="HZ233" s="60"/>
      <c r="IA233" s="60"/>
      <c r="IB233" s="61"/>
      <c r="IC233" s="60"/>
      <c r="ID233" s="60"/>
      <c r="IE233" s="60"/>
      <c r="IF233" s="110"/>
      <c r="IG233" s="169">
        <f t="shared" si="1936"/>
        <v>0</v>
      </c>
      <c r="IH233" s="60"/>
      <c r="II233" s="60"/>
      <c r="IJ233" s="60"/>
      <c r="IK233" s="60"/>
      <c r="IL233" s="60"/>
      <c r="IM233" s="60"/>
      <c r="IN233" s="60"/>
      <c r="IO233" s="60"/>
      <c r="IP233" s="60"/>
      <c r="IQ233" s="60"/>
      <c r="IR233" s="61"/>
      <c r="IS233" s="60"/>
      <c r="IT233" s="60"/>
      <c r="IU233" s="60"/>
      <c r="IV233" s="110"/>
      <c r="IW233" s="169">
        <f t="shared" si="1937"/>
        <v>0</v>
      </c>
      <c r="IX233" s="60"/>
      <c r="IY233" s="60"/>
      <c r="IZ233" s="60"/>
      <c r="JA233" s="60"/>
      <c r="JB233" s="60"/>
      <c r="JC233" s="60"/>
      <c r="JD233" s="60"/>
      <c r="JE233" s="60"/>
      <c r="JF233" s="60"/>
      <c r="JG233" s="60"/>
      <c r="JH233" s="61"/>
      <c r="JI233" s="60"/>
      <c r="JJ233" s="60"/>
      <c r="JK233" s="60"/>
      <c r="JL233" s="110"/>
      <c r="JM233" s="169">
        <f t="shared" si="1938"/>
        <v>0</v>
      </c>
      <c r="JN233" s="60"/>
      <c r="JO233" s="60"/>
      <c r="JP233" s="60"/>
      <c r="JQ233" s="60"/>
      <c r="JR233" s="60"/>
      <c r="JS233" s="60"/>
      <c r="JT233" s="60"/>
      <c r="JU233" s="60"/>
      <c r="JV233" s="60"/>
      <c r="JW233" s="60"/>
      <c r="JX233" s="61"/>
      <c r="JY233" s="60"/>
      <c r="JZ233" s="60"/>
      <c r="KA233" s="60"/>
      <c r="KB233" s="110"/>
      <c r="KC233" s="169">
        <f t="shared" si="1939"/>
        <v>0</v>
      </c>
      <c r="KD233" s="60"/>
      <c r="KE233" s="60"/>
      <c r="KF233" s="60"/>
      <c r="KG233" s="60"/>
      <c r="KH233" s="60"/>
      <c r="KI233" s="60"/>
      <c r="KJ233" s="60"/>
      <c r="KK233" s="60"/>
      <c r="KL233" s="60"/>
      <c r="KM233" s="60"/>
      <c r="KN233" s="61"/>
      <c r="KO233" s="60"/>
      <c r="KP233" s="60"/>
      <c r="KQ233" s="60"/>
      <c r="KR233" s="60"/>
      <c r="KS233" s="60"/>
      <c r="KT233" s="60"/>
      <c r="KU233" s="60"/>
      <c r="KV233" s="60"/>
      <c r="KW233" s="60"/>
      <c r="KX233" s="60"/>
      <c r="KY233" s="60"/>
      <c r="KZ233" s="60"/>
      <c r="LA233" s="60"/>
      <c r="LB233" s="110"/>
      <c r="LC233" s="173"/>
      <c r="LD233" s="169">
        <f t="shared" si="1940"/>
        <v>0</v>
      </c>
      <c r="LE233" s="60"/>
      <c r="LF233" s="60"/>
      <c r="LG233" s="60"/>
      <c r="LH233" s="60"/>
      <c r="LI233" s="60"/>
      <c r="LJ233" s="60"/>
      <c r="LK233" s="60"/>
      <c r="LL233" s="60"/>
      <c r="LM233" s="60"/>
      <c r="LN233" s="60"/>
      <c r="LO233" s="61"/>
      <c r="LP233" s="60"/>
      <c r="LQ233" s="60"/>
      <c r="LR233" s="60"/>
      <c r="LS233" s="110"/>
      <c r="LT233" s="169">
        <f t="shared" si="1941"/>
        <v>0</v>
      </c>
      <c r="LU233" s="60"/>
      <c r="LV233" s="60"/>
      <c r="LW233" s="60"/>
      <c r="LX233" s="60"/>
      <c r="LY233" s="60"/>
      <c r="LZ233" s="60"/>
      <c r="MA233" s="60"/>
      <c r="MB233" s="60"/>
      <c r="MC233" s="60"/>
      <c r="MD233" s="60"/>
      <c r="ME233" s="61"/>
      <c r="MF233" s="60"/>
      <c r="MG233" s="60"/>
      <c r="MH233" s="60"/>
      <c r="MI233" s="110"/>
      <c r="MJ233" s="169">
        <f t="shared" si="1942"/>
        <v>0</v>
      </c>
      <c r="MK233" s="60"/>
      <c r="ML233" s="60"/>
      <c r="MM233" s="60"/>
      <c r="MN233" s="60"/>
      <c r="MO233" s="60"/>
      <c r="MP233" s="60"/>
      <c r="MQ233" s="60"/>
      <c r="MR233" s="60"/>
      <c r="MS233" s="60"/>
      <c r="MT233" s="60"/>
      <c r="MU233" s="61"/>
      <c r="MV233" s="60"/>
      <c r="MW233" s="60"/>
      <c r="MX233" s="60"/>
      <c r="MY233" s="110"/>
      <c r="MZ233" s="169">
        <f t="shared" si="1943"/>
        <v>0</v>
      </c>
      <c r="NA233" s="60"/>
      <c r="NB233" s="60"/>
      <c r="NC233" s="60"/>
      <c r="ND233" s="60"/>
      <c r="NE233" s="60"/>
      <c r="NF233" s="60"/>
      <c r="NG233" s="60"/>
      <c r="NH233" s="60"/>
      <c r="NI233" s="60"/>
      <c r="NJ233" s="60"/>
      <c r="NK233" s="61"/>
      <c r="NL233" s="60"/>
      <c r="NM233" s="60"/>
      <c r="NN233" s="60"/>
      <c r="NO233" s="110"/>
      <c r="NP233" s="169">
        <f t="shared" si="1944"/>
        <v>0</v>
      </c>
      <c r="NQ233" s="60"/>
      <c r="NR233" s="60"/>
      <c r="NS233" s="60"/>
      <c r="NT233" s="60"/>
      <c r="NU233" s="60"/>
      <c r="NV233" s="60"/>
      <c r="NW233" s="60"/>
      <c r="NX233" s="60"/>
      <c r="NY233" s="60"/>
      <c r="NZ233" s="60"/>
      <c r="OA233" s="61"/>
      <c r="OB233" s="60"/>
      <c r="OC233" s="60"/>
      <c r="OD233" s="60"/>
      <c r="OE233" s="110"/>
      <c r="OF233" s="169">
        <f t="shared" si="1945"/>
        <v>0</v>
      </c>
      <c r="OG233" s="60"/>
      <c r="OH233" s="60"/>
      <c r="OI233" s="60"/>
      <c r="OJ233" s="60"/>
      <c r="OK233" s="60"/>
      <c r="OL233" s="60"/>
      <c r="OM233" s="60"/>
      <c r="ON233" s="60"/>
      <c r="OO233" s="60"/>
      <c r="OP233" s="60"/>
      <c r="OQ233" s="61"/>
      <c r="OR233" s="60"/>
      <c r="OS233" s="60"/>
      <c r="OT233" s="60"/>
      <c r="OU233" s="110"/>
      <c r="OV233" s="169">
        <f t="shared" si="1946"/>
        <v>0</v>
      </c>
      <c r="OW233" s="60"/>
      <c r="OX233" s="60"/>
      <c r="OY233" s="60"/>
      <c r="OZ233" s="60"/>
      <c r="PA233" s="60"/>
      <c r="PB233" s="60"/>
      <c r="PC233" s="60"/>
      <c r="PD233" s="60"/>
      <c r="PE233" s="60"/>
      <c r="PF233" s="60"/>
      <c r="PG233" s="61"/>
      <c r="PH233" s="60"/>
      <c r="PI233" s="60"/>
      <c r="PJ233" s="60"/>
      <c r="PK233" s="110"/>
      <c r="PL233" s="169">
        <f t="shared" si="1947"/>
        <v>0</v>
      </c>
      <c r="PM233" s="60"/>
      <c r="PN233" s="60"/>
      <c r="PO233" s="60"/>
      <c r="PP233" s="60"/>
      <c r="PQ233" s="60"/>
      <c r="PR233" s="60"/>
      <c r="PS233" s="60"/>
      <c r="PT233" s="60"/>
      <c r="PU233" s="60"/>
      <c r="PV233" s="60"/>
      <c r="PW233" s="61"/>
      <c r="PX233" s="60"/>
      <c r="PY233" s="60"/>
      <c r="PZ233" s="60"/>
      <c r="QA233" s="110"/>
      <c r="QB233" s="169">
        <f t="shared" si="1948"/>
        <v>0</v>
      </c>
      <c r="QC233" s="60"/>
      <c r="QD233" s="60"/>
      <c r="QE233" s="60"/>
      <c r="QF233" s="60"/>
      <c r="QG233" s="60"/>
      <c r="QH233" s="60"/>
      <c r="QI233" s="60"/>
      <c r="QJ233" s="60"/>
      <c r="QK233" s="60"/>
      <c r="QL233" s="60"/>
      <c r="QM233" s="61"/>
      <c r="QN233" s="60"/>
      <c r="QO233" s="60"/>
      <c r="QP233" s="60"/>
      <c r="QQ233" s="110"/>
      <c r="QR233" s="169">
        <f t="shared" si="1949"/>
        <v>0</v>
      </c>
      <c r="QS233" s="60"/>
      <c r="QT233" s="60"/>
      <c r="QU233" s="60"/>
      <c r="QV233" s="60"/>
      <c r="QW233" s="60"/>
      <c r="QX233" s="60"/>
      <c r="QY233" s="60"/>
      <c r="QZ233" s="60"/>
      <c r="RA233" s="60"/>
      <c r="RB233" s="60"/>
      <c r="RC233" s="61"/>
      <c r="RD233" s="60"/>
      <c r="RE233" s="60"/>
      <c r="RF233" s="60"/>
      <c r="RG233" s="60"/>
      <c r="RH233" s="60"/>
      <c r="RI233" s="60"/>
      <c r="RJ233" s="60"/>
      <c r="RK233" s="60"/>
      <c r="RL233" s="60"/>
      <c r="RM233" s="60"/>
      <c r="RN233" s="60"/>
      <c r="RO233" s="60"/>
      <c r="RP233" s="60"/>
      <c r="RQ233" s="110"/>
      <c r="RR233" s="173"/>
      <c r="RS233" s="169">
        <f t="shared" si="1950"/>
        <v>0</v>
      </c>
      <c r="RT233" s="60"/>
      <c r="RU233" s="60"/>
      <c r="RV233" s="60"/>
      <c r="RW233" s="60"/>
      <c r="RX233" s="60"/>
      <c r="RY233" s="60"/>
      <c r="RZ233" s="60"/>
      <c r="SA233" s="60"/>
      <c r="SB233" s="60"/>
      <c r="SC233" s="60"/>
      <c r="SD233" s="61"/>
      <c r="SE233" s="60"/>
      <c r="SF233" s="60"/>
      <c r="SG233" s="60"/>
      <c r="SH233" s="110"/>
      <c r="SI233" s="169">
        <f t="shared" si="1951"/>
        <v>0</v>
      </c>
      <c r="SJ233" s="60"/>
      <c r="SK233" s="60"/>
      <c r="SL233" s="60"/>
      <c r="SM233" s="60"/>
      <c r="SN233" s="60"/>
      <c r="SO233" s="60"/>
      <c r="SP233" s="60"/>
      <c r="SQ233" s="60"/>
      <c r="SR233" s="60"/>
      <c r="SS233" s="60"/>
      <c r="ST233" s="61"/>
      <c r="SU233" s="60"/>
      <c r="SV233" s="60"/>
      <c r="SW233" s="60"/>
      <c r="SX233" s="110"/>
      <c r="SY233" s="169">
        <f t="shared" si="1952"/>
        <v>0</v>
      </c>
      <c r="SZ233" s="60"/>
      <c r="TA233" s="60"/>
      <c r="TB233" s="60"/>
      <c r="TC233" s="60"/>
      <c r="TD233" s="60"/>
      <c r="TE233" s="60"/>
      <c r="TF233" s="60"/>
      <c r="TG233" s="60"/>
      <c r="TH233" s="60"/>
      <c r="TI233" s="60"/>
      <c r="TJ233" s="61"/>
      <c r="TK233" s="60"/>
      <c r="TL233" s="60"/>
      <c r="TM233" s="60"/>
      <c r="TN233" s="110"/>
      <c r="TO233" s="169">
        <f t="shared" si="1953"/>
        <v>0</v>
      </c>
      <c r="TP233" s="60"/>
      <c r="TQ233" s="60"/>
      <c r="TR233" s="60"/>
      <c r="TS233" s="60"/>
      <c r="TT233" s="60"/>
      <c r="TU233" s="60"/>
      <c r="TV233" s="60"/>
      <c r="TW233" s="60"/>
      <c r="TX233" s="60"/>
      <c r="TY233" s="60"/>
      <c r="TZ233" s="61"/>
      <c r="UA233" s="60"/>
      <c r="UB233" s="60"/>
      <c r="UC233" s="60"/>
      <c r="UD233" s="110"/>
      <c r="UE233" s="169">
        <f t="shared" si="1954"/>
        <v>0</v>
      </c>
      <c r="UF233" s="60"/>
      <c r="UG233" s="60"/>
      <c r="UH233" s="60"/>
      <c r="UI233" s="60"/>
      <c r="UJ233" s="60"/>
      <c r="UK233" s="60"/>
      <c r="UL233" s="60"/>
      <c r="UM233" s="60"/>
      <c r="UN233" s="60"/>
      <c r="UO233" s="60"/>
      <c r="UP233" s="61"/>
      <c r="UQ233" s="60"/>
      <c r="UR233" s="60"/>
      <c r="US233" s="60"/>
      <c r="UT233" s="60"/>
      <c r="UU233" s="60"/>
      <c r="UV233" s="60"/>
      <c r="UW233" s="60"/>
      <c r="UX233" s="60"/>
      <c r="UY233" s="60"/>
      <c r="UZ233" s="60"/>
      <c r="VA233" s="60"/>
      <c r="VB233" s="60"/>
      <c r="VC233" s="60"/>
      <c r="VD233" s="110"/>
      <c r="VE233" s="10" t="str">
        <f t="shared" si="1698"/>
        <v>-</v>
      </c>
    </row>
    <row r="234" spans="1:577" ht="20.149999999999999" customHeight="1">
      <c r="A234" s="19"/>
      <c r="B234" s="19">
        <v>6204</v>
      </c>
      <c r="C234" s="19"/>
      <c r="D234" s="20" t="s">
        <v>220</v>
      </c>
      <c r="E234" s="202">
        <f t="shared" ref="E234:BP234" si="1955">E235</f>
        <v>0</v>
      </c>
      <c r="F234" s="203">
        <f t="shared" si="1955"/>
        <v>0</v>
      </c>
      <c r="G234" s="203">
        <f t="shared" si="1955"/>
        <v>0</v>
      </c>
      <c r="H234" s="204">
        <f t="shared" si="1955"/>
        <v>0</v>
      </c>
      <c r="I234" s="232">
        <f t="shared" si="1955"/>
        <v>0</v>
      </c>
      <c r="J234" s="203">
        <f t="shared" si="1955"/>
        <v>0</v>
      </c>
      <c r="K234" s="67">
        <f t="shared" si="1955"/>
        <v>0</v>
      </c>
      <c r="L234" s="66">
        <f t="shared" si="1955"/>
        <v>0</v>
      </c>
      <c r="M234" s="66">
        <f t="shared" si="1955"/>
        <v>0</v>
      </c>
      <c r="N234" s="66">
        <f t="shared" si="1955"/>
        <v>0</v>
      </c>
      <c r="O234" s="66">
        <f t="shared" si="1955"/>
        <v>0</v>
      </c>
      <c r="P234" s="66">
        <f t="shared" si="1955"/>
        <v>0</v>
      </c>
      <c r="Q234" s="66">
        <f t="shared" si="1955"/>
        <v>0</v>
      </c>
      <c r="R234" s="66">
        <f t="shared" si="1955"/>
        <v>0</v>
      </c>
      <c r="S234" s="66">
        <f t="shared" si="1955"/>
        <v>0</v>
      </c>
      <c r="T234" s="66">
        <f t="shared" si="1955"/>
        <v>0</v>
      </c>
      <c r="U234" s="67">
        <f t="shared" si="1955"/>
        <v>0</v>
      </c>
      <c r="V234" s="66">
        <f t="shared" si="1955"/>
        <v>0</v>
      </c>
      <c r="W234" s="66">
        <f t="shared" si="1955"/>
        <v>0</v>
      </c>
      <c r="X234" s="66">
        <f t="shared" si="1955"/>
        <v>0</v>
      </c>
      <c r="Y234" s="113">
        <f t="shared" si="1955"/>
        <v>0</v>
      </c>
      <c r="Z234" s="67">
        <f t="shared" si="1955"/>
        <v>0</v>
      </c>
      <c r="AA234" s="66">
        <f t="shared" si="1955"/>
        <v>0</v>
      </c>
      <c r="AB234" s="66">
        <f t="shared" si="1955"/>
        <v>0</v>
      </c>
      <c r="AC234" s="66">
        <f t="shared" si="1955"/>
        <v>0</v>
      </c>
      <c r="AD234" s="66">
        <f t="shared" si="1955"/>
        <v>0</v>
      </c>
      <c r="AE234" s="66">
        <f t="shared" si="1955"/>
        <v>0</v>
      </c>
      <c r="AF234" s="66">
        <f t="shared" si="1955"/>
        <v>0</v>
      </c>
      <c r="AG234" s="66">
        <f t="shared" si="1955"/>
        <v>0</v>
      </c>
      <c r="AH234" s="66">
        <f t="shared" si="1955"/>
        <v>0</v>
      </c>
      <c r="AI234" s="66">
        <f t="shared" si="1955"/>
        <v>0</v>
      </c>
      <c r="AJ234" s="66">
        <f t="shared" si="1955"/>
        <v>0</v>
      </c>
      <c r="AK234" s="67">
        <f t="shared" si="1955"/>
        <v>0</v>
      </c>
      <c r="AL234" s="66">
        <f t="shared" si="1955"/>
        <v>0</v>
      </c>
      <c r="AM234" s="66">
        <f t="shared" si="1955"/>
        <v>0</v>
      </c>
      <c r="AN234" s="66">
        <f t="shared" si="1955"/>
        <v>0</v>
      </c>
      <c r="AO234" s="113">
        <f t="shared" si="1955"/>
        <v>0</v>
      </c>
      <c r="AP234" s="67">
        <f t="shared" si="1955"/>
        <v>0</v>
      </c>
      <c r="AQ234" s="66">
        <f t="shared" si="1955"/>
        <v>0</v>
      </c>
      <c r="AR234" s="66">
        <f t="shared" si="1955"/>
        <v>0</v>
      </c>
      <c r="AS234" s="66">
        <f t="shared" si="1955"/>
        <v>0</v>
      </c>
      <c r="AT234" s="66">
        <f t="shared" si="1955"/>
        <v>0</v>
      </c>
      <c r="AU234" s="66">
        <f t="shared" si="1955"/>
        <v>0</v>
      </c>
      <c r="AV234" s="66">
        <f t="shared" si="1955"/>
        <v>0</v>
      </c>
      <c r="AW234" s="66">
        <f t="shared" si="1955"/>
        <v>0</v>
      </c>
      <c r="AX234" s="66">
        <f t="shared" si="1955"/>
        <v>0</v>
      </c>
      <c r="AY234" s="66">
        <f t="shared" si="1955"/>
        <v>0</v>
      </c>
      <c r="AZ234" s="66">
        <f t="shared" si="1955"/>
        <v>0</v>
      </c>
      <c r="BA234" s="67">
        <f t="shared" si="1955"/>
        <v>0</v>
      </c>
      <c r="BB234" s="66">
        <f t="shared" si="1955"/>
        <v>0</v>
      </c>
      <c r="BC234" s="66">
        <f t="shared" si="1955"/>
        <v>0</v>
      </c>
      <c r="BD234" s="66">
        <f t="shared" si="1955"/>
        <v>0</v>
      </c>
      <c r="BE234" s="113">
        <f t="shared" si="1955"/>
        <v>0</v>
      </c>
      <c r="BF234" s="67">
        <f t="shared" si="1955"/>
        <v>0</v>
      </c>
      <c r="BG234" s="66">
        <f t="shared" si="1955"/>
        <v>0</v>
      </c>
      <c r="BH234" s="66">
        <f t="shared" si="1955"/>
        <v>0</v>
      </c>
      <c r="BI234" s="66">
        <f t="shared" si="1955"/>
        <v>0</v>
      </c>
      <c r="BJ234" s="66">
        <f t="shared" si="1955"/>
        <v>0</v>
      </c>
      <c r="BK234" s="66">
        <f t="shared" si="1955"/>
        <v>0</v>
      </c>
      <c r="BL234" s="66">
        <f t="shared" si="1955"/>
        <v>0</v>
      </c>
      <c r="BM234" s="66">
        <f t="shared" si="1955"/>
        <v>0</v>
      </c>
      <c r="BN234" s="66">
        <f t="shared" si="1955"/>
        <v>0</v>
      </c>
      <c r="BO234" s="66">
        <f t="shared" si="1955"/>
        <v>0</v>
      </c>
      <c r="BP234" s="66">
        <f t="shared" si="1955"/>
        <v>0</v>
      </c>
      <c r="BQ234" s="67">
        <f t="shared" ref="BQ234:EN234" si="1956">BQ235</f>
        <v>0</v>
      </c>
      <c r="BR234" s="66">
        <f t="shared" si="1956"/>
        <v>0</v>
      </c>
      <c r="BS234" s="66">
        <f t="shared" si="1956"/>
        <v>0</v>
      </c>
      <c r="BT234" s="66">
        <f t="shared" si="1956"/>
        <v>0</v>
      </c>
      <c r="BU234" s="113">
        <f t="shared" si="1956"/>
        <v>0</v>
      </c>
      <c r="BV234" s="67">
        <f t="shared" si="1956"/>
        <v>0</v>
      </c>
      <c r="BW234" s="66">
        <f t="shared" si="1956"/>
        <v>0</v>
      </c>
      <c r="BX234" s="66">
        <f t="shared" si="1956"/>
        <v>0</v>
      </c>
      <c r="BY234" s="66">
        <f t="shared" si="1956"/>
        <v>0</v>
      </c>
      <c r="BZ234" s="66">
        <f t="shared" si="1956"/>
        <v>0</v>
      </c>
      <c r="CA234" s="66">
        <f t="shared" si="1956"/>
        <v>0</v>
      </c>
      <c r="CB234" s="66">
        <f t="shared" si="1956"/>
        <v>0</v>
      </c>
      <c r="CC234" s="66">
        <f t="shared" si="1956"/>
        <v>0</v>
      </c>
      <c r="CD234" s="66">
        <f t="shared" si="1956"/>
        <v>0</v>
      </c>
      <c r="CE234" s="66">
        <f t="shared" si="1956"/>
        <v>0</v>
      </c>
      <c r="CF234" s="66">
        <f t="shared" si="1956"/>
        <v>0</v>
      </c>
      <c r="CG234" s="67">
        <f t="shared" si="1956"/>
        <v>0</v>
      </c>
      <c r="CH234" s="66">
        <f t="shared" si="1956"/>
        <v>0</v>
      </c>
      <c r="CI234" s="66">
        <f t="shared" si="1956"/>
        <v>0</v>
      </c>
      <c r="CJ234" s="66">
        <f t="shared" si="1956"/>
        <v>0</v>
      </c>
      <c r="CK234" s="66">
        <f t="shared" si="1956"/>
        <v>0</v>
      </c>
      <c r="CL234" s="66">
        <f t="shared" si="1956"/>
        <v>0</v>
      </c>
      <c r="CM234" s="66">
        <f t="shared" si="1956"/>
        <v>0</v>
      </c>
      <c r="CN234" s="66">
        <f t="shared" si="1956"/>
        <v>0</v>
      </c>
      <c r="CO234" s="66">
        <f t="shared" si="1956"/>
        <v>0</v>
      </c>
      <c r="CP234" s="66">
        <f t="shared" si="1956"/>
        <v>0</v>
      </c>
      <c r="CQ234" s="66">
        <f t="shared" si="1956"/>
        <v>0</v>
      </c>
      <c r="CR234" s="66">
        <f t="shared" si="1956"/>
        <v>0</v>
      </c>
      <c r="CS234" s="66">
        <f t="shared" si="1956"/>
        <v>0</v>
      </c>
      <c r="CT234" s="66">
        <f t="shared" si="1956"/>
        <v>0</v>
      </c>
      <c r="CU234" s="113">
        <f t="shared" si="1956"/>
        <v>0</v>
      </c>
      <c r="CV234" s="155">
        <f t="shared" si="1956"/>
        <v>0</v>
      </c>
      <c r="CW234" s="67">
        <f t="shared" si="1956"/>
        <v>0</v>
      </c>
      <c r="CX234" s="66">
        <f t="shared" si="1956"/>
        <v>0</v>
      </c>
      <c r="CY234" s="66">
        <f t="shared" si="1956"/>
        <v>0</v>
      </c>
      <c r="CZ234" s="66">
        <f t="shared" si="1956"/>
        <v>0</v>
      </c>
      <c r="DA234" s="66">
        <f t="shared" si="1956"/>
        <v>0</v>
      </c>
      <c r="DB234" s="66">
        <f t="shared" si="1956"/>
        <v>0</v>
      </c>
      <c r="DC234" s="66">
        <f t="shared" si="1956"/>
        <v>0</v>
      </c>
      <c r="DD234" s="66">
        <f t="shared" si="1956"/>
        <v>0</v>
      </c>
      <c r="DE234" s="66">
        <f t="shared" si="1956"/>
        <v>0</v>
      </c>
      <c r="DF234" s="66">
        <f t="shared" si="1956"/>
        <v>0</v>
      </c>
      <c r="DG234" s="66">
        <f t="shared" si="1956"/>
        <v>0</v>
      </c>
      <c r="DH234" s="67">
        <f t="shared" si="1956"/>
        <v>0</v>
      </c>
      <c r="DI234" s="66">
        <f t="shared" si="1956"/>
        <v>0</v>
      </c>
      <c r="DJ234" s="66">
        <f t="shared" si="1956"/>
        <v>0</v>
      </c>
      <c r="DK234" s="66">
        <f t="shared" si="1956"/>
        <v>0</v>
      </c>
      <c r="DL234" s="113">
        <f t="shared" si="1956"/>
        <v>0</v>
      </c>
      <c r="DM234" s="67">
        <f t="shared" si="1956"/>
        <v>0</v>
      </c>
      <c r="DN234" s="66">
        <f t="shared" si="1956"/>
        <v>0</v>
      </c>
      <c r="DO234" s="66">
        <f t="shared" si="1956"/>
        <v>0</v>
      </c>
      <c r="DP234" s="66">
        <f t="shared" si="1956"/>
        <v>0</v>
      </c>
      <c r="DQ234" s="66">
        <f t="shared" si="1956"/>
        <v>0</v>
      </c>
      <c r="DR234" s="66">
        <f t="shared" si="1956"/>
        <v>0</v>
      </c>
      <c r="DS234" s="66">
        <f t="shared" si="1956"/>
        <v>0</v>
      </c>
      <c r="DT234" s="66">
        <f t="shared" si="1956"/>
        <v>0</v>
      </c>
      <c r="DU234" s="66">
        <f t="shared" si="1956"/>
        <v>0</v>
      </c>
      <c r="DV234" s="66">
        <f t="shared" si="1956"/>
        <v>0</v>
      </c>
      <c r="DW234" s="66">
        <f t="shared" si="1956"/>
        <v>0</v>
      </c>
      <c r="DX234" s="67">
        <f t="shared" si="1956"/>
        <v>0</v>
      </c>
      <c r="DY234" s="66">
        <f t="shared" si="1956"/>
        <v>0</v>
      </c>
      <c r="DZ234" s="66">
        <f t="shared" si="1956"/>
        <v>0</v>
      </c>
      <c r="EA234" s="66">
        <f t="shared" si="1956"/>
        <v>0</v>
      </c>
      <c r="EB234" s="113">
        <f t="shared" si="1956"/>
        <v>0</v>
      </c>
      <c r="EC234" s="67">
        <f t="shared" si="1956"/>
        <v>0</v>
      </c>
      <c r="ED234" s="66">
        <f t="shared" si="1956"/>
        <v>0</v>
      </c>
      <c r="EE234" s="66">
        <f t="shared" si="1956"/>
        <v>0</v>
      </c>
      <c r="EF234" s="66">
        <f t="shared" si="1956"/>
        <v>0</v>
      </c>
      <c r="EG234" s="66">
        <f t="shared" si="1956"/>
        <v>0</v>
      </c>
      <c r="EH234" s="66">
        <f t="shared" si="1956"/>
        <v>0</v>
      </c>
      <c r="EI234" s="66">
        <f t="shared" si="1956"/>
        <v>0</v>
      </c>
      <c r="EJ234" s="66">
        <f t="shared" si="1956"/>
        <v>0</v>
      </c>
      <c r="EK234" s="66">
        <f t="shared" si="1956"/>
        <v>0</v>
      </c>
      <c r="EL234" s="66">
        <f t="shared" si="1956"/>
        <v>0</v>
      </c>
      <c r="EM234" s="66">
        <f t="shared" si="1956"/>
        <v>0</v>
      </c>
      <c r="EN234" s="67">
        <f t="shared" si="1956"/>
        <v>0</v>
      </c>
      <c r="EO234" s="66">
        <f t="shared" ref="EO234:GZ234" si="1957">EO235</f>
        <v>0</v>
      </c>
      <c r="EP234" s="66">
        <f t="shared" si="1957"/>
        <v>0</v>
      </c>
      <c r="EQ234" s="66">
        <f t="shared" si="1957"/>
        <v>0</v>
      </c>
      <c r="ER234" s="113">
        <f t="shared" si="1957"/>
        <v>0</v>
      </c>
      <c r="ES234" s="67">
        <f t="shared" si="1957"/>
        <v>0</v>
      </c>
      <c r="ET234" s="66">
        <f t="shared" si="1957"/>
        <v>0</v>
      </c>
      <c r="EU234" s="66">
        <f t="shared" si="1957"/>
        <v>0</v>
      </c>
      <c r="EV234" s="66">
        <f t="shared" si="1957"/>
        <v>0</v>
      </c>
      <c r="EW234" s="66">
        <f t="shared" si="1957"/>
        <v>0</v>
      </c>
      <c r="EX234" s="66">
        <f t="shared" si="1957"/>
        <v>0</v>
      </c>
      <c r="EY234" s="66">
        <f t="shared" si="1957"/>
        <v>0</v>
      </c>
      <c r="EZ234" s="66">
        <f t="shared" si="1957"/>
        <v>0</v>
      </c>
      <c r="FA234" s="66">
        <f t="shared" si="1957"/>
        <v>0</v>
      </c>
      <c r="FB234" s="66">
        <f t="shared" si="1957"/>
        <v>0</v>
      </c>
      <c r="FC234" s="66">
        <f t="shared" si="1957"/>
        <v>0</v>
      </c>
      <c r="FD234" s="67">
        <f t="shared" si="1957"/>
        <v>0</v>
      </c>
      <c r="FE234" s="66">
        <f t="shared" si="1957"/>
        <v>0</v>
      </c>
      <c r="FF234" s="66">
        <f t="shared" si="1957"/>
        <v>0</v>
      </c>
      <c r="FG234" s="66">
        <f t="shared" si="1957"/>
        <v>0</v>
      </c>
      <c r="FH234" s="113">
        <f t="shared" si="1957"/>
        <v>0</v>
      </c>
      <c r="FI234" s="67">
        <f t="shared" si="1957"/>
        <v>0</v>
      </c>
      <c r="FJ234" s="66">
        <f t="shared" si="1957"/>
        <v>0</v>
      </c>
      <c r="FK234" s="66">
        <f t="shared" si="1957"/>
        <v>0</v>
      </c>
      <c r="FL234" s="66">
        <f t="shared" si="1957"/>
        <v>0</v>
      </c>
      <c r="FM234" s="66">
        <f t="shared" si="1957"/>
        <v>0</v>
      </c>
      <c r="FN234" s="66">
        <f t="shared" si="1957"/>
        <v>0</v>
      </c>
      <c r="FO234" s="66">
        <f t="shared" si="1957"/>
        <v>0</v>
      </c>
      <c r="FP234" s="66">
        <f t="shared" si="1957"/>
        <v>0</v>
      </c>
      <c r="FQ234" s="66">
        <f t="shared" si="1957"/>
        <v>0</v>
      </c>
      <c r="FR234" s="66">
        <f t="shared" si="1957"/>
        <v>0</v>
      </c>
      <c r="FS234" s="66">
        <f t="shared" si="1957"/>
        <v>0</v>
      </c>
      <c r="FT234" s="67">
        <f t="shared" si="1957"/>
        <v>0</v>
      </c>
      <c r="FU234" s="66">
        <f t="shared" si="1957"/>
        <v>0</v>
      </c>
      <c r="FV234" s="66">
        <f t="shared" si="1957"/>
        <v>0</v>
      </c>
      <c r="FW234" s="66">
        <f t="shared" si="1957"/>
        <v>0</v>
      </c>
      <c r="FX234" s="113">
        <f t="shared" si="1957"/>
        <v>0</v>
      </c>
      <c r="FY234" s="67">
        <f t="shared" si="1957"/>
        <v>0</v>
      </c>
      <c r="FZ234" s="66">
        <f t="shared" si="1957"/>
        <v>0</v>
      </c>
      <c r="GA234" s="66">
        <f t="shared" si="1957"/>
        <v>0</v>
      </c>
      <c r="GB234" s="66">
        <f t="shared" si="1957"/>
        <v>0</v>
      </c>
      <c r="GC234" s="66">
        <f t="shared" si="1957"/>
        <v>0</v>
      </c>
      <c r="GD234" s="66">
        <f t="shared" si="1957"/>
        <v>0</v>
      </c>
      <c r="GE234" s="66">
        <f t="shared" si="1957"/>
        <v>0</v>
      </c>
      <c r="GF234" s="66">
        <f t="shared" si="1957"/>
        <v>0</v>
      </c>
      <c r="GG234" s="66">
        <f t="shared" si="1957"/>
        <v>0</v>
      </c>
      <c r="GH234" s="66">
        <f t="shared" si="1957"/>
        <v>0</v>
      </c>
      <c r="GI234" s="66">
        <f t="shared" si="1957"/>
        <v>0</v>
      </c>
      <c r="GJ234" s="67">
        <f t="shared" si="1957"/>
        <v>0</v>
      </c>
      <c r="GK234" s="66">
        <f t="shared" si="1957"/>
        <v>0</v>
      </c>
      <c r="GL234" s="66">
        <f t="shared" si="1957"/>
        <v>0</v>
      </c>
      <c r="GM234" s="66">
        <f t="shared" si="1957"/>
        <v>0</v>
      </c>
      <c r="GN234" s="113">
        <f t="shared" si="1957"/>
        <v>0</v>
      </c>
      <c r="GO234" s="67">
        <f t="shared" si="1957"/>
        <v>0</v>
      </c>
      <c r="GP234" s="66">
        <f t="shared" si="1957"/>
        <v>0</v>
      </c>
      <c r="GQ234" s="66">
        <f t="shared" si="1957"/>
        <v>0</v>
      </c>
      <c r="GR234" s="66">
        <f t="shared" si="1957"/>
        <v>0</v>
      </c>
      <c r="GS234" s="66">
        <f t="shared" si="1957"/>
        <v>0</v>
      </c>
      <c r="GT234" s="66">
        <f t="shared" si="1957"/>
        <v>0</v>
      </c>
      <c r="GU234" s="66">
        <f t="shared" si="1957"/>
        <v>0</v>
      </c>
      <c r="GV234" s="66">
        <f t="shared" si="1957"/>
        <v>0</v>
      </c>
      <c r="GW234" s="66">
        <f t="shared" si="1957"/>
        <v>0</v>
      </c>
      <c r="GX234" s="66">
        <f t="shared" si="1957"/>
        <v>0</v>
      </c>
      <c r="GY234" s="66">
        <f t="shared" si="1957"/>
        <v>0</v>
      </c>
      <c r="GZ234" s="67">
        <f t="shared" si="1957"/>
        <v>0</v>
      </c>
      <c r="HA234" s="66">
        <f t="shared" ref="HA234:JY234" si="1958">HA235</f>
        <v>0</v>
      </c>
      <c r="HB234" s="66">
        <f t="shared" si="1958"/>
        <v>0</v>
      </c>
      <c r="HC234" s="66">
        <f t="shared" si="1958"/>
        <v>0</v>
      </c>
      <c r="HD234" s="66">
        <f t="shared" si="1958"/>
        <v>0</v>
      </c>
      <c r="HE234" s="66">
        <f t="shared" si="1958"/>
        <v>0</v>
      </c>
      <c r="HF234" s="66">
        <f t="shared" si="1958"/>
        <v>0</v>
      </c>
      <c r="HG234" s="66">
        <f t="shared" si="1958"/>
        <v>0</v>
      </c>
      <c r="HH234" s="66">
        <f t="shared" si="1958"/>
        <v>0</v>
      </c>
      <c r="HI234" s="66">
        <f t="shared" si="1958"/>
        <v>0</v>
      </c>
      <c r="HJ234" s="66">
        <f t="shared" si="1958"/>
        <v>0</v>
      </c>
      <c r="HK234" s="66">
        <f t="shared" si="1958"/>
        <v>0</v>
      </c>
      <c r="HL234" s="66">
        <f t="shared" si="1958"/>
        <v>0</v>
      </c>
      <c r="HM234" s="66">
        <f t="shared" si="1958"/>
        <v>0</v>
      </c>
      <c r="HN234" s="113">
        <f t="shared" si="1958"/>
        <v>0</v>
      </c>
      <c r="HO234" s="139">
        <f t="shared" si="1958"/>
        <v>0</v>
      </c>
      <c r="HP234" s="155">
        <f t="shared" si="1958"/>
        <v>0</v>
      </c>
      <c r="HQ234" s="67">
        <f t="shared" si="1958"/>
        <v>0</v>
      </c>
      <c r="HR234" s="66">
        <f t="shared" si="1958"/>
        <v>0</v>
      </c>
      <c r="HS234" s="66">
        <f t="shared" si="1958"/>
        <v>0</v>
      </c>
      <c r="HT234" s="66">
        <f t="shared" si="1958"/>
        <v>0</v>
      </c>
      <c r="HU234" s="66">
        <f t="shared" si="1958"/>
        <v>0</v>
      </c>
      <c r="HV234" s="66">
        <f t="shared" si="1958"/>
        <v>0</v>
      </c>
      <c r="HW234" s="66">
        <f t="shared" si="1958"/>
        <v>0</v>
      </c>
      <c r="HX234" s="66">
        <f t="shared" si="1958"/>
        <v>0</v>
      </c>
      <c r="HY234" s="66">
        <f t="shared" si="1958"/>
        <v>0</v>
      </c>
      <c r="HZ234" s="66">
        <f t="shared" si="1958"/>
        <v>0</v>
      </c>
      <c r="IA234" s="66">
        <f t="shared" si="1958"/>
        <v>0</v>
      </c>
      <c r="IB234" s="67">
        <f t="shared" si="1958"/>
        <v>0</v>
      </c>
      <c r="IC234" s="66">
        <f t="shared" si="1958"/>
        <v>0</v>
      </c>
      <c r="ID234" s="66">
        <f t="shared" si="1958"/>
        <v>0</v>
      </c>
      <c r="IE234" s="66">
        <f t="shared" si="1958"/>
        <v>0</v>
      </c>
      <c r="IF234" s="113">
        <f t="shared" si="1958"/>
        <v>0</v>
      </c>
      <c r="IG234" s="67">
        <f t="shared" si="1958"/>
        <v>0</v>
      </c>
      <c r="IH234" s="66">
        <f t="shared" si="1958"/>
        <v>0</v>
      </c>
      <c r="II234" s="66">
        <f t="shared" si="1958"/>
        <v>0</v>
      </c>
      <c r="IJ234" s="66">
        <f t="shared" si="1958"/>
        <v>0</v>
      </c>
      <c r="IK234" s="66">
        <f t="shared" si="1958"/>
        <v>0</v>
      </c>
      <c r="IL234" s="66">
        <f t="shared" si="1958"/>
        <v>0</v>
      </c>
      <c r="IM234" s="66">
        <f t="shared" si="1958"/>
        <v>0</v>
      </c>
      <c r="IN234" s="66">
        <f t="shared" si="1958"/>
        <v>0</v>
      </c>
      <c r="IO234" s="66">
        <f t="shared" si="1958"/>
        <v>0</v>
      </c>
      <c r="IP234" s="66">
        <f t="shared" si="1958"/>
        <v>0</v>
      </c>
      <c r="IQ234" s="66">
        <f t="shared" si="1958"/>
        <v>0</v>
      </c>
      <c r="IR234" s="67">
        <f t="shared" si="1958"/>
        <v>0</v>
      </c>
      <c r="IS234" s="66">
        <f t="shared" si="1958"/>
        <v>0</v>
      </c>
      <c r="IT234" s="66">
        <f t="shared" si="1958"/>
        <v>0</v>
      </c>
      <c r="IU234" s="66">
        <f t="shared" si="1958"/>
        <v>0</v>
      </c>
      <c r="IV234" s="113">
        <f t="shared" si="1958"/>
        <v>0</v>
      </c>
      <c r="IW234" s="67">
        <f t="shared" si="1958"/>
        <v>0</v>
      </c>
      <c r="IX234" s="66">
        <f t="shared" si="1958"/>
        <v>0</v>
      </c>
      <c r="IY234" s="66">
        <f t="shared" si="1958"/>
        <v>0</v>
      </c>
      <c r="IZ234" s="66">
        <f t="shared" si="1958"/>
        <v>0</v>
      </c>
      <c r="JA234" s="66">
        <f t="shared" si="1958"/>
        <v>0</v>
      </c>
      <c r="JB234" s="66">
        <f t="shared" si="1958"/>
        <v>0</v>
      </c>
      <c r="JC234" s="66">
        <f t="shared" si="1958"/>
        <v>0</v>
      </c>
      <c r="JD234" s="66">
        <f t="shared" si="1958"/>
        <v>0</v>
      </c>
      <c r="JE234" s="66">
        <f t="shared" si="1958"/>
        <v>0</v>
      </c>
      <c r="JF234" s="66">
        <f t="shared" si="1958"/>
        <v>0</v>
      </c>
      <c r="JG234" s="66">
        <f t="shared" si="1958"/>
        <v>0</v>
      </c>
      <c r="JH234" s="67">
        <f t="shared" si="1958"/>
        <v>0</v>
      </c>
      <c r="JI234" s="66">
        <f t="shared" si="1958"/>
        <v>0</v>
      </c>
      <c r="JJ234" s="66">
        <f t="shared" si="1958"/>
        <v>0</v>
      </c>
      <c r="JK234" s="66">
        <f t="shared" si="1958"/>
        <v>0</v>
      </c>
      <c r="JL234" s="113">
        <f t="shared" si="1958"/>
        <v>0</v>
      </c>
      <c r="JM234" s="67">
        <f t="shared" si="1958"/>
        <v>0</v>
      </c>
      <c r="JN234" s="66">
        <f t="shared" si="1958"/>
        <v>0</v>
      </c>
      <c r="JO234" s="66">
        <f t="shared" si="1958"/>
        <v>0</v>
      </c>
      <c r="JP234" s="66">
        <f t="shared" si="1958"/>
        <v>0</v>
      </c>
      <c r="JQ234" s="66">
        <f t="shared" si="1958"/>
        <v>0</v>
      </c>
      <c r="JR234" s="66">
        <f t="shared" si="1958"/>
        <v>0</v>
      </c>
      <c r="JS234" s="66">
        <f t="shared" si="1958"/>
        <v>0</v>
      </c>
      <c r="JT234" s="66">
        <f t="shared" si="1958"/>
        <v>0</v>
      </c>
      <c r="JU234" s="66">
        <f t="shared" si="1958"/>
        <v>0</v>
      </c>
      <c r="JV234" s="66">
        <f t="shared" si="1958"/>
        <v>0</v>
      </c>
      <c r="JW234" s="66">
        <f t="shared" si="1958"/>
        <v>0</v>
      </c>
      <c r="JX234" s="67">
        <f t="shared" si="1958"/>
        <v>0</v>
      </c>
      <c r="JY234" s="66">
        <f t="shared" si="1958"/>
        <v>0</v>
      </c>
      <c r="JZ234" s="66">
        <f t="shared" ref="JZ234:MV234" si="1959">JZ235</f>
        <v>0</v>
      </c>
      <c r="KA234" s="66">
        <f t="shared" si="1959"/>
        <v>0</v>
      </c>
      <c r="KB234" s="113">
        <f t="shared" si="1959"/>
        <v>0</v>
      </c>
      <c r="KC234" s="67">
        <f t="shared" si="1959"/>
        <v>0</v>
      </c>
      <c r="KD234" s="66">
        <f t="shared" si="1959"/>
        <v>0</v>
      </c>
      <c r="KE234" s="66">
        <f t="shared" si="1959"/>
        <v>0</v>
      </c>
      <c r="KF234" s="66">
        <f t="shared" si="1959"/>
        <v>0</v>
      </c>
      <c r="KG234" s="66">
        <f t="shared" si="1959"/>
        <v>0</v>
      </c>
      <c r="KH234" s="66">
        <f t="shared" si="1959"/>
        <v>0</v>
      </c>
      <c r="KI234" s="66">
        <f t="shared" si="1959"/>
        <v>0</v>
      </c>
      <c r="KJ234" s="66">
        <f t="shared" si="1959"/>
        <v>0</v>
      </c>
      <c r="KK234" s="66">
        <f t="shared" si="1959"/>
        <v>0</v>
      </c>
      <c r="KL234" s="66">
        <f t="shared" si="1959"/>
        <v>0</v>
      </c>
      <c r="KM234" s="66">
        <f t="shared" si="1959"/>
        <v>0</v>
      </c>
      <c r="KN234" s="67">
        <f t="shared" si="1959"/>
        <v>0</v>
      </c>
      <c r="KO234" s="66">
        <f t="shared" si="1959"/>
        <v>0</v>
      </c>
      <c r="KP234" s="66">
        <f t="shared" si="1959"/>
        <v>0</v>
      </c>
      <c r="KQ234" s="66">
        <f t="shared" si="1959"/>
        <v>0</v>
      </c>
      <c r="KR234" s="66">
        <f t="shared" si="1959"/>
        <v>0</v>
      </c>
      <c r="KS234" s="66">
        <f t="shared" si="1959"/>
        <v>0</v>
      </c>
      <c r="KT234" s="66">
        <f t="shared" si="1959"/>
        <v>0</v>
      </c>
      <c r="KU234" s="66">
        <f t="shared" si="1959"/>
        <v>0</v>
      </c>
      <c r="KV234" s="66">
        <f t="shared" si="1959"/>
        <v>0</v>
      </c>
      <c r="KW234" s="66">
        <f t="shared" si="1959"/>
        <v>0</v>
      </c>
      <c r="KX234" s="66">
        <f t="shared" si="1959"/>
        <v>0</v>
      </c>
      <c r="KY234" s="66">
        <f t="shared" si="1959"/>
        <v>0</v>
      </c>
      <c r="KZ234" s="66">
        <f t="shared" si="1959"/>
        <v>0</v>
      </c>
      <c r="LA234" s="66">
        <f t="shared" si="1959"/>
        <v>0</v>
      </c>
      <c r="LB234" s="113">
        <f t="shared" si="1959"/>
        <v>0</v>
      </c>
      <c r="LC234" s="155">
        <f t="shared" si="1959"/>
        <v>0</v>
      </c>
      <c r="LD234" s="67">
        <f t="shared" si="1959"/>
        <v>0</v>
      </c>
      <c r="LE234" s="66">
        <f t="shared" si="1959"/>
        <v>0</v>
      </c>
      <c r="LF234" s="66">
        <f t="shared" si="1959"/>
        <v>0</v>
      </c>
      <c r="LG234" s="66">
        <f t="shared" si="1959"/>
        <v>0</v>
      </c>
      <c r="LH234" s="66">
        <f t="shared" si="1959"/>
        <v>0</v>
      </c>
      <c r="LI234" s="66">
        <f t="shared" si="1959"/>
        <v>0</v>
      </c>
      <c r="LJ234" s="66">
        <f t="shared" si="1959"/>
        <v>0</v>
      </c>
      <c r="LK234" s="66">
        <f t="shared" si="1959"/>
        <v>0</v>
      </c>
      <c r="LL234" s="66">
        <f t="shared" si="1959"/>
        <v>0</v>
      </c>
      <c r="LM234" s="66">
        <f t="shared" si="1959"/>
        <v>0</v>
      </c>
      <c r="LN234" s="66">
        <f t="shared" si="1959"/>
        <v>0</v>
      </c>
      <c r="LO234" s="67">
        <f t="shared" si="1959"/>
        <v>0</v>
      </c>
      <c r="LP234" s="66">
        <f t="shared" si="1959"/>
        <v>0</v>
      </c>
      <c r="LQ234" s="66">
        <f t="shared" si="1959"/>
        <v>0</v>
      </c>
      <c r="LR234" s="66">
        <f t="shared" si="1959"/>
        <v>0</v>
      </c>
      <c r="LS234" s="113">
        <f t="shared" si="1959"/>
        <v>0</v>
      </c>
      <c r="LT234" s="67">
        <f t="shared" si="1959"/>
        <v>0</v>
      </c>
      <c r="LU234" s="66">
        <f t="shared" si="1959"/>
        <v>0</v>
      </c>
      <c r="LV234" s="66">
        <f t="shared" si="1959"/>
        <v>0</v>
      </c>
      <c r="LW234" s="66">
        <f t="shared" si="1959"/>
        <v>0</v>
      </c>
      <c r="LX234" s="66">
        <f t="shared" si="1959"/>
        <v>0</v>
      </c>
      <c r="LY234" s="66">
        <f t="shared" si="1959"/>
        <v>0</v>
      </c>
      <c r="LZ234" s="66">
        <f t="shared" si="1959"/>
        <v>0</v>
      </c>
      <c r="MA234" s="66">
        <f t="shared" si="1959"/>
        <v>0</v>
      </c>
      <c r="MB234" s="66">
        <f t="shared" si="1959"/>
        <v>0</v>
      </c>
      <c r="MC234" s="66">
        <f t="shared" si="1959"/>
        <v>0</v>
      </c>
      <c r="MD234" s="66">
        <f t="shared" si="1959"/>
        <v>0</v>
      </c>
      <c r="ME234" s="67">
        <f t="shared" si="1959"/>
        <v>0</v>
      </c>
      <c r="MF234" s="66">
        <f t="shared" si="1959"/>
        <v>0</v>
      </c>
      <c r="MG234" s="66">
        <f t="shared" si="1959"/>
        <v>0</v>
      </c>
      <c r="MH234" s="66">
        <f t="shared" si="1959"/>
        <v>0</v>
      </c>
      <c r="MI234" s="113">
        <f t="shared" si="1959"/>
        <v>0</v>
      </c>
      <c r="MJ234" s="67">
        <f t="shared" si="1959"/>
        <v>0</v>
      </c>
      <c r="MK234" s="66">
        <f t="shared" si="1959"/>
        <v>0</v>
      </c>
      <c r="ML234" s="66">
        <f t="shared" si="1959"/>
        <v>0</v>
      </c>
      <c r="MM234" s="66">
        <f t="shared" si="1959"/>
        <v>0</v>
      </c>
      <c r="MN234" s="66">
        <f t="shared" si="1959"/>
        <v>0</v>
      </c>
      <c r="MO234" s="66">
        <f t="shared" si="1959"/>
        <v>0</v>
      </c>
      <c r="MP234" s="66">
        <f t="shared" si="1959"/>
        <v>0</v>
      </c>
      <c r="MQ234" s="66">
        <f t="shared" si="1959"/>
        <v>0</v>
      </c>
      <c r="MR234" s="66">
        <f t="shared" si="1959"/>
        <v>0</v>
      </c>
      <c r="MS234" s="66">
        <f t="shared" si="1959"/>
        <v>0</v>
      </c>
      <c r="MT234" s="66">
        <f t="shared" si="1959"/>
        <v>0</v>
      </c>
      <c r="MU234" s="67">
        <f t="shared" si="1959"/>
        <v>0</v>
      </c>
      <c r="MV234" s="66">
        <f t="shared" si="1959"/>
        <v>0</v>
      </c>
      <c r="MW234" s="66">
        <f t="shared" ref="MW234:PI234" si="1960">MW235</f>
        <v>0</v>
      </c>
      <c r="MX234" s="66">
        <f t="shared" si="1960"/>
        <v>0</v>
      </c>
      <c r="MY234" s="113">
        <f t="shared" si="1960"/>
        <v>0</v>
      </c>
      <c r="MZ234" s="67">
        <f t="shared" si="1960"/>
        <v>0</v>
      </c>
      <c r="NA234" s="66">
        <f t="shared" si="1960"/>
        <v>0</v>
      </c>
      <c r="NB234" s="66">
        <f t="shared" si="1960"/>
        <v>0</v>
      </c>
      <c r="NC234" s="66">
        <f t="shared" si="1960"/>
        <v>0</v>
      </c>
      <c r="ND234" s="66">
        <f t="shared" si="1960"/>
        <v>0</v>
      </c>
      <c r="NE234" s="66">
        <f t="shared" si="1960"/>
        <v>0</v>
      </c>
      <c r="NF234" s="66">
        <f t="shared" si="1960"/>
        <v>0</v>
      </c>
      <c r="NG234" s="66">
        <f t="shared" si="1960"/>
        <v>0</v>
      </c>
      <c r="NH234" s="66">
        <f t="shared" si="1960"/>
        <v>0</v>
      </c>
      <c r="NI234" s="66">
        <f t="shared" si="1960"/>
        <v>0</v>
      </c>
      <c r="NJ234" s="66">
        <f t="shared" si="1960"/>
        <v>0</v>
      </c>
      <c r="NK234" s="67">
        <f t="shared" si="1960"/>
        <v>0</v>
      </c>
      <c r="NL234" s="66">
        <f t="shared" si="1960"/>
        <v>0</v>
      </c>
      <c r="NM234" s="66">
        <f t="shared" si="1960"/>
        <v>0</v>
      </c>
      <c r="NN234" s="66">
        <f t="shared" si="1960"/>
        <v>0</v>
      </c>
      <c r="NO234" s="113">
        <f t="shared" si="1960"/>
        <v>0</v>
      </c>
      <c r="NP234" s="67">
        <f t="shared" si="1960"/>
        <v>0</v>
      </c>
      <c r="NQ234" s="66">
        <f t="shared" si="1960"/>
        <v>0</v>
      </c>
      <c r="NR234" s="66">
        <f t="shared" si="1960"/>
        <v>0</v>
      </c>
      <c r="NS234" s="66">
        <f t="shared" si="1960"/>
        <v>0</v>
      </c>
      <c r="NT234" s="66">
        <f t="shared" si="1960"/>
        <v>0</v>
      </c>
      <c r="NU234" s="66">
        <f t="shared" si="1960"/>
        <v>0</v>
      </c>
      <c r="NV234" s="66">
        <f t="shared" si="1960"/>
        <v>0</v>
      </c>
      <c r="NW234" s="66">
        <f t="shared" si="1960"/>
        <v>0</v>
      </c>
      <c r="NX234" s="66">
        <f t="shared" si="1960"/>
        <v>0</v>
      </c>
      <c r="NY234" s="66">
        <f t="shared" si="1960"/>
        <v>0</v>
      </c>
      <c r="NZ234" s="66">
        <f t="shared" si="1960"/>
        <v>0</v>
      </c>
      <c r="OA234" s="67">
        <f t="shared" si="1960"/>
        <v>0</v>
      </c>
      <c r="OB234" s="66">
        <f t="shared" si="1960"/>
        <v>0</v>
      </c>
      <c r="OC234" s="66">
        <f t="shared" si="1960"/>
        <v>0</v>
      </c>
      <c r="OD234" s="66">
        <f t="shared" si="1960"/>
        <v>0</v>
      </c>
      <c r="OE234" s="113">
        <f t="shared" si="1960"/>
        <v>0</v>
      </c>
      <c r="OF234" s="67">
        <f t="shared" si="1960"/>
        <v>0</v>
      </c>
      <c r="OG234" s="66">
        <f t="shared" si="1960"/>
        <v>0</v>
      </c>
      <c r="OH234" s="66">
        <f t="shared" si="1960"/>
        <v>0</v>
      </c>
      <c r="OI234" s="66">
        <f t="shared" si="1960"/>
        <v>0</v>
      </c>
      <c r="OJ234" s="66">
        <f t="shared" si="1960"/>
        <v>0</v>
      </c>
      <c r="OK234" s="66">
        <f t="shared" si="1960"/>
        <v>0</v>
      </c>
      <c r="OL234" s="66">
        <f t="shared" si="1960"/>
        <v>0</v>
      </c>
      <c r="OM234" s="66">
        <f t="shared" si="1960"/>
        <v>0</v>
      </c>
      <c r="ON234" s="66">
        <f t="shared" si="1960"/>
        <v>0</v>
      </c>
      <c r="OO234" s="66">
        <f t="shared" si="1960"/>
        <v>0</v>
      </c>
      <c r="OP234" s="66">
        <f t="shared" si="1960"/>
        <v>0</v>
      </c>
      <c r="OQ234" s="67">
        <f t="shared" si="1960"/>
        <v>0</v>
      </c>
      <c r="OR234" s="66">
        <f t="shared" si="1960"/>
        <v>0</v>
      </c>
      <c r="OS234" s="66">
        <f t="shared" si="1960"/>
        <v>0</v>
      </c>
      <c r="OT234" s="66">
        <f t="shared" si="1960"/>
        <v>0</v>
      </c>
      <c r="OU234" s="113">
        <f t="shared" si="1960"/>
        <v>0</v>
      </c>
      <c r="OV234" s="67">
        <f t="shared" si="1960"/>
        <v>0</v>
      </c>
      <c r="OW234" s="66">
        <f t="shared" si="1960"/>
        <v>0</v>
      </c>
      <c r="OX234" s="66">
        <f t="shared" si="1960"/>
        <v>0</v>
      </c>
      <c r="OY234" s="66">
        <f t="shared" si="1960"/>
        <v>0</v>
      </c>
      <c r="OZ234" s="66">
        <f t="shared" si="1960"/>
        <v>0</v>
      </c>
      <c r="PA234" s="66">
        <f t="shared" si="1960"/>
        <v>0</v>
      </c>
      <c r="PB234" s="66">
        <f t="shared" si="1960"/>
        <v>0</v>
      </c>
      <c r="PC234" s="66">
        <f t="shared" si="1960"/>
        <v>0</v>
      </c>
      <c r="PD234" s="66">
        <f t="shared" si="1960"/>
        <v>0</v>
      </c>
      <c r="PE234" s="66">
        <f t="shared" si="1960"/>
        <v>0</v>
      </c>
      <c r="PF234" s="66">
        <f t="shared" si="1960"/>
        <v>0</v>
      </c>
      <c r="PG234" s="67">
        <f t="shared" si="1960"/>
        <v>0</v>
      </c>
      <c r="PH234" s="66">
        <f t="shared" si="1960"/>
        <v>0</v>
      </c>
      <c r="PI234" s="66">
        <f t="shared" si="1960"/>
        <v>0</v>
      </c>
      <c r="PJ234" s="66">
        <f t="shared" ref="PJ234:SR234" si="1961">PJ235</f>
        <v>0</v>
      </c>
      <c r="PK234" s="113">
        <f t="shared" si="1961"/>
        <v>0</v>
      </c>
      <c r="PL234" s="67">
        <f t="shared" si="1961"/>
        <v>0</v>
      </c>
      <c r="PM234" s="66">
        <f t="shared" si="1961"/>
        <v>0</v>
      </c>
      <c r="PN234" s="66">
        <f t="shared" si="1961"/>
        <v>0</v>
      </c>
      <c r="PO234" s="66">
        <f t="shared" si="1961"/>
        <v>0</v>
      </c>
      <c r="PP234" s="66">
        <f t="shared" si="1961"/>
        <v>0</v>
      </c>
      <c r="PQ234" s="66">
        <f t="shared" si="1961"/>
        <v>0</v>
      </c>
      <c r="PR234" s="66">
        <f t="shared" si="1961"/>
        <v>0</v>
      </c>
      <c r="PS234" s="66">
        <f t="shared" si="1961"/>
        <v>0</v>
      </c>
      <c r="PT234" s="66">
        <f t="shared" si="1961"/>
        <v>0</v>
      </c>
      <c r="PU234" s="66">
        <f t="shared" si="1961"/>
        <v>0</v>
      </c>
      <c r="PV234" s="66">
        <f t="shared" si="1961"/>
        <v>0</v>
      </c>
      <c r="PW234" s="67">
        <f t="shared" si="1961"/>
        <v>0</v>
      </c>
      <c r="PX234" s="66">
        <f t="shared" si="1961"/>
        <v>0</v>
      </c>
      <c r="PY234" s="66">
        <f t="shared" si="1961"/>
        <v>0</v>
      </c>
      <c r="PZ234" s="66">
        <f t="shared" si="1961"/>
        <v>0</v>
      </c>
      <c r="QA234" s="113">
        <f t="shared" si="1961"/>
        <v>0</v>
      </c>
      <c r="QB234" s="67">
        <f t="shared" si="1961"/>
        <v>0</v>
      </c>
      <c r="QC234" s="66">
        <f t="shared" si="1961"/>
        <v>0</v>
      </c>
      <c r="QD234" s="66">
        <f t="shared" si="1961"/>
        <v>0</v>
      </c>
      <c r="QE234" s="66">
        <f t="shared" si="1961"/>
        <v>0</v>
      </c>
      <c r="QF234" s="66">
        <f t="shared" si="1961"/>
        <v>0</v>
      </c>
      <c r="QG234" s="66">
        <f t="shared" si="1961"/>
        <v>0</v>
      </c>
      <c r="QH234" s="66">
        <f t="shared" si="1961"/>
        <v>0</v>
      </c>
      <c r="QI234" s="66">
        <f t="shared" si="1961"/>
        <v>0</v>
      </c>
      <c r="QJ234" s="66">
        <f t="shared" si="1961"/>
        <v>0</v>
      </c>
      <c r="QK234" s="66">
        <f t="shared" si="1961"/>
        <v>0</v>
      </c>
      <c r="QL234" s="66">
        <f t="shared" si="1961"/>
        <v>0</v>
      </c>
      <c r="QM234" s="67">
        <f t="shared" si="1961"/>
        <v>0</v>
      </c>
      <c r="QN234" s="66">
        <f t="shared" si="1961"/>
        <v>0</v>
      </c>
      <c r="QO234" s="66">
        <f t="shared" si="1961"/>
        <v>0</v>
      </c>
      <c r="QP234" s="66">
        <f t="shared" si="1961"/>
        <v>0</v>
      </c>
      <c r="QQ234" s="113">
        <f t="shared" si="1961"/>
        <v>0</v>
      </c>
      <c r="QR234" s="67">
        <f t="shared" si="1961"/>
        <v>0</v>
      </c>
      <c r="QS234" s="66">
        <f t="shared" si="1961"/>
        <v>0</v>
      </c>
      <c r="QT234" s="66">
        <f t="shared" si="1961"/>
        <v>0</v>
      </c>
      <c r="QU234" s="66">
        <f t="shared" si="1961"/>
        <v>0</v>
      </c>
      <c r="QV234" s="66">
        <f t="shared" si="1961"/>
        <v>0</v>
      </c>
      <c r="QW234" s="66">
        <f t="shared" si="1961"/>
        <v>0</v>
      </c>
      <c r="QX234" s="66">
        <f t="shared" si="1961"/>
        <v>0</v>
      </c>
      <c r="QY234" s="66">
        <f t="shared" si="1961"/>
        <v>0</v>
      </c>
      <c r="QZ234" s="66">
        <f t="shared" si="1961"/>
        <v>0</v>
      </c>
      <c r="RA234" s="66">
        <f t="shared" si="1961"/>
        <v>0</v>
      </c>
      <c r="RB234" s="66">
        <f t="shared" si="1961"/>
        <v>0</v>
      </c>
      <c r="RC234" s="67">
        <f t="shared" si="1961"/>
        <v>0</v>
      </c>
      <c r="RD234" s="66">
        <f t="shared" si="1961"/>
        <v>0</v>
      </c>
      <c r="RE234" s="66">
        <f t="shared" si="1961"/>
        <v>0</v>
      </c>
      <c r="RF234" s="66">
        <f t="shared" si="1961"/>
        <v>0</v>
      </c>
      <c r="RG234" s="66">
        <f t="shared" si="1961"/>
        <v>0</v>
      </c>
      <c r="RH234" s="66">
        <f t="shared" si="1961"/>
        <v>0</v>
      </c>
      <c r="RI234" s="66">
        <f t="shared" si="1961"/>
        <v>0</v>
      </c>
      <c r="RJ234" s="66">
        <f t="shared" si="1961"/>
        <v>0</v>
      </c>
      <c r="RK234" s="66">
        <f t="shared" si="1961"/>
        <v>0</v>
      </c>
      <c r="RL234" s="66">
        <f t="shared" si="1961"/>
        <v>0</v>
      </c>
      <c r="RM234" s="66">
        <f t="shared" si="1961"/>
        <v>0</v>
      </c>
      <c r="RN234" s="66">
        <f t="shared" si="1961"/>
        <v>0</v>
      </c>
      <c r="RO234" s="66">
        <f t="shared" si="1961"/>
        <v>0</v>
      </c>
      <c r="RP234" s="66">
        <f t="shared" si="1961"/>
        <v>0</v>
      </c>
      <c r="RQ234" s="113">
        <f t="shared" si="1961"/>
        <v>0</v>
      </c>
      <c r="RR234" s="155">
        <f t="shared" si="1961"/>
        <v>0</v>
      </c>
      <c r="RS234" s="67">
        <f t="shared" si="1961"/>
        <v>0</v>
      </c>
      <c r="RT234" s="66">
        <f t="shared" si="1961"/>
        <v>0</v>
      </c>
      <c r="RU234" s="66">
        <f t="shared" si="1961"/>
        <v>0</v>
      </c>
      <c r="RV234" s="66">
        <f t="shared" si="1961"/>
        <v>0</v>
      </c>
      <c r="RW234" s="66">
        <f t="shared" si="1961"/>
        <v>0</v>
      </c>
      <c r="RX234" s="66">
        <f t="shared" si="1961"/>
        <v>0</v>
      </c>
      <c r="RY234" s="66">
        <f t="shared" si="1961"/>
        <v>0</v>
      </c>
      <c r="RZ234" s="66">
        <f t="shared" si="1961"/>
        <v>0</v>
      </c>
      <c r="SA234" s="66">
        <f t="shared" si="1961"/>
        <v>0</v>
      </c>
      <c r="SB234" s="66">
        <f t="shared" si="1961"/>
        <v>0</v>
      </c>
      <c r="SC234" s="66">
        <f t="shared" si="1961"/>
        <v>0</v>
      </c>
      <c r="SD234" s="67">
        <f t="shared" si="1961"/>
        <v>0</v>
      </c>
      <c r="SE234" s="66">
        <f t="shared" si="1961"/>
        <v>0</v>
      </c>
      <c r="SF234" s="66">
        <f t="shared" si="1961"/>
        <v>0</v>
      </c>
      <c r="SG234" s="66">
        <f t="shared" si="1961"/>
        <v>0</v>
      </c>
      <c r="SH234" s="113">
        <f t="shared" si="1961"/>
        <v>0</v>
      </c>
      <c r="SI234" s="67">
        <f t="shared" si="1961"/>
        <v>0</v>
      </c>
      <c r="SJ234" s="66">
        <f t="shared" si="1961"/>
        <v>0</v>
      </c>
      <c r="SK234" s="66">
        <f t="shared" si="1961"/>
        <v>0</v>
      </c>
      <c r="SL234" s="66">
        <f t="shared" si="1961"/>
        <v>0</v>
      </c>
      <c r="SM234" s="66">
        <f t="shared" si="1961"/>
        <v>0</v>
      </c>
      <c r="SN234" s="66">
        <f t="shared" si="1961"/>
        <v>0</v>
      </c>
      <c r="SO234" s="66">
        <f t="shared" si="1961"/>
        <v>0</v>
      </c>
      <c r="SP234" s="66">
        <f t="shared" si="1961"/>
        <v>0</v>
      </c>
      <c r="SQ234" s="66">
        <f t="shared" si="1961"/>
        <v>0</v>
      </c>
      <c r="SR234" s="66">
        <f t="shared" si="1961"/>
        <v>0</v>
      </c>
      <c r="SS234" s="66">
        <f t="shared" ref="SS234:VD234" si="1962">SS235</f>
        <v>0</v>
      </c>
      <c r="ST234" s="67">
        <f t="shared" si="1962"/>
        <v>0</v>
      </c>
      <c r="SU234" s="66">
        <f t="shared" si="1962"/>
        <v>0</v>
      </c>
      <c r="SV234" s="66">
        <f t="shared" si="1962"/>
        <v>0</v>
      </c>
      <c r="SW234" s="66">
        <f t="shared" si="1962"/>
        <v>0</v>
      </c>
      <c r="SX234" s="113">
        <f t="shared" si="1962"/>
        <v>0</v>
      </c>
      <c r="SY234" s="67">
        <f t="shared" si="1962"/>
        <v>0</v>
      </c>
      <c r="SZ234" s="66">
        <f t="shared" si="1962"/>
        <v>0</v>
      </c>
      <c r="TA234" s="66">
        <f t="shared" si="1962"/>
        <v>0</v>
      </c>
      <c r="TB234" s="66">
        <f t="shared" si="1962"/>
        <v>0</v>
      </c>
      <c r="TC234" s="66">
        <f t="shared" si="1962"/>
        <v>0</v>
      </c>
      <c r="TD234" s="66">
        <f t="shared" si="1962"/>
        <v>0</v>
      </c>
      <c r="TE234" s="66">
        <f t="shared" si="1962"/>
        <v>0</v>
      </c>
      <c r="TF234" s="66">
        <f t="shared" si="1962"/>
        <v>0</v>
      </c>
      <c r="TG234" s="66">
        <f t="shared" si="1962"/>
        <v>0</v>
      </c>
      <c r="TH234" s="66">
        <f t="shared" si="1962"/>
        <v>0</v>
      </c>
      <c r="TI234" s="66">
        <f t="shared" si="1962"/>
        <v>0</v>
      </c>
      <c r="TJ234" s="67">
        <f t="shared" si="1962"/>
        <v>0</v>
      </c>
      <c r="TK234" s="66">
        <f t="shared" si="1962"/>
        <v>0</v>
      </c>
      <c r="TL234" s="66">
        <f t="shared" si="1962"/>
        <v>0</v>
      </c>
      <c r="TM234" s="66">
        <f t="shared" si="1962"/>
        <v>0</v>
      </c>
      <c r="TN234" s="113">
        <f t="shared" si="1962"/>
        <v>0</v>
      </c>
      <c r="TO234" s="67">
        <f t="shared" si="1962"/>
        <v>0</v>
      </c>
      <c r="TP234" s="66">
        <f t="shared" si="1962"/>
        <v>0</v>
      </c>
      <c r="TQ234" s="66">
        <f t="shared" si="1962"/>
        <v>0</v>
      </c>
      <c r="TR234" s="66">
        <f t="shared" si="1962"/>
        <v>0</v>
      </c>
      <c r="TS234" s="66">
        <f t="shared" si="1962"/>
        <v>0</v>
      </c>
      <c r="TT234" s="66">
        <f t="shared" si="1962"/>
        <v>0</v>
      </c>
      <c r="TU234" s="66">
        <f t="shared" si="1962"/>
        <v>0</v>
      </c>
      <c r="TV234" s="66">
        <f t="shared" si="1962"/>
        <v>0</v>
      </c>
      <c r="TW234" s="66">
        <f t="shared" si="1962"/>
        <v>0</v>
      </c>
      <c r="TX234" s="66">
        <f t="shared" si="1962"/>
        <v>0</v>
      </c>
      <c r="TY234" s="66">
        <f t="shared" si="1962"/>
        <v>0</v>
      </c>
      <c r="TZ234" s="67">
        <f t="shared" si="1962"/>
        <v>0</v>
      </c>
      <c r="UA234" s="66">
        <f t="shared" si="1962"/>
        <v>0</v>
      </c>
      <c r="UB234" s="66">
        <f t="shared" si="1962"/>
        <v>0</v>
      </c>
      <c r="UC234" s="66">
        <f t="shared" si="1962"/>
        <v>0</v>
      </c>
      <c r="UD234" s="113">
        <f t="shared" si="1962"/>
        <v>0</v>
      </c>
      <c r="UE234" s="67">
        <f t="shared" si="1962"/>
        <v>0</v>
      </c>
      <c r="UF234" s="66">
        <f t="shared" si="1962"/>
        <v>0</v>
      </c>
      <c r="UG234" s="66">
        <f t="shared" si="1962"/>
        <v>0</v>
      </c>
      <c r="UH234" s="66">
        <f t="shared" si="1962"/>
        <v>0</v>
      </c>
      <c r="UI234" s="66">
        <f t="shared" si="1962"/>
        <v>0</v>
      </c>
      <c r="UJ234" s="66">
        <f t="shared" si="1962"/>
        <v>0</v>
      </c>
      <c r="UK234" s="66">
        <f t="shared" si="1962"/>
        <v>0</v>
      </c>
      <c r="UL234" s="66">
        <f t="shared" si="1962"/>
        <v>0</v>
      </c>
      <c r="UM234" s="66">
        <f t="shared" si="1962"/>
        <v>0</v>
      </c>
      <c r="UN234" s="66">
        <f t="shared" si="1962"/>
        <v>0</v>
      </c>
      <c r="UO234" s="66">
        <f t="shared" si="1962"/>
        <v>0</v>
      </c>
      <c r="UP234" s="67">
        <f t="shared" si="1962"/>
        <v>0</v>
      </c>
      <c r="UQ234" s="66">
        <f t="shared" si="1962"/>
        <v>0</v>
      </c>
      <c r="UR234" s="66">
        <f t="shared" si="1962"/>
        <v>0</v>
      </c>
      <c r="US234" s="66">
        <f t="shared" si="1962"/>
        <v>0</v>
      </c>
      <c r="UT234" s="66">
        <f t="shared" si="1962"/>
        <v>0</v>
      </c>
      <c r="UU234" s="66">
        <f t="shared" si="1962"/>
        <v>0</v>
      </c>
      <c r="UV234" s="66">
        <f t="shared" si="1962"/>
        <v>0</v>
      </c>
      <c r="UW234" s="66">
        <f t="shared" si="1962"/>
        <v>0</v>
      </c>
      <c r="UX234" s="66">
        <f t="shared" si="1962"/>
        <v>0</v>
      </c>
      <c r="UY234" s="66">
        <f t="shared" si="1962"/>
        <v>0</v>
      </c>
      <c r="UZ234" s="66">
        <f t="shared" si="1962"/>
        <v>0</v>
      </c>
      <c r="VA234" s="66">
        <f t="shared" si="1962"/>
        <v>0</v>
      </c>
      <c r="VB234" s="66">
        <f t="shared" si="1962"/>
        <v>0</v>
      </c>
      <c r="VC234" s="66">
        <f t="shared" si="1962"/>
        <v>0</v>
      </c>
      <c r="VD234" s="113">
        <f t="shared" si="1962"/>
        <v>0</v>
      </c>
      <c r="VE234" s="10" t="str">
        <f t="shared" si="1698"/>
        <v>-</v>
      </c>
    </row>
    <row r="235" spans="1:577" ht="20.149999999999999" customHeight="1">
      <c r="A235" s="19"/>
      <c r="B235" s="19"/>
      <c r="C235" s="23">
        <v>62041</v>
      </c>
      <c r="D235" s="24" t="s">
        <v>220</v>
      </c>
      <c r="E235" s="193">
        <f>SUM(F235:I235)</f>
        <v>0</v>
      </c>
      <c r="F235" s="194"/>
      <c r="G235" s="194"/>
      <c r="H235" s="195"/>
      <c r="I235" s="229"/>
      <c r="J235" s="241">
        <f>SUM(K235:Y235)</f>
        <v>0</v>
      </c>
      <c r="K235" s="61"/>
      <c r="L235" s="60"/>
      <c r="M235" s="60"/>
      <c r="N235" s="60"/>
      <c r="O235" s="60"/>
      <c r="P235" s="60"/>
      <c r="Q235" s="60"/>
      <c r="R235" s="60"/>
      <c r="S235" s="60"/>
      <c r="T235" s="60"/>
      <c r="U235" s="61"/>
      <c r="V235" s="60"/>
      <c r="W235" s="60"/>
      <c r="X235" s="60"/>
      <c r="Y235" s="110"/>
      <c r="Z235" s="169">
        <f>SUM(AA235:AO235)</f>
        <v>0</v>
      </c>
      <c r="AA235" s="60"/>
      <c r="AB235" s="60"/>
      <c r="AC235" s="60"/>
      <c r="AD235" s="60"/>
      <c r="AE235" s="60"/>
      <c r="AF235" s="60"/>
      <c r="AG235" s="60"/>
      <c r="AH235" s="60"/>
      <c r="AI235" s="60"/>
      <c r="AJ235" s="60"/>
      <c r="AK235" s="61"/>
      <c r="AL235" s="60"/>
      <c r="AM235" s="60"/>
      <c r="AN235" s="60"/>
      <c r="AO235" s="110"/>
      <c r="AP235" s="169">
        <f>SUM(AQ235:BE235)</f>
        <v>0</v>
      </c>
      <c r="AQ235" s="60"/>
      <c r="AR235" s="60"/>
      <c r="AS235" s="60"/>
      <c r="AT235" s="60"/>
      <c r="AU235" s="60"/>
      <c r="AV235" s="60"/>
      <c r="AW235" s="60"/>
      <c r="AX235" s="60"/>
      <c r="AY235" s="60"/>
      <c r="AZ235" s="60"/>
      <c r="BA235" s="61"/>
      <c r="BB235" s="60"/>
      <c r="BC235" s="60"/>
      <c r="BD235" s="60"/>
      <c r="BE235" s="110"/>
      <c r="BF235" s="169">
        <f>SUM(BG235:BU235)</f>
        <v>0</v>
      </c>
      <c r="BG235" s="60"/>
      <c r="BH235" s="60"/>
      <c r="BI235" s="60"/>
      <c r="BJ235" s="60"/>
      <c r="BK235" s="60"/>
      <c r="BL235" s="60"/>
      <c r="BM235" s="60"/>
      <c r="BN235" s="60"/>
      <c r="BO235" s="60"/>
      <c r="BP235" s="60"/>
      <c r="BQ235" s="61"/>
      <c r="BR235" s="60"/>
      <c r="BS235" s="60"/>
      <c r="BT235" s="60"/>
      <c r="BU235" s="110"/>
      <c r="BV235" s="169">
        <f>SUM(BW235:CU235)</f>
        <v>0</v>
      </c>
      <c r="BW235" s="60"/>
      <c r="BX235" s="60"/>
      <c r="BY235" s="60"/>
      <c r="BZ235" s="60"/>
      <c r="CA235" s="60"/>
      <c r="CB235" s="60"/>
      <c r="CC235" s="60"/>
      <c r="CD235" s="60"/>
      <c r="CE235" s="60"/>
      <c r="CF235" s="60"/>
      <c r="CG235" s="61"/>
      <c r="CH235" s="60"/>
      <c r="CI235" s="60"/>
      <c r="CJ235" s="60"/>
      <c r="CK235" s="60"/>
      <c r="CL235" s="60"/>
      <c r="CM235" s="60"/>
      <c r="CN235" s="60"/>
      <c r="CO235" s="60"/>
      <c r="CP235" s="60"/>
      <c r="CQ235" s="60"/>
      <c r="CR235" s="60"/>
      <c r="CS235" s="60"/>
      <c r="CT235" s="60"/>
      <c r="CU235" s="110"/>
      <c r="CV235" s="173"/>
      <c r="CW235" s="169">
        <f>SUM(CX235:DL235)</f>
        <v>0</v>
      </c>
      <c r="CX235" s="60"/>
      <c r="CY235" s="60"/>
      <c r="CZ235" s="60"/>
      <c r="DA235" s="60"/>
      <c r="DB235" s="60"/>
      <c r="DC235" s="60"/>
      <c r="DD235" s="60"/>
      <c r="DE235" s="60"/>
      <c r="DF235" s="60"/>
      <c r="DG235" s="60"/>
      <c r="DH235" s="61"/>
      <c r="DI235" s="60"/>
      <c r="DJ235" s="60"/>
      <c r="DK235" s="60"/>
      <c r="DL235" s="110"/>
      <c r="DM235" s="169">
        <f>SUM(DN235:EB235)</f>
        <v>0</v>
      </c>
      <c r="DN235" s="60"/>
      <c r="DO235" s="60"/>
      <c r="DP235" s="60"/>
      <c r="DQ235" s="60"/>
      <c r="DR235" s="60"/>
      <c r="DS235" s="60"/>
      <c r="DT235" s="60"/>
      <c r="DU235" s="60"/>
      <c r="DV235" s="60"/>
      <c r="DW235" s="60"/>
      <c r="DX235" s="61"/>
      <c r="DY235" s="60"/>
      <c r="DZ235" s="60"/>
      <c r="EA235" s="60"/>
      <c r="EB235" s="110"/>
      <c r="EC235" s="169">
        <f>SUM(ED235:ER235)</f>
        <v>0</v>
      </c>
      <c r="ED235" s="60"/>
      <c r="EE235" s="60"/>
      <c r="EF235" s="60"/>
      <c r="EG235" s="60"/>
      <c r="EH235" s="60"/>
      <c r="EI235" s="60"/>
      <c r="EJ235" s="60"/>
      <c r="EK235" s="60"/>
      <c r="EL235" s="60"/>
      <c r="EM235" s="60"/>
      <c r="EN235" s="61"/>
      <c r="EO235" s="60"/>
      <c r="EP235" s="60"/>
      <c r="EQ235" s="60"/>
      <c r="ER235" s="110"/>
      <c r="ES235" s="169">
        <f>SUM(ET235:FH235)</f>
        <v>0</v>
      </c>
      <c r="ET235" s="60"/>
      <c r="EU235" s="60"/>
      <c r="EV235" s="60"/>
      <c r="EW235" s="60"/>
      <c r="EX235" s="60"/>
      <c r="EY235" s="60"/>
      <c r="EZ235" s="60"/>
      <c r="FA235" s="60"/>
      <c r="FB235" s="60"/>
      <c r="FC235" s="60"/>
      <c r="FD235" s="61"/>
      <c r="FE235" s="60"/>
      <c r="FF235" s="60"/>
      <c r="FG235" s="60"/>
      <c r="FH235" s="110"/>
      <c r="FI235" s="169">
        <f>SUM(FJ235:FX235)</f>
        <v>0</v>
      </c>
      <c r="FJ235" s="60"/>
      <c r="FK235" s="60"/>
      <c r="FL235" s="60"/>
      <c r="FM235" s="60"/>
      <c r="FN235" s="60"/>
      <c r="FO235" s="60"/>
      <c r="FP235" s="60"/>
      <c r="FQ235" s="60"/>
      <c r="FR235" s="60"/>
      <c r="FS235" s="60"/>
      <c r="FT235" s="61"/>
      <c r="FU235" s="60"/>
      <c r="FV235" s="60"/>
      <c r="FW235" s="60"/>
      <c r="FX235" s="110"/>
      <c r="FY235" s="169">
        <f>SUM(FZ235:GN235)</f>
        <v>0</v>
      </c>
      <c r="FZ235" s="60"/>
      <c r="GA235" s="60"/>
      <c r="GB235" s="60"/>
      <c r="GC235" s="60"/>
      <c r="GD235" s="60"/>
      <c r="GE235" s="60"/>
      <c r="GF235" s="60"/>
      <c r="GG235" s="60"/>
      <c r="GH235" s="60"/>
      <c r="GI235" s="60"/>
      <c r="GJ235" s="61"/>
      <c r="GK235" s="60"/>
      <c r="GL235" s="60"/>
      <c r="GM235" s="60"/>
      <c r="GN235" s="110"/>
      <c r="GO235" s="169">
        <f>SUM(GP235:HN235)</f>
        <v>0</v>
      </c>
      <c r="GP235" s="60"/>
      <c r="GQ235" s="60"/>
      <c r="GR235" s="60"/>
      <c r="GS235" s="60"/>
      <c r="GT235" s="60"/>
      <c r="GU235" s="60"/>
      <c r="GV235" s="60"/>
      <c r="GW235" s="60"/>
      <c r="GX235" s="60"/>
      <c r="GY235" s="60"/>
      <c r="GZ235" s="61"/>
      <c r="HA235" s="60"/>
      <c r="HB235" s="60"/>
      <c r="HC235" s="60"/>
      <c r="HD235" s="60"/>
      <c r="HE235" s="60"/>
      <c r="HF235" s="60"/>
      <c r="HG235" s="60"/>
      <c r="HH235" s="60"/>
      <c r="HI235" s="60"/>
      <c r="HJ235" s="60"/>
      <c r="HK235" s="60"/>
      <c r="HL235" s="60"/>
      <c r="HM235" s="60"/>
      <c r="HN235" s="110"/>
      <c r="HO235" s="172"/>
      <c r="HP235" s="173"/>
      <c r="HQ235" s="169">
        <f>SUM(HR235:IF235)</f>
        <v>0</v>
      </c>
      <c r="HR235" s="60"/>
      <c r="HS235" s="60"/>
      <c r="HT235" s="60"/>
      <c r="HU235" s="60"/>
      <c r="HV235" s="60"/>
      <c r="HW235" s="60"/>
      <c r="HX235" s="60"/>
      <c r="HY235" s="60"/>
      <c r="HZ235" s="60"/>
      <c r="IA235" s="60"/>
      <c r="IB235" s="61"/>
      <c r="IC235" s="60"/>
      <c r="ID235" s="60"/>
      <c r="IE235" s="60"/>
      <c r="IF235" s="110"/>
      <c r="IG235" s="169">
        <f>SUM(IH235:IV235)</f>
        <v>0</v>
      </c>
      <c r="IH235" s="60"/>
      <c r="II235" s="60"/>
      <c r="IJ235" s="60"/>
      <c r="IK235" s="60"/>
      <c r="IL235" s="60"/>
      <c r="IM235" s="60"/>
      <c r="IN235" s="60"/>
      <c r="IO235" s="60"/>
      <c r="IP235" s="60"/>
      <c r="IQ235" s="60"/>
      <c r="IR235" s="61"/>
      <c r="IS235" s="60"/>
      <c r="IT235" s="60"/>
      <c r="IU235" s="60"/>
      <c r="IV235" s="110"/>
      <c r="IW235" s="169">
        <f>SUM(IX235:JL235)</f>
        <v>0</v>
      </c>
      <c r="IX235" s="60"/>
      <c r="IY235" s="60"/>
      <c r="IZ235" s="60"/>
      <c r="JA235" s="60"/>
      <c r="JB235" s="60"/>
      <c r="JC235" s="60"/>
      <c r="JD235" s="60"/>
      <c r="JE235" s="60"/>
      <c r="JF235" s="60"/>
      <c r="JG235" s="60"/>
      <c r="JH235" s="61"/>
      <c r="JI235" s="60"/>
      <c r="JJ235" s="60"/>
      <c r="JK235" s="60"/>
      <c r="JL235" s="110"/>
      <c r="JM235" s="169">
        <f>SUM(JN235:KB235)</f>
        <v>0</v>
      </c>
      <c r="JN235" s="60"/>
      <c r="JO235" s="60"/>
      <c r="JP235" s="60"/>
      <c r="JQ235" s="60"/>
      <c r="JR235" s="60"/>
      <c r="JS235" s="60"/>
      <c r="JT235" s="60"/>
      <c r="JU235" s="60"/>
      <c r="JV235" s="60"/>
      <c r="JW235" s="60"/>
      <c r="JX235" s="61"/>
      <c r="JY235" s="60"/>
      <c r="JZ235" s="60"/>
      <c r="KA235" s="60"/>
      <c r="KB235" s="110"/>
      <c r="KC235" s="169">
        <f>SUM(KD235:LB235)</f>
        <v>0</v>
      </c>
      <c r="KD235" s="60"/>
      <c r="KE235" s="60"/>
      <c r="KF235" s="60"/>
      <c r="KG235" s="60"/>
      <c r="KH235" s="60"/>
      <c r="KI235" s="60"/>
      <c r="KJ235" s="60"/>
      <c r="KK235" s="60"/>
      <c r="KL235" s="60"/>
      <c r="KM235" s="60"/>
      <c r="KN235" s="61"/>
      <c r="KO235" s="60"/>
      <c r="KP235" s="60"/>
      <c r="KQ235" s="60"/>
      <c r="KR235" s="60"/>
      <c r="KS235" s="60"/>
      <c r="KT235" s="60"/>
      <c r="KU235" s="60"/>
      <c r="KV235" s="60"/>
      <c r="KW235" s="60"/>
      <c r="KX235" s="60"/>
      <c r="KY235" s="60"/>
      <c r="KZ235" s="60"/>
      <c r="LA235" s="60"/>
      <c r="LB235" s="110"/>
      <c r="LC235" s="173"/>
      <c r="LD235" s="169">
        <f>SUM(LE235:LS235)</f>
        <v>0</v>
      </c>
      <c r="LE235" s="60"/>
      <c r="LF235" s="60"/>
      <c r="LG235" s="60"/>
      <c r="LH235" s="60"/>
      <c r="LI235" s="60"/>
      <c r="LJ235" s="60"/>
      <c r="LK235" s="60"/>
      <c r="LL235" s="60"/>
      <c r="LM235" s="60"/>
      <c r="LN235" s="60"/>
      <c r="LO235" s="61"/>
      <c r="LP235" s="60"/>
      <c r="LQ235" s="60"/>
      <c r="LR235" s="60"/>
      <c r="LS235" s="110"/>
      <c r="LT235" s="169">
        <f>SUM(LU235:MI235)</f>
        <v>0</v>
      </c>
      <c r="LU235" s="60"/>
      <c r="LV235" s="60"/>
      <c r="LW235" s="60"/>
      <c r="LX235" s="60"/>
      <c r="LY235" s="60"/>
      <c r="LZ235" s="60"/>
      <c r="MA235" s="60"/>
      <c r="MB235" s="60"/>
      <c r="MC235" s="60"/>
      <c r="MD235" s="60"/>
      <c r="ME235" s="61"/>
      <c r="MF235" s="60"/>
      <c r="MG235" s="60"/>
      <c r="MH235" s="60"/>
      <c r="MI235" s="110"/>
      <c r="MJ235" s="169">
        <f>SUM(MK235:MY235)</f>
        <v>0</v>
      </c>
      <c r="MK235" s="60"/>
      <c r="ML235" s="60"/>
      <c r="MM235" s="60"/>
      <c r="MN235" s="60"/>
      <c r="MO235" s="60"/>
      <c r="MP235" s="60"/>
      <c r="MQ235" s="60"/>
      <c r="MR235" s="60"/>
      <c r="MS235" s="60"/>
      <c r="MT235" s="60"/>
      <c r="MU235" s="61"/>
      <c r="MV235" s="60"/>
      <c r="MW235" s="60"/>
      <c r="MX235" s="60"/>
      <c r="MY235" s="110"/>
      <c r="MZ235" s="169">
        <f>SUM(NA235:NO235)</f>
        <v>0</v>
      </c>
      <c r="NA235" s="60"/>
      <c r="NB235" s="60"/>
      <c r="NC235" s="60"/>
      <c r="ND235" s="60"/>
      <c r="NE235" s="60"/>
      <c r="NF235" s="60"/>
      <c r="NG235" s="60"/>
      <c r="NH235" s="60"/>
      <c r="NI235" s="60"/>
      <c r="NJ235" s="60"/>
      <c r="NK235" s="61"/>
      <c r="NL235" s="60"/>
      <c r="NM235" s="60"/>
      <c r="NN235" s="60"/>
      <c r="NO235" s="110"/>
      <c r="NP235" s="169">
        <f>SUM(NQ235:OE235)</f>
        <v>0</v>
      </c>
      <c r="NQ235" s="60"/>
      <c r="NR235" s="60"/>
      <c r="NS235" s="60"/>
      <c r="NT235" s="60"/>
      <c r="NU235" s="60"/>
      <c r="NV235" s="60"/>
      <c r="NW235" s="60"/>
      <c r="NX235" s="60"/>
      <c r="NY235" s="60"/>
      <c r="NZ235" s="60"/>
      <c r="OA235" s="61"/>
      <c r="OB235" s="60"/>
      <c r="OC235" s="60"/>
      <c r="OD235" s="60"/>
      <c r="OE235" s="110"/>
      <c r="OF235" s="169">
        <f>SUM(OG235:OU235)</f>
        <v>0</v>
      </c>
      <c r="OG235" s="60"/>
      <c r="OH235" s="60"/>
      <c r="OI235" s="60"/>
      <c r="OJ235" s="60"/>
      <c r="OK235" s="60"/>
      <c r="OL235" s="60"/>
      <c r="OM235" s="60"/>
      <c r="ON235" s="60"/>
      <c r="OO235" s="60"/>
      <c r="OP235" s="60"/>
      <c r="OQ235" s="61"/>
      <c r="OR235" s="60"/>
      <c r="OS235" s="60"/>
      <c r="OT235" s="60"/>
      <c r="OU235" s="110"/>
      <c r="OV235" s="169">
        <f>SUM(OW235:PK235)</f>
        <v>0</v>
      </c>
      <c r="OW235" s="60"/>
      <c r="OX235" s="60"/>
      <c r="OY235" s="60"/>
      <c r="OZ235" s="60"/>
      <c r="PA235" s="60"/>
      <c r="PB235" s="60"/>
      <c r="PC235" s="60"/>
      <c r="PD235" s="60"/>
      <c r="PE235" s="60"/>
      <c r="PF235" s="60"/>
      <c r="PG235" s="61"/>
      <c r="PH235" s="60"/>
      <c r="PI235" s="60"/>
      <c r="PJ235" s="60"/>
      <c r="PK235" s="110"/>
      <c r="PL235" s="169">
        <f>SUM(PM235:QA235)</f>
        <v>0</v>
      </c>
      <c r="PM235" s="60"/>
      <c r="PN235" s="60"/>
      <c r="PO235" s="60"/>
      <c r="PP235" s="60"/>
      <c r="PQ235" s="60"/>
      <c r="PR235" s="60"/>
      <c r="PS235" s="60"/>
      <c r="PT235" s="60"/>
      <c r="PU235" s="60"/>
      <c r="PV235" s="60"/>
      <c r="PW235" s="61"/>
      <c r="PX235" s="60"/>
      <c r="PY235" s="60"/>
      <c r="PZ235" s="60"/>
      <c r="QA235" s="110"/>
      <c r="QB235" s="169">
        <f>SUM(QC235:QQ235)</f>
        <v>0</v>
      </c>
      <c r="QC235" s="60"/>
      <c r="QD235" s="60"/>
      <c r="QE235" s="60"/>
      <c r="QF235" s="60"/>
      <c r="QG235" s="60"/>
      <c r="QH235" s="60"/>
      <c r="QI235" s="60"/>
      <c r="QJ235" s="60"/>
      <c r="QK235" s="60"/>
      <c r="QL235" s="60"/>
      <c r="QM235" s="61"/>
      <c r="QN235" s="60"/>
      <c r="QO235" s="60"/>
      <c r="QP235" s="60"/>
      <c r="QQ235" s="110"/>
      <c r="QR235" s="169">
        <f>SUM(QS235:RQ235)</f>
        <v>0</v>
      </c>
      <c r="QS235" s="60"/>
      <c r="QT235" s="60"/>
      <c r="QU235" s="60"/>
      <c r="QV235" s="60"/>
      <c r="QW235" s="60"/>
      <c r="QX235" s="60"/>
      <c r="QY235" s="60"/>
      <c r="QZ235" s="60"/>
      <c r="RA235" s="60"/>
      <c r="RB235" s="60"/>
      <c r="RC235" s="61"/>
      <c r="RD235" s="60"/>
      <c r="RE235" s="60"/>
      <c r="RF235" s="60"/>
      <c r="RG235" s="60"/>
      <c r="RH235" s="60"/>
      <c r="RI235" s="60"/>
      <c r="RJ235" s="60"/>
      <c r="RK235" s="60"/>
      <c r="RL235" s="60"/>
      <c r="RM235" s="60"/>
      <c r="RN235" s="60"/>
      <c r="RO235" s="60"/>
      <c r="RP235" s="60"/>
      <c r="RQ235" s="110"/>
      <c r="RR235" s="173"/>
      <c r="RS235" s="169">
        <f>SUM(RT235:SH235)</f>
        <v>0</v>
      </c>
      <c r="RT235" s="60"/>
      <c r="RU235" s="60"/>
      <c r="RV235" s="60"/>
      <c r="RW235" s="60"/>
      <c r="RX235" s="60"/>
      <c r="RY235" s="60"/>
      <c r="RZ235" s="60"/>
      <c r="SA235" s="60"/>
      <c r="SB235" s="60"/>
      <c r="SC235" s="60"/>
      <c r="SD235" s="61"/>
      <c r="SE235" s="60"/>
      <c r="SF235" s="60"/>
      <c r="SG235" s="60"/>
      <c r="SH235" s="110"/>
      <c r="SI235" s="169">
        <f>SUM(SJ235:SX235)</f>
        <v>0</v>
      </c>
      <c r="SJ235" s="60"/>
      <c r="SK235" s="60"/>
      <c r="SL235" s="60"/>
      <c r="SM235" s="60"/>
      <c r="SN235" s="60"/>
      <c r="SO235" s="60"/>
      <c r="SP235" s="60"/>
      <c r="SQ235" s="60"/>
      <c r="SR235" s="60"/>
      <c r="SS235" s="60"/>
      <c r="ST235" s="61"/>
      <c r="SU235" s="60"/>
      <c r="SV235" s="60"/>
      <c r="SW235" s="60"/>
      <c r="SX235" s="110"/>
      <c r="SY235" s="169">
        <f>SUM(SZ235:TN235)</f>
        <v>0</v>
      </c>
      <c r="SZ235" s="60"/>
      <c r="TA235" s="60"/>
      <c r="TB235" s="60"/>
      <c r="TC235" s="60"/>
      <c r="TD235" s="60"/>
      <c r="TE235" s="60"/>
      <c r="TF235" s="60"/>
      <c r="TG235" s="60"/>
      <c r="TH235" s="60"/>
      <c r="TI235" s="60"/>
      <c r="TJ235" s="61"/>
      <c r="TK235" s="60"/>
      <c r="TL235" s="60"/>
      <c r="TM235" s="60"/>
      <c r="TN235" s="110"/>
      <c r="TO235" s="169">
        <f>SUM(TP235:UD235)</f>
        <v>0</v>
      </c>
      <c r="TP235" s="60"/>
      <c r="TQ235" s="60"/>
      <c r="TR235" s="60"/>
      <c r="TS235" s="60"/>
      <c r="TT235" s="60"/>
      <c r="TU235" s="60"/>
      <c r="TV235" s="60"/>
      <c r="TW235" s="60"/>
      <c r="TX235" s="60"/>
      <c r="TY235" s="60"/>
      <c r="TZ235" s="61"/>
      <c r="UA235" s="60"/>
      <c r="UB235" s="60"/>
      <c r="UC235" s="60"/>
      <c r="UD235" s="110"/>
      <c r="UE235" s="169">
        <f>SUM(UF235:VD235)</f>
        <v>0</v>
      </c>
      <c r="UF235" s="60"/>
      <c r="UG235" s="60"/>
      <c r="UH235" s="60"/>
      <c r="UI235" s="60"/>
      <c r="UJ235" s="60"/>
      <c r="UK235" s="60"/>
      <c r="UL235" s="60"/>
      <c r="UM235" s="60"/>
      <c r="UN235" s="60"/>
      <c r="UO235" s="60"/>
      <c r="UP235" s="61"/>
      <c r="UQ235" s="60"/>
      <c r="UR235" s="60"/>
      <c r="US235" s="60"/>
      <c r="UT235" s="60"/>
      <c r="UU235" s="60"/>
      <c r="UV235" s="60"/>
      <c r="UW235" s="60"/>
      <c r="UX235" s="60"/>
      <c r="UY235" s="60"/>
      <c r="UZ235" s="60"/>
      <c r="VA235" s="60"/>
      <c r="VB235" s="60"/>
      <c r="VC235" s="60"/>
      <c r="VD235" s="110"/>
      <c r="VE235" s="10" t="str">
        <f t="shared" si="1698"/>
        <v>-</v>
      </c>
    </row>
    <row r="236" spans="1:577" ht="20.149999999999999" customHeight="1">
      <c r="A236" s="19"/>
      <c r="B236" s="19">
        <v>6205</v>
      </c>
      <c r="C236" s="19"/>
      <c r="D236" s="20" t="s">
        <v>221</v>
      </c>
      <c r="E236" s="202">
        <f t="shared" ref="E236:BP236" si="1963">E237</f>
        <v>0</v>
      </c>
      <c r="F236" s="203">
        <f t="shared" si="1963"/>
        <v>0</v>
      </c>
      <c r="G236" s="203">
        <f t="shared" si="1963"/>
        <v>0</v>
      </c>
      <c r="H236" s="204">
        <f t="shared" si="1963"/>
        <v>0</v>
      </c>
      <c r="I236" s="232">
        <f t="shared" si="1963"/>
        <v>0</v>
      </c>
      <c r="J236" s="203">
        <f t="shared" si="1963"/>
        <v>0</v>
      </c>
      <c r="K236" s="67">
        <f t="shared" si="1963"/>
        <v>0</v>
      </c>
      <c r="L236" s="66">
        <f t="shared" si="1963"/>
        <v>0</v>
      </c>
      <c r="M236" s="66">
        <f t="shared" si="1963"/>
        <v>0</v>
      </c>
      <c r="N236" s="66">
        <f t="shared" si="1963"/>
        <v>0</v>
      </c>
      <c r="O236" s="66">
        <f t="shared" si="1963"/>
        <v>0</v>
      </c>
      <c r="P236" s="66">
        <f t="shared" si="1963"/>
        <v>0</v>
      </c>
      <c r="Q236" s="66">
        <f t="shared" si="1963"/>
        <v>0</v>
      </c>
      <c r="R236" s="66">
        <f t="shared" si="1963"/>
        <v>0</v>
      </c>
      <c r="S236" s="66">
        <f t="shared" si="1963"/>
        <v>0</v>
      </c>
      <c r="T236" s="66">
        <f t="shared" si="1963"/>
        <v>0</v>
      </c>
      <c r="U236" s="67">
        <f t="shared" si="1963"/>
        <v>0</v>
      </c>
      <c r="V236" s="66">
        <f t="shared" si="1963"/>
        <v>0</v>
      </c>
      <c r="W236" s="66">
        <f t="shared" si="1963"/>
        <v>0</v>
      </c>
      <c r="X236" s="66">
        <f t="shared" si="1963"/>
        <v>0</v>
      </c>
      <c r="Y236" s="113">
        <f t="shared" si="1963"/>
        <v>0</v>
      </c>
      <c r="Z236" s="67">
        <f t="shared" si="1963"/>
        <v>0</v>
      </c>
      <c r="AA236" s="66">
        <f t="shared" si="1963"/>
        <v>0</v>
      </c>
      <c r="AB236" s="66">
        <f t="shared" si="1963"/>
        <v>0</v>
      </c>
      <c r="AC236" s="66">
        <f t="shared" si="1963"/>
        <v>0</v>
      </c>
      <c r="AD236" s="66">
        <f t="shared" si="1963"/>
        <v>0</v>
      </c>
      <c r="AE236" s="66">
        <f t="shared" si="1963"/>
        <v>0</v>
      </c>
      <c r="AF236" s="66">
        <f t="shared" si="1963"/>
        <v>0</v>
      </c>
      <c r="AG236" s="66">
        <f t="shared" si="1963"/>
        <v>0</v>
      </c>
      <c r="AH236" s="66">
        <f t="shared" si="1963"/>
        <v>0</v>
      </c>
      <c r="AI236" s="66">
        <f t="shared" si="1963"/>
        <v>0</v>
      </c>
      <c r="AJ236" s="66">
        <f t="shared" si="1963"/>
        <v>0</v>
      </c>
      <c r="AK236" s="67">
        <f t="shared" si="1963"/>
        <v>0</v>
      </c>
      <c r="AL236" s="66">
        <f t="shared" si="1963"/>
        <v>0</v>
      </c>
      <c r="AM236" s="66">
        <f t="shared" si="1963"/>
        <v>0</v>
      </c>
      <c r="AN236" s="66">
        <f t="shared" si="1963"/>
        <v>0</v>
      </c>
      <c r="AO236" s="113">
        <f t="shared" si="1963"/>
        <v>0</v>
      </c>
      <c r="AP236" s="67">
        <f t="shared" si="1963"/>
        <v>0</v>
      </c>
      <c r="AQ236" s="66">
        <f t="shared" si="1963"/>
        <v>0</v>
      </c>
      <c r="AR236" s="66">
        <f t="shared" si="1963"/>
        <v>0</v>
      </c>
      <c r="AS236" s="66">
        <f t="shared" si="1963"/>
        <v>0</v>
      </c>
      <c r="AT236" s="66">
        <f t="shared" si="1963"/>
        <v>0</v>
      </c>
      <c r="AU236" s="66">
        <f t="shared" si="1963"/>
        <v>0</v>
      </c>
      <c r="AV236" s="66">
        <f t="shared" si="1963"/>
        <v>0</v>
      </c>
      <c r="AW236" s="66">
        <f t="shared" si="1963"/>
        <v>0</v>
      </c>
      <c r="AX236" s="66">
        <f t="shared" si="1963"/>
        <v>0</v>
      </c>
      <c r="AY236" s="66">
        <f t="shared" si="1963"/>
        <v>0</v>
      </c>
      <c r="AZ236" s="66">
        <f t="shared" si="1963"/>
        <v>0</v>
      </c>
      <c r="BA236" s="67">
        <f t="shared" si="1963"/>
        <v>0</v>
      </c>
      <c r="BB236" s="66">
        <f t="shared" si="1963"/>
        <v>0</v>
      </c>
      <c r="BC236" s="66">
        <f t="shared" si="1963"/>
        <v>0</v>
      </c>
      <c r="BD236" s="66">
        <f t="shared" si="1963"/>
        <v>0</v>
      </c>
      <c r="BE236" s="113">
        <f t="shared" si="1963"/>
        <v>0</v>
      </c>
      <c r="BF236" s="67">
        <f t="shared" si="1963"/>
        <v>0</v>
      </c>
      <c r="BG236" s="66">
        <f t="shared" si="1963"/>
        <v>0</v>
      </c>
      <c r="BH236" s="66">
        <f t="shared" si="1963"/>
        <v>0</v>
      </c>
      <c r="BI236" s="66">
        <f t="shared" si="1963"/>
        <v>0</v>
      </c>
      <c r="BJ236" s="66">
        <f t="shared" si="1963"/>
        <v>0</v>
      </c>
      <c r="BK236" s="66">
        <f t="shared" si="1963"/>
        <v>0</v>
      </c>
      <c r="BL236" s="66">
        <f t="shared" si="1963"/>
        <v>0</v>
      </c>
      <c r="BM236" s="66">
        <f t="shared" si="1963"/>
        <v>0</v>
      </c>
      <c r="BN236" s="66">
        <f t="shared" si="1963"/>
        <v>0</v>
      </c>
      <c r="BO236" s="66">
        <f t="shared" si="1963"/>
        <v>0</v>
      </c>
      <c r="BP236" s="66">
        <f t="shared" si="1963"/>
        <v>0</v>
      </c>
      <c r="BQ236" s="67">
        <f t="shared" ref="BQ236:EN236" si="1964">BQ237</f>
        <v>0</v>
      </c>
      <c r="BR236" s="66">
        <f t="shared" si="1964"/>
        <v>0</v>
      </c>
      <c r="BS236" s="66">
        <f t="shared" si="1964"/>
        <v>0</v>
      </c>
      <c r="BT236" s="66">
        <f t="shared" si="1964"/>
        <v>0</v>
      </c>
      <c r="BU236" s="113">
        <f t="shared" si="1964"/>
        <v>0</v>
      </c>
      <c r="BV236" s="67">
        <f t="shared" si="1964"/>
        <v>0</v>
      </c>
      <c r="BW236" s="66">
        <f t="shared" si="1964"/>
        <v>0</v>
      </c>
      <c r="BX236" s="66">
        <f t="shared" si="1964"/>
        <v>0</v>
      </c>
      <c r="BY236" s="66">
        <f t="shared" si="1964"/>
        <v>0</v>
      </c>
      <c r="BZ236" s="66">
        <f t="shared" si="1964"/>
        <v>0</v>
      </c>
      <c r="CA236" s="66">
        <f t="shared" si="1964"/>
        <v>0</v>
      </c>
      <c r="CB236" s="66">
        <f t="shared" si="1964"/>
        <v>0</v>
      </c>
      <c r="CC236" s="66">
        <f t="shared" si="1964"/>
        <v>0</v>
      </c>
      <c r="CD236" s="66">
        <f t="shared" si="1964"/>
        <v>0</v>
      </c>
      <c r="CE236" s="66">
        <f t="shared" si="1964"/>
        <v>0</v>
      </c>
      <c r="CF236" s="66">
        <f t="shared" si="1964"/>
        <v>0</v>
      </c>
      <c r="CG236" s="67">
        <f t="shared" si="1964"/>
        <v>0</v>
      </c>
      <c r="CH236" s="66">
        <f t="shared" si="1964"/>
        <v>0</v>
      </c>
      <c r="CI236" s="66">
        <f t="shared" si="1964"/>
        <v>0</v>
      </c>
      <c r="CJ236" s="66">
        <f t="shared" si="1964"/>
        <v>0</v>
      </c>
      <c r="CK236" s="66">
        <f t="shared" si="1964"/>
        <v>0</v>
      </c>
      <c r="CL236" s="66">
        <f t="shared" si="1964"/>
        <v>0</v>
      </c>
      <c r="CM236" s="66">
        <f t="shared" si="1964"/>
        <v>0</v>
      </c>
      <c r="CN236" s="66">
        <f t="shared" si="1964"/>
        <v>0</v>
      </c>
      <c r="CO236" s="66">
        <f t="shared" si="1964"/>
        <v>0</v>
      </c>
      <c r="CP236" s="66">
        <f t="shared" si="1964"/>
        <v>0</v>
      </c>
      <c r="CQ236" s="66">
        <f t="shared" si="1964"/>
        <v>0</v>
      </c>
      <c r="CR236" s="66">
        <f t="shared" si="1964"/>
        <v>0</v>
      </c>
      <c r="CS236" s="66">
        <f t="shared" si="1964"/>
        <v>0</v>
      </c>
      <c r="CT236" s="66">
        <f t="shared" si="1964"/>
        <v>0</v>
      </c>
      <c r="CU236" s="113">
        <f t="shared" si="1964"/>
        <v>0</v>
      </c>
      <c r="CV236" s="155">
        <f t="shared" si="1964"/>
        <v>0</v>
      </c>
      <c r="CW236" s="67">
        <f t="shared" si="1964"/>
        <v>0</v>
      </c>
      <c r="CX236" s="66">
        <f t="shared" si="1964"/>
        <v>0</v>
      </c>
      <c r="CY236" s="66">
        <f t="shared" si="1964"/>
        <v>0</v>
      </c>
      <c r="CZ236" s="66">
        <f t="shared" si="1964"/>
        <v>0</v>
      </c>
      <c r="DA236" s="66">
        <f t="shared" si="1964"/>
        <v>0</v>
      </c>
      <c r="DB236" s="66">
        <f t="shared" si="1964"/>
        <v>0</v>
      </c>
      <c r="DC236" s="66">
        <f t="shared" si="1964"/>
        <v>0</v>
      </c>
      <c r="DD236" s="66">
        <f t="shared" si="1964"/>
        <v>0</v>
      </c>
      <c r="DE236" s="66">
        <f t="shared" si="1964"/>
        <v>0</v>
      </c>
      <c r="DF236" s="66">
        <f t="shared" si="1964"/>
        <v>0</v>
      </c>
      <c r="DG236" s="66">
        <f t="shared" si="1964"/>
        <v>0</v>
      </c>
      <c r="DH236" s="67">
        <f t="shared" si="1964"/>
        <v>0</v>
      </c>
      <c r="DI236" s="66">
        <f t="shared" si="1964"/>
        <v>0</v>
      </c>
      <c r="DJ236" s="66">
        <f t="shared" si="1964"/>
        <v>0</v>
      </c>
      <c r="DK236" s="66">
        <f t="shared" si="1964"/>
        <v>0</v>
      </c>
      <c r="DL236" s="113">
        <f t="shared" si="1964"/>
        <v>0</v>
      </c>
      <c r="DM236" s="67">
        <f t="shared" si="1964"/>
        <v>0</v>
      </c>
      <c r="DN236" s="66">
        <f t="shared" si="1964"/>
        <v>0</v>
      </c>
      <c r="DO236" s="66">
        <f t="shared" si="1964"/>
        <v>0</v>
      </c>
      <c r="DP236" s="66">
        <f t="shared" si="1964"/>
        <v>0</v>
      </c>
      <c r="DQ236" s="66">
        <f t="shared" si="1964"/>
        <v>0</v>
      </c>
      <c r="DR236" s="66">
        <f t="shared" si="1964"/>
        <v>0</v>
      </c>
      <c r="DS236" s="66">
        <f t="shared" si="1964"/>
        <v>0</v>
      </c>
      <c r="DT236" s="66">
        <f t="shared" si="1964"/>
        <v>0</v>
      </c>
      <c r="DU236" s="66">
        <f t="shared" si="1964"/>
        <v>0</v>
      </c>
      <c r="DV236" s="66">
        <f t="shared" si="1964"/>
        <v>0</v>
      </c>
      <c r="DW236" s="66">
        <f t="shared" si="1964"/>
        <v>0</v>
      </c>
      <c r="DX236" s="67">
        <f t="shared" si="1964"/>
        <v>0</v>
      </c>
      <c r="DY236" s="66">
        <f t="shared" si="1964"/>
        <v>0</v>
      </c>
      <c r="DZ236" s="66">
        <f t="shared" si="1964"/>
        <v>0</v>
      </c>
      <c r="EA236" s="66">
        <f t="shared" si="1964"/>
        <v>0</v>
      </c>
      <c r="EB236" s="113">
        <f t="shared" si="1964"/>
        <v>0</v>
      </c>
      <c r="EC236" s="67">
        <f t="shared" si="1964"/>
        <v>0</v>
      </c>
      <c r="ED236" s="66">
        <f t="shared" si="1964"/>
        <v>0</v>
      </c>
      <c r="EE236" s="66">
        <f t="shared" si="1964"/>
        <v>0</v>
      </c>
      <c r="EF236" s="66">
        <f t="shared" si="1964"/>
        <v>0</v>
      </c>
      <c r="EG236" s="66">
        <f t="shared" si="1964"/>
        <v>0</v>
      </c>
      <c r="EH236" s="66">
        <f t="shared" si="1964"/>
        <v>0</v>
      </c>
      <c r="EI236" s="66">
        <f t="shared" si="1964"/>
        <v>0</v>
      </c>
      <c r="EJ236" s="66">
        <f t="shared" si="1964"/>
        <v>0</v>
      </c>
      <c r="EK236" s="66">
        <f t="shared" si="1964"/>
        <v>0</v>
      </c>
      <c r="EL236" s="66">
        <f t="shared" si="1964"/>
        <v>0</v>
      </c>
      <c r="EM236" s="66">
        <f t="shared" si="1964"/>
        <v>0</v>
      </c>
      <c r="EN236" s="67">
        <f t="shared" si="1964"/>
        <v>0</v>
      </c>
      <c r="EO236" s="66">
        <f t="shared" ref="EO236:GZ236" si="1965">EO237</f>
        <v>0</v>
      </c>
      <c r="EP236" s="66">
        <f t="shared" si="1965"/>
        <v>0</v>
      </c>
      <c r="EQ236" s="66">
        <f t="shared" si="1965"/>
        <v>0</v>
      </c>
      <c r="ER236" s="113">
        <f t="shared" si="1965"/>
        <v>0</v>
      </c>
      <c r="ES236" s="67">
        <f t="shared" si="1965"/>
        <v>0</v>
      </c>
      <c r="ET236" s="66">
        <f t="shared" si="1965"/>
        <v>0</v>
      </c>
      <c r="EU236" s="66">
        <f t="shared" si="1965"/>
        <v>0</v>
      </c>
      <c r="EV236" s="66">
        <f t="shared" si="1965"/>
        <v>0</v>
      </c>
      <c r="EW236" s="66">
        <f t="shared" si="1965"/>
        <v>0</v>
      </c>
      <c r="EX236" s="66">
        <f t="shared" si="1965"/>
        <v>0</v>
      </c>
      <c r="EY236" s="66">
        <f t="shared" si="1965"/>
        <v>0</v>
      </c>
      <c r="EZ236" s="66">
        <f t="shared" si="1965"/>
        <v>0</v>
      </c>
      <c r="FA236" s="66">
        <f t="shared" si="1965"/>
        <v>0</v>
      </c>
      <c r="FB236" s="66">
        <f t="shared" si="1965"/>
        <v>0</v>
      </c>
      <c r="FC236" s="66">
        <f t="shared" si="1965"/>
        <v>0</v>
      </c>
      <c r="FD236" s="67">
        <f t="shared" si="1965"/>
        <v>0</v>
      </c>
      <c r="FE236" s="66">
        <f t="shared" si="1965"/>
        <v>0</v>
      </c>
      <c r="FF236" s="66">
        <f t="shared" si="1965"/>
        <v>0</v>
      </c>
      <c r="FG236" s="66">
        <f t="shared" si="1965"/>
        <v>0</v>
      </c>
      <c r="FH236" s="113">
        <f t="shared" si="1965"/>
        <v>0</v>
      </c>
      <c r="FI236" s="67">
        <f t="shared" si="1965"/>
        <v>0</v>
      </c>
      <c r="FJ236" s="66">
        <f t="shared" si="1965"/>
        <v>0</v>
      </c>
      <c r="FK236" s="66">
        <f t="shared" si="1965"/>
        <v>0</v>
      </c>
      <c r="FL236" s="66">
        <f t="shared" si="1965"/>
        <v>0</v>
      </c>
      <c r="FM236" s="66">
        <f t="shared" si="1965"/>
        <v>0</v>
      </c>
      <c r="FN236" s="66">
        <f t="shared" si="1965"/>
        <v>0</v>
      </c>
      <c r="FO236" s="66">
        <f t="shared" si="1965"/>
        <v>0</v>
      </c>
      <c r="FP236" s="66">
        <f t="shared" si="1965"/>
        <v>0</v>
      </c>
      <c r="FQ236" s="66">
        <f t="shared" si="1965"/>
        <v>0</v>
      </c>
      <c r="FR236" s="66">
        <f t="shared" si="1965"/>
        <v>0</v>
      </c>
      <c r="FS236" s="66">
        <f t="shared" si="1965"/>
        <v>0</v>
      </c>
      <c r="FT236" s="67">
        <f t="shared" si="1965"/>
        <v>0</v>
      </c>
      <c r="FU236" s="66">
        <f t="shared" si="1965"/>
        <v>0</v>
      </c>
      <c r="FV236" s="66">
        <f t="shared" si="1965"/>
        <v>0</v>
      </c>
      <c r="FW236" s="66">
        <f t="shared" si="1965"/>
        <v>0</v>
      </c>
      <c r="FX236" s="113">
        <f t="shared" si="1965"/>
        <v>0</v>
      </c>
      <c r="FY236" s="67">
        <f t="shared" si="1965"/>
        <v>0</v>
      </c>
      <c r="FZ236" s="66">
        <f t="shared" si="1965"/>
        <v>0</v>
      </c>
      <c r="GA236" s="66">
        <f t="shared" si="1965"/>
        <v>0</v>
      </c>
      <c r="GB236" s="66">
        <f t="shared" si="1965"/>
        <v>0</v>
      </c>
      <c r="GC236" s="66">
        <f t="shared" si="1965"/>
        <v>0</v>
      </c>
      <c r="GD236" s="66">
        <f t="shared" si="1965"/>
        <v>0</v>
      </c>
      <c r="GE236" s="66">
        <f t="shared" si="1965"/>
        <v>0</v>
      </c>
      <c r="GF236" s="66">
        <f t="shared" si="1965"/>
        <v>0</v>
      </c>
      <c r="GG236" s="66">
        <f t="shared" si="1965"/>
        <v>0</v>
      </c>
      <c r="GH236" s="66">
        <f t="shared" si="1965"/>
        <v>0</v>
      </c>
      <c r="GI236" s="66">
        <f t="shared" si="1965"/>
        <v>0</v>
      </c>
      <c r="GJ236" s="67">
        <f t="shared" si="1965"/>
        <v>0</v>
      </c>
      <c r="GK236" s="66">
        <f t="shared" si="1965"/>
        <v>0</v>
      </c>
      <c r="GL236" s="66">
        <f t="shared" si="1965"/>
        <v>0</v>
      </c>
      <c r="GM236" s="66">
        <f t="shared" si="1965"/>
        <v>0</v>
      </c>
      <c r="GN236" s="113">
        <f t="shared" si="1965"/>
        <v>0</v>
      </c>
      <c r="GO236" s="67">
        <f t="shared" si="1965"/>
        <v>0</v>
      </c>
      <c r="GP236" s="66">
        <f t="shared" si="1965"/>
        <v>0</v>
      </c>
      <c r="GQ236" s="66">
        <f t="shared" si="1965"/>
        <v>0</v>
      </c>
      <c r="GR236" s="66">
        <f t="shared" si="1965"/>
        <v>0</v>
      </c>
      <c r="GS236" s="66">
        <f t="shared" si="1965"/>
        <v>0</v>
      </c>
      <c r="GT236" s="66">
        <f t="shared" si="1965"/>
        <v>0</v>
      </c>
      <c r="GU236" s="66">
        <f t="shared" si="1965"/>
        <v>0</v>
      </c>
      <c r="GV236" s="66">
        <f t="shared" si="1965"/>
        <v>0</v>
      </c>
      <c r="GW236" s="66">
        <f t="shared" si="1965"/>
        <v>0</v>
      </c>
      <c r="GX236" s="66">
        <f t="shared" si="1965"/>
        <v>0</v>
      </c>
      <c r="GY236" s="66">
        <f t="shared" si="1965"/>
        <v>0</v>
      </c>
      <c r="GZ236" s="67">
        <f t="shared" si="1965"/>
        <v>0</v>
      </c>
      <c r="HA236" s="66">
        <f t="shared" ref="HA236:JY236" si="1966">HA237</f>
        <v>0</v>
      </c>
      <c r="HB236" s="66">
        <f t="shared" si="1966"/>
        <v>0</v>
      </c>
      <c r="HC236" s="66">
        <f t="shared" si="1966"/>
        <v>0</v>
      </c>
      <c r="HD236" s="66">
        <f t="shared" si="1966"/>
        <v>0</v>
      </c>
      <c r="HE236" s="66">
        <f t="shared" si="1966"/>
        <v>0</v>
      </c>
      <c r="HF236" s="66">
        <f t="shared" si="1966"/>
        <v>0</v>
      </c>
      <c r="HG236" s="66">
        <f t="shared" si="1966"/>
        <v>0</v>
      </c>
      <c r="HH236" s="66">
        <f t="shared" si="1966"/>
        <v>0</v>
      </c>
      <c r="HI236" s="66">
        <f t="shared" si="1966"/>
        <v>0</v>
      </c>
      <c r="HJ236" s="66">
        <f t="shared" si="1966"/>
        <v>0</v>
      </c>
      <c r="HK236" s="66">
        <f t="shared" si="1966"/>
        <v>0</v>
      </c>
      <c r="HL236" s="66">
        <f t="shared" si="1966"/>
        <v>0</v>
      </c>
      <c r="HM236" s="66">
        <f t="shared" si="1966"/>
        <v>0</v>
      </c>
      <c r="HN236" s="113">
        <f t="shared" si="1966"/>
        <v>0</v>
      </c>
      <c r="HO236" s="139">
        <f t="shared" si="1966"/>
        <v>0</v>
      </c>
      <c r="HP236" s="155">
        <f t="shared" si="1966"/>
        <v>0</v>
      </c>
      <c r="HQ236" s="67">
        <f t="shared" si="1966"/>
        <v>0</v>
      </c>
      <c r="HR236" s="66">
        <f t="shared" si="1966"/>
        <v>0</v>
      </c>
      <c r="HS236" s="66">
        <f t="shared" si="1966"/>
        <v>0</v>
      </c>
      <c r="HT236" s="66">
        <f t="shared" si="1966"/>
        <v>0</v>
      </c>
      <c r="HU236" s="66">
        <f t="shared" si="1966"/>
        <v>0</v>
      </c>
      <c r="HV236" s="66">
        <f t="shared" si="1966"/>
        <v>0</v>
      </c>
      <c r="HW236" s="66">
        <f t="shared" si="1966"/>
        <v>0</v>
      </c>
      <c r="HX236" s="66">
        <f t="shared" si="1966"/>
        <v>0</v>
      </c>
      <c r="HY236" s="66">
        <f t="shared" si="1966"/>
        <v>0</v>
      </c>
      <c r="HZ236" s="66">
        <f t="shared" si="1966"/>
        <v>0</v>
      </c>
      <c r="IA236" s="66">
        <f t="shared" si="1966"/>
        <v>0</v>
      </c>
      <c r="IB236" s="67">
        <f t="shared" si="1966"/>
        <v>0</v>
      </c>
      <c r="IC236" s="66">
        <f t="shared" si="1966"/>
        <v>0</v>
      </c>
      <c r="ID236" s="66">
        <f t="shared" si="1966"/>
        <v>0</v>
      </c>
      <c r="IE236" s="66">
        <f t="shared" si="1966"/>
        <v>0</v>
      </c>
      <c r="IF236" s="113">
        <f t="shared" si="1966"/>
        <v>0</v>
      </c>
      <c r="IG236" s="67">
        <f t="shared" si="1966"/>
        <v>0</v>
      </c>
      <c r="IH236" s="66">
        <f t="shared" si="1966"/>
        <v>0</v>
      </c>
      <c r="II236" s="66">
        <f t="shared" si="1966"/>
        <v>0</v>
      </c>
      <c r="IJ236" s="66">
        <f t="shared" si="1966"/>
        <v>0</v>
      </c>
      <c r="IK236" s="66">
        <f t="shared" si="1966"/>
        <v>0</v>
      </c>
      <c r="IL236" s="66">
        <f t="shared" si="1966"/>
        <v>0</v>
      </c>
      <c r="IM236" s="66">
        <f t="shared" si="1966"/>
        <v>0</v>
      </c>
      <c r="IN236" s="66">
        <f t="shared" si="1966"/>
        <v>0</v>
      </c>
      <c r="IO236" s="66">
        <f t="shared" si="1966"/>
        <v>0</v>
      </c>
      <c r="IP236" s="66">
        <f t="shared" si="1966"/>
        <v>0</v>
      </c>
      <c r="IQ236" s="66">
        <f t="shared" si="1966"/>
        <v>0</v>
      </c>
      <c r="IR236" s="67">
        <f t="shared" si="1966"/>
        <v>0</v>
      </c>
      <c r="IS236" s="66">
        <f t="shared" si="1966"/>
        <v>0</v>
      </c>
      <c r="IT236" s="66">
        <f t="shared" si="1966"/>
        <v>0</v>
      </c>
      <c r="IU236" s="66">
        <f t="shared" si="1966"/>
        <v>0</v>
      </c>
      <c r="IV236" s="113">
        <f t="shared" si="1966"/>
        <v>0</v>
      </c>
      <c r="IW236" s="67">
        <f t="shared" si="1966"/>
        <v>0</v>
      </c>
      <c r="IX236" s="66">
        <f t="shared" si="1966"/>
        <v>0</v>
      </c>
      <c r="IY236" s="66">
        <f t="shared" si="1966"/>
        <v>0</v>
      </c>
      <c r="IZ236" s="66">
        <f t="shared" si="1966"/>
        <v>0</v>
      </c>
      <c r="JA236" s="66">
        <f t="shared" si="1966"/>
        <v>0</v>
      </c>
      <c r="JB236" s="66">
        <f t="shared" si="1966"/>
        <v>0</v>
      </c>
      <c r="JC236" s="66">
        <f t="shared" si="1966"/>
        <v>0</v>
      </c>
      <c r="JD236" s="66">
        <f t="shared" si="1966"/>
        <v>0</v>
      </c>
      <c r="JE236" s="66">
        <f t="shared" si="1966"/>
        <v>0</v>
      </c>
      <c r="JF236" s="66">
        <f t="shared" si="1966"/>
        <v>0</v>
      </c>
      <c r="JG236" s="66">
        <f t="shared" si="1966"/>
        <v>0</v>
      </c>
      <c r="JH236" s="67">
        <f t="shared" si="1966"/>
        <v>0</v>
      </c>
      <c r="JI236" s="66">
        <f t="shared" si="1966"/>
        <v>0</v>
      </c>
      <c r="JJ236" s="66">
        <f t="shared" si="1966"/>
        <v>0</v>
      </c>
      <c r="JK236" s="66">
        <f t="shared" si="1966"/>
        <v>0</v>
      </c>
      <c r="JL236" s="113">
        <f t="shared" si="1966"/>
        <v>0</v>
      </c>
      <c r="JM236" s="67">
        <f t="shared" si="1966"/>
        <v>0</v>
      </c>
      <c r="JN236" s="66">
        <f t="shared" si="1966"/>
        <v>0</v>
      </c>
      <c r="JO236" s="66">
        <f t="shared" si="1966"/>
        <v>0</v>
      </c>
      <c r="JP236" s="66">
        <f t="shared" si="1966"/>
        <v>0</v>
      </c>
      <c r="JQ236" s="66">
        <f t="shared" si="1966"/>
        <v>0</v>
      </c>
      <c r="JR236" s="66">
        <f t="shared" si="1966"/>
        <v>0</v>
      </c>
      <c r="JS236" s="66">
        <f t="shared" si="1966"/>
        <v>0</v>
      </c>
      <c r="JT236" s="66">
        <f t="shared" si="1966"/>
        <v>0</v>
      </c>
      <c r="JU236" s="66">
        <f t="shared" si="1966"/>
        <v>0</v>
      </c>
      <c r="JV236" s="66">
        <f t="shared" si="1966"/>
        <v>0</v>
      </c>
      <c r="JW236" s="66">
        <f t="shared" si="1966"/>
        <v>0</v>
      </c>
      <c r="JX236" s="67">
        <f t="shared" si="1966"/>
        <v>0</v>
      </c>
      <c r="JY236" s="66">
        <f t="shared" si="1966"/>
        <v>0</v>
      </c>
      <c r="JZ236" s="66">
        <f t="shared" ref="JZ236:MV236" si="1967">JZ237</f>
        <v>0</v>
      </c>
      <c r="KA236" s="66">
        <f t="shared" si="1967"/>
        <v>0</v>
      </c>
      <c r="KB236" s="113">
        <f t="shared" si="1967"/>
        <v>0</v>
      </c>
      <c r="KC236" s="67">
        <f t="shared" si="1967"/>
        <v>0</v>
      </c>
      <c r="KD236" s="66">
        <f t="shared" si="1967"/>
        <v>0</v>
      </c>
      <c r="KE236" s="66">
        <f t="shared" si="1967"/>
        <v>0</v>
      </c>
      <c r="KF236" s="66">
        <f t="shared" si="1967"/>
        <v>0</v>
      </c>
      <c r="KG236" s="66">
        <f t="shared" si="1967"/>
        <v>0</v>
      </c>
      <c r="KH236" s="66">
        <f t="shared" si="1967"/>
        <v>0</v>
      </c>
      <c r="KI236" s="66">
        <f t="shared" si="1967"/>
        <v>0</v>
      </c>
      <c r="KJ236" s="66">
        <f t="shared" si="1967"/>
        <v>0</v>
      </c>
      <c r="KK236" s="66">
        <f t="shared" si="1967"/>
        <v>0</v>
      </c>
      <c r="KL236" s="66">
        <f t="shared" si="1967"/>
        <v>0</v>
      </c>
      <c r="KM236" s="66">
        <f t="shared" si="1967"/>
        <v>0</v>
      </c>
      <c r="KN236" s="67">
        <f t="shared" si="1967"/>
        <v>0</v>
      </c>
      <c r="KO236" s="66">
        <f t="shared" si="1967"/>
        <v>0</v>
      </c>
      <c r="KP236" s="66">
        <f t="shared" si="1967"/>
        <v>0</v>
      </c>
      <c r="KQ236" s="66">
        <f t="shared" si="1967"/>
        <v>0</v>
      </c>
      <c r="KR236" s="66">
        <f t="shared" si="1967"/>
        <v>0</v>
      </c>
      <c r="KS236" s="66">
        <f t="shared" si="1967"/>
        <v>0</v>
      </c>
      <c r="KT236" s="66">
        <f t="shared" si="1967"/>
        <v>0</v>
      </c>
      <c r="KU236" s="66">
        <f t="shared" si="1967"/>
        <v>0</v>
      </c>
      <c r="KV236" s="66">
        <f t="shared" si="1967"/>
        <v>0</v>
      </c>
      <c r="KW236" s="66">
        <f t="shared" si="1967"/>
        <v>0</v>
      </c>
      <c r="KX236" s="66">
        <f t="shared" si="1967"/>
        <v>0</v>
      </c>
      <c r="KY236" s="66">
        <f t="shared" si="1967"/>
        <v>0</v>
      </c>
      <c r="KZ236" s="66">
        <f t="shared" si="1967"/>
        <v>0</v>
      </c>
      <c r="LA236" s="66">
        <f t="shared" si="1967"/>
        <v>0</v>
      </c>
      <c r="LB236" s="113">
        <f t="shared" si="1967"/>
        <v>0</v>
      </c>
      <c r="LC236" s="155">
        <f t="shared" si="1967"/>
        <v>0</v>
      </c>
      <c r="LD236" s="67">
        <f t="shared" si="1967"/>
        <v>0</v>
      </c>
      <c r="LE236" s="66">
        <f t="shared" si="1967"/>
        <v>0</v>
      </c>
      <c r="LF236" s="66">
        <f t="shared" si="1967"/>
        <v>0</v>
      </c>
      <c r="LG236" s="66">
        <f t="shared" si="1967"/>
        <v>0</v>
      </c>
      <c r="LH236" s="66">
        <f t="shared" si="1967"/>
        <v>0</v>
      </c>
      <c r="LI236" s="66">
        <f t="shared" si="1967"/>
        <v>0</v>
      </c>
      <c r="LJ236" s="66">
        <f t="shared" si="1967"/>
        <v>0</v>
      </c>
      <c r="LK236" s="66">
        <f t="shared" si="1967"/>
        <v>0</v>
      </c>
      <c r="LL236" s="66">
        <f t="shared" si="1967"/>
        <v>0</v>
      </c>
      <c r="LM236" s="66">
        <f t="shared" si="1967"/>
        <v>0</v>
      </c>
      <c r="LN236" s="66">
        <f t="shared" si="1967"/>
        <v>0</v>
      </c>
      <c r="LO236" s="67">
        <f t="shared" si="1967"/>
        <v>0</v>
      </c>
      <c r="LP236" s="66">
        <f t="shared" si="1967"/>
        <v>0</v>
      </c>
      <c r="LQ236" s="66">
        <f t="shared" si="1967"/>
        <v>0</v>
      </c>
      <c r="LR236" s="66">
        <f t="shared" si="1967"/>
        <v>0</v>
      </c>
      <c r="LS236" s="113">
        <f t="shared" si="1967"/>
        <v>0</v>
      </c>
      <c r="LT236" s="67">
        <f t="shared" si="1967"/>
        <v>0</v>
      </c>
      <c r="LU236" s="66">
        <f t="shared" si="1967"/>
        <v>0</v>
      </c>
      <c r="LV236" s="66">
        <f t="shared" si="1967"/>
        <v>0</v>
      </c>
      <c r="LW236" s="66">
        <f t="shared" si="1967"/>
        <v>0</v>
      </c>
      <c r="LX236" s="66">
        <f t="shared" si="1967"/>
        <v>0</v>
      </c>
      <c r="LY236" s="66">
        <f t="shared" si="1967"/>
        <v>0</v>
      </c>
      <c r="LZ236" s="66">
        <f t="shared" si="1967"/>
        <v>0</v>
      </c>
      <c r="MA236" s="66">
        <f t="shared" si="1967"/>
        <v>0</v>
      </c>
      <c r="MB236" s="66">
        <f t="shared" si="1967"/>
        <v>0</v>
      </c>
      <c r="MC236" s="66">
        <f t="shared" si="1967"/>
        <v>0</v>
      </c>
      <c r="MD236" s="66">
        <f t="shared" si="1967"/>
        <v>0</v>
      </c>
      <c r="ME236" s="67">
        <f t="shared" si="1967"/>
        <v>0</v>
      </c>
      <c r="MF236" s="66">
        <f t="shared" si="1967"/>
        <v>0</v>
      </c>
      <c r="MG236" s="66">
        <f t="shared" si="1967"/>
        <v>0</v>
      </c>
      <c r="MH236" s="66">
        <f t="shared" si="1967"/>
        <v>0</v>
      </c>
      <c r="MI236" s="113">
        <f t="shared" si="1967"/>
        <v>0</v>
      </c>
      <c r="MJ236" s="67">
        <f t="shared" si="1967"/>
        <v>0</v>
      </c>
      <c r="MK236" s="66">
        <f t="shared" si="1967"/>
        <v>0</v>
      </c>
      <c r="ML236" s="66">
        <f t="shared" si="1967"/>
        <v>0</v>
      </c>
      <c r="MM236" s="66">
        <f t="shared" si="1967"/>
        <v>0</v>
      </c>
      <c r="MN236" s="66">
        <f t="shared" si="1967"/>
        <v>0</v>
      </c>
      <c r="MO236" s="66">
        <f t="shared" si="1967"/>
        <v>0</v>
      </c>
      <c r="MP236" s="66">
        <f t="shared" si="1967"/>
        <v>0</v>
      </c>
      <c r="MQ236" s="66">
        <f t="shared" si="1967"/>
        <v>0</v>
      </c>
      <c r="MR236" s="66">
        <f t="shared" si="1967"/>
        <v>0</v>
      </c>
      <c r="MS236" s="66">
        <f t="shared" si="1967"/>
        <v>0</v>
      </c>
      <c r="MT236" s="66">
        <f t="shared" si="1967"/>
        <v>0</v>
      </c>
      <c r="MU236" s="67">
        <f t="shared" si="1967"/>
        <v>0</v>
      </c>
      <c r="MV236" s="66">
        <f t="shared" si="1967"/>
        <v>0</v>
      </c>
      <c r="MW236" s="66">
        <f t="shared" ref="MW236:PI236" si="1968">MW237</f>
        <v>0</v>
      </c>
      <c r="MX236" s="66">
        <f t="shared" si="1968"/>
        <v>0</v>
      </c>
      <c r="MY236" s="113">
        <f t="shared" si="1968"/>
        <v>0</v>
      </c>
      <c r="MZ236" s="67">
        <f t="shared" si="1968"/>
        <v>0</v>
      </c>
      <c r="NA236" s="66">
        <f t="shared" si="1968"/>
        <v>0</v>
      </c>
      <c r="NB236" s="66">
        <f t="shared" si="1968"/>
        <v>0</v>
      </c>
      <c r="NC236" s="66">
        <f t="shared" si="1968"/>
        <v>0</v>
      </c>
      <c r="ND236" s="66">
        <f t="shared" si="1968"/>
        <v>0</v>
      </c>
      <c r="NE236" s="66">
        <f t="shared" si="1968"/>
        <v>0</v>
      </c>
      <c r="NF236" s="66">
        <f t="shared" si="1968"/>
        <v>0</v>
      </c>
      <c r="NG236" s="66">
        <f t="shared" si="1968"/>
        <v>0</v>
      </c>
      <c r="NH236" s="66">
        <f t="shared" si="1968"/>
        <v>0</v>
      </c>
      <c r="NI236" s="66">
        <f t="shared" si="1968"/>
        <v>0</v>
      </c>
      <c r="NJ236" s="66">
        <f t="shared" si="1968"/>
        <v>0</v>
      </c>
      <c r="NK236" s="67">
        <f t="shared" si="1968"/>
        <v>0</v>
      </c>
      <c r="NL236" s="66">
        <f t="shared" si="1968"/>
        <v>0</v>
      </c>
      <c r="NM236" s="66">
        <f t="shared" si="1968"/>
        <v>0</v>
      </c>
      <c r="NN236" s="66">
        <f t="shared" si="1968"/>
        <v>0</v>
      </c>
      <c r="NO236" s="113">
        <f t="shared" si="1968"/>
        <v>0</v>
      </c>
      <c r="NP236" s="67">
        <f t="shared" si="1968"/>
        <v>0</v>
      </c>
      <c r="NQ236" s="66">
        <f t="shared" si="1968"/>
        <v>0</v>
      </c>
      <c r="NR236" s="66">
        <f t="shared" si="1968"/>
        <v>0</v>
      </c>
      <c r="NS236" s="66">
        <f t="shared" si="1968"/>
        <v>0</v>
      </c>
      <c r="NT236" s="66">
        <f t="shared" si="1968"/>
        <v>0</v>
      </c>
      <c r="NU236" s="66">
        <f t="shared" si="1968"/>
        <v>0</v>
      </c>
      <c r="NV236" s="66">
        <f t="shared" si="1968"/>
        <v>0</v>
      </c>
      <c r="NW236" s="66">
        <f t="shared" si="1968"/>
        <v>0</v>
      </c>
      <c r="NX236" s="66">
        <f t="shared" si="1968"/>
        <v>0</v>
      </c>
      <c r="NY236" s="66">
        <f t="shared" si="1968"/>
        <v>0</v>
      </c>
      <c r="NZ236" s="66">
        <f t="shared" si="1968"/>
        <v>0</v>
      </c>
      <c r="OA236" s="67">
        <f t="shared" si="1968"/>
        <v>0</v>
      </c>
      <c r="OB236" s="66">
        <f t="shared" si="1968"/>
        <v>0</v>
      </c>
      <c r="OC236" s="66">
        <f t="shared" si="1968"/>
        <v>0</v>
      </c>
      <c r="OD236" s="66">
        <f t="shared" si="1968"/>
        <v>0</v>
      </c>
      <c r="OE236" s="113">
        <f t="shared" si="1968"/>
        <v>0</v>
      </c>
      <c r="OF236" s="67">
        <f t="shared" si="1968"/>
        <v>0</v>
      </c>
      <c r="OG236" s="66">
        <f t="shared" si="1968"/>
        <v>0</v>
      </c>
      <c r="OH236" s="66">
        <f t="shared" si="1968"/>
        <v>0</v>
      </c>
      <c r="OI236" s="66">
        <f t="shared" si="1968"/>
        <v>0</v>
      </c>
      <c r="OJ236" s="66">
        <f t="shared" si="1968"/>
        <v>0</v>
      </c>
      <c r="OK236" s="66">
        <f t="shared" si="1968"/>
        <v>0</v>
      </c>
      <c r="OL236" s="66">
        <f t="shared" si="1968"/>
        <v>0</v>
      </c>
      <c r="OM236" s="66">
        <f t="shared" si="1968"/>
        <v>0</v>
      </c>
      <c r="ON236" s="66">
        <f t="shared" si="1968"/>
        <v>0</v>
      </c>
      <c r="OO236" s="66">
        <f t="shared" si="1968"/>
        <v>0</v>
      </c>
      <c r="OP236" s="66">
        <f t="shared" si="1968"/>
        <v>0</v>
      </c>
      <c r="OQ236" s="67">
        <f t="shared" si="1968"/>
        <v>0</v>
      </c>
      <c r="OR236" s="66">
        <f t="shared" si="1968"/>
        <v>0</v>
      </c>
      <c r="OS236" s="66">
        <f t="shared" si="1968"/>
        <v>0</v>
      </c>
      <c r="OT236" s="66">
        <f t="shared" si="1968"/>
        <v>0</v>
      </c>
      <c r="OU236" s="113">
        <f t="shared" si="1968"/>
        <v>0</v>
      </c>
      <c r="OV236" s="67">
        <f t="shared" si="1968"/>
        <v>0</v>
      </c>
      <c r="OW236" s="66">
        <f t="shared" si="1968"/>
        <v>0</v>
      </c>
      <c r="OX236" s="66">
        <f t="shared" si="1968"/>
        <v>0</v>
      </c>
      <c r="OY236" s="66">
        <f t="shared" si="1968"/>
        <v>0</v>
      </c>
      <c r="OZ236" s="66">
        <f t="shared" si="1968"/>
        <v>0</v>
      </c>
      <c r="PA236" s="66">
        <f t="shared" si="1968"/>
        <v>0</v>
      </c>
      <c r="PB236" s="66">
        <f t="shared" si="1968"/>
        <v>0</v>
      </c>
      <c r="PC236" s="66">
        <f t="shared" si="1968"/>
        <v>0</v>
      </c>
      <c r="PD236" s="66">
        <f t="shared" si="1968"/>
        <v>0</v>
      </c>
      <c r="PE236" s="66">
        <f t="shared" si="1968"/>
        <v>0</v>
      </c>
      <c r="PF236" s="66">
        <f t="shared" si="1968"/>
        <v>0</v>
      </c>
      <c r="PG236" s="67">
        <f t="shared" si="1968"/>
        <v>0</v>
      </c>
      <c r="PH236" s="66">
        <f t="shared" si="1968"/>
        <v>0</v>
      </c>
      <c r="PI236" s="66">
        <f t="shared" si="1968"/>
        <v>0</v>
      </c>
      <c r="PJ236" s="66">
        <f t="shared" ref="PJ236:SR236" si="1969">PJ237</f>
        <v>0</v>
      </c>
      <c r="PK236" s="113">
        <f t="shared" si="1969"/>
        <v>0</v>
      </c>
      <c r="PL236" s="67">
        <f t="shared" si="1969"/>
        <v>0</v>
      </c>
      <c r="PM236" s="66">
        <f t="shared" si="1969"/>
        <v>0</v>
      </c>
      <c r="PN236" s="66">
        <f t="shared" si="1969"/>
        <v>0</v>
      </c>
      <c r="PO236" s="66">
        <f t="shared" si="1969"/>
        <v>0</v>
      </c>
      <c r="PP236" s="66">
        <f t="shared" si="1969"/>
        <v>0</v>
      </c>
      <c r="PQ236" s="66">
        <f t="shared" si="1969"/>
        <v>0</v>
      </c>
      <c r="PR236" s="66">
        <f t="shared" si="1969"/>
        <v>0</v>
      </c>
      <c r="PS236" s="66">
        <f t="shared" si="1969"/>
        <v>0</v>
      </c>
      <c r="PT236" s="66">
        <f t="shared" si="1969"/>
        <v>0</v>
      </c>
      <c r="PU236" s="66">
        <f t="shared" si="1969"/>
        <v>0</v>
      </c>
      <c r="PV236" s="66">
        <f t="shared" si="1969"/>
        <v>0</v>
      </c>
      <c r="PW236" s="67">
        <f t="shared" si="1969"/>
        <v>0</v>
      </c>
      <c r="PX236" s="66">
        <f t="shared" si="1969"/>
        <v>0</v>
      </c>
      <c r="PY236" s="66">
        <f t="shared" si="1969"/>
        <v>0</v>
      </c>
      <c r="PZ236" s="66">
        <f t="shared" si="1969"/>
        <v>0</v>
      </c>
      <c r="QA236" s="113">
        <f t="shared" si="1969"/>
        <v>0</v>
      </c>
      <c r="QB236" s="67">
        <f t="shared" si="1969"/>
        <v>0</v>
      </c>
      <c r="QC236" s="66">
        <f t="shared" si="1969"/>
        <v>0</v>
      </c>
      <c r="QD236" s="66">
        <f t="shared" si="1969"/>
        <v>0</v>
      </c>
      <c r="QE236" s="66">
        <f t="shared" si="1969"/>
        <v>0</v>
      </c>
      <c r="QF236" s="66">
        <f t="shared" si="1969"/>
        <v>0</v>
      </c>
      <c r="QG236" s="66">
        <f t="shared" si="1969"/>
        <v>0</v>
      </c>
      <c r="QH236" s="66">
        <f t="shared" si="1969"/>
        <v>0</v>
      </c>
      <c r="QI236" s="66">
        <f t="shared" si="1969"/>
        <v>0</v>
      </c>
      <c r="QJ236" s="66">
        <f t="shared" si="1969"/>
        <v>0</v>
      </c>
      <c r="QK236" s="66">
        <f t="shared" si="1969"/>
        <v>0</v>
      </c>
      <c r="QL236" s="66">
        <f t="shared" si="1969"/>
        <v>0</v>
      </c>
      <c r="QM236" s="67">
        <f t="shared" si="1969"/>
        <v>0</v>
      </c>
      <c r="QN236" s="66">
        <f t="shared" si="1969"/>
        <v>0</v>
      </c>
      <c r="QO236" s="66">
        <f t="shared" si="1969"/>
        <v>0</v>
      </c>
      <c r="QP236" s="66">
        <f t="shared" si="1969"/>
        <v>0</v>
      </c>
      <c r="QQ236" s="113">
        <f t="shared" si="1969"/>
        <v>0</v>
      </c>
      <c r="QR236" s="67">
        <f t="shared" si="1969"/>
        <v>0</v>
      </c>
      <c r="QS236" s="66">
        <f t="shared" si="1969"/>
        <v>0</v>
      </c>
      <c r="QT236" s="66">
        <f t="shared" si="1969"/>
        <v>0</v>
      </c>
      <c r="QU236" s="66">
        <f t="shared" si="1969"/>
        <v>0</v>
      </c>
      <c r="QV236" s="66">
        <f t="shared" si="1969"/>
        <v>0</v>
      </c>
      <c r="QW236" s="66">
        <f t="shared" si="1969"/>
        <v>0</v>
      </c>
      <c r="QX236" s="66">
        <f t="shared" si="1969"/>
        <v>0</v>
      </c>
      <c r="QY236" s="66">
        <f t="shared" si="1969"/>
        <v>0</v>
      </c>
      <c r="QZ236" s="66">
        <f t="shared" si="1969"/>
        <v>0</v>
      </c>
      <c r="RA236" s="66">
        <f t="shared" si="1969"/>
        <v>0</v>
      </c>
      <c r="RB236" s="66">
        <f t="shared" si="1969"/>
        <v>0</v>
      </c>
      <c r="RC236" s="67">
        <f t="shared" si="1969"/>
        <v>0</v>
      </c>
      <c r="RD236" s="66">
        <f t="shared" si="1969"/>
        <v>0</v>
      </c>
      <c r="RE236" s="66">
        <f t="shared" si="1969"/>
        <v>0</v>
      </c>
      <c r="RF236" s="66">
        <f t="shared" si="1969"/>
        <v>0</v>
      </c>
      <c r="RG236" s="66">
        <f t="shared" si="1969"/>
        <v>0</v>
      </c>
      <c r="RH236" s="66">
        <f t="shared" si="1969"/>
        <v>0</v>
      </c>
      <c r="RI236" s="66">
        <f t="shared" si="1969"/>
        <v>0</v>
      </c>
      <c r="RJ236" s="66">
        <f t="shared" si="1969"/>
        <v>0</v>
      </c>
      <c r="RK236" s="66">
        <f t="shared" si="1969"/>
        <v>0</v>
      </c>
      <c r="RL236" s="66">
        <f t="shared" si="1969"/>
        <v>0</v>
      </c>
      <c r="RM236" s="66">
        <f t="shared" si="1969"/>
        <v>0</v>
      </c>
      <c r="RN236" s="66">
        <f t="shared" si="1969"/>
        <v>0</v>
      </c>
      <c r="RO236" s="66">
        <f t="shared" si="1969"/>
        <v>0</v>
      </c>
      <c r="RP236" s="66">
        <f t="shared" si="1969"/>
        <v>0</v>
      </c>
      <c r="RQ236" s="113">
        <f t="shared" si="1969"/>
        <v>0</v>
      </c>
      <c r="RR236" s="155">
        <f t="shared" si="1969"/>
        <v>0</v>
      </c>
      <c r="RS236" s="67">
        <f t="shared" si="1969"/>
        <v>0</v>
      </c>
      <c r="RT236" s="66">
        <f t="shared" si="1969"/>
        <v>0</v>
      </c>
      <c r="RU236" s="66">
        <f t="shared" si="1969"/>
        <v>0</v>
      </c>
      <c r="RV236" s="66">
        <f t="shared" si="1969"/>
        <v>0</v>
      </c>
      <c r="RW236" s="66">
        <f t="shared" si="1969"/>
        <v>0</v>
      </c>
      <c r="RX236" s="66">
        <f t="shared" si="1969"/>
        <v>0</v>
      </c>
      <c r="RY236" s="66">
        <f t="shared" si="1969"/>
        <v>0</v>
      </c>
      <c r="RZ236" s="66">
        <f t="shared" si="1969"/>
        <v>0</v>
      </c>
      <c r="SA236" s="66">
        <f t="shared" si="1969"/>
        <v>0</v>
      </c>
      <c r="SB236" s="66">
        <f t="shared" si="1969"/>
        <v>0</v>
      </c>
      <c r="SC236" s="66">
        <f t="shared" si="1969"/>
        <v>0</v>
      </c>
      <c r="SD236" s="67">
        <f t="shared" si="1969"/>
        <v>0</v>
      </c>
      <c r="SE236" s="66">
        <f t="shared" si="1969"/>
        <v>0</v>
      </c>
      <c r="SF236" s="66">
        <f t="shared" si="1969"/>
        <v>0</v>
      </c>
      <c r="SG236" s="66">
        <f t="shared" si="1969"/>
        <v>0</v>
      </c>
      <c r="SH236" s="113">
        <f t="shared" si="1969"/>
        <v>0</v>
      </c>
      <c r="SI236" s="67">
        <f t="shared" si="1969"/>
        <v>0</v>
      </c>
      <c r="SJ236" s="66">
        <f t="shared" si="1969"/>
        <v>0</v>
      </c>
      <c r="SK236" s="66">
        <f t="shared" si="1969"/>
        <v>0</v>
      </c>
      <c r="SL236" s="66">
        <f t="shared" si="1969"/>
        <v>0</v>
      </c>
      <c r="SM236" s="66">
        <f t="shared" si="1969"/>
        <v>0</v>
      </c>
      <c r="SN236" s="66">
        <f t="shared" si="1969"/>
        <v>0</v>
      </c>
      <c r="SO236" s="66">
        <f t="shared" si="1969"/>
        <v>0</v>
      </c>
      <c r="SP236" s="66">
        <f t="shared" si="1969"/>
        <v>0</v>
      </c>
      <c r="SQ236" s="66">
        <f t="shared" si="1969"/>
        <v>0</v>
      </c>
      <c r="SR236" s="66">
        <f t="shared" si="1969"/>
        <v>0</v>
      </c>
      <c r="SS236" s="66">
        <f t="shared" ref="SS236:VD236" si="1970">SS237</f>
        <v>0</v>
      </c>
      <c r="ST236" s="67">
        <f t="shared" si="1970"/>
        <v>0</v>
      </c>
      <c r="SU236" s="66">
        <f t="shared" si="1970"/>
        <v>0</v>
      </c>
      <c r="SV236" s="66">
        <f t="shared" si="1970"/>
        <v>0</v>
      </c>
      <c r="SW236" s="66">
        <f t="shared" si="1970"/>
        <v>0</v>
      </c>
      <c r="SX236" s="113">
        <f t="shared" si="1970"/>
        <v>0</v>
      </c>
      <c r="SY236" s="67">
        <f t="shared" si="1970"/>
        <v>0</v>
      </c>
      <c r="SZ236" s="66">
        <f t="shared" si="1970"/>
        <v>0</v>
      </c>
      <c r="TA236" s="66">
        <f t="shared" si="1970"/>
        <v>0</v>
      </c>
      <c r="TB236" s="66">
        <f t="shared" si="1970"/>
        <v>0</v>
      </c>
      <c r="TC236" s="66">
        <f t="shared" si="1970"/>
        <v>0</v>
      </c>
      <c r="TD236" s="66">
        <f t="shared" si="1970"/>
        <v>0</v>
      </c>
      <c r="TE236" s="66">
        <f t="shared" si="1970"/>
        <v>0</v>
      </c>
      <c r="TF236" s="66">
        <f t="shared" si="1970"/>
        <v>0</v>
      </c>
      <c r="TG236" s="66">
        <f t="shared" si="1970"/>
        <v>0</v>
      </c>
      <c r="TH236" s="66">
        <f t="shared" si="1970"/>
        <v>0</v>
      </c>
      <c r="TI236" s="66">
        <f t="shared" si="1970"/>
        <v>0</v>
      </c>
      <c r="TJ236" s="67">
        <f t="shared" si="1970"/>
        <v>0</v>
      </c>
      <c r="TK236" s="66">
        <f t="shared" si="1970"/>
        <v>0</v>
      </c>
      <c r="TL236" s="66">
        <f t="shared" si="1970"/>
        <v>0</v>
      </c>
      <c r="TM236" s="66">
        <f t="shared" si="1970"/>
        <v>0</v>
      </c>
      <c r="TN236" s="113">
        <f t="shared" si="1970"/>
        <v>0</v>
      </c>
      <c r="TO236" s="67">
        <f t="shared" si="1970"/>
        <v>0</v>
      </c>
      <c r="TP236" s="66">
        <f t="shared" si="1970"/>
        <v>0</v>
      </c>
      <c r="TQ236" s="66">
        <f t="shared" si="1970"/>
        <v>0</v>
      </c>
      <c r="TR236" s="66">
        <f t="shared" si="1970"/>
        <v>0</v>
      </c>
      <c r="TS236" s="66">
        <f t="shared" si="1970"/>
        <v>0</v>
      </c>
      <c r="TT236" s="66">
        <f t="shared" si="1970"/>
        <v>0</v>
      </c>
      <c r="TU236" s="66">
        <f t="shared" si="1970"/>
        <v>0</v>
      </c>
      <c r="TV236" s="66">
        <f t="shared" si="1970"/>
        <v>0</v>
      </c>
      <c r="TW236" s="66">
        <f t="shared" si="1970"/>
        <v>0</v>
      </c>
      <c r="TX236" s="66">
        <f t="shared" si="1970"/>
        <v>0</v>
      </c>
      <c r="TY236" s="66">
        <f t="shared" si="1970"/>
        <v>0</v>
      </c>
      <c r="TZ236" s="67">
        <f t="shared" si="1970"/>
        <v>0</v>
      </c>
      <c r="UA236" s="66">
        <f t="shared" si="1970"/>
        <v>0</v>
      </c>
      <c r="UB236" s="66">
        <f t="shared" si="1970"/>
        <v>0</v>
      </c>
      <c r="UC236" s="66">
        <f t="shared" si="1970"/>
        <v>0</v>
      </c>
      <c r="UD236" s="113">
        <f t="shared" si="1970"/>
        <v>0</v>
      </c>
      <c r="UE236" s="67">
        <f t="shared" si="1970"/>
        <v>0</v>
      </c>
      <c r="UF236" s="66">
        <f t="shared" si="1970"/>
        <v>0</v>
      </c>
      <c r="UG236" s="66">
        <f t="shared" si="1970"/>
        <v>0</v>
      </c>
      <c r="UH236" s="66">
        <f t="shared" si="1970"/>
        <v>0</v>
      </c>
      <c r="UI236" s="66">
        <f t="shared" si="1970"/>
        <v>0</v>
      </c>
      <c r="UJ236" s="66">
        <f t="shared" si="1970"/>
        <v>0</v>
      </c>
      <c r="UK236" s="66">
        <f t="shared" si="1970"/>
        <v>0</v>
      </c>
      <c r="UL236" s="66">
        <f t="shared" si="1970"/>
        <v>0</v>
      </c>
      <c r="UM236" s="66">
        <f t="shared" si="1970"/>
        <v>0</v>
      </c>
      <c r="UN236" s="66">
        <f t="shared" si="1970"/>
        <v>0</v>
      </c>
      <c r="UO236" s="66">
        <f t="shared" si="1970"/>
        <v>0</v>
      </c>
      <c r="UP236" s="67">
        <f t="shared" si="1970"/>
        <v>0</v>
      </c>
      <c r="UQ236" s="66">
        <f t="shared" si="1970"/>
        <v>0</v>
      </c>
      <c r="UR236" s="66">
        <f t="shared" si="1970"/>
        <v>0</v>
      </c>
      <c r="US236" s="66">
        <f t="shared" si="1970"/>
        <v>0</v>
      </c>
      <c r="UT236" s="66">
        <f t="shared" si="1970"/>
        <v>0</v>
      </c>
      <c r="UU236" s="66">
        <f t="shared" si="1970"/>
        <v>0</v>
      </c>
      <c r="UV236" s="66">
        <f t="shared" si="1970"/>
        <v>0</v>
      </c>
      <c r="UW236" s="66">
        <f t="shared" si="1970"/>
        <v>0</v>
      </c>
      <c r="UX236" s="66">
        <f t="shared" si="1970"/>
        <v>0</v>
      </c>
      <c r="UY236" s="66">
        <f t="shared" si="1970"/>
        <v>0</v>
      </c>
      <c r="UZ236" s="66">
        <f t="shared" si="1970"/>
        <v>0</v>
      </c>
      <c r="VA236" s="66">
        <f t="shared" si="1970"/>
        <v>0</v>
      </c>
      <c r="VB236" s="66">
        <f t="shared" si="1970"/>
        <v>0</v>
      </c>
      <c r="VC236" s="66">
        <f t="shared" si="1970"/>
        <v>0</v>
      </c>
      <c r="VD236" s="113">
        <f t="shared" si="1970"/>
        <v>0</v>
      </c>
      <c r="VE236" s="10" t="str">
        <f t="shared" si="1698"/>
        <v>-</v>
      </c>
    </row>
    <row r="237" spans="1:577" ht="20.149999999999999" customHeight="1">
      <c r="A237" s="19"/>
      <c r="B237" s="19"/>
      <c r="C237" s="23">
        <v>62051</v>
      </c>
      <c r="D237" s="24" t="s">
        <v>221</v>
      </c>
      <c r="E237" s="193">
        <f>SUM(F237:I237)</f>
        <v>0</v>
      </c>
      <c r="F237" s="194"/>
      <c r="G237" s="194"/>
      <c r="H237" s="195"/>
      <c r="I237" s="229"/>
      <c r="J237" s="241">
        <f>SUM(K237:Y237)</f>
        <v>0</v>
      </c>
      <c r="K237" s="61"/>
      <c r="L237" s="60"/>
      <c r="M237" s="60"/>
      <c r="N237" s="60"/>
      <c r="O237" s="60"/>
      <c r="P237" s="60"/>
      <c r="Q237" s="60"/>
      <c r="R237" s="60"/>
      <c r="S237" s="60"/>
      <c r="T237" s="60"/>
      <c r="U237" s="61"/>
      <c r="V237" s="60"/>
      <c r="W237" s="60"/>
      <c r="X237" s="60"/>
      <c r="Y237" s="110"/>
      <c r="Z237" s="169">
        <f>SUM(AA237:AO237)</f>
        <v>0</v>
      </c>
      <c r="AA237" s="60"/>
      <c r="AB237" s="60"/>
      <c r="AC237" s="60"/>
      <c r="AD237" s="60"/>
      <c r="AE237" s="60"/>
      <c r="AF237" s="60"/>
      <c r="AG237" s="60"/>
      <c r="AH237" s="60"/>
      <c r="AI237" s="60"/>
      <c r="AJ237" s="60"/>
      <c r="AK237" s="61"/>
      <c r="AL237" s="60"/>
      <c r="AM237" s="60"/>
      <c r="AN237" s="60"/>
      <c r="AO237" s="110"/>
      <c r="AP237" s="169">
        <f>SUM(AQ237:BE237)</f>
        <v>0</v>
      </c>
      <c r="AQ237" s="60"/>
      <c r="AR237" s="60"/>
      <c r="AS237" s="60"/>
      <c r="AT237" s="60"/>
      <c r="AU237" s="60"/>
      <c r="AV237" s="60"/>
      <c r="AW237" s="60"/>
      <c r="AX237" s="60"/>
      <c r="AY237" s="60"/>
      <c r="AZ237" s="60"/>
      <c r="BA237" s="61"/>
      <c r="BB237" s="60"/>
      <c r="BC237" s="60"/>
      <c r="BD237" s="60"/>
      <c r="BE237" s="110"/>
      <c r="BF237" s="169">
        <f>SUM(BG237:BU237)</f>
        <v>0</v>
      </c>
      <c r="BG237" s="60"/>
      <c r="BH237" s="60"/>
      <c r="BI237" s="60"/>
      <c r="BJ237" s="60"/>
      <c r="BK237" s="60"/>
      <c r="BL237" s="60"/>
      <c r="BM237" s="60"/>
      <c r="BN237" s="60"/>
      <c r="BO237" s="60"/>
      <c r="BP237" s="60"/>
      <c r="BQ237" s="61"/>
      <c r="BR237" s="60"/>
      <c r="BS237" s="60"/>
      <c r="BT237" s="60"/>
      <c r="BU237" s="110"/>
      <c r="BV237" s="169">
        <f>SUM(BW237:CU237)</f>
        <v>0</v>
      </c>
      <c r="BW237" s="60"/>
      <c r="BX237" s="60"/>
      <c r="BY237" s="60"/>
      <c r="BZ237" s="60"/>
      <c r="CA237" s="60"/>
      <c r="CB237" s="60"/>
      <c r="CC237" s="60"/>
      <c r="CD237" s="60"/>
      <c r="CE237" s="60"/>
      <c r="CF237" s="60"/>
      <c r="CG237" s="61"/>
      <c r="CH237" s="60"/>
      <c r="CI237" s="60"/>
      <c r="CJ237" s="60"/>
      <c r="CK237" s="60"/>
      <c r="CL237" s="60"/>
      <c r="CM237" s="60"/>
      <c r="CN237" s="60"/>
      <c r="CO237" s="60"/>
      <c r="CP237" s="60"/>
      <c r="CQ237" s="60"/>
      <c r="CR237" s="60"/>
      <c r="CS237" s="60"/>
      <c r="CT237" s="60"/>
      <c r="CU237" s="110"/>
      <c r="CV237" s="173"/>
      <c r="CW237" s="169">
        <f>SUM(CX237:DL237)</f>
        <v>0</v>
      </c>
      <c r="CX237" s="60"/>
      <c r="CY237" s="60"/>
      <c r="CZ237" s="60"/>
      <c r="DA237" s="60"/>
      <c r="DB237" s="60"/>
      <c r="DC237" s="60"/>
      <c r="DD237" s="60"/>
      <c r="DE237" s="60"/>
      <c r="DF237" s="60"/>
      <c r="DG237" s="60"/>
      <c r="DH237" s="61"/>
      <c r="DI237" s="60"/>
      <c r="DJ237" s="60"/>
      <c r="DK237" s="60"/>
      <c r="DL237" s="110"/>
      <c r="DM237" s="169">
        <f>SUM(DN237:EB237)</f>
        <v>0</v>
      </c>
      <c r="DN237" s="60"/>
      <c r="DO237" s="60"/>
      <c r="DP237" s="60"/>
      <c r="DQ237" s="60"/>
      <c r="DR237" s="60"/>
      <c r="DS237" s="60"/>
      <c r="DT237" s="60"/>
      <c r="DU237" s="60"/>
      <c r="DV237" s="60"/>
      <c r="DW237" s="60"/>
      <c r="DX237" s="61"/>
      <c r="DY237" s="60"/>
      <c r="DZ237" s="60"/>
      <c r="EA237" s="60"/>
      <c r="EB237" s="110"/>
      <c r="EC237" s="169">
        <f>SUM(ED237:ER237)</f>
        <v>0</v>
      </c>
      <c r="ED237" s="60"/>
      <c r="EE237" s="60"/>
      <c r="EF237" s="60"/>
      <c r="EG237" s="60"/>
      <c r="EH237" s="60"/>
      <c r="EI237" s="60"/>
      <c r="EJ237" s="60"/>
      <c r="EK237" s="60"/>
      <c r="EL237" s="60"/>
      <c r="EM237" s="60"/>
      <c r="EN237" s="61"/>
      <c r="EO237" s="60"/>
      <c r="EP237" s="60"/>
      <c r="EQ237" s="60"/>
      <c r="ER237" s="110"/>
      <c r="ES237" s="169">
        <f>SUM(ET237:FH237)</f>
        <v>0</v>
      </c>
      <c r="ET237" s="60"/>
      <c r="EU237" s="60"/>
      <c r="EV237" s="60"/>
      <c r="EW237" s="60"/>
      <c r="EX237" s="60"/>
      <c r="EY237" s="60"/>
      <c r="EZ237" s="60"/>
      <c r="FA237" s="60"/>
      <c r="FB237" s="60"/>
      <c r="FC237" s="60"/>
      <c r="FD237" s="61"/>
      <c r="FE237" s="60"/>
      <c r="FF237" s="60"/>
      <c r="FG237" s="60"/>
      <c r="FH237" s="110"/>
      <c r="FI237" s="169">
        <f>SUM(FJ237:FX237)</f>
        <v>0</v>
      </c>
      <c r="FJ237" s="60"/>
      <c r="FK237" s="60"/>
      <c r="FL237" s="60"/>
      <c r="FM237" s="60"/>
      <c r="FN237" s="60"/>
      <c r="FO237" s="60"/>
      <c r="FP237" s="60"/>
      <c r="FQ237" s="60"/>
      <c r="FR237" s="60"/>
      <c r="FS237" s="60"/>
      <c r="FT237" s="61"/>
      <c r="FU237" s="60"/>
      <c r="FV237" s="60"/>
      <c r="FW237" s="60"/>
      <c r="FX237" s="110"/>
      <c r="FY237" s="169">
        <f>SUM(FZ237:GN237)</f>
        <v>0</v>
      </c>
      <c r="FZ237" s="60"/>
      <c r="GA237" s="60"/>
      <c r="GB237" s="60"/>
      <c r="GC237" s="60"/>
      <c r="GD237" s="60"/>
      <c r="GE237" s="60"/>
      <c r="GF237" s="60"/>
      <c r="GG237" s="60"/>
      <c r="GH237" s="60"/>
      <c r="GI237" s="60"/>
      <c r="GJ237" s="61"/>
      <c r="GK237" s="60"/>
      <c r="GL237" s="60"/>
      <c r="GM237" s="60"/>
      <c r="GN237" s="110"/>
      <c r="GO237" s="169">
        <f>SUM(GP237:HN237)</f>
        <v>0</v>
      </c>
      <c r="GP237" s="60"/>
      <c r="GQ237" s="60"/>
      <c r="GR237" s="60"/>
      <c r="GS237" s="60"/>
      <c r="GT237" s="60"/>
      <c r="GU237" s="60"/>
      <c r="GV237" s="60"/>
      <c r="GW237" s="60"/>
      <c r="GX237" s="60"/>
      <c r="GY237" s="60"/>
      <c r="GZ237" s="61"/>
      <c r="HA237" s="60"/>
      <c r="HB237" s="60"/>
      <c r="HC237" s="60"/>
      <c r="HD237" s="60"/>
      <c r="HE237" s="60"/>
      <c r="HF237" s="60"/>
      <c r="HG237" s="60"/>
      <c r="HH237" s="60"/>
      <c r="HI237" s="60"/>
      <c r="HJ237" s="60"/>
      <c r="HK237" s="60"/>
      <c r="HL237" s="60"/>
      <c r="HM237" s="60"/>
      <c r="HN237" s="110"/>
      <c r="HO237" s="172"/>
      <c r="HP237" s="173"/>
      <c r="HQ237" s="169">
        <f>SUM(HR237:IF237)</f>
        <v>0</v>
      </c>
      <c r="HR237" s="60"/>
      <c r="HS237" s="60"/>
      <c r="HT237" s="60"/>
      <c r="HU237" s="60"/>
      <c r="HV237" s="60"/>
      <c r="HW237" s="60"/>
      <c r="HX237" s="60"/>
      <c r="HY237" s="60"/>
      <c r="HZ237" s="60"/>
      <c r="IA237" s="60"/>
      <c r="IB237" s="61"/>
      <c r="IC237" s="60"/>
      <c r="ID237" s="60"/>
      <c r="IE237" s="60"/>
      <c r="IF237" s="110"/>
      <c r="IG237" s="169">
        <f>SUM(IH237:IV237)</f>
        <v>0</v>
      </c>
      <c r="IH237" s="60"/>
      <c r="II237" s="60"/>
      <c r="IJ237" s="60"/>
      <c r="IK237" s="60"/>
      <c r="IL237" s="60"/>
      <c r="IM237" s="60"/>
      <c r="IN237" s="60"/>
      <c r="IO237" s="60"/>
      <c r="IP237" s="60"/>
      <c r="IQ237" s="60"/>
      <c r="IR237" s="61"/>
      <c r="IS237" s="60"/>
      <c r="IT237" s="60"/>
      <c r="IU237" s="60"/>
      <c r="IV237" s="110"/>
      <c r="IW237" s="169">
        <f>SUM(IX237:JL237)</f>
        <v>0</v>
      </c>
      <c r="IX237" s="60"/>
      <c r="IY237" s="60"/>
      <c r="IZ237" s="60"/>
      <c r="JA237" s="60"/>
      <c r="JB237" s="60"/>
      <c r="JC237" s="60"/>
      <c r="JD237" s="60"/>
      <c r="JE237" s="60"/>
      <c r="JF237" s="60"/>
      <c r="JG237" s="60"/>
      <c r="JH237" s="61"/>
      <c r="JI237" s="60"/>
      <c r="JJ237" s="60"/>
      <c r="JK237" s="60"/>
      <c r="JL237" s="110"/>
      <c r="JM237" s="169">
        <f>SUM(JN237:KB237)</f>
        <v>0</v>
      </c>
      <c r="JN237" s="60"/>
      <c r="JO237" s="60"/>
      <c r="JP237" s="60"/>
      <c r="JQ237" s="60"/>
      <c r="JR237" s="60"/>
      <c r="JS237" s="60"/>
      <c r="JT237" s="60"/>
      <c r="JU237" s="60"/>
      <c r="JV237" s="60"/>
      <c r="JW237" s="60"/>
      <c r="JX237" s="61"/>
      <c r="JY237" s="60"/>
      <c r="JZ237" s="60"/>
      <c r="KA237" s="60"/>
      <c r="KB237" s="110"/>
      <c r="KC237" s="169">
        <f>SUM(KD237:LB237)</f>
        <v>0</v>
      </c>
      <c r="KD237" s="60"/>
      <c r="KE237" s="60"/>
      <c r="KF237" s="60"/>
      <c r="KG237" s="60"/>
      <c r="KH237" s="60"/>
      <c r="KI237" s="60"/>
      <c r="KJ237" s="60"/>
      <c r="KK237" s="60"/>
      <c r="KL237" s="60"/>
      <c r="KM237" s="60"/>
      <c r="KN237" s="61"/>
      <c r="KO237" s="60"/>
      <c r="KP237" s="60"/>
      <c r="KQ237" s="60"/>
      <c r="KR237" s="60"/>
      <c r="KS237" s="60"/>
      <c r="KT237" s="60"/>
      <c r="KU237" s="60"/>
      <c r="KV237" s="60"/>
      <c r="KW237" s="60"/>
      <c r="KX237" s="60"/>
      <c r="KY237" s="60"/>
      <c r="KZ237" s="60"/>
      <c r="LA237" s="60"/>
      <c r="LB237" s="110"/>
      <c r="LC237" s="173"/>
      <c r="LD237" s="169">
        <f>SUM(LE237:LS237)</f>
        <v>0</v>
      </c>
      <c r="LE237" s="60"/>
      <c r="LF237" s="60"/>
      <c r="LG237" s="60"/>
      <c r="LH237" s="60"/>
      <c r="LI237" s="60"/>
      <c r="LJ237" s="60"/>
      <c r="LK237" s="60"/>
      <c r="LL237" s="60"/>
      <c r="LM237" s="60"/>
      <c r="LN237" s="60"/>
      <c r="LO237" s="61"/>
      <c r="LP237" s="60"/>
      <c r="LQ237" s="60"/>
      <c r="LR237" s="60"/>
      <c r="LS237" s="110"/>
      <c r="LT237" s="169">
        <f>SUM(LU237:MI237)</f>
        <v>0</v>
      </c>
      <c r="LU237" s="60"/>
      <c r="LV237" s="60"/>
      <c r="LW237" s="60"/>
      <c r="LX237" s="60"/>
      <c r="LY237" s="60"/>
      <c r="LZ237" s="60"/>
      <c r="MA237" s="60"/>
      <c r="MB237" s="60"/>
      <c r="MC237" s="60"/>
      <c r="MD237" s="60"/>
      <c r="ME237" s="61"/>
      <c r="MF237" s="60"/>
      <c r="MG237" s="60"/>
      <c r="MH237" s="60"/>
      <c r="MI237" s="110"/>
      <c r="MJ237" s="169">
        <f>SUM(MK237:MY237)</f>
        <v>0</v>
      </c>
      <c r="MK237" s="60"/>
      <c r="ML237" s="60"/>
      <c r="MM237" s="60"/>
      <c r="MN237" s="60"/>
      <c r="MO237" s="60"/>
      <c r="MP237" s="60"/>
      <c r="MQ237" s="60"/>
      <c r="MR237" s="60"/>
      <c r="MS237" s="60"/>
      <c r="MT237" s="60"/>
      <c r="MU237" s="61"/>
      <c r="MV237" s="60"/>
      <c r="MW237" s="60"/>
      <c r="MX237" s="60"/>
      <c r="MY237" s="110"/>
      <c r="MZ237" s="169">
        <f>SUM(NA237:NO237)</f>
        <v>0</v>
      </c>
      <c r="NA237" s="60"/>
      <c r="NB237" s="60"/>
      <c r="NC237" s="60"/>
      <c r="ND237" s="60"/>
      <c r="NE237" s="60"/>
      <c r="NF237" s="60"/>
      <c r="NG237" s="60"/>
      <c r="NH237" s="60"/>
      <c r="NI237" s="60"/>
      <c r="NJ237" s="60"/>
      <c r="NK237" s="61"/>
      <c r="NL237" s="60"/>
      <c r="NM237" s="60"/>
      <c r="NN237" s="60"/>
      <c r="NO237" s="110"/>
      <c r="NP237" s="169">
        <f>SUM(NQ237:OE237)</f>
        <v>0</v>
      </c>
      <c r="NQ237" s="60"/>
      <c r="NR237" s="60"/>
      <c r="NS237" s="60"/>
      <c r="NT237" s="60"/>
      <c r="NU237" s="60"/>
      <c r="NV237" s="60"/>
      <c r="NW237" s="60"/>
      <c r="NX237" s="60"/>
      <c r="NY237" s="60"/>
      <c r="NZ237" s="60"/>
      <c r="OA237" s="61"/>
      <c r="OB237" s="60"/>
      <c r="OC237" s="60"/>
      <c r="OD237" s="60"/>
      <c r="OE237" s="110"/>
      <c r="OF237" s="169">
        <f>SUM(OG237:OU237)</f>
        <v>0</v>
      </c>
      <c r="OG237" s="60"/>
      <c r="OH237" s="60"/>
      <c r="OI237" s="60"/>
      <c r="OJ237" s="60"/>
      <c r="OK237" s="60"/>
      <c r="OL237" s="60"/>
      <c r="OM237" s="60"/>
      <c r="ON237" s="60"/>
      <c r="OO237" s="60"/>
      <c r="OP237" s="60"/>
      <c r="OQ237" s="61"/>
      <c r="OR237" s="60"/>
      <c r="OS237" s="60"/>
      <c r="OT237" s="60"/>
      <c r="OU237" s="110"/>
      <c r="OV237" s="169">
        <f>SUM(OW237:PK237)</f>
        <v>0</v>
      </c>
      <c r="OW237" s="60"/>
      <c r="OX237" s="60"/>
      <c r="OY237" s="60"/>
      <c r="OZ237" s="60"/>
      <c r="PA237" s="60"/>
      <c r="PB237" s="60"/>
      <c r="PC237" s="60"/>
      <c r="PD237" s="60"/>
      <c r="PE237" s="60"/>
      <c r="PF237" s="60"/>
      <c r="PG237" s="61"/>
      <c r="PH237" s="60"/>
      <c r="PI237" s="60"/>
      <c r="PJ237" s="60"/>
      <c r="PK237" s="110"/>
      <c r="PL237" s="169">
        <f>SUM(PM237:QA237)</f>
        <v>0</v>
      </c>
      <c r="PM237" s="60"/>
      <c r="PN237" s="60"/>
      <c r="PO237" s="60"/>
      <c r="PP237" s="60"/>
      <c r="PQ237" s="60"/>
      <c r="PR237" s="60"/>
      <c r="PS237" s="60"/>
      <c r="PT237" s="60"/>
      <c r="PU237" s="60"/>
      <c r="PV237" s="60"/>
      <c r="PW237" s="61"/>
      <c r="PX237" s="60"/>
      <c r="PY237" s="60"/>
      <c r="PZ237" s="60"/>
      <c r="QA237" s="110"/>
      <c r="QB237" s="169">
        <f>SUM(QC237:QQ237)</f>
        <v>0</v>
      </c>
      <c r="QC237" s="60"/>
      <c r="QD237" s="60"/>
      <c r="QE237" s="60"/>
      <c r="QF237" s="60"/>
      <c r="QG237" s="60"/>
      <c r="QH237" s="60"/>
      <c r="QI237" s="60"/>
      <c r="QJ237" s="60"/>
      <c r="QK237" s="60"/>
      <c r="QL237" s="60"/>
      <c r="QM237" s="61"/>
      <c r="QN237" s="60"/>
      <c r="QO237" s="60"/>
      <c r="QP237" s="60"/>
      <c r="QQ237" s="110"/>
      <c r="QR237" s="169">
        <f>SUM(QS237:RQ237)</f>
        <v>0</v>
      </c>
      <c r="QS237" s="60"/>
      <c r="QT237" s="60"/>
      <c r="QU237" s="60"/>
      <c r="QV237" s="60"/>
      <c r="QW237" s="60"/>
      <c r="QX237" s="60"/>
      <c r="QY237" s="60"/>
      <c r="QZ237" s="60"/>
      <c r="RA237" s="60"/>
      <c r="RB237" s="60"/>
      <c r="RC237" s="61"/>
      <c r="RD237" s="60"/>
      <c r="RE237" s="60"/>
      <c r="RF237" s="60"/>
      <c r="RG237" s="60"/>
      <c r="RH237" s="60"/>
      <c r="RI237" s="60"/>
      <c r="RJ237" s="60"/>
      <c r="RK237" s="60"/>
      <c r="RL237" s="60"/>
      <c r="RM237" s="60"/>
      <c r="RN237" s="60"/>
      <c r="RO237" s="60"/>
      <c r="RP237" s="60"/>
      <c r="RQ237" s="110"/>
      <c r="RR237" s="173"/>
      <c r="RS237" s="169">
        <f>SUM(RT237:SH237)</f>
        <v>0</v>
      </c>
      <c r="RT237" s="60"/>
      <c r="RU237" s="60"/>
      <c r="RV237" s="60"/>
      <c r="RW237" s="60"/>
      <c r="RX237" s="60"/>
      <c r="RY237" s="60"/>
      <c r="RZ237" s="60"/>
      <c r="SA237" s="60"/>
      <c r="SB237" s="60"/>
      <c r="SC237" s="60"/>
      <c r="SD237" s="61"/>
      <c r="SE237" s="60"/>
      <c r="SF237" s="60"/>
      <c r="SG237" s="60"/>
      <c r="SH237" s="110"/>
      <c r="SI237" s="169">
        <f>SUM(SJ237:SX237)</f>
        <v>0</v>
      </c>
      <c r="SJ237" s="60"/>
      <c r="SK237" s="60"/>
      <c r="SL237" s="60"/>
      <c r="SM237" s="60"/>
      <c r="SN237" s="60"/>
      <c r="SO237" s="60"/>
      <c r="SP237" s="60"/>
      <c r="SQ237" s="60"/>
      <c r="SR237" s="60"/>
      <c r="SS237" s="60"/>
      <c r="ST237" s="61"/>
      <c r="SU237" s="60"/>
      <c r="SV237" s="60"/>
      <c r="SW237" s="60"/>
      <c r="SX237" s="110"/>
      <c r="SY237" s="169">
        <f>SUM(SZ237:TN237)</f>
        <v>0</v>
      </c>
      <c r="SZ237" s="60"/>
      <c r="TA237" s="60"/>
      <c r="TB237" s="60"/>
      <c r="TC237" s="60"/>
      <c r="TD237" s="60"/>
      <c r="TE237" s="60"/>
      <c r="TF237" s="60"/>
      <c r="TG237" s="60"/>
      <c r="TH237" s="60"/>
      <c r="TI237" s="60"/>
      <c r="TJ237" s="61"/>
      <c r="TK237" s="60"/>
      <c r="TL237" s="60"/>
      <c r="TM237" s="60"/>
      <c r="TN237" s="110"/>
      <c r="TO237" s="169">
        <f>SUM(TP237:UD237)</f>
        <v>0</v>
      </c>
      <c r="TP237" s="60"/>
      <c r="TQ237" s="60"/>
      <c r="TR237" s="60"/>
      <c r="TS237" s="60"/>
      <c r="TT237" s="60"/>
      <c r="TU237" s="60"/>
      <c r="TV237" s="60"/>
      <c r="TW237" s="60"/>
      <c r="TX237" s="60"/>
      <c r="TY237" s="60"/>
      <c r="TZ237" s="61"/>
      <c r="UA237" s="60"/>
      <c r="UB237" s="60"/>
      <c r="UC237" s="60"/>
      <c r="UD237" s="110"/>
      <c r="UE237" s="169">
        <f>SUM(UF237:VD237)</f>
        <v>0</v>
      </c>
      <c r="UF237" s="60"/>
      <c r="UG237" s="60"/>
      <c r="UH237" s="60"/>
      <c r="UI237" s="60"/>
      <c r="UJ237" s="60"/>
      <c r="UK237" s="60"/>
      <c r="UL237" s="60"/>
      <c r="UM237" s="60"/>
      <c r="UN237" s="60"/>
      <c r="UO237" s="60"/>
      <c r="UP237" s="61"/>
      <c r="UQ237" s="60"/>
      <c r="UR237" s="60"/>
      <c r="US237" s="60"/>
      <c r="UT237" s="60"/>
      <c r="UU237" s="60"/>
      <c r="UV237" s="60"/>
      <c r="UW237" s="60"/>
      <c r="UX237" s="60"/>
      <c r="UY237" s="60"/>
      <c r="UZ237" s="60"/>
      <c r="VA237" s="60"/>
      <c r="VB237" s="60"/>
      <c r="VC237" s="60"/>
      <c r="VD237" s="110"/>
      <c r="VE237" s="10" t="str">
        <f t="shared" si="1698"/>
        <v>-</v>
      </c>
    </row>
    <row r="238" spans="1:577" ht="20.149999999999999" customHeight="1">
      <c r="A238" s="19"/>
      <c r="B238" s="19">
        <v>6206</v>
      </c>
      <c r="C238" s="19"/>
      <c r="D238" s="20" t="s">
        <v>222</v>
      </c>
      <c r="E238" s="202">
        <f t="shared" ref="E238:BP238" si="1971">SUM(E239:E240)</f>
        <v>0</v>
      </c>
      <c r="F238" s="203">
        <f t="shared" si="1971"/>
        <v>0</v>
      </c>
      <c r="G238" s="203">
        <f t="shared" si="1971"/>
        <v>0</v>
      </c>
      <c r="H238" s="204">
        <f t="shared" si="1971"/>
        <v>0</v>
      </c>
      <c r="I238" s="232">
        <f t="shared" si="1971"/>
        <v>0</v>
      </c>
      <c r="J238" s="203">
        <f t="shared" si="1971"/>
        <v>0</v>
      </c>
      <c r="K238" s="67">
        <f t="shared" si="1971"/>
        <v>0</v>
      </c>
      <c r="L238" s="66">
        <f t="shared" si="1971"/>
        <v>0</v>
      </c>
      <c r="M238" s="66">
        <f t="shared" si="1971"/>
        <v>0</v>
      </c>
      <c r="N238" s="66">
        <f t="shared" si="1971"/>
        <v>0</v>
      </c>
      <c r="O238" s="66">
        <f t="shared" si="1971"/>
        <v>0</v>
      </c>
      <c r="P238" s="66">
        <f t="shared" si="1971"/>
        <v>0</v>
      </c>
      <c r="Q238" s="66">
        <f t="shared" si="1971"/>
        <v>0</v>
      </c>
      <c r="R238" s="66">
        <f t="shared" si="1971"/>
        <v>0</v>
      </c>
      <c r="S238" s="66">
        <f t="shared" si="1971"/>
        <v>0</v>
      </c>
      <c r="T238" s="66">
        <f t="shared" si="1971"/>
        <v>0</v>
      </c>
      <c r="U238" s="67">
        <f t="shared" si="1971"/>
        <v>0</v>
      </c>
      <c r="V238" s="66">
        <f t="shared" si="1971"/>
        <v>0</v>
      </c>
      <c r="W238" s="66">
        <f t="shared" si="1971"/>
        <v>0</v>
      </c>
      <c r="X238" s="66">
        <f t="shared" si="1971"/>
        <v>0</v>
      </c>
      <c r="Y238" s="113">
        <f t="shared" si="1971"/>
        <v>0</v>
      </c>
      <c r="Z238" s="67">
        <f t="shared" si="1971"/>
        <v>0</v>
      </c>
      <c r="AA238" s="66">
        <f t="shared" si="1971"/>
        <v>0</v>
      </c>
      <c r="AB238" s="66">
        <f t="shared" si="1971"/>
        <v>0</v>
      </c>
      <c r="AC238" s="66">
        <f t="shared" si="1971"/>
        <v>0</v>
      </c>
      <c r="AD238" s="66">
        <f t="shared" si="1971"/>
        <v>0</v>
      </c>
      <c r="AE238" s="66">
        <f t="shared" si="1971"/>
        <v>0</v>
      </c>
      <c r="AF238" s="66">
        <f t="shared" si="1971"/>
        <v>0</v>
      </c>
      <c r="AG238" s="66">
        <f t="shared" si="1971"/>
        <v>0</v>
      </c>
      <c r="AH238" s="66">
        <f t="shared" si="1971"/>
        <v>0</v>
      </c>
      <c r="AI238" s="66">
        <f t="shared" si="1971"/>
        <v>0</v>
      </c>
      <c r="AJ238" s="66">
        <f t="shared" si="1971"/>
        <v>0</v>
      </c>
      <c r="AK238" s="67">
        <f t="shared" si="1971"/>
        <v>0</v>
      </c>
      <c r="AL238" s="66">
        <f t="shared" si="1971"/>
        <v>0</v>
      </c>
      <c r="AM238" s="66">
        <f t="shared" si="1971"/>
        <v>0</v>
      </c>
      <c r="AN238" s="66">
        <f t="shared" si="1971"/>
        <v>0</v>
      </c>
      <c r="AO238" s="113">
        <f t="shared" si="1971"/>
        <v>0</v>
      </c>
      <c r="AP238" s="67">
        <f t="shared" si="1971"/>
        <v>0</v>
      </c>
      <c r="AQ238" s="66">
        <f t="shared" si="1971"/>
        <v>0</v>
      </c>
      <c r="AR238" s="66">
        <f t="shared" si="1971"/>
        <v>0</v>
      </c>
      <c r="AS238" s="66">
        <f t="shared" si="1971"/>
        <v>0</v>
      </c>
      <c r="AT238" s="66">
        <f t="shared" si="1971"/>
        <v>0</v>
      </c>
      <c r="AU238" s="66">
        <f t="shared" si="1971"/>
        <v>0</v>
      </c>
      <c r="AV238" s="66">
        <f t="shared" si="1971"/>
        <v>0</v>
      </c>
      <c r="AW238" s="66">
        <f t="shared" si="1971"/>
        <v>0</v>
      </c>
      <c r="AX238" s="66">
        <f t="shared" si="1971"/>
        <v>0</v>
      </c>
      <c r="AY238" s="66">
        <f t="shared" si="1971"/>
        <v>0</v>
      </c>
      <c r="AZ238" s="66">
        <f t="shared" si="1971"/>
        <v>0</v>
      </c>
      <c r="BA238" s="67">
        <f t="shared" si="1971"/>
        <v>0</v>
      </c>
      <c r="BB238" s="66">
        <f t="shared" si="1971"/>
        <v>0</v>
      </c>
      <c r="BC238" s="66">
        <f t="shared" si="1971"/>
        <v>0</v>
      </c>
      <c r="BD238" s="66">
        <f t="shared" si="1971"/>
        <v>0</v>
      </c>
      <c r="BE238" s="113">
        <f t="shared" si="1971"/>
        <v>0</v>
      </c>
      <c r="BF238" s="67">
        <f t="shared" si="1971"/>
        <v>0</v>
      </c>
      <c r="BG238" s="66">
        <f t="shared" si="1971"/>
        <v>0</v>
      </c>
      <c r="BH238" s="66">
        <f t="shared" si="1971"/>
        <v>0</v>
      </c>
      <c r="BI238" s="66">
        <f t="shared" si="1971"/>
        <v>0</v>
      </c>
      <c r="BJ238" s="66">
        <f t="shared" si="1971"/>
        <v>0</v>
      </c>
      <c r="BK238" s="66">
        <f t="shared" si="1971"/>
        <v>0</v>
      </c>
      <c r="BL238" s="66">
        <f t="shared" si="1971"/>
        <v>0</v>
      </c>
      <c r="BM238" s="66">
        <f t="shared" si="1971"/>
        <v>0</v>
      </c>
      <c r="BN238" s="66">
        <f t="shared" si="1971"/>
        <v>0</v>
      </c>
      <c r="BO238" s="66">
        <f t="shared" si="1971"/>
        <v>0</v>
      </c>
      <c r="BP238" s="66">
        <f t="shared" si="1971"/>
        <v>0</v>
      </c>
      <c r="BQ238" s="67">
        <f t="shared" ref="BQ238:EM238" si="1972">SUM(BQ239:BQ240)</f>
        <v>0</v>
      </c>
      <c r="BR238" s="66">
        <f t="shared" si="1972"/>
        <v>0</v>
      </c>
      <c r="BS238" s="66">
        <f t="shared" si="1972"/>
        <v>0</v>
      </c>
      <c r="BT238" s="66">
        <f t="shared" si="1972"/>
        <v>0</v>
      </c>
      <c r="BU238" s="113">
        <f t="shared" si="1972"/>
        <v>0</v>
      </c>
      <c r="BV238" s="67">
        <f t="shared" si="1972"/>
        <v>0</v>
      </c>
      <c r="BW238" s="66">
        <f t="shared" si="1972"/>
        <v>0</v>
      </c>
      <c r="BX238" s="66">
        <f t="shared" si="1972"/>
        <v>0</v>
      </c>
      <c r="BY238" s="66">
        <f t="shared" si="1972"/>
        <v>0</v>
      </c>
      <c r="BZ238" s="66">
        <f t="shared" si="1972"/>
        <v>0</v>
      </c>
      <c r="CA238" s="66">
        <f t="shared" si="1972"/>
        <v>0</v>
      </c>
      <c r="CB238" s="66">
        <f t="shared" si="1972"/>
        <v>0</v>
      </c>
      <c r="CC238" s="66">
        <f t="shared" si="1972"/>
        <v>0</v>
      </c>
      <c r="CD238" s="66">
        <f t="shared" si="1972"/>
        <v>0</v>
      </c>
      <c r="CE238" s="66">
        <f t="shared" si="1972"/>
        <v>0</v>
      </c>
      <c r="CF238" s="66">
        <f t="shared" si="1972"/>
        <v>0</v>
      </c>
      <c r="CG238" s="67">
        <f t="shared" si="1972"/>
        <v>0</v>
      </c>
      <c r="CH238" s="66">
        <f t="shared" si="1972"/>
        <v>0</v>
      </c>
      <c r="CI238" s="66">
        <f t="shared" si="1972"/>
        <v>0</v>
      </c>
      <c r="CJ238" s="66">
        <f t="shared" si="1972"/>
        <v>0</v>
      </c>
      <c r="CK238" s="66">
        <f t="shared" si="1972"/>
        <v>0</v>
      </c>
      <c r="CL238" s="66">
        <f t="shared" si="1972"/>
        <v>0</v>
      </c>
      <c r="CM238" s="66">
        <f t="shared" si="1972"/>
        <v>0</v>
      </c>
      <c r="CN238" s="66">
        <f t="shared" si="1972"/>
        <v>0</v>
      </c>
      <c r="CO238" s="66">
        <f t="shared" si="1972"/>
        <v>0</v>
      </c>
      <c r="CP238" s="66">
        <f t="shared" si="1972"/>
        <v>0</v>
      </c>
      <c r="CQ238" s="66">
        <f t="shared" si="1972"/>
        <v>0</v>
      </c>
      <c r="CR238" s="66">
        <f t="shared" si="1972"/>
        <v>0</v>
      </c>
      <c r="CS238" s="66">
        <f t="shared" si="1972"/>
        <v>0</v>
      </c>
      <c r="CT238" s="66">
        <f t="shared" si="1972"/>
        <v>0</v>
      </c>
      <c r="CU238" s="113">
        <f t="shared" si="1972"/>
        <v>0</v>
      </c>
      <c r="CV238" s="155">
        <f t="shared" si="1972"/>
        <v>0</v>
      </c>
      <c r="CW238" s="67">
        <f t="shared" si="1972"/>
        <v>0</v>
      </c>
      <c r="CX238" s="66">
        <f t="shared" si="1972"/>
        <v>0</v>
      </c>
      <c r="CY238" s="66">
        <f t="shared" si="1972"/>
        <v>0</v>
      </c>
      <c r="CZ238" s="66">
        <f t="shared" si="1972"/>
        <v>0</v>
      </c>
      <c r="DA238" s="66">
        <f t="shared" si="1972"/>
        <v>0</v>
      </c>
      <c r="DB238" s="66">
        <f t="shared" si="1972"/>
        <v>0</v>
      </c>
      <c r="DC238" s="66">
        <f t="shared" si="1972"/>
        <v>0</v>
      </c>
      <c r="DD238" s="66">
        <f t="shared" si="1972"/>
        <v>0</v>
      </c>
      <c r="DE238" s="66">
        <f t="shared" si="1972"/>
        <v>0</v>
      </c>
      <c r="DF238" s="66">
        <f t="shared" si="1972"/>
        <v>0</v>
      </c>
      <c r="DG238" s="66">
        <f t="shared" si="1972"/>
        <v>0</v>
      </c>
      <c r="DH238" s="67">
        <f t="shared" si="1972"/>
        <v>0</v>
      </c>
      <c r="DI238" s="66">
        <f t="shared" si="1972"/>
        <v>0</v>
      </c>
      <c r="DJ238" s="66">
        <f t="shared" si="1972"/>
        <v>0</v>
      </c>
      <c r="DK238" s="66">
        <f t="shared" si="1972"/>
        <v>0</v>
      </c>
      <c r="DL238" s="113">
        <f t="shared" si="1972"/>
        <v>0</v>
      </c>
      <c r="DM238" s="67">
        <f t="shared" si="1972"/>
        <v>0</v>
      </c>
      <c r="DN238" s="66">
        <f t="shared" si="1972"/>
        <v>0</v>
      </c>
      <c r="DO238" s="66">
        <f t="shared" si="1972"/>
        <v>0</v>
      </c>
      <c r="DP238" s="66">
        <f t="shared" si="1972"/>
        <v>0</v>
      </c>
      <c r="DQ238" s="66">
        <f t="shared" si="1972"/>
        <v>0</v>
      </c>
      <c r="DR238" s="66">
        <f t="shared" si="1972"/>
        <v>0</v>
      </c>
      <c r="DS238" s="66">
        <f t="shared" si="1972"/>
        <v>0</v>
      </c>
      <c r="DT238" s="66">
        <f t="shared" si="1972"/>
        <v>0</v>
      </c>
      <c r="DU238" s="66">
        <f t="shared" si="1972"/>
        <v>0</v>
      </c>
      <c r="DV238" s="66">
        <f t="shared" si="1972"/>
        <v>0</v>
      </c>
      <c r="DW238" s="66">
        <f t="shared" si="1972"/>
        <v>0</v>
      </c>
      <c r="DX238" s="67">
        <f t="shared" si="1972"/>
        <v>0</v>
      </c>
      <c r="DY238" s="66">
        <f t="shared" si="1972"/>
        <v>0</v>
      </c>
      <c r="DZ238" s="66">
        <f t="shared" si="1972"/>
        <v>0</v>
      </c>
      <c r="EA238" s="66">
        <f t="shared" si="1972"/>
        <v>0</v>
      </c>
      <c r="EB238" s="113">
        <f t="shared" si="1972"/>
        <v>0</v>
      </c>
      <c r="EC238" s="67">
        <f t="shared" si="1972"/>
        <v>0</v>
      </c>
      <c r="ED238" s="66">
        <f t="shared" si="1972"/>
        <v>0</v>
      </c>
      <c r="EE238" s="66">
        <f t="shared" si="1972"/>
        <v>0</v>
      </c>
      <c r="EF238" s="66">
        <f t="shared" si="1972"/>
        <v>0</v>
      </c>
      <c r="EG238" s="66">
        <f t="shared" si="1972"/>
        <v>0</v>
      </c>
      <c r="EH238" s="66">
        <f t="shared" si="1972"/>
        <v>0</v>
      </c>
      <c r="EI238" s="66">
        <f t="shared" si="1972"/>
        <v>0</v>
      </c>
      <c r="EJ238" s="66">
        <f t="shared" si="1972"/>
        <v>0</v>
      </c>
      <c r="EK238" s="66">
        <f t="shared" si="1972"/>
        <v>0</v>
      </c>
      <c r="EL238" s="66">
        <f t="shared" si="1972"/>
        <v>0</v>
      </c>
      <c r="EM238" s="66">
        <f t="shared" si="1972"/>
        <v>0</v>
      </c>
      <c r="EN238" s="67">
        <f t="shared" ref="EN238:GY238" si="1973">SUM(EN239:EN240)</f>
        <v>0</v>
      </c>
      <c r="EO238" s="66">
        <f t="shared" si="1973"/>
        <v>0</v>
      </c>
      <c r="EP238" s="66">
        <f t="shared" si="1973"/>
        <v>0</v>
      </c>
      <c r="EQ238" s="66">
        <f t="shared" si="1973"/>
        <v>0</v>
      </c>
      <c r="ER238" s="113">
        <f t="shared" si="1973"/>
        <v>0</v>
      </c>
      <c r="ES238" s="67">
        <f t="shared" si="1973"/>
        <v>0</v>
      </c>
      <c r="ET238" s="66">
        <f t="shared" si="1973"/>
        <v>0</v>
      </c>
      <c r="EU238" s="66">
        <f t="shared" si="1973"/>
        <v>0</v>
      </c>
      <c r="EV238" s="66">
        <f t="shared" si="1973"/>
        <v>0</v>
      </c>
      <c r="EW238" s="66">
        <f t="shared" si="1973"/>
        <v>0</v>
      </c>
      <c r="EX238" s="66">
        <f t="shared" si="1973"/>
        <v>0</v>
      </c>
      <c r="EY238" s="66">
        <f t="shared" si="1973"/>
        <v>0</v>
      </c>
      <c r="EZ238" s="66">
        <f t="shared" si="1973"/>
        <v>0</v>
      </c>
      <c r="FA238" s="66">
        <f t="shared" si="1973"/>
        <v>0</v>
      </c>
      <c r="FB238" s="66">
        <f t="shared" si="1973"/>
        <v>0</v>
      </c>
      <c r="FC238" s="66">
        <f t="shared" si="1973"/>
        <v>0</v>
      </c>
      <c r="FD238" s="67">
        <f t="shared" si="1973"/>
        <v>0</v>
      </c>
      <c r="FE238" s="66">
        <f t="shared" si="1973"/>
        <v>0</v>
      </c>
      <c r="FF238" s="66">
        <f t="shared" si="1973"/>
        <v>0</v>
      </c>
      <c r="FG238" s="66">
        <f t="shared" si="1973"/>
        <v>0</v>
      </c>
      <c r="FH238" s="113">
        <f t="shared" si="1973"/>
        <v>0</v>
      </c>
      <c r="FI238" s="67">
        <f t="shared" si="1973"/>
        <v>0</v>
      </c>
      <c r="FJ238" s="66">
        <f t="shared" si="1973"/>
        <v>0</v>
      </c>
      <c r="FK238" s="66">
        <f t="shared" si="1973"/>
        <v>0</v>
      </c>
      <c r="FL238" s="66">
        <f t="shared" si="1973"/>
        <v>0</v>
      </c>
      <c r="FM238" s="66">
        <f t="shared" si="1973"/>
        <v>0</v>
      </c>
      <c r="FN238" s="66">
        <f t="shared" si="1973"/>
        <v>0</v>
      </c>
      <c r="FO238" s="66">
        <f t="shared" si="1973"/>
        <v>0</v>
      </c>
      <c r="FP238" s="66">
        <f t="shared" si="1973"/>
        <v>0</v>
      </c>
      <c r="FQ238" s="66">
        <f t="shared" si="1973"/>
        <v>0</v>
      </c>
      <c r="FR238" s="66">
        <f t="shared" si="1973"/>
        <v>0</v>
      </c>
      <c r="FS238" s="66">
        <f t="shared" si="1973"/>
        <v>0</v>
      </c>
      <c r="FT238" s="67">
        <f t="shared" si="1973"/>
        <v>0</v>
      </c>
      <c r="FU238" s="66">
        <f t="shared" si="1973"/>
        <v>0</v>
      </c>
      <c r="FV238" s="66">
        <f t="shared" si="1973"/>
        <v>0</v>
      </c>
      <c r="FW238" s="66">
        <f t="shared" si="1973"/>
        <v>0</v>
      </c>
      <c r="FX238" s="113">
        <f t="shared" si="1973"/>
        <v>0</v>
      </c>
      <c r="FY238" s="67">
        <f t="shared" si="1973"/>
        <v>0</v>
      </c>
      <c r="FZ238" s="66">
        <f t="shared" si="1973"/>
        <v>0</v>
      </c>
      <c r="GA238" s="66">
        <f t="shared" si="1973"/>
        <v>0</v>
      </c>
      <c r="GB238" s="66">
        <f t="shared" si="1973"/>
        <v>0</v>
      </c>
      <c r="GC238" s="66">
        <f t="shared" si="1973"/>
        <v>0</v>
      </c>
      <c r="GD238" s="66">
        <f t="shared" si="1973"/>
        <v>0</v>
      </c>
      <c r="GE238" s="66">
        <f t="shared" si="1973"/>
        <v>0</v>
      </c>
      <c r="GF238" s="66">
        <f t="shared" si="1973"/>
        <v>0</v>
      </c>
      <c r="GG238" s="66">
        <f t="shared" si="1973"/>
        <v>0</v>
      </c>
      <c r="GH238" s="66">
        <f t="shared" si="1973"/>
        <v>0</v>
      </c>
      <c r="GI238" s="66">
        <f t="shared" si="1973"/>
        <v>0</v>
      </c>
      <c r="GJ238" s="67">
        <f t="shared" si="1973"/>
        <v>0</v>
      </c>
      <c r="GK238" s="66">
        <f t="shared" si="1973"/>
        <v>0</v>
      </c>
      <c r="GL238" s="66">
        <f t="shared" si="1973"/>
        <v>0</v>
      </c>
      <c r="GM238" s="66">
        <f t="shared" si="1973"/>
        <v>0</v>
      </c>
      <c r="GN238" s="113">
        <f t="shared" si="1973"/>
        <v>0</v>
      </c>
      <c r="GO238" s="67">
        <f t="shared" si="1973"/>
        <v>0</v>
      </c>
      <c r="GP238" s="66">
        <f t="shared" si="1973"/>
        <v>0</v>
      </c>
      <c r="GQ238" s="66">
        <f t="shared" si="1973"/>
        <v>0</v>
      </c>
      <c r="GR238" s="66">
        <f t="shared" si="1973"/>
        <v>0</v>
      </c>
      <c r="GS238" s="66">
        <f t="shared" si="1973"/>
        <v>0</v>
      </c>
      <c r="GT238" s="66">
        <f t="shared" si="1973"/>
        <v>0</v>
      </c>
      <c r="GU238" s="66">
        <f t="shared" si="1973"/>
        <v>0</v>
      </c>
      <c r="GV238" s="66">
        <f t="shared" si="1973"/>
        <v>0</v>
      </c>
      <c r="GW238" s="66">
        <f t="shared" si="1973"/>
        <v>0</v>
      </c>
      <c r="GX238" s="66">
        <f t="shared" si="1973"/>
        <v>0</v>
      </c>
      <c r="GY238" s="66">
        <f t="shared" si="1973"/>
        <v>0</v>
      </c>
      <c r="GZ238" s="67">
        <f t="shared" ref="GZ238:JW238" si="1974">SUM(GZ239:GZ240)</f>
        <v>0</v>
      </c>
      <c r="HA238" s="66">
        <f t="shared" si="1974"/>
        <v>0</v>
      </c>
      <c r="HB238" s="66">
        <f t="shared" si="1974"/>
        <v>0</v>
      </c>
      <c r="HC238" s="66">
        <f t="shared" si="1974"/>
        <v>0</v>
      </c>
      <c r="HD238" s="66">
        <f t="shared" si="1974"/>
        <v>0</v>
      </c>
      <c r="HE238" s="66">
        <f t="shared" si="1974"/>
        <v>0</v>
      </c>
      <c r="HF238" s="66">
        <f t="shared" si="1974"/>
        <v>0</v>
      </c>
      <c r="HG238" s="66">
        <f t="shared" si="1974"/>
        <v>0</v>
      </c>
      <c r="HH238" s="66">
        <f t="shared" si="1974"/>
        <v>0</v>
      </c>
      <c r="HI238" s="66">
        <f t="shared" si="1974"/>
        <v>0</v>
      </c>
      <c r="HJ238" s="66">
        <f t="shared" si="1974"/>
        <v>0</v>
      </c>
      <c r="HK238" s="66">
        <f t="shared" si="1974"/>
        <v>0</v>
      </c>
      <c r="HL238" s="66">
        <f t="shared" si="1974"/>
        <v>0</v>
      </c>
      <c r="HM238" s="66">
        <f t="shared" si="1974"/>
        <v>0</v>
      </c>
      <c r="HN238" s="113">
        <f t="shared" si="1974"/>
        <v>0</v>
      </c>
      <c r="HO238" s="139">
        <f t="shared" si="1974"/>
        <v>0</v>
      </c>
      <c r="HP238" s="155">
        <f t="shared" si="1974"/>
        <v>0</v>
      </c>
      <c r="HQ238" s="67">
        <f t="shared" si="1974"/>
        <v>0</v>
      </c>
      <c r="HR238" s="66">
        <f t="shared" si="1974"/>
        <v>0</v>
      </c>
      <c r="HS238" s="66">
        <f t="shared" si="1974"/>
        <v>0</v>
      </c>
      <c r="HT238" s="66">
        <f t="shared" si="1974"/>
        <v>0</v>
      </c>
      <c r="HU238" s="66">
        <f t="shared" si="1974"/>
        <v>0</v>
      </c>
      <c r="HV238" s="66">
        <f t="shared" si="1974"/>
        <v>0</v>
      </c>
      <c r="HW238" s="66">
        <f t="shared" si="1974"/>
        <v>0</v>
      </c>
      <c r="HX238" s="66">
        <f t="shared" si="1974"/>
        <v>0</v>
      </c>
      <c r="HY238" s="66">
        <f t="shared" si="1974"/>
        <v>0</v>
      </c>
      <c r="HZ238" s="66">
        <f t="shared" si="1974"/>
        <v>0</v>
      </c>
      <c r="IA238" s="66">
        <f t="shared" si="1974"/>
        <v>0</v>
      </c>
      <c r="IB238" s="67">
        <f t="shared" si="1974"/>
        <v>0</v>
      </c>
      <c r="IC238" s="66">
        <f t="shared" si="1974"/>
        <v>0</v>
      </c>
      <c r="ID238" s="66">
        <f t="shared" si="1974"/>
        <v>0</v>
      </c>
      <c r="IE238" s="66">
        <f t="shared" si="1974"/>
        <v>0</v>
      </c>
      <c r="IF238" s="113">
        <f t="shared" si="1974"/>
        <v>0</v>
      </c>
      <c r="IG238" s="67">
        <f t="shared" si="1974"/>
        <v>0</v>
      </c>
      <c r="IH238" s="66">
        <f t="shared" si="1974"/>
        <v>0</v>
      </c>
      <c r="II238" s="66">
        <f t="shared" si="1974"/>
        <v>0</v>
      </c>
      <c r="IJ238" s="66">
        <f t="shared" si="1974"/>
        <v>0</v>
      </c>
      <c r="IK238" s="66">
        <f t="shared" si="1974"/>
        <v>0</v>
      </c>
      <c r="IL238" s="66">
        <f t="shared" si="1974"/>
        <v>0</v>
      </c>
      <c r="IM238" s="66">
        <f t="shared" si="1974"/>
        <v>0</v>
      </c>
      <c r="IN238" s="66">
        <f t="shared" si="1974"/>
        <v>0</v>
      </c>
      <c r="IO238" s="66">
        <f t="shared" si="1974"/>
        <v>0</v>
      </c>
      <c r="IP238" s="66">
        <f t="shared" si="1974"/>
        <v>0</v>
      </c>
      <c r="IQ238" s="66">
        <f t="shared" si="1974"/>
        <v>0</v>
      </c>
      <c r="IR238" s="67">
        <f t="shared" si="1974"/>
        <v>0</v>
      </c>
      <c r="IS238" s="66">
        <f t="shared" si="1974"/>
        <v>0</v>
      </c>
      <c r="IT238" s="66">
        <f t="shared" si="1974"/>
        <v>0</v>
      </c>
      <c r="IU238" s="66">
        <f t="shared" si="1974"/>
        <v>0</v>
      </c>
      <c r="IV238" s="113">
        <f t="shared" si="1974"/>
        <v>0</v>
      </c>
      <c r="IW238" s="67">
        <f t="shared" si="1974"/>
        <v>0</v>
      </c>
      <c r="IX238" s="66">
        <f t="shared" si="1974"/>
        <v>0</v>
      </c>
      <c r="IY238" s="66">
        <f t="shared" si="1974"/>
        <v>0</v>
      </c>
      <c r="IZ238" s="66">
        <f t="shared" si="1974"/>
        <v>0</v>
      </c>
      <c r="JA238" s="66">
        <f t="shared" si="1974"/>
        <v>0</v>
      </c>
      <c r="JB238" s="66">
        <f t="shared" si="1974"/>
        <v>0</v>
      </c>
      <c r="JC238" s="66">
        <f t="shared" si="1974"/>
        <v>0</v>
      </c>
      <c r="JD238" s="66">
        <f t="shared" si="1974"/>
        <v>0</v>
      </c>
      <c r="JE238" s="66">
        <f t="shared" si="1974"/>
        <v>0</v>
      </c>
      <c r="JF238" s="66">
        <f t="shared" si="1974"/>
        <v>0</v>
      </c>
      <c r="JG238" s="66">
        <f t="shared" si="1974"/>
        <v>0</v>
      </c>
      <c r="JH238" s="67">
        <f t="shared" si="1974"/>
        <v>0</v>
      </c>
      <c r="JI238" s="66">
        <f t="shared" si="1974"/>
        <v>0</v>
      </c>
      <c r="JJ238" s="66">
        <f t="shared" si="1974"/>
        <v>0</v>
      </c>
      <c r="JK238" s="66">
        <f t="shared" si="1974"/>
        <v>0</v>
      </c>
      <c r="JL238" s="113">
        <f t="shared" si="1974"/>
        <v>0</v>
      </c>
      <c r="JM238" s="67">
        <f t="shared" si="1974"/>
        <v>0</v>
      </c>
      <c r="JN238" s="66">
        <f t="shared" si="1974"/>
        <v>0</v>
      </c>
      <c r="JO238" s="66">
        <f t="shared" si="1974"/>
        <v>0</v>
      </c>
      <c r="JP238" s="66">
        <f t="shared" si="1974"/>
        <v>0</v>
      </c>
      <c r="JQ238" s="66">
        <f t="shared" si="1974"/>
        <v>0</v>
      </c>
      <c r="JR238" s="66">
        <f t="shared" si="1974"/>
        <v>0</v>
      </c>
      <c r="JS238" s="66">
        <f t="shared" si="1974"/>
        <v>0</v>
      </c>
      <c r="JT238" s="66">
        <f t="shared" si="1974"/>
        <v>0</v>
      </c>
      <c r="JU238" s="66">
        <f t="shared" si="1974"/>
        <v>0</v>
      </c>
      <c r="JV238" s="66">
        <f t="shared" si="1974"/>
        <v>0</v>
      </c>
      <c r="JW238" s="66">
        <f t="shared" si="1974"/>
        <v>0</v>
      </c>
      <c r="JX238" s="67">
        <f t="shared" ref="JX238:MT238" si="1975">SUM(JX239:JX240)</f>
        <v>0</v>
      </c>
      <c r="JY238" s="66">
        <f t="shared" si="1975"/>
        <v>0</v>
      </c>
      <c r="JZ238" s="66">
        <f t="shared" si="1975"/>
        <v>0</v>
      </c>
      <c r="KA238" s="66">
        <f t="shared" si="1975"/>
        <v>0</v>
      </c>
      <c r="KB238" s="113">
        <f t="shared" si="1975"/>
        <v>0</v>
      </c>
      <c r="KC238" s="67">
        <f t="shared" si="1975"/>
        <v>0</v>
      </c>
      <c r="KD238" s="66">
        <f t="shared" si="1975"/>
        <v>0</v>
      </c>
      <c r="KE238" s="66">
        <f t="shared" si="1975"/>
        <v>0</v>
      </c>
      <c r="KF238" s="66">
        <f t="shared" si="1975"/>
        <v>0</v>
      </c>
      <c r="KG238" s="66">
        <f t="shared" si="1975"/>
        <v>0</v>
      </c>
      <c r="KH238" s="66">
        <f t="shared" si="1975"/>
        <v>0</v>
      </c>
      <c r="KI238" s="66">
        <f t="shared" si="1975"/>
        <v>0</v>
      </c>
      <c r="KJ238" s="66">
        <f t="shared" si="1975"/>
        <v>0</v>
      </c>
      <c r="KK238" s="66">
        <f t="shared" si="1975"/>
        <v>0</v>
      </c>
      <c r="KL238" s="66">
        <f t="shared" si="1975"/>
        <v>0</v>
      </c>
      <c r="KM238" s="66">
        <f t="shared" si="1975"/>
        <v>0</v>
      </c>
      <c r="KN238" s="67">
        <f t="shared" si="1975"/>
        <v>0</v>
      </c>
      <c r="KO238" s="66">
        <f t="shared" si="1975"/>
        <v>0</v>
      </c>
      <c r="KP238" s="66">
        <f t="shared" si="1975"/>
        <v>0</v>
      </c>
      <c r="KQ238" s="66">
        <f t="shared" si="1975"/>
        <v>0</v>
      </c>
      <c r="KR238" s="66">
        <f t="shared" si="1975"/>
        <v>0</v>
      </c>
      <c r="KS238" s="66">
        <f t="shared" si="1975"/>
        <v>0</v>
      </c>
      <c r="KT238" s="66">
        <f t="shared" si="1975"/>
        <v>0</v>
      </c>
      <c r="KU238" s="66">
        <f t="shared" si="1975"/>
        <v>0</v>
      </c>
      <c r="KV238" s="66">
        <f t="shared" si="1975"/>
        <v>0</v>
      </c>
      <c r="KW238" s="66">
        <f t="shared" si="1975"/>
        <v>0</v>
      </c>
      <c r="KX238" s="66">
        <f t="shared" si="1975"/>
        <v>0</v>
      </c>
      <c r="KY238" s="66">
        <f t="shared" si="1975"/>
        <v>0</v>
      </c>
      <c r="KZ238" s="66">
        <f t="shared" si="1975"/>
        <v>0</v>
      </c>
      <c r="LA238" s="66">
        <f t="shared" si="1975"/>
        <v>0</v>
      </c>
      <c r="LB238" s="113">
        <f t="shared" si="1975"/>
        <v>0</v>
      </c>
      <c r="LC238" s="155">
        <f t="shared" si="1975"/>
        <v>0</v>
      </c>
      <c r="LD238" s="67">
        <f t="shared" si="1975"/>
        <v>0</v>
      </c>
      <c r="LE238" s="66">
        <f t="shared" si="1975"/>
        <v>0</v>
      </c>
      <c r="LF238" s="66">
        <f t="shared" si="1975"/>
        <v>0</v>
      </c>
      <c r="LG238" s="66">
        <f t="shared" si="1975"/>
        <v>0</v>
      </c>
      <c r="LH238" s="66">
        <f t="shared" si="1975"/>
        <v>0</v>
      </c>
      <c r="LI238" s="66">
        <f t="shared" si="1975"/>
        <v>0</v>
      </c>
      <c r="LJ238" s="66">
        <f t="shared" si="1975"/>
        <v>0</v>
      </c>
      <c r="LK238" s="66">
        <f t="shared" si="1975"/>
        <v>0</v>
      </c>
      <c r="LL238" s="66">
        <f t="shared" si="1975"/>
        <v>0</v>
      </c>
      <c r="LM238" s="66">
        <f t="shared" si="1975"/>
        <v>0</v>
      </c>
      <c r="LN238" s="66">
        <f t="shared" si="1975"/>
        <v>0</v>
      </c>
      <c r="LO238" s="67">
        <f t="shared" si="1975"/>
        <v>0</v>
      </c>
      <c r="LP238" s="66">
        <f t="shared" si="1975"/>
        <v>0</v>
      </c>
      <c r="LQ238" s="66">
        <f t="shared" si="1975"/>
        <v>0</v>
      </c>
      <c r="LR238" s="66">
        <f t="shared" si="1975"/>
        <v>0</v>
      </c>
      <c r="LS238" s="113">
        <f t="shared" si="1975"/>
        <v>0</v>
      </c>
      <c r="LT238" s="67">
        <f t="shared" si="1975"/>
        <v>0</v>
      </c>
      <c r="LU238" s="66">
        <f t="shared" si="1975"/>
        <v>0</v>
      </c>
      <c r="LV238" s="66">
        <f t="shared" si="1975"/>
        <v>0</v>
      </c>
      <c r="LW238" s="66">
        <f t="shared" si="1975"/>
        <v>0</v>
      </c>
      <c r="LX238" s="66">
        <f t="shared" si="1975"/>
        <v>0</v>
      </c>
      <c r="LY238" s="66">
        <f t="shared" si="1975"/>
        <v>0</v>
      </c>
      <c r="LZ238" s="66">
        <f t="shared" si="1975"/>
        <v>0</v>
      </c>
      <c r="MA238" s="66">
        <f t="shared" si="1975"/>
        <v>0</v>
      </c>
      <c r="MB238" s="66">
        <f t="shared" si="1975"/>
        <v>0</v>
      </c>
      <c r="MC238" s="66">
        <f t="shared" si="1975"/>
        <v>0</v>
      </c>
      <c r="MD238" s="66">
        <f t="shared" si="1975"/>
        <v>0</v>
      </c>
      <c r="ME238" s="67">
        <f t="shared" si="1975"/>
        <v>0</v>
      </c>
      <c r="MF238" s="66">
        <f t="shared" si="1975"/>
        <v>0</v>
      </c>
      <c r="MG238" s="66">
        <f t="shared" si="1975"/>
        <v>0</v>
      </c>
      <c r="MH238" s="66">
        <f t="shared" si="1975"/>
        <v>0</v>
      </c>
      <c r="MI238" s="113">
        <f t="shared" si="1975"/>
        <v>0</v>
      </c>
      <c r="MJ238" s="67">
        <f t="shared" si="1975"/>
        <v>0</v>
      </c>
      <c r="MK238" s="66">
        <f t="shared" si="1975"/>
        <v>0</v>
      </c>
      <c r="ML238" s="66">
        <f t="shared" si="1975"/>
        <v>0</v>
      </c>
      <c r="MM238" s="66">
        <f t="shared" si="1975"/>
        <v>0</v>
      </c>
      <c r="MN238" s="66">
        <f t="shared" si="1975"/>
        <v>0</v>
      </c>
      <c r="MO238" s="66">
        <f t="shared" si="1975"/>
        <v>0</v>
      </c>
      <c r="MP238" s="66">
        <f t="shared" si="1975"/>
        <v>0</v>
      </c>
      <c r="MQ238" s="66">
        <f t="shared" si="1975"/>
        <v>0</v>
      </c>
      <c r="MR238" s="66">
        <f t="shared" si="1975"/>
        <v>0</v>
      </c>
      <c r="MS238" s="66">
        <f t="shared" si="1975"/>
        <v>0</v>
      </c>
      <c r="MT238" s="66">
        <f t="shared" si="1975"/>
        <v>0</v>
      </c>
      <c r="MU238" s="67">
        <f t="shared" ref="MU238:PF238" si="1976">SUM(MU239:MU240)</f>
        <v>0</v>
      </c>
      <c r="MV238" s="66">
        <f t="shared" si="1976"/>
        <v>0</v>
      </c>
      <c r="MW238" s="66">
        <f t="shared" si="1976"/>
        <v>0</v>
      </c>
      <c r="MX238" s="66">
        <f t="shared" si="1976"/>
        <v>0</v>
      </c>
      <c r="MY238" s="113">
        <f t="shared" si="1976"/>
        <v>0</v>
      </c>
      <c r="MZ238" s="67">
        <f t="shared" si="1976"/>
        <v>0</v>
      </c>
      <c r="NA238" s="66">
        <f t="shared" si="1976"/>
        <v>0</v>
      </c>
      <c r="NB238" s="66">
        <f t="shared" si="1976"/>
        <v>0</v>
      </c>
      <c r="NC238" s="66">
        <f t="shared" si="1976"/>
        <v>0</v>
      </c>
      <c r="ND238" s="66">
        <f t="shared" si="1976"/>
        <v>0</v>
      </c>
      <c r="NE238" s="66">
        <f t="shared" si="1976"/>
        <v>0</v>
      </c>
      <c r="NF238" s="66">
        <f t="shared" si="1976"/>
        <v>0</v>
      </c>
      <c r="NG238" s="66">
        <f t="shared" si="1976"/>
        <v>0</v>
      </c>
      <c r="NH238" s="66">
        <f t="shared" si="1976"/>
        <v>0</v>
      </c>
      <c r="NI238" s="66">
        <f t="shared" si="1976"/>
        <v>0</v>
      </c>
      <c r="NJ238" s="66">
        <f t="shared" si="1976"/>
        <v>0</v>
      </c>
      <c r="NK238" s="67">
        <f t="shared" si="1976"/>
        <v>0</v>
      </c>
      <c r="NL238" s="66">
        <f t="shared" si="1976"/>
        <v>0</v>
      </c>
      <c r="NM238" s="66">
        <f t="shared" si="1976"/>
        <v>0</v>
      </c>
      <c r="NN238" s="66">
        <f t="shared" si="1976"/>
        <v>0</v>
      </c>
      <c r="NO238" s="113">
        <f t="shared" si="1976"/>
        <v>0</v>
      </c>
      <c r="NP238" s="67">
        <f t="shared" si="1976"/>
        <v>0</v>
      </c>
      <c r="NQ238" s="66">
        <f t="shared" si="1976"/>
        <v>0</v>
      </c>
      <c r="NR238" s="66">
        <f t="shared" si="1976"/>
        <v>0</v>
      </c>
      <c r="NS238" s="66">
        <f t="shared" si="1976"/>
        <v>0</v>
      </c>
      <c r="NT238" s="66">
        <f t="shared" si="1976"/>
        <v>0</v>
      </c>
      <c r="NU238" s="66">
        <f t="shared" si="1976"/>
        <v>0</v>
      </c>
      <c r="NV238" s="66">
        <f t="shared" si="1976"/>
        <v>0</v>
      </c>
      <c r="NW238" s="66">
        <f t="shared" si="1976"/>
        <v>0</v>
      </c>
      <c r="NX238" s="66">
        <f t="shared" si="1976"/>
        <v>0</v>
      </c>
      <c r="NY238" s="66">
        <f t="shared" si="1976"/>
        <v>0</v>
      </c>
      <c r="NZ238" s="66">
        <f t="shared" si="1976"/>
        <v>0</v>
      </c>
      <c r="OA238" s="67">
        <f t="shared" si="1976"/>
        <v>0</v>
      </c>
      <c r="OB238" s="66">
        <f t="shared" si="1976"/>
        <v>0</v>
      </c>
      <c r="OC238" s="66">
        <f t="shared" si="1976"/>
        <v>0</v>
      </c>
      <c r="OD238" s="66">
        <f t="shared" si="1976"/>
        <v>0</v>
      </c>
      <c r="OE238" s="113">
        <f t="shared" si="1976"/>
        <v>0</v>
      </c>
      <c r="OF238" s="67">
        <f t="shared" si="1976"/>
        <v>0</v>
      </c>
      <c r="OG238" s="66">
        <f t="shared" si="1976"/>
        <v>0</v>
      </c>
      <c r="OH238" s="66">
        <f t="shared" si="1976"/>
        <v>0</v>
      </c>
      <c r="OI238" s="66">
        <f t="shared" si="1976"/>
        <v>0</v>
      </c>
      <c r="OJ238" s="66">
        <f t="shared" si="1976"/>
        <v>0</v>
      </c>
      <c r="OK238" s="66">
        <f t="shared" si="1976"/>
        <v>0</v>
      </c>
      <c r="OL238" s="66">
        <f t="shared" si="1976"/>
        <v>0</v>
      </c>
      <c r="OM238" s="66">
        <f t="shared" si="1976"/>
        <v>0</v>
      </c>
      <c r="ON238" s="66">
        <f t="shared" si="1976"/>
        <v>0</v>
      </c>
      <c r="OO238" s="66">
        <f t="shared" si="1976"/>
        <v>0</v>
      </c>
      <c r="OP238" s="66">
        <f t="shared" si="1976"/>
        <v>0</v>
      </c>
      <c r="OQ238" s="67">
        <f t="shared" si="1976"/>
        <v>0</v>
      </c>
      <c r="OR238" s="66">
        <f t="shared" si="1976"/>
        <v>0</v>
      </c>
      <c r="OS238" s="66">
        <f t="shared" si="1976"/>
        <v>0</v>
      </c>
      <c r="OT238" s="66">
        <f t="shared" si="1976"/>
        <v>0</v>
      </c>
      <c r="OU238" s="113">
        <f t="shared" si="1976"/>
        <v>0</v>
      </c>
      <c r="OV238" s="67">
        <f t="shared" si="1976"/>
        <v>0</v>
      </c>
      <c r="OW238" s="66">
        <f t="shared" si="1976"/>
        <v>0</v>
      </c>
      <c r="OX238" s="66">
        <f t="shared" si="1976"/>
        <v>0</v>
      </c>
      <c r="OY238" s="66">
        <f t="shared" si="1976"/>
        <v>0</v>
      </c>
      <c r="OZ238" s="66">
        <f t="shared" si="1976"/>
        <v>0</v>
      </c>
      <c r="PA238" s="66">
        <f t="shared" si="1976"/>
        <v>0</v>
      </c>
      <c r="PB238" s="66">
        <f t="shared" si="1976"/>
        <v>0</v>
      </c>
      <c r="PC238" s="66">
        <f t="shared" si="1976"/>
        <v>0</v>
      </c>
      <c r="PD238" s="66">
        <f t="shared" si="1976"/>
        <v>0</v>
      </c>
      <c r="PE238" s="66">
        <f t="shared" si="1976"/>
        <v>0</v>
      </c>
      <c r="PF238" s="66">
        <f t="shared" si="1976"/>
        <v>0</v>
      </c>
      <c r="PG238" s="67">
        <f t="shared" ref="PG238:RR238" si="1977">SUM(PG239:PG240)</f>
        <v>0</v>
      </c>
      <c r="PH238" s="66">
        <f t="shared" si="1977"/>
        <v>0</v>
      </c>
      <c r="PI238" s="66">
        <f t="shared" si="1977"/>
        <v>0</v>
      </c>
      <c r="PJ238" s="66">
        <f t="shared" si="1977"/>
        <v>0</v>
      </c>
      <c r="PK238" s="113">
        <f t="shared" si="1977"/>
        <v>0</v>
      </c>
      <c r="PL238" s="67">
        <f t="shared" si="1977"/>
        <v>0</v>
      </c>
      <c r="PM238" s="66">
        <f t="shared" si="1977"/>
        <v>0</v>
      </c>
      <c r="PN238" s="66">
        <f t="shared" si="1977"/>
        <v>0</v>
      </c>
      <c r="PO238" s="66">
        <f t="shared" si="1977"/>
        <v>0</v>
      </c>
      <c r="PP238" s="66">
        <f t="shared" si="1977"/>
        <v>0</v>
      </c>
      <c r="PQ238" s="66">
        <f t="shared" si="1977"/>
        <v>0</v>
      </c>
      <c r="PR238" s="66">
        <f t="shared" si="1977"/>
        <v>0</v>
      </c>
      <c r="PS238" s="66">
        <f t="shared" si="1977"/>
        <v>0</v>
      </c>
      <c r="PT238" s="66">
        <f t="shared" si="1977"/>
        <v>0</v>
      </c>
      <c r="PU238" s="66">
        <f t="shared" si="1977"/>
        <v>0</v>
      </c>
      <c r="PV238" s="66">
        <f t="shared" si="1977"/>
        <v>0</v>
      </c>
      <c r="PW238" s="67">
        <f t="shared" si="1977"/>
        <v>0</v>
      </c>
      <c r="PX238" s="66">
        <f t="shared" si="1977"/>
        <v>0</v>
      </c>
      <c r="PY238" s="66">
        <f t="shared" si="1977"/>
        <v>0</v>
      </c>
      <c r="PZ238" s="66">
        <f t="shared" si="1977"/>
        <v>0</v>
      </c>
      <c r="QA238" s="113">
        <f t="shared" si="1977"/>
        <v>0</v>
      </c>
      <c r="QB238" s="67">
        <f t="shared" si="1977"/>
        <v>0</v>
      </c>
      <c r="QC238" s="66">
        <f t="shared" si="1977"/>
        <v>0</v>
      </c>
      <c r="QD238" s="66">
        <f t="shared" si="1977"/>
        <v>0</v>
      </c>
      <c r="QE238" s="66">
        <f t="shared" si="1977"/>
        <v>0</v>
      </c>
      <c r="QF238" s="66">
        <f t="shared" si="1977"/>
        <v>0</v>
      </c>
      <c r="QG238" s="66">
        <f t="shared" si="1977"/>
        <v>0</v>
      </c>
      <c r="QH238" s="66">
        <f t="shared" si="1977"/>
        <v>0</v>
      </c>
      <c r="QI238" s="66">
        <f t="shared" si="1977"/>
        <v>0</v>
      </c>
      <c r="QJ238" s="66">
        <f t="shared" si="1977"/>
        <v>0</v>
      </c>
      <c r="QK238" s="66">
        <f t="shared" si="1977"/>
        <v>0</v>
      </c>
      <c r="QL238" s="66">
        <f t="shared" si="1977"/>
        <v>0</v>
      </c>
      <c r="QM238" s="67">
        <f t="shared" si="1977"/>
        <v>0</v>
      </c>
      <c r="QN238" s="66">
        <f t="shared" si="1977"/>
        <v>0</v>
      </c>
      <c r="QO238" s="66">
        <f t="shared" si="1977"/>
        <v>0</v>
      </c>
      <c r="QP238" s="66">
        <f t="shared" si="1977"/>
        <v>0</v>
      </c>
      <c r="QQ238" s="113">
        <f t="shared" si="1977"/>
        <v>0</v>
      </c>
      <c r="QR238" s="67">
        <f t="shared" si="1977"/>
        <v>0</v>
      </c>
      <c r="QS238" s="66">
        <f t="shared" si="1977"/>
        <v>0</v>
      </c>
      <c r="QT238" s="66">
        <f t="shared" si="1977"/>
        <v>0</v>
      </c>
      <c r="QU238" s="66">
        <f t="shared" si="1977"/>
        <v>0</v>
      </c>
      <c r="QV238" s="66">
        <f t="shared" si="1977"/>
        <v>0</v>
      </c>
      <c r="QW238" s="66">
        <f t="shared" si="1977"/>
        <v>0</v>
      </c>
      <c r="QX238" s="66">
        <f t="shared" si="1977"/>
        <v>0</v>
      </c>
      <c r="QY238" s="66">
        <f t="shared" si="1977"/>
        <v>0</v>
      </c>
      <c r="QZ238" s="66">
        <f t="shared" si="1977"/>
        <v>0</v>
      </c>
      <c r="RA238" s="66">
        <f t="shared" si="1977"/>
        <v>0</v>
      </c>
      <c r="RB238" s="66">
        <f t="shared" si="1977"/>
        <v>0</v>
      </c>
      <c r="RC238" s="67">
        <f t="shared" si="1977"/>
        <v>0</v>
      </c>
      <c r="RD238" s="66">
        <f t="shared" si="1977"/>
        <v>0</v>
      </c>
      <c r="RE238" s="66">
        <f t="shared" si="1977"/>
        <v>0</v>
      </c>
      <c r="RF238" s="66">
        <f t="shared" si="1977"/>
        <v>0</v>
      </c>
      <c r="RG238" s="66">
        <f t="shared" si="1977"/>
        <v>0</v>
      </c>
      <c r="RH238" s="66">
        <f t="shared" si="1977"/>
        <v>0</v>
      </c>
      <c r="RI238" s="66">
        <f t="shared" si="1977"/>
        <v>0</v>
      </c>
      <c r="RJ238" s="66">
        <f t="shared" si="1977"/>
        <v>0</v>
      </c>
      <c r="RK238" s="66">
        <f t="shared" si="1977"/>
        <v>0</v>
      </c>
      <c r="RL238" s="66">
        <f t="shared" si="1977"/>
        <v>0</v>
      </c>
      <c r="RM238" s="66">
        <f t="shared" si="1977"/>
        <v>0</v>
      </c>
      <c r="RN238" s="66">
        <f t="shared" si="1977"/>
        <v>0</v>
      </c>
      <c r="RO238" s="66">
        <f t="shared" si="1977"/>
        <v>0</v>
      </c>
      <c r="RP238" s="66">
        <f t="shared" si="1977"/>
        <v>0</v>
      </c>
      <c r="RQ238" s="113">
        <f t="shared" si="1977"/>
        <v>0</v>
      </c>
      <c r="RR238" s="155">
        <f t="shared" si="1977"/>
        <v>0</v>
      </c>
      <c r="RS238" s="67">
        <f t="shared" ref="RS238:UD238" si="1978">SUM(RS239:RS240)</f>
        <v>0</v>
      </c>
      <c r="RT238" s="66">
        <f t="shared" si="1978"/>
        <v>0</v>
      </c>
      <c r="RU238" s="66">
        <f t="shared" si="1978"/>
        <v>0</v>
      </c>
      <c r="RV238" s="66">
        <f t="shared" si="1978"/>
        <v>0</v>
      </c>
      <c r="RW238" s="66">
        <f t="shared" si="1978"/>
        <v>0</v>
      </c>
      <c r="RX238" s="66">
        <f t="shared" si="1978"/>
        <v>0</v>
      </c>
      <c r="RY238" s="66">
        <f t="shared" si="1978"/>
        <v>0</v>
      </c>
      <c r="RZ238" s="66">
        <f t="shared" si="1978"/>
        <v>0</v>
      </c>
      <c r="SA238" s="66">
        <f t="shared" si="1978"/>
        <v>0</v>
      </c>
      <c r="SB238" s="66">
        <f t="shared" si="1978"/>
        <v>0</v>
      </c>
      <c r="SC238" s="66">
        <f t="shared" si="1978"/>
        <v>0</v>
      </c>
      <c r="SD238" s="67">
        <f t="shared" si="1978"/>
        <v>0</v>
      </c>
      <c r="SE238" s="66">
        <f t="shared" si="1978"/>
        <v>0</v>
      </c>
      <c r="SF238" s="66">
        <f t="shared" si="1978"/>
        <v>0</v>
      </c>
      <c r="SG238" s="66">
        <f t="shared" si="1978"/>
        <v>0</v>
      </c>
      <c r="SH238" s="113">
        <f t="shared" si="1978"/>
        <v>0</v>
      </c>
      <c r="SI238" s="67">
        <f t="shared" si="1978"/>
        <v>0</v>
      </c>
      <c r="SJ238" s="66">
        <f t="shared" si="1978"/>
        <v>0</v>
      </c>
      <c r="SK238" s="66">
        <f t="shared" si="1978"/>
        <v>0</v>
      </c>
      <c r="SL238" s="66">
        <f t="shared" si="1978"/>
        <v>0</v>
      </c>
      <c r="SM238" s="66">
        <f t="shared" si="1978"/>
        <v>0</v>
      </c>
      <c r="SN238" s="66">
        <f t="shared" si="1978"/>
        <v>0</v>
      </c>
      <c r="SO238" s="66">
        <f t="shared" si="1978"/>
        <v>0</v>
      </c>
      <c r="SP238" s="66">
        <f t="shared" si="1978"/>
        <v>0</v>
      </c>
      <c r="SQ238" s="66">
        <f t="shared" si="1978"/>
        <v>0</v>
      </c>
      <c r="SR238" s="66">
        <f t="shared" si="1978"/>
        <v>0</v>
      </c>
      <c r="SS238" s="66">
        <f t="shared" si="1978"/>
        <v>0</v>
      </c>
      <c r="ST238" s="67">
        <f t="shared" si="1978"/>
        <v>0</v>
      </c>
      <c r="SU238" s="66">
        <f t="shared" si="1978"/>
        <v>0</v>
      </c>
      <c r="SV238" s="66">
        <f t="shared" si="1978"/>
        <v>0</v>
      </c>
      <c r="SW238" s="66">
        <f t="shared" si="1978"/>
        <v>0</v>
      </c>
      <c r="SX238" s="113">
        <f t="shared" si="1978"/>
        <v>0</v>
      </c>
      <c r="SY238" s="67">
        <f t="shared" si="1978"/>
        <v>0</v>
      </c>
      <c r="SZ238" s="66">
        <f t="shared" si="1978"/>
        <v>0</v>
      </c>
      <c r="TA238" s="66">
        <f t="shared" si="1978"/>
        <v>0</v>
      </c>
      <c r="TB238" s="66">
        <f t="shared" si="1978"/>
        <v>0</v>
      </c>
      <c r="TC238" s="66">
        <f t="shared" si="1978"/>
        <v>0</v>
      </c>
      <c r="TD238" s="66">
        <f t="shared" si="1978"/>
        <v>0</v>
      </c>
      <c r="TE238" s="66">
        <f t="shared" si="1978"/>
        <v>0</v>
      </c>
      <c r="TF238" s="66">
        <f t="shared" si="1978"/>
        <v>0</v>
      </c>
      <c r="TG238" s="66">
        <f t="shared" si="1978"/>
        <v>0</v>
      </c>
      <c r="TH238" s="66">
        <f t="shared" si="1978"/>
        <v>0</v>
      </c>
      <c r="TI238" s="66">
        <f t="shared" si="1978"/>
        <v>0</v>
      </c>
      <c r="TJ238" s="67">
        <f t="shared" si="1978"/>
        <v>0</v>
      </c>
      <c r="TK238" s="66">
        <f t="shared" si="1978"/>
        <v>0</v>
      </c>
      <c r="TL238" s="66">
        <f t="shared" si="1978"/>
        <v>0</v>
      </c>
      <c r="TM238" s="66">
        <f t="shared" si="1978"/>
        <v>0</v>
      </c>
      <c r="TN238" s="113">
        <f t="shared" si="1978"/>
        <v>0</v>
      </c>
      <c r="TO238" s="67">
        <f t="shared" si="1978"/>
        <v>0</v>
      </c>
      <c r="TP238" s="66">
        <f t="shared" si="1978"/>
        <v>0</v>
      </c>
      <c r="TQ238" s="66">
        <f t="shared" si="1978"/>
        <v>0</v>
      </c>
      <c r="TR238" s="66">
        <f t="shared" si="1978"/>
        <v>0</v>
      </c>
      <c r="TS238" s="66">
        <f t="shared" si="1978"/>
        <v>0</v>
      </c>
      <c r="TT238" s="66">
        <f t="shared" si="1978"/>
        <v>0</v>
      </c>
      <c r="TU238" s="66">
        <f t="shared" si="1978"/>
        <v>0</v>
      </c>
      <c r="TV238" s="66">
        <f t="shared" si="1978"/>
        <v>0</v>
      </c>
      <c r="TW238" s="66">
        <f t="shared" si="1978"/>
        <v>0</v>
      </c>
      <c r="TX238" s="66">
        <f t="shared" si="1978"/>
        <v>0</v>
      </c>
      <c r="TY238" s="66">
        <f t="shared" si="1978"/>
        <v>0</v>
      </c>
      <c r="TZ238" s="67">
        <f t="shared" si="1978"/>
        <v>0</v>
      </c>
      <c r="UA238" s="66">
        <f t="shared" si="1978"/>
        <v>0</v>
      </c>
      <c r="UB238" s="66">
        <f t="shared" si="1978"/>
        <v>0</v>
      </c>
      <c r="UC238" s="66">
        <f t="shared" si="1978"/>
        <v>0</v>
      </c>
      <c r="UD238" s="113">
        <f t="shared" si="1978"/>
        <v>0</v>
      </c>
      <c r="UE238" s="67">
        <f t="shared" ref="UE238:VD238" si="1979">SUM(UE239:UE240)</f>
        <v>0</v>
      </c>
      <c r="UF238" s="66">
        <f t="shared" si="1979"/>
        <v>0</v>
      </c>
      <c r="UG238" s="66">
        <f t="shared" si="1979"/>
        <v>0</v>
      </c>
      <c r="UH238" s="66">
        <f t="shared" si="1979"/>
        <v>0</v>
      </c>
      <c r="UI238" s="66">
        <f t="shared" si="1979"/>
        <v>0</v>
      </c>
      <c r="UJ238" s="66">
        <f t="shared" si="1979"/>
        <v>0</v>
      </c>
      <c r="UK238" s="66">
        <f t="shared" si="1979"/>
        <v>0</v>
      </c>
      <c r="UL238" s="66">
        <f t="shared" si="1979"/>
        <v>0</v>
      </c>
      <c r="UM238" s="66">
        <f t="shared" si="1979"/>
        <v>0</v>
      </c>
      <c r="UN238" s="66">
        <f t="shared" si="1979"/>
        <v>0</v>
      </c>
      <c r="UO238" s="66">
        <f t="shared" si="1979"/>
        <v>0</v>
      </c>
      <c r="UP238" s="67">
        <f t="shared" si="1979"/>
        <v>0</v>
      </c>
      <c r="UQ238" s="66">
        <f t="shared" si="1979"/>
        <v>0</v>
      </c>
      <c r="UR238" s="66">
        <f t="shared" si="1979"/>
        <v>0</v>
      </c>
      <c r="US238" s="66">
        <f t="shared" si="1979"/>
        <v>0</v>
      </c>
      <c r="UT238" s="66">
        <f t="shared" si="1979"/>
        <v>0</v>
      </c>
      <c r="UU238" s="66">
        <f t="shared" si="1979"/>
        <v>0</v>
      </c>
      <c r="UV238" s="66">
        <f t="shared" si="1979"/>
        <v>0</v>
      </c>
      <c r="UW238" s="66">
        <f t="shared" si="1979"/>
        <v>0</v>
      </c>
      <c r="UX238" s="66">
        <f t="shared" si="1979"/>
        <v>0</v>
      </c>
      <c r="UY238" s="66">
        <f t="shared" si="1979"/>
        <v>0</v>
      </c>
      <c r="UZ238" s="66">
        <f t="shared" si="1979"/>
        <v>0</v>
      </c>
      <c r="VA238" s="66">
        <f t="shared" si="1979"/>
        <v>0</v>
      </c>
      <c r="VB238" s="66">
        <f t="shared" si="1979"/>
        <v>0</v>
      </c>
      <c r="VC238" s="66">
        <f t="shared" si="1979"/>
        <v>0</v>
      </c>
      <c r="VD238" s="113">
        <f t="shared" si="1979"/>
        <v>0</v>
      </c>
      <c r="VE238" s="10" t="str">
        <f t="shared" si="1698"/>
        <v>-</v>
      </c>
    </row>
    <row r="239" spans="1:577" ht="20.149999999999999" customHeight="1">
      <c r="A239" s="19"/>
      <c r="B239" s="19"/>
      <c r="C239" s="23">
        <v>62061</v>
      </c>
      <c r="D239" s="24" t="s">
        <v>223</v>
      </c>
      <c r="E239" s="193">
        <f>SUM(F239:I239)</f>
        <v>0</v>
      </c>
      <c r="F239" s="194"/>
      <c r="G239" s="194"/>
      <c r="H239" s="195"/>
      <c r="I239" s="229"/>
      <c r="J239" s="241">
        <f t="shared" ref="J239:J240" si="1980">SUM(K239:Y239)</f>
        <v>0</v>
      </c>
      <c r="K239" s="61"/>
      <c r="L239" s="60"/>
      <c r="M239" s="60"/>
      <c r="N239" s="60"/>
      <c r="O239" s="60"/>
      <c r="P239" s="60"/>
      <c r="Q239" s="60"/>
      <c r="R239" s="60"/>
      <c r="S239" s="60"/>
      <c r="T239" s="60"/>
      <c r="U239" s="61"/>
      <c r="V239" s="60"/>
      <c r="W239" s="60"/>
      <c r="X239" s="60"/>
      <c r="Y239" s="110"/>
      <c r="Z239" s="169">
        <f t="shared" ref="Z239:Z240" si="1981">SUM(AA239:AO239)</f>
        <v>0</v>
      </c>
      <c r="AA239" s="60"/>
      <c r="AB239" s="60"/>
      <c r="AC239" s="60"/>
      <c r="AD239" s="60"/>
      <c r="AE239" s="60"/>
      <c r="AF239" s="60"/>
      <c r="AG239" s="60"/>
      <c r="AH239" s="60"/>
      <c r="AI239" s="60"/>
      <c r="AJ239" s="60"/>
      <c r="AK239" s="61"/>
      <c r="AL239" s="60"/>
      <c r="AM239" s="60"/>
      <c r="AN239" s="60"/>
      <c r="AO239" s="110"/>
      <c r="AP239" s="169">
        <f t="shared" ref="AP239:AP240" si="1982">SUM(AQ239:BE239)</f>
        <v>0</v>
      </c>
      <c r="AQ239" s="60"/>
      <c r="AR239" s="60"/>
      <c r="AS239" s="60"/>
      <c r="AT239" s="60"/>
      <c r="AU239" s="60"/>
      <c r="AV239" s="60"/>
      <c r="AW239" s="60"/>
      <c r="AX239" s="60"/>
      <c r="AY239" s="60"/>
      <c r="AZ239" s="60"/>
      <c r="BA239" s="61"/>
      <c r="BB239" s="60"/>
      <c r="BC239" s="60"/>
      <c r="BD239" s="60"/>
      <c r="BE239" s="110"/>
      <c r="BF239" s="169">
        <f t="shared" ref="BF239:BF240" si="1983">SUM(BG239:BU239)</f>
        <v>0</v>
      </c>
      <c r="BG239" s="60"/>
      <c r="BH239" s="60"/>
      <c r="BI239" s="60"/>
      <c r="BJ239" s="60"/>
      <c r="BK239" s="60"/>
      <c r="BL239" s="60"/>
      <c r="BM239" s="60"/>
      <c r="BN239" s="60"/>
      <c r="BO239" s="60"/>
      <c r="BP239" s="60"/>
      <c r="BQ239" s="61"/>
      <c r="BR239" s="60"/>
      <c r="BS239" s="60"/>
      <c r="BT239" s="60"/>
      <c r="BU239" s="110"/>
      <c r="BV239" s="169">
        <f t="shared" ref="BV239:BV240" si="1984">SUM(BW239:CU239)</f>
        <v>0</v>
      </c>
      <c r="BW239" s="60"/>
      <c r="BX239" s="60"/>
      <c r="BY239" s="60"/>
      <c r="BZ239" s="60"/>
      <c r="CA239" s="60"/>
      <c r="CB239" s="60"/>
      <c r="CC239" s="60"/>
      <c r="CD239" s="60"/>
      <c r="CE239" s="60"/>
      <c r="CF239" s="60"/>
      <c r="CG239" s="61"/>
      <c r="CH239" s="60"/>
      <c r="CI239" s="60"/>
      <c r="CJ239" s="60"/>
      <c r="CK239" s="60"/>
      <c r="CL239" s="60"/>
      <c r="CM239" s="60"/>
      <c r="CN239" s="60"/>
      <c r="CO239" s="60"/>
      <c r="CP239" s="60"/>
      <c r="CQ239" s="60"/>
      <c r="CR239" s="60"/>
      <c r="CS239" s="60"/>
      <c r="CT239" s="60"/>
      <c r="CU239" s="110"/>
      <c r="CV239" s="173"/>
      <c r="CW239" s="169">
        <f t="shared" ref="CW239:CW240" si="1985">SUM(CX239:DL239)</f>
        <v>0</v>
      </c>
      <c r="CX239" s="60"/>
      <c r="CY239" s="60"/>
      <c r="CZ239" s="60"/>
      <c r="DA239" s="60"/>
      <c r="DB239" s="60"/>
      <c r="DC239" s="60"/>
      <c r="DD239" s="60"/>
      <c r="DE239" s="60"/>
      <c r="DF239" s="60"/>
      <c r="DG239" s="60"/>
      <c r="DH239" s="61"/>
      <c r="DI239" s="60"/>
      <c r="DJ239" s="60"/>
      <c r="DK239" s="60"/>
      <c r="DL239" s="110"/>
      <c r="DM239" s="169">
        <f t="shared" ref="DM239:DM240" si="1986">SUM(DN239:EB239)</f>
        <v>0</v>
      </c>
      <c r="DN239" s="60"/>
      <c r="DO239" s="60"/>
      <c r="DP239" s="60"/>
      <c r="DQ239" s="60"/>
      <c r="DR239" s="60"/>
      <c r="DS239" s="60"/>
      <c r="DT239" s="60"/>
      <c r="DU239" s="60"/>
      <c r="DV239" s="60"/>
      <c r="DW239" s="60"/>
      <c r="DX239" s="61"/>
      <c r="DY239" s="60"/>
      <c r="DZ239" s="60"/>
      <c r="EA239" s="60"/>
      <c r="EB239" s="110"/>
      <c r="EC239" s="169">
        <f t="shared" ref="EC239:EC240" si="1987">SUM(ED239:ER239)</f>
        <v>0</v>
      </c>
      <c r="ED239" s="60"/>
      <c r="EE239" s="60"/>
      <c r="EF239" s="60"/>
      <c r="EG239" s="60"/>
      <c r="EH239" s="60"/>
      <c r="EI239" s="60"/>
      <c r="EJ239" s="60"/>
      <c r="EK239" s="60"/>
      <c r="EL239" s="60"/>
      <c r="EM239" s="60"/>
      <c r="EN239" s="61"/>
      <c r="EO239" s="60"/>
      <c r="EP239" s="60"/>
      <c r="EQ239" s="60"/>
      <c r="ER239" s="110"/>
      <c r="ES239" s="169">
        <f t="shared" ref="ES239:ES240" si="1988">SUM(ET239:FH239)</f>
        <v>0</v>
      </c>
      <c r="ET239" s="60"/>
      <c r="EU239" s="60"/>
      <c r="EV239" s="60"/>
      <c r="EW239" s="60"/>
      <c r="EX239" s="60"/>
      <c r="EY239" s="60"/>
      <c r="EZ239" s="60"/>
      <c r="FA239" s="60"/>
      <c r="FB239" s="60"/>
      <c r="FC239" s="60"/>
      <c r="FD239" s="61"/>
      <c r="FE239" s="60"/>
      <c r="FF239" s="60"/>
      <c r="FG239" s="60"/>
      <c r="FH239" s="110"/>
      <c r="FI239" s="169">
        <f t="shared" ref="FI239:FI240" si="1989">SUM(FJ239:FX239)</f>
        <v>0</v>
      </c>
      <c r="FJ239" s="60"/>
      <c r="FK239" s="60"/>
      <c r="FL239" s="60"/>
      <c r="FM239" s="60"/>
      <c r="FN239" s="60"/>
      <c r="FO239" s="60"/>
      <c r="FP239" s="60"/>
      <c r="FQ239" s="60"/>
      <c r="FR239" s="60"/>
      <c r="FS239" s="60"/>
      <c r="FT239" s="61"/>
      <c r="FU239" s="60"/>
      <c r="FV239" s="60"/>
      <c r="FW239" s="60"/>
      <c r="FX239" s="110"/>
      <c r="FY239" s="169">
        <f t="shared" ref="FY239:FY240" si="1990">SUM(FZ239:GN239)</f>
        <v>0</v>
      </c>
      <c r="FZ239" s="60"/>
      <c r="GA239" s="60"/>
      <c r="GB239" s="60"/>
      <c r="GC239" s="60"/>
      <c r="GD239" s="60"/>
      <c r="GE239" s="60"/>
      <c r="GF239" s="60"/>
      <c r="GG239" s="60"/>
      <c r="GH239" s="60"/>
      <c r="GI239" s="60"/>
      <c r="GJ239" s="61"/>
      <c r="GK239" s="60"/>
      <c r="GL239" s="60"/>
      <c r="GM239" s="60"/>
      <c r="GN239" s="110"/>
      <c r="GO239" s="169">
        <f t="shared" ref="GO239:GO240" si="1991">SUM(GP239:HN239)</f>
        <v>0</v>
      </c>
      <c r="GP239" s="60"/>
      <c r="GQ239" s="60"/>
      <c r="GR239" s="60"/>
      <c r="GS239" s="60"/>
      <c r="GT239" s="60"/>
      <c r="GU239" s="60"/>
      <c r="GV239" s="60"/>
      <c r="GW239" s="60"/>
      <c r="GX239" s="60"/>
      <c r="GY239" s="60"/>
      <c r="GZ239" s="61"/>
      <c r="HA239" s="60"/>
      <c r="HB239" s="60"/>
      <c r="HC239" s="60"/>
      <c r="HD239" s="60"/>
      <c r="HE239" s="60"/>
      <c r="HF239" s="60"/>
      <c r="HG239" s="60"/>
      <c r="HH239" s="60"/>
      <c r="HI239" s="60"/>
      <c r="HJ239" s="60"/>
      <c r="HK239" s="60"/>
      <c r="HL239" s="60"/>
      <c r="HM239" s="60"/>
      <c r="HN239" s="110"/>
      <c r="HO239" s="172"/>
      <c r="HP239" s="173"/>
      <c r="HQ239" s="169">
        <f t="shared" ref="HQ239:HQ240" si="1992">SUM(HR239:IF239)</f>
        <v>0</v>
      </c>
      <c r="HR239" s="60"/>
      <c r="HS239" s="60"/>
      <c r="HT239" s="60"/>
      <c r="HU239" s="60"/>
      <c r="HV239" s="60"/>
      <c r="HW239" s="60"/>
      <c r="HX239" s="60"/>
      <c r="HY239" s="60"/>
      <c r="HZ239" s="60"/>
      <c r="IA239" s="60"/>
      <c r="IB239" s="61"/>
      <c r="IC239" s="60"/>
      <c r="ID239" s="60"/>
      <c r="IE239" s="60"/>
      <c r="IF239" s="110"/>
      <c r="IG239" s="169">
        <f t="shared" ref="IG239:IG240" si="1993">SUM(IH239:IV239)</f>
        <v>0</v>
      </c>
      <c r="IH239" s="60"/>
      <c r="II239" s="60"/>
      <c r="IJ239" s="60"/>
      <c r="IK239" s="60"/>
      <c r="IL239" s="60"/>
      <c r="IM239" s="60"/>
      <c r="IN239" s="60"/>
      <c r="IO239" s="60"/>
      <c r="IP239" s="60"/>
      <c r="IQ239" s="60"/>
      <c r="IR239" s="61"/>
      <c r="IS239" s="60"/>
      <c r="IT239" s="60"/>
      <c r="IU239" s="60"/>
      <c r="IV239" s="110"/>
      <c r="IW239" s="169">
        <f t="shared" ref="IW239:IW240" si="1994">SUM(IX239:JL239)</f>
        <v>0</v>
      </c>
      <c r="IX239" s="60"/>
      <c r="IY239" s="60"/>
      <c r="IZ239" s="60"/>
      <c r="JA239" s="60"/>
      <c r="JB239" s="60"/>
      <c r="JC239" s="60"/>
      <c r="JD239" s="60"/>
      <c r="JE239" s="60"/>
      <c r="JF239" s="60"/>
      <c r="JG239" s="60"/>
      <c r="JH239" s="61"/>
      <c r="JI239" s="60"/>
      <c r="JJ239" s="60"/>
      <c r="JK239" s="60"/>
      <c r="JL239" s="110"/>
      <c r="JM239" s="169">
        <f t="shared" ref="JM239:JM240" si="1995">SUM(JN239:KB239)</f>
        <v>0</v>
      </c>
      <c r="JN239" s="60"/>
      <c r="JO239" s="60"/>
      <c r="JP239" s="60"/>
      <c r="JQ239" s="60"/>
      <c r="JR239" s="60"/>
      <c r="JS239" s="60"/>
      <c r="JT239" s="60"/>
      <c r="JU239" s="60"/>
      <c r="JV239" s="60"/>
      <c r="JW239" s="60"/>
      <c r="JX239" s="61"/>
      <c r="JY239" s="60"/>
      <c r="JZ239" s="60"/>
      <c r="KA239" s="60"/>
      <c r="KB239" s="110"/>
      <c r="KC239" s="169">
        <f t="shared" ref="KC239:KC240" si="1996">SUM(KD239:LB239)</f>
        <v>0</v>
      </c>
      <c r="KD239" s="60"/>
      <c r="KE239" s="60"/>
      <c r="KF239" s="60"/>
      <c r="KG239" s="60"/>
      <c r="KH239" s="60"/>
      <c r="KI239" s="60"/>
      <c r="KJ239" s="60"/>
      <c r="KK239" s="60"/>
      <c r="KL239" s="60"/>
      <c r="KM239" s="60"/>
      <c r="KN239" s="61"/>
      <c r="KO239" s="60"/>
      <c r="KP239" s="60"/>
      <c r="KQ239" s="60"/>
      <c r="KR239" s="60"/>
      <c r="KS239" s="60"/>
      <c r="KT239" s="60"/>
      <c r="KU239" s="60"/>
      <c r="KV239" s="60"/>
      <c r="KW239" s="60"/>
      <c r="KX239" s="60"/>
      <c r="KY239" s="60"/>
      <c r="KZ239" s="60"/>
      <c r="LA239" s="60"/>
      <c r="LB239" s="110"/>
      <c r="LC239" s="173"/>
      <c r="LD239" s="169">
        <f t="shared" ref="LD239:LD240" si="1997">SUM(LE239:LS239)</f>
        <v>0</v>
      </c>
      <c r="LE239" s="60"/>
      <c r="LF239" s="60"/>
      <c r="LG239" s="60"/>
      <c r="LH239" s="60"/>
      <c r="LI239" s="60"/>
      <c r="LJ239" s="60"/>
      <c r="LK239" s="60"/>
      <c r="LL239" s="60"/>
      <c r="LM239" s="60"/>
      <c r="LN239" s="60"/>
      <c r="LO239" s="61"/>
      <c r="LP239" s="60"/>
      <c r="LQ239" s="60"/>
      <c r="LR239" s="60"/>
      <c r="LS239" s="110"/>
      <c r="LT239" s="169">
        <f t="shared" ref="LT239:LT240" si="1998">SUM(LU239:MI239)</f>
        <v>0</v>
      </c>
      <c r="LU239" s="60"/>
      <c r="LV239" s="60"/>
      <c r="LW239" s="60"/>
      <c r="LX239" s="60"/>
      <c r="LY239" s="60"/>
      <c r="LZ239" s="60"/>
      <c r="MA239" s="60"/>
      <c r="MB239" s="60"/>
      <c r="MC239" s="60"/>
      <c r="MD239" s="60"/>
      <c r="ME239" s="61"/>
      <c r="MF239" s="60"/>
      <c r="MG239" s="60"/>
      <c r="MH239" s="60"/>
      <c r="MI239" s="110"/>
      <c r="MJ239" s="169">
        <f t="shared" ref="MJ239:MJ240" si="1999">SUM(MK239:MY239)</f>
        <v>0</v>
      </c>
      <c r="MK239" s="60"/>
      <c r="ML239" s="60"/>
      <c r="MM239" s="60"/>
      <c r="MN239" s="60"/>
      <c r="MO239" s="60"/>
      <c r="MP239" s="60"/>
      <c r="MQ239" s="60"/>
      <c r="MR239" s="60"/>
      <c r="MS239" s="60"/>
      <c r="MT239" s="60"/>
      <c r="MU239" s="61"/>
      <c r="MV239" s="60"/>
      <c r="MW239" s="60"/>
      <c r="MX239" s="60"/>
      <c r="MY239" s="110"/>
      <c r="MZ239" s="169">
        <f t="shared" ref="MZ239:MZ240" si="2000">SUM(NA239:NO239)</f>
        <v>0</v>
      </c>
      <c r="NA239" s="60"/>
      <c r="NB239" s="60"/>
      <c r="NC239" s="60"/>
      <c r="ND239" s="60"/>
      <c r="NE239" s="60"/>
      <c r="NF239" s="60"/>
      <c r="NG239" s="60"/>
      <c r="NH239" s="60"/>
      <c r="NI239" s="60"/>
      <c r="NJ239" s="60"/>
      <c r="NK239" s="61"/>
      <c r="NL239" s="60"/>
      <c r="NM239" s="60"/>
      <c r="NN239" s="60"/>
      <c r="NO239" s="110"/>
      <c r="NP239" s="169">
        <f t="shared" ref="NP239:NP240" si="2001">SUM(NQ239:OE239)</f>
        <v>0</v>
      </c>
      <c r="NQ239" s="60"/>
      <c r="NR239" s="60"/>
      <c r="NS239" s="60"/>
      <c r="NT239" s="60"/>
      <c r="NU239" s="60"/>
      <c r="NV239" s="60"/>
      <c r="NW239" s="60"/>
      <c r="NX239" s="60"/>
      <c r="NY239" s="60"/>
      <c r="NZ239" s="60"/>
      <c r="OA239" s="61"/>
      <c r="OB239" s="60"/>
      <c r="OC239" s="60"/>
      <c r="OD239" s="60"/>
      <c r="OE239" s="110"/>
      <c r="OF239" s="169">
        <f t="shared" ref="OF239:OF240" si="2002">SUM(OG239:OU239)</f>
        <v>0</v>
      </c>
      <c r="OG239" s="60"/>
      <c r="OH239" s="60"/>
      <c r="OI239" s="60"/>
      <c r="OJ239" s="60"/>
      <c r="OK239" s="60"/>
      <c r="OL239" s="60"/>
      <c r="OM239" s="60"/>
      <c r="ON239" s="60"/>
      <c r="OO239" s="60"/>
      <c r="OP239" s="60"/>
      <c r="OQ239" s="61"/>
      <c r="OR239" s="60"/>
      <c r="OS239" s="60"/>
      <c r="OT239" s="60"/>
      <c r="OU239" s="110"/>
      <c r="OV239" s="169">
        <f t="shared" ref="OV239:OV240" si="2003">SUM(OW239:PK239)</f>
        <v>0</v>
      </c>
      <c r="OW239" s="60"/>
      <c r="OX239" s="60"/>
      <c r="OY239" s="60"/>
      <c r="OZ239" s="60"/>
      <c r="PA239" s="60"/>
      <c r="PB239" s="60"/>
      <c r="PC239" s="60"/>
      <c r="PD239" s="60"/>
      <c r="PE239" s="60"/>
      <c r="PF239" s="60"/>
      <c r="PG239" s="61"/>
      <c r="PH239" s="60"/>
      <c r="PI239" s="60"/>
      <c r="PJ239" s="60"/>
      <c r="PK239" s="110"/>
      <c r="PL239" s="169">
        <f t="shared" ref="PL239:PL240" si="2004">SUM(PM239:QA239)</f>
        <v>0</v>
      </c>
      <c r="PM239" s="60"/>
      <c r="PN239" s="60"/>
      <c r="PO239" s="60"/>
      <c r="PP239" s="60"/>
      <c r="PQ239" s="60"/>
      <c r="PR239" s="60"/>
      <c r="PS239" s="60"/>
      <c r="PT239" s="60"/>
      <c r="PU239" s="60"/>
      <c r="PV239" s="60"/>
      <c r="PW239" s="61"/>
      <c r="PX239" s="60"/>
      <c r="PY239" s="60"/>
      <c r="PZ239" s="60"/>
      <c r="QA239" s="110"/>
      <c r="QB239" s="169">
        <f t="shared" ref="QB239:QB240" si="2005">SUM(QC239:QQ239)</f>
        <v>0</v>
      </c>
      <c r="QC239" s="60"/>
      <c r="QD239" s="60"/>
      <c r="QE239" s="60"/>
      <c r="QF239" s="60"/>
      <c r="QG239" s="60"/>
      <c r="QH239" s="60"/>
      <c r="QI239" s="60"/>
      <c r="QJ239" s="60"/>
      <c r="QK239" s="60"/>
      <c r="QL239" s="60"/>
      <c r="QM239" s="61"/>
      <c r="QN239" s="60"/>
      <c r="QO239" s="60"/>
      <c r="QP239" s="60"/>
      <c r="QQ239" s="110"/>
      <c r="QR239" s="169">
        <f t="shared" ref="QR239:QR240" si="2006">SUM(QS239:RQ239)</f>
        <v>0</v>
      </c>
      <c r="QS239" s="60"/>
      <c r="QT239" s="60"/>
      <c r="QU239" s="60"/>
      <c r="QV239" s="60"/>
      <c r="QW239" s="60"/>
      <c r="QX239" s="60"/>
      <c r="QY239" s="60"/>
      <c r="QZ239" s="60"/>
      <c r="RA239" s="60"/>
      <c r="RB239" s="60"/>
      <c r="RC239" s="61"/>
      <c r="RD239" s="60"/>
      <c r="RE239" s="60"/>
      <c r="RF239" s="60"/>
      <c r="RG239" s="60"/>
      <c r="RH239" s="60"/>
      <c r="RI239" s="60"/>
      <c r="RJ239" s="60"/>
      <c r="RK239" s="60"/>
      <c r="RL239" s="60"/>
      <c r="RM239" s="60"/>
      <c r="RN239" s="60"/>
      <c r="RO239" s="60"/>
      <c r="RP239" s="60"/>
      <c r="RQ239" s="110"/>
      <c r="RR239" s="173"/>
      <c r="RS239" s="169">
        <f t="shared" ref="RS239:RS240" si="2007">SUM(RT239:SH239)</f>
        <v>0</v>
      </c>
      <c r="RT239" s="60"/>
      <c r="RU239" s="60"/>
      <c r="RV239" s="60"/>
      <c r="RW239" s="60"/>
      <c r="RX239" s="60"/>
      <c r="RY239" s="60"/>
      <c r="RZ239" s="60"/>
      <c r="SA239" s="60"/>
      <c r="SB239" s="60"/>
      <c r="SC239" s="60"/>
      <c r="SD239" s="61"/>
      <c r="SE239" s="60"/>
      <c r="SF239" s="60"/>
      <c r="SG239" s="60"/>
      <c r="SH239" s="110"/>
      <c r="SI239" s="169">
        <f t="shared" ref="SI239:SI240" si="2008">SUM(SJ239:SX239)</f>
        <v>0</v>
      </c>
      <c r="SJ239" s="60"/>
      <c r="SK239" s="60"/>
      <c r="SL239" s="60"/>
      <c r="SM239" s="60"/>
      <c r="SN239" s="60"/>
      <c r="SO239" s="60"/>
      <c r="SP239" s="60"/>
      <c r="SQ239" s="60"/>
      <c r="SR239" s="60"/>
      <c r="SS239" s="60"/>
      <c r="ST239" s="61"/>
      <c r="SU239" s="60"/>
      <c r="SV239" s="60"/>
      <c r="SW239" s="60"/>
      <c r="SX239" s="110"/>
      <c r="SY239" s="169">
        <f t="shared" ref="SY239:SY240" si="2009">SUM(SZ239:TN239)</f>
        <v>0</v>
      </c>
      <c r="SZ239" s="60"/>
      <c r="TA239" s="60"/>
      <c r="TB239" s="60"/>
      <c r="TC239" s="60"/>
      <c r="TD239" s="60"/>
      <c r="TE239" s="60"/>
      <c r="TF239" s="60"/>
      <c r="TG239" s="60"/>
      <c r="TH239" s="60"/>
      <c r="TI239" s="60"/>
      <c r="TJ239" s="61"/>
      <c r="TK239" s="60"/>
      <c r="TL239" s="60"/>
      <c r="TM239" s="60"/>
      <c r="TN239" s="110"/>
      <c r="TO239" s="169">
        <f t="shared" ref="TO239:TO240" si="2010">SUM(TP239:UD239)</f>
        <v>0</v>
      </c>
      <c r="TP239" s="60"/>
      <c r="TQ239" s="60"/>
      <c r="TR239" s="60"/>
      <c r="TS239" s="60"/>
      <c r="TT239" s="60"/>
      <c r="TU239" s="60"/>
      <c r="TV239" s="60"/>
      <c r="TW239" s="60"/>
      <c r="TX239" s="60"/>
      <c r="TY239" s="60"/>
      <c r="TZ239" s="61"/>
      <c r="UA239" s="60"/>
      <c r="UB239" s="60"/>
      <c r="UC239" s="60"/>
      <c r="UD239" s="110"/>
      <c r="UE239" s="169">
        <f t="shared" ref="UE239:UE240" si="2011">SUM(UF239:VD239)</f>
        <v>0</v>
      </c>
      <c r="UF239" s="60"/>
      <c r="UG239" s="60"/>
      <c r="UH239" s="60"/>
      <c r="UI239" s="60"/>
      <c r="UJ239" s="60"/>
      <c r="UK239" s="60"/>
      <c r="UL239" s="60"/>
      <c r="UM239" s="60"/>
      <c r="UN239" s="60"/>
      <c r="UO239" s="60"/>
      <c r="UP239" s="61"/>
      <c r="UQ239" s="60"/>
      <c r="UR239" s="60"/>
      <c r="US239" s="60"/>
      <c r="UT239" s="60"/>
      <c r="UU239" s="60"/>
      <c r="UV239" s="60"/>
      <c r="UW239" s="60"/>
      <c r="UX239" s="60"/>
      <c r="UY239" s="60"/>
      <c r="UZ239" s="60"/>
      <c r="VA239" s="60"/>
      <c r="VB239" s="60"/>
      <c r="VC239" s="60"/>
      <c r="VD239" s="110"/>
      <c r="VE239" s="10" t="str">
        <f t="shared" si="1698"/>
        <v>-</v>
      </c>
    </row>
    <row r="240" spans="1:577" ht="20.149999999999999" customHeight="1">
      <c r="A240" s="19"/>
      <c r="B240" s="19"/>
      <c r="C240" s="23">
        <v>62068</v>
      </c>
      <c r="D240" s="24" t="s">
        <v>224</v>
      </c>
      <c r="E240" s="193">
        <f>SUM(F240:I240)</f>
        <v>0</v>
      </c>
      <c r="F240" s="194"/>
      <c r="G240" s="194"/>
      <c r="H240" s="195"/>
      <c r="I240" s="229"/>
      <c r="J240" s="241">
        <f t="shared" si="1980"/>
        <v>0</v>
      </c>
      <c r="K240" s="61"/>
      <c r="L240" s="60"/>
      <c r="M240" s="60"/>
      <c r="N240" s="60"/>
      <c r="O240" s="60"/>
      <c r="P240" s="60"/>
      <c r="Q240" s="60"/>
      <c r="R240" s="60"/>
      <c r="S240" s="60"/>
      <c r="T240" s="60"/>
      <c r="U240" s="61"/>
      <c r="V240" s="60"/>
      <c r="W240" s="60"/>
      <c r="X240" s="60"/>
      <c r="Y240" s="110"/>
      <c r="Z240" s="169">
        <f t="shared" si="1981"/>
        <v>0</v>
      </c>
      <c r="AA240" s="60"/>
      <c r="AB240" s="60"/>
      <c r="AC240" s="60"/>
      <c r="AD240" s="60"/>
      <c r="AE240" s="60"/>
      <c r="AF240" s="60"/>
      <c r="AG240" s="60"/>
      <c r="AH240" s="60"/>
      <c r="AI240" s="60"/>
      <c r="AJ240" s="60"/>
      <c r="AK240" s="61"/>
      <c r="AL240" s="60"/>
      <c r="AM240" s="60"/>
      <c r="AN240" s="60"/>
      <c r="AO240" s="110"/>
      <c r="AP240" s="169">
        <f t="shared" si="1982"/>
        <v>0</v>
      </c>
      <c r="AQ240" s="60"/>
      <c r="AR240" s="60"/>
      <c r="AS240" s="60"/>
      <c r="AT240" s="60"/>
      <c r="AU240" s="60"/>
      <c r="AV240" s="60"/>
      <c r="AW240" s="60"/>
      <c r="AX240" s="60"/>
      <c r="AY240" s="60"/>
      <c r="AZ240" s="60"/>
      <c r="BA240" s="61"/>
      <c r="BB240" s="60"/>
      <c r="BC240" s="60"/>
      <c r="BD240" s="60"/>
      <c r="BE240" s="110"/>
      <c r="BF240" s="169">
        <f t="shared" si="1983"/>
        <v>0</v>
      </c>
      <c r="BG240" s="60"/>
      <c r="BH240" s="60"/>
      <c r="BI240" s="60"/>
      <c r="BJ240" s="60"/>
      <c r="BK240" s="60"/>
      <c r="BL240" s="60"/>
      <c r="BM240" s="60"/>
      <c r="BN240" s="60"/>
      <c r="BO240" s="60"/>
      <c r="BP240" s="60"/>
      <c r="BQ240" s="61"/>
      <c r="BR240" s="60"/>
      <c r="BS240" s="60"/>
      <c r="BT240" s="60"/>
      <c r="BU240" s="110"/>
      <c r="BV240" s="169">
        <f t="shared" si="1984"/>
        <v>0</v>
      </c>
      <c r="BW240" s="60"/>
      <c r="BX240" s="60"/>
      <c r="BY240" s="60"/>
      <c r="BZ240" s="60"/>
      <c r="CA240" s="60"/>
      <c r="CB240" s="60"/>
      <c r="CC240" s="60"/>
      <c r="CD240" s="60"/>
      <c r="CE240" s="60"/>
      <c r="CF240" s="60"/>
      <c r="CG240" s="61"/>
      <c r="CH240" s="60"/>
      <c r="CI240" s="60"/>
      <c r="CJ240" s="60"/>
      <c r="CK240" s="60"/>
      <c r="CL240" s="60"/>
      <c r="CM240" s="60"/>
      <c r="CN240" s="60"/>
      <c r="CO240" s="60"/>
      <c r="CP240" s="60"/>
      <c r="CQ240" s="60"/>
      <c r="CR240" s="60"/>
      <c r="CS240" s="60"/>
      <c r="CT240" s="60"/>
      <c r="CU240" s="110"/>
      <c r="CV240" s="173"/>
      <c r="CW240" s="169">
        <f t="shared" si="1985"/>
        <v>0</v>
      </c>
      <c r="CX240" s="60"/>
      <c r="CY240" s="60"/>
      <c r="CZ240" s="60"/>
      <c r="DA240" s="60"/>
      <c r="DB240" s="60"/>
      <c r="DC240" s="60"/>
      <c r="DD240" s="60"/>
      <c r="DE240" s="60"/>
      <c r="DF240" s="60"/>
      <c r="DG240" s="60"/>
      <c r="DH240" s="61"/>
      <c r="DI240" s="60"/>
      <c r="DJ240" s="60"/>
      <c r="DK240" s="60"/>
      <c r="DL240" s="110"/>
      <c r="DM240" s="169">
        <f t="shared" si="1986"/>
        <v>0</v>
      </c>
      <c r="DN240" s="60"/>
      <c r="DO240" s="60"/>
      <c r="DP240" s="60"/>
      <c r="DQ240" s="60"/>
      <c r="DR240" s="60"/>
      <c r="DS240" s="60"/>
      <c r="DT240" s="60"/>
      <c r="DU240" s="60"/>
      <c r="DV240" s="60"/>
      <c r="DW240" s="60"/>
      <c r="DX240" s="61"/>
      <c r="DY240" s="60"/>
      <c r="DZ240" s="60"/>
      <c r="EA240" s="60"/>
      <c r="EB240" s="110"/>
      <c r="EC240" s="169">
        <f t="shared" si="1987"/>
        <v>0</v>
      </c>
      <c r="ED240" s="60"/>
      <c r="EE240" s="60"/>
      <c r="EF240" s="60"/>
      <c r="EG240" s="60"/>
      <c r="EH240" s="60"/>
      <c r="EI240" s="60"/>
      <c r="EJ240" s="60"/>
      <c r="EK240" s="60"/>
      <c r="EL240" s="60"/>
      <c r="EM240" s="60"/>
      <c r="EN240" s="61"/>
      <c r="EO240" s="60"/>
      <c r="EP240" s="60"/>
      <c r="EQ240" s="60"/>
      <c r="ER240" s="110"/>
      <c r="ES240" s="169">
        <f t="shared" si="1988"/>
        <v>0</v>
      </c>
      <c r="ET240" s="60"/>
      <c r="EU240" s="60"/>
      <c r="EV240" s="60"/>
      <c r="EW240" s="60"/>
      <c r="EX240" s="60"/>
      <c r="EY240" s="60"/>
      <c r="EZ240" s="60"/>
      <c r="FA240" s="60"/>
      <c r="FB240" s="60"/>
      <c r="FC240" s="60"/>
      <c r="FD240" s="61"/>
      <c r="FE240" s="60"/>
      <c r="FF240" s="60"/>
      <c r="FG240" s="60"/>
      <c r="FH240" s="110"/>
      <c r="FI240" s="169">
        <f t="shared" si="1989"/>
        <v>0</v>
      </c>
      <c r="FJ240" s="60"/>
      <c r="FK240" s="60"/>
      <c r="FL240" s="60"/>
      <c r="FM240" s="60"/>
      <c r="FN240" s="60"/>
      <c r="FO240" s="60"/>
      <c r="FP240" s="60"/>
      <c r="FQ240" s="60"/>
      <c r="FR240" s="60"/>
      <c r="FS240" s="60"/>
      <c r="FT240" s="61"/>
      <c r="FU240" s="60"/>
      <c r="FV240" s="60"/>
      <c r="FW240" s="60"/>
      <c r="FX240" s="110"/>
      <c r="FY240" s="169">
        <f t="shared" si="1990"/>
        <v>0</v>
      </c>
      <c r="FZ240" s="60"/>
      <c r="GA240" s="60"/>
      <c r="GB240" s="60"/>
      <c r="GC240" s="60"/>
      <c r="GD240" s="60"/>
      <c r="GE240" s="60"/>
      <c r="GF240" s="60"/>
      <c r="GG240" s="60"/>
      <c r="GH240" s="60"/>
      <c r="GI240" s="60"/>
      <c r="GJ240" s="61"/>
      <c r="GK240" s="60"/>
      <c r="GL240" s="60"/>
      <c r="GM240" s="60"/>
      <c r="GN240" s="110"/>
      <c r="GO240" s="169">
        <f t="shared" si="1991"/>
        <v>0</v>
      </c>
      <c r="GP240" s="60"/>
      <c r="GQ240" s="60"/>
      <c r="GR240" s="60"/>
      <c r="GS240" s="60"/>
      <c r="GT240" s="60"/>
      <c r="GU240" s="60"/>
      <c r="GV240" s="60"/>
      <c r="GW240" s="60"/>
      <c r="GX240" s="60"/>
      <c r="GY240" s="60"/>
      <c r="GZ240" s="61"/>
      <c r="HA240" s="60"/>
      <c r="HB240" s="60"/>
      <c r="HC240" s="60"/>
      <c r="HD240" s="60"/>
      <c r="HE240" s="60"/>
      <c r="HF240" s="60"/>
      <c r="HG240" s="60"/>
      <c r="HH240" s="60"/>
      <c r="HI240" s="60"/>
      <c r="HJ240" s="60"/>
      <c r="HK240" s="60"/>
      <c r="HL240" s="60"/>
      <c r="HM240" s="60"/>
      <c r="HN240" s="110"/>
      <c r="HO240" s="172"/>
      <c r="HP240" s="173"/>
      <c r="HQ240" s="169">
        <f t="shared" si="1992"/>
        <v>0</v>
      </c>
      <c r="HR240" s="60"/>
      <c r="HS240" s="60"/>
      <c r="HT240" s="60"/>
      <c r="HU240" s="60"/>
      <c r="HV240" s="60"/>
      <c r="HW240" s="60"/>
      <c r="HX240" s="60"/>
      <c r="HY240" s="60"/>
      <c r="HZ240" s="60"/>
      <c r="IA240" s="60"/>
      <c r="IB240" s="61"/>
      <c r="IC240" s="60"/>
      <c r="ID240" s="60"/>
      <c r="IE240" s="60"/>
      <c r="IF240" s="110"/>
      <c r="IG240" s="169">
        <f t="shared" si="1993"/>
        <v>0</v>
      </c>
      <c r="IH240" s="60"/>
      <c r="II240" s="60"/>
      <c r="IJ240" s="60"/>
      <c r="IK240" s="60"/>
      <c r="IL240" s="60"/>
      <c r="IM240" s="60"/>
      <c r="IN240" s="60"/>
      <c r="IO240" s="60"/>
      <c r="IP240" s="60"/>
      <c r="IQ240" s="60"/>
      <c r="IR240" s="61"/>
      <c r="IS240" s="60"/>
      <c r="IT240" s="60"/>
      <c r="IU240" s="60"/>
      <c r="IV240" s="110"/>
      <c r="IW240" s="169">
        <f t="shared" si="1994"/>
        <v>0</v>
      </c>
      <c r="IX240" s="60"/>
      <c r="IY240" s="60"/>
      <c r="IZ240" s="60"/>
      <c r="JA240" s="60"/>
      <c r="JB240" s="60"/>
      <c r="JC240" s="60"/>
      <c r="JD240" s="60"/>
      <c r="JE240" s="60"/>
      <c r="JF240" s="60"/>
      <c r="JG240" s="60"/>
      <c r="JH240" s="61"/>
      <c r="JI240" s="60"/>
      <c r="JJ240" s="60"/>
      <c r="JK240" s="60"/>
      <c r="JL240" s="110"/>
      <c r="JM240" s="169">
        <f t="shared" si="1995"/>
        <v>0</v>
      </c>
      <c r="JN240" s="60"/>
      <c r="JO240" s="60"/>
      <c r="JP240" s="60"/>
      <c r="JQ240" s="60"/>
      <c r="JR240" s="60"/>
      <c r="JS240" s="60"/>
      <c r="JT240" s="60"/>
      <c r="JU240" s="60"/>
      <c r="JV240" s="60"/>
      <c r="JW240" s="60"/>
      <c r="JX240" s="61"/>
      <c r="JY240" s="60"/>
      <c r="JZ240" s="60"/>
      <c r="KA240" s="60"/>
      <c r="KB240" s="110"/>
      <c r="KC240" s="169">
        <f t="shared" si="1996"/>
        <v>0</v>
      </c>
      <c r="KD240" s="60"/>
      <c r="KE240" s="60"/>
      <c r="KF240" s="60"/>
      <c r="KG240" s="60"/>
      <c r="KH240" s="60"/>
      <c r="KI240" s="60"/>
      <c r="KJ240" s="60"/>
      <c r="KK240" s="60"/>
      <c r="KL240" s="60"/>
      <c r="KM240" s="60"/>
      <c r="KN240" s="61"/>
      <c r="KO240" s="60"/>
      <c r="KP240" s="60"/>
      <c r="KQ240" s="60"/>
      <c r="KR240" s="60"/>
      <c r="KS240" s="60"/>
      <c r="KT240" s="60"/>
      <c r="KU240" s="60"/>
      <c r="KV240" s="60"/>
      <c r="KW240" s="60"/>
      <c r="KX240" s="60"/>
      <c r="KY240" s="60"/>
      <c r="KZ240" s="60"/>
      <c r="LA240" s="60"/>
      <c r="LB240" s="110"/>
      <c r="LC240" s="173"/>
      <c r="LD240" s="169">
        <f t="shared" si="1997"/>
        <v>0</v>
      </c>
      <c r="LE240" s="60"/>
      <c r="LF240" s="60"/>
      <c r="LG240" s="60"/>
      <c r="LH240" s="60"/>
      <c r="LI240" s="60"/>
      <c r="LJ240" s="60"/>
      <c r="LK240" s="60"/>
      <c r="LL240" s="60"/>
      <c r="LM240" s="60"/>
      <c r="LN240" s="60"/>
      <c r="LO240" s="61"/>
      <c r="LP240" s="60"/>
      <c r="LQ240" s="60"/>
      <c r="LR240" s="60"/>
      <c r="LS240" s="110"/>
      <c r="LT240" s="169">
        <f t="shared" si="1998"/>
        <v>0</v>
      </c>
      <c r="LU240" s="60"/>
      <c r="LV240" s="60"/>
      <c r="LW240" s="60"/>
      <c r="LX240" s="60"/>
      <c r="LY240" s="60"/>
      <c r="LZ240" s="60"/>
      <c r="MA240" s="60"/>
      <c r="MB240" s="60"/>
      <c r="MC240" s="60"/>
      <c r="MD240" s="60"/>
      <c r="ME240" s="61"/>
      <c r="MF240" s="60"/>
      <c r="MG240" s="60"/>
      <c r="MH240" s="60"/>
      <c r="MI240" s="110"/>
      <c r="MJ240" s="169">
        <f t="shared" si="1999"/>
        <v>0</v>
      </c>
      <c r="MK240" s="60"/>
      <c r="ML240" s="60"/>
      <c r="MM240" s="60"/>
      <c r="MN240" s="60"/>
      <c r="MO240" s="60"/>
      <c r="MP240" s="60"/>
      <c r="MQ240" s="60"/>
      <c r="MR240" s="60"/>
      <c r="MS240" s="60"/>
      <c r="MT240" s="60"/>
      <c r="MU240" s="61"/>
      <c r="MV240" s="60"/>
      <c r="MW240" s="60"/>
      <c r="MX240" s="60"/>
      <c r="MY240" s="110"/>
      <c r="MZ240" s="169">
        <f t="shared" si="2000"/>
        <v>0</v>
      </c>
      <c r="NA240" s="60"/>
      <c r="NB240" s="60"/>
      <c r="NC240" s="60"/>
      <c r="ND240" s="60"/>
      <c r="NE240" s="60"/>
      <c r="NF240" s="60"/>
      <c r="NG240" s="60"/>
      <c r="NH240" s="60"/>
      <c r="NI240" s="60"/>
      <c r="NJ240" s="60"/>
      <c r="NK240" s="61"/>
      <c r="NL240" s="60"/>
      <c r="NM240" s="60"/>
      <c r="NN240" s="60"/>
      <c r="NO240" s="110"/>
      <c r="NP240" s="169">
        <f t="shared" si="2001"/>
        <v>0</v>
      </c>
      <c r="NQ240" s="60"/>
      <c r="NR240" s="60"/>
      <c r="NS240" s="60"/>
      <c r="NT240" s="60"/>
      <c r="NU240" s="60"/>
      <c r="NV240" s="60"/>
      <c r="NW240" s="60"/>
      <c r="NX240" s="60"/>
      <c r="NY240" s="60"/>
      <c r="NZ240" s="60"/>
      <c r="OA240" s="61"/>
      <c r="OB240" s="60"/>
      <c r="OC240" s="60"/>
      <c r="OD240" s="60"/>
      <c r="OE240" s="110"/>
      <c r="OF240" s="169">
        <f t="shared" si="2002"/>
        <v>0</v>
      </c>
      <c r="OG240" s="60"/>
      <c r="OH240" s="60"/>
      <c r="OI240" s="60"/>
      <c r="OJ240" s="60"/>
      <c r="OK240" s="60"/>
      <c r="OL240" s="60"/>
      <c r="OM240" s="60"/>
      <c r="ON240" s="60"/>
      <c r="OO240" s="60"/>
      <c r="OP240" s="60"/>
      <c r="OQ240" s="61"/>
      <c r="OR240" s="60"/>
      <c r="OS240" s="60"/>
      <c r="OT240" s="60"/>
      <c r="OU240" s="110"/>
      <c r="OV240" s="169">
        <f t="shared" si="2003"/>
        <v>0</v>
      </c>
      <c r="OW240" s="60"/>
      <c r="OX240" s="60"/>
      <c r="OY240" s="60"/>
      <c r="OZ240" s="60"/>
      <c r="PA240" s="60"/>
      <c r="PB240" s="60"/>
      <c r="PC240" s="60"/>
      <c r="PD240" s="60"/>
      <c r="PE240" s="60"/>
      <c r="PF240" s="60"/>
      <c r="PG240" s="61"/>
      <c r="PH240" s="60"/>
      <c r="PI240" s="60"/>
      <c r="PJ240" s="60"/>
      <c r="PK240" s="110"/>
      <c r="PL240" s="169">
        <f t="shared" si="2004"/>
        <v>0</v>
      </c>
      <c r="PM240" s="60"/>
      <c r="PN240" s="60"/>
      <c r="PO240" s="60"/>
      <c r="PP240" s="60"/>
      <c r="PQ240" s="60"/>
      <c r="PR240" s="60"/>
      <c r="PS240" s="60"/>
      <c r="PT240" s="60"/>
      <c r="PU240" s="60"/>
      <c r="PV240" s="60"/>
      <c r="PW240" s="61"/>
      <c r="PX240" s="60"/>
      <c r="PY240" s="60"/>
      <c r="PZ240" s="60"/>
      <c r="QA240" s="110"/>
      <c r="QB240" s="169">
        <f t="shared" si="2005"/>
        <v>0</v>
      </c>
      <c r="QC240" s="60"/>
      <c r="QD240" s="60"/>
      <c r="QE240" s="60"/>
      <c r="QF240" s="60"/>
      <c r="QG240" s="60"/>
      <c r="QH240" s="60"/>
      <c r="QI240" s="60"/>
      <c r="QJ240" s="60"/>
      <c r="QK240" s="60"/>
      <c r="QL240" s="60"/>
      <c r="QM240" s="61"/>
      <c r="QN240" s="60"/>
      <c r="QO240" s="60"/>
      <c r="QP240" s="60"/>
      <c r="QQ240" s="110"/>
      <c r="QR240" s="169">
        <f t="shared" si="2006"/>
        <v>0</v>
      </c>
      <c r="QS240" s="60"/>
      <c r="QT240" s="60"/>
      <c r="QU240" s="60"/>
      <c r="QV240" s="60"/>
      <c r="QW240" s="60"/>
      <c r="QX240" s="60"/>
      <c r="QY240" s="60"/>
      <c r="QZ240" s="60"/>
      <c r="RA240" s="60"/>
      <c r="RB240" s="60"/>
      <c r="RC240" s="61"/>
      <c r="RD240" s="60"/>
      <c r="RE240" s="60"/>
      <c r="RF240" s="60"/>
      <c r="RG240" s="60"/>
      <c r="RH240" s="60"/>
      <c r="RI240" s="60"/>
      <c r="RJ240" s="60"/>
      <c r="RK240" s="60"/>
      <c r="RL240" s="60"/>
      <c r="RM240" s="60"/>
      <c r="RN240" s="60"/>
      <c r="RO240" s="60"/>
      <c r="RP240" s="60"/>
      <c r="RQ240" s="110"/>
      <c r="RR240" s="173"/>
      <c r="RS240" s="169">
        <f t="shared" si="2007"/>
        <v>0</v>
      </c>
      <c r="RT240" s="60"/>
      <c r="RU240" s="60"/>
      <c r="RV240" s="60"/>
      <c r="RW240" s="60"/>
      <c r="RX240" s="60"/>
      <c r="RY240" s="60"/>
      <c r="RZ240" s="60"/>
      <c r="SA240" s="60"/>
      <c r="SB240" s="60"/>
      <c r="SC240" s="60"/>
      <c r="SD240" s="61"/>
      <c r="SE240" s="60"/>
      <c r="SF240" s="60"/>
      <c r="SG240" s="60"/>
      <c r="SH240" s="110"/>
      <c r="SI240" s="169">
        <f t="shared" si="2008"/>
        <v>0</v>
      </c>
      <c r="SJ240" s="60"/>
      <c r="SK240" s="60"/>
      <c r="SL240" s="60"/>
      <c r="SM240" s="60"/>
      <c r="SN240" s="60"/>
      <c r="SO240" s="60"/>
      <c r="SP240" s="60"/>
      <c r="SQ240" s="60"/>
      <c r="SR240" s="60"/>
      <c r="SS240" s="60"/>
      <c r="ST240" s="61"/>
      <c r="SU240" s="60"/>
      <c r="SV240" s="60"/>
      <c r="SW240" s="60"/>
      <c r="SX240" s="110"/>
      <c r="SY240" s="169">
        <f t="shared" si="2009"/>
        <v>0</v>
      </c>
      <c r="SZ240" s="60"/>
      <c r="TA240" s="60"/>
      <c r="TB240" s="60"/>
      <c r="TC240" s="60"/>
      <c r="TD240" s="60"/>
      <c r="TE240" s="60"/>
      <c r="TF240" s="60"/>
      <c r="TG240" s="60"/>
      <c r="TH240" s="60"/>
      <c r="TI240" s="60"/>
      <c r="TJ240" s="61"/>
      <c r="TK240" s="60"/>
      <c r="TL240" s="60"/>
      <c r="TM240" s="60"/>
      <c r="TN240" s="110"/>
      <c r="TO240" s="169">
        <f t="shared" si="2010"/>
        <v>0</v>
      </c>
      <c r="TP240" s="60"/>
      <c r="TQ240" s="60"/>
      <c r="TR240" s="60"/>
      <c r="TS240" s="60"/>
      <c r="TT240" s="60"/>
      <c r="TU240" s="60"/>
      <c r="TV240" s="60"/>
      <c r="TW240" s="60"/>
      <c r="TX240" s="60"/>
      <c r="TY240" s="60"/>
      <c r="TZ240" s="61"/>
      <c r="UA240" s="60"/>
      <c r="UB240" s="60"/>
      <c r="UC240" s="60"/>
      <c r="UD240" s="110"/>
      <c r="UE240" s="169">
        <f t="shared" si="2011"/>
        <v>0</v>
      </c>
      <c r="UF240" s="60"/>
      <c r="UG240" s="60"/>
      <c r="UH240" s="60"/>
      <c r="UI240" s="60"/>
      <c r="UJ240" s="60"/>
      <c r="UK240" s="60"/>
      <c r="UL240" s="60"/>
      <c r="UM240" s="60"/>
      <c r="UN240" s="60"/>
      <c r="UO240" s="60"/>
      <c r="UP240" s="61"/>
      <c r="UQ240" s="60"/>
      <c r="UR240" s="60"/>
      <c r="US240" s="60"/>
      <c r="UT240" s="60"/>
      <c r="UU240" s="60"/>
      <c r="UV240" s="60"/>
      <c r="UW240" s="60"/>
      <c r="UX240" s="60"/>
      <c r="UY240" s="60"/>
      <c r="UZ240" s="60"/>
      <c r="VA240" s="60"/>
      <c r="VB240" s="60"/>
      <c r="VC240" s="60"/>
      <c r="VD240" s="110"/>
      <c r="VE240" s="10" t="str">
        <f t="shared" si="1698"/>
        <v>-</v>
      </c>
    </row>
    <row r="241" spans="1:577" ht="20.149999999999999" customHeight="1">
      <c r="A241" s="19"/>
      <c r="B241" s="19">
        <v>6298</v>
      </c>
      <c r="C241" s="19"/>
      <c r="D241" s="20" t="s">
        <v>225</v>
      </c>
      <c r="E241" s="202">
        <f t="shared" ref="E241:BP241" si="2012">E242</f>
        <v>0</v>
      </c>
      <c r="F241" s="203">
        <f t="shared" si="2012"/>
        <v>0</v>
      </c>
      <c r="G241" s="203">
        <f t="shared" si="2012"/>
        <v>0</v>
      </c>
      <c r="H241" s="204">
        <f t="shared" si="2012"/>
        <v>0</v>
      </c>
      <c r="I241" s="232">
        <f t="shared" si="2012"/>
        <v>0</v>
      </c>
      <c r="J241" s="203">
        <f t="shared" si="2012"/>
        <v>0</v>
      </c>
      <c r="K241" s="67">
        <f t="shared" si="2012"/>
        <v>0</v>
      </c>
      <c r="L241" s="66">
        <f t="shared" si="2012"/>
        <v>0</v>
      </c>
      <c r="M241" s="66">
        <f t="shared" si="2012"/>
        <v>0</v>
      </c>
      <c r="N241" s="66">
        <f t="shared" si="2012"/>
        <v>0</v>
      </c>
      <c r="O241" s="66">
        <f t="shared" si="2012"/>
        <v>0</v>
      </c>
      <c r="P241" s="66">
        <f t="shared" si="2012"/>
        <v>0</v>
      </c>
      <c r="Q241" s="66">
        <f t="shared" si="2012"/>
        <v>0</v>
      </c>
      <c r="R241" s="66">
        <f t="shared" si="2012"/>
        <v>0</v>
      </c>
      <c r="S241" s="66">
        <f t="shared" si="2012"/>
        <v>0</v>
      </c>
      <c r="T241" s="66">
        <f t="shared" si="2012"/>
        <v>0</v>
      </c>
      <c r="U241" s="67">
        <f t="shared" si="2012"/>
        <v>0</v>
      </c>
      <c r="V241" s="66">
        <f t="shared" si="2012"/>
        <v>0</v>
      </c>
      <c r="W241" s="66">
        <f t="shared" si="2012"/>
        <v>0</v>
      </c>
      <c r="X241" s="66">
        <f t="shared" si="2012"/>
        <v>0</v>
      </c>
      <c r="Y241" s="113">
        <f t="shared" si="2012"/>
        <v>0</v>
      </c>
      <c r="Z241" s="67">
        <f t="shared" si="2012"/>
        <v>0</v>
      </c>
      <c r="AA241" s="66">
        <f t="shared" si="2012"/>
        <v>0</v>
      </c>
      <c r="AB241" s="66">
        <f t="shared" si="2012"/>
        <v>0</v>
      </c>
      <c r="AC241" s="66">
        <f t="shared" si="2012"/>
        <v>0</v>
      </c>
      <c r="AD241" s="66">
        <f t="shared" si="2012"/>
        <v>0</v>
      </c>
      <c r="AE241" s="66">
        <f t="shared" si="2012"/>
        <v>0</v>
      </c>
      <c r="AF241" s="66">
        <f t="shared" si="2012"/>
        <v>0</v>
      </c>
      <c r="AG241" s="66">
        <f t="shared" si="2012"/>
        <v>0</v>
      </c>
      <c r="AH241" s="66">
        <f t="shared" si="2012"/>
        <v>0</v>
      </c>
      <c r="AI241" s="66">
        <f t="shared" si="2012"/>
        <v>0</v>
      </c>
      <c r="AJ241" s="66">
        <f t="shared" si="2012"/>
        <v>0</v>
      </c>
      <c r="AK241" s="67">
        <f t="shared" si="2012"/>
        <v>0</v>
      </c>
      <c r="AL241" s="66">
        <f t="shared" si="2012"/>
        <v>0</v>
      </c>
      <c r="AM241" s="66">
        <f t="shared" si="2012"/>
        <v>0</v>
      </c>
      <c r="AN241" s="66">
        <f t="shared" si="2012"/>
        <v>0</v>
      </c>
      <c r="AO241" s="113">
        <f t="shared" si="2012"/>
        <v>0</v>
      </c>
      <c r="AP241" s="67">
        <f t="shared" si="2012"/>
        <v>0</v>
      </c>
      <c r="AQ241" s="66">
        <f t="shared" si="2012"/>
        <v>0</v>
      </c>
      <c r="AR241" s="66">
        <f t="shared" si="2012"/>
        <v>0</v>
      </c>
      <c r="AS241" s="66">
        <f t="shared" si="2012"/>
        <v>0</v>
      </c>
      <c r="AT241" s="66">
        <f t="shared" si="2012"/>
        <v>0</v>
      </c>
      <c r="AU241" s="66">
        <f t="shared" si="2012"/>
        <v>0</v>
      </c>
      <c r="AV241" s="66">
        <f t="shared" si="2012"/>
        <v>0</v>
      </c>
      <c r="AW241" s="66">
        <f t="shared" si="2012"/>
        <v>0</v>
      </c>
      <c r="AX241" s="66">
        <f t="shared" si="2012"/>
        <v>0</v>
      </c>
      <c r="AY241" s="66">
        <f t="shared" si="2012"/>
        <v>0</v>
      </c>
      <c r="AZ241" s="66">
        <f t="shared" si="2012"/>
        <v>0</v>
      </c>
      <c r="BA241" s="67">
        <f t="shared" si="2012"/>
        <v>0</v>
      </c>
      <c r="BB241" s="66">
        <f t="shared" si="2012"/>
        <v>0</v>
      </c>
      <c r="BC241" s="66">
        <f t="shared" si="2012"/>
        <v>0</v>
      </c>
      <c r="BD241" s="66">
        <f t="shared" si="2012"/>
        <v>0</v>
      </c>
      <c r="BE241" s="113">
        <f t="shared" si="2012"/>
        <v>0</v>
      </c>
      <c r="BF241" s="67">
        <f t="shared" si="2012"/>
        <v>0</v>
      </c>
      <c r="BG241" s="66">
        <f t="shared" si="2012"/>
        <v>0</v>
      </c>
      <c r="BH241" s="66">
        <f t="shared" si="2012"/>
        <v>0</v>
      </c>
      <c r="BI241" s="66">
        <f t="shared" si="2012"/>
        <v>0</v>
      </c>
      <c r="BJ241" s="66">
        <f t="shared" si="2012"/>
        <v>0</v>
      </c>
      <c r="BK241" s="66">
        <f t="shared" si="2012"/>
        <v>0</v>
      </c>
      <c r="BL241" s="66">
        <f t="shared" si="2012"/>
        <v>0</v>
      </c>
      <c r="BM241" s="66">
        <f t="shared" si="2012"/>
        <v>0</v>
      </c>
      <c r="BN241" s="66">
        <f t="shared" si="2012"/>
        <v>0</v>
      </c>
      <c r="BO241" s="66">
        <f t="shared" si="2012"/>
        <v>0</v>
      </c>
      <c r="BP241" s="66">
        <f t="shared" si="2012"/>
        <v>0</v>
      </c>
      <c r="BQ241" s="67">
        <f t="shared" ref="BQ241:EN241" si="2013">BQ242</f>
        <v>0</v>
      </c>
      <c r="BR241" s="66">
        <f t="shared" si="2013"/>
        <v>0</v>
      </c>
      <c r="BS241" s="66">
        <f t="shared" si="2013"/>
        <v>0</v>
      </c>
      <c r="BT241" s="66">
        <f t="shared" si="2013"/>
        <v>0</v>
      </c>
      <c r="BU241" s="113">
        <f t="shared" si="2013"/>
        <v>0</v>
      </c>
      <c r="BV241" s="67">
        <f t="shared" si="2013"/>
        <v>0</v>
      </c>
      <c r="BW241" s="66">
        <f t="shared" si="2013"/>
        <v>0</v>
      </c>
      <c r="BX241" s="66">
        <f t="shared" si="2013"/>
        <v>0</v>
      </c>
      <c r="BY241" s="66">
        <f t="shared" si="2013"/>
        <v>0</v>
      </c>
      <c r="BZ241" s="66">
        <f t="shared" si="2013"/>
        <v>0</v>
      </c>
      <c r="CA241" s="66">
        <f t="shared" si="2013"/>
        <v>0</v>
      </c>
      <c r="CB241" s="66">
        <f t="shared" si="2013"/>
        <v>0</v>
      </c>
      <c r="CC241" s="66">
        <f t="shared" si="2013"/>
        <v>0</v>
      </c>
      <c r="CD241" s="66">
        <f t="shared" si="2013"/>
        <v>0</v>
      </c>
      <c r="CE241" s="66">
        <f t="shared" si="2013"/>
        <v>0</v>
      </c>
      <c r="CF241" s="66">
        <f t="shared" si="2013"/>
        <v>0</v>
      </c>
      <c r="CG241" s="67">
        <f t="shared" si="2013"/>
        <v>0</v>
      </c>
      <c r="CH241" s="66">
        <f t="shared" si="2013"/>
        <v>0</v>
      </c>
      <c r="CI241" s="66">
        <f t="shared" si="2013"/>
        <v>0</v>
      </c>
      <c r="CJ241" s="66">
        <f t="shared" si="2013"/>
        <v>0</v>
      </c>
      <c r="CK241" s="66">
        <f t="shared" si="2013"/>
        <v>0</v>
      </c>
      <c r="CL241" s="66">
        <f t="shared" si="2013"/>
        <v>0</v>
      </c>
      <c r="CM241" s="66">
        <f t="shared" si="2013"/>
        <v>0</v>
      </c>
      <c r="CN241" s="66">
        <f t="shared" si="2013"/>
        <v>0</v>
      </c>
      <c r="CO241" s="66">
        <f t="shared" si="2013"/>
        <v>0</v>
      </c>
      <c r="CP241" s="66">
        <f t="shared" si="2013"/>
        <v>0</v>
      </c>
      <c r="CQ241" s="66">
        <f t="shared" si="2013"/>
        <v>0</v>
      </c>
      <c r="CR241" s="66">
        <f t="shared" si="2013"/>
        <v>0</v>
      </c>
      <c r="CS241" s="66">
        <f t="shared" si="2013"/>
        <v>0</v>
      </c>
      <c r="CT241" s="66">
        <f t="shared" si="2013"/>
        <v>0</v>
      </c>
      <c r="CU241" s="113">
        <f t="shared" si="2013"/>
        <v>0</v>
      </c>
      <c r="CV241" s="155">
        <f t="shared" si="2013"/>
        <v>0</v>
      </c>
      <c r="CW241" s="67">
        <f t="shared" si="2013"/>
        <v>0</v>
      </c>
      <c r="CX241" s="66">
        <f t="shared" si="2013"/>
        <v>0</v>
      </c>
      <c r="CY241" s="66">
        <f t="shared" si="2013"/>
        <v>0</v>
      </c>
      <c r="CZ241" s="66">
        <f t="shared" si="2013"/>
        <v>0</v>
      </c>
      <c r="DA241" s="66">
        <f t="shared" si="2013"/>
        <v>0</v>
      </c>
      <c r="DB241" s="66">
        <f t="shared" si="2013"/>
        <v>0</v>
      </c>
      <c r="DC241" s="66">
        <f t="shared" si="2013"/>
        <v>0</v>
      </c>
      <c r="DD241" s="66">
        <f t="shared" si="2013"/>
        <v>0</v>
      </c>
      <c r="DE241" s="66">
        <f t="shared" si="2013"/>
        <v>0</v>
      </c>
      <c r="DF241" s="66">
        <f t="shared" si="2013"/>
        <v>0</v>
      </c>
      <c r="DG241" s="66">
        <f t="shared" si="2013"/>
        <v>0</v>
      </c>
      <c r="DH241" s="67">
        <f t="shared" si="2013"/>
        <v>0</v>
      </c>
      <c r="DI241" s="66">
        <f t="shared" si="2013"/>
        <v>0</v>
      </c>
      <c r="DJ241" s="66">
        <f t="shared" si="2013"/>
        <v>0</v>
      </c>
      <c r="DK241" s="66">
        <f t="shared" si="2013"/>
        <v>0</v>
      </c>
      <c r="DL241" s="113">
        <f t="shared" si="2013"/>
        <v>0</v>
      </c>
      <c r="DM241" s="67">
        <f t="shared" si="2013"/>
        <v>0</v>
      </c>
      <c r="DN241" s="66">
        <f t="shared" si="2013"/>
        <v>0</v>
      </c>
      <c r="DO241" s="66">
        <f t="shared" si="2013"/>
        <v>0</v>
      </c>
      <c r="DP241" s="66">
        <f t="shared" si="2013"/>
        <v>0</v>
      </c>
      <c r="DQ241" s="66">
        <f t="shared" si="2013"/>
        <v>0</v>
      </c>
      <c r="DR241" s="66">
        <f t="shared" si="2013"/>
        <v>0</v>
      </c>
      <c r="DS241" s="66">
        <f t="shared" si="2013"/>
        <v>0</v>
      </c>
      <c r="DT241" s="66">
        <f t="shared" si="2013"/>
        <v>0</v>
      </c>
      <c r="DU241" s="66">
        <f t="shared" si="2013"/>
        <v>0</v>
      </c>
      <c r="DV241" s="66">
        <f t="shared" si="2013"/>
        <v>0</v>
      </c>
      <c r="DW241" s="66">
        <f t="shared" si="2013"/>
        <v>0</v>
      </c>
      <c r="DX241" s="67">
        <f t="shared" si="2013"/>
        <v>0</v>
      </c>
      <c r="DY241" s="66">
        <f t="shared" si="2013"/>
        <v>0</v>
      </c>
      <c r="DZ241" s="66">
        <f t="shared" si="2013"/>
        <v>0</v>
      </c>
      <c r="EA241" s="66">
        <f t="shared" si="2013"/>
        <v>0</v>
      </c>
      <c r="EB241" s="113">
        <f t="shared" si="2013"/>
        <v>0</v>
      </c>
      <c r="EC241" s="67">
        <f t="shared" si="2013"/>
        <v>0</v>
      </c>
      <c r="ED241" s="66">
        <f t="shared" si="2013"/>
        <v>0</v>
      </c>
      <c r="EE241" s="66">
        <f t="shared" si="2013"/>
        <v>0</v>
      </c>
      <c r="EF241" s="66">
        <f t="shared" si="2013"/>
        <v>0</v>
      </c>
      <c r="EG241" s="66">
        <f t="shared" si="2013"/>
        <v>0</v>
      </c>
      <c r="EH241" s="66">
        <f t="shared" si="2013"/>
        <v>0</v>
      </c>
      <c r="EI241" s="66">
        <f t="shared" si="2013"/>
        <v>0</v>
      </c>
      <c r="EJ241" s="66">
        <f t="shared" si="2013"/>
        <v>0</v>
      </c>
      <c r="EK241" s="66">
        <f t="shared" si="2013"/>
        <v>0</v>
      </c>
      <c r="EL241" s="66">
        <f t="shared" si="2013"/>
        <v>0</v>
      </c>
      <c r="EM241" s="66">
        <f t="shared" si="2013"/>
        <v>0</v>
      </c>
      <c r="EN241" s="67">
        <f t="shared" si="2013"/>
        <v>0</v>
      </c>
      <c r="EO241" s="66">
        <f t="shared" ref="EO241:GZ241" si="2014">EO242</f>
        <v>0</v>
      </c>
      <c r="EP241" s="66">
        <f t="shared" si="2014"/>
        <v>0</v>
      </c>
      <c r="EQ241" s="66">
        <f t="shared" si="2014"/>
        <v>0</v>
      </c>
      <c r="ER241" s="113">
        <f t="shared" si="2014"/>
        <v>0</v>
      </c>
      <c r="ES241" s="67">
        <f t="shared" si="2014"/>
        <v>0</v>
      </c>
      <c r="ET241" s="66">
        <f t="shared" si="2014"/>
        <v>0</v>
      </c>
      <c r="EU241" s="66">
        <f t="shared" si="2014"/>
        <v>0</v>
      </c>
      <c r="EV241" s="66">
        <f t="shared" si="2014"/>
        <v>0</v>
      </c>
      <c r="EW241" s="66">
        <f t="shared" si="2014"/>
        <v>0</v>
      </c>
      <c r="EX241" s="66">
        <f t="shared" si="2014"/>
        <v>0</v>
      </c>
      <c r="EY241" s="66">
        <f t="shared" si="2014"/>
        <v>0</v>
      </c>
      <c r="EZ241" s="66">
        <f t="shared" si="2014"/>
        <v>0</v>
      </c>
      <c r="FA241" s="66">
        <f t="shared" si="2014"/>
        <v>0</v>
      </c>
      <c r="FB241" s="66">
        <f t="shared" si="2014"/>
        <v>0</v>
      </c>
      <c r="FC241" s="66">
        <f t="shared" si="2014"/>
        <v>0</v>
      </c>
      <c r="FD241" s="67">
        <f t="shared" si="2014"/>
        <v>0</v>
      </c>
      <c r="FE241" s="66">
        <f t="shared" si="2014"/>
        <v>0</v>
      </c>
      <c r="FF241" s="66">
        <f t="shared" si="2014"/>
        <v>0</v>
      </c>
      <c r="FG241" s="66">
        <f t="shared" si="2014"/>
        <v>0</v>
      </c>
      <c r="FH241" s="113">
        <f t="shared" si="2014"/>
        <v>0</v>
      </c>
      <c r="FI241" s="67">
        <f t="shared" si="2014"/>
        <v>0</v>
      </c>
      <c r="FJ241" s="66">
        <f t="shared" si="2014"/>
        <v>0</v>
      </c>
      <c r="FK241" s="66">
        <f t="shared" si="2014"/>
        <v>0</v>
      </c>
      <c r="FL241" s="66">
        <f t="shared" si="2014"/>
        <v>0</v>
      </c>
      <c r="FM241" s="66">
        <f t="shared" si="2014"/>
        <v>0</v>
      </c>
      <c r="FN241" s="66">
        <f t="shared" si="2014"/>
        <v>0</v>
      </c>
      <c r="FO241" s="66">
        <f t="shared" si="2014"/>
        <v>0</v>
      </c>
      <c r="FP241" s="66">
        <f t="shared" si="2014"/>
        <v>0</v>
      </c>
      <c r="FQ241" s="66">
        <f t="shared" si="2014"/>
        <v>0</v>
      </c>
      <c r="FR241" s="66">
        <f t="shared" si="2014"/>
        <v>0</v>
      </c>
      <c r="FS241" s="66">
        <f t="shared" si="2014"/>
        <v>0</v>
      </c>
      <c r="FT241" s="67">
        <f t="shared" si="2014"/>
        <v>0</v>
      </c>
      <c r="FU241" s="66">
        <f t="shared" si="2014"/>
        <v>0</v>
      </c>
      <c r="FV241" s="66">
        <f t="shared" si="2014"/>
        <v>0</v>
      </c>
      <c r="FW241" s="66">
        <f t="shared" si="2014"/>
        <v>0</v>
      </c>
      <c r="FX241" s="113">
        <f t="shared" si="2014"/>
        <v>0</v>
      </c>
      <c r="FY241" s="67">
        <f t="shared" si="2014"/>
        <v>0</v>
      </c>
      <c r="FZ241" s="66">
        <f t="shared" si="2014"/>
        <v>0</v>
      </c>
      <c r="GA241" s="66">
        <f t="shared" si="2014"/>
        <v>0</v>
      </c>
      <c r="GB241" s="66">
        <f t="shared" si="2014"/>
        <v>0</v>
      </c>
      <c r="GC241" s="66">
        <f t="shared" si="2014"/>
        <v>0</v>
      </c>
      <c r="GD241" s="66">
        <f t="shared" si="2014"/>
        <v>0</v>
      </c>
      <c r="GE241" s="66">
        <f t="shared" si="2014"/>
        <v>0</v>
      </c>
      <c r="GF241" s="66">
        <f t="shared" si="2014"/>
        <v>0</v>
      </c>
      <c r="GG241" s="66">
        <f t="shared" si="2014"/>
        <v>0</v>
      </c>
      <c r="GH241" s="66">
        <f t="shared" si="2014"/>
        <v>0</v>
      </c>
      <c r="GI241" s="66">
        <f t="shared" si="2014"/>
        <v>0</v>
      </c>
      <c r="GJ241" s="67">
        <f t="shared" si="2014"/>
        <v>0</v>
      </c>
      <c r="GK241" s="66">
        <f t="shared" si="2014"/>
        <v>0</v>
      </c>
      <c r="GL241" s="66">
        <f t="shared" si="2014"/>
        <v>0</v>
      </c>
      <c r="GM241" s="66">
        <f t="shared" si="2014"/>
        <v>0</v>
      </c>
      <c r="GN241" s="113">
        <f t="shared" si="2014"/>
        <v>0</v>
      </c>
      <c r="GO241" s="67">
        <f t="shared" si="2014"/>
        <v>0</v>
      </c>
      <c r="GP241" s="66">
        <f t="shared" si="2014"/>
        <v>0</v>
      </c>
      <c r="GQ241" s="66">
        <f t="shared" si="2014"/>
        <v>0</v>
      </c>
      <c r="GR241" s="66">
        <f t="shared" si="2014"/>
        <v>0</v>
      </c>
      <c r="GS241" s="66">
        <f t="shared" si="2014"/>
        <v>0</v>
      </c>
      <c r="GT241" s="66">
        <f t="shared" si="2014"/>
        <v>0</v>
      </c>
      <c r="GU241" s="66">
        <f t="shared" si="2014"/>
        <v>0</v>
      </c>
      <c r="GV241" s="66">
        <f t="shared" si="2014"/>
        <v>0</v>
      </c>
      <c r="GW241" s="66">
        <f t="shared" si="2014"/>
        <v>0</v>
      </c>
      <c r="GX241" s="66">
        <f t="shared" si="2014"/>
        <v>0</v>
      </c>
      <c r="GY241" s="66">
        <f t="shared" si="2014"/>
        <v>0</v>
      </c>
      <c r="GZ241" s="67">
        <f t="shared" si="2014"/>
        <v>0</v>
      </c>
      <c r="HA241" s="66">
        <f t="shared" ref="HA241:JY241" si="2015">HA242</f>
        <v>0</v>
      </c>
      <c r="HB241" s="66">
        <f t="shared" si="2015"/>
        <v>0</v>
      </c>
      <c r="HC241" s="66">
        <f t="shared" si="2015"/>
        <v>0</v>
      </c>
      <c r="HD241" s="66">
        <f t="shared" si="2015"/>
        <v>0</v>
      </c>
      <c r="HE241" s="66">
        <f t="shared" si="2015"/>
        <v>0</v>
      </c>
      <c r="HF241" s="66">
        <f t="shared" si="2015"/>
        <v>0</v>
      </c>
      <c r="HG241" s="66">
        <f t="shared" si="2015"/>
        <v>0</v>
      </c>
      <c r="HH241" s="66">
        <f t="shared" si="2015"/>
        <v>0</v>
      </c>
      <c r="HI241" s="66">
        <f t="shared" si="2015"/>
        <v>0</v>
      </c>
      <c r="HJ241" s="66">
        <f t="shared" si="2015"/>
        <v>0</v>
      </c>
      <c r="HK241" s="66">
        <f t="shared" si="2015"/>
        <v>0</v>
      </c>
      <c r="HL241" s="66">
        <f t="shared" si="2015"/>
        <v>0</v>
      </c>
      <c r="HM241" s="66">
        <f t="shared" si="2015"/>
        <v>0</v>
      </c>
      <c r="HN241" s="113">
        <f t="shared" si="2015"/>
        <v>0</v>
      </c>
      <c r="HO241" s="139">
        <f t="shared" si="2015"/>
        <v>0</v>
      </c>
      <c r="HP241" s="155">
        <f t="shared" si="2015"/>
        <v>0</v>
      </c>
      <c r="HQ241" s="67">
        <f t="shared" si="2015"/>
        <v>0</v>
      </c>
      <c r="HR241" s="66">
        <f t="shared" si="2015"/>
        <v>0</v>
      </c>
      <c r="HS241" s="66">
        <f t="shared" si="2015"/>
        <v>0</v>
      </c>
      <c r="HT241" s="66">
        <f t="shared" si="2015"/>
        <v>0</v>
      </c>
      <c r="HU241" s="66">
        <f t="shared" si="2015"/>
        <v>0</v>
      </c>
      <c r="HV241" s="66">
        <f t="shared" si="2015"/>
        <v>0</v>
      </c>
      <c r="HW241" s="66">
        <f t="shared" si="2015"/>
        <v>0</v>
      </c>
      <c r="HX241" s="66">
        <f t="shared" si="2015"/>
        <v>0</v>
      </c>
      <c r="HY241" s="66">
        <f t="shared" si="2015"/>
        <v>0</v>
      </c>
      <c r="HZ241" s="66">
        <f t="shared" si="2015"/>
        <v>0</v>
      </c>
      <c r="IA241" s="66">
        <f t="shared" si="2015"/>
        <v>0</v>
      </c>
      <c r="IB241" s="67">
        <f t="shared" si="2015"/>
        <v>0</v>
      </c>
      <c r="IC241" s="66">
        <f t="shared" si="2015"/>
        <v>0</v>
      </c>
      <c r="ID241" s="66">
        <f t="shared" si="2015"/>
        <v>0</v>
      </c>
      <c r="IE241" s="66">
        <f t="shared" si="2015"/>
        <v>0</v>
      </c>
      <c r="IF241" s="113">
        <f t="shared" si="2015"/>
        <v>0</v>
      </c>
      <c r="IG241" s="67">
        <f t="shared" si="2015"/>
        <v>0</v>
      </c>
      <c r="IH241" s="66">
        <f t="shared" si="2015"/>
        <v>0</v>
      </c>
      <c r="II241" s="66">
        <f t="shared" si="2015"/>
        <v>0</v>
      </c>
      <c r="IJ241" s="66">
        <f t="shared" si="2015"/>
        <v>0</v>
      </c>
      <c r="IK241" s="66">
        <f t="shared" si="2015"/>
        <v>0</v>
      </c>
      <c r="IL241" s="66">
        <f t="shared" si="2015"/>
        <v>0</v>
      </c>
      <c r="IM241" s="66">
        <f t="shared" si="2015"/>
        <v>0</v>
      </c>
      <c r="IN241" s="66">
        <f t="shared" si="2015"/>
        <v>0</v>
      </c>
      <c r="IO241" s="66">
        <f t="shared" si="2015"/>
        <v>0</v>
      </c>
      <c r="IP241" s="66">
        <f t="shared" si="2015"/>
        <v>0</v>
      </c>
      <c r="IQ241" s="66">
        <f t="shared" si="2015"/>
        <v>0</v>
      </c>
      <c r="IR241" s="67">
        <f t="shared" si="2015"/>
        <v>0</v>
      </c>
      <c r="IS241" s="66">
        <f t="shared" si="2015"/>
        <v>0</v>
      </c>
      <c r="IT241" s="66">
        <f t="shared" si="2015"/>
        <v>0</v>
      </c>
      <c r="IU241" s="66">
        <f t="shared" si="2015"/>
        <v>0</v>
      </c>
      <c r="IV241" s="113">
        <f t="shared" si="2015"/>
        <v>0</v>
      </c>
      <c r="IW241" s="67">
        <f t="shared" si="2015"/>
        <v>0</v>
      </c>
      <c r="IX241" s="66">
        <f t="shared" si="2015"/>
        <v>0</v>
      </c>
      <c r="IY241" s="66">
        <f t="shared" si="2015"/>
        <v>0</v>
      </c>
      <c r="IZ241" s="66">
        <f t="shared" si="2015"/>
        <v>0</v>
      </c>
      <c r="JA241" s="66">
        <f t="shared" si="2015"/>
        <v>0</v>
      </c>
      <c r="JB241" s="66">
        <f t="shared" si="2015"/>
        <v>0</v>
      </c>
      <c r="JC241" s="66">
        <f t="shared" si="2015"/>
        <v>0</v>
      </c>
      <c r="JD241" s="66">
        <f t="shared" si="2015"/>
        <v>0</v>
      </c>
      <c r="JE241" s="66">
        <f t="shared" si="2015"/>
        <v>0</v>
      </c>
      <c r="JF241" s="66">
        <f t="shared" si="2015"/>
        <v>0</v>
      </c>
      <c r="JG241" s="66">
        <f t="shared" si="2015"/>
        <v>0</v>
      </c>
      <c r="JH241" s="67">
        <f t="shared" si="2015"/>
        <v>0</v>
      </c>
      <c r="JI241" s="66">
        <f t="shared" si="2015"/>
        <v>0</v>
      </c>
      <c r="JJ241" s="66">
        <f t="shared" si="2015"/>
        <v>0</v>
      </c>
      <c r="JK241" s="66">
        <f t="shared" si="2015"/>
        <v>0</v>
      </c>
      <c r="JL241" s="113">
        <f t="shared" si="2015"/>
        <v>0</v>
      </c>
      <c r="JM241" s="67">
        <f t="shared" si="2015"/>
        <v>0</v>
      </c>
      <c r="JN241" s="66">
        <f t="shared" si="2015"/>
        <v>0</v>
      </c>
      <c r="JO241" s="66">
        <f t="shared" si="2015"/>
        <v>0</v>
      </c>
      <c r="JP241" s="66">
        <f t="shared" si="2015"/>
        <v>0</v>
      </c>
      <c r="JQ241" s="66">
        <f t="shared" si="2015"/>
        <v>0</v>
      </c>
      <c r="JR241" s="66">
        <f t="shared" si="2015"/>
        <v>0</v>
      </c>
      <c r="JS241" s="66">
        <f t="shared" si="2015"/>
        <v>0</v>
      </c>
      <c r="JT241" s="66">
        <f t="shared" si="2015"/>
        <v>0</v>
      </c>
      <c r="JU241" s="66">
        <f t="shared" si="2015"/>
        <v>0</v>
      </c>
      <c r="JV241" s="66">
        <f t="shared" si="2015"/>
        <v>0</v>
      </c>
      <c r="JW241" s="66">
        <f t="shared" si="2015"/>
        <v>0</v>
      </c>
      <c r="JX241" s="67">
        <f t="shared" si="2015"/>
        <v>0</v>
      </c>
      <c r="JY241" s="66">
        <f t="shared" si="2015"/>
        <v>0</v>
      </c>
      <c r="JZ241" s="66">
        <f t="shared" ref="JZ241:MV241" si="2016">JZ242</f>
        <v>0</v>
      </c>
      <c r="KA241" s="66">
        <f t="shared" si="2016"/>
        <v>0</v>
      </c>
      <c r="KB241" s="113">
        <f t="shared" si="2016"/>
        <v>0</v>
      </c>
      <c r="KC241" s="67">
        <f t="shared" si="2016"/>
        <v>0</v>
      </c>
      <c r="KD241" s="66">
        <f t="shared" si="2016"/>
        <v>0</v>
      </c>
      <c r="KE241" s="66">
        <f t="shared" si="2016"/>
        <v>0</v>
      </c>
      <c r="KF241" s="66">
        <f t="shared" si="2016"/>
        <v>0</v>
      </c>
      <c r="KG241" s="66">
        <f t="shared" si="2016"/>
        <v>0</v>
      </c>
      <c r="KH241" s="66">
        <f t="shared" si="2016"/>
        <v>0</v>
      </c>
      <c r="KI241" s="66">
        <f t="shared" si="2016"/>
        <v>0</v>
      </c>
      <c r="KJ241" s="66">
        <f t="shared" si="2016"/>
        <v>0</v>
      </c>
      <c r="KK241" s="66">
        <f t="shared" si="2016"/>
        <v>0</v>
      </c>
      <c r="KL241" s="66">
        <f t="shared" si="2016"/>
        <v>0</v>
      </c>
      <c r="KM241" s="66">
        <f t="shared" si="2016"/>
        <v>0</v>
      </c>
      <c r="KN241" s="67">
        <f t="shared" si="2016"/>
        <v>0</v>
      </c>
      <c r="KO241" s="66">
        <f t="shared" si="2016"/>
        <v>0</v>
      </c>
      <c r="KP241" s="66">
        <f t="shared" si="2016"/>
        <v>0</v>
      </c>
      <c r="KQ241" s="66">
        <f t="shared" si="2016"/>
        <v>0</v>
      </c>
      <c r="KR241" s="66">
        <f t="shared" si="2016"/>
        <v>0</v>
      </c>
      <c r="KS241" s="66">
        <f t="shared" si="2016"/>
        <v>0</v>
      </c>
      <c r="KT241" s="66">
        <f t="shared" si="2016"/>
        <v>0</v>
      </c>
      <c r="KU241" s="66">
        <f t="shared" si="2016"/>
        <v>0</v>
      </c>
      <c r="KV241" s="66">
        <f t="shared" si="2016"/>
        <v>0</v>
      </c>
      <c r="KW241" s="66">
        <f t="shared" si="2016"/>
        <v>0</v>
      </c>
      <c r="KX241" s="66">
        <f t="shared" si="2016"/>
        <v>0</v>
      </c>
      <c r="KY241" s="66">
        <f t="shared" si="2016"/>
        <v>0</v>
      </c>
      <c r="KZ241" s="66">
        <f t="shared" si="2016"/>
        <v>0</v>
      </c>
      <c r="LA241" s="66">
        <f t="shared" si="2016"/>
        <v>0</v>
      </c>
      <c r="LB241" s="113">
        <f t="shared" si="2016"/>
        <v>0</v>
      </c>
      <c r="LC241" s="155">
        <f t="shared" si="2016"/>
        <v>0</v>
      </c>
      <c r="LD241" s="67">
        <f t="shared" si="2016"/>
        <v>0</v>
      </c>
      <c r="LE241" s="66">
        <f t="shared" si="2016"/>
        <v>0</v>
      </c>
      <c r="LF241" s="66">
        <f t="shared" si="2016"/>
        <v>0</v>
      </c>
      <c r="LG241" s="66">
        <f t="shared" si="2016"/>
        <v>0</v>
      </c>
      <c r="LH241" s="66">
        <f t="shared" si="2016"/>
        <v>0</v>
      </c>
      <c r="LI241" s="66">
        <f t="shared" si="2016"/>
        <v>0</v>
      </c>
      <c r="LJ241" s="66">
        <f t="shared" si="2016"/>
        <v>0</v>
      </c>
      <c r="LK241" s="66">
        <f t="shared" si="2016"/>
        <v>0</v>
      </c>
      <c r="LL241" s="66">
        <f t="shared" si="2016"/>
        <v>0</v>
      </c>
      <c r="LM241" s="66">
        <f t="shared" si="2016"/>
        <v>0</v>
      </c>
      <c r="LN241" s="66">
        <f t="shared" si="2016"/>
        <v>0</v>
      </c>
      <c r="LO241" s="67">
        <f t="shared" si="2016"/>
        <v>0</v>
      </c>
      <c r="LP241" s="66">
        <f t="shared" si="2016"/>
        <v>0</v>
      </c>
      <c r="LQ241" s="66">
        <f t="shared" si="2016"/>
        <v>0</v>
      </c>
      <c r="LR241" s="66">
        <f t="shared" si="2016"/>
        <v>0</v>
      </c>
      <c r="LS241" s="113">
        <f t="shared" si="2016"/>
        <v>0</v>
      </c>
      <c r="LT241" s="67">
        <f t="shared" si="2016"/>
        <v>0</v>
      </c>
      <c r="LU241" s="66">
        <f t="shared" si="2016"/>
        <v>0</v>
      </c>
      <c r="LV241" s="66">
        <f t="shared" si="2016"/>
        <v>0</v>
      </c>
      <c r="LW241" s="66">
        <f t="shared" si="2016"/>
        <v>0</v>
      </c>
      <c r="LX241" s="66">
        <f t="shared" si="2016"/>
        <v>0</v>
      </c>
      <c r="LY241" s="66">
        <f t="shared" si="2016"/>
        <v>0</v>
      </c>
      <c r="LZ241" s="66">
        <f t="shared" si="2016"/>
        <v>0</v>
      </c>
      <c r="MA241" s="66">
        <f t="shared" si="2016"/>
        <v>0</v>
      </c>
      <c r="MB241" s="66">
        <f t="shared" si="2016"/>
        <v>0</v>
      </c>
      <c r="MC241" s="66">
        <f t="shared" si="2016"/>
        <v>0</v>
      </c>
      <c r="MD241" s="66">
        <f t="shared" si="2016"/>
        <v>0</v>
      </c>
      <c r="ME241" s="67">
        <f t="shared" si="2016"/>
        <v>0</v>
      </c>
      <c r="MF241" s="66">
        <f t="shared" si="2016"/>
        <v>0</v>
      </c>
      <c r="MG241" s="66">
        <f t="shared" si="2016"/>
        <v>0</v>
      </c>
      <c r="MH241" s="66">
        <f t="shared" si="2016"/>
        <v>0</v>
      </c>
      <c r="MI241" s="113">
        <f t="shared" si="2016"/>
        <v>0</v>
      </c>
      <c r="MJ241" s="67">
        <f t="shared" si="2016"/>
        <v>0</v>
      </c>
      <c r="MK241" s="66">
        <f t="shared" si="2016"/>
        <v>0</v>
      </c>
      <c r="ML241" s="66">
        <f t="shared" si="2016"/>
        <v>0</v>
      </c>
      <c r="MM241" s="66">
        <f t="shared" si="2016"/>
        <v>0</v>
      </c>
      <c r="MN241" s="66">
        <f t="shared" si="2016"/>
        <v>0</v>
      </c>
      <c r="MO241" s="66">
        <f t="shared" si="2016"/>
        <v>0</v>
      </c>
      <c r="MP241" s="66">
        <f t="shared" si="2016"/>
        <v>0</v>
      </c>
      <c r="MQ241" s="66">
        <f t="shared" si="2016"/>
        <v>0</v>
      </c>
      <c r="MR241" s="66">
        <f t="shared" si="2016"/>
        <v>0</v>
      </c>
      <c r="MS241" s="66">
        <f t="shared" si="2016"/>
        <v>0</v>
      </c>
      <c r="MT241" s="66">
        <f t="shared" si="2016"/>
        <v>0</v>
      </c>
      <c r="MU241" s="67">
        <f t="shared" si="2016"/>
        <v>0</v>
      </c>
      <c r="MV241" s="66">
        <f t="shared" si="2016"/>
        <v>0</v>
      </c>
      <c r="MW241" s="66">
        <f t="shared" ref="MW241:PI241" si="2017">MW242</f>
        <v>0</v>
      </c>
      <c r="MX241" s="66">
        <f t="shared" si="2017"/>
        <v>0</v>
      </c>
      <c r="MY241" s="113">
        <f t="shared" si="2017"/>
        <v>0</v>
      </c>
      <c r="MZ241" s="67">
        <f t="shared" si="2017"/>
        <v>0</v>
      </c>
      <c r="NA241" s="66">
        <f t="shared" si="2017"/>
        <v>0</v>
      </c>
      <c r="NB241" s="66">
        <f t="shared" si="2017"/>
        <v>0</v>
      </c>
      <c r="NC241" s="66">
        <f t="shared" si="2017"/>
        <v>0</v>
      </c>
      <c r="ND241" s="66">
        <f t="shared" si="2017"/>
        <v>0</v>
      </c>
      <c r="NE241" s="66">
        <f t="shared" si="2017"/>
        <v>0</v>
      </c>
      <c r="NF241" s="66">
        <f t="shared" si="2017"/>
        <v>0</v>
      </c>
      <c r="NG241" s="66">
        <f t="shared" si="2017"/>
        <v>0</v>
      </c>
      <c r="NH241" s="66">
        <f t="shared" si="2017"/>
        <v>0</v>
      </c>
      <c r="NI241" s="66">
        <f t="shared" si="2017"/>
        <v>0</v>
      </c>
      <c r="NJ241" s="66">
        <f t="shared" si="2017"/>
        <v>0</v>
      </c>
      <c r="NK241" s="67">
        <f t="shared" si="2017"/>
        <v>0</v>
      </c>
      <c r="NL241" s="66">
        <f t="shared" si="2017"/>
        <v>0</v>
      </c>
      <c r="NM241" s="66">
        <f t="shared" si="2017"/>
        <v>0</v>
      </c>
      <c r="NN241" s="66">
        <f t="shared" si="2017"/>
        <v>0</v>
      </c>
      <c r="NO241" s="113">
        <f t="shared" si="2017"/>
        <v>0</v>
      </c>
      <c r="NP241" s="67">
        <f t="shared" si="2017"/>
        <v>0</v>
      </c>
      <c r="NQ241" s="66">
        <f t="shared" si="2017"/>
        <v>0</v>
      </c>
      <c r="NR241" s="66">
        <f t="shared" si="2017"/>
        <v>0</v>
      </c>
      <c r="NS241" s="66">
        <f t="shared" si="2017"/>
        <v>0</v>
      </c>
      <c r="NT241" s="66">
        <f t="shared" si="2017"/>
        <v>0</v>
      </c>
      <c r="NU241" s="66">
        <f t="shared" si="2017"/>
        <v>0</v>
      </c>
      <c r="NV241" s="66">
        <f t="shared" si="2017"/>
        <v>0</v>
      </c>
      <c r="NW241" s="66">
        <f t="shared" si="2017"/>
        <v>0</v>
      </c>
      <c r="NX241" s="66">
        <f t="shared" si="2017"/>
        <v>0</v>
      </c>
      <c r="NY241" s="66">
        <f t="shared" si="2017"/>
        <v>0</v>
      </c>
      <c r="NZ241" s="66">
        <f t="shared" si="2017"/>
        <v>0</v>
      </c>
      <c r="OA241" s="67">
        <f t="shared" si="2017"/>
        <v>0</v>
      </c>
      <c r="OB241" s="66">
        <f t="shared" si="2017"/>
        <v>0</v>
      </c>
      <c r="OC241" s="66">
        <f t="shared" si="2017"/>
        <v>0</v>
      </c>
      <c r="OD241" s="66">
        <f t="shared" si="2017"/>
        <v>0</v>
      </c>
      <c r="OE241" s="113">
        <f t="shared" si="2017"/>
        <v>0</v>
      </c>
      <c r="OF241" s="67">
        <f t="shared" si="2017"/>
        <v>0</v>
      </c>
      <c r="OG241" s="66">
        <f t="shared" si="2017"/>
        <v>0</v>
      </c>
      <c r="OH241" s="66">
        <f t="shared" si="2017"/>
        <v>0</v>
      </c>
      <c r="OI241" s="66">
        <f t="shared" si="2017"/>
        <v>0</v>
      </c>
      <c r="OJ241" s="66">
        <f t="shared" si="2017"/>
        <v>0</v>
      </c>
      <c r="OK241" s="66">
        <f t="shared" si="2017"/>
        <v>0</v>
      </c>
      <c r="OL241" s="66">
        <f t="shared" si="2017"/>
        <v>0</v>
      </c>
      <c r="OM241" s="66">
        <f t="shared" si="2017"/>
        <v>0</v>
      </c>
      <c r="ON241" s="66">
        <f t="shared" si="2017"/>
        <v>0</v>
      </c>
      <c r="OO241" s="66">
        <f t="shared" si="2017"/>
        <v>0</v>
      </c>
      <c r="OP241" s="66">
        <f t="shared" si="2017"/>
        <v>0</v>
      </c>
      <c r="OQ241" s="67">
        <f t="shared" si="2017"/>
        <v>0</v>
      </c>
      <c r="OR241" s="66">
        <f t="shared" si="2017"/>
        <v>0</v>
      </c>
      <c r="OS241" s="66">
        <f t="shared" si="2017"/>
        <v>0</v>
      </c>
      <c r="OT241" s="66">
        <f t="shared" si="2017"/>
        <v>0</v>
      </c>
      <c r="OU241" s="113">
        <f t="shared" si="2017"/>
        <v>0</v>
      </c>
      <c r="OV241" s="67">
        <f t="shared" si="2017"/>
        <v>0</v>
      </c>
      <c r="OW241" s="66">
        <f t="shared" si="2017"/>
        <v>0</v>
      </c>
      <c r="OX241" s="66">
        <f t="shared" si="2017"/>
        <v>0</v>
      </c>
      <c r="OY241" s="66">
        <f t="shared" si="2017"/>
        <v>0</v>
      </c>
      <c r="OZ241" s="66">
        <f t="shared" si="2017"/>
        <v>0</v>
      </c>
      <c r="PA241" s="66">
        <f t="shared" si="2017"/>
        <v>0</v>
      </c>
      <c r="PB241" s="66">
        <f t="shared" si="2017"/>
        <v>0</v>
      </c>
      <c r="PC241" s="66">
        <f t="shared" si="2017"/>
        <v>0</v>
      </c>
      <c r="PD241" s="66">
        <f t="shared" si="2017"/>
        <v>0</v>
      </c>
      <c r="PE241" s="66">
        <f t="shared" si="2017"/>
        <v>0</v>
      </c>
      <c r="PF241" s="66">
        <f t="shared" si="2017"/>
        <v>0</v>
      </c>
      <c r="PG241" s="67">
        <f t="shared" si="2017"/>
        <v>0</v>
      </c>
      <c r="PH241" s="66">
        <f t="shared" si="2017"/>
        <v>0</v>
      </c>
      <c r="PI241" s="66">
        <f t="shared" si="2017"/>
        <v>0</v>
      </c>
      <c r="PJ241" s="66">
        <f t="shared" ref="PJ241:SR241" si="2018">PJ242</f>
        <v>0</v>
      </c>
      <c r="PK241" s="113">
        <f t="shared" si="2018"/>
        <v>0</v>
      </c>
      <c r="PL241" s="67">
        <f t="shared" si="2018"/>
        <v>0</v>
      </c>
      <c r="PM241" s="66">
        <f t="shared" si="2018"/>
        <v>0</v>
      </c>
      <c r="PN241" s="66">
        <f t="shared" si="2018"/>
        <v>0</v>
      </c>
      <c r="PO241" s="66">
        <f t="shared" si="2018"/>
        <v>0</v>
      </c>
      <c r="PP241" s="66">
        <f t="shared" si="2018"/>
        <v>0</v>
      </c>
      <c r="PQ241" s="66">
        <f t="shared" si="2018"/>
        <v>0</v>
      </c>
      <c r="PR241" s="66">
        <f t="shared" si="2018"/>
        <v>0</v>
      </c>
      <c r="PS241" s="66">
        <f t="shared" si="2018"/>
        <v>0</v>
      </c>
      <c r="PT241" s="66">
        <f t="shared" si="2018"/>
        <v>0</v>
      </c>
      <c r="PU241" s="66">
        <f t="shared" si="2018"/>
        <v>0</v>
      </c>
      <c r="PV241" s="66">
        <f t="shared" si="2018"/>
        <v>0</v>
      </c>
      <c r="PW241" s="67">
        <f t="shared" si="2018"/>
        <v>0</v>
      </c>
      <c r="PX241" s="66">
        <f t="shared" si="2018"/>
        <v>0</v>
      </c>
      <c r="PY241" s="66">
        <f t="shared" si="2018"/>
        <v>0</v>
      </c>
      <c r="PZ241" s="66">
        <f t="shared" si="2018"/>
        <v>0</v>
      </c>
      <c r="QA241" s="113">
        <f t="shared" si="2018"/>
        <v>0</v>
      </c>
      <c r="QB241" s="67">
        <f t="shared" si="2018"/>
        <v>0</v>
      </c>
      <c r="QC241" s="66">
        <f t="shared" si="2018"/>
        <v>0</v>
      </c>
      <c r="QD241" s="66">
        <f t="shared" si="2018"/>
        <v>0</v>
      </c>
      <c r="QE241" s="66">
        <f t="shared" si="2018"/>
        <v>0</v>
      </c>
      <c r="QF241" s="66">
        <f t="shared" si="2018"/>
        <v>0</v>
      </c>
      <c r="QG241" s="66">
        <f t="shared" si="2018"/>
        <v>0</v>
      </c>
      <c r="QH241" s="66">
        <f t="shared" si="2018"/>
        <v>0</v>
      </c>
      <c r="QI241" s="66">
        <f t="shared" si="2018"/>
        <v>0</v>
      </c>
      <c r="QJ241" s="66">
        <f t="shared" si="2018"/>
        <v>0</v>
      </c>
      <c r="QK241" s="66">
        <f t="shared" si="2018"/>
        <v>0</v>
      </c>
      <c r="QL241" s="66">
        <f t="shared" si="2018"/>
        <v>0</v>
      </c>
      <c r="QM241" s="67">
        <f t="shared" si="2018"/>
        <v>0</v>
      </c>
      <c r="QN241" s="66">
        <f t="shared" si="2018"/>
        <v>0</v>
      </c>
      <c r="QO241" s="66">
        <f t="shared" si="2018"/>
        <v>0</v>
      </c>
      <c r="QP241" s="66">
        <f t="shared" si="2018"/>
        <v>0</v>
      </c>
      <c r="QQ241" s="113">
        <f t="shared" si="2018"/>
        <v>0</v>
      </c>
      <c r="QR241" s="67">
        <f t="shared" si="2018"/>
        <v>0</v>
      </c>
      <c r="QS241" s="66">
        <f t="shared" si="2018"/>
        <v>0</v>
      </c>
      <c r="QT241" s="66">
        <f t="shared" si="2018"/>
        <v>0</v>
      </c>
      <c r="QU241" s="66">
        <f t="shared" si="2018"/>
        <v>0</v>
      </c>
      <c r="QV241" s="66">
        <f t="shared" si="2018"/>
        <v>0</v>
      </c>
      <c r="QW241" s="66">
        <f t="shared" si="2018"/>
        <v>0</v>
      </c>
      <c r="QX241" s="66">
        <f t="shared" si="2018"/>
        <v>0</v>
      </c>
      <c r="QY241" s="66">
        <f t="shared" si="2018"/>
        <v>0</v>
      </c>
      <c r="QZ241" s="66">
        <f t="shared" si="2018"/>
        <v>0</v>
      </c>
      <c r="RA241" s="66">
        <f t="shared" si="2018"/>
        <v>0</v>
      </c>
      <c r="RB241" s="66">
        <f t="shared" si="2018"/>
        <v>0</v>
      </c>
      <c r="RC241" s="67">
        <f t="shared" si="2018"/>
        <v>0</v>
      </c>
      <c r="RD241" s="66">
        <f t="shared" si="2018"/>
        <v>0</v>
      </c>
      <c r="RE241" s="66">
        <f t="shared" si="2018"/>
        <v>0</v>
      </c>
      <c r="RF241" s="66">
        <f t="shared" si="2018"/>
        <v>0</v>
      </c>
      <c r="RG241" s="66">
        <f t="shared" si="2018"/>
        <v>0</v>
      </c>
      <c r="RH241" s="66">
        <f t="shared" si="2018"/>
        <v>0</v>
      </c>
      <c r="RI241" s="66">
        <f t="shared" si="2018"/>
        <v>0</v>
      </c>
      <c r="RJ241" s="66">
        <f t="shared" si="2018"/>
        <v>0</v>
      </c>
      <c r="RK241" s="66">
        <f t="shared" si="2018"/>
        <v>0</v>
      </c>
      <c r="RL241" s="66">
        <f t="shared" si="2018"/>
        <v>0</v>
      </c>
      <c r="RM241" s="66">
        <f t="shared" si="2018"/>
        <v>0</v>
      </c>
      <c r="RN241" s="66">
        <f t="shared" si="2018"/>
        <v>0</v>
      </c>
      <c r="RO241" s="66">
        <f t="shared" si="2018"/>
        <v>0</v>
      </c>
      <c r="RP241" s="66">
        <f t="shared" si="2018"/>
        <v>0</v>
      </c>
      <c r="RQ241" s="113">
        <f t="shared" si="2018"/>
        <v>0</v>
      </c>
      <c r="RR241" s="155">
        <f t="shared" si="2018"/>
        <v>0</v>
      </c>
      <c r="RS241" s="67">
        <f t="shared" si="2018"/>
        <v>0</v>
      </c>
      <c r="RT241" s="66">
        <f t="shared" si="2018"/>
        <v>0</v>
      </c>
      <c r="RU241" s="66">
        <f t="shared" si="2018"/>
        <v>0</v>
      </c>
      <c r="RV241" s="66">
        <f t="shared" si="2018"/>
        <v>0</v>
      </c>
      <c r="RW241" s="66">
        <f t="shared" si="2018"/>
        <v>0</v>
      </c>
      <c r="RX241" s="66">
        <f t="shared" si="2018"/>
        <v>0</v>
      </c>
      <c r="RY241" s="66">
        <f t="shared" si="2018"/>
        <v>0</v>
      </c>
      <c r="RZ241" s="66">
        <f t="shared" si="2018"/>
        <v>0</v>
      </c>
      <c r="SA241" s="66">
        <f t="shared" si="2018"/>
        <v>0</v>
      </c>
      <c r="SB241" s="66">
        <f t="shared" si="2018"/>
        <v>0</v>
      </c>
      <c r="SC241" s="66">
        <f t="shared" si="2018"/>
        <v>0</v>
      </c>
      <c r="SD241" s="67">
        <f t="shared" si="2018"/>
        <v>0</v>
      </c>
      <c r="SE241" s="66">
        <f t="shared" si="2018"/>
        <v>0</v>
      </c>
      <c r="SF241" s="66">
        <f t="shared" si="2018"/>
        <v>0</v>
      </c>
      <c r="SG241" s="66">
        <f t="shared" si="2018"/>
        <v>0</v>
      </c>
      <c r="SH241" s="113">
        <f t="shared" si="2018"/>
        <v>0</v>
      </c>
      <c r="SI241" s="67">
        <f t="shared" si="2018"/>
        <v>0</v>
      </c>
      <c r="SJ241" s="66">
        <f t="shared" si="2018"/>
        <v>0</v>
      </c>
      <c r="SK241" s="66">
        <f t="shared" si="2018"/>
        <v>0</v>
      </c>
      <c r="SL241" s="66">
        <f t="shared" si="2018"/>
        <v>0</v>
      </c>
      <c r="SM241" s="66">
        <f t="shared" si="2018"/>
        <v>0</v>
      </c>
      <c r="SN241" s="66">
        <f t="shared" si="2018"/>
        <v>0</v>
      </c>
      <c r="SO241" s="66">
        <f t="shared" si="2018"/>
        <v>0</v>
      </c>
      <c r="SP241" s="66">
        <f t="shared" si="2018"/>
        <v>0</v>
      </c>
      <c r="SQ241" s="66">
        <f t="shared" si="2018"/>
        <v>0</v>
      </c>
      <c r="SR241" s="66">
        <f t="shared" si="2018"/>
        <v>0</v>
      </c>
      <c r="SS241" s="66">
        <f t="shared" ref="SS241:VD241" si="2019">SS242</f>
        <v>0</v>
      </c>
      <c r="ST241" s="67">
        <f t="shared" si="2019"/>
        <v>0</v>
      </c>
      <c r="SU241" s="66">
        <f t="shared" si="2019"/>
        <v>0</v>
      </c>
      <c r="SV241" s="66">
        <f t="shared" si="2019"/>
        <v>0</v>
      </c>
      <c r="SW241" s="66">
        <f t="shared" si="2019"/>
        <v>0</v>
      </c>
      <c r="SX241" s="113">
        <f t="shared" si="2019"/>
        <v>0</v>
      </c>
      <c r="SY241" s="67">
        <f t="shared" si="2019"/>
        <v>0</v>
      </c>
      <c r="SZ241" s="66">
        <f t="shared" si="2019"/>
        <v>0</v>
      </c>
      <c r="TA241" s="66">
        <f t="shared" si="2019"/>
        <v>0</v>
      </c>
      <c r="TB241" s="66">
        <f t="shared" si="2019"/>
        <v>0</v>
      </c>
      <c r="TC241" s="66">
        <f t="shared" si="2019"/>
        <v>0</v>
      </c>
      <c r="TD241" s="66">
        <f t="shared" si="2019"/>
        <v>0</v>
      </c>
      <c r="TE241" s="66">
        <f t="shared" si="2019"/>
        <v>0</v>
      </c>
      <c r="TF241" s="66">
        <f t="shared" si="2019"/>
        <v>0</v>
      </c>
      <c r="TG241" s="66">
        <f t="shared" si="2019"/>
        <v>0</v>
      </c>
      <c r="TH241" s="66">
        <f t="shared" si="2019"/>
        <v>0</v>
      </c>
      <c r="TI241" s="66">
        <f t="shared" si="2019"/>
        <v>0</v>
      </c>
      <c r="TJ241" s="67">
        <f t="shared" si="2019"/>
        <v>0</v>
      </c>
      <c r="TK241" s="66">
        <f t="shared" si="2019"/>
        <v>0</v>
      </c>
      <c r="TL241" s="66">
        <f t="shared" si="2019"/>
        <v>0</v>
      </c>
      <c r="TM241" s="66">
        <f t="shared" si="2019"/>
        <v>0</v>
      </c>
      <c r="TN241" s="113">
        <f t="shared" si="2019"/>
        <v>0</v>
      </c>
      <c r="TO241" s="67">
        <f t="shared" si="2019"/>
        <v>0</v>
      </c>
      <c r="TP241" s="66">
        <f t="shared" si="2019"/>
        <v>0</v>
      </c>
      <c r="TQ241" s="66">
        <f t="shared" si="2019"/>
        <v>0</v>
      </c>
      <c r="TR241" s="66">
        <f t="shared" si="2019"/>
        <v>0</v>
      </c>
      <c r="TS241" s="66">
        <f t="shared" si="2019"/>
        <v>0</v>
      </c>
      <c r="TT241" s="66">
        <f t="shared" si="2019"/>
        <v>0</v>
      </c>
      <c r="TU241" s="66">
        <f t="shared" si="2019"/>
        <v>0</v>
      </c>
      <c r="TV241" s="66">
        <f t="shared" si="2019"/>
        <v>0</v>
      </c>
      <c r="TW241" s="66">
        <f t="shared" si="2019"/>
        <v>0</v>
      </c>
      <c r="TX241" s="66">
        <f t="shared" si="2019"/>
        <v>0</v>
      </c>
      <c r="TY241" s="66">
        <f t="shared" si="2019"/>
        <v>0</v>
      </c>
      <c r="TZ241" s="67">
        <f t="shared" si="2019"/>
        <v>0</v>
      </c>
      <c r="UA241" s="66">
        <f t="shared" si="2019"/>
        <v>0</v>
      </c>
      <c r="UB241" s="66">
        <f t="shared" si="2019"/>
        <v>0</v>
      </c>
      <c r="UC241" s="66">
        <f t="shared" si="2019"/>
        <v>0</v>
      </c>
      <c r="UD241" s="113">
        <f t="shared" si="2019"/>
        <v>0</v>
      </c>
      <c r="UE241" s="67">
        <f t="shared" si="2019"/>
        <v>0</v>
      </c>
      <c r="UF241" s="66">
        <f t="shared" si="2019"/>
        <v>0</v>
      </c>
      <c r="UG241" s="66">
        <f t="shared" si="2019"/>
        <v>0</v>
      </c>
      <c r="UH241" s="66">
        <f t="shared" si="2019"/>
        <v>0</v>
      </c>
      <c r="UI241" s="66">
        <f t="shared" si="2019"/>
        <v>0</v>
      </c>
      <c r="UJ241" s="66">
        <f t="shared" si="2019"/>
        <v>0</v>
      </c>
      <c r="UK241" s="66">
        <f t="shared" si="2019"/>
        <v>0</v>
      </c>
      <c r="UL241" s="66">
        <f t="shared" si="2019"/>
        <v>0</v>
      </c>
      <c r="UM241" s="66">
        <f t="shared" si="2019"/>
        <v>0</v>
      </c>
      <c r="UN241" s="66">
        <f t="shared" si="2019"/>
        <v>0</v>
      </c>
      <c r="UO241" s="66">
        <f t="shared" si="2019"/>
        <v>0</v>
      </c>
      <c r="UP241" s="67">
        <f t="shared" si="2019"/>
        <v>0</v>
      </c>
      <c r="UQ241" s="66">
        <f t="shared" si="2019"/>
        <v>0</v>
      </c>
      <c r="UR241" s="66">
        <f t="shared" si="2019"/>
        <v>0</v>
      </c>
      <c r="US241" s="66">
        <f t="shared" si="2019"/>
        <v>0</v>
      </c>
      <c r="UT241" s="66">
        <f t="shared" si="2019"/>
        <v>0</v>
      </c>
      <c r="UU241" s="66">
        <f t="shared" si="2019"/>
        <v>0</v>
      </c>
      <c r="UV241" s="66">
        <f t="shared" si="2019"/>
        <v>0</v>
      </c>
      <c r="UW241" s="66">
        <f t="shared" si="2019"/>
        <v>0</v>
      </c>
      <c r="UX241" s="66">
        <f t="shared" si="2019"/>
        <v>0</v>
      </c>
      <c r="UY241" s="66">
        <f t="shared" si="2019"/>
        <v>0</v>
      </c>
      <c r="UZ241" s="66">
        <f t="shared" si="2019"/>
        <v>0</v>
      </c>
      <c r="VA241" s="66">
        <f t="shared" si="2019"/>
        <v>0</v>
      </c>
      <c r="VB241" s="66">
        <f t="shared" si="2019"/>
        <v>0</v>
      </c>
      <c r="VC241" s="66">
        <f t="shared" si="2019"/>
        <v>0</v>
      </c>
      <c r="VD241" s="113">
        <f t="shared" si="2019"/>
        <v>0</v>
      </c>
      <c r="VE241" s="10" t="str">
        <f t="shared" si="1698"/>
        <v>-</v>
      </c>
    </row>
    <row r="242" spans="1:577" ht="20.149999999999999" customHeight="1">
      <c r="A242" s="19"/>
      <c r="B242" s="19"/>
      <c r="C242" s="23">
        <v>62981</v>
      </c>
      <c r="D242" s="24" t="s">
        <v>225</v>
      </c>
      <c r="E242" s="193">
        <f>SUM(F242:I242)</f>
        <v>0</v>
      </c>
      <c r="F242" s="194"/>
      <c r="G242" s="194"/>
      <c r="H242" s="195"/>
      <c r="I242" s="229"/>
      <c r="J242" s="241">
        <f>SUM(K242:Y242)</f>
        <v>0</v>
      </c>
      <c r="K242" s="61"/>
      <c r="L242" s="60"/>
      <c r="M242" s="60"/>
      <c r="N242" s="60"/>
      <c r="O242" s="60"/>
      <c r="P242" s="60"/>
      <c r="Q242" s="60"/>
      <c r="R242" s="60"/>
      <c r="S242" s="60"/>
      <c r="T242" s="60"/>
      <c r="U242" s="61"/>
      <c r="V242" s="60"/>
      <c r="W242" s="60"/>
      <c r="X242" s="60"/>
      <c r="Y242" s="110"/>
      <c r="Z242" s="169">
        <f>SUM(AA242:AO242)</f>
        <v>0</v>
      </c>
      <c r="AA242" s="60"/>
      <c r="AB242" s="60"/>
      <c r="AC242" s="60"/>
      <c r="AD242" s="60"/>
      <c r="AE242" s="60"/>
      <c r="AF242" s="60"/>
      <c r="AG242" s="60"/>
      <c r="AH242" s="60"/>
      <c r="AI242" s="60"/>
      <c r="AJ242" s="60"/>
      <c r="AK242" s="61"/>
      <c r="AL242" s="60"/>
      <c r="AM242" s="60"/>
      <c r="AN242" s="60"/>
      <c r="AO242" s="110"/>
      <c r="AP242" s="169">
        <f>SUM(AQ242:BE242)</f>
        <v>0</v>
      </c>
      <c r="AQ242" s="60"/>
      <c r="AR242" s="60"/>
      <c r="AS242" s="60"/>
      <c r="AT242" s="60"/>
      <c r="AU242" s="60"/>
      <c r="AV242" s="60"/>
      <c r="AW242" s="60"/>
      <c r="AX242" s="60"/>
      <c r="AY242" s="60"/>
      <c r="AZ242" s="60"/>
      <c r="BA242" s="61"/>
      <c r="BB242" s="60"/>
      <c r="BC242" s="60"/>
      <c r="BD242" s="60"/>
      <c r="BE242" s="110"/>
      <c r="BF242" s="169">
        <f>SUM(BG242:BU242)</f>
        <v>0</v>
      </c>
      <c r="BG242" s="60"/>
      <c r="BH242" s="60"/>
      <c r="BI242" s="60"/>
      <c r="BJ242" s="60"/>
      <c r="BK242" s="60"/>
      <c r="BL242" s="60"/>
      <c r="BM242" s="60"/>
      <c r="BN242" s="60"/>
      <c r="BO242" s="60"/>
      <c r="BP242" s="60"/>
      <c r="BQ242" s="61"/>
      <c r="BR242" s="60"/>
      <c r="BS242" s="60"/>
      <c r="BT242" s="60"/>
      <c r="BU242" s="110"/>
      <c r="BV242" s="169">
        <f>SUM(BW242:CU242)</f>
        <v>0</v>
      </c>
      <c r="BW242" s="60"/>
      <c r="BX242" s="60"/>
      <c r="BY242" s="60"/>
      <c r="BZ242" s="60"/>
      <c r="CA242" s="60"/>
      <c r="CB242" s="60"/>
      <c r="CC242" s="60"/>
      <c r="CD242" s="60"/>
      <c r="CE242" s="60"/>
      <c r="CF242" s="60"/>
      <c r="CG242" s="61"/>
      <c r="CH242" s="60"/>
      <c r="CI242" s="60"/>
      <c r="CJ242" s="60"/>
      <c r="CK242" s="60"/>
      <c r="CL242" s="60"/>
      <c r="CM242" s="60"/>
      <c r="CN242" s="60"/>
      <c r="CO242" s="60"/>
      <c r="CP242" s="60"/>
      <c r="CQ242" s="60"/>
      <c r="CR242" s="60"/>
      <c r="CS242" s="60"/>
      <c r="CT242" s="60"/>
      <c r="CU242" s="110"/>
      <c r="CV242" s="173"/>
      <c r="CW242" s="169">
        <f>SUM(CX242:DL242)</f>
        <v>0</v>
      </c>
      <c r="CX242" s="60"/>
      <c r="CY242" s="60"/>
      <c r="CZ242" s="60"/>
      <c r="DA242" s="60"/>
      <c r="DB242" s="60"/>
      <c r="DC242" s="60"/>
      <c r="DD242" s="60"/>
      <c r="DE242" s="60"/>
      <c r="DF242" s="60"/>
      <c r="DG242" s="60"/>
      <c r="DH242" s="61"/>
      <c r="DI242" s="60"/>
      <c r="DJ242" s="60"/>
      <c r="DK242" s="60"/>
      <c r="DL242" s="110"/>
      <c r="DM242" s="169">
        <f>SUM(DN242:EB242)</f>
        <v>0</v>
      </c>
      <c r="DN242" s="60"/>
      <c r="DO242" s="60"/>
      <c r="DP242" s="60"/>
      <c r="DQ242" s="60"/>
      <c r="DR242" s="60"/>
      <c r="DS242" s="60"/>
      <c r="DT242" s="60"/>
      <c r="DU242" s="60"/>
      <c r="DV242" s="60"/>
      <c r="DW242" s="60"/>
      <c r="DX242" s="61"/>
      <c r="DY242" s="60"/>
      <c r="DZ242" s="60"/>
      <c r="EA242" s="60"/>
      <c r="EB242" s="110"/>
      <c r="EC242" s="169">
        <f>SUM(ED242:ER242)</f>
        <v>0</v>
      </c>
      <c r="ED242" s="60"/>
      <c r="EE242" s="60"/>
      <c r="EF242" s="60"/>
      <c r="EG242" s="60"/>
      <c r="EH242" s="60"/>
      <c r="EI242" s="60"/>
      <c r="EJ242" s="60"/>
      <c r="EK242" s="60"/>
      <c r="EL242" s="60"/>
      <c r="EM242" s="60"/>
      <c r="EN242" s="61"/>
      <c r="EO242" s="60"/>
      <c r="EP242" s="60"/>
      <c r="EQ242" s="60"/>
      <c r="ER242" s="110"/>
      <c r="ES242" s="169">
        <f>SUM(ET242:FH242)</f>
        <v>0</v>
      </c>
      <c r="ET242" s="60"/>
      <c r="EU242" s="60"/>
      <c r="EV242" s="60"/>
      <c r="EW242" s="60"/>
      <c r="EX242" s="60"/>
      <c r="EY242" s="60"/>
      <c r="EZ242" s="60"/>
      <c r="FA242" s="60"/>
      <c r="FB242" s="60"/>
      <c r="FC242" s="60"/>
      <c r="FD242" s="61"/>
      <c r="FE242" s="60"/>
      <c r="FF242" s="60"/>
      <c r="FG242" s="60"/>
      <c r="FH242" s="110"/>
      <c r="FI242" s="169">
        <f>SUM(FJ242:FX242)</f>
        <v>0</v>
      </c>
      <c r="FJ242" s="60"/>
      <c r="FK242" s="60"/>
      <c r="FL242" s="60"/>
      <c r="FM242" s="60"/>
      <c r="FN242" s="60"/>
      <c r="FO242" s="60"/>
      <c r="FP242" s="60"/>
      <c r="FQ242" s="60"/>
      <c r="FR242" s="60"/>
      <c r="FS242" s="60"/>
      <c r="FT242" s="61"/>
      <c r="FU242" s="60"/>
      <c r="FV242" s="60"/>
      <c r="FW242" s="60"/>
      <c r="FX242" s="110"/>
      <c r="FY242" s="169">
        <f>SUM(FZ242:GN242)</f>
        <v>0</v>
      </c>
      <c r="FZ242" s="60"/>
      <c r="GA242" s="60"/>
      <c r="GB242" s="60"/>
      <c r="GC242" s="60"/>
      <c r="GD242" s="60"/>
      <c r="GE242" s="60"/>
      <c r="GF242" s="60"/>
      <c r="GG242" s="60"/>
      <c r="GH242" s="60"/>
      <c r="GI242" s="60"/>
      <c r="GJ242" s="61"/>
      <c r="GK242" s="60"/>
      <c r="GL242" s="60"/>
      <c r="GM242" s="60"/>
      <c r="GN242" s="110"/>
      <c r="GO242" s="169">
        <f>SUM(GP242:HN242)</f>
        <v>0</v>
      </c>
      <c r="GP242" s="60"/>
      <c r="GQ242" s="60"/>
      <c r="GR242" s="60"/>
      <c r="GS242" s="60"/>
      <c r="GT242" s="60"/>
      <c r="GU242" s="60"/>
      <c r="GV242" s="60"/>
      <c r="GW242" s="60"/>
      <c r="GX242" s="60"/>
      <c r="GY242" s="60"/>
      <c r="GZ242" s="61"/>
      <c r="HA242" s="60"/>
      <c r="HB242" s="60"/>
      <c r="HC242" s="60"/>
      <c r="HD242" s="60"/>
      <c r="HE242" s="60"/>
      <c r="HF242" s="60"/>
      <c r="HG242" s="60"/>
      <c r="HH242" s="60"/>
      <c r="HI242" s="60"/>
      <c r="HJ242" s="60"/>
      <c r="HK242" s="60"/>
      <c r="HL242" s="60"/>
      <c r="HM242" s="60"/>
      <c r="HN242" s="110"/>
      <c r="HO242" s="172"/>
      <c r="HP242" s="173"/>
      <c r="HQ242" s="169">
        <f>SUM(HR242:IF242)</f>
        <v>0</v>
      </c>
      <c r="HR242" s="60"/>
      <c r="HS242" s="60"/>
      <c r="HT242" s="60"/>
      <c r="HU242" s="60"/>
      <c r="HV242" s="60"/>
      <c r="HW242" s="60"/>
      <c r="HX242" s="60"/>
      <c r="HY242" s="60"/>
      <c r="HZ242" s="60"/>
      <c r="IA242" s="60"/>
      <c r="IB242" s="61"/>
      <c r="IC242" s="60"/>
      <c r="ID242" s="60"/>
      <c r="IE242" s="60"/>
      <c r="IF242" s="110"/>
      <c r="IG242" s="169">
        <f>SUM(IH242:IV242)</f>
        <v>0</v>
      </c>
      <c r="IH242" s="60"/>
      <c r="II242" s="60"/>
      <c r="IJ242" s="60"/>
      <c r="IK242" s="60"/>
      <c r="IL242" s="60"/>
      <c r="IM242" s="60"/>
      <c r="IN242" s="60"/>
      <c r="IO242" s="60"/>
      <c r="IP242" s="60"/>
      <c r="IQ242" s="60"/>
      <c r="IR242" s="61"/>
      <c r="IS242" s="60"/>
      <c r="IT242" s="60"/>
      <c r="IU242" s="60"/>
      <c r="IV242" s="110"/>
      <c r="IW242" s="169">
        <f>SUM(IX242:JL242)</f>
        <v>0</v>
      </c>
      <c r="IX242" s="60"/>
      <c r="IY242" s="60"/>
      <c r="IZ242" s="60"/>
      <c r="JA242" s="60"/>
      <c r="JB242" s="60"/>
      <c r="JC242" s="60"/>
      <c r="JD242" s="60"/>
      <c r="JE242" s="60"/>
      <c r="JF242" s="60"/>
      <c r="JG242" s="60"/>
      <c r="JH242" s="61"/>
      <c r="JI242" s="60"/>
      <c r="JJ242" s="60"/>
      <c r="JK242" s="60"/>
      <c r="JL242" s="110"/>
      <c r="JM242" s="169">
        <f>SUM(JN242:KB242)</f>
        <v>0</v>
      </c>
      <c r="JN242" s="60"/>
      <c r="JO242" s="60"/>
      <c r="JP242" s="60"/>
      <c r="JQ242" s="60"/>
      <c r="JR242" s="60"/>
      <c r="JS242" s="60"/>
      <c r="JT242" s="60"/>
      <c r="JU242" s="60"/>
      <c r="JV242" s="60"/>
      <c r="JW242" s="60"/>
      <c r="JX242" s="61"/>
      <c r="JY242" s="60"/>
      <c r="JZ242" s="60"/>
      <c r="KA242" s="60"/>
      <c r="KB242" s="110"/>
      <c r="KC242" s="169">
        <f>SUM(KD242:LB242)</f>
        <v>0</v>
      </c>
      <c r="KD242" s="60"/>
      <c r="KE242" s="60"/>
      <c r="KF242" s="60"/>
      <c r="KG242" s="60"/>
      <c r="KH242" s="60"/>
      <c r="KI242" s="60"/>
      <c r="KJ242" s="60"/>
      <c r="KK242" s="60"/>
      <c r="KL242" s="60"/>
      <c r="KM242" s="60"/>
      <c r="KN242" s="61"/>
      <c r="KO242" s="60"/>
      <c r="KP242" s="60"/>
      <c r="KQ242" s="60"/>
      <c r="KR242" s="60"/>
      <c r="KS242" s="60"/>
      <c r="KT242" s="60"/>
      <c r="KU242" s="60"/>
      <c r="KV242" s="60"/>
      <c r="KW242" s="60"/>
      <c r="KX242" s="60"/>
      <c r="KY242" s="60"/>
      <c r="KZ242" s="60"/>
      <c r="LA242" s="60"/>
      <c r="LB242" s="110"/>
      <c r="LC242" s="173"/>
      <c r="LD242" s="169">
        <f>SUM(LE242:LS242)</f>
        <v>0</v>
      </c>
      <c r="LE242" s="60"/>
      <c r="LF242" s="60"/>
      <c r="LG242" s="60"/>
      <c r="LH242" s="60"/>
      <c r="LI242" s="60"/>
      <c r="LJ242" s="60"/>
      <c r="LK242" s="60"/>
      <c r="LL242" s="60"/>
      <c r="LM242" s="60"/>
      <c r="LN242" s="60"/>
      <c r="LO242" s="61"/>
      <c r="LP242" s="60"/>
      <c r="LQ242" s="60"/>
      <c r="LR242" s="60"/>
      <c r="LS242" s="110"/>
      <c r="LT242" s="169">
        <f>SUM(LU242:MI242)</f>
        <v>0</v>
      </c>
      <c r="LU242" s="60"/>
      <c r="LV242" s="60"/>
      <c r="LW242" s="60"/>
      <c r="LX242" s="60"/>
      <c r="LY242" s="60"/>
      <c r="LZ242" s="60"/>
      <c r="MA242" s="60"/>
      <c r="MB242" s="60"/>
      <c r="MC242" s="60"/>
      <c r="MD242" s="60"/>
      <c r="ME242" s="61"/>
      <c r="MF242" s="60"/>
      <c r="MG242" s="60"/>
      <c r="MH242" s="60"/>
      <c r="MI242" s="110"/>
      <c r="MJ242" s="169">
        <f>SUM(MK242:MY242)</f>
        <v>0</v>
      </c>
      <c r="MK242" s="60"/>
      <c r="ML242" s="60"/>
      <c r="MM242" s="60"/>
      <c r="MN242" s="60"/>
      <c r="MO242" s="60"/>
      <c r="MP242" s="60"/>
      <c r="MQ242" s="60"/>
      <c r="MR242" s="60"/>
      <c r="MS242" s="60"/>
      <c r="MT242" s="60"/>
      <c r="MU242" s="61"/>
      <c r="MV242" s="60"/>
      <c r="MW242" s="60"/>
      <c r="MX242" s="60"/>
      <c r="MY242" s="110"/>
      <c r="MZ242" s="169">
        <f>SUM(NA242:NO242)</f>
        <v>0</v>
      </c>
      <c r="NA242" s="60"/>
      <c r="NB242" s="60"/>
      <c r="NC242" s="60"/>
      <c r="ND242" s="60"/>
      <c r="NE242" s="60"/>
      <c r="NF242" s="60"/>
      <c r="NG242" s="60"/>
      <c r="NH242" s="60"/>
      <c r="NI242" s="60"/>
      <c r="NJ242" s="60"/>
      <c r="NK242" s="61"/>
      <c r="NL242" s="60"/>
      <c r="NM242" s="60"/>
      <c r="NN242" s="60"/>
      <c r="NO242" s="110"/>
      <c r="NP242" s="169">
        <f>SUM(NQ242:OE242)</f>
        <v>0</v>
      </c>
      <c r="NQ242" s="60"/>
      <c r="NR242" s="60"/>
      <c r="NS242" s="60"/>
      <c r="NT242" s="60"/>
      <c r="NU242" s="60"/>
      <c r="NV242" s="60"/>
      <c r="NW242" s="60"/>
      <c r="NX242" s="60"/>
      <c r="NY242" s="60"/>
      <c r="NZ242" s="60"/>
      <c r="OA242" s="61"/>
      <c r="OB242" s="60"/>
      <c r="OC242" s="60"/>
      <c r="OD242" s="60"/>
      <c r="OE242" s="110"/>
      <c r="OF242" s="169">
        <f>SUM(OG242:OU242)</f>
        <v>0</v>
      </c>
      <c r="OG242" s="60"/>
      <c r="OH242" s="60"/>
      <c r="OI242" s="60"/>
      <c r="OJ242" s="60"/>
      <c r="OK242" s="60"/>
      <c r="OL242" s="60"/>
      <c r="OM242" s="60"/>
      <c r="ON242" s="60"/>
      <c r="OO242" s="60"/>
      <c r="OP242" s="60"/>
      <c r="OQ242" s="61"/>
      <c r="OR242" s="60"/>
      <c r="OS242" s="60"/>
      <c r="OT242" s="60"/>
      <c r="OU242" s="110"/>
      <c r="OV242" s="169">
        <f>SUM(OW242:PK242)</f>
        <v>0</v>
      </c>
      <c r="OW242" s="60"/>
      <c r="OX242" s="60"/>
      <c r="OY242" s="60"/>
      <c r="OZ242" s="60"/>
      <c r="PA242" s="60"/>
      <c r="PB242" s="60"/>
      <c r="PC242" s="60"/>
      <c r="PD242" s="60"/>
      <c r="PE242" s="60"/>
      <c r="PF242" s="60"/>
      <c r="PG242" s="61"/>
      <c r="PH242" s="60"/>
      <c r="PI242" s="60"/>
      <c r="PJ242" s="60"/>
      <c r="PK242" s="110"/>
      <c r="PL242" s="169">
        <f>SUM(PM242:QA242)</f>
        <v>0</v>
      </c>
      <c r="PM242" s="60"/>
      <c r="PN242" s="60"/>
      <c r="PO242" s="60"/>
      <c r="PP242" s="60"/>
      <c r="PQ242" s="60"/>
      <c r="PR242" s="60"/>
      <c r="PS242" s="60"/>
      <c r="PT242" s="60"/>
      <c r="PU242" s="60"/>
      <c r="PV242" s="60"/>
      <c r="PW242" s="61"/>
      <c r="PX242" s="60"/>
      <c r="PY242" s="60"/>
      <c r="PZ242" s="60"/>
      <c r="QA242" s="110"/>
      <c r="QB242" s="169">
        <f>SUM(QC242:QQ242)</f>
        <v>0</v>
      </c>
      <c r="QC242" s="60"/>
      <c r="QD242" s="60"/>
      <c r="QE242" s="60"/>
      <c r="QF242" s="60"/>
      <c r="QG242" s="60"/>
      <c r="QH242" s="60"/>
      <c r="QI242" s="60"/>
      <c r="QJ242" s="60"/>
      <c r="QK242" s="60"/>
      <c r="QL242" s="60"/>
      <c r="QM242" s="61"/>
      <c r="QN242" s="60"/>
      <c r="QO242" s="60"/>
      <c r="QP242" s="60"/>
      <c r="QQ242" s="110"/>
      <c r="QR242" s="169">
        <f>SUM(QS242:RQ242)</f>
        <v>0</v>
      </c>
      <c r="QS242" s="60"/>
      <c r="QT242" s="60"/>
      <c r="QU242" s="60"/>
      <c r="QV242" s="60"/>
      <c r="QW242" s="60"/>
      <c r="QX242" s="60"/>
      <c r="QY242" s="60"/>
      <c r="QZ242" s="60"/>
      <c r="RA242" s="60"/>
      <c r="RB242" s="60"/>
      <c r="RC242" s="61"/>
      <c r="RD242" s="60"/>
      <c r="RE242" s="60"/>
      <c r="RF242" s="60"/>
      <c r="RG242" s="60"/>
      <c r="RH242" s="60"/>
      <c r="RI242" s="60"/>
      <c r="RJ242" s="60"/>
      <c r="RK242" s="60"/>
      <c r="RL242" s="60"/>
      <c r="RM242" s="60"/>
      <c r="RN242" s="60"/>
      <c r="RO242" s="60"/>
      <c r="RP242" s="60"/>
      <c r="RQ242" s="110"/>
      <c r="RR242" s="173"/>
      <c r="RS242" s="169">
        <f>SUM(RT242:SH242)</f>
        <v>0</v>
      </c>
      <c r="RT242" s="60"/>
      <c r="RU242" s="60"/>
      <c r="RV242" s="60"/>
      <c r="RW242" s="60"/>
      <c r="RX242" s="60"/>
      <c r="RY242" s="60"/>
      <c r="RZ242" s="60"/>
      <c r="SA242" s="60"/>
      <c r="SB242" s="60"/>
      <c r="SC242" s="60"/>
      <c r="SD242" s="61"/>
      <c r="SE242" s="60"/>
      <c r="SF242" s="60"/>
      <c r="SG242" s="60"/>
      <c r="SH242" s="110"/>
      <c r="SI242" s="169">
        <f>SUM(SJ242:SX242)</f>
        <v>0</v>
      </c>
      <c r="SJ242" s="60"/>
      <c r="SK242" s="60"/>
      <c r="SL242" s="60"/>
      <c r="SM242" s="60"/>
      <c r="SN242" s="60"/>
      <c r="SO242" s="60"/>
      <c r="SP242" s="60"/>
      <c r="SQ242" s="60"/>
      <c r="SR242" s="60"/>
      <c r="SS242" s="60"/>
      <c r="ST242" s="61"/>
      <c r="SU242" s="60"/>
      <c r="SV242" s="60"/>
      <c r="SW242" s="60"/>
      <c r="SX242" s="110"/>
      <c r="SY242" s="169">
        <f>SUM(SZ242:TN242)</f>
        <v>0</v>
      </c>
      <c r="SZ242" s="60"/>
      <c r="TA242" s="60"/>
      <c r="TB242" s="60"/>
      <c r="TC242" s="60"/>
      <c r="TD242" s="60"/>
      <c r="TE242" s="60"/>
      <c r="TF242" s="60"/>
      <c r="TG242" s="60"/>
      <c r="TH242" s="60"/>
      <c r="TI242" s="60"/>
      <c r="TJ242" s="61"/>
      <c r="TK242" s="60"/>
      <c r="TL242" s="60"/>
      <c r="TM242" s="60"/>
      <c r="TN242" s="110"/>
      <c r="TO242" s="169">
        <f>SUM(TP242:UD242)</f>
        <v>0</v>
      </c>
      <c r="TP242" s="60"/>
      <c r="TQ242" s="60"/>
      <c r="TR242" s="60"/>
      <c r="TS242" s="60"/>
      <c r="TT242" s="60"/>
      <c r="TU242" s="60"/>
      <c r="TV242" s="60"/>
      <c r="TW242" s="60"/>
      <c r="TX242" s="60"/>
      <c r="TY242" s="60"/>
      <c r="TZ242" s="61"/>
      <c r="UA242" s="60"/>
      <c r="UB242" s="60"/>
      <c r="UC242" s="60"/>
      <c r="UD242" s="110"/>
      <c r="UE242" s="169">
        <f>SUM(UF242:VD242)</f>
        <v>0</v>
      </c>
      <c r="UF242" s="60"/>
      <c r="UG242" s="60"/>
      <c r="UH242" s="60"/>
      <c r="UI242" s="60"/>
      <c r="UJ242" s="60"/>
      <c r="UK242" s="60"/>
      <c r="UL242" s="60"/>
      <c r="UM242" s="60"/>
      <c r="UN242" s="60"/>
      <c r="UO242" s="60"/>
      <c r="UP242" s="61"/>
      <c r="UQ242" s="60"/>
      <c r="UR242" s="60"/>
      <c r="US242" s="60"/>
      <c r="UT242" s="60"/>
      <c r="UU242" s="60"/>
      <c r="UV242" s="60"/>
      <c r="UW242" s="60"/>
      <c r="UX242" s="60"/>
      <c r="UY242" s="60"/>
      <c r="UZ242" s="60"/>
      <c r="VA242" s="60"/>
      <c r="VB242" s="60"/>
      <c r="VC242" s="60"/>
      <c r="VD242" s="110"/>
      <c r="VE242" s="10" t="str">
        <f t="shared" si="1698"/>
        <v>-</v>
      </c>
    </row>
    <row r="243" spans="1:577" ht="20.149999999999999" customHeight="1">
      <c r="A243" s="16">
        <v>65</v>
      </c>
      <c r="B243" s="16"/>
      <c r="C243" s="17"/>
      <c r="D243" s="18" t="s">
        <v>226</v>
      </c>
      <c r="E243" s="196">
        <f t="shared" ref="E243:BP243" si="2020">E244+E250+E259+E262+E268+E271+E278+E281+E284</f>
        <v>0</v>
      </c>
      <c r="F243" s="197">
        <f t="shared" si="2020"/>
        <v>0</v>
      </c>
      <c r="G243" s="197">
        <f t="shared" si="2020"/>
        <v>0</v>
      </c>
      <c r="H243" s="198">
        <f t="shared" si="2020"/>
        <v>0</v>
      </c>
      <c r="I243" s="230">
        <f t="shared" si="2020"/>
        <v>0</v>
      </c>
      <c r="J243" s="197">
        <f t="shared" si="2020"/>
        <v>0</v>
      </c>
      <c r="K243" s="63">
        <f t="shared" si="2020"/>
        <v>0</v>
      </c>
      <c r="L243" s="62">
        <f t="shared" si="2020"/>
        <v>0</v>
      </c>
      <c r="M243" s="62">
        <f t="shared" si="2020"/>
        <v>0</v>
      </c>
      <c r="N243" s="62">
        <f t="shared" si="2020"/>
        <v>0</v>
      </c>
      <c r="O243" s="62">
        <f t="shared" si="2020"/>
        <v>0</v>
      </c>
      <c r="P243" s="62">
        <f t="shared" si="2020"/>
        <v>0</v>
      </c>
      <c r="Q243" s="62">
        <f t="shared" si="2020"/>
        <v>0</v>
      </c>
      <c r="R243" s="62">
        <f t="shared" si="2020"/>
        <v>0</v>
      </c>
      <c r="S243" s="62">
        <f t="shared" si="2020"/>
        <v>0</v>
      </c>
      <c r="T243" s="62">
        <f t="shared" si="2020"/>
        <v>0</v>
      </c>
      <c r="U243" s="63">
        <f t="shared" si="2020"/>
        <v>0</v>
      </c>
      <c r="V243" s="62">
        <f t="shared" si="2020"/>
        <v>0</v>
      </c>
      <c r="W243" s="62">
        <f t="shared" si="2020"/>
        <v>0</v>
      </c>
      <c r="X243" s="62">
        <f t="shared" si="2020"/>
        <v>0</v>
      </c>
      <c r="Y243" s="111">
        <f t="shared" si="2020"/>
        <v>0</v>
      </c>
      <c r="Z243" s="63">
        <f t="shared" si="2020"/>
        <v>0</v>
      </c>
      <c r="AA243" s="62">
        <f t="shared" si="2020"/>
        <v>0</v>
      </c>
      <c r="AB243" s="62">
        <f t="shared" si="2020"/>
        <v>0</v>
      </c>
      <c r="AC243" s="62">
        <f t="shared" si="2020"/>
        <v>0</v>
      </c>
      <c r="AD243" s="62">
        <f t="shared" si="2020"/>
        <v>0</v>
      </c>
      <c r="AE243" s="62">
        <f t="shared" si="2020"/>
        <v>0</v>
      </c>
      <c r="AF243" s="62">
        <f t="shared" si="2020"/>
        <v>0</v>
      </c>
      <c r="AG243" s="62">
        <f t="shared" si="2020"/>
        <v>0</v>
      </c>
      <c r="AH243" s="62">
        <f t="shared" si="2020"/>
        <v>0</v>
      </c>
      <c r="AI243" s="62">
        <f t="shared" si="2020"/>
        <v>0</v>
      </c>
      <c r="AJ243" s="62">
        <f t="shared" si="2020"/>
        <v>0</v>
      </c>
      <c r="AK243" s="63">
        <f t="shared" si="2020"/>
        <v>0</v>
      </c>
      <c r="AL243" s="62">
        <f t="shared" si="2020"/>
        <v>0</v>
      </c>
      <c r="AM243" s="62">
        <f t="shared" si="2020"/>
        <v>0</v>
      </c>
      <c r="AN243" s="62">
        <f t="shared" si="2020"/>
        <v>0</v>
      </c>
      <c r="AO243" s="111">
        <f t="shared" si="2020"/>
        <v>0</v>
      </c>
      <c r="AP243" s="63">
        <f t="shared" si="2020"/>
        <v>0</v>
      </c>
      <c r="AQ243" s="62">
        <f t="shared" si="2020"/>
        <v>0</v>
      </c>
      <c r="AR243" s="62">
        <f t="shared" si="2020"/>
        <v>0</v>
      </c>
      <c r="AS243" s="62">
        <f t="shared" si="2020"/>
        <v>0</v>
      </c>
      <c r="AT243" s="62">
        <f t="shared" si="2020"/>
        <v>0</v>
      </c>
      <c r="AU243" s="62">
        <f t="shared" si="2020"/>
        <v>0</v>
      </c>
      <c r="AV243" s="62">
        <f t="shared" si="2020"/>
        <v>0</v>
      </c>
      <c r="AW243" s="62">
        <f t="shared" si="2020"/>
        <v>0</v>
      </c>
      <c r="AX243" s="62">
        <f t="shared" si="2020"/>
        <v>0</v>
      </c>
      <c r="AY243" s="62">
        <f t="shared" si="2020"/>
        <v>0</v>
      </c>
      <c r="AZ243" s="62">
        <f t="shared" si="2020"/>
        <v>0</v>
      </c>
      <c r="BA243" s="63">
        <f t="shared" si="2020"/>
        <v>0</v>
      </c>
      <c r="BB243" s="62">
        <f t="shared" si="2020"/>
        <v>0</v>
      </c>
      <c r="BC243" s="62">
        <f t="shared" si="2020"/>
        <v>0</v>
      </c>
      <c r="BD243" s="62">
        <f t="shared" si="2020"/>
        <v>0</v>
      </c>
      <c r="BE243" s="111">
        <f t="shared" si="2020"/>
        <v>0</v>
      </c>
      <c r="BF243" s="63">
        <f t="shared" si="2020"/>
        <v>0</v>
      </c>
      <c r="BG243" s="62">
        <f t="shared" si="2020"/>
        <v>0</v>
      </c>
      <c r="BH243" s="62">
        <f t="shared" si="2020"/>
        <v>0</v>
      </c>
      <c r="BI243" s="62">
        <f t="shared" si="2020"/>
        <v>0</v>
      </c>
      <c r="BJ243" s="62">
        <f t="shared" si="2020"/>
        <v>0</v>
      </c>
      <c r="BK243" s="62">
        <f t="shared" si="2020"/>
        <v>0</v>
      </c>
      <c r="BL243" s="62">
        <f t="shared" si="2020"/>
        <v>0</v>
      </c>
      <c r="BM243" s="62">
        <f t="shared" si="2020"/>
        <v>0</v>
      </c>
      <c r="BN243" s="62">
        <f t="shared" si="2020"/>
        <v>0</v>
      </c>
      <c r="BO243" s="62">
        <f t="shared" si="2020"/>
        <v>0</v>
      </c>
      <c r="BP243" s="62">
        <f t="shared" si="2020"/>
        <v>0</v>
      </c>
      <c r="BQ243" s="63">
        <f t="shared" ref="BQ243:EM243" si="2021">BQ244+BQ250+BQ259+BQ262+BQ268+BQ271+BQ278+BQ281+BQ284</f>
        <v>0</v>
      </c>
      <c r="BR243" s="62">
        <f t="shared" si="2021"/>
        <v>0</v>
      </c>
      <c r="BS243" s="62">
        <f t="shared" si="2021"/>
        <v>0</v>
      </c>
      <c r="BT243" s="62">
        <f t="shared" si="2021"/>
        <v>0</v>
      </c>
      <c r="BU243" s="111">
        <f t="shared" si="2021"/>
        <v>0</v>
      </c>
      <c r="BV243" s="63">
        <f t="shared" si="2021"/>
        <v>0</v>
      </c>
      <c r="BW243" s="62">
        <f t="shared" si="2021"/>
        <v>0</v>
      </c>
      <c r="BX243" s="62">
        <f t="shared" si="2021"/>
        <v>0</v>
      </c>
      <c r="BY243" s="62">
        <f t="shared" si="2021"/>
        <v>0</v>
      </c>
      <c r="BZ243" s="62">
        <f t="shared" si="2021"/>
        <v>0</v>
      </c>
      <c r="CA243" s="62">
        <f t="shared" si="2021"/>
        <v>0</v>
      </c>
      <c r="CB243" s="62">
        <f t="shared" si="2021"/>
        <v>0</v>
      </c>
      <c r="CC243" s="62">
        <f t="shared" si="2021"/>
        <v>0</v>
      </c>
      <c r="CD243" s="62">
        <f t="shared" si="2021"/>
        <v>0</v>
      </c>
      <c r="CE243" s="62">
        <f t="shared" si="2021"/>
        <v>0</v>
      </c>
      <c r="CF243" s="62">
        <f t="shared" si="2021"/>
        <v>0</v>
      </c>
      <c r="CG243" s="63">
        <f t="shared" si="2021"/>
        <v>0</v>
      </c>
      <c r="CH243" s="62">
        <f t="shared" si="2021"/>
        <v>0</v>
      </c>
      <c r="CI243" s="62">
        <f t="shared" si="2021"/>
        <v>0</v>
      </c>
      <c r="CJ243" s="62">
        <f t="shared" si="2021"/>
        <v>0</v>
      </c>
      <c r="CK243" s="62">
        <f t="shared" si="2021"/>
        <v>0</v>
      </c>
      <c r="CL243" s="62">
        <f t="shared" si="2021"/>
        <v>0</v>
      </c>
      <c r="CM243" s="62">
        <f t="shared" si="2021"/>
        <v>0</v>
      </c>
      <c r="CN243" s="62">
        <f t="shared" si="2021"/>
        <v>0</v>
      </c>
      <c r="CO243" s="62">
        <f t="shared" si="2021"/>
        <v>0</v>
      </c>
      <c r="CP243" s="62">
        <f t="shared" si="2021"/>
        <v>0</v>
      </c>
      <c r="CQ243" s="62">
        <f t="shared" si="2021"/>
        <v>0</v>
      </c>
      <c r="CR243" s="62">
        <f t="shared" si="2021"/>
        <v>0</v>
      </c>
      <c r="CS243" s="62">
        <f t="shared" si="2021"/>
        <v>0</v>
      </c>
      <c r="CT243" s="62">
        <f t="shared" si="2021"/>
        <v>0</v>
      </c>
      <c r="CU243" s="111">
        <f t="shared" si="2021"/>
        <v>0</v>
      </c>
      <c r="CV243" s="153">
        <f t="shared" si="2021"/>
        <v>0</v>
      </c>
      <c r="CW243" s="63">
        <f t="shared" si="2021"/>
        <v>0</v>
      </c>
      <c r="CX243" s="62">
        <f t="shared" si="2021"/>
        <v>0</v>
      </c>
      <c r="CY243" s="62">
        <f t="shared" si="2021"/>
        <v>0</v>
      </c>
      <c r="CZ243" s="62">
        <f t="shared" si="2021"/>
        <v>0</v>
      </c>
      <c r="DA243" s="62">
        <f t="shared" si="2021"/>
        <v>0</v>
      </c>
      <c r="DB243" s="62">
        <f t="shared" si="2021"/>
        <v>0</v>
      </c>
      <c r="DC243" s="62">
        <f t="shared" si="2021"/>
        <v>0</v>
      </c>
      <c r="DD243" s="62">
        <f t="shared" si="2021"/>
        <v>0</v>
      </c>
      <c r="DE243" s="62">
        <f t="shared" si="2021"/>
        <v>0</v>
      </c>
      <c r="DF243" s="62">
        <f t="shared" si="2021"/>
        <v>0</v>
      </c>
      <c r="DG243" s="62">
        <f t="shared" si="2021"/>
        <v>0</v>
      </c>
      <c r="DH243" s="63">
        <f t="shared" si="2021"/>
        <v>0</v>
      </c>
      <c r="DI243" s="62">
        <f t="shared" si="2021"/>
        <v>0</v>
      </c>
      <c r="DJ243" s="62">
        <f t="shared" si="2021"/>
        <v>0</v>
      </c>
      <c r="DK243" s="62">
        <f t="shared" si="2021"/>
        <v>0</v>
      </c>
      <c r="DL243" s="111">
        <f t="shared" si="2021"/>
        <v>0</v>
      </c>
      <c r="DM243" s="63">
        <f t="shared" si="2021"/>
        <v>0</v>
      </c>
      <c r="DN243" s="62">
        <f t="shared" si="2021"/>
        <v>0</v>
      </c>
      <c r="DO243" s="62">
        <f t="shared" si="2021"/>
        <v>0</v>
      </c>
      <c r="DP243" s="62">
        <f t="shared" si="2021"/>
        <v>0</v>
      </c>
      <c r="DQ243" s="62">
        <f t="shared" si="2021"/>
        <v>0</v>
      </c>
      <c r="DR243" s="62">
        <f t="shared" si="2021"/>
        <v>0</v>
      </c>
      <c r="DS243" s="62">
        <f t="shared" si="2021"/>
        <v>0</v>
      </c>
      <c r="DT243" s="62">
        <f t="shared" si="2021"/>
        <v>0</v>
      </c>
      <c r="DU243" s="62">
        <f t="shared" si="2021"/>
        <v>0</v>
      </c>
      <c r="DV243" s="62">
        <f t="shared" si="2021"/>
        <v>0</v>
      </c>
      <c r="DW243" s="62">
        <f t="shared" si="2021"/>
        <v>0</v>
      </c>
      <c r="DX243" s="63">
        <f t="shared" si="2021"/>
        <v>0</v>
      </c>
      <c r="DY243" s="62">
        <f t="shared" si="2021"/>
        <v>0</v>
      </c>
      <c r="DZ243" s="62">
        <f t="shared" si="2021"/>
        <v>0</v>
      </c>
      <c r="EA243" s="62">
        <f t="shared" si="2021"/>
        <v>0</v>
      </c>
      <c r="EB243" s="111">
        <f t="shared" si="2021"/>
        <v>0</v>
      </c>
      <c r="EC243" s="63">
        <f t="shared" si="2021"/>
        <v>0</v>
      </c>
      <c r="ED243" s="62">
        <f t="shared" si="2021"/>
        <v>0</v>
      </c>
      <c r="EE243" s="62">
        <f t="shared" si="2021"/>
        <v>0</v>
      </c>
      <c r="EF243" s="62">
        <f t="shared" si="2021"/>
        <v>0</v>
      </c>
      <c r="EG243" s="62">
        <f t="shared" si="2021"/>
        <v>0</v>
      </c>
      <c r="EH243" s="62">
        <f t="shared" si="2021"/>
        <v>0</v>
      </c>
      <c r="EI243" s="62">
        <f t="shared" si="2021"/>
        <v>0</v>
      </c>
      <c r="EJ243" s="62">
        <f t="shared" si="2021"/>
        <v>0</v>
      </c>
      <c r="EK243" s="62">
        <f t="shared" si="2021"/>
        <v>0</v>
      </c>
      <c r="EL243" s="62">
        <f t="shared" si="2021"/>
        <v>0</v>
      </c>
      <c r="EM243" s="62">
        <f t="shared" si="2021"/>
        <v>0</v>
      </c>
      <c r="EN243" s="63">
        <f t="shared" ref="EN243:GY243" si="2022">EN244+EN250+EN259+EN262+EN268+EN271+EN278+EN281+EN284</f>
        <v>0</v>
      </c>
      <c r="EO243" s="62">
        <f t="shared" si="2022"/>
        <v>0</v>
      </c>
      <c r="EP243" s="62">
        <f t="shared" si="2022"/>
        <v>0</v>
      </c>
      <c r="EQ243" s="62">
        <f t="shared" si="2022"/>
        <v>0</v>
      </c>
      <c r="ER243" s="111">
        <f t="shared" si="2022"/>
        <v>0</v>
      </c>
      <c r="ES243" s="63">
        <f t="shared" si="2022"/>
        <v>0</v>
      </c>
      <c r="ET243" s="62">
        <f t="shared" si="2022"/>
        <v>0</v>
      </c>
      <c r="EU243" s="62">
        <f t="shared" si="2022"/>
        <v>0</v>
      </c>
      <c r="EV243" s="62">
        <f t="shared" si="2022"/>
        <v>0</v>
      </c>
      <c r="EW243" s="62">
        <f t="shared" si="2022"/>
        <v>0</v>
      </c>
      <c r="EX243" s="62">
        <f t="shared" si="2022"/>
        <v>0</v>
      </c>
      <c r="EY243" s="62">
        <f t="shared" si="2022"/>
        <v>0</v>
      </c>
      <c r="EZ243" s="62">
        <f t="shared" si="2022"/>
        <v>0</v>
      </c>
      <c r="FA243" s="62">
        <f t="shared" si="2022"/>
        <v>0</v>
      </c>
      <c r="FB243" s="62">
        <f t="shared" si="2022"/>
        <v>0</v>
      </c>
      <c r="FC243" s="62">
        <f t="shared" si="2022"/>
        <v>0</v>
      </c>
      <c r="FD243" s="63">
        <f t="shared" si="2022"/>
        <v>0</v>
      </c>
      <c r="FE243" s="62">
        <f t="shared" si="2022"/>
        <v>0</v>
      </c>
      <c r="FF243" s="62">
        <f t="shared" si="2022"/>
        <v>0</v>
      </c>
      <c r="FG243" s="62">
        <f t="shared" si="2022"/>
        <v>0</v>
      </c>
      <c r="FH243" s="111">
        <f t="shared" si="2022"/>
        <v>0</v>
      </c>
      <c r="FI243" s="63">
        <f t="shared" si="2022"/>
        <v>0</v>
      </c>
      <c r="FJ243" s="62">
        <f t="shared" si="2022"/>
        <v>0</v>
      </c>
      <c r="FK243" s="62">
        <f t="shared" si="2022"/>
        <v>0</v>
      </c>
      <c r="FL243" s="62">
        <f t="shared" si="2022"/>
        <v>0</v>
      </c>
      <c r="FM243" s="62">
        <f t="shared" si="2022"/>
        <v>0</v>
      </c>
      <c r="FN243" s="62">
        <f t="shared" si="2022"/>
        <v>0</v>
      </c>
      <c r="FO243" s="62">
        <f t="shared" si="2022"/>
        <v>0</v>
      </c>
      <c r="FP243" s="62">
        <f t="shared" si="2022"/>
        <v>0</v>
      </c>
      <c r="FQ243" s="62">
        <f t="shared" si="2022"/>
        <v>0</v>
      </c>
      <c r="FR243" s="62">
        <f t="shared" si="2022"/>
        <v>0</v>
      </c>
      <c r="FS243" s="62">
        <f t="shared" si="2022"/>
        <v>0</v>
      </c>
      <c r="FT243" s="63">
        <f t="shared" si="2022"/>
        <v>0</v>
      </c>
      <c r="FU243" s="62">
        <f t="shared" si="2022"/>
        <v>0</v>
      </c>
      <c r="FV243" s="62">
        <f t="shared" si="2022"/>
        <v>0</v>
      </c>
      <c r="FW243" s="62">
        <f t="shared" si="2022"/>
        <v>0</v>
      </c>
      <c r="FX243" s="111">
        <f t="shared" si="2022"/>
        <v>0</v>
      </c>
      <c r="FY243" s="63">
        <f t="shared" si="2022"/>
        <v>0</v>
      </c>
      <c r="FZ243" s="62">
        <f t="shared" si="2022"/>
        <v>0</v>
      </c>
      <c r="GA243" s="62">
        <f t="shared" si="2022"/>
        <v>0</v>
      </c>
      <c r="GB243" s="62">
        <f t="shared" si="2022"/>
        <v>0</v>
      </c>
      <c r="GC243" s="62">
        <f t="shared" si="2022"/>
        <v>0</v>
      </c>
      <c r="GD243" s="62">
        <f t="shared" si="2022"/>
        <v>0</v>
      </c>
      <c r="GE243" s="62">
        <f t="shared" si="2022"/>
        <v>0</v>
      </c>
      <c r="GF243" s="62">
        <f t="shared" si="2022"/>
        <v>0</v>
      </c>
      <c r="GG243" s="62">
        <f t="shared" si="2022"/>
        <v>0</v>
      </c>
      <c r="GH243" s="62">
        <f t="shared" si="2022"/>
        <v>0</v>
      </c>
      <c r="GI243" s="62">
        <f t="shared" si="2022"/>
        <v>0</v>
      </c>
      <c r="GJ243" s="63">
        <f t="shared" si="2022"/>
        <v>0</v>
      </c>
      <c r="GK243" s="62">
        <f t="shared" si="2022"/>
        <v>0</v>
      </c>
      <c r="GL243" s="62">
        <f t="shared" si="2022"/>
        <v>0</v>
      </c>
      <c r="GM243" s="62">
        <f t="shared" si="2022"/>
        <v>0</v>
      </c>
      <c r="GN243" s="111">
        <f t="shared" si="2022"/>
        <v>0</v>
      </c>
      <c r="GO243" s="63">
        <f t="shared" si="2022"/>
        <v>0</v>
      </c>
      <c r="GP243" s="62">
        <f t="shared" si="2022"/>
        <v>0</v>
      </c>
      <c r="GQ243" s="62">
        <f t="shared" si="2022"/>
        <v>0</v>
      </c>
      <c r="GR243" s="62">
        <f t="shared" si="2022"/>
        <v>0</v>
      </c>
      <c r="GS243" s="62">
        <f t="shared" si="2022"/>
        <v>0</v>
      </c>
      <c r="GT243" s="62">
        <f t="shared" si="2022"/>
        <v>0</v>
      </c>
      <c r="GU243" s="62">
        <f t="shared" si="2022"/>
        <v>0</v>
      </c>
      <c r="GV243" s="62">
        <f t="shared" si="2022"/>
        <v>0</v>
      </c>
      <c r="GW243" s="62">
        <f t="shared" si="2022"/>
        <v>0</v>
      </c>
      <c r="GX243" s="62">
        <f t="shared" si="2022"/>
        <v>0</v>
      </c>
      <c r="GY243" s="62">
        <f t="shared" si="2022"/>
        <v>0</v>
      </c>
      <c r="GZ243" s="63">
        <f t="shared" ref="GZ243:JW243" si="2023">GZ244+GZ250+GZ259+GZ262+GZ268+GZ271+GZ278+GZ281+GZ284</f>
        <v>0</v>
      </c>
      <c r="HA243" s="62">
        <f t="shared" si="2023"/>
        <v>0</v>
      </c>
      <c r="HB243" s="62">
        <f t="shared" si="2023"/>
        <v>0</v>
      </c>
      <c r="HC243" s="62">
        <f t="shared" si="2023"/>
        <v>0</v>
      </c>
      <c r="HD243" s="62">
        <f t="shared" si="2023"/>
        <v>0</v>
      </c>
      <c r="HE243" s="62">
        <f t="shared" si="2023"/>
        <v>0</v>
      </c>
      <c r="HF243" s="62">
        <f t="shared" si="2023"/>
        <v>0</v>
      </c>
      <c r="HG243" s="62">
        <f t="shared" si="2023"/>
        <v>0</v>
      </c>
      <c r="HH243" s="62">
        <f t="shared" si="2023"/>
        <v>0</v>
      </c>
      <c r="HI243" s="62">
        <f t="shared" si="2023"/>
        <v>0</v>
      </c>
      <c r="HJ243" s="62">
        <f t="shared" si="2023"/>
        <v>0</v>
      </c>
      <c r="HK243" s="62">
        <f t="shared" si="2023"/>
        <v>0</v>
      </c>
      <c r="HL243" s="62">
        <f t="shared" si="2023"/>
        <v>0</v>
      </c>
      <c r="HM243" s="62">
        <f t="shared" si="2023"/>
        <v>0</v>
      </c>
      <c r="HN243" s="111">
        <f t="shared" si="2023"/>
        <v>0</v>
      </c>
      <c r="HO243" s="137">
        <f t="shared" si="2023"/>
        <v>0</v>
      </c>
      <c r="HP243" s="153">
        <f t="shared" si="2023"/>
        <v>0</v>
      </c>
      <c r="HQ243" s="63">
        <f t="shared" si="2023"/>
        <v>0</v>
      </c>
      <c r="HR243" s="62">
        <f t="shared" si="2023"/>
        <v>0</v>
      </c>
      <c r="HS243" s="62">
        <f t="shared" si="2023"/>
        <v>0</v>
      </c>
      <c r="HT243" s="62">
        <f t="shared" si="2023"/>
        <v>0</v>
      </c>
      <c r="HU243" s="62">
        <f t="shared" si="2023"/>
        <v>0</v>
      </c>
      <c r="HV243" s="62">
        <f t="shared" si="2023"/>
        <v>0</v>
      </c>
      <c r="HW243" s="62">
        <f t="shared" si="2023"/>
        <v>0</v>
      </c>
      <c r="HX243" s="62">
        <f t="shared" si="2023"/>
        <v>0</v>
      </c>
      <c r="HY243" s="62">
        <f t="shared" si="2023"/>
        <v>0</v>
      </c>
      <c r="HZ243" s="62">
        <f t="shared" si="2023"/>
        <v>0</v>
      </c>
      <c r="IA243" s="62">
        <f t="shared" si="2023"/>
        <v>0</v>
      </c>
      <c r="IB243" s="63">
        <f t="shared" si="2023"/>
        <v>0</v>
      </c>
      <c r="IC243" s="62">
        <f t="shared" si="2023"/>
        <v>0</v>
      </c>
      <c r="ID243" s="62">
        <f t="shared" si="2023"/>
        <v>0</v>
      </c>
      <c r="IE243" s="62">
        <f t="shared" si="2023"/>
        <v>0</v>
      </c>
      <c r="IF243" s="111">
        <f t="shared" si="2023"/>
        <v>0</v>
      </c>
      <c r="IG243" s="63">
        <f t="shared" si="2023"/>
        <v>0</v>
      </c>
      <c r="IH243" s="62">
        <f t="shared" si="2023"/>
        <v>0</v>
      </c>
      <c r="II243" s="62">
        <f t="shared" si="2023"/>
        <v>0</v>
      </c>
      <c r="IJ243" s="62">
        <f t="shared" si="2023"/>
        <v>0</v>
      </c>
      <c r="IK243" s="62">
        <f t="shared" si="2023"/>
        <v>0</v>
      </c>
      <c r="IL243" s="62">
        <f t="shared" si="2023"/>
        <v>0</v>
      </c>
      <c r="IM243" s="62">
        <f t="shared" si="2023"/>
        <v>0</v>
      </c>
      <c r="IN243" s="62">
        <f t="shared" si="2023"/>
        <v>0</v>
      </c>
      <c r="IO243" s="62">
        <f t="shared" si="2023"/>
        <v>0</v>
      </c>
      <c r="IP243" s="62">
        <f t="shared" si="2023"/>
        <v>0</v>
      </c>
      <c r="IQ243" s="62">
        <f t="shared" si="2023"/>
        <v>0</v>
      </c>
      <c r="IR243" s="63">
        <f t="shared" si="2023"/>
        <v>0</v>
      </c>
      <c r="IS243" s="62">
        <f t="shared" si="2023"/>
        <v>0</v>
      </c>
      <c r="IT243" s="62">
        <f t="shared" si="2023"/>
        <v>0</v>
      </c>
      <c r="IU243" s="62">
        <f t="shared" si="2023"/>
        <v>0</v>
      </c>
      <c r="IV243" s="111">
        <f t="shared" si="2023"/>
        <v>0</v>
      </c>
      <c r="IW243" s="63">
        <f t="shared" si="2023"/>
        <v>0</v>
      </c>
      <c r="IX243" s="62">
        <f t="shared" si="2023"/>
        <v>0</v>
      </c>
      <c r="IY243" s="62">
        <f t="shared" si="2023"/>
        <v>0</v>
      </c>
      <c r="IZ243" s="62">
        <f t="shared" si="2023"/>
        <v>0</v>
      </c>
      <c r="JA243" s="62">
        <f t="shared" si="2023"/>
        <v>0</v>
      </c>
      <c r="JB243" s="62">
        <f t="shared" si="2023"/>
        <v>0</v>
      </c>
      <c r="JC243" s="62">
        <f t="shared" si="2023"/>
        <v>0</v>
      </c>
      <c r="JD243" s="62">
        <f t="shared" si="2023"/>
        <v>0</v>
      </c>
      <c r="JE243" s="62">
        <f t="shared" si="2023"/>
        <v>0</v>
      </c>
      <c r="JF243" s="62">
        <f t="shared" si="2023"/>
        <v>0</v>
      </c>
      <c r="JG243" s="62">
        <f t="shared" si="2023"/>
        <v>0</v>
      </c>
      <c r="JH243" s="63">
        <f t="shared" si="2023"/>
        <v>0</v>
      </c>
      <c r="JI243" s="62">
        <f t="shared" si="2023"/>
        <v>0</v>
      </c>
      <c r="JJ243" s="62">
        <f t="shared" si="2023"/>
        <v>0</v>
      </c>
      <c r="JK243" s="62">
        <f t="shared" si="2023"/>
        <v>0</v>
      </c>
      <c r="JL243" s="111">
        <f t="shared" si="2023"/>
        <v>0</v>
      </c>
      <c r="JM243" s="63">
        <f t="shared" si="2023"/>
        <v>0</v>
      </c>
      <c r="JN243" s="62">
        <f t="shared" si="2023"/>
        <v>0</v>
      </c>
      <c r="JO243" s="62">
        <f t="shared" si="2023"/>
        <v>0</v>
      </c>
      <c r="JP243" s="62">
        <f t="shared" si="2023"/>
        <v>0</v>
      </c>
      <c r="JQ243" s="62">
        <f t="shared" si="2023"/>
        <v>0</v>
      </c>
      <c r="JR243" s="62">
        <f t="shared" si="2023"/>
        <v>0</v>
      </c>
      <c r="JS243" s="62">
        <f t="shared" si="2023"/>
        <v>0</v>
      </c>
      <c r="JT243" s="62">
        <f t="shared" si="2023"/>
        <v>0</v>
      </c>
      <c r="JU243" s="62">
        <f t="shared" si="2023"/>
        <v>0</v>
      </c>
      <c r="JV243" s="62">
        <f t="shared" si="2023"/>
        <v>0</v>
      </c>
      <c r="JW243" s="62">
        <f t="shared" si="2023"/>
        <v>0</v>
      </c>
      <c r="JX243" s="63">
        <f t="shared" ref="JX243:MT243" si="2024">JX244+JX250+JX259+JX262+JX268+JX271+JX278+JX281+JX284</f>
        <v>0</v>
      </c>
      <c r="JY243" s="62">
        <f t="shared" si="2024"/>
        <v>0</v>
      </c>
      <c r="JZ243" s="62">
        <f t="shared" si="2024"/>
        <v>0</v>
      </c>
      <c r="KA243" s="62">
        <f t="shared" si="2024"/>
        <v>0</v>
      </c>
      <c r="KB243" s="111">
        <f t="shared" si="2024"/>
        <v>0</v>
      </c>
      <c r="KC243" s="63">
        <f t="shared" si="2024"/>
        <v>0</v>
      </c>
      <c r="KD243" s="62">
        <f t="shared" si="2024"/>
        <v>0</v>
      </c>
      <c r="KE243" s="62">
        <f t="shared" si="2024"/>
        <v>0</v>
      </c>
      <c r="KF243" s="62">
        <f t="shared" si="2024"/>
        <v>0</v>
      </c>
      <c r="KG243" s="62">
        <f t="shared" si="2024"/>
        <v>0</v>
      </c>
      <c r="KH243" s="62">
        <f t="shared" si="2024"/>
        <v>0</v>
      </c>
      <c r="KI243" s="62">
        <f t="shared" si="2024"/>
        <v>0</v>
      </c>
      <c r="KJ243" s="62">
        <f t="shared" si="2024"/>
        <v>0</v>
      </c>
      <c r="KK243" s="62">
        <f t="shared" si="2024"/>
        <v>0</v>
      </c>
      <c r="KL243" s="62">
        <f t="shared" si="2024"/>
        <v>0</v>
      </c>
      <c r="KM243" s="62">
        <f t="shared" si="2024"/>
        <v>0</v>
      </c>
      <c r="KN243" s="63">
        <f t="shared" si="2024"/>
        <v>0</v>
      </c>
      <c r="KO243" s="62">
        <f t="shared" si="2024"/>
        <v>0</v>
      </c>
      <c r="KP243" s="62">
        <f t="shared" si="2024"/>
        <v>0</v>
      </c>
      <c r="KQ243" s="62">
        <f t="shared" si="2024"/>
        <v>0</v>
      </c>
      <c r="KR243" s="62">
        <f t="shared" si="2024"/>
        <v>0</v>
      </c>
      <c r="KS243" s="62">
        <f t="shared" si="2024"/>
        <v>0</v>
      </c>
      <c r="KT243" s="62">
        <f t="shared" si="2024"/>
        <v>0</v>
      </c>
      <c r="KU243" s="62">
        <f t="shared" si="2024"/>
        <v>0</v>
      </c>
      <c r="KV243" s="62">
        <f t="shared" si="2024"/>
        <v>0</v>
      </c>
      <c r="KW243" s="62">
        <f t="shared" si="2024"/>
        <v>0</v>
      </c>
      <c r="KX243" s="62">
        <f t="shared" si="2024"/>
        <v>0</v>
      </c>
      <c r="KY243" s="62">
        <f t="shared" si="2024"/>
        <v>0</v>
      </c>
      <c r="KZ243" s="62">
        <f t="shared" si="2024"/>
        <v>0</v>
      </c>
      <c r="LA243" s="62">
        <f t="shared" si="2024"/>
        <v>0</v>
      </c>
      <c r="LB243" s="111">
        <f t="shared" si="2024"/>
        <v>0</v>
      </c>
      <c r="LC243" s="153">
        <f t="shared" si="2024"/>
        <v>0</v>
      </c>
      <c r="LD243" s="63">
        <f t="shared" si="2024"/>
        <v>0</v>
      </c>
      <c r="LE243" s="62">
        <f t="shared" si="2024"/>
        <v>0</v>
      </c>
      <c r="LF243" s="62">
        <f t="shared" si="2024"/>
        <v>0</v>
      </c>
      <c r="LG243" s="62">
        <f t="shared" si="2024"/>
        <v>0</v>
      </c>
      <c r="LH243" s="62">
        <f t="shared" si="2024"/>
        <v>0</v>
      </c>
      <c r="LI243" s="62">
        <f t="shared" si="2024"/>
        <v>0</v>
      </c>
      <c r="LJ243" s="62">
        <f t="shared" si="2024"/>
        <v>0</v>
      </c>
      <c r="LK243" s="62">
        <f t="shared" si="2024"/>
        <v>0</v>
      </c>
      <c r="LL243" s="62">
        <f t="shared" si="2024"/>
        <v>0</v>
      </c>
      <c r="LM243" s="62">
        <f t="shared" si="2024"/>
        <v>0</v>
      </c>
      <c r="LN243" s="62">
        <f t="shared" si="2024"/>
        <v>0</v>
      </c>
      <c r="LO243" s="63">
        <f t="shared" si="2024"/>
        <v>0</v>
      </c>
      <c r="LP243" s="62">
        <f t="shared" si="2024"/>
        <v>0</v>
      </c>
      <c r="LQ243" s="62">
        <f t="shared" si="2024"/>
        <v>0</v>
      </c>
      <c r="LR243" s="62">
        <f t="shared" si="2024"/>
        <v>0</v>
      </c>
      <c r="LS243" s="111">
        <f t="shared" si="2024"/>
        <v>0</v>
      </c>
      <c r="LT243" s="63">
        <f t="shared" si="2024"/>
        <v>0</v>
      </c>
      <c r="LU243" s="62">
        <f t="shared" si="2024"/>
        <v>0</v>
      </c>
      <c r="LV243" s="62">
        <f t="shared" si="2024"/>
        <v>0</v>
      </c>
      <c r="LW243" s="62">
        <f t="shared" si="2024"/>
        <v>0</v>
      </c>
      <c r="LX243" s="62">
        <f t="shared" si="2024"/>
        <v>0</v>
      </c>
      <c r="LY243" s="62">
        <f t="shared" si="2024"/>
        <v>0</v>
      </c>
      <c r="LZ243" s="62">
        <f t="shared" si="2024"/>
        <v>0</v>
      </c>
      <c r="MA243" s="62">
        <f t="shared" si="2024"/>
        <v>0</v>
      </c>
      <c r="MB243" s="62">
        <f t="shared" si="2024"/>
        <v>0</v>
      </c>
      <c r="MC243" s="62">
        <f t="shared" si="2024"/>
        <v>0</v>
      </c>
      <c r="MD243" s="62">
        <f t="shared" si="2024"/>
        <v>0</v>
      </c>
      <c r="ME243" s="63">
        <f t="shared" si="2024"/>
        <v>0</v>
      </c>
      <c r="MF243" s="62">
        <f t="shared" si="2024"/>
        <v>0</v>
      </c>
      <c r="MG243" s="62">
        <f t="shared" si="2024"/>
        <v>0</v>
      </c>
      <c r="MH243" s="62">
        <f t="shared" si="2024"/>
        <v>0</v>
      </c>
      <c r="MI243" s="111">
        <f t="shared" si="2024"/>
        <v>0</v>
      </c>
      <c r="MJ243" s="63">
        <f t="shared" si="2024"/>
        <v>0</v>
      </c>
      <c r="MK243" s="62">
        <f t="shared" si="2024"/>
        <v>0</v>
      </c>
      <c r="ML243" s="62">
        <f t="shared" si="2024"/>
        <v>0</v>
      </c>
      <c r="MM243" s="62">
        <f t="shared" si="2024"/>
        <v>0</v>
      </c>
      <c r="MN243" s="62">
        <f t="shared" si="2024"/>
        <v>0</v>
      </c>
      <c r="MO243" s="62">
        <f t="shared" si="2024"/>
        <v>0</v>
      </c>
      <c r="MP243" s="62">
        <f t="shared" si="2024"/>
        <v>0</v>
      </c>
      <c r="MQ243" s="62">
        <f t="shared" si="2024"/>
        <v>0</v>
      </c>
      <c r="MR243" s="62">
        <f t="shared" si="2024"/>
        <v>0</v>
      </c>
      <c r="MS243" s="62">
        <f t="shared" si="2024"/>
        <v>0</v>
      </c>
      <c r="MT243" s="62">
        <f t="shared" si="2024"/>
        <v>0</v>
      </c>
      <c r="MU243" s="63">
        <f t="shared" ref="MU243:PF243" si="2025">MU244+MU250+MU259+MU262+MU268+MU271+MU278+MU281+MU284</f>
        <v>0</v>
      </c>
      <c r="MV243" s="62">
        <f t="shared" si="2025"/>
        <v>0</v>
      </c>
      <c r="MW243" s="62">
        <f t="shared" si="2025"/>
        <v>0</v>
      </c>
      <c r="MX243" s="62">
        <f t="shared" si="2025"/>
        <v>0</v>
      </c>
      <c r="MY243" s="111">
        <f t="shared" si="2025"/>
        <v>0</v>
      </c>
      <c r="MZ243" s="63">
        <f t="shared" si="2025"/>
        <v>0</v>
      </c>
      <c r="NA243" s="62">
        <f t="shared" si="2025"/>
        <v>0</v>
      </c>
      <c r="NB243" s="62">
        <f t="shared" si="2025"/>
        <v>0</v>
      </c>
      <c r="NC243" s="62">
        <f t="shared" si="2025"/>
        <v>0</v>
      </c>
      <c r="ND243" s="62">
        <f t="shared" si="2025"/>
        <v>0</v>
      </c>
      <c r="NE243" s="62">
        <f t="shared" si="2025"/>
        <v>0</v>
      </c>
      <c r="NF243" s="62">
        <f t="shared" si="2025"/>
        <v>0</v>
      </c>
      <c r="NG243" s="62">
        <f t="shared" si="2025"/>
        <v>0</v>
      </c>
      <c r="NH243" s="62">
        <f t="shared" si="2025"/>
        <v>0</v>
      </c>
      <c r="NI243" s="62">
        <f t="shared" si="2025"/>
        <v>0</v>
      </c>
      <c r="NJ243" s="62">
        <f t="shared" si="2025"/>
        <v>0</v>
      </c>
      <c r="NK243" s="63">
        <f t="shared" si="2025"/>
        <v>0</v>
      </c>
      <c r="NL243" s="62">
        <f t="shared" si="2025"/>
        <v>0</v>
      </c>
      <c r="NM243" s="62">
        <f t="shared" si="2025"/>
        <v>0</v>
      </c>
      <c r="NN243" s="62">
        <f t="shared" si="2025"/>
        <v>0</v>
      </c>
      <c r="NO243" s="111">
        <f t="shared" si="2025"/>
        <v>0</v>
      </c>
      <c r="NP243" s="63">
        <f t="shared" si="2025"/>
        <v>0</v>
      </c>
      <c r="NQ243" s="62">
        <f t="shared" si="2025"/>
        <v>0</v>
      </c>
      <c r="NR243" s="62">
        <f t="shared" si="2025"/>
        <v>0</v>
      </c>
      <c r="NS243" s="62">
        <f t="shared" si="2025"/>
        <v>0</v>
      </c>
      <c r="NT243" s="62">
        <f t="shared" si="2025"/>
        <v>0</v>
      </c>
      <c r="NU243" s="62">
        <f t="shared" si="2025"/>
        <v>0</v>
      </c>
      <c r="NV243" s="62">
        <f t="shared" si="2025"/>
        <v>0</v>
      </c>
      <c r="NW243" s="62">
        <f t="shared" si="2025"/>
        <v>0</v>
      </c>
      <c r="NX243" s="62">
        <f t="shared" si="2025"/>
        <v>0</v>
      </c>
      <c r="NY243" s="62">
        <f t="shared" si="2025"/>
        <v>0</v>
      </c>
      <c r="NZ243" s="62">
        <f t="shared" si="2025"/>
        <v>0</v>
      </c>
      <c r="OA243" s="63">
        <f t="shared" si="2025"/>
        <v>0</v>
      </c>
      <c r="OB243" s="62">
        <f t="shared" si="2025"/>
        <v>0</v>
      </c>
      <c r="OC243" s="62">
        <f t="shared" si="2025"/>
        <v>0</v>
      </c>
      <c r="OD243" s="62">
        <f t="shared" si="2025"/>
        <v>0</v>
      </c>
      <c r="OE243" s="111">
        <f t="shared" si="2025"/>
        <v>0</v>
      </c>
      <c r="OF243" s="63">
        <f t="shared" si="2025"/>
        <v>0</v>
      </c>
      <c r="OG243" s="62">
        <f t="shared" si="2025"/>
        <v>0</v>
      </c>
      <c r="OH243" s="62">
        <f t="shared" si="2025"/>
        <v>0</v>
      </c>
      <c r="OI243" s="62">
        <f t="shared" si="2025"/>
        <v>0</v>
      </c>
      <c r="OJ243" s="62">
        <f t="shared" si="2025"/>
        <v>0</v>
      </c>
      <c r="OK243" s="62">
        <f t="shared" si="2025"/>
        <v>0</v>
      </c>
      <c r="OL243" s="62">
        <f t="shared" si="2025"/>
        <v>0</v>
      </c>
      <c r="OM243" s="62">
        <f t="shared" si="2025"/>
        <v>0</v>
      </c>
      <c r="ON243" s="62">
        <f t="shared" si="2025"/>
        <v>0</v>
      </c>
      <c r="OO243" s="62">
        <f t="shared" si="2025"/>
        <v>0</v>
      </c>
      <c r="OP243" s="62">
        <f t="shared" si="2025"/>
        <v>0</v>
      </c>
      <c r="OQ243" s="63">
        <f t="shared" si="2025"/>
        <v>0</v>
      </c>
      <c r="OR243" s="62">
        <f t="shared" si="2025"/>
        <v>0</v>
      </c>
      <c r="OS243" s="62">
        <f t="shared" si="2025"/>
        <v>0</v>
      </c>
      <c r="OT243" s="62">
        <f t="shared" si="2025"/>
        <v>0</v>
      </c>
      <c r="OU243" s="111">
        <f t="shared" si="2025"/>
        <v>0</v>
      </c>
      <c r="OV243" s="63">
        <f t="shared" si="2025"/>
        <v>0</v>
      </c>
      <c r="OW243" s="62">
        <f t="shared" si="2025"/>
        <v>0</v>
      </c>
      <c r="OX243" s="62">
        <f t="shared" si="2025"/>
        <v>0</v>
      </c>
      <c r="OY243" s="62">
        <f t="shared" si="2025"/>
        <v>0</v>
      </c>
      <c r="OZ243" s="62">
        <f t="shared" si="2025"/>
        <v>0</v>
      </c>
      <c r="PA243" s="62">
        <f t="shared" si="2025"/>
        <v>0</v>
      </c>
      <c r="PB243" s="62">
        <f t="shared" si="2025"/>
        <v>0</v>
      </c>
      <c r="PC243" s="62">
        <f t="shared" si="2025"/>
        <v>0</v>
      </c>
      <c r="PD243" s="62">
        <f t="shared" si="2025"/>
        <v>0</v>
      </c>
      <c r="PE243" s="62">
        <f t="shared" si="2025"/>
        <v>0</v>
      </c>
      <c r="PF243" s="62">
        <f t="shared" si="2025"/>
        <v>0</v>
      </c>
      <c r="PG243" s="63">
        <f t="shared" ref="PG243:RR243" si="2026">PG244+PG250+PG259+PG262+PG268+PG271+PG278+PG281+PG284</f>
        <v>0</v>
      </c>
      <c r="PH243" s="62">
        <f t="shared" si="2026"/>
        <v>0</v>
      </c>
      <c r="PI243" s="62">
        <f t="shared" si="2026"/>
        <v>0</v>
      </c>
      <c r="PJ243" s="62">
        <f t="shared" si="2026"/>
        <v>0</v>
      </c>
      <c r="PK243" s="111">
        <f t="shared" si="2026"/>
        <v>0</v>
      </c>
      <c r="PL243" s="63">
        <f t="shared" si="2026"/>
        <v>0</v>
      </c>
      <c r="PM243" s="62">
        <f t="shared" si="2026"/>
        <v>0</v>
      </c>
      <c r="PN243" s="62">
        <f t="shared" si="2026"/>
        <v>0</v>
      </c>
      <c r="PO243" s="62">
        <f t="shared" si="2026"/>
        <v>0</v>
      </c>
      <c r="PP243" s="62">
        <f t="shared" si="2026"/>
        <v>0</v>
      </c>
      <c r="PQ243" s="62">
        <f t="shared" si="2026"/>
        <v>0</v>
      </c>
      <c r="PR243" s="62">
        <f t="shared" si="2026"/>
        <v>0</v>
      </c>
      <c r="PS243" s="62">
        <f t="shared" si="2026"/>
        <v>0</v>
      </c>
      <c r="PT243" s="62">
        <f t="shared" si="2026"/>
        <v>0</v>
      </c>
      <c r="PU243" s="62">
        <f t="shared" si="2026"/>
        <v>0</v>
      </c>
      <c r="PV243" s="62">
        <f t="shared" si="2026"/>
        <v>0</v>
      </c>
      <c r="PW243" s="63">
        <f t="shared" si="2026"/>
        <v>0</v>
      </c>
      <c r="PX243" s="62">
        <f t="shared" si="2026"/>
        <v>0</v>
      </c>
      <c r="PY243" s="62">
        <f t="shared" si="2026"/>
        <v>0</v>
      </c>
      <c r="PZ243" s="62">
        <f t="shared" si="2026"/>
        <v>0</v>
      </c>
      <c r="QA243" s="111">
        <f t="shared" si="2026"/>
        <v>0</v>
      </c>
      <c r="QB243" s="63">
        <f t="shared" si="2026"/>
        <v>0</v>
      </c>
      <c r="QC243" s="62">
        <f t="shared" si="2026"/>
        <v>0</v>
      </c>
      <c r="QD243" s="62">
        <f t="shared" si="2026"/>
        <v>0</v>
      </c>
      <c r="QE243" s="62">
        <f t="shared" si="2026"/>
        <v>0</v>
      </c>
      <c r="QF243" s="62">
        <f t="shared" si="2026"/>
        <v>0</v>
      </c>
      <c r="QG243" s="62">
        <f t="shared" si="2026"/>
        <v>0</v>
      </c>
      <c r="QH243" s="62">
        <f t="shared" si="2026"/>
        <v>0</v>
      </c>
      <c r="QI243" s="62">
        <f t="shared" si="2026"/>
        <v>0</v>
      </c>
      <c r="QJ243" s="62">
        <f t="shared" si="2026"/>
        <v>0</v>
      </c>
      <c r="QK243" s="62">
        <f t="shared" si="2026"/>
        <v>0</v>
      </c>
      <c r="QL243" s="62">
        <f t="shared" si="2026"/>
        <v>0</v>
      </c>
      <c r="QM243" s="63">
        <f t="shared" si="2026"/>
        <v>0</v>
      </c>
      <c r="QN243" s="62">
        <f t="shared" si="2026"/>
        <v>0</v>
      </c>
      <c r="QO243" s="62">
        <f t="shared" si="2026"/>
        <v>0</v>
      </c>
      <c r="QP243" s="62">
        <f t="shared" si="2026"/>
        <v>0</v>
      </c>
      <c r="QQ243" s="111">
        <f t="shared" si="2026"/>
        <v>0</v>
      </c>
      <c r="QR243" s="63">
        <f t="shared" si="2026"/>
        <v>0</v>
      </c>
      <c r="QS243" s="62">
        <f t="shared" si="2026"/>
        <v>0</v>
      </c>
      <c r="QT243" s="62">
        <f t="shared" si="2026"/>
        <v>0</v>
      </c>
      <c r="QU243" s="62">
        <f t="shared" si="2026"/>
        <v>0</v>
      </c>
      <c r="QV243" s="62">
        <f t="shared" si="2026"/>
        <v>0</v>
      </c>
      <c r="QW243" s="62">
        <f t="shared" si="2026"/>
        <v>0</v>
      </c>
      <c r="QX243" s="62">
        <f t="shared" si="2026"/>
        <v>0</v>
      </c>
      <c r="QY243" s="62">
        <f t="shared" si="2026"/>
        <v>0</v>
      </c>
      <c r="QZ243" s="62">
        <f t="shared" si="2026"/>
        <v>0</v>
      </c>
      <c r="RA243" s="62">
        <f t="shared" si="2026"/>
        <v>0</v>
      </c>
      <c r="RB243" s="62">
        <f t="shared" si="2026"/>
        <v>0</v>
      </c>
      <c r="RC243" s="63">
        <f t="shared" si="2026"/>
        <v>0</v>
      </c>
      <c r="RD243" s="62">
        <f t="shared" si="2026"/>
        <v>0</v>
      </c>
      <c r="RE243" s="62">
        <f t="shared" si="2026"/>
        <v>0</v>
      </c>
      <c r="RF243" s="62">
        <f t="shared" si="2026"/>
        <v>0</v>
      </c>
      <c r="RG243" s="62">
        <f t="shared" si="2026"/>
        <v>0</v>
      </c>
      <c r="RH243" s="62">
        <f t="shared" si="2026"/>
        <v>0</v>
      </c>
      <c r="RI243" s="62">
        <f t="shared" si="2026"/>
        <v>0</v>
      </c>
      <c r="RJ243" s="62">
        <f t="shared" si="2026"/>
        <v>0</v>
      </c>
      <c r="RK243" s="62">
        <f t="shared" si="2026"/>
        <v>0</v>
      </c>
      <c r="RL243" s="62">
        <f t="shared" si="2026"/>
        <v>0</v>
      </c>
      <c r="RM243" s="62">
        <f t="shared" si="2026"/>
        <v>0</v>
      </c>
      <c r="RN243" s="62">
        <f t="shared" si="2026"/>
        <v>0</v>
      </c>
      <c r="RO243" s="62">
        <f t="shared" si="2026"/>
        <v>0</v>
      </c>
      <c r="RP243" s="62">
        <f t="shared" si="2026"/>
        <v>0</v>
      </c>
      <c r="RQ243" s="111">
        <f t="shared" si="2026"/>
        <v>0</v>
      </c>
      <c r="RR243" s="153">
        <f t="shared" si="2026"/>
        <v>0</v>
      </c>
      <c r="RS243" s="63">
        <f t="shared" ref="RS243:UD243" si="2027">RS244+RS250+RS259+RS262+RS268+RS271+RS278+RS281+RS284</f>
        <v>0</v>
      </c>
      <c r="RT243" s="62">
        <f t="shared" si="2027"/>
        <v>0</v>
      </c>
      <c r="RU243" s="62">
        <f t="shared" si="2027"/>
        <v>0</v>
      </c>
      <c r="RV243" s="62">
        <f t="shared" si="2027"/>
        <v>0</v>
      </c>
      <c r="RW243" s="62">
        <f t="shared" si="2027"/>
        <v>0</v>
      </c>
      <c r="RX243" s="62">
        <f t="shared" si="2027"/>
        <v>0</v>
      </c>
      <c r="RY243" s="62">
        <f t="shared" si="2027"/>
        <v>0</v>
      </c>
      <c r="RZ243" s="62">
        <f t="shared" si="2027"/>
        <v>0</v>
      </c>
      <c r="SA243" s="62">
        <f t="shared" si="2027"/>
        <v>0</v>
      </c>
      <c r="SB243" s="62">
        <f t="shared" si="2027"/>
        <v>0</v>
      </c>
      <c r="SC243" s="62">
        <f t="shared" si="2027"/>
        <v>0</v>
      </c>
      <c r="SD243" s="63">
        <f t="shared" si="2027"/>
        <v>0</v>
      </c>
      <c r="SE243" s="62">
        <f t="shared" si="2027"/>
        <v>0</v>
      </c>
      <c r="SF243" s="62">
        <f t="shared" si="2027"/>
        <v>0</v>
      </c>
      <c r="SG243" s="62">
        <f t="shared" si="2027"/>
        <v>0</v>
      </c>
      <c r="SH243" s="111">
        <f t="shared" si="2027"/>
        <v>0</v>
      </c>
      <c r="SI243" s="63">
        <f t="shared" si="2027"/>
        <v>0</v>
      </c>
      <c r="SJ243" s="62">
        <f t="shared" si="2027"/>
        <v>0</v>
      </c>
      <c r="SK243" s="62">
        <f t="shared" si="2027"/>
        <v>0</v>
      </c>
      <c r="SL243" s="62">
        <f t="shared" si="2027"/>
        <v>0</v>
      </c>
      <c r="SM243" s="62">
        <f t="shared" si="2027"/>
        <v>0</v>
      </c>
      <c r="SN243" s="62">
        <f t="shared" si="2027"/>
        <v>0</v>
      </c>
      <c r="SO243" s="62">
        <f t="shared" si="2027"/>
        <v>0</v>
      </c>
      <c r="SP243" s="62">
        <f t="shared" si="2027"/>
        <v>0</v>
      </c>
      <c r="SQ243" s="62">
        <f t="shared" si="2027"/>
        <v>0</v>
      </c>
      <c r="SR243" s="62">
        <f t="shared" si="2027"/>
        <v>0</v>
      </c>
      <c r="SS243" s="62">
        <f t="shared" si="2027"/>
        <v>0</v>
      </c>
      <c r="ST243" s="63">
        <f t="shared" si="2027"/>
        <v>0</v>
      </c>
      <c r="SU243" s="62">
        <f t="shared" si="2027"/>
        <v>0</v>
      </c>
      <c r="SV243" s="62">
        <f t="shared" si="2027"/>
        <v>0</v>
      </c>
      <c r="SW243" s="62">
        <f t="shared" si="2027"/>
        <v>0</v>
      </c>
      <c r="SX243" s="111">
        <f t="shared" si="2027"/>
        <v>0</v>
      </c>
      <c r="SY243" s="63">
        <f t="shared" si="2027"/>
        <v>0</v>
      </c>
      <c r="SZ243" s="62">
        <f t="shared" si="2027"/>
        <v>0</v>
      </c>
      <c r="TA243" s="62">
        <f t="shared" si="2027"/>
        <v>0</v>
      </c>
      <c r="TB243" s="62">
        <f t="shared" si="2027"/>
        <v>0</v>
      </c>
      <c r="TC243" s="62">
        <f t="shared" si="2027"/>
        <v>0</v>
      </c>
      <c r="TD243" s="62">
        <f t="shared" si="2027"/>
        <v>0</v>
      </c>
      <c r="TE243" s="62">
        <f t="shared" si="2027"/>
        <v>0</v>
      </c>
      <c r="TF243" s="62">
        <f t="shared" si="2027"/>
        <v>0</v>
      </c>
      <c r="TG243" s="62">
        <f t="shared" si="2027"/>
        <v>0</v>
      </c>
      <c r="TH243" s="62">
        <f t="shared" si="2027"/>
        <v>0</v>
      </c>
      <c r="TI243" s="62">
        <f t="shared" si="2027"/>
        <v>0</v>
      </c>
      <c r="TJ243" s="63">
        <f t="shared" si="2027"/>
        <v>0</v>
      </c>
      <c r="TK243" s="62">
        <f t="shared" si="2027"/>
        <v>0</v>
      </c>
      <c r="TL243" s="62">
        <f t="shared" si="2027"/>
        <v>0</v>
      </c>
      <c r="TM243" s="62">
        <f t="shared" si="2027"/>
        <v>0</v>
      </c>
      <c r="TN243" s="111">
        <f t="shared" si="2027"/>
        <v>0</v>
      </c>
      <c r="TO243" s="63">
        <f t="shared" si="2027"/>
        <v>0</v>
      </c>
      <c r="TP243" s="62">
        <f t="shared" si="2027"/>
        <v>0</v>
      </c>
      <c r="TQ243" s="62">
        <f t="shared" si="2027"/>
        <v>0</v>
      </c>
      <c r="TR243" s="62">
        <f t="shared" si="2027"/>
        <v>0</v>
      </c>
      <c r="TS243" s="62">
        <f t="shared" si="2027"/>
        <v>0</v>
      </c>
      <c r="TT243" s="62">
        <f t="shared" si="2027"/>
        <v>0</v>
      </c>
      <c r="TU243" s="62">
        <f t="shared" si="2027"/>
        <v>0</v>
      </c>
      <c r="TV243" s="62">
        <f t="shared" si="2027"/>
        <v>0</v>
      </c>
      <c r="TW243" s="62">
        <f t="shared" si="2027"/>
        <v>0</v>
      </c>
      <c r="TX243" s="62">
        <f t="shared" si="2027"/>
        <v>0</v>
      </c>
      <c r="TY243" s="62">
        <f t="shared" si="2027"/>
        <v>0</v>
      </c>
      <c r="TZ243" s="63">
        <f t="shared" si="2027"/>
        <v>0</v>
      </c>
      <c r="UA243" s="62">
        <f t="shared" si="2027"/>
        <v>0</v>
      </c>
      <c r="UB243" s="62">
        <f t="shared" si="2027"/>
        <v>0</v>
      </c>
      <c r="UC243" s="62">
        <f t="shared" si="2027"/>
        <v>0</v>
      </c>
      <c r="UD243" s="111">
        <f t="shared" si="2027"/>
        <v>0</v>
      </c>
      <c r="UE243" s="63">
        <f t="shared" ref="UE243:VD243" si="2028">UE244+UE250+UE259+UE262+UE268+UE271+UE278+UE281+UE284</f>
        <v>0</v>
      </c>
      <c r="UF243" s="62">
        <f t="shared" si="2028"/>
        <v>0</v>
      </c>
      <c r="UG243" s="62">
        <f t="shared" si="2028"/>
        <v>0</v>
      </c>
      <c r="UH243" s="62">
        <f t="shared" si="2028"/>
        <v>0</v>
      </c>
      <c r="UI243" s="62">
        <f t="shared" si="2028"/>
        <v>0</v>
      </c>
      <c r="UJ243" s="62">
        <f t="shared" si="2028"/>
        <v>0</v>
      </c>
      <c r="UK243" s="62">
        <f t="shared" si="2028"/>
        <v>0</v>
      </c>
      <c r="UL243" s="62">
        <f t="shared" si="2028"/>
        <v>0</v>
      </c>
      <c r="UM243" s="62">
        <f t="shared" si="2028"/>
        <v>0</v>
      </c>
      <c r="UN243" s="62">
        <f t="shared" si="2028"/>
        <v>0</v>
      </c>
      <c r="UO243" s="62">
        <f t="shared" si="2028"/>
        <v>0</v>
      </c>
      <c r="UP243" s="63">
        <f t="shared" si="2028"/>
        <v>0</v>
      </c>
      <c r="UQ243" s="62">
        <f t="shared" si="2028"/>
        <v>0</v>
      </c>
      <c r="UR243" s="62">
        <f t="shared" si="2028"/>
        <v>0</v>
      </c>
      <c r="US243" s="62">
        <f t="shared" si="2028"/>
        <v>0</v>
      </c>
      <c r="UT243" s="62">
        <f t="shared" si="2028"/>
        <v>0</v>
      </c>
      <c r="UU243" s="62">
        <f t="shared" si="2028"/>
        <v>0</v>
      </c>
      <c r="UV243" s="62">
        <f t="shared" si="2028"/>
        <v>0</v>
      </c>
      <c r="UW243" s="62">
        <f t="shared" si="2028"/>
        <v>0</v>
      </c>
      <c r="UX243" s="62">
        <f t="shared" si="2028"/>
        <v>0</v>
      </c>
      <c r="UY243" s="62">
        <f t="shared" si="2028"/>
        <v>0</v>
      </c>
      <c r="UZ243" s="62">
        <f t="shared" si="2028"/>
        <v>0</v>
      </c>
      <c r="VA243" s="62">
        <f t="shared" si="2028"/>
        <v>0</v>
      </c>
      <c r="VB243" s="62">
        <f t="shared" si="2028"/>
        <v>0</v>
      </c>
      <c r="VC243" s="62">
        <f t="shared" si="2028"/>
        <v>0</v>
      </c>
      <c r="VD243" s="111">
        <f t="shared" si="2028"/>
        <v>0</v>
      </c>
      <c r="VE243" s="10" t="str">
        <f t="shared" si="1698"/>
        <v>-</v>
      </c>
    </row>
    <row r="244" spans="1:577" ht="20.149999999999999" customHeight="1">
      <c r="A244" s="19"/>
      <c r="B244" s="19">
        <v>6501</v>
      </c>
      <c r="C244" s="19"/>
      <c r="D244" s="20" t="s">
        <v>227</v>
      </c>
      <c r="E244" s="190">
        <f t="shared" ref="E244:T244" si="2029">SUM(E245:E249)</f>
        <v>0</v>
      </c>
      <c r="F244" s="191">
        <f t="shared" si="2029"/>
        <v>0</v>
      </c>
      <c r="G244" s="191">
        <f t="shared" si="2029"/>
        <v>0</v>
      </c>
      <c r="H244" s="192">
        <f t="shared" si="2029"/>
        <v>0</v>
      </c>
      <c r="I244" s="228">
        <f t="shared" si="2029"/>
        <v>0</v>
      </c>
      <c r="J244" s="191">
        <f t="shared" si="2029"/>
        <v>0</v>
      </c>
      <c r="K244" s="59">
        <f t="shared" si="2029"/>
        <v>0</v>
      </c>
      <c r="L244" s="58">
        <f t="shared" si="2029"/>
        <v>0</v>
      </c>
      <c r="M244" s="58">
        <f t="shared" si="2029"/>
        <v>0</v>
      </c>
      <c r="N244" s="58">
        <f t="shared" si="2029"/>
        <v>0</v>
      </c>
      <c r="O244" s="58">
        <f t="shared" si="2029"/>
        <v>0</v>
      </c>
      <c r="P244" s="58">
        <f t="shared" si="2029"/>
        <v>0</v>
      </c>
      <c r="Q244" s="58">
        <f t="shared" si="2029"/>
        <v>0</v>
      </c>
      <c r="R244" s="58">
        <f t="shared" si="2029"/>
        <v>0</v>
      </c>
      <c r="S244" s="58">
        <f t="shared" si="2029"/>
        <v>0</v>
      </c>
      <c r="T244" s="58">
        <f t="shared" si="2029"/>
        <v>0</v>
      </c>
      <c r="U244" s="59">
        <f t="shared" ref="U244:Y244" si="2030">SUM(U245:U249)</f>
        <v>0</v>
      </c>
      <c r="V244" s="58">
        <f t="shared" si="2030"/>
        <v>0</v>
      </c>
      <c r="W244" s="58">
        <f t="shared" si="2030"/>
        <v>0</v>
      </c>
      <c r="X244" s="58">
        <f t="shared" si="2030"/>
        <v>0</v>
      </c>
      <c r="Y244" s="109">
        <f t="shared" si="2030"/>
        <v>0</v>
      </c>
      <c r="Z244" s="59">
        <f t="shared" ref="Z244:AJ244" si="2031">SUM(Z245:Z249)</f>
        <v>0</v>
      </c>
      <c r="AA244" s="58">
        <f t="shared" si="2031"/>
        <v>0</v>
      </c>
      <c r="AB244" s="58">
        <f t="shared" si="2031"/>
        <v>0</v>
      </c>
      <c r="AC244" s="58">
        <f t="shared" si="2031"/>
        <v>0</v>
      </c>
      <c r="AD244" s="58">
        <f t="shared" si="2031"/>
        <v>0</v>
      </c>
      <c r="AE244" s="58">
        <f t="shared" si="2031"/>
        <v>0</v>
      </c>
      <c r="AF244" s="58">
        <f t="shared" si="2031"/>
        <v>0</v>
      </c>
      <c r="AG244" s="58">
        <f t="shared" si="2031"/>
        <v>0</v>
      </c>
      <c r="AH244" s="58">
        <f t="shared" si="2031"/>
        <v>0</v>
      </c>
      <c r="AI244" s="58">
        <f t="shared" si="2031"/>
        <v>0</v>
      </c>
      <c r="AJ244" s="58">
        <f t="shared" si="2031"/>
        <v>0</v>
      </c>
      <c r="AK244" s="59">
        <f t="shared" ref="AK244:AO244" si="2032">SUM(AK245:AK249)</f>
        <v>0</v>
      </c>
      <c r="AL244" s="58">
        <f t="shared" si="2032"/>
        <v>0</v>
      </c>
      <c r="AM244" s="58">
        <f t="shared" si="2032"/>
        <v>0</v>
      </c>
      <c r="AN244" s="58">
        <f t="shared" si="2032"/>
        <v>0</v>
      </c>
      <c r="AO244" s="109">
        <f t="shared" si="2032"/>
        <v>0</v>
      </c>
      <c r="AP244" s="59">
        <f t="shared" ref="AP244:AZ244" si="2033">SUM(AP245:AP249)</f>
        <v>0</v>
      </c>
      <c r="AQ244" s="58">
        <f t="shared" si="2033"/>
        <v>0</v>
      </c>
      <c r="AR244" s="58">
        <f t="shared" si="2033"/>
        <v>0</v>
      </c>
      <c r="AS244" s="58">
        <f t="shared" si="2033"/>
        <v>0</v>
      </c>
      <c r="AT244" s="58">
        <f t="shared" si="2033"/>
        <v>0</v>
      </c>
      <c r="AU244" s="58">
        <f t="shared" si="2033"/>
        <v>0</v>
      </c>
      <c r="AV244" s="58">
        <f t="shared" si="2033"/>
        <v>0</v>
      </c>
      <c r="AW244" s="58">
        <f t="shared" si="2033"/>
        <v>0</v>
      </c>
      <c r="AX244" s="58">
        <f t="shared" si="2033"/>
        <v>0</v>
      </c>
      <c r="AY244" s="58">
        <f t="shared" si="2033"/>
        <v>0</v>
      </c>
      <c r="AZ244" s="58">
        <f t="shared" si="2033"/>
        <v>0</v>
      </c>
      <c r="BA244" s="59">
        <f t="shared" ref="BA244:BE244" si="2034">SUM(BA245:BA249)</f>
        <v>0</v>
      </c>
      <c r="BB244" s="58">
        <f t="shared" si="2034"/>
        <v>0</v>
      </c>
      <c r="BC244" s="58">
        <f t="shared" si="2034"/>
        <v>0</v>
      </c>
      <c r="BD244" s="58">
        <f t="shared" si="2034"/>
        <v>0</v>
      </c>
      <c r="BE244" s="109">
        <f t="shared" si="2034"/>
        <v>0</v>
      </c>
      <c r="BF244" s="59">
        <f t="shared" ref="BF244:BP244" si="2035">SUM(BF245:BF249)</f>
        <v>0</v>
      </c>
      <c r="BG244" s="58">
        <f t="shared" si="2035"/>
        <v>0</v>
      </c>
      <c r="BH244" s="58">
        <f t="shared" si="2035"/>
        <v>0</v>
      </c>
      <c r="BI244" s="58">
        <f t="shared" si="2035"/>
        <v>0</v>
      </c>
      <c r="BJ244" s="58">
        <f t="shared" si="2035"/>
        <v>0</v>
      </c>
      <c r="BK244" s="58">
        <f t="shared" si="2035"/>
        <v>0</v>
      </c>
      <c r="BL244" s="58">
        <f t="shared" si="2035"/>
        <v>0</v>
      </c>
      <c r="BM244" s="58">
        <f t="shared" si="2035"/>
        <v>0</v>
      </c>
      <c r="BN244" s="58">
        <f t="shared" si="2035"/>
        <v>0</v>
      </c>
      <c r="BO244" s="58">
        <f t="shared" si="2035"/>
        <v>0</v>
      </c>
      <c r="BP244" s="58">
        <f t="shared" si="2035"/>
        <v>0</v>
      </c>
      <c r="BQ244" s="59">
        <f t="shared" ref="BQ244:BU244" si="2036">SUM(BQ245:BQ249)</f>
        <v>0</v>
      </c>
      <c r="BR244" s="58">
        <f t="shared" si="2036"/>
        <v>0</v>
      </c>
      <c r="BS244" s="58">
        <f t="shared" si="2036"/>
        <v>0</v>
      </c>
      <c r="BT244" s="58">
        <f t="shared" si="2036"/>
        <v>0</v>
      </c>
      <c r="BU244" s="109">
        <f t="shared" si="2036"/>
        <v>0</v>
      </c>
      <c r="BV244" s="59">
        <f t="shared" ref="BV244:CF244" si="2037">SUM(BV245:BV249)</f>
        <v>0</v>
      </c>
      <c r="BW244" s="58">
        <f t="shared" si="2037"/>
        <v>0</v>
      </c>
      <c r="BX244" s="58">
        <f t="shared" si="2037"/>
        <v>0</v>
      </c>
      <c r="BY244" s="58">
        <f t="shared" si="2037"/>
        <v>0</v>
      </c>
      <c r="BZ244" s="58">
        <f t="shared" si="2037"/>
        <v>0</v>
      </c>
      <c r="CA244" s="58">
        <f t="shared" si="2037"/>
        <v>0</v>
      </c>
      <c r="CB244" s="58">
        <f t="shared" si="2037"/>
        <v>0</v>
      </c>
      <c r="CC244" s="58">
        <f t="shared" si="2037"/>
        <v>0</v>
      </c>
      <c r="CD244" s="58">
        <f t="shared" si="2037"/>
        <v>0</v>
      </c>
      <c r="CE244" s="58">
        <f t="shared" si="2037"/>
        <v>0</v>
      </c>
      <c r="CF244" s="58">
        <f t="shared" si="2037"/>
        <v>0</v>
      </c>
      <c r="CG244" s="59">
        <f t="shared" ref="CG244:CU244" si="2038">SUM(CG245:CG249)</f>
        <v>0</v>
      </c>
      <c r="CH244" s="58">
        <f t="shared" si="2038"/>
        <v>0</v>
      </c>
      <c r="CI244" s="58">
        <f t="shared" si="2038"/>
        <v>0</v>
      </c>
      <c r="CJ244" s="58">
        <f t="shared" si="2038"/>
        <v>0</v>
      </c>
      <c r="CK244" s="58">
        <f t="shared" ref="CK244:CT244" si="2039">SUM(CK245:CK249)</f>
        <v>0</v>
      </c>
      <c r="CL244" s="58">
        <f t="shared" si="2039"/>
        <v>0</v>
      </c>
      <c r="CM244" s="58">
        <f t="shared" si="2039"/>
        <v>0</v>
      </c>
      <c r="CN244" s="58">
        <f t="shared" si="2039"/>
        <v>0</v>
      </c>
      <c r="CO244" s="58">
        <f t="shared" si="2039"/>
        <v>0</v>
      </c>
      <c r="CP244" s="58">
        <f t="shared" si="2039"/>
        <v>0</v>
      </c>
      <c r="CQ244" s="58">
        <f t="shared" si="2039"/>
        <v>0</v>
      </c>
      <c r="CR244" s="58">
        <f t="shared" si="2039"/>
        <v>0</v>
      </c>
      <c r="CS244" s="58">
        <f t="shared" si="2039"/>
        <v>0</v>
      </c>
      <c r="CT244" s="58">
        <f t="shared" si="2039"/>
        <v>0</v>
      </c>
      <c r="CU244" s="109">
        <f t="shared" si="2038"/>
        <v>0</v>
      </c>
      <c r="CV244" s="152">
        <f t="shared" ref="CV244:DG244" si="2040">SUM(CV245:CV249)</f>
        <v>0</v>
      </c>
      <c r="CW244" s="59">
        <f t="shared" si="2040"/>
        <v>0</v>
      </c>
      <c r="CX244" s="58">
        <f t="shared" si="2040"/>
        <v>0</v>
      </c>
      <c r="CY244" s="58">
        <f t="shared" si="2040"/>
        <v>0</v>
      </c>
      <c r="CZ244" s="58">
        <f t="shared" si="2040"/>
        <v>0</v>
      </c>
      <c r="DA244" s="58">
        <f t="shared" si="2040"/>
        <v>0</v>
      </c>
      <c r="DB244" s="58">
        <f t="shared" si="2040"/>
        <v>0</v>
      </c>
      <c r="DC244" s="58">
        <f t="shared" si="2040"/>
        <v>0</v>
      </c>
      <c r="DD244" s="58">
        <f t="shared" si="2040"/>
        <v>0</v>
      </c>
      <c r="DE244" s="58">
        <f t="shared" si="2040"/>
        <v>0</v>
      </c>
      <c r="DF244" s="58">
        <f t="shared" si="2040"/>
        <v>0</v>
      </c>
      <c r="DG244" s="58">
        <f t="shared" si="2040"/>
        <v>0</v>
      </c>
      <c r="DH244" s="59">
        <f t="shared" ref="DH244:DL244" si="2041">SUM(DH245:DH249)</f>
        <v>0</v>
      </c>
      <c r="DI244" s="58">
        <f t="shared" si="2041"/>
        <v>0</v>
      </c>
      <c r="DJ244" s="58">
        <f t="shared" si="2041"/>
        <v>0</v>
      </c>
      <c r="DK244" s="58">
        <f t="shared" si="2041"/>
        <v>0</v>
      </c>
      <c r="DL244" s="109">
        <f t="shared" si="2041"/>
        <v>0</v>
      </c>
      <c r="DM244" s="59">
        <f t="shared" ref="DM244:DW244" si="2042">SUM(DM245:DM249)</f>
        <v>0</v>
      </c>
      <c r="DN244" s="58">
        <f t="shared" si="2042"/>
        <v>0</v>
      </c>
      <c r="DO244" s="58">
        <f t="shared" si="2042"/>
        <v>0</v>
      </c>
      <c r="DP244" s="58">
        <f t="shared" si="2042"/>
        <v>0</v>
      </c>
      <c r="DQ244" s="58">
        <f t="shared" si="2042"/>
        <v>0</v>
      </c>
      <c r="DR244" s="58">
        <f t="shared" si="2042"/>
        <v>0</v>
      </c>
      <c r="DS244" s="58">
        <f t="shared" si="2042"/>
        <v>0</v>
      </c>
      <c r="DT244" s="58">
        <f t="shared" si="2042"/>
        <v>0</v>
      </c>
      <c r="DU244" s="58">
        <f t="shared" si="2042"/>
        <v>0</v>
      </c>
      <c r="DV244" s="58">
        <f t="shared" si="2042"/>
        <v>0</v>
      </c>
      <c r="DW244" s="58">
        <f t="shared" si="2042"/>
        <v>0</v>
      </c>
      <c r="DX244" s="59">
        <f t="shared" ref="DX244:EB244" si="2043">SUM(DX245:DX249)</f>
        <v>0</v>
      </c>
      <c r="DY244" s="58">
        <f t="shared" si="2043"/>
        <v>0</v>
      </c>
      <c r="DZ244" s="58">
        <f t="shared" si="2043"/>
        <v>0</v>
      </c>
      <c r="EA244" s="58">
        <f t="shared" si="2043"/>
        <v>0</v>
      </c>
      <c r="EB244" s="109">
        <f t="shared" si="2043"/>
        <v>0</v>
      </c>
      <c r="EC244" s="59">
        <f t="shared" ref="EC244:EM244" si="2044">SUM(EC245:EC249)</f>
        <v>0</v>
      </c>
      <c r="ED244" s="58">
        <f t="shared" si="2044"/>
        <v>0</v>
      </c>
      <c r="EE244" s="58">
        <f t="shared" si="2044"/>
        <v>0</v>
      </c>
      <c r="EF244" s="58">
        <f t="shared" si="2044"/>
        <v>0</v>
      </c>
      <c r="EG244" s="58">
        <f t="shared" si="2044"/>
        <v>0</v>
      </c>
      <c r="EH244" s="58">
        <f t="shared" si="2044"/>
        <v>0</v>
      </c>
      <c r="EI244" s="58">
        <f t="shared" si="2044"/>
        <v>0</v>
      </c>
      <c r="EJ244" s="58">
        <f t="shared" si="2044"/>
        <v>0</v>
      </c>
      <c r="EK244" s="58">
        <f t="shared" si="2044"/>
        <v>0</v>
      </c>
      <c r="EL244" s="58">
        <f t="shared" si="2044"/>
        <v>0</v>
      </c>
      <c r="EM244" s="58">
        <f t="shared" si="2044"/>
        <v>0</v>
      </c>
      <c r="EN244" s="59">
        <f t="shared" ref="EN244:ER244" si="2045">SUM(EN245:EN249)</f>
        <v>0</v>
      </c>
      <c r="EO244" s="58">
        <f t="shared" si="2045"/>
        <v>0</v>
      </c>
      <c r="EP244" s="58">
        <f t="shared" si="2045"/>
        <v>0</v>
      </c>
      <c r="EQ244" s="58">
        <f t="shared" si="2045"/>
        <v>0</v>
      </c>
      <c r="ER244" s="109">
        <f t="shared" si="2045"/>
        <v>0</v>
      </c>
      <c r="ES244" s="59">
        <f t="shared" ref="ES244:FC244" si="2046">SUM(ES245:ES249)</f>
        <v>0</v>
      </c>
      <c r="ET244" s="58">
        <f t="shared" si="2046"/>
        <v>0</v>
      </c>
      <c r="EU244" s="58">
        <f t="shared" si="2046"/>
        <v>0</v>
      </c>
      <c r="EV244" s="58">
        <f t="shared" si="2046"/>
        <v>0</v>
      </c>
      <c r="EW244" s="58">
        <f t="shared" si="2046"/>
        <v>0</v>
      </c>
      <c r="EX244" s="58">
        <f t="shared" si="2046"/>
        <v>0</v>
      </c>
      <c r="EY244" s="58">
        <f t="shared" si="2046"/>
        <v>0</v>
      </c>
      <c r="EZ244" s="58">
        <f t="shared" si="2046"/>
        <v>0</v>
      </c>
      <c r="FA244" s="58">
        <f t="shared" si="2046"/>
        <v>0</v>
      </c>
      <c r="FB244" s="58">
        <f t="shared" si="2046"/>
        <v>0</v>
      </c>
      <c r="FC244" s="58">
        <f t="shared" si="2046"/>
        <v>0</v>
      </c>
      <c r="FD244" s="59">
        <f t="shared" ref="FD244:FH244" si="2047">SUM(FD245:FD249)</f>
        <v>0</v>
      </c>
      <c r="FE244" s="58">
        <f t="shared" si="2047"/>
        <v>0</v>
      </c>
      <c r="FF244" s="58">
        <f t="shared" si="2047"/>
        <v>0</v>
      </c>
      <c r="FG244" s="58">
        <f t="shared" si="2047"/>
        <v>0</v>
      </c>
      <c r="FH244" s="109">
        <f t="shared" si="2047"/>
        <v>0</v>
      </c>
      <c r="FI244" s="59">
        <f t="shared" ref="FI244:FS244" si="2048">SUM(FI245:FI249)</f>
        <v>0</v>
      </c>
      <c r="FJ244" s="58">
        <f t="shared" si="2048"/>
        <v>0</v>
      </c>
      <c r="FK244" s="58">
        <f t="shared" si="2048"/>
        <v>0</v>
      </c>
      <c r="FL244" s="58">
        <f t="shared" si="2048"/>
        <v>0</v>
      </c>
      <c r="FM244" s="58">
        <f t="shared" si="2048"/>
        <v>0</v>
      </c>
      <c r="FN244" s="58">
        <f t="shared" si="2048"/>
        <v>0</v>
      </c>
      <c r="FO244" s="58">
        <f t="shared" si="2048"/>
        <v>0</v>
      </c>
      <c r="FP244" s="58">
        <f t="shared" si="2048"/>
        <v>0</v>
      </c>
      <c r="FQ244" s="58">
        <f t="shared" si="2048"/>
        <v>0</v>
      </c>
      <c r="FR244" s="58">
        <f t="shared" si="2048"/>
        <v>0</v>
      </c>
      <c r="FS244" s="58">
        <f t="shared" si="2048"/>
        <v>0</v>
      </c>
      <c r="FT244" s="59">
        <f t="shared" ref="FT244:FX244" si="2049">SUM(FT245:FT249)</f>
        <v>0</v>
      </c>
      <c r="FU244" s="58">
        <f t="shared" si="2049"/>
        <v>0</v>
      </c>
      <c r="FV244" s="58">
        <f t="shared" si="2049"/>
        <v>0</v>
      </c>
      <c r="FW244" s="58">
        <f t="shared" si="2049"/>
        <v>0</v>
      </c>
      <c r="FX244" s="109">
        <f t="shared" si="2049"/>
        <v>0</v>
      </c>
      <c r="FY244" s="59">
        <f t="shared" ref="FY244:GI244" si="2050">SUM(FY245:FY249)</f>
        <v>0</v>
      </c>
      <c r="FZ244" s="58">
        <f t="shared" si="2050"/>
        <v>0</v>
      </c>
      <c r="GA244" s="58">
        <f t="shared" si="2050"/>
        <v>0</v>
      </c>
      <c r="GB244" s="58">
        <f t="shared" si="2050"/>
        <v>0</v>
      </c>
      <c r="GC244" s="58">
        <f t="shared" si="2050"/>
        <v>0</v>
      </c>
      <c r="GD244" s="58">
        <f t="shared" si="2050"/>
        <v>0</v>
      </c>
      <c r="GE244" s="58">
        <f t="shared" si="2050"/>
        <v>0</v>
      </c>
      <c r="GF244" s="58">
        <f t="shared" si="2050"/>
        <v>0</v>
      </c>
      <c r="GG244" s="58">
        <f t="shared" si="2050"/>
        <v>0</v>
      </c>
      <c r="GH244" s="58">
        <f t="shared" si="2050"/>
        <v>0</v>
      </c>
      <c r="GI244" s="58">
        <f t="shared" si="2050"/>
        <v>0</v>
      </c>
      <c r="GJ244" s="59">
        <f t="shared" ref="GJ244:GN244" si="2051">SUM(GJ245:GJ249)</f>
        <v>0</v>
      </c>
      <c r="GK244" s="58">
        <f t="shared" si="2051"/>
        <v>0</v>
      </c>
      <c r="GL244" s="58">
        <f t="shared" si="2051"/>
        <v>0</v>
      </c>
      <c r="GM244" s="58">
        <f t="shared" si="2051"/>
        <v>0</v>
      </c>
      <c r="GN244" s="109">
        <f t="shared" si="2051"/>
        <v>0</v>
      </c>
      <c r="GO244" s="59">
        <f t="shared" ref="GO244:GY244" si="2052">SUM(GO245:GO249)</f>
        <v>0</v>
      </c>
      <c r="GP244" s="58">
        <f t="shared" si="2052"/>
        <v>0</v>
      </c>
      <c r="GQ244" s="58">
        <f t="shared" si="2052"/>
        <v>0</v>
      </c>
      <c r="GR244" s="58">
        <f t="shared" si="2052"/>
        <v>0</v>
      </c>
      <c r="GS244" s="58">
        <f t="shared" si="2052"/>
        <v>0</v>
      </c>
      <c r="GT244" s="58">
        <f t="shared" si="2052"/>
        <v>0</v>
      </c>
      <c r="GU244" s="58">
        <f t="shared" si="2052"/>
        <v>0</v>
      </c>
      <c r="GV244" s="58">
        <f t="shared" si="2052"/>
        <v>0</v>
      </c>
      <c r="GW244" s="58">
        <f t="shared" si="2052"/>
        <v>0</v>
      </c>
      <c r="GX244" s="58">
        <f t="shared" si="2052"/>
        <v>0</v>
      </c>
      <c r="GY244" s="58">
        <f t="shared" si="2052"/>
        <v>0</v>
      </c>
      <c r="GZ244" s="59">
        <f t="shared" ref="GZ244:HC244" si="2053">SUM(GZ245:GZ249)</f>
        <v>0</v>
      </c>
      <c r="HA244" s="58">
        <f t="shared" si="2053"/>
        <v>0</v>
      </c>
      <c r="HB244" s="58">
        <f t="shared" si="2053"/>
        <v>0</v>
      </c>
      <c r="HC244" s="58">
        <f t="shared" si="2053"/>
        <v>0</v>
      </c>
      <c r="HD244" s="58">
        <f t="shared" ref="HD244:HM244" si="2054">SUM(HD245:HD249)</f>
        <v>0</v>
      </c>
      <c r="HE244" s="58">
        <f t="shared" si="2054"/>
        <v>0</v>
      </c>
      <c r="HF244" s="58">
        <f t="shared" si="2054"/>
        <v>0</v>
      </c>
      <c r="HG244" s="58">
        <f t="shared" si="2054"/>
        <v>0</v>
      </c>
      <c r="HH244" s="58">
        <f t="shared" si="2054"/>
        <v>0</v>
      </c>
      <c r="HI244" s="58">
        <f t="shared" si="2054"/>
        <v>0</v>
      </c>
      <c r="HJ244" s="58">
        <f t="shared" si="2054"/>
        <v>0</v>
      </c>
      <c r="HK244" s="58">
        <f t="shared" si="2054"/>
        <v>0</v>
      </c>
      <c r="HL244" s="58">
        <f t="shared" si="2054"/>
        <v>0</v>
      </c>
      <c r="HM244" s="58">
        <f t="shared" si="2054"/>
        <v>0</v>
      </c>
      <c r="HN244" s="109">
        <f t="shared" ref="HN244" si="2055">SUM(HN245:HN249)</f>
        <v>0</v>
      </c>
      <c r="HO244" s="136">
        <f t="shared" ref="HO244:IA244" si="2056">SUM(HO245:HO249)</f>
        <v>0</v>
      </c>
      <c r="HP244" s="152">
        <f t="shared" si="2056"/>
        <v>0</v>
      </c>
      <c r="HQ244" s="59">
        <f t="shared" si="2056"/>
        <v>0</v>
      </c>
      <c r="HR244" s="58">
        <f t="shared" si="2056"/>
        <v>0</v>
      </c>
      <c r="HS244" s="58">
        <f t="shared" si="2056"/>
        <v>0</v>
      </c>
      <c r="HT244" s="58">
        <f t="shared" si="2056"/>
        <v>0</v>
      </c>
      <c r="HU244" s="58">
        <f t="shared" si="2056"/>
        <v>0</v>
      </c>
      <c r="HV244" s="58">
        <f t="shared" si="2056"/>
        <v>0</v>
      </c>
      <c r="HW244" s="58">
        <f t="shared" si="2056"/>
        <v>0</v>
      </c>
      <c r="HX244" s="58">
        <f t="shared" si="2056"/>
        <v>0</v>
      </c>
      <c r="HY244" s="58">
        <f t="shared" si="2056"/>
        <v>0</v>
      </c>
      <c r="HZ244" s="58">
        <f t="shared" si="2056"/>
        <v>0</v>
      </c>
      <c r="IA244" s="58">
        <f t="shared" si="2056"/>
        <v>0</v>
      </c>
      <c r="IB244" s="59">
        <f t="shared" ref="IB244:IF244" si="2057">SUM(IB245:IB249)</f>
        <v>0</v>
      </c>
      <c r="IC244" s="58">
        <f t="shared" si="2057"/>
        <v>0</v>
      </c>
      <c r="ID244" s="58">
        <f t="shared" si="2057"/>
        <v>0</v>
      </c>
      <c r="IE244" s="58">
        <f t="shared" si="2057"/>
        <v>0</v>
      </c>
      <c r="IF244" s="109">
        <f t="shared" si="2057"/>
        <v>0</v>
      </c>
      <c r="IG244" s="59">
        <f t="shared" ref="IG244:IQ244" si="2058">SUM(IG245:IG249)</f>
        <v>0</v>
      </c>
      <c r="IH244" s="58">
        <f t="shared" si="2058"/>
        <v>0</v>
      </c>
      <c r="II244" s="58">
        <f t="shared" si="2058"/>
        <v>0</v>
      </c>
      <c r="IJ244" s="58">
        <f t="shared" si="2058"/>
        <v>0</v>
      </c>
      <c r="IK244" s="58">
        <f t="shared" si="2058"/>
        <v>0</v>
      </c>
      <c r="IL244" s="58">
        <f t="shared" si="2058"/>
        <v>0</v>
      </c>
      <c r="IM244" s="58">
        <f t="shared" si="2058"/>
        <v>0</v>
      </c>
      <c r="IN244" s="58">
        <f t="shared" si="2058"/>
        <v>0</v>
      </c>
      <c r="IO244" s="58">
        <f t="shared" si="2058"/>
        <v>0</v>
      </c>
      <c r="IP244" s="58">
        <f t="shared" si="2058"/>
        <v>0</v>
      </c>
      <c r="IQ244" s="58">
        <f t="shared" si="2058"/>
        <v>0</v>
      </c>
      <c r="IR244" s="59">
        <f t="shared" ref="IR244:IV244" si="2059">SUM(IR245:IR249)</f>
        <v>0</v>
      </c>
      <c r="IS244" s="58">
        <f t="shared" si="2059"/>
        <v>0</v>
      </c>
      <c r="IT244" s="58">
        <f t="shared" si="2059"/>
        <v>0</v>
      </c>
      <c r="IU244" s="58">
        <f t="shared" si="2059"/>
        <v>0</v>
      </c>
      <c r="IV244" s="109">
        <f t="shared" si="2059"/>
        <v>0</v>
      </c>
      <c r="IW244" s="59">
        <f t="shared" ref="IW244:JG244" si="2060">SUM(IW245:IW249)</f>
        <v>0</v>
      </c>
      <c r="IX244" s="58">
        <f t="shared" si="2060"/>
        <v>0</v>
      </c>
      <c r="IY244" s="58">
        <f t="shared" si="2060"/>
        <v>0</v>
      </c>
      <c r="IZ244" s="58">
        <f t="shared" si="2060"/>
        <v>0</v>
      </c>
      <c r="JA244" s="58">
        <f t="shared" si="2060"/>
        <v>0</v>
      </c>
      <c r="JB244" s="58">
        <f t="shared" si="2060"/>
        <v>0</v>
      </c>
      <c r="JC244" s="58">
        <f t="shared" si="2060"/>
        <v>0</v>
      </c>
      <c r="JD244" s="58">
        <f t="shared" si="2060"/>
        <v>0</v>
      </c>
      <c r="JE244" s="58">
        <f t="shared" si="2060"/>
        <v>0</v>
      </c>
      <c r="JF244" s="58">
        <f t="shared" si="2060"/>
        <v>0</v>
      </c>
      <c r="JG244" s="58">
        <f t="shared" si="2060"/>
        <v>0</v>
      </c>
      <c r="JH244" s="59">
        <f t="shared" ref="JH244:JL244" si="2061">SUM(JH245:JH249)</f>
        <v>0</v>
      </c>
      <c r="JI244" s="58">
        <f t="shared" si="2061"/>
        <v>0</v>
      </c>
      <c r="JJ244" s="58">
        <f t="shared" si="2061"/>
        <v>0</v>
      </c>
      <c r="JK244" s="58">
        <f t="shared" si="2061"/>
        <v>0</v>
      </c>
      <c r="JL244" s="109">
        <f t="shared" si="2061"/>
        <v>0</v>
      </c>
      <c r="JM244" s="59">
        <f t="shared" ref="JM244:JW244" si="2062">SUM(JM245:JM249)</f>
        <v>0</v>
      </c>
      <c r="JN244" s="58">
        <f t="shared" si="2062"/>
        <v>0</v>
      </c>
      <c r="JO244" s="58">
        <f t="shared" si="2062"/>
        <v>0</v>
      </c>
      <c r="JP244" s="58">
        <f t="shared" si="2062"/>
        <v>0</v>
      </c>
      <c r="JQ244" s="58">
        <f t="shared" si="2062"/>
        <v>0</v>
      </c>
      <c r="JR244" s="58">
        <f t="shared" si="2062"/>
        <v>0</v>
      </c>
      <c r="JS244" s="58">
        <f t="shared" si="2062"/>
        <v>0</v>
      </c>
      <c r="JT244" s="58">
        <f t="shared" si="2062"/>
        <v>0</v>
      </c>
      <c r="JU244" s="58">
        <f t="shared" si="2062"/>
        <v>0</v>
      </c>
      <c r="JV244" s="58">
        <f t="shared" si="2062"/>
        <v>0</v>
      </c>
      <c r="JW244" s="58">
        <f t="shared" si="2062"/>
        <v>0</v>
      </c>
      <c r="JX244" s="59">
        <f t="shared" ref="JX244:KB244" si="2063">SUM(JX245:JX249)</f>
        <v>0</v>
      </c>
      <c r="JY244" s="58">
        <f t="shared" si="2063"/>
        <v>0</v>
      </c>
      <c r="JZ244" s="58">
        <f t="shared" si="2063"/>
        <v>0</v>
      </c>
      <c r="KA244" s="58">
        <f t="shared" si="2063"/>
        <v>0</v>
      </c>
      <c r="KB244" s="109">
        <f t="shared" si="2063"/>
        <v>0</v>
      </c>
      <c r="KC244" s="59">
        <f t="shared" ref="KC244:KM244" si="2064">SUM(KC245:KC249)</f>
        <v>0</v>
      </c>
      <c r="KD244" s="58">
        <f t="shared" si="2064"/>
        <v>0</v>
      </c>
      <c r="KE244" s="58">
        <f t="shared" si="2064"/>
        <v>0</v>
      </c>
      <c r="KF244" s="58">
        <f t="shared" si="2064"/>
        <v>0</v>
      </c>
      <c r="KG244" s="58">
        <f t="shared" si="2064"/>
        <v>0</v>
      </c>
      <c r="KH244" s="58">
        <f t="shared" si="2064"/>
        <v>0</v>
      </c>
      <c r="KI244" s="58">
        <f t="shared" si="2064"/>
        <v>0</v>
      </c>
      <c r="KJ244" s="58">
        <f t="shared" si="2064"/>
        <v>0</v>
      </c>
      <c r="KK244" s="58">
        <f t="shared" si="2064"/>
        <v>0</v>
      </c>
      <c r="KL244" s="58">
        <f t="shared" si="2064"/>
        <v>0</v>
      </c>
      <c r="KM244" s="58">
        <f t="shared" si="2064"/>
        <v>0</v>
      </c>
      <c r="KN244" s="59">
        <f t="shared" ref="KN244:KQ244" si="2065">SUM(KN245:KN249)</f>
        <v>0</v>
      </c>
      <c r="KO244" s="58">
        <f t="shared" si="2065"/>
        <v>0</v>
      </c>
      <c r="KP244" s="58">
        <f t="shared" si="2065"/>
        <v>0</v>
      </c>
      <c r="KQ244" s="58">
        <f t="shared" si="2065"/>
        <v>0</v>
      </c>
      <c r="KR244" s="58">
        <f t="shared" ref="KR244:LA244" si="2066">SUM(KR245:KR249)</f>
        <v>0</v>
      </c>
      <c r="KS244" s="58">
        <f t="shared" si="2066"/>
        <v>0</v>
      </c>
      <c r="KT244" s="58">
        <f t="shared" si="2066"/>
        <v>0</v>
      </c>
      <c r="KU244" s="58">
        <f t="shared" si="2066"/>
        <v>0</v>
      </c>
      <c r="KV244" s="58">
        <f t="shared" si="2066"/>
        <v>0</v>
      </c>
      <c r="KW244" s="58">
        <f t="shared" si="2066"/>
        <v>0</v>
      </c>
      <c r="KX244" s="58">
        <f t="shared" si="2066"/>
        <v>0</v>
      </c>
      <c r="KY244" s="58">
        <f t="shared" si="2066"/>
        <v>0</v>
      </c>
      <c r="KZ244" s="58">
        <f t="shared" si="2066"/>
        <v>0</v>
      </c>
      <c r="LA244" s="58">
        <f t="shared" si="2066"/>
        <v>0</v>
      </c>
      <c r="LB244" s="109">
        <f t="shared" ref="LB244" si="2067">SUM(LB245:LB249)</f>
        <v>0</v>
      </c>
      <c r="LC244" s="152">
        <f t="shared" ref="LC244:LN244" si="2068">SUM(LC245:LC249)</f>
        <v>0</v>
      </c>
      <c r="LD244" s="59">
        <f t="shared" si="2068"/>
        <v>0</v>
      </c>
      <c r="LE244" s="58">
        <f t="shared" si="2068"/>
        <v>0</v>
      </c>
      <c r="LF244" s="58">
        <f t="shared" si="2068"/>
        <v>0</v>
      </c>
      <c r="LG244" s="58">
        <f t="shared" si="2068"/>
        <v>0</v>
      </c>
      <c r="LH244" s="58">
        <f t="shared" si="2068"/>
        <v>0</v>
      </c>
      <c r="LI244" s="58">
        <f t="shared" si="2068"/>
        <v>0</v>
      </c>
      <c r="LJ244" s="58">
        <f t="shared" si="2068"/>
        <v>0</v>
      </c>
      <c r="LK244" s="58">
        <f t="shared" si="2068"/>
        <v>0</v>
      </c>
      <c r="LL244" s="58">
        <f t="shared" si="2068"/>
        <v>0</v>
      </c>
      <c r="LM244" s="58">
        <f t="shared" si="2068"/>
        <v>0</v>
      </c>
      <c r="LN244" s="58">
        <f t="shared" si="2068"/>
        <v>0</v>
      </c>
      <c r="LO244" s="59">
        <f t="shared" ref="LO244:LS244" si="2069">SUM(LO245:LO249)</f>
        <v>0</v>
      </c>
      <c r="LP244" s="58">
        <f t="shared" si="2069"/>
        <v>0</v>
      </c>
      <c r="LQ244" s="58">
        <f t="shared" si="2069"/>
        <v>0</v>
      </c>
      <c r="LR244" s="58">
        <f t="shared" si="2069"/>
        <v>0</v>
      </c>
      <c r="LS244" s="109">
        <f t="shared" si="2069"/>
        <v>0</v>
      </c>
      <c r="LT244" s="59">
        <f t="shared" ref="LT244:MD244" si="2070">SUM(LT245:LT249)</f>
        <v>0</v>
      </c>
      <c r="LU244" s="58">
        <f t="shared" si="2070"/>
        <v>0</v>
      </c>
      <c r="LV244" s="58">
        <f t="shared" si="2070"/>
        <v>0</v>
      </c>
      <c r="LW244" s="58">
        <f t="shared" si="2070"/>
        <v>0</v>
      </c>
      <c r="LX244" s="58">
        <f t="shared" si="2070"/>
        <v>0</v>
      </c>
      <c r="LY244" s="58">
        <f t="shared" si="2070"/>
        <v>0</v>
      </c>
      <c r="LZ244" s="58">
        <f t="shared" si="2070"/>
        <v>0</v>
      </c>
      <c r="MA244" s="58">
        <f t="shared" si="2070"/>
        <v>0</v>
      </c>
      <c r="MB244" s="58">
        <f t="shared" si="2070"/>
        <v>0</v>
      </c>
      <c r="MC244" s="58">
        <f t="shared" si="2070"/>
        <v>0</v>
      </c>
      <c r="MD244" s="58">
        <f t="shared" si="2070"/>
        <v>0</v>
      </c>
      <c r="ME244" s="59">
        <f t="shared" ref="ME244:MI244" si="2071">SUM(ME245:ME249)</f>
        <v>0</v>
      </c>
      <c r="MF244" s="58">
        <f t="shared" si="2071"/>
        <v>0</v>
      </c>
      <c r="MG244" s="58">
        <f t="shared" si="2071"/>
        <v>0</v>
      </c>
      <c r="MH244" s="58">
        <f t="shared" si="2071"/>
        <v>0</v>
      </c>
      <c r="MI244" s="109">
        <f t="shared" si="2071"/>
        <v>0</v>
      </c>
      <c r="MJ244" s="59">
        <f t="shared" ref="MJ244:MT244" si="2072">SUM(MJ245:MJ249)</f>
        <v>0</v>
      </c>
      <c r="MK244" s="58">
        <f t="shared" si="2072"/>
        <v>0</v>
      </c>
      <c r="ML244" s="58">
        <f t="shared" si="2072"/>
        <v>0</v>
      </c>
      <c r="MM244" s="58">
        <f t="shared" si="2072"/>
        <v>0</v>
      </c>
      <c r="MN244" s="58">
        <f t="shared" si="2072"/>
        <v>0</v>
      </c>
      <c r="MO244" s="58">
        <f t="shared" si="2072"/>
        <v>0</v>
      </c>
      <c r="MP244" s="58">
        <f t="shared" si="2072"/>
        <v>0</v>
      </c>
      <c r="MQ244" s="58">
        <f t="shared" si="2072"/>
        <v>0</v>
      </c>
      <c r="MR244" s="58">
        <f t="shared" si="2072"/>
        <v>0</v>
      </c>
      <c r="MS244" s="58">
        <f t="shared" si="2072"/>
        <v>0</v>
      </c>
      <c r="MT244" s="58">
        <f t="shared" si="2072"/>
        <v>0</v>
      </c>
      <c r="MU244" s="59">
        <f t="shared" ref="MU244:MY244" si="2073">SUM(MU245:MU249)</f>
        <v>0</v>
      </c>
      <c r="MV244" s="58">
        <f t="shared" si="2073"/>
        <v>0</v>
      </c>
      <c r="MW244" s="58">
        <f t="shared" si="2073"/>
        <v>0</v>
      </c>
      <c r="MX244" s="58">
        <f t="shared" si="2073"/>
        <v>0</v>
      </c>
      <c r="MY244" s="109">
        <f t="shared" si="2073"/>
        <v>0</v>
      </c>
      <c r="MZ244" s="59">
        <f t="shared" ref="MZ244:NJ244" si="2074">SUM(MZ245:MZ249)</f>
        <v>0</v>
      </c>
      <c r="NA244" s="58">
        <f t="shared" si="2074"/>
        <v>0</v>
      </c>
      <c r="NB244" s="58">
        <f t="shared" si="2074"/>
        <v>0</v>
      </c>
      <c r="NC244" s="58">
        <f t="shared" si="2074"/>
        <v>0</v>
      </c>
      <c r="ND244" s="58">
        <f t="shared" si="2074"/>
        <v>0</v>
      </c>
      <c r="NE244" s="58">
        <f t="shared" si="2074"/>
        <v>0</v>
      </c>
      <c r="NF244" s="58">
        <f t="shared" si="2074"/>
        <v>0</v>
      </c>
      <c r="NG244" s="58">
        <f t="shared" si="2074"/>
        <v>0</v>
      </c>
      <c r="NH244" s="58">
        <f t="shared" si="2074"/>
        <v>0</v>
      </c>
      <c r="NI244" s="58">
        <f t="shared" si="2074"/>
        <v>0</v>
      </c>
      <c r="NJ244" s="58">
        <f t="shared" si="2074"/>
        <v>0</v>
      </c>
      <c r="NK244" s="59">
        <f t="shared" ref="NK244:NO244" si="2075">SUM(NK245:NK249)</f>
        <v>0</v>
      </c>
      <c r="NL244" s="58">
        <f t="shared" si="2075"/>
        <v>0</v>
      </c>
      <c r="NM244" s="58">
        <f t="shared" si="2075"/>
        <v>0</v>
      </c>
      <c r="NN244" s="58">
        <f t="shared" si="2075"/>
        <v>0</v>
      </c>
      <c r="NO244" s="109">
        <f t="shared" si="2075"/>
        <v>0</v>
      </c>
      <c r="NP244" s="59">
        <f t="shared" ref="NP244:NZ244" si="2076">SUM(NP245:NP249)</f>
        <v>0</v>
      </c>
      <c r="NQ244" s="58">
        <f t="shared" si="2076"/>
        <v>0</v>
      </c>
      <c r="NR244" s="58">
        <f t="shared" si="2076"/>
        <v>0</v>
      </c>
      <c r="NS244" s="58">
        <f t="shared" si="2076"/>
        <v>0</v>
      </c>
      <c r="NT244" s="58">
        <f t="shared" si="2076"/>
        <v>0</v>
      </c>
      <c r="NU244" s="58">
        <f t="shared" si="2076"/>
        <v>0</v>
      </c>
      <c r="NV244" s="58">
        <f t="shared" si="2076"/>
        <v>0</v>
      </c>
      <c r="NW244" s="58">
        <f t="shared" si="2076"/>
        <v>0</v>
      </c>
      <c r="NX244" s="58">
        <f t="shared" si="2076"/>
        <v>0</v>
      </c>
      <c r="NY244" s="58">
        <f t="shared" si="2076"/>
        <v>0</v>
      </c>
      <c r="NZ244" s="58">
        <f t="shared" si="2076"/>
        <v>0</v>
      </c>
      <c r="OA244" s="59">
        <f t="shared" ref="OA244:OE244" si="2077">SUM(OA245:OA249)</f>
        <v>0</v>
      </c>
      <c r="OB244" s="58">
        <f t="shared" si="2077"/>
        <v>0</v>
      </c>
      <c r="OC244" s="58">
        <f t="shared" si="2077"/>
        <v>0</v>
      </c>
      <c r="OD244" s="58">
        <f t="shared" si="2077"/>
        <v>0</v>
      </c>
      <c r="OE244" s="109">
        <f t="shared" si="2077"/>
        <v>0</v>
      </c>
      <c r="OF244" s="59">
        <f t="shared" ref="OF244:OP244" si="2078">SUM(OF245:OF249)</f>
        <v>0</v>
      </c>
      <c r="OG244" s="58">
        <f t="shared" si="2078"/>
        <v>0</v>
      </c>
      <c r="OH244" s="58">
        <f t="shared" si="2078"/>
        <v>0</v>
      </c>
      <c r="OI244" s="58">
        <f t="shared" si="2078"/>
        <v>0</v>
      </c>
      <c r="OJ244" s="58">
        <f t="shared" si="2078"/>
        <v>0</v>
      </c>
      <c r="OK244" s="58">
        <f t="shared" si="2078"/>
        <v>0</v>
      </c>
      <c r="OL244" s="58">
        <f t="shared" si="2078"/>
        <v>0</v>
      </c>
      <c r="OM244" s="58">
        <f t="shared" si="2078"/>
        <v>0</v>
      </c>
      <c r="ON244" s="58">
        <f t="shared" si="2078"/>
        <v>0</v>
      </c>
      <c r="OO244" s="58">
        <f t="shared" si="2078"/>
        <v>0</v>
      </c>
      <c r="OP244" s="58">
        <f t="shared" si="2078"/>
        <v>0</v>
      </c>
      <c r="OQ244" s="59">
        <f t="shared" ref="OQ244:OU244" si="2079">SUM(OQ245:OQ249)</f>
        <v>0</v>
      </c>
      <c r="OR244" s="58">
        <f t="shared" si="2079"/>
        <v>0</v>
      </c>
      <c r="OS244" s="58">
        <f t="shared" si="2079"/>
        <v>0</v>
      </c>
      <c r="OT244" s="58">
        <f t="shared" si="2079"/>
        <v>0</v>
      </c>
      <c r="OU244" s="109">
        <f t="shared" si="2079"/>
        <v>0</v>
      </c>
      <c r="OV244" s="59">
        <f t="shared" ref="OV244:PF244" si="2080">SUM(OV245:OV249)</f>
        <v>0</v>
      </c>
      <c r="OW244" s="58">
        <f t="shared" si="2080"/>
        <v>0</v>
      </c>
      <c r="OX244" s="58">
        <f t="shared" si="2080"/>
        <v>0</v>
      </c>
      <c r="OY244" s="58">
        <f t="shared" si="2080"/>
        <v>0</v>
      </c>
      <c r="OZ244" s="58">
        <f t="shared" si="2080"/>
        <v>0</v>
      </c>
      <c r="PA244" s="58">
        <f t="shared" si="2080"/>
        <v>0</v>
      </c>
      <c r="PB244" s="58">
        <f t="shared" si="2080"/>
        <v>0</v>
      </c>
      <c r="PC244" s="58">
        <f t="shared" si="2080"/>
        <v>0</v>
      </c>
      <c r="PD244" s="58">
        <f t="shared" si="2080"/>
        <v>0</v>
      </c>
      <c r="PE244" s="58">
        <f t="shared" si="2080"/>
        <v>0</v>
      </c>
      <c r="PF244" s="58">
        <f t="shared" si="2080"/>
        <v>0</v>
      </c>
      <c r="PG244" s="59">
        <f t="shared" ref="PG244:PK244" si="2081">SUM(PG245:PG249)</f>
        <v>0</v>
      </c>
      <c r="PH244" s="58">
        <f t="shared" si="2081"/>
        <v>0</v>
      </c>
      <c r="PI244" s="58">
        <f t="shared" si="2081"/>
        <v>0</v>
      </c>
      <c r="PJ244" s="58">
        <f t="shared" si="2081"/>
        <v>0</v>
      </c>
      <c r="PK244" s="109">
        <f t="shared" si="2081"/>
        <v>0</v>
      </c>
      <c r="PL244" s="59">
        <f t="shared" ref="PL244:PV244" si="2082">SUM(PL245:PL249)</f>
        <v>0</v>
      </c>
      <c r="PM244" s="58">
        <f t="shared" si="2082"/>
        <v>0</v>
      </c>
      <c r="PN244" s="58">
        <f t="shared" si="2082"/>
        <v>0</v>
      </c>
      <c r="PO244" s="58">
        <f t="shared" si="2082"/>
        <v>0</v>
      </c>
      <c r="PP244" s="58">
        <f t="shared" si="2082"/>
        <v>0</v>
      </c>
      <c r="PQ244" s="58">
        <f t="shared" si="2082"/>
        <v>0</v>
      </c>
      <c r="PR244" s="58">
        <f t="shared" si="2082"/>
        <v>0</v>
      </c>
      <c r="PS244" s="58">
        <f t="shared" si="2082"/>
        <v>0</v>
      </c>
      <c r="PT244" s="58">
        <f t="shared" si="2082"/>
        <v>0</v>
      </c>
      <c r="PU244" s="58">
        <f t="shared" si="2082"/>
        <v>0</v>
      </c>
      <c r="PV244" s="58">
        <f t="shared" si="2082"/>
        <v>0</v>
      </c>
      <c r="PW244" s="59">
        <f t="shared" ref="PW244:QA244" si="2083">SUM(PW245:PW249)</f>
        <v>0</v>
      </c>
      <c r="PX244" s="58">
        <f t="shared" si="2083"/>
        <v>0</v>
      </c>
      <c r="PY244" s="58">
        <f t="shared" si="2083"/>
        <v>0</v>
      </c>
      <c r="PZ244" s="58">
        <f t="shared" si="2083"/>
        <v>0</v>
      </c>
      <c r="QA244" s="109">
        <f t="shared" si="2083"/>
        <v>0</v>
      </c>
      <c r="QB244" s="59">
        <f t="shared" ref="QB244:QL244" si="2084">SUM(QB245:QB249)</f>
        <v>0</v>
      </c>
      <c r="QC244" s="58">
        <f t="shared" si="2084"/>
        <v>0</v>
      </c>
      <c r="QD244" s="58">
        <f t="shared" si="2084"/>
        <v>0</v>
      </c>
      <c r="QE244" s="58">
        <f t="shared" si="2084"/>
        <v>0</v>
      </c>
      <c r="QF244" s="58">
        <f t="shared" si="2084"/>
        <v>0</v>
      </c>
      <c r="QG244" s="58">
        <f t="shared" si="2084"/>
        <v>0</v>
      </c>
      <c r="QH244" s="58">
        <f t="shared" si="2084"/>
        <v>0</v>
      </c>
      <c r="QI244" s="58">
        <f t="shared" si="2084"/>
        <v>0</v>
      </c>
      <c r="QJ244" s="58">
        <f t="shared" si="2084"/>
        <v>0</v>
      </c>
      <c r="QK244" s="58">
        <f t="shared" si="2084"/>
        <v>0</v>
      </c>
      <c r="QL244" s="58">
        <f t="shared" si="2084"/>
        <v>0</v>
      </c>
      <c r="QM244" s="59">
        <f t="shared" ref="QM244:QQ244" si="2085">SUM(QM245:QM249)</f>
        <v>0</v>
      </c>
      <c r="QN244" s="58">
        <f t="shared" si="2085"/>
        <v>0</v>
      </c>
      <c r="QO244" s="58">
        <f t="shared" si="2085"/>
        <v>0</v>
      </c>
      <c r="QP244" s="58">
        <f t="shared" si="2085"/>
        <v>0</v>
      </c>
      <c r="QQ244" s="109">
        <f t="shared" si="2085"/>
        <v>0</v>
      </c>
      <c r="QR244" s="59">
        <f t="shared" ref="QR244:RB244" si="2086">SUM(QR245:QR249)</f>
        <v>0</v>
      </c>
      <c r="QS244" s="58">
        <f t="shared" si="2086"/>
        <v>0</v>
      </c>
      <c r="QT244" s="58">
        <f t="shared" si="2086"/>
        <v>0</v>
      </c>
      <c r="QU244" s="58">
        <f t="shared" si="2086"/>
        <v>0</v>
      </c>
      <c r="QV244" s="58">
        <f t="shared" si="2086"/>
        <v>0</v>
      </c>
      <c r="QW244" s="58">
        <f t="shared" si="2086"/>
        <v>0</v>
      </c>
      <c r="QX244" s="58">
        <f t="shared" si="2086"/>
        <v>0</v>
      </c>
      <c r="QY244" s="58">
        <f t="shared" si="2086"/>
        <v>0</v>
      </c>
      <c r="QZ244" s="58">
        <f t="shared" si="2086"/>
        <v>0</v>
      </c>
      <c r="RA244" s="58">
        <f t="shared" si="2086"/>
        <v>0</v>
      </c>
      <c r="RB244" s="58">
        <f t="shared" si="2086"/>
        <v>0</v>
      </c>
      <c r="RC244" s="59">
        <f t="shared" ref="RC244:RF244" si="2087">SUM(RC245:RC249)</f>
        <v>0</v>
      </c>
      <c r="RD244" s="58">
        <f t="shared" si="2087"/>
        <v>0</v>
      </c>
      <c r="RE244" s="58">
        <f t="shared" si="2087"/>
        <v>0</v>
      </c>
      <c r="RF244" s="58">
        <f t="shared" si="2087"/>
        <v>0</v>
      </c>
      <c r="RG244" s="58">
        <f t="shared" ref="RG244:RP244" si="2088">SUM(RG245:RG249)</f>
        <v>0</v>
      </c>
      <c r="RH244" s="58">
        <f t="shared" si="2088"/>
        <v>0</v>
      </c>
      <c r="RI244" s="58">
        <f t="shared" si="2088"/>
        <v>0</v>
      </c>
      <c r="RJ244" s="58">
        <f t="shared" si="2088"/>
        <v>0</v>
      </c>
      <c r="RK244" s="58">
        <f t="shared" si="2088"/>
        <v>0</v>
      </c>
      <c r="RL244" s="58">
        <f t="shared" si="2088"/>
        <v>0</v>
      </c>
      <c r="RM244" s="58">
        <f t="shared" si="2088"/>
        <v>0</v>
      </c>
      <c r="RN244" s="58">
        <f t="shared" si="2088"/>
        <v>0</v>
      </c>
      <c r="RO244" s="58">
        <f t="shared" si="2088"/>
        <v>0</v>
      </c>
      <c r="RP244" s="58">
        <f t="shared" si="2088"/>
        <v>0</v>
      </c>
      <c r="RQ244" s="109">
        <f t="shared" ref="RQ244" si="2089">SUM(RQ245:RQ249)</f>
        <v>0</v>
      </c>
      <c r="RR244" s="152">
        <f t="shared" ref="RR244:SC244" si="2090">SUM(RR245:RR249)</f>
        <v>0</v>
      </c>
      <c r="RS244" s="59">
        <f t="shared" si="2090"/>
        <v>0</v>
      </c>
      <c r="RT244" s="58">
        <f t="shared" si="2090"/>
        <v>0</v>
      </c>
      <c r="RU244" s="58">
        <f t="shared" si="2090"/>
        <v>0</v>
      </c>
      <c r="RV244" s="58">
        <f t="shared" si="2090"/>
        <v>0</v>
      </c>
      <c r="RW244" s="58">
        <f t="shared" si="2090"/>
        <v>0</v>
      </c>
      <c r="RX244" s="58">
        <f t="shared" si="2090"/>
        <v>0</v>
      </c>
      <c r="RY244" s="58">
        <f t="shared" si="2090"/>
        <v>0</v>
      </c>
      <c r="RZ244" s="58">
        <f t="shared" si="2090"/>
        <v>0</v>
      </c>
      <c r="SA244" s="58">
        <f t="shared" si="2090"/>
        <v>0</v>
      </c>
      <c r="SB244" s="58">
        <f t="shared" si="2090"/>
        <v>0</v>
      </c>
      <c r="SC244" s="58">
        <f t="shared" si="2090"/>
        <v>0</v>
      </c>
      <c r="SD244" s="59">
        <f t="shared" ref="SD244:SH244" si="2091">SUM(SD245:SD249)</f>
        <v>0</v>
      </c>
      <c r="SE244" s="58">
        <f t="shared" si="2091"/>
        <v>0</v>
      </c>
      <c r="SF244" s="58">
        <f t="shared" si="2091"/>
        <v>0</v>
      </c>
      <c r="SG244" s="58">
        <f t="shared" si="2091"/>
        <v>0</v>
      </c>
      <c r="SH244" s="109">
        <f t="shared" si="2091"/>
        <v>0</v>
      </c>
      <c r="SI244" s="59">
        <f t="shared" ref="SI244:SS244" si="2092">SUM(SI245:SI249)</f>
        <v>0</v>
      </c>
      <c r="SJ244" s="58">
        <f t="shared" si="2092"/>
        <v>0</v>
      </c>
      <c r="SK244" s="58">
        <f t="shared" si="2092"/>
        <v>0</v>
      </c>
      <c r="SL244" s="58">
        <f t="shared" si="2092"/>
        <v>0</v>
      </c>
      <c r="SM244" s="58">
        <f t="shared" si="2092"/>
        <v>0</v>
      </c>
      <c r="SN244" s="58">
        <f t="shared" si="2092"/>
        <v>0</v>
      </c>
      <c r="SO244" s="58">
        <f t="shared" si="2092"/>
        <v>0</v>
      </c>
      <c r="SP244" s="58">
        <f t="shared" si="2092"/>
        <v>0</v>
      </c>
      <c r="SQ244" s="58">
        <f t="shared" si="2092"/>
        <v>0</v>
      </c>
      <c r="SR244" s="58">
        <f t="shared" si="2092"/>
        <v>0</v>
      </c>
      <c r="SS244" s="58">
        <f t="shared" si="2092"/>
        <v>0</v>
      </c>
      <c r="ST244" s="59">
        <f t="shared" ref="ST244:SX244" si="2093">SUM(ST245:ST249)</f>
        <v>0</v>
      </c>
      <c r="SU244" s="58">
        <f t="shared" si="2093"/>
        <v>0</v>
      </c>
      <c r="SV244" s="58">
        <f t="shared" si="2093"/>
        <v>0</v>
      </c>
      <c r="SW244" s="58">
        <f t="shared" si="2093"/>
        <v>0</v>
      </c>
      <c r="SX244" s="109">
        <f t="shared" si="2093"/>
        <v>0</v>
      </c>
      <c r="SY244" s="59">
        <f t="shared" ref="SY244:TI244" si="2094">SUM(SY245:SY249)</f>
        <v>0</v>
      </c>
      <c r="SZ244" s="58">
        <f t="shared" si="2094"/>
        <v>0</v>
      </c>
      <c r="TA244" s="58">
        <f t="shared" si="2094"/>
        <v>0</v>
      </c>
      <c r="TB244" s="58">
        <f t="shared" si="2094"/>
        <v>0</v>
      </c>
      <c r="TC244" s="58">
        <f t="shared" si="2094"/>
        <v>0</v>
      </c>
      <c r="TD244" s="58">
        <f t="shared" si="2094"/>
        <v>0</v>
      </c>
      <c r="TE244" s="58">
        <f t="shared" si="2094"/>
        <v>0</v>
      </c>
      <c r="TF244" s="58">
        <f t="shared" si="2094"/>
        <v>0</v>
      </c>
      <c r="TG244" s="58">
        <f t="shared" si="2094"/>
        <v>0</v>
      </c>
      <c r="TH244" s="58">
        <f t="shared" si="2094"/>
        <v>0</v>
      </c>
      <c r="TI244" s="58">
        <f t="shared" si="2094"/>
        <v>0</v>
      </c>
      <c r="TJ244" s="59">
        <f t="shared" ref="TJ244:TN244" si="2095">SUM(TJ245:TJ249)</f>
        <v>0</v>
      </c>
      <c r="TK244" s="58">
        <f t="shared" si="2095"/>
        <v>0</v>
      </c>
      <c r="TL244" s="58">
        <f t="shared" si="2095"/>
        <v>0</v>
      </c>
      <c r="TM244" s="58">
        <f t="shared" si="2095"/>
        <v>0</v>
      </c>
      <c r="TN244" s="109">
        <f t="shared" si="2095"/>
        <v>0</v>
      </c>
      <c r="TO244" s="59">
        <f t="shared" ref="TO244:TY244" si="2096">SUM(TO245:TO249)</f>
        <v>0</v>
      </c>
      <c r="TP244" s="58">
        <f t="shared" si="2096"/>
        <v>0</v>
      </c>
      <c r="TQ244" s="58">
        <f t="shared" si="2096"/>
        <v>0</v>
      </c>
      <c r="TR244" s="58">
        <f t="shared" si="2096"/>
        <v>0</v>
      </c>
      <c r="TS244" s="58">
        <f t="shared" si="2096"/>
        <v>0</v>
      </c>
      <c r="TT244" s="58">
        <f t="shared" si="2096"/>
        <v>0</v>
      </c>
      <c r="TU244" s="58">
        <f t="shared" si="2096"/>
        <v>0</v>
      </c>
      <c r="TV244" s="58">
        <f t="shared" si="2096"/>
        <v>0</v>
      </c>
      <c r="TW244" s="58">
        <f t="shared" si="2096"/>
        <v>0</v>
      </c>
      <c r="TX244" s="58">
        <f t="shared" si="2096"/>
        <v>0</v>
      </c>
      <c r="TY244" s="58">
        <f t="shared" si="2096"/>
        <v>0</v>
      </c>
      <c r="TZ244" s="59">
        <f t="shared" ref="TZ244:UD244" si="2097">SUM(TZ245:TZ249)</f>
        <v>0</v>
      </c>
      <c r="UA244" s="58">
        <f t="shared" si="2097"/>
        <v>0</v>
      </c>
      <c r="UB244" s="58">
        <f t="shared" si="2097"/>
        <v>0</v>
      </c>
      <c r="UC244" s="58">
        <f t="shared" si="2097"/>
        <v>0</v>
      </c>
      <c r="UD244" s="109">
        <f t="shared" si="2097"/>
        <v>0</v>
      </c>
      <c r="UE244" s="59">
        <f t="shared" ref="UE244:UO244" si="2098">SUM(UE245:UE249)</f>
        <v>0</v>
      </c>
      <c r="UF244" s="58">
        <f t="shared" si="2098"/>
        <v>0</v>
      </c>
      <c r="UG244" s="58">
        <f t="shared" si="2098"/>
        <v>0</v>
      </c>
      <c r="UH244" s="58">
        <f t="shared" si="2098"/>
        <v>0</v>
      </c>
      <c r="UI244" s="58">
        <f t="shared" si="2098"/>
        <v>0</v>
      </c>
      <c r="UJ244" s="58">
        <f t="shared" si="2098"/>
        <v>0</v>
      </c>
      <c r="UK244" s="58">
        <f t="shared" si="2098"/>
        <v>0</v>
      </c>
      <c r="UL244" s="58">
        <f t="shared" si="2098"/>
        <v>0</v>
      </c>
      <c r="UM244" s="58">
        <f t="shared" si="2098"/>
        <v>0</v>
      </c>
      <c r="UN244" s="58">
        <f t="shared" si="2098"/>
        <v>0</v>
      </c>
      <c r="UO244" s="58">
        <f t="shared" si="2098"/>
        <v>0</v>
      </c>
      <c r="UP244" s="59">
        <f t="shared" ref="UP244:US244" si="2099">SUM(UP245:UP249)</f>
        <v>0</v>
      </c>
      <c r="UQ244" s="58">
        <f t="shared" si="2099"/>
        <v>0</v>
      </c>
      <c r="UR244" s="58">
        <f t="shared" si="2099"/>
        <v>0</v>
      </c>
      <c r="US244" s="58">
        <f t="shared" si="2099"/>
        <v>0</v>
      </c>
      <c r="UT244" s="58">
        <f t="shared" ref="UT244:VC244" si="2100">SUM(UT245:UT249)</f>
        <v>0</v>
      </c>
      <c r="UU244" s="58">
        <f t="shared" si="2100"/>
        <v>0</v>
      </c>
      <c r="UV244" s="58">
        <f t="shared" si="2100"/>
        <v>0</v>
      </c>
      <c r="UW244" s="58">
        <f t="shared" si="2100"/>
        <v>0</v>
      </c>
      <c r="UX244" s="58">
        <f t="shared" si="2100"/>
        <v>0</v>
      </c>
      <c r="UY244" s="58">
        <f t="shared" si="2100"/>
        <v>0</v>
      </c>
      <c r="UZ244" s="58">
        <f t="shared" si="2100"/>
        <v>0</v>
      </c>
      <c r="VA244" s="58">
        <f t="shared" si="2100"/>
        <v>0</v>
      </c>
      <c r="VB244" s="58">
        <f t="shared" si="2100"/>
        <v>0</v>
      </c>
      <c r="VC244" s="58">
        <f t="shared" si="2100"/>
        <v>0</v>
      </c>
      <c r="VD244" s="109">
        <f t="shared" ref="VD244" si="2101">SUM(VD245:VD249)</f>
        <v>0</v>
      </c>
      <c r="VE244" s="10" t="str">
        <f t="shared" si="1698"/>
        <v>-</v>
      </c>
    </row>
    <row r="245" spans="1:577" ht="20.149999999999999" customHeight="1">
      <c r="A245" s="22"/>
      <c r="B245" s="22"/>
      <c r="C245" s="23">
        <v>65011</v>
      </c>
      <c r="D245" s="24" t="s">
        <v>228</v>
      </c>
      <c r="E245" s="193">
        <f>SUM(F245:I245)</f>
        <v>0</v>
      </c>
      <c r="F245" s="194"/>
      <c r="G245" s="194"/>
      <c r="H245" s="195"/>
      <c r="I245" s="229"/>
      <c r="J245" s="241">
        <f t="shared" ref="J245:J249" si="2102">SUM(K245:Y245)</f>
        <v>0</v>
      </c>
      <c r="K245" s="61"/>
      <c r="L245" s="60"/>
      <c r="M245" s="60"/>
      <c r="N245" s="60"/>
      <c r="O245" s="60"/>
      <c r="P245" s="60"/>
      <c r="Q245" s="60"/>
      <c r="R245" s="60"/>
      <c r="S245" s="60"/>
      <c r="T245" s="60"/>
      <c r="U245" s="61"/>
      <c r="V245" s="60"/>
      <c r="W245" s="60"/>
      <c r="X245" s="60"/>
      <c r="Y245" s="110"/>
      <c r="Z245" s="169">
        <f t="shared" ref="Z245:Z249" si="2103">SUM(AA245:AO245)</f>
        <v>0</v>
      </c>
      <c r="AA245" s="60"/>
      <c r="AB245" s="60"/>
      <c r="AC245" s="60"/>
      <c r="AD245" s="60"/>
      <c r="AE245" s="60"/>
      <c r="AF245" s="60"/>
      <c r="AG245" s="60"/>
      <c r="AH245" s="60"/>
      <c r="AI245" s="60"/>
      <c r="AJ245" s="60"/>
      <c r="AK245" s="61"/>
      <c r="AL245" s="60"/>
      <c r="AM245" s="60"/>
      <c r="AN245" s="60"/>
      <c r="AO245" s="110"/>
      <c r="AP245" s="169">
        <f t="shared" ref="AP245:AP249" si="2104">SUM(AQ245:BE245)</f>
        <v>0</v>
      </c>
      <c r="AQ245" s="60"/>
      <c r="AR245" s="60"/>
      <c r="AS245" s="60"/>
      <c r="AT245" s="60"/>
      <c r="AU245" s="60"/>
      <c r="AV245" s="60"/>
      <c r="AW245" s="60"/>
      <c r="AX245" s="60"/>
      <c r="AY245" s="60"/>
      <c r="AZ245" s="60"/>
      <c r="BA245" s="61"/>
      <c r="BB245" s="60"/>
      <c r="BC245" s="60"/>
      <c r="BD245" s="60"/>
      <c r="BE245" s="110"/>
      <c r="BF245" s="169">
        <f t="shared" ref="BF245:BF249" si="2105">SUM(BG245:BU245)</f>
        <v>0</v>
      </c>
      <c r="BG245" s="60"/>
      <c r="BH245" s="60"/>
      <c r="BI245" s="60"/>
      <c r="BJ245" s="60"/>
      <c r="BK245" s="60"/>
      <c r="BL245" s="60"/>
      <c r="BM245" s="60"/>
      <c r="BN245" s="60"/>
      <c r="BO245" s="60"/>
      <c r="BP245" s="60"/>
      <c r="BQ245" s="61"/>
      <c r="BR245" s="60"/>
      <c r="BS245" s="60"/>
      <c r="BT245" s="60"/>
      <c r="BU245" s="110"/>
      <c r="BV245" s="169">
        <f t="shared" ref="BV245:BV249" si="2106">SUM(BW245:CU245)</f>
        <v>0</v>
      </c>
      <c r="BW245" s="60"/>
      <c r="BX245" s="60"/>
      <c r="BY245" s="60"/>
      <c r="BZ245" s="60"/>
      <c r="CA245" s="60"/>
      <c r="CB245" s="60"/>
      <c r="CC245" s="60"/>
      <c r="CD245" s="60"/>
      <c r="CE245" s="60"/>
      <c r="CF245" s="60"/>
      <c r="CG245" s="61"/>
      <c r="CH245" s="60"/>
      <c r="CI245" s="60"/>
      <c r="CJ245" s="60"/>
      <c r="CK245" s="60"/>
      <c r="CL245" s="60"/>
      <c r="CM245" s="60"/>
      <c r="CN245" s="60"/>
      <c r="CO245" s="60"/>
      <c r="CP245" s="60"/>
      <c r="CQ245" s="60"/>
      <c r="CR245" s="60"/>
      <c r="CS245" s="60"/>
      <c r="CT245" s="60"/>
      <c r="CU245" s="110"/>
      <c r="CV245" s="173"/>
      <c r="CW245" s="169">
        <f t="shared" ref="CW245:CW249" si="2107">SUM(CX245:DL245)</f>
        <v>0</v>
      </c>
      <c r="CX245" s="60"/>
      <c r="CY245" s="60"/>
      <c r="CZ245" s="60"/>
      <c r="DA245" s="60"/>
      <c r="DB245" s="60"/>
      <c r="DC245" s="60"/>
      <c r="DD245" s="60"/>
      <c r="DE245" s="60"/>
      <c r="DF245" s="60"/>
      <c r="DG245" s="60"/>
      <c r="DH245" s="61"/>
      <c r="DI245" s="60"/>
      <c r="DJ245" s="60"/>
      <c r="DK245" s="60"/>
      <c r="DL245" s="110"/>
      <c r="DM245" s="169">
        <f t="shared" ref="DM245:DM249" si="2108">SUM(DN245:EB245)</f>
        <v>0</v>
      </c>
      <c r="DN245" s="60"/>
      <c r="DO245" s="60"/>
      <c r="DP245" s="60"/>
      <c r="DQ245" s="60"/>
      <c r="DR245" s="60"/>
      <c r="DS245" s="60"/>
      <c r="DT245" s="60"/>
      <c r="DU245" s="60"/>
      <c r="DV245" s="60"/>
      <c r="DW245" s="60"/>
      <c r="DX245" s="61"/>
      <c r="DY245" s="60"/>
      <c r="DZ245" s="60"/>
      <c r="EA245" s="60"/>
      <c r="EB245" s="110"/>
      <c r="EC245" s="169">
        <f t="shared" ref="EC245:EC249" si="2109">SUM(ED245:ER245)</f>
        <v>0</v>
      </c>
      <c r="ED245" s="60"/>
      <c r="EE245" s="60"/>
      <c r="EF245" s="60"/>
      <c r="EG245" s="60"/>
      <c r="EH245" s="60"/>
      <c r="EI245" s="60"/>
      <c r="EJ245" s="60"/>
      <c r="EK245" s="60"/>
      <c r="EL245" s="60"/>
      <c r="EM245" s="60"/>
      <c r="EN245" s="61"/>
      <c r="EO245" s="60"/>
      <c r="EP245" s="60"/>
      <c r="EQ245" s="60"/>
      <c r="ER245" s="110"/>
      <c r="ES245" s="169">
        <f t="shared" ref="ES245:ES249" si="2110">SUM(ET245:FH245)</f>
        <v>0</v>
      </c>
      <c r="ET245" s="60"/>
      <c r="EU245" s="60"/>
      <c r="EV245" s="60"/>
      <c r="EW245" s="60"/>
      <c r="EX245" s="60"/>
      <c r="EY245" s="60"/>
      <c r="EZ245" s="60"/>
      <c r="FA245" s="60"/>
      <c r="FB245" s="60"/>
      <c r="FC245" s="60"/>
      <c r="FD245" s="61"/>
      <c r="FE245" s="60"/>
      <c r="FF245" s="60"/>
      <c r="FG245" s="60"/>
      <c r="FH245" s="110"/>
      <c r="FI245" s="169">
        <f t="shared" ref="FI245:FI249" si="2111">SUM(FJ245:FX245)</f>
        <v>0</v>
      </c>
      <c r="FJ245" s="60"/>
      <c r="FK245" s="60"/>
      <c r="FL245" s="60"/>
      <c r="FM245" s="60"/>
      <c r="FN245" s="60"/>
      <c r="FO245" s="60"/>
      <c r="FP245" s="60"/>
      <c r="FQ245" s="60"/>
      <c r="FR245" s="60"/>
      <c r="FS245" s="60"/>
      <c r="FT245" s="61"/>
      <c r="FU245" s="60"/>
      <c r="FV245" s="60"/>
      <c r="FW245" s="60"/>
      <c r="FX245" s="110"/>
      <c r="FY245" s="169">
        <f t="shared" ref="FY245:FY249" si="2112">SUM(FZ245:GN245)</f>
        <v>0</v>
      </c>
      <c r="FZ245" s="60"/>
      <c r="GA245" s="60"/>
      <c r="GB245" s="60"/>
      <c r="GC245" s="60"/>
      <c r="GD245" s="60"/>
      <c r="GE245" s="60"/>
      <c r="GF245" s="60"/>
      <c r="GG245" s="60"/>
      <c r="GH245" s="60"/>
      <c r="GI245" s="60"/>
      <c r="GJ245" s="61"/>
      <c r="GK245" s="60"/>
      <c r="GL245" s="60"/>
      <c r="GM245" s="60"/>
      <c r="GN245" s="110"/>
      <c r="GO245" s="169">
        <f t="shared" ref="GO245:GO249" si="2113">SUM(GP245:HN245)</f>
        <v>0</v>
      </c>
      <c r="GP245" s="60"/>
      <c r="GQ245" s="60"/>
      <c r="GR245" s="60"/>
      <c r="GS245" s="60"/>
      <c r="GT245" s="60"/>
      <c r="GU245" s="60"/>
      <c r="GV245" s="60"/>
      <c r="GW245" s="60"/>
      <c r="GX245" s="60"/>
      <c r="GY245" s="60"/>
      <c r="GZ245" s="61"/>
      <c r="HA245" s="60"/>
      <c r="HB245" s="60"/>
      <c r="HC245" s="60"/>
      <c r="HD245" s="60"/>
      <c r="HE245" s="60"/>
      <c r="HF245" s="60"/>
      <c r="HG245" s="60"/>
      <c r="HH245" s="60"/>
      <c r="HI245" s="60"/>
      <c r="HJ245" s="60"/>
      <c r="HK245" s="60"/>
      <c r="HL245" s="60"/>
      <c r="HM245" s="60"/>
      <c r="HN245" s="110"/>
      <c r="HO245" s="172"/>
      <c r="HP245" s="173"/>
      <c r="HQ245" s="169">
        <f t="shared" ref="HQ245:HQ249" si="2114">SUM(HR245:IF245)</f>
        <v>0</v>
      </c>
      <c r="HR245" s="60"/>
      <c r="HS245" s="60"/>
      <c r="HT245" s="60"/>
      <c r="HU245" s="60"/>
      <c r="HV245" s="60"/>
      <c r="HW245" s="60"/>
      <c r="HX245" s="60"/>
      <c r="HY245" s="60"/>
      <c r="HZ245" s="60"/>
      <c r="IA245" s="60"/>
      <c r="IB245" s="61"/>
      <c r="IC245" s="60"/>
      <c r="ID245" s="60"/>
      <c r="IE245" s="60"/>
      <c r="IF245" s="110"/>
      <c r="IG245" s="169">
        <f t="shared" ref="IG245:IG249" si="2115">SUM(IH245:IV245)</f>
        <v>0</v>
      </c>
      <c r="IH245" s="60"/>
      <c r="II245" s="60"/>
      <c r="IJ245" s="60"/>
      <c r="IK245" s="60"/>
      <c r="IL245" s="60"/>
      <c r="IM245" s="60"/>
      <c r="IN245" s="60"/>
      <c r="IO245" s="60"/>
      <c r="IP245" s="60"/>
      <c r="IQ245" s="60"/>
      <c r="IR245" s="61"/>
      <c r="IS245" s="60"/>
      <c r="IT245" s="60"/>
      <c r="IU245" s="60"/>
      <c r="IV245" s="110"/>
      <c r="IW245" s="169">
        <f t="shared" ref="IW245:IW249" si="2116">SUM(IX245:JL245)</f>
        <v>0</v>
      </c>
      <c r="IX245" s="60"/>
      <c r="IY245" s="60"/>
      <c r="IZ245" s="60"/>
      <c r="JA245" s="60"/>
      <c r="JB245" s="60"/>
      <c r="JC245" s="60"/>
      <c r="JD245" s="60"/>
      <c r="JE245" s="60"/>
      <c r="JF245" s="60"/>
      <c r="JG245" s="60"/>
      <c r="JH245" s="61"/>
      <c r="JI245" s="60"/>
      <c r="JJ245" s="60"/>
      <c r="JK245" s="60"/>
      <c r="JL245" s="110"/>
      <c r="JM245" s="169">
        <f t="shared" ref="JM245:JM249" si="2117">SUM(JN245:KB245)</f>
        <v>0</v>
      </c>
      <c r="JN245" s="60"/>
      <c r="JO245" s="60"/>
      <c r="JP245" s="60"/>
      <c r="JQ245" s="60"/>
      <c r="JR245" s="60"/>
      <c r="JS245" s="60"/>
      <c r="JT245" s="60"/>
      <c r="JU245" s="60"/>
      <c r="JV245" s="60"/>
      <c r="JW245" s="60"/>
      <c r="JX245" s="61"/>
      <c r="JY245" s="60"/>
      <c r="JZ245" s="60"/>
      <c r="KA245" s="60"/>
      <c r="KB245" s="110"/>
      <c r="KC245" s="169">
        <f t="shared" ref="KC245:KC249" si="2118">SUM(KD245:LB245)</f>
        <v>0</v>
      </c>
      <c r="KD245" s="60"/>
      <c r="KE245" s="60"/>
      <c r="KF245" s="60"/>
      <c r="KG245" s="60"/>
      <c r="KH245" s="60"/>
      <c r="KI245" s="60"/>
      <c r="KJ245" s="60"/>
      <c r="KK245" s="60"/>
      <c r="KL245" s="60"/>
      <c r="KM245" s="60"/>
      <c r="KN245" s="61"/>
      <c r="KO245" s="60"/>
      <c r="KP245" s="60"/>
      <c r="KQ245" s="60"/>
      <c r="KR245" s="60"/>
      <c r="KS245" s="60"/>
      <c r="KT245" s="60"/>
      <c r="KU245" s="60"/>
      <c r="KV245" s="60"/>
      <c r="KW245" s="60"/>
      <c r="KX245" s="60"/>
      <c r="KY245" s="60"/>
      <c r="KZ245" s="60"/>
      <c r="LA245" s="60"/>
      <c r="LB245" s="110"/>
      <c r="LC245" s="173"/>
      <c r="LD245" s="169">
        <f t="shared" ref="LD245:LD249" si="2119">SUM(LE245:LS245)</f>
        <v>0</v>
      </c>
      <c r="LE245" s="60"/>
      <c r="LF245" s="60"/>
      <c r="LG245" s="60"/>
      <c r="LH245" s="60"/>
      <c r="LI245" s="60"/>
      <c r="LJ245" s="60"/>
      <c r="LK245" s="60"/>
      <c r="LL245" s="60"/>
      <c r="LM245" s="60"/>
      <c r="LN245" s="60"/>
      <c r="LO245" s="61"/>
      <c r="LP245" s="60"/>
      <c r="LQ245" s="60"/>
      <c r="LR245" s="60"/>
      <c r="LS245" s="110"/>
      <c r="LT245" s="169">
        <f t="shared" ref="LT245:LT249" si="2120">SUM(LU245:MI245)</f>
        <v>0</v>
      </c>
      <c r="LU245" s="60"/>
      <c r="LV245" s="60"/>
      <c r="LW245" s="60"/>
      <c r="LX245" s="60"/>
      <c r="LY245" s="60"/>
      <c r="LZ245" s="60"/>
      <c r="MA245" s="60"/>
      <c r="MB245" s="60"/>
      <c r="MC245" s="60"/>
      <c r="MD245" s="60"/>
      <c r="ME245" s="61"/>
      <c r="MF245" s="60"/>
      <c r="MG245" s="60"/>
      <c r="MH245" s="60"/>
      <c r="MI245" s="110"/>
      <c r="MJ245" s="169">
        <f t="shared" ref="MJ245:MJ249" si="2121">SUM(MK245:MY245)</f>
        <v>0</v>
      </c>
      <c r="MK245" s="60"/>
      <c r="ML245" s="60"/>
      <c r="MM245" s="60"/>
      <c r="MN245" s="60"/>
      <c r="MO245" s="60"/>
      <c r="MP245" s="60"/>
      <c r="MQ245" s="60"/>
      <c r="MR245" s="60"/>
      <c r="MS245" s="60"/>
      <c r="MT245" s="60"/>
      <c r="MU245" s="61"/>
      <c r="MV245" s="60"/>
      <c r="MW245" s="60"/>
      <c r="MX245" s="60"/>
      <c r="MY245" s="110"/>
      <c r="MZ245" s="169">
        <f t="shared" ref="MZ245:MZ249" si="2122">SUM(NA245:NO245)</f>
        <v>0</v>
      </c>
      <c r="NA245" s="60"/>
      <c r="NB245" s="60"/>
      <c r="NC245" s="60"/>
      <c r="ND245" s="60"/>
      <c r="NE245" s="60"/>
      <c r="NF245" s="60"/>
      <c r="NG245" s="60"/>
      <c r="NH245" s="60"/>
      <c r="NI245" s="60"/>
      <c r="NJ245" s="60"/>
      <c r="NK245" s="61"/>
      <c r="NL245" s="60"/>
      <c r="NM245" s="60"/>
      <c r="NN245" s="60"/>
      <c r="NO245" s="110"/>
      <c r="NP245" s="169">
        <f t="shared" ref="NP245:NP249" si="2123">SUM(NQ245:OE245)</f>
        <v>0</v>
      </c>
      <c r="NQ245" s="60"/>
      <c r="NR245" s="60"/>
      <c r="NS245" s="60"/>
      <c r="NT245" s="60"/>
      <c r="NU245" s="60"/>
      <c r="NV245" s="60"/>
      <c r="NW245" s="60"/>
      <c r="NX245" s="60"/>
      <c r="NY245" s="60"/>
      <c r="NZ245" s="60"/>
      <c r="OA245" s="61"/>
      <c r="OB245" s="60"/>
      <c r="OC245" s="60"/>
      <c r="OD245" s="60"/>
      <c r="OE245" s="110"/>
      <c r="OF245" s="169">
        <f t="shared" ref="OF245:OF249" si="2124">SUM(OG245:OU245)</f>
        <v>0</v>
      </c>
      <c r="OG245" s="60"/>
      <c r="OH245" s="60"/>
      <c r="OI245" s="60"/>
      <c r="OJ245" s="60"/>
      <c r="OK245" s="60"/>
      <c r="OL245" s="60"/>
      <c r="OM245" s="60"/>
      <c r="ON245" s="60"/>
      <c r="OO245" s="60"/>
      <c r="OP245" s="60"/>
      <c r="OQ245" s="61"/>
      <c r="OR245" s="60"/>
      <c r="OS245" s="60"/>
      <c r="OT245" s="60"/>
      <c r="OU245" s="110"/>
      <c r="OV245" s="169">
        <f t="shared" ref="OV245:OV249" si="2125">SUM(OW245:PK245)</f>
        <v>0</v>
      </c>
      <c r="OW245" s="60"/>
      <c r="OX245" s="60"/>
      <c r="OY245" s="60"/>
      <c r="OZ245" s="60"/>
      <c r="PA245" s="60"/>
      <c r="PB245" s="60"/>
      <c r="PC245" s="60"/>
      <c r="PD245" s="60"/>
      <c r="PE245" s="60"/>
      <c r="PF245" s="60"/>
      <c r="PG245" s="61"/>
      <c r="PH245" s="60"/>
      <c r="PI245" s="60"/>
      <c r="PJ245" s="60"/>
      <c r="PK245" s="110"/>
      <c r="PL245" s="169">
        <f t="shared" ref="PL245:PL249" si="2126">SUM(PM245:QA245)</f>
        <v>0</v>
      </c>
      <c r="PM245" s="60"/>
      <c r="PN245" s="60"/>
      <c r="PO245" s="60"/>
      <c r="PP245" s="60"/>
      <c r="PQ245" s="60"/>
      <c r="PR245" s="60"/>
      <c r="PS245" s="60"/>
      <c r="PT245" s="60"/>
      <c r="PU245" s="60"/>
      <c r="PV245" s="60"/>
      <c r="PW245" s="61"/>
      <c r="PX245" s="60"/>
      <c r="PY245" s="60"/>
      <c r="PZ245" s="60"/>
      <c r="QA245" s="110"/>
      <c r="QB245" s="169">
        <f t="shared" ref="QB245:QB249" si="2127">SUM(QC245:QQ245)</f>
        <v>0</v>
      </c>
      <c r="QC245" s="60"/>
      <c r="QD245" s="60"/>
      <c r="QE245" s="60"/>
      <c r="QF245" s="60"/>
      <c r="QG245" s="60"/>
      <c r="QH245" s="60"/>
      <c r="QI245" s="60"/>
      <c r="QJ245" s="60"/>
      <c r="QK245" s="60"/>
      <c r="QL245" s="60"/>
      <c r="QM245" s="61"/>
      <c r="QN245" s="60"/>
      <c r="QO245" s="60"/>
      <c r="QP245" s="60"/>
      <c r="QQ245" s="110"/>
      <c r="QR245" s="169">
        <f t="shared" ref="QR245:QR249" si="2128">SUM(QS245:RQ245)</f>
        <v>0</v>
      </c>
      <c r="QS245" s="60"/>
      <c r="QT245" s="60"/>
      <c r="QU245" s="60"/>
      <c r="QV245" s="60"/>
      <c r="QW245" s="60"/>
      <c r="QX245" s="60"/>
      <c r="QY245" s="60"/>
      <c r="QZ245" s="60"/>
      <c r="RA245" s="60"/>
      <c r="RB245" s="60"/>
      <c r="RC245" s="61"/>
      <c r="RD245" s="60"/>
      <c r="RE245" s="60"/>
      <c r="RF245" s="60"/>
      <c r="RG245" s="60"/>
      <c r="RH245" s="60"/>
      <c r="RI245" s="60"/>
      <c r="RJ245" s="60"/>
      <c r="RK245" s="60"/>
      <c r="RL245" s="60"/>
      <c r="RM245" s="60"/>
      <c r="RN245" s="60"/>
      <c r="RO245" s="60"/>
      <c r="RP245" s="60"/>
      <c r="RQ245" s="110"/>
      <c r="RR245" s="173"/>
      <c r="RS245" s="169">
        <f t="shared" ref="RS245:RS249" si="2129">SUM(RT245:SH245)</f>
        <v>0</v>
      </c>
      <c r="RT245" s="60"/>
      <c r="RU245" s="60"/>
      <c r="RV245" s="60"/>
      <c r="RW245" s="60"/>
      <c r="RX245" s="60"/>
      <c r="RY245" s="60"/>
      <c r="RZ245" s="60"/>
      <c r="SA245" s="60"/>
      <c r="SB245" s="60"/>
      <c r="SC245" s="60"/>
      <c r="SD245" s="61"/>
      <c r="SE245" s="60"/>
      <c r="SF245" s="60"/>
      <c r="SG245" s="60"/>
      <c r="SH245" s="110"/>
      <c r="SI245" s="169">
        <f t="shared" ref="SI245:SI249" si="2130">SUM(SJ245:SX245)</f>
        <v>0</v>
      </c>
      <c r="SJ245" s="60"/>
      <c r="SK245" s="60"/>
      <c r="SL245" s="60"/>
      <c r="SM245" s="60"/>
      <c r="SN245" s="60"/>
      <c r="SO245" s="60"/>
      <c r="SP245" s="60"/>
      <c r="SQ245" s="60"/>
      <c r="SR245" s="60"/>
      <c r="SS245" s="60"/>
      <c r="ST245" s="61"/>
      <c r="SU245" s="60"/>
      <c r="SV245" s="60"/>
      <c r="SW245" s="60"/>
      <c r="SX245" s="110"/>
      <c r="SY245" s="169">
        <f t="shared" ref="SY245:SY249" si="2131">SUM(SZ245:TN245)</f>
        <v>0</v>
      </c>
      <c r="SZ245" s="60"/>
      <c r="TA245" s="60"/>
      <c r="TB245" s="60"/>
      <c r="TC245" s="60"/>
      <c r="TD245" s="60"/>
      <c r="TE245" s="60"/>
      <c r="TF245" s="60"/>
      <c r="TG245" s="60"/>
      <c r="TH245" s="60"/>
      <c r="TI245" s="60"/>
      <c r="TJ245" s="61"/>
      <c r="TK245" s="60"/>
      <c r="TL245" s="60"/>
      <c r="TM245" s="60"/>
      <c r="TN245" s="110"/>
      <c r="TO245" s="169">
        <f t="shared" ref="TO245:TO249" si="2132">SUM(TP245:UD245)</f>
        <v>0</v>
      </c>
      <c r="TP245" s="60"/>
      <c r="TQ245" s="60"/>
      <c r="TR245" s="60"/>
      <c r="TS245" s="60"/>
      <c r="TT245" s="60"/>
      <c r="TU245" s="60"/>
      <c r="TV245" s="60"/>
      <c r="TW245" s="60"/>
      <c r="TX245" s="60"/>
      <c r="TY245" s="60"/>
      <c r="TZ245" s="61"/>
      <c r="UA245" s="60"/>
      <c r="UB245" s="60"/>
      <c r="UC245" s="60"/>
      <c r="UD245" s="110"/>
      <c r="UE245" s="169">
        <f t="shared" ref="UE245:UE249" si="2133">SUM(UF245:VD245)</f>
        <v>0</v>
      </c>
      <c r="UF245" s="60"/>
      <c r="UG245" s="60"/>
      <c r="UH245" s="60"/>
      <c r="UI245" s="60"/>
      <c r="UJ245" s="60"/>
      <c r="UK245" s="60"/>
      <c r="UL245" s="60"/>
      <c r="UM245" s="60"/>
      <c r="UN245" s="60"/>
      <c r="UO245" s="60"/>
      <c r="UP245" s="61"/>
      <c r="UQ245" s="60"/>
      <c r="UR245" s="60"/>
      <c r="US245" s="60"/>
      <c r="UT245" s="60"/>
      <c r="UU245" s="60"/>
      <c r="UV245" s="60"/>
      <c r="UW245" s="60"/>
      <c r="UX245" s="60"/>
      <c r="UY245" s="60"/>
      <c r="UZ245" s="60"/>
      <c r="VA245" s="60"/>
      <c r="VB245" s="60"/>
      <c r="VC245" s="60"/>
      <c r="VD245" s="110"/>
      <c r="VE245" s="10" t="str">
        <f t="shared" si="1698"/>
        <v>-</v>
      </c>
    </row>
    <row r="246" spans="1:577" ht="20.149999999999999" customHeight="1">
      <c r="A246" s="22"/>
      <c r="B246" s="22"/>
      <c r="C246" s="23">
        <v>65012</v>
      </c>
      <c r="D246" s="24" t="s">
        <v>229</v>
      </c>
      <c r="E246" s="193">
        <f>SUM(F246:I246)</f>
        <v>0</v>
      </c>
      <c r="F246" s="194"/>
      <c r="G246" s="194"/>
      <c r="H246" s="195"/>
      <c r="I246" s="229"/>
      <c r="J246" s="241">
        <f t="shared" si="2102"/>
        <v>0</v>
      </c>
      <c r="K246" s="61"/>
      <c r="L246" s="60"/>
      <c r="M246" s="60"/>
      <c r="N246" s="60"/>
      <c r="O246" s="60"/>
      <c r="P246" s="60"/>
      <c r="Q246" s="60"/>
      <c r="R246" s="60"/>
      <c r="S246" s="60"/>
      <c r="T246" s="60"/>
      <c r="U246" s="61"/>
      <c r="V246" s="60"/>
      <c r="W246" s="60"/>
      <c r="X246" s="60"/>
      <c r="Y246" s="110"/>
      <c r="Z246" s="169">
        <f t="shared" si="2103"/>
        <v>0</v>
      </c>
      <c r="AA246" s="60"/>
      <c r="AB246" s="60"/>
      <c r="AC246" s="60"/>
      <c r="AD246" s="60"/>
      <c r="AE246" s="60"/>
      <c r="AF246" s="60"/>
      <c r="AG246" s="60"/>
      <c r="AH246" s="60"/>
      <c r="AI246" s="60"/>
      <c r="AJ246" s="60"/>
      <c r="AK246" s="61"/>
      <c r="AL246" s="60"/>
      <c r="AM246" s="60"/>
      <c r="AN246" s="60"/>
      <c r="AO246" s="110"/>
      <c r="AP246" s="169">
        <f t="shared" si="2104"/>
        <v>0</v>
      </c>
      <c r="AQ246" s="60"/>
      <c r="AR246" s="60"/>
      <c r="AS246" s="60"/>
      <c r="AT246" s="60"/>
      <c r="AU246" s="60"/>
      <c r="AV246" s="60"/>
      <c r="AW246" s="60"/>
      <c r="AX246" s="60"/>
      <c r="AY246" s="60"/>
      <c r="AZ246" s="60"/>
      <c r="BA246" s="61"/>
      <c r="BB246" s="60"/>
      <c r="BC246" s="60"/>
      <c r="BD246" s="60"/>
      <c r="BE246" s="110"/>
      <c r="BF246" s="169">
        <f t="shared" si="2105"/>
        <v>0</v>
      </c>
      <c r="BG246" s="60"/>
      <c r="BH246" s="60"/>
      <c r="BI246" s="60"/>
      <c r="BJ246" s="60"/>
      <c r="BK246" s="60"/>
      <c r="BL246" s="60"/>
      <c r="BM246" s="60"/>
      <c r="BN246" s="60"/>
      <c r="BO246" s="60"/>
      <c r="BP246" s="60"/>
      <c r="BQ246" s="61"/>
      <c r="BR246" s="60"/>
      <c r="BS246" s="60"/>
      <c r="BT246" s="60"/>
      <c r="BU246" s="110"/>
      <c r="BV246" s="169">
        <f t="shared" si="2106"/>
        <v>0</v>
      </c>
      <c r="BW246" s="60"/>
      <c r="BX246" s="60"/>
      <c r="BY246" s="60"/>
      <c r="BZ246" s="60"/>
      <c r="CA246" s="60"/>
      <c r="CB246" s="60"/>
      <c r="CC246" s="60"/>
      <c r="CD246" s="60"/>
      <c r="CE246" s="60"/>
      <c r="CF246" s="60"/>
      <c r="CG246" s="61"/>
      <c r="CH246" s="60"/>
      <c r="CI246" s="60"/>
      <c r="CJ246" s="60"/>
      <c r="CK246" s="60"/>
      <c r="CL246" s="60"/>
      <c r="CM246" s="60"/>
      <c r="CN246" s="60"/>
      <c r="CO246" s="60"/>
      <c r="CP246" s="60"/>
      <c r="CQ246" s="60"/>
      <c r="CR246" s="60"/>
      <c r="CS246" s="60"/>
      <c r="CT246" s="60"/>
      <c r="CU246" s="110"/>
      <c r="CV246" s="173"/>
      <c r="CW246" s="169">
        <f t="shared" si="2107"/>
        <v>0</v>
      </c>
      <c r="CX246" s="60"/>
      <c r="CY246" s="60"/>
      <c r="CZ246" s="60"/>
      <c r="DA246" s="60"/>
      <c r="DB246" s="60"/>
      <c r="DC246" s="60"/>
      <c r="DD246" s="60"/>
      <c r="DE246" s="60"/>
      <c r="DF246" s="60"/>
      <c r="DG246" s="60"/>
      <c r="DH246" s="61"/>
      <c r="DI246" s="60"/>
      <c r="DJ246" s="60"/>
      <c r="DK246" s="60"/>
      <c r="DL246" s="110"/>
      <c r="DM246" s="169">
        <f t="shared" si="2108"/>
        <v>0</v>
      </c>
      <c r="DN246" s="60"/>
      <c r="DO246" s="60"/>
      <c r="DP246" s="60"/>
      <c r="DQ246" s="60"/>
      <c r="DR246" s="60"/>
      <c r="DS246" s="60"/>
      <c r="DT246" s="60"/>
      <c r="DU246" s="60"/>
      <c r="DV246" s="60"/>
      <c r="DW246" s="60"/>
      <c r="DX246" s="61"/>
      <c r="DY246" s="60"/>
      <c r="DZ246" s="60"/>
      <c r="EA246" s="60"/>
      <c r="EB246" s="110"/>
      <c r="EC246" s="169">
        <f t="shared" si="2109"/>
        <v>0</v>
      </c>
      <c r="ED246" s="60"/>
      <c r="EE246" s="60"/>
      <c r="EF246" s="60"/>
      <c r="EG246" s="60"/>
      <c r="EH246" s="60"/>
      <c r="EI246" s="60"/>
      <c r="EJ246" s="60"/>
      <c r="EK246" s="60"/>
      <c r="EL246" s="60"/>
      <c r="EM246" s="60"/>
      <c r="EN246" s="61"/>
      <c r="EO246" s="60"/>
      <c r="EP246" s="60"/>
      <c r="EQ246" s="60"/>
      <c r="ER246" s="110"/>
      <c r="ES246" s="169">
        <f t="shared" si="2110"/>
        <v>0</v>
      </c>
      <c r="ET246" s="60"/>
      <c r="EU246" s="60"/>
      <c r="EV246" s="60"/>
      <c r="EW246" s="60"/>
      <c r="EX246" s="60"/>
      <c r="EY246" s="60"/>
      <c r="EZ246" s="60"/>
      <c r="FA246" s="60"/>
      <c r="FB246" s="60"/>
      <c r="FC246" s="60"/>
      <c r="FD246" s="61"/>
      <c r="FE246" s="60"/>
      <c r="FF246" s="60"/>
      <c r="FG246" s="60"/>
      <c r="FH246" s="110"/>
      <c r="FI246" s="169">
        <f t="shared" si="2111"/>
        <v>0</v>
      </c>
      <c r="FJ246" s="60"/>
      <c r="FK246" s="60"/>
      <c r="FL246" s="60"/>
      <c r="FM246" s="60"/>
      <c r="FN246" s="60"/>
      <c r="FO246" s="60"/>
      <c r="FP246" s="60"/>
      <c r="FQ246" s="60"/>
      <c r="FR246" s="60"/>
      <c r="FS246" s="60"/>
      <c r="FT246" s="61"/>
      <c r="FU246" s="60"/>
      <c r="FV246" s="60"/>
      <c r="FW246" s="60"/>
      <c r="FX246" s="110"/>
      <c r="FY246" s="169">
        <f t="shared" si="2112"/>
        <v>0</v>
      </c>
      <c r="FZ246" s="60"/>
      <c r="GA246" s="60"/>
      <c r="GB246" s="60"/>
      <c r="GC246" s="60"/>
      <c r="GD246" s="60"/>
      <c r="GE246" s="60"/>
      <c r="GF246" s="60"/>
      <c r="GG246" s="60"/>
      <c r="GH246" s="60"/>
      <c r="GI246" s="60"/>
      <c r="GJ246" s="61"/>
      <c r="GK246" s="60"/>
      <c r="GL246" s="60"/>
      <c r="GM246" s="60"/>
      <c r="GN246" s="110"/>
      <c r="GO246" s="169">
        <f t="shared" si="2113"/>
        <v>0</v>
      </c>
      <c r="GP246" s="60"/>
      <c r="GQ246" s="60"/>
      <c r="GR246" s="60"/>
      <c r="GS246" s="60"/>
      <c r="GT246" s="60"/>
      <c r="GU246" s="60"/>
      <c r="GV246" s="60"/>
      <c r="GW246" s="60"/>
      <c r="GX246" s="60"/>
      <c r="GY246" s="60"/>
      <c r="GZ246" s="61"/>
      <c r="HA246" s="60"/>
      <c r="HB246" s="60"/>
      <c r="HC246" s="60"/>
      <c r="HD246" s="60"/>
      <c r="HE246" s="60"/>
      <c r="HF246" s="60"/>
      <c r="HG246" s="60"/>
      <c r="HH246" s="60"/>
      <c r="HI246" s="60"/>
      <c r="HJ246" s="60"/>
      <c r="HK246" s="60"/>
      <c r="HL246" s="60"/>
      <c r="HM246" s="60"/>
      <c r="HN246" s="110"/>
      <c r="HO246" s="172"/>
      <c r="HP246" s="173"/>
      <c r="HQ246" s="169">
        <f t="shared" si="2114"/>
        <v>0</v>
      </c>
      <c r="HR246" s="60"/>
      <c r="HS246" s="60"/>
      <c r="HT246" s="60"/>
      <c r="HU246" s="60"/>
      <c r="HV246" s="60"/>
      <c r="HW246" s="60"/>
      <c r="HX246" s="60"/>
      <c r="HY246" s="60"/>
      <c r="HZ246" s="60"/>
      <c r="IA246" s="60"/>
      <c r="IB246" s="61"/>
      <c r="IC246" s="60"/>
      <c r="ID246" s="60"/>
      <c r="IE246" s="60"/>
      <c r="IF246" s="110"/>
      <c r="IG246" s="169">
        <f t="shared" si="2115"/>
        <v>0</v>
      </c>
      <c r="IH246" s="60"/>
      <c r="II246" s="60"/>
      <c r="IJ246" s="60"/>
      <c r="IK246" s="60"/>
      <c r="IL246" s="60"/>
      <c r="IM246" s="60"/>
      <c r="IN246" s="60"/>
      <c r="IO246" s="60"/>
      <c r="IP246" s="60"/>
      <c r="IQ246" s="60"/>
      <c r="IR246" s="61"/>
      <c r="IS246" s="60"/>
      <c r="IT246" s="60"/>
      <c r="IU246" s="60"/>
      <c r="IV246" s="110"/>
      <c r="IW246" s="169">
        <f t="shared" si="2116"/>
        <v>0</v>
      </c>
      <c r="IX246" s="60"/>
      <c r="IY246" s="60"/>
      <c r="IZ246" s="60"/>
      <c r="JA246" s="60"/>
      <c r="JB246" s="60"/>
      <c r="JC246" s="60"/>
      <c r="JD246" s="60"/>
      <c r="JE246" s="60"/>
      <c r="JF246" s="60"/>
      <c r="JG246" s="60"/>
      <c r="JH246" s="61"/>
      <c r="JI246" s="60"/>
      <c r="JJ246" s="60"/>
      <c r="JK246" s="60"/>
      <c r="JL246" s="110"/>
      <c r="JM246" s="169">
        <f t="shared" si="2117"/>
        <v>0</v>
      </c>
      <c r="JN246" s="60"/>
      <c r="JO246" s="60"/>
      <c r="JP246" s="60"/>
      <c r="JQ246" s="60"/>
      <c r="JR246" s="60"/>
      <c r="JS246" s="60"/>
      <c r="JT246" s="60"/>
      <c r="JU246" s="60"/>
      <c r="JV246" s="60"/>
      <c r="JW246" s="60"/>
      <c r="JX246" s="61"/>
      <c r="JY246" s="60"/>
      <c r="JZ246" s="60"/>
      <c r="KA246" s="60"/>
      <c r="KB246" s="110"/>
      <c r="KC246" s="169">
        <f t="shared" si="2118"/>
        <v>0</v>
      </c>
      <c r="KD246" s="60"/>
      <c r="KE246" s="60"/>
      <c r="KF246" s="60"/>
      <c r="KG246" s="60"/>
      <c r="KH246" s="60"/>
      <c r="KI246" s="60"/>
      <c r="KJ246" s="60"/>
      <c r="KK246" s="60"/>
      <c r="KL246" s="60"/>
      <c r="KM246" s="60"/>
      <c r="KN246" s="61"/>
      <c r="KO246" s="60"/>
      <c r="KP246" s="60"/>
      <c r="KQ246" s="60"/>
      <c r="KR246" s="60"/>
      <c r="KS246" s="60"/>
      <c r="KT246" s="60"/>
      <c r="KU246" s="60"/>
      <c r="KV246" s="60"/>
      <c r="KW246" s="60"/>
      <c r="KX246" s="60"/>
      <c r="KY246" s="60"/>
      <c r="KZ246" s="60"/>
      <c r="LA246" s="60"/>
      <c r="LB246" s="110"/>
      <c r="LC246" s="173"/>
      <c r="LD246" s="169">
        <f t="shared" si="2119"/>
        <v>0</v>
      </c>
      <c r="LE246" s="60"/>
      <c r="LF246" s="60"/>
      <c r="LG246" s="60"/>
      <c r="LH246" s="60"/>
      <c r="LI246" s="60"/>
      <c r="LJ246" s="60"/>
      <c r="LK246" s="60"/>
      <c r="LL246" s="60"/>
      <c r="LM246" s="60"/>
      <c r="LN246" s="60"/>
      <c r="LO246" s="61"/>
      <c r="LP246" s="60"/>
      <c r="LQ246" s="60"/>
      <c r="LR246" s="60"/>
      <c r="LS246" s="110"/>
      <c r="LT246" s="169">
        <f t="shared" si="2120"/>
        <v>0</v>
      </c>
      <c r="LU246" s="60"/>
      <c r="LV246" s="60"/>
      <c r="LW246" s="60"/>
      <c r="LX246" s="60"/>
      <c r="LY246" s="60"/>
      <c r="LZ246" s="60"/>
      <c r="MA246" s="60"/>
      <c r="MB246" s="60"/>
      <c r="MC246" s="60"/>
      <c r="MD246" s="60"/>
      <c r="ME246" s="61"/>
      <c r="MF246" s="60"/>
      <c r="MG246" s="60"/>
      <c r="MH246" s="60"/>
      <c r="MI246" s="110"/>
      <c r="MJ246" s="169">
        <f t="shared" si="2121"/>
        <v>0</v>
      </c>
      <c r="MK246" s="60"/>
      <c r="ML246" s="60"/>
      <c r="MM246" s="60"/>
      <c r="MN246" s="60"/>
      <c r="MO246" s="60"/>
      <c r="MP246" s="60"/>
      <c r="MQ246" s="60"/>
      <c r="MR246" s="60"/>
      <c r="MS246" s="60"/>
      <c r="MT246" s="60"/>
      <c r="MU246" s="61"/>
      <c r="MV246" s="60"/>
      <c r="MW246" s="60"/>
      <c r="MX246" s="60"/>
      <c r="MY246" s="110"/>
      <c r="MZ246" s="169">
        <f t="shared" si="2122"/>
        <v>0</v>
      </c>
      <c r="NA246" s="60"/>
      <c r="NB246" s="60"/>
      <c r="NC246" s="60"/>
      <c r="ND246" s="60"/>
      <c r="NE246" s="60"/>
      <c r="NF246" s="60"/>
      <c r="NG246" s="60"/>
      <c r="NH246" s="60"/>
      <c r="NI246" s="60"/>
      <c r="NJ246" s="60"/>
      <c r="NK246" s="61"/>
      <c r="NL246" s="60"/>
      <c r="NM246" s="60"/>
      <c r="NN246" s="60"/>
      <c r="NO246" s="110"/>
      <c r="NP246" s="169">
        <f t="shared" si="2123"/>
        <v>0</v>
      </c>
      <c r="NQ246" s="60"/>
      <c r="NR246" s="60"/>
      <c r="NS246" s="60"/>
      <c r="NT246" s="60"/>
      <c r="NU246" s="60"/>
      <c r="NV246" s="60"/>
      <c r="NW246" s="60"/>
      <c r="NX246" s="60"/>
      <c r="NY246" s="60"/>
      <c r="NZ246" s="60"/>
      <c r="OA246" s="61"/>
      <c r="OB246" s="60"/>
      <c r="OC246" s="60"/>
      <c r="OD246" s="60"/>
      <c r="OE246" s="110"/>
      <c r="OF246" s="169">
        <f t="shared" si="2124"/>
        <v>0</v>
      </c>
      <c r="OG246" s="60"/>
      <c r="OH246" s="60"/>
      <c r="OI246" s="60"/>
      <c r="OJ246" s="60"/>
      <c r="OK246" s="60"/>
      <c r="OL246" s="60"/>
      <c r="OM246" s="60"/>
      <c r="ON246" s="60"/>
      <c r="OO246" s="60"/>
      <c r="OP246" s="60"/>
      <c r="OQ246" s="61"/>
      <c r="OR246" s="60"/>
      <c r="OS246" s="60"/>
      <c r="OT246" s="60"/>
      <c r="OU246" s="110"/>
      <c r="OV246" s="169">
        <f t="shared" si="2125"/>
        <v>0</v>
      </c>
      <c r="OW246" s="60"/>
      <c r="OX246" s="60"/>
      <c r="OY246" s="60"/>
      <c r="OZ246" s="60"/>
      <c r="PA246" s="60"/>
      <c r="PB246" s="60"/>
      <c r="PC246" s="60"/>
      <c r="PD246" s="60"/>
      <c r="PE246" s="60"/>
      <c r="PF246" s="60"/>
      <c r="PG246" s="61"/>
      <c r="PH246" s="60"/>
      <c r="PI246" s="60"/>
      <c r="PJ246" s="60"/>
      <c r="PK246" s="110"/>
      <c r="PL246" s="169">
        <f t="shared" si="2126"/>
        <v>0</v>
      </c>
      <c r="PM246" s="60"/>
      <c r="PN246" s="60"/>
      <c r="PO246" s="60"/>
      <c r="PP246" s="60"/>
      <c r="PQ246" s="60"/>
      <c r="PR246" s="60"/>
      <c r="PS246" s="60"/>
      <c r="PT246" s="60"/>
      <c r="PU246" s="60"/>
      <c r="PV246" s="60"/>
      <c r="PW246" s="61"/>
      <c r="PX246" s="60"/>
      <c r="PY246" s="60"/>
      <c r="PZ246" s="60"/>
      <c r="QA246" s="110"/>
      <c r="QB246" s="169">
        <f t="shared" si="2127"/>
        <v>0</v>
      </c>
      <c r="QC246" s="60"/>
      <c r="QD246" s="60"/>
      <c r="QE246" s="60"/>
      <c r="QF246" s="60"/>
      <c r="QG246" s="60"/>
      <c r="QH246" s="60"/>
      <c r="QI246" s="60"/>
      <c r="QJ246" s="60"/>
      <c r="QK246" s="60"/>
      <c r="QL246" s="60"/>
      <c r="QM246" s="61"/>
      <c r="QN246" s="60"/>
      <c r="QO246" s="60"/>
      <c r="QP246" s="60"/>
      <c r="QQ246" s="110"/>
      <c r="QR246" s="169">
        <f t="shared" si="2128"/>
        <v>0</v>
      </c>
      <c r="QS246" s="60"/>
      <c r="QT246" s="60"/>
      <c r="QU246" s="60"/>
      <c r="QV246" s="60"/>
      <c r="QW246" s="60"/>
      <c r="QX246" s="60"/>
      <c r="QY246" s="60"/>
      <c r="QZ246" s="60"/>
      <c r="RA246" s="60"/>
      <c r="RB246" s="60"/>
      <c r="RC246" s="61"/>
      <c r="RD246" s="60"/>
      <c r="RE246" s="60"/>
      <c r="RF246" s="60"/>
      <c r="RG246" s="60"/>
      <c r="RH246" s="60"/>
      <c r="RI246" s="60"/>
      <c r="RJ246" s="60"/>
      <c r="RK246" s="60"/>
      <c r="RL246" s="60"/>
      <c r="RM246" s="60"/>
      <c r="RN246" s="60"/>
      <c r="RO246" s="60"/>
      <c r="RP246" s="60"/>
      <c r="RQ246" s="110"/>
      <c r="RR246" s="173"/>
      <c r="RS246" s="169">
        <f t="shared" si="2129"/>
        <v>0</v>
      </c>
      <c r="RT246" s="60"/>
      <c r="RU246" s="60"/>
      <c r="RV246" s="60"/>
      <c r="RW246" s="60"/>
      <c r="RX246" s="60"/>
      <c r="RY246" s="60"/>
      <c r="RZ246" s="60"/>
      <c r="SA246" s="60"/>
      <c r="SB246" s="60"/>
      <c r="SC246" s="60"/>
      <c r="SD246" s="61"/>
      <c r="SE246" s="60"/>
      <c r="SF246" s="60"/>
      <c r="SG246" s="60"/>
      <c r="SH246" s="110"/>
      <c r="SI246" s="169">
        <f t="shared" si="2130"/>
        <v>0</v>
      </c>
      <c r="SJ246" s="60"/>
      <c r="SK246" s="60"/>
      <c r="SL246" s="60"/>
      <c r="SM246" s="60"/>
      <c r="SN246" s="60"/>
      <c r="SO246" s="60"/>
      <c r="SP246" s="60"/>
      <c r="SQ246" s="60"/>
      <c r="SR246" s="60"/>
      <c r="SS246" s="60"/>
      <c r="ST246" s="61"/>
      <c r="SU246" s="60"/>
      <c r="SV246" s="60"/>
      <c r="SW246" s="60"/>
      <c r="SX246" s="110"/>
      <c r="SY246" s="169">
        <f t="shared" si="2131"/>
        <v>0</v>
      </c>
      <c r="SZ246" s="60"/>
      <c r="TA246" s="60"/>
      <c r="TB246" s="60"/>
      <c r="TC246" s="60"/>
      <c r="TD246" s="60"/>
      <c r="TE246" s="60"/>
      <c r="TF246" s="60"/>
      <c r="TG246" s="60"/>
      <c r="TH246" s="60"/>
      <c r="TI246" s="60"/>
      <c r="TJ246" s="61"/>
      <c r="TK246" s="60"/>
      <c r="TL246" s="60"/>
      <c r="TM246" s="60"/>
      <c r="TN246" s="110"/>
      <c r="TO246" s="169">
        <f t="shared" si="2132"/>
        <v>0</v>
      </c>
      <c r="TP246" s="60"/>
      <c r="TQ246" s="60"/>
      <c r="TR246" s="60"/>
      <c r="TS246" s="60"/>
      <c r="TT246" s="60"/>
      <c r="TU246" s="60"/>
      <c r="TV246" s="60"/>
      <c r="TW246" s="60"/>
      <c r="TX246" s="60"/>
      <c r="TY246" s="60"/>
      <c r="TZ246" s="61"/>
      <c r="UA246" s="60"/>
      <c r="UB246" s="60"/>
      <c r="UC246" s="60"/>
      <c r="UD246" s="110"/>
      <c r="UE246" s="169">
        <f t="shared" si="2133"/>
        <v>0</v>
      </c>
      <c r="UF246" s="60"/>
      <c r="UG246" s="60"/>
      <c r="UH246" s="60"/>
      <c r="UI246" s="60"/>
      <c r="UJ246" s="60"/>
      <c r="UK246" s="60"/>
      <c r="UL246" s="60"/>
      <c r="UM246" s="60"/>
      <c r="UN246" s="60"/>
      <c r="UO246" s="60"/>
      <c r="UP246" s="61"/>
      <c r="UQ246" s="60"/>
      <c r="UR246" s="60"/>
      <c r="US246" s="60"/>
      <c r="UT246" s="60"/>
      <c r="UU246" s="60"/>
      <c r="UV246" s="60"/>
      <c r="UW246" s="60"/>
      <c r="UX246" s="60"/>
      <c r="UY246" s="60"/>
      <c r="UZ246" s="60"/>
      <c r="VA246" s="60"/>
      <c r="VB246" s="60"/>
      <c r="VC246" s="60"/>
      <c r="VD246" s="110"/>
      <c r="VE246" s="10" t="str">
        <f t="shared" si="1698"/>
        <v>-</v>
      </c>
    </row>
    <row r="247" spans="1:577" ht="20.149999999999999" customHeight="1">
      <c r="A247" s="22"/>
      <c r="B247" s="22"/>
      <c r="C247" s="23">
        <v>65013</v>
      </c>
      <c r="D247" s="24" t="s">
        <v>230</v>
      </c>
      <c r="E247" s="193">
        <f>SUM(F247:I247)</f>
        <v>0</v>
      </c>
      <c r="F247" s="194"/>
      <c r="G247" s="194"/>
      <c r="H247" s="195"/>
      <c r="I247" s="229"/>
      <c r="J247" s="241">
        <f t="shared" si="2102"/>
        <v>0</v>
      </c>
      <c r="K247" s="61"/>
      <c r="L247" s="60"/>
      <c r="M247" s="60"/>
      <c r="N247" s="60"/>
      <c r="O247" s="60"/>
      <c r="P247" s="60"/>
      <c r="Q247" s="60"/>
      <c r="R247" s="60"/>
      <c r="S247" s="60"/>
      <c r="T247" s="60"/>
      <c r="U247" s="61"/>
      <c r="V247" s="60"/>
      <c r="W247" s="60"/>
      <c r="X247" s="60"/>
      <c r="Y247" s="110"/>
      <c r="Z247" s="169">
        <f t="shared" si="2103"/>
        <v>0</v>
      </c>
      <c r="AA247" s="60"/>
      <c r="AB247" s="60"/>
      <c r="AC247" s="60"/>
      <c r="AD247" s="60"/>
      <c r="AE247" s="60"/>
      <c r="AF247" s="60"/>
      <c r="AG247" s="60"/>
      <c r="AH247" s="60"/>
      <c r="AI247" s="60"/>
      <c r="AJ247" s="60"/>
      <c r="AK247" s="61"/>
      <c r="AL247" s="60"/>
      <c r="AM247" s="60"/>
      <c r="AN247" s="60"/>
      <c r="AO247" s="110"/>
      <c r="AP247" s="169">
        <f t="shared" si="2104"/>
        <v>0</v>
      </c>
      <c r="AQ247" s="60"/>
      <c r="AR247" s="60"/>
      <c r="AS247" s="60"/>
      <c r="AT247" s="60"/>
      <c r="AU247" s="60"/>
      <c r="AV247" s="60"/>
      <c r="AW247" s="60"/>
      <c r="AX247" s="60"/>
      <c r="AY247" s="60"/>
      <c r="AZ247" s="60"/>
      <c r="BA247" s="61"/>
      <c r="BB247" s="60"/>
      <c r="BC247" s="60"/>
      <c r="BD247" s="60"/>
      <c r="BE247" s="110"/>
      <c r="BF247" s="169">
        <f t="shared" si="2105"/>
        <v>0</v>
      </c>
      <c r="BG247" s="60"/>
      <c r="BH247" s="60"/>
      <c r="BI247" s="60"/>
      <c r="BJ247" s="60"/>
      <c r="BK247" s="60"/>
      <c r="BL247" s="60"/>
      <c r="BM247" s="60"/>
      <c r="BN247" s="60"/>
      <c r="BO247" s="60"/>
      <c r="BP247" s="60"/>
      <c r="BQ247" s="61"/>
      <c r="BR247" s="60"/>
      <c r="BS247" s="60"/>
      <c r="BT247" s="60"/>
      <c r="BU247" s="110"/>
      <c r="BV247" s="169">
        <f t="shared" si="2106"/>
        <v>0</v>
      </c>
      <c r="BW247" s="60"/>
      <c r="BX247" s="60"/>
      <c r="BY247" s="60"/>
      <c r="BZ247" s="60"/>
      <c r="CA247" s="60"/>
      <c r="CB247" s="60"/>
      <c r="CC247" s="60"/>
      <c r="CD247" s="60"/>
      <c r="CE247" s="60"/>
      <c r="CF247" s="60"/>
      <c r="CG247" s="61"/>
      <c r="CH247" s="60"/>
      <c r="CI247" s="60"/>
      <c r="CJ247" s="60"/>
      <c r="CK247" s="60"/>
      <c r="CL247" s="60"/>
      <c r="CM247" s="60"/>
      <c r="CN247" s="60"/>
      <c r="CO247" s="60"/>
      <c r="CP247" s="60"/>
      <c r="CQ247" s="60"/>
      <c r="CR247" s="60"/>
      <c r="CS247" s="60"/>
      <c r="CT247" s="60"/>
      <c r="CU247" s="110"/>
      <c r="CV247" s="173"/>
      <c r="CW247" s="169">
        <f t="shared" si="2107"/>
        <v>0</v>
      </c>
      <c r="CX247" s="60"/>
      <c r="CY247" s="60"/>
      <c r="CZ247" s="60"/>
      <c r="DA247" s="60"/>
      <c r="DB247" s="60"/>
      <c r="DC247" s="60"/>
      <c r="DD247" s="60"/>
      <c r="DE247" s="60"/>
      <c r="DF247" s="60"/>
      <c r="DG247" s="60"/>
      <c r="DH247" s="61"/>
      <c r="DI247" s="60"/>
      <c r="DJ247" s="60"/>
      <c r="DK247" s="60"/>
      <c r="DL247" s="110"/>
      <c r="DM247" s="169">
        <f t="shared" si="2108"/>
        <v>0</v>
      </c>
      <c r="DN247" s="60"/>
      <c r="DO247" s="60"/>
      <c r="DP247" s="60"/>
      <c r="DQ247" s="60"/>
      <c r="DR247" s="60"/>
      <c r="DS247" s="60"/>
      <c r="DT247" s="60"/>
      <c r="DU247" s="60"/>
      <c r="DV247" s="60"/>
      <c r="DW247" s="60"/>
      <c r="DX247" s="61"/>
      <c r="DY247" s="60"/>
      <c r="DZ247" s="60"/>
      <c r="EA247" s="60"/>
      <c r="EB247" s="110"/>
      <c r="EC247" s="169">
        <f t="shared" si="2109"/>
        <v>0</v>
      </c>
      <c r="ED247" s="60"/>
      <c r="EE247" s="60"/>
      <c r="EF247" s="60"/>
      <c r="EG247" s="60"/>
      <c r="EH247" s="60"/>
      <c r="EI247" s="60"/>
      <c r="EJ247" s="60"/>
      <c r="EK247" s="60"/>
      <c r="EL247" s="60"/>
      <c r="EM247" s="60"/>
      <c r="EN247" s="61"/>
      <c r="EO247" s="60"/>
      <c r="EP247" s="60"/>
      <c r="EQ247" s="60"/>
      <c r="ER247" s="110"/>
      <c r="ES247" s="169">
        <f t="shared" si="2110"/>
        <v>0</v>
      </c>
      <c r="ET247" s="60"/>
      <c r="EU247" s="60"/>
      <c r="EV247" s="60"/>
      <c r="EW247" s="60"/>
      <c r="EX247" s="60"/>
      <c r="EY247" s="60"/>
      <c r="EZ247" s="60"/>
      <c r="FA247" s="60"/>
      <c r="FB247" s="60"/>
      <c r="FC247" s="60"/>
      <c r="FD247" s="61"/>
      <c r="FE247" s="60"/>
      <c r="FF247" s="60"/>
      <c r="FG247" s="60"/>
      <c r="FH247" s="110"/>
      <c r="FI247" s="169">
        <f t="shared" si="2111"/>
        <v>0</v>
      </c>
      <c r="FJ247" s="60"/>
      <c r="FK247" s="60"/>
      <c r="FL247" s="60"/>
      <c r="FM247" s="60"/>
      <c r="FN247" s="60"/>
      <c r="FO247" s="60"/>
      <c r="FP247" s="60"/>
      <c r="FQ247" s="60"/>
      <c r="FR247" s="60"/>
      <c r="FS247" s="60"/>
      <c r="FT247" s="61"/>
      <c r="FU247" s="60"/>
      <c r="FV247" s="60"/>
      <c r="FW247" s="60"/>
      <c r="FX247" s="110"/>
      <c r="FY247" s="169">
        <f t="shared" si="2112"/>
        <v>0</v>
      </c>
      <c r="FZ247" s="60"/>
      <c r="GA247" s="60"/>
      <c r="GB247" s="60"/>
      <c r="GC247" s="60"/>
      <c r="GD247" s="60"/>
      <c r="GE247" s="60"/>
      <c r="GF247" s="60"/>
      <c r="GG247" s="60"/>
      <c r="GH247" s="60"/>
      <c r="GI247" s="60"/>
      <c r="GJ247" s="61"/>
      <c r="GK247" s="60"/>
      <c r="GL247" s="60"/>
      <c r="GM247" s="60"/>
      <c r="GN247" s="110"/>
      <c r="GO247" s="169">
        <f t="shared" si="2113"/>
        <v>0</v>
      </c>
      <c r="GP247" s="60"/>
      <c r="GQ247" s="60"/>
      <c r="GR247" s="60"/>
      <c r="GS247" s="60"/>
      <c r="GT247" s="60"/>
      <c r="GU247" s="60"/>
      <c r="GV247" s="60"/>
      <c r="GW247" s="60"/>
      <c r="GX247" s="60"/>
      <c r="GY247" s="60"/>
      <c r="GZ247" s="61"/>
      <c r="HA247" s="60"/>
      <c r="HB247" s="60"/>
      <c r="HC247" s="60"/>
      <c r="HD247" s="60"/>
      <c r="HE247" s="60"/>
      <c r="HF247" s="60"/>
      <c r="HG247" s="60"/>
      <c r="HH247" s="60"/>
      <c r="HI247" s="60"/>
      <c r="HJ247" s="60"/>
      <c r="HK247" s="60"/>
      <c r="HL247" s="60"/>
      <c r="HM247" s="60"/>
      <c r="HN247" s="110"/>
      <c r="HO247" s="172"/>
      <c r="HP247" s="173"/>
      <c r="HQ247" s="169">
        <f t="shared" si="2114"/>
        <v>0</v>
      </c>
      <c r="HR247" s="60"/>
      <c r="HS247" s="60"/>
      <c r="HT247" s="60"/>
      <c r="HU247" s="60"/>
      <c r="HV247" s="60"/>
      <c r="HW247" s="60"/>
      <c r="HX247" s="60"/>
      <c r="HY247" s="60"/>
      <c r="HZ247" s="60"/>
      <c r="IA247" s="60"/>
      <c r="IB247" s="61"/>
      <c r="IC247" s="60"/>
      <c r="ID247" s="60"/>
      <c r="IE247" s="60"/>
      <c r="IF247" s="110"/>
      <c r="IG247" s="169">
        <f t="shared" si="2115"/>
        <v>0</v>
      </c>
      <c r="IH247" s="60"/>
      <c r="II247" s="60"/>
      <c r="IJ247" s="60"/>
      <c r="IK247" s="60"/>
      <c r="IL247" s="60"/>
      <c r="IM247" s="60"/>
      <c r="IN247" s="60"/>
      <c r="IO247" s="60"/>
      <c r="IP247" s="60"/>
      <c r="IQ247" s="60"/>
      <c r="IR247" s="61"/>
      <c r="IS247" s="60"/>
      <c r="IT247" s="60"/>
      <c r="IU247" s="60"/>
      <c r="IV247" s="110"/>
      <c r="IW247" s="169">
        <f t="shared" si="2116"/>
        <v>0</v>
      </c>
      <c r="IX247" s="60"/>
      <c r="IY247" s="60"/>
      <c r="IZ247" s="60"/>
      <c r="JA247" s="60"/>
      <c r="JB247" s="60"/>
      <c r="JC247" s="60"/>
      <c r="JD247" s="60"/>
      <c r="JE247" s="60"/>
      <c r="JF247" s="60"/>
      <c r="JG247" s="60"/>
      <c r="JH247" s="61"/>
      <c r="JI247" s="60"/>
      <c r="JJ247" s="60"/>
      <c r="JK247" s="60"/>
      <c r="JL247" s="110"/>
      <c r="JM247" s="169">
        <f t="shared" si="2117"/>
        <v>0</v>
      </c>
      <c r="JN247" s="60"/>
      <c r="JO247" s="60"/>
      <c r="JP247" s="60"/>
      <c r="JQ247" s="60"/>
      <c r="JR247" s="60"/>
      <c r="JS247" s="60"/>
      <c r="JT247" s="60"/>
      <c r="JU247" s="60"/>
      <c r="JV247" s="60"/>
      <c r="JW247" s="60"/>
      <c r="JX247" s="61"/>
      <c r="JY247" s="60"/>
      <c r="JZ247" s="60"/>
      <c r="KA247" s="60"/>
      <c r="KB247" s="110"/>
      <c r="KC247" s="169">
        <f t="shared" si="2118"/>
        <v>0</v>
      </c>
      <c r="KD247" s="60"/>
      <c r="KE247" s="60"/>
      <c r="KF247" s="60"/>
      <c r="KG247" s="60"/>
      <c r="KH247" s="60"/>
      <c r="KI247" s="60"/>
      <c r="KJ247" s="60"/>
      <c r="KK247" s="60"/>
      <c r="KL247" s="60"/>
      <c r="KM247" s="60"/>
      <c r="KN247" s="61"/>
      <c r="KO247" s="60"/>
      <c r="KP247" s="60"/>
      <c r="KQ247" s="60"/>
      <c r="KR247" s="60"/>
      <c r="KS247" s="60"/>
      <c r="KT247" s="60"/>
      <c r="KU247" s="60"/>
      <c r="KV247" s="60"/>
      <c r="KW247" s="60"/>
      <c r="KX247" s="60"/>
      <c r="KY247" s="60"/>
      <c r="KZ247" s="60"/>
      <c r="LA247" s="60"/>
      <c r="LB247" s="110"/>
      <c r="LC247" s="173"/>
      <c r="LD247" s="169">
        <f t="shared" si="2119"/>
        <v>0</v>
      </c>
      <c r="LE247" s="60"/>
      <c r="LF247" s="60"/>
      <c r="LG247" s="60"/>
      <c r="LH247" s="60"/>
      <c r="LI247" s="60"/>
      <c r="LJ247" s="60"/>
      <c r="LK247" s="60"/>
      <c r="LL247" s="60"/>
      <c r="LM247" s="60"/>
      <c r="LN247" s="60"/>
      <c r="LO247" s="61"/>
      <c r="LP247" s="60"/>
      <c r="LQ247" s="60"/>
      <c r="LR247" s="60"/>
      <c r="LS247" s="110"/>
      <c r="LT247" s="169">
        <f t="shared" si="2120"/>
        <v>0</v>
      </c>
      <c r="LU247" s="60"/>
      <c r="LV247" s="60"/>
      <c r="LW247" s="60"/>
      <c r="LX247" s="60"/>
      <c r="LY247" s="60"/>
      <c r="LZ247" s="60"/>
      <c r="MA247" s="60"/>
      <c r="MB247" s="60"/>
      <c r="MC247" s="60"/>
      <c r="MD247" s="60"/>
      <c r="ME247" s="61"/>
      <c r="MF247" s="60"/>
      <c r="MG247" s="60"/>
      <c r="MH247" s="60"/>
      <c r="MI247" s="110"/>
      <c r="MJ247" s="169">
        <f t="shared" si="2121"/>
        <v>0</v>
      </c>
      <c r="MK247" s="60"/>
      <c r="ML247" s="60"/>
      <c r="MM247" s="60"/>
      <c r="MN247" s="60"/>
      <c r="MO247" s="60"/>
      <c r="MP247" s="60"/>
      <c r="MQ247" s="60"/>
      <c r="MR247" s="60"/>
      <c r="MS247" s="60"/>
      <c r="MT247" s="60"/>
      <c r="MU247" s="61"/>
      <c r="MV247" s="60"/>
      <c r="MW247" s="60"/>
      <c r="MX247" s="60"/>
      <c r="MY247" s="110"/>
      <c r="MZ247" s="169">
        <f t="shared" si="2122"/>
        <v>0</v>
      </c>
      <c r="NA247" s="60"/>
      <c r="NB247" s="60"/>
      <c r="NC247" s="60"/>
      <c r="ND247" s="60"/>
      <c r="NE247" s="60"/>
      <c r="NF247" s="60"/>
      <c r="NG247" s="60"/>
      <c r="NH247" s="60"/>
      <c r="NI247" s="60"/>
      <c r="NJ247" s="60"/>
      <c r="NK247" s="61"/>
      <c r="NL247" s="60"/>
      <c r="NM247" s="60"/>
      <c r="NN247" s="60"/>
      <c r="NO247" s="110"/>
      <c r="NP247" s="169">
        <f t="shared" si="2123"/>
        <v>0</v>
      </c>
      <c r="NQ247" s="60"/>
      <c r="NR247" s="60"/>
      <c r="NS247" s="60"/>
      <c r="NT247" s="60"/>
      <c r="NU247" s="60"/>
      <c r="NV247" s="60"/>
      <c r="NW247" s="60"/>
      <c r="NX247" s="60"/>
      <c r="NY247" s="60"/>
      <c r="NZ247" s="60"/>
      <c r="OA247" s="61"/>
      <c r="OB247" s="60"/>
      <c r="OC247" s="60"/>
      <c r="OD247" s="60"/>
      <c r="OE247" s="110"/>
      <c r="OF247" s="169">
        <f t="shared" si="2124"/>
        <v>0</v>
      </c>
      <c r="OG247" s="60"/>
      <c r="OH247" s="60"/>
      <c r="OI247" s="60"/>
      <c r="OJ247" s="60"/>
      <c r="OK247" s="60"/>
      <c r="OL247" s="60"/>
      <c r="OM247" s="60"/>
      <c r="ON247" s="60"/>
      <c r="OO247" s="60"/>
      <c r="OP247" s="60"/>
      <c r="OQ247" s="61"/>
      <c r="OR247" s="60"/>
      <c r="OS247" s="60"/>
      <c r="OT247" s="60"/>
      <c r="OU247" s="110"/>
      <c r="OV247" s="169">
        <f t="shared" si="2125"/>
        <v>0</v>
      </c>
      <c r="OW247" s="60"/>
      <c r="OX247" s="60"/>
      <c r="OY247" s="60"/>
      <c r="OZ247" s="60"/>
      <c r="PA247" s="60"/>
      <c r="PB247" s="60"/>
      <c r="PC247" s="60"/>
      <c r="PD247" s="60"/>
      <c r="PE247" s="60"/>
      <c r="PF247" s="60"/>
      <c r="PG247" s="61"/>
      <c r="PH247" s="60"/>
      <c r="PI247" s="60"/>
      <c r="PJ247" s="60"/>
      <c r="PK247" s="110"/>
      <c r="PL247" s="169">
        <f t="shared" si="2126"/>
        <v>0</v>
      </c>
      <c r="PM247" s="60"/>
      <c r="PN247" s="60"/>
      <c r="PO247" s="60"/>
      <c r="PP247" s="60"/>
      <c r="PQ247" s="60"/>
      <c r="PR247" s="60"/>
      <c r="PS247" s="60"/>
      <c r="PT247" s="60"/>
      <c r="PU247" s="60"/>
      <c r="PV247" s="60"/>
      <c r="PW247" s="61"/>
      <c r="PX247" s="60"/>
      <c r="PY247" s="60"/>
      <c r="PZ247" s="60"/>
      <c r="QA247" s="110"/>
      <c r="QB247" s="169">
        <f t="shared" si="2127"/>
        <v>0</v>
      </c>
      <c r="QC247" s="60"/>
      <c r="QD247" s="60"/>
      <c r="QE247" s="60"/>
      <c r="QF247" s="60"/>
      <c r="QG247" s="60"/>
      <c r="QH247" s="60"/>
      <c r="QI247" s="60"/>
      <c r="QJ247" s="60"/>
      <c r="QK247" s="60"/>
      <c r="QL247" s="60"/>
      <c r="QM247" s="61"/>
      <c r="QN247" s="60"/>
      <c r="QO247" s="60"/>
      <c r="QP247" s="60"/>
      <c r="QQ247" s="110"/>
      <c r="QR247" s="169">
        <f t="shared" si="2128"/>
        <v>0</v>
      </c>
      <c r="QS247" s="60"/>
      <c r="QT247" s="60"/>
      <c r="QU247" s="60"/>
      <c r="QV247" s="60"/>
      <c r="QW247" s="60"/>
      <c r="QX247" s="60"/>
      <c r="QY247" s="60"/>
      <c r="QZ247" s="60"/>
      <c r="RA247" s="60"/>
      <c r="RB247" s="60"/>
      <c r="RC247" s="61"/>
      <c r="RD247" s="60"/>
      <c r="RE247" s="60"/>
      <c r="RF247" s="60"/>
      <c r="RG247" s="60"/>
      <c r="RH247" s="60"/>
      <c r="RI247" s="60"/>
      <c r="RJ247" s="60"/>
      <c r="RK247" s="60"/>
      <c r="RL247" s="60"/>
      <c r="RM247" s="60"/>
      <c r="RN247" s="60"/>
      <c r="RO247" s="60"/>
      <c r="RP247" s="60"/>
      <c r="RQ247" s="110"/>
      <c r="RR247" s="173"/>
      <c r="RS247" s="169">
        <f t="shared" si="2129"/>
        <v>0</v>
      </c>
      <c r="RT247" s="60"/>
      <c r="RU247" s="60"/>
      <c r="RV247" s="60"/>
      <c r="RW247" s="60"/>
      <c r="RX247" s="60"/>
      <c r="RY247" s="60"/>
      <c r="RZ247" s="60"/>
      <c r="SA247" s="60"/>
      <c r="SB247" s="60"/>
      <c r="SC247" s="60"/>
      <c r="SD247" s="61"/>
      <c r="SE247" s="60"/>
      <c r="SF247" s="60"/>
      <c r="SG247" s="60"/>
      <c r="SH247" s="110"/>
      <c r="SI247" s="169">
        <f t="shared" si="2130"/>
        <v>0</v>
      </c>
      <c r="SJ247" s="60"/>
      <c r="SK247" s="60"/>
      <c r="SL247" s="60"/>
      <c r="SM247" s="60"/>
      <c r="SN247" s="60"/>
      <c r="SO247" s="60"/>
      <c r="SP247" s="60"/>
      <c r="SQ247" s="60"/>
      <c r="SR247" s="60"/>
      <c r="SS247" s="60"/>
      <c r="ST247" s="61"/>
      <c r="SU247" s="60"/>
      <c r="SV247" s="60"/>
      <c r="SW247" s="60"/>
      <c r="SX247" s="110"/>
      <c r="SY247" s="169">
        <f t="shared" si="2131"/>
        <v>0</v>
      </c>
      <c r="SZ247" s="60"/>
      <c r="TA247" s="60"/>
      <c r="TB247" s="60"/>
      <c r="TC247" s="60"/>
      <c r="TD247" s="60"/>
      <c r="TE247" s="60"/>
      <c r="TF247" s="60"/>
      <c r="TG247" s="60"/>
      <c r="TH247" s="60"/>
      <c r="TI247" s="60"/>
      <c r="TJ247" s="61"/>
      <c r="TK247" s="60"/>
      <c r="TL247" s="60"/>
      <c r="TM247" s="60"/>
      <c r="TN247" s="110"/>
      <c r="TO247" s="169">
        <f t="shared" si="2132"/>
        <v>0</v>
      </c>
      <c r="TP247" s="60"/>
      <c r="TQ247" s="60"/>
      <c r="TR247" s="60"/>
      <c r="TS247" s="60"/>
      <c r="TT247" s="60"/>
      <c r="TU247" s="60"/>
      <c r="TV247" s="60"/>
      <c r="TW247" s="60"/>
      <c r="TX247" s="60"/>
      <c r="TY247" s="60"/>
      <c r="TZ247" s="61"/>
      <c r="UA247" s="60"/>
      <c r="UB247" s="60"/>
      <c r="UC247" s="60"/>
      <c r="UD247" s="110"/>
      <c r="UE247" s="169">
        <f t="shared" si="2133"/>
        <v>0</v>
      </c>
      <c r="UF247" s="60"/>
      <c r="UG247" s="60"/>
      <c r="UH247" s="60"/>
      <c r="UI247" s="60"/>
      <c r="UJ247" s="60"/>
      <c r="UK247" s="60"/>
      <c r="UL247" s="60"/>
      <c r="UM247" s="60"/>
      <c r="UN247" s="60"/>
      <c r="UO247" s="60"/>
      <c r="UP247" s="61"/>
      <c r="UQ247" s="60"/>
      <c r="UR247" s="60"/>
      <c r="US247" s="60"/>
      <c r="UT247" s="60"/>
      <c r="UU247" s="60"/>
      <c r="UV247" s="60"/>
      <c r="UW247" s="60"/>
      <c r="UX247" s="60"/>
      <c r="UY247" s="60"/>
      <c r="UZ247" s="60"/>
      <c r="VA247" s="60"/>
      <c r="VB247" s="60"/>
      <c r="VC247" s="60"/>
      <c r="VD247" s="110"/>
      <c r="VE247" s="10" t="str">
        <f t="shared" si="1698"/>
        <v>-</v>
      </c>
    </row>
    <row r="248" spans="1:577" ht="20.149999999999999" customHeight="1">
      <c r="A248" s="22"/>
      <c r="B248" s="22"/>
      <c r="C248" s="23">
        <v>65014</v>
      </c>
      <c r="D248" s="24" t="s">
        <v>231</v>
      </c>
      <c r="E248" s="193">
        <f>SUM(F248:I248)</f>
        <v>0</v>
      </c>
      <c r="F248" s="194"/>
      <c r="G248" s="194"/>
      <c r="H248" s="195"/>
      <c r="I248" s="229"/>
      <c r="J248" s="241">
        <f t="shared" si="2102"/>
        <v>0</v>
      </c>
      <c r="K248" s="61"/>
      <c r="L248" s="60"/>
      <c r="M248" s="60"/>
      <c r="N248" s="60"/>
      <c r="O248" s="60"/>
      <c r="P248" s="60"/>
      <c r="Q248" s="60"/>
      <c r="R248" s="60"/>
      <c r="S248" s="60"/>
      <c r="T248" s="60"/>
      <c r="U248" s="61"/>
      <c r="V248" s="60"/>
      <c r="W248" s="60"/>
      <c r="X248" s="60"/>
      <c r="Y248" s="110"/>
      <c r="Z248" s="169">
        <f t="shared" si="2103"/>
        <v>0</v>
      </c>
      <c r="AA248" s="60"/>
      <c r="AB248" s="60"/>
      <c r="AC248" s="60"/>
      <c r="AD248" s="60"/>
      <c r="AE248" s="60"/>
      <c r="AF248" s="60"/>
      <c r="AG248" s="60"/>
      <c r="AH248" s="60"/>
      <c r="AI248" s="60"/>
      <c r="AJ248" s="60"/>
      <c r="AK248" s="61"/>
      <c r="AL248" s="60"/>
      <c r="AM248" s="60"/>
      <c r="AN248" s="60"/>
      <c r="AO248" s="110"/>
      <c r="AP248" s="169">
        <f t="shared" si="2104"/>
        <v>0</v>
      </c>
      <c r="AQ248" s="60"/>
      <c r="AR248" s="60"/>
      <c r="AS248" s="60"/>
      <c r="AT248" s="60"/>
      <c r="AU248" s="60"/>
      <c r="AV248" s="60"/>
      <c r="AW248" s="60"/>
      <c r="AX248" s="60"/>
      <c r="AY248" s="60"/>
      <c r="AZ248" s="60"/>
      <c r="BA248" s="61"/>
      <c r="BB248" s="60"/>
      <c r="BC248" s="60"/>
      <c r="BD248" s="60"/>
      <c r="BE248" s="110"/>
      <c r="BF248" s="169">
        <f t="shared" si="2105"/>
        <v>0</v>
      </c>
      <c r="BG248" s="60"/>
      <c r="BH248" s="60"/>
      <c r="BI248" s="60"/>
      <c r="BJ248" s="60"/>
      <c r="BK248" s="60"/>
      <c r="BL248" s="60"/>
      <c r="BM248" s="60"/>
      <c r="BN248" s="60"/>
      <c r="BO248" s="60"/>
      <c r="BP248" s="60"/>
      <c r="BQ248" s="61"/>
      <c r="BR248" s="60"/>
      <c r="BS248" s="60"/>
      <c r="BT248" s="60"/>
      <c r="BU248" s="110"/>
      <c r="BV248" s="169">
        <f t="shared" si="2106"/>
        <v>0</v>
      </c>
      <c r="BW248" s="60"/>
      <c r="BX248" s="60"/>
      <c r="BY248" s="60"/>
      <c r="BZ248" s="60"/>
      <c r="CA248" s="60"/>
      <c r="CB248" s="60"/>
      <c r="CC248" s="60"/>
      <c r="CD248" s="60"/>
      <c r="CE248" s="60"/>
      <c r="CF248" s="60"/>
      <c r="CG248" s="61"/>
      <c r="CH248" s="60"/>
      <c r="CI248" s="60"/>
      <c r="CJ248" s="60"/>
      <c r="CK248" s="60"/>
      <c r="CL248" s="60"/>
      <c r="CM248" s="60"/>
      <c r="CN248" s="60"/>
      <c r="CO248" s="60"/>
      <c r="CP248" s="60"/>
      <c r="CQ248" s="60"/>
      <c r="CR248" s="60"/>
      <c r="CS248" s="60"/>
      <c r="CT248" s="60"/>
      <c r="CU248" s="110"/>
      <c r="CV248" s="173"/>
      <c r="CW248" s="169">
        <f t="shared" si="2107"/>
        <v>0</v>
      </c>
      <c r="CX248" s="60"/>
      <c r="CY248" s="60"/>
      <c r="CZ248" s="60"/>
      <c r="DA248" s="60"/>
      <c r="DB248" s="60"/>
      <c r="DC248" s="60"/>
      <c r="DD248" s="60"/>
      <c r="DE248" s="60"/>
      <c r="DF248" s="60"/>
      <c r="DG248" s="60"/>
      <c r="DH248" s="61"/>
      <c r="DI248" s="60"/>
      <c r="DJ248" s="60"/>
      <c r="DK248" s="60"/>
      <c r="DL248" s="110"/>
      <c r="DM248" s="169">
        <f t="shared" si="2108"/>
        <v>0</v>
      </c>
      <c r="DN248" s="60"/>
      <c r="DO248" s="60"/>
      <c r="DP248" s="60"/>
      <c r="DQ248" s="60"/>
      <c r="DR248" s="60"/>
      <c r="DS248" s="60"/>
      <c r="DT248" s="60"/>
      <c r="DU248" s="60"/>
      <c r="DV248" s="60"/>
      <c r="DW248" s="60"/>
      <c r="DX248" s="61"/>
      <c r="DY248" s="60"/>
      <c r="DZ248" s="60"/>
      <c r="EA248" s="60"/>
      <c r="EB248" s="110"/>
      <c r="EC248" s="169">
        <f t="shared" si="2109"/>
        <v>0</v>
      </c>
      <c r="ED248" s="60"/>
      <c r="EE248" s="60"/>
      <c r="EF248" s="60"/>
      <c r="EG248" s="60"/>
      <c r="EH248" s="60"/>
      <c r="EI248" s="60"/>
      <c r="EJ248" s="60"/>
      <c r="EK248" s="60"/>
      <c r="EL248" s="60"/>
      <c r="EM248" s="60"/>
      <c r="EN248" s="61"/>
      <c r="EO248" s="60"/>
      <c r="EP248" s="60"/>
      <c r="EQ248" s="60"/>
      <c r="ER248" s="110"/>
      <c r="ES248" s="169">
        <f t="shared" si="2110"/>
        <v>0</v>
      </c>
      <c r="ET248" s="60"/>
      <c r="EU248" s="60"/>
      <c r="EV248" s="60"/>
      <c r="EW248" s="60"/>
      <c r="EX248" s="60"/>
      <c r="EY248" s="60"/>
      <c r="EZ248" s="60"/>
      <c r="FA248" s="60"/>
      <c r="FB248" s="60"/>
      <c r="FC248" s="60"/>
      <c r="FD248" s="61"/>
      <c r="FE248" s="60"/>
      <c r="FF248" s="60"/>
      <c r="FG248" s="60"/>
      <c r="FH248" s="110"/>
      <c r="FI248" s="169">
        <f t="shared" si="2111"/>
        <v>0</v>
      </c>
      <c r="FJ248" s="60"/>
      <c r="FK248" s="60"/>
      <c r="FL248" s="60"/>
      <c r="FM248" s="60"/>
      <c r="FN248" s="60"/>
      <c r="FO248" s="60"/>
      <c r="FP248" s="60"/>
      <c r="FQ248" s="60"/>
      <c r="FR248" s="60"/>
      <c r="FS248" s="60"/>
      <c r="FT248" s="61"/>
      <c r="FU248" s="60"/>
      <c r="FV248" s="60"/>
      <c r="FW248" s="60"/>
      <c r="FX248" s="110"/>
      <c r="FY248" s="169">
        <f t="shared" si="2112"/>
        <v>0</v>
      </c>
      <c r="FZ248" s="60"/>
      <c r="GA248" s="60"/>
      <c r="GB248" s="60"/>
      <c r="GC248" s="60"/>
      <c r="GD248" s="60"/>
      <c r="GE248" s="60"/>
      <c r="GF248" s="60"/>
      <c r="GG248" s="60"/>
      <c r="GH248" s="60"/>
      <c r="GI248" s="60"/>
      <c r="GJ248" s="61"/>
      <c r="GK248" s="60"/>
      <c r="GL248" s="60"/>
      <c r="GM248" s="60"/>
      <c r="GN248" s="110"/>
      <c r="GO248" s="169">
        <f t="shared" si="2113"/>
        <v>0</v>
      </c>
      <c r="GP248" s="60"/>
      <c r="GQ248" s="60"/>
      <c r="GR248" s="60"/>
      <c r="GS248" s="60"/>
      <c r="GT248" s="60"/>
      <c r="GU248" s="60"/>
      <c r="GV248" s="60"/>
      <c r="GW248" s="60"/>
      <c r="GX248" s="60"/>
      <c r="GY248" s="60"/>
      <c r="GZ248" s="61"/>
      <c r="HA248" s="60"/>
      <c r="HB248" s="60"/>
      <c r="HC248" s="60"/>
      <c r="HD248" s="60"/>
      <c r="HE248" s="60"/>
      <c r="HF248" s="60"/>
      <c r="HG248" s="60"/>
      <c r="HH248" s="60"/>
      <c r="HI248" s="60"/>
      <c r="HJ248" s="60"/>
      <c r="HK248" s="60"/>
      <c r="HL248" s="60"/>
      <c r="HM248" s="60"/>
      <c r="HN248" s="110"/>
      <c r="HO248" s="172"/>
      <c r="HP248" s="173"/>
      <c r="HQ248" s="169">
        <f t="shared" si="2114"/>
        <v>0</v>
      </c>
      <c r="HR248" s="60"/>
      <c r="HS248" s="60"/>
      <c r="HT248" s="60"/>
      <c r="HU248" s="60"/>
      <c r="HV248" s="60"/>
      <c r="HW248" s="60"/>
      <c r="HX248" s="60"/>
      <c r="HY248" s="60"/>
      <c r="HZ248" s="60"/>
      <c r="IA248" s="60"/>
      <c r="IB248" s="61"/>
      <c r="IC248" s="60"/>
      <c r="ID248" s="60"/>
      <c r="IE248" s="60"/>
      <c r="IF248" s="110"/>
      <c r="IG248" s="169">
        <f t="shared" si="2115"/>
        <v>0</v>
      </c>
      <c r="IH248" s="60"/>
      <c r="II248" s="60"/>
      <c r="IJ248" s="60"/>
      <c r="IK248" s="60"/>
      <c r="IL248" s="60"/>
      <c r="IM248" s="60"/>
      <c r="IN248" s="60"/>
      <c r="IO248" s="60"/>
      <c r="IP248" s="60"/>
      <c r="IQ248" s="60"/>
      <c r="IR248" s="61"/>
      <c r="IS248" s="60"/>
      <c r="IT248" s="60"/>
      <c r="IU248" s="60"/>
      <c r="IV248" s="110"/>
      <c r="IW248" s="169">
        <f t="shared" si="2116"/>
        <v>0</v>
      </c>
      <c r="IX248" s="60"/>
      <c r="IY248" s="60"/>
      <c r="IZ248" s="60"/>
      <c r="JA248" s="60"/>
      <c r="JB248" s="60"/>
      <c r="JC248" s="60"/>
      <c r="JD248" s="60"/>
      <c r="JE248" s="60"/>
      <c r="JF248" s="60"/>
      <c r="JG248" s="60"/>
      <c r="JH248" s="61"/>
      <c r="JI248" s="60"/>
      <c r="JJ248" s="60"/>
      <c r="JK248" s="60"/>
      <c r="JL248" s="110"/>
      <c r="JM248" s="169">
        <f t="shared" si="2117"/>
        <v>0</v>
      </c>
      <c r="JN248" s="60"/>
      <c r="JO248" s="60"/>
      <c r="JP248" s="60"/>
      <c r="JQ248" s="60"/>
      <c r="JR248" s="60"/>
      <c r="JS248" s="60"/>
      <c r="JT248" s="60"/>
      <c r="JU248" s="60"/>
      <c r="JV248" s="60"/>
      <c r="JW248" s="60"/>
      <c r="JX248" s="61"/>
      <c r="JY248" s="60"/>
      <c r="JZ248" s="60"/>
      <c r="KA248" s="60"/>
      <c r="KB248" s="110"/>
      <c r="KC248" s="169">
        <f t="shared" si="2118"/>
        <v>0</v>
      </c>
      <c r="KD248" s="60"/>
      <c r="KE248" s="60"/>
      <c r="KF248" s="60"/>
      <c r="KG248" s="60"/>
      <c r="KH248" s="60"/>
      <c r="KI248" s="60"/>
      <c r="KJ248" s="60"/>
      <c r="KK248" s="60"/>
      <c r="KL248" s="60"/>
      <c r="KM248" s="60"/>
      <c r="KN248" s="61"/>
      <c r="KO248" s="60"/>
      <c r="KP248" s="60"/>
      <c r="KQ248" s="60"/>
      <c r="KR248" s="60"/>
      <c r="KS248" s="60"/>
      <c r="KT248" s="60"/>
      <c r="KU248" s="60"/>
      <c r="KV248" s="60"/>
      <c r="KW248" s="60"/>
      <c r="KX248" s="60"/>
      <c r="KY248" s="60"/>
      <c r="KZ248" s="60"/>
      <c r="LA248" s="60"/>
      <c r="LB248" s="110"/>
      <c r="LC248" s="173"/>
      <c r="LD248" s="169">
        <f t="shared" si="2119"/>
        <v>0</v>
      </c>
      <c r="LE248" s="60"/>
      <c r="LF248" s="60"/>
      <c r="LG248" s="60"/>
      <c r="LH248" s="60"/>
      <c r="LI248" s="60"/>
      <c r="LJ248" s="60"/>
      <c r="LK248" s="60"/>
      <c r="LL248" s="60"/>
      <c r="LM248" s="60"/>
      <c r="LN248" s="60"/>
      <c r="LO248" s="61"/>
      <c r="LP248" s="60"/>
      <c r="LQ248" s="60"/>
      <c r="LR248" s="60"/>
      <c r="LS248" s="110"/>
      <c r="LT248" s="169">
        <f t="shared" si="2120"/>
        <v>0</v>
      </c>
      <c r="LU248" s="60"/>
      <c r="LV248" s="60"/>
      <c r="LW248" s="60"/>
      <c r="LX248" s="60"/>
      <c r="LY248" s="60"/>
      <c r="LZ248" s="60"/>
      <c r="MA248" s="60"/>
      <c r="MB248" s="60"/>
      <c r="MC248" s="60"/>
      <c r="MD248" s="60"/>
      <c r="ME248" s="61"/>
      <c r="MF248" s="60"/>
      <c r="MG248" s="60"/>
      <c r="MH248" s="60"/>
      <c r="MI248" s="110"/>
      <c r="MJ248" s="169">
        <f t="shared" si="2121"/>
        <v>0</v>
      </c>
      <c r="MK248" s="60"/>
      <c r="ML248" s="60"/>
      <c r="MM248" s="60"/>
      <c r="MN248" s="60"/>
      <c r="MO248" s="60"/>
      <c r="MP248" s="60"/>
      <c r="MQ248" s="60"/>
      <c r="MR248" s="60"/>
      <c r="MS248" s="60"/>
      <c r="MT248" s="60"/>
      <c r="MU248" s="61"/>
      <c r="MV248" s="60"/>
      <c r="MW248" s="60"/>
      <c r="MX248" s="60"/>
      <c r="MY248" s="110"/>
      <c r="MZ248" s="169">
        <f t="shared" si="2122"/>
        <v>0</v>
      </c>
      <c r="NA248" s="60"/>
      <c r="NB248" s="60"/>
      <c r="NC248" s="60"/>
      <c r="ND248" s="60"/>
      <c r="NE248" s="60"/>
      <c r="NF248" s="60"/>
      <c r="NG248" s="60"/>
      <c r="NH248" s="60"/>
      <c r="NI248" s="60"/>
      <c r="NJ248" s="60"/>
      <c r="NK248" s="61"/>
      <c r="NL248" s="60"/>
      <c r="NM248" s="60"/>
      <c r="NN248" s="60"/>
      <c r="NO248" s="110"/>
      <c r="NP248" s="169">
        <f t="shared" si="2123"/>
        <v>0</v>
      </c>
      <c r="NQ248" s="60"/>
      <c r="NR248" s="60"/>
      <c r="NS248" s="60"/>
      <c r="NT248" s="60"/>
      <c r="NU248" s="60"/>
      <c r="NV248" s="60"/>
      <c r="NW248" s="60"/>
      <c r="NX248" s="60"/>
      <c r="NY248" s="60"/>
      <c r="NZ248" s="60"/>
      <c r="OA248" s="61"/>
      <c r="OB248" s="60"/>
      <c r="OC248" s="60"/>
      <c r="OD248" s="60"/>
      <c r="OE248" s="110"/>
      <c r="OF248" s="169">
        <f t="shared" si="2124"/>
        <v>0</v>
      </c>
      <c r="OG248" s="60"/>
      <c r="OH248" s="60"/>
      <c r="OI248" s="60"/>
      <c r="OJ248" s="60"/>
      <c r="OK248" s="60"/>
      <c r="OL248" s="60"/>
      <c r="OM248" s="60"/>
      <c r="ON248" s="60"/>
      <c r="OO248" s="60"/>
      <c r="OP248" s="60"/>
      <c r="OQ248" s="61"/>
      <c r="OR248" s="60"/>
      <c r="OS248" s="60"/>
      <c r="OT248" s="60"/>
      <c r="OU248" s="110"/>
      <c r="OV248" s="169">
        <f t="shared" si="2125"/>
        <v>0</v>
      </c>
      <c r="OW248" s="60"/>
      <c r="OX248" s="60"/>
      <c r="OY248" s="60"/>
      <c r="OZ248" s="60"/>
      <c r="PA248" s="60"/>
      <c r="PB248" s="60"/>
      <c r="PC248" s="60"/>
      <c r="PD248" s="60"/>
      <c r="PE248" s="60"/>
      <c r="PF248" s="60"/>
      <c r="PG248" s="61"/>
      <c r="PH248" s="60"/>
      <c r="PI248" s="60"/>
      <c r="PJ248" s="60"/>
      <c r="PK248" s="110"/>
      <c r="PL248" s="169">
        <f t="shared" si="2126"/>
        <v>0</v>
      </c>
      <c r="PM248" s="60"/>
      <c r="PN248" s="60"/>
      <c r="PO248" s="60"/>
      <c r="PP248" s="60"/>
      <c r="PQ248" s="60"/>
      <c r="PR248" s="60"/>
      <c r="PS248" s="60"/>
      <c r="PT248" s="60"/>
      <c r="PU248" s="60"/>
      <c r="PV248" s="60"/>
      <c r="PW248" s="61"/>
      <c r="PX248" s="60"/>
      <c r="PY248" s="60"/>
      <c r="PZ248" s="60"/>
      <c r="QA248" s="110"/>
      <c r="QB248" s="169">
        <f t="shared" si="2127"/>
        <v>0</v>
      </c>
      <c r="QC248" s="60"/>
      <c r="QD248" s="60"/>
      <c r="QE248" s="60"/>
      <c r="QF248" s="60"/>
      <c r="QG248" s="60"/>
      <c r="QH248" s="60"/>
      <c r="QI248" s="60"/>
      <c r="QJ248" s="60"/>
      <c r="QK248" s="60"/>
      <c r="QL248" s="60"/>
      <c r="QM248" s="61"/>
      <c r="QN248" s="60"/>
      <c r="QO248" s="60"/>
      <c r="QP248" s="60"/>
      <c r="QQ248" s="110"/>
      <c r="QR248" s="169">
        <f t="shared" si="2128"/>
        <v>0</v>
      </c>
      <c r="QS248" s="60"/>
      <c r="QT248" s="60"/>
      <c r="QU248" s="60"/>
      <c r="QV248" s="60"/>
      <c r="QW248" s="60"/>
      <c r="QX248" s="60"/>
      <c r="QY248" s="60"/>
      <c r="QZ248" s="60"/>
      <c r="RA248" s="60"/>
      <c r="RB248" s="60"/>
      <c r="RC248" s="61"/>
      <c r="RD248" s="60"/>
      <c r="RE248" s="60"/>
      <c r="RF248" s="60"/>
      <c r="RG248" s="60"/>
      <c r="RH248" s="60"/>
      <c r="RI248" s="60"/>
      <c r="RJ248" s="60"/>
      <c r="RK248" s="60"/>
      <c r="RL248" s="60"/>
      <c r="RM248" s="60"/>
      <c r="RN248" s="60"/>
      <c r="RO248" s="60"/>
      <c r="RP248" s="60"/>
      <c r="RQ248" s="110"/>
      <c r="RR248" s="173"/>
      <c r="RS248" s="169">
        <f t="shared" si="2129"/>
        <v>0</v>
      </c>
      <c r="RT248" s="60"/>
      <c r="RU248" s="60"/>
      <c r="RV248" s="60"/>
      <c r="RW248" s="60"/>
      <c r="RX248" s="60"/>
      <c r="RY248" s="60"/>
      <c r="RZ248" s="60"/>
      <c r="SA248" s="60"/>
      <c r="SB248" s="60"/>
      <c r="SC248" s="60"/>
      <c r="SD248" s="61"/>
      <c r="SE248" s="60"/>
      <c r="SF248" s="60"/>
      <c r="SG248" s="60"/>
      <c r="SH248" s="110"/>
      <c r="SI248" s="169">
        <f t="shared" si="2130"/>
        <v>0</v>
      </c>
      <c r="SJ248" s="60"/>
      <c r="SK248" s="60"/>
      <c r="SL248" s="60"/>
      <c r="SM248" s="60"/>
      <c r="SN248" s="60"/>
      <c r="SO248" s="60"/>
      <c r="SP248" s="60"/>
      <c r="SQ248" s="60"/>
      <c r="SR248" s="60"/>
      <c r="SS248" s="60"/>
      <c r="ST248" s="61"/>
      <c r="SU248" s="60"/>
      <c r="SV248" s="60"/>
      <c r="SW248" s="60"/>
      <c r="SX248" s="110"/>
      <c r="SY248" s="169">
        <f t="shared" si="2131"/>
        <v>0</v>
      </c>
      <c r="SZ248" s="60"/>
      <c r="TA248" s="60"/>
      <c r="TB248" s="60"/>
      <c r="TC248" s="60"/>
      <c r="TD248" s="60"/>
      <c r="TE248" s="60"/>
      <c r="TF248" s="60"/>
      <c r="TG248" s="60"/>
      <c r="TH248" s="60"/>
      <c r="TI248" s="60"/>
      <c r="TJ248" s="61"/>
      <c r="TK248" s="60"/>
      <c r="TL248" s="60"/>
      <c r="TM248" s="60"/>
      <c r="TN248" s="110"/>
      <c r="TO248" s="169">
        <f t="shared" si="2132"/>
        <v>0</v>
      </c>
      <c r="TP248" s="60"/>
      <c r="TQ248" s="60"/>
      <c r="TR248" s="60"/>
      <c r="TS248" s="60"/>
      <c r="TT248" s="60"/>
      <c r="TU248" s="60"/>
      <c r="TV248" s="60"/>
      <c r="TW248" s="60"/>
      <c r="TX248" s="60"/>
      <c r="TY248" s="60"/>
      <c r="TZ248" s="61"/>
      <c r="UA248" s="60"/>
      <c r="UB248" s="60"/>
      <c r="UC248" s="60"/>
      <c r="UD248" s="110"/>
      <c r="UE248" s="169">
        <f t="shared" si="2133"/>
        <v>0</v>
      </c>
      <c r="UF248" s="60"/>
      <c r="UG248" s="60"/>
      <c r="UH248" s="60"/>
      <c r="UI248" s="60"/>
      <c r="UJ248" s="60"/>
      <c r="UK248" s="60"/>
      <c r="UL248" s="60"/>
      <c r="UM248" s="60"/>
      <c r="UN248" s="60"/>
      <c r="UO248" s="60"/>
      <c r="UP248" s="61"/>
      <c r="UQ248" s="60"/>
      <c r="UR248" s="60"/>
      <c r="US248" s="60"/>
      <c r="UT248" s="60"/>
      <c r="UU248" s="60"/>
      <c r="UV248" s="60"/>
      <c r="UW248" s="60"/>
      <c r="UX248" s="60"/>
      <c r="UY248" s="60"/>
      <c r="UZ248" s="60"/>
      <c r="VA248" s="60"/>
      <c r="VB248" s="60"/>
      <c r="VC248" s="60"/>
      <c r="VD248" s="110"/>
      <c r="VE248" s="10" t="str">
        <f t="shared" si="1698"/>
        <v>-</v>
      </c>
    </row>
    <row r="249" spans="1:577" ht="20.149999999999999" customHeight="1">
      <c r="A249" s="22"/>
      <c r="B249" s="22"/>
      <c r="C249" s="23">
        <v>65018</v>
      </c>
      <c r="D249" s="24" t="s">
        <v>56</v>
      </c>
      <c r="E249" s="193">
        <f>SUM(F249:I249)</f>
        <v>0</v>
      </c>
      <c r="F249" s="194"/>
      <c r="G249" s="194"/>
      <c r="H249" s="195"/>
      <c r="I249" s="229"/>
      <c r="J249" s="241">
        <f t="shared" si="2102"/>
        <v>0</v>
      </c>
      <c r="K249" s="61"/>
      <c r="L249" s="60"/>
      <c r="M249" s="60"/>
      <c r="N249" s="60"/>
      <c r="O249" s="60"/>
      <c r="P249" s="60"/>
      <c r="Q249" s="60"/>
      <c r="R249" s="60"/>
      <c r="S249" s="60"/>
      <c r="T249" s="60"/>
      <c r="U249" s="61"/>
      <c r="V249" s="60"/>
      <c r="W249" s="60"/>
      <c r="X249" s="60"/>
      <c r="Y249" s="110"/>
      <c r="Z249" s="169">
        <f t="shared" si="2103"/>
        <v>0</v>
      </c>
      <c r="AA249" s="60"/>
      <c r="AB249" s="60"/>
      <c r="AC249" s="60"/>
      <c r="AD249" s="60"/>
      <c r="AE249" s="60"/>
      <c r="AF249" s="60"/>
      <c r="AG249" s="60"/>
      <c r="AH249" s="60"/>
      <c r="AI249" s="60"/>
      <c r="AJ249" s="60"/>
      <c r="AK249" s="61"/>
      <c r="AL249" s="60"/>
      <c r="AM249" s="60"/>
      <c r="AN249" s="60"/>
      <c r="AO249" s="110"/>
      <c r="AP249" s="169">
        <f t="shared" si="2104"/>
        <v>0</v>
      </c>
      <c r="AQ249" s="60"/>
      <c r="AR249" s="60"/>
      <c r="AS249" s="60"/>
      <c r="AT249" s="60"/>
      <c r="AU249" s="60"/>
      <c r="AV249" s="60"/>
      <c r="AW249" s="60"/>
      <c r="AX249" s="60"/>
      <c r="AY249" s="60"/>
      <c r="AZ249" s="60"/>
      <c r="BA249" s="61"/>
      <c r="BB249" s="60"/>
      <c r="BC249" s="60"/>
      <c r="BD249" s="60"/>
      <c r="BE249" s="110"/>
      <c r="BF249" s="169">
        <f t="shared" si="2105"/>
        <v>0</v>
      </c>
      <c r="BG249" s="60"/>
      <c r="BH249" s="60"/>
      <c r="BI249" s="60"/>
      <c r="BJ249" s="60"/>
      <c r="BK249" s="60"/>
      <c r="BL249" s="60"/>
      <c r="BM249" s="60"/>
      <c r="BN249" s="60"/>
      <c r="BO249" s="60"/>
      <c r="BP249" s="60"/>
      <c r="BQ249" s="61"/>
      <c r="BR249" s="60"/>
      <c r="BS249" s="60"/>
      <c r="BT249" s="60"/>
      <c r="BU249" s="110"/>
      <c r="BV249" s="169">
        <f t="shared" si="2106"/>
        <v>0</v>
      </c>
      <c r="BW249" s="60"/>
      <c r="BX249" s="60"/>
      <c r="BY249" s="60"/>
      <c r="BZ249" s="60"/>
      <c r="CA249" s="60"/>
      <c r="CB249" s="60"/>
      <c r="CC249" s="60"/>
      <c r="CD249" s="60"/>
      <c r="CE249" s="60"/>
      <c r="CF249" s="60"/>
      <c r="CG249" s="61"/>
      <c r="CH249" s="60"/>
      <c r="CI249" s="60"/>
      <c r="CJ249" s="60"/>
      <c r="CK249" s="60"/>
      <c r="CL249" s="60"/>
      <c r="CM249" s="60"/>
      <c r="CN249" s="60"/>
      <c r="CO249" s="60"/>
      <c r="CP249" s="60"/>
      <c r="CQ249" s="60"/>
      <c r="CR249" s="60"/>
      <c r="CS249" s="60"/>
      <c r="CT249" s="60"/>
      <c r="CU249" s="110"/>
      <c r="CV249" s="173"/>
      <c r="CW249" s="169">
        <f t="shared" si="2107"/>
        <v>0</v>
      </c>
      <c r="CX249" s="60"/>
      <c r="CY249" s="60"/>
      <c r="CZ249" s="60"/>
      <c r="DA249" s="60"/>
      <c r="DB249" s="60"/>
      <c r="DC249" s="60"/>
      <c r="DD249" s="60"/>
      <c r="DE249" s="60"/>
      <c r="DF249" s="60"/>
      <c r="DG249" s="60"/>
      <c r="DH249" s="61"/>
      <c r="DI249" s="60"/>
      <c r="DJ249" s="60"/>
      <c r="DK249" s="60"/>
      <c r="DL249" s="110"/>
      <c r="DM249" s="169">
        <f t="shared" si="2108"/>
        <v>0</v>
      </c>
      <c r="DN249" s="60"/>
      <c r="DO249" s="60"/>
      <c r="DP249" s="60"/>
      <c r="DQ249" s="60"/>
      <c r="DR249" s="60"/>
      <c r="DS249" s="60"/>
      <c r="DT249" s="60"/>
      <c r="DU249" s="60"/>
      <c r="DV249" s="60"/>
      <c r="DW249" s="60"/>
      <c r="DX249" s="61"/>
      <c r="DY249" s="60"/>
      <c r="DZ249" s="60"/>
      <c r="EA249" s="60"/>
      <c r="EB249" s="110"/>
      <c r="EC249" s="169">
        <f t="shared" si="2109"/>
        <v>0</v>
      </c>
      <c r="ED249" s="60"/>
      <c r="EE249" s="60"/>
      <c r="EF249" s="60"/>
      <c r="EG249" s="60"/>
      <c r="EH249" s="60"/>
      <c r="EI249" s="60"/>
      <c r="EJ249" s="60"/>
      <c r="EK249" s="60"/>
      <c r="EL249" s="60"/>
      <c r="EM249" s="60"/>
      <c r="EN249" s="61"/>
      <c r="EO249" s="60"/>
      <c r="EP249" s="60"/>
      <c r="EQ249" s="60"/>
      <c r="ER249" s="110"/>
      <c r="ES249" s="169">
        <f t="shared" si="2110"/>
        <v>0</v>
      </c>
      <c r="ET249" s="60"/>
      <c r="EU249" s="60"/>
      <c r="EV249" s="60"/>
      <c r="EW249" s="60"/>
      <c r="EX249" s="60"/>
      <c r="EY249" s="60"/>
      <c r="EZ249" s="60"/>
      <c r="FA249" s="60"/>
      <c r="FB249" s="60"/>
      <c r="FC249" s="60"/>
      <c r="FD249" s="61"/>
      <c r="FE249" s="60"/>
      <c r="FF249" s="60"/>
      <c r="FG249" s="60"/>
      <c r="FH249" s="110"/>
      <c r="FI249" s="169">
        <f t="shared" si="2111"/>
        <v>0</v>
      </c>
      <c r="FJ249" s="60"/>
      <c r="FK249" s="60"/>
      <c r="FL249" s="60"/>
      <c r="FM249" s="60"/>
      <c r="FN249" s="60"/>
      <c r="FO249" s="60"/>
      <c r="FP249" s="60"/>
      <c r="FQ249" s="60"/>
      <c r="FR249" s="60"/>
      <c r="FS249" s="60"/>
      <c r="FT249" s="61"/>
      <c r="FU249" s="60"/>
      <c r="FV249" s="60"/>
      <c r="FW249" s="60"/>
      <c r="FX249" s="110"/>
      <c r="FY249" s="169">
        <f t="shared" si="2112"/>
        <v>0</v>
      </c>
      <c r="FZ249" s="60"/>
      <c r="GA249" s="60"/>
      <c r="GB249" s="60"/>
      <c r="GC249" s="60"/>
      <c r="GD249" s="60"/>
      <c r="GE249" s="60"/>
      <c r="GF249" s="60"/>
      <c r="GG249" s="60"/>
      <c r="GH249" s="60"/>
      <c r="GI249" s="60"/>
      <c r="GJ249" s="61"/>
      <c r="GK249" s="60"/>
      <c r="GL249" s="60"/>
      <c r="GM249" s="60"/>
      <c r="GN249" s="110"/>
      <c r="GO249" s="169">
        <f t="shared" si="2113"/>
        <v>0</v>
      </c>
      <c r="GP249" s="60"/>
      <c r="GQ249" s="60"/>
      <c r="GR249" s="60"/>
      <c r="GS249" s="60"/>
      <c r="GT249" s="60"/>
      <c r="GU249" s="60"/>
      <c r="GV249" s="60"/>
      <c r="GW249" s="60"/>
      <c r="GX249" s="60"/>
      <c r="GY249" s="60"/>
      <c r="GZ249" s="61"/>
      <c r="HA249" s="60"/>
      <c r="HB249" s="60"/>
      <c r="HC249" s="60"/>
      <c r="HD249" s="60"/>
      <c r="HE249" s="60"/>
      <c r="HF249" s="60"/>
      <c r="HG249" s="60"/>
      <c r="HH249" s="60"/>
      <c r="HI249" s="60"/>
      <c r="HJ249" s="60"/>
      <c r="HK249" s="60"/>
      <c r="HL249" s="60"/>
      <c r="HM249" s="60"/>
      <c r="HN249" s="110"/>
      <c r="HO249" s="172"/>
      <c r="HP249" s="173"/>
      <c r="HQ249" s="169">
        <f t="shared" si="2114"/>
        <v>0</v>
      </c>
      <c r="HR249" s="60"/>
      <c r="HS249" s="60"/>
      <c r="HT249" s="60"/>
      <c r="HU249" s="60"/>
      <c r="HV249" s="60"/>
      <c r="HW249" s="60"/>
      <c r="HX249" s="60"/>
      <c r="HY249" s="60"/>
      <c r="HZ249" s="60"/>
      <c r="IA249" s="60"/>
      <c r="IB249" s="61"/>
      <c r="IC249" s="60"/>
      <c r="ID249" s="60"/>
      <c r="IE249" s="60"/>
      <c r="IF249" s="110"/>
      <c r="IG249" s="169">
        <f t="shared" si="2115"/>
        <v>0</v>
      </c>
      <c r="IH249" s="60"/>
      <c r="II249" s="60"/>
      <c r="IJ249" s="60"/>
      <c r="IK249" s="60"/>
      <c r="IL249" s="60"/>
      <c r="IM249" s="60"/>
      <c r="IN249" s="60"/>
      <c r="IO249" s="60"/>
      <c r="IP249" s="60"/>
      <c r="IQ249" s="60"/>
      <c r="IR249" s="61"/>
      <c r="IS249" s="60"/>
      <c r="IT249" s="60"/>
      <c r="IU249" s="60"/>
      <c r="IV249" s="110"/>
      <c r="IW249" s="169">
        <f t="shared" si="2116"/>
        <v>0</v>
      </c>
      <c r="IX249" s="60"/>
      <c r="IY249" s="60"/>
      <c r="IZ249" s="60"/>
      <c r="JA249" s="60"/>
      <c r="JB249" s="60"/>
      <c r="JC249" s="60"/>
      <c r="JD249" s="60"/>
      <c r="JE249" s="60"/>
      <c r="JF249" s="60"/>
      <c r="JG249" s="60"/>
      <c r="JH249" s="61"/>
      <c r="JI249" s="60"/>
      <c r="JJ249" s="60"/>
      <c r="JK249" s="60"/>
      <c r="JL249" s="110"/>
      <c r="JM249" s="169">
        <f t="shared" si="2117"/>
        <v>0</v>
      </c>
      <c r="JN249" s="60"/>
      <c r="JO249" s="60"/>
      <c r="JP249" s="60"/>
      <c r="JQ249" s="60"/>
      <c r="JR249" s="60"/>
      <c r="JS249" s="60"/>
      <c r="JT249" s="60"/>
      <c r="JU249" s="60"/>
      <c r="JV249" s="60"/>
      <c r="JW249" s="60"/>
      <c r="JX249" s="61"/>
      <c r="JY249" s="60"/>
      <c r="JZ249" s="60"/>
      <c r="KA249" s="60"/>
      <c r="KB249" s="110"/>
      <c r="KC249" s="169">
        <f t="shared" si="2118"/>
        <v>0</v>
      </c>
      <c r="KD249" s="60"/>
      <c r="KE249" s="60"/>
      <c r="KF249" s="60"/>
      <c r="KG249" s="60"/>
      <c r="KH249" s="60"/>
      <c r="KI249" s="60"/>
      <c r="KJ249" s="60"/>
      <c r="KK249" s="60"/>
      <c r="KL249" s="60"/>
      <c r="KM249" s="60"/>
      <c r="KN249" s="61"/>
      <c r="KO249" s="60"/>
      <c r="KP249" s="60"/>
      <c r="KQ249" s="60"/>
      <c r="KR249" s="60"/>
      <c r="KS249" s="60"/>
      <c r="KT249" s="60"/>
      <c r="KU249" s="60"/>
      <c r="KV249" s="60"/>
      <c r="KW249" s="60"/>
      <c r="KX249" s="60"/>
      <c r="KY249" s="60"/>
      <c r="KZ249" s="60"/>
      <c r="LA249" s="60"/>
      <c r="LB249" s="110"/>
      <c r="LC249" s="173"/>
      <c r="LD249" s="169">
        <f t="shared" si="2119"/>
        <v>0</v>
      </c>
      <c r="LE249" s="60"/>
      <c r="LF249" s="60"/>
      <c r="LG249" s="60"/>
      <c r="LH249" s="60"/>
      <c r="LI249" s="60"/>
      <c r="LJ249" s="60"/>
      <c r="LK249" s="60"/>
      <c r="LL249" s="60"/>
      <c r="LM249" s="60"/>
      <c r="LN249" s="60"/>
      <c r="LO249" s="61"/>
      <c r="LP249" s="60"/>
      <c r="LQ249" s="60"/>
      <c r="LR249" s="60"/>
      <c r="LS249" s="110"/>
      <c r="LT249" s="169">
        <f t="shared" si="2120"/>
        <v>0</v>
      </c>
      <c r="LU249" s="60"/>
      <c r="LV249" s="60"/>
      <c r="LW249" s="60"/>
      <c r="LX249" s="60"/>
      <c r="LY249" s="60"/>
      <c r="LZ249" s="60"/>
      <c r="MA249" s="60"/>
      <c r="MB249" s="60"/>
      <c r="MC249" s="60"/>
      <c r="MD249" s="60"/>
      <c r="ME249" s="61"/>
      <c r="MF249" s="60"/>
      <c r="MG249" s="60"/>
      <c r="MH249" s="60"/>
      <c r="MI249" s="110"/>
      <c r="MJ249" s="169">
        <f t="shared" si="2121"/>
        <v>0</v>
      </c>
      <c r="MK249" s="60"/>
      <c r="ML249" s="60"/>
      <c r="MM249" s="60"/>
      <c r="MN249" s="60"/>
      <c r="MO249" s="60"/>
      <c r="MP249" s="60"/>
      <c r="MQ249" s="60"/>
      <c r="MR249" s="60"/>
      <c r="MS249" s="60"/>
      <c r="MT249" s="60"/>
      <c r="MU249" s="61"/>
      <c r="MV249" s="60"/>
      <c r="MW249" s="60"/>
      <c r="MX249" s="60"/>
      <c r="MY249" s="110"/>
      <c r="MZ249" s="169">
        <f t="shared" si="2122"/>
        <v>0</v>
      </c>
      <c r="NA249" s="60"/>
      <c r="NB249" s="60"/>
      <c r="NC249" s="60"/>
      <c r="ND249" s="60"/>
      <c r="NE249" s="60"/>
      <c r="NF249" s="60"/>
      <c r="NG249" s="60"/>
      <c r="NH249" s="60"/>
      <c r="NI249" s="60"/>
      <c r="NJ249" s="60"/>
      <c r="NK249" s="61"/>
      <c r="NL249" s="60"/>
      <c r="NM249" s="60"/>
      <c r="NN249" s="60"/>
      <c r="NO249" s="110"/>
      <c r="NP249" s="169">
        <f t="shared" si="2123"/>
        <v>0</v>
      </c>
      <c r="NQ249" s="60"/>
      <c r="NR249" s="60"/>
      <c r="NS249" s="60"/>
      <c r="NT249" s="60"/>
      <c r="NU249" s="60"/>
      <c r="NV249" s="60"/>
      <c r="NW249" s="60"/>
      <c r="NX249" s="60"/>
      <c r="NY249" s="60"/>
      <c r="NZ249" s="60"/>
      <c r="OA249" s="61"/>
      <c r="OB249" s="60"/>
      <c r="OC249" s="60"/>
      <c r="OD249" s="60"/>
      <c r="OE249" s="110"/>
      <c r="OF249" s="169">
        <f t="shared" si="2124"/>
        <v>0</v>
      </c>
      <c r="OG249" s="60"/>
      <c r="OH249" s="60"/>
      <c r="OI249" s="60"/>
      <c r="OJ249" s="60"/>
      <c r="OK249" s="60"/>
      <c r="OL249" s="60"/>
      <c r="OM249" s="60"/>
      <c r="ON249" s="60"/>
      <c r="OO249" s="60"/>
      <c r="OP249" s="60"/>
      <c r="OQ249" s="61"/>
      <c r="OR249" s="60"/>
      <c r="OS249" s="60"/>
      <c r="OT249" s="60"/>
      <c r="OU249" s="110"/>
      <c r="OV249" s="169">
        <f t="shared" si="2125"/>
        <v>0</v>
      </c>
      <c r="OW249" s="60"/>
      <c r="OX249" s="60"/>
      <c r="OY249" s="60"/>
      <c r="OZ249" s="60"/>
      <c r="PA249" s="60"/>
      <c r="PB249" s="60"/>
      <c r="PC249" s="60"/>
      <c r="PD249" s="60"/>
      <c r="PE249" s="60"/>
      <c r="PF249" s="60"/>
      <c r="PG249" s="61"/>
      <c r="PH249" s="60"/>
      <c r="PI249" s="60"/>
      <c r="PJ249" s="60"/>
      <c r="PK249" s="110"/>
      <c r="PL249" s="169">
        <f t="shared" si="2126"/>
        <v>0</v>
      </c>
      <c r="PM249" s="60"/>
      <c r="PN249" s="60"/>
      <c r="PO249" s="60"/>
      <c r="PP249" s="60"/>
      <c r="PQ249" s="60"/>
      <c r="PR249" s="60"/>
      <c r="PS249" s="60"/>
      <c r="PT249" s="60"/>
      <c r="PU249" s="60"/>
      <c r="PV249" s="60"/>
      <c r="PW249" s="61"/>
      <c r="PX249" s="60"/>
      <c r="PY249" s="60"/>
      <c r="PZ249" s="60"/>
      <c r="QA249" s="110"/>
      <c r="QB249" s="169">
        <f t="shared" si="2127"/>
        <v>0</v>
      </c>
      <c r="QC249" s="60"/>
      <c r="QD249" s="60"/>
      <c r="QE249" s="60"/>
      <c r="QF249" s="60"/>
      <c r="QG249" s="60"/>
      <c r="QH249" s="60"/>
      <c r="QI249" s="60"/>
      <c r="QJ249" s="60"/>
      <c r="QK249" s="60"/>
      <c r="QL249" s="60"/>
      <c r="QM249" s="61"/>
      <c r="QN249" s="60"/>
      <c r="QO249" s="60"/>
      <c r="QP249" s="60"/>
      <c r="QQ249" s="110"/>
      <c r="QR249" s="169">
        <f t="shared" si="2128"/>
        <v>0</v>
      </c>
      <c r="QS249" s="60"/>
      <c r="QT249" s="60"/>
      <c r="QU249" s="60"/>
      <c r="QV249" s="60"/>
      <c r="QW249" s="60"/>
      <c r="QX249" s="60"/>
      <c r="QY249" s="60"/>
      <c r="QZ249" s="60"/>
      <c r="RA249" s="60"/>
      <c r="RB249" s="60"/>
      <c r="RC249" s="61"/>
      <c r="RD249" s="60"/>
      <c r="RE249" s="60"/>
      <c r="RF249" s="60"/>
      <c r="RG249" s="60"/>
      <c r="RH249" s="60"/>
      <c r="RI249" s="60"/>
      <c r="RJ249" s="60"/>
      <c r="RK249" s="60"/>
      <c r="RL249" s="60"/>
      <c r="RM249" s="60"/>
      <c r="RN249" s="60"/>
      <c r="RO249" s="60"/>
      <c r="RP249" s="60"/>
      <c r="RQ249" s="110"/>
      <c r="RR249" s="173"/>
      <c r="RS249" s="169">
        <f t="shared" si="2129"/>
        <v>0</v>
      </c>
      <c r="RT249" s="60"/>
      <c r="RU249" s="60"/>
      <c r="RV249" s="60"/>
      <c r="RW249" s="60"/>
      <c r="RX249" s="60"/>
      <c r="RY249" s="60"/>
      <c r="RZ249" s="60"/>
      <c r="SA249" s="60"/>
      <c r="SB249" s="60"/>
      <c r="SC249" s="60"/>
      <c r="SD249" s="61"/>
      <c r="SE249" s="60"/>
      <c r="SF249" s="60"/>
      <c r="SG249" s="60"/>
      <c r="SH249" s="110"/>
      <c r="SI249" s="169">
        <f t="shared" si="2130"/>
        <v>0</v>
      </c>
      <c r="SJ249" s="60"/>
      <c r="SK249" s="60"/>
      <c r="SL249" s="60"/>
      <c r="SM249" s="60"/>
      <c r="SN249" s="60"/>
      <c r="SO249" s="60"/>
      <c r="SP249" s="60"/>
      <c r="SQ249" s="60"/>
      <c r="SR249" s="60"/>
      <c r="SS249" s="60"/>
      <c r="ST249" s="61"/>
      <c r="SU249" s="60"/>
      <c r="SV249" s="60"/>
      <c r="SW249" s="60"/>
      <c r="SX249" s="110"/>
      <c r="SY249" s="169">
        <f t="shared" si="2131"/>
        <v>0</v>
      </c>
      <c r="SZ249" s="60"/>
      <c r="TA249" s="60"/>
      <c r="TB249" s="60"/>
      <c r="TC249" s="60"/>
      <c r="TD249" s="60"/>
      <c r="TE249" s="60"/>
      <c r="TF249" s="60"/>
      <c r="TG249" s="60"/>
      <c r="TH249" s="60"/>
      <c r="TI249" s="60"/>
      <c r="TJ249" s="61"/>
      <c r="TK249" s="60"/>
      <c r="TL249" s="60"/>
      <c r="TM249" s="60"/>
      <c r="TN249" s="110"/>
      <c r="TO249" s="169">
        <f t="shared" si="2132"/>
        <v>0</v>
      </c>
      <c r="TP249" s="60"/>
      <c r="TQ249" s="60"/>
      <c r="TR249" s="60"/>
      <c r="TS249" s="60"/>
      <c r="TT249" s="60"/>
      <c r="TU249" s="60"/>
      <c r="TV249" s="60"/>
      <c r="TW249" s="60"/>
      <c r="TX249" s="60"/>
      <c r="TY249" s="60"/>
      <c r="TZ249" s="61"/>
      <c r="UA249" s="60"/>
      <c r="UB249" s="60"/>
      <c r="UC249" s="60"/>
      <c r="UD249" s="110"/>
      <c r="UE249" s="169">
        <f t="shared" si="2133"/>
        <v>0</v>
      </c>
      <c r="UF249" s="60"/>
      <c r="UG249" s="60"/>
      <c r="UH249" s="60"/>
      <c r="UI249" s="60"/>
      <c r="UJ249" s="60"/>
      <c r="UK249" s="60"/>
      <c r="UL249" s="60"/>
      <c r="UM249" s="60"/>
      <c r="UN249" s="60"/>
      <c r="UO249" s="60"/>
      <c r="UP249" s="61"/>
      <c r="UQ249" s="60"/>
      <c r="UR249" s="60"/>
      <c r="US249" s="60"/>
      <c r="UT249" s="60"/>
      <c r="UU249" s="60"/>
      <c r="UV249" s="60"/>
      <c r="UW249" s="60"/>
      <c r="UX249" s="60"/>
      <c r="UY249" s="60"/>
      <c r="UZ249" s="60"/>
      <c r="VA249" s="60"/>
      <c r="VB249" s="60"/>
      <c r="VC249" s="60"/>
      <c r="VD249" s="110"/>
      <c r="VE249" s="10" t="str">
        <f t="shared" si="1698"/>
        <v>-</v>
      </c>
    </row>
    <row r="250" spans="1:577" ht="20.149999999999999" customHeight="1">
      <c r="A250" s="19"/>
      <c r="B250" s="19">
        <v>6502</v>
      </c>
      <c r="C250" s="19"/>
      <c r="D250" s="20" t="s">
        <v>232</v>
      </c>
      <c r="E250" s="190">
        <f t="shared" ref="E250:BP250" si="2134">SUM(E251:E258)</f>
        <v>0</v>
      </c>
      <c r="F250" s="191">
        <f t="shared" si="2134"/>
        <v>0</v>
      </c>
      <c r="G250" s="191">
        <f t="shared" si="2134"/>
        <v>0</v>
      </c>
      <c r="H250" s="192">
        <f t="shared" si="2134"/>
        <v>0</v>
      </c>
      <c r="I250" s="228">
        <f t="shared" si="2134"/>
        <v>0</v>
      </c>
      <c r="J250" s="191">
        <f t="shared" si="2134"/>
        <v>0</v>
      </c>
      <c r="K250" s="59">
        <f t="shared" si="2134"/>
        <v>0</v>
      </c>
      <c r="L250" s="58">
        <f t="shared" si="2134"/>
        <v>0</v>
      </c>
      <c r="M250" s="58">
        <f t="shared" si="2134"/>
        <v>0</v>
      </c>
      <c r="N250" s="58">
        <f t="shared" si="2134"/>
        <v>0</v>
      </c>
      <c r="O250" s="58">
        <f t="shared" si="2134"/>
        <v>0</v>
      </c>
      <c r="P250" s="58">
        <f t="shared" si="2134"/>
        <v>0</v>
      </c>
      <c r="Q250" s="58">
        <f t="shared" si="2134"/>
        <v>0</v>
      </c>
      <c r="R250" s="58">
        <f t="shared" si="2134"/>
        <v>0</v>
      </c>
      <c r="S250" s="58">
        <f t="shared" si="2134"/>
        <v>0</v>
      </c>
      <c r="T250" s="58">
        <f t="shared" si="2134"/>
        <v>0</v>
      </c>
      <c r="U250" s="59">
        <f t="shared" si="2134"/>
        <v>0</v>
      </c>
      <c r="V250" s="58">
        <f t="shared" si="2134"/>
        <v>0</v>
      </c>
      <c r="W250" s="58">
        <f t="shared" si="2134"/>
        <v>0</v>
      </c>
      <c r="X250" s="58">
        <f t="shared" si="2134"/>
        <v>0</v>
      </c>
      <c r="Y250" s="109">
        <f t="shared" si="2134"/>
        <v>0</v>
      </c>
      <c r="Z250" s="59">
        <f t="shared" si="2134"/>
        <v>0</v>
      </c>
      <c r="AA250" s="58">
        <f t="shared" si="2134"/>
        <v>0</v>
      </c>
      <c r="AB250" s="58">
        <f t="shared" si="2134"/>
        <v>0</v>
      </c>
      <c r="AC250" s="58">
        <f t="shared" si="2134"/>
        <v>0</v>
      </c>
      <c r="AD250" s="58">
        <f t="shared" si="2134"/>
        <v>0</v>
      </c>
      <c r="AE250" s="58">
        <f t="shared" si="2134"/>
        <v>0</v>
      </c>
      <c r="AF250" s="58">
        <f t="shared" si="2134"/>
        <v>0</v>
      </c>
      <c r="AG250" s="58">
        <f t="shared" si="2134"/>
        <v>0</v>
      </c>
      <c r="AH250" s="58">
        <f t="shared" si="2134"/>
        <v>0</v>
      </c>
      <c r="AI250" s="58">
        <f t="shared" si="2134"/>
        <v>0</v>
      </c>
      <c r="AJ250" s="58">
        <f t="shared" si="2134"/>
        <v>0</v>
      </c>
      <c r="AK250" s="59">
        <f t="shared" si="2134"/>
        <v>0</v>
      </c>
      <c r="AL250" s="58">
        <f t="shared" si="2134"/>
        <v>0</v>
      </c>
      <c r="AM250" s="58">
        <f t="shared" si="2134"/>
        <v>0</v>
      </c>
      <c r="AN250" s="58">
        <f t="shared" si="2134"/>
        <v>0</v>
      </c>
      <c r="AO250" s="109">
        <f t="shared" si="2134"/>
        <v>0</v>
      </c>
      <c r="AP250" s="59">
        <f t="shared" si="2134"/>
        <v>0</v>
      </c>
      <c r="AQ250" s="58">
        <f t="shared" si="2134"/>
        <v>0</v>
      </c>
      <c r="AR250" s="58">
        <f t="shared" si="2134"/>
        <v>0</v>
      </c>
      <c r="AS250" s="58">
        <f t="shared" si="2134"/>
        <v>0</v>
      </c>
      <c r="AT250" s="58">
        <f t="shared" si="2134"/>
        <v>0</v>
      </c>
      <c r="AU250" s="58">
        <f t="shared" si="2134"/>
        <v>0</v>
      </c>
      <c r="AV250" s="58">
        <f t="shared" si="2134"/>
        <v>0</v>
      </c>
      <c r="AW250" s="58">
        <f t="shared" si="2134"/>
        <v>0</v>
      </c>
      <c r="AX250" s="58">
        <f t="shared" si="2134"/>
        <v>0</v>
      </c>
      <c r="AY250" s="58">
        <f t="shared" si="2134"/>
        <v>0</v>
      </c>
      <c r="AZ250" s="58">
        <f t="shared" si="2134"/>
        <v>0</v>
      </c>
      <c r="BA250" s="59">
        <f t="shared" si="2134"/>
        <v>0</v>
      </c>
      <c r="BB250" s="58">
        <f t="shared" si="2134"/>
        <v>0</v>
      </c>
      <c r="BC250" s="58">
        <f t="shared" si="2134"/>
        <v>0</v>
      </c>
      <c r="BD250" s="58">
        <f t="shared" si="2134"/>
        <v>0</v>
      </c>
      <c r="BE250" s="109">
        <f t="shared" si="2134"/>
        <v>0</v>
      </c>
      <c r="BF250" s="59">
        <f t="shared" si="2134"/>
        <v>0</v>
      </c>
      <c r="BG250" s="58">
        <f t="shared" si="2134"/>
        <v>0</v>
      </c>
      <c r="BH250" s="58">
        <f t="shared" si="2134"/>
        <v>0</v>
      </c>
      <c r="BI250" s="58">
        <f t="shared" si="2134"/>
        <v>0</v>
      </c>
      <c r="BJ250" s="58">
        <f t="shared" si="2134"/>
        <v>0</v>
      </c>
      <c r="BK250" s="58">
        <f t="shared" si="2134"/>
        <v>0</v>
      </c>
      <c r="BL250" s="58">
        <f t="shared" si="2134"/>
        <v>0</v>
      </c>
      <c r="BM250" s="58">
        <f t="shared" si="2134"/>
        <v>0</v>
      </c>
      <c r="BN250" s="58">
        <f t="shared" si="2134"/>
        <v>0</v>
      </c>
      <c r="BO250" s="58">
        <f t="shared" si="2134"/>
        <v>0</v>
      </c>
      <c r="BP250" s="58">
        <f t="shared" si="2134"/>
        <v>0</v>
      </c>
      <c r="BQ250" s="59">
        <f t="shared" ref="BQ250:EM250" si="2135">SUM(BQ251:BQ258)</f>
        <v>0</v>
      </c>
      <c r="BR250" s="58">
        <f t="shared" si="2135"/>
        <v>0</v>
      </c>
      <c r="BS250" s="58">
        <f t="shared" si="2135"/>
        <v>0</v>
      </c>
      <c r="BT250" s="58">
        <f t="shared" si="2135"/>
        <v>0</v>
      </c>
      <c r="BU250" s="109">
        <f t="shared" si="2135"/>
        <v>0</v>
      </c>
      <c r="BV250" s="59">
        <f t="shared" si="2135"/>
        <v>0</v>
      </c>
      <c r="BW250" s="58">
        <f t="shared" si="2135"/>
        <v>0</v>
      </c>
      <c r="BX250" s="58">
        <f t="shared" si="2135"/>
        <v>0</v>
      </c>
      <c r="BY250" s="58">
        <f t="shared" si="2135"/>
        <v>0</v>
      </c>
      <c r="BZ250" s="58">
        <f t="shared" si="2135"/>
        <v>0</v>
      </c>
      <c r="CA250" s="58">
        <f t="shared" si="2135"/>
        <v>0</v>
      </c>
      <c r="CB250" s="58">
        <f t="shared" si="2135"/>
        <v>0</v>
      </c>
      <c r="CC250" s="58">
        <f t="shared" si="2135"/>
        <v>0</v>
      </c>
      <c r="CD250" s="58">
        <f t="shared" si="2135"/>
        <v>0</v>
      </c>
      <c r="CE250" s="58">
        <f t="shared" si="2135"/>
        <v>0</v>
      </c>
      <c r="CF250" s="58">
        <f t="shared" si="2135"/>
        <v>0</v>
      </c>
      <c r="CG250" s="59">
        <f t="shared" si="2135"/>
        <v>0</v>
      </c>
      <c r="CH250" s="58">
        <f t="shared" si="2135"/>
        <v>0</v>
      </c>
      <c r="CI250" s="58">
        <f t="shared" si="2135"/>
        <v>0</v>
      </c>
      <c r="CJ250" s="58">
        <f t="shared" si="2135"/>
        <v>0</v>
      </c>
      <c r="CK250" s="58">
        <f t="shared" si="2135"/>
        <v>0</v>
      </c>
      <c r="CL250" s="58">
        <f t="shared" si="2135"/>
        <v>0</v>
      </c>
      <c r="CM250" s="58">
        <f t="shared" si="2135"/>
        <v>0</v>
      </c>
      <c r="CN250" s="58">
        <f t="shared" si="2135"/>
        <v>0</v>
      </c>
      <c r="CO250" s="58">
        <f t="shared" si="2135"/>
        <v>0</v>
      </c>
      <c r="CP250" s="58">
        <f t="shared" si="2135"/>
        <v>0</v>
      </c>
      <c r="CQ250" s="58">
        <f t="shared" si="2135"/>
        <v>0</v>
      </c>
      <c r="CR250" s="58">
        <f t="shared" si="2135"/>
        <v>0</v>
      </c>
      <c r="CS250" s="58">
        <f t="shared" si="2135"/>
        <v>0</v>
      </c>
      <c r="CT250" s="58">
        <f t="shared" si="2135"/>
        <v>0</v>
      </c>
      <c r="CU250" s="109">
        <f t="shared" si="2135"/>
        <v>0</v>
      </c>
      <c r="CV250" s="152">
        <f t="shared" si="2135"/>
        <v>0</v>
      </c>
      <c r="CW250" s="59">
        <f t="shared" si="2135"/>
        <v>0</v>
      </c>
      <c r="CX250" s="58">
        <f t="shared" si="2135"/>
        <v>0</v>
      </c>
      <c r="CY250" s="58">
        <f t="shared" si="2135"/>
        <v>0</v>
      </c>
      <c r="CZ250" s="58">
        <f t="shared" si="2135"/>
        <v>0</v>
      </c>
      <c r="DA250" s="58">
        <f t="shared" si="2135"/>
        <v>0</v>
      </c>
      <c r="DB250" s="58">
        <f t="shared" si="2135"/>
        <v>0</v>
      </c>
      <c r="DC250" s="58">
        <f t="shared" si="2135"/>
        <v>0</v>
      </c>
      <c r="DD250" s="58">
        <f t="shared" si="2135"/>
        <v>0</v>
      </c>
      <c r="DE250" s="58">
        <f t="shared" si="2135"/>
        <v>0</v>
      </c>
      <c r="DF250" s="58">
        <f t="shared" si="2135"/>
        <v>0</v>
      </c>
      <c r="DG250" s="58">
        <f t="shared" si="2135"/>
        <v>0</v>
      </c>
      <c r="DH250" s="59">
        <f t="shared" si="2135"/>
        <v>0</v>
      </c>
      <c r="DI250" s="58">
        <f t="shared" si="2135"/>
        <v>0</v>
      </c>
      <c r="DJ250" s="58">
        <f t="shared" si="2135"/>
        <v>0</v>
      </c>
      <c r="DK250" s="58">
        <f t="shared" si="2135"/>
        <v>0</v>
      </c>
      <c r="DL250" s="109">
        <f t="shared" si="2135"/>
        <v>0</v>
      </c>
      <c r="DM250" s="59">
        <f t="shared" si="2135"/>
        <v>0</v>
      </c>
      <c r="DN250" s="58">
        <f t="shared" si="2135"/>
        <v>0</v>
      </c>
      <c r="DO250" s="58">
        <f t="shared" si="2135"/>
        <v>0</v>
      </c>
      <c r="DP250" s="58">
        <f t="shared" si="2135"/>
        <v>0</v>
      </c>
      <c r="DQ250" s="58">
        <f t="shared" si="2135"/>
        <v>0</v>
      </c>
      <c r="DR250" s="58">
        <f t="shared" si="2135"/>
        <v>0</v>
      </c>
      <c r="DS250" s="58">
        <f t="shared" si="2135"/>
        <v>0</v>
      </c>
      <c r="DT250" s="58">
        <f t="shared" si="2135"/>
        <v>0</v>
      </c>
      <c r="DU250" s="58">
        <f t="shared" si="2135"/>
        <v>0</v>
      </c>
      <c r="DV250" s="58">
        <f t="shared" si="2135"/>
        <v>0</v>
      </c>
      <c r="DW250" s="58">
        <f t="shared" si="2135"/>
        <v>0</v>
      </c>
      <c r="DX250" s="59">
        <f t="shared" si="2135"/>
        <v>0</v>
      </c>
      <c r="DY250" s="58">
        <f t="shared" si="2135"/>
        <v>0</v>
      </c>
      <c r="DZ250" s="58">
        <f t="shared" si="2135"/>
        <v>0</v>
      </c>
      <c r="EA250" s="58">
        <f t="shared" si="2135"/>
        <v>0</v>
      </c>
      <c r="EB250" s="109">
        <f t="shared" si="2135"/>
        <v>0</v>
      </c>
      <c r="EC250" s="59">
        <f t="shared" si="2135"/>
        <v>0</v>
      </c>
      <c r="ED250" s="58">
        <f t="shared" si="2135"/>
        <v>0</v>
      </c>
      <c r="EE250" s="58">
        <f t="shared" si="2135"/>
        <v>0</v>
      </c>
      <c r="EF250" s="58">
        <f t="shared" si="2135"/>
        <v>0</v>
      </c>
      <c r="EG250" s="58">
        <f t="shared" si="2135"/>
        <v>0</v>
      </c>
      <c r="EH250" s="58">
        <f t="shared" si="2135"/>
        <v>0</v>
      </c>
      <c r="EI250" s="58">
        <f t="shared" si="2135"/>
        <v>0</v>
      </c>
      <c r="EJ250" s="58">
        <f t="shared" si="2135"/>
        <v>0</v>
      </c>
      <c r="EK250" s="58">
        <f t="shared" si="2135"/>
        <v>0</v>
      </c>
      <c r="EL250" s="58">
        <f t="shared" si="2135"/>
        <v>0</v>
      </c>
      <c r="EM250" s="58">
        <f t="shared" si="2135"/>
        <v>0</v>
      </c>
      <c r="EN250" s="59">
        <f t="shared" ref="EN250:GY250" si="2136">SUM(EN251:EN258)</f>
        <v>0</v>
      </c>
      <c r="EO250" s="58">
        <f t="shared" si="2136"/>
        <v>0</v>
      </c>
      <c r="EP250" s="58">
        <f t="shared" si="2136"/>
        <v>0</v>
      </c>
      <c r="EQ250" s="58">
        <f t="shared" si="2136"/>
        <v>0</v>
      </c>
      <c r="ER250" s="109">
        <f t="shared" si="2136"/>
        <v>0</v>
      </c>
      <c r="ES250" s="59">
        <f t="shared" si="2136"/>
        <v>0</v>
      </c>
      <c r="ET250" s="58">
        <f t="shared" si="2136"/>
        <v>0</v>
      </c>
      <c r="EU250" s="58">
        <f t="shared" si="2136"/>
        <v>0</v>
      </c>
      <c r="EV250" s="58">
        <f t="shared" si="2136"/>
        <v>0</v>
      </c>
      <c r="EW250" s="58">
        <f t="shared" si="2136"/>
        <v>0</v>
      </c>
      <c r="EX250" s="58">
        <f t="shared" si="2136"/>
        <v>0</v>
      </c>
      <c r="EY250" s="58">
        <f t="shared" si="2136"/>
        <v>0</v>
      </c>
      <c r="EZ250" s="58">
        <f t="shared" si="2136"/>
        <v>0</v>
      </c>
      <c r="FA250" s="58">
        <f t="shared" si="2136"/>
        <v>0</v>
      </c>
      <c r="FB250" s="58">
        <f t="shared" si="2136"/>
        <v>0</v>
      </c>
      <c r="FC250" s="58">
        <f t="shared" si="2136"/>
        <v>0</v>
      </c>
      <c r="FD250" s="59">
        <f t="shared" si="2136"/>
        <v>0</v>
      </c>
      <c r="FE250" s="58">
        <f t="shared" si="2136"/>
        <v>0</v>
      </c>
      <c r="FF250" s="58">
        <f t="shared" si="2136"/>
        <v>0</v>
      </c>
      <c r="FG250" s="58">
        <f t="shared" si="2136"/>
        <v>0</v>
      </c>
      <c r="FH250" s="109">
        <f t="shared" si="2136"/>
        <v>0</v>
      </c>
      <c r="FI250" s="59">
        <f t="shared" si="2136"/>
        <v>0</v>
      </c>
      <c r="FJ250" s="58">
        <f t="shared" si="2136"/>
        <v>0</v>
      </c>
      <c r="FK250" s="58">
        <f t="shared" si="2136"/>
        <v>0</v>
      </c>
      <c r="FL250" s="58">
        <f t="shared" si="2136"/>
        <v>0</v>
      </c>
      <c r="FM250" s="58">
        <f t="shared" si="2136"/>
        <v>0</v>
      </c>
      <c r="FN250" s="58">
        <f t="shared" si="2136"/>
        <v>0</v>
      </c>
      <c r="FO250" s="58">
        <f t="shared" si="2136"/>
        <v>0</v>
      </c>
      <c r="FP250" s="58">
        <f t="shared" si="2136"/>
        <v>0</v>
      </c>
      <c r="FQ250" s="58">
        <f t="shared" si="2136"/>
        <v>0</v>
      </c>
      <c r="FR250" s="58">
        <f t="shared" si="2136"/>
        <v>0</v>
      </c>
      <c r="FS250" s="58">
        <f t="shared" si="2136"/>
        <v>0</v>
      </c>
      <c r="FT250" s="59">
        <f t="shared" si="2136"/>
        <v>0</v>
      </c>
      <c r="FU250" s="58">
        <f t="shared" si="2136"/>
        <v>0</v>
      </c>
      <c r="FV250" s="58">
        <f t="shared" si="2136"/>
        <v>0</v>
      </c>
      <c r="FW250" s="58">
        <f t="shared" si="2136"/>
        <v>0</v>
      </c>
      <c r="FX250" s="109">
        <f t="shared" si="2136"/>
        <v>0</v>
      </c>
      <c r="FY250" s="59">
        <f t="shared" si="2136"/>
        <v>0</v>
      </c>
      <c r="FZ250" s="58">
        <f t="shared" si="2136"/>
        <v>0</v>
      </c>
      <c r="GA250" s="58">
        <f t="shared" si="2136"/>
        <v>0</v>
      </c>
      <c r="GB250" s="58">
        <f t="shared" si="2136"/>
        <v>0</v>
      </c>
      <c r="GC250" s="58">
        <f t="shared" si="2136"/>
        <v>0</v>
      </c>
      <c r="GD250" s="58">
        <f t="shared" si="2136"/>
        <v>0</v>
      </c>
      <c r="GE250" s="58">
        <f t="shared" si="2136"/>
        <v>0</v>
      </c>
      <c r="GF250" s="58">
        <f t="shared" si="2136"/>
        <v>0</v>
      </c>
      <c r="GG250" s="58">
        <f t="shared" si="2136"/>
        <v>0</v>
      </c>
      <c r="GH250" s="58">
        <f t="shared" si="2136"/>
        <v>0</v>
      </c>
      <c r="GI250" s="58">
        <f t="shared" si="2136"/>
        <v>0</v>
      </c>
      <c r="GJ250" s="59">
        <f t="shared" si="2136"/>
        <v>0</v>
      </c>
      <c r="GK250" s="58">
        <f t="shared" si="2136"/>
        <v>0</v>
      </c>
      <c r="GL250" s="58">
        <f t="shared" si="2136"/>
        <v>0</v>
      </c>
      <c r="GM250" s="58">
        <f t="shared" si="2136"/>
        <v>0</v>
      </c>
      <c r="GN250" s="109">
        <f t="shared" si="2136"/>
        <v>0</v>
      </c>
      <c r="GO250" s="59">
        <f t="shared" si="2136"/>
        <v>0</v>
      </c>
      <c r="GP250" s="58">
        <f t="shared" si="2136"/>
        <v>0</v>
      </c>
      <c r="GQ250" s="58">
        <f t="shared" si="2136"/>
        <v>0</v>
      </c>
      <c r="GR250" s="58">
        <f t="shared" si="2136"/>
        <v>0</v>
      </c>
      <c r="GS250" s="58">
        <f t="shared" si="2136"/>
        <v>0</v>
      </c>
      <c r="GT250" s="58">
        <f t="shared" si="2136"/>
        <v>0</v>
      </c>
      <c r="GU250" s="58">
        <f t="shared" si="2136"/>
        <v>0</v>
      </c>
      <c r="GV250" s="58">
        <f t="shared" si="2136"/>
        <v>0</v>
      </c>
      <c r="GW250" s="58">
        <f t="shared" si="2136"/>
        <v>0</v>
      </c>
      <c r="GX250" s="58">
        <f t="shared" si="2136"/>
        <v>0</v>
      </c>
      <c r="GY250" s="58">
        <f t="shared" si="2136"/>
        <v>0</v>
      </c>
      <c r="GZ250" s="59">
        <f t="shared" ref="GZ250:JW250" si="2137">SUM(GZ251:GZ258)</f>
        <v>0</v>
      </c>
      <c r="HA250" s="58">
        <f t="shared" si="2137"/>
        <v>0</v>
      </c>
      <c r="HB250" s="58">
        <f t="shared" si="2137"/>
        <v>0</v>
      </c>
      <c r="HC250" s="58">
        <f t="shared" si="2137"/>
        <v>0</v>
      </c>
      <c r="HD250" s="58">
        <f t="shared" si="2137"/>
        <v>0</v>
      </c>
      <c r="HE250" s="58">
        <f t="shared" si="2137"/>
        <v>0</v>
      </c>
      <c r="HF250" s="58">
        <f t="shared" si="2137"/>
        <v>0</v>
      </c>
      <c r="HG250" s="58">
        <f t="shared" si="2137"/>
        <v>0</v>
      </c>
      <c r="HH250" s="58">
        <f t="shared" si="2137"/>
        <v>0</v>
      </c>
      <c r="HI250" s="58">
        <f t="shared" si="2137"/>
        <v>0</v>
      </c>
      <c r="HJ250" s="58">
        <f t="shared" si="2137"/>
        <v>0</v>
      </c>
      <c r="HK250" s="58">
        <f t="shared" si="2137"/>
        <v>0</v>
      </c>
      <c r="HL250" s="58">
        <f t="shared" si="2137"/>
        <v>0</v>
      </c>
      <c r="HM250" s="58">
        <f t="shared" si="2137"/>
        <v>0</v>
      </c>
      <c r="HN250" s="109">
        <f t="shared" si="2137"/>
        <v>0</v>
      </c>
      <c r="HO250" s="136">
        <f t="shared" si="2137"/>
        <v>0</v>
      </c>
      <c r="HP250" s="152">
        <f t="shared" si="2137"/>
        <v>0</v>
      </c>
      <c r="HQ250" s="59">
        <f t="shared" si="2137"/>
        <v>0</v>
      </c>
      <c r="HR250" s="58">
        <f t="shared" si="2137"/>
        <v>0</v>
      </c>
      <c r="HS250" s="58">
        <f t="shared" si="2137"/>
        <v>0</v>
      </c>
      <c r="HT250" s="58">
        <f t="shared" si="2137"/>
        <v>0</v>
      </c>
      <c r="HU250" s="58">
        <f t="shared" si="2137"/>
        <v>0</v>
      </c>
      <c r="HV250" s="58">
        <f t="shared" si="2137"/>
        <v>0</v>
      </c>
      <c r="HW250" s="58">
        <f t="shared" si="2137"/>
        <v>0</v>
      </c>
      <c r="HX250" s="58">
        <f t="shared" si="2137"/>
        <v>0</v>
      </c>
      <c r="HY250" s="58">
        <f t="shared" si="2137"/>
        <v>0</v>
      </c>
      <c r="HZ250" s="58">
        <f t="shared" si="2137"/>
        <v>0</v>
      </c>
      <c r="IA250" s="58">
        <f t="shared" si="2137"/>
        <v>0</v>
      </c>
      <c r="IB250" s="59">
        <f t="shared" si="2137"/>
        <v>0</v>
      </c>
      <c r="IC250" s="58">
        <f t="shared" si="2137"/>
        <v>0</v>
      </c>
      <c r="ID250" s="58">
        <f t="shared" si="2137"/>
        <v>0</v>
      </c>
      <c r="IE250" s="58">
        <f t="shared" si="2137"/>
        <v>0</v>
      </c>
      <c r="IF250" s="109">
        <f t="shared" si="2137"/>
        <v>0</v>
      </c>
      <c r="IG250" s="59">
        <f t="shared" si="2137"/>
        <v>0</v>
      </c>
      <c r="IH250" s="58">
        <f t="shared" si="2137"/>
        <v>0</v>
      </c>
      <c r="II250" s="58">
        <f t="shared" si="2137"/>
        <v>0</v>
      </c>
      <c r="IJ250" s="58">
        <f t="shared" si="2137"/>
        <v>0</v>
      </c>
      <c r="IK250" s="58">
        <f t="shared" si="2137"/>
        <v>0</v>
      </c>
      <c r="IL250" s="58">
        <f t="shared" si="2137"/>
        <v>0</v>
      </c>
      <c r="IM250" s="58">
        <f t="shared" si="2137"/>
        <v>0</v>
      </c>
      <c r="IN250" s="58">
        <f t="shared" si="2137"/>
        <v>0</v>
      </c>
      <c r="IO250" s="58">
        <f t="shared" si="2137"/>
        <v>0</v>
      </c>
      <c r="IP250" s="58">
        <f t="shared" si="2137"/>
        <v>0</v>
      </c>
      <c r="IQ250" s="58">
        <f t="shared" si="2137"/>
        <v>0</v>
      </c>
      <c r="IR250" s="59">
        <f t="shared" si="2137"/>
        <v>0</v>
      </c>
      <c r="IS250" s="58">
        <f t="shared" si="2137"/>
        <v>0</v>
      </c>
      <c r="IT250" s="58">
        <f t="shared" si="2137"/>
        <v>0</v>
      </c>
      <c r="IU250" s="58">
        <f t="shared" si="2137"/>
        <v>0</v>
      </c>
      <c r="IV250" s="109">
        <f t="shared" si="2137"/>
        <v>0</v>
      </c>
      <c r="IW250" s="59">
        <f t="shared" si="2137"/>
        <v>0</v>
      </c>
      <c r="IX250" s="58">
        <f t="shared" si="2137"/>
        <v>0</v>
      </c>
      <c r="IY250" s="58">
        <f t="shared" si="2137"/>
        <v>0</v>
      </c>
      <c r="IZ250" s="58">
        <f t="shared" si="2137"/>
        <v>0</v>
      </c>
      <c r="JA250" s="58">
        <f t="shared" si="2137"/>
        <v>0</v>
      </c>
      <c r="JB250" s="58">
        <f t="shared" si="2137"/>
        <v>0</v>
      </c>
      <c r="JC250" s="58">
        <f t="shared" si="2137"/>
        <v>0</v>
      </c>
      <c r="JD250" s="58">
        <f t="shared" si="2137"/>
        <v>0</v>
      </c>
      <c r="JE250" s="58">
        <f t="shared" si="2137"/>
        <v>0</v>
      </c>
      <c r="JF250" s="58">
        <f t="shared" si="2137"/>
        <v>0</v>
      </c>
      <c r="JG250" s="58">
        <f t="shared" si="2137"/>
        <v>0</v>
      </c>
      <c r="JH250" s="59">
        <f t="shared" si="2137"/>
        <v>0</v>
      </c>
      <c r="JI250" s="58">
        <f t="shared" si="2137"/>
        <v>0</v>
      </c>
      <c r="JJ250" s="58">
        <f t="shared" si="2137"/>
        <v>0</v>
      </c>
      <c r="JK250" s="58">
        <f t="shared" si="2137"/>
        <v>0</v>
      </c>
      <c r="JL250" s="109">
        <f t="shared" si="2137"/>
        <v>0</v>
      </c>
      <c r="JM250" s="59">
        <f t="shared" si="2137"/>
        <v>0</v>
      </c>
      <c r="JN250" s="58">
        <f t="shared" si="2137"/>
        <v>0</v>
      </c>
      <c r="JO250" s="58">
        <f t="shared" si="2137"/>
        <v>0</v>
      </c>
      <c r="JP250" s="58">
        <f t="shared" si="2137"/>
        <v>0</v>
      </c>
      <c r="JQ250" s="58">
        <f t="shared" si="2137"/>
        <v>0</v>
      </c>
      <c r="JR250" s="58">
        <f t="shared" si="2137"/>
        <v>0</v>
      </c>
      <c r="JS250" s="58">
        <f t="shared" si="2137"/>
        <v>0</v>
      </c>
      <c r="JT250" s="58">
        <f t="shared" si="2137"/>
        <v>0</v>
      </c>
      <c r="JU250" s="58">
        <f t="shared" si="2137"/>
        <v>0</v>
      </c>
      <c r="JV250" s="58">
        <f t="shared" si="2137"/>
        <v>0</v>
      </c>
      <c r="JW250" s="58">
        <f t="shared" si="2137"/>
        <v>0</v>
      </c>
      <c r="JX250" s="59">
        <f t="shared" ref="JX250:MT250" si="2138">SUM(JX251:JX258)</f>
        <v>0</v>
      </c>
      <c r="JY250" s="58">
        <f t="shared" si="2138"/>
        <v>0</v>
      </c>
      <c r="JZ250" s="58">
        <f t="shared" si="2138"/>
        <v>0</v>
      </c>
      <c r="KA250" s="58">
        <f t="shared" si="2138"/>
        <v>0</v>
      </c>
      <c r="KB250" s="109">
        <f t="shared" si="2138"/>
        <v>0</v>
      </c>
      <c r="KC250" s="59">
        <f t="shared" si="2138"/>
        <v>0</v>
      </c>
      <c r="KD250" s="58">
        <f t="shared" si="2138"/>
        <v>0</v>
      </c>
      <c r="KE250" s="58">
        <f t="shared" si="2138"/>
        <v>0</v>
      </c>
      <c r="KF250" s="58">
        <f t="shared" si="2138"/>
        <v>0</v>
      </c>
      <c r="KG250" s="58">
        <f t="shared" si="2138"/>
        <v>0</v>
      </c>
      <c r="KH250" s="58">
        <f t="shared" si="2138"/>
        <v>0</v>
      </c>
      <c r="KI250" s="58">
        <f t="shared" si="2138"/>
        <v>0</v>
      </c>
      <c r="KJ250" s="58">
        <f t="shared" si="2138"/>
        <v>0</v>
      </c>
      <c r="KK250" s="58">
        <f t="shared" si="2138"/>
        <v>0</v>
      </c>
      <c r="KL250" s="58">
        <f t="shared" si="2138"/>
        <v>0</v>
      </c>
      <c r="KM250" s="58">
        <f t="shared" si="2138"/>
        <v>0</v>
      </c>
      <c r="KN250" s="59">
        <f t="shared" si="2138"/>
        <v>0</v>
      </c>
      <c r="KO250" s="58">
        <f t="shared" si="2138"/>
        <v>0</v>
      </c>
      <c r="KP250" s="58">
        <f t="shared" si="2138"/>
        <v>0</v>
      </c>
      <c r="KQ250" s="58">
        <f t="shared" si="2138"/>
        <v>0</v>
      </c>
      <c r="KR250" s="58">
        <f t="shared" si="2138"/>
        <v>0</v>
      </c>
      <c r="KS250" s="58">
        <f t="shared" si="2138"/>
        <v>0</v>
      </c>
      <c r="KT250" s="58">
        <f t="shared" si="2138"/>
        <v>0</v>
      </c>
      <c r="KU250" s="58">
        <f t="shared" si="2138"/>
        <v>0</v>
      </c>
      <c r="KV250" s="58">
        <f t="shared" si="2138"/>
        <v>0</v>
      </c>
      <c r="KW250" s="58">
        <f t="shared" si="2138"/>
        <v>0</v>
      </c>
      <c r="KX250" s="58">
        <f t="shared" si="2138"/>
        <v>0</v>
      </c>
      <c r="KY250" s="58">
        <f t="shared" si="2138"/>
        <v>0</v>
      </c>
      <c r="KZ250" s="58">
        <f t="shared" si="2138"/>
        <v>0</v>
      </c>
      <c r="LA250" s="58">
        <f t="shared" si="2138"/>
        <v>0</v>
      </c>
      <c r="LB250" s="109">
        <f t="shared" si="2138"/>
        <v>0</v>
      </c>
      <c r="LC250" s="152">
        <f t="shared" si="2138"/>
        <v>0</v>
      </c>
      <c r="LD250" s="59">
        <f t="shared" si="2138"/>
        <v>0</v>
      </c>
      <c r="LE250" s="58">
        <f t="shared" si="2138"/>
        <v>0</v>
      </c>
      <c r="LF250" s="58">
        <f t="shared" si="2138"/>
        <v>0</v>
      </c>
      <c r="LG250" s="58">
        <f t="shared" si="2138"/>
        <v>0</v>
      </c>
      <c r="LH250" s="58">
        <f t="shared" si="2138"/>
        <v>0</v>
      </c>
      <c r="LI250" s="58">
        <f t="shared" si="2138"/>
        <v>0</v>
      </c>
      <c r="LJ250" s="58">
        <f t="shared" si="2138"/>
        <v>0</v>
      </c>
      <c r="LK250" s="58">
        <f t="shared" si="2138"/>
        <v>0</v>
      </c>
      <c r="LL250" s="58">
        <f t="shared" si="2138"/>
        <v>0</v>
      </c>
      <c r="LM250" s="58">
        <f t="shared" si="2138"/>
        <v>0</v>
      </c>
      <c r="LN250" s="58">
        <f t="shared" si="2138"/>
        <v>0</v>
      </c>
      <c r="LO250" s="59">
        <f t="shared" si="2138"/>
        <v>0</v>
      </c>
      <c r="LP250" s="58">
        <f t="shared" si="2138"/>
        <v>0</v>
      </c>
      <c r="LQ250" s="58">
        <f t="shared" si="2138"/>
        <v>0</v>
      </c>
      <c r="LR250" s="58">
        <f t="shared" si="2138"/>
        <v>0</v>
      </c>
      <c r="LS250" s="109">
        <f t="shared" si="2138"/>
        <v>0</v>
      </c>
      <c r="LT250" s="59">
        <f t="shared" si="2138"/>
        <v>0</v>
      </c>
      <c r="LU250" s="58">
        <f t="shared" si="2138"/>
        <v>0</v>
      </c>
      <c r="LV250" s="58">
        <f t="shared" si="2138"/>
        <v>0</v>
      </c>
      <c r="LW250" s="58">
        <f t="shared" si="2138"/>
        <v>0</v>
      </c>
      <c r="LX250" s="58">
        <f t="shared" si="2138"/>
        <v>0</v>
      </c>
      <c r="LY250" s="58">
        <f t="shared" si="2138"/>
        <v>0</v>
      </c>
      <c r="LZ250" s="58">
        <f t="shared" si="2138"/>
        <v>0</v>
      </c>
      <c r="MA250" s="58">
        <f t="shared" si="2138"/>
        <v>0</v>
      </c>
      <c r="MB250" s="58">
        <f t="shared" si="2138"/>
        <v>0</v>
      </c>
      <c r="MC250" s="58">
        <f t="shared" si="2138"/>
        <v>0</v>
      </c>
      <c r="MD250" s="58">
        <f t="shared" si="2138"/>
        <v>0</v>
      </c>
      <c r="ME250" s="59">
        <f t="shared" si="2138"/>
        <v>0</v>
      </c>
      <c r="MF250" s="58">
        <f t="shared" si="2138"/>
        <v>0</v>
      </c>
      <c r="MG250" s="58">
        <f t="shared" si="2138"/>
        <v>0</v>
      </c>
      <c r="MH250" s="58">
        <f t="shared" si="2138"/>
        <v>0</v>
      </c>
      <c r="MI250" s="109">
        <f t="shared" si="2138"/>
        <v>0</v>
      </c>
      <c r="MJ250" s="59">
        <f t="shared" si="2138"/>
        <v>0</v>
      </c>
      <c r="MK250" s="58">
        <f t="shared" si="2138"/>
        <v>0</v>
      </c>
      <c r="ML250" s="58">
        <f t="shared" si="2138"/>
        <v>0</v>
      </c>
      <c r="MM250" s="58">
        <f t="shared" si="2138"/>
        <v>0</v>
      </c>
      <c r="MN250" s="58">
        <f t="shared" si="2138"/>
        <v>0</v>
      </c>
      <c r="MO250" s="58">
        <f t="shared" si="2138"/>
        <v>0</v>
      </c>
      <c r="MP250" s="58">
        <f t="shared" si="2138"/>
        <v>0</v>
      </c>
      <c r="MQ250" s="58">
        <f t="shared" si="2138"/>
        <v>0</v>
      </c>
      <c r="MR250" s="58">
        <f t="shared" si="2138"/>
        <v>0</v>
      </c>
      <c r="MS250" s="58">
        <f t="shared" si="2138"/>
        <v>0</v>
      </c>
      <c r="MT250" s="58">
        <f t="shared" si="2138"/>
        <v>0</v>
      </c>
      <c r="MU250" s="59">
        <f t="shared" ref="MU250:PF250" si="2139">SUM(MU251:MU258)</f>
        <v>0</v>
      </c>
      <c r="MV250" s="58">
        <f t="shared" si="2139"/>
        <v>0</v>
      </c>
      <c r="MW250" s="58">
        <f t="shared" si="2139"/>
        <v>0</v>
      </c>
      <c r="MX250" s="58">
        <f t="shared" si="2139"/>
        <v>0</v>
      </c>
      <c r="MY250" s="109">
        <f t="shared" si="2139"/>
        <v>0</v>
      </c>
      <c r="MZ250" s="59">
        <f t="shared" si="2139"/>
        <v>0</v>
      </c>
      <c r="NA250" s="58">
        <f t="shared" si="2139"/>
        <v>0</v>
      </c>
      <c r="NB250" s="58">
        <f t="shared" si="2139"/>
        <v>0</v>
      </c>
      <c r="NC250" s="58">
        <f t="shared" si="2139"/>
        <v>0</v>
      </c>
      <c r="ND250" s="58">
        <f t="shared" si="2139"/>
        <v>0</v>
      </c>
      <c r="NE250" s="58">
        <f t="shared" si="2139"/>
        <v>0</v>
      </c>
      <c r="NF250" s="58">
        <f t="shared" si="2139"/>
        <v>0</v>
      </c>
      <c r="NG250" s="58">
        <f t="shared" si="2139"/>
        <v>0</v>
      </c>
      <c r="NH250" s="58">
        <f t="shared" si="2139"/>
        <v>0</v>
      </c>
      <c r="NI250" s="58">
        <f t="shared" si="2139"/>
        <v>0</v>
      </c>
      <c r="NJ250" s="58">
        <f t="shared" si="2139"/>
        <v>0</v>
      </c>
      <c r="NK250" s="59">
        <f t="shared" si="2139"/>
        <v>0</v>
      </c>
      <c r="NL250" s="58">
        <f t="shared" si="2139"/>
        <v>0</v>
      </c>
      <c r="NM250" s="58">
        <f t="shared" si="2139"/>
        <v>0</v>
      </c>
      <c r="NN250" s="58">
        <f t="shared" si="2139"/>
        <v>0</v>
      </c>
      <c r="NO250" s="109">
        <f t="shared" si="2139"/>
        <v>0</v>
      </c>
      <c r="NP250" s="59">
        <f t="shared" si="2139"/>
        <v>0</v>
      </c>
      <c r="NQ250" s="58">
        <f t="shared" si="2139"/>
        <v>0</v>
      </c>
      <c r="NR250" s="58">
        <f t="shared" si="2139"/>
        <v>0</v>
      </c>
      <c r="NS250" s="58">
        <f t="shared" si="2139"/>
        <v>0</v>
      </c>
      <c r="NT250" s="58">
        <f t="shared" si="2139"/>
        <v>0</v>
      </c>
      <c r="NU250" s="58">
        <f t="shared" si="2139"/>
        <v>0</v>
      </c>
      <c r="NV250" s="58">
        <f t="shared" si="2139"/>
        <v>0</v>
      </c>
      <c r="NW250" s="58">
        <f t="shared" si="2139"/>
        <v>0</v>
      </c>
      <c r="NX250" s="58">
        <f t="shared" si="2139"/>
        <v>0</v>
      </c>
      <c r="NY250" s="58">
        <f t="shared" si="2139"/>
        <v>0</v>
      </c>
      <c r="NZ250" s="58">
        <f t="shared" si="2139"/>
        <v>0</v>
      </c>
      <c r="OA250" s="59">
        <f t="shared" si="2139"/>
        <v>0</v>
      </c>
      <c r="OB250" s="58">
        <f t="shared" si="2139"/>
        <v>0</v>
      </c>
      <c r="OC250" s="58">
        <f t="shared" si="2139"/>
        <v>0</v>
      </c>
      <c r="OD250" s="58">
        <f t="shared" si="2139"/>
        <v>0</v>
      </c>
      <c r="OE250" s="109">
        <f t="shared" si="2139"/>
        <v>0</v>
      </c>
      <c r="OF250" s="59">
        <f t="shared" si="2139"/>
        <v>0</v>
      </c>
      <c r="OG250" s="58">
        <f t="shared" si="2139"/>
        <v>0</v>
      </c>
      <c r="OH250" s="58">
        <f t="shared" si="2139"/>
        <v>0</v>
      </c>
      <c r="OI250" s="58">
        <f t="shared" si="2139"/>
        <v>0</v>
      </c>
      <c r="OJ250" s="58">
        <f t="shared" si="2139"/>
        <v>0</v>
      </c>
      <c r="OK250" s="58">
        <f t="shared" si="2139"/>
        <v>0</v>
      </c>
      <c r="OL250" s="58">
        <f t="shared" si="2139"/>
        <v>0</v>
      </c>
      <c r="OM250" s="58">
        <f t="shared" si="2139"/>
        <v>0</v>
      </c>
      <c r="ON250" s="58">
        <f t="shared" si="2139"/>
        <v>0</v>
      </c>
      <c r="OO250" s="58">
        <f t="shared" si="2139"/>
        <v>0</v>
      </c>
      <c r="OP250" s="58">
        <f t="shared" si="2139"/>
        <v>0</v>
      </c>
      <c r="OQ250" s="59">
        <f t="shared" si="2139"/>
        <v>0</v>
      </c>
      <c r="OR250" s="58">
        <f t="shared" si="2139"/>
        <v>0</v>
      </c>
      <c r="OS250" s="58">
        <f t="shared" si="2139"/>
        <v>0</v>
      </c>
      <c r="OT250" s="58">
        <f t="shared" si="2139"/>
        <v>0</v>
      </c>
      <c r="OU250" s="109">
        <f t="shared" si="2139"/>
        <v>0</v>
      </c>
      <c r="OV250" s="59">
        <f t="shared" si="2139"/>
        <v>0</v>
      </c>
      <c r="OW250" s="58">
        <f t="shared" si="2139"/>
        <v>0</v>
      </c>
      <c r="OX250" s="58">
        <f t="shared" si="2139"/>
        <v>0</v>
      </c>
      <c r="OY250" s="58">
        <f t="shared" si="2139"/>
        <v>0</v>
      </c>
      <c r="OZ250" s="58">
        <f t="shared" si="2139"/>
        <v>0</v>
      </c>
      <c r="PA250" s="58">
        <f t="shared" si="2139"/>
        <v>0</v>
      </c>
      <c r="PB250" s="58">
        <f t="shared" si="2139"/>
        <v>0</v>
      </c>
      <c r="PC250" s="58">
        <f t="shared" si="2139"/>
        <v>0</v>
      </c>
      <c r="PD250" s="58">
        <f t="shared" si="2139"/>
        <v>0</v>
      </c>
      <c r="PE250" s="58">
        <f t="shared" si="2139"/>
        <v>0</v>
      </c>
      <c r="PF250" s="58">
        <f t="shared" si="2139"/>
        <v>0</v>
      </c>
      <c r="PG250" s="59">
        <f t="shared" ref="PG250:RR250" si="2140">SUM(PG251:PG258)</f>
        <v>0</v>
      </c>
      <c r="PH250" s="58">
        <f t="shared" si="2140"/>
        <v>0</v>
      </c>
      <c r="PI250" s="58">
        <f t="shared" si="2140"/>
        <v>0</v>
      </c>
      <c r="PJ250" s="58">
        <f t="shared" si="2140"/>
        <v>0</v>
      </c>
      <c r="PK250" s="109">
        <f t="shared" si="2140"/>
        <v>0</v>
      </c>
      <c r="PL250" s="59">
        <f t="shared" si="2140"/>
        <v>0</v>
      </c>
      <c r="PM250" s="58">
        <f t="shared" si="2140"/>
        <v>0</v>
      </c>
      <c r="PN250" s="58">
        <f t="shared" si="2140"/>
        <v>0</v>
      </c>
      <c r="PO250" s="58">
        <f t="shared" si="2140"/>
        <v>0</v>
      </c>
      <c r="PP250" s="58">
        <f t="shared" si="2140"/>
        <v>0</v>
      </c>
      <c r="PQ250" s="58">
        <f t="shared" si="2140"/>
        <v>0</v>
      </c>
      <c r="PR250" s="58">
        <f t="shared" si="2140"/>
        <v>0</v>
      </c>
      <c r="PS250" s="58">
        <f t="shared" si="2140"/>
        <v>0</v>
      </c>
      <c r="PT250" s="58">
        <f t="shared" si="2140"/>
        <v>0</v>
      </c>
      <c r="PU250" s="58">
        <f t="shared" si="2140"/>
        <v>0</v>
      </c>
      <c r="PV250" s="58">
        <f t="shared" si="2140"/>
        <v>0</v>
      </c>
      <c r="PW250" s="59">
        <f t="shared" si="2140"/>
        <v>0</v>
      </c>
      <c r="PX250" s="58">
        <f t="shared" si="2140"/>
        <v>0</v>
      </c>
      <c r="PY250" s="58">
        <f t="shared" si="2140"/>
        <v>0</v>
      </c>
      <c r="PZ250" s="58">
        <f t="shared" si="2140"/>
        <v>0</v>
      </c>
      <c r="QA250" s="109">
        <f t="shared" si="2140"/>
        <v>0</v>
      </c>
      <c r="QB250" s="59">
        <f t="shared" si="2140"/>
        <v>0</v>
      </c>
      <c r="QC250" s="58">
        <f t="shared" si="2140"/>
        <v>0</v>
      </c>
      <c r="QD250" s="58">
        <f t="shared" si="2140"/>
        <v>0</v>
      </c>
      <c r="QE250" s="58">
        <f t="shared" si="2140"/>
        <v>0</v>
      </c>
      <c r="QF250" s="58">
        <f t="shared" si="2140"/>
        <v>0</v>
      </c>
      <c r="QG250" s="58">
        <f t="shared" si="2140"/>
        <v>0</v>
      </c>
      <c r="QH250" s="58">
        <f t="shared" si="2140"/>
        <v>0</v>
      </c>
      <c r="QI250" s="58">
        <f t="shared" si="2140"/>
        <v>0</v>
      </c>
      <c r="QJ250" s="58">
        <f t="shared" si="2140"/>
        <v>0</v>
      </c>
      <c r="QK250" s="58">
        <f t="shared" si="2140"/>
        <v>0</v>
      </c>
      <c r="QL250" s="58">
        <f t="shared" si="2140"/>
        <v>0</v>
      </c>
      <c r="QM250" s="59">
        <f t="shared" si="2140"/>
        <v>0</v>
      </c>
      <c r="QN250" s="58">
        <f t="shared" si="2140"/>
        <v>0</v>
      </c>
      <c r="QO250" s="58">
        <f t="shared" si="2140"/>
        <v>0</v>
      </c>
      <c r="QP250" s="58">
        <f t="shared" si="2140"/>
        <v>0</v>
      </c>
      <c r="QQ250" s="109">
        <f t="shared" si="2140"/>
        <v>0</v>
      </c>
      <c r="QR250" s="59">
        <f t="shared" si="2140"/>
        <v>0</v>
      </c>
      <c r="QS250" s="58">
        <f t="shared" si="2140"/>
        <v>0</v>
      </c>
      <c r="QT250" s="58">
        <f t="shared" si="2140"/>
        <v>0</v>
      </c>
      <c r="QU250" s="58">
        <f t="shared" si="2140"/>
        <v>0</v>
      </c>
      <c r="QV250" s="58">
        <f t="shared" si="2140"/>
        <v>0</v>
      </c>
      <c r="QW250" s="58">
        <f t="shared" si="2140"/>
        <v>0</v>
      </c>
      <c r="QX250" s="58">
        <f t="shared" si="2140"/>
        <v>0</v>
      </c>
      <c r="QY250" s="58">
        <f t="shared" si="2140"/>
        <v>0</v>
      </c>
      <c r="QZ250" s="58">
        <f t="shared" si="2140"/>
        <v>0</v>
      </c>
      <c r="RA250" s="58">
        <f t="shared" si="2140"/>
        <v>0</v>
      </c>
      <c r="RB250" s="58">
        <f t="shared" si="2140"/>
        <v>0</v>
      </c>
      <c r="RC250" s="59">
        <f t="shared" si="2140"/>
        <v>0</v>
      </c>
      <c r="RD250" s="58">
        <f t="shared" si="2140"/>
        <v>0</v>
      </c>
      <c r="RE250" s="58">
        <f t="shared" si="2140"/>
        <v>0</v>
      </c>
      <c r="RF250" s="58">
        <f t="shared" si="2140"/>
        <v>0</v>
      </c>
      <c r="RG250" s="58">
        <f t="shared" si="2140"/>
        <v>0</v>
      </c>
      <c r="RH250" s="58">
        <f t="shared" si="2140"/>
        <v>0</v>
      </c>
      <c r="RI250" s="58">
        <f t="shared" si="2140"/>
        <v>0</v>
      </c>
      <c r="RJ250" s="58">
        <f t="shared" si="2140"/>
        <v>0</v>
      </c>
      <c r="RK250" s="58">
        <f t="shared" si="2140"/>
        <v>0</v>
      </c>
      <c r="RL250" s="58">
        <f t="shared" si="2140"/>
        <v>0</v>
      </c>
      <c r="RM250" s="58">
        <f t="shared" si="2140"/>
        <v>0</v>
      </c>
      <c r="RN250" s="58">
        <f t="shared" si="2140"/>
        <v>0</v>
      </c>
      <c r="RO250" s="58">
        <f t="shared" si="2140"/>
        <v>0</v>
      </c>
      <c r="RP250" s="58">
        <f t="shared" si="2140"/>
        <v>0</v>
      </c>
      <c r="RQ250" s="109">
        <f t="shared" si="2140"/>
        <v>0</v>
      </c>
      <c r="RR250" s="152">
        <f t="shared" si="2140"/>
        <v>0</v>
      </c>
      <c r="RS250" s="59">
        <f t="shared" ref="RS250:UD250" si="2141">SUM(RS251:RS258)</f>
        <v>0</v>
      </c>
      <c r="RT250" s="58">
        <f t="shared" si="2141"/>
        <v>0</v>
      </c>
      <c r="RU250" s="58">
        <f t="shared" si="2141"/>
        <v>0</v>
      </c>
      <c r="RV250" s="58">
        <f t="shared" si="2141"/>
        <v>0</v>
      </c>
      <c r="RW250" s="58">
        <f t="shared" si="2141"/>
        <v>0</v>
      </c>
      <c r="RX250" s="58">
        <f t="shared" si="2141"/>
        <v>0</v>
      </c>
      <c r="RY250" s="58">
        <f t="shared" si="2141"/>
        <v>0</v>
      </c>
      <c r="RZ250" s="58">
        <f t="shared" si="2141"/>
        <v>0</v>
      </c>
      <c r="SA250" s="58">
        <f t="shared" si="2141"/>
        <v>0</v>
      </c>
      <c r="SB250" s="58">
        <f t="shared" si="2141"/>
        <v>0</v>
      </c>
      <c r="SC250" s="58">
        <f t="shared" si="2141"/>
        <v>0</v>
      </c>
      <c r="SD250" s="59">
        <f t="shared" si="2141"/>
        <v>0</v>
      </c>
      <c r="SE250" s="58">
        <f t="shared" si="2141"/>
        <v>0</v>
      </c>
      <c r="SF250" s="58">
        <f t="shared" si="2141"/>
        <v>0</v>
      </c>
      <c r="SG250" s="58">
        <f t="shared" si="2141"/>
        <v>0</v>
      </c>
      <c r="SH250" s="109">
        <f t="shared" si="2141"/>
        <v>0</v>
      </c>
      <c r="SI250" s="59">
        <f t="shared" si="2141"/>
        <v>0</v>
      </c>
      <c r="SJ250" s="58">
        <f t="shared" si="2141"/>
        <v>0</v>
      </c>
      <c r="SK250" s="58">
        <f t="shared" si="2141"/>
        <v>0</v>
      </c>
      <c r="SL250" s="58">
        <f t="shared" si="2141"/>
        <v>0</v>
      </c>
      <c r="SM250" s="58">
        <f t="shared" si="2141"/>
        <v>0</v>
      </c>
      <c r="SN250" s="58">
        <f t="shared" si="2141"/>
        <v>0</v>
      </c>
      <c r="SO250" s="58">
        <f t="shared" si="2141"/>
        <v>0</v>
      </c>
      <c r="SP250" s="58">
        <f t="shared" si="2141"/>
        <v>0</v>
      </c>
      <c r="SQ250" s="58">
        <f t="shared" si="2141"/>
        <v>0</v>
      </c>
      <c r="SR250" s="58">
        <f t="shared" si="2141"/>
        <v>0</v>
      </c>
      <c r="SS250" s="58">
        <f t="shared" si="2141"/>
        <v>0</v>
      </c>
      <c r="ST250" s="59">
        <f t="shared" si="2141"/>
        <v>0</v>
      </c>
      <c r="SU250" s="58">
        <f t="shared" si="2141"/>
        <v>0</v>
      </c>
      <c r="SV250" s="58">
        <f t="shared" si="2141"/>
        <v>0</v>
      </c>
      <c r="SW250" s="58">
        <f t="shared" si="2141"/>
        <v>0</v>
      </c>
      <c r="SX250" s="109">
        <f t="shared" si="2141"/>
        <v>0</v>
      </c>
      <c r="SY250" s="59">
        <f t="shared" si="2141"/>
        <v>0</v>
      </c>
      <c r="SZ250" s="58">
        <f t="shared" si="2141"/>
        <v>0</v>
      </c>
      <c r="TA250" s="58">
        <f t="shared" si="2141"/>
        <v>0</v>
      </c>
      <c r="TB250" s="58">
        <f t="shared" si="2141"/>
        <v>0</v>
      </c>
      <c r="TC250" s="58">
        <f t="shared" si="2141"/>
        <v>0</v>
      </c>
      <c r="TD250" s="58">
        <f t="shared" si="2141"/>
        <v>0</v>
      </c>
      <c r="TE250" s="58">
        <f t="shared" si="2141"/>
        <v>0</v>
      </c>
      <c r="TF250" s="58">
        <f t="shared" si="2141"/>
        <v>0</v>
      </c>
      <c r="TG250" s="58">
        <f t="shared" si="2141"/>
        <v>0</v>
      </c>
      <c r="TH250" s="58">
        <f t="shared" si="2141"/>
        <v>0</v>
      </c>
      <c r="TI250" s="58">
        <f t="shared" si="2141"/>
        <v>0</v>
      </c>
      <c r="TJ250" s="59">
        <f t="shared" si="2141"/>
        <v>0</v>
      </c>
      <c r="TK250" s="58">
        <f t="shared" si="2141"/>
        <v>0</v>
      </c>
      <c r="TL250" s="58">
        <f t="shared" si="2141"/>
        <v>0</v>
      </c>
      <c r="TM250" s="58">
        <f t="shared" si="2141"/>
        <v>0</v>
      </c>
      <c r="TN250" s="109">
        <f t="shared" si="2141"/>
        <v>0</v>
      </c>
      <c r="TO250" s="59">
        <f t="shared" si="2141"/>
        <v>0</v>
      </c>
      <c r="TP250" s="58">
        <f t="shared" si="2141"/>
        <v>0</v>
      </c>
      <c r="TQ250" s="58">
        <f t="shared" si="2141"/>
        <v>0</v>
      </c>
      <c r="TR250" s="58">
        <f t="shared" si="2141"/>
        <v>0</v>
      </c>
      <c r="TS250" s="58">
        <f t="shared" si="2141"/>
        <v>0</v>
      </c>
      <c r="TT250" s="58">
        <f t="shared" si="2141"/>
        <v>0</v>
      </c>
      <c r="TU250" s="58">
        <f t="shared" si="2141"/>
        <v>0</v>
      </c>
      <c r="TV250" s="58">
        <f t="shared" si="2141"/>
        <v>0</v>
      </c>
      <c r="TW250" s="58">
        <f t="shared" si="2141"/>
        <v>0</v>
      </c>
      <c r="TX250" s="58">
        <f t="shared" si="2141"/>
        <v>0</v>
      </c>
      <c r="TY250" s="58">
        <f t="shared" si="2141"/>
        <v>0</v>
      </c>
      <c r="TZ250" s="59">
        <f t="shared" si="2141"/>
        <v>0</v>
      </c>
      <c r="UA250" s="58">
        <f t="shared" si="2141"/>
        <v>0</v>
      </c>
      <c r="UB250" s="58">
        <f t="shared" si="2141"/>
        <v>0</v>
      </c>
      <c r="UC250" s="58">
        <f t="shared" si="2141"/>
        <v>0</v>
      </c>
      <c r="UD250" s="109">
        <f t="shared" si="2141"/>
        <v>0</v>
      </c>
      <c r="UE250" s="59">
        <f t="shared" ref="UE250:VD250" si="2142">SUM(UE251:UE258)</f>
        <v>0</v>
      </c>
      <c r="UF250" s="58">
        <f t="shared" si="2142"/>
        <v>0</v>
      </c>
      <c r="UG250" s="58">
        <f t="shared" si="2142"/>
        <v>0</v>
      </c>
      <c r="UH250" s="58">
        <f t="shared" si="2142"/>
        <v>0</v>
      </c>
      <c r="UI250" s="58">
        <f t="shared" si="2142"/>
        <v>0</v>
      </c>
      <c r="UJ250" s="58">
        <f t="shared" si="2142"/>
        <v>0</v>
      </c>
      <c r="UK250" s="58">
        <f t="shared" si="2142"/>
        <v>0</v>
      </c>
      <c r="UL250" s="58">
        <f t="shared" si="2142"/>
        <v>0</v>
      </c>
      <c r="UM250" s="58">
        <f t="shared" si="2142"/>
        <v>0</v>
      </c>
      <c r="UN250" s="58">
        <f t="shared" si="2142"/>
        <v>0</v>
      </c>
      <c r="UO250" s="58">
        <f t="shared" si="2142"/>
        <v>0</v>
      </c>
      <c r="UP250" s="59">
        <f t="shared" si="2142"/>
        <v>0</v>
      </c>
      <c r="UQ250" s="58">
        <f t="shared" si="2142"/>
        <v>0</v>
      </c>
      <c r="UR250" s="58">
        <f t="shared" si="2142"/>
        <v>0</v>
      </c>
      <c r="US250" s="58">
        <f t="shared" si="2142"/>
        <v>0</v>
      </c>
      <c r="UT250" s="58">
        <f t="shared" si="2142"/>
        <v>0</v>
      </c>
      <c r="UU250" s="58">
        <f t="shared" si="2142"/>
        <v>0</v>
      </c>
      <c r="UV250" s="58">
        <f t="shared" si="2142"/>
        <v>0</v>
      </c>
      <c r="UW250" s="58">
        <f t="shared" si="2142"/>
        <v>0</v>
      </c>
      <c r="UX250" s="58">
        <f t="shared" si="2142"/>
        <v>0</v>
      </c>
      <c r="UY250" s="58">
        <f t="shared" si="2142"/>
        <v>0</v>
      </c>
      <c r="UZ250" s="58">
        <f t="shared" si="2142"/>
        <v>0</v>
      </c>
      <c r="VA250" s="58">
        <f t="shared" si="2142"/>
        <v>0</v>
      </c>
      <c r="VB250" s="58">
        <f t="shared" si="2142"/>
        <v>0</v>
      </c>
      <c r="VC250" s="58">
        <f t="shared" si="2142"/>
        <v>0</v>
      </c>
      <c r="VD250" s="109">
        <f t="shared" si="2142"/>
        <v>0</v>
      </c>
      <c r="VE250" s="10" t="str">
        <f t="shared" si="1698"/>
        <v>-</v>
      </c>
    </row>
    <row r="251" spans="1:577" ht="20.149999999999999" customHeight="1">
      <c r="A251" s="22"/>
      <c r="B251" s="22"/>
      <c r="C251" s="23">
        <v>65021</v>
      </c>
      <c r="D251" s="24" t="s">
        <v>233</v>
      </c>
      <c r="E251" s="193">
        <f t="shared" ref="E251:E258" si="2143">SUM(F251:I251)</f>
        <v>0</v>
      </c>
      <c r="F251" s="194"/>
      <c r="G251" s="194"/>
      <c r="H251" s="195"/>
      <c r="I251" s="229"/>
      <c r="J251" s="241">
        <f t="shared" ref="J251:J258" si="2144">SUM(K251:Y251)</f>
        <v>0</v>
      </c>
      <c r="K251" s="61"/>
      <c r="L251" s="60"/>
      <c r="M251" s="60"/>
      <c r="N251" s="60"/>
      <c r="O251" s="60"/>
      <c r="P251" s="60"/>
      <c r="Q251" s="60"/>
      <c r="R251" s="60"/>
      <c r="S251" s="60"/>
      <c r="T251" s="60"/>
      <c r="U251" s="61"/>
      <c r="V251" s="60"/>
      <c r="W251" s="60"/>
      <c r="X251" s="60"/>
      <c r="Y251" s="110"/>
      <c r="Z251" s="169">
        <f t="shared" ref="Z251:Z258" si="2145">SUM(AA251:AO251)</f>
        <v>0</v>
      </c>
      <c r="AA251" s="60"/>
      <c r="AB251" s="60"/>
      <c r="AC251" s="60"/>
      <c r="AD251" s="60"/>
      <c r="AE251" s="60"/>
      <c r="AF251" s="60"/>
      <c r="AG251" s="60"/>
      <c r="AH251" s="60"/>
      <c r="AI251" s="60"/>
      <c r="AJ251" s="60"/>
      <c r="AK251" s="61"/>
      <c r="AL251" s="60"/>
      <c r="AM251" s="60"/>
      <c r="AN251" s="60"/>
      <c r="AO251" s="110"/>
      <c r="AP251" s="169">
        <f t="shared" ref="AP251:AP258" si="2146">SUM(AQ251:BE251)</f>
        <v>0</v>
      </c>
      <c r="AQ251" s="60"/>
      <c r="AR251" s="60"/>
      <c r="AS251" s="60"/>
      <c r="AT251" s="60"/>
      <c r="AU251" s="60"/>
      <c r="AV251" s="60"/>
      <c r="AW251" s="60"/>
      <c r="AX251" s="60"/>
      <c r="AY251" s="60"/>
      <c r="AZ251" s="60"/>
      <c r="BA251" s="61"/>
      <c r="BB251" s="60"/>
      <c r="BC251" s="60"/>
      <c r="BD251" s="60"/>
      <c r="BE251" s="110"/>
      <c r="BF251" s="169">
        <f t="shared" ref="BF251:BF258" si="2147">SUM(BG251:BU251)</f>
        <v>0</v>
      </c>
      <c r="BG251" s="60"/>
      <c r="BH251" s="60"/>
      <c r="BI251" s="60"/>
      <c r="BJ251" s="60"/>
      <c r="BK251" s="60"/>
      <c r="BL251" s="60"/>
      <c r="BM251" s="60"/>
      <c r="BN251" s="60"/>
      <c r="BO251" s="60"/>
      <c r="BP251" s="60"/>
      <c r="BQ251" s="61"/>
      <c r="BR251" s="60"/>
      <c r="BS251" s="60"/>
      <c r="BT251" s="60"/>
      <c r="BU251" s="110"/>
      <c r="BV251" s="169">
        <f t="shared" ref="BV251:BV258" si="2148">SUM(BW251:CU251)</f>
        <v>0</v>
      </c>
      <c r="BW251" s="60"/>
      <c r="BX251" s="60"/>
      <c r="BY251" s="60"/>
      <c r="BZ251" s="60"/>
      <c r="CA251" s="60"/>
      <c r="CB251" s="60"/>
      <c r="CC251" s="60"/>
      <c r="CD251" s="60"/>
      <c r="CE251" s="60"/>
      <c r="CF251" s="60"/>
      <c r="CG251" s="61"/>
      <c r="CH251" s="60"/>
      <c r="CI251" s="60"/>
      <c r="CJ251" s="60"/>
      <c r="CK251" s="60"/>
      <c r="CL251" s="60"/>
      <c r="CM251" s="60"/>
      <c r="CN251" s="60"/>
      <c r="CO251" s="60"/>
      <c r="CP251" s="60"/>
      <c r="CQ251" s="60"/>
      <c r="CR251" s="60"/>
      <c r="CS251" s="60"/>
      <c r="CT251" s="60"/>
      <c r="CU251" s="110"/>
      <c r="CV251" s="173"/>
      <c r="CW251" s="169">
        <f t="shared" ref="CW251:CW258" si="2149">SUM(CX251:DL251)</f>
        <v>0</v>
      </c>
      <c r="CX251" s="60"/>
      <c r="CY251" s="60"/>
      <c r="CZ251" s="60"/>
      <c r="DA251" s="60"/>
      <c r="DB251" s="60"/>
      <c r="DC251" s="60"/>
      <c r="DD251" s="60"/>
      <c r="DE251" s="60"/>
      <c r="DF251" s="60"/>
      <c r="DG251" s="60"/>
      <c r="DH251" s="61"/>
      <c r="DI251" s="60"/>
      <c r="DJ251" s="60"/>
      <c r="DK251" s="60"/>
      <c r="DL251" s="110"/>
      <c r="DM251" s="169">
        <f t="shared" ref="DM251:DM258" si="2150">SUM(DN251:EB251)</f>
        <v>0</v>
      </c>
      <c r="DN251" s="60"/>
      <c r="DO251" s="60"/>
      <c r="DP251" s="60"/>
      <c r="DQ251" s="60"/>
      <c r="DR251" s="60"/>
      <c r="DS251" s="60"/>
      <c r="DT251" s="60"/>
      <c r="DU251" s="60"/>
      <c r="DV251" s="60"/>
      <c r="DW251" s="60"/>
      <c r="DX251" s="61"/>
      <c r="DY251" s="60"/>
      <c r="DZ251" s="60"/>
      <c r="EA251" s="60"/>
      <c r="EB251" s="110"/>
      <c r="EC251" s="169">
        <f t="shared" ref="EC251:EC258" si="2151">SUM(ED251:ER251)</f>
        <v>0</v>
      </c>
      <c r="ED251" s="60"/>
      <c r="EE251" s="60"/>
      <c r="EF251" s="60"/>
      <c r="EG251" s="60"/>
      <c r="EH251" s="60"/>
      <c r="EI251" s="60"/>
      <c r="EJ251" s="60"/>
      <c r="EK251" s="60"/>
      <c r="EL251" s="60"/>
      <c r="EM251" s="60"/>
      <c r="EN251" s="61"/>
      <c r="EO251" s="60"/>
      <c r="EP251" s="60"/>
      <c r="EQ251" s="60"/>
      <c r="ER251" s="110"/>
      <c r="ES251" s="169">
        <f t="shared" ref="ES251:ES258" si="2152">SUM(ET251:FH251)</f>
        <v>0</v>
      </c>
      <c r="ET251" s="60"/>
      <c r="EU251" s="60"/>
      <c r="EV251" s="60"/>
      <c r="EW251" s="60"/>
      <c r="EX251" s="60"/>
      <c r="EY251" s="60"/>
      <c r="EZ251" s="60"/>
      <c r="FA251" s="60"/>
      <c r="FB251" s="60"/>
      <c r="FC251" s="60"/>
      <c r="FD251" s="61"/>
      <c r="FE251" s="60"/>
      <c r="FF251" s="60"/>
      <c r="FG251" s="60"/>
      <c r="FH251" s="110"/>
      <c r="FI251" s="169">
        <f t="shared" ref="FI251:FI258" si="2153">SUM(FJ251:FX251)</f>
        <v>0</v>
      </c>
      <c r="FJ251" s="60"/>
      <c r="FK251" s="60"/>
      <c r="FL251" s="60"/>
      <c r="FM251" s="60"/>
      <c r="FN251" s="60"/>
      <c r="FO251" s="60"/>
      <c r="FP251" s="60"/>
      <c r="FQ251" s="60"/>
      <c r="FR251" s="60"/>
      <c r="FS251" s="60"/>
      <c r="FT251" s="61"/>
      <c r="FU251" s="60"/>
      <c r="FV251" s="60"/>
      <c r="FW251" s="60"/>
      <c r="FX251" s="110"/>
      <c r="FY251" s="169">
        <f t="shared" ref="FY251:FY258" si="2154">SUM(FZ251:GN251)</f>
        <v>0</v>
      </c>
      <c r="FZ251" s="60"/>
      <c r="GA251" s="60"/>
      <c r="GB251" s="60"/>
      <c r="GC251" s="60"/>
      <c r="GD251" s="60"/>
      <c r="GE251" s="60"/>
      <c r="GF251" s="60"/>
      <c r="GG251" s="60"/>
      <c r="GH251" s="60"/>
      <c r="GI251" s="60"/>
      <c r="GJ251" s="61"/>
      <c r="GK251" s="60"/>
      <c r="GL251" s="60"/>
      <c r="GM251" s="60"/>
      <c r="GN251" s="110"/>
      <c r="GO251" s="169">
        <f t="shared" ref="GO251:GO258" si="2155">SUM(GP251:HN251)</f>
        <v>0</v>
      </c>
      <c r="GP251" s="60"/>
      <c r="GQ251" s="60"/>
      <c r="GR251" s="60"/>
      <c r="GS251" s="60"/>
      <c r="GT251" s="60"/>
      <c r="GU251" s="60"/>
      <c r="GV251" s="60"/>
      <c r="GW251" s="60"/>
      <c r="GX251" s="60"/>
      <c r="GY251" s="60"/>
      <c r="GZ251" s="61"/>
      <c r="HA251" s="60"/>
      <c r="HB251" s="60"/>
      <c r="HC251" s="60"/>
      <c r="HD251" s="60"/>
      <c r="HE251" s="60"/>
      <c r="HF251" s="60"/>
      <c r="HG251" s="60"/>
      <c r="HH251" s="60"/>
      <c r="HI251" s="60"/>
      <c r="HJ251" s="60"/>
      <c r="HK251" s="60"/>
      <c r="HL251" s="60"/>
      <c r="HM251" s="60"/>
      <c r="HN251" s="110"/>
      <c r="HO251" s="172"/>
      <c r="HP251" s="173"/>
      <c r="HQ251" s="169">
        <f t="shared" ref="HQ251:HQ258" si="2156">SUM(HR251:IF251)</f>
        <v>0</v>
      </c>
      <c r="HR251" s="60"/>
      <c r="HS251" s="60"/>
      <c r="HT251" s="60"/>
      <c r="HU251" s="60"/>
      <c r="HV251" s="60"/>
      <c r="HW251" s="60"/>
      <c r="HX251" s="60"/>
      <c r="HY251" s="60"/>
      <c r="HZ251" s="60"/>
      <c r="IA251" s="60"/>
      <c r="IB251" s="61"/>
      <c r="IC251" s="60"/>
      <c r="ID251" s="60"/>
      <c r="IE251" s="60"/>
      <c r="IF251" s="110"/>
      <c r="IG251" s="169">
        <f t="shared" ref="IG251:IG258" si="2157">SUM(IH251:IV251)</f>
        <v>0</v>
      </c>
      <c r="IH251" s="60"/>
      <c r="II251" s="60"/>
      <c r="IJ251" s="60"/>
      <c r="IK251" s="60"/>
      <c r="IL251" s="60"/>
      <c r="IM251" s="60"/>
      <c r="IN251" s="60"/>
      <c r="IO251" s="60"/>
      <c r="IP251" s="60"/>
      <c r="IQ251" s="60"/>
      <c r="IR251" s="61"/>
      <c r="IS251" s="60"/>
      <c r="IT251" s="60"/>
      <c r="IU251" s="60"/>
      <c r="IV251" s="110"/>
      <c r="IW251" s="169">
        <f t="shared" ref="IW251:IW258" si="2158">SUM(IX251:JL251)</f>
        <v>0</v>
      </c>
      <c r="IX251" s="60"/>
      <c r="IY251" s="60"/>
      <c r="IZ251" s="60"/>
      <c r="JA251" s="60"/>
      <c r="JB251" s="60"/>
      <c r="JC251" s="60"/>
      <c r="JD251" s="60"/>
      <c r="JE251" s="60"/>
      <c r="JF251" s="60"/>
      <c r="JG251" s="60"/>
      <c r="JH251" s="61"/>
      <c r="JI251" s="60"/>
      <c r="JJ251" s="60"/>
      <c r="JK251" s="60"/>
      <c r="JL251" s="110"/>
      <c r="JM251" s="169">
        <f t="shared" ref="JM251:JM258" si="2159">SUM(JN251:KB251)</f>
        <v>0</v>
      </c>
      <c r="JN251" s="60"/>
      <c r="JO251" s="60"/>
      <c r="JP251" s="60"/>
      <c r="JQ251" s="60"/>
      <c r="JR251" s="60"/>
      <c r="JS251" s="60"/>
      <c r="JT251" s="60"/>
      <c r="JU251" s="60"/>
      <c r="JV251" s="60"/>
      <c r="JW251" s="60"/>
      <c r="JX251" s="61"/>
      <c r="JY251" s="60"/>
      <c r="JZ251" s="60"/>
      <c r="KA251" s="60"/>
      <c r="KB251" s="110"/>
      <c r="KC251" s="169">
        <f t="shared" ref="KC251:KC258" si="2160">SUM(KD251:LB251)</f>
        <v>0</v>
      </c>
      <c r="KD251" s="60"/>
      <c r="KE251" s="60"/>
      <c r="KF251" s="60"/>
      <c r="KG251" s="60"/>
      <c r="KH251" s="60"/>
      <c r="KI251" s="60"/>
      <c r="KJ251" s="60"/>
      <c r="KK251" s="60"/>
      <c r="KL251" s="60"/>
      <c r="KM251" s="60"/>
      <c r="KN251" s="61"/>
      <c r="KO251" s="60"/>
      <c r="KP251" s="60"/>
      <c r="KQ251" s="60"/>
      <c r="KR251" s="60"/>
      <c r="KS251" s="60"/>
      <c r="KT251" s="60"/>
      <c r="KU251" s="60"/>
      <c r="KV251" s="60"/>
      <c r="KW251" s="60"/>
      <c r="KX251" s="60"/>
      <c r="KY251" s="60"/>
      <c r="KZ251" s="60"/>
      <c r="LA251" s="60"/>
      <c r="LB251" s="110"/>
      <c r="LC251" s="173"/>
      <c r="LD251" s="169">
        <f t="shared" ref="LD251:LD258" si="2161">SUM(LE251:LS251)</f>
        <v>0</v>
      </c>
      <c r="LE251" s="60"/>
      <c r="LF251" s="60"/>
      <c r="LG251" s="60"/>
      <c r="LH251" s="60"/>
      <c r="LI251" s="60"/>
      <c r="LJ251" s="60"/>
      <c r="LK251" s="60"/>
      <c r="LL251" s="60"/>
      <c r="LM251" s="60"/>
      <c r="LN251" s="60"/>
      <c r="LO251" s="61"/>
      <c r="LP251" s="60"/>
      <c r="LQ251" s="60"/>
      <c r="LR251" s="60"/>
      <c r="LS251" s="110"/>
      <c r="LT251" s="169">
        <f t="shared" ref="LT251:LT258" si="2162">SUM(LU251:MI251)</f>
        <v>0</v>
      </c>
      <c r="LU251" s="60"/>
      <c r="LV251" s="60"/>
      <c r="LW251" s="60"/>
      <c r="LX251" s="60"/>
      <c r="LY251" s="60"/>
      <c r="LZ251" s="60"/>
      <c r="MA251" s="60"/>
      <c r="MB251" s="60"/>
      <c r="MC251" s="60"/>
      <c r="MD251" s="60"/>
      <c r="ME251" s="61"/>
      <c r="MF251" s="60"/>
      <c r="MG251" s="60"/>
      <c r="MH251" s="60"/>
      <c r="MI251" s="110"/>
      <c r="MJ251" s="169">
        <f t="shared" ref="MJ251:MJ258" si="2163">SUM(MK251:MY251)</f>
        <v>0</v>
      </c>
      <c r="MK251" s="60"/>
      <c r="ML251" s="60"/>
      <c r="MM251" s="60"/>
      <c r="MN251" s="60"/>
      <c r="MO251" s="60"/>
      <c r="MP251" s="60"/>
      <c r="MQ251" s="60"/>
      <c r="MR251" s="60"/>
      <c r="MS251" s="60"/>
      <c r="MT251" s="60"/>
      <c r="MU251" s="61"/>
      <c r="MV251" s="60"/>
      <c r="MW251" s="60"/>
      <c r="MX251" s="60"/>
      <c r="MY251" s="110"/>
      <c r="MZ251" s="169">
        <f t="shared" ref="MZ251:MZ258" si="2164">SUM(NA251:NO251)</f>
        <v>0</v>
      </c>
      <c r="NA251" s="60"/>
      <c r="NB251" s="60"/>
      <c r="NC251" s="60"/>
      <c r="ND251" s="60"/>
      <c r="NE251" s="60"/>
      <c r="NF251" s="60"/>
      <c r="NG251" s="60"/>
      <c r="NH251" s="60"/>
      <c r="NI251" s="60"/>
      <c r="NJ251" s="60"/>
      <c r="NK251" s="61"/>
      <c r="NL251" s="60"/>
      <c r="NM251" s="60"/>
      <c r="NN251" s="60"/>
      <c r="NO251" s="110"/>
      <c r="NP251" s="169">
        <f t="shared" ref="NP251:NP258" si="2165">SUM(NQ251:OE251)</f>
        <v>0</v>
      </c>
      <c r="NQ251" s="60"/>
      <c r="NR251" s="60"/>
      <c r="NS251" s="60"/>
      <c r="NT251" s="60"/>
      <c r="NU251" s="60"/>
      <c r="NV251" s="60"/>
      <c r="NW251" s="60"/>
      <c r="NX251" s="60"/>
      <c r="NY251" s="60"/>
      <c r="NZ251" s="60"/>
      <c r="OA251" s="61"/>
      <c r="OB251" s="60"/>
      <c r="OC251" s="60"/>
      <c r="OD251" s="60"/>
      <c r="OE251" s="110"/>
      <c r="OF251" s="169">
        <f t="shared" ref="OF251:OF258" si="2166">SUM(OG251:OU251)</f>
        <v>0</v>
      </c>
      <c r="OG251" s="60"/>
      <c r="OH251" s="60"/>
      <c r="OI251" s="60"/>
      <c r="OJ251" s="60"/>
      <c r="OK251" s="60"/>
      <c r="OL251" s="60"/>
      <c r="OM251" s="60"/>
      <c r="ON251" s="60"/>
      <c r="OO251" s="60"/>
      <c r="OP251" s="60"/>
      <c r="OQ251" s="61"/>
      <c r="OR251" s="60"/>
      <c r="OS251" s="60"/>
      <c r="OT251" s="60"/>
      <c r="OU251" s="110"/>
      <c r="OV251" s="169">
        <f t="shared" ref="OV251:OV258" si="2167">SUM(OW251:PK251)</f>
        <v>0</v>
      </c>
      <c r="OW251" s="60"/>
      <c r="OX251" s="60"/>
      <c r="OY251" s="60"/>
      <c r="OZ251" s="60"/>
      <c r="PA251" s="60"/>
      <c r="PB251" s="60"/>
      <c r="PC251" s="60"/>
      <c r="PD251" s="60"/>
      <c r="PE251" s="60"/>
      <c r="PF251" s="60"/>
      <c r="PG251" s="61"/>
      <c r="PH251" s="60"/>
      <c r="PI251" s="60"/>
      <c r="PJ251" s="60"/>
      <c r="PK251" s="110"/>
      <c r="PL251" s="169">
        <f t="shared" ref="PL251:PL258" si="2168">SUM(PM251:QA251)</f>
        <v>0</v>
      </c>
      <c r="PM251" s="60"/>
      <c r="PN251" s="60"/>
      <c r="PO251" s="60"/>
      <c r="PP251" s="60"/>
      <c r="PQ251" s="60"/>
      <c r="PR251" s="60"/>
      <c r="PS251" s="60"/>
      <c r="PT251" s="60"/>
      <c r="PU251" s="60"/>
      <c r="PV251" s="60"/>
      <c r="PW251" s="61"/>
      <c r="PX251" s="60"/>
      <c r="PY251" s="60"/>
      <c r="PZ251" s="60"/>
      <c r="QA251" s="110"/>
      <c r="QB251" s="169">
        <f t="shared" ref="QB251:QB258" si="2169">SUM(QC251:QQ251)</f>
        <v>0</v>
      </c>
      <c r="QC251" s="60"/>
      <c r="QD251" s="60"/>
      <c r="QE251" s="60"/>
      <c r="QF251" s="60"/>
      <c r="QG251" s="60"/>
      <c r="QH251" s="60"/>
      <c r="QI251" s="60"/>
      <c r="QJ251" s="60"/>
      <c r="QK251" s="60"/>
      <c r="QL251" s="60"/>
      <c r="QM251" s="61"/>
      <c r="QN251" s="60"/>
      <c r="QO251" s="60"/>
      <c r="QP251" s="60"/>
      <c r="QQ251" s="110"/>
      <c r="QR251" s="169">
        <f t="shared" ref="QR251:QR258" si="2170">SUM(QS251:RQ251)</f>
        <v>0</v>
      </c>
      <c r="QS251" s="60"/>
      <c r="QT251" s="60"/>
      <c r="QU251" s="60"/>
      <c r="QV251" s="60"/>
      <c r="QW251" s="60"/>
      <c r="QX251" s="60"/>
      <c r="QY251" s="60"/>
      <c r="QZ251" s="60"/>
      <c r="RA251" s="60"/>
      <c r="RB251" s="60"/>
      <c r="RC251" s="61"/>
      <c r="RD251" s="60"/>
      <c r="RE251" s="60"/>
      <c r="RF251" s="60"/>
      <c r="RG251" s="60"/>
      <c r="RH251" s="60"/>
      <c r="RI251" s="60"/>
      <c r="RJ251" s="60"/>
      <c r="RK251" s="60"/>
      <c r="RL251" s="60"/>
      <c r="RM251" s="60"/>
      <c r="RN251" s="60"/>
      <c r="RO251" s="60"/>
      <c r="RP251" s="60"/>
      <c r="RQ251" s="110"/>
      <c r="RR251" s="173"/>
      <c r="RS251" s="169">
        <f t="shared" ref="RS251:RS258" si="2171">SUM(RT251:SH251)</f>
        <v>0</v>
      </c>
      <c r="RT251" s="60"/>
      <c r="RU251" s="60"/>
      <c r="RV251" s="60"/>
      <c r="RW251" s="60"/>
      <c r="RX251" s="60"/>
      <c r="RY251" s="60"/>
      <c r="RZ251" s="60"/>
      <c r="SA251" s="60"/>
      <c r="SB251" s="60"/>
      <c r="SC251" s="60"/>
      <c r="SD251" s="61"/>
      <c r="SE251" s="60"/>
      <c r="SF251" s="60"/>
      <c r="SG251" s="60"/>
      <c r="SH251" s="110"/>
      <c r="SI251" s="169">
        <f t="shared" ref="SI251:SI258" si="2172">SUM(SJ251:SX251)</f>
        <v>0</v>
      </c>
      <c r="SJ251" s="60"/>
      <c r="SK251" s="60"/>
      <c r="SL251" s="60"/>
      <c r="SM251" s="60"/>
      <c r="SN251" s="60"/>
      <c r="SO251" s="60"/>
      <c r="SP251" s="60"/>
      <c r="SQ251" s="60"/>
      <c r="SR251" s="60"/>
      <c r="SS251" s="60"/>
      <c r="ST251" s="61"/>
      <c r="SU251" s="60"/>
      <c r="SV251" s="60"/>
      <c r="SW251" s="60"/>
      <c r="SX251" s="110"/>
      <c r="SY251" s="169">
        <f t="shared" ref="SY251:SY258" si="2173">SUM(SZ251:TN251)</f>
        <v>0</v>
      </c>
      <c r="SZ251" s="60"/>
      <c r="TA251" s="60"/>
      <c r="TB251" s="60"/>
      <c r="TC251" s="60"/>
      <c r="TD251" s="60"/>
      <c r="TE251" s="60"/>
      <c r="TF251" s="60"/>
      <c r="TG251" s="60"/>
      <c r="TH251" s="60"/>
      <c r="TI251" s="60"/>
      <c r="TJ251" s="61"/>
      <c r="TK251" s="60"/>
      <c r="TL251" s="60"/>
      <c r="TM251" s="60"/>
      <c r="TN251" s="110"/>
      <c r="TO251" s="169">
        <f t="shared" ref="TO251:TO258" si="2174">SUM(TP251:UD251)</f>
        <v>0</v>
      </c>
      <c r="TP251" s="60"/>
      <c r="TQ251" s="60"/>
      <c r="TR251" s="60"/>
      <c r="TS251" s="60"/>
      <c r="TT251" s="60"/>
      <c r="TU251" s="60"/>
      <c r="TV251" s="60"/>
      <c r="TW251" s="60"/>
      <c r="TX251" s="60"/>
      <c r="TY251" s="60"/>
      <c r="TZ251" s="61"/>
      <c r="UA251" s="60"/>
      <c r="UB251" s="60"/>
      <c r="UC251" s="60"/>
      <c r="UD251" s="110"/>
      <c r="UE251" s="169">
        <f t="shared" ref="UE251:UE258" si="2175">SUM(UF251:VD251)</f>
        <v>0</v>
      </c>
      <c r="UF251" s="60"/>
      <c r="UG251" s="60"/>
      <c r="UH251" s="60"/>
      <c r="UI251" s="60"/>
      <c r="UJ251" s="60"/>
      <c r="UK251" s="60"/>
      <c r="UL251" s="60"/>
      <c r="UM251" s="60"/>
      <c r="UN251" s="60"/>
      <c r="UO251" s="60"/>
      <c r="UP251" s="61"/>
      <c r="UQ251" s="60"/>
      <c r="UR251" s="60"/>
      <c r="US251" s="60"/>
      <c r="UT251" s="60"/>
      <c r="UU251" s="60"/>
      <c r="UV251" s="60"/>
      <c r="UW251" s="60"/>
      <c r="UX251" s="60"/>
      <c r="UY251" s="60"/>
      <c r="UZ251" s="60"/>
      <c r="VA251" s="60"/>
      <c r="VB251" s="60"/>
      <c r="VC251" s="60"/>
      <c r="VD251" s="110"/>
      <c r="VE251" s="10" t="str">
        <f t="shared" si="1698"/>
        <v>-</v>
      </c>
    </row>
    <row r="252" spans="1:577" ht="20.149999999999999" customHeight="1">
      <c r="A252" s="22"/>
      <c r="B252" s="22"/>
      <c r="C252" s="23">
        <v>65022</v>
      </c>
      <c r="D252" s="24" t="s">
        <v>234</v>
      </c>
      <c r="E252" s="193">
        <f t="shared" si="2143"/>
        <v>0</v>
      </c>
      <c r="F252" s="194"/>
      <c r="G252" s="194"/>
      <c r="H252" s="195"/>
      <c r="I252" s="229"/>
      <c r="J252" s="241">
        <f t="shared" si="2144"/>
        <v>0</v>
      </c>
      <c r="K252" s="61"/>
      <c r="L252" s="60"/>
      <c r="M252" s="60"/>
      <c r="N252" s="60"/>
      <c r="O252" s="60"/>
      <c r="P252" s="60"/>
      <c r="Q252" s="60"/>
      <c r="R252" s="60"/>
      <c r="S252" s="60"/>
      <c r="T252" s="60"/>
      <c r="U252" s="61"/>
      <c r="V252" s="60"/>
      <c r="W252" s="60"/>
      <c r="X252" s="60"/>
      <c r="Y252" s="110"/>
      <c r="Z252" s="169">
        <f t="shared" si="2145"/>
        <v>0</v>
      </c>
      <c r="AA252" s="60"/>
      <c r="AB252" s="60"/>
      <c r="AC252" s="60"/>
      <c r="AD252" s="60"/>
      <c r="AE252" s="60"/>
      <c r="AF252" s="60"/>
      <c r="AG252" s="60"/>
      <c r="AH252" s="60"/>
      <c r="AI252" s="60"/>
      <c r="AJ252" s="60"/>
      <c r="AK252" s="61"/>
      <c r="AL252" s="60"/>
      <c r="AM252" s="60"/>
      <c r="AN252" s="60"/>
      <c r="AO252" s="110"/>
      <c r="AP252" s="169">
        <f t="shared" si="2146"/>
        <v>0</v>
      </c>
      <c r="AQ252" s="60"/>
      <c r="AR252" s="60"/>
      <c r="AS252" s="60"/>
      <c r="AT252" s="60"/>
      <c r="AU252" s="60"/>
      <c r="AV252" s="60"/>
      <c r="AW252" s="60"/>
      <c r="AX252" s="60"/>
      <c r="AY252" s="60"/>
      <c r="AZ252" s="60"/>
      <c r="BA252" s="61"/>
      <c r="BB252" s="60"/>
      <c r="BC252" s="60"/>
      <c r="BD252" s="60"/>
      <c r="BE252" s="110"/>
      <c r="BF252" s="169">
        <f t="shared" si="2147"/>
        <v>0</v>
      </c>
      <c r="BG252" s="60"/>
      <c r="BH252" s="60"/>
      <c r="BI252" s="60"/>
      <c r="BJ252" s="60"/>
      <c r="BK252" s="60"/>
      <c r="BL252" s="60"/>
      <c r="BM252" s="60"/>
      <c r="BN252" s="60"/>
      <c r="BO252" s="60"/>
      <c r="BP252" s="60"/>
      <c r="BQ252" s="61"/>
      <c r="BR252" s="60"/>
      <c r="BS252" s="60"/>
      <c r="BT252" s="60"/>
      <c r="BU252" s="110"/>
      <c r="BV252" s="169">
        <f t="shared" si="2148"/>
        <v>0</v>
      </c>
      <c r="BW252" s="60"/>
      <c r="BX252" s="60"/>
      <c r="BY252" s="60"/>
      <c r="BZ252" s="60"/>
      <c r="CA252" s="60"/>
      <c r="CB252" s="60"/>
      <c r="CC252" s="60"/>
      <c r="CD252" s="60"/>
      <c r="CE252" s="60"/>
      <c r="CF252" s="60"/>
      <c r="CG252" s="61"/>
      <c r="CH252" s="60"/>
      <c r="CI252" s="60"/>
      <c r="CJ252" s="60"/>
      <c r="CK252" s="60"/>
      <c r="CL252" s="60"/>
      <c r="CM252" s="60"/>
      <c r="CN252" s="60"/>
      <c r="CO252" s="60"/>
      <c r="CP252" s="60"/>
      <c r="CQ252" s="60"/>
      <c r="CR252" s="60"/>
      <c r="CS252" s="60"/>
      <c r="CT252" s="60"/>
      <c r="CU252" s="110"/>
      <c r="CV252" s="173"/>
      <c r="CW252" s="169">
        <f t="shared" si="2149"/>
        <v>0</v>
      </c>
      <c r="CX252" s="60"/>
      <c r="CY252" s="60"/>
      <c r="CZ252" s="60"/>
      <c r="DA252" s="60"/>
      <c r="DB252" s="60"/>
      <c r="DC252" s="60"/>
      <c r="DD252" s="60"/>
      <c r="DE252" s="60"/>
      <c r="DF252" s="60"/>
      <c r="DG252" s="60"/>
      <c r="DH252" s="61"/>
      <c r="DI252" s="60"/>
      <c r="DJ252" s="60"/>
      <c r="DK252" s="60"/>
      <c r="DL252" s="110"/>
      <c r="DM252" s="169">
        <f t="shared" si="2150"/>
        <v>0</v>
      </c>
      <c r="DN252" s="60"/>
      <c r="DO252" s="60"/>
      <c r="DP252" s="60"/>
      <c r="DQ252" s="60"/>
      <c r="DR252" s="60"/>
      <c r="DS252" s="60"/>
      <c r="DT252" s="60"/>
      <c r="DU252" s="60"/>
      <c r="DV252" s="60"/>
      <c r="DW252" s="60"/>
      <c r="DX252" s="61"/>
      <c r="DY252" s="60"/>
      <c r="DZ252" s="60"/>
      <c r="EA252" s="60"/>
      <c r="EB252" s="110"/>
      <c r="EC252" s="169">
        <f t="shared" si="2151"/>
        <v>0</v>
      </c>
      <c r="ED252" s="60"/>
      <c r="EE252" s="60"/>
      <c r="EF252" s="60"/>
      <c r="EG252" s="60"/>
      <c r="EH252" s="60"/>
      <c r="EI252" s="60"/>
      <c r="EJ252" s="60"/>
      <c r="EK252" s="60"/>
      <c r="EL252" s="60"/>
      <c r="EM252" s="60"/>
      <c r="EN252" s="61"/>
      <c r="EO252" s="60"/>
      <c r="EP252" s="60"/>
      <c r="EQ252" s="60"/>
      <c r="ER252" s="110"/>
      <c r="ES252" s="169">
        <f t="shared" si="2152"/>
        <v>0</v>
      </c>
      <c r="ET252" s="60"/>
      <c r="EU252" s="60"/>
      <c r="EV252" s="60"/>
      <c r="EW252" s="60"/>
      <c r="EX252" s="60"/>
      <c r="EY252" s="60"/>
      <c r="EZ252" s="60"/>
      <c r="FA252" s="60"/>
      <c r="FB252" s="60"/>
      <c r="FC252" s="60"/>
      <c r="FD252" s="61"/>
      <c r="FE252" s="60"/>
      <c r="FF252" s="60"/>
      <c r="FG252" s="60"/>
      <c r="FH252" s="110"/>
      <c r="FI252" s="169">
        <f t="shared" si="2153"/>
        <v>0</v>
      </c>
      <c r="FJ252" s="60"/>
      <c r="FK252" s="60"/>
      <c r="FL252" s="60"/>
      <c r="FM252" s="60"/>
      <c r="FN252" s="60"/>
      <c r="FO252" s="60"/>
      <c r="FP252" s="60"/>
      <c r="FQ252" s="60"/>
      <c r="FR252" s="60"/>
      <c r="FS252" s="60"/>
      <c r="FT252" s="61"/>
      <c r="FU252" s="60"/>
      <c r="FV252" s="60"/>
      <c r="FW252" s="60"/>
      <c r="FX252" s="110"/>
      <c r="FY252" s="169">
        <f t="shared" si="2154"/>
        <v>0</v>
      </c>
      <c r="FZ252" s="60"/>
      <c r="GA252" s="60"/>
      <c r="GB252" s="60"/>
      <c r="GC252" s="60"/>
      <c r="GD252" s="60"/>
      <c r="GE252" s="60"/>
      <c r="GF252" s="60"/>
      <c r="GG252" s="60"/>
      <c r="GH252" s="60"/>
      <c r="GI252" s="60"/>
      <c r="GJ252" s="61"/>
      <c r="GK252" s="60"/>
      <c r="GL252" s="60"/>
      <c r="GM252" s="60"/>
      <c r="GN252" s="110"/>
      <c r="GO252" s="169">
        <f t="shared" si="2155"/>
        <v>0</v>
      </c>
      <c r="GP252" s="60"/>
      <c r="GQ252" s="60"/>
      <c r="GR252" s="60"/>
      <c r="GS252" s="60"/>
      <c r="GT252" s="60"/>
      <c r="GU252" s="60"/>
      <c r="GV252" s="60"/>
      <c r="GW252" s="60"/>
      <c r="GX252" s="60"/>
      <c r="GY252" s="60"/>
      <c r="GZ252" s="61"/>
      <c r="HA252" s="60"/>
      <c r="HB252" s="60"/>
      <c r="HC252" s="60"/>
      <c r="HD252" s="60"/>
      <c r="HE252" s="60"/>
      <c r="HF252" s="60"/>
      <c r="HG252" s="60"/>
      <c r="HH252" s="60"/>
      <c r="HI252" s="60"/>
      <c r="HJ252" s="60"/>
      <c r="HK252" s="60"/>
      <c r="HL252" s="60"/>
      <c r="HM252" s="60"/>
      <c r="HN252" s="110"/>
      <c r="HO252" s="172"/>
      <c r="HP252" s="173"/>
      <c r="HQ252" s="169">
        <f t="shared" si="2156"/>
        <v>0</v>
      </c>
      <c r="HR252" s="60"/>
      <c r="HS252" s="60"/>
      <c r="HT252" s="60"/>
      <c r="HU252" s="60"/>
      <c r="HV252" s="60"/>
      <c r="HW252" s="60"/>
      <c r="HX252" s="60"/>
      <c r="HY252" s="60"/>
      <c r="HZ252" s="60"/>
      <c r="IA252" s="60"/>
      <c r="IB252" s="61"/>
      <c r="IC252" s="60"/>
      <c r="ID252" s="60"/>
      <c r="IE252" s="60"/>
      <c r="IF252" s="110"/>
      <c r="IG252" s="169">
        <f t="shared" si="2157"/>
        <v>0</v>
      </c>
      <c r="IH252" s="60"/>
      <c r="II252" s="60"/>
      <c r="IJ252" s="60"/>
      <c r="IK252" s="60"/>
      <c r="IL252" s="60"/>
      <c r="IM252" s="60"/>
      <c r="IN252" s="60"/>
      <c r="IO252" s="60"/>
      <c r="IP252" s="60"/>
      <c r="IQ252" s="60"/>
      <c r="IR252" s="61"/>
      <c r="IS252" s="60"/>
      <c r="IT252" s="60"/>
      <c r="IU252" s="60"/>
      <c r="IV252" s="110"/>
      <c r="IW252" s="169">
        <f t="shared" si="2158"/>
        <v>0</v>
      </c>
      <c r="IX252" s="60"/>
      <c r="IY252" s="60"/>
      <c r="IZ252" s="60"/>
      <c r="JA252" s="60"/>
      <c r="JB252" s="60"/>
      <c r="JC252" s="60"/>
      <c r="JD252" s="60"/>
      <c r="JE252" s="60"/>
      <c r="JF252" s="60"/>
      <c r="JG252" s="60"/>
      <c r="JH252" s="61"/>
      <c r="JI252" s="60"/>
      <c r="JJ252" s="60"/>
      <c r="JK252" s="60"/>
      <c r="JL252" s="110"/>
      <c r="JM252" s="169">
        <f t="shared" si="2159"/>
        <v>0</v>
      </c>
      <c r="JN252" s="60"/>
      <c r="JO252" s="60"/>
      <c r="JP252" s="60"/>
      <c r="JQ252" s="60"/>
      <c r="JR252" s="60"/>
      <c r="JS252" s="60"/>
      <c r="JT252" s="60"/>
      <c r="JU252" s="60"/>
      <c r="JV252" s="60"/>
      <c r="JW252" s="60"/>
      <c r="JX252" s="61"/>
      <c r="JY252" s="60"/>
      <c r="JZ252" s="60"/>
      <c r="KA252" s="60"/>
      <c r="KB252" s="110"/>
      <c r="KC252" s="169">
        <f t="shared" si="2160"/>
        <v>0</v>
      </c>
      <c r="KD252" s="60"/>
      <c r="KE252" s="60"/>
      <c r="KF252" s="60"/>
      <c r="KG252" s="60"/>
      <c r="KH252" s="60"/>
      <c r="KI252" s="60"/>
      <c r="KJ252" s="60"/>
      <c r="KK252" s="60"/>
      <c r="KL252" s="60"/>
      <c r="KM252" s="60"/>
      <c r="KN252" s="61"/>
      <c r="KO252" s="60"/>
      <c r="KP252" s="60"/>
      <c r="KQ252" s="60"/>
      <c r="KR252" s="60"/>
      <c r="KS252" s="60"/>
      <c r="KT252" s="60"/>
      <c r="KU252" s="60"/>
      <c r="KV252" s="60"/>
      <c r="KW252" s="60"/>
      <c r="KX252" s="60"/>
      <c r="KY252" s="60"/>
      <c r="KZ252" s="60"/>
      <c r="LA252" s="60"/>
      <c r="LB252" s="110"/>
      <c r="LC252" s="173"/>
      <c r="LD252" s="169">
        <f t="shared" si="2161"/>
        <v>0</v>
      </c>
      <c r="LE252" s="60"/>
      <c r="LF252" s="60"/>
      <c r="LG252" s="60"/>
      <c r="LH252" s="60"/>
      <c r="LI252" s="60"/>
      <c r="LJ252" s="60"/>
      <c r="LK252" s="60"/>
      <c r="LL252" s="60"/>
      <c r="LM252" s="60"/>
      <c r="LN252" s="60"/>
      <c r="LO252" s="61"/>
      <c r="LP252" s="60"/>
      <c r="LQ252" s="60"/>
      <c r="LR252" s="60"/>
      <c r="LS252" s="110"/>
      <c r="LT252" s="169">
        <f t="shared" si="2162"/>
        <v>0</v>
      </c>
      <c r="LU252" s="60"/>
      <c r="LV252" s="60"/>
      <c r="LW252" s="60"/>
      <c r="LX252" s="60"/>
      <c r="LY252" s="60"/>
      <c r="LZ252" s="60"/>
      <c r="MA252" s="60"/>
      <c r="MB252" s="60"/>
      <c r="MC252" s="60"/>
      <c r="MD252" s="60"/>
      <c r="ME252" s="61"/>
      <c r="MF252" s="60"/>
      <c r="MG252" s="60"/>
      <c r="MH252" s="60"/>
      <c r="MI252" s="110"/>
      <c r="MJ252" s="169">
        <f t="shared" si="2163"/>
        <v>0</v>
      </c>
      <c r="MK252" s="60"/>
      <c r="ML252" s="60"/>
      <c r="MM252" s="60"/>
      <c r="MN252" s="60"/>
      <c r="MO252" s="60"/>
      <c r="MP252" s="60"/>
      <c r="MQ252" s="60"/>
      <c r="MR252" s="60"/>
      <c r="MS252" s="60"/>
      <c r="MT252" s="60"/>
      <c r="MU252" s="61"/>
      <c r="MV252" s="60"/>
      <c r="MW252" s="60"/>
      <c r="MX252" s="60"/>
      <c r="MY252" s="110"/>
      <c r="MZ252" s="169">
        <f t="shared" si="2164"/>
        <v>0</v>
      </c>
      <c r="NA252" s="60"/>
      <c r="NB252" s="60"/>
      <c r="NC252" s="60"/>
      <c r="ND252" s="60"/>
      <c r="NE252" s="60"/>
      <c r="NF252" s="60"/>
      <c r="NG252" s="60"/>
      <c r="NH252" s="60"/>
      <c r="NI252" s="60"/>
      <c r="NJ252" s="60"/>
      <c r="NK252" s="61"/>
      <c r="NL252" s="60"/>
      <c r="NM252" s="60"/>
      <c r="NN252" s="60"/>
      <c r="NO252" s="110"/>
      <c r="NP252" s="169">
        <f t="shared" si="2165"/>
        <v>0</v>
      </c>
      <c r="NQ252" s="60"/>
      <c r="NR252" s="60"/>
      <c r="NS252" s="60"/>
      <c r="NT252" s="60"/>
      <c r="NU252" s="60"/>
      <c r="NV252" s="60"/>
      <c r="NW252" s="60"/>
      <c r="NX252" s="60"/>
      <c r="NY252" s="60"/>
      <c r="NZ252" s="60"/>
      <c r="OA252" s="61"/>
      <c r="OB252" s="60"/>
      <c r="OC252" s="60"/>
      <c r="OD252" s="60"/>
      <c r="OE252" s="110"/>
      <c r="OF252" s="169">
        <f t="shared" si="2166"/>
        <v>0</v>
      </c>
      <c r="OG252" s="60"/>
      <c r="OH252" s="60"/>
      <c r="OI252" s="60"/>
      <c r="OJ252" s="60"/>
      <c r="OK252" s="60"/>
      <c r="OL252" s="60"/>
      <c r="OM252" s="60"/>
      <c r="ON252" s="60"/>
      <c r="OO252" s="60"/>
      <c r="OP252" s="60"/>
      <c r="OQ252" s="61"/>
      <c r="OR252" s="60"/>
      <c r="OS252" s="60"/>
      <c r="OT252" s="60"/>
      <c r="OU252" s="110"/>
      <c r="OV252" s="169">
        <f t="shared" si="2167"/>
        <v>0</v>
      </c>
      <c r="OW252" s="60"/>
      <c r="OX252" s="60"/>
      <c r="OY252" s="60"/>
      <c r="OZ252" s="60"/>
      <c r="PA252" s="60"/>
      <c r="PB252" s="60"/>
      <c r="PC252" s="60"/>
      <c r="PD252" s="60"/>
      <c r="PE252" s="60"/>
      <c r="PF252" s="60"/>
      <c r="PG252" s="61"/>
      <c r="PH252" s="60"/>
      <c r="PI252" s="60"/>
      <c r="PJ252" s="60"/>
      <c r="PK252" s="110"/>
      <c r="PL252" s="169">
        <f t="shared" si="2168"/>
        <v>0</v>
      </c>
      <c r="PM252" s="60"/>
      <c r="PN252" s="60"/>
      <c r="PO252" s="60"/>
      <c r="PP252" s="60"/>
      <c r="PQ252" s="60"/>
      <c r="PR252" s="60"/>
      <c r="PS252" s="60"/>
      <c r="PT252" s="60"/>
      <c r="PU252" s="60"/>
      <c r="PV252" s="60"/>
      <c r="PW252" s="61"/>
      <c r="PX252" s="60"/>
      <c r="PY252" s="60"/>
      <c r="PZ252" s="60"/>
      <c r="QA252" s="110"/>
      <c r="QB252" s="169">
        <f t="shared" si="2169"/>
        <v>0</v>
      </c>
      <c r="QC252" s="60"/>
      <c r="QD252" s="60"/>
      <c r="QE252" s="60"/>
      <c r="QF252" s="60"/>
      <c r="QG252" s="60"/>
      <c r="QH252" s="60"/>
      <c r="QI252" s="60"/>
      <c r="QJ252" s="60"/>
      <c r="QK252" s="60"/>
      <c r="QL252" s="60"/>
      <c r="QM252" s="61"/>
      <c r="QN252" s="60"/>
      <c r="QO252" s="60"/>
      <c r="QP252" s="60"/>
      <c r="QQ252" s="110"/>
      <c r="QR252" s="169">
        <f t="shared" si="2170"/>
        <v>0</v>
      </c>
      <c r="QS252" s="60"/>
      <c r="QT252" s="60"/>
      <c r="QU252" s="60"/>
      <c r="QV252" s="60"/>
      <c r="QW252" s="60"/>
      <c r="QX252" s="60"/>
      <c r="QY252" s="60"/>
      <c r="QZ252" s="60"/>
      <c r="RA252" s="60"/>
      <c r="RB252" s="60"/>
      <c r="RC252" s="61"/>
      <c r="RD252" s="60"/>
      <c r="RE252" s="60"/>
      <c r="RF252" s="60"/>
      <c r="RG252" s="60"/>
      <c r="RH252" s="60"/>
      <c r="RI252" s="60"/>
      <c r="RJ252" s="60"/>
      <c r="RK252" s="60"/>
      <c r="RL252" s="60"/>
      <c r="RM252" s="60"/>
      <c r="RN252" s="60"/>
      <c r="RO252" s="60"/>
      <c r="RP252" s="60"/>
      <c r="RQ252" s="110"/>
      <c r="RR252" s="173"/>
      <c r="RS252" s="169">
        <f t="shared" si="2171"/>
        <v>0</v>
      </c>
      <c r="RT252" s="60"/>
      <c r="RU252" s="60"/>
      <c r="RV252" s="60"/>
      <c r="RW252" s="60"/>
      <c r="RX252" s="60"/>
      <c r="RY252" s="60"/>
      <c r="RZ252" s="60"/>
      <c r="SA252" s="60"/>
      <c r="SB252" s="60"/>
      <c r="SC252" s="60"/>
      <c r="SD252" s="61"/>
      <c r="SE252" s="60"/>
      <c r="SF252" s="60"/>
      <c r="SG252" s="60"/>
      <c r="SH252" s="110"/>
      <c r="SI252" s="169">
        <f t="shared" si="2172"/>
        <v>0</v>
      </c>
      <c r="SJ252" s="60"/>
      <c r="SK252" s="60"/>
      <c r="SL252" s="60"/>
      <c r="SM252" s="60"/>
      <c r="SN252" s="60"/>
      <c r="SO252" s="60"/>
      <c r="SP252" s="60"/>
      <c r="SQ252" s="60"/>
      <c r="SR252" s="60"/>
      <c r="SS252" s="60"/>
      <c r="ST252" s="61"/>
      <c r="SU252" s="60"/>
      <c r="SV252" s="60"/>
      <c r="SW252" s="60"/>
      <c r="SX252" s="110"/>
      <c r="SY252" s="169">
        <f t="shared" si="2173"/>
        <v>0</v>
      </c>
      <c r="SZ252" s="60"/>
      <c r="TA252" s="60"/>
      <c r="TB252" s="60"/>
      <c r="TC252" s="60"/>
      <c r="TD252" s="60"/>
      <c r="TE252" s="60"/>
      <c r="TF252" s="60"/>
      <c r="TG252" s="60"/>
      <c r="TH252" s="60"/>
      <c r="TI252" s="60"/>
      <c r="TJ252" s="61"/>
      <c r="TK252" s="60"/>
      <c r="TL252" s="60"/>
      <c r="TM252" s="60"/>
      <c r="TN252" s="110"/>
      <c r="TO252" s="169">
        <f t="shared" si="2174"/>
        <v>0</v>
      </c>
      <c r="TP252" s="60"/>
      <c r="TQ252" s="60"/>
      <c r="TR252" s="60"/>
      <c r="TS252" s="60"/>
      <c r="TT252" s="60"/>
      <c r="TU252" s="60"/>
      <c r="TV252" s="60"/>
      <c r="TW252" s="60"/>
      <c r="TX252" s="60"/>
      <c r="TY252" s="60"/>
      <c r="TZ252" s="61"/>
      <c r="UA252" s="60"/>
      <c r="UB252" s="60"/>
      <c r="UC252" s="60"/>
      <c r="UD252" s="110"/>
      <c r="UE252" s="169">
        <f t="shared" si="2175"/>
        <v>0</v>
      </c>
      <c r="UF252" s="60"/>
      <c r="UG252" s="60"/>
      <c r="UH252" s="60"/>
      <c r="UI252" s="60"/>
      <c r="UJ252" s="60"/>
      <c r="UK252" s="60"/>
      <c r="UL252" s="60"/>
      <c r="UM252" s="60"/>
      <c r="UN252" s="60"/>
      <c r="UO252" s="60"/>
      <c r="UP252" s="61"/>
      <c r="UQ252" s="60"/>
      <c r="UR252" s="60"/>
      <c r="US252" s="60"/>
      <c r="UT252" s="60"/>
      <c r="UU252" s="60"/>
      <c r="UV252" s="60"/>
      <c r="UW252" s="60"/>
      <c r="UX252" s="60"/>
      <c r="UY252" s="60"/>
      <c r="UZ252" s="60"/>
      <c r="VA252" s="60"/>
      <c r="VB252" s="60"/>
      <c r="VC252" s="60"/>
      <c r="VD252" s="110"/>
      <c r="VE252" s="10" t="str">
        <f t="shared" si="1698"/>
        <v>-</v>
      </c>
    </row>
    <row r="253" spans="1:577" ht="20.149999999999999" customHeight="1">
      <c r="A253" s="22"/>
      <c r="B253" s="22"/>
      <c r="C253" s="23">
        <v>65023</v>
      </c>
      <c r="D253" s="24" t="s">
        <v>235</v>
      </c>
      <c r="E253" s="193">
        <f t="shared" si="2143"/>
        <v>0</v>
      </c>
      <c r="F253" s="194"/>
      <c r="G253" s="194"/>
      <c r="H253" s="195"/>
      <c r="I253" s="229"/>
      <c r="J253" s="241">
        <f t="shared" si="2144"/>
        <v>0</v>
      </c>
      <c r="K253" s="61"/>
      <c r="L253" s="60"/>
      <c r="M253" s="60"/>
      <c r="N253" s="60"/>
      <c r="O253" s="60"/>
      <c r="P253" s="60"/>
      <c r="Q253" s="60"/>
      <c r="R253" s="60"/>
      <c r="S253" s="60"/>
      <c r="T253" s="60"/>
      <c r="U253" s="61"/>
      <c r="V253" s="60"/>
      <c r="W253" s="60"/>
      <c r="X253" s="60"/>
      <c r="Y253" s="110"/>
      <c r="Z253" s="169">
        <f t="shared" si="2145"/>
        <v>0</v>
      </c>
      <c r="AA253" s="60"/>
      <c r="AB253" s="60"/>
      <c r="AC253" s="60"/>
      <c r="AD253" s="60"/>
      <c r="AE253" s="60"/>
      <c r="AF253" s="60"/>
      <c r="AG253" s="60"/>
      <c r="AH253" s="60"/>
      <c r="AI253" s="60"/>
      <c r="AJ253" s="60"/>
      <c r="AK253" s="61"/>
      <c r="AL253" s="60"/>
      <c r="AM253" s="60"/>
      <c r="AN253" s="60"/>
      <c r="AO253" s="110"/>
      <c r="AP253" s="169">
        <f t="shared" si="2146"/>
        <v>0</v>
      </c>
      <c r="AQ253" s="60"/>
      <c r="AR253" s="60"/>
      <c r="AS253" s="60"/>
      <c r="AT253" s="60"/>
      <c r="AU253" s="60"/>
      <c r="AV253" s="60"/>
      <c r="AW253" s="60"/>
      <c r="AX253" s="60"/>
      <c r="AY253" s="60"/>
      <c r="AZ253" s="60"/>
      <c r="BA253" s="61"/>
      <c r="BB253" s="60"/>
      <c r="BC253" s="60"/>
      <c r="BD253" s="60"/>
      <c r="BE253" s="110"/>
      <c r="BF253" s="169">
        <f t="shared" si="2147"/>
        <v>0</v>
      </c>
      <c r="BG253" s="60"/>
      <c r="BH253" s="60"/>
      <c r="BI253" s="60"/>
      <c r="BJ253" s="60"/>
      <c r="BK253" s="60"/>
      <c r="BL253" s="60"/>
      <c r="BM253" s="60"/>
      <c r="BN253" s="60"/>
      <c r="BO253" s="60"/>
      <c r="BP253" s="60"/>
      <c r="BQ253" s="61"/>
      <c r="BR253" s="60"/>
      <c r="BS253" s="60"/>
      <c r="BT253" s="60"/>
      <c r="BU253" s="110"/>
      <c r="BV253" s="169">
        <f t="shared" si="2148"/>
        <v>0</v>
      </c>
      <c r="BW253" s="60"/>
      <c r="BX253" s="60"/>
      <c r="BY253" s="60"/>
      <c r="BZ253" s="60"/>
      <c r="CA253" s="60"/>
      <c r="CB253" s="60"/>
      <c r="CC253" s="60"/>
      <c r="CD253" s="60"/>
      <c r="CE253" s="60"/>
      <c r="CF253" s="60"/>
      <c r="CG253" s="61"/>
      <c r="CH253" s="60"/>
      <c r="CI253" s="60"/>
      <c r="CJ253" s="60"/>
      <c r="CK253" s="60"/>
      <c r="CL253" s="60"/>
      <c r="CM253" s="60"/>
      <c r="CN253" s="60"/>
      <c r="CO253" s="60"/>
      <c r="CP253" s="60"/>
      <c r="CQ253" s="60"/>
      <c r="CR253" s="60"/>
      <c r="CS253" s="60"/>
      <c r="CT253" s="60"/>
      <c r="CU253" s="110"/>
      <c r="CV253" s="173"/>
      <c r="CW253" s="169">
        <f t="shared" si="2149"/>
        <v>0</v>
      </c>
      <c r="CX253" s="60"/>
      <c r="CY253" s="60"/>
      <c r="CZ253" s="60"/>
      <c r="DA253" s="60"/>
      <c r="DB253" s="60"/>
      <c r="DC253" s="60"/>
      <c r="DD253" s="60"/>
      <c r="DE253" s="60"/>
      <c r="DF253" s="60"/>
      <c r="DG253" s="60"/>
      <c r="DH253" s="61"/>
      <c r="DI253" s="60"/>
      <c r="DJ253" s="60"/>
      <c r="DK253" s="60"/>
      <c r="DL253" s="110"/>
      <c r="DM253" s="169">
        <f t="shared" si="2150"/>
        <v>0</v>
      </c>
      <c r="DN253" s="60"/>
      <c r="DO253" s="60"/>
      <c r="DP253" s="60"/>
      <c r="DQ253" s="60"/>
      <c r="DR253" s="60"/>
      <c r="DS253" s="60"/>
      <c r="DT253" s="60"/>
      <c r="DU253" s="60"/>
      <c r="DV253" s="60"/>
      <c r="DW253" s="60"/>
      <c r="DX253" s="61"/>
      <c r="DY253" s="60"/>
      <c r="DZ253" s="60"/>
      <c r="EA253" s="60"/>
      <c r="EB253" s="110"/>
      <c r="EC253" s="169">
        <f t="shared" si="2151"/>
        <v>0</v>
      </c>
      <c r="ED253" s="60"/>
      <c r="EE253" s="60"/>
      <c r="EF253" s="60"/>
      <c r="EG253" s="60"/>
      <c r="EH253" s="60"/>
      <c r="EI253" s="60"/>
      <c r="EJ253" s="60"/>
      <c r="EK253" s="60"/>
      <c r="EL253" s="60"/>
      <c r="EM253" s="60"/>
      <c r="EN253" s="61"/>
      <c r="EO253" s="60"/>
      <c r="EP253" s="60"/>
      <c r="EQ253" s="60"/>
      <c r="ER253" s="110"/>
      <c r="ES253" s="169">
        <f t="shared" si="2152"/>
        <v>0</v>
      </c>
      <c r="ET253" s="60"/>
      <c r="EU253" s="60"/>
      <c r="EV253" s="60"/>
      <c r="EW253" s="60"/>
      <c r="EX253" s="60"/>
      <c r="EY253" s="60"/>
      <c r="EZ253" s="60"/>
      <c r="FA253" s="60"/>
      <c r="FB253" s="60"/>
      <c r="FC253" s="60"/>
      <c r="FD253" s="61"/>
      <c r="FE253" s="60"/>
      <c r="FF253" s="60"/>
      <c r="FG253" s="60"/>
      <c r="FH253" s="110"/>
      <c r="FI253" s="169">
        <f t="shared" si="2153"/>
        <v>0</v>
      </c>
      <c r="FJ253" s="60"/>
      <c r="FK253" s="60"/>
      <c r="FL253" s="60"/>
      <c r="FM253" s="60"/>
      <c r="FN253" s="60"/>
      <c r="FO253" s="60"/>
      <c r="FP253" s="60"/>
      <c r="FQ253" s="60"/>
      <c r="FR253" s="60"/>
      <c r="FS253" s="60"/>
      <c r="FT253" s="61"/>
      <c r="FU253" s="60"/>
      <c r="FV253" s="60"/>
      <c r="FW253" s="60"/>
      <c r="FX253" s="110"/>
      <c r="FY253" s="169">
        <f t="shared" si="2154"/>
        <v>0</v>
      </c>
      <c r="FZ253" s="60"/>
      <c r="GA253" s="60"/>
      <c r="GB253" s="60"/>
      <c r="GC253" s="60"/>
      <c r="GD253" s="60"/>
      <c r="GE253" s="60"/>
      <c r="GF253" s="60"/>
      <c r="GG253" s="60"/>
      <c r="GH253" s="60"/>
      <c r="GI253" s="60"/>
      <c r="GJ253" s="61"/>
      <c r="GK253" s="60"/>
      <c r="GL253" s="60"/>
      <c r="GM253" s="60"/>
      <c r="GN253" s="110"/>
      <c r="GO253" s="169">
        <f t="shared" si="2155"/>
        <v>0</v>
      </c>
      <c r="GP253" s="60"/>
      <c r="GQ253" s="60"/>
      <c r="GR253" s="60"/>
      <c r="GS253" s="60"/>
      <c r="GT253" s="60"/>
      <c r="GU253" s="60"/>
      <c r="GV253" s="60"/>
      <c r="GW253" s="60"/>
      <c r="GX253" s="60"/>
      <c r="GY253" s="60"/>
      <c r="GZ253" s="61"/>
      <c r="HA253" s="60"/>
      <c r="HB253" s="60"/>
      <c r="HC253" s="60"/>
      <c r="HD253" s="60"/>
      <c r="HE253" s="60"/>
      <c r="HF253" s="60"/>
      <c r="HG253" s="60"/>
      <c r="HH253" s="60"/>
      <c r="HI253" s="60"/>
      <c r="HJ253" s="60"/>
      <c r="HK253" s="60"/>
      <c r="HL253" s="60"/>
      <c r="HM253" s="60"/>
      <c r="HN253" s="110"/>
      <c r="HO253" s="172"/>
      <c r="HP253" s="173"/>
      <c r="HQ253" s="169">
        <f t="shared" si="2156"/>
        <v>0</v>
      </c>
      <c r="HR253" s="60"/>
      <c r="HS253" s="60"/>
      <c r="HT253" s="60"/>
      <c r="HU253" s="60"/>
      <c r="HV253" s="60"/>
      <c r="HW253" s="60"/>
      <c r="HX253" s="60"/>
      <c r="HY253" s="60"/>
      <c r="HZ253" s="60"/>
      <c r="IA253" s="60"/>
      <c r="IB253" s="61"/>
      <c r="IC253" s="60"/>
      <c r="ID253" s="60"/>
      <c r="IE253" s="60"/>
      <c r="IF253" s="110"/>
      <c r="IG253" s="169">
        <f t="shared" si="2157"/>
        <v>0</v>
      </c>
      <c r="IH253" s="60"/>
      <c r="II253" s="60"/>
      <c r="IJ253" s="60"/>
      <c r="IK253" s="60"/>
      <c r="IL253" s="60"/>
      <c r="IM253" s="60"/>
      <c r="IN253" s="60"/>
      <c r="IO253" s="60"/>
      <c r="IP253" s="60"/>
      <c r="IQ253" s="60"/>
      <c r="IR253" s="61"/>
      <c r="IS253" s="60"/>
      <c r="IT253" s="60"/>
      <c r="IU253" s="60"/>
      <c r="IV253" s="110"/>
      <c r="IW253" s="169">
        <f t="shared" si="2158"/>
        <v>0</v>
      </c>
      <c r="IX253" s="60"/>
      <c r="IY253" s="60"/>
      <c r="IZ253" s="60"/>
      <c r="JA253" s="60"/>
      <c r="JB253" s="60"/>
      <c r="JC253" s="60"/>
      <c r="JD253" s="60"/>
      <c r="JE253" s="60"/>
      <c r="JF253" s="60"/>
      <c r="JG253" s="60"/>
      <c r="JH253" s="61"/>
      <c r="JI253" s="60"/>
      <c r="JJ253" s="60"/>
      <c r="JK253" s="60"/>
      <c r="JL253" s="110"/>
      <c r="JM253" s="169">
        <f t="shared" si="2159"/>
        <v>0</v>
      </c>
      <c r="JN253" s="60"/>
      <c r="JO253" s="60"/>
      <c r="JP253" s="60"/>
      <c r="JQ253" s="60"/>
      <c r="JR253" s="60"/>
      <c r="JS253" s="60"/>
      <c r="JT253" s="60"/>
      <c r="JU253" s="60"/>
      <c r="JV253" s="60"/>
      <c r="JW253" s="60"/>
      <c r="JX253" s="61"/>
      <c r="JY253" s="60"/>
      <c r="JZ253" s="60"/>
      <c r="KA253" s="60"/>
      <c r="KB253" s="110"/>
      <c r="KC253" s="169">
        <f t="shared" si="2160"/>
        <v>0</v>
      </c>
      <c r="KD253" s="60"/>
      <c r="KE253" s="60"/>
      <c r="KF253" s="60"/>
      <c r="KG253" s="60"/>
      <c r="KH253" s="60"/>
      <c r="KI253" s="60"/>
      <c r="KJ253" s="60"/>
      <c r="KK253" s="60"/>
      <c r="KL253" s="60"/>
      <c r="KM253" s="60"/>
      <c r="KN253" s="61"/>
      <c r="KO253" s="60"/>
      <c r="KP253" s="60"/>
      <c r="KQ253" s="60"/>
      <c r="KR253" s="60"/>
      <c r="KS253" s="60"/>
      <c r="KT253" s="60"/>
      <c r="KU253" s="60"/>
      <c r="KV253" s="60"/>
      <c r="KW253" s="60"/>
      <c r="KX253" s="60"/>
      <c r="KY253" s="60"/>
      <c r="KZ253" s="60"/>
      <c r="LA253" s="60"/>
      <c r="LB253" s="110"/>
      <c r="LC253" s="173"/>
      <c r="LD253" s="169">
        <f t="shared" si="2161"/>
        <v>0</v>
      </c>
      <c r="LE253" s="60"/>
      <c r="LF253" s="60"/>
      <c r="LG253" s="60"/>
      <c r="LH253" s="60"/>
      <c r="LI253" s="60"/>
      <c r="LJ253" s="60"/>
      <c r="LK253" s="60"/>
      <c r="LL253" s="60"/>
      <c r="LM253" s="60"/>
      <c r="LN253" s="60"/>
      <c r="LO253" s="61"/>
      <c r="LP253" s="60"/>
      <c r="LQ253" s="60"/>
      <c r="LR253" s="60"/>
      <c r="LS253" s="110"/>
      <c r="LT253" s="169">
        <f t="shared" si="2162"/>
        <v>0</v>
      </c>
      <c r="LU253" s="60"/>
      <c r="LV253" s="60"/>
      <c r="LW253" s="60"/>
      <c r="LX253" s="60"/>
      <c r="LY253" s="60"/>
      <c r="LZ253" s="60"/>
      <c r="MA253" s="60"/>
      <c r="MB253" s="60"/>
      <c r="MC253" s="60"/>
      <c r="MD253" s="60"/>
      <c r="ME253" s="61"/>
      <c r="MF253" s="60"/>
      <c r="MG253" s="60"/>
      <c r="MH253" s="60"/>
      <c r="MI253" s="110"/>
      <c r="MJ253" s="169">
        <f t="shared" si="2163"/>
        <v>0</v>
      </c>
      <c r="MK253" s="60"/>
      <c r="ML253" s="60"/>
      <c r="MM253" s="60"/>
      <c r="MN253" s="60"/>
      <c r="MO253" s="60"/>
      <c r="MP253" s="60"/>
      <c r="MQ253" s="60"/>
      <c r="MR253" s="60"/>
      <c r="MS253" s="60"/>
      <c r="MT253" s="60"/>
      <c r="MU253" s="61"/>
      <c r="MV253" s="60"/>
      <c r="MW253" s="60"/>
      <c r="MX253" s="60"/>
      <c r="MY253" s="110"/>
      <c r="MZ253" s="169">
        <f t="shared" si="2164"/>
        <v>0</v>
      </c>
      <c r="NA253" s="60"/>
      <c r="NB253" s="60"/>
      <c r="NC253" s="60"/>
      <c r="ND253" s="60"/>
      <c r="NE253" s="60"/>
      <c r="NF253" s="60"/>
      <c r="NG253" s="60"/>
      <c r="NH253" s="60"/>
      <c r="NI253" s="60"/>
      <c r="NJ253" s="60"/>
      <c r="NK253" s="61"/>
      <c r="NL253" s="60"/>
      <c r="NM253" s="60"/>
      <c r="NN253" s="60"/>
      <c r="NO253" s="110"/>
      <c r="NP253" s="169">
        <f t="shared" si="2165"/>
        <v>0</v>
      </c>
      <c r="NQ253" s="60"/>
      <c r="NR253" s="60"/>
      <c r="NS253" s="60"/>
      <c r="NT253" s="60"/>
      <c r="NU253" s="60"/>
      <c r="NV253" s="60"/>
      <c r="NW253" s="60"/>
      <c r="NX253" s="60"/>
      <c r="NY253" s="60"/>
      <c r="NZ253" s="60"/>
      <c r="OA253" s="61"/>
      <c r="OB253" s="60"/>
      <c r="OC253" s="60"/>
      <c r="OD253" s="60"/>
      <c r="OE253" s="110"/>
      <c r="OF253" s="169">
        <f t="shared" si="2166"/>
        <v>0</v>
      </c>
      <c r="OG253" s="60"/>
      <c r="OH253" s="60"/>
      <c r="OI253" s="60"/>
      <c r="OJ253" s="60"/>
      <c r="OK253" s="60"/>
      <c r="OL253" s="60"/>
      <c r="OM253" s="60"/>
      <c r="ON253" s="60"/>
      <c r="OO253" s="60"/>
      <c r="OP253" s="60"/>
      <c r="OQ253" s="61"/>
      <c r="OR253" s="60"/>
      <c r="OS253" s="60"/>
      <c r="OT253" s="60"/>
      <c r="OU253" s="110"/>
      <c r="OV253" s="169">
        <f t="shared" si="2167"/>
        <v>0</v>
      </c>
      <c r="OW253" s="60"/>
      <c r="OX253" s="60"/>
      <c r="OY253" s="60"/>
      <c r="OZ253" s="60"/>
      <c r="PA253" s="60"/>
      <c r="PB253" s="60"/>
      <c r="PC253" s="60"/>
      <c r="PD253" s="60"/>
      <c r="PE253" s="60"/>
      <c r="PF253" s="60"/>
      <c r="PG253" s="61"/>
      <c r="PH253" s="60"/>
      <c r="PI253" s="60"/>
      <c r="PJ253" s="60"/>
      <c r="PK253" s="110"/>
      <c r="PL253" s="169">
        <f t="shared" si="2168"/>
        <v>0</v>
      </c>
      <c r="PM253" s="60"/>
      <c r="PN253" s="60"/>
      <c r="PO253" s="60"/>
      <c r="PP253" s="60"/>
      <c r="PQ253" s="60"/>
      <c r="PR253" s="60"/>
      <c r="PS253" s="60"/>
      <c r="PT253" s="60"/>
      <c r="PU253" s="60"/>
      <c r="PV253" s="60"/>
      <c r="PW253" s="61"/>
      <c r="PX253" s="60"/>
      <c r="PY253" s="60"/>
      <c r="PZ253" s="60"/>
      <c r="QA253" s="110"/>
      <c r="QB253" s="169">
        <f t="shared" si="2169"/>
        <v>0</v>
      </c>
      <c r="QC253" s="60"/>
      <c r="QD253" s="60"/>
      <c r="QE253" s="60"/>
      <c r="QF253" s="60"/>
      <c r="QG253" s="60"/>
      <c r="QH253" s="60"/>
      <c r="QI253" s="60"/>
      <c r="QJ253" s="60"/>
      <c r="QK253" s="60"/>
      <c r="QL253" s="60"/>
      <c r="QM253" s="61"/>
      <c r="QN253" s="60"/>
      <c r="QO253" s="60"/>
      <c r="QP253" s="60"/>
      <c r="QQ253" s="110"/>
      <c r="QR253" s="169">
        <f t="shared" si="2170"/>
        <v>0</v>
      </c>
      <c r="QS253" s="60"/>
      <c r="QT253" s="60"/>
      <c r="QU253" s="60"/>
      <c r="QV253" s="60"/>
      <c r="QW253" s="60"/>
      <c r="QX253" s="60"/>
      <c r="QY253" s="60"/>
      <c r="QZ253" s="60"/>
      <c r="RA253" s="60"/>
      <c r="RB253" s="60"/>
      <c r="RC253" s="61"/>
      <c r="RD253" s="60"/>
      <c r="RE253" s="60"/>
      <c r="RF253" s="60"/>
      <c r="RG253" s="60"/>
      <c r="RH253" s="60"/>
      <c r="RI253" s="60"/>
      <c r="RJ253" s="60"/>
      <c r="RK253" s="60"/>
      <c r="RL253" s="60"/>
      <c r="RM253" s="60"/>
      <c r="RN253" s="60"/>
      <c r="RO253" s="60"/>
      <c r="RP253" s="60"/>
      <c r="RQ253" s="110"/>
      <c r="RR253" s="173"/>
      <c r="RS253" s="169">
        <f t="shared" si="2171"/>
        <v>0</v>
      </c>
      <c r="RT253" s="60"/>
      <c r="RU253" s="60"/>
      <c r="RV253" s="60"/>
      <c r="RW253" s="60"/>
      <c r="RX253" s="60"/>
      <c r="RY253" s="60"/>
      <c r="RZ253" s="60"/>
      <c r="SA253" s="60"/>
      <c r="SB253" s="60"/>
      <c r="SC253" s="60"/>
      <c r="SD253" s="61"/>
      <c r="SE253" s="60"/>
      <c r="SF253" s="60"/>
      <c r="SG253" s="60"/>
      <c r="SH253" s="110"/>
      <c r="SI253" s="169">
        <f t="shared" si="2172"/>
        <v>0</v>
      </c>
      <c r="SJ253" s="60"/>
      <c r="SK253" s="60"/>
      <c r="SL253" s="60"/>
      <c r="SM253" s="60"/>
      <c r="SN253" s="60"/>
      <c r="SO253" s="60"/>
      <c r="SP253" s="60"/>
      <c r="SQ253" s="60"/>
      <c r="SR253" s="60"/>
      <c r="SS253" s="60"/>
      <c r="ST253" s="61"/>
      <c r="SU253" s="60"/>
      <c r="SV253" s="60"/>
      <c r="SW253" s="60"/>
      <c r="SX253" s="110"/>
      <c r="SY253" s="169">
        <f t="shared" si="2173"/>
        <v>0</v>
      </c>
      <c r="SZ253" s="60"/>
      <c r="TA253" s="60"/>
      <c r="TB253" s="60"/>
      <c r="TC253" s="60"/>
      <c r="TD253" s="60"/>
      <c r="TE253" s="60"/>
      <c r="TF253" s="60"/>
      <c r="TG253" s="60"/>
      <c r="TH253" s="60"/>
      <c r="TI253" s="60"/>
      <c r="TJ253" s="61"/>
      <c r="TK253" s="60"/>
      <c r="TL253" s="60"/>
      <c r="TM253" s="60"/>
      <c r="TN253" s="110"/>
      <c r="TO253" s="169">
        <f t="shared" si="2174"/>
        <v>0</v>
      </c>
      <c r="TP253" s="60"/>
      <c r="TQ253" s="60"/>
      <c r="TR253" s="60"/>
      <c r="TS253" s="60"/>
      <c r="TT253" s="60"/>
      <c r="TU253" s="60"/>
      <c r="TV253" s="60"/>
      <c r="TW253" s="60"/>
      <c r="TX253" s="60"/>
      <c r="TY253" s="60"/>
      <c r="TZ253" s="61"/>
      <c r="UA253" s="60"/>
      <c r="UB253" s="60"/>
      <c r="UC253" s="60"/>
      <c r="UD253" s="110"/>
      <c r="UE253" s="169">
        <f t="shared" si="2175"/>
        <v>0</v>
      </c>
      <c r="UF253" s="60"/>
      <c r="UG253" s="60"/>
      <c r="UH253" s="60"/>
      <c r="UI253" s="60"/>
      <c r="UJ253" s="60"/>
      <c r="UK253" s="60"/>
      <c r="UL253" s="60"/>
      <c r="UM253" s="60"/>
      <c r="UN253" s="60"/>
      <c r="UO253" s="60"/>
      <c r="UP253" s="61"/>
      <c r="UQ253" s="60"/>
      <c r="UR253" s="60"/>
      <c r="US253" s="60"/>
      <c r="UT253" s="60"/>
      <c r="UU253" s="60"/>
      <c r="UV253" s="60"/>
      <c r="UW253" s="60"/>
      <c r="UX253" s="60"/>
      <c r="UY253" s="60"/>
      <c r="UZ253" s="60"/>
      <c r="VA253" s="60"/>
      <c r="VB253" s="60"/>
      <c r="VC253" s="60"/>
      <c r="VD253" s="110"/>
      <c r="VE253" s="10" t="str">
        <f t="shared" si="1698"/>
        <v>-</v>
      </c>
    </row>
    <row r="254" spans="1:577" ht="20.149999999999999" customHeight="1">
      <c r="A254" s="22"/>
      <c r="B254" s="22"/>
      <c r="C254" s="23">
        <v>65024</v>
      </c>
      <c r="D254" s="24" t="s">
        <v>236</v>
      </c>
      <c r="E254" s="193">
        <f t="shared" si="2143"/>
        <v>0</v>
      </c>
      <c r="F254" s="194"/>
      <c r="G254" s="194"/>
      <c r="H254" s="195"/>
      <c r="I254" s="229"/>
      <c r="J254" s="241">
        <f t="shared" si="2144"/>
        <v>0</v>
      </c>
      <c r="K254" s="61"/>
      <c r="L254" s="60"/>
      <c r="M254" s="60"/>
      <c r="N254" s="60"/>
      <c r="O254" s="60"/>
      <c r="P254" s="60"/>
      <c r="Q254" s="60"/>
      <c r="R254" s="60"/>
      <c r="S254" s="60"/>
      <c r="T254" s="60"/>
      <c r="U254" s="61"/>
      <c r="V254" s="60"/>
      <c r="W254" s="60"/>
      <c r="X254" s="60"/>
      <c r="Y254" s="110"/>
      <c r="Z254" s="169">
        <f t="shared" si="2145"/>
        <v>0</v>
      </c>
      <c r="AA254" s="60"/>
      <c r="AB254" s="60"/>
      <c r="AC254" s="60"/>
      <c r="AD254" s="60"/>
      <c r="AE254" s="60"/>
      <c r="AF254" s="60"/>
      <c r="AG254" s="60"/>
      <c r="AH254" s="60"/>
      <c r="AI254" s="60"/>
      <c r="AJ254" s="60"/>
      <c r="AK254" s="61"/>
      <c r="AL254" s="60"/>
      <c r="AM254" s="60"/>
      <c r="AN254" s="60"/>
      <c r="AO254" s="110"/>
      <c r="AP254" s="169">
        <f t="shared" si="2146"/>
        <v>0</v>
      </c>
      <c r="AQ254" s="60"/>
      <c r="AR254" s="60"/>
      <c r="AS254" s="60"/>
      <c r="AT254" s="60"/>
      <c r="AU254" s="60"/>
      <c r="AV254" s="60"/>
      <c r="AW254" s="60"/>
      <c r="AX254" s="60"/>
      <c r="AY254" s="60"/>
      <c r="AZ254" s="60"/>
      <c r="BA254" s="61"/>
      <c r="BB254" s="60"/>
      <c r="BC254" s="60"/>
      <c r="BD254" s="60"/>
      <c r="BE254" s="110"/>
      <c r="BF254" s="169">
        <f t="shared" si="2147"/>
        <v>0</v>
      </c>
      <c r="BG254" s="60"/>
      <c r="BH254" s="60"/>
      <c r="BI254" s="60"/>
      <c r="BJ254" s="60"/>
      <c r="BK254" s="60"/>
      <c r="BL254" s="60"/>
      <c r="BM254" s="60"/>
      <c r="BN254" s="60"/>
      <c r="BO254" s="60"/>
      <c r="BP254" s="60"/>
      <c r="BQ254" s="61"/>
      <c r="BR254" s="60"/>
      <c r="BS254" s="60"/>
      <c r="BT254" s="60"/>
      <c r="BU254" s="110"/>
      <c r="BV254" s="169">
        <f t="shared" si="2148"/>
        <v>0</v>
      </c>
      <c r="BW254" s="60"/>
      <c r="BX254" s="60"/>
      <c r="BY254" s="60"/>
      <c r="BZ254" s="60"/>
      <c r="CA254" s="60"/>
      <c r="CB254" s="60"/>
      <c r="CC254" s="60"/>
      <c r="CD254" s="60"/>
      <c r="CE254" s="60"/>
      <c r="CF254" s="60"/>
      <c r="CG254" s="61"/>
      <c r="CH254" s="60"/>
      <c r="CI254" s="60"/>
      <c r="CJ254" s="60"/>
      <c r="CK254" s="60"/>
      <c r="CL254" s="60"/>
      <c r="CM254" s="60"/>
      <c r="CN254" s="60"/>
      <c r="CO254" s="60"/>
      <c r="CP254" s="60"/>
      <c r="CQ254" s="60"/>
      <c r="CR254" s="60"/>
      <c r="CS254" s="60"/>
      <c r="CT254" s="60"/>
      <c r="CU254" s="110"/>
      <c r="CV254" s="173"/>
      <c r="CW254" s="169">
        <f t="shared" si="2149"/>
        <v>0</v>
      </c>
      <c r="CX254" s="60"/>
      <c r="CY254" s="60"/>
      <c r="CZ254" s="60"/>
      <c r="DA254" s="60"/>
      <c r="DB254" s="60"/>
      <c r="DC254" s="60"/>
      <c r="DD254" s="60"/>
      <c r="DE254" s="60"/>
      <c r="DF254" s="60"/>
      <c r="DG254" s="60"/>
      <c r="DH254" s="61"/>
      <c r="DI254" s="60"/>
      <c r="DJ254" s="60"/>
      <c r="DK254" s="60"/>
      <c r="DL254" s="110"/>
      <c r="DM254" s="169">
        <f t="shared" si="2150"/>
        <v>0</v>
      </c>
      <c r="DN254" s="60"/>
      <c r="DO254" s="60"/>
      <c r="DP254" s="60"/>
      <c r="DQ254" s="60"/>
      <c r="DR254" s="60"/>
      <c r="DS254" s="60"/>
      <c r="DT254" s="60"/>
      <c r="DU254" s="60"/>
      <c r="DV254" s="60"/>
      <c r="DW254" s="60"/>
      <c r="DX254" s="61"/>
      <c r="DY254" s="60"/>
      <c r="DZ254" s="60"/>
      <c r="EA254" s="60"/>
      <c r="EB254" s="110"/>
      <c r="EC254" s="169">
        <f t="shared" si="2151"/>
        <v>0</v>
      </c>
      <c r="ED254" s="60"/>
      <c r="EE254" s="60"/>
      <c r="EF254" s="60"/>
      <c r="EG254" s="60"/>
      <c r="EH254" s="60"/>
      <c r="EI254" s="60"/>
      <c r="EJ254" s="60"/>
      <c r="EK254" s="60"/>
      <c r="EL254" s="60"/>
      <c r="EM254" s="60"/>
      <c r="EN254" s="61"/>
      <c r="EO254" s="60"/>
      <c r="EP254" s="60"/>
      <c r="EQ254" s="60"/>
      <c r="ER254" s="110"/>
      <c r="ES254" s="169">
        <f t="shared" si="2152"/>
        <v>0</v>
      </c>
      <c r="ET254" s="60"/>
      <c r="EU254" s="60"/>
      <c r="EV254" s="60"/>
      <c r="EW254" s="60"/>
      <c r="EX254" s="60"/>
      <c r="EY254" s="60"/>
      <c r="EZ254" s="60"/>
      <c r="FA254" s="60"/>
      <c r="FB254" s="60"/>
      <c r="FC254" s="60"/>
      <c r="FD254" s="61"/>
      <c r="FE254" s="60"/>
      <c r="FF254" s="60"/>
      <c r="FG254" s="60"/>
      <c r="FH254" s="110"/>
      <c r="FI254" s="169">
        <f t="shared" si="2153"/>
        <v>0</v>
      </c>
      <c r="FJ254" s="60"/>
      <c r="FK254" s="60"/>
      <c r="FL254" s="60"/>
      <c r="FM254" s="60"/>
      <c r="FN254" s="60"/>
      <c r="FO254" s="60"/>
      <c r="FP254" s="60"/>
      <c r="FQ254" s="60"/>
      <c r="FR254" s="60"/>
      <c r="FS254" s="60"/>
      <c r="FT254" s="61"/>
      <c r="FU254" s="60"/>
      <c r="FV254" s="60"/>
      <c r="FW254" s="60"/>
      <c r="FX254" s="110"/>
      <c r="FY254" s="169">
        <f t="shared" si="2154"/>
        <v>0</v>
      </c>
      <c r="FZ254" s="60"/>
      <c r="GA254" s="60"/>
      <c r="GB254" s="60"/>
      <c r="GC254" s="60"/>
      <c r="GD254" s="60"/>
      <c r="GE254" s="60"/>
      <c r="GF254" s="60"/>
      <c r="GG254" s="60"/>
      <c r="GH254" s="60"/>
      <c r="GI254" s="60"/>
      <c r="GJ254" s="61"/>
      <c r="GK254" s="60"/>
      <c r="GL254" s="60"/>
      <c r="GM254" s="60"/>
      <c r="GN254" s="110"/>
      <c r="GO254" s="169">
        <f t="shared" si="2155"/>
        <v>0</v>
      </c>
      <c r="GP254" s="60"/>
      <c r="GQ254" s="60"/>
      <c r="GR254" s="60"/>
      <c r="GS254" s="60"/>
      <c r="GT254" s="60"/>
      <c r="GU254" s="60"/>
      <c r="GV254" s="60"/>
      <c r="GW254" s="60"/>
      <c r="GX254" s="60"/>
      <c r="GY254" s="60"/>
      <c r="GZ254" s="61"/>
      <c r="HA254" s="60"/>
      <c r="HB254" s="60"/>
      <c r="HC254" s="60"/>
      <c r="HD254" s="60"/>
      <c r="HE254" s="60"/>
      <c r="HF254" s="60"/>
      <c r="HG254" s="60"/>
      <c r="HH254" s="60"/>
      <c r="HI254" s="60"/>
      <c r="HJ254" s="60"/>
      <c r="HK254" s="60"/>
      <c r="HL254" s="60"/>
      <c r="HM254" s="60"/>
      <c r="HN254" s="110"/>
      <c r="HO254" s="172"/>
      <c r="HP254" s="173"/>
      <c r="HQ254" s="169">
        <f t="shared" si="2156"/>
        <v>0</v>
      </c>
      <c r="HR254" s="60"/>
      <c r="HS254" s="60"/>
      <c r="HT254" s="60"/>
      <c r="HU254" s="60"/>
      <c r="HV254" s="60"/>
      <c r="HW254" s="60"/>
      <c r="HX254" s="60"/>
      <c r="HY254" s="60"/>
      <c r="HZ254" s="60"/>
      <c r="IA254" s="60"/>
      <c r="IB254" s="61"/>
      <c r="IC254" s="60"/>
      <c r="ID254" s="60"/>
      <c r="IE254" s="60"/>
      <c r="IF254" s="110"/>
      <c r="IG254" s="169">
        <f t="shared" si="2157"/>
        <v>0</v>
      </c>
      <c r="IH254" s="60"/>
      <c r="II254" s="60"/>
      <c r="IJ254" s="60"/>
      <c r="IK254" s="60"/>
      <c r="IL254" s="60"/>
      <c r="IM254" s="60"/>
      <c r="IN254" s="60"/>
      <c r="IO254" s="60"/>
      <c r="IP254" s="60"/>
      <c r="IQ254" s="60"/>
      <c r="IR254" s="61"/>
      <c r="IS254" s="60"/>
      <c r="IT254" s="60"/>
      <c r="IU254" s="60"/>
      <c r="IV254" s="110"/>
      <c r="IW254" s="169">
        <f t="shared" si="2158"/>
        <v>0</v>
      </c>
      <c r="IX254" s="60"/>
      <c r="IY254" s="60"/>
      <c r="IZ254" s="60"/>
      <c r="JA254" s="60"/>
      <c r="JB254" s="60"/>
      <c r="JC254" s="60"/>
      <c r="JD254" s="60"/>
      <c r="JE254" s="60"/>
      <c r="JF254" s="60"/>
      <c r="JG254" s="60"/>
      <c r="JH254" s="61"/>
      <c r="JI254" s="60"/>
      <c r="JJ254" s="60"/>
      <c r="JK254" s="60"/>
      <c r="JL254" s="110"/>
      <c r="JM254" s="169">
        <f t="shared" si="2159"/>
        <v>0</v>
      </c>
      <c r="JN254" s="60"/>
      <c r="JO254" s="60"/>
      <c r="JP254" s="60"/>
      <c r="JQ254" s="60"/>
      <c r="JR254" s="60"/>
      <c r="JS254" s="60"/>
      <c r="JT254" s="60"/>
      <c r="JU254" s="60"/>
      <c r="JV254" s="60"/>
      <c r="JW254" s="60"/>
      <c r="JX254" s="61"/>
      <c r="JY254" s="60"/>
      <c r="JZ254" s="60"/>
      <c r="KA254" s="60"/>
      <c r="KB254" s="110"/>
      <c r="KC254" s="169">
        <f t="shared" si="2160"/>
        <v>0</v>
      </c>
      <c r="KD254" s="60"/>
      <c r="KE254" s="60"/>
      <c r="KF254" s="60"/>
      <c r="KG254" s="60"/>
      <c r="KH254" s="60"/>
      <c r="KI254" s="60"/>
      <c r="KJ254" s="60"/>
      <c r="KK254" s="60"/>
      <c r="KL254" s="60"/>
      <c r="KM254" s="60"/>
      <c r="KN254" s="61"/>
      <c r="KO254" s="60"/>
      <c r="KP254" s="60"/>
      <c r="KQ254" s="60"/>
      <c r="KR254" s="60"/>
      <c r="KS254" s="60"/>
      <c r="KT254" s="60"/>
      <c r="KU254" s="60"/>
      <c r="KV254" s="60"/>
      <c r="KW254" s="60"/>
      <c r="KX254" s="60"/>
      <c r="KY254" s="60"/>
      <c r="KZ254" s="60"/>
      <c r="LA254" s="60"/>
      <c r="LB254" s="110"/>
      <c r="LC254" s="173"/>
      <c r="LD254" s="169">
        <f t="shared" si="2161"/>
        <v>0</v>
      </c>
      <c r="LE254" s="60"/>
      <c r="LF254" s="60"/>
      <c r="LG254" s="60"/>
      <c r="LH254" s="60"/>
      <c r="LI254" s="60"/>
      <c r="LJ254" s="60"/>
      <c r="LK254" s="60"/>
      <c r="LL254" s="60"/>
      <c r="LM254" s="60"/>
      <c r="LN254" s="60"/>
      <c r="LO254" s="61"/>
      <c r="LP254" s="60"/>
      <c r="LQ254" s="60"/>
      <c r="LR254" s="60"/>
      <c r="LS254" s="110"/>
      <c r="LT254" s="169">
        <f t="shared" si="2162"/>
        <v>0</v>
      </c>
      <c r="LU254" s="60"/>
      <c r="LV254" s="60"/>
      <c r="LW254" s="60"/>
      <c r="LX254" s="60"/>
      <c r="LY254" s="60"/>
      <c r="LZ254" s="60"/>
      <c r="MA254" s="60"/>
      <c r="MB254" s="60"/>
      <c r="MC254" s="60"/>
      <c r="MD254" s="60"/>
      <c r="ME254" s="61"/>
      <c r="MF254" s="60"/>
      <c r="MG254" s="60"/>
      <c r="MH254" s="60"/>
      <c r="MI254" s="110"/>
      <c r="MJ254" s="169">
        <f t="shared" si="2163"/>
        <v>0</v>
      </c>
      <c r="MK254" s="60"/>
      <c r="ML254" s="60"/>
      <c r="MM254" s="60"/>
      <c r="MN254" s="60"/>
      <c r="MO254" s="60"/>
      <c r="MP254" s="60"/>
      <c r="MQ254" s="60"/>
      <c r="MR254" s="60"/>
      <c r="MS254" s="60"/>
      <c r="MT254" s="60"/>
      <c r="MU254" s="61"/>
      <c r="MV254" s="60"/>
      <c r="MW254" s="60"/>
      <c r="MX254" s="60"/>
      <c r="MY254" s="110"/>
      <c r="MZ254" s="169">
        <f t="shared" si="2164"/>
        <v>0</v>
      </c>
      <c r="NA254" s="60"/>
      <c r="NB254" s="60"/>
      <c r="NC254" s="60"/>
      <c r="ND254" s="60"/>
      <c r="NE254" s="60"/>
      <c r="NF254" s="60"/>
      <c r="NG254" s="60"/>
      <c r="NH254" s="60"/>
      <c r="NI254" s="60"/>
      <c r="NJ254" s="60"/>
      <c r="NK254" s="61"/>
      <c r="NL254" s="60"/>
      <c r="NM254" s="60"/>
      <c r="NN254" s="60"/>
      <c r="NO254" s="110"/>
      <c r="NP254" s="169">
        <f t="shared" si="2165"/>
        <v>0</v>
      </c>
      <c r="NQ254" s="60"/>
      <c r="NR254" s="60"/>
      <c r="NS254" s="60"/>
      <c r="NT254" s="60"/>
      <c r="NU254" s="60"/>
      <c r="NV254" s="60"/>
      <c r="NW254" s="60"/>
      <c r="NX254" s="60"/>
      <c r="NY254" s="60"/>
      <c r="NZ254" s="60"/>
      <c r="OA254" s="61"/>
      <c r="OB254" s="60"/>
      <c r="OC254" s="60"/>
      <c r="OD254" s="60"/>
      <c r="OE254" s="110"/>
      <c r="OF254" s="169">
        <f t="shared" si="2166"/>
        <v>0</v>
      </c>
      <c r="OG254" s="60"/>
      <c r="OH254" s="60"/>
      <c r="OI254" s="60"/>
      <c r="OJ254" s="60"/>
      <c r="OK254" s="60"/>
      <c r="OL254" s="60"/>
      <c r="OM254" s="60"/>
      <c r="ON254" s="60"/>
      <c r="OO254" s="60"/>
      <c r="OP254" s="60"/>
      <c r="OQ254" s="61"/>
      <c r="OR254" s="60"/>
      <c r="OS254" s="60"/>
      <c r="OT254" s="60"/>
      <c r="OU254" s="110"/>
      <c r="OV254" s="169">
        <f t="shared" si="2167"/>
        <v>0</v>
      </c>
      <c r="OW254" s="60"/>
      <c r="OX254" s="60"/>
      <c r="OY254" s="60"/>
      <c r="OZ254" s="60"/>
      <c r="PA254" s="60"/>
      <c r="PB254" s="60"/>
      <c r="PC254" s="60"/>
      <c r="PD254" s="60"/>
      <c r="PE254" s="60"/>
      <c r="PF254" s="60"/>
      <c r="PG254" s="61"/>
      <c r="PH254" s="60"/>
      <c r="PI254" s="60"/>
      <c r="PJ254" s="60"/>
      <c r="PK254" s="110"/>
      <c r="PL254" s="169">
        <f t="shared" si="2168"/>
        <v>0</v>
      </c>
      <c r="PM254" s="60"/>
      <c r="PN254" s="60"/>
      <c r="PO254" s="60"/>
      <c r="PP254" s="60"/>
      <c r="PQ254" s="60"/>
      <c r="PR254" s="60"/>
      <c r="PS254" s="60"/>
      <c r="PT254" s="60"/>
      <c r="PU254" s="60"/>
      <c r="PV254" s="60"/>
      <c r="PW254" s="61"/>
      <c r="PX254" s="60"/>
      <c r="PY254" s="60"/>
      <c r="PZ254" s="60"/>
      <c r="QA254" s="110"/>
      <c r="QB254" s="169">
        <f t="shared" si="2169"/>
        <v>0</v>
      </c>
      <c r="QC254" s="60"/>
      <c r="QD254" s="60"/>
      <c r="QE254" s="60"/>
      <c r="QF254" s="60"/>
      <c r="QG254" s="60"/>
      <c r="QH254" s="60"/>
      <c r="QI254" s="60"/>
      <c r="QJ254" s="60"/>
      <c r="QK254" s="60"/>
      <c r="QL254" s="60"/>
      <c r="QM254" s="61"/>
      <c r="QN254" s="60"/>
      <c r="QO254" s="60"/>
      <c r="QP254" s="60"/>
      <c r="QQ254" s="110"/>
      <c r="QR254" s="169">
        <f t="shared" si="2170"/>
        <v>0</v>
      </c>
      <c r="QS254" s="60"/>
      <c r="QT254" s="60"/>
      <c r="QU254" s="60"/>
      <c r="QV254" s="60"/>
      <c r="QW254" s="60"/>
      <c r="QX254" s="60"/>
      <c r="QY254" s="60"/>
      <c r="QZ254" s="60"/>
      <c r="RA254" s="60"/>
      <c r="RB254" s="60"/>
      <c r="RC254" s="61"/>
      <c r="RD254" s="60"/>
      <c r="RE254" s="60"/>
      <c r="RF254" s="60"/>
      <c r="RG254" s="60"/>
      <c r="RH254" s="60"/>
      <c r="RI254" s="60"/>
      <c r="RJ254" s="60"/>
      <c r="RK254" s="60"/>
      <c r="RL254" s="60"/>
      <c r="RM254" s="60"/>
      <c r="RN254" s="60"/>
      <c r="RO254" s="60"/>
      <c r="RP254" s="60"/>
      <c r="RQ254" s="110"/>
      <c r="RR254" s="173"/>
      <c r="RS254" s="169">
        <f t="shared" si="2171"/>
        <v>0</v>
      </c>
      <c r="RT254" s="60"/>
      <c r="RU254" s="60"/>
      <c r="RV254" s="60"/>
      <c r="RW254" s="60"/>
      <c r="RX254" s="60"/>
      <c r="RY254" s="60"/>
      <c r="RZ254" s="60"/>
      <c r="SA254" s="60"/>
      <c r="SB254" s="60"/>
      <c r="SC254" s="60"/>
      <c r="SD254" s="61"/>
      <c r="SE254" s="60"/>
      <c r="SF254" s="60"/>
      <c r="SG254" s="60"/>
      <c r="SH254" s="110"/>
      <c r="SI254" s="169">
        <f t="shared" si="2172"/>
        <v>0</v>
      </c>
      <c r="SJ254" s="60"/>
      <c r="SK254" s="60"/>
      <c r="SL254" s="60"/>
      <c r="SM254" s="60"/>
      <c r="SN254" s="60"/>
      <c r="SO254" s="60"/>
      <c r="SP254" s="60"/>
      <c r="SQ254" s="60"/>
      <c r="SR254" s="60"/>
      <c r="SS254" s="60"/>
      <c r="ST254" s="61"/>
      <c r="SU254" s="60"/>
      <c r="SV254" s="60"/>
      <c r="SW254" s="60"/>
      <c r="SX254" s="110"/>
      <c r="SY254" s="169">
        <f t="shared" si="2173"/>
        <v>0</v>
      </c>
      <c r="SZ254" s="60"/>
      <c r="TA254" s="60"/>
      <c r="TB254" s="60"/>
      <c r="TC254" s="60"/>
      <c r="TD254" s="60"/>
      <c r="TE254" s="60"/>
      <c r="TF254" s="60"/>
      <c r="TG254" s="60"/>
      <c r="TH254" s="60"/>
      <c r="TI254" s="60"/>
      <c r="TJ254" s="61"/>
      <c r="TK254" s="60"/>
      <c r="TL254" s="60"/>
      <c r="TM254" s="60"/>
      <c r="TN254" s="110"/>
      <c r="TO254" s="169">
        <f t="shared" si="2174"/>
        <v>0</v>
      </c>
      <c r="TP254" s="60"/>
      <c r="TQ254" s="60"/>
      <c r="TR254" s="60"/>
      <c r="TS254" s="60"/>
      <c r="TT254" s="60"/>
      <c r="TU254" s="60"/>
      <c r="TV254" s="60"/>
      <c r="TW254" s="60"/>
      <c r="TX254" s="60"/>
      <c r="TY254" s="60"/>
      <c r="TZ254" s="61"/>
      <c r="UA254" s="60"/>
      <c r="UB254" s="60"/>
      <c r="UC254" s="60"/>
      <c r="UD254" s="110"/>
      <c r="UE254" s="169">
        <f t="shared" si="2175"/>
        <v>0</v>
      </c>
      <c r="UF254" s="60"/>
      <c r="UG254" s="60"/>
      <c r="UH254" s="60"/>
      <c r="UI254" s="60"/>
      <c r="UJ254" s="60"/>
      <c r="UK254" s="60"/>
      <c r="UL254" s="60"/>
      <c r="UM254" s="60"/>
      <c r="UN254" s="60"/>
      <c r="UO254" s="60"/>
      <c r="UP254" s="61"/>
      <c r="UQ254" s="60"/>
      <c r="UR254" s="60"/>
      <c r="US254" s="60"/>
      <c r="UT254" s="60"/>
      <c r="UU254" s="60"/>
      <c r="UV254" s="60"/>
      <c r="UW254" s="60"/>
      <c r="UX254" s="60"/>
      <c r="UY254" s="60"/>
      <c r="UZ254" s="60"/>
      <c r="VA254" s="60"/>
      <c r="VB254" s="60"/>
      <c r="VC254" s="60"/>
      <c r="VD254" s="110"/>
      <c r="VE254" s="10" t="str">
        <f t="shared" si="1698"/>
        <v>-</v>
      </c>
    </row>
    <row r="255" spans="1:577" ht="20.149999999999999" customHeight="1">
      <c r="A255" s="22"/>
      <c r="B255" s="22"/>
      <c r="C255" s="23">
        <v>65025</v>
      </c>
      <c r="D255" s="24" t="s">
        <v>237</v>
      </c>
      <c r="E255" s="193">
        <f t="shared" si="2143"/>
        <v>0</v>
      </c>
      <c r="F255" s="194"/>
      <c r="G255" s="194"/>
      <c r="H255" s="195"/>
      <c r="I255" s="229"/>
      <c r="J255" s="241">
        <f t="shared" si="2144"/>
        <v>0</v>
      </c>
      <c r="K255" s="61"/>
      <c r="L255" s="60"/>
      <c r="M255" s="60"/>
      <c r="N255" s="60"/>
      <c r="O255" s="60"/>
      <c r="P255" s="60"/>
      <c r="Q255" s="60"/>
      <c r="R255" s="60"/>
      <c r="S255" s="60"/>
      <c r="T255" s="60"/>
      <c r="U255" s="61"/>
      <c r="V255" s="60"/>
      <c r="W255" s="60"/>
      <c r="X255" s="60"/>
      <c r="Y255" s="110"/>
      <c r="Z255" s="169">
        <f t="shared" si="2145"/>
        <v>0</v>
      </c>
      <c r="AA255" s="60"/>
      <c r="AB255" s="60"/>
      <c r="AC255" s="60"/>
      <c r="AD255" s="60"/>
      <c r="AE255" s="60"/>
      <c r="AF255" s="60"/>
      <c r="AG255" s="60"/>
      <c r="AH255" s="60"/>
      <c r="AI255" s="60"/>
      <c r="AJ255" s="60"/>
      <c r="AK255" s="61"/>
      <c r="AL255" s="60"/>
      <c r="AM255" s="60"/>
      <c r="AN255" s="60"/>
      <c r="AO255" s="110"/>
      <c r="AP255" s="169">
        <f t="shared" si="2146"/>
        <v>0</v>
      </c>
      <c r="AQ255" s="60"/>
      <c r="AR255" s="60"/>
      <c r="AS255" s="60"/>
      <c r="AT255" s="60"/>
      <c r="AU255" s="60"/>
      <c r="AV255" s="60"/>
      <c r="AW255" s="60"/>
      <c r="AX255" s="60"/>
      <c r="AY255" s="60"/>
      <c r="AZ255" s="60"/>
      <c r="BA255" s="61"/>
      <c r="BB255" s="60"/>
      <c r="BC255" s="60"/>
      <c r="BD255" s="60"/>
      <c r="BE255" s="110"/>
      <c r="BF255" s="169">
        <f t="shared" si="2147"/>
        <v>0</v>
      </c>
      <c r="BG255" s="60"/>
      <c r="BH255" s="60"/>
      <c r="BI255" s="60"/>
      <c r="BJ255" s="60"/>
      <c r="BK255" s="60"/>
      <c r="BL255" s="60"/>
      <c r="BM255" s="60"/>
      <c r="BN255" s="60"/>
      <c r="BO255" s="60"/>
      <c r="BP255" s="60"/>
      <c r="BQ255" s="61"/>
      <c r="BR255" s="60"/>
      <c r="BS255" s="60"/>
      <c r="BT255" s="60"/>
      <c r="BU255" s="110"/>
      <c r="BV255" s="169">
        <f t="shared" si="2148"/>
        <v>0</v>
      </c>
      <c r="BW255" s="60"/>
      <c r="BX255" s="60"/>
      <c r="BY255" s="60"/>
      <c r="BZ255" s="60"/>
      <c r="CA255" s="60"/>
      <c r="CB255" s="60"/>
      <c r="CC255" s="60"/>
      <c r="CD255" s="60"/>
      <c r="CE255" s="60"/>
      <c r="CF255" s="60"/>
      <c r="CG255" s="61"/>
      <c r="CH255" s="60"/>
      <c r="CI255" s="60"/>
      <c r="CJ255" s="60"/>
      <c r="CK255" s="60"/>
      <c r="CL255" s="60"/>
      <c r="CM255" s="60"/>
      <c r="CN255" s="60"/>
      <c r="CO255" s="60"/>
      <c r="CP255" s="60"/>
      <c r="CQ255" s="60"/>
      <c r="CR255" s="60"/>
      <c r="CS255" s="60"/>
      <c r="CT255" s="60"/>
      <c r="CU255" s="110"/>
      <c r="CV255" s="173"/>
      <c r="CW255" s="169">
        <f t="shared" si="2149"/>
        <v>0</v>
      </c>
      <c r="CX255" s="60"/>
      <c r="CY255" s="60"/>
      <c r="CZ255" s="60"/>
      <c r="DA255" s="60"/>
      <c r="DB255" s="60"/>
      <c r="DC255" s="60"/>
      <c r="DD255" s="60"/>
      <c r="DE255" s="60"/>
      <c r="DF255" s="60"/>
      <c r="DG255" s="60"/>
      <c r="DH255" s="61"/>
      <c r="DI255" s="60"/>
      <c r="DJ255" s="60"/>
      <c r="DK255" s="60"/>
      <c r="DL255" s="110"/>
      <c r="DM255" s="169">
        <f t="shared" si="2150"/>
        <v>0</v>
      </c>
      <c r="DN255" s="60"/>
      <c r="DO255" s="60"/>
      <c r="DP255" s="60"/>
      <c r="DQ255" s="60"/>
      <c r="DR255" s="60"/>
      <c r="DS255" s="60"/>
      <c r="DT255" s="60"/>
      <c r="DU255" s="60"/>
      <c r="DV255" s="60"/>
      <c r="DW255" s="60"/>
      <c r="DX255" s="61"/>
      <c r="DY255" s="60"/>
      <c r="DZ255" s="60"/>
      <c r="EA255" s="60"/>
      <c r="EB255" s="110"/>
      <c r="EC255" s="169">
        <f t="shared" si="2151"/>
        <v>0</v>
      </c>
      <c r="ED255" s="60"/>
      <c r="EE255" s="60"/>
      <c r="EF255" s="60"/>
      <c r="EG255" s="60"/>
      <c r="EH255" s="60"/>
      <c r="EI255" s="60"/>
      <c r="EJ255" s="60"/>
      <c r="EK255" s="60"/>
      <c r="EL255" s="60"/>
      <c r="EM255" s="60"/>
      <c r="EN255" s="61"/>
      <c r="EO255" s="60"/>
      <c r="EP255" s="60"/>
      <c r="EQ255" s="60"/>
      <c r="ER255" s="110"/>
      <c r="ES255" s="169">
        <f t="shared" si="2152"/>
        <v>0</v>
      </c>
      <c r="ET255" s="60"/>
      <c r="EU255" s="60"/>
      <c r="EV255" s="60"/>
      <c r="EW255" s="60"/>
      <c r="EX255" s="60"/>
      <c r="EY255" s="60"/>
      <c r="EZ255" s="60"/>
      <c r="FA255" s="60"/>
      <c r="FB255" s="60"/>
      <c r="FC255" s="60"/>
      <c r="FD255" s="61"/>
      <c r="FE255" s="60"/>
      <c r="FF255" s="60"/>
      <c r="FG255" s="60"/>
      <c r="FH255" s="110"/>
      <c r="FI255" s="169">
        <f t="shared" si="2153"/>
        <v>0</v>
      </c>
      <c r="FJ255" s="60"/>
      <c r="FK255" s="60"/>
      <c r="FL255" s="60"/>
      <c r="FM255" s="60"/>
      <c r="FN255" s="60"/>
      <c r="FO255" s="60"/>
      <c r="FP255" s="60"/>
      <c r="FQ255" s="60"/>
      <c r="FR255" s="60"/>
      <c r="FS255" s="60"/>
      <c r="FT255" s="61"/>
      <c r="FU255" s="60"/>
      <c r="FV255" s="60"/>
      <c r="FW255" s="60"/>
      <c r="FX255" s="110"/>
      <c r="FY255" s="169">
        <f t="shared" si="2154"/>
        <v>0</v>
      </c>
      <c r="FZ255" s="60"/>
      <c r="GA255" s="60"/>
      <c r="GB255" s="60"/>
      <c r="GC255" s="60"/>
      <c r="GD255" s="60"/>
      <c r="GE255" s="60"/>
      <c r="GF255" s="60"/>
      <c r="GG255" s="60"/>
      <c r="GH255" s="60"/>
      <c r="GI255" s="60"/>
      <c r="GJ255" s="61"/>
      <c r="GK255" s="60"/>
      <c r="GL255" s="60"/>
      <c r="GM255" s="60"/>
      <c r="GN255" s="110"/>
      <c r="GO255" s="169">
        <f t="shared" si="2155"/>
        <v>0</v>
      </c>
      <c r="GP255" s="60"/>
      <c r="GQ255" s="60"/>
      <c r="GR255" s="60"/>
      <c r="GS255" s="60"/>
      <c r="GT255" s="60"/>
      <c r="GU255" s="60"/>
      <c r="GV255" s="60"/>
      <c r="GW255" s="60"/>
      <c r="GX255" s="60"/>
      <c r="GY255" s="60"/>
      <c r="GZ255" s="61"/>
      <c r="HA255" s="60"/>
      <c r="HB255" s="60"/>
      <c r="HC255" s="60"/>
      <c r="HD255" s="60"/>
      <c r="HE255" s="60"/>
      <c r="HF255" s="60"/>
      <c r="HG255" s="60"/>
      <c r="HH255" s="60"/>
      <c r="HI255" s="60"/>
      <c r="HJ255" s="60"/>
      <c r="HK255" s="60"/>
      <c r="HL255" s="60"/>
      <c r="HM255" s="60"/>
      <c r="HN255" s="110"/>
      <c r="HO255" s="172"/>
      <c r="HP255" s="173"/>
      <c r="HQ255" s="169">
        <f t="shared" si="2156"/>
        <v>0</v>
      </c>
      <c r="HR255" s="60"/>
      <c r="HS255" s="60"/>
      <c r="HT255" s="60"/>
      <c r="HU255" s="60"/>
      <c r="HV255" s="60"/>
      <c r="HW255" s="60"/>
      <c r="HX255" s="60"/>
      <c r="HY255" s="60"/>
      <c r="HZ255" s="60"/>
      <c r="IA255" s="60"/>
      <c r="IB255" s="61"/>
      <c r="IC255" s="60"/>
      <c r="ID255" s="60"/>
      <c r="IE255" s="60"/>
      <c r="IF255" s="110"/>
      <c r="IG255" s="169">
        <f t="shared" si="2157"/>
        <v>0</v>
      </c>
      <c r="IH255" s="60"/>
      <c r="II255" s="60"/>
      <c r="IJ255" s="60"/>
      <c r="IK255" s="60"/>
      <c r="IL255" s="60"/>
      <c r="IM255" s="60"/>
      <c r="IN255" s="60"/>
      <c r="IO255" s="60"/>
      <c r="IP255" s="60"/>
      <c r="IQ255" s="60"/>
      <c r="IR255" s="61"/>
      <c r="IS255" s="60"/>
      <c r="IT255" s="60"/>
      <c r="IU255" s="60"/>
      <c r="IV255" s="110"/>
      <c r="IW255" s="169">
        <f t="shared" si="2158"/>
        <v>0</v>
      </c>
      <c r="IX255" s="60"/>
      <c r="IY255" s="60"/>
      <c r="IZ255" s="60"/>
      <c r="JA255" s="60"/>
      <c r="JB255" s="60"/>
      <c r="JC255" s="60"/>
      <c r="JD255" s="60"/>
      <c r="JE255" s="60"/>
      <c r="JF255" s="60"/>
      <c r="JG255" s="60"/>
      <c r="JH255" s="61"/>
      <c r="JI255" s="60"/>
      <c r="JJ255" s="60"/>
      <c r="JK255" s="60"/>
      <c r="JL255" s="110"/>
      <c r="JM255" s="169">
        <f t="shared" si="2159"/>
        <v>0</v>
      </c>
      <c r="JN255" s="60"/>
      <c r="JO255" s="60"/>
      <c r="JP255" s="60"/>
      <c r="JQ255" s="60"/>
      <c r="JR255" s="60"/>
      <c r="JS255" s="60"/>
      <c r="JT255" s="60"/>
      <c r="JU255" s="60"/>
      <c r="JV255" s="60"/>
      <c r="JW255" s="60"/>
      <c r="JX255" s="61"/>
      <c r="JY255" s="60"/>
      <c r="JZ255" s="60"/>
      <c r="KA255" s="60"/>
      <c r="KB255" s="110"/>
      <c r="KC255" s="169">
        <f t="shared" si="2160"/>
        <v>0</v>
      </c>
      <c r="KD255" s="60"/>
      <c r="KE255" s="60"/>
      <c r="KF255" s="60"/>
      <c r="KG255" s="60"/>
      <c r="KH255" s="60"/>
      <c r="KI255" s="60"/>
      <c r="KJ255" s="60"/>
      <c r="KK255" s="60"/>
      <c r="KL255" s="60"/>
      <c r="KM255" s="60"/>
      <c r="KN255" s="61"/>
      <c r="KO255" s="60"/>
      <c r="KP255" s="60"/>
      <c r="KQ255" s="60"/>
      <c r="KR255" s="60"/>
      <c r="KS255" s="60"/>
      <c r="KT255" s="60"/>
      <c r="KU255" s="60"/>
      <c r="KV255" s="60"/>
      <c r="KW255" s="60"/>
      <c r="KX255" s="60"/>
      <c r="KY255" s="60"/>
      <c r="KZ255" s="60"/>
      <c r="LA255" s="60"/>
      <c r="LB255" s="110"/>
      <c r="LC255" s="173"/>
      <c r="LD255" s="169">
        <f t="shared" si="2161"/>
        <v>0</v>
      </c>
      <c r="LE255" s="60"/>
      <c r="LF255" s="60"/>
      <c r="LG255" s="60"/>
      <c r="LH255" s="60"/>
      <c r="LI255" s="60"/>
      <c r="LJ255" s="60"/>
      <c r="LK255" s="60"/>
      <c r="LL255" s="60"/>
      <c r="LM255" s="60"/>
      <c r="LN255" s="60"/>
      <c r="LO255" s="61"/>
      <c r="LP255" s="60"/>
      <c r="LQ255" s="60"/>
      <c r="LR255" s="60"/>
      <c r="LS255" s="110"/>
      <c r="LT255" s="169">
        <f t="shared" si="2162"/>
        <v>0</v>
      </c>
      <c r="LU255" s="60"/>
      <c r="LV255" s="60"/>
      <c r="LW255" s="60"/>
      <c r="LX255" s="60"/>
      <c r="LY255" s="60"/>
      <c r="LZ255" s="60"/>
      <c r="MA255" s="60"/>
      <c r="MB255" s="60"/>
      <c r="MC255" s="60"/>
      <c r="MD255" s="60"/>
      <c r="ME255" s="61"/>
      <c r="MF255" s="60"/>
      <c r="MG255" s="60"/>
      <c r="MH255" s="60"/>
      <c r="MI255" s="110"/>
      <c r="MJ255" s="169">
        <f t="shared" si="2163"/>
        <v>0</v>
      </c>
      <c r="MK255" s="60"/>
      <c r="ML255" s="60"/>
      <c r="MM255" s="60"/>
      <c r="MN255" s="60"/>
      <c r="MO255" s="60"/>
      <c r="MP255" s="60"/>
      <c r="MQ255" s="60"/>
      <c r="MR255" s="60"/>
      <c r="MS255" s="60"/>
      <c r="MT255" s="60"/>
      <c r="MU255" s="61"/>
      <c r="MV255" s="60"/>
      <c r="MW255" s="60"/>
      <c r="MX255" s="60"/>
      <c r="MY255" s="110"/>
      <c r="MZ255" s="169">
        <f t="shared" si="2164"/>
        <v>0</v>
      </c>
      <c r="NA255" s="60"/>
      <c r="NB255" s="60"/>
      <c r="NC255" s="60"/>
      <c r="ND255" s="60"/>
      <c r="NE255" s="60"/>
      <c r="NF255" s="60"/>
      <c r="NG255" s="60"/>
      <c r="NH255" s="60"/>
      <c r="NI255" s="60"/>
      <c r="NJ255" s="60"/>
      <c r="NK255" s="61"/>
      <c r="NL255" s="60"/>
      <c r="NM255" s="60"/>
      <c r="NN255" s="60"/>
      <c r="NO255" s="110"/>
      <c r="NP255" s="169">
        <f t="shared" si="2165"/>
        <v>0</v>
      </c>
      <c r="NQ255" s="60"/>
      <c r="NR255" s="60"/>
      <c r="NS255" s="60"/>
      <c r="NT255" s="60"/>
      <c r="NU255" s="60"/>
      <c r="NV255" s="60"/>
      <c r="NW255" s="60"/>
      <c r="NX255" s="60"/>
      <c r="NY255" s="60"/>
      <c r="NZ255" s="60"/>
      <c r="OA255" s="61"/>
      <c r="OB255" s="60"/>
      <c r="OC255" s="60"/>
      <c r="OD255" s="60"/>
      <c r="OE255" s="110"/>
      <c r="OF255" s="169">
        <f t="shared" si="2166"/>
        <v>0</v>
      </c>
      <c r="OG255" s="60"/>
      <c r="OH255" s="60"/>
      <c r="OI255" s="60"/>
      <c r="OJ255" s="60"/>
      <c r="OK255" s="60"/>
      <c r="OL255" s="60"/>
      <c r="OM255" s="60"/>
      <c r="ON255" s="60"/>
      <c r="OO255" s="60"/>
      <c r="OP255" s="60"/>
      <c r="OQ255" s="61"/>
      <c r="OR255" s="60"/>
      <c r="OS255" s="60"/>
      <c r="OT255" s="60"/>
      <c r="OU255" s="110"/>
      <c r="OV255" s="169">
        <f t="shared" si="2167"/>
        <v>0</v>
      </c>
      <c r="OW255" s="60"/>
      <c r="OX255" s="60"/>
      <c r="OY255" s="60"/>
      <c r="OZ255" s="60"/>
      <c r="PA255" s="60"/>
      <c r="PB255" s="60"/>
      <c r="PC255" s="60"/>
      <c r="PD255" s="60"/>
      <c r="PE255" s="60"/>
      <c r="PF255" s="60"/>
      <c r="PG255" s="61"/>
      <c r="PH255" s="60"/>
      <c r="PI255" s="60"/>
      <c r="PJ255" s="60"/>
      <c r="PK255" s="110"/>
      <c r="PL255" s="169">
        <f t="shared" si="2168"/>
        <v>0</v>
      </c>
      <c r="PM255" s="60"/>
      <c r="PN255" s="60"/>
      <c r="PO255" s="60"/>
      <c r="PP255" s="60"/>
      <c r="PQ255" s="60"/>
      <c r="PR255" s="60"/>
      <c r="PS255" s="60"/>
      <c r="PT255" s="60"/>
      <c r="PU255" s="60"/>
      <c r="PV255" s="60"/>
      <c r="PW255" s="61"/>
      <c r="PX255" s="60"/>
      <c r="PY255" s="60"/>
      <c r="PZ255" s="60"/>
      <c r="QA255" s="110"/>
      <c r="QB255" s="169">
        <f t="shared" si="2169"/>
        <v>0</v>
      </c>
      <c r="QC255" s="60"/>
      <c r="QD255" s="60"/>
      <c r="QE255" s="60"/>
      <c r="QF255" s="60"/>
      <c r="QG255" s="60"/>
      <c r="QH255" s="60"/>
      <c r="QI255" s="60"/>
      <c r="QJ255" s="60"/>
      <c r="QK255" s="60"/>
      <c r="QL255" s="60"/>
      <c r="QM255" s="61"/>
      <c r="QN255" s="60"/>
      <c r="QO255" s="60"/>
      <c r="QP255" s="60"/>
      <c r="QQ255" s="110"/>
      <c r="QR255" s="169">
        <f t="shared" si="2170"/>
        <v>0</v>
      </c>
      <c r="QS255" s="60"/>
      <c r="QT255" s="60"/>
      <c r="QU255" s="60"/>
      <c r="QV255" s="60"/>
      <c r="QW255" s="60"/>
      <c r="QX255" s="60"/>
      <c r="QY255" s="60"/>
      <c r="QZ255" s="60"/>
      <c r="RA255" s="60"/>
      <c r="RB255" s="60"/>
      <c r="RC255" s="61"/>
      <c r="RD255" s="60"/>
      <c r="RE255" s="60"/>
      <c r="RF255" s="60"/>
      <c r="RG255" s="60"/>
      <c r="RH255" s="60"/>
      <c r="RI255" s="60"/>
      <c r="RJ255" s="60"/>
      <c r="RK255" s="60"/>
      <c r="RL255" s="60"/>
      <c r="RM255" s="60"/>
      <c r="RN255" s="60"/>
      <c r="RO255" s="60"/>
      <c r="RP255" s="60"/>
      <c r="RQ255" s="110"/>
      <c r="RR255" s="173"/>
      <c r="RS255" s="169">
        <f t="shared" si="2171"/>
        <v>0</v>
      </c>
      <c r="RT255" s="60"/>
      <c r="RU255" s="60"/>
      <c r="RV255" s="60"/>
      <c r="RW255" s="60"/>
      <c r="RX255" s="60"/>
      <c r="RY255" s="60"/>
      <c r="RZ255" s="60"/>
      <c r="SA255" s="60"/>
      <c r="SB255" s="60"/>
      <c r="SC255" s="60"/>
      <c r="SD255" s="61"/>
      <c r="SE255" s="60"/>
      <c r="SF255" s="60"/>
      <c r="SG255" s="60"/>
      <c r="SH255" s="110"/>
      <c r="SI255" s="169">
        <f t="shared" si="2172"/>
        <v>0</v>
      </c>
      <c r="SJ255" s="60"/>
      <c r="SK255" s="60"/>
      <c r="SL255" s="60"/>
      <c r="SM255" s="60"/>
      <c r="SN255" s="60"/>
      <c r="SO255" s="60"/>
      <c r="SP255" s="60"/>
      <c r="SQ255" s="60"/>
      <c r="SR255" s="60"/>
      <c r="SS255" s="60"/>
      <c r="ST255" s="61"/>
      <c r="SU255" s="60"/>
      <c r="SV255" s="60"/>
      <c r="SW255" s="60"/>
      <c r="SX255" s="110"/>
      <c r="SY255" s="169">
        <f t="shared" si="2173"/>
        <v>0</v>
      </c>
      <c r="SZ255" s="60"/>
      <c r="TA255" s="60"/>
      <c r="TB255" s="60"/>
      <c r="TC255" s="60"/>
      <c r="TD255" s="60"/>
      <c r="TE255" s="60"/>
      <c r="TF255" s="60"/>
      <c r="TG255" s="60"/>
      <c r="TH255" s="60"/>
      <c r="TI255" s="60"/>
      <c r="TJ255" s="61"/>
      <c r="TK255" s="60"/>
      <c r="TL255" s="60"/>
      <c r="TM255" s="60"/>
      <c r="TN255" s="110"/>
      <c r="TO255" s="169">
        <f t="shared" si="2174"/>
        <v>0</v>
      </c>
      <c r="TP255" s="60"/>
      <c r="TQ255" s="60"/>
      <c r="TR255" s="60"/>
      <c r="TS255" s="60"/>
      <c r="TT255" s="60"/>
      <c r="TU255" s="60"/>
      <c r="TV255" s="60"/>
      <c r="TW255" s="60"/>
      <c r="TX255" s="60"/>
      <c r="TY255" s="60"/>
      <c r="TZ255" s="61"/>
      <c r="UA255" s="60"/>
      <c r="UB255" s="60"/>
      <c r="UC255" s="60"/>
      <c r="UD255" s="110"/>
      <c r="UE255" s="169">
        <f t="shared" si="2175"/>
        <v>0</v>
      </c>
      <c r="UF255" s="60"/>
      <c r="UG255" s="60"/>
      <c r="UH255" s="60"/>
      <c r="UI255" s="60"/>
      <c r="UJ255" s="60"/>
      <c r="UK255" s="60"/>
      <c r="UL255" s="60"/>
      <c r="UM255" s="60"/>
      <c r="UN255" s="60"/>
      <c r="UO255" s="60"/>
      <c r="UP255" s="61"/>
      <c r="UQ255" s="60"/>
      <c r="UR255" s="60"/>
      <c r="US255" s="60"/>
      <c r="UT255" s="60"/>
      <c r="UU255" s="60"/>
      <c r="UV255" s="60"/>
      <c r="UW255" s="60"/>
      <c r="UX255" s="60"/>
      <c r="UY255" s="60"/>
      <c r="UZ255" s="60"/>
      <c r="VA255" s="60"/>
      <c r="VB255" s="60"/>
      <c r="VC255" s="60"/>
      <c r="VD255" s="110"/>
      <c r="VE255" s="10" t="str">
        <f t="shared" si="1698"/>
        <v>-</v>
      </c>
    </row>
    <row r="256" spans="1:577" ht="20.149999999999999" customHeight="1">
      <c r="A256" s="22"/>
      <c r="B256" s="22"/>
      <c r="C256" s="23">
        <v>65026</v>
      </c>
      <c r="D256" s="24" t="s">
        <v>238</v>
      </c>
      <c r="E256" s="193">
        <f t="shared" si="2143"/>
        <v>0</v>
      </c>
      <c r="F256" s="194"/>
      <c r="G256" s="194"/>
      <c r="H256" s="195"/>
      <c r="I256" s="229"/>
      <c r="J256" s="241">
        <f t="shared" si="2144"/>
        <v>0</v>
      </c>
      <c r="K256" s="61"/>
      <c r="L256" s="60"/>
      <c r="M256" s="60"/>
      <c r="N256" s="60"/>
      <c r="O256" s="60"/>
      <c r="P256" s="60"/>
      <c r="Q256" s="60"/>
      <c r="R256" s="60"/>
      <c r="S256" s="60"/>
      <c r="T256" s="60"/>
      <c r="U256" s="61"/>
      <c r="V256" s="60"/>
      <c r="W256" s="60"/>
      <c r="X256" s="60"/>
      <c r="Y256" s="110"/>
      <c r="Z256" s="169">
        <f t="shared" si="2145"/>
        <v>0</v>
      </c>
      <c r="AA256" s="60"/>
      <c r="AB256" s="60"/>
      <c r="AC256" s="60"/>
      <c r="AD256" s="60"/>
      <c r="AE256" s="60"/>
      <c r="AF256" s="60"/>
      <c r="AG256" s="60"/>
      <c r="AH256" s="60"/>
      <c r="AI256" s="60"/>
      <c r="AJ256" s="60"/>
      <c r="AK256" s="61"/>
      <c r="AL256" s="60"/>
      <c r="AM256" s="60"/>
      <c r="AN256" s="60"/>
      <c r="AO256" s="110"/>
      <c r="AP256" s="169">
        <f t="shared" si="2146"/>
        <v>0</v>
      </c>
      <c r="AQ256" s="60"/>
      <c r="AR256" s="60"/>
      <c r="AS256" s="60"/>
      <c r="AT256" s="60"/>
      <c r="AU256" s="60"/>
      <c r="AV256" s="60"/>
      <c r="AW256" s="60"/>
      <c r="AX256" s="60"/>
      <c r="AY256" s="60"/>
      <c r="AZ256" s="60"/>
      <c r="BA256" s="61"/>
      <c r="BB256" s="60"/>
      <c r="BC256" s="60"/>
      <c r="BD256" s="60"/>
      <c r="BE256" s="110"/>
      <c r="BF256" s="169">
        <f t="shared" si="2147"/>
        <v>0</v>
      </c>
      <c r="BG256" s="60"/>
      <c r="BH256" s="60"/>
      <c r="BI256" s="60"/>
      <c r="BJ256" s="60"/>
      <c r="BK256" s="60"/>
      <c r="BL256" s="60"/>
      <c r="BM256" s="60"/>
      <c r="BN256" s="60"/>
      <c r="BO256" s="60"/>
      <c r="BP256" s="60"/>
      <c r="BQ256" s="61"/>
      <c r="BR256" s="60"/>
      <c r="BS256" s="60"/>
      <c r="BT256" s="60"/>
      <c r="BU256" s="110"/>
      <c r="BV256" s="169">
        <f t="shared" si="2148"/>
        <v>0</v>
      </c>
      <c r="BW256" s="60"/>
      <c r="BX256" s="60"/>
      <c r="BY256" s="60"/>
      <c r="BZ256" s="60"/>
      <c r="CA256" s="60"/>
      <c r="CB256" s="60"/>
      <c r="CC256" s="60"/>
      <c r="CD256" s="60"/>
      <c r="CE256" s="60"/>
      <c r="CF256" s="60"/>
      <c r="CG256" s="61"/>
      <c r="CH256" s="60"/>
      <c r="CI256" s="60"/>
      <c r="CJ256" s="60"/>
      <c r="CK256" s="60"/>
      <c r="CL256" s="60"/>
      <c r="CM256" s="60"/>
      <c r="CN256" s="60"/>
      <c r="CO256" s="60"/>
      <c r="CP256" s="60"/>
      <c r="CQ256" s="60"/>
      <c r="CR256" s="60"/>
      <c r="CS256" s="60"/>
      <c r="CT256" s="60"/>
      <c r="CU256" s="110"/>
      <c r="CV256" s="173"/>
      <c r="CW256" s="169">
        <f t="shared" si="2149"/>
        <v>0</v>
      </c>
      <c r="CX256" s="60"/>
      <c r="CY256" s="60"/>
      <c r="CZ256" s="60"/>
      <c r="DA256" s="60"/>
      <c r="DB256" s="60"/>
      <c r="DC256" s="60"/>
      <c r="DD256" s="60"/>
      <c r="DE256" s="60"/>
      <c r="DF256" s="60"/>
      <c r="DG256" s="60"/>
      <c r="DH256" s="61"/>
      <c r="DI256" s="60"/>
      <c r="DJ256" s="60"/>
      <c r="DK256" s="60"/>
      <c r="DL256" s="110"/>
      <c r="DM256" s="169">
        <f t="shared" si="2150"/>
        <v>0</v>
      </c>
      <c r="DN256" s="60"/>
      <c r="DO256" s="60"/>
      <c r="DP256" s="60"/>
      <c r="DQ256" s="60"/>
      <c r="DR256" s="60"/>
      <c r="DS256" s="60"/>
      <c r="DT256" s="60"/>
      <c r="DU256" s="60"/>
      <c r="DV256" s="60"/>
      <c r="DW256" s="60"/>
      <c r="DX256" s="61"/>
      <c r="DY256" s="60"/>
      <c r="DZ256" s="60"/>
      <c r="EA256" s="60"/>
      <c r="EB256" s="110"/>
      <c r="EC256" s="169">
        <f t="shared" si="2151"/>
        <v>0</v>
      </c>
      <c r="ED256" s="60"/>
      <c r="EE256" s="60"/>
      <c r="EF256" s="60"/>
      <c r="EG256" s="60"/>
      <c r="EH256" s="60"/>
      <c r="EI256" s="60"/>
      <c r="EJ256" s="60"/>
      <c r="EK256" s="60"/>
      <c r="EL256" s="60"/>
      <c r="EM256" s="60"/>
      <c r="EN256" s="61"/>
      <c r="EO256" s="60"/>
      <c r="EP256" s="60"/>
      <c r="EQ256" s="60"/>
      <c r="ER256" s="110"/>
      <c r="ES256" s="169">
        <f t="shared" si="2152"/>
        <v>0</v>
      </c>
      <c r="ET256" s="60"/>
      <c r="EU256" s="60"/>
      <c r="EV256" s="60"/>
      <c r="EW256" s="60"/>
      <c r="EX256" s="60"/>
      <c r="EY256" s="60"/>
      <c r="EZ256" s="60"/>
      <c r="FA256" s="60"/>
      <c r="FB256" s="60"/>
      <c r="FC256" s="60"/>
      <c r="FD256" s="61"/>
      <c r="FE256" s="60"/>
      <c r="FF256" s="60"/>
      <c r="FG256" s="60"/>
      <c r="FH256" s="110"/>
      <c r="FI256" s="169">
        <f t="shared" si="2153"/>
        <v>0</v>
      </c>
      <c r="FJ256" s="60"/>
      <c r="FK256" s="60"/>
      <c r="FL256" s="60"/>
      <c r="FM256" s="60"/>
      <c r="FN256" s="60"/>
      <c r="FO256" s="60"/>
      <c r="FP256" s="60"/>
      <c r="FQ256" s="60"/>
      <c r="FR256" s="60"/>
      <c r="FS256" s="60"/>
      <c r="FT256" s="61"/>
      <c r="FU256" s="60"/>
      <c r="FV256" s="60"/>
      <c r="FW256" s="60"/>
      <c r="FX256" s="110"/>
      <c r="FY256" s="169">
        <f t="shared" si="2154"/>
        <v>0</v>
      </c>
      <c r="FZ256" s="60"/>
      <c r="GA256" s="60"/>
      <c r="GB256" s="60"/>
      <c r="GC256" s="60"/>
      <c r="GD256" s="60"/>
      <c r="GE256" s="60"/>
      <c r="GF256" s="60"/>
      <c r="GG256" s="60"/>
      <c r="GH256" s="60"/>
      <c r="GI256" s="60"/>
      <c r="GJ256" s="61"/>
      <c r="GK256" s="60"/>
      <c r="GL256" s="60"/>
      <c r="GM256" s="60"/>
      <c r="GN256" s="110"/>
      <c r="GO256" s="169">
        <f t="shared" si="2155"/>
        <v>0</v>
      </c>
      <c r="GP256" s="60"/>
      <c r="GQ256" s="60"/>
      <c r="GR256" s="60"/>
      <c r="GS256" s="60"/>
      <c r="GT256" s="60"/>
      <c r="GU256" s="60"/>
      <c r="GV256" s="60"/>
      <c r="GW256" s="60"/>
      <c r="GX256" s="60"/>
      <c r="GY256" s="60"/>
      <c r="GZ256" s="61"/>
      <c r="HA256" s="60"/>
      <c r="HB256" s="60"/>
      <c r="HC256" s="60"/>
      <c r="HD256" s="60"/>
      <c r="HE256" s="60"/>
      <c r="HF256" s="60"/>
      <c r="HG256" s="60"/>
      <c r="HH256" s="60"/>
      <c r="HI256" s="60"/>
      <c r="HJ256" s="60"/>
      <c r="HK256" s="60"/>
      <c r="HL256" s="60"/>
      <c r="HM256" s="60"/>
      <c r="HN256" s="110"/>
      <c r="HO256" s="172"/>
      <c r="HP256" s="173"/>
      <c r="HQ256" s="169">
        <f t="shared" si="2156"/>
        <v>0</v>
      </c>
      <c r="HR256" s="60"/>
      <c r="HS256" s="60"/>
      <c r="HT256" s="60"/>
      <c r="HU256" s="60"/>
      <c r="HV256" s="60"/>
      <c r="HW256" s="60"/>
      <c r="HX256" s="60"/>
      <c r="HY256" s="60"/>
      <c r="HZ256" s="60"/>
      <c r="IA256" s="60"/>
      <c r="IB256" s="61"/>
      <c r="IC256" s="60"/>
      <c r="ID256" s="60"/>
      <c r="IE256" s="60"/>
      <c r="IF256" s="110"/>
      <c r="IG256" s="169">
        <f t="shared" si="2157"/>
        <v>0</v>
      </c>
      <c r="IH256" s="60"/>
      <c r="II256" s="60"/>
      <c r="IJ256" s="60"/>
      <c r="IK256" s="60"/>
      <c r="IL256" s="60"/>
      <c r="IM256" s="60"/>
      <c r="IN256" s="60"/>
      <c r="IO256" s="60"/>
      <c r="IP256" s="60"/>
      <c r="IQ256" s="60"/>
      <c r="IR256" s="61"/>
      <c r="IS256" s="60"/>
      <c r="IT256" s="60"/>
      <c r="IU256" s="60"/>
      <c r="IV256" s="110"/>
      <c r="IW256" s="169">
        <f t="shared" si="2158"/>
        <v>0</v>
      </c>
      <c r="IX256" s="60"/>
      <c r="IY256" s="60"/>
      <c r="IZ256" s="60"/>
      <c r="JA256" s="60"/>
      <c r="JB256" s="60"/>
      <c r="JC256" s="60"/>
      <c r="JD256" s="60"/>
      <c r="JE256" s="60"/>
      <c r="JF256" s="60"/>
      <c r="JG256" s="60"/>
      <c r="JH256" s="61"/>
      <c r="JI256" s="60"/>
      <c r="JJ256" s="60"/>
      <c r="JK256" s="60"/>
      <c r="JL256" s="110"/>
      <c r="JM256" s="169">
        <f t="shared" si="2159"/>
        <v>0</v>
      </c>
      <c r="JN256" s="60"/>
      <c r="JO256" s="60"/>
      <c r="JP256" s="60"/>
      <c r="JQ256" s="60"/>
      <c r="JR256" s="60"/>
      <c r="JS256" s="60"/>
      <c r="JT256" s="60"/>
      <c r="JU256" s="60"/>
      <c r="JV256" s="60"/>
      <c r="JW256" s="60"/>
      <c r="JX256" s="61"/>
      <c r="JY256" s="60"/>
      <c r="JZ256" s="60"/>
      <c r="KA256" s="60"/>
      <c r="KB256" s="110"/>
      <c r="KC256" s="169">
        <f t="shared" si="2160"/>
        <v>0</v>
      </c>
      <c r="KD256" s="60"/>
      <c r="KE256" s="60"/>
      <c r="KF256" s="60"/>
      <c r="KG256" s="60"/>
      <c r="KH256" s="60"/>
      <c r="KI256" s="60"/>
      <c r="KJ256" s="60"/>
      <c r="KK256" s="60"/>
      <c r="KL256" s="60"/>
      <c r="KM256" s="60"/>
      <c r="KN256" s="61"/>
      <c r="KO256" s="60"/>
      <c r="KP256" s="60"/>
      <c r="KQ256" s="60"/>
      <c r="KR256" s="60"/>
      <c r="KS256" s="60"/>
      <c r="KT256" s="60"/>
      <c r="KU256" s="60"/>
      <c r="KV256" s="60"/>
      <c r="KW256" s="60"/>
      <c r="KX256" s="60"/>
      <c r="KY256" s="60"/>
      <c r="KZ256" s="60"/>
      <c r="LA256" s="60"/>
      <c r="LB256" s="110"/>
      <c r="LC256" s="173"/>
      <c r="LD256" s="169">
        <f t="shared" si="2161"/>
        <v>0</v>
      </c>
      <c r="LE256" s="60"/>
      <c r="LF256" s="60"/>
      <c r="LG256" s="60"/>
      <c r="LH256" s="60"/>
      <c r="LI256" s="60"/>
      <c r="LJ256" s="60"/>
      <c r="LK256" s="60"/>
      <c r="LL256" s="60"/>
      <c r="LM256" s="60"/>
      <c r="LN256" s="60"/>
      <c r="LO256" s="61"/>
      <c r="LP256" s="60"/>
      <c r="LQ256" s="60"/>
      <c r="LR256" s="60"/>
      <c r="LS256" s="110"/>
      <c r="LT256" s="169">
        <f t="shared" si="2162"/>
        <v>0</v>
      </c>
      <c r="LU256" s="60"/>
      <c r="LV256" s="60"/>
      <c r="LW256" s="60"/>
      <c r="LX256" s="60"/>
      <c r="LY256" s="60"/>
      <c r="LZ256" s="60"/>
      <c r="MA256" s="60"/>
      <c r="MB256" s="60"/>
      <c r="MC256" s="60"/>
      <c r="MD256" s="60"/>
      <c r="ME256" s="61"/>
      <c r="MF256" s="60"/>
      <c r="MG256" s="60"/>
      <c r="MH256" s="60"/>
      <c r="MI256" s="110"/>
      <c r="MJ256" s="169">
        <f t="shared" si="2163"/>
        <v>0</v>
      </c>
      <c r="MK256" s="60"/>
      <c r="ML256" s="60"/>
      <c r="MM256" s="60"/>
      <c r="MN256" s="60"/>
      <c r="MO256" s="60"/>
      <c r="MP256" s="60"/>
      <c r="MQ256" s="60"/>
      <c r="MR256" s="60"/>
      <c r="MS256" s="60"/>
      <c r="MT256" s="60"/>
      <c r="MU256" s="61"/>
      <c r="MV256" s="60"/>
      <c r="MW256" s="60"/>
      <c r="MX256" s="60"/>
      <c r="MY256" s="110"/>
      <c r="MZ256" s="169">
        <f t="shared" si="2164"/>
        <v>0</v>
      </c>
      <c r="NA256" s="60"/>
      <c r="NB256" s="60"/>
      <c r="NC256" s="60"/>
      <c r="ND256" s="60"/>
      <c r="NE256" s="60"/>
      <c r="NF256" s="60"/>
      <c r="NG256" s="60"/>
      <c r="NH256" s="60"/>
      <c r="NI256" s="60"/>
      <c r="NJ256" s="60"/>
      <c r="NK256" s="61"/>
      <c r="NL256" s="60"/>
      <c r="NM256" s="60"/>
      <c r="NN256" s="60"/>
      <c r="NO256" s="110"/>
      <c r="NP256" s="169">
        <f t="shared" si="2165"/>
        <v>0</v>
      </c>
      <c r="NQ256" s="60"/>
      <c r="NR256" s="60"/>
      <c r="NS256" s="60"/>
      <c r="NT256" s="60"/>
      <c r="NU256" s="60"/>
      <c r="NV256" s="60"/>
      <c r="NW256" s="60"/>
      <c r="NX256" s="60"/>
      <c r="NY256" s="60"/>
      <c r="NZ256" s="60"/>
      <c r="OA256" s="61"/>
      <c r="OB256" s="60"/>
      <c r="OC256" s="60"/>
      <c r="OD256" s="60"/>
      <c r="OE256" s="110"/>
      <c r="OF256" s="169">
        <f t="shared" si="2166"/>
        <v>0</v>
      </c>
      <c r="OG256" s="60"/>
      <c r="OH256" s="60"/>
      <c r="OI256" s="60"/>
      <c r="OJ256" s="60"/>
      <c r="OK256" s="60"/>
      <c r="OL256" s="60"/>
      <c r="OM256" s="60"/>
      <c r="ON256" s="60"/>
      <c r="OO256" s="60"/>
      <c r="OP256" s="60"/>
      <c r="OQ256" s="61"/>
      <c r="OR256" s="60"/>
      <c r="OS256" s="60"/>
      <c r="OT256" s="60"/>
      <c r="OU256" s="110"/>
      <c r="OV256" s="169">
        <f t="shared" si="2167"/>
        <v>0</v>
      </c>
      <c r="OW256" s="60"/>
      <c r="OX256" s="60"/>
      <c r="OY256" s="60"/>
      <c r="OZ256" s="60"/>
      <c r="PA256" s="60"/>
      <c r="PB256" s="60"/>
      <c r="PC256" s="60"/>
      <c r="PD256" s="60"/>
      <c r="PE256" s="60"/>
      <c r="PF256" s="60"/>
      <c r="PG256" s="61"/>
      <c r="PH256" s="60"/>
      <c r="PI256" s="60"/>
      <c r="PJ256" s="60"/>
      <c r="PK256" s="110"/>
      <c r="PL256" s="169">
        <f t="shared" si="2168"/>
        <v>0</v>
      </c>
      <c r="PM256" s="60"/>
      <c r="PN256" s="60"/>
      <c r="PO256" s="60"/>
      <c r="PP256" s="60"/>
      <c r="PQ256" s="60"/>
      <c r="PR256" s="60"/>
      <c r="PS256" s="60"/>
      <c r="PT256" s="60"/>
      <c r="PU256" s="60"/>
      <c r="PV256" s="60"/>
      <c r="PW256" s="61"/>
      <c r="PX256" s="60"/>
      <c r="PY256" s="60"/>
      <c r="PZ256" s="60"/>
      <c r="QA256" s="110"/>
      <c r="QB256" s="169">
        <f t="shared" si="2169"/>
        <v>0</v>
      </c>
      <c r="QC256" s="60"/>
      <c r="QD256" s="60"/>
      <c r="QE256" s="60"/>
      <c r="QF256" s="60"/>
      <c r="QG256" s="60"/>
      <c r="QH256" s="60"/>
      <c r="QI256" s="60"/>
      <c r="QJ256" s="60"/>
      <c r="QK256" s="60"/>
      <c r="QL256" s="60"/>
      <c r="QM256" s="61"/>
      <c r="QN256" s="60"/>
      <c r="QO256" s="60"/>
      <c r="QP256" s="60"/>
      <c r="QQ256" s="110"/>
      <c r="QR256" s="169">
        <f t="shared" si="2170"/>
        <v>0</v>
      </c>
      <c r="QS256" s="60"/>
      <c r="QT256" s="60"/>
      <c r="QU256" s="60"/>
      <c r="QV256" s="60"/>
      <c r="QW256" s="60"/>
      <c r="QX256" s="60"/>
      <c r="QY256" s="60"/>
      <c r="QZ256" s="60"/>
      <c r="RA256" s="60"/>
      <c r="RB256" s="60"/>
      <c r="RC256" s="61"/>
      <c r="RD256" s="60"/>
      <c r="RE256" s="60"/>
      <c r="RF256" s="60"/>
      <c r="RG256" s="60"/>
      <c r="RH256" s="60"/>
      <c r="RI256" s="60"/>
      <c r="RJ256" s="60"/>
      <c r="RK256" s="60"/>
      <c r="RL256" s="60"/>
      <c r="RM256" s="60"/>
      <c r="RN256" s="60"/>
      <c r="RO256" s="60"/>
      <c r="RP256" s="60"/>
      <c r="RQ256" s="110"/>
      <c r="RR256" s="173"/>
      <c r="RS256" s="169">
        <f t="shared" si="2171"/>
        <v>0</v>
      </c>
      <c r="RT256" s="60"/>
      <c r="RU256" s="60"/>
      <c r="RV256" s="60"/>
      <c r="RW256" s="60"/>
      <c r="RX256" s="60"/>
      <c r="RY256" s="60"/>
      <c r="RZ256" s="60"/>
      <c r="SA256" s="60"/>
      <c r="SB256" s="60"/>
      <c r="SC256" s="60"/>
      <c r="SD256" s="61"/>
      <c r="SE256" s="60"/>
      <c r="SF256" s="60"/>
      <c r="SG256" s="60"/>
      <c r="SH256" s="110"/>
      <c r="SI256" s="169">
        <f t="shared" si="2172"/>
        <v>0</v>
      </c>
      <c r="SJ256" s="60"/>
      <c r="SK256" s="60"/>
      <c r="SL256" s="60"/>
      <c r="SM256" s="60"/>
      <c r="SN256" s="60"/>
      <c r="SO256" s="60"/>
      <c r="SP256" s="60"/>
      <c r="SQ256" s="60"/>
      <c r="SR256" s="60"/>
      <c r="SS256" s="60"/>
      <c r="ST256" s="61"/>
      <c r="SU256" s="60"/>
      <c r="SV256" s="60"/>
      <c r="SW256" s="60"/>
      <c r="SX256" s="110"/>
      <c r="SY256" s="169">
        <f t="shared" si="2173"/>
        <v>0</v>
      </c>
      <c r="SZ256" s="60"/>
      <c r="TA256" s="60"/>
      <c r="TB256" s="60"/>
      <c r="TC256" s="60"/>
      <c r="TD256" s="60"/>
      <c r="TE256" s="60"/>
      <c r="TF256" s="60"/>
      <c r="TG256" s="60"/>
      <c r="TH256" s="60"/>
      <c r="TI256" s="60"/>
      <c r="TJ256" s="61"/>
      <c r="TK256" s="60"/>
      <c r="TL256" s="60"/>
      <c r="TM256" s="60"/>
      <c r="TN256" s="110"/>
      <c r="TO256" s="169">
        <f t="shared" si="2174"/>
        <v>0</v>
      </c>
      <c r="TP256" s="60"/>
      <c r="TQ256" s="60"/>
      <c r="TR256" s="60"/>
      <c r="TS256" s="60"/>
      <c r="TT256" s="60"/>
      <c r="TU256" s="60"/>
      <c r="TV256" s="60"/>
      <c r="TW256" s="60"/>
      <c r="TX256" s="60"/>
      <c r="TY256" s="60"/>
      <c r="TZ256" s="61"/>
      <c r="UA256" s="60"/>
      <c r="UB256" s="60"/>
      <c r="UC256" s="60"/>
      <c r="UD256" s="110"/>
      <c r="UE256" s="169">
        <f t="shared" si="2175"/>
        <v>0</v>
      </c>
      <c r="UF256" s="60"/>
      <c r="UG256" s="60"/>
      <c r="UH256" s="60"/>
      <c r="UI256" s="60"/>
      <c r="UJ256" s="60"/>
      <c r="UK256" s="60"/>
      <c r="UL256" s="60"/>
      <c r="UM256" s="60"/>
      <c r="UN256" s="60"/>
      <c r="UO256" s="60"/>
      <c r="UP256" s="61"/>
      <c r="UQ256" s="60"/>
      <c r="UR256" s="60"/>
      <c r="US256" s="60"/>
      <c r="UT256" s="60"/>
      <c r="UU256" s="60"/>
      <c r="UV256" s="60"/>
      <c r="UW256" s="60"/>
      <c r="UX256" s="60"/>
      <c r="UY256" s="60"/>
      <c r="UZ256" s="60"/>
      <c r="VA256" s="60"/>
      <c r="VB256" s="60"/>
      <c r="VC256" s="60"/>
      <c r="VD256" s="110"/>
      <c r="VE256" s="10" t="str">
        <f t="shared" si="1698"/>
        <v>-</v>
      </c>
    </row>
    <row r="257" spans="1:577" ht="20.149999999999999" customHeight="1">
      <c r="A257" s="22"/>
      <c r="B257" s="22"/>
      <c r="C257" s="23">
        <v>65027</v>
      </c>
      <c r="D257" s="24" t="s">
        <v>239</v>
      </c>
      <c r="E257" s="193">
        <f t="shared" si="2143"/>
        <v>0</v>
      </c>
      <c r="F257" s="194"/>
      <c r="G257" s="194"/>
      <c r="H257" s="195"/>
      <c r="I257" s="229"/>
      <c r="J257" s="241">
        <f t="shared" si="2144"/>
        <v>0</v>
      </c>
      <c r="K257" s="61"/>
      <c r="L257" s="60"/>
      <c r="M257" s="60"/>
      <c r="N257" s="60"/>
      <c r="O257" s="60"/>
      <c r="P257" s="60"/>
      <c r="Q257" s="60"/>
      <c r="R257" s="60"/>
      <c r="S257" s="60"/>
      <c r="T257" s="60"/>
      <c r="U257" s="61"/>
      <c r="V257" s="60"/>
      <c r="W257" s="60"/>
      <c r="X257" s="60"/>
      <c r="Y257" s="110"/>
      <c r="Z257" s="169">
        <f t="shared" si="2145"/>
        <v>0</v>
      </c>
      <c r="AA257" s="60"/>
      <c r="AB257" s="60"/>
      <c r="AC257" s="60"/>
      <c r="AD257" s="60"/>
      <c r="AE257" s="60"/>
      <c r="AF257" s="60"/>
      <c r="AG257" s="60"/>
      <c r="AH257" s="60"/>
      <c r="AI257" s="60"/>
      <c r="AJ257" s="60"/>
      <c r="AK257" s="61"/>
      <c r="AL257" s="60"/>
      <c r="AM257" s="60"/>
      <c r="AN257" s="60"/>
      <c r="AO257" s="110"/>
      <c r="AP257" s="169">
        <f t="shared" si="2146"/>
        <v>0</v>
      </c>
      <c r="AQ257" s="60"/>
      <c r="AR257" s="60"/>
      <c r="AS257" s="60"/>
      <c r="AT257" s="60"/>
      <c r="AU257" s="60"/>
      <c r="AV257" s="60"/>
      <c r="AW257" s="60"/>
      <c r="AX257" s="60"/>
      <c r="AY257" s="60"/>
      <c r="AZ257" s="60"/>
      <c r="BA257" s="61"/>
      <c r="BB257" s="60"/>
      <c r="BC257" s="60"/>
      <c r="BD257" s="60"/>
      <c r="BE257" s="110"/>
      <c r="BF257" s="169">
        <f t="shared" si="2147"/>
        <v>0</v>
      </c>
      <c r="BG257" s="60"/>
      <c r="BH257" s="60"/>
      <c r="BI257" s="60"/>
      <c r="BJ257" s="60"/>
      <c r="BK257" s="60"/>
      <c r="BL257" s="60"/>
      <c r="BM257" s="60"/>
      <c r="BN257" s="60"/>
      <c r="BO257" s="60"/>
      <c r="BP257" s="60"/>
      <c r="BQ257" s="61"/>
      <c r="BR257" s="60"/>
      <c r="BS257" s="60"/>
      <c r="BT257" s="60"/>
      <c r="BU257" s="110"/>
      <c r="BV257" s="169">
        <f t="shared" si="2148"/>
        <v>0</v>
      </c>
      <c r="BW257" s="60"/>
      <c r="BX257" s="60"/>
      <c r="BY257" s="60"/>
      <c r="BZ257" s="60"/>
      <c r="CA257" s="60"/>
      <c r="CB257" s="60"/>
      <c r="CC257" s="60"/>
      <c r="CD257" s="60"/>
      <c r="CE257" s="60"/>
      <c r="CF257" s="60"/>
      <c r="CG257" s="61"/>
      <c r="CH257" s="60"/>
      <c r="CI257" s="60"/>
      <c r="CJ257" s="60"/>
      <c r="CK257" s="60"/>
      <c r="CL257" s="60"/>
      <c r="CM257" s="60"/>
      <c r="CN257" s="60"/>
      <c r="CO257" s="60"/>
      <c r="CP257" s="60"/>
      <c r="CQ257" s="60"/>
      <c r="CR257" s="60"/>
      <c r="CS257" s="60"/>
      <c r="CT257" s="60"/>
      <c r="CU257" s="110"/>
      <c r="CV257" s="173"/>
      <c r="CW257" s="169">
        <f t="shared" si="2149"/>
        <v>0</v>
      </c>
      <c r="CX257" s="60"/>
      <c r="CY257" s="60"/>
      <c r="CZ257" s="60"/>
      <c r="DA257" s="60"/>
      <c r="DB257" s="60"/>
      <c r="DC257" s="60"/>
      <c r="DD257" s="60"/>
      <c r="DE257" s="60"/>
      <c r="DF257" s="60"/>
      <c r="DG257" s="60"/>
      <c r="DH257" s="61"/>
      <c r="DI257" s="60"/>
      <c r="DJ257" s="60"/>
      <c r="DK257" s="60"/>
      <c r="DL257" s="110"/>
      <c r="DM257" s="169">
        <f t="shared" si="2150"/>
        <v>0</v>
      </c>
      <c r="DN257" s="60"/>
      <c r="DO257" s="60"/>
      <c r="DP257" s="60"/>
      <c r="DQ257" s="60"/>
      <c r="DR257" s="60"/>
      <c r="DS257" s="60"/>
      <c r="DT257" s="60"/>
      <c r="DU257" s="60"/>
      <c r="DV257" s="60"/>
      <c r="DW257" s="60"/>
      <c r="DX257" s="61"/>
      <c r="DY257" s="60"/>
      <c r="DZ257" s="60"/>
      <c r="EA257" s="60"/>
      <c r="EB257" s="110"/>
      <c r="EC257" s="169">
        <f t="shared" si="2151"/>
        <v>0</v>
      </c>
      <c r="ED257" s="60"/>
      <c r="EE257" s="60"/>
      <c r="EF257" s="60"/>
      <c r="EG257" s="60"/>
      <c r="EH257" s="60"/>
      <c r="EI257" s="60"/>
      <c r="EJ257" s="60"/>
      <c r="EK257" s="60"/>
      <c r="EL257" s="60"/>
      <c r="EM257" s="60"/>
      <c r="EN257" s="61"/>
      <c r="EO257" s="60"/>
      <c r="EP257" s="60"/>
      <c r="EQ257" s="60"/>
      <c r="ER257" s="110"/>
      <c r="ES257" s="169">
        <f t="shared" si="2152"/>
        <v>0</v>
      </c>
      <c r="ET257" s="60"/>
      <c r="EU257" s="60"/>
      <c r="EV257" s="60"/>
      <c r="EW257" s="60"/>
      <c r="EX257" s="60"/>
      <c r="EY257" s="60"/>
      <c r="EZ257" s="60"/>
      <c r="FA257" s="60"/>
      <c r="FB257" s="60"/>
      <c r="FC257" s="60"/>
      <c r="FD257" s="61"/>
      <c r="FE257" s="60"/>
      <c r="FF257" s="60"/>
      <c r="FG257" s="60"/>
      <c r="FH257" s="110"/>
      <c r="FI257" s="169">
        <f t="shared" si="2153"/>
        <v>0</v>
      </c>
      <c r="FJ257" s="60"/>
      <c r="FK257" s="60"/>
      <c r="FL257" s="60"/>
      <c r="FM257" s="60"/>
      <c r="FN257" s="60"/>
      <c r="FO257" s="60"/>
      <c r="FP257" s="60"/>
      <c r="FQ257" s="60"/>
      <c r="FR257" s="60"/>
      <c r="FS257" s="60"/>
      <c r="FT257" s="61"/>
      <c r="FU257" s="60"/>
      <c r="FV257" s="60"/>
      <c r="FW257" s="60"/>
      <c r="FX257" s="110"/>
      <c r="FY257" s="169">
        <f t="shared" si="2154"/>
        <v>0</v>
      </c>
      <c r="FZ257" s="60"/>
      <c r="GA257" s="60"/>
      <c r="GB257" s="60"/>
      <c r="GC257" s="60"/>
      <c r="GD257" s="60"/>
      <c r="GE257" s="60"/>
      <c r="GF257" s="60"/>
      <c r="GG257" s="60"/>
      <c r="GH257" s="60"/>
      <c r="GI257" s="60"/>
      <c r="GJ257" s="61"/>
      <c r="GK257" s="60"/>
      <c r="GL257" s="60"/>
      <c r="GM257" s="60"/>
      <c r="GN257" s="110"/>
      <c r="GO257" s="169">
        <f t="shared" si="2155"/>
        <v>0</v>
      </c>
      <c r="GP257" s="60"/>
      <c r="GQ257" s="60"/>
      <c r="GR257" s="60"/>
      <c r="GS257" s="60"/>
      <c r="GT257" s="60"/>
      <c r="GU257" s="60"/>
      <c r="GV257" s="60"/>
      <c r="GW257" s="60"/>
      <c r="GX257" s="60"/>
      <c r="GY257" s="60"/>
      <c r="GZ257" s="61"/>
      <c r="HA257" s="60"/>
      <c r="HB257" s="60"/>
      <c r="HC257" s="60"/>
      <c r="HD257" s="60"/>
      <c r="HE257" s="60"/>
      <c r="HF257" s="60"/>
      <c r="HG257" s="60"/>
      <c r="HH257" s="60"/>
      <c r="HI257" s="60"/>
      <c r="HJ257" s="60"/>
      <c r="HK257" s="60"/>
      <c r="HL257" s="60"/>
      <c r="HM257" s="60"/>
      <c r="HN257" s="110"/>
      <c r="HO257" s="172"/>
      <c r="HP257" s="173"/>
      <c r="HQ257" s="169">
        <f t="shared" si="2156"/>
        <v>0</v>
      </c>
      <c r="HR257" s="60"/>
      <c r="HS257" s="60"/>
      <c r="HT257" s="60"/>
      <c r="HU257" s="60"/>
      <c r="HV257" s="60"/>
      <c r="HW257" s="60"/>
      <c r="HX257" s="60"/>
      <c r="HY257" s="60"/>
      <c r="HZ257" s="60"/>
      <c r="IA257" s="60"/>
      <c r="IB257" s="61"/>
      <c r="IC257" s="60"/>
      <c r="ID257" s="60"/>
      <c r="IE257" s="60"/>
      <c r="IF257" s="110"/>
      <c r="IG257" s="169">
        <f t="shared" si="2157"/>
        <v>0</v>
      </c>
      <c r="IH257" s="60"/>
      <c r="II257" s="60"/>
      <c r="IJ257" s="60"/>
      <c r="IK257" s="60"/>
      <c r="IL257" s="60"/>
      <c r="IM257" s="60"/>
      <c r="IN257" s="60"/>
      <c r="IO257" s="60"/>
      <c r="IP257" s="60"/>
      <c r="IQ257" s="60"/>
      <c r="IR257" s="61"/>
      <c r="IS257" s="60"/>
      <c r="IT257" s="60"/>
      <c r="IU257" s="60"/>
      <c r="IV257" s="110"/>
      <c r="IW257" s="169">
        <f t="shared" si="2158"/>
        <v>0</v>
      </c>
      <c r="IX257" s="60"/>
      <c r="IY257" s="60"/>
      <c r="IZ257" s="60"/>
      <c r="JA257" s="60"/>
      <c r="JB257" s="60"/>
      <c r="JC257" s="60"/>
      <c r="JD257" s="60"/>
      <c r="JE257" s="60"/>
      <c r="JF257" s="60"/>
      <c r="JG257" s="60"/>
      <c r="JH257" s="61"/>
      <c r="JI257" s="60"/>
      <c r="JJ257" s="60"/>
      <c r="JK257" s="60"/>
      <c r="JL257" s="110"/>
      <c r="JM257" s="169">
        <f t="shared" si="2159"/>
        <v>0</v>
      </c>
      <c r="JN257" s="60"/>
      <c r="JO257" s="60"/>
      <c r="JP257" s="60"/>
      <c r="JQ257" s="60"/>
      <c r="JR257" s="60"/>
      <c r="JS257" s="60"/>
      <c r="JT257" s="60"/>
      <c r="JU257" s="60"/>
      <c r="JV257" s="60"/>
      <c r="JW257" s="60"/>
      <c r="JX257" s="61"/>
      <c r="JY257" s="60"/>
      <c r="JZ257" s="60"/>
      <c r="KA257" s="60"/>
      <c r="KB257" s="110"/>
      <c r="KC257" s="169">
        <f t="shared" si="2160"/>
        <v>0</v>
      </c>
      <c r="KD257" s="60"/>
      <c r="KE257" s="60"/>
      <c r="KF257" s="60"/>
      <c r="KG257" s="60"/>
      <c r="KH257" s="60"/>
      <c r="KI257" s="60"/>
      <c r="KJ257" s="60"/>
      <c r="KK257" s="60"/>
      <c r="KL257" s="60"/>
      <c r="KM257" s="60"/>
      <c r="KN257" s="61"/>
      <c r="KO257" s="60"/>
      <c r="KP257" s="60"/>
      <c r="KQ257" s="60"/>
      <c r="KR257" s="60"/>
      <c r="KS257" s="60"/>
      <c r="KT257" s="60"/>
      <c r="KU257" s="60"/>
      <c r="KV257" s="60"/>
      <c r="KW257" s="60"/>
      <c r="KX257" s="60"/>
      <c r="KY257" s="60"/>
      <c r="KZ257" s="60"/>
      <c r="LA257" s="60"/>
      <c r="LB257" s="110"/>
      <c r="LC257" s="173"/>
      <c r="LD257" s="169">
        <f t="shared" si="2161"/>
        <v>0</v>
      </c>
      <c r="LE257" s="60"/>
      <c r="LF257" s="60"/>
      <c r="LG257" s="60"/>
      <c r="LH257" s="60"/>
      <c r="LI257" s="60"/>
      <c r="LJ257" s="60"/>
      <c r="LK257" s="60"/>
      <c r="LL257" s="60"/>
      <c r="LM257" s="60"/>
      <c r="LN257" s="60"/>
      <c r="LO257" s="61"/>
      <c r="LP257" s="60"/>
      <c r="LQ257" s="60"/>
      <c r="LR257" s="60"/>
      <c r="LS257" s="110"/>
      <c r="LT257" s="169">
        <f t="shared" si="2162"/>
        <v>0</v>
      </c>
      <c r="LU257" s="60"/>
      <c r="LV257" s="60"/>
      <c r="LW257" s="60"/>
      <c r="LX257" s="60"/>
      <c r="LY257" s="60"/>
      <c r="LZ257" s="60"/>
      <c r="MA257" s="60"/>
      <c r="MB257" s="60"/>
      <c r="MC257" s="60"/>
      <c r="MD257" s="60"/>
      <c r="ME257" s="61"/>
      <c r="MF257" s="60"/>
      <c r="MG257" s="60"/>
      <c r="MH257" s="60"/>
      <c r="MI257" s="110"/>
      <c r="MJ257" s="169">
        <f t="shared" si="2163"/>
        <v>0</v>
      </c>
      <c r="MK257" s="60"/>
      <c r="ML257" s="60"/>
      <c r="MM257" s="60"/>
      <c r="MN257" s="60"/>
      <c r="MO257" s="60"/>
      <c r="MP257" s="60"/>
      <c r="MQ257" s="60"/>
      <c r="MR257" s="60"/>
      <c r="MS257" s="60"/>
      <c r="MT257" s="60"/>
      <c r="MU257" s="61"/>
      <c r="MV257" s="60"/>
      <c r="MW257" s="60"/>
      <c r="MX257" s="60"/>
      <c r="MY257" s="110"/>
      <c r="MZ257" s="169">
        <f t="shared" si="2164"/>
        <v>0</v>
      </c>
      <c r="NA257" s="60"/>
      <c r="NB257" s="60"/>
      <c r="NC257" s="60"/>
      <c r="ND257" s="60"/>
      <c r="NE257" s="60"/>
      <c r="NF257" s="60"/>
      <c r="NG257" s="60"/>
      <c r="NH257" s="60"/>
      <c r="NI257" s="60"/>
      <c r="NJ257" s="60"/>
      <c r="NK257" s="61"/>
      <c r="NL257" s="60"/>
      <c r="NM257" s="60"/>
      <c r="NN257" s="60"/>
      <c r="NO257" s="110"/>
      <c r="NP257" s="169">
        <f t="shared" si="2165"/>
        <v>0</v>
      </c>
      <c r="NQ257" s="60"/>
      <c r="NR257" s="60"/>
      <c r="NS257" s="60"/>
      <c r="NT257" s="60"/>
      <c r="NU257" s="60"/>
      <c r="NV257" s="60"/>
      <c r="NW257" s="60"/>
      <c r="NX257" s="60"/>
      <c r="NY257" s="60"/>
      <c r="NZ257" s="60"/>
      <c r="OA257" s="61"/>
      <c r="OB257" s="60"/>
      <c r="OC257" s="60"/>
      <c r="OD257" s="60"/>
      <c r="OE257" s="110"/>
      <c r="OF257" s="169">
        <f t="shared" si="2166"/>
        <v>0</v>
      </c>
      <c r="OG257" s="60"/>
      <c r="OH257" s="60"/>
      <c r="OI257" s="60"/>
      <c r="OJ257" s="60"/>
      <c r="OK257" s="60"/>
      <c r="OL257" s="60"/>
      <c r="OM257" s="60"/>
      <c r="ON257" s="60"/>
      <c r="OO257" s="60"/>
      <c r="OP257" s="60"/>
      <c r="OQ257" s="61"/>
      <c r="OR257" s="60"/>
      <c r="OS257" s="60"/>
      <c r="OT257" s="60"/>
      <c r="OU257" s="110"/>
      <c r="OV257" s="169">
        <f t="shared" si="2167"/>
        <v>0</v>
      </c>
      <c r="OW257" s="60"/>
      <c r="OX257" s="60"/>
      <c r="OY257" s="60"/>
      <c r="OZ257" s="60"/>
      <c r="PA257" s="60"/>
      <c r="PB257" s="60"/>
      <c r="PC257" s="60"/>
      <c r="PD257" s="60"/>
      <c r="PE257" s="60"/>
      <c r="PF257" s="60"/>
      <c r="PG257" s="61"/>
      <c r="PH257" s="60"/>
      <c r="PI257" s="60"/>
      <c r="PJ257" s="60"/>
      <c r="PK257" s="110"/>
      <c r="PL257" s="169">
        <f t="shared" si="2168"/>
        <v>0</v>
      </c>
      <c r="PM257" s="60"/>
      <c r="PN257" s="60"/>
      <c r="PO257" s="60"/>
      <c r="PP257" s="60"/>
      <c r="PQ257" s="60"/>
      <c r="PR257" s="60"/>
      <c r="PS257" s="60"/>
      <c r="PT257" s="60"/>
      <c r="PU257" s="60"/>
      <c r="PV257" s="60"/>
      <c r="PW257" s="61"/>
      <c r="PX257" s="60"/>
      <c r="PY257" s="60"/>
      <c r="PZ257" s="60"/>
      <c r="QA257" s="110"/>
      <c r="QB257" s="169">
        <f t="shared" si="2169"/>
        <v>0</v>
      </c>
      <c r="QC257" s="60"/>
      <c r="QD257" s="60"/>
      <c r="QE257" s="60"/>
      <c r="QF257" s="60"/>
      <c r="QG257" s="60"/>
      <c r="QH257" s="60"/>
      <c r="QI257" s="60"/>
      <c r="QJ257" s="60"/>
      <c r="QK257" s="60"/>
      <c r="QL257" s="60"/>
      <c r="QM257" s="61"/>
      <c r="QN257" s="60"/>
      <c r="QO257" s="60"/>
      <c r="QP257" s="60"/>
      <c r="QQ257" s="110"/>
      <c r="QR257" s="169">
        <f t="shared" si="2170"/>
        <v>0</v>
      </c>
      <c r="QS257" s="60"/>
      <c r="QT257" s="60"/>
      <c r="QU257" s="60"/>
      <c r="QV257" s="60"/>
      <c r="QW257" s="60"/>
      <c r="QX257" s="60"/>
      <c r="QY257" s="60"/>
      <c r="QZ257" s="60"/>
      <c r="RA257" s="60"/>
      <c r="RB257" s="60"/>
      <c r="RC257" s="61"/>
      <c r="RD257" s="60"/>
      <c r="RE257" s="60"/>
      <c r="RF257" s="60"/>
      <c r="RG257" s="60"/>
      <c r="RH257" s="60"/>
      <c r="RI257" s="60"/>
      <c r="RJ257" s="60"/>
      <c r="RK257" s="60"/>
      <c r="RL257" s="60"/>
      <c r="RM257" s="60"/>
      <c r="RN257" s="60"/>
      <c r="RO257" s="60"/>
      <c r="RP257" s="60"/>
      <c r="RQ257" s="110"/>
      <c r="RR257" s="173"/>
      <c r="RS257" s="169">
        <f t="shared" si="2171"/>
        <v>0</v>
      </c>
      <c r="RT257" s="60"/>
      <c r="RU257" s="60"/>
      <c r="RV257" s="60"/>
      <c r="RW257" s="60"/>
      <c r="RX257" s="60"/>
      <c r="RY257" s="60"/>
      <c r="RZ257" s="60"/>
      <c r="SA257" s="60"/>
      <c r="SB257" s="60"/>
      <c r="SC257" s="60"/>
      <c r="SD257" s="61"/>
      <c r="SE257" s="60"/>
      <c r="SF257" s="60"/>
      <c r="SG257" s="60"/>
      <c r="SH257" s="110"/>
      <c r="SI257" s="169">
        <f t="shared" si="2172"/>
        <v>0</v>
      </c>
      <c r="SJ257" s="60"/>
      <c r="SK257" s="60"/>
      <c r="SL257" s="60"/>
      <c r="SM257" s="60"/>
      <c r="SN257" s="60"/>
      <c r="SO257" s="60"/>
      <c r="SP257" s="60"/>
      <c r="SQ257" s="60"/>
      <c r="SR257" s="60"/>
      <c r="SS257" s="60"/>
      <c r="ST257" s="61"/>
      <c r="SU257" s="60"/>
      <c r="SV257" s="60"/>
      <c r="SW257" s="60"/>
      <c r="SX257" s="110"/>
      <c r="SY257" s="169">
        <f t="shared" si="2173"/>
        <v>0</v>
      </c>
      <c r="SZ257" s="60"/>
      <c r="TA257" s="60"/>
      <c r="TB257" s="60"/>
      <c r="TC257" s="60"/>
      <c r="TD257" s="60"/>
      <c r="TE257" s="60"/>
      <c r="TF257" s="60"/>
      <c r="TG257" s="60"/>
      <c r="TH257" s="60"/>
      <c r="TI257" s="60"/>
      <c r="TJ257" s="61"/>
      <c r="TK257" s="60"/>
      <c r="TL257" s="60"/>
      <c r="TM257" s="60"/>
      <c r="TN257" s="110"/>
      <c r="TO257" s="169">
        <f t="shared" si="2174"/>
        <v>0</v>
      </c>
      <c r="TP257" s="60"/>
      <c r="TQ257" s="60"/>
      <c r="TR257" s="60"/>
      <c r="TS257" s="60"/>
      <c r="TT257" s="60"/>
      <c r="TU257" s="60"/>
      <c r="TV257" s="60"/>
      <c r="TW257" s="60"/>
      <c r="TX257" s="60"/>
      <c r="TY257" s="60"/>
      <c r="TZ257" s="61"/>
      <c r="UA257" s="60"/>
      <c r="UB257" s="60"/>
      <c r="UC257" s="60"/>
      <c r="UD257" s="110"/>
      <c r="UE257" s="169">
        <f t="shared" si="2175"/>
        <v>0</v>
      </c>
      <c r="UF257" s="60"/>
      <c r="UG257" s="60"/>
      <c r="UH257" s="60"/>
      <c r="UI257" s="60"/>
      <c r="UJ257" s="60"/>
      <c r="UK257" s="60"/>
      <c r="UL257" s="60"/>
      <c r="UM257" s="60"/>
      <c r="UN257" s="60"/>
      <c r="UO257" s="60"/>
      <c r="UP257" s="61"/>
      <c r="UQ257" s="60"/>
      <c r="UR257" s="60"/>
      <c r="US257" s="60"/>
      <c r="UT257" s="60"/>
      <c r="UU257" s="60"/>
      <c r="UV257" s="60"/>
      <c r="UW257" s="60"/>
      <c r="UX257" s="60"/>
      <c r="UY257" s="60"/>
      <c r="UZ257" s="60"/>
      <c r="VA257" s="60"/>
      <c r="VB257" s="60"/>
      <c r="VC257" s="60"/>
      <c r="VD257" s="110"/>
      <c r="VE257" s="10" t="str">
        <f t="shared" si="1698"/>
        <v>-</v>
      </c>
    </row>
    <row r="258" spans="1:577" ht="20.149999999999999" customHeight="1">
      <c r="A258" s="22"/>
      <c r="B258" s="22"/>
      <c r="C258" s="23">
        <v>65028</v>
      </c>
      <c r="D258" s="24" t="s">
        <v>56</v>
      </c>
      <c r="E258" s="193">
        <f t="shared" si="2143"/>
        <v>0</v>
      </c>
      <c r="F258" s="194"/>
      <c r="G258" s="194"/>
      <c r="H258" s="195"/>
      <c r="I258" s="229"/>
      <c r="J258" s="241">
        <f t="shared" si="2144"/>
        <v>0</v>
      </c>
      <c r="K258" s="61"/>
      <c r="L258" s="60"/>
      <c r="M258" s="60"/>
      <c r="N258" s="60"/>
      <c r="O258" s="60"/>
      <c r="P258" s="60"/>
      <c r="Q258" s="60"/>
      <c r="R258" s="60"/>
      <c r="S258" s="60"/>
      <c r="T258" s="60"/>
      <c r="U258" s="61"/>
      <c r="V258" s="60"/>
      <c r="W258" s="60"/>
      <c r="X258" s="60"/>
      <c r="Y258" s="110"/>
      <c r="Z258" s="169">
        <f t="shared" si="2145"/>
        <v>0</v>
      </c>
      <c r="AA258" s="60"/>
      <c r="AB258" s="60"/>
      <c r="AC258" s="60"/>
      <c r="AD258" s="60"/>
      <c r="AE258" s="60"/>
      <c r="AF258" s="60"/>
      <c r="AG258" s="60"/>
      <c r="AH258" s="60"/>
      <c r="AI258" s="60"/>
      <c r="AJ258" s="60"/>
      <c r="AK258" s="61"/>
      <c r="AL258" s="60"/>
      <c r="AM258" s="60"/>
      <c r="AN258" s="60"/>
      <c r="AO258" s="110"/>
      <c r="AP258" s="169">
        <f t="shared" si="2146"/>
        <v>0</v>
      </c>
      <c r="AQ258" s="60"/>
      <c r="AR258" s="60"/>
      <c r="AS258" s="60"/>
      <c r="AT258" s="60"/>
      <c r="AU258" s="60"/>
      <c r="AV258" s="60"/>
      <c r="AW258" s="60"/>
      <c r="AX258" s="60"/>
      <c r="AY258" s="60"/>
      <c r="AZ258" s="60"/>
      <c r="BA258" s="61"/>
      <c r="BB258" s="60"/>
      <c r="BC258" s="60"/>
      <c r="BD258" s="60"/>
      <c r="BE258" s="110"/>
      <c r="BF258" s="169">
        <f t="shared" si="2147"/>
        <v>0</v>
      </c>
      <c r="BG258" s="60"/>
      <c r="BH258" s="60"/>
      <c r="BI258" s="60"/>
      <c r="BJ258" s="60"/>
      <c r="BK258" s="60"/>
      <c r="BL258" s="60"/>
      <c r="BM258" s="60"/>
      <c r="BN258" s="60"/>
      <c r="BO258" s="60"/>
      <c r="BP258" s="60"/>
      <c r="BQ258" s="61"/>
      <c r="BR258" s="60"/>
      <c r="BS258" s="60"/>
      <c r="BT258" s="60"/>
      <c r="BU258" s="110"/>
      <c r="BV258" s="169">
        <f t="shared" si="2148"/>
        <v>0</v>
      </c>
      <c r="BW258" s="60"/>
      <c r="BX258" s="60"/>
      <c r="BY258" s="60"/>
      <c r="BZ258" s="60"/>
      <c r="CA258" s="60"/>
      <c r="CB258" s="60"/>
      <c r="CC258" s="60"/>
      <c r="CD258" s="60"/>
      <c r="CE258" s="60"/>
      <c r="CF258" s="60"/>
      <c r="CG258" s="61"/>
      <c r="CH258" s="60"/>
      <c r="CI258" s="60"/>
      <c r="CJ258" s="60"/>
      <c r="CK258" s="60"/>
      <c r="CL258" s="60"/>
      <c r="CM258" s="60"/>
      <c r="CN258" s="60"/>
      <c r="CO258" s="60"/>
      <c r="CP258" s="60"/>
      <c r="CQ258" s="60"/>
      <c r="CR258" s="60"/>
      <c r="CS258" s="60"/>
      <c r="CT258" s="60"/>
      <c r="CU258" s="110"/>
      <c r="CV258" s="173"/>
      <c r="CW258" s="169">
        <f t="shared" si="2149"/>
        <v>0</v>
      </c>
      <c r="CX258" s="60"/>
      <c r="CY258" s="60"/>
      <c r="CZ258" s="60"/>
      <c r="DA258" s="60"/>
      <c r="DB258" s="60"/>
      <c r="DC258" s="60"/>
      <c r="DD258" s="60"/>
      <c r="DE258" s="60"/>
      <c r="DF258" s="60"/>
      <c r="DG258" s="60"/>
      <c r="DH258" s="61"/>
      <c r="DI258" s="60"/>
      <c r="DJ258" s="60"/>
      <c r="DK258" s="60"/>
      <c r="DL258" s="110"/>
      <c r="DM258" s="169">
        <f t="shared" si="2150"/>
        <v>0</v>
      </c>
      <c r="DN258" s="60"/>
      <c r="DO258" s="60"/>
      <c r="DP258" s="60"/>
      <c r="DQ258" s="60"/>
      <c r="DR258" s="60"/>
      <c r="DS258" s="60"/>
      <c r="DT258" s="60"/>
      <c r="DU258" s="60"/>
      <c r="DV258" s="60"/>
      <c r="DW258" s="60"/>
      <c r="DX258" s="61"/>
      <c r="DY258" s="60"/>
      <c r="DZ258" s="60"/>
      <c r="EA258" s="60"/>
      <c r="EB258" s="110"/>
      <c r="EC258" s="169">
        <f t="shared" si="2151"/>
        <v>0</v>
      </c>
      <c r="ED258" s="60"/>
      <c r="EE258" s="60"/>
      <c r="EF258" s="60"/>
      <c r="EG258" s="60"/>
      <c r="EH258" s="60"/>
      <c r="EI258" s="60"/>
      <c r="EJ258" s="60"/>
      <c r="EK258" s="60"/>
      <c r="EL258" s="60"/>
      <c r="EM258" s="60"/>
      <c r="EN258" s="61"/>
      <c r="EO258" s="60"/>
      <c r="EP258" s="60"/>
      <c r="EQ258" s="60"/>
      <c r="ER258" s="110"/>
      <c r="ES258" s="169">
        <f t="shared" si="2152"/>
        <v>0</v>
      </c>
      <c r="ET258" s="60"/>
      <c r="EU258" s="60"/>
      <c r="EV258" s="60"/>
      <c r="EW258" s="60"/>
      <c r="EX258" s="60"/>
      <c r="EY258" s="60"/>
      <c r="EZ258" s="60"/>
      <c r="FA258" s="60"/>
      <c r="FB258" s="60"/>
      <c r="FC258" s="60"/>
      <c r="FD258" s="61"/>
      <c r="FE258" s="60"/>
      <c r="FF258" s="60"/>
      <c r="FG258" s="60"/>
      <c r="FH258" s="110"/>
      <c r="FI258" s="169">
        <f t="shared" si="2153"/>
        <v>0</v>
      </c>
      <c r="FJ258" s="60"/>
      <c r="FK258" s="60"/>
      <c r="FL258" s="60"/>
      <c r="FM258" s="60"/>
      <c r="FN258" s="60"/>
      <c r="FO258" s="60"/>
      <c r="FP258" s="60"/>
      <c r="FQ258" s="60"/>
      <c r="FR258" s="60"/>
      <c r="FS258" s="60"/>
      <c r="FT258" s="61"/>
      <c r="FU258" s="60"/>
      <c r="FV258" s="60"/>
      <c r="FW258" s="60"/>
      <c r="FX258" s="110"/>
      <c r="FY258" s="169">
        <f t="shared" si="2154"/>
        <v>0</v>
      </c>
      <c r="FZ258" s="60"/>
      <c r="GA258" s="60"/>
      <c r="GB258" s="60"/>
      <c r="GC258" s="60"/>
      <c r="GD258" s="60"/>
      <c r="GE258" s="60"/>
      <c r="GF258" s="60"/>
      <c r="GG258" s="60"/>
      <c r="GH258" s="60"/>
      <c r="GI258" s="60"/>
      <c r="GJ258" s="61"/>
      <c r="GK258" s="60"/>
      <c r="GL258" s="60"/>
      <c r="GM258" s="60"/>
      <c r="GN258" s="110"/>
      <c r="GO258" s="169">
        <f t="shared" si="2155"/>
        <v>0</v>
      </c>
      <c r="GP258" s="60"/>
      <c r="GQ258" s="60"/>
      <c r="GR258" s="60"/>
      <c r="GS258" s="60"/>
      <c r="GT258" s="60"/>
      <c r="GU258" s="60"/>
      <c r="GV258" s="60"/>
      <c r="GW258" s="60"/>
      <c r="GX258" s="60"/>
      <c r="GY258" s="60"/>
      <c r="GZ258" s="61"/>
      <c r="HA258" s="60"/>
      <c r="HB258" s="60"/>
      <c r="HC258" s="60"/>
      <c r="HD258" s="60"/>
      <c r="HE258" s="60"/>
      <c r="HF258" s="60"/>
      <c r="HG258" s="60"/>
      <c r="HH258" s="60"/>
      <c r="HI258" s="60"/>
      <c r="HJ258" s="60"/>
      <c r="HK258" s="60"/>
      <c r="HL258" s="60"/>
      <c r="HM258" s="60"/>
      <c r="HN258" s="110"/>
      <c r="HO258" s="172"/>
      <c r="HP258" s="173"/>
      <c r="HQ258" s="169">
        <f t="shared" si="2156"/>
        <v>0</v>
      </c>
      <c r="HR258" s="60"/>
      <c r="HS258" s="60"/>
      <c r="HT258" s="60"/>
      <c r="HU258" s="60"/>
      <c r="HV258" s="60"/>
      <c r="HW258" s="60"/>
      <c r="HX258" s="60"/>
      <c r="HY258" s="60"/>
      <c r="HZ258" s="60"/>
      <c r="IA258" s="60"/>
      <c r="IB258" s="61"/>
      <c r="IC258" s="60"/>
      <c r="ID258" s="60"/>
      <c r="IE258" s="60"/>
      <c r="IF258" s="110"/>
      <c r="IG258" s="169">
        <f t="shared" si="2157"/>
        <v>0</v>
      </c>
      <c r="IH258" s="60"/>
      <c r="II258" s="60"/>
      <c r="IJ258" s="60"/>
      <c r="IK258" s="60"/>
      <c r="IL258" s="60"/>
      <c r="IM258" s="60"/>
      <c r="IN258" s="60"/>
      <c r="IO258" s="60"/>
      <c r="IP258" s="60"/>
      <c r="IQ258" s="60"/>
      <c r="IR258" s="61"/>
      <c r="IS258" s="60"/>
      <c r="IT258" s="60"/>
      <c r="IU258" s="60"/>
      <c r="IV258" s="110"/>
      <c r="IW258" s="169">
        <f t="shared" si="2158"/>
        <v>0</v>
      </c>
      <c r="IX258" s="60"/>
      <c r="IY258" s="60"/>
      <c r="IZ258" s="60"/>
      <c r="JA258" s="60"/>
      <c r="JB258" s="60"/>
      <c r="JC258" s="60"/>
      <c r="JD258" s="60"/>
      <c r="JE258" s="60"/>
      <c r="JF258" s="60"/>
      <c r="JG258" s="60"/>
      <c r="JH258" s="61"/>
      <c r="JI258" s="60"/>
      <c r="JJ258" s="60"/>
      <c r="JK258" s="60"/>
      <c r="JL258" s="110"/>
      <c r="JM258" s="169">
        <f t="shared" si="2159"/>
        <v>0</v>
      </c>
      <c r="JN258" s="60"/>
      <c r="JO258" s="60"/>
      <c r="JP258" s="60"/>
      <c r="JQ258" s="60"/>
      <c r="JR258" s="60"/>
      <c r="JS258" s="60"/>
      <c r="JT258" s="60"/>
      <c r="JU258" s="60"/>
      <c r="JV258" s="60"/>
      <c r="JW258" s="60"/>
      <c r="JX258" s="61"/>
      <c r="JY258" s="60"/>
      <c r="JZ258" s="60"/>
      <c r="KA258" s="60"/>
      <c r="KB258" s="110"/>
      <c r="KC258" s="169">
        <f t="shared" si="2160"/>
        <v>0</v>
      </c>
      <c r="KD258" s="60"/>
      <c r="KE258" s="60"/>
      <c r="KF258" s="60"/>
      <c r="KG258" s="60"/>
      <c r="KH258" s="60"/>
      <c r="KI258" s="60"/>
      <c r="KJ258" s="60"/>
      <c r="KK258" s="60"/>
      <c r="KL258" s="60"/>
      <c r="KM258" s="60"/>
      <c r="KN258" s="61"/>
      <c r="KO258" s="60"/>
      <c r="KP258" s="60"/>
      <c r="KQ258" s="60"/>
      <c r="KR258" s="60"/>
      <c r="KS258" s="60"/>
      <c r="KT258" s="60"/>
      <c r="KU258" s="60"/>
      <c r="KV258" s="60"/>
      <c r="KW258" s="60"/>
      <c r="KX258" s="60"/>
      <c r="KY258" s="60"/>
      <c r="KZ258" s="60"/>
      <c r="LA258" s="60"/>
      <c r="LB258" s="110"/>
      <c r="LC258" s="173"/>
      <c r="LD258" s="169">
        <f t="shared" si="2161"/>
        <v>0</v>
      </c>
      <c r="LE258" s="60"/>
      <c r="LF258" s="60"/>
      <c r="LG258" s="60"/>
      <c r="LH258" s="60"/>
      <c r="LI258" s="60"/>
      <c r="LJ258" s="60"/>
      <c r="LK258" s="60"/>
      <c r="LL258" s="60"/>
      <c r="LM258" s="60"/>
      <c r="LN258" s="60"/>
      <c r="LO258" s="61"/>
      <c r="LP258" s="60"/>
      <c r="LQ258" s="60"/>
      <c r="LR258" s="60"/>
      <c r="LS258" s="110"/>
      <c r="LT258" s="169">
        <f t="shared" si="2162"/>
        <v>0</v>
      </c>
      <c r="LU258" s="60"/>
      <c r="LV258" s="60"/>
      <c r="LW258" s="60"/>
      <c r="LX258" s="60"/>
      <c r="LY258" s="60"/>
      <c r="LZ258" s="60"/>
      <c r="MA258" s="60"/>
      <c r="MB258" s="60"/>
      <c r="MC258" s="60"/>
      <c r="MD258" s="60"/>
      <c r="ME258" s="61"/>
      <c r="MF258" s="60"/>
      <c r="MG258" s="60"/>
      <c r="MH258" s="60"/>
      <c r="MI258" s="110"/>
      <c r="MJ258" s="169">
        <f t="shared" si="2163"/>
        <v>0</v>
      </c>
      <c r="MK258" s="60"/>
      <c r="ML258" s="60"/>
      <c r="MM258" s="60"/>
      <c r="MN258" s="60"/>
      <c r="MO258" s="60"/>
      <c r="MP258" s="60"/>
      <c r="MQ258" s="60"/>
      <c r="MR258" s="60"/>
      <c r="MS258" s="60"/>
      <c r="MT258" s="60"/>
      <c r="MU258" s="61"/>
      <c r="MV258" s="60"/>
      <c r="MW258" s="60"/>
      <c r="MX258" s="60"/>
      <c r="MY258" s="110"/>
      <c r="MZ258" s="169">
        <f t="shared" si="2164"/>
        <v>0</v>
      </c>
      <c r="NA258" s="60"/>
      <c r="NB258" s="60"/>
      <c r="NC258" s="60"/>
      <c r="ND258" s="60"/>
      <c r="NE258" s="60"/>
      <c r="NF258" s="60"/>
      <c r="NG258" s="60"/>
      <c r="NH258" s="60"/>
      <c r="NI258" s="60"/>
      <c r="NJ258" s="60"/>
      <c r="NK258" s="61"/>
      <c r="NL258" s="60"/>
      <c r="NM258" s="60"/>
      <c r="NN258" s="60"/>
      <c r="NO258" s="110"/>
      <c r="NP258" s="169">
        <f t="shared" si="2165"/>
        <v>0</v>
      </c>
      <c r="NQ258" s="60"/>
      <c r="NR258" s="60"/>
      <c r="NS258" s="60"/>
      <c r="NT258" s="60"/>
      <c r="NU258" s="60"/>
      <c r="NV258" s="60"/>
      <c r="NW258" s="60"/>
      <c r="NX258" s="60"/>
      <c r="NY258" s="60"/>
      <c r="NZ258" s="60"/>
      <c r="OA258" s="61"/>
      <c r="OB258" s="60"/>
      <c r="OC258" s="60"/>
      <c r="OD258" s="60"/>
      <c r="OE258" s="110"/>
      <c r="OF258" s="169">
        <f t="shared" si="2166"/>
        <v>0</v>
      </c>
      <c r="OG258" s="60"/>
      <c r="OH258" s="60"/>
      <c r="OI258" s="60"/>
      <c r="OJ258" s="60"/>
      <c r="OK258" s="60"/>
      <c r="OL258" s="60"/>
      <c r="OM258" s="60"/>
      <c r="ON258" s="60"/>
      <c r="OO258" s="60"/>
      <c r="OP258" s="60"/>
      <c r="OQ258" s="61"/>
      <c r="OR258" s="60"/>
      <c r="OS258" s="60"/>
      <c r="OT258" s="60"/>
      <c r="OU258" s="110"/>
      <c r="OV258" s="169">
        <f t="shared" si="2167"/>
        <v>0</v>
      </c>
      <c r="OW258" s="60"/>
      <c r="OX258" s="60"/>
      <c r="OY258" s="60"/>
      <c r="OZ258" s="60"/>
      <c r="PA258" s="60"/>
      <c r="PB258" s="60"/>
      <c r="PC258" s="60"/>
      <c r="PD258" s="60"/>
      <c r="PE258" s="60"/>
      <c r="PF258" s="60"/>
      <c r="PG258" s="61"/>
      <c r="PH258" s="60"/>
      <c r="PI258" s="60"/>
      <c r="PJ258" s="60"/>
      <c r="PK258" s="110"/>
      <c r="PL258" s="169">
        <f t="shared" si="2168"/>
        <v>0</v>
      </c>
      <c r="PM258" s="60"/>
      <c r="PN258" s="60"/>
      <c r="PO258" s="60"/>
      <c r="PP258" s="60"/>
      <c r="PQ258" s="60"/>
      <c r="PR258" s="60"/>
      <c r="PS258" s="60"/>
      <c r="PT258" s="60"/>
      <c r="PU258" s="60"/>
      <c r="PV258" s="60"/>
      <c r="PW258" s="61"/>
      <c r="PX258" s="60"/>
      <c r="PY258" s="60"/>
      <c r="PZ258" s="60"/>
      <c r="QA258" s="110"/>
      <c r="QB258" s="169">
        <f t="shared" si="2169"/>
        <v>0</v>
      </c>
      <c r="QC258" s="60"/>
      <c r="QD258" s="60"/>
      <c r="QE258" s="60"/>
      <c r="QF258" s="60"/>
      <c r="QG258" s="60"/>
      <c r="QH258" s="60"/>
      <c r="QI258" s="60"/>
      <c r="QJ258" s="60"/>
      <c r="QK258" s="60"/>
      <c r="QL258" s="60"/>
      <c r="QM258" s="61"/>
      <c r="QN258" s="60"/>
      <c r="QO258" s="60"/>
      <c r="QP258" s="60"/>
      <c r="QQ258" s="110"/>
      <c r="QR258" s="169">
        <f t="shared" si="2170"/>
        <v>0</v>
      </c>
      <c r="QS258" s="60"/>
      <c r="QT258" s="60"/>
      <c r="QU258" s="60"/>
      <c r="QV258" s="60"/>
      <c r="QW258" s="60"/>
      <c r="QX258" s="60"/>
      <c r="QY258" s="60"/>
      <c r="QZ258" s="60"/>
      <c r="RA258" s="60"/>
      <c r="RB258" s="60"/>
      <c r="RC258" s="61"/>
      <c r="RD258" s="60"/>
      <c r="RE258" s="60"/>
      <c r="RF258" s="60"/>
      <c r="RG258" s="60"/>
      <c r="RH258" s="60"/>
      <c r="RI258" s="60"/>
      <c r="RJ258" s="60"/>
      <c r="RK258" s="60"/>
      <c r="RL258" s="60"/>
      <c r="RM258" s="60"/>
      <c r="RN258" s="60"/>
      <c r="RO258" s="60"/>
      <c r="RP258" s="60"/>
      <c r="RQ258" s="110"/>
      <c r="RR258" s="173"/>
      <c r="RS258" s="169">
        <f t="shared" si="2171"/>
        <v>0</v>
      </c>
      <c r="RT258" s="60"/>
      <c r="RU258" s="60"/>
      <c r="RV258" s="60"/>
      <c r="RW258" s="60"/>
      <c r="RX258" s="60"/>
      <c r="RY258" s="60"/>
      <c r="RZ258" s="60"/>
      <c r="SA258" s="60"/>
      <c r="SB258" s="60"/>
      <c r="SC258" s="60"/>
      <c r="SD258" s="61"/>
      <c r="SE258" s="60"/>
      <c r="SF258" s="60"/>
      <c r="SG258" s="60"/>
      <c r="SH258" s="110"/>
      <c r="SI258" s="169">
        <f t="shared" si="2172"/>
        <v>0</v>
      </c>
      <c r="SJ258" s="60"/>
      <c r="SK258" s="60"/>
      <c r="SL258" s="60"/>
      <c r="SM258" s="60"/>
      <c r="SN258" s="60"/>
      <c r="SO258" s="60"/>
      <c r="SP258" s="60"/>
      <c r="SQ258" s="60"/>
      <c r="SR258" s="60"/>
      <c r="SS258" s="60"/>
      <c r="ST258" s="61"/>
      <c r="SU258" s="60"/>
      <c r="SV258" s="60"/>
      <c r="SW258" s="60"/>
      <c r="SX258" s="110"/>
      <c r="SY258" s="169">
        <f t="shared" si="2173"/>
        <v>0</v>
      </c>
      <c r="SZ258" s="60"/>
      <c r="TA258" s="60"/>
      <c r="TB258" s="60"/>
      <c r="TC258" s="60"/>
      <c r="TD258" s="60"/>
      <c r="TE258" s="60"/>
      <c r="TF258" s="60"/>
      <c r="TG258" s="60"/>
      <c r="TH258" s="60"/>
      <c r="TI258" s="60"/>
      <c r="TJ258" s="61"/>
      <c r="TK258" s="60"/>
      <c r="TL258" s="60"/>
      <c r="TM258" s="60"/>
      <c r="TN258" s="110"/>
      <c r="TO258" s="169">
        <f t="shared" si="2174"/>
        <v>0</v>
      </c>
      <c r="TP258" s="60"/>
      <c r="TQ258" s="60"/>
      <c r="TR258" s="60"/>
      <c r="TS258" s="60"/>
      <c r="TT258" s="60"/>
      <c r="TU258" s="60"/>
      <c r="TV258" s="60"/>
      <c r="TW258" s="60"/>
      <c r="TX258" s="60"/>
      <c r="TY258" s="60"/>
      <c r="TZ258" s="61"/>
      <c r="UA258" s="60"/>
      <c r="UB258" s="60"/>
      <c r="UC258" s="60"/>
      <c r="UD258" s="110"/>
      <c r="UE258" s="169">
        <f t="shared" si="2175"/>
        <v>0</v>
      </c>
      <c r="UF258" s="60"/>
      <c r="UG258" s="60"/>
      <c r="UH258" s="60"/>
      <c r="UI258" s="60"/>
      <c r="UJ258" s="60"/>
      <c r="UK258" s="60"/>
      <c r="UL258" s="60"/>
      <c r="UM258" s="60"/>
      <c r="UN258" s="60"/>
      <c r="UO258" s="60"/>
      <c r="UP258" s="61"/>
      <c r="UQ258" s="60"/>
      <c r="UR258" s="60"/>
      <c r="US258" s="60"/>
      <c r="UT258" s="60"/>
      <c r="UU258" s="60"/>
      <c r="UV258" s="60"/>
      <c r="UW258" s="60"/>
      <c r="UX258" s="60"/>
      <c r="UY258" s="60"/>
      <c r="UZ258" s="60"/>
      <c r="VA258" s="60"/>
      <c r="VB258" s="60"/>
      <c r="VC258" s="60"/>
      <c r="VD258" s="110"/>
      <c r="VE258" s="10" t="str">
        <f t="shared" si="1698"/>
        <v>-</v>
      </c>
    </row>
    <row r="259" spans="1:577" ht="20.149999999999999" customHeight="1">
      <c r="A259" s="19"/>
      <c r="B259" s="19">
        <v>6503</v>
      </c>
      <c r="C259" s="19"/>
      <c r="D259" s="20" t="s">
        <v>240</v>
      </c>
      <c r="E259" s="202">
        <f t="shared" ref="E259:BP259" si="2176">SUM(E260:E261)</f>
        <v>0</v>
      </c>
      <c r="F259" s="203">
        <f t="shared" si="2176"/>
        <v>0</v>
      </c>
      <c r="G259" s="203">
        <f t="shared" si="2176"/>
        <v>0</v>
      </c>
      <c r="H259" s="204">
        <f t="shared" si="2176"/>
        <v>0</v>
      </c>
      <c r="I259" s="232">
        <f t="shared" si="2176"/>
        <v>0</v>
      </c>
      <c r="J259" s="203">
        <f t="shared" si="2176"/>
        <v>0</v>
      </c>
      <c r="K259" s="67">
        <f t="shared" si="2176"/>
        <v>0</v>
      </c>
      <c r="L259" s="66">
        <f t="shared" si="2176"/>
        <v>0</v>
      </c>
      <c r="M259" s="66">
        <f t="shared" si="2176"/>
        <v>0</v>
      </c>
      <c r="N259" s="66">
        <f t="shared" si="2176"/>
        <v>0</v>
      </c>
      <c r="O259" s="66">
        <f t="shared" si="2176"/>
        <v>0</v>
      </c>
      <c r="P259" s="66">
        <f t="shared" si="2176"/>
        <v>0</v>
      </c>
      <c r="Q259" s="66">
        <f t="shared" si="2176"/>
        <v>0</v>
      </c>
      <c r="R259" s="66">
        <f t="shared" si="2176"/>
        <v>0</v>
      </c>
      <c r="S259" s="66">
        <f t="shared" si="2176"/>
        <v>0</v>
      </c>
      <c r="T259" s="66">
        <f t="shared" si="2176"/>
        <v>0</v>
      </c>
      <c r="U259" s="67">
        <f t="shared" si="2176"/>
        <v>0</v>
      </c>
      <c r="V259" s="66">
        <f t="shared" si="2176"/>
        <v>0</v>
      </c>
      <c r="W259" s="66">
        <f t="shared" si="2176"/>
        <v>0</v>
      </c>
      <c r="X259" s="66">
        <f t="shared" si="2176"/>
        <v>0</v>
      </c>
      <c r="Y259" s="113">
        <f t="shared" si="2176"/>
        <v>0</v>
      </c>
      <c r="Z259" s="67">
        <f t="shared" si="2176"/>
        <v>0</v>
      </c>
      <c r="AA259" s="66">
        <f t="shared" si="2176"/>
        <v>0</v>
      </c>
      <c r="AB259" s="66">
        <f t="shared" si="2176"/>
        <v>0</v>
      </c>
      <c r="AC259" s="66">
        <f t="shared" si="2176"/>
        <v>0</v>
      </c>
      <c r="AD259" s="66">
        <f t="shared" si="2176"/>
        <v>0</v>
      </c>
      <c r="AE259" s="66">
        <f t="shared" si="2176"/>
        <v>0</v>
      </c>
      <c r="AF259" s="66">
        <f t="shared" si="2176"/>
        <v>0</v>
      </c>
      <c r="AG259" s="66">
        <f t="shared" si="2176"/>
        <v>0</v>
      </c>
      <c r="AH259" s="66">
        <f t="shared" si="2176"/>
        <v>0</v>
      </c>
      <c r="AI259" s="66">
        <f t="shared" si="2176"/>
        <v>0</v>
      </c>
      <c r="AJ259" s="66">
        <f t="shared" si="2176"/>
        <v>0</v>
      </c>
      <c r="AK259" s="67">
        <f t="shared" si="2176"/>
        <v>0</v>
      </c>
      <c r="AL259" s="66">
        <f t="shared" si="2176"/>
        <v>0</v>
      </c>
      <c r="AM259" s="66">
        <f t="shared" si="2176"/>
        <v>0</v>
      </c>
      <c r="AN259" s="66">
        <f t="shared" si="2176"/>
        <v>0</v>
      </c>
      <c r="AO259" s="113">
        <f t="shared" si="2176"/>
        <v>0</v>
      </c>
      <c r="AP259" s="67">
        <f t="shared" si="2176"/>
        <v>0</v>
      </c>
      <c r="AQ259" s="66">
        <f t="shared" si="2176"/>
        <v>0</v>
      </c>
      <c r="AR259" s="66">
        <f t="shared" si="2176"/>
        <v>0</v>
      </c>
      <c r="AS259" s="66">
        <f t="shared" si="2176"/>
        <v>0</v>
      </c>
      <c r="AT259" s="66">
        <f t="shared" si="2176"/>
        <v>0</v>
      </c>
      <c r="AU259" s="66">
        <f t="shared" si="2176"/>
        <v>0</v>
      </c>
      <c r="AV259" s="66">
        <f t="shared" si="2176"/>
        <v>0</v>
      </c>
      <c r="AW259" s="66">
        <f t="shared" si="2176"/>
        <v>0</v>
      </c>
      <c r="AX259" s="66">
        <f t="shared" si="2176"/>
        <v>0</v>
      </c>
      <c r="AY259" s="66">
        <f t="shared" si="2176"/>
        <v>0</v>
      </c>
      <c r="AZ259" s="66">
        <f t="shared" si="2176"/>
        <v>0</v>
      </c>
      <c r="BA259" s="67">
        <f t="shared" si="2176"/>
        <v>0</v>
      </c>
      <c r="BB259" s="66">
        <f t="shared" si="2176"/>
        <v>0</v>
      </c>
      <c r="BC259" s="66">
        <f t="shared" si="2176"/>
        <v>0</v>
      </c>
      <c r="BD259" s="66">
        <f t="shared" si="2176"/>
        <v>0</v>
      </c>
      <c r="BE259" s="113">
        <f t="shared" si="2176"/>
        <v>0</v>
      </c>
      <c r="BF259" s="67">
        <f t="shared" si="2176"/>
        <v>0</v>
      </c>
      <c r="BG259" s="66">
        <f t="shared" si="2176"/>
        <v>0</v>
      </c>
      <c r="BH259" s="66">
        <f t="shared" si="2176"/>
        <v>0</v>
      </c>
      <c r="BI259" s="66">
        <f t="shared" si="2176"/>
        <v>0</v>
      </c>
      <c r="BJ259" s="66">
        <f t="shared" si="2176"/>
        <v>0</v>
      </c>
      <c r="BK259" s="66">
        <f t="shared" si="2176"/>
        <v>0</v>
      </c>
      <c r="BL259" s="66">
        <f t="shared" si="2176"/>
        <v>0</v>
      </c>
      <c r="BM259" s="66">
        <f t="shared" si="2176"/>
        <v>0</v>
      </c>
      <c r="BN259" s="66">
        <f t="shared" si="2176"/>
        <v>0</v>
      </c>
      <c r="BO259" s="66">
        <f t="shared" si="2176"/>
        <v>0</v>
      </c>
      <c r="BP259" s="66">
        <f t="shared" si="2176"/>
        <v>0</v>
      </c>
      <c r="BQ259" s="67">
        <f t="shared" ref="BQ259:EM259" si="2177">SUM(BQ260:BQ261)</f>
        <v>0</v>
      </c>
      <c r="BR259" s="66">
        <f t="shared" si="2177"/>
        <v>0</v>
      </c>
      <c r="BS259" s="66">
        <f t="shared" si="2177"/>
        <v>0</v>
      </c>
      <c r="BT259" s="66">
        <f t="shared" si="2177"/>
        <v>0</v>
      </c>
      <c r="BU259" s="113">
        <f t="shared" si="2177"/>
        <v>0</v>
      </c>
      <c r="BV259" s="67">
        <f t="shared" si="2177"/>
        <v>0</v>
      </c>
      <c r="BW259" s="66">
        <f t="shared" si="2177"/>
        <v>0</v>
      </c>
      <c r="BX259" s="66">
        <f t="shared" si="2177"/>
        <v>0</v>
      </c>
      <c r="BY259" s="66">
        <f t="shared" si="2177"/>
        <v>0</v>
      </c>
      <c r="BZ259" s="66">
        <f t="shared" si="2177"/>
        <v>0</v>
      </c>
      <c r="CA259" s="66">
        <f t="shared" si="2177"/>
        <v>0</v>
      </c>
      <c r="CB259" s="66">
        <f t="shared" si="2177"/>
        <v>0</v>
      </c>
      <c r="CC259" s="66">
        <f t="shared" si="2177"/>
        <v>0</v>
      </c>
      <c r="CD259" s="66">
        <f t="shared" si="2177"/>
        <v>0</v>
      </c>
      <c r="CE259" s="66">
        <f t="shared" si="2177"/>
        <v>0</v>
      </c>
      <c r="CF259" s="66">
        <f t="shared" si="2177"/>
        <v>0</v>
      </c>
      <c r="CG259" s="67">
        <f t="shared" si="2177"/>
        <v>0</v>
      </c>
      <c r="CH259" s="66">
        <f t="shared" si="2177"/>
        <v>0</v>
      </c>
      <c r="CI259" s="66">
        <f t="shared" si="2177"/>
        <v>0</v>
      </c>
      <c r="CJ259" s="66">
        <f t="shared" si="2177"/>
        <v>0</v>
      </c>
      <c r="CK259" s="66">
        <f t="shared" si="2177"/>
        <v>0</v>
      </c>
      <c r="CL259" s="66">
        <f t="shared" si="2177"/>
        <v>0</v>
      </c>
      <c r="CM259" s="66">
        <f t="shared" si="2177"/>
        <v>0</v>
      </c>
      <c r="CN259" s="66">
        <f t="shared" si="2177"/>
        <v>0</v>
      </c>
      <c r="CO259" s="66">
        <f t="shared" si="2177"/>
        <v>0</v>
      </c>
      <c r="CP259" s="66">
        <f t="shared" si="2177"/>
        <v>0</v>
      </c>
      <c r="CQ259" s="66">
        <f t="shared" si="2177"/>
        <v>0</v>
      </c>
      <c r="CR259" s="66">
        <f t="shared" si="2177"/>
        <v>0</v>
      </c>
      <c r="CS259" s="66">
        <f t="shared" si="2177"/>
        <v>0</v>
      </c>
      <c r="CT259" s="66">
        <f t="shared" si="2177"/>
        <v>0</v>
      </c>
      <c r="CU259" s="113">
        <f t="shared" si="2177"/>
        <v>0</v>
      </c>
      <c r="CV259" s="155">
        <f t="shared" si="2177"/>
        <v>0</v>
      </c>
      <c r="CW259" s="67">
        <f t="shared" si="2177"/>
        <v>0</v>
      </c>
      <c r="CX259" s="66">
        <f t="shared" si="2177"/>
        <v>0</v>
      </c>
      <c r="CY259" s="66">
        <f t="shared" si="2177"/>
        <v>0</v>
      </c>
      <c r="CZ259" s="66">
        <f t="shared" si="2177"/>
        <v>0</v>
      </c>
      <c r="DA259" s="66">
        <f t="shared" si="2177"/>
        <v>0</v>
      </c>
      <c r="DB259" s="66">
        <f t="shared" si="2177"/>
        <v>0</v>
      </c>
      <c r="DC259" s="66">
        <f t="shared" si="2177"/>
        <v>0</v>
      </c>
      <c r="DD259" s="66">
        <f t="shared" si="2177"/>
        <v>0</v>
      </c>
      <c r="DE259" s="66">
        <f t="shared" si="2177"/>
        <v>0</v>
      </c>
      <c r="DF259" s="66">
        <f t="shared" si="2177"/>
        <v>0</v>
      </c>
      <c r="DG259" s="66">
        <f t="shared" si="2177"/>
        <v>0</v>
      </c>
      <c r="DH259" s="67">
        <f t="shared" si="2177"/>
        <v>0</v>
      </c>
      <c r="DI259" s="66">
        <f t="shared" si="2177"/>
        <v>0</v>
      </c>
      <c r="DJ259" s="66">
        <f t="shared" si="2177"/>
        <v>0</v>
      </c>
      <c r="DK259" s="66">
        <f t="shared" si="2177"/>
        <v>0</v>
      </c>
      <c r="DL259" s="113">
        <f t="shared" si="2177"/>
        <v>0</v>
      </c>
      <c r="DM259" s="67">
        <f t="shared" si="2177"/>
        <v>0</v>
      </c>
      <c r="DN259" s="66">
        <f t="shared" si="2177"/>
        <v>0</v>
      </c>
      <c r="DO259" s="66">
        <f t="shared" si="2177"/>
        <v>0</v>
      </c>
      <c r="DP259" s="66">
        <f t="shared" si="2177"/>
        <v>0</v>
      </c>
      <c r="DQ259" s="66">
        <f t="shared" si="2177"/>
        <v>0</v>
      </c>
      <c r="DR259" s="66">
        <f t="shared" si="2177"/>
        <v>0</v>
      </c>
      <c r="DS259" s="66">
        <f t="shared" si="2177"/>
        <v>0</v>
      </c>
      <c r="DT259" s="66">
        <f t="shared" si="2177"/>
        <v>0</v>
      </c>
      <c r="DU259" s="66">
        <f t="shared" si="2177"/>
        <v>0</v>
      </c>
      <c r="DV259" s="66">
        <f t="shared" si="2177"/>
        <v>0</v>
      </c>
      <c r="DW259" s="66">
        <f t="shared" si="2177"/>
        <v>0</v>
      </c>
      <c r="DX259" s="67">
        <f t="shared" si="2177"/>
        <v>0</v>
      </c>
      <c r="DY259" s="66">
        <f t="shared" si="2177"/>
        <v>0</v>
      </c>
      <c r="DZ259" s="66">
        <f t="shared" si="2177"/>
        <v>0</v>
      </c>
      <c r="EA259" s="66">
        <f t="shared" si="2177"/>
        <v>0</v>
      </c>
      <c r="EB259" s="113">
        <f t="shared" si="2177"/>
        <v>0</v>
      </c>
      <c r="EC259" s="67">
        <f t="shared" si="2177"/>
        <v>0</v>
      </c>
      <c r="ED259" s="66">
        <f t="shared" si="2177"/>
        <v>0</v>
      </c>
      <c r="EE259" s="66">
        <f t="shared" si="2177"/>
        <v>0</v>
      </c>
      <c r="EF259" s="66">
        <f t="shared" si="2177"/>
        <v>0</v>
      </c>
      <c r="EG259" s="66">
        <f t="shared" si="2177"/>
        <v>0</v>
      </c>
      <c r="EH259" s="66">
        <f t="shared" si="2177"/>
        <v>0</v>
      </c>
      <c r="EI259" s="66">
        <f t="shared" si="2177"/>
        <v>0</v>
      </c>
      <c r="EJ259" s="66">
        <f t="shared" si="2177"/>
        <v>0</v>
      </c>
      <c r="EK259" s="66">
        <f t="shared" si="2177"/>
        <v>0</v>
      </c>
      <c r="EL259" s="66">
        <f t="shared" si="2177"/>
        <v>0</v>
      </c>
      <c r="EM259" s="66">
        <f t="shared" si="2177"/>
        <v>0</v>
      </c>
      <c r="EN259" s="67">
        <f t="shared" ref="EN259:GY259" si="2178">SUM(EN260:EN261)</f>
        <v>0</v>
      </c>
      <c r="EO259" s="66">
        <f t="shared" si="2178"/>
        <v>0</v>
      </c>
      <c r="EP259" s="66">
        <f t="shared" si="2178"/>
        <v>0</v>
      </c>
      <c r="EQ259" s="66">
        <f t="shared" si="2178"/>
        <v>0</v>
      </c>
      <c r="ER259" s="113">
        <f t="shared" si="2178"/>
        <v>0</v>
      </c>
      <c r="ES259" s="67">
        <f t="shared" si="2178"/>
        <v>0</v>
      </c>
      <c r="ET259" s="66">
        <f t="shared" si="2178"/>
        <v>0</v>
      </c>
      <c r="EU259" s="66">
        <f t="shared" si="2178"/>
        <v>0</v>
      </c>
      <c r="EV259" s="66">
        <f t="shared" si="2178"/>
        <v>0</v>
      </c>
      <c r="EW259" s="66">
        <f t="shared" si="2178"/>
        <v>0</v>
      </c>
      <c r="EX259" s="66">
        <f t="shared" si="2178"/>
        <v>0</v>
      </c>
      <c r="EY259" s="66">
        <f t="shared" si="2178"/>
        <v>0</v>
      </c>
      <c r="EZ259" s="66">
        <f t="shared" si="2178"/>
        <v>0</v>
      </c>
      <c r="FA259" s="66">
        <f t="shared" si="2178"/>
        <v>0</v>
      </c>
      <c r="FB259" s="66">
        <f t="shared" si="2178"/>
        <v>0</v>
      </c>
      <c r="FC259" s="66">
        <f t="shared" si="2178"/>
        <v>0</v>
      </c>
      <c r="FD259" s="67">
        <f t="shared" si="2178"/>
        <v>0</v>
      </c>
      <c r="FE259" s="66">
        <f t="shared" si="2178"/>
        <v>0</v>
      </c>
      <c r="FF259" s="66">
        <f t="shared" si="2178"/>
        <v>0</v>
      </c>
      <c r="FG259" s="66">
        <f t="shared" si="2178"/>
        <v>0</v>
      </c>
      <c r="FH259" s="113">
        <f t="shared" si="2178"/>
        <v>0</v>
      </c>
      <c r="FI259" s="67">
        <f t="shared" si="2178"/>
        <v>0</v>
      </c>
      <c r="FJ259" s="66">
        <f t="shared" si="2178"/>
        <v>0</v>
      </c>
      <c r="FK259" s="66">
        <f t="shared" si="2178"/>
        <v>0</v>
      </c>
      <c r="FL259" s="66">
        <f t="shared" si="2178"/>
        <v>0</v>
      </c>
      <c r="FM259" s="66">
        <f t="shared" si="2178"/>
        <v>0</v>
      </c>
      <c r="FN259" s="66">
        <f t="shared" si="2178"/>
        <v>0</v>
      </c>
      <c r="FO259" s="66">
        <f t="shared" si="2178"/>
        <v>0</v>
      </c>
      <c r="FP259" s="66">
        <f t="shared" si="2178"/>
        <v>0</v>
      </c>
      <c r="FQ259" s="66">
        <f t="shared" si="2178"/>
        <v>0</v>
      </c>
      <c r="FR259" s="66">
        <f t="shared" si="2178"/>
        <v>0</v>
      </c>
      <c r="FS259" s="66">
        <f t="shared" si="2178"/>
        <v>0</v>
      </c>
      <c r="FT259" s="67">
        <f t="shared" si="2178"/>
        <v>0</v>
      </c>
      <c r="FU259" s="66">
        <f t="shared" si="2178"/>
        <v>0</v>
      </c>
      <c r="FV259" s="66">
        <f t="shared" si="2178"/>
        <v>0</v>
      </c>
      <c r="FW259" s="66">
        <f t="shared" si="2178"/>
        <v>0</v>
      </c>
      <c r="FX259" s="113">
        <f t="shared" si="2178"/>
        <v>0</v>
      </c>
      <c r="FY259" s="67">
        <f t="shared" si="2178"/>
        <v>0</v>
      </c>
      <c r="FZ259" s="66">
        <f t="shared" si="2178"/>
        <v>0</v>
      </c>
      <c r="GA259" s="66">
        <f t="shared" si="2178"/>
        <v>0</v>
      </c>
      <c r="GB259" s="66">
        <f t="shared" si="2178"/>
        <v>0</v>
      </c>
      <c r="GC259" s="66">
        <f t="shared" si="2178"/>
        <v>0</v>
      </c>
      <c r="GD259" s="66">
        <f t="shared" si="2178"/>
        <v>0</v>
      </c>
      <c r="GE259" s="66">
        <f t="shared" si="2178"/>
        <v>0</v>
      </c>
      <c r="GF259" s="66">
        <f t="shared" si="2178"/>
        <v>0</v>
      </c>
      <c r="GG259" s="66">
        <f t="shared" si="2178"/>
        <v>0</v>
      </c>
      <c r="GH259" s="66">
        <f t="shared" si="2178"/>
        <v>0</v>
      </c>
      <c r="GI259" s="66">
        <f t="shared" si="2178"/>
        <v>0</v>
      </c>
      <c r="GJ259" s="67">
        <f t="shared" si="2178"/>
        <v>0</v>
      </c>
      <c r="GK259" s="66">
        <f t="shared" si="2178"/>
        <v>0</v>
      </c>
      <c r="GL259" s="66">
        <f t="shared" si="2178"/>
        <v>0</v>
      </c>
      <c r="GM259" s="66">
        <f t="shared" si="2178"/>
        <v>0</v>
      </c>
      <c r="GN259" s="113">
        <f t="shared" si="2178"/>
        <v>0</v>
      </c>
      <c r="GO259" s="67">
        <f t="shared" si="2178"/>
        <v>0</v>
      </c>
      <c r="GP259" s="66">
        <f t="shared" si="2178"/>
        <v>0</v>
      </c>
      <c r="GQ259" s="66">
        <f t="shared" si="2178"/>
        <v>0</v>
      </c>
      <c r="GR259" s="66">
        <f t="shared" si="2178"/>
        <v>0</v>
      </c>
      <c r="GS259" s="66">
        <f t="shared" si="2178"/>
        <v>0</v>
      </c>
      <c r="GT259" s="66">
        <f t="shared" si="2178"/>
        <v>0</v>
      </c>
      <c r="GU259" s="66">
        <f t="shared" si="2178"/>
        <v>0</v>
      </c>
      <c r="GV259" s="66">
        <f t="shared" si="2178"/>
        <v>0</v>
      </c>
      <c r="GW259" s="66">
        <f t="shared" si="2178"/>
        <v>0</v>
      </c>
      <c r="GX259" s="66">
        <f t="shared" si="2178"/>
        <v>0</v>
      </c>
      <c r="GY259" s="66">
        <f t="shared" si="2178"/>
        <v>0</v>
      </c>
      <c r="GZ259" s="67">
        <f t="shared" ref="GZ259:JW259" si="2179">SUM(GZ260:GZ261)</f>
        <v>0</v>
      </c>
      <c r="HA259" s="66">
        <f t="shared" si="2179"/>
        <v>0</v>
      </c>
      <c r="HB259" s="66">
        <f t="shared" si="2179"/>
        <v>0</v>
      </c>
      <c r="HC259" s="66">
        <f t="shared" si="2179"/>
        <v>0</v>
      </c>
      <c r="HD259" s="66">
        <f t="shared" si="2179"/>
        <v>0</v>
      </c>
      <c r="HE259" s="66">
        <f t="shared" si="2179"/>
        <v>0</v>
      </c>
      <c r="HF259" s="66">
        <f t="shared" si="2179"/>
        <v>0</v>
      </c>
      <c r="HG259" s="66">
        <f t="shared" si="2179"/>
        <v>0</v>
      </c>
      <c r="HH259" s="66">
        <f t="shared" si="2179"/>
        <v>0</v>
      </c>
      <c r="HI259" s="66">
        <f t="shared" si="2179"/>
        <v>0</v>
      </c>
      <c r="HJ259" s="66">
        <f t="shared" si="2179"/>
        <v>0</v>
      </c>
      <c r="HK259" s="66">
        <f t="shared" si="2179"/>
        <v>0</v>
      </c>
      <c r="HL259" s="66">
        <f t="shared" si="2179"/>
        <v>0</v>
      </c>
      <c r="HM259" s="66">
        <f t="shared" si="2179"/>
        <v>0</v>
      </c>
      <c r="HN259" s="113">
        <f t="shared" si="2179"/>
        <v>0</v>
      </c>
      <c r="HO259" s="139">
        <f t="shared" si="2179"/>
        <v>0</v>
      </c>
      <c r="HP259" s="155">
        <f t="shared" si="2179"/>
        <v>0</v>
      </c>
      <c r="HQ259" s="67">
        <f t="shared" si="2179"/>
        <v>0</v>
      </c>
      <c r="HR259" s="66">
        <f t="shared" si="2179"/>
        <v>0</v>
      </c>
      <c r="HS259" s="66">
        <f t="shared" si="2179"/>
        <v>0</v>
      </c>
      <c r="HT259" s="66">
        <f t="shared" si="2179"/>
        <v>0</v>
      </c>
      <c r="HU259" s="66">
        <f t="shared" si="2179"/>
        <v>0</v>
      </c>
      <c r="HV259" s="66">
        <f t="shared" si="2179"/>
        <v>0</v>
      </c>
      <c r="HW259" s="66">
        <f t="shared" si="2179"/>
        <v>0</v>
      </c>
      <c r="HX259" s="66">
        <f t="shared" si="2179"/>
        <v>0</v>
      </c>
      <c r="HY259" s="66">
        <f t="shared" si="2179"/>
        <v>0</v>
      </c>
      <c r="HZ259" s="66">
        <f t="shared" si="2179"/>
        <v>0</v>
      </c>
      <c r="IA259" s="66">
        <f t="shared" si="2179"/>
        <v>0</v>
      </c>
      <c r="IB259" s="67">
        <f t="shared" si="2179"/>
        <v>0</v>
      </c>
      <c r="IC259" s="66">
        <f t="shared" si="2179"/>
        <v>0</v>
      </c>
      <c r="ID259" s="66">
        <f t="shared" si="2179"/>
        <v>0</v>
      </c>
      <c r="IE259" s="66">
        <f t="shared" si="2179"/>
        <v>0</v>
      </c>
      <c r="IF259" s="113">
        <f t="shared" si="2179"/>
        <v>0</v>
      </c>
      <c r="IG259" s="67">
        <f t="shared" si="2179"/>
        <v>0</v>
      </c>
      <c r="IH259" s="66">
        <f t="shared" si="2179"/>
        <v>0</v>
      </c>
      <c r="II259" s="66">
        <f t="shared" si="2179"/>
        <v>0</v>
      </c>
      <c r="IJ259" s="66">
        <f t="shared" si="2179"/>
        <v>0</v>
      </c>
      <c r="IK259" s="66">
        <f t="shared" si="2179"/>
        <v>0</v>
      </c>
      <c r="IL259" s="66">
        <f t="shared" si="2179"/>
        <v>0</v>
      </c>
      <c r="IM259" s="66">
        <f t="shared" si="2179"/>
        <v>0</v>
      </c>
      <c r="IN259" s="66">
        <f t="shared" si="2179"/>
        <v>0</v>
      </c>
      <c r="IO259" s="66">
        <f t="shared" si="2179"/>
        <v>0</v>
      </c>
      <c r="IP259" s="66">
        <f t="shared" si="2179"/>
        <v>0</v>
      </c>
      <c r="IQ259" s="66">
        <f t="shared" si="2179"/>
        <v>0</v>
      </c>
      <c r="IR259" s="67">
        <f t="shared" si="2179"/>
        <v>0</v>
      </c>
      <c r="IS259" s="66">
        <f t="shared" si="2179"/>
        <v>0</v>
      </c>
      <c r="IT259" s="66">
        <f t="shared" si="2179"/>
        <v>0</v>
      </c>
      <c r="IU259" s="66">
        <f t="shared" si="2179"/>
        <v>0</v>
      </c>
      <c r="IV259" s="113">
        <f t="shared" si="2179"/>
        <v>0</v>
      </c>
      <c r="IW259" s="67">
        <f t="shared" si="2179"/>
        <v>0</v>
      </c>
      <c r="IX259" s="66">
        <f t="shared" si="2179"/>
        <v>0</v>
      </c>
      <c r="IY259" s="66">
        <f t="shared" si="2179"/>
        <v>0</v>
      </c>
      <c r="IZ259" s="66">
        <f t="shared" si="2179"/>
        <v>0</v>
      </c>
      <c r="JA259" s="66">
        <f t="shared" si="2179"/>
        <v>0</v>
      </c>
      <c r="JB259" s="66">
        <f t="shared" si="2179"/>
        <v>0</v>
      </c>
      <c r="JC259" s="66">
        <f t="shared" si="2179"/>
        <v>0</v>
      </c>
      <c r="JD259" s="66">
        <f t="shared" si="2179"/>
        <v>0</v>
      </c>
      <c r="JE259" s="66">
        <f t="shared" si="2179"/>
        <v>0</v>
      </c>
      <c r="JF259" s="66">
        <f t="shared" si="2179"/>
        <v>0</v>
      </c>
      <c r="JG259" s="66">
        <f t="shared" si="2179"/>
        <v>0</v>
      </c>
      <c r="JH259" s="67">
        <f t="shared" si="2179"/>
        <v>0</v>
      </c>
      <c r="JI259" s="66">
        <f t="shared" si="2179"/>
        <v>0</v>
      </c>
      <c r="JJ259" s="66">
        <f t="shared" si="2179"/>
        <v>0</v>
      </c>
      <c r="JK259" s="66">
        <f t="shared" si="2179"/>
        <v>0</v>
      </c>
      <c r="JL259" s="113">
        <f t="shared" si="2179"/>
        <v>0</v>
      </c>
      <c r="JM259" s="67">
        <f t="shared" si="2179"/>
        <v>0</v>
      </c>
      <c r="JN259" s="66">
        <f t="shared" si="2179"/>
        <v>0</v>
      </c>
      <c r="JO259" s="66">
        <f t="shared" si="2179"/>
        <v>0</v>
      </c>
      <c r="JP259" s="66">
        <f t="shared" si="2179"/>
        <v>0</v>
      </c>
      <c r="JQ259" s="66">
        <f t="shared" si="2179"/>
        <v>0</v>
      </c>
      <c r="JR259" s="66">
        <f t="shared" si="2179"/>
        <v>0</v>
      </c>
      <c r="JS259" s="66">
        <f t="shared" si="2179"/>
        <v>0</v>
      </c>
      <c r="JT259" s="66">
        <f t="shared" si="2179"/>
        <v>0</v>
      </c>
      <c r="JU259" s="66">
        <f t="shared" si="2179"/>
        <v>0</v>
      </c>
      <c r="JV259" s="66">
        <f t="shared" si="2179"/>
        <v>0</v>
      </c>
      <c r="JW259" s="66">
        <f t="shared" si="2179"/>
        <v>0</v>
      </c>
      <c r="JX259" s="67">
        <f t="shared" ref="JX259:MT259" si="2180">SUM(JX260:JX261)</f>
        <v>0</v>
      </c>
      <c r="JY259" s="66">
        <f t="shared" si="2180"/>
        <v>0</v>
      </c>
      <c r="JZ259" s="66">
        <f t="shared" si="2180"/>
        <v>0</v>
      </c>
      <c r="KA259" s="66">
        <f t="shared" si="2180"/>
        <v>0</v>
      </c>
      <c r="KB259" s="113">
        <f t="shared" si="2180"/>
        <v>0</v>
      </c>
      <c r="KC259" s="67">
        <f t="shared" si="2180"/>
        <v>0</v>
      </c>
      <c r="KD259" s="66">
        <f t="shared" si="2180"/>
        <v>0</v>
      </c>
      <c r="KE259" s="66">
        <f t="shared" si="2180"/>
        <v>0</v>
      </c>
      <c r="KF259" s="66">
        <f t="shared" si="2180"/>
        <v>0</v>
      </c>
      <c r="KG259" s="66">
        <f t="shared" si="2180"/>
        <v>0</v>
      </c>
      <c r="KH259" s="66">
        <f t="shared" si="2180"/>
        <v>0</v>
      </c>
      <c r="KI259" s="66">
        <f t="shared" si="2180"/>
        <v>0</v>
      </c>
      <c r="KJ259" s="66">
        <f t="shared" si="2180"/>
        <v>0</v>
      </c>
      <c r="KK259" s="66">
        <f t="shared" si="2180"/>
        <v>0</v>
      </c>
      <c r="KL259" s="66">
        <f t="shared" si="2180"/>
        <v>0</v>
      </c>
      <c r="KM259" s="66">
        <f t="shared" si="2180"/>
        <v>0</v>
      </c>
      <c r="KN259" s="67">
        <f t="shared" si="2180"/>
        <v>0</v>
      </c>
      <c r="KO259" s="66">
        <f t="shared" si="2180"/>
        <v>0</v>
      </c>
      <c r="KP259" s="66">
        <f t="shared" si="2180"/>
        <v>0</v>
      </c>
      <c r="KQ259" s="66">
        <f t="shared" si="2180"/>
        <v>0</v>
      </c>
      <c r="KR259" s="66">
        <f t="shared" si="2180"/>
        <v>0</v>
      </c>
      <c r="KS259" s="66">
        <f t="shared" si="2180"/>
        <v>0</v>
      </c>
      <c r="KT259" s="66">
        <f t="shared" si="2180"/>
        <v>0</v>
      </c>
      <c r="KU259" s="66">
        <f t="shared" si="2180"/>
        <v>0</v>
      </c>
      <c r="KV259" s="66">
        <f t="shared" si="2180"/>
        <v>0</v>
      </c>
      <c r="KW259" s="66">
        <f t="shared" si="2180"/>
        <v>0</v>
      </c>
      <c r="KX259" s="66">
        <f t="shared" si="2180"/>
        <v>0</v>
      </c>
      <c r="KY259" s="66">
        <f t="shared" si="2180"/>
        <v>0</v>
      </c>
      <c r="KZ259" s="66">
        <f t="shared" si="2180"/>
        <v>0</v>
      </c>
      <c r="LA259" s="66">
        <f t="shared" si="2180"/>
        <v>0</v>
      </c>
      <c r="LB259" s="113">
        <f t="shared" si="2180"/>
        <v>0</v>
      </c>
      <c r="LC259" s="155">
        <f t="shared" si="2180"/>
        <v>0</v>
      </c>
      <c r="LD259" s="67">
        <f t="shared" si="2180"/>
        <v>0</v>
      </c>
      <c r="LE259" s="66">
        <f t="shared" si="2180"/>
        <v>0</v>
      </c>
      <c r="LF259" s="66">
        <f t="shared" si="2180"/>
        <v>0</v>
      </c>
      <c r="LG259" s="66">
        <f t="shared" si="2180"/>
        <v>0</v>
      </c>
      <c r="LH259" s="66">
        <f t="shared" si="2180"/>
        <v>0</v>
      </c>
      <c r="LI259" s="66">
        <f t="shared" si="2180"/>
        <v>0</v>
      </c>
      <c r="LJ259" s="66">
        <f t="shared" si="2180"/>
        <v>0</v>
      </c>
      <c r="LK259" s="66">
        <f t="shared" si="2180"/>
        <v>0</v>
      </c>
      <c r="LL259" s="66">
        <f t="shared" si="2180"/>
        <v>0</v>
      </c>
      <c r="LM259" s="66">
        <f t="shared" si="2180"/>
        <v>0</v>
      </c>
      <c r="LN259" s="66">
        <f t="shared" si="2180"/>
        <v>0</v>
      </c>
      <c r="LO259" s="67">
        <f t="shared" si="2180"/>
        <v>0</v>
      </c>
      <c r="LP259" s="66">
        <f t="shared" si="2180"/>
        <v>0</v>
      </c>
      <c r="LQ259" s="66">
        <f t="shared" si="2180"/>
        <v>0</v>
      </c>
      <c r="LR259" s="66">
        <f t="shared" si="2180"/>
        <v>0</v>
      </c>
      <c r="LS259" s="113">
        <f t="shared" si="2180"/>
        <v>0</v>
      </c>
      <c r="LT259" s="67">
        <f t="shared" si="2180"/>
        <v>0</v>
      </c>
      <c r="LU259" s="66">
        <f t="shared" si="2180"/>
        <v>0</v>
      </c>
      <c r="LV259" s="66">
        <f t="shared" si="2180"/>
        <v>0</v>
      </c>
      <c r="LW259" s="66">
        <f t="shared" si="2180"/>
        <v>0</v>
      </c>
      <c r="LX259" s="66">
        <f t="shared" si="2180"/>
        <v>0</v>
      </c>
      <c r="LY259" s="66">
        <f t="shared" si="2180"/>
        <v>0</v>
      </c>
      <c r="LZ259" s="66">
        <f t="shared" si="2180"/>
        <v>0</v>
      </c>
      <c r="MA259" s="66">
        <f t="shared" si="2180"/>
        <v>0</v>
      </c>
      <c r="MB259" s="66">
        <f t="shared" si="2180"/>
        <v>0</v>
      </c>
      <c r="MC259" s="66">
        <f t="shared" si="2180"/>
        <v>0</v>
      </c>
      <c r="MD259" s="66">
        <f t="shared" si="2180"/>
        <v>0</v>
      </c>
      <c r="ME259" s="67">
        <f t="shared" si="2180"/>
        <v>0</v>
      </c>
      <c r="MF259" s="66">
        <f t="shared" si="2180"/>
        <v>0</v>
      </c>
      <c r="MG259" s="66">
        <f t="shared" si="2180"/>
        <v>0</v>
      </c>
      <c r="MH259" s="66">
        <f t="shared" si="2180"/>
        <v>0</v>
      </c>
      <c r="MI259" s="113">
        <f t="shared" si="2180"/>
        <v>0</v>
      </c>
      <c r="MJ259" s="67">
        <f t="shared" si="2180"/>
        <v>0</v>
      </c>
      <c r="MK259" s="66">
        <f t="shared" si="2180"/>
        <v>0</v>
      </c>
      <c r="ML259" s="66">
        <f t="shared" si="2180"/>
        <v>0</v>
      </c>
      <c r="MM259" s="66">
        <f t="shared" si="2180"/>
        <v>0</v>
      </c>
      <c r="MN259" s="66">
        <f t="shared" si="2180"/>
        <v>0</v>
      </c>
      <c r="MO259" s="66">
        <f t="shared" si="2180"/>
        <v>0</v>
      </c>
      <c r="MP259" s="66">
        <f t="shared" si="2180"/>
        <v>0</v>
      </c>
      <c r="MQ259" s="66">
        <f t="shared" si="2180"/>
        <v>0</v>
      </c>
      <c r="MR259" s="66">
        <f t="shared" si="2180"/>
        <v>0</v>
      </c>
      <c r="MS259" s="66">
        <f t="shared" si="2180"/>
        <v>0</v>
      </c>
      <c r="MT259" s="66">
        <f t="shared" si="2180"/>
        <v>0</v>
      </c>
      <c r="MU259" s="67">
        <f t="shared" ref="MU259:PF259" si="2181">SUM(MU260:MU261)</f>
        <v>0</v>
      </c>
      <c r="MV259" s="66">
        <f t="shared" si="2181"/>
        <v>0</v>
      </c>
      <c r="MW259" s="66">
        <f t="shared" si="2181"/>
        <v>0</v>
      </c>
      <c r="MX259" s="66">
        <f t="shared" si="2181"/>
        <v>0</v>
      </c>
      <c r="MY259" s="113">
        <f t="shared" si="2181"/>
        <v>0</v>
      </c>
      <c r="MZ259" s="67">
        <f t="shared" si="2181"/>
        <v>0</v>
      </c>
      <c r="NA259" s="66">
        <f t="shared" si="2181"/>
        <v>0</v>
      </c>
      <c r="NB259" s="66">
        <f t="shared" si="2181"/>
        <v>0</v>
      </c>
      <c r="NC259" s="66">
        <f t="shared" si="2181"/>
        <v>0</v>
      </c>
      <c r="ND259" s="66">
        <f t="shared" si="2181"/>
        <v>0</v>
      </c>
      <c r="NE259" s="66">
        <f t="shared" si="2181"/>
        <v>0</v>
      </c>
      <c r="NF259" s="66">
        <f t="shared" si="2181"/>
        <v>0</v>
      </c>
      <c r="NG259" s="66">
        <f t="shared" si="2181"/>
        <v>0</v>
      </c>
      <c r="NH259" s="66">
        <f t="shared" si="2181"/>
        <v>0</v>
      </c>
      <c r="NI259" s="66">
        <f t="shared" si="2181"/>
        <v>0</v>
      </c>
      <c r="NJ259" s="66">
        <f t="shared" si="2181"/>
        <v>0</v>
      </c>
      <c r="NK259" s="67">
        <f t="shared" si="2181"/>
        <v>0</v>
      </c>
      <c r="NL259" s="66">
        <f t="shared" si="2181"/>
        <v>0</v>
      </c>
      <c r="NM259" s="66">
        <f t="shared" si="2181"/>
        <v>0</v>
      </c>
      <c r="NN259" s="66">
        <f t="shared" si="2181"/>
        <v>0</v>
      </c>
      <c r="NO259" s="113">
        <f t="shared" si="2181"/>
        <v>0</v>
      </c>
      <c r="NP259" s="67">
        <f t="shared" si="2181"/>
        <v>0</v>
      </c>
      <c r="NQ259" s="66">
        <f t="shared" si="2181"/>
        <v>0</v>
      </c>
      <c r="NR259" s="66">
        <f t="shared" si="2181"/>
        <v>0</v>
      </c>
      <c r="NS259" s="66">
        <f t="shared" si="2181"/>
        <v>0</v>
      </c>
      <c r="NT259" s="66">
        <f t="shared" si="2181"/>
        <v>0</v>
      </c>
      <c r="NU259" s="66">
        <f t="shared" si="2181"/>
        <v>0</v>
      </c>
      <c r="NV259" s="66">
        <f t="shared" si="2181"/>
        <v>0</v>
      </c>
      <c r="NW259" s="66">
        <f t="shared" si="2181"/>
        <v>0</v>
      </c>
      <c r="NX259" s="66">
        <f t="shared" si="2181"/>
        <v>0</v>
      </c>
      <c r="NY259" s="66">
        <f t="shared" si="2181"/>
        <v>0</v>
      </c>
      <c r="NZ259" s="66">
        <f t="shared" si="2181"/>
        <v>0</v>
      </c>
      <c r="OA259" s="67">
        <f t="shared" si="2181"/>
        <v>0</v>
      </c>
      <c r="OB259" s="66">
        <f t="shared" si="2181"/>
        <v>0</v>
      </c>
      <c r="OC259" s="66">
        <f t="shared" si="2181"/>
        <v>0</v>
      </c>
      <c r="OD259" s="66">
        <f t="shared" si="2181"/>
        <v>0</v>
      </c>
      <c r="OE259" s="113">
        <f t="shared" si="2181"/>
        <v>0</v>
      </c>
      <c r="OF259" s="67">
        <f t="shared" si="2181"/>
        <v>0</v>
      </c>
      <c r="OG259" s="66">
        <f t="shared" si="2181"/>
        <v>0</v>
      </c>
      <c r="OH259" s="66">
        <f t="shared" si="2181"/>
        <v>0</v>
      </c>
      <c r="OI259" s="66">
        <f t="shared" si="2181"/>
        <v>0</v>
      </c>
      <c r="OJ259" s="66">
        <f t="shared" si="2181"/>
        <v>0</v>
      </c>
      <c r="OK259" s="66">
        <f t="shared" si="2181"/>
        <v>0</v>
      </c>
      <c r="OL259" s="66">
        <f t="shared" si="2181"/>
        <v>0</v>
      </c>
      <c r="OM259" s="66">
        <f t="shared" si="2181"/>
        <v>0</v>
      </c>
      <c r="ON259" s="66">
        <f t="shared" si="2181"/>
        <v>0</v>
      </c>
      <c r="OO259" s="66">
        <f t="shared" si="2181"/>
        <v>0</v>
      </c>
      <c r="OP259" s="66">
        <f t="shared" si="2181"/>
        <v>0</v>
      </c>
      <c r="OQ259" s="67">
        <f t="shared" si="2181"/>
        <v>0</v>
      </c>
      <c r="OR259" s="66">
        <f t="shared" si="2181"/>
        <v>0</v>
      </c>
      <c r="OS259" s="66">
        <f t="shared" si="2181"/>
        <v>0</v>
      </c>
      <c r="OT259" s="66">
        <f t="shared" si="2181"/>
        <v>0</v>
      </c>
      <c r="OU259" s="113">
        <f t="shared" si="2181"/>
        <v>0</v>
      </c>
      <c r="OV259" s="67">
        <f t="shared" si="2181"/>
        <v>0</v>
      </c>
      <c r="OW259" s="66">
        <f t="shared" si="2181"/>
        <v>0</v>
      </c>
      <c r="OX259" s="66">
        <f t="shared" si="2181"/>
        <v>0</v>
      </c>
      <c r="OY259" s="66">
        <f t="shared" si="2181"/>
        <v>0</v>
      </c>
      <c r="OZ259" s="66">
        <f t="shared" si="2181"/>
        <v>0</v>
      </c>
      <c r="PA259" s="66">
        <f t="shared" si="2181"/>
        <v>0</v>
      </c>
      <c r="PB259" s="66">
        <f t="shared" si="2181"/>
        <v>0</v>
      </c>
      <c r="PC259" s="66">
        <f t="shared" si="2181"/>
        <v>0</v>
      </c>
      <c r="PD259" s="66">
        <f t="shared" si="2181"/>
        <v>0</v>
      </c>
      <c r="PE259" s="66">
        <f t="shared" si="2181"/>
        <v>0</v>
      </c>
      <c r="PF259" s="66">
        <f t="shared" si="2181"/>
        <v>0</v>
      </c>
      <c r="PG259" s="67">
        <f t="shared" ref="PG259:RR259" si="2182">SUM(PG260:PG261)</f>
        <v>0</v>
      </c>
      <c r="PH259" s="66">
        <f t="shared" si="2182"/>
        <v>0</v>
      </c>
      <c r="PI259" s="66">
        <f t="shared" si="2182"/>
        <v>0</v>
      </c>
      <c r="PJ259" s="66">
        <f t="shared" si="2182"/>
        <v>0</v>
      </c>
      <c r="PK259" s="113">
        <f t="shared" si="2182"/>
        <v>0</v>
      </c>
      <c r="PL259" s="67">
        <f t="shared" si="2182"/>
        <v>0</v>
      </c>
      <c r="PM259" s="66">
        <f t="shared" si="2182"/>
        <v>0</v>
      </c>
      <c r="PN259" s="66">
        <f t="shared" si="2182"/>
        <v>0</v>
      </c>
      <c r="PO259" s="66">
        <f t="shared" si="2182"/>
        <v>0</v>
      </c>
      <c r="PP259" s="66">
        <f t="shared" si="2182"/>
        <v>0</v>
      </c>
      <c r="PQ259" s="66">
        <f t="shared" si="2182"/>
        <v>0</v>
      </c>
      <c r="PR259" s="66">
        <f t="shared" si="2182"/>
        <v>0</v>
      </c>
      <c r="PS259" s="66">
        <f t="shared" si="2182"/>
        <v>0</v>
      </c>
      <c r="PT259" s="66">
        <f t="shared" si="2182"/>
        <v>0</v>
      </c>
      <c r="PU259" s="66">
        <f t="shared" si="2182"/>
        <v>0</v>
      </c>
      <c r="PV259" s="66">
        <f t="shared" si="2182"/>
        <v>0</v>
      </c>
      <c r="PW259" s="67">
        <f t="shared" si="2182"/>
        <v>0</v>
      </c>
      <c r="PX259" s="66">
        <f t="shared" si="2182"/>
        <v>0</v>
      </c>
      <c r="PY259" s="66">
        <f t="shared" si="2182"/>
        <v>0</v>
      </c>
      <c r="PZ259" s="66">
        <f t="shared" si="2182"/>
        <v>0</v>
      </c>
      <c r="QA259" s="113">
        <f t="shared" si="2182"/>
        <v>0</v>
      </c>
      <c r="QB259" s="67">
        <f t="shared" si="2182"/>
        <v>0</v>
      </c>
      <c r="QC259" s="66">
        <f t="shared" si="2182"/>
        <v>0</v>
      </c>
      <c r="QD259" s="66">
        <f t="shared" si="2182"/>
        <v>0</v>
      </c>
      <c r="QE259" s="66">
        <f t="shared" si="2182"/>
        <v>0</v>
      </c>
      <c r="QF259" s="66">
        <f t="shared" si="2182"/>
        <v>0</v>
      </c>
      <c r="QG259" s="66">
        <f t="shared" si="2182"/>
        <v>0</v>
      </c>
      <c r="QH259" s="66">
        <f t="shared" si="2182"/>
        <v>0</v>
      </c>
      <c r="QI259" s="66">
        <f t="shared" si="2182"/>
        <v>0</v>
      </c>
      <c r="QJ259" s="66">
        <f t="shared" si="2182"/>
        <v>0</v>
      </c>
      <c r="QK259" s="66">
        <f t="shared" si="2182"/>
        <v>0</v>
      </c>
      <c r="QL259" s="66">
        <f t="shared" si="2182"/>
        <v>0</v>
      </c>
      <c r="QM259" s="67">
        <f t="shared" si="2182"/>
        <v>0</v>
      </c>
      <c r="QN259" s="66">
        <f t="shared" si="2182"/>
        <v>0</v>
      </c>
      <c r="QO259" s="66">
        <f t="shared" si="2182"/>
        <v>0</v>
      </c>
      <c r="QP259" s="66">
        <f t="shared" si="2182"/>
        <v>0</v>
      </c>
      <c r="QQ259" s="113">
        <f t="shared" si="2182"/>
        <v>0</v>
      </c>
      <c r="QR259" s="67">
        <f t="shared" si="2182"/>
        <v>0</v>
      </c>
      <c r="QS259" s="66">
        <f t="shared" si="2182"/>
        <v>0</v>
      </c>
      <c r="QT259" s="66">
        <f t="shared" si="2182"/>
        <v>0</v>
      </c>
      <c r="QU259" s="66">
        <f t="shared" si="2182"/>
        <v>0</v>
      </c>
      <c r="QV259" s="66">
        <f t="shared" si="2182"/>
        <v>0</v>
      </c>
      <c r="QW259" s="66">
        <f t="shared" si="2182"/>
        <v>0</v>
      </c>
      <c r="QX259" s="66">
        <f t="shared" si="2182"/>
        <v>0</v>
      </c>
      <c r="QY259" s="66">
        <f t="shared" si="2182"/>
        <v>0</v>
      </c>
      <c r="QZ259" s="66">
        <f t="shared" si="2182"/>
        <v>0</v>
      </c>
      <c r="RA259" s="66">
        <f t="shared" si="2182"/>
        <v>0</v>
      </c>
      <c r="RB259" s="66">
        <f t="shared" si="2182"/>
        <v>0</v>
      </c>
      <c r="RC259" s="67">
        <f t="shared" si="2182"/>
        <v>0</v>
      </c>
      <c r="RD259" s="66">
        <f t="shared" si="2182"/>
        <v>0</v>
      </c>
      <c r="RE259" s="66">
        <f t="shared" si="2182"/>
        <v>0</v>
      </c>
      <c r="RF259" s="66">
        <f t="shared" si="2182"/>
        <v>0</v>
      </c>
      <c r="RG259" s="66">
        <f t="shared" si="2182"/>
        <v>0</v>
      </c>
      <c r="RH259" s="66">
        <f t="shared" si="2182"/>
        <v>0</v>
      </c>
      <c r="RI259" s="66">
        <f t="shared" si="2182"/>
        <v>0</v>
      </c>
      <c r="RJ259" s="66">
        <f t="shared" si="2182"/>
        <v>0</v>
      </c>
      <c r="RK259" s="66">
        <f t="shared" si="2182"/>
        <v>0</v>
      </c>
      <c r="RL259" s="66">
        <f t="shared" si="2182"/>
        <v>0</v>
      </c>
      <c r="RM259" s="66">
        <f t="shared" si="2182"/>
        <v>0</v>
      </c>
      <c r="RN259" s="66">
        <f t="shared" si="2182"/>
        <v>0</v>
      </c>
      <c r="RO259" s="66">
        <f t="shared" si="2182"/>
        <v>0</v>
      </c>
      <c r="RP259" s="66">
        <f t="shared" si="2182"/>
        <v>0</v>
      </c>
      <c r="RQ259" s="113">
        <f t="shared" si="2182"/>
        <v>0</v>
      </c>
      <c r="RR259" s="155">
        <f t="shared" si="2182"/>
        <v>0</v>
      </c>
      <c r="RS259" s="67">
        <f t="shared" ref="RS259:UD259" si="2183">SUM(RS260:RS261)</f>
        <v>0</v>
      </c>
      <c r="RT259" s="66">
        <f t="shared" si="2183"/>
        <v>0</v>
      </c>
      <c r="RU259" s="66">
        <f t="shared" si="2183"/>
        <v>0</v>
      </c>
      <c r="RV259" s="66">
        <f t="shared" si="2183"/>
        <v>0</v>
      </c>
      <c r="RW259" s="66">
        <f t="shared" si="2183"/>
        <v>0</v>
      </c>
      <c r="RX259" s="66">
        <f t="shared" si="2183"/>
        <v>0</v>
      </c>
      <c r="RY259" s="66">
        <f t="shared" si="2183"/>
        <v>0</v>
      </c>
      <c r="RZ259" s="66">
        <f t="shared" si="2183"/>
        <v>0</v>
      </c>
      <c r="SA259" s="66">
        <f t="shared" si="2183"/>
        <v>0</v>
      </c>
      <c r="SB259" s="66">
        <f t="shared" si="2183"/>
        <v>0</v>
      </c>
      <c r="SC259" s="66">
        <f t="shared" si="2183"/>
        <v>0</v>
      </c>
      <c r="SD259" s="67">
        <f t="shared" si="2183"/>
        <v>0</v>
      </c>
      <c r="SE259" s="66">
        <f t="shared" si="2183"/>
        <v>0</v>
      </c>
      <c r="SF259" s="66">
        <f t="shared" si="2183"/>
        <v>0</v>
      </c>
      <c r="SG259" s="66">
        <f t="shared" si="2183"/>
        <v>0</v>
      </c>
      <c r="SH259" s="113">
        <f t="shared" si="2183"/>
        <v>0</v>
      </c>
      <c r="SI259" s="67">
        <f t="shared" si="2183"/>
        <v>0</v>
      </c>
      <c r="SJ259" s="66">
        <f t="shared" si="2183"/>
        <v>0</v>
      </c>
      <c r="SK259" s="66">
        <f t="shared" si="2183"/>
        <v>0</v>
      </c>
      <c r="SL259" s="66">
        <f t="shared" si="2183"/>
        <v>0</v>
      </c>
      <c r="SM259" s="66">
        <f t="shared" si="2183"/>
        <v>0</v>
      </c>
      <c r="SN259" s="66">
        <f t="shared" si="2183"/>
        <v>0</v>
      </c>
      <c r="SO259" s="66">
        <f t="shared" si="2183"/>
        <v>0</v>
      </c>
      <c r="SP259" s="66">
        <f t="shared" si="2183"/>
        <v>0</v>
      </c>
      <c r="SQ259" s="66">
        <f t="shared" si="2183"/>
        <v>0</v>
      </c>
      <c r="SR259" s="66">
        <f t="shared" si="2183"/>
        <v>0</v>
      </c>
      <c r="SS259" s="66">
        <f t="shared" si="2183"/>
        <v>0</v>
      </c>
      <c r="ST259" s="67">
        <f t="shared" si="2183"/>
        <v>0</v>
      </c>
      <c r="SU259" s="66">
        <f t="shared" si="2183"/>
        <v>0</v>
      </c>
      <c r="SV259" s="66">
        <f t="shared" si="2183"/>
        <v>0</v>
      </c>
      <c r="SW259" s="66">
        <f t="shared" si="2183"/>
        <v>0</v>
      </c>
      <c r="SX259" s="113">
        <f t="shared" si="2183"/>
        <v>0</v>
      </c>
      <c r="SY259" s="67">
        <f t="shared" si="2183"/>
        <v>0</v>
      </c>
      <c r="SZ259" s="66">
        <f t="shared" si="2183"/>
        <v>0</v>
      </c>
      <c r="TA259" s="66">
        <f t="shared" si="2183"/>
        <v>0</v>
      </c>
      <c r="TB259" s="66">
        <f t="shared" si="2183"/>
        <v>0</v>
      </c>
      <c r="TC259" s="66">
        <f t="shared" si="2183"/>
        <v>0</v>
      </c>
      <c r="TD259" s="66">
        <f t="shared" si="2183"/>
        <v>0</v>
      </c>
      <c r="TE259" s="66">
        <f t="shared" si="2183"/>
        <v>0</v>
      </c>
      <c r="TF259" s="66">
        <f t="shared" si="2183"/>
        <v>0</v>
      </c>
      <c r="TG259" s="66">
        <f t="shared" si="2183"/>
        <v>0</v>
      </c>
      <c r="TH259" s="66">
        <f t="shared" si="2183"/>
        <v>0</v>
      </c>
      <c r="TI259" s="66">
        <f t="shared" si="2183"/>
        <v>0</v>
      </c>
      <c r="TJ259" s="67">
        <f t="shared" si="2183"/>
        <v>0</v>
      </c>
      <c r="TK259" s="66">
        <f t="shared" si="2183"/>
        <v>0</v>
      </c>
      <c r="TL259" s="66">
        <f t="shared" si="2183"/>
        <v>0</v>
      </c>
      <c r="TM259" s="66">
        <f t="shared" si="2183"/>
        <v>0</v>
      </c>
      <c r="TN259" s="113">
        <f t="shared" si="2183"/>
        <v>0</v>
      </c>
      <c r="TO259" s="67">
        <f t="shared" si="2183"/>
        <v>0</v>
      </c>
      <c r="TP259" s="66">
        <f t="shared" si="2183"/>
        <v>0</v>
      </c>
      <c r="TQ259" s="66">
        <f t="shared" si="2183"/>
        <v>0</v>
      </c>
      <c r="TR259" s="66">
        <f t="shared" si="2183"/>
        <v>0</v>
      </c>
      <c r="TS259" s="66">
        <f t="shared" si="2183"/>
        <v>0</v>
      </c>
      <c r="TT259" s="66">
        <f t="shared" si="2183"/>
        <v>0</v>
      </c>
      <c r="TU259" s="66">
        <f t="shared" si="2183"/>
        <v>0</v>
      </c>
      <c r="TV259" s="66">
        <f t="shared" si="2183"/>
        <v>0</v>
      </c>
      <c r="TW259" s="66">
        <f t="shared" si="2183"/>
        <v>0</v>
      </c>
      <c r="TX259" s="66">
        <f t="shared" si="2183"/>
        <v>0</v>
      </c>
      <c r="TY259" s="66">
        <f t="shared" si="2183"/>
        <v>0</v>
      </c>
      <c r="TZ259" s="67">
        <f t="shared" si="2183"/>
        <v>0</v>
      </c>
      <c r="UA259" s="66">
        <f t="shared" si="2183"/>
        <v>0</v>
      </c>
      <c r="UB259" s="66">
        <f t="shared" si="2183"/>
        <v>0</v>
      </c>
      <c r="UC259" s="66">
        <f t="shared" si="2183"/>
        <v>0</v>
      </c>
      <c r="UD259" s="113">
        <f t="shared" si="2183"/>
        <v>0</v>
      </c>
      <c r="UE259" s="67">
        <f t="shared" ref="UE259:VD259" si="2184">SUM(UE260:UE261)</f>
        <v>0</v>
      </c>
      <c r="UF259" s="66">
        <f t="shared" si="2184"/>
        <v>0</v>
      </c>
      <c r="UG259" s="66">
        <f t="shared" si="2184"/>
        <v>0</v>
      </c>
      <c r="UH259" s="66">
        <f t="shared" si="2184"/>
        <v>0</v>
      </c>
      <c r="UI259" s="66">
        <f t="shared" si="2184"/>
        <v>0</v>
      </c>
      <c r="UJ259" s="66">
        <f t="shared" si="2184"/>
        <v>0</v>
      </c>
      <c r="UK259" s="66">
        <f t="shared" si="2184"/>
        <v>0</v>
      </c>
      <c r="UL259" s="66">
        <f t="shared" si="2184"/>
        <v>0</v>
      </c>
      <c r="UM259" s="66">
        <f t="shared" si="2184"/>
        <v>0</v>
      </c>
      <c r="UN259" s="66">
        <f t="shared" si="2184"/>
        <v>0</v>
      </c>
      <c r="UO259" s="66">
        <f t="shared" si="2184"/>
        <v>0</v>
      </c>
      <c r="UP259" s="67">
        <f t="shared" si="2184"/>
        <v>0</v>
      </c>
      <c r="UQ259" s="66">
        <f t="shared" si="2184"/>
        <v>0</v>
      </c>
      <c r="UR259" s="66">
        <f t="shared" si="2184"/>
        <v>0</v>
      </c>
      <c r="US259" s="66">
        <f t="shared" si="2184"/>
        <v>0</v>
      </c>
      <c r="UT259" s="66">
        <f t="shared" si="2184"/>
        <v>0</v>
      </c>
      <c r="UU259" s="66">
        <f t="shared" si="2184"/>
        <v>0</v>
      </c>
      <c r="UV259" s="66">
        <f t="shared" si="2184"/>
        <v>0</v>
      </c>
      <c r="UW259" s="66">
        <f t="shared" si="2184"/>
        <v>0</v>
      </c>
      <c r="UX259" s="66">
        <f t="shared" si="2184"/>
        <v>0</v>
      </c>
      <c r="UY259" s="66">
        <f t="shared" si="2184"/>
        <v>0</v>
      </c>
      <c r="UZ259" s="66">
        <f t="shared" si="2184"/>
        <v>0</v>
      </c>
      <c r="VA259" s="66">
        <f t="shared" si="2184"/>
        <v>0</v>
      </c>
      <c r="VB259" s="66">
        <f t="shared" si="2184"/>
        <v>0</v>
      </c>
      <c r="VC259" s="66">
        <f t="shared" si="2184"/>
        <v>0</v>
      </c>
      <c r="VD259" s="113">
        <f t="shared" si="2184"/>
        <v>0</v>
      </c>
      <c r="VE259" s="10" t="str">
        <f t="shared" si="1698"/>
        <v>-</v>
      </c>
    </row>
    <row r="260" spans="1:577" ht="20.149999999999999" customHeight="1">
      <c r="A260" s="19"/>
      <c r="B260" s="19"/>
      <c r="C260" s="23">
        <v>65031</v>
      </c>
      <c r="D260" s="24" t="s">
        <v>241</v>
      </c>
      <c r="E260" s="193">
        <f>SUM(F260:I260)</f>
        <v>0</v>
      </c>
      <c r="F260" s="194"/>
      <c r="G260" s="194"/>
      <c r="H260" s="195"/>
      <c r="I260" s="229"/>
      <c r="J260" s="241">
        <f t="shared" ref="J260:J261" si="2185">SUM(K260:Y260)</f>
        <v>0</v>
      </c>
      <c r="K260" s="61"/>
      <c r="L260" s="60"/>
      <c r="M260" s="60"/>
      <c r="N260" s="60"/>
      <c r="O260" s="60"/>
      <c r="P260" s="60"/>
      <c r="Q260" s="60"/>
      <c r="R260" s="60"/>
      <c r="S260" s="60"/>
      <c r="T260" s="60"/>
      <c r="U260" s="61"/>
      <c r="V260" s="60"/>
      <c r="W260" s="60"/>
      <c r="X260" s="60"/>
      <c r="Y260" s="110"/>
      <c r="Z260" s="169">
        <f t="shared" ref="Z260:Z261" si="2186">SUM(AA260:AO260)</f>
        <v>0</v>
      </c>
      <c r="AA260" s="60"/>
      <c r="AB260" s="60"/>
      <c r="AC260" s="60"/>
      <c r="AD260" s="60"/>
      <c r="AE260" s="60"/>
      <c r="AF260" s="60"/>
      <c r="AG260" s="60"/>
      <c r="AH260" s="60"/>
      <c r="AI260" s="60"/>
      <c r="AJ260" s="60"/>
      <c r="AK260" s="61"/>
      <c r="AL260" s="60"/>
      <c r="AM260" s="60"/>
      <c r="AN260" s="60"/>
      <c r="AO260" s="110"/>
      <c r="AP260" s="169">
        <f t="shared" ref="AP260:AP261" si="2187">SUM(AQ260:BE260)</f>
        <v>0</v>
      </c>
      <c r="AQ260" s="60"/>
      <c r="AR260" s="60"/>
      <c r="AS260" s="60"/>
      <c r="AT260" s="60"/>
      <c r="AU260" s="60"/>
      <c r="AV260" s="60"/>
      <c r="AW260" s="60"/>
      <c r="AX260" s="60"/>
      <c r="AY260" s="60"/>
      <c r="AZ260" s="60"/>
      <c r="BA260" s="61"/>
      <c r="BB260" s="60"/>
      <c r="BC260" s="60"/>
      <c r="BD260" s="60"/>
      <c r="BE260" s="110"/>
      <c r="BF260" s="169">
        <f t="shared" ref="BF260:BF261" si="2188">SUM(BG260:BU260)</f>
        <v>0</v>
      </c>
      <c r="BG260" s="60"/>
      <c r="BH260" s="60"/>
      <c r="BI260" s="60"/>
      <c r="BJ260" s="60"/>
      <c r="BK260" s="60"/>
      <c r="BL260" s="60"/>
      <c r="BM260" s="60"/>
      <c r="BN260" s="60"/>
      <c r="BO260" s="60"/>
      <c r="BP260" s="60"/>
      <c r="BQ260" s="61"/>
      <c r="BR260" s="60"/>
      <c r="BS260" s="60"/>
      <c r="BT260" s="60"/>
      <c r="BU260" s="110"/>
      <c r="BV260" s="169">
        <f t="shared" ref="BV260:BV261" si="2189">SUM(BW260:CU260)</f>
        <v>0</v>
      </c>
      <c r="BW260" s="60"/>
      <c r="BX260" s="60"/>
      <c r="BY260" s="60"/>
      <c r="BZ260" s="60"/>
      <c r="CA260" s="60"/>
      <c r="CB260" s="60"/>
      <c r="CC260" s="60"/>
      <c r="CD260" s="60"/>
      <c r="CE260" s="60"/>
      <c r="CF260" s="60"/>
      <c r="CG260" s="61"/>
      <c r="CH260" s="60"/>
      <c r="CI260" s="60"/>
      <c r="CJ260" s="60"/>
      <c r="CK260" s="60"/>
      <c r="CL260" s="60"/>
      <c r="CM260" s="60"/>
      <c r="CN260" s="60"/>
      <c r="CO260" s="60"/>
      <c r="CP260" s="60"/>
      <c r="CQ260" s="60"/>
      <c r="CR260" s="60"/>
      <c r="CS260" s="60"/>
      <c r="CT260" s="60"/>
      <c r="CU260" s="110"/>
      <c r="CV260" s="173"/>
      <c r="CW260" s="169">
        <f t="shared" ref="CW260:CW261" si="2190">SUM(CX260:DL260)</f>
        <v>0</v>
      </c>
      <c r="CX260" s="60"/>
      <c r="CY260" s="60"/>
      <c r="CZ260" s="60"/>
      <c r="DA260" s="60"/>
      <c r="DB260" s="60"/>
      <c r="DC260" s="60"/>
      <c r="DD260" s="60"/>
      <c r="DE260" s="60"/>
      <c r="DF260" s="60"/>
      <c r="DG260" s="60"/>
      <c r="DH260" s="61"/>
      <c r="DI260" s="60"/>
      <c r="DJ260" s="60"/>
      <c r="DK260" s="60"/>
      <c r="DL260" s="110"/>
      <c r="DM260" s="169">
        <f t="shared" ref="DM260:DM261" si="2191">SUM(DN260:EB260)</f>
        <v>0</v>
      </c>
      <c r="DN260" s="60"/>
      <c r="DO260" s="60"/>
      <c r="DP260" s="60"/>
      <c r="DQ260" s="60"/>
      <c r="DR260" s="60"/>
      <c r="DS260" s="60"/>
      <c r="DT260" s="60"/>
      <c r="DU260" s="60"/>
      <c r="DV260" s="60"/>
      <c r="DW260" s="60"/>
      <c r="DX260" s="61"/>
      <c r="DY260" s="60"/>
      <c r="DZ260" s="60"/>
      <c r="EA260" s="60"/>
      <c r="EB260" s="110"/>
      <c r="EC260" s="169">
        <f t="shared" ref="EC260:EC261" si="2192">SUM(ED260:ER260)</f>
        <v>0</v>
      </c>
      <c r="ED260" s="60"/>
      <c r="EE260" s="60"/>
      <c r="EF260" s="60"/>
      <c r="EG260" s="60"/>
      <c r="EH260" s="60"/>
      <c r="EI260" s="60"/>
      <c r="EJ260" s="60"/>
      <c r="EK260" s="60"/>
      <c r="EL260" s="60"/>
      <c r="EM260" s="60"/>
      <c r="EN260" s="61"/>
      <c r="EO260" s="60"/>
      <c r="EP260" s="60"/>
      <c r="EQ260" s="60"/>
      <c r="ER260" s="110"/>
      <c r="ES260" s="169">
        <f t="shared" ref="ES260:ES261" si="2193">SUM(ET260:FH260)</f>
        <v>0</v>
      </c>
      <c r="ET260" s="60"/>
      <c r="EU260" s="60"/>
      <c r="EV260" s="60"/>
      <c r="EW260" s="60"/>
      <c r="EX260" s="60"/>
      <c r="EY260" s="60"/>
      <c r="EZ260" s="60"/>
      <c r="FA260" s="60"/>
      <c r="FB260" s="60"/>
      <c r="FC260" s="60"/>
      <c r="FD260" s="61"/>
      <c r="FE260" s="60"/>
      <c r="FF260" s="60"/>
      <c r="FG260" s="60"/>
      <c r="FH260" s="110"/>
      <c r="FI260" s="169">
        <f t="shared" ref="FI260:FI261" si="2194">SUM(FJ260:FX260)</f>
        <v>0</v>
      </c>
      <c r="FJ260" s="60"/>
      <c r="FK260" s="60"/>
      <c r="FL260" s="60"/>
      <c r="FM260" s="60"/>
      <c r="FN260" s="60"/>
      <c r="FO260" s="60"/>
      <c r="FP260" s="60"/>
      <c r="FQ260" s="60"/>
      <c r="FR260" s="60"/>
      <c r="FS260" s="60"/>
      <c r="FT260" s="61"/>
      <c r="FU260" s="60"/>
      <c r="FV260" s="60"/>
      <c r="FW260" s="60"/>
      <c r="FX260" s="110"/>
      <c r="FY260" s="169">
        <f t="shared" ref="FY260:FY261" si="2195">SUM(FZ260:GN260)</f>
        <v>0</v>
      </c>
      <c r="FZ260" s="60"/>
      <c r="GA260" s="60"/>
      <c r="GB260" s="60"/>
      <c r="GC260" s="60"/>
      <c r="GD260" s="60"/>
      <c r="GE260" s="60"/>
      <c r="GF260" s="60"/>
      <c r="GG260" s="60"/>
      <c r="GH260" s="60"/>
      <c r="GI260" s="60"/>
      <c r="GJ260" s="61"/>
      <c r="GK260" s="60"/>
      <c r="GL260" s="60"/>
      <c r="GM260" s="60"/>
      <c r="GN260" s="110"/>
      <c r="GO260" s="169">
        <f t="shared" ref="GO260:GO261" si="2196">SUM(GP260:HN260)</f>
        <v>0</v>
      </c>
      <c r="GP260" s="60"/>
      <c r="GQ260" s="60"/>
      <c r="GR260" s="60"/>
      <c r="GS260" s="60"/>
      <c r="GT260" s="60"/>
      <c r="GU260" s="60"/>
      <c r="GV260" s="60"/>
      <c r="GW260" s="60"/>
      <c r="GX260" s="60"/>
      <c r="GY260" s="60"/>
      <c r="GZ260" s="61"/>
      <c r="HA260" s="60"/>
      <c r="HB260" s="60"/>
      <c r="HC260" s="60"/>
      <c r="HD260" s="60"/>
      <c r="HE260" s="60"/>
      <c r="HF260" s="60"/>
      <c r="HG260" s="60"/>
      <c r="HH260" s="60"/>
      <c r="HI260" s="60"/>
      <c r="HJ260" s="60"/>
      <c r="HK260" s="60"/>
      <c r="HL260" s="60"/>
      <c r="HM260" s="60"/>
      <c r="HN260" s="110"/>
      <c r="HO260" s="172"/>
      <c r="HP260" s="173"/>
      <c r="HQ260" s="169">
        <f t="shared" ref="HQ260:HQ261" si="2197">SUM(HR260:IF260)</f>
        <v>0</v>
      </c>
      <c r="HR260" s="60"/>
      <c r="HS260" s="60"/>
      <c r="HT260" s="60"/>
      <c r="HU260" s="60"/>
      <c r="HV260" s="60"/>
      <c r="HW260" s="60"/>
      <c r="HX260" s="60"/>
      <c r="HY260" s="60"/>
      <c r="HZ260" s="60"/>
      <c r="IA260" s="60"/>
      <c r="IB260" s="61"/>
      <c r="IC260" s="60"/>
      <c r="ID260" s="60"/>
      <c r="IE260" s="60"/>
      <c r="IF260" s="110"/>
      <c r="IG260" s="169">
        <f t="shared" ref="IG260:IG261" si="2198">SUM(IH260:IV260)</f>
        <v>0</v>
      </c>
      <c r="IH260" s="60"/>
      <c r="II260" s="60"/>
      <c r="IJ260" s="60"/>
      <c r="IK260" s="60"/>
      <c r="IL260" s="60"/>
      <c r="IM260" s="60"/>
      <c r="IN260" s="60"/>
      <c r="IO260" s="60"/>
      <c r="IP260" s="60"/>
      <c r="IQ260" s="60"/>
      <c r="IR260" s="61"/>
      <c r="IS260" s="60"/>
      <c r="IT260" s="60"/>
      <c r="IU260" s="60"/>
      <c r="IV260" s="110"/>
      <c r="IW260" s="169">
        <f t="shared" ref="IW260:IW261" si="2199">SUM(IX260:JL260)</f>
        <v>0</v>
      </c>
      <c r="IX260" s="60"/>
      <c r="IY260" s="60"/>
      <c r="IZ260" s="60"/>
      <c r="JA260" s="60"/>
      <c r="JB260" s="60"/>
      <c r="JC260" s="60"/>
      <c r="JD260" s="60"/>
      <c r="JE260" s="60"/>
      <c r="JF260" s="60"/>
      <c r="JG260" s="60"/>
      <c r="JH260" s="61"/>
      <c r="JI260" s="60"/>
      <c r="JJ260" s="60"/>
      <c r="JK260" s="60"/>
      <c r="JL260" s="110"/>
      <c r="JM260" s="169">
        <f t="shared" ref="JM260:JM261" si="2200">SUM(JN260:KB260)</f>
        <v>0</v>
      </c>
      <c r="JN260" s="60"/>
      <c r="JO260" s="60"/>
      <c r="JP260" s="60"/>
      <c r="JQ260" s="60"/>
      <c r="JR260" s="60"/>
      <c r="JS260" s="60"/>
      <c r="JT260" s="60"/>
      <c r="JU260" s="60"/>
      <c r="JV260" s="60"/>
      <c r="JW260" s="60"/>
      <c r="JX260" s="61"/>
      <c r="JY260" s="60"/>
      <c r="JZ260" s="60"/>
      <c r="KA260" s="60"/>
      <c r="KB260" s="110"/>
      <c r="KC260" s="169">
        <f t="shared" ref="KC260:KC261" si="2201">SUM(KD260:LB260)</f>
        <v>0</v>
      </c>
      <c r="KD260" s="60"/>
      <c r="KE260" s="60"/>
      <c r="KF260" s="60"/>
      <c r="KG260" s="60"/>
      <c r="KH260" s="60"/>
      <c r="KI260" s="60"/>
      <c r="KJ260" s="60"/>
      <c r="KK260" s="60"/>
      <c r="KL260" s="60"/>
      <c r="KM260" s="60"/>
      <c r="KN260" s="61"/>
      <c r="KO260" s="60"/>
      <c r="KP260" s="60"/>
      <c r="KQ260" s="60"/>
      <c r="KR260" s="60"/>
      <c r="KS260" s="60"/>
      <c r="KT260" s="60"/>
      <c r="KU260" s="60"/>
      <c r="KV260" s="60"/>
      <c r="KW260" s="60"/>
      <c r="KX260" s="60"/>
      <c r="KY260" s="60"/>
      <c r="KZ260" s="60"/>
      <c r="LA260" s="60"/>
      <c r="LB260" s="110"/>
      <c r="LC260" s="173"/>
      <c r="LD260" s="169">
        <f t="shared" ref="LD260:LD261" si="2202">SUM(LE260:LS260)</f>
        <v>0</v>
      </c>
      <c r="LE260" s="60"/>
      <c r="LF260" s="60"/>
      <c r="LG260" s="60"/>
      <c r="LH260" s="60"/>
      <c r="LI260" s="60"/>
      <c r="LJ260" s="60"/>
      <c r="LK260" s="60"/>
      <c r="LL260" s="60"/>
      <c r="LM260" s="60"/>
      <c r="LN260" s="60"/>
      <c r="LO260" s="61"/>
      <c r="LP260" s="60"/>
      <c r="LQ260" s="60"/>
      <c r="LR260" s="60"/>
      <c r="LS260" s="110"/>
      <c r="LT260" s="169">
        <f t="shared" ref="LT260:LT261" si="2203">SUM(LU260:MI260)</f>
        <v>0</v>
      </c>
      <c r="LU260" s="60"/>
      <c r="LV260" s="60"/>
      <c r="LW260" s="60"/>
      <c r="LX260" s="60"/>
      <c r="LY260" s="60"/>
      <c r="LZ260" s="60"/>
      <c r="MA260" s="60"/>
      <c r="MB260" s="60"/>
      <c r="MC260" s="60"/>
      <c r="MD260" s="60"/>
      <c r="ME260" s="61"/>
      <c r="MF260" s="60"/>
      <c r="MG260" s="60"/>
      <c r="MH260" s="60"/>
      <c r="MI260" s="110"/>
      <c r="MJ260" s="169">
        <f t="shared" ref="MJ260:MJ261" si="2204">SUM(MK260:MY260)</f>
        <v>0</v>
      </c>
      <c r="MK260" s="60"/>
      <c r="ML260" s="60"/>
      <c r="MM260" s="60"/>
      <c r="MN260" s="60"/>
      <c r="MO260" s="60"/>
      <c r="MP260" s="60"/>
      <c r="MQ260" s="60"/>
      <c r="MR260" s="60"/>
      <c r="MS260" s="60"/>
      <c r="MT260" s="60"/>
      <c r="MU260" s="61"/>
      <c r="MV260" s="60"/>
      <c r="MW260" s="60"/>
      <c r="MX260" s="60"/>
      <c r="MY260" s="110"/>
      <c r="MZ260" s="169">
        <f t="shared" ref="MZ260:MZ261" si="2205">SUM(NA260:NO260)</f>
        <v>0</v>
      </c>
      <c r="NA260" s="60"/>
      <c r="NB260" s="60"/>
      <c r="NC260" s="60"/>
      <c r="ND260" s="60"/>
      <c r="NE260" s="60"/>
      <c r="NF260" s="60"/>
      <c r="NG260" s="60"/>
      <c r="NH260" s="60"/>
      <c r="NI260" s="60"/>
      <c r="NJ260" s="60"/>
      <c r="NK260" s="61"/>
      <c r="NL260" s="60"/>
      <c r="NM260" s="60"/>
      <c r="NN260" s="60"/>
      <c r="NO260" s="110"/>
      <c r="NP260" s="169">
        <f t="shared" ref="NP260:NP261" si="2206">SUM(NQ260:OE260)</f>
        <v>0</v>
      </c>
      <c r="NQ260" s="60"/>
      <c r="NR260" s="60"/>
      <c r="NS260" s="60"/>
      <c r="NT260" s="60"/>
      <c r="NU260" s="60"/>
      <c r="NV260" s="60"/>
      <c r="NW260" s="60"/>
      <c r="NX260" s="60"/>
      <c r="NY260" s="60"/>
      <c r="NZ260" s="60"/>
      <c r="OA260" s="61"/>
      <c r="OB260" s="60"/>
      <c r="OC260" s="60"/>
      <c r="OD260" s="60"/>
      <c r="OE260" s="110"/>
      <c r="OF260" s="169">
        <f t="shared" ref="OF260:OF261" si="2207">SUM(OG260:OU260)</f>
        <v>0</v>
      </c>
      <c r="OG260" s="60"/>
      <c r="OH260" s="60"/>
      <c r="OI260" s="60"/>
      <c r="OJ260" s="60"/>
      <c r="OK260" s="60"/>
      <c r="OL260" s="60"/>
      <c r="OM260" s="60"/>
      <c r="ON260" s="60"/>
      <c r="OO260" s="60"/>
      <c r="OP260" s="60"/>
      <c r="OQ260" s="61"/>
      <c r="OR260" s="60"/>
      <c r="OS260" s="60"/>
      <c r="OT260" s="60"/>
      <c r="OU260" s="110"/>
      <c r="OV260" s="169">
        <f t="shared" ref="OV260:OV261" si="2208">SUM(OW260:PK260)</f>
        <v>0</v>
      </c>
      <c r="OW260" s="60"/>
      <c r="OX260" s="60"/>
      <c r="OY260" s="60"/>
      <c r="OZ260" s="60"/>
      <c r="PA260" s="60"/>
      <c r="PB260" s="60"/>
      <c r="PC260" s="60"/>
      <c r="PD260" s="60"/>
      <c r="PE260" s="60"/>
      <c r="PF260" s="60"/>
      <c r="PG260" s="61"/>
      <c r="PH260" s="60"/>
      <c r="PI260" s="60"/>
      <c r="PJ260" s="60"/>
      <c r="PK260" s="110"/>
      <c r="PL260" s="169">
        <f t="shared" ref="PL260:PL261" si="2209">SUM(PM260:QA260)</f>
        <v>0</v>
      </c>
      <c r="PM260" s="60"/>
      <c r="PN260" s="60"/>
      <c r="PO260" s="60"/>
      <c r="PP260" s="60"/>
      <c r="PQ260" s="60"/>
      <c r="PR260" s="60"/>
      <c r="PS260" s="60"/>
      <c r="PT260" s="60"/>
      <c r="PU260" s="60"/>
      <c r="PV260" s="60"/>
      <c r="PW260" s="61"/>
      <c r="PX260" s="60"/>
      <c r="PY260" s="60"/>
      <c r="PZ260" s="60"/>
      <c r="QA260" s="110"/>
      <c r="QB260" s="169">
        <f t="shared" ref="QB260:QB261" si="2210">SUM(QC260:QQ260)</f>
        <v>0</v>
      </c>
      <c r="QC260" s="60"/>
      <c r="QD260" s="60"/>
      <c r="QE260" s="60"/>
      <c r="QF260" s="60"/>
      <c r="QG260" s="60"/>
      <c r="QH260" s="60"/>
      <c r="QI260" s="60"/>
      <c r="QJ260" s="60"/>
      <c r="QK260" s="60"/>
      <c r="QL260" s="60"/>
      <c r="QM260" s="61"/>
      <c r="QN260" s="60"/>
      <c r="QO260" s="60"/>
      <c r="QP260" s="60"/>
      <c r="QQ260" s="110"/>
      <c r="QR260" s="169">
        <f t="shared" ref="QR260:QR261" si="2211">SUM(QS260:RQ260)</f>
        <v>0</v>
      </c>
      <c r="QS260" s="60"/>
      <c r="QT260" s="60"/>
      <c r="QU260" s="60"/>
      <c r="QV260" s="60"/>
      <c r="QW260" s="60"/>
      <c r="QX260" s="60"/>
      <c r="QY260" s="60"/>
      <c r="QZ260" s="60"/>
      <c r="RA260" s="60"/>
      <c r="RB260" s="60"/>
      <c r="RC260" s="61"/>
      <c r="RD260" s="60"/>
      <c r="RE260" s="60"/>
      <c r="RF260" s="60"/>
      <c r="RG260" s="60"/>
      <c r="RH260" s="60"/>
      <c r="RI260" s="60"/>
      <c r="RJ260" s="60"/>
      <c r="RK260" s="60"/>
      <c r="RL260" s="60"/>
      <c r="RM260" s="60"/>
      <c r="RN260" s="60"/>
      <c r="RO260" s="60"/>
      <c r="RP260" s="60"/>
      <c r="RQ260" s="110"/>
      <c r="RR260" s="173"/>
      <c r="RS260" s="169">
        <f t="shared" ref="RS260:RS261" si="2212">SUM(RT260:SH260)</f>
        <v>0</v>
      </c>
      <c r="RT260" s="60"/>
      <c r="RU260" s="60"/>
      <c r="RV260" s="60"/>
      <c r="RW260" s="60"/>
      <c r="RX260" s="60"/>
      <c r="RY260" s="60"/>
      <c r="RZ260" s="60"/>
      <c r="SA260" s="60"/>
      <c r="SB260" s="60"/>
      <c r="SC260" s="60"/>
      <c r="SD260" s="61"/>
      <c r="SE260" s="60"/>
      <c r="SF260" s="60"/>
      <c r="SG260" s="60"/>
      <c r="SH260" s="110"/>
      <c r="SI260" s="169">
        <f t="shared" ref="SI260:SI261" si="2213">SUM(SJ260:SX260)</f>
        <v>0</v>
      </c>
      <c r="SJ260" s="60"/>
      <c r="SK260" s="60"/>
      <c r="SL260" s="60"/>
      <c r="SM260" s="60"/>
      <c r="SN260" s="60"/>
      <c r="SO260" s="60"/>
      <c r="SP260" s="60"/>
      <c r="SQ260" s="60"/>
      <c r="SR260" s="60"/>
      <c r="SS260" s="60"/>
      <c r="ST260" s="61"/>
      <c r="SU260" s="60"/>
      <c r="SV260" s="60"/>
      <c r="SW260" s="60"/>
      <c r="SX260" s="110"/>
      <c r="SY260" s="169">
        <f t="shared" ref="SY260:SY261" si="2214">SUM(SZ260:TN260)</f>
        <v>0</v>
      </c>
      <c r="SZ260" s="60"/>
      <c r="TA260" s="60"/>
      <c r="TB260" s="60"/>
      <c r="TC260" s="60"/>
      <c r="TD260" s="60"/>
      <c r="TE260" s="60"/>
      <c r="TF260" s="60"/>
      <c r="TG260" s="60"/>
      <c r="TH260" s="60"/>
      <c r="TI260" s="60"/>
      <c r="TJ260" s="61"/>
      <c r="TK260" s="60"/>
      <c r="TL260" s="60"/>
      <c r="TM260" s="60"/>
      <c r="TN260" s="110"/>
      <c r="TO260" s="169">
        <f t="shared" ref="TO260:TO261" si="2215">SUM(TP260:UD260)</f>
        <v>0</v>
      </c>
      <c r="TP260" s="60"/>
      <c r="TQ260" s="60"/>
      <c r="TR260" s="60"/>
      <c r="TS260" s="60"/>
      <c r="TT260" s="60"/>
      <c r="TU260" s="60"/>
      <c r="TV260" s="60"/>
      <c r="TW260" s="60"/>
      <c r="TX260" s="60"/>
      <c r="TY260" s="60"/>
      <c r="TZ260" s="61"/>
      <c r="UA260" s="60"/>
      <c r="UB260" s="60"/>
      <c r="UC260" s="60"/>
      <c r="UD260" s="110"/>
      <c r="UE260" s="169">
        <f t="shared" ref="UE260:UE261" si="2216">SUM(UF260:VD260)</f>
        <v>0</v>
      </c>
      <c r="UF260" s="60"/>
      <c r="UG260" s="60"/>
      <c r="UH260" s="60"/>
      <c r="UI260" s="60"/>
      <c r="UJ260" s="60"/>
      <c r="UK260" s="60"/>
      <c r="UL260" s="60"/>
      <c r="UM260" s="60"/>
      <c r="UN260" s="60"/>
      <c r="UO260" s="60"/>
      <c r="UP260" s="61"/>
      <c r="UQ260" s="60"/>
      <c r="UR260" s="60"/>
      <c r="US260" s="60"/>
      <c r="UT260" s="60"/>
      <c r="UU260" s="60"/>
      <c r="UV260" s="60"/>
      <c r="UW260" s="60"/>
      <c r="UX260" s="60"/>
      <c r="UY260" s="60"/>
      <c r="UZ260" s="60"/>
      <c r="VA260" s="60"/>
      <c r="VB260" s="60"/>
      <c r="VC260" s="60"/>
      <c r="VD260" s="110"/>
      <c r="VE260" s="10" t="str">
        <f t="shared" si="1698"/>
        <v>-</v>
      </c>
    </row>
    <row r="261" spans="1:577" ht="20.149999999999999" customHeight="1">
      <c r="A261" s="19"/>
      <c r="B261" s="19"/>
      <c r="C261" s="23">
        <v>65032</v>
      </c>
      <c r="D261" s="24" t="s">
        <v>242</v>
      </c>
      <c r="E261" s="193">
        <f>SUM(F261:I261)</f>
        <v>0</v>
      </c>
      <c r="F261" s="194"/>
      <c r="G261" s="194"/>
      <c r="H261" s="195"/>
      <c r="I261" s="229"/>
      <c r="J261" s="241">
        <f t="shared" si="2185"/>
        <v>0</v>
      </c>
      <c r="K261" s="61"/>
      <c r="L261" s="60"/>
      <c r="M261" s="60"/>
      <c r="N261" s="60"/>
      <c r="O261" s="60"/>
      <c r="P261" s="60"/>
      <c r="Q261" s="60"/>
      <c r="R261" s="60"/>
      <c r="S261" s="60"/>
      <c r="T261" s="60"/>
      <c r="U261" s="61"/>
      <c r="V261" s="60"/>
      <c r="W261" s="60"/>
      <c r="X261" s="60"/>
      <c r="Y261" s="110"/>
      <c r="Z261" s="169">
        <f t="shared" si="2186"/>
        <v>0</v>
      </c>
      <c r="AA261" s="60"/>
      <c r="AB261" s="60"/>
      <c r="AC261" s="60"/>
      <c r="AD261" s="60"/>
      <c r="AE261" s="60"/>
      <c r="AF261" s="60"/>
      <c r="AG261" s="60"/>
      <c r="AH261" s="60"/>
      <c r="AI261" s="60"/>
      <c r="AJ261" s="60"/>
      <c r="AK261" s="61"/>
      <c r="AL261" s="60"/>
      <c r="AM261" s="60"/>
      <c r="AN261" s="60"/>
      <c r="AO261" s="110"/>
      <c r="AP261" s="169">
        <f t="shared" si="2187"/>
        <v>0</v>
      </c>
      <c r="AQ261" s="60"/>
      <c r="AR261" s="60"/>
      <c r="AS261" s="60"/>
      <c r="AT261" s="60"/>
      <c r="AU261" s="60"/>
      <c r="AV261" s="60"/>
      <c r="AW261" s="60"/>
      <c r="AX261" s="60"/>
      <c r="AY261" s="60"/>
      <c r="AZ261" s="60"/>
      <c r="BA261" s="61"/>
      <c r="BB261" s="60"/>
      <c r="BC261" s="60"/>
      <c r="BD261" s="60"/>
      <c r="BE261" s="110"/>
      <c r="BF261" s="169">
        <f t="shared" si="2188"/>
        <v>0</v>
      </c>
      <c r="BG261" s="60"/>
      <c r="BH261" s="60"/>
      <c r="BI261" s="60"/>
      <c r="BJ261" s="60"/>
      <c r="BK261" s="60"/>
      <c r="BL261" s="60"/>
      <c r="BM261" s="60"/>
      <c r="BN261" s="60"/>
      <c r="BO261" s="60"/>
      <c r="BP261" s="60"/>
      <c r="BQ261" s="61"/>
      <c r="BR261" s="60"/>
      <c r="BS261" s="60"/>
      <c r="BT261" s="60"/>
      <c r="BU261" s="110"/>
      <c r="BV261" s="169">
        <f t="shared" si="2189"/>
        <v>0</v>
      </c>
      <c r="BW261" s="60"/>
      <c r="BX261" s="60"/>
      <c r="BY261" s="60"/>
      <c r="BZ261" s="60"/>
      <c r="CA261" s="60"/>
      <c r="CB261" s="60"/>
      <c r="CC261" s="60"/>
      <c r="CD261" s="60"/>
      <c r="CE261" s="60"/>
      <c r="CF261" s="60"/>
      <c r="CG261" s="61"/>
      <c r="CH261" s="60"/>
      <c r="CI261" s="60"/>
      <c r="CJ261" s="60"/>
      <c r="CK261" s="60"/>
      <c r="CL261" s="60"/>
      <c r="CM261" s="60"/>
      <c r="CN261" s="60"/>
      <c r="CO261" s="60"/>
      <c r="CP261" s="60"/>
      <c r="CQ261" s="60"/>
      <c r="CR261" s="60"/>
      <c r="CS261" s="60"/>
      <c r="CT261" s="60"/>
      <c r="CU261" s="110"/>
      <c r="CV261" s="173"/>
      <c r="CW261" s="169">
        <f t="shared" si="2190"/>
        <v>0</v>
      </c>
      <c r="CX261" s="60"/>
      <c r="CY261" s="60"/>
      <c r="CZ261" s="60"/>
      <c r="DA261" s="60"/>
      <c r="DB261" s="60"/>
      <c r="DC261" s="60"/>
      <c r="DD261" s="60"/>
      <c r="DE261" s="60"/>
      <c r="DF261" s="60"/>
      <c r="DG261" s="60"/>
      <c r="DH261" s="61"/>
      <c r="DI261" s="60"/>
      <c r="DJ261" s="60"/>
      <c r="DK261" s="60"/>
      <c r="DL261" s="110"/>
      <c r="DM261" s="169">
        <f t="shared" si="2191"/>
        <v>0</v>
      </c>
      <c r="DN261" s="60"/>
      <c r="DO261" s="60"/>
      <c r="DP261" s="60"/>
      <c r="DQ261" s="60"/>
      <c r="DR261" s="60"/>
      <c r="DS261" s="60"/>
      <c r="DT261" s="60"/>
      <c r="DU261" s="60"/>
      <c r="DV261" s="60"/>
      <c r="DW261" s="60"/>
      <c r="DX261" s="61"/>
      <c r="DY261" s="60"/>
      <c r="DZ261" s="60"/>
      <c r="EA261" s="60"/>
      <c r="EB261" s="110"/>
      <c r="EC261" s="169">
        <f t="shared" si="2192"/>
        <v>0</v>
      </c>
      <c r="ED261" s="60"/>
      <c r="EE261" s="60"/>
      <c r="EF261" s="60"/>
      <c r="EG261" s="60"/>
      <c r="EH261" s="60"/>
      <c r="EI261" s="60"/>
      <c r="EJ261" s="60"/>
      <c r="EK261" s="60"/>
      <c r="EL261" s="60"/>
      <c r="EM261" s="60"/>
      <c r="EN261" s="61"/>
      <c r="EO261" s="60"/>
      <c r="EP261" s="60"/>
      <c r="EQ261" s="60"/>
      <c r="ER261" s="110"/>
      <c r="ES261" s="169">
        <f t="shared" si="2193"/>
        <v>0</v>
      </c>
      <c r="ET261" s="60"/>
      <c r="EU261" s="60"/>
      <c r="EV261" s="60"/>
      <c r="EW261" s="60"/>
      <c r="EX261" s="60"/>
      <c r="EY261" s="60"/>
      <c r="EZ261" s="60"/>
      <c r="FA261" s="60"/>
      <c r="FB261" s="60"/>
      <c r="FC261" s="60"/>
      <c r="FD261" s="61"/>
      <c r="FE261" s="60"/>
      <c r="FF261" s="60"/>
      <c r="FG261" s="60"/>
      <c r="FH261" s="110"/>
      <c r="FI261" s="169">
        <f t="shared" si="2194"/>
        <v>0</v>
      </c>
      <c r="FJ261" s="60"/>
      <c r="FK261" s="60"/>
      <c r="FL261" s="60"/>
      <c r="FM261" s="60"/>
      <c r="FN261" s="60"/>
      <c r="FO261" s="60"/>
      <c r="FP261" s="60"/>
      <c r="FQ261" s="60"/>
      <c r="FR261" s="60"/>
      <c r="FS261" s="60"/>
      <c r="FT261" s="61"/>
      <c r="FU261" s="60"/>
      <c r="FV261" s="60"/>
      <c r="FW261" s="60"/>
      <c r="FX261" s="110"/>
      <c r="FY261" s="169">
        <f t="shared" si="2195"/>
        <v>0</v>
      </c>
      <c r="FZ261" s="60"/>
      <c r="GA261" s="60"/>
      <c r="GB261" s="60"/>
      <c r="GC261" s="60"/>
      <c r="GD261" s="60"/>
      <c r="GE261" s="60"/>
      <c r="GF261" s="60"/>
      <c r="GG261" s="60"/>
      <c r="GH261" s="60"/>
      <c r="GI261" s="60"/>
      <c r="GJ261" s="61"/>
      <c r="GK261" s="60"/>
      <c r="GL261" s="60"/>
      <c r="GM261" s="60"/>
      <c r="GN261" s="110"/>
      <c r="GO261" s="169">
        <f t="shared" si="2196"/>
        <v>0</v>
      </c>
      <c r="GP261" s="60"/>
      <c r="GQ261" s="60"/>
      <c r="GR261" s="60"/>
      <c r="GS261" s="60"/>
      <c r="GT261" s="60"/>
      <c r="GU261" s="60"/>
      <c r="GV261" s="60"/>
      <c r="GW261" s="60"/>
      <c r="GX261" s="60"/>
      <c r="GY261" s="60"/>
      <c r="GZ261" s="61"/>
      <c r="HA261" s="60"/>
      <c r="HB261" s="60"/>
      <c r="HC261" s="60"/>
      <c r="HD261" s="60"/>
      <c r="HE261" s="60"/>
      <c r="HF261" s="60"/>
      <c r="HG261" s="60"/>
      <c r="HH261" s="60"/>
      <c r="HI261" s="60"/>
      <c r="HJ261" s="60"/>
      <c r="HK261" s="60"/>
      <c r="HL261" s="60"/>
      <c r="HM261" s="60"/>
      <c r="HN261" s="110"/>
      <c r="HO261" s="172"/>
      <c r="HP261" s="173"/>
      <c r="HQ261" s="169">
        <f t="shared" si="2197"/>
        <v>0</v>
      </c>
      <c r="HR261" s="60"/>
      <c r="HS261" s="60"/>
      <c r="HT261" s="60"/>
      <c r="HU261" s="60"/>
      <c r="HV261" s="60"/>
      <c r="HW261" s="60"/>
      <c r="HX261" s="60"/>
      <c r="HY261" s="60"/>
      <c r="HZ261" s="60"/>
      <c r="IA261" s="60"/>
      <c r="IB261" s="61"/>
      <c r="IC261" s="60"/>
      <c r="ID261" s="60"/>
      <c r="IE261" s="60"/>
      <c r="IF261" s="110"/>
      <c r="IG261" s="169">
        <f t="shared" si="2198"/>
        <v>0</v>
      </c>
      <c r="IH261" s="60"/>
      <c r="II261" s="60"/>
      <c r="IJ261" s="60"/>
      <c r="IK261" s="60"/>
      <c r="IL261" s="60"/>
      <c r="IM261" s="60"/>
      <c r="IN261" s="60"/>
      <c r="IO261" s="60"/>
      <c r="IP261" s="60"/>
      <c r="IQ261" s="60"/>
      <c r="IR261" s="61"/>
      <c r="IS261" s="60"/>
      <c r="IT261" s="60"/>
      <c r="IU261" s="60"/>
      <c r="IV261" s="110"/>
      <c r="IW261" s="169">
        <f t="shared" si="2199"/>
        <v>0</v>
      </c>
      <c r="IX261" s="60"/>
      <c r="IY261" s="60"/>
      <c r="IZ261" s="60"/>
      <c r="JA261" s="60"/>
      <c r="JB261" s="60"/>
      <c r="JC261" s="60"/>
      <c r="JD261" s="60"/>
      <c r="JE261" s="60"/>
      <c r="JF261" s="60"/>
      <c r="JG261" s="60"/>
      <c r="JH261" s="61"/>
      <c r="JI261" s="60"/>
      <c r="JJ261" s="60"/>
      <c r="JK261" s="60"/>
      <c r="JL261" s="110"/>
      <c r="JM261" s="169">
        <f t="shared" si="2200"/>
        <v>0</v>
      </c>
      <c r="JN261" s="60"/>
      <c r="JO261" s="60"/>
      <c r="JP261" s="60"/>
      <c r="JQ261" s="60"/>
      <c r="JR261" s="60"/>
      <c r="JS261" s="60"/>
      <c r="JT261" s="60"/>
      <c r="JU261" s="60"/>
      <c r="JV261" s="60"/>
      <c r="JW261" s="60"/>
      <c r="JX261" s="61"/>
      <c r="JY261" s="60"/>
      <c r="JZ261" s="60"/>
      <c r="KA261" s="60"/>
      <c r="KB261" s="110"/>
      <c r="KC261" s="169">
        <f t="shared" si="2201"/>
        <v>0</v>
      </c>
      <c r="KD261" s="60"/>
      <c r="KE261" s="60"/>
      <c r="KF261" s="60"/>
      <c r="KG261" s="60"/>
      <c r="KH261" s="60"/>
      <c r="KI261" s="60"/>
      <c r="KJ261" s="60"/>
      <c r="KK261" s="60"/>
      <c r="KL261" s="60"/>
      <c r="KM261" s="60"/>
      <c r="KN261" s="61"/>
      <c r="KO261" s="60"/>
      <c r="KP261" s="60"/>
      <c r="KQ261" s="60"/>
      <c r="KR261" s="60"/>
      <c r="KS261" s="60"/>
      <c r="KT261" s="60"/>
      <c r="KU261" s="60"/>
      <c r="KV261" s="60"/>
      <c r="KW261" s="60"/>
      <c r="KX261" s="60"/>
      <c r="KY261" s="60"/>
      <c r="KZ261" s="60"/>
      <c r="LA261" s="60"/>
      <c r="LB261" s="110"/>
      <c r="LC261" s="173"/>
      <c r="LD261" s="169">
        <f t="shared" si="2202"/>
        <v>0</v>
      </c>
      <c r="LE261" s="60"/>
      <c r="LF261" s="60"/>
      <c r="LG261" s="60"/>
      <c r="LH261" s="60"/>
      <c r="LI261" s="60"/>
      <c r="LJ261" s="60"/>
      <c r="LK261" s="60"/>
      <c r="LL261" s="60"/>
      <c r="LM261" s="60"/>
      <c r="LN261" s="60"/>
      <c r="LO261" s="61"/>
      <c r="LP261" s="60"/>
      <c r="LQ261" s="60"/>
      <c r="LR261" s="60"/>
      <c r="LS261" s="110"/>
      <c r="LT261" s="169">
        <f t="shared" si="2203"/>
        <v>0</v>
      </c>
      <c r="LU261" s="60"/>
      <c r="LV261" s="60"/>
      <c r="LW261" s="60"/>
      <c r="LX261" s="60"/>
      <c r="LY261" s="60"/>
      <c r="LZ261" s="60"/>
      <c r="MA261" s="60"/>
      <c r="MB261" s="60"/>
      <c r="MC261" s="60"/>
      <c r="MD261" s="60"/>
      <c r="ME261" s="61"/>
      <c r="MF261" s="60"/>
      <c r="MG261" s="60"/>
      <c r="MH261" s="60"/>
      <c r="MI261" s="110"/>
      <c r="MJ261" s="169">
        <f t="shared" si="2204"/>
        <v>0</v>
      </c>
      <c r="MK261" s="60"/>
      <c r="ML261" s="60"/>
      <c r="MM261" s="60"/>
      <c r="MN261" s="60"/>
      <c r="MO261" s="60"/>
      <c r="MP261" s="60"/>
      <c r="MQ261" s="60"/>
      <c r="MR261" s="60"/>
      <c r="MS261" s="60"/>
      <c r="MT261" s="60"/>
      <c r="MU261" s="61"/>
      <c r="MV261" s="60"/>
      <c r="MW261" s="60"/>
      <c r="MX261" s="60"/>
      <c r="MY261" s="110"/>
      <c r="MZ261" s="169">
        <f t="shared" si="2205"/>
        <v>0</v>
      </c>
      <c r="NA261" s="60"/>
      <c r="NB261" s="60"/>
      <c r="NC261" s="60"/>
      <c r="ND261" s="60"/>
      <c r="NE261" s="60"/>
      <c r="NF261" s="60"/>
      <c r="NG261" s="60"/>
      <c r="NH261" s="60"/>
      <c r="NI261" s="60"/>
      <c r="NJ261" s="60"/>
      <c r="NK261" s="61"/>
      <c r="NL261" s="60"/>
      <c r="NM261" s="60"/>
      <c r="NN261" s="60"/>
      <c r="NO261" s="110"/>
      <c r="NP261" s="169">
        <f t="shared" si="2206"/>
        <v>0</v>
      </c>
      <c r="NQ261" s="60"/>
      <c r="NR261" s="60"/>
      <c r="NS261" s="60"/>
      <c r="NT261" s="60"/>
      <c r="NU261" s="60"/>
      <c r="NV261" s="60"/>
      <c r="NW261" s="60"/>
      <c r="NX261" s="60"/>
      <c r="NY261" s="60"/>
      <c r="NZ261" s="60"/>
      <c r="OA261" s="61"/>
      <c r="OB261" s="60"/>
      <c r="OC261" s="60"/>
      <c r="OD261" s="60"/>
      <c r="OE261" s="110"/>
      <c r="OF261" s="169">
        <f t="shared" si="2207"/>
        <v>0</v>
      </c>
      <c r="OG261" s="60"/>
      <c r="OH261" s="60"/>
      <c r="OI261" s="60"/>
      <c r="OJ261" s="60"/>
      <c r="OK261" s="60"/>
      <c r="OL261" s="60"/>
      <c r="OM261" s="60"/>
      <c r="ON261" s="60"/>
      <c r="OO261" s="60"/>
      <c r="OP261" s="60"/>
      <c r="OQ261" s="61"/>
      <c r="OR261" s="60"/>
      <c r="OS261" s="60"/>
      <c r="OT261" s="60"/>
      <c r="OU261" s="110"/>
      <c r="OV261" s="169">
        <f t="shared" si="2208"/>
        <v>0</v>
      </c>
      <c r="OW261" s="60"/>
      <c r="OX261" s="60"/>
      <c r="OY261" s="60"/>
      <c r="OZ261" s="60"/>
      <c r="PA261" s="60"/>
      <c r="PB261" s="60"/>
      <c r="PC261" s="60"/>
      <c r="PD261" s="60"/>
      <c r="PE261" s="60"/>
      <c r="PF261" s="60"/>
      <c r="PG261" s="61"/>
      <c r="PH261" s="60"/>
      <c r="PI261" s="60"/>
      <c r="PJ261" s="60"/>
      <c r="PK261" s="110"/>
      <c r="PL261" s="169">
        <f t="shared" si="2209"/>
        <v>0</v>
      </c>
      <c r="PM261" s="60"/>
      <c r="PN261" s="60"/>
      <c r="PO261" s="60"/>
      <c r="PP261" s="60"/>
      <c r="PQ261" s="60"/>
      <c r="PR261" s="60"/>
      <c r="PS261" s="60"/>
      <c r="PT261" s="60"/>
      <c r="PU261" s="60"/>
      <c r="PV261" s="60"/>
      <c r="PW261" s="61"/>
      <c r="PX261" s="60"/>
      <c r="PY261" s="60"/>
      <c r="PZ261" s="60"/>
      <c r="QA261" s="110"/>
      <c r="QB261" s="169">
        <f t="shared" si="2210"/>
        <v>0</v>
      </c>
      <c r="QC261" s="60"/>
      <c r="QD261" s="60"/>
      <c r="QE261" s="60"/>
      <c r="QF261" s="60"/>
      <c r="QG261" s="60"/>
      <c r="QH261" s="60"/>
      <c r="QI261" s="60"/>
      <c r="QJ261" s="60"/>
      <c r="QK261" s="60"/>
      <c r="QL261" s="60"/>
      <c r="QM261" s="61"/>
      <c r="QN261" s="60"/>
      <c r="QO261" s="60"/>
      <c r="QP261" s="60"/>
      <c r="QQ261" s="110"/>
      <c r="QR261" s="169">
        <f t="shared" si="2211"/>
        <v>0</v>
      </c>
      <c r="QS261" s="60"/>
      <c r="QT261" s="60"/>
      <c r="QU261" s="60"/>
      <c r="QV261" s="60"/>
      <c r="QW261" s="60"/>
      <c r="QX261" s="60"/>
      <c r="QY261" s="60"/>
      <c r="QZ261" s="60"/>
      <c r="RA261" s="60"/>
      <c r="RB261" s="60"/>
      <c r="RC261" s="61"/>
      <c r="RD261" s="60"/>
      <c r="RE261" s="60"/>
      <c r="RF261" s="60"/>
      <c r="RG261" s="60"/>
      <c r="RH261" s="60"/>
      <c r="RI261" s="60"/>
      <c r="RJ261" s="60"/>
      <c r="RK261" s="60"/>
      <c r="RL261" s="60"/>
      <c r="RM261" s="60"/>
      <c r="RN261" s="60"/>
      <c r="RO261" s="60"/>
      <c r="RP261" s="60"/>
      <c r="RQ261" s="110"/>
      <c r="RR261" s="173"/>
      <c r="RS261" s="169">
        <f t="shared" si="2212"/>
        <v>0</v>
      </c>
      <c r="RT261" s="60"/>
      <c r="RU261" s="60"/>
      <c r="RV261" s="60"/>
      <c r="RW261" s="60"/>
      <c r="RX261" s="60"/>
      <c r="RY261" s="60"/>
      <c r="RZ261" s="60"/>
      <c r="SA261" s="60"/>
      <c r="SB261" s="60"/>
      <c r="SC261" s="60"/>
      <c r="SD261" s="61"/>
      <c r="SE261" s="60"/>
      <c r="SF261" s="60"/>
      <c r="SG261" s="60"/>
      <c r="SH261" s="110"/>
      <c r="SI261" s="169">
        <f t="shared" si="2213"/>
        <v>0</v>
      </c>
      <c r="SJ261" s="60"/>
      <c r="SK261" s="60"/>
      <c r="SL261" s="60"/>
      <c r="SM261" s="60"/>
      <c r="SN261" s="60"/>
      <c r="SO261" s="60"/>
      <c r="SP261" s="60"/>
      <c r="SQ261" s="60"/>
      <c r="SR261" s="60"/>
      <c r="SS261" s="60"/>
      <c r="ST261" s="61"/>
      <c r="SU261" s="60"/>
      <c r="SV261" s="60"/>
      <c r="SW261" s="60"/>
      <c r="SX261" s="110"/>
      <c r="SY261" s="169">
        <f t="shared" si="2214"/>
        <v>0</v>
      </c>
      <c r="SZ261" s="60"/>
      <c r="TA261" s="60"/>
      <c r="TB261" s="60"/>
      <c r="TC261" s="60"/>
      <c r="TD261" s="60"/>
      <c r="TE261" s="60"/>
      <c r="TF261" s="60"/>
      <c r="TG261" s="60"/>
      <c r="TH261" s="60"/>
      <c r="TI261" s="60"/>
      <c r="TJ261" s="61"/>
      <c r="TK261" s="60"/>
      <c r="TL261" s="60"/>
      <c r="TM261" s="60"/>
      <c r="TN261" s="110"/>
      <c r="TO261" s="169">
        <f t="shared" si="2215"/>
        <v>0</v>
      </c>
      <c r="TP261" s="60"/>
      <c r="TQ261" s="60"/>
      <c r="TR261" s="60"/>
      <c r="TS261" s="60"/>
      <c r="TT261" s="60"/>
      <c r="TU261" s="60"/>
      <c r="TV261" s="60"/>
      <c r="TW261" s="60"/>
      <c r="TX261" s="60"/>
      <c r="TY261" s="60"/>
      <c r="TZ261" s="61"/>
      <c r="UA261" s="60"/>
      <c r="UB261" s="60"/>
      <c r="UC261" s="60"/>
      <c r="UD261" s="110"/>
      <c r="UE261" s="169">
        <f t="shared" si="2216"/>
        <v>0</v>
      </c>
      <c r="UF261" s="60"/>
      <c r="UG261" s="60"/>
      <c r="UH261" s="60"/>
      <c r="UI261" s="60"/>
      <c r="UJ261" s="60"/>
      <c r="UK261" s="60"/>
      <c r="UL261" s="60"/>
      <c r="UM261" s="60"/>
      <c r="UN261" s="60"/>
      <c r="UO261" s="60"/>
      <c r="UP261" s="61"/>
      <c r="UQ261" s="60"/>
      <c r="UR261" s="60"/>
      <c r="US261" s="60"/>
      <c r="UT261" s="60"/>
      <c r="UU261" s="60"/>
      <c r="UV261" s="60"/>
      <c r="UW261" s="60"/>
      <c r="UX261" s="60"/>
      <c r="UY261" s="60"/>
      <c r="UZ261" s="60"/>
      <c r="VA261" s="60"/>
      <c r="VB261" s="60"/>
      <c r="VC261" s="60"/>
      <c r="VD261" s="110"/>
      <c r="VE261" s="10" t="str">
        <f t="shared" si="1698"/>
        <v>-</v>
      </c>
    </row>
    <row r="262" spans="1:577" ht="20.149999999999999" customHeight="1">
      <c r="A262" s="19"/>
      <c r="B262" s="19">
        <v>6504</v>
      </c>
      <c r="C262" s="19"/>
      <c r="D262" s="20" t="s">
        <v>243</v>
      </c>
      <c r="E262" s="190">
        <f t="shared" ref="E262:BP262" si="2217">SUM(E263:E267)</f>
        <v>0</v>
      </c>
      <c r="F262" s="191">
        <f t="shared" si="2217"/>
        <v>0</v>
      </c>
      <c r="G262" s="191">
        <f t="shared" si="2217"/>
        <v>0</v>
      </c>
      <c r="H262" s="192">
        <f t="shared" si="2217"/>
        <v>0</v>
      </c>
      <c r="I262" s="228">
        <f t="shared" si="2217"/>
        <v>0</v>
      </c>
      <c r="J262" s="191">
        <f t="shared" si="2217"/>
        <v>0</v>
      </c>
      <c r="K262" s="59">
        <f t="shared" si="2217"/>
        <v>0</v>
      </c>
      <c r="L262" s="58">
        <f t="shared" si="2217"/>
        <v>0</v>
      </c>
      <c r="M262" s="58">
        <f t="shared" si="2217"/>
        <v>0</v>
      </c>
      <c r="N262" s="58">
        <f t="shared" si="2217"/>
        <v>0</v>
      </c>
      <c r="O262" s="58">
        <f t="shared" si="2217"/>
        <v>0</v>
      </c>
      <c r="P262" s="58">
        <f t="shared" si="2217"/>
        <v>0</v>
      </c>
      <c r="Q262" s="58">
        <f t="shared" si="2217"/>
        <v>0</v>
      </c>
      <c r="R262" s="58">
        <f t="shared" si="2217"/>
        <v>0</v>
      </c>
      <c r="S262" s="58">
        <f t="shared" si="2217"/>
        <v>0</v>
      </c>
      <c r="T262" s="58">
        <f t="shared" si="2217"/>
        <v>0</v>
      </c>
      <c r="U262" s="59">
        <f t="shared" si="2217"/>
        <v>0</v>
      </c>
      <c r="V262" s="58">
        <f t="shared" si="2217"/>
        <v>0</v>
      </c>
      <c r="W262" s="58">
        <f t="shared" si="2217"/>
        <v>0</v>
      </c>
      <c r="X262" s="58">
        <f t="shared" si="2217"/>
        <v>0</v>
      </c>
      <c r="Y262" s="109">
        <f t="shared" si="2217"/>
        <v>0</v>
      </c>
      <c r="Z262" s="59">
        <f t="shared" si="2217"/>
        <v>0</v>
      </c>
      <c r="AA262" s="58">
        <f t="shared" si="2217"/>
        <v>0</v>
      </c>
      <c r="AB262" s="58">
        <f t="shared" si="2217"/>
        <v>0</v>
      </c>
      <c r="AC262" s="58">
        <f t="shared" si="2217"/>
        <v>0</v>
      </c>
      <c r="AD262" s="58">
        <f t="shared" si="2217"/>
        <v>0</v>
      </c>
      <c r="AE262" s="58">
        <f t="shared" si="2217"/>
        <v>0</v>
      </c>
      <c r="AF262" s="58">
        <f t="shared" si="2217"/>
        <v>0</v>
      </c>
      <c r="AG262" s="58">
        <f t="shared" si="2217"/>
        <v>0</v>
      </c>
      <c r="AH262" s="58">
        <f t="shared" si="2217"/>
        <v>0</v>
      </c>
      <c r="AI262" s="58">
        <f t="shared" si="2217"/>
        <v>0</v>
      </c>
      <c r="AJ262" s="58">
        <f t="shared" si="2217"/>
        <v>0</v>
      </c>
      <c r="AK262" s="59">
        <f t="shared" si="2217"/>
        <v>0</v>
      </c>
      <c r="AL262" s="58">
        <f t="shared" si="2217"/>
        <v>0</v>
      </c>
      <c r="AM262" s="58">
        <f t="shared" si="2217"/>
        <v>0</v>
      </c>
      <c r="AN262" s="58">
        <f t="shared" si="2217"/>
        <v>0</v>
      </c>
      <c r="AO262" s="109">
        <f t="shared" si="2217"/>
        <v>0</v>
      </c>
      <c r="AP262" s="59">
        <f t="shared" si="2217"/>
        <v>0</v>
      </c>
      <c r="AQ262" s="58">
        <f t="shared" si="2217"/>
        <v>0</v>
      </c>
      <c r="AR262" s="58">
        <f t="shared" si="2217"/>
        <v>0</v>
      </c>
      <c r="AS262" s="58">
        <f t="shared" si="2217"/>
        <v>0</v>
      </c>
      <c r="AT262" s="58">
        <f t="shared" si="2217"/>
        <v>0</v>
      </c>
      <c r="AU262" s="58">
        <f t="shared" si="2217"/>
        <v>0</v>
      </c>
      <c r="AV262" s="58">
        <f t="shared" si="2217"/>
        <v>0</v>
      </c>
      <c r="AW262" s="58">
        <f t="shared" si="2217"/>
        <v>0</v>
      </c>
      <c r="AX262" s="58">
        <f t="shared" si="2217"/>
        <v>0</v>
      </c>
      <c r="AY262" s="58">
        <f t="shared" si="2217"/>
        <v>0</v>
      </c>
      <c r="AZ262" s="58">
        <f t="shared" si="2217"/>
        <v>0</v>
      </c>
      <c r="BA262" s="59">
        <f t="shared" si="2217"/>
        <v>0</v>
      </c>
      <c r="BB262" s="58">
        <f t="shared" si="2217"/>
        <v>0</v>
      </c>
      <c r="BC262" s="58">
        <f t="shared" si="2217"/>
        <v>0</v>
      </c>
      <c r="BD262" s="58">
        <f t="shared" si="2217"/>
        <v>0</v>
      </c>
      <c r="BE262" s="109">
        <f t="shared" si="2217"/>
        <v>0</v>
      </c>
      <c r="BF262" s="59">
        <f t="shared" si="2217"/>
        <v>0</v>
      </c>
      <c r="BG262" s="58">
        <f t="shared" si="2217"/>
        <v>0</v>
      </c>
      <c r="BH262" s="58">
        <f t="shared" si="2217"/>
        <v>0</v>
      </c>
      <c r="BI262" s="58">
        <f t="shared" si="2217"/>
        <v>0</v>
      </c>
      <c r="BJ262" s="58">
        <f t="shared" si="2217"/>
        <v>0</v>
      </c>
      <c r="BK262" s="58">
        <f t="shared" si="2217"/>
        <v>0</v>
      </c>
      <c r="BL262" s="58">
        <f t="shared" si="2217"/>
        <v>0</v>
      </c>
      <c r="BM262" s="58">
        <f t="shared" si="2217"/>
        <v>0</v>
      </c>
      <c r="BN262" s="58">
        <f t="shared" si="2217"/>
        <v>0</v>
      </c>
      <c r="BO262" s="58">
        <f t="shared" si="2217"/>
        <v>0</v>
      </c>
      <c r="BP262" s="58">
        <f t="shared" si="2217"/>
        <v>0</v>
      </c>
      <c r="BQ262" s="59">
        <f t="shared" ref="BQ262:EM262" si="2218">SUM(BQ263:BQ267)</f>
        <v>0</v>
      </c>
      <c r="BR262" s="58">
        <f t="shared" si="2218"/>
        <v>0</v>
      </c>
      <c r="BS262" s="58">
        <f t="shared" si="2218"/>
        <v>0</v>
      </c>
      <c r="BT262" s="58">
        <f t="shared" si="2218"/>
        <v>0</v>
      </c>
      <c r="BU262" s="109">
        <f t="shared" si="2218"/>
        <v>0</v>
      </c>
      <c r="BV262" s="59">
        <f t="shared" si="2218"/>
        <v>0</v>
      </c>
      <c r="BW262" s="58">
        <f t="shared" si="2218"/>
        <v>0</v>
      </c>
      <c r="BX262" s="58">
        <f t="shared" si="2218"/>
        <v>0</v>
      </c>
      <c r="BY262" s="58">
        <f t="shared" si="2218"/>
        <v>0</v>
      </c>
      <c r="BZ262" s="58">
        <f t="shared" si="2218"/>
        <v>0</v>
      </c>
      <c r="CA262" s="58">
        <f t="shared" si="2218"/>
        <v>0</v>
      </c>
      <c r="CB262" s="58">
        <f t="shared" si="2218"/>
        <v>0</v>
      </c>
      <c r="CC262" s="58">
        <f t="shared" si="2218"/>
        <v>0</v>
      </c>
      <c r="CD262" s="58">
        <f t="shared" si="2218"/>
        <v>0</v>
      </c>
      <c r="CE262" s="58">
        <f t="shared" si="2218"/>
        <v>0</v>
      </c>
      <c r="CF262" s="58">
        <f t="shared" si="2218"/>
        <v>0</v>
      </c>
      <c r="CG262" s="59">
        <f t="shared" si="2218"/>
        <v>0</v>
      </c>
      <c r="CH262" s="58">
        <f t="shared" si="2218"/>
        <v>0</v>
      </c>
      <c r="CI262" s="58">
        <f t="shared" si="2218"/>
        <v>0</v>
      </c>
      <c r="CJ262" s="58">
        <f t="shared" si="2218"/>
        <v>0</v>
      </c>
      <c r="CK262" s="58">
        <f t="shared" si="2218"/>
        <v>0</v>
      </c>
      <c r="CL262" s="58">
        <f t="shared" si="2218"/>
        <v>0</v>
      </c>
      <c r="CM262" s="58">
        <f t="shared" si="2218"/>
        <v>0</v>
      </c>
      <c r="CN262" s="58">
        <f t="shared" si="2218"/>
        <v>0</v>
      </c>
      <c r="CO262" s="58">
        <f t="shared" si="2218"/>
        <v>0</v>
      </c>
      <c r="CP262" s="58">
        <f t="shared" si="2218"/>
        <v>0</v>
      </c>
      <c r="CQ262" s="58">
        <f t="shared" si="2218"/>
        <v>0</v>
      </c>
      <c r="CR262" s="58">
        <f t="shared" si="2218"/>
        <v>0</v>
      </c>
      <c r="CS262" s="58">
        <f t="shared" si="2218"/>
        <v>0</v>
      </c>
      <c r="CT262" s="58">
        <f t="shared" si="2218"/>
        <v>0</v>
      </c>
      <c r="CU262" s="109">
        <f t="shared" si="2218"/>
        <v>0</v>
      </c>
      <c r="CV262" s="152">
        <f t="shared" si="2218"/>
        <v>0</v>
      </c>
      <c r="CW262" s="59">
        <f t="shared" si="2218"/>
        <v>0</v>
      </c>
      <c r="CX262" s="58">
        <f t="shared" si="2218"/>
        <v>0</v>
      </c>
      <c r="CY262" s="58">
        <f t="shared" si="2218"/>
        <v>0</v>
      </c>
      <c r="CZ262" s="58">
        <f t="shared" si="2218"/>
        <v>0</v>
      </c>
      <c r="DA262" s="58">
        <f t="shared" si="2218"/>
        <v>0</v>
      </c>
      <c r="DB262" s="58">
        <f t="shared" si="2218"/>
        <v>0</v>
      </c>
      <c r="DC262" s="58">
        <f t="shared" si="2218"/>
        <v>0</v>
      </c>
      <c r="DD262" s="58">
        <f t="shared" si="2218"/>
        <v>0</v>
      </c>
      <c r="DE262" s="58">
        <f t="shared" si="2218"/>
        <v>0</v>
      </c>
      <c r="DF262" s="58">
        <f t="shared" si="2218"/>
        <v>0</v>
      </c>
      <c r="DG262" s="58">
        <f t="shared" si="2218"/>
        <v>0</v>
      </c>
      <c r="DH262" s="59">
        <f t="shared" si="2218"/>
        <v>0</v>
      </c>
      <c r="DI262" s="58">
        <f t="shared" si="2218"/>
        <v>0</v>
      </c>
      <c r="DJ262" s="58">
        <f t="shared" si="2218"/>
        <v>0</v>
      </c>
      <c r="DK262" s="58">
        <f t="shared" si="2218"/>
        <v>0</v>
      </c>
      <c r="DL262" s="109">
        <f t="shared" si="2218"/>
        <v>0</v>
      </c>
      <c r="DM262" s="59">
        <f t="shared" si="2218"/>
        <v>0</v>
      </c>
      <c r="DN262" s="58">
        <f t="shared" si="2218"/>
        <v>0</v>
      </c>
      <c r="DO262" s="58">
        <f t="shared" si="2218"/>
        <v>0</v>
      </c>
      <c r="DP262" s="58">
        <f t="shared" si="2218"/>
        <v>0</v>
      </c>
      <c r="DQ262" s="58">
        <f t="shared" si="2218"/>
        <v>0</v>
      </c>
      <c r="DR262" s="58">
        <f t="shared" si="2218"/>
        <v>0</v>
      </c>
      <c r="DS262" s="58">
        <f t="shared" si="2218"/>
        <v>0</v>
      </c>
      <c r="DT262" s="58">
        <f t="shared" si="2218"/>
        <v>0</v>
      </c>
      <c r="DU262" s="58">
        <f t="shared" si="2218"/>
        <v>0</v>
      </c>
      <c r="DV262" s="58">
        <f t="shared" si="2218"/>
        <v>0</v>
      </c>
      <c r="DW262" s="58">
        <f t="shared" si="2218"/>
        <v>0</v>
      </c>
      <c r="DX262" s="59">
        <f t="shared" si="2218"/>
        <v>0</v>
      </c>
      <c r="DY262" s="58">
        <f t="shared" si="2218"/>
        <v>0</v>
      </c>
      <c r="DZ262" s="58">
        <f t="shared" si="2218"/>
        <v>0</v>
      </c>
      <c r="EA262" s="58">
        <f t="shared" si="2218"/>
        <v>0</v>
      </c>
      <c r="EB262" s="109">
        <f t="shared" si="2218"/>
        <v>0</v>
      </c>
      <c r="EC262" s="59">
        <f t="shared" si="2218"/>
        <v>0</v>
      </c>
      <c r="ED262" s="58">
        <f t="shared" si="2218"/>
        <v>0</v>
      </c>
      <c r="EE262" s="58">
        <f t="shared" si="2218"/>
        <v>0</v>
      </c>
      <c r="EF262" s="58">
        <f t="shared" si="2218"/>
        <v>0</v>
      </c>
      <c r="EG262" s="58">
        <f t="shared" si="2218"/>
        <v>0</v>
      </c>
      <c r="EH262" s="58">
        <f t="shared" si="2218"/>
        <v>0</v>
      </c>
      <c r="EI262" s="58">
        <f t="shared" si="2218"/>
        <v>0</v>
      </c>
      <c r="EJ262" s="58">
        <f t="shared" si="2218"/>
        <v>0</v>
      </c>
      <c r="EK262" s="58">
        <f t="shared" si="2218"/>
        <v>0</v>
      </c>
      <c r="EL262" s="58">
        <f t="shared" si="2218"/>
        <v>0</v>
      </c>
      <c r="EM262" s="58">
        <f t="shared" si="2218"/>
        <v>0</v>
      </c>
      <c r="EN262" s="59">
        <f t="shared" ref="EN262:GY262" si="2219">SUM(EN263:EN267)</f>
        <v>0</v>
      </c>
      <c r="EO262" s="58">
        <f t="shared" si="2219"/>
        <v>0</v>
      </c>
      <c r="EP262" s="58">
        <f t="shared" si="2219"/>
        <v>0</v>
      </c>
      <c r="EQ262" s="58">
        <f t="shared" si="2219"/>
        <v>0</v>
      </c>
      <c r="ER262" s="109">
        <f t="shared" si="2219"/>
        <v>0</v>
      </c>
      <c r="ES262" s="59">
        <f t="shared" si="2219"/>
        <v>0</v>
      </c>
      <c r="ET262" s="58">
        <f t="shared" si="2219"/>
        <v>0</v>
      </c>
      <c r="EU262" s="58">
        <f t="shared" si="2219"/>
        <v>0</v>
      </c>
      <c r="EV262" s="58">
        <f t="shared" si="2219"/>
        <v>0</v>
      </c>
      <c r="EW262" s="58">
        <f t="shared" si="2219"/>
        <v>0</v>
      </c>
      <c r="EX262" s="58">
        <f t="shared" si="2219"/>
        <v>0</v>
      </c>
      <c r="EY262" s="58">
        <f t="shared" si="2219"/>
        <v>0</v>
      </c>
      <c r="EZ262" s="58">
        <f t="shared" si="2219"/>
        <v>0</v>
      </c>
      <c r="FA262" s="58">
        <f t="shared" si="2219"/>
        <v>0</v>
      </c>
      <c r="FB262" s="58">
        <f t="shared" si="2219"/>
        <v>0</v>
      </c>
      <c r="FC262" s="58">
        <f t="shared" si="2219"/>
        <v>0</v>
      </c>
      <c r="FD262" s="59">
        <f t="shared" si="2219"/>
        <v>0</v>
      </c>
      <c r="FE262" s="58">
        <f t="shared" si="2219"/>
        <v>0</v>
      </c>
      <c r="FF262" s="58">
        <f t="shared" si="2219"/>
        <v>0</v>
      </c>
      <c r="FG262" s="58">
        <f t="shared" si="2219"/>
        <v>0</v>
      </c>
      <c r="FH262" s="109">
        <f t="shared" si="2219"/>
        <v>0</v>
      </c>
      <c r="FI262" s="59">
        <f t="shared" si="2219"/>
        <v>0</v>
      </c>
      <c r="FJ262" s="58">
        <f t="shared" si="2219"/>
        <v>0</v>
      </c>
      <c r="FK262" s="58">
        <f t="shared" si="2219"/>
        <v>0</v>
      </c>
      <c r="FL262" s="58">
        <f t="shared" si="2219"/>
        <v>0</v>
      </c>
      <c r="FM262" s="58">
        <f t="shared" si="2219"/>
        <v>0</v>
      </c>
      <c r="FN262" s="58">
        <f t="shared" si="2219"/>
        <v>0</v>
      </c>
      <c r="FO262" s="58">
        <f t="shared" si="2219"/>
        <v>0</v>
      </c>
      <c r="FP262" s="58">
        <f t="shared" si="2219"/>
        <v>0</v>
      </c>
      <c r="FQ262" s="58">
        <f t="shared" si="2219"/>
        <v>0</v>
      </c>
      <c r="FR262" s="58">
        <f t="shared" si="2219"/>
        <v>0</v>
      </c>
      <c r="FS262" s="58">
        <f t="shared" si="2219"/>
        <v>0</v>
      </c>
      <c r="FT262" s="59">
        <f t="shared" si="2219"/>
        <v>0</v>
      </c>
      <c r="FU262" s="58">
        <f t="shared" si="2219"/>
        <v>0</v>
      </c>
      <c r="FV262" s="58">
        <f t="shared" si="2219"/>
        <v>0</v>
      </c>
      <c r="FW262" s="58">
        <f t="shared" si="2219"/>
        <v>0</v>
      </c>
      <c r="FX262" s="109">
        <f t="shared" si="2219"/>
        <v>0</v>
      </c>
      <c r="FY262" s="59">
        <f t="shared" si="2219"/>
        <v>0</v>
      </c>
      <c r="FZ262" s="58">
        <f t="shared" si="2219"/>
        <v>0</v>
      </c>
      <c r="GA262" s="58">
        <f t="shared" si="2219"/>
        <v>0</v>
      </c>
      <c r="GB262" s="58">
        <f t="shared" si="2219"/>
        <v>0</v>
      </c>
      <c r="GC262" s="58">
        <f t="shared" si="2219"/>
        <v>0</v>
      </c>
      <c r="GD262" s="58">
        <f t="shared" si="2219"/>
        <v>0</v>
      </c>
      <c r="GE262" s="58">
        <f t="shared" si="2219"/>
        <v>0</v>
      </c>
      <c r="GF262" s="58">
        <f t="shared" si="2219"/>
        <v>0</v>
      </c>
      <c r="GG262" s="58">
        <f t="shared" si="2219"/>
        <v>0</v>
      </c>
      <c r="GH262" s="58">
        <f t="shared" si="2219"/>
        <v>0</v>
      </c>
      <c r="GI262" s="58">
        <f t="shared" si="2219"/>
        <v>0</v>
      </c>
      <c r="GJ262" s="59">
        <f t="shared" si="2219"/>
        <v>0</v>
      </c>
      <c r="GK262" s="58">
        <f t="shared" si="2219"/>
        <v>0</v>
      </c>
      <c r="GL262" s="58">
        <f t="shared" si="2219"/>
        <v>0</v>
      </c>
      <c r="GM262" s="58">
        <f t="shared" si="2219"/>
        <v>0</v>
      </c>
      <c r="GN262" s="109">
        <f t="shared" si="2219"/>
        <v>0</v>
      </c>
      <c r="GO262" s="59">
        <f t="shared" si="2219"/>
        <v>0</v>
      </c>
      <c r="GP262" s="58">
        <f t="shared" si="2219"/>
        <v>0</v>
      </c>
      <c r="GQ262" s="58">
        <f t="shared" si="2219"/>
        <v>0</v>
      </c>
      <c r="GR262" s="58">
        <f t="shared" si="2219"/>
        <v>0</v>
      </c>
      <c r="GS262" s="58">
        <f t="shared" si="2219"/>
        <v>0</v>
      </c>
      <c r="GT262" s="58">
        <f t="shared" si="2219"/>
        <v>0</v>
      </c>
      <c r="GU262" s="58">
        <f t="shared" si="2219"/>
        <v>0</v>
      </c>
      <c r="GV262" s="58">
        <f t="shared" si="2219"/>
        <v>0</v>
      </c>
      <c r="GW262" s="58">
        <f t="shared" si="2219"/>
        <v>0</v>
      </c>
      <c r="GX262" s="58">
        <f t="shared" si="2219"/>
        <v>0</v>
      </c>
      <c r="GY262" s="58">
        <f t="shared" si="2219"/>
        <v>0</v>
      </c>
      <c r="GZ262" s="59">
        <f t="shared" ref="GZ262:JW262" si="2220">SUM(GZ263:GZ267)</f>
        <v>0</v>
      </c>
      <c r="HA262" s="58">
        <f t="shared" si="2220"/>
        <v>0</v>
      </c>
      <c r="HB262" s="58">
        <f t="shared" si="2220"/>
        <v>0</v>
      </c>
      <c r="HC262" s="58">
        <f t="shared" si="2220"/>
        <v>0</v>
      </c>
      <c r="HD262" s="58">
        <f t="shared" si="2220"/>
        <v>0</v>
      </c>
      <c r="HE262" s="58">
        <f t="shared" si="2220"/>
        <v>0</v>
      </c>
      <c r="HF262" s="58">
        <f t="shared" si="2220"/>
        <v>0</v>
      </c>
      <c r="HG262" s="58">
        <f t="shared" si="2220"/>
        <v>0</v>
      </c>
      <c r="HH262" s="58">
        <f t="shared" si="2220"/>
        <v>0</v>
      </c>
      <c r="HI262" s="58">
        <f t="shared" si="2220"/>
        <v>0</v>
      </c>
      <c r="HJ262" s="58">
        <f t="shared" si="2220"/>
        <v>0</v>
      </c>
      <c r="HK262" s="58">
        <f t="shared" si="2220"/>
        <v>0</v>
      </c>
      <c r="HL262" s="58">
        <f t="shared" si="2220"/>
        <v>0</v>
      </c>
      <c r="HM262" s="58">
        <f t="shared" si="2220"/>
        <v>0</v>
      </c>
      <c r="HN262" s="109">
        <f t="shared" si="2220"/>
        <v>0</v>
      </c>
      <c r="HO262" s="136">
        <f t="shared" si="2220"/>
        <v>0</v>
      </c>
      <c r="HP262" s="152">
        <f t="shared" si="2220"/>
        <v>0</v>
      </c>
      <c r="HQ262" s="59">
        <f t="shared" si="2220"/>
        <v>0</v>
      </c>
      <c r="HR262" s="58">
        <f t="shared" si="2220"/>
        <v>0</v>
      </c>
      <c r="HS262" s="58">
        <f t="shared" si="2220"/>
        <v>0</v>
      </c>
      <c r="HT262" s="58">
        <f t="shared" si="2220"/>
        <v>0</v>
      </c>
      <c r="HU262" s="58">
        <f t="shared" si="2220"/>
        <v>0</v>
      </c>
      <c r="HV262" s="58">
        <f t="shared" si="2220"/>
        <v>0</v>
      </c>
      <c r="HW262" s="58">
        <f t="shared" si="2220"/>
        <v>0</v>
      </c>
      <c r="HX262" s="58">
        <f t="shared" si="2220"/>
        <v>0</v>
      </c>
      <c r="HY262" s="58">
        <f t="shared" si="2220"/>
        <v>0</v>
      </c>
      <c r="HZ262" s="58">
        <f t="shared" si="2220"/>
        <v>0</v>
      </c>
      <c r="IA262" s="58">
        <f t="shared" si="2220"/>
        <v>0</v>
      </c>
      <c r="IB262" s="59">
        <f t="shared" si="2220"/>
        <v>0</v>
      </c>
      <c r="IC262" s="58">
        <f t="shared" si="2220"/>
        <v>0</v>
      </c>
      <c r="ID262" s="58">
        <f t="shared" si="2220"/>
        <v>0</v>
      </c>
      <c r="IE262" s="58">
        <f t="shared" si="2220"/>
        <v>0</v>
      </c>
      <c r="IF262" s="109">
        <f t="shared" si="2220"/>
        <v>0</v>
      </c>
      <c r="IG262" s="59">
        <f t="shared" si="2220"/>
        <v>0</v>
      </c>
      <c r="IH262" s="58">
        <f t="shared" si="2220"/>
        <v>0</v>
      </c>
      <c r="II262" s="58">
        <f t="shared" si="2220"/>
        <v>0</v>
      </c>
      <c r="IJ262" s="58">
        <f t="shared" si="2220"/>
        <v>0</v>
      </c>
      <c r="IK262" s="58">
        <f t="shared" si="2220"/>
        <v>0</v>
      </c>
      <c r="IL262" s="58">
        <f t="shared" si="2220"/>
        <v>0</v>
      </c>
      <c r="IM262" s="58">
        <f t="shared" si="2220"/>
        <v>0</v>
      </c>
      <c r="IN262" s="58">
        <f t="shared" si="2220"/>
        <v>0</v>
      </c>
      <c r="IO262" s="58">
        <f t="shared" si="2220"/>
        <v>0</v>
      </c>
      <c r="IP262" s="58">
        <f t="shared" si="2220"/>
        <v>0</v>
      </c>
      <c r="IQ262" s="58">
        <f t="shared" si="2220"/>
        <v>0</v>
      </c>
      <c r="IR262" s="59">
        <f t="shared" si="2220"/>
        <v>0</v>
      </c>
      <c r="IS262" s="58">
        <f t="shared" si="2220"/>
        <v>0</v>
      </c>
      <c r="IT262" s="58">
        <f t="shared" si="2220"/>
        <v>0</v>
      </c>
      <c r="IU262" s="58">
        <f t="shared" si="2220"/>
        <v>0</v>
      </c>
      <c r="IV262" s="109">
        <f t="shared" si="2220"/>
        <v>0</v>
      </c>
      <c r="IW262" s="59">
        <f t="shared" si="2220"/>
        <v>0</v>
      </c>
      <c r="IX262" s="58">
        <f t="shared" si="2220"/>
        <v>0</v>
      </c>
      <c r="IY262" s="58">
        <f t="shared" si="2220"/>
        <v>0</v>
      </c>
      <c r="IZ262" s="58">
        <f t="shared" si="2220"/>
        <v>0</v>
      </c>
      <c r="JA262" s="58">
        <f t="shared" si="2220"/>
        <v>0</v>
      </c>
      <c r="JB262" s="58">
        <f t="shared" si="2220"/>
        <v>0</v>
      </c>
      <c r="JC262" s="58">
        <f t="shared" si="2220"/>
        <v>0</v>
      </c>
      <c r="JD262" s="58">
        <f t="shared" si="2220"/>
        <v>0</v>
      </c>
      <c r="JE262" s="58">
        <f t="shared" si="2220"/>
        <v>0</v>
      </c>
      <c r="JF262" s="58">
        <f t="shared" si="2220"/>
        <v>0</v>
      </c>
      <c r="JG262" s="58">
        <f t="shared" si="2220"/>
        <v>0</v>
      </c>
      <c r="JH262" s="59">
        <f t="shared" si="2220"/>
        <v>0</v>
      </c>
      <c r="JI262" s="58">
        <f t="shared" si="2220"/>
        <v>0</v>
      </c>
      <c r="JJ262" s="58">
        <f t="shared" si="2220"/>
        <v>0</v>
      </c>
      <c r="JK262" s="58">
        <f t="shared" si="2220"/>
        <v>0</v>
      </c>
      <c r="JL262" s="109">
        <f t="shared" si="2220"/>
        <v>0</v>
      </c>
      <c r="JM262" s="59">
        <f t="shared" si="2220"/>
        <v>0</v>
      </c>
      <c r="JN262" s="58">
        <f t="shared" si="2220"/>
        <v>0</v>
      </c>
      <c r="JO262" s="58">
        <f t="shared" si="2220"/>
        <v>0</v>
      </c>
      <c r="JP262" s="58">
        <f t="shared" si="2220"/>
        <v>0</v>
      </c>
      <c r="JQ262" s="58">
        <f t="shared" si="2220"/>
        <v>0</v>
      </c>
      <c r="JR262" s="58">
        <f t="shared" si="2220"/>
        <v>0</v>
      </c>
      <c r="JS262" s="58">
        <f t="shared" si="2220"/>
        <v>0</v>
      </c>
      <c r="JT262" s="58">
        <f t="shared" si="2220"/>
        <v>0</v>
      </c>
      <c r="JU262" s="58">
        <f t="shared" si="2220"/>
        <v>0</v>
      </c>
      <c r="JV262" s="58">
        <f t="shared" si="2220"/>
        <v>0</v>
      </c>
      <c r="JW262" s="58">
        <f t="shared" si="2220"/>
        <v>0</v>
      </c>
      <c r="JX262" s="59">
        <f t="shared" ref="JX262:MT262" si="2221">SUM(JX263:JX267)</f>
        <v>0</v>
      </c>
      <c r="JY262" s="58">
        <f t="shared" si="2221"/>
        <v>0</v>
      </c>
      <c r="JZ262" s="58">
        <f t="shared" si="2221"/>
        <v>0</v>
      </c>
      <c r="KA262" s="58">
        <f t="shared" si="2221"/>
        <v>0</v>
      </c>
      <c r="KB262" s="109">
        <f t="shared" si="2221"/>
        <v>0</v>
      </c>
      <c r="KC262" s="59">
        <f t="shared" si="2221"/>
        <v>0</v>
      </c>
      <c r="KD262" s="58">
        <f t="shared" si="2221"/>
        <v>0</v>
      </c>
      <c r="KE262" s="58">
        <f t="shared" si="2221"/>
        <v>0</v>
      </c>
      <c r="KF262" s="58">
        <f t="shared" si="2221"/>
        <v>0</v>
      </c>
      <c r="KG262" s="58">
        <f t="shared" si="2221"/>
        <v>0</v>
      </c>
      <c r="KH262" s="58">
        <f t="shared" si="2221"/>
        <v>0</v>
      </c>
      <c r="KI262" s="58">
        <f t="shared" si="2221"/>
        <v>0</v>
      </c>
      <c r="KJ262" s="58">
        <f t="shared" si="2221"/>
        <v>0</v>
      </c>
      <c r="KK262" s="58">
        <f t="shared" si="2221"/>
        <v>0</v>
      </c>
      <c r="KL262" s="58">
        <f t="shared" si="2221"/>
        <v>0</v>
      </c>
      <c r="KM262" s="58">
        <f t="shared" si="2221"/>
        <v>0</v>
      </c>
      <c r="KN262" s="59">
        <f t="shared" si="2221"/>
        <v>0</v>
      </c>
      <c r="KO262" s="58">
        <f t="shared" si="2221"/>
        <v>0</v>
      </c>
      <c r="KP262" s="58">
        <f t="shared" si="2221"/>
        <v>0</v>
      </c>
      <c r="KQ262" s="58">
        <f t="shared" si="2221"/>
        <v>0</v>
      </c>
      <c r="KR262" s="58">
        <f t="shared" si="2221"/>
        <v>0</v>
      </c>
      <c r="KS262" s="58">
        <f t="shared" si="2221"/>
        <v>0</v>
      </c>
      <c r="KT262" s="58">
        <f t="shared" si="2221"/>
        <v>0</v>
      </c>
      <c r="KU262" s="58">
        <f t="shared" si="2221"/>
        <v>0</v>
      </c>
      <c r="KV262" s="58">
        <f t="shared" si="2221"/>
        <v>0</v>
      </c>
      <c r="KW262" s="58">
        <f t="shared" si="2221"/>
        <v>0</v>
      </c>
      <c r="KX262" s="58">
        <f t="shared" si="2221"/>
        <v>0</v>
      </c>
      <c r="KY262" s="58">
        <f t="shared" si="2221"/>
        <v>0</v>
      </c>
      <c r="KZ262" s="58">
        <f t="shared" si="2221"/>
        <v>0</v>
      </c>
      <c r="LA262" s="58">
        <f t="shared" si="2221"/>
        <v>0</v>
      </c>
      <c r="LB262" s="109">
        <f t="shared" si="2221"/>
        <v>0</v>
      </c>
      <c r="LC262" s="152">
        <f t="shared" si="2221"/>
        <v>0</v>
      </c>
      <c r="LD262" s="59">
        <f t="shared" si="2221"/>
        <v>0</v>
      </c>
      <c r="LE262" s="58">
        <f t="shared" si="2221"/>
        <v>0</v>
      </c>
      <c r="LF262" s="58">
        <f t="shared" si="2221"/>
        <v>0</v>
      </c>
      <c r="LG262" s="58">
        <f t="shared" si="2221"/>
        <v>0</v>
      </c>
      <c r="LH262" s="58">
        <f t="shared" si="2221"/>
        <v>0</v>
      </c>
      <c r="LI262" s="58">
        <f t="shared" si="2221"/>
        <v>0</v>
      </c>
      <c r="LJ262" s="58">
        <f t="shared" si="2221"/>
        <v>0</v>
      </c>
      <c r="LK262" s="58">
        <f t="shared" si="2221"/>
        <v>0</v>
      </c>
      <c r="LL262" s="58">
        <f t="shared" si="2221"/>
        <v>0</v>
      </c>
      <c r="LM262" s="58">
        <f t="shared" si="2221"/>
        <v>0</v>
      </c>
      <c r="LN262" s="58">
        <f t="shared" si="2221"/>
        <v>0</v>
      </c>
      <c r="LO262" s="59">
        <f t="shared" si="2221"/>
        <v>0</v>
      </c>
      <c r="LP262" s="58">
        <f t="shared" si="2221"/>
        <v>0</v>
      </c>
      <c r="LQ262" s="58">
        <f t="shared" si="2221"/>
        <v>0</v>
      </c>
      <c r="LR262" s="58">
        <f t="shared" si="2221"/>
        <v>0</v>
      </c>
      <c r="LS262" s="109">
        <f t="shared" si="2221"/>
        <v>0</v>
      </c>
      <c r="LT262" s="59">
        <f t="shared" si="2221"/>
        <v>0</v>
      </c>
      <c r="LU262" s="58">
        <f t="shared" si="2221"/>
        <v>0</v>
      </c>
      <c r="LV262" s="58">
        <f t="shared" si="2221"/>
        <v>0</v>
      </c>
      <c r="LW262" s="58">
        <f t="shared" si="2221"/>
        <v>0</v>
      </c>
      <c r="LX262" s="58">
        <f t="shared" si="2221"/>
        <v>0</v>
      </c>
      <c r="LY262" s="58">
        <f t="shared" si="2221"/>
        <v>0</v>
      </c>
      <c r="LZ262" s="58">
        <f t="shared" si="2221"/>
        <v>0</v>
      </c>
      <c r="MA262" s="58">
        <f t="shared" si="2221"/>
        <v>0</v>
      </c>
      <c r="MB262" s="58">
        <f t="shared" si="2221"/>
        <v>0</v>
      </c>
      <c r="MC262" s="58">
        <f t="shared" si="2221"/>
        <v>0</v>
      </c>
      <c r="MD262" s="58">
        <f t="shared" si="2221"/>
        <v>0</v>
      </c>
      <c r="ME262" s="59">
        <f t="shared" si="2221"/>
        <v>0</v>
      </c>
      <c r="MF262" s="58">
        <f t="shared" si="2221"/>
        <v>0</v>
      </c>
      <c r="MG262" s="58">
        <f t="shared" si="2221"/>
        <v>0</v>
      </c>
      <c r="MH262" s="58">
        <f t="shared" si="2221"/>
        <v>0</v>
      </c>
      <c r="MI262" s="109">
        <f t="shared" si="2221"/>
        <v>0</v>
      </c>
      <c r="MJ262" s="59">
        <f t="shared" si="2221"/>
        <v>0</v>
      </c>
      <c r="MK262" s="58">
        <f t="shared" si="2221"/>
        <v>0</v>
      </c>
      <c r="ML262" s="58">
        <f t="shared" si="2221"/>
        <v>0</v>
      </c>
      <c r="MM262" s="58">
        <f t="shared" si="2221"/>
        <v>0</v>
      </c>
      <c r="MN262" s="58">
        <f t="shared" si="2221"/>
        <v>0</v>
      </c>
      <c r="MO262" s="58">
        <f t="shared" si="2221"/>
        <v>0</v>
      </c>
      <c r="MP262" s="58">
        <f t="shared" si="2221"/>
        <v>0</v>
      </c>
      <c r="MQ262" s="58">
        <f t="shared" si="2221"/>
        <v>0</v>
      </c>
      <c r="MR262" s="58">
        <f t="shared" si="2221"/>
        <v>0</v>
      </c>
      <c r="MS262" s="58">
        <f t="shared" si="2221"/>
        <v>0</v>
      </c>
      <c r="MT262" s="58">
        <f t="shared" si="2221"/>
        <v>0</v>
      </c>
      <c r="MU262" s="59">
        <f t="shared" ref="MU262:PF262" si="2222">SUM(MU263:MU267)</f>
        <v>0</v>
      </c>
      <c r="MV262" s="58">
        <f t="shared" si="2222"/>
        <v>0</v>
      </c>
      <c r="MW262" s="58">
        <f t="shared" si="2222"/>
        <v>0</v>
      </c>
      <c r="MX262" s="58">
        <f t="shared" si="2222"/>
        <v>0</v>
      </c>
      <c r="MY262" s="109">
        <f t="shared" si="2222"/>
        <v>0</v>
      </c>
      <c r="MZ262" s="59">
        <f t="shared" si="2222"/>
        <v>0</v>
      </c>
      <c r="NA262" s="58">
        <f t="shared" si="2222"/>
        <v>0</v>
      </c>
      <c r="NB262" s="58">
        <f t="shared" si="2222"/>
        <v>0</v>
      </c>
      <c r="NC262" s="58">
        <f t="shared" si="2222"/>
        <v>0</v>
      </c>
      <c r="ND262" s="58">
        <f t="shared" si="2222"/>
        <v>0</v>
      </c>
      <c r="NE262" s="58">
        <f t="shared" si="2222"/>
        <v>0</v>
      </c>
      <c r="NF262" s="58">
        <f t="shared" si="2222"/>
        <v>0</v>
      </c>
      <c r="NG262" s="58">
        <f t="shared" si="2222"/>
        <v>0</v>
      </c>
      <c r="NH262" s="58">
        <f t="shared" si="2222"/>
        <v>0</v>
      </c>
      <c r="NI262" s="58">
        <f t="shared" si="2222"/>
        <v>0</v>
      </c>
      <c r="NJ262" s="58">
        <f t="shared" si="2222"/>
        <v>0</v>
      </c>
      <c r="NK262" s="59">
        <f t="shared" si="2222"/>
        <v>0</v>
      </c>
      <c r="NL262" s="58">
        <f t="shared" si="2222"/>
        <v>0</v>
      </c>
      <c r="NM262" s="58">
        <f t="shared" si="2222"/>
        <v>0</v>
      </c>
      <c r="NN262" s="58">
        <f t="shared" si="2222"/>
        <v>0</v>
      </c>
      <c r="NO262" s="109">
        <f t="shared" si="2222"/>
        <v>0</v>
      </c>
      <c r="NP262" s="59">
        <f t="shared" si="2222"/>
        <v>0</v>
      </c>
      <c r="NQ262" s="58">
        <f t="shared" si="2222"/>
        <v>0</v>
      </c>
      <c r="NR262" s="58">
        <f t="shared" si="2222"/>
        <v>0</v>
      </c>
      <c r="NS262" s="58">
        <f t="shared" si="2222"/>
        <v>0</v>
      </c>
      <c r="NT262" s="58">
        <f t="shared" si="2222"/>
        <v>0</v>
      </c>
      <c r="NU262" s="58">
        <f t="shared" si="2222"/>
        <v>0</v>
      </c>
      <c r="NV262" s="58">
        <f t="shared" si="2222"/>
        <v>0</v>
      </c>
      <c r="NW262" s="58">
        <f t="shared" si="2222"/>
        <v>0</v>
      </c>
      <c r="NX262" s="58">
        <f t="shared" si="2222"/>
        <v>0</v>
      </c>
      <c r="NY262" s="58">
        <f t="shared" si="2222"/>
        <v>0</v>
      </c>
      <c r="NZ262" s="58">
        <f t="shared" si="2222"/>
        <v>0</v>
      </c>
      <c r="OA262" s="59">
        <f t="shared" si="2222"/>
        <v>0</v>
      </c>
      <c r="OB262" s="58">
        <f t="shared" si="2222"/>
        <v>0</v>
      </c>
      <c r="OC262" s="58">
        <f t="shared" si="2222"/>
        <v>0</v>
      </c>
      <c r="OD262" s="58">
        <f t="shared" si="2222"/>
        <v>0</v>
      </c>
      <c r="OE262" s="109">
        <f t="shared" si="2222"/>
        <v>0</v>
      </c>
      <c r="OF262" s="59">
        <f t="shared" si="2222"/>
        <v>0</v>
      </c>
      <c r="OG262" s="58">
        <f t="shared" si="2222"/>
        <v>0</v>
      </c>
      <c r="OH262" s="58">
        <f t="shared" si="2222"/>
        <v>0</v>
      </c>
      <c r="OI262" s="58">
        <f t="shared" si="2222"/>
        <v>0</v>
      </c>
      <c r="OJ262" s="58">
        <f t="shared" si="2222"/>
        <v>0</v>
      </c>
      <c r="OK262" s="58">
        <f t="shared" si="2222"/>
        <v>0</v>
      </c>
      <c r="OL262" s="58">
        <f t="shared" si="2222"/>
        <v>0</v>
      </c>
      <c r="OM262" s="58">
        <f t="shared" si="2222"/>
        <v>0</v>
      </c>
      <c r="ON262" s="58">
        <f t="shared" si="2222"/>
        <v>0</v>
      </c>
      <c r="OO262" s="58">
        <f t="shared" si="2222"/>
        <v>0</v>
      </c>
      <c r="OP262" s="58">
        <f t="shared" si="2222"/>
        <v>0</v>
      </c>
      <c r="OQ262" s="59">
        <f t="shared" si="2222"/>
        <v>0</v>
      </c>
      <c r="OR262" s="58">
        <f t="shared" si="2222"/>
        <v>0</v>
      </c>
      <c r="OS262" s="58">
        <f t="shared" si="2222"/>
        <v>0</v>
      </c>
      <c r="OT262" s="58">
        <f t="shared" si="2222"/>
        <v>0</v>
      </c>
      <c r="OU262" s="109">
        <f t="shared" si="2222"/>
        <v>0</v>
      </c>
      <c r="OV262" s="59">
        <f t="shared" si="2222"/>
        <v>0</v>
      </c>
      <c r="OW262" s="58">
        <f t="shared" si="2222"/>
        <v>0</v>
      </c>
      <c r="OX262" s="58">
        <f t="shared" si="2222"/>
        <v>0</v>
      </c>
      <c r="OY262" s="58">
        <f t="shared" si="2222"/>
        <v>0</v>
      </c>
      <c r="OZ262" s="58">
        <f t="shared" si="2222"/>
        <v>0</v>
      </c>
      <c r="PA262" s="58">
        <f t="shared" si="2222"/>
        <v>0</v>
      </c>
      <c r="PB262" s="58">
        <f t="shared" si="2222"/>
        <v>0</v>
      </c>
      <c r="PC262" s="58">
        <f t="shared" si="2222"/>
        <v>0</v>
      </c>
      <c r="PD262" s="58">
        <f t="shared" si="2222"/>
        <v>0</v>
      </c>
      <c r="PE262" s="58">
        <f t="shared" si="2222"/>
        <v>0</v>
      </c>
      <c r="PF262" s="58">
        <f t="shared" si="2222"/>
        <v>0</v>
      </c>
      <c r="PG262" s="59">
        <f t="shared" ref="PG262:RR262" si="2223">SUM(PG263:PG267)</f>
        <v>0</v>
      </c>
      <c r="PH262" s="58">
        <f t="shared" si="2223"/>
        <v>0</v>
      </c>
      <c r="PI262" s="58">
        <f t="shared" si="2223"/>
        <v>0</v>
      </c>
      <c r="PJ262" s="58">
        <f t="shared" si="2223"/>
        <v>0</v>
      </c>
      <c r="PK262" s="109">
        <f t="shared" si="2223"/>
        <v>0</v>
      </c>
      <c r="PL262" s="59">
        <f t="shared" si="2223"/>
        <v>0</v>
      </c>
      <c r="PM262" s="58">
        <f t="shared" si="2223"/>
        <v>0</v>
      </c>
      <c r="PN262" s="58">
        <f t="shared" si="2223"/>
        <v>0</v>
      </c>
      <c r="PO262" s="58">
        <f t="shared" si="2223"/>
        <v>0</v>
      </c>
      <c r="PP262" s="58">
        <f t="shared" si="2223"/>
        <v>0</v>
      </c>
      <c r="PQ262" s="58">
        <f t="shared" si="2223"/>
        <v>0</v>
      </c>
      <c r="PR262" s="58">
        <f t="shared" si="2223"/>
        <v>0</v>
      </c>
      <c r="PS262" s="58">
        <f t="shared" si="2223"/>
        <v>0</v>
      </c>
      <c r="PT262" s="58">
        <f t="shared" si="2223"/>
        <v>0</v>
      </c>
      <c r="PU262" s="58">
        <f t="shared" si="2223"/>
        <v>0</v>
      </c>
      <c r="PV262" s="58">
        <f t="shared" si="2223"/>
        <v>0</v>
      </c>
      <c r="PW262" s="59">
        <f t="shared" si="2223"/>
        <v>0</v>
      </c>
      <c r="PX262" s="58">
        <f t="shared" si="2223"/>
        <v>0</v>
      </c>
      <c r="PY262" s="58">
        <f t="shared" si="2223"/>
        <v>0</v>
      </c>
      <c r="PZ262" s="58">
        <f t="shared" si="2223"/>
        <v>0</v>
      </c>
      <c r="QA262" s="109">
        <f t="shared" si="2223"/>
        <v>0</v>
      </c>
      <c r="QB262" s="59">
        <f t="shared" si="2223"/>
        <v>0</v>
      </c>
      <c r="QC262" s="58">
        <f t="shared" si="2223"/>
        <v>0</v>
      </c>
      <c r="QD262" s="58">
        <f t="shared" si="2223"/>
        <v>0</v>
      </c>
      <c r="QE262" s="58">
        <f t="shared" si="2223"/>
        <v>0</v>
      </c>
      <c r="QF262" s="58">
        <f t="shared" si="2223"/>
        <v>0</v>
      </c>
      <c r="QG262" s="58">
        <f t="shared" si="2223"/>
        <v>0</v>
      </c>
      <c r="QH262" s="58">
        <f t="shared" si="2223"/>
        <v>0</v>
      </c>
      <c r="QI262" s="58">
        <f t="shared" si="2223"/>
        <v>0</v>
      </c>
      <c r="QJ262" s="58">
        <f t="shared" si="2223"/>
        <v>0</v>
      </c>
      <c r="QK262" s="58">
        <f t="shared" si="2223"/>
        <v>0</v>
      </c>
      <c r="QL262" s="58">
        <f t="shared" si="2223"/>
        <v>0</v>
      </c>
      <c r="QM262" s="59">
        <f t="shared" si="2223"/>
        <v>0</v>
      </c>
      <c r="QN262" s="58">
        <f t="shared" si="2223"/>
        <v>0</v>
      </c>
      <c r="QO262" s="58">
        <f t="shared" si="2223"/>
        <v>0</v>
      </c>
      <c r="QP262" s="58">
        <f t="shared" si="2223"/>
        <v>0</v>
      </c>
      <c r="QQ262" s="109">
        <f t="shared" si="2223"/>
        <v>0</v>
      </c>
      <c r="QR262" s="59">
        <f t="shared" si="2223"/>
        <v>0</v>
      </c>
      <c r="QS262" s="58">
        <f t="shared" si="2223"/>
        <v>0</v>
      </c>
      <c r="QT262" s="58">
        <f t="shared" si="2223"/>
        <v>0</v>
      </c>
      <c r="QU262" s="58">
        <f t="shared" si="2223"/>
        <v>0</v>
      </c>
      <c r="QV262" s="58">
        <f t="shared" si="2223"/>
        <v>0</v>
      </c>
      <c r="QW262" s="58">
        <f t="shared" si="2223"/>
        <v>0</v>
      </c>
      <c r="QX262" s="58">
        <f t="shared" si="2223"/>
        <v>0</v>
      </c>
      <c r="QY262" s="58">
        <f t="shared" si="2223"/>
        <v>0</v>
      </c>
      <c r="QZ262" s="58">
        <f t="shared" si="2223"/>
        <v>0</v>
      </c>
      <c r="RA262" s="58">
        <f t="shared" si="2223"/>
        <v>0</v>
      </c>
      <c r="RB262" s="58">
        <f t="shared" si="2223"/>
        <v>0</v>
      </c>
      <c r="RC262" s="59">
        <f t="shared" si="2223"/>
        <v>0</v>
      </c>
      <c r="RD262" s="58">
        <f t="shared" si="2223"/>
        <v>0</v>
      </c>
      <c r="RE262" s="58">
        <f t="shared" si="2223"/>
        <v>0</v>
      </c>
      <c r="RF262" s="58">
        <f t="shared" si="2223"/>
        <v>0</v>
      </c>
      <c r="RG262" s="58">
        <f t="shared" si="2223"/>
        <v>0</v>
      </c>
      <c r="RH262" s="58">
        <f t="shared" si="2223"/>
        <v>0</v>
      </c>
      <c r="RI262" s="58">
        <f t="shared" si="2223"/>
        <v>0</v>
      </c>
      <c r="RJ262" s="58">
        <f t="shared" si="2223"/>
        <v>0</v>
      </c>
      <c r="RK262" s="58">
        <f t="shared" si="2223"/>
        <v>0</v>
      </c>
      <c r="RL262" s="58">
        <f t="shared" si="2223"/>
        <v>0</v>
      </c>
      <c r="RM262" s="58">
        <f t="shared" si="2223"/>
        <v>0</v>
      </c>
      <c r="RN262" s="58">
        <f t="shared" si="2223"/>
        <v>0</v>
      </c>
      <c r="RO262" s="58">
        <f t="shared" si="2223"/>
        <v>0</v>
      </c>
      <c r="RP262" s="58">
        <f t="shared" si="2223"/>
        <v>0</v>
      </c>
      <c r="RQ262" s="109">
        <f t="shared" si="2223"/>
        <v>0</v>
      </c>
      <c r="RR262" s="152">
        <f t="shared" si="2223"/>
        <v>0</v>
      </c>
      <c r="RS262" s="59">
        <f t="shared" ref="RS262:UD262" si="2224">SUM(RS263:RS267)</f>
        <v>0</v>
      </c>
      <c r="RT262" s="58">
        <f t="shared" si="2224"/>
        <v>0</v>
      </c>
      <c r="RU262" s="58">
        <f t="shared" si="2224"/>
        <v>0</v>
      </c>
      <c r="RV262" s="58">
        <f t="shared" si="2224"/>
        <v>0</v>
      </c>
      <c r="RW262" s="58">
        <f t="shared" si="2224"/>
        <v>0</v>
      </c>
      <c r="RX262" s="58">
        <f t="shared" si="2224"/>
        <v>0</v>
      </c>
      <c r="RY262" s="58">
        <f t="shared" si="2224"/>
        <v>0</v>
      </c>
      <c r="RZ262" s="58">
        <f t="shared" si="2224"/>
        <v>0</v>
      </c>
      <c r="SA262" s="58">
        <f t="shared" si="2224"/>
        <v>0</v>
      </c>
      <c r="SB262" s="58">
        <f t="shared" si="2224"/>
        <v>0</v>
      </c>
      <c r="SC262" s="58">
        <f t="shared" si="2224"/>
        <v>0</v>
      </c>
      <c r="SD262" s="59">
        <f t="shared" si="2224"/>
        <v>0</v>
      </c>
      <c r="SE262" s="58">
        <f t="shared" si="2224"/>
        <v>0</v>
      </c>
      <c r="SF262" s="58">
        <f t="shared" si="2224"/>
        <v>0</v>
      </c>
      <c r="SG262" s="58">
        <f t="shared" si="2224"/>
        <v>0</v>
      </c>
      <c r="SH262" s="109">
        <f t="shared" si="2224"/>
        <v>0</v>
      </c>
      <c r="SI262" s="59">
        <f t="shared" si="2224"/>
        <v>0</v>
      </c>
      <c r="SJ262" s="58">
        <f t="shared" si="2224"/>
        <v>0</v>
      </c>
      <c r="SK262" s="58">
        <f t="shared" si="2224"/>
        <v>0</v>
      </c>
      <c r="SL262" s="58">
        <f t="shared" si="2224"/>
        <v>0</v>
      </c>
      <c r="SM262" s="58">
        <f t="shared" si="2224"/>
        <v>0</v>
      </c>
      <c r="SN262" s="58">
        <f t="shared" si="2224"/>
        <v>0</v>
      </c>
      <c r="SO262" s="58">
        <f t="shared" si="2224"/>
        <v>0</v>
      </c>
      <c r="SP262" s="58">
        <f t="shared" si="2224"/>
        <v>0</v>
      </c>
      <c r="SQ262" s="58">
        <f t="shared" si="2224"/>
        <v>0</v>
      </c>
      <c r="SR262" s="58">
        <f t="shared" si="2224"/>
        <v>0</v>
      </c>
      <c r="SS262" s="58">
        <f t="shared" si="2224"/>
        <v>0</v>
      </c>
      <c r="ST262" s="59">
        <f t="shared" si="2224"/>
        <v>0</v>
      </c>
      <c r="SU262" s="58">
        <f t="shared" si="2224"/>
        <v>0</v>
      </c>
      <c r="SV262" s="58">
        <f t="shared" si="2224"/>
        <v>0</v>
      </c>
      <c r="SW262" s="58">
        <f t="shared" si="2224"/>
        <v>0</v>
      </c>
      <c r="SX262" s="109">
        <f t="shared" si="2224"/>
        <v>0</v>
      </c>
      <c r="SY262" s="59">
        <f t="shared" si="2224"/>
        <v>0</v>
      </c>
      <c r="SZ262" s="58">
        <f t="shared" si="2224"/>
        <v>0</v>
      </c>
      <c r="TA262" s="58">
        <f t="shared" si="2224"/>
        <v>0</v>
      </c>
      <c r="TB262" s="58">
        <f t="shared" si="2224"/>
        <v>0</v>
      </c>
      <c r="TC262" s="58">
        <f t="shared" si="2224"/>
        <v>0</v>
      </c>
      <c r="TD262" s="58">
        <f t="shared" si="2224"/>
        <v>0</v>
      </c>
      <c r="TE262" s="58">
        <f t="shared" si="2224"/>
        <v>0</v>
      </c>
      <c r="TF262" s="58">
        <f t="shared" si="2224"/>
        <v>0</v>
      </c>
      <c r="TG262" s="58">
        <f t="shared" si="2224"/>
        <v>0</v>
      </c>
      <c r="TH262" s="58">
        <f t="shared" si="2224"/>
        <v>0</v>
      </c>
      <c r="TI262" s="58">
        <f t="shared" si="2224"/>
        <v>0</v>
      </c>
      <c r="TJ262" s="59">
        <f t="shared" si="2224"/>
        <v>0</v>
      </c>
      <c r="TK262" s="58">
        <f t="shared" si="2224"/>
        <v>0</v>
      </c>
      <c r="TL262" s="58">
        <f t="shared" si="2224"/>
        <v>0</v>
      </c>
      <c r="TM262" s="58">
        <f t="shared" si="2224"/>
        <v>0</v>
      </c>
      <c r="TN262" s="109">
        <f t="shared" si="2224"/>
        <v>0</v>
      </c>
      <c r="TO262" s="59">
        <f t="shared" si="2224"/>
        <v>0</v>
      </c>
      <c r="TP262" s="58">
        <f t="shared" si="2224"/>
        <v>0</v>
      </c>
      <c r="TQ262" s="58">
        <f t="shared" si="2224"/>
        <v>0</v>
      </c>
      <c r="TR262" s="58">
        <f t="shared" si="2224"/>
        <v>0</v>
      </c>
      <c r="TS262" s="58">
        <f t="shared" si="2224"/>
        <v>0</v>
      </c>
      <c r="TT262" s="58">
        <f t="shared" si="2224"/>
        <v>0</v>
      </c>
      <c r="TU262" s="58">
        <f t="shared" si="2224"/>
        <v>0</v>
      </c>
      <c r="TV262" s="58">
        <f t="shared" si="2224"/>
        <v>0</v>
      </c>
      <c r="TW262" s="58">
        <f t="shared" si="2224"/>
        <v>0</v>
      </c>
      <c r="TX262" s="58">
        <f t="shared" si="2224"/>
        <v>0</v>
      </c>
      <c r="TY262" s="58">
        <f t="shared" si="2224"/>
        <v>0</v>
      </c>
      <c r="TZ262" s="59">
        <f t="shared" si="2224"/>
        <v>0</v>
      </c>
      <c r="UA262" s="58">
        <f t="shared" si="2224"/>
        <v>0</v>
      </c>
      <c r="UB262" s="58">
        <f t="shared" si="2224"/>
        <v>0</v>
      </c>
      <c r="UC262" s="58">
        <f t="shared" si="2224"/>
        <v>0</v>
      </c>
      <c r="UD262" s="109">
        <f t="shared" si="2224"/>
        <v>0</v>
      </c>
      <c r="UE262" s="59">
        <f t="shared" ref="UE262:VD262" si="2225">SUM(UE263:UE267)</f>
        <v>0</v>
      </c>
      <c r="UF262" s="58">
        <f t="shared" si="2225"/>
        <v>0</v>
      </c>
      <c r="UG262" s="58">
        <f t="shared" si="2225"/>
        <v>0</v>
      </c>
      <c r="UH262" s="58">
        <f t="shared" si="2225"/>
        <v>0</v>
      </c>
      <c r="UI262" s="58">
        <f t="shared" si="2225"/>
        <v>0</v>
      </c>
      <c r="UJ262" s="58">
        <f t="shared" si="2225"/>
        <v>0</v>
      </c>
      <c r="UK262" s="58">
        <f t="shared" si="2225"/>
        <v>0</v>
      </c>
      <c r="UL262" s="58">
        <f t="shared" si="2225"/>
        <v>0</v>
      </c>
      <c r="UM262" s="58">
        <f t="shared" si="2225"/>
        <v>0</v>
      </c>
      <c r="UN262" s="58">
        <f t="shared" si="2225"/>
        <v>0</v>
      </c>
      <c r="UO262" s="58">
        <f t="shared" si="2225"/>
        <v>0</v>
      </c>
      <c r="UP262" s="59">
        <f t="shared" si="2225"/>
        <v>0</v>
      </c>
      <c r="UQ262" s="58">
        <f t="shared" si="2225"/>
        <v>0</v>
      </c>
      <c r="UR262" s="58">
        <f t="shared" si="2225"/>
        <v>0</v>
      </c>
      <c r="US262" s="58">
        <f t="shared" si="2225"/>
        <v>0</v>
      </c>
      <c r="UT262" s="58">
        <f t="shared" si="2225"/>
        <v>0</v>
      </c>
      <c r="UU262" s="58">
        <f t="shared" si="2225"/>
        <v>0</v>
      </c>
      <c r="UV262" s="58">
        <f t="shared" si="2225"/>
        <v>0</v>
      </c>
      <c r="UW262" s="58">
        <f t="shared" si="2225"/>
        <v>0</v>
      </c>
      <c r="UX262" s="58">
        <f t="shared" si="2225"/>
        <v>0</v>
      </c>
      <c r="UY262" s="58">
        <f t="shared" si="2225"/>
        <v>0</v>
      </c>
      <c r="UZ262" s="58">
        <f t="shared" si="2225"/>
        <v>0</v>
      </c>
      <c r="VA262" s="58">
        <f t="shared" si="2225"/>
        <v>0</v>
      </c>
      <c r="VB262" s="58">
        <f t="shared" si="2225"/>
        <v>0</v>
      </c>
      <c r="VC262" s="58">
        <f t="shared" si="2225"/>
        <v>0</v>
      </c>
      <c r="VD262" s="109">
        <f t="shared" si="2225"/>
        <v>0</v>
      </c>
      <c r="VE262" s="10" t="str">
        <f t="shared" si="1698"/>
        <v>-</v>
      </c>
    </row>
    <row r="263" spans="1:577" ht="20.149999999999999" customHeight="1">
      <c r="A263" s="22"/>
      <c r="B263" s="22"/>
      <c r="C263" s="23">
        <v>65041</v>
      </c>
      <c r="D263" s="24" t="s">
        <v>244</v>
      </c>
      <c r="E263" s="193">
        <f>SUM(F263:I263)</f>
        <v>0</v>
      </c>
      <c r="F263" s="194"/>
      <c r="G263" s="194"/>
      <c r="H263" s="195"/>
      <c r="I263" s="229"/>
      <c r="J263" s="241">
        <f t="shared" ref="J263:J267" si="2226">SUM(K263:Y263)</f>
        <v>0</v>
      </c>
      <c r="K263" s="61"/>
      <c r="L263" s="60"/>
      <c r="M263" s="60"/>
      <c r="N263" s="60"/>
      <c r="O263" s="60"/>
      <c r="P263" s="60"/>
      <c r="Q263" s="60"/>
      <c r="R263" s="60"/>
      <c r="S263" s="60"/>
      <c r="T263" s="60"/>
      <c r="U263" s="61"/>
      <c r="V263" s="60"/>
      <c r="W263" s="60"/>
      <c r="X263" s="60"/>
      <c r="Y263" s="110"/>
      <c r="Z263" s="169">
        <f t="shared" ref="Z263:Z267" si="2227">SUM(AA263:AO263)</f>
        <v>0</v>
      </c>
      <c r="AA263" s="60"/>
      <c r="AB263" s="60"/>
      <c r="AC263" s="60"/>
      <c r="AD263" s="60"/>
      <c r="AE263" s="60"/>
      <c r="AF263" s="60"/>
      <c r="AG263" s="60"/>
      <c r="AH263" s="60"/>
      <c r="AI263" s="60"/>
      <c r="AJ263" s="60"/>
      <c r="AK263" s="61"/>
      <c r="AL263" s="60"/>
      <c r="AM263" s="60"/>
      <c r="AN263" s="60"/>
      <c r="AO263" s="110"/>
      <c r="AP263" s="169">
        <f t="shared" ref="AP263:AP267" si="2228">SUM(AQ263:BE263)</f>
        <v>0</v>
      </c>
      <c r="AQ263" s="60"/>
      <c r="AR263" s="60"/>
      <c r="AS263" s="60"/>
      <c r="AT263" s="60"/>
      <c r="AU263" s="60"/>
      <c r="AV263" s="60"/>
      <c r="AW263" s="60"/>
      <c r="AX263" s="60"/>
      <c r="AY263" s="60"/>
      <c r="AZ263" s="60"/>
      <c r="BA263" s="61"/>
      <c r="BB263" s="60"/>
      <c r="BC263" s="60"/>
      <c r="BD263" s="60"/>
      <c r="BE263" s="110"/>
      <c r="BF263" s="169">
        <f t="shared" ref="BF263:BF267" si="2229">SUM(BG263:BU263)</f>
        <v>0</v>
      </c>
      <c r="BG263" s="60"/>
      <c r="BH263" s="60"/>
      <c r="BI263" s="60"/>
      <c r="BJ263" s="60"/>
      <c r="BK263" s="60"/>
      <c r="BL263" s="60"/>
      <c r="BM263" s="60"/>
      <c r="BN263" s="60"/>
      <c r="BO263" s="60"/>
      <c r="BP263" s="60"/>
      <c r="BQ263" s="61"/>
      <c r="BR263" s="60"/>
      <c r="BS263" s="60"/>
      <c r="BT263" s="60"/>
      <c r="BU263" s="110"/>
      <c r="BV263" s="169">
        <f t="shared" ref="BV263:BV267" si="2230">SUM(BW263:CU263)</f>
        <v>0</v>
      </c>
      <c r="BW263" s="60"/>
      <c r="BX263" s="60"/>
      <c r="BY263" s="60"/>
      <c r="BZ263" s="60"/>
      <c r="CA263" s="60"/>
      <c r="CB263" s="60"/>
      <c r="CC263" s="60"/>
      <c r="CD263" s="60"/>
      <c r="CE263" s="60"/>
      <c r="CF263" s="60"/>
      <c r="CG263" s="61"/>
      <c r="CH263" s="60"/>
      <c r="CI263" s="60"/>
      <c r="CJ263" s="60"/>
      <c r="CK263" s="60"/>
      <c r="CL263" s="60"/>
      <c r="CM263" s="60"/>
      <c r="CN263" s="60"/>
      <c r="CO263" s="60"/>
      <c r="CP263" s="60"/>
      <c r="CQ263" s="60"/>
      <c r="CR263" s="60"/>
      <c r="CS263" s="60"/>
      <c r="CT263" s="60"/>
      <c r="CU263" s="110"/>
      <c r="CV263" s="173"/>
      <c r="CW263" s="169">
        <f t="shared" ref="CW263:CW267" si="2231">SUM(CX263:DL263)</f>
        <v>0</v>
      </c>
      <c r="CX263" s="60"/>
      <c r="CY263" s="60"/>
      <c r="CZ263" s="60"/>
      <c r="DA263" s="60"/>
      <c r="DB263" s="60"/>
      <c r="DC263" s="60"/>
      <c r="DD263" s="60"/>
      <c r="DE263" s="60"/>
      <c r="DF263" s="60"/>
      <c r="DG263" s="60"/>
      <c r="DH263" s="61"/>
      <c r="DI263" s="60"/>
      <c r="DJ263" s="60"/>
      <c r="DK263" s="60"/>
      <c r="DL263" s="110"/>
      <c r="DM263" s="169">
        <f t="shared" ref="DM263:DM267" si="2232">SUM(DN263:EB263)</f>
        <v>0</v>
      </c>
      <c r="DN263" s="60"/>
      <c r="DO263" s="60"/>
      <c r="DP263" s="60"/>
      <c r="DQ263" s="60"/>
      <c r="DR263" s="60"/>
      <c r="DS263" s="60"/>
      <c r="DT263" s="60"/>
      <c r="DU263" s="60"/>
      <c r="DV263" s="60"/>
      <c r="DW263" s="60"/>
      <c r="DX263" s="61"/>
      <c r="DY263" s="60"/>
      <c r="DZ263" s="60"/>
      <c r="EA263" s="60"/>
      <c r="EB263" s="110"/>
      <c r="EC263" s="169">
        <f t="shared" ref="EC263:EC267" si="2233">SUM(ED263:ER263)</f>
        <v>0</v>
      </c>
      <c r="ED263" s="60"/>
      <c r="EE263" s="60"/>
      <c r="EF263" s="60"/>
      <c r="EG263" s="60"/>
      <c r="EH263" s="60"/>
      <c r="EI263" s="60"/>
      <c r="EJ263" s="60"/>
      <c r="EK263" s="60"/>
      <c r="EL263" s="60"/>
      <c r="EM263" s="60"/>
      <c r="EN263" s="61"/>
      <c r="EO263" s="60"/>
      <c r="EP263" s="60"/>
      <c r="EQ263" s="60"/>
      <c r="ER263" s="110"/>
      <c r="ES263" s="169">
        <f t="shared" ref="ES263:ES267" si="2234">SUM(ET263:FH263)</f>
        <v>0</v>
      </c>
      <c r="ET263" s="60"/>
      <c r="EU263" s="60"/>
      <c r="EV263" s="60"/>
      <c r="EW263" s="60"/>
      <c r="EX263" s="60"/>
      <c r="EY263" s="60"/>
      <c r="EZ263" s="60"/>
      <c r="FA263" s="60"/>
      <c r="FB263" s="60"/>
      <c r="FC263" s="60"/>
      <c r="FD263" s="61"/>
      <c r="FE263" s="60"/>
      <c r="FF263" s="60"/>
      <c r="FG263" s="60"/>
      <c r="FH263" s="110"/>
      <c r="FI263" s="169">
        <f t="shared" ref="FI263:FI267" si="2235">SUM(FJ263:FX263)</f>
        <v>0</v>
      </c>
      <c r="FJ263" s="60"/>
      <c r="FK263" s="60"/>
      <c r="FL263" s="60"/>
      <c r="FM263" s="60"/>
      <c r="FN263" s="60"/>
      <c r="FO263" s="60"/>
      <c r="FP263" s="60"/>
      <c r="FQ263" s="60"/>
      <c r="FR263" s="60"/>
      <c r="FS263" s="60"/>
      <c r="FT263" s="61"/>
      <c r="FU263" s="60"/>
      <c r="FV263" s="60"/>
      <c r="FW263" s="60"/>
      <c r="FX263" s="110"/>
      <c r="FY263" s="169">
        <f t="shared" ref="FY263:FY267" si="2236">SUM(FZ263:GN263)</f>
        <v>0</v>
      </c>
      <c r="FZ263" s="60"/>
      <c r="GA263" s="60"/>
      <c r="GB263" s="60"/>
      <c r="GC263" s="60"/>
      <c r="GD263" s="60"/>
      <c r="GE263" s="60"/>
      <c r="GF263" s="60"/>
      <c r="GG263" s="60"/>
      <c r="GH263" s="60"/>
      <c r="GI263" s="60"/>
      <c r="GJ263" s="61"/>
      <c r="GK263" s="60"/>
      <c r="GL263" s="60"/>
      <c r="GM263" s="60"/>
      <c r="GN263" s="110"/>
      <c r="GO263" s="169">
        <f t="shared" ref="GO263:GO267" si="2237">SUM(GP263:HN263)</f>
        <v>0</v>
      </c>
      <c r="GP263" s="60"/>
      <c r="GQ263" s="60"/>
      <c r="GR263" s="60"/>
      <c r="GS263" s="60"/>
      <c r="GT263" s="60"/>
      <c r="GU263" s="60"/>
      <c r="GV263" s="60"/>
      <c r="GW263" s="60"/>
      <c r="GX263" s="60"/>
      <c r="GY263" s="60"/>
      <c r="GZ263" s="61"/>
      <c r="HA263" s="60"/>
      <c r="HB263" s="60"/>
      <c r="HC263" s="60"/>
      <c r="HD263" s="60"/>
      <c r="HE263" s="60"/>
      <c r="HF263" s="60"/>
      <c r="HG263" s="60"/>
      <c r="HH263" s="60"/>
      <c r="HI263" s="60"/>
      <c r="HJ263" s="60"/>
      <c r="HK263" s="60"/>
      <c r="HL263" s="60"/>
      <c r="HM263" s="60"/>
      <c r="HN263" s="110"/>
      <c r="HO263" s="172"/>
      <c r="HP263" s="173"/>
      <c r="HQ263" s="169">
        <f t="shared" ref="HQ263:HQ267" si="2238">SUM(HR263:IF263)</f>
        <v>0</v>
      </c>
      <c r="HR263" s="60"/>
      <c r="HS263" s="60"/>
      <c r="HT263" s="60"/>
      <c r="HU263" s="60"/>
      <c r="HV263" s="60"/>
      <c r="HW263" s="60"/>
      <c r="HX263" s="60"/>
      <c r="HY263" s="60"/>
      <c r="HZ263" s="60"/>
      <c r="IA263" s="60"/>
      <c r="IB263" s="61"/>
      <c r="IC263" s="60"/>
      <c r="ID263" s="60"/>
      <c r="IE263" s="60"/>
      <c r="IF263" s="110"/>
      <c r="IG263" s="169">
        <f t="shared" ref="IG263:IG267" si="2239">SUM(IH263:IV263)</f>
        <v>0</v>
      </c>
      <c r="IH263" s="60"/>
      <c r="II263" s="60"/>
      <c r="IJ263" s="60"/>
      <c r="IK263" s="60"/>
      <c r="IL263" s="60"/>
      <c r="IM263" s="60"/>
      <c r="IN263" s="60"/>
      <c r="IO263" s="60"/>
      <c r="IP263" s="60"/>
      <c r="IQ263" s="60"/>
      <c r="IR263" s="61"/>
      <c r="IS263" s="60"/>
      <c r="IT263" s="60"/>
      <c r="IU263" s="60"/>
      <c r="IV263" s="110"/>
      <c r="IW263" s="169">
        <f t="shared" ref="IW263:IW267" si="2240">SUM(IX263:JL263)</f>
        <v>0</v>
      </c>
      <c r="IX263" s="60"/>
      <c r="IY263" s="60"/>
      <c r="IZ263" s="60"/>
      <c r="JA263" s="60"/>
      <c r="JB263" s="60"/>
      <c r="JC263" s="60"/>
      <c r="JD263" s="60"/>
      <c r="JE263" s="60"/>
      <c r="JF263" s="60"/>
      <c r="JG263" s="60"/>
      <c r="JH263" s="61"/>
      <c r="JI263" s="60"/>
      <c r="JJ263" s="60"/>
      <c r="JK263" s="60"/>
      <c r="JL263" s="110"/>
      <c r="JM263" s="169">
        <f t="shared" ref="JM263:JM267" si="2241">SUM(JN263:KB263)</f>
        <v>0</v>
      </c>
      <c r="JN263" s="60"/>
      <c r="JO263" s="60"/>
      <c r="JP263" s="60"/>
      <c r="JQ263" s="60"/>
      <c r="JR263" s="60"/>
      <c r="JS263" s="60"/>
      <c r="JT263" s="60"/>
      <c r="JU263" s="60"/>
      <c r="JV263" s="60"/>
      <c r="JW263" s="60"/>
      <c r="JX263" s="61"/>
      <c r="JY263" s="60"/>
      <c r="JZ263" s="60"/>
      <c r="KA263" s="60"/>
      <c r="KB263" s="110"/>
      <c r="KC263" s="169">
        <f t="shared" ref="KC263:KC267" si="2242">SUM(KD263:LB263)</f>
        <v>0</v>
      </c>
      <c r="KD263" s="60"/>
      <c r="KE263" s="60"/>
      <c r="KF263" s="60"/>
      <c r="KG263" s="60"/>
      <c r="KH263" s="60"/>
      <c r="KI263" s="60"/>
      <c r="KJ263" s="60"/>
      <c r="KK263" s="60"/>
      <c r="KL263" s="60"/>
      <c r="KM263" s="60"/>
      <c r="KN263" s="61"/>
      <c r="KO263" s="60"/>
      <c r="KP263" s="60"/>
      <c r="KQ263" s="60"/>
      <c r="KR263" s="60"/>
      <c r="KS263" s="60"/>
      <c r="KT263" s="60"/>
      <c r="KU263" s="60"/>
      <c r="KV263" s="60"/>
      <c r="KW263" s="60"/>
      <c r="KX263" s="60"/>
      <c r="KY263" s="60"/>
      <c r="KZ263" s="60"/>
      <c r="LA263" s="60"/>
      <c r="LB263" s="110"/>
      <c r="LC263" s="173"/>
      <c r="LD263" s="169">
        <f t="shared" ref="LD263:LD267" si="2243">SUM(LE263:LS263)</f>
        <v>0</v>
      </c>
      <c r="LE263" s="60"/>
      <c r="LF263" s="60"/>
      <c r="LG263" s="60"/>
      <c r="LH263" s="60"/>
      <c r="LI263" s="60"/>
      <c r="LJ263" s="60"/>
      <c r="LK263" s="60"/>
      <c r="LL263" s="60"/>
      <c r="LM263" s="60"/>
      <c r="LN263" s="60"/>
      <c r="LO263" s="61"/>
      <c r="LP263" s="60"/>
      <c r="LQ263" s="60"/>
      <c r="LR263" s="60"/>
      <c r="LS263" s="110"/>
      <c r="LT263" s="169">
        <f t="shared" ref="LT263:LT267" si="2244">SUM(LU263:MI263)</f>
        <v>0</v>
      </c>
      <c r="LU263" s="60"/>
      <c r="LV263" s="60"/>
      <c r="LW263" s="60"/>
      <c r="LX263" s="60"/>
      <c r="LY263" s="60"/>
      <c r="LZ263" s="60"/>
      <c r="MA263" s="60"/>
      <c r="MB263" s="60"/>
      <c r="MC263" s="60"/>
      <c r="MD263" s="60"/>
      <c r="ME263" s="61"/>
      <c r="MF263" s="60"/>
      <c r="MG263" s="60"/>
      <c r="MH263" s="60"/>
      <c r="MI263" s="110"/>
      <c r="MJ263" s="169">
        <f t="shared" ref="MJ263:MJ267" si="2245">SUM(MK263:MY263)</f>
        <v>0</v>
      </c>
      <c r="MK263" s="60"/>
      <c r="ML263" s="60"/>
      <c r="MM263" s="60"/>
      <c r="MN263" s="60"/>
      <c r="MO263" s="60"/>
      <c r="MP263" s="60"/>
      <c r="MQ263" s="60"/>
      <c r="MR263" s="60"/>
      <c r="MS263" s="60"/>
      <c r="MT263" s="60"/>
      <c r="MU263" s="61"/>
      <c r="MV263" s="60"/>
      <c r="MW263" s="60"/>
      <c r="MX263" s="60"/>
      <c r="MY263" s="110"/>
      <c r="MZ263" s="169">
        <f t="shared" ref="MZ263:MZ267" si="2246">SUM(NA263:NO263)</f>
        <v>0</v>
      </c>
      <c r="NA263" s="60"/>
      <c r="NB263" s="60"/>
      <c r="NC263" s="60"/>
      <c r="ND263" s="60"/>
      <c r="NE263" s="60"/>
      <c r="NF263" s="60"/>
      <c r="NG263" s="60"/>
      <c r="NH263" s="60"/>
      <c r="NI263" s="60"/>
      <c r="NJ263" s="60"/>
      <c r="NK263" s="61"/>
      <c r="NL263" s="60"/>
      <c r="NM263" s="60"/>
      <c r="NN263" s="60"/>
      <c r="NO263" s="110"/>
      <c r="NP263" s="169">
        <f t="shared" ref="NP263:NP267" si="2247">SUM(NQ263:OE263)</f>
        <v>0</v>
      </c>
      <c r="NQ263" s="60"/>
      <c r="NR263" s="60"/>
      <c r="NS263" s="60"/>
      <c r="NT263" s="60"/>
      <c r="NU263" s="60"/>
      <c r="NV263" s="60"/>
      <c r="NW263" s="60"/>
      <c r="NX263" s="60"/>
      <c r="NY263" s="60"/>
      <c r="NZ263" s="60"/>
      <c r="OA263" s="61"/>
      <c r="OB263" s="60"/>
      <c r="OC263" s="60"/>
      <c r="OD263" s="60"/>
      <c r="OE263" s="110"/>
      <c r="OF263" s="169">
        <f t="shared" ref="OF263:OF267" si="2248">SUM(OG263:OU263)</f>
        <v>0</v>
      </c>
      <c r="OG263" s="60"/>
      <c r="OH263" s="60"/>
      <c r="OI263" s="60"/>
      <c r="OJ263" s="60"/>
      <c r="OK263" s="60"/>
      <c r="OL263" s="60"/>
      <c r="OM263" s="60"/>
      <c r="ON263" s="60"/>
      <c r="OO263" s="60"/>
      <c r="OP263" s="60"/>
      <c r="OQ263" s="61"/>
      <c r="OR263" s="60"/>
      <c r="OS263" s="60"/>
      <c r="OT263" s="60"/>
      <c r="OU263" s="110"/>
      <c r="OV263" s="169">
        <f t="shared" ref="OV263:OV267" si="2249">SUM(OW263:PK263)</f>
        <v>0</v>
      </c>
      <c r="OW263" s="60"/>
      <c r="OX263" s="60"/>
      <c r="OY263" s="60"/>
      <c r="OZ263" s="60"/>
      <c r="PA263" s="60"/>
      <c r="PB263" s="60"/>
      <c r="PC263" s="60"/>
      <c r="PD263" s="60"/>
      <c r="PE263" s="60"/>
      <c r="PF263" s="60"/>
      <c r="PG263" s="61"/>
      <c r="PH263" s="60"/>
      <c r="PI263" s="60"/>
      <c r="PJ263" s="60"/>
      <c r="PK263" s="110"/>
      <c r="PL263" s="169">
        <f t="shared" ref="PL263:PL267" si="2250">SUM(PM263:QA263)</f>
        <v>0</v>
      </c>
      <c r="PM263" s="60"/>
      <c r="PN263" s="60"/>
      <c r="PO263" s="60"/>
      <c r="PP263" s="60"/>
      <c r="PQ263" s="60"/>
      <c r="PR263" s="60"/>
      <c r="PS263" s="60"/>
      <c r="PT263" s="60"/>
      <c r="PU263" s="60"/>
      <c r="PV263" s="60"/>
      <c r="PW263" s="61"/>
      <c r="PX263" s="60"/>
      <c r="PY263" s="60"/>
      <c r="PZ263" s="60"/>
      <c r="QA263" s="110"/>
      <c r="QB263" s="169">
        <f t="shared" ref="QB263:QB267" si="2251">SUM(QC263:QQ263)</f>
        <v>0</v>
      </c>
      <c r="QC263" s="60"/>
      <c r="QD263" s="60"/>
      <c r="QE263" s="60"/>
      <c r="QF263" s="60"/>
      <c r="QG263" s="60"/>
      <c r="QH263" s="60"/>
      <c r="QI263" s="60"/>
      <c r="QJ263" s="60"/>
      <c r="QK263" s="60"/>
      <c r="QL263" s="60"/>
      <c r="QM263" s="61"/>
      <c r="QN263" s="60"/>
      <c r="QO263" s="60"/>
      <c r="QP263" s="60"/>
      <c r="QQ263" s="110"/>
      <c r="QR263" s="169">
        <f t="shared" ref="QR263:QR267" si="2252">SUM(QS263:RQ263)</f>
        <v>0</v>
      </c>
      <c r="QS263" s="60"/>
      <c r="QT263" s="60"/>
      <c r="QU263" s="60"/>
      <c r="QV263" s="60"/>
      <c r="QW263" s="60"/>
      <c r="QX263" s="60"/>
      <c r="QY263" s="60"/>
      <c r="QZ263" s="60"/>
      <c r="RA263" s="60"/>
      <c r="RB263" s="60"/>
      <c r="RC263" s="61"/>
      <c r="RD263" s="60"/>
      <c r="RE263" s="60"/>
      <c r="RF263" s="60"/>
      <c r="RG263" s="60"/>
      <c r="RH263" s="60"/>
      <c r="RI263" s="60"/>
      <c r="RJ263" s="60"/>
      <c r="RK263" s="60"/>
      <c r="RL263" s="60"/>
      <c r="RM263" s="60"/>
      <c r="RN263" s="60"/>
      <c r="RO263" s="60"/>
      <c r="RP263" s="60"/>
      <c r="RQ263" s="110"/>
      <c r="RR263" s="173"/>
      <c r="RS263" s="169">
        <f t="shared" ref="RS263:RS267" si="2253">SUM(RT263:SH263)</f>
        <v>0</v>
      </c>
      <c r="RT263" s="60"/>
      <c r="RU263" s="60"/>
      <c r="RV263" s="60"/>
      <c r="RW263" s="60"/>
      <c r="RX263" s="60"/>
      <c r="RY263" s="60"/>
      <c r="RZ263" s="60"/>
      <c r="SA263" s="60"/>
      <c r="SB263" s="60"/>
      <c r="SC263" s="60"/>
      <c r="SD263" s="61"/>
      <c r="SE263" s="60"/>
      <c r="SF263" s="60"/>
      <c r="SG263" s="60"/>
      <c r="SH263" s="110"/>
      <c r="SI263" s="169">
        <f t="shared" ref="SI263:SI267" si="2254">SUM(SJ263:SX263)</f>
        <v>0</v>
      </c>
      <c r="SJ263" s="60"/>
      <c r="SK263" s="60"/>
      <c r="SL263" s="60"/>
      <c r="SM263" s="60"/>
      <c r="SN263" s="60"/>
      <c r="SO263" s="60"/>
      <c r="SP263" s="60"/>
      <c r="SQ263" s="60"/>
      <c r="SR263" s="60"/>
      <c r="SS263" s="60"/>
      <c r="ST263" s="61"/>
      <c r="SU263" s="60"/>
      <c r="SV263" s="60"/>
      <c r="SW263" s="60"/>
      <c r="SX263" s="110"/>
      <c r="SY263" s="169">
        <f t="shared" ref="SY263:SY267" si="2255">SUM(SZ263:TN263)</f>
        <v>0</v>
      </c>
      <c r="SZ263" s="60"/>
      <c r="TA263" s="60"/>
      <c r="TB263" s="60"/>
      <c r="TC263" s="60"/>
      <c r="TD263" s="60"/>
      <c r="TE263" s="60"/>
      <c r="TF263" s="60"/>
      <c r="TG263" s="60"/>
      <c r="TH263" s="60"/>
      <c r="TI263" s="60"/>
      <c r="TJ263" s="61"/>
      <c r="TK263" s="60"/>
      <c r="TL263" s="60"/>
      <c r="TM263" s="60"/>
      <c r="TN263" s="110"/>
      <c r="TO263" s="169">
        <f t="shared" ref="TO263:TO267" si="2256">SUM(TP263:UD263)</f>
        <v>0</v>
      </c>
      <c r="TP263" s="60"/>
      <c r="TQ263" s="60"/>
      <c r="TR263" s="60"/>
      <c r="TS263" s="60"/>
      <c r="TT263" s="60"/>
      <c r="TU263" s="60"/>
      <c r="TV263" s="60"/>
      <c r="TW263" s="60"/>
      <c r="TX263" s="60"/>
      <c r="TY263" s="60"/>
      <c r="TZ263" s="61"/>
      <c r="UA263" s="60"/>
      <c r="UB263" s="60"/>
      <c r="UC263" s="60"/>
      <c r="UD263" s="110"/>
      <c r="UE263" s="169">
        <f t="shared" ref="UE263:UE267" si="2257">SUM(UF263:VD263)</f>
        <v>0</v>
      </c>
      <c r="UF263" s="60"/>
      <c r="UG263" s="60"/>
      <c r="UH263" s="60"/>
      <c r="UI263" s="60"/>
      <c r="UJ263" s="60"/>
      <c r="UK263" s="60"/>
      <c r="UL263" s="60"/>
      <c r="UM263" s="60"/>
      <c r="UN263" s="60"/>
      <c r="UO263" s="60"/>
      <c r="UP263" s="61"/>
      <c r="UQ263" s="60"/>
      <c r="UR263" s="60"/>
      <c r="US263" s="60"/>
      <c r="UT263" s="60"/>
      <c r="UU263" s="60"/>
      <c r="UV263" s="60"/>
      <c r="UW263" s="60"/>
      <c r="UX263" s="60"/>
      <c r="UY263" s="60"/>
      <c r="UZ263" s="60"/>
      <c r="VA263" s="60"/>
      <c r="VB263" s="60"/>
      <c r="VC263" s="60"/>
      <c r="VD263" s="110"/>
      <c r="VE263" s="10" t="str">
        <f t="shared" si="1698"/>
        <v>-</v>
      </c>
    </row>
    <row r="264" spans="1:577" ht="20.149999999999999" customHeight="1">
      <c r="A264" s="22"/>
      <c r="B264" s="22"/>
      <c r="C264" s="23">
        <v>65042</v>
      </c>
      <c r="D264" s="24" t="s">
        <v>245</v>
      </c>
      <c r="E264" s="193">
        <f>SUM(F264:I264)</f>
        <v>0</v>
      </c>
      <c r="F264" s="194"/>
      <c r="G264" s="194"/>
      <c r="H264" s="195"/>
      <c r="I264" s="229"/>
      <c r="J264" s="241">
        <f t="shared" si="2226"/>
        <v>0</v>
      </c>
      <c r="K264" s="61"/>
      <c r="L264" s="60"/>
      <c r="M264" s="60"/>
      <c r="N264" s="60"/>
      <c r="O264" s="60"/>
      <c r="P264" s="60"/>
      <c r="Q264" s="60"/>
      <c r="R264" s="60"/>
      <c r="S264" s="60"/>
      <c r="T264" s="60"/>
      <c r="U264" s="61"/>
      <c r="V264" s="60"/>
      <c r="W264" s="60"/>
      <c r="X264" s="60"/>
      <c r="Y264" s="110"/>
      <c r="Z264" s="169">
        <f t="shared" si="2227"/>
        <v>0</v>
      </c>
      <c r="AA264" s="60"/>
      <c r="AB264" s="60"/>
      <c r="AC264" s="60"/>
      <c r="AD264" s="60"/>
      <c r="AE264" s="60"/>
      <c r="AF264" s="60"/>
      <c r="AG264" s="60"/>
      <c r="AH264" s="60"/>
      <c r="AI264" s="60"/>
      <c r="AJ264" s="60"/>
      <c r="AK264" s="61"/>
      <c r="AL264" s="60"/>
      <c r="AM264" s="60"/>
      <c r="AN264" s="60"/>
      <c r="AO264" s="110"/>
      <c r="AP264" s="169">
        <f t="shared" si="2228"/>
        <v>0</v>
      </c>
      <c r="AQ264" s="60"/>
      <c r="AR264" s="60"/>
      <c r="AS264" s="60"/>
      <c r="AT264" s="60"/>
      <c r="AU264" s="60"/>
      <c r="AV264" s="60"/>
      <c r="AW264" s="60"/>
      <c r="AX264" s="60"/>
      <c r="AY264" s="60"/>
      <c r="AZ264" s="60"/>
      <c r="BA264" s="61"/>
      <c r="BB264" s="60"/>
      <c r="BC264" s="60"/>
      <c r="BD264" s="60"/>
      <c r="BE264" s="110"/>
      <c r="BF264" s="169">
        <f t="shared" si="2229"/>
        <v>0</v>
      </c>
      <c r="BG264" s="60"/>
      <c r="BH264" s="60"/>
      <c r="BI264" s="60"/>
      <c r="BJ264" s="60"/>
      <c r="BK264" s="60"/>
      <c r="BL264" s="60"/>
      <c r="BM264" s="60"/>
      <c r="BN264" s="60"/>
      <c r="BO264" s="60"/>
      <c r="BP264" s="60"/>
      <c r="BQ264" s="61"/>
      <c r="BR264" s="60"/>
      <c r="BS264" s="60"/>
      <c r="BT264" s="60"/>
      <c r="BU264" s="110"/>
      <c r="BV264" s="169">
        <f t="shared" si="2230"/>
        <v>0</v>
      </c>
      <c r="BW264" s="60"/>
      <c r="BX264" s="60"/>
      <c r="BY264" s="60"/>
      <c r="BZ264" s="60"/>
      <c r="CA264" s="60"/>
      <c r="CB264" s="60"/>
      <c r="CC264" s="60"/>
      <c r="CD264" s="60"/>
      <c r="CE264" s="60"/>
      <c r="CF264" s="60"/>
      <c r="CG264" s="61"/>
      <c r="CH264" s="60"/>
      <c r="CI264" s="60"/>
      <c r="CJ264" s="60"/>
      <c r="CK264" s="60"/>
      <c r="CL264" s="60"/>
      <c r="CM264" s="60"/>
      <c r="CN264" s="60"/>
      <c r="CO264" s="60"/>
      <c r="CP264" s="60"/>
      <c r="CQ264" s="60"/>
      <c r="CR264" s="60"/>
      <c r="CS264" s="60"/>
      <c r="CT264" s="60"/>
      <c r="CU264" s="110"/>
      <c r="CV264" s="173"/>
      <c r="CW264" s="169">
        <f t="shared" si="2231"/>
        <v>0</v>
      </c>
      <c r="CX264" s="60"/>
      <c r="CY264" s="60"/>
      <c r="CZ264" s="60"/>
      <c r="DA264" s="60"/>
      <c r="DB264" s="60"/>
      <c r="DC264" s="60"/>
      <c r="DD264" s="60"/>
      <c r="DE264" s="60"/>
      <c r="DF264" s="60"/>
      <c r="DG264" s="60"/>
      <c r="DH264" s="61"/>
      <c r="DI264" s="60"/>
      <c r="DJ264" s="60"/>
      <c r="DK264" s="60"/>
      <c r="DL264" s="110"/>
      <c r="DM264" s="169">
        <f t="shared" si="2232"/>
        <v>0</v>
      </c>
      <c r="DN264" s="60"/>
      <c r="DO264" s="60"/>
      <c r="DP264" s="60"/>
      <c r="DQ264" s="60"/>
      <c r="DR264" s="60"/>
      <c r="DS264" s="60"/>
      <c r="DT264" s="60"/>
      <c r="DU264" s="60"/>
      <c r="DV264" s="60"/>
      <c r="DW264" s="60"/>
      <c r="DX264" s="61"/>
      <c r="DY264" s="60"/>
      <c r="DZ264" s="60"/>
      <c r="EA264" s="60"/>
      <c r="EB264" s="110"/>
      <c r="EC264" s="169">
        <f t="shared" si="2233"/>
        <v>0</v>
      </c>
      <c r="ED264" s="60"/>
      <c r="EE264" s="60"/>
      <c r="EF264" s="60"/>
      <c r="EG264" s="60"/>
      <c r="EH264" s="60"/>
      <c r="EI264" s="60"/>
      <c r="EJ264" s="60"/>
      <c r="EK264" s="60"/>
      <c r="EL264" s="60"/>
      <c r="EM264" s="60"/>
      <c r="EN264" s="61"/>
      <c r="EO264" s="60"/>
      <c r="EP264" s="60"/>
      <c r="EQ264" s="60"/>
      <c r="ER264" s="110"/>
      <c r="ES264" s="169">
        <f t="shared" si="2234"/>
        <v>0</v>
      </c>
      <c r="ET264" s="60"/>
      <c r="EU264" s="60"/>
      <c r="EV264" s="60"/>
      <c r="EW264" s="60"/>
      <c r="EX264" s="60"/>
      <c r="EY264" s="60"/>
      <c r="EZ264" s="60"/>
      <c r="FA264" s="60"/>
      <c r="FB264" s="60"/>
      <c r="FC264" s="60"/>
      <c r="FD264" s="61"/>
      <c r="FE264" s="60"/>
      <c r="FF264" s="60"/>
      <c r="FG264" s="60"/>
      <c r="FH264" s="110"/>
      <c r="FI264" s="169">
        <f t="shared" si="2235"/>
        <v>0</v>
      </c>
      <c r="FJ264" s="60"/>
      <c r="FK264" s="60"/>
      <c r="FL264" s="60"/>
      <c r="FM264" s="60"/>
      <c r="FN264" s="60"/>
      <c r="FO264" s="60"/>
      <c r="FP264" s="60"/>
      <c r="FQ264" s="60"/>
      <c r="FR264" s="60"/>
      <c r="FS264" s="60"/>
      <c r="FT264" s="61"/>
      <c r="FU264" s="60"/>
      <c r="FV264" s="60"/>
      <c r="FW264" s="60"/>
      <c r="FX264" s="110"/>
      <c r="FY264" s="169">
        <f t="shared" si="2236"/>
        <v>0</v>
      </c>
      <c r="FZ264" s="60"/>
      <c r="GA264" s="60"/>
      <c r="GB264" s="60"/>
      <c r="GC264" s="60"/>
      <c r="GD264" s="60"/>
      <c r="GE264" s="60"/>
      <c r="GF264" s="60"/>
      <c r="GG264" s="60"/>
      <c r="GH264" s="60"/>
      <c r="GI264" s="60"/>
      <c r="GJ264" s="61"/>
      <c r="GK264" s="60"/>
      <c r="GL264" s="60"/>
      <c r="GM264" s="60"/>
      <c r="GN264" s="110"/>
      <c r="GO264" s="169">
        <f t="shared" si="2237"/>
        <v>0</v>
      </c>
      <c r="GP264" s="60"/>
      <c r="GQ264" s="60"/>
      <c r="GR264" s="60"/>
      <c r="GS264" s="60"/>
      <c r="GT264" s="60"/>
      <c r="GU264" s="60"/>
      <c r="GV264" s="60"/>
      <c r="GW264" s="60"/>
      <c r="GX264" s="60"/>
      <c r="GY264" s="60"/>
      <c r="GZ264" s="61"/>
      <c r="HA264" s="60"/>
      <c r="HB264" s="60"/>
      <c r="HC264" s="60"/>
      <c r="HD264" s="60"/>
      <c r="HE264" s="60"/>
      <c r="HF264" s="60"/>
      <c r="HG264" s="60"/>
      <c r="HH264" s="60"/>
      <c r="HI264" s="60"/>
      <c r="HJ264" s="60"/>
      <c r="HK264" s="60"/>
      <c r="HL264" s="60"/>
      <c r="HM264" s="60"/>
      <c r="HN264" s="110"/>
      <c r="HO264" s="172"/>
      <c r="HP264" s="173"/>
      <c r="HQ264" s="169">
        <f t="shared" si="2238"/>
        <v>0</v>
      </c>
      <c r="HR264" s="60"/>
      <c r="HS264" s="60"/>
      <c r="HT264" s="60"/>
      <c r="HU264" s="60"/>
      <c r="HV264" s="60"/>
      <c r="HW264" s="60"/>
      <c r="HX264" s="60"/>
      <c r="HY264" s="60"/>
      <c r="HZ264" s="60"/>
      <c r="IA264" s="60"/>
      <c r="IB264" s="61"/>
      <c r="IC264" s="60"/>
      <c r="ID264" s="60"/>
      <c r="IE264" s="60"/>
      <c r="IF264" s="110"/>
      <c r="IG264" s="169">
        <f t="shared" si="2239"/>
        <v>0</v>
      </c>
      <c r="IH264" s="60"/>
      <c r="II264" s="60"/>
      <c r="IJ264" s="60"/>
      <c r="IK264" s="60"/>
      <c r="IL264" s="60"/>
      <c r="IM264" s="60"/>
      <c r="IN264" s="60"/>
      <c r="IO264" s="60"/>
      <c r="IP264" s="60"/>
      <c r="IQ264" s="60"/>
      <c r="IR264" s="61"/>
      <c r="IS264" s="60"/>
      <c r="IT264" s="60"/>
      <c r="IU264" s="60"/>
      <c r="IV264" s="110"/>
      <c r="IW264" s="169">
        <f t="shared" si="2240"/>
        <v>0</v>
      </c>
      <c r="IX264" s="60"/>
      <c r="IY264" s="60"/>
      <c r="IZ264" s="60"/>
      <c r="JA264" s="60"/>
      <c r="JB264" s="60"/>
      <c r="JC264" s="60"/>
      <c r="JD264" s="60"/>
      <c r="JE264" s="60"/>
      <c r="JF264" s="60"/>
      <c r="JG264" s="60"/>
      <c r="JH264" s="61"/>
      <c r="JI264" s="60"/>
      <c r="JJ264" s="60"/>
      <c r="JK264" s="60"/>
      <c r="JL264" s="110"/>
      <c r="JM264" s="169">
        <f t="shared" si="2241"/>
        <v>0</v>
      </c>
      <c r="JN264" s="60"/>
      <c r="JO264" s="60"/>
      <c r="JP264" s="60"/>
      <c r="JQ264" s="60"/>
      <c r="JR264" s="60"/>
      <c r="JS264" s="60"/>
      <c r="JT264" s="60"/>
      <c r="JU264" s="60"/>
      <c r="JV264" s="60"/>
      <c r="JW264" s="60"/>
      <c r="JX264" s="61"/>
      <c r="JY264" s="60"/>
      <c r="JZ264" s="60"/>
      <c r="KA264" s="60"/>
      <c r="KB264" s="110"/>
      <c r="KC264" s="169">
        <f t="shared" si="2242"/>
        <v>0</v>
      </c>
      <c r="KD264" s="60"/>
      <c r="KE264" s="60"/>
      <c r="KF264" s="60"/>
      <c r="KG264" s="60"/>
      <c r="KH264" s="60"/>
      <c r="KI264" s="60"/>
      <c r="KJ264" s="60"/>
      <c r="KK264" s="60"/>
      <c r="KL264" s="60"/>
      <c r="KM264" s="60"/>
      <c r="KN264" s="61"/>
      <c r="KO264" s="60"/>
      <c r="KP264" s="60"/>
      <c r="KQ264" s="60"/>
      <c r="KR264" s="60"/>
      <c r="KS264" s="60"/>
      <c r="KT264" s="60"/>
      <c r="KU264" s="60"/>
      <c r="KV264" s="60"/>
      <c r="KW264" s="60"/>
      <c r="KX264" s="60"/>
      <c r="KY264" s="60"/>
      <c r="KZ264" s="60"/>
      <c r="LA264" s="60"/>
      <c r="LB264" s="110"/>
      <c r="LC264" s="173"/>
      <c r="LD264" s="169">
        <f t="shared" si="2243"/>
        <v>0</v>
      </c>
      <c r="LE264" s="60"/>
      <c r="LF264" s="60"/>
      <c r="LG264" s="60"/>
      <c r="LH264" s="60"/>
      <c r="LI264" s="60"/>
      <c r="LJ264" s="60"/>
      <c r="LK264" s="60"/>
      <c r="LL264" s="60"/>
      <c r="LM264" s="60"/>
      <c r="LN264" s="60"/>
      <c r="LO264" s="61"/>
      <c r="LP264" s="60"/>
      <c r="LQ264" s="60"/>
      <c r="LR264" s="60"/>
      <c r="LS264" s="110"/>
      <c r="LT264" s="169">
        <f t="shared" si="2244"/>
        <v>0</v>
      </c>
      <c r="LU264" s="60"/>
      <c r="LV264" s="60"/>
      <c r="LW264" s="60"/>
      <c r="LX264" s="60"/>
      <c r="LY264" s="60"/>
      <c r="LZ264" s="60"/>
      <c r="MA264" s="60"/>
      <c r="MB264" s="60"/>
      <c r="MC264" s="60"/>
      <c r="MD264" s="60"/>
      <c r="ME264" s="61"/>
      <c r="MF264" s="60"/>
      <c r="MG264" s="60"/>
      <c r="MH264" s="60"/>
      <c r="MI264" s="110"/>
      <c r="MJ264" s="169">
        <f t="shared" si="2245"/>
        <v>0</v>
      </c>
      <c r="MK264" s="60"/>
      <c r="ML264" s="60"/>
      <c r="MM264" s="60"/>
      <c r="MN264" s="60"/>
      <c r="MO264" s="60"/>
      <c r="MP264" s="60"/>
      <c r="MQ264" s="60"/>
      <c r="MR264" s="60"/>
      <c r="MS264" s="60"/>
      <c r="MT264" s="60"/>
      <c r="MU264" s="61"/>
      <c r="MV264" s="60"/>
      <c r="MW264" s="60"/>
      <c r="MX264" s="60"/>
      <c r="MY264" s="110"/>
      <c r="MZ264" s="169">
        <f t="shared" si="2246"/>
        <v>0</v>
      </c>
      <c r="NA264" s="60"/>
      <c r="NB264" s="60"/>
      <c r="NC264" s="60"/>
      <c r="ND264" s="60"/>
      <c r="NE264" s="60"/>
      <c r="NF264" s="60"/>
      <c r="NG264" s="60"/>
      <c r="NH264" s="60"/>
      <c r="NI264" s="60"/>
      <c r="NJ264" s="60"/>
      <c r="NK264" s="61"/>
      <c r="NL264" s="60"/>
      <c r="NM264" s="60"/>
      <c r="NN264" s="60"/>
      <c r="NO264" s="110"/>
      <c r="NP264" s="169">
        <f t="shared" si="2247"/>
        <v>0</v>
      </c>
      <c r="NQ264" s="60"/>
      <c r="NR264" s="60"/>
      <c r="NS264" s="60"/>
      <c r="NT264" s="60"/>
      <c r="NU264" s="60"/>
      <c r="NV264" s="60"/>
      <c r="NW264" s="60"/>
      <c r="NX264" s="60"/>
      <c r="NY264" s="60"/>
      <c r="NZ264" s="60"/>
      <c r="OA264" s="61"/>
      <c r="OB264" s="60"/>
      <c r="OC264" s="60"/>
      <c r="OD264" s="60"/>
      <c r="OE264" s="110"/>
      <c r="OF264" s="169">
        <f t="shared" si="2248"/>
        <v>0</v>
      </c>
      <c r="OG264" s="60"/>
      <c r="OH264" s="60"/>
      <c r="OI264" s="60"/>
      <c r="OJ264" s="60"/>
      <c r="OK264" s="60"/>
      <c r="OL264" s="60"/>
      <c r="OM264" s="60"/>
      <c r="ON264" s="60"/>
      <c r="OO264" s="60"/>
      <c r="OP264" s="60"/>
      <c r="OQ264" s="61"/>
      <c r="OR264" s="60"/>
      <c r="OS264" s="60"/>
      <c r="OT264" s="60"/>
      <c r="OU264" s="110"/>
      <c r="OV264" s="169">
        <f t="shared" si="2249"/>
        <v>0</v>
      </c>
      <c r="OW264" s="60"/>
      <c r="OX264" s="60"/>
      <c r="OY264" s="60"/>
      <c r="OZ264" s="60"/>
      <c r="PA264" s="60"/>
      <c r="PB264" s="60"/>
      <c r="PC264" s="60"/>
      <c r="PD264" s="60"/>
      <c r="PE264" s="60"/>
      <c r="PF264" s="60"/>
      <c r="PG264" s="61"/>
      <c r="PH264" s="60"/>
      <c r="PI264" s="60"/>
      <c r="PJ264" s="60"/>
      <c r="PK264" s="110"/>
      <c r="PL264" s="169">
        <f t="shared" si="2250"/>
        <v>0</v>
      </c>
      <c r="PM264" s="60"/>
      <c r="PN264" s="60"/>
      <c r="PO264" s="60"/>
      <c r="PP264" s="60"/>
      <c r="PQ264" s="60"/>
      <c r="PR264" s="60"/>
      <c r="PS264" s="60"/>
      <c r="PT264" s="60"/>
      <c r="PU264" s="60"/>
      <c r="PV264" s="60"/>
      <c r="PW264" s="61"/>
      <c r="PX264" s="60"/>
      <c r="PY264" s="60"/>
      <c r="PZ264" s="60"/>
      <c r="QA264" s="110"/>
      <c r="QB264" s="169">
        <f t="shared" si="2251"/>
        <v>0</v>
      </c>
      <c r="QC264" s="60"/>
      <c r="QD264" s="60"/>
      <c r="QE264" s="60"/>
      <c r="QF264" s="60"/>
      <c r="QG264" s="60"/>
      <c r="QH264" s="60"/>
      <c r="QI264" s="60"/>
      <c r="QJ264" s="60"/>
      <c r="QK264" s="60"/>
      <c r="QL264" s="60"/>
      <c r="QM264" s="61"/>
      <c r="QN264" s="60"/>
      <c r="QO264" s="60"/>
      <c r="QP264" s="60"/>
      <c r="QQ264" s="110"/>
      <c r="QR264" s="169">
        <f t="shared" si="2252"/>
        <v>0</v>
      </c>
      <c r="QS264" s="60"/>
      <c r="QT264" s="60"/>
      <c r="QU264" s="60"/>
      <c r="QV264" s="60"/>
      <c r="QW264" s="60"/>
      <c r="QX264" s="60"/>
      <c r="QY264" s="60"/>
      <c r="QZ264" s="60"/>
      <c r="RA264" s="60"/>
      <c r="RB264" s="60"/>
      <c r="RC264" s="61"/>
      <c r="RD264" s="60"/>
      <c r="RE264" s="60"/>
      <c r="RF264" s="60"/>
      <c r="RG264" s="60"/>
      <c r="RH264" s="60"/>
      <c r="RI264" s="60"/>
      <c r="RJ264" s="60"/>
      <c r="RK264" s="60"/>
      <c r="RL264" s="60"/>
      <c r="RM264" s="60"/>
      <c r="RN264" s="60"/>
      <c r="RO264" s="60"/>
      <c r="RP264" s="60"/>
      <c r="RQ264" s="110"/>
      <c r="RR264" s="173"/>
      <c r="RS264" s="169">
        <f t="shared" si="2253"/>
        <v>0</v>
      </c>
      <c r="RT264" s="60"/>
      <c r="RU264" s="60"/>
      <c r="RV264" s="60"/>
      <c r="RW264" s="60"/>
      <c r="RX264" s="60"/>
      <c r="RY264" s="60"/>
      <c r="RZ264" s="60"/>
      <c r="SA264" s="60"/>
      <c r="SB264" s="60"/>
      <c r="SC264" s="60"/>
      <c r="SD264" s="61"/>
      <c r="SE264" s="60"/>
      <c r="SF264" s="60"/>
      <c r="SG264" s="60"/>
      <c r="SH264" s="110"/>
      <c r="SI264" s="169">
        <f t="shared" si="2254"/>
        <v>0</v>
      </c>
      <c r="SJ264" s="60"/>
      <c r="SK264" s="60"/>
      <c r="SL264" s="60"/>
      <c r="SM264" s="60"/>
      <c r="SN264" s="60"/>
      <c r="SO264" s="60"/>
      <c r="SP264" s="60"/>
      <c r="SQ264" s="60"/>
      <c r="SR264" s="60"/>
      <c r="SS264" s="60"/>
      <c r="ST264" s="61"/>
      <c r="SU264" s="60"/>
      <c r="SV264" s="60"/>
      <c r="SW264" s="60"/>
      <c r="SX264" s="110"/>
      <c r="SY264" s="169">
        <f t="shared" si="2255"/>
        <v>0</v>
      </c>
      <c r="SZ264" s="60"/>
      <c r="TA264" s="60"/>
      <c r="TB264" s="60"/>
      <c r="TC264" s="60"/>
      <c r="TD264" s="60"/>
      <c r="TE264" s="60"/>
      <c r="TF264" s="60"/>
      <c r="TG264" s="60"/>
      <c r="TH264" s="60"/>
      <c r="TI264" s="60"/>
      <c r="TJ264" s="61"/>
      <c r="TK264" s="60"/>
      <c r="TL264" s="60"/>
      <c r="TM264" s="60"/>
      <c r="TN264" s="110"/>
      <c r="TO264" s="169">
        <f t="shared" si="2256"/>
        <v>0</v>
      </c>
      <c r="TP264" s="60"/>
      <c r="TQ264" s="60"/>
      <c r="TR264" s="60"/>
      <c r="TS264" s="60"/>
      <c r="TT264" s="60"/>
      <c r="TU264" s="60"/>
      <c r="TV264" s="60"/>
      <c r="TW264" s="60"/>
      <c r="TX264" s="60"/>
      <c r="TY264" s="60"/>
      <c r="TZ264" s="61"/>
      <c r="UA264" s="60"/>
      <c r="UB264" s="60"/>
      <c r="UC264" s="60"/>
      <c r="UD264" s="110"/>
      <c r="UE264" s="169">
        <f t="shared" si="2257"/>
        <v>0</v>
      </c>
      <c r="UF264" s="60"/>
      <c r="UG264" s="60"/>
      <c r="UH264" s="60"/>
      <c r="UI264" s="60"/>
      <c r="UJ264" s="60"/>
      <c r="UK264" s="60"/>
      <c r="UL264" s="60"/>
      <c r="UM264" s="60"/>
      <c r="UN264" s="60"/>
      <c r="UO264" s="60"/>
      <c r="UP264" s="61"/>
      <c r="UQ264" s="60"/>
      <c r="UR264" s="60"/>
      <c r="US264" s="60"/>
      <c r="UT264" s="60"/>
      <c r="UU264" s="60"/>
      <c r="UV264" s="60"/>
      <c r="UW264" s="60"/>
      <c r="UX264" s="60"/>
      <c r="UY264" s="60"/>
      <c r="UZ264" s="60"/>
      <c r="VA264" s="60"/>
      <c r="VB264" s="60"/>
      <c r="VC264" s="60"/>
      <c r="VD264" s="110"/>
      <c r="VE264" s="10" t="str">
        <f t="shared" si="1698"/>
        <v>-</v>
      </c>
    </row>
    <row r="265" spans="1:577" ht="20.149999999999999" customHeight="1">
      <c r="A265" s="22"/>
      <c r="B265" s="22"/>
      <c r="C265" s="23">
        <v>65043</v>
      </c>
      <c r="D265" s="24" t="s">
        <v>246</v>
      </c>
      <c r="E265" s="193">
        <f>SUM(F265:I265)</f>
        <v>0</v>
      </c>
      <c r="F265" s="194"/>
      <c r="G265" s="194"/>
      <c r="H265" s="195"/>
      <c r="I265" s="229"/>
      <c r="J265" s="241">
        <f t="shared" si="2226"/>
        <v>0</v>
      </c>
      <c r="K265" s="61"/>
      <c r="L265" s="60"/>
      <c r="M265" s="60"/>
      <c r="N265" s="60"/>
      <c r="O265" s="60"/>
      <c r="P265" s="60"/>
      <c r="Q265" s="60"/>
      <c r="R265" s="60"/>
      <c r="S265" s="60"/>
      <c r="T265" s="60"/>
      <c r="U265" s="61"/>
      <c r="V265" s="60"/>
      <c r="W265" s="60"/>
      <c r="X265" s="60"/>
      <c r="Y265" s="110"/>
      <c r="Z265" s="169">
        <f t="shared" si="2227"/>
        <v>0</v>
      </c>
      <c r="AA265" s="60"/>
      <c r="AB265" s="60"/>
      <c r="AC265" s="60"/>
      <c r="AD265" s="60"/>
      <c r="AE265" s="60"/>
      <c r="AF265" s="60"/>
      <c r="AG265" s="60"/>
      <c r="AH265" s="60"/>
      <c r="AI265" s="60"/>
      <c r="AJ265" s="60"/>
      <c r="AK265" s="61"/>
      <c r="AL265" s="60"/>
      <c r="AM265" s="60"/>
      <c r="AN265" s="60"/>
      <c r="AO265" s="110"/>
      <c r="AP265" s="169">
        <f t="shared" si="2228"/>
        <v>0</v>
      </c>
      <c r="AQ265" s="60"/>
      <c r="AR265" s="60"/>
      <c r="AS265" s="60"/>
      <c r="AT265" s="60"/>
      <c r="AU265" s="60"/>
      <c r="AV265" s="60"/>
      <c r="AW265" s="60"/>
      <c r="AX265" s="60"/>
      <c r="AY265" s="60"/>
      <c r="AZ265" s="60"/>
      <c r="BA265" s="61"/>
      <c r="BB265" s="60"/>
      <c r="BC265" s="60"/>
      <c r="BD265" s="60"/>
      <c r="BE265" s="110"/>
      <c r="BF265" s="169">
        <f t="shared" si="2229"/>
        <v>0</v>
      </c>
      <c r="BG265" s="60"/>
      <c r="BH265" s="60"/>
      <c r="BI265" s="60"/>
      <c r="BJ265" s="60"/>
      <c r="BK265" s="60"/>
      <c r="BL265" s="60"/>
      <c r="BM265" s="60"/>
      <c r="BN265" s="60"/>
      <c r="BO265" s="60"/>
      <c r="BP265" s="60"/>
      <c r="BQ265" s="61"/>
      <c r="BR265" s="60"/>
      <c r="BS265" s="60"/>
      <c r="BT265" s="60"/>
      <c r="BU265" s="110"/>
      <c r="BV265" s="169">
        <f t="shared" si="2230"/>
        <v>0</v>
      </c>
      <c r="BW265" s="60"/>
      <c r="BX265" s="60"/>
      <c r="BY265" s="60"/>
      <c r="BZ265" s="60"/>
      <c r="CA265" s="60"/>
      <c r="CB265" s="60"/>
      <c r="CC265" s="60"/>
      <c r="CD265" s="60"/>
      <c r="CE265" s="60"/>
      <c r="CF265" s="60"/>
      <c r="CG265" s="61"/>
      <c r="CH265" s="60"/>
      <c r="CI265" s="60"/>
      <c r="CJ265" s="60"/>
      <c r="CK265" s="60"/>
      <c r="CL265" s="60"/>
      <c r="CM265" s="60"/>
      <c r="CN265" s="60"/>
      <c r="CO265" s="60"/>
      <c r="CP265" s="60"/>
      <c r="CQ265" s="60"/>
      <c r="CR265" s="60"/>
      <c r="CS265" s="60"/>
      <c r="CT265" s="60"/>
      <c r="CU265" s="110"/>
      <c r="CV265" s="173"/>
      <c r="CW265" s="169">
        <f t="shared" si="2231"/>
        <v>0</v>
      </c>
      <c r="CX265" s="60"/>
      <c r="CY265" s="60"/>
      <c r="CZ265" s="60"/>
      <c r="DA265" s="60"/>
      <c r="DB265" s="60"/>
      <c r="DC265" s="60"/>
      <c r="DD265" s="60"/>
      <c r="DE265" s="60"/>
      <c r="DF265" s="60"/>
      <c r="DG265" s="60"/>
      <c r="DH265" s="61"/>
      <c r="DI265" s="60"/>
      <c r="DJ265" s="60"/>
      <c r="DK265" s="60"/>
      <c r="DL265" s="110"/>
      <c r="DM265" s="169">
        <f t="shared" si="2232"/>
        <v>0</v>
      </c>
      <c r="DN265" s="60"/>
      <c r="DO265" s="60"/>
      <c r="DP265" s="60"/>
      <c r="DQ265" s="60"/>
      <c r="DR265" s="60"/>
      <c r="DS265" s="60"/>
      <c r="DT265" s="60"/>
      <c r="DU265" s="60"/>
      <c r="DV265" s="60"/>
      <c r="DW265" s="60"/>
      <c r="DX265" s="61"/>
      <c r="DY265" s="60"/>
      <c r="DZ265" s="60"/>
      <c r="EA265" s="60"/>
      <c r="EB265" s="110"/>
      <c r="EC265" s="169">
        <f t="shared" si="2233"/>
        <v>0</v>
      </c>
      <c r="ED265" s="60"/>
      <c r="EE265" s="60"/>
      <c r="EF265" s="60"/>
      <c r="EG265" s="60"/>
      <c r="EH265" s="60"/>
      <c r="EI265" s="60"/>
      <c r="EJ265" s="60"/>
      <c r="EK265" s="60"/>
      <c r="EL265" s="60"/>
      <c r="EM265" s="60"/>
      <c r="EN265" s="61"/>
      <c r="EO265" s="60"/>
      <c r="EP265" s="60"/>
      <c r="EQ265" s="60"/>
      <c r="ER265" s="110"/>
      <c r="ES265" s="169">
        <f t="shared" si="2234"/>
        <v>0</v>
      </c>
      <c r="ET265" s="60"/>
      <c r="EU265" s="60"/>
      <c r="EV265" s="60"/>
      <c r="EW265" s="60"/>
      <c r="EX265" s="60"/>
      <c r="EY265" s="60"/>
      <c r="EZ265" s="60"/>
      <c r="FA265" s="60"/>
      <c r="FB265" s="60"/>
      <c r="FC265" s="60"/>
      <c r="FD265" s="61"/>
      <c r="FE265" s="60"/>
      <c r="FF265" s="60"/>
      <c r="FG265" s="60"/>
      <c r="FH265" s="110"/>
      <c r="FI265" s="169">
        <f t="shared" si="2235"/>
        <v>0</v>
      </c>
      <c r="FJ265" s="60"/>
      <c r="FK265" s="60"/>
      <c r="FL265" s="60"/>
      <c r="FM265" s="60"/>
      <c r="FN265" s="60"/>
      <c r="FO265" s="60"/>
      <c r="FP265" s="60"/>
      <c r="FQ265" s="60"/>
      <c r="FR265" s="60"/>
      <c r="FS265" s="60"/>
      <c r="FT265" s="61"/>
      <c r="FU265" s="60"/>
      <c r="FV265" s="60"/>
      <c r="FW265" s="60"/>
      <c r="FX265" s="110"/>
      <c r="FY265" s="169">
        <f t="shared" si="2236"/>
        <v>0</v>
      </c>
      <c r="FZ265" s="60"/>
      <c r="GA265" s="60"/>
      <c r="GB265" s="60"/>
      <c r="GC265" s="60"/>
      <c r="GD265" s="60"/>
      <c r="GE265" s="60"/>
      <c r="GF265" s="60"/>
      <c r="GG265" s="60"/>
      <c r="GH265" s="60"/>
      <c r="GI265" s="60"/>
      <c r="GJ265" s="61"/>
      <c r="GK265" s="60"/>
      <c r="GL265" s="60"/>
      <c r="GM265" s="60"/>
      <c r="GN265" s="110"/>
      <c r="GO265" s="169">
        <f t="shared" si="2237"/>
        <v>0</v>
      </c>
      <c r="GP265" s="60"/>
      <c r="GQ265" s="60"/>
      <c r="GR265" s="60"/>
      <c r="GS265" s="60"/>
      <c r="GT265" s="60"/>
      <c r="GU265" s="60"/>
      <c r="GV265" s="60"/>
      <c r="GW265" s="60"/>
      <c r="GX265" s="60"/>
      <c r="GY265" s="60"/>
      <c r="GZ265" s="61"/>
      <c r="HA265" s="60"/>
      <c r="HB265" s="60"/>
      <c r="HC265" s="60"/>
      <c r="HD265" s="60"/>
      <c r="HE265" s="60"/>
      <c r="HF265" s="60"/>
      <c r="HG265" s="60"/>
      <c r="HH265" s="60"/>
      <c r="HI265" s="60"/>
      <c r="HJ265" s="60"/>
      <c r="HK265" s="60"/>
      <c r="HL265" s="60"/>
      <c r="HM265" s="60"/>
      <c r="HN265" s="110"/>
      <c r="HO265" s="172"/>
      <c r="HP265" s="173"/>
      <c r="HQ265" s="169">
        <f t="shared" si="2238"/>
        <v>0</v>
      </c>
      <c r="HR265" s="60"/>
      <c r="HS265" s="60"/>
      <c r="HT265" s="60"/>
      <c r="HU265" s="60"/>
      <c r="HV265" s="60"/>
      <c r="HW265" s="60"/>
      <c r="HX265" s="60"/>
      <c r="HY265" s="60"/>
      <c r="HZ265" s="60"/>
      <c r="IA265" s="60"/>
      <c r="IB265" s="61"/>
      <c r="IC265" s="60"/>
      <c r="ID265" s="60"/>
      <c r="IE265" s="60"/>
      <c r="IF265" s="110"/>
      <c r="IG265" s="169">
        <f t="shared" si="2239"/>
        <v>0</v>
      </c>
      <c r="IH265" s="60"/>
      <c r="II265" s="60"/>
      <c r="IJ265" s="60"/>
      <c r="IK265" s="60"/>
      <c r="IL265" s="60"/>
      <c r="IM265" s="60"/>
      <c r="IN265" s="60"/>
      <c r="IO265" s="60"/>
      <c r="IP265" s="60"/>
      <c r="IQ265" s="60"/>
      <c r="IR265" s="61"/>
      <c r="IS265" s="60"/>
      <c r="IT265" s="60"/>
      <c r="IU265" s="60"/>
      <c r="IV265" s="110"/>
      <c r="IW265" s="169">
        <f t="shared" si="2240"/>
        <v>0</v>
      </c>
      <c r="IX265" s="60"/>
      <c r="IY265" s="60"/>
      <c r="IZ265" s="60"/>
      <c r="JA265" s="60"/>
      <c r="JB265" s="60"/>
      <c r="JC265" s="60"/>
      <c r="JD265" s="60"/>
      <c r="JE265" s="60"/>
      <c r="JF265" s="60"/>
      <c r="JG265" s="60"/>
      <c r="JH265" s="61"/>
      <c r="JI265" s="60"/>
      <c r="JJ265" s="60"/>
      <c r="JK265" s="60"/>
      <c r="JL265" s="110"/>
      <c r="JM265" s="169">
        <f t="shared" si="2241"/>
        <v>0</v>
      </c>
      <c r="JN265" s="60"/>
      <c r="JO265" s="60"/>
      <c r="JP265" s="60"/>
      <c r="JQ265" s="60"/>
      <c r="JR265" s="60"/>
      <c r="JS265" s="60"/>
      <c r="JT265" s="60"/>
      <c r="JU265" s="60"/>
      <c r="JV265" s="60"/>
      <c r="JW265" s="60"/>
      <c r="JX265" s="61"/>
      <c r="JY265" s="60"/>
      <c r="JZ265" s="60"/>
      <c r="KA265" s="60"/>
      <c r="KB265" s="110"/>
      <c r="KC265" s="169">
        <f t="shared" si="2242"/>
        <v>0</v>
      </c>
      <c r="KD265" s="60"/>
      <c r="KE265" s="60"/>
      <c r="KF265" s="60"/>
      <c r="KG265" s="60"/>
      <c r="KH265" s="60"/>
      <c r="KI265" s="60"/>
      <c r="KJ265" s="60"/>
      <c r="KK265" s="60"/>
      <c r="KL265" s="60"/>
      <c r="KM265" s="60"/>
      <c r="KN265" s="61"/>
      <c r="KO265" s="60"/>
      <c r="KP265" s="60"/>
      <c r="KQ265" s="60"/>
      <c r="KR265" s="60"/>
      <c r="KS265" s="60"/>
      <c r="KT265" s="60"/>
      <c r="KU265" s="60"/>
      <c r="KV265" s="60"/>
      <c r="KW265" s="60"/>
      <c r="KX265" s="60"/>
      <c r="KY265" s="60"/>
      <c r="KZ265" s="60"/>
      <c r="LA265" s="60"/>
      <c r="LB265" s="110"/>
      <c r="LC265" s="173"/>
      <c r="LD265" s="169">
        <f t="shared" si="2243"/>
        <v>0</v>
      </c>
      <c r="LE265" s="60"/>
      <c r="LF265" s="60"/>
      <c r="LG265" s="60"/>
      <c r="LH265" s="60"/>
      <c r="LI265" s="60"/>
      <c r="LJ265" s="60"/>
      <c r="LK265" s="60"/>
      <c r="LL265" s="60"/>
      <c r="LM265" s="60"/>
      <c r="LN265" s="60"/>
      <c r="LO265" s="61"/>
      <c r="LP265" s="60"/>
      <c r="LQ265" s="60"/>
      <c r="LR265" s="60"/>
      <c r="LS265" s="110"/>
      <c r="LT265" s="169">
        <f t="shared" si="2244"/>
        <v>0</v>
      </c>
      <c r="LU265" s="60"/>
      <c r="LV265" s="60"/>
      <c r="LW265" s="60"/>
      <c r="LX265" s="60"/>
      <c r="LY265" s="60"/>
      <c r="LZ265" s="60"/>
      <c r="MA265" s="60"/>
      <c r="MB265" s="60"/>
      <c r="MC265" s="60"/>
      <c r="MD265" s="60"/>
      <c r="ME265" s="61"/>
      <c r="MF265" s="60"/>
      <c r="MG265" s="60"/>
      <c r="MH265" s="60"/>
      <c r="MI265" s="110"/>
      <c r="MJ265" s="169">
        <f t="shared" si="2245"/>
        <v>0</v>
      </c>
      <c r="MK265" s="60"/>
      <c r="ML265" s="60"/>
      <c r="MM265" s="60"/>
      <c r="MN265" s="60"/>
      <c r="MO265" s="60"/>
      <c r="MP265" s="60"/>
      <c r="MQ265" s="60"/>
      <c r="MR265" s="60"/>
      <c r="MS265" s="60"/>
      <c r="MT265" s="60"/>
      <c r="MU265" s="61"/>
      <c r="MV265" s="60"/>
      <c r="MW265" s="60"/>
      <c r="MX265" s="60"/>
      <c r="MY265" s="110"/>
      <c r="MZ265" s="169">
        <f t="shared" si="2246"/>
        <v>0</v>
      </c>
      <c r="NA265" s="60"/>
      <c r="NB265" s="60"/>
      <c r="NC265" s="60"/>
      <c r="ND265" s="60"/>
      <c r="NE265" s="60"/>
      <c r="NF265" s="60"/>
      <c r="NG265" s="60"/>
      <c r="NH265" s="60"/>
      <c r="NI265" s="60"/>
      <c r="NJ265" s="60"/>
      <c r="NK265" s="61"/>
      <c r="NL265" s="60"/>
      <c r="NM265" s="60"/>
      <c r="NN265" s="60"/>
      <c r="NO265" s="110"/>
      <c r="NP265" s="169">
        <f t="shared" si="2247"/>
        <v>0</v>
      </c>
      <c r="NQ265" s="60"/>
      <c r="NR265" s="60"/>
      <c r="NS265" s="60"/>
      <c r="NT265" s="60"/>
      <c r="NU265" s="60"/>
      <c r="NV265" s="60"/>
      <c r="NW265" s="60"/>
      <c r="NX265" s="60"/>
      <c r="NY265" s="60"/>
      <c r="NZ265" s="60"/>
      <c r="OA265" s="61"/>
      <c r="OB265" s="60"/>
      <c r="OC265" s="60"/>
      <c r="OD265" s="60"/>
      <c r="OE265" s="110"/>
      <c r="OF265" s="169">
        <f t="shared" si="2248"/>
        <v>0</v>
      </c>
      <c r="OG265" s="60"/>
      <c r="OH265" s="60"/>
      <c r="OI265" s="60"/>
      <c r="OJ265" s="60"/>
      <c r="OK265" s="60"/>
      <c r="OL265" s="60"/>
      <c r="OM265" s="60"/>
      <c r="ON265" s="60"/>
      <c r="OO265" s="60"/>
      <c r="OP265" s="60"/>
      <c r="OQ265" s="61"/>
      <c r="OR265" s="60"/>
      <c r="OS265" s="60"/>
      <c r="OT265" s="60"/>
      <c r="OU265" s="110"/>
      <c r="OV265" s="169">
        <f t="shared" si="2249"/>
        <v>0</v>
      </c>
      <c r="OW265" s="60"/>
      <c r="OX265" s="60"/>
      <c r="OY265" s="60"/>
      <c r="OZ265" s="60"/>
      <c r="PA265" s="60"/>
      <c r="PB265" s="60"/>
      <c r="PC265" s="60"/>
      <c r="PD265" s="60"/>
      <c r="PE265" s="60"/>
      <c r="PF265" s="60"/>
      <c r="PG265" s="61"/>
      <c r="PH265" s="60"/>
      <c r="PI265" s="60"/>
      <c r="PJ265" s="60"/>
      <c r="PK265" s="110"/>
      <c r="PL265" s="169">
        <f t="shared" si="2250"/>
        <v>0</v>
      </c>
      <c r="PM265" s="60"/>
      <c r="PN265" s="60"/>
      <c r="PO265" s="60"/>
      <c r="PP265" s="60"/>
      <c r="PQ265" s="60"/>
      <c r="PR265" s="60"/>
      <c r="PS265" s="60"/>
      <c r="PT265" s="60"/>
      <c r="PU265" s="60"/>
      <c r="PV265" s="60"/>
      <c r="PW265" s="61"/>
      <c r="PX265" s="60"/>
      <c r="PY265" s="60"/>
      <c r="PZ265" s="60"/>
      <c r="QA265" s="110"/>
      <c r="QB265" s="169">
        <f t="shared" si="2251"/>
        <v>0</v>
      </c>
      <c r="QC265" s="60"/>
      <c r="QD265" s="60"/>
      <c r="QE265" s="60"/>
      <c r="QF265" s="60"/>
      <c r="QG265" s="60"/>
      <c r="QH265" s="60"/>
      <c r="QI265" s="60"/>
      <c r="QJ265" s="60"/>
      <c r="QK265" s="60"/>
      <c r="QL265" s="60"/>
      <c r="QM265" s="61"/>
      <c r="QN265" s="60"/>
      <c r="QO265" s="60"/>
      <c r="QP265" s="60"/>
      <c r="QQ265" s="110"/>
      <c r="QR265" s="169">
        <f t="shared" si="2252"/>
        <v>0</v>
      </c>
      <c r="QS265" s="60"/>
      <c r="QT265" s="60"/>
      <c r="QU265" s="60"/>
      <c r="QV265" s="60"/>
      <c r="QW265" s="60"/>
      <c r="QX265" s="60"/>
      <c r="QY265" s="60"/>
      <c r="QZ265" s="60"/>
      <c r="RA265" s="60"/>
      <c r="RB265" s="60"/>
      <c r="RC265" s="61"/>
      <c r="RD265" s="60"/>
      <c r="RE265" s="60"/>
      <c r="RF265" s="60"/>
      <c r="RG265" s="60"/>
      <c r="RH265" s="60"/>
      <c r="RI265" s="60"/>
      <c r="RJ265" s="60"/>
      <c r="RK265" s="60"/>
      <c r="RL265" s="60"/>
      <c r="RM265" s="60"/>
      <c r="RN265" s="60"/>
      <c r="RO265" s="60"/>
      <c r="RP265" s="60"/>
      <c r="RQ265" s="110"/>
      <c r="RR265" s="173"/>
      <c r="RS265" s="169">
        <f t="shared" si="2253"/>
        <v>0</v>
      </c>
      <c r="RT265" s="60"/>
      <c r="RU265" s="60"/>
      <c r="RV265" s="60"/>
      <c r="RW265" s="60"/>
      <c r="RX265" s="60"/>
      <c r="RY265" s="60"/>
      <c r="RZ265" s="60"/>
      <c r="SA265" s="60"/>
      <c r="SB265" s="60"/>
      <c r="SC265" s="60"/>
      <c r="SD265" s="61"/>
      <c r="SE265" s="60"/>
      <c r="SF265" s="60"/>
      <c r="SG265" s="60"/>
      <c r="SH265" s="110"/>
      <c r="SI265" s="169">
        <f t="shared" si="2254"/>
        <v>0</v>
      </c>
      <c r="SJ265" s="60"/>
      <c r="SK265" s="60"/>
      <c r="SL265" s="60"/>
      <c r="SM265" s="60"/>
      <c r="SN265" s="60"/>
      <c r="SO265" s="60"/>
      <c r="SP265" s="60"/>
      <c r="SQ265" s="60"/>
      <c r="SR265" s="60"/>
      <c r="SS265" s="60"/>
      <c r="ST265" s="61"/>
      <c r="SU265" s="60"/>
      <c r="SV265" s="60"/>
      <c r="SW265" s="60"/>
      <c r="SX265" s="110"/>
      <c r="SY265" s="169">
        <f t="shared" si="2255"/>
        <v>0</v>
      </c>
      <c r="SZ265" s="60"/>
      <c r="TA265" s="60"/>
      <c r="TB265" s="60"/>
      <c r="TC265" s="60"/>
      <c r="TD265" s="60"/>
      <c r="TE265" s="60"/>
      <c r="TF265" s="60"/>
      <c r="TG265" s="60"/>
      <c r="TH265" s="60"/>
      <c r="TI265" s="60"/>
      <c r="TJ265" s="61"/>
      <c r="TK265" s="60"/>
      <c r="TL265" s="60"/>
      <c r="TM265" s="60"/>
      <c r="TN265" s="110"/>
      <c r="TO265" s="169">
        <f t="shared" si="2256"/>
        <v>0</v>
      </c>
      <c r="TP265" s="60"/>
      <c r="TQ265" s="60"/>
      <c r="TR265" s="60"/>
      <c r="TS265" s="60"/>
      <c r="TT265" s="60"/>
      <c r="TU265" s="60"/>
      <c r="TV265" s="60"/>
      <c r="TW265" s="60"/>
      <c r="TX265" s="60"/>
      <c r="TY265" s="60"/>
      <c r="TZ265" s="61"/>
      <c r="UA265" s="60"/>
      <c r="UB265" s="60"/>
      <c r="UC265" s="60"/>
      <c r="UD265" s="110"/>
      <c r="UE265" s="169">
        <f t="shared" si="2257"/>
        <v>0</v>
      </c>
      <c r="UF265" s="60"/>
      <c r="UG265" s="60"/>
      <c r="UH265" s="60"/>
      <c r="UI265" s="60"/>
      <c r="UJ265" s="60"/>
      <c r="UK265" s="60"/>
      <c r="UL265" s="60"/>
      <c r="UM265" s="60"/>
      <c r="UN265" s="60"/>
      <c r="UO265" s="60"/>
      <c r="UP265" s="61"/>
      <c r="UQ265" s="60"/>
      <c r="UR265" s="60"/>
      <c r="US265" s="60"/>
      <c r="UT265" s="60"/>
      <c r="UU265" s="60"/>
      <c r="UV265" s="60"/>
      <c r="UW265" s="60"/>
      <c r="UX265" s="60"/>
      <c r="UY265" s="60"/>
      <c r="UZ265" s="60"/>
      <c r="VA265" s="60"/>
      <c r="VB265" s="60"/>
      <c r="VC265" s="60"/>
      <c r="VD265" s="110"/>
      <c r="VE265" s="10" t="str">
        <f t="shared" si="1698"/>
        <v>-</v>
      </c>
    </row>
    <row r="266" spans="1:577" ht="20.149999999999999" customHeight="1">
      <c r="A266" s="22"/>
      <c r="B266" s="22"/>
      <c r="C266" s="23">
        <v>65044</v>
      </c>
      <c r="D266" s="24" t="s">
        <v>247</v>
      </c>
      <c r="E266" s="193">
        <f>SUM(F266:I266)</f>
        <v>0</v>
      </c>
      <c r="F266" s="194"/>
      <c r="G266" s="194"/>
      <c r="H266" s="195"/>
      <c r="I266" s="229"/>
      <c r="J266" s="241">
        <f t="shared" si="2226"/>
        <v>0</v>
      </c>
      <c r="K266" s="61"/>
      <c r="L266" s="60"/>
      <c r="M266" s="60"/>
      <c r="N266" s="60"/>
      <c r="O266" s="60"/>
      <c r="P266" s="60"/>
      <c r="Q266" s="60"/>
      <c r="R266" s="60"/>
      <c r="S266" s="60"/>
      <c r="T266" s="60"/>
      <c r="U266" s="61"/>
      <c r="V266" s="60"/>
      <c r="W266" s="60"/>
      <c r="X266" s="60"/>
      <c r="Y266" s="110"/>
      <c r="Z266" s="169">
        <f t="shared" si="2227"/>
        <v>0</v>
      </c>
      <c r="AA266" s="60"/>
      <c r="AB266" s="60"/>
      <c r="AC266" s="60"/>
      <c r="AD266" s="60"/>
      <c r="AE266" s="60"/>
      <c r="AF266" s="60"/>
      <c r="AG266" s="60"/>
      <c r="AH266" s="60"/>
      <c r="AI266" s="60"/>
      <c r="AJ266" s="60"/>
      <c r="AK266" s="61"/>
      <c r="AL266" s="60"/>
      <c r="AM266" s="60"/>
      <c r="AN266" s="60"/>
      <c r="AO266" s="110"/>
      <c r="AP266" s="169">
        <f t="shared" si="2228"/>
        <v>0</v>
      </c>
      <c r="AQ266" s="60"/>
      <c r="AR266" s="60"/>
      <c r="AS266" s="60"/>
      <c r="AT266" s="60"/>
      <c r="AU266" s="60"/>
      <c r="AV266" s="60"/>
      <c r="AW266" s="60"/>
      <c r="AX266" s="60"/>
      <c r="AY266" s="60"/>
      <c r="AZ266" s="60"/>
      <c r="BA266" s="61"/>
      <c r="BB266" s="60"/>
      <c r="BC266" s="60"/>
      <c r="BD266" s="60"/>
      <c r="BE266" s="110"/>
      <c r="BF266" s="169">
        <f t="shared" si="2229"/>
        <v>0</v>
      </c>
      <c r="BG266" s="60"/>
      <c r="BH266" s="60"/>
      <c r="BI266" s="60"/>
      <c r="BJ266" s="60"/>
      <c r="BK266" s="60"/>
      <c r="BL266" s="60"/>
      <c r="BM266" s="60"/>
      <c r="BN266" s="60"/>
      <c r="BO266" s="60"/>
      <c r="BP266" s="60"/>
      <c r="BQ266" s="61"/>
      <c r="BR266" s="60"/>
      <c r="BS266" s="60"/>
      <c r="BT266" s="60"/>
      <c r="BU266" s="110"/>
      <c r="BV266" s="169">
        <f t="shared" si="2230"/>
        <v>0</v>
      </c>
      <c r="BW266" s="60"/>
      <c r="BX266" s="60"/>
      <c r="BY266" s="60"/>
      <c r="BZ266" s="60"/>
      <c r="CA266" s="60"/>
      <c r="CB266" s="60"/>
      <c r="CC266" s="60"/>
      <c r="CD266" s="60"/>
      <c r="CE266" s="60"/>
      <c r="CF266" s="60"/>
      <c r="CG266" s="61"/>
      <c r="CH266" s="60"/>
      <c r="CI266" s="60"/>
      <c r="CJ266" s="60"/>
      <c r="CK266" s="60"/>
      <c r="CL266" s="60"/>
      <c r="CM266" s="60"/>
      <c r="CN266" s="60"/>
      <c r="CO266" s="60"/>
      <c r="CP266" s="60"/>
      <c r="CQ266" s="60"/>
      <c r="CR266" s="60"/>
      <c r="CS266" s="60"/>
      <c r="CT266" s="60"/>
      <c r="CU266" s="110"/>
      <c r="CV266" s="173"/>
      <c r="CW266" s="169">
        <f t="shared" si="2231"/>
        <v>0</v>
      </c>
      <c r="CX266" s="60"/>
      <c r="CY266" s="60"/>
      <c r="CZ266" s="60"/>
      <c r="DA266" s="60"/>
      <c r="DB266" s="60"/>
      <c r="DC266" s="60"/>
      <c r="DD266" s="60"/>
      <c r="DE266" s="60"/>
      <c r="DF266" s="60"/>
      <c r="DG266" s="60"/>
      <c r="DH266" s="61"/>
      <c r="DI266" s="60"/>
      <c r="DJ266" s="60"/>
      <c r="DK266" s="60"/>
      <c r="DL266" s="110"/>
      <c r="DM266" s="169">
        <f t="shared" si="2232"/>
        <v>0</v>
      </c>
      <c r="DN266" s="60"/>
      <c r="DO266" s="60"/>
      <c r="DP266" s="60"/>
      <c r="DQ266" s="60"/>
      <c r="DR266" s="60"/>
      <c r="DS266" s="60"/>
      <c r="DT266" s="60"/>
      <c r="DU266" s="60"/>
      <c r="DV266" s="60"/>
      <c r="DW266" s="60"/>
      <c r="DX266" s="61"/>
      <c r="DY266" s="60"/>
      <c r="DZ266" s="60"/>
      <c r="EA266" s="60"/>
      <c r="EB266" s="110"/>
      <c r="EC266" s="169">
        <f t="shared" si="2233"/>
        <v>0</v>
      </c>
      <c r="ED266" s="60"/>
      <c r="EE266" s="60"/>
      <c r="EF266" s="60"/>
      <c r="EG266" s="60"/>
      <c r="EH266" s="60"/>
      <c r="EI266" s="60"/>
      <c r="EJ266" s="60"/>
      <c r="EK266" s="60"/>
      <c r="EL266" s="60"/>
      <c r="EM266" s="60"/>
      <c r="EN266" s="61"/>
      <c r="EO266" s="60"/>
      <c r="EP266" s="60"/>
      <c r="EQ266" s="60"/>
      <c r="ER266" s="110"/>
      <c r="ES266" s="169">
        <f t="shared" si="2234"/>
        <v>0</v>
      </c>
      <c r="ET266" s="60"/>
      <c r="EU266" s="60"/>
      <c r="EV266" s="60"/>
      <c r="EW266" s="60"/>
      <c r="EX266" s="60"/>
      <c r="EY266" s="60"/>
      <c r="EZ266" s="60"/>
      <c r="FA266" s="60"/>
      <c r="FB266" s="60"/>
      <c r="FC266" s="60"/>
      <c r="FD266" s="61"/>
      <c r="FE266" s="60"/>
      <c r="FF266" s="60"/>
      <c r="FG266" s="60"/>
      <c r="FH266" s="110"/>
      <c r="FI266" s="169">
        <f t="shared" si="2235"/>
        <v>0</v>
      </c>
      <c r="FJ266" s="60"/>
      <c r="FK266" s="60"/>
      <c r="FL266" s="60"/>
      <c r="FM266" s="60"/>
      <c r="FN266" s="60"/>
      <c r="FO266" s="60"/>
      <c r="FP266" s="60"/>
      <c r="FQ266" s="60"/>
      <c r="FR266" s="60"/>
      <c r="FS266" s="60"/>
      <c r="FT266" s="61"/>
      <c r="FU266" s="60"/>
      <c r="FV266" s="60"/>
      <c r="FW266" s="60"/>
      <c r="FX266" s="110"/>
      <c r="FY266" s="169">
        <f t="shared" si="2236"/>
        <v>0</v>
      </c>
      <c r="FZ266" s="60"/>
      <c r="GA266" s="60"/>
      <c r="GB266" s="60"/>
      <c r="GC266" s="60"/>
      <c r="GD266" s="60"/>
      <c r="GE266" s="60"/>
      <c r="GF266" s="60"/>
      <c r="GG266" s="60"/>
      <c r="GH266" s="60"/>
      <c r="GI266" s="60"/>
      <c r="GJ266" s="61"/>
      <c r="GK266" s="60"/>
      <c r="GL266" s="60"/>
      <c r="GM266" s="60"/>
      <c r="GN266" s="110"/>
      <c r="GO266" s="169">
        <f t="shared" si="2237"/>
        <v>0</v>
      </c>
      <c r="GP266" s="60"/>
      <c r="GQ266" s="60"/>
      <c r="GR266" s="60"/>
      <c r="GS266" s="60"/>
      <c r="GT266" s="60"/>
      <c r="GU266" s="60"/>
      <c r="GV266" s="60"/>
      <c r="GW266" s="60"/>
      <c r="GX266" s="60"/>
      <c r="GY266" s="60"/>
      <c r="GZ266" s="61"/>
      <c r="HA266" s="60"/>
      <c r="HB266" s="60"/>
      <c r="HC266" s="60"/>
      <c r="HD266" s="60"/>
      <c r="HE266" s="60"/>
      <c r="HF266" s="60"/>
      <c r="HG266" s="60"/>
      <c r="HH266" s="60"/>
      <c r="HI266" s="60"/>
      <c r="HJ266" s="60"/>
      <c r="HK266" s="60"/>
      <c r="HL266" s="60"/>
      <c r="HM266" s="60"/>
      <c r="HN266" s="110"/>
      <c r="HO266" s="172"/>
      <c r="HP266" s="173"/>
      <c r="HQ266" s="169">
        <f t="shared" si="2238"/>
        <v>0</v>
      </c>
      <c r="HR266" s="60"/>
      <c r="HS266" s="60"/>
      <c r="HT266" s="60"/>
      <c r="HU266" s="60"/>
      <c r="HV266" s="60"/>
      <c r="HW266" s="60"/>
      <c r="HX266" s="60"/>
      <c r="HY266" s="60"/>
      <c r="HZ266" s="60"/>
      <c r="IA266" s="60"/>
      <c r="IB266" s="61"/>
      <c r="IC266" s="60"/>
      <c r="ID266" s="60"/>
      <c r="IE266" s="60"/>
      <c r="IF266" s="110"/>
      <c r="IG266" s="169">
        <f t="shared" si="2239"/>
        <v>0</v>
      </c>
      <c r="IH266" s="60"/>
      <c r="II266" s="60"/>
      <c r="IJ266" s="60"/>
      <c r="IK266" s="60"/>
      <c r="IL266" s="60"/>
      <c r="IM266" s="60"/>
      <c r="IN266" s="60"/>
      <c r="IO266" s="60"/>
      <c r="IP266" s="60"/>
      <c r="IQ266" s="60"/>
      <c r="IR266" s="61"/>
      <c r="IS266" s="60"/>
      <c r="IT266" s="60"/>
      <c r="IU266" s="60"/>
      <c r="IV266" s="110"/>
      <c r="IW266" s="169">
        <f t="shared" si="2240"/>
        <v>0</v>
      </c>
      <c r="IX266" s="60"/>
      <c r="IY266" s="60"/>
      <c r="IZ266" s="60"/>
      <c r="JA266" s="60"/>
      <c r="JB266" s="60"/>
      <c r="JC266" s="60"/>
      <c r="JD266" s="60"/>
      <c r="JE266" s="60"/>
      <c r="JF266" s="60"/>
      <c r="JG266" s="60"/>
      <c r="JH266" s="61"/>
      <c r="JI266" s="60"/>
      <c r="JJ266" s="60"/>
      <c r="JK266" s="60"/>
      <c r="JL266" s="110"/>
      <c r="JM266" s="169">
        <f t="shared" si="2241"/>
        <v>0</v>
      </c>
      <c r="JN266" s="60"/>
      <c r="JO266" s="60"/>
      <c r="JP266" s="60"/>
      <c r="JQ266" s="60"/>
      <c r="JR266" s="60"/>
      <c r="JS266" s="60"/>
      <c r="JT266" s="60"/>
      <c r="JU266" s="60"/>
      <c r="JV266" s="60"/>
      <c r="JW266" s="60"/>
      <c r="JX266" s="61"/>
      <c r="JY266" s="60"/>
      <c r="JZ266" s="60"/>
      <c r="KA266" s="60"/>
      <c r="KB266" s="110"/>
      <c r="KC266" s="169">
        <f t="shared" si="2242"/>
        <v>0</v>
      </c>
      <c r="KD266" s="60"/>
      <c r="KE266" s="60"/>
      <c r="KF266" s="60"/>
      <c r="KG266" s="60"/>
      <c r="KH266" s="60"/>
      <c r="KI266" s="60"/>
      <c r="KJ266" s="60"/>
      <c r="KK266" s="60"/>
      <c r="KL266" s="60"/>
      <c r="KM266" s="60"/>
      <c r="KN266" s="61"/>
      <c r="KO266" s="60"/>
      <c r="KP266" s="60"/>
      <c r="KQ266" s="60"/>
      <c r="KR266" s="60"/>
      <c r="KS266" s="60"/>
      <c r="KT266" s="60"/>
      <c r="KU266" s="60"/>
      <c r="KV266" s="60"/>
      <c r="KW266" s="60"/>
      <c r="KX266" s="60"/>
      <c r="KY266" s="60"/>
      <c r="KZ266" s="60"/>
      <c r="LA266" s="60"/>
      <c r="LB266" s="110"/>
      <c r="LC266" s="173"/>
      <c r="LD266" s="169">
        <f t="shared" si="2243"/>
        <v>0</v>
      </c>
      <c r="LE266" s="60"/>
      <c r="LF266" s="60"/>
      <c r="LG266" s="60"/>
      <c r="LH266" s="60"/>
      <c r="LI266" s="60"/>
      <c r="LJ266" s="60"/>
      <c r="LK266" s="60"/>
      <c r="LL266" s="60"/>
      <c r="LM266" s="60"/>
      <c r="LN266" s="60"/>
      <c r="LO266" s="61"/>
      <c r="LP266" s="60"/>
      <c r="LQ266" s="60"/>
      <c r="LR266" s="60"/>
      <c r="LS266" s="110"/>
      <c r="LT266" s="169">
        <f t="shared" si="2244"/>
        <v>0</v>
      </c>
      <c r="LU266" s="60"/>
      <c r="LV266" s="60"/>
      <c r="LW266" s="60"/>
      <c r="LX266" s="60"/>
      <c r="LY266" s="60"/>
      <c r="LZ266" s="60"/>
      <c r="MA266" s="60"/>
      <c r="MB266" s="60"/>
      <c r="MC266" s="60"/>
      <c r="MD266" s="60"/>
      <c r="ME266" s="61"/>
      <c r="MF266" s="60"/>
      <c r="MG266" s="60"/>
      <c r="MH266" s="60"/>
      <c r="MI266" s="110"/>
      <c r="MJ266" s="169">
        <f t="shared" si="2245"/>
        <v>0</v>
      </c>
      <c r="MK266" s="60"/>
      <c r="ML266" s="60"/>
      <c r="MM266" s="60"/>
      <c r="MN266" s="60"/>
      <c r="MO266" s="60"/>
      <c r="MP266" s="60"/>
      <c r="MQ266" s="60"/>
      <c r="MR266" s="60"/>
      <c r="MS266" s="60"/>
      <c r="MT266" s="60"/>
      <c r="MU266" s="61"/>
      <c r="MV266" s="60"/>
      <c r="MW266" s="60"/>
      <c r="MX266" s="60"/>
      <c r="MY266" s="110"/>
      <c r="MZ266" s="169">
        <f t="shared" si="2246"/>
        <v>0</v>
      </c>
      <c r="NA266" s="60"/>
      <c r="NB266" s="60"/>
      <c r="NC266" s="60"/>
      <c r="ND266" s="60"/>
      <c r="NE266" s="60"/>
      <c r="NF266" s="60"/>
      <c r="NG266" s="60"/>
      <c r="NH266" s="60"/>
      <c r="NI266" s="60"/>
      <c r="NJ266" s="60"/>
      <c r="NK266" s="61"/>
      <c r="NL266" s="60"/>
      <c r="NM266" s="60"/>
      <c r="NN266" s="60"/>
      <c r="NO266" s="110"/>
      <c r="NP266" s="169">
        <f t="shared" si="2247"/>
        <v>0</v>
      </c>
      <c r="NQ266" s="60"/>
      <c r="NR266" s="60"/>
      <c r="NS266" s="60"/>
      <c r="NT266" s="60"/>
      <c r="NU266" s="60"/>
      <c r="NV266" s="60"/>
      <c r="NW266" s="60"/>
      <c r="NX266" s="60"/>
      <c r="NY266" s="60"/>
      <c r="NZ266" s="60"/>
      <c r="OA266" s="61"/>
      <c r="OB266" s="60"/>
      <c r="OC266" s="60"/>
      <c r="OD266" s="60"/>
      <c r="OE266" s="110"/>
      <c r="OF266" s="169">
        <f t="shared" si="2248"/>
        <v>0</v>
      </c>
      <c r="OG266" s="60"/>
      <c r="OH266" s="60"/>
      <c r="OI266" s="60"/>
      <c r="OJ266" s="60"/>
      <c r="OK266" s="60"/>
      <c r="OL266" s="60"/>
      <c r="OM266" s="60"/>
      <c r="ON266" s="60"/>
      <c r="OO266" s="60"/>
      <c r="OP266" s="60"/>
      <c r="OQ266" s="61"/>
      <c r="OR266" s="60"/>
      <c r="OS266" s="60"/>
      <c r="OT266" s="60"/>
      <c r="OU266" s="110"/>
      <c r="OV266" s="169">
        <f t="shared" si="2249"/>
        <v>0</v>
      </c>
      <c r="OW266" s="60"/>
      <c r="OX266" s="60"/>
      <c r="OY266" s="60"/>
      <c r="OZ266" s="60"/>
      <c r="PA266" s="60"/>
      <c r="PB266" s="60"/>
      <c r="PC266" s="60"/>
      <c r="PD266" s="60"/>
      <c r="PE266" s="60"/>
      <c r="PF266" s="60"/>
      <c r="PG266" s="61"/>
      <c r="PH266" s="60"/>
      <c r="PI266" s="60"/>
      <c r="PJ266" s="60"/>
      <c r="PK266" s="110"/>
      <c r="PL266" s="169">
        <f t="shared" si="2250"/>
        <v>0</v>
      </c>
      <c r="PM266" s="60"/>
      <c r="PN266" s="60"/>
      <c r="PO266" s="60"/>
      <c r="PP266" s="60"/>
      <c r="PQ266" s="60"/>
      <c r="PR266" s="60"/>
      <c r="PS266" s="60"/>
      <c r="PT266" s="60"/>
      <c r="PU266" s="60"/>
      <c r="PV266" s="60"/>
      <c r="PW266" s="61"/>
      <c r="PX266" s="60"/>
      <c r="PY266" s="60"/>
      <c r="PZ266" s="60"/>
      <c r="QA266" s="110"/>
      <c r="QB266" s="169">
        <f t="shared" si="2251"/>
        <v>0</v>
      </c>
      <c r="QC266" s="60"/>
      <c r="QD266" s="60"/>
      <c r="QE266" s="60"/>
      <c r="QF266" s="60"/>
      <c r="QG266" s="60"/>
      <c r="QH266" s="60"/>
      <c r="QI266" s="60"/>
      <c r="QJ266" s="60"/>
      <c r="QK266" s="60"/>
      <c r="QL266" s="60"/>
      <c r="QM266" s="61"/>
      <c r="QN266" s="60"/>
      <c r="QO266" s="60"/>
      <c r="QP266" s="60"/>
      <c r="QQ266" s="110"/>
      <c r="QR266" s="169">
        <f t="shared" si="2252"/>
        <v>0</v>
      </c>
      <c r="QS266" s="60"/>
      <c r="QT266" s="60"/>
      <c r="QU266" s="60"/>
      <c r="QV266" s="60"/>
      <c r="QW266" s="60"/>
      <c r="QX266" s="60"/>
      <c r="QY266" s="60"/>
      <c r="QZ266" s="60"/>
      <c r="RA266" s="60"/>
      <c r="RB266" s="60"/>
      <c r="RC266" s="61"/>
      <c r="RD266" s="60"/>
      <c r="RE266" s="60"/>
      <c r="RF266" s="60"/>
      <c r="RG266" s="60"/>
      <c r="RH266" s="60"/>
      <c r="RI266" s="60"/>
      <c r="RJ266" s="60"/>
      <c r="RK266" s="60"/>
      <c r="RL266" s="60"/>
      <c r="RM266" s="60"/>
      <c r="RN266" s="60"/>
      <c r="RO266" s="60"/>
      <c r="RP266" s="60"/>
      <c r="RQ266" s="110"/>
      <c r="RR266" s="173"/>
      <c r="RS266" s="169">
        <f t="shared" si="2253"/>
        <v>0</v>
      </c>
      <c r="RT266" s="60"/>
      <c r="RU266" s="60"/>
      <c r="RV266" s="60"/>
      <c r="RW266" s="60"/>
      <c r="RX266" s="60"/>
      <c r="RY266" s="60"/>
      <c r="RZ266" s="60"/>
      <c r="SA266" s="60"/>
      <c r="SB266" s="60"/>
      <c r="SC266" s="60"/>
      <c r="SD266" s="61"/>
      <c r="SE266" s="60"/>
      <c r="SF266" s="60"/>
      <c r="SG266" s="60"/>
      <c r="SH266" s="110"/>
      <c r="SI266" s="169">
        <f t="shared" si="2254"/>
        <v>0</v>
      </c>
      <c r="SJ266" s="60"/>
      <c r="SK266" s="60"/>
      <c r="SL266" s="60"/>
      <c r="SM266" s="60"/>
      <c r="SN266" s="60"/>
      <c r="SO266" s="60"/>
      <c r="SP266" s="60"/>
      <c r="SQ266" s="60"/>
      <c r="SR266" s="60"/>
      <c r="SS266" s="60"/>
      <c r="ST266" s="61"/>
      <c r="SU266" s="60"/>
      <c r="SV266" s="60"/>
      <c r="SW266" s="60"/>
      <c r="SX266" s="110"/>
      <c r="SY266" s="169">
        <f t="shared" si="2255"/>
        <v>0</v>
      </c>
      <c r="SZ266" s="60"/>
      <c r="TA266" s="60"/>
      <c r="TB266" s="60"/>
      <c r="TC266" s="60"/>
      <c r="TD266" s="60"/>
      <c r="TE266" s="60"/>
      <c r="TF266" s="60"/>
      <c r="TG266" s="60"/>
      <c r="TH266" s="60"/>
      <c r="TI266" s="60"/>
      <c r="TJ266" s="61"/>
      <c r="TK266" s="60"/>
      <c r="TL266" s="60"/>
      <c r="TM266" s="60"/>
      <c r="TN266" s="110"/>
      <c r="TO266" s="169">
        <f t="shared" si="2256"/>
        <v>0</v>
      </c>
      <c r="TP266" s="60"/>
      <c r="TQ266" s="60"/>
      <c r="TR266" s="60"/>
      <c r="TS266" s="60"/>
      <c r="TT266" s="60"/>
      <c r="TU266" s="60"/>
      <c r="TV266" s="60"/>
      <c r="TW266" s="60"/>
      <c r="TX266" s="60"/>
      <c r="TY266" s="60"/>
      <c r="TZ266" s="61"/>
      <c r="UA266" s="60"/>
      <c r="UB266" s="60"/>
      <c r="UC266" s="60"/>
      <c r="UD266" s="110"/>
      <c r="UE266" s="169">
        <f t="shared" si="2257"/>
        <v>0</v>
      </c>
      <c r="UF266" s="60"/>
      <c r="UG266" s="60"/>
      <c r="UH266" s="60"/>
      <c r="UI266" s="60"/>
      <c r="UJ266" s="60"/>
      <c r="UK266" s="60"/>
      <c r="UL266" s="60"/>
      <c r="UM266" s="60"/>
      <c r="UN266" s="60"/>
      <c r="UO266" s="60"/>
      <c r="UP266" s="61"/>
      <c r="UQ266" s="60"/>
      <c r="UR266" s="60"/>
      <c r="US266" s="60"/>
      <c r="UT266" s="60"/>
      <c r="UU266" s="60"/>
      <c r="UV266" s="60"/>
      <c r="UW266" s="60"/>
      <c r="UX266" s="60"/>
      <c r="UY266" s="60"/>
      <c r="UZ266" s="60"/>
      <c r="VA266" s="60"/>
      <c r="VB266" s="60"/>
      <c r="VC266" s="60"/>
      <c r="VD266" s="110"/>
      <c r="VE266" s="10" t="str">
        <f t="shared" si="1698"/>
        <v>-</v>
      </c>
    </row>
    <row r="267" spans="1:577" ht="20.149999999999999" customHeight="1">
      <c r="A267" s="22"/>
      <c r="B267" s="22"/>
      <c r="C267" s="23">
        <v>65045</v>
      </c>
      <c r="D267" s="24" t="s">
        <v>248</v>
      </c>
      <c r="E267" s="193">
        <f>SUM(F267:I267)</f>
        <v>0</v>
      </c>
      <c r="F267" s="194"/>
      <c r="G267" s="194"/>
      <c r="H267" s="195"/>
      <c r="I267" s="229"/>
      <c r="J267" s="241">
        <f t="shared" si="2226"/>
        <v>0</v>
      </c>
      <c r="K267" s="61"/>
      <c r="L267" s="60"/>
      <c r="M267" s="60"/>
      <c r="N267" s="60"/>
      <c r="O267" s="60"/>
      <c r="P267" s="60"/>
      <c r="Q267" s="60"/>
      <c r="R267" s="60"/>
      <c r="S267" s="60"/>
      <c r="T267" s="60"/>
      <c r="U267" s="61"/>
      <c r="V267" s="60"/>
      <c r="W267" s="60"/>
      <c r="X267" s="60"/>
      <c r="Y267" s="110"/>
      <c r="Z267" s="169">
        <f t="shared" si="2227"/>
        <v>0</v>
      </c>
      <c r="AA267" s="60"/>
      <c r="AB267" s="60"/>
      <c r="AC267" s="60"/>
      <c r="AD267" s="60"/>
      <c r="AE267" s="60"/>
      <c r="AF267" s="60"/>
      <c r="AG267" s="60"/>
      <c r="AH267" s="60"/>
      <c r="AI267" s="60"/>
      <c r="AJ267" s="60"/>
      <c r="AK267" s="61"/>
      <c r="AL267" s="60"/>
      <c r="AM267" s="60"/>
      <c r="AN267" s="60"/>
      <c r="AO267" s="110"/>
      <c r="AP267" s="169">
        <f t="shared" si="2228"/>
        <v>0</v>
      </c>
      <c r="AQ267" s="60"/>
      <c r="AR267" s="60"/>
      <c r="AS267" s="60"/>
      <c r="AT267" s="60"/>
      <c r="AU267" s="60"/>
      <c r="AV267" s="60"/>
      <c r="AW267" s="60"/>
      <c r="AX267" s="60"/>
      <c r="AY267" s="60"/>
      <c r="AZ267" s="60"/>
      <c r="BA267" s="61"/>
      <c r="BB267" s="60"/>
      <c r="BC267" s="60"/>
      <c r="BD267" s="60"/>
      <c r="BE267" s="110"/>
      <c r="BF267" s="169">
        <f t="shared" si="2229"/>
        <v>0</v>
      </c>
      <c r="BG267" s="60"/>
      <c r="BH267" s="60"/>
      <c r="BI267" s="60"/>
      <c r="BJ267" s="60"/>
      <c r="BK267" s="60"/>
      <c r="BL267" s="60"/>
      <c r="BM267" s="60"/>
      <c r="BN267" s="60"/>
      <c r="BO267" s="60"/>
      <c r="BP267" s="60"/>
      <c r="BQ267" s="61"/>
      <c r="BR267" s="60"/>
      <c r="BS267" s="60"/>
      <c r="BT267" s="60"/>
      <c r="BU267" s="110"/>
      <c r="BV267" s="169">
        <f t="shared" si="2230"/>
        <v>0</v>
      </c>
      <c r="BW267" s="60"/>
      <c r="BX267" s="60"/>
      <c r="BY267" s="60"/>
      <c r="BZ267" s="60"/>
      <c r="CA267" s="60"/>
      <c r="CB267" s="60"/>
      <c r="CC267" s="60"/>
      <c r="CD267" s="60"/>
      <c r="CE267" s="60"/>
      <c r="CF267" s="60"/>
      <c r="CG267" s="61"/>
      <c r="CH267" s="60"/>
      <c r="CI267" s="60"/>
      <c r="CJ267" s="60"/>
      <c r="CK267" s="60"/>
      <c r="CL267" s="60"/>
      <c r="CM267" s="60"/>
      <c r="CN267" s="60"/>
      <c r="CO267" s="60"/>
      <c r="CP267" s="60"/>
      <c r="CQ267" s="60"/>
      <c r="CR267" s="60"/>
      <c r="CS267" s="60"/>
      <c r="CT267" s="60"/>
      <c r="CU267" s="110"/>
      <c r="CV267" s="173"/>
      <c r="CW267" s="169">
        <f t="shared" si="2231"/>
        <v>0</v>
      </c>
      <c r="CX267" s="60"/>
      <c r="CY267" s="60"/>
      <c r="CZ267" s="60"/>
      <c r="DA267" s="60"/>
      <c r="DB267" s="60"/>
      <c r="DC267" s="60"/>
      <c r="DD267" s="60"/>
      <c r="DE267" s="60"/>
      <c r="DF267" s="60"/>
      <c r="DG267" s="60"/>
      <c r="DH267" s="61"/>
      <c r="DI267" s="60"/>
      <c r="DJ267" s="60"/>
      <c r="DK267" s="60"/>
      <c r="DL267" s="110"/>
      <c r="DM267" s="169">
        <f t="shared" si="2232"/>
        <v>0</v>
      </c>
      <c r="DN267" s="60"/>
      <c r="DO267" s="60"/>
      <c r="DP267" s="60"/>
      <c r="DQ267" s="60"/>
      <c r="DR267" s="60"/>
      <c r="DS267" s="60"/>
      <c r="DT267" s="60"/>
      <c r="DU267" s="60"/>
      <c r="DV267" s="60"/>
      <c r="DW267" s="60"/>
      <c r="DX267" s="61"/>
      <c r="DY267" s="60"/>
      <c r="DZ267" s="60"/>
      <c r="EA267" s="60"/>
      <c r="EB267" s="110"/>
      <c r="EC267" s="169">
        <f t="shared" si="2233"/>
        <v>0</v>
      </c>
      <c r="ED267" s="60"/>
      <c r="EE267" s="60"/>
      <c r="EF267" s="60"/>
      <c r="EG267" s="60"/>
      <c r="EH267" s="60"/>
      <c r="EI267" s="60"/>
      <c r="EJ267" s="60"/>
      <c r="EK267" s="60"/>
      <c r="EL267" s="60"/>
      <c r="EM267" s="60"/>
      <c r="EN267" s="61"/>
      <c r="EO267" s="60"/>
      <c r="EP267" s="60"/>
      <c r="EQ267" s="60"/>
      <c r="ER267" s="110"/>
      <c r="ES267" s="169">
        <f t="shared" si="2234"/>
        <v>0</v>
      </c>
      <c r="ET267" s="60"/>
      <c r="EU267" s="60"/>
      <c r="EV267" s="60"/>
      <c r="EW267" s="60"/>
      <c r="EX267" s="60"/>
      <c r="EY267" s="60"/>
      <c r="EZ267" s="60"/>
      <c r="FA267" s="60"/>
      <c r="FB267" s="60"/>
      <c r="FC267" s="60"/>
      <c r="FD267" s="61"/>
      <c r="FE267" s="60"/>
      <c r="FF267" s="60"/>
      <c r="FG267" s="60"/>
      <c r="FH267" s="110"/>
      <c r="FI267" s="169">
        <f t="shared" si="2235"/>
        <v>0</v>
      </c>
      <c r="FJ267" s="60"/>
      <c r="FK267" s="60"/>
      <c r="FL267" s="60"/>
      <c r="FM267" s="60"/>
      <c r="FN267" s="60"/>
      <c r="FO267" s="60"/>
      <c r="FP267" s="60"/>
      <c r="FQ267" s="60"/>
      <c r="FR267" s="60"/>
      <c r="FS267" s="60"/>
      <c r="FT267" s="61"/>
      <c r="FU267" s="60"/>
      <c r="FV267" s="60"/>
      <c r="FW267" s="60"/>
      <c r="FX267" s="110"/>
      <c r="FY267" s="169">
        <f t="shared" si="2236"/>
        <v>0</v>
      </c>
      <c r="FZ267" s="60"/>
      <c r="GA267" s="60"/>
      <c r="GB267" s="60"/>
      <c r="GC267" s="60"/>
      <c r="GD267" s="60"/>
      <c r="GE267" s="60"/>
      <c r="GF267" s="60"/>
      <c r="GG267" s="60"/>
      <c r="GH267" s="60"/>
      <c r="GI267" s="60"/>
      <c r="GJ267" s="61"/>
      <c r="GK267" s="60"/>
      <c r="GL267" s="60"/>
      <c r="GM267" s="60"/>
      <c r="GN267" s="110"/>
      <c r="GO267" s="169">
        <f t="shared" si="2237"/>
        <v>0</v>
      </c>
      <c r="GP267" s="60"/>
      <c r="GQ267" s="60"/>
      <c r="GR267" s="60"/>
      <c r="GS267" s="60"/>
      <c r="GT267" s="60"/>
      <c r="GU267" s="60"/>
      <c r="GV267" s="60"/>
      <c r="GW267" s="60"/>
      <c r="GX267" s="60"/>
      <c r="GY267" s="60"/>
      <c r="GZ267" s="61"/>
      <c r="HA267" s="60"/>
      <c r="HB267" s="60"/>
      <c r="HC267" s="60"/>
      <c r="HD267" s="60"/>
      <c r="HE267" s="60"/>
      <c r="HF267" s="60"/>
      <c r="HG267" s="60"/>
      <c r="HH267" s="60"/>
      <c r="HI267" s="60"/>
      <c r="HJ267" s="60"/>
      <c r="HK267" s="60"/>
      <c r="HL267" s="60"/>
      <c r="HM267" s="60"/>
      <c r="HN267" s="110"/>
      <c r="HO267" s="172"/>
      <c r="HP267" s="173"/>
      <c r="HQ267" s="169">
        <f t="shared" si="2238"/>
        <v>0</v>
      </c>
      <c r="HR267" s="60"/>
      <c r="HS267" s="60"/>
      <c r="HT267" s="60"/>
      <c r="HU267" s="60"/>
      <c r="HV267" s="60"/>
      <c r="HW267" s="60"/>
      <c r="HX267" s="60"/>
      <c r="HY267" s="60"/>
      <c r="HZ267" s="60"/>
      <c r="IA267" s="60"/>
      <c r="IB267" s="61"/>
      <c r="IC267" s="60"/>
      <c r="ID267" s="60"/>
      <c r="IE267" s="60"/>
      <c r="IF267" s="110"/>
      <c r="IG267" s="169">
        <f t="shared" si="2239"/>
        <v>0</v>
      </c>
      <c r="IH267" s="60"/>
      <c r="II267" s="60"/>
      <c r="IJ267" s="60"/>
      <c r="IK267" s="60"/>
      <c r="IL267" s="60"/>
      <c r="IM267" s="60"/>
      <c r="IN267" s="60"/>
      <c r="IO267" s="60"/>
      <c r="IP267" s="60"/>
      <c r="IQ267" s="60"/>
      <c r="IR267" s="61"/>
      <c r="IS267" s="60"/>
      <c r="IT267" s="60"/>
      <c r="IU267" s="60"/>
      <c r="IV267" s="110"/>
      <c r="IW267" s="169">
        <f t="shared" si="2240"/>
        <v>0</v>
      </c>
      <c r="IX267" s="60"/>
      <c r="IY267" s="60"/>
      <c r="IZ267" s="60"/>
      <c r="JA267" s="60"/>
      <c r="JB267" s="60"/>
      <c r="JC267" s="60"/>
      <c r="JD267" s="60"/>
      <c r="JE267" s="60"/>
      <c r="JF267" s="60"/>
      <c r="JG267" s="60"/>
      <c r="JH267" s="61"/>
      <c r="JI267" s="60"/>
      <c r="JJ267" s="60"/>
      <c r="JK267" s="60"/>
      <c r="JL267" s="110"/>
      <c r="JM267" s="169">
        <f t="shared" si="2241"/>
        <v>0</v>
      </c>
      <c r="JN267" s="60"/>
      <c r="JO267" s="60"/>
      <c r="JP267" s="60"/>
      <c r="JQ267" s="60"/>
      <c r="JR267" s="60"/>
      <c r="JS267" s="60"/>
      <c r="JT267" s="60"/>
      <c r="JU267" s="60"/>
      <c r="JV267" s="60"/>
      <c r="JW267" s="60"/>
      <c r="JX267" s="61"/>
      <c r="JY267" s="60"/>
      <c r="JZ267" s="60"/>
      <c r="KA267" s="60"/>
      <c r="KB267" s="110"/>
      <c r="KC267" s="169">
        <f t="shared" si="2242"/>
        <v>0</v>
      </c>
      <c r="KD267" s="60"/>
      <c r="KE267" s="60"/>
      <c r="KF267" s="60"/>
      <c r="KG267" s="60"/>
      <c r="KH267" s="60"/>
      <c r="KI267" s="60"/>
      <c r="KJ267" s="60"/>
      <c r="KK267" s="60"/>
      <c r="KL267" s="60"/>
      <c r="KM267" s="60"/>
      <c r="KN267" s="61"/>
      <c r="KO267" s="60"/>
      <c r="KP267" s="60"/>
      <c r="KQ267" s="60"/>
      <c r="KR267" s="60"/>
      <c r="KS267" s="60"/>
      <c r="KT267" s="60"/>
      <c r="KU267" s="60"/>
      <c r="KV267" s="60"/>
      <c r="KW267" s="60"/>
      <c r="KX267" s="60"/>
      <c r="KY267" s="60"/>
      <c r="KZ267" s="60"/>
      <c r="LA267" s="60"/>
      <c r="LB267" s="110"/>
      <c r="LC267" s="173"/>
      <c r="LD267" s="169">
        <f t="shared" si="2243"/>
        <v>0</v>
      </c>
      <c r="LE267" s="60"/>
      <c r="LF267" s="60"/>
      <c r="LG267" s="60"/>
      <c r="LH267" s="60"/>
      <c r="LI267" s="60"/>
      <c r="LJ267" s="60"/>
      <c r="LK267" s="60"/>
      <c r="LL267" s="60"/>
      <c r="LM267" s="60"/>
      <c r="LN267" s="60"/>
      <c r="LO267" s="61"/>
      <c r="LP267" s="60"/>
      <c r="LQ267" s="60"/>
      <c r="LR267" s="60"/>
      <c r="LS267" s="110"/>
      <c r="LT267" s="169">
        <f t="shared" si="2244"/>
        <v>0</v>
      </c>
      <c r="LU267" s="60"/>
      <c r="LV267" s="60"/>
      <c r="LW267" s="60"/>
      <c r="LX267" s="60"/>
      <c r="LY267" s="60"/>
      <c r="LZ267" s="60"/>
      <c r="MA267" s="60"/>
      <c r="MB267" s="60"/>
      <c r="MC267" s="60"/>
      <c r="MD267" s="60"/>
      <c r="ME267" s="61"/>
      <c r="MF267" s="60"/>
      <c r="MG267" s="60"/>
      <c r="MH267" s="60"/>
      <c r="MI267" s="110"/>
      <c r="MJ267" s="169">
        <f t="shared" si="2245"/>
        <v>0</v>
      </c>
      <c r="MK267" s="60"/>
      <c r="ML267" s="60"/>
      <c r="MM267" s="60"/>
      <c r="MN267" s="60"/>
      <c r="MO267" s="60"/>
      <c r="MP267" s="60"/>
      <c r="MQ267" s="60"/>
      <c r="MR267" s="60"/>
      <c r="MS267" s="60"/>
      <c r="MT267" s="60"/>
      <c r="MU267" s="61"/>
      <c r="MV267" s="60"/>
      <c r="MW267" s="60"/>
      <c r="MX267" s="60"/>
      <c r="MY267" s="110"/>
      <c r="MZ267" s="169">
        <f t="shared" si="2246"/>
        <v>0</v>
      </c>
      <c r="NA267" s="60"/>
      <c r="NB267" s="60"/>
      <c r="NC267" s="60"/>
      <c r="ND267" s="60"/>
      <c r="NE267" s="60"/>
      <c r="NF267" s="60"/>
      <c r="NG267" s="60"/>
      <c r="NH267" s="60"/>
      <c r="NI267" s="60"/>
      <c r="NJ267" s="60"/>
      <c r="NK267" s="61"/>
      <c r="NL267" s="60"/>
      <c r="NM267" s="60"/>
      <c r="NN267" s="60"/>
      <c r="NO267" s="110"/>
      <c r="NP267" s="169">
        <f t="shared" si="2247"/>
        <v>0</v>
      </c>
      <c r="NQ267" s="60"/>
      <c r="NR267" s="60"/>
      <c r="NS267" s="60"/>
      <c r="NT267" s="60"/>
      <c r="NU267" s="60"/>
      <c r="NV267" s="60"/>
      <c r="NW267" s="60"/>
      <c r="NX267" s="60"/>
      <c r="NY267" s="60"/>
      <c r="NZ267" s="60"/>
      <c r="OA267" s="61"/>
      <c r="OB267" s="60"/>
      <c r="OC267" s="60"/>
      <c r="OD267" s="60"/>
      <c r="OE267" s="110"/>
      <c r="OF267" s="169">
        <f t="shared" si="2248"/>
        <v>0</v>
      </c>
      <c r="OG267" s="60"/>
      <c r="OH267" s="60"/>
      <c r="OI267" s="60"/>
      <c r="OJ267" s="60"/>
      <c r="OK267" s="60"/>
      <c r="OL267" s="60"/>
      <c r="OM267" s="60"/>
      <c r="ON267" s="60"/>
      <c r="OO267" s="60"/>
      <c r="OP267" s="60"/>
      <c r="OQ267" s="61"/>
      <c r="OR267" s="60"/>
      <c r="OS267" s="60"/>
      <c r="OT267" s="60"/>
      <c r="OU267" s="110"/>
      <c r="OV267" s="169">
        <f t="shared" si="2249"/>
        <v>0</v>
      </c>
      <c r="OW267" s="60"/>
      <c r="OX267" s="60"/>
      <c r="OY267" s="60"/>
      <c r="OZ267" s="60"/>
      <c r="PA267" s="60"/>
      <c r="PB267" s="60"/>
      <c r="PC267" s="60"/>
      <c r="PD267" s="60"/>
      <c r="PE267" s="60"/>
      <c r="PF267" s="60"/>
      <c r="PG267" s="61"/>
      <c r="PH267" s="60"/>
      <c r="PI267" s="60"/>
      <c r="PJ267" s="60"/>
      <c r="PK267" s="110"/>
      <c r="PL267" s="169">
        <f t="shared" si="2250"/>
        <v>0</v>
      </c>
      <c r="PM267" s="60"/>
      <c r="PN267" s="60"/>
      <c r="PO267" s="60"/>
      <c r="PP267" s="60"/>
      <c r="PQ267" s="60"/>
      <c r="PR267" s="60"/>
      <c r="PS267" s="60"/>
      <c r="PT267" s="60"/>
      <c r="PU267" s="60"/>
      <c r="PV267" s="60"/>
      <c r="PW267" s="61"/>
      <c r="PX267" s="60"/>
      <c r="PY267" s="60"/>
      <c r="PZ267" s="60"/>
      <c r="QA267" s="110"/>
      <c r="QB267" s="169">
        <f t="shared" si="2251"/>
        <v>0</v>
      </c>
      <c r="QC267" s="60"/>
      <c r="QD267" s="60"/>
      <c r="QE267" s="60"/>
      <c r="QF267" s="60"/>
      <c r="QG267" s="60"/>
      <c r="QH267" s="60"/>
      <c r="QI267" s="60"/>
      <c r="QJ267" s="60"/>
      <c r="QK267" s="60"/>
      <c r="QL267" s="60"/>
      <c r="QM267" s="61"/>
      <c r="QN267" s="60"/>
      <c r="QO267" s="60"/>
      <c r="QP267" s="60"/>
      <c r="QQ267" s="110"/>
      <c r="QR267" s="169">
        <f t="shared" si="2252"/>
        <v>0</v>
      </c>
      <c r="QS267" s="60"/>
      <c r="QT267" s="60"/>
      <c r="QU267" s="60"/>
      <c r="QV267" s="60"/>
      <c r="QW267" s="60"/>
      <c r="QX267" s="60"/>
      <c r="QY267" s="60"/>
      <c r="QZ267" s="60"/>
      <c r="RA267" s="60"/>
      <c r="RB267" s="60"/>
      <c r="RC267" s="61"/>
      <c r="RD267" s="60"/>
      <c r="RE267" s="60"/>
      <c r="RF267" s="60"/>
      <c r="RG267" s="60"/>
      <c r="RH267" s="60"/>
      <c r="RI267" s="60"/>
      <c r="RJ267" s="60"/>
      <c r="RK267" s="60"/>
      <c r="RL267" s="60"/>
      <c r="RM267" s="60"/>
      <c r="RN267" s="60"/>
      <c r="RO267" s="60"/>
      <c r="RP267" s="60"/>
      <c r="RQ267" s="110"/>
      <c r="RR267" s="173"/>
      <c r="RS267" s="169">
        <f t="shared" si="2253"/>
        <v>0</v>
      </c>
      <c r="RT267" s="60"/>
      <c r="RU267" s="60"/>
      <c r="RV267" s="60"/>
      <c r="RW267" s="60"/>
      <c r="RX267" s="60"/>
      <c r="RY267" s="60"/>
      <c r="RZ267" s="60"/>
      <c r="SA267" s="60"/>
      <c r="SB267" s="60"/>
      <c r="SC267" s="60"/>
      <c r="SD267" s="61"/>
      <c r="SE267" s="60"/>
      <c r="SF267" s="60"/>
      <c r="SG267" s="60"/>
      <c r="SH267" s="110"/>
      <c r="SI267" s="169">
        <f t="shared" si="2254"/>
        <v>0</v>
      </c>
      <c r="SJ267" s="60"/>
      <c r="SK267" s="60"/>
      <c r="SL267" s="60"/>
      <c r="SM267" s="60"/>
      <c r="SN267" s="60"/>
      <c r="SO267" s="60"/>
      <c r="SP267" s="60"/>
      <c r="SQ267" s="60"/>
      <c r="SR267" s="60"/>
      <c r="SS267" s="60"/>
      <c r="ST267" s="61"/>
      <c r="SU267" s="60"/>
      <c r="SV267" s="60"/>
      <c r="SW267" s="60"/>
      <c r="SX267" s="110"/>
      <c r="SY267" s="169">
        <f t="shared" si="2255"/>
        <v>0</v>
      </c>
      <c r="SZ267" s="60"/>
      <c r="TA267" s="60"/>
      <c r="TB267" s="60"/>
      <c r="TC267" s="60"/>
      <c r="TD267" s="60"/>
      <c r="TE267" s="60"/>
      <c r="TF267" s="60"/>
      <c r="TG267" s="60"/>
      <c r="TH267" s="60"/>
      <c r="TI267" s="60"/>
      <c r="TJ267" s="61"/>
      <c r="TK267" s="60"/>
      <c r="TL267" s="60"/>
      <c r="TM267" s="60"/>
      <c r="TN267" s="110"/>
      <c r="TO267" s="169">
        <f t="shared" si="2256"/>
        <v>0</v>
      </c>
      <c r="TP267" s="60"/>
      <c r="TQ267" s="60"/>
      <c r="TR267" s="60"/>
      <c r="TS267" s="60"/>
      <c r="TT267" s="60"/>
      <c r="TU267" s="60"/>
      <c r="TV267" s="60"/>
      <c r="TW267" s="60"/>
      <c r="TX267" s="60"/>
      <c r="TY267" s="60"/>
      <c r="TZ267" s="61"/>
      <c r="UA267" s="60"/>
      <c r="UB267" s="60"/>
      <c r="UC267" s="60"/>
      <c r="UD267" s="110"/>
      <c r="UE267" s="169">
        <f t="shared" si="2257"/>
        <v>0</v>
      </c>
      <c r="UF267" s="60"/>
      <c r="UG267" s="60"/>
      <c r="UH267" s="60"/>
      <c r="UI267" s="60"/>
      <c r="UJ267" s="60"/>
      <c r="UK267" s="60"/>
      <c r="UL267" s="60"/>
      <c r="UM267" s="60"/>
      <c r="UN267" s="60"/>
      <c r="UO267" s="60"/>
      <c r="UP267" s="61"/>
      <c r="UQ267" s="60"/>
      <c r="UR267" s="60"/>
      <c r="US267" s="60"/>
      <c r="UT267" s="60"/>
      <c r="UU267" s="60"/>
      <c r="UV267" s="60"/>
      <c r="UW267" s="60"/>
      <c r="UX267" s="60"/>
      <c r="UY267" s="60"/>
      <c r="UZ267" s="60"/>
      <c r="VA267" s="60"/>
      <c r="VB267" s="60"/>
      <c r="VC267" s="60"/>
      <c r="VD267" s="110"/>
      <c r="VE267" s="10" t="str">
        <f t="shared" si="1698"/>
        <v>-</v>
      </c>
    </row>
    <row r="268" spans="1:577" ht="20.149999999999999" customHeight="1">
      <c r="A268" s="19"/>
      <c r="B268" s="19">
        <v>6505</v>
      </c>
      <c r="C268" s="19"/>
      <c r="D268" s="20" t="s">
        <v>249</v>
      </c>
      <c r="E268" s="202">
        <f t="shared" ref="E268:BP268" si="2258">SUM(E269:E270)</f>
        <v>0</v>
      </c>
      <c r="F268" s="203">
        <f t="shared" si="2258"/>
        <v>0</v>
      </c>
      <c r="G268" s="203">
        <f t="shared" si="2258"/>
        <v>0</v>
      </c>
      <c r="H268" s="204">
        <f t="shared" si="2258"/>
        <v>0</v>
      </c>
      <c r="I268" s="232">
        <f t="shared" si="2258"/>
        <v>0</v>
      </c>
      <c r="J268" s="203">
        <f t="shared" si="2258"/>
        <v>0</v>
      </c>
      <c r="K268" s="67">
        <f t="shared" si="2258"/>
        <v>0</v>
      </c>
      <c r="L268" s="66">
        <f t="shared" si="2258"/>
        <v>0</v>
      </c>
      <c r="M268" s="66">
        <f t="shared" si="2258"/>
        <v>0</v>
      </c>
      <c r="N268" s="66">
        <f t="shared" si="2258"/>
        <v>0</v>
      </c>
      <c r="O268" s="66">
        <f t="shared" si="2258"/>
        <v>0</v>
      </c>
      <c r="P268" s="66">
        <f t="shared" si="2258"/>
        <v>0</v>
      </c>
      <c r="Q268" s="66">
        <f t="shared" si="2258"/>
        <v>0</v>
      </c>
      <c r="R268" s="66">
        <f t="shared" si="2258"/>
        <v>0</v>
      </c>
      <c r="S268" s="66">
        <f t="shared" si="2258"/>
        <v>0</v>
      </c>
      <c r="T268" s="66">
        <f t="shared" si="2258"/>
        <v>0</v>
      </c>
      <c r="U268" s="67">
        <f t="shared" si="2258"/>
        <v>0</v>
      </c>
      <c r="V268" s="66">
        <f t="shared" si="2258"/>
        <v>0</v>
      </c>
      <c r="W268" s="66">
        <f t="shared" si="2258"/>
        <v>0</v>
      </c>
      <c r="X268" s="66">
        <f t="shared" si="2258"/>
        <v>0</v>
      </c>
      <c r="Y268" s="113">
        <f t="shared" si="2258"/>
        <v>0</v>
      </c>
      <c r="Z268" s="67">
        <f t="shared" si="2258"/>
        <v>0</v>
      </c>
      <c r="AA268" s="66">
        <f t="shared" si="2258"/>
        <v>0</v>
      </c>
      <c r="AB268" s="66">
        <f t="shared" si="2258"/>
        <v>0</v>
      </c>
      <c r="AC268" s="66">
        <f t="shared" si="2258"/>
        <v>0</v>
      </c>
      <c r="AD268" s="66">
        <f t="shared" si="2258"/>
        <v>0</v>
      </c>
      <c r="AE268" s="66">
        <f t="shared" si="2258"/>
        <v>0</v>
      </c>
      <c r="AF268" s="66">
        <f t="shared" si="2258"/>
        <v>0</v>
      </c>
      <c r="AG268" s="66">
        <f t="shared" si="2258"/>
        <v>0</v>
      </c>
      <c r="AH268" s="66">
        <f t="shared" si="2258"/>
        <v>0</v>
      </c>
      <c r="AI268" s="66">
        <f t="shared" si="2258"/>
        <v>0</v>
      </c>
      <c r="AJ268" s="66">
        <f t="shared" si="2258"/>
        <v>0</v>
      </c>
      <c r="AK268" s="67">
        <f t="shared" si="2258"/>
        <v>0</v>
      </c>
      <c r="AL268" s="66">
        <f t="shared" si="2258"/>
        <v>0</v>
      </c>
      <c r="AM268" s="66">
        <f t="shared" si="2258"/>
        <v>0</v>
      </c>
      <c r="AN268" s="66">
        <f t="shared" si="2258"/>
        <v>0</v>
      </c>
      <c r="AO268" s="113">
        <f t="shared" si="2258"/>
        <v>0</v>
      </c>
      <c r="AP268" s="67">
        <f t="shared" si="2258"/>
        <v>0</v>
      </c>
      <c r="AQ268" s="66">
        <f t="shared" si="2258"/>
        <v>0</v>
      </c>
      <c r="AR268" s="66">
        <f t="shared" si="2258"/>
        <v>0</v>
      </c>
      <c r="AS268" s="66">
        <f t="shared" si="2258"/>
        <v>0</v>
      </c>
      <c r="AT268" s="66">
        <f t="shared" si="2258"/>
        <v>0</v>
      </c>
      <c r="AU268" s="66">
        <f t="shared" si="2258"/>
        <v>0</v>
      </c>
      <c r="AV268" s="66">
        <f t="shared" si="2258"/>
        <v>0</v>
      </c>
      <c r="AW268" s="66">
        <f t="shared" si="2258"/>
        <v>0</v>
      </c>
      <c r="AX268" s="66">
        <f t="shared" si="2258"/>
        <v>0</v>
      </c>
      <c r="AY268" s="66">
        <f t="shared" si="2258"/>
        <v>0</v>
      </c>
      <c r="AZ268" s="66">
        <f t="shared" si="2258"/>
        <v>0</v>
      </c>
      <c r="BA268" s="67">
        <f t="shared" si="2258"/>
        <v>0</v>
      </c>
      <c r="BB268" s="66">
        <f t="shared" si="2258"/>
        <v>0</v>
      </c>
      <c r="BC268" s="66">
        <f t="shared" si="2258"/>
        <v>0</v>
      </c>
      <c r="BD268" s="66">
        <f t="shared" si="2258"/>
        <v>0</v>
      </c>
      <c r="BE268" s="113">
        <f t="shared" si="2258"/>
        <v>0</v>
      </c>
      <c r="BF268" s="67">
        <f t="shared" si="2258"/>
        <v>0</v>
      </c>
      <c r="BG268" s="66">
        <f t="shared" si="2258"/>
        <v>0</v>
      </c>
      <c r="BH268" s="66">
        <f t="shared" si="2258"/>
        <v>0</v>
      </c>
      <c r="BI268" s="66">
        <f t="shared" si="2258"/>
        <v>0</v>
      </c>
      <c r="BJ268" s="66">
        <f t="shared" si="2258"/>
        <v>0</v>
      </c>
      <c r="BK268" s="66">
        <f t="shared" si="2258"/>
        <v>0</v>
      </c>
      <c r="BL268" s="66">
        <f t="shared" si="2258"/>
        <v>0</v>
      </c>
      <c r="BM268" s="66">
        <f t="shared" si="2258"/>
        <v>0</v>
      </c>
      <c r="BN268" s="66">
        <f t="shared" si="2258"/>
        <v>0</v>
      </c>
      <c r="BO268" s="66">
        <f t="shared" si="2258"/>
        <v>0</v>
      </c>
      <c r="BP268" s="66">
        <f t="shared" si="2258"/>
        <v>0</v>
      </c>
      <c r="BQ268" s="67">
        <f t="shared" ref="BQ268:EM268" si="2259">SUM(BQ269:BQ270)</f>
        <v>0</v>
      </c>
      <c r="BR268" s="66">
        <f t="shared" si="2259"/>
        <v>0</v>
      </c>
      <c r="BS268" s="66">
        <f t="shared" si="2259"/>
        <v>0</v>
      </c>
      <c r="BT268" s="66">
        <f t="shared" si="2259"/>
        <v>0</v>
      </c>
      <c r="BU268" s="113">
        <f t="shared" si="2259"/>
        <v>0</v>
      </c>
      <c r="BV268" s="67">
        <f t="shared" si="2259"/>
        <v>0</v>
      </c>
      <c r="BW268" s="66">
        <f t="shared" si="2259"/>
        <v>0</v>
      </c>
      <c r="BX268" s="66">
        <f t="shared" si="2259"/>
        <v>0</v>
      </c>
      <c r="BY268" s="66">
        <f t="shared" si="2259"/>
        <v>0</v>
      </c>
      <c r="BZ268" s="66">
        <f t="shared" si="2259"/>
        <v>0</v>
      </c>
      <c r="CA268" s="66">
        <f t="shared" si="2259"/>
        <v>0</v>
      </c>
      <c r="CB268" s="66">
        <f t="shared" si="2259"/>
        <v>0</v>
      </c>
      <c r="CC268" s="66">
        <f t="shared" si="2259"/>
        <v>0</v>
      </c>
      <c r="CD268" s="66">
        <f t="shared" si="2259"/>
        <v>0</v>
      </c>
      <c r="CE268" s="66">
        <f t="shared" si="2259"/>
        <v>0</v>
      </c>
      <c r="CF268" s="66">
        <f t="shared" si="2259"/>
        <v>0</v>
      </c>
      <c r="CG268" s="67">
        <f t="shared" si="2259"/>
        <v>0</v>
      </c>
      <c r="CH268" s="66">
        <f t="shared" si="2259"/>
        <v>0</v>
      </c>
      <c r="CI268" s="66">
        <f t="shared" si="2259"/>
        <v>0</v>
      </c>
      <c r="CJ268" s="66">
        <f t="shared" si="2259"/>
        <v>0</v>
      </c>
      <c r="CK268" s="66">
        <f t="shared" si="2259"/>
        <v>0</v>
      </c>
      <c r="CL268" s="66">
        <f t="shared" si="2259"/>
        <v>0</v>
      </c>
      <c r="CM268" s="66">
        <f t="shared" si="2259"/>
        <v>0</v>
      </c>
      <c r="CN268" s="66">
        <f t="shared" si="2259"/>
        <v>0</v>
      </c>
      <c r="CO268" s="66">
        <f t="shared" si="2259"/>
        <v>0</v>
      </c>
      <c r="CP268" s="66">
        <f t="shared" si="2259"/>
        <v>0</v>
      </c>
      <c r="CQ268" s="66">
        <f t="shared" si="2259"/>
        <v>0</v>
      </c>
      <c r="CR268" s="66">
        <f t="shared" si="2259"/>
        <v>0</v>
      </c>
      <c r="CS268" s="66">
        <f t="shared" si="2259"/>
        <v>0</v>
      </c>
      <c r="CT268" s="66">
        <f t="shared" si="2259"/>
        <v>0</v>
      </c>
      <c r="CU268" s="113">
        <f t="shared" si="2259"/>
        <v>0</v>
      </c>
      <c r="CV268" s="155">
        <f t="shared" si="2259"/>
        <v>0</v>
      </c>
      <c r="CW268" s="67">
        <f t="shared" si="2259"/>
        <v>0</v>
      </c>
      <c r="CX268" s="66">
        <f t="shared" si="2259"/>
        <v>0</v>
      </c>
      <c r="CY268" s="66">
        <f t="shared" si="2259"/>
        <v>0</v>
      </c>
      <c r="CZ268" s="66">
        <f t="shared" si="2259"/>
        <v>0</v>
      </c>
      <c r="DA268" s="66">
        <f t="shared" si="2259"/>
        <v>0</v>
      </c>
      <c r="DB268" s="66">
        <f t="shared" si="2259"/>
        <v>0</v>
      </c>
      <c r="DC268" s="66">
        <f t="shared" si="2259"/>
        <v>0</v>
      </c>
      <c r="DD268" s="66">
        <f t="shared" si="2259"/>
        <v>0</v>
      </c>
      <c r="DE268" s="66">
        <f t="shared" si="2259"/>
        <v>0</v>
      </c>
      <c r="DF268" s="66">
        <f t="shared" si="2259"/>
        <v>0</v>
      </c>
      <c r="DG268" s="66">
        <f t="shared" si="2259"/>
        <v>0</v>
      </c>
      <c r="DH268" s="67">
        <f t="shared" si="2259"/>
        <v>0</v>
      </c>
      <c r="DI268" s="66">
        <f t="shared" si="2259"/>
        <v>0</v>
      </c>
      <c r="DJ268" s="66">
        <f t="shared" si="2259"/>
        <v>0</v>
      </c>
      <c r="DK268" s="66">
        <f t="shared" si="2259"/>
        <v>0</v>
      </c>
      <c r="DL268" s="113">
        <f t="shared" si="2259"/>
        <v>0</v>
      </c>
      <c r="DM268" s="67">
        <f t="shared" si="2259"/>
        <v>0</v>
      </c>
      <c r="DN268" s="66">
        <f t="shared" si="2259"/>
        <v>0</v>
      </c>
      <c r="DO268" s="66">
        <f t="shared" si="2259"/>
        <v>0</v>
      </c>
      <c r="DP268" s="66">
        <f t="shared" si="2259"/>
        <v>0</v>
      </c>
      <c r="DQ268" s="66">
        <f t="shared" si="2259"/>
        <v>0</v>
      </c>
      <c r="DR268" s="66">
        <f t="shared" si="2259"/>
        <v>0</v>
      </c>
      <c r="DS268" s="66">
        <f t="shared" si="2259"/>
        <v>0</v>
      </c>
      <c r="DT268" s="66">
        <f t="shared" si="2259"/>
        <v>0</v>
      </c>
      <c r="DU268" s="66">
        <f t="shared" si="2259"/>
        <v>0</v>
      </c>
      <c r="DV268" s="66">
        <f t="shared" si="2259"/>
        <v>0</v>
      </c>
      <c r="DW268" s="66">
        <f t="shared" si="2259"/>
        <v>0</v>
      </c>
      <c r="DX268" s="67">
        <f t="shared" si="2259"/>
        <v>0</v>
      </c>
      <c r="DY268" s="66">
        <f t="shared" si="2259"/>
        <v>0</v>
      </c>
      <c r="DZ268" s="66">
        <f t="shared" si="2259"/>
        <v>0</v>
      </c>
      <c r="EA268" s="66">
        <f t="shared" si="2259"/>
        <v>0</v>
      </c>
      <c r="EB268" s="113">
        <f t="shared" si="2259"/>
        <v>0</v>
      </c>
      <c r="EC268" s="67">
        <f t="shared" si="2259"/>
        <v>0</v>
      </c>
      <c r="ED268" s="66">
        <f t="shared" si="2259"/>
        <v>0</v>
      </c>
      <c r="EE268" s="66">
        <f t="shared" si="2259"/>
        <v>0</v>
      </c>
      <c r="EF268" s="66">
        <f t="shared" si="2259"/>
        <v>0</v>
      </c>
      <c r="EG268" s="66">
        <f t="shared" si="2259"/>
        <v>0</v>
      </c>
      <c r="EH268" s="66">
        <f t="shared" si="2259"/>
        <v>0</v>
      </c>
      <c r="EI268" s="66">
        <f t="shared" si="2259"/>
        <v>0</v>
      </c>
      <c r="EJ268" s="66">
        <f t="shared" si="2259"/>
        <v>0</v>
      </c>
      <c r="EK268" s="66">
        <f t="shared" si="2259"/>
        <v>0</v>
      </c>
      <c r="EL268" s="66">
        <f t="shared" si="2259"/>
        <v>0</v>
      </c>
      <c r="EM268" s="66">
        <f t="shared" si="2259"/>
        <v>0</v>
      </c>
      <c r="EN268" s="67">
        <f t="shared" ref="EN268:GY268" si="2260">SUM(EN269:EN270)</f>
        <v>0</v>
      </c>
      <c r="EO268" s="66">
        <f t="shared" si="2260"/>
        <v>0</v>
      </c>
      <c r="EP268" s="66">
        <f t="shared" si="2260"/>
        <v>0</v>
      </c>
      <c r="EQ268" s="66">
        <f t="shared" si="2260"/>
        <v>0</v>
      </c>
      <c r="ER268" s="113">
        <f t="shared" si="2260"/>
        <v>0</v>
      </c>
      <c r="ES268" s="67">
        <f t="shared" si="2260"/>
        <v>0</v>
      </c>
      <c r="ET268" s="66">
        <f t="shared" si="2260"/>
        <v>0</v>
      </c>
      <c r="EU268" s="66">
        <f t="shared" si="2260"/>
        <v>0</v>
      </c>
      <c r="EV268" s="66">
        <f t="shared" si="2260"/>
        <v>0</v>
      </c>
      <c r="EW268" s="66">
        <f t="shared" si="2260"/>
        <v>0</v>
      </c>
      <c r="EX268" s="66">
        <f t="shared" si="2260"/>
        <v>0</v>
      </c>
      <c r="EY268" s="66">
        <f t="shared" si="2260"/>
        <v>0</v>
      </c>
      <c r="EZ268" s="66">
        <f t="shared" si="2260"/>
        <v>0</v>
      </c>
      <c r="FA268" s="66">
        <f t="shared" si="2260"/>
        <v>0</v>
      </c>
      <c r="FB268" s="66">
        <f t="shared" si="2260"/>
        <v>0</v>
      </c>
      <c r="FC268" s="66">
        <f t="shared" si="2260"/>
        <v>0</v>
      </c>
      <c r="FD268" s="67">
        <f t="shared" si="2260"/>
        <v>0</v>
      </c>
      <c r="FE268" s="66">
        <f t="shared" si="2260"/>
        <v>0</v>
      </c>
      <c r="FF268" s="66">
        <f t="shared" si="2260"/>
        <v>0</v>
      </c>
      <c r="FG268" s="66">
        <f t="shared" si="2260"/>
        <v>0</v>
      </c>
      <c r="FH268" s="113">
        <f t="shared" si="2260"/>
        <v>0</v>
      </c>
      <c r="FI268" s="67">
        <f t="shared" si="2260"/>
        <v>0</v>
      </c>
      <c r="FJ268" s="66">
        <f t="shared" si="2260"/>
        <v>0</v>
      </c>
      <c r="FK268" s="66">
        <f t="shared" si="2260"/>
        <v>0</v>
      </c>
      <c r="FL268" s="66">
        <f t="shared" si="2260"/>
        <v>0</v>
      </c>
      <c r="FM268" s="66">
        <f t="shared" si="2260"/>
        <v>0</v>
      </c>
      <c r="FN268" s="66">
        <f t="shared" si="2260"/>
        <v>0</v>
      </c>
      <c r="FO268" s="66">
        <f t="shared" si="2260"/>
        <v>0</v>
      </c>
      <c r="FP268" s="66">
        <f t="shared" si="2260"/>
        <v>0</v>
      </c>
      <c r="FQ268" s="66">
        <f t="shared" si="2260"/>
        <v>0</v>
      </c>
      <c r="FR268" s="66">
        <f t="shared" si="2260"/>
        <v>0</v>
      </c>
      <c r="FS268" s="66">
        <f t="shared" si="2260"/>
        <v>0</v>
      </c>
      <c r="FT268" s="67">
        <f t="shared" si="2260"/>
        <v>0</v>
      </c>
      <c r="FU268" s="66">
        <f t="shared" si="2260"/>
        <v>0</v>
      </c>
      <c r="FV268" s="66">
        <f t="shared" si="2260"/>
        <v>0</v>
      </c>
      <c r="FW268" s="66">
        <f t="shared" si="2260"/>
        <v>0</v>
      </c>
      <c r="FX268" s="113">
        <f t="shared" si="2260"/>
        <v>0</v>
      </c>
      <c r="FY268" s="67">
        <f t="shared" si="2260"/>
        <v>0</v>
      </c>
      <c r="FZ268" s="66">
        <f t="shared" si="2260"/>
        <v>0</v>
      </c>
      <c r="GA268" s="66">
        <f t="shared" si="2260"/>
        <v>0</v>
      </c>
      <c r="GB268" s="66">
        <f t="shared" si="2260"/>
        <v>0</v>
      </c>
      <c r="GC268" s="66">
        <f t="shared" si="2260"/>
        <v>0</v>
      </c>
      <c r="GD268" s="66">
        <f t="shared" si="2260"/>
        <v>0</v>
      </c>
      <c r="GE268" s="66">
        <f t="shared" si="2260"/>
        <v>0</v>
      </c>
      <c r="GF268" s="66">
        <f t="shared" si="2260"/>
        <v>0</v>
      </c>
      <c r="GG268" s="66">
        <f t="shared" si="2260"/>
        <v>0</v>
      </c>
      <c r="GH268" s="66">
        <f t="shared" si="2260"/>
        <v>0</v>
      </c>
      <c r="GI268" s="66">
        <f t="shared" si="2260"/>
        <v>0</v>
      </c>
      <c r="GJ268" s="67">
        <f t="shared" si="2260"/>
        <v>0</v>
      </c>
      <c r="GK268" s="66">
        <f t="shared" si="2260"/>
        <v>0</v>
      </c>
      <c r="GL268" s="66">
        <f t="shared" si="2260"/>
        <v>0</v>
      </c>
      <c r="GM268" s="66">
        <f t="shared" si="2260"/>
        <v>0</v>
      </c>
      <c r="GN268" s="113">
        <f t="shared" si="2260"/>
        <v>0</v>
      </c>
      <c r="GO268" s="67">
        <f t="shared" si="2260"/>
        <v>0</v>
      </c>
      <c r="GP268" s="66">
        <f t="shared" si="2260"/>
        <v>0</v>
      </c>
      <c r="GQ268" s="66">
        <f t="shared" si="2260"/>
        <v>0</v>
      </c>
      <c r="GR268" s="66">
        <f t="shared" si="2260"/>
        <v>0</v>
      </c>
      <c r="GS268" s="66">
        <f t="shared" si="2260"/>
        <v>0</v>
      </c>
      <c r="GT268" s="66">
        <f t="shared" si="2260"/>
        <v>0</v>
      </c>
      <c r="GU268" s="66">
        <f t="shared" si="2260"/>
        <v>0</v>
      </c>
      <c r="GV268" s="66">
        <f t="shared" si="2260"/>
        <v>0</v>
      </c>
      <c r="GW268" s="66">
        <f t="shared" si="2260"/>
        <v>0</v>
      </c>
      <c r="GX268" s="66">
        <f t="shared" si="2260"/>
        <v>0</v>
      </c>
      <c r="GY268" s="66">
        <f t="shared" si="2260"/>
        <v>0</v>
      </c>
      <c r="GZ268" s="67">
        <f t="shared" ref="GZ268:JW268" si="2261">SUM(GZ269:GZ270)</f>
        <v>0</v>
      </c>
      <c r="HA268" s="66">
        <f t="shared" si="2261"/>
        <v>0</v>
      </c>
      <c r="HB268" s="66">
        <f t="shared" si="2261"/>
        <v>0</v>
      </c>
      <c r="HC268" s="66">
        <f t="shared" si="2261"/>
        <v>0</v>
      </c>
      <c r="HD268" s="66">
        <f t="shared" si="2261"/>
        <v>0</v>
      </c>
      <c r="HE268" s="66">
        <f t="shared" si="2261"/>
        <v>0</v>
      </c>
      <c r="HF268" s="66">
        <f t="shared" si="2261"/>
        <v>0</v>
      </c>
      <c r="HG268" s="66">
        <f t="shared" si="2261"/>
        <v>0</v>
      </c>
      <c r="HH268" s="66">
        <f t="shared" si="2261"/>
        <v>0</v>
      </c>
      <c r="HI268" s="66">
        <f t="shared" si="2261"/>
        <v>0</v>
      </c>
      <c r="HJ268" s="66">
        <f t="shared" si="2261"/>
        <v>0</v>
      </c>
      <c r="HK268" s="66">
        <f t="shared" si="2261"/>
        <v>0</v>
      </c>
      <c r="HL268" s="66">
        <f t="shared" si="2261"/>
        <v>0</v>
      </c>
      <c r="HM268" s="66">
        <f t="shared" si="2261"/>
        <v>0</v>
      </c>
      <c r="HN268" s="113">
        <f t="shared" si="2261"/>
        <v>0</v>
      </c>
      <c r="HO268" s="139">
        <f t="shared" si="2261"/>
        <v>0</v>
      </c>
      <c r="HP268" s="155">
        <f t="shared" si="2261"/>
        <v>0</v>
      </c>
      <c r="HQ268" s="67">
        <f t="shared" si="2261"/>
        <v>0</v>
      </c>
      <c r="HR268" s="66">
        <f t="shared" si="2261"/>
        <v>0</v>
      </c>
      <c r="HS268" s="66">
        <f t="shared" si="2261"/>
        <v>0</v>
      </c>
      <c r="HT268" s="66">
        <f t="shared" si="2261"/>
        <v>0</v>
      </c>
      <c r="HU268" s="66">
        <f t="shared" si="2261"/>
        <v>0</v>
      </c>
      <c r="HV268" s="66">
        <f t="shared" si="2261"/>
        <v>0</v>
      </c>
      <c r="HW268" s="66">
        <f t="shared" si="2261"/>
        <v>0</v>
      </c>
      <c r="HX268" s="66">
        <f t="shared" si="2261"/>
        <v>0</v>
      </c>
      <c r="HY268" s="66">
        <f t="shared" si="2261"/>
        <v>0</v>
      </c>
      <c r="HZ268" s="66">
        <f t="shared" si="2261"/>
        <v>0</v>
      </c>
      <c r="IA268" s="66">
        <f t="shared" si="2261"/>
        <v>0</v>
      </c>
      <c r="IB268" s="67">
        <f t="shared" si="2261"/>
        <v>0</v>
      </c>
      <c r="IC268" s="66">
        <f t="shared" si="2261"/>
        <v>0</v>
      </c>
      <c r="ID268" s="66">
        <f t="shared" si="2261"/>
        <v>0</v>
      </c>
      <c r="IE268" s="66">
        <f t="shared" si="2261"/>
        <v>0</v>
      </c>
      <c r="IF268" s="113">
        <f t="shared" si="2261"/>
        <v>0</v>
      </c>
      <c r="IG268" s="67">
        <f t="shared" si="2261"/>
        <v>0</v>
      </c>
      <c r="IH268" s="66">
        <f t="shared" si="2261"/>
        <v>0</v>
      </c>
      <c r="II268" s="66">
        <f t="shared" si="2261"/>
        <v>0</v>
      </c>
      <c r="IJ268" s="66">
        <f t="shared" si="2261"/>
        <v>0</v>
      </c>
      <c r="IK268" s="66">
        <f t="shared" si="2261"/>
        <v>0</v>
      </c>
      <c r="IL268" s="66">
        <f t="shared" si="2261"/>
        <v>0</v>
      </c>
      <c r="IM268" s="66">
        <f t="shared" si="2261"/>
        <v>0</v>
      </c>
      <c r="IN268" s="66">
        <f t="shared" si="2261"/>
        <v>0</v>
      </c>
      <c r="IO268" s="66">
        <f t="shared" si="2261"/>
        <v>0</v>
      </c>
      <c r="IP268" s="66">
        <f t="shared" si="2261"/>
        <v>0</v>
      </c>
      <c r="IQ268" s="66">
        <f t="shared" si="2261"/>
        <v>0</v>
      </c>
      <c r="IR268" s="67">
        <f t="shared" si="2261"/>
        <v>0</v>
      </c>
      <c r="IS268" s="66">
        <f t="shared" si="2261"/>
        <v>0</v>
      </c>
      <c r="IT268" s="66">
        <f t="shared" si="2261"/>
        <v>0</v>
      </c>
      <c r="IU268" s="66">
        <f t="shared" si="2261"/>
        <v>0</v>
      </c>
      <c r="IV268" s="113">
        <f t="shared" si="2261"/>
        <v>0</v>
      </c>
      <c r="IW268" s="67">
        <f t="shared" si="2261"/>
        <v>0</v>
      </c>
      <c r="IX268" s="66">
        <f t="shared" si="2261"/>
        <v>0</v>
      </c>
      <c r="IY268" s="66">
        <f t="shared" si="2261"/>
        <v>0</v>
      </c>
      <c r="IZ268" s="66">
        <f t="shared" si="2261"/>
        <v>0</v>
      </c>
      <c r="JA268" s="66">
        <f t="shared" si="2261"/>
        <v>0</v>
      </c>
      <c r="JB268" s="66">
        <f t="shared" si="2261"/>
        <v>0</v>
      </c>
      <c r="JC268" s="66">
        <f t="shared" si="2261"/>
        <v>0</v>
      </c>
      <c r="JD268" s="66">
        <f t="shared" si="2261"/>
        <v>0</v>
      </c>
      <c r="JE268" s="66">
        <f t="shared" si="2261"/>
        <v>0</v>
      </c>
      <c r="JF268" s="66">
        <f t="shared" si="2261"/>
        <v>0</v>
      </c>
      <c r="JG268" s="66">
        <f t="shared" si="2261"/>
        <v>0</v>
      </c>
      <c r="JH268" s="67">
        <f t="shared" si="2261"/>
        <v>0</v>
      </c>
      <c r="JI268" s="66">
        <f t="shared" si="2261"/>
        <v>0</v>
      </c>
      <c r="JJ268" s="66">
        <f t="shared" si="2261"/>
        <v>0</v>
      </c>
      <c r="JK268" s="66">
        <f t="shared" si="2261"/>
        <v>0</v>
      </c>
      <c r="JL268" s="113">
        <f t="shared" si="2261"/>
        <v>0</v>
      </c>
      <c r="JM268" s="67">
        <f t="shared" si="2261"/>
        <v>0</v>
      </c>
      <c r="JN268" s="66">
        <f t="shared" si="2261"/>
        <v>0</v>
      </c>
      <c r="JO268" s="66">
        <f t="shared" si="2261"/>
        <v>0</v>
      </c>
      <c r="JP268" s="66">
        <f t="shared" si="2261"/>
        <v>0</v>
      </c>
      <c r="JQ268" s="66">
        <f t="shared" si="2261"/>
        <v>0</v>
      </c>
      <c r="JR268" s="66">
        <f t="shared" si="2261"/>
        <v>0</v>
      </c>
      <c r="JS268" s="66">
        <f t="shared" si="2261"/>
        <v>0</v>
      </c>
      <c r="JT268" s="66">
        <f t="shared" si="2261"/>
        <v>0</v>
      </c>
      <c r="JU268" s="66">
        <f t="shared" si="2261"/>
        <v>0</v>
      </c>
      <c r="JV268" s="66">
        <f t="shared" si="2261"/>
        <v>0</v>
      </c>
      <c r="JW268" s="66">
        <f t="shared" si="2261"/>
        <v>0</v>
      </c>
      <c r="JX268" s="67">
        <f t="shared" ref="JX268:MT268" si="2262">SUM(JX269:JX270)</f>
        <v>0</v>
      </c>
      <c r="JY268" s="66">
        <f t="shared" si="2262"/>
        <v>0</v>
      </c>
      <c r="JZ268" s="66">
        <f t="shared" si="2262"/>
        <v>0</v>
      </c>
      <c r="KA268" s="66">
        <f t="shared" si="2262"/>
        <v>0</v>
      </c>
      <c r="KB268" s="113">
        <f t="shared" si="2262"/>
        <v>0</v>
      </c>
      <c r="KC268" s="67">
        <f t="shared" si="2262"/>
        <v>0</v>
      </c>
      <c r="KD268" s="66">
        <f t="shared" si="2262"/>
        <v>0</v>
      </c>
      <c r="KE268" s="66">
        <f t="shared" si="2262"/>
        <v>0</v>
      </c>
      <c r="KF268" s="66">
        <f t="shared" si="2262"/>
        <v>0</v>
      </c>
      <c r="KG268" s="66">
        <f t="shared" si="2262"/>
        <v>0</v>
      </c>
      <c r="KH268" s="66">
        <f t="shared" si="2262"/>
        <v>0</v>
      </c>
      <c r="KI268" s="66">
        <f t="shared" si="2262"/>
        <v>0</v>
      </c>
      <c r="KJ268" s="66">
        <f t="shared" si="2262"/>
        <v>0</v>
      </c>
      <c r="KK268" s="66">
        <f t="shared" si="2262"/>
        <v>0</v>
      </c>
      <c r="KL268" s="66">
        <f t="shared" si="2262"/>
        <v>0</v>
      </c>
      <c r="KM268" s="66">
        <f t="shared" si="2262"/>
        <v>0</v>
      </c>
      <c r="KN268" s="67">
        <f t="shared" si="2262"/>
        <v>0</v>
      </c>
      <c r="KO268" s="66">
        <f t="shared" si="2262"/>
        <v>0</v>
      </c>
      <c r="KP268" s="66">
        <f t="shared" si="2262"/>
        <v>0</v>
      </c>
      <c r="KQ268" s="66">
        <f t="shared" si="2262"/>
        <v>0</v>
      </c>
      <c r="KR268" s="66">
        <f t="shared" si="2262"/>
        <v>0</v>
      </c>
      <c r="KS268" s="66">
        <f t="shared" si="2262"/>
        <v>0</v>
      </c>
      <c r="KT268" s="66">
        <f t="shared" si="2262"/>
        <v>0</v>
      </c>
      <c r="KU268" s="66">
        <f t="shared" si="2262"/>
        <v>0</v>
      </c>
      <c r="KV268" s="66">
        <f t="shared" si="2262"/>
        <v>0</v>
      </c>
      <c r="KW268" s="66">
        <f t="shared" si="2262"/>
        <v>0</v>
      </c>
      <c r="KX268" s="66">
        <f t="shared" si="2262"/>
        <v>0</v>
      </c>
      <c r="KY268" s="66">
        <f t="shared" si="2262"/>
        <v>0</v>
      </c>
      <c r="KZ268" s="66">
        <f t="shared" si="2262"/>
        <v>0</v>
      </c>
      <c r="LA268" s="66">
        <f t="shared" si="2262"/>
        <v>0</v>
      </c>
      <c r="LB268" s="113">
        <f t="shared" si="2262"/>
        <v>0</v>
      </c>
      <c r="LC268" s="155">
        <f t="shared" si="2262"/>
        <v>0</v>
      </c>
      <c r="LD268" s="67">
        <f t="shared" si="2262"/>
        <v>0</v>
      </c>
      <c r="LE268" s="66">
        <f t="shared" si="2262"/>
        <v>0</v>
      </c>
      <c r="LF268" s="66">
        <f t="shared" si="2262"/>
        <v>0</v>
      </c>
      <c r="LG268" s="66">
        <f t="shared" si="2262"/>
        <v>0</v>
      </c>
      <c r="LH268" s="66">
        <f t="shared" si="2262"/>
        <v>0</v>
      </c>
      <c r="LI268" s="66">
        <f t="shared" si="2262"/>
        <v>0</v>
      </c>
      <c r="LJ268" s="66">
        <f t="shared" si="2262"/>
        <v>0</v>
      </c>
      <c r="LK268" s="66">
        <f t="shared" si="2262"/>
        <v>0</v>
      </c>
      <c r="LL268" s="66">
        <f t="shared" si="2262"/>
        <v>0</v>
      </c>
      <c r="LM268" s="66">
        <f t="shared" si="2262"/>
        <v>0</v>
      </c>
      <c r="LN268" s="66">
        <f t="shared" si="2262"/>
        <v>0</v>
      </c>
      <c r="LO268" s="67">
        <f t="shared" si="2262"/>
        <v>0</v>
      </c>
      <c r="LP268" s="66">
        <f t="shared" si="2262"/>
        <v>0</v>
      </c>
      <c r="LQ268" s="66">
        <f t="shared" si="2262"/>
        <v>0</v>
      </c>
      <c r="LR268" s="66">
        <f t="shared" si="2262"/>
        <v>0</v>
      </c>
      <c r="LS268" s="113">
        <f t="shared" si="2262"/>
        <v>0</v>
      </c>
      <c r="LT268" s="67">
        <f t="shared" si="2262"/>
        <v>0</v>
      </c>
      <c r="LU268" s="66">
        <f t="shared" si="2262"/>
        <v>0</v>
      </c>
      <c r="LV268" s="66">
        <f t="shared" si="2262"/>
        <v>0</v>
      </c>
      <c r="LW268" s="66">
        <f t="shared" si="2262"/>
        <v>0</v>
      </c>
      <c r="LX268" s="66">
        <f t="shared" si="2262"/>
        <v>0</v>
      </c>
      <c r="LY268" s="66">
        <f t="shared" si="2262"/>
        <v>0</v>
      </c>
      <c r="LZ268" s="66">
        <f t="shared" si="2262"/>
        <v>0</v>
      </c>
      <c r="MA268" s="66">
        <f t="shared" si="2262"/>
        <v>0</v>
      </c>
      <c r="MB268" s="66">
        <f t="shared" si="2262"/>
        <v>0</v>
      </c>
      <c r="MC268" s="66">
        <f t="shared" si="2262"/>
        <v>0</v>
      </c>
      <c r="MD268" s="66">
        <f t="shared" si="2262"/>
        <v>0</v>
      </c>
      <c r="ME268" s="67">
        <f t="shared" si="2262"/>
        <v>0</v>
      </c>
      <c r="MF268" s="66">
        <f t="shared" si="2262"/>
        <v>0</v>
      </c>
      <c r="MG268" s="66">
        <f t="shared" si="2262"/>
        <v>0</v>
      </c>
      <c r="MH268" s="66">
        <f t="shared" si="2262"/>
        <v>0</v>
      </c>
      <c r="MI268" s="113">
        <f t="shared" si="2262"/>
        <v>0</v>
      </c>
      <c r="MJ268" s="67">
        <f t="shared" si="2262"/>
        <v>0</v>
      </c>
      <c r="MK268" s="66">
        <f t="shared" si="2262"/>
        <v>0</v>
      </c>
      <c r="ML268" s="66">
        <f t="shared" si="2262"/>
        <v>0</v>
      </c>
      <c r="MM268" s="66">
        <f t="shared" si="2262"/>
        <v>0</v>
      </c>
      <c r="MN268" s="66">
        <f t="shared" si="2262"/>
        <v>0</v>
      </c>
      <c r="MO268" s="66">
        <f t="shared" si="2262"/>
        <v>0</v>
      </c>
      <c r="MP268" s="66">
        <f t="shared" si="2262"/>
        <v>0</v>
      </c>
      <c r="MQ268" s="66">
        <f t="shared" si="2262"/>
        <v>0</v>
      </c>
      <c r="MR268" s="66">
        <f t="shared" si="2262"/>
        <v>0</v>
      </c>
      <c r="MS268" s="66">
        <f t="shared" si="2262"/>
        <v>0</v>
      </c>
      <c r="MT268" s="66">
        <f t="shared" si="2262"/>
        <v>0</v>
      </c>
      <c r="MU268" s="67">
        <f t="shared" ref="MU268:PF268" si="2263">SUM(MU269:MU270)</f>
        <v>0</v>
      </c>
      <c r="MV268" s="66">
        <f t="shared" si="2263"/>
        <v>0</v>
      </c>
      <c r="MW268" s="66">
        <f t="shared" si="2263"/>
        <v>0</v>
      </c>
      <c r="MX268" s="66">
        <f t="shared" si="2263"/>
        <v>0</v>
      </c>
      <c r="MY268" s="113">
        <f t="shared" si="2263"/>
        <v>0</v>
      </c>
      <c r="MZ268" s="67">
        <f t="shared" si="2263"/>
        <v>0</v>
      </c>
      <c r="NA268" s="66">
        <f t="shared" si="2263"/>
        <v>0</v>
      </c>
      <c r="NB268" s="66">
        <f t="shared" si="2263"/>
        <v>0</v>
      </c>
      <c r="NC268" s="66">
        <f t="shared" si="2263"/>
        <v>0</v>
      </c>
      <c r="ND268" s="66">
        <f t="shared" si="2263"/>
        <v>0</v>
      </c>
      <c r="NE268" s="66">
        <f t="shared" si="2263"/>
        <v>0</v>
      </c>
      <c r="NF268" s="66">
        <f t="shared" si="2263"/>
        <v>0</v>
      </c>
      <c r="NG268" s="66">
        <f t="shared" si="2263"/>
        <v>0</v>
      </c>
      <c r="NH268" s="66">
        <f t="shared" si="2263"/>
        <v>0</v>
      </c>
      <c r="NI268" s="66">
        <f t="shared" si="2263"/>
        <v>0</v>
      </c>
      <c r="NJ268" s="66">
        <f t="shared" si="2263"/>
        <v>0</v>
      </c>
      <c r="NK268" s="67">
        <f t="shared" si="2263"/>
        <v>0</v>
      </c>
      <c r="NL268" s="66">
        <f t="shared" si="2263"/>
        <v>0</v>
      </c>
      <c r="NM268" s="66">
        <f t="shared" si="2263"/>
        <v>0</v>
      </c>
      <c r="NN268" s="66">
        <f t="shared" si="2263"/>
        <v>0</v>
      </c>
      <c r="NO268" s="113">
        <f t="shared" si="2263"/>
        <v>0</v>
      </c>
      <c r="NP268" s="67">
        <f t="shared" si="2263"/>
        <v>0</v>
      </c>
      <c r="NQ268" s="66">
        <f t="shared" si="2263"/>
        <v>0</v>
      </c>
      <c r="NR268" s="66">
        <f t="shared" si="2263"/>
        <v>0</v>
      </c>
      <c r="NS268" s="66">
        <f t="shared" si="2263"/>
        <v>0</v>
      </c>
      <c r="NT268" s="66">
        <f t="shared" si="2263"/>
        <v>0</v>
      </c>
      <c r="NU268" s="66">
        <f t="shared" si="2263"/>
        <v>0</v>
      </c>
      <c r="NV268" s="66">
        <f t="shared" si="2263"/>
        <v>0</v>
      </c>
      <c r="NW268" s="66">
        <f t="shared" si="2263"/>
        <v>0</v>
      </c>
      <c r="NX268" s="66">
        <f t="shared" si="2263"/>
        <v>0</v>
      </c>
      <c r="NY268" s="66">
        <f t="shared" si="2263"/>
        <v>0</v>
      </c>
      <c r="NZ268" s="66">
        <f t="shared" si="2263"/>
        <v>0</v>
      </c>
      <c r="OA268" s="67">
        <f t="shared" si="2263"/>
        <v>0</v>
      </c>
      <c r="OB268" s="66">
        <f t="shared" si="2263"/>
        <v>0</v>
      </c>
      <c r="OC268" s="66">
        <f t="shared" si="2263"/>
        <v>0</v>
      </c>
      <c r="OD268" s="66">
        <f t="shared" si="2263"/>
        <v>0</v>
      </c>
      <c r="OE268" s="113">
        <f t="shared" si="2263"/>
        <v>0</v>
      </c>
      <c r="OF268" s="67">
        <f t="shared" si="2263"/>
        <v>0</v>
      </c>
      <c r="OG268" s="66">
        <f t="shared" si="2263"/>
        <v>0</v>
      </c>
      <c r="OH268" s="66">
        <f t="shared" si="2263"/>
        <v>0</v>
      </c>
      <c r="OI268" s="66">
        <f t="shared" si="2263"/>
        <v>0</v>
      </c>
      <c r="OJ268" s="66">
        <f t="shared" si="2263"/>
        <v>0</v>
      </c>
      <c r="OK268" s="66">
        <f t="shared" si="2263"/>
        <v>0</v>
      </c>
      <c r="OL268" s="66">
        <f t="shared" si="2263"/>
        <v>0</v>
      </c>
      <c r="OM268" s="66">
        <f t="shared" si="2263"/>
        <v>0</v>
      </c>
      <c r="ON268" s="66">
        <f t="shared" si="2263"/>
        <v>0</v>
      </c>
      <c r="OO268" s="66">
        <f t="shared" si="2263"/>
        <v>0</v>
      </c>
      <c r="OP268" s="66">
        <f t="shared" si="2263"/>
        <v>0</v>
      </c>
      <c r="OQ268" s="67">
        <f t="shared" si="2263"/>
        <v>0</v>
      </c>
      <c r="OR268" s="66">
        <f t="shared" si="2263"/>
        <v>0</v>
      </c>
      <c r="OS268" s="66">
        <f t="shared" si="2263"/>
        <v>0</v>
      </c>
      <c r="OT268" s="66">
        <f t="shared" si="2263"/>
        <v>0</v>
      </c>
      <c r="OU268" s="113">
        <f t="shared" si="2263"/>
        <v>0</v>
      </c>
      <c r="OV268" s="67">
        <f t="shared" si="2263"/>
        <v>0</v>
      </c>
      <c r="OW268" s="66">
        <f t="shared" si="2263"/>
        <v>0</v>
      </c>
      <c r="OX268" s="66">
        <f t="shared" si="2263"/>
        <v>0</v>
      </c>
      <c r="OY268" s="66">
        <f t="shared" si="2263"/>
        <v>0</v>
      </c>
      <c r="OZ268" s="66">
        <f t="shared" si="2263"/>
        <v>0</v>
      </c>
      <c r="PA268" s="66">
        <f t="shared" si="2263"/>
        <v>0</v>
      </c>
      <c r="PB268" s="66">
        <f t="shared" si="2263"/>
        <v>0</v>
      </c>
      <c r="PC268" s="66">
        <f t="shared" si="2263"/>
        <v>0</v>
      </c>
      <c r="PD268" s="66">
        <f t="shared" si="2263"/>
        <v>0</v>
      </c>
      <c r="PE268" s="66">
        <f t="shared" si="2263"/>
        <v>0</v>
      </c>
      <c r="PF268" s="66">
        <f t="shared" si="2263"/>
        <v>0</v>
      </c>
      <c r="PG268" s="67">
        <f t="shared" ref="PG268:RR268" si="2264">SUM(PG269:PG270)</f>
        <v>0</v>
      </c>
      <c r="PH268" s="66">
        <f t="shared" si="2264"/>
        <v>0</v>
      </c>
      <c r="PI268" s="66">
        <f t="shared" si="2264"/>
        <v>0</v>
      </c>
      <c r="PJ268" s="66">
        <f t="shared" si="2264"/>
        <v>0</v>
      </c>
      <c r="PK268" s="113">
        <f t="shared" si="2264"/>
        <v>0</v>
      </c>
      <c r="PL268" s="67">
        <f t="shared" si="2264"/>
        <v>0</v>
      </c>
      <c r="PM268" s="66">
        <f t="shared" si="2264"/>
        <v>0</v>
      </c>
      <c r="PN268" s="66">
        <f t="shared" si="2264"/>
        <v>0</v>
      </c>
      <c r="PO268" s="66">
        <f t="shared" si="2264"/>
        <v>0</v>
      </c>
      <c r="PP268" s="66">
        <f t="shared" si="2264"/>
        <v>0</v>
      </c>
      <c r="PQ268" s="66">
        <f t="shared" si="2264"/>
        <v>0</v>
      </c>
      <c r="PR268" s="66">
        <f t="shared" si="2264"/>
        <v>0</v>
      </c>
      <c r="PS268" s="66">
        <f t="shared" si="2264"/>
        <v>0</v>
      </c>
      <c r="PT268" s="66">
        <f t="shared" si="2264"/>
        <v>0</v>
      </c>
      <c r="PU268" s="66">
        <f t="shared" si="2264"/>
        <v>0</v>
      </c>
      <c r="PV268" s="66">
        <f t="shared" si="2264"/>
        <v>0</v>
      </c>
      <c r="PW268" s="67">
        <f t="shared" si="2264"/>
        <v>0</v>
      </c>
      <c r="PX268" s="66">
        <f t="shared" si="2264"/>
        <v>0</v>
      </c>
      <c r="PY268" s="66">
        <f t="shared" si="2264"/>
        <v>0</v>
      </c>
      <c r="PZ268" s="66">
        <f t="shared" si="2264"/>
        <v>0</v>
      </c>
      <c r="QA268" s="113">
        <f t="shared" si="2264"/>
        <v>0</v>
      </c>
      <c r="QB268" s="67">
        <f t="shared" si="2264"/>
        <v>0</v>
      </c>
      <c r="QC268" s="66">
        <f t="shared" si="2264"/>
        <v>0</v>
      </c>
      <c r="QD268" s="66">
        <f t="shared" si="2264"/>
        <v>0</v>
      </c>
      <c r="QE268" s="66">
        <f t="shared" si="2264"/>
        <v>0</v>
      </c>
      <c r="QF268" s="66">
        <f t="shared" si="2264"/>
        <v>0</v>
      </c>
      <c r="QG268" s="66">
        <f t="shared" si="2264"/>
        <v>0</v>
      </c>
      <c r="QH268" s="66">
        <f t="shared" si="2264"/>
        <v>0</v>
      </c>
      <c r="QI268" s="66">
        <f t="shared" si="2264"/>
        <v>0</v>
      </c>
      <c r="QJ268" s="66">
        <f t="shared" si="2264"/>
        <v>0</v>
      </c>
      <c r="QK268" s="66">
        <f t="shared" si="2264"/>
        <v>0</v>
      </c>
      <c r="QL268" s="66">
        <f t="shared" si="2264"/>
        <v>0</v>
      </c>
      <c r="QM268" s="67">
        <f t="shared" si="2264"/>
        <v>0</v>
      </c>
      <c r="QN268" s="66">
        <f t="shared" si="2264"/>
        <v>0</v>
      </c>
      <c r="QO268" s="66">
        <f t="shared" si="2264"/>
        <v>0</v>
      </c>
      <c r="QP268" s="66">
        <f t="shared" si="2264"/>
        <v>0</v>
      </c>
      <c r="QQ268" s="113">
        <f t="shared" si="2264"/>
        <v>0</v>
      </c>
      <c r="QR268" s="67">
        <f t="shared" si="2264"/>
        <v>0</v>
      </c>
      <c r="QS268" s="66">
        <f t="shared" si="2264"/>
        <v>0</v>
      </c>
      <c r="QT268" s="66">
        <f t="shared" si="2264"/>
        <v>0</v>
      </c>
      <c r="QU268" s="66">
        <f t="shared" si="2264"/>
        <v>0</v>
      </c>
      <c r="QV268" s="66">
        <f t="shared" si="2264"/>
        <v>0</v>
      </c>
      <c r="QW268" s="66">
        <f t="shared" si="2264"/>
        <v>0</v>
      </c>
      <c r="QX268" s="66">
        <f t="shared" si="2264"/>
        <v>0</v>
      </c>
      <c r="QY268" s="66">
        <f t="shared" si="2264"/>
        <v>0</v>
      </c>
      <c r="QZ268" s="66">
        <f t="shared" si="2264"/>
        <v>0</v>
      </c>
      <c r="RA268" s="66">
        <f t="shared" si="2264"/>
        <v>0</v>
      </c>
      <c r="RB268" s="66">
        <f t="shared" si="2264"/>
        <v>0</v>
      </c>
      <c r="RC268" s="67">
        <f t="shared" si="2264"/>
        <v>0</v>
      </c>
      <c r="RD268" s="66">
        <f t="shared" si="2264"/>
        <v>0</v>
      </c>
      <c r="RE268" s="66">
        <f t="shared" si="2264"/>
        <v>0</v>
      </c>
      <c r="RF268" s="66">
        <f t="shared" si="2264"/>
        <v>0</v>
      </c>
      <c r="RG268" s="66">
        <f t="shared" si="2264"/>
        <v>0</v>
      </c>
      <c r="RH268" s="66">
        <f t="shared" si="2264"/>
        <v>0</v>
      </c>
      <c r="RI268" s="66">
        <f t="shared" si="2264"/>
        <v>0</v>
      </c>
      <c r="RJ268" s="66">
        <f t="shared" si="2264"/>
        <v>0</v>
      </c>
      <c r="RK268" s="66">
        <f t="shared" si="2264"/>
        <v>0</v>
      </c>
      <c r="RL268" s="66">
        <f t="shared" si="2264"/>
        <v>0</v>
      </c>
      <c r="RM268" s="66">
        <f t="shared" si="2264"/>
        <v>0</v>
      </c>
      <c r="RN268" s="66">
        <f t="shared" si="2264"/>
        <v>0</v>
      </c>
      <c r="RO268" s="66">
        <f t="shared" si="2264"/>
        <v>0</v>
      </c>
      <c r="RP268" s="66">
        <f t="shared" si="2264"/>
        <v>0</v>
      </c>
      <c r="RQ268" s="113">
        <f t="shared" si="2264"/>
        <v>0</v>
      </c>
      <c r="RR268" s="155">
        <f t="shared" si="2264"/>
        <v>0</v>
      </c>
      <c r="RS268" s="67">
        <f t="shared" ref="RS268:UD268" si="2265">SUM(RS269:RS270)</f>
        <v>0</v>
      </c>
      <c r="RT268" s="66">
        <f t="shared" si="2265"/>
        <v>0</v>
      </c>
      <c r="RU268" s="66">
        <f t="shared" si="2265"/>
        <v>0</v>
      </c>
      <c r="RV268" s="66">
        <f t="shared" si="2265"/>
        <v>0</v>
      </c>
      <c r="RW268" s="66">
        <f t="shared" si="2265"/>
        <v>0</v>
      </c>
      <c r="RX268" s="66">
        <f t="shared" si="2265"/>
        <v>0</v>
      </c>
      <c r="RY268" s="66">
        <f t="shared" si="2265"/>
        <v>0</v>
      </c>
      <c r="RZ268" s="66">
        <f t="shared" si="2265"/>
        <v>0</v>
      </c>
      <c r="SA268" s="66">
        <f t="shared" si="2265"/>
        <v>0</v>
      </c>
      <c r="SB268" s="66">
        <f t="shared" si="2265"/>
        <v>0</v>
      </c>
      <c r="SC268" s="66">
        <f t="shared" si="2265"/>
        <v>0</v>
      </c>
      <c r="SD268" s="67">
        <f t="shared" si="2265"/>
        <v>0</v>
      </c>
      <c r="SE268" s="66">
        <f t="shared" si="2265"/>
        <v>0</v>
      </c>
      <c r="SF268" s="66">
        <f t="shared" si="2265"/>
        <v>0</v>
      </c>
      <c r="SG268" s="66">
        <f t="shared" si="2265"/>
        <v>0</v>
      </c>
      <c r="SH268" s="113">
        <f t="shared" si="2265"/>
        <v>0</v>
      </c>
      <c r="SI268" s="67">
        <f t="shared" si="2265"/>
        <v>0</v>
      </c>
      <c r="SJ268" s="66">
        <f t="shared" si="2265"/>
        <v>0</v>
      </c>
      <c r="SK268" s="66">
        <f t="shared" si="2265"/>
        <v>0</v>
      </c>
      <c r="SL268" s="66">
        <f t="shared" si="2265"/>
        <v>0</v>
      </c>
      <c r="SM268" s="66">
        <f t="shared" si="2265"/>
        <v>0</v>
      </c>
      <c r="SN268" s="66">
        <f t="shared" si="2265"/>
        <v>0</v>
      </c>
      <c r="SO268" s="66">
        <f t="shared" si="2265"/>
        <v>0</v>
      </c>
      <c r="SP268" s="66">
        <f t="shared" si="2265"/>
        <v>0</v>
      </c>
      <c r="SQ268" s="66">
        <f t="shared" si="2265"/>
        <v>0</v>
      </c>
      <c r="SR268" s="66">
        <f t="shared" si="2265"/>
        <v>0</v>
      </c>
      <c r="SS268" s="66">
        <f t="shared" si="2265"/>
        <v>0</v>
      </c>
      <c r="ST268" s="67">
        <f t="shared" si="2265"/>
        <v>0</v>
      </c>
      <c r="SU268" s="66">
        <f t="shared" si="2265"/>
        <v>0</v>
      </c>
      <c r="SV268" s="66">
        <f t="shared" si="2265"/>
        <v>0</v>
      </c>
      <c r="SW268" s="66">
        <f t="shared" si="2265"/>
        <v>0</v>
      </c>
      <c r="SX268" s="113">
        <f t="shared" si="2265"/>
        <v>0</v>
      </c>
      <c r="SY268" s="67">
        <f t="shared" si="2265"/>
        <v>0</v>
      </c>
      <c r="SZ268" s="66">
        <f t="shared" si="2265"/>
        <v>0</v>
      </c>
      <c r="TA268" s="66">
        <f t="shared" si="2265"/>
        <v>0</v>
      </c>
      <c r="TB268" s="66">
        <f t="shared" si="2265"/>
        <v>0</v>
      </c>
      <c r="TC268" s="66">
        <f t="shared" si="2265"/>
        <v>0</v>
      </c>
      <c r="TD268" s="66">
        <f t="shared" si="2265"/>
        <v>0</v>
      </c>
      <c r="TE268" s="66">
        <f t="shared" si="2265"/>
        <v>0</v>
      </c>
      <c r="TF268" s="66">
        <f t="shared" si="2265"/>
        <v>0</v>
      </c>
      <c r="TG268" s="66">
        <f t="shared" si="2265"/>
        <v>0</v>
      </c>
      <c r="TH268" s="66">
        <f t="shared" si="2265"/>
        <v>0</v>
      </c>
      <c r="TI268" s="66">
        <f t="shared" si="2265"/>
        <v>0</v>
      </c>
      <c r="TJ268" s="67">
        <f t="shared" si="2265"/>
        <v>0</v>
      </c>
      <c r="TK268" s="66">
        <f t="shared" si="2265"/>
        <v>0</v>
      </c>
      <c r="TL268" s="66">
        <f t="shared" si="2265"/>
        <v>0</v>
      </c>
      <c r="TM268" s="66">
        <f t="shared" si="2265"/>
        <v>0</v>
      </c>
      <c r="TN268" s="113">
        <f t="shared" si="2265"/>
        <v>0</v>
      </c>
      <c r="TO268" s="67">
        <f t="shared" si="2265"/>
        <v>0</v>
      </c>
      <c r="TP268" s="66">
        <f t="shared" si="2265"/>
        <v>0</v>
      </c>
      <c r="TQ268" s="66">
        <f t="shared" si="2265"/>
        <v>0</v>
      </c>
      <c r="TR268" s="66">
        <f t="shared" si="2265"/>
        <v>0</v>
      </c>
      <c r="TS268" s="66">
        <f t="shared" si="2265"/>
        <v>0</v>
      </c>
      <c r="TT268" s="66">
        <f t="shared" si="2265"/>
        <v>0</v>
      </c>
      <c r="TU268" s="66">
        <f t="shared" si="2265"/>
        <v>0</v>
      </c>
      <c r="TV268" s="66">
        <f t="shared" si="2265"/>
        <v>0</v>
      </c>
      <c r="TW268" s="66">
        <f t="shared" si="2265"/>
        <v>0</v>
      </c>
      <c r="TX268" s="66">
        <f t="shared" si="2265"/>
        <v>0</v>
      </c>
      <c r="TY268" s="66">
        <f t="shared" si="2265"/>
        <v>0</v>
      </c>
      <c r="TZ268" s="67">
        <f t="shared" si="2265"/>
        <v>0</v>
      </c>
      <c r="UA268" s="66">
        <f t="shared" si="2265"/>
        <v>0</v>
      </c>
      <c r="UB268" s="66">
        <f t="shared" si="2265"/>
        <v>0</v>
      </c>
      <c r="UC268" s="66">
        <f t="shared" si="2265"/>
        <v>0</v>
      </c>
      <c r="UD268" s="113">
        <f t="shared" si="2265"/>
        <v>0</v>
      </c>
      <c r="UE268" s="67">
        <f t="shared" ref="UE268:VD268" si="2266">SUM(UE269:UE270)</f>
        <v>0</v>
      </c>
      <c r="UF268" s="66">
        <f t="shared" si="2266"/>
        <v>0</v>
      </c>
      <c r="UG268" s="66">
        <f t="shared" si="2266"/>
        <v>0</v>
      </c>
      <c r="UH268" s="66">
        <f t="shared" si="2266"/>
        <v>0</v>
      </c>
      <c r="UI268" s="66">
        <f t="shared" si="2266"/>
        <v>0</v>
      </c>
      <c r="UJ268" s="66">
        <f t="shared" si="2266"/>
        <v>0</v>
      </c>
      <c r="UK268" s="66">
        <f t="shared" si="2266"/>
        <v>0</v>
      </c>
      <c r="UL268" s="66">
        <f t="shared" si="2266"/>
        <v>0</v>
      </c>
      <c r="UM268" s="66">
        <f t="shared" si="2266"/>
        <v>0</v>
      </c>
      <c r="UN268" s="66">
        <f t="shared" si="2266"/>
        <v>0</v>
      </c>
      <c r="UO268" s="66">
        <f t="shared" si="2266"/>
        <v>0</v>
      </c>
      <c r="UP268" s="67">
        <f t="shared" si="2266"/>
        <v>0</v>
      </c>
      <c r="UQ268" s="66">
        <f t="shared" si="2266"/>
        <v>0</v>
      </c>
      <c r="UR268" s="66">
        <f t="shared" si="2266"/>
        <v>0</v>
      </c>
      <c r="US268" s="66">
        <f t="shared" si="2266"/>
        <v>0</v>
      </c>
      <c r="UT268" s="66">
        <f t="shared" si="2266"/>
        <v>0</v>
      </c>
      <c r="UU268" s="66">
        <f t="shared" si="2266"/>
        <v>0</v>
      </c>
      <c r="UV268" s="66">
        <f t="shared" si="2266"/>
        <v>0</v>
      </c>
      <c r="UW268" s="66">
        <f t="shared" si="2266"/>
        <v>0</v>
      </c>
      <c r="UX268" s="66">
        <f t="shared" si="2266"/>
        <v>0</v>
      </c>
      <c r="UY268" s="66">
        <f t="shared" si="2266"/>
        <v>0</v>
      </c>
      <c r="UZ268" s="66">
        <f t="shared" si="2266"/>
        <v>0</v>
      </c>
      <c r="VA268" s="66">
        <f t="shared" si="2266"/>
        <v>0</v>
      </c>
      <c r="VB268" s="66">
        <f t="shared" si="2266"/>
        <v>0</v>
      </c>
      <c r="VC268" s="66">
        <f t="shared" si="2266"/>
        <v>0</v>
      </c>
      <c r="VD268" s="113">
        <f t="shared" si="2266"/>
        <v>0</v>
      </c>
      <c r="VE268" s="10" t="str">
        <f t="shared" ref="VE268:VE331" si="2267">IF(SUM(E268:I268)&lt;&gt;0,"ok","-")</f>
        <v>-</v>
      </c>
    </row>
    <row r="269" spans="1:577" ht="20.149999999999999" customHeight="1">
      <c r="A269" s="19"/>
      <c r="B269" s="19"/>
      <c r="C269" s="23">
        <v>65051</v>
      </c>
      <c r="D269" s="24" t="s">
        <v>250</v>
      </c>
      <c r="E269" s="193">
        <f>SUM(F269:I269)</f>
        <v>0</v>
      </c>
      <c r="F269" s="194"/>
      <c r="G269" s="194"/>
      <c r="H269" s="195"/>
      <c r="I269" s="229"/>
      <c r="J269" s="241">
        <f t="shared" ref="J269:J270" si="2268">SUM(K269:Y269)</f>
        <v>0</v>
      </c>
      <c r="K269" s="61"/>
      <c r="L269" s="60"/>
      <c r="M269" s="60"/>
      <c r="N269" s="60"/>
      <c r="O269" s="60"/>
      <c r="P269" s="60"/>
      <c r="Q269" s="60"/>
      <c r="R269" s="60"/>
      <c r="S269" s="60"/>
      <c r="T269" s="60"/>
      <c r="U269" s="61"/>
      <c r="V269" s="60"/>
      <c r="W269" s="60"/>
      <c r="X269" s="60"/>
      <c r="Y269" s="110"/>
      <c r="Z269" s="169">
        <f t="shared" ref="Z269:Z270" si="2269">SUM(AA269:AO269)</f>
        <v>0</v>
      </c>
      <c r="AA269" s="60"/>
      <c r="AB269" s="60"/>
      <c r="AC269" s="60"/>
      <c r="AD269" s="60"/>
      <c r="AE269" s="60"/>
      <c r="AF269" s="60"/>
      <c r="AG269" s="60"/>
      <c r="AH269" s="60"/>
      <c r="AI269" s="60"/>
      <c r="AJ269" s="60"/>
      <c r="AK269" s="61"/>
      <c r="AL269" s="60"/>
      <c r="AM269" s="60"/>
      <c r="AN269" s="60"/>
      <c r="AO269" s="110"/>
      <c r="AP269" s="169">
        <f t="shared" ref="AP269:AP270" si="2270">SUM(AQ269:BE269)</f>
        <v>0</v>
      </c>
      <c r="AQ269" s="60"/>
      <c r="AR269" s="60"/>
      <c r="AS269" s="60"/>
      <c r="AT269" s="60"/>
      <c r="AU269" s="60"/>
      <c r="AV269" s="60"/>
      <c r="AW269" s="60"/>
      <c r="AX269" s="60"/>
      <c r="AY269" s="60"/>
      <c r="AZ269" s="60"/>
      <c r="BA269" s="61"/>
      <c r="BB269" s="60"/>
      <c r="BC269" s="60"/>
      <c r="BD269" s="60"/>
      <c r="BE269" s="110"/>
      <c r="BF269" s="169">
        <f t="shared" ref="BF269:BF270" si="2271">SUM(BG269:BU269)</f>
        <v>0</v>
      </c>
      <c r="BG269" s="60"/>
      <c r="BH269" s="60"/>
      <c r="BI269" s="60"/>
      <c r="BJ269" s="60"/>
      <c r="BK269" s="60"/>
      <c r="BL269" s="60"/>
      <c r="BM269" s="60"/>
      <c r="BN269" s="60"/>
      <c r="BO269" s="60"/>
      <c r="BP269" s="60"/>
      <c r="BQ269" s="61"/>
      <c r="BR269" s="60"/>
      <c r="BS269" s="60"/>
      <c r="BT269" s="60"/>
      <c r="BU269" s="110"/>
      <c r="BV269" s="169">
        <f t="shared" ref="BV269:BV270" si="2272">SUM(BW269:CU269)</f>
        <v>0</v>
      </c>
      <c r="BW269" s="60"/>
      <c r="BX269" s="60"/>
      <c r="BY269" s="60"/>
      <c r="BZ269" s="60"/>
      <c r="CA269" s="60"/>
      <c r="CB269" s="60"/>
      <c r="CC269" s="60"/>
      <c r="CD269" s="60"/>
      <c r="CE269" s="60"/>
      <c r="CF269" s="60"/>
      <c r="CG269" s="61"/>
      <c r="CH269" s="60"/>
      <c r="CI269" s="60"/>
      <c r="CJ269" s="60"/>
      <c r="CK269" s="60"/>
      <c r="CL269" s="60"/>
      <c r="CM269" s="60"/>
      <c r="CN269" s="60"/>
      <c r="CO269" s="60"/>
      <c r="CP269" s="60"/>
      <c r="CQ269" s="60"/>
      <c r="CR269" s="60"/>
      <c r="CS269" s="60"/>
      <c r="CT269" s="60"/>
      <c r="CU269" s="110"/>
      <c r="CV269" s="173"/>
      <c r="CW269" s="169">
        <f t="shared" ref="CW269:CW270" si="2273">SUM(CX269:DL269)</f>
        <v>0</v>
      </c>
      <c r="CX269" s="60"/>
      <c r="CY269" s="60"/>
      <c r="CZ269" s="60"/>
      <c r="DA269" s="60"/>
      <c r="DB269" s="60"/>
      <c r="DC269" s="60"/>
      <c r="DD269" s="60"/>
      <c r="DE269" s="60"/>
      <c r="DF269" s="60"/>
      <c r="DG269" s="60"/>
      <c r="DH269" s="61"/>
      <c r="DI269" s="60"/>
      <c r="DJ269" s="60"/>
      <c r="DK269" s="60"/>
      <c r="DL269" s="110"/>
      <c r="DM269" s="169">
        <f t="shared" ref="DM269:DM270" si="2274">SUM(DN269:EB269)</f>
        <v>0</v>
      </c>
      <c r="DN269" s="60"/>
      <c r="DO269" s="60"/>
      <c r="DP269" s="60"/>
      <c r="DQ269" s="60"/>
      <c r="DR269" s="60"/>
      <c r="DS269" s="60"/>
      <c r="DT269" s="60"/>
      <c r="DU269" s="60"/>
      <c r="DV269" s="60"/>
      <c r="DW269" s="60"/>
      <c r="DX269" s="61"/>
      <c r="DY269" s="60"/>
      <c r="DZ269" s="60"/>
      <c r="EA269" s="60"/>
      <c r="EB269" s="110"/>
      <c r="EC269" s="169">
        <f t="shared" ref="EC269:EC270" si="2275">SUM(ED269:ER269)</f>
        <v>0</v>
      </c>
      <c r="ED269" s="60"/>
      <c r="EE269" s="60"/>
      <c r="EF269" s="60"/>
      <c r="EG269" s="60"/>
      <c r="EH269" s="60"/>
      <c r="EI269" s="60"/>
      <c r="EJ269" s="60"/>
      <c r="EK269" s="60"/>
      <c r="EL269" s="60"/>
      <c r="EM269" s="60"/>
      <c r="EN269" s="61"/>
      <c r="EO269" s="60"/>
      <c r="EP269" s="60"/>
      <c r="EQ269" s="60"/>
      <c r="ER269" s="110"/>
      <c r="ES269" s="169">
        <f t="shared" ref="ES269:ES270" si="2276">SUM(ET269:FH269)</f>
        <v>0</v>
      </c>
      <c r="ET269" s="60"/>
      <c r="EU269" s="60"/>
      <c r="EV269" s="60"/>
      <c r="EW269" s="60"/>
      <c r="EX269" s="60"/>
      <c r="EY269" s="60"/>
      <c r="EZ269" s="60"/>
      <c r="FA269" s="60"/>
      <c r="FB269" s="60"/>
      <c r="FC269" s="60"/>
      <c r="FD269" s="61"/>
      <c r="FE269" s="60"/>
      <c r="FF269" s="60"/>
      <c r="FG269" s="60"/>
      <c r="FH269" s="110"/>
      <c r="FI269" s="169">
        <f t="shared" ref="FI269:FI270" si="2277">SUM(FJ269:FX269)</f>
        <v>0</v>
      </c>
      <c r="FJ269" s="60"/>
      <c r="FK269" s="60"/>
      <c r="FL269" s="60"/>
      <c r="FM269" s="60"/>
      <c r="FN269" s="60"/>
      <c r="FO269" s="60"/>
      <c r="FP269" s="60"/>
      <c r="FQ269" s="60"/>
      <c r="FR269" s="60"/>
      <c r="FS269" s="60"/>
      <c r="FT269" s="61"/>
      <c r="FU269" s="60"/>
      <c r="FV269" s="60"/>
      <c r="FW269" s="60"/>
      <c r="FX269" s="110"/>
      <c r="FY269" s="169">
        <f t="shared" ref="FY269:FY270" si="2278">SUM(FZ269:GN269)</f>
        <v>0</v>
      </c>
      <c r="FZ269" s="60"/>
      <c r="GA269" s="60"/>
      <c r="GB269" s="60"/>
      <c r="GC269" s="60"/>
      <c r="GD269" s="60"/>
      <c r="GE269" s="60"/>
      <c r="GF269" s="60"/>
      <c r="GG269" s="60"/>
      <c r="GH269" s="60"/>
      <c r="GI269" s="60"/>
      <c r="GJ269" s="61"/>
      <c r="GK269" s="60"/>
      <c r="GL269" s="60"/>
      <c r="GM269" s="60"/>
      <c r="GN269" s="110"/>
      <c r="GO269" s="169">
        <f t="shared" ref="GO269:GO270" si="2279">SUM(GP269:HN269)</f>
        <v>0</v>
      </c>
      <c r="GP269" s="60"/>
      <c r="GQ269" s="60"/>
      <c r="GR269" s="60"/>
      <c r="GS269" s="60"/>
      <c r="GT269" s="60"/>
      <c r="GU269" s="60"/>
      <c r="GV269" s="60"/>
      <c r="GW269" s="60"/>
      <c r="GX269" s="60"/>
      <c r="GY269" s="60"/>
      <c r="GZ269" s="61"/>
      <c r="HA269" s="60"/>
      <c r="HB269" s="60"/>
      <c r="HC269" s="60"/>
      <c r="HD269" s="60"/>
      <c r="HE269" s="60"/>
      <c r="HF269" s="60"/>
      <c r="HG269" s="60"/>
      <c r="HH269" s="60"/>
      <c r="HI269" s="60"/>
      <c r="HJ269" s="60"/>
      <c r="HK269" s="60"/>
      <c r="HL269" s="60"/>
      <c r="HM269" s="60"/>
      <c r="HN269" s="110"/>
      <c r="HO269" s="172"/>
      <c r="HP269" s="173"/>
      <c r="HQ269" s="169">
        <f t="shared" ref="HQ269:HQ270" si="2280">SUM(HR269:IF269)</f>
        <v>0</v>
      </c>
      <c r="HR269" s="60"/>
      <c r="HS269" s="60"/>
      <c r="HT269" s="60"/>
      <c r="HU269" s="60"/>
      <c r="HV269" s="60"/>
      <c r="HW269" s="60"/>
      <c r="HX269" s="60"/>
      <c r="HY269" s="60"/>
      <c r="HZ269" s="60"/>
      <c r="IA269" s="60"/>
      <c r="IB269" s="61"/>
      <c r="IC269" s="60"/>
      <c r="ID269" s="60"/>
      <c r="IE269" s="60"/>
      <c r="IF269" s="110"/>
      <c r="IG269" s="169">
        <f t="shared" ref="IG269:IG270" si="2281">SUM(IH269:IV269)</f>
        <v>0</v>
      </c>
      <c r="IH269" s="60"/>
      <c r="II269" s="60"/>
      <c r="IJ269" s="60"/>
      <c r="IK269" s="60"/>
      <c r="IL269" s="60"/>
      <c r="IM269" s="60"/>
      <c r="IN269" s="60"/>
      <c r="IO269" s="60"/>
      <c r="IP269" s="60"/>
      <c r="IQ269" s="60"/>
      <c r="IR269" s="61"/>
      <c r="IS269" s="60"/>
      <c r="IT269" s="60"/>
      <c r="IU269" s="60"/>
      <c r="IV269" s="110"/>
      <c r="IW269" s="169">
        <f t="shared" ref="IW269:IW270" si="2282">SUM(IX269:JL269)</f>
        <v>0</v>
      </c>
      <c r="IX269" s="60"/>
      <c r="IY269" s="60"/>
      <c r="IZ269" s="60"/>
      <c r="JA269" s="60"/>
      <c r="JB269" s="60"/>
      <c r="JC269" s="60"/>
      <c r="JD269" s="60"/>
      <c r="JE269" s="60"/>
      <c r="JF269" s="60"/>
      <c r="JG269" s="60"/>
      <c r="JH269" s="61"/>
      <c r="JI269" s="60"/>
      <c r="JJ269" s="60"/>
      <c r="JK269" s="60"/>
      <c r="JL269" s="110"/>
      <c r="JM269" s="169">
        <f t="shared" ref="JM269:JM270" si="2283">SUM(JN269:KB269)</f>
        <v>0</v>
      </c>
      <c r="JN269" s="60"/>
      <c r="JO269" s="60"/>
      <c r="JP269" s="60"/>
      <c r="JQ269" s="60"/>
      <c r="JR269" s="60"/>
      <c r="JS269" s="60"/>
      <c r="JT269" s="60"/>
      <c r="JU269" s="60"/>
      <c r="JV269" s="60"/>
      <c r="JW269" s="60"/>
      <c r="JX269" s="61"/>
      <c r="JY269" s="60"/>
      <c r="JZ269" s="60"/>
      <c r="KA269" s="60"/>
      <c r="KB269" s="110"/>
      <c r="KC269" s="169">
        <f t="shared" ref="KC269:KC270" si="2284">SUM(KD269:LB269)</f>
        <v>0</v>
      </c>
      <c r="KD269" s="60"/>
      <c r="KE269" s="60"/>
      <c r="KF269" s="60"/>
      <c r="KG269" s="60"/>
      <c r="KH269" s="60"/>
      <c r="KI269" s="60"/>
      <c r="KJ269" s="60"/>
      <c r="KK269" s="60"/>
      <c r="KL269" s="60"/>
      <c r="KM269" s="60"/>
      <c r="KN269" s="61"/>
      <c r="KO269" s="60"/>
      <c r="KP269" s="60"/>
      <c r="KQ269" s="60"/>
      <c r="KR269" s="60"/>
      <c r="KS269" s="60"/>
      <c r="KT269" s="60"/>
      <c r="KU269" s="60"/>
      <c r="KV269" s="60"/>
      <c r="KW269" s="60"/>
      <c r="KX269" s="60"/>
      <c r="KY269" s="60"/>
      <c r="KZ269" s="60"/>
      <c r="LA269" s="60"/>
      <c r="LB269" s="110"/>
      <c r="LC269" s="173"/>
      <c r="LD269" s="169">
        <f t="shared" ref="LD269:LD270" si="2285">SUM(LE269:LS269)</f>
        <v>0</v>
      </c>
      <c r="LE269" s="60"/>
      <c r="LF269" s="60"/>
      <c r="LG269" s="60"/>
      <c r="LH269" s="60"/>
      <c r="LI269" s="60"/>
      <c r="LJ269" s="60"/>
      <c r="LK269" s="60"/>
      <c r="LL269" s="60"/>
      <c r="LM269" s="60"/>
      <c r="LN269" s="60"/>
      <c r="LO269" s="61"/>
      <c r="LP269" s="60"/>
      <c r="LQ269" s="60"/>
      <c r="LR269" s="60"/>
      <c r="LS269" s="110"/>
      <c r="LT269" s="169">
        <f t="shared" ref="LT269:LT270" si="2286">SUM(LU269:MI269)</f>
        <v>0</v>
      </c>
      <c r="LU269" s="60"/>
      <c r="LV269" s="60"/>
      <c r="LW269" s="60"/>
      <c r="LX269" s="60"/>
      <c r="LY269" s="60"/>
      <c r="LZ269" s="60"/>
      <c r="MA269" s="60"/>
      <c r="MB269" s="60"/>
      <c r="MC269" s="60"/>
      <c r="MD269" s="60"/>
      <c r="ME269" s="61"/>
      <c r="MF269" s="60"/>
      <c r="MG269" s="60"/>
      <c r="MH269" s="60"/>
      <c r="MI269" s="110"/>
      <c r="MJ269" s="169">
        <f t="shared" ref="MJ269:MJ270" si="2287">SUM(MK269:MY269)</f>
        <v>0</v>
      </c>
      <c r="MK269" s="60"/>
      <c r="ML269" s="60"/>
      <c r="MM269" s="60"/>
      <c r="MN269" s="60"/>
      <c r="MO269" s="60"/>
      <c r="MP269" s="60"/>
      <c r="MQ269" s="60"/>
      <c r="MR269" s="60"/>
      <c r="MS269" s="60"/>
      <c r="MT269" s="60"/>
      <c r="MU269" s="61"/>
      <c r="MV269" s="60"/>
      <c r="MW269" s="60"/>
      <c r="MX269" s="60"/>
      <c r="MY269" s="110"/>
      <c r="MZ269" s="169">
        <f t="shared" ref="MZ269:MZ270" si="2288">SUM(NA269:NO269)</f>
        <v>0</v>
      </c>
      <c r="NA269" s="60"/>
      <c r="NB269" s="60"/>
      <c r="NC269" s="60"/>
      <c r="ND269" s="60"/>
      <c r="NE269" s="60"/>
      <c r="NF269" s="60"/>
      <c r="NG269" s="60"/>
      <c r="NH269" s="60"/>
      <c r="NI269" s="60"/>
      <c r="NJ269" s="60"/>
      <c r="NK269" s="61"/>
      <c r="NL269" s="60"/>
      <c r="NM269" s="60"/>
      <c r="NN269" s="60"/>
      <c r="NO269" s="110"/>
      <c r="NP269" s="169">
        <f t="shared" ref="NP269:NP270" si="2289">SUM(NQ269:OE269)</f>
        <v>0</v>
      </c>
      <c r="NQ269" s="60"/>
      <c r="NR269" s="60"/>
      <c r="NS269" s="60"/>
      <c r="NT269" s="60"/>
      <c r="NU269" s="60"/>
      <c r="NV269" s="60"/>
      <c r="NW269" s="60"/>
      <c r="NX269" s="60"/>
      <c r="NY269" s="60"/>
      <c r="NZ269" s="60"/>
      <c r="OA269" s="61"/>
      <c r="OB269" s="60"/>
      <c r="OC269" s="60"/>
      <c r="OD269" s="60"/>
      <c r="OE269" s="110"/>
      <c r="OF269" s="169">
        <f t="shared" ref="OF269:OF270" si="2290">SUM(OG269:OU269)</f>
        <v>0</v>
      </c>
      <c r="OG269" s="60"/>
      <c r="OH269" s="60"/>
      <c r="OI269" s="60"/>
      <c r="OJ269" s="60"/>
      <c r="OK269" s="60"/>
      <c r="OL269" s="60"/>
      <c r="OM269" s="60"/>
      <c r="ON269" s="60"/>
      <c r="OO269" s="60"/>
      <c r="OP269" s="60"/>
      <c r="OQ269" s="61"/>
      <c r="OR269" s="60"/>
      <c r="OS269" s="60"/>
      <c r="OT269" s="60"/>
      <c r="OU269" s="110"/>
      <c r="OV269" s="169">
        <f t="shared" ref="OV269:OV270" si="2291">SUM(OW269:PK269)</f>
        <v>0</v>
      </c>
      <c r="OW269" s="60"/>
      <c r="OX269" s="60"/>
      <c r="OY269" s="60"/>
      <c r="OZ269" s="60"/>
      <c r="PA269" s="60"/>
      <c r="PB269" s="60"/>
      <c r="PC269" s="60"/>
      <c r="PD269" s="60"/>
      <c r="PE269" s="60"/>
      <c r="PF269" s="60"/>
      <c r="PG269" s="61"/>
      <c r="PH269" s="60"/>
      <c r="PI269" s="60"/>
      <c r="PJ269" s="60"/>
      <c r="PK269" s="110"/>
      <c r="PL269" s="169">
        <f t="shared" ref="PL269:PL270" si="2292">SUM(PM269:QA269)</f>
        <v>0</v>
      </c>
      <c r="PM269" s="60"/>
      <c r="PN269" s="60"/>
      <c r="PO269" s="60"/>
      <c r="PP269" s="60"/>
      <c r="PQ269" s="60"/>
      <c r="PR269" s="60"/>
      <c r="PS269" s="60"/>
      <c r="PT269" s="60"/>
      <c r="PU269" s="60"/>
      <c r="PV269" s="60"/>
      <c r="PW269" s="61"/>
      <c r="PX269" s="60"/>
      <c r="PY269" s="60"/>
      <c r="PZ269" s="60"/>
      <c r="QA269" s="110"/>
      <c r="QB269" s="169">
        <f t="shared" ref="QB269:QB270" si="2293">SUM(QC269:QQ269)</f>
        <v>0</v>
      </c>
      <c r="QC269" s="60"/>
      <c r="QD269" s="60"/>
      <c r="QE269" s="60"/>
      <c r="QF269" s="60"/>
      <c r="QG269" s="60"/>
      <c r="QH269" s="60"/>
      <c r="QI269" s="60"/>
      <c r="QJ269" s="60"/>
      <c r="QK269" s="60"/>
      <c r="QL269" s="60"/>
      <c r="QM269" s="61"/>
      <c r="QN269" s="60"/>
      <c r="QO269" s="60"/>
      <c r="QP269" s="60"/>
      <c r="QQ269" s="110"/>
      <c r="QR269" s="169">
        <f t="shared" ref="QR269:QR270" si="2294">SUM(QS269:RQ269)</f>
        <v>0</v>
      </c>
      <c r="QS269" s="60"/>
      <c r="QT269" s="60"/>
      <c r="QU269" s="60"/>
      <c r="QV269" s="60"/>
      <c r="QW269" s="60"/>
      <c r="QX269" s="60"/>
      <c r="QY269" s="60"/>
      <c r="QZ269" s="60"/>
      <c r="RA269" s="60"/>
      <c r="RB269" s="60"/>
      <c r="RC269" s="61"/>
      <c r="RD269" s="60"/>
      <c r="RE269" s="60"/>
      <c r="RF269" s="60"/>
      <c r="RG269" s="60"/>
      <c r="RH269" s="60"/>
      <c r="RI269" s="60"/>
      <c r="RJ269" s="60"/>
      <c r="RK269" s="60"/>
      <c r="RL269" s="60"/>
      <c r="RM269" s="60"/>
      <c r="RN269" s="60"/>
      <c r="RO269" s="60"/>
      <c r="RP269" s="60"/>
      <c r="RQ269" s="110"/>
      <c r="RR269" s="173"/>
      <c r="RS269" s="169">
        <f t="shared" ref="RS269:RS270" si="2295">SUM(RT269:SH269)</f>
        <v>0</v>
      </c>
      <c r="RT269" s="60"/>
      <c r="RU269" s="60"/>
      <c r="RV269" s="60"/>
      <c r="RW269" s="60"/>
      <c r="RX269" s="60"/>
      <c r="RY269" s="60"/>
      <c r="RZ269" s="60"/>
      <c r="SA269" s="60"/>
      <c r="SB269" s="60"/>
      <c r="SC269" s="60"/>
      <c r="SD269" s="61"/>
      <c r="SE269" s="60"/>
      <c r="SF269" s="60"/>
      <c r="SG269" s="60"/>
      <c r="SH269" s="110"/>
      <c r="SI269" s="169">
        <f t="shared" ref="SI269:SI270" si="2296">SUM(SJ269:SX269)</f>
        <v>0</v>
      </c>
      <c r="SJ269" s="60"/>
      <c r="SK269" s="60"/>
      <c r="SL269" s="60"/>
      <c r="SM269" s="60"/>
      <c r="SN269" s="60"/>
      <c r="SO269" s="60"/>
      <c r="SP269" s="60"/>
      <c r="SQ269" s="60"/>
      <c r="SR269" s="60"/>
      <c r="SS269" s="60"/>
      <c r="ST269" s="61"/>
      <c r="SU269" s="60"/>
      <c r="SV269" s="60"/>
      <c r="SW269" s="60"/>
      <c r="SX269" s="110"/>
      <c r="SY269" s="169">
        <f t="shared" ref="SY269:SY270" si="2297">SUM(SZ269:TN269)</f>
        <v>0</v>
      </c>
      <c r="SZ269" s="60"/>
      <c r="TA269" s="60"/>
      <c r="TB269" s="60"/>
      <c r="TC269" s="60"/>
      <c r="TD269" s="60"/>
      <c r="TE269" s="60"/>
      <c r="TF269" s="60"/>
      <c r="TG269" s="60"/>
      <c r="TH269" s="60"/>
      <c r="TI269" s="60"/>
      <c r="TJ269" s="61"/>
      <c r="TK269" s="60"/>
      <c r="TL269" s="60"/>
      <c r="TM269" s="60"/>
      <c r="TN269" s="110"/>
      <c r="TO269" s="169">
        <f t="shared" ref="TO269:TO270" si="2298">SUM(TP269:UD269)</f>
        <v>0</v>
      </c>
      <c r="TP269" s="60"/>
      <c r="TQ269" s="60"/>
      <c r="TR269" s="60"/>
      <c r="TS269" s="60"/>
      <c r="TT269" s="60"/>
      <c r="TU269" s="60"/>
      <c r="TV269" s="60"/>
      <c r="TW269" s="60"/>
      <c r="TX269" s="60"/>
      <c r="TY269" s="60"/>
      <c r="TZ269" s="61"/>
      <c r="UA269" s="60"/>
      <c r="UB269" s="60"/>
      <c r="UC269" s="60"/>
      <c r="UD269" s="110"/>
      <c r="UE269" s="169">
        <f t="shared" ref="UE269:UE270" si="2299">SUM(UF269:VD269)</f>
        <v>0</v>
      </c>
      <c r="UF269" s="60"/>
      <c r="UG269" s="60"/>
      <c r="UH269" s="60"/>
      <c r="UI269" s="60"/>
      <c r="UJ269" s="60"/>
      <c r="UK269" s="60"/>
      <c r="UL269" s="60"/>
      <c r="UM269" s="60"/>
      <c r="UN269" s="60"/>
      <c r="UO269" s="60"/>
      <c r="UP269" s="61"/>
      <c r="UQ269" s="60"/>
      <c r="UR269" s="60"/>
      <c r="US269" s="60"/>
      <c r="UT269" s="60"/>
      <c r="UU269" s="60"/>
      <c r="UV269" s="60"/>
      <c r="UW269" s="60"/>
      <c r="UX269" s="60"/>
      <c r="UY269" s="60"/>
      <c r="UZ269" s="60"/>
      <c r="VA269" s="60"/>
      <c r="VB269" s="60"/>
      <c r="VC269" s="60"/>
      <c r="VD269" s="110"/>
      <c r="VE269" s="10" t="str">
        <f t="shared" si="2267"/>
        <v>-</v>
      </c>
    </row>
    <row r="270" spans="1:577" ht="20.149999999999999" customHeight="1">
      <c r="A270" s="19"/>
      <c r="B270" s="19"/>
      <c r="C270" s="23">
        <v>65052</v>
      </c>
      <c r="D270" s="24" t="s">
        <v>251</v>
      </c>
      <c r="E270" s="193">
        <f>SUM(F270:I270)</f>
        <v>0</v>
      </c>
      <c r="F270" s="194"/>
      <c r="G270" s="194"/>
      <c r="H270" s="195"/>
      <c r="I270" s="229"/>
      <c r="J270" s="241">
        <f t="shared" si="2268"/>
        <v>0</v>
      </c>
      <c r="K270" s="61"/>
      <c r="L270" s="60"/>
      <c r="M270" s="60"/>
      <c r="N270" s="60"/>
      <c r="O270" s="60"/>
      <c r="P270" s="60"/>
      <c r="Q270" s="60"/>
      <c r="R270" s="60"/>
      <c r="S270" s="60"/>
      <c r="T270" s="60"/>
      <c r="U270" s="61"/>
      <c r="V270" s="60"/>
      <c r="W270" s="60"/>
      <c r="X270" s="60"/>
      <c r="Y270" s="110"/>
      <c r="Z270" s="169">
        <f t="shared" si="2269"/>
        <v>0</v>
      </c>
      <c r="AA270" s="60"/>
      <c r="AB270" s="60"/>
      <c r="AC270" s="60"/>
      <c r="AD270" s="60"/>
      <c r="AE270" s="60"/>
      <c r="AF270" s="60"/>
      <c r="AG270" s="60"/>
      <c r="AH270" s="60"/>
      <c r="AI270" s="60"/>
      <c r="AJ270" s="60"/>
      <c r="AK270" s="61"/>
      <c r="AL270" s="60"/>
      <c r="AM270" s="60"/>
      <c r="AN270" s="60"/>
      <c r="AO270" s="110"/>
      <c r="AP270" s="169">
        <f t="shared" si="2270"/>
        <v>0</v>
      </c>
      <c r="AQ270" s="60"/>
      <c r="AR270" s="60"/>
      <c r="AS270" s="60"/>
      <c r="AT270" s="60"/>
      <c r="AU270" s="60"/>
      <c r="AV270" s="60"/>
      <c r="AW270" s="60"/>
      <c r="AX270" s="60"/>
      <c r="AY270" s="60"/>
      <c r="AZ270" s="60"/>
      <c r="BA270" s="61"/>
      <c r="BB270" s="60"/>
      <c r="BC270" s="60"/>
      <c r="BD270" s="60"/>
      <c r="BE270" s="110"/>
      <c r="BF270" s="169">
        <f t="shared" si="2271"/>
        <v>0</v>
      </c>
      <c r="BG270" s="60"/>
      <c r="BH270" s="60"/>
      <c r="BI270" s="60"/>
      <c r="BJ270" s="60"/>
      <c r="BK270" s="60"/>
      <c r="BL270" s="60"/>
      <c r="BM270" s="60"/>
      <c r="BN270" s="60"/>
      <c r="BO270" s="60"/>
      <c r="BP270" s="60"/>
      <c r="BQ270" s="61"/>
      <c r="BR270" s="60"/>
      <c r="BS270" s="60"/>
      <c r="BT270" s="60"/>
      <c r="BU270" s="110"/>
      <c r="BV270" s="169">
        <f t="shared" si="2272"/>
        <v>0</v>
      </c>
      <c r="BW270" s="60"/>
      <c r="BX270" s="60"/>
      <c r="BY270" s="60"/>
      <c r="BZ270" s="60"/>
      <c r="CA270" s="60"/>
      <c r="CB270" s="60"/>
      <c r="CC270" s="60"/>
      <c r="CD270" s="60"/>
      <c r="CE270" s="60"/>
      <c r="CF270" s="60"/>
      <c r="CG270" s="61"/>
      <c r="CH270" s="60"/>
      <c r="CI270" s="60"/>
      <c r="CJ270" s="60"/>
      <c r="CK270" s="60"/>
      <c r="CL270" s="60"/>
      <c r="CM270" s="60"/>
      <c r="CN270" s="60"/>
      <c r="CO270" s="60"/>
      <c r="CP270" s="60"/>
      <c r="CQ270" s="60"/>
      <c r="CR270" s="60"/>
      <c r="CS270" s="60"/>
      <c r="CT270" s="60"/>
      <c r="CU270" s="110"/>
      <c r="CV270" s="173"/>
      <c r="CW270" s="169">
        <f t="shared" si="2273"/>
        <v>0</v>
      </c>
      <c r="CX270" s="60"/>
      <c r="CY270" s="60"/>
      <c r="CZ270" s="60"/>
      <c r="DA270" s="60"/>
      <c r="DB270" s="60"/>
      <c r="DC270" s="60"/>
      <c r="DD270" s="60"/>
      <c r="DE270" s="60"/>
      <c r="DF270" s="60"/>
      <c r="DG270" s="60"/>
      <c r="DH270" s="61"/>
      <c r="DI270" s="60"/>
      <c r="DJ270" s="60"/>
      <c r="DK270" s="60"/>
      <c r="DL270" s="110"/>
      <c r="DM270" s="169">
        <f t="shared" si="2274"/>
        <v>0</v>
      </c>
      <c r="DN270" s="60"/>
      <c r="DO270" s="60"/>
      <c r="DP270" s="60"/>
      <c r="DQ270" s="60"/>
      <c r="DR270" s="60"/>
      <c r="DS270" s="60"/>
      <c r="DT270" s="60"/>
      <c r="DU270" s="60"/>
      <c r="DV270" s="60"/>
      <c r="DW270" s="60"/>
      <c r="DX270" s="61"/>
      <c r="DY270" s="60"/>
      <c r="DZ270" s="60"/>
      <c r="EA270" s="60"/>
      <c r="EB270" s="110"/>
      <c r="EC270" s="169">
        <f t="shared" si="2275"/>
        <v>0</v>
      </c>
      <c r="ED270" s="60"/>
      <c r="EE270" s="60"/>
      <c r="EF270" s="60"/>
      <c r="EG270" s="60"/>
      <c r="EH270" s="60"/>
      <c r="EI270" s="60"/>
      <c r="EJ270" s="60"/>
      <c r="EK270" s="60"/>
      <c r="EL270" s="60"/>
      <c r="EM270" s="60"/>
      <c r="EN270" s="61"/>
      <c r="EO270" s="60"/>
      <c r="EP270" s="60"/>
      <c r="EQ270" s="60"/>
      <c r="ER270" s="110"/>
      <c r="ES270" s="169">
        <f t="shared" si="2276"/>
        <v>0</v>
      </c>
      <c r="ET270" s="60"/>
      <c r="EU270" s="60"/>
      <c r="EV270" s="60"/>
      <c r="EW270" s="60"/>
      <c r="EX270" s="60"/>
      <c r="EY270" s="60"/>
      <c r="EZ270" s="60"/>
      <c r="FA270" s="60"/>
      <c r="FB270" s="60"/>
      <c r="FC270" s="60"/>
      <c r="FD270" s="61"/>
      <c r="FE270" s="60"/>
      <c r="FF270" s="60"/>
      <c r="FG270" s="60"/>
      <c r="FH270" s="110"/>
      <c r="FI270" s="169">
        <f t="shared" si="2277"/>
        <v>0</v>
      </c>
      <c r="FJ270" s="60"/>
      <c r="FK270" s="60"/>
      <c r="FL270" s="60"/>
      <c r="FM270" s="60"/>
      <c r="FN270" s="60"/>
      <c r="FO270" s="60"/>
      <c r="FP270" s="60"/>
      <c r="FQ270" s="60"/>
      <c r="FR270" s="60"/>
      <c r="FS270" s="60"/>
      <c r="FT270" s="61"/>
      <c r="FU270" s="60"/>
      <c r="FV270" s="60"/>
      <c r="FW270" s="60"/>
      <c r="FX270" s="110"/>
      <c r="FY270" s="169">
        <f t="shared" si="2278"/>
        <v>0</v>
      </c>
      <c r="FZ270" s="60"/>
      <c r="GA270" s="60"/>
      <c r="GB270" s="60"/>
      <c r="GC270" s="60"/>
      <c r="GD270" s="60"/>
      <c r="GE270" s="60"/>
      <c r="GF270" s="60"/>
      <c r="GG270" s="60"/>
      <c r="GH270" s="60"/>
      <c r="GI270" s="60"/>
      <c r="GJ270" s="61"/>
      <c r="GK270" s="60"/>
      <c r="GL270" s="60"/>
      <c r="GM270" s="60"/>
      <c r="GN270" s="110"/>
      <c r="GO270" s="169">
        <f t="shared" si="2279"/>
        <v>0</v>
      </c>
      <c r="GP270" s="60"/>
      <c r="GQ270" s="60"/>
      <c r="GR270" s="60"/>
      <c r="GS270" s="60"/>
      <c r="GT270" s="60"/>
      <c r="GU270" s="60"/>
      <c r="GV270" s="60"/>
      <c r="GW270" s="60"/>
      <c r="GX270" s="60"/>
      <c r="GY270" s="60"/>
      <c r="GZ270" s="61"/>
      <c r="HA270" s="60"/>
      <c r="HB270" s="60"/>
      <c r="HC270" s="60"/>
      <c r="HD270" s="60"/>
      <c r="HE270" s="60"/>
      <c r="HF270" s="60"/>
      <c r="HG270" s="60"/>
      <c r="HH270" s="60"/>
      <c r="HI270" s="60"/>
      <c r="HJ270" s="60"/>
      <c r="HK270" s="60"/>
      <c r="HL270" s="60"/>
      <c r="HM270" s="60"/>
      <c r="HN270" s="110"/>
      <c r="HO270" s="172"/>
      <c r="HP270" s="173"/>
      <c r="HQ270" s="169">
        <f t="shared" si="2280"/>
        <v>0</v>
      </c>
      <c r="HR270" s="60"/>
      <c r="HS270" s="60"/>
      <c r="HT270" s="60"/>
      <c r="HU270" s="60"/>
      <c r="HV270" s="60"/>
      <c r="HW270" s="60"/>
      <c r="HX270" s="60"/>
      <c r="HY270" s="60"/>
      <c r="HZ270" s="60"/>
      <c r="IA270" s="60"/>
      <c r="IB270" s="61"/>
      <c r="IC270" s="60"/>
      <c r="ID270" s="60"/>
      <c r="IE270" s="60"/>
      <c r="IF270" s="110"/>
      <c r="IG270" s="169">
        <f t="shared" si="2281"/>
        <v>0</v>
      </c>
      <c r="IH270" s="60"/>
      <c r="II270" s="60"/>
      <c r="IJ270" s="60"/>
      <c r="IK270" s="60"/>
      <c r="IL270" s="60"/>
      <c r="IM270" s="60"/>
      <c r="IN270" s="60"/>
      <c r="IO270" s="60"/>
      <c r="IP270" s="60"/>
      <c r="IQ270" s="60"/>
      <c r="IR270" s="61"/>
      <c r="IS270" s="60"/>
      <c r="IT270" s="60"/>
      <c r="IU270" s="60"/>
      <c r="IV270" s="110"/>
      <c r="IW270" s="169">
        <f t="shared" si="2282"/>
        <v>0</v>
      </c>
      <c r="IX270" s="60"/>
      <c r="IY270" s="60"/>
      <c r="IZ270" s="60"/>
      <c r="JA270" s="60"/>
      <c r="JB270" s="60"/>
      <c r="JC270" s="60"/>
      <c r="JD270" s="60"/>
      <c r="JE270" s="60"/>
      <c r="JF270" s="60"/>
      <c r="JG270" s="60"/>
      <c r="JH270" s="61"/>
      <c r="JI270" s="60"/>
      <c r="JJ270" s="60"/>
      <c r="JK270" s="60"/>
      <c r="JL270" s="110"/>
      <c r="JM270" s="169">
        <f t="shared" si="2283"/>
        <v>0</v>
      </c>
      <c r="JN270" s="60"/>
      <c r="JO270" s="60"/>
      <c r="JP270" s="60"/>
      <c r="JQ270" s="60"/>
      <c r="JR270" s="60"/>
      <c r="JS270" s="60"/>
      <c r="JT270" s="60"/>
      <c r="JU270" s="60"/>
      <c r="JV270" s="60"/>
      <c r="JW270" s="60"/>
      <c r="JX270" s="61"/>
      <c r="JY270" s="60"/>
      <c r="JZ270" s="60"/>
      <c r="KA270" s="60"/>
      <c r="KB270" s="110"/>
      <c r="KC270" s="169">
        <f t="shared" si="2284"/>
        <v>0</v>
      </c>
      <c r="KD270" s="60"/>
      <c r="KE270" s="60"/>
      <c r="KF270" s="60"/>
      <c r="KG270" s="60"/>
      <c r="KH270" s="60"/>
      <c r="KI270" s="60"/>
      <c r="KJ270" s="60"/>
      <c r="KK270" s="60"/>
      <c r="KL270" s="60"/>
      <c r="KM270" s="60"/>
      <c r="KN270" s="61"/>
      <c r="KO270" s="60"/>
      <c r="KP270" s="60"/>
      <c r="KQ270" s="60"/>
      <c r="KR270" s="60"/>
      <c r="KS270" s="60"/>
      <c r="KT270" s="60"/>
      <c r="KU270" s="60"/>
      <c r="KV270" s="60"/>
      <c r="KW270" s="60"/>
      <c r="KX270" s="60"/>
      <c r="KY270" s="60"/>
      <c r="KZ270" s="60"/>
      <c r="LA270" s="60"/>
      <c r="LB270" s="110"/>
      <c r="LC270" s="173"/>
      <c r="LD270" s="169">
        <f t="shared" si="2285"/>
        <v>0</v>
      </c>
      <c r="LE270" s="60"/>
      <c r="LF270" s="60"/>
      <c r="LG270" s="60"/>
      <c r="LH270" s="60"/>
      <c r="LI270" s="60"/>
      <c r="LJ270" s="60"/>
      <c r="LK270" s="60"/>
      <c r="LL270" s="60"/>
      <c r="LM270" s="60"/>
      <c r="LN270" s="60"/>
      <c r="LO270" s="61"/>
      <c r="LP270" s="60"/>
      <c r="LQ270" s="60"/>
      <c r="LR270" s="60"/>
      <c r="LS270" s="110"/>
      <c r="LT270" s="169">
        <f t="shared" si="2286"/>
        <v>0</v>
      </c>
      <c r="LU270" s="60"/>
      <c r="LV270" s="60"/>
      <c r="LW270" s="60"/>
      <c r="LX270" s="60"/>
      <c r="LY270" s="60"/>
      <c r="LZ270" s="60"/>
      <c r="MA270" s="60"/>
      <c r="MB270" s="60"/>
      <c r="MC270" s="60"/>
      <c r="MD270" s="60"/>
      <c r="ME270" s="61"/>
      <c r="MF270" s="60"/>
      <c r="MG270" s="60"/>
      <c r="MH270" s="60"/>
      <c r="MI270" s="110"/>
      <c r="MJ270" s="169">
        <f t="shared" si="2287"/>
        <v>0</v>
      </c>
      <c r="MK270" s="60"/>
      <c r="ML270" s="60"/>
      <c r="MM270" s="60"/>
      <c r="MN270" s="60"/>
      <c r="MO270" s="60"/>
      <c r="MP270" s="60"/>
      <c r="MQ270" s="60"/>
      <c r="MR270" s="60"/>
      <c r="MS270" s="60"/>
      <c r="MT270" s="60"/>
      <c r="MU270" s="61"/>
      <c r="MV270" s="60"/>
      <c r="MW270" s="60"/>
      <c r="MX270" s="60"/>
      <c r="MY270" s="110"/>
      <c r="MZ270" s="169">
        <f t="shared" si="2288"/>
        <v>0</v>
      </c>
      <c r="NA270" s="60"/>
      <c r="NB270" s="60"/>
      <c r="NC270" s="60"/>
      <c r="ND270" s="60"/>
      <c r="NE270" s="60"/>
      <c r="NF270" s="60"/>
      <c r="NG270" s="60"/>
      <c r="NH270" s="60"/>
      <c r="NI270" s="60"/>
      <c r="NJ270" s="60"/>
      <c r="NK270" s="61"/>
      <c r="NL270" s="60"/>
      <c r="NM270" s="60"/>
      <c r="NN270" s="60"/>
      <c r="NO270" s="110"/>
      <c r="NP270" s="169">
        <f t="shared" si="2289"/>
        <v>0</v>
      </c>
      <c r="NQ270" s="60"/>
      <c r="NR270" s="60"/>
      <c r="NS270" s="60"/>
      <c r="NT270" s="60"/>
      <c r="NU270" s="60"/>
      <c r="NV270" s="60"/>
      <c r="NW270" s="60"/>
      <c r="NX270" s="60"/>
      <c r="NY270" s="60"/>
      <c r="NZ270" s="60"/>
      <c r="OA270" s="61"/>
      <c r="OB270" s="60"/>
      <c r="OC270" s="60"/>
      <c r="OD270" s="60"/>
      <c r="OE270" s="110"/>
      <c r="OF270" s="169">
        <f t="shared" si="2290"/>
        <v>0</v>
      </c>
      <c r="OG270" s="60"/>
      <c r="OH270" s="60"/>
      <c r="OI270" s="60"/>
      <c r="OJ270" s="60"/>
      <c r="OK270" s="60"/>
      <c r="OL270" s="60"/>
      <c r="OM270" s="60"/>
      <c r="ON270" s="60"/>
      <c r="OO270" s="60"/>
      <c r="OP270" s="60"/>
      <c r="OQ270" s="61"/>
      <c r="OR270" s="60"/>
      <c r="OS270" s="60"/>
      <c r="OT270" s="60"/>
      <c r="OU270" s="110"/>
      <c r="OV270" s="169">
        <f t="shared" si="2291"/>
        <v>0</v>
      </c>
      <c r="OW270" s="60"/>
      <c r="OX270" s="60"/>
      <c r="OY270" s="60"/>
      <c r="OZ270" s="60"/>
      <c r="PA270" s="60"/>
      <c r="PB270" s="60"/>
      <c r="PC270" s="60"/>
      <c r="PD270" s="60"/>
      <c r="PE270" s="60"/>
      <c r="PF270" s="60"/>
      <c r="PG270" s="61"/>
      <c r="PH270" s="60"/>
      <c r="PI270" s="60"/>
      <c r="PJ270" s="60"/>
      <c r="PK270" s="110"/>
      <c r="PL270" s="169">
        <f t="shared" si="2292"/>
        <v>0</v>
      </c>
      <c r="PM270" s="60"/>
      <c r="PN270" s="60"/>
      <c r="PO270" s="60"/>
      <c r="PP270" s="60"/>
      <c r="PQ270" s="60"/>
      <c r="PR270" s="60"/>
      <c r="PS270" s="60"/>
      <c r="PT270" s="60"/>
      <c r="PU270" s="60"/>
      <c r="PV270" s="60"/>
      <c r="PW270" s="61"/>
      <c r="PX270" s="60"/>
      <c r="PY270" s="60"/>
      <c r="PZ270" s="60"/>
      <c r="QA270" s="110"/>
      <c r="QB270" s="169">
        <f t="shared" si="2293"/>
        <v>0</v>
      </c>
      <c r="QC270" s="60"/>
      <c r="QD270" s="60"/>
      <c r="QE270" s="60"/>
      <c r="QF270" s="60"/>
      <c r="QG270" s="60"/>
      <c r="QH270" s="60"/>
      <c r="QI270" s="60"/>
      <c r="QJ270" s="60"/>
      <c r="QK270" s="60"/>
      <c r="QL270" s="60"/>
      <c r="QM270" s="61"/>
      <c r="QN270" s="60"/>
      <c r="QO270" s="60"/>
      <c r="QP270" s="60"/>
      <c r="QQ270" s="110"/>
      <c r="QR270" s="169">
        <f t="shared" si="2294"/>
        <v>0</v>
      </c>
      <c r="QS270" s="60"/>
      <c r="QT270" s="60"/>
      <c r="QU270" s="60"/>
      <c r="QV270" s="60"/>
      <c r="QW270" s="60"/>
      <c r="QX270" s="60"/>
      <c r="QY270" s="60"/>
      <c r="QZ270" s="60"/>
      <c r="RA270" s="60"/>
      <c r="RB270" s="60"/>
      <c r="RC270" s="61"/>
      <c r="RD270" s="60"/>
      <c r="RE270" s="60"/>
      <c r="RF270" s="60"/>
      <c r="RG270" s="60"/>
      <c r="RH270" s="60"/>
      <c r="RI270" s="60"/>
      <c r="RJ270" s="60"/>
      <c r="RK270" s="60"/>
      <c r="RL270" s="60"/>
      <c r="RM270" s="60"/>
      <c r="RN270" s="60"/>
      <c r="RO270" s="60"/>
      <c r="RP270" s="60"/>
      <c r="RQ270" s="110"/>
      <c r="RR270" s="173"/>
      <c r="RS270" s="169">
        <f t="shared" si="2295"/>
        <v>0</v>
      </c>
      <c r="RT270" s="60"/>
      <c r="RU270" s="60"/>
      <c r="RV270" s="60"/>
      <c r="RW270" s="60"/>
      <c r="RX270" s="60"/>
      <c r="RY270" s="60"/>
      <c r="RZ270" s="60"/>
      <c r="SA270" s="60"/>
      <c r="SB270" s="60"/>
      <c r="SC270" s="60"/>
      <c r="SD270" s="61"/>
      <c r="SE270" s="60"/>
      <c r="SF270" s="60"/>
      <c r="SG270" s="60"/>
      <c r="SH270" s="110"/>
      <c r="SI270" s="169">
        <f t="shared" si="2296"/>
        <v>0</v>
      </c>
      <c r="SJ270" s="60"/>
      <c r="SK270" s="60"/>
      <c r="SL270" s="60"/>
      <c r="SM270" s="60"/>
      <c r="SN270" s="60"/>
      <c r="SO270" s="60"/>
      <c r="SP270" s="60"/>
      <c r="SQ270" s="60"/>
      <c r="SR270" s="60"/>
      <c r="SS270" s="60"/>
      <c r="ST270" s="61"/>
      <c r="SU270" s="60"/>
      <c r="SV270" s="60"/>
      <c r="SW270" s="60"/>
      <c r="SX270" s="110"/>
      <c r="SY270" s="169">
        <f t="shared" si="2297"/>
        <v>0</v>
      </c>
      <c r="SZ270" s="60"/>
      <c r="TA270" s="60"/>
      <c r="TB270" s="60"/>
      <c r="TC270" s="60"/>
      <c r="TD270" s="60"/>
      <c r="TE270" s="60"/>
      <c r="TF270" s="60"/>
      <c r="TG270" s="60"/>
      <c r="TH270" s="60"/>
      <c r="TI270" s="60"/>
      <c r="TJ270" s="61"/>
      <c r="TK270" s="60"/>
      <c r="TL270" s="60"/>
      <c r="TM270" s="60"/>
      <c r="TN270" s="110"/>
      <c r="TO270" s="169">
        <f t="shared" si="2298"/>
        <v>0</v>
      </c>
      <c r="TP270" s="60"/>
      <c r="TQ270" s="60"/>
      <c r="TR270" s="60"/>
      <c r="TS270" s="60"/>
      <c r="TT270" s="60"/>
      <c r="TU270" s="60"/>
      <c r="TV270" s="60"/>
      <c r="TW270" s="60"/>
      <c r="TX270" s="60"/>
      <c r="TY270" s="60"/>
      <c r="TZ270" s="61"/>
      <c r="UA270" s="60"/>
      <c r="UB270" s="60"/>
      <c r="UC270" s="60"/>
      <c r="UD270" s="110"/>
      <c r="UE270" s="169">
        <f t="shared" si="2299"/>
        <v>0</v>
      </c>
      <c r="UF270" s="60"/>
      <c r="UG270" s="60"/>
      <c r="UH270" s="60"/>
      <c r="UI270" s="60"/>
      <c r="UJ270" s="60"/>
      <c r="UK270" s="60"/>
      <c r="UL270" s="60"/>
      <c r="UM270" s="60"/>
      <c r="UN270" s="60"/>
      <c r="UO270" s="60"/>
      <c r="UP270" s="61"/>
      <c r="UQ270" s="60"/>
      <c r="UR270" s="60"/>
      <c r="US270" s="60"/>
      <c r="UT270" s="60"/>
      <c r="UU270" s="60"/>
      <c r="UV270" s="60"/>
      <c r="UW270" s="60"/>
      <c r="UX270" s="60"/>
      <c r="UY270" s="60"/>
      <c r="UZ270" s="60"/>
      <c r="VA270" s="60"/>
      <c r="VB270" s="60"/>
      <c r="VC270" s="60"/>
      <c r="VD270" s="110"/>
      <c r="VE270" s="10" t="str">
        <f t="shared" si="2267"/>
        <v>-</v>
      </c>
    </row>
    <row r="271" spans="1:577" ht="20.149999999999999" customHeight="1">
      <c r="A271" s="19"/>
      <c r="B271" s="19">
        <v>6506</v>
      </c>
      <c r="C271" s="19"/>
      <c r="D271" s="20" t="s">
        <v>252</v>
      </c>
      <c r="E271" s="190">
        <f t="shared" ref="E271:T271" si="2300">SUM(E272:E277)</f>
        <v>0</v>
      </c>
      <c r="F271" s="191">
        <f t="shared" si="2300"/>
        <v>0</v>
      </c>
      <c r="G271" s="191">
        <f t="shared" si="2300"/>
        <v>0</v>
      </c>
      <c r="H271" s="192">
        <f t="shared" si="2300"/>
        <v>0</v>
      </c>
      <c r="I271" s="228">
        <f t="shared" si="2300"/>
        <v>0</v>
      </c>
      <c r="J271" s="191">
        <f t="shared" si="2300"/>
        <v>0</v>
      </c>
      <c r="K271" s="59">
        <f t="shared" si="2300"/>
        <v>0</v>
      </c>
      <c r="L271" s="58">
        <f t="shared" si="2300"/>
        <v>0</v>
      </c>
      <c r="M271" s="58">
        <f t="shared" si="2300"/>
        <v>0</v>
      </c>
      <c r="N271" s="58">
        <f t="shared" si="2300"/>
        <v>0</v>
      </c>
      <c r="O271" s="58">
        <f t="shared" si="2300"/>
        <v>0</v>
      </c>
      <c r="P271" s="58">
        <f t="shared" si="2300"/>
        <v>0</v>
      </c>
      <c r="Q271" s="58">
        <f t="shared" si="2300"/>
        <v>0</v>
      </c>
      <c r="R271" s="58">
        <f t="shared" si="2300"/>
        <v>0</v>
      </c>
      <c r="S271" s="58">
        <f t="shared" si="2300"/>
        <v>0</v>
      </c>
      <c r="T271" s="58">
        <f t="shared" si="2300"/>
        <v>0</v>
      </c>
      <c r="U271" s="59">
        <f t="shared" ref="U271:Y271" si="2301">SUM(U272:U277)</f>
        <v>0</v>
      </c>
      <c r="V271" s="58">
        <f t="shared" si="2301"/>
        <v>0</v>
      </c>
      <c r="W271" s="58">
        <f t="shared" si="2301"/>
        <v>0</v>
      </c>
      <c r="X271" s="58">
        <f t="shared" si="2301"/>
        <v>0</v>
      </c>
      <c r="Y271" s="109">
        <f t="shared" si="2301"/>
        <v>0</v>
      </c>
      <c r="Z271" s="59">
        <f t="shared" ref="Z271:AJ271" si="2302">SUM(Z272:Z277)</f>
        <v>0</v>
      </c>
      <c r="AA271" s="58">
        <f t="shared" si="2302"/>
        <v>0</v>
      </c>
      <c r="AB271" s="58">
        <f t="shared" si="2302"/>
        <v>0</v>
      </c>
      <c r="AC271" s="58">
        <f t="shared" si="2302"/>
        <v>0</v>
      </c>
      <c r="AD271" s="58">
        <f t="shared" si="2302"/>
        <v>0</v>
      </c>
      <c r="AE271" s="58">
        <f t="shared" si="2302"/>
        <v>0</v>
      </c>
      <c r="AF271" s="58">
        <f t="shared" si="2302"/>
        <v>0</v>
      </c>
      <c r="AG271" s="58">
        <f t="shared" si="2302"/>
        <v>0</v>
      </c>
      <c r="AH271" s="58">
        <f t="shared" si="2302"/>
        <v>0</v>
      </c>
      <c r="AI271" s="58">
        <f t="shared" si="2302"/>
        <v>0</v>
      </c>
      <c r="AJ271" s="58">
        <f t="shared" si="2302"/>
        <v>0</v>
      </c>
      <c r="AK271" s="59">
        <f t="shared" ref="AK271:AO271" si="2303">SUM(AK272:AK277)</f>
        <v>0</v>
      </c>
      <c r="AL271" s="58">
        <f t="shared" si="2303"/>
        <v>0</v>
      </c>
      <c r="AM271" s="58">
        <f t="shared" si="2303"/>
        <v>0</v>
      </c>
      <c r="AN271" s="58">
        <f t="shared" si="2303"/>
        <v>0</v>
      </c>
      <c r="AO271" s="109">
        <f t="shared" si="2303"/>
        <v>0</v>
      </c>
      <c r="AP271" s="59">
        <f t="shared" ref="AP271:AZ271" si="2304">SUM(AP272:AP277)</f>
        <v>0</v>
      </c>
      <c r="AQ271" s="58">
        <f t="shared" si="2304"/>
        <v>0</v>
      </c>
      <c r="AR271" s="58">
        <f t="shared" si="2304"/>
        <v>0</v>
      </c>
      <c r="AS271" s="58">
        <f t="shared" si="2304"/>
        <v>0</v>
      </c>
      <c r="AT271" s="58">
        <f t="shared" si="2304"/>
        <v>0</v>
      </c>
      <c r="AU271" s="58">
        <f t="shared" si="2304"/>
        <v>0</v>
      </c>
      <c r="AV271" s="58">
        <f t="shared" si="2304"/>
        <v>0</v>
      </c>
      <c r="AW271" s="58">
        <f t="shared" si="2304"/>
        <v>0</v>
      </c>
      <c r="AX271" s="58">
        <f t="shared" si="2304"/>
        <v>0</v>
      </c>
      <c r="AY271" s="58">
        <f t="shared" si="2304"/>
        <v>0</v>
      </c>
      <c r="AZ271" s="58">
        <f t="shared" si="2304"/>
        <v>0</v>
      </c>
      <c r="BA271" s="59">
        <f t="shared" ref="BA271:BE271" si="2305">SUM(BA272:BA277)</f>
        <v>0</v>
      </c>
      <c r="BB271" s="58">
        <f t="shared" si="2305"/>
        <v>0</v>
      </c>
      <c r="BC271" s="58">
        <f t="shared" si="2305"/>
        <v>0</v>
      </c>
      <c r="BD271" s="58">
        <f t="shared" si="2305"/>
        <v>0</v>
      </c>
      <c r="BE271" s="109">
        <f t="shared" si="2305"/>
        <v>0</v>
      </c>
      <c r="BF271" s="59">
        <f t="shared" ref="BF271:BP271" si="2306">SUM(BF272:BF277)</f>
        <v>0</v>
      </c>
      <c r="BG271" s="58">
        <f t="shared" si="2306"/>
        <v>0</v>
      </c>
      <c r="BH271" s="58">
        <f t="shared" si="2306"/>
        <v>0</v>
      </c>
      <c r="BI271" s="58">
        <f t="shared" si="2306"/>
        <v>0</v>
      </c>
      <c r="BJ271" s="58">
        <f t="shared" si="2306"/>
        <v>0</v>
      </c>
      <c r="BK271" s="58">
        <f t="shared" si="2306"/>
        <v>0</v>
      </c>
      <c r="BL271" s="58">
        <f t="shared" si="2306"/>
        <v>0</v>
      </c>
      <c r="BM271" s="58">
        <f t="shared" si="2306"/>
        <v>0</v>
      </c>
      <c r="BN271" s="58">
        <f t="shared" si="2306"/>
        <v>0</v>
      </c>
      <c r="BO271" s="58">
        <f t="shared" si="2306"/>
        <v>0</v>
      </c>
      <c r="BP271" s="58">
        <f t="shared" si="2306"/>
        <v>0</v>
      </c>
      <c r="BQ271" s="59">
        <f t="shared" ref="BQ271:BU271" si="2307">SUM(BQ272:BQ277)</f>
        <v>0</v>
      </c>
      <c r="BR271" s="58">
        <f t="shared" si="2307"/>
        <v>0</v>
      </c>
      <c r="BS271" s="58">
        <f t="shared" si="2307"/>
        <v>0</v>
      </c>
      <c r="BT271" s="58">
        <f t="shared" si="2307"/>
        <v>0</v>
      </c>
      <c r="BU271" s="109">
        <f t="shared" si="2307"/>
        <v>0</v>
      </c>
      <c r="BV271" s="59">
        <f t="shared" ref="BV271:CF271" si="2308">SUM(BV272:BV277)</f>
        <v>0</v>
      </c>
      <c r="BW271" s="58">
        <f t="shared" si="2308"/>
        <v>0</v>
      </c>
      <c r="BX271" s="58">
        <f t="shared" si="2308"/>
        <v>0</v>
      </c>
      <c r="BY271" s="58">
        <f t="shared" si="2308"/>
        <v>0</v>
      </c>
      <c r="BZ271" s="58">
        <f t="shared" si="2308"/>
        <v>0</v>
      </c>
      <c r="CA271" s="58">
        <f t="shared" si="2308"/>
        <v>0</v>
      </c>
      <c r="CB271" s="58">
        <f t="shared" si="2308"/>
        <v>0</v>
      </c>
      <c r="CC271" s="58">
        <f t="shared" si="2308"/>
        <v>0</v>
      </c>
      <c r="CD271" s="58">
        <f t="shared" si="2308"/>
        <v>0</v>
      </c>
      <c r="CE271" s="58">
        <f t="shared" si="2308"/>
        <v>0</v>
      </c>
      <c r="CF271" s="58">
        <f t="shared" si="2308"/>
        <v>0</v>
      </c>
      <c r="CG271" s="59">
        <f t="shared" ref="CG271:CU271" si="2309">SUM(CG272:CG277)</f>
        <v>0</v>
      </c>
      <c r="CH271" s="58">
        <f t="shared" si="2309"/>
        <v>0</v>
      </c>
      <c r="CI271" s="58">
        <f t="shared" si="2309"/>
        <v>0</v>
      </c>
      <c r="CJ271" s="58">
        <f t="shared" si="2309"/>
        <v>0</v>
      </c>
      <c r="CK271" s="58">
        <f t="shared" ref="CK271:CT271" si="2310">SUM(CK272:CK277)</f>
        <v>0</v>
      </c>
      <c r="CL271" s="58">
        <f t="shared" si="2310"/>
        <v>0</v>
      </c>
      <c r="CM271" s="58">
        <f t="shared" si="2310"/>
        <v>0</v>
      </c>
      <c r="CN271" s="58">
        <f t="shared" si="2310"/>
        <v>0</v>
      </c>
      <c r="CO271" s="58">
        <f t="shared" si="2310"/>
        <v>0</v>
      </c>
      <c r="CP271" s="58">
        <f t="shared" si="2310"/>
        <v>0</v>
      </c>
      <c r="CQ271" s="58">
        <f t="shared" si="2310"/>
        <v>0</v>
      </c>
      <c r="CR271" s="58">
        <f t="shared" si="2310"/>
        <v>0</v>
      </c>
      <c r="CS271" s="58">
        <f t="shared" si="2310"/>
        <v>0</v>
      </c>
      <c r="CT271" s="58">
        <f t="shared" si="2310"/>
        <v>0</v>
      </c>
      <c r="CU271" s="109">
        <f t="shared" si="2309"/>
        <v>0</v>
      </c>
      <c r="CV271" s="152">
        <f t="shared" ref="CV271:DG271" si="2311">SUM(CV272:CV277)</f>
        <v>0</v>
      </c>
      <c r="CW271" s="59">
        <f t="shared" si="2311"/>
        <v>0</v>
      </c>
      <c r="CX271" s="58">
        <f t="shared" si="2311"/>
        <v>0</v>
      </c>
      <c r="CY271" s="58">
        <f t="shared" si="2311"/>
        <v>0</v>
      </c>
      <c r="CZ271" s="58">
        <f t="shared" si="2311"/>
        <v>0</v>
      </c>
      <c r="DA271" s="58">
        <f t="shared" si="2311"/>
        <v>0</v>
      </c>
      <c r="DB271" s="58">
        <f t="shared" si="2311"/>
        <v>0</v>
      </c>
      <c r="DC271" s="58">
        <f t="shared" si="2311"/>
        <v>0</v>
      </c>
      <c r="DD271" s="58">
        <f t="shared" si="2311"/>
        <v>0</v>
      </c>
      <c r="DE271" s="58">
        <f t="shared" si="2311"/>
        <v>0</v>
      </c>
      <c r="DF271" s="58">
        <f t="shared" si="2311"/>
        <v>0</v>
      </c>
      <c r="DG271" s="58">
        <f t="shared" si="2311"/>
        <v>0</v>
      </c>
      <c r="DH271" s="59">
        <f t="shared" ref="DH271:DL271" si="2312">SUM(DH272:DH277)</f>
        <v>0</v>
      </c>
      <c r="DI271" s="58">
        <f t="shared" si="2312"/>
        <v>0</v>
      </c>
      <c r="DJ271" s="58">
        <f t="shared" si="2312"/>
        <v>0</v>
      </c>
      <c r="DK271" s="58">
        <f t="shared" si="2312"/>
        <v>0</v>
      </c>
      <c r="DL271" s="109">
        <f t="shared" si="2312"/>
        <v>0</v>
      </c>
      <c r="DM271" s="59">
        <f t="shared" ref="DM271:DW271" si="2313">SUM(DM272:DM277)</f>
        <v>0</v>
      </c>
      <c r="DN271" s="58">
        <f t="shared" si="2313"/>
        <v>0</v>
      </c>
      <c r="DO271" s="58">
        <f t="shared" si="2313"/>
        <v>0</v>
      </c>
      <c r="DP271" s="58">
        <f t="shared" si="2313"/>
        <v>0</v>
      </c>
      <c r="DQ271" s="58">
        <f t="shared" si="2313"/>
        <v>0</v>
      </c>
      <c r="DR271" s="58">
        <f t="shared" si="2313"/>
        <v>0</v>
      </c>
      <c r="DS271" s="58">
        <f t="shared" si="2313"/>
        <v>0</v>
      </c>
      <c r="DT271" s="58">
        <f t="shared" si="2313"/>
        <v>0</v>
      </c>
      <c r="DU271" s="58">
        <f t="shared" si="2313"/>
        <v>0</v>
      </c>
      <c r="DV271" s="58">
        <f t="shared" si="2313"/>
        <v>0</v>
      </c>
      <c r="DW271" s="58">
        <f t="shared" si="2313"/>
        <v>0</v>
      </c>
      <c r="DX271" s="59">
        <f t="shared" ref="DX271:EB271" si="2314">SUM(DX272:DX277)</f>
        <v>0</v>
      </c>
      <c r="DY271" s="58">
        <f t="shared" si="2314"/>
        <v>0</v>
      </c>
      <c r="DZ271" s="58">
        <f t="shared" si="2314"/>
        <v>0</v>
      </c>
      <c r="EA271" s="58">
        <f t="shared" si="2314"/>
        <v>0</v>
      </c>
      <c r="EB271" s="109">
        <f t="shared" si="2314"/>
        <v>0</v>
      </c>
      <c r="EC271" s="59">
        <f t="shared" ref="EC271:EM271" si="2315">SUM(EC272:EC277)</f>
        <v>0</v>
      </c>
      <c r="ED271" s="58">
        <f t="shared" si="2315"/>
        <v>0</v>
      </c>
      <c r="EE271" s="58">
        <f t="shared" si="2315"/>
        <v>0</v>
      </c>
      <c r="EF271" s="58">
        <f t="shared" si="2315"/>
        <v>0</v>
      </c>
      <c r="EG271" s="58">
        <f t="shared" si="2315"/>
        <v>0</v>
      </c>
      <c r="EH271" s="58">
        <f t="shared" si="2315"/>
        <v>0</v>
      </c>
      <c r="EI271" s="58">
        <f t="shared" si="2315"/>
        <v>0</v>
      </c>
      <c r="EJ271" s="58">
        <f t="shared" si="2315"/>
        <v>0</v>
      </c>
      <c r="EK271" s="58">
        <f t="shared" si="2315"/>
        <v>0</v>
      </c>
      <c r="EL271" s="58">
        <f t="shared" si="2315"/>
        <v>0</v>
      </c>
      <c r="EM271" s="58">
        <f t="shared" si="2315"/>
        <v>0</v>
      </c>
      <c r="EN271" s="59">
        <f t="shared" ref="EN271:ER271" si="2316">SUM(EN272:EN277)</f>
        <v>0</v>
      </c>
      <c r="EO271" s="58">
        <f t="shared" si="2316"/>
        <v>0</v>
      </c>
      <c r="EP271" s="58">
        <f t="shared" si="2316"/>
        <v>0</v>
      </c>
      <c r="EQ271" s="58">
        <f t="shared" si="2316"/>
        <v>0</v>
      </c>
      <c r="ER271" s="109">
        <f t="shared" si="2316"/>
        <v>0</v>
      </c>
      <c r="ES271" s="59">
        <f t="shared" ref="ES271:FC271" si="2317">SUM(ES272:ES277)</f>
        <v>0</v>
      </c>
      <c r="ET271" s="58">
        <f t="shared" si="2317"/>
        <v>0</v>
      </c>
      <c r="EU271" s="58">
        <f t="shared" si="2317"/>
        <v>0</v>
      </c>
      <c r="EV271" s="58">
        <f t="shared" si="2317"/>
        <v>0</v>
      </c>
      <c r="EW271" s="58">
        <f t="shared" si="2317"/>
        <v>0</v>
      </c>
      <c r="EX271" s="58">
        <f t="shared" si="2317"/>
        <v>0</v>
      </c>
      <c r="EY271" s="58">
        <f t="shared" si="2317"/>
        <v>0</v>
      </c>
      <c r="EZ271" s="58">
        <f t="shared" si="2317"/>
        <v>0</v>
      </c>
      <c r="FA271" s="58">
        <f t="shared" si="2317"/>
        <v>0</v>
      </c>
      <c r="FB271" s="58">
        <f t="shared" si="2317"/>
        <v>0</v>
      </c>
      <c r="FC271" s="58">
        <f t="shared" si="2317"/>
        <v>0</v>
      </c>
      <c r="FD271" s="59">
        <f t="shared" ref="FD271:FH271" si="2318">SUM(FD272:FD277)</f>
        <v>0</v>
      </c>
      <c r="FE271" s="58">
        <f t="shared" si="2318"/>
        <v>0</v>
      </c>
      <c r="FF271" s="58">
        <f t="shared" si="2318"/>
        <v>0</v>
      </c>
      <c r="FG271" s="58">
        <f t="shared" si="2318"/>
        <v>0</v>
      </c>
      <c r="FH271" s="109">
        <f t="shared" si="2318"/>
        <v>0</v>
      </c>
      <c r="FI271" s="59">
        <f t="shared" ref="FI271:FS271" si="2319">SUM(FI272:FI277)</f>
        <v>0</v>
      </c>
      <c r="FJ271" s="58">
        <f t="shared" si="2319"/>
        <v>0</v>
      </c>
      <c r="FK271" s="58">
        <f t="shared" si="2319"/>
        <v>0</v>
      </c>
      <c r="FL271" s="58">
        <f t="shared" si="2319"/>
        <v>0</v>
      </c>
      <c r="FM271" s="58">
        <f t="shared" si="2319"/>
        <v>0</v>
      </c>
      <c r="FN271" s="58">
        <f t="shared" si="2319"/>
        <v>0</v>
      </c>
      <c r="FO271" s="58">
        <f t="shared" si="2319"/>
        <v>0</v>
      </c>
      <c r="FP271" s="58">
        <f t="shared" si="2319"/>
        <v>0</v>
      </c>
      <c r="FQ271" s="58">
        <f t="shared" si="2319"/>
        <v>0</v>
      </c>
      <c r="FR271" s="58">
        <f t="shared" si="2319"/>
        <v>0</v>
      </c>
      <c r="FS271" s="58">
        <f t="shared" si="2319"/>
        <v>0</v>
      </c>
      <c r="FT271" s="59">
        <f t="shared" ref="FT271:FX271" si="2320">SUM(FT272:FT277)</f>
        <v>0</v>
      </c>
      <c r="FU271" s="58">
        <f t="shared" si="2320"/>
        <v>0</v>
      </c>
      <c r="FV271" s="58">
        <f t="shared" si="2320"/>
        <v>0</v>
      </c>
      <c r="FW271" s="58">
        <f t="shared" si="2320"/>
        <v>0</v>
      </c>
      <c r="FX271" s="109">
        <f t="shared" si="2320"/>
        <v>0</v>
      </c>
      <c r="FY271" s="59">
        <f t="shared" ref="FY271:GI271" si="2321">SUM(FY272:FY277)</f>
        <v>0</v>
      </c>
      <c r="FZ271" s="58">
        <f t="shared" si="2321"/>
        <v>0</v>
      </c>
      <c r="GA271" s="58">
        <f t="shared" si="2321"/>
        <v>0</v>
      </c>
      <c r="GB271" s="58">
        <f t="shared" si="2321"/>
        <v>0</v>
      </c>
      <c r="GC271" s="58">
        <f t="shared" si="2321"/>
        <v>0</v>
      </c>
      <c r="GD271" s="58">
        <f t="shared" si="2321"/>
        <v>0</v>
      </c>
      <c r="GE271" s="58">
        <f t="shared" si="2321"/>
        <v>0</v>
      </c>
      <c r="GF271" s="58">
        <f t="shared" si="2321"/>
        <v>0</v>
      </c>
      <c r="GG271" s="58">
        <f t="shared" si="2321"/>
        <v>0</v>
      </c>
      <c r="GH271" s="58">
        <f t="shared" si="2321"/>
        <v>0</v>
      </c>
      <c r="GI271" s="58">
        <f t="shared" si="2321"/>
        <v>0</v>
      </c>
      <c r="GJ271" s="59">
        <f t="shared" ref="GJ271:GN271" si="2322">SUM(GJ272:GJ277)</f>
        <v>0</v>
      </c>
      <c r="GK271" s="58">
        <f t="shared" si="2322"/>
        <v>0</v>
      </c>
      <c r="GL271" s="58">
        <f t="shared" si="2322"/>
        <v>0</v>
      </c>
      <c r="GM271" s="58">
        <f t="shared" si="2322"/>
        <v>0</v>
      </c>
      <c r="GN271" s="109">
        <f t="shared" si="2322"/>
        <v>0</v>
      </c>
      <c r="GO271" s="59">
        <f t="shared" ref="GO271:GY271" si="2323">SUM(GO272:GO277)</f>
        <v>0</v>
      </c>
      <c r="GP271" s="58">
        <f t="shared" si="2323"/>
        <v>0</v>
      </c>
      <c r="GQ271" s="58">
        <f t="shared" si="2323"/>
        <v>0</v>
      </c>
      <c r="GR271" s="58">
        <f t="shared" si="2323"/>
        <v>0</v>
      </c>
      <c r="GS271" s="58">
        <f t="shared" si="2323"/>
        <v>0</v>
      </c>
      <c r="GT271" s="58">
        <f t="shared" si="2323"/>
        <v>0</v>
      </c>
      <c r="GU271" s="58">
        <f t="shared" si="2323"/>
        <v>0</v>
      </c>
      <c r="GV271" s="58">
        <f t="shared" si="2323"/>
        <v>0</v>
      </c>
      <c r="GW271" s="58">
        <f t="shared" si="2323"/>
        <v>0</v>
      </c>
      <c r="GX271" s="58">
        <f t="shared" si="2323"/>
        <v>0</v>
      </c>
      <c r="GY271" s="58">
        <f t="shared" si="2323"/>
        <v>0</v>
      </c>
      <c r="GZ271" s="59">
        <f t="shared" ref="GZ271:HC271" si="2324">SUM(GZ272:GZ277)</f>
        <v>0</v>
      </c>
      <c r="HA271" s="58">
        <f t="shared" si="2324"/>
        <v>0</v>
      </c>
      <c r="HB271" s="58">
        <f t="shared" si="2324"/>
        <v>0</v>
      </c>
      <c r="HC271" s="58">
        <f t="shared" si="2324"/>
        <v>0</v>
      </c>
      <c r="HD271" s="58">
        <f t="shared" ref="HD271:HM271" si="2325">SUM(HD272:HD277)</f>
        <v>0</v>
      </c>
      <c r="HE271" s="58">
        <f t="shared" si="2325"/>
        <v>0</v>
      </c>
      <c r="HF271" s="58">
        <f t="shared" si="2325"/>
        <v>0</v>
      </c>
      <c r="HG271" s="58">
        <f t="shared" si="2325"/>
        <v>0</v>
      </c>
      <c r="HH271" s="58">
        <f t="shared" si="2325"/>
        <v>0</v>
      </c>
      <c r="HI271" s="58">
        <f t="shared" si="2325"/>
        <v>0</v>
      </c>
      <c r="HJ271" s="58">
        <f t="shared" si="2325"/>
        <v>0</v>
      </c>
      <c r="HK271" s="58">
        <f t="shared" si="2325"/>
        <v>0</v>
      </c>
      <c r="HL271" s="58">
        <f t="shared" si="2325"/>
        <v>0</v>
      </c>
      <c r="HM271" s="58">
        <f t="shared" si="2325"/>
        <v>0</v>
      </c>
      <c r="HN271" s="109">
        <f t="shared" ref="HN271" si="2326">SUM(HN272:HN277)</f>
        <v>0</v>
      </c>
      <c r="HO271" s="136">
        <f t="shared" ref="HO271:IA271" si="2327">SUM(HO272:HO277)</f>
        <v>0</v>
      </c>
      <c r="HP271" s="152">
        <f t="shared" si="2327"/>
        <v>0</v>
      </c>
      <c r="HQ271" s="59">
        <f t="shared" si="2327"/>
        <v>0</v>
      </c>
      <c r="HR271" s="58">
        <f t="shared" si="2327"/>
        <v>0</v>
      </c>
      <c r="HS271" s="58">
        <f t="shared" si="2327"/>
        <v>0</v>
      </c>
      <c r="HT271" s="58">
        <f t="shared" si="2327"/>
        <v>0</v>
      </c>
      <c r="HU271" s="58">
        <f t="shared" si="2327"/>
        <v>0</v>
      </c>
      <c r="HV271" s="58">
        <f t="shared" si="2327"/>
        <v>0</v>
      </c>
      <c r="HW271" s="58">
        <f t="shared" si="2327"/>
        <v>0</v>
      </c>
      <c r="HX271" s="58">
        <f t="shared" si="2327"/>
        <v>0</v>
      </c>
      <c r="HY271" s="58">
        <f t="shared" si="2327"/>
        <v>0</v>
      </c>
      <c r="HZ271" s="58">
        <f t="shared" si="2327"/>
        <v>0</v>
      </c>
      <c r="IA271" s="58">
        <f t="shared" si="2327"/>
        <v>0</v>
      </c>
      <c r="IB271" s="59">
        <f t="shared" ref="IB271:IF271" si="2328">SUM(IB272:IB277)</f>
        <v>0</v>
      </c>
      <c r="IC271" s="58">
        <f t="shared" si="2328"/>
        <v>0</v>
      </c>
      <c r="ID271" s="58">
        <f t="shared" si="2328"/>
        <v>0</v>
      </c>
      <c r="IE271" s="58">
        <f t="shared" si="2328"/>
        <v>0</v>
      </c>
      <c r="IF271" s="109">
        <f t="shared" si="2328"/>
        <v>0</v>
      </c>
      <c r="IG271" s="59">
        <f t="shared" ref="IG271:IQ271" si="2329">SUM(IG272:IG277)</f>
        <v>0</v>
      </c>
      <c r="IH271" s="58">
        <f t="shared" si="2329"/>
        <v>0</v>
      </c>
      <c r="II271" s="58">
        <f t="shared" si="2329"/>
        <v>0</v>
      </c>
      <c r="IJ271" s="58">
        <f t="shared" si="2329"/>
        <v>0</v>
      </c>
      <c r="IK271" s="58">
        <f t="shared" si="2329"/>
        <v>0</v>
      </c>
      <c r="IL271" s="58">
        <f t="shared" si="2329"/>
        <v>0</v>
      </c>
      <c r="IM271" s="58">
        <f t="shared" si="2329"/>
        <v>0</v>
      </c>
      <c r="IN271" s="58">
        <f t="shared" si="2329"/>
        <v>0</v>
      </c>
      <c r="IO271" s="58">
        <f t="shared" si="2329"/>
        <v>0</v>
      </c>
      <c r="IP271" s="58">
        <f t="shared" si="2329"/>
        <v>0</v>
      </c>
      <c r="IQ271" s="58">
        <f t="shared" si="2329"/>
        <v>0</v>
      </c>
      <c r="IR271" s="59">
        <f t="shared" ref="IR271:IV271" si="2330">SUM(IR272:IR277)</f>
        <v>0</v>
      </c>
      <c r="IS271" s="58">
        <f t="shared" si="2330"/>
        <v>0</v>
      </c>
      <c r="IT271" s="58">
        <f t="shared" si="2330"/>
        <v>0</v>
      </c>
      <c r="IU271" s="58">
        <f t="shared" si="2330"/>
        <v>0</v>
      </c>
      <c r="IV271" s="109">
        <f t="shared" si="2330"/>
        <v>0</v>
      </c>
      <c r="IW271" s="59">
        <f t="shared" ref="IW271:JG271" si="2331">SUM(IW272:IW277)</f>
        <v>0</v>
      </c>
      <c r="IX271" s="58">
        <f t="shared" si="2331"/>
        <v>0</v>
      </c>
      <c r="IY271" s="58">
        <f t="shared" si="2331"/>
        <v>0</v>
      </c>
      <c r="IZ271" s="58">
        <f t="shared" si="2331"/>
        <v>0</v>
      </c>
      <c r="JA271" s="58">
        <f t="shared" si="2331"/>
        <v>0</v>
      </c>
      <c r="JB271" s="58">
        <f t="shared" si="2331"/>
        <v>0</v>
      </c>
      <c r="JC271" s="58">
        <f t="shared" si="2331"/>
        <v>0</v>
      </c>
      <c r="JD271" s="58">
        <f t="shared" si="2331"/>
        <v>0</v>
      </c>
      <c r="JE271" s="58">
        <f t="shared" si="2331"/>
        <v>0</v>
      </c>
      <c r="JF271" s="58">
        <f t="shared" si="2331"/>
        <v>0</v>
      </c>
      <c r="JG271" s="58">
        <f t="shared" si="2331"/>
        <v>0</v>
      </c>
      <c r="JH271" s="59">
        <f t="shared" ref="JH271:JL271" si="2332">SUM(JH272:JH277)</f>
        <v>0</v>
      </c>
      <c r="JI271" s="58">
        <f t="shared" si="2332"/>
        <v>0</v>
      </c>
      <c r="JJ271" s="58">
        <f t="shared" si="2332"/>
        <v>0</v>
      </c>
      <c r="JK271" s="58">
        <f t="shared" si="2332"/>
        <v>0</v>
      </c>
      <c r="JL271" s="109">
        <f t="shared" si="2332"/>
        <v>0</v>
      </c>
      <c r="JM271" s="59">
        <f t="shared" ref="JM271:JW271" si="2333">SUM(JM272:JM277)</f>
        <v>0</v>
      </c>
      <c r="JN271" s="58">
        <f t="shared" si="2333"/>
        <v>0</v>
      </c>
      <c r="JO271" s="58">
        <f t="shared" si="2333"/>
        <v>0</v>
      </c>
      <c r="JP271" s="58">
        <f t="shared" si="2333"/>
        <v>0</v>
      </c>
      <c r="JQ271" s="58">
        <f t="shared" si="2333"/>
        <v>0</v>
      </c>
      <c r="JR271" s="58">
        <f t="shared" si="2333"/>
        <v>0</v>
      </c>
      <c r="JS271" s="58">
        <f t="shared" si="2333"/>
        <v>0</v>
      </c>
      <c r="JT271" s="58">
        <f t="shared" si="2333"/>
        <v>0</v>
      </c>
      <c r="JU271" s="58">
        <f t="shared" si="2333"/>
        <v>0</v>
      </c>
      <c r="JV271" s="58">
        <f t="shared" si="2333"/>
        <v>0</v>
      </c>
      <c r="JW271" s="58">
        <f t="shared" si="2333"/>
        <v>0</v>
      </c>
      <c r="JX271" s="59">
        <f t="shared" ref="JX271:KB271" si="2334">SUM(JX272:JX277)</f>
        <v>0</v>
      </c>
      <c r="JY271" s="58">
        <f t="shared" si="2334"/>
        <v>0</v>
      </c>
      <c r="JZ271" s="58">
        <f t="shared" si="2334"/>
        <v>0</v>
      </c>
      <c r="KA271" s="58">
        <f t="shared" si="2334"/>
        <v>0</v>
      </c>
      <c r="KB271" s="109">
        <f t="shared" si="2334"/>
        <v>0</v>
      </c>
      <c r="KC271" s="59">
        <f t="shared" ref="KC271:KM271" si="2335">SUM(KC272:KC277)</f>
        <v>0</v>
      </c>
      <c r="KD271" s="58">
        <f t="shared" si="2335"/>
        <v>0</v>
      </c>
      <c r="KE271" s="58">
        <f t="shared" si="2335"/>
        <v>0</v>
      </c>
      <c r="KF271" s="58">
        <f t="shared" si="2335"/>
        <v>0</v>
      </c>
      <c r="KG271" s="58">
        <f t="shared" si="2335"/>
        <v>0</v>
      </c>
      <c r="KH271" s="58">
        <f t="shared" si="2335"/>
        <v>0</v>
      </c>
      <c r="KI271" s="58">
        <f t="shared" si="2335"/>
        <v>0</v>
      </c>
      <c r="KJ271" s="58">
        <f t="shared" si="2335"/>
        <v>0</v>
      </c>
      <c r="KK271" s="58">
        <f t="shared" si="2335"/>
        <v>0</v>
      </c>
      <c r="KL271" s="58">
        <f t="shared" si="2335"/>
        <v>0</v>
      </c>
      <c r="KM271" s="58">
        <f t="shared" si="2335"/>
        <v>0</v>
      </c>
      <c r="KN271" s="59">
        <f t="shared" ref="KN271:KQ271" si="2336">SUM(KN272:KN277)</f>
        <v>0</v>
      </c>
      <c r="KO271" s="58">
        <f t="shared" si="2336"/>
        <v>0</v>
      </c>
      <c r="KP271" s="58">
        <f t="shared" si="2336"/>
        <v>0</v>
      </c>
      <c r="KQ271" s="58">
        <f t="shared" si="2336"/>
        <v>0</v>
      </c>
      <c r="KR271" s="58">
        <f t="shared" ref="KR271:LA271" si="2337">SUM(KR272:KR277)</f>
        <v>0</v>
      </c>
      <c r="KS271" s="58">
        <f t="shared" si="2337"/>
        <v>0</v>
      </c>
      <c r="KT271" s="58">
        <f t="shared" si="2337"/>
        <v>0</v>
      </c>
      <c r="KU271" s="58">
        <f t="shared" si="2337"/>
        <v>0</v>
      </c>
      <c r="KV271" s="58">
        <f t="shared" si="2337"/>
        <v>0</v>
      </c>
      <c r="KW271" s="58">
        <f t="shared" si="2337"/>
        <v>0</v>
      </c>
      <c r="KX271" s="58">
        <f t="shared" si="2337"/>
        <v>0</v>
      </c>
      <c r="KY271" s="58">
        <f t="shared" si="2337"/>
        <v>0</v>
      </c>
      <c r="KZ271" s="58">
        <f t="shared" si="2337"/>
        <v>0</v>
      </c>
      <c r="LA271" s="58">
        <f t="shared" si="2337"/>
        <v>0</v>
      </c>
      <c r="LB271" s="109">
        <f t="shared" ref="LB271" si="2338">SUM(LB272:LB277)</f>
        <v>0</v>
      </c>
      <c r="LC271" s="152">
        <f t="shared" ref="LC271:LN271" si="2339">SUM(LC272:LC277)</f>
        <v>0</v>
      </c>
      <c r="LD271" s="59">
        <f t="shared" si="2339"/>
        <v>0</v>
      </c>
      <c r="LE271" s="58">
        <f t="shared" si="2339"/>
        <v>0</v>
      </c>
      <c r="LF271" s="58">
        <f t="shared" si="2339"/>
        <v>0</v>
      </c>
      <c r="LG271" s="58">
        <f t="shared" si="2339"/>
        <v>0</v>
      </c>
      <c r="LH271" s="58">
        <f t="shared" si="2339"/>
        <v>0</v>
      </c>
      <c r="LI271" s="58">
        <f t="shared" si="2339"/>
        <v>0</v>
      </c>
      <c r="LJ271" s="58">
        <f t="shared" si="2339"/>
        <v>0</v>
      </c>
      <c r="LK271" s="58">
        <f t="shared" si="2339"/>
        <v>0</v>
      </c>
      <c r="LL271" s="58">
        <f t="shared" si="2339"/>
        <v>0</v>
      </c>
      <c r="LM271" s="58">
        <f t="shared" si="2339"/>
        <v>0</v>
      </c>
      <c r="LN271" s="58">
        <f t="shared" si="2339"/>
        <v>0</v>
      </c>
      <c r="LO271" s="59">
        <f t="shared" ref="LO271:LS271" si="2340">SUM(LO272:LO277)</f>
        <v>0</v>
      </c>
      <c r="LP271" s="58">
        <f t="shared" si="2340"/>
        <v>0</v>
      </c>
      <c r="LQ271" s="58">
        <f t="shared" si="2340"/>
        <v>0</v>
      </c>
      <c r="LR271" s="58">
        <f t="shared" si="2340"/>
        <v>0</v>
      </c>
      <c r="LS271" s="109">
        <f t="shared" si="2340"/>
        <v>0</v>
      </c>
      <c r="LT271" s="59">
        <f t="shared" ref="LT271:MD271" si="2341">SUM(LT272:LT277)</f>
        <v>0</v>
      </c>
      <c r="LU271" s="58">
        <f t="shared" si="2341"/>
        <v>0</v>
      </c>
      <c r="LV271" s="58">
        <f t="shared" si="2341"/>
        <v>0</v>
      </c>
      <c r="LW271" s="58">
        <f t="shared" si="2341"/>
        <v>0</v>
      </c>
      <c r="LX271" s="58">
        <f t="shared" si="2341"/>
        <v>0</v>
      </c>
      <c r="LY271" s="58">
        <f t="shared" si="2341"/>
        <v>0</v>
      </c>
      <c r="LZ271" s="58">
        <f t="shared" si="2341"/>
        <v>0</v>
      </c>
      <c r="MA271" s="58">
        <f t="shared" si="2341"/>
        <v>0</v>
      </c>
      <c r="MB271" s="58">
        <f t="shared" si="2341"/>
        <v>0</v>
      </c>
      <c r="MC271" s="58">
        <f t="shared" si="2341"/>
        <v>0</v>
      </c>
      <c r="MD271" s="58">
        <f t="shared" si="2341"/>
        <v>0</v>
      </c>
      <c r="ME271" s="59">
        <f t="shared" ref="ME271:MI271" si="2342">SUM(ME272:ME277)</f>
        <v>0</v>
      </c>
      <c r="MF271" s="58">
        <f t="shared" si="2342"/>
        <v>0</v>
      </c>
      <c r="MG271" s="58">
        <f t="shared" si="2342"/>
        <v>0</v>
      </c>
      <c r="MH271" s="58">
        <f t="shared" si="2342"/>
        <v>0</v>
      </c>
      <c r="MI271" s="109">
        <f t="shared" si="2342"/>
        <v>0</v>
      </c>
      <c r="MJ271" s="59">
        <f t="shared" ref="MJ271:MT271" si="2343">SUM(MJ272:MJ277)</f>
        <v>0</v>
      </c>
      <c r="MK271" s="58">
        <f t="shared" si="2343"/>
        <v>0</v>
      </c>
      <c r="ML271" s="58">
        <f t="shared" si="2343"/>
        <v>0</v>
      </c>
      <c r="MM271" s="58">
        <f t="shared" si="2343"/>
        <v>0</v>
      </c>
      <c r="MN271" s="58">
        <f t="shared" si="2343"/>
        <v>0</v>
      </c>
      <c r="MO271" s="58">
        <f t="shared" si="2343"/>
        <v>0</v>
      </c>
      <c r="MP271" s="58">
        <f t="shared" si="2343"/>
        <v>0</v>
      </c>
      <c r="MQ271" s="58">
        <f t="shared" si="2343"/>
        <v>0</v>
      </c>
      <c r="MR271" s="58">
        <f t="shared" si="2343"/>
        <v>0</v>
      </c>
      <c r="MS271" s="58">
        <f t="shared" si="2343"/>
        <v>0</v>
      </c>
      <c r="MT271" s="58">
        <f t="shared" si="2343"/>
        <v>0</v>
      </c>
      <c r="MU271" s="59">
        <f t="shared" ref="MU271:MY271" si="2344">SUM(MU272:MU277)</f>
        <v>0</v>
      </c>
      <c r="MV271" s="58">
        <f t="shared" si="2344"/>
        <v>0</v>
      </c>
      <c r="MW271" s="58">
        <f t="shared" si="2344"/>
        <v>0</v>
      </c>
      <c r="MX271" s="58">
        <f t="shared" si="2344"/>
        <v>0</v>
      </c>
      <c r="MY271" s="109">
        <f t="shared" si="2344"/>
        <v>0</v>
      </c>
      <c r="MZ271" s="59">
        <f t="shared" ref="MZ271:NJ271" si="2345">SUM(MZ272:MZ277)</f>
        <v>0</v>
      </c>
      <c r="NA271" s="58">
        <f t="shared" si="2345"/>
        <v>0</v>
      </c>
      <c r="NB271" s="58">
        <f t="shared" si="2345"/>
        <v>0</v>
      </c>
      <c r="NC271" s="58">
        <f t="shared" si="2345"/>
        <v>0</v>
      </c>
      <c r="ND271" s="58">
        <f t="shared" si="2345"/>
        <v>0</v>
      </c>
      <c r="NE271" s="58">
        <f t="shared" si="2345"/>
        <v>0</v>
      </c>
      <c r="NF271" s="58">
        <f t="shared" si="2345"/>
        <v>0</v>
      </c>
      <c r="NG271" s="58">
        <f t="shared" si="2345"/>
        <v>0</v>
      </c>
      <c r="NH271" s="58">
        <f t="shared" si="2345"/>
        <v>0</v>
      </c>
      <c r="NI271" s="58">
        <f t="shared" si="2345"/>
        <v>0</v>
      </c>
      <c r="NJ271" s="58">
        <f t="shared" si="2345"/>
        <v>0</v>
      </c>
      <c r="NK271" s="59">
        <f t="shared" ref="NK271:NO271" si="2346">SUM(NK272:NK277)</f>
        <v>0</v>
      </c>
      <c r="NL271" s="58">
        <f t="shared" si="2346"/>
        <v>0</v>
      </c>
      <c r="NM271" s="58">
        <f t="shared" si="2346"/>
        <v>0</v>
      </c>
      <c r="NN271" s="58">
        <f t="shared" si="2346"/>
        <v>0</v>
      </c>
      <c r="NO271" s="109">
        <f t="shared" si="2346"/>
        <v>0</v>
      </c>
      <c r="NP271" s="59">
        <f t="shared" ref="NP271:NZ271" si="2347">SUM(NP272:NP277)</f>
        <v>0</v>
      </c>
      <c r="NQ271" s="58">
        <f t="shared" si="2347"/>
        <v>0</v>
      </c>
      <c r="NR271" s="58">
        <f t="shared" si="2347"/>
        <v>0</v>
      </c>
      <c r="NS271" s="58">
        <f t="shared" si="2347"/>
        <v>0</v>
      </c>
      <c r="NT271" s="58">
        <f t="shared" si="2347"/>
        <v>0</v>
      </c>
      <c r="NU271" s="58">
        <f t="shared" si="2347"/>
        <v>0</v>
      </c>
      <c r="NV271" s="58">
        <f t="shared" si="2347"/>
        <v>0</v>
      </c>
      <c r="NW271" s="58">
        <f t="shared" si="2347"/>
        <v>0</v>
      </c>
      <c r="NX271" s="58">
        <f t="shared" si="2347"/>
        <v>0</v>
      </c>
      <c r="NY271" s="58">
        <f t="shared" si="2347"/>
        <v>0</v>
      </c>
      <c r="NZ271" s="58">
        <f t="shared" si="2347"/>
        <v>0</v>
      </c>
      <c r="OA271" s="59">
        <f t="shared" ref="OA271:OE271" si="2348">SUM(OA272:OA277)</f>
        <v>0</v>
      </c>
      <c r="OB271" s="58">
        <f t="shared" si="2348"/>
        <v>0</v>
      </c>
      <c r="OC271" s="58">
        <f t="shared" si="2348"/>
        <v>0</v>
      </c>
      <c r="OD271" s="58">
        <f t="shared" si="2348"/>
        <v>0</v>
      </c>
      <c r="OE271" s="109">
        <f t="shared" si="2348"/>
        <v>0</v>
      </c>
      <c r="OF271" s="59">
        <f t="shared" ref="OF271:OP271" si="2349">SUM(OF272:OF277)</f>
        <v>0</v>
      </c>
      <c r="OG271" s="58">
        <f t="shared" si="2349"/>
        <v>0</v>
      </c>
      <c r="OH271" s="58">
        <f t="shared" si="2349"/>
        <v>0</v>
      </c>
      <c r="OI271" s="58">
        <f t="shared" si="2349"/>
        <v>0</v>
      </c>
      <c r="OJ271" s="58">
        <f t="shared" si="2349"/>
        <v>0</v>
      </c>
      <c r="OK271" s="58">
        <f t="shared" si="2349"/>
        <v>0</v>
      </c>
      <c r="OL271" s="58">
        <f t="shared" si="2349"/>
        <v>0</v>
      </c>
      <c r="OM271" s="58">
        <f t="shared" si="2349"/>
        <v>0</v>
      </c>
      <c r="ON271" s="58">
        <f t="shared" si="2349"/>
        <v>0</v>
      </c>
      <c r="OO271" s="58">
        <f t="shared" si="2349"/>
        <v>0</v>
      </c>
      <c r="OP271" s="58">
        <f t="shared" si="2349"/>
        <v>0</v>
      </c>
      <c r="OQ271" s="59">
        <f t="shared" ref="OQ271:OU271" si="2350">SUM(OQ272:OQ277)</f>
        <v>0</v>
      </c>
      <c r="OR271" s="58">
        <f t="shared" si="2350"/>
        <v>0</v>
      </c>
      <c r="OS271" s="58">
        <f t="shared" si="2350"/>
        <v>0</v>
      </c>
      <c r="OT271" s="58">
        <f t="shared" si="2350"/>
        <v>0</v>
      </c>
      <c r="OU271" s="109">
        <f t="shared" si="2350"/>
        <v>0</v>
      </c>
      <c r="OV271" s="59">
        <f t="shared" ref="OV271:PF271" si="2351">SUM(OV272:OV277)</f>
        <v>0</v>
      </c>
      <c r="OW271" s="58">
        <f t="shared" si="2351"/>
        <v>0</v>
      </c>
      <c r="OX271" s="58">
        <f t="shared" si="2351"/>
        <v>0</v>
      </c>
      <c r="OY271" s="58">
        <f t="shared" si="2351"/>
        <v>0</v>
      </c>
      <c r="OZ271" s="58">
        <f t="shared" si="2351"/>
        <v>0</v>
      </c>
      <c r="PA271" s="58">
        <f t="shared" si="2351"/>
        <v>0</v>
      </c>
      <c r="PB271" s="58">
        <f t="shared" si="2351"/>
        <v>0</v>
      </c>
      <c r="PC271" s="58">
        <f t="shared" si="2351"/>
        <v>0</v>
      </c>
      <c r="PD271" s="58">
        <f t="shared" si="2351"/>
        <v>0</v>
      </c>
      <c r="PE271" s="58">
        <f t="shared" si="2351"/>
        <v>0</v>
      </c>
      <c r="PF271" s="58">
        <f t="shared" si="2351"/>
        <v>0</v>
      </c>
      <c r="PG271" s="59">
        <f t="shared" ref="PG271:PK271" si="2352">SUM(PG272:PG277)</f>
        <v>0</v>
      </c>
      <c r="PH271" s="58">
        <f t="shared" si="2352"/>
        <v>0</v>
      </c>
      <c r="PI271" s="58">
        <f t="shared" si="2352"/>
        <v>0</v>
      </c>
      <c r="PJ271" s="58">
        <f t="shared" si="2352"/>
        <v>0</v>
      </c>
      <c r="PK271" s="109">
        <f t="shared" si="2352"/>
        <v>0</v>
      </c>
      <c r="PL271" s="59">
        <f t="shared" ref="PL271:PV271" si="2353">SUM(PL272:PL277)</f>
        <v>0</v>
      </c>
      <c r="PM271" s="58">
        <f t="shared" si="2353"/>
        <v>0</v>
      </c>
      <c r="PN271" s="58">
        <f t="shared" si="2353"/>
        <v>0</v>
      </c>
      <c r="PO271" s="58">
        <f t="shared" si="2353"/>
        <v>0</v>
      </c>
      <c r="PP271" s="58">
        <f t="shared" si="2353"/>
        <v>0</v>
      </c>
      <c r="PQ271" s="58">
        <f t="shared" si="2353"/>
        <v>0</v>
      </c>
      <c r="PR271" s="58">
        <f t="shared" si="2353"/>
        <v>0</v>
      </c>
      <c r="PS271" s="58">
        <f t="shared" si="2353"/>
        <v>0</v>
      </c>
      <c r="PT271" s="58">
        <f t="shared" si="2353"/>
        <v>0</v>
      </c>
      <c r="PU271" s="58">
        <f t="shared" si="2353"/>
        <v>0</v>
      </c>
      <c r="PV271" s="58">
        <f t="shared" si="2353"/>
        <v>0</v>
      </c>
      <c r="PW271" s="59">
        <f t="shared" ref="PW271:QA271" si="2354">SUM(PW272:PW277)</f>
        <v>0</v>
      </c>
      <c r="PX271" s="58">
        <f t="shared" si="2354"/>
        <v>0</v>
      </c>
      <c r="PY271" s="58">
        <f t="shared" si="2354"/>
        <v>0</v>
      </c>
      <c r="PZ271" s="58">
        <f t="shared" si="2354"/>
        <v>0</v>
      </c>
      <c r="QA271" s="109">
        <f t="shared" si="2354"/>
        <v>0</v>
      </c>
      <c r="QB271" s="59">
        <f t="shared" ref="QB271:QL271" si="2355">SUM(QB272:QB277)</f>
        <v>0</v>
      </c>
      <c r="QC271" s="58">
        <f t="shared" si="2355"/>
        <v>0</v>
      </c>
      <c r="QD271" s="58">
        <f t="shared" si="2355"/>
        <v>0</v>
      </c>
      <c r="QE271" s="58">
        <f t="shared" si="2355"/>
        <v>0</v>
      </c>
      <c r="QF271" s="58">
        <f t="shared" si="2355"/>
        <v>0</v>
      </c>
      <c r="QG271" s="58">
        <f t="shared" si="2355"/>
        <v>0</v>
      </c>
      <c r="QH271" s="58">
        <f t="shared" si="2355"/>
        <v>0</v>
      </c>
      <c r="QI271" s="58">
        <f t="shared" si="2355"/>
        <v>0</v>
      </c>
      <c r="QJ271" s="58">
        <f t="shared" si="2355"/>
        <v>0</v>
      </c>
      <c r="QK271" s="58">
        <f t="shared" si="2355"/>
        <v>0</v>
      </c>
      <c r="QL271" s="58">
        <f t="shared" si="2355"/>
        <v>0</v>
      </c>
      <c r="QM271" s="59">
        <f t="shared" ref="QM271:QQ271" si="2356">SUM(QM272:QM277)</f>
        <v>0</v>
      </c>
      <c r="QN271" s="58">
        <f t="shared" si="2356"/>
        <v>0</v>
      </c>
      <c r="QO271" s="58">
        <f t="shared" si="2356"/>
        <v>0</v>
      </c>
      <c r="QP271" s="58">
        <f t="shared" si="2356"/>
        <v>0</v>
      </c>
      <c r="QQ271" s="109">
        <f t="shared" si="2356"/>
        <v>0</v>
      </c>
      <c r="QR271" s="59">
        <f t="shared" ref="QR271:RB271" si="2357">SUM(QR272:QR277)</f>
        <v>0</v>
      </c>
      <c r="QS271" s="58">
        <f t="shared" si="2357"/>
        <v>0</v>
      </c>
      <c r="QT271" s="58">
        <f t="shared" si="2357"/>
        <v>0</v>
      </c>
      <c r="QU271" s="58">
        <f t="shared" si="2357"/>
        <v>0</v>
      </c>
      <c r="QV271" s="58">
        <f t="shared" si="2357"/>
        <v>0</v>
      </c>
      <c r="QW271" s="58">
        <f t="shared" si="2357"/>
        <v>0</v>
      </c>
      <c r="QX271" s="58">
        <f t="shared" si="2357"/>
        <v>0</v>
      </c>
      <c r="QY271" s="58">
        <f t="shared" si="2357"/>
        <v>0</v>
      </c>
      <c r="QZ271" s="58">
        <f t="shared" si="2357"/>
        <v>0</v>
      </c>
      <c r="RA271" s="58">
        <f t="shared" si="2357"/>
        <v>0</v>
      </c>
      <c r="RB271" s="58">
        <f t="shared" si="2357"/>
        <v>0</v>
      </c>
      <c r="RC271" s="59">
        <f t="shared" ref="RC271:RF271" si="2358">SUM(RC272:RC277)</f>
        <v>0</v>
      </c>
      <c r="RD271" s="58">
        <f t="shared" si="2358"/>
        <v>0</v>
      </c>
      <c r="RE271" s="58">
        <f t="shared" si="2358"/>
        <v>0</v>
      </c>
      <c r="RF271" s="58">
        <f t="shared" si="2358"/>
        <v>0</v>
      </c>
      <c r="RG271" s="58">
        <f t="shared" ref="RG271:RP271" si="2359">SUM(RG272:RG277)</f>
        <v>0</v>
      </c>
      <c r="RH271" s="58">
        <f t="shared" si="2359"/>
        <v>0</v>
      </c>
      <c r="RI271" s="58">
        <f t="shared" si="2359"/>
        <v>0</v>
      </c>
      <c r="RJ271" s="58">
        <f t="shared" si="2359"/>
        <v>0</v>
      </c>
      <c r="RK271" s="58">
        <f t="shared" si="2359"/>
        <v>0</v>
      </c>
      <c r="RL271" s="58">
        <f t="shared" si="2359"/>
        <v>0</v>
      </c>
      <c r="RM271" s="58">
        <f t="shared" si="2359"/>
        <v>0</v>
      </c>
      <c r="RN271" s="58">
        <f t="shared" si="2359"/>
        <v>0</v>
      </c>
      <c r="RO271" s="58">
        <f t="shared" si="2359"/>
        <v>0</v>
      </c>
      <c r="RP271" s="58">
        <f t="shared" si="2359"/>
        <v>0</v>
      </c>
      <c r="RQ271" s="109">
        <f t="shared" ref="RQ271" si="2360">SUM(RQ272:RQ277)</f>
        <v>0</v>
      </c>
      <c r="RR271" s="152">
        <f t="shared" ref="RR271:SC271" si="2361">SUM(RR272:RR277)</f>
        <v>0</v>
      </c>
      <c r="RS271" s="59">
        <f t="shared" si="2361"/>
        <v>0</v>
      </c>
      <c r="RT271" s="58">
        <f t="shared" si="2361"/>
        <v>0</v>
      </c>
      <c r="RU271" s="58">
        <f t="shared" si="2361"/>
        <v>0</v>
      </c>
      <c r="RV271" s="58">
        <f t="shared" si="2361"/>
        <v>0</v>
      </c>
      <c r="RW271" s="58">
        <f t="shared" si="2361"/>
        <v>0</v>
      </c>
      <c r="RX271" s="58">
        <f t="shared" si="2361"/>
        <v>0</v>
      </c>
      <c r="RY271" s="58">
        <f t="shared" si="2361"/>
        <v>0</v>
      </c>
      <c r="RZ271" s="58">
        <f t="shared" si="2361"/>
        <v>0</v>
      </c>
      <c r="SA271" s="58">
        <f t="shared" si="2361"/>
        <v>0</v>
      </c>
      <c r="SB271" s="58">
        <f t="shared" si="2361"/>
        <v>0</v>
      </c>
      <c r="SC271" s="58">
        <f t="shared" si="2361"/>
        <v>0</v>
      </c>
      <c r="SD271" s="59">
        <f t="shared" ref="SD271:SH271" si="2362">SUM(SD272:SD277)</f>
        <v>0</v>
      </c>
      <c r="SE271" s="58">
        <f t="shared" si="2362"/>
        <v>0</v>
      </c>
      <c r="SF271" s="58">
        <f t="shared" si="2362"/>
        <v>0</v>
      </c>
      <c r="SG271" s="58">
        <f t="shared" si="2362"/>
        <v>0</v>
      </c>
      <c r="SH271" s="109">
        <f t="shared" si="2362"/>
        <v>0</v>
      </c>
      <c r="SI271" s="59">
        <f t="shared" ref="SI271:SS271" si="2363">SUM(SI272:SI277)</f>
        <v>0</v>
      </c>
      <c r="SJ271" s="58">
        <f t="shared" si="2363"/>
        <v>0</v>
      </c>
      <c r="SK271" s="58">
        <f t="shared" si="2363"/>
        <v>0</v>
      </c>
      <c r="SL271" s="58">
        <f t="shared" si="2363"/>
        <v>0</v>
      </c>
      <c r="SM271" s="58">
        <f t="shared" si="2363"/>
        <v>0</v>
      </c>
      <c r="SN271" s="58">
        <f t="shared" si="2363"/>
        <v>0</v>
      </c>
      <c r="SO271" s="58">
        <f t="shared" si="2363"/>
        <v>0</v>
      </c>
      <c r="SP271" s="58">
        <f t="shared" si="2363"/>
        <v>0</v>
      </c>
      <c r="SQ271" s="58">
        <f t="shared" si="2363"/>
        <v>0</v>
      </c>
      <c r="SR271" s="58">
        <f t="shared" si="2363"/>
        <v>0</v>
      </c>
      <c r="SS271" s="58">
        <f t="shared" si="2363"/>
        <v>0</v>
      </c>
      <c r="ST271" s="59">
        <f t="shared" ref="ST271:SX271" si="2364">SUM(ST272:ST277)</f>
        <v>0</v>
      </c>
      <c r="SU271" s="58">
        <f t="shared" si="2364"/>
        <v>0</v>
      </c>
      <c r="SV271" s="58">
        <f t="shared" si="2364"/>
        <v>0</v>
      </c>
      <c r="SW271" s="58">
        <f t="shared" si="2364"/>
        <v>0</v>
      </c>
      <c r="SX271" s="109">
        <f t="shared" si="2364"/>
        <v>0</v>
      </c>
      <c r="SY271" s="59">
        <f t="shared" ref="SY271:TI271" si="2365">SUM(SY272:SY277)</f>
        <v>0</v>
      </c>
      <c r="SZ271" s="58">
        <f t="shared" si="2365"/>
        <v>0</v>
      </c>
      <c r="TA271" s="58">
        <f t="shared" si="2365"/>
        <v>0</v>
      </c>
      <c r="TB271" s="58">
        <f t="shared" si="2365"/>
        <v>0</v>
      </c>
      <c r="TC271" s="58">
        <f t="shared" si="2365"/>
        <v>0</v>
      </c>
      <c r="TD271" s="58">
        <f t="shared" si="2365"/>
        <v>0</v>
      </c>
      <c r="TE271" s="58">
        <f t="shared" si="2365"/>
        <v>0</v>
      </c>
      <c r="TF271" s="58">
        <f t="shared" si="2365"/>
        <v>0</v>
      </c>
      <c r="TG271" s="58">
        <f t="shared" si="2365"/>
        <v>0</v>
      </c>
      <c r="TH271" s="58">
        <f t="shared" si="2365"/>
        <v>0</v>
      </c>
      <c r="TI271" s="58">
        <f t="shared" si="2365"/>
        <v>0</v>
      </c>
      <c r="TJ271" s="59">
        <f t="shared" ref="TJ271:TN271" si="2366">SUM(TJ272:TJ277)</f>
        <v>0</v>
      </c>
      <c r="TK271" s="58">
        <f t="shared" si="2366"/>
        <v>0</v>
      </c>
      <c r="TL271" s="58">
        <f t="shared" si="2366"/>
        <v>0</v>
      </c>
      <c r="TM271" s="58">
        <f t="shared" si="2366"/>
        <v>0</v>
      </c>
      <c r="TN271" s="109">
        <f t="shared" si="2366"/>
        <v>0</v>
      </c>
      <c r="TO271" s="59">
        <f t="shared" ref="TO271:TY271" si="2367">SUM(TO272:TO277)</f>
        <v>0</v>
      </c>
      <c r="TP271" s="58">
        <f t="shared" si="2367"/>
        <v>0</v>
      </c>
      <c r="TQ271" s="58">
        <f t="shared" si="2367"/>
        <v>0</v>
      </c>
      <c r="TR271" s="58">
        <f t="shared" si="2367"/>
        <v>0</v>
      </c>
      <c r="TS271" s="58">
        <f t="shared" si="2367"/>
        <v>0</v>
      </c>
      <c r="TT271" s="58">
        <f t="shared" si="2367"/>
        <v>0</v>
      </c>
      <c r="TU271" s="58">
        <f t="shared" si="2367"/>
        <v>0</v>
      </c>
      <c r="TV271" s="58">
        <f t="shared" si="2367"/>
        <v>0</v>
      </c>
      <c r="TW271" s="58">
        <f t="shared" si="2367"/>
        <v>0</v>
      </c>
      <c r="TX271" s="58">
        <f t="shared" si="2367"/>
        <v>0</v>
      </c>
      <c r="TY271" s="58">
        <f t="shared" si="2367"/>
        <v>0</v>
      </c>
      <c r="TZ271" s="59">
        <f t="shared" ref="TZ271:UD271" si="2368">SUM(TZ272:TZ277)</f>
        <v>0</v>
      </c>
      <c r="UA271" s="58">
        <f t="shared" si="2368"/>
        <v>0</v>
      </c>
      <c r="UB271" s="58">
        <f t="shared" si="2368"/>
        <v>0</v>
      </c>
      <c r="UC271" s="58">
        <f t="shared" si="2368"/>
        <v>0</v>
      </c>
      <c r="UD271" s="109">
        <f t="shared" si="2368"/>
        <v>0</v>
      </c>
      <c r="UE271" s="59">
        <f t="shared" ref="UE271:UO271" si="2369">SUM(UE272:UE277)</f>
        <v>0</v>
      </c>
      <c r="UF271" s="58">
        <f t="shared" si="2369"/>
        <v>0</v>
      </c>
      <c r="UG271" s="58">
        <f t="shared" si="2369"/>
        <v>0</v>
      </c>
      <c r="UH271" s="58">
        <f t="shared" si="2369"/>
        <v>0</v>
      </c>
      <c r="UI271" s="58">
        <f t="shared" si="2369"/>
        <v>0</v>
      </c>
      <c r="UJ271" s="58">
        <f t="shared" si="2369"/>
        <v>0</v>
      </c>
      <c r="UK271" s="58">
        <f t="shared" si="2369"/>
        <v>0</v>
      </c>
      <c r="UL271" s="58">
        <f t="shared" si="2369"/>
        <v>0</v>
      </c>
      <c r="UM271" s="58">
        <f t="shared" si="2369"/>
        <v>0</v>
      </c>
      <c r="UN271" s="58">
        <f t="shared" si="2369"/>
        <v>0</v>
      </c>
      <c r="UO271" s="58">
        <f t="shared" si="2369"/>
        <v>0</v>
      </c>
      <c r="UP271" s="59">
        <f t="shared" ref="UP271:US271" si="2370">SUM(UP272:UP277)</f>
        <v>0</v>
      </c>
      <c r="UQ271" s="58">
        <f t="shared" si="2370"/>
        <v>0</v>
      </c>
      <c r="UR271" s="58">
        <f t="shared" si="2370"/>
        <v>0</v>
      </c>
      <c r="US271" s="58">
        <f t="shared" si="2370"/>
        <v>0</v>
      </c>
      <c r="UT271" s="58">
        <f t="shared" ref="UT271:VC271" si="2371">SUM(UT272:UT277)</f>
        <v>0</v>
      </c>
      <c r="UU271" s="58">
        <f t="shared" si="2371"/>
        <v>0</v>
      </c>
      <c r="UV271" s="58">
        <f t="shared" si="2371"/>
        <v>0</v>
      </c>
      <c r="UW271" s="58">
        <f t="shared" si="2371"/>
        <v>0</v>
      </c>
      <c r="UX271" s="58">
        <f t="shared" si="2371"/>
        <v>0</v>
      </c>
      <c r="UY271" s="58">
        <f t="shared" si="2371"/>
        <v>0</v>
      </c>
      <c r="UZ271" s="58">
        <f t="shared" si="2371"/>
        <v>0</v>
      </c>
      <c r="VA271" s="58">
        <f t="shared" si="2371"/>
        <v>0</v>
      </c>
      <c r="VB271" s="58">
        <f t="shared" si="2371"/>
        <v>0</v>
      </c>
      <c r="VC271" s="58">
        <f t="shared" si="2371"/>
        <v>0</v>
      </c>
      <c r="VD271" s="109">
        <f t="shared" ref="VD271" si="2372">SUM(VD272:VD277)</f>
        <v>0</v>
      </c>
      <c r="VE271" s="10" t="str">
        <f t="shared" si="2267"/>
        <v>-</v>
      </c>
    </row>
    <row r="272" spans="1:577" ht="20.149999999999999" customHeight="1">
      <c r="A272" s="22"/>
      <c r="B272" s="22"/>
      <c r="C272" s="23">
        <v>65061</v>
      </c>
      <c r="D272" s="24" t="s">
        <v>253</v>
      </c>
      <c r="E272" s="193">
        <f t="shared" ref="E272:E277" si="2373">SUM(F272:I272)</f>
        <v>0</v>
      </c>
      <c r="F272" s="194"/>
      <c r="G272" s="194"/>
      <c r="H272" s="195"/>
      <c r="I272" s="229"/>
      <c r="J272" s="241">
        <f t="shared" ref="J272:J277" si="2374">SUM(K272:Y272)</f>
        <v>0</v>
      </c>
      <c r="K272" s="61"/>
      <c r="L272" s="60"/>
      <c r="M272" s="60"/>
      <c r="N272" s="60"/>
      <c r="O272" s="60"/>
      <c r="P272" s="60"/>
      <c r="Q272" s="60"/>
      <c r="R272" s="60"/>
      <c r="S272" s="60"/>
      <c r="T272" s="60"/>
      <c r="U272" s="61"/>
      <c r="V272" s="60"/>
      <c r="W272" s="60"/>
      <c r="X272" s="60"/>
      <c r="Y272" s="110"/>
      <c r="Z272" s="169">
        <f t="shared" ref="Z272:Z277" si="2375">SUM(AA272:AO272)</f>
        <v>0</v>
      </c>
      <c r="AA272" s="60"/>
      <c r="AB272" s="60"/>
      <c r="AC272" s="60"/>
      <c r="AD272" s="60"/>
      <c r="AE272" s="60"/>
      <c r="AF272" s="60"/>
      <c r="AG272" s="60"/>
      <c r="AH272" s="60"/>
      <c r="AI272" s="60"/>
      <c r="AJ272" s="60"/>
      <c r="AK272" s="61"/>
      <c r="AL272" s="60"/>
      <c r="AM272" s="60"/>
      <c r="AN272" s="60"/>
      <c r="AO272" s="110"/>
      <c r="AP272" s="169">
        <f t="shared" ref="AP272:AP277" si="2376">SUM(AQ272:BE272)</f>
        <v>0</v>
      </c>
      <c r="AQ272" s="60"/>
      <c r="AR272" s="60"/>
      <c r="AS272" s="60"/>
      <c r="AT272" s="60"/>
      <c r="AU272" s="60"/>
      <c r="AV272" s="60"/>
      <c r="AW272" s="60"/>
      <c r="AX272" s="60"/>
      <c r="AY272" s="60"/>
      <c r="AZ272" s="60"/>
      <c r="BA272" s="61"/>
      <c r="BB272" s="60"/>
      <c r="BC272" s="60"/>
      <c r="BD272" s="60"/>
      <c r="BE272" s="110"/>
      <c r="BF272" s="169">
        <f t="shared" ref="BF272:BF277" si="2377">SUM(BG272:BU272)</f>
        <v>0</v>
      </c>
      <c r="BG272" s="60"/>
      <c r="BH272" s="60"/>
      <c r="BI272" s="60"/>
      <c r="BJ272" s="60"/>
      <c r="BK272" s="60"/>
      <c r="BL272" s="60"/>
      <c r="BM272" s="60"/>
      <c r="BN272" s="60"/>
      <c r="BO272" s="60"/>
      <c r="BP272" s="60"/>
      <c r="BQ272" s="61"/>
      <c r="BR272" s="60"/>
      <c r="BS272" s="60"/>
      <c r="BT272" s="60"/>
      <c r="BU272" s="110"/>
      <c r="BV272" s="169">
        <f t="shared" ref="BV272:BV277" si="2378">SUM(BW272:CU272)</f>
        <v>0</v>
      </c>
      <c r="BW272" s="60"/>
      <c r="BX272" s="60"/>
      <c r="BY272" s="60"/>
      <c r="BZ272" s="60"/>
      <c r="CA272" s="60"/>
      <c r="CB272" s="60"/>
      <c r="CC272" s="60"/>
      <c r="CD272" s="60"/>
      <c r="CE272" s="60"/>
      <c r="CF272" s="60"/>
      <c r="CG272" s="61"/>
      <c r="CH272" s="60"/>
      <c r="CI272" s="60"/>
      <c r="CJ272" s="60"/>
      <c r="CK272" s="60"/>
      <c r="CL272" s="60"/>
      <c r="CM272" s="60"/>
      <c r="CN272" s="60"/>
      <c r="CO272" s="60"/>
      <c r="CP272" s="60"/>
      <c r="CQ272" s="60"/>
      <c r="CR272" s="60"/>
      <c r="CS272" s="60"/>
      <c r="CT272" s="60"/>
      <c r="CU272" s="110"/>
      <c r="CV272" s="173"/>
      <c r="CW272" s="169">
        <f t="shared" ref="CW272:CW277" si="2379">SUM(CX272:DL272)</f>
        <v>0</v>
      </c>
      <c r="CX272" s="60"/>
      <c r="CY272" s="60"/>
      <c r="CZ272" s="60"/>
      <c r="DA272" s="60"/>
      <c r="DB272" s="60"/>
      <c r="DC272" s="60"/>
      <c r="DD272" s="60"/>
      <c r="DE272" s="60"/>
      <c r="DF272" s="60"/>
      <c r="DG272" s="60"/>
      <c r="DH272" s="61"/>
      <c r="DI272" s="60"/>
      <c r="DJ272" s="60"/>
      <c r="DK272" s="60"/>
      <c r="DL272" s="110"/>
      <c r="DM272" s="169">
        <f t="shared" ref="DM272:DM277" si="2380">SUM(DN272:EB272)</f>
        <v>0</v>
      </c>
      <c r="DN272" s="60"/>
      <c r="DO272" s="60"/>
      <c r="DP272" s="60"/>
      <c r="DQ272" s="60"/>
      <c r="DR272" s="60"/>
      <c r="DS272" s="60"/>
      <c r="DT272" s="60"/>
      <c r="DU272" s="60"/>
      <c r="DV272" s="60"/>
      <c r="DW272" s="60"/>
      <c r="DX272" s="61"/>
      <c r="DY272" s="60"/>
      <c r="DZ272" s="60"/>
      <c r="EA272" s="60"/>
      <c r="EB272" s="110"/>
      <c r="EC272" s="169">
        <f t="shared" ref="EC272:EC277" si="2381">SUM(ED272:ER272)</f>
        <v>0</v>
      </c>
      <c r="ED272" s="60"/>
      <c r="EE272" s="60"/>
      <c r="EF272" s="60"/>
      <c r="EG272" s="60"/>
      <c r="EH272" s="60"/>
      <c r="EI272" s="60"/>
      <c r="EJ272" s="60"/>
      <c r="EK272" s="60"/>
      <c r="EL272" s="60"/>
      <c r="EM272" s="60"/>
      <c r="EN272" s="61"/>
      <c r="EO272" s="60"/>
      <c r="EP272" s="60"/>
      <c r="EQ272" s="60"/>
      <c r="ER272" s="110"/>
      <c r="ES272" s="169">
        <f t="shared" ref="ES272:ES277" si="2382">SUM(ET272:FH272)</f>
        <v>0</v>
      </c>
      <c r="ET272" s="60"/>
      <c r="EU272" s="60"/>
      <c r="EV272" s="60"/>
      <c r="EW272" s="60"/>
      <c r="EX272" s="60"/>
      <c r="EY272" s="60"/>
      <c r="EZ272" s="60"/>
      <c r="FA272" s="60"/>
      <c r="FB272" s="60"/>
      <c r="FC272" s="60"/>
      <c r="FD272" s="61"/>
      <c r="FE272" s="60"/>
      <c r="FF272" s="60"/>
      <c r="FG272" s="60"/>
      <c r="FH272" s="110"/>
      <c r="FI272" s="169">
        <f t="shared" ref="FI272:FI277" si="2383">SUM(FJ272:FX272)</f>
        <v>0</v>
      </c>
      <c r="FJ272" s="60"/>
      <c r="FK272" s="60"/>
      <c r="FL272" s="60"/>
      <c r="FM272" s="60"/>
      <c r="FN272" s="60"/>
      <c r="FO272" s="60"/>
      <c r="FP272" s="60"/>
      <c r="FQ272" s="60"/>
      <c r="FR272" s="60"/>
      <c r="FS272" s="60"/>
      <c r="FT272" s="61"/>
      <c r="FU272" s="60"/>
      <c r="FV272" s="60"/>
      <c r="FW272" s="60"/>
      <c r="FX272" s="110"/>
      <c r="FY272" s="169">
        <f t="shared" ref="FY272:FY277" si="2384">SUM(FZ272:GN272)</f>
        <v>0</v>
      </c>
      <c r="FZ272" s="60"/>
      <c r="GA272" s="60"/>
      <c r="GB272" s="60"/>
      <c r="GC272" s="60"/>
      <c r="GD272" s="60"/>
      <c r="GE272" s="60"/>
      <c r="GF272" s="60"/>
      <c r="GG272" s="60"/>
      <c r="GH272" s="60"/>
      <c r="GI272" s="60"/>
      <c r="GJ272" s="61"/>
      <c r="GK272" s="60"/>
      <c r="GL272" s="60"/>
      <c r="GM272" s="60"/>
      <c r="GN272" s="110"/>
      <c r="GO272" s="169">
        <f t="shared" ref="GO272:GO277" si="2385">SUM(GP272:HN272)</f>
        <v>0</v>
      </c>
      <c r="GP272" s="60"/>
      <c r="GQ272" s="60"/>
      <c r="GR272" s="60"/>
      <c r="GS272" s="60"/>
      <c r="GT272" s="60"/>
      <c r="GU272" s="60"/>
      <c r="GV272" s="60"/>
      <c r="GW272" s="60"/>
      <c r="GX272" s="60"/>
      <c r="GY272" s="60"/>
      <c r="GZ272" s="61"/>
      <c r="HA272" s="60"/>
      <c r="HB272" s="60"/>
      <c r="HC272" s="60"/>
      <c r="HD272" s="60"/>
      <c r="HE272" s="60"/>
      <c r="HF272" s="60"/>
      <c r="HG272" s="60"/>
      <c r="HH272" s="60"/>
      <c r="HI272" s="60"/>
      <c r="HJ272" s="60"/>
      <c r="HK272" s="60"/>
      <c r="HL272" s="60"/>
      <c r="HM272" s="60"/>
      <c r="HN272" s="110"/>
      <c r="HO272" s="172"/>
      <c r="HP272" s="173"/>
      <c r="HQ272" s="169">
        <f t="shared" ref="HQ272:HQ277" si="2386">SUM(HR272:IF272)</f>
        <v>0</v>
      </c>
      <c r="HR272" s="60"/>
      <c r="HS272" s="60"/>
      <c r="HT272" s="60"/>
      <c r="HU272" s="60"/>
      <c r="HV272" s="60"/>
      <c r="HW272" s="60"/>
      <c r="HX272" s="60"/>
      <c r="HY272" s="60"/>
      <c r="HZ272" s="60"/>
      <c r="IA272" s="60"/>
      <c r="IB272" s="61"/>
      <c r="IC272" s="60"/>
      <c r="ID272" s="60"/>
      <c r="IE272" s="60"/>
      <c r="IF272" s="110"/>
      <c r="IG272" s="169">
        <f t="shared" ref="IG272:IG277" si="2387">SUM(IH272:IV272)</f>
        <v>0</v>
      </c>
      <c r="IH272" s="60"/>
      <c r="II272" s="60"/>
      <c r="IJ272" s="60"/>
      <c r="IK272" s="60"/>
      <c r="IL272" s="60"/>
      <c r="IM272" s="60"/>
      <c r="IN272" s="60"/>
      <c r="IO272" s="60"/>
      <c r="IP272" s="60"/>
      <c r="IQ272" s="60"/>
      <c r="IR272" s="61"/>
      <c r="IS272" s="60"/>
      <c r="IT272" s="60"/>
      <c r="IU272" s="60"/>
      <c r="IV272" s="110"/>
      <c r="IW272" s="169">
        <f t="shared" ref="IW272:IW277" si="2388">SUM(IX272:JL272)</f>
        <v>0</v>
      </c>
      <c r="IX272" s="60"/>
      <c r="IY272" s="60"/>
      <c r="IZ272" s="60"/>
      <c r="JA272" s="60"/>
      <c r="JB272" s="60"/>
      <c r="JC272" s="60"/>
      <c r="JD272" s="60"/>
      <c r="JE272" s="60"/>
      <c r="JF272" s="60"/>
      <c r="JG272" s="60"/>
      <c r="JH272" s="61"/>
      <c r="JI272" s="60"/>
      <c r="JJ272" s="60"/>
      <c r="JK272" s="60"/>
      <c r="JL272" s="110"/>
      <c r="JM272" s="169">
        <f t="shared" ref="JM272:JM277" si="2389">SUM(JN272:KB272)</f>
        <v>0</v>
      </c>
      <c r="JN272" s="60"/>
      <c r="JO272" s="60"/>
      <c r="JP272" s="60"/>
      <c r="JQ272" s="60"/>
      <c r="JR272" s="60"/>
      <c r="JS272" s="60"/>
      <c r="JT272" s="60"/>
      <c r="JU272" s="60"/>
      <c r="JV272" s="60"/>
      <c r="JW272" s="60"/>
      <c r="JX272" s="61"/>
      <c r="JY272" s="60"/>
      <c r="JZ272" s="60"/>
      <c r="KA272" s="60"/>
      <c r="KB272" s="110"/>
      <c r="KC272" s="169">
        <f t="shared" ref="KC272:KC277" si="2390">SUM(KD272:LB272)</f>
        <v>0</v>
      </c>
      <c r="KD272" s="60"/>
      <c r="KE272" s="60"/>
      <c r="KF272" s="60"/>
      <c r="KG272" s="60"/>
      <c r="KH272" s="60"/>
      <c r="KI272" s="60"/>
      <c r="KJ272" s="60"/>
      <c r="KK272" s="60"/>
      <c r="KL272" s="60"/>
      <c r="KM272" s="60"/>
      <c r="KN272" s="61"/>
      <c r="KO272" s="60"/>
      <c r="KP272" s="60"/>
      <c r="KQ272" s="60"/>
      <c r="KR272" s="60"/>
      <c r="KS272" s="60"/>
      <c r="KT272" s="60"/>
      <c r="KU272" s="60"/>
      <c r="KV272" s="60"/>
      <c r="KW272" s="60"/>
      <c r="KX272" s="60"/>
      <c r="KY272" s="60"/>
      <c r="KZ272" s="60"/>
      <c r="LA272" s="60"/>
      <c r="LB272" s="110"/>
      <c r="LC272" s="173"/>
      <c r="LD272" s="169">
        <f t="shared" ref="LD272:LD277" si="2391">SUM(LE272:LS272)</f>
        <v>0</v>
      </c>
      <c r="LE272" s="60"/>
      <c r="LF272" s="60"/>
      <c r="LG272" s="60"/>
      <c r="LH272" s="60"/>
      <c r="LI272" s="60"/>
      <c r="LJ272" s="60"/>
      <c r="LK272" s="60"/>
      <c r="LL272" s="60"/>
      <c r="LM272" s="60"/>
      <c r="LN272" s="60"/>
      <c r="LO272" s="61"/>
      <c r="LP272" s="60"/>
      <c r="LQ272" s="60"/>
      <c r="LR272" s="60"/>
      <c r="LS272" s="110"/>
      <c r="LT272" s="169">
        <f t="shared" ref="LT272:LT277" si="2392">SUM(LU272:MI272)</f>
        <v>0</v>
      </c>
      <c r="LU272" s="60"/>
      <c r="LV272" s="60"/>
      <c r="LW272" s="60"/>
      <c r="LX272" s="60"/>
      <c r="LY272" s="60"/>
      <c r="LZ272" s="60"/>
      <c r="MA272" s="60"/>
      <c r="MB272" s="60"/>
      <c r="MC272" s="60"/>
      <c r="MD272" s="60"/>
      <c r="ME272" s="61"/>
      <c r="MF272" s="60"/>
      <c r="MG272" s="60"/>
      <c r="MH272" s="60"/>
      <c r="MI272" s="110"/>
      <c r="MJ272" s="169">
        <f t="shared" ref="MJ272:MJ277" si="2393">SUM(MK272:MY272)</f>
        <v>0</v>
      </c>
      <c r="MK272" s="60"/>
      <c r="ML272" s="60"/>
      <c r="MM272" s="60"/>
      <c r="MN272" s="60"/>
      <c r="MO272" s="60"/>
      <c r="MP272" s="60"/>
      <c r="MQ272" s="60"/>
      <c r="MR272" s="60"/>
      <c r="MS272" s="60"/>
      <c r="MT272" s="60"/>
      <c r="MU272" s="61"/>
      <c r="MV272" s="60"/>
      <c r="MW272" s="60"/>
      <c r="MX272" s="60"/>
      <c r="MY272" s="110"/>
      <c r="MZ272" s="169">
        <f t="shared" ref="MZ272:MZ277" si="2394">SUM(NA272:NO272)</f>
        <v>0</v>
      </c>
      <c r="NA272" s="60"/>
      <c r="NB272" s="60"/>
      <c r="NC272" s="60"/>
      <c r="ND272" s="60"/>
      <c r="NE272" s="60"/>
      <c r="NF272" s="60"/>
      <c r="NG272" s="60"/>
      <c r="NH272" s="60"/>
      <c r="NI272" s="60"/>
      <c r="NJ272" s="60"/>
      <c r="NK272" s="61"/>
      <c r="NL272" s="60"/>
      <c r="NM272" s="60"/>
      <c r="NN272" s="60"/>
      <c r="NO272" s="110"/>
      <c r="NP272" s="169">
        <f t="shared" ref="NP272:NP277" si="2395">SUM(NQ272:OE272)</f>
        <v>0</v>
      </c>
      <c r="NQ272" s="60"/>
      <c r="NR272" s="60"/>
      <c r="NS272" s="60"/>
      <c r="NT272" s="60"/>
      <c r="NU272" s="60"/>
      <c r="NV272" s="60"/>
      <c r="NW272" s="60"/>
      <c r="NX272" s="60"/>
      <c r="NY272" s="60"/>
      <c r="NZ272" s="60"/>
      <c r="OA272" s="61"/>
      <c r="OB272" s="60"/>
      <c r="OC272" s="60"/>
      <c r="OD272" s="60"/>
      <c r="OE272" s="110"/>
      <c r="OF272" s="169">
        <f t="shared" ref="OF272:OF277" si="2396">SUM(OG272:OU272)</f>
        <v>0</v>
      </c>
      <c r="OG272" s="60"/>
      <c r="OH272" s="60"/>
      <c r="OI272" s="60"/>
      <c r="OJ272" s="60"/>
      <c r="OK272" s="60"/>
      <c r="OL272" s="60"/>
      <c r="OM272" s="60"/>
      <c r="ON272" s="60"/>
      <c r="OO272" s="60"/>
      <c r="OP272" s="60"/>
      <c r="OQ272" s="61"/>
      <c r="OR272" s="60"/>
      <c r="OS272" s="60"/>
      <c r="OT272" s="60"/>
      <c r="OU272" s="110"/>
      <c r="OV272" s="169">
        <f t="shared" ref="OV272:OV277" si="2397">SUM(OW272:PK272)</f>
        <v>0</v>
      </c>
      <c r="OW272" s="60"/>
      <c r="OX272" s="60"/>
      <c r="OY272" s="60"/>
      <c r="OZ272" s="60"/>
      <c r="PA272" s="60"/>
      <c r="PB272" s="60"/>
      <c r="PC272" s="60"/>
      <c r="PD272" s="60"/>
      <c r="PE272" s="60"/>
      <c r="PF272" s="60"/>
      <c r="PG272" s="61"/>
      <c r="PH272" s="60"/>
      <c r="PI272" s="60"/>
      <c r="PJ272" s="60"/>
      <c r="PK272" s="110"/>
      <c r="PL272" s="169">
        <f t="shared" ref="PL272:PL277" si="2398">SUM(PM272:QA272)</f>
        <v>0</v>
      </c>
      <c r="PM272" s="60"/>
      <c r="PN272" s="60"/>
      <c r="PO272" s="60"/>
      <c r="PP272" s="60"/>
      <c r="PQ272" s="60"/>
      <c r="PR272" s="60"/>
      <c r="PS272" s="60"/>
      <c r="PT272" s="60"/>
      <c r="PU272" s="60"/>
      <c r="PV272" s="60"/>
      <c r="PW272" s="61"/>
      <c r="PX272" s="60"/>
      <c r="PY272" s="60"/>
      <c r="PZ272" s="60"/>
      <c r="QA272" s="110"/>
      <c r="QB272" s="169">
        <f t="shared" ref="QB272:QB277" si="2399">SUM(QC272:QQ272)</f>
        <v>0</v>
      </c>
      <c r="QC272" s="60"/>
      <c r="QD272" s="60"/>
      <c r="QE272" s="60"/>
      <c r="QF272" s="60"/>
      <c r="QG272" s="60"/>
      <c r="QH272" s="60"/>
      <c r="QI272" s="60"/>
      <c r="QJ272" s="60"/>
      <c r="QK272" s="60"/>
      <c r="QL272" s="60"/>
      <c r="QM272" s="61"/>
      <c r="QN272" s="60"/>
      <c r="QO272" s="60"/>
      <c r="QP272" s="60"/>
      <c r="QQ272" s="110"/>
      <c r="QR272" s="169">
        <f t="shared" ref="QR272:QR277" si="2400">SUM(QS272:RQ272)</f>
        <v>0</v>
      </c>
      <c r="QS272" s="60"/>
      <c r="QT272" s="60"/>
      <c r="QU272" s="60"/>
      <c r="QV272" s="60"/>
      <c r="QW272" s="60"/>
      <c r="QX272" s="60"/>
      <c r="QY272" s="60"/>
      <c r="QZ272" s="60"/>
      <c r="RA272" s="60"/>
      <c r="RB272" s="60"/>
      <c r="RC272" s="61"/>
      <c r="RD272" s="60"/>
      <c r="RE272" s="60"/>
      <c r="RF272" s="60"/>
      <c r="RG272" s="60"/>
      <c r="RH272" s="60"/>
      <c r="RI272" s="60"/>
      <c r="RJ272" s="60"/>
      <c r="RK272" s="60"/>
      <c r="RL272" s="60"/>
      <c r="RM272" s="60"/>
      <c r="RN272" s="60"/>
      <c r="RO272" s="60"/>
      <c r="RP272" s="60"/>
      <c r="RQ272" s="110"/>
      <c r="RR272" s="173"/>
      <c r="RS272" s="169">
        <f t="shared" ref="RS272:RS277" si="2401">SUM(RT272:SH272)</f>
        <v>0</v>
      </c>
      <c r="RT272" s="60"/>
      <c r="RU272" s="60"/>
      <c r="RV272" s="60"/>
      <c r="RW272" s="60"/>
      <c r="RX272" s="60"/>
      <c r="RY272" s="60"/>
      <c r="RZ272" s="60"/>
      <c r="SA272" s="60"/>
      <c r="SB272" s="60"/>
      <c r="SC272" s="60"/>
      <c r="SD272" s="61"/>
      <c r="SE272" s="60"/>
      <c r="SF272" s="60"/>
      <c r="SG272" s="60"/>
      <c r="SH272" s="110"/>
      <c r="SI272" s="169">
        <f t="shared" ref="SI272:SI277" si="2402">SUM(SJ272:SX272)</f>
        <v>0</v>
      </c>
      <c r="SJ272" s="60"/>
      <c r="SK272" s="60"/>
      <c r="SL272" s="60"/>
      <c r="SM272" s="60"/>
      <c r="SN272" s="60"/>
      <c r="SO272" s="60"/>
      <c r="SP272" s="60"/>
      <c r="SQ272" s="60"/>
      <c r="SR272" s="60"/>
      <c r="SS272" s="60"/>
      <c r="ST272" s="61"/>
      <c r="SU272" s="60"/>
      <c r="SV272" s="60"/>
      <c r="SW272" s="60"/>
      <c r="SX272" s="110"/>
      <c r="SY272" s="169">
        <f t="shared" ref="SY272:SY277" si="2403">SUM(SZ272:TN272)</f>
        <v>0</v>
      </c>
      <c r="SZ272" s="60"/>
      <c r="TA272" s="60"/>
      <c r="TB272" s="60"/>
      <c r="TC272" s="60"/>
      <c r="TD272" s="60"/>
      <c r="TE272" s="60"/>
      <c r="TF272" s="60"/>
      <c r="TG272" s="60"/>
      <c r="TH272" s="60"/>
      <c r="TI272" s="60"/>
      <c r="TJ272" s="61"/>
      <c r="TK272" s="60"/>
      <c r="TL272" s="60"/>
      <c r="TM272" s="60"/>
      <c r="TN272" s="110"/>
      <c r="TO272" s="169">
        <f t="shared" ref="TO272:TO277" si="2404">SUM(TP272:UD272)</f>
        <v>0</v>
      </c>
      <c r="TP272" s="60"/>
      <c r="TQ272" s="60"/>
      <c r="TR272" s="60"/>
      <c r="TS272" s="60"/>
      <c r="TT272" s="60"/>
      <c r="TU272" s="60"/>
      <c r="TV272" s="60"/>
      <c r="TW272" s="60"/>
      <c r="TX272" s="60"/>
      <c r="TY272" s="60"/>
      <c r="TZ272" s="61"/>
      <c r="UA272" s="60"/>
      <c r="UB272" s="60"/>
      <c r="UC272" s="60"/>
      <c r="UD272" s="110"/>
      <c r="UE272" s="169">
        <f t="shared" ref="UE272:UE277" si="2405">SUM(UF272:VD272)</f>
        <v>0</v>
      </c>
      <c r="UF272" s="60"/>
      <c r="UG272" s="60"/>
      <c r="UH272" s="60"/>
      <c r="UI272" s="60"/>
      <c r="UJ272" s="60"/>
      <c r="UK272" s="60"/>
      <c r="UL272" s="60"/>
      <c r="UM272" s="60"/>
      <c r="UN272" s="60"/>
      <c r="UO272" s="60"/>
      <c r="UP272" s="61"/>
      <c r="UQ272" s="60"/>
      <c r="UR272" s="60"/>
      <c r="US272" s="60"/>
      <c r="UT272" s="60"/>
      <c r="UU272" s="60"/>
      <c r="UV272" s="60"/>
      <c r="UW272" s="60"/>
      <c r="UX272" s="60"/>
      <c r="UY272" s="60"/>
      <c r="UZ272" s="60"/>
      <c r="VA272" s="60"/>
      <c r="VB272" s="60"/>
      <c r="VC272" s="60"/>
      <c r="VD272" s="110"/>
      <c r="VE272" s="10" t="str">
        <f t="shared" si="2267"/>
        <v>-</v>
      </c>
    </row>
    <row r="273" spans="1:577" ht="20.149999999999999" customHeight="1">
      <c r="A273" s="22"/>
      <c r="B273" s="22"/>
      <c r="C273" s="23">
        <v>65062</v>
      </c>
      <c r="D273" s="24" t="s">
        <v>254</v>
      </c>
      <c r="E273" s="193">
        <f t="shared" si="2373"/>
        <v>0</v>
      </c>
      <c r="F273" s="194"/>
      <c r="G273" s="194"/>
      <c r="H273" s="195"/>
      <c r="I273" s="229"/>
      <c r="J273" s="241">
        <f t="shared" si="2374"/>
        <v>0</v>
      </c>
      <c r="K273" s="61"/>
      <c r="L273" s="60"/>
      <c r="M273" s="60"/>
      <c r="N273" s="60"/>
      <c r="O273" s="60"/>
      <c r="P273" s="60"/>
      <c r="Q273" s="60"/>
      <c r="R273" s="60"/>
      <c r="S273" s="60"/>
      <c r="T273" s="60"/>
      <c r="U273" s="61"/>
      <c r="V273" s="60"/>
      <c r="W273" s="60"/>
      <c r="X273" s="60"/>
      <c r="Y273" s="110"/>
      <c r="Z273" s="169">
        <f t="shared" si="2375"/>
        <v>0</v>
      </c>
      <c r="AA273" s="60"/>
      <c r="AB273" s="60"/>
      <c r="AC273" s="60"/>
      <c r="AD273" s="60"/>
      <c r="AE273" s="60"/>
      <c r="AF273" s="60"/>
      <c r="AG273" s="60"/>
      <c r="AH273" s="60"/>
      <c r="AI273" s="60"/>
      <c r="AJ273" s="60"/>
      <c r="AK273" s="61"/>
      <c r="AL273" s="60"/>
      <c r="AM273" s="60"/>
      <c r="AN273" s="60"/>
      <c r="AO273" s="110"/>
      <c r="AP273" s="169">
        <f t="shared" si="2376"/>
        <v>0</v>
      </c>
      <c r="AQ273" s="60"/>
      <c r="AR273" s="60"/>
      <c r="AS273" s="60"/>
      <c r="AT273" s="60"/>
      <c r="AU273" s="60"/>
      <c r="AV273" s="60"/>
      <c r="AW273" s="60"/>
      <c r="AX273" s="60"/>
      <c r="AY273" s="60"/>
      <c r="AZ273" s="60"/>
      <c r="BA273" s="61"/>
      <c r="BB273" s="60"/>
      <c r="BC273" s="60"/>
      <c r="BD273" s="60"/>
      <c r="BE273" s="110"/>
      <c r="BF273" s="169">
        <f t="shared" si="2377"/>
        <v>0</v>
      </c>
      <c r="BG273" s="60"/>
      <c r="BH273" s="60"/>
      <c r="BI273" s="60"/>
      <c r="BJ273" s="60"/>
      <c r="BK273" s="60"/>
      <c r="BL273" s="60"/>
      <c r="BM273" s="60"/>
      <c r="BN273" s="60"/>
      <c r="BO273" s="60"/>
      <c r="BP273" s="60"/>
      <c r="BQ273" s="61"/>
      <c r="BR273" s="60"/>
      <c r="BS273" s="60"/>
      <c r="BT273" s="60"/>
      <c r="BU273" s="110"/>
      <c r="BV273" s="169">
        <f t="shared" si="2378"/>
        <v>0</v>
      </c>
      <c r="BW273" s="60"/>
      <c r="BX273" s="60"/>
      <c r="BY273" s="60"/>
      <c r="BZ273" s="60"/>
      <c r="CA273" s="60"/>
      <c r="CB273" s="60"/>
      <c r="CC273" s="60"/>
      <c r="CD273" s="60"/>
      <c r="CE273" s="60"/>
      <c r="CF273" s="60"/>
      <c r="CG273" s="61"/>
      <c r="CH273" s="60"/>
      <c r="CI273" s="60"/>
      <c r="CJ273" s="60"/>
      <c r="CK273" s="60"/>
      <c r="CL273" s="60"/>
      <c r="CM273" s="60"/>
      <c r="CN273" s="60"/>
      <c r="CO273" s="60"/>
      <c r="CP273" s="60"/>
      <c r="CQ273" s="60"/>
      <c r="CR273" s="60"/>
      <c r="CS273" s="60"/>
      <c r="CT273" s="60"/>
      <c r="CU273" s="110"/>
      <c r="CV273" s="173"/>
      <c r="CW273" s="169">
        <f t="shared" si="2379"/>
        <v>0</v>
      </c>
      <c r="CX273" s="60"/>
      <c r="CY273" s="60"/>
      <c r="CZ273" s="60"/>
      <c r="DA273" s="60"/>
      <c r="DB273" s="60"/>
      <c r="DC273" s="60"/>
      <c r="DD273" s="60"/>
      <c r="DE273" s="60"/>
      <c r="DF273" s="60"/>
      <c r="DG273" s="60"/>
      <c r="DH273" s="61"/>
      <c r="DI273" s="60"/>
      <c r="DJ273" s="60"/>
      <c r="DK273" s="60"/>
      <c r="DL273" s="110"/>
      <c r="DM273" s="169">
        <f t="shared" si="2380"/>
        <v>0</v>
      </c>
      <c r="DN273" s="60"/>
      <c r="DO273" s="60"/>
      <c r="DP273" s="60"/>
      <c r="DQ273" s="60"/>
      <c r="DR273" s="60"/>
      <c r="DS273" s="60"/>
      <c r="DT273" s="60"/>
      <c r="DU273" s="60"/>
      <c r="DV273" s="60"/>
      <c r="DW273" s="60"/>
      <c r="DX273" s="61"/>
      <c r="DY273" s="60"/>
      <c r="DZ273" s="60"/>
      <c r="EA273" s="60"/>
      <c r="EB273" s="110"/>
      <c r="EC273" s="169">
        <f t="shared" si="2381"/>
        <v>0</v>
      </c>
      <c r="ED273" s="60"/>
      <c r="EE273" s="60"/>
      <c r="EF273" s="60"/>
      <c r="EG273" s="60"/>
      <c r="EH273" s="60"/>
      <c r="EI273" s="60"/>
      <c r="EJ273" s="60"/>
      <c r="EK273" s="60"/>
      <c r="EL273" s="60"/>
      <c r="EM273" s="60"/>
      <c r="EN273" s="61"/>
      <c r="EO273" s="60"/>
      <c r="EP273" s="60"/>
      <c r="EQ273" s="60"/>
      <c r="ER273" s="110"/>
      <c r="ES273" s="169">
        <f t="shared" si="2382"/>
        <v>0</v>
      </c>
      <c r="ET273" s="60"/>
      <c r="EU273" s="60"/>
      <c r="EV273" s="60"/>
      <c r="EW273" s="60"/>
      <c r="EX273" s="60"/>
      <c r="EY273" s="60"/>
      <c r="EZ273" s="60"/>
      <c r="FA273" s="60"/>
      <c r="FB273" s="60"/>
      <c r="FC273" s="60"/>
      <c r="FD273" s="61"/>
      <c r="FE273" s="60"/>
      <c r="FF273" s="60"/>
      <c r="FG273" s="60"/>
      <c r="FH273" s="110"/>
      <c r="FI273" s="169">
        <f t="shared" si="2383"/>
        <v>0</v>
      </c>
      <c r="FJ273" s="60"/>
      <c r="FK273" s="60"/>
      <c r="FL273" s="60"/>
      <c r="FM273" s="60"/>
      <c r="FN273" s="60"/>
      <c r="FO273" s="60"/>
      <c r="FP273" s="60"/>
      <c r="FQ273" s="60"/>
      <c r="FR273" s="60"/>
      <c r="FS273" s="60"/>
      <c r="FT273" s="61"/>
      <c r="FU273" s="60"/>
      <c r="FV273" s="60"/>
      <c r="FW273" s="60"/>
      <c r="FX273" s="110"/>
      <c r="FY273" s="169">
        <f t="shared" si="2384"/>
        <v>0</v>
      </c>
      <c r="FZ273" s="60"/>
      <c r="GA273" s="60"/>
      <c r="GB273" s="60"/>
      <c r="GC273" s="60"/>
      <c r="GD273" s="60"/>
      <c r="GE273" s="60"/>
      <c r="GF273" s="60"/>
      <c r="GG273" s="60"/>
      <c r="GH273" s="60"/>
      <c r="GI273" s="60"/>
      <c r="GJ273" s="61"/>
      <c r="GK273" s="60"/>
      <c r="GL273" s="60"/>
      <c r="GM273" s="60"/>
      <c r="GN273" s="110"/>
      <c r="GO273" s="169">
        <f t="shared" si="2385"/>
        <v>0</v>
      </c>
      <c r="GP273" s="60"/>
      <c r="GQ273" s="60"/>
      <c r="GR273" s="60"/>
      <c r="GS273" s="60"/>
      <c r="GT273" s="60"/>
      <c r="GU273" s="60"/>
      <c r="GV273" s="60"/>
      <c r="GW273" s="60"/>
      <c r="GX273" s="60"/>
      <c r="GY273" s="60"/>
      <c r="GZ273" s="61"/>
      <c r="HA273" s="60"/>
      <c r="HB273" s="60"/>
      <c r="HC273" s="60"/>
      <c r="HD273" s="60"/>
      <c r="HE273" s="60"/>
      <c r="HF273" s="60"/>
      <c r="HG273" s="60"/>
      <c r="HH273" s="60"/>
      <c r="HI273" s="60"/>
      <c r="HJ273" s="60"/>
      <c r="HK273" s="60"/>
      <c r="HL273" s="60"/>
      <c r="HM273" s="60"/>
      <c r="HN273" s="110"/>
      <c r="HO273" s="172"/>
      <c r="HP273" s="173"/>
      <c r="HQ273" s="169">
        <f t="shared" si="2386"/>
        <v>0</v>
      </c>
      <c r="HR273" s="60"/>
      <c r="HS273" s="60"/>
      <c r="HT273" s="60"/>
      <c r="HU273" s="60"/>
      <c r="HV273" s="60"/>
      <c r="HW273" s="60"/>
      <c r="HX273" s="60"/>
      <c r="HY273" s="60"/>
      <c r="HZ273" s="60"/>
      <c r="IA273" s="60"/>
      <c r="IB273" s="61"/>
      <c r="IC273" s="60"/>
      <c r="ID273" s="60"/>
      <c r="IE273" s="60"/>
      <c r="IF273" s="110"/>
      <c r="IG273" s="169">
        <f t="shared" si="2387"/>
        <v>0</v>
      </c>
      <c r="IH273" s="60"/>
      <c r="II273" s="60"/>
      <c r="IJ273" s="60"/>
      <c r="IK273" s="60"/>
      <c r="IL273" s="60"/>
      <c r="IM273" s="60"/>
      <c r="IN273" s="60"/>
      <c r="IO273" s="60"/>
      <c r="IP273" s="60"/>
      <c r="IQ273" s="60"/>
      <c r="IR273" s="61"/>
      <c r="IS273" s="60"/>
      <c r="IT273" s="60"/>
      <c r="IU273" s="60"/>
      <c r="IV273" s="110"/>
      <c r="IW273" s="169">
        <f t="shared" si="2388"/>
        <v>0</v>
      </c>
      <c r="IX273" s="60"/>
      <c r="IY273" s="60"/>
      <c r="IZ273" s="60"/>
      <c r="JA273" s="60"/>
      <c r="JB273" s="60"/>
      <c r="JC273" s="60"/>
      <c r="JD273" s="60"/>
      <c r="JE273" s="60"/>
      <c r="JF273" s="60"/>
      <c r="JG273" s="60"/>
      <c r="JH273" s="61"/>
      <c r="JI273" s="60"/>
      <c r="JJ273" s="60"/>
      <c r="JK273" s="60"/>
      <c r="JL273" s="110"/>
      <c r="JM273" s="169">
        <f t="shared" si="2389"/>
        <v>0</v>
      </c>
      <c r="JN273" s="60"/>
      <c r="JO273" s="60"/>
      <c r="JP273" s="60"/>
      <c r="JQ273" s="60"/>
      <c r="JR273" s="60"/>
      <c r="JS273" s="60"/>
      <c r="JT273" s="60"/>
      <c r="JU273" s="60"/>
      <c r="JV273" s="60"/>
      <c r="JW273" s="60"/>
      <c r="JX273" s="61"/>
      <c r="JY273" s="60"/>
      <c r="JZ273" s="60"/>
      <c r="KA273" s="60"/>
      <c r="KB273" s="110"/>
      <c r="KC273" s="169">
        <f t="shared" si="2390"/>
        <v>0</v>
      </c>
      <c r="KD273" s="60"/>
      <c r="KE273" s="60"/>
      <c r="KF273" s="60"/>
      <c r="KG273" s="60"/>
      <c r="KH273" s="60"/>
      <c r="KI273" s="60"/>
      <c r="KJ273" s="60"/>
      <c r="KK273" s="60"/>
      <c r="KL273" s="60"/>
      <c r="KM273" s="60"/>
      <c r="KN273" s="61"/>
      <c r="KO273" s="60"/>
      <c r="KP273" s="60"/>
      <c r="KQ273" s="60"/>
      <c r="KR273" s="60"/>
      <c r="KS273" s="60"/>
      <c r="KT273" s="60"/>
      <c r="KU273" s="60"/>
      <c r="KV273" s="60"/>
      <c r="KW273" s="60"/>
      <c r="KX273" s="60"/>
      <c r="KY273" s="60"/>
      <c r="KZ273" s="60"/>
      <c r="LA273" s="60"/>
      <c r="LB273" s="110"/>
      <c r="LC273" s="173"/>
      <c r="LD273" s="169">
        <f t="shared" si="2391"/>
        <v>0</v>
      </c>
      <c r="LE273" s="60"/>
      <c r="LF273" s="60"/>
      <c r="LG273" s="60"/>
      <c r="LH273" s="60"/>
      <c r="LI273" s="60"/>
      <c r="LJ273" s="60"/>
      <c r="LK273" s="60"/>
      <c r="LL273" s="60"/>
      <c r="LM273" s="60"/>
      <c r="LN273" s="60"/>
      <c r="LO273" s="61"/>
      <c r="LP273" s="60"/>
      <c r="LQ273" s="60"/>
      <c r="LR273" s="60"/>
      <c r="LS273" s="110"/>
      <c r="LT273" s="169">
        <f t="shared" si="2392"/>
        <v>0</v>
      </c>
      <c r="LU273" s="60"/>
      <c r="LV273" s="60"/>
      <c r="LW273" s="60"/>
      <c r="LX273" s="60"/>
      <c r="LY273" s="60"/>
      <c r="LZ273" s="60"/>
      <c r="MA273" s="60"/>
      <c r="MB273" s="60"/>
      <c r="MC273" s="60"/>
      <c r="MD273" s="60"/>
      <c r="ME273" s="61"/>
      <c r="MF273" s="60"/>
      <c r="MG273" s="60"/>
      <c r="MH273" s="60"/>
      <c r="MI273" s="110"/>
      <c r="MJ273" s="169">
        <f t="shared" si="2393"/>
        <v>0</v>
      </c>
      <c r="MK273" s="60"/>
      <c r="ML273" s="60"/>
      <c r="MM273" s="60"/>
      <c r="MN273" s="60"/>
      <c r="MO273" s="60"/>
      <c r="MP273" s="60"/>
      <c r="MQ273" s="60"/>
      <c r="MR273" s="60"/>
      <c r="MS273" s="60"/>
      <c r="MT273" s="60"/>
      <c r="MU273" s="61"/>
      <c r="MV273" s="60"/>
      <c r="MW273" s="60"/>
      <c r="MX273" s="60"/>
      <c r="MY273" s="110"/>
      <c r="MZ273" s="169">
        <f t="shared" si="2394"/>
        <v>0</v>
      </c>
      <c r="NA273" s="60"/>
      <c r="NB273" s="60"/>
      <c r="NC273" s="60"/>
      <c r="ND273" s="60"/>
      <c r="NE273" s="60"/>
      <c r="NF273" s="60"/>
      <c r="NG273" s="60"/>
      <c r="NH273" s="60"/>
      <c r="NI273" s="60"/>
      <c r="NJ273" s="60"/>
      <c r="NK273" s="61"/>
      <c r="NL273" s="60"/>
      <c r="NM273" s="60"/>
      <c r="NN273" s="60"/>
      <c r="NO273" s="110"/>
      <c r="NP273" s="169">
        <f t="shared" si="2395"/>
        <v>0</v>
      </c>
      <c r="NQ273" s="60"/>
      <c r="NR273" s="60"/>
      <c r="NS273" s="60"/>
      <c r="NT273" s="60"/>
      <c r="NU273" s="60"/>
      <c r="NV273" s="60"/>
      <c r="NW273" s="60"/>
      <c r="NX273" s="60"/>
      <c r="NY273" s="60"/>
      <c r="NZ273" s="60"/>
      <c r="OA273" s="61"/>
      <c r="OB273" s="60"/>
      <c r="OC273" s="60"/>
      <c r="OD273" s="60"/>
      <c r="OE273" s="110"/>
      <c r="OF273" s="169">
        <f t="shared" si="2396"/>
        <v>0</v>
      </c>
      <c r="OG273" s="60"/>
      <c r="OH273" s="60"/>
      <c r="OI273" s="60"/>
      <c r="OJ273" s="60"/>
      <c r="OK273" s="60"/>
      <c r="OL273" s="60"/>
      <c r="OM273" s="60"/>
      <c r="ON273" s="60"/>
      <c r="OO273" s="60"/>
      <c r="OP273" s="60"/>
      <c r="OQ273" s="61"/>
      <c r="OR273" s="60"/>
      <c r="OS273" s="60"/>
      <c r="OT273" s="60"/>
      <c r="OU273" s="110"/>
      <c r="OV273" s="169">
        <f t="shared" si="2397"/>
        <v>0</v>
      </c>
      <c r="OW273" s="60"/>
      <c r="OX273" s="60"/>
      <c r="OY273" s="60"/>
      <c r="OZ273" s="60"/>
      <c r="PA273" s="60"/>
      <c r="PB273" s="60"/>
      <c r="PC273" s="60"/>
      <c r="PD273" s="60"/>
      <c r="PE273" s="60"/>
      <c r="PF273" s="60"/>
      <c r="PG273" s="61"/>
      <c r="PH273" s="60"/>
      <c r="PI273" s="60"/>
      <c r="PJ273" s="60"/>
      <c r="PK273" s="110"/>
      <c r="PL273" s="169">
        <f t="shared" si="2398"/>
        <v>0</v>
      </c>
      <c r="PM273" s="60"/>
      <c r="PN273" s="60"/>
      <c r="PO273" s="60"/>
      <c r="PP273" s="60"/>
      <c r="PQ273" s="60"/>
      <c r="PR273" s="60"/>
      <c r="PS273" s="60"/>
      <c r="PT273" s="60"/>
      <c r="PU273" s="60"/>
      <c r="PV273" s="60"/>
      <c r="PW273" s="61"/>
      <c r="PX273" s="60"/>
      <c r="PY273" s="60"/>
      <c r="PZ273" s="60"/>
      <c r="QA273" s="110"/>
      <c r="QB273" s="169">
        <f t="shared" si="2399"/>
        <v>0</v>
      </c>
      <c r="QC273" s="60"/>
      <c r="QD273" s="60"/>
      <c r="QE273" s="60"/>
      <c r="QF273" s="60"/>
      <c r="QG273" s="60"/>
      <c r="QH273" s="60"/>
      <c r="QI273" s="60"/>
      <c r="QJ273" s="60"/>
      <c r="QK273" s="60"/>
      <c r="QL273" s="60"/>
      <c r="QM273" s="61"/>
      <c r="QN273" s="60"/>
      <c r="QO273" s="60"/>
      <c r="QP273" s="60"/>
      <c r="QQ273" s="110"/>
      <c r="QR273" s="169">
        <f t="shared" si="2400"/>
        <v>0</v>
      </c>
      <c r="QS273" s="60"/>
      <c r="QT273" s="60"/>
      <c r="QU273" s="60"/>
      <c r="QV273" s="60"/>
      <c r="QW273" s="60"/>
      <c r="QX273" s="60"/>
      <c r="QY273" s="60"/>
      <c r="QZ273" s="60"/>
      <c r="RA273" s="60"/>
      <c r="RB273" s="60"/>
      <c r="RC273" s="61"/>
      <c r="RD273" s="60"/>
      <c r="RE273" s="60"/>
      <c r="RF273" s="60"/>
      <c r="RG273" s="60"/>
      <c r="RH273" s="60"/>
      <c r="RI273" s="60"/>
      <c r="RJ273" s="60"/>
      <c r="RK273" s="60"/>
      <c r="RL273" s="60"/>
      <c r="RM273" s="60"/>
      <c r="RN273" s="60"/>
      <c r="RO273" s="60"/>
      <c r="RP273" s="60"/>
      <c r="RQ273" s="110"/>
      <c r="RR273" s="173"/>
      <c r="RS273" s="169">
        <f t="shared" si="2401"/>
        <v>0</v>
      </c>
      <c r="RT273" s="60"/>
      <c r="RU273" s="60"/>
      <c r="RV273" s="60"/>
      <c r="RW273" s="60"/>
      <c r="RX273" s="60"/>
      <c r="RY273" s="60"/>
      <c r="RZ273" s="60"/>
      <c r="SA273" s="60"/>
      <c r="SB273" s="60"/>
      <c r="SC273" s="60"/>
      <c r="SD273" s="61"/>
      <c r="SE273" s="60"/>
      <c r="SF273" s="60"/>
      <c r="SG273" s="60"/>
      <c r="SH273" s="110"/>
      <c r="SI273" s="169">
        <f t="shared" si="2402"/>
        <v>0</v>
      </c>
      <c r="SJ273" s="60"/>
      <c r="SK273" s="60"/>
      <c r="SL273" s="60"/>
      <c r="SM273" s="60"/>
      <c r="SN273" s="60"/>
      <c r="SO273" s="60"/>
      <c r="SP273" s="60"/>
      <c r="SQ273" s="60"/>
      <c r="SR273" s="60"/>
      <c r="SS273" s="60"/>
      <c r="ST273" s="61"/>
      <c r="SU273" s="60"/>
      <c r="SV273" s="60"/>
      <c r="SW273" s="60"/>
      <c r="SX273" s="110"/>
      <c r="SY273" s="169">
        <f t="shared" si="2403"/>
        <v>0</v>
      </c>
      <c r="SZ273" s="60"/>
      <c r="TA273" s="60"/>
      <c r="TB273" s="60"/>
      <c r="TC273" s="60"/>
      <c r="TD273" s="60"/>
      <c r="TE273" s="60"/>
      <c r="TF273" s="60"/>
      <c r="TG273" s="60"/>
      <c r="TH273" s="60"/>
      <c r="TI273" s="60"/>
      <c r="TJ273" s="61"/>
      <c r="TK273" s="60"/>
      <c r="TL273" s="60"/>
      <c r="TM273" s="60"/>
      <c r="TN273" s="110"/>
      <c r="TO273" s="169">
        <f t="shared" si="2404"/>
        <v>0</v>
      </c>
      <c r="TP273" s="60"/>
      <c r="TQ273" s="60"/>
      <c r="TR273" s="60"/>
      <c r="TS273" s="60"/>
      <c r="TT273" s="60"/>
      <c r="TU273" s="60"/>
      <c r="TV273" s="60"/>
      <c r="TW273" s="60"/>
      <c r="TX273" s="60"/>
      <c r="TY273" s="60"/>
      <c r="TZ273" s="61"/>
      <c r="UA273" s="60"/>
      <c r="UB273" s="60"/>
      <c r="UC273" s="60"/>
      <c r="UD273" s="110"/>
      <c r="UE273" s="169">
        <f t="shared" si="2405"/>
        <v>0</v>
      </c>
      <c r="UF273" s="60"/>
      <c r="UG273" s="60"/>
      <c r="UH273" s="60"/>
      <c r="UI273" s="60"/>
      <c r="UJ273" s="60"/>
      <c r="UK273" s="60"/>
      <c r="UL273" s="60"/>
      <c r="UM273" s="60"/>
      <c r="UN273" s="60"/>
      <c r="UO273" s="60"/>
      <c r="UP273" s="61"/>
      <c r="UQ273" s="60"/>
      <c r="UR273" s="60"/>
      <c r="US273" s="60"/>
      <c r="UT273" s="60"/>
      <c r="UU273" s="60"/>
      <c r="UV273" s="60"/>
      <c r="UW273" s="60"/>
      <c r="UX273" s="60"/>
      <c r="UY273" s="60"/>
      <c r="UZ273" s="60"/>
      <c r="VA273" s="60"/>
      <c r="VB273" s="60"/>
      <c r="VC273" s="60"/>
      <c r="VD273" s="110"/>
      <c r="VE273" s="10" t="str">
        <f t="shared" si="2267"/>
        <v>-</v>
      </c>
    </row>
    <row r="274" spans="1:577" ht="20.149999999999999" customHeight="1">
      <c r="A274" s="22"/>
      <c r="B274" s="22"/>
      <c r="C274" s="23">
        <v>65063</v>
      </c>
      <c r="D274" s="24" t="s">
        <v>255</v>
      </c>
      <c r="E274" s="193">
        <f t="shared" si="2373"/>
        <v>0</v>
      </c>
      <c r="F274" s="194"/>
      <c r="G274" s="194"/>
      <c r="H274" s="195"/>
      <c r="I274" s="229"/>
      <c r="J274" s="241">
        <f t="shared" si="2374"/>
        <v>0</v>
      </c>
      <c r="K274" s="61"/>
      <c r="L274" s="60"/>
      <c r="M274" s="60"/>
      <c r="N274" s="60"/>
      <c r="O274" s="60"/>
      <c r="P274" s="60"/>
      <c r="Q274" s="60"/>
      <c r="R274" s="60"/>
      <c r="S274" s="60"/>
      <c r="T274" s="60"/>
      <c r="U274" s="61"/>
      <c r="V274" s="60"/>
      <c r="W274" s="60"/>
      <c r="X274" s="60"/>
      <c r="Y274" s="110"/>
      <c r="Z274" s="169">
        <f t="shared" si="2375"/>
        <v>0</v>
      </c>
      <c r="AA274" s="60"/>
      <c r="AB274" s="60"/>
      <c r="AC274" s="60"/>
      <c r="AD274" s="60"/>
      <c r="AE274" s="60"/>
      <c r="AF274" s="60"/>
      <c r="AG274" s="60"/>
      <c r="AH274" s="60"/>
      <c r="AI274" s="60"/>
      <c r="AJ274" s="60"/>
      <c r="AK274" s="61"/>
      <c r="AL274" s="60"/>
      <c r="AM274" s="60"/>
      <c r="AN274" s="60"/>
      <c r="AO274" s="110"/>
      <c r="AP274" s="169">
        <f t="shared" si="2376"/>
        <v>0</v>
      </c>
      <c r="AQ274" s="60"/>
      <c r="AR274" s="60"/>
      <c r="AS274" s="60"/>
      <c r="AT274" s="60"/>
      <c r="AU274" s="60"/>
      <c r="AV274" s="60"/>
      <c r="AW274" s="60"/>
      <c r="AX274" s="60"/>
      <c r="AY274" s="60"/>
      <c r="AZ274" s="60"/>
      <c r="BA274" s="61"/>
      <c r="BB274" s="60"/>
      <c r="BC274" s="60"/>
      <c r="BD274" s="60"/>
      <c r="BE274" s="110"/>
      <c r="BF274" s="169">
        <f t="shared" si="2377"/>
        <v>0</v>
      </c>
      <c r="BG274" s="60"/>
      <c r="BH274" s="60"/>
      <c r="BI274" s="60"/>
      <c r="BJ274" s="60"/>
      <c r="BK274" s="60"/>
      <c r="BL274" s="60"/>
      <c r="BM274" s="60"/>
      <c r="BN274" s="60"/>
      <c r="BO274" s="60"/>
      <c r="BP274" s="60"/>
      <c r="BQ274" s="61"/>
      <c r="BR274" s="60"/>
      <c r="BS274" s="60"/>
      <c r="BT274" s="60"/>
      <c r="BU274" s="110"/>
      <c r="BV274" s="169">
        <f t="shared" si="2378"/>
        <v>0</v>
      </c>
      <c r="BW274" s="60"/>
      <c r="BX274" s="60"/>
      <c r="BY274" s="60"/>
      <c r="BZ274" s="60"/>
      <c r="CA274" s="60"/>
      <c r="CB274" s="60"/>
      <c r="CC274" s="60"/>
      <c r="CD274" s="60"/>
      <c r="CE274" s="60"/>
      <c r="CF274" s="60"/>
      <c r="CG274" s="61"/>
      <c r="CH274" s="60"/>
      <c r="CI274" s="60"/>
      <c r="CJ274" s="60"/>
      <c r="CK274" s="60"/>
      <c r="CL274" s="60"/>
      <c r="CM274" s="60"/>
      <c r="CN274" s="60"/>
      <c r="CO274" s="60"/>
      <c r="CP274" s="60"/>
      <c r="CQ274" s="60"/>
      <c r="CR274" s="60"/>
      <c r="CS274" s="60"/>
      <c r="CT274" s="60"/>
      <c r="CU274" s="110"/>
      <c r="CV274" s="173"/>
      <c r="CW274" s="169">
        <f t="shared" si="2379"/>
        <v>0</v>
      </c>
      <c r="CX274" s="60"/>
      <c r="CY274" s="60"/>
      <c r="CZ274" s="60"/>
      <c r="DA274" s="60"/>
      <c r="DB274" s="60"/>
      <c r="DC274" s="60"/>
      <c r="DD274" s="60"/>
      <c r="DE274" s="60"/>
      <c r="DF274" s="60"/>
      <c r="DG274" s="60"/>
      <c r="DH274" s="61"/>
      <c r="DI274" s="60"/>
      <c r="DJ274" s="60"/>
      <c r="DK274" s="60"/>
      <c r="DL274" s="110"/>
      <c r="DM274" s="169">
        <f t="shared" si="2380"/>
        <v>0</v>
      </c>
      <c r="DN274" s="60"/>
      <c r="DO274" s="60"/>
      <c r="DP274" s="60"/>
      <c r="DQ274" s="60"/>
      <c r="DR274" s="60"/>
      <c r="DS274" s="60"/>
      <c r="DT274" s="60"/>
      <c r="DU274" s="60"/>
      <c r="DV274" s="60"/>
      <c r="DW274" s="60"/>
      <c r="DX274" s="61"/>
      <c r="DY274" s="60"/>
      <c r="DZ274" s="60"/>
      <c r="EA274" s="60"/>
      <c r="EB274" s="110"/>
      <c r="EC274" s="169">
        <f t="shared" si="2381"/>
        <v>0</v>
      </c>
      <c r="ED274" s="60"/>
      <c r="EE274" s="60"/>
      <c r="EF274" s="60"/>
      <c r="EG274" s="60"/>
      <c r="EH274" s="60"/>
      <c r="EI274" s="60"/>
      <c r="EJ274" s="60"/>
      <c r="EK274" s="60"/>
      <c r="EL274" s="60"/>
      <c r="EM274" s="60"/>
      <c r="EN274" s="61"/>
      <c r="EO274" s="60"/>
      <c r="EP274" s="60"/>
      <c r="EQ274" s="60"/>
      <c r="ER274" s="110"/>
      <c r="ES274" s="169">
        <f t="shared" si="2382"/>
        <v>0</v>
      </c>
      <c r="ET274" s="60"/>
      <c r="EU274" s="60"/>
      <c r="EV274" s="60"/>
      <c r="EW274" s="60"/>
      <c r="EX274" s="60"/>
      <c r="EY274" s="60"/>
      <c r="EZ274" s="60"/>
      <c r="FA274" s="60"/>
      <c r="FB274" s="60"/>
      <c r="FC274" s="60"/>
      <c r="FD274" s="61"/>
      <c r="FE274" s="60"/>
      <c r="FF274" s="60"/>
      <c r="FG274" s="60"/>
      <c r="FH274" s="110"/>
      <c r="FI274" s="169">
        <f t="shared" si="2383"/>
        <v>0</v>
      </c>
      <c r="FJ274" s="60"/>
      <c r="FK274" s="60"/>
      <c r="FL274" s="60"/>
      <c r="FM274" s="60"/>
      <c r="FN274" s="60"/>
      <c r="FO274" s="60"/>
      <c r="FP274" s="60"/>
      <c r="FQ274" s="60"/>
      <c r="FR274" s="60"/>
      <c r="FS274" s="60"/>
      <c r="FT274" s="61"/>
      <c r="FU274" s="60"/>
      <c r="FV274" s="60"/>
      <c r="FW274" s="60"/>
      <c r="FX274" s="110"/>
      <c r="FY274" s="169">
        <f t="shared" si="2384"/>
        <v>0</v>
      </c>
      <c r="FZ274" s="60"/>
      <c r="GA274" s="60"/>
      <c r="GB274" s="60"/>
      <c r="GC274" s="60"/>
      <c r="GD274" s="60"/>
      <c r="GE274" s="60"/>
      <c r="GF274" s="60"/>
      <c r="GG274" s="60"/>
      <c r="GH274" s="60"/>
      <c r="GI274" s="60"/>
      <c r="GJ274" s="61"/>
      <c r="GK274" s="60"/>
      <c r="GL274" s="60"/>
      <c r="GM274" s="60"/>
      <c r="GN274" s="110"/>
      <c r="GO274" s="169">
        <f t="shared" si="2385"/>
        <v>0</v>
      </c>
      <c r="GP274" s="60"/>
      <c r="GQ274" s="60"/>
      <c r="GR274" s="60"/>
      <c r="GS274" s="60"/>
      <c r="GT274" s="60"/>
      <c r="GU274" s="60"/>
      <c r="GV274" s="60"/>
      <c r="GW274" s="60"/>
      <c r="GX274" s="60"/>
      <c r="GY274" s="60"/>
      <c r="GZ274" s="61"/>
      <c r="HA274" s="60"/>
      <c r="HB274" s="60"/>
      <c r="HC274" s="60"/>
      <c r="HD274" s="60"/>
      <c r="HE274" s="60"/>
      <c r="HF274" s="60"/>
      <c r="HG274" s="60"/>
      <c r="HH274" s="60"/>
      <c r="HI274" s="60"/>
      <c r="HJ274" s="60"/>
      <c r="HK274" s="60"/>
      <c r="HL274" s="60"/>
      <c r="HM274" s="60"/>
      <c r="HN274" s="110"/>
      <c r="HO274" s="172"/>
      <c r="HP274" s="173"/>
      <c r="HQ274" s="169">
        <f t="shared" si="2386"/>
        <v>0</v>
      </c>
      <c r="HR274" s="60"/>
      <c r="HS274" s="60"/>
      <c r="HT274" s="60"/>
      <c r="HU274" s="60"/>
      <c r="HV274" s="60"/>
      <c r="HW274" s="60"/>
      <c r="HX274" s="60"/>
      <c r="HY274" s="60"/>
      <c r="HZ274" s="60"/>
      <c r="IA274" s="60"/>
      <c r="IB274" s="61"/>
      <c r="IC274" s="60"/>
      <c r="ID274" s="60"/>
      <c r="IE274" s="60"/>
      <c r="IF274" s="110"/>
      <c r="IG274" s="169">
        <f t="shared" si="2387"/>
        <v>0</v>
      </c>
      <c r="IH274" s="60"/>
      <c r="II274" s="60"/>
      <c r="IJ274" s="60"/>
      <c r="IK274" s="60"/>
      <c r="IL274" s="60"/>
      <c r="IM274" s="60"/>
      <c r="IN274" s="60"/>
      <c r="IO274" s="60"/>
      <c r="IP274" s="60"/>
      <c r="IQ274" s="60"/>
      <c r="IR274" s="61"/>
      <c r="IS274" s="60"/>
      <c r="IT274" s="60"/>
      <c r="IU274" s="60"/>
      <c r="IV274" s="110"/>
      <c r="IW274" s="169">
        <f t="shared" si="2388"/>
        <v>0</v>
      </c>
      <c r="IX274" s="60"/>
      <c r="IY274" s="60"/>
      <c r="IZ274" s="60"/>
      <c r="JA274" s="60"/>
      <c r="JB274" s="60"/>
      <c r="JC274" s="60"/>
      <c r="JD274" s="60"/>
      <c r="JE274" s="60"/>
      <c r="JF274" s="60"/>
      <c r="JG274" s="60"/>
      <c r="JH274" s="61"/>
      <c r="JI274" s="60"/>
      <c r="JJ274" s="60"/>
      <c r="JK274" s="60"/>
      <c r="JL274" s="110"/>
      <c r="JM274" s="169">
        <f t="shared" si="2389"/>
        <v>0</v>
      </c>
      <c r="JN274" s="60"/>
      <c r="JO274" s="60"/>
      <c r="JP274" s="60"/>
      <c r="JQ274" s="60"/>
      <c r="JR274" s="60"/>
      <c r="JS274" s="60"/>
      <c r="JT274" s="60"/>
      <c r="JU274" s="60"/>
      <c r="JV274" s="60"/>
      <c r="JW274" s="60"/>
      <c r="JX274" s="61"/>
      <c r="JY274" s="60"/>
      <c r="JZ274" s="60"/>
      <c r="KA274" s="60"/>
      <c r="KB274" s="110"/>
      <c r="KC274" s="169">
        <f t="shared" si="2390"/>
        <v>0</v>
      </c>
      <c r="KD274" s="60"/>
      <c r="KE274" s="60"/>
      <c r="KF274" s="60"/>
      <c r="KG274" s="60"/>
      <c r="KH274" s="60"/>
      <c r="KI274" s="60"/>
      <c r="KJ274" s="60"/>
      <c r="KK274" s="60"/>
      <c r="KL274" s="60"/>
      <c r="KM274" s="60"/>
      <c r="KN274" s="61"/>
      <c r="KO274" s="60"/>
      <c r="KP274" s="60"/>
      <c r="KQ274" s="60"/>
      <c r="KR274" s="60"/>
      <c r="KS274" s="60"/>
      <c r="KT274" s="60"/>
      <c r="KU274" s="60"/>
      <c r="KV274" s="60"/>
      <c r="KW274" s="60"/>
      <c r="KX274" s="60"/>
      <c r="KY274" s="60"/>
      <c r="KZ274" s="60"/>
      <c r="LA274" s="60"/>
      <c r="LB274" s="110"/>
      <c r="LC274" s="173"/>
      <c r="LD274" s="169">
        <f t="shared" si="2391"/>
        <v>0</v>
      </c>
      <c r="LE274" s="60"/>
      <c r="LF274" s="60"/>
      <c r="LG274" s="60"/>
      <c r="LH274" s="60"/>
      <c r="LI274" s="60"/>
      <c r="LJ274" s="60"/>
      <c r="LK274" s="60"/>
      <c r="LL274" s="60"/>
      <c r="LM274" s="60"/>
      <c r="LN274" s="60"/>
      <c r="LO274" s="61"/>
      <c r="LP274" s="60"/>
      <c r="LQ274" s="60"/>
      <c r="LR274" s="60"/>
      <c r="LS274" s="110"/>
      <c r="LT274" s="169">
        <f t="shared" si="2392"/>
        <v>0</v>
      </c>
      <c r="LU274" s="60"/>
      <c r="LV274" s="60"/>
      <c r="LW274" s="60"/>
      <c r="LX274" s="60"/>
      <c r="LY274" s="60"/>
      <c r="LZ274" s="60"/>
      <c r="MA274" s="60"/>
      <c r="MB274" s="60"/>
      <c r="MC274" s="60"/>
      <c r="MD274" s="60"/>
      <c r="ME274" s="61"/>
      <c r="MF274" s="60"/>
      <c r="MG274" s="60"/>
      <c r="MH274" s="60"/>
      <c r="MI274" s="110"/>
      <c r="MJ274" s="169">
        <f t="shared" si="2393"/>
        <v>0</v>
      </c>
      <c r="MK274" s="60"/>
      <c r="ML274" s="60"/>
      <c r="MM274" s="60"/>
      <c r="MN274" s="60"/>
      <c r="MO274" s="60"/>
      <c r="MP274" s="60"/>
      <c r="MQ274" s="60"/>
      <c r="MR274" s="60"/>
      <c r="MS274" s="60"/>
      <c r="MT274" s="60"/>
      <c r="MU274" s="61"/>
      <c r="MV274" s="60"/>
      <c r="MW274" s="60"/>
      <c r="MX274" s="60"/>
      <c r="MY274" s="110"/>
      <c r="MZ274" s="169">
        <f t="shared" si="2394"/>
        <v>0</v>
      </c>
      <c r="NA274" s="60"/>
      <c r="NB274" s="60"/>
      <c r="NC274" s="60"/>
      <c r="ND274" s="60"/>
      <c r="NE274" s="60"/>
      <c r="NF274" s="60"/>
      <c r="NG274" s="60"/>
      <c r="NH274" s="60"/>
      <c r="NI274" s="60"/>
      <c r="NJ274" s="60"/>
      <c r="NK274" s="61"/>
      <c r="NL274" s="60"/>
      <c r="NM274" s="60"/>
      <c r="NN274" s="60"/>
      <c r="NO274" s="110"/>
      <c r="NP274" s="169">
        <f t="shared" si="2395"/>
        <v>0</v>
      </c>
      <c r="NQ274" s="60"/>
      <c r="NR274" s="60"/>
      <c r="NS274" s="60"/>
      <c r="NT274" s="60"/>
      <c r="NU274" s="60"/>
      <c r="NV274" s="60"/>
      <c r="NW274" s="60"/>
      <c r="NX274" s="60"/>
      <c r="NY274" s="60"/>
      <c r="NZ274" s="60"/>
      <c r="OA274" s="61"/>
      <c r="OB274" s="60"/>
      <c r="OC274" s="60"/>
      <c r="OD274" s="60"/>
      <c r="OE274" s="110"/>
      <c r="OF274" s="169">
        <f t="shared" si="2396"/>
        <v>0</v>
      </c>
      <c r="OG274" s="60"/>
      <c r="OH274" s="60"/>
      <c r="OI274" s="60"/>
      <c r="OJ274" s="60"/>
      <c r="OK274" s="60"/>
      <c r="OL274" s="60"/>
      <c r="OM274" s="60"/>
      <c r="ON274" s="60"/>
      <c r="OO274" s="60"/>
      <c r="OP274" s="60"/>
      <c r="OQ274" s="61"/>
      <c r="OR274" s="60"/>
      <c r="OS274" s="60"/>
      <c r="OT274" s="60"/>
      <c r="OU274" s="110"/>
      <c r="OV274" s="169">
        <f t="shared" si="2397"/>
        <v>0</v>
      </c>
      <c r="OW274" s="60"/>
      <c r="OX274" s="60"/>
      <c r="OY274" s="60"/>
      <c r="OZ274" s="60"/>
      <c r="PA274" s="60"/>
      <c r="PB274" s="60"/>
      <c r="PC274" s="60"/>
      <c r="PD274" s="60"/>
      <c r="PE274" s="60"/>
      <c r="PF274" s="60"/>
      <c r="PG274" s="61"/>
      <c r="PH274" s="60"/>
      <c r="PI274" s="60"/>
      <c r="PJ274" s="60"/>
      <c r="PK274" s="110"/>
      <c r="PL274" s="169">
        <f t="shared" si="2398"/>
        <v>0</v>
      </c>
      <c r="PM274" s="60"/>
      <c r="PN274" s="60"/>
      <c r="PO274" s="60"/>
      <c r="PP274" s="60"/>
      <c r="PQ274" s="60"/>
      <c r="PR274" s="60"/>
      <c r="PS274" s="60"/>
      <c r="PT274" s="60"/>
      <c r="PU274" s="60"/>
      <c r="PV274" s="60"/>
      <c r="PW274" s="61"/>
      <c r="PX274" s="60"/>
      <c r="PY274" s="60"/>
      <c r="PZ274" s="60"/>
      <c r="QA274" s="110"/>
      <c r="QB274" s="169">
        <f t="shared" si="2399"/>
        <v>0</v>
      </c>
      <c r="QC274" s="60"/>
      <c r="QD274" s="60"/>
      <c r="QE274" s="60"/>
      <c r="QF274" s="60"/>
      <c r="QG274" s="60"/>
      <c r="QH274" s="60"/>
      <c r="QI274" s="60"/>
      <c r="QJ274" s="60"/>
      <c r="QK274" s="60"/>
      <c r="QL274" s="60"/>
      <c r="QM274" s="61"/>
      <c r="QN274" s="60"/>
      <c r="QO274" s="60"/>
      <c r="QP274" s="60"/>
      <c r="QQ274" s="110"/>
      <c r="QR274" s="169">
        <f t="shared" si="2400"/>
        <v>0</v>
      </c>
      <c r="QS274" s="60"/>
      <c r="QT274" s="60"/>
      <c r="QU274" s="60"/>
      <c r="QV274" s="60"/>
      <c r="QW274" s="60"/>
      <c r="QX274" s="60"/>
      <c r="QY274" s="60"/>
      <c r="QZ274" s="60"/>
      <c r="RA274" s="60"/>
      <c r="RB274" s="60"/>
      <c r="RC274" s="61"/>
      <c r="RD274" s="60"/>
      <c r="RE274" s="60"/>
      <c r="RF274" s="60"/>
      <c r="RG274" s="60"/>
      <c r="RH274" s="60"/>
      <c r="RI274" s="60"/>
      <c r="RJ274" s="60"/>
      <c r="RK274" s="60"/>
      <c r="RL274" s="60"/>
      <c r="RM274" s="60"/>
      <c r="RN274" s="60"/>
      <c r="RO274" s="60"/>
      <c r="RP274" s="60"/>
      <c r="RQ274" s="110"/>
      <c r="RR274" s="173"/>
      <c r="RS274" s="169">
        <f t="shared" si="2401"/>
        <v>0</v>
      </c>
      <c r="RT274" s="60"/>
      <c r="RU274" s="60"/>
      <c r="RV274" s="60"/>
      <c r="RW274" s="60"/>
      <c r="RX274" s="60"/>
      <c r="RY274" s="60"/>
      <c r="RZ274" s="60"/>
      <c r="SA274" s="60"/>
      <c r="SB274" s="60"/>
      <c r="SC274" s="60"/>
      <c r="SD274" s="61"/>
      <c r="SE274" s="60"/>
      <c r="SF274" s="60"/>
      <c r="SG274" s="60"/>
      <c r="SH274" s="110"/>
      <c r="SI274" s="169">
        <f t="shared" si="2402"/>
        <v>0</v>
      </c>
      <c r="SJ274" s="60"/>
      <c r="SK274" s="60"/>
      <c r="SL274" s="60"/>
      <c r="SM274" s="60"/>
      <c r="SN274" s="60"/>
      <c r="SO274" s="60"/>
      <c r="SP274" s="60"/>
      <c r="SQ274" s="60"/>
      <c r="SR274" s="60"/>
      <c r="SS274" s="60"/>
      <c r="ST274" s="61"/>
      <c r="SU274" s="60"/>
      <c r="SV274" s="60"/>
      <c r="SW274" s="60"/>
      <c r="SX274" s="110"/>
      <c r="SY274" s="169">
        <f t="shared" si="2403"/>
        <v>0</v>
      </c>
      <c r="SZ274" s="60"/>
      <c r="TA274" s="60"/>
      <c r="TB274" s="60"/>
      <c r="TC274" s="60"/>
      <c r="TD274" s="60"/>
      <c r="TE274" s="60"/>
      <c r="TF274" s="60"/>
      <c r="TG274" s="60"/>
      <c r="TH274" s="60"/>
      <c r="TI274" s="60"/>
      <c r="TJ274" s="61"/>
      <c r="TK274" s="60"/>
      <c r="TL274" s="60"/>
      <c r="TM274" s="60"/>
      <c r="TN274" s="110"/>
      <c r="TO274" s="169">
        <f t="shared" si="2404"/>
        <v>0</v>
      </c>
      <c r="TP274" s="60"/>
      <c r="TQ274" s="60"/>
      <c r="TR274" s="60"/>
      <c r="TS274" s="60"/>
      <c r="TT274" s="60"/>
      <c r="TU274" s="60"/>
      <c r="TV274" s="60"/>
      <c r="TW274" s="60"/>
      <c r="TX274" s="60"/>
      <c r="TY274" s="60"/>
      <c r="TZ274" s="61"/>
      <c r="UA274" s="60"/>
      <c r="UB274" s="60"/>
      <c r="UC274" s="60"/>
      <c r="UD274" s="110"/>
      <c r="UE274" s="169">
        <f t="shared" si="2405"/>
        <v>0</v>
      </c>
      <c r="UF274" s="60"/>
      <c r="UG274" s="60"/>
      <c r="UH274" s="60"/>
      <c r="UI274" s="60"/>
      <c r="UJ274" s="60"/>
      <c r="UK274" s="60"/>
      <c r="UL274" s="60"/>
      <c r="UM274" s="60"/>
      <c r="UN274" s="60"/>
      <c r="UO274" s="60"/>
      <c r="UP274" s="61"/>
      <c r="UQ274" s="60"/>
      <c r="UR274" s="60"/>
      <c r="US274" s="60"/>
      <c r="UT274" s="60"/>
      <c r="UU274" s="60"/>
      <c r="UV274" s="60"/>
      <c r="UW274" s="60"/>
      <c r="UX274" s="60"/>
      <c r="UY274" s="60"/>
      <c r="UZ274" s="60"/>
      <c r="VA274" s="60"/>
      <c r="VB274" s="60"/>
      <c r="VC274" s="60"/>
      <c r="VD274" s="110"/>
      <c r="VE274" s="10" t="str">
        <f t="shared" si="2267"/>
        <v>-</v>
      </c>
    </row>
    <row r="275" spans="1:577" ht="20.149999999999999" customHeight="1">
      <c r="A275" s="22"/>
      <c r="B275" s="22"/>
      <c r="C275" s="23">
        <v>65064</v>
      </c>
      <c r="D275" s="24" t="s">
        <v>256</v>
      </c>
      <c r="E275" s="193">
        <f t="shared" si="2373"/>
        <v>0</v>
      </c>
      <c r="F275" s="194"/>
      <c r="G275" s="194"/>
      <c r="H275" s="195"/>
      <c r="I275" s="229"/>
      <c r="J275" s="241">
        <f t="shared" si="2374"/>
        <v>0</v>
      </c>
      <c r="K275" s="61"/>
      <c r="L275" s="60"/>
      <c r="M275" s="60"/>
      <c r="N275" s="60"/>
      <c r="O275" s="60"/>
      <c r="P275" s="60"/>
      <c r="Q275" s="60"/>
      <c r="R275" s="60"/>
      <c r="S275" s="60"/>
      <c r="T275" s="60"/>
      <c r="U275" s="61"/>
      <c r="V275" s="60"/>
      <c r="W275" s="60"/>
      <c r="X275" s="60"/>
      <c r="Y275" s="110"/>
      <c r="Z275" s="169">
        <f t="shared" si="2375"/>
        <v>0</v>
      </c>
      <c r="AA275" s="60"/>
      <c r="AB275" s="60"/>
      <c r="AC275" s="60"/>
      <c r="AD275" s="60"/>
      <c r="AE275" s="60"/>
      <c r="AF275" s="60"/>
      <c r="AG275" s="60"/>
      <c r="AH275" s="60"/>
      <c r="AI275" s="60"/>
      <c r="AJ275" s="60"/>
      <c r="AK275" s="61"/>
      <c r="AL275" s="60"/>
      <c r="AM275" s="60"/>
      <c r="AN275" s="60"/>
      <c r="AO275" s="110"/>
      <c r="AP275" s="169">
        <f t="shared" si="2376"/>
        <v>0</v>
      </c>
      <c r="AQ275" s="60"/>
      <c r="AR275" s="60"/>
      <c r="AS275" s="60"/>
      <c r="AT275" s="60"/>
      <c r="AU275" s="60"/>
      <c r="AV275" s="60"/>
      <c r="AW275" s="60"/>
      <c r="AX275" s="60"/>
      <c r="AY275" s="60"/>
      <c r="AZ275" s="60"/>
      <c r="BA275" s="61"/>
      <c r="BB275" s="60"/>
      <c r="BC275" s="60"/>
      <c r="BD275" s="60"/>
      <c r="BE275" s="110"/>
      <c r="BF275" s="169">
        <f t="shared" si="2377"/>
        <v>0</v>
      </c>
      <c r="BG275" s="60"/>
      <c r="BH275" s="60"/>
      <c r="BI275" s="60"/>
      <c r="BJ275" s="60"/>
      <c r="BK275" s="60"/>
      <c r="BL275" s="60"/>
      <c r="BM275" s="60"/>
      <c r="BN275" s="60"/>
      <c r="BO275" s="60"/>
      <c r="BP275" s="60"/>
      <c r="BQ275" s="61"/>
      <c r="BR275" s="60"/>
      <c r="BS275" s="60"/>
      <c r="BT275" s="60"/>
      <c r="BU275" s="110"/>
      <c r="BV275" s="169">
        <f t="shared" si="2378"/>
        <v>0</v>
      </c>
      <c r="BW275" s="60"/>
      <c r="BX275" s="60"/>
      <c r="BY275" s="60"/>
      <c r="BZ275" s="60"/>
      <c r="CA275" s="60"/>
      <c r="CB275" s="60"/>
      <c r="CC275" s="60"/>
      <c r="CD275" s="60"/>
      <c r="CE275" s="60"/>
      <c r="CF275" s="60"/>
      <c r="CG275" s="61"/>
      <c r="CH275" s="60"/>
      <c r="CI275" s="60"/>
      <c r="CJ275" s="60"/>
      <c r="CK275" s="60"/>
      <c r="CL275" s="60"/>
      <c r="CM275" s="60"/>
      <c r="CN275" s="60"/>
      <c r="CO275" s="60"/>
      <c r="CP275" s="60"/>
      <c r="CQ275" s="60"/>
      <c r="CR275" s="60"/>
      <c r="CS275" s="60"/>
      <c r="CT275" s="60"/>
      <c r="CU275" s="110"/>
      <c r="CV275" s="173"/>
      <c r="CW275" s="169">
        <f t="shared" si="2379"/>
        <v>0</v>
      </c>
      <c r="CX275" s="60"/>
      <c r="CY275" s="60"/>
      <c r="CZ275" s="60"/>
      <c r="DA275" s="60"/>
      <c r="DB275" s="60"/>
      <c r="DC275" s="60"/>
      <c r="DD275" s="60"/>
      <c r="DE275" s="60"/>
      <c r="DF275" s="60"/>
      <c r="DG275" s="60"/>
      <c r="DH275" s="61"/>
      <c r="DI275" s="60"/>
      <c r="DJ275" s="60"/>
      <c r="DK275" s="60"/>
      <c r="DL275" s="110"/>
      <c r="DM275" s="169">
        <f t="shared" si="2380"/>
        <v>0</v>
      </c>
      <c r="DN275" s="60"/>
      <c r="DO275" s="60"/>
      <c r="DP275" s="60"/>
      <c r="DQ275" s="60"/>
      <c r="DR275" s="60"/>
      <c r="DS275" s="60"/>
      <c r="DT275" s="60"/>
      <c r="DU275" s="60"/>
      <c r="DV275" s="60"/>
      <c r="DW275" s="60"/>
      <c r="DX275" s="61"/>
      <c r="DY275" s="60"/>
      <c r="DZ275" s="60"/>
      <c r="EA275" s="60"/>
      <c r="EB275" s="110"/>
      <c r="EC275" s="169">
        <f t="shared" si="2381"/>
        <v>0</v>
      </c>
      <c r="ED275" s="60"/>
      <c r="EE275" s="60"/>
      <c r="EF275" s="60"/>
      <c r="EG275" s="60"/>
      <c r="EH275" s="60"/>
      <c r="EI275" s="60"/>
      <c r="EJ275" s="60"/>
      <c r="EK275" s="60"/>
      <c r="EL275" s="60"/>
      <c r="EM275" s="60"/>
      <c r="EN275" s="61"/>
      <c r="EO275" s="60"/>
      <c r="EP275" s="60"/>
      <c r="EQ275" s="60"/>
      <c r="ER275" s="110"/>
      <c r="ES275" s="169">
        <f t="shared" si="2382"/>
        <v>0</v>
      </c>
      <c r="ET275" s="60"/>
      <c r="EU275" s="60"/>
      <c r="EV275" s="60"/>
      <c r="EW275" s="60"/>
      <c r="EX275" s="60"/>
      <c r="EY275" s="60"/>
      <c r="EZ275" s="60"/>
      <c r="FA275" s="60"/>
      <c r="FB275" s="60"/>
      <c r="FC275" s="60"/>
      <c r="FD275" s="61"/>
      <c r="FE275" s="60"/>
      <c r="FF275" s="60"/>
      <c r="FG275" s="60"/>
      <c r="FH275" s="110"/>
      <c r="FI275" s="169">
        <f t="shared" si="2383"/>
        <v>0</v>
      </c>
      <c r="FJ275" s="60"/>
      <c r="FK275" s="60"/>
      <c r="FL275" s="60"/>
      <c r="FM275" s="60"/>
      <c r="FN275" s="60"/>
      <c r="FO275" s="60"/>
      <c r="FP275" s="60"/>
      <c r="FQ275" s="60"/>
      <c r="FR275" s="60"/>
      <c r="FS275" s="60"/>
      <c r="FT275" s="61"/>
      <c r="FU275" s="60"/>
      <c r="FV275" s="60"/>
      <c r="FW275" s="60"/>
      <c r="FX275" s="110"/>
      <c r="FY275" s="169">
        <f t="shared" si="2384"/>
        <v>0</v>
      </c>
      <c r="FZ275" s="60"/>
      <c r="GA275" s="60"/>
      <c r="GB275" s="60"/>
      <c r="GC275" s="60"/>
      <c r="GD275" s="60"/>
      <c r="GE275" s="60"/>
      <c r="GF275" s="60"/>
      <c r="GG275" s="60"/>
      <c r="GH275" s="60"/>
      <c r="GI275" s="60"/>
      <c r="GJ275" s="61"/>
      <c r="GK275" s="60"/>
      <c r="GL275" s="60"/>
      <c r="GM275" s="60"/>
      <c r="GN275" s="110"/>
      <c r="GO275" s="169">
        <f t="shared" si="2385"/>
        <v>0</v>
      </c>
      <c r="GP275" s="60"/>
      <c r="GQ275" s="60"/>
      <c r="GR275" s="60"/>
      <c r="GS275" s="60"/>
      <c r="GT275" s="60"/>
      <c r="GU275" s="60"/>
      <c r="GV275" s="60"/>
      <c r="GW275" s="60"/>
      <c r="GX275" s="60"/>
      <c r="GY275" s="60"/>
      <c r="GZ275" s="61"/>
      <c r="HA275" s="60"/>
      <c r="HB275" s="60"/>
      <c r="HC275" s="60"/>
      <c r="HD275" s="60"/>
      <c r="HE275" s="60"/>
      <c r="HF275" s="60"/>
      <c r="HG275" s="60"/>
      <c r="HH275" s="60"/>
      <c r="HI275" s="60"/>
      <c r="HJ275" s="60"/>
      <c r="HK275" s="60"/>
      <c r="HL275" s="60"/>
      <c r="HM275" s="60"/>
      <c r="HN275" s="110"/>
      <c r="HO275" s="172"/>
      <c r="HP275" s="173"/>
      <c r="HQ275" s="169">
        <f t="shared" si="2386"/>
        <v>0</v>
      </c>
      <c r="HR275" s="60"/>
      <c r="HS275" s="60"/>
      <c r="HT275" s="60"/>
      <c r="HU275" s="60"/>
      <c r="HV275" s="60"/>
      <c r="HW275" s="60"/>
      <c r="HX275" s="60"/>
      <c r="HY275" s="60"/>
      <c r="HZ275" s="60"/>
      <c r="IA275" s="60"/>
      <c r="IB275" s="61"/>
      <c r="IC275" s="60"/>
      <c r="ID275" s="60"/>
      <c r="IE275" s="60"/>
      <c r="IF275" s="110"/>
      <c r="IG275" s="169">
        <f t="shared" si="2387"/>
        <v>0</v>
      </c>
      <c r="IH275" s="60"/>
      <c r="II275" s="60"/>
      <c r="IJ275" s="60"/>
      <c r="IK275" s="60"/>
      <c r="IL275" s="60"/>
      <c r="IM275" s="60"/>
      <c r="IN275" s="60"/>
      <c r="IO275" s="60"/>
      <c r="IP275" s="60"/>
      <c r="IQ275" s="60"/>
      <c r="IR275" s="61"/>
      <c r="IS275" s="60"/>
      <c r="IT275" s="60"/>
      <c r="IU275" s="60"/>
      <c r="IV275" s="110"/>
      <c r="IW275" s="169">
        <f t="shared" si="2388"/>
        <v>0</v>
      </c>
      <c r="IX275" s="60"/>
      <c r="IY275" s="60"/>
      <c r="IZ275" s="60"/>
      <c r="JA275" s="60"/>
      <c r="JB275" s="60"/>
      <c r="JC275" s="60"/>
      <c r="JD275" s="60"/>
      <c r="JE275" s="60"/>
      <c r="JF275" s="60"/>
      <c r="JG275" s="60"/>
      <c r="JH275" s="61"/>
      <c r="JI275" s="60"/>
      <c r="JJ275" s="60"/>
      <c r="JK275" s="60"/>
      <c r="JL275" s="110"/>
      <c r="JM275" s="169">
        <f t="shared" si="2389"/>
        <v>0</v>
      </c>
      <c r="JN275" s="60"/>
      <c r="JO275" s="60"/>
      <c r="JP275" s="60"/>
      <c r="JQ275" s="60"/>
      <c r="JR275" s="60"/>
      <c r="JS275" s="60"/>
      <c r="JT275" s="60"/>
      <c r="JU275" s="60"/>
      <c r="JV275" s="60"/>
      <c r="JW275" s="60"/>
      <c r="JX275" s="61"/>
      <c r="JY275" s="60"/>
      <c r="JZ275" s="60"/>
      <c r="KA275" s="60"/>
      <c r="KB275" s="110"/>
      <c r="KC275" s="169">
        <f t="shared" si="2390"/>
        <v>0</v>
      </c>
      <c r="KD275" s="60"/>
      <c r="KE275" s="60"/>
      <c r="KF275" s="60"/>
      <c r="KG275" s="60"/>
      <c r="KH275" s="60"/>
      <c r="KI275" s="60"/>
      <c r="KJ275" s="60"/>
      <c r="KK275" s="60"/>
      <c r="KL275" s="60"/>
      <c r="KM275" s="60"/>
      <c r="KN275" s="61"/>
      <c r="KO275" s="60"/>
      <c r="KP275" s="60"/>
      <c r="KQ275" s="60"/>
      <c r="KR275" s="60"/>
      <c r="KS275" s="60"/>
      <c r="KT275" s="60"/>
      <c r="KU275" s="60"/>
      <c r="KV275" s="60"/>
      <c r="KW275" s="60"/>
      <c r="KX275" s="60"/>
      <c r="KY275" s="60"/>
      <c r="KZ275" s="60"/>
      <c r="LA275" s="60"/>
      <c r="LB275" s="110"/>
      <c r="LC275" s="173"/>
      <c r="LD275" s="169">
        <f t="shared" si="2391"/>
        <v>0</v>
      </c>
      <c r="LE275" s="60"/>
      <c r="LF275" s="60"/>
      <c r="LG275" s="60"/>
      <c r="LH275" s="60"/>
      <c r="LI275" s="60"/>
      <c r="LJ275" s="60"/>
      <c r="LK275" s="60"/>
      <c r="LL275" s="60"/>
      <c r="LM275" s="60"/>
      <c r="LN275" s="60"/>
      <c r="LO275" s="61"/>
      <c r="LP275" s="60"/>
      <c r="LQ275" s="60"/>
      <c r="LR275" s="60"/>
      <c r="LS275" s="110"/>
      <c r="LT275" s="169">
        <f t="shared" si="2392"/>
        <v>0</v>
      </c>
      <c r="LU275" s="60"/>
      <c r="LV275" s="60"/>
      <c r="LW275" s="60"/>
      <c r="LX275" s="60"/>
      <c r="LY275" s="60"/>
      <c r="LZ275" s="60"/>
      <c r="MA275" s="60"/>
      <c r="MB275" s="60"/>
      <c r="MC275" s="60"/>
      <c r="MD275" s="60"/>
      <c r="ME275" s="61"/>
      <c r="MF275" s="60"/>
      <c r="MG275" s="60"/>
      <c r="MH275" s="60"/>
      <c r="MI275" s="110"/>
      <c r="MJ275" s="169">
        <f t="shared" si="2393"/>
        <v>0</v>
      </c>
      <c r="MK275" s="60"/>
      <c r="ML275" s="60"/>
      <c r="MM275" s="60"/>
      <c r="MN275" s="60"/>
      <c r="MO275" s="60"/>
      <c r="MP275" s="60"/>
      <c r="MQ275" s="60"/>
      <c r="MR275" s="60"/>
      <c r="MS275" s="60"/>
      <c r="MT275" s="60"/>
      <c r="MU275" s="61"/>
      <c r="MV275" s="60"/>
      <c r="MW275" s="60"/>
      <c r="MX275" s="60"/>
      <c r="MY275" s="110"/>
      <c r="MZ275" s="169">
        <f t="shared" si="2394"/>
        <v>0</v>
      </c>
      <c r="NA275" s="60"/>
      <c r="NB275" s="60"/>
      <c r="NC275" s="60"/>
      <c r="ND275" s="60"/>
      <c r="NE275" s="60"/>
      <c r="NF275" s="60"/>
      <c r="NG275" s="60"/>
      <c r="NH275" s="60"/>
      <c r="NI275" s="60"/>
      <c r="NJ275" s="60"/>
      <c r="NK275" s="61"/>
      <c r="NL275" s="60"/>
      <c r="NM275" s="60"/>
      <c r="NN275" s="60"/>
      <c r="NO275" s="110"/>
      <c r="NP275" s="169">
        <f t="shared" si="2395"/>
        <v>0</v>
      </c>
      <c r="NQ275" s="60"/>
      <c r="NR275" s="60"/>
      <c r="NS275" s="60"/>
      <c r="NT275" s="60"/>
      <c r="NU275" s="60"/>
      <c r="NV275" s="60"/>
      <c r="NW275" s="60"/>
      <c r="NX275" s="60"/>
      <c r="NY275" s="60"/>
      <c r="NZ275" s="60"/>
      <c r="OA275" s="61"/>
      <c r="OB275" s="60"/>
      <c r="OC275" s="60"/>
      <c r="OD275" s="60"/>
      <c r="OE275" s="110"/>
      <c r="OF275" s="169">
        <f t="shared" si="2396"/>
        <v>0</v>
      </c>
      <c r="OG275" s="60"/>
      <c r="OH275" s="60"/>
      <c r="OI275" s="60"/>
      <c r="OJ275" s="60"/>
      <c r="OK275" s="60"/>
      <c r="OL275" s="60"/>
      <c r="OM275" s="60"/>
      <c r="ON275" s="60"/>
      <c r="OO275" s="60"/>
      <c r="OP275" s="60"/>
      <c r="OQ275" s="61"/>
      <c r="OR275" s="60"/>
      <c r="OS275" s="60"/>
      <c r="OT275" s="60"/>
      <c r="OU275" s="110"/>
      <c r="OV275" s="169">
        <f t="shared" si="2397"/>
        <v>0</v>
      </c>
      <c r="OW275" s="60"/>
      <c r="OX275" s="60"/>
      <c r="OY275" s="60"/>
      <c r="OZ275" s="60"/>
      <c r="PA275" s="60"/>
      <c r="PB275" s="60"/>
      <c r="PC275" s="60"/>
      <c r="PD275" s="60"/>
      <c r="PE275" s="60"/>
      <c r="PF275" s="60"/>
      <c r="PG275" s="61"/>
      <c r="PH275" s="60"/>
      <c r="PI275" s="60"/>
      <c r="PJ275" s="60"/>
      <c r="PK275" s="110"/>
      <c r="PL275" s="169">
        <f t="shared" si="2398"/>
        <v>0</v>
      </c>
      <c r="PM275" s="60"/>
      <c r="PN275" s="60"/>
      <c r="PO275" s="60"/>
      <c r="PP275" s="60"/>
      <c r="PQ275" s="60"/>
      <c r="PR275" s="60"/>
      <c r="PS275" s="60"/>
      <c r="PT275" s="60"/>
      <c r="PU275" s="60"/>
      <c r="PV275" s="60"/>
      <c r="PW275" s="61"/>
      <c r="PX275" s="60"/>
      <c r="PY275" s="60"/>
      <c r="PZ275" s="60"/>
      <c r="QA275" s="110"/>
      <c r="QB275" s="169">
        <f t="shared" si="2399"/>
        <v>0</v>
      </c>
      <c r="QC275" s="60"/>
      <c r="QD275" s="60"/>
      <c r="QE275" s="60"/>
      <c r="QF275" s="60"/>
      <c r="QG275" s="60"/>
      <c r="QH275" s="60"/>
      <c r="QI275" s="60"/>
      <c r="QJ275" s="60"/>
      <c r="QK275" s="60"/>
      <c r="QL275" s="60"/>
      <c r="QM275" s="61"/>
      <c r="QN275" s="60"/>
      <c r="QO275" s="60"/>
      <c r="QP275" s="60"/>
      <c r="QQ275" s="110"/>
      <c r="QR275" s="169">
        <f t="shared" si="2400"/>
        <v>0</v>
      </c>
      <c r="QS275" s="60"/>
      <c r="QT275" s="60"/>
      <c r="QU275" s="60"/>
      <c r="QV275" s="60"/>
      <c r="QW275" s="60"/>
      <c r="QX275" s="60"/>
      <c r="QY275" s="60"/>
      <c r="QZ275" s="60"/>
      <c r="RA275" s="60"/>
      <c r="RB275" s="60"/>
      <c r="RC275" s="61"/>
      <c r="RD275" s="60"/>
      <c r="RE275" s="60"/>
      <c r="RF275" s="60"/>
      <c r="RG275" s="60"/>
      <c r="RH275" s="60"/>
      <c r="RI275" s="60"/>
      <c r="RJ275" s="60"/>
      <c r="RK275" s="60"/>
      <c r="RL275" s="60"/>
      <c r="RM275" s="60"/>
      <c r="RN275" s="60"/>
      <c r="RO275" s="60"/>
      <c r="RP275" s="60"/>
      <c r="RQ275" s="110"/>
      <c r="RR275" s="173"/>
      <c r="RS275" s="169">
        <f t="shared" si="2401"/>
        <v>0</v>
      </c>
      <c r="RT275" s="60"/>
      <c r="RU275" s="60"/>
      <c r="RV275" s="60"/>
      <c r="RW275" s="60"/>
      <c r="RX275" s="60"/>
      <c r="RY275" s="60"/>
      <c r="RZ275" s="60"/>
      <c r="SA275" s="60"/>
      <c r="SB275" s="60"/>
      <c r="SC275" s="60"/>
      <c r="SD275" s="61"/>
      <c r="SE275" s="60"/>
      <c r="SF275" s="60"/>
      <c r="SG275" s="60"/>
      <c r="SH275" s="110"/>
      <c r="SI275" s="169">
        <f t="shared" si="2402"/>
        <v>0</v>
      </c>
      <c r="SJ275" s="60"/>
      <c r="SK275" s="60"/>
      <c r="SL275" s="60"/>
      <c r="SM275" s="60"/>
      <c r="SN275" s="60"/>
      <c r="SO275" s="60"/>
      <c r="SP275" s="60"/>
      <c r="SQ275" s="60"/>
      <c r="SR275" s="60"/>
      <c r="SS275" s="60"/>
      <c r="ST275" s="61"/>
      <c r="SU275" s="60"/>
      <c r="SV275" s="60"/>
      <c r="SW275" s="60"/>
      <c r="SX275" s="110"/>
      <c r="SY275" s="169">
        <f t="shared" si="2403"/>
        <v>0</v>
      </c>
      <c r="SZ275" s="60"/>
      <c r="TA275" s="60"/>
      <c r="TB275" s="60"/>
      <c r="TC275" s="60"/>
      <c r="TD275" s="60"/>
      <c r="TE275" s="60"/>
      <c r="TF275" s="60"/>
      <c r="TG275" s="60"/>
      <c r="TH275" s="60"/>
      <c r="TI275" s="60"/>
      <c r="TJ275" s="61"/>
      <c r="TK275" s="60"/>
      <c r="TL275" s="60"/>
      <c r="TM275" s="60"/>
      <c r="TN275" s="110"/>
      <c r="TO275" s="169">
        <f t="shared" si="2404"/>
        <v>0</v>
      </c>
      <c r="TP275" s="60"/>
      <c r="TQ275" s="60"/>
      <c r="TR275" s="60"/>
      <c r="TS275" s="60"/>
      <c r="TT275" s="60"/>
      <c r="TU275" s="60"/>
      <c r="TV275" s="60"/>
      <c r="TW275" s="60"/>
      <c r="TX275" s="60"/>
      <c r="TY275" s="60"/>
      <c r="TZ275" s="61"/>
      <c r="UA275" s="60"/>
      <c r="UB275" s="60"/>
      <c r="UC275" s="60"/>
      <c r="UD275" s="110"/>
      <c r="UE275" s="169">
        <f t="shared" si="2405"/>
        <v>0</v>
      </c>
      <c r="UF275" s="60"/>
      <c r="UG275" s="60"/>
      <c r="UH275" s="60"/>
      <c r="UI275" s="60"/>
      <c r="UJ275" s="60"/>
      <c r="UK275" s="60"/>
      <c r="UL275" s="60"/>
      <c r="UM275" s="60"/>
      <c r="UN275" s="60"/>
      <c r="UO275" s="60"/>
      <c r="UP275" s="61"/>
      <c r="UQ275" s="60"/>
      <c r="UR275" s="60"/>
      <c r="US275" s="60"/>
      <c r="UT275" s="60"/>
      <c r="UU275" s="60"/>
      <c r="UV275" s="60"/>
      <c r="UW275" s="60"/>
      <c r="UX275" s="60"/>
      <c r="UY275" s="60"/>
      <c r="UZ275" s="60"/>
      <c r="VA275" s="60"/>
      <c r="VB275" s="60"/>
      <c r="VC275" s="60"/>
      <c r="VD275" s="110"/>
      <c r="VE275" s="10" t="str">
        <f t="shared" si="2267"/>
        <v>-</v>
      </c>
    </row>
    <row r="276" spans="1:577" ht="20.149999999999999" customHeight="1">
      <c r="A276" s="22"/>
      <c r="B276" s="22"/>
      <c r="C276" s="23">
        <v>65065</v>
      </c>
      <c r="D276" s="24" t="s">
        <v>257</v>
      </c>
      <c r="E276" s="193">
        <f t="shared" si="2373"/>
        <v>0</v>
      </c>
      <c r="F276" s="194"/>
      <c r="G276" s="194"/>
      <c r="H276" s="195"/>
      <c r="I276" s="229"/>
      <c r="J276" s="241">
        <f t="shared" si="2374"/>
        <v>0</v>
      </c>
      <c r="K276" s="61"/>
      <c r="L276" s="60"/>
      <c r="M276" s="60"/>
      <c r="N276" s="60"/>
      <c r="O276" s="60"/>
      <c r="P276" s="60"/>
      <c r="Q276" s="60"/>
      <c r="R276" s="60"/>
      <c r="S276" s="60"/>
      <c r="T276" s="60"/>
      <c r="U276" s="61"/>
      <c r="V276" s="60"/>
      <c r="W276" s="60"/>
      <c r="X276" s="60"/>
      <c r="Y276" s="110"/>
      <c r="Z276" s="169">
        <f t="shared" si="2375"/>
        <v>0</v>
      </c>
      <c r="AA276" s="60"/>
      <c r="AB276" s="60"/>
      <c r="AC276" s="60"/>
      <c r="AD276" s="60"/>
      <c r="AE276" s="60"/>
      <c r="AF276" s="60"/>
      <c r="AG276" s="60"/>
      <c r="AH276" s="60"/>
      <c r="AI276" s="60"/>
      <c r="AJ276" s="60"/>
      <c r="AK276" s="61"/>
      <c r="AL276" s="60"/>
      <c r="AM276" s="60"/>
      <c r="AN276" s="60"/>
      <c r="AO276" s="110"/>
      <c r="AP276" s="169">
        <f t="shared" si="2376"/>
        <v>0</v>
      </c>
      <c r="AQ276" s="60"/>
      <c r="AR276" s="60"/>
      <c r="AS276" s="60"/>
      <c r="AT276" s="60"/>
      <c r="AU276" s="60"/>
      <c r="AV276" s="60"/>
      <c r="AW276" s="60"/>
      <c r="AX276" s="60"/>
      <c r="AY276" s="60"/>
      <c r="AZ276" s="60"/>
      <c r="BA276" s="61"/>
      <c r="BB276" s="60"/>
      <c r="BC276" s="60"/>
      <c r="BD276" s="60"/>
      <c r="BE276" s="110"/>
      <c r="BF276" s="169">
        <f t="shared" si="2377"/>
        <v>0</v>
      </c>
      <c r="BG276" s="60"/>
      <c r="BH276" s="60"/>
      <c r="BI276" s="60"/>
      <c r="BJ276" s="60"/>
      <c r="BK276" s="60"/>
      <c r="BL276" s="60"/>
      <c r="BM276" s="60"/>
      <c r="BN276" s="60"/>
      <c r="BO276" s="60"/>
      <c r="BP276" s="60"/>
      <c r="BQ276" s="61"/>
      <c r="BR276" s="60"/>
      <c r="BS276" s="60"/>
      <c r="BT276" s="60"/>
      <c r="BU276" s="110"/>
      <c r="BV276" s="169">
        <f t="shared" si="2378"/>
        <v>0</v>
      </c>
      <c r="BW276" s="60"/>
      <c r="BX276" s="60"/>
      <c r="BY276" s="60"/>
      <c r="BZ276" s="60"/>
      <c r="CA276" s="60"/>
      <c r="CB276" s="60"/>
      <c r="CC276" s="60"/>
      <c r="CD276" s="60"/>
      <c r="CE276" s="60"/>
      <c r="CF276" s="60"/>
      <c r="CG276" s="61"/>
      <c r="CH276" s="60"/>
      <c r="CI276" s="60"/>
      <c r="CJ276" s="60"/>
      <c r="CK276" s="60"/>
      <c r="CL276" s="60"/>
      <c r="CM276" s="60"/>
      <c r="CN276" s="60"/>
      <c r="CO276" s="60"/>
      <c r="CP276" s="60"/>
      <c r="CQ276" s="60"/>
      <c r="CR276" s="60"/>
      <c r="CS276" s="60"/>
      <c r="CT276" s="60"/>
      <c r="CU276" s="110"/>
      <c r="CV276" s="173"/>
      <c r="CW276" s="169">
        <f t="shared" si="2379"/>
        <v>0</v>
      </c>
      <c r="CX276" s="60"/>
      <c r="CY276" s="60"/>
      <c r="CZ276" s="60"/>
      <c r="DA276" s="60"/>
      <c r="DB276" s="60"/>
      <c r="DC276" s="60"/>
      <c r="DD276" s="60"/>
      <c r="DE276" s="60"/>
      <c r="DF276" s="60"/>
      <c r="DG276" s="60"/>
      <c r="DH276" s="61"/>
      <c r="DI276" s="60"/>
      <c r="DJ276" s="60"/>
      <c r="DK276" s="60"/>
      <c r="DL276" s="110"/>
      <c r="DM276" s="169">
        <f t="shared" si="2380"/>
        <v>0</v>
      </c>
      <c r="DN276" s="60"/>
      <c r="DO276" s="60"/>
      <c r="DP276" s="60"/>
      <c r="DQ276" s="60"/>
      <c r="DR276" s="60"/>
      <c r="DS276" s="60"/>
      <c r="DT276" s="60"/>
      <c r="DU276" s="60"/>
      <c r="DV276" s="60"/>
      <c r="DW276" s="60"/>
      <c r="DX276" s="61"/>
      <c r="DY276" s="60"/>
      <c r="DZ276" s="60"/>
      <c r="EA276" s="60"/>
      <c r="EB276" s="110"/>
      <c r="EC276" s="169">
        <f t="shared" si="2381"/>
        <v>0</v>
      </c>
      <c r="ED276" s="60"/>
      <c r="EE276" s="60"/>
      <c r="EF276" s="60"/>
      <c r="EG276" s="60"/>
      <c r="EH276" s="60"/>
      <c r="EI276" s="60"/>
      <c r="EJ276" s="60"/>
      <c r="EK276" s="60"/>
      <c r="EL276" s="60"/>
      <c r="EM276" s="60"/>
      <c r="EN276" s="61"/>
      <c r="EO276" s="60"/>
      <c r="EP276" s="60"/>
      <c r="EQ276" s="60"/>
      <c r="ER276" s="110"/>
      <c r="ES276" s="169">
        <f t="shared" si="2382"/>
        <v>0</v>
      </c>
      <c r="ET276" s="60"/>
      <c r="EU276" s="60"/>
      <c r="EV276" s="60"/>
      <c r="EW276" s="60"/>
      <c r="EX276" s="60"/>
      <c r="EY276" s="60"/>
      <c r="EZ276" s="60"/>
      <c r="FA276" s="60"/>
      <c r="FB276" s="60"/>
      <c r="FC276" s="60"/>
      <c r="FD276" s="61"/>
      <c r="FE276" s="60"/>
      <c r="FF276" s="60"/>
      <c r="FG276" s="60"/>
      <c r="FH276" s="110"/>
      <c r="FI276" s="169">
        <f t="shared" si="2383"/>
        <v>0</v>
      </c>
      <c r="FJ276" s="60"/>
      <c r="FK276" s="60"/>
      <c r="FL276" s="60"/>
      <c r="FM276" s="60"/>
      <c r="FN276" s="60"/>
      <c r="FO276" s="60"/>
      <c r="FP276" s="60"/>
      <c r="FQ276" s="60"/>
      <c r="FR276" s="60"/>
      <c r="FS276" s="60"/>
      <c r="FT276" s="61"/>
      <c r="FU276" s="60"/>
      <c r="FV276" s="60"/>
      <c r="FW276" s="60"/>
      <c r="FX276" s="110"/>
      <c r="FY276" s="169">
        <f t="shared" si="2384"/>
        <v>0</v>
      </c>
      <c r="FZ276" s="60"/>
      <c r="GA276" s="60"/>
      <c r="GB276" s="60"/>
      <c r="GC276" s="60"/>
      <c r="GD276" s="60"/>
      <c r="GE276" s="60"/>
      <c r="GF276" s="60"/>
      <c r="GG276" s="60"/>
      <c r="GH276" s="60"/>
      <c r="GI276" s="60"/>
      <c r="GJ276" s="61"/>
      <c r="GK276" s="60"/>
      <c r="GL276" s="60"/>
      <c r="GM276" s="60"/>
      <c r="GN276" s="110"/>
      <c r="GO276" s="169">
        <f t="shared" si="2385"/>
        <v>0</v>
      </c>
      <c r="GP276" s="60"/>
      <c r="GQ276" s="60"/>
      <c r="GR276" s="60"/>
      <c r="GS276" s="60"/>
      <c r="GT276" s="60"/>
      <c r="GU276" s="60"/>
      <c r="GV276" s="60"/>
      <c r="GW276" s="60"/>
      <c r="GX276" s="60"/>
      <c r="GY276" s="60"/>
      <c r="GZ276" s="61"/>
      <c r="HA276" s="60"/>
      <c r="HB276" s="60"/>
      <c r="HC276" s="60"/>
      <c r="HD276" s="60"/>
      <c r="HE276" s="60"/>
      <c r="HF276" s="60"/>
      <c r="HG276" s="60"/>
      <c r="HH276" s="60"/>
      <c r="HI276" s="60"/>
      <c r="HJ276" s="60"/>
      <c r="HK276" s="60"/>
      <c r="HL276" s="60"/>
      <c r="HM276" s="60"/>
      <c r="HN276" s="110"/>
      <c r="HO276" s="172"/>
      <c r="HP276" s="173"/>
      <c r="HQ276" s="169">
        <f t="shared" si="2386"/>
        <v>0</v>
      </c>
      <c r="HR276" s="60"/>
      <c r="HS276" s="60"/>
      <c r="HT276" s="60"/>
      <c r="HU276" s="60"/>
      <c r="HV276" s="60"/>
      <c r="HW276" s="60"/>
      <c r="HX276" s="60"/>
      <c r="HY276" s="60"/>
      <c r="HZ276" s="60"/>
      <c r="IA276" s="60"/>
      <c r="IB276" s="61"/>
      <c r="IC276" s="60"/>
      <c r="ID276" s="60"/>
      <c r="IE276" s="60"/>
      <c r="IF276" s="110"/>
      <c r="IG276" s="169">
        <f t="shared" si="2387"/>
        <v>0</v>
      </c>
      <c r="IH276" s="60"/>
      <c r="II276" s="60"/>
      <c r="IJ276" s="60"/>
      <c r="IK276" s="60"/>
      <c r="IL276" s="60"/>
      <c r="IM276" s="60"/>
      <c r="IN276" s="60"/>
      <c r="IO276" s="60"/>
      <c r="IP276" s="60"/>
      <c r="IQ276" s="60"/>
      <c r="IR276" s="61"/>
      <c r="IS276" s="60"/>
      <c r="IT276" s="60"/>
      <c r="IU276" s="60"/>
      <c r="IV276" s="110"/>
      <c r="IW276" s="169">
        <f t="shared" si="2388"/>
        <v>0</v>
      </c>
      <c r="IX276" s="60"/>
      <c r="IY276" s="60"/>
      <c r="IZ276" s="60"/>
      <c r="JA276" s="60"/>
      <c r="JB276" s="60"/>
      <c r="JC276" s="60"/>
      <c r="JD276" s="60"/>
      <c r="JE276" s="60"/>
      <c r="JF276" s="60"/>
      <c r="JG276" s="60"/>
      <c r="JH276" s="61"/>
      <c r="JI276" s="60"/>
      <c r="JJ276" s="60"/>
      <c r="JK276" s="60"/>
      <c r="JL276" s="110"/>
      <c r="JM276" s="169">
        <f t="shared" si="2389"/>
        <v>0</v>
      </c>
      <c r="JN276" s="60"/>
      <c r="JO276" s="60"/>
      <c r="JP276" s="60"/>
      <c r="JQ276" s="60"/>
      <c r="JR276" s="60"/>
      <c r="JS276" s="60"/>
      <c r="JT276" s="60"/>
      <c r="JU276" s="60"/>
      <c r="JV276" s="60"/>
      <c r="JW276" s="60"/>
      <c r="JX276" s="61"/>
      <c r="JY276" s="60"/>
      <c r="JZ276" s="60"/>
      <c r="KA276" s="60"/>
      <c r="KB276" s="110"/>
      <c r="KC276" s="169">
        <f t="shared" si="2390"/>
        <v>0</v>
      </c>
      <c r="KD276" s="60"/>
      <c r="KE276" s="60"/>
      <c r="KF276" s="60"/>
      <c r="KG276" s="60"/>
      <c r="KH276" s="60"/>
      <c r="KI276" s="60"/>
      <c r="KJ276" s="60"/>
      <c r="KK276" s="60"/>
      <c r="KL276" s="60"/>
      <c r="KM276" s="60"/>
      <c r="KN276" s="61"/>
      <c r="KO276" s="60"/>
      <c r="KP276" s="60"/>
      <c r="KQ276" s="60"/>
      <c r="KR276" s="60"/>
      <c r="KS276" s="60"/>
      <c r="KT276" s="60"/>
      <c r="KU276" s="60"/>
      <c r="KV276" s="60"/>
      <c r="KW276" s="60"/>
      <c r="KX276" s="60"/>
      <c r="KY276" s="60"/>
      <c r="KZ276" s="60"/>
      <c r="LA276" s="60"/>
      <c r="LB276" s="110"/>
      <c r="LC276" s="173"/>
      <c r="LD276" s="169">
        <f t="shared" si="2391"/>
        <v>0</v>
      </c>
      <c r="LE276" s="60"/>
      <c r="LF276" s="60"/>
      <c r="LG276" s="60"/>
      <c r="LH276" s="60"/>
      <c r="LI276" s="60"/>
      <c r="LJ276" s="60"/>
      <c r="LK276" s="60"/>
      <c r="LL276" s="60"/>
      <c r="LM276" s="60"/>
      <c r="LN276" s="60"/>
      <c r="LO276" s="61"/>
      <c r="LP276" s="60"/>
      <c r="LQ276" s="60"/>
      <c r="LR276" s="60"/>
      <c r="LS276" s="110"/>
      <c r="LT276" s="169">
        <f t="shared" si="2392"/>
        <v>0</v>
      </c>
      <c r="LU276" s="60"/>
      <c r="LV276" s="60"/>
      <c r="LW276" s="60"/>
      <c r="LX276" s="60"/>
      <c r="LY276" s="60"/>
      <c r="LZ276" s="60"/>
      <c r="MA276" s="60"/>
      <c r="MB276" s="60"/>
      <c r="MC276" s="60"/>
      <c r="MD276" s="60"/>
      <c r="ME276" s="61"/>
      <c r="MF276" s="60"/>
      <c r="MG276" s="60"/>
      <c r="MH276" s="60"/>
      <c r="MI276" s="110"/>
      <c r="MJ276" s="169">
        <f t="shared" si="2393"/>
        <v>0</v>
      </c>
      <c r="MK276" s="60"/>
      <c r="ML276" s="60"/>
      <c r="MM276" s="60"/>
      <c r="MN276" s="60"/>
      <c r="MO276" s="60"/>
      <c r="MP276" s="60"/>
      <c r="MQ276" s="60"/>
      <c r="MR276" s="60"/>
      <c r="MS276" s="60"/>
      <c r="MT276" s="60"/>
      <c r="MU276" s="61"/>
      <c r="MV276" s="60"/>
      <c r="MW276" s="60"/>
      <c r="MX276" s="60"/>
      <c r="MY276" s="110"/>
      <c r="MZ276" s="169">
        <f t="shared" si="2394"/>
        <v>0</v>
      </c>
      <c r="NA276" s="60"/>
      <c r="NB276" s="60"/>
      <c r="NC276" s="60"/>
      <c r="ND276" s="60"/>
      <c r="NE276" s="60"/>
      <c r="NF276" s="60"/>
      <c r="NG276" s="60"/>
      <c r="NH276" s="60"/>
      <c r="NI276" s="60"/>
      <c r="NJ276" s="60"/>
      <c r="NK276" s="61"/>
      <c r="NL276" s="60"/>
      <c r="NM276" s="60"/>
      <c r="NN276" s="60"/>
      <c r="NO276" s="110"/>
      <c r="NP276" s="169">
        <f t="shared" si="2395"/>
        <v>0</v>
      </c>
      <c r="NQ276" s="60"/>
      <c r="NR276" s="60"/>
      <c r="NS276" s="60"/>
      <c r="NT276" s="60"/>
      <c r="NU276" s="60"/>
      <c r="NV276" s="60"/>
      <c r="NW276" s="60"/>
      <c r="NX276" s="60"/>
      <c r="NY276" s="60"/>
      <c r="NZ276" s="60"/>
      <c r="OA276" s="61"/>
      <c r="OB276" s="60"/>
      <c r="OC276" s="60"/>
      <c r="OD276" s="60"/>
      <c r="OE276" s="110"/>
      <c r="OF276" s="169">
        <f t="shared" si="2396"/>
        <v>0</v>
      </c>
      <c r="OG276" s="60"/>
      <c r="OH276" s="60"/>
      <c r="OI276" s="60"/>
      <c r="OJ276" s="60"/>
      <c r="OK276" s="60"/>
      <c r="OL276" s="60"/>
      <c r="OM276" s="60"/>
      <c r="ON276" s="60"/>
      <c r="OO276" s="60"/>
      <c r="OP276" s="60"/>
      <c r="OQ276" s="61"/>
      <c r="OR276" s="60"/>
      <c r="OS276" s="60"/>
      <c r="OT276" s="60"/>
      <c r="OU276" s="110"/>
      <c r="OV276" s="169">
        <f t="shared" si="2397"/>
        <v>0</v>
      </c>
      <c r="OW276" s="60"/>
      <c r="OX276" s="60"/>
      <c r="OY276" s="60"/>
      <c r="OZ276" s="60"/>
      <c r="PA276" s="60"/>
      <c r="PB276" s="60"/>
      <c r="PC276" s="60"/>
      <c r="PD276" s="60"/>
      <c r="PE276" s="60"/>
      <c r="PF276" s="60"/>
      <c r="PG276" s="61"/>
      <c r="PH276" s="60"/>
      <c r="PI276" s="60"/>
      <c r="PJ276" s="60"/>
      <c r="PK276" s="110"/>
      <c r="PL276" s="169">
        <f t="shared" si="2398"/>
        <v>0</v>
      </c>
      <c r="PM276" s="60"/>
      <c r="PN276" s="60"/>
      <c r="PO276" s="60"/>
      <c r="PP276" s="60"/>
      <c r="PQ276" s="60"/>
      <c r="PR276" s="60"/>
      <c r="PS276" s="60"/>
      <c r="PT276" s="60"/>
      <c r="PU276" s="60"/>
      <c r="PV276" s="60"/>
      <c r="PW276" s="61"/>
      <c r="PX276" s="60"/>
      <c r="PY276" s="60"/>
      <c r="PZ276" s="60"/>
      <c r="QA276" s="110"/>
      <c r="QB276" s="169">
        <f t="shared" si="2399"/>
        <v>0</v>
      </c>
      <c r="QC276" s="60"/>
      <c r="QD276" s="60"/>
      <c r="QE276" s="60"/>
      <c r="QF276" s="60"/>
      <c r="QG276" s="60"/>
      <c r="QH276" s="60"/>
      <c r="QI276" s="60"/>
      <c r="QJ276" s="60"/>
      <c r="QK276" s="60"/>
      <c r="QL276" s="60"/>
      <c r="QM276" s="61"/>
      <c r="QN276" s="60"/>
      <c r="QO276" s="60"/>
      <c r="QP276" s="60"/>
      <c r="QQ276" s="110"/>
      <c r="QR276" s="169">
        <f t="shared" si="2400"/>
        <v>0</v>
      </c>
      <c r="QS276" s="60"/>
      <c r="QT276" s="60"/>
      <c r="QU276" s="60"/>
      <c r="QV276" s="60"/>
      <c r="QW276" s="60"/>
      <c r="QX276" s="60"/>
      <c r="QY276" s="60"/>
      <c r="QZ276" s="60"/>
      <c r="RA276" s="60"/>
      <c r="RB276" s="60"/>
      <c r="RC276" s="61"/>
      <c r="RD276" s="60"/>
      <c r="RE276" s="60"/>
      <c r="RF276" s="60"/>
      <c r="RG276" s="60"/>
      <c r="RH276" s="60"/>
      <c r="RI276" s="60"/>
      <c r="RJ276" s="60"/>
      <c r="RK276" s="60"/>
      <c r="RL276" s="60"/>
      <c r="RM276" s="60"/>
      <c r="RN276" s="60"/>
      <c r="RO276" s="60"/>
      <c r="RP276" s="60"/>
      <c r="RQ276" s="110"/>
      <c r="RR276" s="173"/>
      <c r="RS276" s="169">
        <f t="shared" si="2401"/>
        <v>0</v>
      </c>
      <c r="RT276" s="60"/>
      <c r="RU276" s="60"/>
      <c r="RV276" s="60"/>
      <c r="RW276" s="60"/>
      <c r="RX276" s="60"/>
      <c r="RY276" s="60"/>
      <c r="RZ276" s="60"/>
      <c r="SA276" s="60"/>
      <c r="SB276" s="60"/>
      <c r="SC276" s="60"/>
      <c r="SD276" s="61"/>
      <c r="SE276" s="60"/>
      <c r="SF276" s="60"/>
      <c r="SG276" s="60"/>
      <c r="SH276" s="110"/>
      <c r="SI276" s="169">
        <f t="shared" si="2402"/>
        <v>0</v>
      </c>
      <c r="SJ276" s="60"/>
      <c r="SK276" s="60"/>
      <c r="SL276" s="60"/>
      <c r="SM276" s="60"/>
      <c r="SN276" s="60"/>
      <c r="SO276" s="60"/>
      <c r="SP276" s="60"/>
      <c r="SQ276" s="60"/>
      <c r="SR276" s="60"/>
      <c r="SS276" s="60"/>
      <c r="ST276" s="61"/>
      <c r="SU276" s="60"/>
      <c r="SV276" s="60"/>
      <c r="SW276" s="60"/>
      <c r="SX276" s="110"/>
      <c r="SY276" s="169">
        <f t="shared" si="2403"/>
        <v>0</v>
      </c>
      <c r="SZ276" s="60"/>
      <c r="TA276" s="60"/>
      <c r="TB276" s="60"/>
      <c r="TC276" s="60"/>
      <c r="TD276" s="60"/>
      <c r="TE276" s="60"/>
      <c r="TF276" s="60"/>
      <c r="TG276" s="60"/>
      <c r="TH276" s="60"/>
      <c r="TI276" s="60"/>
      <c r="TJ276" s="61"/>
      <c r="TK276" s="60"/>
      <c r="TL276" s="60"/>
      <c r="TM276" s="60"/>
      <c r="TN276" s="110"/>
      <c r="TO276" s="169">
        <f t="shared" si="2404"/>
        <v>0</v>
      </c>
      <c r="TP276" s="60"/>
      <c r="TQ276" s="60"/>
      <c r="TR276" s="60"/>
      <c r="TS276" s="60"/>
      <c r="TT276" s="60"/>
      <c r="TU276" s="60"/>
      <c r="TV276" s="60"/>
      <c r="TW276" s="60"/>
      <c r="TX276" s="60"/>
      <c r="TY276" s="60"/>
      <c r="TZ276" s="61"/>
      <c r="UA276" s="60"/>
      <c r="UB276" s="60"/>
      <c r="UC276" s="60"/>
      <c r="UD276" s="110"/>
      <c r="UE276" s="169">
        <f t="shared" si="2405"/>
        <v>0</v>
      </c>
      <c r="UF276" s="60"/>
      <c r="UG276" s="60"/>
      <c r="UH276" s="60"/>
      <c r="UI276" s="60"/>
      <c r="UJ276" s="60"/>
      <c r="UK276" s="60"/>
      <c r="UL276" s="60"/>
      <c r="UM276" s="60"/>
      <c r="UN276" s="60"/>
      <c r="UO276" s="60"/>
      <c r="UP276" s="61"/>
      <c r="UQ276" s="60"/>
      <c r="UR276" s="60"/>
      <c r="US276" s="60"/>
      <c r="UT276" s="60"/>
      <c r="UU276" s="60"/>
      <c r="UV276" s="60"/>
      <c r="UW276" s="60"/>
      <c r="UX276" s="60"/>
      <c r="UY276" s="60"/>
      <c r="UZ276" s="60"/>
      <c r="VA276" s="60"/>
      <c r="VB276" s="60"/>
      <c r="VC276" s="60"/>
      <c r="VD276" s="110"/>
      <c r="VE276" s="10" t="str">
        <f t="shared" si="2267"/>
        <v>-</v>
      </c>
    </row>
    <row r="277" spans="1:577" ht="20.149999999999999" customHeight="1">
      <c r="A277" s="22"/>
      <c r="B277" s="22"/>
      <c r="C277" s="23">
        <v>65068</v>
      </c>
      <c r="D277" s="24" t="s">
        <v>258</v>
      </c>
      <c r="E277" s="193">
        <f t="shared" si="2373"/>
        <v>0</v>
      </c>
      <c r="F277" s="194"/>
      <c r="G277" s="194"/>
      <c r="H277" s="195"/>
      <c r="I277" s="229"/>
      <c r="J277" s="241">
        <f t="shared" si="2374"/>
        <v>0</v>
      </c>
      <c r="K277" s="61"/>
      <c r="L277" s="60"/>
      <c r="M277" s="60"/>
      <c r="N277" s="60"/>
      <c r="O277" s="60"/>
      <c r="P277" s="60"/>
      <c r="Q277" s="60"/>
      <c r="R277" s="60"/>
      <c r="S277" s="60"/>
      <c r="T277" s="60"/>
      <c r="U277" s="61"/>
      <c r="V277" s="60"/>
      <c r="W277" s="60"/>
      <c r="X277" s="60"/>
      <c r="Y277" s="110"/>
      <c r="Z277" s="169">
        <f t="shared" si="2375"/>
        <v>0</v>
      </c>
      <c r="AA277" s="60"/>
      <c r="AB277" s="60"/>
      <c r="AC277" s="60"/>
      <c r="AD277" s="60"/>
      <c r="AE277" s="60"/>
      <c r="AF277" s="60"/>
      <c r="AG277" s="60"/>
      <c r="AH277" s="60"/>
      <c r="AI277" s="60"/>
      <c r="AJ277" s="60"/>
      <c r="AK277" s="61"/>
      <c r="AL277" s="60"/>
      <c r="AM277" s="60"/>
      <c r="AN277" s="60"/>
      <c r="AO277" s="110"/>
      <c r="AP277" s="169">
        <f t="shared" si="2376"/>
        <v>0</v>
      </c>
      <c r="AQ277" s="60"/>
      <c r="AR277" s="60"/>
      <c r="AS277" s="60"/>
      <c r="AT277" s="60"/>
      <c r="AU277" s="60"/>
      <c r="AV277" s="60"/>
      <c r="AW277" s="60"/>
      <c r="AX277" s="60"/>
      <c r="AY277" s="60"/>
      <c r="AZ277" s="60"/>
      <c r="BA277" s="61"/>
      <c r="BB277" s="60"/>
      <c r="BC277" s="60"/>
      <c r="BD277" s="60"/>
      <c r="BE277" s="110"/>
      <c r="BF277" s="169">
        <f t="shared" si="2377"/>
        <v>0</v>
      </c>
      <c r="BG277" s="60"/>
      <c r="BH277" s="60"/>
      <c r="BI277" s="60"/>
      <c r="BJ277" s="60"/>
      <c r="BK277" s="60"/>
      <c r="BL277" s="60"/>
      <c r="BM277" s="60"/>
      <c r="BN277" s="60"/>
      <c r="BO277" s="60"/>
      <c r="BP277" s="60"/>
      <c r="BQ277" s="61"/>
      <c r="BR277" s="60"/>
      <c r="BS277" s="60"/>
      <c r="BT277" s="60"/>
      <c r="BU277" s="110"/>
      <c r="BV277" s="169">
        <f t="shared" si="2378"/>
        <v>0</v>
      </c>
      <c r="BW277" s="60"/>
      <c r="BX277" s="60"/>
      <c r="BY277" s="60"/>
      <c r="BZ277" s="60"/>
      <c r="CA277" s="60"/>
      <c r="CB277" s="60"/>
      <c r="CC277" s="60"/>
      <c r="CD277" s="60"/>
      <c r="CE277" s="60"/>
      <c r="CF277" s="60"/>
      <c r="CG277" s="61"/>
      <c r="CH277" s="60"/>
      <c r="CI277" s="60"/>
      <c r="CJ277" s="60"/>
      <c r="CK277" s="60"/>
      <c r="CL277" s="60"/>
      <c r="CM277" s="60"/>
      <c r="CN277" s="60"/>
      <c r="CO277" s="60"/>
      <c r="CP277" s="60"/>
      <c r="CQ277" s="60"/>
      <c r="CR277" s="60"/>
      <c r="CS277" s="60"/>
      <c r="CT277" s="60"/>
      <c r="CU277" s="110"/>
      <c r="CV277" s="173"/>
      <c r="CW277" s="169">
        <f t="shared" si="2379"/>
        <v>0</v>
      </c>
      <c r="CX277" s="60"/>
      <c r="CY277" s="60"/>
      <c r="CZ277" s="60"/>
      <c r="DA277" s="60"/>
      <c r="DB277" s="60"/>
      <c r="DC277" s="60"/>
      <c r="DD277" s="60"/>
      <c r="DE277" s="60"/>
      <c r="DF277" s="60"/>
      <c r="DG277" s="60"/>
      <c r="DH277" s="61"/>
      <c r="DI277" s="60"/>
      <c r="DJ277" s="60"/>
      <c r="DK277" s="60"/>
      <c r="DL277" s="110"/>
      <c r="DM277" s="169">
        <f t="shared" si="2380"/>
        <v>0</v>
      </c>
      <c r="DN277" s="60"/>
      <c r="DO277" s="60"/>
      <c r="DP277" s="60"/>
      <c r="DQ277" s="60"/>
      <c r="DR277" s="60"/>
      <c r="DS277" s="60"/>
      <c r="DT277" s="60"/>
      <c r="DU277" s="60"/>
      <c r="DV277" s="60"/>
      <c r="DW277" s="60"/>
      <c r="DX277" s="61"/>
      <c r="DY277" s="60"/>
      <c r="DZ277" s="60"/>
      <c r="EA277" s="60"/>
      <c r="EB277" s="110"/>
      <c r="EC277" s="169">
        <f t="shared" si="2381"/>
        <v>0</v>
      </c>
      <c r="ED277" s="60"/>
      <c r="EE277" s="60"/>
      <c r="EF277" s="60"/>
      <c r="EG277" s="60"/>
      <c r="EH277" s="60"/>
      <c r="EI277" s="60"/>
      <c r="EJ277" s="60"/>
      <c r="EK277" s="60"/>
      <c r="EL277" s="60"/>
      <c r="EM277" s="60"/>
      <c r="EN277" s="61"/>
      <c r="EO277" s="60"/>
      <c r="EP277" s="60"/>
      <c r="EQ277" s="60"/>
      <c r="ER277" s="110"/>
      <c r="ES277" s="169">
        <f t="shared" si="2382"/>
        <v>0</v>
      </c>
      <c r="ET277" s="60"/>
      <c r="EU277" s="60"/>
      <c r="EV277" s="60"/>
      <c r="EW277" s="60"/>
      <c r="EX277" s="60"/>
      <c r="EY277" s="60"/>
      <c r="EZ277" s="60"/>
      <c r="FA277" s="60"/>
      <c r="FB277" s="60"/>
      <c r="FC277" s="60"/>
      <c r="FD277" s="61"/>
      <c r="FE277" s="60"/>
      <c r="FF277" s="60"/>
      <c r="FG277" s="60"/>
      <c r="FH277" s="110"/>
      <c r="FI277" s="169">
        <f t="shared" si="2383"/>
        <v>0</v>
      </c>
      <c r="FJ277" s="60"/>
      <c r="FK277" s="60"/>
      <c r="FL277" s="60"/>
      <c r="FM277" s="60"/>
      <c r="FN277" s="60"/>
      <c r="FO277" s="60"/>
      <c r="FP277" s="60"/>
      <c r="FQ277" s="60"/>
      <c r="FR277" s="60"/>
      <c r="FS277" s="60"/>
      <c r="FT277" s="61"/>
      <c r="FU277" s="60"/>
      <c r="FV277" s="60"/>
      <c r="FW277" s="60"/>
      <c r="FX277" s="110"/>
      <c r="FY277" s="169">
        <f t="shared" si="2384"/>
        <v>0</v>
      </c>
      <c r="FZ277" s="60"/>
      <c r="GA277" s="60"/>
      <c r="GB277" s="60"/>
      <c r="GC277" s="60"/>
      <c r="GD277" s="60"/>
      <c r="GE277" s="60"/>
      <c r="GF277" s="60"/>
      <c r="GG277" s="60"/>
      <c r="GH277" s="60"/>
      <c r="GI277" s="60"/>
      <c r="GJ277" s="61"/>
      <c r="GK277" s="60"/>
      <c r="GL277" s="60"/>
      <c r="GM277" s="60"/>
      <c r="GN277" s="110"/>
      <c r="GO277" s="169">
        <f t="shared" si="2385"/>
        <v>0</v>
      </c>
      <c r="GP277" s="60"/>
      <c r="GQ277" s="60"/>
      <c r="GR277" s="60"/>
      <c r="GS277" s="60"/>
      <c r="GT277" s="60"/>
      <c r="GU277" s="60"/>
      <c r="GV277" s="60"/>
      <c r="GW277" s="60"/>
      <c r="GX277" s="60"/>
      <c r="GY277" s="60"/>
      <c r="GZ277" s="61"/>
      <c r="HA277" s="60"/>
      <c r="HB277" s="60"/>
      <c r="HC277" s="60"/>
      <c r="HD277" s="60"/>
      <c r="HE277" s="60"/>
      <c r="HF277" s="60"/>
      <c r="HG277" s="60"/>
      <c r="HH277" s="60"/>
      <c r="HI277" s="60"/>
      <c r="HJ277" s="60"/>
      <c r="HK277" s="60"/>
      <c r="HL277" s="60"/>
      <c r="HM277" s="60"/>
      <c r="HN277" s="110"/>
      <c r="HO277" s="172"/>
      <c r="HP277" s="173"/>
      <c r="HQ277" s="169">
        <f t="shared" si="2386"/>
        <v>0</v>
      </c>
      <c r="HR277" s="60"/>
      <c r="HS277" s="60"/>
      <c r="HT277" s="60"/>
      <c r="HU277" s="60"/>
      <c r="HV277" s="60"/>
      <c r="HW277" s="60"/>
      <c r="HX277" s="60"/>
      <c r="HY277" s="60"/>
      <c r="HZ277" s="60"/>
      <c r="IA277" s="60"/>
      <c r="IB277" s="61"/>
      <c r="IC277" s="60"/>
      <c r="ID277" s="60"/>
      <c r="IE277" s="60"/>
      <c r="IF277" s="110"/>
      <c r="IG277" s="169">
        <f t="shared" si="2387"/>
        <v>0</v>
      </c>
      <c r="IH277" s="60"/>
      <c r="II277" s="60"/>
      <c r="IJ277" s="60"/>
      <c r="IK277" s="60"/>
      <c r="IL277" s="60"/>
      <c r="IM277" s="60"/>
      <c r="IN277" s="60"/>
      <c r="IO277" s="60"/>
      <c r="IP277" s="60"/>
      <c r="IQ277" s="60"/>
      <c r="IR277" s="61"/>
      <c r="IS277" s="60"/>
      <c r="IT277" s="60"/>
      <c r="IU277" s="60"/>
      <c r="IV277" s="110"/>
      <c r="IW277" s="169">
        <f t="shared" si="2388"/>
        <v>0</v>
      </c>
      <c r="IX277" s="60"/>
      <c r="IY277" s="60"/>
      <c r="IZ277" s="60"/>
      <c r="JA277" s="60"/>
      <c r="JB277" s="60"/>
      <c r="JC277" s="60"/>
      <c r="JD277" s="60"/>
      <c r="JE277" s="60"/>
      <c r="JF277" s="60"/>
      <c r="JG277" s="60"/>
      <c r="JH277" s="61"/>
      <c r="JI277" s="60"/>
      <c r="JJ277" s="60"/>
      <c r="JK277" s="60"/>
      <c r="JL277" s="110"/>
      <c r="JM277" s="169">
        <f t="shared" si="2389"/>
        <v>0</v>
      </c>
      <c r="JN277" s="60"/>
      <c r="JO277" s="60"/>
      <c r="JP277" s="60"/>
      <c r="JQ277" s="60"/>
      <c r="JR277" s="60"/>
      <c r="JS277" s="60"/>
      <c r="JT277" s="60"/>
      <c r="JU277" s="60"/>
      <c r="JV277" s="60"/>
      <c r="JW277" s="60"/>
      <c r="JX277" s="61"/>
      <c r="JY277" s="60"/>
      <c r="JZ277" s="60"/>
      <c r="KA277" s="60"/>
      <c r="KB277" s="110"/>
      <c r="KC277" s="169">
        <f t="shared" si="2390"/>
        <v>0</v>
      </c>
      <c r="KD277" s="60"/>
      <c r="KE277" s="60"/>
      <c r="KF277" s="60"/>
      <c r="KG277" s="60"/>
      <c r="KH277" s="60"/>
      <c r="KI277" s="60"/>
      <c r="KJ277" s="60"/>
      <c r="KK277" s="60"/>
      <c r="KL277" s="60"/>
      <c r="KM277" s="60"/>
      <c r="KN277" s="61"/>
      <c r="KO277" s="60"/>
      <c r="KP277" s="60"/>
      <c r="KQ277" s="60"/>
      <c r="KR277" s="60"/>
      <c r="KS277" s="60"/>
      <c r="KT277" s="60"/>
      <c r="KU277" s="60"/>
      <c r="KV277" s="60"/>
      <c r="KW277" s="60"/>
      <c r="KX277" s="60"/>
      <c r="KY277" s="60"/>
      <c r="KZ277" s="60"/>
      <c r="LA277" s="60"/>
      <c r="LB277" s="110"/>
      <c r="LC277" s="173"/>
      <c r="LD277" s="169">
        <f t="shared" si="2391"/>
        <v>0</v>
      </c>
      <c r="LE277" s="60"/>
      <c r="LF277" s="60"/>
      <c r="LG277" s="60"/>
      <c r="LH277" s="60"/>
      <c r="LI277" s="60"/>
      <c r="LJ277" s="60"/>
      <c r="LK277" s="60"/>
      <c r="LL277" s="60"/>
      <c r="LM277" s="60"/>
      <c r="LN277" s="60"/>
      <c r="LO277" s="61"/>
      <c r="LP277" s="60"/>
      <c r="LQ277" s="60"/>
      <c r="LR277" s="60"/>
      <c r="LS277" s="110"/>
      <c r="LT277" s="169">
        <f t="shared" si="2392"/>
        <v>0</v>
      </c>
      <c r="LU277" s="60"/>
      <c r="LV277" s="60"/>
      <c r="LW277" s="60"/>
      <c r="LX277" s="60"/>
      <c r="LY277" s="60"/>
      <c r="LZ277" s="60"/>
      <c r="MA277" s="60"/>
      <c r="MB277" s="60"/>
      <c r="MC277" s="60"/>
      <c r="MD277" s="60"/>
      <c r="ME277" s="61"/>
      <c r="MF277" s="60"/>
      <c r="MG277" s="60"/>
      <c r="MH277" s="60"/>
      <c r="MI277" s="110"/>
      <c r="MJ277" s="169">
        <f t="shared" si="2393"/>
        <v>0</v>
      </c>
      <c r="MK277" s="60"/>
      <c r="ML277" s="60"/>
      <c r="MM277" s="60"/>
      <c r="MN277" s="60"/>
      <c r="MO277" s="60"/>
      <c r="MP277" s="60"/>
      <c r="MQ277" s="60"/>
      <c r="MR277" s="60"/>
      <c r="MS277" s="60"/>
      <c r="MT277" s="60"/>
      <c r="MU277" s="61"/>
      <c r="MV277" s="60"/>
      <c r="MW277" s="60"/>
      <c r="MX277" s="60"/>
      <c r="MY277" s="110"/>
      <c r="MZ277" s="169">
        <f t="shared" si="2394"/>
        <v>0</v>
      </c>
      <c r="NA277" s="60"/>
      <c r="NB277" s="60"/>
      <c r="NC277" s="60"/>
      <c r="ND277" s="60"/>
      <c r="NE277" s="60"/>
      <c r="NF277" s="60"/>
      <c r="NG277" s="60"/>
      <c r="NH277" s="60"/>
      <c r="NI277" s="60"/>
      <c r="NJ277" s="60"/>
      <c r="NK277" s="61"/>
      <c r="NL277" s="60"/>
      <c r="NM277" s="60"/>
      <c r="NN277" s="60"/>
      <c r="NO277" s="110"/>
      <c r="NP277" s="169">
        <f t="shared" si="2395"/>
        <v>0</v>
      </c>
      <c r="NQ277" s="60"/>
      <c r="NR277" s="60"/>
      <c r="NS277" s="60"/>
      <c r="NT277" s="60"/>
      <c r="NU277" s="60"/>
      <c r="NV277" s="60"/>
      <c r="NW277" s="60"/>
      <c r="NX277" s="60"/>
      <c r="NY277" s="60"/>
      <c r="NZ277" s="60"/>
      <c r="OA277" s="61"/>
      <c r="OB277" s="60"/>
      <c r="OC277" s="60"/>
      <c r="OD277" s="60"/>
      <c r="OE277" s="110"/>
      <c r="OF277" s="169">
        <f t="shared" si="2396"/>
        <v>0</v>
      </c>
      <c r="OG277" s="60"/>
      <c r="OH277" s="60"/>
      <c r="OI277" s="60"/>
      <c r="OJ277" s="60"/>
      <c r="OK277" s="60"/>
      <c r="OL277" s="60"/>
      <c r="OM277" s="60"/>
      <c r="ON277" s="60"/>
      <c r="OO277" s="60"/>
      <c r="OP277" s="60"/>
      <c r="OQ277" s="61"/>
      <c r="OR277" s="60"/>
      <c r="OS277" s="60"/>
      <c r="OT277" s="60"/>
      <c r="OU277" s="110"/>
      <c r="OV277" s="169">
        <f t="shared" si="2397"/>
        <v>0</v>
      </c>
      <c r="OW277" s="60"/>
      <c r="OX277" s="60"/>
      <c r="OY277" s="60"/>
      <c r="OZ277" s="60"/>
      <c r="PA277" s="60"/>
      <c r="PB277" s="60"/>
      <c r="PC277" s="60"/>
      <c r="PD277" s="60"/>
      <c r="PE277" s="60"/>
      <c r="PF277" s="60"/>
      <c r="PG277" s="61"/>
      <c r="PH277" s="60"/>
      <c r="PI277" s="60"/>
      <c r="PJ277" s="60"/>
      <c r="PK277" s="110"/>
      <c r="PL277" s="169">
        <f t="shared" si="2398"/>
        <v>0</v>
      </c>
      <c r="PM277" s="60"/>
      <c r="PN277" s="60"/>
      <c r="PO277" s="60"/>
      <c r="PP277" s="60"/>
      <c r="PQ277" s="60"/>
      <c r="PR277" s="60"/>
      <c r="PS277" s="60"/>
      <c r="PT277" s="60"/>
      <c r="PU277" s="60"/>
      <c r="PV277" s="60"/>
      <c r="PW277" s="61"/>
      <c r="PX277" s="60"/>
      <c r="PY277" s="60"/>
      <c r="PZ277" s="60"/>
      <c r="QA277" s="110"/>
      <c r="QB277" s="169">
        <f t="shared" si="2399"/>
        <v>0</v>
      </c>
      <c r="QC277" s="60"/>
      <c r="QD277" s="60"/>
      <c r="QE277" s="60"/>
      <c r="QF277" s="60"/>
      <c r="QG277" s="60"/>
      <c r="QH277" s="60"/>
      <c r="QI277" s="60"/>
      <c r="QJ277" s="60"/>
      <c r="QK277" s="60"/>
      <c r="QL277" s="60"/>
      <c r="QM277" s="61"/>
      <c r="QN277" s="60"/>
      <c r="QO277" s="60"/>
      <c r="QP277" s="60"/>
      <c r="QQ277" s="110"/>
      <c r="QR277" s="169">
        <f t="shared" si="2400"/>
        <v>0</v>
      </c>
      <c r="QS277" s="60"/>
      <c r="QT277" s="60"/>
      <c r="QU277" s="60"/>
      <c r="QV277" s="60"/>
      <c r="QW277" s="60"/>
      <c r="QX277" s="60"/>
      <c r="QY277" s="60"/>
      <c r="QZ277" s="60"/>
      <c r="RA277" s="60"/>
      <c r="RB277" s="60"/>
      <c r="RC277" s="61"/>
      <c r="RD277" s="60"/>
      <c r="RE277" s="60"/>
      <c r="RF277" s="60"/>
      <c r="RG277" s="60"/>
      <c r="RH277" s="60"/>
      <c r="RI277" s="60"/>
      <c r="RJ277" s="60"/>
      <c r="RK277" s="60"/>
      <c r="RL277" s="60"/>
      <c r="RM277" s="60"/>
      <c r="RN277" s="60"/>
      <c r="RO277" s="60"/>
      <c r="RP277" s="60"/>
      <c r="RQ277" s="110"/>
      <c r="RR277" s="173"/>
      <c r="RS277" s="169">
        <f t="shared" si="2401"/>
        <v>0</v>
      </c>
      <c r="RT277" s="60"/>
      <c r="RU277" s="60"/>
      <c r="RV277" s="60"/>
      <c r="RW277" s="60"/>
      <c r="RX277" s="60"/>
      <c r="RY277" s="60"/>
      <c r="RZ277" s="60"/>
      <c r="SA277" s="60"/>
      <c r="SB277" s="60"/>
      <c r="SC277" s="60"/>
      <c r="SD277" s="61"/>
      <c r="SE277" s="60"/>
      <c r="SF277" s="60"/>
      <c r="SG277" s="60"/>
      <c r="SH277" s="110"/>
      <c r="SI277" s="169">
        <f t="shared" si="2402"/>
        <v>0</v>
      </c>
      <c r="SJ277" s="60"/>
      <c r="SK277" s="60"/>
      <c r="SL277" s="60"/>
      <c r="SM277" s="60"/>
      <c r="SN277" s="60"/>
      <c r="SO277" s="60"/>
      <c r="SP277" s="60"/>
      <c r="SQ277" s="60"/>
      <c r="SR277" s="60"/>
      <c r="SS277" s="60"/>
      <c r="ST277" s="61"/>
      <c r="SU277" s="60"/>
      <c r="SV277" s="60"/>
      <c r="SW277" s="60"/>
      <c r="SX277" s="110"/>
      <c r="SY277" s="169">
        <f t="shared" si="2403"/>
        <v>0</v>
      </c>
      <c r="SZ277" s="60"/>
      <c r="TA277" s="60"/>
      <c r="TB277" s="60"/>
      <c r="TC277" s="60"/>
      <c r="TD277" s="60"/>
      <c r="TE277" s="60"/>
      <c r="TF277" s="60"/>
      <c r="TG277" s="60"/>
      <c r="TH277" s="60"/>
      <c r="TI277" s="60"/>
      <c r="TJ277" s="61"/>
      <c r="TK277" s="60"/>
      <c r="TL277" s="60"/>
      <c r="TM277" s="60"/>
      <c r="TN277" s="110"/>
      <c r="TO277" s="169">
        <f t="shared" si="2404"/>
        <v>0</v>
      </c>
      <c r="TP277" s="60"/>
      <c r="TQ277" s="60"/>
      <c r="TR277" s="60"/>
      <c r="TS277" s="60"/>
      <c r="TT277" s="60"/>
      <c r="TU277" s="60"/>
      <c r="TV277" s="60"/>
      <c r="TW277" s="60"/>
      <c r="TX277" s="60"/>
      <c r="TY277" s="60"/>
      <c r="TZ277" s="61"/>
      <c r="UA277" s="60"/>
      <c r="UB277" s="60"/>
      <c r="UC277" s="60"/>
      <c r="UD277" s="110"/>
      <c r="UE277" s="169">
        <f t="shared" si="2405"/>
        <v>0</v>
      </c>
      <c r="UF277" s="60"/>
      <c r="UG277" s="60"/>
      <c r="UH277" s="60"/>
      <c r="UI277" s="60"/>
      <c r="UJ277" s="60"/>
      <c r="UK277" s="60"/>
      <c r="UL277" s="60"/>
      <c r="UM277" s="60"/>
      <c r="UN277" s="60"/>
      <c r="UO277" s="60"/>
      <c r="UP277" s="61"/>
      <c r="UQ277" s="60"/>
      <c r="UR277" s="60"/>
      <c r="US277" s="60"/>
      <c r="UT277" s="60"/>
      <c r="UU277" s="60"/>
      <c r="UV277" s="60"/>
      <c r="UW277" s="60"/>
      <c r="UX277" s="60"/>
      <c r="UY277" s="60"/>
      <c r="UZ277" s="60"/>
      <c r="VA277" s="60"/>
      <c r="VB277" s="60"/>
      <c r="VC277" s="60"/>
      <c r="VD277" s="110"/>
      <c r="VE277" s="10" t="str">
        <f t="shared" si="2267"/>
        <v>-</v>
      </c>
    </row>
    <row r="278" spans="1:577" ht="20.149999999999999" customHeight="1">
      <c r="A278" s="19"/>
      <c r="B278" s="19">
        <v>6507</v>
      </c>
      <c r="C278" s="19"/>
      <c r="D278" s="20" t="s">
        <v>259</v>
      </c>
      <c r="E278" s="202">
        <f t="shared" ref="E278:BP278" si="2406">SUM(E279:E280)</f>
        <v>0</v>
      </c>
      <c r="F278" s="203">
        <f t="shared" si="2406"/>
        <v>0</v>
      </c>
      <c r="G278" s="203">
        <f t="shared" si="2406"/>
        <v>0</v>
      </c>
      <c r="H278" s="204">
        <f t="shared" si="2406"/>
        <v>0</v>
      </c>
      <c r="I278" s="232">
        <f t="shared" si="2406"/>
        <v>0</v>
      </c>
      <c r="J278" s="203">
        <f t="shared" si="2406"/>
        <v>0</v>
      </c>
      <c r="K278" s="67">
        <f t="shared" si="2406"/>
        <v>0</v>
      </c>
      <c r="L278" s="66">
        <f t="shared" si="2406"/>
        <v>0</v>
      </c>
      <c r="M278" s="66">
        <f t="shared" si="2406"/>
        <v>0</v>
      </c>
      <c r="N278" s="66">
        <f t="shared" si="2406"/>
        <v>0</v>
      </c>
      <c r="O278" s="66">
        <f t="shared" si="2406"/>
        <v>0</v>
      </c>
      <c r="P278" s="66">
        <f t="shared" si="2406"/>
        <v>0</v>
      </c>
      <c r="Q278" s="66">
        <f t="shared" si="2406"/>
        <v>0</v>
      </c>
      <c r="R278" s="66">
        <f t="shared" si="2406"/>
        <v>0</v>
      </c>
      <c r="S278" s="66">
        <f t="shared" si="2406"/>
        <v>0</v>
      </c>
      <c r="T278" s="66">
        <f t="shared" si="2406"/>
        <v>0</v>
      </c>
      <c r="U278" s="67">
        <f t="shared" si="2406"/>
        <v>0</v>
      </c>
      <c r="V278" s="66">
        <f t="shared" si="2406"/>
        <v>0</v>
      </c>
      <c r="W278" s="66">
        <f t="shared" si="2406"/>
        <v>0</v>
      </c>
      <c r="X278" s="66">
        <f t="shared" si="2406"/>
        <v>0</v>
      </c>
      <c r="Y278" s="113">
        <f t="shared" si="2406"/>
        <v>0</v>
      </c>
      <c r="Z278" s="67">
        <f t="shared" si="2406"/>
        <v>0</v>
      </c>
      <c r="AA278" s="66">
        <f t="shared" si="2406"/>
        <v>0</v>
      </c>
      <c r="AB278" s="66">
        <f t="shared" si="2406"/>
        <v>0</v>
      </c>
      <c r="AC278" s="66">
        <f t="shared" si="2406"/>
        <v>0</v>
      </c>
      <c r="AD278" s="66">
        <f t="shared" si="2406"/>
        <v>0</v>
      </c>
      <c r="AE278" s="66">
        <f t="shared" si="2406"/>
        <v>0</v>
      </c>
      <c r="AF278" s="66">
        <f t="shared" si="2406"/>
        <v>0</v>
      </c>
      <c r="AG278" s="66">
        <f t="shared" si="2406"/>
        <v>0</v>
      </c>
      <c r="AH278" s="66">
        <f t="shared" si="2406"/>
        <v>0</v>
      </c>
      <c r="AI278" s="66">
        <f t="shared" si="2406"/>
        <v>0</v>
      </c>
      <c r="AJ278" s="66">
        <f t="shared" si="2406"/>
        <v>0</v>
      </c>
      <c r="AK278" s="67">
        <f t="shared" si="2406"/>
        <v>0</v>
      </c>
      <c r="AL278" s="66">
        <f t="shared" si="2406"/>
        <v>0</v>
      </c>
      <c r="AM278" s="66">
        <f t="shared" si="2406"/>
        <v>0</v>
      </c>
      <c r="AN278" s="66">
        <f t="shared" si="2406"/>
        <v>0</v>
      </c>
      <c r="AO278" s="113">
        <f t="shared" si="2406"/>
        <v>0</v>
      </c>
      <c r="AP278" s="67">
        <f t="shared" si="2406"/>
        <v>0</v>
      </c>
      <c r="AQ278" s="66">
        <f t="shared" si="2406"/>
        <v>0</v>
      </c>
      <c r="AR278" s="66">
        <f t="shared" si="2406"/>
        <v>0</v>
      </c>
      <c r="AS278" s="66">
        <f t="shared" si="2406"/>
        <v>0</v>
      </c>
      <c r="AT278" s="66">
        <f t="shared" si="2406"/>
        <v>0</v>
      </c>
      <c r="AU278" s="66">
        <f t="shared" si="2406"/>
        <v>0</v>
      </c>
      <c r="AV278" s="66">
        <f t="shared" si="2406"/>
        <v>0</v>
      </c>
      <c r="AW278" s="66">
        <f t="shared" si="2406"/>
        <v>0</v>
      </c>
      <c r="AX278" s="66">
        <f t="shared" si="2406"/>
        <v>0</v>
      </c>
      <c r="AY278" s="66">
        <f t="shared" si="2406"/>
        <v>0</v>
      </c>
      <c r="AZ278" s="66">
        <f t="shared" si="2406"/>
        <v>0</v>
      </c>
      <c r="BA278" s="67">
        <f t="shared" si="2406"/>
        <v>0</v>
      </c>
      <c r="BB278" s="66">
        <f t="shared" si="2406"/>
        <v>0</v>
      </c>
      <c r="BC278" s="66">
        <f t="shared" si="2406"/>
        <v>0</v>
      </c>
      <c r="BD278" s="66">
        <f t="shared" si="2406"/>
        <v>0</v>
      </c>
      <c r="BE278" s="113">
        <f t="shared" si="2406"/>
        <v>0</v>
      </c>
      <c r="BF278" s="67">
        <f t="shared" si="2406"/>
        <v>0</v>
      </c>
      <c r="BG278" s="66">
        <f t="shared" si="2406"/>
        <v>0</v>
      </c>
      <c r="BH278" s="66">
        <f t="shared" si="2406"/>
        <v>0</v>
      </c>
      <c r="BI278" s="66">
        <f t="shared" si="2406"/>
        <v>0</v>
      </c>
      <c r="BJ278" s="66">
        <f t="shared" si="2406"/>
        <v>0</v>
      </c>
      <c r="BK278" s="66">
        <f t="shared" si="2406"/>
        <v>0</v>
      </c>
      <c r="BL278" s="66">
        <f t="shared" si="2406"/>
        <v>0</v>
      </c>
      <c r="BM278" s="66">
        <f t="shared" si="2406"/>
        <v>0</v>
      </c>
      <c r="BN278" s="66">
        <f t="shared" si="2406"/>
        <v>0</v>
      </c>
      <c r="BO278" s="66">
        <f t="shared" si="2406"/>
        <v>0</v>
      </c>
      <c r="BP278" s="66">
        <f t="shared" si="2406"/>
        <v>0</v>
      </c>
      <c r="BQ278" s="67">
        <f t="shared" ref="BQ278:EM278" si="2407">SUM(BQ279:BQ280)</f>
        <v>0</v>
      </c>
      <c r="BR278" s="66">
        <f t="shared" si="2407"/>
        <v>0</v>
      </c>
      <c r="BS278" s="66">
        <f t="shared" si="2407"/>
        <v>0</v>
      </c>
      <c r="BT278" s="66">
        <f t="shared" si="2407"/>
        <v>0</v>
      </c>
      <c r="BU278" s="113">
        <f t="shared" si="2407"/>
        <v>0</v>
      </c>
      <c r="BV278" s="67">
        <f t="shared" si="2407"/>
        <v>0</v>
      </c>
      <c r="BW278" s="66">
        <f t="shared" si="2407"/>
        <v>0</v>
      </c>
      <c r="BX278" s="66">
        <f t="shared" si="2407"/>
        <v>0</v>
      </c>
      <c r="BY278" s="66">
        <f t="shared" si="2407"/>
        <v>0</v>
      </c>
      <c r="BZ278" s="66">
        <f t="shared" si="2407"/>
        <v>0</v>
      </c>
      <c r="CA278" s="66">
        <f t="shared" si="2407"/>
        <v>0</v>
      </c>
      <c r="CB278" s="66">
        <f t="shared" si="2407"/>
        <v>0</v>
      </c>
      <c r="CC278" s="66">
        <f t="shared" si="2407"/>
        <v>0</v>
      </c>
      <c r="CD278" s="66">
        <f t="shared" si="2407"/>
        <v>0</v>
      </c>
      <c r="CE278" s="66">
        <f t="shared" si="2407"/>
        <v>0</v>
      </c>
      <c r="CF278" s="66">
        <f t="shared" si="2407"/>
        <v>0</v>
      </c>
      <c r="CG278" s="67">
        <f t="shared" si="2407"/>
        <v>0</v>
      </c>
      <c r="CH278" s="66">
        <f t="shared" si="2407"/>
        <v>0</v>
      </c>
      <c r="CI278" s="66">
        <f t="shared" si="2407"/>
        <v>0</v>
      </c>
      <c r="CJ278" s="66">
        <f t="shared" si="2407"/>
        <v>0</v>
      </c>
      <c r="CK278" s="66">
        <f t="shared" si="2407"/>
        <v>0</v>
      </c>
      <c r="CL278" s="66">
        <f t="shared" si="2407"/>
        <v>0</v>
      </c>
      <c r="CM278" s="66">
        <f t="shared" si="2407"/>
        <v>0</v>
      </c>
      <c r="CN278" s="66">
        <f t="shared" si="2407"/>
        <v>0</v>
      </c>
      <c r="CO278" s="66">
        <f t="shared" si="2407"/>
        <v>0</v>
      </c>
      <c r="CP278" s="66">
        <f t="shared" si="2407"/>
        <v>0</v>
      </c>
      <c r="CQ278" s="66">
        <f t="shared" si="2407"/>
        <v>0</v>
      </c>
      <c r="CR278" s="66">
        <f t="shared" si="2407"/>
        <v>0</v>
      </c>
      <c r="CS278" s="66">
        <f t="shared" si="2407"/>
        <v>0</v>
      </c>
      <c r="CT278" s="66">
        <f t="shared" si="2407"/>
        <v>0</v>
      </c>
      <c r="CU278" s="113">
        <f t="shared" si="2407"/>
        <v>0</v>
      </c>
      <c r="CV278" s="155">
        <f t="shared" si="2407"/>
        <v>0</v>
      </c>
      <c r="CW278" s="67">
        <f t="shared" si="2407"/>
        <v>0</v>
      </c>
      <c r="CX278" s="66">
        <f t="shared" si="2407"/>
        <v>0</v>
      </c>
      <c r="CY278" s="66">
        <f t="shared" si="2407"/>
        <v>0</v>
      </c>
      <c r="CZ278" s="66">
        <f t="shared" si="2407"/>
        <v>0</v>
      </c>
      <c r="DA278" s="66">
        <f t="shared" si="2407"/>
        <v>0</v>
      </c>
      <c r="DB278" s="66">
        <f t="shared" si="2407"/>
        <v>0</v>
      </c>
      <c r="DC278" s="66">
        <f t="shared" si="2407"/>
        <v>0</v>
      </c>
      <c r="DD278" s="66">
        <f t="shared" si="2407"/>
        <v>0</v>
      </c>
      <c r="DE278" s="66">
        <f t="shared" si="2407"/>
        <v>0</v>
      </c>
      <c r="DF278" s="66">
        <f t="shared" si="2407"/>
        <v>0</v>
      </c>
      <c r="DG278" s="66">
        <f t="shared" si="2407"/>
        <v>0</v>
      </c>
      <c r="DH278" s="67">
        <f t="shared" si="2407"/>
        <v>0</v>
      </c>
      <c r="DI278" s="66">
        <f t="shared" si="2407"/>
        <v>0</v>
      </c>
      <c r="DJ278" s="66">
        <f t="shared" si="2407"/>
        <v>0</v>
      </c>
      <c r="DK278" s="66">
        <f t="shared" si="2407"/>
        <v>0</v>
      </c>
      <c r="DL278" s="113">
        <f t="shared" si="2407"/>
        <v>0</v>
      </c>
      <c r="DM278" s="67">
        <f t="shared" si="2407"/>
        <v>0</v>
      </c>
      <c r="DN278" s="66">
        <f t="shared" si="2407"/>
        <v>0</v>
      </c>
      <c r="DO278" s="66">
        <f t="shared" si="2407"/>
        <v>0</v>
      </c>
      <c r="DP278" s="66">
        <f t="shared" si="2407"/>
        <v>0</v>
      </c>
      <c r="DQ278" s="66">
        <f t="shared" si="2407"/>
        <v>0</v>
      </c>
      <c r="DR278" s="66">
        <f t="shared" si="2407"/>
        <v>0</v>
      </c>
      <c r="DS278" s="66">
        <f t="shared" si="2407"/>
        <v>0</v>
      </c>
      <c r="DT278" s="66">
        <f t="shared" si="2407"/>
        <v>0</v>
      </c>
      <c r="DU278" s="66">
        <f t="shared" si="2407"/>
        <v>0</v>
      </c>
      <c r="DV278" s="66">
        <f t="shared" si="2407"/>
        <v>0</v>
      </c>
      <c r="DW278" s="66">
        <f t="shared" si="2407"/>
        <v>0</v>
      </c>
      <c r="DX278" s="67">
        <f t="shared" si="2407"/>
        <v>0</v>
      </c>
      <c r="DY278" s="66">
        <f t="shared" si="2407"/>
        <v>0</v>
      </c>
      <c r="DZ278" s="66">
        <f t="shared" si="2407"/>
        <v>0</v>
      </c>
      <c r="EA278" s="66">
        <f t="shared" si="2407"/>
        <v>0</v>
      </c>
      <c r="EB278" s="113">
        <f t="shared" si="2407"/>
        <v>0</v>
      </c>
      <c r="EC278" s="67">
        <f t="shared" si="2407"/>
        <v>0</v>
      </c>
      <c r="ED278" s="66">
        <f t="shared" si="2407"/>
        <v>0</v>
      </c>
      <c r="EE278" s="66">
        <f t="shared" si="2407"/>
        <v>0</v>
      </c>
      <c r="EF278" s="66">
        <f t="shared" si="2407"/>
        <v>0</v>
      </c>
      <c r="EG278" s="66">
        <f t="shared" si="2407"/>
        <v>0</v>
      </c>
      <c r="EH278" s="66">
        <f t="shared" si="2407"/>
        <v>0</v>
      </c>
      <c r="EI278" s="66">
        <f t="shared" si="2407"/>
        <v>0</v>
      </c>
      <c r="EJ278" s="66">
        <f t="shared" si="2407"/>
        <v>0</v>
      </c>
      <c r="EK278" s="66">
        <f t="shared" si="2407"/>
        <v>0</v>
      </c>
      <c r="EL278" s="66">
        <f t="shared" si="2407"/>
        <v>0</v>
      </c>
      <c r="EM278" s="66">
        <f t="shared" si="2407"/>
        <v>0</v>
      </c>
      <c r="EN278" s="67">
        <f t="shared" ref="EN278:GY278" si="2408">SUM(EN279:EN280)</f>
        <v>0</v>
      </c>
      <c r="EO278" s="66">
        <f t="shared" si="2408"/>
        <v>0</v>
      </c>
      <c r="EP278" s="66">
        <f t="shared" si="2408"/>
        <v>0</v>
      </c>
      <c r="EQ278" s="66">
        <f t="shared" si="2408"/>
        <v>0</v>
      </c>
      <c r="ER278" s="113">
        <f t="shared" si="2408"/>
        <v>0</v>
      </c>
      <c r="ES278" s="67">
        <f t="shared" si="2408"/>
        <v>0</v>
      </c>
      <c r="ET278" s="66">
        <f t="shared" si="2408"/>
        <v>0</v>
      </c>
      <c r="EU278" s="66">
        <f t="shared" si="2408"/>
        <v>0</v>
      </c>
      <c r="EV278" s="66">
        <f t="shared" si="2408"/>
        <v>0</v>
      </c>
      <c r="EW278" s="66">
        <f t="shared" si="2408"/>
        <v>0</v>
      </c>
      <c r="EX278" s="66">
        <f t="shared" si="2408"/>
        <v>0</v>
      </c>
      <c r="EY278" s="66">
        <f t="shared" si="2408"/>
        <v>0</v>
      </c>
      <c r="EZ278" s="66">
        <f t="shared" si="2408"/>
        <v>0</v>
      </c>
      <c r="FA278" s="66">
        <f t="shared" si="2408"/>
        <v>0</v>
      </c>
      <c r="FB278" s="66">
        <f t="shared" si="2408"/>
        <v>0</v>
      </c>
      <c r="FC278" s="66">
        <f t="shared" si="2408"/>
        <v>0</v>
      </c>
      <c r="FD278" s="67">
        <f t="shared" si="2408"/>
        <v>0</v>
      </c>
      <c r="FE278" s="66">
        <f t="shared" si="2408"/>
        <v>0</v>
      </c>
      <c r="FF278" s="66">
        <f t="shared" si="2408"/>
        <v>0</v>
      </c>
      <c r="FG278" s="66">
        <f t="shared" si="2408"/>
        <v>0</v>
      </c>
      <c r="FH278" s="113">
        <f t="shared" si="2408"/>
        <v>0</v>
      </c>
      <c r="FI278" s="67">
        <f t="shared" si="2408"/>
        <v>0</v>
      </c>
      <c r="FJ278" s="66">
        <f t="shared" si="2408"/>
        <v>0</v>
      </c>
      <c r="FK278" s="66">
        <f t="shared" si="2408"/>
        <v>0</v>
      </c>
      <c r="FL278" s="66">
        <f t="shared" si="2408"/>
        <v>0</v>
      </c>
      <c r="FM278" s="66">
        <f t="shared" si="2408"/>
        <v>0</v>
      </c>
      <c r="FN278" s="66">
        <f t="shared" si="2408"/>
        <v>0</v>
      </c>
      <c r="FO278" s="66">
        <f t="shared" si="2408"/>
        <v>0</v>
      </c>
      <c r="FP278" s="66">
        <f t="shared" si="2408"/>
        <v>0</v>
      </c>
      <c r="FQ278" s="66">
        <f t="shared" si="2408"/>
        <v>0</v>
      </c>
      <c r="FR278" s="66">
        <f t="shared" si="2408"/>
        <v>0</v>
      </c>
      <c r="FS278" s="66">
        <f t="shared" si="2408"/>
        <v>0</v>
      </c>
      <c r="FT278" s="67">
        <f t="shared" si="2408"/>
        <v>0</v>
      </c>
      <c r="FU278" s="66">
        <f t="shared" si="2408"/>
        <v>0</v>
      </c>
      <c r="FV278" s="66">
        <f t="shared" si="2408"/>
        <v>0</v>
      </c>
      <c r="FW278" s="66">
        <f t="shared" si="2408"/>
        <v>0</v>
      </c>
      <c r="FX278" s="113">
        <f t="shared" si="2408"/>
        <v>0</v>
      </c>
      <c r="FY278" s="67">
        <f t="shared" si="2408"/>
        <v>0</v>
      </c>
      <c r="FZ278" s="66">
        <f t="shared" si="2408"/>
        <v>0</v>
      </c>
      <c r="GA278" s="66">
        <f t="shared" si="2408"/>
        <v>0</v>
      </c>
      <c r="GB278" s="66">
        <f t="shared" si="2408"/>
        <v>0</v>
      </c>
      <c r="GC278" s="66">
        <f t="shared" si="2408"/>
        <v>0</v>
      </c>
      <c r="GD278" s="66">
        <f t="shared" si="2408"/>
        <v>0</v>
      </c>
      <c r="GE278" s="66">
        <f t="shared" si="2408"/>
        <v>0</v>
      </c>
      <c r="GF278" s="66">
        <f t="shared" si="2408"/>
        <v>0</v>
      </c>
      <c r="GG278" s="66">
        <f t="shared" si="2408"/>
        <v>0</v>
      </c>
      <c r="GH278" s="66">
        <f t="shared" si="2408"/>
        <v>0</v>
      </c>
      <c r="GI278" s="66">
        <f t="shared" si="2408"/>
        <v>0</v>
      </c>
      <c r="GJ278" s="67">
        <f t="shared" si="2408"/>
        <v>0</v>
      </c>
      <c r="GK278" s="66">
        <f t="shared" si="2408"/>
        <v>0</v>
      </c>
      <c r="GL278" s="66">
        <f t="shared" si="2408"/>
        <v>0</v>
      </c>
      <c r="GM278" s="66">
        <f t="shared" si="2408"/>
        <v>0</v>
      </c>
      <c r="GN278" s="113">
        <f t="shared" si="2408"/>
        <v>0</v>
      </c>
      <c r="GO278" s="67">
        <f t="shared" si="2408"/>
        <v>0</v>
      </c>
      <c r="GP278" s="66">
        <f t="shared" si="2408"/>
        <v>0</v>
      </c>
      <c r="GQ278" s="66">
        <f t="shared" si="2408"/>
        <v>0</v>
      </c>
      <c r="GR278" s="66">
        <f t="shared" si="2408"/>
        <v>0</v>
      </c>
      <c r="GS278" s="66">
        <f t="shared" si="2408"/>
        <v>0</v>
      </c>
      <c r="GT278" s="66">
        <f t="shared" si="2408"/>
        <v>0</v>
      </c>
      <c r="GU278" s="66">
        <f t="shared" si="2408"/>
        <v>0</v>
      </c>
      <c r="GV278" s="66">
        <f t="shared" si="2408"/>
        <v>0</v>
      </c>
      <c r="GW278" s="66">
        <f t="shared" si="2408"/>
        <v>0</v>
      </c>
      <c r="GX278" s="66">
        <f t="shared" si="2408"/>
        <v>0</v>
      </c>
      <c r="GY278" s="66">
        <f t="shared" si="2408"/>
        <v>0</v>
      </c>
      <c r="GZ278" s="67">
        <f t="shared" ref="GZ278:JW278" si="2409">SUM(GZ279:GZ280)</f>
        <v>0</v>
      </c>
      <c r="HA278" s="66">
        <f t="shared" si="2409"/>
        <v>0</v>
      </c>
      <c r="HB278" s="66">
        <f t="shared" si="2409"/>
        <v>0</v>
      </c>
      <c r="HC278" s="66">
        <f t="shared" si="2409"/>
        <v>0</v>
      </c>
      <c r="HD278" s="66">
        <f t="shared" si="2409"/>
        <v>0</v>
      </c>
      <c r="HE278" s="66">
        <f t="shared" si="2409"/>
        <v>0</v>
      </c>
      <c r="HF278" s="66">
        <f t="shared" si="2409"/>
        <v>0</v>
      </c>
      <c r="HG278" s="66">
        <f t="shared" si="2409"/>
        <v>0</v>
      </c>
      <c r="HH278" s="66">
        <f t="shared" si="2409"/>
        <v>0</v>
      </c>
      <c r="HI278" s="66">
        <f t="shared" si="2409"/>
        <v>0</v>
      </c>
      <c r="HJ278" s="66">
        <f t="shared" si="2409"/>
        <v>0</v>
      </c>
      <c r="HK278" s="66">
        <f t="shared" si="2409"/>
        <v>0</v>
      </c>
      <c r="HL278" s="66">
        <f t="shared" si="2409"/>
        <v>0</v>
      </c>
      <c r="HM278" s="66">
        <f t="shared" si="2409"/>
        <v>0</v>
      </c>
      <c r="HN278" s="113">
        <f t="shared" si="2409"/>
        <v>0</v>
      </c>
      <c r="HO278" s="139">
        <f t="shared" si="2409"/>
        <v>0</v>
      </c>
      <c r="HP278" s="155">
        <f t="shared" si="2409"/>
        <v>0</v>
      </c>
      <c r="HQ278" s="67">
        <f t="shared" si="2409"/>
        <v>0</v>
      </c>
      <c r="HR278" s="66">
        <f t="shared" si="2409"/>
        <v>0</v>
      </c>
      <c r="HS278" s="66">
        <f t="shared" si="2409"/>
        <v>0</v>
      </c>
      <c r="HT278" s="66">
        <f t="shared" si="2409"/>
        <v>0</v>
      </c>
      <c r="HU278" s="66">
        <f t="shared" si="2409"/>
        <v>0</v>
      </c>
      <c r="HV278" s="66">
        <f t="shared" si="2409"/>
        <v>0</v>
      </c>
      <c r="HW278" s="66">
        <f t="shared" si="2409"/>
        <v>0</v>
      </c>
      <c r="HX278" s="66">
        <f t="shared" si="2409"/>
        <v>0</v>
      </c>
      <c r="HY278" s="66">
        <f t="shared" si="2409"/>
        <v>0</v>
      </c>
      <c r="HZ278" s="66">
        <f t="shared" si="2409"/>
        <v>0</v>
      </c>
      <c r="IA278" s="66">
        <f t="shared" si="2409"/>
        <v>0</v>
      </c>
      <c r="IB278" s="67">
        <f t="shared" si="2409"/>
        <v>0</v>
      </c>
      <c r="IC278" s="66">
        <f t="shared" si="2409"/>
        <v>0</v>
      </c>
      <c r="ID278" s="66">
        <f t="shared" si="2409"/>
        <v>0</v>
      </c>
      <c r="IE278" s="66">
        <f t="shared" si="2409"/>
        <v>0</v>
      </c>
      <c r="IF278" s="113">
        <f t="shared" si="2409"/>
        <v>0</v>
      </c>
      <c r="IG278" s="67">
        <f t="shared" si="2409"/>
        <v>0</v>
      </c>
      <c r="IH278" s="66">
        <f t="shared" si="2409"/>
        <v>0</v>
      </c>
      <c r="II278" s="66">
        <f t="shared" si="2409"/>
        <v>0</v>
      </c>
      <c r="IJ278" s="66">
        <f t="shared" si="2409"/>
        <v>0</v>
      </c>
      <c r="IK278" s="66">
        <f t="shared" si="2409"/>
        <v>0</v>
      </c>
      <c r="IL278" s="66">
        <f t="shared" si="2409"/>
        <v>0</v>
      </c>
      <c r="IM278" s="66">
        <f t="shared" si="2409"/>
        <v>0</v>
      </c>
      <c r="IN278" s="66">
        <f t="shared" si="2409"/>
        <v>0</v>
      </c>
      <c r="IO278" s="66">
        <f t="shared" si="2409"/>
        <v>0</v>
      </c>
      <c r="IP278" s="66">
        <f t="shared" si="2409"/>
        <v>0</v>
      </c>
      <c r="IQ278" s="66">
        <f t="shared" si="2409"/>
        <v>0</v>
      </c>
      <c r="IR278" s="67">
        <f t="shared" si="2409"/>
        <v>0</v>
      </c>
      <c r="IS278" s="66">
        <f t="shared" si="2409"/>
        <v>0</v>
      </c>
      <c r="IT278" s="66">
        <f t="shared" si="2409"/>
        <v>0</v>
      </c>
      <c r="IU278" s="66">
        <f t="shared" si="2409"/>
        <v>0</v>
      </c>
      <c r="IV278" s="113">
        <f t="shared" si="2409"/>
        <v>0</v>
      </c>
      <c r="IW278" s="67">
        <f t="shared" si="2409"/>
        <v>0</v>
      </c>
      <c r="IX278" s="66">
        <f t="shared" si="2409"/>
        <v>0</v>
      </c>
      <c r="IY278" s="66">
        <f t="shared" si="2409"/>
        <v>0</v>
      </c>
      <c r="IZ278" s="66">
        <f t="shared" si="2409"/>
        <v>0</v>
      </c>
      <c r="JA278" s="66">
        <f t="shared" si="2409"/>
        <v>0</v>
      </c>
      <c r="JB278" s="66">
        <f t="shared" si="2409"/>
        <v>0</v>
      </c>
      <c r="JC278" s="66">
        <f t="shared" si="2409"/>
        <v>0</v>
      </c>
      <c r="JD278" s="66">
        <f t="shared" si="2409"/>
        <v>0</v>
      </c>
      <c r="JE278" s="66">
        <f t="shared" si="2409"/>
        <v>0</v>
      </c>
      <c r="JF278" s="66">
        <f t="shared" si="2409"/>
        <v>0</v>
      </c>
      <c r="JG278" s="66">
        <f t="shared" si="2409"/>
        <v>0</v>
      </c>
      <c r="JH278" s="67">
        <f t="shared" si="2409"/>
        <v>0</v>
      </c>
      <c r="JI278" s="66">
        <f t="shared" si="2409"/>
        <v>0</v>
      </c>
      <c r="JJ278" s="66">
        <f t="shared" si="2409"/>
        <v>0</v>
      </c>
      <c r="JK278" s="66">
        <f t="shared" si="2409"/>
        <v>0</v>
      </c>
      <c r="JL278" s="113">
        <f t="shared" si="2409"/>
        <v>0</v>
      </c>
      <c r="JM278" s="67">
        <f t="shared" si="2409"/>
        <v>0</v>
      </c>
      <c r="JN278" s="66">
        <f t="shared" si="2409"/>
        <v>0</v>
      </c>
      <c r="JO278" s="66">
        <f t="shared" si="2409"/>
        <v>0</v>
      </c>
      <c r="JP278" s="66">
        <f t="shared" si="2409"/>
        <v>0</v>
      </c>
      <c r="JQ278" s="66">
        <f t="shared" si="2409"/>
        <v>0</v>
      </c>
      <c r="JR278" s="66">
        <f t="shared" si="2409"/>
        <v>0</v>
      </c>
      <c r="JS278" s="66">
        <f t="shared" si="2409"/>
        <v>0</v>
      </c>
      <c r="JT278" s="66">
        <f t="shared" si="2409"/>
        <v>0</v>
      </c>
      <c r="JU278" s="66">
        <f t="shared" si="2409"/>
        <v>0</v>
      </c>
      <c r="JV278" s="66">
        <f t="shared" si="2409"/>
        <v>0</v>
      </c>
      <c r="JW278" s="66">
        <f t="shared" si="2409"/>
        <v>0</v>
      </c>
      <c r="JX278" s="67">
        <f t="shared" ref="JX278:MT278" si="2410">SUM(JX279:JX280)</f>
        <v>0</v>
      </c>
      <c r="JY278" s="66">
        <f t="shared" si="2410"/>
        <v>0</v>
      </c>
      <c r="JZ278" s="66">
        <f t="shared" si="2410"/>
        <v>0</v>
      </c>
      <c r="KA278" s="66">
        <f t="shared" si="2410"/>
        <v>0</v>
      </c>
      <c r="KB278" s="113">
        <f t="shared" si="2410"/>
        <v>0</v>
      </c>
      <c r="KC278" s="67">
        <f t="shared" si="2410"/>
        <v>0</v>
      </c>
      <c r="KD278" s="66">
        <f t="shared" si="2410"/>
        <v>0</v>
      </c>
      <c r="KE278" s="66">
        <f t="shared" si="2410"/>
        <v>0</v>
      </c>
      <c r="KF278" s="66">
        <f t="shared" si="2410"/>
        <v>0</v>
      </c>
      <c r="KG278" s="66">
        <f t="shared" si="2410"/>
        <v>0</v>
      </c>
      <c r="KH278" s="66">
        <f t="shared" si="2410"/>
        <v>0</v>
      </c>
      <c r="KI278" s="66">
        <f t="shared" si="2410"/>
        <v>0</v>
      </c>
      <c r="KJ278" s="66">
        <f t="shared" si="2410"/>
        <v>0</v>
      </c>
      <c r="KK278" s="66">
        <f t="shared" si="2410"/>
        <v>0</v>
      </c>
      <c r="KL278" s="66">
        <f t="shared" si="2410"/>
        <v>0</v>
      </c>
      <c r="KM278" s="66">
        <f t="shared" si="2410"/>
        <v>0</v>
      </c>
      <c r="KN278" s="67">
        <f t="shared" si="2410"/>
        <v>0</v>
      </c>
      <c r="KO278" s="66">
        <f t="shared" si="2410"/>
        <v>0</v>
      </c>
      <c r="KP278" s="66">
        <f t="shared" si="2410"/>
        <v>0</v>
      </c>
      <c r="KQ278" s="66">
        <f t="shared" si="2410"/>
        <v>0</v>
      </c>
      <c r="KR278" s="66">
        <f t="shared" si="2410"/>
        <v>0</v>
      </c>
      <c r="KS278" s="66">
        <f t="shared" si="2410"/>
        <v>0</v>
      </c>
      <c r="KT278" s="66">
        <f t="shared" si="2410"/>
        <v>0</v>
      </c>
      <c r="KU278" s="66">
        <f t="shared" si="2410"/>
        <v>0</v>
      </c>
      <c r="KV278" s="66">
        <f t="shared" si="2410"/>
        <v>0</v>
      </c>
      <c r="KW278" s="66">
        <f t="shared" si="2410"/>
        <v>0</v>
      </c>
      <c r="KX278" s="66">
        <f t="shared" si="2410"/>
        <v>0</v>
      </c>
      <c r="KY278" s="66">
        <f t="shared" si="2410"/>
        <v>0</v>
      </c>
      <c r="KZ278" s="66">
        <f t="shared" si="2410"/>
        <v>0</v>
      </c>
      <c r="LA278" s="66">
        <f t="shared" si="2410"/>
        <v>0</v>
      </c>
      <c r="LB278" s="113">
        <f t="shared" si="2410"/>
        <v>0</v>
      </c>
      <c r="LC278" s="155">
        <f t="shared" si="2410"/>
        <v>0</v>
      </c>
      <c r="LD278" s="67">
        <f t="shared" si="2410"/>
        <v>0</v>
      </c>
      <c r="LE278" s="66">
        <f t="shared" si="2410"/>
        <v>0</v>
      </c>
      <c r="LF278" s="66">
        <f t="shared" si="2410"/>
        <v>0</v>
      </c>
      <c r="LG278" s="66">
        <f t="shared" si="2410"/>
        <v>0</v>
      </c>
      <c r="LH278" s="66">
        <f t="shared" si="2410"/>
        <v>0</v>
      </c>
      <c r="LI278" s="66">
        <f t="shared" si="2410"/>
        <v>0</v>
      </c>
      <c r="LJ278" s="66">
        <f t="shared" si="2410"/>
        <v>0</v>
      </c>
      <c r="LK278" s="66">
        <f t="shared" si="2410"/>
        <v>0</v>
      </c>
      <c r="LL278" s="66">
        <f t="shared" si="2410"/>
        <v>0</v>
      </c>
      <c r="LM278" s="66">
        <f t="shared" si="2410"/>
        <v>0</v>
      </c>
      <c r="LN278" s="66">
        <f t="shared" si="2410"/>
        <v>0</v>
      </c>
      <c r="LO278" s="67">
        <f t="shared" si="2410"/>
        <v>0</v>
      </c>
      <c r="LP278" s="66">
        <f t="shared" si="2410"/>
        <v>0</v>
      </c>
      <c r="LQ278" s="66">
        <f t="shared" si="2410"/>
        <v>0</v>
      </c>
      <c r="LR278" s="66">
        <f t="shared" si="2410"/>
        <v>0</v>
      </c>
      <c r="LS278" s="113">
        <f t="shared" si="2410"/>
        <v>0</v>
      </c>
      <c r="LT278" s="67">
        <f t="shared" si="2410"/>
        <v>0</v>
      </c>
      <c r="LU278" s="66">
        <f t="shared" si="2410"/>
        <v>0</v>
      </c>
      <c r="LV278" s="66">
        <f t="shared" si="2410"/>
        <v>0</v>
      </c>
      <c r="LW278" s="66">
        <f t="shared" si="2410"/>
        <v>0</v>
      </c>
      <c r="LX278" s="66">
        <f t="shared" si="2410"/>
        <v>0</v>
      </c>
      <c r="LY278" s="66">
        <f t="shared" si="2410"/>
        <v>0</v>
      </c>
      <c r="LZ278" s="66">
        <f t="shared" si="2410"/>
        <v>0</v>
      </c>
      <c r="MA278" s="66">
        <f t="shared" si="2410"/>
        <v>0</v>
      </c>
      <c r="MB278" s="66">
        <f t="shared" si="2410"/>
        <v>0</v>
      </c>
      <c r="MC278" s="66">
        <f t="shared" si="2410"/>
        <v>0</v>
      </c>
      <c r="MD278" s="66">
        <f t="shared" si="2410"/>
        <v>0</v>
      </c>
      <c r="ME278" s="67">
        <f t="shared" si="2410"/>
        <v>0</v>
      </c>
      <c r="MF278" s="66">
        <f t="shared" si="2410"/>
        <v>0</v>
      </c>
      <c r="MG278" s="66">
        <f t="shared" si="2410"/>
        <v>0</v>
      </c>
      <c r="MH278" s="66">
        <f t="shared" si="2410"/>
        <v>0</v>
      </c>
      <c r="MI278" s="113">
        <f t="shared" si="2410"/>
        <v>0</v>
      </c>
      <c r="MJ278" s="67">
        <f t="shared" si="2410"/>
        <v>0</v>
      </c>
      <c r="MK278" s="66">
        <f t="shared" si="2410"/>
        <v>0</v>
      </c>
      <c r="ML278" s="66">
        <f t="shared" si="2410"/>
        <v>0</v>
      </c>
      <c r="MM278" s="66">
        <f t="shared" si="2410"/>
        <v>0</v>
      </c>
      <c r="MN278" s="66">
        <f t="shared" si="2410"/>
        <v>0</v>
      </c>
      <c r="MO278" s="66">
        <f t="shared" si="2410"/>
        <v>0</v>
      </c>
      <c r="MP278" s="66">
        <f t="shared" si="2410"/>
        <v>0</v>
      </c>
      <c r="MQ278" s="66">
        <f t="shared" si="2410"/>
        <v>0</v>
      </c>
      <c r="MR278" s="66">
        <f t="shared" si="2410"/>
        <v>0</v>
      </c>
      <c r="MS278" s="66">
        <f t="shared" si="2410"/>
        <v>0</v>
      </c>
      <c r="MT278" s="66">
        <f t="shared" si="2410"/>
        <v>0</v>
      </c>
      <c r="MU278" s="67">
        <f t="shared" ref="MU278:PF278" si="2411">SUM(MU279:MU280)</f>
        <v>0</v>
      </c>
      <c r="MV278" s="66">
        <f t="shared" si="2411"/>
        <v>0</v>
      </c>
      <c r="MW278" s="66">
        <f t="shared" si="2411"/>
        <v>0</v>
      </c>
      <c r="MX278" s="66">
        <f t="shared" si="2411"/>
        <v>0</v>
      </c>
      <c r="MY278" s="113">
        <f t="shared" si="2411"/>
        <v>0</v>
      </c>
      <c r="MZ278" s="67">
        <f t="shared" si="2411"/>
        <v>0</v>
      </c>
      <c r="NA278" s="66">
        <f t="shared" si="2411"/>
        <v>0</v>
      </c>
      <c r="NB278" s="66">
        <f t="shared" si="2411"/>
        <v>0</v>
      </c>
      <c r="NC278" s="66">
        <f t="shared" si="2411"/>
        <v>0</v>
      </c>
      <c r="ND278" s="66">
        <f t="shared" si="2411"/>
        <v>0</v>
      </c>
      <c r="NE278" s="66">
        <f t="shared" si="2411"/>
        <v>0</v>
      </c>
      <c r="NF278" s="66">
        <f t="shared" si="2411"/>
        <v>0</v>
      </c>
      <c r="NG278" s="66">
        <f t="shared" si="2411"/>
        <v>0</v>
      </c>
      <c r="NH278" s="66">
        <f t="shared" si="2411"/>
        <v>0</v>
      </c>
      <c r="NI278" s="66">
        <f t="shared" si="2411"/>
        <v>0</v>
      </c>
      <c r="NJ278" s="66">
        <f t="shared" si="2411"/>
        <v>0</v>
      </c>
      <c r="NK278" s="67">
        <f t="shared" si="2411"/>
        <v>0</v>
      </c>
      <c r="NL278" s="66">
        <f t="shared" si="2411"/>
        <v>0</v>
      </c>
      <c r="NM278" s="66">
        <f t="shared" si="2411"/>
        <v>0</v>
      </c>
      <c r="NN278" s="66">
        <f t="shared" si="2411"/>
        <v>0</v>
      </c>
      <c r="NO278" s="113">
        <f t="shared" si="2411"/>
        <v>0</v>
      </c>
      <c r="NP278" s="67">
        <f t="shared" si="2411"/>
        <v>0</v>
      </c>
      <c r="NQ278" s="66">
        <f t="shared" si="2411"/>
        <v>0</v>
      </c>
      <c r="NR278" s="66">
        <f t="shared" si="2411"/>
        <v>0</v>
      </c>
      <c r="NS278" s="66">
        <f t="shared" si="2411"/>
        <v>0</v>
      </c>
      <c r="NT278" s="66">
        <f t="shared" si="2411"/>
        <v>0</v>
      </c>
      <c r="NU278" s="66">
        <f t="shared" si="2411"/>
        <v>0</v>
      </c>
      <c r="NV278" s="66">
        <f t="shared" si="2411"/>
        <v>0</v>
      </c>
      <c r="NW278" s="66">
        <f t="shared" si="2411"/>
        <v>0</v>
      </c>
      <c r="NX278" s="66">
        <f t="shared" si="2411"/>
        <v>0</v>
      </c>
      <c r="NY278" s="66">
        <f t="shared" si="2411"/>
        <v>0</v>
      </c>
      <c r="NZ278" s="66">
        <f t="shared" si="2411"/>
        <v>0</v>
      </c>
      <c r="OA278" s="67">
        <f t="shared" si="2411"/>
        <v>0</v>
      </c>
      <c r="OB278" s="66">
        <f t="shared" si="2411"/>
        <v>0</v>
      </c>
      <c r="OC278" s="66">
        <f t="shared" si="2411"/>
        <v>0</v>
      </c>
      <c r="OD278" s="66">
        <f t="shared" si="2411"/>
        <v>0</v>
      </c>
      <c r="OE278" s="113">
        <f t="shared" si="2411"/>
        <v>0</v>
      </c>
      <c r="OF278" s="67">
        <f t="shared" si="2411"/>
        <v>0</v>
      </c>
      <c r="OG278" s="66">
        <f t="shared" si="2411"/>
        <v>0</v>
      </c>
      <c r="OH278" s="66">
        <f t="shared" si="2411"/>
        <v>0</v>
      </c>
      <c r="OI278" s="66">
        <f t="shared" si="2411"/>
        <v>0</v>
      </c>
      <c r="OJ278" s="66">
        <f t="shared" si="2411"/>
        <v>0</v>
      </c>
      <c r="OK278" s="66">
        <f t="shared" si="2411"/>
        <v>0</v>
      </c>
      <c r="OL278" s="66">
        <f t="shared" si="2411"/>
        <v>0</v>
      </c>
      <c r="OM278" s="66">
        <f t="shared" si="2411"/>
        <v>0</v>
      </c>
      <c r="ON278" s="66">
        <f t="shared" si="2411"/>
        <v>0</v>
      </c>
      <c r="OO278" s="66">
        <f t="shared" si="2411"/>
        <v>0</v>
      </c>
      <c r="OP278" s="66">
        <f t="shared" si="2411"/>
        <v>0</v>
      </c>
      <c r="OQ278" s="67">
        <f t="shared" si="2411"/>
        <v>0</v>
      </c>
      <c r="OR278" s="66">
        <f t="shared" si="2411"/>
        <v>0</v>
      </c>
      <c r="OS278" s="66">
        <f t="shared" si="2411"/>
        <v>0</v>
      </c>
      <c r="OT278" s="66">
        <f t="shared" si="2411"/>
        <v>0</v>
      </c>
      <c r="OU278" s="113">
        <f t="shared" si="2411"/>
        <v>0</v>
      </c>
      <c r="OV278" s="67">
        <f t="shared" si="2411"/>
        <v>0</v>
      </c>
      <c r="OW278" s="66">
        <f t="shared" si="2411"/>
        <v>0</v>
      </c>
      <c r="OX278" s="66">
        <f t="shared" si="2411"/>
        <v>0</v>
      </c>
      <c r="OY278" s="66">
        <f t="shared" si="2411"/>
        <v>0</v>
      </c>
      <c r="OZ278" s="66">
        <f t="shared" si="2411"/>
        <v>0</v>
      </c>
      <c r="PA278" s="66">
        <f t="shared" si="2411"/>
        <v>0</v>
      </c>
      <c r="PB278" s="66">
        <f t="shared" si="2411"/>
        <v>0</v>
      </c>
      <c r="PC278" s="66">
        <f t="shared" si="2411"/>
        <v>0</v>
      </c>
      <c r="PD278" s="66">
        <f t="shared" si="2411"/>
        <v>0</v>
      </c>
      <c r="PE278" s="66">
        <f t="shared" si="2411"/>
        <v>0</v>
      </c>
      <c r="PF278" s="66">
        <f t="shared" si="2411"/>
        <v>0</v>
      </c>
      <c r="PG278" s="67">
        <f t="shared" ref="PG278:RR278" si="2412">SUM(PG279:PG280)</f>
        <v>0</v>
      </c>
      <c r="PH278" s="66">
        <f t="shared" si="2412"/>
        <v>0</v>
      </c>
      <c r="PI278" s="66">
        <f t="shared" si="2412"/>
        <v>0</v>
      </c>
      <c r="PJ278" s="66">
        <f t="shared" si="2412"/>
        <v>0</v>
      </c>
      <c r="PK278" s="113">
        <f t="shared" si="2412"/>
        <v>0</v>
      </c>
      <c r="PL278" s="67">
        <f t="shared" si="2412"/>
        <v>0</v>
      </c>
      <c r="PM278" s="66">
        <f t="shared" si="2412"/>
        <v>0</v>
      </c>
      <c r="PN278" s="66">
        <f t="shared" si="2412"/>
        <v>0</v>
      </c>
      <c r="PO278" s="66">
        <f t="shared" si="2412"/>
        <v>0</v>
      </c>
      <c r="PP278" s="66">
        <f t="shared" si="2412"/>
        <v>0</v>
      </c>
      <c r="PQ278" s="66">
        <f t="shared" si="2412"/>
        <v>0</v>
      </c>
      <c r="PR278" s="66">
        <f t="shared" si="2412"/>
        <v>0</v>
      </c>
      <c r="PS278" s="66">
        <f t="shared" si="2412"/>
        <v>0</v>
      </c>
      <c r="PT278" s="66">
        <f t="shared" si="2412"/>
        <v>0</v>
      </c>
      <c r="PU278" s="66">
        <f t="shared" si="2412"/>
        <v>0</v>
      </c>
      <c r="PV278" s="66">
        <f t="shared" si="2412"/>
        <v>0</v>
      </c>
      <c r="PW278" s="67">
        <f t="shared" si="2412"/>
        <v>0</v>
      </c>
      <c r="PX278" s="66">
        <f t="shared" si="2412"/>
        <v>0</v>
      </c>
      <c r="PY278" s="66">
        <f t="shared" si="2412"/>
        <v>0</v>
      </c>
      <c r="PZ278" s="66">
        <f t="shared" si="2412"/>
        <v>0</v>
      </c>
      <c r="QA278" s="113">
        <f t="shared" si="2412"/>
        <v>0</v>
      </c>
      <c r="QB278" s="67">
        <f t="shared" si="2412"/>
        <v>0</v>
      </c>
      <c r="QC278" s="66">
        <f t="shared" si="2412"/>
        <v>0</v>
      </c>
      <c r="QD278" s="66">
        <f t="shared" si="2412"/>
        <v>0</v>
      </c>
      <c r="QE278" s="66">
        <f t="shared" si="2412"/>
        <v>0</v>
      </c>
      <c r="QF278" s="66">
        <f t="shared" si="2412"/>
        <v>0</v>
      </c>
      <c r="QG278" s="66">
        <f t="shared" si="2412"/>
        <v>0</v>
      </c>
      <c r="QH278" s="66">
        <f t="shared" si="2412"/>
        <v>0</v>
      </c>
      <c r="QI278" s="66">
        <f t="shared" si="2412"/>
        <v>0</v>
      </c>
      <c r="QJ278" s="66">
        <f t="shared" si="2412"/>
        <v>0</v>
      </c>
      <c r="QK278" s="66">
        <f t="shared" si="2412"/>
        <v>0</v>
      </c>
      <c r="QL278" s="66">
        <f t="shared" si="2412"/>
        <v>0</v>
      </c>
      <c r="QM278" s="67">
        <f t="shared" si="2412"/>
        <v>0</v>
      </c>
      <c r="QN278" s="66">
        <f t="shared" si="2412"/>
        <v>0</v>
      </c>
      <c r="QO278" s="66">
        <f t="shared" si="2412"/>
        <v>0</v>
      </c>
      <c r="QP278" s="66">
        <f t="shared" si="2412"/>
        <v>0</v>
      </c>
      <c r="QQ278" s="113">
        <f t="shared" si="2412"/>
        <v>0</v>
      </c>
      <c r="QR278" s="67">
        <f t="shared" si="2412"/>
        <v>0</v>
      </c>
      <c r="QS278" s="66">
        <f t="shared" si="2412"/>
        <v>0</v>
      </c>
      <c r="QT278" s="66">
        <f t="shared" si="2412"/>
        <v>0</v>
      </c>
      <c r="QU278" s="66">
        <f t="shared" si="2412"/>
        <v>0</v>
      </c>
      <c r="QV278" s="66">
        <f t="shared" si="2412"/>
        <v>0</v>
      </c>
      <c r="QW278" s="66">
        <f t="shared" si="2412"/>
        <v>0</v>
      </c>
      <c r="QX278" s="66">
        <f t="shared" si="2412"/>
        <v>0</v>
      </c>
      <c r="QY278" s="66">
        <f t="shared" si="2412"/>
        <v>0</v>
      </c>
      <c r="QZ278" s="66">
        <f t="shared" si="2412"/>
        <v>0</v>
      </c>
      <c r="RA278" s="66">
        <f t="shared" si="2412"/>
        <v>0</v>
      </c>
      <c r="RB278" s="66">
        <f t="shared" si="2412"/>
        <v>0</v>
      </c>
      <c r="RC278" s="67">
        <f t="shared" si="2412"/>
        <v>0</v>
      </c>
      <c r="RD278" s="66">
        <f t="shared" si="2412"/>
        <v>0</v>
      </c>
      <c r="RE278" s="66">
        <f t="shared" si="2412"/>
        <v>0</v>
      </c>
      <c r="RF278" s="66">
        <f t="shared" si="2412"/>
        <v>0</v>
      </c>
      <c r="RG278" s="66">
        <f t="shared" si="2412"/>
        <v>0</v>
      </c>
      <c r="RH278" s="66">
        <f t="shared" si="2412"/>
        <v>0</v>
      </c>
      <c r="RI278" s="66">
        <f t="shared" si="2412"/>
        <v>0</v>
      </c>
      <c r="RJ278" s="66">
        <f t="shared" si="2412"/>
        <v>0</v>
      </c>
      <c r="RK278" s="66">
        <f t="shared" si="2412"/>
        <v>0</v>
      </c>
      <c r="RL278" s="66">
        <f t="shared" si="2412"/>
        <v>0</v>
      </c>
      <c r="RM278" s="66">
        <f t="shared" si="2412"/>
        <v>0</v>
      </c>
      <c r="RN278" s="66">
        <f t="shared" si="2412"/>
        <v>0</v>
      </c>
      <c r="RO278" s="66">
        <f t="shared" si="2412"/>
        <v>0</v>
      </c>
      <c r="RP278" s="66">
        <f t="shared" si="2412"/>
        <v>0</v>
      </c>
      <c r="RQ278" s="113">
        <f t="shared" si="2412"/>
        <v>0</v>
      </c>
      <c r="RR278" s="155">
        <f t="shared" si="2412"/>
        <v>0</v>
      </c>
      <c r="RS278" s="67">
        <f t="shared" ref="RS278:UD278" si="2413">SUM(RS279:RS280)</f>
        <v>0</v>
      </c>
      <c r="RT278" s="66">
        <f t="shared" si="2413"/>
        <v>0</v>
      </c>
      <c r="RU278" s="66">
        <f t="shared" si="2413"/>
        <v>0</v>
      </c>
      <c r="RV278" s="66">
        <f t="shared" si="2413"/>
        <v>0</v>
      </c>
      <c r="RW278" s="66">
        <f t="shared" si="2413"/>
        <v>0</v>
      </c>
      <c r="RX278" s="66">
        <f t="shared" si="2413"/>
        <v>0</v>
      </c>
      <c r="RY278" s="66">
        <f t="shared" si="2413"/>
        <v>0</v>
      </c>
      <c r="RZ278" s="66">
        <f t="shared" si="2413"/>
        <v>0</v>
      </c>
      <c r="SA278" s="66">
        <f t="shared" si="2413"/>
        <v>0</v>
      </c>
      <c r="SB278" s="66">
        <f t="shared" si="2413"/>
        <v>0</v>
      </c>
      <c r="SC278" s="66">
        <f t="shared" si="2413"/>
        <v>0</v>
      </c>
      <c r="SD278" s="67">
        <f t="shared" si="2413"/>
        <v>0</v>
      </c>
      <c r="SE278" s="66">
        <f t="shared" si="2413"/>
        <v>0</v>
      </c>
      <c r="SF278" s="66">
        <f t="shared" si="2413"/>
        <v>0</v>
      </c>
      <c r="SG278" s="66">
        <f t="shared" si="2413"/>
        <v>0</v>
      </c>
      <c r="SH278" s="113">
        <f t="shared" si="2413"/>
        <v>0</v>
      </c>
      <c r="SI278" s="67">
        <f t="shared" si="2413"/>
        <v>0</v>
      </c>
      <c r="SJ278" s="66">
        <f t="shared" si="2413"/>
        <v>0</v>
      </c>
      <c r="SK278" s="66">
        <f t="shared" si="2413"/>
        <v>0</v>
      </c>
      <c r="SL278" s="66">
        <f t="shared" si="2413"/>
        <v>0</v>
      </c>
      <c r="SM278" s="66">
        <f t="shared" si="2413"/>
        <v>0</v>
      </c>
      <c r="SN278" s="66">
        <f t="shared" si="2413"/>
        <v>0</v>
      </c>
      <c r="SO278" s="66">
        <f t="shared" si="2413"/>
        <v>0</v>
      </c>
      <c r="SP278" s="66">
        <f t="shared" si="2413"/>
        <v>0</v>
      </c>
      <c r="SQ278" s="66">
        <f t="shared" si="2413"/>
        <v>0</v>
      </c>
      <c r="SR278" s="66">
        <f t="shared" si="2413"/>
        <v>0</v>
      </c>
      <c r="SS278" s="66">
        <f t="shared" si="2413"/>
        <v>0</v>
      </c>
      <c r="ST278" s="67">
        <f t="shared" si="2413"/>
        <v>0</v>
      </c>
      <c r="SU278" s="66">
        <f t="shared" si="2413"/>
        <v>0</v>
      </c>
      <c r="SV278" s="66">
        <f t="shared" si="2413"/>
        <v>0</v>
      </c>
      <c r="SW278" s="66">
        <f t="shared" si="2413"/>
        <v>0</v>
      </c>
      <c r="SX278" s="113">
        <f t="shared" si="2413"/>
        <v>0</v>
      </c>
      <c r="SY278" s="67">
        <f t="shared" si="2413"/>
        <v>0</v>
      </c>
      <c r="SZ278" s="66">
        <f t="shared" si="2413"/>
        <v>0</v>
      </c>
      <c r="TA278" s="66">
        <f t="shared" si="2413"/>
        <v>0</v>
      </c>
      <c r="TB278" s="66">
        <f t="shared" si="2413"/>
        <v>0</v>
      </c>
      <c r="TC278" s="66">
        <f t="shared" si="2413"/>
        <v>0</v>
      </c>
      <c r="TD278" s="66">
        <f t="shared" si="2413"/>
        <v>0</v>
      </c>
      <c r="TE278" s="66">
        <f t="shared" si="2413"/>
        <v>0</v>
      </c>
      <c r="TF278" s="66">
        <f t="shared" si="2413"/>
        <v>0</v>
      </c>
      <c r="TG278" s="66">
        <f t="shared" si="2413"/>
        <v>0</v>
      </c>
      <c r="TH278" s="66">
        <f t="shared" si="2413"/>
        <v>0</v>
      </c>
      <c r="TI278" s="66">
        <f t="shared" si="2413"/>
        <v>0</v>
      </c>
      <c r="TJ278" s="67">
        <f t="shared" si="2413"/>
        <v>0</v>
      </c>
      <c r="TK278" s="66">
        <f t="shared" si="2413"/>
        <v>0</v>
      </c>
      <c r="TL278" s="66">
        <f t="shared" si="2413"/>
        <v>0</v>
      </c>
      <c r="TM278" s="66">
        <f t="shared" si="2413"/>
        <v>0</v>
      </c>
      <c r="TN278" s="113">
        <f t="shared" si="2413"/>
        <v>0</v>
      </c>
      <c r="TO278" s="67">
        <f t="shared" si="2413"/>
        <v>0</v>
      </c>
      <c r="TP278" s="66">
        <f t="shared" si="2413"/>
        <v>0</v>
      </c>
      <c r="TQ278" s="66">
        <f t="shared" si="2413"/>
        <v>0</v>
      </c>
      <c r="TR278" s="66">
        <f t="shared" si="2413"/>
        <v>0</v>
      </c>
      <c r="TS278" s="66">
        <f t="shared" si="2413"/>
        <v>0</v>
      </c>
      <c r="TT278" s="66">
        <f t="shared" si="2413"/>
        <v>0</v>
      </c>
      <c r="TU278" s="66">
        <f t="shared" si="2413"/>
        <v>0</v>
      </c>
      <c r="TV278" s="66">
        <f t="shared" si="2413"/>
        <v>0</v>
      </c>
      <c r="TW278" s="66">
        <f t="shared" si="2413"/>
        <v>0</v>
      </c>
      <c r="TX278" s="66">
        <f t="shared" si="2413"/>
        <v>0</v>
      </c>
      <c r="TY278" s="66">
        <f t="shared" si="2413"/>
        <v>0</v>
      </c>
      <c r="TZ278" s="67">
        <f t="shared" si="2413"/>
        <v>0</v>
      </c>
      <c r="UA278" s="66">
        <f t="shared" si="2413"/>
        <v>0</v>
      </c>
      <c r="UB278" s="66">
        <f t="shared" si="2413"/>
        <v>0</v>
      </c>
      <c r="UC278" s="66">
        <f t="shared" si="2413"/>
        <v>0</v>
      </c>
      <c r="UD278" s="113">
        <f t="shared" si="2413"/>
        <v>0</v>
      </c>
      <c r="UE278" s="67">
        <f t="shared" ref="UE278:VD278" si="2414">SUM(UE279:UE280)</f>
        <v>0</v>
      </c>
      <c r="UF278" s="66">
        <f t="shared" si="2414"/>
        <v>0</v>
      </c>
      <c r="UG278" s="66">
        <f t="shared" si="2414"/>
        <v>0</v>
      </c>
      <c r="UH278" s="66">
        <f t="shared" si="2414"/>
        <v>0</v>
      </c>
      <c r="UI278" s="66">
        <f t="shared" si="2414"/>
        <v>0</v>
      </c>
      <c r="UJ278" s="66">
        <f t="shared" si="2414"/>
        <v>0</v>
      </c>
      <c r="UK278" s="66">
        <f t="shared" si="2414"/>
        <v>0</v>
      </c>
      <c r="UL278" s="66">
        <f t="shared" si="2414"/>
        <v>0</v>
      </c>
      <c r="UM278" s="66">
        <f t="shared" si="2414"/>
        <v>0</v>
      </c>
      <c r="UN278" s="66">
        <f t="shared" si="2414"/>
        <v>0</v>
      </c>
      <c r="UO278" s="66">
        <f t="shared" si="2414"/>
        <v>0</v>
      </c>
      <c r="UP278" s="67">
        <f t="shared" si="2414"/>
        <v>0</v>
      </c>
      <c r="UQ278" s="66">
        <f t="shared" si="2414"/>
        <v>0</v>
      </c>
      <c r="UR278" s="66">
        <f t="shared" si="2414"/>
        <v>0</v>
      </c>
      <c r="US278" s="66">
        <f t="shared" si="2414"/>
        <v>0</v>
      </c>
      <c r="UT278" s="66">
        <f t="shared" si="2414"/>
        <v>0</v>
      </c>
      <c r="UU278" s="66">
        <f t="shared" si="2414"/>
        <v>0</v>
      </c>
      <c r="UV278" s="66">
        <f t="shared" si="2414"/>
        <v>0</v>
      </c>
      <c r="UW278" s="66">
        <f t="shared" si="2414"/>
        <v>0</v>
      </c>
      <c r="UX278" s="66">
        <f t="shared" si="2414"/>
        <v>0</v>
      </c>
      <c r="UY278" s="66">
        <f t="shared" si="2414"/>
        <v>0</v>
      </c>
      <c r="UZ278" s="66">
        <f t="shared" si="2414"/>
        <v>0</v>
      </c>
      <c r="VA278" s="66">
        <f t="shared" si="2414"/>
        <v>0</v>
      </c>
      <c r="VB278" s="66">
        <f t="shared" si="2414"/>
        <v>0</v>
      </c>
      <c r="VC278" s="66">
        <f t="shared" si="2414"/>
        <v>0</v>
      </c>
      <c r="VD278" s="113">
        <f t="shared" si="2414"/>
        <v>0</v>
      </c>
      <c r="VE278" s="10" t="str">
        <f t="shared" si="2267"/>
        <v>-</v>
      </c>
    </row>
    <row r="279" spans="1:577" ht="20.149999999999999" customHeight="1">
      <c r="A279" s="28"/>
      <c r="B279" s="28"/>
      <c r="C279" s="23">
        <v>65071</v>
      </c>
      <c r="D279" s="24" t="s">
        <v>260</v>
      </c>
      <c r="E279" s="193">
        <f>SUM(F279:I279)</f>
        <v>0</v>
      </c>
      <c r="F279" s="194"/>
      <c r="G279" s="194"/>
      <c r="H279" s="195"/>
      <c r="I279" s="229"/>
      <c r="J279" s="241">
        <f t="shared" ref="J279:J280" si="2415">SUM(K279:Y279)</f>
        <v>0</v>
      </c>
      <c r="K279" s="61"/>
      <c r="L279" s="60"/>
      <c r="M279" s="60"/>
      <c r="N279" s="60"/>
      <c r="O279" s="60"/>
      <c r="P279" s="60"/>
      <c r="Q279" s="60"/>
      <c r="R279" s="60"/>
      <c r="S279" s="60"/>
      <c r="T279" s="60"/>
      <c r="U279" s="61"/>
      <c r="V279" s="60"/>
      <c r="W279" s="60"/>
      <c r="X279" s="60"/>
      <c r="Y279" s="110"/>
      <c r="Z279" s="169">
        <f t="shared" ref="Z279:Z280" si="2416">SUM(AA279:AO279)</f>
        <v>0</v>
      </c>
      <c r="AA279" s="60"/>
      <c r="AB279" s="60"/>
      <c r="AC279" s="60"/>
      <c r="AD279" s="60"/>
      <c r="AE279" s="60"/>
      <c r="AF279" s="60"/>
      <c r="AG279" s="60"/>
      <c r="AH279" s="60"/>
      <c r="AI279" s="60"/>
      <c r="AJ279" s="60"/>
      <c r="AK279" s="61"/>
      <c r="AL279" s="60"/>
      <c r="AM279" s="60"/>
      <c r="AN279" s="60"/>
      <c r="AO279" s="110"/>
      <c r="AP279" s="169">
        <f t="shared" ref="AP279:AP280" si="2417">SUM(AQ279:BE279)</f>
        <v>0</v>
      </c>
      <c r="AQ279" s="60"/>
      <c r="AR279" s="60"/>
      <c r="AS279" s="60"/>
      <c r="AT279" s="60"/>
      <c r="AU279" s="60"/>
      <c r="AV279" s="60"/>
      <c r="AW279" s="60"/>
      <c r="AX279" s="60"/>
      <c r="AY279" s="60"/>
      <c r="AZ279" s="60"/>
      <c r="BA279" s="61"/>
      <c r="BB279" s="60"/>
      <c r="BC279" s="60"/>
      <c r="BD279" s="60"/>
      <c r="BE279" s="110"/>
      <c r="BF279" s="169">
        <f t="shared" ref="BF279:BF280" si="2418">SUM(BG279:BU279)</f>
        <v>0</v>
      </c>
      <c r="BG279" s="60"/>
      <c r="BH279" s="60"/>
      <c r="BI279" s="60"/>
      <c r="BJ279" s="60"/>
      <c r="BK279" s="60"/>
      <c r="BL279" s="60"/>
      <c r="BM279" s="60"/>
      <c r="BN279" s="60"/>
      <c r="BO279" s="60"/>
      <c r="BP279" s="60"/>
      <c r="BQ279" s="61"/>
      <c r="BR279" s="60"/>
      <c r="BS279" s="60"/>
      <c r="BT279" s="60"/>
      <c r="BU279" s="110"/>
      <c r="BV279" s="169">
        <f t="shared" ref="BV279:BV280" si="2419">SUM(BW279:CU279)</f>
        <v>0</v>
      </c>
      <c r="BW279" s="60"/>
      <c r="BX279" s="60"/>
      <c r="BY279" s="60"/>
      <c r="BZ279" s="60"/>
      <c r="CA279" s="60"/>
      <c r="CB279" s="60"/>
      <c r="CC279" s="60"/>
      <c r="CD279" s="60"/>
      <c r="CE279" s="60"/>
      <c r="CF279" s="60"/>
      <c r="CG279" s="61"/>
      <c r="CH279" s="60"/>
      <c r="CI279" s="60"/>
      <c r="CJ279" s="60"/>
      <c r="CK279" s="60"/>
      <c r="CL279" s="60"/>
      <c r="CM279" s="60"/>
      <c r="CN279" s="60"/>
      <c r="CO279" s="60"/>
      <c r="CP279" s="60"/>
      <c r="CQ279" s="60"/>
      <c r="CR279" s="60"/>
      <c r="CS279" s="60"/>
      <c r="CT279" s="60"/>
      <c r="CU279" s="110"/>
      <c r="CV279" s="173"/>
      <c r="CW279" s="169">
        <f t="shared" ref="CW279:CW280" si="2420">SUM(CX279:DL279)</f>
        <v>0</v>
      </c>
      <c r="CX279" s="60"/>
      <c r="CY279" s="60"/>
      <c r="CZ279" s="60"/>
      <c r="DA279" s="60"/>
      <c r="DB279" s="60"/>
      <c r="DC279" s="60"/>
      <c r="DD279" s="60"/>
      <c r="DE279" s="60"/>
      <c r="DF279" s="60"/>
      <c r="DG279" s="60"/>
      <c r="DH279" s="61"/>
      <c r="DI279" s="60"/>
      <c r="DJ279" s="60"/>
      <c r="DK279" s="60"/>
      <c r="DL279" s="110"/>
      <c r="DM279" s="169">
        <f t="shared" ref="DM279:DM280" si="2421">SUM(DN279:EB279)</f>
        <v>0</v>
      </c>
      <c r="DN279" s="60"/>
      <c r="DO279" s="60"/>
      <c r="DP279" s="60"/>
      <c r="DQ279" s="60"/>
      <c r="DR279" s="60"/>
      <c r="DS279" s="60"/>
      <c r="DT279" s="60"/>
      <c r="DU279" s="60"/>
      <c r="DV279" s="60"/>
      <c r="DW279" s="60"/>
      <c r="DX279" s="61"/>
      <c r="DY279" s="60"/>
      <c r="DZ279" s="60"/>
      <c r="EA279" s="60"/>
      <c r="EB279" s="110"/>
      <c r="EC279" s="169">
        <f t="shared" ref="EC279:EC280" si="2422">SUM(ED279:ER279)</f>
        <v>0</v>
      </c>
      <c r="ED279" s="60"/>
      <c r="EE279" s="60"/>
      <c r="EF279" s="60"/>
      <c r="EG279" s="60"/>
      <c r="EH279" s="60"/>
      <c r="EI279" s="60"/>
      <c r="EJ279" s="60"/>
      <c r="EK279" s="60"/>
      <c r="EL279" s="60"/>
      <c r="EM279" s="60"/>
      <c r="EN279" s="61"/>
      <c r="EO279" s="60"/>
      <c r="EP279" s="60"/>
      <c r="EQ279" s="60"/>
      <c r="ER279" s="110"/>
      <c r="ES279" s="169">
        <f t="shared" ref="ES279:ES280" si="2423">SUM(ET279:FH279)</f>
        <v>0</v>
      </c>
      <c r="ET279" s="60"/>
      <c r="EU279" s="60"/>
      <c r="EV279" s="60"/>
      <c r="EW279" s="60"/>
      <c r="EX279" s="60"/>
      <c r="EY279" s="60"/>
      <c r="EZ279" s="60"/>
      <c r="FA279" s="60"/>
      <c r="FB279" s="60"/>
      <c r="FC279" s="60"/>
      <c r="FD279" s="61"/>
      <c r="FE279" s="60"/>
      <c r="FF279" s="60"/>
      <c r="FG279" s="60"/>
      <c r="FH279" s="110"/>
      <c r="FI279" s="169">
        <f t="shared" ref="FI279:FI280" si="2424">SUM(FJ279:FX279)</f>
        <v>0</v>
      </c>
      <c r="FJ279" s="60"/>
      <c r="FK279" s="60"/>
      <c r="FL279" s="60"/>
      <c r="FM279" s="60"/>
      <c r="FN279" s="60"/>
      <c r="FO279" s="60"/>
      <c r="FP279" s="60"/>
      <c r="FQ279" s="60"/>
      <c r="FR279" s="60"/>
      <c r="FS279" s="60"/>
      <c r="FT279" s="61"/>
      <c r="FU279" s="60"/>
      <c r="FV279" s="60"/>
      <c r="FW279" s="60"/>
      <c r="FX279" s="110"/>
      <c r="FY279" s="169">
        <f t="shared" ref="FY279:FY280" si="2425">SUM(FZ279:GN279)</f>
        <v>0</v>
      </c>
      <c r="FZ279" s="60"/>
      <c r="GA279" s="60"/>
      <c r="GB279" s="60"/>
      <c r="GC279" s="60"/>
      <c r="GD279" s="60"/>
      <c r="GE279" s="60"/>
      <c r="GF279" s="60"/>
      <c r="GG279" s="60"/>
      <c r="GH279" s="60"/>
      <c r="GI279" s="60"/>
      <c r="GJ279" s="61"/>
      <c r="GK279" s="60"/>
      <c r="GL279" s="60"/>
      <c r="GM279" s="60"/>
      <c r="GN279" s="110"/>
      <c r="GO279" s="169">
        <f t="shared" ref="GO279:GO280" si="2426">SUM(GP279:HN279)</f>
        <v>0</v>
      </c>
      <c r="GP279" s="60"/>
      <c r="GQ279" s="60"/>
      <c r="GR279" s="60"/>
      <c r="GS279" s="60"/>
      <c r="GT279" s="60"/>
      <c r="GU279" s="60"/>
      <c r="GV279" s="60"/>
      <c r="GW279" s="60"/>
      <c r="GX279" s="60"/>
      <c r="GY279" s="60"/>
      <c r="GZ279" s="61"/>
      <c r="HA279" s="60"/>
      <c r="HB279" s="60"/>
      <c r="HC279" s="60"/>
      <c r="HD279" s="60"/>
      <c r="HE279" s="60"/>
      <c r="HF279" s="60"/>
      <c r="HG279" s="60"/>
      <c r="HH279" s="60"/>
      <c r="HI279" s="60"/>
      <c r="HJ279" s="60"/>
      <c r="HK279" s="60"/>
      <c r="HL279" s="60"/>
      <c r="HM279" s="60"/>
      <c r="HN279" s="110"/>
      <c r="HO279" s="172"/>
      <c r="HP279" s="173"/>
      <c r="HQ279" s="169">
        <f t="shared" ref="HQ279:HQ280" si="2427">SUM(HR279:IF279)</f>
        <v>0</v>
      </c>
      <c r="HR279" s="60"/>
      <c r="HS279" s="60"/>
      <c r="HT279" s="60"/>
      <c r="HU279" s="60"/>
      <c r="HV279" s="60"/>
      <c r="HW279" s="60"/>
      <c r="HX279" s="60"/>
      <c r="HY279" s="60"/>
      <c r="HZ279" s="60"/>
      <c r="IA279" s="60"/>
      <c r="IB279" s="61"/>
      <c r="IC279" s="60"/>
      <c r="ID279" s="60"/>
      <c r="IE279" s="60"/>
      <c r="IF279" s="110"/>
      <c r="IG279" s="169">
        <f t="shared" ref="IG279:IG280" si="2428">SUM(IH279:IV279)</f>
        <v>0</v>
      </c>
      <c r="IH279" s="60"/>
      <c r="II279" s="60"/>
      <c r="IJ279" s="60"/>
      <c r="IK279" s="60"/>
      <c r="IL279" s="60"/>
      <c r="IM279" s="60"/>
      <c r="IN279" s="60"/>
      <c r="IO279" s="60"/>
      <c r="IP279" s="60"/>
      <c r="IQ279" s="60"/>
      <c r="IR279" s="61"/>
      <c r="IS279" s="60"/>
      <c r="IT279" s="60"/>
      <c r="IU279" s="60"/>
      <c r="IV279" s="110"/>
      <c r="IW279" s="169">
        <f t="shared" ref="IW279:IW280" si="2429">SUM(IX279:JL279)</f>
        <v>0</v>
      </c>
      <c r="IX279" s="60"/>
      <c r="IY279" s="60"/>
      <c r="IZ279" s="60"/>
      <c r="JA279" s="60"/>
      <c r="JB279" s="60"/>
      <c r="JC279" s="60"/>
      <c r="JD279" s="60"/>
      <c r="JE279" s="60"/>
      <c r="JF279" s="60"/>
      <c r="JG279" s="60"/>
      <c r="JH279" s="61"/>
      <c r="JI279" s="60"/>
      <c r="JJ279" s="60"/>
      <c r="JK279" s="60"/>
      <c r="JL279" s="110"/>
      <c r="JM279" s="169">
        <f t="shared" ref="JM279:JM280" si="2430">SUM(JN279:KB279)</f>
        <v>0</v>
      </c>
      <c r="JN279" s="60"/>
      <c r="JO279" s="60"/>
      <c r="JP279" s="60"/>
      <c r="JQ279" s="60"/>
      <c r="JR279" s="60"/>
      <c r="JS279" s="60"/>
      <c r="JT279" s="60"/>
      <c r="JU279" s="60"/>
      <c r="JV279" s="60"/>
      <c r="JW279" s="60"/>
      <c r="JX279" s="61"/>
      <c r="JY279" s="60"/>
      <c r="JZ279" s="60"/>
      <c r="KA279" s="60"/>
      <c r="KB279" s="110"/>
      <c r="KC279" s="169">
        <f t="shared" ref="KC279:KC280" si="2431">SUM(KD279:LB279)</f>
        <v>0</v>
      </c>
      <c r="KD279" s="60"/>
      <c r="KE279" s="60"/>
      <c r="KF279" s="60"/>
      <c r="KG279" s="60"/>
      <c r="KH279" s="60"/>
      <c r="KI279" s="60"/>
      <c r="KJ279" s="60"/>
      <c r="KK279" s="60"/>
      <c r="KL279" s="60"/>
      <c r="KM279" s="60"/>
      <c r="KN279" s="61"/>
      <c r="KO279" s="60"/>
      <c r="KP279" s="60"/>
      <c r="KQ279" s="60"/>
      <c r="KR279" s="60"/>
      <c r="KS279" s="60"/>
      <c r="KT279" s="60"/>
      <c r="KU279" s="60"/>
      <c r="KV279" s="60"/>
      <c r="KW279" s="60"/>
      <c r="KX279" s="60"/>
      <c r="KY279" s="60"/>
      <c r="KZ279" s="60"/>
      <c r="LA279" s="60"/>
      <c r="LB279" s="110"/>
      <c r="LC279" s="173"/>
      <c r="LD279" s="169">
        <f t="shared" ref="LD279:LD280" si="2432">SUM(LE279:LS279)</f>
        <v>0</v>
      </c>
      <c r="LE279" s="60"/>
      <c r="LF279" s="60"/>
      <c r="LG279" s="60"/>
      <c r="LH279" s="60"/>
      <c r="LI279" s="60"/>
      <c r="LJ279" s="60"/>
      <c r="LK279" s="60"/>
      <c r="LL279" s="60"/>
      <c r="LM279" s="60"/>
      <c r="LN279" s="60"/>
      <c r="LO279" s="61"/>
      <c r="LP279" s="60"/>
      <c r="LQ279" s="60"/>
      <c r="LR279" s="60"/>
      <c r="LS279" s="110"/>
      <c r="LT279" s="169">
        <f t="shared" ref="LT279:LT280" si="2433">SUM(LU279:MI279)</f>
        <v>0</v>
      </c>
      <c r="LU279" s="60"/>
      <c r="LV279" s="60"/>
      <c r="LW279" s="60"/>
      <c r="LX279" s="60"/>
      <c r="LY279" s="60"/>
      <c r="LZ279" s="60"/>
      <c r="MA279" s="60"/>
      <c r="MB279" s="60"/>
      <c r="MC279" s="60"/>
      <c r="MD279" s="60"/>
      <c r="ME279" s="61"/>
      <c r="MF279" s="60"/>
      <c r="MG279" s="60"/>
      <c r="MH279" s="60"/>
      <c r="MI279" s="110"/>
      <c r="MJ279" s="169">
        <f t="shared" ref="MJ279:MJ280" si="2434">SUM(MK279:MY279)</f>
        <v>0</v>
      </c>
      <c r="MK279" s="60"/>
      <c r="ML279" s="60"/>
      <c r="MM279" s="60"/>
      <c r="MN279" s="60"/>
      <c r="MO279" s="60"/>
      <c r="MP279" s="60"/>
      <c r="MQ279" s="60"/>
      <c r="MR279" s="60"/>
      <c r="MS279" s="60"/>
      <c r="MT279" s="60"/>
      <c r="MU279" s="61"/>
      <c r="MV279" s="60"/>
      <c r="MW279" s="60"/>
      <c r="MX279" s="60"/>
      <c r="MY279" s="110"/>
      <c r="MZ279" s="169">
        <f t="shared" ref="MZ279:MZ280" si="2435">SUM(NA279:NO279)</f>
        <v>0</v>
      </c>
      <c r="NA279" s="60"/>
      <c r="NB279" s="60"/>
      <c r="NC279" s="60"/>
      <c r="ND279" s="60"/>
      <c r="NE279" s="60"/>
      <c r="NF279" s="60"/>
      <c r="NG279" s="60"/>
      <c r="NH279" s="60"/>
      <c r="NI279" s="60"/>
      <c r="NJ279" s="60"/>
      <c r="NK279" s="61"/>
      <c r="NL279" s="60"/>
      <c r="NM279" s="60"/>
      <c r="NN279" s="60"/>
      <c r="NO279" s="110"/>
      <c r="NP279" s="169">
        <f t="shared" ref="NP279:NP280" si="2436">SUM(NQ279:OE279)</f>
        <v>0</v>
      </c>
      <c r="NQ279" s="60"/>
      <c r="NR279" s="60"/>
      <c r="NS279" s="60"/>
      <c r="NT279" s="60"/>
      <c r="NU279" s="60"/>
      <c r="NV279" s="60"/>
      <c r="NW279" s="60"/>
      <c r="NX279" s="60"/>
      <c r="NY279" s="60"/>
      <c r="NZ279" s="60"/>
      <c r="OA279" s="61"/>
      <c r="OB279" s="60"/>
      <c r="OC279" s="60"/>
      <c r="OD279" s="60"/>
      <c r="OE279" s="110"/>
      <c r="OF279" s="169">
        <f t="shared" ref="OF279:OF280" si="2437">SUM(OG279:OU279)</f>
        <v>0</v>
      </c>
      <c r="OG279" s="60"/>
      <c r="OH279" s="60"/>
      <c r="OI279" s="60"/>
      <c r="OJ279" s="60"/>
      <c r="OK279" s="60"/>
      <c r="OL279" s="60"/>
      <c r="OM279" s="60"/>
      <c r="ON279" s="60"/>
      <c r="OO279" s="60"/>
      <c r="OP279" s="60"/>
      <c r="OQ279" s="61"/>
      <c r="OR279" s="60"/>
      <c r="OS279" s="60"/>
      <c r="OT279" s="60"/>
      <c r="OU279" s="110"/>
      <c r="OV279" s="169">
        <f t="shared" ref="OV279:OV280" si="2438">SUM(OW279:PK279)</f>
        <v>0</v>
      </c>
      <c r="OW279" s="60"/>
      <c r="OX279" s="60"/>
      <c r="OY279" s="60"/>
      <c r="OZ279" s="60"/>
      <c r="PA279" s="60"/>
      <c r="PB279" s="60"/>
      <c r="PC279" s="60"/>
      <c r="PD279" s="60"/>
      <c r="PE279" s="60"/>
      <c r="PF279" s="60"/>
      <c r="PG279" s="61"/>
      <c r="PH279" s="60"/>
      <c r="PI279" s="60"/>
      <c r="PJ279" s="60"/>
      <c r="PK279" s="110"/>
      <c r="PL279" s="169">
        <f t="shared" ref="PL279:PL280" si="2439">SUM(PM279:QA279)</f>
        <v>0</v>
      </c>
      <c r="PM279" s="60"/>
      <c r="PN279" s="60"/>
      <c r="PO279" s="60"/>
      <c r="PP279" s="60"/>
      <c r="PQ279" s="60"/>
      <c r="PR279" s="60"/>
      <c r="PS279" s="60"/>
      <c r="PT279" s="60"/>
      <c r="PU279" s="60"/>
      <c r="PV279" s="60"/>
      <c r="PW279" s="61"/>
      <c r="PX279" s="60"/>
      <c r="PY279" s="60"/>
      <c r="PZ279" s="60"/>
      <c r="QA279" s="110"/>
      <c r="QB279" s="169">
        <f t="shared" ref="QB279:QB280" si="2440">SUM(QC279:QQ279)</f>
        <v>0</v>
      </c>
      <c r="QC279" s="60"/>
      <c r="QD279" s="60"/>
      <c r="QE279" s="60"/>
      <c r="QF279" s="60"/>
      <c r="QG279" s="60"/>
      <c r="QH279" s="60"/>
      <c r="QI279" s="60"/>
      <c r="QJ279" s="60"/>
      <c r="QK279" s="60"/>
      <c r="QL279" s="60"/>
      <c r="QM279" s="61"/>
      <c r="QN279" s="60"/>
      <c r="QO279" s="60"/>
      <c r="QP279" s="60"/>
      <c r="QQ279" s="110"/>
      <c r="QR279" s="169">
        <f t="shared" ref="QR279:QR280" si="2441">SUM(QS279:RQ279)</f>
        <v>0</v>
      </c>
      <c r="QS279" s="60"/>
      <c r="QT279" s="60"/>
      <c r="QU279" s="60"/>
      <c r="QV279" s="60"/>
      <c r="QW279" s="60"/>
      <c r="QX279" s="60"/>
      <c r="QY279" s="60"/>
      <c r="QZ279" s="60"/>
      <c r="RA279" s="60"/>
      <c r="RB279" s="60"/>
      <c r="RC279" s="61"/>
      <c r="RD279" s="60"/>
      <c r="RE279" s="60"/>
      <c r="RF279" s="60"/>
      <c r="RG279" s="60"/>
      <c r="RH279" s="60"/>
      <c r="RI279" s="60"/>
      <c r="RJ279" s="60"/>
      <c r="RK279" s="60"/>
      <c r="RL279" s="60"/>
      <c r="RM279" s="60"/>
      <c r="RN279" s="60"/>
      <c r="RO279" s="60"/>
      <c r="RP279" s="60"/>
      <c r="RQ279" s="110"/>
      <c r="RR279" s="173"/>
      <c r="RS279" s="169">
        <f t="shared" ref="RS279:RS280" si="2442">SUM(RT279:SH279)</f>
        <v>0</v>
      </c>
      <c r="RT279" s="60"/>
      <c r="RU279" s="60"/>
      <c r="RV279" s="60"/>
      <c r="RW279" s="60"/>
      <c r="RX279" s="60"/>
      <c r="RY279" s="60"/>
      <c r="RZ279" s="60"/>
      <c r="SA279" s="60"/>
      <c r="SB279" s="60"/>
      <c r="SC279" s="60"/>
      <c r="SD279" s="61"/>
      <c r="SE279" s="60"/>
      <c r="SF279" s="60"/>
      <c r="SG279" s="60"/>
      <c r="SH279" s="110"/>
      <c r="SI279" s="169">
        <f t="shared" ref="SI279:SI280" si="2443">SUM(SJ279:SX279)</f>
        <v>0</v>
      </c>
      <c r="SJ279" s="60"/>
      <c r="SK279" s="60"/>
      <c r="SL279" s="60"/>
      <c r="SM279" s="60"/>
      <c r="SN279" s="60"/>
      <c r="SO279" s="60"/>
      <c r="SP279" s="60"/>
      <c r="SQ279" s="60"/>
      <c r="SR279" s="60"/>
      <c r="SS279" s="60"/>
      <c r="ST279" s="61"/>
      <c r="SU279" s="60"/>
      <c r="SV279" s="60"/>
      <c r="SW279" s="60"/>
      <c r="SX279" s="110"/>
      <c r="SY279" s="169">
        <f t="shared" ref="SY279:SY280" si="2444">SUM(SZ279:TN279)</f>
        <v>0</v>
      </c>
      <c r="SZ279" s="60"/>
      <c r="TA279" s="60"/>
      <c r="TB279" s="60"/>
      <c r="TC279" s="60"/>
      <c r="TD279" s="60"/>
      <c r="TE279" s="60"/>
      <c r="TF279" s="60"/>
      <c r="TG279" s="60"/>
      <c r="TH279" s="60"/>
      <c r="TI279" s="60"/>
      <c r="TJ279" s="61"/>
      <c r="TK279" s="60"/>
      <c r="TL279" s="60"/>
      <c r="TM279" s="60"/>
      <c r="TN279" s="110"/>
      <c r="TO279" s="169">
        <f t="shared" ref="TO279:TO280" si="2445">SUM(TP279:UD279)</f>
        <v>0</v>
      </c>
      <c r="TP279" s="60"/>
      <c r="TQ279" s="60"/>
      <c r="TR279" s="60"/>
      <c r="TS279" s="60"/>
      <c r="TT279" s="60"/>
      <c r="TU279" s="60"/>
      <c r="TV279" s="60"/>
      <c r="TW279" s="60"/>
      <c r="TX279" s="60"/>
      <c r="TY279" s="60"/>
      <c r="TZ279" s="61"/>
      <c r="UA279" s="60"/>
      <c r="UB279" s="60"/>
      <c r="UC279" s="60"/>
      <c r="UD279" s="110"/>
      <c r="UE279" s="169">
        <f t="shared" ref="UE279:UE280" si="2446">SUM(UF279:VD279)</f>
        <v>0</v>
      </c>
      <c r="UF279" s="60"/>
      <c r="UG279" s="60"/>
      <c r="UH279" s="60"/>
      <c r="UI279" s="60"/>
      <c r="UJ279" s="60"/>
      <c r="UK279" s="60"/>
      <c r="UL279" s="60"/>
      <c r="UM279" s="60"/>
      <c r="UN279" s="60"/>
      <c r="UO279" s="60"/>
      <c r="UP279" s="61"/>
      <c r="UQ279" s="60"/>
      <c r="UR279" s="60"/>
      <c r="US279" s="60"/>
      <c r="UT279" s="60"/>
      <c r="UU279" s="60"/>
      <c r="UV279" s="60"/>
      <c r="UW279" s="60"/>
      <c r="UX279" s="60"/>
      <c r="UY279" s="60"/>
      <c r="UZ279" s="60"/>
      <c r="VA279" s="60"/>
      <c r="VB279" s="60"/>
      <c r="VC279" s="60"/>
      <c r="VD279" s="110"/>
      <c r="VE279" s="10" t="str">
        <f t="shared" si="2267"/>
        <v>-</v>
      </c>
    </row>
    <row r="280" spans="1:577" ht="20.149999999999999" customHeight="1">
      <c r="A280" s="28"/>
      <c r="B280" s="28"/>
      <c r="C280" s="23">
        <v>65072</v>
      </c>
      <c r="D280" s="24" t="s">
        <v>261</v>
      </c>
      <c r="E280" s="193">
        <f>SUM(F280:I280)</f>
        <v>0</v>
      </c>
      <c r="F280" s="194"/>
      <c r="G280" s="194"/>
      <c r="H280" s="195"/>
      <c r="I280" s="229"/>
      <c r="J280" s="241">
        <f t="shared" si="2415"/>
        <v>0</v>
      </c>
      <c r="K280" s="61"/>
      <c r="L280" s="60"/>
      <c r="M280" s="60"/>
      <c r="N280" s="60"/>
      <c r="O280" s="60"/>
      <c r="P280" s="60"/>
      <c r="Q280" s="60"/>
      <c r="R280" s="60"/>
      <c r="S280" s="60"/>
      <c r="T280" s="60"/>
      <c r="U280" s="61"/>
      <c r="V280" s="60"/>
      <c r="W280" s="60"/>
      <c r="X280" s="60"/>
      <c r="Y280" s="110"/>
      <c r="Z280" s="169">
        <f t="shared" si="2416"/>
        <v>0</v>
      </c>
      <c r="AA280" s="60"/>
      <c r="AB280" s="60"/>
      <c r="AC280" s="60"/>
      <c r="AD280" s="60"/>
      <c r="AE280" s="60"/>
      <c r="AF280" s="60"/>
      <c r="AG280" s="60"/>
      <c r="AH280" s="60"/>
      <c r="AI280" s="60"/>
      <c r="AJ280" s="60"/>
      <c r="AK280" s="61"/>
      <c r="AL280" s="60"/>
      <c r="AM280" s="60"/>
      <c r="AN280" s="60"/>
      <c r="AO280" s="110"/>
      <c r="AP280" s="169">
        <f t="shared" si="2417"/>
        <v>0</v>
      </c>
      <c r="AQ280" s="60"/>
      <c r="AR280" s="60"/>
      <c r="AS280" s="60"/>
      <c r="AT280" s="60"/>
      <c r="AU280" s="60"/>
      <c r="AV280" s="60"/>
      <c r="AW280" s="60"/>
      <c r="AX280" s="60"/>
      <c r="AY280" s="60"/>
      <c r="AZ280" s="60"/>
      <c r="BA280" s="61"/>
      <c r="BB280" s="60"/>
      <c r="BC280" s="60"/>
      <c r="BD280" s="60"/>
      <c r="BE280" s="110"/>
      <c r="BF280" s="169">
        <f t="shared" si="2418"/>
        <v>0</v>
      </c>
      <c r="BG280" s="60"/>
      <c r="BH280" s="60"/>
      <c r="BI280" s="60"/>
      <c r="BJ280" s="60"/>
      <c r="BK280" s="60"/>
      <c r="BL280" s="60"/>
      <c r="BM280" s="60"/>
      <c r="BN280" s="60"/>
      <c r="BO280" s="60"/>
      <c r="BP280" s="60"/>
      <c r="BQ280" s="61"/>
      <c r="BR280" s="60"/>
      <c r="BS280" s="60"/>
      <c r="BT280" s="60"/>
      <c r="BU280" s="110"/>
      <c r="BV280" s="169">
        <f t="shared" si="2419"/>
        <v>0</v>
      </c>
      <c r="BW280" s="60"/>
      <c r="BX280" s="60"/>
      <c r="BY280" s="60"/>
      <c r="BZ280" s="60"/>
      <c r="CA280" s="60"/>
      <c r="CB280" s="60"/>
      <c r="CC280" s="60"/>
      <c r="CD280" s="60"/>
      <c r="CE280" s="60"/>
      <c r="CF280" s="60"/>
      <c r="CG280" s="61"/>
      <c r="CH280" s="60"/>
      <c r="CI280" s="60"/>
      <c r="CJ280" s="60"/>
      <c r="CK280" s="60"/>
      <c r="CL280" s="60"/>
      <c r="CM280" s="60"/>
      <c r="CN280" s="60"/>
      <c r="CO280" s="60"/>
      <c r="CP280" s="60"/>
      <c r="CQ280" s="60"/>
      <c r="CR280" s="60"/>
      <c r="CS280" s="60"/>
      <c r="CT280" s="60"/>
      <c r="CU280" s="110"/>
      <c r="CV280" s="173"/>
      <c r="CW280" s="169">
        <f t="shared" si="2420"/>
        <v>0</v>
      </c>
      <c r="CX280" s="60"/>
      <c r="CY280" s="60"/>
      <c r="CZ280" s="60"/>
      <c r="DA280" s="60"/>
      <c r="DB280" s="60"/>
      <c r="DC280" s="60"/>
      <c r="DD280" s="60"/>
      <c r="DE280" s="60"/>
      <c r="DF280" s="60"/>
      <c r="DG280" s="60"/>
      <c r="DH280" s="61"/>
      <c r="DI280" s="60"/>
      <c r="DJ280" s="60"/>
      <c r="DK280" s="60"/>
      <c r="DL280" s="110"/>
      <c r="DM280" s="169">
        <f t="shared" si="2421"/>
        <v>0</v>
      </c>
      <c r="DN280" s="60"/>
      <c r="DO280" s="60"/>
      <c r="DP280" s="60"/>
      <c r="DQ280" s="60"/>
      <c r="DR280" s="60"/>
      <c r="DS280" s="60"/>
      <c r="DT280" s="60"/>
      <c r="DU280" s="60"/>
      <c r="DV280" s="60"/>
      <c r="DW280" s="60"/>
      <c r="DX280" s="61"/>
      <c r="DY280" s="60"/>
      <c r="DZ280" s="60"/>
      <c r="EA280" s="60"/>
      <c r="EB280" s="110"/>
      <c r="EC280" s="169">
        <f t="shared" si="2422"/>
        <v>0</v>
      </c>
      <c r="ED280" s="60"/>
      <c r="EE280" s="60"/>
      <c r="EF280" s="60"/>
      <c r="EG280" s="60"/>
      <c r="EH280" s="60"/>
      <c r="EI280" s="60"/>
      <c r="EJ280" s="60"/>
      <c r="EK280" s="60"/>
      <c r="EL280" s="60"/>
      <c r="EM280" s="60"/>
      <c r="EN280" s="61"/>
      <c r="EO280" s="60"/>
      <c r="EP280" s="60"/>
      <c r="EQ280" s="60"/>
      <c r="ER280" s="110"/>
      <c r="ES280" s="169">
        <f t="shared" si="2423"/>
        <v>0</v>
      </c>
      <c r="ET280" s="60"/>
      <c r="EU280" s="60"/>
      <c r="EV280" s="60"/>
      <c r="EW280" s="60"/>
      <c r="EX280" s="60"/>
      <c r="EY280" s="60"/>
      <c r="EZ280" s="60"/>
      <c r="FA280" s="60"/>
      <c r="FB280" s="60"/>
      <c r="FC280" s="60"/>
      <c r="FD280" s="61"/>
      <c r="FE280" s="60"/>
      <c r="FF280" s="60"/>
      <c r="FG280" s="60"/>
      <c r="FH280" s="110"/>
      <c r="FI280" s="169">
        <f t="shared" si="2424"/>
        <v>0</v>
      </c>
      <c r="FJ280" s="60"/>
      <c r="FK280" s="60"/>
      <c r="FL280" s="60"/>
      <c r="FM280" s="60"/>
      <c r="FN280" s="60"/>
      <c r="FO280" s="60"/>
      <c r="FP280" s="60"/>
      <c r="FQ280" s="60"/>
      <c r="FR280" s="60"/>
      <c r="FS280" s="60"/>
      <c r="FT280" s="61"/>
      <c r="FU280" s="60"/>
      <c r="FV280" s="60"/>
      <c r="FW280" s="60"/>
      <c r="FX280" s="110"/>
      <c r="FY280" s="169">
        <f t="shared" si="2425"/>
        <v>0</v>
      </c>
      <c r="FZ280" s="60"/>
      <c r="GA280" s="60"/>
      <c r="GB280" s="60"/>
      <c r="GC280" s="60"/>
      <c r="GD280" s="60"/>
      <c r="GE280" s="60"/>
      <c r="GF280" s="60"/>
      <c r="GG280" s="60"/>
      <c r="GH280" s="60"/>
      <c r="GI280" s="60"/>
      <c r="GJ280" s="61"/>
      <c r="GK280" s="60"/>
      <c r="GL280" s="60"/>
      <c r="GM280" s="60"/>
      <c r="GN280" s="110"/>
      <c r="GO280" s="169">
        <f t="shared" si="2426"/>
        <v>0</v>
      </c>
      <c r="GP280" s="60"/>
      <c r="GQ280" s="60"/>
      <c r="GR280" s="60"/>
      <c r="GS280" s="60"/>
      <c r="GT280" s="60"/>
      <c r="GU280" s="60"/>
      <c r="GV280" s="60"/>
      <c r="GW280" s="60"/>
      <c r="GX280" s="60"/>
      <c r="GY280" s="60"/>
      <c r="GZ280" s="61"/>
      <c r="HA280" s="60"/>
      <c r="HB280" s="60"/>
      <c r="HC280" s="60"/>
      <c r="HD280" s="60"/>
      <c r="HE280" s="60"/>
      <c r="HF280" s="60"/>
      <c r="HG280" s="60"/>
      <c r="HH280" s="60"/>
      <c r="HI280" s="60"/>
      <c r="HJ280" s="60"/>
      <c r="HK280" s="60"/>
      <c r="HL280" s="60"/>
      <c r="HM280" s="60"/>
      <c r="HN280" s="110"/>
      <c r="HO280" s="172"/>
      <c r="HP280" s="173"/>
      <c r="HQ280" s="169">
        <f t="shared" si="2427"/>
        <v>0</v>
      </c>
      <c r="HR280" s="60"/>
      <c r="HS280" s="60"/>
      <c r="HT280" s="60"/>
      <c r="HU280" s="60"/>
      <c r="HV280" s="60"/>
      <c r="HW280" s="60"/>
      <c r="HX280" s="60"/>
      <c r="HY280" s="60"/>
      <c r="HZ280" s="60"/>
      <c r="IA280" s="60"/>
      <c r="IB280" s="61"/>
      <c r="IC280" s="60"/>
      <c r="ID280" s="60"/>
      <c r="IE280" s="60"/>
      <c r="IF280" s="110"/>
      <c r="IG280" s="169">
        <f t="shared" si="2428"/>
        <v>0</v>
      </c>
      <c r="IH280" s="60"/>
      <c r="II280" s="60"/>
      <c r="IJ280" s="60"/>
      <c r="IK280" s="60"/>
      <c r="IL280" s="60"/>
      <c r="IM280" s="60"/>
      <c r="IN280" s="60"/>
      <c r="IO280" s="60"/>
      <c r="IP280" s="60"/>
      <c r="IQ280" s="60"/>
      <c r="IR280" s="61"/>
      <c r="IS280" s="60"/>
      <c r="IT280" s="60"/>
      <c r="IU280" s="60"/>
      <c r="IV280" s="110"/>
      <c r="IW280" s="169">
        <f t="shared" si="2429"/>
        <v>0</v>
      </c>
      <c r="IX280" s="60"/>
      <c r="IY280" s="60"/>
      <c r="IZ280" s="60"/>
      <c r="JA280" s="60"/>
      <c r="JB280" s="60"/>
      <c r="JC280" s="60"/>
      <c r="JD280" s="60"/>
      <c r="JE280" s="60"/>
      <c r="JF280" s="60"/>
      <c r="JG280" s="60"/>
      <c r="JH280" s="61"/>
      <c r="JI280" s="60"/>
      <c r="JJ280" s="60"/>
      <c r="JK280" s="60"/>
      <c r="JL280" s="110"/>
      <c r="JM280" s="169">
        <f t="shared" si="2430"/>
        <v>0</v>
      </c>
      <c r="JN280" s="60"/>
      <c r="JO280" s="60"/>
      <c r="JP280" s="60"/>
      <c r="JQ280" s="60"/>
      <c r="JR280" s="60"/>
      <c r="JS280" s="60"/>
      <c r="JT280" s="60"/>
      <c r="JU280" s="60"/>
      <c r="JV280" s="60"/>
      <c r="JW280" s="60"/>
      <c r="JX280" s="61"/>
      <c r="JY280" s="60"/>
      <c r="JZ280" s="60"/>
      <c r="KA280" s="60"/>
      <c r="KB280" s="110"/>
      <c r="KC280" s="169">
        <f t="shared" si="2431"/>
        <v>0</v>
      </c>
      <c r="KD280" s="60"/>
      <c r="KE280" s="60"/>
      <c r="KF280" s="60"/>
      <c r="KG280" s="60"/>
      <c r="KH280" s="60"/>
      <c r="KI280" s="60"/>
      <c r="KJ280" s="60"/>
      <c r="KK280" s="60"/>
      <c r="KL280" s="60"/>
      <c r="KM280" s="60"/>
      <c r="KN280" s="61"/>
      <c r="KO280" s="60"/>
      <c r="KP280" s="60"/>
      <c r="KQ280" s="60"/>
      <c r="KR280" s="60"/>
      <c r="KS280" s="60"/>
      <c r="KT280" s="60"/>
      <c r="KU280" s="60"/>
      <c r="KV280" s="60"/>
      <c r="KW280" s="60"/>
      <c r="KX280" s="60"/>
      <c r="KY280" s="60"/>
      <c r="KZ280" s="60"/>
      <c r="LA280" s="60"/>
      <c r="LB280" s="110"/>
      <c r="LC280" s="173"/>
      <c r="LD280" s="169">
        <f t="shared" si="2432"/>
        <v>0</v>
      </c>
      <c r="LE280" s="60"/>
      <c r="LF280" s="60"/>
      <c r="LG280" s="60"/>
      <c r="LH280" s="60"/>
      <c r="LI280" s="60"/>
      <c r="LJ280" s="60"/>
      <c r="LK280" s="60"/>
      <c r="LL280" s="60"/>
      <c r="LM280" s="60"/>
      <c r="LN280" s="60"/>
      <c r="LO280" s="61"/>
      <c r="LP280" s="60"/>
      <c r="LQ280" s="60"/>
      <c r="LR280" s="60"/>
      <c r="LS280" s="110"/>
      <c r="LT280" s="169">
        <f t="shared" si="2433"/>
        <v>0</v>
      </c>
      <c r="LU280" s="60"/>
      <c r="LV280" s="60"/>
      <c r="LW280" s="60"/>
      <c r="LX280" s="60"/>
      <c r="LY280" s="60"/>
      <c r="LZ280" s="60"/>
      <c r="MA280" s="60"/>
      <c r="MB280" s="60"/>
      <c r="MC280" s="60"/>
      <c r="MD280" s="60"/>
      <c r="ME280" s="61"/>
      <c r="MF280" s="60"/>
      <c r="MG280" s="60"/>
      <c r="MH280" s="60"/>
      <c r="MI280" s="110"/>
      <c r="MJ280" s="169">
        <f t="shared" si="2434"/>
        <v>0</v>
      </c>
      <c r="MK280" s="60"/>
      <c r="ML280" s="60"/>
      <c r="MM280" s="60"/>
      <c r="MN280" s="60"/>
      <c r="MO280" s="60"/>
      <c r="MP280" s="60"/>
      <c r="MQ280" s="60"/>
      <c r="MR280" s="60"/>
      <c r="MS280" s="60"/>
      <c r="MT280" s="60"/>
      <c r="MU280" s="61"/>
      <c r="MV280" s="60"/>
      <c r="MW280" s="60"/>
      <c r="MX280" s="60"/>
      <c r="MY280" s="110"/>
      <c r="MZ280" s="169">
        <f t="shared" si="2435"/>
        <v>0</v>
      </c>
      <c r="NA280" s="60"/>
      <c r="NB280" s="60"/>
      <c r="NC280" s="60"/>
      <c r="ND280" s="60"/>
      <c r="NE280" s="60"/>
      <c r="NF280" s="60"/>
      <c r="NG280" s="60"/>
      <c r="NH280" s="60"/>
      <c r="NI280" s="60"/>
      <c r="NJ280" s="60"/>
      <c r="NK280" s="61"/>
      <c r="NL280" s="60"/>
      <c r="NM280" s="60"/>
      <c r="NN280" s="60"/>
      <c r="NO280" s="110"/>
      <c r="NP280" s="169">
        <f t="shared" si="2436"/>
        <v>0</v>
      </c>
      <c r="NQ280" s="60"/>
      <c r="NR280" s="60"/>
      <c r="NS280" s="60"/>
      <c r="NT280" s="60"/>
      <c r="NU280" s="60"/>
      <c r="NV280" s="60"/>
      <c r="NW280" s="60"/>
      <c r="NX280" s="60"/>
      <c r="NY280" s="60"/>
      <c r="NZ280" s="60"/>
      <c r="OA280" s="61"/>
      <c r="OB280" s="60"/>
      <c r="OC280" s="60"/>
      <c r="OD280" s="60"/>
      <c r="OE280" s="110"/>
      <c r="OF280" s="169">
        <f t="shared" si="2437"/>
        <v>0</v>
      </c>
      <c r="OG280" s="60"/>
      <c r="OH280" s="60"/>
      <c r="OI280" s="60"/>
      <c r="OJ280" s="60"/>
      <c r="OK280" s="60"/>
      <c r="OL280" s="60"/>
      <c r="OM280" s="60"/>
      <c r="ON280" s="60"/>
      <c r="OO280" s="60"/>
      <c r="OP280" s="60"/>
      <c r="OQ280" s="61"/>
      <c r="OR280" s="60"/>
      <c r="OS280" s="60"/>
      <c r="OT280" s="60"/>
      <c r="OU280" s="110"/>
      <c r="OV280" s="169">
        <f t="shared" si="2438"/>
        <v>0</v>
      </c>
      <c r="OW280" s="60"/>
      <c r="OX280" s="60"/>
      <c r="OY280" s="60"/>
      <c r="OZ280" s="60"/>
      <c r="PA280" s="60"/>
      <c r="PB280" s="60"/>
      <c r="PC280" s="60"/>
      <c r="PD280" s="60"/>
      <c r="PE280" s="60"/>
      <c r="PF280" s="60"/>
      <c r="PG280" s="61"/>
      <c r="PH280" s="60"/>
      <c r="PI280" s="60"/>
      <c r="PJ280" s="60"/>
      <c r="PK280" s="110"/>
      <c r="PL280" s="169">
        <f t="shared" si="2439"/>
        <v>0</v>
      </c>
      <c r="PM280" s="60"/>
      <c r="PN280" s="60"/>
      <c r="PO280" s="60"/>
      <c r="PP280" s="60"/>
      <c r="PQ280" s="60"/>
      <c r="PR280" s="60"/>
      <c r="PS280" s="60"/>
      <c r="PT280" s="60"/>
      <c r="PU280" s="60"/>
      <c r="PV280" s="60"/>
      <c r="PW280" s="61"/>
      <c r="PX280" s="60"/>
      <c r="PY280" s="60"/>
      <c r="PZ280" s="60"/>
      <c r="QA280" s="110"/>
      <c r="QB280" s="169">
        <f t="shared" si="2440"/>
        <v>0</v>
      </c>
      <c r="QC280" s="60"/>
      <c r="QD280" s="60"/>
      <c r="QE280" s="60"/>
      <c r="QF280" s="60"/>
      <c r="QG280" s="60"/>
      <c r="QH280" s="60"/>
      <c r="QI280" s="60"/>
      <c r="QJ280" s="60"/>
      <c r="QK280" s="60"/>
      <c r="QL280" s="60"/>
      <c r="QM280" s="61"/>
      <c r="QN280" s="60"/>
      <c r="QO280" s="60"/>
      <c r="QP280" s="60"/>
      <c r="QQ280" s="110"/>
      <c r="QR280" s="169">
        <f t="shared" si="2441"/>
        <v>0</v>
      </c>
      <c r="QS280" s="60"/>
      <c r="QT280" s="60"/>
      <c r="QU280" s="60"/>
      <c r="QV280" s="60"/>
      <c r="QW280" s="60"/>
      <c r="QX280" s="60"/>
      <c r="QY280" s="60"/>
      <c r="QZ280" s="60"/>
      <c r="RA280" s="60"/>
      <c r="RB280" s="60"/>
      <c r="RC280" s="61"/>
      <c r="RD280" s="60"/>
      <c r="RE280" s="60"/>
      <c r="RF280" s="60"/>
      <c r="RG280" s="60"/>
      <c r="RH280" s="60"/>
      <c r="RI280" s="60"/>
      <c r="RJ280" s="60"/>
      <c r="RK280" s="60"/>
      <c r="RL280" s="60"/>
      <c r="RM280" s="60"/>
      <c r="RN280" s="60"/>
      <c r="RO280" s="60"/>
      <c r="RP280" s="60"/>
      <c r="RQ280" s="110"/>
      <c r="RR280" s="173"/>
      <c r="RS280" s="169">
        <f t="shared" si="2442"/>
        <v>0</v>
      </c>
      <c r="RT280" s="60"/>
      <c r="RU280" s="60"/>
      <c r="RV280" s="60"/>
      <c r="RW280" s="60"/>
      <c r="RX280" s="60"/>
      <c r="RY280" s="60"/>
      <c r="RZ280" s="60"/>
      <c r="SA280" s="60"/>
      <c r="SB280" s="60"/>
      <c r="SC280" s="60"/>
      <c r="SD280" s="61"/>
      <c r="SE280" s="60"/>
      <c r="SF280" s="60"/>
      <c r="SG280" s="60"/>
      <c r="SH280" s="110"/>
      <c r="SI280" s="169">
        <f t="shared" si="2443"/>
        <v>0</v>
      </c>
      <c r="SJ280" s="60"/>
      <c r="SK280" s="60"/>
      <c r="SL280" s="60"/>
      <c r="SM280" s="60"/>
      <c r="SN280" s="60"/>
      <c r="SO280" s="60"/>
      <c r="SP280" s="60"/>
      <c r="SQ280" s="60"/>
      <c r="SR280" s="60"/>
      <c r="SS280" s="60"/>
      <c r="ST280" s="61"/>
      <c r="SU280" s="60"/>
      <c r="SV280" s="60"/>
      <c r="SW280" s="60"/>
      <c r="SX280" s="110"/>
      <c r="SY280" s="169">
        <f t="shared" si="2444"/>
        <v>0</v>
      </c>
      <c r="SZ280" s="60"/>
      <c r="TA280" s="60"/>
      <c r="TB280" s="60"/>
      <c r="TC280" s="60"/>
      <c r="TD280" s="60"/>
      <c r="TE280" s="60"/>
      <c r="TF280" s="60"/>
      <c r="TG280" s="60"/>
      <c r="TH280" s="60"/>
      <c r="TI280" s="60"/>
      <c r="TJ280" s="61"/>
      <c r="TK280" s="60"/>
      <c r="TL280" s="60"/>
      <c r="TM280" s="60"/>
      <c r="TN280" s="110"/>
      <c r="TO280" s="169">
        <f t="shared" si="2445"/>
        <v>0</v>
      </c>
      <c r="TP280" s="60"/>
      <c r="TQ280" s="60"/>
      <c r="TR280" s="60"/>
      <c r="TS280" s="60"/>
      <c r="TT280" s="60"/>
      <c r="TU280" s="60"/>
      <c r="TV280" s="60"/>
      <c r="TW280" s="60"/>
      <c r="TX280" s="60"/>
      <c r="TY280" s="60"/>
      <c r="TZ280" s="61"/>
      <c r="UA280" s="60"/>
      <c r="UB280" s="60"/>
      <c r="UC280" s="60"/>
      <c r="UD280" s="110"/>
      <c r="UE280" s="169">
        <f t="shared" si="2446"/>
        <v>0</v>
      </c>
      <c r="UF280" s="60"/>
      <c r="UG280" s="60"/>
      <c r="UH280" s="60"/>
      <c r="UI280" s="60"/>
      <c r="UJ280" s="60"/>
      <c r="UK280" s="60"/>
      <c r="UL280" s="60"/>
      <c r="UM280" s="60"/>
      <c r="UN280" s="60"/>
      <c r="UO280" s="60"/>
      <c r="UP280" s="61"/>
      <c r="UQ280" s="60"/>
      <c r="UR280" s="60"/>
      <c r="US280" s="60"/>
      <c r="UT280" s="60"/>
      <c r="UU280" s="60"/>
      <c r="UV280" s="60"/>
      <c r="UW280" s="60"/>
      <c r="UX280" s="60"/>
      <c r="UY280" s="60"/>
      <c r="UZ280" s="60"/>
      <c r="VA280" s="60"/>
      <c r="VB280" s="60"/>
      <c r="VC280" s="60"/>
      <c r="VD280" s="110"/>
      <c r="VE280" s="10" t="str">
        <f t="shared" si="2267"/>
        <v>-</v>
      </c>
    </row>
    <row r="281" spans="1:577" ht="20.149999999999999" customHeight="1">
      <c r="A281" s="28"/>
      <c r="B281" s="19">
        <v>6508</v>
      </c>
      <c r="C281" s="19"/>
      <c r="D281" s="20" t="s">
        <v>262</v>
      </c>
      <c r="E281" s="202">
        <f t="shared" ref="E281:BP281" si="2447">SUM(E282:E283)</f>
        <v>0</v>
      </c>
      <c r="F281" s="203">
        <f t="shared" si="2447"/>
        <v>0</v>
      </c>
      <c r="G281" s="203">
        <f t="shared" si="2447"/>
        <v>0</v>
      </c>
      <c r="H281" s="204">
        <f t="shared" si="2447"/>
        <v>0</v>
      </c>
      <c r="I281" s="232">
        <f t="shared" si="2447"/>
        <v>0</v>
      </c>
      <c r="J281" s="203">
        <f t="shared" si="2447"/>
        <v>0</v>
      </c>
      <c r="K281" s="67">
        <f t="shared" si="2447"/>
        <v>0</v>
      </c>
      <c r="L281" s="66">
        <f t="shared" si="2447"/>
        <v>0</v>
      </c>
      <c r="M281" s="66">
        <f t="shared" si="2447"/>
        <v>0</v>
      </c>
      <c r="N281" s="66">
        <f t="shared" si="2447"/>
        <v>0</v>
      </c>
      <c r="O281" s="66">
        <f t="shared" si="2447"/>
        <v>0</v>
      </c>
      <c r="P281" s="66">
        <f t="shared" si="2447"/>
        <v>0</v>
      </c>
      <c r="Q281" s="66">
        <f t="shared" si="2447"/>
        <v>0</v>
      </c>
      <c r="R281" s="66">
        <f t="shared" si="2447"/>
        <v>0</v>
      </c>
      <c r="S281" s="66">
        <f t="shared" si="2447"/>
        <v>0</v>
      </c>
      <c r="T281" s="66">
        <f t="shared" si="2447"/>
        <v>0</v>
      </c>
      <c r="U281" s="67">
        <f t="shared" si="2447"/>
        <v>0</v>
      </c>
      <c r="V281" s="66">
        <f t="shared" si="2447"/>
        <v>0</v>
      </c>
      <c r="W281" s="66">
        <f t="shared" si="2447"/>
        <v>0</v>
      </c>
      <c r="X281" s="66">
        <f t="shared" si="2447"/>
        <v>0</v>
      </c>
      <c r="Y281" s="113">
        <f t="shared" si="2447"/>
        <v>0</v>
      </c>
      <c r="Z281" s="67">
        <f t="shared" si="2447"/>
        <v>0</v>
      </c>
      <c r="AA281" s="66">
        <f t="shared" si="2447"/>
        <v>0</v>
      </c>
      <c r="AB281" s="66">
        <f t="shared" si="2447"/>
        <v>0</v>
      </c>
      <c r="AC281" s="66">
        <f t="shared" si="2447"/>
        <v>0</v>
      </c>
      <c r="AD281" s="66">
        <f t="shared" si="2447"/>
        <v>0</v>
      </c>
      <c r="AE281" s="66">
        <f t="shared" si="2447"/>
        <v>0</v>
      </c>
      <c r="AF281" s="66">
        <f t="shared" si="2447"/>
        <v>0</v>
      </c>
      <c r="AG281" s="66">
        <f t="shared" si="2447"/>
        <v>0</v>
      </c>
      <c r="AH281" s="66">
        <f t="shared" si="2447"/>
        <v>0</v>
      </c>
      <c r="AI281" s="66">
        <f t="shared" si="2447"/>
        <v>0</v>
      </c>
      <c r="AJ281" s="66">
        <f t="shared" si="2447"/>
        <v>0</v>
      </c>
      <c r="AK281" s="67">
        <f t="shared" si="2447"/>
        <v>0</v>
      </c>
      <c r="AL281" s="66">
        <f t="shared" si="2447"/>
        <v>0</v>
      </c>
      <c r="AM281" s="66">
        <f t="shared" si="2447"/>
        <v>0</v>
      </c>
      <c r="AN281" s="66">
        <f t="shared" si="2447"/>
        <v>0</v>
      </c>
      <c r="AO281" s="113">
        <f t="shared" si="2447"/>
        <v>0</v>
      </c>
      <c r="AP281" s="67">
        <f t="shared" si="2447"/>
        <v>0</v>
      </c>
      <c r="AQ281" s="66">
        <f t="shared" si="2447"/>
        <v>0</v>
      </c>
      <c r="AR281" s="66">
        <f t="shared" si="2447"/>
        <v>0</v>
      </c>
      <c r="AS281" s="66">
        <f t="shared" si="2447"/>
        <v>0</v>
      </c>
      <c r="AT281" s="66">
        <f t="shared" si="2447"/>
        <v>0</v>
      </c>
      <c r="AU281" s="66">
        <f t="shared" si="2447"/>
        <v>0</v>
      </c>
      <c r="AV281" s="66">
        <f t="shared" si="2447"/>
        <v>0</v>
      </c>
      <c r="AW281" s="66">
        <f t="shared" si="2447"/>
        <v>0</v>
      </c>
      <c r="AX281" s="66">
        <f t="shared" si="2447"/>
        <v>0</v>
      </c>
      <c r="AY281" s="66">
        <f t="shared" si="2447"/>
        <v>0</v>
      </c>
      <c r="AZ281" s="66">
        <f t="shared" si="2447"/>
        <v>0</v>
      </c>
      <c r="BA281" s="67">
        <f t="shared" si="2447"/>
        <v>0</v>
      </c>
      <c r="BB281" s="66">
        <f t="shared" si="2447"/>
        <v>0</v>
      </c>
      <c r="BC281" s="66">
        <f t="shared" si="2447"/>
        <v>0</v>
      </c>
      <c r="BD281" s="66">
        <f t="shared" si="2447"/>
        <v>0</v>
      </c>
      <c r="BE281" s="113">
        <f t="shared" si="2447"/>
        <v>0</v>
      </c>
      <c r="BF281" s="67">
        <f t="shared" si="2447"/>
        <v>0</v>
      </c>
      <c r="BG281" s="66">
        <f t="shared" si="2447"/>
        <v>0</v>
      </c>
      <c r="BH281" s="66">
        <f t="shared" si="2447"/>
        <v>0</v>
      </c>
      <c r="BI281" s="66">
        <f t="shared" si="2447"/>
        <v>0</v>
      </c>
      <c r="BJ281" s="66">
        <f t="shared" si="2447"/>
        <v>0</v>
      </c>
      <c r="BK281" s="66">
        <f t="shared" si="2447"/>
        <v>0</v>
      </c>
      <c r="BL281" s="66">
        <f t="shared" si="2447"/>
        <v>0</v>
      </c>
      <c r="BM281" s="66">
        <f t="shared" si="2447"/>
        <v>0</v>
      </c>
      <c r="BN281" s="66">
        <f t="shared" si="2447"/>
        <v>0</v>
      </c>
      <c r="BO281" s="66">
        <f t="shared" si="2447"/>
        <v>0</v>
      </c>
      <c r="BP281" s="66">
        <f t="shared" si="2447"/>
        <v>0</v>
      </c>
      <c r="BQ281" s="67">
        <f t="shared" ref="BQ281:EM281" si="2448">SUM(BQ282:BQ283)</f>
        <v>0</v>
      </c>
      <c r="BR281" s="66">
        <f t="shared" si="2448"/>
        <v>0</v>
      </c>
      <c r="BS281" s="66">
        <f t="shared" si="2448"/>
        <v>0</v>
      </c>
      <c r="BT281" s="66">
        <f t="shared" si="2448"/>
        <v>0</v>
      </c>
      <c r="BU281" s="113">
        <f t="shared" si="2448"/>
        <v>0</v>
      </c>
      <c r="BV281" s="67">
        <f t="shared" si="2448"/>
        <v>0</v>
      </c>
      <c r="BW281" s="66">
        <f t="shared" si="2448"/>
        <v>0</v>
      </c>
      <c r="BX281" s="66">
        <f t="shared" si="2448"/>
        <v>0</v>
      </c>
      <c r="BY281" s="66">
        <f t="shared" si="2448"/>
        <v>0</v>
      </c>
      <c r="BZ281" s="66">
        <f t="shared" si="2448"/>
        <v>0</v>
      </c>
      <c r="CA281" s="66">
        <f t="shared" si="2448"/>
        <v>0</v>
      </c>
      <c r="CB281" s="66">
        <f t="shared" si="2448"/>
        <v>0</v>
      </c>
      <c r="CC281" s="66">
        <f t="shared" si="2448"/>
        <v>0</v>
      </c>
      <c r="CD281" s="66">
        <f t="shared" si="2448"/>
        <v>0</v>
      </c>
      <c r="CE281" s="66">
        <f t="shared" si="2448"/>
        <v>0</v>
      </c>
      <c r="CF281" s="66">
        <f t="shared" si="2448"/>
        <v>0</v>
      </c>
      <c r="CG281" s="67">
        <f t="shared" si="2448"/>
        <v>0</v>
      </c>
      <c r="CH281" s="66">
        <f t="shared" si="2448"/>
        <v>0</v>
      </c>
      <c r="CI281" s="66">
        <f t="shared" si="2448"/>
        <v>0</v>
      </c>
      <c r="CJ281" s="66">
        <f t="shared" si="2448"/>
        <v>0</v>
      </c>
      <c r="CK281" s="66">
        <f t="shared" si="2448"/>
        <v>0</v>
      </c>
      <c r="CL281" s="66">
        <f t="shared" si="2448"/>
        <v>0</v>
      </c>
      <c r="CM281" s="66">
        <f t="shared" si="2448"/>
        <v>0</v>
      </c>
      <c r="CN281" s="66">
        <f t="shared" si="2448"/>
        <v>0</v>
      </c>
      <c r="CO281" s="66">
        <f t="shared" si="2448"/>
        <v>0</v>
      </c>
      <c r="CP281" s="66">
        <f t="shared" si="2448"/>
        <v>0</v>
      </c>
      <c r="CQ281" s="66">
        <f t="shared" si="2448"/>
        <v>0</v>
      </c>
      <c r="CR281" s="66">
        <f t="shared" si="2448"/>
        <v>0</v>
      </c>
      <c r="CS281" s="66">
        <f t="shared" si="2448"/>
        <v>0</v>
      </c>
      <c r="CT281" s="66">
        <f t="shared" si="2448"/>
        <v>0</v>
      </c>
      <c r="CU281" s="113">
        <f t="shared" si="2448"/>
        <v>0</v>
      </c>
      <c r="CV281" s="155">
        <f t="shared" si="2448"/>
        <v>0</v>
      </c>
      <c r="CW281" s="67">
        <f t="shared" si="2448"/>
        <v>0</v>
      </c>
      <c r="CX281" s="66">
        <f t="shared" si="2448"/>
        <v>0</v>
      </c>
      <c r="CY281" s="66">
        <f t="shared" si="2448"/>
        <v>0</v>
      </c>
      <c r="CZ281" s="66">
        <f t="shared" si="2448"/>
        <v>0</v>
      </c>
      <c r="DA281" s="66">
        <f t="shared" si="2448"/>
        <v>0</v>
      </c>
      <c r="DB281" s="66">
        <f t="shared" si="2448"/>
        <v>0</v>
      </c>
      <c r="DC281" s="66">
        <f t="shared" si="2448"/>
        <v>0</v>
      </c>
      <c r="DD281" s="66">
        <f t="shared" si="2448"/>
        <v>0</v>
      </c>
      <c r="DE281" s="66">
        <f t="shared" si="2448"/>
        <v>0</v>
      </c>
      <c r="DF281" s="66">
        <f t="shared" si="2448"/>
        <v>0</v>
      </c>
      <c r="DG281" s="66">
        <f t="shared" si="2448"/>
        <v>0</v>
      </c>
      <c r="DH281" s="67">
        <f t="shared" si="2448"/>
        <v>0</v>
      </c>
      <c r="DI281" s="66">
        <f t="shared" si="2448"/>
        <v>0</v>
      </c>
      <c r="DJ281" s="66">
        <f t="shared" si="2448"/>
        <v>0</v>
      </c>
      <c r="DK281" s="66">
        <f t="shared" si="2448"/>
        <v>0</v>
      </c>
      <c r="DL281" s="113">
        <f t="shared" si="2448"/>
        <v>0</v>
      </c>
      <c r="DM281" s="67">
        <f t="shared" si="2448"/>
        <v>0</v>
      </c>
      <c r="DN281" s="66">
        <f t="shared" si="2448"/>
        <v>0</v>
      </c>
      <c r="DO281" s="66">
        <f t="shared" si="2448"/>
        <v>0</v>
      </c>
      <c r="DP281" s="66">
        <f t="shared" si="2448"/>
        <v>0</v>
      </c>
      <c r="DQ281" s="66">
        <f t="shared" si="2448"/>
        <v>0</v>
      </c>
      <c r="DR281" s="66">
        <f t="shared" si="2448"/>
        <v>0</v>
      </c>
      <c r="DS281" s="66">
        <f t="shared" si="2448"/>
        <v>0</v>
      </c>
      <c r="DT281" s="66">
        <f t="shared" si="2448"/>
        <v>0</v>
      </c>
      <c r="DU281" s="66">
        <f t="shared" si="2448"/>
        <v>0</v>
      </c>
      <c r="DV281" s="66">
        <f t="shared" si="2448"/>
        <v>0</v>
      </c>
      <c r="DW281" s="66">
        <f t="shared" si="2448"/>
        <v>0</v>
      </c>
      <c r="DX281" s="67">
        <f t="shared" si="2448"/>
        <v>0</v>
      </c>
      <c r="DY281" s="66">
        <f t="shared" si="2448"/>
        <v>0</v>
      </c>
      <c r="DZ281" s="66">
        <f t="shared" si="2448"/>
        <v>0</v>
      </c>
      <c r="EA281" s="66">
        <f t="shared" si="2448"/>
        <v>0</v>
      </c>
      <c r="EB281" s="113">
        <f t="shared" si="2448"/>
        <v>0</v>
      </c>
      <c r="EC281" s="67">
        <f t="shared" si="2448"/>
        <v>0</v>
      </c>
      <c r="ED281" s="66">
        <f t="shared" si="2448"/>
        <v>0</v>
      </c>
      <c r="EE281" s="66">
        <f t="shared" si="2448"/>
        <v>0</v>
      </c>
      <c r="EF281" s="66">
        <f t="shared" si="2448"/>
        <v>0</v>
      </c>
      <c r="EG281" s="66">
        <f t="shared" si="2448"/>
        <v>0</v>
      </c>
      <c r="EH281" s="66">
        <f t="shared" si="2448"/>
        <v>0</v>
      </c>
      <c r="EI281" s="66">
        <f t="shared" si="2448"/>
        <v>0</v>
      </c>
      <c r="EJ281" s="66">
        <f t="shared" si="2448"/>
        <v>0</v>
      </c>
      <c r="EK281" s="66">
        <f t="shared" si="2448"/>
        <v>0</v>
      </c>
      <c r="EL281" s="66">
        <f t="shared" si="2448"/>
        <v>0</v>
      </c>
      <c r="EM281" s="66">
        <f t="shared" si="2448"/>
        <v>0</v>
      </c>
      <c r="EN281" s="67">
        <f t="shared" ref="EN281:GY281" si="2449">SUM(EN282:EN283)</f>
        <v>0</v>
      </c>
      <c r="EO281" s="66">
        <f t="shared" si="2449"/>
        <v>0</v>
      </c>
      <c r="EP281" s="66">
        <f t="shared" si="2449"/>
        <v>0</v>
      </c>
      <c r="EQ281" s="66">
        <f t="shared" si="2449"/>
        <v>0</v>
      </c>
      <c r="ER281" s="113">
        <f t="shared" si="2449"/>
        <v>0</v>
      </c>
      <c r="ES281" s="67">
        <f t="shared" si="2449"/>
        <v>0</v>
      </c>
      <c r="ET281" s="66">
        <f t="shared" si="2449"/>
        <v>0</v>
      </c>
      <c r="EU281" s="66">
        <f t="shared" si="2449"/>
        <v>0</v>
      </c>
      <c r="EV281" s="66">
        <f t="shared" si="2449"/>
        <v>0</v>
      </c>
      <c r="EW281" s="66">
        <f t="shared" si="2449"/>
        <v>0</v>
      </c>
      <c r="EX281" s="66">
        <f t="shared" si="2449"/>
        <v>0</v>
      </c>
      <c r="EY281" s="66">
        <f t="shared" si="2449"/>
        <v>0</v>
      </c>
      <c r="EZ281" s="66">
        <f t="shared" si="2449"/>
        <v>0</v>
      </c>
      <c r="FA281" s="66">
        <f t="shared" si="2449"/>
        <v>0</v>
      </c>
      <c r="FB281" s="66">
        <f t="shared" si="2449"/>
        <v>0</v>
      </c>
      <c r="FC281" s="66">
        <f t="shared" si="2449"/>
        <v>0</v>
      </c>
      <c r="FD281" s="67">
        <f t="shared" si="2449"/>
        <v>0</v>
      </c>
      <c r="FE281" s="66">
        <f t="shared" si="2449"/>
        <v>0</v>
      </c>
      <c r="FF281" s="66">
        <f t="shared" si="2449"/>
        <v>0</v>
      </c>
      <c r="FG281" s="66">
        <f t="shared" si="2449"/>
        <v>0</v>
      </c>
      <c r="FH281" s="113">
        <f t="shared" si="2449"/>
        <v>0</v>
      </c>
      <c r="FI281" s="67">
        <f t="shared" si="2449"/>
        <v>0</v>
      </c>
      <c r="FJ281" s="66">
        <f t="shared" si="2449"/>
        <v>0</v>
      </c>
      <c r="FK281" s="66">
        <f t="shared" si="2449"/>
        <v>0</v>
      </c>
      <c r="FL281" s="66">
        <f t="shared" si="2449"/>
        <v>0</v>
      </c>
      <c r="FM281" s="66">
        <f t="shared" si="2449"/>
        <v>0</v>
      </c>
      <c r="FN281" s="66">
        <f t="shared" si="2449"/>
        <v>0</v>
      </c>
      <c r="FO281" s="66">
        <f t="shared" si="2449"/>
        <v>0</v>
      </c>
      <c r="FP281" s="66">
        <f t="shared" si="2449"/>
        <v>0</v>
      </c>
      <c r="FQ281" s="66">
        <f t="shared" si="2449"/>
        <v>0</v>
      </c>
      <c r="FR281" s="66">
        <f t="shared" si="2449"/>
        <v>0</v>
      </c>
      <c r="FS281" s="66">
        <f t="shared" si="2449"/>
        <v>0</v>
      </c>
      <c r="FT281" s="67">
        <f t="shared" si="2449"/>
        <v>0</v>
      </c>
      <c r="FU281" s="66">
        <f t="shared" si="2449"/>
        <v>0</v>
      </c>
      <c r="FV281" s="66">
        <f t="shared" si="2449"/>
        <v>0</v>
      </c>
      <c r="FW281" s="66">
        <f t="shared" si="2449"/>
        <v>0</v>
      </c>
      <c r="FX281" s="113">
        <f t="shared" si="2449"/>
        <v>0</v>
      </c>
      <c r="FY281" s="67">
        <f t="shared" si="2449"/>
        <v>0</v>
      </c>
      <c r="FZ281" s="66">
        <f t="shared" si="2449"/>
        <v>0</v>
      </c>
      <c r="GA281" s="66">
        <f t="shared" si="2449"/>
        <v>0</v>
      </c>
      <c r="GB281" s="66">
        <f t="shared" si="2449"/>
        <v>0</v>
      </c>
      <c r="GC281" s="66">
        <f t="shared" si="2449"/>
        <v>0</v>
      </c>
      <c r="GD281" s="66">
        <f t="shared" si="2449"/>
        <v>0</v>
      </c>
      <c r="GE281" s="66">
        <f t="shared" si="2449"/>
        <v>0</v>
      </c>
      <c r="GF281" s="66">
        <f t="shared" si="2449"/>
        <v>0</v>
      </c>
      <c r="GG281" s="66">
        <f t="shared" si="2449"/>
        <v>0</v>
      </c>
      <c r="GH281" s="66">
        <f t="shared" si="2449"/>
        <v>0</v>
      </c>
      <c r="GI281" s="66">
        <f t="shared" si="2449"/>
        <v>0</v>
      </c>
      <c r="GJ281" s="67">
        <f t="shared" si="2449"/>
        <v>0</v>
      </c>
      <c r="GK281" s="66">
        <f t="shared" si="2449"/>
        <v>0</v>
      </c>
      <c r="GL281" s="66">
        <f t="shared" si="2449"/>
        <v>0</v>
      </c>
      <c r="GM281" s="66">
        <f t="shared" si="2449"/>
        <v>0</v>
      </c>
      <c r="GN281" s="113">
        <f t="shared" si="2449"/>
        <v>0</v>
      </c>
      <c r="GO281" s="67">
        <f t="shared" si="2449"/>
        <v>0</v>
      </c>
      <c r="GP281" s="66">
        <f t="shared" si="2449"/>
        <v>0</v>
      </c>
      <c r="GQ281" s="66">
        <f t="shared" si="2449"/>
        <v>0</v>
      </c>
      <c r="GR281" s="66">
        <f t="shared" si="2449"/>
        <v>0</v>
      </c>
      <c r="GS281" s="66">
        <f t="shared" si="2449"/>
        <v>0</v>
      </c>
      <c r="GT281" s="66">
        <f t="shared" si="2449"/>
        <v>0</v>
      </c>
      <c r="GU281" s="66">
        <f t="shared" si="2449"/>
        <v>0</v>
      </c>
      <c r="GV281" s="66">
        <f t="shared" si="2449"/>
        <v>0</v>
      </c>
      <c r="GW281" s="66">
        <f t="shared" si="2449"/>
        <v>0</v>
      </c>
      <c r="GX281" s="66">
        <f t="shared" si="2449"/>
        <v>0</v>
      </c>
      <c r="GY281" s="66">
        <f t="shared" si="2449"/>
        <v>0</v>
      </c>
      <c r="GZ281" s="67">
        <f t="shared" ref="GZ281:JW281" si="2450">SUM(GZ282:GZ283)</f>
        <v>0</v>
      </c>
      <c r="HA281" s="66">
        <f t="shared" si="2450"/>
        <v>0</v>
      </c>
      <c r="HB281" s="66">
        <f t="shared" si="2450"/>
        <v>0</v>
      </c>
      <c r="HC281" s="66">
        <f t="shared" si="2450"/>
        <v>0</v>
      </c>
      <c r="HD281" s="66">
        <f t="shared" si="2450"/>
        <v>0</v>
      </c>
      <c r="HE281" s="66">
        <f t="shared" si="2450"/>
        <v>0</v>
      </c>
      <c r="HF281" s="66">
        <f t="shared" si="2450"/>
        <v>0</v>
      </c>
      <c r="HG281" s="66">
        <f t="shared" si="2450"/>
        <v>0</v>
      </c>
      <c r="HH281" s="66">
        <f t="shared" si="2450"/>
        <v>0</v>
      </c>
      <c r="HI281" s="66">
        <f t="shared" si="2450"/>
        <v>0</v>
      </c>
      <c r="HJ281" s="66">
        <f t="shared" si="2450"/>
        <v>0</v>
      </c>
      <c r="HK281" s="66">
        <f t="shared" si="2450"/>
        <v>0</v>
      </c>
      <c r="HL281" s="66">
        <f t="shared" si="2450"/>
        <v>0</v>
      </c>
      <c r="HM281" s="66">
        <f t="shared" si="2450"/>
        <v>0</v>
      </c>
      <c r="HN281" s="113">
        <f t="shared" si="2450"/>
        <v>0</v>
      </c>
      <c r="HO281" s="139">
        <f t="shared" si="2450"/>
        <v>0</v>
      </c>
      <c r="HP281" s="155">
        <f t="shared" si="2450"/>
        <v>0</v>
      </c>
      <c r="HQ281" s="67">
        <f t="shared" si="2450"/>
        <v>0</v>
      </c>
      <c r="HR281" s="66">
        <f t="shared" si="2450"/>
        <v>0</v>
      </c>
      <c r="HS281" s="66">
        <f t="shared" si="2450"/>
        <v>0</v>
      </c>
      <c r="HT281" s="66">
        <f t="shared" si="2450"/>
        <v>0</v>
      </c>
      <c r="HU281" s="66">
        <f t="shared" si="2450"/>
        <v>0</v>
      </c>
      <c r="HV281" s="66">
        <f t="shared" si="2450"/>
        <v>0</v>
      </c>
      <c r="HW281" s="66">
        <f t="shared" si="2450"/>
        <v>0</v>
      </c>
      <c r="HX281" s="66">
        <f t="shared" si="2450"/>
        <v>0</v>
      </c>
      <c r="HY281" s="66">
        <f t="shared" si="2450"/>
        <v>0</v>
      </c>
      <c r="HZ281" s="66">
        <f t="shared" si="2450"/>
        <v>0</v>
      </c>
      <c r="IA281" s="66">
        <f t="shared" si="2450"/>
        <v>0</v>
      </c>
      <c r="IB281" s="67">
        <f t="shared" si="2450"/>
        <v>0</v>
      </c>
      <c r="IC281" s="66">
        <f t="shared" si="2450"/>
        <v>0</v>
      </c>
      <c r="ID281" s="66">
        <f t="shared" si="2450"/>
        <v>0</v>
      </c>
      <c r="IE281" s="66">
        <f t="shared" si="2450"/>
        <v>0</v>
      </c>
      <c r="IF281" s="113">
        <f t="shared" si="2450"/>
        <v>0</v>
      </c>
      <c r="IG281" s="67">
        <f t="shared" si="2450"/>
        <v>0</v>
      </c>
      <c r="IH281" s="66">
        <f t="shared" si="2450"/>
        <v>0</v>
      </c>
      <c r="II281" s="66">
        <f t="shared" si="2450"/>
        <v>0</v>
      </c>
      <c r="IJ281" s="66">
        <f t="shared" si="2450"/>
        <v>0</v>
      </c>
      <c r="IK281" s="66">
        <f t="shared" si="2450"/>
        <v>0</v>
      </c>
      <c r="IL281" s="66">
        <f t="shared" si="2450"/>
        <v>0</v>
      </c>
      <c r="IM281" s="66">
        <f t="shared" si="2450"/>
        <v>0</v>
      </c>
      <c r="IN281" s="66">
        <f t="shared" si="2450"/>
        <v>0</v>
      </c>
      <c r="IO281" s="66">
        <f t="shared" si="2450"/>
        <v>0</v>
      </c>
      <c r="IP281" s="66">
        <f t="shared" si="2450"/>
        <v>0</v>
      </c>
      <c r="IQ281" s="66">
        <f t="shared" si="2450"/>
        <v>0</v>
      </c>
      <c r="IR281" s="67">
        <f t="shared" si="2450"/>
        <v>0</v>
      </c>
      <c r="IS281" s="66">
        <f t="shared" si="2450"/>
        <v>0</v>
      </c>
      <c r="IT281" s="66">
        <f t="shared" si="2450"/>
        <v>0</v>
      </c>
      <c r="IU281" s="66">
        <f t="shared" si="2450"/>
        <v>0</v>
      </c>
      <c r="IV281" s="113">
        <f t="shared" si="2450"/>
        <v>0</v>
      </c>
      <c r="IW281" s="67">
        <f t="shared" si="2450"/>
        <v>0</v>
      </c>
      <c r="IX281" s="66">
        <f t="shared" si="2450"/>
        <v>0</v>
      </c>
      <c r="IY281" s="66">
        <f t="shared" si="2450"/>
        <v>0</v>
      </c>
      <c r="IZ281" s="66">
        <f t="shared" si="2450"/>
        <v>0</v>
      </c>
      <c r="JA281" s="66">
        <f t="shared" si="2450"/>
        <v>0</v>
      </c>
      <c r="JB281" s="66">
        <f t="shared" si="2450"/>
        <v>0</v>
      </c>
      <c r="JC281" s="66">
        <f t="shared" si="2450"/>
        <v>0</v>
      </c>
      <c r="JD281" s="66">
        <f t="shared" si="2450"/>
        <v>0</v>
      </c>
      <c r="JE281" s="66">
        <f t="shared" si="2450"/>
        <v>0</v>
      </c>
      <c r="JF281" s="66">
        <f t="shared" si="2450"/>
        <v>0</v>
      </c>
      <c r="JG281" s="66">
        <f t="shared" si="2450"/>
        <v>0</v>
      </c>
      <c r="JH281" s="67">
        <f t="shared" si="2450"/>
        <v>0</v>
      </c>
      <c r="JI281" s="66">
        <f t="shared" si="2450"/>
        <v>0</v>
      </c>
      <c r="JJ281" s="66">
        <f t="shared" si="2450"/>
        <v>0</v>
      </c>
      <c r="JK281" s="66">
        <f t="shared" si="2450"/>
        <v>0</v>
      </c>
      <c r="JL281" s="113">
        <f t="shared" si="2450"/>
        <v>0</v>
      </c>
      <c r="JM281" s="67">
        <f t="shared" si="2450"/>
        <v>0</v>
      </c>
      <c r="JN281" s="66">
        <f t="shared" si="2450"/>
        <v>0</v>
      </c>
      <c r="JO281" s="66">
        <f t="shared" si="2450"/>
        <v>0</v>
      </c>
      <c r="JP281" s="66">
        <f t="shared" si="2450"/>
        <v>0</v>
      </c>
      <c r="JQ281" s="66">
        <f t="shared" si="2450"/>
        <v>0</v>
      </c>
      <c r="JR281" s="66">
        <f t="shared" si="2450"/>
        <v>0</v>
      </c>
      <c r="JS281" s="66">
        <f t="shared" si="2450"/>
        <v>0</v>
      </c>
      <c r="JT281" s="66">
        <f t="shared" si="2450"/>
        <v>0</v>
      </c>
      <c r="JU281" s="66">
        <f t="shared" si="2450"/>
        <v>0</v>
      </c>
      <c r="JV281" s="66">
        <f t="shared" si="2450"/>
        <v>0</v>
      </c>
      <c r="JW281" s="66">
        <f t="shared" si="2450"/>
        <v>0</v>
      </c>
      <c r="JX281" s="67">
        <f t="shared" ref="JX281:MT281" si="2451">SUM(JX282:JX283)</f>
        <v>0</v>
      </c>
      <c r="JY281" s="66">
        <f t="shared" si="2451"/>
        <v>0</v>
      </c>
      <c r="JZ281" s="66">
        <f t="shared" si="2451"/>
        <v>0</v>
      </c>
      <c r="KA281" s="66">
        <f t="shared" si="2451"/>
        <v>0</v>
      </c>
      <c r="KB281" s="113">
        <f t="shared" si="2451"/>
        <v>0</v>
      </c>
      <c r="KC281" s="67">
        <f t="shared" si="2451"/>
        <v>0</v>
      </c>
      <c r="KD281" s="66">
        <f t="shared" si="2451"/>
        <v>0</v>
      </c>
      <c r="KE281" s="66">
        <f t="shared" si="2451"/>
        <v>0</v>
      </c>
      <c r="KF281" s="66">
        <f t="shared" si="2451"/>
        <v>0</v>
      </c>
      <c r="KG281" s="66">
        <f t="shared" si="2451"/>
        <v>0</v>
      </c>
      <c r="KH281" s="66">
        <f t="shared" si="2451"/>
        <v>0</v>
      </c>
      <c r="KI281" s="66">
        <f t="shared" si="2451"/>
        <v>0</v>
      </c>
      <c r="KJ281" s="66">
        <f t="shared" si="2451"/>
        <v>0</v>
      </c>
      <c r="KK281" s="66">
        <f t="shared" si="2451"/>
        <v>0</v>
      </c>
      <c r="KL281" s="66">
        <f t="shared" si="2451"/>
        <v>0</v>
      </c>
      <c r="KM281" s="66">
        <f t="shared" si="2451"/>
        <v>0</v>
      </c>
      <c r="KN281" s="67">
        <f t="shared" si="2451"/>
        <v>0</v>
      </c>
      <c r="KO281" s="66">
        <f t="shared" si="2451"/>
        <v>0</v>
      </c>
      <c r="KP281" s="66">
        <f t="shared" si="2451"/>
        <v>0</v>
      </c>
      <c r="KQ281" s="66">
        <f t="shared" si="2451"/>
        <v>0</v>
      </c>
      <c r="KR281" s="66">
        <f t="shared" si="2451"/>
        <v>0</v>
      </c>
      <c r="KS281" s="66">
        <f t="shared" si="2451"/>
        <v>0</v>
      </c>
      <c r="KT281" s="66">
        <f t="shared" si="2451"/>
        <v>0</v>
      </c>
      <c r="KU281" s="66">
        <f t="shared" si="2451"/>
        <v>0</v>
      </c>
      <c r="KV281" s="66">
        <f t="shared" si="2451"/>
        <v>0</v>
      </c>
      <c r="KW281" s="66">
        <f t="shared" si="2451"/>
        <v>0</v>
      </c>
      <c r="KX281" s="66">
        <f t="shared" si="2451"/>
        <v>0</v>
      </c>
      <c r="KY281" s="66">
        <f t="shared" si="2451"/>
        <v>0</v>
      </c>
      <c r="KZ281" s="66">
        <f t="shared" si="2451"/>
        <v>0</v>
      </c>
      <c r="LA281" s="66">
        <f t="shared" si="2451"/>
        <v>0</v>
      </c>
      <c r="LB281" s="113">
        <f t="shared" si="2451"/>
        <v>0</v>
      </c>
      <c r="LC281" s="155">
        <f t="shared" si="2451"/>
        <v>0</v>
      </c>
      <c r="LD281" s="67">
        <f t="shared" si="2451"/>
        <v>0</v>
      </c>
      <c r="LE281" s="66">
        <f t="shared" si="2451"/>
        <v>0</v>
      </c>
      <c r="LF281" s="66">
        <f t="shared" si="2451"/>
        <v>0</v>
      </c>
      <c r="LG281" s="66">
        <f t="shared" si="2451"/>
        <v>0</v>
      </c>
      <c r="LH281" s="66">
        <f t="shared" si="2451"/>
        <v>0</v>
      </c>
      <c r="LI281" s="66">
        <f t="shared" si="2451"/>
        <v>0</v>
      </c>
      <c r="LJ281" s="66">
        <f t="shared" si="2451"/>
        <v>0</v>
      </c>
      <c r="LK281" s="66">
        <f t="shared" si="2451"/>
        <v>0</v>
      </c>
      <c r="LL281" s="66">
        <f t="shared" si="2451"/>
        <v>0</v>
      </c>
      <c r="LM281" s="66">
        <f t="shared" si="2451"/>
        <v>0</v>
      </c>
      <c r="LN281" s="66">
        <f t="shared" si="2451"/>
        <v>0</v>
      </c>
      <c r="LO281" s="67">
        <f t="shared" si="2451"/>
        <v>0</v>
      </c>
      <c r="LP281" s="66">
        <f t="shared" si="2451"/>
        <v>0</v>
      </c>
      <c r="LQ281" s="66">
        <f t="shared" si="2451"/>
        <v>0</v>
      </c>
      <c r="LR281" s="66">
        <f t="shared" si="2451"/>
        <v>0</v>
      </c>
      <c r="LS281" s="113">
        <f t="shared" si="2451"/>
        <v>0</v>
      </c>
      <c r="LT281" s="67">
        <f t="shared" si="2451"/>
        <v>0</v>
      </c>
      <c r="LU281" s="66">
        <f t="shared" si="2451"/>
        <v>0</v>
      </c>
      <c r="LV281" s="66">
        <f t="shared" si="2451"/>
        <v>0</v>
      </c>
      <c r="LW281" s="66">
        <f t="shared" si="2451"/>
        <v>0</v>
      </c>
      <c r="LX281" s="66">
        <f t="shared" si="2451"/>
        <v>0</v>
      </c>
      <c r="LY281" s="66">
        <f t="shared" si="2451"/>
        <v>0</v>
      </c>
      <c r="LZ281" s="66">
        <f t="shared" si="2451"/>
        <v>0</v>
      </c>
      <c r="MA281" s="66">
        <f t="shared" si="2451"/>
        <v>0</v>
      </c>
      <c r="MB281" s="66">
        <f t="shared" si="2451"/>
        <v>0</v>
      </c>
      <c r="MC281" s="66">
        <f t="shared" si="2451"/>
        <v>0</v>
      </c>
      <c r="MD281" s="66">
        <f t="shared" si="2451"/>
        <v>0</v>
      </c>
      <c r="ME281" s="67">
        <f t="shared" si="2451"/>
        <v>0</v>
      </c>
      <c r="MF281" s="66">
        <f t="shared" si="2451"/>
        <v>0</v>
      </c>
      <c r="MG281" s="66">
        <f t="shared" si="2451"/>
        <v>0</v>
      </c>
      <c r="MH281" s="66">
        <f t="shared" si="2451"/>
        <v>0</v>
      </c>
      <c r="MI281" s="113">
        <f t="shared" si="2451"/>
        <v>0</v>
      </c>
      <c r="MJ281" s="67">
        <f t="shared" si="2451"/>
        <v>0</v>
      </c>
      <c r="MK281" s="66">
        <f t="shared" si="2451"/>
        <v>0</v>
      </c>
      <c r="ML281" s="66">
        <f t="shared" si="2451"/>
        <v>0</v>
      </c>
      <c r="MM281" s="66">
        <f t="shared" si="2451"/>
        <v>0</v>
      </c>
      <c r="MN281" s="66">
        <f t="shared" si="2451"/>
        <v>0</v>
      </c>
      <c r="MO281" s="66">
        <f t="shared" si="2451"/>
        <v>0</v>
      </c>
      <c r="MP281" s="66">
        <f t="shared" si="2451"/>
        <v>0</v>
      </c>
      <c r="MQ281" s="66">
        <f t="shared" si="2451"/>
        <v>0</v>
      </c>
      <c r="MR281" s="66">
        <f t="shared" si="2451"/>
        <v>0</v>
      </c>
      <c r="MS281" s="66">
        <f t="shared" si="2451"/>
        <v>0</v>
      </c>
      <c r="MT281" s="66">
        <f t="shared" si="2451"/>
        <v>0</v>
      </c>
      <c r="MU281" s="67">
        <f t="shared" ref="MU281:PF281" si="2452">SUM(MU282:MU283)</f>
        <v>0</v>
      </c>
      <c r="MV281" s="66">
        <f t="shared" si="2452"/>
        <v>0</v>
      </c>
      <c r="MW281" s="66">
        <f t="shared" si="2452"/>
        <v>0</v>
      </c>
      <c r="MX281" s="66">
        <f t="shared" si="2452"/>
        <v>0</v>
      </c>
      <c r="MY281" s="113">
        <f t="shared" si="2452"/>
        <v>0</v>
      </c>
      <c r="MZ281" s="67">
        <f t="shared" si="2452"/>
        <v>0</v>
      </c>
      <c r="NA281" s="66">
        <f t="shared" si="2452"/>
        <v>0</v>
      </c>
      <c r="NB281" s="66">
        <f t="shared" si="2452"/>
        <v>0</v>
      </c>
      <c r="NC281" s="66">
        <f t="shared" si="2452"/>
        <v>0</v>
      </c>
      <c r="ND281" s="66">
        <f t="shared" si="2452"/>
        <v>0</v>
      </c>
      <c r="NE281" s="66">
        <f t="shared" si="2452"/>
        <v>0</v>
      </c>
      <c r="NF281" s="66">
        <f t="shared" si="2452"/>
        <v>0</v>
      </c>
      <c r="NG281" s="66">
        <f t="shared" si="2452"/>
        <v>0</v>
      </c>
      <c r="NH281" s="66">
        <f t="shared" si="2452"/>
        <v>0</v>
      </c>
      <c r="NI281" s="66">
        <f t="shared" si="2452"/>
        <v>0</v>
      </c>
      <c r="NJ281" s="66">
        <f t="shared" si="2452"/>
        <v>0</v>
      </c>
      <c r="NK281" s="67">
        <f t="shared" si="2452"/>
        <v>0</v>
      </c>
      <c r="NL281" s="66">
        <f t="shared" si="2452"/>
        <v>0</v>
      </c>
      <c r="NM281" s="66">
        <f t="shared" si="2452"/>
        <v>0</v>
      </c>
      <c r="NN281" s="66">
        <f t="shared" si="2452"/>
        <v>0</v>
      </c>
      <c r="NO281" s="113">
        <f t="shared" si="2452"/>
        <v>0</v>
      </c>
      <c r="NP281" s="67">
        <f t="shared" si="2452"/>
        <v>0</v>
      </c>
      <c r="NQ281" s="66">
        <f t="shared" si="2452"/>
        <v>0</v>
      </c>
      <c r="NR281" s="66">
        <f t="shared" si="2452"/>
        <v>0</v>
      </c>
      <c r="NS281" s="66">
        <f t="shared" si="2452"/>
        <v>0</v>
      </c>
      <c r="NT281" s="66">
        <f t="shared" si="2452"/>
        <v>0</v>
      </c>
      <c r="NU281" s="66">
        <f t="shared" si="2452"/>
        <v>0</v>
      </c>
      <c r="NV281" s="66">
        <f t="shared" si="2452"/>
        <v>0</v>
      </c>
      <c r="NW281" s="66">
        <f t="shared" si="2452"/>
        <v>0</v>
      </c>
      <c r="NX281" s="66">
        <f t="shared" si="2452"/>
        <v>0</v>
      </c>
      <c r="NY281" s="66">
        <f t="shared" si="2452"/>
        <v>0</v>
      </c>
      <c r="NZ281" s="66">
        <f t="shared" si="2452"/>
        <v>0</v>
      </c>
      <c r="OA281" s="67">
        <f t="shared" si="2452"/>
        <v>0</v>
      </c>
      <c r="OB281" s="66">
        <f t="shared" si="2452"/>
        <v>0</v>
      </c>
      <c r="OC281" s="66">
        <f t="shared" si="2452"/>
        <v>0</v>
      </c>
      <c r="OD281" s="66">
        <f t="shared" si="2452"/>
        <v>0</v>
      </c>
      <c r="OE281" s="113">
        <f t="shared" si="2452"/>
        <v>0</v>
      </c>
      <c r="OF281" s="67">
        <f t="shared" si="2452"/>
        <v>0</v>
      </c>
      <c r="OG281" s="66">
        <f t="shared" si="2452"/>
        <v>0</v>
      </c>
      <c r="OH281" s="66">
        <f t="shared" si="2452"/>
        <v>0</v>
      </c>
      <c r="OI281" s="66">
        <f t="shared" si="2452"/>
        <v>0</v>
      </c>
      <c r="OJ281" s="66">
        <f t="shared" si="2452"/>
        <v>0</v>
      </c>
      <c r="OK281" s="66">
        <f t="shared" si="2452"/>
        <v>0</v>
      </c>
      <c r="OL281" s="66">
        <f t="shared" si="2452"/>
        <v>0</v>
      </c>
      <c r="OM281" s="66">
        <f t="shared" si="2452"/>
        <v>0</v>
      </c>
      <c r="ON281" s="66">
        <f t="shared" si="2452"/>
        <v>0</v>
      </c>
      <c r="OO281" s="66">
        <f t="shared" si="2452"/>
        <v>0</v>
      </c>
      <c r="OP281" s="66">
        <f t="shared" si="2452"/>
        <v>0</v>
      </c>
      <c r="OQ281" s="67">
        <f t="shared" si="2452"/>
        <v>0</v>
      </c>
      <c r="OR281" s="66">
        <f t="shared" si="2452"/>
        <v>0</v>
      </c>
      <c r="OS281" s="66">
        <f t="shared" si="2452"/>
        <v>0</v>
      </c>
      <c r="OT281" s="66">
        <f t="shared" si="2452"/>
        <v>0</v>
      </c>
      <c r="OU281" s="113">
        <f t="shared" si="2452"/>
        <v>0</v>
      </c>
      <c r="OV281" s="67">
        <f t="shared" si="2452"/>
        <v>0</v>
      </c>
      <c r="OW281" s="66">
        <f t="shared" si="2452"/>
        <v>0</v>
      </c>
      <c r="OX281" s="66">
        <f t="shared" si="2452"/>
        <v>0</v>
      </c>
      <c r="OY281" s="66">
        <f t="shared" si="2452"/>
        <v>0</v>
      </c>
      <c r="OZ281" s="66">
        <f t="shared" si="2452"/>
        <v>0</v>
      </c>
      <c r="PA281" s="66">
        <f t="shared" si="2452"/>
        <v>0</v>
      </c>
      <c r="PB281" s="66">
        <f t="shared" si="2452"/>
        <v>0</v>
      </c>
      <c r="PC281" s="66">
        <f t="shared" si="2452"/>
        <v>0</v>
      </c>
      <c r="PD281" s="66">
        <f t="shared" si="2452"/>
        <v>0</v>
      </c>
      <c r="PE281" s="66">
        <f t="shared" si="2452"/>
        <v>0</v>
      </c>
      <c r="PF281" s="66">
        <f t="shared" si="2452"/>
        <v>0</v>
      </c>
      <c r="PG281" s="67">
        <f t="shared" ref="PG281:RR281" si="2453">SUM(PG282:PG283)</f>
        <v>0</v>
      </c>
      <c r="PH281" s="66">
        <f t="shared" si="2453"/>
        <v>0</v>
      </c>
      <c r="PI281" s="66">
        <f t="shared" si="2453"/>
        <v>0</v>
      </c>
      <c r="PJ281" s="66">
        <f t="shared" si="2453"/>
        <v>0</v>
      </c>
      <c r="PK281" s="113">
        <f t="shared" si="2453"/>
        <v>0</v>
      </c>
      <c r="PL281" s="67">
        <f t="shared" si="2453"/>
        <v>0</v>
      </c>
      <c r="PM281" s="66">
        <f t="shared" si="2453"/>
        <v>0</v>
      </c>
      <c r="PN281" s="66">
        <f t="shared" si="2453"/>
        <v>0</v>
      </c>
      <c r="PO281" s="66">
        <f t="shared" si="2453"/>
        <v>0</v>
      </c>
      <c r="PP281" s="66">
        <f t="shared" si="2453"/>
        <v>0</v>
      </c>
      <c r="PQ281" s="66">
        <f t="shared" si="2453"/>
        <v>0</v>
      </c>
      <c r="PR281" s="66">
        <f t="shared" si="2453"/>
        <v>0</v>
      </c>
      <c r="PS281" s="66">
        <f t="shared" si="2453"/>
        <v>0</v>
      </c>
      <c r="PT281" s="66">
        <f t="shared" si="2453"/>
        <v>0</v>
      </c>
      <c r="PU281" s="66">
        <f t="shared" si="2453"/>
        <v>0</v>
      </c>
      <c r="PV281" s="66">
        <f t="shared" si="2453"/>
        <v>0</v>
      </c>
      <c r="PW281" s="67">
        <f t="shared" si="2453"/>
        <v>0</v>
      </c>
      <c r="PX281" s="66">
        <f t="shared" si="2453"/>
        <v>0</v>
      </c>
      <c r="PY281" s="66">
        <f t="shared" si="2453"/>
        <v>0</v>
      </c>
      <c r="PZ281" s="66">
        <f t="shared" si="2453"/>
        <v>0</v>
      </c>
      <c r="QA281" s="113">
        <f t="shared" si="2453"/>
        <v>0</v>
      </c>
      <c r="QB281" s="67">
        <f t="shared" si="2453"/>
        <v>0</v>
      </c>
      <c r="QC281" s="66">
        <f t="shared" si="2453"/>
        <v>0</v>
      </c>
      <c r="QD281" s="66">
        <f t="shared" si="2453"/>
        <v>0</v>
      </c>
      <c r="QE281" s="66">
        <f t="shared" si="2453"/>
        <v>0</v>
      </c>
      <c r="QF281" s="66">
        <f t="shared" si="2453"/>
        <v>0</v>
      </c>
      <c r="QG281" s="66">
        <f t="shared" si="2453"/>
        <v>0</v>
      </c>
      <c r="QH281" s="66">
        <f t="shared" si="2453"/>
        <v>0</v>
      </c>
      <c r="QI281" s="66">
        <f t="shared" si="2453"/>
        <v>0</v>
      </c>
      <c r="QJ281" s="66">
        <f t="shared" si="2453"/>
        <v>0</v>
      </c>
      <c r="QK281" s="66">
        <f t="shared" si="2453"/>
        <v>0</v>
      </c>
      <c r="QL281" s="66">
        <f t="shared" si="2453"/>
        <v>0</v>
      </c>
      <c r="QM281" s="67">
        <f t="shared" si="2453"/>
        <v>0</v>
      </c>
      <c r="QN281" s="66">
        <f t="shared" si="2453"/>
        <v>0</v>
      </c>
      <c r="QO281" s="66">
        <f t="shared" si="2453"/>
        <v>0</v>
      </c>
      <c r="QP281" s="66">
        <f t="shared" si="2453"/>
        <v>0</v>
      </c>
      <c r="QQ281" s="113">
        <f t="shared" si="2453"/>
        <v>0</v>
      </c>
      <c r="QR281" s="67">
        <f t="shared" si="2453"/>
        <v>0</v>
      </c>
      <c r="QS281" s="66">
        <f t="shared" si="2453"/>
        <v>0</v>
      </c>
      <c r="QT281" s="66">
        <f t="shared" si="2453"/>
        <v>0</v>
      </c>
      <c r="QU281" s="66">
        <f t="shared" si="2453"/>
        <v>0</v>
      </c>
      <c r="QV281" s="66">
        <f t="shared" si="2453"/>
        <v>0</v>
      </c>
      <c r="QW281" s="66">
        <f t="shared" si="2453"/>
        <v>0</v>
      </c>
      <c r="QX281" s="66">
        <f t="shared" si="2453"/>
        <v>0</v>
      </c>
      <c r="QY281" s="66">
        <f t="shared" si="2453"/>
        <v>0</v>
      </c>
      <c r="QZ281" s="66">
        <f t="shared" si="2453"/>
        <v>0</v>
      </c>
      <c r="RA281" s="66">
        <f t="shared" si="2453"/>
        <v>0</v>
      </c>
      <c r="RB281" s="66">
        <f t="shared" si="2453"/>
        <v>0</v>
      </c>
      <c r="RC281" s="67">
        <f t="shared" si="2453"/>
        <v>0</v>
      </c>
      <c r="RD281" s="66">
        <f t="shared" si="2453"/>
        <v>0</v>
      </c>
      <c r="RE281" s="66">
        <f t="shared" si="2453"/>
        <v>0</v>
      </c>
      <c r="RF281" s="66">
        <f t="shared" si="2453"/>
        <v>0</v>
      </c>
      <c r="RG281" s="66">
        <f t="shared" si="2453"/>
        <v>0</v>
      </c>
      <c r="RH281" s="66">
        <f t="shared" si="2453"/>
        <v>0</v>
      </c>
      <c r="RI281" s="66">
        <f t="shared" si="2453"/>
        <v>0</v>
      </c>
      <c r="RJ281" s="66">
        <f t="shared" si="2453"/>
        <v>0</v>
      </c>
      <c r="RK281" s="66">
        <f t="shared" si="2453"/>
        <v>0</v>
      </c>
      <c r="RL281" s="66">
        <f t="shared" si="2453"/>
        <v>0</v>
      </c>
      <c r="RM281" s="66">
        <f t="shared" si="2453"/>
        <v>0</v>
      </c>
      <c r="RN281" s="66">
        <f t="shared" si="2453"/>
        <v>0</v>
      </c>
      <c r="RO281" s="66">
        <f t="shared" si="2453"/>
        <v>0</v>
      </c>
      <c r="RP281" s="66">
        <f t="shared" si="2453"/>
        <v>0</v>
      </c>
      <c r="RQ281" s="113">
        <f t="shared" si="2453"/>
        <v>0</v>
      </c>
      <c r="RR281" s="155">
        <f t="shared" si="2453"/>
        <v>0</v>
      </c>
      <c r="RS281" s="67">
        <f t="shared" ref="RS281:UD281" si="2454">SUM(RS282:RS283)</f>
        <v>0</v>
      </c>
      <c r="RT281" s="66">
        <f t="shared" si="2454"/>
        <v>0</v>
      </c>
      <c r="RU281" s="66">
        <f t="shared" si="2454"/>
        <v>0</v>
      </c>
      <c r="RV281" s="66">
        <f t="shared" si="2454"/>
        <v>0</v>
      </c>
      <c r="RW281" s="66">
        <f t="shared" si="2454"/>
        <v>0</v>
      </c>
      <c r="RX281" s="66">
        <f t="shared" si="2454"/>
        <v>0</v>
      </c>
      <c r="RY281" s="66">
        <f t="shared" si="2454"/>
        <v>0</v>
      </c>
      <c r="RZ281" s="66">
        <f t="shared" si="2454"/>
        <v>0</v>
      </c>
      <c r="SA281" s="66">
        <f t="shared" si="2454"/>
        <v>0</v>
      </c>
      <c r="SB281" s="66">
        <f t="shared" si="2454"/>
        <v>0</v>
      </c>
      <c r="SC281" s="66">
        <f t="shared" si="2454"/>
        <v>0</v>
      </c>
      <c r="SD281" s="67">
        <f t="shared" si="2454"/>
        <v>0</v>
      </c>
      <c r="SE281" s="66">
        <f t="shared" si="2454"/>
        <v>0</v>
      </c>
      <c r="SF281" s="66">
        <f t="shared" si="2454"/>
        <v>0</v>
      </c>
      <c r="SG281" s="66">
        <f t="shared" si="2454"/>
        <v>0</v>
      </c>
      <c r="SH281" s="113">
        <f t="shared" si="2454"/>
        <v>0</v>
      </c>
      <c r="SI281" s="67">
        <f t="shared" si="2454"/>
        <v>0</v>
      </c>
      <c r="SJ281" s="66">
        <f t="shared" si="2454"/>
        <v>0</v>
      </c>
      <c r="SK281" s="66">
        <f t="shared" si="2454"/>
        <v>0</v>
      </c>
      <c r="SL281" s="66">
        <f t="shared" si="2454"/>
        <v>0</v>
      </c>
      <c r="SM281" s="66">
        <f t="shared" si="2454"/>
        <v>0</v>
      </c>
      <c r="SN281" s="66">
        <f t="shared" si="2454"/>
        <v>0</v>
      </c>
      <c r="SO281" s="66">
        <f t="shared" si="2454"/>
        <v>0</v>
      </c>
      <c r="SP281" s="66">
        <f t="shared" si="2454"/>
        <v>0</v>
      </c>
      <c r="SQ281" s="66">
        <f t="shared" si="2454"/>
        <v>0</v>
      </c>
      <c r="SR281" s="66">
        <f t="shared" si="2454"/>
        <v>0</v>
      </c>
      <c r="SS281" s="66">
        <f t="shared" si="2454"/>
        <v>0</v>
      </c>
      <c r="ST281" s="67">
        <f t="shared" si="2454"/>
        <v>0</v>
      </c>
      <c r="SU281" s="66">
        <f t="shared" si="2454"/>
        <v>0</v>
      </c>
      <c r="SV281" s="66">
        <f t="shared" si="2454"/>
        <v>0</v>
      </c>
      <c r="SW281" s="66">
        <f t="shared" si="2454"/>
        <v>0</v>
      </c>
      <c r="SX281" s="113">
        <f t="shared" si="2454"/>
        <v>0</v>
      </c>
      <c r="SY281" s="67">
        <f t="shared" si="2454"/>
        <v>0</v>
      </c>
      <c r="SZ281" s="66">
        <f t="shared" si="2454"/>
        <v>0</v>
      </c>
      <c r="TA281" s="66">
        <f t="shared" si="2454"/>
        <v>0</v>
      </c>
      <c r="TB281" s="66">
        <f t="shared" si="2454"/>
        <v>0</v>
      </c>
      <c r="TC281" s="66">
        <f t="shared" si="2454"/>
        <v>0</v>
      </c>
      <c r="TD281" s="66">
        <f t="shared" si="2454"/>
        <v>0</v>
      </c>
      <c r="TE281" s="66">
        <f t="shared" si="2454"/>
        <v>0</v>
      </c>
      <c r="TF281" s="66">
        <f t="shared" si="2454"/>
        <v>0</v>
      </c>
      <c r="TG281" s="66">
        <f t="shared" si="2454"/>
        <v>0</v>
      </c>
      <c r="TH281" s="66">
        <f t="shared" si="2454"/>
        <v>0</v>
      </c>
      <c r="TI281" s="66">
        <f t="shared" si="2454"/>
        <v>0</v>
      </c>
      <c r="TJ281" s="67">
        <f t="shared" si="2454"/>
        <v>0</v>
      </c>
      <c r="TK281" s="66">
        <f t="shared" si="2454"/>
        <v>0</v>
      </c>
      <c r="TL281" s="66">
        <f t="shared" si="2454"/>
        <v>0</v>
      </c>
      <c r="TM281" s="66">
        <f t="shared" si="2454"/>
        <v>0</v>
      </c>
      <c r="TN281" s="113">
        <f t="shared" si="2454"/>
        <v>0</v>
      </c>
      <c r="TO281" s="67">
        <f t="shared" si="2454"/>
        <v>0</v>
      </c>
      <c r="TP281" s="66">
        <f t="shared" si="2454"/>
        <v>0</v>
      </c>
      <c r="TQ281" s="66">
        <f t="shared" si="2454"/>
        <v>0</v>
      </c>
      <c r="TR281" s="66">
        <f t="shared" si="2454"/>
        <v>0</v>
      </c>
      <c r="TS281" s="66">
        <f t="shared" si="2454"/>
        <v>0</v>
      </c>
      <c r="TT281" s="66">
        <f t="shared" si="2454"/>
        <v>0</v>
      </c>
      <c r="TU281" s="66">
        <f t="shared" si="2454"/>
        <v>0</v>
      </c>
      <c r="TV281" s="66">
        <f t="shared" si="2454"/>
        <v>0</v>
      </c>
      <c r="TW281" s="66">
        <f t="shared" si="2454"/>
        <v>0</v>
      </c>
      <c r="TX281" s="66">
        <f t="shared" si="2454"/>
        <v>0</v>
      </c>
      <c r="TY281" s="66">
        <f t="shared" si="2454"/>
        <v>0</v>
      </c>
      <c r="TZ281" s="67">
        <f t="shared" si="2454"/>
        <v>0</v>
      </c>
      <c r="UA281" s="66">
        <f t="shared" si="2454"/>
        <v>0</v>
      </c>
      <c r="UB281" s="66">
        <f t="shared" si="2454"/>
        <v>0</v>
      </c>
      <c r="UC281" s="66">
        <f t="shared" si="2454"/>
        <v>0</v>
      </c>
      <c r="UD281" s="113">
        <f t="shared" si="2454"/>
        <v>0</v>
      </c>
      <c r="UE281" s="67">
        <f t="shared" ref="UE281:VD281" si="2455">SUM(UE282:UE283)</f>
        <v>0</v>
      </c>
      <c r="UF281" s="66">
        <f t="shared" si="2455"/>
        <v>0</v>
      </c>
      <c r="UG281" s="66">
        <f t="shared" si="2455"/>
        <v>0</v>
      </c>
      <c r="UH281" s="66">
        <f t="shared" si="2455"/>
        <v>0</v>
      </c>
      <c r="UI281" s="66">
        <f t="shared" si="2455"/>
        <v>0</v>
      </c>
      <c r="UJ281" s="66">
        <f t="shared" si="2455"/>
        <v>0</v>
      </c>
      <c r="UK281" s="66">
        <f t="shared" si="2455"/>
        <v>0</v>
      </c>
      <c r="UL281" s="66">
        <f t="shared" si="2455"/>
        <v>0</v>
      </c>
      <c r="UM281" s="66">
        <f t="shared" si="2455"/>
        <v>0</v>
      </c>
      <c r="UN281" s="66">
        <f t="shared" si="2455"/>
        <v>0</v>
      </c>
      <c r="UO281" s="66">
        <f t="shared" si="2455"/>
        <v>0</v>
      </c>
      <c r="UP281" s="67">
        <f t="shared" si="2455"/>
        <v>0</v>
      </c>
      <c r="UQ281" s="66">
        <f t="shared" si="2455"/>
        <v>0</v>
      </c>
      <c r="UR281" s="66">
        <f t="shared" si="2455"/>
        <v>0</v>
      </c>
      <c r="US281" s="66">
        <f t="shared" si="2455"/>
        <v>0</v>
      </c>
      <c r="UT281" s="66">
        <f t="shared" si="2455"/>
        <v>0</v>
      </c>
      <c r="UU281" s="66">
        <f t="shared" si="2455"/>
        <v>0</v>
      </c>
      <c r="UV281" s="66">
        <f t="shared" si="2455"/>
        <v>0</v>
      </c>
      <c r="UW281" s="66">
        <f t="shared" si="2455"/>
        <v>0</v>
      </c>
      <c r="UX281" s="66">
        <f t="shared" si="2455"/>
        <v>0</v>
      </c>
      <c r="UY281" s="66">
        <f t="shared" si="2455"/>
        <v>0</v>
      </c>
      <c r="UZ281" s="66">
        <f t="shared" si="2455"/>
        <v>0</v>
      </c>
      <c r="VA281" s="66">
        <f t="shared" si="2455"/>
        <v>0</v>
      </c>
      <c r="VB281" s="66">
        <f t="shared" si="2455"/>
        <v>0</v>
      </c>
      <c r="VC281" s="66">
        <f t="shared" si="2455"/>
        <v>0</v>
      </c>
      <c r="VD281" s="113">
        <f t="shared" si="2455"/>
        <v>0</v>
      </c>
      <c r="VE281" s="10" t="str">
        <f t="shared" si="2267"/>
        <v>-</v>
      </c>
    </row>
    <row r="282" spans="1:577" ht="20.149999999999999" customHeight="1">
      <c r="A282" s="28"/>
      <c r="B282" s="28"/>
      <c r="C282" s="23">
        <v>65081</v>
      </c>
      <c r="D282" s="24" t="s">
        <v>263</v>
      </c>
      <c r="E282" s="193">
        <f>SUM(F282:I282)</f>
        <v>0</v>
      </c>
      <c r="F282" s="194"/>
      <c r="G282" s="194"/>
      <c r="H282" s="195"/>
      <c r="I282" s="229"/>
      <c r="J282" s="241">
        <f t="shared" ref="J282:J283" si="2456">SUM(K282:Y282)</f>
        <v>0</v>
      </c>
      <c r="K282" s="61"/>
      <c r="L282" s="60"/>
      <c r="M282" s="60"/>
      <c r="N282" s="60"/>
      <c r="O282" s="60"/>
      <c r="P282" s="60"/>
      <c r="Q282" s="60"/>
      <c r="R282" s="60"/>
      <c r="S282" s="60"/>
      <c r="T282" s="60"/>
      <c r="U282" s="61"/>
      <c r="V282" s="60"/>
      <c r="W282" s="60"/>
      <c r="X282" s="60"/>
      <c r="Y282" s="110"/>
      <c r="Z282" s="169">
        <f t="shared" ref="Z282:Z283" si="2457">SUM(AA282:AO282)</f>
        <v>0</v>
      </c>
      <c r="AA282" s="60"/>
      <c r="AB282" s="60"/>
      <c r="AC282" s="60"/>
      <c r="AD282" s="60"/>
      <c r="AE282" s="60"/>
      <c r="AF282" s="60"/>
      <c r="AG282" s="60"/>
      <c r="AH282" s="60"/>
      <c r="AI282" s="60"/>
      <c r="AJ282" s="60"/>
      <c r="AK282" s="61"/>
      <c r="AL282" s="60"/>
      <c r="AM282" s="60"/>
      <c r="AN282" s="60"/>
      <c r="AO282" s="110"/>
      <c r="AP282" s="169">
        <f t="shared" ref="AP282:AP283" si="2458">SUM(AQ282:BE282)</f>
        <v>0</v>
      </c>
      <c r="AQ282" s="60"/>
      <c r="AR282" s="60"/>
      <c r="AS282" s="60"/>
      <c r="AT282" s="60"/>
      <c r="AU282" s="60"/>
      <c r="AV282" s="60"/>
      <c r="AW282" s="60"/>
      <c r="AX282" s="60"/>
      <c r="AY282" s="60"/>
      <c r="AZ282" s="60"/>
      <c r="BA282" s="61"/>
      <c r="BB282" s="60"/>
      <c r="BC282" s="60"/>
      <c r="BD282" s="60"/>
      <c r="BE282" s="110"/>
      <c r="BF282" s="169">
        <f t="shared" ref="BF282:BF283" si="2459">SUM(BG282:BU282)</f>
        <v>0</v>
      </c>
      <c r="BG282" s="60"/>
      <c r="BH282" s="60"/>
      <c r="BI282" s="60"/>
      <c r="BJ282" s="60"/>
      <c r="BK282" s="60"/>
      <c r="BL282" s="60"/>
      <c r="BM282" s="60"/>
      <c r="BN282" s="60"/>
      <c r="BO282" s="60"/>
      <c r="BP282" s="60"/>
      <c r="BQ282" s="61"/>
      <c r="BR282" s="60"/>
      <c r="BS282" s="60"/>
      <c r="BT282" s="60"/>
      <c r="BU282" s="110"/>
      <c r="BV282" s="169">
        <f t="shared" ref="BV282:BV283" si="2460">SUM(BW282:CU282)</f>
        <v>0</v>
      </c>
      <c r="BW282" s="60"/>
      <c r="BX282" s="60"/>
      <c r="BY282" s="60"/>
      <c r="BZ282" s="60"/>
      <c r="CA282" s="60"/>
      <c r="CB282" s="60"/>
      <c r="CC282" s="60"/>
      <c r="CD282" s="60"/>
      <c r="CE282" s="60"/>
      <c r="CF282" s="60"/>
      <c r="CG282" s="61"/>
      <c r="CH282" s="60"/>
      <c r="CI282" s="60"/>
      <c r="CJ282" s="60"/>
      <c r="CK282" s="60"/>
      <c r="CL282" s="60"/>
      <c r="CM282" s="60"/>
      <c r="CN282" s="60"/>
      <c r="CO282" s="60"/>
      <c r="CP282" s="60"/>
      <c r="CQ282" s="60"/>
      <c r="CR282" s="60"/>
      <c r="CS282" s="60"/>
      <c r="CT282" s="60"/>
      <c r="CU282" s="110"/>
      <c r="CV282" s="173"/>
      <c r="CW282" s="169">
        <f t="shared" ref="CW282:CW283" si="2461">SUM(CX282:DL282)</f>
        <v>0</v>
      </c>
      <c r="CX282" s="60"/>
      <c r="CY282" s="60"/>
      <c r="CZ282" s="60"/>
      <c r="DA282" s="60"/>
      <c r="DB282" s="60"/>
      <c r="DC282" s="60"/>
      <c r="DD282" s="60"/>
      <c r="DE282" s="60"/>
      <c r="DF282" s="60"/>
      <c r="DG282" s="60"/>
      <c r="DH282" s="61"/>
      <c r="DI282" s="60"/>
      <c r="DJ282" s="60"/>
      <c r="DK282" s="60"/>
      <c r="DL282" s="110"/>
      <c r="DM282" s="169">
        <f t="shared" ref="DM282:DM283" si="2462">SUM(DN282:EB282)</f>
        <v>0</v>
      </c>
      <c r="DN282" s="60"/>
      <c r="DO282" s="60"/>
      <c r="DP282" s="60"/>
      <c r="DQ282" s="60"/>
      <c r="DR282" s="60"/>
      <c r="DS282" s="60"/>
      <c r="DT282" s="60"/>
      <c r="DU282" s="60"/>
      <c r="DV282" s="60"/>
      <c r="DW282" s="60"/>
      <c r="DX282" s="61"/>
      <c r="DY282" s="60"/>
      <c r="DZ282" s="60"/>
      <c r="EA282" s="60"/>
      <c r="EB282" s="110"/>
      <c r="EC282" s="169">
        <f t="shared" ref="EC282:EC283" si="2463">SUM(ED282:ER282)</f>
        <v>0</v>
      </c>
      <c r="ED282" s="60"/>
      <c r="EE282" s="60"/>
      <c r="EF282" s="60"/>
      <c r="EG282" s="60"/>
      <c r="EH282" s="60"/>
      <c r="EI282" s="60"/>
      <c r="EJ282" s="60"/>
      <c r="EK282" s="60"/>
      <c r="EL282" s="60"/>
      <c r="EM282" s="60"/>
      <c r="EN282" s="61"/>
      <c r="EO282" s="60"/>
      <c r="EP282" s="60"/>
      <c r="EQ282" s="60"/>
      <c r="ER282" s="110"/>
      <c r="ES282" s="169">
        <f t="shared" ref="ES282:ES283" si="2464">SUM(ET282:FH282)</f>
        <v>0</v>
      </c>
      <c r="ET282" s="60"/>
      <c r="EU282" s="60"/>
      <c r="EV282" s="60"/>
      <c r="EW282" s="60"/>
      <c r="EX282" s="60"/>
      <c r="EY282" s="60"/>
      <c r="EZ282" s="60"/>
      <c r="FA282" s="60"/>
      <c r="FB282" s="60"/>
      <c r="FC282" s="60"/>
      <c r="FD282" s="61"/>
      <c r="FE282" s="60"/>
      <c r="FF282" s="60"/>
      <c r="FG282" s="60"/>
      <c r="FH282" s="110"/>
      <c r="FI282" s="169">
        <f t="shared" ref="FI282:FI283" si="2465">SUM(FJ282:FX282)</f>
        <v>0</v>
      </c>
      <c r="FJ282" s="60"/>
      <c r="FK282" s="60"/>
      <c r="FL282" s="60"/>
      <c r="FM282" s="60"/>
      <c r="FN282" s="60"/>
      <c r="FO282" s="60"/>
      <c r="FP282" s="60"/>
      <c r="FQ282" s="60"/>
      <c r="FR282" s="60"/>
      <c r="FS282" s="60"/>
      <c r="FT282" s="61"/>
      <c r="FU282" s="60"/>
      <c r="FV282" s="60"/>
      <c r="FW282" s="60"/>
      <c r="FX282" s="110"/>
      <c r="FY282" s="169">
        <f t="shared" ref="FY282:FY283" si="2466">SUM(FZ282:GN282)</f>
        <v>0</v>
      </c>
      <c r="FZ282" s="60"/>
      <c r="GA282" s="60"/>
      <c r="GB282" s="60"/>
      <c r="GC282" s="60"/>
      <c r="GD282" s="60"/>
      <c r="GE282" s="60"/>
      <c r="GF282" s="60"/>
      <c r="GG282" s="60"/>
      <c r="GH282" s="60"/>
      <c r="GI282" s="60"/>
      <c r="GJ282" s="61"/>
      <c r="GK282" s="60"/>
      <c r="GL282" s="60"/>
      <c r="GM282" s="60"/>
      <c r="GN282" s="110"/>
      <c r="GO282" s="169">
        <f t="shared" ref="GO282:GO283" si="2467">SUM(GP282:HN282)</f>
        <v>0</v>
      </c>
      <c r="GP282" s="60"/>
      <c r="GQ282" s="60"/>
      <c r="GR282" s="60"/>
      <c r="GS282" s="60"/>
      <c r="GT282" s="60"/>
      <c r="GU282" s="60"/>
      <c r="GV282" s="60"/>
      <c r="GW282" s="60"/>
      <c r="GX282" s="60"/>
      <c r="GY282" s="60"/>
      <c r="GZ282" s="61"/>
      <c r="HA282" s="60"/>
      <c r="HB282" s="60"/>
      <c r="HC282" s="60"/>
      <c r="HD282" s="60"/>
      <c r="HE282" s="60"/>
      <c r="HF282" s="60"/>
      <c r="HG282" s="60"/>
      <c r="HH282" s="60"/>
      <c r="HI282" s="60"/>
      <c r="HJ282" s="60"/>
      <c r="HK282" s="60"/>
      <c r="HL282" s="60"/>
      <c r="HM282" s="60"/>
      <c r="HN282" s="110"/>
      <c r="HO282" s="172"/>
      <c r="HP282" s="173"/>
      <c r="HQ282" s="169">
        <f t="shared" ref="HQ282:HQ283" si="2468">SUM(HR282:IF282)</f>
        <v>0</v>
      </c>
      <c r="HR282" s="60"/>
      <c r="HS282" s="60"/>
      <c r="HT282" s="60"/>
      <c r="HU282" s="60"/>
      <c r="HV282" s="60"/>
      <c r="HW282" s="60"/>
      <c r="HX282" s="60"/>
      <c r="HY282" s="60"/>
      <c r="HZ282" s="60"/>
      <c r="IA282" s="60"/>
      <c r="IB282" s="61"/>
      <c r="IC282" s="60"/>
      <c r="ID282" s="60"/>
      <c r="IE282" s="60"/>
      <c r="IF282" s="110"/>
      <c r="IG282" s="169">
        <f t="shared" ref="IG282:IG283" si="2469">SUM(IH282:IV282)</f>
        <v>0</v>
      </c>
      <c r="IH282" s="60"/>
      <c r="II282" s="60"/>
      <c r="IJ282" s="60"/>
      <c r="IK282" s="60"/>
      <c r="IL282" s="60"/>
      <c r="IM282" s="60"/>
      <c r="IN282" s="60"/>
      <c r="IO282" s="60"/>
      <c r="IP282" s="60"/>
      <c r="IQ282" s="60"/>
      <c r="IR282" s="61"/>
      <c r="IS282" s="60"/>
      <c r="IT282" s="60"/>
      <c r="IU282" s="60"/>
      <c r="IV282" s="110"/>
      <c r="IW282" s="169">
        <f t="shared" ref="IW282:IW283" si="2470">SUM(IX282:JL282)</f>
        <v>0</v>
      </c>
      <c r="IX282" s="60"/>
      <c r="IY282" s="60"/>
      <c r="IZ282" s="60"/>
      <c r="JA282" s="60"/>
      <c r="JB282" s="60"/>
      <c r="JC282" s="60"/>
      <c r="JD282" s="60"/>
      <c r="JE282" s="60"/>
      <c r="JF282" s="60"/>
      <c r="JG282" s="60"/>
      <c r="JH282" s="61"/>
      <c r="JI282" s="60"/>
      <c r="JJ282" s="60"/>
      <c r="JK282" s="60"/>
      <c r="JL282" s="110"/>
      <c r="JM282" s="169">
        <f t="shared" ref="JM282:JM283" si="2471">SUM(JN282:KB282)</f>
        <v>0</v>
      </c>
      <c r="JN282" s="60"/>
      <c r="JO282" s="60"/>
      <c r="JP282" s="60"/>
      <c r="JQ282" s="60"/>
      <c r="JR282" s="60"/>
      <c r="JS282" s="60"/>
      <c r="JT282" s="60"/>
      <c r="JU282" s="60"/>
      <c r="JV282" s="60"/>
      <c r="JW282" s="60"/>
      <c r="JX282" s="61"/>
      <c r="JY282" s="60"/>
      <c r="JZ282" s="60"/>
      <c r="KA282" s="60"/>
      <c r="KB282" s="110"/>
      <c r="KC282" s="169">
        <f t="shared" ref="KC282:KC283" si="2472">SUM(KD282:LB282)</f>
        <v>0</v>
      </c>
      <c r="KD282" s="60"/>
      <c r="KE282" s="60"/>
      <c r="KF282" s="60"/>
      <c r="KG282" s="60"/>
      <c r="KH282" s="60"/>
      <c r="KI282" s="60"/>
      <c r="KJ282" s="60"/>
      <c r="KK282" s="60"/>
      <c r="KL282" s="60"/>
      <c r="KM282" s="60"/>
      <c r="KN282" s="61"/>
      <c r="KO282" s="60"/>
      <c r="KP282" s="60"/>
      <c r="KQ282" s="60"/>
      <c r="KR282" s="60"/>
      <c r="KS282" s="60"/>
      <c r="KT282" s="60"/>
      <c r="KU282" s="60"/>
      <c r="KV282" s="60"/>
      <c r="KW282" s="60"/>
      <c r="KX282" s="60"/>
      <c r="KY282" s="60"/>
      <c r="KZ282" s="60"/>
      <c r="LA282" s="60"/>
      <c r="LB282" s="110"/>
      <c r="LC282" s="173"/>
      <c r="LD282" s="169">
        <f t="shared" ref="LD282:LD283" si="2473">SUM(LE282:LS282)</f>
        <v>0</v>
      </c>
      <c r="LE282" s="60"/>
      <c r="LF282" s="60"/>
      <c r="LG282" s="60"/>
      <c r="LH282" s="60"/>
      <c r="LI282" s="60"/>
      <c r="LJ282" s="60"/>
      <c r="LK282" s="60"/>
      <c r="LL282" s="60"/>
      <c r="LM282" s="60"/>
      <c r="LN282" s="60"/>
      <c r="LO282" s="61"/>
      <c r="LP282" s="60"/>
      <c r="LQ282" s="60"/>
      <c r="LR282" s="60"/>
      <c r="LS282" s="110"/>
      <c r="LT282" s="169">
        <f t="shared" ref="LT282:LT283" si="2474">SUM(LU282:MI282)</f>
        <v>0</v>
      </c>
      <c r="LU282" s="60"/>
      <c r="LV282" s="60"/>
      <c r="LW282" s="60"/>
      <c r="LX282" s="60"/>
      <c r="LY282" s="60"/>
      <c r="LZ282" s="60"/>
      <c r="MA282" s="60"/>
      <c r="MB282" s="60"/>
      <c r="MC282" s="60"/>
      <c r="MD282" s="60"/>
      <c r="ME282" s="61"/>
      <c r="MF282" s="60"/>
      <c r="MG282" s="60"/>
      <c r="MH282" s="60"/>
      <c r="MI282" s="110"/>
      <c r="MJ282" s="169">
        <f t="shared" ref="MJ282:MJ283" si="2475">SUM(MK282:MY282)</f>
        <v>0</v>
      </c>
      <c r="MK282" s="60"/>
      <c r="ML282" s="60"/>
      <c r="MM282" s="60"/>
      <c r="MN282" s="60"/>
      <c r="MO282" s="60"/>
      <c r="MP282" s="60"/>
      <c r="MQ282" s="60"/>
      <c r="MR282" s="60"/>
      <c r="MS282" s="60"/>
      <c r="MT282" s="60"/>
      <c r="MU282" s="61"/>
      <c r="MV282" s="60"/>
      <c r="MW282" s="60"/>
      <c r="MX282" s="60"/>
      <c r="MY282" s="110"/>
      <c r="MZ282" s="169">
        <f t="shared" ref="MZ282:MZ283" si="2476">SUM(NA282:NO282)</f>
        <v>0</v>
      </c>
      <c r="NA282" s="60"/>
      <c r="NB282" s="60"/>
      <c r="NC282" s="60"/>
      <c r="ND282" s="60"/>
      <c r="NE282" s="60"/>
      <c r="NF282" s="60"/>
      <c r="NG282" s="60"/>
      <c r="NH282" s="60"/>
      <c r="NI282" s="60"/>
      <c r="NJ282" s="60"/>
      <c r="NK282" s="61"/>
      <c r="NL282" s="60"/>
      <c r="NM282" s="60"/>
      <c r="NN282" s="60"/>
      <c r="NO282" s="110"/>
      <c r="NP282" s="169">
        <f t="shared" ref="NP282:NP283" si="2477">SUM(NQ282:OE282)</f>
        <v>0</v>
      </c>
      <c r="NQ282" s="60"/>
      <c r="NR282" s="60"/>
      <c r="NS282" s="60"/>
      <c r="NT282" s="60"/>
      <c r="NU282" s="60"/>
      <c r="NV282" s="60"/>
      <c r="NW282" s="60"/>
      <c r="NX282" s="60"/>
      <c r="NY282" s="60"/>
      <c r="NZ282" s="60"/>
      <c r="OA282" s="61"/>
      <c r="OB282" s="60"/>
      <c r="OC282" s="60"/>
      <c r="OD282" s="60"/>
      <c r="OE282" s="110"/>
      <c r="OF282" s="169">
        <f t="shared" ref="OF282:OF283" si="2478">SUM(OG282:OU282)</f>
        <v>0</v>
      </c>
      <c r="OG282" s="60"/>
      <c r="OH282" s="60"/>
      <c r="OI282" s="60"/>
      <c r="OJ282" s="60"/>
      <c r="OK282" s="60"/>
      <c r="OL282" s="60"/>
      <c r="OM282" s="60"/>
      <c r="ON282" s="60"/>
      <c r="OO282" s="60"/>
      <c r="OP282" s="60"/>
      <c r="OQ282" s="61"/>
      <c r="OR282" s="60"/>
      <c r="OS282" s="60"/>
      <c r="OT282" s="60"/>
      <c r="OU282" s="110"/>
      <c r="OV282" s="169">
        <f t="shared" ref="OV282:OV283" si="2479">SUM(OW282:PK282)</f>
        <v>0</v>
      </c>
      <c r="OW282" s="60"/>
      <c r="OX282" s="60"/>
      <c r="OY282" s="60"/>
      <c r="OZ282" s="60"/>
      <c r="PA282" s="60"/>
      <c r="PB282" s="60"/>
      <c r="PC282" s="60"/>
      <c r="PD282" s="60"/>
      <c r="PE282" s="60"/>
      <c r="PF282" s="60"/>
      <c r="PG282" s="61"/>
      <c r="PH282" s="60"/>
      <c r="PI282" s="60"/>
      <c r="PJ282" s="60"/>
      <c r="PK282" s="110"/>
      <c r="PL282" s="169">
        <f t="shared" ref="PL282:PL283" si="2480">SUM(PM282:QA282)</f>
        <v>0</v>
      </c>
      <c r="PM282" s="60"/>
      <c r="PN282" s="60"/>
      <c r="PO282" s="60"/>
      <c r="PP282" s="60"/>
      <c r="PQ282" s="60"/>
      <c r="PR282" s="60"/>
      <c r="PS282" s="60"/>
      <c r="PT282" s="60"/>
      <c r="PU282" s="60"/>
      <c r="PV282" s="60"/>
      <c r="PW282" s="61"/>
      <c r="PX282" s="60"/>
      <c r="PY282" s="60"/>
      <c r="PZ282" s="60"/>
      <c r="QA282" s="110"/>
      <c r="QB282" s="169">
        <f t="shared" ref="QB282:QB283" si="2481">SUM(QC282:QQ282)</f>
        <v>0</v>
      </c>
      <c r="QC282" s="60"/>
      <c r="QD282" s="60"/>
      <c r="QE282" s="60"/>
      <c r="QF282" s="60"/>
      <c r="QG282" s="60"/>
      <c r="QH282" s="60"/>
      <c r="QI282" s="60"/>
      <c r="QJ282" s="60"/>
      <c r="QK282" s="60"/>
      <c r="QL282" s="60"/>
      <c r="QM282" s="61"/>
      <c r="QN282" s="60"/>
      <c r="QO282" s="60"/>
      <c r="QP282" s="60"/>
      <c r="QQ282" s="110"/>
      <c r="QR282" s="169">
        <f t="shared" ref="QR282:QR283" si="2482">SUM(QS282:RQ282)</f>
        <v>0</v>
      </c>
      <c r="QS282" s="60"/>
      <c r="QT282" s="60"/>
      <c r="QU282" s="60"/>
      <c r="QV282" s="60"/>
      <c r="QW282" s="60"/>
      <c r="QX282" s="60"/>
      <c r="QY282" s="60"/>
      <c r="QZ282" s="60"/>
      <c r="RA282" s="60"/>
      <c r="RB282" s="60"/>
      <c r="RC282" s="61"/>
      <c r="RD282" s="60"/>
      <c r="RE282" s="60"/>
      <c r="RF282" s="60"/>
      <c r="RG282" s="60"/>
      <c r="RH282" s="60"/>
      <c r="RI282" s="60"/>
      <c r="RJ282" s="60"/>
      <c r="RK282" s="60"/>
      <c r="RL282" s="60"/>
      <c r="RM282" s="60"/>
      <c r="RN282" s="60"/>
      <c r="RO282" s="60"/>
      <c r="RP282" s="60"/>
      <c r="RQ282" s="110"/>
      <c r="RR282" s="173"/>
      <c r="RS282" s="169">
        <f t="shared" ref="RS282:RS283" si="2483">SUM(RT282:SH282)</f>
        <v>0</v>
      </c>
      <c r="RT282" s="60"/>
      <c r="RU282" s="60"/>
      <c r="RV282" s="60"/>
      <c r="RW282" s="60"/>
      <c r="RX282" s="60"/>
      <c r="RY282" s="60"/>
      <c r="RZ282" s="60"/>
      <c r="SA282" s="60"/>
      <c r="SB282" s="60"/>
      <c r="SC282" s="60"/>
      <c r="SD282" s="61"/>
      <c r="SE282" s="60"/>
      <c r="SF282" s="60"/>
      <c r="SG282" s="60"/>
      <c r="SH282" s="110"/>
      <c r="SI282" s="169">
        <f t="shared" ref="SI282:SI283" si="2484">SUM(SJ282:SX282)</f>
        <v>0</v>
      </c>
      <c r="SJ282" s="60"/>
      <c r="SK282" s="60"/>
      <c r="SL282" s="60"/>
      <c r="SM282" s="60"/>
      <c r="SN282" s="60"/>
      <c r="SO282" s="60"/>
      <c r="SP282" s="60"/>
      <c r="SQ282" s="60"/>
      <c r="SR282" s="60"/>
      <c r="SS282" s="60"/>
      <c r="ST282" s="61"/>
      <c r="SU282" s="60"/>
      <c r="SV282" s="60"/>
      <c r="SW282" s="60"/>
      <c r="SX282" s="110"/>
      <c r="SY282" s="169">
        <f t="shared" ref="SY282:SY283" si="2485">SUM(SZ282:TN282)</f>
        <v>0</v>
      </c>
      <c r="SZ282" s="60"/>
      <c r="TA282" s="60"/>
      <c r="TB282" s="60"/>
      <c r="TC282" s="60"/>
      <c r="TD282" s="60"/>
      <c r="TE282" s="60"/>
      <c r="TF282" s="60"/>
      <c r="TG282" s="60"/>
      <c r="TH282" s="60"/>
      <c r="TI282" s="60"/>
      <c r="TJ282" s="61"/>
      <c r="TK282" s="60"/>
      <c r="TL282" s="60"/>
      <c r="TM282" s="60"/>
      <c r="TN282" s="110"/>
      <c r="TO282" s="169">
        <f t="shared" ref="TO282:TO283" si="2486">SUM(TP282:UD282)</f>
        <v>0</v>
      </c>
      <c r="TP282" s="60"/>
      <c r="TQ282" s="60"/>
      <c r="TR282" s="60"/>
      <c r="TS282" s="60"/>
      <c r="TT282" s="60"/>
      <c r="TU282" s="60"/>
      <c r="TV282" s="60"/>
      <c r="TW282" s="60"/>
      <c r="TX282" s="60"/>
      <c r="TY282" s="60"/>
      <c r="TZ282" s="61"/>
      <c r="UA282" s="60"/>
      <c r="UB282" s="60"/>
      <c r="UC282" s="60"/>
      <c r="UD282" s="110"/>
      <c r="UE282" s="169">
        <f t="shared" ref="UE282:UE283" si="2487">SUM(UF282:VD282)</f>
        <v>0</v>
      </c>
      <c r="UF282" s="60"/>
      <c r="UG282" s="60"/>
      <c r="UH282" s="60"/>
      <c r="UI282" s="60"/>
      <c r="UJ282" s="60"/>
      <c r="UK282" s="60"/>
      <c r="UL282" s="60"/>
      <c r="UM282" s="60"/>
      <c r="UN282" s="60"/>
      <c r="UO282" s="60"/>
      <c r="UP282" s="61"/>
      <c r="UQ282" s="60"/>
      <c r="UR282" s="60"/>
      <c r="US282" s="60"/>
      <c r="UT282" s="60"/>
      <c r="UU282" s="60"/>
      <c r="UV282" s="60"/>
      <c r="UW282" s="60"/>
      <c r="UX282" s="60"/>
      <c r="UY282" s="60"/>
      <c r="UZ282" s="60"/>
      <c r="VA282" s="60"/>
      <c r="VB282" s="60"/>
      <c r="VC282" s="60"/>
      <c r="VD282" s="110"/>
      <c r="VE282" s="10" t="str">
        <f t="shared" si="2267"/>
        <v>-</v>
      </c>
    </row>
    <row r="283" spans="1:577" ht="20.149999999999999" customHeight="1">
      <c r="A283" s="28"/>
      <c r="B283" s="28"/>
      <c r="C283" s="23">
        <v>65082</v>
      </c>
      <c r="D283" s="24" t="s">
        <v>264</v>
      </c>
      <c r="E283" s="193">
        <f>SUM(F283:I283)</f>
        <v>0</v>
      </c>
      <c r="F283" s="194"/>
      <c r="G283" s="194"/>
      <c r="H283" s="195"/>
      <c r="I283" s="229"/>
      <c r="J283" s="241">
        <f t="shared" si="2456"/>
        <v>0</v>
      </c>
      <c r="K283" s="61"/>
      <c r="L283" s="60"/>
      <c r="M283" s="60"/>
      <c r="N283" s="60"/>
      <c r="O283" s="60"/>
      <c r="P283" s="60"/>
      <c r="Q283" s="60"/>
      <c r="R283" s="60"/>
      <c r="S283" s="60"/>
      <c r="T283" s="60"/>
      <c r="U283" s="61"/>
      <c r="V283" s="60"/>
      <c r="W283" s="60"/>
      <c r="X283" s="60"/>
      <c r="Y283" s="110"/>
      <c r="Z283" s="169">
        <f t="shared" si="2457"/>
        <v>0</v>
      </c>
      <c r="AA283" s="60"/>
      <c r="AB283" s="60"/>
      <c r="AC283" s="60"/>
      <c r="AD283" s="60"/>
      <c r="AE283" s="60"/>
      <c r="AF283" s="60"/>
      <c r="AG283" s="60"/>
      <c r="AH283" s="60"/>
      <c r="AI283" s="60"/>
      <c r="AJ283" s="60"/>
      <c r="AK283" s="61"/>
      <c r="AL283" s="60"/>
      <c r="AM283" s="60"/>
      <c r="AN283" s="60"/>
      <c r="AO283" s="110"/>
      <c r="AP283" s="169">
        <f t="shared" si="2458"/>
        <v>0</v>
      </c>
      <c r="AQ283" s="60"/>
      <c r="AR283" s="60"/>
      <c r="AS283" s="60"/>
      <c r="AT283" s="60"/>
      <c r="AU283" s="60"/>
      <c r="AV283" s="60"/>
      <c r="AW283" s="60"/>
      <c r="AX283" s="60"/>
      <c r="AY283" s="60"/>
      <c r="AZ283" s="60"/>
      <c r="BA283" s="61"/>
      <c r="BB283" s="60"/>
      <c r="BC283" s="60"/>
      <c r="BD283" s="60"/>
      <c r="BE283" s="110"/>
      <c r="BF283" s="169">
        <f t="shared" si="2459"/>
        <v>0</v>
      </c>
      <c r="BG283" s="60"/>
      <c r="BH283" s="60"/>
      <c r="BI283" s="60"/>
      <c r="BJ283" s="60"/>
      <c r="BK283" s="60"/>
      <c r="BL283" s="60"/>
      <c r="BM283" s="60"/>
      <c r="BN283" s="60"/>
      <c r="BO283" s="60"/>
      <c r="BP283" s="60"/>
      <c r="BQ283" s="61"/>
      <c r="BR283" s="60"/>
      <c r="BS283" s="60"/>
      <c r="BT283" s="60"/>
      <c r="BU283" s="110"/>
      <c r="BV283" s="169">
        <f t="shared" si="2460"/>
        <v>0</v>
      </c>
      <c r="BW283" s="60"/>
      <c r="BX283" s="60"/>
      <c r="BY283" s="60"/>
      <c r="BZ283" s="60"/>
      <c r="CA283" s="60"/>
      <c r="CB283" s="60"/>
      <c r="CC283" s="60"/>
      <c r="CD283" s="60"/>
      <c r="CE283" s="60"/>
      <c r="CF283" s="60"/>
      <c r="CG283" s="61"/>
      <c r="CH283" s="60"/>
      <c r="CI283" s="60"/>
      <c r="CJ283" s="60"/>
      <c r="CK283" s="60"/>
      <c r="CL283" s="60"/>
      <c r="CM283" s="60"/>
      <c r="CN283" s="60"/>
      <c r="CO283" s="60"/>
      <c r="CP283" s="60"/>
      <c r="CQ283" s="60"/>
      <c r="CR283" s="60"/>
      <c r="CS283" s="60"/>
      <c r="CT283" s="60"/>
      <c r="CU283" s="110"/>
      <c r="CV283" s="173"/>
      <c r="CW283" s="169">
        <f t="shared" si="2461"/>
        <v>0</v>
      </c>
      <c r="CX283" s="60"/>
      <c r="CY283" s="60"/>
      <c r="CZ283" s="60"/>
      <c r="DA283" s="60"/>
      <c r="DB283" s="60"/>
      <c r="DC283" s="60"/>
      <c r="DD283" s="60"/>
      <c r="DE283" s="60"/>
      <c r="DF283" s="60"/>
      <c r="DG283" s="60"/>
      <c r="DH283" s="61"/>
      <c r="DI283" s="60"/>
      <c r="DJ283" s="60"/>
      <c r="DK283" s="60"/>
      <c r="DL283" s="110"/>
      <c r="DM283" s="169">
        <f t="shared" si="2462"/>
        <v>0</v>
      </c>
      <c r="DN283" s="60"/>
      <c r="DO283" s="60"/>
      <c r="DP283" s="60"/>
      <c r="DQ283" s="60"/>
      <c r="DR283" s="60"/>
      <c r="DS283" s="60"/>
      <c r="DT283" s="60"/>
      <c r="DU283" s="60"/>
      <c r="DV283" s="60"/>
      <c r="DW283" s="60"/>
      <c r="DX283" s="61"/>
      <c r="DY283" s="60"/>
      <c r="DZ283" s="60"/>
      <c r="EA283" s="60"/>
      <c r="EB283" s="110"/>
      <c r="EC283" s="169">
        <f t="shared" si="2463"/>
        <v>0</v>
      </c>
      <c r="ED283" s="60"/>
      <c r="EE283" s="60"/>
      <c r="EF283" s="60"/>
      <c r="EG283" s="60"/>
      <c r="EH283" s="60"/>
      <c r="EI283" s="60"/>
      <c r="EJ283" s="60"/>
      <c r="EK283" s="60"/>
      <c r="EL283" s="60"/>
      <c r="EM283" s="60"/>
      <c r="EN283" s="61"/>
      <c r="EO283" s="60"/>
      <c r="EP283" s="60"/>
      <c r="EQ283" s="60"/>
      <c r="ER283" s="110"/>
      <c r="ES283" s="169">
        <f t="shared" si="2464"/>
        <v>0</v>
      </c>
      <c r="ET283" s="60"/>
      <c r="EU283" s="60"/>
      <c r="EV283" s="60"/>
      <c r="EW283" s="60"/>
      <c r="EX283" s="60"/>
      <c r="EY283" s="60"/>
      <c r="EZ283" s="60"/>
      <c r="FA283" s="60"/>
      <c r="FB283" s="60"/>
      <c r="FC283" s="60"/>
      <c r="FD283" s="61"/>
      <c r="FE283" s="60"/>
      <c r="FF283" s="60"/>
      <c r="FG283" s="60"/>
      <c r="FH283" s="110"/>
      <c r="FI283" s="169">
        <f t="shared" si="2465"/>
        <v>0</v>
      </c>
      <c r="FJ283" s="60"/>
      <c r="FK283" s="60"/>
      <c r="FL283" s="60"/>
      <c r="FM283" s="60"/>
      <c r="FN283" s="60"/>
      <c r="FO283" s="60"/>
      <c r="FP283" s="60"/>
      <c r="FQ283" s="60"/>
      <c r="FR283" s="60"/>
      <c r="FS283" s="60"/>
      <c r="FT283" s="61"/>
      <c r="FU283" s="60"/>
      <c r="FV283" s="60"/>
      <c r="FW283" s="60"/>
      <c r="FX283" s="110"/>
      <c r="FY283" s="169">
        <f t="shared" si="2466"/>
        <v>0</v>
      </c>
      <c r="FZ283" s="60"/>
      <c r="GA283" s="60"/>
      <c r="GB283" s="60"/>
      <c r="GC283" s="60"/>
      <c r="GD283" s="60"/>
      <c r="GE283" s="60"/>
      <c r="GF283" s="60"/>
      <c r="GG283" s="60"/>
      <c r="GH283" s="60"/>
      <c r="GI283" s="60"/>
      <c r="GJ283" s="61"/>
      <c r="GK283" s="60"/>
      <c r="GL283" s="60"/>
      <c r="GM283" s="60"/>
      <c r="GN283" s="110"/>
      <c r="GO283" s="169">
        <f t="shared" si="2467"/>
        <v>0</v>
      </c>
      <c r="GP283" s="60"/>
      <c r="GQ283" s="60"/>
      <c r="GR283" s="60"/>
      <c r="GS283" s="60"/>
      <c r="GT283" s="60"/>
      <c r="GU283" s="60"/>
      <c r="GV283" s="60"/>
      <c r="GW283" s="60"/>
      <c r="GX283" s="60"/>
      <c r="GY283" s="60"/>
      <c r="GZ283" s="61"/>
      <c r="HA283" s="60"/>
      <c r="HB283" s="60"/>
      <c r="HC283" s="60"/>
      <c r="HD283" s="60"/>
      <c r="HE283" s="60"/>
      <c r="HF283" s="60"/>
      <c r="HG283" s="60"/>
      <c r="HH283" s="60"/>
      <c r="HI283" s="60"/>
      <c r="HJ283" s="60"/>
      <c r="HK283" s="60"/>
      <c r="HL283" s="60"/>
      <c r="HM283" s="60"/>
      <c r="HN283" s="110"/>
      <c r="HO283" s="172"/>
      <c r="HP283" s="173"/>
      <c r="HQ283" s="169">
        <f t="shared" si="2468"/>
        <v>0</v>
      </c>
      <c r="HR283" s="60"/>
      <c r="HS283" s="60"/>
      <c r="HT283" s="60"/>
      <c r="HU283" s="60"/>
      <c r="HV283" s="60"/>
      <c r="HW283" s="60"/>
      <c r="HX283" s="60"/>
      <c r="HY283" s="60"/>
      <c r="HZ283" s="60"/>
      <c r="IA283" s="60"/>
      <c r="IB283" s="61"/>
      <c r="IC283" s="60"/>
      <c r="ID283" s="60"/>
      <c r="IE283" s="60"/>
      <c r="IF283" s="110"/>
      <c r="IG283" s="169">
        <f t="shared" si="2469"/>
        <v>0</v>
      </c>
      <c r="IH283" s="60"/>
      <c r="II283" s="60"/>
      <c r="IJ283" s="60"/>
      <c r="IK283" s="60"/>
      <c r="IL283" s="60"/>
      <c r="IM283" s="60"/>
      <c r="IN283" s="60"/>
      <c r="IO283" s="60"/>
      <c r="IP283" s="60"/>
      <c r="IQ283" s="60"/>
      <c r="IR283" s="61"/>
      <c r="IS283" s="60"/>
      <c r="IT283" s="60"/>
      <c r="IU283" s="60"/>
      <c r="IV283" s="110"/>
      <c r="IW283" s="169">
        <f t="shared" si="2470"/>
        <v>0</v>
      </c>
      <c r="IX283" s="60"/>
      <c r="IY283" s="60"/>
      <c r="IZ283" s="60"/>
      <c r="JA283" s="60"/>
      <c r="JB283" s="60"/>
      <c r="JC283" s="60"/>
      <c r="JD283" s="60"/>
      <c r="JE283" s="60"/>
      <c r="JF283" s="60"/>
      <c r="JG283" s="60"/>
      <c r="JH283" s="61"/>
      <c r="JI283" s="60"/>
      <c r="JJ283" s="60"/>
      <c r="JK283" s="60"/>
      <c r="JL283" s="110"/>
      <c r="JM283" s="169">
        <f t="shared" si="2471"/>
        <v>0</v>
      </c>
      <c r="JN283" s="60"/>
      <c r="JO283" s="60"/>
      <c r="JP283" s="60"/>
      <c r="JQ283" s="60"/>
      <c r="JR283" s="60"/>
      <c r="JS283" s="60"/>
      <c r="JT283" s="60"/>
      <c r="JU283" s="60"/>
      <c r="JV283" s="60"/>
      <c r="JW283" s="60"/>
      <c r="JX283" s="61"/>
      <c r="JY283" s="60"/>
      <c r="JZ283" s="60"/>
      <c r="KA283" s="60"/>
      <c r="KB283" s="110"/>
      <c r="KC283" s="169">
        <f t="shared" si="2472"/>
        <v>0</v>
      </c>
      <c r="KD283" s="60"/>
      <c r="KE283" s="60"/>
      <c r="KF283" s="60"/>
      <c r="KG283" s="60"/>
      <c r="KH283" s="60"/>
      <c r="KI283" s="60"/>
      <c r="KJ283" s="60"/>
      <c r="KK283" s="60"/>
      <c r="KL283" s="60"/>
      <c r="KM283" s="60"/>
      <c r="KN283" s="61"/>
      <c r="KO283" s="60"/>
      <c r="KP283" s="60"/>
      <c r="KQ283" s="60"/>
      <c r="KR283" s="60"/>
      <c r="KS283" s="60"/>
      <c r="KT283" s="60"/>
      <c r="KU283" s="60"/>
      <c r="KV283" s="60"/>
      <c r="KW283" s="60"/>
      <c r="KX283" s="60"/>
      <c r="KY283" s="60"/>
      <c r="KZ283" s="60"/>
      <c r="LA283" s="60"/>
      <c r="LB283" s="110"/>
      <c r="LC283" s="173"/>
      <c r="LD283" s="169">
        <f t="shared" si="2473"/>
        <v>0</v>
      </c>
      <c r="LE283" s="60"/>
      <c r="LF283" s="60"/>
      <c r="LG283" s="60"/>
      <c r="LH283" s="60"/>
      <c r="LI283" s="60"/>
      <c r="LJ283" s="60"/>
      <c r="LK283" s="60"/>
      <c r="LL283" s="60"/>
      <c r="LM283" s="60"/>
      <c r="LN283" s="60"/>
      <c r="LO283" s="61"/>
      <c r="LP283" s="60"/>
      <c r="LQ283" s="60"/>
      <c r="LR283" s="60"/>
      <c r="LS283" s="110"/>
      <c r="LT283" s="169">
        <f t="shared" si="2474"/>
        <v>0</v>
      </c>
      <c r="LU283" s="60"/>
      <c r="LV283" s="60"/>
      <c r="LW283" s="60"/>
      <c r="LX283" s="60"/>
      <c r="LY283" s="60"/>
      <c r="LZ283" s="60"/>
      <c r="MA283" s="60"/>
      <c r="MB283" s="60"/>
      <c r="MC283" s="60"/>
      <c r="MD283" s="60"/>
      <c r="ME283" s="61"/>
      <c r="MF283" s="60"/>
      <c r="MG283" s="60"/>
      <c r="MH283" s="60"/>
      <c r="MI283" s="110"/>
      <c r="MJ283" s="169">
        <f t="shared" si="2475"/>
        <v>0</v>
      </c>
      <c r="MK283" s="60"/>
      <c r="ML283" s="60"/>
      <c r="MM283" s="60"/>
      <c r="MN283" s="60"/>
      <c r="MO283" s="60"/>
      <c r="MP283" s="60"/>
      <c r="MQ283" s="60"/>
      <c r="MR283" s="60"/>
      <c r="MS283" s="60"/>
      <c r="MT283" s="60"/>
      <c r="MU283" s="61"/>
      <c r="MV283" s="60"/>
      <c r="MW283" s="60"/>
      <c r="MX283" s="60"/>
      <c r="MY283" s="110"/>
      <c r="MZ283" s="169">
        <f t="shared" si="2476"/>
        <v>0</v>
      </c>
      <c r="NA283" s="60"/>
      <c r="NB283" s="60"/>
      <c r="NC283" s="60"/>
      <c r="ND283" s="60"/>
      <c r="NE283" s="60"/>
      <c r="NF283" s="60"/>
      <c r="NG283" s="60"/>
      <c r="NH283" s="60"/>
      <c r="NI283" s="60"/>
      <c r="NJ283" s="60"/>
      <c r="NK283" s="61"/>
      <c r="NL283" s="60"/>
      <c r="NM283" s="60"/>
      <c r="NN283" s="60"/>
      <c r="NO283" s="110"/>
      <c r="NP283" s="169">
        <f t="shared" si="2477"/>
        <v>0</v>
      </c>
      <c r="NQ283" s="60"/>
      <c r="NR283" s="60"/>
      <c r="NS283" s="60"/>
      <c r="NT283" s="60"/>
      <c r="NU283" s="60"/>
      <c r="NV283" s="60"/>
      <c r="NW283" s="60"/>
      <c r="NX283" s="60"/>
      <c r="NY283" s="60"/>
      <c r="NZ283" s="60"/>
      <c r="OA283" s="61"/>
      <c r="OB283" s="60"/>
      <c r="OC283" s="60"/>
      <c r="OD283" s="60"/>
      <c r="OE283" s="110"/>
      <c r="OF283" s="169">
        <f t="shared" si="2478"/>
        <v>0</v>
      </c>
      <c r="OG283" s="60"/>
      <c r="OH283" s="60"/>
      <c r="OI283" s="60"/>
      <c r="OJ283" s="60"/>
      <c r="OK283" s="60"/>
      <c r="OL283" s="60"/>
      <c r="OM283" s="60"/>
      <c r="ON283" s="60"/>
      <c r="OO283" s="60"/>
      <c r="OP283" s="60"/>
      <c r="OQ283" s="61"/>
      <c r="OR283" s="60"/>
      <c r="OS283" s="60"/>
      <c r="OT283" s="60"/>
      <c r="OU283" s="110"/>
      <c r="OV283" s="169">
        <f t="shared" si="2479"/>
        <v>0</v>
      </c>
      <c r="OW283" s="60"/>
      <c r="OX283" s="60"/>
      <c r="OY283" s="60"/>
      <c r="OZ283" s="60"/>
      <c r="PA283" s="60"/>
      <c r="PB283" s="60"/>
      <c r="PC283" s="60"/>
      <c r="PD283" s="60"/>
      <c r="PE283" s="60"/>
      <c r="PF283" s="60"/>
      <c r="PG283" s="61"/>
      <c r="PH283" s="60"/>
      <c r="PI283" s="60"/>
      <c r="PJ283" s="60"/>
      <c r="PK283" s="110"/>
      <c r="PL283" s="169">
        <f t="shared" si="2480"/>
        <v>0</v>
      </c>
      <c r="PM283" s="60"/>
      <c r="PN283" s="60"/>
      <c r="PO283" s="60"/>
      <c r="PP283" s="60"/>
      <c r="PQ283" s="60"/>
      <c r="PR283" s="60"/>
      <c r="PS283" s="60"/>
      <c r="PT283" s="60"/>
      <c r="PU283" s="60"/>
      <c r="PV283" s="60"/>
      <c r="PW283" s="61"/>
      <c r="PX283" s="60"/>
      <c r="PY283" s="60"/>
      <c r="PZ283" s="60"/>
      <c r="QA283" s="110"/>
      <c r="QB283" s="169">
        <f t="shared" si="2481"/>
        <v>0</v>
      </c>
      <c r="QC283" s="60"/>
      <c r="QD283" s="60"/>
      <c r="QE283" s="60"/>
      <c r="QF283" s="60"/>
      <c r="QG283" s="60"/>
      <c r="QH283" s="60"/>
      <c r="QI283" s="60"/>
      <c r="QJ283" s="60"/>
      <c r="QK283" s="60"/>
      <c r="QL283" s="60"/>
      <c r="QM283" s="61"/>
      <c r="QN283" s="60"/>
      <c r="QO283" s="60"/>
      <c r="QP283" s="60"/>
      <c r="QQ283" s="110"/>
      <c r="QR283" s="169">
        <f t="shared" si="2482"/>
        <v>0</v>
      </c>
      <c r="QS283" s="60"/>
      <c r="QT283" s="60"/>
      <c r="QU283" s="60"/>
      <c r="QV283" s="60"/>
      <c r="QW283" s="60"/>
      <c r="QX283" s="60"/>
      <c r="QY283" s="60"/>
      <c r="QZ283" s="60"/>
      <c r="RA283" s="60"/>
      <c r="RB283" s="60"/>
      <c r="RC283" s="61"/>
      <c r="RD283" s="60"/>
      <c r="RE283" s="60"/>
      <c r="RF283" s="60"/>
      <c r="RG283" s="60"/>
      <c r="RH283" s="60"/>
      <c r="RI283" s="60"/>
      <c r="RJ283" s="60"/>
      <c r="RK283" s="60"/>
      <c r="RL283" s="60"/>
      <c r="RM283" s="60"/>
      <c r="RN283" s="60"/>
      <c r="RO283" s="60"/>
      <c r="RP283" s="60"/>
      <c r="RQ283" s="110"/>
      <c r="RR283" s="173"/>
      <c r="RS283" s="169">
        <f t="shared" si="2483"/>
        <v>0</v>
      </c>
      <c r="RT283" s="60"/>
      <c r="RU283" s="60"/>
      <c r="RV283" s="60"/>
      <c r="RW283" s="60"/>
      <c r="RX283" s="60"/>
      <c r="RY283" s="60"/>
      <c r="RZ283" s="60"/>
      <c r="SA283" s="60"/>
      <c r="SB283" s="60"/>
      <c r="SC283" s="60"/>
      <c r="SD283" s="61"/>
      <c r="SE283" s="60"/>
      <c r="SF283" s="60"/>
      <c r="SG283" s="60"/>
      <c r="SH283" s="110"/>
      <c r="SI283" s="169">
        <f t="shared" si="2484"/>
        <v>0</v>
      </c>
      <c r="SJ283" s="60"/>
      <c r="SK283" s="60"/>
      <c r="SL283" s="60"/>
      <c r="SM283" s="60"/>
      <c r="SN283" s="60"/>
      <c r="SO283" s="60"/>
      <c r="SP283" s="60"/>
      <c r="SQ283" s="60"/>
      <c r="SR283" s="60"/>
      <c r="SS283" s="60"/>
      <c r="ST283" s="61"/>
      <c r="SU283" s="60"/>
      <c r="SV283" s="60"/>
      <c r="SW283" s="60"/>
      <c r="SX283" s="110"/>
      <c r="SY283" s="169">
        <f t="shared" si="2485"/>
        <v>0</v>
      </c>
      <c r="SZ283" s="60"/>
      <c r="TA283" s="60"/>
      <c r="TB283" s="60"/>
      <c r="TC283" s="60"/>
      <c r="TD283" s="60"/>
      <c r="TE283" s="60"/>
      <c r="TF283" s="60"/>
      <c r="TG283" s="60"/>
      <c r="TH283" s="60"/>
      <c r="TI283" s="60"/>
      <c r="TJ283" s="61"/>
      <c r="TK283" s="60"/>
      <c r="TL283" s="60"/>
      <c r="TM283" s="60"/>
      <c r="TN283" s="110"/>
      <c r="TO283" s="169">
        <f t="shared" si="2486"/>
        <v>0</v>
      </c>
      <c r="TP283" s="60"/>
      <c r="TQ283" s="60"/>
      <c r="TR283" s="60"/>
      <c r="TS283" s="60"/>
      <c r="TT283" s="60"/>
      <c r="TU283" s="60"/>
      <c r="TV283" s="60"/>
      <c r="TW283" s="60"/>
      <c r="TX283" s="60"/>
      <c r="TY283" s="60"/>
      <c r="TZ283" s="61"/>
      <c r="UA283" s="60"/>
      <c r="UB283" s="60"/>
      <c r="UC283" s="60"/>
      <c r="UD283" s="110"/>
      <c r="UE283" s="169">
        <f t="shared" si="2487"/>
        <v>0</v>
      </c>
      <c r="UF283" s="60"/>
      <c r="UG283" s="60"/>
      <c r="UH283" s="60"/>
      <c r="UI283" s="60"/>
      <c r="UJ283" s="60"/>
      <c r="UK283" s="60"/>
      <c r="UL283" s="60"/>
      <c r="UM283" s="60"/>
      <c r="UN283" s="60"/>
      <c r="UO283" s="60"/>
      <c r="UP283" s="61"/>
      <c r="UQ283" s="60"/>
      <c r="UR283" s="60"/>
      <c r="US283" s="60"/>
      <c r="UT283" s="60"/>
      <c r="UU283" s="60"/>
      <c r="UV283" s="60"/>
      <c r="UW283" s="60"/>
      <c r="UX283" s="60"/>
      <c r="UY283" s="60"/>
      <c r="UZ283" s="60"/>
      <c r="VA283" s="60"/>
      <c r="VB283" s="60"/>
      <c r="VC283" s="60"/>
      <c r="VD283" s="110"/>
      <c r="VE283" s="10" t="str">
        <f t="shared" si="2267"/>
        <v>-</v>
      </c>
    </row>
    <row r="284" spans="1:577" ht="20.149999999999999" customHeight="1">
      <c r="A284" s="19"/>
      <c r="B284" s="19">
        <v>6598</v>
      </c>
      <c r="C284" s="28"/>
      <c r="D284" s="29" t="s">
        <v>265</v>
      </c>
      <c r="E284" s="205">
        <f t="shared" ref="E284:BP284" si="2488">E285</f>
        <v>0</v>
      </c>
      <c r="F284" s="206">
        <f t="shared" si="2488"/>
        <v>0</v>
      </c>
      <c r="G284" s="206">
        <f t="shared" si="2488"/>
        <v>0</v>
      </c>
      <c r="H284" s="207">
        <f t="shared" si="2488"/>
        <v>0</v>
      </c>
      <c r="I284" s="233">
        <f t="shared" si="2488"/>
        <v>0</v>
      </c>
      <c r="J284" s="206">
        <f t="shared" si="2488"/>
        <v>0</v>
      </c>
      <c r="K284" s="69">
        <f t="shared" si="2488"/>
        <v>0</v>
      </c>
      <c r="L284" s="68">
        <f t="shared" si="2488"/>
        <v>0</v>
      </c>
      <c r="M284" s="68">
        <f t="shared" si="2488"/>
        <v>0</v>
      </c>
      <c r="N284" s="68">
        <f t="shared" si="2488"/>
        <v>0</v>
      </c>
      <c r="O284" s="68">
        <f t="shared" si="2488"/>
        <v>0</v>
      </c>
      <c r="P284" s="68">
        <f t="shared" si="2488"/>
        <v>0</v>
      </c>
      <c r="Q284" s="68">
        <f t="shared" si="2488"/>
        <v>0</v>
      </c>
      <c r="R284" s="68">
        <f t="shared" si="2488"/>
        <v>0</v>
      </c>
      <c r="S284" s="68">
        <f t="shared" si="2488"/>
        <v>0</v>
      </c>
      <c r="T284" s="68">
        <f t="shared" si="2488"/>
        <v>0</v>
      </c>
      <c r="U284" s="69">
        <f t="shared" si="2488"/>
        <v>0</v>
      </c>
      <c r="V284" s="68">
        <f t="shared" si="2488"/>
        <v>0</v>
      </c>
      <c r="W284" s="68">
        <f t="shared" si="2488"/>
        <v>0</v>
      </c>
      <c r="X284" s="68">
        <f t="shared" si="2488"/>
        <v>0</v>
      </c>
      <c r="Y284" s="114">
        <f t="shared" si="2488"/>
        <v>0</v>
      </c>
      <c r="Z284" s="69">
        <f t="shared" si="2488"/>
        <v>0</v>
      </c>
      <c r="AA284" s="68">
        <f t="shared" si="2488"/>
        <v>0</v>
      </c>
      <c r="AB284" s="68">
        <f t="shared" si="2488"/>
        <v>0</v>
      </c>
      <c r="AC284" s="68">
        <f t="shared" si="2488"/>
        <v>0</v>
      </c>
      <c r="AD284" s="68">
        <f t="shared" si="2488"/>
        <v>0</v>
      </c>
      <c r="AE284" s="68">
        <f t="shared" si="2488"/>
        <v>0</v>
      </c>
      <c r="AF284" s="68">
        <f t="shared" si="2488"/>
        <v>0</v>
      </c>
      <c r="AG284" s="68">
        <f t="shared" si="2488"/>
        <v>0</v>
      </c>
      <c r="AH284" s="68">
        <f t="shared" si="2488"/>
        <v>0</v>
      </c>
      <c r="AI284" s="68">
        <f t="shared" si="2488"/>
        <v>0</v>
      </c>
      <c r="AJ284" s="68">
        <f t="shared" si="2488"/>
        <v>0</v>
      </c>
      <c r="AK284" s="69">
        <f t="shared" si="2488"/>
        <v>0</v>
      </c>
      <c r="AL284" s="68">
        <f t="shared" si="2488"/>
        <v>0</v>
      </c>
      <c r="AM284" s="68">
        <f t="shared" si="2488"/>
        <v>0</v>
      </c>
      <c r="AN284" s="68">
        <f t="shared" si="2488"/>
        <v>0</v>
      </c>
      <c r="AO284" s="114">
        <f t="shared" si="2488"/>
        <v>0</v>
      </c>
      <c r="AP284" s="69">
        <f t="shared" si="2488"/>
        <v>0</v>
      </c>
      <c r="AQ284" s="68">
        <f t="shared" si="2488"/>
        <v>0</v>
      </c>
      <c r="AR284" s="68">
        <f t="shared" si="2488"/>
        <v>0</v>
      </c>
      <c r="AS284" s="68">
        <f t="shared" si="2488"/>
        <v>0</v>
      </c>
      <c r="AT284" s="68">
        <f t="shared" si="2488"/>
        <v>0</v>
      </c>
      <c r="AU284" s="68">
        <f t="shared" si="2488"/>
        <v>0</v>
      </c>
      <c r="AV284" s="68">
        <f t="shared" si="2488"/>
        <v>0</v>
      </c>
      <c r="AW284" s="68">
        <f t="shared" si="2488"/>
        <v>0</v>
      </c>
      <c r="AX284" s="68">
        <f t="shared" si="2488"/>
        <v>0</v>
      </c>
      <c r="AY284" s="68">
        <f t="shared" si="2488"/>
        <v>0</v>
      </c>
      <c r="AZ284" s="68">
        <f t="shared" si="2488"/>
        <v>0</v>
      </c>
      <c r="BA284" s="69">
        <f t="shared" si="2488"/>
        <v>0</v>
      </c>
      <c r="BB284" s="68">
        <f t="shared" si="2488"/>
        <v>0</v>
      </c>
      <c r="BC284" s="68">
        <f t="shared" si="2488"/>
        <v>0</v>
      </c>
      <c r="BD284" s="68">
        <f t="shared" si="2488"/>
        <v>0</v>
      </c>
      <c r="BE284" s="114">
        <f t="shared" si="2488"/>
        <v>0</v>
      </c>
      <c r="BF284" s="69">
        <f t="shared" si="2488"/>
        <v>0</v>
      </c>
      <c r="BG284" s="68">
        <f t="shared" si="2488"/>
        <v>0</v>
      </c>
      <c r="BH284" s="68">
        <f t="shared" si="2488"/>
        <v>0</v>
      </c>
      <c r="BI284" s="68">
        <f t="shared" si="2488"/>
        <v>0</v>
      </c>
      <c r="BJ284" s="68">
        <f t="shared" si="2488"/>
        <v>0</v>
      </c>
      <c r="BK284" s="68">
        <f t="shared" si="2488"/>
        <v>0</v>
      </c>
      <c r="BL284" s="68">
        <f t="shared" si="2488"/>
        <v>0</v>
      </c>
      <c r="BM284" s="68">
        <f t="shared" si="2488"/>
        <v>0</v>
      </c>
      <c r="BN284" s="68">
        <f t="shared" si="2488"/>
        <v>0</v>
      </c>
      <c r="BO284" s="68">
        <f t="shared" si="2488"/>
        <v>0</v>
      </c>
      <c r="BP284" s="68">
        <f t="shared" si="2488"/>
        <v>0</v>
      </c>
      <c r="BQ284" s="69">
        <f t="shared" ref="BQ284:EN284" si="2489">BQ285</f>
        <v>0</v>
      </c>
      <c r="BR284" s="68">
        <f t="shared" si="2489"/>
        <v>0</v>
      </c>
      <c r="BS284" s="68">
        <f t="shared" si="2489"/>
        <v>0</v>
      </c>
      <c r="BT284" s="68">
        <f t="shared" si="2489"/>
        <v>0</v>
      </c>
      <c r="BU284" s="114">
        <f t="shared" si="2489"/>
        <v>0</v>
      </c>
      <c r="BV284" s="69">
        <f t="shared" si="2489"/>
        <v>0</v>
      </c>
      <c r="BW284" s="68">
        <f t="shared" si="2489"/>
        <v>0</v>
      </c>
      <c r="BX284" s="68">
        <f t="shared" si="2489"/>
        <v>0</v>
      </c>
      <c r="BY284" s="68">
        <f t="shared" si="2489"/>
        <v>0</v>
      </c>
      <c r="BZ284" s="68">
        <f t="shared" si="2489"/>
        <v>0</v>
      </c>
      <c r="CA284" s="68">
        <f t="shared" si="2489"/>
        <v>0</v>
      </c>
      <c r="CB284" s="68">
        <f t="shared" si="2489"/>
        <v>0</v>
      </c>
      <c r="CC284" s="68">
        <f t="shared" si="2489"/>
        <v>0</v>
      </c>
      <c r="CD284" s="68">
        <f t="shared" si="2489"/>
        <v>0</v>
      </c>
      <c r="CE284" s="68">
        <f t="shared" si="2489"/>
        <v>0</v>
      </c>
      <c r="CF284" s="68">
        <f t="shared" si="2489"/>
        <v>0</v>
      </c>
      <c r="CG284" s="69">
        <f t="shared" si="2489"/>
        <v>0</v>
      </c>
      <c r="CH284" s="68">
        <f t="shared" si="2489"/>
        <v>0</v>
      </c>
      <c r="CI284" s="68">
        <f t="shared" si="2489"/>
        <v>0</v>
      </c>
      <c r="CJ284" s="68">
        <f t="shared" si="2489"/>
        <v>0</v>
      </c>
      <c r="CK284" s="68">
        <f t="shared" si="2489"/>
        <v>0</v>
      </c>
      <c r="CL284" s="68">
        <f t="shared" si="2489"/>
        <v>0</v>
      </c>
      <c r="CM284" s="68">
        <f t="shared" si="2489"/>
        <v>0</v>
      </c>
      <c r="CN284" s="68">
        <f t="shared" si="2489"/>
        <v>0</v>
      </c>
      <c r="CO284" s="68">
        <f t="shared" si="2489"/>
        <v>0</v>
      </c>
      <c r="CP284" s="68">
        <f t="shared" si="2489"/>
        <v>0</v>
      </c>
      <c r="CQ284" s="68">
        <f t="shared" si="2489"/>
        <v>0</v>
      </c>
      <c r="CR284" s="68">
        <f t="shared" si="2489"/>
        <v>0</v>
      </c>
      <c r="CS284" s="68">
        <f t="shared" si="2489"/>
        <v>0</v>
      </c>
      <c r="CT284" s="68">
        <f t="shared" si="2489"/>
        <v>0</v>
      </c>
      <c r="CU284" s="114">
        <f t="shared" si="2489"/>
        <v>0</v>
      </c>
      <c r="CV284" s="156">
        <f t="shared" si="2489"/>
        <v>0</v>
      </c>
      <c r="CW284" s="69">
        <f t="shared" si="2489"/>
        <v>0</v>
      </c>
      <c r="CX284" s="68">
        <f t="shared" si="2489"/>
        <v>0</v>
      </c>
      <c r="CY284" s="68">
        <f t="shared" si="2489"/>
        <v>0</v>
      </c>
      <c r="CZ284" s="68">
        <f t="shared" si="2489"/>
        <v>0</v>
      </c>
      <c r="DA284" s="68">
        <f t="shared" si="2489"/>
        <v>0</v>
      </c>
      <c r="DB284" s="68">
        <f t="shared" si="2489"/>
        <v>0</v>
      </c>
      <c r="DC284" s="68">
        <f t="shared" si="2489"/>
        <v>0</v>
      </c>
      <c r="DD284" s="68">
        <f t="shared" si="2489"/>
        <v>0</v>
      </c>
      <c r="DE284" s="68">
        <f t="shared" si="2489"/>
        <v>0</v>
      </c>
      <c r="DF284" s="68">
        <f t="shared" si="2489"/>
        <v>0</v>
      </c>
      <c r="DG284" s="68">
        <f t="shared" si="2489"/>
        <v>0</v>
      </c>
      <c r="DH284" s="69">
        <f t="shared" si="2489"/>
        <v>0</v>
      </c>
      <c r="DI284" s="68">
        <f t="shared" si="2489"/>
        <v>0</v>
      </c>
      <c r="DJ284" s="68">
        <f t="shared" si="2489"/>
        <v>0</v>
      </c>
      <c r="DK284" s="68">
        <f t="shared" si="2489"/>
        <v>0</v>
      </c>
      <c r="DL284" s="114">
        <f t="shared" si="2489"/>
        <v>0</v>
      </c>
      <c r="DM284" s="69">
        <f t="shared" si="2489"/>
        <v>0</v>
      </c>
      <c r="DN284" s="68">
        <f t="shared" si="2489"/>
        <v>0</v>
      </c>
      <c r="DO284" s="68">
        <f t="shared" si="2489"/>
        <v>0</v>
      </c>
      <c r="DP284" s="68">
        <f t="shared" si="2489"/>
        <v>0</v>
      </c>
      <c r="DQ284" s="68">
        <f t="shared" si="2489"/>
        <v>0</v>
      </c>
      <c r="DR284" s="68">
        <f t="shared" si="2489"/>
        <v>0</v>
      </c>
      <c r="DS284" s="68">
        <f t="shared" si="2489"/>
        <v>0</v>
      </c>
      <c r="DT284" s="68">
        <f t="shared" si="2489"/>
        <v>0</v>
      </c>
      <c r="DU284" s="68">
        <f t="shared" si="2489"/>
        <v>0</v>
      </c>
      <c r="DV284" s="68">
        <f t="shared" si="2489"/>
        <v>0</v>
      </c>
      <c r="DW284" s="68">
        <f t="shared" si="2489"/>
        <v>0</v>
      </c>
      <c r="DX284" s="69">
        <f t="shared" si="2489"/>
        <v>0</v>
      </c>
      <c r="DY284" s="68">
        <f t="shared" si="2489"/>
        <v>0</v>
      </c>
      <c r="DZ284" s="68">
        <f t="shared" si="2489"/>
        <v>0</v>
      </c>
      <c r="EA284" s="68">
        <f t="shared" si="2489"/>
        <v>0</v>
      </c>
      <c r="EB284" s="114">
        <f t="shared" si="2489"/>
        <v>0</v>
      </c>
      <c r="EC284" s="69">
        <f t="shared" si="2489"/>
        <v>0</v>
      </c>
      <c r="ED284" s="68">
        <f t="shared" si="2489"/>
        <v>0</v>
      </c>
      <c r="EE284" s="68">
        <f t="shared" si="2489"/>
        <v>0</v>
      </c>
      <c r="EF284" s="68">
        <f t="shared" si="2489"/>
        <v>0</v>
      </c>
      <c r="EG284" s="68">
        <f t="shared" si="2489"/>
        <v>0</v>
      </c>
      <c r="EH284" s="68">
        <f t="shared" si="2489"/>
        <v>0</v>
      </c>
      <c r="EI284" s="68">
        <f t="shared" si="2489"/>
        <v>0</v>
      </c>
      <c r="EJ284" s="68">
        <f t="shared" si="2489"/>
        <v>0</v>
      </c>
      <c r="EK284" s="68">
        <f t="shared" si="2489"/>
        <v>0</v>
      </c>
      <c r="EL284" s="68">
        <f t="shared" si="2489"/>
        <v>0</v>
      </c>
      <c r="EM284" s="68">
        <f t="shared" si="2489"/>
        <v>0</v>
      </c>
      <c r="EN284" s="69">
        <f t="shared" si="2489"/>
        <v>0</v>
      </c>
      <c r="EO284" s="68">
        <f t="shared" ref="EO284:GZ284" si="2490">EO285</f>
        <v>0</v>
      </c>
      <c r="EP284" s="68">
        <f t="shared" si="2490"/>
        <v>0</v>
      </c>
      <c r="EQ284" s="68">
        <f t="shared" si="2490"/>
        <v>0</v>
      </c>
      <c r="ER284" s="114">
        <f t="shared" si="2490"/>
        <v>0</v>
      </c>
      <c r="ES284" s="69">
        <f t="shared" si="2490"/>
        <v>0</v>
      </c>
      <c r="ET284" s="68">
        <f t="shared" si="2490"/>
        <v>0</v>
      </c>
      <c r="EU284" s="68">
        <f t="shared" si="2490"/>
        <v>0</v>
      </c>
      <c r="EV284" s="68">
        <f t="shared" si="2490"/>
        <v>0</v>
      </c>
      <c r="EW284" s="68">
        <f t="shared" si="2490"/>
        <v>0</v>
      </c>
      <c r="EX284" s="68">
        <f t="shared" si="2490"/>
        <v>0</v>
      </c>
      <c r="EY284" s="68">
        <f t="shared" si="2490"/>
        <v>0</v>
      </c>
      <c r="EZ284" s="68">
        <f t="shared" si="2490"/>
        <v>0</v>
      </c>
      <c r="FA284" s="68">
        <f t="shared" si="2490"/>
        <v>0</v>
      </c>
      <c r="FB284" s="68">
        <f t="shared" si="2490"/>
        <v>0</v>
      </c>
      <c r="FC284" s="68">
        <f t="shared" si="2490"/>
        <v>0</v>
      </c>
      <c r="FD284" s="69">
        <f t="shared" si="2490"/>
        <v>0</v>
      </c>
      <c r="FE284" s="68">
        <f t="shared" si="2490"/>
        <v>0</v>
      </c>
      <c r="FF284" s="68">
        <f t="shared" si="2490"/>
        <v>0</v>
      </c>
      <c r="FG284" s="68">
        <f t="shared" si="2490"/>
        <v>0</v>
      </c>
      <c r="FH284" s="114">
        <f t="shared" si="2490"/>
        <v>0</v>
      </c>
      <c r="FI284" s="69">
        <f t="shared" si="2490"/>
        <v>0</v>
      </c>
      <c r="FJ284" s="68">
        <f t="shared" si="2490"/>
        <v>0</v>
      </c>
      <c r="FK284" s="68">
        <f t="shared" si="2490"/>
        <v>0</v>
      </c>
      <c r="FL284" s="68">
        <f t="shared" si="2490"/>
        <v>0</v>
      </c>
      <c r="FM284" s="68">
        <f t="shared" si="2490"/>
        <v>0</v>
      </c>
      <c r="FN284" s="68">
        <f t="shared" si="2490"/>
        <v>0</v>
      </c>
      <c r="FO284" s="68">
        <f t="shared" si="2490"/>
        <v>0</v>
      </c>
      <c r="FP284" s="68">
        <f t="shared" si="2490"/>
        <v>0</v>
      </c>
      <c r="FQ284" s="68">
        <f t="shared" si="2490"/>
        <v>0</v>
      </c>
      <c r="FR284" s="68">
        <f t="shared" si="2490"/>
        <v>0</v>
      </c>
      <c r="FS284" s="68">
        <f t="shared" si="2490"/>
        <v>0</v>
      </c>
      <c r="FT284" s="69">
        <f t="shared" si="2490"/>
        <v>0</v>
      </c>
      <c r="FU284" s="68">
        <f t="shared" si="2490"/>
        <v>0</v>
      </c>
      <c r="FV284" s="68">
        <f t="shared" si="2490"/>
        <v>0</v>
      </c>
      <c r="FW284" s="68">
        <f t="shared" si="2490"/>
        <v>0</v>
      </c>
      <c r="FX284" s="114">
        <f t="shared" si="2490"/>
        <v>0</v>
      </c>
      <c r="FY284" s="69">
        <f t="shared" si="2490"/>
        <v>0</v>
      </c>
      <c r="FZ284" s="68">
        <f t="shared" si="2490"/>
        <v>0</v>
      </c>
      <c r="GA284" s="68">
        <f t="shared" si="2490"/>
        <v>0</v>
      </c>
      <c r="GB284" s="68">
        <f t="shared" si="2490"/>
        <v>0</v>
      </c>
      <c r="GC284" s="68">
        <f t="shared" si="2490"/>
        <v>0</v>
      </c>
      <c r="GD284" s="68">
        <f t="shared" si="2490"/>
        <v>0</v>
      </c>
      <c r="GE284" s="68">
        <f t="shared" si="2490"/>
        <v>0</v>
      </c>
      <c r="GF284" s="68">
        <f t="shared" si="2490"/>
        <v>0</v>
      </c>
      <c r="GG284" s="68">
        <f t="shared" si="2490"/>
        <v>0</v>
      </c>
      <c r="GH284" s="68">
        <f t="shared" si="2490"/>
        <v>0</v>
      </c>
      <c r="GI284" s="68">
        <f t="shared" si="2490"/>
        <v>0</v>
      </c>
      <c r="GJ284" s="69">
        <f t="shared" si="2490"/>
        <v>0</v>
      </c>
      <c r="GK284" s="68">
        <f t="shared" si="2490"/>
        <v>0</v>
      </c>
      <c r="GL284" s="68">
        <f t="shared" si="2490"/>
        <v>0</v>
      </c>
      <c r="GM284" s="68">
        <f t="shared" si="2490"/>
        <v>0</v>
      </c>
      <c r="GN284" s="114">
        <f t="shared" si="2490"/>
        <v>0</v>
      </c>
      <c r="GO284" s="69">
        <f t="shared" si="2490"/>
        <v>0</v>
      </c>
      <c r="GP284" s="68">
        <f t="shared" si="2490"/>
        <v>0</v>
      </c>
      <c r="GQ284" s="68">
        <f t="shared" si="2490"/>
        <v>0</v>
      </c>
      <c r="GR284" s="68">
        <f t="shared" si="2490"/>
        <v>0</v>
      </c>
      <c r="GS284" s="68">
        <f t="shared" si="2490"/>
        <v>0</v>
      </c>
      <c r="GT284" s="68">
        <f t="shared" si="2490"/>
        <v>0</v>
      </c>
      <c r="GU284" s="68">
        <f t="shared" si="2490"/>
        <v>0</v>
      </c>
      <c r="GV284" s="68">
        <f t="shared" si="2490"/>
        <v>0</v>
      </c>
      <c r="GW284" s="68">
        <f t="shared" si="2490"/>
        <v>0</v>
      </c>
      <c r="GX284" s="68">
        <f t="shared" si="2490"/>
        <v>0</v>
      </c>
      <c r="GY284" s="68">
        <f t="shared" si="2490"/>
        <v>0</v>
      </c>
      <c r="GZ284" s="69">
        <f t="shared" si="2490"/>
        <v>0</v>
      </c>
      <c r="HA284" s="68">
        <f t="shared" ref="HA284:JY284" si="2491">HA285</f>
        <v>0</v>
      </c>
      <c r="HB284" s="68">
        <f t="shared" si="2491"/>
        <v>0</v>
      </c>
      <c r="HC284" s="68">
        <f t="shared" si="2491"/>
        <v>0</v>
      </c>
      <c r="HD284" s="68">
        <f t="shared" si="2491"/>
        <v>0</v>
      </c>
      <c r="HE284" s="68">
        <f t="shared" si="2491"/>
        <v>0</v>
      </c>
      <c r="HF284" s="68">
        <f t="shared" si="2491"/>
        <v>0</v>
      </c>
      <c r="HG284" s="68">
        <f t="shared" si="2491"/>
        <v>0</v>
      </c>
      <c r="HH284" s="68">
        <f t="shared" si="2491"/>
        <v>0</v>
      </c>
      <c r="HI284" s="68">
        <f t="shared" si="2491"/>
        <v>0</v>
      </c>
      <c r="HJ284" s="68">
        <f t="shared" si="2491"/>
        <v>0</v>
      </c>
      <c r="HK284" s="68">
        <f t="shared" si="2491"/>
        <v>0</v>
      </c>
      <c r="HL284" s="68">
        <f t="shared" si="2491"/>
        <v>0</v>
      </c>
      <c r="HM284" s="68">
        <f t="shared" si="2491"/>
        <v>0</v>
      </c>
      <c r="HN284" s="114">
        <f t="shared" si="2491"/>
        <v>0</v>
      </c>
      <c r="HO284" s="140">
        <f t="shared" si="2491"/>
        <v>0</v>
      </c>
      <c r="HP284" s="156">
        <f t="shared" si="2491"/>
        <v>0</v>
      </c>
      <c r="HQ284" s="69">
        <f t="shared" si="2491"/>
        <v>0</v>
      </c>
      <c r="HR284" s="68">
        <f t="shared" si="2491"/>
        <v>0</v>
      </c>
      <c r="HS284" s="68">
        <f t="shared" si="2491"/>
        <v>0</v>
      </c>
      <c r="HT284" s="68">
        <f t="shared" si="2491"/>
        <v>0</v>
      </c>
      <c r="HU284" s="68">
        <f t="shared" si="2491"/>
        <v>0</v>
      </c>
      <c r="HV284" s="68">
        <f t="shared" si="2491"/>
        <v>0</v>
      </c>
      <c r="HW284" s="68">
        <f t="shared" si="2491"/>
        <v>0</v>
      </c>
      <c r="HX284" s="68">
        <f t="shared" si="2491"/>
        <v>0</v>
      </c>
      <c r="HY284" s="68">
        <f t="shared" si="2491"/>
        <v>0</v>
      </c>
      <c r="HZ284" s="68">
        <f t="shared" si="2491"/>
        <v>0</v>
      </c>
      <c r="IA284" s="68">
        <f t="shared" si="2491"/>
        <v>0</v>
      </c>
      <c r="IB284" s="69">
        <f t="shared" si="2491"/>
        <v>0</v>
      </c>
      <c r="IC284" s="68">
        <f t="shared" si="2491"/>
        <v>0</v>
      </c>
      <c r="ID284" s="68">
        <f t="shared" si="2491"/>
        <v>0</v>
      </c>
      <c r="IE284" s="68">
        <f t="shared" si="2491"/>
        <v>0</v>
      </c>
      <c r="IF284" s="114">
        <f t="shared" si="2491"/>
        <v>0</v>
      </c>
      <c r="IG284" s="69">
        <f t="shared" si="2491"/>
        <v>0</v>
      </c>
      <c r="IH284" s="68">
        <f t="shared" si="2491"/>
        <v>0</v>
      </c>
      <c r="II284" s="68">
        <f t="shared" si="2491"/>
        <v>0</v>
      </c>
      <c r="IJ284" s="68">
        <f t="shared" si="2491"/>
        <v>0</v>
      </c>
      <c r="IK284" s="68">
        <f t="shared" si="2491"/>
        <v>0</v>
      </c>
      <c r="IL284" s="68">
        <f t="shared" si="2491"/>
        <v>0</v>
      </c>
      <c r="IM284" s="68">
        <f t="shared" si="2491"/>
        <v>0</v>
      </c>
      <c r="IN284" s="68">
        <f t="shared" si="2491"/>
        <v>0</v>
      </c>
      <c r="IO284" s="68">
        <f t="shared" si="2491"/>
        <v>0</v>
      </c>
      <c r="IP284" s="68">
        <f t="shared" si="2491"/>
        <v>0</v>
      </c>
      <c r="IQ284" s="68">
        <f t="shared" si="2491"/>
        <v>0</v>
      </c>
      <c r="IR284" s="69">
        <f t="shared" si="2491"/>
        <v>0</v>
      </c>
      <c r="IS284" s="68">
        <f t="shared" si="2491"/>
        <v>0</v>
      </c>
      <c r="IT284" s="68">
        <f t="shared" si="2491"/>
        <v>0</v>
      </c>
      <c r="IU284" s="68">
        <f t="shared" si="2491"/>
        <v>0</v>
      </c>
      <c r="IV284" s="114">
        <f t="shared" si="2491"/>
        <v>0</v>
      </c>
      <c r="IW284" s="69">
        <f t="shared" si="2491"/>
        <v>0</v>
      </c>
      <c r="IX284" s="68">
        <f t="shared" si="2491"/>
        <v>0</v>
      </c>
      <c r="IY284" s="68">
        <f t="shared" si="2491"/>
        <v>0</v>
      </c>
      <c r="IZ284" s="68">
        <f t="shared" si="2491"/>
        <v>0</v>
      </c>
      <c r="JA284" s="68">
        <f t="shared" si="2491"/>
        <v>0</v>
      </c>
      <c r="JB284" s="68">
        <f t="shared" si="2491"/>
        <v>0</v>
      </c>
      <c r="JC284" s="68">
        <f t="shared" si="2491"/>
        <v>0</v>
      </c>
      <c r="JD284" s="68">
        <f t="shared" si="2491"/>
        <v>0</v>
      </c>
      <c r="JE284" s="68">
        <f t="shared" si="2491"/>
        <v>0</v>
      </c>
      <c r="JF284" s="68">
        <f t="shared" si="2491"/>
        <v>0</v>
      </c>
      <c r="JG284" s="68">
        <f t="shared" si="2491"/>
        <v>0</v>
      </c>
      <c r="JH284" s="69">
        <f t="shared" si="2491"/>
        <v>0</v>
      </c>
      <c r="JI284" s="68">
        <f t="shared" si="2491"/>
        <v>0</v>
      </c>
      <c r="JJ284" s="68">
        <f t="shared" si="2491"/>
        <v>0</v>
      </c>
      <c r="JK284" s="68">
        <f t="shared" si="2491"/>
        <v>0</v>
      </c>
      <c r="JL284" s="114">
        <f t="shared" si="2491"/>
        <v>0</v>
      </c>
      <c r="JM284" s="69">
        <f t="shared" si="2491"/>
        <v>0</v>
      </c>
      <c r="JN284" s="68">
        <f t="shared" si="2491"/>
        <v>0</v>
      </c>
      <c r="JO284" s="68">
        <f t="shared" si="2491"/>
        <v>0</v>
      </c>
      <c r="JP284" s="68">
        <f t="shared" si="2491"/>
        <v>0</v>
      </c>
      <c r="JQ284" s="68">
        <f t="shared" si="2491"/>
        <v>0</v>
      </c>
      <c r="JR284" s="68">
        <f t="shared" si="2491"/>
        <v>0</v>
      </c>
      <c r="JS284" s="68">
        <f t="shared" si="2491"/>
        <v>0</v>
      </c>
      <c r="JT284" s="68">
        <f t="shared" si="2491"/>
        <v>0</v>
      </c>
      <c r="JU284" s="68">
        <f t="shared" si="2491"/>
        <v>0</v>
      </c>
      <c r="JV284" s="68">
        <f t="shared" si="2491"/>
        <v>0</v>
      </c>
      <c r="JW284" s="68">
        <f t="shared" si="2491"/>
        <v>0</v>
      </c>
      <c r="JX284" s="69">
        <f t="shared" si="2491"/>
        <v>0</v>
      </c>
      <c r="JY284" s="68">
        <f t="shared" si="2491"/>
        <v>0</v>
      </c>
      <c r="JZ284" s="68">
        <f t="shared" ref="JZ284:MV284" si="2492">JZ285</f>
        <v>0</v>
      </c>
      <c r="KA284" s="68">
        <f t="shared" si="2492"/>
        <v>0</v>
      </c>
      <c r="KB284" s="114">
        <f t="shared" si="2492"/>
        <v>0</v>
      </c>
      <c r="KC284" s="69">
        <f t="shared" si="2492"/>
        <v>0</v>
      </c>
      <c r="KD284" s="68">
        <f t="shared" si="2492"/>
        <v>0</v>
      </c>
      <c r="KE284" s="68">
        <f t="shared" si="2492"/>
        <v>0</v>
      </c>
      <c r="KF284" s="68">
        <f t="shared" si="2492"/>
        <v>0</v>
      </c>
      <c r="KG284" s="68">
        <f t="shared" si="2492"/>
        <v>0</v>
      </c>
      <c r="KH284" s="68">
        <f t="shared" si="2492"/>
        <v>0</v>
      </c>
      <c r="KI284" s="68">
        <f t="shared" si="2492"/>
        <v>0</v>
      </c>
      <c r="KJ284" s="68">
        <f t="shared" si="2492"/>
        <v>0</v>
      </c>
      <c r="KK284" s="68">
        <f t="shared" si="2492"/>
        <v>0</v>
      </c>
      <c r="KL284" s="68">
        <f t="shared" si="2492"/>
        <v>0</v>
      </c>
      <c r="KM284" s="68">
        <f t="shared" si="2492"/>
        <v>0</v>
      </c>
      <c r="KN284" s="69">
        <f t="shared" si="2492"/>
        <v>0</v>
      </c>
      <c r="KO284" s="68">
        <f t="shared" si="2492"/>
        <v>0</v>
      </c>
      <c r="KP284" s="68">
        <f t="shared" si="2492"/>
        <v>0</v>
      </c>
      <c r="KQ284" s="68">
        <f t="shared" si="2492"/>
        <v>0</v>
      </c>
      <c r="KR284" s="68">
        <f t="shared" si="2492"/>
        <v>0</v>
      </c>
      <c r="KS284" s="68">
        <f t="shared" si="2492"/>
        <v>0</v>
      </c>
      <c r="KT284" s="68">
        <f t="shared" si="2492"/>
        <v>0</v>
      </c>
      <c r="KU284" s="68">
        <f t="shared" si="2492"/>
        <v>0</v>
      </c>
      <c r="KV284" s="68">
        <f t="shared" si="2492"/>
        <v>0</v>
      </c>
      <c r="KW284" s="68">
        <f t="shared" si="2492"/>
        <v>0</v>
      </c>
      <c r="KX284" s="68">
        <f t="shared" si="2492"/>
        <v>0</v>
      </c>
      <c r="KY284" s="68">
        <f t="shared" si="2492"/>
        <v>0</v>
      </c>
      <c r="KZ284" s="68">
        <f t="shared" si="2492"/>
        <v>0</v>
      </c>
      <c r="LA284" s="68">
        <f t="shared" si="2492"/>
        <v>0</v>
      </c>
      <c r="LB284" s="114">
        <f t="shared" si="2492"/>
        <v>0</v>
      </c>
      <c r="LC284" s="156">
        <f t="shared" si="2492"/>
        <v>0</v>
      </c>
      <c r="LD284" s="69">
        <f t="shared" si="2492"/>
        <v>0</v>
      </c>
      <c r="LE284" s="68">
        <f t="shared" si="2492"/>
        <v>0</v>
      </c>
      <c r="LF284" s="68">
        <f t="shared" si="2492"/>
        <v>0</v>
      </c>
      <c r="LG284" s="68">
        <f t="shared" si="2492"/>
        <v>0</v>
      </c>
      <c r="LH284" s="68">
        <f t="shared" si="2492"/>
        <v>0</v>
      </c>
      <c r="LI284" s="68">
        <f t="shared" si="2492"/>
        <v>0</v>
      </c>
      <c r="LJ284" s="68">
        <f t="shared" si="2492"/>
        <v>0</v>
      </c>
      <c r="LK284" s="68">
        <f t="shared" si="2492"/>
        <v>0</v>
      </c>
      <c r="LL284" s="68">
        <f t="shared" si="2492"/>
        <v>0</v>
      </c>
      <c r="LM284" s="68">
        <f t="shared" si="2492"/>
        <v>0</v>
      </c>
      <c r="LN284" s="68">
        <f t="shared" si="2492"/>
        <v>0</v>
      </c>
      <c r="LO284" s="69">
        <f t="shared" si="2492"/>
        <v>0</v>
      </c>
      <c r="LP284" s="68">
        <f t="shared" si="2492"/>
        <v>0</v>
      </c>
      <c r="LQ284" s="68">
        <f t="shared" si="2492"/>
        <v>0</v>
      </c>
      <c r="LR284" s="68">
        <f t="shared" si="2492"/>
        <v>0</v>
      </c>
      <c r="LS284" s="114">
        <f t="shared" si="2492"/>
        <v>0</v>
      </c>
      <c r="LT284" s="69">
        <f t="shared" si="2492"/>
        <v>0</v>
      </c>
      <c r="LU284" s="68">
        <f t="shared" si="2492"/>
        <v>0</v>
      </c>
      <c r="LV284" s="68">
        <f t="shared" si="2492"/>
        <v>0</v>
      </c>
      <c r="LW284" s="68">
        <f t="shared" si="2492"/>
        <v>0</v>
      </c>
      <c r="LX284" s="68">
        <f t="shared" si="2492"/>
        <v>0</v>
      </c>
      <c r="LY284" s="68">
        <f t="shared" si="2492"/>
        <v>0</v>
      </c>
      <c r="LZ284" s="68">
        <f t="shared" si="2492"/>
        <v>0</v>
      </c>
      <c r="MA284" s="68">
        <f t="shared" si="2492"/>
        <v>0</v>
      </c>
      <c r="MB284" s="68">
        <f t="shared" si="2492"/>
        <v>0</v>
      </c>
      <c r="MC284" s="68">
        <f t="shared" si="2492"/>
        <v>0</v>
      </c>
      <c r="MD284" s="68">
        <f t="shared" si="2492"/>
        <v>0</v>
      </c>
      <c r="ME284" s="69">
        <f t="shared" si="2492"/>
        <v>0</v>
      </c>
      <c r="MF284" s="68">
        <f t="shared" si="2492"/>
        <v>0</v>
      </c>
      <c r="MG284" s="68">
        <f t="shared" si="2492"/>
        <v>0</v>
      </c>
      <c r="MH284" s="68">
        <f t="shared" si="2492"/>
        <v>0</v>
      </c>
      <c r="MI284" s="114">
        <f t="shared" si="2492"/>
        <v>0</v>
      </c>
      <c r="MJ284" s="69">
        <f t="shared" si="2492"/>
        <v>0</v>
      </c>
      <c r="MK284" s="68">
        <f t="shared" si="2492"/>
        <v>0</v>
      </c>
      <c r="ML284" s="68">
        <f t="shared" si="2492"/>
        <v>0</v>
      </c>
      <c r="MM284" s="68">
        <f t="shared" si="2492"/>
        <v>0</v>
      </c>
      <c r="MN284" s="68">
        <f t="shared" si="2492"/>
        <v>0</v>
      </c>
      <c r="MO284" s="68">
        <f t="shared" si="2492"/>
        <v>0</v>
      </c>
      <c r="MP284" s="68">
        <f t="shared" si="2492"/>
        <v>0</v>
      </c>
      <c r="MQ284" s="68">
        <f t="shared" si="2492"/>
        <v>0</v>
      </c>
      <c r="MR284" s="68">
        <f t="shared" si="2492"/>
        <v>0</v>
      </c>
      <c r="MS284" s="68">
        <f t="shared" si="2492"/>
        <v>0</v>
      </c>
      <c r="MT284" s="68">
        <f t="shared" si="2492"/>
        <v>0</v>
      </c>
      <c r="MU284" s="69">
        <f t="shared" si="2492"/>
        <v>0</v>
      </c>
      <c r="MV284" s="68">
        <f t="shared" si="2492"/>
        <v>0</v>
      </c>
      <c r="MW284" s="68">
        <f t="shared" ref="MW284:PI284" si="2493">MW285</f>
        <v>0</v>
      </c>
      <c r="MX284" s="68">
        <f t="shared" si="2493"/>
        <v>0</v>
      </c>
      <c r="MY284" s="114">
        <f t="shared" si="2493"/>
        <v>0</v>
      </c>
      <c r="MZ284" s="69">
        <f t="shared" si="2493"/>
        <v>0</v>
      </c>
      <c r="NA284" s="68">
        <f t="shared" si="2493"/>
        <v>0</v>
      </c>
      <c r="NB284" s="68">
        <f t="shared" si="2493"/>
        <v>0</v>
      </c>
      <c r="NC284" s="68">
        <f t="shared" si="2493"/>
        <v>0</v>
      </c>
      <c r="ND284" s="68">
        <f t="shared" si="2493"/>
        <v>0</v>
      </c>
      <c r="NE284" s="68">
        <f t="shared" si="2493"/>
        <v>0</v>
      </c>
      <c r="NF284" s="68">
        <f t="shared" si="2493"/>
        <v>0</v>
      </c>
      <c r="NG284" s="68">
        <f t="shared" si="2493"/>
        <v>0</v>
      </c>
      <c r="NH284" s="68">
        <f t="shared" si="2493"/>
        <v>0</v>
      </c>
      <c r="NI284" s="68">
        <f t="shared" si="2493"/>
        <v>0</v>
      </c>
      <c r="NJ284" s="68">
        <f t="shared" si="2493"/>
        <v>0</v>
      </c>
      <c r="NK284" s="69">
        <f t="shared" si="2493"/>
        <v>0</v>
      </c>
      <c r="NL284" s="68">
        <f t="shared" si="2493"/>
        <v>0</v>
      </c>
      <c r="NM284" s="68">
        <f t="shared" si="2493"/>
        <v>0</v>
      </c>
      <c r="NN284" s="68">
        <f t="shared" si="2493"/>
        <v>0</v>
      </c>
      <c r="NO284" s="114">
        <f t="shared" si="2493"/>
        <v>0</v>
      </c>
      <c r="NP284" s="69">
        <f t="shared" si="2493"/>
        <v>0</v>
      </c>
      <c r="NQ284" s="68">
        <f t="shared" si="2493"/>
        <v>0</v>
      </c>
      <c r="NR284" s="68">
        <f t="shared" si="2493"/>
        <v>0</v>
      </c>
      <c r="NS284" s="68">
        <f t="shared" si="2493"/>
        <v>0</v>
      </c>
      <c r="NT284" s="68">
        <f t="shared" si="2493"/>
        <v>0</v>
      </c>
      <c r="NU284" s="68">
        <f t="shared" si="2493"/>
        <v>0</v>
      </c>
      <c r="NV284" s="68">
        <f t="shared" si="2493"/>
        <v>0</v>
      </c>
      <c r="NW284" s="68">
        <f t="shared" si="2493"/>
        <v>0</v>
      </c>
      <c r="NX284" s="68">
        <f t="shared" si="2493"/>
        <v>0</v>
      </c>
      <c r="NY284" s="68">
        <f t="shared" si="2493"/>
        <v>0</v>
      </c>
      <c r="NZ284" s="68">
        <f t="shared" si="2493"/>
        <v>0</v>
      </c>
      <c r="OA284" s="69">
        <f t="shared" si="2493"/>
        <v>0</v>
      </c>
      <c r="OB284" s="68">
        <f t="shared" si="2493"/>
        <v>0</v>
      </c>
      <c r="OC284" s="68">
        <f t="shared" si="2493"/>
        <v>0</v>
      </c>
      <c r="OD284" s="68">
        <f t="shared" si="2493"/>
        <v>0</v>
      </c>
      <c r="OE284" s="114">
        <f t="shared" si="2493"/>
        <v>0</v>
      </c>
      <c r="OF284" s="69">
        <f t="shared" si="2493"/>
        <v>0</v>
      </c>
      <c r="OG284" s="68">
        <f t="shared" si="2493"/>
        <v>0</v>
      </c>
      <c r="OH284" s="68">
        <f t="shared" si="2493"/>
        <v>0</v>
      </c>
      <c r="OI284" s="68">
        <f t="shared" si="2493"/>
        <v>0</v>
      </c>
      <c r="OJ284" s="68">
        <f t="shared" si="2493"/>
        <v>0</v>
      </c>
      <c r="OK284" s="68">
        <f t="shared" si="2493"/>
        <v>0</v>
      </c>
      <c r="OL284" s="68">
        <f t="shared" si="2493"/>
        <v>0</v>
      </c>
      <c r="OM284" s="68">
        <f t="shared" si="2493"/>
        <v>0</v>
      </c>
      <c r="ON284" s="68">
        <f t="shared" si="2493"/>
        <v>0</v>
      </c>
      <c r="OO284" s="68">
        <f t="shared" si="2493"/>
        <v>0</v>
      </c>
      <c r="OP284" s="68">
        <f t="shared" si="2493"/>
        <v>0</v>
      </c>
      <c r="OQ284" s="69">
        <f t="shared" si="2493"/>
        <v>0</v>
      </c>
      <c r="OR284" s="68">
        <f t="shared" si="2493"/>
        <v>0</v>
      </c>
      <c r="OS284" s="68">
        <f t="shared" si="2493"/>
        <v>0</v>
      </c>
      <c r="OT284" s="68">
        <f t="shared" si="2493"/>
        <v>0</v>
      </c>
      <c r="OU284" s="114">
        <f t="shared" si="2493"/>
        <v>0</v>
      </c>
      <c r="OV284" s="69">
        <f t="shared" si="2493"/>
        <v>0</v>
      </c>
      <c r="OW284" s="68">
        <f t="shared" si="2493"/>
        <v>0</v>
      </c>
      <c r="OX284" s="68">
        <f t="shared" si="2493"/>
        <v>0</v>
      </c>
      <c r="OY284" s="68">
        <f t="shared" si="2493"/>
        <v>0</v>
      </c>
      <c r="OZ284" s="68">
        <f t="shared" si="2493"/>
        <v>0</v>
      </c>
      <c r="PA284" s="68">
        <f t="shared" si="2493"/>
        <v>0</v>
      </c>
      <c r="PB284" s="68">
        <f t="shared" si="2493"/>
        <v>0</v>
      </c>
      <c r="PC284" s="68">
        <f t="shared" si="2493"/>
        <v>0</v>
      </c>
      <c r="PD284" s="68">
        <f t="shared" si="2493"/>
        <v>0</v>
      </c>
      <c r="PE284" s="68">
        <f t="shared" si="2493"/>
        <v>0</v>
      </c>
      <c r="PF284" s="68">
        <f t="shared" si="2493"/>
        <v>0</v>
      </c>
      <c r="PG284" s="69">
        <f t="shared" si="2493"/>
        <v>0</v>
      </c>
      <c r="PH284" s="68">
        <f t="shared" si="2493"/>
        <v>0</v>
      </c>
      <c r="PI284" s="68">
        <f t="shared" si="2493"/>
        <v>0</v>
      </c>
      <c r="PJ284" s="68">
        <f t="shared" ref="PJ284:SR284" si="2494">PJ285</f>
        <v>0</v>
      </c>
      <c r="PK284" s="114">
        <f t="shared" si="2494"/>
        <v>0</v>
      </c>
      <c r="PL284" s="69">
        <f t="shared" si="2494"/>
        <v>0</v>
      </c>
      <c r="PM284" s="68">
        <f t="shared" si="2494"/>
        <v>0</v>
      </c>
      <c r="PN284" s="68">
        <f t="shared" si="2494"/>
        <v>0</v>
      </c>
      <c r="PO284" s="68">
        <f t="shared" si="2494"/>
        <v>0</v>
      </c>
      <c r="PP284" s="68">
        <f t="shared" si="2494"/>
        <v>0</v>
      </c>
      <c r="PQ284" s="68">
        <f t="shared" si="2494"/>
        <v>0</v>
      </c>
      <c r="PR284" s="68">
        <f t="shared" si="2494"/>
        <v>0</v>
      </c>
      <c r="PS284" s="68">
        <f t="shared" si="2494"/>
        <v>0</v>
      </c>
      <c r="PT284" s="68">
        <f t="shared" si="2494"/>
        <v>0</v>
      </c>
      <c r="PU284" s="68">
        <f t="shared" si="2494"/>
        <v>0</v>
      </c>
      <c r="PV284" s="68">
        <f t="shared" si="2494"/>
        <v>0</v>
      </c>
      <c r="PW284" s="69">
        <f t="shared" si="2494"/>
        <v>0</v>
      </c>
      <c r="PX284" s="68">
        <f t="shared" si="2494"/>
        <v>0</v>
      </c>
      <c r="PY284" s="68">
        <f t="shared" si="2494"/>
        <v>0</v>
      </c>
      <c r="PZ284" s="68">
        <f t="shared" si="2494"/>
        <v>0</v>
      </c>
      <c r="QA284" s="114">
        <f t="shared" si="2494"/>
        <v>0</v>
      </c>
      <c r="QB284" s="69">
        <f t="shared" si="2494"/>
        <v>0</v>
      </c>
      <c r="QC284" s="68">
        <f t="shared" si="2494"/>
        <v>0</v>
      </c>
      <c r="QD284" s="68">
        <f t="shared" si="2494"/>
        <v>0</v>
      </c>
      <c r="QE284" s="68">
        <f t="shared" si="2494"/>
        <v>0</v>
      </c>
      <c r="QF284" s="68">
        <f t="shared" si="2494"/>
        <v>0</v>
      </c>
      <c r="QG284" s="68">
        <f t="shared" si="2494"/>
        <v>0</v>
      </c>
      <c r="QH284" s="68">
        <f t="shared" si="2494"/>
        <v>0</v>
      </c>
      <c r="QI284" s="68">
        <f t="shared" si="2494"/>
        <v>0</v>
      </c>
      <c r="QJ284" s="68">
        <f t="shared" si="2494"/>
        <v>0</v>
      </c>
      <c r="QK284" s="68">
        <f t="shared" si="2494"/>
        <v>0</v>
      </c>
      <c r="QL284" s="68">
        <f t="shared" si="2494"/>
        <v>0</v>
      </c>
      <c r="QM284" s="69">
        <f t="shared" si="2494"/>
        <v>0</v>
      </c>
      <c r="QN284" s="68">
        <f t="shared" si="2494"/>
        <v>0</v>
      </c>
      <c r="QO284" s="68">
        <f t="shared" si="2494"/>
        <v>0</v>
      </c>
      <c r="QP284" s="68">
        <f t="shared" si="2494"/>
        <v>0</v>
      </c>
      <c r="QQ284" s="114">
        <f t="shared" si="2494"/>
        <v>0</v>
      </c>
      <c r="QR284" s="69">
        <f t="shared" si="2494"/>
        <v>0</v>
      </c>
      <c r="QS284" s="68">
        <f t="shared" si="2494"/>
        <v>0</v>
      </c>
      <c r="QT284" s="68">
        <f t="shared" si="2494"/>
        <v>0</v>
      </c>
      <c r="QU284" s="68">
        <f t="shared" si="2494"/>
        <v>0</v>
      </c>
      <c r="QV284" s="68">
        <f t="shared" si="2494"/>
        <v>0</v>
      </c>
      <c r="QW284" s="68">
        <f t="shared" si="2494"/>
        <v>0</v>
      </c>
      <c r="QX284" s="68">
        <f t="shared" si="2494"/>
        <v>0</v>
      </c>
      <c r="QY284" s="68">
        <f t="shared" si="2494"/>
        <v>0</v>
      </c>
      <c r="QZ284" s="68">
        <f t="shared" si="2494"/>
        <v>0</v>
      </c>
      <c r="RA284" s="68">
        <f t="shared" si="2494"/>
        <v>0</v>
      </c>
      <c r="RB284" s="68">
        <f t="shared" si="2494"/>
        <v>0</v>
      </c>
      <c r="RC284" s="69">
        <f t="shared" si="2494"/>
        <v>0</v>
      </c>
      <c r="RD284" s="68">
        <f t="shared" si="2494"/>
        <v>0</v>
      </c>
      <c r="RE284" s="68">
        <f t="shared" si="2494"/>
        <v>0</v>
      </c>
      <c r="RF284" s="68">
        <f t="shared" si="2494"/>
        <v>0</v>
      </c>
      <c r="RG284" s="68">
        <f t="shared" si="2494"/>
        <v>0</v>
      </c>
      <c r="RH284" s="68">
        <f t="shared" si="2494"/>
        <v>0</v>
      </c>
      <c r="RI284" s="68">
        <f t="shared" si="2494"/>
        <v>0</v>
      </c>
      <c r="RJ284" s="68">
        <f t="shared" si="2494"/>
        <v>0</v>
      </c>
      <c r="RK284" s="68">
        <f t="shared" si="2494"/>
        <v>0</v>
      </c>
      <c r="RL284" s="68">
        <f t="shared" si="2494"/>
        <v>0</v>
      </c>
      <c r="RM284" s="68">
        <f t="shared" si="2494"/>
        <v>0</v>
      </c>
      <c r="RN284" s="68">
        <f t="shared" si="2494"/>
        <v>0</v>
      </c>
      <c r="RO284" s="68">
        <f t="shared" si="2494"/>
        <v>0</v>
      </c>
      <c r="RP284" s="68">
        <f t="shared" si="2494"/>
        <v>0</v>
      </c>
      <c r="RQ284" s="114">
        <f t="shared" si="2494"/>
        <v>0</v>
      </c>
      <c r="RR284" s="156">
        <f t="shared" si="2494"/>
        <v>0</v>
      </c>
      <c r="RS284" s="69">
        <f t="shared" si="2494"/>
        <v>0</v>
      </c>
      <c r="RT284" s="68">
        <f t="shared" si="2494"/>
        <v>0</v>
      </c>
      <c r="RU284" s="68">
        <f t="shared" si="2494"/>
        <v>0</v>
      </c>
      <c r="RV284" s="68">
        <f t="shared" si="2494"/>
        <v>0</v>
      </c>
      <c r="RW284" s="68">
        <f t="shared" si="2494"/>
        <v>0</v>
      </c>
      <c r="RX284" s="68">
        <f t="shared" si="2494"/>
        <v>0</v>
      </c>
      <c r="RY284" s="68">
        <f t="shared" si="2494"/>
        <v>0</v>
      </c>
      <c r="RZ284" s="68">
        <f t="shared" si="2494"/>
        <v>0</v>
      </c>
      <c r="SA284" s="68">
        <f t="shared" si="2494"/>
        <v>0</v>
      </c>
      <c r="SB284" s="68">
        <f t="shared" si="2494"/>
        <v>0</v>
      </c>
      <c r="SC284" s="68">
        <f t="shared" si="2494"/>
        <v>0</v>
      </c>
      <c r="SD284" s="69">
        <f t="shared" si="2494"/>
        <v>0</v>
      </c>
      <c r="SE284" s="68">
        <f t="shared" si="2494"/>
        <v>0</v>
      </c>
      <c r="SF284" s="68">
        <f t="shared" si="2494"/>
        <v>0</v>
      </c>
      <c r="SG284" s="68">
        <f t="shared" si="2494"/>
        <v>0</v>
      </c>
      <c r="SH284" s="114">
        <f t="shared" si="2494"/>
        <v>0</v>
      </c>
      <c r="SI284" s="69">
        <f t="shared" si="2494"/>
        <v>0</v>
      </c>
      <c r="SJ284" s="68">
        <f t="shared" si="2494"/>
        <v>0</v>
      </c>
      <c r="SK284" s="68">
        <f t="shared" si="2494"/>
        <v>0</v>
      </c>
      <c r="SL284" s="68">
        <f t="shared" si="2494"/>
        <v>0</v>
      </c>
      <c r="SM284" s="68">
        <f t="shared" si="2494"/>
        <v>0</v>
      </c>
      <c r="SN284" s="68">
        <f t="shared" si="2494"/>
        <v>0</v>
      </c>
      <c r="SO284" s="68">
        <f t="shared" si="2494"/>
        <v>0</v>
      </c>
      <c r="SP284" s="68">
        <f t="shared" si="2494"/>
        <v>0</v>
      </c>
      <c r="SQ284" s="68">
        <f t="shared" si="2494"/>
        <v>0</v>
      </c>
      <c r="SR284" s="68">
        <f t="shared" si="2494"/>
        <v>0</v>
      </c>
      <c r="SS284" s="68">
        <f t="shared" ref="SS284:VD284" si="2495">SS285</f>
        <v>0</v>
      </c>
      <c r="ST284" s="69">
        <f t="shared" si="2495"/>
        <v>0</v>
      </c>
      <c r="SU284" s="68">
        <f t="shared" si="2495"/>
        <v>0</v>
      </c>
      <c r="SV284" s="68">
        <f t="shared" si="2495"/>
        <v>0</v>
      </c>
      <c r="SW284" s="68">
        <f t="shared" si="2495"/>
        <v>0</v>
      </c>
      <c r="SX284" s="114">
        <f t="shared" si="2495"/>
        <v>0</v>
      </c>
      <c r="SY284" s="69">
        <f t="shared" si="2495"/>
        <v>0</v>
      </c>
      <c r="SZ284" s="68">
        <f t="shared" si="2495"/>
        <v>0</v>
      </c>
      <c r="TA284" s="68">
        <f t="shared" si="2495"/>
        <v>0</v>
      </c>
      <c r="TB284" s="68">
        <f t="shared" si="2495"/>
        <v>0</v>
      </c>
      <c r="TC284" s="68">
        <f t="shared" si="2495"/>
        <v>0</v>
      </c>
      <c r="TD284" s="68">
        <f t="shared" si="2495"/>
        <v>0</v>
      </c>
      <c r="TE284" s="68">
        <f t="shared" si="2495"/>
        <v>0</v>
      </c>
      <c r="TF284" s="68">
        <f t="shared" si="2495"/>
        <v>0</v>
      </c>
      <c r="TG284" s="68">
        <f t="shared" si="2495"/>
        <v>0</v>
      </c>
      <c r="TH284" s="68">
        <f t="shared" si="2495"/>
        <v>0</v>
      </c>
      <c r="TI284" s="68">
        <f t="shared" si="2495"/>
        <v>0</v>
      </c>
      <c r="TJ284" s="69">
        <f t="shared" si="2495"/>
        <v>0</v>
      </c>
      <c r="TK284" s="68">
        <f t="shared" si="2495"/>
        <v>0</v>
      </c>
      <c r="TL284" s="68">
        <f t="shared" si="2495"/>
        <v>0</v>
      </c>
      <c r="TM284" s="68">
        <f t="shared" si="2495"/>
        <v>0</v>
      </c>
      <c r="TN284" s="114">
        <f t="shared" si="2495"/>
        <v>0</v>
      </c>
      <c r="TO284" s="69">
        <f t="shared" si="2495"/>
        <v>0</v>
      </c>
      <c r="TP284" s="68">
        <f t="shared" si="2495"/>
        <v>0</v>
      </c>
      <c r="TQ284" s="68">
        <f t="shared" si="2495"/>
        <v>0</v>
      </c>
      <c r="TR284" s="68">
        <f t="shared" si="2495"/>
        <v>0</v>
      </c>
      <c r="TS284" s="68">
        <f t="shared" si="2495"/>
        <v>0</v>
      </c>
      <c r="TT284" s="68">
        <f t="shared" si="2495"/>
        <v>0</v>
      </c>
      <c r="TU284" s="68">
        <f t="shared" si="2495"/>
        <v>0</v>
      </c>
      <c r="TV284" s="68">
        <f t="shared" si="2495"/>
        <v>0</v>
      </c>
      <c r="TW284" s="68">
        <f t="shared" si="2495"/>
        <v>0</v>
      </c>
      <c r="TX284" s="68">
        <f t="shared" si="2495"/>
        <v>0</v>
      </c>
      <c r="TY284" s="68">
        <f t="shared" si="2495"/>
        <v>0</v>
      </c>
      <c r="TZ284" s="69">
        <f t="shared" si="2495"/>
        <v>0</v>
      </c>
      <c r="UA284" s="68">
        <f t="shared" si="2495"/>
        <v>0</v>
      </c>
      <c r="UB284" s="68">
        <f t="shared" si="2495"/>
        <v>0</v>
      </c>
      <c r="UC284" s="68">
        <f t="shared" si="2495"/>
        <v>0</v>
      </c>
      <c r="UD284" s="114">
        <f t="shared" si="2495"/>
        <v>0</v>
      </c>
      <c r="UE284" s="69">
        <f t="shared" si="2495"/>
        <v>0</v>
      </c>
      <c r="UF284" s="68">
        <f t="shared" si="2495"/>
        <v>0</v>
      </c>
      <c r="UG284" s="68">
        <f t="shared" si="2495"/>
        <v>0</v>
      </c>
      <c r="UH284" s="68">
        <f t="shared" si="2495"/>
        <v>0</v>
      </c>
      <c r="UI284" s="68">
        <f t="shared" si="2495"/>
        <v>0</v>
      </c>
      <c r="UJ284" s="68">
        <f t="shared" si="2495"/>
        <v>0</v>
      </c>
      <c r="UK284" s="68">
        <f t="shared" si="2495"/>
        <v>0</v>
      </c>
      <c r="UL284" s="68">
        <f t="shared" si="2495"/>
        <v>0</v>
      </c>
      <c r="UM284" s="68">
        <f t="shared" si="2495"/>
        <v>0</v>
      </c>
      <c r="UN284" s="68">
        <f t="shared" si="2495"/>
        <v>0</v>
      </c>
      <c r="UO284" s="68">
        <f t="shared" si="2495"/>
        <v>0</v>
      </c>
      <c r="UP284" s="69">
        <f t="shared" si="2495"/>
        <v>0</v>
      </c>
      <c r="UQ284" s="68">
        <f t="shared" si="2495"/>
        <v>0</v>
      </c>
      <c r="UR284" s="68">
        <f t="shared" si="2495"/>
        <v>0</v>
      </c>
      <c r="US284" s="68">
        <f t="shared" si="2495"/>
        <v>0</v>
      </c>
      <c r="UT284" s="68">
        <f t="shared" si="2495"/>
        <v>0</v>
      </c>
      <c r="UU284" s="68">
        <f t="shared" si="2495"/>
        <v>0</v>
      </c>
      <c r="UV284" s="68">
        <f t="shared" si="2495"/>
        <v>0</v>
      </c>
      <c r="UW284" s="68">
        <f t="shared" si="2495"/>
        <v>0</v>
      </c>
      <c r="UX284" s="68">
        <f t="shared" si="2495"/>
        <v>0</v>
      </c>
      <c r="UY284" s="68">
        <f t="shared" si="2495"/>
        <v>0</v>
      </c>
      <c r="UZ284" s="68">
        <f t="shared" si="2495"/>
        <v>0</v>
      </c>
      <c r="VA284" s="68">
        <f t="shared" si="2495"/>
        <v>0</v>
      </c>
      <c r="VB284" s="68">
        <f t="shared" si="2495"/>
        <v>0</v>
      </c>
      <c r="VC284" s="68">
        <f t="shared" si="2495"/>
        <v>0</v>
      </c>
      <c r="VD284" s="114">
        <f t="shared" si="2495"/>
        <v>0</v>
      </c>
      <c r="VE284" s="10" t="str">
        <f t="shared" si="2267"/>
        <v>-</v>
      </c>
    </row>
    <row r="285" spans="1:577" ht="20.149999999999999" customHeight="1">
      <c r="A285" s="30"/>
      <c r="B285" s="30"/>
      <c r="C285" s="23">
        <v>65981</v>
      </c>
      <c r="D285" s="24" t="s">
        <v>265</v>
      </c>
      <c r="E285" s="193">
        <f>SUM(F285:I285)</f>
        <v>0</v>
      </c>
      <c r="F285" s="194"/>
      <c r="G285" s="194"/>
      <c r="H285" s="195"/>
      <c r="I285" s="229"/>
      <c r="J285" s="241">
        <f>SUM(K285:Y285)</f>
        <v>0</v>
      </c>
      <c r="K285" s="61"/>
      <c r="L285" s="60"/>
      <c r="M285" s="60"/>
      <c r="N285" s="60"/>
      <c r="O285" s="60"/>
      <c r="P285" s="60"/>
      <c r="Q285" s="60"/>
      <c r="R285" s="60"/>
      <c r="S285" s="60"/>
      <c r="T285" s="60"/>
      <c r="U285" s="61"/>
      <c r="V285" s="60"/>
      <c r="W285" s="60"/>
      <c r="X285" s="60"/>
      <c r="Y285" s="110"/>
      <c r="Z285" s="169">
        <f>SUM(AA285:AO285)</f>
        <v>0</v>
      </c>
      <c r="AA285" s="60"/>
      <c r="AB285" s="60"/>
      <c r="AC285" s="60"/>
      <c r="AD285" s="60"/>
      <c r="AE285" s="60"/>
      <c r="AF285" s="60"/>
      <c r="AG285" s="60"/>
      <c r="AH285" s="60"/>
      <c r="AI285" s="60"/>
      <c r="AJ285" s="60"/>
      <c r="AK285" s="61"/>
      <c r="AL285" s="60"/>
      <c r="AM285" s="60"/>
      <c r="AN285" s="60"/>
      <c r="AO285" s="110"/>
      <c r="AP285" s="169">
        <f>SUM(AQ285:BE285)</f>
        <v>0</v>
      </c>
      <c r="AQ285" s="60"/>
      <c r="AR285" s="60"/>
      <c r="AS285" s="60"/>
      <c r="AT285" s="60"/>
      <c r="AU285" s="60"/>
      <c r="AV285" s="60"/>
      <c r="AW285" s="60"/>
      <c r="AX285" s="60"/>
      <c r="AY285" s="60"/>
      <c r="AZ285" s="60"/>
      <c r="BA285" s="61"/>
      <c r="BB285" s="60"/>
      <c r="BC285" s="60"/>
      <c r="BD285" s="60"/>
      <c r="BE285" s="110"/>
      <c r="BF285" s="169">
        <f>SUM(BG285:BU285)</f>
        <v>0</v>
      </c>
      <c r="BG285" s="60"/>
      <c r="BH285" s="60"/>
      <c r="BI285" s="60"/>
      <c r="BJ285" s="60"/>
      <c r="BK285" s="60"/>
      <c r="BL285" s="60"/>
      <c r="BM285" s="60"/>
      <c r="BN285" s="60"/>
      <c r="BO285" s="60"/>
      <c r="BP285" s="60"/>
      <c r="BQ285" s="61"/>
      <c r="BR285" s="60"/>
      <c r="BS285" s="60"/>
      <c r="BT285" s="60"/>
      <c r="BU285" s="110"/>
      <c r="BV285" s="169">
        <f>SUM(BW285:CU285)</f>
        <v>0</v>
      </c>
      <c r="BW285" s="60"/>
      <c r="BX285" s="60"/>
      <c r="BY285" s="60"/>
      <c r="BZ285" s="60"/>
      <c r="CA285" s="60"/>
      <c r="CB285" s="60"/>
      <c r="CC285" s="60"/>
      <c r="CD285" s="60"/>
      <c r="CE285" s="60"/>
      <c r="CF285" s="60"/>
      <c r="CG285" s="61"/>
      <c r="CH285" s="60"/>
      <c r="CI285" s="60"/>
      <c r="CJ285" s="60"/>
      <c r="CK285" s="60"/>
      <c r="CL285" s="60"/>
      <c r="CM285" s="60"/>
      <c r="CN285" s="60"/>
      <c r="CO285" s="60"/>
      <c r="CP285" s="60"/>
      <c r="CQ285" s="60"/>
      <c r="CR285" s="60"/>
      <c r="CS285" s="60"/>
      <c r="CT285" s="60"/>
      <c r="CU285" s="110"/>
      <c r="CV285" s="173"/>
      <c r="CW285" s="169">
        <f>SUM(CX285:DL285)</f>
        <v>0</v>
      </c>
      <c r="CX285" s="60"/>
      <c r="CY285" s="60"/>
      <c r="CZ285" s="60"/>
      <c r="DA285" s="60"/>
      <c r="DB285" s="60"/>
      <c r="DC285" s="60"/>
      <c r="DD285" s="60"/>
      <c r="DE285" s="60"/>
      <c r="DF285" s="60"/>
      <c r="DG285" s="60"/>
      <c r="DH285" s="61"/>
      <c r="DI285" s="60"/>
      <c r="DJ285" s="60"/>
      <c r="DK285" s="60"/>
      <c r="DL285" s="110"/>
      <c r="DM285" s="169">
        <f>SUM(DN285:EB285)</f>
        <v>0</v>
      </c>
      <c r="DN285" s="60"/>
      <c r="DO285" s="60"/>
      <c r="DP285" s="60"/>
      <c r="DQ285" s="60"/>
      <c r="DR285" s="60"/>
      <c r="DS285" s="60"/>
      <c r="DT285" s="60"/>
      <c r="DU285" s="60"/>
      <c r="DV285" s="60"/>
      <c r="DW285" s="60"/>
      <c r="DX285" s="61"/>
      <c r="DY285" s="60"/>
      <c r="DZ285" s="60"/>
      <c r="EA285" s="60"/>
      <c r="EB285" s="110"/>
      <c r="EC285" s="169">
        <f>SUM(ED285:ER285)</f>
        <v>0</v>
      </c>
      <c r="ED285" s="60"/>
      <c r="EE285" s="60"/>
      <c r="EF285" s="60"/>
      <c r="EG285" s="60"/>
      <c r="EH285" s="60"/>
      <c r="EI285" s="60"/>
      <c r="EJ285" s="60"/>
      <c r="EK285" s="60"/>
      <c r="EL285" s="60"/>
      <c r="EM285" s="60"/>
      <c r="EN285" s="61"/>
      <c r="EO285" s="60"/>
      <c r="EP285" s="60"/>
      <c r="EQ285" s="60"/>
      <c r="ER285" s="110"/>
      <c r="ES285" s="169">
        <f>SUM(ET285:FH285)</f>
        <v>0</v>
      </c>
      <c r="ET285" s="60"/>
      <c r="EU285" s="60"/>
      <c r="EV285" s="60"/>
      <c r="EW285" s="60"/>
      <c r="EX285" s="60"/>
      <c r="EY285" s="60"/>
      <c r="EZ285" s="60"/>
      <c r="FA285" s="60"/>
      <c r="FB285" s="60"/>
      <c r="FC285" s="60"/>
      <c r="FD285" s="61"/>
      <c r="FE285" s="60"/>
      <c r="FF285" s="60"/>
      <c r="FG285" s="60"/>
      <c r="FH285" s="110"/>
      <c r="FI285" s="169">
        <f>SUM(FJ285:FX285)</f>
        <v>0</v>
      </c>
      <c r="FJ285" s="60"/>
      <c r="FK285" s="60"/>
      <c r="FL285" s="60"/>
      <c r="FM285" s="60"/>
      <c r="FN285" s="60"/>
      <c r="FO285" s="60"/>
      <c r="FP285" s="60"/>
      <c r="FQ285" s="60"/>
      <c r="FR285" s="60"/>
      <c r="FS285" s="60"/>
      <c r="FT285" s="61"/>
      <c r="FU285" s="60"/>
      <c r="FV285" s="60"/>
      <c r="FW285" s="60"/>
      <c r="FX285" s="110"/>
      <c r="FY285" s="169">
        <f>SUM(FZ285:GN285)</f>
        <v>0</v>
      </c>
      <c r="FZ285" s="60"/>
      <c r="GA285" s="60"/>
      <c r="GB285" s="60"/>
      <c r="GC285" s="60"/>
      <c r="GD285" s="60"/>
      <c r="GE285" s="60"/>
      <c r="GF285" s="60"/>
      <c r="GG285" s="60"/>
      <c r="GH285" s="60"/>
      <c r="GI285" s="60"/>
      <c r="GJ285" s="61"/>
      <c r="GK285" s="60"/>
      <c r="GL285" s="60"/>
      <c r="GM285" s="60"/>
      <c r="GN285" s="110"/>
      <c r="GO285" s="169">
        <f>SUM(GP285:HN285)</f>
        <v>0</v>
      </c>
      <c r="GP285" s="60"/>
      <c r="GQ285" s="60"/>
      <c r="GR285" s="60"/>
      <c r="GS285" s="60"/>
      <c r="GT285" s="60"/>
      <c r="GU285" s="60"/>
      <c r="GV285" s="60"/>
      <c r="GW285" s="60"/>
      <c r="GX285" s="60"/>
      <c r="GY285" s="60"/>
      <c r="GZ285" s="61"/>
      <c r="HA285" s="60"/>
      <c r="HB285" s="60"/>
      <c r="HC285" s="60"/>
      <c r="HD285" s="60"/>
      <c r="HE285" s="60"/>
      <c r="HF285" s="60"/>
      <c r="HG285" s="60"/>
      <c r="HH285" s="60"/>
      <c r="HI285" s="60"/>
      <c r="HJ285" s="60"/>
      <c r="HK285" s="60"/>
      <c r="HL285" s="60"/>
      <c r="HM285" s="60"/>
      <c r="HN285" s="110"/>
      <c r="HO285" s="172"/>
      <c r="HP285" s="173"/>
      <c r="HQ285" s="169">
        <f>SUM(HR285:IF285)</f>
        <v>0</v>
      </c>
      <c r="HR285" s="60"/>
      <c r="HS285" s="60"/>
      <c r="HT285" s="60"/>
      <c r="HU285" s="60"/>
      <c r="HV285" s="60"/>
      <c r="HW285" s="60"/>
      <c r="HX285" s="60"/>
      <c r="HY285" s="60"/>
      <c r="HZ285" s="60"/>
      <c r="IA285" s="60"/>
      <c r="IB285" s="61"/>
      <c r="IC285" s="60"/>
      <c r="ID285" s="60"/>
      <c r="IE285" s="60"/>
      <c r="IF285" s="110"/>
      <c r="IG285" s="169">
        <f>SUM(IH285:IV285)</f>
        <v>0</v>
      </c>
      <c r="IH285" s="60"/>
      <c r="II285" s="60"/>
      <c r="IJ285" s="60"/>
      <c r="IK285" s="60"/>
      <c r="IL285" s="60"/>
      <c r="IM285" s="60"/>
      <c r="IN285" s="60"/>
      <c r="IO285" s="60"/>
      <c r="IP285" s="60"/>
      <c r="IQ285" s="60"/>
      <c r="IR285" s="61"/>
      <c r="IS285" s="60"/>
      <c r="IT285" s="60"/>
      <c r="IU285" s="60"/>
      <c r="IV285" s="110"/>
      <c r="IW285" s="169">
        <f>SUM(IX285:JL285)</f>
        <v>0</v>
      </c>
      <c r="IX285" s="60"/>
      <c r="IY285" s="60"/>
      <c r="IZ285" s="60"/>
      <c r="JA285" s="60"/>
      <c r="JB285" s="60"/>
      <c r="JC285" s="60"/>
      <c r="JD285" s="60"/>
      <c r="JE285" s="60"/>
      <c r="JF285" s="60"/>
      <c r="JG285" s="60"/>
      <c r="JH285" s="61"/>
      <c r="JI285" s="60"/>
      <c r="JJ285" s="60"/>
      <c r="JK285" s="60"/>
      <c r="JL285" s="110"/>
      <c r="JM285" s="169">
        <f>SUM(JN285:KB285)</f>
        <v>0</v>
      </c>
      <c r="JN285" s="60"/>
      <c r="JO285" s="60"/>
      <c r="JP285" s="60"/>
      <c r="JQ285" s="60"/>
      <c r="JR285" s="60"/>
      <c r="JS285" s="60"/>
      <c r="JT285" s="60"/>
      <c r="JU285" s="60"/>
      <c r="JV285" s="60"/>
      <c r="JW285" s="60"/>
      <c r="JX285" s="61"/>
      <c r="JY285" s="60"/>
      <c r="JZ285" s="60"/>
      <c r="KA285" s="60"/>
      <c r="KB285" s="110"/>
      <c r="KC285" s="169">
        <f>SUM(KD285:LB285)</f>
        <v>0</v>
      </c>
      <c r="KD285" s="60"/>
      <c r="KE285" s="60"/>
      <c r="KF285" s="60"/>
      <c r="KG285" s="60"/>
      <c r="KH285" s="60"/>
      <c r="KI285" s="60"/>
      <c r="KJ285" s="60"/>
      <c r="KK285" s="60"/>
      <c r="KL285" s="60"/>
      <c r="KM285" s="60"/>
      <c r="KN285" s="61"/>
      <c r="KO285" s="60"/>
      <c r="KP285" s="60"/>
      <c r="KQ285" s="60"/>
      <c r="KR285" s="60"/>
      <c r="KS285" s="60"/>
      <c r="KT285" s="60"/>
      <c r="KU285" s="60"/>
      <c r="KV285" s="60"/>
      <c r="KW285" s="60"/>
      <c r="KX285" s="60"/>
      <c r="KY285" s="60"/>
      <c r="KZ285" s="60"/>
      <c r="LA285" s="60"/>
      <c r="LB285" s="110"/>
      <c r="LC285" s="173"/>
      <c r="LD285" s="169">
        <f>SUM(LE285:LS285)</f>
        <v>0</v>
      </c>
      <c r="LE285" s="60"/>
      <c r="LF285" s="60"/>
      <c r="LG285" s="60"/>
      <c r="LH285" s="60"/>
      <c r="LI285" s="60"/>
      <c r="LJ285" s="60"/>
      <c r="LK285" s="60"/>
      <c r="LL285" s="60"/>
      <c r="LM285" s="60"/>
      <c r="LN285" s="60"/>
      <c r="LO285" s="61"/>
      <c r="LP285" s="60"/>
      <c r="LQ285" s="60"/>
      <c r="LR285" s="60"/>
      <c r="LS285" s="110"/>
      <c r="LT285" s="169">
        <f>SUM(LU285:MI285)</f>
        <v>0</v>
      </c>
      <c r="LU285" s="60"/>
      <c r="LV285" s="60"/>
      <c r="LW285" s="60"/>
      <c r="LX285" s="60"/>
      <c r="LY285" s="60"/>
      <c r="LZ285" s="60"/>
      <c r="MA285" s="60"/>
      <c r="MB285" s="60"/>
      <c r="MC285" s="60"/>
      <c r="MD285" s="60"/>
      <c r="ME285" s="61"/>
      <c r="MF285" s="60"/>
      <c r="MG285" s="60"/>
      <c r="MH285" s="60"/>
      <c r="MI285" s="110"/>
      <c r="MJ285" s="169">
        <f>SUM(MK285:MY285)</f>
        <v>0</v>
      </c>
      <c r="MK285" s="60"/>
      <c r="ML285" s="60"/>
      <c r="MM285" s="60"/>
      <c r="MN285" s="60"/>
      <c r="MO285" s="60"/>
      <c r="MP285" s="60"/>
      <c r="MQ285" s="60"/>
      <c r="MR285" s="60"/>
      <c r="MS285" s="60"/>
      <c r="MT285" s="60"/>
      <c r="MU285" s="61"/>
      <c r="MV285" s="60"/>
      <c r="MW285" s="60"/>
      <c r="MX285" s="60"/>
      <c r="MY285" s="110"/>
      <c r="MZ285" s="169">
        <f>SUM(NA285:NO285)</f>
        <v>0</v>
      </c>
      <c r="NA285" s="60"/>
      <c r="NB285" s="60"/>
      <c r="NC285" s="60"/>
      <c r="ND285" s="60"/>
      <c r="NE285" s="60"/>
      <c r="NF285" s="60"/>
      <c r="NG285" s="60"/>
      <c r="NH285" s="60"/>
      <c r="NI285" s="60"/>
      <c r="NJ285" s="60"/>
      <c r="NK285" s="61"/>
      <c r="NL285" s="60"/>
      <c r="NM285" s="60"/>
      <c r="NN285" s="60"/>
      <c r="NO285" s="110"/>
      <c r="NP285" s="169">
        <f>SUM(NQ285:OE285)</f>
        <v>0</v>
      </c>
      <c r="NQ285" s="60"/>
      <c r="NR285" s="60"/>
      <c r="NS285" s="60"/>
      <c r="NT285" s="60"/>
      <c r="NU285" s="60"/>
      <c r="NV285" s="60"/>
      <c r="NW285" s="60"/>
      <c r="NX285" s="60"/>
      <c r="NY285" s="60"/>
      <c r="NZ285" s="60"/>
      <c r="OA285" s="61"/>
      <c r="OB285" s="60"/>
      <c r="OC285" s="60"/>
      <c r="OD285" s="60"/>
      <c r="OE285" s="110"/>
      <c r="OF285" s="169">
        <f>SUM(OG285:OU285)</f>
        <v>0</v>
      </c>
      <c r="OG285" s="60"/>
      <c r="OH285" s="60"/>
      <c r="OI285" s="60"/>
      <c r="OJ285" s="60"/>
      <c r="OK285" s="60"/>
      <c r="OL285" s="60"/>
      <c r="OM285" s="60"/>
      <c r="ON285" s="60"/>
      <c r="OO285" s="60"/>
      <c r="OP285" s="60"/>
      <c r="OQ285" s="61"/>
      <c r="OR285" s="60"/>
      <c r="OS285" s="60"/>
      <c r="OT285" s="60"/>
      <c r="OU285" s="110"/>
      <c r="OV285" s="169">
        <f>SUM(OW285:PK285)</f>
        <v>0</v>
      </c>
      <c r="OW285" s="60"/>
      <c r="OX285" s="60"/>
      <c r="OY285" s="60"/>
      <c r="OZ285" s="60"/>
      <c r="PA285" s="60"/>
      <c r="PB285" s="60"/>
      <c r="PC285" s="60"/>
      <c r="PD285" s="60"/>
      <c r="PE285" s="60"/>
      <c r="PF285" s="60"/>
      <c r="PG285" s="61"/>
      <c r="PH285" s="60"/>
      <c r="PI285" s="60"/>
      <c r="PJ285" s="60"/>
      <c r="PK285" s="110"/>
      <c r="PL285" s="169">
        <f>SUM(PM285:QA285)</f>
        <v>0</v>
      </c>
      <c r="PM285" s="60"/>
      <c r="PN285" s="60"/>
      <c r="PO285" s="60"/>
      <c r="PP285" s="60"/>
      <c r="PQ285" s="60"/>
      <c r="PR285" s="60"/>
      <c r="PS285" s="60"/>
      <c r="PT285" s="60"/>
      <c r="PU285" s="60"/>
      <c r="PV285" s="60"/>
      <c r="PW285" s="61"/>
      <c r="PX285" s="60"/>
      <c r="PY285" s="60"/>
      <c r="PZ285" s="60"/>
      <c r="QA285" s="110"/>
      <c r="QB285" s="169">
        <f>SUM(QC285:QQ285)</f>
        <v>0</v>
      </c>
      <c r="QC285" s="60"/>
      <c r="QD285" s="60"/>
      <c r="QE285" s="60"/>
      <c r="QF285" s="60"/>
      <c r="QG285" s="60"/>
      <c r="QH285" s="60"/>
      <c r="QI285" s="60"/>
      <c r="QJ285" s="60"/>
      <c r="QK285" s="60"/>
      <c r="QL285" s="60"/>
      <c r="QM285" s="61"/>
      <c r="QN285" s="60"/>
      <c r="QO285" s="60"/>
      <c r="QP285" s="60"/>
      <c r="QQ285" s="110"/>
      <c r="QR285" s="169">
        <f>SUM(QS285:RQ285)</f>
        <v>0</v>
      </c>
      <c r="QS285" s="60"/>
      <c r="QT285" s="60"/>
      <c r="QU285" s="60"/>
      <c r="QV285" s="60"/>
      <c r="QW285" s="60"/>
      <c r="QX285" s="60"/>
      <c r="QY285" s="60"/>
      <c r="QZ285" s="60"/>
      <c r="RA285" s="60"/>
      <c r="RB285" s="60"/>
      <c r="RC285" s="61"/>
      <c r="RD285" s="60"/>
      <c r="RE285" s="60"/>
      <c r="RF285" s="60"/>
      <c r="RG285" s="60"/>
      <c r="RH285" s="60"/>
      <c r="RI285" s="60"/>
      <c r="RJ285" s="60"/>
      <c r="RK285" s="60"/>
      <c r="RL285" s="60"/>
      <c r="RM285" s="60"/>
      <c r="RN285" s="60"/>
      <c r="RO285" s="60"/>
      <c r="RP285" s="60"/>
      <c r="RQ285" s="110"/>
      <c r="RR285" s="173"/>
      <c r="RS285" s="169">
        <f>SUM(RT285:SH285)</f>
        <v>0</v>
      </c>
      <c r="RT285" s="60"/>
      <c r="RU285" s="60"/>
      <c r="RV285" s="60"/>
      <c r="RW285" s="60"/>
      <c r="RX285" s="60"/>
      <c r="RY285" s="60"/>
      <c r="RZ285" s="60"/>
      <c r="SA285" s="60"/>
      <c r="SB285" s="60"/>
      <c r="SC285" s="60"/>
      <c r="SD285" s="61"/>
      <c r="SE285" s="60"/>
      <c r="SF285" s="60"/>
      <c r="SG285" s="60"/>
      <c r="SH285" s="110"/>
      <c r="SI285" s="169">
        <f>SUM(SJ285:SX285)</f>
        <v>0</v>
      </c>
      <c r="SJ285" s="60"/>
      <c r="SK285" s="60"/>
      <c r="SL285" s="60"/>
      <c r="SM285" s="60"/>
      <c r="SN285" s="60"/>
      <c r="SO285" s="60"/>
      <c r="SP285" s="60"/>
      <c r="SQ285" s="60"/>
      <c r="SR285" s="60"/>
      <c r="SS285" s="60"/>
      <c r="ST285" s="61"/>
      <c r="SU285" s="60"/>
      <c r="SV285" s="60"/>
      <c r="SW285" s="60"/>
      <c r="SX285" s="110"/>
      <c r="SY285" s="169">
        <f>SUM(SZ285:TN285)</f>
        <v>0</v>
      </c>
      <c r="SZ285" s="60"/>
      <c r="TA285" s="60"/>
      <c r="TB285" s="60"/>
      <c r="TC285" s="60"/>
      <c r="TD285" s="60"/>
      <c r="TE285" s="60"/>
      <c r="TF285" s="60"/>
      <c r="TG285" s="60"/>
      <c r="TH285" s="60"/>
      <c r="TI285" s="60"/>
      <c r="TJ285" s="61"/>
      <c r="TK285" s="60"/>
      <c r="TL285" s="60"/>
      <c r="TM285" s="60"/>
      <c r="TN285" s="110"/>
      <c r="TO285" s="169">
        <f>SUM(TP285:UD285)</f>
        <v>0</v>
      </c>
      <c r="TP285" s="60"/>
      <c r="TQ285" s="60"/>
      <c r="TR285" s="60"/>
      <c r="TS285" s="60"/>
      <c r="TT285" s="60"/>
      <c r="TU285" s="60"/>
      <c r="TV285" s="60"/>
      <c r="TW285" s="60"/>
      <c r="TX285" s="60"/>
      <c r="TY285" s="60"/>
      <c r="TZ285" s="61"/>
      <c r="UA285" s="60"/>
      <c r="UB285" s="60"/>
      <c r="UC285" s="60"/>
      <c r="UD285" s="110"/>
      <c r="UE285" s="169">
        <f>SUM(UF285:VD285)</f>
        <v>0</v>
      </c>
      <c r="UF285" s="60"/>
      <c r="UG285" s="60"/>
      <c r="UH285" s="60"/>
      <c r="UI285" s="60"/>
      <c r="UJ285" s="60"/>
      <c r="UK285" s="60"/>
      <c r="UL285" s="60"/>
      <c r="UM285" s="60"/>
      <c r="UN285" s="60"/>
      <c r="UO285" s="60"/>
      <c r="UP285" s="61"/>
      <c r="UQ285" s="60"/>
      <c r="UR285" s="60"/>
      <c r="US285" s="60"/>
      <c r="UT285" s="60"/>
      <c r="UU285" s="60"/>
      <c r="UV285" s="60"/>
      <c r="UW285" s="60"/>
      <c r="UX285" s="60"/>
      <c r="UY285" s="60"/>
      <c r="UZ285" s="60"/>
      <c r="VA285" s="60"/>
      <c r="VB285" s="60"/>
      <c r="VC285" s="60"/>
      <c r="VD285" s="110"/>
      <c r="VE285" s="10" t="str">
        <f t="shared" si="2267"/>
        <v>-</v>
      </c>
    </row>
    <row r="286" spans="1:577" s="15" customFormat="1" ht="20.149999999999999" customHeight="1">
      <c r="A286" s="998" t="s">
        <v>266</v>
      </c>
      <c r="B286" s="998"/>
      <c r="C286" s="998"/>
      <c r="D286" s="999"/>
      <c r="E286" s="184">
        <f t="shared" ref="E286:BP286" si="2496">E287</f>
        <v>0</v>
      </c>
      <c r="F286" s="185">
        <f t="shared" si="2496"/>
        <v>0</v>
      </c>
      <c r="G286" s="185">
        <f t="shared" si="2496"/>
        <v>0</v>
      </c>
      <c r="H286" s="186">
        <f t="shared" si="2496"/>
        <v>0</v>
      </c>
      <c r="I286" s="226">
        <f t="shared" si="2496"/>
        <v>0</v>
      </c>
      <c r="J286" s="185">
        <f t="shared" si="2496"/>
        <v>0</v>
      </c>
      <c r="K286" s="55">
        <f t="shared" si="2496"/>
        <v>0</v>
      </c>
      <c r="L286" s="54">
        <f t="shared" si="2496"/>
        <v>0</v>
      </c>
      <c r="M286" s="54">
        <f t="shared" si="2496"/>
        <v>0</v>
      </c>
      <c r="N286" s="54">
        <f t="shared" si="2496"/>
        <v>0</v>
      </c>
      <c r="O286" s="54">
        <f t="shared" si="2496"/>
        <v>0</v>
      </c>
      <c r="P286" s="54">
        <f t="shared" si="2496"/>
        <v>0</v>
      </c>
      <c r="Q286" s="54">
        <f t="shared" si="2496"/>
        <v>0</v>
      </c>
      <c r="R286" s="54">
        <f t="shared" si="2496"/>
        <v>0</v>
      </c>
      <c r="S286" s="54">
        <f t="shared" si="2496"/>
        <v>0</v>
      </c>
      <c r="T286" s="54">
        <f t="shared" si="2496"/>
        <v>0</v>
      </c>
      <c r="U286" s="55">
        <f t="shared" si="2496"/>
        <v>0</v>
      </c>
      <c r="V286" s="54">
        <f t="shared" si="2496"/>
        <v>0</v>
      </c>
      <c r="W286" s="54">
        <f t="shared" si="2496"/>
        <v>0</v>
      </c>
      <c r="X286" s="54">
        <f t="shared" si="2496"/>
        <v>0</v>
      </c>
      <c r="Y286" s="107">
        <f t="shared" si="2496"/>
        <v>0</v>
      </c>
      <c r="Z286" s="55">
        <f t="shared" si="2496"/>
        <v>0</v>
      </c>
      <c r="AA286" s="54">
        <f t="shared" si="2496"/>
        <v>0</v>
      </c>
      <c r="AB286" s="54">
        <f t="shared" si="2496"/>
        <v>0</v>
      </c>
      <c r="AC286" s="54">
        <f t="shared" si="2496"/>
        <v>0</v>
      </c>
      <c r="AD286" s="54">
        <f t="shared" si="2496"/>
        <v>0</v>
      </c>
      <c r="AE286" s="54">
        <f t="shared" si="2496"/>
        <v>0</v>
      </c>
      <c r="AF286" s="54">
        <f t="shared" si="2496"/>
        <v>0</v>
      </c>
      <c r="AG286" s="54">
        <f t="shared" si="2496"/>
        <v>0</v>
      </c>
      <c r="AH286" s="54">
        <f t="shared" si="2496"/>
        <v>0</v>
      </c>
      <c r="AI286" s="54">
        <f t="shared" si="2496"/>
        <v>0</v>
      </c>
      <c r="AJ286" s="54">
        <f t="shared" si="2496"/>
        <v>0</v>
      </c>
      <c r="AK286" s="55">
        <f t="shared" si="2496"/>
        <v>0</v>
      </c>
      <c r="AL286" s="54">
        <f t="shared" si="2496"/>
        <v>0</v>
      </c>
      <c r="AM286" s="54">
        <f t="shared" si="2496"/>
        <v>0</v>
      </c>
      <c r="AN286" s="54">
        <f t="shared" si="2496"/>
        <v>0</v>
      </c>
      <c r="AO286" s="107">
        <f t="shared" si="2496"/>
        <v>0</v>
      </c>
      <c r="AP286" s="55">
        <f t="shared" si="2496"/>
        <v>0</v>
      </c>
      <c r="AQ286" s="54">
        <f t="shared" si="2496"/>
        <v>0</v>
      </c>
      <c r="AR286" s="54">
        <f t="shared" si="2496"/>
        <v>0</v>
      </c>
      <c r="AS286" s="54">
        <f t="shared" si="2496"/>
        <v>0</v>
      </c>
      <c r="AT286" s="54">
        <f t="shared" si="2496"/>
        <v>0</v>
      </c>
      <c r="AU286" s="54">
        <f t="shared" si="2496"/>
        <v>0</v>
      </c>
      <c r="AV286" s="54">
        <f t="shared" si="2496"/>
        <v>0</v>
      </c>
      <c r="AW286" s="54">
        <f t="shared" si="2496"/>
        <v>0</v>
      </c>
      <c r="AX286" s="54">
        <f t="shared" si="2496"/>
        <v>0</v>
      </c>
      <c r="AY286" s="54">
        <f t="shared" si="2496"/>
        <v>0</v>
      </c>
      <c r="AZ286" s="54">
        <f t="shared" si="2496"/>
        <v>0</v>
      </c>
      <c r="BA286" s="55">
        <f t="shared" si="2496"/>
        <v>0</v>
      </c>
      <c r="BB286" s="54">
        <f t="shared" si="2496"/>
        <v>0</v>
      </c>
      <c r="BC286" s="54">
        <f t="shared" si="2496"/>
        <v>0</v>
      </c>
      <c r="BD286" s="54">
        <f t="shared" si="2496"/>
        <v>0</v>
      </c>
      <c r="BE286" s="107">
        <f t="shared" si="2496"/>
        <v>0</v>
      </c>
      <c r="BF286" s="55">
        <f t="shared" si="2496"/>
        <v>0</v>
      </c>
      <c r="BG286" s="54">
        <f t="shared" si="2496"/>
        <v>0</v>
      </c>
      <c r="BH286" s="54">
        <f t="shared" si="2496"/>
        <v>0</v>
      </c>
      <c r="BI286" s="54">
        <f t="shared" si="2496"/>
        <v>0</v>
      </c>
      <c r="BJ286" s="54">
        <f t="shared" si="2496"/>
        <v>0</v>
      </c>
      <c r="BK286" s="54">
        <f t="shared" si="2496"/>
        <v>0</v>
      </c>
      <c r="BL286" s="54">
        <f t="shared" si="2496"/>
        <v>0</v>
      </c>
      <c r="BM286" s="54">
        <f t="shared" si="2496"/>
        <v>0</v>
      </c>
      <c r="BN286" s="54">
        <f t="shared" si="2496"/>
        <v>0</v>
      </c>
      <c r="BO286" s="54">
        <f t="shared" si="2496"/>
        <v>0</v>
      </c>
      <c r="BP286" s="54">
        <f t="shared" si="2496"/>
        <v>0</v>
      </c>
      <c r="BQ286" s="55">
        <f t="shared" ref="BQ286:EN286" si="2497">BQ287</f>
        <v>0</v>
      </c>
      <c r="BR286" s="54">
        <f t="shared" si="2497"/>
        <v>0</v>
      </c>
      <c r="BS286" s="54">
        <f t="shared" si="2497"/>
        <v>0</v>
      </c>
      <c r="BT286" s="54">
        <f t="shared" si="2497"/>
        <v>0</v>
      </c>
      <c r="BU286" s="107">
        <f t="shared" si="2497"/>
        <v>0</v>
      </c>
      <c r="BV286" s="55">
        <f t="shared" si="2497"/>
        <v>0</v>
      </c>
      <c r="BW286" s="54">
        <f t="shared" si="2497"/>
        <v>0</v>
      </c>
      <c r="BX286" s="54">
        <f t="shared" si="2497"/>
        <v>0</v>
      </c>
      <c r="BY286" s="54">
        <f t="shared" si="2497"/>
        <v>0</v>
      </c>
      <c r="BZ286" s="54">
        <f t="shared" si="2497"/>
        <v>0</v>
      </c>
      <c r="CA286" s="54">
        <f t="shared" si="2497"/>
        <v>0</v>
      </c>
      <c r="CB286" s="54">
        <f t="shared" si="2497"/>
        <v>0</v>
      </c>
      <c r="CC286" s="54">
        <f t="shared" si="2497"/>
        <v>0</v>
      </c>
      <c r="CD286" s="54">
        <f t="shared" si="2497"/>
        <v>0</v>
      </c>
      <c r="CE286" s="54">
        <f t="shared" si="2497"/>
        <v>0</v>
      </c>
      <c r="CF286" s="54">
        <f t="shared" si="2497"/>
        <v>0</v>
      </c>
      <c r="CG286" s="55">
        <f t="shared" si="2497"/>
        <v>0</v>
      </c>
      <c r="CH286" s="54">
        <f t="shared" si="2497"/>
        <v>0</v>
      </c>
      <c r="CI286" s="54">
        <f t="shared" si="2497"/>
        <v>0</v>
      </c>
      <c r="CJ286" s="54">
        <f t="shared" si="2497"/>
        <v>0</v>
      </c>
      <c r="CK286" s="54">
        <f t="shared" si="2497"/>
        <v>0</v>
      </c>
      <c r="CL286" s="54">
        <f t="shared" si="2497"/>
        <v>0</v>
      </c>
      <c r="CM286" s="54">
        <f t="shared" si="2497"/>
        <v>0</v>
      </c>
      <c r="CN286" s="54">
        <f t="shared" si="2497"/>
        <v>0</v>
      </c>
      <c r="CO286" s="54">
        <f t="shared" si="2497"/>
        <v>0</v>
      </c>
      <c r="CP286" s="54">
        <f t="shared" si="2497"/>
        <v>0</v>
      </c>
      <c r="CQ286" s="54">
        <f t="shared" si="2497"/>
        <v>0</v>
      </c>
      <c r="CR286" s="54">
        <f t="shared" si="2497"/>
        <v>0</v>
      </c>
      <c r="CS286" s="54">
        <f t="shared" si="2497"/>
        <v>0</v>
      </c>
      <c r="CT286" s="54">
        <f t="shared" si="2497"/>
        <v>0</v>
      </c>
      <c r="CU286" s="107">
        <f t="shared" si="2497"/>
        <v>0</v>
      </c>
      <c r="CV286" s="150">
        <f t="shared" si="2497"/>
        <v>0</v>
      </c>
      <c r="CW286" s="55">
        <f t="shared" si="2497"/>
        <v>0</v>
      </c>
      <c r="CX286" s="54">
        <f t="shared" si="2497"/>
        <v>0</v>
      </c>
      <c r="CY286" s="54">
        <f t="shared" si="2497"/>
        <v>0</v>
      </c>
      <c r="CZ286" s="54">
        <f t="shared" si="2497"/>
        <v>0</v>
      </c>
      <c r="DA286" s="54">
        <f t="shared" si="2497"/>
        <v>0</v>
      </c>
      <c r="DB286" s="54">
        <f t="shared" si="2497"/>
        <v>0</v>
      </c>
      <c r="DC286" s="54">
        <f t="shared" si="2497"/>
        <v>0</v>
      </c>
      <c r="DD286" s="54">
        <f t="shared" si="2497"/>
        <v>0</v>
      </c>
      <c r="DE286" s="54">
        <f t="shared" si="2497"/>
        <v>0</v>
      </c>
      <c r="DF286" s="54">
        <f t="shared" si="2497"/>
        <v>0</v>
      </c>
      <c r="DG286" s="54">
        <f t="shared" si="2497"/>
        <v>0</v>
      </c>
      <c r="DH286" s="55">
        <f t="shared" si="2497"/>
        <v>0</v>
      </c>
      <c r="DI286" s="54">
        <f t="shared" si="2497"/>
        <v>0</v>
      </c>
      <c r="DJ286" s="54">
        <f t="shared" si="2497"/>
        <v>0</v>
      </c>
      <c r="DK286" s="54">
        <f t="shared" si="2497"/>
        <v>0</v>
      </c>
      <c r="DL286" s="107">
        <f t="shared" si="2497"/>
        <v>0</v>
      </c>
      <c r="DM286" s="55">
        <f t="shared" si="2497"/>
        <v>0</v>
      </c>
      <c r="DN286" s="54">
        <f t="shared" si="2497"/>
        <v>0</v>
      </c>
      <c r="DO286" s="54">
        <f t="shared" si="2497"/>
        <v>0</v>
      </c>
      <c r="DP286" s="54">
        <f t="shared" si="2497"/>
        <v>0</v>
      </c>
      <c r="DQ286" s="54">
        <f t="shared" si="2497"/>
        <v>0</v>
      </c>
      <c r="DR286" s="54">
        <f t="shared" si="2497"/>
        <v>0</v>
      </c>
      <c r="DS286" s="54">
        <f t="shared" si="2497"/>
        <v>0</v>
      </c>
      <c r="DT286" s="54">
        <f t="shared" si="2497"/>
        <v>0</v>
      </c>
      <c r="DU286" s="54">
        <f t="shared" si="2497"/>
        <v>0</v>
      </c>
      <c r="DV286" s="54">
        <f t="shared" si="2497"/>
        <v>0</v>
      </c>
      <c r="DW286" s="54">
        <f t="shared" si="2497"/>
        <v>0</v>
      </c>
      <c r="DX286" s="55">
        <f t="shared" si="2497"/>
        <v>0</v>
      </c>
      <c r="DY286" s="54">
        <f t="shared" si="2497"/>
        <v>0</v>
      </c>
      <c r="DZ286" s="54">
        <f t="shared" si="2497"/>
        <v>0</v>
      </c>
      <c r="EA286" s="54">
        <f t="shared" si="2497"/>
        <v>0</v>
      </c>
      <c r="EB286" s="107">
        <f t="shared" si="2497"/>
        <v>0</v>
      </c>
      <c r="EC286" s="55">
        <f t="shared" si="2497"/>
        <v>0</v>
      </c>
      <c r="ED286" s="54">
        <f t="shared" si="2497"/>
        <v>0</v>
      </c>
      <c r="EE286" s="54">
        <f t="shared" si="2497"/>
        <v>0</v>
      </c>
      <c r="EF286" s="54">
        <f t="shared" si="2497"/>
        <v>0</v>
      </c>
      <c r="EG286" s="54">
        <f t="shared" si="2497"/>
        <v>0</v>
      </c>
      <c r="EH286" s="54">
        <f t="shared" si="2497"/>
        <v>0</v>
      </c>
      <c r="EI286" s="54">
        <f t="shared" si="2497"/>
        <v>0</v>
      </c>
      <c r="EJ286" s="54">
        <f t="shared" si="2497"/>
        <v>0</v>
      </c>
      <c r="EK286" s="54">
        <f t="shared" si="2497"/>
        <v>0</v>
      </c>
      <c r="EL286" s="54">
        <f t="shared" si="2497"/>
        <v>0</v>
      </c>
      <c r="EM286" s="54">
        <f t="shared" si="2497"/>
        <v>0</v>
      </c>
      <c r="EN286" s="55">
        <f t="shared" si="2497"/>
        <v>0</v>
      </c>
      <c r="EO286" s="54">
        <f t="shared" ref="EO286:GZ286" si="2498">EO287</f>
        <v>0</v>
      </c>
      <c r="EP286" s="54">
        <f t="shared" si="2498"/>
        <v>0</v>
      </c>
      <c r="EQ286" s="54">
        <f t="shared" si="2498"/>
        <v>0</v>
      </c>
      <c r="ER286" s="107">
        <f t="shared" si="2498"/>
        <v>0</v>
      </c>
      <c r="ES286" s="55">
        <f t="shared" si="2498"/>
        <v>0</v>
      </c>
      <c r="ET286" s="54">
        <f t="shared" si="2498"/>
        <v>0</v>
      </c>
      <c r="EU286" s="54">
        <f t="shared" si="2498"/>
        <v>0</v>
      </c>
      <c r="EV286" s="54">
        <f t="shared" si="2498"/>
        <v>0</v>
      </c>
      <c r="EW286" s="54">
        <f t="shared" si="2498"/>
        <v>0</v>
      </c>
      <c r="EX286" s="54">
        <f t="shared" si="2498"/>
        <v>0</v>
      </c>
      <c r="EY286" s="54">
        <f t="shared" si="2498"/>
        <v>0</v>
      </c>
      <c r="EZ286" s="54">
        <f t="shared" si="2498"/>
        <v>0</v>
      </c>
      <c r="FA286" s="54">
        <f t="shared" si="2498"/>
        <v>0</v>
      </c>
      <c r="FB286" s="54">
        <f t="shared" si="2498"/>
        <v>0</v>
      </c>
      <c r="FC286" s="54">
        <f t="shared" si="2498"/>
        <v>0</v>
      </c>
      <c r="FD286" s="55">
        <f t="shared" si="2498"/>
        <v>0</v>
      </c>
      <c r="FE286" s="54">
        <f t="shared" si="2498"/>
        <v>0</v>
      </c>
      <c r="FF286" s="54">
        <f t="shared" si="2498"/>
        <v>0</v>
      </c>
      <c r="FG286" s="54">
        <f t="shared" si="2498"/>
        <v>0</v>
      </c>
      <c r="FH286" s="107">
        <f t="shared" si="2498"/>
        <v>0</v>
      </c>
      <c r="FI286" s="55">
        <f t="shared" si="2498"/>
        <v>0</v>
      </c>
      <c r="FJ286" s="54">
        <f t="shared" si="2498"/>
        <v>0</v>
      </c>
      <c r="FK286" s="54">
        <f t="shared" si="2498"/>
        <v>0</v>
      </c>
      <c r="FL286" s="54">
        <f t="shared" si="2498"/>
        <v>0</v>
      </c>
      <c r="FM286" s="54">
        <f t="shared" si="2498"/>
        <v>0</v>
      </c>
      <c r="FN286" s="54">
        <f t="shared" si="2498"/>
        <v>0</v>
      </c>
      <c r="FO286" s="54">
        <f t="shared" si="2498"/>
        <v>0</v>
      </c>
      <c r="FP286" s="54">
        <f t="shared" si="2498"/>
        <v>0</v>
      </c>
      <c r="FQ286" s="54">
        <f t="shared" si="2498"/>
        <v>0</v>
      </c>
      <c r="FR286" s="54">
        <f t="shared" si="2498"/>
        <v>0</v>
      </c>
      <c r="FS286" s="54">
        <f t="shared" si="2498"/>
        <v>0</v>
      </c>
      <c r="FT286" s="55">
        <f t="shared" si="2498"/>
        <v>0</v>
      </c>
      <c r="FU286" s="54">
        <f t="shared" si="2498"/>
        <v>0</v>
      </c>
      <c r="FV286" s="54">
        <f t="shared" si="2498"/>
        <v>0</v>
      </c>
      <c r="FW286" s="54">
        <f t="shared" si="2498"/>
        <v>0</v>
      </c>
      <c r="FX286" s="107">
        <f t="shared" si="2498"/>
        <v>0</v>
      </c>
      <c r="FY286" s="55">
        <f t="shared" si="2498"/>
        <v>0</v>
      </c>
      <c r="FZ286" s="54">
        <f t="shared" si="2498"/>
        <v>0</v>
      </c>
      <c r="GA286" s="54">
        <f t="shared" si="2498"/>
        <v>0</v>
      </c>
      <c r="GB286" s="54">
        <f t="shared" si="2498"/>
        <v>0</v>
      </c>
      <c r="GC286" s="54">
        <f t="shared" si="2498"/>
        <v>0</v>
      </c>
      <c r="GD286" s="54">
        <f t="shared" si="2498"/>
        <v>0</v>
      </c>
      <c r="GE286" s="54">
        <f t="shared" si="2498"/>
        <v>0</v>
      </c>
      <c r="GF286" s="54">
        <f t="shared" si="2498"/>
        <v>0</v>
      </c>
      <c r="GG286" s="54">
        <f t="shared" si="2498"/>
        <v>0</v>
      </c>
      <c r="GH286" s="54">
        <f t="shared" si="2498"/>
        <v>0</v>
      </c>
      <c r="GI286" s="54">
        <f t="shared" si="2498"/>
        <v>0</v>
      </c>
      <c r="GJ286" s="55">
        <f t="shared" si="2498"/>
        <v>0</v>
      </c>
      <c r="GK286" s="54">
        <f t="shared" si="2498"/>
        <v>0</v>
      </c>
      <c r="GL286" s="54">
        <f t="shared" si="2498"/>
        <v>0</v>
      </c>
      <c r="GM286" s="54">
        <f t="shared" si="2498"/>
        <v>0</v>
      </c>
      <c r="GN286" s="107">
        <f t="shared" si="2498"/>
        <v>0</v>
      </c>
      <c r="GO286" s="55">
        <f t="shared" si="2498"/>
        <v>0</v>
      </c>
      <c r="GP286" s="54">
        <f t="shared" si="2498"/>
        <v>0</v>
      </c>
      <c r="GQ286" s="54">
        <f t="shared" si="2498"/>
        <v>0</v>
      </c>
      <c r="GR286" s="54">
        <f t="shared" si="2498"/>
        <v>0</v>
      </c>
      <c r="GS286" s="54">
        <f t="shared" si="2498"/>
        <v>0</v>
      </c>
      <c r="GT286" s="54">
        <f t="shared" si="2498"/>
        <v>0</v>
      </c>
      <c r="GU286" s="54">
        <f t="shared" si="2498"/>
        <v>0</v>
      </c>
      <c r="GV286" s="54">
        <f t="shared" si="2498"/>
        <v>0</v>
      </c>
      <c r="GW286" s="54">
        <f t="shared" si="2498"/>
        <v>0</v>
      </c>
      <c r="GX286" s="54">
        <f t="shared" si="2498"/>
        <v>0</v>
      </c>
      <c r="GY286" s="54">
        <f t="shared" si="2498"/>
        <v>0</v>
      </c>
      <c r="GZ286" s="55">
        <f t="shared" si="2498"/>
        <v>0</v>
      </c>
      <c r="HA286" s="54">
        <f t="shared" ref="HA286:JY286" si="2499">HA287</f>
        <v>0</v>
      </c>
      <c r="HB286" s="54">
        <f t="shared" si="2499"/>
        <v>0</v>
      </c>
      <c r="HC286" s="54">
        <f t="shared" si="2499"/>
        <v>0</v>
      </c>
      <c r="HD286" s="54">
        <f t="shared" si="2499"/>
        <v>0</v>
      </c>
      <c r="HE286" s="54">
        <f t="shared" si="2499"/>
        <v>0</v>
      </c>
      <c r="HF286" s="54">
        <f t="shared" si="2499"/>
        <v>0</v>
      </c>
      <c r="HG286" s="54">
        <f t="shared" si="2499"/>
        <v>0</v>
      </c>
      <c r="HH286" s="54">
        <f t="shared" si="2499"/>
        <v>0</v>
      </c>
      <c r="HI286" s="54">
        <f t="shared" si="2499"/>
        <v>0</v>
      </c>
      <c r="HJ286" s="54">
        <f t="shared" si="2499"/>
        <v>0</v>
      </c>
      <c r="HK286" s="54">
        <f t="shared" si="2499"/>
        <v>0</v>
      </c>
      <c r="HL286" s="54">
        <f t="shared" si="2499"/>
        <v>0</v>
      </c>
      <c r="HM286" s="54">
        <f t="shared" si="2499"/>
        <v>0</v>
      </c>
      <c r="HN286" s="107">
        <f t="shared" si="2499"/>
        <v>0</v>
      </c>
      <c r="HO286" s="134">
        <f t="shared" si="2499"/>
        <v>0</v>
      </c>
      <c r="HP286" s="150">
        <f t="shared" si="2499"/>
        <v>0</v>
      </c>
      <c r="HQ286" s="55">
        <f t="shared" si="2499"/>
        <v>0</v>
      </c>
      <c r="HR286" s="54">
        <f t="shared" si="2499"/>
        <v>0</v>
      </c>
      <c r="HS286" s="54">
        <f t="shared" si="2499"/>
        <v>0</v>
      </c>
      <c r="HT286" s="54">
        <f t="shared" si="2499"/>
        <v>0</v>
      </c>
      <c r="HU286" s="54">
        <f t="shared" si="2499"/>
        <v>0</v>
      </c>
      <c r="HV286" s="54">
        <f t="shared" si="2499"/>
        <v>0</v>
      </c>
      <c r="HW286" s="54">
        <f t="shared" si="2499"/>
        <v>0</v>
      </c>
      <c r="HX286" s="54">
        <f t="shared" si="2499"/>
        <v>0</v>
      </c>
      <c r="HY286" s="54">
        <f t="shared" si="2499"/>
        <v>0</v>
      </c>
      <c r="HZ286" s="54">
        <f t="shared" si="2499"/>
        <v>0</v>
      </c>
      <c r="IA286" s="54">
        <f t="shared" si="2499"/>
        <v>0</v>
      </c>
      <c r="IB286" s="55">
        <f t="shared" si="2499"/>
        <v>0</v>
      </c>
      <c r="IC286" s="54">
        <f t="shared" si="2499"/>
        <v>0</v>
      </c>
      <c r="ID286" s="54">
        <f t="shared" si="2499"/>
        <v>0</v>
      </c>
      <c r="IE286" s="54">
        <f t="shared" si="2499"/>
        <v>0</v>
      </c>
      <c r="IF286" s="107">
        <f t="shared" si="2499"/>
        <v>0</v>
      </c>
      <c r="IG286" s="55">
        <f t="shared" si="2499"/>
        <v>0</v>
      </c>
      <c r="IH286" s="54">
        <f t="shared" si="2499"/>
        <v>0</v>
      </c>
      <c r="II286" s="54">
        <f t="shared" si="2499"/>
        <v>0</v>
      </c>
      <c r="IJ286" s="54">
        <f t="shared" si="2499"/>
        <v>0</v>
      </c>
      <c r="IK286" s="54">
        <f t="shared" si="2499"/>
        <v>0</v>
      </c>
      <c r="IL286" s="54">
        <f t="shared" si="2499"/>
        <v>0</v>
      </c>
      <c r="IM286" s="54">
        <f t="shared" si="2499"/>
        <v>0</v>
      </c>
      <c r="IN286" s="54">
        <f t="shared" si="2499"/>
        <v>0</v>
      </c>
      <c r="IO286" s="54">
        <f t="shared" si="2499"/>
        <v>0</v>
      </c>
      <c r="IP286" s="54">
        <f t="shared" si="2499"/>
        <v>0</v>
      </c>
      <c r="IQ286" s="54">
        <f t="shared" si="2499"/>
        <v>0</v>
      </c>
      <c r="IR286" s="55">
        <f t="shared" si="2499"/>
        <v>0</v>
      </c>
      <c r="IS286" s="54">
        <f t="shared" si="2499"/>
        <v>0</v>
      </c>
      <c r="IT286" s="54">
        <f t="shared" si="2499"/>
        <v>0</v>
      </c>
      <c r="IU286" s="54">
        <f t="shared" si="2499"/>
        <v>0</v>
      </c>
      <c r="IV286" s="107">
        <f t="shared" si="2499"/>
        <v>0</v>
      </c>
      <c r="IW286" s="55">
        <f t="shared" si="2499"/>
        <v>0</v>
      </c>
      <c r="IX286" s="54">
        <f t="shared" si="2499"/>
        <v>0</v>
      </c>
      <c r="IY286" s="54">
        <f t="shared" si="2499"/>
        <v>0</v>
      </c>
      <c r="IZ286" s="54">
        <f t="shared" si="2499"/>
        <v>0</v>
      </c>
      <c r="JA286" s="54">
        <f t="shared" si="2499"/>
        <v>0</v>
      </c>
      <c r="JB286" s="54">
        <f t="shared" si="2499"/>
        <v>0</v>
      </c>
      <c r="JC286" s="54">
        <f t="shared" si="2499"/>
        <v>0</v>
      </c>
      <c r="JD286" s="54">
        <f t="shared" si="2499"/>
        <v>0</v>
      </c>
      <c r="JE286" s="54">
        <f t="shared" si="2499"/>
        <v>0</v>
      </c>
      <c r="JF286" s="54">
        <f t="shared" si="2499"/>
        <v>0</v>
      </c>
      <c r="JG286" s="54">
        <f t="shared" si="2499"/>
        <v>0</v>
      </c>
      <c r="JH286" s="55">
        <f t="shared" si="2499"/>
        <v>0</v>
      </c>
      <c r="JI286" s="54">
        <f t="shared" si="2499"/>
        <v>0</v>
      </c>
      <c r="JJ286" s="54">
        <f t="shared" si="2499"/>
        <v>0</v>
      </c>
      <c r="JK286" s="54">
        <f t="shared" si="2499"/>
        <v>0</v>
      </c>
      <c r="JL286" s="107">
        <f t="shared" si="2499"/>
        <v>0</v>
      </c>
      <c r="JM286" s="55">
        <f t="shared" si="2499"/>
        <v>0</v>
      </c>
      <c r="JN286" s="54">
        <f t="shared" si="2499"/>
        <v>0</v>
      </c>
      <c r="JO286" s="54">
        <f t="shared" si="2499"/>
        <v>0</v>
      </c>
      <c r="JP286" s="54">
        <f t="shared" si="2499"/>
        <v>0</v>
      </c>
      <c r="JQ286" s="54">
        <f t="shared" si="2499"/>
        <v>0</v>
      </c>
      <c r="JR286" s="54">
        <f t="shared" si="2499"/>
        <v>0</v>
      </c>
      <c r="JS286" s="54">
        <f t="shared" si="2499"/>
        <v>0</v>
      </c>
      <c r="JT286" s="54">
        <f t="shared" si="2499"/>
        <v>0</v>
      </c>
      <c r="JU286" s="54">
        <f t="shared" si="2499"/>
        <v>0</v>
      </c>
      <c r="JV286" s="54">
        <f t="shared" si="2499"/>
        <v>0</v>
      </c>
      <c r="JW286" s="54">
        <f t="shared" si="2499"/>
        <v>0</v>
      </c>
      <c r="JX286" s="55">
        <f t="shared" si="2499"/>
        <v>0</v>
      </c>
      <c r="JY286" s="54">
        <f t="shared" si="2499"/>
        <v>0</v>
      </c>
      <c r="JZ286" s="54">
        <f t="shared" ref="JZ286:MV286" si="2500">JZ287</f>
        <v>0</v>
      </c>
      <c r="KA286" s="54">
        <f t="shared" si="2500"/>
        <v>0</v>
      </c>
      <c r="KB286" s="107">
        <f t="shared" si="2500"/>
        <v>0</v>
      </c>
      <c r="KC286" s="55">
        <f t="shared" si="2500"/>
        <v>0</v>
      </c>
      <c r="KD286" s="54">
        <f t="shared" si="2500"/>
        <v>0</v>
      </c>
      <c r="KE286" s="54">
        <f t="shared" si="2500"/>
        <v>0</v>
      </c>
      <c r="KF286" s="54">
        <f t="shared" si="2500"/>
        <v>0</v>
      </c>
      <c r="KG286" s="54">
        <f t="shared" si="2500"/>
        <v>0</v>
      </c>
      <c r="KH286" s="54">
        <f t="shared" si="2500"/>
        <v>0</v>
      </c>
      <c r="KI286" s="54">
        <f t="shared" si="2500"/>
        <v>0</v>
      </c>
      <c r="KJ286" s="54">
        <f t="shared" si="2500"/>
        <v>0</v>
      </c>
      <c r="KK286" s="54">
        <f t="shared" si="2500"/>
        <v>0</v>
      </c>
      <c r="KL286" s="54">
        <f t="shared" si="2500"/>
        <v>0</v>
      </c>
      <c r="KM286" s="54">
        <f t="shared" si="2500"/>
        <v>0</v>
      </c>
      <c r="KN286" s="55">
        <f t="shared" si="2500"/>
        <v>0</v>
      </c>
      <c r="KO286" s="54">
        <f t="shared" si="2500"/>
        <v>0</v>
      </c>
      <c r="KP286" s="54">
        <f t="shared" si="2500"/>
        <v>0</v>
      </c>
      <c r="KQ286" s="54">
        <f t="shared" si="2500"/>
        <v>0</v>
      </c>
      <c r="KR286" s="54">
        <f t="shared" si="2500"/>
        <v>0</v>
      </c>
      <c r="KS286" s="54">
        <f t="shared" si="2500"/>
        <v>0</v>
      </c>
      <c r="KT286" s="54">
        <f t="shared" si="2500"/>
        <v>0</v>
      </c>
      <c r="KU286" s="54">
        <f t="shared" si="2500"/>
        <v>0</v>
      </c>
      <c r="KV286" s="54">
        <f t="shared" si="2500"/>
        <v>0</v>
      </c>
      <c r="KW286" s="54">
        <f t="shared" si="2500"/>
        <v>0</v>
      </c>
      <c r="KX286" s="54">
        <f t="shared" si="2500"/>
        <v>0</v>
      </c>
      <c r="KY286" s="54">
        <f t="shared" si="2500"/>
        <v>0</v>
      </c>
      <c r="KZ286" s="54">
        <f t="shared" si="2500"/>
        <v>0</v>
      </c>
      <c r="LA286" s="54">
        <f t="shared" si="2500"/>
        <v>0</v>
      </c>
      <c r="LB286" s="107">
        <f t="shared" si="2500"/>
        <v>0</v>
      </c>
      <c r="LC286" s="150">
        <f t="shared" si="2500"/>
        <v>0</v>
      </c>
      <c r="LD286" s="55">
        <f t="shared" si="2500"/>
        <v>0</v>
      </c>
      <c r="LE286" s="54">
        <f t="shared" si="2500"/>
        <v>0</v>
      </c>
      <c r="LF286" s="54">
        <f t="shared" si="2500"/>
        <v>0</v>
      </c>
      <c r="LG286" s="54">
        <f t="shared" si="2500"/>
        <v>0</v>
      </c>
      <c r="LH286" s="54">
        <f t="shared" si="2500"/>
        <v>0</v>
      </c>
      <c r="LI286" s="54">
        <f t="shared" si="2500"/>
        <v>0</v>
      </c>
      <c r="LJ286" s="54">
        <f t="shared" si="2500"/>
        <v>0</v>
      </c>
      <c r="LK286" s="54">
        <f t="shared" si="2500"/>
        <v>0</v>
      </c>
      <c r="LL286" s="54">
        <f t="shared" si="2500"/>
        <v>0</v>
      </c>
      <c r="LM286" s="54">
        <f t="shared" si="2500"/>
        <v>0</v>
      </c>
      <c r="LN286" s="54">
        <f t="shared" si="2500"/>
        <v>0</v>
      </c>
      <c r="LO286" s="55">
        <f t="shared" si="2500"/>
        <v>0</v>
      </c>
      <c r="LP286" s="54">
        <f t="shared" si="2500"/>
        <v>0</v>
      </c>
      <c r="LQ286" s="54">
        <f t="shared" si="2500"/>
        <v>0</v>
      </c>
      <c r="LR286" s="54">
        <f t="shared" si="2500"/>
        <v>0</v>
      </c>
      <c r="LS286" s="107">
        <f t="shared" si="2500"/>
        <v>0</v>
      </c>
      <c r="LT286" s="55">
        <f t="shared" si="2500"/>
        <v>0</v>
      </c>
      <c r="LU286" s="54">
        <f t="shared" si="2500"/>
        <v>0</v>
      </c>
      <c r="LV286" s="54">
        <f t="shared" si="2500"/>
        <v>0</v>
      </c>
      <c r="LW286" s="54">
        <f t="shared" si="2500"/>
        <v>0</v>
      </c>
      <c r="LX286" s="54">
        <f t="shared" si="2500"/>
        <v>0</v>
      </c>
      <c r="LY286" s="54">
        <f t="shared" si="2500"/>
        <v>0</v>
      </c>
      <c r="LZ286" s="54">
        <f t="shared" si="2500"/>
        <v>0</v>
      </c>
      <c r="MA286" s="54">
        <f t="shared" si="2500"/>
        <v>0</v>
      </c>
      <c r="MB286" s="54">
        <f t="shared" si="2500"/>
        <v>0</v>
      </c>
      <c r="MC286" s="54">
        <f t="shared" si="2500"/>
        <v>0</v>
      </c>
      <c r="MD286" s="54">
        <f t="shared" si="2500"/>
        <v>0</v>
      </c>
      <c r="ME286" s="55">
        <f t="shared" si="2500"/>
        <v>0</v>
      </c>
      <c r="MF286" s="54">
        <f t="shared" si="2500"/>
        <v>0</v>
      </c>
      <c r="MG286" s="54">
        <f t="shared" si="2500"/>
        <v>0</v>
      </c>
      <c r="MH286" s="54">
        <f t="shared" si="2500"/>
        <v>0</v>
      </c>
      <c r="MI286" s="107">
        <f t="shared" si="2500"/>
        <v>0</v>
      </c>
      <c r="MJ286" s="55">
        <f t="shared" si="2500"/>
        <v>0</v>
      </c>
      <c r="MK286" s="54">
        <f t="shared" si="2500"/>
        <v>0</v>
      </c>
      <c r="ML286" s="54">
        <f t="shared" si="2500"/>
        <v>0</v>
      </c>
      <c r="MM286" s="54">
        <f t="shared" si="2500"/>
        <v>0</v>
      </c>
      <c r="MN286" s="54">
        <f t="shared" si="2500"/>
        <v>0</v>
      </c>
      <c r="MO286" s="54">
        <f t="shared" si="2500"/>
        <v>0</v>
      </c>
      <c r="MP286" s="54">
        <f t="shared" si="2500"/>
        <v>0</v>
      </c>
      <c r="MQ286" s="54">
        <f t="shared" si="2500"/>
        <v>0</v>
      </c>
      <c r="MR286" s="54">
        <f t="shared" si="2500"/>
        <v>0</v>
      </c>
      <c r="MS286" s="54">
        <f t="shared" si="2500"/>
        <v>0</v>
      </c>
      <c r="MT286" s="54">
        <f t="shared" si="2500"/>
        <v>0</v>
      </c>
      <c r="MU286" s="55">
        <f t="shared" si="2500"/>
        <v>0</v>
      </c>
      <c r="MV286" s="54">
        <f t="shared" si="2500"/>
        <v>0</v>
      </c>
      <c r="MW286" s="54">
        <f t="shared" ref="MW286:PI286" si="2501">MW287</f>
        <v>0</v>
      </c>
      <c r="MX286" s="54">
        <f t="shared" si="2501"/>
        <v>0</v>
      </c>
      <c r="MY286" s="107">
        <f t="shared" si="2501"/>
        <v>0</v>
      </c>
      <c r="MZ286" s="55">
        <f t="shared" si="2501"/>
        <v>0</v>
      </c>
      <c r="NA286" s="54">
        <f t="shared" si="2501"/>
        <v>0</v>
      </c>
      <c r="NB286" s="54">
        <f t="shared" si="2501"/>
        <v>0</v>
      </c>
      <c r="NC286" s="54">
        <f t="shared" si="2501"/>
        <v>0</v>
      </c>
      <c r="ND286" s="54">
        <f t="shared" si="2501"/>
        <v>0</v>
      </c>
      <c r="NE286" s="54">
        <f t="shared" si="2501"/>
        <v>0</v>
      </c>
      <c r="NF286" s="54">
        <f t="shared" si="2501"/>
        <v>0</v>
      </c>
      <c r="NG286" s="54">
        <f t="shared" si="2501"/>
        <v>0</v>
      </c>
      <c r="NH286" s="54">
        <f t="shared" si="2501"/>
        <v>0</v>
      </c>
      <c r="NI286" s="54">
        <f t="shared" si="2501"/>
        <v>0</v>
      </c>
      <c r="NJ286" s="54">
        <f t="shared" si="2501"/>
        <v>0</v>
      </c>
      <c r="NK286" s="55">
        <f t="shared" si="2501"/>
        <v>0</v>
      </c>
      <c r="NL286" s="54">
        <f t="shared" si="2501"/>
        <v>0</v>
      </c>
      <c r="NM286" s="54">
        <f t="shared" si="2501"/>
        <v>0</v>
      </c>
      <c r="NN286" s="54">
        <f t="shared" si="2501"/>
        <v>0</v>
      </c>
      <c r="NO286" s="107">
        <f t="shared" si="2501"/>
        <v>0</v>
      </c>
      <c r="NP286" s="55">
        <f t="shared" si="2501"/>
        <v>0</v>
      </c>
      <c r="NQ286" s="54">
        <f t="shared" si="2501"/>
        <v>0</v>
      </c>
      <c r="NR286" s="54">
        <f t="shared" si="2501"/>
        <v>0</v>
      </c>
      <c r="NS286" s="54">
        <f t="shared" si="2501"/>
        <v>0</v>
      </c>
      <c r="NT286" s="54">
        <f t="shared" si="2501"/>
        <v>0</v>
      </c>
      <c r="NU286" s="54">
        <f t="shared" si="2501"/>
        <v>0</v>
      </c>
      <c r="NV286" s="54">
        <f t="shared" si="2501"/>
        <v>0</v>
      </c>
      <c r="NW286" s="54">
        <f t="shared" si="2501"/>
        <v>0</v>
      </c>
      <c r="NX286" s="54">
        <f t="shared" si="2501"/>
        <v>0</v>
      </c>
      <c r="NY286" s="54">
        <f t="shared" si="2501"/>
        <v>0</v>
      </c>
      <c r="NZ286" s="54">
        <f t="shared" si="2501"/>
        <v>0</v>
      </c>
      <c r="OA286" s="55">
        <f t="shared" si="2501"/>
        <v>0</v>
      </c>
      <c r="OB286" s="54">
        <f t="shared" si="2501"/>
        <v>0</v>
      </c>
      <c r="OC286" s="54">
        <f t="shared" si="2501"/>
        <v>0</v>
      </c>
      <c r="OD286" s="54">
        <f t="shared" si="2501"/>
        <v>0</v>
      </c>
      <c r="OE286" s="107">
        <f t="shared" si="2501"/>
        <v>0</v>
      </c>
      <c r="OF286" s="55">
        <f t="shared" si="2501"/>
        <v>0</v>
      </c>
      <c r="OG286" s="54">
        <f t="shared" si="2501"/>
        <v>0</v>
      </c>
      <c r="OH286" s="54">
        <f t="shared" si="2501"/>
        <v>0</v>
      </c>
      <c r="OI286" s="54">
        <f t="shared" si="2501"/>
        <v>0</v>
      </c>
      <c r="OJ286" s="54">
        <f t="shared" si="2501"/>
        <v>0</v>
      </c>
      <c r="OK286" s="54">
        <f t="shared" si="2501"/>
        <v>0</v>
      </c>
      <c r="OL286" s="54">
        <f t="shared" si="2501"/>
        <v>0</v>
      </c>
      <c r="OM286" s="54">
        <f t="shared" si="2501"/>
        <v>0</v>
      </c>
      <c r="ON286" s="54">
        <f t="shared" si="2501"/>
        <v>0</v>
      </c>
      <c r="OO286" s="54">
        <f t="shared" si="2501"/>
        <v>0</v>
      </c>
      <c r="OP286" s="54">
        <f t="shared" si="2501"/>
        <v>0</v>
      </c>
      <c r="OQ286" s="55">
        <f t="shared" si="2501"/>
        <v>0</v>
      </c>
      <c r="OR286" s="54">
        <f t="shared" si="2501"/>
        <v>0</v>
      </c>
      <c r="OS286" s="54">
        <f t="shared" si="2501"/>
        <v>0</v>
      </c>
      <c r="OT286" s="54">
        <f t="shared" si="2501"/>
        <v>0</v>
      </c>
      <c r="OU286" s="107">
        <f t="shared" si="2501"/>
        <v>0</v>
      </c>
      <c r="OV286" s="55">
        <f t="shared" si="2501"/>
        <v>0</v>
      </c>
      <c r="OW286" s="54">
        <f t="shared" si="2501"/>
        <v>0</v>
      </c>
      <c r="OX286" s="54">
        <f t="shared" si="2501"/>
        <v>0</v>
      </c>
      <c r="OY286" s="54">
        <f t="shared" si="2501"/>
        <v>0</v>
      </c>
      <c r="OZ286" s="54">
        <f t="shared" si="2501"/>
        <v>0</v>
      </c>
      <c r="PA286" s="54">
        <f t="shared" si="2501"/>
        <v>0</v>
      </c>
      <c r="PB286" s="54">
        <f t="shared" si="2501"/>
        <v>0</v>
      </c>
      <c r="PC286" s="54">
        <f t="shared" si="2501"/>
        <v>0</v>
      </c>
      <c r="PD286" s="54">
        <f t="shared" si="2501"/>
        <v>0</v>
      </c>
      <c r="PE286" s="54">
        <f t="shared" si="2501"/>
        <v>0</v>
      </c>
      <c r="PF286" s="54">
        <f t="shared" si="2501"/>
        <v>0</v>
      </c>
      <c r="PG286" s="55">
        <f t="shared" si="2501"/>
        <v>0</v>
      </c>
      <c r="PH286" s="54">
        <f t="shared" si="2501"/>
        <v>0</v>
      </c>
      <c r="PI286" s="54">
        <f t="shared" si="2501"/>
        <v>0</v>
      </c>
      <c r="PJ286" s="54">
        <f t="shared" ref="PJ286:SR286" si="2502">PJ287</f>
        <v>0</v>
      </c>
      <c r="PK286" s="107">
        <f t="shared" si="2502"/>
        <v>0</v>
      </c>
      <c r="PL286" s="55">
        <f t="shared" si="2502"/>
        <v>0</v>
      </c>
      <c r="PM286" s="54">
        <f t="shared" si="2502"/>
        <v>0</v>
      </c>
      <c r="PN286" s="54">
        <f t="shared" si="2502"/>
        <v>0</v>
      </c>
      <c r="PO286" s="54">
        <f t="shared" si="2502"/>
        <v>0</v>
      </c>
      <c r="PP286" s="54">
        <f t="shared" si="2502"/>
        <v>0</v>
      </c>
      <c r="PQ286" s="54">
        <f t="shared" si="2502"/>
        <v>0</v>
      </c>
      <c r="PR286" s="54">
        <f t="shared" si="2502"/>
        <v>0</v>
      </c>
      <c r="PS286" s="54">
        <f t="shared" si="2502"/>
        <v>0</v>
      </c>
      <c r="PT286" s="54">
        <f t="shared" si="2502"/>
        <v>0</v>
      </c>
      <c r="PU286" s="54">
        <f t="shared" si="2502"/>
        <v>0</v>
      </c>
      <c r="PV286" s="54">
        <f t="shared" si="2502"/>
        <v>0</v>
      </c>
      <c r="PW286" s="55">
        <f t="shared" si="2502"/>
        <v>0</v>
      </c>
      <c r="PX286" s="54">
        <f t="shared" si="2502"/>
        <v>0</v>
      </c>
      <c r="PY286" s="54">
        <f t="shared" si="2502"/>
        <v>0</v>
      </c>
      <c r="PZ286" s="54">
        <f t="shared" si="2502"/>
        <v>0</v>
      </c>
      <c r="QA286" s="107">
        <f t="shared" si="2502"/>
        <v>0</v>
      </c>
      <c r="QB286" s="55">
        <f t="shared" si="2502"/>
        <v>0</v>
      </c>
      <c r="QC286" s="54">
        <f t="shared" si="2502"/>
        <v>0</v>
      </c>
      <c r="QD286" s="54">
        <f t="shared" si="2502"/>
        <v>0</v>
      </c>
      <c r="QE286" s="54">
        <f t="shared" si="2502"/>
        <v>0</v>
      </c>
      <c r="QF286" s="54">
        <f t="shared" si="2502"/>
        <v>0</v>
      </c>
      <c r="QG286" s="54">
        <f t="shared" si="2502"/>
        <v>0</v>
      </c>
      <c r="QH286" s="54">
        <f t="shared" si="2502"/>
        <v>0</v>
      </c>
      <c r="QI286" s="54">
        <f t="shared" si="2502"/>
        <v>0</v>
      </c>
      <c r="QJ286" s="54">
        <f t="shared" si="2502"/>
        <v>0</v>
      </c>
      <c r="QK286" s="54">
        <f t="shared" si="2502"/>
        <v>0</v>
      </c>
      <c r="QL286" s="54">
        <f t="shared" si="2502"/>
        <v>0</v>
      </c>
      <c r="QM286" s="55">
        <f t="shared" si="2502"/>
        <v>0</v>
      </c>
      <c r="QN286" s="54">
        <f t="shared" si="2502"/>
        <v>0</v>
      </c>
      <c r="QO286" s="54">
        <f t="shared" si="2502"/>
        <v>0</v>
      </c>
      <c r="QP286" s="54">
        <f t="shared" si="2502"/>
        <v>0</v>
      </c>
      <c r="QQ286" s="107">
        <f t="shared" si="2502"/>
        <v>0</v>
      </c>
      <c r="QR286" s="55">
        <f t="shared" si="2502"/>
        <v>0</v>
      </c>
      <c r="QS286" s="54">
        <f t="shared" si="2502"/>
        <v>0</v>
      </c>
      <c r="QT286" s="54">
        <f t="shared" si="2502"/>
        <v>0</v>
      </c>
      <c r="QU286" s="54">
        <f t="shared" si="2502"/>
        <v>0</v>
      </c>
      <c r="QV286" s="54">
        <f t="shared" si="2502"/>
        <v>0</v>
      </c>
      <c r="QW286" s="54">
        <f t="shared" si="2502"/>
        <v>0</v>
      </c>
      <c r="QX286" s="54">
        <f t="shared" si="2502"/>
        <v>0</v>
      </c>
      <c r="QY286" s="54">
        <f t="shared" si="2502"/>
        <v>0</v>
      </c>
      <c r="QZ286" s="54">
        <f t="shared" si="2502"/>
        <v>0</v>
      </c>
      <c r="RA286" s="54">
        <f t="shared" si="2502"/>
        <v>0</v>
      </c>
      <c r="RB286" s="54">
        <f t="shared" si="2502"/>
        <v>0</v>
      </c>
      <c r="RC286" s="55">
        <f t="shared" si="2502"/>
        <v>0</v>
      </c>
      <c r="RD286" s="54">
        <f t="shared" si="2502"/>
        <v>0</v>
      </c>
      <c r="RE286" s="54">
        <f t="shared" si="2502"/>
        <v>0</v>
      </c>
      <c r="RF286" s="54">
        <f t="shared" si="2502"/>
        <v>0</v>
      </c>
      <c r="RG286" s="54">
        <f t="shared" si="2502"/>
        <v>0</v>
      </c>
      <c r="RH286" s="54">
        <f t="shared" si="2502"/>
        <v>0</v>
      </c>
      <c r="RI286" s="54">
        <f t="shared" si="2502"/>
        <v>0</v>
      </c>
      <c r="RJ286" s="54">
        <f t="shared" si="2502"/>
        <v>0</v>
      </c>
      <c r="RK286" s="54">
        <f t="shared" si="2502"/>
        <v>0</v>
      </c>
      <c r="RL286" s="54">
        <f t="shared" si="2502"/>
        <v>0</v>
      </c>
      <c r="RM286" s="54">
        <f t="shared" si="2502"/>
        <v>0</v>
      </c>
      <c r="RN286" s="54">
        <f t="shared" si="2502"/>
        <v>0</v>
      </c>
      <c r="RO286" s="54">
        <f t="shared" si="2502"/>
        <v>0</v>
      </c>
      <c r="RP286" s="54">
        <f t="shared" si="2502"/>
        <v>0</v>
      </c>
      <c r="RQ286" s="107">
        <f t="shared" si="2502"/>
        <v>0</v>
      </c>
      <c r="RR286" s="150">
        <f t="shared" si="2502"/>
        <v>0</v>
      </c>
      <c r="RS286" s="55">
        <f t="shared" si="2502"/>
        <v>0</v>
      </c>
      <c r="RT286" s="54">
        <f t="shared" si="2502"/>
        <v>0</v>
      </c>
      <c r="RU286" s="54">
        <f t="shared" si="2502"/>
        <v>0</v>
      </c>
      <c r="RV286" s="54">
        <f t="shared" si="2502"/>
        <v>0</v>
      </c>
      <c r="RW286" s="54">
        <f t="shared" si="2502"/>
        <v>0</v>
      </c>
      <c r="RX286" s="54">
        <f t="shared" si="2502"/>
        <v>0</v>
      </c>
      <c r="RY286" s="54">
        <f t="shared" si="2502"/>
        <v>0</v>
      </c>
      <c r="RZ286" s="54">
        <f t="shared" si="2502"/>
        <v>0</v>
      </c>
      <c r="SA286" s="54">
        <f t="shared" si="2502"/>
        <v>0</v>
      </c>
      <c r="SB286" s="54">
        <f t="shared" si="2502"/>
        <v>0</v>
      </c>
      <c r="SC286" s="54">
        <f t="shared" si="2502"/>
        <v>0</v>
      </c>
      <c r="SD286" s="55">
        <f t="shared" si="2502"/>
        <v>0</v>
      </c>
      <c r="SE286" s="54">
        <f t="shared" si="2502"/>
        <v>0</v>
      </c>
      <c r="SF286" s="54">
        <f t="shared" si="2502"/>
        <v>0</v>
      </c>
      <c r="SG286" s="54">
        <f t="shared" si="2502"/>
        <v>0</v>
      </c>
      <c r="SH286" s="107">
        <f t="shared" si="2502"/>
        <v>0</v>
      </c>
      <c r="SI286" s="55">
        <f t="shared" si="2502"/>
        <v>0</v>
      </c>
      <c r="SJ286" s="54">
        <f t="shared" si="2502"/>
        <v>0</v>
      </c>
      <c r="SK286" s="54">
        <f t="shared" si="2502"/>
        <v>0</v>
      </c>
      <c r="SL286" s="54">
        <f t="shared" si="2502"/>
        <v>0</v>
      </c>
      <c r="SM286" s="54">
        <f t="shared" si="2502"/>
        <v>0</v>
      </c>
      <c r="SN286" s="54">
        <f t="shared" si="2502"/>
        <v>0</v>
      </c>
      <c r="SO286" s="54">
        <f t="shared" si="2502"/>
        <v>0</v>
      </c>
      <c r="SP286" s="54">
        <f t="shared" si="2502"/>
        <v>0</v>
      </c>
      <c r="SQ286" s="54">
        <f t="shared" si="2502"/>
        <v>0</v>
      </c>
      <c r="SR286" s="54">
        <f t="shared" si="2502"/>
        <v>0</v>
      </c>
      <c r="SS286" s="54">
        <f t="shared" ref="SS286:VD286" si="2503">SS287</f>
        <v>0</v>
      </c>
      <c r="ST286" s="55">
        <f t="shared" si="2503"/>
        <v>0</v>
      </c>
      <c r="SU286" s="54">
        <f t="shared" si="2503"/>
        <v>0</v>
      </c>
      <c r="SV286" s="54">
        <f t="shared" si="2503"/>
        <v>0</v>
      </c>
      <c r="SW286" s="54">
        <f t="shared" si="2503"/>
        <v>0</v>
      </c>
      <c r="SX286" s="107">
        <f t="shared" si="2503"/>
        <v>0</v>
      </c>
      <c r="SY286" s="55">
        <f t="shared" si="2503"/>
        <v>0</v>
      </c>
      <c r="SZ286" s="54">
        <f t="shared" si="2503"/>
        <v>0</v>
      </c>
      <c r="TA286" s="54">
        <f t="shared" si="2503"/>
        <v>0</v>
      </c>
      <c r="TB286" s="54">
        <f t="shared" si="2503"/>
        <v>0</v>
      </c>
      <c r="TC286" s="54">
        <f t="shared" si="2503"/>
        <v>0</v>
      </c>
      <c r="TD286" s="54">
        <f t="shared" si="2503"/>
        <v>0</v>
      </c>
      <c r="TE286" s="54">
        <f t="shared" si="2503"/>
        <v>0</v>
      </c>
      <c r="TF286" s="54">
        <f t="shared" si="2503"/>
        <v>0</v>
      </c>
      <c r="TG286" s="54">
        <f t="shared" si="2503"/>
        <v>0</v>
      </c>
      <c r="TH286" s="54">
        <f t="shared" si="2503"/>
        <v>0</v>
      </c>
      <c r="TI286" s="54">
        <f t="shared" si="2503"/>
        <v>0</v>
      </c>
      <c r="TJ286" s="55">
        <f t="shared" si="2503"/>
        <v>0</v>
      </c>
      <c r="TK286" s="54">
        <f t="shared" si="2503"/>
        <v>0</v>
      </c>
      <c r="TL286" s="54">
        <f t="shared" si="2503"/>
        <v>0</v>
      </c>
      <c r="TM286" s="54">
        <f t="shared" si="2503"/>
        <v>0</v>
      </c>
      <c r="TN286" s="107">
        <f t="shared" si="2503"/>
        <v>0</v>
      </c>
      <c r="TO286" s="55">
        <f t="shared" si="2503"/>
        <v>0</v>
      </c>
      <c r="TP286" s="54">
        <f t="shared" si="2503"/>
        <v>0</v>
      </c>
      <c r="TQ286" s="54">
        <f t="shared" si="2503"/>
        <v>0</v>
      </c>
      <c r="TR286" s="54">
        <f t="shared" si="2503"/>
        <v>0</v>
      </c>
      <c r="TS286" s="54">
        <f t="shared" si="2503"/>
        <v>0</v>
      </c>
      <c r="TT286" s="54">
        <f t="shared" si="2503"/>
        <v>0</v>
      </c>
      <c r="TU286" s="54">
        <f t="shared" si="2503"/>
        <v>0</v>
      </c>
      <c r="TV286" s="54">
        <f t="shared" si="2503"/>
        <v>0</v>
      </c>
      <c r="TW286" s="54">
        <f t="shared" si="2503"/>
        <v>0</v>
      </c>
      <c r="TX286" s="54">
        <f t="shared" si="2503"/>
        <v>0</v>
      </c>
      <c r="TY286" s="54">
        <f t="shared" si="2503"/>
        <v>0</v>
      </c>
      <c r="TZ286" s="55">
        <f t="shared" si="2503"/>
        <v>0</v>
      </c>
      <c r="UA286" s="54">
        <f t="shared" si="2503"/>
        <v>0</v>
      </c>
      <c r="UB286" s="54">
        <f t="shared" si="2503"/>
        <v>0</v>
      </c>
      <c r="UC286" s="54">
        <f t="shared" si="2503"/>
        <v>0</v>
      </c>
      <c r="UD286" s="107">
        <f t="shared" si="2503"/>
        <v>0</v>
      </c>
      <c r="UE286" s="55">
        <f t="shared" si="2503"/>
        <v>0</v>
      </c>
      <c r="UF286" s="54">
        <f t="shared" si="2503"/>
        <v>0</v>
      </c>
      <c r="UG286" s="54">
        <f t="shared" si="2503"/>
        <v>0</v>
      </c>
      <c r="UH286" s="54">
        <f t="shared" si="2503"/>
        <v>0</v>
      </c>
      <c r="UI286" s="54">
        <f t="shared" si="2503"/>
        <v>0</v>
      </c>
      <c r="UJ286" s="54">
        <f t="shared" si="2503"/>
        <v>0</v>
      </c>
      <c r="UK286" s="54">
        <f t="shared" si="2503"/>
        <v>0</v>
      </c>
      <c r="UL286" s="54">
        <f t="shared" si="2503"/>
        <v>0</v>
      </c>
      <c r="UM286" s="54">
        <f t="shared" si="2503"/>
        <v>0</v>
      </c>
      <c r="UN286" s="54">
        <f t="shared" si="2503"/>
        <v>0</v>
      </c>
      <c r="UO286" s="54">
        <f t="shared" si="2503"/>
        <v>0</v>
      </c>
      <c r="UP286" s="55">
        <f t="shared" si="2503"/>
        <v>0</v>
      </c>
      <c r="UQ286" s="54">
        <f t="shared" si="2503"/>
        <v>0</v>
      </c>
      <c r="UR286" s="54">
        <f t="shared" si="2503"/>
        <v>0</v>
      </c>
      <c r="US286" s="54">
        <f t="shared" si="2503"/>
        <v>0</v>
      </c>
      <c r="UT286" s="54">
        <f t="shared" si="2503"/>
        <v>0</v>
      </c>
      <c r="UU286" s="54">
        <f t="shared" si="2503"/>
        <v>0</v>
      </c>
      <c r="UV286" s="54">
        <f t="shared" si="2503"/>
        <v>0</v>
      </c>
      <c r="UW286" s="54">
        <f t="shared" si="2503"/>
        <v>0</v>
      </c>
      <c r="UX286" s="54">
        <f t="shared" si="2503"/>
        <v>0</v>
      </c>
      <c r="UY286" s="54">
        <f t="shared" si="2503"/>
        <v>0</v>
      </c>
      <c r="UZ286" s="54">
        <f t="shared" si="2503"/>
        <v>0</v>
      </c>
      <c r="VA286" s="54">
        <f t="shared" si="2503"/>
        <v>0</v>
      </c>
      <c r="VB286" s="54">
        <f t="shared" si="2503"/>
        <v>0</v>
      </c>
      <c r="VC286" s="54">
        <f t="shared" si="2503"/>
        <v>0</v>
      </c>
      <c r="VD286" s="107">
        <f t="shared" si="2503"/>
        <v>0</v>
      </c>
      <c r="VE286" s="15" t="str">
        <f t="shared" si="2267"/>
        <v>-</v>
      </c>
    </row>
    <row r="287" spans="1:577" ht="20.149999999999999" customHeight="1">
      <c r="A287" s="16">
        <v>63</v>
      </c>
      <c r="B287" s="16"/>
      <c r="C287" s="17"/>
      <c r="D287" s="18" t="s">
        <v>267</v>
      </c>
      <c r="E287" s="187">
        <f t="shared" ref="E287:BP287" si="2504">E288+E290+E295+E299+E301+E305+E310+E312</f>
        <v>0</v>
      </c>
      <c r="F287" s="188">
        <f t="shared" si="2504"/>
        <v>0</v>
      </c>
      <c r="G287" s="188">
        <f t="shared" si="2504"/>
        <v>0</v>
      </c>
      <c r="H287" s="189">
        <f t="shared" si="2504"/>
        <v>0</v>
      </c>
      <c r="I287" s="227">
        <f t="shared" si="2504"/>
        <v>0</v>
      </c>
      <c r="J287" s="188">
        <f t="shared" si="2504"/>
        <v>0</v>
      </c>
      <c r="K287" s="57">
        <f t="shared" si="2504"/>
        <v>0</v>
      </c>
      <c r="L287" s="56">
        <f t="shared" si="2504"/>
        <v>0</v>
      </c>
      <c r="M287" s="56">
        <f t="shared" si="2504"/>
        <v>0</v>
      </c>
      <c r="N287" s="56">
        <f t="shared" si="2504"/>
        <v>0</v>
      </c>
      <c r="O287" s="56">
        <f t="shared" si="2504"/>
        <v>0</v>
      </c>
      <c r="P287" s="56">
        <f t="shared" si="2504"/>
        <v>0</v>
      </c>
      <c r="Q287" s="56">
        <f t="shared" si="2504"/>
        <v>0</v>
      </c>
      <c r="R287" s="56">
        <f t="shared" si="2504"/>
        <v>0</v>
      </c>
      <c r="S287" s="56">
        <f t="shared" si="2504"/>
        <v>0</v>
      </c>
      <c r="T287" s="56">
        <f t="shared" si="2504"/>
        <v>0</v>
      </c>
      <c r="U287" s="57">
        <f t="shared" si="2504"/>
        <v>0</v>
      </c>
      <c r="V287" s="56">
        <f t="shared" si="2504"/>
        <v>0</v>
      </c>
      <c r="W287" s="56">
        <f t="shared" si="2504"/>
        <v>0</v>
      </c>
      <c r="X287" s="56">
        <f t="shared" si="2504"/>
        <v>0</v>
      </c>
      <c r="Y287" s="108">
        <f t="shared" si="2504"/>
        <v>0</v>
      </c>
      <c r="Z287" s="57">
        <f t="shared" si="2504"/>
        <v>0</v>
      </c>
      <c r="AA287" s="56">
        <f t="shared" si="2504"/>
        <v>0</v>
      </c>
      <c r="AB287" s="56">
        <f t="shared" si="2504"/>
        <v>0</v>
      </c>
      <c r="AC287" s="56">
        <f t="shared" si="2504"/>
        <v>0</v>
      </c>
      <c r="AD287" s="56">
        <f t="shared" si="2504"/>
        <v>0</v>
      </c>
      <c r="AE287" s="56">
        <f t="shared" si="2504"/>
        <v>0</v>
      </c>
      <c r="AF287" s="56">
        <f t="shared" si="2504"/>
        <v>0</v>
      </c>
      <c r="AG287" s="56">
        <f t="shared" si="2504"/>
        <v>0</v>
      </c>
      <c r="AH287" s="56">
        <f t="shared" si="2504"/>
        <v>0</v>
      </c>
      <c r="AI287" s="56">
        <f t="shared" si="2504"/>
        <v>0</v>
      </c>
      <c r="AJ287" s="56">
        <f t="shared" si="2504"/>
        <v>0</v>
      </c>
      <c r="AK287" s="57">
        <f t="shared" si="2504"/>
        <v>0</v>
      </c>
      <c r="AL287" s="56">
        <f t="shared" si="2504"/>
        <v>0</v>
      </c>
      <c r="AM287" s="56">
        <f t="shared" si="2504"/>
        <v>0</v>
      </c>
      <c r="AN287" s="56">
        <f t="shared" si="2504"/>
        <v>0</v>
      </c>
      <c r="AO287" s="108">
        <f t="shared" si="2504"/>
        <v>0</v>
      </c>
      <c r="AP287" s="57">
        <f t="shared" si="2504"/>
        <v>0</v>
      </c>
      <c r="AQ287" s="56">
        <f t="shared" si="2504"/>
        <v>0</v>
      </c>
      <c r="AR287" s="56">
        <f t="shared" si="2504"/>
        <v>0</v>
      </c>
      <c r="AS287" s="56">
        <f t="shared" si="2504"/>
        <v>0</v>
      </c>
      <c r="AT287" s="56">
        <f t="shared" si="2504"/>
        <v>0</v>
      </c>
      <c r="AU287" s="56">
        <f t="shared" si="2504"/>
        <v>0</v>
      </c>
      <c r="AV287" s="56">
        <f t="shared" si="2504"/>
        <v>0</v>
      </c>
      <c r="AW287" s="56">
        <f t="shared" si="2504"/>
        <v>0</v>
      </c>
      <c r="AX287" s="56">
        <f t="shared" si="2504"/>
        <v>0</v>
      </c>
      <c r="AY287" s="56">
        <f t="shared" si="2504"/>
        <v>0</v>
      </c>
      <c r="AZ287" s="56">
        <f t="shared" si="2504"/>
        <v>0</v>
      </c>
      <c r="BA287" s="57">
        <f t="shared" si="2504"/>
        <v>0</v>
      </c>
      <c r="BB287" s="56">
        <f t="shared" si="2504"/>
        <v>0</v>
      </c>
      <c r="BC287" s="56">
        <f t="shared" si="2504"/>
        <v>0</v>
      </c>
      <c r="BD287" s="56">
        <f t="shared" si="2504"/>
        <v>0</v>
      </c>
      <c r="BE287" s="108">
        <f t="shared" si="2504"/>
        <v>0</v>
      </c>
      <c r="BF287" s="57">
        <f t="shared" si="2504"/>
        <v>0</v>
      </c>
      <c r="BG287" s="56">
        <f t="shared" si="2504"/>
        <v>0</v>
      </c>
      <c r="BH287" s="56">
        <f t="shared" si="2504"/>
        <v>0</v>
      </c>
      <c r="BI287" s="56">
        <f t="shared" si="2504"/>
        <v>0</v>
      </c>
      <c r="BJ287" s="56">
        <f t="shared" si="2504"/>
        <v>0</v>
      </c>
      <c r="BK287" s="56">
        <f t="shared" si="2504"/>
        <v>0</v>
      </c>
      <c r="BL287" s="56">
        <f t="shared" si="2504"/>
        <v>0</v>
      </c>
      <c r="BM287" s="56">
        <f t="shared" si="2504"/>
        <v>0</v>
      </c>
      <c r="BN287" s="56">
        <f t="shared" si="2504"/>
        <v>0</v>
      </c>
      <c r="BO287" s="56">
        <f t="shared" si="2504"/>
        <v>0</v>
      </c>
      <c r="BP287" s="56">
        <f t="shared" si="2504"/>
        <v>0</v>
      </c>
      <c r="BQ287" s="57">
        <f t="shared" ref="BQ287:EM287" si="2505">BQ288+BQ290+BQ295+BQ299+BQ301+BQ305+BQ310+BQ312</f>
        <v>0</v>
      </c>
      <c r="BR287" s="56">
        <f t="shared" si="2505"/>
        <v>0</v>
      </c>
      <c r="BS287" s="56">
        <f t="shared" si="2505"/>
        <v>0</v>
      </c>
      <c r="BT287" s="56">
        <f t="shared" si="2505"/>
        <v>0</v>
      </c>
      <c r="BU287" s="108">
        <f t="shared" si="2505"/>
        <v>0</v>
      </c>
      <c r="BV287" s="57">
        <f t="shared" si="2505"/>
        <v>0</v>
      </c>
      <c r="BW287" s="56">
        <f t="shared" si="2505"/>
        <v>0</v>
      </c>
      <c r="BX287" s="56">
        <f t="shared" si="2505"/>
        <v>0</v>
      </c>
      <c r="BY287" s="56">
        <f t="shared" si="2505"/>
        <v>0</v>
      </c>
      <c r="BZ287" s="56">
        <f t="shared" si="2505"/>
        <v>0</v>
      </c>
      <c r="CA287" s="56">
        <f t="shared" si="2505"/>
        <v>0</v>
      </c>
      <c r="CB287" s="56">
        <f t="shared" si="2505"/>
        <v>0</v>
      </c>
      <c r="CC287" s="56">
        <f t="shared" si="2505"/>
        <v>0</v>
      </c>
      <c r="CD287" s="56">
        <f t="shared" si="2505"/>
        <v>0</v>
      </c>
      <c r="CE287" s="56">
        <f t="shared" si="2505"/>
        <v>0</v>
      </c>
      <c r="CF287" s="56">
        <f t="shared" si="2505"/>
        <v>0</v>
      </c>
      <c r="CG287" s="57">
        <f t="shared" si="2505"/>
        <v>0</v>
      </c>
      <c r="CH287" s="56">
        <f t="shared" si="2505"/>
        <v>0</v>
      </c>
      <c r="CI287" s="56">
        <f t="shared" si="2505"/>
        <v>0</v>
      </c>
      <c r="CJ287" s="56">
        <f t="shared" si="2505"/>
        <v>0</v>
      </c>
      <c r="CK287" s="56">
        <f t="shared" si="2505"/>
        <v>0</v>
      </c>
      <c r="CL287" s="56">
        <f t="shared" si="2505"/>
        <v>0</v>
      </c>
      <c r="CM287" s="56">
        <f t="shared" si="2505"/>
        <v>0</v>
      </c>
      <c r="CN287" s="56">
        <f t="shared" si="2505"/>
        <v>0</v>
      </c>
      <c r="CO287" s="56">
        <f t="shared" si="2505"/>
        <v>0</v>
      </c>
      <c r="CP287" s="56">
        <f t="shared" si="2505"/>
        <v>0</v>
      </c>
      <c r="CQ287" s="56">
        <f t="shared" si="2505"/>
        <v>0</v>
      </c>
      <c r="CR287" s="56">
        <f t="shared" si="2505"/>
        <v>0</v>
      </c>
      <c r="CS287" s="56">
        <f t="shared" si="2505"/>
        <v>0</v>
      </c>
      <c r="CT287" s="56">
        <f t="shared" si="2505"/>
        <v>0</v>
      </c>
      <c r="CU287" s="108">
        <f t="shared" si="2505"/>
        <v>0</v>
      </c>
      <c r="CV287" s="151">
        <f t="shared" si="2505"/>
        <v>0</v>
      </c>
      <c r="CW287" s="57">
        <f t="shared" si="2505"/>
        <v>0</v>
      </c>
      <c r="CX287" s="56">
        <f t="shared" si="2505"/>
        <v>0</v>
      </c>
      <c r="CY287" s="56">
        <f t="shared" si="2505"/>
        <v>0</v>
      </c>
      <c r="CZ287" s="56">
        <f t="shared" si="2505"/>
        <v>0</v>
      </c>
      <c r="DA287" s="56">
        <f t="shared" si="2505"/>
        <v>0</v>
      </c>
      <c r="DB287" s="56">
        <f t="shared" si="2505"/>
        <v>0</v>
      </c>
      <c r="DC287" s="56">
        <f t="shared" si="2505"/>
        <v>0</v>
      </c>
      <c r="DD287" s="56">
        <f t="shared" si="2505"/>
        <v>0</v>
      </c>
      <c r="DE287" s="56">
        <f t="shared" si="2505"/>
        <v>0</v>
      </c>
      <c r="DF287" s="56">
        <f t="shared" si="2505"/>
        <v>0</v>
      </c>
      <c r="DG287" s="56">
        <f t="shared" si="2505"/>
        <v>0</v>
      </c>
      <c r="DH287" s="57">
        <f t="shared" si="2505"/>
        <v>0</v>
      </c>
      <c r="DI287" s="56">
        <f t="shared" si="2505"/>
        <v>0</v>
      </c>
      <c r="DJ287" s="56">
        <f t="shared" si="2505"/>
        <v>0</v>
      </c>
      <c r="DK287" s="56">
        <f t="shared" si="2505"/>
        <v>0</v>
      </c>
      <c r="DL287" s="108">
        <f t="shared" si="2505"/>
        <v>0</v>
      </c>
      <c r="DM287" s="57">
        <f t="shared" si="2505"/>
        <v>0</v>
      </c>
      <c r="DN287" s="56">
        <f t="shared" si="2505"/>
        <v>0</v>
      </c>
      <c r="DO287" s="56">
        <f t="shared" si="2505"/>
        <v>0</v>
      </c>
      <c r="DP287" s="56">
        <f t="shared" si="2505"/>
        <v>0</v>
      </c>
      <c r="DQ287" s="56">
        <f t="shared" si="2505"/>
        <v>0</v>
      </c>
      <c r="DR287" s="56">
        <f t="shared" si="2505"/>
        <v>0</v>
      </c>
      <c r="DS287" s="56">
        <f t="shared" si="2505"/>
        <v>0</v>
      </c>
      <c r="DT287" s="56">
        <f t="shared" si="2505"/>
        <v>0</v>
      </c>
      <c r="DU287" s="56">
        <f t="shared" si="2505"/>
        <v>0</v>
      </c>
      <c r="DV287" s="56">
        <f t="shared" si="2505"/>
        <v>0</v>
      </c>
      <c r="DW287" s="56">
        <f t="shared" si="2505"/>
        <v>0</v>
      </c>
      <c r="DX287" s="57">
        <f t="shared" si="2505"/>
        <v>0</v>
      </c>
      <c r="DY287" s="56">
        <f t="shared" si="2505"/>
        <v>0</v>
      </c>
      <c r="DZ287" s="56">
        <f t="shared" si="2505"/>
        <v>0</v>
      </c>
      <c r="EA287" s="56">
        <f t="shared" si="2505"/>
        <v>0</v>
      </c>
      <c r="EB287" s="108">
        <f t="shared" si="2505"/>
        <v>0</v>
      </c>
      <c r="EC287" s="57">
        <f t="shared" si="2505"/>
        <v>0</v>
      </c>
      <c r="ED287" s="56">
        <f t="shared" si="2505"/>
        <v>0</v>
      </c>
      <c r="EE287" s="56">
        <f t="shared" si="2505"/>
        <v>0</v>
      </c>
      <c r="EF287" s="56">
        <f t="shared" si="2505"/>
        <v>0</v>
      </c>
      <c r="EG287" s="56">
        <f t="shared" si="2505"/>
        <v>0</v>
      </c>
      <c r="EH287" s="56">
        <f t="shared" si="2505"/>
        <v>0</v>
      </c>
      <c r="EI287" s="56">
        <f t="shared" si="2505"/>
        <v>0</v>
      </c>
      <c r="EJ287" s="56">
        <f t="shared" si="2505"/>
        <v>0</v>
      </c>
      <c r="EK287" s="56">
        <f t="shared" si="2505"/>
        <v>0</v>
      </c>
      <c r="EL287" s="56">
        <f t="shared" si="2505"/>
        <v>0</v>
      </c>
      <c r="EM287" s="56">
        <f t="shared" si="2505"/>
        <v>0</v>
      </c>
      <c r="EN287" s="57">
        <f t="shared" ref="EN287:GY287" si="2506">EN288+EN290+EN295+EN299+EN301+EN305+EN310+EN312</f>
        <v>0</v>
      </c>
      <c r="EO287" s="56">
        <f t="shared" si="2506"/>
        <v>0</v>
      </c>
      <c r="EP287" s="56">
        <f t="shared" si="2506"/>
        <v>0</v>
      </c>
      <c r="EQ287" s="56">
        <f t="shared" si="2506"/>
        <v>0</v>
      </c>
      <c r="ER287" s="108">
        <f t="shared" si="2506"/>
        <v>0</v>
      </c>
      <c r="ES287" s="57">
        <f t="shared" si="2506"/>
        <v>0</v>
      </c>
      <c r="ET287" s="56">
        <f t="shared" si="2506"/>
        <v>0</v>
      </c>
      <c r="EU287" s="56">
        <f t="shared" si="2506"/>
        <v>0</v>
      </c>
      <c r="EV287" s="56">
        <f t="shared" si="2506"/>
        <v>0</v>
      </c>
      <c r="EW287" s="56">
        <f t="shared" si="2506"/>
        <v>0</v>
      </c>
      <c r="EX287" s="56">
        <f t="shared" si="2506"/>
        <v>0</v>
      </c>
      <c r="EY287" s="56">
        <f t="shared" si="2506"/>
        <v>0</v>
      </c>
      <c r="EZ287" s="56">
        <f t="shared" si="2506"/>
        <v>0</v>
      </c>
      <c r="FA287" s="56">
        <f t="shared" si="2506"/>
        <v>0</v>
      </c>
      <c r="FB287" s="56">
        <f t="shared" si="2506"/>
        <v>0</v>
      </c>
      <c r="FC287" s="56">
        <f t="shared" si="2506"/>
        <v>0</v>
      </c>
      <c r="FD287" s="57">
        <f t="shared" si="2506"/>
        <v>0</v>
      </c>
      <c r="FE287" s="56">
        <f t="shared" si="2506"/>
        <v>0</v>
      </c>
      <c r="FF287" s="56">
        <f t="shared" si="2506"/>
        <v>0</v>
      </c>
      <c r="FG287" s="56">
        <f t="shared" si="2506"/>
        <v>0</v>
      </c>
      <c r="FH287" s="108">
        <f t="shared" si="2506"/>
        <v>0</v>
      </c>
      <c r="FI287" s="57">
        <f t="shared" si="2506"/>
        <v>0</v>
      </c>
      <c r="FJ287" s="56">
        <f t="shared" si="2506"/>
        <v>0</v>
      </c>
      <c r="FK287" s="56">
        <f t="shared" si="2506"/>
        <v>0</v>
      </c>
      <c r="FL287" s="56">
        <f t="shared" si="2506"/>
        <v>0</v>
      </c>
      <c r="FM287" s="56">
        <f t="shared" si="2506"/>
        <v>0</v>
      </c>
      <c r="FN287" s="56">
        <f t="shared" si="2506"/>
        <v>0</v>
      </c>
      <c r="FO287" s="56">
        <f t="shared" si="2506"/>
        <v>0</v>
      </c>
      <c r="FP287" s="56">
        <f t="shared" si="2506"/>
        <v>0</v>
      </c>
      <c r="FQ287" s="56">
        <f t="shared" si="2506"/>
        <v>0</v>
      </c>
      <c r="FR287" s="56">
        <f t="shared" si="2506"/>
        <v>0</v>
      </c>
      <c r="FS287" s="56">
        <f t="shared" si="2506"/>
        <v>0</v>
      </c>
      <c r="FT287" s="57">
        <f t="shared" si="2506"/>
        <v>0</v>
      </c>
      <c r="FU287" s="56">
        <f t="shared" si="2506"/>
        <v>0</v>
      </c>
      <c r="FV287" s="56">
        <f t="shared" si="2506"/>
        <v>0</v>
      </c>
      <c r="FW287" s="56">
        <f t="shared" si="2506"/>
        <v>0</v>
      </c>
      <c r="FX287" s="108">
        <f t="shared" si="2506"/>
        <v>0</v>
      </c>
      <c r="FY287" s="57">
        <f t="shared" si="2506"/>
        <v>0</v>
      </c>
      <c r="FZ287" s="56">
        <f t="shared" si="2506"/>
        <v>0</v>
      </c>
      <c r="GA287" s="56">
        <f t="shared" si="2506"/>
        <v>0</v>
      </c>
      <c r="GB287" s="56">
        <f t="shared" si="2506"/>
        <v>0</v>
      </c>
      <c r="GC287" s="56">
        <f t="shared" si="2506"/>
        <v>0</v>
      </c>
      <c r="GD287" s="56">
        <f t="shared" si="2506"/>
        <v>0</v>
      </c>
      <c r="GE287" s="56">
        <f t="shared" si="2506"/>
        <v>0</v>
      </c>
      <c r="GF287" s="56">
        <f t="shared" si="2506"/>
        <v>0</v>
      </c>
      <c r="GG287" s="56">
        <f t="shared" si="2506"/>
        <v>0</v>
      </c>
      <c r="GH287" s="56">
        <f t="shared" si="2506"/>
        <v>0</v>
      </c>
      <c r="GI287" s="56">
        <f t="shared" si="2506"/>
        <v>0</v>
      </c>
      <c r="GJ287" s="57">
        <f t="shared" si="2506"/>
        <v>0</v>
      </c>
      <c r="GK287" s="56">
        <f t="shared" si="2506"/>
        <v>0</v>
      </c>
      <c r="GL287" s="56">
        <f t="shared" si="2506"/>
        <v>0</v>
      </c>
      <c r="GM287" s="56">
        <f t="shared" si="2506"/>
        <v>0</v>
      </c>
      <c r="GN287" s="108">
        <f t="shared" si="2506"/>
        <v>0</v>
      </c>
      <c r="GO287" s="57">
        <f t="shared" si="2506"/>
        <v>0</v>
      </c>
      <c r="GP287" s="56">
        <f t="shared" si="2506"/>
        <v>0</v>
      </c>
      <c r="GQ287" s="56">
        <f t="shared" si="2506"/>
        <v>0</v>
      </c>
      <c r="GR287" s="56">
        <f t="shared" si="2506"/>
        <v>0</v>
      </c>
      <c r="GS287" s="56">
        <f t="shared" si="2506"/>
        <v>0</v>
      </c>
      <c r="GT287" s="56">
        <f t="shared" si="2506"/>
        <v>0</v>
      </c>
      <c r="GU287" s="56">
        <f t="shared" si="2506"/>
        <v>0</v>
      </c>
      <c r="GV287" s="56">
        <f t="shared" si="2506"/>
        <v>0</v>
      </c>
      <c r="GW287" s="56">
        <f t="shared" si="2506"/>
        <v>0</v>
      </c>
      <c r="GX287" s="56">
        <f t="shared" si="2506"/>
        <v>0</v>
      </c>
      <c r="GY287" s="56">
        <f t="shared" si="2506"/>
        <v>0</v>
      </c>
      <c r="GZ287" s="57">
        <f t="shared" ref="GZ287:JW287" si="2507">GZ288+GZ290+GZ295+GZ299+GZ301+GZ305+GZ310+GZ312</f>
        <v>0</v>
      </c>
      <c r="HA287" s="56">
        <f t="shared" si="2507"/>
        <v>0</v>
      </c>
      <c r="HB287" s="56">
        <f t="shared" si="2507"/>
        <v>0</v>
      </c>
      <c r="HC287" s="56">
        <f t="shared" si="2507"/>
        <v>0</v>
      </c>
      <c r="HD287" s="56">
        <f t="shared" si="2507"/>
        <v>0</v>
      </c>
      <c r="HE287" s="56">
        <f t="shared" si="2507"/>
        <v>0</v>
      </c>
      <c r="HF287" s="56">
        <f t="shared" si="2507"/>
        <v>0</v>
      </c>
      <c r="HG287" s="56">
        <f t="shared" si="2507"/>
        <v>0</v>
      </c>
      <c r="HH287" s="56">
        <f t="shared" si="2507"/>
        <v>0</v>
      </c>
      <c r="HI287" s="56">
        <f t="shared" si="2507"/>
        <v>0</v>
      </c>
      <c r="HJ287" s="56">
        <f t="shared" si="2507"/>
        <v>0</v>
      </c>
      <c r="HK287" s="56">
        <f t="shared" si="2507"/>
        <v>0</v>
      </c>
      <c r="HL287" s="56">
        <f t="shared" si="2507"/>
        <v>0</v>
      </c>
      <c r="HM287" s="56">
        <f t="shared" si="2507"/>
        <v>0</v>
      </c>
      <c r="HN287" s="108">
        <f t="shared" si="2507"/>
        <v>0</v>
      </c>
      <c r="HO287" s="135">
        <f t="shared" si="2507"/>
        <v>0</v>
      </c>
      <c r="HP287" s="151">
        <f t="shared" si="2507"/>
        <v>0</v>
      </c>
      <c r="HQ287" s="57">
        <f t="shared" si="2507"/>
        <v>0</v>
      </c>
      <c r="HR287" s="56">
        <f t="shared" si="2507"/>
        <v>0</v>
      </c>
      <c r="HS287" s="56">
        <f t="shared" si="2507"/>
        <v>0</v>
      </c>
      <c r="HT287" s="56">
        <f t="shared" si="2507"/>
        <v>0</v>
      </c>
      <c r="HU287" s="56">
        <f t="shared" si="2507"/>
        <v>0</v>
      </c>
      <c r="HV287" s="56">
        <f t="shared" si="2507"/>
        <v>0</v>
      </c>
      <c r="HW287" s="56">
        <f t="shared" si="2507"/>
        <v>0</v>
      </c>
      <c r="HX287" s="56">
        <f t="shared" si="2507"/>
        <v>0</v>
      </c>
      <c r="HY287" s="56">
        <f t="shared" si="2507"/>
        <v>0</v>
      </c>
      <c r="HZ287" s="56">
        <f t="shared" si="2507"/>
        <v>0</v>
      </c>
      <c r="IA287" s="56">
        <f t="shared" si="2507"/>
        <v>0</v>
      </c>
      <c r="IB287" s="57">
        <f t="shared" si="2507"/>
        <v>0</v>
      </c>
      <c r="IC287" s="56">
        <f t="shared" si="2507"/>
        <v>0</v>
      </c>
      <c r="ID287" s="56">
        <f t="shared" si="2507"/>
        <v>0</v>
      </c>
      <c r="IE287" s="56">
        <f t="shared" si="2507"/>
        <v>0</v>
      </c>
      <c r="IF287" s="108">
        <f t="shared" si="2507"/>
        <v>0</v>
      </c>
      <c r="IG287" s="57">
        <f t="shared" si="2507"/>
        <v>0</v>
      </c>
      <c r="IH287" s="56">
        <f t="shared" si="2507"/>
        <v>0</v>
      </c>
      <c r="II287" s="56">
        <f t="shared" si="2507"/>
        <v>0</v>
      </c>
      <c r="IJ287" s="56">
        <f t="shared" si="2507"/>
        <v>0</v>
      </c>
      <c r="IK287" s="56">
        <f t="shared" si="2507"/>
        <v>0</v>
      </c>
      <c r="IL287" s="56">
        <f t="shared" si="2507"/>
        <v>0</v>
      </c>
      <c r="IM287" s="56">
        <f t="shared" si="2507"/>
        <v>0</v>
      </c>
      <c r="IN287" s="56">
        <f t="shared" si="2507"/>
        <v>0</v>
      </c>
      <c r="IO287" s="56">
        <f t="shared" si="2507"/>
        <v>0</v>
      </c>
      <c r="IP287" s="56">
        <f t="shared" si="2507"/>
        <v>0</v>
      </c>
      <c r="IQ287" s="56">
        <f t="shared" si="2507"/>
        <v>0</v>
      </c>
      <c r="IR287" s="57">
        <f t="shared" si="2507"/>
        <v>0</v>
      </c>
      <c r="IS287" s="56">
        <f t="shared" si="2507"/>
        <v>0</v>
      </c>
      <c r="IT287" s="56">
        <f t="shared" si="2507"/>
        <v>0</v>
      </c>
      <c r="IU287" s="56">
        <f t="shared" si="2507"/>
        <v>0</v>
      </c>
      <c r="IV287" s="108">
        <f t="shared" si="2507"/>
        <v>0</v>
      </c>
      <c r="IW287" s="57">
        <f t="shared" si="2507"/>
        <v>0</v>
      </c>
      <c r="IX287" s="56">
        <f t="shared" si="2507"/>
        <v>0</v>
      </c>
      <c r="IY287" s="56">
        <f t="shared" si="2507"/>
        <v>0</v>
      </c>
      <c r="IZ287" s="56">
        <f t="shared" si="2507"/>
        <v>0</v>
      </c>
      <c r="JA287" s="56">
        <f t="shared" si="2507"/>
        <v>0</v>
      </c>
      <c r="JB287" s="56">
        <f t="shared" si="2507"/>
        <v>0</v>
      </c>
      <c r="JC287" s="56">
        <f t="shared" si="2507"/>
        <v>0</v>
      </c>
      <c r="JD287" s="56">
        <f t="shared" si="2507"/>
        <v>0</v>
      </c>
      <c r="JE287" s="56">
        <f t="shared" si="2507"/>
        <v>0</v>
      </c>
      <c r="JF287" s="56">
        <f t="shared" si="2507"/>
        <v>0</v>
      </c>
      <c r="JG287" s="56">
        <f t="shared" si="2507"/>
        <v>0</v>
      </c>
      <c r="JH287" s="57">
        <f t="shared" si="2507"/>
        <v>0</v>
      </c>
      <c r="JI287" s="56">
        <f t="shared" si="2507"/>
        <v>0</v>
      </c>
      <c r="JJ287" s="56">
        <f t="shared" si="2507"/>
        <v>0</v>
      </c>
      <c r="JK287" s="56">
        <f t="shared" si="2507"/>
        <v>0</v>
      </c>
      <c r="JL287" s="108">
        <f t="shared" si="2507"/>
        <v>0</v>
      </c>
      <c r="JM287" s="57">
        <f t="shared" si="2507"/>
        <v>0</v>
      </c>
      <c r="JN287" s="56">
        <f t="shared" si="2507"/>
        <v>0</v>
      </c>
      <c r="JO287" s="56">
        <f t="shared" si="2507"/>
        <v>0</v>
      </c>
      <c r="JP287" s="56">
        <f t="shared" si="2507"/>
        <v>0</v>
      </c>
      <c r="JQ287" s="56">
        <f t="shared" si="2507"/>
        <v>0</v>
      </c>
      <c r="JR287" s="56">
        <f t="shared" si="2507"/>
        <v>0</v>
      </c>
      <c r="JS287" s="56">
        <f t="shared" si="2507"/>
        <v>0</v>
      </c>
      <c r="JT287" s="56">
        <f t="shared" si="2507"/>
        <v>0</v>
      </c>
      <c r="JU287" s="56">
        <f t="shared" si="2507"/>
        <v>0</v>
      </c>
      <c r="JV287" s="56">
        <f t="shared" si="2507"/>
        <v>0</v>
      </c>
      <c r="JW287" s="56">
        <f t="shared" si="2507"/>
        <v>0</v>
      </c>
      <c r="JX287" s="57">
        <f t="shared" ref="JX287:MT287" si="2508">JX288+JX290+JX295+JX299+JX301+JX305+JX310+JX312</f>
        <v>0</v>
      </c>
      <c r="JY287" s="56">
        <f t="shared" si="2508"/>
        <v>0</v>
      </c>
      <c r="JZ287" s="56">
        <f t="shared" si="2508"/>
        <v>0</v>
      </c>
      <c r="KA287" s="56">
        <f t="shared" si="2508"/>
        <v>0</v>
      </c>
      <c r="KB287" s="108">
        <f t="shared" si="2508"/>
        <v>0</v>
      </c>
      <c r="KC287" s="57">
        <f t="shared" si="2508"/>
        <v>0</v>
      </c>
      <c r="KD287" s="56">
        <f t="shared" si="2508"/>
        <v>0</v>
      </c>
      <c r="KE287" s="56">
        <f t="shared" si="2508"/>
        <v>0</v>
      </c>
      <c r="KF287" s="56">
        <f t="shared" si="2508"/>
        <v>0</v>
      </c>
      <c r="KG287" s="56">
        <f t="shared" si="2508"/>
        <v>0</v>
      </c>
      <c r="KH287" s="56">
        <f t="shared" si="2508"/>
        <v>0</v>
      </c>
      <c r="KI287" s="56">
        <f t="shared" si="2508"/>
        <v>0</v>
      </c>
      <c r="KJ287" s="56">
        <f t="shared" si="2508"/>
        <v>0</v>
      </c>
      <c r="KK287" s="56">
        <f t="shared" si="2508"/>
        <v>0</v>
      </c>
      <c r="KL287" s="56">
        <f t="shared" si="2508"/>
        <v>0</v>
      </c>
      <c r="KM287" s="56">
        <f t="shared" si="2508"/>
        <v>0</v>
      </c>
      <c r="KN287" s="57">
        <f t="shared" si="2508"/>
        <v>0</v>
      </c>
      <c r="KO287" s="56">
        <f t="shared" si="2508"/>
        <v>0</v>
      </c>
      <c r="KP287" s="56">
        <f t="shared" si="2508"/>
        <v>0</v>
      </c>
      <c r="KQ287" s="56">
        <f t="shared" si="2508"/>
        <v>0</v>
      </c>
      <c r="KR287" s="56">
        <f t="shared" si="2508"/>
        <v>0</v>
      </c>
      <c r="KS287" s="56">
        <f t="shared" si="2508"/>
        <v>0</v>
      </c>
      <c r="KT287" s="56">
        <f t="shared" si="2508"/>
        <v>0</v>
      </c>
      <c r="KU287" s="56">
        <f t="shared" si="2508"/>
        <v>0</v>
      </c>
      <c r="KV287" s="56">
        <f t="shared" si="2508"/>
        <v>0</v>
      </c>
      <c r="KW287" s="56">
        <f t="shared" si="2508"/>
        <v>0</v>
      </c>
      <c r="KX287" s="56">
        <f t="shared" si="2508"/>
        <v>0</v>
      </c>
      <c r="KY287" s="56">
        <f t="shared" si="2508"/>
        <v>0</v>
      </c>
      <c r="KZ287" s="56">
        <f t="shared" si="2508"/>
        <v>0</v>
      </c>
      <c r="LA287" s="56">
        <f t="shared" si="2508"/>
        <v>0</v>
      </c>
      <c r="LB287" s="108">
        <f t="shared" si="2508"/>
        <v>0</v>
      </c>
      <c r="LC287" s="151">
        <f t="shared" si="2508"/>
        <v>0</v>
      </c>
      <c r="LD287" s="57">
        <f t="shared" si="2508"/>
        <v>0</v>
      </c>
      <c r="LE287" s="56">
        <f t="shared" si="2508"/>
        <v>0</v>
      </c>
      <c r="LF287" s="56">
        <f t="shared" si="2508"/>
        <v>0</v>
      </c>
      <c r="LG287" s="56">
        <f t="shared" si="2508"/>
        <v>0</v>
      </c>
      <c r="LH287" s="56">
        <f t="shared" si="2508"/>
        <v>0</v>
      </c>
      <c r="LI287" s="56">
        <f t="shared" si="2508"/>
        <v>0</v>
      </c>
      <c r="LJ287" s="56">
        <f t="shared" si="2508"/>
        <v>0</v>
      </c>
      <c r="LK287" s="56">
        <f t="shared" si="2508"/>
        <v>0</v>
      </c>
      <c r="LL287" s="56">
        <f t="shared" si="2508"/>
        <v>0</v>
      </c>
      <c r="LM287" s="56">
        <f t="shared" si="2508"/>
        <v>0</v>
      </c>
      <c r="LN287" s="56">
        <f t="shared" si="2508"/>
        <v>0</v>
      </c>
      <c r="LO287" s="57">
        <f t="shared" si="2508"/>
        <v>0</v>
      </c>
      <c r="LP287" s="56">
        <f t="shared" si="2508"/>
        <v>0</v>
      </c>
      <c r="LQ287" s="56">
        <f t="shared" si="2508"/>
        <v>0</v>
      </c>
      <c r="LR287" s="56">
        <f t="shared" si="2508"/>
        <v>0</v>
      </c>
      <c r="LS287" s="108">
        <f t="shared" si="2508"/>
        <v>0</v>
      </c>
      <c r="LT287" s="57">
        <f t="shared" si="2508"/>
        <v>0</v>
      </c>
      <c r="LU287" s="56">
        <f t="shared" si="2508"/>
        <v>0</v>
      </c>
      <c r="LV287" s="56">
        <f t="shared" si="2508"/>
        <v>0</v>
      </c>
      <c r="LW287" s="56">
        <f t="shared" si="2508"/>
        <v>0</v>
      </c>
      <c r="LX287" s="56">
        <f t="shared" si="2508"/>
        <v>0</v>
      </c>
      <c r="LY287" s="56">
        <f t="shared" si="2508"/>
        <v>0</v>
      </c>
      <c r="LZ287" s="56">
        <f t="shared" si="2508"/>
        <v>0</v>
      </c>
      <c r="MA287" s="56">
        <f t="shared" si="2508"/>
        <v>0</v>
      </c>
      <c r="MB287" s="56">
        <f t="shared" si="2508"/>
        <v>0</v>
      </c>
      <c r="MC287" s="56">
        <f t="shared" si="2508"/>
        <v>0</v>
      </c>
      <c r="MD287" s="56">
        <f t="shared" si="2508"/>
        <v>0</v>
      </c>
      <c r="ME287" s="57">
        <f t="shared" si="2508"/>
        <v>0</v>
      </c>
      <c r="MF287" s="56">
        <f t="shared" si="2508"/>
        <v>0</v>
      </c>
      <c r="MG287" s="56">
        <f t="shared" si="2508"/>
        <v>0</v>
      </c>
      <c r="MH287" s="56">
        <f t="shared" si="2508"/>
        <v>0</v>
      </c>
      <c r="MI287" s="108">
        <f t="shared" si="2508"/>
        <v>0</v>
      </c>
      <c r="MJ287" s="57">
        <f t="shared" si="2508"/>
        <v>0</v>
      </c>
      <c r="MK287" s="56">
        <f t="shared" si="2508"/>
        <v>0</v>
      </c>
      <c r="ML287" s="56">
        <f t="shared" si="2508"/>
        <v>0</v>
      </c>
      <c r="MM287" s="56">
        <f t="shared" si="2508"/>
        <v>0</v>
      </c>
      <c r="MN287" s="56">
        <f t="shared" si="2508"/>
        <v>0</v>
      </c>
      <c r="MO287" s="56">
        <f t="shared" si="2508"/>
        <v>0</v>
      </c>
      <c r="MP287" s="56">
        <f t="shared" si="2508"/>
        <v>0</v>
      </c>
      <c r="MQ287" s="56">
        <f t="shared" si="2508"/>
        <v>0</v>
      </c>
      <c r="MR287" s="56">
        <f t="shared" si="2508"/>
        <v>0</v>
      </c>
      <c r="MS287" s="56">
        <f t="shared" si="2508"/>
        <v>0</v>
      </c>
      <c r="MT287" s="56">
        <f t="shared" si="2508"/>
        <v>0</v>
      </c>
      <c r="MU287" s="57">
        <f t="shared" ref="MU287:PF287" si="2509">MU288+MU290+MU295+MU299+MU301+MU305+MU310+MU312</f>
        <v>0</v>
      </c>
      <c r="MV287" s="56">
        <f t="shared" si="2509"/>
        <v>0</v>
      </c>
      <c r="MW287" s="56">
        <f t="shared" si="2509"/>
        <v>0</v>
      </c>
      <c r="MX287" s="56">
        <f t="shared" si="2509"/>
        <v>0</v>
      </c>
      <c r="MY287" s="108">
        <f t="shared" si="2509"/>
        <v>0</v>
      </c>
      <c r="MZ287" s="57">
        <f t="shared" si="2509"/>
        <v>0</v>
      </c>
      <c r="NA287" s="56">
        <f t="shared" si="2509"/>
        <v>0</v>
      </c>
      <c r="NB287" s="56">
        <f t="shared" si="2509"/>
        <v>0</v>
      </c>
      <c r="NC287" s="56">
        <f t="shared" si="2509"/>
        <v>0</v>
      </c>
      <c r="ND287" s="56">
        <f t="shared" si="2509"/>
        <v>0</v>
      </c>
      <c r="NE287" s="56">
        <f t="shared" si="2509"/>
        <v>0</v>
      </c>
      <c r="NF287" s="56">
        <f t="shared" si="2509"/>
        <v>0</v>
      </c>
      <c r="NG287" s="56">
        <f t="shared" si="2509"/>
        <v>0</v>
      </c>
      <c r="NH287" s="56">
        <f t="shared" si="2509"/>
        <v>0</v>
      </c>
      <c r="NI287" s="56">
        <f t="shared" si="2509"/>
        <v>0</v>
      </c>
      <c r="NJ287" s="56">
        <f t="shared" si="2509"/>
        <v>0</v>
      </c>
      <c r="NK287" s="57">
        <f t="shared" si="2509"/>
        <v>0</v>
      </c>
      <c r="NL287" s="56">
        <f t="shared" si="2509"/>
        <v>0</v>
      </c>
      <c r="NM287" s="56">
        <f t="shared" si="2509"/>
        <v>0</v>
      </c>
      <c r="NN287" s="56">
        <f t="shared" si="2509"/>
        <v>0</v>
      </c>
      <c r="NO287" s="108">
        <f t="shared" si="2509"/>
        <v>0</v>
      </c>
      <c r="NP287" s="57">
        <f t="shared" si="2509"/>
        <v>0</v>
      </c>
      <c r="NQ287" s="56">
        <f t="shared" si="2509"/>
        <v>0</v>
      </c>
      <c r="NR287" s="56">
        <f t="shared" si="2509"/>
        <v>0</v>
      </c>
      <c r="NS287" s="56">
        <f t="shared" si="2509"/>
        <v>0</v>
      </c>
      <c r="NT287" s="56">
        <f t="shared" si="2509"/>
        <v>0</v>
      </c>
      <c r="NU287" s="56">
        <f t="shared" si="2509"/>
        <v>0</v>
      </c>
      <c r="NV287" s="56">
        <f t="shared" si="2509"/>
        <v>0</v>
      </c>
      <c r="NW287" s="56">
        <f t="shared" si="2509"/>
        <v>0</v>
      </c>
      <c r="NX287" s="56">
        <f t="shared" si="2509"/>
        <v>0</v>
      </c>
      <c r="NY287" s="56">
        <f t="shared" si="2509"/>
        <v>0</v>
      </c>
      <c r="NZ287" s="56">
        <f t="shared" si="2509"/>
        <v>0</v>
      </c>
      <c r="OA287" s="57">
        <f t="shared" si="2509"/>
        <v>0</v>
      </c>
      <c r="OB287" s="56">
        <f t="shared" si="2509"/>
        <v>0</v>
      </c>
      <c r="OC287" s="56">
        <f t="shared" si="2509"/>
        <v>0</v>
      </c>
      <c r="OD287" s="56">
        <f t="shared" si="2509"/>
        <v>0</v>
      </c>
      <c r="OE287" s="108">
        <f t="shared" si="2509"/>
        <v>0</v>
      </c>
      <c r="OF287" s="57">
        <f t="shared" si="2509"/>
        <v>0</v>
      </c>
      <c r="OG287" s="56">
        <f t="shared" si="2509"/>
        <v>0</v>
      </c>
      <c r="OH287" s="56">
        <f t="shared" si="2509"/>
        <v>0</v>
      </c>
      <c r="OI287" s="56">
        <f t="shared" si="2509"/>
        <v>0</v>
      </c>
      <c r="OJ287" s="56">
        <f t="shared" si="2509"/>
        <v>0</v>
      </c>
      <c r="OK287" s="56">
        <f t="shared" si="2509"/>
        <v>0</v>
      </c>
      <c r="OL287" s="56">
        <f t="shared" si="2509"/>
        <v>0</v>
      </c>
      <c r="OM287" s="56">
        <f t="shared" si="2509"/>
        <v>0</v>
      </c>
      <c r="ON287" s="56">
        <f t="shared" si="2509"/>
        <v>0</v>
      </c>
      <c r="OO287" s="56">
        <f t="shared" si="2509"/>
        <v>0</v>
      </c>
      <c r="OP287" s="56">
        <f t="shared" si="2509"/>
        <v>0</v>
      </c>
      <c r="OQ287" s="57">
        <f t="shared" si="2509"/>
        <v>0</v>
      </c>
      <c r="OR287" s="56">
        <f t="shared" si="2509"/>
        <v>0</v>
      </c>
      <c r="OS287" s="56">
        <f t="shared" si="2509"/>
        <v>0</v>
      </c>
      <c r="OT287" s="56">
        <f t="shared" si="2509"/>
        <v>0</v>
      </c>
      <c r="OU287" s="108">
        <f t="shared" si="2509"/>
        <v>0</v>
      </c>
      <c r="OV287" s="57">
        <f t="shared" si="2509"/>
        <v>0</v>
      </c>
      <c r="OW287" s="56">
        <f t="shared" si="2509"/>
        <v>0</v>
      </c>
      <c r="OX287" s="56">
        <f t="shared" si="2509"/>
        <v>0</v>
      </c>
      <c r="OY287" s="56">
        <f t="shared" si="2509"/>
        <v>0</v>
      </c>
      <c r="OZ287" s="56">
        <f t="shared" si="2509"/>
        <v>0</v>
      </c>
      <c r="PA287" s="56">
        <f t="shared" si="2509"/>
        <v>0</v>
      </c>
      <c r="PB287" s="56">
        <f t="shared" si="2509"/>
        <v>0</v>
      </c>
      <c r="PC287" s="56">
        <f t="shared" si="2509"/>
        <v>0</v>
      </c>
      <c r="PD287" s="56">
        <f t="shared" si="2509"/>
        <v>0</v>
      </c>
      <c r="PE287" s="56">
        <f t="shared" si="2509"/>
        <v>0</v>
      </c>
      <c r="PF287" s="56">
        <f t="shared" si="2509"/>
        <v>0</v>
      </c>
      <c r="PG287" s="57">
        <f t="shared" ref="PG287:RR287" si="2510">PG288+PG290+PG295+PG299+PG301+PG305+PG310+PG312</f>
        <v>0</v>
      </c>
      <c r="PH287" s="56">
        <f t="shared" si="2510"/>
        <v>0</v>
      </c>
      <c r="PI287" s="56">
        <f t="shared" si="2510"/>
        <v>0</v>
      </c>
      <c r="PJ287" s="56">
        <f t="shared" si="2510"/>
        <v>0</v>
      </c>
      <c r="PK287" s="108">
        <f t="shared" si="2510"/>
        <v>0</v>
      </c>
      <c r="PL287" s="57">
        <f t="shared" si="2510"/>
        <v>0</v>
      </c>
      <c r="PM287" s="56">
        <f t="shared" si="2510"/>
        <v>0</v>
      </c>
      <c r="PN287" s="56">
        <f t="shared" si="2510"/>
        <v>0</v>
      </c>
      <c r="PO287" s="56">
        <f t="shared" si="2510"/>
        <v>0</v>
      </c>
      <c r="PP287" s="56">
        <f t="shared" si="2510"/>
        <v>0</v>
      </c>
      <c r="PQ287" s="56">
        <f t="shared" si="2510"/>
        <v>0</v>
      </c>
      <c r="PR287" s="56">
        <f t="shared" si="2510"/>
        <v>0</v>
      </c>
      <c r="PS287" s="56">
        <f t="shared" si="2510"/>
        <v>0</v>
      </c>
      <c r="PT287" s="56">
        <f t="shared" si="2510"/>
        <v>0</v>
      </c>
      <c r="PU287" s="56">
        <f t="shared" si="2510"/>
        <v>0</v>
      </c>
      <c r="PV287" s="56">
        <f t="shared" si="2510"/>
        <v>0</v>
      </c>
      <c r="PW287" s="57">
        <f t="shared" si="2510"/>
        <v>0</v>
      </c>
      <c r="PX287" s="56">
        <f t="shared" si="2510"/>
        <v>0</v>
      </c>
      <c r="PY287" s="56">
        <f t="shared" si="2510"/>
        <v>0</v>
      </c>
      <c r="PZ287" s="56">
        <f t="shared" si="2510"/>
        <v>0</v>
      </c>
      <c r="QA287" s="108">
        <f t="shared" si="2510"/>
        <v>0</v>
      </c>
      <c r="QB287" s="57">
        <f t="shared" si="2510"/>
        <v>0</v>
      </c>
      <c r="QC287" s="56">
        <f t="shared" si="2510"/>
        <v>0</v>
      </c>
      <c r="QD287" s="56">
        <f t="shared" si="2510"/>
        <v>0</v>
      </c>
      <c r="QE287" s="56">
        <f t="shared" si="2510"/>
        <v>0</v>
      </c>
      <c r="QF287" s="56">
        <f t="shared" si="2510"/>
        <v>0</v>
      </c>
      <c r="QG287" s="56">
        <f t="shared" si="2510"/>
        <v>0</v>
      </c>
      <c r="QH287" s="56">
        <f t="shared" si="2510"/>
        <v>0</v>
      </c>
      <c r="QI287" s="56">
        <f t="shared" si="2510"/>
        <v>0</v>
      </c>
      <c r="QJ287" s="56">
        <f t="shared" si="2510"/>
        <v>0</v>
      </c>
      <c r="QK287" s="56">
        <f t="shared" si="2510"/>
        <v>0</v>
      </c>
      <c r="QL287" s="56">
        <f t="shared" si="2510"/>
        <v>0</v>
      </c>
      <c r="QM287" s="57">
        <f t="shared" si="2510"/>
        <v>0</v>
      </c>
      <c r="QN287" s="56">
        <f t="shared" si="2510"/>
        <v>0</v>
      </c>
      <c r="QO287" s="56">
        <f t="shared" si="2510"/>
        <v>0</v>
      </c>
      <c r="QP287" s="56">
        <f t="shared" si="2510"/>
        <v>0</v>
      </c>
      <c r="QQ287" s="108">
        <f t="shared" si="2510"/>
        <v>0</v>
      </c>
      <c r="QR287" s="57">
        <f t="shared" si="2510"/>
        <v>0</v>
      </c>
      <c r="QS287" s="56">
        <f t="shared" si="2510"/>
        <v>0</v>
      </c>
      <c r="QT287" s="56">
        <f t="shared" si="2510"/>
        <v>0</v>
      </c>
      <c r="QU287" s="56">
        <f t="shared" si="2510"/>
        <v>0</v>
      </c>
      <c r="QV287" s="56">
        <f t="shared" si="2510"/>
        <v>0</v>
      </c>
      <c r="QW287" s="56">
        <f t="shared" si="2510"/>
        <v>0</v>
      </c>
      <c r="QX287" s="56">
        <f t="shared" si="2510"/>
        <v>0</v>
      </c>
      <c r="QY287" s="56">
        <f t="shared" si="2510"/>
        <v>0</v>
      </c>
      <c r="QZ287" s="56">
        <f t="shared" si="2510"/>
        <v>0</v>
      </c>
      <c r="RA287" s="56">
        <f t="shared" si="2510"/>
        <v>0</v>
      </c>
      <c r="RB287" s="56">
        <f t="shared" si="2510"/>
        <v>0</v>
      </c>
      <c r="RC287" s="57">
        <f t="shared" si="2510"/>
        <v>0</v>
      </c>
      <c r="RD287" s="56">
        <f t="shared" si="2510"/>
        <v>0</v>
      </c>
      <c r="RE287" s="56">
        <f t="shared" si="2510"/>
        <v>0</v>
      </c>
      <c r="RF287" s="56">
        <f t="shared" si="2510"/>
        <v>0</v>
      </c>
      <c r="RG287" s="56">
        <f t="shared" si="2510"/>
        <v>0</v>
      </c>
      <c r="RH287" s="56">
        <f t="shared" si="2510"/>
        <v>0</v>
      </c>
      <c r="RI287" s="56">
        <f t="shared" si="2510"/>
        <v>0</v>
      </c>
      <c r="RJ287" s="56">
        <f t="shared" si="2510"/>
        <v>0</v>
      </c>
      <c r="RK287" s="56">
        <f t="shared" si="2510"/>
        <v>0</v>
      </c>
      <c r="RL287" s="56">
        <f t="shared" si="2510"/>
        <v>0</v>
      </c>
      <c r="RM287" s="56">
        <f t="shared" si="2510"/>
        <v>0</v>
      </c>
      <c r="RN287" s="56">
        <f t="shared" si="2510"/>
        <v>0</v>
      </c>
      <c r="RO287" s="56">
        <f t="shared" si="2510"/>
        <v>0</v>
      </c>
      <c r="RP287" s="56">
        <f t="shared" si="2510"/>
        <v>0</v>
      </c>
      <c r="RQ287" s="108">
        <f t="shared" si="2510"/>
        <v>0</v>
      </c>
      <c r="RR287" s="151">
        <f t="shared" si="2510"/>
        <v>0</v>
      </c>
      <c r="RS287" s="57">
        <f t="shared" ref="RS287:UD287" si="2511">RS288+RS290+RS295+RS299+RS301+RS305+RS310+RS312</f>
        <v>0</v>
      </c>
      <c r="RT287" s="56">
        <f t="shared" si="2511"/>
        <v>0</v>
      </c>
      <c r="RU287" s="56">
        <f t="shared" si="2511"/>
        <v>0</v>
      </c>
      <c r="RV287" s="56">
        <f t="shared" si="2511"/>
        <v>0</v>
      </c>
      <c r="RW287" s="56">
        <f t="shared" si="2511"/>
        <v>0</v>
      </c>
      <c r="RX287" s="56">
        <f t="shared" si="2511"/>
        <v>0</v>
      </c>
      <c r="RY287" s="56">
        <f t="shared" si="2511"/>
        <v>0</v>
      </c>
      <c r="RZ287" s="56">
        <f t="shared" si="2511"/>
        <v>0</v>
      </c>
      <c r="SA287" s="56">
        <f t="shared" si="2511"/>
        <v>0</v>
      </c>
      <c r="SB287" s="56">
        <f t="shared" si="2511"/>
        <v>0</v>
      </c>
      <c r="SC287" s="56">
        <f t="shared" si="2511"/>
        <v>0</v>
      </c>
      <c r="SD287" s="57">
        <f t="shared" si="2511"/>
        <v>0</v>
      </c>
      <c r="SE287" s="56">
        <f t="shared" si="2511"/>
        <v>0</v>
      </c>
      <c r="SF287" s="56">
        <f t="shared" si="2511"/>
        <v>0</v>
      </c>
      <c r="SG287" s="56">
        <f t="shared" si="2511"/>
        <v>0</v>
      </c>
      <c r="SH287" s="108">
        <f t="shared" si="2511"/>
        <v>0</v>
      </c>
      <c r="SI287" s="57">
        <f t="shared" si="2511"/>
        <v>0</v>
      </c>
      <c r="SJ287" s="56">
        <f t="shared" si="2511"/>
        <v>0</v>
      </c>
      <c r="SK287" s="56">
        <f t="shared" si="2511"/>
        <v>0</v>
      </c>
      <c r="SL287" s="56">
        <f t="shared" si="2511"/>
        <v>0</v>
      </c>
      <c r="SM287" s="56">
        <f t="shared" si="2511"/>
        <v>0</v>
      </c>
      <c r="SN287" s="56">
        <f t="shared" si="2511"/>
        <v>0</v>
      </c>
      <c r="SO287" s="56">
        <f t="shared" si="2511"/>
        <v>0</v>
      </c>
      <c r="SP287" s="56">
        <f t="shared" si="2511"/>
        <v>0</v>
      </c>
      <c r="SQ287" s="56">
        <f t="shared" si="2511"/>
        <v>0</v>
      </c>
      <c r="SR287" s="56">
        <f t="shared" si="2511"/>
        <v>0</v>
      </c>
      <c r="SS287" s="56">
        <f t="shared" si="2511"/>
        <v>0</v>
      </c>
      <c r="ST287" s="57">
        <f t="shared" si="2511"/>
        <v>0</v>
      </c>
      <c r="SU287" s="56">
        <f t="shared" si="2511"/>
        <v>0</v>
      </c>
      <c r="SV287" s="56">
        <f t="shared" si="2511"/>
        <v>0</v>
      </c>
      <c r="SW287" s="56">
        <f t="shared" si="2511"/>
        <v>0</v>
      </c>
      <c r="SX287" s="108">
        <f t="shared" si="2511"/>
        <v>0</v>
      </c>
      <c r="SY287" s="57">
        <f t="shared" si="2511"/>
        <v>0</v>
      </c>
      <c r="SZ287" s="56">
        <f t="shared" si="2511"/>
        <v>0</v>
      </c>
      <c r="TA287" s="56">
        <f t="shared" si="2511"/>
        <v>0</v>
      </c>
      <c r="TB287" s="56">
        <f t="shared" si="2511"/>
        <v>0</v>
      </c>
      <c r="TC287" s="56">
        <f t="shared" si="2511"/>
        <v>0</v>
      </c>
      <c r="TD287" s="56">
        <f t="shared" si="2511"/>
        <v>0</v>
      </c>
      <c r="TE287" s="56">
        <f t="shared" si="2511"/>
        <v>0</v>
      </c>
      <c r="TF287" s="56">
        <f t="shared" si="2511"/>
        <v>0</v>
      </c>
      <c r="TG287" s="56">
        <f t="shared" si="2511"/>
        <v>0</v>
      </c>
      <c r="TH287" s="56">
        <f t="shared" si="2511"/>
        <v>0</v>
      </c>
      <c r="TI287" s="56">
        <f t="shared" si="2511"/>
        <v>0</v>
      </c>
      <c r="TJ287" s="57">
        <f t="shared" si="2511"/>
        <v>0</v>
      </c>
      <c r="TK287" s="56">
        <f t="shared" si="2511"/>
        <v>0</v>
      </c>
      <c r="TL287" s="56">
        <f t="shared" si="2511"/>
        <v>0</v>
      </c>
      <c r="TM287" s="56">
        <f t="shared" si="2511"/>
        <v>0</v>
      </c>
      <c r="TN287" s="108">
        <f t="shared" si="2511"/>
        <v>0</v>
      </c>
      <c r="TO287" s="57">
        <f t="shared" si="2511"/>
        <v>0</v>
      </c>
      <c r="TP287" s="56">
        <f t="shared" si="2511"/>
        <v>0</v>
      </c>
      <c r="TQ287" s="56">
        <f t="shared" si="2511"/>
        <v>0</v>
      </c>
      <c r="TR287" s="56">
        <f t="shared" si="2511"/>
        <v>0</v>
      </c>
      <c r="TS287" s="56">
        <f t="shared" si="2511"/>
        <v>0</v>
      </c>
      <c r="TT287" s="56">
        <f t="shared" si="2511"/>
        <v>0</v>
      </c>
      <c r="TU287" s="56">
        <f t="shared" si="2511"/>
        <v>0</v>
      </c>
      <c r="TV287" s="56">
        <f t="shared" si="2511"/>
        <v>0</v>
      </c>
      <c r="TW287" s="56">
        <f t="shared" si="2511"/>
        <v>0</v>
      </c>
      <c r="TX287" s="56">
        <f t="shared" si="2511"/>
        <v>0</v>
      </c>
      <c r="TY287" s="56">
        <f t="shared" si="2511"/>
        <v>0</v>
      </c>
      <c r="TZ287" s="57">
        <f t="shared" si="2511"/>
        <v>0</v>
      </c>
      <c r="UA287" s="56">
        <f t="shared" si="2511"/>
        <v>0</v>
      </c>
      <c r="UB287" s="56">
        <f t="shared" si="2511"/>
        <v>0</v>
      </c>
      <c r="UC287" s="56">
        <f t="shared" si="2511"/>
        <v>0</v>
      </c>
      <c r="UD287" s="108">
        <f t="shared" si="2511"/>
        <v>0</v>
      </c>
      <c r="UE287" s="57">
        <f t="shared" ref="UE287:VD287" si="2512">UE288+UE290+UE295+UE299+UE301+UE305+UE310+UE312</f>
        <v>0</v>
      </c>
      <c r="UF287" s="56">
        <f t="shared" si="2512"/>
        <v>0</v>
      </c>
      <c r="UG287" s="56">
        <f t="shared" si="2512"/>
        <v>0</v>
      </c>
      <c r="UH287" s="56">
        <f t="shared" si="2512"/>
        <v>0</v>
      </c>
      <c r="UI287" s="56">
        <f t="shared" si="2512"/>
        <v>0</v>
      </c>
      <c r="UJ287" s="56">
        <f t="shared" si="2512"/>
        <v>0</v>
      </c>
      <c r="UK287" s="56">
        <f t="shared" si="2512"/>
        <v>0</v>
      </c>
      <c r="UL287" s="56">
        <f t="shared" si="2512"/>
        <v>0</v>
      </c>
      <c r="UM287" s="56">
        <f t="shared" si="2512"/>
        <v>0</v>
      </c>
      <c r="UN287" s="56">
        <f t="shared" si="2512"/>
        <v>0</v>
      </c>
      <c r="UO287" s="56">
        <f t="shared" si="2512"/>
        <v>0</v>
      </c>
      <c r="UP287" s="57">
        <f t="shared" si="2512"/>
        <v>0</v>
      </c>
      <c r="UQ287" s="56">
        <f t="shared" si="2512"/>
        <v>0</v>
      </c>
      <c r="UR287" s="56">
        <f t="shared" si="2512"/>
        <v>0</v>
      </c>
      <c r="US287" s="56">
        <f t="shared" si="2512"/>
        <v>0</v>
      </c>
      <c r="UT287" s="56">
        <f t="shared" si="2512"/>
        <v>0</v>
      </c>
      <c r="UU287" s="56">
        <f t="shared" si="2512"/>
        <v>0</v>
      </c>
      <c r="UV287" s="56">
        <f t="shared" si="2512"/>
        <v>0</v>
      </c>
      <c r="UW287" s="56">
        <f t="shared" si="2512"/>
        <v>0</v>
      </c>
      <c r="UX287" s="56">
        <f t="shared" si="2512"/>
        <v>0</v>
      </c>
      <c r="UY287" s="56">
        <f t="shared" si="2512"/>
        <v>0</v>
      </c>
      <c r="UZ287" s="56">
        <f t="shared" si="2512"/>
        <v>0</v>
      </c>
      <c r="VA287" s="56">
        <f t="shared" si="2512"/>
        <v>0</v>
      </c>
      <c r="VB287" s="56">
        <f t="shared" si="2512"/>
        <v>0</v>
      </c>
      <c r="VC287" s="56">
        <f t="shared" si="2512"/>
        <v>0</v>
      </c>
      <c r="VD287" s="108">
        <f t="shared" si="2512"/>
        <v>0</v>
      </c>
      <c r="VE287" s="10" t="str">
        <f t="shared" si="2267"/>
        <v>-</v>
      </c>
    </row>
    <row r="288" spans="1:577" ht="20.149999999999999" customHeight="1">
      <c r="A288" s="19"/>
      <c r="B288" s="19">
        <v>6301</v>
      </c>
      <c r="C288" s="19"/>
      <c r="D288" s="20" t="s">
        <v>268</v>
      </c>
      <c r="E288" s="202">
        <f t="shared" ref="E288:BP288" si="2513">E289</f>
        <v>0</v>
      </c>
      <c r="F288" s="203">
        <f t="shared" si="2513"/>
        <v>0</v>
      </c>
      <c r="G288" s="203">
        <f t="shared" si="2513"/>
        <v>0</v>
      </c>
      <c r="H288" s="204">
        <f t="shared" si="2513"/>
        <v>0</v>
      </c>
      <c r="I288" s="232">
        <f t="shared" si="2513"/>
        <v>0</v>
      </c>
      <c r="J288" s="203">
        <f t="shared" si="2513"/>
        <v>0</v>
      </c>
      <c r="K288" s="67">
        <f t="shared" si="2513"/>
        <v>0</v>
      </c>
      <c r="L288" s="66">
        <f t="shared" si="2513"/>
        <v>0</v>
      </c>
      <c r="M288" s="66">
        <f t="shared" si="2513"/>
        <v>0</v>
      </c>
      <c r="N288" s="66">
        <f t="shared" si="2513"/>
        <v>0</v>
      </c>
      <c r="O288" s="66">
        <f t="shared" si="2513"/>
        <v>0</v>
      </c>
      <c r="P288" s="66">
        <f t="shared" si="2513"/>
        <v>0</v>
      </c>
      <c r="Q288" s="66">
        <f t="shared" si="2513"/>
        <v>0</v>
      </c>
      <c r="R288" s="66">
        <f t="shared" si="2513"/>
        <v>0</v>
      </c>
      <c r="S288" s="66">
        <f t="shared" si="2513"/>
        <v>0</v>
      </c>
      <c r="T288" s="66">
        <f t="shared" si="2513"/>
        <v>0</v>
      </c>
      <c r="U288" s="67">
        <f t="shared" si="2513"/>
        <v>0</v>
      </c>
      <c r="V288" s="66">
        <f t="shared" si="2513"/>
        <v>0</v>
      </c>
      <c r="W288" s="66">
        <f t="shared" si="2513"/>
        <v>0</v>
      </c>
      <c r="X288" s="66">
        <f t="shared" si="2513"/>
        <v>0</v>
      </c>
      <c r="Y288" s="113">
        <f t="shared" si="2513"/>
        <v>0</v>
      </c>
      <c r="Z288" s="67">
        <f t="shared" si="2513"/>
        <v>0</v>
      </c>
      <c r="AA288" s="66">
        <f t="shared" si="2513"/>
        <v>0</v>
      </c>
      <c r="AB288" s="66">
        <f t="shared" si="2513"/>
        <v>0</v>
      </c>
      <c r="AC288" s="66">
        <f t="shared" si="2513"/>
        <v>0</v>
      </c>
      <c r="AD288" s="66">
        <f t="shared" si="2513"/>
        <v>0</v>
      </c>
      <c r="AE288" s="66">
        <f t="shared" si="2513"/>
        <v>0</v>
      </c>
      <c r="AF288" s="66">
        <f t="shared" si="2513"/>
        <v>0</v>
      </c>
      <c r="AG288" s="66">
        <f t="shared" si="2513"/>
        <v>0</v>
      </c>
      <c r="AH288" s="66">
        <f t="shared" si="2513"/>
        <v>0</v>
      </c>
      <c r="AI288" s="66">
        <f t="shared" si="2513"/>
        <v>0</v>
      </c>
      <c r="AJ288" s="66">
        <f t="shared" si="2513"/>
        <v>0</v>
      </c>
      <c r="AK288" s="67">
        <f t="shared" si="2513"/>
        <v>0</v>
      </c>
      <c r="AL288" s="66">
        <f t="shared" si="2513"/>
        <v>0</v>
      </c>
      <c r="AM288" s="66">
        <f t="shared" si="2513"/>
        <v>0</v>
      </c>
      <c r="AN288" s="66">
        <f t="shared" si="2513"/>
        <v>0</v>
      </c>
      <c r="AO288" s="113">
        <f t="shared" si="2513"/>
        <v>0</v>
      </c>
      <c r="AP288" s="67">
        <f t="shared" si="2513"/>
        <v>0</v>
      </c>
      <c r="AQ288" s="66">
        <f t="shared" si="2513"/>
        <v>0</v>
      </c>
      <c r="AR288" s="66">
        <f t="shared" si="2513"/>
        <v>0</v>
      </c>
      <c r="AS288" s="66">
        <f t="shared" si="2513"/>
        <v>0</v>
      </c>
      <c r="AT288" s="66">
        <f t="shared" si="2513"/>
        <v>0</v>
      </c>
      <c r="AU288" s="66">
        <f t="shared" si="2513"/>
        <v>0</v>
      </c>
      <c r="AV288" s="66">
        <f t="shared" si="2513"/>
        <v>0</v>
      </c>
      <c r="AW288" s="66">
        <f t="shared" si="2513"/>
        <v>0</v>
      </c>
      <c r="AX288" s="66">
        <f t="shared" si="2513"/>
        <v>0</v>
      </c>
      <c r="AY288" s="66">
        <f t="shared" si="2513"/>
        <v>0</v>
      </c>
      <c r="AZ288" s="66">
        <f t="shared" si="2513"/>
        <v>0</v>
      </c>
      <c r="BA288" s="67">
        <f t="shared" si="2513"/>
        <v>0</v>
      </c>
      <c r="BB288" s="66">
        <f t="shared" si="2513"/>
        <v>0</v>
      </c>
      <c r="BC288" s="66">
        <f t="shared" si="2513"/>
        <v>0</v>
      </c>
      <c r="BD288" s="66">
        <f t="shared" si="2513"/>
        <v>0</v>
      </c>
      <c r="BE288" s="113">
        <f t="shared" si="2513"/>
        <v>0</v>
      </c>
      <c r="BF288" s="67">
        <f t="shared" si="2513"/>
        <v>0</v>
      </c>
      <c r="BG288" s="66">
        <f t="shared" si="2513"/>
        <v>0</v>
      </c>
      <c r="BH288" s="66">
        <f t="shared" si="2513"/>
        <v>0</v>
      </c>
      <c r="BI288" s="66">
        <f t="shared" si="2513"/>
        <v>0</v>
      </c>
      <c r="BJ288" s="66">
        <f t="shared" si="2513"/>
        <v>0</v>
      </c>
      <c r="BK288" s="66">
        <f t="shared" si="2513"/>
        <v>0</v>
      </c>
      <c r="BL288" s="66">
        <f t="shared" si="2513"/>
        <v>0</v>
      </c>
      <c r="BM288" s="66">
        <f t="shared" si="2513"/>
        <v>0</v>
      </c>
      <c r="BN288" s="66">
        <f t="shared" si="2513"/>
        <v>0</v>
      </c>
      <c r="BO288" s="66">
        <f t="shared" si="2513"/>
        <v>0</v>
      </c>
      <c r="BP288" s="66">
        <f t="shared" si="2513"/>
        <v>0</v>
      </c>
      <c r="BQ288" s="67">
        <f t="shared" ref="BQ288:EN288" si="2514">BQ289</f>
        <v>0</v>
      </c>
      <c r="BR288" s="66">
        <f t="shared" si="2514"/>
        <v>0</v>
      </c>
      <c r="BS288" s="66">
        <f t="shared" si="2514"/>
        <v>0</v>
      </c>
      <c r="BT288" s="66">
        <f t="shared" si="2514"/>
        <v>0</v>
      </c>
      <c r="BU288" s="113">
        <f t="shared" si="2514"/>
        <v>0</v>
      </c>
      <c r="BV288" s="67">
        <f t="shared" si="2514"/>
        <v>0</v>
      </c>
      <c r="BW288" s="66">
        <f t="shared" si="2514"/>
        <v>0</v>
      </c>
      <c r="BX288" s="66">
        <f t="shared" si="2514"/>
        <v>0</v>
      </c>
      <c r="BY288" s="66">
        <f t="shared" si="2514"/>
        <v>0</v>
      </c>
      <c r="BZ288" s="66">
        <f t="shared" si="2514"/>
        <v>0</v>
      </c>
      <c r="CA288" s="66">
        <f t="shared" si="2514"/>
        <v>0</v>
      </c>
      <c r="CB288" s="66">
        <f t="shared" si="2514"/>
        <v>0</v>
      </c>
      <c r="CC288" s="66">
        <f t="shared" si="2514"/>
        <v>0</v>
      </c>
      <c r="CD288" s="66">
        <f t="shared" si="2514"/>
        <v>0</v>
      </c>
      <c r="CE288" s="66">
        <f t="shared" si="2514"/>
        <v>0</v>
      </c>
      <c r="CF288" s="66">
        <f t="shared" si="2514"/>
        <v>0</v>
      </c>
      <c r="CG288" s="67">
        <f t="shared" si="2514"/>
        <v>0</v>
      </c>
      <c r="CH288" s="66">
        <f t="shared" si="2514"/>
        <v>0</v>
      </c>
      <c r="CI288" s="66">
        <f t="shared" si="2514"/>
        <v>0</v>
      </c>
      <c r="CJ288" s="66">
        <f t="shared" si="2514"/>
        <v>0</v>
      </c>
      <c r="CK288" s="66">
        <f t="shared" si="2514"/>
        <v>0</v>
      </c>
      <c r="CL288" s="66">
        <f t="shared" si="2514"/>
        <v>0</v>
      </c>
      <c r="CM288" s="66">
        <f t="shared" si="2514"/>
        <v>0</v>
      </c>
      <c r="CN288" s="66">
        <f t="shared" si="2514"/>
        <v>0</v>
      </c>
      <c r="CO288" s="66">
        <f t="shared" si="2514"/>
        <v>0</v>
      </c>
      <c r="CP288" s="66">
        <f t="shared" si="2514"/>
        <v>0</v>
      </c>
      <c r="CQ288" s="66">
        <f t="shared" si="2514"/>
        <v>0</v>
      </c>
      <c r="CR288" s="66">
        <f t="shared" si="2514"/>
        <v>0</v>
      </c>
      <c r="CS288" s="66">
        <f t="shared" si="2514"/>
        <v>0</v>
      </c>
      <c r="CT288" s="66">
        <f t="shared" si="2514"/>
        <v>0</v>
      </c>
      <c r="CU288" s="113">
        <f t="shared" si="2514"/>
        <v>0</v>
      </c>
      <c r="CV288" s="155">
        <f t="shared" si="2514"/>
        <v>0</v>
      </c>
      <c r="CW288" s="67">
        <f t="shared" si="2514"/>
        <v>0</v>
      </c>
      <c r="CX288" s="66">
        <f t="shared" si="2514"/>
        <v>0</v>
      </c>
      <c r="CY288" s="66">
        <f t="shared" si="2514"/>
        <v>0</v>
      </c>
      <c r="CZ288" s="66">
        <f t="shared" si="2514"/>
        <v>0</v>
      </c>
      <c r="DA288" s="66">
        <f t="shared" si="2514"/>
        <v>0</v>
      </c>
      <c r="DB288" s="66">
        <f t="shared" si="2514"/>
        <v>0</v>
      </c>
      <c r="DC288" s="66">
        <f t="shared" si="2514"/>
        <v>0</v>
      </c>
      <c r="DD288" s="66">
        <f t="shared" si="2514"/>
        <v>0</v>
      </c>
      <c r="DE288" s="66">
        <f t="shared" si="2514"/>
        <v>0</v>
      </c>
      <c r="DF288" s="66">
        <f t="shared" si="2514"/>
        <v>0</v>
      </c>
      <c r="DG288" s="66">
        <f t="shared" si="2514"/>
        <v>0</v>
      </c>
      <c r="DH288" s="67">
        <f t="shared" si="2514"/>
        <v>0</v>
      </c>
      <c r="DI288" s="66">
        <f t="shared" si="2514"/>
        <v>0</v>
      </c>
      <c r="DJ288" s="66">
        <f t="shared" si="2514"/>
        <v>0</v>
      </c>
      <c r="DK288" s="66">
        <f t="shared" si="2514"/>
        <v>0</v>
      </c>
      <c r="DL288" s="113">
        <f t="shared" si="2514"/>
        <v>0</v>
      </c>
      <c r="DM288" s="67">
        <f t="shared" si="2514"/>
        <v>0</v>
      </c>
      <c r="DN288" s="66">
        <f t="shared" si="2514"/>
        <v>0</v>
      </c>
      <c r="DO288" s="66">
        <f t="shared" si="2514"/>
        <v>0</v>
      </c>
      <c r="DP288" s="66">
        <f t="shared" si="2514"/>
        <v>0</v>
      </c>
      <c r="DQ288" s="66">
        <f t="shared" si="2514"/>
        <v>0</v>
      </c>
      <c r="DR288" s="66">
        <f t="shared" si="2514"/>
        <v>0</v>
      </c>
      <c r="DS288" s="66">
        <f t="shared" si="2514"/>
        <v>0</v>
      </c>
      <c r="DT288" s="66">
        <f t="shared" si="2514"/>
        <v>0</v>
      </c>
      <c r="DU288" s="66">
        <f t="shared" si="2514"/>
        <v>0</v>
      </c>
      <c r="DV288" s="66">
        <f t="shared" si="2514"/>
        <v>0</v>
      </c>
      <c r="DW288" s="66">
        <f t="shared" si="2514"/>
        <v>0</v>
      </c>
      <c r="DX288" s="67">
        <f t="shared" si="2514"/>
        <v>0</v>
      </c>
      <c r="DY288" s="66">
        <f t="shared" si="2514"/>
        <v>0</v>
      </c>
      <c r="DZ288" s="66">
        <f t="shared" si="2514"/>
        <v>0</v>
      </c>
      <c r="EA288" s="66">
        <f t="shared" si="2514"/>
        <v>0</v>
      </c>
      <c r="EB288" s="113">
        <f t="shared" si="2514"/>
        <v>0</v>
      </c>
      <c r="EC288" s="67">
        <f t="shared" si="2514"/>
        <v>0</v>
      </c>
      <c r="ED288" s="66">
        <f t="shared" si="2514"/>
        <v>0</v>
      </c>
      <c r="EE288" s="66">
        <f t="shared" si="2514"/>
        <v>0</v>
      </c>
      <c r="EF288" s="66">
        <f t="shared" si="2514"/>
        <v>0</v>
      </c>
      <c r="EG288" s="66">
        <f t="shared" si="2514"/>
        <v>0</v>
      </c>
      <c r="EH288" s="66">
        <f t="shared" si="2514"/>
        <v>0</v>
      </c>
      <c r="EI288" s="66">
        <f t="shared" si="2514"/>
        <v>0</v>
      </c>
      <c r="EJ288" s="66">
        <f t="shared" si="2514"/>
        <v>0</v>
      </c>
      <c r="EK288" s="66">
        <f t="shared" si="2514"/>
        <v>0</v>
      </c>
      <c r="EL288" s="66">
        <f t="shared" si="2514"/>
        <v>0</v>
      </c>
      <c r="EM288" s="66">
        <f t="shared" si="2514"/>
        <v>0</v>
      </c>
      <c r="EN288" s="67">
        <f t="shared" si="2514"/>
        <v>0</v>
      </c>
      <c r="EO288" s="66">
        <f t="shared" ref="EO288:GZ288" si="2515">EO289</f>
        <v>0</v>
      </c>
      <c r="EP288" s="66">
        <f t="shared" si="2515"/>
        <v>0</v>
      </c>
      <c r="EQ288" s="66">
        <f t="shared" si="2515"/>
        <v>0</v>
      </c>
      <c r="ER288" s="113">
        <f t="shared" si="2515"/>
        <v>0</v>
      </c>
      <c r="ES288" s="67">
        <f t="shared" si="2515"/>
        <v>0</v>
      </c>
      <c r="ET288" s="66">
        <f t="shared" si="2515"/>
        <v>0</v>
      </c>
      <c r="EU288" s="66">
        <f t="shared" si="2515"/>
        <v>0</v>
      </c>
      <c r="EV288" s="66">
        <f t="shared" si="2515"/>
        <v>0</v>
      </c>
      <c r="EW288" s="66">
        <f t="shared" si="2515"/>
        <v>0</v>
      </c>
      <c r="EX288" s="66">
        <f t="shared" si="2515"/>
        <v>0</v>
      </c>
      <c r="EY288" s="66">
        <f t="shared" si="2515"/>
        <v>0</v>
      </c>
      <c r="EZ288" s="66">
        <f t="shared" si="2515"/>
        <v>0</v>
      </c>
      <c r="FA288" s="66">
        <f t="shared" si="2515"/>
        <v>0</v>
      </c>
      <c r="FB288" s="66">
        <f t="shared" si="2515"/>
        <v>0</v>
      </c>
      <c r="FC288" s="66">
        <f t="shared" si="2515"/>
        <v>0</v>
      </c>
      <c r="FD288" s="67">
        <f t="shared" si="2515"/>
        <v>0</v>
      </c>
      <c r="FE288" s="66">
        <f t="shared" si="2515"/>
        <v>0</v>
      </c>
      <c r="FF288" s="66">
        <f t="shared" si="2515"/>
        <v>0</v>
      </c>
      <c r="FG288" s="66">
        <f t="shared" si="2515"/>
        <v>0</v>
      </c>
      <c r="FH288" s="113">
        <f t="shared" si="2515"/>
        <v>0</v>
      </c>
      <c r="FI288" s="67">
        <f t="shared" si="2515"/>
        <v>0</v>
      </c>
      <c r="FJ288" s="66">
        <f t="shared" si="2515"/>
        <v>0</v>
      </c>
      <c r="FK288" s="66">
        <f t="shared" si="2515"/>
        <v>0</v>
      </c>
      <c r="FL288" s="66">
        <f t="shared" si="2515"/>
        <v>0</v>
      </c>
      <c r="FM288" s="66">
        <f t="shared" si="2515"/>
        <v>0</v>
      </c>
      <c r="FN288" s="66">
        <f t="shared" si="2515"/>
        <v>0</v>
      </c>
      <c r="FO288" s="66">
        <f t="shared" si="2515"/>
        <v>0</v>
      </c>
      <c r="FP288" s="66">
        <f t="shared" si="2515"/>
        <v>0</v>
      </c>
      <c r="FQ288" s="66">
        <f t="shared" si="2515"/>
        <v>0</v>
      </c>
      <c r="FR288" s="66">
        <f t="shared" si="2515"/>
        <v>0</v>
      </c>
      <c r="FS288" s="66">
        <f t="shared" si="2515"/>
        <v>0</v>
      </c>
      <c r="FT288" s="67">
        <f t="shared" si="2515"/>
        <v>0</v>
      </c>
      <c r="FU288" s="66">
        <f t="shared" si="2515"/>
        <v>0</v>
      </c>
      <c r="FV288" s="66">
        <f t="shared" si="2515"/>
        <v>0</v>
      </c>
      <c r="FW288" s="66">
        <f t="shared" si="2515"/>
        <v>0</v>
      </c>
      <c r="FX288" s="113">
        <f t="shared" si="2515"/>
        <v>0</v>
      </c>
      <c r="FY288" s="67">
        <f t="shared" si="2515"/>
        <v>0</v>
      </c>
      <c r="FZ288" s="66">
        <f t="shared" si="2515"/>
        <v>0</v>
      </c>
      <c r="GA288" s="66">
        <f t="shared" si="2515"/>
        <v>0</v>
      </c>
      <c r="GB288" s="66">
        <f t="shared" si="2515"/>
        <v>0</v>
      </c>
      <c r="GC288" s="66">
        <f t="shared" si="2515"/>
        <v>0</v>
      </c>
      <c r="GD288" s="66">
        <f t="shared" si="2515"/>
        <v>0</v>
      </c>
      <c r="GE288" s="66">
        <f t="shared" si="2515"/>
        <v>0</v>
      </c>
      <c r="GF288" s="66">
        <f t="shared" si="2515"/>
        <v>0</v>
      </c>
      <c r="GG288" s="66">
        <f t="shared" si="2515"/>
        <v>0</v>
      </c>
      <c r="GH288" s="66">
        <f t="shared" si="2515"/>
        <v>0</v>
      </c>
      <c r="GI288" s="66">
        <f t="shared" si="2515"/>
        <v>0</v>
      </c>
      <c r="GJ288" s="67">
        <f t="shared" si="2515"/>
        <v>0</v>
      </c>
      <c r="GK288" s="66">
        <f t="shared" si="2515"/>
        <v>0</v>
      </c>
      <c r="GL288" s="66">
        <f t="shared" si="2515"/>
        <v>0</v>
      </c>
      <c r="GM288" s="66">
        <f t="shared" si="2515"/>
        <v>0</v>
      </c>
      <c r="GN288" s="113">
        <f t="shared" si="2515"/>
        <v>0</v>
      </c>
      <c r="GO288" s="67">
        <f t="shared" si="2515"/>
        <v>0</v>
      </c>
      <c r="GP288" s="66">
        <f t="shared" si="2515"/>
        <v>0</v>
      </c>
      <c r="GQ288" s="66">
        <f t="shared" si="2515"/>
        <v>0</v>
      </c>
      <c r="GR288" s="66">
        <f t="shared" si="2515"/>
        <v>0</v>
      </c>
      <c r="GS288" s="66">
        <f t="shared" si="2515"/>
        <v>0</v>
      </c>
      <c r="GT288" s="66">
        <f t="shared" si="2515"/>
        <v>0</v>
      </c>
      <c r="GU288" s="66">
        <f t="shared" si="2515"/>
        <v>0</v>
      </c>
      <c r="GV288" s="66">
        <f t="shared" si="2515"/>
        <v>0</v>
      </c>
      <c r="GW288" s="66">
        <f t="shared" si="2515"/>
        <v>0</v>
      </c>
      <c r="GX288" s="66">
        <f t="shared" si="2515"/>
        <v>0</v>
      </c>
      <c r="GY288" s="66">
        <f t="shared" si="2515"/>
        <v>0</v>
      </c>
      <c r="GZ288" s="67">
        <f t="shared" si="2515"/>
        <v>0</v>
      </c>
      <c r="HA288" s="66">
        <f t="shared" ref="HA288:JY288" si="2516">HA289</f>
        <v>0</v>
      </c>
      <c r="HB288" s="66">
        <f t="shared" si="2516"/>
        <v>0</v>
      </c>
      <c r="HC288" s="66">
        <f t="shared" si="2516"/>
        <v>0</v>
      </c>
      <c r="HD288" s="66">
        <f t="shared" si="2516"/>
        <v>0</v>
      </c>
      <c r="HE288" s="66">
        <f t="shared" si="2516"/>
        <v>0</v>
      </c>
      <c r="HF288" s="66">
        <f t="shared" si="2516"/>
        <v>0</v>
      </c>
      <c r="HG288" s="66">
        <f t="shared" si="2516"/>
        <v>0</v>
      </c>
      <c r="HH288" s="66">
        <f t="shared" si="2516"/>
        <v>0</v>
      </c>
      <c r="HI288" s="66">
        <f t="shared" si="2516"/>
        <v>0</v>
      </c>
      <c r="HJ288" s="66">
        <f t="shared" si="2516"/>
        <v>0</v>
      </c>
      <c r="HK288" s="66">
        <f t="shared" si="2516"/>
        <v>0</v>
      </c>
      <c r="HL288" s="66">
        <f t="shared" si="2516"/>
        <v>0</v>
      </c>
      <c r="HM288" s="66">
        <f t="shared" si="2516"/>
        <v>0</v>
      </c>
      <c r="HN288" s="113">
        <f t="shared" si="2516"/>
        <v>0</v>
      </c>
      <c r="HO288" s="139">
        <f t="shared" si="2516"/>
        <v>0</v>
      </c>
      <c r="HP288" s="155">
        <f t="shared" si="2516"/>
        <v>0</v>
      </c>
      <c r="HQ288" s="67">
        <f t="shared" si="2516"/>
        <v>0</v>
      </c>
      <c r="HR288" s="66">
        <f t="shared" si="2516"/>
        <v>0</v>
      </c>
      <c r="HS288" s="66">
        <f t="shared" si="2516"/>
        <v>0</v>
      </c>
      <c r="HT288" s="66">
        <f t="shared" si="2516"/>
        <v>0</v>
      </c>
      <c r="HU288" s="66">
        <f t="shared" si="2516"/>
        <v>0</v>
      </c>
      <c r="HV288" s="66">
        <f t="shared" si="2516"/>
        <v>0</v>
      </c>
      <c r="HW288" s="66">
        <f t="shared" si="2516"/>
        <v>0</v>
      </c>
      <c r="HX288" s="66">
        <f t="shared" si="2516"/>
        <v>0</v>
      </c>
      <c r="HY288" s="66">
        <f t="shared" si="2516"/>
        <v>0</v>
      </c>
      <c r="HZ288" s="66">
        <f t="shared" si="2516"/>
        <v>0</v>
      </c>
      <c r="IA288" s="66">
        <f t="shared" si="2516"/>
        <v>0</v>
      </c>
      <c r="IB288" s="67">
        <f t="shared" si="2516"/>
        <v>0</v>
      </c>
      <c r="IC288" s="66">
        <f t="shared" si="2516"/>
        <v>0</v>
      </c>
      <c r="ID288" s="66">
        <f t="shared" si="2516"/>
        <v>0</v>
      </c>
      <c r="IE288" s="66">
        <f t="shared" si="2516"/>
        <v>0</v>
      </c>
      <c r="IF288" s="113">
        <f t="shared" si="2516"/>
        <v>0</v>
      </c>
      <c r="IG288" s="67">
        <f t="shared" si="2516"/>
        <v>0</v>
      </c>
      <c r="IH288" s="66">
        <f t="shared" si="2516"/>
        <v>0</v>
      </c>
      <c r="II288" s="66">
        <f t="shared" si="2516"/>
        <v>0</v>
      </c>
      <c r="IJ288" s="66">
        <f t="shared" si="2516"/>
        <v>0</v>
      </c>
      <c r="IK288" s="66">
        <f t="shared" si="2516"/>
        <v>0</v>
      </c>
      <c r="IL288" s="66">
        <f t="shared" si="2516"/>
        <v>0</v>
      </c>
      <c r="IM288" s="66">
        <f t="shared" si="2516"/>
        <v>0</v>
      </c>
      <c r="IN288" s="66">
        <f t="shared" si="2516"/>
        <v>0</v>
      </c>
      <c r="IO288" s="66">
        <f t="shared" si="2516"/>
        <v>0</v>
      </c>
      <c r="IP288" s="66">
        <f t="shared" si="2516"/>
        <v>0</v>
      </c>
      <c r="IQ288" s="66">
        <f t="shared" si="2516"/>
        <v>0</v>
      </c>
      <c r="IR288" s="67">
        <f t="shared" si="2516"/>
        <v>0</v>
      </c>
      <c r="IS288" s="66">
        <f t="shared" si="2516"/>
        <v>0</v>
      </c>
      <c r="IT288" s="66">
        <f t="shared" si="2516"/>
        <v>0</v>
      </c>
      <c r="IU288" s="66">
        <f t="shared" si="2516"/>
        <v>0</v>
      </c>
      <c r="IV288" s="113">
        <f t="shared" si="2516"/>
        <v>0</v>
      </c>
      <c r="IW288" s="67">
        <f t="shared" si="2516"/>
        <v>0</v>
      </c>
      <c r="IX288" s="66">
        <f t="shared" si="2516"/>
        <v>0</v>
      </c>
      <c r="IY288" s="66">
        <f t="shared" si="2516"/>
        <v>0</v>
      </c>
      <c r="IZ288" s="66">
        <f t="shared" si="2516"/>
        <v>0</v>
      </c>
      <c r="JA288" s="66">
        <f t="shared" si="2516"/>
        <v>0</v>
      </c>
      <c r="JB288" s="66">
        <f t="shared" si="2516"/>
        <v>0</v>
      </c>
      <c r="JC288" s="66">
        <f t="shared" si="2516"/>
        <v>0</v>
      </c>
      <c r="JD288" s="66">
        <f t="shared" si="2516"/>
        <v>0</v>
      </c>
      <c r="JE288" s="66">
        <f t="shared" si="2516"/>
        <v>0</v>
      </c>
      <c r="JF288" s="66">
        <f t="shared" si="2516"/>
        <v>0</v>
      </c>
      <c r="JG288" s="66">
        <f t="shared" si="2516"/>
        <v>0</v>
      </c>
      <c r="JH288" s="67">
        <f t="shared" si="2516"/>
        <v>0</v>
      </c>
      <c r="JI288" s="66">
        <f t="shared" si="2516"/>
        <v>0</v>
      </c>
      <c r="JJ288" s="66">
        <f t="shared" si="2516"/>
        <v>0</v>
      </c>
      <c r="JK288" s="66">
        <f t="shared" si="2516"/>
        <v>0</v>
      </c>
      <c r="JL288" s="113">
        <f t="shared" si="2516"/>
        <v>0</v>
      </c>
      <c r="JM288" s="67">
        <f t="shared" si="2516"/>
        <v>0</v>
      </c>
      <c r="JN288" s="66">
        <f t="shared" si="2516"/>
        <v>0</v>
      </c>
      <c r="JO288" s="66">
        <f t="shared" si="2516"/>
        <v>0</v>
      </c>
      <c r="JP288" s="66">
        <f t="shared" si="2516"/>
        <v>0</v>
      </c>
      <c r="JQ288" s="66">
        <f t="shared" si="2516"/>
        <v>0</v>
      </c>
      <c r="JR288" s="66">
        <f t="shared" si="2516"/>
        <v>0</v>
      </c>
      <c r="JS288" s="66">
        <f t="shared" si="2516"/>
        <v>0</v>
      </c>
      <c r="JT288" s="66">
        <f t="shared" si="2516"/>
        <v>0</v>
      </c>
      <c r="JU288" s="66">
        <f t="shared" si="2516"/>
        <v>0</v>
      </c>
      <c r="JV288" s="66">
        <f t="shared" si="2516"/>
        <v>0</v>
      </c>
      <c r="JW288" s="66">
        <f t="shared" si="2516"/>
        <v>0</v>
      </c>
      <c r="JX288" s="67">
        <f t="shared" si="2516"/>
        <v>0</v>
      </c>
      <c r="JY288" s="66">
        <f t="shared" si="2516"/>
        <v>0</v>
      </c>
      <c r="JZ288" s="66">
        <f t="shared" ref="JZ288:MV288" si="2517">JZ289</f>
        <v>0</v>
      </c>
      <c r="KA288" s="66">
        <f t="shared" si="2517"/>
        <v>0</v>
      </c>
      <c r="KB288" s="113">
        <f t="shared" si="2517"/>
        <v>0</v>
      </c>
      <c r="KC288" s="67">
        <f t="shared" si="2517"/>
        <v>0</v>
      </c>
      <c r="KD288" s="66">
        <f t="shared" si="2517"/>
        <v>0</v>
      </c>
      <c r="KE288" s="66">
        <f t="shared" si="2517"/>
        <v>0</v>
      </c>
      <c r="KF288" s="66">
        <f t="shared" si="2517"/>
        <v>0</v>
      </c>
      <c r="KG288" s="66">
        <f t="shared" si="2517"/>
        <v>0</v>
      </c>
      <c r="KH288" s="66">
        <f t="shared" si="2517"/>
        <v>0</v>
      </c>
      <c r="KI288" s="66">
        <f t="shared" si="2517"/>
        <v>0</v>
      </c>
      <c r="KJ288" s="66">
        <f t="shared" si="2517"/>
        <v>0</v>
      </c>
      <c r="KK288" s="66">
        <f t="shared" si="2517"/>
        <v>0</v>
      </c>
      <c r="KL288" s="66">
        <f t="shared" si="2517"/>
        <v>0</v>
      </c>
      <c r="KM288" s="66">
        <f t="shared" si="2517"/>
        <v>0</v>
      </c>
      <c r="KN288" s="67">
        <f t="shared" si="2517"/>
        <v>0</v>
      </c>
      <c r="KO288" s="66">
        <f t="shared" si="2517"/>
        <v>0</v>
      </c>
      <c r="KP288" s="66">
        <f t="shared" si="2517"/>
        <v>0</v>
      </c>
      <c r="KQ288" s="66">
        <f t="shared" si="2517"/>
        <v>0</v>
      </c>
      <c r="KR288" s="66">
        <f t="shared" si="2517"/>
        <v>0</v>
      </c>
      <c r="KS288" s="66">
        <f t="shared" si="2517"/>
        <v>0</v>
      </c>
      <c r="KT288" s="66">
        <f t="shared" si="2517"/>
        <v>0</v>
      </c>
      <c r="KU288" s="66">
        <f t="shared" si="2517"/>
        <v>0</v>
      </c>
      <c r="KV288" s="66">
        <f t="shared" si="2517"/>
        <v>0</v>
      </c>
      <c r="KW288" s="66">
        <f t="shared" si="2517"/>
        <v>0</v>
      </c>
      <c r="KX288" s="66">
        <f t="shared" si="2517"/>
        <v>0</v>
      </c>
      <c r="KY288" s="66">
        <f t="shared" si="2517"/>
        <v>0</v>
      </c>
      <c r="KZ288" s="66">
        <f t="shared" si="2517"/>
        <v>0</v>
      </c>
      <c r="LA288" s="66">
        <f t="shared" si="2517"/>
        <v>0</v>
      </c>
      <c r="LB288" s="113">
        <f t="shared" si="2517"/>
        <v>0</v>
      </c>
      <c r="LC288" s="155">
        <f t="shared" si="2517"/>
        <v>0</v>
      </c>
      <c r="LD288" s="67">
        <f t="shared" si="2517"/>
        <v>0</v>
      </c>
      <c r="LE288" s="66">
        <f t="shared" si="2517"/>
        <v>0</v>
      </c>
      <c r="LF288" s="66">
        <f t="shared" si="2517"/>
        <v>0</v>
      </c>
      <c r="LG288" s="66">
        <f t="shared" si="2517"/>
        <v>0</v>
      </c>
      <c r="LH288" s="66">
        <f t="shared" si="2517"/>
        <v>0</v>
      </c>
      <c r="LI288" s="66">
        <f t="shared" si="2517"/>
        <v>0</v>
      </c>
      <c r="LJ288" s="66">
        <f t="shared" si="2517"/>
        <v>0</v>
      </c>
      <c r="LK288" s="66">
        <f t="shared" si="2517"/>
        <v>0</v>
      </c>
      <c r="LL288" s="66">
        <f t="shared" si="2517"/>
        <v>0</v>
      </c>
      <c r="LM288" s="66">
        <f t="shared" si="2517"/>
        <v>0</v>
      </c>
      <c r="LN288" s="66">
        <f t="shared" si="2517"/>
        <v>0</v>
      </c>
      <c r="LO288" s="67">
        <f t="shared" si="2517"/>
        <v>0</v>
      </c>
      <c r="LP288" s="66">
        <f t="shared" si="2517"/>
        <v>0</v>
      </c>
      <c r="LQ288" s="66">
        <f t="shared" si="2517"/>
        <v>0</v>
      </c>
      <c r="LR288" s="66">
        <f t="shared" si="2517"/>
        <v>0</v>
      </c>
      <c r="LS288" s="113">
        <f t="shared" si="2517"/>
        <v>0</v>
      </c>
      <c r="LT288" s="67">
        <f t="shared" si="2517"/>
        <v>0</v>
      </c>
      <c r="LU288" s="66">
        <f t="shared" si="2517"/>
        <v>0</v>
      </c>
      <c r="LV288" s="66">
        <f t="shared" si="2517"/>
        <v>0</v>
      </c>
      <c r="LW288" s="66">
        <f t="shared" si="2517"/>
        <v>0</v>
      </c>
      <c r="LX288" s="66">
        <f t="shared" si="2517"/>
        <v>0</v>
      </c>
      <c r="LY288" s="66">
        <f t="shared" si="2517"/>
        <v>0</v>
      </c>
      <c r="LZ288" s="66">
        <f t="shared" si="2517"/>
        <v>0</v>
      </c>
      <c r="MA288" s="66">
        <f t="shared" si="2517"/>
        <v>0</v>
      </c>
      <c r="MB288" s="66">
        <f t="shared" si="2517"/>
        <v>0</v>
      </c>
      <c r="MC288" s="66">
        <f t="shared" si="2517"/>
        <v>0</v>
      </c>
      <c r="MD288" s="66">
        <f t="shared" si="2517"/>
        <v>0</v>
      </c>
      <c r="ME288" s="67">
        <f t="shared" si="2517"/>
        <v>0</v>
      </c>
      <c r="MF288" s="66">
        <f t="shared" si="2517"/>
        <v>0</v>
      </c>
      <c r="MG288" s="66">
        <f t="shared" si="2517"/>
        <v>0</v>
      </c>
      <c r="MH288" s="66">
        <f t="shared" si="2517"/>
        <v>0</v>
      </c>
      <c r="MI288" s="113">
        <f t="shared" si="2517"/>
        <v>0</v>
      </c>
      <c r="MJ288" s="67">
        <f t="shared" si="2517"/>
        <v>0</v>
      </c>
      <c r="MK288" s="66">
        <f t="shared" si="2517"/>
        <v>0</v>
      </c>
      <c r="ML288" s="66">
        <f t="shared" si="2517"/>
        <v>0</v>
      </c>
      <c r="MM288" s="66">
        <f t="shared" si="2517"/>
        <v>0</v>
      </c>
      <c r="MN288" s="66">
        <f t="shared" si="2517"/>
        <v>0</v>
      </c>
      <c r="MO288" s="66">
        <f t="shared" si="2517"/>
        <v>0</v>
      </c>
      <c r="MP288" s="66">
        <f t="shared" si="2517"/>
        <v>0</v>
      </c>
      <c r="MQ288" s="66">
        <f t="shared" si="2517"/>
        <v>0</v>
      </c>
      <c r="MR288" s="66">
        <f t="shared" si="2517"/>
        <v>0</v>
      </c>
      <c r="MS288" s="66">
        <f t="shared" si="2517"/>
        <v>0</v>
      </c>
      <c r="MT288" s="66">
        <f t="shared" si="2517"/>
        <v>0</v>
      </c>
      <c r="MU288" s="67">
        <f t="shared" si="2517"/>
        <v>0</v>
      </c>
      <c r="MV288" s="66">
        <f t="shared" si="2517"/>
        <v>0</v>
      </c>
      <c r="MW288" s="66">
        <f t="shared" ref="MW288:PI288" si="2518">MW289</f>
        <v>0</v>
      </c>
      <c r="MX288" s="66">
        <f t="shared" si="2518"/>
        <v>0</v>
      </c>
      <c r="MY288" s="113">
        <f t="shared" si="2518"/>
        <v>0</v>
      </c>
      <c r="MZ288" s="67">
        <f t="shared" si="2518"/>
        <v>0</v>
      </c>
      <c r="NA288" s="66">
        <f t="shared" si="2518"/>
        <v>0</v>
      </c>
      <c r="NB288" s="66">
        <f t="shared" si="2518"/>
        <v>0</v>
      </c>
      <c r="NC288" s="66">
        <f t="shared" si="2518"/>
        <v>0</v>
      </c>
      <c r="ND288" s="66">
        <f t="shared" si="2518"/>
        <v>0</v>
      </c>
      <c r="NE288" s="66">
        <f t="shared" si="2518"/>
        <v>0</v>
      </c>
      <c r="NF288" s="66">
        <f t="shared" si="2518"/>
        <v>0</v>
      </c>
      <c r="NG288" s="66">
        <f t="shared" si="2518"/>
        <v>0</v>
      </c>
      <c r="NH288" s="66">
        <f t="shared" si="2518"/>
        <v>0</v>
      </c>
      <c r="NI288" s="66">
        <f t="shared" si="2518"/>
        <v>0</v>
      </c>
      <c r="NJ288" s="66">
        <f t="shared" si="2518"/>
        <v>0</v>
      </c>
      <c r="NK288" s="67">
        <f t="shared" si="2518"/>
        <v>0</v>
      </c>
      <c r="NL288" s="66">
        <f t="shared" si="2518"/>
        <v>0</v>
      </c>
      <c r="NM288" s="66">
        <f t="shared" si="2518"/>
        <v>0</v>
      </c>
      <c r="NN288" s="66">
        <f t="shared" si="2518"/>
        <v>0</v>
      </c>
      <c r="NO288" s="113">
        <f t="shared" si="2518"/>
        <v>0</v>
      </c>
      <c r="NP288" s="67">
        <f t="shared" si="2518"/>
        <v>0</v>
      </c>
      <c r="NQ288" s="66">
        <f t="shared" si="2518"/>
        <v>0</v>
      </c>
      <c r="NR288" s="66">
        <f t="shared" si="2518"/>
        <v>0</v>
      </c>
      <c r="NS288" s="66">
        <f t="shared" si="2518"/>
        <v>0</v>
      </c>
      <c r="NT288" s="66">
        <f t="shared" si="2518"/>
        <v>0</v>
      </c>
      <c r="NU288" s="66">
        <f t="shared" si="2518"/>
        <v>0</v>
      </c>
      <c r="NV288" s="66">
        <f t="shared" si="2518"/>
        <v>0</v>
      </c>
      <c r="NW288" s="66">
        <f t="shared" si="2518"/>
        <v>0</v>
      </c>
      <c r="NX288" s="66">
        <f t="shared" si="2518"/>
        <v>0</v>
      </c>
      <c r="NY288" s="66">
        <f t="shared" si="2518"/>
        <v>0</v>
      </c>
      <c r="NZ288" s="66">
        <f t="shared" si="2518"/>
        <v>0</v>
      </c>
      <c r="OA288" s="67">
        <f t="shared" si="2518"/>
        <v>0</v>
      </c>
      <c r="OB288" s="66">
        <f t="shared" si="2518"/>
        <v>0</v>
      </c>
      <c r="OC288" s="66">
        <f t="shared" si="2518"/>
        <v>0</v>
      </c>
      <c r="OD288" s="66">
        <f t="shared" si="2518"/>
        <v>0</v>
      </c>
      <c r="OE288" s="113">
        <f t="shared" si="2518"/>
        <v>0</v>
      </c>
      <c r="OF288" s="67">
        <f t="shared" si="2518"/>
        <v>0</v>
      </c>
      <c r="OG288" s="66">
        <f t="shared" si="2518"/>
        <v>0</v>
      </c>
      <c r="OH288" s="66">
        <f t="shared" si="2518"/>
        <v>0</v>
      </c>
      <c r="OI288" s="66">
        <f t="shared" si="2518"/>
        <v>0</v>
      </c>
      <c r="OJ288" s="66">
        <f t="shared" si="2518"/>
        <v>0</v>
      </c>
      <c r="OK288" s="66">
        <f t="shared" si="2518"/>
        <v>0</v>
      </c>
      <c r="OL288" s="66">
        <f t="shared" si="2518"/>
        <v>0</v>
      </c>
      <c r="OM288" s="66">
        <f t="shared" si="2518"/>
        <v>0</v>
      </c>
      <c r="ON288" s="66">
        <f t="shared" si="2518"/>
        <v>0</v>
      </c>
      <c r="OO288" s="66">
        <f t="shared" si="2518"/>
        <v>0</v>
      </c>
      <c r="OP288" s="66">
        <f t="shared" si="2518"/>
        <v>0</v>
      </c>
      <c r="OQ288" s="67">
        <f t="shared" si="2518"/>
        <v>0</v>
      </c>
      <c r="OR288" s="66">
        <f t="shared" si="2518"/>
        <v>0</v>
      </c>
      <c r="OS288" s="66">
        <f t="shared" si="2518"/>
        <v>0</v>
      </c>
      <c r="OT288" s="66">
        <f t="shared" si="2518"/>
        <v>0</v>
      </c>
      <c r="OU288" s="113">
        <f t="shared" si="2518"/>
        <v>0</v>
      </c>
      <c r="OV288" s="67">
        <f t="shared" si="2518"/>
        <v>0</v>
      </c>
      <c r="OW288" s="66">
        <f t="shared" si="2518"/>
        <v>0</v>
      </c>
      <c r="OX288" s="66">
        <f t="shared" si="2518"/>
        <v>0</v>
      </c>
      <c r="OY288" s="66">
        <f t="shared" si="2518"/>
        <v>0</v>
      </c>
      <c r="OZ288" s="66">
        <f t="shared" si="2518"/>
        <v>0</v>
      </c>
      <c r="PA288" s="66">
        <f t="shared" si="2518"/>
        <v>0</v>
      </c>
      <c r="PB288" s="66">
        <f t="shared" si="2518"/>
        <v>0</v>
      </c>
      <c r="PC288" s="66">
        <f t="shared" si="2518"/>
        <v>0</v>
      </c>
      <c r="PD288" s="66">
        <f t="shared" si="2518"/>
        <v>0</v>
      </c>
      <c r="PE288" s="66">
        <f t="shared" si="2518"/>
        <v>0</v>
      </c>
      <c r="PF288" s="66">
        <f t="shared" si="2518"/>
        <v>0</v>
      </c>
      <c r="PG288" s="67">
        <f t="shared" si="2518"/>
        <v>0</v>
      </c>
      <c r="PH288" s="66">
        <f t="shared" si="2518"/>
        <v>0</v>
      </c>
      <c r="PI288" s="66">
        <f t="shared" si="2518"/>
        <v>0</v>
      </c>
      <c r="PJ288" s="66">
        <f t="shared" ref="PJ288:SR288" si="2519">PJ289</f>
        <v>0</v>
      </c>
      <c r="PK288" s="113">
        <f t="shared" si="2519"/>
        <v>0</v>
      </c>
      <c r="PL288" s="67">
        <f t="shared" si="2519"/>
        <v>0</v>
      </c>
      <c r="PM288" s="66">
        <f t="shared" si="2519"/>
        <v>0</v>
      </c>
      <c r="PN288" s="66">
        <f t="shared" si="2519"/>
        <v>0</v>
      </c>
      <c r="PO288" s="66">
        <f t="shared" si="2519"/>
        <v>0</v>
      </c>
      <c r="PP288" s="66">
        <f t="shared" si="2519"/>
        <v>0</v>
      </c>
      <c r="PQ288" s="66">
        <f t="shared" si="2519"/>
        <v>0</v>
      </c>
      <c r="PR288" s="66">
        <f t="shared" si="2519"/>
        <v>0</v>
      </c>
      <c r="PS288" s="66">
        <f t="shared" si="2519"/>
        <v>0</v>
      </c>
      <c r="PT288" s="66">
        <f t="shared" si="2519"/>
        <v>0</v>
      </c>
      <c r="PU288" s="66">
        <f t="shared" si="2519"/>
        <v>0</v>
      </c>
      <c r="PV288" s="66">
        <f t="shared" si="2519"/>
        <v>0</v>
      </c>
      <c r="PW288" s="67">
        <f t="shared" si="2519"/>
        <v>0</v>
      </c>
      <c r="PX288" s="66">
        <f t="shared" si="2519"/>
        <v>0</v>
      </c>
      <c r="PY288" s="66">
        <f t="shared" si="2519"/>
        <v>0</v>
      </c>
      <c r="PZ288" s="66">
        <f t="shared" si="2519"/>
        <v>0</v>
      </c>
      <c r="QA288" s="113">
        <f t="shared" si="2519"/>
        <v>0</v>
      </c>
      <c r="QB288" s="67">
        <f t="shared" si="2519"/>
        <v>0</v>
      </c>
      <c r="QC288" s="66">
        <f t="shared" si="2519"/>
        <v>0</v>
      </c>
      <c r="QD288" s="66">
        <f t="shared" si="2519"/>
        <v>0</v>
      </c>
      <c r="QE288" s="66">
        <f t="shared" si="2519"/>
        <v>0</v>
      </c>
      <c r="QF288" s="66">
        <f t="shared" si="2519"/>
        <v>0</v>
      </c>
      <c r="QG288" s="66">
        <f t="shared" si="2519"/>
        <v>0</v>
      </c>
      <c r="QH288" s="66">
        <f t="shared" si="2519"/>
        <v>0</v>
      </c>
      <c r="QI288" s="66">
        <f t="shared" si="2519"/>
        <v>0</v>
      </c>
      <c r="QJ288" s="66">
        <f t="shared" si="2519"/>
        <v>0</v>
      </c>
      <c r="QK288" s="66">
        <f t="shared" si="2519"/>
        <v>0</v>
      </c>
      <c r="QL288" s="66">
        <f t="shared" si="2519"/>
        <v>0</v>
      </c>
      <c r="QM288" s="67">
        <f t="shared" si="2519"/>
        <v>0</v>
      </c>
      <c r="QN288" s="66">
        <f t="shared" si="2519"/>
        <v>0</v>
      </c>
      <c r="QO288" s="66">
        <f t="shared" si="2519"/>
        <v>0</v>
      </c>
      <c r="QP288" s="66">
        <f t="shared" si="2519"/>
        <v>0</v>
      </c>
      <c r="QQ288" s="113">
        <f t="shared" si="2519"/>
        <v>0</v>
      </c>
      <c r="QR288" s="67">
        <f t="shared" si="2519"/>
        <v>0</v>
      </c>
      <c r="QS288" s="66">
        <f t="shared" si="2519"/>
        <v>0</v>
      </c>
      <c r="QT288" s="66">
        <f t="shared" si="2519"/>
        <v>0</v>
      </c>
      <c r="QU288" s="66">
        <f t="shared" si="2519"/>
        <v>0</v>
      </c>
      <c r="QV288" s="66">
        <f t="shared" si="2519"/>
        <v>0</v>
      </c>
      <c r="QW288" s="66">
        <f t="shared" si="2519"/>
        <v>0</v>
      </c>
      <c r="QX288" s="66">
        <f t="shared" si="2519"/>
        <v>0</v>
      </c>
      <c r="QY288" s="66">
        <f t="shared" si="2519"/>
        <v>0</v>
      </c>
      <c r="QZ288" s="66">
        <f t="shared" si="2519"/>
        <v>0</v>
      </c>
      <c r="RA288" s="66">
        <f t="shared" si="2519"/>
        <v>0</v>
      </c>
      <c r="RB288" s="66">
        <f t="shared" si="2519"/>
        <v>0</v>
      </c>
      <c r="RC288" s="67">
        <f t="shared" si="2519"/>
        <v>0</v>
      </c>
      <c r="RD288" s="66">
        <f t="shared" si="2519"/>
        <v>0</v>
      </c>
      <c r="RE288" s="66">
        <f t="shared" si="2519"/>
        <v>0</v>
      </c>
      <c r="RF288" s="66">
        <f t="shared" si="2519"/>
        <v>0</v>
      </c>
      <c r="RG288" s="66">
        <f t="shared" si="2519"/>
        <v>0</v>
      </c>
      <c r="RH288" s="66">
        <f t="shared" si="2519"/>
        <v>0</v>
      </c>
      <c r="RI288" s="66">
        <f t="shared" si="2519"/>
        <v>0</v>
      </c>
      <c r="RJ288" s="66">
        <f t="shared" si="2519"/>
        <v>0</v>
      </c>
      <c r="RK288" s="66">
        <f t="shared" si="2519"/>
        <v>0</v>
      </c>
      <c r="RL288" s="66">
        <f t="shared" si="2519"/>
        <v>0</v>
      </c>
      <c r="RM288" s="66">
        <f t="shared" si="2519"/>
        <v>0</v>
      </c>
      <c r="RN288" s="66">
        <f t="shared" si="2519"/>
        <v>0</v>
      </c>
      <c r="RO288" s="66">
        <f t="shared" si="2519"/>
        <v>0</v>
      </c>
      <c r="RP288" s="66">
        <f t="shared" si="2519"/>
        <v>0</v>
      </c>
      <c r="RQ288" s="113">
        <f t="shared" si="2519"/>
        <v>0</v>
      </c>
      <c r="RR288" s="155">
        <f t="shared" si="2519"/>
        <v>0</v>
      </c>
      <c r="RS288" s="67">
        <f t="shared" si="2519"/>
        <v>0</v>
      </c>
      <c r="RT288" s="66">
        <f t="shared" si="2519"/>
        <v>0</v>
      </c>
      <c r="RU288" s="66">
        <f t="shared" si="2519"/>
        <v>0</v>
      </c>
      <c r="RV288" s="66">
        <f t="shared" si="2519"/>
        <v>0</v>
      </c>
      <c r="RW288" s="66">
        <f t="shared" si="2519"/>
        <v>0</v>
      </c>
      <c r="RX288" s="66">
        <f t="shared" si="2519"/>
        <v>0</v>
      </c>
      <c r="RY288" s="66">
        <f t="shared" si="2519"/>
        <v>0</v>
      </c>
      <c r="RZ288" s="66">
        <f t="shared" si="2519"/>
        <v>0</v>
      </c>
      <c r="SA288" s="66">
        <f t="shared" si="2519"/>
        <v>0</v>
      </c>
      <c r="SB288" s="66">
        <f t="shared" si="2519"/>
        <v>0</v>
      </c>
      <c r="SC288" s="66">
        <f t="shared" si="2519"/>
        <v>0</v>
      </c>
      <c r="SD288" s="67">
        <f t="shared" si="2519"/>
        <v>0</v>
      </c>
      <c r="SE288" s="66">
        <f t="shared" si="2519"/>
        <v>0</v>
      </c>
      <c r="SF288" s="66">
        <f t="shared" si="2519"/>
        <v>0</v>
      </c>
      <c r="SG288" s="66">
        <f t="shared" si="2519"/>
        <v>0</v>
      </c>
      <c r="SH288" s="113">
        <f t="shared" si="2519"/>
        <v>0</v>
      </c>
      <c r="SI288" s="67">
        <f t="shared" si="2519"/>
        <v>0</v>
      </c>
      <c r="SJ288" s="66">
        <f t="shared" si="2519"/>
        <v>0</v>
      </c>
      <c r="SK288" s="66">
        <f t="shared" si="2519"/>
        <v>0</v>
      </c>
      <c r="SL288" s="66">
        <f t="shared" si="2519"/>
        <v>0</v>
      </c>
      <c r="SM288" s="66">
        <f t="shared" si="2519"/>
        <v>0</v>
      </c>
      <c r="SN288" s="66">
        <f t="shared" si="2519"/>
        <v>0</v>
      </c>
      <c r="SO288" s="66">
        <f t="shared" si="2519"/>
        <v>0</v>
      </c>
      <c r="SP288" s="66">
        <f t="shared" si="2519"/>
        <v>0</v>
      </c>
      <c r="SQ288" s="66">
        <f t="shared" si="2519"/>
        <v>0</v>
      </c>
      <c r="SR288" s="66">
        <f t="shared" si="2519"/>
        <v>0</v>
      </c>
      <c r="SS288" s="66">
        <f t="shared" ref="SS288:VD288" si="2520">SS289</f>
        <v>0</v>
      </c>
      <c r="ST288" s="67">
        <f t="shared" si="2520"/>
        <v>0</v>
      </c>
      <c r="SU288" s="66">
        <f t="shared" si="2520"/>
        <v>0</v>
      </c>
      <c r="SV288" s="66">
        <f t="shared" si="2520"/>
        <v>0</v>
      </c>
      <c r="SW288" s="66">
        <f t="shared" si="2520"/>
        <v>0</v>
      </c>
      <c r="SX288" s="113">
        <f t="shared" si="2520"/>
        <v>0</v>
      </c>
      <c r="SY288" s="67">
        <f t="shared" si="2520"/>
        <v>0</v>
      </c>
      <c r="SZ288" s="66">
        <f t="shared" si="2520"/>
        <v>0</v>
      </c>
      <c r="TA288" s="66">
        <f t="shared" si="2520"/>
        <v>0</v>
      </c>
      <c r="TB288" s="66">
        <f t="shared" si="2520"/>
        <v>0</v>
      </c>
      <c r="TC288" s="66">
        <f t="shared" si="2520"/>
        <v>0</v>
      </c>
      <c r="TD288" s="66">
        <f t="shared" si="2520"/>
        <v>0</v>
      </c>
      <c r="TE288" s="66">
        <f t="shared" si="2520"/>
        <v>0</v>
      </c>
      <c r="TF288" s="66">
        <f t="shared" si="2520"/>
        <v>0</v>
      </c>
      <c r="TG288" s="66">
        <f t="shared" si="2520"/>
        <v>0</v>
      </c>
      <c r="TH288" s="66">
        <f t="shared" si="2520"/>
        <v>0</v>
      </c>
      <c r="TI288" s="66">
        <f t="shared" si="2520"/>
        <v>0</v>
      </c>
      <c r="TJ288" s="67">
        <f t="shared" si="2520"/>
        <v>0</v>
      </c>
      <c r="TK288" s="66">
        <f t="shared" si="2520"/>
        <v>0</v>
      </c>
      <c r="TL288" s="66">
        <f t="shared" si="2520"/>
        <v>0</v>
      </c>
      <c r="TM288" s="66">
        <f t="shared" si="2520"/>
        <v>0</v>
      </c>
      <c r="TN288" s="113">
        <f t="shared" si="2520"/>
        <v>0</v>
      </c>
      <c r="TO288" s="67">
        <f t="shared" si="2520"/>
        <v>0</v>
      </c>
      <c r="TP288" s="66">
        <f t="shared" si="2520"/>
        <v>0</v>
      </c>
      <c r="TQ288" s="66">
        <f t="shared" si="2520"/>
        <v>0</v>
      </c>
      <c r="TR288" s="66">
        <f t="shared" si="2520"/>
        <v>0</v>
      </c>
      <c r="TS288" s="66">
        <f t="shared" si="2520"/>
        <v>0</v>
      </c>
      <c r="TT288" s="66">
        <f t="shared" si="2520"/>
        <v>0</v>
      </c>
      <c r="TU288" s="66">
        <f t="shared" si="2520"/>
        <v>0</v>
      </c>
      <c r="TV288" s="66">
        <f t="shared" si="2520"/>
        <v>0</v>
      </c>
      <c r="TW288" s="66">
        <f t="shared" si="2520"/>
        <v>0</v>
      </c>
      <c r="TX288" s="66">
        <f t="shared" si="2520"/>
        <v>0</v>
      </c>
      <c r="TY288" s="66">
        <f t="shared" si="2520"/>
        <v>0</v>
      </c>
      <c r="TZ288" s="67">
        <f t="shared" si="2520"/>
        <v>0</v>
      </c>
      <c r="UA288" s="66">
        <f t="shared" si="2520"/>
        <v>0</v>
      </c>
      <c r="UB288" s="66">
        <f t="shared" si="2520"/>
        <v>0</v>
      </c>
      <c r="UC288" s="66">
        <f t="shared" si="2520"/>
        <v>0</v>
      </c>
      <c r="UD288" s="113">
        <f t="shared" si="2520"/>
        <v>0</v>
      </c>
      <c r="UE288" s="67">
        <f t="shared" si="2520"/>
        <v>0</v>
      </c>
      <c r="UF288" s="66">
        <f t="shared" si="2520"/>
        <v>0</v>
      </c>
      <c r="UG288" s="66">
        <f t="shared" si="2520"/>
        <v>0</v>
      </c>
      <c r="UH288" s="66">
        <f t="shared" si="2520"/>
        <v>0</v>
      </c>
      <c r="UI288" s="66">
        <f t="shared" si="2520"/>
        <v>0</v>
      </c>
      <c r="UJ288" s="66">
        <f t="shared" si="2520"/>
        <v>0</v>
      </c>
      <c r="UK288" s="66">
        <f t="shared" si="2520"/>
        <v>0</v>
      </c>
      <c r="UL288" s="66">
        <f t="shared" si="2520"/>
        <v>0</v>
      </c>
      <c r="UM288" s="66">
        <f t="shared" si="2520"/>
        <v>0</v>
      </c>
      <c r="UN288" s="66">
        <f t="shared" si="2520"/>
        <v>0</v>
      </c>
      <c r="UO288" s="66">
        <f t="shared" si="2520"/>
        <v>0</v>
      </c>
      <c r="UP288" s="67">
        <f t="shared" si="2520"/>
        <v>0</v>
      </c>
      <c r="UQ288" s="66">
        <f t="shared" si="2520"/>
        <v>0</v>
      </c>
      <c r="UR288" s="66">
        <f t="shared" si="2520"/>
        <v>0</v>
      </c>
      <c r="US288" s="66">
        <f t="shared" si="2520"/>
        <v>0</v>
      </c>
      <c r="UT288" s="66">
        <f t="shared" si="2520"/>
        <v>0</v>
      </c>
      <c r="UU288" s="66">
        <f t="shared" si="2520"/>
        <v>0</v>
      </c>
      <c r="UV288" s="66">
        <f t="shared" si="2520"/>
        <v>0</v>
      </c>
      <c r="UW288" s="66">
        <f t="shared" si="2520"/>
        <v>0</v>
      </c>
      <c r="UX288" s="66">
        <f t="shared" si="2520"/>
        <v>0</v>
      </c>
      <c r="UY288" s="66">
        <f t="shared" si="2520"/>
        <v>0</v>
      </c>
      <c r="UZ288" s="66">
        <f t="shared" si="2520"/>
        <v>0</v>
      </c>
      <c r="VA288" s="66">
        <f t="shared" si="2520"/>
        <v>0</v>
      </c>
      <c r="VB288" s="66">
        <f t="shared" si="2520"/>
        <v>0</v>
      </c>
      <c r="VC288" s="66">
        <f t="shared" si="2520"/>
        <v>0</v>
      </c>
      <c r="VD288" s="113">
        <f t="shared" si="2520"/>
        <v>0</v>
      </c>
      <c r="VE288" s="10" t="str">
        <f t="shared" si="2267"/>
        <v>-</v>
      </c>
    </row>
    <row r="289" spans="1:577" ht="20.149999999999999" customHeight="1">
      <c r="A289" s="19"/>
      <c r="B289" s="19"/>
      <c r="C289" s="23">
        <v>63011</v>
      </c>
      <c r="D289" s="24" t="s">
        <v>268</v>
      </c>
      <c r="E289" s="193">
        <f>SUM(F289:I289)</f>
        <v>0</v>
      </c>
      <c r="F289" s="194"/>
      <c r="G289" s="194"/>
      <c r="H289" s="195"/>
      <c r="I289" s="229"/>
      <c r="J289" s="241">
        <f>SUM(K289:Y289)</f>
        <v>0</v>
      </c>
      <c r="K289" s="61"/>
      <c r="L289" s="60"/>
      <c r="M289" s="60"/>
      <c r="N289" s="60"/>
      <c r="O289" s="60"/>
      <c r="P289" s="60"/>
      <c r="Q289" s="60"/>
      <c r="R289" s="60"/>
      <c r="S289" s="60"/>
      <c r="T289" s="60"/>
      <c r="U289" s="61"/>
      <c r="V289" s="60"/>
      <c r="W289" s="60"/>
      <c r="X289" s="60"/>
      <c r="Y289" s="110"/>
      <c r="Z289" s="169">
        <f>SUM(AA289:AO289)</f>
        <v>0</v>
      </c>
      <c r="AA289" s="60"/>
      <c r="AB289" s="60"/>
      <c r="AC289" s="60"/>
      <c r="AD289" s="60"/>
      <c r="AE289" s="60"/>
      <c r="AF289" s="60"/>
      <c r="AG289" s="60"/>
      <c r="AH289" s="60"/>
      <c r="AI289" s="60"/>
      <c r="AJ289" s="60"/>
      <c r="AK289" s="61"/>
      <c r="AL289" s="60"/>
      <c r="AM289" s="60"/>
      <c r="AN289" s="60"/>
      <c r="AO289" s="110"/>
      <c r="AP289" s="169">
        <f>SUM(AQ289:BE289)</f>
        <v>0</v>
      </c>
      <c r="AQ289" s="60"/>
      <c r="AR289" s="60"/>
      <c r="AS289" s="60"/>
      <c r="AT289" s="60"/>
      <c r="AU289" s="60"/>
      <c r="AV289" s="60"/>
      <c r="AW289" s="60"/>
      <c r="AX289" s="60"/>
      <c r="AY289" s="60"/>
      <c r="AZ289" s="60"/>
      <c r="BA289" s="61"/>
      <c r="BB289" s="60"/>
      <c r="BC289" s="60"/>
      <c r="BD289" s="60"/>
      <c r="BE289" s="110"/>
      <c r="BF289" s="169">
        <f>SUM(BG289:BU289)</f>
        <v>0</v>
      </c>
      <c r="BG289" s="60"/>
      <c r="BH289" s="60"/>
      <c r="BI289" s="60"/>
      <c r="BJ289" s="60"/>
      <c r="BK289" s="60"/>
      <c r="BL289" s="60"/>
      <c r="BM289" s="60"/>
      <c r="BN289" s="60"/>
      <c r="BO289" s="60"/>
      <c r="BP289" s="60"/>
      <c r="BQ289" s="61"/>
      <c r="BR289" s="60"/>
      <c r="BS289" s="60"/>
      <c r="BT289" s="60"/>
      <c r="BU289" s="110"/>
      <c r="BV289" s="169">
        <f>SUM(BW289:CU289)</f>
        <v>0</v>
      </c>
      <c r="BW289" s="60"/>
      <c r="BX289" s="60"/>
      <c r="BY289" s="60"/>
      <c r="BZ289" s="60"/>
      <c r="CA289" s="60"/>
      <c r="CB289" s="60"/>
      <c r="CC289" s="60"/>
      <c r="CD289" s="60"/>
      <c r="CE289" s="60"/>
      <c r="CF289" s="60"/>
      <c r="CG289" s="61"/>
      <c r="CH289" s="60"/>
      <c r="CI289" s="60"/>
      <c r="CJ289" s="60"/>
      <c r="CK289" s="60"/>
      <c r="CL289" s="60"/>
      <c r="CM289" s="60"/>
      <c r="CN289" s="60"/>
      <c r="CO289" s="60"/>
      <c r="CP289" s="60"/>
      <c r="CQ289" s="60"/>
      <c r="CR289" s="60"/>
      <c r="CS289" s="60"/>
      <c r="CT289" s="60"/>
      <c r="CU289" s="110"/>
      <c r="CV289" s="173"/>
      <c r="CW289" s="169">
        <f>SUM(CX289:DL289)</f>
        <v>0</v>
      </c>
      <c r="CX289" s="60"/>
      <c r="CY289" s="60"/>
      <c r="CZ289" s="60"/>
      <c r="DA289" s="60"/>
      <c r="DB289" s="60"/>
      <c r="DC289" s="60"/>
      <c r="DD289" s="60"/>
      <c r="DE289" s="60"/>
      <c r="DF289" s="60"/>
      <c r="DG289" s="60"/>
      <c r="DH289" s="61"/>
      <c r="DI289" s="60"/>
      <c r="DJ289" s="60"/>
      <c r="DK289" s="60"/>
      <c r="DL289" s="110"/>
      <c r="DM289" s="169">
        <f>SUM(DN289:EB289)</f>
        <v>0</v>
      </c>
      <c r="DN289" s="60"/>
      <c r="DO289" s="60"/>
      <c r="DP289" s="60"/>
      <c r="DQ289" s="60"/>
      <c r="DR289" s="60"/>
      <c r="DS289" s="60"/>
      <c r="DT289" s="60"/>
      <c r="DU289" s="60"/>
      <c r="DV289" s="60"/>
      <c r="DW289" s="60"/>
      <c r="DX289" s="61"/>
      <c r="DY289" s="60"/>
      <c r="DZ289" s="60"/>
      <c r="EA289" s="60"/>
      <c r="EB289" s="110"/>
      <c r="EC289" s="169">
        <f>SUM(ED289:ER289)</f>
        <v>0</v>
      </c>
      <c r="ED289" s="60"/>
      <c r="EE289" s="60"/>
      <c r="EF289" s="60"/>
      <c r="EG289" s="60"/>
      <c r="EH289" s="60"/>
      <c r="EI289" s="60"/>
      <c r="EJ289" s="60"/>
      <c r="EK289" s="60"/>
      <c r="EL289" s="60"/>
      <c r="EM289" s="60"/>
      <c r="EN289" s="61"/>
      <c r="EO289" s="60"/>
      <c r="EP289" s="60"/>
      <c r="EQ289" s="60"/>
      <c r="ER289" s="110"/>
      <c r="ES289" s="169">
        <f>SUM(ET289:FH289)</f>
        <v>0</v>
      </c>
      <c r="ET289" s="60"/>
      <c r="EU289" s="60"/>
      <c r="EV289" s="60"/>
      <c r="EW289" s="60"/>
      <c r="EX289" s="60"/>
      <c r="EY289" s="60"/>
      <c r="EZ289" s="60"/>
      <c r="FA289" s="60"/>
      <c r="FB289" s="60"/>
      <c r="FC289" s="60"/>
      <c r="FD289" s="61"/>
      <c r="FE289" s="60"/>
      <c r="FF289" s="60"/>
      <c r="FG289" s="60"/>
      <c r="FH289" s="110"/>
      <c r="FI289" s="169">
        <f>SUM(FJ289:FX289)</f>
        <v>0</v>
      </c>
      <c r="FJ289" s="60"/>
      <c r="FK289" s="60"/>
      <c r="FL289" s="60"/>
      <c r="FM289" s="60"/>
      <c r="FN289" s="60"/>
      <c r="FO289" s="60"/>
      <c r="FP289" s="60"/>
      <c r="FQ289" s="60"/>
      <c r="FR289" s="60"/>
      <c r="FS289" s="60"/>
      <c r="FT289" s="61"/>
      <c r="FU289" s="60"/>
      <c r="FV289" s="60"/>
      <c r="FW289" s="60"/>
      <c r="FX289" s="110"/>
      <c r="FY289" s="169">
        <f>SUM(FZ289:GN289)</f>
        <v>0</v>
      </c>
      <c r="FZ289" s="60"/>
      <c r="GA289" s="60"/>
      <c r="GB289" s="60"/>
      <c r="GC289" s="60"/>
      <c r="GD289" s="60"/>
      <c r="GE289" s="60"/>
      <c r="GF289" s="60"/>
      <c r="GG289" s="60"/>
      <c r="GH289" s="60"/>
      <c r="GI289" s="60"/>
      <c r="GJ289" s="61"/>
      <c r="GK289" s="60"/>
      <c r="GL289" s="60"/>
      <c r="GM289" s="60"/>
      <c r="GN289" s="110"/>
      <c r="GO289" s="169">
        <f>SUM(GP289:HN289)</f>
        <v>0</v>
      </c>
      <c r="GP289" s="60"/>
      <c r="GQ289" s="60"/>
      <c r="GR289" s="60"/>
      <c r="GS289" s="60"/>
      <c r="GT289" s="60"/>
      <c r="GU289" s="60"/>
      <c r="GV289" s="60"/>
      <c r="GW289" s="60"/>
      <c r="GX289" s="60"/>
      <c r="GY289" s="60"/>
      <c r="GZ289" s="61"/>
      <c r="HA289" s="60"/>
      <c r="HB289" s="60"/>
      <c r="HC289" s="60"/>
      <c r="HD289" s="60"/>
      <c r="HE289" s="60"/>
      <c r="HF289" s="60"/>
      <c r="HG289" s="60"/>
      <c r="HH289" s="60"/>
      <c r="HI289" s="60"/>
      <c r="HJ289" s="60"/>
      <c r="HK289" s="60"/>
      <c r="HL289" s="60"/>
      <c r="HM289" s="60"/>
      <c r="HN289" s="110"/>
      <c r="HO289" s="172"/>
      <c r="HP289" s="173"/>
      <c r="HQ289" s="169">
        <f>SUM(HR289:IF289)</f>
        <v>0</v>
      </c>
      <c r="HR289" s="60"/>
      <c r="HS289" s="60"/>
      <c r="HT289" s="60"/>
      <c r="HU289" s="60"/>
      <c r="HV289" s="60"/>
      <c r="HW289" s="60"/>
      <c r="HX289" s="60"/>
      <c r="HY289" s="60"/>
      <c r="HZ289" s="60"/>
      <c r="IA289" s="60"/>
      <c r="IB289" s="61"/>
      <c r="IC289" s="60"/>
      <c r="ID289" s="60"/>
      <c r="IE289" s="60"/>
      <c r="IF289" s="110"/>
      <c r="IG289" s="169">
        <f>SUM(IH289:IV289)</f>
        <v>0</v>
      </c>
      <c r="IH289" s="60"/>
      <c r="II289" s="60"/>
      <c r="IJ289" s="60"/>
      <c r="IK289" s="60"/>
      <c r="IL289" s="60"/>
      <c r="IM289" s="60"/>
      <c r="IN289" s="60"/>
      <c r="IO289" s="60"/>
      <c r="IP289" s="60"/>
      <c r="IQ289" s="60"/>
      <c r="IR289" s="61"/>
      <c r="IS289" s="60"/>
      <c r="IT289" s="60"/>
      <c r="IU289" s="60"/>
      <c r="IV289" s="110"/>
      <c r="IW289" s="169">
        <f>SUM(IX289:JL289)</f>
        <v>0</v>
      </c>
      <c r="IX289" s="60"/>
      <c r="IY289" s="60"/>
      <c r="IZ289" s="60"/>
      <c r="JA289" s="60"/>
      <c r="JB289" s="60"/>
      <c r="JC289" s="60"/>
      <c r="JD289" s="60"/>
      <c r="JE289" s="60"/>
      <c r="JF289" s="60"/>
      <c r="JG289" s="60"/>
      <c r="JH289" s="61"/>
      <c r="JI289" s="60"/>
      <c r="JJ289" s="60"/>
      <c r="JK289" s="60"/>
      <c r="JL289" s="110"/>
      <c r="JM289" s="169">
        <f>SUM(JN289:KB289)</f>
        <v>0</v>
      </c>
      <c r="JN289" s="60"/>
      <c r="JO289" s="60"/>
      <c r="JP289" s="60"/>
      <c r="JQ289" s="60"/>
      <c r="JR289" s="60"/>
      <c r="JS289" s="60"/>
      <c r="JT289" s="60"/>
      <c r="JU289" s="60"/>
      <c r="JV289" s="60"/>
      <c r="JW289" s="60"/>
      <c r="JX289" s="61"/>
      <c r="JY289" s="60"/>
      <c r="JZ289" s="60"/>
      <c r="KA289" s="60"/>
      <c r="KB289" s="110"/>
      <c r="KC289" s="169">
        <f>SUM(KD289:LB289)</f>
        <v>0</v>
      </c>
      <c r="KD289" s="60"/>
      <c r="KE289" s="60"/>
      <c r="KF289" s="60"/>
      <c r="KG289" s="60"/>
      <c r="KH289" s="60"/>
      <c r="KI289" s="60"/>
      <c r="KJ289" s="60"/>
      <c r="KK289" s="60"/>
      <c r="KL289" s="60"/>
      <c r="KM289" s="60"/>
      <c r="KN289" s="61"/>
      <c r="KO289" s="60"/>
      <c r="KP289" s="60"/>
      <c r="KQ289" s="60"/>
      <c r="KR289" s="60"/>
      <c r="KS289" s="60"/>
      <c r="KT289" s="60"/>
      <c r="KU289" s="60"/>
      <c r="KV289" s="60"/>
      <c r="KW289" s="60"/>
      <c r="KX289" s="60"/>
      <c r="KY289" s="60"/>
      <c r="KZ289" s="60"/>
      <c r="LA289" s="60"/>
      <c r="LB289" s="110"/>
      <c r="LC289" s="173"/>
      <c r="LD289" s="169">
        <f>SUM(LE289:LS289)</f>
        <v>0</v>
      </c>
      <c r="LE289" s="60"/>
      <c r="LF289" s="60"/>
      <c r="LG289" s="60"/>
      <c r="LH289" s="60"/>
      <c r="LI289" s="60"/>
      <c r="LJ289" s="60"/>
      <c r="LK289" s="60"/>
      <c r="LL289" s="60"/>
      <c r="LM289" s="60"/>
      <c r="LN289" s="60"/>
      <c r="LO289" s="61"/>
      <c r="LP289" s="60"/>
      <c r="LQ289" s="60"/>
      <c r="LR289" s="60"/>
      <c r="LS289" s="110"/>
      <c r="LT289" s="169">
        <f>SUM(LU289:MI289)</f>
        <v>0</v>
      </c>
      <c r="LU289" s="60"/>
      <c r="LV289" s="60"/>
      <c r="LW289" s="60"/>
      <c r="LX289" s="60"/>
      <c r="LY289" s="60"/>
      <c r="LZ289" s="60"/>
      <c r="MA289" s="60"/>
      <c r="MB289" s="60"/>
      <c r="MC289" s="60"/>
      <c r="MD289" s="60"/>
      <c r="ME289" s="61"/>
      <c r="MF289" s="60"/>
      <c r="MG289" s="60"/>
      <c r="MH289" s="60"/>
      <c r="MI289" s="110"/>
      <c r="MJ289" s="169">
        <f>SUM(MK289:MY289)</f>
        <v>0</v>
      </c>
      <c r="MK289" s="60"/>
      <c r="ML289" s="60"/>
      <c r="MM289" s="60"/>
      <c r="MN289" s="60"/>
      <c r="MO289" s="60"/>
      <c r="MP289" s="60"/>
      <c r="MQ289" s="60"/>
      <c r="MR289" s="60"/>
      <c r="MS289" s="60"/>
      <c r="MT289" s="60"/>
      <c r="MU289" s="61"/>
      <c r="MV289" s="60"/>
      <c r="MW289" s="60"/>
      <c r="MX289" s="60"/>
      <c r="MY289" s="110"/>
      <c r="MZ289" s="169">
        <f>SUM(NA289:NO289)</f>
        <v>0</v>
      </c>
      <c r="NA289" s="60"/>
      <c r="NB289" s="60"/>
      <c r="NC289" s="60"/>
      <c r="ND289" s="60"/>
      <c r="NE289" s="60"/>
      <c r="NF289" s="60"/>
      <c r="NG289" s="60"/>
      <c r="NH289" s="60"/>
      <c r="NI289" s="60"/>
      <c r="NJ289" s="60"/>
      <c r="NK289" s="61"/>
      <c r="NL289" s="60"/>
      <c r="NM289" s="60"/>
      <c r="NN289" s="60"/>
      <c r="NO289" s="110"/>
      <c r="NP289" s="169">
        <f>SUM(NQ289:OE289)</f>
        <v>0</v>
      </c>
      <c r="NQ289" s="60"/>
      <c r="NR289" s="60"/>
      <c r="NS289" s="60"/>
      <c r="NT289" s="60"/>
      <c r="NU289" s="60"/>
      <c r="NV289" s="60"/>
      <c r="NW289" s="60"/>
      <c r="NX289" s="60"/>
      <c r="NY289" s="60"/>
      <c r="NZ289" s="60"/>
      <c r="OA289" s="61"/>
      <c r="OB289" s="60"/>
      <c r="OC289" s="60"/>
      <c r="OD289" s="60"/>
      <c r="OE289" s="110"/>
      <c r="OF289" s="169">
        <f>SUM(OG289:OU289)</f>
        <v>0</v>
      </c>
      <c r="OG289" s="60"/>
      <c r="OH289" s="60"/>
      <c r="OI289" s="60"/>
      <c r="OJ289" s="60"/>
      <c r="OK289" s="60"/>
      <c r="OL289" s="60"/>
      <c r="OM289" s="60"/>
      <c r="ON289" s="60"/>
      <c r="OO289" s="60"/>
      <c r="OP289" s="60"/>
      <c r="OQ289" s="61"/>
      <c r="OR289" s="60"/>
      <c r="OS289" s="60"/>
      <c r="OT289" s="60"/>
      <c r="OU289" s="110"/>
      <c r="OV289" s="169">
        <f>SUM(OW289:PK289)</f>
        <v>0</v>
      </c>
      <c r="OW289" s="60"/>
      <c r="OX289" s="60"/>
      <c r="OY289" s="60"/>
      <c r="OZ289" s="60"/>
      <c r="PA289" s="60"/>
      <c r="PB289" s="60"/>
      <c r="PC289" s="60"/>
      <c r="PD289" s="60"/>
      <c r="PE289" s="60"/>
      <c r="PF289" s="60"/>
      <c r="PG289" s="61"/>
      <c r="PH289" s="60"/>
      <c r="PI289" s="60"/>
      <c r="PJ289" s="60"/>
      <c r="PK289" s="110"/>
      <c r="PL289" s="169">
        <f>SUM(PM289:QA289)</f>
        <v>0</v>
      </c>
      <c r="PM289" s="60"/>
      <c r="PN289" s="60"/>
      <c r="PO289" s="60"/>
      <c r="PP289" s="60"/>
      <c r="PQ289" s="60"/>
      <c r="PR289" s="60"/>
      <c r="PS289" s="60"/>
      <c r="PT289" s="60"/>
      <c r="PU289" s="60"/>
      <c r="PV289" s="60"/>
      <c r="PW289" s="61"/>
      <c r="PX289" s="60"/>
      <c r="PY289" s="60"/>
      <c r="PZ289" s="60"/>
      <c r="QA289" s="110"/>
      <c r="QB289" s="169">
        <f>SUM(QC289:QQ289)</f>
        <v>0</v>
      </c>
      <c r="QC289" s="60"/>
      <c r="QD289" s="60"/>
      <c r="QE289" s="60"/>
      <c r="QF289" s="60"/>
      <c r="QG289" s="60"/>
      <c r="QH289" s="60"/>
      <c r="QI289" s="60"/>
      <c r="QJ289" s="60"/>
      <c r="QK289" s="60"/>
      <c r="QL289" s="60"/>
      <c r="QM289" s="61"/>
      <c r="QN289" s="60"/>
      <c r="QO289" s="60"/>
      <c r="QP289" s="60"/>
      <c r="QQ289" s="110"/>
      <c r="QR289" s="169">
        <f>SUM(QS289:RQ289)</f>
        <v>0</v>
      </c>
      <c r="QS289" s="60"/>
      <c r="QT289" s="60"/>
      <c r="QU289" s="60"/>
      <c r="QV289" s="60"/>
      <c r="QW289" s="60"/>
      <c r="QX289" s="60"/>
      <c r="QY289" s="60"/>
      <c r="QZ289" s="60"/>
      <c r="RA289" s="60"/>
      <c r="RB289" s="60"/>
      <c r="RC289" s="61"/>
      <c r="RD289" s="60"/>
      <c r="RE289" s="60"/>
      <c r="RF289" s="60"/>
      <c r="RG289" s="60"/>
      <c r="RH289" s="60"/>
      <c r="RI289" s="60"/>
      <c r="RJ289" s="60"/>
      <c r="RK289" s="60"/>
      <c r="RL289" s="60"/>
      <c r="RM289" s="60"/>
      <c r="RN289" s="60"/>
      <c r="RO289" s="60"/>
      <c r="RP289" s="60"/>
      <c r="RQ289" s="110"/>
      <c r="RR289" s="173"/>
      <c r="RS289" s="169">
        <f>SUM(RT289:SH289)</f>
        <v>0</v>
      </c>
      <c r="RT289" s="60"/>
      <c r="RU289" s="60"/>
      <c r="RV289" s="60"/>
      <c r="RW289" s="60"/>
      <c r="RX289" s="60"/>
      <c r="RY289" s="60"/>
      <c r="RZ289" s="60"/>
      <c r="SA289" s="60"/>
      <c r="SB289" s="60"/>
      <c r="SC289" s="60"/>
      <c r="SD289" s="61"/>
      <c r="SE289" s="60"/>
      <c r="SF289" s="60"/>
      <c r="SG289" s="60"/>
      <c r="SH289" s="110"/>
      <c r="SI289" s="169">
        <f>SUM(SJ289:SX289)</f>
        <v>0</v>
      </c>
      <c r="SJ289" s="60"/>
      <c r="SK289" s="60"/>
      <c r="SL289" s="60"/>
      <c r="SM289" s="60"/>
      <c r="SN289" s="60"/>
      <c r="SO289" s="60"/>
      <c r="SP289" s="60"/>
      <c r="SQ289" s="60"/>
      <c r="SR289" s="60"/>
      <c r="SS289" s="60"/>
      <c r="ST289" s="61"/>
      <c r="SU289" s="60"/>
      <c r="SV289" s="60"/>
      <c r="SW289" s="60"/>
      <c r="SX289" s="110"/>
      <c r="SY289" s="169">
        <f>SUM(SZ289:TN289)</f>
        <v>0</v>
      </c>
      <c r="SZ289" s="60"/>
      <c r="TA289" s="60"/>
      <c r="TB289" s="60"/>
      <c r="TC289" s="60"/>
      <c r="TD289" s="60"/>
      <c r="TE289" s="60"/>
      <c r="TF289" s="60"/>
      <c r="TG289" s="60"/>
      <c r="TH289" s="60"/>
      <c r="TI289" s="60"/>
      <c r="TJ289" s="61"/>
      <c r="TK289" s="60"/>
      <c r="TL289" s="60"/>
      <c r="TM289" s="60"/>
      <c r="TN289" s="110"/>
      <c r="TO289" s="169">
        <f>SUM(TP289:UD289)</f>
        <v>0</v>
      </c>
      <c r="TP289" s="60"/>
      <c r="TQ289" s="60"/>
      <c r="TR289" s="60"/>
      <c r="TS289" s="60"/>
      <c r="TT289" s="60"/>
      <c r="TU289" s="60"/>
      <c r="TV289" s="60"/>
      <c r="TW289" s="60"/>
      <c r="TX289" s="60"/>
      <c r="TY289" s="60"/>
      <c r="TZ289" s="61"/>
      <c r="UA289" s="60"/>
      <c r="UB289" s="60"/>
      <c r="UC289" s="60"/>
      <c r="UD289" s="110"/>
      <c r="UE289" s="169">
        <f>SUM(UF289:VD289)</f>
        <v>0</v>
      </c>
      <c r="UF289" s="60"/>
      <c r="UG289" s="60"/>
      <c r="UH289" s="60"/>
      <c r="UI289" s="60"/>
      <c r="UJ289" s="60"/>
      <c r="UK289" s="60"/>
      <c r="UL289" s="60"/>
      <c r="UM289" s="60"/>
      <c r="UN289" s="60"/>
      <c r="UO289" s="60"/>
      <c r="UP289" s="61"/>
      <c r="UQ289" s="60"/>
      <c r="UR289" s="60"/>
      <c r="US289" s="60"/>
      <c r="UT289" s="60"/>
      <c r="UU289" s="60"/>
      <c r="UV289" s="60"/>
      <c r="UW289" s="60"/>
      <c r="UX289" s="60"/>
      <c r="UY289" s="60"/>
      <c r="UZ289" s="60"/>
      <c r="VA289" s="60"/>
      <c r="VB289" s="60"/>
      <c r="VC289" s="60"/>
      <c r="VD289" s="110"/>
      <c r="VE289" s="10" t="str">
        <f t="shared" si="2267"/>
        <v>-</v>
      </c>
    </row>
    <row r="290" spans="1:577" ht="20.149999999999999" customHeight="1">
      <c r="A290" s="19"/>
      <c r="B290" s="19">
        <v>6302</v>
      </c>
      <c r="C290" s="19"/>
      <c r="D290" s="20" t="s">
        <v>269</v>
      </c>
      <c r="E290" s="202">
        <f t="shared" ref="E290:BP290" si="2521">SUM(E291:E294)</f>
        <v>0</v>
      </c>
      <c r="F290" s="203">
        <f t="shared" si="2521"/>
        <v>0</v>
      </c>
      <c r="G290" s="203">
        <f t="shared" si="2521"/>
        <v>0</v>
      </c>
      <c r="H290" s="204">
        <f t="shared" si="2521"/>
        <v>0</v>
      </c>
      <c r="I290" s="232">
        <f t="shared" si="2521"/>
        <v>0</v>
      </c>
      <c r="J290" s="203">
        <f t="shared" si="2521"/>
        <v>0</v>
      </c>
      <c r="K290" s="67">
        <f t="shared" si="2521"/>
        <v>0</v>
      </c>
      <c r="L290" s="66">
        <f t="shared" si="2521"/>
        <v>0</v>
      </c>
      <c r="M290" s="66">
        <f t="shared" si="2521"/>
        <v>0</v>
      </c>
      <c r="N290" s="66">
        <f t="shared" si="2521"/>
        <v>0</v>
      </c>
      <c r="O290" s="66">
        <f t="shared" si="2521"/>
        <v>0</v>
      </c>
      <c r="P290" s="66">
        <f t="shared" si="2521"/>
        <v>0</v>
      </c>
      <c r="Q290" s="66">
        <f t="shared" si="2521"/>
        <v>0</v>
      </c>
      <c r="R290" s="66">
        <f t="shared" si="2521"/>
        <v>0</v>
      </c>
      <c r="S290" s="66">
        <f t="shared" si="2521"/>
        <v>0</v>
      </c>
      <c r="T290" s="66">
        <f t="shared" si="2521"/>
        <v>0</v>
      </c>
      <c r="U290" s="67">
        <f t="shared" si="2521"/>
        <v>0</v>
      </c>
      <c r="V290" s="66">
        <f t="shared" si="2521"/>
        <v>0</v>
      </c>
      <c r="W290" s="66">
        <f t="shared" si="2521"/>
        <v>0</v>
      </c>
      <c r="X290" s="66">
        <f t="shared" si="2521"/>
        <v>0</v>
      </c>
      <c r="Y290" s="113">
        <f t="shared" si="2521"/>
        <v>0</v>
      </c>
      <c r="Z290" s="67">
        <f t="shared" si="2521"/>
        <v>0</v>
      </c>
      <c r="AA290" s="66">
        <f t="shared" si="2521"/>
        <v>0</v>
      </c>
      <c r="AB290" s="66">
        <f t="shared" si="2521"/>
        <v>0</v>
      </c>
      <c r="AC290" s="66">
        <f t="shared" si="2521"/>
        <v>0</v>
      </c>
      <c r="AD290" s="66">
        <f t="shared" si="2521"/>
        <v>0</v>
      </c>
      <c r="AE290" s="66">
        <f t="shared" si="2521"/>
        <v>0</v>
      </c>
      <c r="AF290" s="66">
        <f t="shared" si="2521"/>
        <v>0</v>
      </c>
      <c r="AG290" s="66">
        <f t="shared" si="2521"/>
        <v>0</v>
      </c>
      <c r="AH290" s="66">
        <f t="shared" si="2521"/>
        <v>0</v>
      </c>
      <c r="AI290" s="66">
        <f t="shared" si="2521"/>
        <v>0</v>
      </c>
      <c r="AJ290" s="66">
        <f t="shared" si="2521"/>
        <v>0</v>
      </c>
      <c r="AK290" s="67">
        <f t="shared" si="2521"/>
        <v>0</v>
      </c>
      <c r="AL290" s="66">
        <f t="shared" si="2521"/>
        <v>0</v>
      </c>
      <c r="AM290" s="66">
        <f t="shared" si="2521"/>
        <v>0</v>
      </c>
      <c r="AN290" s="66">
        <f t="shared" si="2521"/>
        <v>0</v>
      </c>
      <c r="AO290" s="113">
        <f t="shared" si="2521"/>
        <v>0</v>
      </c>
      <c r="AP290" s="67">
        <f t="shared" si="2521"/>
        <v>0</v>
      </c>
      <c r="AQ290" s="66">
        <f t="shared" si="2521"/>
        <v>0</v>
      </c>
      <c r="AR290" s="66">
        <f t="shared" si="2521"/>
        <v>0</v>
      </c>
      <c r="AS290" s="66">
        <f t="shared" si="2521"/>
        <v>0</v>
      </c>
      <c r="AT290" s="66">
        <f t="shared" si="2521"/>
        <v>0</v>
      </c>
      <c r="AU290" s="66">
        <f t="shared" si="2521"/>
        <v>0</v>
      </c>
      <c r="AV290" s="66">
        <f t="shared" si="2521"/>
        <v>0</v>
      </c>
      <c r="AW290" s="66">
        <f t="shared" si="2521"/>
        <v>0</v>
      </c>
      <c r="AX290" s="66">
        <f t="shared" si="2521"/>
        <v>0</v>
      </c>
      <c r="AY290" s="66">
        <f t="shared" si="2521"/>
        <v>0</v>
      </c>
      <c r="AZ290" s="66">
        <f t="shared" si="2521"/>
        <v>0</v>
      </c>
      <c r="BA290" s="67">
        <f t="shared" si="2521"/>
        <v>0</v>
      </c>
      <c r="BB290" s="66">
        <f t="shared" si="2521"/>
        <v>0</v>
      </c>
      <c r="BC290" s="66">
        <f t="shared" si="2521"/>
        <v>0</v>
      </c>
      <c r="BD290" s="66">
        <f t="shared" si="2521"/>
        <v>0</v>
      </c>
      <c r="BE290" s="113">
        <f t="shared" si="2521"/>
        <v>0</v>
      </c>
      <c r="BF290" s="67">
        <f t="shared" si="2521"/>
        <v>0</v>
      </c>
      <c r="BG290" s="66">
        <f t="shared" si="2521"/>
        <v>0</v>
      </c>
      <c r="BH290" s="66">
        <f t="shared" si="2521"/>
        <v>0</v>
      </c>
      <c r="BI290" s="66">
        <f t="shared" si="2521"/>
        <v>0</v>
      </c>
      <c r="BJ290" s="66">
        <f t="shared" si="2521"/>
        <v>0</v>
      </c>
      <c r="BK290" s="66">
        <f t="shared" si="2521"/>
        <v>0</v>
      </c>
      <c r="BL290" s="66">
        <f t="shared" si="2521"/>
        <v>0</v>
      </c>
      <c r="BM290" s="66">
        <f t="shared" si="2521"/>
        <v>0</v>
      </c>
      <c r="BN290" s="66">
        <f t="shared" si="2521"/>
        <v>0</v>
      </c>
      <c r="BO290" s="66">
        <f t="shared" si="2521"/>
        <v>0</v>
      </c>
      <c r="BP290" s="66">
        <f t="shared" si="2521"/>
        <v>0</v>
      </c>
      <c r="BQ290" s="67">
        <f t="shared" ref="BQ290:EM290" si="2522">SUM(BQ291:BQ294)</f>
        <v>0</v>
      </c>
      <c r="BR290" s="66">
        <f t="shared" si="2522"/>
        <v>0</v>
      </c>
      <c r="BS290" s="66">
        <f t="shared" si="2522"/>
        <v>0</v>
      </c>
      <c r="BT290" s="66">
        <f t="shared" si="2522"/>
        <v>0</v>
      </c>
      <c r="BU290" s="113">
        <f t="shared" si="2522"/>
        <v>0</v>
      </c>
      <c r="BV290" s="67">
        <f t="shared" si="2522"/>
        <v>0</v>
      </c>
      <c r="BW290" s="66">
        <f t="shared" si="2522"/>
        <v>0</v>
      </c>
      <c r="BX290" s="66">
        <f t="shared" si="2522"/>
        <v>0</v>
      </c>
      <c r="BY290" s="66">
        <f t="shared" si="2522"/>
        <v>0</v>
      </c>
      <c r="BZ290" s="66">
        <f t="shared" si="2522"/>
        <v>0</v>
      </c>
      <c r="CA290" s="66">
        <f t="shared" si="2522"/>
        <v>0</v>
      </c>
      <c r="CB290" s="66">
        <f t="shared" si="2522"/>
        <v>0</v>
      </c>
      <c r="CC290" s="66">
        <f t="shared" si="2522"/>
        <v>0</v>
      </c>
      <c r="CD290" s="66">
        <f t="shared" si="2522"/>
        <v>0</v>
      </c>
      <c r="CE290" s="66">
        <f t="shared" si="2522"/>
        <v>0</v>
      </c>
      <c r="CF290" s="66">
        <f t="shared" si="2522"/>
        <v>0</v>
      </c>
      <c r="CG290" s="67">
        <f t="shared" si="2522"/>
        <v>0</v>
      </c>
      <c r="CH290" s="66">
        <f t="shared" si="2522"/>
        <v>0</v>
      </c>
      <c r="CI290" s="66">
        <f t="shared" si="2522"/>
        <v>0</v>
      </c>
      <c r="CJ290" s="66">
        <f t="shared" si="2522"/>
        <v>0</v>
      </c>
      <c r="CK290" s="66">
        <f t="shared" si="2522"/>
        <v>0</v>
      </c>
      <c r="CL290" s="66">
        <f t="shared" si="2522"/>
        <v>0</v>
      </c>
      <c r="CM290" s="66">
        <f t="shared" si="2522"/>
        <v>0</v>
      </c>
      <c r="CN290" s="66">
        <f t="shared" si="2522"/>
        <v>0</v>
      </c>
      <c r="CO290" s="66">
        <f t="shared" si="2522"/>
        <v>0</v>
      </c>
      <c r="CP290" s="66">
        <f t="shared" si="2522"/>
        <v>0</v>
      </c>
      <c r="CQ290" s="66">
        <f t="shared" si="2522"/>
        <v>0</v>
      </c>
      <c r="CR290" s="66">
        <f t="shared" si="2522"/>
        <v>0</v>
      </c>
      <c r="CS290" s="66">
        <f t="shared" si="2522"/>
        <v>0</v>
      </c>
      <c r="CT290" s="66">
        <f t="shared" si="2522"/>
        <v>0</v>
      </c>
      <c r="CU290" s="113">
        <f t="shared" si="2522"/>
        <v>0</v>
      </c>
      <c r="CV290" s="155">
        <f t="shared" si="2522"/>
        <v>0</v>
      </c>
      <c r="CW290" s="67">
        <f t="shared" si="2522"/>
        <v>0</v>
      </c>
      <c r="CX290" s="66">
        <f t="shared" si="2522"/>
        <v>0</v>
      </c>
      <c r="CY290" s="66">
        <f t="shared" si="2522"/>
        <v>0</v>
      </c>
      <c r="CZ290" s="66">
        <f t="shared" si="2522"/>
        <v>0</v>
      </c>
      <c r="DA290" s="66">
        <f t="shared" si="2522"/>
        <v>0</v>
      </c>
      <c r="DB290" s="66">
        <f t="shared" si="2522"/>
        <v>0</v>
      </c>
      <c r="DC290" s="66">
        <f t="shared" si="2522"/>
        <v>0</v>
      </c>
      <c r="DD290" s="66">
        <f t="shared" si="2522"/>
        <v>0</v>
      </c>
      <c r="DE290" s="66">
        <f t="shared" si="2522"/>
        <v>0</v>
      </c>
      <c r="DF290" s="66">
        <f t="shared" si="2522"/>
        <v>0</v>
      </c>
      <c r="DG290" s="66">
        <f t="shared" si="2522"/>
        <v>0</v>
      </c>
      <c r="DH290" s="67">
        <f t="shared" si="2522"/>
        <v>0</v>
      </c>
      <c r="DI290" s="66">
        <f t="shared" si="2522"/>
        <v>0</v>
      </c>
      <c r="DJ290" s="66">
        <f t="shared" si="2522"/>
        <v>0</v>
      </c>
      <c r="DK290" s="66">
        <f t="shared" si="2522"/>
        <v>0</v>
      </c>
      <c r="DL290" s="113">
        <f t="shared" si="2522"/>
        <v>0</v>
      </c>
      <c r="DM290" s="67">
        <f t="shared" si="2522"/>
        <v>0</v>
      </c>
      <c r="DN290" s="66">
        <f t="shared" si="2522"/>
        <v>0</v>
      </c>
      <c r="DO290" s="66">
        <f t="shared" si="2522"/>
        <v>0</v>
      </c>
      <c r="DP290" s="66">
        <f t="shared" si="2522"/>
        <v>0</v>
      </c>
      <c r="DQ290" s="66">
        <f t="shared" si="2522"/>
        <v>0</v>
      </c>
      <c r="DR290" s="66">
        <f t="shared" si="2522"/>
        <v>0</v>
      </c>
      <c r="DS290" s="66">
        <f t="shared" si="2522"/>
        <v>0</v>
      </c>
      <c r="DT290" s="66">
        <f t="shared" si="2522"/>
        <v>0</v>
      </c>
      <c r="DU290" s="66">
        <f t="shared" si="2522"/>
        <v>0</v>
      </c>
      <c r="DV290" s="66">
        <f t="shared" si="2522"/>
        <v>0</v>
      </c>
      <c r="DW290" s="66">
        <f t="shared" si="2522"/>
        <v>0</v>
      </c>
      <c r="DX290" s="67">
        <f t="shared" si="2522"/>
        <v>0</v>
      </c>
      <c r="DY290" s="66">
        <f t="shared" si="2522"/>
        <v>0</v>
      </c>
      <c r="DZ290" s="66">
        <f t="shared" si="2522"/>
        <v>0</v>
      </c>
      <c r="EA290" s="66">
        <f t="shared" si="2522"/>
        <v>0</v>
      </c>
      <c r="EB290" s="113">
        <f t="shared" si="2522"/>
        <v>0</v>
      </c>
      <c r="EC290" s="67">
        <f t="shared" si="2522"/>
        <v>0</v>
      </c>
      <c r="ED290" s="66">
        <f t="shared" si="2522"/>
        <v>0</v>
      </c>
      <c r="EE290" s="66">
        <f t="shared" si="2522"/>
        <v>0</v>
      </c>
      <c r="EF290" s="66">
        <f t="shared" si="2522"/>
        <v>0</v>
      </c>
      <c r="EG290" s="66">
        <f t="shared" si="2522"/>
        <v>0</v>
      </c>
      <c r="EH290" s="66">
        <f t="shared" si="2522"/>
        <v>0</v>
      </c>
      <c r="EI290" s="66">
        <f t="shared" si="2522"/>
        <v>0</v>
      </c>
      <c r="EJ290" s="66">
        <f t="shared" si="2522"/>
        <v>0</v>
      </c>
      <c r="EK290" s="66">
        <f t="shared" si="2522"/>
        <v>0</v>
      </c>
      <c r="EL290" s="66">
        <f t="shared" si="2522"/>
        <v>0</v>
      </c>
      <c r="EM290" s="66">
        <f t="shared" si="2522"/>
        <v>0</v>
      </c>
      <c r="EN290" s="67">
        <f t="shared" ref="EN290:GY290" si="2523">SUM(EN291:EN294)</f>
        <v>0</v>
      </c>
      <c r="EO290" s="66">
        <f t="shared" si="2523"/>
        <v>0</v>
      </c>
      <c r="EP290" s="66">
        <f t="shared" si="2523"/>
        <v>0</v>
      </c>
      <c r="EQ290" s="66">
        <f t="shared" si="2523"/>
        <v>0</v>
      </c>
      <c r="ER290" s="113">
        <f t="shared" si="2523"/>
        <v>0</v>
      </c>
      <c r="ES290" s="67">
        <f t="shared" si="2523"/>
        <v>0</v>
      </c>
      <c r="ET290" s="66">
        <f t="shared" si="2523"/>
        <v>0</v>
      </c>
      <c r="EU290" s="66">
        <f t="shared" si="2523"/>
        <v>0</v>
      </c>
      <c r="EV290" s="66">
        <f t="shared" si="2523"/>
        <v>0</v>
      </c>
      <c r="EW290" s="66">
        <f t="shared" si="2523"/>
        <v>0</v>
      </c>
      <c r="EX290" s="66">
        <f t="shared" si="2523"/>
        <v>0</v>
      </c>
      <c r="EY290" s="66">
        <f t="shared" si="2523"/>
        <v>0</v>
      </c>
      <c r="EZ290" s="66">
        <f t="shared" si="2523"/>
        <v>0</v>
      </c>
      <c r="FA290" s="66">
        <f t="shared" si="2523"/>
        <v>0</v>
      </c>
      <c r="FB290" s="66">
        <f t="shared" si="2523"/>
        <v>0</v>
      </c>
      <c r="FC290" s="66">
        <f t="shared" si="2523"/>
        <v>0</v>
      </c>
      <c r="FD290" s="67">
        <f t="shared" si="2523"/>
        <v>0</v>
      </c>
      <c r="FE290" s="66">
        <f t="shared" si="2523"/>
        <v>0</v>
      </c>
      <c r="FF290" s="66">
        <f t="shared" si="2523"/>
        <v>0</v>
      </c>
      <c r="FG290" s="66">
        <f t="shared" si="2523"/>
        <v>0</v>
      </c>
      <c r="FH290" s="113">
        <f t="shared" si="2523"/>
        <v>0</v>
      </c>
      <c r="FI290" s="67">
        <f t="shared" si="2523"/>
        <v>0</v>
      </c>
      <c r="FJ290" s="66">
        <f t="shared" si="2523"/>
        <v>0</v>
      </c>
      <c r="FK290" s="66">
        <f t="shared" si="2523"/>
        <v>0</v>
      </c>
      <c r="FL290" s="66">
        <f t="shared" si="2523"/>
        <v>0</v>
      </c>
      <c r="FM290" s="66">
        <f t="shared" si="2523"/>
        <v>0</v>
      </c>
      <c r="FN290" s="66">
        <f t="shared" si="2523"/>
        <v>0</v>
      </c>
      <c r="FO290" s="66">
        <f t="shared" si="2523"/>
        <v>0</v>
      </c>
      <c r="FP290" s="66">
        <f t="shared" si="2523"/>
        <v>0</v>
      </c>
      <c r="FQ290" s="66">
        <f t="shared" si="2523"/>
        <v>0</v>
      </c>
      <c r="FR290" s="66">
        <f t="shared" si="2523"/>
        <v>0</v>
      </c>
      <c r="FS290" s="66">
        <f t="shared" si="2523"/>
        <v>0</v>
      </c>
      <c r="FT290" s="67">
        <f t="shared" si="2523"/>
        <v>0</v>
      </c>
      <c r="FU290" s="66">
        <f t="shared" si="2523"/>
        <v>0</v>
      </c>
      <c r="FV290" s="66">
        <f t="shared" si="2523"/>
        <v>0</v>
      </c>
      <c r="FW290" s="66">
        <f t="shared" si="2523"/>
        <v>0</v>
      </c>
      <c r="FX290" s="113">
        <f t="shared" si="2523"/>
        <v>0</v>
      </c>
      <c r="FY290" s="67">
        <f t="shared" si="2523"/>
        <v>0</v>
      </c>
      <c r="FZ290" s="66">
        <f t="shared" si="2523"/>
        <v>0</v>
      </c>
      <c r="GA290" s="66">
        <f t="shared" si="2523"/>
        <v>0</v>
      </c>
      <c r="GB290" s="66">
        <f t="shared" si="2523"/>
        <v>0</v>
      </c>
      <c r="GC290" s="66">
        <f t="shared" si="2523"/>
        <v>0</v>
      </c>
      <c r="GD290" s="66">
        <f t="shared" si="2523"/>
        <v>0</v>
      </c>
      <c r="GE290" s="66">
        <f t="shared" si="2523"/>
        <v>0</v>
      </c>
      <c r="GF290" s="66">
        <f t="shared" si="2523"/>
        <v>0</v>
      </c>
      <c r="GG290" s="66">
        <f t="shared" si="2523"/>
        <v>0</v>
      </c>
      <c r="GH290" s="66">
        <f t="shared" si="2523"/>
        <v>0</v>
      </c>
      <c r="GI290" s="66">
        <f t="shared" si="2523"/>
        <v>0</v>
      </c>
      <c r="GJ290" s="67">
        <f t="shared" si="2523"/>
        <v>0</v>
      </c>
      <c r="GK290" s="66">
        <f t="shared" si="2523"/>
        <v>0</v>
      </c>
      <c r="GL290" s="66">
        <f t="shared" si="2523"/>
        <v>0</v>
      </c>
      <c r="GM290" s="66">
        <f t="shared" si="2523"/>
        <v>0</v>
      </c>
      <c r="GN290" s="113">
        <f t="shared" si="2523"/>
        <v>0</v>
      </c>
      <c r="GO290" s="67">
        <f t="shared" si="2523"/>
        <v>0</v>
      </c>
      <c r="GP290" s="66">
        <f t="shared" si="2523"/>
        <v>0</v>
      </c>
      <c r="GQ290" s="66">
        <f t="shared" si="2523"/>
        <v>0</v>
      </c>
      <c r="GR290" s="66">
        <f t="shared" si="2523"/>
        <v>0</v>
      </c>
      <c r="GS290" s="66">
        <f t="shared" si="2523"/>
        <v>0</v>
      </c>
      <c r="GT290" s="66">
        <f t="shared" si="2523"/>
        <v>0</v>
      </c>
      <c r="GU290" s="66">
        <f t="shared" si="2523"/>
        <v>0</v>
      </c>
      <c r="GV290" s="66">
        <f t="shared" si="2523"/>
        <v>0</v>
      </c>
      <c r="GW290" s="66">
        <f t="shared" si="2523"/>
        <v>0</v>
      </c>
      <c r="GX290" s="66">
        <f t="shared" si="2523"/>
        <v>0</v>
      </c>
      <c r="GY290" s="66">
        <f t="shared" si="2523"/>
        <v>0</v>
      </c>
      <c r="GZ290" s="67">
        <f t="shared" ref="GZ290:JW290" si="2524">SUM(GZ291:GZ294)</f>
        <v>0</v>
      </c>
      <c r="HA290" s="66">
        <f t="shared" si="2524"/>
        <v>0</v>
      </c>
      <c r="HB290" s="66">
        <f t="shared" si="2524"/>
        <v>0</v>
      </c>
      <c r="HC290" s="66">
        <f t="shared" si="2524"/>
        <v>0</v>
      </c>
      <c r="HD290" s="66">
        <f t="shared" si="2524"/>
        <v>0</v>
      </c>
      <c r="HE290" s="66">
        <f t="shared" si="2524"/>
        <v>0</v>
      </c>
      <c r="HF290" s="66">
        <f t="shared" si="2524"/>
        <v>0</v>
      </c>
      <c r="HG290" s="66">
        <f t="shared" si="2524"/>
        <v>0</v>
      </c>
      <c r="HH290" s="66">
        <f t="shared" si="2524"/>
        <v>0</v>
      </c>
      <c r="HI290" s="66">
        <f t="shared" si="2524"/>
        <v>0</v>
      </c>
      <c r="HJ290" s="66">
        <f t="shared" si="2524"/>
        <v>0</v>
      </c>
      <c r="HK290" s="66">
        <f t="shared" si="2524"/>
        <v>0</v>
      </c>
      <c r="HL290" s="66">
        <f t="shared" si="2524"/>
        <v>0</v>
      </c>
      <c r="HM290" s="66">
        <f t="shared" si="2524"/>
        <v>0</v>
      </c>
      <c r="HN290" s="113">
        <f t="shared" si="2524"/>
        <v>0</v>
      </c>
      <c r="HO290" s="139">
        <f t="shared" si="2524"/>
        <v>0</v>
      </c>
      <c r="HP290" s="155">
        <f t="shared" si="2524"/>
        <v>0</v>
      </c>
      <c r="HQ290" s="67">
        <f t="shared" si="2524"/>
        <v>0</v>
      </c>
      <c r="HR290" s="66">
        <f t="shared" si="2524"/>
        <v>0</v>
      </c>
      <c r="HS290" s="66">
        <f t="shared" si="2524"/>
        <v>0</v>
      </c>
      <c r="HT290" s="66">
        <f t="shared" si="2524"/>
        <v>0</v>
      </c>
      <c r="HU290" s="66">
        <f t="shared" si="2524"/>
        <v>0</v>
      </c>
      <c r="HV290" s="66">
        <f t="shared" si="2524"/>
        <v>0</v>
      </c>
      <c r="HW290" s="66">
        <f t="shared" si="2524"/>
        <v>0</v>
      </c>
      <c r="HX290" s="66">
        <f t="shared" si="2524"/>
        <v>0</v>
      </c>
      <c r="HY290" s="66">
        <f t="shared" si="2524"/>
        <v>0</v>
      </c>
      <c r="HZ290" s="66">
        <f t="shared" si="2524"/>
        <v>0</v>
      </c>
      <c r="IA290" s="66">
        <f t="shared" si="2524"/>
        <v>0</v>
      </c>
      <c r="IB290" s="67">
        <f t="shared" si="2524"/>
        <v>0</v>
      </c>
      <c r="IC290" s="66">
        <f t="shared" si="2524"/>
        <v>0</v>
      </c>
      <c r="ID290" s="66">
        <f t="shared" si="2524"/>
        <v>0</v>
      </c>
      <c r="IE290" s="66">
        <f t="shared" si="2524"/>
        <v>0</v>
      </c>
      <c r="IF290" s="113">
        <f t="shared" si="2524"/>
        <v>0</v>
      </c>
      <c r="IG290" s="67">
        <f t="shared" si="2524"/>
        <v>0</v>
      </c>
      <c r="IH290" s="66">
        <f t="shared" si="2524"/>
        <v>0</v>
      </c>
      <c r="II290" s="66">
        <f t="shared" si="2524"/>
        <v>0</v>
      </c>
      <c r="IJ290" s="66">
        <f t="shared" si="2524"/>
        <v>0</v>
      </c>
      <c r="IK290" s="66">
        <f t="shared" si="2524"/>
        <v>0</v>
      </c>
      <c r="IL290" s="66">
        <f t="shared" si="2524"/>
        <v>0</v>
      </c>
      <c r="IM290" s="66">
        <f t="shared" si="2524"/>
        <v>0</v>
      </c>
      <c r="IN290" s="66">
        <f t="shared" si="2524"/>
        <v>0</v>
      </c>
      <c r="IO290" s="66">
        <f t="shared" si="2524"/>
        <v>0</v>
      </c>
      <c r="IP290" s="66">
        <f t="shared" si="2524"/>
        <v>0</v>
      </c>
      <c r="IQ290" s="66">
        <f t="shared" si="2524"/>
        <v>0</v>
      </c>
      <c r="IR290" s="67">
        <f t="shared" si="2524"/>
        <v>0</v>
      </c>
      <c r="IS290" s="66">
        <f t="shared" si="2524"/>
        <v>0</v>
      </c>
      <c r="IT290" s="66">
        <f t="shared" si="2524"/>
        <v>0</v>
      </c>
      <c r="IU290" s="66">
        <f t="shared" si="2524"/>
        <v>0</v>
      </c>
      <c r="IV290" s="113">
        <f t="shared" si="2524"/>
        <v>0</v>
      </c>
      <c r="IW290" s="67">
        <f t="shared" si="2524"/>
        <v>0</v>
      </c>
      <c r="IX290" s="66">
        <f t="shared" si="2524"/>
        <v>0</v>
      </c>
      <c r="IY290" s="66">
        <f t="shared" si="2524"/>
        <v>0</v>
      </c>
      <c r="IZ290" s="66">
        <f t="shared" si="2524"/>
        <v>0</v>
      </c>
      <c r="JA290" s="66">
        <f t="shared" si="2524"/>
        <v>0</v>
      </c>
      <c r="JB290" s="66">
        <f t="shared" si="2524"/>
        <v>0</v>
      </c>
      <c r="JC290" s="66">
        <f t="shared" si="2524"/>
        <v>0</v>
      </c>
      <c r="JD290" s="66">
        <f t="shared" si="2524"/>
        <v>0</v>
      </c>
      <c r="JE290" s="66">
        <f t="shared" si="2524"/>
        <v>0</v>
      </c>
      <c r="JF290" s="66">
        <f t="shared" si="2524"/>
        <v>0</v>
      </c>
      <c r="JG290" s="66">
        <f t="shared" si="2524"/>
        <v>0</v>
      </c>
      <c r="JH290" s="67">
        <f t="shared" si="2524"/>
        <v>0</v>
      </c>
      <c r="JI290" s="66">
        <f t="shared" si="2524"/>
        <v>0</v>
      </c>
      <c r="JJ290" s="66">
        <f t="shared" si="2524"/>
        <v>0</v>
      </c>
      <c r="JK290" s="66">
        <f t="shared" si="2524"/>
        <v>0</v>
      </c>
      <c r="JL290" s="113">
        <f t="shared" si="2524"/>
        <v>0</v>
      </c>
      <c r="JM290" s="67">
        <f t="shared" si="2524"/>
        <v>0</v>
      </c>
      <c r="JN290" s="66">
        <f t="shared" si="2524"/>
        <v>0</v>
      </c>
      <c r="JO290" s="66">
        <f t="shared" si="2524"/>
        <v>0</v>
      </c>
      <c r="JP290" s="66">
        <f t="shared" si="2524"/>
        <v>0</v>
      </c>
      <c r="JQ290" s="66">
        <f t="shared" si="2524"/>
        <v>0</v>
      </c>
      <c r="JR290" s="66">
        <f t="shared" si="2524"/>
        <v>0</v>
      </c>
      <c r="JS290" s="66">
        <f t="shared" si="2524"/>
        <v>0</v>
      </c>
      <c r="JT290" s="66">
        <f t="shared" si="2524"/>
        <v>0</v>
      </c>
      <c r="JU290" s="66">
        <f t="shared" si="2524"/>
        <v>0</v>
      </c>
      <c r="JV290" s="66">
        <f t="shared" si="2524"/>
        <v>0</v>
      </c>
      <c r="JW290" s="66">
        <f t="shared" si="2524"/>
        <v>0</v>
      </c>
      <c r="JX290" s="67">
        <f t="shared" ref="JX290:MT290" si="2525">SUM(JX291:JX294)</f>
        <v>0</v>
      </c>
      <c r="JY290" s="66">
        <f t="shared" si="2525"/>
        <v>0</v>
      </c>
      <c r="JZ290" s="66">
        <f t="shared" si="2525"/>
        <v>0</v>
      </c>
      <c r="KA290" s="66">
        <f t="shared" si="2525"/>
        <v>0</v>
      </c>
      <c r="KB290" s="113">
        <f t="shared" si="2525"/>
        <v>0</v>
      </c>
      <c r="KC290" s="67">
        <f t="shared" si="2525"/>
        <v>0</v>
      </c>
      <c r="KD290" s="66">
        <f t="shared" si="2525"/>
        <v>0</v>
      </c>
      <c r="KE290" s="66">
        <f t="shared" si="2525"/>
        <v>0</v>
      </c>
      <c r="KF290" s="66">
        <f t="shared" si="2525"/>
        <v>0</v>
      </c>
      <c r="KG290" s="66">
        <f t="shared" si="2525"/>
        <v>0</v>
      </c>
      <c r="KH290" s="66">
        <f t="shared" si="2525"/>
        <v>0</v>
      </c>
      <c r="KI290" s="66">
        <f t="shared" si="2525"/>
        <v>0</v>
      </c>
      <c r="KJ290" s="66">
        <f t="shared" si="2525"/>
        <v>0</v>
      </c>
      <c r="KK290" s="66">
        <f t="shared" si="2525"/>
        <v>0</v>
      </c>
      <c r="KL290" s="66">
        <f t="shared" si="2525"/>
        <v>0</v>
      </c>
      <c r="KM290" s="66">
        <f t="shared" si="2525"/>
        <v>0</v>
      </c>
      <c r="KN290" s="67">
        <f t="shared" si="2525"/>
        <v>0</v>
      </c>
      <c r="KO290" s="66">
        <f t="shared" si="2525"/>
        <v>0</v>
      </c>
      <c r="KP290" s="66">
        <f t="shared" si="2525"/>
        <v>0</v>
      </c>
      <c r="KQ290" s="66">
        <f t="shared" si="2525"/>
        <v>0</v>
      </c>
      <c r="KR290" s="66">
        <f t="shared" si="2525"/>
        <v>0</v>
      </c>
      <c r="KS290" s="66">
        <f t="shared" si="2525"/>
        <v>0</v>
      </c>
      <c r="KT290" s="66">
        <f t="shared" si="2525"/>
        <v>0</v>
      </c>
      <c r="KU290" s="66">
        <f t="shared" si="2525"/>
        <v>0</v>
      </c>
      <c r="KV290" s="66">
        <f t="shared" si="2525"/>
        <v>0</v>
      </c>
      <c r="KW290" s="66">
        <f t="shared" si="2525"/>
        <v>0</v>
      </c>
      <c r="KX290" s="66">
        <f t="shared" si="2525"/>
        <v>0</v>
      </c>
      <c r="KY290" s="66">
        <f t="shared" si="2525"/>
        <v>0</v>
      </c>
      <c r="KZ290" s="66">
        <f t="shared" si="2525"/>
        <v>0</v>
      </c>
      <c r="LA290" s="66">
        <f t="shared" si="2525"/>
        <v>0</v>
      </c>
      <c r="LB290" s="113">
        <f t="shared" si="2525"/>
        <v>0</v>
      </c>
      <c r="LC290" s="155">
        <f t="shared" si="2525"/>
        <v>0</v>
      </c>
      <c r="LD290" s="67">
        <f t="shared" si="2525"/>
        <v>0</v>
      </c>
      <c r="LE290" s="66">
        <f t="shared" si="2525"/>
        <v>0</v>
      </c>
      <c r="LF290" s="66">
        <f t="shared" si="2525"/>
        <v>0</v>
      </c>
      <c r="LG290" s="66">
        <f t="shared" si="2525"/>
        <v>0</v>
      </c>
      <c r="LH290" s="66">
        <f t="shared" si="2525"/>
        <v>0</v>
      </c>
      <c r="LI290" s="66">
        <f t="shared" si="2525"/>
        <v>0</v>
      </c>
      <c r="LJ290" s="66">
        <f t="shared" si="2525"/>
        <v>0</v>
      </c>
      <c r="LK290" s="66">
        <f t="shared" si="2525"/>
        <v>0</v>
      </c>
      <c r="LL290" s="66">
        <f t="shared" si="2525"/>
        <v>0</v>
      </c>
      <c r="LM290" s="66">
        <f t="shared" si="2525"/>
        <v>0</v>
      </c>
      <c r="LN290" s="66">
        <f t="shared" si="2525"/>
        <v>0</v>
      </c>
      <c r="LO290" s="67">
        <f t="shared" si="2525"/>
        <v>0</v>
      </c>
      <c r="LP290" s="66">
        <f t="shared" si="2525"/>
        <v>0</v>
      </c>
      <c r="LQ290" s="66">
        <f t="shared" si="2525"/>
        <v>0</v>
      </c>
      <c r="LR290" s="66">
        <f t="shared" si="2525"/>
        <v>0</v>
      </c>
      <c r="LS290" s="113">
        <f t="shared" si="2525"/>
        <v>0</v>
      </c>
      <c r="LT290" s="67">
        <f t="shared" si="2525"/>
        <v>0</v>
      </c>
      <c r="LU290" s="66">
        <f t="shared" si="2525"/>
        <v>0</v>
      </c>
      <c r="LV290" s="66">
        <f t="shared" si="2525"/>
        <v>0</v>
      </c>
      <c r="LW290" s="66">
        <f t="shared" si="2525"/>
        <v>0</v>
      </c>
      <c r="LX290" s="66">
        <f t="shared" si="2525"/>
        <v>0</v>
      </c>
      <c r="LY290" s="66">
        <f t="shared" si="2525"/>
        <v>0</v>
      </c>
      <c r="LZ290" s="66">
        <f t="shared" si="2525"/>
        <v>0</v>
      </c>
      <c r="MA290" s="66">
        <f t="shared" si="2525"/>
        <v>0</v>
      </c>
      <c r="MB290" s="66">
        <f t="shared" si="2525"/>
        <v>0</v>
      </c>
      <c r="MC290" s="66">
        <f t="shared" si="2525"/>
        <v>0</v>
      </c>
      <c r="MD290" s="66">
        <f t="shared" si="2525"/>
        <v>0</v>
      </c>
      <c r="ME290" s="67">
        <f t="shared" si="2525"/>
        <v>0</v>
      </c>
      <c r="MF290" s="66">
        <f t="shared" si="2525"/>
        <v>0</v>
      </c>
      <c r="MG290" s="66">
        <f t="shared" si="2525"/>
        <v>0</v>
      </c>
      <c r="MH290" s="66">
        <f t="shared" si="2525"/>
        <v>0</v>
      </c>
      <c r="MI290" s="113">
        <f t="shared" si="2525"/>
        <v>0</v>
      </c>
      <c r="MJ290" s="67">
        <f t="shared" si="2525"/>
        <v>0</v>
      </c>
      <c r="MK290" s="66">
        <f t="shared" si="2525"/>
        <v>0</v>
      </c>
      <c r="ML290" s="66">
        <f t="shared" si="2525"/>
        <v>0</v>
      </c>
      <c r="MM290" s="66">
        <f t="shared" si="2525"/>
        <v>0</v>
      </c>
      <c r="MN290" s="66">
        <f t="shared" si="2525"/>
        <v>0</v>
      </c>
      <c r="MO290" s="66">
        <f t="shared" si="2525"/>
        <v>0</v>
      </c>
      <c r="MP290" s="66">
        <f t="shared" si="2525"/>
        <v>0</v>
      </c>
      <c r="MQ290" s="66">
        <f t="shared" si="2525"/>
        <v>0</v>
      </c>
      <c r="MR290" s="66">
        <f t="shared" si="2525"/>
        <v>0</v>
      </c>
      <c r="MS290" s="66">
        <f t="shared" si="2525"/>
        <v>0</v>
      </c>
      <c r="MT290" s="66">
        <f t="shared" si="2525"/>
        <v>0</v>
      </c>
      <c r="MU290" s="67">
        <f t="shared" ref="MU290:PF290" si="2526">SUM(MU291:MU294)</f>
        <v>0</v>
      </c>
      <c r="MV290" s="66">
        <f t="shared" si="2526"/>
        <v>0</v>
      </c>
      <c r="MW290" s="66">
        <f t="shared" si="2526"/>
        <v>0</v>
      </c>
      <c r="MX290" s="66">
        <f t="shared" si="2526"/>
        <v>0</v>
      </c>
      <c r="MY290" s="113">
        <f t="shared" si="2526"/>
        <v>0</v>
      </c>
      <c r="MZ290" s="67">
        <f t="shared" si="2526"/>
        <v>0</v>
      </c>
      <c r="NA290" s="66">
        <f t="shared" si="2526"/>
        <v>0</v>
      </c>
      <c r="NB290" s="66">
        <f t="shared" si="2526"/>
        <v>0</v>
      </c>
      <c r="NC290" s="66">
        <f t="shared" si="2526"/>
        <v>0</v>
      </c>
      <c r="ND290" s="66">
        <f t="shared" si="2526"/>
        <v>0</v>
      </c>
      <c r="NE290" s="66">
        <f t="shared" si="2526"/>
        <v>0</v>
      </c>
      <c r="NF290" s="66">
        <f t="shared" si="2526"/>
        <v>0</v>
      </c>
      <c r="NG290" s="66">
        <f t="shared" si="2526"/>
        <v>0</v>
      </c>
      <c r="NH290" s="66">
        <f t="shared" si="2526"/>
        <v>0</v>
      </c>
      <c r="NI290" s="66">
        <f t="shared" si="2526"/>
        <v>0</v>
      </c>
      <c r="NJ290" s="66">
        <f t="shared" si="2526"/>
        <v>0</v>
      </c>
      <c r="NK290" s="67">
        <f t="shared" si="2526"/>
        <v>0</v>
      </c>
      <c r="NL290" s="66">
        <f t="shared" si="2526"/>
        <v>0</v>
      </c>
      <c r="NM290" s="66">
        <f t="shared" si="2526"/>
        <v>0</v>
      </c>
      <c r="NN290" s="66">
        <f t="shared" si="2526"/>
        <v>0</v>
      </c>
      <c r="NO290" s="113">
        <f t="shared" si="2526"/>
        <v>0</v>
      </c>
      <c r="NP290" s="67">
        <f t="shared" si="2526"/>
        <v>0</v>
      </c>
      <c r="NQ290" s="66">
        <f t="shared" si="2526"/>
        <v>0</v>
      </c>
      <c r="NR290" s="66">
        <f t="shared" si="2526"/>
        <v>0</v>
      </c>
      <c r="NS290" s="66">
        <f t="shared" si="2526"/>
        <v>0</v>
      </c>
      <c r="NT290" s="66">
        <f t="shared" si="2526"/>
        <v>0</v>
      </c>
      <c r="NU290" s="66">
        <f t="shared" si="2526"/>
        <v>0</v>
      </c>
      <c r="NV290" s="66">
        <f t="shared" si="2526"/>
        <v>0</v>
      </c>
      <c r="NW290" s="66">
        <f t="shared" si="2526"/>
        <v>0</v>
      </c>
      <c r="NX290" s="66">
        <f t="shared" si="2526"/>
        <v>0</v>
      </c>
      <c r="NY290" s="66">
        <f t="shared" si="2526"/>
        <v>0</v>
      </c>
      <c r="NZ290" s="66">
        <f t="shared" si="2526"/>
        <v>0</v>
      </c>
      <c r="OA290" s="67">
        <f t="shared" si="2526"/>
        <v>0</v>
      </c>
      <c r="OB290" s="66">
        <f t="shared" si="2526"/>
        <v>0</v>
      </c>
      <c r="OC290" s="66">
        <f t="shared" si="2526"/>
        <v>0</v>
      </c>
      <c r="OD290" s="66">
        <f t="shared" si="2526"/>
        <v>0</v>
      </c>
      <c r="OE290" s="113">
        <f t="shared" si="2526"/>
        <v>0</v>
      </c>
      <c r="OF290" s="67">
        <f t="shared" si="2526"/>
        <v>0</v>
      </c>
      <c r="OG290" s="66">
        <f t="shared" si="2526"/>
        <v>0</v>
      </c>
      <c r="OH290" s="66">
        <f t="shared" si="2526"/>
        <v>0</v>
      </c>
      <c r="OI290" s="66">
        <f t="shared" si="2526"/>
        <v>0</v>
      </c>
      <c r="OJ290" s="66">
        <f t="shared" si="2526"/>
        <v>0</v>
      </c>
      <c r="OK290" s="66">
        <f t="shared" si="2526"/>
        <v>0</v>
      </c>
      <c r="OL290" s="66">
        <f t="shared" si="2526"/>
        <v>0</v>
      </c>
      <c r="OM290" s="66">
        <f t="shared" si="2526"/>
        <v>0</v>
      </c>
      <c r="ON290" s="66">
        <f t="shared" si="2526"/>
        <v>0</v>
      </c>
      <c r="OO290" s="66">
        <f t="shared" si="2526"/>
        <v>0</v>
      </c>
      <c r="OP290" s="66">
        <f t="shared" si="2526"/>
        <v>0</v>
      </c>
      <c r="OQ290" s="67">
        <f t="shared" si="2526"/>
        <v>0</v>
      </c>
      <c r="OR290" s="66">
        <f t="shared" si="2526"/>
        <v>0</v>
      </c>
      <c r="OS290" s="66">
        <f t="shared" si="2526"/>
        <v>0</v>
      </c>
      <c r="OT290" s="66">
        <f t="shared" si="2526"/>
        <v>0</v>
      </c>
      <c r="OU290" s="113">
        <f t="shared" si="2526"/>
        <v>0</v>
      </c>
      <c r="OV290" s="67">
        <f t="shared" si="2526"/>
        <v>0</v>
      </c>
      <c r="OW290" s="66">
        <f t="shared" si="2526"/>
        <v>0</v>
      </c>
      <c r="OX290" s="66">
        <f t="shared" si="2526"/>
        <v>0</v>
      </c>
      <c r="OY290" s="66">
        <f t="shared" si="2526"/>
        <v>0</v>
      </c>
      <c r="OZ290" s="66">
        <f t="shared" si="2526"/>
        <v>0</v>
      </c>
      <c r="PA290" s="66">
        <f t="shared" si="2526"/>
        <v>0</v>
      </c>
      <c r="PB290" s="66">
        <f t="shared" si="2526"/>
        <v>0</v>
      </c>
      <c r="PC290" s="66">
        <f t="shared" si="2526"/>
        <v>0</v>
      </c>
      <c r="PD290" s="66">
        <f t="shared" si="2526"/>
        <v>0</v>
      </c>
      <c r="PE290" s="66">
        <f t="shared" si="2526"/>
        <v>0</v>
      </c>
      <c r="PF290" s="66">
        <f t="shared" si="2526"/>
        <v>0</v>
      </c>
      <c r="PG290" s="67">
        <f t="shared" ref="PG290:RR290" si="2527">SUM(PG291:PG294)</f>
        <v>0</v>
      </c>
      <c r="PH290" s="66">
        <f t="shared" si="2527"/>
        <v>0</v>
      </c>
      <c r="PI290" s="66">
        <f t="shared" si="2527"/>
        <v>0</v>
      </c>
      <c r="PJ290" s="66">
        <f t="shared" si="2527"/>
        <v>0</v>
      </c>
      <c r="PK290" s="113">
        <f t="shared" si="2527"/>
        <v>0</v>
      </c>
      <c r="PL290" s="67">
        <f t="shared" si="2527"/>
        <v>0</v>
      </c>
      <c r="PM290" s="66">
        <f t="shared" si="2527"/>
        <v>0</v>
      </c>
      <c r="PN290" s="66">
        <f t="shared" si="2527"/>
        <v>0</v>
      </c>
      <c r="PO290" s="66">
        <f t="shared" si="2527"/>
        <v>0</v>
      </c>
      <c r="PP290" s="66">
        <f t="shared" si="2527"/>
        <v>0</v>
      </c>
      <c r="PQ290" s="66">
        <f t="shared" si="2527"/>
        <v>0</v>
      </c>
      <c r="PR290" s="66">
        <f t="shared" si="2527"/>
        <v>0</v>
      </c>
      <c r="PS290" s="66">
        <f t="shared" si="2527"/>
        <v>0</v>
      </c>
      <c r="PT290" s="66">
        <f t="shared" si="2527"/>
        <v>0</v>
      </c>
      <c r="PU290" s="66">
        <f t="shared" si="2527"/>
        <v>0</v>
      </c>
      <c r="PV290" s="66">
        <f t="shared" si="2527"/>
        <v>0</v>
      </c>
      <c r="PW290" s="67">
        <f t="shared" si="2527"/>
        <v>0</v>
      </c>
      <c r="PX290" s="66">
        <f t="shared" si="2527"/>
        <v>0</v>
      </c>
      <c r="PY290" s="66">
        <f t="shared" si="2527"/>
        <v>0</v>
      </c>
      <c r="PZ290" s="66">
        <f t="shared" si="2527"/>
        <v>0</v>
      </c>
      <c r="QA290" s="113">
        <f t="shared" si="2527"/>
        <v>0</v>
      </c>
      <c r="QB290" s="67">
        <f t="shared" si="2527"/>
        <v>0</v>
      </c>
      <c r="QC290" s="66">
        <f t="shared" si="2527"/>
        <v>0</v>
      </c>
      <c r="QD290" s="66">
        <f t="shared" si="2527"/>
        <v>0</v>
      </c>
      <c r="QE290" s="66">
        <f t="shared" si="2527"/>
        <v>0</v>
      </c>
      <c r="QF290" s="66">
        <f t="shared" si="2527"/>
        <v>0</v>
      </c>
      <c r="QG290" s="66">
        <f t="shared" si="2527"/>
        <v>0</v>
      </c>
      <c r="QH290" s="66">
        <f t="shared" si="2527"/>
        <v>0</v>
      </c>
      <c r="QI290" s="66">
        <f t="shared" si="2527"/>
        <v>0</v>
      </c>
      <c r="QJ290" s="66">
        <f t="shared" si="2527"/>
        <v>0</v>
      </c>
      <c r="QK290" s="66">
        <f t="shared" si="2527"/>
        <v>0</v>
      </c>
      <c r="QL290" s="66">
        <f t="shared" si="2527"/>
        <v>0</v>
      </c>
      <c r="QM290" s="67">
        <f t="shared" si="2527"/>
        <v>0</v>
      </c>
      <c r="QN290" s="66">
        <f t="shared" si="2527"/>
        <v>0</v>
      </c>
      <c r="QO290" s="66">
        <f t="shared" si="2527"/>
        <v>0</v>
      </c>
      <c r="QP290" s="66">
        <f t="shared" si="2527"/>
        <v>0</v>
      </c>
      <c r="QQ290" s="113">
        <f t="shared" si="2527"/>
        <v>0</v>
      </c>
      <c r="QR290" s="67">
        <f t="shared" si="2527"/>
        <v>0</v>
      </c>
      <c r="QS290" s="66">
        <f t="shared" si="2527"/>
        <v>0</v>
      </c>
      <c r="QT290" s="66">
        <f t="shared" si="2527"/>
        <v>0</v>
      </c>
      <c r="QU290" s="66">
        <f t="shared" si="2527"/>
        <v>0</v>
      </c>
      <c r="QV290" s="66">
        <f t="shared" si="2527"/>
        <v>0</v>
      </c>
      <c r="QW290" s="66">
        <f t="shared" si="2527"/>
        <v>0</v>
      </c>
      <c r="QX290" s="66">
        <f t="shared" si="2527"/>
        <v>0</v>
      </c>
      <c r="QY290" s="66">
        <f t="shared" si="2527"/>
        <v>0</v>
      </c>
      <c r="QZ290" s="66">
        <f t="shared" si="2527"/>
        <v>0</v>
      </c>
      <c r="RA290" s="66">
        <f t="shared" si="2527"/>
        <v>0</v>
      </c>
      <c r="RB290" s="66">
        <f t="shared" si="2527"/>
        <v>0</v>
      </c>
      <c r="RC290" s="67">
        <f t="shared" si="2527"/>
        <v>0</v>
      </c>
      <c r="RD290" s="66">
        <f t="shared" si="2527"/>
        <v>0</v>
      </c>
      <c r="RE290" s="66">
        <f t="shared" si="2527"/>
        <v>0</v>
      </c>
      <c r="RF290" s="66">
        <f t="shared" si="2527"/>
        <v>0</v>
      </c>
      <c r="RG290" s="66">
        <f t="shared" si="2527"/>
        <v>0</v>
      </c>
      <c r="RH290" s="66">
        <f t="shared" si="2527"/>
        <v>0</v>
      </c>
      <c r="RI290" s="66">
        <f t="shared" si="2527"/>
        <v>0</v>
      </c>
      <c r="RJ290" s="66">
        <f t="shared" si="2527"/>
        <v>0</v>
      </c>
      <c r="RK290" s="66">
        <f t="shared" si="2527"/>
        <v>0</v>
      </c>
      <c r="RL290" s="66">
        <f t="shared" si="2527"/>
        <v>0</v>
      </c>
      <c r="RM290" s="66">
        <f t="shared" si="2527"/>
        <v>0</v>
      </c>
      <c r="RN290" s="66">
        <f t="shared" si="2527"/>
        <v>0</v>
      </c>
      <c r="RO290" s="66">
        <f t="shared" si="2527"/>
        <v>0</v>
      </c>
      <c r="RP290" s="66">
        <f t="shared" si="2527"/>
        <v>0</v>
      </c>
      <c r="RQ290" s="113">
        <f t="shared" si="2527"/>
        <v>0</v>
      </c>
      <c r="RR290" s="155">
        <f t="shared" si="2527"/>
        <v>0</v>
      </c>
      <c r="RS290" s="67">
        <f t="shared" ref="RS290:UD290" si="2528">SUM(RS291:RS294)</f>
        <v>0</v>
      </c>
      <c r="RT290" s="66">
        <f t="shared" si="2528"/>
        <v>0</v>
      </c>
      <c r="RU290" s="66">
        <f t="shared" si="2528"/>
        <v>0</v>
      </c>
      <c r="RV290" s="66">
        <f t="shared" si="2528"/>
        <v>0</v>
      </c>
      <c r="RW290" s="66">
        <f t="shared" si="2528"/>
        <v>0</v>
      </c>
      <c r="RX290" s="66">
        <f t="shared" si="2528"/>
        <v>0</v>
      </c>
      <c r="RY290" s="66">
        <f t="shared" si="2528"/>
        <v>0</v>
      </c>
      <c r="RZ290" s="66">
        <f t="shared" si="2528"/>
        <v>0</v>
      </c>
      <c r="SA290" s="66">
        <f t="shared" si="2528"/>
        <v>0</v>
      </c>
      <c r="SB290" s="66">
        <f t="shared" si="2528"/>
        <v>0</v>
      </c>
      <c r="SC290" s="66">
        <f t="shared" si="2528"/>
        <v>0</v>
      </c>
      <c r="SD290" s="67">
        <f t="shared" si="2528"/>
        <v>0</v>
      </c>
      <c r="SE290" s="66">
        <f t="shared" si="2528"/>
        <v>0</v>
      </c>
      <c r="SF290" s="66">
        <f t="shared" si="2528"/>
        <v>0</v>
      </c>
      <c r="SG290" s="66">
        <f t="shared" si="2528"/>
        <v>0</v>
      </c>
      <c r="SH290" s="113">
        <f t="shared" si="2528"/>
        <v>0</v>
      </c>
      <c r="SI290" s="67">
        <f t="shared" si="2528"/>
        <v>0</v>
      </c>
      <c r="SJ290" s="66">
        <f t="shared" si="2528"/>
        <v>0</v>
      </c>
      <c r="SK290" s="66">
        <f t="shared" si="2528"/>
        <v>0</v>
      </c>
      <c r="SL290" s="66">
        <f t="shared" si="2528"/>
        <v>0</v>
      </c>
      <c r="SM290" s="66">
        <f t="shared" si="2528"/>
        <v>0</v>
      </c>
      <c r="SN290" s="66">
        <f t="shared" si="2528"/>
        <v>0</v>
      </c>
      <c r="SO290" s="66">
        <f t="shared" si="2528"/>
        <v>0</v>
      </c>
      <c r="SP290" s="66">
        <f t="shared" si="2528"/>
        <v>0</v>
      </c>
      <c r="SQ290" s="66">
        <f t="shared" si="2528"/>
        <v>0</v>
      </c>
      <c r="SR290" s="66">
        <f t="shared" si="2528"/>
        <v>0</v>
      </c>
      <c r="SS290" s="66">
        <f t="shared" si="2528"/>
        <v>0</v>
      </c>
      <c r="ST290" s="67">
        <f t="shared" si="2528"/>
        <v>0</v>
      </c>
      <c r="SU290" s="66">
        <f t="shared" si="2528"/>
        <v>0</v>
      </c>
      <c r="SV290" s="66">
        <f t="shared" si="2528"/>
        <v>0</v>
      </c>
      <c r="SW290" s="66">
        <f t="shared" si="2528"/>
        <v>0</v>
      </c>
      <c r="SX290" s="113">
        <f t="shared" si="2528"/>
        <v>0</v>
      </c>
      <c r="SY290" s="67">
        <f t="shared" si="2528"/>
        <v>0</v>
      </c>
      <c r="SZ290" s="66">
        <f t="shared" si="2528"/>
        <v>0</v>
      </c>
      <c r="TA290" s="66">
        <f t="shared" si="2528"/>
        <v>0</v>
      </c>
      <c r="TB290" s="66">
        <f t="shared" si="2528"/>
        <v>0</v>
      </c>
      <c r="TC290" s="66">
        <f t="shared" si="2528"/>
        <v>0</v>
      </c>
      <c r="TD290" s="66">
        <f t="shared" si="2528"/>
        <v>0</v>
      </c>
      <c r="TE290" s="66">
        <f t="shared" si="2528"/>
        <v>0</v>
      </c>
      <c r="TF290" s="66">
        <f t="shared" si="2528"/>
        <v>0</v>
      </c>
      <c r="TG290" s="66">
        <f t="shared" si="2528"/>
        <v>0</v>
      </c>
      <c r="TH290" s="66">
        <f t="shared" si="2528"/>
        <v>0</v>
      </c>
      <c r="TI290" s="66">
        <f t="shared" si="2528"/>
        <v>0</v>
      </c>
      <c r="TJ290" s="67">
        <f t="shared" si="2528"/>
        <v>0</v>
      </c>
      <c r="TK290" s="66">
        <f t="shared" si="2528"/>
        <v>0</v>
      </c>
      <c r="TL290" s="66">
        <f t="shared" si="2528"/>
        <v>0</v>
      </c>
      <c r="TM290" s="66">
        <f t="shared" si="2528"/>
        <v>0</v>
      </c>
      <c r="TN290" s="113">
        <f t="shared" si="2528"/>
        <v>0</v>
      </c>
      <c r="TO290" s="67">
        <f t="shared" si="2528"/>
        <v>0</v>
      </c>
      <c r="TP290" s="66">
        <f t="shared" si="2528"/>
        <v>0</v>
      </c>
      <c r="TQ290" s="66">
        <f t="shared" si="2528"/>
        <v>0</v>
      </c>
      <c r="TR290" s="66">
        <f t="shared" si="2528"/>
        <v>0</v>
      </c>
      <c r="TS290" s="66">
        <f t="shared" si="2528"/>
        <v>0</v>
      </c>
      <c r="TT290" s="66">
        <f t="shared" si="2528"/>
        <v>0</v>
      </c>
      <c r="TU290" s="66">
        <f t="shared" si="2528"/>
        <v>0</v>
      </c>
      <c r="TV290" s="66">
        <f t="shared" si="2528"/>
        <v>0</v>
      </c>
      <c r="TW290" s="66">
        <f t="shared" si="2528"/>
        <v>0</v>
      </c>
      <c r="TX290" s="66">
        <f t="shared" si="2528"/>
        <v>0</v>
      </c>
      <c r="TY290" s="66">
        <f t="shared" si="2528"/>
        <v>0</v>
      </c>
      <c r="TZ290" s="67">
        <f t="shared" si="2528"/>
        <v>0</v>
      </c>
      <c r="UA290" s="66">
        <f t="shared" si="2528"/>
        <v>0</v>
      </c>
      <c r="UB290" s="66">
        <f t="shared" si="2528"/>
        <v>0</v>
      </c>
      <c r="UC290" s="66">
        <f t="shared" si="2528"/>
        <v>0</v>
      </c>
      <c r="UD290" s="113">
        <f t="shared" si="2528"/>
        <v>0</v>
      </c>
      <c r="UE290" s="67">
        <f t="shared" ref="UE290:VD290" si="2529">SUM(UE291:UE294)</f>
        <v>0</v>
      </c>
      <c r="UF290" s="66">
        <f t="shared" si="2529"/>
        <v>0</v>
      </c>
      <c r="UG290" s="66">
        <f t="shared" si="2529"/>
        <v>0</v>
      </c>
      <c r="UH290" s="66">
        <f t="shared" si="2529"/>
        <v>0</v>
      </c>
      <c r="UI290" s="66">
        <f t="shared" si="2529"/>
        <v>0</v>
      </c>
      <c r="UJ290" s="66">
        <f t="shared" si="2529"/>
        <v>0</v>
      </c>
      <c r="UK290" s="66">
        <f t="shared" si="2529"/>
        <v>0</v>
      </c>
      <c r="UL290" s="66">
        <f t="shared" si="2529"/>
        <v>0</v>
      </c>
      <c r="UM290" s="66">
        <f t="shared" si="2529"/>
        <v>0</v>
      </c>
      <c r="UN290" s="66">
        <f t="shared" si="2529"/>
        <v>0</v>
      </c>
      <c r="UO290" s="66">
        <f t="shared" si="2529"/>
        <v>0</v>
      </c>
      <c r="UP290" s="67">
        <f t="shared" si="2529"/>
        <v>0</v>
      </c>
      <c r="UQ290" s="66">
        <f t="shared" si="2529"/>
        <v>0</v>
      </c>
      <c r="UR290" s="66">
        <f t="shared" si="2529"/>
        <v>0</v>
      </c>
      <c r="US290" s="66">
        <f t="shared" si="2529"/>
        <v>0</v>
      </c>
      <c r="UT290" s="66">
        <f t="shared" si="2529"/>
        <v>0</v>
      </c>
      <c r="UU290" s="66">
        <f t="shared" si="2529"/>
        <v>0</v>
      </c>
      <c r="UV290" s="66">
        <f t="shared" si="2529"/>
        <v>0</v>
      </c>
      <c r="UW290" s="66">
        <f t="shared" si="2529"/>
        <v>0</v>
      </c>
      <c r="UX290" s="66">
        <f t="shared" si="2529"/>
        <v>0</v>
      </c>
      <c r="UY290" s="66">
        <f t="shared" si="2529"/>
        <v>0</v>
      </c>
      <c r="UZ290" s="66">
        <f t="shared" si="2529"/>
        <v>0</v>
      </c>
      <c r="VA290" s="66">
        <f t="shared" si="2529"/>
        <v>0</v>
      </c>
      <c r="VB290" s="66">
        <f t="shared" si="2529"/>
        <v>0</v>
      </c>
      <c r="VC290" s="66">
        <f t="shared" si="2529"/>
        <v>0</v>
      </c>
      <c r="VD290" s="113">
        <f t="shared" si="2529"/>
        <v>0</v>
      </c>
      <c r="VE290" s="10" t="str">
        <f t="shared" si="2267"/>
        <v>-</v>
      </c>
    </row>
    <row r="291" spans="1:577" ht="20.149999999999999" customHeight="1">
      <c r="A291" s="19"/>
      <c r="B291" s="19"/>
      <c r="C291" s="23">
        <v>63021</v>
      </c>
      <c r="D291" s="24" t="s">
        <v>269</v>
      </c>
      <c r="E291" s="193">
        <f>SUM(F291:I291)</f>
        <v>0</v>
      </c>
      <c r="F291" s="194"/>
      <c r="G291" s="194"/>
      <c r="H291" s="195"/>
      <c r="I291" s="229"/>
      <c r="J291" s="241">
        <f t="shared" ref="J291:J294" si="2530">SUM(K291:Y291)</f>
        <v>0</v>
      </c>
      <c r="K291" s="61"/>
      <c r="L291" s="60"/>
      <c r="M291" s="60"/>
      <c r="N291" s="60"/>
      <c r="O291" s="60"/>
      <c r="P291" s="60"/>
      <c r="Q291" s="60"/>
      <c r="R291" s="60"/>
      <c r="S291" s="60"/>
      <c r="T291" s="60"/>
      <c r="U291" s="61"/>
      <c r="V291" s="60"/>
      <c r="W291" s="60"/>
      <c r="X291" s="60"/>
      <c r="Y291" s="110"/>
      <c r="Z291" s="169">
        <f t="shared" ref="Z291:Z294" si="2531">SUM(AA291:AO291)</f>
        <v>0</v>
      </c>
      <c r="AA291" s="60"/>
      <c r="AB291" s="60"/>
      <c r="AC291" s="60"/>
      <c r="AD291" s="60"/>
      <c r="AE291" s="60"/>
      <c r="AF291" s="60"/>
      <c r="AG291" s="60"/>
      <c r="AH291" s="60"/>
      <c r="AI291" s="60"/>
      <c r="AJ291" s="60"/>
      <c r="AK291" s="61"/>
      <c r="AL291" s="60"/>
      <c r="AM291" s="60"/>
      <c r="AN291" s="60"/>
      <c r="AO291" s="110"/>
      <c r="AP291" s="169">
        <f t="shared" ref="AP291:AP294" si="2532">SUM(AQ291:BE291)</f>
        <v>0</v>
      </c>
      <c r="AQ291" s="60"/>
      <c r="AR291" s="60"/>
      <c r="AS291" s="60"/>
      <c r="AT291" s="60"/>
      <c r="AU291" s="60"/>
      <c r="AV291" s="60"/>
      <c r="AW291" s="60"/>
      <c r="AX291" s="60"/>
      <c r="AY291" s="60"/>
      <c r="AZ291" s="60"/>
      <c r="BA291" s="61"/>
      <c r="BB291" s="60"/>
      <c r="BC291" s="60"/>
      <c r="BD291" s="60"/>
      <c r="BE291" s="110"/>
      <c r="BF291" s="169">
        <f t="shared" ref="BF291:BF294" si="2533">SUM(BG291:BU291)</f>
        <v>0</v>
      </c>
      <c r="BG291" s="60"/>
      <c r="BH291" s="60"/>
      <c r="BI291" s="60"/>
      <c r="BJ291" s="60"/>
      <c r="BK291" s="60"/>
      <c r="BL291" s="60"/>
      <c r="BM291" s="60"/>
      <c r="BN291" s="60"/>
      <c r="BO291" s="60"/>
      <c r="BP291" s="60"/>
      <c r="BQ291" s="61"/>
      <c r="BR291" s="60"/>
      <c r="BS291" s="60"/>
      <c r="BT291" s="60"/>
      <c r="BU291" s="110"/>
      <c r="BV291" s="169">
        <f t="shared" ref="BV291:BV294" si="2534">SUM(BW291:CU291)</f>
        <v>0</v>
      </c>
      <c r="BW291" s="60"/>
      <c r="BX291" s="60"/>
      <c r="BY291" s="60"/>
      <c r="BZ291" s="60"/>
      <c r="CA291" s="60"/>
      <c r="CB291" s="60"/>
      <c r="CC291" s="60"/>
      <c r="CD291" s="60"/>
      <c r="CE291" s="60"/>
      <c r="CF291" s="60"/>
      <c r="CG291" s="61"/>
      <c r="CH291" s="60"/>
      <c r="CI291" s="60"/>
      <c r="CJ291" s="60"/>
      <c r="CK291" s="60"/>
      <c r="CL291" s="60"/>
      <c r="CM291" s="60"/>
      <c r="CN291" s="60"/>
      <c r="CO291" s="60"/>
      <c r="CP291" s="60"/>
      <c r="CQ291" s="60"/>
      <c r="CR291" s="60"/>
      <c r="CS291" s="60"/>
      <c r="CT291" s="60"/>
      <c r="CU291" s="110"/>
      <c r="CV291" s="173"/>
      <c r="CW291" s="169">
        <f t="shared" ref="CW291:CW294" si="2535">SUM(CX291:DL291)</f>
        <v>0</v>
      </c>
      <c r="CX291" s="60"/>
      <c r="CY291" s="60"/>
      <c r="CZ291" s="60"/>
      <c r="DA291" s="60"/>
      <c r="DB291" s="60"/>
      <c r="DC291" s="60"/>
      <c r="DD291" s="60"/>
      <c r="DE291" s="60"/>
      <c r="DF291" s="60"/>
      <c r="DG291" s="60"/>
      <c r="DH291" s="61"/>
      <c r="DI291" s="60"/>
      <c r="DJ291" s="60"/>
      <c r="DK291" s="60"/>
      <c r="DL291" s="110"/>
      <c r="DM291" s="169">
        <f t="shared" ref="DM291:DM294" si="2536">SUM(DN291:EB291)</f>
        <v>0</v>
      </c>
      <c r="DN291" s="60"/>
      <c r="DO291" s="60"/>
      <c r="DP291" s="60"/>
      <c r="DQ291" s="60"/>
      <c r="DR291" s="60"/>
      <c r="DS291" s="60"/>
      <c r="DT291" s="60"/>
      <c r="DU291" s="60"/>
      <c r="DV291" s="60"/>
      <c r="DW291" s="60"/>
      <c r="DX291" s="61"/>
      <c r="DY291" s="60"/>
      <c r="DZ291" s="60"/>
      <c r="EA291" s="60"/>
      <c r="EB291" s="110"/>
      <c r="EC291" s="169">
        <f t="shared" ref="EC291:EC294" si="2537">SUM(ED291:ER291)</f>
        <v>0</v>
      </c>
      <c r="ED291" s="60"/>
      <c r="EE291" s="60"/>
      <c r="EF291" s="60"/>
      <c r="EG291" s="60"/>
      <c r="EH291" s="60"/>
      <c r="EI291" s="60"/>
      <c r="EJ291" s="60"/>
      <c r="EK291" s="60"/>
      <c r="EL291" s="60"/>
      <c r="EM291" s="60"/>
      <c r="EN291" s="61"/>
      <c r="EO291" s="60"/>
      <c r="EP291" s="60"/>
      <c r="EQ291" s="60"/>
      <c r="ER291" s="110"/>
      <c r="ES291" s="169">
        <f t="shared" ref="ES291:ES294" si="2538">SUM(ET291:FH291)</f>
        <v>0</v>
      </c>
      <c r="ET291" s="60"/>
      <c r="EU291" s="60"/>
      <c r="EV291" s="60"/>
      <c r="EW291" s="60"/>
      <c r="EX291" s="60"/>
      <c r="EY291" s="60"/>
      <c r="EZ291" s="60"/>
      <c r="FA291" s="60"/>
      <c r="FB291" s="60"/>
      <c r="FC291" s="60"/>
      <c r="FD291" s="61"/>
      <c r="FE291" s="60"/>
      <c r="FF291" s="60"/>
      <c r="FG291" s="60"/>
      <c r="FH291" s="110"/>
      <c r="FI291" s="169">
        <f t="shared" ref="FI291:FI294" si="2539">SUM(FJ291:FX291)</f>
        <v>0</v>
      </c>
      <c r="FJ291" s="60"/>
      <c r="FK291" s="60"/>
      <c r="FL291" s="60"/>
      <c r="FM291" s="60"/>
      <c r="FN291" s="60"/>
      <c r="FO291" s="60"/>
      <c r="FP291" s="60"/>
      <c r="FQ291" s="60"/>
      <c r="FR291" s="60"/>
      <c r="FS291" s="60"/>
      <c r="FT291" s="61"/>
      <c r="FU291" s="60"/>
      <c r="FV291" s="60"/>
      <c r="FW291" s="60"/>
      <c r="FX291" s="110"/>
      <c r="FY291" s="169">
        <f t="shared" ref="FY291:FY294" si="2540">SUM(FZ291:GN291)</f>
        <v>0</v>
      </c>
      <c r="FZ291" s="60"/>
      <c r="GA291" s="60"/>
      <c r="GB291" s="60"/>
      <c r="GC291" s="60"/>
      <c r="GD291" s="60"/>
      <c r="GE291" s="60"/>
      <c r="GF291" s="60"/>
      <c r="GG291" s="60"/>
      <c r="GH291" s="60"/>
      <c r="GI291" s="60"/>
      <c r="GJ291" s="61"/>
      <c r="GK291" s="60"/>
      <c r="GL291" s="60"/>
      <c r="GM291" s="60"/>
      <c r="GN291" s="110"/>
      <c r="GO291" s="169">
        <f t="shared" ref="GO291:GO294" si="2541">SUM(GP291:HN291)</f>
        <v>0</v>
      </c>
      <c r="GP291" s="60"/>
      <c r="GQ291" s="60"/>
      <c r="GR291" s="60"/>
      <c r="GS291" s="60"/>
      <c r="GT291" s="60"/>
      <c r="GU291" s="60"/>
      <c r="GV291" s="60"/>
      <c r="GW291" s="60"/>
      <c r="GX291" s="60"/>
      <c r="GY291" s="60"/>
      <c r="GZ291" s="61"/>
      <c r="HA291" s="60"/>
      <c r="HB291" s="60"/>
      <c r="HC291" s="60"/>
      <c r="HD291" s="60"/>
      <c r="HE291" s="60"/>
      <c r="HF291" s="60"/>
      <c r="HG291" s="60"/>
      <c r="HH291" s="60"/>
      <c r="HI291" s="60"/>
      <c r="HJ291" s="60"/>
      <c r="HK291" s="60"/>
      <c r="HL291" s="60"/>
      <c r="HM291" s="60"/>
      <c r="HN291" s="110"/>
      <c r="HO291" s="172"/>
      <c r="HP291" s="173"/>
      <c r="HQ291" s="169">
        <f t="shared" ref="HQ291:HQ294" si="2542">SUM(HR291:IF291)</f>
        <v>0</v>
      </c>
      <c r="HR291" s="60"/>
      <c r="HS291" s="60"/>
      <c r="HT291" s="60"/>
      <c r="HU291" s="60"/>
      <c r="HV291" s="60"/>
      <c r="HW291" s="60"/>
      <c r="HX291" s="60"/>
      <c r="HY291" s="60"/>
      <c r="HZ291" s="60"/>
      <c r="IA291" s="60"/>
      <c r="IB291" s="61"/>
      <c r="IC291" s="60"/>
      <c r="ID291" s="60"/>
      <c r="IE291" s="60"/>
      <c r="IF291" s="110"/>
      <c r="IG291" s="169">
        <f t="shared" ref="IG291:IG294" si="2543">SUM(IH291:IV291)</f>
        <v>0</v>
      </c>
      <c r="IH291" s="60"/>
      <c r="II291" s="60"/>
      <c r="IJ291" s="60"/>
      <c r="IK291" s="60"/>
      <c r="IL291" s="60"/>
      <c r="IM291" s="60"/>
      <c r="IN291" s="60"/>
      <c r="IO291" s="60"/>
      <c r="IP291" s="60"/>
      <c r="IQ291" s="60"/>
      <c r="IR291" s="61"/>
      <c r="IS291" s="60"/>
      <c r="IT291" s="60"/>
      <c r="IU291" s="60"/>
      <c r="IV291" s="110"/>
      <c r="IW291" s="169">
        <f t="shared" ref="IW291:IW294" si="2544">SUM(IX291:JL291)</f>
        <v>0</v>
      </c>
      <c r="IX291" s="60"/>
      <c r="IY291" s="60"/>
      <c r="IZ291" s="60"/>
      <c r="JA291" s="60"/>
      <c r="JB291" s="60"/>
      <c r="JC291" s="60"/>
      <c r="JD291" s="60"/>
      <c r="JE291" s="60"/>
      <c r="JF291" s="60"/>
      <c r="JG291" s="60"/>
      <c r="JH291" s="61"/>
      <c r="JI291" s="60"/>
      <c r="JJ291" s="60"/>
      <c r="JK291" s="60"/>
      <c r="JL291" s="110"/>
      <c r="JM291" s="169">
        <f t="shared" ref="JM291:JM294" si="2545">SUM(JN291:KB291)</f>
        <v>0</v>
      </c>
      <c r="JN291" s="60"/>
      <c r="JO291" s="60"/>
      <c r="JP291" s="60"/>
      <c r="JQ291" s="60"/>
      <c r="JR291" s="60"/>
      <c r="JS291" s="60"/>
      <c r="JT291" s="60"/>
      <c r="JU291" s="60"/>
      <c r="JV291" s="60"/>
      <c r="JW291" s="60"/>
      <c r="JX291" s="61"/>
      <c r="JY291" s="60"/>
      <c r="JZ291" s="60"/>
      <c r="KA291" s="60"/>
      <c r="KB291" s="110"/>
      <c r="KC291" s="169">
        <f t="shared" ref="KC291:KC294" si="2546">SUM(KD291:LB291)</f>
        <v>0</v>
      </c>
      <c r="KD291" s="60"/>
      <c r="KE291" s="60"/>
      <c r="KF291" s="60"/>
      <c r="KG291" s="60"/>
      <c r="KH291" s="60"/>
      <c r="KI291" s="60"/>
      <c r="KJ291" s="60"/>
      <c r="KK291" s="60"/>
      <c r="KL291" s="60"/>
      <c r="KM291" s="60"/>
      <c r="KN291" s="61"/>
      <c r="KO291" s="60"/>
      <c r="KP291" s="60"/>
      <c r="KQ291" s="60"/>
      <c r="KR291" s="60"/>
      <c r="KS291" s="60"/>
      <c r="KT291" s="60"/>
      <c r="KU291" s="60"/>
      <c r="KV291" s="60"/>
      <c r="KW291" s="60"/>
      <c r="KX291" s="60"/>
      <c r="KY291" s="60"/>
      <c r="KZ291" s="60"/>
      <c r="LA291" s="60"/>
      <c r="LB291" s="110"/>
      <c r="LC291" s="173"/>
      <c r="LD291" s="169">
        <f t="shared" ref="LD291:LD294" si="2547">SUM(LE291:LS291)</f>
        <v>0</v>
      </c>
      <c r="LE291" s="60"/>
      <c r="LF291" s="60"/>
      <c r="LG291" s="60"/>
      <c r="LH291" s="60"/>
      <c r="LI291" s="60"/>
      <c r="LJ291" s="60"/>
      <c r="LK291" s="60"/>
      <c r="LL291" s="60"/>
      <c r="LM291" s="60"/>
      <c r="LN291" s="60"/>
      <c r="LO291" s="61"/>
      <c r="LP291" s="60"/>
      <c r="LQ291" s="60"/>
      <c r="LR291" s="60"/>
      <c r="LS291" s="110"/>
      <c r="LT291" s="169">
        <f t="shared" ref="LT291:LT294" si="2548">SUM(LU291:MI291)</f>
        <v>0</v>
      </c>
      <c r="LU291" s="60"/>
      <c r="LV291" s="60"/>
      <c r="LW291" s="60"/>
      <c r="LX291" s="60"/>
      <c r="LY291" s="60"/>
      <c r="LZ291" s="60"/>
      <c r="MA291" s="60"/>
      <c r="MB291" s="60"/>
      <c r="MC291" s="60"/>
      <c r="MD291" s="60"/>
      <c r="ME291" s="61"/>
      <c r="MF291" s="60"/>
      <c r="MG291" s="60"/>
      <c r="MH291" s="60"/>
      <c r="MI291" s="110"/>
      <c r="MJ291" s="169">
        <f t="shared" ref="MJ291:MJ294" si="2549">SUM(MK291:MY291)</f>
        <v>0</v>
      </c>
      <c r="MK291" s="60"/>
      <c r="ML291" s="60"/>
      <c r="MM291" s="60"/>
      <c r="MN291" s="60"/>
      <c r="MO291" s="60"/>
      <c r="MP291" s="60"/>
      <c r="MQ291" s="60"/>
      <c r="MR291" s="60"/>
      <c r="MS291" s="60"/>
      <c r="MT291" s="60"/>
      <c r="MU291" s="61"/>
      <c r="MV291" s="60"/>
      <c r="MW291" s="60"/>
      <c r="MX291" s="60"/>
      <c r="MY291" s="110"/>
      <c r="MZ291" s="169">
        <f t="shared" ref="MZ291:MZ294" si="2550">SUM(NA291:NO291)</f>
        <v>0</v>
      </c>
      <c r="NA291" s="60"/>
      <c r="NB291" s="60"/>
      <c r="NC291" s="60"/>
      <c r="ND291" s="60"/>
      <c r="NE291" s="60"/>
      <c r="NF291" s="60"/>
      <c r="NG291" s="60"/>
      <c r="NH291" s="60"/>
      <c r="NI291" s="60"/>
      <c r="NJ291" s="60"/>
      <c r="NK291" s="61"/>
      <c r="NL291" s="60"/>
      <c r="NM291" s="60"/>
      <c r="NN291" s="60"/>
      <c r="NO291" s="110"/>
      <c r="NP291" s="169">
        <f t="shared" ref="NP291:NP294" si="2551">SUM(NQ291:OE291)</f>
        <v>0</v>
      </c>
      <c r="NQ291" s="60"/>
      <c r="NR291" s="60"/>
      <c r="NS291" s="60"/>
      <c r="NT291" s="60"/>
      <c r="NU291" s="60"/>
      <c r="NV291" s="60"/>
      <c r="NW291" s="60"/>
      <c r="NX291" s="60"/>
      <c r="NY291" s="60"/>
      <c r="NZ291" s="60"/>
      <c r="OA291" s="61"/>
      <c r="OB291" s="60"/>
      <c r="OC291" s="60"/>
      <c r="OD291" s="60"/>
      <c r="OE291" s="110"/>
      <c r="OF291" s="169">
        <f t="shared" ref="OF291:OF294" si="2552">SUM(OG291:OU291)</f>
        <v>0</v>
      </c>
      <c r="OG291" s="60"/>
      <c r="OH291" s="60"/>
      <c r="OI291" s="60"/>
      <c r="OJ291" s="60"/>
      <c r="OK291" s="60"/>
      <c r="OL291" s="60"/>
      <c r="OM291" s="60"/>
      <c r="ON291" s="60"/>
      <c r="OO291" s="60"/>
      <c r="OP291" s="60"/>
      <c r="OQ291" s="61"/>
      <c r="OR291" s="60"/>
      <c r="OS291" s="60"/>
      <c r="OT291" s="60"/>
      <c r="OU291" s="110"/>
      <c r="OV291" s="169">
        <f t="shared" ref="OV291:OV294" si="2553">SUM(OW291:PK291)</f>
        <v>0</v>
      </c>
      <c r="OW291" s="60"/>
      <c r="OX291" s="60"/>
      <c r="OY291" s="60"/>
      <c r="OZ291" s="60"/>
      <c r="PA291" s="60"/>
      <c r="PB291" s="60"/>
      <c r="PC291" s="60"/>
      <c r="PD291" s="60"/>
      <c r="PE291" s="60"/>
      <c r="PF291" s="60"/>
      <c r="PG291" s="61"/>
      <c r="PH291" s="60"/>
      <c r="PI291" s="60"/>
      <c r="PJ291" s="60"/>
      <c r="PK291" s="110"/>
      <c r="PL291" s="169">
        <f t="shared" ref="PL291:PL294" si="2554">SUM(PM291:QA291)</f>
        <v>0</v>
      </c>
      <c r="PM291" s="60"/>
      <c r="PN291" s="60"/>
      <c r="PO291" s="60"/>
      <c r="PP291" s="60"/>
      <c r="PQ291" s="60"/>
      <c r="PR291" s="60"/>
      <c r="PS291" s="60"/>
      <c r="PT291" s="60"/>
      <c r="PU291" s="60"/>
      <c r="PV291" s="60"/>
      <c r="PW291" s="61"/>
      <c r="PX291" s="60"/>
      <c r="PY291" s="60"/>
      <c r="PZ291" s="60"/>
      <c r="QA291" s="110"/>
      <c r="QB291" s="169">
        <f t="shared" ref="QB291:QB294" si="2555">SUM(QC291:QQ291)</f>
        <v>0</v>
      </c>
      <c r="QC291" s="60"/>
      <c r="QD291" s="60"/>
      <c r="QE291" s="60"/>
      <c r="QF291" s="60"/>
      <c r="QG291" s="60"/>
      <c r="QH291" s="60"/>
      <c r="QI291" s="60"/>
      <c r="QJ291" s="60"/>
      <c r="QK291" s="60"/>
      <c r="QL291" s="60"/>
      <c r="QM291" s="61"/>
      <c r="QN291" s="60"/>
      <c r="QO291" s="60"/>
      <c r="QP291" s="60"/>
      <c r="QQ291" s="110"/>
      <c r="QR291" s="169">
        <f t="shared" ref="QR291:QR294" si="2556">SUM(QS291:RQ291)</f>
        <v>0</v>
      </c>
      <c r="QS291" s="60"/>
      <c r="QT291" s="60"/>
      <c r="QU291" s="60"/>
      <c r="QV291" s="60"/>
      <c r="QW291" s="60"/>
      <c r="QX291" s="60"/>
      <c r="QY291" s="60"/>
      <c r="QZ291" s="60"/>
      <c r="RA291" s="60"/>
      <c r="RB291" s="60"/>
      <c r="RC291" s="61"/>
      <c r="RD291" s="60"/>
      <c r="RE291" s="60"/>
      <c r="RF291" s="60"/>
      <c r="RG291" s="60"/>
      <c r="RH291" s="60"/>
      <c r="RI291" s="60"/>
      <c r="RJ291" s="60"/>
      <c r="RK291" s="60"/>
      <c r="RL291" s="60"/>
      <c r="RM291" s="60"/>
      <c r="RN291" s="60"/>
      <c r="RO291" s="60"/>
      <c r="RP291" s="60"/>
      <c r="RQ291" s="110"/>
      <c r="RR291" s="173"/>
      <c r="RS291" s="169">
        <f t="shared" ref="RS291:RS294" si="2557">SUM(RT291:SH291)</f>
        <v>0</v>
      </c>
      <c r="RT291" s="60"/>
      <c r="RU291" s="60"/>
      <c r="RV291" s="60"/>
      <c r="RW291" s="60"/>
      <c r="RX291" s="60"/>
      <c r="RY291" s="60"/>
      <c r="RZ291" s="60"/>
      <c r="SA291" s="60"/>
      <c r="SB291" s="60"/>
      <c r="SC291" s="60"/>
      <c r="SD291" s="61"/>
      <c r="SE291" s="60"/>
      <c r="SF291" s="60"/>
      <c r="SG291" s="60"/>
      <c r="SH291" s="110"/>
      <c r="SI291" s="169">
        <f t="shared" ref="SI291:SI294" si="2558">SUM(SJ291:SX291)</f>
        <v>0</v>
      </c>
      <c r="SJ291" s="60"/>
      <c r="SK291" s="60"/>
      <c r="SL291" s="60"/>
      <c r="SM291" s="60"/>
      <c r="SN291" s="60"/>
      <c r="SO291" s="60"/>
      <c r="SP291" s="60"/>
      <c r="SQ291" s="60"/>
      <c r="SR291" s="60"/>
      <c r="SS291" s="60"/>
      <c r="ST291" s="61"/>
      <c r="SU291" s="60"/>
      <c r="SV291" s="60"/>
      <c r="SW291" s="60"/>
      <c r="SX291" s="110"/>
      <c r="SY291" s="169">
        <f t="shared" ref="SY291:SY294" si="2559">SUM(SZ291:TN291)</f>
        <v>0</v>
      </c>
      <c r="SZ291" s="60"/>
      <c r="TA291" s="60"/>
      <c r="TB291" s="60"/>
      <c r="TC291" s="60"/>
      <c r="TD291" s="60"/>
      <c r="TE291" s="60"/>
      <c r="TF291" s="60"/>
      <c r="TG291" s="60"/>
      <c r="TH291" s="60"/>
      <c r="TI291" s="60"/>
      <c r="TJ291" s="61"/>
      <c r="TK291" s="60"/>
      <c r="TL291" s="60"/>
      <c r="TM291" s="60"/>
      <c r="TN291" s="110"/>
      <c r="TO291" s="169">
        <f t="shared" ref="TO291:TO294" si="2560">SUM(TP291:UD291)</f>
        <v>0</v>
      </c>
      <c r="TP291" s="60"/>
      <c r="TQ291" s="60"/>
      <c r="TR291" s="60"/>
      <c r="TS291" s="60"/>
      <c r="TT291" s="60"/>
      <c r="TU291" s="60"/>
      <c r="TV291" s="60"/>
      <c r="TW291" s="60"/>
      <c r="TX291" s="60"/>
      <c r="TY291" s="60"/>
      <c r="TZ291" s="61"/>
      <c r="UA291" s="60"/>
      <c r="UB291" s="60"/>
      <c r="UC291" s="60"/>
      <c r="UD291" s="110"/>
      <c r="UE291" s="169">
        <f t="shared" ref="UE291:UE294" si="2561">SUM(UF291:VD291)</f>
        <v>0</v>
      </c>
      <c r="UF291" s="60"/>
      <c r="UG291" s="60"/>
      <c r="UH291" s="60"/>
      <c r="UI291" s="60"/>
      <c r="UJ291" s="60"/>
      <c r="UK291" s="60"/>
      <c r="UL291" s="60"/>
      <c r="UM291" s="60"/>
      <c r="UN291" s="60"/>
      <c r="UO291" s="60"/>
      <c r="UP291" s="61"/>
      <c r="UQ291" s="60"/>
      <c r="UR291" s="60"/>
      <c r="US291" s="60"/>
      <c r="UT291" s="60"/>
      <c r="UU291" s="60"/>
      <c r="UV291" s="60"/>
      <c r="UW291" s="60"/>
      <c r="UX291" s="60"/>
      <c r="UY291" s="60"/>
      <c r="UZ291" s="60"/>
      <c r="VA291" s="60"/>
      <c r="VB291" s="60"/>
      <c r="VC291" s="60"/>
      <c r="VD291" s="110"/>
      <c r="VE291" s="10" t="str">
        <f t="shared" si="2267"/>
        <v>-</v>
      </c>
    </row>
    <row r="292" spans="1:577" ht="20.149999999999999" customHeight="1">
      <c r="A292" s="19"/>
      <c r="B292" s="19"/>
      <c r="C292" s="23">
        <v>63022</v>
      </c>
      <c r="D292" s="31" t="s">
        <v>270</v>
      </c>
      <c r="E292" s="193">
        <f>SUM(F292:I292)</f>
        <v>0</v>
      </c>
      <c r="F292" s="194"/>
      <c r="G292" s="194"/>
      <c r="H292" s="195"/>
      <c r="I292" s="229"/>
      <c r="J292" s="241">
        <f t="shared" si="2530"/>
        <v>0</v>
      </c>
      <c r="K292" s="61"/>
      <c r="L292" s="60"/>
      <c r="M292" s="60"/>
      <c r="N292" s="60"/>
      <c r="O292" s="60"/>
      <c r="P292" s="60"/>
      <c r="Q292" s="60"/>
      <c r="R292" s="60"/>
      <c r="S292" s="60"/>
      <c r="T292" s="60"/>
      <c r="U292" s="61"/>
      <c r="V292" s="60"/>
      <c r="W292" s="60"/>
      <c r="X292" s="60"/>
      <c r="Y292" s="110"/>
      <c r="Z292" s="169">
        <f t="shared" si="2531"/>
        <v>0</v>
      </c>
      <c r="AA292" s="60"/>
      <c r="AB292" s="60"/>
      <c r="AC292" s="60"/>
      <c r="AD292" s="60"/>
      <c r="AE292" s="60"/>
      <c r="AF292" s="60"/>
      <c r="AG292" s="60"/>
      <c r="AH292" s="60"/>
      <c r="AI292" s="60"/>
      <c r="AJ292" s="60"/>
      <c r="AK292" s="61"/>
      <c r="AL292" s="60"/>
      <c r="AM292" s="60"/>
      <c r="AN292" s="60"/>
      <c r="AO292" s="110"/>
      <c r="AP292" s="169">
        <f t="shared" si="2532"/>
        <v>0</v>
      </c>
      <c r="AQ292" s="60"/>
      <c r="AR292" s="60"/>
      <c r="AS292" s="60"/>
      <c r="AT292" s="60"/>
      <c r="AU292" s="60"/>
      <c r="AV292" s="60"/>
      <c r="AW292" s="60"/>
      <c r="AX292" s="60"/>
      <c r="AY292" s="60"/>
      <c r="AZ292" s="60"/>
      <c r="BA292" s="61"/>
      <c r="BB292" s="60"/>
      <c r="BC292" s="60"/>
      <c r="BD292" s="60"/>
      <c r="BE292" s="110"/>
      <c r="BF292" s="169">
        <f t="shared" si="2533"/>
        <v>0</v>
      </c>
      <c r="BG292" s="60"/>
      <c r="BH292" s="60"/>
      <c r="BI292" s="60"/>
      <c r="BJ292" s="60"/>
      <c r="BK292" s="60"/>
      <c r="BL292" s="60"/>
      <c r="BM292" s="60"/>
      <c r="BN292" s="60"/>
      <c r="BO292" s="60"/>
      <c r="BP292" s="60"/>
      <c r="BQ292" s="61"/>
      <c r="BR292" s="60"/>
      <c r="BS292" s="60"/>
      <c r="BT292" s="60"/>
      <c r="BU292" s="110"/>
      <c r="BV292" s="169">
        <f t="shared" si="2534"/>
        <v>0</v>
      </c>
      <c r="BW292" s="60"/>
      <c r="BX292" s="60"/>
      <c r="BY292" s="60"/>
      <c r="BZ292" s="60"/>
      <c r="CA292" s="60"/>
      <c r="CB292" s="60"/>
      <c r="CC292" s="60"/>
      <c r="CD292" s="60"/>
      <c r="CE292" s="60"/>
      <c r="CF292" s="60"/>
      <c r="CG292" s="61"/>
      <c r="CH292" s="60"/>
      <c r="CI292" s="60"/>
      <c r="CJ292" s="60"/>
      <c r="CK292" s="60"/>
      <c r="CL292" s="60"/>
      <c r="CM292" s="60"/>
      <c r="CN292" s="60"/>
      <c r="CO292" s="60"/>
      <c r="CP292" s="60"/>
      <c r="CQ292" s="60"/>
      <c r="CR292" s="60"/>
      <c r="CS292" s="60"/>
      <c r="CT292" s="60"/>
      <c r="CU292" s="110"/>
      <c r="CV292" s="173"/>
      <c r="CW292" s="169">
        <f t="shared" si="2535"/>
        <v>0</v>
      </c>
      <c r="CX292" s="60"/>
      <c r="CY292" s="60"/>
      <c r="CZ292" s="60"/>
      <c r="DA292" s="60"/>
      <c r="DB292" s="60"/>
      <c r="DC292" s="60"/>
      <c r="DD292" s="60"/>
      <c r="DE292" s="60"/>
      <c r="DF292" s="60"/>
      <c r="DG292" s="60"/>
      <c r="DH292" s="61"/>
      <c r="DI292" s="60"/>
      <c r="DJ292" s="60"/>
      <c r="DK292" s="60"/>
      <c r="DL292" s="110"/>
      <c r="DM292" s="169">
        <f t="shared" si="2536"/>
        <v>0</v>
      </c>
      <c r="DN292" s="60"/>
      <c r="DO292" s="60"/>
      <c r="DP292" s="60"/>
      <c r="DQ292" s="60"/>
      <c r="DR292" s="60"/>
      <c r="DS292" s="60"/>
      <c r="DT292" s="60"/>
      <c r="DU292" s="60"/>
      <c r="DV292" s="60"/>
      <c r="DW292" s="60"/>
      <c r="DX292" s="61"/>
      <c r="DY292" s="60"/>
      <c r="DZ292" s="60"/>
      <c r="EA292" s="60"/>
      <c r="EB292" s="110"/>
      <c r="EC292" s="169">
        <f t="shared" si="2537"/>
        <v>0</v>
      </c>
      <c r="ED292" s="60"/>
      <c r="EE292" s="60"/>
      <c r="EF292" s="60"/>
      <c r="EG292" s="60"/>
      <c r="EH292" s="60"/>
      <c r="EI292" s="60"/>
      <c r="EJ292" s="60"/>
      <c r="EK292" s="60"/>
      <c r="EL292" s="60"/>
      <c r="EM292" s="60"/>
      <c r="EN292" s="61"/>
      <c r="EO292" s="60"/>
      <c r="EP292" s="60"/>
      <c r="EQ292" s="60"/>
      <c r="ER292" s="110"/>
      <c r="ES292" s="169">
        <f t="shared" si="2538"/>
        <v>0</v>
      </c>
      <c r="ET292" s="60"/>
      <c r="EU292" s="60"/>
      <c r="EV292" s="60"/>
      <c r="EW292" s="60"/>
      <c r="EX292" s="60"/>
      <c r="EY292" s="60"/>
      <c r="EZ292" s="60"/>
      <c r="FA292" s="60"/>
      <c r="FB292" s="60"/>
      <c r="FC292" s="60"/>
      <c r="FD292" s="61"/>
      <c r="FE292" s="60"/>
      <c r="FF292" s="60"/>
      <c r="FG292" s="60"/>
      <c r="FH292" s="110"/>
      <c r="FI292" s="169">
        <f t="shared" si="2539"/>
        <v>0</v>
      </c>
      <c r="FJ292" s="60"/>
      <c r="FK292" s="60"/>
      <c r="FL292" s="60"/>
      <c r="FM292" s="60"/>
      <c r="FN292" s="60"/>
      <c r="FO292" s="60"/>
      <c r="FP292" s="60"/>
      <c r="FQ292" s="60"/>
      <c r="FR292" s="60"/>
      <c r="FS292" s="60"/>
      <c r="FT292" s="61"/>
      <c r="FU292" s="60"/>
      <c r="FV292" s="60"/>
      <c r="FW292" s="60"/>
      <c r="FX292" s="110"/>
      <c r="FY292" s="169">
        <f t="shared" si="2540"/>
        <v>0</v>
      </c>
      <c r="FZ292" s="60"/>
      <c r="GA292" s="60"/>
      <c r="GB292" s="60"/>
      <c r="GC292" s="60"/>
      <c r="GD292" s="60"/>
      <c r="GE292" s="60"/>
      <c r="GF292" s="60"/>
      <c r="GG292" s="60"/>
      <c r="GH292" s="60"/>
      <c r="GI292" s="60"/>
      <c r="GJ292" s="61"/>
      <c r="GK292" s="60"/>
      <c r="GL292" s="60"/>
      <c r="GM292" s="60"/>
      <c r="GN292" s="110"/>
      <c r="GO292" s="169">
        <f t="shared" si="2541"/>
        <v>0</v>
      </c>
      <c r="GP292" s="60"/>
      <c r="GQ292" s="60"/>
      <c r="GR292" s="60"/>
      <c r="GS292" s="60"/>
      <c r="GT292" s="60"/>
      <c r="GU292" s="60"/>
      <c r="GV292" s="60"/>
      <c r="GW292" s="60"/>
      <c r="GX292" s="60"/>
      <c r="GY292" s="60"/>
      <c r="GZ292" s="61"/>
      <c r="HA292" s="60"/>
      <c r="HB292" s="60"/>
      <c r="HC292" s="60"/>
      <c r="HD292" s="60"/>
      <c r="HE292" s="60"/>
      <c r="HF292" s="60"/>
      <c r="HG292" s="60"/>
      <c r="HH292" s="60"/>
      <c r="HI292" s="60"/>
      <c r="HJ292" s="60"/>
      <c r="HK292" s="60"/>
      <c r="HL292" s="60"/>
      <c r="HM292" s="60"/>
      <c r="HN292" s="110"/>
      <c r="HO292" s="172"/>
      <c r="HP292" s="173"/>
      <c r="HQ292" s="169">
        <f t="shared" si="2542"/>
        <v>0</v>
      </c>
      <c r="HR292" s="60"/>
      <c r="HS292" s="60"/>
      <c r="HT292" s="60"/>
      <c r="HU292" s="60"/>
      <c r="HV292" s="60"/>
      <c r="HW292" s="60"/>
      <c r="HX292" s="60"/>
      <c r="HY292" s="60"/>
      <c r="HZ292" s="60"/>
      <c r="IA292" s="60"/>
      <c r="IB292" s="61"/>
      <c r="IC292" s="60"/>
      <c r="ID292" s="60"/>
      <c r="IE292" s="60"/>
      <c r="IF292" s="110"/>
      <c r="IG292" s="169">
        <f t="shared" si="2543"/>
        <v>0</v>
      </c>
      <c r="IH292" s="60"/>
      <c r="II292" s="60"/>
      <c r="IJ292" s="60"/>
      <c r="IK292" s="60"/>
      <c r="IL292" s="60"/>
      <c r="IM292" s="60"/>
      <c r="IN292" s="60"/>
      <c r="IO292" s="60"/>
      <c r="IP292" s="60"/>
      <c r="IQ292" s="60"/>
      <c r="IR292" s="61"/>
      <c r="IS292" s="60"/>
      <c r="IT292" s="60"/>
      <c r="IU292" s="60"/>
      <c r="IV292" s="110"/>
      <c r="IW292" s="169">
        <f t="shared" si="2544"/>
        <v>0</v>
      </c>
      <c r="IX292" s="60"/>
      <c r="IY292" s="60"/>
      <c r="IZ292" s="60"/>
      <c r="JA292" s="60"/>
      <c r="JB292" s="60"/>
      <c r="JC292" s="60"/>
      <c r="JD292" s="60"/>
      <c r="JE292" s="60"/>
      <c r="JF292" s="60"/>
      <c r="JG292" s="60"/>
      <c r="JH292" s="61"/>
      <c r="JI292" s="60"/>
      <c r="JJ292" s="60"/>
      <c r="JK292" s="60"/>
      <c r="JL292" s="110"/>
      <c r="JM292" s="169">
        <f t="shared" si="2545"/>
        <v>0</v>
      </c>
      <c r="JN292" s="60"/>
      <c r="JO292" s="60"/>
      <c r="JP292" s="60"/>
      <c r="JQ292" s="60"/>
      <c r="JR292" s="60"/>
      <c r="JS292" s="60"/>
      <c r="JT292" s="60"/>
      <c r="JU292" s="60"/>
      <c r="JV292" s="60"/>
      <c r="JW292" s="60"/>
      <c r="JX292" s="61"/>
      <c r="JY292" s="60"/>
      <c r="JZ292" s="60"/>
      <c r="KA292" s="60"/>
      <c r="KB292" s="110"/>
      <c r="KC292" s="169">
        <f t="shared" si="2546"/>
        <v>0</v>
      </c>
      <c r="KD292" s="60"/>
      <c r="KE292" s="60"/>
      <c r="KF292" s="60"/>
      <c r="KG292" s="60"/>
      <c r="KH292" s="60"/>
      <c r="KI292" s="60"/>
      <c r="KJ292" s="60"/>
      <c r="KK292" s="60"/>
      <c r="KL292" s="60"/>
      <c r="KM292" s="60"/>
      <c r="KN292" s="61"/>
      <c r="KO292" s="60"/>
      <c r="KP292" s="60"/>
      <c r="KQ292" s="60"/>
      <c r="KR292" s="60"/>
      <c r="KS292" s="60"/>
      <c r="KT292" s="60"/>
      <c r="KU292" s="60"/>
      <c r="KV292" s="60"/>
      <c r="KW292" s="60"/>
      <c r="KX292" s="60"/>
      <c r="KY292" s="60"/>
      <c r="KZ292" s="60"/>
      <c r="LA292" s="60"/>
      <c r="LB292" s="110"/>
      <c r="LC292" s="173"/>
      <c r="LD292" s="169">
        <f t="shared" si="2547"/>
        <v>0</v>
      </c>
      <c r="LE292" s="60"/>
      <c r="LF292" s="60"/>
      <c r="LG292" s="60"/>
      <c r="LH292" s="60"/>
      <c r="LI292" s="60"/>
      <c r="LJ292" s="60"/>
      <c r="LK292" s="60"/>
      <c r="LL292" s="60"/>
      <c r="LM292" s="60"/>
      <c r="LN292" s="60"/>
      <c r="LO292" s="61"/>
      <c r="LP292" s="60"/>
      <c r="LQ292" s="60"/>
      <c r="LR292" s="60"/>
      <c r="LS292" s="110"/>
      <c r="LT292" s="169">
        <f t="shared" si="2548"/>
        <v>0</v>
      </c>
      <c r="LU292" s="60"/>
      <c r="LV292" s="60"/>
      <c r="LW292" s="60"/>
      <c r="LX292" s="60"/>
      <c r="LY292" s="60"/>
      <c r="LZ292" s="60"/>
      <c r="MA292" s="60"/>
      <c r="MB292" s="60"/>
      <c r="MC292" s="60"/>
      <c r="MD292" s="60"/>
      <c r="ME292" s="61"/>
      <c r="MF292" s="60"/>
      <c r="MG292" s="60"/>
      <c r="MH292" s="60"/>
      <c r="MI292" s="110"/>
      <c r="MJ292" s="169">
        <f t="shared" si="2549"/>
        <v>0</v>
      </c>
      <c r="MK292" s="60"/>
      <c r="ML292" s="60"/>
      <c r="MM292" s="60"/>
      <c r="MN292" s="60"/>
      <c r="MO292" s="60"/>
      <c r="MP292" s="60"/>
      <c r="MQ292" s="60"/>
      <c r="MR292" s="60"/>
      <c r="MS292" s="60"/>
      <c r="MT292" s="60"/>
      <c r="MU292" s="61"/>
      <c r="MV292" s="60"/>
      <c r="MW292" s="60"/>
      <c r="MX292" s="60"/>
      <c r="MY292" s="110"/>
      <c r="MZ292" s="169">
        <f t="shared" si="2550"/>
        <v>0</v>
      </c>
      <c r="NA292" s="60"/>
      <c r="NB292" s="60"/>
      <c r="NC292" s="60"/>
      <c r="ND292" s="60"/>
      <c r="NE292" s="60"/>
      <c r="NF292" s="60"/>
      <c r="NG292" s="60"/>
      <c r="NH292" s="60"/>
      <c r="NI292" s="60"/>
      <c r="NJ292" s="60"/>
      <c r="NK292" s="61"/>
      <c r="NL292" s="60"/>
      <c r="NM292" s="60"/>
      <c r="NN292" s="60"/>
      <c r="NO292" s="110"/>
      <c r="NP292" s="169">
        <f t="shared" si="2551"/>
        <v>0</v>
      </c>
      <c r="NQ292" s="60"/>
      <c r="NR292" s="60"/>
      <c r="NS292" s="60"/>
      <c r="NT292" s="60"/>
      <c r="NU292" s="60"/>
      <c r="NV292" s="60"/>
      <c r="NW292" s="60"/>
      <c r="NX292" s="60"/>
      <c r="NY292" s="60"/>
      <c r="NZ292" s="60"/>
      <c r="OA292" s="61"/>
      <c r="OB292" s="60"/>
      <c r="OC292" s="60"/>
      <c r="OD292" s="60"/>
      <c r="OE292" s="110"/>
      <c r="OF292" s="169">
        <f t="shared" si="2552"/>
        <v>0</v>
      </c>
      <c r="OG292" s="60"/>
      <c r="OH292" s="60"/>
      <c r="OI292" s="60"/>
      <c r="OJ292" s="60"/>
      <c r="OK292" s="60"/>
      <c r="OL292" s="60"/>
      <c r="OM292" s="60"/>
      <c r="ON292" s="60"/>
      <c r="OO292" s="60"/>
      <c r="OP292" s="60"/>
      <c r="OQ292" s="61"/>
      <c r="OR292" s="60"/>
      <c r="OS292" s="60"/>
      <c r="OT292" s="60"/>
      <c r="OU292" s="110"/>
      <c r="OV292" s="169">
        <f t="shared" si="2553"/>
        <v>0</v>
      </c>
      <c r="OW292" s="60"/>
      <c r="OX292" s="60"/>
      <c r="OY292" s="60"/>
      <c r="OZ292" s="60"/>
      <c r="PA292" s="60"/>
      <c r="PB292" s="60"/>
      <c r="PC292" s="60"/>
      <c r="PD292" s="60"/>
      <c r="PE292" s="60"/>
      <c r="PF292" s="60"/>
      <c r="PG292" s="61"/>
      <c r="PH292" s="60"/>
      <c r="PI292" s="60"/>
      <c r="PJ292" s="60"/>
      <c r="PK292" s="110"/>
      <c r="PL292" s="169">
        <f t="shared" si="2554"/>
        <v>0</v>
      </c>
      <c r="PM292" s="60"/>
      <c r="PN292" s="60"/>
      <c r="PO292" s="60"/>
      <c r="PP292" s="60"/>
      <c r="PQ292" s="60"/>
      <c r="PR292" s="60"/>
      <c r="PS292" s="60"/>
      <c r="PT292" s="60"/>
      <c r="PU292" s="60"/>
      <c r="PV292" s="60"/>
      <c r="PW292" s="61"/>
      <c r="PX292" s="60"/>
      <c r="PY292" s="60"/>
      <c r="PZ292" s="60"/>
      <c r="QA292" s="110"/>
      <c r="QB292" s="169">
        <f t="shared" si="2555"/>
        <v>0</v>
      </c>
      <c r="QC292" s="60"/>
      <c r="QD292" s="60"/>
      <c r="QE292" s="60"/>
      <c r="QF292" s="60"/>
      <c r="QG292" s="60"/>
      <c r="QH292" s="60"/>
      <c r="QI292" s="60"/>
      <c r="QJ292" s="60"/>
      <c r="QK292" s="60"/>
      <c r="QL292" s="60"/>
      <c r="QM292" s="61"/>
      <c r="QN292" s="60"/>
      <c r="QO292" s="60"/>
      <c r="QP292" s="60"/>
      <c r="QQ292" s="110"/>
      <c r="QR292" s="169">
        <f t="shared" si="2556"/>
        <v>0</v>
      </c>
      <c r="QS292" s="60"/>
      <c r="QT292" s="60"/>
      <c r="QU292" s="60"/>
      <c r="QV292" s="60"/>
      <c r="QW292" s="60"/>
      <c r="QX292" s="60"/>
      <c r="QY292" s="60"/>
      <c r="QZ292" s="60"/>
      <c r="RA292" s="60"/>
      <c r="RB292" s="60"/>
      <c r="RC292" s="61"/>
      <c r="RD292" s="60"/>
      <c r="RE292" s="60"/>
      <c r="RF292" s="60"/>
      <c r="RG292" s="60"/>
      <c r="RH292" s="60"/>
      <c r="RI292" s="60"/>
      <c r="RJ292" s="60"/>
      <c r="RK292" s="60"/>
      <c r="RL292" s="60"/>
      <c r="RM292" s="60"/>
      <c r="RN292" s="60"/>
      <c r="RO292" s="60"/>
      <c r="RP292" s="60"/>
      <c r="RQ292" s="110"/>
      <c r="RR292" s="173"/>
      <c r="RS292" s="169">
        <f t="shared" si="2557"/>
        <v>0</v>
      </c>
      <c r="RT292" s="60"/>
      <c r="RU292" s="60"/>
      <c r="RV292" s="60"/>
      <c r="RW292" s="60"/>
      <c r="RX292" s="60"/>
      <c r="RY292" s="60"/>
      <c r="RZ292" s="60"/>
      <c r="SA292" s="60"/>
      <c r="SB292" s="60"/>
      <c r="SC292" s="60"/>
      <c r="SD292" s="61"/>
      <c r="SE292" s="60"/>
      <c r="SF292" s="60"/>
      <c r="SG292" s="60"/>
      <c r="SH292" s="110"/>
      <c r="SI292" s="169">
        <f t="shared" si="2558"/>
        <v>0</v>
      </c>
      <c r="SJ292" s="60"/>
      <c r="SK292" s="60"/>
      <c r="SL292" s="60"/>
      <c r="SM292" s="60"/>
      <c r="SN292" s="60"/>
      <c r="SO292" s="60"/>
      <c r="SP292" s="60"/>
      <c r="SQ292" s="60"/>
      <c r="SR292" s="60"/>
      <c r="SS292" s="60"/>
      <c r="ST292" s="61"/>
      <c r="SU292" s="60"/>
      <c r="SV292" s="60"/>
      <c r="SW292" s="60"/>
      <c r="SX292" s="110"/>
      <c r="SY292" s="169">
        <f t="shared" si="2559"/>
        <v>0</v>
      </c>
      <c r="SZ292" s="60"/>
      <c r="TA292" s="60"/>
      <c r="TB292" s="60"/>
      <c r="TC292" s="60"/>
      <c r="TD292" s="60"/>
      <c r="TE292" s="60"/>
      <c r="TF292" s="60"/>
      <c r="TG292" s="60"/>
      <c r="TH292" s="60"/>
      <c r="TI292" s="60"/>
      <c r="TJ292" s="61"/>
      <c r="TK292" s="60"/>
      <c r="TL292" s="60"/>
      <c r="TM292" s="60"/>
      <c r="TN292" s="110"/>
      <c r="TO292" s="169">
        <f t="shared" si="2560"/>
        <v>0</v>
      </c>
      <c r="TP292" s="60"/>
      <c r="TQ292" s="60"/>
      <c r="TR292" s="60"/>
      <c r="TS292" s="60"/>
      <c r="TT292" s="60"/>
      <c r="TU292" s="60"/>
      <c r="TV292" s="60"/>
      <c r="TW292" s="60"/>
      <c r="TX292" s="60"/>
      <c r="TY292" s="60"/>
      <c r="TZ292" s="61"/>
      <c r="UA292" s="60"/>
      <c r="UB292" s="60"/>
      <c r="UC292" s="60"/>
      <c r="UD292" s="110"/>
      <c r="UE292" s="169">
        <f t="shared" si="2561"/>
        <v>0</v>
      </c>
      <c r="UF292" s="60"/>
      <c r="UG292" s="60"/>
      <c r="UH292" s="60"/>
      <c r="UI292" s="60"/>
      <c r="UJ292" s="60"/>
      <c r="UK292" s="60"/>
      <c r="UL292" s="60"/>
      <c r="UM292" s="60"/>
      <c r="UN292" s="60"/>
      <c r="UO292" s="60"/>
      <c r="UP292" s="61"/>
      <c r="UQ292" s="60"/>
      <c r="UR292" s="60"/>
      <c r="US292" s="60"/>
      <c r="UT292" s="60"/>
      <c r="UU292" s="60"/>
      <c r="UV292" s="60"/>
      <c r="UW292" s="60"/>
      <c r="UX292" s="60"/>
      <c r="UY292" s="60"/>
      <c r="UZ292" s="60"/>
      <c r="VA292" s="60"/>
      <c r="VB292" s="60"/>
      <c r="VC292" s="60"/>
      <c r="VD292" s="110"/>
      <c r="VE292" s="10" t="str">
        <f t="shared" si="2267"/>
        <v>-</v>
      </c>
    </row>
    <row r="293" spans="1:577" ht="20.149999999999999" customHeight="1">
      <c r="A293" s="19"/>
      <c r="B293" s="19"/>
      <c r="C293" s="23">
        <v>63023</v>
      </c>
      <c r="D293" s="31" t="s">
        <v>271</v>
      </c>
      <c r="E293" s="193">
        <f>SUM(F293:I293)</f>
        <v>0</v>
      </c>
      <c r="F293" s="194"/>
      <c r="G293" s="194"/>
      <c r="H293" s="195"/>
      <c r="I293" s="229"/>
      <c r="J293" s="241">
        <f t="shared" si="2530"/>
        <v>0</v>
      </c>
      <c r="K293" s="61"/>
      <c r="L293" s="60"/>
      <c r="M293" s="60"/>
      <c r="N293" s="60"/>
      <c r="O293" s="60"/>
      <c r="P293" s="60"/>
      <c r="Q293" s="60"/>
      <c r="R293" s="60"/>
      <c r="S293" s="60"/>
      <c r="T293" s="60"/>
      <c r="U293" s="61"/>
      <c r="V293" s="60"/>
      <c r="W293" s="60"/>
      <c r="X293" s="60"/>
      <c r="Y293" s="110"/>
      <c r="Z293" s="169">
        <f t="shared" si="2531"/>
        <v>0</v>
      </c>
      <c r="AA293" s="60"/>
      <c r="AB293" s="60"/>
      <c r="AC293" s="60"/>
      <c r="AD293" s="60"/>
      <c r="AE293" s="60"/>
      <c r="AF293" s="60"/>
      <c r="AG293" s="60"/>
      <c r="AH293" s="60"/>
      <c r="AI293" s="60"/>
      <c r="AJ293" s="60"/>
      <c r="AK293" s="61"/>
      <c r="AL293" s="60"/>
      <c r="AM293" s="60"/>
      <c r="AN293" s="60"/>
      <c r="AO293" s="110"/>
      <c r="AP293" s="169">
        <f t="shared" si="2532"/>
        <v>0</v>
      </c>
      <c r="AQ293" s="60"/>
      <c r="AR293" s="60"/>
      <c r="AS293" s="60"/>
      <c r="AT293" s="60"/>
      <c r="AU293" s="60"/>
      <c r="AV293" s="60"/>
      <c r="AW293" s="60"/>
      <c r="AX293" s="60"/>
      <c r="AY293" s="60"/>
      <c r="AZ293" s="60"/>
      <c r="BA293" s="61"/>
      <c r="BB293" s="60"/>
      <c r="BC293" s="60"/>
      <c r="BD293" s="60"/>
      <c r="BE293" s="110"/>
      <c r="BF293" s="169">
        <f t="shared" si="2533"/>
        <v>0</v>
      </c>
      <c r="BG293" s="60"/>
      <c r="BH293" s="60"/>
      <c r="BI293" s="60"/>
      <c r="BJ293" s="60"/>
      <c r="BK293" s="60"/>
      <c r="BL293" s="60"/>
      <c r="BM293" s="60"/>
      <c r="BN293" s="60"/>
      <c r="BO293" s="60"/>
      <c r="BP293" s="60"/>
      <c r="BQ293" s="61"/>
      <c r="BR293" s="60"/>
      <c r="BS293" s="60"/>
      <c r="BT293" s="60"/>
      <c r="BU293" s="110"/>
      <c r="BV293" s="169">
        <f t="shared" si="2534"/>
        <v>0</v>
      </c>
      <c r="BW293" s="60"/>
      <c r="BX293" s="60"/>
      <c r="BY293" s="60"/>
      <c r="BZ293" s="60"/>
      <c r="CA293" s="60"/>
      <c r="CB293" s="60"/>
      <c r="CC293" s="60"/>
      <c r="CD293" s="60"/>
      <c r="CE293" s="60"/>
      <c r="CF293" s="60"/>
      <c r="CG293" s="61"/>
      <c r="CH293" s="60"/>
      <c r="CI293" s="60"/>
      <c r="CJ293" s="60"/>
      <c r="CK293" s="60"/>
      <c r="CL293" s="60"/>
      <c r="CM293" s="60"/>
      <c r="CN293" s="60"/>
      <c r="CO293" s="60"/>
      <c r="CP293" s="60"/>
      <c r="CQ293" s="60"/>
      <c r="CR293" s="60"/>
      <c r="CS293" s="60"/>
      <c r="CT293" s="60"/>
      <c r="CU293" s="110"/>
      <c r="CV293" s="173"/>
      <c r="CW293" s="169">
        <f t="shared" si="2535"/>
        <v>0</v>
      </c>
      <c r="CX293" s="60"/>
      <c r="CY293" s="60"/>
      <c r="CZ293" s="60"/>
      <c r="DA293" s="60"/>
      <c r="DB293" s="60"/>
      <c r="DC293" s="60"/>
      <c r="DD293" s="60"/>
      <c r="DE293" s="60"/>
      <c r="DF293" s="60"/>
      <c r="DG293" s="60"/>
      <c r="DH293" s="61"/>
      <c r="DI293" s="60"/>
      <c r="DJ293" s="60"/>
      <c r="DK293" s="60"/>
      <c r="DL293" s="110"/>
      <c r="DM293" s="169">
        <f t="shared" si="2536"/>
        <v>0</v>
      </c>
      <c r="DN293" s="60"/>
      <c r="DO293" s="60"/>
      <c r="DP293" s="60"/>
      <c r="DQ293" s="60"/>
      <c r="DR293" s="60"/>
      <c r="DS293" s="60"/>
      <c r="DT293" s="60"/>
      <c r="DU293" s="60"/>
      <c r="DV293" s="60"/>
      <c r="DW293" s="60"/>
      <c r="DX293" s="61"/>
      <c r="DY293" s="60"/>
      <c r="DZ293" s="60"/>
      <c r="EA293" s="60"/>
      <c r="EB293" s="110"/>
      <c r="EC293" s="169">
        <f t="shared" si="2537"/>
        <v>0</v>
      </c>
      <c r="ED293" s="60"/>
      <c r="EE293" s="60"/>
      <c r="EF293" s="60"/>
      <c r="EG293" s="60"/>
      <c r="EH293" s="60"/>
      <c r="EI293" s="60"/>
      <c r="EJ293" s="60"/>
      <c r="EK293" s="60"/>
      <c r="EL293" s="60"/>
      <c r="EM293" s="60"/>
      <c r="EN293" s="61"/>
      <c r="EO293" s="60"/>
      <c r="EP293" s="60"/>
      <c r="EQ293" s="60"/>
      <c r="ER293" s="110"/>
      <c r="ES293" s="169">
        <f t="shared" si="2538"/>
        <v>0</v>
      </c>
      <c r="ET293" s="60"/>
      <c r="EU293" s="60"/>
      <c r="EV293" s="60"/>
      <c r="EW293" s="60"/>
      <c r="EX293" s="60"/>
      <c r="EY293" s="60"/>
      <c r="EZ293" s="60"/>
      <c r="FA293" s="60"/>
      <c r="FB293" s="60"/>
      <c r="FC293" s="60"/>
      <c r="FD293" s="61"/>
      <c r="FE293" s="60"/>
      <c r="FF293" s="60"/>
      <c r="FG293" s="60"/>
      <c r="FH293" s="110"/>
      <c r="FI293" s="169">
        <f t="shared" si="2539"/>
        <v>0</v>
      </c>
      <c r="FJ293" s="60"/>
      <c r="FK293" s="60"/>
      <c r="FL293" s="60"/>
      <c r="FM293" s="60"/>
      <c r="FN293" s="60"/>
      <c r="FO293" s="60"/>
      <c r="FP293" s="60"/>
      <c r="FQ293" s="60"/>
      <c r="FR293" s="60"/>
      <c r="FS293" s="60"/>
      <c r="FT293" s="61"/>
      <c r="FU293" s="60"/>
      <c r="FV293" s="60"/>
      <c r="FW293" s="60"/>
      <c r="FX293" s="110"/>
      <c r="FY293" s="169">
        <f t="shared" si="2540"/>
        <v>0</v>
      </c>
      <c r="FZ293" s="60"/>
      <c r="GA293" s="60"/>
      <c r="GB293" s="60"/>
      <c r="GC293" s="60"/>
      <c r="GD293" s="60"/>
      <c r="GE293" s="60"/>
      <c r="GF293" s="60"/>
      <c r="GG293" s="60"/>
      <c r="GH293" s="60"/>
      <c r="GI293" s="60"/>
      <c r="GJ293" s="61"/>
      <c r="GK293" s="60"/>
      <c r="GL293" s="60"/>
      <c r="GM293" s="60"/>
      <c r="GN293" s="110"/>
      <c r="GO293" s="169">
        <f t="shared" si="2541"/>
        <v>0</v>
      </c>
      <c r="GP293" s="60"/>
      <c r="GQ293" s="60"/>
      <c r="GR293" s="60"/>
      <c r="GS293" s="60"/>
      <c r="GT293" s="60"/>
      <c r="GU293" s="60"/>
      <c r="GV293" s="60"/>
      <c r="GW293" s="60"/>
      <c r="GX293" s="60"/>
      <c r="GY293" s="60"/>
      <c r="GZ293" s="61"/>
      <c r="HA293" s="60"/>
      <c r="HB293" s="60"/>
      <c r="HC293" s="60"/>
      <c r="HD293" s="60"/>
      <c r="HE293" s="60"/>
      <c r="HF293" s="60"/>
      <c r="HG293" s="60"/>
      <c r="HH293" s="60"/>
      <c r="HI293" s="60"/>
      <c r="HJ293" s="60"/>
      <c r="HK293" s="60"/>
      <c r="HL293" s="60"/>
      <c r="HM293" s="60"/>
      <c r="HN293" s="110"/>
      <c r="HO293" s="172"/>
      <c r="HP293" s="173"/>
      <c r="HQ293" s="169">
        <f t="shared" si="2542"/>
        <v>0</v>
      </c>
      <c r="HR293" s="60"/>
      <c r="HS293" s="60"/>
      <c r="HT293" s="60"/>
      <c r="HU293" s="60"/>
      <c r="HV293" s="60"/>
      <c r="HW293" s="60"/>
      <c r="HX293" s="60"/>
      <c r="HY293" s="60"/>
      <c r="HZ293" s="60"/>
      <c r="IA293" s="60"/>
      <c r="IB293" s="61"/>
      <c r="IC293" s="60"/>
      <c r="ID293" s="60"/>
      <c r="IE293" s="60"/>
      <c r="IF293" s="110"/>
      <c r="IG293" s="169">
        <f t="shared" si="2543"/>
        <v>0</v>
      </c>
      <c r="IH293" s="60"/>
      <c r="II293" s="60"/>
      <c r="IJ293" s="60"/>
      <c r="IK293" s="60"/>
      <c r="IL293" s="60"/>
      <c r="IM293" s="60"/>
      <c r="IN293" s="60"/>
      <c r="IO293" s="60"/>
      <c r="IP293" s="60"/>
      <c r="IQ293" s="60"/>
      <c r="IR293" s="61"/>
      <c r="IS293" s="60"/>
      <c r="IT293" s="60"/>
      <c r="IU293" s="60"/>
      <c r="IV293" s="110"/>
      <c r="IW293" s="169">
        <f t="shared" si="2544"/>
        <v>0</v>
      </c>
      <c r="IX293" s="60"/>
      <c r="IY293" s="60"/>
      <c r="IZ293" s="60"/>
      <c r="JA293" s="60"/>
      <c r="JB293" s="60"/>
      <c r="JC293" s="60"/>
      <c r="JD293" s="60"/>
      <c r="JE293" s="60"/>
      <c r="JF293" s="60"/>
      <c r="JG293" s="60"/>
      <c r="JH293" s="61"/>
      <c r="JI293" s="60"/>
      <c r="JJ293" s="60"/>
      <c r="JK293" s="60"/>
      <c r="JL293" s="110"/>
      <c r="JM293" s="169">
        <f t="shared" si="2545"/>
        <v>0</v>
      </c>
      <c r="JN293" s="60"/>
      <c r="JO293" s="60"/>
      <c r="JP293" s="60"/>
      <c r="JQ293" s="60"/>
      <c r="JR293" s="60"/>
      <c r="JS293" s="60"/>
      <c r="JT293" s="60"/>
      <c r="JU293" s="60"/>
      <c r="JV293" s="60"/>
      <c r="JW293" s="60"/>
      <c r="JX293" s="61"/>
      <c r="JY293" s="60"/>
      <c r="JZ293" s="60"/>
      <c r="KA293" s="60"/>
      <c r="KB293" s="110"/>
      <c r="KC293" s="169">
        <f t="shared" si="2546"/>
        <v>0</v>
      </c>
      <c r="KD293" s="60"/>
      <c r="KE293" s="60"/>
      <c r="KF293" s="60"/>
      <c r="KG293" s="60"/>
      <c r="KH293" s="60"/>
      <c r="KI293" s="60"/>
      <c r="KJ293" s="60"/>
      <c r="KK293" s="60"/>
      <c r="KL293" s="60"/>
      <c r="KM293" s="60"/>
      <c r="KN293" s="61"/>
      <c r="KO293" s="60"/>
      <c r="KP293" s="60"/>
      <c r="KQ293" s="60"/>
      <c r="KR293" s="60"/>
      <c r="KS293" s="60"/>
      <c r="KT293" s="60"/>
      <c r="KU293" s="60"/>
      <c r="KV293" s="60"/>
      <c r="KW293" s="60"/>
      <c r="KX293" s="60"/>
      <c r="KY293" s="60"/>
      <c r="KZ293" s="60"/>
      <c r="LA293" s="60"/>
      <c r="LB293" s="110"/>
      <c r="LC293" s="173"/>
      <c r="LD293" s="169">
        <f t="shared" si="2547"/>
        <v>0</v>
      </c>
      <c r="LE293" s="60"/>
      <c r="LF293" s="60"/>
      <c r="LG293" s="60"/>
      <c r="LH293" s="60"/>
      <c r="LI293" s="60"/>
      <c r="LJ293" s="60"/>
      <c r="LK293" s="60"/>
      <c r="LL293" s="60"/>
      <c r="LM293" s="60"/>
      <c r="LN293" s="60"/>
      <c r="LO293" s="61"/>
      <c r="LP293" s="60"/>
      <c r="LQ293" s="60"/>
      <c r="LR293" s="60"/>
      <c r="LS293" s="110"/>
      <c r="LT293" s="169">
        <f t="shared" si="2548"/>
        <v>0</v>
      </c>
      <c r="LU293" s="60"/>
      <c r="LV293" s="60"/>
      <c r="LW293" s="60"/>
      <c r="LX293" s="60"/>
      <c r="LY293" s="60"/>
      <c r="LZ293" s="60"/>
      <c r="MA293" s="60"/>
      <c r="MB293" s="60"/>
      <c r="MC293" s="60"/>
      <c r="MD293" s="60"/>
      <c r="ME293" s="61"/>
      <c r="MF293" s="60"/>
      <c r="MG293" s="60"/>
      <c r="MH293" s="60"/>
      <c r="MI293" s="110"/>
      <c r="MJ293" s="169">
        <f t="shared" si="2549"/>
        <v>0</v>
      </c>
      <c r="MK293" s="60"/>
      <c r="ML293" s="60"/>
      <c r="MM293" s="60"/>
      <c r="MN293" s="60"/>
      <c r="MO293" s="60"/>
      <c r="MP293" s="60"/>
      <c r="MQ293" s="60"/>
      <c r="MR293" s="60"/>
      <c r="MS293" s="60"/>
      <c r="MT293" s="60"/>
      <c r="MU293" s="61"/>
      <c r="MV293" s="60"/>
      <c r="MW293" s="60"/>
      <c r="MX293" s="60"/>
      <c r="MY293" s="110"/>
      <c r="MZ293" s="169">
        <f t="shared" si="2550"/>
        <v>0</v>
      </c>
      <c r="NA293" s="60"/>
      <c r="NB293" s="60"/>
      <c r="NC293" s="60"/>
      <c r="ND293" s="60"/>
      <c r="NE293" s="60"/>
      <c r="NF293" s="60"/>
      <c r="NG293" s="60"/>
      <c r="NH293" s="60"/>
      <c r="NI293" s="60"/>
      <c r="NJ293" s="60"/>
      <c r="NK293" s="61"/>
      <c r="NL293" s="60"/>
      <c r="NM293" s="60"/>
      <c r="NN293" s="60"/>
      <c r="NO293" s="110"/>
      <c r="NP293" s="169">
        <f t="shared" si="2551"/>
        <v>0</v>
      </c>
      <c r="NQ293" s="60"/>
      <c r="NR293" s="60"/>
      <c r="NS293" s="60"/>
      <c r="NT293" s="60"/>
      <c r="NU293" s="60"/>
      <c r="NV293" s="60"/>
      <c r="NW293" s="60"/>
      <c r="NX293" s="60"/>
      <c r="NY293" s="60"/>
      <c r="NZ293" s="60"/>
      <c r="OA293" s="61"/>
      <c r="OB293" s="60"/>
      <c r="OC293" s="60"/>
      <c r="OD293" s="60"/>
      <c r="OE293" s="110"/>
      <c r="OF293" s="169">
        <f t="shared" si="2552"/>
        <v>0</v>
      </c>
      <c r="OG293" s="60"/>
      <c r="OH293" s="60"/>
      <c r="OI293" s="60"/>
      <c r="OJ293" s="60"/>
      <c r="OK293" s="60"/>
      <c r="OL293" s="60"/>
      <c r="OM293" s="60"/>
      <c r="ON293" s="60"/>
      <c r="OO293" s="60"/>
      <c r="OP293" s="60"/>
      <c r="OQ293" s="61"/>
      <c r="OR293" s="60"/>
      <c r="OS293" s="60"/>
      <c r="OT293" s="60"/>
      <c r="OU293" s="110"/>
      <c r="OV293" s="169">
        <f t="shared" si="2553"/>
        <v>0</v>
      </c>
      <c r="OW293" s="60"/>
      <c r="OX293" s="60"/>
      <c r="OY293" s="60"/>
      <c r="OZ293" s="60"/>
      <c r="PA293" s="60"/>
      <c r="PB293" s="60"/>
      <c r="PC293" s="60"/>
      <c r="PD293" s="60"/>
      <c r="PE293" s="60"/>
      <c r="PF293" s="60"/>
      <c r="PG293" s="61"/>
      <c r="PH293" s="60"/>
      <c r="PI293" s="60"/>
      <c r="PJ293" s="60"/>
      <c r="PK293" s="110"/>
      <c r="PL293" s="169">
        <f t="shared" si="2554"/>
        <v>0</v>
      </c>
      <c r="PM293" s="60"/>
      <c r="PN293" s="60"/>
      <c r="PO293" s="60"/>
      <c r="PP293" s="60"/>
      <c r="PQ293" s="60"/>
      <c r="PR293" s="60"/>
      <c r="PS293" s="60"/>
      <c r="PT293" s="60"/>
      <c r="PU293" s="60"/>
      <c r="PV293" s="60"/>
      <c r="PW293" s="61"/>
      <c r="PX293" s="60"/>
      <c r="PY293" s="60"/>
      <c r="PZ293" s="60"/>
      <c r="QA293" s="110"/>
      <c r="QB293" s="169">
        <f t="shared" si="2555"/>
        <v>0</v>
      </c>
      <c r="QC293" s="60"/>
      <c r="QD293" s="60"/>
      <c r="QE293" s="60"/>
      <c r="QF293" s="60"/>
      <c r="QG293" s="60"/>
      <c r="QH293" s="60"/>
      <c r="QI293" s="60"/>
      <c r="QJ293" s="60"/>
      <c r="QK293" s="60"/>
      <c r="QL293" s="60"/>
      <c r="QM293" s="61"/>
      <c r="QN293" s="60"/>
      <c r="QO293" s="60"/>
      <c r="QP293" s="60"/>
      <c r="QQ293" s="110"/>
      <c r="QR293" s="169">
        <f t="shared" si="2556"/>
        <v>0</v>
      </c>
      <c r="QS293" s="60"/>
      <c r="QT293" s="60"/>
      <c r="QU293" s="60"/>
      <c r="QV293" s="60"/>
      <c r="QW293" s="60"/>
      <c r="QX293" s="60"/>
      <c r="QY293" s="60"/>
      <c r="QZ293" s="60"/>
      <c r="RA293" s="60"/>
      <c r="RB293" s="60"/>
      <c r="RC293" s="61"/>
      <c r="RD293" s="60"/>
      <c r="RE293" s="60"/>
      <c r="RF293" s="60"/>
      <c r="RG293" s="60"/>
      <c r="RH293" s="60"/>
      <c r="RI293" s="60"/>
      <c r="RJ293" s="60"/>
      <c r="RK293" s="60"/>
      <c r="RL293" s="60"/>
      <c r="RM293" s="60"/>
      <c r="RN293" s="60"/>
      <c r="RO293" s="60"/>
      <c r="RP293" s="60"/>
      <c r="RQ293" s="110"/>
      <c r="RR293" s="173"/>
      <c r="RS293" s="169">
        <f t="shared" si="2557"/>
        <v>0</v>
      </c>
      <c r="RT293" s="60"/>
      <c r="RU293" s="60"/>
      <c r="RV293" s="60"/>
      <c r="RW293" s="60"/>
      <c r="RX293" s="60"/>
      <c r="RY293" s="60"/>
      <c r="RZ293" s="60"/>
      <c r="SA293" s="60"/>
      <c r="SB293" s="60"/>
      <c r="SC293" s="60"/>
      <c r="SD293" s="61"/>
      <c r="SE293" s="60"/>
      <c r="SF293" s="60"/>
      <c r="SG293" s="60"/>
      <c r="SH293" s="110"/>
      <c r="SI293" s="169">
        <f t="shared" si="2558"/>
        <v>0</v>
      </c>
      <c r="SJ293" s="60"/>
      <c r="SK293" s="60"/>
      <c r="SL293" s="60"/>
      <c r="SM293" s="60"/>
      <c r="SN293" s="60"/>
      <c r="SO293" s="60"/>
      <c r="SP293" s="60"/>
      <c r="SQ293" s="60"/>
      <c r="SR293" s="60"/>
      <c r="SS293" s="60"/>
      <c r="ST293" s="61"/>
      <c r="SU293" s="60"/>
      <c r="SV293" s="60"/>
      <c r="SW293" s="60"/>
      <c r="SX293" s="110"/>
      <c r="SY293" s="169">
        <f t="shared" si="2559"/>
        <v>0</v>
      </c>
      <c r="SZ293" s="60"/>
      <c r="TA293" s="60"/>
      <c r="TB293" s="60"/>
      <c r="TC293" s="60"/>
      <c r="TD293" s="60"/>
      <c r="TE293" s="60"/>
      <c r="TF293" s="60"/>
      <c r="TG293" s="60"/>
      <c r="TH293" s="60"/>
      <c r="TI293" s="60"/>
      <c r="TJ293" s="61"/>
      <c r="TK293" s="60"/>
      <c r="TL293" s="60"/>
      <c r="TM293" s="60"/>
      <c r="TN293" s="110"/>
      <c r="TO293" s="169">
        <f t="shared" si="2560"/>
        <v>0</v>
      </c>
      <c r="TP293" s="60"/>
      <c r="TQ293" s="60"/>
      <c r="TR293" s="60"/>
      <c r="TS293" s="60"/>
      <c r="TT293" s="60"/>
      <c r="TU293" s="60"/>
      <c r="TV293" s="60"/>
      <c r="TW293" s="60"/>
      <c r="TX293" s="60"/>
      <c r="TY293" s="60"/>
      <c r="TZ293" s="61"/>
      <c r="UA293" s="60"/>
      <c r="UB293" s="60"/>
      <c r="UC293" s="60"/>
      <c r="UD293" s="110"/>
      <c r="UE293" s="169">
        <f t="shared" si="2561"/>
        <v>0</v>
      </c>
      <c r="UF293" s="60"/>
      <c r="UG293" s="60"/>
      <c r="UH293" s="60"/>
      <c r="UI293" s="60"/>
      <c r="UJ293" s="60"/>
      <c r="UK293" s="60"/>
      <c r="UL293" s="60"/>
      <c r="UM293" s="60"/>
      <c r="UN293" s="60"/>
      <c r="UO293" s="60"/>
      <c r="UP293" s="61"/>
      <c r="UQ293" s="60"/>
      <c r="UR293" s="60"/>
      <c r="US293" s="60"/>
      <c r="UT293" s="60"/>
      <c r="UU293" s="60"/>
      <c r="UV293" s="60"/>
      <c r="UW293" s="60"/>
      <c r="UX293" s="60"/>
      <c r="UY293" s="60"/>
      <c r="UZ293" s="60"/>
      <c r="VA293" s="60"/>
      <c r="VB293" s="60"/>
      <c r="VC293" s="60"/>
      <c r="VD293" s="110"/>
      <c r="VE293" s="10" t="str">
        <f t="shared" si="2267"/>
        <v>-</v>
      </c>
    </row>
    <row r="294" spans="1:577" ht="20.149999999999999" customHeight="1">
      <c r="A294" s="19"/>
      <c r="B294" s="19"/>
      <c r="C294" s="23">
        <v>63028</v>
      </c>
      <c r="D294" s="24" t="s">
        <v>56</v>
      </c>
      <c r="E294" s="193">
        <f>SUM(F294:I294)</f>
        <v>0</v>
      </c>
      <c r="F294" s="194"/>
      <c r="G294" s="194"/>
      <c r="H294" s="195"/>
      <c r="I294" s="229"/>
      <c r="J294" s="241">
        <f t="shared" si="2530"/>
        <v>0</v>
      </c>
      <c r="K294" s="61"/>
      <c r="L294" s="60"/>
      <c r="M294" s="60"/>
      <c r="N294" s="60"/>
      <c r="O294" s="60"/>
      <c r="P294" s="60"/>
      <c r="Q294" s="60"/>
      <c r="R294" s="60"/>
      <c r="S294" s="60"/>
      <c r="T294" s="60"/>
      <c r="U294" s="61"/>
      <c r="V294" s="60"/>
      <c r="W294" s="60"/>
      <c r="X294" s="60"/>
      <c r="Y294" s="110"/>
      <c r="Z294" s="169">
        <f t="shared" si="2531"/>
        <v>0</v>
      </c>
      <c r="AA294" s="60"/>
      <c r="AB294" s="60"/>
      <c r="AC294" s="60"/>
      <c r="AD294" s="60"/>
      <c r="AE294" s="60"/>
      <c r="AF294" s="60"/>
      <c r="AG294" s="60"/>
      <c r="AH294" s="60"/>
      <c r="AI294" s="60"/>
      <c r="AJ294" s="60"/>
      <c r="AK294" s="61"/>
      <c r="AL294" s="60"/>
      <c r="AM294" s="60"/>
      <c r="AN294" s="60"/>
      <c r="AO294" s="110"/>
      <c r="AP294" s="169">
        <f t="shared" si="2532"/>
        <v>0</v>
      </c>
      <c r="AQ294" s="60"/>
      <c r="AR294" s="60"/>
      <c r="AS294" s="60"/>
      <c r="AT294" s="60"/>
      <c r="AU294" s="60"/>
      <c r="AV294" s="60"/>
      <c r="AW294" s="60"/>
      <c r="AX294" s="60"/>
      <c r="AY294" s="60"/>
      <c r="AZ294" s="60"/>
      <c r="BA294" s="61"/>
      <c r="BB294" s="60"/>
      <c r="BC294" s="60"/>
      <c r="BD294" s="60"/>
      <c r="BE294" s="110"/>
      <c r="BF294" s="169">
        <f t="shared" si="2533"/>
        <v>0</v>
      </c>
      <c r="BG294" s="60"/>
      <c r="BH294" s="60"/>
      <c r="BI294" s="60"/>
      <c r="BJ294" s="60"/>
      <c r="BK294" s="60"/>
      <c r="BL294" s="60"/>
      <c r="BM294" s="60"/>
      <c r="BN294" s="60"/>
      <c r="BO294" s="60"/>
      <c r="BP294" s="60"/>
      <c r="BQ294" s="61"/>
      <c r="BR294" s="60"/>
      <c r="BS294" s="60"/>
      <c r="BT294" s="60"/>
      <c r="BU294" s="110"/>
      <c r="BV294" s="169">
        <f t="shared" si="2534"/>
        <v>0</v>
      </c>
      <c r="BW294" s="60"/>
      <c r="BX294" s="60"/>
      <c r="BY294" s="60"/>
      <c r="BZ294" s="60"/>
      <c r="CA294" s="60"/>
      <c r="CB294" s="60"/>
      <c r="CC294" s="60"/>
      <c r="CD294" s="60"/>
      <c r="CE294" s="60"/>
      <c r="CF294" s="60"/>
      <c r="CG294" s="61"/>
      <c r="CH294" s="60"/>
      <c r="CI294" s="60"/>
      <c r="CJ294" s="60"/>
      <c r="CK294" s="60"/>
      <c r="CL294" s="60"/>
      <c r="CM294" s="60"/>
      <c r="CN294" s="60"/>
      <c r="CO294" s="60"/>
      <c r="CP294" s="60"/>
      <c r="CQ294" s="60"/>
      <c r="CR294" s="60"/>
      <c r="CS294" s="60"/>
      <c r="CT294" s="60"/>
      <c r="CU294" s="110"/>
      <c r="CV294" s="173"/>
      <c r="CW294" s="169">
        <f t="shared" si="2535"/>
        <v>0</v>
      </c>
      <c r="CX294" s="60"/>
      <c r="CY294" s="60"/>
      <c r="CZ294" s="60"/>
      <c r="DA294" s="60"/>
      <c r="DB294" s="60"/>
      <c r="DC294" s="60"/>
      <c r="DD294" s="60"/>
      <c r="DE294" s="60"/>
      <c r="DF294" s="60"/>
      <c r="DG294" s="60"/>
      <c r="DH294" s="61"/>
      <c r="DI294" s="60"/>
      <c r="DJ294" s="60"/>
      <c r="DK294" s="60"/>
      <c r="DL294" s="110"/>
      <c r="DM294" s="169">
        <f t="shared" si="2536"/>
        <v>0</v>
      </c>
      <c r="DN294" s="60"/>
      <c r="DO294" s="60"/>
      <c r="DP294" s="60"/>
      <c r="DQ294" s="60"/>
      <c r="DR294" s="60"/>
      <c r="DS294" s="60"/>
      <c r="DT294" s="60"/>
      <c r="DU294" s="60"/>
      <c r="DV294" s="60"/>
      <c r="DW294" s="60"/>
      <c r="DX294" s="61"/>
      <c r="DY294" s="60"/>
      <c r="DZ294" s="60"/>
      <c r="EA294" s="60"/>
      <c r="EB294" s="110"/>
      <c r="EC294" s="169">
        <f t="shared" si="2537"/>
        <v>0</v>
      </c>
      <c r="ED294" s="60"/>
      <c r="EE294" s="60"/>
      <c r="EF294" s="60"/>
      <c r="EG294" s="60"/>
      <c r="EH294" s="60"/>
      <c r="EI294" s="60"/>
      <c r="EJ294" s="60"/>
      <c r="EK294" s="60"/>
      <c r="EL294" s="60"/>
      <c r="EM294" s="60"/>
      <c r="EN294" s="61"/>
      <c r="EO294" s="60"/>
      <c r="EP294" s="60"/>
      <c r="EQ294" s="60"/>
      <c r="ER294" s="110"/>
      <c r="ES294" s="169">
        <f t="shared" si="2538"/>
        <v>0</v>
      </c>
      <c r="ET294" s="60"/>
      <c r="EU294" s="60"/>
      <c r="EV294" s="60"/>
      <c r="EW294" s="60"/>
      <c r="EX294" s="60"/>
      <c r="EY294" s="60"/>
      <c r="EZ294" s="60"/>
      <c r="FA294" s="60"/>
      <c r="FB294" s="60"/>
      <c r="FC294" s="60"/>
      <c r="FD294" s="61"/>
      <c r="FE294" s="60"/>
      <c r="FF294" s="60"/>
      <c r="FG294" s="60"/>
      <c r="FH294" s="110"/>
      <c r="FI294" s="169">
        <f t="shared" si="2539"/>
        <v>0</v>
      </c>
      <c r="FJ294" s="60"/>
      <c r="FK294" s="60"/>
      <c r="FL294" s="60"/>
      <c r="FM294" s="60"/>
      <c r="FN294" s="60"/>
      <c r="FO294" s="60"/>
      <c r="FP294" s="60"/>
      <c r="FQ294" s="60"/>
      <c r="FR294" s="60"/>
      <c r="FS294" s="60"/>
      <c r="FT294" s="61"/>
      <c r="FU294" s="60"/>
      <c r="FV294" s="60"/>
      <c r="FW294" s="60"/>
      <c r="FX294" s="110"/>
      <c r="FY294" s="169">
        <f t="shared" si="2540"/>
        <v>0</v>
      </c>
      <c r="FZ294" s="60"/>
      <c r="GA294" s="60"/>
      <c r="GB294" s="60"/>
      <c r="GC294" s="60"/>
      <c r="GD294" s="60"/>
      <c r="GE294" s="60"/>
      <c r="GF294" s="60"/>
      <c r="GG294" s="60"/>
      <c r="GH294" s="60"/>
      <c r="GI294" s="60"/>
      <c r="GJ294" s="61"/>
      <c r="GK294" s="60"/>
      <c r="GL294" s="60"/>
      <c r="GM294" s="60"/>
      <c r="GN294" s="110"/>
      <c r="GO294" s="169">
        <f t="shared" si="2541"/>
        <v>0</v>
      </c>
      <c r="GP294" s="60"/>
      <c r="GQ294" s="60"/>
      <c r="GR294" s="60"/>
      <c r="GS294" s="60"/>
      <c r="GT294" s="60"/>
      <c r="GU294" s="60"/>
      <c r="GV294" s="60"/>
      <c r="GW294" s="60"/>
      <c r="GX294" s="60"/>
      <c r="GY294" s="60"/>
      <c r="GZ294" s="61"/>
      <c r="HA294" s="60"/>
      <c r="HB294" s="60"/>
      <c r="HC294" s="60"/>
      <c r="HD294" s="60"/>
      <c r="HE294" s="60"/>
      <c r="HF294" s="60"/>
      <c r="HG294" s="60"/>
      <c r="HH294" s="60"/>
      <c r="HI294" s="60"/>
      <c r="HJ294" s="60"/>
      <c r="HK294" s="60"/>
      <c r="HL294" s="60"/>
      <c r="HM294" s="60"/>
      <c r="HN294" s="110"/>
      <c r="HO294" s="172"/>
      <c r="HP294" s="173"/>
      <c r="HQ294" s="169">
        <f t="shared" si="2542"/>
        <v>0</v>
      </c>
      <c r="HR294" s="60"/>
      <c r="HS294" s="60"/>
      <c r="HT294" s="60"/>
      <c r="HU294" s="60"/>
      <c r="HV294" s="60"/>
      <c r="HW294" s="60"/>
      <c r="HX294" s="60"/>
      <c r="HY294" s="60"/>
      <c r="HZ294" s="60"/>
      <c r="IA294" s="60"/>
      <c r="IB294" s="61"/>
      <c r="IC294" s="60"/>
      <c r="ID294" s="60"/>
      <c r="IE294" s="60"/>
      <c r="IF294" s="110"/>
      <c r="IG294" s="169">
        <f t="shared" si="2543"/>
        <v>0</v>
      </c>
      <c r="IH294" s="60"/>
      <c r="II294" s="60"/>
      <c r="IJ294" s="60"/>
      <c r="IK294" s="60"/>
      <c r="IL294" s="60"/>
      <c r="IM294" s="60"/>
      <c r="IN294" s="60"/>
      <c r="IO294" s="60"/>
      <c r="IP294" s="60"/>
      <c r="IQ294" s="60"/>
      <c r="IR294" s="61"/>
      <c r="IS294" s="60"/>
      <c r="IT294" s="60"/>
      <c r="IU294" s="60"/>
      <c r="IV294" s="110"/>
      <c r="IW294" s="169">
        <f t="shared" si="2544"/>
        <v>0</v>
      </c>
      <c r="IX294" s="60"/>
      <c r="IY294" s="60"/>
      <c r="IZ294" s="60"/>
      <c r="JA294" s="60"/>
      <c r="JB294" s="60"/>
      <c r="JC294" s="60"/>
      <c r="JD294" s="60"/>
      <c r="JE294" s="60"/>
      <c r="JF294" s="60"/>
      <c r="JG294" s="60"/>
      <c r="JH294" s="61"/>
      <c r="JI294" s="60"/>
      <c r="JJ294" s="60"/>
      <c r="JK294" s="60"/>
      <c r="JL294" s="110"/>
      <c r="JM294" s="169">
        <f t="shared" si="2545"/>
        <v>0</v>
      </c>
      <c r="JN294" s="60"/>
      <c r="JO294" s="60"/>
      <c r="JP294" s="60"/>
      <c r="JQ294" s="60"/>
      <c r="JR294" s="60"/>
      <c r="JS294" s="60"/>
      <c r="JT294" s="60"/>
      <c r="JU294" s="60"/>
      <c r="JV294" s="60"/>
      <c r="JW294" s="60"/>
      <c r="JX294" s="61"/>
      <c r="JY294" s="60"/>
      <c r="JZ294" s="60"/>
      <c r="KA294" s="60"/>
      <c r="KB294" s="110"/>
      <c r="KC294" s="169">
        <f t="shared" si="2546"/>
        <v>0</v>
      </c>
      <c r="KD294" s="60"/>
      <c r="KE294" s="60"/>
      <c r="KF294" s="60"/>
      <c r="KG294" s="60"/>
      <c r="KH294" s="60"/>
      <c r="KI294" s="60"/>
      <c r="KJ294" s="60"/>
      <c r="KK294" s="60"/>
      <c r="KL294" s="60"/>
      <c r="KM294" s="60"/>
      <c r="KN294" s="61"/>
      <c r="KO294" s="60"/>
      <c r="KP294" s="60"/>
      <c r="KQ294" s="60"/>
      <c r="KR294" s="60"/>
      <c r="KS294" s="60"/>
      <c r="KT294" s="60"/>
      <c r="KU294" s="60"/>
      <c r="KV294" s="60"/>
      <c r="KW294" s="60"/>
      <c r="KX294" s="60"/>
      <c r="KY294" s="60"/>
      <c r="KZ294" s="60"/>
      <c r="LA294" s="60"/>
      <c r="LB294" s="110"/>
      <c r="LC294" s="173"/>
      <c r="LD294" s="169">
        <f t="shared" si="2547"/>
        <v>0</v>
      </c>
      <c r="LE294" s="60"/>
      <c r="LF294" s="60"/>
      <c r="LG294" s="60"/>
      <c r="LH294" s="60"/>
      <c r="LI294" s="60"/>
      <c r="LJ294" s="60"/>
      <c r="LK294" s="60"/>
      <c r="LL294" s="60"/>
      <c r="LM294" s="60"/>
      <c r="LN294" s="60"/>
      <c r="LO294" s="61"/>
      <c r="LP294" s="60"/>
      <c r="LQ294" s="60"/>
      <c r="LR294" s="60"/>
      <c r="LS294" s="110"/>
      <c r="LT294" s="169">
        <f t="shared" si="2548"/>
        <v>0</v>
      </c>
      <c r="LU294" s="60"/>
      <c r="LV294" s="60"/>
      <c r="LW294" s="60"/>
      <c r="LX294" s="60"/>
      <c r="LY294" s="60"/>
      <c r="LZ294" s="60"/>
      <c r="MA294" s="60"/>
      <c r="MB294" s="60"/>
      <c r="MC294" s="60"/>
      <c r="MD294" s="60"/>
      <c r="ME294" s="61"/>
      <c r="MF294" s="60"/>
      <c r="MG294" s="60"/>
      <c r="MH294" s="60"/>
      <c r="MI294" s="110"/>
      <c r="MJ294" s="169">
        <f t="shared" si="2549"/>
        <v>0</v>
      </c>
      <c r="MK294" s="60"/>
      <c r="ML294" s="60"/>
      <c r="MM294" s="60"/>
      <c r="MN294" s="60"/>
      <c r="MO294" s="60"/>
      <c r="MP294" s="60"/>
      <c r="MQ294" s="60"/>
      <c r="MR294" s="60"/>
      <c r="MS294" s="60"/>
      <c r="MT294" s="60"/>
      <c r="MU294" s="61"/>
      <c r="MV294" s="60"/>
      <c r="MW294" s="60"/>
      <c r="MX294" s="60"/>
      <c r="MY294" s="110"/>
      <c r="MZ294" s="169">
        <f t="shared" si="2550"/>
        <v>0</v>
      </c>
      <c r="NA294" s="60"/>
      <c r="NB294" s="60"/>
      <c r="NC294" s="60"/>
      <c r="ND294" s="60"/>
      <c r="NE294" s="60"/>
      <c r="NF294" s="60"/>
      <c r="NG294" s="60"/>
      <c r="NH294" s="60"/>
      <c r="NI294" s="60"/>
      <c r="NJ294" s="60"/>
      <c r="NK294" s="61"/>
      <c r="NL294" s="60"/>
      <c r="NM294" s="60"/>
      <c r="NN294" s="60"/>
      <c r="NO294" s="110"/>
      <c r="NP294" s="169">
        <f t="shared" si="2551"/>
        <v>0</v>
      </c>
      <c r="NQ294" s="60"/>
      <c r="NR294" s="60"/>
      <c r="NS294" s="60"/>
      <c r="NT294" s="60"/>
      <c r="NU294" s="60"/>
      <c r="NV294" s="60"/>
      <c r="NW294" s="60"/>
      <c r="NX294" s="60"/>
      <c r="NY294" s="60"/>
      <c r="NZ294" s="60"/>
      <c r="OA294" s="61"/>
      <c r="OB294" s="60"/>
      <c r="OC294" s="60"/>
      <c r="OD294" s="60"/>
      <c r="OE294" s="110"/>
      <c r="OF294" s="169">
        <f t="shared" si="2552"/>
        <v>0</v>
      </c>
      <c r="OG294" s="60"/>
      <c r="OH294" s="60"/>
      <c r="OI294" s="60"/>
      <c r="OJ294" s="60"/>
      <c r="OK294" s="60"/>
      <c r="OL294" s="60"/>
      <c r="OM294" s="60"/>
      <c r="ON294" s="60"/>
      <c r="OO294" s="60"/>
      <c r="OP294" s="60"/>
      <c r="OQ294" s="61"/>
      <c r="OR294" s="60"/>
      <c r="OS294" s="60"/>
      <c r="OT294" s="60"/>
      <c r="OU294" s="110"/>
      <c r="OV294" s="169">
        <f t="shared" si="2553"/>
        <v>0</v>
      </c>
      <c r="OW294" s="60"/>
      <c r="OX294" s="60"/>
      <c r="OY294" s="60"/>
      <c r="OZ294" s="60"/>
      <c r="PA294" s="60"/>
      <c r="PB294" s="60"/>
      <c r="PC294" s="60"/>
      <c r="PD294" s="60"/>
      <c r="PE294" s="60"/>
      <c r="PF294" s="60"/>
      <c r="PG294" s="61"/>
      <c r="PH294" s="60"/>
      <c r="PI294" s="60"/>
      <c r="PJ294" s="60"/>
      <c r="PK294" s="110"/>
      <c r="PL294" s="169">
        <f t="shared" si="2554"/>
        <v>0</v>
      </c>
      <c r="PM294" s="60"/>
      <c r="PN294" s="60"/>
      <c r="PO294" s="60"/>
      <c r="PP294" s="60"/>
      <c r="PQ294" s="60"/>
      <c r="PR294" s="60"/>
      <c r="PS294" s="60"/>
      <c r="PT294" s="60"/>
      <c r="PU294" s="60"/>
      <c r="PV294" s="60"/>
      <c r="PW294" s="61"/>
      <c r="PX294" s="60"/>
      <c r="PY294" s="60"/>
      <c r="PZ294" s="60"/>
      <c r="QA294" s="110"/>
      <c r="QB294" s="169">
        <f t="shared" si="2555"/>
        <v>0</v>
      </c>
      <c r="QC294" s="60"/>
      <c r="QD294" s="60"/>
      <c r="QE294" s="60"/>
      <c r="QF294" s="60"/>
      <c r="QG294" s="60"/>
      <c r="QH294" s="60"/>
      <c r="QI294" s="60"/>
      <c r="QJ294" s="60"/>
      <c r="QK294" s="60"/>
      <c r="QL294" s="60"/>
      <c r="QM294" s="61"/>
      <c r="QN294" s="60"/>
      <c r="QO294" s="60"/>
      <c r="QP294" s="60"/>
      <c r="QQ294" s="110"/>
      <c r="QR294" s="169">
        <f t="shared" si="2556"/>
        <v>0</v>
      </c>
      <c r="QS294" s="60"/>
      <c r="QT294" s="60"/>
      <c r="QU294" s="60"/>
      <c r="QV294" s="60"/>
      <c r="QW294" s="60"/>
      <c r="QX294" s="60"/>
      <c r="QY294" s="60"/>
      <c r="QZ294" s="60"/>
      <c r="RA294" s="60"/>
      <c r="RB294" s="60"/>
      <c r="RC294" s="61"/>
      <c r="RD294" s="60"/>
      <c r="RE294" s="60"/>
      <c r="RF294" s="60"/>
      <c r="RG294" s="60"/>
      <c r="RH294" s="60"/>
      <c r="RI294" s="60"/>
      <c r="RJ294" s="60"/>
      <c r="RK294" s="60"/>
      <c r="RL294" s="60"/>
      <c r="RM294" s="60"/>
      <c r="RN294" s="60"/>
      <c r="RO294" s="60"/>
      <c r="RP294" s="60"/>
      <c r="RQ294" s="110"/>
      <c r="RR294" s="173"/>
      <c r="RS294" s="169">
        <f t="shared" si="2557"/>
        <v>0</v>
      </c>
      <c r="RT294" s="60"/>
      <c r="RU294" s="60"/>
      <c r="RV294" s="60"/>
      <c r="RW294" s="60"/>
      <c r="RX294" s="60"/>
      <c r="RY294" s="60"/>
      <c r="RZ294" s="60"/>
      <c r="SA294" s="60"/>
      <c r="SB294" s="60"/>
      <c r="SC294" s="60"/>
      <c r="SD294" s="61"/>
      <c r="SE294" s="60"/>
      <c r="SF294" s="60"/>
      <c r="SG294" s="60"/>
      <c r="SH294" s="110"/>
      <c r="SI294" s="169">
        <f t="shared" si="2558"/>
        <v>0</v>
      </c>
      <c r="SJ294" s="60"/>
      <c r="SK294" s="60"/>
      <c r="SL294" s="60"/>
      <c r="SM294" s="60"/>
      <c r="SN294" s="60"/>
      <c r="SO294" s="60"/>
      <c r="SP294" s="60"/>
      <c r="SQ294" s="60"/>
      <c r="SR294" s="60"/>
      <c r="SS294" s="60"/>
      <c r="ST294" s="61"/>
      <c r="SU294" s="60"/>
      <c r="SV294" s="60"/>
      <c r="SW294" s="60"/>
      <c r="SX294" s="110"/>
      <c r="SY294" s="169">
        <f t="shared" si="2559"/>
        <v>0</v>
      </c>
      <c r="SZ294" s="60"/>
      <c r="TA294" s="60"/>
      <c r="TB294" s="60"/>
      <c r="TC294" s="60"/>
      <c r="TD294" s="60"/>
      <c r="TE294" s="60"/>
      <c r="TF294" s="60"/>
      <c r="TG294" s="60"/>
      <c r="TH294" s="60"/>
      <c r="TI294" s="60"/>
      <c r="TJ294" s="61"/>
      <c r="TK294" s="60"/>
      <c r="TL294" s="60"/>
      <c r="TM294" s="60"/>
      <c r="TN294" s="110"/>
      <c r="TO294" s="169">
        <f t="shared" si="2560"/>
        <v>0</v>
      </c>
      <c r="TP294" s="60"/>
      <c r="TQ294" s="60"/>
      <c r="TR294" s="60"/>
      <c r="TS294" s="60"/>
      <c r="TT294" s="60"/>
      <c r="TU294" s="60"/>
      <c r="TV294" s="60"/>
      <c r="TW294" s="60"/>
      <c r="TX294" s="60"/>
      <c r="TY294" s="60"/>
      <c r="TZ294" s="61"/>
      <c r="UA294" s="60"/>
      <c r="UB294" s="60"/>
      <c r="UC294" s="60"/>
      <c r="UD294" s="110"/>
      <c r="UE294" s="169">
        <f t="shared" si="2561"/>
        <v>0</v>
      </c>
      <c r="UF294" s="60"/>
      <c r="UG294" s="60"/>
      <c r="UH294" s="60"/>
      <c r="UI294" s="60"/>
      <c r="UJ294" s="60"/>
      <c r="UK294" s="60"/>
      <c r="UL294" s="60"/>
      <c r="UM294" s="60"/>
      <c r="UN294" s="60"/>
      <c r="UO294" s="60"/>
      <c r="UP294" s="61"/>
      <c r="UQ294" s="60"/>
      <c r="UR294" s="60"/>
      <c r="US294" s="60"/>
      <c r="UT294" s="60"/>
      <c r="UU294" s="60"/>
      <c r="UV294" s="60"/>
      <c r="UW294" s="60"/>
      <c r="UX294" s="60"/>
      <c r="UY294" s="60"/>
      <c r="UZ294" s="60"/>
      <c r="VA294" s="60"/>
      <c r="VB294" s="60"/>
      <c r="VC294" s="60"/>
      <c r="VD294" s="110"/>
      <c r="VE294" s="10" t="str">
        <f t="shared" si="2267"/>
        <v>-</v>
      </c>
    </row>
    <row r="295" spans="1:577" ht="20.149999999999999" customHeight="1">
      <c r="A295" s="19"/>
      <c r="B295" s="19">
        <v>6303</v>
      </c>
      <c r="C295" s="19"/>
      <c r="D295" s="20" t="s">
        <v>272</v>
      </c>
      <c r="E295" s="202">
        <f t="shared" ref="E295:BP295" si="2562">SUM(E296:E298)</f>
        <v>0</v>
      </c>
      <c r="F295" s="203">
        <f t="shared" si="2562"/>
        <v>0</v>
      </c>
      <c r="G295" s="203">
        <f t="shared" si="2562"/>
        <v>0</v>
      </c>
      <c r="H295" s="204">
        <f t="shared" si="2562"/>
        <v>0</v>
      </c>
      <c r="I295" s="232">
        <f t="shared" si="2562"/>
        <v>0</v>
      </c>
      <c r="J295" s="203">
        <f t="shared" si="2562"/>
        <v>0</v>
      </c>
      <c r="K295" s="67">
        <f t="shared" si="2562"/>
        <v>0</v>
      </c>
      <c r="L295" s="66">
        <f t="shared" si="2562"/>
        <v>0</v>
      </c>
      <c r="M295" s="66">
        <f t="shared" si="2562"/>
        <v>0</v>
      </c>
      <c r="N295" s="66">
        <f t="shared" si="2562"/>
        <v>0</v>
      </c>
      <c r="O295" s="66">
        <f t="shared" si="2562"/>
        <v>0</v>
      </c>
      <c r="P295" s="66">
        <f t="shared" si="2562"/>
        <v>0</v>
      </c>
      <c r="Q295" s="66">
        <f t="shared" si="2562"/>
        <v>0</v>
      </c>
      <c r="R295" s="66">
        <f t="shared" si="2562"/>
        <v>0</v>
      </c>
      <c r="S295" s="66">
        <f t="shared" si="2562"/>
        <v>0</v>
      </c>
      <c r="T295" s="66">
        <f t="shared" si="2562"/>
        <v>0</v>
      </c>
      <c r="U295" s="67">
        <f t="shared" si="2562"/>
        <v>0</v>
      </c>
      <c r="V295" s="66">
        <f t="shared" si="2562"/>
        <v>0</v>
      </c>
      <c r="W295" s="66">
        <f t="shared" si="2562"/>
        <v>0</v>
      </c>
      <c r="X295" s="66">
        <f t="shared" si="2562"/>
        <v>0</v>
      </c>
      <c r="Y295" s="113">
        <f t="shared" si="2562"/>
        <v>0</v>
      </c>
      <c r="Z295" s="67">
        <f t="shared" si="2562"/>
        <v>0</v>
      </c>
      <c r="AA295" s="66">
        <f t="shared" si="2562"/>
        <v>0</v>
      </c>
      <c r="AB295" s="66">
        <f t="shared" si="2562"/>
        <v>0</v>
      </c>
      <c r="AC295" s="66">
        <f t="shared" si="2562"/>
        <v>0</v>
      </c>
      <c r="AD295" s="66">
        <f t="shared" si="2562"/>
        <v>0</v>
      </c>
      <c r="AE295" s="66">
        <f t="shared" si="2562"/>
        <v>0</v>
      </c>
      <c r="AF295" s="66">
        <f t="shared" si="2562"/>
        <v>0</v>
      </c>
      <c r="AG295" s="66">
        <f t="shared" si="2562"/>
        <v>0</v>
      </c>
      <c r="AH295" s="66">
        <f t="shared" si="2562"/>
        <v>0</v>
      </c>
      <c r="AI295" s="66">
        <f t="shared" si="2562"/>
        <v>0</v>
      </c>
      <c r="AJ295" s="66">
        <f t="shared" si="2562"/>
        <v>0</v>
      </c>
      <c r="AK295" s="67">
        <f t="shared" si="2562"/>
        <v>0</v>
      </c>
      <c r="AL295" s="66">
        <f t="shared" si="2562"/>
        <v>0</v>
      </c>
      <c r="AM295" s="66">
        <f t="shared" si="2562"/>
        <v>0</v>
      </c>
      <c r="AN295" s="66">
        <f t="shared" si="2562"/>
        <v>0</v>
      </c>
      <c r="AO295" s="113">
        <f t="shared" si="2562"/>
        <v>0</v>
      </c>
      <c r="AP295" s="67">
        <f t="shared" si="2562"/>
        <v>0</v>
      </c>
      <c r="AQ295" s="66">
        <f t="shared" si="2562"/>
        <v>0</v>
      </c>
      <c r="AR295" s="66">
        <f t="shared" si="2562"/>
        <v>0</v>
      </c>
      <c r="AS295" s="66">
        <f t="shared" si="2562"/>
        <v>0</v>
      </c>
      <c r="AT295" s="66">
        <f t="shared" si="2562"/>
        <v>0</v>
      </c>
      <c r="AU295" s="66">
        <f t="shared" si="2562"/>
        <v>0</v>
      </c>
      <c r="AV295" s="66">
        <f t="shared" si="2562"/>
        <v>0</v>
      </c>
      <c r="AW295" s="66">
        <f t="shared" si="2562"/>
        <v>0</v>
      </c>
      <c r="AX295" s="66">
        <f t="shared" si="2562"/>
        <v>0</v>
      </c>
      <c r="AY295" s="66">
        <f t="shared" si="2562"/>
        <v>0</v>
      </c>
      <c r="AZ295" s="66">
        <f t="shared" si="2562"/>
        <v>0</v>
      </c>
      <c r="BA295" s="67">
        <f t="shared" si="2562"/>
        <v>0</v>
      </c>
      <c r="BB295" s="66">
        <f t="shared" si="2562"/>
        <v>0</v>
      </c>
      <c r="BC295" s="66">
        <f t="shared" si="2562"/>
        <v>0</v>
      </c>
      <c r="BD295" s="66">
        <f t="shared" si="2562"/>
        <v>0</v>
      </c>
      <c r="BE295" s="113">
        <f t="shared" si="2562"/>
        <v>0</v>
      </c>
      <c r="BF295" s="67">
        <f t="shared" si="2562"/>
        <v>0</v>
      </c>
      <c r="BG295" s="66">
        <f t="shared" si="2562"/>
        <v>0</v>
      </c>
      <c r="BH295" s="66">
        <f t="shared" si="2562"/>
        <v>0</v>
      </c>
      <c r="BI295" s="66">
        <f t="shared" si="2562"/>
        <v>0</v>
      </c>
      <c r="BJ295" s="66">
        <f t="shared" si="2562"/>
        <v>0</v>
      </c>
      <c r="BK295" s="66">
        <f t="shared" si="2562"/>
        <v>0</v>
      </c>
      <c r="BL295" s="66">
        <f t="shared" si="2562"/>
        <v>0</v>
      </c>
      <c r="BM295" s="66">
        <f t="shared" si="2562"/>
        <v>0</v>
      </c>
      <c r="BN295" s="66">
        <f t="shared" si="2562"/>
        <v>0</v>
      </c>
      <c r="BO295" s="66">
        <f t="shared" si="2562"/>
        <v>0</v>
      </c>
      <c r="BP295" s="66">
        <f t="shared" si="2562"/>
        <v>0</v>
      </c>
      <c r="BQ295" s="67">
        <f t="shared" ref="BQ295:EM295" si="2563">SUM(BQ296:BQ298)</f>
        <v>0</v>
      </c>
      <c r="BR295" s="66">
        <f t="shared" si="2563"/>
        <v>0</v>
      </c>
      <c r="BS295" s="66">
        <f t="shared" si="2563"/>
        <v>0</v>
      </c>
      <c r="BT295" s="66">
        <f t="shared" si="2563"/>
        <v>0</v>
      </c>
      <c r="BU295" s="113">
        <f t="shared" si="2563"/>
        <v>0</v>
      </c>
      <c r="BV295" s="67">
        <f t="shared" si="2563"/>
        <v>0</v>
      </c>
      <c r="BW295" s="66">
        <f t="shared" si="2563"/>
        <v>0</v>
      </c>
      <c r="BX295" s="66">
        <f t="shared" si="2563"/>
        <v>0</v>
      </c>
      <c r="BY295" s="66">
        <f t="shared" si="2563"/>
        <v>0</v>
      </c>
      <c r="BZ295" s="66">
        <f t="shared" si="2563"/>
        <v>0</v>
      </c>
      <c r="CA295" s="66">
        <f t="shared" si="2563"/>
        <v>0</v>
      </c>
      <c r="CB295" s="66">
        <f t="shared" si="2563"/>
        <v>0</v>
      </c>
      <c r="CC295" s="66">
        <f t="shared" si="2563"/>
        <v>0</v>
      </c>
      <c r="CD295" s="66">
        <f t="shared" si="2563"/>
        <v>0</v>
      </c>
      <c r="CE295" s="66">
        <f t="shared" si="2563"/>
        <v>0</v>
      </c>
      <c r="CF295" s="66">
        <f t="shared" si="2563"/>
        <v>0</v>
      </c>
      <c r="CG295" s="67">
        <f t="shared" si="2563"/>
        <v>0</v>
      </c>
      <c r="CH295" s="66">
        <f t="shared" si="2563"/>
        <v>0</v>
      </c>
      <c r="CI295" s="66">
        <f t="shared" si="2563"/>
        <v>0</v>
      </c>
      <c r="CJ295" s="66">
        <f t="shared" si="2563"/>
        <v>0</v>
      </c>
      <c r="CK295" s="66">
        <f t="shared" si="2563"/>
        <v>0</v>
      </c>
      <c r="CL295" s="66">
        <f t="shared" si="2563"/>
        <v>0</v>
      </c>
      <c r="CM295" s="66">
        <f t="shared" si="2563"/>
        <v>0</v>
      </c>
      <c r="CN295" s="66">
        <f t="shared" si="2563"/>
        <v>0</v>
      </c>
      <c r="CO295" s="66">
        <f t="shared" si="2563"/>
        <v>0</v>
      </c>
      <c r="CP295" s="66">
        <f t="shared" si="2563"/>
        <v>0</v>
      </c>
      <c r="CQ295" s="66">
        <f t="shared" si="2563"/>
        <v>0</v>
      </c>
      <c r="CR295" s="66">
        <f t="shared" si="2563"/>
        <v>0</v>
      </c>
      <c r="CS295" s="66">
        <f t="shared" si="2563"/>
        <v>0</v>
      </c>
      <c r="CT295" s="66">
        <f t="shared" si="2563"/>
        <v>0</v>
      </c>
      <c r="CU295" s="113">
        <f t="shared" si="2563"/>
        <v>0</v>
      </c>
      <c r="CV295" s="155">
        <f t="shared" si="2563"/>
        <v>0</v>
      </c>
      <c r="CW295" s="67">
        <f t="shared" si="2563"/>
        <v>0</v>
      </c>
      <c r="CX295" s="66">
        <f t="shared" si="2563"/>
        <v>0</v>
      </c>
      <c r="CY295" s="66">
        <f t="shared" si="2563"/>
        <v>0</v>
      </c>
      <c r="CZ295" s="66">
        <f t="shared" si="2563"/>
        <v>0</v>
      </c>
      <c r="DA295" s="66">
        <f t="shared" si="2563"/>
        <v>0</v>
      </c>
      <c r="DB295" s="66">
        <f t="shared" si="2563"/>
        <v>0</v>
      </c>
      <c r="DC295" s="66">
        <f t="shared" si="2563"/>
        <v>0</v>
      </c>
      <c r="DD295" s="66">
        <f t="shared" si="2563"/>
        <v>0</v>
      </c>
      <c r="DE295" s="66">
        <f t="shared" si="2563"/>
        <v>0</v>
      </c>
      <c r="DF295" s="66">
        <f t="shared" si="2563"/>
        <v>0</v>
      </c>
      <c r="DG295" s="66">
        <f t="shared" si="2563"/>
        <v>0</v>
      </c>
      <c r="DH295" s="67">
        <f t="shared" si="2563"/>
        <v>0</v>
      </c>
      <c r="DI295" s="66">
        <f t="shared" si="2563"/>
        <v>0</v>
      </c>
      <c r="DJ295" s="66">
        <f t="shared" si="2563"/>
        <v>0</v>
      </c>
      <c r="DK295" s="66">
        <f t="shared" si="2563"/>
        <v>0</v>
      </c>
      <c r="DL295" s="113">
        <f t="shared" si="2563"/>
        <v>0</v>
      </c>
      <c r="DM295" s="67">
        <f t="shared" si="2563"/>
        <v>0</v>
      </c>
      <c r="DN295" s="66">
        <f t="shared" si="2563"/>
        <v>0</v>
      </c>
      <c r="DO295" s="66">
        <f t="shared" si="2563"/>
        <v>0</v>
      </c>
      <c r="DP295" s="66">
        <f t="shared" si="2563"/>
        <v>0</v>
      </c>
      <c r="DQ295" s="66">
        <f t="shared" si="2563"/>
        <v>0</v>
      </c>
      <c r="DR295" s="66">
        <f t="shared" si="2563"/>
        <v>0</v>
      </c>
      <c r="DS295" s="66">
        <f t="shared" si="2563"/>
        <v>0</v>
      </c>
      <c r="DT295" s="66">
        <f t="shared" si="2563"/>
        <v>0</v>
      </c>
      <c r="DU295" s="66">
        <f t="shared" si="2563"/>
        <v>0</v>
      </c>
      <c r="DV295" s="66">
        <f t="shared" si="2563"/>
        <v>0</v>
      </c>
      <c r="DW295" s="66">
        <f t="shared" si="2563"/>
        <v>0</v>
      </c>
      <c r="DX295" s="67">
        <f t="shared" si="2563"/>
        <v>0</v>
      </c>
      <c r="DY295" s="66">
        <f t="shared" si="2563"/>
        <v>0</v>
      </c>
      <c r="DZ295" s="66">
        <f t="shared" si="2563"/>
        <v>0</v>
      </c>
      <c r="EA295" s="66">
        <f t="shared" si="2563"/>
        <v>0</v>
      </c>
      <c r="EB295" s="113">
        <f t="shared" si="2563"/>
        <v>0</v>
      </c>
      <c r="EC295" s="67">
        <f t="shared" si="2563"/>
        <v>0</v>
      </c>
      <c r="ED295" s="66">
        <f t="shared" si="2563"/>
        <v>0</v>
      </c>
      <c r="EE295" s="66">
        <f t="shared" si="2563"/>
        <v>0</v>
      </c>
      <c r="EF295" s="66">
        <f t="shared" si="2563"/>
        <v>0</v>
      </c>
      <c r="EG295" s="66">
        <f t="shared" si="2563"/>
        <v>0</v>
      </c>
      <c r="EH295" s="66">
        <f t="shared" si="2563"/>
        <v>0</v>
      </c>
      <c r="EI295" s="66">
        <f t="shared" si="2563"/>
        <v>0</v>
      </c>
      <c r="EJ295" s="66">
        <f t="shared" si="2563"/>
        <v>0</v>
      </c>
      <c r="EK295" s="66">
        <f t="shared" si="2563"/>
        <v>0</v>
      </c>
      <c r="EL295" s="66">
        <f t="shared" si="2563"/>
        <v>0</v>
      </c>
      <c r="EM295" s="66">
        <f t="shared" si="2563"/>
        <v>0</v>
      </c>
      <c r="EN295" s="67">
        <f t="shared" ref="EN295:GY295" si="2564">SUM(EN296:EN298)</f>
        <v>0</v>
      </c>
      <c r="EO295" s="66">
        <f t="shared" si="2564"/>
        <v>0</v>
      </c>
      <c r="EP295" s="66">
        <f t="shared" si="2564"/>
        <v>0</v>
      </c>
      <c r="EQ295" s="66">
        <f t="shared" si="2564"/>
        <v>0</v>
      </c>
      <c r="ER295" s="113">
        <f t="shared" si="2564"/>
        <v>0</v>
      </c>
      <c r="ES295" s="67">
        <f t="shared" si="2564"/>
        <v>0</v>
      </c>
      <c r="ET295" s="66">
        <f t="shared" si="2564"/>
        <v>0</v>
      </c>
      <c r="EU295" s="66">
        <f t="shared" si="2564"/>
        <v>0</v>
      </c>
      <c r="EV295" s="66">
        <f t="shared" si="2564"/>
        <v>0</v>
      </c>
      <c r="EW295" s="66">
        <f t="shared" si="2564"/>
        <v>0</v>
      </c>
      <c r="EX295" s="66">
        <f t="shared" si="2564"/>
        <v>0</v>
      </c>
      <c r="EY295" s="66">
        <f t="shared" si="2564"/>
        <v>0</v>
      </c>
      <c r="EZ295" s="66">
        <f t="shared" si="2564"/>
        <v>0</v>
      </c>
      <c r="FA295" s="66">
        <f t="shared" si="2564"/>
        <v>0</v>
      </c>
      <c r="FB295" s="66">
        <f t="shared" si="2564"/>
        <v>0</v>
      </c>
      <c r="FC295" s="66">
        <f t="shared" si="2564"/>
        <v>0</v>
      </c>
      <c r="FD295" s="67">
        <f t="shared" si="2564"/>
        <v>0</v>
      </c>
      <c r="FE295" s="66">
        <f t="shared" si="2564"/>
        <v>0</v>
      </c>
      <c r="FF295" s="66">
        <f t="shared" si="2564"/>
        <v>0</v>
      </c>
      <c r="FG295" s="66">
        <f t="shared" si="2564"/>
        <v>0</v>
      </c>
      <c r="FH295" s="113">
        <f t="shared" si="2564"/>
        <v>0</v>
      </c>
      <c r="FI295" s="67">
        <f t="shared" si="2564"/>
        <v>0</v>
      </c>
      <c r="FJ295" s="66">
        <f t="shared" si="2564"/>
        <v>0</v>
      </c>
      <c r="FK295" s="66">
        <f t="shared" si="2564"/>
        <v>0</v>
      </c>
      <c r="FL295" s="66">
        <f t="shared" si="2564"/>
        <v>0</v>
      </c>
      <c r="FM295" s="66">
        <f t="shared" si="2564"/>
        <v>0</v>
      </c>
      <c r="FN295" s="66">
        <f t="shared" si="2564"/>
        <v>0</v>
      </c>
      <c r="FO295" s="66">
        <f t="shared" si="2564"/>
        <v>0</v>
      </c>
      <c r="FP295" s="66">
        <f t="shared" si="2564"/>
        <v>0</v>
      </c>
      <c r="FQ295" s="66">
        <f t="shared" si="2564"/>
        <v>0</v>
      </c>
      <c r="FR295" s="66">
        <f t="shared" si="2564"/>
        <v>0</v>
      </c>
      <c r="FS295" s="66">
        <f t="shared" si="2564"/>
        <v>0</v>
      </c>
      <c r="FT295" s="67">
        <f t="shared" si="2564"/>
        <v>0</v>
      </c>
      <c r="FU295" s="66">
        <f t="shared" si="2564"/>
        <v>0</v>
      </c>
      <c r="FV295" s="66">
        <f t="shared" si="2564"/>
        <v>0</v>
      </c>
      <c r="FW295" s="66">
        <f t="shared" si="2564"/>
        <v>0</v>
      </c>
      <c r="FX295" s="113">
        <f t="shared" si="2564"/>
        <v>0</v>
      </c>
      <c r="FY295" s="67">
        <f t="shared" si="2564"/>
        <v>0</v>
      </c>
      <c r="FZ295" s="66">
        <f t="shared" si="2564"/>
        <v>0</v>
      </c>
      <c r="GA295" s="66">
        <f t="shared" si="2564"/>
        <v>0</v>
      </c>
      <c r="GB295" s="66">
        <f t="shared" si="2564"/>
        <v>0</v>
      </c>
      <c r="GC295" s="66">
        <f t="shared" si="2564"/>
        <v>0</v>
      </c>
      <c r="GD295" s="66">
        <f t="shared" si="2564"/>
        <v>0</v>
      </c>
      <c r="GE295" s="66">
        <f t="shared" si="2564"/>
        <v>0</v>
      </c>
      <c r="GF295" s="66">
        <f t="shared" si="2564"/>
        <v>0</v>
      </c>
      <c r="GG295" s="66">
        <f t="shared" si="2564"/>
        <v>0</v>
      </c>
      <c r="GH295" s="66">
        <f t="shared" si="2564"/>
        <v>0</v>
      </c>
      <c r="GI295" s="66">
        <f t="shared" si="2564"/>
        <v>0</v>
      </c>
      <c r="GJ295" s="67">
        <f t="shared" si="2564"/>
        <v>0</v>
      </c>
      <c r="GK295" s="66">
        <f t="shared" si="2564"/>
        <v>0</v>
      </c>
      <c r="GL295" s="66">
        <f t="shared" si="2564"/>
        <v>0</v>
      </c>
      <c r="GM295" s="66">
        <f t="shared" si="2564"/>
        <v>0</v>
      </c>
      <c r="GN295" s="113">
        <f t="shared" si="2564"/>
        <v>0</v>
      </c>
      <c r="GO295" s="67">
        <f t="shared" si="2564"/>
        <v>0</v>
      </c>
      <c r="GP295" s="66">
        <f t="shared" si="2564"/>
        <v>0</v>
      </c>
      <c r="GQ295" s="66">
        <f t="shared" si="2564"/>
        <v>0</v>
      </c>
      <c r="GR295" s="66">
        <f t="shared" si="2564"/>
        <v>0</v>
      </c>
      <c r="GS295" s="66">
        <f t="shared" si="2564"/>
        <v>0</v>
      </c>
      <c r="GT295" s="66">
        <f t="shared" si="2564"/>
        <v>0</v>
      </c>
      <c r="GU295" s="66">
        <f t="shared" si="2564"/>
        <v>0</v>
      </c>
      <c r="GV295" s="66">
        <f t="shared" si="2564"/>
        <v>0</v>
      </c>
      <c r="GW295" s="66">
        <f t="shared" si="2564"/>
        <v>0</v>
      </c>
      <c r="GX295" s="66">
        <f t="shared" si="2564"/>
        <v>0</v>
      </c>
      <c r="GY295" s="66">
        <f t="shared" si="2564"/>
        <v>0</v>
      </c>
      <c r="GZ295" s="67">
        <f t="shared" ref="GZ295:JW295" si="2565">SUM(GZ296:GZ298)</f>
        <v>0</v>
      </c>
      <c r="HA295" s="66">
        <f t="shared" si="2565"/>
        <v>0</v>
      </c>
      <c r="HB295" s="66">
        <f t="shared" si="2565"/>
        <v>0</v>
      </c>
      <c r="HC295" s="66">
        <f t="shared" si="2565"/>
        <v>0</v>
      </c>
      <c r="HD295" s="66">
        <f t="shared" si="2565"/>
        <v>0</v>
      </c>
      <c r="HE295" s="66">
        <f t="shared" si="2565"/>
        <v>0</v>
      </c>
      <c r="HF295" s="66">
        <f t="shared" si="2565"/>
        <v>0</v>
      </c>
      <c r="HG295" s="66">
        <f t="shared" si="2565"/>
        <v>0</v>
      </c>
      <c r="HH295" s="66">
        <f t="shared" si="2565"/>
        <v>0</v>
      </c>
      <c r="HI295" s="66">
        <f t="shared" si="2565"/>
        <v>0</v>
      </c>
      <c r="HJ295" s="66">
        <f t="shared" si="2565"/>
        <v>0</v>
      </c>
      <c r="HK295" s="66">
        <f t="shared" si="2565"/>
        <v>0</v>
      </c>
      <c r="HL295" s="66">
        <f t="shared" si="2565"/>
        <v>0</v>
      </c>
      <c r="HM295" s="66">
        <f t="shared" si="2565"/>
        <v>0</v>
      </c>
      <c r="HN295" s="113">
        <f t="shared" si="2565"/>
        <v>0</v>
      </c>
      <c r="HO295" s="139">
        <f t="shared" si="2565"/>
        <v>0</v>
      </c>
      <c r="HP295" s="155">
        <f t="shared" si="2565"/>
        <v>0</v>
      </c>
      <c r="HQ295" s="67">
        <f t="shared" si="2565"/>
        <v>0</v>
      </c>
      <c r="HR295" s="66">
        <f t="shared" si="2565"/>
        <v>0</v>
      </c>
      <c r="HS295" s="66">
        <f t="shared" si="2565"/>
        <v>0</v>
      </c>
      <c r="HT295" s="66">
        <f t="shared" si="2565"/>
        <v>0</v>
      </c>
      <c r="HU295" s="66">
        <f t="shared" si="2565"/>
        <v>0</v>
      </c>
      <c r="HV295" s="66">
        <f t="shared" si="2565"/>
        <v>0</v>
      </c>
      <c r="HW295" s="66">
        <f t="shared" si="2565"/>
        <v>0</v>
      </c>
      <c r="HX295" s="66">
        <f t="shared" si="2565"/>
        <v>0</v>
      </c>
      <c r="HY295" s="66">
        <f t="shared" si="2565"/>
        <v>0</v>
      </c>
      <c r="HZ295" s="66">
        <f t="shared" si="2565"/>
        <v>0</v>
      </c>
      <c r="IA295" s="66">
        <f t="shared" si="2565"/>
        <v>0</v>
      </c>
      <c r="IB295" s="67">
        <f t="shared" si="2565"/>
        <v>0</v>
      </c>
      <c r="IC295" s="66">
        <f t="shared" si="2565"/>
        <v>0</v>
      </c>
      <c r="ID295" s="66">
        <f t="shared" si="2565"/>
        <v>0</v>
      </c>
      <c r="IE295" s="66">
        <f t="shared" si="2565"/>
        <v>0</v>
      </c>
      <c r="IF295" s="113">
        <f t="shared" si="2565"/>
        <v>0</v>
      </c>
      <c r="IG295" s="67">
        <f t="shared" si="2565"/>
        <v>0</v>
      </c>
      <c r="IH295" s="66">
        <f t="shared" si="2565"/>
        <v>0</v>
      </c>
      <c r="II295" s="66">
        <f t="shared" si="2565"/>
        <v>0</v>
      </c>
      <c r="IJ295" s="66">
        <f t="shared" si="2565"/>
        <v>0</v>
      </c>
      <c r="IK295" s="66">
        <f t="shared" si="2565"/>
        <v>0</v>
      </c>
      <c r="IL295" s="66">
        <f t="shared" si="2565"/>
        <v>0</v>
      </c>
      <c r="IM295" s="66">
        <f t="shared" si="2565"/>
        <v>0</v>
      </c>
      <c r="IN295" s="66">
        <f t="shared" si="2565"/>
        <v>0</v>
      </c>
      <c r="IO295" s="66">
        <f t="shared" si="2565"/>
        <v>0</v>
      </c>
      <c r="IP295" s="66">
        <f t="shared" si="2565"/>
        <v>0</v>
      </c>
      <c r="IQ295" s="66">
        <f t="shared" si="2565"/>
        <v>0</v>
      </c>
      <c r="IR295" s="67">
        <f t="shared" si="2565"/>
        <v>0</v>
      </c>
      <c r="IS295" s="66">
        <f t="shared" si="2565"/>
        <v>0</v>
      </c>
      <c r="IT295" s="66">
        <f t="shared" si="2565"/>
        <v>0</v>
      </c>
      <c r="IU295" s="66">
        <f t="shared" si="2565"/>
        <v>0</v>
      </c>
      <c r="IV295" s="113">
        <f t="shared" si="2565"/>
        <v>0</v>
      </c>
      <c r="IW295" s="67">
        <f t="shared" si="2565"/>
        <v>0</v>
      </c>
      <c r="IX295" s="66">
        <f t="shared" si="2565"/>
        <v>0</v>
      </c>
      <c r="IY295" s="66">
        <f t="shared" si="2565"/>
        <v>0</v>
      </c>
      <c r="IZ295" s="66">
        <f t="shared" si="2565"/>
        <v>0</v>
      </c>
      <c r="JA295" s="66">
        <f t="shared" si="2565"/>
        <v>0</v>
      </c>
      <c r="JB295" s="66">
        <f t="shared" si="2565"/>
        <v>0</v>
      </c>
      <c r="JC295" s="66">
        <f t="shared" si="2565"/>
        <v>0</v>
      </c>
      <c r="JD295" s="66">
        <f t="shared" si="2565"/>
        <v>0</v>
      </c>
      <c r="JE295" s="66">
        <f t="shared" si="2565"/>
        <v>0</v>
      </c>
      <c r="JF295" s="66">
        <f t="shared" si="2565"/>
        <v>0</v>
      </c>
      <c r="JG295" s="66">
        <f t="shared" si="2565"/>
        <v>0</v>
      </c>
      <c r="JH295" s="67">
        <f t="shared" si="2565"/>
        <v>0</v>
      </c>
      <c r="JI295" s="66">
        <f t="shared" si="2565"/>
        <v>0</v>
      </c>
      <c r="JJ295" s="66">
        <f t="shared" si="2565"/>
        <v>0</v>
      </c>
      <c r="JK295" s="66">
        <f t="shared" si="2565"/>
        <v>0</v>
      </c>
      <c r="JL295" s="113">
        <f t="shared" si="2565"/>
        <v>0</v>
      </c>
      <c r="JM295" s="67">
        <f t="shared" si="2565"/>
        <v>0</v>
      </c>
      <c r="JN295" s="66">
        <f t="shared" si="2565"/>
        <v>0</v>
      </c>
      <c r="JO295" s="66">
        <f t="shared" si="2565"/>
        <v>0</v>
      </c>
      <c r="JP295" s="66">
        <f t="shared" si="2565"/>
        <v>0</v>
      </c>
      <c r="JQ295" s="66">
        <f t="shared" si="2565"/>
        <v>0</v>
      </c>
      <c r="JR295" s="66">
        <f t="shared" si="2565"/>
        <v>0</v>
      </c>
      <c r="JS295" s="66">
        <f t="shared" si="2565"/>
        <v>0</v>
      </c>
      <c r="JT295" s="66">
        <f t="shared" si="2565"/>
        <v>0</v>
      </c>
      <c r="JU295" s="66">
        <f t="shared" si="2565"/>
        <v>0</v>
      </c>
      <c r="JV295" s="66">
        <f t="shared" si="2565"/>
        <v>0</v>
      </c>
      <c r="JW295" s="66">
        <f t="shared" si="2565"/>
        <v>0</v>
      </c>
      <c r="JX295" s="67">
        <f t="shared" ref="JX295:MT295" si="2566">SUM(JX296:JX298)</f>
        <v>0</v>
      </c>
      <c r="JY295" s="66">
        <f t="shared" si="2566"/>
        <v>0</v>
      </c>
      <c r="JZ295" s="66">
        <f t="shared" si="2566"/>
        <v>0</v>
      </c>
      <c r="KA295" s="66">
        <f t="shared" si="2566"/>
        <v>0</v>
      </c>
      <c r="KB295" s="113">
        <f t="shared" si="2566"/>
        <v>0</v>
      </c>
      <c r="KC295" s="67">
        <f t="shared" si="2566"/>
        <v>0</v>
      </c>
      <c r="KD295" s="66">
        <f t="shared" si="2566"/>
        <v>0</v>
      </c>
      <c r="KE295" s="66">
        <f t="shared" si="2566"/>
        <v>0</v>
      </c>
      <c r="KF295" s="66">
        <f t="shared" si="2566"/>
        <v>0</v>
      </c>
      <c r="KG295" s="66">
        <f t="shared" si="2566"/>
        <v>0</v>
      </c>
      <c r="KH295" s="66">
        <f t="shared" si="2566"/>
        <v>0</v>
      </c>
      <c r="KI295" s="66">
        <f t="shared" si="2566"/>
        <v>0</v>
      </c>
      <c r="KJ295" s="66">
        <f t="shared" si="2566"/>
        <v>0</v>
      </c>
      <c r="KK295" s="66">
        <f t="shared" si="2566"/>
        <v>0</v>
      </c>
      <c r="KL295" s="66">
        <f t="shared" si="2566"/>
        <v>0</v>
      </c>
      <c r="KM295" s="66">
        <f t="shared" si="2566"/>
        <v>0</v>
      </c>
      <c r="KN295" s="67">
        <f t="shared" si="2566"/>
        <v>0</v>
      </c>
      <c r="KO295" s="66">
        <f t="shared" si="2566"/>
        <v>0</v>
      </c>
      <c r="KP295" s="66">
        <f t="shared" si="2566"/>
        <v>0</v>
      </c>
      <c r="KQ295" s="66">
        <f t="shared" si="2566"/>
        <v>0</v>
      </c>
      <c r="KR295" s="66">
        <f t="shared" si="2566"/>
        <v>0</v>
      </c>
      <c r="KS295" s="66">
        <f t="shared" si="2566"/>
        <v>0</v>
      </c>
      <c r="KT295" s="66">
        <f t="shared" si="2566"/>
        <v>0</v>
      </c>
      <c r="KU295" s="66">
        <f t="shared" si="2566"/>
        <v>0</v>
      </c>
      <c r="KV295" s="66">
        <f t="shared" si="2566"/>
        <v>0</v>
      </c>
      <c r="KW295" s="66">
        <f t="shared" si="2566"/>
        <v>0</v>
      </c>
      <c r="KX295" s="66">
        <f t="shared" si="2566"/>
        <v>0</v>
      </c>
      <c r="KY295" s="66">
        <f t="shared" si="2566"/>
        <v>0</v>
      </c>
      <c r="KZ295" s="66">
        <f t="shared" si="2566"/>
        <v>0</v>
      </c>
      <c r="LA295" s="66">
        <f t="shared" si="2566"/>
        <v>0</v>
      </c>
      <c r="LB295" s="113">
        <f t="shared" si="2566"/>
        <v>0</v>
      </c>
      <c r="LC295" s="155">
        <f t="shared" si="2566"/>
        <v>0</v>
      </c>
      <c r="LD295" s="67">
        <f t="shared" si="2566"/>
        <v>0</v>
      </c>
      <c r="LE295" s="66">
        <f t="shared" si="2566"/>
        <v>0</v>
      </c>
      <c r="LF295" s="66">
        <f t="shared" si="2566"/>
        <v>0</v>
      </c>
      <c r="LG295" s="66">
        <f t="shared" si="2566"/>
        <v>0</v>
      </c>
      <c r="LH295" s="66">
        <f t="shared" si="2566"/>
        <v>0</v>
      </c>
      <c r="LI295" s="66">
        <f t="shared" si="2566"/>
        <v>0</v>
      </c>
      <c r="LJ295" s="66">
        <f t="shared" si="2566"/>
        <v>0</v>
      </c>
      <c r="LK295" s="66">
        <f t="shared" si="2566"/>
        <v>0</v>
      </c>
      <c r="LL295" s="66">
        <f t="shared" si="2566"/>
        <v>0</v>
      </c>
      <c r="LM295" s="66">
        <f t="shared" si="2566"/>
        <v>0</v>
      </c>
      <c r="LN295" s="66">
        <f t="shared" si="2566"/>
        <v>0</v>
      </c>
      <c r="LO295" s="67">
        <f t="shared" si="2566"/>
        <v>0</v>
      </c>
      <c r="LP295" s="66">
        <f t="shared" si="2566"/>
        <v>0</v>
      </c>
      <c r="LQ295" s="66">
        <f t="shared" si="2566"/>
        <v>0</v>
      </c>
      <c r="LR295" s="66">
        <f t="shared" si="2566"/>
        <v>0</v>
      </c>
      <c r="LS295" s="113">
        <f t="shared" si="2566"/>
        <v>0</v>
      </c>
      <c r="LT295" s="67">
        <f t="shared" si="2566"/>
        <v>0</v>
      </c>
      <c r="LU295" s="66">
        <f t="shared" si="2566"/>
        <v>0</v>
      </c>
      <c r="LV295" s="66">
        <f t="shared" si="2566"/>
        <v>0</v>
      </c>
      <c r="LW295" s="66">
        <f t="shared" si="2566"/>
        <v>0</v>
      </c>
      <c r="LX295" s="66">
        <f t="shared" si="2566"/>
        <v>0</v>
      </c>
      <c r="LY295" s="66">
        <f t="shared" si="2566"/>
        <v>0</v>
      </c>
      <c r="LZ295" s="66">
        <f t="shared" si="2566"/>
        <v>0</v>
      </c>
      <c r="MA295" s="66">
        <f t="shared" si="2566"/>
        <v>0</v>
      </c>
      <c r="MB295" s="66">
        <f t="shared" si="2566"/>
        <v>0</v>
      </c>
      <c r="MC295" s="66">
        <f t="shared" si="2566"/>
        <v>0</v>
      </c>
      <c r="MD295" s="66">
        <f t="shared" si="2566"/>
        <v>0</v>
      </c>
      <c r="ME295" s="67">
        <f t="shared" si="2566"/>
        <v>0</v>
      </c>
      <c r="MF295" s="66">
        <f t="shared" si="2566"/>
        <v>0</v>
      </c>
      <c r="MG295" s="66">
        <f t="shared" si="2566"/>
        <v>0</v>
      </c>
      <c r="MH295" s="66">
        <f t="shared" si="2566"/>
        <v>0</v>
      </c>
      <c r="MI295" s="113">
        <f t="shared" si="2566"/>
        <v>0</v>
      </c>
      <c r="MJ295" s="67">
        <f t="shared" si="2566"/>
        <v>0</v>
      </c>
      <c r="MK295" s="66">
        <f t="shared" si="2566"/>
        <v>0</v>
      </c>
      <c r="ML295" s="66">
        <f t="shared" si="2566"/>
        <v>0</v>
      </c>
      <c r="MM295" s="66">
        <f t="shared" si="2566"/>
        <v>0</v>
      </c>
      <c r="MN295" s="66">
        <f t="shared" si="2566"/>
        <v>0</v>
      </c>
      <c r="MO295" s="66">
        <f t="shared" si="2566"/>
        <v>0</v>
      </c>
      <c r="MP295" s="66">
        <f t="shared" si="2566"/>
        <v>0</v>
      </c>
      <c r="MQ295" s="66">
        <f t="shared" si="2566"/>
        <v>0</v>
      </c>
      <c r="MR295" s="66">
        <f t="shared" si="2566"/>
        <v>0</v>
      </c>
      <c r="MS295" s="66">
        <f t="shared" si="2566"/>
        <v>0</v>
      </c>
      <c r="MT295" s="66">
        <f t="shared" si="2566"/>
        <v>0</v>
      </c>
      <c r="MU295" s="67">
        <f t="shared" ref="MU295:PF295" si="2567">SUM(MU296:MU298)</f>
        <v>0</v>
      </c>
      <c r="MV295" s="66">
        <f t="shared" si="2567"/>
        <v>0</v>
      </c>
      <c r="MW295" s="66">
        <f t="shared" si="2567"/>
        <v>0</v>
      </c>
      <c r="MX295" s="66">
        <f t="shared" si="2567"/>
        <v>0</v>
      </c>
      <c r="MY295" s="113">
        <f t="shared" si="2567"/>
        <v>0</v>
      </c>
      <c r="MZ295" s="67">
        <f t="shared" si="2567"/>
        <v>0</v>
      </c>
      <c r="NA295" s="66">
        <f t="shared" si="2567"/>
        <v>0</v>
      </c>
      <c r="NB295" s="66">
        <f t="shared" si="2567"/>
        <v>0</v>
      </c>
      <c r="NC295" s="66">
        <f t="shared" si="2567"/>
        <v>0</v>
      </c>
      <c r="ND295" s="66">
        <f t="shared" si="2567"/>
        <v>0</v>
      </c>
      <c r="NE295" s="66">
        <f t="shared" si="2567"/>
        <v>0</v>
      </c>
      <c r="NF295" s="66">
        <f t="shared" si="2567"/>
        <v>0</v>
      </c>
      <c r="NG295" s="66">
        <f t="shared" si="2567"/>
        <v>0</v>
      </c>
      <c r="NH295" s="66">
        <f t="shared" si="2567"/>
        <v>0</v>
      </c>
      <c r="NI295" s="66">
        <f t="shared" si="2567"/>
        <v>0</v>
      </c>
      <c r="NJ295" s="66">
        <f t="shared" si="2567"/>
        <v>0</v>
      </c>
      <c r="NK295" s="67">
        <f t="shared" si="2567"/>
        <v>0</v>
      </c>
      <c r="NL295" s="66">
        <f t="shared" si="2567"/>
        <v>0</v>
      </c>
      <c r="NM295" s="66">
        <f t="shared" si="2567"/>
        <v>0</v>
      </c>
      <c r="NN295" s="66">
        <f t="shared" si="2567"/>
        <v>0</v>
      </c>
      <c r="NO295" s="113">
        <f t="shared" si="2567"/>
        <v>0</v>
      </c>
      <c r="NP295" s="67">
        <f t="shared" si="2567"/>
        <v>0</v>
      </c>
      <c r="NQ295" s="66">
        <f t="shared" si="2567"/>
        <v>0</v>
      </c>
      <c r="NR295" s="66">
        <f t="shared" si="2567"/>
        <v>0</v>
      </c>
      <c r="NS295" s="66">
        <f t="shared" si="2567"/>
        <v>0</v>
      </c>
      <c r="NT295" s="66">
        <f t="shared" si="2567"/>
        <v>0</v>
      </c>
      <c r="NU295" s="66">
        <f t="shared" si="2567"/>
        <v>0</v>
      </c>
      <c r="NV295" s="66">
        <f t="shared" si="2567"/>
        <v>0</v>
      </c>
      <c r="NW295" s="66">
        <f t="shared" si="2567"/>
        <v>0</v>
      </c>
      <c r="NX295" s="66">
        <f t="shared" si="2567"/>
        <v>0</v>
      </c>
      <c r="NY295" s="66">
        <f t="shared" si="2567"/>
        <v>0</v>
      </c>
      <c r="NZ295" s="66">
        <f t="shared" si="2567"/>
        <v>0</v>
      </c>
      <c r="OA295" s="67">
        <f t="shared" si="2567"/>
        <v>0</v>
      </c>
      <c r="OB295" s="66">
        <f t="shared" si="2567"/>
        <v>0</v>
      </c>
      <c r="OC295" s="66">
        <f t="shared" si="2567"/>
        <v>0</v>
      </c>
      <c r="OD295" s="66">
        <f t="shared" si="2567"/>
        <v>0</v>
      </c>
      <c r="OE295" s="113">
        <f t="shared" si="2567"/>
        <v>0</v>
      </c>
      <c r="OF295" s="67">
        <f t="shared" si="2567"/>
        <v>0</v>
      </c>
      <c r="OG295" s="66">
        <f t="shared" si="2567"/>
        <v>0</v>
      </c>
      <c r="OH295" s="66">
        <f t="shared" si="2567"/>
        <v>0</v>
      </c>
      <c r="OI295" s="66">
        <f t="shared" si="2567"/>
        <v>0</v>
      </c>
      <c r="OJ295" s="66">
        <f t="shared" si="2567"/>
        <v>0</v>
      </c>
      <c r="OK295" s="66">
        <f t="shared" si="2567"/>
        <v>0</v>
      </c>
      <c r="OL295" s="66">
        <f t="shared" si="2567"/>
        <v>0</v>
      </c>
      <c r="OM295" s="66">
        <f t="shared" si="2567"/>
        <v>0</v>
      </c>
      <c r="ON295" s="66">
        <f t="shared" si="2567"/>
        <v>0</v>
      </c>
      <c r="OO295" s="66">
        <f t="shared" si="2567"/>
        <v>0</v>
      </c>
      <c r="OP295" s="66">
        <f t="shared" si="2567"/>
        <v>0</v>
      </c>
      <c r="OQ295" s="67">
        <f t="shared" si="2567"/>
        <v>0</v>
      </c>
      <c r="OR295" s="66">
        <f t="shared" si="2567"/>
        <v>0</v>
      </c>
      <c r="OS295" s="66">
        <f t="shared" si="2567"/>
        <v>0</v>
      </c>
      <c r="OT295" s="66">
        <f t="shared" si="2567"/>
        <v>0</v>
      </c>
      <c r="OU295" s="113">
        <f t="shared" si="2567"/>
        <v>0</v>
      </c>
      <c r="OV295" s="67">
        <f t="shared" si="2567"/>
        <v>0</v>
      </c>
      <c r="OW295" s="66">
        <f t="shared" si="2567"/>
        <v>0</v>
      </c>
      <c r="OX295" s="66">
        <f t="shared" si="2567"/>
        <v>0</v>
      </c>
      <c r="OY295" s="66">
        <f t="shared" si="2567"/>
        <v>0</v>
      </c>
      <c r="OZ295" s="66">
        <f t="shared" si="2567"/>
        <v>0</v>
      </c>
      <c r="PA295" s="66">
        <f t="shared" si="2567"/>
        <v>0</v>
      </c>
      <c r="PB295" s="66">
        <f t="shared" si="2567"/>
        <v>0</v>
      </c>
      <c r="PC295" s="66">
        <f t="shared" si="2567"/>
        <v>0</v>
      </c>
      <c r="PD295" s="66">
        <f t="shared" si="2567"/>
        <v>0</v>
      </c>
      <c r="PE295" s="66">
        <f t="shared" si="2567"/>
        <v>0</v>
      </c>
      <c r="PF295" s="66">
        <f t="shared" si="2567"/>
        <v>0</v>
      </c>
      <c r="PG295" s="67">
        <f t="shared" ref="PG295:RR295" si="2568">SUM(PG296:PG298)</f>
        <v>0</v>
      </c>
      <c r="PH295" s="66">
        <f t="shared" si="2568"/>
        <v>0</v>
      </c>
      <c r="PI295" s="66">
        <f t="shared" si="2568"/>
        <v>0</v>
      </c>
      <c r="PJ295" s="66">
        <f t="shared" si="2568"/>
        <v>0</v>
      </c>
      <c r="PK295" s="113">
        <f t="shared" si="2568"/>
        <v>0</v>
      </c>
      <c r="PL295" s="67">
        <f t="shared" si="2568"/>
        <v>0</v>
      </c>
      <c r="PM295" s="66">
        <f t="shared" si="2568"/>
        <v>0</v>
      </c>
      <c r="PN295" s="66">
        <f t="shared" si="2568"/>
        <v>0</v>
      </c>
      <c r="PO295" s="66">
        <f t="shared" si="2568"/>
        <v>0</v>
      </c>
      <c r="PP295" s="66">
        <f t="shared" si="2568"/>
        <v>0</v>
      </c>
      <c r="PQ295" s="66">
        <f t="shared" si="2568"/>
        <v>0</v>
      </c>
      <c r="PR295" s="66">
        <f t="shared" si="2568"/>
        <v>0</v>
      </c>
      <c r="PS295" s="66">
        <f t="shared" si="2568"/>
        <v>0</v>
      </c>
      <c r="PT295" s="66">
        <f t="shared" si="2568"/>
        <v>0</v>
      </c>
      <c r="PU295" s="66">
        <f t="shared" si="2568"/>
        <v>0</v>
      </c>
      <c r="PV295" s="66">
        <f t="shared" si="2568"/>
        <v>0</v>
      </c>
      <c r="PW295" s="67">
        <f t="shared" si="2568"/>
        <v>0</v>
      </c>
      <c r="PX295" s="66">
        <f t="shared" si="2568"/>
        <v>0</v>
      </c>
      <c r="PY295" s="66">
        <f t="shared" si="2568"/>
        <v>0</v>
      </c>
      <c r="PZ295" s="66">
        <f t="shared" si="2568"/>
        <v>0</v>
      </c>
      <c r="QA295" s="113">
        <f t="shared" si="2568"/>
        <v>0</v>
      </c>
      <c r="QB295" s="67">
        <f t="shared" si="2568"/>
        <v>0</v>
      </c>
      <c r="QC295" s="66">
        <f t="shared" si="2568"/>
        <v>0</v>
      </c>
      <c r="QD295" s="66">
        <f t="shared" si="2568"/>
        <v>0</v>
      </c>
      <c r="QE295" s="66">
        <f t="shared" si="2568"/>
        <v>0</v>
      </c>
      <c r="QF295" s="66">
        <f t="shared" si="2568"/>
        <v>0</v>
      </c>
      <c r="QG295" s="66">
        <f t="shared" si="2568"/>
        <v>0</v>
      </c>
      <c r="QH295" s="66">
        <f t="shared" si="2568"/>
        <v>0</v>
      </c>
      <c r="QI295" s="66">
        <f t="shared" si="2568"/>
        <v>0</v>
      </c>
      <c r="QJ295" s="66">
        <f t="shared" si="2568"/>
        <v>0</v>
      </c>
      <c r="QK295" s="66">
        <f t="shared" si="2568"/>
        <v>0</v>
      </c>
      <c r="QL295" s="66">
        <f t="shared" si="2568"/>
        <v>0</v>
      </c>
      <c r="QM295" s="67">
        <f t="shared" si="2568"/>
        <v>0</v>
      </c>
      <c r="QN295" s="66">
        <f t="shared" si="2568"/>
        <v>0</v>
      </c>
      <c r="QO295" s="66">
        <f t="shared" si="2568"/>
        <v>0</v>
      </c>
      <c r="QP295" s="66">
        <f t="shared" si="2568"/>
        <v>0</v>
      </c>
      <c r="QQ295" s="113">
        <f t="shared" si="2568"/>
        <v>0</v>
      </c>
      <c r="QR295" s="67">
        <f t="shared" si="2568"/>
        <v>0</v>
      </c>
      <c r="QS295" s="66">
        <f t="shared" si="2568"/>
        <v>0</v>
      </c>
      <c r="QT295" s="66">
        <f t="shared" si="2568"/>
        <v>0</v>
      </c>
      <c r="QU295" s="66">
        <f t="shared" si="2568"/>
        <v>0</v>
      </c>
      <c r="QV295" s="66">
        <f t="shared" si="2568"/>
        <v>0</v>
      </c>
      <c r="QW295" s="66">
        <f t="shared" si="2568"/>
        <v>0</v>
      </c>
      <c r="QX295" s="66">
        <f t="shared" si="2568"/>
        <v>0</v>
      </c>
      <c r="QY295" s="66">
        <f t="shared" si="2568"/>
        <v>0</v>
      </c>
      <c r="QZ295" s="66">
        <f t="shared" si="2568"/>
        <v>0</v>
      </c>
      <c r="RA295" s="66">
        <f t="shared" si="2568"/>
        <v>0</v>
      </c>
      <c r="RB295" s="66">
        <f t="shared" si="2568"/>
        <v>0</v>
      </c>
      <c r="RC295" s="67">
        <f t="shared" si="2568"/>
        <v>0</v>
      </c>
      <c r="RD295" s="66">
        <f t="shared" si="2568"/>
        <v>0</v>
      </c>
      <c r="RE295" s="66">
        <f t="shared" si="2568"/>
        <v>0</v>
      </c>
      <c r="RF295" s="66">
        <f t="shared" si="2568"/>
        <v>0</v>
      </c>
      <c r="RG295" s="66">
        <f t="shared" si="2568"/>
        <v>0</v>
      </c>
      <c r="RH295" s="66">
        <f t="shared" si="2568"/>
        <v>0</v>
      </c>
      <c r="RI295" s="66">
        <f t="shared" si="2568"/>
        <v>0</v>
      </c>
      <c r="RJ295" s="66">
        <f t="shared" si="2568"/>
        <v>0</v>
      </c>
      <c r="RK295" s="66">
        <f t="shared" si="2568"/>
        <v>0</v>
      </c>
      <c r="RL295" s="66">
        <f t="shared" si="2568"/>
        <v>0</v>
      </c>
      <c r="RM295" s="66">
        <f t="shared" si="2568"/>
        <v>0</v>
      </c>
      <c r="RN295" s="66">
        <f t="shared" si="2568"/>
        <v>0</v>
      </c>
      <c r="RO295" s="66">
        <f t="shared" si="2568"/>
        <v>0</v>
      </c>
      <c r="RP295" s="66">
        <f t="shared" si="2568"/>
        <v>0</v>
      </c>
      <c r="RQ295" s="113">
        <f t="shared" si="2568"/>
        <v>0</v>
      </c>
      <c r="RR295" s="155">
        <f t="shared" si="2568"/>
        <v>0</v>
      </c>
      <c r="RS295" s="67">
        <f t="shared" ref="RS295:UD295" si="2569">SUM(RS296:RS298)</f>
        <v>0</v>
      </c>
      <c r="RT295" s="66">
        <f t="shared" si="2569"/>
        <v>0</v>
      </c>
      <c r="RU295" s="66">
        <f t="shared" si="2569"/>
        <v>0</v>
      </c>
      <c r="RV295" s="66">
        <f t="shared" si="2569"/>
        <v>0</v>
      </c>
      <c r="RW295" s="66">
        <f t="shared" si="2569"/>
        <v>0</v>
      </c>
      <c r="RX295" s="66">
        <f t="shared" si="2569"/>
        <v>0</v>
      </c>
      <c r="RY295" s="66">
        <f t="shared" si="2569"/>
        <v>0</v>
      </c>
      <c r="RZ295" s="66">
        <f t="shared" si="2569"/>
        <v>0</v>
      </c>
      <c r="SA295" s="66">
        <f t="shared" si="2569"/>
        <v>0</v>
      </c>
      <c r="SB295" s="66">
        <f t="shared" si="2569"/>
        <v>0</v>
      </c>
      <c r="SC295" s="66">
        <f t="shared" si="2569"/>
        <v>0</v>
      </c>
      <c r="SD295" s="67">
        <f t="shared" si="2569"/>
        <v>0</v>
      </c>
      <c r="SE295" s="66">
        <f t="shared" si="2569"/>
        <v>0</v>
      </c>
      <c r="SF295" s="66">
        <f t="shared" si="2569"/>
        <v>0</v>
      </c>
      <c r="SG295" s="66">
        <f t="shared" si="2569"/>
        <v>0</v>
      </c>
      <c r="SH295" s="113">
        <f t="shared" si="2569"/>
        <v>0</v>
      </c>
      <c r="SI295" s="67">
        <f t="shared" si="2569"/>
        <v>0</v>
      </c>
      <c r="SJ295" s="66">
        <f t="shared" si="2569"/>
        <v>0</v>
      </c>
      <c r="SK295" s="66">
        <f t="shared" si="2569"/>
        <v>0</v>
      </c>
      <c r="SL295" s="66">
        <f t="shared" si="2569"/>
        <v>0</v>
      </c>
      <c r="SM295" s="66">
        <f t="shared" si="2569"/>
        <v>0</v>
      </c>
      <c r="SN295" s="66">
        <f t="shared" si="2569"/>
        <v>0</v>
      </c>
      <c r="SO295" s="66">
        <f t="shared" si="2569"/>
        <v>0</v>
      </c>
      <c r="SP295" s="66">
        <f t="shared" si="2569"/>
        <v>0</v>
      </c>
      <c r="SQ295" s="66">
        <f t="shared" si="2569"/>
        <v>0</v>
      </c>
      <c r="SR295" s="66">
        <f t="shared" si="2569"/>
        <v>0</v>
      </c>
      <c r="SS295" s="66">
        <f t="shared" si="2569"/>
        <v>0</v>
      </c>
      <c r="ST295" s="67">
        <f t="shared" si="2569"/>
        <v>0</v>
      </c>
      <c r="SU295" s="66">
        <f t="shared" si="2569"/>
        <v>0</v>
      </c>
      <c r="SV295" s="66">
        <f t="shared" si="2569"/>
        <v>0</v>
      </c>
      <c r="SW295" s="66">
        <f t="shared" si="2569"/>
        <v>0</v>
      </c>
      <c r="SX295" s="113">
        <f t="shared" si="2569"/>
        <v>0</v>
      </c>
      <c r="SY295" s="67">
        <f t="shared" si="2569"/>
        <v>0</v>
      </c>
      <c r="SZ295" s="66">
        <f t="shared" si="2569"/>
        <v>0</v>
      </c>
      <c r="TA295" s="66">
        <f t="shared" si="2569"/>
        <v>0</v>
      </c>
      <c r="TB295" s="66">
        <f t="shared" si="2569"/>
        <v>0</v>
      </c>
      <c r="TC295" s="66">
        <f t="shared" si="2569"/>
        <v>0</v>
      </c>
      <c r="TD295" s="66">
        <f t="shared" si="2569"/>
        <v>0</v>
      </c>
      <c r="TE295" s="66">
        <f t="shared" si="2569"/>
        <v>0</v>
      </c>
      <c r="TF295" s="66">
        <f t="shared" si="2569"/>
        <v>0</v>
      </c>
      <c r="TG295" s="66">
        <f t="shared" si="2569"/>
        <v>0</v>
      </c>
      <c r="TH295" s="66">
        <f t="shared" si="2569"/>
        <v>0</v>
      </c>
      <c r="TI295" s="66">
        <f t="shared" si="2569"/>
        <v>0</v>
      </c>
      <c r="TJ295" s="67">
        <f t="shared" si="2569"/>
        <v>0</v>
      </c>
      <c r="TK295" s="66">
        <f t="shared" si="2569"/>
        <v>0</v>
      </c>
      <c r="TL295" s="66">
        <f t="shared" si="2569"/>
        <v>0</v>
      </c>
      <c r="TM295" s="66">
        <f t="shared" si="2569"/>
        <v>0</v>
      </c>
      <c r="TN295" s="113">
        <f t="shared" si="2569"/>
        <v>0</v>
      </c>
      <c r="TO295" s="67">
        <f t="shared" si="2569"/>
        <v>0</v>
      </c>
      <c r="TP295" s="66">
        <f t="shared" si="2569"/>
        <v>0</v>
      </c>
      <c r="TQ295" s="66">
        <f t="shared" si="2569"/>
        <v>0</v>
      </c>
      <c r="TR295" s="66">
        <f t="shared" si="2569"/>
        <v>0</v>
      </c>
      <c r="TS295" s="66">
        <f t="shared" si="2569"/>
        <v>0</v>
      </c>
      <c r="TT295" s="66">
        <f t="shared" si="2569"/>
        <v>0</v>
      </c>
      <c r="TU295" s="66">
        <f t="shared" si="2569"/>
        <v>0</v>
      </c>
      <c r="TV295" s="66">
        <f t="shared" si="2569"/>
        <v>0</v>
      </c>
      <c r="TW295" s="66">
        <f t="shared" si="2569"/>
        <v>0</v>
      </c>
      <c r="TX295" s="66">
        <f t="shared" si="2569"/>
        <v>0</v>
      </c>
      <c r="TY295" s="66">
        <f t="shared" si="2569"/>
        <v>0</v>
      </c>
      <c r="TZ295" s="67">
        <f t="shared" si="2569"/>
        <v>0</v>
      </c>
      <c r="UA295" s="66">
        <f t="shared" si="2569"/>
        <v>0</v>
      </c>
      <c r="UB295" s="66">
        <f t="shared" si="2569"/>
        <v>0</v>
      </c>
      <c r="UC295" s="66">
        <f t="shared" si="2569"/>
        <v>0</v>
      </c>
      <c r="UD295" s="113">
        <f t="shared" si="2569"/>
        <v>0</v>
      </c>
      <c r="UE295" s="67">
        <f t="shared" ref="UE295:VD295" si="2570">SUM(UE296:UE298)</f>
        <v>0</v>
      </c>
      <c r="UF295" s="66">
        <f t="shared" si="2570"/>
        <v>0</v>
      </c>
      <c r="UG295" s="66">
        <f t="shared" si="2570"/>
        <v>0</v>
      </c>
      <c r="UH295" s="66">
        <f t="shared" si="2570"/>
        <v>0</v>
      </c>
      <c r="UI295" s="66">
        <f t="shared" si="2570"/>
        <v>0</v>
      </c>
      <c r="UJ295" s="66">
        <f t="shared" si="2570"/>
        <v>0</v>
      </c>
      <c r="UK295" s="66">
        <f t="shared" si="2570"/>
        <v>0</v>
      </c>
      <c r="UL295" s="66">
        <f t="shared" si="2570"/>
        <v>0</v>
      </c>
      <c r="UM295" s="66">
        <f t="shared" si="2570"/>
        <v>0</v>
      </c>
      <c r="UN295" s="66">
        <f t="shared" si="2570"/>
        <v>0</v>
      </c>
      <c r="UO295" s="66">
        <f t="shared" si="2570"/>
        <v>0</v>
      </c>
      <c r="UP295" s="67">
        <f t="shared" si="2570"/>
        <v>0</v>
      </c>
      <c r="UQ295" s="66">
        <f t="shared" si="2570"/>
        <v>0</v>
      </c>
      <c r="UR295" s="66">
        <f t="shared" si="2570"/>
        <v>0</v>
      </c>
      <c r="US295" s="66">
        <f t="shared" si="2570"/>
        <v>0</v>
      </c>
      <c r="UT295" s="66">
        <f t="shared" si="2570"/>
        <v>0</v>
      </c>
      <c r="UU295" s="66">
        <f t="shared" si="2570"/>
        <v>0</v>
      </c>
      <c r="UV295" s="66">
        <f t="shared" si="2570"/>
        <v>0</v>
      </c>
      <c r="UW295" s="66">
        <f t="shared" si="2570"/>
        <v>0</v>
      </c>
      <c r="UX295" s="66">
        <f t="shared" si="2570"/>
        <v>0</v>
      </c>
      <c r="UY295" s="66">
        <f t="shared" si="2570"/>
        <v>0</v>
      </c>
      <c r="UZ295" s="66">
        <f t="shared" si="2570"/>
        <v>0</v>
      </c>
      <c r="VA295" s="66">
        <f t="shared" si="2570"/>
        <v>0</v>
      </c>
      <c r="VB295" s="66">
        <f t="shared" si="2570"/>
        <v>0</v>
      </c>
      <c r="VC295" s="66">
        <f t="shared" si="2570"/>
        <v>0</v>
      </c>
      <c r="VD295" s="113">
        <f t="shared" si="2570"/>
        <v>0</v>
      </c>
      <c r="VE295" s="10" t="str">
        <f t="shared" si="2267"/>
        <v>-</v>
      </c>
    </row>
    <row r="296" spans="1:577" ht="20.149999999999999" customHeight="1">
      <c r="A296" s="19"/>
      <c r="B296" s="19"/>
      <c r="C296" s="23">
        <v>63031</v>
      </c>
      <c r="D296" s="24" t="s">
        <v>273</v>
      </c>
      <c r="E296" s="193">
        <f>SUM(F296:I296)</f>
        <v>0</v>
      </c>
      <c r="F296" s="194"/>
      <c r="G296" s="194"/>
      <c r="H296" s="195"/>
      <c r="I296" s="229"/>
      <c r="J296" s="241">
        <f t="shared" ref="J296:J298" si="2571">SUM(K296:Y296)</f>
        <v>0</v>
      </c>
      <c r="K296" s="61"/>
      <c r="L296" s="60"/>
      <c r="M296" s="60"/>
      <c r="N296" s="60"/>
      <c r="O296" s="60"/>
      <c r="P296" s="60"/>
      <c r="Q296" s="60"/>
      <c r="R296" s="60"/>
      <c r="S296" s="60"/>
      <c r="T296" s="60"/>
      <c r="U296" s="61"/>
      <c r="V296" s="60"/>
      <c r="W296" s="60"/>
      <c r="X296" s="60"/>
      <c r="Y296" s="110"/>
      <c r="Z296" s="169">
        <f t="shared" ref="Z296:Z298" si="2572">SUM(AA296:AO296)</f>
        <v>0</v>
      </c>
      <c r="AA296" s="60"/>
      <c r="AB296" s="60"/>
      <c r="AC296" s="60"/>
      <c r="AD296" s="60"/>
      <c r="AE296" s="60"/>
      <c r="AF296" s="60"/>
      <c r="AG296" s="60"/>
      <c r="AH296" s="60"/>
      <c r="AI296" s="60"/>
      <c r="AJ296" s="60"/>
      <c r="AK296" s="61"/>
      <c r="AL296" s="60"/>
      <c r="AM296" s="60"/>
      <c r="AN296" s="60"/>
      <c r="AO296" s="110"/>
      <c r="AP296" s="169">
        <f t="shared" ref="AP296:AP298" si="2573">SUM(AQ296:BE296)</f>
        <v>0</v>
      </c>
      <c r="AQ296" s="60"/>
      <c r="AR296" s="60"/>
      <c r="AS296" s="60"/>
      <c r="AT296" s="60"/>
      <c r="AU296" s="60"/>
      <c r="AV296" s="60"/>
      <c r="AW296" s="60"/>
      <c r="AX296" s="60"/>
      <c r="AY296" s="60"/>
      <c r="AZ296" s="60"/>
      <c r="BA296" s="61"/>
      <c r="BB296" s="60"/>
      <c r="BC296" s="60"/>
      <c r="BD296" s="60"/>
      <c r="BE296" s="110"/>
      <c r="BF296" s="169">
        <f t="shared" ref="BF296:BF298" si="2574">SUM(BG296:BU296)</f>
        <v>0</v>
      </c>
      <c r="BG296" s="60"/>
      <c r="BH296" s="60"/>
      <c r="BI296" s="60"/>
      <c r="BJ296" s="60"/>
      <c r="BK296" s="60"/>
      <c r="BL296" s="60"/>
      <c r="BM296" s="60"/>
      <c r="BN296" s="60"/>
      <c r="BO296" s="60"/>
      <c r="BP296" s="60"/>
      <c r="BQ296" s="61"/>
      <c r="BR296" s="60"/>
      <c r="BS296" s="60"/>
      <c r="BT296" s="60"/>
      <c r="BU296" s="110"/>
      <c r="BV296" s="169">
        <f t="shared" ref="BV296:BV298" si="2575">SUM(BW296:CU296)</f>
        <v>0</v>
      </c>
      <c r="BW296" s="60"/>
      <c r="BX296" s="60"/>
      <c r="BY296" s="60"/>
      <c r="BZ296" s="60"/>
      <c r="CA296" s="60"/>
      <c r="CB296" s="60"/>
      <c r="CC296" s="60"/>
      <c r="CD296" s="60"/>
      <c r="CE296" s="60"/>
      <c r="CF296" s="60"/>
      <c r="CG296" s="61"/>
      <c r="CH296" s="60"/>
      <c r="CI296" s="60"/>
      <c r="CJ296" s="60"/>
      <c r="CK296" s="60"/>
      <c r="CL296" s="60"/>
      <c r="CM296" s="60"/>
      <c r="CN296" s="60"/>
      <c r="CO296" s="60"/>
      <c r="CP296" s="60"/>
      <c r="CQ296" s="60"/>
      <c r="CR296" s="60"/>
      <c r="CS296" s="60"/>
      <c r="CT296" s="60"/>
      <c r="CU296" s="110"/>
      <c r="CV296" s="173"/>
      <c r="CW296" s="169">
        <f t="shared" ref="CW296:CW298" si="2576">SUM(CX296:DL296)</f>
        <v>0</v>
      </c>
      <c r="CX296" s="60"/>
      <c r="CY296" s="60"/>
      <c r="CZ296" s="60"/>
      <c r="DA296" s="60"/>
      <c r="DB296" s="60"/>
      <c r="DC296" s="60"/>
      <c r="DD296" s="60"/>
      <c r="DE296" s="60"/>
      <c r="DF296" s="60"/>
      <c r="DG296" s="60"/>
      <c r="DH296" s="61"/>
      <c r="DI296" s="60"/>
      <c r="DJ296" s="60"/>
      <c r="DK296" s="60"/>
      <c r="DL296" s="110"/>
      <c r="DM296" s="169">
        <f t="shared" ref="DM296:DM298" si="2577">SUM(DN296:EB296)</f>
        <v>0</v>
      </c>
      <c r="DN296" s="60"/>
      <c r="DO296" s="60"/>
      <c r="DP296" s="60"/>
      <c r="DQ296" s="60"/>
      <c r="DR296" s="60"/>
      <c r="DS296" s="60"/>
      <c r="DT296" s="60"/>
      <c r="DU296" s="60"/>
      <c r="DV296" s="60"/>
      <c r="DW296" s="60"/>
      <c r="DX296" s="61"/>
      <c r="DY296" s="60"/>
      <c r="DZ296" s="60"/>
      <c r="EA296" s="60"/>
      <c r="EB296" s="110"/>
      <c r="EC296" s="169">
        <f t="shared" ref="EC296:EC298" si="2578">SUM(ED296:ER296)</f>
        <v>0</v>
      </c>
      <c r="ED296" s="60"/>
      <c r="EE296" s="60"/>
      <c r="EF296" s="60"/>
      <c r="EG296" s="60"/>
      <c r="EH296" s="60"/>
      <c r="EI296" s="60"/>
      <c r="EJ296" s="60"/>
      <c r="EK296" s="60"/>
      <c r="EL296" s="60"/>
      <c r="EM296" s="60"/>
      <c r="EN296" s="61"/>
      <c r="EO296" s="60"/>
      <c r="EP296" s="60"/>
      <c r="EQ296" s="60"/>
      <c r="ER296" s="110"/>
      <c r="ES296" s="169">
        <f t="shared" ref="ES296:ES298" si="2579">SUM(ET296:FH296)</f>
        <v>0</v>
      </c>
      <c r="ET296" s="60"/>
      <c r="EU296" s="60"/>
      <c r="EV296" s="60"/>
      <c r="EW296" s="60"/>
      <c r="EX296" s="60"/>
      <c r="EY296" s="60"/>
      <c r="EZ296" s="60"/>
      <c r="FA296" s="60"/>
      <c r="FB296" s="60"/>
      <c r="FC296" s="60"/>
      <c r="FD296" s="61"/>
      <c r="FE296" s="60"/>
      <c r="FF296" s="60"/>
      <c r="FG296" s="60"/>
      <c r="FH296" s="110"/>
      <c r="FI296" s="169">
        <f t="shared" ref="FI296:FI298" si="2580">SUM(FJ296:FX296)</f>
        <v>0</v>
      </c>
      <c r="FJ296" s="60"/>
      <c r="FK296" s="60"/>
      <c r="FL296" s="60"/>
      <c r="FM296" s="60"/>
      <c r="FN296" s="60"/>
      <c r="FO296" s="60"/>
      <c r="FP296" s="60"/>
      <c r="FQ296" s="60"/>
      <c r="FR296" s="60"/>
      <c r="FS296" s="60"/>
      <c r="FT296" s="61"/>
      <c r="FU296" s="60"/>
      <c r="FV296" s="60"/>
      <c r="FW296" s="60"/>
      <c r="FX296" s="110"/>
      <c r="FY296" s="169">
        <f t="shared" ref="FY296:FY298" si="2581">SUM(FZ296:GN296)</f>
        <v>0</v>
      </c>
      <c r="FZ296" s="60"/>
      <c r="GA296" s="60"/>
      <c r="GB296" s="60"/>
      <c r="GC296" s="60"/>
      <c r="GD296" s="60"/>
      <c r="GE296" s="60"/>
      <c r="GF296" s="60"/>
      <c r="GG296" s="60"/>
      <c r="GH296" s="60"/>
      <c r="GI296" s="60"/>
      <c r="GJ296" s="61"/>
      <c r="GK296" s="60"/>
      <c r="GL296" s="60"/>
      <c r="GM296" s="60"/>
      <c r="GN296" s="110"/>
      <c r="GO296" s="169">
        <f t="shared" ref="GO296:GO298" si="2582">SUM(GP296:HN296)</f>
        <v>0</v>
      </c>
      <c r="GP296" s="60"/>
      <c r="GQ296" s="60"/>
      <c r="GR296" s="60"/>
      <c r="GS296" s="60"/>
      <c r="GT296" s="60"/>
      <c r="GU296" s="60"/>
      <c r="GV296" s="60"/>
      <c r="GW296" s="60"/>
      <c r="GX296" s="60"/>
      <c r="GY296" s="60"/>
      <c r="GZ296" s="61"/>
      <c r="HA296" s="60"/>
      <c r="HB296" s="60"/>
      <c r="HC296" s="60"/>
      <c r="HD296" s="60"/>
      <c r="HE296" s="60"/>
      <c r="HF296" s="60"/>
      <c r="HG296" s="60"/>
      <c r="HH296" s="60"/>
      <c r="HI296" s="60"/>
      <c r="HJ296" s="60"/>
      <c r="HK296" s="60"/>
      <c r="HL296" s="60"/>
      <c r="HM296" s="60"/>
      <c r="HN296" s="110"/>
      <c r="HO296" s="172"/>
      <c r="HP296" s="173"/>
      <c r="HQ296" s="169">
        <f t="shared" ref="HQ296:HQ298" si="2583">SUM(HR296:IF296)</f>
        <v>0</v>
      </c>
      <c r="HR296" s="60"/>
      <c r="HS296" s="60"/>
      <c r="HT296" s="60"/>
      <c r="HU296" s="60"/>
      <c r="HV296" s="60"/>
      <c r="HW296" s="60"/>
      <c r="HX296" s="60"/>
      <c r="HY296" s="60"/>
      <c r="HZ296" s="60"/>
      <c r="IA296" s="60"/>
      <c r="IB296" s="61"/>
      <c r="IC296" s="60"/>
      <c r="ID296" s="60"/>
      <c r="IE296" s="60"/>
      <c r="IF296" s="110"/>
      <c r="IG296" s="169">
        <f t="shared" ref="IG296:IG298" si="2584">SUM(IH296:IV296)</f>
        <v>0</v>
      </c>
      <c r="IH296" s="60"/>
      <c r="II296" s="60"/>
      <c r="IJ296" s="60"/>
      <c r="IK296" s="60"/>
      <c r="IL296" s="60"/>
      <c r="IM296" s="60"/>
      <c r="IN296" s="60"/>
      <c r="IO296" s="60"/>
      <c r="IP296" s="60"/>
      <c r="IQ296" s="60"/>
      <c r="IR296" s="61"/>
      <c r="IS296" s="60"/>
      <c r="IT296" s="60"/>
      <c r="IU296" s="60"/>
      <c r="IV296" s="110"/>
      <c r="IW296" s="169">
        <f t="shared" ref="IW296:IW298" si="2585">SUM(IX296:JL296)</f>
        <v>0</v>
      </c>
      <c r="IX296" s="60"/>
      <c r="IY296" s="60"/>
      <c r="IZ296" s="60"/>
      <c r="JA296" s="60"/>
      <c r="JB296" s="60"/>
      <c r="JC296" s="60"/>
      <c r="JD296" s="60"/>
      <c r="JE296" s="60"/>
      <c r="JF296" s="60"/>
      <c r="JG296" s="60"/>
      <c r="JH296" s="61"/>
      <c r="JI296" s="60"/>
      <c r="JJ296" s="60"/>
      <c r="JK296" s="60"/>
      <c r="JL296" s="110"/>
      <c r="JM296" s="169">
        <f t="shared" ref="JM296:JM298" si="2586">SUM(JN296:KB296)</f>
        <v>0</v>
      </c>
      <c r="JN296" s="60"/>
      <c r="JO296" s="60"/>
      <c r="JP296" s="60"/>
      <c r="JQ296" s="60"/>
      <c r="JR296" s="60"/>
      <c r="JS296" s="60"/>
      <c r="JT296" s="60"/>
      <c r="JU296" s="60"/>
      <c r="JV296" s="60"/>
      <c r="JW296" s="60"/>
      <c r="JX296" s="61"/>
      <c r="JY296" s="60"/>
      <c r="JZ296" s="60"/>
      <c r="KA296" s="60"/>
      <c r="KB296" s="110"/>
      <c r="KC296" s="169">
        <f t="shared" ref="KC296:KC298" si="2587">SUM(KD296:LB296)</f>
        <v>0</v>
      </c>
      <c r="KD296" s="60"/>
      <c r="KE296" s="60"/>
      <c r="KF296" s="60"/>
      <c r="KG296" s="60"/>
      <c r="KH296" s="60"/>
      <c r="KI296" s="60"/>
      <c r="KJ296" s="60"/>
      <c r="KK296" s="60"/>
      <c r="KL296" s="60"/>
      <c r="KM296" s="60"/>
      <c r="KN296" s="61"/>
      <c r="KO296" s="60"/>
      <c r="KP296" s="60"/>
      <c r="KQ296" s="60"/>
      <c r="KR296" s="60"/>
      <c r="KS296" s="60"/>
      <c r="KT296" s="60"/>
      <c r="KU296" s="60"/>
      <c r="KV296" s="60"/>
      <c r="KW296" s="60"/>
      <c r="KX296" s="60"/>
      <c r="KY296" s="60"/>
      <c r="KZ296" s="60"/>
      <c r="LA296" s="60"/>
      <c r="LB296" s="110"/>
      <c r="LC296" s="173"/>
      <c r="LD296" s="169">
        <f t="shared" ref="LD296:LD298" si="2588">SUM(LE296:LS296)</f>
        <v>0</v>
      </c>
      <c r="LE296" s="60"/>
      <c r="LF296" s="60"/>
      <c r="LG296" s="60"/>
      <c r="LH296" s="60"/>
      <c r="LI296" s="60"/>
      <c r="LJ296" s="60"/>
      <c r="LK296" s="60"/>
      <c r="LL296" s="60"/>
      <c r="LM296" s="60"/>
      <c r="LN296" s="60"/>
      <c r="LO296" s="61"/>
      <c r="LP296" s="60"/>
      <c r="LQ296" s="60"/>
      <c r="LR296" s="60"/>
      <c r="LS296" s="110"/>
      <c r="LT296" s="169">
        <f t="shared" ref="LT296:LT298" si="2589">SUM(LU296:MI296)</f>
        <v>0</v>
      </c>
      <c r="LU296" s="60"/>
      <c r="LV296" s="60"/>
      <c r="LW296" s="60"/>
      <c r="LX296" s="60"/>
      <c r="LY296" s="60"/>
      <c r="LZ296" s="60"/>
      <c r="MA296" s="60"/>
      <c r="MB296" s="60"/>
      <c r="MC296" s="60"/>
      <c r="MD296" s="60"/>
      <c r="ME296" s="61"/>
      <c r="MF296" s="60"/>
      <c r="MG296" s="60"/>
      <c r="MH296" s="60"/>
      <c r="MI296" s="110"/>
      <c r="MJ296" s="169">
        <f t="shared" ref="MJ296:MJ298" si="2590">SUM(MK296:MY296)</f>
        <v>0</v>
      </c>
      <c r="MK296" s="60"/>
      <c r="ML296" s="60"/>
      <c r="MM296" s="60"/>
      <c r="MN296" s="60"/>
      <c r="MO296" s="60"/>
      <c r="MP296" s="60"/>
      <c r="MQ296" s="60"/>
      <c r="MR296" s="60"/>
      <c r="MS296" s="60"/>
      <c r="MT296" s="60"/>
      <c r="MU296" s="61"/>
      <c r="MV296" s="60"/>
      <c r="MW296" s="60"/>
      <c r="MX296" s="60"/>
      <c r="MY296" s="110"/>
      <c r="MZ296" s="169">
        <f t="shared" ref="MZ296:MZ298" si="2591">SUM(NA296:NO296)</f>
        <v>0</v>
      </c>
      <c r="NA296" s="60"/>
      <c r="NB296" s="60"/>
      <c r="NC296" s="60"/>
      <c r="ND296" s="60"/>
      <c r="NE296" s="60"/>
      <c r="NF296" s="60"/>
      <c r="NG296" s="60"/>
      <c r="NH296" s="60"/>
      <c r="NI296" s="60"/>
      <c r="NJ296" s="60"/>
      <c r="NK296" s="61"/>
      <c r="NL296" s="60"/>
      <c r="NM296" s="60"/>
      <c r="NN296" s="60"/>
      <c r="NO296" s="110"/>
      <c r="NP296" s="169">
        <f t="shared" ref="NP296:NP298" si="2592">SUM(NQ296:OE296)</f>
        <v>0</v>
      </c>
      <c r="NQ296" s="60"/>
      <c r="NR296" s="60"/>
      <c r="NS296" s="60"/>
      <c r="NT296" s="60"/>
      <c r="NU296" s="60"/>
      <c r="NV296" s="60"/>
      <c r="NW296" s="60"/>
      <c r="NX296" s="60"/>
      <c r="NY296" s="60"/>
      <c r="NZ296" s="60"/>
      <c r="OA296" s="61"/>
      <c r="OB296" s="60"/>
      <c r="OC296" s="60"/>
      <c r="OD296" s="60"/>
      <c r="OE296" s="110"/>
      <c r="OF296" s="169">
        <f t="shared" ref="OF296:OF298" si="2593">SUM(OG296:OU296)</f>
        <v>0</v>
      </c>
      <c r="OG296" s="60"/>
      <c r="OH296" s="60"/>
      <c r="OI296" s="60"/>
      <c r="OJ296" s="60"/>
      <c r="OK296" s="60"/>
      <c r="OL296" s="60"/>
      <c r="OM296" s="60"/>
      <c r="ON296" s="60"/>
      <c r="OO296" s="60"/>
      <c r="OP296" s="60"/>
      <c r="OQ296" s="61"/>
      <c r="OR296" s="60"/>
      <c r="OS296" s="60"/>
      <c r="OT296" s="60"/>
      <c r="OU296" s="110"/>
      <c r="OV296" s="169">
        <f t="shared" ref="OV296:OV298" si="2594">SUM(OW296:PK296)</f>
        <v>0</v>
      </c>
      <c r="OW296" s="60"/>
      <c r="OX296" s="60"/>
      <c r="OY296" s="60"/>
      <c r="OZ296" s="60"/>
      <c r="PA296" s="60"/>
      <c r="PB296" s="60"/>
      <c r="PC296" s="60"/>
      <c r="PD296" s="60"/>
      <c r="PE296" s="60"/>
      <c r="PF296" s="60"/>
      <c r="PG296" s="61"/>
      <c r="PH296" s="60"/>
      <c r="PI296" s="60"/>
      <c r="PJ296" s="60"/>
      <c r="PK296" s="110"/>
      <c r="PL296" s="169">
        <f t="shared" ref="PL296:PL298" si="2595">SUM(PM296:QA296)</f>
        <v>0</v>
      </c>
      <c r="PM296" s="60"/>
      <c r="PN296" s="60"/>
      <c r="PO296" s="60"/>
      <c r="PP296" s="60"/>
      <c r="PQ296" s="60"/>
      <c r="PR296" s="60"/>
      <c r="PS296" s="60"/>
      <c r="PT296" s="60"/>
      <c r="PU296" s="60"/>
      <c r="PV296" s="60"/>
      <c r="PW296" s="61"/>
      <c r="PX296" s="60"/>
      <c r="PY296" s="60"/>
      <c r="PZ296" s="60"/>
      <c r="QA296" s="110"/>
      <c r="QB296" s="169">
        <f t="shared" ref="QB296:QB298" si="2596">SUM(QC296:QQ296)</f>
        <v>0</v>
      </c>
      <c r="QC296" s="60"/>
      <c r="QD296" s="60"/>
      <c r="QE296" s="60"/>
      <c r="QF296" s="60"/>
      <c r="QG296" s="60"/>
      <c r="QH296" s="60"/>
      <c r="QI296" s="60"/>
      <c r="QJ296" s="60"/>
      <c r="QK296" s="60"/>
      <c r="QL296" s="60"/>
      <c r="QM296" s="61"/>
      <c r="QN296" s="60"/>
      <c r="QO296" s="60"/>
      <c r="QP296" s="60"/>
      <c r="QQ296" s="110"/>
      <c r="QR296" s="169">
        <f t="shared" ref="QR296:QR298" si="2597">SUM(QS296:RQ296)</f>
        <v>0</v>
      </c>
      <c r="QS296" s="60"/>
      <c r="QT296" s="60"/>
      <c r="QU296" s="60"/>
      <c r="QV296" s="60"/>
      <c r="QW296" s="60"/>
      <c r="QX296" s="60"/>
      <c r="QY296" s="60"/>
      <c r="QZ296" s="60"/>
      <c r="RA296" s="60"/>
      <c r="RB296" s="60"/>
      <c r="RC296" s="61"/>
      <c r="RD296" s="60"/>
      <c r="RE296" s="60"/>
      <c r="RF296" s="60"/>
      <c r="RG296" s="60"/>
      <c r="RH296" s="60"/>
      <c r="RI296" s="60"/>
      <c r="RJ296" s="60"/>
      <c r="RK296" s="60"/>
      <c r="RL296" s="60"/>
      <c r="RM296" s="60"/>
      <c r="RN296" s="60"/>
      <c r="RO296" s="60"/>
      <c r="RP296" s="60"/>
      <c r="RQ296" s="110"/>
      <c r="RR296" s="173"/>
      <c r="RS296" s="169">
        <f t="shared" ref="RS296:RS298" si="2598">SUM(RT296:SH296)</f>
        <v>0</v>
      </c>
      <c r="RT296" s="60"/>
      <c r="RU296" s="60"/>
      <c r="RV296" s="60"/>
      <c r="RW296" s="60"/>
      <c r="RX296" s="60"/>
      <c r="RY296" s="60"/>
      <c r="RZ296" s="60"/>
      <c r="SA296" s="60"/>
      <c r="SB296" s="60"/>
      <c r="SC296" s="60"/>
      <c r="SD296" s="61"/>
      <c r="SE296" s="60"/>
      <c r="SF296" s="60"/>
      <c r="SG296" s="60"/>
      <c r="SH296" s="110"/>
      <c r="SI296" s="169">
        <f t="shared" ref="SI296:SI298" si="2599">SUM(SJ296:SX296)</f>
        <v>0</v>
      </c>
      <c r="SJ296" s="60"/>
      <c r="SK296" s="60"/>
      <c r="SL296" s="60"/>
      <c r="SM296" s="60"/>
      <c r="SN296" s="60"/>
      <c r="SO296" s="60"/>
      <c r="SP296" s="60"/>
      <c r="SQ296" s="60"/>
      <c r="SR296" s="60"/>
      <c r="SS296" s="60"/>
      <c r="ST296" s="61"/>
      <c r="SU296" s="60"/>
      <c r="SV296" s="60"/>
      <c r="SW296" s="60"/>
      <c r="SX296" s="110"/>
      <c r="SY296" s="169">
        <f t="shared" ref="SY296:SY298" si="2600">SUM(SZ296:TN296)</f>
        <v>0</v>
      </c>
      <c r="SZ296" s="60"/>
      <c r="TA296" s="60"/>
      <c r="TB296" s="60"/>
      <c r="TC296" s="60"/>
      <c r="TD296" s="60"/>
      <c r="TE296" s="60"/>
      <c r="TF296" s="60"/>
      <c r="TG296" s="60"/>
      <c r="TH296" s="60"/>
      <c r="TI296" s="60"/>
      <c r="TJ296" s="61"/>
      <c r="TK296" s="60"/>
      <c r="TL296" s="60"/>
      <c r="TM296" s="60"/>
      <c r="TN296" s="110"/>
      <c r="TO296" s="169">
        <f t="shared" ref="TO296:TO298" si="2601">SUM(TP296:UD296)</f>
        <v>0</v>
      </c>
      <c r="TP296" s="60"/>
      <c r="TQ296" s="60"/>
      <c r="TR296" s="60"/>
      <c r="TS296" s="60"/>
      <c r="TT296" s="60"/>
      <c r="TU296" s="60"/>
      <c r="TV296" s="60"/>
      <c r="TW296" s="60"/>
      <c r="TX296" s="60"/>
      <c r="TY296" s="60"/>
      <c r="TZ296" s="61"/>
      <c r="UA296" s="60"/>
      <c r="UB296" s="60"/>
      <c r="UC296" s="60"/>
      <c r="UD296" s="110"/>
      <c r="UE296" s="169">
        <f t="shared" ref="UE296:UE298" si="2602">SUM(UF296:VD296)</f>
        <v>0</v>
      </c>
      <c r="UF296" s="60"/>
      <c r="UG296" s="60"/>
      <c r="UH296" s="60"/>
      <c r="UI296" s="60"/>
      <c r="UJ296" s="60"/>
      <c r="UK296" s="60"/>
      <c r="UL296" s="60"/>
      <c r="UM296" s="60"/>
      <c r="UN296" s="60"/>
      <c r="UO296" s="60"/>
      <c r="UP296" s="61"/>
      <c r="UQ296" s="60"/>
      <c r="UR296" s="60"/>
      <c r="US296" s="60"/>
      <c r="UT296" s="60"/>
      <c r="UU296" s="60"/>
      <c r="UV296" s="60"/>
      <c r="UW296" s="60"/>
      <c r="UX296" s="60"/>
      <c r="UY296" s="60"/>
      <c r="UZ296" s="60"/>
      <c r="VA296" s="60"/>
      <c r="VB296" s="60"/>
      <c r="VC296" s="60"/>
      <c r="VD296" s="110"/>
      <c r="VE296" s="10" t="str">
        <f t="shared" si="2267"/>
        <v>-</v>
      </c>
    </row>
    <row r="297" spans="1:577" ht="20.149999999999999" customHeight="1">
      <c r="A297" s="19"/>
      <c r="B297" s="19"/>
      <c r="C297" s="23">
        <v>63032</v>
      </c>
      <c r="D297" s="24" t="s">
        <v>274</v>
      </c>
      <c r="E297" s="193">
        <f>SUM(F297:I297)</f>
        <v>0</v>
      </c>
      <c r="F297" s="194"/>
      <c r="G297" s="194"/>
      <c r="H297" s="195"/>
      <c r="I297" s="229"/>
      <c r="J297" s="241">
        <f t="shared" si="2571"/>
        <v>0</v>
      </c>
      <c r="K297" s="61"/>
      <c r="L297" s="60"/>
      <c r="M297" s="60"/>
      <c r="N297" s="60"/>
      <c r="O297" s="60"/>
      <c r="P297" s="60"/>
      <c r="Q297" s="60"/>
      <c r="R297" s="60"/>
      <c r="S297" s="60"/>
      <c r="T297" s="60"/>
      <c r="U297" s="61"/>
      <c r="V297" s="60"/>
      <c r="W297" s="60"/>
      <c r="X297" s="60"/>
      <c r="Y297" s="110"/>
      <c r="Z297" s="169">
        <f t="shared" si="2572"/>
        <v>0</v>
      </c>
      <c r="AA297" s="60"/>
      <c r="AB297" s="60"/>
      <c r="AC297" s="60"/>
      <c r="AD297" s="60"/>
      <c r="AE297" s="60"/>
      <c r="AF297" s="60"/>
      <c r="AG297" s="60"/>
      <c r="AH297" s="60"/>
      <c r="AI297" s="60"/>
      <c r="AJ297" s="60"/>
      <c r="AK297" s="61"/>
      <c r="AL297" s="60"/>
      <c r="AM297" s="60"/>
      <c r="AN297" s="60"/>
      <c r="AO297" s="110"/>
      <c r="AP297" s="169">
        <f t="shared" si="2573"/>
        <v>0</v>
      </c>
      <c r="AQ297" s="60"/>
      <c r="AR297" s="60"/>
      <c r="AS297" s="60"/>
      <c r="AT297" s="60"/>
      <c r="AU297" s="60"/>
      <c r="AV297" s="60"/>
      <c r="AW297" s="60"/>
      <c r="AX297" s="60"/>
      <c r="AY297" s="60"/>
      <c r="AZ297" s="60"/>
      <c r="BA297" s="61"/>
      <c r="BB297" s="60"/>
      <c r="BC297" s="60"/>
      <c r="BD297" s="60"/>
      <c r="BE297" s="110"/>
      <c r="BF297" s="169">
        <f t="shared" si="2574"/>
        <v>0</v>
      </c>
      <c r="BG297" s="60"/>
      <c r="BH297" s="60"/>
      <c r="BI297" s="60"/>
      <c r="BJ297" s="60"/>
      <c r="BK297" s="60"/>
      <c r="BL297" s="60"/>
      <c r="BM297" s="60"/>
      <c r="BN297" s="60"/>
      <c r="BO297" s="60"/>
      <c r="BP297" s="60"/>
      <c r="BQ297" s="61"/>
      <c r="BR297" s="60"/>
      <c r="BS297" s="60"/>
      <c r="BT297" s="60"/>
      <c r="BU297" s="110"/>
      <c r="BV297" s="169">
        <f t="shared" si="2575"/>
        <v>0</v>
      </c>
      <c r="BW297" s="60"/>
      <c r="BX297" s="60"/>
      <c r="BY297" s="60"/>
      <c r="BZ297" s="60"/>
      <c r="CA297" s="60"/>
      <c r="CB297" s="60"/>
      <c r="CC297" s="60"/>
      <c r="CD297" s="60"/>
      <c r="CE297" s="60"/>
      <c r="CF297" s="60"/>
      <c r="CG297" s="61"/>
      <c r="CH297" s="60"/>
      <c r="CI297" s="60"/>
      <c r="CJ297" s="60"/>
      <c r="CK297" s="60"/>
      <c r="CL297" s="60"/>
      <c r="CM297" s="60"/>
      <c r="CN297" s="60"/>
      <c r="CO297" s="60"/>
      <c r="CP297" s="60"/>
      <c r="CQ297" s="60"/>
      <c r="CR297" s="60"/>
      <c r="CS297" s="60"/>
      <c r="CT297" s="60"/>
      <c r="CU297" s="110"/>
      <c r="CV297" s="173"/>
      <c r="CW297" s="169">
        <f t="shared" si="2576"/>
        <v>0</v>
      </c>
      <c r="CX297" s="60"/>
      <c r="CY297" s="60"/>
      <c r="CZ297" s="60"/>
      <c r="DA297" s="60"/>
      <c r="DB297" s="60"/>
      <c r="DC297" s="60"/>
      <c r="DD297" s="60"/>
      <c r="DE297" s="60"/>
      <c r="DF297" s="60"/>
      <c r="DG297" s="60"/>
      <c r="DH297" s="61"/>
      <c r="DI297" s="60"/>
      <c r="DJ297" s="60"/>
      <c r="DK297" s="60"/>
      <c r="DL297" s="110"/>
      <c r="DM297" s="169">
        <f t="shared" si="2577"/>
        <v>0</v>
      </c>
      <c r="DN297" s="60"/>
      <c r="DO297" s="60"/>
      <c r="DP297" s="60"/>
      <c r="DQ297" s="60"/>
      <c r="DR297" s="60"/>
      <c r="DS297" s="60"/>
      <c r="DT297" s="60"/>
      <c r="DU297" s="60"/>
      <c r="DV297" s="60"/>
      <c r="DW297" s="60"/>
      <c r="DX297" s="61"/>
      <c r="DY297" s="60"/>
      <c r="DZ297" s="60"/>
      <c r="EA297" s="60"/>
      <c r="EB297" s="110"/>
      <c r="EC297" s="169">
        <f t="shared" si="2578"/>
        <v>0</v>
      </c>
      <c r="ED297" s="60"/>
      <c r="EE297" s="60"/>
      <c r="EF297" s="60"/>
      <c r="EG297" s="60"/>
      <c r="EH297" s="60"/>
      <c r="EI297" s="60"/>
      <c r="EJ297" s="60"/>
      <c r="EK297" s="60"/>
      <c r="EL297" s="60"/>
      <c r="EM297" s="60"/>
      <c r="EN297" s="61"/>
      <c r="EO297" s="60"/>
      <c r="EP297" s="60"/>
      <c r="EQ297" s="60"/>
      <c r="ER297" s="110"/>
      <c r="ES297" s="169">
        <f t="shared" si="2579"/>
        <v>0</v>
      </c>
      <c r="ET297" s="60"/>
      <c r="EU297" s="60"/>
      <c r="EV297" s="60"/>
      <c r="EW297" s="60"/>
      <c r="EX297" s="60"/>
      <c r="EY297" s="60"/>
      <c r="EZ297" s="60"/>
      <c r="FA297" s="60"/>
      <c r="FB297" s="60"/>
      <c r="FC297" s="60"/>
      <c r="FD297" s="61"/>
      <c r="FE297" s="60"/>
      <c r="FF297" s="60"/>
      <c r="FG297" s="60"/>
      <c r="FH297" s="110"/>
      <c r="FI297" s="169">
        <f t="shared" si="2580"/>
        <v>0</v>
      </c>
      <c r="FJ297" s="60"/>
      <c r="FK297" s="60"/>
      <c r="FL297" s="60"/>
      <c r="FM297" s="60"/>
      <c r="FN297" s="60"/>
      <c r="FO297" s="60"/>
      <c r="FP297" s="60"/>
      <c r="FQ297" s="60"/>
      <c r="FR297" s="60"/>
      <c r="FS297" s="60"/>
      <c r="FT297" s="61"/>
      <c r="FU297" s="60"/>
      <c r="FV297" s="60"/>
      <c r="FW297" s="60"/>
      <c r="FX297" s="110"/>
      <c r="FY297" s="169">
        <f t="shared" si="2581"/>
        <v>0</v>
      </c>
      <c r="FZ297" s="60"/>
      <c r="GA297" s="60"/>
      <c r="GB297" s="60"/>
      <c r="GC297" s="60"/>
      <c r="GD297" s="60"/>
      <c r="GE297" s="60"/>
      <c r="GF297" s="60"/>
      <c r="GG297" s="60"/>
      <c r="GH297" s="60"/>
      <c r="GI297" s="60"/>
      <c r="GJ297" s="61"/>
      <c r="GK297" s="60"/>
      <c r="GL297" s="60"/>
      <c r="GM297" s="60"/>
      <c r="GN297" s="110"/>
      <c r="GO297" s="169">
        <f t="shared" si="2582"/>
        <v>0</v>
      </c>
      <c r="GP297" s="60"/>
      <c r="GQ297" s="60"/>
      <c r="GR297" s="60"/>
      <c r="GS297" s="60"/>
      <c r="GT297" s="60"/>
      <c r="GU297" s="60"/>
      <c r="GV297" s="60"/>
      <c r="GW297" s="60"/>
      <c r="GX297" s="60"/>
      <c r="GY297" s="60"/>
      <c r="GZ297" s="61"/>
      <c r="HA297" s="60"/>
      <c r="HB297" s="60"/>
      <c r="HC297" s="60"/>
      <c r="HD297" s="60"/>
      <c r="HE297" s="60"/>
      <c r="HF297" s="60"/>
      <c r="HG297" s="60"/>
      <c r="HH297" s="60"/>
      <c r="HI297" s="60"/>
      <c r="HJ297" s="60"/>
      <c r="HK297" s="60"/>
      <c r="HL297" s="60"/>
      <c r="HM297" s="60"/>
      <c r="HN297" s="110"/>
      <c r="HO297" s="172"/>
      <c r="HP297" s="173"/>
      <c r="HQ297" s="169">
        <f t="shared" si="2583"/>
        <v>0</v>
      </c>
      <c r="HR297" s="60"/>
      <c r="HS297" s="60"/>
      <c r="HT297" s="60"/>
      <c r="HU297" s="60"/>
      <c r="HV297" s="60"/>
      <c r="HW297" s="60"/>
      <c r="HX297" s="60"/>
      <c r="HY297" s="60"/>
      <c r="HZ297" s="60"/>
      <c r="IA297" s="60"/>
      <c r="IB297" s="61"/>
      <c r="IC297" s="60"/>
      <c r="ID297" s="60"/>
      <c r="IE297" s="60"/>
      <c r="IF297" s="110"/>
      <c r="IG297" s="169">
        <f t="shared" si="2584"/>
        <v>0</v>
      </c>
      <c r="IH297" s="60"/>
      <c r="II297" s="60"/>
      <c r="IJ297" s="60"/>
      <c r="IK297" s="60"/>
      <c r="IL297" s="60"/>
      <c r="IM297" s="60"/>
      <c r="IN297" s="60"/>
      <c r="IO297" s="60"/>
      <c r="IP297" s="60"/>
      <c r="IQ297" s="60"/>
      <c r="IR297" s="61"/>
      <c r="IS297" s="60"/>
      <c r="IT297" s="60"/>
      <c r="IU297" s="60"/>
      <c r="IV297" s="110"/>
      <c r="IW297" s="169">
        <f t="shared" si="2585"/>
        <v>0</v>
      </c>
      <c r="IX297" s="60"/>
      <c r="IY297" s="60"/>
      <c r="IZ297" s="60"/>
      <c r="JA297" s="60"/>
      <c r="JB297" s="60"/>
      <c r="JC297" s="60"/>
      <c r="JD297" s="60"/>
      <c r="JE297" s="60"/>
      <c r="JF297" s="60"/>
      <c r="JG297" s="60"/>
      <c r="JH297" s="61"/>
      <c r="JI297" s="60"/>
      <c r="JJ297" s="60"/>
      <c r="JK297" s="60"/>
      <c r="JL297" s="110"/>
      <c r="JM297" s="169">
        <f t="shared" si="2586"/>
        <v>0</v>
      </c>
      <c r="JN297" s="60"/>
      <c r="JO297" s="60"/>
      <c r="JP297" s="60"/>
      <c r="JQ297" s="60"/>
      <c r="JR297" s="60"/>
      <c r="JS297" s="60"/>
      <c r="JT297" s="60"/>
      <c r="JU297" s="60"/>
      <c r="JV297" s="60"/>
      <c r="JW297" s="60"/>
      <c r="JX297" s="61"/>
      <c r="JY297" s="60"/>
      <c r="JZ297" s="60"/>
      <c r="KA297" s="60"/>
      <c r="KB297" s="110"/>
      <c r="KC297" s="169">
        <f t="shared" si="2587"/>
        <v>0</v>
      </c>
      <c r="KD297" s="60"/>
      <c r="KE297" s="60"/>
      <c r="KF297" s="60"/>
      <c r="KG297" s="60"/>
      <c r="KH297" s="60"/>
      <c r="KI297" s="60"/>
      <c r="KJ297" s="60"/>
      <c r="KK297" s="60"/>
      <c r="KL297" s="60"/>
      <c r="KM297" s="60"/>
      <c r="KN297" s="61"/>
      <c r="KO297" s="60"/>
      <c r="KP297" s="60"/>
      <c r="KQ297" s="60"/>
      <c r="KR297" s="60"/>
      <c r="KS297" s="60"/>
      <c r="KT297" s="60"/>
      <c r="KU297" s="60"/>
      <c r="KV297" s="60"/>
      <c r="KW297" s="60"/>
      <c r="KX297" s="60"/>
      <c r="KY297" s="60"/>
      <c r="KZ297" s="60"/>
      <c r="LA297" s="60"/>
      <c r="LB297" s="110"/>
      <c r="LC297" s="173"/>
      <c r="LD297" s="169">
        <f t="shared" si="2588"/>
        <v>0</v>
      </c>
      <c r="LE297" s="60"/>
      <c r="LF297" s="60"/>
      <c r="LG297" s="60"/>
      <c r="LH297" s="60"/>
      <c r="LI297" s="60"/>
      <c r="LJ297" s="60"/>
      <c r="LK297" s="60"/>
      <c r="LL297" s="60"/>
      <c r="LM297" s="60"/>
      <c r="LN297" s="60"/>
      <c r="LO297" s="61"/>
      <c r="LP297" s="60"/>
      <c r="LQ297" s="60"/>
      <c r="LR297" s="60"/>
      <c r="LS297" s="110"/>
      <c r="LT297" s="169">
        <f t="shared" si="2589"/>
        <v>0</v>
      </c>
      <c r="LU297" s="60"/>
      <c r="LV297" s="60"/>
      <c r="LW297" s="60"/>
      <c r="LX297" s="60"/>
      <c r="LY297" s="60"/>
      <c r="LZ297" s="60"/>
      <c r="MA297" s="60"/>
      <c r="MB297" s="60"/>
      <c r="MC297" s="60"/>
      <c r="MD297" s="60"/>
      <c r="ME297" s="61"/>
      <c r="MF297" s="60"/>
      <c r="MG297" s="60"/>
      <c r="MH297" s="60"/>
      <c r="MI297" s="110"/>
      <c r="MJ297" s="169">
        <f t="shared" si="2590"/>
        <v>0</v>
      </c>
      <c r="MK297" s="60"/>
      <c r="ML297" s="60"/>
      <c r="MM297" s="60"/>
      <c r="MN297" s="60"/>
      <c r="MO297" s="60"/>
      <c r="MP297" s="60"/>
      <c r="MQ297" s="60"/>
      <c r="MR297" s="60"/>
      <c r="MS297" s="60"/>
      <c r="MT297" s="60"/>
      <c r="MU297" s="61"/>
      <c r="MV297" s="60"/>
      <c r="MW297" s="60"/>
      <c r="MX297" s="60"/>
      <c r="MY297" s="110"/>
      <c r="MZ297" s="169">
        <f t="shared" si="2591"/>
        <v>0</v>
      </c>
      <c r="NA297" s="60"/>
      <c r="NB297" s="60"/>
      <c r="NC297" s="60"/>
      <c r="ND297" s="60"/>
      <c r="NE297" s="60"/>
      <c r="NF297" s="60"/>
      <c r="NG297" s="60"/>
      <c r="NH297" s="60"/>
      <c r="NI297" s="60"/>
      <c r="NJ297" s="60"/>
      <c r="NK297" s="61"/>
      <c r="NL297" s="60"/>
      <c r="NM297" s="60"/>
      <c r="NN297" s="60"/>
      <c r="NO297" s="110"/>
      <c r="NP297" s="169">
        <f t="shared" si="2592"/>
        <v>0</v>
      </c>
      <c r="NQ297" s="60"/>
      <c r="NR297" s="60"/>
      <c r="NS297" s="60"/>
      <c r="NT297" s="60"/>
      <c r="NU297" s="60"/>
      <c r="NV297" s="60"/>
      <c r="NW297" s="60"/>
      <c r="NX297" s="60"/>
      <c r="NY297" s="60"/>
      <c r="NZ297" s="60"/>
      <c r="OA297" s="61"/>
      <c r="OB297" s="60"/>
      <c r="OC297" s="60"/>
      <c r="OD297" s="60"/>
      <c r="OE297" s="110"/>
      <c r="OF297" s="169">
        <f t="shared" si="2593"/>
        <v>0</v>
      </c>
      <c r="OG297" s="60"/>
      <c r="OH297" s="60"/>
      <c r="OI297" s="60"/>
      <c r="OJ297" s="60"/>
      <c r="OK297" s="60"/>
      <c r="OL297" s="60"/>
      <c r="OM297" s="60"/>
      <c r="ON297" s="60"/>
      <c r="OO297" s="60"/>
      <c r="OP297" s="60"/>
      <c r="OQ297" s="61"/>
      <c r="OR297" s="60"/>
      <c r="OS297" s="60"/>
      <c r="OT297" s="60"/>
      <c r="OU297" s="110"/>
      <c r="OV297" s="169">
        <f t="shared" si="2594"/>
        <v>0</v>
      </c>
      <c r="OW297" s="60"/>
      <c r="OX297" s="60"/>
      <c r="OY297" s="60"/>
      <c r="OZ297" s="60"/>
      <c r="PA297" s="60"/>
      <c r="PB297" s="60"/>
      <c r="PC297" s="60"/>
      <c r="PD297" s="60"/>
      <c r="PE297" s="60"/>
      <c r="PF297" s="60"/>
      <c r="PG297" s="61"/>
      <c r="PH297" s="60"/>
      <c r="PI297" s="60"/>
      <c r="PJ297" s="60"/>
      <c r="PK297" s="110"/>
      <c r="PL297" s="169">
        <f t="shared" si="2595"/>
        <v>0</v>
      </c>
      <c r="PM297" s="60"/>
      <c r="PN297" s="60"/>
      <c r="PO297" s="60"/>
      <c r="PP297" s="60"/>
      <c r="PQ297" s="60"/>
      <c r="PR297" s="60"/>
      <c r="PS297" s="60"/>
      <c r="PT297" s="60"/>
      <c r="PU297" s="60"/>
      <c r="PV297" s="60"/>
      <c r="PW297" s="61"/>
      <c r="PX297" s="60"/>
      <c r="PY297" s="60"/>
      <c r="PZ297" s="60"/>
      <c r="QA297" s="110"/>
      <c r="QB297" s="169">
        <f t="shared" si="2596"/>
        <v>0</v>
      </c>
      <c r="QC297" s="60"/>
      <c r="QD297" s="60"/>
      <c r="QE297" s="60"/>
      <c r="QF297" s="60"/>
      <c r="QG297" s="60"/>
      <c r="QH297" s="60"/>
      <c r="QI297" s="60"/>
      <c r="QJ297" s="60"/>
      <c r="QK297" s="60"/>
      <c r="QL297" s="60"/>
      <c r="QM297" s="61"/>
      <c r="QN297" s="60"/>
      <c r="QO297" s="60"/>
      <c r="QP297" s="60"/>
      <c r="QQ297" s="110"/>
      <c r="QR297" s="169">
        <f t="shared" si="2597"/>
        <v>0</v>
      </c>
      <c r="QS297" s="60"/>
      <c r="QT297" s="60"/>
      <c r="QU297" s="60"/>
      <c r="QV297" s="60"/>
      <c r="QW297" s="60"/>
      <c r="QX297" s="60"/>
      <c r="QY297" s="60"/>
      <c r="QZ297" s="60"/>
      <c r="RA297" s="60"/>
      <c r="RB297" s="60"/>
      <c r="RC297" s="61"/>
      <c r="RD297" s="60"/>
      <c r="RE297" s="60"/>
      <c r="RF297" s="60"/>
      <c r="RG297" s="60"/>
      <c r="RH297" s="60"/>
      <c r="RI297" s="60"/>
      <c r="RJ297" s="60"/>
      <c r="RK297" s="60"/>
      <c r="RL297" s="60"/>
      <c r="RM297" s="60"/>
      <c r="RN297" s="60"/>
      <c r="RO297" s="60"/>
      <c r="RP297" s="60"/>
      <c r="RQ297" s="110"/>
      <c r="RR297" s="173"/>
      <c r="RS297" s="169">
        <f t="shared" si="2598"/>
        <v>0</v>
      </c>
      <c r="RT297" s="60"/>
      <c r="RU297" s="60"/>
      <c r="RV297" s="60"/>
      <c r="RW297" s="60"/>
      <c r="RX297" s="60"/>
      <c r="RY297" s="60"/>
      <c r="RZ297" s="60"/>
      <c r="SA297" s="60"/>
      <c r="SB297" s="60"/>
      <c r="SC297" s="60"/>
      <c r="SD297" s="61"/>
      <c r="SE297" s="60"/>
      <c r="SF297" s="60"/>
      <c r="SG297" s="60"/>
      <c r="SH297" s="110"/>
      <c r="SI297" s="169">
        <f t="shared" si="2599"/>
        <v>0</v>
      </c>
      <c r="SJ297" s="60"/>
      <c r="SK297" s="60"/>
      <c r="SL297" s="60"/>
      <c r="SM297" s="60"/>
      <c r="SN297" s="60"/>
      <c r="SO297" s="60"/>
      <c r="SP297" s="60"/>
      <c r="SQ297" s="60"/>
      <c r="SR297" s="60"/>
      <c r="SS297" s="60"/>
      <c r="ST297" s="61"/>
      <c r="SU297" s="60"/>
      <c r="SV297" s="60"/>
      <c r="SW297" s="60"/>
      <c r="SX297" s="110"/>
      <c r="SY297" s="169">
        <f t="shared" si="2600"/>
        <v>0</v>
      </c>
      <c r="SZ297" s="60"/>
      <c r="TA297" s="60"/>
      <c r="TB297" s="60"/>
      <c r="TC297" s="60"/>
      <c r="TD297" s="60"/>
      <c r="TE297" s="60"/>
      <c r="TF297" s="60"/>
      <c r="TG297" s="60"/>
      <c r="TH297" s="60"/>
      <c r="TI297" s="60"/>
      <c r="TJ297" s="61"/>
      <c r="TK297" s="60"/>
      <c r="TL297" s="60"/>
      <c r="TM297" s="60"/>
      <c r="TN297" s="110"/>
      <c r="TO297" s="169">
        <f t="shared" si="2601"/>
        <v>0</v>
      </c>
      <c r="TP297" s="60"/>
      <c r="TQ297" s="60"/>
      <c r="TR297" s="60"/>
      <c r="TS297" s="60"/>
      <c r="TT297" s="60"/>
      <c r="TU297" s="60"/>
      <c r="TV297" s="60"/>
      <c r="TW297" s="60"/>
      <c r="TX297" s="60"/>
      <c r="TY297" s="60"/>
      <c r="TZ297" s="61"/>
      <c r="UA297" s="60"/>
      <c r="UB297" s="60"/>
      <c r="UC297" s="60"/>
      <c r="UD297" s="110"/>
      <c r="UE297" s="169">
        <f t="shared" si="2602"/>
        <v>0</v>
      </c>
      <c r="UF297" s="60"/>
      <c r="UG297" s="60"/>
      <c r="UH297" s="60"/>
      <c r="UI297" s="60"/>
      <c r="UJ297" s="60"/>
      <c r="UK297" s="60"/>
      <c r="UL297" s="60"/>
      <c r="UM297" s="60"/>
      <c r="UN297" s="60"/>
      <c r="UO297" s="60"/>
      <c r="UP297" s="61"/>
      <c r="UQ297" s="60"/>
      <c r="UR297" s="60"/>
      <c r="US297" s="60"/>
      <c r="UT297" s="60"/>
      <c r="UU297" s="60"/>
      <c r="UV297" s="60"/>
      <c r="UW297" s="60"/>
      <c r="UX297" s="60"/>
      <c r="UY297" s="60"/>
      <c r="UZ297" s="60"/>
      <c r="VA297" s="60"/>
      <c r="VB297" s="60"/>
      <c r="VC297" s="60"/>
      <c r="VD297" s="110"/>
      <c r="VE297" s="10" t="str">
        <f t="shared" si="2267"/>
        <v>-</v>
      </c>
    </row>
    <row r="298" spans="1:577" ht="20.149999999999999" customHeight="1">
      <c r="A298" s="19"/>
      <c r="B298" s="19"/>
      <c r="C298" s="23">
        <v>63038</v>
      </c>
      <c r="D298" s="24" t="s">
        <v>56</v>
      </c>
      <c r="E298" s="193">
        <f>SUM(F298:I298)</f>
        <v>0</v>
      </c>
      <c r="F298" s="194"/>
      <c r="G298" s="194"/>
      <c r="H298" s="195"/>
      <c r="I298" s="229"/>
      <c r="J298" s="241">
        <f t="shared" si="2571"/>
        <v>0</v>
      </c>
      <c r="K298" s="61"/>
      <c r="L298" s="60"/>
      <c r="M298" s="60"/>
      <c r="N298" s="60"/>
      <c r="O298" s="60"/>
      <c r="P298" s="60"/>
      <c r="Q298" s="60"/>
      <c r="R298" s="60"/>
      <c r="S298" s="60"/>
      <c r="T298" s="60"/>
      <c r="U298" s="61"/>
      <c r="V298" s="60"/>
      <c r="W298" s="60"/>
      <c r="X298" s="60"/>
      <c r="Y298" s="110"/>
      <c r="Z298" s="169">
        <f t="shared" si="2572"/>
        <v>0</v>
      </c>
      <c r="AA298" s="60"/>
      <c r="AB298" s="60"/>
      <c r="AC298" s="60"/>
      <c r="AD298" s="60"/>
      <c r="AE298" s="60"/>
      <c r="AF298" s="60"/>
      <c r="AG298" s="60"/>
      <c r="AH298" s="60"/>
      <c r="AI298" s="60"/>
      <c r="AJ298" s="60"/>
      <c r="AK298" s="61"/>
      <c r="AL298" s="60"/>
      <c r="AM298" s="60"/>
      <c r="AN298" s="60"/>
      <c r="AO298" s="110"/>
      <c r="AP298" s="169">
        <f t="shared" si="2573"/>
        <v>0</v>
      </c>
      <c r="AQ298" s="60"/>
      <c r="AR298" s="60"/>
      <c r="AS298" s="60"/>
      <c r="AT298" s="60"/>
      <c r="AU298" s="60"/>
      <c r="AV298" s="60"/>
      <c r="AW298" s="60"/>
      <c r="AX298" s="60"/>
      <c r="AY298" s="60"/>
      <c r="AZ298" s="60"/>
      <c r="BA298" s="61"/>
      <c r="BB298" s="60"/>
      <c r="BC298" s="60"/>
      <c r="BD298" s="60"/>
      <c r="BE298" s="110"/>
      <c r="BF298" s="169">
        <f t="shared" si="2574"/>
        <v>0</v>
      </c>
      <c r="BG298" s="60"/>
      <c r="BH298" s="60"/>
      <c r="BI298" s="60"/>
      <c r="BJ298" s="60"/>
      <c r="BK298" s="60"/>
      <c r="BL298" s="60"/>
      <c r="BM298" s="60"/>
      <c r="BN298" s="60"/>
      <c r="BO298" s="60"/>
      <c r="BP298" s="60"/>
      <c r="BQ298" s="61"/>
      <c r="BR298" s="60"/>
      <c r="BS298" s="60"/>
      <c r="BT298" s="60"/>
      <c r="BU298" s="110"/>
      <c r="BV298" s="169">
        <f t="shared" si="2575"/>
        <v>0</v>
      </c>
      <c r="BW298" s="60"/>
      <c r="BX298" s="60"/>
      <c r="BY298" s="60"/>
      <c r="BZ298" s="60"/>
      <c r="CA298" s="60"/>
      <c r="CB298" s="60"/>
      <c r="CC298" s="60"/>
      <c r="CD298" s="60"/>
      <c r="CE298" s="60"/>
      <c r="CF298" s="60"/>
      <c r="CG298" s="61"/>
      <c r="CH298" s="60"/>
      <c r="CI298" s="60"/>
      <c r="CJ298" s="60"/>
      <c r="CK298" s="60"/>
      <c r="CL298" s="60"/>
      <c r="CM298" s="60"/>
      <c r="CN298" s="60"/>
      <c r="CO298" s="60"/>
      <c r="CP298" s="60"/>
      <c r="CQ298" s="60"/>
      <c r="CR298" s="60"/>
      <c r="CS298" s="60"/>
      <c r="CT298" s="60"/>
      <c r="CU298" s="110"/>
      <c r="CV298" s="173"/>
      <c r="CW298" s="169">
        <f t="shared" si="2576"/>
        <v>0</v>
      </c>
      <c r="CX298" s="60"/>
      <c r="CY298" s="60"/>
      <c r="CZ298" s="60"/>
      <c r="DA298" s="60"/>
      <c r="DB298" s="60"/>
      <c r="DC298" s="60"/>
      <c r="DD298" s="60"/>
      <c r="DE298" s="60"/>
      <c r="DF298" s="60"/>
      <c r="DG298" s="60"/>
      <c r="DH298" s="61"/>
      <c r="DI298" s="60"/>
      <c r="DJ298" s="60"/>
      <c r="DK298" s="60"/>
      <c r="DL298" s="110"/>
      <c r="DM298" s="169">
        <f t="shared" si="2577"/>
        <v>0</v>
      </c>
      <c r="DN298" s="60"/>
      <c r="DO298" s="60"/>
      <c r="DP298" s="60"/>
      <c r="DQ298" s="60"/>
      <c r="DR298" s="60"/>
      <c r="DS298" s="60"/>
      <c r="DT298" s="60"/>
      <c r="DU298" s="60"/>
      <c r="DV298" s="60"/>
      <c r="DW298" s="60"/>
      <c r="DX298" s="61"/>
      <c r="DY298" s="60"/>
      <c r="DZ298" s="60"/>
      <c r="EA298" s="60"/>
      <c r="EB298" s="110"/>
      <c r="EC298" s="169">
        <f t="shared" si="2578"/>
        <v>0</v>
      </c>
      <c r="ED298" s="60"/>
      <c r="EE298" s="60"/>
      <c r="EF298" s="60"/>
      <c r="EG298" s="60"/>
      <c r="EH298" s="60"/>
      <c r="EI298" s="60"/>
      <c r="EJ298" s="60"/>
      <c r="EK298" s="60"/>
      <c r="EL298" s="60"/>
      <c r="EM298" s="60"/>
      <c r="EN298" s="61"/>
      <c r="EO298" s="60"/>
      <c r="EP298" s="60"/>
      <c r="EQ298" s="60"/>
      <c r="ER298" s="110"/>
      <c r="ES298" s="169">
        <f t="shared" si="2579"/>
        <v>0</v>
      </c>
      <c r="ET298" s="60"/>
      <c r="EU298" s="60"/>
      <c r="EV298" s="60"/>
      <c r="EW298" s="60"/>
      <c r="EX298" s="60"/>
      <c r="EY298" s="60"/>
      <c r="EZ298" s="60"/>
      <c r="FA298" s="60"/>
      <c r="FB298" s="60"/>
      <c r="FC298" s="60"/>
      <c r="FD298" s="61"/>
      <c r="FE298" s="60"/>
      <c r="FF298" s="60"/>
      <c r="FG298" s="60"/>
      <c r="FH298" s="110"/>
      <c r="FI298" s="169">
        <f t="shared" si="2580"/>
        <v>0</v>
      </c>
      <c r="FJ298" s="60"/>
      <c r="FK298" s="60"/>
      <c r="FL298" s="60"/>
      <c r="FM298" s="60"/>
      <c r="FN298" s="60"/>
      <c r="FO298" s="60"/>
      <c r="FP298" s="60"/>
      <c r="FQ298" s="60"/>
      <c r="FR298" s="60"/>
      <c r="FS298" s="60"/>
      <c r="FT298" s="61"/>
      <c r="FU298" s="60"/>
      <c r="FV298" s="60"/>
      <c r="FW298" s="60"/>
      <c r="FX298" s="110"/>
      <c r="FY298" s="169">
        <f t="shared" si="2581"/>
        <v>0</v>
      </c>
      <c r="FZ298" s="60"/>
      <c r="GA298" s="60"/>
      <c r="GB298" s="60"/>
      <c r="GC298" s="60"/>
      <c r="GD298" s="60"/>
      <c r="GE298" s="60"/>
      <c r="GF298" s="60"/>
      <c r="GG298" s="60"/>
      <c r="GH298" s="60"/>
      <c r="GI298" s="60"/>
      <c r="GJ298" s="61"/>
      <c r="GK298" s="60"/>
      <c r="GL298" s="60"/>
      <c r="GM298" s="60"/>
      <c r="GN298" s="110"/>
      <c r="GO298" s="169">
        <f t="shared" si="2582"/>
        <v>0</v>
      </c>
      <c r="GP298" s="60"/>
      <c r="GQ298" s="60"/>
      <c r="GR298" s="60"/>
      <c r="GS298" s="60"/>
      <c r="GT298" s="60"/>
      <c r="GU298" s="60"/>
      <c r="GV298" s="60"/>
      <c r="GW298" s="60"/>
      <c r="GX298" s="60"/>
      <c r="GY298" s="60"/>
      <c r="GZ298" s="61"/>
      <c r="HA298" s="60"/>
      <c r="HB298" s="60"/>
      <c r="HC298" s="60"/>
      <c r="HD298" s="60"/>
      <c r="HE298" s="60"/>
      <c r="HF298" s="60"/>
      <c r="HG298" s="60"/>
      <c r="HH298" s="60"/>
      <c r="HI298" s="60"/>
      <c r="HJ298" s="60"/>
      <c r="HK298" s="60"/>
      <c r="HL298" s="60"/>
      <c r="HM298" s="60"/>
      <c r="HN298" s="110"/>
      <c r="HO298" s="172"/>
      <c r="HP298" s="173"/>
      <c r="HQ298" s="169">
        <f t="shared" si="2583"/>
        <v>0</v>
      </c>
      <c r="HR298" s="60"/>
      <c r="HS298" s="60"/>
      <c r="HT298" s="60"/>
      <c r="HU298" s="60"/>
      <c r="HV298" s="60"/>
      <c r="HW298" s="60"/>
      <c r="HX298" s="60"/>
      <c r="HY298" s="60"/>
      <c r="HZ298" s="60"/>
      <c r="IA298" s="60"/>
      <c r="IB298" s="61"/>
      <c r="IC298" s="60"/>
      <c r="ID298" s="60"/>
      <c r="IE298" s="60"/>
      <c r="IF298" s="110"/>
      <c r="IG298" s="169">
        <f t="shared" si="2584"/>
        <v>0</v>
      </c>
      <c r="IH298" s="60"/>
      <c r="II298" s="60"/>
      <c r="IJ298" s="60"/>
      <c r="IK298" s="60"/>
      <c r="IL298" s="60"/>
      <c r="IM298" s="60"/>
      <c r="IN298" s="60"/>
      <c r="IO298" s="60"/>
      <c r="IP298" s="60"/>
      <c r="IQ298" s="60"/>
      <c r="IR298" s="61"/>
      <c r="IS298" s="60"/>
      <c r="IT298" s="60"/>
      <c r="IU298" s="60"/>
      <c r="IV298" s="110"/>
      <c r="IW298" s="169">
        <f t="shared" si="2585"/>
        <v>0</v>
      </c>
      <c r="IX298" s="60"/>
      <c r="IY298" s="60"/>
      <c r="IZ298" s="60"/>
      <c r="JA298" s="60"/>
      <c r="JB298" s="60"/>
      <c r="JC298" s="60"/>
      <c r="JD298" s="60"/>
      <c r="JE298" s="60"/>
      <c r="JF298" s="60"/>
      <c r="JG298" s="60"/>
      <c r="JH298" s="61"/>
      <c r="JI298" s="60"/>
      <c r="JJ298" s="60"/>
      <c r="JK298" s="60"/>
      <c r="JL298" s="110"/>
      <c r="JM298" s="169">
        <f t="shared" si="2586"/>
        <v>0</v>
      </c>
      <c r="JN298" s="60"/>
      <c r="JO298" s="60"/>
      <c r="JP298" s="60"/>
      <c r="JQ298" s="60"/>
      <c r="JR298" s="60"/>
      <c r="JS298" s="60"/>
      <c r="JT298" s="60"/>
      <c r="JU298" s="60"/>
      <c r="JV298" s="60"/>
      <c r="JW298" s="60"/>
      <c r="JX298" s="61"/>
      <c r="JY298" s="60"/>
      <c r="JZ298" s="60"/>
      <c r="KA298" s="60"/>
      <c r="KB298" s="110"/>
      <c r="KC298" s="169">
        <f t="shared" si="2587"/>
        <v>0</v>
      </c>
      <c r="KD298" s="60"/>
      <c r="KE298" s="60"/>
      <c r="KF298" s="60"/>
      <c r="KG298" s="60"/>
      <c r="KH298" s="60"/>
      <c r="KI298" s="60"/>
      <c r="KJ298" s="60"/>
      <c r="KK298" s="60"/>
      <c r="KL298" s="60"/>
      <c r="KM298" s="60"/>
      <c r="KN298" s="61"/>
      <c r="KO298" s="60"/>
      <c r="KP298" s="60"/>
      <c r="KQ298" s="60"/>
      <c r="KR298" s="60"/>
      <c r="KS298" s="60"/>
      <c r="KT298" s="60"/>
      <c r="KU298" s="60"/>
      <c r="KV298" s="60"/>
      <c r="KW298" s="60"/>
      <c r="KX298" s="60"/>
      <c r="KY298" s="60"/>
      <c r="KZ298" s="60"/>
      <c r="LA298" s="60"/>
      <c r="LB298" s="110"/>
      <c r="LC298" s="173"/>
      <c r="LD298" s="169">
        <f t="shared" si="2588"/>
        <v>0</v>
      </c>
      <c r="LE298" s="60"/>
      <c r="LF298" s="60"/>
      <c r="LG298" s="60"/>
      <c r="LH298" s="60"/>
      <c r="LI298" s="60"/>
      <c r="LJ298" s="60"/>
      <c r="LK298" s="60"/>
      <c r="LL298" s="60"/>
      <c r="LM298" s="60"/>
      <c r="LN298" s="60"/>
      <c r="LO298" s="61"/>
      <c r="LP298" s="60"/>
      <c r="LQ298" s="60"/>
      <c r="LR298" s="60"/>
      <c r="LS298" s="110"/>
      <c r="LT298" s="169">
        <f t="shared" si="2589"/>
        <v>0</v>
      </c>
      <c r="LU298" s="60"/>
      <c r="LV298" s="60"/>
      <c r="LW298" s="60"/>
      <c r="LX298" s="60"/>
      <c r="LY298" s="60"/>
      <c r="LZ298" s="60"/>
      <c r="MA298" s="60"/>
      <c r="MB298" s="60"/>
      <c r="MC298" s="60"/>
      <c r="MD298" s="60"/>
      <c r="ME298" s="61"/>
      <c r="MF298" s="60"/>
      <c r="MG298" s="60"/>
      <c r="MH298" s="60"/>
      <c r="MI298" s="110"/>
      <c r="MJ298" s="169">
        <f t="shared" si="2590"/>
        <v>0</v>
      </c>
      <c r="MK298" s="60"/>
      <c r="ML298" s="60"/>
      <c r="MM298" s="60"/>
      <c r="MN298" s="60"/>
      <c r="MO298" s="60"/>
      <c r="MP298" s="60"/>
      <c r="MQ298" s="60"/>
      <c r="MR298" s="60"/>
      <c r="MS298" s="60"/>
      <c r="MT298" s="60"/>
      <c r="MU298" s="61"/>
      <c r="MV298" s="60"/>
      <c r="MW298" s="60"/>
      <c r="MX298" s="60"/>
      <c r="MY298" s="110"/>
      <c r="MZ298" s="169">
        <f t="shared" si="2591"/>
        <v>0</v>
      </c>
      <c r="NA298" s="60"/>
      <c r="NB298" s="60"/>
      <c r="NC298" s="60"/>
      <c r="ND298" s="60"/>
      <c r="NE298" s="60"/>
      <c r="NF298" s="60"/>
      <c r="NG298" s="60"/>
      <c r="NH298" s="60"/>
      <c r="NI298" s="60"/>
      <c r="NJ298" s="60"/>
      <c r="NK298" s="61"/>
      <c r="NL298" s="60"/>
      <c r="NM298" s="60"/>
      <c r="NN298" s="60"/>
      <c r="NO298" s="110"/>
      <c r="NP298" s="169">
        <f t="shared" si="2592"/>
        <v>0</v>
      </c>
      <c r="NQ298" s="60"/>
      <c r="NR298" s="60"/>
      <c r="NS298" s="60"/>
      <c r="NT298" s="60"/>
      <c r="NU298" s="60"/>
      <c r="NV298" s="60"/>
      <c r="NW298" s="60"/>
      <c r="NX298" s="60"/>
      <c r="NY298" s="60"/>
      <c r="NZ298" s="60"/>
      <c r="OA298" s="61"/>
      <c r="OB298" s="60"/>
      <c r="OC298" s="60"/>
      <c r="OD298" s="60"/>
      <c r="OE298" s="110"/>
      <c r="OF298" s="169">
        <f t="shared" si="2593"/>
        <v>0</v>
      </c>
      <c r="OG298" s="60"/>
      <c r="OH298" s="60"/>
      <c r="OI298" s="60"/>
      <c r="OJ298" s="60"/>
      <c r="OK298" s="60"/>
      <c r="OL298" s="60"/>
      <c r="OM298" s="60"/>
      <c r="ON298" s="60"/>
      <c r="OO298" s="60"/>
      <c r="OP298" s="60"/>
      <c r="OQ298" s="61"/>
      <c r="OR298" s="60"/>
      <c r="OS298" s="60"/>
      <c r="OT298" s="60"/>
      <c r="OU298" s="110"/>
      <c r="OV298" s="169">
        <f t="shared" si="2594"/>
        <v>0</v>
      </c>
      <c r="OW298" s="60"/>
      <c r="OX298" s="60"/>
      <c r="OY298" s="60"/>
      <c r="OZ298" s="60"/>
      <c r="PA298" s="60"/>
      <c r="PB298" s="60"/>
      <c r="PC298" s="60"/>
      <c r="PD298" s="60"/>
      <c r="PE298" s="60"/>
      <c r="PF298" s="60"/>
      <c r="PG298" s="61"/>
      <c r="PH298" s="60"/>
      <c r="PI298" s="60"/>
      <c r="PJ298" s="60"/>
      <c r="PK298" s="110"/>
      <c r="PL298" s="169">
        <f t="shared" si="2595"/>
        <v>0</v>
      </c>
      <c r="PM298" s="60"/>
      <c r="PN298" s="60"/>
      <c r="PO298" s="60"/>
      <c r="PP298" s="60"/>
      <c r="PQ298" s="60"/>
      <c r="PR298" s="60"/>
      <c r="PS298" s="60"/>
      <c r="PT298" s="60"/>
      <c r="PU298" s="60"/>
      <c r="PV298" s="60"/>
      <c r="PW298" s="61"/>
      <c r="PX298" s="60"/>
      <c r="PY298" s="60"/>
      <c r="PZ298" s="60"/>
      <c r="QA298" s="110"/>
      <c r="QB298" s="169">
        <f t="shared" si="2596"/>
        <v>0</v>
      </c>
      <c r="QC298" s="60"/>
      <c r="QD298" s="60"/>
      <c r="QE298" s="60"/>
      <c r="QF298" s="60"/>
      <c r="QG298" s="60"/>
      <c r="QH298" s="60"/>
      <c r="QI298" s="60"/>
      <c r="QJ298" s="60"/>
      <c r="QK298" s="60"/>
      <c r="QL298" s="60"/>
      <c r="QM298" s="61"/>
      <c r="QN298" s="60"/>
      <c r="QO298" s="60"/>
      <c r="QP298" s="60"/>
      <c r="QQ298" s="110"/>
      <c r="QR298" s="169">
        <f t="shared" si="2597"/>
        <v>0</v>
      </c>
      <c r="QS298" s="60"/>
      <c r="QT298" s="60"/>
      <c r="QU298" s="60"/>
      <c r="QV298" s="60"/>
      <c r="QW298" s="60"/>
      <c r="QX298" s="60"/>
      <c r="QY298" s="60"/>
      <c r="QZ298" s="60"/>
      <c r="RA298" s="60"/>
      <c r="RB298" s="60"/>
      <c r="RC298" s="61"/>
      <c r="RD298" s="60"/>
      <c r="RE298" s="60"/>
      <c r="RF298" s="60"/>
      <c r="RG298" s="60"/>
      <c r="RH298" s="60"/>
      <c r="RI298" s="60"/>
      <c r="RJ298" s="60"/>
      <c r="RK298" s="60"/>
      <c r="RL298" s="60"/>
      <c r="RM298" s="60"/>
      <c r="RN298" s="60"/>
      <c r="RO298" s="60"/>
      <c r="RP298" s="60"/>
      <c r="RQ298" s="110"/>
      <c r="RR298" s="173"/>
      <c r="RS298" s="169">
        <f t="shared" si="2598"/>
        <v>0</v>
      </c>
      <c r="RT298" s="60"/>
      <c r="RU298" s="60"/>
      <c r="RV298" s="60"/>
      <c r="RW298" s="60"/>
      <c r="RX298" s="60"/>
      <c r="RY298" s="60"/>
      <c r="RZ298" s="60"/>
      <c r="SA298" s="60"/>
      <c r="SB298" s="60"/>
      <c r="SC298" s="60"/>
      <c r="SD298" s="61"/>
      <c r="SE298" s="60"/>
      <c r="SF298" s="60"/>
      <c r="SG298" s="60"/>
      <c r="SH298" s="110"/>
      <c r="SI298" s="169">
        <f t="shared" si="2599"/>
        <v>0</v>
      </c>
      <c r="SJ298" s="60"/>
      <c r="SK298" s="60"/>
      <c r="SL298" s="60"/>
      <c r="SM298" s="60"/>
      <c r="SN298" s="60"/>
      <c r="SO298" s="60"/>
      <c r="SP298" s="60"/>
      <c r="SQ298" s="60"/>
      <c r="SR298" s="60"/>
      <c r="SS298" s="60"/>
      <c r="ST298" s="61"/>
      <c r="SU298" s="60"/>
      <c r="SV298" s="60"/>
      <c r="SW298" s="60"/>
      <c r="SX298" s="110"/>
      <c r="SY298" s="169">
        <f t="shared" si="2600"/>
        <v>0</v>
      </c>
      <c r="SZ298" s="60"/>
      <c r="TA298" s="60"/>
      <c r="TB298" s="60"/>
      <c r="TC298" s="60"/>
      <c r="TD298" s="60"/>
      <c r="TE298" s="60"/>
      <c r="TF298" s="60"/>
      <c r="TG298" s="60"/>
      <c r="TH298" s="60"/>
      <c r="TI298" s="60"/>
      <c r="TJ298" s="61"/>
      <c r="TK298" s="60"/>
      <c r="TL298" s="60"/>
      <c r="TM298" s="60"/>
      <c r="TN298" s="110"/>
      <c r="TO298" s="169">
        <f t="shared" si="2601"/>
        <v>0</v>
      </c>
      <c r="TP298" s="60"/>
      <c r="TQ298" s="60"/>
      <c r="TR298" s="60"/>
      <c r="TS298" s="60"/>
      <c r="TT298" s="60"/>
      <c r="TU298" s="60"/>
      <c r="TV298" s="60"/>
      <c r="TW298" s="60"/>
      <c r="TX298" s="60"/>
      <c r="TY298" s="60"/>
      <c r="TZ298" s="61"/>
      <c r="UA298" s="60"/>
      <c r="UB298" s="60"/>
      <c r="UC298" s="60"/>
      <c r="UD298" s="110"/>
      <c r="UE298" s="169">
        <f t="shared" si="2602"/>
        <v>0</v>
      </c>
      <c r="UF298" s="60"/>
      <c r="UG298" s="60"/>
      <c r="UH298" s="60"/>
      <c r="UI298" s="60"/>
      <c r="UJ298" s="60"/>
      <c r="UK298" s="60"/>
      <c r="UL298" s="60"/>
      <c r="UM298" s="60"/>
      <c r="UN298" s="60"/>
      <c r="UO298" s="60"/>
      <c r="UP298" s="61"/>
      <c r="UQ298" s="60"/>
      <c r="UR298" s="60"/>
      <c r="US298" s="60"/>
      <c r="UT298" s="60"/>
      <c r="UU298" s="60"/>
      <c r="UV298" s="60"/>
      <c r="UW298" s="60"/>
      <c r="UX298" s="60"/>
      <c r="UY298" s="60"/>
      <c r="UZ298" s="60"/>
      <c r="VA298" s="60"/>
      <c r="VB298" s="60"/>
      <c r="VC298" s="60"/>
      <c r="VD298" s="110"/>
      <c r="VE298" s="10" t="str">
        <f t="shared" si="2267"/>
        <v>-</v>
      </c>
    </row>
    <row r="299" spans="1:577" ht="20.149999999999999" customHeight="1">
      <c r="A299" s="19"/>
      <c r="B299" s="19">
        <v>6304</v>
      </c>
      <c r="C299" s="19"/>
      <c r="D299" s="20" t="s">
        <v>275</v>
      </c>
      <c r="E299" s="202">
        <f t="shared" ref="E299:BP299" si="2603">E300</f>
        <v>0</v>
      </c>
      <c r="F299" s="203">
        <f t="shared" si="2603"/>
        <v>0</v>
      </c>
      <c r="G299" s="203">
        <f t="shared" si="2603"/>
        <v>0</v>
      </c>
      <c r="H299" s="204">
        <f t="shared" si="2603"/>
        <v>0</v>
      </c>
      <c r="I299" s="232">
        <f t="shared" si="2603"/>
        <v>0</v>
      </c>
      <c r="J299" s="203">
        <f t="shared" si="2603"/>
        <v>0</v>
      </c>
      <c r="K299" s="67">
        <f t="shared" si="2603"/>
        <v>0</v>
      </c>
      <c r="L299" s="66">
        <f t="shared" si="2603"/>
        <v>0</v>
      </c>
      <c r="M299" s="66">
        <f t="shared" si="2603"/>
        <v>0</v>
      </c>
      <c r="N299" s="66">
        <f t="shared" si="2603"/>
        <v>0</v>
      </c>
      <c r="O299" s="66">
        <f t="shared" si="2603"/>
        <v>0</v>
      </c>
      <c r="P299" s="66">
        <f t="shared" si="2603"/>
        <v>0</v>
      </c>
      <c r="Q299" s="66">
        <f t="shared" si="2603"/>
        <v>0</v>
      </c>
      <c r="R299" s="66">
        <f t="shared" si="2603"/>
        <v>0</v>
      </c>
      <c r="S299" s="66">
        <f t="shared" si="2603"/>
        <v>0</v>
      </c>
      <c r="T299" s="66">
        <f t="shared" si="2603"/>
        <v>0</v>
      </c>
      <c r="U299" s="67">
        <f t="shared" si="2603"/>
        <v>0</v>
      </c>
      <c r="V299" s="66">
        <f t="shared" si="2603"/>
        <v>0</v>
      </c>
      <c r="W299" s="66">
        <f t="shared" si="2603"/>
        <v>0</v>
      </c>
      <c r="X299" s="66">
        <f t="shared" si="2603"/>
        <v>0</v>
      </c>
      <c r="Y299" s="113">
        <f t="shared" si="2603"/>
        <v>0</v>
      </c>
      <c r="Z299" s="67">
        <f t="shared" si="2603"/>
        <v>0</v>
      </c>
      <c r="AA299" s="66">
        <f t="shared" si="2603"/>
        <v>0</v>
      </c>
      <c r="AB299" s="66">
        <f t="shared" si="2603"/>
        <v>0</v>
      </c>
      <c r="AC299" s="66">
        <f t="shared" si="2603"/>
        <v>0</v>
      </c>
      <c r="AD299" s="66">
        <f t="shared" si="2603"/>
        <v>0</v>
      </c>
      <c r="AE299" s="66">
        <f t="shared" si="2603"/>
        <v>0</v>
      </c>
      <c r="AF299" s="66">
        <f t="shared" si="2603"/>
        <v>0</v>
      </c>
      <c r="AG299" s="66">
        <f t="shared" si="2603"/>
        <v>0</v>
      </c>
      <c r="AH299" s="66">
        <f t="shared" si="2603"/>
        <v>0</v>
      </c>
      <c r="AI299" s="66">
        <f t="shared" si="2603"/>
        <v>0</v>
      </c>
      <c r="AJ299" s="66">
        <f t="shared" si="2603"/>
        <v>0</v>
      </c>
      <c r="AK299" s="67">
        <f t="shared" si="2603"/>
        <v>0</v>
      </c>
      <c r="AL299" s="66">
        <f t="shared" si="2603"/>
        <v>0</v>
      </c>
      <c r="AM299" s="66">
        <f t="shared" si="2603"/>
        <v>0</v>
      </c>
      <c r="AN299" s="66">
        <f t="shared" si="2603"/>
        <v>0</v>
      </c>
      <c r="AO299" s="113">
        <f t="shared" si="2603"/>
        <v>0</v>
      </c>
      <c r="AP299" s="67">
        <f t="shared" si="2603"/>
        <v>0</v>
      </c>
      <c r="AQ299" s="66">
        <f t="shared" si="2603"/>
        <v>0</v>
      </c>
      <c r="AR299" s="66">
        <f t="shared" si="2603"/>
        <v>0</v>
      </c>
      <c r="AS299" s="66">
        <f t="shared" si="2603"/>
        <v>0</v>
      </c>
      <c r="AT299" s="66">
        <f t="shared" si="2603"/>
        <v>0</v>
      </c>
      <c r="AU299" s="66">
        <f t="shared" si="2603"/>
        <v>0</v>
      </c>
      <c r="AV299" s="66">
        <f t="shared" si="2603"/>
        <v>0</v>
      </c>
      <c r="AW299" s="66">
        <f t="shared" si="2603"/>
        <v>0</v>
      </c>
      <c r="AX299" s="66">
        <f t="shared" si="2603"/>
        <v>0</v>
      </c>
      <c r="AY299" s="66">
        <f t="shared" si="2603"/>
        <v>0</v>
      </c>
      <c r="AZ299" s="66">
        <f t="shared" si="2603"/>
        <v>0</v>
      </c>
      <c r="BA299" s="67">
        <f t="shared" si="2603"/>
        <v>0</v>
      </c>
      <c r="BB299" s="66">
        <f t="shared" si="2603"/>
        <v>0</v>
      </c>
      <c r="BC299" s="66">
        <f t="shared" si="2603"/>
        <v>0</v>
      </c>
      <c r="BD299" s="66">
        <f t="shared" si="2603"/>
        <v>0</v>
      </c>
      <c r="BE299" s="113">
        <f t="shared" si="2603"/>
        <v>0</v>
      </c>
      <c r="BF299" s="67">
        <f t="shared" si="2603"/>
        <v>0</v>
      </c>
      <c r="BG299" s="66">
        <f t="shared" si="2603"/>
        <v>0</v>
      </c>
      <c r="BH299" s="66">
        <f t="shared" si="2603"/>
        <v>0</v>
      </c>
      <c r="BI299" s="66">
        <f t="shared" si="2603"/>
        <v>0</v>
      </c>
      <c r="BJ299" s="66">
        <f t="shared" si="2603"/>
        <v>0</v>
      </c>
      <c r="BK299" s="66">
        <f t="shared" si="2603"/>
        <v>0</v>
      </c>
      <c r="BL299" s="66">
        <f t="shared" si="2603"/>
        <v>0</v>
      </c>
      <c r="BM299" s="66">
        <f t="shared" si="2603"/>
        <v>0</v>
      </c>
      <c r="BN299" s="66">
        <f t="shared" si="2603"/>
        <v>0</v>
      </c>
      <c r="BO299" s="66">
        <f t="shared" si="2603"/>
        <v>0</v>
      </c>
      <c r="BP299" s="66">
        <f t="shared" si="2603"/>
        <v>0</v>
      </c>
      <c r="BQ299" s="67">
        <f t="shared" ref="BQ299:EN299" si="2604">BQ300</f>
        <v>0</v>
      </c>
      <c r="BR299" s="66">
        <f t="shared" si="2604"/>
        <v>0</v>
      </c>
      <c r="BS299" s="66">
        <f t="shared" si="2604"/>
        <v>0</v>
      </c>
      <c r="BT299" s="66">
        <f t="shared" si="2604"/>
        <v>0</v>
      </c>
      <c r="BU299" s="113">
        <f t="shared" si="2604"/>
        <v>0</v>
      </c>
      <c r="BV299" s="67">
        <f t="shared" si="2604"/>
        <v>0</v>
      </c>
      <c r="BW299" s="66">
        <f t="shared" si="2604"/>
        <v>0</v>
      </c>
      <c r="BX299" s="66">
        <f t="shared" si="2604"/>
        <v>0</v>
      </c>
      <c r="BY299" s="66">
        <f t="shared" si="2604"/>
        <v>0</v>
      </c>
      <c r="BZ299" s="66">
        <f t="shared" si="2604"/>
        <v>0</v>
      </c>
      <c r="CA299" s="66">
        <f t="shared" si="2604"/>
        <v>0</v>
      </c>
      <c r="CB299" s="66">
        <f t="shared" si="2604"/>
        <v>0</v>
      </c>
      <c r="CC299" s="66">
        <f t="shared" si="2604"/>
        <v>0</v>
      </c>
      <c r="CD299" s="66">
        <f t="shared" si="2604"/>
        <v>0</v>
      </c>
      <c r="CE299" s="66">
        <f t="shared" si="2604"/>
        <v>0</v>
      </c>
      <c r="CF299" s="66">
        <f t="shared" si="2604"/>
        <v>0</v>
      </c>
      <c r="CG299" s="67">
        <f t="shared" si="2604"/>
        <v>0</v>
      </c>
      <c r="CH299" s="66">
        <f t="shared" si="2604"/>
        <v>0</v>
      </c>
      <c r="CI299" s="66">
        <f t="shared" si="2604"/>
        <v>0</v>
      </c>
      <c r="CJ299" s="66">
        <f t="shared" si="2604"/>
        <v>0</v>
      </c>
      <c r="CK299" s="66">
        <f t="shared" si="2604"/>
        <v>0</v>
      </c>
      <c r="CL299" s="66">
        <f t="shared" si="2604"/>
        <v>0</v>
      </c>
      <c r="CM299" s="66">
        <f t="shared" si="2604"/>
        <v>0</v>
      </c>
      <c r="CN299" s="66">
        <f t="shared" si="2604"/>
        <v>0</v>
      </c>
      <c r="CO299" s="66">
        <f t="shared" si="2604"/>
        <v>0</v>
      </c>
      <c r="CP299" s="66">
        <f t="shared" si="2604"/>
        <v>0</v>
      </c>
      <c r="CQ299" s="66">
        <f t="shared" si="2604"/>
        <v>0</v>
      </c>
      <c r="CR299" s="66">
        <f t="shared" si="2604"/>
        <v>0</v>
      </c>
      <c r="CS299" s="66">
        <f t="shared" si="2604"/>
        <v>0</v>
      </c>
      <c r="CT299" s="66">
        <f t="shared" si="2604"/>
        <v>0</v>
      </c>
      <c r="CU299" s="113">
        <f t="shared" si="2604"/>
        <v>0</v>
      </c>
      <c r="CV299" s="155">
        <f t="shared" si="2604"/>
        <v>0</v>
      </c>
      <c r="CW299" s="67">
        <f t="shared" si="2604"/>
        <v>0</v>
      </c>
      <c r="CX299" s="66">
        <f t="shared" si="2604"/>
        <v>0</v>
      </c>
      <c r="CY299" s="66">
        <f t="shared" si="2604"/>
        <v>0</v>
      </c>
      <c r="CZ299" s="66">
        <f t="shared" si="2604"/>
        <v>0</v>
      </c>
      <c r="DA299" s="66">
        <f t="shared" si="2604"/>
        <v>0</v>
      </c>
      <c r="DB299" s="66">
        <f t="shared" si="2604"/>
        <v>0</v>
      </c>
      <c r="DC299" s="66">
        <f t="shared" si="2604"/>
        <v>0</v>
      </c>
      <c r="DD299" s="66">
        <f t="shared" si="2604"/>
        <v>0</v>
      </c>
      <c r="DE299" s="66">
        <f t="shared" si="2604"/>
        <v>0</v>
      </c>
      <c r="DF299" s="66">
        <f t="shared" si="2604"/>
        <v>0</v>
      </c>
      <c r="DG299" s="66">
        <f t="shared" si="2604"/>
        <v>0</v>
      </c>
      <c r="DH299" s="67">
        <f t="shared" si="2604"/>
        <v>0</v>
      </c>
      <c r="DI299" s="66">
        <f t="shared" si="2604"/>
        <v>0</v>
      </c>
      <c r="DJ299" s="66">
        <f t="shared" si="2604"/>
        <v>0</v>
      </c>
      <c r="DK299" s="66">
        <f t="shared" si="2604"/>
        <v>0</v>
      </c>
      <c r="DL299" s="113">
        <f t="shared" si="2604"/>
        <v>0</v>
      </c>
      <c r="DM299" s="67">
        <f t="shared" si="2604"/>
        <v>0</v>
      </c>
      <c r="DN299" s="66">
        <f t="shared" si="2604"/>
        <v>0</v>
      </c>
      <c r="DO299" s="66">
        <f t="shared" si="2604"/>
        <v>0</v>
      </c>
      <c r="DP299" s="66">
        <f t="shared" si="2604"/>
        <v>0</v>
      </c>
      <c r="DQ299" s="66">
        <f t="shared" si="2604"/>
        <v>0</v>
      </c>
      <c r="DR299" s="66">
        <f t="shared" si="2604"/>
        <v>0</v>
      </c>
      <c r="DS299" s="66">
        <f t="shared" si="2604"/>
        <v>0</v>
      </c>
      <c r="DT299" s="66">
        <f t="shared" si="2604"/>
        <v>0</v>
      </c>
      <c r="DU299" s="66">
        <f t="shared" si="2604"/>
        <v>0</v>
      </c>
      <c r="DV299" s="66">
        <f t="shared" si="2604"/>
        <v>0</v>
      </c>
      <c r="DW299" s="66">
        <f t="shared" si="2604"/>
        <v>0</v>
      </c>
      <c r="DX299" s="67">
        <f t="shared" si="2604"/>
        <v>0</v>
      </c>
      <c r="DY299" s="66">
        <f t="shared" si="2604"/>
        <v>0</v>
      </c>
      <c r="DZ299" s="66">
        <f t="shared" si="2604"/>
        <v>0</v>
      </c>
      <c r="EA299" s="66">
        <f t="shared" si="2604"/>
        <v>0</v>
      </c>
      <c r="EB299" s="113">
        <f t="shared" si="2604"/>
        <v>0</v>
      </c>
      <c r="EC299" s="67">
        <f t="shared" si="2604"/>
        <v>0</v>
      </c>
      <c r="ED299" s="66">
        <f t="shared" si="2604"/>
        <v>0</v>
      </c>
      <c r="EE299" s="66">
        <f t="shared" si="2604"/>
        <v>0</v>
      </c>
      <c r="EF299" s="66">
        <f t="shared" si="2604"/>
        <v>0</v>
      </c>
      <c r="EG299" s="66">
        <f t="shared" si="2604"/>
        <v>0</v>
      </c>
      <c r="EH299" s="66">
        <f t="shared" si="2604"/>
        <v>0</v>
      </c>
      <c r="EI299" s="66">
        <f t="shared" si="2604"/>
        <v>0</v>
      </c>
      <c r="EJ299" s="66">
        <f t="shared" si="2604"/>
        <v>0</v>
      </c>
      <c r="EK299" s="66">
        <f t="shared" si="2604"/>
        <v>0</v>
      </c>
      <c r="EL299" s="66">
        <f t="shared" si="2604"/>
        <v>0</v>
      </c>
      <c r="EM299" s="66">
        <f t="shared" si="2604"/>
        <v>0</v>
      </c>
      <c r="EN299" s="67">
        <f t="shared" si="2604"/>
        <v>0</v>
      </c>
      <c r="EO299" s="66">
        <f t="shared" ref="EO299:GZ299" si="2605">EO300</f>
        <v>0</v>
      </c>
      <c r="EP299" s="66">
        <f t="shared" si="2605"/>
        <v>0</v>
      </c>
      <c r="EQ299" s="66">
        <f t="shared" si="2605"/>
        <v>0</v>
      </c>
      <c r="ER299" s="113">
        <f t="shared" si="2605"/>
        <v>0</v>
      </c>
      <c r="ES299" s="67">
        <f t="shared" si="2605"/>
        <v>0</v>
      </c>
      <c r="ET299" s="66">
        <f t="shared" si="2605"/>
        <v>0</v>
      </c>
      <c r="EU299" s="66">
        <f t="shared" si="2605"/>
        <v>0</v>
      </c>
      <c r="EV299" s="66">
        <f t="shared" si="2605"/>
        <v>0</v>
      </c>
      <c r="EW299" s="66">
        <f t="shared" si="2605"/>
        <v>0</v>
      </c>
      <c r="EX299" s="66">
        <f t="shared" si="2605"/>
        <v>0</v>
      </c>
      <c r="EY299" s="66">
        <f t="shared" si="2605"/>
        <v>0</v>
      </c>
      <c r="EZ299" s="66">
        <f t="shared" si="2605"/>
        <v>0</v>
      </c>
      <c r="FA299" s="66">
        <f t="shared" si="2605"/>
        <v>0</v>
      </c>
      <c r="FB299" s="66">
        <f t="shared" si="2605"/>
        <v>0</v>
      </c>
      <c r="FC299" s="66">
        <f t="shared" si="2605"/>
        <v>0</v>
      </c>
      <c r="FD299" s="67">
        <f t="shared" si="2605"/>
        <v>0</v>
      </c>
      <c r="FE299" s="66">
        <f t="shared" si="2605"/>
        <v>0</v>
      </c>
      <c r="FF299" s="66">
        <f t="shared" si="2605"/>
        <v>0</v>
      </c>
      <c r="FG299" s="66">
        <f t="shared" si="2605"/>
        <v>0</v>
      </c>
      <c r="FH299" s="113">
        <f t="shared" si="2605"/>
        <v>0</v>
      </c>
      <c r="FI299" s="67">
        <f t="shared" si="2605"/>
        <v>0</v>
      </c>
      <c r="FJ299" s="66">
        <f t="shared" si="2605"/>
        <v>0</v>
      </c>
      <c r="FK299" s="66">
        <f t="shared" si="2605"/>
        <v>0</v>
      </c>
      <c r="FL299" s="66">
        <f t="shared" si="2605"/>
        <v>0</v>
      </c>
      <c r="FM299" s="66">
        <f t="shared" si="2605"/>
        <v>0</v>
      </c>
      <c r="FN299" s="66">
        <f t="shared" si="2605"/>
        <v>0</v>
      </c>
      <c r="FO299" s="66">
        <f t="shared" si="2605"/>
        <v>0</v>
      </c>
      <c r="FP299" s="66">
        <f t="shared" si="2605"/>
        <v>0</v>
      </c>
      <c r="FQ299" s="66">
        <f t="shared" si="2605"/>
        <v>0</v>
      </c>
      <c r="FR299" s="66">
        <f t="shared" si="2605"/>
        <v>0</v>
      </c>
      <c r="FS299" s="66">
        <f t="shared" si="2605"/>
        <v>0</v>
      </c>
      <c r="FT299" s="67">
        <f t="shared" si="2605"/>
        <v>0</v>
      </c>
      <c r="FU299" s="66">
        <f t="shared" si="2605"/>
        <v>0</v>
      </c>
      <c r="FV299" s="66">
        <f t="shared" si="2605"/>
        <v>0</v>
      </c>
      <c r="FW299" s="66">
        <f t="shared" si="2605"/>
        <v>0</v>
      </c>
      <c r="FX299" s="113">
        <f t="shared" si="2605"/>
        <v>0</v>
      </c>
      <c r="FY299" s="67">
        <f t="shared" si="2605"/>
        <v>0</v>
      </c>
      <c r="FZ299" s="66">
        <f t="shared" si="2605"/>
        <v>0</v>
      </c>
      <c r="GA299" s="66">
        <f t="shared" si="2605"/>
        <v>0</v>
      </c>
      <c r="GB299" s="66">
        <f t="shared" si="2605"/>
        <v>0</v>
      </c>
      <c r="GC299" s="66">
        <f t="shared" si="2605"/>
        <v>0</v>
      </c>
      <c r="GD299" s="66">
        <f t="shared" si="2605"/>
        <v>0</v>
      </c>
      <c r="GE299" s="66">
        <f t="shared" si="2605"/>
        <v>0</v>
      </c>
      <c r="GF299" s="66">
        <f t="shared" si="2605"/>
        <v>0</v>
      </c>
      <c r="GG299" s="66">
        <f t="shared" si="2605"/>
        <v>0</v>
      </c>
      <c r="GH299" s="66">
        <f t="shared" si="2605"/>
        <v>0</v>
      </c>
      <c r="GI299" s="66">
        <f t="shared" si="2605"/>
        <v>0</v>
      </c>
      <c r="GJ299" s="67">
        <f t="shared" si="2605"/>
        <v>0</v>
      </c>
      <c r="GK299" s="66">
        <f t="shared" si="2605"/>
        <v>0</v>
      </c>
      <c r="GL299" s="66">
        <f t="shared" si="2605"/>
        <v>0</v>
      </c>
      <c r="GM299" s="66">
        <f t="shared" si="2605"/>
        <v>0</v>
      </c>
      <c r="GN299" s="113">
        <f t="shared" si="2605"/>
        <v>0</v>
      </c>
      <c r="GO299" s="67">
        <f t="shared" si="2605"/>
        <v>0</v>
      </c>
      <c r="GP299" s="66">
        <f t="shared" si="2605"/>
        <v>0</v>
      </c>
      <c r="GQ299" s="66">
        <f t="shared" si="2605"/>
        <v>0</v>
      </c>
      <c r="GR299" s="66">
        <f t="shared" si="2605"/>
        <v>0</v>
      </c>
      <c r="GS299" s="66">
        <f t="shared" si="2605"/>
        <v>0</v>
      </c>
      <c r="GT299" s="66">
        <f t="shared" si="2605"/>
        <v>0</v>
      </c>
      <c r="GU299" s="66">
        <f t="shared" si="2605"/>
        <v>0</v>
      </c>
      <c r="GV299" s="66">
        <f t="shared" si="2605"/>
        <v>0</v>
      </c>
      <c r="GW299" s="66">
        <f t="shared" si="2605"/>
        <v>0</v>
      </c>
      <c r="GX299" s="66">
        <f t="shared" si="2605"/>
        <v>0</v>
      </c>
      <c r="GY299" s="66">
        <f t="shared" si="2605"/>
        <v>0</v>
      </c>
      <c r="GZ299" s="67">
        <f t="shared" si="2605"/>
        <v>0</v>
      </c>
      <c r="HA299" s="66">
        <f t="shared" ref="HA299:JY299" si="2606">HA300</f>
        <v>0</v>
      </c>
      <c r="HB299" s="66">
        <f t="shared" si="2606"/>
        <v>0</v>
      </c>
      <c r="HC299" s="66">
        <f t="shared" si="2606"/>
        <v>0</v>
      </c>
      <c r="HD299" s="66">
        <f t="shared" si="2606"/>
        <v>0</v>
      </c>
      <c r="HE299" s="66">
        <f t="shared" si="2606"/>
        <v>0</v>
      </c>
      <c r="HF299" s="66">
        <f t="shared" si="2606"/>
        <v>0</v>
      </c>
      <c r="HG299" s="66">
        <f t="shared" si="2606"/>
        <v>0</v>
      </c>
      <c r="HH299" s="66">
        <f t="shared" si="2606"/>
        <v>0</v>
      </c>
      <c r="HI299" s="66">
        <f t="shared" si="2606"/>
        <v>0</v>
      </c>
      <c r="HJ299" s="66">
        <f t="shared" si="2606"/>
        <v>0</v>
      </c>
      <c r="HK299" s="66">
        <f t="shared" si="2606"/>
        <v>0</v>
      </c>
      <c r="HL299" s="66">
        <f t="shared" si="2606"/>
        <v>0</v>
      </c>
      <c r="HM299" s="66">
        <f t="shared" si="2606"/>
        <v>0</v>
      </c>
      <c r="HN299" s="113">
        <f t="shared" si="2606"/>
        <v>0</v>
      </c>
      <c r="HO299" s="139">
        <f t="shared" si="2606"/>
        <v>0</v>
      </c>
      <c r="HP299" s="155">
        <f t="shared" si="2606"/>
        <v>0</v>
      </c>
      <c r="HQ299" s="67">
        <f t="shared" si="2606"/>
        <v>0</v>
      </c>
      <c r="HR299" s="66">
        <f t="shared" si="2606"/>
        <v>0</v>
      </c>
      <c r="HS299" s="66">
        <f t="shared" si="2606"/>
        <v>0</v>
      </c>
      <c r="HT299" s="66">
        <f t="shared" si="2606"/>
        <v>0</v>
      </c>
      <c r="HU299" s="66">
        <f t="shared" si="2606"/>
        <v>0</v>
      </c>
      <c r="HV299" s="66">
        <f t="shared" si="2606"/>
        <v>0</v>
      </c>
      <c r="HW299" s="66">
        <f t="shared" si="2606"/>
        <v>0</v>
      </c>
      <c r="HX299" s="66">
        <f t="shared" si="2606"/>
        <v>0</v>
      </c>
      <c r="HY299" s="66">
        <f t="shared" si="2606"/>
        <v>0</v>
      </c>
      <c r="HZ299" s="66">
        <f t="shared" si="2606"/>
        <v>0</v>
      </c>
      <c r="IA299" s="66">
        <f t="shared" si="2606"/>
        <v>0</v>
      </c>
      <c r="IB299" s="67">
        <f t="shared" si="2606"/>
        <v>0</v>
      </c>
      <c r="IC299" s="66">
        <f t="shared" si="2606"/>
        <v>0</v>
      </c>
      <c r="ID299" s="66">
        <f t="shared" si="2606"/>
        <v>0</v>
      </c>
      <c r="IE299" s="66">
        <f t="shared" si="2606"/>
        <v>0</v>
      </c>
      <c r="IF299" s="113">
        <f t="shared" si="2606"/>
        <v>0</v>
      </c>
      <c r="IG299" s="67">
        <f t="shared" si="2606"/>
        <v>0</v>
      </c>
      <c r="IH299" s="66">
        <f t="shared" si="2606"/>
        <v>0</v>
      </c>
      <c r="II299" s="66">
        <f t="shared" si="2606"/>
        <v>0</v>
      </c>
      <c r="IJ299" s="66">
        <f t="shared" si="2606"/>
        <v>0</v>
      </c>
      <c r="IK299" s="66">
        <f t="shared" si="2606"/>
        <v>0</v>
      </c>
      <c r="IL299" s="66">
        <f t="shared" si="2606"/>
        <v>0</v>
      </c>
      <c r="IM299" s="66">
        <f t="shared" si="2606"/>
        <v>0</v>
      </c>
      <c r="IN299" s="66">
        <f t="shared" si="2606"/>
        <v>0</v>
      </c>
      <c r="IO299" s="66">
        <f t="shared" si="2606"/>
        <v>0</v>
      </c>
      <c r="IP299" s="66">
        <f t="shared" si="2606"/>
        <v>0</v>
      </c>
      <c r="IQ299" s="66">
        <f t="shared" si="2606"/>
        <v>0</v>
      </c>
      <c r="IR299" s="67">
        <f t="shared" si="2606"/>
        <v>0</v>
      </c>
      <c r="IS299" s="66">
        <f t="shared" si="2606"/>
        <v>0</v>
      </c>
      <c r="IT299" s="66">
        <f t="shared" si="2606"/>
        <v>0</v>
      </c>
      <c r="IU299" s="66">
        <f t="shared" si="2606"/>
        <v>0</v>
      </c>
      <c r="IV299" s="113">
        <f t="shared" si="2606"/>
        <v>0</v>
      </c>
      <c r="IW299" s="67">
        <f t="shared" si="2606"/>
        <v>0</v>
      </c>
      <c r="IX299" s="66">
        <f t="shared" si="2606"/>
        <v>0</v>
      </c>
      <c r="IY299" s="66">
        <f t="shared" si="2606"/>
        <v>0</v>
      </c>
      <c r="IZ299" s="66">
        <f t="shared" si="2606"/>
        <v>0</v>
      </c>
      <c r="JA299" s="66">
        <f t="shared" si="2606"/>
        <v>0</v>
      </c>
      <c r="JB299" s="66">
        <f t="shared" si="2606"/>
        <v>0</v>
      </c>
      <c r="JC299" s="66">
        <f t="shared" si="2606"/>
        <v>0</v>
      </c>
      <c r="JD299" s="66">
        <f t="shared" si="2606"/>
        <v>0</v>
      </c>
      <c r="JE299" s="66">
        <f t="shared" si="2606"/>
        <v>0</v>
      </c>
      <c r="JF299" s="66">
        <f t="shared" si="2606"/>
        <v>0</v>
      </c>
      <c r="JG299" s="66">
        <f t="shared" si="2606"/>
        <v>0</v>
      </c>
      <c r="JH299" s="67">
        <f t="shared" si="2606"/>
        <v>0</v>
      </c>
      <c r="JI299" s="66">
        <f t="shared" si="2606"/>
        <v>0</v>
      </c>
      <c r="JJ299" s="66">
        <f t="shared" si="2606"/>
        <v>0</v>
      </c>
      <c r="JK299" s="66">
        <f t="shared" si="2606"/>
        <v>0</v>
      </c>
      <c r="JL299" s="113">
        <f t="shared" si="2606"/>
        <v>0</v>
      </c>
      <c r="JM299" s="67">
        <f t="shared" si="2606"/>
        <v>0</v>
      </c>
      <c r="JN299" s="66">
        <f t="shared" si="2606"/>
        <v>0</v>
      </c>
      <c r="JO299" s="66">
        <f t="shared" si="2606"/>
        <v>0</v>
      </c>
      <c r="JP299" s="66">
        <f t="shared" si="2606"/>
        <v>0</v>
      </c>
      <c r="JQ299" s="66">
        <f t="shared" si="2606"/>
        <v>0</v>
      </c>
      <c r="JR299" s="66">
        <f t="shared" si="2606"/>
        <v>0</v>
      </c>
      <c r="JS299" s="66">
        <f t="shared" si="2606"/>
        <v>0</v>
      </c>
      <c r="JT299" s="66">
        <f t="shared" si="2606"/>
        <v>0</v>
      </c>
      <c r="JU299" s="66">
        <f t="shared" si="2606"/>
        <v>0</v>
      </c>
      <c r="JV299" s="66">
        <f t="shared" si="2606"/>
        <v>0</v>
      </c>
      <c r="JW299" s="66">
        <f t="shared" si="2606"/>
        <v>0</v>
      </c>
      <c r="JX299" s="67">
        <f t="shared" si="2606"/>
        <v>0</v>
      </c>
      <c r="JY299" s="66">
        <f t="shared" si="2606"/>
        <v>0</v>
      </c>
      <c r="JZ299" s="66">
        <f t="shared" ref="JZ299:MV299" si="2607">JZ300</f>
        <v>0</v>
      </c>
      <c r="KA299" s="66">
        <f t="shared" si="2607"/>
        <v>0</v>
      </c>
      <c r="KB299" s="113">
        <f t="shared" si="2607"/>
        <v>0</v>
      </c>
      <c r="KC299" s="67">
        <f t="shared" si="2607"/>
        <v>0</v>
      </c>
      <c r="KD299" s="66">
        <f t="shared" si="2607"/>
        <v>0</v>
      </c>
      <c r="KE299" s="66">
        <f t="shared" si="2607"/>
        <v>0</v>
      </c>
      <c r="KF299" s="66">
        <f t="shared" si="2607"/>
        <v>0</v>
      </c>
      <c r="KG299" s="66">
        <f t="shared" si="2607"/>
        <v>0</v>
      </c>
      <c r="KH299" s="66">
        <f t="shared" si="2607"/>
        <v>0</v>
      </c>
      <c r="KI299" s="66">
        <f t="shared" si="2607"/>
        <v>0</v>
      </c>
      <c r="KJ299" s="66">
        <f t="shared" si="2607"/>
        <v>0</v>
      </c>
      <c r="KK299" s="66">
        <f t="shared" si="2607"/>
        <v>0</v>
      </c>
      <c r="KL299" s="66">
        <f t="shared" si="2607"/>
        <v>0</v>
      </c>
      <c r="KM299" s="66">
        <f t="shared" si="2607"/>
        <v>0</v>
      </c>
      <c r="KN299" s="67">
        <f t="shared" si="2607"/>
        <v>0</v>
      </c>
      <c r="KO299" s="66">
        <f t="shared" si="2607"/>
        <v>0</v>
      </c>
      <c r="KP299" s="66">
        <f t="shared" si="2607"/>
        <v>0</v>
      </c>
      <c r="KQ299" s="66">
        <f t="shared" si="2607"/>
        <v>0</v>
      </c>
      <c r="KR299" s="66">
        <f t="shared" si="2607"/>
        <v>0</v>
      </c>
      <c r="KS299" s="66">
        <f t="shared" si="2607"/>
        <v>0</v>
      </c>
      <c r="KT299" s="66">
        <f t="shared" si="2607"/>
        <v>0</v>
      </c>
      <c r="KU299" s="66">
        <f t="shared" si="2607"/>
        <v>0</v>
      </c>
      <c r="KV299" s="66">
        <f t="shared" si="2607"/>
        <v>0</v>
      </c>
      <c r="KW299" s="66">
        <f t="shared" si="2607"/>
        <v>0</v>
      </c>
      <c r="KX299" s="66">
        <f t="shared" si="2607"/>
        <v>0</v>
      </c>
      <c r="KY299" s="66">
        <f t="shared" si="2607"/>
        <v>0</v>
      </c>
      <c r="KZ299" s="66">
        <f t="shared" si="2607"/>
        <v>0</v>
      </c>
      <c r="LA299" s="66">
        <f t="shared" si="2607"/>
        <v>0</v>
      </c>
      <c r="LB299" s="113">
        <f t="shared" si="2607"/>
        <v>0</v>
      </c>
      <c r="LC299" s="155">
        <f t="shared" si="2607"/>
        <v>0</v>
      </c>
      <c r="LD299" s="67">
        <f t="shared" si="2607"/>
        <v>0</v>
      </c>
      <c r="LE299" s="66">
        <f t="shared" si="2607"/>
        <v>0</v>
      </c>
      <c r="LF299" s="66">
        <f t="shared" si="2607"/>
        <v>0</v>
      </c>
      <c r="LG299" s="66">
        <f t="shared" si="2607"/>
        <v>0</v>
      </c>
      <c r="LH299" s="66">
        <f t="shared" si="2607"/>
        <v>0</v>
      </c>
      <c r="LI299" s="66">
        <f t="shared" si="2607"/>
        <v>0</v>
      </c>
      <c r="LJ299" s="66">
        <f t="shared" si="2607"/>
        <v>0</v>
      </c>
      <c r="LK299" s="66">
        <f t="shared" si="2607"/>
        <v>0</v>
      </c>
      <c r="LL299" s="66">
        <f t="shared" si="2607"/>
        <v>0</v>
      </c>
      <c r="LM299" s="66">
        <f t="shared" si="2607"/>
        <v>0</v>
      </c>
      <c r="LN299" s="66">
        <f t="shared" si="2607"/>
        <v>0</v>
      </c>
      <c r="LO299" s="67">
        <f t="shared" si="2607"/>
        <v>0</v>
      </c>
      <c r="LP299" s="66">
        <f t="shared" si="2607"/>
        <v>0</v>
      </c>
      <c r="LQ299" s="66">
        <f t="shared" si="2607"/>
        <v>0</v>
      </c>
      <c r="LR299" s="66">
        <f t="shared" si="2607"/>
        <v>0</v>
      </c>
      <c r="LS299" s="113">
        <f t="shared" si="2607"/>
        <v>0</v>
      </c>
      <c r="LT299" s="67">
        <f t="shared" si="2607"/>
        <v>0</v>
      </c>
      <c r="LU299" s="66">
        <f t="shared" si="2607"/>
        <v>0</v>
      </c>
      <c r="LV299" s="66">
        <f t="shared" si="2607"/>
        <v>0</v>
      </c>
      <c r="LW299" s="66">
        <f t="shared" si="2607"/>
        <v>0</v>
      </c>
      <c r="LX299" s="66">
        <f t="shared" si="2607"/>
        <v>0</v>
      </c>
      <c r="LY299" s="66">
        <f t="shared" si="2607"/>
        <v>0</v>
      </c>
      <c r="LZ299" s="66">
        <f t="shared" si="2607"/>
        <v>0</v>
      </c>
      <c r="MA299" s="66">
        <f t="shared" si="2607"/>
        <v>0</v>
      </c>
      <c r="MB299" s="66">
        <f t="shared" si="2607"/>
        <v>0</v>
      </c>
      <c r="MC299" s="66">
        <f t="shared" si="2607"/>
        <v>0</v>
      </c>
      <c r="MD299" s="66">
        <f t="shared" si="2607"/>
        <v>0</v>
      </c>
      <c r="ME299" s="67">
        <f t="shared" si="2607"/>
        <v>0</v>
      </c>
      <c r="MF299" s="66">
        <f t="shared" si="2607"/>
        <v>0</v>
      </c>
      <c r="MG299" s="66">
        <f t="shared" si="2607"/>
        <v>0</v>
      </c>
      <c r="MH299" s="66">
        <f t="shared" si="2607"/>
        <v>0</v>
      </c>
      <c r="MI299" s="113">
        <f t="shared" si="2607"/>
        <v>0</v>
      </c>
      <c r="MJ299" s="67">
        <f t="shared" si="2607"/>
        <v>0</v>
      </c>
      <c r="MK299" s="66">
        <f t="shared" si="2607"/>
        <v>0</v>
      </c>
      <c r="ML299" s="66">
        <f t="shared" si="2607"/>
        <v>0</v>
      </c>
      <c r="MM299" s="66">
        <f t="shared" si="2607"/>
        <v>0</v>
      </c>
      <c r="MN299" s="66">
        <f t="shared" si="2607"/>
        <v>0</v>
      </c>
      <c r="MO299" s="66">
        <f t="shared" si="2607"/>
        <v>0</v>
      </c>
      <c r="MP299" s="66">
        <f t="shared" si="2607"/>
        <v>0</v>
      </c>
      <c r="MQ299" s="66">
        <f t="shared" si="2607"/>
        <v>0</v>
      </c>
      <c r="MR299" s="66">
        <f t="shared" si="2607"/>
        <v>0</v>
      </c>
      <c r="MS299" s="66">
        <f t="shared" si="2607"/>
        <v>0</v>
      </c>
      <c r="MT299" s="66">
        <f t="shared" si="2607"/>
        <v>0</v>
      </c>
      <c r="MU299" s="67">
        <f t="shared" si="2607"/>
        <v>0</v>
      </c>
      <c r="MV299" s="66">
        <f t="shared" si="2607"/>
        <v>0</v>
      </c>
      <c r="MW299" s="66">
        <f t="shared" ref="MW299:PI299" si="2608">MW300</f>
        <v>0</v>
      </c>
      <c r="MX299" s="66">
        <f t="shared" si="2608"/>
        <v>0</v>
      </c>
      <c r="MY299" s="113">
        <f t="shared" si="2608"/>
        <v>0</v>
      </c>
      <c r="MZ299" s="67">
        <f t="shared" si="2608"/>
        <v>0</v>
      </c>
      <c r="NA299" s="66">
        <f t="shared" si="2608"/>
        <v>0</v>
      </c>
      <c r="NB299" s="66">
        <f t="shared" si="2608"/>
        <v>0</v>
      </c>
      <c r="NC299" s="66">
        <f t="shared" si="2608"/>
        <v>0</v>
      </c>
      <c r="ND299" s="66">
        <f t="shared" si="2608"/>
        <v>0</v>
      </c>
      <c r="NE299" s="66">
        <f t="shared" si="2608"/>
        <v>0</v>
      </c>
      <c r="NF299" s="66">
        <f t="shared" si="2608"/>
        <v>0</v>
      </c>
      <c r="NG299" s="66">
        <f t="shared" si="2608"/>
        <v>0</v>
      </c>
      <c r="NH299" s="66">
        <f t="shared" si="2608"/>
        <v>0</v>
      </c>
      <c r="NI299" s="66">
        <f t="shared" si="2608"/>
        <v>0</v>
      </c>
      <c r="NJ299" s="66">
        <f t="shared" si="2608"/>
        <v>0</v>
      </c>
      <c r="NK299" s="67">
        <f t="shared" si="2608"/>
        <v>0</v>
      </c>
      <c r="NL299" s="66">
        <f t="shared" si="2608"/>
        <v>0</v>
      </c>
      <c r="NM299" s="66">
        <f t="shared" si="2608"/>
        <v>0</v>
      </c>
      <c r="NN299" s="66">
        <f t="shared" si="2608"/>
        <v>0</v>
      </c>
      <c r="NO299" s="113">
        <f t="shared" si="2608"/>
        <v>0</v>
      </c>
      <c r="NP299" s="67">
        <f t="shared" si="2608"/>
        <v>0</v>
      </c>
      <c r="NQ299" s="66">
        <f t="shared" si="2608"/>
        <v>0</v>
      </c>
      <c r="NR299" s="66">
        <f t="shared" si="2608"/>
        <v>0</v>
      </c>
      <c r="NS299" s="66">
        <f t="shared" si="2608"/>
        <v>0</v>
      </c>
      <c r="NT299" s="66">
        <f t="shared" si="2608"/>
        <v>0</v>
      </c>
      <c r="NU299" s="66">
        <f t="shared" si="2608"/>
        <v>0</v>
      </c>
      <c r="NV299" s="66">
        <f t="shared" si="2608"/>
        <v>0</v>
      </c>
      <c r="NW299" s="66">
        <f t="shared" si="2608"/>
        <v>0</v>
      </c>
      <c r="NX299" s="66">
        <f t="shared" si="2608"/>
        <v>0</v>
      </c>
      <c r="NY299" s="66">
        <f t="shared" si="2608"/>
        <v>0</v>
      </c>
      <c r="NZ299" s="66">
        <f t="shared" si="2608"/>
        <v>0</v>
      </c>
      <c r="OA299" s="67">
        <f t="shared" si="2608"/>
        <v>0</v>
      </c>
      <c r="OB299" s="66">
        <f t="shared" si="2608"/>
        <v>0</v>
      </c>
      <c r="OC299" s="66">
        <f t="shared" si="2608"/>
        <v>0</v>
      </c>
      <c r="OD299" s="66">
        <f t="shared" si="2608"/>
        <v>0</v>
      </c>
      <c r="OE299" s="113">
        <f t="shared" si="2608"/>
        <v>0</v>
      </c>
      <c r="OF299" s="67">
        <f t="shared" si="2608"/>
        <v>0</v>
      </c>
      <c r="OG299" s="66">
        <f t="shared" si="2608"/>
        <v>0</v>
      </c>
      <c r="OH299" s="66">
        <f t="shared" si="2608"/>
        <v>0</v>
      </c>
      <c r="OI299" s="66">
        <f t="shared" si="2608"/>
        <v>0</v>
      </c>
      <c r="OJ299" s="66">
        <f t="shared" si="2608"/>
        <v>0</v>
      </c>
      <c r="OK299" s="66">
        <f t="shared" si="2608"/>
        <v>0</v>
      </c>
      <c r="OL299" s="66">
        <f t="shared" si="2608"/>
        <v>0</v>
      </c>
      <c r="OM299" s="66">
        <f t="shared" si="2608"/>
        <v>0</v>
      </c>
      <c r="ON299" s="66">
        <f t="shared" si="2608"/>
        <v>0</v>
      </c>
      <c r="OO299" s="66">
        <f t="shared" si="2608"/>
        <v>0</v>
      </c>
      <c r="OP299" s="66">
        <f t="shared" si="2608"/>
        <v>0</v>
      </c>
      <c r="OQ299" s="67">
        <f t="shared" si="2608"/>
        <v>0</v>
      </c>
      <c r="OR299" s="66">
        <f t="shared" si="2608"/>
        <v>0</v>
      </c>
      <c r="OS299" s="66">
        <f t="shared" si="2608"/>
        <v>0</v>
      </c>
      <c r="OT299" s="66">
        <f t="shared" si="2608"/>
        <v>0</v>
      </c>
      <c r="OU299" s="113">
        <f t="shared" si="2608"/>
        <v>0</v>
      </c>
      <c r="OV299" s="67">
        <f t="shared" si="2608"/>
        <v>0</v>
      </c>
      <c r="OW299" s="66">
        <f t="shared" si="2608"/>
        <v>0</v>
      </c>
      <c r="OX299" s="66">
        <f t="shared" si="2608"/>
        <v>0</v>
      </c>
      <c r="OY299" s="66">
        <f t="shared" si="2608"/>
        <v>0</v>
      </c>
      <c r="OZ299" s="66">
        <f t="shared" si="2608"/>
        <v>0</v>
      </c>
      <c r="PA299" s="66">
        <f t="shared" si="2608"/>
        <v>0</v>
      </c>
      <c r="PB299" s="66">
        <f t="shared" si="2608"/>
        <v>0</v>
      </c>
      <c r="PC299" s="66">
        <f t="shared" si="2608"/>
        <v>0</v>
      </c>
      <c r="PD299" s="66">
        <f t="shared" si="2608"/>
        <v>0</v>
      </c>
      <c r="PE299" s="66">
        <f t="shared" si="2608"/>
        <v>0</v>
      </c>
      <c r="PF299" s="66">
        <f t="shared" si="2608"/>
        <v>0</v>
      </c>
      <c r="PG299" s="67">
        <f t="shared" si="2608"/>
        <v>0</v>
      </c>
      <c r="PH299" s="66">
        <f t="shared" si="2608"/>
        <v>0</v>
      </c>
      <c r="PI299" s="66">
        <f t="shared" si="2608"/>
        <v>0</v>
      </c>
      <c r="PJ299" s="66">
        <f t="shared" ref="PJ299:SR299" si="2609">PJ300</f>
        <v>0</v>
      </c>
      <c r="PK299" s="113">
        <f t="shared" si="2609"/>
        <v>0</v>
      </c>
      <c r="PL299" s="67">
        <f t="shared" si="2609"/>
        <v>0</v>
      </c>
      <c r="PM299" s="66">
        <f t="shared" si="2609"/>
        <v>0</v>
      </c>
      <c r="PN299" s="66">
        <f t="shared" si="2609"/>
        <v>0</v>
      </c>
      <c r="PO299" s="66">
        <f t="shared" si="2609"/>
        <v>0</v>
      </c>
      <c r="PP299" s="66">
        <f t="shared" si="2609"/>
        <v>0</v>
      </c>
      <c r="PQ299" s="66">
        <f t="shared" si="2609"/>
        <v>0</v>
      </c>
      <c r="PR299" s="66">
        <f t="shared" si="2609"/>
        <v>0</v>
      </c>
      <c r="PS299" s="66">
        <f t="shared" si="2609"/>
        <v>0</v>
      </c>
      <c r="PT299" s="66">
        <f t="shared" si="2609"/>
        <v>0</v>
      </c>
      <c r="PU299" s="66">
        <f t="shared" si="2609"/>
        <v>0</v>
      </c>
      <c r="PV299" s="66">
        <f t="shared" si="2609"/>
        <v>0</v>
      </c>
      <c r="PW299" s="67">
        <f t="shared" si="2609"/>
        <v>0</v>
      </c>
      <c r="PX299" s="66">
        <f t="shared" si="2609"/>
        <v>0</v>
      </c>
      <c r="PY299" s="66">
        <f t="shared" si="2609"/>
        <v>0</v>
      </c>
      <c r="PZ299" s="66">
        <f t="shared" si="2609"/>
        <v>0</v>
      </c>
      <c r="QA299" s="113">
        <f t="shared" si="2609"/>
        <v>0</v>
      </c>
      <c r="QB299" s="67">
        <f t="shared" si="2609"/>
        <v>0</v>
      </c>
      <c r="QC299" s="66">
        <f t="shared" si="2609"/>
        <v>0</v>
      </c>
      <c r="QD299" s="66">
        <f t="shared" si="2609"/>
        <v>0</v>
      </c>
      <c r="QE299" s="66">
        <f t="shared" si="2609"/>
        <v>0</v>
      </c>
      <c r="QF299" s="66">
        <f t="shared" si="2609"/>
        <v>0</v>
      </c>
      <c r="QG299" s="66">
        <f t="shared" si="2609"/>
        <v>0</v>
      </c>
      <c r="QH299" s="66">
        <f t="shared" si="2609"/>
        <v>0</v>
      </c>
      <c r="QI299" s="66">
        <f t="shared" si="2609"/>
        <v>0</v>
      </c>
      <c r="QJ299" s="66">
        <f t="shared" si="2609"/>
        <v>0</v>
      </c>
      <c r="QK299" s="66">
        <f t="shared" si="2609"/>
        <v>0</v>
      </c>
      <c r="QL299" s="66">
        <f t="shared" si="2609"/>
        <v>0</v>
      </c>
      <c r="QM299" s="67">
        <f t="shared" si="2609"/>
        <v>0</v>
      </c>
      <c r="QN299" s="66">
        <f t="shared" si="2609"/>
        <v>0</v>
      </c>
      <c r="QO299" s="66">
        <f t="shared" si="2609"/>
        <v>0</v>
      </c>
      <c r="QP299" s="66">
        <f t="shared" si="2609"/>
        <v>0</v>
      </c>
      <c r="QQ299" s="113">
        <f t="shared" si="2609"/>
        <v>0</v>
      </c>
      <c r="QR299" s="67">
        <f t="shared" si="2609"/>
        <v>0</v>
      </c>
      <c r="QS299" s="66">
        <f t="shared" si="2609"/>
        <v>0</v>
      </c>
      <c r="QT299" s="66">
        <f t="shared" si="2609"/>
        <v>0</v>
      </c>
      <c r="QU299" s="66">
        <f t="shared" si="2609"/>
        <v>0</v>
      </c>
      <c r="QV299" s="66">
        <f t="shared" si="2609"/>
        <v>0</v>
      </c>
      <c r="QW299" s="66">
        <f t="shared" si="2609"/>
        <v>0</v>
      </c>
      <c r="QX299" s="66">
        <f t="shared" si="2609"/>
        <v>0</v>
      </c>
      <c r="QY299" s="66">
        <f t="shared" si="2609"/>
        <v>0</v>
      </c>
      <c r="QZ299" s="66">
        <f t="shared" si="2609"/>
        <v>0</v>
      </c>
      <c r="RA299" s="66">
        <f t="shared" si="2609"/>
        <v>0</v>
      </c>
      <c r="RB299" s="66">
        <f t="shared" si="2609"/>
        <v>0</v>
      </c>
      <c r="RC299" s="67">
        <f t="shared" si="2609"/>
        <v>0</v>
      </c>
      <c r="RD299" s="66">
        <f t="shared" si="2609"/>
        <v>0</v>
      </c>
      <c r="RE299" s="66">
        <f t="shared" si="2609"/>
        <v>0</v>
      </c>
      <c r="RF299" s="66">
        <f t="shared" si="2609"/>
        <v>0</v>
      </c>
      <c r="RG299" s="66">
        <f t="shared" si="2609"/>
        <v>0</v>
      </c>
      <c r="RH299" s="66">
        <f t="shared" si="2609"/>
        <v>0</v>
      </c>
      <c r="RI299" s="66">
        <f t="shared" si="2609"/>
        <v>0</v>
      </c>
      <c r="RJ299" s="66">
        <f t="shared" si="2609"/>
        <v>0</v>
      </c>
      <c r="RK299" s="66">
        <f t="shared" si="2609"/>
        <v>0</v>
      </c>
      <c r="RL299" s="66">
        <f t="shared" si="2609"/>
        <v>0</v>
      </c>
      <c r="RM299" s="66">
        <f t="shared" si="2609"/>
        <v>0</v>
      </c>
      <c r="RN299" s="66">
        <f t="shared" si="2609"/>
        <v>0</v>
      </c>
      <c r="RO299" s="66">
        <f t="shared" si="2609"/>
        <v>0</v>
      </c>
      <c r="RP299" s="66">
        <f t="shared" si="2609"/>
        <v>0</v>
      </c>
      <c r="RQ299" s="113">
        <f t="shared" si="2609"/>
        <v>0</v>
      </c>
      <c r="RR299" s="155">
        <f t="shared" si="2609"/>
        <v>0</v>
      </c>
      <c r="RS299" s="67">
        <f t="shared" si="2609"/>
        <v>0</v>
      </c>
      <c r="RT299" s="66">
        <f t="shared" si="2609"/>
        <v>0</v>
      </c>
      <c r="RU299" s="66">
        <f t="shared" si="2609"/>
        <v>0</v>
      </c>
      <c r="RV299" s="66">
        <f t="shared" si="2609"/>
        <v>0</v>
      </c>
      <c r="RW299" s="66">
        <f t="shared" si="2609"/>
        <v>0</v>
      </c>
      <c r="RX299" s="66">
        <f t="shared" si="2609"/>
        <v>0</v>
      </c>
      <c r="RY299" s="66">
        <f t="shared" si="2609"/>
        <v>0</v>
      </c>
      <c r="RZ299" s="66">
        <f t="shared" si="2609"/>
        <v>0</v>
      </c>
      <c r="SA299" s="66">
        <f t="shared" si="2609"/>
        <v>0</v>
      </c>
      <c r="SB299" s="66">
        <f t="shared" si="2609"/>
        <v>0</v>
      </c>
      <c r="SC299" s="66">
        <f t="shared" si="2609"/>
        <v>0</v>
      </c>
      <c r="SD299" s="67">
        <f t="shared" si="2609"/>
        <v>0</v>
      </c>
      <c r="SE299" s="66">
        <f t="shared" si="2609"/>
        <v>0</v>
      </c>
      <c r="SF299" s="66">
        <f t="shared" si="2609"/>
        <v>0</v>
      </c>
      <c r="SG299" s="66">
        <f t="shared" si="2609"/>
        <v>0</v>
      </c>
      <c r="SH299" s="113">
        <f t="shared" si="2609"/>
        <v>0</v>
      </c>
      <c r="SI299" s="67">
        <f t="shared" si="2609"/>
        <v>0</v>
      </c>
      <c r="SJ299" s="66">
        <f t="shared" si="2609"/>
        <v>0</v>
      </c>
      <c r="SK299" s="66">
        <f t="shared" si="2609"/>
        <v>0</v>
      </c>
      <c r="SL299" s="66">
        <f t="shared" si="2609"/>
        <v>0</v>
      </c>
      <c r="SM299" s="66">
        <f t="shared" si="2609"/>
        <v>0</v>
      </c>
      <c r="SN299" s="66">
        <f t="shared" si="2609"/>
        <v>0</v>
      </c>
      <c r="SO299" s="66">
        <f t="shared" si="2609"/>
        <v>0</v>
      </c>
      <c r="SP299" s="66">
        <f t="shared" si="2609"/>
        <v>0</v>
      </c>
      <c r="SQ299" s="66">
        <f t="shared" si="2609"/>
        <v>0</v>
      </c>
      <c r="SR299" s="66">
        <f t="shared" si="2609"/>
        <v>0</v>
      </c>
      <c r="SS299" s="66">
        <f t="shared" ref="SS299:VD299" si="2610">SS300</f>
        <v>0</v>
      </c>
      <c r="ST299" s="67">
        <f t="shared" si="2610"/>
        <v>0</v>
      </c>
      <c r="SU299" s="66">
        <f t="shared" si="2610"/>
        <v>0</v>
      </c>
      <c r="SV299" s="66">
        <f t="shared" si="2610"/>
        <v>0</v>
      </c>
      <c r="SW299" s="66">
        <f t="shared" si="2610"/>
        <v>0</v>
      </c>
      <c r="SX299" s="113">
        <f t="shared" si="2610"/>
        <v>0</v>
      </c>
      <c r="SY299" s="67">
        <f t="shared" si="2610"/>
        <v>0</v>
      </c>
      <c r="SZ299" s="66">
        <f t="shared" si="2610"/>
        <v>0</v>
      </c>
      <c r="TA299" s="66">
        <f t="shared" si="2610"/>
        <v>0</v>
      </c>
      <c r="TB299" s="66">
        <f t="shared" si="2610"/>
        <v>0</v>
      </c>
      <c r="TC299" s="66">
        <f t="shared" si="2610"/>
        <v>0</v>
      </c>
      <c r="TD299" s="66">
        <f t="shared" si="2610"/>
        <v>0</v>
      </c>
      <c r="TE299" s="66">
        <f t="shared" si="2610"/>
        <v>0</v>
      </c>
      <c r="TF299" s="66">
        <f t="shared" si="2610"/>
        <v>0</v>
      </c>
      <c r="TG299" s="66">
        <f t="shared" si="2610"/>
        <v>0</v>
      </c>
      <c r="TH299" s="66">
        <f t="shared" si="2610"/>
        <v>0</v>
      </c>
      <c r="TI299" s="66">
        <f t="shared" si="2610"/>
        <v>0</v>
      </c>
      <c r="TJ299" s="67">
        <f t="shared" si="2610"/>
        <v>0</v>
      </c>
      <c r="TK299" s="66">
        <f t="shared" si="2610"/>
        <v>0</v>
      </c>
      <c r="TL299" s="66">
        <f t="shared" si="2610"/>
        <v>0</v>
      </c>
      <c r="TM299" s="66">
        <f t="shared" si="2610"/>
        <v>0</v>
      </c>
      <c r="TN299" s="113">
        <f t="shared" si="2610"/>
        <v>0</v>
      </c>
      <c r="TO299" s="67">
        <f t="shared" si="2610"/>
        <v>0</v>
      </c>
      <c r="TP299" s="66">
        <f t="shared" si="2610"/>
        <v>0</v>
      </c>
      <c r="TQ299" s="66">
        <f t="shared" si="2610"/>
        <v>0</v>
      </c>
      <c r="TR299" s="66">
        <f t="shared" si="2610"/>
        <v>0</v>
      </c>
      <c r="TS299" s="66">
        <f t="shared" si="2610"/>
        <v>0</v>
      </c>
      <c r="TT299" s="66">
        <f t="shared" si="2610"/>
        <v>0</v>
      </c>
      <c r="TU299" s="66">
        <f t="shared" si="2610"/>
        <v>0</v>
      </c>
      <c r="TV299" s="66">
        <f t="shared" si="2610"/>
        <v>0</v>
      </c>
      <c r="TW299" s="66">
        <f t="shared" si="2610"/>
        <v>0</v>
      </c>
      <c r="TX299" s="66">
        <f t="shared" si="2610"/>
        <v>0</v>
      </c>
      <c r="TY299" s="66">
        <f t="shared" si="2610"/>
        <v>0</v>
      </c>
      <c r="TZ299" s="67">
        <f t="shared" si="2610"/>
        <v>0</v>
      </c>
      <c r="UA299" s="66">
        <f t="shared" si="2610"/>
        <v>0</v>
      </c>
      <c r="UB299" s="66">
        <f t="shared" si="2610"/>
        <v>0</v>
      </c>
      <c r="UC299" s="66">
        <f t="shared" si="2610"/>
        <v>0</v>
      </c>
      <c r="UD299" s="113">
        <f t="shared" si="2610"/>
        <v>0</v>
      </c>
      <c r="UE299" s="67">
        <f t="shared" si="2610"/>
        <v>0</v>
      </c>
      <c r="UF299" s="66">
        <f t="shared" si="2610"/>
        <v>0</v>
      </c>
      <c r="UG299" s="66">
        <f t="shared" si="2610"/>
        <v>0</v>
      </c>
      <c r="UH299" s="66">
        <f t="shared" si="2610"/>
        <v>0</v>
      </c>
      <c r="UI299" s="66">
        <f t="shared" si="2610"/>
        <v>0</v>
      </c>
      <c r="UJ299" s="66">
        <f t="shared" si="2610"/>
        <v>0</v>
      </c>
      <c r="UK299" s="66">
        <f t="shared" si="2610"/>
        <v>0</v>
      </c>
      <c r="UL299" s="66">
        <f t="shared" si="2610"/>
        <v>0</v>
      </c>
      <c r="UM299" s="66">
        <f t="shared" si="2610"/>
        <v>0</v>
      </c>
      <c r="UN299" s="66">
        <f t="shared" si="2610"/>
        <v>0</v>
      </c>
      <c r="UO299" s="66">
        <f t="shared" si="2610"/>
        <v>0</v>
      </c>
      <c r="UP299" s="67">
        <f t="shared" si="2610"/>
        <v>0</v>
      </c>
      <c r="UQ299" s="66">
        <f t="shared" si="2610"/>
        <v>0</v>
      </c>
      <c r="UR299" s="66">
        <f t="shared" si="2610"/>
        <v>0</v>
      </c>
      <c r="US299" s="66">
        <f t="shared" si="2610"/>
        <v>0</v>
      </c>
      <c r="UT299" s="66">
        <f t="shared" si="2610"/>
        <v>0</v>
      </c>
      <c r="UU299" s="66">
        <f t="shared" si="2610"/>
        <v>0</v>
      </c>
      <c r="UV299" s="66">
        <f t="shared" si="2610"/>
        <v>0</v>
      </c>
      <c r="UW299" s="66">
        <f t="shared" si="2610"/>
        <v>0</v>
      </c>
      <c r="UX299" s="66">
        <f t="shared" si="2610"/>
        <v>0</v>
      </c>
      <c r="UY299" s="66">
        <f t="shared" si="2610"/>
        <v>0</v>
      </c>
      <c r="UZ299" s="66">
        <f t="shared" si="2610"/>
        <v>0</v>
      </c>
      <c r="VA299" s="66">
        <f t="shared" si="2610"/>
        <v>0</v>
      </c>
      <c r="VB299" s="66">
        <f t="shared" si="2610"/>
        <v>0</v>
      </c>
      <c r="VC299" s="66">
        <f t="shared" si="2610"/>
        <v>0</v>
      </c>
      <c r="VD299" s="113">
        <f t="shared" si="2610"/>
        <v>0</v>
      </c>
      <c r="VE299" s="10" t="str">
        <f t="shared" si="2267"/>
        <v>-</v>
      </c>
    </row>
    <row r="300" spans="1:577" ht="20.149999999999999" customHeight="1">
      <c r="A300" s="19"/>
      <c r="B300" s="19"/>
      <c r="C300" s="23">
        <v>63041</v>
      </c>
      <c r="D300" s="24" t="s">
        <v>275</v>
      </c>
      <c r="E300" s="193">
        <f>SUM(F300:I300)</f>
        <v>0</v>
      </c>
      <c r="F300" s="194"/>
      <c r="G300" s="194"/>
      <c r="H300" s="195"/>
      <c r="I300" s="229"/>
      <c r="J300" s="241">
        <f>SUM(K300:Y300)</f>
        <v>0</v>
      </c>
      <c r="K300" s="61"/>
      <c r="L300" s="60"/>
      <c r="M300" s="60"/>
      <c r="N300" s="60"/>
      <c r="O300" s="60"/>
      <c r="P300" s="60"/>
      <c r="Q300" s="60"/>
      <c r="R300" s="60"/>
      <c r="S300" s="60"/>
      <c r="T300" s="60"/>
      <c r="U300" s="61"/>
      <c r="V300" s="60"/>
      <c r="W300" s="60"/>
      <c r="X300" s="60"/>
      <c r="Y300" s="110"/>
      <c r="Z300" s="169">
        <f>SUM(AA300:AO300)</f>
        <v>0</v>
      </c>
      <c r="AA300" s="60"/>
      <c r="AB300" s="60"/>
      <c r="AC300" s="60"/>
      <c r="AD300" s="60"/>
      <c r="AE300" s="60"/>
      <c r="AF300" s="60"/>
      <c r="AG300" s="60"/>
      <c r="AH300" s="60"/>
      <c r="AI300" s="60"/>
      <c r="AJ300" s="60"/>
      <c r="AK300" s="61"/>
      <c r="AL300" s="60"/>
      <c r="AM300" s="60"/>
      <c r="AN300" s="60"/>
      <c r="AO300" s="110"/>
      <c r="AP300" s="169">
        <f>SUM(AQ300:BE300)</f>
        <v>0</v>
      </c>
      <c r="AQ300" s="60"/>
      <c r="AR300" s="60"/>
      <c r="AS300" s="60"/>
      <c r="AT300" s="60"/>
      <c r="AU300" s="60"/>
      <c r="AV300" s="60"/>
      <c r="AW300" s="60"/>
      <c r="AX300" s="60"/>
      <c r="AY300" s="60"/>
      <c r="AZ300" s="60"/>
      <c r="BA300" s="61"/>
      <c r="BB300" s="60"/>
      <c r="BC300" s="60"/>
      <c r="BD300" s="60"/>
      <c r="BE300" s="110"/>
      <c r="BF300" s="169">
        <f>SUM(BG300:BU300)</f>
        <v>0</v>
      </c>
      <c r="BG300" s="60"/>
      <c r="BH300" s="60"/>
      <c r="BI300" s="60"/>
      <c r="BJ300" s="60"/>
      <c r="BK300" s="60"/>
      <c r="BL300" s="60"/>
      <c r="BM300" s="60"/>
      <c r="BN300" s="60"/>
      <c r="BO300" s="60"/>
      <c r="BP300" s="60"/>
      <c r="BQ300" s="61"/>
      <c r="BR300" s="60"/>
      <c r="BS300" s="60"/>
      <c r="BT300" s="60"/>
      <c r="BU300" s="110"/>
      <c r="BV300" s="169">
        <f>SUM(BW300:CU300)</f>
        <v>0</v>
      </c>
      <c r="BW300" s="60"/>
      <c r="BX300" s="60"/>
      <c r="BY300" s="60"/>
      <c r="BZ300" s="60"/>
      <c r="CA300" s="60"/>
      <c r="CB300" s="60"/>
      <c r="CC300" s="60"/>
      <c r="CD300" s="60"/>
      <c r="CE300" s="60"/>
      <c r="CF300" s="60"/>
      <c r="CG300" s="61"/>
      <c r="CH300" s="60"/>
      <c r="CI300" s="60"/>
      <c r="CJ300" s="60"/>
      <c r="CK300" s="60"/>
      <c r="CL300" s="60"/>
      <c r="CM300" s="60"/>
      <c r="CN300" s="60"/>
      <c r="CO300" s="60"/>
      <c r="CP300" s="60"/>
      <c r="CQ300" s="60"/>
      <c r="CR300" s="60"/>
      <c r="CS300" s="60"/>
      <c r="CT300" s="60"/>
      <c r="CU300" s="110"/>
      <c r="CV300" s="173"/>
      <c r="CW300" s="169">
        <f>SUM(CX300:DL300)</f>
        <v>0</v>
      </c>
      <c r="CX300" s="60"/>
      <c r="CY300" s="60"/>
      <c r="CZ300" s="60"/>
      <c r="DA300" s="60"/>
      <c r="DB300" s="60"/>
      <c r="DC300" s="60"/>
      <c r="DD300" s="60"/>
      <c r="DE300" s="60"/>
      <c r="DF300" s="60"/>
      <c r="DG300" s="60"/>
      <c r="DH300" s="61"/>
      <c r="DI300" s="60"/>
      <c r="DJ300" s="60"/>
      <c r="DK300" s="60"/>
      <c r="DL300" s="110"/>
      <c r="DM300" s="169">
        <f>SUM(DN300:EB300)</f>
        <v>0</v>
      </c>
      <c r="DN300" s="60"/>
      <c r="DO300" s="60"/>
      <c r="DP300" s="60"/>
      <c r="DQ300" s="60"/>
      <c r="DR300" s="60"/>
      <c r="DS300" s="60"/>
      <c r="DT300" s="60"/>
      <c r="DU300" s="60"/>
      <c r="DV300" s="60"/>
      <c r="DW300" s="60"/>
      <c r="DX300" s="61"/>
      <c r="DY300" s="60"/>
      <c r="DZ300" s="60"/>
      <c r="EA300" s="60"/>
      <c r="EB300" s="110"/>
      <c r="EC300" s="169">
        <f>SUM(ED300:ER300)</f>
        <v>0</v>
      </c>
      <c r="ED300" s="60"/>
      <c r="EE300" s="60"/>
      <c r="EF300" s="60"/>
      <c r="EG300" s="60"/>
      <c r="EH300" s="60"/>
      <c r="EI300" s="60"/>
      <c r="EJ300" s="60"/>
      <c r="EK300" s="60"/>
      <c r="EL300" s="60"/>
      <c r="EM300" s="60"/>
      <c r="EN300" s="61"/>
      <c r="EO300" s="60"/>
      <c r="EP300" s="60"/>
      <c r="EQ300" s="60"/>
      <c r="ER300" s="110"/>
      <c r="ES300" s="169">
        <f>SUM(ET300:FH300)</f>
        <v>0</v>
      </c>
      <c r="ET300" s="60"/>
      <c r="EU300" s="60"/>
      <c r="EV300" s="60"/>
      <c r="EW300" s="60"/>
      <c r="EX300" s="60"/>
      <c r="EY300" s="60"/>
      <c r="EZ300" s="60"/>
      <c r="FA300" s="60"/>
      <c r="FB300" s="60"/>
      <c r="FC300" s="60"/>
      <c r="FD300" s="61"/>
      <c r="FE300" s="60"/>
      <c r="FF300" s="60"/>
      <c r="FG300" s="60"/>
      <c r="FH300" s="110"/>
      <c r="FI300" s="169">
        <f>SUM(FJ300:FX300)</f>
        <v>0</v>
      </c>
      <c r="FJ300" s="60"/>
      <c r="FK300" s="60"/>
      <c r="FL300" s="60"/>
      <c r="FM300" s="60"/>
      <c r="FN300" s="60"/>
      <c r="FO300" s="60"/>
      <c r="FP300" s="60"/>
      <c r="FQ300" s="60"/>
      <c r="FR300" s="60"/>
      <c r="FS300" s="60"/>
      <c r="FT300" s="61"/>
      <c r="FU300" s="60"/>
      <c r="FV300" s="60"/>
      <c r="FW300" s="60"/>
      <c r="FX300" s="110"/>
      <c r="FY300" s="169">
        <f>SUM(FZ300:GN300)</f>
        <v>0</v>
      </c>
      <c r="FZ300" s="60"/>
      <c r="GA300" s="60"/>
      <c r="GB300" s="60"/>
      <c r="GC300" s="60"/>
      <c r="GD300" s="60"/>
      <c r="GE300" s="60"/>
      <c r="GF300" s="60"/>
      <c r="GG300" s="60"/>
      <c r="GH300" s="60"/>
      <c r="GI300" s="60"/>
      <c r="GJ300" s="61"/>
      <c r="GK300" s="60"/>
      <c r="GL300" s="60"/>
      <c r="GM300" s="60"/>
      <c r="GN300" s="110"/>
      <c r="GO300" s="169">
        <f>SUM(GP300:HN300)</f>
        <v>0</v>
      </c>
      <c r="GP300" s="60"/>
      <c r="GQ300" s="60"/>
      <c r="GR300" s="60"/>
      <c r="GS300" s="60"/>
      <c r="GT300" s="60"/>
      <c r="GU300" s="60"/>
      <c r="GV300" s="60"/>
      <c r="GW300" s="60"/>
      <c r="GX300" s="60"/>
      <c r="GY300" s="60"/>
      <c r="GZ300" s="61"/>
      <c r="HA300" s="60"/>
      <c r="HB300" s="60"/>
      <c r="HC300" s="60"/>
      <c r="HD300" s="60"/>
      <c r="HE300" s="60"/>
      <c r="HF300" s="60"/>
      <c r="HG300" s="60"/>
      <c r="HH300" s="60"/>
      <c r="HI300" s="60"/>
      <c r="HJ300" s="60"/>
      <c r="HK300" s="60"/>
      <c r="HL300" s="60"/>
      <c r="HM300" s="60"/>
      <c r="HN300" s="110"/>
      <c r="HO300" s="172"/>
      <c r="HP300" s="173"/>
      <c r="HQ300" s="169">
        <f>SUM(HR300:IF300)</f>
        <v>0</v>
      </c>
      <c r="HR300" s="60"/>
      <c r="HS300" s="60"/>
      <c r="HT300" s="60"/>
      <c r="HU300" s="60"/>
      <c r="HV300" s="60"/>
      <c r="HW300" s="60"/>
      <c r="HX300" s="60"/>
      <c r="HY300" s="60"/>
      <c r="HZ300" s="60"/>
      <c r="IA300" s="60"/>
      <c r="IB300" s="61"/>
      <c r="IC300" s="60"/>
      <c r="ID300" s="60"/>
      <c r="IE300" s="60"/>
      <c r="IF300" s="110"/>
      <c r="IG300" s="169">
        <f>SUM(IH300:IV300)</f>
        <v>0</v>
      </c>
      <c r="IH300" s="60"/>
      <c r="II300" s="60"/>
      <c r="IJ300" s="60"/>
      <c r="IK300" s="60"/>
      <c r="IL300" s="60"/>
      <c r="IM300" s="60"/>
      <c r="IN300" s="60"/>
      <c r="IO300" s="60"/>
      <c r="IP300" s="60"/>
      <c r="IQ300" s="60"/>
      <c r="IR300" s="61"/>
      <c r="IS300" s="60"/>
      <c r="IT300" s="60"/>
      <c r="IU300" s="60"/>
      <c r="IV300" s="110"/>
      <c r="IW300" s="169">
        <f>SUM(IX300:JL300)</f>
        <v>0</v>
      </c>
      <c r="IX300" s="60"/>
      <c r="IY300" s="60"/>
      <c r="IZ300" s="60"/>
      <c r="JA300" s="60"/>
      <c r="JB300" s="60"/>
      <c r="JC300" s="60"/>
      <c r="JD300" s="60"/>
      <c r="JE300" s="60"/>
      <c r="JF300" s="60"/>
      <c r="JG300" s="60"/>
      <c r="JH300" s="61"/>
      <c r="JI300" s="60"/>
      <c r="JJ300" s="60"/>
      <c r="JK300" s="60"/>
      <c r="JL300" s="110"/>
      <c r="JM300" s="169">
        <f>SUM(JN300:KB300)</f>
        <v>0</v>
      </c>
      <c r="JN300" s="60"/>
      <c r="JO300" s="60"/>
      <c r="JP300" s="60"/>
      <c r="JQ300" s="60"/>
      <c r="JR300" s="60"/>
      <c r="JS300" s="60"/>
      <c r="JT300" s="60"/>
      <c r="JU300" s="60"/>
      <c r="JV300" s="60"/>
      <c r="JW300" s="60"/>
      <c r="JX300" s="61"/>
      <c r="JY300" s="60"/>
      <c r="JZ300" s="60"/>
      <c r="KA300" s="60"/>
      <c r="KB300" s="110"/>
      <c r="KC300" s="169">
        <f>SUM(KD300:LB300)</f>
        <v>0</v>
      </c>
      <c r="KD300" s="60"/>
      <c r="KE300" s="60"/>
      <c r="KF300" s="60"/>
      <c r="KG300" s="60"/>
      <c r="KH300" s="60"/>
      <c r="KI300" s="60"/>
      <c r="KJ300" s="60"/>
      <c r="KK300" s="60"/>
      <c r="KL300" s="60"/>
      <c r="KM300" s="60"/>
      <c r="KN300" s="61"/>
      <c r="KO300" s="60"/>
      <c r="KP300" s="60"/>
      <c r="KQ300" s="60"/>
      <c r="KR300" s="60"/>
      <c r="KS300" s="60"/>
      <c r="KT300" s="60"/>
      <c r="KU300" s="60"/>
      <c r="KV300" s="60"/>
      <c r="KW300" s="60"/>
      <c r="KX300" s="60"/>
      <c r="KY300" s="60"/>
      <c r="KZ300" s="60"/>
      <c r="LA300" s="60"/>
      <c r="LB300" s="110"/>
      <c r="LC300" s="173"/>
      <c r="LD300" s="169">
        <f>SUM(LE300:LS300)</f>
        <v>0</v>
      </c>
      <c r="LE300" s="60"/>
      <c r="LF300" s="60"/>
      <c r="LG300" s="60"/>
      <c r="LH300" s="60"/>
      <c r="LI300" s="60"/>
      <c r="LJ300" s="60"/>
      <c r="LK300" s="60"/>
      <c r="LL300" s="60"/>
      <c r="LM300" s="60"/>
      <c r="LN300" s="60"/>
      <c r="LO300" s="61"/>
      <c r="LP300" s="60"/>
      <c r="LQ300" s="60"/>
      <c r="LR300" s="60"/>
      <c r="LS300" s="110"/>
      <c r="LT300" s="169">
        <f>SUM(LU300:MI300)</f>
        <v>0</v>
      </c>
      <c r="LU300" s="60"/>
      <c r="LV300" s="60"/>
      <c r="LW300" s="60"/>
      <c r="LX300" s="60"/>
      <c r="LY300" s="60"/>
      <c r="LZ300" s="60"/>
      <c r="MA300" s="60"/>
      <c r="MB300" s="60"/>
      <c r="MC300" s="60"/>
      <c r="MD300" s="60"/>
      <c r="ME300" s="61"/>
      <c r="MF300" s="60"/>
      <c r="MG300" s="60"/>
      <c r="MH300" s="60"/>
      <c r="MI300" s="110"/>
      <c r="MJ300" s="169">
        <f>SUM(MK300:MY300)</f>
        <v>0</v>
      </c>
      <c r="MK300" s="60"/>
      <c r="ML300" s="60"/>
      <c r="MM300" s="60"/>
      <c r="MN300" s="60"/>
      <c r="MO300" s="60"/>
      <c r="MP300" s="60"/>
      <c r="MQ300" s="60"/>
      <c r="MR300" s="60"/>
      <c r="MS300" s="60"/>
      <c r="MT300" s="60"/>
      <c r="MU300" s="61"/>
      <c r="MV300" s="60"/>
      <c r="MW300" s="60"/>
      <c r="MX300" s="60"/>
      <c r="MY300" s="110"/>
      <c r="MZ300" s="169">
        <f>SUM(NA300:NO300)</f>
        <v>0</v>
      </c>
      <c r="NA300" s="60"/>
      <c r="NB300" s="60"/>
      <c r="NC300" s="60"/>
      <c r="ND300" s="60"/>
      <c r="NE300" s="60"/>
      <c r="NF300" s="60"/>
      <c r="NG300" s="60"/>
      <c r="NH300" s="60"/>
      <c r="NI300" s="60"/>
      <c r="NJ300" s="60"/>
      <c r="NK300" s="61"/>
      <c r="NL300" s="60"/>
      <c r="NM300" s="60"/>
      <c r="NN300" s="60"/>
      <c r="NO300" s="110"/>
      <c r="NP300" s="169">
        <f>SUM(NQ300:OE300)</f>
        <v>0</v>
      </c>
      <c r="NQ300" s="60"/>
      <c r="NR300" s="60"/>
      <c r="NS300" s="60"/>
      <c r="NT300" s="60"/>
      <c r="NU300" s="60"/>
      <c r="NV300" s="60"/>
      <c r="NW300" s="60"/>
      <c r="NX300" s="60"/>
      <c r="NY300" s="60"/>
      <c r="NZ300" s="60"/>
      <c r="OA300" s="61"/>
      <c r="OB300" s="60"/>
      <c r="OC300" s="60"/>
      <c r="OD300" s="60"/>
      <c r="OE300" s="110"/>
      <c r="OF300" s="169">
        <f>SUM(OG300:OU300)</f>
        <v>0</v>
      </c>
      <c r="OG300" s="60"/>
      <c r="OH300" s="60"/>
      <c r="OI300" s="60"/>
      <c r="OJ300" s="60"/>
      <c r="OK300" s="60"/>
      <c r="OL300" s="60"/>
      <c r="OM300" s="60"/>
      <c r="ON300" s="60"/>
      <c r="OO300" s="60"/>
      <c r="OP300" s="60"/>
      <c r="OQ300" s="61"/>
      <c r="OR300" s="60"/>
      <c r="OS300" s="60"/>
      <c r="OT300" s="60"/>
      <c r="OU300" s="110"/>
      <c r="OV300" s="169">
        <f>SUM(OW300:PK300)</f>
        <v>0</v>
      </c>
      <c r="OW300" s="60"/>
      <c r="OX300" s="60"/>
      <c r="OY300" s="60"/>
      <c r="OZ300" s="60"/>
      <c r="PA300" s="60"/>
      <c r="PB300" s="60"/>
      <c r="PC300" s="60"/>
      <c r="PD300" s="60"/>
      <c r="PE300" s="60"/>
      <c r="PF300" s="60"/>
      <c r="PG300" s="61"/>
      <c r="PH300" s="60"/>
      <c r="PI300" s="60"/>
      <c r="PJ300" s="60"/>
      <c r="PK300" s="110"/>
      <c r="PL300" s="169">
        <f>SUM(PM300:QA300)</f>
        <v>0</v>
      </c>
      <c r="PM300" s="60"/>
      <c r="PN300" s="60"/>
      <c r="PO300" s="60"/>
      <c r="PP300" s="60"/>
      <c r="PQ300" s="60"/>
      <c r="PR300" s="60"/>
      <c r="PS300" s="60"/>
      <c r="PT300" s="60"/>
      <c r="PU300" s="60"/>
      <c r="PV300" s="60"/>
      <c r="PW300" s="61"/>
      <c r="PX300" s="60"/>
      <c r="PY300" s="60"/>
      <c r="PZ300" s="60"/>
      <c r="QA300" s="110"/>
      <c r="QB300" s="169">
        <f>SUM(QC300:QQ300)</f>
        <v>0</v>
      </c>
      <c r="QC300" s="60"/>
      <c r="QD300" s="60"/>
      <c r="QE300" s="60"/>
      <c r="QF300" s="60"/>
      <c r="QG300" s="60"/>
      <c r="QH300" s="60"/>
      <c r="QI300" s="60"/>
      <c r="QJ300" s="60"/>
      <c r="QK300" s="60"/>
      <c r="QL300" s="60"/>
      <c r="QM300" s="61"/>
      <c r="QN300" s="60"/>
      <c r="QO300" s="60"/>
      <c r="QP300" s="60"/>
      <c r="QQ300" s="110"/>
      <c r="QR300" s="169">
        <f>SUM(QS300:RQ300)</f>
        <v>0</v>
      </c>
      <c r="QS300" s="60"/>
      <c r="QT300" s="60"/>
      <c r="QU300" s="60"/>
      <c r="QV300" s="60"/>
      <c r="QW300" s="60"/>
      <c r="QX300" s="60"/>
      <c r="QY300" s="60"/>
      <c r="QZ300" s="60"/>
      <c r="RA300" s="60"/>
      <c r="RB300" s="60"/>
      <c r="RC300" s="61"/>
      <c r="RD300" s="60"/>
      <c r="RE300" s="60"/>
      <c r="RF300" s="60"/>
      <c r="RG300" s="60"/>
      <c r="RH300" s="60"/>
      <c r="RI300" s="60"/>
      <c r="RJ300" s="60"/>
      <c r="RK300" s="60"/>
      <c r="RL300" s="60"/>
      <c r="RM300" s="60"/>
      <c r="RN300" s="60"/>
      <c r="RO300" s="60"/>
      <c r="RP300" s="60"/>
      <c r="RQ300" s="110"/>
      <c r="RR300" s="173"/>
      <c r="RS300" s="169">
        <f>SUM(RT300:SH300)</f>
        <v>0</v>
      </c>
      <c r="RT300" s="60"/>
      <c r="RU300" s="60"/>
      <c r="RV300" s="60"/>
      <c r="RW300" s="60"/>
      <c r="RX300" s="60"/>
      <c r="RY300" s="60"/>
      <c r="RZ300" s="60"/>
      <c r="SA300" s="60"/>
      <c r="SB300" s="60"/>
      <c r="SC300" s="60"/>
      <c r="SD300" s="61"/>
      <c r="SE300" s="60"/>
      <c r="SF300" s="60"/>
      <c r="SG300" s="60"/>
      <c r="SH300" s="110"/>
      <c r="SI300" s="169">
        <f>SUM(SJ300:SX300)</f>
        <v>0</v>
      </c>
      <c r="SJ300" s="60"/>
      <c r="SK300" s="60"/>
      <c r="SL300" s="60"/>
      <c r="SM300" s="60"/>
      <c r="SN300" s="60"/>
      <c r="SO300" s="60"/>
      <c r="SP300" s="60"/>
      <c r="SQ300" s="60"/>
      <c r="SR300" s="60"/>
      <c r="SS300" s="60"/>
      <c r="ST300" s="61"/>
      <c r="SU300" s="60"/>
      <c r="SV300" s="60"/>
      <c r="SW300" s="60"/>
      <c r="SX300" s="110"/>
      <c r="SY300" s="169">
        <f>SUM(SZ300:TN300)</f>
        <v>0</v>
      </c>
      <c r="SZ300" s="60"/>
      <c r="TA300" s="60"/>
      <c r="TB300" s="60"/>
      <c r="TC300" s="60"/>
      <c r="TD300" s="60"/>
      <c r="TE300" s="60"/>
      <c r="TF300" s="60"/>
      <c r="TG300" s="60"/>
      <c r="TH300" s="60"/>
      <c r="TI300" s="60"/>
      <c r="TJ300" s="61"/>
      <c r="TK300" s="60"/>
      <c r="TL300" s="60"/>
      <c r="TM300" s="60"/>
      <c r="TN300" s="110"/>
      <c r="TO300" s="169">
        <f>SUM(TP300:UD300)</f>
        <v>0</v>
      </c>
      <c r="TP300" s="60"/>
      <c r="TQ300" s="60"/>
      <c r="TR300" s="60"/>
      <c r="TS300" s="60"/>
      <c r="TT300" s="60"/>
      <c r="TU300" s="60"/>
      <c r="TV300" s="60"/>
      <c r="TW300" s="60"/>
      <c r="TX300" s="60"/>
      <c r="TY300" s="60"/>
      <c r="TZ300" s="61"/>
      <c r="UA300" s="60"/>
      <c r="UB300" s="60"/>
      <c r="UC300" s="60"/>
      <c r="UD300" s="110"/>
      <c r="UE300" s="169">
        <f>SUM(UF300:VD300)</f>
        <v>0</v>
      </c>
      <c r="UF300" s="60"/>
      <c r="UG300" s="60"/>
      <c r="UH300" s="60"/>
      <c r="UI300" s="60"/>
      <c r="UJ300" s="60"/>
      <c r="UK300" s="60"/>
      <c r="UL300" s="60"/>
      <c r="UM300" s="60"/>
      <c r="UN300" s="60"/>
      <c r="UO300" s="60"/>
      <c r="UP300" s="61"/>
      <c r="UQ300" s="60"/>
      <c r="UR300" s="60"/>
      <c r="US300" s="60"/>
      <c r="UT300" s="60"/>
      <c r="UU300" s="60"/>
      <c r="UV300" s="60"/>
      <c r="UW300" s="60"/>
      <c r="UX300" s="60"/>
      <c r="UY300" s="60"/>
      <c r="UZ300" s="60"/>
      <c r="VA300" s="60"/>
      <c r="VB300" s="60"/>
      <c r="VC300" s="60"/>
      <c r="VD300" s="110"/>
      <c r="VE300" s="10" t="str">
        <f t="shared" si="2267"/>
        <v>-</v>
      </c>
    </row>
    <row r="301" spans="1:577" ht="20.149999999999999" customHeight="1">
      <c r="A301" s="19"/>
      <c r="B301" s="19">
        <v>6305</v>
      </c>
      <c r="C301" s="19"/>
      <c r="D301" s="32" t="s">
        <v>276</v>
      </c>
      <c r="E301" s="202">
        <f t="shared" ref="E301:BP301" si="2611">SUM(E302:E304)</f>
        <v>0</v>
      </c>
      <c r="F301" s="203">
        <f t="shared" si="2611"/>
        <v>0</v>
      </c>
      <c r="G301" s="203">
        <f t="shared" si="2611"/>
        <v>0</v>
      </c>
      <c r="H301" s="204">
        <f t="shared" si="2611"/>
        <v>0</v>
      </c>
      <c r="I301" s="232">
        <f t="shared" si="2611"/>
        <v>0</v>
      </c>
      <c r="J301" s="203">
        <f t="shared" si="2611"/>
        <v>0</v>
      </c>
      <c r="K301" s="67">
        <f t="shared" si="2611"/>
        <v>0</v>
      </c>
      <c r="L301" s="66">
        <f t="shared" si="2611"/>
        <v>0</v>
      </c>
      <c r="M301" s="66">
        <f t="shared" si="2611"/>
        <v>0</v>
      </c>
      <c r="N301" s="66">
        <f t="shared" si="2611"/>
        <v>0</v>
      </c>
      <c r="O301" s="66">
        <f t="shared" si="2611"/>
        <v>0</v>
      </c>
      <c r="P301" s="66">
        <f t="shared" si="2611"/>
        <v>0</v>
      </c>
      <c r="Q301" s="66">
        <f t="shared" si="2611"/>
        <v>0</v>
      </c>
      <c r="R301" s="66">
        <f t="shared" si="2611"/>
        <v>0</v>
      </c>
      <c r="S301" s="66">
        <f t="shared" si="2611"/>
        <v>0</v>
      </c>
      <c r="T301" s="66">
        <f t="shared" si="2611"/>
        <v>0</v>
      </c>
      <c r="U301" s="67">
        <f t="shared" si="2611"/>
        <v>0</v>
      </c>
      <c r="V301" s="66">
        <f t="shared" si="2611"/>
        <v>0</v>
      </c>
      <c r="W301" s="66">
        <f t="shared" si="2611"/>
        <v>0</v>
      </c>
      <c r="X301" s="66">
        <f t="shared" si="2611"/>
        <v>0</v>
      </c>
      <c r="Y301" s="113">
        <f t="shared" si="2611"/>
        <v>0</v>
      </c>
      <c r="Z301" s="67">
        <f t="shared" si="2611"/>
        <v>0</v>
      </c>
      <c r="AA301" s="66">
        <f t="shared" si="2611"/>
        <v>0</v>
      </c>
      <c r="AB301" s="66">
        <f t="shared" si="2611"/>
        <v>0</v>
      </c>
      <c r="AC301" s="66">
        <f t="shared" si="2611"/>
        <v>0</v>
      </c>
      <c r="AD301" s="66">
        <f t="shared" si="2611"/>
        <v>0</v>
      </c>
      <c r="AE301" s="66">
        <f t="shared" si="2611"/>
        <v>0</v>
      </c>
      <c r="AF301" s="66">
        <f t="shared" si="2611"/>
        <v>0</v>
      </c>
      <c r="AG301" s="66">
        <f t="shared" si="2611"/>
        <v>0</v>
      </c>
      <c r="AH301" s="66">
        <f t="shared" si="2611"/>
        <v>0</v>
      </c>
      <c r="AI301" s="66">
        <f t="shared" si="2611"/>
        <v>0</v>
      </c>
      <c r="AJ301" s="66">
        <f t="shared" si="2611"/>
        <v>0</v>
      </c>
      <c r="AK301" s="67">
        <f t="shared" si="2611"/>
        <v>0</v>
      </c>
      <c r="AL301" s="66">
        <f t="shared" si="2611"/>
        <v>0</v>
      </c>
      <c r="AM301" s="66">
        <f t="shared" si="2611"/>
        <v>0</v>
      </c>
      <c r="AN301" s="66">
        <f t="shared" si="2611"/>
        <v>0</v>
      </c>
      <c r="AO301" s="113">
        <f t="shared" si="2611"/>
        <v>0</v>
      </c>
      <c r="AP301" s="67">
        <f t="shared" si="2611"/>
        <v>0</v>
      </c>
      <c r="AQ301" s="66">
        <f t="shared" si="2611"/>
        <v>0</v>
      </c>
      <c r="AR301" s="66">
        <f t="shared" si="2611"/>
        <v>0</v>
      </c>
      <c r="AS301" s="66">
        <f t="shared" si="2611"/>
        <v>0</v>
      </c>
      <c r="AT301" s="66">
        <f t="shared" si="2611"/>
        <v>0</v>
      </c>
      <c r="AU301" s="66">
        <f t="shared" si="2611"/>
        <v>0</v>
      </c>
      <c r="AV301" s="66">
        <f t="shared" si="2611"/>
        <v>0</v>
      </c>
      <c r="AW301" s="66">
        <f t="shared" si="2611"/>
        <v>0</v>
      </c>
      <c r="AX301" s="66">
        <f t="shared" si="2611"/>
        <v>0</v>
      </c>
      <c r="AY301" s="66">
        <f t="shared" si="2611"/>
        <v>0</v>
      </c>
      <c r="AZ301" s="66">
        <f t="shared" si="2611"/>
        <v>0</v>
      </c>
      <c r="BA301" s="67">
        <f t="shared" si="2611"/>
        <v>0</v>
      </c>
      <c r="BB301" s="66">
        <f t="shared" si="2611"/>
        <v>0</v>
      </c>
      <c r="BC301" s="66">
        <f t="shared" si="2611"/>
        <v>0</v>
      </c>
      <c r="BD301" s="66">
        <f t="shared" si="2611"/>
        <v>0</v>
      </c>
      <c r="BE301" s="113">
        <f t="shared" si="2611"/>
        <v>0</v>
      </c>
      <c r="BF301" s="67">
        <f t="shared" si="2611"/>
        <v>0</v>
      </c>
      <c r="BG301" s="66">
        <f t="shared" si="2611"/>
        <v>0</v>
      </c>
      <c r="BH301" s="66">
        <f t="shared" si="2611"/>
        <v>0</v>
      </c>
      <c r="BI301" s="66">
        <f t="shared" si="2611"/>
        <v>0</v>
      </c>
      <c r="BJ301" s="66">
        <f t="shared" si="2611"/>
        <v>0</v>
      </c>
      <c r="BK301" s="66">
        <f t="shared" si="2611"/>
        <v>0</v>
      </c>
      <c r="BL301" s="66">
        <f t="shared" si="2611"/>
        <v>0</v>
      </c>
      <c r="BM301" s="66">
        <f t="shared" si="2611"/>
        <v>0</v>
      </c>
      <c r="BN301" s="66">
        <f t="shared" si="2611"/>
        <v>0</v>
      </c>
      <c r="BO301" s="66">
        <f t="shared" si="2611"/>
        <v>0</v>
      </c>
      <c r="BP301" s="66">
        <f t="shared" si="2611"/>
        <v>0</v>
      </c>
      <c r="BQ301" s="67">
        <f t="shared" ref="BQ301:EM301" si="2612">SUM(BQ302:BQ304)</f>
        <v>0</v>
      </c>
      <c r="BR301" s="66">
        <f t="shared" si="2612"/>
        <v>0</v>
      </c>
      <c r="BS301" s="66">
        <f t="shared" si="2612"/>
        <v>0</v>
      </c>
      <c r="BT301" s="66">
        <f t="shared" si="2612"/>
        <v>0</v>
      </c>
      <c r="BU301" s="113">
        <f t="shared" si="2612"/>
        <v>0</v>
      </c>
      <c r="BV301" s="67">
        <f t="shared" si="2612"/>
        <v>0</v>
      </c>
      <c r="BW301" s="66">
        <f t="shared" si="2612"/>
        <v>0</v>
      </c>
      <c r="BX301" s="66">
        <f t="shared" si="2612"/>
        <v>0</v>
      </c>
      <c r="BY301" s="66">
        <f t="shared" si="2612"/>
        <v>0</v>
      </c>
      <c r="BZ301" s="66">
        <f t="shared" si="2612"/>
        <v>0</v>
      </c>
      <c r="CA301" s="66">
        <f t="shared" si="2612"/>
        <v>0</v>
      </c>
      <c r="CB301" s="66">
        <f t="shared" si="2612"/>
        <v>0</v>
      </c>
      <c r="CC301" s="66">
        <f t="shared" si="2612"/>
        <v>0</v>
      </c>
      <c r="CD301" s="66">
        <f t="shared" si="2612"/>
        <v>0</v>
      </c>
      <c r="CE301" s="66">
        <f t="shared" si="2612"/>
        <v>0</v>
      </c>
      <c r="CF301" s="66">
        <f t="shared" si="2612"/>
        <v>0</v>
      </c>
      <c r="CG301" s="67">
        <f t="shared" si="2612"/>
        <v>0</v>
      </c>
      <c r="CH301" s="66">
        <f t="shared" si="2612"/>
        <v>0</v>
      </c>
      <c r="CI301" s="66">
        <f t="shared" si="2612"/>
        <v>0</v>
      </c>
      <c r="CJ301" s="66">
        <f t="shared" si="2612"/>
        <v>0</v>
      </c>
      <c r="CK301" s="66">
        <f t="shared" si="2612"/>
        <v>0</v>
      </c>
      <c r="CL301" s="66">
        <f t="shared" si="2612"/>
        <v>0</v>
      </c>
      <c r="CM301" s="66">
        <f t="shared" si="2612"/>
        <v>0</v>
      </c>
      <c r="CN301" s="66">
        <f t="shared" si="2612"/>
        <v>0</v>
      </c>
      <c r="CO301" s="66">
        <f t="shared" si="2612"/>
        <v>0</v>
      </c>
      <c r="CP301" s="66">
        <f t="shared" si="2612"/>
        <v>0</v>
      </c>
      <c r="CQ301" s="66">
        <f t="shared" si="2612"/>
        <v>0</v>
      </c>
      <c r="CR301" s="66">
        <f t="shared" si="2612"/>
        <v>0</v>
      </c>
      <c r="CS301" s="66">
        <f t="shared" si="2612"/>
        <v>0</v>
      </c>
      <c r="CT301" s="66">
        <f t="shared" si="2612"/>
        <v>0</v>
      </c>
      <c r="CU301" s="113">
        <f t="shared" si="2612"/>
        <v>0</v>
      </c>
      <c r="CV301" s="155">
        <f t="shared" si="2612"/>
        <v>0</v>
      </c>
      <c r="CW301" s="67">
        <f t="shared" si="2612"/>
        <v>0</v>
      </c>
      <c r="CX301" s="66">
        <f t="shared" si="2612"/>
        <v>0</v>
      </c>
      <c r="CY301" s="66">
        <f t="shared" si="2612"/>
        <v>0</v>
      </c>
      <c r="CZ301" s="66">
        <f t="shared" si="2612"/>
        <v>0</v>
      </c>
      <c r="DA301" s="66">
        <f t="shared" si="2612"/>
        <v>0</v>
      </c>
      <c r="DB301" s="66">
        <f t="shared" si="2612"/>
        <v>0</v>
      </c>
      <c r="DC301" s="66">
        <f t="shared" si="2612"/>
        <v>0</v>
      </c>
      <c r="DD301" s="66">
        <f t="shared" si="2612"/>
        <v>0</v>
      </c>
      <c r="DE301" s="66">
        <f t="shared" si="2612"/>
        <v>0</v>
      </c>
      <c r="DF301" s="66">
        <f t="shared" si="2612"/>
        <v>0</v>
      </c>
      <c r="DG301" s="66">
        <f t="shared" si="2612"/>
        <v>0</v>
      </c>
      <c r="DH301" s="67">
        <f t="shared" si="2612"/>
        <v>0</v>
      </c>
      <c r="DI301" s="66">
        <f t="shared" si="2612"/>
        <v>0</v>
      </c>
      <c r="DJ301" s="66">
        <f t="shared" si="2612"/>
        <v>0</v>
      </c>
      <c r="DK301" s="66">
        <f t="shared" si="2612"/>
        <v>0</v>
      </c>
      <c r="DL301" s="113">
        <f t="shared" si="2612"/>
        <v>0</v>
      </c>
      <c r="DM301" s="67">
        <f t="shared" si="2612"/>
        <v>0</v>
      </c>
      <c r="DN301" s="66">
        <f t="shared" si="2612"/>
        <v>0</v>
      </c>
      <c r="DO301" s="66">
        <f t="shared" si="2612"/>
        <v>0</v>
      </c>
      <c r="DP301" s="66">
        <f t="shared" si="2612"/>
        <v>0</v>
      </c>
      <c r="DQ301" s="66">
        <f t="shared" si="2612"/>
        <v>0</v>
      </c>
      <c r="DR301" s="66">
        <f t="shared" si="2612"/>
        <v>0</v>
      </c>
      <c r="DS301" s="66">
        <f t="shared" si="2612"/>
        <v>0</v>
      </c>
      <c r="DT301" s="66">
        <f t="shared" si="2612"/>
        <v>0</v>
      </c>
      <c r="DU301" s="66">
        <f t="shared" si="2612"/>
        <v>0</v>
      </c>
      <c r="DV301" s="66">
        <f t="shared" si="2612"/>
        <v>0</v>
      </c>
      <c r="DW301" s="66">
        <f t="shared" si="2612"/>
        <v>0</v>
      </c>
      <c r="DX301" s="67">
        <f t="shared" si="2612"/>
        <v>0</v>
      </c>
      <c r="DY301" s="66">
        <f t="shared" si="2612"/>
        <v>0</v>
      </c>
      <c r="DZ301" s="66">
        <f t="shared" si="2612"/>
        <v>0</v>
      </c>
      <c r="EA301" s="66">
        <f t="shared" si="2612"/>
        <v>0</v>
      </c>
      <c r="EB301" s="113">
        <f t="shared" si="2612"/>
        <v>0</v>
      </c>
      <c r="EC301" s="67">
        <f t="shared" si="2612"/>
        <v>0</v>
      </c>
      <c r="ED301" s="66">
        <f t="shared" si="2612"/>
        <v>0</v>
      </c>
      <c r="EE301" s="66">
        <f t="shared" si="2612"/>
        <v>0</v>
      </c>
      <c r="EF301" s="66">
        <f t="shared" si="2612"/>
        <v>0</v>
      </c>
      <c r="EG301" s="66">
        <f t="shared" si="2612"/>
        <v>0</v>
      </c>
      <c r="EH301" s="66">
        <f t="shared" si="2612"/>
        <v>0</v>
      </c>
      <c r="EI301" s="66">
        <f t="shared" si="2612"/>
        <v>0</v>
      </c>
      <c r="EJ301" s="66">
        <f t="shared" si="2612"/>
        <v>0</v>
      </c>
      <c r="EK301" s="66">
        <f t="shared" si="2612"/>
        <v>0</v>
      </c>
      <c r="EL301" s="66">
        <f t="shared" si="2612"/>
        <v>0</v>
      </c>
      <c r="EM301" s="66">
        <f t="shared" si="2612"/>
        <v>0</v>
      </c>
      <c r="EN301" s="67">
        <f t="shared" ref="EN301:GY301" si="2613">SUM(EN302:EN304)</f>
        <v>0</v>
      </c>
      <c r="EO301" s="66">
        <f t="shared" si="2613"/>
        <v>0</v>
      </c>
      <c r="EP301" s="66">
        <f t="shared" si="2613"/>
        <v>0</v>
      </c>
      <c r="EQ301" s="66">
        <f t="shared" si="2613"/>
        <v>0</v>
      </c>
      <c r="ER301" s="113">
        <f t="shared" si="2613"/>
        <v>0</v>
      </c>
      <c r="ES301" s="67">
        <f t="shared" si="2613"/>
        <v>0</v>
      </c>
      <c r="ET301" s="66">
        <f t="shared" si="2613"/>
        <v>0</v>
      </c>
      <c r="EU301" s="66">
        <f t="shared" si="2613"/>
        <v>0</v>
      </c>
      <c r="EV301" s="66">
        <f t="shared" si="2613"/>
        <v>0</v>
      </c>
      <c r="EW301" s="66">
        <f t="shared" si="2613"/>
        <v>0</v>
      </c>
      <c r="EX301" s="66">
        <f t="shared" si="2613"/>
        <v>0</v>
      </c>
      <c r="EY301" s="66">
        <f t="shared" si="2613"/>
        <v>0</v>
      </c>
      <c r="EZ301" s="66">
        <f t="shared" si="2613"/>
        <v>0</v>
      </c>
      <c r="FA301" s="66">
        <f t="shared" si="2613"/>
        <v>0</v>
      </c>
      <c r="FB301" s="66">
        <f t="shared" si="2613"/>
        <v>0</v>
      </c>
      <c r="FC301" s="66">
        <f t="shared" si="2613"/>
        <v>0</v>
      </c>
      <c r="FD301" s="67">
        <f t="shared" si="2613"/>
        <v>0</v>
      </c>
      <c r="FE301" s="66">
        <f t="shared" si="2613"/>
        <v>0</v>
      </c>
      <c r="FF301" s="66">
        <f t="shared" si="2613"/>
        <v>0</v>
      </c>
      <c r="FG301" s="66">
        <f t="shared" si="2613"/>
        <v>0</v>
      </c>
      <c r="FH301" s="113">
        <f t="shared" si="2613"/>
        <v>0</v>
      </c>
      <c r="FI301" s="67">
        <f t="shared" si="2613"/>
        <v>0</v>
      </c>
      <c r="FJ301" s="66">
        <f t="shared" si="2613"/>
        <v>0</v>
      </c>
      <c r="FK301" s="66">
        <f t="shared" si="2613"/>
        <v>0</v>
      </c>
      <c r="FL301" s="66">
        <f t="shared" si="2613"/>
        <v>0</v>
      </c>
      <c r="FM301" s="66">
        <f t="shared" si="2613"/>
        <v>0</v>
      </c>
      <c r="FN301" s="66">
        <f t="shared" si="2613"/>
        <v>0</v>
      </c>
      <c r="FO301" s="66">
        <f t="shared" si="2613"/>
        <v>0</v>
      </c>
      <c r="FP301" s="66">
        <f t="shared" si="2613"/>
        <v>0</v>
      </c>
      <c r="FQ301" s="66">
        <f t="shared" si="2613"/>
        <v>0</v>
      </c>
      <c r="FR301" s="66">
        <f t="shared" si="2613"/>
        <v>0</v>
      </c>
      <c r="FS301" s="66">
        <f t="shared" si="2613"/>
        <v>0</v>
      </c>
      <c r="FT301" s="67">
        <f t="shared" si="2613"/>
        <v>0</v>
      </c>
      <c r="FU301" s="66">
        <f t="shared" si="2613"/>
        <v>0</v>
      </c>
      <c r="FV301" s="66">
        <f t="shared" si="2613"/>
        <v>0</v>
      </c>
      <c r="FW301" s="66">
        <f t="shared" si="2613"/>
        <v>0</v>
      </c>
      <c r="FX301" s="113">
        <f t="shared" si="2613"/>
        <v>0</v>
      </c>
      <c r="FY301" s="67">
        <f t="shared" si="2613"/>
        <v>0</v>
      </c>
      <c r="FZ301" s="66">
        <f t="shared" si="2613"/>
        <v>0</v>
      </c>
      <c r="GA301" s="66">
        <f t="shared" si="2613"/>
        <v>0</v>
      </c>
      <c r="GB301" s="66">
        <f t="shared" si="2613"/>
        <v>0</v>
      </c>
      <c r="GC301" s="66">
        <f t="shared" si="2613"/>
        <v>0</v>
      </c>
      <c r="GD301" s="66">
        <f t="shared" si="2613"/>
        <v>0</v>
      </c>
      <c r="GE301" s="66">
        <f t="shared" si="2613"/>
        <v>0</v>
      </c>
      <c r="GF301" s="66">
        <f t="shared" si="2613"/>
        <v>0</v>
      </c>
      <c r="GG301" s="66">
        <f t="shared" si="2613"/>
        <v>0</v>
      </c>
      <c r="GH301" s="66">
        <f t="shared" si="2613"/>
        <v>0</v>
      </c>
      <c r="GI301" s="66">
        <f t="shared" si="2613"/>
        <v>0</v>
      </c>
      <c r="GJ301" s="67">
        <f t="shared" si="2613"/>
        <v>0</v>
      </c>
      <c r="GK301" s="66">
        <f t="shared" si="2613"/>
        <v>0</v>
      </c>
      <c r="GL301" s="66">
        <f t="shared" si="2613"/>
        <v>0</v>
      </c>
      <c r="GM301" s="66">
        <f t="shared" si="2613"/>
        <v>0</v>
      </c>
      <c r="GN301" s="113">
        <f t="shared" si="2613"/>
        <v>0</v>
      </c>
      <c r="GO301" s="67">
        <f t="shared" si="2613"/>
        <v>0</v>
      </c>
      <c r="GP301" s="66">
        <f t="shared" si="2613"/>
        <v>0</v>
      </c>
      <c r="GQ301" s="66">
        <f t="shared" si="2613"/>
        <v>0</v>
      </c>
      <c r="GR301" s="66">
        <f t="shared" si="2613"/>
        <v>0</v>
      </c>
      <c r="GS301" s="66">
        <f t="shared" si="2613"/>
        <v>0</v>
      </c>
      <c r="GT301" s="66">
        <f t="shared" si="2613"/>
        <v>0</v>
      </c>
      <c r="GU301" s="66">
        <f t="shared" si="2613"/>
        <v>0</v>
      </c>
      <c r="GV301" s="66">
        <f t="shared" si="2613"/>
        <v>0</v>
      </c>
      <c r="GW301" s="66">
        <f t="shared" si="2613"/>
        <v>0</v>
      </c>
      <c r="GX301" s="66">
        <f t="shared" si="2613"/>
        <v>0</v>
      </c>
      <c r="GY301" s="66">
        <f t="shared" si="2613"/>
        <v>0</v>
      </c>
      <c r="GZ301" s="67">
        <f t="shared" ref="GZ301:JW301" si="2614">SUM(GZ302:GZ304)</f>
        <v>0</v>
      </c>
      <c r="HA301" s="66">
        <f t="shared" si="2614"/>
        <v>0</v>
      </c>
      <c r="HB301" s="66">
        <f t="shared" si="2614"/>
        <v>0</v>
      </c>
      <c r="HC301" s="66">
        <f t="shared" si="2614"/>
        <v>0</v>
      </c>
      <c r="HD301" s="66">
        <f t="shared" si="2614"/>
        <v>0</v>
      </c>
      <c r="HE301" s="66">
        <f t="shared" si="2614"/>
        <v>0</v>
      </c>
      <c r="HF301" s="66">
        <f t="shared" si="2614"/>
        <v>0</v>
      </c>
      <c r="HG301" s="66">
        <f t="shared" si="2614"/>
        <v>0</v>
      </c>
      <c r="HH301" s="66">
        <f t="shared" si="2614"/>
        <v>0</v>
      </c>
      <c r="HI301" s="66">
        <f t="shared" si="2614"/>
        <v>0</v>
      </c>
      <c r="HJ301" s="66">
        <f t="shared" si="2614"/>
        <v>0</v>
      </c>
      <c r="HK301" s="66">
        <f t="shared" si="2614"/>
        <v>0</v>
      </c>
      <c r="HL301" s="66">
        <f t="shared" si="2614"/>
        <v>0</v>
      </c>
      <c r="HM301" s="66">
        <f t="shared" si="2614"/>
        <v>0</v>
      </c>
      <c r="HN301" s="113">
        <f t="shared" si="2614"/>
        <v>0</v>
      </c>
      <c r="HO301" s="139">
        <f t="shared" si="2614"/>
        <v>0</v>
      </c>
      <c r="HP301" s="155">
        <f t="shared" si="2614"/>
        <v>0</v>
      </c>
      <c r="HQ301" s="67">
        <f t="shared" si="2614"/>
        <v>0</v>
      </c>
      <c r="HR301" s="66">
        <f t="shared" si="2614"/>
        <v>0</v>
      </c>
      <c r="HS301" s="66">
        <f t="shared" si="2614"/>
        <v>0</v>
      </c>
      <c r="HT301" s="66">
        <f t="shared" si="2614"/>
        <v>0</v>
      </c>
      <c r="HU301" s="66">
        <f t="shared" si="2614"/>
        <v>0</v>
      </c>
      <c r="HV301" s="66">
        <f t="shared" si="2614"/>
        <v>0</v>
      </c>
      <c r="HW301" s="66">
        <f t="shared" si="2614"/>
        <v>0</v>
      </c>
      <c r="HX301" s="66">
        <f t="shared" si="2614"/>
        <v>0</v>
      </c>
      <c r="HY301" s="66">
        <f t="shared" si="2614"/>
        <v>0</v>
      </c>
      <c r="HZ301" s="66">
        <f t="shared" si="2614"/>
        <v>0</v>
      </c>
      <c r="IA301" s="66">
        <f t="shared" si="2614"/>
        <v>0</v>
      </c>
      <c r="IB301" s="67">
        <f t="shared" si="2614"/>
        <v>0</v>
      </c>
      <c r="IC301" s="66">
        <f t="shared" si="2614"/>
        <v>0</v>
      </c>
      <c r="ID301" s="66">
        <f t="shared" si="2614"/>
        <v>0</v>
      </c>
      <c r="IE301" s="66">
        <f t="shared" si="2614"/>
        <v>0</v>
      </c>
      <c r="IF301" s="113">
        <f t="shared" si="2614"/>
        <v>0</v>
      </c>
      <c r="IG301" s="67">
        <f t="shared" si="2614"/>
        <v>0</v>
      </c>
      <c r="IH301" s="66">
        <f t="shared" si="2614"/>
        <v>0</v>
      </c>
      <c r="II301" s="66">
        <f t="shared" si="2614"/>
        <v>0</v>
      </c>
      <c r="IJ301" s="66">
        <f t="shared" si="2614"/>
        <v>0</v>
      </c>
      <c r="IK301" s="66">
        <f t="shared" si="2614"/>
        <v>0</v>
      </c>
      <c r="IL301" s="66">
        <f t="shared" si="2614"/>
        <v>0</v>
      </c>
      <c r="IM301" s="66">
        <f t="shared" si="2614"/>
        <v>0</v>
      </c>
      <c r="IN301" s="66">
        <f t="shared" si="2614"/>
        <v>0</v>
      </c>
      <c r="IO301" s="66">
        <f t="shared" si="2614"/>
        <v>0</v>
      </c>
      <c r="IP301" s="66">
        <f t="shared" si="2614"/>
        <v>0</v>
      </c>
      <c r="IQ301" s="66">
        <f t="shared" si="2614"/>
        <v>0</v>
      </c>
      <c r="IR301" s="67">
        <f t="shared" si="2614"/>
        <v>0</v>
      </c>
      <c r="IS301" s="66">
        <f t="shared" si="2614"/>
        <v>0</v>
      </c>
      <c r="IT301" s="66">
        <f t="shared" si="2614"/>
        <v>0</v>
      </c>
      <c r="IU301" s="66">
        <f t="shared" si="2614"/>
        <v>0</v>
      </c>
      <c r="IV301" s="113">
        <f t="shared" si="2614"/>
        <v>0</v>
      </c>
      <c r="IW301" s="67">
        <f t="shared" si="2614"/>
        <v>0</v>
      </c>
      <c r="IX301" s="66">
        <f t="shared" si="2614"/>
        <v>0</v>
      </c>
      <c r="IY301" s="66">
        <f t="shared" si="2614"/>
        <v>0</v>
      </c>
      <c r="IZ301" s="66">
        <f t="shared" si="2614"/>
        <v>0</v>
      </c>
      <c r="JA301" s="66">
        <f t="shared" si="2614"/>
        <v>0</v>
      </c>
      <c r="JB301" s="66">
        <f t="shared" si="2614"/>
        <v>0</v>
      </c>
      <c r="JC301" s="66">
        <f t="shared" si="2614"/>
        <v>0</v>
      </c>
      <c r="JD301" s="66">
        <f t="shared" si="2614"/>
        <v>0</v>
      </c>
      <c r="JE301" s="66">
        <f t="shared" si="2614"/>
        <v>0</v>
      </c>
      <c r="JF301" s="66">
        <f t="shared" si="2614"/>
        <v>0</v>
      </c>
      <c r="JG301" s="66">
        <f t="shared" si="2614"/>
        <v>0</v>
      </c>
      <c r="JH301" s="67">
        <f t="shared" si="2614"/>
        <v>0</v>
      </c>
      <c r="JI301" s="66">
        <f t="shared" si="2614"/>
        <v>0</v>
      </c>
      <c r="JJ301" s="66">
        <f t="shared" si="2614"/>
        <v>0</v>
      </c>
      <c r="JK301" s="66">
        <f t="shared" si="2614"/>
        <v>0</v>
      </c>
      <c r="JL301" s="113">
        <f t="shared" si="2614"/>
        <v>0</v>
      </c>
      <c r="JM301" s="67">
        <f t="shared" si="2614"/>
        <v>0</v>
      </c>
      <c r="JN301" s="66">
        <f t="shared" si="2614"/>
        <v>0</v>
      </c>
      <c r="JO301" s="66">
        <f t="shared" si="2614"/>
        <v>0</v>
      </c>
      <c r="JP301" s="66">
        <f t="shared" si="2614"/>
        <v>0</v>
      </c>
      <c r="JQ301" s="66">
        <f t="shared" si="2614"/>
        <v>0</v>
      </c>
      <c r="JR301" s="66">
        <f t="shared" si="2614"/>
        <v>0</v>
      </c>
      <c r="JS301" s="66">
        <f t="shared" si="2614"/>
        <v>0</v>
      </c>
      <c r="JT301" s="66">
        <f t="shared" si="2614"/>
        <v>0</v>
      </c>
      <c r="JU301" s="66">
        <f t="shared" si="2614"/>
        <v>0</v>
      </c>
      <c r="JV301" s="66">
        <f t="shared" si="2614"/>
        <v>0</v>
      </c>
      <c r="JW301" s="66">
        <f t="shared" si="2614"/>
        <v>0</v>
      </c>
      <c r="JX301" s="67">
        <f t="shared" ref="JX301:MT301" si="2615">SUM(JX302:JX304)</f>
        <v>0</v>
      </c>
      <c r="JY301" s="66">
        <f t="shared" si="2615"/>
        <v>0</v>
      </c>
      <c r="JZ301" s="66">
        <f t="shared" si="2615"/>
        <v>0</v>
      </c>
      <c r="KA301" s="66">
        <f t="shared" si="2615"/>
        <v>0</v>
      </c>
      <c r="KB301" s="113">
        <f t="shared" si="2615"/>
        <v>0</v>
      </c>
      <c r="KC301" s="67">
        <f t="shared" si="2615"/>
        <v>0</v>
      </c>
      <c r="KD301" s="66">
        <f t="shared" si="2615"/>
        <v>0</v>
      </c>
      <c r="KE301" s="66">
        <f t="shared" si="2615"/>
        <v>0</v>
      </c>
      <c r="KF301" s="66">
        <f t="shared" si="2615"/>
        <v>0</v>
      </c>
      <c r="KG301" s="66">
        <f t="shared" si="2615"/>
        <v>0</v>
      </c>
      <c r="KH301" s="66">
        <f t="shared" si="2615"/>
        <v>0</v>
      </c>
      <c r="KI301" s="66">
        <f t="shared" si="2615"/>
        <v>0</v>
      </c>
      <c r="KJ301" s="66">
        <f t="shared" si="2615"/>
        <v>0</v>
      </c>
      <c r="KK301" s="66">
        <f t="shared" si="2615"/>
        <v>0</v>
      </c>
      <c r="KL301" s="66">
        <f t="shared" si="2615"/>
        <v>0</v>
      </c>
      <c r="KM301" s="66">
        <f t="shared" si="2615"/>
        <v>0</v>
      </c>
      <c r="KN301" s="67">
        <f t="shared" si="2615"/>
        <v>0</v>
      </c>
      <c r="KO301" s="66">
        <f t="shared" si="2615"/>
        <v>0</v>
      </c>
      <c r="KP301" s="66">
        <f t="shared" si="2615"/>
        <v>0</v>
      </c>
      <c r="KQ301" s="66">
        <f t="shared" si="2615"/>
        <v>0</v>
      </c>
      <c r="KR301" s="66">
        <f t="shared" si="2615"/>
        <v>0</v>
      </c>
      <c r="KS301" s="66">
        <f t="shared" si="2615"/>
        <v>0</v>
      </c>
      <c r="KT301" s="66">
        <f t="shared" si="2615"/>
        <v>0</v>
      </c>
      <c r="KU301" s="66">
        <f t="shared" si="2615"/>
        <v>0</v>
      </c>
      <c r="KV301" s="66">
        <f t="shared" si="2615"/>
        <v>0</v>
      </c>
      <c r="KW301" s="66">
        <f t="shared" si="2615"/>
        <v>0</v>
      </c>
      <c r="KX301" s="66">
        <f t="shared" si="2615"/>
        <v>0</v>
      </c>
      <c r="KY301" s="66">
        <f t="shared" si="2615"/>
        <v>0</v>
      </c>
      <c r="KZ301" s="66">
        <f t="shared" si="2615"/>
        <v>0</v>
      </c>
      <c r="LA301" s="66">
        <f t="shared" si="2615"/>
        <v>0</v>
      </c>
      <c r="LB301" s="113">
        <f t="shared" si="2615"/>
        <v>0</v>
      </c>
      <c r="LC301" s="155">
        <f t="shared" si="2615"/>
        <v>0</v>
      </c>
      <c r="LD301" s="67">
        <f t="shared" si="2615"/>
        <v>0</v>
      </c>
      <c r="LE301" s="66">
        <f t="shared" si="2615"/>
        <v>0</v>
      </c>
      <c r="LF301" s="66">
        <f t="shared" si="2615"/>
        <v>0</v>
      </c>
      <c r="LG301" s="66">
        <f t="shared" si="2615"/>
        <v>0</v>
      </c>
      <c r="LH301" s="66">
        <f t="shared" si="2615"/>
        <v>0</v>
      </c>
      <c r="LI301" s="66">
        <f t="shared" si="2615"/>
        <v>0</v>
      </c>
      <c r="LJ301" s="66">
        <f t="shared" si="2615"/>
        <v>0</v>
      </c>
      <c r="LK301" s="66">
        <f t="shared" si="2615"/>
        <v>0</v>
      </c>
      <c r="LL301" s="66">
        <f t="shared" si="2615"/>
        <v>0</v>
      </c>
      <c r="LM301" s="66">
        <f t="shared" si="2615"/>
        <v>0</v>
      </c>
      <c r="LN301" s="66">
        <f t="shared" si="2615"/>
        <v>0</v>
      </c>
      <c r="LO301" s="67">
        <f t="shared" si="2615"/>
        <v>0</v>
      </c>
      <c r="LP301" s="66">
        <f t="shared" si="2615"/>
        <v>0</v>
      </c>
      <c r="LQ301" s="66">
        <f t="shared" si="2615"/>
        <v>0</v>
      </c>
      <c r="LR301" s="66">
        <f t="shared" si="2615"/>
        <v>0</v>
      </c>
      <c r="LS301" s="113">
        <f t="shared" si="2615"/>
        <v>0</v>
      </c>
      <c r="LT301" s="67">
        <f t="shared" si="2615"/>
        <v>0</v>
      </c>
      <c r="LU301" s="66">
        <f t="shared" si="2615"/>
        <v>0</v>
      </c>
      <c r="LV301" s="66">
        <f t="shared" si="2615"/>
        <v>0</v>
      </c>
      <c r="LW301" s="66">
        <f t="shared" si="2615"/>
        <v>0</v>
      </c>
      <c r="LX301" s="66">
        <f t="shared" si="2615"/>
        <v>0</v>
      </c>
      <c r="LY301" s="66">
        <f t="shared" si="2615"/>
        <v>0</v>
      </c>
      <c r="LZ301" s="66">
        <f t="shared" si="2615"/>
        <v>0</v>
      </c>
      <c r="MA301" s="66">
        <f t="shared" si="2615"/>
        <v>0</v>
      </c>
      <c r="MB301" s="66">
        <f t="shared" si="2615"/>
        <v>0</v>
      </c>
      <c r="MC301" s="66">
        <f t="shared" si="2615"/>
        <v>0</v>
      </c>
      <c r="MD301" s="66">
        <f t="shared" si="2615"/>
        <v>0</v>
      </c>
      <c r="ME301" s="67">
        <f t="shared" si="2615"/>
        <v>0</v>
      </c>
      <c r="MF301" s="66">
        <f t="shared" si="2615"/>
        <v>0</v>
      </c>
      <c r="MG301" s="66">
        <f t="shared" si="2615"/>
        <v>0</v>
      </c>
      <c r="MH301" s="66">
        <f t="shared" si="2615"/>
        <v>0</v>
      </c>
      <c r="MI301" s="113">
        <f t="shared" si="2615"/>
        <v>0</v>
      </c>
      <c r="MJ301" s="67">
        <f t="shared" si="2615"/>
        <v>0</v>
      </c>
      <c r="MK301" s="66">
        <f t="shared" si="2615"/>
        <v>0</v>
      </c>
      <c r="ML301" s="66">
        <f t="shared" si="2615"/>
        <v>0</v>
      </c>
      <c r="MM301" s="66">
        <f t="shared" si="2615"/>
        <v>0</v>
      </c>
      <c r="MN301" s="66">
        <f t="shared" si="2615"/>
        <v>0</v>
      </c>
      <c r="MO301" s="66">
        <f t="shared" si="2615"/>
        <v>0</v>
      </c>
      <c r="MP301" s="66">
        <f t="shared" si="2615"/>
        <v>0</v>
      </c>
      <c r="MQ301" s="66">
        <f t="shared" si="2615"/>
        <v>0</v>
      </c>
      <c r="MR301" s="66">
        <f t="shared" si="2615"/>
        <v>0</v>
      </c>
      <c r="MS301" s="66">
        <f t="shared" si="2615"/>
        <v>0</v>
      </c>
      <c r="MT301" s="66">
        <f t="shared" si="2615"/>
        <v>0</v>
      </c>
      <c r="MU301" s="67">
        <f t="shared" ref="MU301:PF301" si="2616">SUM(MU302:MU304)</f>
        <v>0</v>
      </c>
      <c r="MV301" s="66">
        <f t="shared" si="2616"/>
        <v>0</v>
      </c>
      <c r="MW301" s="66">
        <f t="shared" si="2616"/>
        <v>0</v>
      </c>
      <c r="MX301" s="66">
        <f t="shared" si="2616"/>
        <v>0</v>
      </c>
      <c r="MY301" s="113">
        <f t="shared" si="2616"/>
        <v>0</v>
      </c>
      <c r="MZ301" s="67">
        <f t="shared" si="2616"/>
        <v>0</v>
      </c>
      <c r="NA301" s="66">
        <f t="shared" si="2616"/>
        <v>0</v>
      </c>
      <c r="NB301" s="66">
        <f t="shared" si="2616"/>
        <v>0</v>
      </c>
      <c r="NC301" s="66">
        <f t="shared" si="2616"/>
        <v>0</v>
      </c>
      <c r="ND301" s="66">
        <f t="shared" si="2616"/>
        <v>0</v>
      </c>
      <c r="NE301" s="66">
        <f t="shared" si="2616"/>
        <v>0</v>
      </c>
      <c r="NF301" s="66">
        <f t="shared" si="2616"/>
        <v>0</v>
      </c>
      <c r="NG301" s="66">
        <f t="shared" si="2616"/>
        <v>0</v>
      </c>
      <c r="NH301" s="66">
        <f t="shared" si="2616"/>
        <v>0</v>
      </c>
      <c r="NI301" s="66">
        <f t="shared" si="2616"/>
        <v>0</v>
      </c>
      <c r="NJ301" s="66">
        <f t="shared" si="2616"/>
        <v>0</v>
      </c>
      <c r="NK301" s="67">
        <f t="shared" si="2616"/>
        <v>0</v>
      </c>
      <c r="NL301" s="66">
        <f t="shared" si="2616"/>
        <v>0</v>
      </c>
      <c r="NM301" s="66">
        <f t="shared" si="2616"/>
        <v>0</v>
      </c>
      <c r="NN301" s="66">
        <f t="shared" si="2616"/>
        <v>0</v>
      </c>
      <c r="NO301" s="113">
        <f t="shared" si="2616"/>
        <v>0</v>
      </c>
      <c r="NP301" s="67">
        <f t="shared" si="2616"/>
        <v>0</v>
      </c>
      <c r="NQ301" s="66">
        <f t="shared" si="2616"/>
        <v>0</v>
      </c>
      <c r="NR301" s="66">
        <f t="shared" si="2616"/>
        <v>0</v>
      </c>
      <c r="NS301" s="66">
        <f t="shared" si="2616"/>
        <v>0</v>
      </c>
      <c r="NT301" s="66">
        <f t="shared" si="2616"/>
        <v>0</v>
      </c>
      <c r="NU301" s="66">
        <f t="shared" si="2616"/>
        <v>0</v>
      </c>
      <c r="NV301" s="66">
        <f t="shared" si="2616"/>
        <v>0</v>
      </c>
      <c r="NW301" s="66">
        <f t="shared" si="2616"/>
        <v>0</v>
      </c>
      <c r="NX301" s="66">
        <f t="shared" si="2616"/>
        <v>0</v>
      </c>
      <c r="NY301" s="66">
        <f t="shared" si="2616"/>
        <v>0</v>
      </c>
      <c r="NZ301" s="66">
        <f t="shared" si="2616"/>
        <v>0</v>
      </c>
      <c r="OA301" s="67">
        <f t="shared" si="2616"/>
        <v>0</v>
      </c>
      <c r="OB301" s="66">
        <f t="shared" si="2616"/>
        <v>0</v>
      </c>
      <c r="OC301" s="66">
        <f t="shared" si="2616"/>
        <v>0</v>
      </c>
      <c r="OD301" s="66">
        <f t="shared" si="2616"/>
        <v>0</v>
      </c>
      <c r="OE301" s="113">
        <f t="shared" si="2616"/>
        <v>0</v>
      </c>
      <c r="OF301" s="67">
        <f t="shared" si="2616"/>
        <v>0</v>
      </c>
      <c r="OG301" s="66">
        <f t="shared" si="2616"/>
        <v>0</v>
      </c>
      <c r="OH301" s="66">
        <f t="shared" si="2616"/>
        <v>0</v>
      </c>
      <c r="OI301" s="66">
        <f t="shared" si="2616"/>
        <v>0</v>
      </c>
      <c r="OJ301" s="66">
        <f t="shared" si="2616"/>
        <v>0</v>
      </c>
      <c r="OK301" s="66">
        <f t="shared" si="2616"/>
        <v>0</v>
      </c>
      <c r="OL301" s="66">
        <f t="shared" si="2616"/>
        <v>0</v>
      </c>
      <c r="OM301" s="66">
        <f t="shared" si="2616"/>
        <v>0</v>
      </c>
      <c r="ON301" s="66">
        <f t="shared" si="2616"/>
        <v>0</v>
      </c>
      <c r="OO301" s="66">
        <f t="shared" si="2616"/>
        <v>0</v>
      </c>
      <c r="OP301" s="66">
        <f t="shared" si="2616"/>
        <v>0</v>
      </c>
      <c r="OQ301" s="67">
        <f t="shared" si="2616"/>
        <v>0</v>
      </c>
      <c r="OR301" s="66">
        <f t="shared" si="2616"/>
        <v>0</v>
      </c>
      <c r="OS301" s="66">
        <f t="shared" si="2616"/>
        <v>0</v>
      </c>
      <c r="OT301" s="66">
        <f t="shared" si="2616"/>
        <v>0</v>
      </c>
      <c r="OU301" s="113">
        <f t="shared" si="2616"/>
        <v>0</v>
      </c>
      <c r="OV301" s="67">
        <f t="shared" si="2616"/>
        <v>0</v>
      </c>
      <c r="OW301" s="66">
        <f t="shared" si="2616"/>
        <v>0</v>
      </c>
      <c r="OX301" s="66">
        <f t="shared" si="2616"/>
        <v>0</v>
      </c>
      <c r="OY301" s="66">
        <f t="shared" si="2616"/>
        <v>0</v>
      </c>
      <c r="OZ301" s="66">
        <f t="shared" si="2616"/>
        <v>0</v>
      </c>
      <c r="PA301" s="66">
        <f t="shared" si="2616"/>
        <v>0</v>
      </c>
      <c r="PB301" s="66">
        <f t="shared" si="2616"/>
        <v>0</v>
      </c>
      <c r="PC301" s="66">
        <f t="shared" si="2616"/>
        <v>0</v>
      </c>
      <c r="PD301" s="66">
        <f t="shared" si="2616"/>
        <v>0</v>
      </c>
      <c r="PE301" s="66">
        <f t="shared" si="2616"/>
        <v>0</v>
      </c>
      <c r="PF301" s="66">
        <f t="shared" si="2616"/>
        <v>0</v>
      </c>
      <c r="PG301" s="67">
        <f t="shared" ref="PG301:RR301" si="2617">SUM(PG302:PG304)</f>
        <v>0</v>
      </c>
      <c r="PH301" s="66">
        <f t="shared" si="2617"/>
        <v>0</v>
      </c>
      <c r="PI301" s="66">
        <f t="shared" si="2617"/>
        <v>0</v>
      </c>
      <c r="PJ301" s="66">
        <f t="shared" si="2617"/>
        <v>0</v>
      </c>
      <c r="PK301" s="113">
        <f t="shared" si="2617"/>
        <v>0</v>
      </c>
      <c r="PL301" s="67">
        <f t="shared" si="2617"/>
        <v>0</v>
      </c>
      <c r="PM301" s="66">
        <f t="shared" si="2617"/>
        <v>0</v>
      </c>
      <c r="PN301" s="66">
        <f t="shared" si="2617"/>
        <v>0</v>
      </c>
      <c r="PO301" s="66">
        <f t="shared" si="2617"/>
        <v>0</v>
      </c>
      <c r="PP301" s="66">
        <f t="shared" si="2617"/>
        <v>0</v>
      </c>
      <c r="PQ301" s="66">
        <f t="shared" si="2617"/>
        <v>0</v>
      </c>
      <c r="PR301" s="66">
        <f t="shared" si="2617"/>
        <v>0</v>
      </c>
      <c r="PS301" s="66">
        <f t="shared" si="2617"/>
        <v>0</v>
      </c>
      <c r="PT301" s="66">
        <f t="shared" si="2617"/>
        <v>0</v>
      </c>
      <c r="PU301" s="66">
        <f t="shared" si="2617"/>
        <v>0</v>
      </c>
      <c r="PV301" s="66">
        <f t="shared" si="2617"/>
        <v>0</v>
      </c>
      <c r="PW301" s="67">
        <f t="shared" si="2617"/>
        <v>0</v>
      </c>
      <c r="PX301" s="66">
        <f t="shared" si="2617"/>
        <v>0</v>
      </c>
      <c r="PY301" s="66">
        <f t="shared" si="2617"/>
        <v>0</v>
      </c>
      <c r="PZ301" s="66">
        <f t="shared" si="2617"/>
        <v>0</v>
      </c>
      <c r="QA301" s="113">
        <f t="shared" si="2617"/>
        <v>0</v>
      </c>
      <c r="QB301" s="67">
        <f t="shared" si="2617"/>
        <v>0</v>
      </c>
      <c r="QC301" s="66">
        <f t="shared" si="2617"/>
        <v>0</v>
      </c>
      <c r="QD301" s="66">
        <f t="shared" si="2617"/>
        <v>0</v>
      </c>
      <c r="QE301" s="66">
        <f t="shared" si="2617"/>
        <v>0</v>
      </c>
      <c r="QF301" s="66">
        <f t="shared" si="2617"/>
        <v>0</v>
      </c>
      <c r="QG301" s="66">
        <f t="shared" si="2617"/>
        <v>0</v>
      </c>
      <c r="QH301" s="66">
        <f t="shared" si="2617"/>
        <v>0</v>
      </c>
      <c r="QI301" s="66">
        <f t="shared" si="2617"/>
        <v>0</v>
      </c>
      <c r="QJ301" s="66">
        <f t="shared" si="2617"/>
        <v>0</v>
      </c>
      <c r="QK301" s="66">
        <f t="shared" si="2617"/>
        <v>0</v>
      </c>
      <c r="QL301" s="66">
        <f t="shared" si="2617"/>
        <v>0</v>
      </c>
      <c r="QM301" s="67">
        <f t="shared" si="2617"/>
        <v>0</v>
      </c>
      <c r="QN301" s="66">
        <f t="shared" si="2617"/>
        <v>0</v>
      </c>
      <c r="QO301" s="66">
        <f t="shared" si="2617"/>
        <v>0</v>
      </c>
      <c r="QP301" s="66">
        <f t="shared" si="2617"/>
        <v>0</v>
      </c>
      <c r="QQ301" s="113">
        <f t="shared" si="2617"/>
        <v>0</v>
      </c>
      <c r="QR301" s="67">
        <f t="shared" si="2617"/>
        <v>0</v>
      </c>
      <c r="QS301" s="66">
        <f t="shared" si="2617"/>
        <v>0</v>
      </c>
      <c r="QT301" s="66">
        <f t="shared" si="2617"/>
        <v>0</v>
      </c>
      <c r="QU301" s="66">
        <f t="shared" si="2617"/>
        <v>0</v>
      </c>
      <c r="QV301" s="66">
        <f t="shared" si="2617"/>
        <v>0</v>
      </c>
      <c r="QW301" s="66">
        <f t="shared" si="2617"/>
        <v>0</v>
      </c>
      <c r="QX301" s="66">
        <f t="shared" si="2617"/>
        <v>0</v>
      </c>
      <c r="QY301" s="66">
        <f t="shared" si="2617"/>
        <v>0</v>
      </c>
      <c r="QZ301" s="66">
        <f t="shared" si="2617"/>
        <v>0</v>
      </c>
      <c r="RA301" s="66">
        <f t="shared" si="2617"/>
        <v>0</v>
      </c>
      <c r="RB301" s="66">
        <f t="shared" si="2617"/>
        <v>0</v>
      </c>
      <c r="RC301" s="67">
        <f t="shared" si="2617"/>
        <v>0</v>
      </c>
      <c r="RD301" s="66">
        <f t="shared" si="2617"/>
        <v>0</v>
      </c>
      <c r="RE301" s="66">
        <f t="shared" si="2617"/>
        <v>0</v>
      </c>
      <c r="RF301" s="66">
        <f t="shared" si="2617"/>
        <v>0</v>
      </c>
      <c r="RG301" s="66">
        <f t="shared" si="2617"/>
        <v>0</v>
      </c>
      <c r="RH301" s="66">
        <f t="shared" si="2617"/>
        <v>0</v>
      </c>
      <c r="RI301" s="66">
        <f t="shared" si="2617"/>
        <v>0</v>
      </c>
      <c r="RJ301" s="66">
        <f t="shared" si="2617"/>
        <v>0</v>
      </c>
      <c r="RK301" s="66">
        <f t="shared" si="2617"/>
        <v>0</v>
      </c>
      <c r="RL301" s="66">
        <f t="shared" si="2617"/>
        <v>0</v>
      </c>
      <c r="RM301" s="66">
        <f t="shared" si="2617"/>
        <v>0</v>
      </c>
      <c r="RN301" s="66">
        <f t="shared" si="2617"/>
        <v>0</v>
      </c>
      <c r="RO301" s="66">
        <f t="shared" si="2617"/>
        <v>0</v>
      </c>
      <c r="RP301" s="66">
        <f t="shared" si="2617"/>
        <v>0</v>
      </c>
      <c r="RQ301" s="113">
        <f t="shared" si="2617"/>
        <v>0</v>
      </c>
      <c r="RR301" s="155">
        <f t="shared" si="2617"/>
        <v>0</v>
      </c>
      <c r="RS301" s="67">
        <f t="shared" ref="RS301:UD301" si="2618">SUM(RS302:RS304)</f>
        <v>0</v>
      </c>
      <c r="RT301" s="66">
        <f t="shared" si="2618"/>
        <v>0</v>
      </c>
      <c r="RU301" s="66">
        <f t="shared" si="2618"/>
        <v>0</v>
      </c>
      <c r="RV301" s="66">
        <f t="shared" si="2618"/>
        <v>0</v>
      </c>
      <c r="RW301" s="66">
        <f t="shared" si="2618"/>
        <v>0</v>
      </c>
      <c r="RX301" s="66">
        <f t="shared" si="2618"/>
        <v>0</v>
      </c>
      <c r="RY301" s="66">
        <f t="shared" si="2618"/>
        <v>0</v>
      </c>
      <c r="RZ301" s="66">
        <f t="shared" si="2618"/>
        <v>0</v>
      </c>
      <c r="SA301" s="66">
        <f t="shared" si="2618"/>
        <v>0</v>
      </c>
      <c r="SB301" s="66">
        <f t="shared" si="2618"/>
        <v>0</v>
      </c>
      <c r="SC301" s="66">
        <f t="shared" si="2618"/>
        <v>0</v>
      </c>
      <c r="SD301" s="67">
        <f t="shared" si="2618"/>
        <v>0</v>
      </c>
      <c r="SE301" s="66">
        <f t="shared" si="2618"/>
        <v>0</v>
      </c>
      <c r="SF301" s="66">
        <f t="shared" si="2618"/>
        <v>0</v>
      </c>
      <c r="SG301" s="66">
        <f t="shared" si="2618"/>
        <v>0</v>
      </c>
      <c r="SH301" s="113">
        <f t="shared" si="2618"/>
        <v>0</v>
      </c>
      <c r="SI301" s="67">
        <f t="shared" si="2618"/>
        <v>0</v>
      </c>
      <c r="SJ301" s="66">
        <f t="shared" si="2618"/>
        <v>0</v>
      </c>
      <c r="SK301" s="66">
        <f t="shared" si="2618"/>
        <v>0</v>
      </c>
      <c r="SL301" s="66">
        <f t="shared" si="2618"/>
        <v>0</v>
      </c>
      <c r="SM301" s="66">
        <f t="shared" si="2618"/>
        <v>0</v>
      </c>
      <c r="SN301" s="66">
        <f t="shared" si="2618"/>
        <v>0</v>
      </c>
      <c r="SO301" s="66">
        <f t="shared" si="2618"/>
        <v>0</v>
      </c>
      <c r="SP301" s="66">
        <f t="shared" si="2618"/>
        <v>0</v>
      </c>
      <c r="SQ301" s="66">
        <f t="shared" si="2618"/>
        <v>0</v>
      </c>
      <c r="SR301" s="66">
        <f t="shared" si="2618"/>
        <v>0</v>
      </c>
      <c r="SS301" s="66">
        <f t="shared" si="2618"/>
        <v>0</v>
      </c>
      <c r="ST301" s="67">
        <f t="shared" si="2618"/>
        <v>0</v>
      </c>
      <c r="SU301" s="66">
        <f t="shared" si="2618"/>
        <v>0</v>
      </c>
      <c r="SV301" s="66">
        <f t="shared" si="2618"/>
        <v>0</v>
      </c>
      <c r="SW301" s="66">
        <f t="shared" si="2618"/>
        <v>0</v>
      </c>
      <c r="SX301" s="113">
        <f t="shared" si="2618"/>
        <v>0</v>
      </c>
      <c r="SY301" s="67">
        <f t="shared" si="2618"/>
        <v>0</v>
      </c>
      <c r="SZ301" s="66">
        <f t="shared" si="2618"/>
        <v>0</v>
      </c>
      <c r="TA301" s="66">
        <f t="shared" si="2618"/>
        <v>0</v>
      </c>
      <c r="TB301" s="66">
        <f t="shared" si="2618"/>
        <v>0</v>
      </c>
      <c r="TC301" s="66">
        <f t="shared" si="2618"/>
        <v>0</v>
      </c>
      <c r="TD301" s="66">
        <f t="shared" si="2618"/>
        <v>0</v>
      </c>
      <c r="TE301" s="66">
        <f t="shared" si="2618"/>
        <v>0</v>
      </c>
      <c r="TF301" s="66">
        <f t="shared" si="2618"/>
        <v>0</v>
      </c>
      <c r="TG301" s="66">
        <f t="shared" si="2618"/>
        <v>0</v>
      </c>
      <c r="TH301" s="66">
        <f t="shared" si="2618"/>
        <v>0</v>
      </c>
      <c r="TI301" s="66">
        <f t="shared" si="2618"/>
        <v>0</v>
      </c>
      <c r="TJ301" s="67">
        <f t="shared" si="2618"/>
        <v>0</v>
      </c>
      <c r="TK301" s="66">
        <f t="shared" si="2618"/>
        <v>0</v>
      </c>
      <c r="TL301" s="66">
        <f t="shared" si="2618"/>
        <v>0</v>
      </c>
      <c r="TM301" s="66">
        <f t="shared" si="2618"/>
        <v>0</v>
      </c>
      <c r="TN301" s="113">
        <f t="shared" si="2618"/>
        <v>0</v>
      </c>
      <c r="TO301" s="67">
        <f t="shared" si="2618"/>
        <v>0</v>
      </c>
      <c r="TP301" s="66">
        <f t="shared" si="2618"/>
        <v>0</v>
      </c>
      <c r="TQ301" s="66">
        <f t="shared" si="2618"/>
        <v>0</v>
      </c>
      <c r="TR301" s="66">
        <f t="shared" si="2618"/>
        <v>0</v>
      </c>
      <c r="TS301" s="66">
        <f t="shared" si="2618"/>
        <v>0</v>
      </c>
      <c r="TT301" s="66">
        <f t="shared" si="2618"/>
        <v>0</v>
      </c>
      <c r="TU301" s="66">
        <f t="shared" si="2618"/>
        <v>0</v>
      </c>
      <c r="TV301" s="66">
        <f t="shared" si="2618"/>
        <v>0</v>
      </c>
      <c r="TW301" s="66">
        <f t="shared" si="2618"/>
        <v>0</v>
      </c>
      <c r="TX301" s="66">
        <f t="shared" si="2618"/>
        <v>0</v>
      </c>
      <c r="TY301" s="66">
        <f t="shared" si="2618"/>
        <v>0</v>
      </c>
      <c r="TZ301" s="67">
        <f t="shared" si="2618"/>
        <v>0</v>
      </c>
      <c r="UA301" s="66">
        <f t="shared" si="2618"/>
        <v>0</v>
      </c>
      <c r="UB301" s="66">
        <f t="shared" si="2618"/>
        <v>0</v>
      </c>
      <c r="UC301" s="66">
        <f t="shared" si="2618"/>
        <v>0</v>
      </c>
      <c r="UD301" s="113">
        <f t="shared" si="2618"/>
        <v>0</v>
      </c>
      <c r="UE301" s="67">
        <f t="shared" ref="UE301:VD301" si="2619">SUM(UE302:UE304)</f>
        <v>0</v>
      </c>
      <c r="UF301" s="66">
        <f t="shared" si="2619"/>
        <v>0</v>
      </c>
      <c r="UG301" s="66">
        <f t="shared" si="2619"/>
        <v>0</v>
      </c>
      <c r="UH301" s="66">
        <f t="shared" si="2619"/>
        <v>0</v>
      </c>
      <c r="UI301" s="66">
        <f t="shared" si="2619"/>
        <v>0</v>
      </c>
      <c r="UJ301" s="66">
        <f t="shared" si="2619"/>
        <v>0</v>
      </c>
      <c r="UK301" s="66">
        <f t="shared" si="2619"/>
        <v>0</v>
      </c>
      <c r="UL301" s="66">
        <f t="shared" si="2619"/>
        <v>0</v>
      </c>
      <c r="UM301" s="66">
        <f t="shared" si="2619"/>
        <v>0</v>
      </c>
      <c r="UN301" s="66">
        <f t="shared" si="2619"/>
        <v>0</v>
      </c>
      <c r="UO301" s="66">
        <f t="shared" si="2619"/>
        <v>0</v>
      </c>
      <c r="UP301" s="67">
        <f t="shared" si="2619"/>
        <v>0</v>
      </c>
      <c r="UQ301" s="66">
        <f t="shared" si="2619"/>
        <v>0</v>
      </c>
      <c r="UR301" s="66">
        <f t="shared" si="2619"/>
        <v>0</v>
      </c>
      <c r="US301" s="66">
        <f t="shared" si="2619"/>
        <v>0</v>
      </c>
      <c r="UT301" s="66">
        <f t="shared" si="2619"/>
        <v>0</v>
      </c>
      <c r="UU301" s="66">
        <f t="shared" si="2619"/>
        <v>0</v>
      </c>
      <c r="UV301" s="66">
        <f t="shared" si="2619"/>
        <v>0</v>
      </c>
      <c r="UW301" s="66">
        <f t="shared" si="2619"/>
        <v>0</v>
      </c>
      <c r="UX301" s="66">
        <f t="shared" si="2619"/>
        <v>0</v>
      </c>
      <c r="UY301" s="66">
        <f t="shared" si="2619"/>
        <v>0</v>
      </c>
      <c r="UZ301" s="66">
        <f t="shared" si="2619"/>
        <v>0</v>
      </c>
      <c r="VA301" s="66">
        <f t="shared" si="2619"/>
        <v>0</v>
      </c>
      <c r="VB301" s="66">
        <f t="shared" si="2619"/>
        <v>0</v>
      </c>
      <c r="VC301" s="66">
        <f t="shared" si="2619"/>
        <v>0</v>
      </c>
      <c r="VD301" s="113">
        <f t="shared" si="2619"/>
        <v>0</v>
      </c>
      <c r="VE301" s="10" t="str">
        <f t="shared" si="2267"/>
        <v>-</v>
      </c>
    </row>
    <row r="302" spans="1:577" ht="20.149999999999999" customHeight="1">
      <c r="A302" s="19"/>
      <c r="B302" s="19"/>
      <c r="C302" s="23">
        <v>63051</v>
      </c>
      <c r="D302" s="24" t="s">
        <v>277</v>
      </c>
      <c r="E302" s="193">
        <f>SUM(F302:I302)</f>
        <v>0</v>
      </c>
      <c r="F302" s="194"/>
      <c r="G302" s="194"/>
      <c r="H302" s="195"/>
      <c r="I302" s="229"/>
      <c r="J302" s="241">
        <f t="shared" ref="J302:J304" si="2620">SUM(K302:Y302)</f>
        <v>0</v>
      </c>
      <c r="K302" s="61"/>
      <c r="L302" s="60"/>
      <c r="M302" s="60"/>
      <c r="N302" s="60"/>
      <c r="O302" s="60"/>
      <c r="P302" s="60"/>
      <c r="Q302" s="60"/>
      <c r="R302" s="60"/>
      <c r="S302" s="60"/>
      <c r="T302" s="60"/>
      <c r="U302" s="61"/>
      <c r="V302" s="60"/>
      <c r="W302" s="60"/>
      <c r="X302" s="60"/>
      <c r="Y302" s="110"/>
      <c r="Z302" s="169">
        <f t="shared" ref="Z302:Z304" si="2621">SUM(AA302:AO302)</f>
        <v>0</v>
      </c>
      <c r="AA302" s="60"/>
      <c r="AB302" s="60"/>
      <c r="AC302" s="60"/>
      <c r="AD302" s="60"/>
      <c r="AE302" s="60"/>
      <c r="AF302" s="60"/>
      <c r="AG302" s="60"/>
      <c r="AH302" s="60"/>
      <c r="AI302" s="60"/>
      <c r="AJ302" s="60"/>
      <c r="AK302" s="61"/>
      <c r="AL302" s="60"/>
      <c r="AM302" s="60"/>
      <c r="AN302" s="60"/>
      <c r="AO302" s="110"/>
      <c r="AP302" s="169">
        <f t="shared" ref="AP302:AP304" si="2622">SUM(AQ302:BE302)</f>
        <v>0</v>
      </c>
      <c r="AQ302" s="60"/>
      <c r="AR302" s="60"/>
      <c r="AS302" s="60"/>
      <c r="AT302" s="60"/>
      <c r="AU302" s="60"/>
      <c r="AV302" s="60"/>
      <c r="AW302" s="60"/>
      <c r="AX302" s="60"/>
      <c r="AY302" s="60"/>
      <c r="AZ302" s="60"/>
      <c r="BA302" s="61"/>
      <c r="BB302" s="60"/>
      <c r="BC302" s="60"/>
      <c r="BD302" s="60"/>
      <c r="BE302" s="110"/>
      <c r="BF302" s="169">
        <f t="shared" ref="BF302:BF304" si="2623">SUM(BG302:BU302)</f>
        <v>0</v>
      </c>
      <c r="BG302" s="60"/>
      <c r="BH302" s="60"/>
      <c r="BI302" s="60"/>
      <c r="BJ302" s="60"/>
      <c r="BK302" s="60"/>
      <c r="BL302" s="60"/>
      <c r="BM302" s="60"/>
      <c r="BN302" s="60"/>
      <c r="BO302" s="60"/>
      <c r="BP302" s="60"/>
      <c r="BQ302" s="61"/>
      <c r="BR302" s="60"/>
      <c r="BS302" s="60"/>
      <c r="BT302" s="60"/>
      <c r="BU302" s="110"/>
      <c r="BV302" s="169">
        <f t="shared" ref="BV302:BV304" si="2624">SUM(BW302:CU302)</f>
        <v>0</v>
      </c>
      <c r="BW302" s="60"/>
      <c r="BX302" s="60"/>
      <c r="BY302" s="60"/>
      <c r="BZ302" s="60"/>
      <c r="CA302" s="60"/>
      <c r="CB302" s="60"/>
      <c r="CC302" s="60"/>
      <c r="CD302" s="60"/>
      <c r="CE302" s="60"/>
      <c r="CF302" s="60"/>
      <c r="CG302" s="61"/>
      <c r="CH302" s="60"/>
      <c r="CI302" s="60"/>
      <c r="CJ302" s="60"/>
      <c r="CK302" s="60"/>
      <c r="CL302" s="60"/>
      <c r="CM302" s="60"/>
      <c r="CN302" s="60"/>
      <c r="CO302" s="60"/>
      <c r="CP302" s="60"/>
      <c r="CQ302" s="60"/>
      <c r="CR302" s="60"/>
      <c r="CS302" s="60"/>
      <c r="CT302" s="60"/>
      <c r="CU302" s="110"/>
      <c r="CV302" s="173"/>
      <c r="CW302" s="169">
        <f t="shared" ref="CW302:CW304" si="2625">SUM(CX302:DL302)</f>
        <v>0</v>
      </c>
      <c r="CX302" s="60"/>
      <c r="CY302" s="60"/>
      <c r="CZ302" s="60"/>
      <c r="DA302" s="60"/>
      <c r="DB302" s="60"/>
      <c r="DC302" s="60"/>
      <c r="DD302" s="60"/>
      <c r="DE302" s="60"/>
      <c r="DF302" s="60"/>
      <c r="DG302" s="60"/>
      <c r="DH302" s="61"/>
      <c r="DI302" s="60"/>
      <c r="DJ302" s="60"/>
      <c r="DK302" s="60"/>
      <c r="DL302" s="110"/>
      <c r="DM302" s="169">
        <f t="shared" ref="DM302:DM304" si="2626">SUM(DN302:EB302)</f>
        <v>0</v>
      </c>
      <c r="DN302" s="60"/>
      <c r="DO302" s="60"/>
      <c r="DP302" s="60"/>
      <c r="DQ302" s="60"/>
      <c r="DR302" s="60"/>
      <c r="DS302" s="60"/>
      <c r="DT302" s="60"/>
      <c r="DU302" s="60"/>
      <c r="DV302" s="60"/>
      <c r="DW302" s="60"/>
      <c r="DX302" s="61"/>
      <c r="DY302" s="60"/>
      <c r="DZ302" s="60"/>
      <c r="EA302" s="60"/>
      <c r="EB302" s="110"/>
      <c r="EC302" s="169">
        <f t="shared" ref="EC302:EC304" si="2627">SUM(ED302:ER302)</f>
        <v>0</v>
      </c>
      <c r="ED302" s="60"/>
      <c r="EE302" s="60"/>
      <c r="EF302" s="60"/>
      <c r="EG302" s="60"/>
      <c r="EH302" s="60"/>
      <c r="EI302" s="60"/>
      <c r="EJ302" s="60"/>
      <c r="EK302" s="60"/>
      <c r="EL302" s="60"/>
      <c r="EM302" s="60"/>
      <c r="EN302" s="61"/>
      <c r="EO302" s="60"/>
      <c r="EP302" s="60"/>
      <c r="EQ302" s="60"/>
      <c r="ER302" s="110"/>
      <c r="ES302" s="169">
        <f t="shared" ref="ES302:ES304" si="2628">SUM(ET302:FH302)</f>
        <v>0</v>
      </c>
      <c r="ET302" s="60"/>
      <c r="EU302" s="60"/>
      <c r="EV302" s="60"/>
      <c r="EW302" s="60"/>
      <c r="EX302" s="60"/>
      <c r="EY302" s="60"/>
      <c r="EZ302" s="60"/>
      <c r="FA302" s="60"/>
      <c r="FB302" s="60"/>
      <c r="FC302" s="60"/>
      <c r="FD302" s="61"/>
      <c r="FE302" s="60"/>
      <c r="FF302" s="60"/>
      <c r="FG302" s="60"/>
      <c r="FH302" s="110"/>
      <c r="FI302" s="169">
        <f t="shared" ref="FI302:FI304" si="2629">SUM(FJ302:FX302)</f>
        <v>0</v>
      </c>
      <c r="FJ302" s="60"/>
      <c r="FK302" s="60"/>
      <c r="FL302" s="60"/>
      <c r="FM302" s="60"/>
      <c r="FN302" s="60"/>
      <c r="FO302" s="60"/>
      <c r="FP302" s="60"/>
      <c r="FQ302" s="60"/>
      <c r="FR302" s="60"/>
      <c r="FS302" s="60"/>
      <c r="FT302" s="61"/>
      <c r="FU302" s="60"/>
      <c r="FV302" s="60"/>
      <c r="FW302" s="60"/>
      <c r="FX302" s="110"/>
      <c r="FY302" s="169">
        <f t="shared" ref="FY302:FY304" si="2630">SUM(FZ302:GN302)</f>
        <v>0</v>
      </c>
      <c r="FZ302" s="60"/>
      <c r="GA302" s="60"/>
      <c r="GB302" s="60"/>
      <c r="GC302" s="60"/>
      <c r="GD302" s="60"/>
      <c r="GE302" s="60"/>
      <c r="GF302" s="60"/>
      <c r="GG302" s="60"/>
      <c r="GH302" s="60"/>
      <c r="GI302" s="60"/>
      <c r="GJ302" s="61"/>
      <c r="GK302" s="60"/>
      <c r="GL302" s="60"/>
      <c r="GM302" s="60"/>
      <c r="GN302" s="110"/>
      <c r="GO302" s="169">
        <f t="shared" ref="GO302:GO304" si="2631">SUM(GP302:HN302)</f>
        <v>0</v>
      </c>
      <c r="GP302" s="60"/>
      <c r="GQ302" s="60"/>
      <c r="GR302" s="60"/>
      <c r="GS302" s="60"/>
      <c r="GT302" s="60"/>
      <c r="GU302" s="60"/>
      <c r="GV302" s="60"/>
      <c r="GW302" s="60"/>
      <c r="GX302" s="60"/>
      <c r="GY302" s="60"/>
      <c r="GZ302" s="61"/>
      <c r="HA302" s="60"/>
      <c r="HB302" s="60"/>
      <c r="HC302" s="60"/>
      <c r="HD302" s="60"/>
      <c r="HE302" s="60"/>
      <c r="HF302" s="60"/>
      <c r="HG302" s="60"/>
      <c r="HH302" s="60"/>
      <c r="HI302" s="60"/>
      <c r="HJ302" s="60"/>
      <c r="HK302" s="60"/>
      <c r="HL302" s="60"/>
      <c r="HM302" s="60"/>
      <c r="HN302" s="110"/>
      <c r="HO302" s="172"/>
      <c r="HP302" s="173"/>
      <c r="HQ302" s="169">
        <f t="shared" ref="HQ302:HQ304" si="2632">SUM(HR302:IF302)</f>
        <v>0</v>
      </c>
      <c r="HR302" s="60"/>
      <c r="HS302" s="60"/>
      <c r="HT302" s="60"/>
      <c r="HU302" s="60"/>
      <c r="HV302" s="60"/>
      <c r="HW302" s="60"/>
      <c r="HX302" s="60"/>
      <c r="HY302" s="60"/>
      <c r="HZ302" s="60"/>
      <c r="IA302" s="60"/>
      <c r="IB302" s="61"/>
      <c r="IC302" s="60"/>
      <c r="ID302" s="60"/>
      <c r="IE302" s="60"/>
      <c r="IF302" s="110"/>
      <c r="IG302" s="169">
        <f t="shared" ref="IG302:IG304" si="2633">SUM(IH302:IV302)</f>
        <v>0</v>
      </c>
      <c r="IH302" s="60"/>
      <c r="II302" s="60"/>
      <c r="IJ302" s="60"/>
      <c r="IK302" s="60"/>
      <c r="IL302" s="60"/>
      <c r="IM302" s="60"/>
      <c r="IN302" s="60"/>
      <c r="IO302" s="60"/>
      <c r="IP302" s="60"/>
      <c r="IQ302" s="60"/>
      <c r="IR302" s="61"/>
      <c r="IS302" s="60"/>
      <c r="IT302" s="60"/>
      <c r="IU302" s="60"/>
      <c r="IV302" s="110"/>
      <c r="IW302" s="169">
        <f t="shared" ref="IW302:IW304" si="2634">SUM(IX302:JL302)</f>
        <v>0</v>
      </c>
      <c r="IX302" s="60"/>
      <c r="IY302" s="60"/>
      <c r="IZ302" s="60"/>
      <c r="JA302" s="60"/>
      <c r="JB302" s="60"/>
      <c r="JC302" s="60"/>
      <c r="JD302" s="60"/>
      <c r="JE302" s="60"/>
      <c r="JF302" s="60"/>
      <c r="JG302" s="60"/>
      <c r="JH302" s="61"/>
      <c r="JI302" s="60"/>
      <c r="JJ302" s="60"/>
      <c r="JK302" s="60"/>
      <c r="JL302" s="110"/>
      <c r="JM302" s="169">
        <f t="shared" ref="JM302:JM304" si="2635">SUM(JN302:KB302)</f>
        <v>0</v>
      </c>
      <c r="JN302" s="60"/>
      <c r="JO302" s="60"/>
      <c r="JP302" s="60"/>
      <c r="JQ302" s="60"/>
      <c r="JR302" s="60"/>
      <c r="JS302" s="60"/>
      <c r="JT302" s="60"/>
      <c r="JU302" s="60"/>
      <c r="JV302" s="60"/>
      <c r="JW302" s="60"/>
      <c r="JX302" s="61"/>
      <c r="JY302" s="60"/>
      <c r="JZ302" s="60"/>
      <c r="KA302" s="60"/>
      <c r="KB302" s="110"/>
      <c r="KC302" s="169">
        <f t="shared" ref="KC302:KC304" si="2636">SUM(KD302:LB302)</f>
        <v>0</v>
      </c>
      <c r="KD302" s="60"/>
      <c r="KE302" s="60"/>
      <c r="KF302" s="60"/>
      <c r="KG302" s="60"/>
      <c r="KH302" s="60"/>
      <c r="KI302" s="60"/>
      <c r="KJ302" s="60"/>
      <c r="KK302" s="60"/>
      <c r="KL302" s="60"/>
      <c r="KM302" s="60"/>
      <c r="KN302" s="61"/>
      <c r="KO302" s="60"/>
      <c r="KP302" s="60"/>
      <c r="KQ302" s="60"/>
      <c r="KR302" s="60"/>
      <c r="KS302" s="60"/>
      <c r="KT302" s="60"/>
      <c r="KU302" s="60"/>
      <c r="KV302" s="60"/>
      <c r="KW302" s="60"/>
      <c r="KX302" s="60"/>
      <c r="KY302" s="60"/>
      <c r="KZ302" s="60"/>
      <c r="LA302" s="60"/>
      <c r="LB302" s="110"/>
      <c r="LC302" s="173"/>
      <c r="LD302" s="169">
        <f t="shared" ref="LD302:LD304" si="2637">SUM(LE302:LS302)</f>
        <v>0</v>
      </c>
      <c r="LE302" s="60"/>
      <c r="LF302" s="60"/>
      <c r="LG302" s="60"/>
      <c r="LH302" s="60"/>
      <c r="LI302" s="60"/>
      <c r="LJ302" s="60"/>
      <c r="LK302" s="60"/>
      <c r="LL302" s="60"/>
      <c r="LM302" s="60"/>
      <c r="LN302" s="60"/>
      <c r="LO302" s="61"/>
      <c r="LP302" s="60"/>
      <c r="LQ302" s="60"/>
      <c r="LR302" s="60"/>
      <c r="LS302" s="110"/>
      <c r="LT302" s="169">
        <f t="shared" ref="LT302:LT304" si="2638">SUM(LU302:MI302)</f>
        <v>0</v>
      </c>
      <c r="LU302" s="60"/>
      <c r="LV302" s="60"/>
      <c r="LW302" s="60"/>
      <c r="LX302" s="60"/>
      <c r="LY302" s="60"/>
      <c r="LZ302" s="60"/>
      <c r="MA302" s="60"/>
      <c r="MB302" s="60"/>
      <c r="MC302" s="60"/>
      <c r="MD302" s="60"/>
      <c r="ME302" s="61"/>
      <c r="MF302" s="60"/>
      <c r="MG302" s="60"/>
      <c r="MH302" s="60"/>
      <c r="MI302" s="110"/>
      <c r="MJ302" s="169">
        <f t="shared" ref="MJ302:MJ304" si="2639">SUM(MK302:MY302)</f>
        <v>0</v>
      </c>
      <c r="MK302" s="60"/>
      <c r="ML302" s="60"/>
      <c r="MM302" s="60"/>
      <c r="MN302" s="60"/>
      <c r="MO302" s="60"/>
      <c r="MP302" s="60"/>
      <c r="MQ302" s="60"/>
      <c r="MR302" s="60"/>
      <c r="MS302" s="60"/>
      <c r="MT302" s="60"/>
      <c r="MU302" s="61"/>
      <c r="MV302" s="60"/>
      <c r="MW302" s="60"/>
      <c r="MX302" s="60"/>
      <c r="MY302" s="110"/>
      <c r="MZ302" s="169">
        <f t="shared" ref="MZ302:MZ304" si="2640">SUM(NA302:NO302)</f>
        <v>0</v>
      </c>
      <c r="NA302" s="60"/>
      <c r="NB302" s="60"/>
      <c r="NC302" s="60"/>
      <c r="ND302" s="60"/>
      <c r="NE302" s="60"/>
      <c r="NF302" s="60"/>
      <c r="NG302" s="60"/>
      <c r="NH302" s="60"/>
      <c r="NI302" s="60"/>
      <c r="NJ302" s="60"/>
      <c r="NK302" s="61"/>
      <c r="NL302" s="60"/>
      <c r="NM302" s="60"/>
      <c r="NN302" s="60"/>
      <c r="NO302" s="110"/>
      <c r="NP302" s="169">
        <f t="shared" ref="NP302:NP304" si="2641">SUM(NQ302:OE302)</f>
        <v>0</v>
      </c>
      <c r="NQ302" s="60"/>
      <c r="NR302" s="60"/>
      <c r="NS302" s="60"/>
      <c r="NT302" s="60"/>
      <c r="NU302" s="60"/>
      <c r="NV302" s="60"/>
      <c r="NW302" s="60"/>
      <c r="NX302" s="60"/>
      <c r="NY302" s="60"/>
      <c r="NZ302" s="60"/>
      <c r="OA302" s="61"/>
      <c r="OB302" s="60"/>
      <c r="OC302" s="60"/>
      <c r="OD302" s="60"/>
      <c r="OE302" s="110"/>
      <c r="OF302" s="169">
        <f t="shared" ref="OF302:OF304" si="2642">SUM(OG302:OU302)</f>
        <v>0</v>
      </c>
      <c r="OG302" s="60"/>
      <c r="OH302" s="60"/>
      <c r="OI302" s="60"/>
      <c r="OJ302" s="60"/>
      <c r="OK302" s="60"/>
      <c r="OL302" s="60"/>
      <c r="OM302" s="60"/>
      <c r="ON302" s="60"/>
      <c r="OO302" s="60"/>
      <c r="OP302" s="60"/>
      <c r="OQ302" s="61"/>
      <c r="OR302" s="60"/>
      <c r="OS302" s="60"/>
      <c r="OT302" s="60"/>
      <c r="OU302" s="110"/>
      <c r="OV302" s="169">
        <f t="shared" ref="OV302:OV304" si="2643">SUM(OW302:PK302)</f>
        <v>0</v>
      </c>
      <c r="OW302" s="60"/>
      <c r="OX302" s="60"/>
      <c r="OY302" s="60"/>
      <c r="OZ302" s="60"/>
      <c r="PA302" s="60"/>
      <c r="PB302" s="60"/>
      <c r="PC302" s="60"/>
      <c r="PD302" s="60"/>
      <c r="PE302" s="60"/>
      <c r="PF302" s="60"/>
      <c r="PG302" s="61"/>
      <c r="PH302" s="60"/>
      <c r="PI302" s="60"/>
      <c r="PJ302" s="60"/>
      <c r="PK302" s="110"/>
      <c r="PL302" s="169">
        <f t="shared" ref="PL302:PL304" si="2644">SUM(PM302:QA302)</f>
        <v>0</v>
      </c>
      <c r="PM302" s="60"/>
      <c r="PN302" s="60"/>
      <c r="PO302" s="60"/>
      <c r="PP302" s="60"/>
      <c r="PQ302" s="60"/>
      <c r="PR302" s="60"/>
      <c r="PS302" s="60"/>
      <c r="PT302" s="60"/>
      <c r="PU302" s="60"/>
      <c r="PV302" s="60"/>
      <c r="PW302" s="61"/>
      <c r="PX302" s="60"/>
      <c r="PY302" s="60"/>
      <c r="PZ302" s="60"/>
      <c r="QA302" s="110"/>
      <c r="QB302" s="169">
        <f t="shared" ref="QB302:QB304" si="2645">SUM(QC302:QQ302)</f>
        <v>0</v>
      </c>
      <c r="QC302" s="60"/>
      <c r="QD302" s="60"/>
      <c r="QE302" s="60"/>
      <c r="QF302" s="60"/>
      <c r="QG302" s="60"/>
      <c r="QH302" s="60"/>
      <c r="QI302" s="60"/>
      <c r="QJ302" s="60"/>
      <c r="QK302" s="60"/>
      <c r="QL302" s="60"/>
      <c r="QM302" s="61"/>
      <c r="QN302" s="60"/>
      <c r="QO302" s="60"/>
      <c r="QP302" s="60"/>
      <c r="QQ302" s="110"/>
      <c r="QR302" s="169">
        <f t="shared" ref="QR302:QR304" si="2646">SUM(QS302:RQ302)</f>
        <v>0</v>
      </c>
      <c r="QS302" s="60"/>
      <c r="QT302" s="60"/>
      <c r="QU302" s="60"/>
      <c r="QV302" s="60"/>
      <c r="QW302" s="60"/>
      <c r="QX302" s="60"/>
      <c r="QY302" s="60"/>
      <c r="QZ302" s="60"/>
      <c r="RA302" s="60"/>
      <c r="RB302" s="60"/>
      <c r="RC302" s="61"/>
      <c r="RD302" s="60"/>
      <c r="RE302" s="60"/>
      <c r="RF302" s="60"/>
      <c r="RG302" s="60"/>
      <c r="RH302" s="60"/>
      <c r="RI302" s="60"/>
      <c r="RJ302" s="60"/>
      <c r="RK302" s="60"/>
      <c r="RL302" s="60"/>
      <c r="RM302" s="60"/>
      <c r="RN302" s="60"/>
      <c r="RO302" s="60"/>
      <c r="RP302" s="60"/>
      <c r="RQ302" s="110"/>
      <c r="RR302" s="173"/>
      <c r="RS302" s="169">
        <f t="shared" ref="RS302:RS304" si="2647">SUM(RT302:SH302)</f>
        <v>0</v>
      </c>
      <c r="RT302" s="60"/>
      <c r="RU302" s="60"/>
      <c r="RV302" s="60"/>
      <c r="RW302" s="60"/>
      <c r="RX302" s="60"/>
      <c r="RY302" s="60"/>
      <c r="RZ302" s="60"/>
      <c r="SA302" s="60"/>
      <c r="SB302" s="60"/>
      <c r="SC302" s="60"/>
      <c r="SD302" s="61"/>
      <c r="SE302" s="60"/>
      <c r="SF302" s="60"/>
      <c r="SG302" s="60"/>
      <c r="SH302" s="110"/>
      <c r="SI302" s="169">
        <f t="shared" ref="SI302:SI304" si="2648">SUM(SJ302:SX302)</f>
        <v>0</v>
      </c>
      <c r="SJ302" s="60"/>
      <c r="SK302" s="60"/>
      <c r="SL302" s="60"/>
      <c r="SM302" s="60"/>
      <c r="SN302" s="60"/>
      <c r="SO302" s="60"/>
      <c r="SP302" s="60"/>
      <c r="SQ302" s="60"/>
      <c r="SR302" s="60"/>
      <c r="SS302" s="60"/>
      <c r="ST302" s="61"/>
      <c r="SU302" s="60"/>
      <c r="SV302" s="60"/>
      <c r="SW302" s="60"/>
      <c r="SX302" s="110"/>
      <c r="SY302" s="169">
        <f t="shared" ref="SY302:SY304" si="2649">SUM(SZ302:TN302)</f>
        <v>0</v>
      </c>
      <c r="SZ302" s="60"/>
      <c r="TA302" s="60"/>
      <c r="TB302" s="60"/>
      <c r="TC302" s="60"/>
      <c r="TD302" s="60"/>
      <c r="TE302" s="60"/>
      <c r="TF302" s="60"/>
      <c r="TG302" s="60"/>
      <c r="TH302" s="60"/>
      <c r="TI302" s="60"/>
      <c r="TJ302" s="61"/>
      <c r="TK302" s="60"/>
      <c r="TL302" s="60"/>
      <c r="TM302" s="60"/>
      <c r="TN302" s="110"/>
      <c r="TO302" s="169">
        <f t="shared" ref="TO302:TO304" si="2650">SUM(TP302:UD302)</f>
        <v>0</v>
      </c>
      <c r="TP302" s="60"/>
      <c r="TQ302" s="60"/>
      <c r="TR302" s="60"/>
      <c r="TS302" s="60"/>
      <c r="TT302" s="60"/>
      <c r="TU302" s="60"/>
      <c r="TV302" s="60"/>
      <c r="TW302" s="60"/>
      <c r="TX302" s="60"/>
      <c r="TY302" s="60"/>
      <c r="TZ302" s="61"/>
      <c r="UA302" s="60"/>
      <c r="UB302" s="60"/>
      <c r="UC302" s="60"/>
      <c r="UD302" s="110"/>
      <c r="UE302" s="169">
        <f t="shared" ref="UE302:UE304" si="2651">SUM(UF302:VD302)</f>
        <v>0</v>
      </c>
      <c r="UF302" s="60"/>
      <c r="UG302" s="60"/>
      <c r="UH302" s="60"/>
      <c r="UI302" s="60"/>
      <c r="UJ302" s="60"/>
      <c r="UK302" s="60"/>
      <c r="UL302" s="60"/>
      <c r="UM302" s="60"/>
      <c r="UN302" s="60"/>
      <c r="UO302" s="60"/>
      <c r="UP302" s="61"/>
      <c r="UQ302" s="60"/>
      <c r="UR302" s="60"/>
      <c r="US302" s="60"/>
      <c r="UT302" s="60"/>
      <c r="UU302" s="60"/>
      <c r="UV302" s="60"/>
      <c r="UW302" s="60"/>
      <c r="UX302" s="60"/>
      <c r="UY302" s="60"/>
      <c r="UZ302" s="60"/>
      <c r="VA302" s="60"/>
      <c r="VB302" s="60"/>
      <c r="VC302" s="60"/>
      <c r="VD302" s="110"/>
      <c r="VE302" s="10" t="str">
        <f t="shared" si="2267"/>
        <v>-</v>
      </c>
    </row>
    <row r="303" spans="1:577" ht="20.149999999999999" customHeight="1">
      <c r="A303" s="19"/>
      <c r="B303" s="19"/>
      <c r="C303" s="23">
        <v>63052</v>
      </c>
      <c r="D303" s="24" t="s">
        <v>278</v>
      </c>
      <c r="E303" s="193">
        <f>SUM(F303:I303)</f>
        <v>0</v>
      </c>
      <c r="F303" s="194"/>
      <c r="G303" s="194"/>
      <c r="H303" s="195"/>
      <c r="I303" s="229"/>
      <c r="J303" s="241">
        <f t="shared" si="2620"/>
        <v>0</v>
      </c>
      <c r="K303" s="61"/>
      <c r="L303" s="60"/>
      <c r="M303" s="60"/>
      <c r="N303" s="60"/>
      <c r="O303" s="60"/>
      <c r="P303" s="60"/>
      <c r="Q303" s="60"/>
      <c r="R303" s="60"/>
      <c r="S303" s="60"/>
      <c r="T303" s="60"/>
      <c r="U303" s="61"/>
      <c r="V303" s="60"/>
      <c r="W303" s="60"/>
      <c r="X303" s="60"/>
      <c r="Y303" s="110"/>
      <c r="Z303" s="169">
        <f t="shared" si="2621"/>
        <v>0</v>
      </c>
      <c r="AA303" s="60"/>
      <c r="AB303" s="60"/>
      <c r="AC303" s="60"/>
      <c r="AD303" s="60"/>
      <c r="AE303" s="60"/>
      <c r="AF303" s="60"/>
      <c r="AG303" s="60"/>
      <c r="AH303" s="60"/>
      <c r="AI303" s="60"/>
      <c r="AJ303" s="60"/>
      <c r="AK303" s="61"/>
      <c r="AL303" s="60"/>
      <c r="AM303" s="60"/>
      <c r="AN303" s="60"/>
      <c r="AO303" s="110"/>
      <c r="AP303" s="169">
        <f t="shared" si="2622"/>
        <v>0</v>
      </c>
      <c r="AQ303" s="60"/>
      <c r="AR303" s="60"/>
      <c r="AS303" s="60"/>
      <c r="AT303" s="60"/>
      <c r="AU303" s="60"/>
      <c r="AV303" s="60"/>
      <c r="AW303" s="60"/>
      <c r="AX303" s="60"/>
      <c r="AY303" s="60"/>
      <c r="AZ303" s="60"/>
      <c r="BA303" s="61"/>
      <c r="BB303" s="60"/>
      <c r="BC303" s="60"/>
      <c r="BD303" s="60"/>
      <c r="BE303" s="110"/>
      <c r="BF303" s="169">
        <f t="shared" si="2623"/>
        <v>0</v>
      </c>
      <c r="BG303" s="60"/>
      <c r="BH303" s="60"/>
      <c r="BI303" s="60"/>
      <c r="BJ303" s="60"/>
      <c r="BK303" s="60"/>
      <c r="BL303" s="60"/>
      <c r="BM303" s="60"/>
      <c r="BN303" s="60"/>
      <c r="BO303" s="60"/>
      <c r="BP303" s="60"/>
      <c r="BQ303" s="61"/>
      <c r="BR303" s="60"/>
      <c r="BS303" s="60"/>
      <c r="BT303" s="60"/>
      <c r="BU303" s="110"/>
      <c r="BV303" s="169">
        <f t="shared" si="2624"/>
        <v>0</v>
      </c>
      <c r="BW303" s="60"/>
      <c r="BX303" s="60"/>
      <c r="BY303" s="60"/>
      <c r="BZ303" s="60"/>
      <c r="CA303" s="60"/>
      <c r="CB303" s="60"/>
      <c r="CC303" s="60"/>
      <c r="CD303" s="60"/>
      <c r="CE303" s="60"/>
      <c r="CF303" s="60"/>
      <c r="CG303" s="61"/>
      <c r="CH303" s="60"/>
      <c r="CI303" s="60"/>
      <c r="CJ303" s="60"/>
      <c r="CK303" s="60"/>
      <c r="CL303" s="60"/>
      <c r="CM303" s="60"/>
      <c r="CN303" s="60"/>
      <c r="CO303" s="60"/>
      <c r="CP303" s="60"/>
      <c r="CQ303" s="60"/>
      <c r="CR303" s="60"/>
      <c r="CS303" s="60"/>
      <c r="CT303" s="60"/>
      <c r="CU303" s="110"/>
      <c r="CV303" s="173"/>
      <c r="CW303" s="169">
        <f t="shared" si="2625"/>
        <v>0</v>
      </c>
      <c r="CX303" s="60"/>
      <c r="CY303" s="60"/>
      <c r="CZ303" s="60"/>
      <c r="DA303" s="60"/>
      <c r="DB303" s="60"/>
      <c r="DC303" s="60"/>
      <c r="DD303" s="60"/>
      <c r="DE303" s="60"/>
      <c r="DF303" s="60"/>
      <c r="DG303" s="60"/>
      <c r="DH303" s="61"/>
      <c r="DI303" s="60"/>
      <c r="DJ303" s="60"/>
      <c r="DK303" s="60"/>
      <c r="DL303" s="110"/>
      <c r="DM303" s="169">
        <f t="shared" si="2626"/>
        <v>0</v>
      </c>
      <c r="DN303" s="60"/>
      <c r="DO303" s="60"/>
      <c r="DP303" s="60"/>
      <c r="DQ303" s="60"/>
      <c r="DR303" s="60"/>
      <c r="DS303" s="60"/>
      <c r="DT303" s="60"/>
      <c r="DU303" s="60"/>
      <c r="DV303" s="60"/>
      <c r="DW303" s="60"/>
      <c r="DX303" s="61"/>
      <c r="DY303" s="60"/>
      <c r="DZ303" s="60"/>
      <c r="EA303" s="60"/>
      <c r="EB303" s="110"/>
      <c r="EC303" s="169">
        <f t="shared" si="2627"/>
        <v>0</v>
      </c>
      <c r="ED303" s="60"/>
      <c r="EE303" s="60"/>
      <c r="EF303" s="60"/>
      <c r="EG303" s="60"/>
      <c r="EH303" s="60"/>
      <c r="EI303" s="60"/>
      <c r="EJ303" s="60"/>
      <c r="EK303" s="60"/>
      <c r="EL303" s="60"/>
      <c r="EM303" s="60"/>
      <c r="EN303" s="61"/>
      <c r="EO303" s="60"/>
      <c r="EP303" s="60"/>
      <c r="EQ303" s="60"/>
      <c r="ER303" s="110"/>
      <c r="ES303" s="169">
        <f t="shared" si="2628"/>
        <v>0</v>
      </c>
      <c r="ET303" s="60"/>
      <c r="EU303" s="60"/>
      <c r="EV303" s="60"/>
      <c r="EW303" s="60"/>
      <c r="EX303" s="60"/>
      <c r="EY303" s="60"/>
      <c r="EZ303" s="60"/>
      <c r="FA303" s="60"/>
      <c r="FB303" s="60"/>
      <c r="FC303" s="60"/>
      <c r="FD303" s="61"/>
      <c r="FE303" s="60"/>
      <c r="FF303" s="60"/>
      <c r="FG303" s="60"/>
      <c r="FH303" s="110"/>
      <c r="FI303" s="169">
        <f t="shared" si="2629"/>
        <v>0</v>
      </c>
      <c r="FJ303" s="60"/>
      <c r="FK303" s="60"/>
      <c r="FL303" s="60"/>
      <c r="FM303" s="60"/>
      <c r="FN303" s="60"/>
      <c r="FO303" s="60"/>
      <c r="FP303" s="60"/>
      <c r="FQ303" s="60"/>
      <c r="FR303" s="60"/>
      <c r="FS303" s="60"/>
      <c r="FT303" s="61"/>
      <c r="FU303" s="60"/>
      <c r="FV303" s="60"/>
      <c r="FW303" s="60"/>
      <c r="FX303" s="110"/>
      <c r="FY303" s="169">
        <f t="shared" si="2630"/>
        <v>0</v>
      </c>
      <c r="FZ303" s="60"/>
      <c r="GA303" s="60"/>
      <c r="GB303" s="60"/>
      <c r="GC303" s="60"/>
      <c r="GD303" s="60"/>
      <c r="GE303" s="60"/>
      <c r="GF303" s="60"/>
      <c r="GG303" s="60"/>
      <c r="GH303" s="60"/>
      <c r="GI303" s="60"/>
      <c r="GJ303" s="61"/>
      <c r="GK303" s="60"/>
      <c r="GL303" s="60"/>
      <c r="GM303" s="60"/>
      <c r="GN303" s="110"/>
      <c r="GO303" s="169">
        <f t="shared" si="2631"/>
        <v>0</v>
      </c>
      <c r="GP303" s="60"/>
      <c r="GQ303" s="60"/>
      <c r="GR303" s="60"/>
      <c r="GS303" s="60"/>
      <c r="GT303" s="60"/>
      <c r="GU303" s="60"/>
      <c r="GV303" s="60"/>
      <c r="GW303" s="60"/>
      <c r="GX303" s="60"/>
      <c r="GY303" s="60"/>
      <c r="GZ303" s="61"/>
      <c r="HA303" s="60"/>
      <c r="HB303" s="60"/>
      <c r="HC303" s="60"/>
      <c r="HD303" s="60"/>
      <c r="HE303" s="60"/>
      <c r="HF303" s="60"/>
      <c r="HG303" s="60"/>
      <c r="HH303" s="60"/>
      <c r="HI303" s="60"/>
      <c r="HJ303" s="60"/>
      <c r="HK303" s="60"/>
      <c r="HL303" s="60"/>
      <c r="HM303" s="60"/>
      <c r="HN303" s="110"/>
      <c r="HO303" s="172"/>
      <c r="HP303" s="173"/>
      <c r="HQ303" s="169">
        <f t="shared" si="2632"/>
        <v>0</v>
      </c>
      <c r="HR303" s="60"/>
      <c r="HS303" s="60"/>
      <c r="HT303" s="60"/>
      <c r="HU303" s="60"/>
      <c r="HV303" s="60"/>
      <c r="HW303" s="60"/>
      <c r="HX303" s="60"/>
      <c r="HY303" s="60"/>
      <c r="HZ303" s="60"/>
      <c r="IA303" s="60"/>
      <c r="IB303" s="61"/>
      <c r="IC303" s="60"/>
      <c r="ID303" s="60"/>
      <c r="IE303" s="60"/>
      <c r="IF303" s="110"/>
      <c r="IG303" s="169">
        <f t="shared" si="2633"/>
        <v>0</v>
      </c>
      <c r="IH303" s="60"/>
      <c r="II303" s="60"/>
      <c r="IJ303" s="60"/>
      <c r="IK303" s="60"/>
      <c r="IL303" s="60"/>
      <c r="IM303" s="60"/>
      <c r="IN303" s="60"/>
      <c r="IO303" s="60"/>
      <c r="IP303" s="60"/>
      <c r="IQ303" s="60"/>
      <c r="IR303" s="61"/>
      <c r="IS303" s="60"/>
      <c r="IT303" s="60"/>
      <c r="IU303" s="60"/>
      <c r="IV303" s="110"/>
      <c r="IW303" s="169">
        <f t="shared" si="2634"/>
        <v>0</v>
      </c>
      <c r="IX303" s="60"/>
      <c r="IY303" s="60"/>
      <c r="IZ303" s="60"/>
      <c r="JA303" s="60"/>
      <c r="JB303" s="60"/>
      <c r="JC303" s="60"/>
      <c r="JD303" s="60"/>
      <c r="JE303" s="60"/>
      <c r="JF303" s="60"/>
      <c r="JG303" s="60"/>
      <c r="JH303" s="61"/>
      <c r="JI303" s="60"/>
      <c r="JJ303" s="60"/>
      <c r="JK303" s="60"/>
      <c r="JL303" s="110"/>
      <c r="JM303" s="169">
        <f t="shared" si="2635"/>
        <v>0</v>
      </c>
      <c r="JN303" s="60"/>
      <c r="JO303" s="60"/>
      <c r="JP303" s="60"/>
      <c r="JQ303" s="60"/>
      <c r="JR303" s="60"/>
      <c r="JS303" s="60"/>
      <c r="JT303" s="60"/>
      <c r="JU303" s="60"/>
      <c r="JV303" s="60"/>
      <c r="JW303" s="60"/>
      <c r="JX303" s="61"/>
      <c r="JY303" s="60"/>
      <c r="JZ303" s="60"/>
      <c r="KA303" s="60"/>
      <c r="KB303" s="110"/>
      <c r="KC303" s="169">
        <f t="shared" si="2636"/>
        <v>0</v>
      </c>
      <c r="KD303" s="60"/>
      <c r="KE303" s="60"/>
      <c r="KF303" s="60"/>
      <c r="KG303" s="60"/>
      <c r="KH303" s="60"/>
      <c r="KI303" s="60"/>
      <c r="KJ303" s="60"/>
      <c r="KK303" s="60"/>
      <c r="KL303" s="60"/>
      <c r="KM303" s="60"/>
      <c r="KN303" s="61"/>
      <c r="KO303" s="60"/>
      <c r="KP303" s="60"/>
      <c r="KQ303" s="60"/>
      <c r="KR303" s="60"/>
      <c r="KS303" s="60"/>
      <c r="KT303" s="60"/>
      <c r="KU303" s="60"/>
      <c r="KV303" s="60"/>
      <c r="KW303" s="60"/>
      <c r="KX303" s="60"/>
      <c r="KY303" s="60"/>
      <c r="KZ303" s="60"/>
      <c r="LA303" s="60"/>
      <c r="LB303" s="110"/>
      <c r="LC303" s="173"/>
      <c r="LD303" s="169">
        <f t="shared" si="2637"/>
        <v>0</v>
      </c>
      <c r="LE303" s="60"/>
      <c r="LF303" s="60"/>
      <c r="LG303" s="60"/>
      <c r="LH303" s="60"/>
      <c r="LI303" s="60"/>
      <c r="LJ303" s="60"/>
      <c r="LK303" s="60"/>
      <c r="LL303" s="60"/>
      <c r="LM303" s="60"/>
      <c r="LN303" s="60"/>
      <c r="LO303" s="61"/>
      <c r="LP303" s="60"/>
      <c r="LQ303" s="60"/>
      <c r="LR303" s="60"/>
      <c r="LS303" s="110"/>
      <c r="LT303" s="169">
        <f t="shared" si="2638"/>
        <v>0</v>
      </c>
      <c r="LU303" s="60"/>
      <c r="LV303" s="60"/>
      <c r="LW303" s="60"/>
      <c r="LX303" s="60"/>
      <c r="LY303" s="60"/>
      <c r="LZ303" s="60"/>
      <c r="MA303" s="60"/>
      <c r="MB303" s="60"/>
      <c r="MC303" s="60"/>
      <c r="MD303" s="60"/>
      <c r="ME303" s="61"/>
      <c r="MF303" s="60"/>
      <c r="MG303" s="60"/>
      <c r="MH303" s="60"/>
      <c r="MI303" s="110"/>
      <c r="MJ303" s="169">
        <f t="shared" si="2639"/>
        <v>0</v>
      </c>
      <c r="MK303" s="60"/>
      <c r="ML303" s="60"/>
      <c r="MM303" s="60"/>
      <c r="MN303" s="60"/>
      <c r="MO303" s="60"/>
      <c r="MP303" s="60"/>
      <c r="MQ303" s="60"/>
      <c r="MR303" s="60"/>
      <c r="MS303" s="60"/>
      <c r="MT303" s="60"/>
      <c r="MU303" s="61"/>
      <c r="MV303" s="60"/>
      <c r="MW303" s="60"/>
      <c r="MX303" s="60"/>
      <c r="MY303" s="110"/>
      <c r="MZ303" s="169">
        <f t="shared" si="2640"/>
        <v>0</v>
      </c>
      <c r="NA303" s="60"/>
      <c r="NB303" s="60"/>
      <c r="NC303" s="60"/>
      <c r="ND303" s="60"/>
      <c r="NE303" s="60"/>
      <c r="NF303" s="60"/>
      <c r="NG303" s="60"/>
      <c r="NH303" s="60"/>
      <c r="NI303" s="60"/>
      <c r="NJ303" s="60"/>
      <c r="NK303" s="61"/>
      <c r="NL303" s="60"/>
      <c r="NM303" s="60"/>
      <c r="NN303" s="60"/>
      <c r="NO303" s="110"/>
      <c r="NP303" s="169">
        <f t="shared" si="2641"/>
        <v>0</v>
      </c>
      <c r="NQ303" s="60"/>
      <c r="NR303" s="60"/>
      <c r="NS303" s="60"/>
      <c r="NT303" s="60"/>
      <c r="NU303" s="60"/>
      <c r="NV303" s="60"/>
      <c r="NW303" s="60"/>
      <c r="NX303" s="60"/>
      <c r="NY303" s="60"/>
      <c r="NZ303" s="60"/>
      <c r="OA303" s="61"/>
      <c r="OB303" s="60"/>
      <c r="OC303" s="60"/>
      <c r="OD303" s="60"/>
      <c r="OE303" s="110"/>
      <c r="OF303" s="169">
        <f t="shared" si="2642"/>
        <v>0</v>
      </c>
      <c r="OG303" s="60"/>
      <c r="OH303" s="60"/>
      <c r="OI303" s="60"/>
      <c r="OJ303" s="60"/>
      <c r="OK303" s="60"/>
      <c r="OL303" s="60"/>
      <c r="OM303" s="60"/>
      <c r="ON303" s="60"/>
      <c r="OO303" s="60"/>
      <c r="OP303" s="60"/>
      <c r="OQ303" s="61"/>
      <c r="OR303" s="60"/>
      <c r="OS303" s="60"/>
      <c r="OT303" s="60"/>
      <c r="OU303" s="110"/>
      <c r="OV303" s="169">
        <f t="shared" si="2643"/>
        <v>0</v>
      </c>
      <c r="OW303" s="60"/>
      <c r="OX303" s="60"/>
      <c r="OY303" s="60"/>
      <c r="OZ303" s="60"/>
      <c r="PA303" s="60"/>
      <c r="PB303" s="60"/>
      <c r="PC303" s="60"/>
      <c r="PD303" s="60"/>
      <c r="PE303" s="60"/>
      <c r="PF303" s="60"/>
      <c r="PG303" s="61"/>
      <c r="PH303" s="60"/>
      <c r="PI303" s="60"/>
      <c r="PJ303" s="60"/>
      <c r="PK303" s="110"/>
      <c r="PL303" s="169">
        <f t="shared" si="2644"/>
        <v>0</v>
      </c>
      <c r="PM303" s="60"/>
      <c r="PN303" s="60"/>
      <c r="PO303" s="60"/>
      <c r="PP303" s="60"/>
      <c r="PQ303" s="60"/>
      <c r="PR303" s="60"/>
      <c r="PS303" s="60"/>
      <c r="PT303" s="60"/>
      <c r="PU303" s="60"/>
      <c r="PV303" s="60"/>
      <c r="PW303" s="61"/>
      <c r="PX303" s="60"/>
      <c r="PY303" s="60"/>
      <c r="PZ303" s="60"/>
      <c r="QA303" s="110"/>
      <c r="QB303" s="169">
        <f t="shared" si="2645"/>
        <v>0</v>
      </c>
      <c r="QC303" s="60"/>
      <c r="QD303" s="60"/>
      <c r="QE303" s="60"/>
      <c r="QF303" s="60"/>
      <c r="QG303" s="60"/>
      <c r="QH303" s="60"/>
      <c r="QI303" s="60"/>
      <c r="QJ303" s="60"/>
      <c r="QK303" s="60"/>
      <c r="QL303" s="60"/>
      <c r="QM303" s="61"/>
      <c r="QN303" s="60"/>
      <c r="QO303" s="60"/>
      <c r="QP303" s="60"/>
      <c r="QQ303" s="110"/>
      <c r="QR303" s="169">
        <f t="shared" si="2646"/>
        <v>0</v>
      </c>
      <c r="QS303" s="60"/>
      <c r="QT303" s="60"/>
      <c r="QU303" s="60"/>
      <c r="QV303" s="60"/>
      <c r="QW303" s="60"/>
      <c r="QX303" s="60"/>
      <c r="QY303" s="60"/>
      <c r="QZ303" s="60"/>
      <c r="RA303" s="60"/>
      <c r="RB303" s="60"/>
      <c r="RC303" s="61"/>
      <c r="RD303" s="60"/>
      <c r="RE303" s="60"/>
      <c r="RF303" s="60"/>
      <c r="RG303" s="60"/>
      <c r="RH303" s="60"/>
      <c r="RI303" s="60"/>
      <c r="RJ303" s="60"/>
      <c r="RK303" s="60"/>
      <c r="RL303" s="60"/>
      <c r="RM303" s="60"/>
      <c r="RN303" s="60"/>
      <c r="RO303" s="60"/>
      <c r="RP303" s="60"/>
      <c r="RQ303" s="110"/>
      <c r="RR303" s="173"/>
      <c r="RS303" s="169">
        <f t="shared" si="2647"/>
        <v>0</v>
      </c>
      <c r="RT303" s="60"/>
      <c r="RU303" s="60"/>
      <c r="RV303" s="60"/>
      <c r="RW303" s="60"/>
      <c r="RX303" s="60"/>
      <c r="RY303" s="60"/>
      <c r="RZ303" s="60"/>
      <c r="SA303" s="60"/>
      <c r="SB303" s="60"/>
      <c r="SC303" s="60"/>
      <c r="SD303" s="61"/>
      <c r="SE303" s="60"/>
      <c r="SF303" s="60"/>
      <c r="SG303" s="60"/>
      <c r="SH303" s="110"/>
      <c r="SI303" s="169">
        <f t="shared" si="2648"/>
        <v>0</v>
      </c>
      <c r="SJ303" s="60"/>
      <c r="SK303" s="60"/>
      <c r="SL303" s="60"/>
      <c r="SM303" s="60"/>
      <c r="SN303" s="60"/>
      <c r="SO303" s="60"/>
      <c r="SP303" s="60"/>
      <c r="SQ303" s="60"/>
      <c r="SR303" s="60"/>
      <c r="SS303" s="60"/>
      <c r="ST303" s="61"/>
      <c r="SU303" s="60"/>
      <c r="SV303" s="60"/>
      <c r="SW303" s="60"/>
      <c r="SX303" s="110"/>
      <c r="SY303" s="169">
        <f t="shared" si="2649"/>
        <v>0</v>
      </c>
      <c r="SZ303" s="60"/>
      <c r="TA303" s="60"/>
      <c r="TB303" s="60"/>
      <c r="TC303" s="60"/>
      <c r="TD303" s="60"/>
      <c r="TE303" s="60"/>
      <c r="TF303" s="60"/>
      <c r="TG303" s="60"/>
      <c r="TH303" s="60"/>
      <c r="TI303" s="60"/>
      <c r="TJ303" s="61"/>
      <c r="TK303" s="60"/>
      <c r="TL303" s="60"/>
      <c r="TM303" s="60"/>
      <c r="TN303" s="110"/>
      <c r="TO303" s="169">
        <f t="shared" si="2650"/>
        <v>0</v>
      </c>
      <c r="TP303" s="60"/>
      <c r="TQ303" s="60"/>
      <c r="TR303" s="60"/>
      <c r="TS303" s="60"/>
      <c r="TT303" s="60"/>
      <c r="TU303" s="60"/>
      <c r="TV303" s="60"/>
      <c r="TW303" s="60"/>
      <c r="TX303" s="60"/>
      <c r="TY303" s="60"/>
      <c r="TZ303" s="61"/>
      <c r="UA303" s="60"/>
      <c r="UB303" s="60"/>
      <c r="UC303" s="60"/>
      <c r="UD303" s="110"/>
      <c r="UE303" s="169">
        <f t="shared" si="2651"/>
        <v>0</v>
      </c>
      <c r="UF303" s="60"/>
      <c r="UG303" s="60"/>
      <c r="UH303" s="60"/>
      <c r="UI303" s="60"/>
      <c r="UJ303" s="60"/>
      <c r="UK303" s="60"/>
      <c r="UL303" s="60"/>
      <c r="UM303" s="60"/>
      <c r="UN303" s="60"/>
      <c r="UO303" s="60"/>
      <c r="UP303" s="61"/>
      <c r="UQ303" s="60"/>
      <c r="UR303" s="60"/>
      <c r="US303" s="60"/>
      <c r="UT303" s="60"/>
      <c r="UU303" s="60"/>
      <c r="UV303" s="60"/>
      <c r="UW303" s="60"/>
      <c r="UX303" s="60"/>
      <c r="UY303" s="60"/>
      <c r="UZ303" s="60"/>
      <c r="VA303" s="60"/>
      <c r="VB303" s="60"/>
      <c r="VC303" s="60"/>
      <c r="VD303" s="110"/>
      <c r="VE303" s="10" t="str">
        <f t="shared" si="2267"/>
        <v>-</v>
      </c>
    </row>
    <row r="304" spans="1:577" ht="20.149999999999999" customHeight="1">
      <c r="A304" s="19"/>
      <c r="B304" s="19"/>
      <c r="C304" s="23">
        <v>63058</v>
      </c>
      <c r="D304" s="24" t="s">
        <v>56</v>
      </c>
      <c r="E304" s="193">
        <f>SUM(F304:I304)</f>
        <v>0</v>
      </c>
      <c r="F304" s="194"/>
      <c r="G304" s="194"/>
      <c r="H304" s="195"/>
      <c r="I304" s="229"/>
      <c r="J304" s="241">
        <f t="shared" si="2620"/>
        <v>0</v>
      </c>
      <c r="K304" s="61"/>
      <c r="L304" s="60"/>
      <c r="M304" s="60"/>
      <c r="N304" s="60"/>
      <c r="O304" s="60"/>
      <c r="P304" s="60"/>
      <c r="Q304" s="60"/>
      <c r="R304" s="60"/>
      <c r="S304" s="60"/>
      <c r="T304" s="60"/>
      <c r="U304" s="61"/>
      <c r="V304" s="60"/>
      <c r="W304" s="60"/>
      <c r="X304" s="60"/>
      <c r="Y304" s="110"/>
      <c r="Z304" s="169">
        <f t="shared" si="2621"/>
        <v>0</v>
      </c>
      <c r="AA304" s="60"/>
      <c r="AB304" s="60"/>
      <c r="AC304" s="60"/>
      <c r="AD304" s="60"/>
      <c r="AE304" s="60"/>
      <c r="AF304" s="60"/>
      <c r="AG304" s="60"/>
      <c r="AH304" s="60"/>
      <c r="AI304" s="60"/>
      <c r="AJ304" s="60"/>
      <c r="AK304" s="61"/>
      <c r="AL304" s="60"/>
      <c r="AM304" s="60"/>
      <c r="AN304" s="60"/>
      <c r="AO304" s="110"/>
      <c r="AP304" s="169">
        <f t="shared" si="2622"/>
        <v>0</v>
      </c>
      <c r="AQ304" s="60"/>
      <c r="AR304" s="60"/>
      <c r="AS304" s="60"/>
      <c r="AT304" s="60"/>
      <c r="AU304" s="60"/>
      <c r="AV304" s="60"/>
      <c r="AW304" s="60"/>
      <c r="AX304" s="60"/>
      <c r="AY304" s="60"/>
      <c r="AZ304" s="60"/>
      <c r="BA304" s="61"/>
      <c r="BB304" s="60"/>
      <c r="BC304" s="60"/>
      <c r="BD304" s="60"/>
      <c r="BE304" s="110"/>
      <c r="BF304" s="169">
        <f t="shared" si="2623"/>
        <v>0</v>
      </c>
      <c r="BG304" s="60"/>
      <c r="BH304" s="60"/>
      <c r="BI304" s="60"/>
      <c r="BJ304" s="60"/>
      <c r="BK304" s="60"/>
      <c r="BL304" s="60"/>
      <c r="BM304" s="60"/>
      <c r="BN304" s="60"/>
      <c r="BO304" s="60"/>
      <c r="BP304" s="60"/>
      <c r="BQ304" s="61"/>
      <c r="BR304" s="60"/>
      <c r="BS304" s="60"/>
      <c r="BT304" s="60"/>
      <c r="BU304" s="110"/>
      <c r="BV304" s="169">
        <f t="shared" si="2624"/>
        <v>0</v>
      </c>
      <c r="BW304" s="60"/>
      <c r="BX304" s="60"/>
      <c r="BY304" s="60"/>
      <c r="BZ304" s="60"/>
      <c r="CA304" s="60"/>
      <c r="CB304" s="60"/>
      <c r="CC304" s="60"/>
      <c r="CD304" s="60"/>
      <c r="CE304" s="60"/>
      <c r="CF304" s="60"/>
      <c r="CG304" s="61"/>
      <c r="CH304" s="60"/>
      <c r="CI304" s="60"/>
      <c r="CJ304" s="60"/>
      <c r="CK304" s="60"/>
      <c r="CL304" s="60"/>
      <c r="CM304" s="60"/>
      <c r="CN304" s="60"/>
      <c r="CO304" s="60"/>
      <c r="CP304" s="60"/>
      <c r="CQ304" s="60"/>
      <c r="CR304" s="60"/>
      <c r="CS304" s="60"/>
      <c r="CT304" s="60"/>
      <c r="CU304" s="110"/>
      <c r="CV304" s="173"/>
      <c r="CW304" s="169">
        <f t="shared" si="2625"/>
        <v>0</v>
      </c>
      <c r="CX304" s="60"/>
      <c r="CY304" s="60"/>
      <c r="CZ304" s="60"/>
      <c r="DA304" s="60"/>
      <c r="DB304" s="60"/>
      <c r="DC304" s="60"/>
      <c r="DD304" s="60"/>
      <c r="DE304" s="60"/>
      <c r="DF304" s="60"/>
      <c r="DG304" s="60"/>
      <c r="DH304" s="61"/>
      <c r="DI304" s="60"/>
      <c r="DJ304" s="60"/>
      <c r="DK304" s="60"/>
      <c r="DL304" s="110"/>
      <c r="DM304" s="169">
        <f t="shared" si="2626"/>
        <v>0</v>
      </c>
      <c r="DN304" s="60"/>
      <c r="DO304" s="60"/>
      <c r="DP304" s="60"/>
      <c r="DQ304" s="60"/>
      <c r="DR304" s="60"/>
      <c r="DS304" s="60"/>
      <c r="DT304" s="60"/>
      <c r="DU304" s="60"/>
      <c r="DV304" s="60"/>
      <c r="DW304" s="60"/>
      <c r="DX304" s="61"/>
      <c r="DY304" s="60"/>
      <c r="DZ304" s="60"/>
      <c r="EA304" s="60"/>
      <c r="EB304" s="110"/>
      <c r="EC304" s="169">
        <f t="shared" si="2627"/>
        <v>0</v>
      </c>
      <c r="ED304" s="60"/>
      <c r="EE304" s="60"/>
      <c r="EF304" s="60"/>
      <c r="EG304" s="60"/>
      <c r="EH304" s="60"/>
      <c r="EI304" s="60"/>
      <c r="EJ304" s="60"/>
      <c r="EK304" s="60"/>
      <c r="EL304" s="60"/>
      <c r="EM304" s="60"/>
      <c r="EN304" s="61"/>
      <c r="EO304" s="60"/>
      <c r="EP304" s="60"/>
      <c r="EQ304" s="60"/>
      <c r="ER304" s="110"/>
      <c r="ES304" s="169">
        <f t="shared" si="2628"/>
        <v>0</v>
      </c>
      <c r="ET304" s="60"/>
      <c r="EU304" s="60"/>
      <c r="EV304" s="60"/>
      <c r="EW304" s="60"/>
      <c r="EX304" s="60"/>
      <c r="EY304" s="60"/>
      <c r="EZ304" s="60"/>
      <c r="FA304" s="60"/>
      <c r="FB304" s="60"/>
      <c r="FC304" s="60"/>
      <c r="FD304" s="61"/>
      <c r="FE304" s="60"/>
      <c r="FF304" s="60"/>
      <c r="FG304" s="60"/>
      <c r="FH304" s="110"/>
      <c r="FI304" s="169">
        <f t="shared" si="2629"/>
        <v>0</v>
      </c>
      <c r="FJ304" s="60"/>
      <c r="FK304" s="60"/>
      <c r="FL304" s="60"/>
      <c r="FM304" s="60"/>
      <c r="FN304" s="60"/>
      <c r="FO304" s="60"/>
      <c r="FP304" s="60"/>
      <c r="FQ304" s="60"/>
      <c r="FR304" s="60"/>
      <c r="FS304" s="60"/>
      <c r="FT304" s="61"/>
      <c r="FU304" s="60"/>
      <c r="FV304" s="60"/>
      <c r="FW304" s="60"/>
      <c r="FX304" s="110"/>
      <c r="FY304" s="169">
        <f t="shared" si="2630"/>
        <v>0</v>
      </c>
      <c r="FZ304" s="60"/>
      <c r="GA304" s="60"/>
      <c r="GB304" s="60"/>
      <c r="GC304" s="60"/>
      <c r="GD304" s="60"/>
      <c r="GE304" s="60"/>
      <c r="GF304" s="60"/>
      <c r="GG304" s="60"/>
      <c r="GH304" s="60"/>
      <c r="GI304" s="60"/>
      <c r="GJ304" s="61"/>
      <c r="GK304" s="60"/>
      <c r="GL304" s="60"/>
      <c r="GM304" s="60"/>
      <c r="GN304" s="110"/>
      <c r="GO304" s="169">
        <f t="shared" si="2631"/>
        <v>0</v>
      </c>
      <c r="GP304" s="60"/>
      <c r="GQ304" s="60"/>
      <c r="GR304" s="60"/>
      <c r="GS304" s="60"/>
      <c r="GT304" s="60"/>
      <c r="GU304" s="60"/>
      <c r="GV304" s="60"/>
      <c r="GW304" s="60"/>
      <c r="GX304" s="60"/>
      <c r="GY304" s="60"/>
      <c r="GZ304" s="61"/>
      <c r="HA304" s="60"/>
      <c r="HB304" s="60"/>
      <c r="HC304" s="60"/>
      <c r="HD304" s="60"/>
      <c r="HE304" s="60"/>
      <c r="HF304" s="60"/>
      <c r="HG304" s="60"/>
      <c r="HH304" s="60"/>
      <c r="HI304" s="60"/>
      <c r="HJ304" s="60"/>
      <c r="HK304" s="60"/>
      <c r="HL304" s="60"/>
      <c r="HM304" s="60"/>
      <c r="HN304" s="110"/>
      <c r="HO304" s="172"/>
      <c r="HP304" s="173"/>
      <c r="HQ304" s="169">
        <f t="shared" si="2632"/>
        <v>0</v>
      </c>
      <c r="HR304" s="60"/>
      <c r="HS304" s="60"/>
      <c r="HT304" s="60"/>
      <c r="HU304" s="60"/>
      <c r="HV304" s="60"/>
      <c r="HW304" s="60"/>
      <c r="HX304" s="60"/>
      <c r="HY304" s="60"/>
      <c r="HZ304" s="60"/>
      <c r="IA304" s="60"/>
      <c r="IB304" s="61"/>
      <c r="IC304" s="60"/>
      <c r="ID304" s="60"/>
      <c r="IE304" s="60"/>
      <c r="IF304" s="110"/>
      <c r="IG304" s="169">
        <f t="shared" si="2633"/>
        <v>0</v>
      </c>
      <c r="IH304" s="60"/>
      <c r="II304" s="60"/>
      <c r="IJ304" s="60"/>
      <c r="IK304" s="60"/>
      <c r="IL304" s="60"/>
      <c r="IM304" s="60"/>
      <c r="IN304" s="60"/>
      <c r="IO304" s="60"/>
      <c r="IP304" s="60"/>
      <c r="IQ304" s="60"/>
      <c r="IR304" s="61"/>
      <c r="IS304" s="60"/>
      <c r="IT304" s="60"/>
      <c r="IU304" s="60"/>
      <c r="IV304" s="110"/>
      <c r="IW304" s="169">
        <f t="shared" si="2634"/>
        <v>0</v>
      </c>
      <c r="IX304" s="60"/>
      <c r="IY304" s="60"/>
      <c r="IZ304" s="60"/>
      <c r="JA304" s="60"/>
      <c r="JB304" s="60"/>
      <c r="JC304" s="60"/>
      <c r="JD304" s="60"/>
      <c r="JE304" s="60"/>
      <c r="JF304" s="60"/>
      <c r="JG304" s="60"/>
      <c r="JH304" s="61"/>
      <c r="JI304" s="60"/>
      <c r="JJ304" s="60"/>
      <c r="JK304" s="60"/>
      <c r="JL304" s="110"/>
      <c r="JM304" s="169">
        <f t="shared" si="2635"/>
        <v>0</v>
      </c>
      <c r="JN304" s="60"/>
      <c r="JO304" s="60"/>
      <c r="JP304" s="60"/>
      <c r="JQ304" s="60"/>
      <c r="JR304" s="60"/>
      <c r="JS304" s="60"/>
      <c r="JT304" s="60"/>
      <c r="JU304" s="60"/>
      <c r="JV304" s="60"/>
      <c r="JW304" s="60"/>
      <c r="JX304" s="61"/>
      <c r="JY304" s="60"/>
      <c r="JZ304" s="60"/>
      <c r="KA304" s="60"/>
      <c r="KB304" s="110"/>
      <c r="KC304" s="169">
        <f t="shared" si="2636"/>
        <v>0</v>
      </c>
      <c r="KD304" s="60"/>
      <c r="KE304" s="60"/>
      <c r="KF304" s="60"/>
      <c r="KG304" s="60"/>
      <c r="KH304" s="60"/>
      <c r="KI304" s="60"/>
      <c r="KJ304" s="60"/>
      <c r="KK304" s="60"/>
      <c r="KL304" s="60"/>
      <c r="KM304" s="60"/>
      <c r="KN304" s="61"/>
      <c r="KO304" s="60"/>
      <c r="KP304" s="60"/>
      <c r="KQ304" s="60"/>
      <c r="KR304" s="60"/>
      <c r="KS304" s="60"/>
      <c r="KT304" s="60"/>
      <c r="KU304" s="60"/>
      <c r="KV304" s="60"/>
      <c r="KW304" s="60"/>
      <c r="KX304" s="60"/>
      <c r="KY304" s="60"/>
      <c r="KZ304" s="60"/>
      <c r="LA304" s="60"/>
      <c r="LB304" s="110"/>
      <c r="LC304" s="173"/>
      <c r="LD304" s="169">
        <f t="shared" si="2637"/>
        <v>0</v>
      </c>
      <c r="LE304" s="60"/>
      <c r="LF304" s="60"/>
      <c r="LG304" s="60"/>
      <c r="LH304" s="60"/>
      <c r="LI304" s="60"/>
      <c r="LJ304" s="60"/>
      <c r="LK304" s="60"/>
      <c r="LL304" s="60"/>
      <c r="LM304" s="60"/>
      <c r="LN304" s="60"/>
      <c r="LO304" s="61"/>
      <c r="LP304" s="60"/>
      <c r="LQ304" s="60"/>
      <c r="LR304" s="60"/>
      <c r="LS304" s="110"/>
      <c r="LT304" s="169">
        <f t="shared" si="2638"/>
        <v>0</v>
      </c>
      <c r="LU304" s="60"/>
      <c r="LV304" s="60"/>
      <c r="LW304" s="60"/>
      <c r="LX304" s="60"/>
      <c r="LY304" s="60"/>
      <c r="LZ304" s="60"/>
      <c r="MA304" s="60"/>
      <c r="MB304" s="60"/>
      <c r="MC304" s="60"/>
      <c r="MD304" s="60"/>
      <c r="ME304" s="61"/>
      <c r="MF304" s="60"/>
      <c r="MG304" s="60"/>
      <c r="MH304" s="60"/>
      <c r="MI304" s="110"/>
      <c r="MJ304" s="169">
        <f t="shared" si="2639"/>
        <v>0</v>
      </c>
      <c r="MK304" s="60"/>
      <c r="ML304" s="60"/>
      <c r="MM304" s="60"/>
      <c r="MN304" s="60"/>
      <c r="MO304" s="60"/>
      <c r="MP304" s="60"/>
      <c r="MQ304" s="60"/>
      <c r="MR304" s="60"/>
      <c r="MS304" s="60"/>
      <c r="MT304" s="60"/>
      <c r="MU304" s="61"/>
      <c r="MV304" s="60"/>
      <c r="MW304" s="60"/>
      <c r="MX304" s="60"/>
      <c r="MY304" s="110"/>
      <c r="MZ304" s="169">
        <f t="shared" si="2640"/>
        <v>0</v>
      </c>
      <c r="NA304" s="60"/>
      <c r="NB304" s="60"/>
      <c r="NC304" s="60"/>
      <c r="ND304" s="60"/>
      <c r="NE304" s="60"/>
      <c r="NF304" s="60"/>
      <c r="NG304" s="60"/>
      <c r="NH304" s="60"/>
      <c r="NI304" s="60"/>
      <c r="NJ304" s="60"/>
      <c r="NK304" s="61"/>
      <c r="NL304" s="60"/>
      <c r="NM304" s="60"/>
      <c r="NN304" s="60"/>
      <c r="NO304" s="110"/>
      <c r="NP304" s="169">
        <f t="shared" si="2641"/>
        <v>0</v>
      </c>
      <c r="NQ304" s="60"/>
      <c r="NR304" s="60"/>
      <c r="NS304" s="60"/>
      <c r="NT304" s="60"/>
      <c r="NU304" s="60"/>
      <c r="NV304" s="60"/>
      <c r="NW304" s="60"/>
      <c r="NX304" s="60"/>
      <c r="NY304" s="60"/>
      <c r="NZ304" s="60"/>
      <c r="OA304" s="61"/>
      <c r="OB304" s="60"/>
      <c r="OC304" s="60"/>
      <c r="OD304" s="60"/>
      <c r="OE304" s="110"/>
      <c r="OF304" s="169">
        <f t="shared" si="2642"/>
        <v>0</v>
      </c>
      <c r="OG304" s="60"/>
      <c r="OH304" s="60"/>
      <c r="OI304" s="60"/>
      <c r="OJ304" s="60"/>
      <c r="OK304" s="60"/>
      <c r="OL304" s="60"/>
      <c r="OM304" s="60"/>
      <c r="ON304" s="60"/>
      <c r="OO304" s="60"/>
      <c r="OP304" s="60"/>
      <c r="OQ304" s="61"/>
      <c r="OR304" s="60"/>
      <c r="OS304" s="60"/>
      <c r="OT304" s="60"/>
      <c r="OU304" s="110"/>
      <c r="OV304" s="169">
        <f t="shared" si="2643"/>
        <v>0</v>
      </c>
      <c r="OW304" s="60"/>
      <c r="OX304" s="60"/>
      <c r="OY304" s="60"/>
      <c r="OZ304" s="60"/>
      <c r="PA304" s="60"/>
      <c r="PB304" s="60"/>
      <c r="PC304" s="60"/>
      <c r="PD304" s="60"/>
      <c r="PE304" s="60"/>
      <c r="PF304" s="60"/>
      <c r="PG304" s="61"/>
      <c r="PH304" s="60"/>
      <c r="PI304" s="60"/>
      <c r="PJ304" s="60"/>
      <c r="PK304" s="110"/>
      <c r="PL304" s="169">
        <f t="shared" si="2644"/>
        <v>0</v>
      </c>
      <c r="PM304" s="60"/>
      <c r="PN304" s="60"/>
      <c r="PO304" s="60"/>
      <c r="PP304" s="60"/>
      <c r="PQ304" s="60"/>
      <c r="PR304" s="60"/>
      <c r="PS304" s="60"/>
      <c r="PT304" s="60"/>
      <c r="PU304" s="60"/>
      <c r="PV304" s="60"/>
      <c r="PW304" s="61"/>
      <c r="PX304" s="60"/>
      <c r="PY304" s="60"/>
      <c r="PZ304" s="60"/>
      <c r="QA304" s="110"/>
      <c r="QB304" s="169">
        <f t="shared" si="2645"/>
        <v>0</v>
      </c>
      <c r="QC304" s="60"/>
      <c r="QD304" s="60"/>
      <c r="QE304" s="60"/>
      <c r="QF304" s="60"/>
      <c r="QG304" s="60"/>
      <c r="QH304" s="60"/>
      <c r="QI304" s="60"/>
      <c r="QJ304" s="60"/>
      <c r="QK304" s="60"/>
      <c r="QL304" s="60"/>
      <c r="QM304" s="61"/>
      <c r="QN304" s="60"/>
      <c r="QO304" s="60"/>
      <c r="QP304" s="60"/>
      <c r="QQ304" s="110"/>
      <c r="QR304" s="169">
        <f t="shared" si="2646"/>
        <v>0</v>
      </c>
      <c r="QS304" s="60"/>
      <c r="QT304" s="60"/>
      <c r="QU304" s="60"/>
      <c r="QV304" s="60"/>
      <c r="QW304" s="60"/>
      <c r="QX304" s="60"/>
      <c r="QY304" s="60"/>
      <c r="QZ304" s="60"/>
      <c r="RA304" s="60"/>
      <c r="RB304" s="60"/>
      <c r="RC304" s="61"/>
      <c r="RD304" s="60"/>
      <c r="RE304" s="60"/>
      <c r="RF304" s="60"/>
      <c r="RG304" s="60"/>
      <c r="RH304" s="60"/>
      <c r="RI304" s="60"/>
      <c r="RJ304" s="60"/>
      <c r="RK304" s="60"/>
      <c r="RL304" s="60"/>
      <c r="RM304" s="60"/>
      <c r="RN304" s="60"/>
      <c r="RO304" s="60"/>
      <c r="RP304" s="60"/>
      <c r="RQ304" s="110"/>
      <c r="RR304" s="173"/>
      <c r="RS304" s="169">
        <f t="shared" si="2647"/>
        <v>0</v>
      </c>
      <c r="RT304" s="60"/>
      <c r="RU304" s="60"/>
      <c r="RV304" s="60"/>
      <c r="RW304" s="60"/>
      <c r="RX304" s="60"/>
      <c r="RY304" s="60"/>
      <c r="RZ304" s="60"/>
      <c r="SA304" s="60"/>
      <c r="SB304" s="60"/>
      <c r="SC304" s="60"/>
      <c r="SD304" s="61"/>
      <c r="SE304" s="60"/>
      <c r="SF304" s="60"/>
      <c r="SG304" s="60"/>
      <c r="SH304" s="110"/>
      <c r="SI304" s="169">
        <f t="shared" si="2648"/>
        <v>0</v>
      </c>
      <c r="SJ304" s="60"/>
      <c r="SK304" s="60"/>
      <c r="SL304" s="60"/>
      <c r="SM304" s="60"/>
      <c r="SN304" s="60"/>
      <c r="SO304" s="60"/>
      <c r="SP304" s="60"/>
      <c r="SQ304" s="60"/>
      <c r="SR304" s="60"/>
      <c r="SS304" s="60"/>
      <c r="ST304" s="61"/>
      <c r="SU304" s="60"/>
      <c r="SV304" s="60"/>
      <c r="SW304" s="60"/>
      <c r="SX304" s="110"/>
      <c r="SY304" s="169">
        <f t="shared" si="2649"/>
        <v>0</v>
      </c>
      <c r="SZ304" s="60"/>
      <c r="TA304" s="60"/>
      <c r="TB304" s="60"/>
      <c r="TC304" s="60"/>
      <c r="TD304" s="60"/>
      <c r="TE304" s="60"/>
      <c r="TF304" s="60"/>
      <c r="TG304" s="60"/>
      <c r="TH304" s="60"/>
      <c r="TI304" s="60"/>
      <c r="TJ304" s="61"/>
      <c r="TK304" s="60"/>
      <c r="TL304" s="60"/>
      <c r="TM304" s="60"/>
      <c r="TN304" s="110"/>
      <c r="TO304" s="169">
        <f t="shared" si="2650"/>
        <v>0</v>
      </c>
      <c r="TP304" s="60"/>
      <c r="TQ304" s="60"/>
      <c r="TR304" s="60"/>
      <c r="TS304" s="60"/>
      <c r="TT304" s="60"/>
      <c r="TU304" s="60"/>
      <c r="TV304" s="60"/>
      <c r="TW304" s="60"/>
      <c r="TX304" s="60"/>
      <c r="TY304" s="60"/>
      <c r="TZ304" s="61"/>
      <c r="UA304" s="60"/>
      <c r="UB304" s="60"/>
      <c r="UC304" s="60"/>
      <c r="UD304" s="110"/>
      <c r="UE304" s="169">
        <f t="shared" si="2651"/>
        <v>0</v>
      </c>
      <c r="UF304" s="60"/>
      <c r="UG304" s="60"/>
      <c r="UH304" s="60"/>
      <c r="UI304" s="60"/>
      <c r="UJ304" s="60"/>
      <c r="UK304" s="60"/>
      <c r="UL304" s="60"/>
      <c r="UM304" s="60"/>
      <c r="UN304" s="60"/>
      <c r="UO304" s="60"/>
      <c r="UP304" s="61"/>
      <c r="UQ304" s="60"/>
      <c r="UR304" s="60"/>
      <c r="US304" s="60"/>
      <c r="UT304" s="60"/>
      <c r="UU304" s="60"/>
      <c r="UV304" s="60"/>
      <c r="UW304" s="60"/>
      <c r="UX304" s="60"/>
      <c r="UY304" s="60"/>
      <c r="UZ304" s="60"/>
      <c r="VA304" s="60"/>
      <c r="VB304" s="60"/>
      <c r="VC304" s="60"/>
      <c r="VD304" s="110"/>
      <c r="VE304" s="10" t="str">
        <f t="shared" si="2267"/>
        <v>-</v>
      </c>
    </row>
    <row r="305" spans="1:577" ht="20.149999999999999" customHeight="1">
      <c r="A305" s="19"/>
      <c r="B305" s="19">
        <v>6306</v>
      </c>
      <c r="C305" s="19"/>
      <c r="D305" s="20" t="s">
        <v>279</v>
      </c>
      <c r="E305" s="202">
        <f t="shared" ref="E305:BP305" si="2652">SUM(E306:E309)</f>
        <v>0</v>
      </c>
      <c r="F305" s="203">
        <f t="shared" si="2652"/>
        <v>0</v>
      </c>
      <c r="G305" s="203">
        <f t="shared" si="2652"/>
        <v>0</v>
      </c>
      <c r="H305" s="204">
        <f t="shared" si="2652"/>
        <v>0</v>
      </c>
      <c r="I305" s="232">
        <f t="shared" si="2652"/>
        <v>0</v>
      </c>
      <c r="J305" s="203">
        <f t="shared" si="2652"/>
        <v>0</v>
      </c>
      <c r="K305" s="67">
        <f t="shared" si="2652"/>
        <v>0</v>
      </c>
      <c r="L305" s="66">
        <f t="shared" si="2652"/>
        <v>0</v>
      </c>
      <c r="M305" s="66">
        <f t="shared" si="2652"/>
        <v>0</v>
      </c>
      <c r="N305" s="66">
        <f t="shared" si="2652"/>
        <v>0</v>
      </c>
      <c r="O305" s="66">
        <f t="shared" si="2652"/>
        <v>0</v>
      </c>
      <c r="P305" s="66">
        <f t="shared" si="2652"/>
        <v>0</v>
      </c>
      <c r="Q305" s="66">
        <f t="shared" si="2652"/>
        <v>0</v>
      </c>
      <c r="R305" s="66">
        <f t="shared" si="2652"/>
        <v>0</v>
      </c>
      <c r="S305" s="66">
        <f t="shared" si="2652"/>
        <v>0</v>
      </c>
      <c r="T305" s="66">
        <f t="shared" si="2652"/>
        <v>0</v>
      </c>
      <c r="U305" s="67">
        <f t="shared" si="2652"/>
        <v>0</v>
      </c>
      <c r="V305" s="66">
        <f t="shared" si="2652"/>
        <v>0</v>
      </c>
      <c r="W305" s="66">
        <f t="shared" si="2652"/>
        <v>0</v>
      </c>
      <c r="X305" s="66">
        <f t="shared" si="2652"/>
        <v>0</v>
      </c>
      <c r="Y305" s="113">
        <f t="shared" si="2652"/>
        <v>0</v>
      </c>
      <c r="Z305" s="67">
        <f t="shared" si="2652"/>
        <v>0</v>
      </c>
      <c r="AA305" s="66">
        <f t="shared" si="2652"/>
        <v>0</v>
      </c>
      <c r="AB305" s="66">
        <f t="shared" si="2652"/>
        <v>0</v>
      </c>
      <c r="AC305" s="66">
        <f t="shared" si="2652"/>
        <v>0</v>
      </c>
      <c r="AD305" s="66">
        <f t="shared" si="2652"/>
        <v>0</v>
      </c>
      <c r="AE305" s="66">
        <f t="shared" si="2652"/>
        <v>0</v>
      </c>
      <c r="AF305" s="66">
        <f t="shared" si="2652"/>
        <v>0</v>
      </c>
      <c r="AG305" s="66">
        <f t="shared" si="2652"/>
        <v>0</v>
      </c>
      <c r="AH305" s="66">
        <f t="shared" si="2652"/>
        <v>0</v>
      </c>
      <c r="AI305" s="66">
        <f t="shared" si="2652"/>
        <v>0</v>
      </c>
      <c r="AJ305" s="66">
        <f t="shared" si="2652"/>
        <v>0</v>
      </c>
      <c r="AK305" s="67">
        <f t="shared" si="2652"/>
        <v>0</v>
      </c>
      <c r="AL305" s="66">
        <f t="shared" si="2652"/>
        <v>0</v>
      </c>
      <c r="AM305" s="66">
        <f t="shared" si="2652"/>
        <v>0</v>
      </c>
      <c r="AN305" s="66">
        <f t="shared" si="2652"/>
        <v>0</v>
      </c>
      <c r="AO305" s="113">
        <f t="shared" si="2652"/>
        <v>0</v>
      </c>
      <c r="AP305" s="67">
        <f t="shared" si="2652"/>
        <v>0</v>
      </c>
      <c r="AQ305" s="66">
        <f t="shared" si="2652"/>
        <v>0</v>
      </c>
      <c r="AR305" s="66">
        <f t="shared" si="2652"/>
        <v>0</v>
      </c>
      <c r="AS305" s="66">
        <f t="shared" si="2652"/>
        <v>0</v>
      </c>
      <c r="AT305" s="66">
        <f t="shared" si="2652"/>
        <v>0</v>
      </c>
      <c r="AU305" s="66">
        <f t="shared" si="2652"/>
        <v>0</v>
      </c>
      <c r="AV305" s="66">
        <f t="shared" si="2652"/>
        <v>0</v>
      </c>
      <c r="AW305" s="66">
        <f t="shared" si="2652"/>
        <v>0</v>
      </c>
      <c r="AX305" s="66">
        <f t="shared" si="2652"/>
        <v>0</v>
      </c>
      <c r="AY305" s="66">
        <f t="shared" si="2652"/>
        <v>0</v>
      </c>
      <c r="AZ305" s="66">
        <f t="shared" si="2652"/>
        <v>0</v>
      </c>
      <c r="BA305" s="67">
        <f t="shared" si="2652"/>
        <v>0</v>
      </c>
      <c r="BB305" s="66">
        <f t="shared" si="2652"/>
        <v>0</v>
      </c>
      <c r="BC305" s="66">
        <f t="shared" si="2652"/>
        <v>0</v>
      </c>
      <c r="BD305" s="66">
        <f t="shared" si="2652"/>
        <v>0</v>
      </c>
      <c r="BE305" s="113">
        <f t="shared" si="2652"/>
        <v>0</v>
      </c>
      <c r="BF305" s="67">
        <f t="shared" si="2652"/>
        <v>0</v>
      </c>
      <c r="BG305" s="66">
        <f t="shared" si="2652"/>
        <v>0</v>
      </c>
      <c r="BH305" s="66">
        <f t="shared" si="2652"/>
        <v>0</v>
      </c>
      <c r="BI305" s="66">
        <f t="shared" si="2652"/>
        <v>0</v>
      </c>
      <c r="BJ305" s="66">
        <f t="shared" si="2652"/>
        <v>0</v>
      </c>
      <c r="BK305" s="66">
        <f t="shared" si="2652"/>
        <v>0</v>
      </c>
      <c r="BL305" s="66">
        <f t="shared" si="2652"/>
        <v>0</v>
      </c>
      <c r="BM305" s="66">
        <f t="shared" si="2652"/>
        <v>0</v>
      </c>
      <c r="BN305" s="66">
        <f t="shared" si="2652"/>
        <v>0</v>
      </c>
      <c r="BO305" s="66">
        <f t="shared" si="2652"/>
        <v>0</v>
      </c>
      <c r="BP305" s="66">
        <f t="shared" si="2652"/>
        <v>0</v>
      </c>
      <c r="BQ305" s="67">
        <f t="shared" ref="BQ305:EM305" si="2653">SUM(BQ306:BQ309)</f>
        <v>0</v>
      </c>
      <c r="BR305" s="66">
        <f t="shared" si="2653"/>
        <v>0</v>
      </c>
      <c r="BS305" s="66">
        <f t="shared" si="2653"/>
        <v>0</v>
      </c>
      <c r="BT305" s="66">
        <f t="shared" si="2653"/>
        <v>0</v>
      </c>
      <c r="BU305" s="113">
        <f t="shared" si="2653"/>
        <v>0</v>
      </c>
      <c r="BV305" s="67">
        <f t="shared" si="2653"/>
        <v>0</v>
      </c>
      <c r="BW305" s="66">
        <f t="shared" si="2653"/>
        <v>0</v>
      </c>
      <c r="BX305" s="66">
        <f t="shared" si="2653"/>
        <v>0</v>
      </c>
      <c r="BY305" s="66">
        <f t="shared" si="2653"/>
        <v>0</v>
      </c>
      <c r="BZ305" s="66">
        <f t="shared" si="2653"/>
        <v>0</v>
      </c>
      <c r="CA305" s="66">
        <f t="shared" si="2653"/>
        <v>0</v>
      </c>
      <c r="CB305" s="66">
        <f t="shared" si="2653"/>
        <v>0</v>
      </c>
      <c r="CC305" s="66">
        <f t="shared" si="2653"/>
        <v>0</v>
      </c>
      <c r="CD305" s="66">
        <f t="shared" si="2653"/>
        <v>0</v>
      </c>
      <c r="CE305" s="66">
        <f t="shared" si="2653"/>
        <v>0</v>
      </c>
      <c r="CF305" s="66">
        <f t="shared" si="2653"/>
        <v>0</v>
      </c>
      <c r="CG305" s="67">
        <f t="shared" si="2653"/>
        <v>0</v>
      </c>
      <c r="CH305" s="66">
        <f t="shared" si="2653"/>
        <v>0</v>
      </c>
      <c r="CI305" s="66">
        <f t="shared" si="2653"/>
        <v>0</v>
      </c>
      <c r="CJ305" s="66">
        <f t="shared" si="2653"/>
        <v>0</v>
      </c>
      <c r="CK305" s="66">
        <f t="shared" si="2653"/>
        <v>0</v>
      </c>
      <c r="CL305" s="66">
        <f t="shared" si="2653"/>
        <v>0</v>
      </c>
      <c r="CM305" s="66">
        <f t="shared" si="2653"/>
        <v>0</v>
      </c>
      <c r="CN305" s="66">
        <f t="shared" si="2653"/>
        <v>0</v>
      </c>
      <c r="CO305" s="66">
        <f t="shared" si="2653"/>
        <v>0</v>
      </c>
      <c r="CP305" s="66">
        <f t="shared" si="2653"/>
        <v>0</v>
      </c>
      <c r="CQ305" s="66">
        <f t="shared" si="2653"/>
        <v>0</v>
      </c>
      <c r="CR305" s="66">
        <f t="shared" si="2653"/>
        <v>0</v>
      </c>
      <c r="CS305" s="66">
        <f t="shared" si="2653"/>
        <v>0</v>
      </c>
      <c r="CT305" s="66">
        <f t="shared" si="2653"/>
        <v>0</v>
      </c>
      <c r="CU305" s="113">
        <f t="shared" si="2653"/>
        <v>0</v>
      </c>
      <c r="CV305" s="155">
        <f t="shared" si="2653"/>
        <v>0</v>
      </c>
      <c r="CW305" s="67">
        <f t="shared" si="2653"/>
        <v>0</v>
      </c>
      <c r="CX305" s="66">
        <f t="shared" si="2653"/>
        <v>0</v>
      </c>
      <c r="CY305" s="66">
        <f t="shared" si="2653"/>
        <v>0</v>
      </c>
      <c r="CZ305" s="66">
        <f t="shared" si="2653"/>
        <v>0</v>
      </c>
      <c r="DA305" s="66">
        <f t="shared" si="2653"/>
        <v>0</v>
      </c>
      <c r="DB305" s="66">
        <f t="shared" si="2653"/>
        <v>0</v>
      </c>
      <c r="DC305" s="66">
        <f t="shared" si="2653"/>
        <v>0</v>
      </c>
      <c r="DD305" s="66">
        <f t="shared" si="2653"/>
        <v>0</v>
      </c>
      <c r="DE305" s="66">
        <f t="shared" si="2653"/>
        <v>0</v>
      </c>
      <c r="DF305" s="66">
        <f t="shared" si="2653"/>
        <v>0</v>
      </c>
      <c r="DG305" s="66">
        <f t="shared" si="2653"/>
        <v>0</v>
      </c>
      <c r="DH305" s="67">
        <f t="shared" si="2653"/>
        <v>0</v>
      </c>
      <c r="DI305" s="66">
        <f t="shared" si="2653"/>
        <v>0</v>
      </c>
      <c r="DJ305" s="66">
        <f t="shared" si="2653"/>
        <v>0</v>
      </c>
      <c r="DK305" s="66">
        <f t="shared" si="2653"/>
        <v>0</v>
      </c>
      <c r="DL305" s="113">
        <f t="shared" si="2653"/>
        <v>0</v>
      </c>
      <c r="DM305" s="67">
        <f t="shared" si="2653"/>
        <v>0</v>
      </c>
      <c r="DN305" s="66">
        <f t="shared" si="2653"/>
        <v>0</v>
      </c>
      <c r="DO305" s="66">
        <f t="shared" si="2653"/>
        <v>0</v>
      </c>
      <c r="DP305" s="66">
        <f t="shared" si="2653"/>
        <v>0</v>
      </c>
      <c r="DQ305" s="66">
        <f t="shared" si="2653"/>
        <v>0</v>
      </c>
      <c r="DR305" s="66">
        <f t="shared" si="2653"/>
        <v>0</v>
      </c>
      <c r="DS305" s="66">
        <f t="shared" si="2653"/>
        <v>0</v>
      </c>
      <c r="DT305" s="66">
        <f t="shared" si="2653"/>
        <v>0</v>
      </c>
      <c r="DU305" s="66">
        <f t="shared" si="2653"/>
        <v>0</v>
      </c>
      <c r="DV305" s="66">
        <f t="shared" si="2653"/>
        <v>0</v>
      </c>
      <c r="DW305" s="66">
        <f t="shared" si="2653"/>
        <v>0</v>
      </c>
      <c r="DX305" s="67">
        <f t="shared" si="2653"/>
        <v>0</v>
      </c>
      <c r="DY305" s="66">
        <f t="shared" si="2653"/>
        <v>0</v>
      </c>
      <c r="DZ305" s="66">
        <f t="shared" si="2653"/>
        <v>0</v>
      </c>
      <c r="EA305" s="66">
        <f t="shared" si="2653"/>
        <v>0</v>
      </c>
      <c r="EB305" s="113">
        <f t="shared" si="2653"/>
        <v>0</v>
      </c>
      <c r="EC305" s="67">
        <f t="shared" si="2653"/>
        <v>0</v>
      </c>
      <c r="ED305" s="66">
        <f t="shared" si="2653"/>
        <v>0</v>
      </c>
      <c r="EE305" s="66">
        <f t="shared" si="2653"/>
        <v>0</v>
      </c>
      <c r="EF305" s="66">
        <f t="shared" si="2653"/>
        <v>0</v>
      </c>
      <c r="EG305" s="66">
        <f t="shared" si="2653"/>
        <v>0</v>
      </c>
      <c r="EH305" s="66">
        <f t="shared" si="2653"/>
        <v>0</v>
      </c>
      <c r="EI305" s="66">
        <f t="shared" si="2653"/>
        <v>0</v>
      </c>
      <c r="EJ305" s="66">
        <f t="shared" si="2653"/>
        <v>0</v>
      </c>
      <c r="EK305" s="66">
        <f t="shared" si="2653"/>
        <v>0</v>
      </c>
      <c r="EL305" s="66">
        <f t="shared" si="2653"/>
        <v>0</v>
      </c>
      <c r="EM305" s="66">
        <f t="shared" si="2653"/>
        <v>0</v>
      </c>
      <c r="EN305" s="67">
        <f t="shared" ref="EN305:GY305" si="2654">SUM(EN306:EN309)</f>
        <v>0</v>
      </c>
      <c r="EO305" s="66">
        <f t="shared" si="2654"/>
        <v>0</v>
      </c>
      <c r="EP305" s="66">
        <f t="shared" si="2654"/>
        <v>0</v>
      </c>
      <c r="EQ305" s="66">
        <f t="shared" si="2654"/>
        <v>0</v>
      </c>
      <c r="ER305" s="113">
        <f t="shared" si="2654"/>
        <v>0</v>
      </c>
      <c r="ES305" s="67">
        <f t="shared" si="2654"/>
        <v>0</v>
      </c>
      <c r="ET305" s="66">
        <f t="shared" si="2654"/>
        <v>0</v>
      </c>
      <c r="EU305" s="66">
        <f t="shared" si="2654"/>
        <v>0</v>
      </c>
      <c r="EV305" s="66">
        <f t="shared" si="2654"/>
        <v>0</v>
      </c>
      <c r="EW305" s="66">
        <f t="shared" si="2654"/>
        <v>0</v>
      </c>
      <c r="EX305" s="66">
        <f t="shared" si="2654"/>
        <v>0</v>
      </c>
      <c r="EY305" s="66">
        <f t="shared" si="2654"/>
        <v>0</v>
      </c>
      <c r="EZ305" s="66">
        <f t="shared" si="2654"/>
        <v>0</v>
      </c>
      <c r="FA305" s="66">
        <f t="shared" si="2654"/>
        <v>0</v>
      </c>
      <c r="FB305" s="66">
        <f t="shared" si="2654"/>
        <v>0</v>
      </c>
      <c r="FC305" s="66">
        <f t="shared" si="2654"/>
        <v>0</v>
      </c>
      <c r="FD305" s="67">
        <f t="shared" si="2654"/>
        <v>0</v>
      </c>
      <c r="FE305" s="66">
        <f t="shared" si="2654"/>
        <v>0</v>
      </c>
      <c r="FF305" s="66">
        <f t="shared" si="2654"/>
        <v>0</v>
      </c>
      <c r="FG305" s="66">
        <f t="shared" si="2654"/>
        <v>0</v>
      </c>
      <c r="FH305" s="113">
        <f t="shared" si="2654"/>
        <v>0</v>
      </c>
      <c r="FI305" s="67">
        <f t="shared" si="2654"/>
        <v>0</v>
      </c>
      <c r="FJ305" s="66">
        <f t="shared" si="2654"/>
        <v>0</v>
      </c>
      <c r="FK305" s="66">
        <f t="shared" si="2654"/>
        <v>0</v>
      </c>
      <c r="FL305" s="66">
        <f t="shared" si="2654"/>
        <v>0</v>
      </c>
      <c r="FM305" s="66">
        <f t="shared" si="2654"/>
        <v>0</v>
      </c>
      <c r="FN305" s="66">
        <f t="shared" si="2654"/>
        <v>0</v>
      </c>
      <c r="FO305" s="66">
        <f t="shared" si="2654"/>
        <v>0</v>
      </c>
      <c r="FP305" s="66">
        <f t="shared" si="2654"/>
        <v>0</v>
      </c>
      <c r="FQ305" s="66">
        <f t="shared" si="2654"/>
        <v>0</v>
      </c>
      <c r="FR305" s="66">
        <f t="shared" si="2654"/>
        <v>0</v>
      </c>
      <c r="FS305" s="66">
        <f t="shared" si="2654"/>
        <v>0</v>
      </c>
      <c r="FT305" s="67">
        <f t="shared" si="2654"/>
        <v>0</v>
      </c>
      <c r="FU305" s="66">
        <f t="shared" si="2654"/>
        <v>0</v>
      </c>
      <c r="FV305" s="66">
        <f t="shared" si="2654"/>
        <v>0</v>
      </c>
      <c r="FW305" s="66">
        <f t="shared" si="2654"/>
        <v>0</v>
      </c>
      <c r="FX305" s="113">
        <f t="shared" si="2654"/>
        <v>0</v>
      </c>
      <c r="FY305" s="67">
        <f t="shared" si="2654"/>
        <v>0</v>
      </c>
      <c r="FZ305" s="66">
        <f t="shared" si="2654"/>
        <v>0</v>
      </c>
      <c r="GA305" s="66">
        <f t="shared" si="2654"/>
        <v>0</v>
      </c>
      <c r="GB305" s="66">
        <f t="shared" si="2654"/>
        <v>0</v>
      </c>
      <c r="GC305" s="66">
        <f t="shared" si="2654"/>
        <v>0</v>
      </c>
      <c r="GD305" s="66">
        <f t="shared" si="2654"/>
        <v>0</v>
      </c>
      <c r="GE305" s="66">
        <f t="shared" si="2654"/>
        <v>0</v>
      </c>
      <c r="GF305" s="66">
        <f t="shared" si="2654"/>
        <v>0</v>
      </c>
      <c r="GG305" s="66">
        <f t="shared" si="2654"/>
        <v>0</v>
      </c>
      <c r="GH305" s="66">
        <f t="shared" si="2654"/>
        <v>0</v>
      </c>
      <c r="GI305" s="66">
        <f t="shared" si="2654"/>
        <v>0</v>
      </c>
      <c r="GJ305" s="67">
        <f t="shared" si="2654"/>
        <v>0</v>
      </c>
      <c r="GK305" s="66">
        <f t="shared" si="2654"/>
        <v>0</v>
      </c>
      <c r="GL305" s="66">
        <f t="shared" si="2654"/>
        <v>0</v>
      </c>
      <c r="GM305" s="66">
        <f t="shared" si="2654"/>
        <v>0</v>
      </c>
      <c r="GN305" s="113">
        <f t="shared" si="2654"/>
        <v>0</v>
      </c>
      <c r="GO305" s="67">
        <f t="shared" si="2654"/>
        <v>0</v>
      </c>
      <c r="GP305" s="66">
        <f t="shared" si="2654"/>
        <v>0</v>
      </c>
      <c r="GQ305" s="66">
        <f t="shared" si="2654"/>
        <v>0</v>
      </c>
      <c r="GR305" s="66">
        <f t="shared" si="2654"/>
        <v>0</v>
      </c>
      <c r="GS305" s="66">
        <f t="shared" si="2654"/>
        <v>0</v>
      </c>
      <c r="GT305" s="66">
        <f t="shared" si="2654"/>
        <v>0</v>
      </c>
      <c r="GU305" s="66">
        <f t="shared" si="2654"/>
        <v>0</v>
      </c>
      <c r="GV305" s="66">
        <f t="shared" si="2654"/>
        <v>0</v>
      </c>
      <c r="GW305" s="66">
        <f t="shared" si="2654"/>
        <v>0</v>
      </c>
      <c r="GX305" s="66">
        <f t="shared" si="2654"/>
        <v>0</v>
      </c>
      <c r="GY305" s="66">
        <f t="shared" si="2654"/>
        <v>0</v>
      </c>
      <c r="GZ305" s="67">
        <f t="shared" ref="GZ305:JW305" si="2655">SUM(GZ306:GZ309)</f>
        <v>0</v>
      </c>
      <c r="HA305" s="66">
        <f t="shared" si="2655"/>
        <v>0</v>
      </c>
      <c r="HB305" s="66">
        <f t="shared" si="2655"/>
        <v>0</v>
      </c>
      <c r="HC305" s="66">
        <f t="shared" si="2655"/>
        <v>0</v>
      </c>
      <c r="HD305" s="66">
        <f t="shared" si="2655"/>
        <v>0</v>
      </c>
      <c r="HE305" s="66">
        <f t="shared" si="2655"/>
        <v>0</v>
      </c>
      <c r="HF305" s="66">
        <f t="shared" si="2655"/>
        <v>0</v>
      </c>
      <c r="HG305" s="66">
        <f t="shared" si="2655"/>
        <v>0</v>
      </c>
      <c r="HH305" s="66">
        <f t="shared" si="2655"/>
        <v>0</v>
      </c>
      <c r="HI305" s="66">
        <f t="shared" si="2655"/>
        <v>0</v>
      </c>
      <c r="HJ305" s="66">
        <f t="shared" si="2655"/>
        <v>0</v>
      </c>
      <c r="HK305" s="66">
        <f t="shared" si="2655"/>
        <v>0</v>
      </c>
      <c r="HL305" s="66">
        <f t="shared" si="2655"/>
        <v>0</v>
      </c>
      <c r="HM305" s="66">
        <f t="shared" si="2655"/>
        <v>0</v>
      </c>
      <c r="HN305" s="113">
        <f t="shared" si="2655"/>
        <v>0</v>
      </c>
      <c r="HO305" s="139">
        <f t="shared" si="2655"/>
        <v>0</v>
      </c>
      <c r="HP305" s="155">
        <f t="shared" si="2655"/>
        <v>0</v>
      </c>
      <c r="HQ305" s="67">
        <f t="shared" si="2655"/>
        <v>0</v>
      </c>
      <c r="HR305" s="66">
        <f t="shared" si="2655"/>
        <v>0</v>
      </c>
      <c r="HS305" s="66">
        <f t="shared" si="2655"/>
        <v>0</v>
      </c>
      <c r="HT305" s="66">
        <f t="shared" si="2655"/>
        <v>0</v>
      </c>
      <c r="HU305" s="66">
        <f t="shared" si="2655"/>
        <v>0</v>
      </c>
      <c r="HV305" s="66">
        <f t="shared" si="2655"/>
        <v>0</v>
      </c>
      <c r="HW305" s="66">
        <f t="shared" si="2655"/>
        <v>0</v>
      </c>
      <c r="HX305" s="66">
        <f t="shared" si="2655"/>
        <v>0</v>
      </c>
      <c r="HY305" s="66">
        <f t="shared" si="2655"/>
        <v>0</v>
      </c>
      <c r="HZ305" s="66">
        <f t="shared" si="2655"/>
        <v>0</v>
      </c>
      <c r="IA305" s="66">
        <f t="shared" si="2655"/>
        <v>0</v>
      </c>
      <c r="IB305" s="67">
        <f t="shared" si="2655"/>
        <v>0</v>
      </c>
      <c r="IC305" s="66">
        <f t="shared" si="2655"/>
        <v>0</v>
      </c>
      <c r="ID305" s="66">
        <f t="shared" si="2655"/>
        <v>0</v>
      </c>
      <c r="IE305" s="66">
        <f t="shared" si="2655"/>
        <v>0</v>
      </c>
      <c r="IF305" s="113">
        <f t="shared" si="2655"/>
        <v>0</v>
      </c>
      <c r="IG305" s="67">
        <f t="shared" si="2655"/>
        <v>0</v>
      </c>
      <c r="IH305" s="66">
        <f t="shared" si="2655"/>
        <v>0</v>
      </c>
      <c r="II305" s="66">
        <f t="shared" si="2655"/>
        <v>0</v>
      </c>
      <c r="IJ305" s="66">
        <f t="shared" si="2655"/>
        <v>0</v>
      </c>
      <c r="IK305" s="66">
        <f t="shared" si="2655"/>
        <v>0</v>
      </c>
      <c r="IL305" s="66">
        <f t="shared" si="2655"/>
        <v>0</v>
      </c>
      <c r="IM305" s="66">
        <f t="shared" si="2655"/>
        <v>0</v>
      </c>
      <c r="IN305" s="66">
        <f t="shared" si="2655"/>
        <v>0</v>
      </c>
      <c r="IO305" s="66">
        <f t="shared" si="2655"/>
        <v>0</v>
      </c>
      <c r="IP305" s="66">
        <f t="shared" si="2655"/>
        <v>0</v>
      </c>
      <c r="IQ305" s="66">
        <f t="shared" si="2655"/>
        <v>0</v>
      </c>
      <c r="IR305" s="67">
        <f t="shared" si="2655"/>
        <v>0</v>
      </c>
      <c r="IS305" s="66">
        <f t="shared" si="2655"/>
        <v>0</v>
      </c>
      <c r="IT305" s="66">
        <f t="shared" si="2655"/>
        <v>0</v>
      </c>
      <c r="IU305" s="66">
        <f t="shared" si="2655"/>
        <v>0</v>
      </c>
      <c r="IV305" s="113">
        <f t="shared" si="2655"/>
        <v>0</v>
      </c>
      <c r="IW305" s="67">
        <f t="shared" si="2655"/>
        <v>0</v>
      </c>
      <c r="IX305" s="66">
        <f t="shared" si="2655"/>
        <v>0</v>
      </c>
      <c r="IY305" s="66">
        <f t="shared" si="2655"/>
        <v>0</v>
      </c>
      <c r="IZ305" s="66">
        <f t="shared" si="2655"/>
        <v>0</v>
      </c>
      <c r="JA305" s="66">
        <f t="shared" si="2655"/>
        <v>0</v>
      </c>
      <c r="JB305" s="66">
        <f t="shared" si="2655"/>
        <v>0</v>
      </c>
      <c r="JC305" s="66">
        <f t="shared" si="2655"/>
        <v>0</v>
      </c>
      <c r="JD305" s="66">
        <f t="shared" si="2655"/>
        <v>0</v>
      </c>
      <c r="JE305" s="66">
        <f t="shared" si="2655"/>
        <v>0</v>
      </c>
      <c r="JF305" s="66">
        <f t="shared" si="2655"/>
        <v>0</v>
      </c>
      <c r="JG305" s="66">
        <f t="shared" si="2655"/>
        <v>0</v>
      </c>
      <c r="JH305" s="67">
        <f t="shared" si="2655"/>
        <v>0</v>
      </c>
      <c r="JI305" s="66">
        <f t="shared" si="2655"/>
        <v>0</v>
      </c>
      <c r="JJ305" s="66">
        <f t="shared" si="2655"/>
        <v>0</v>
      </c>
      <c r="JK305" s="66">
        <f t="shared" si="2655"/>
        <v>0</v>
      </c>
      <c r="JL305" s="113">
        <f t="shared" si="2655"/>
        <v>0</v>
      </c>
      <c r="JM305" s="67">
        <f t="shared" si="2655"/>
        <v>0</v>
      </c>
      <c r="JN305" s="66">
        <f t="shared" si="2655"/>
        <v>0</v>
      </c>
      <c r="JO305" s="66">
        <f t="shared" si="2655"/>
        <v>0</v>
      </c>
      <c r="JP305" s="66">
        <f t="shared" si="2655"/>
        <v>0</v>
      </c>
      <c r="JQ305" s="66">
        <f t="shared" si="2655"/>
        <v>0</v>
      </c>
      <c r="JR305" s="66">
        <f t="shared" si="2655"/>
        <v>0</v>
      </c>
      <c r="JS305" s="66">
        <f t="shared" si="2655"/>
        <v>0</v>
      </c>
      <c r="JT305" s="66">
        <f t="shared" si="2655"/>
        <v>0</v>
      </c>
      <c r="JU305" s="66">
        <f t="shared" si="2655"/>
        <v>0</v>
      </c>
      <c r="JV305" s="66">
        <f t="shared" si="2655"/>
        <v>0</v>
      </c>
      <c r="JW305" s="66">
        <f t="shared" si="2655"/>
        <v>0</v>
      </c>
      <c r="JX305" s="67">
        <f t="shared" ref="JX305:MT305" si="2656">SUM(JX306:JX309)</f>
        <v>0</v>
      </c>
      <c r="JY305" s="66">
        <f t="shared" si="2656"/>
        <v>0</v>
      </c>
      <c r="JZ305" s="66">
        <f t="shared" si="2656"/>
        <v>0</v>
      </c>
      <c r="KA305" s="66">
        <f t="shared" si="2656"/>
        <v>0</v>
      </c>
      <c r="KB305" s="113">
        <f t="shared" si="2656"/>
        <v>0</v>
      </c>
      <c r="KC305" s="67">
        <f t="shared" si="2656"/>
        <v>0</v>
      </c>
      <c r="KD305" s="66">
        <f t="shared" si="2656"/>
        <v>0</v>
      </c>
      <c r="KE305" s="66">
        <f t="shared" si="2656"/>
        <v>0</v>
      </c>
      <c r="KF305" s="66">
        <f t="shared" si="2656"/>
        <v>0</v>
      </c>
      <c r="KG305" s="66">
        <f t="shared" si="2656"/>
        <v>0</v>
      </c>
      <c r="KH305" s="66">
        <f t="shared" si="2656"/>
        <v>0</v>
      </c>
      <c r="KI305" s="66">
        <f t="shared" si="2656"/>
        <v>0</v>
      </c>
      <c r="KJ305" s="66">
        <f t="shared" si="2656"/>
        <v>0</v>
      </c>
      <c r="KK305" s="66">
        <f t="shared" si="2656"/>
        <v>0</v>
      </c>
      <c r="KL305" s="66">
        <f t="shared" si="2656"/>
        <v>0</v>
      </c>
      <c r="KM305" s="66">
        <f t="shared" si="2656"/>
        <v>0</v>
      </c>
      <c r="KN305" s="67">
        <f t="shared" si="2656"/>
        <v>0</v>
      </c>
      <c r="KO305" s="66">
        <f t="shared" si="2656"/>
        <v>0</v>
      </c>
      <c r="KP305" s="66">
        <f t="shared" si="2656"/>
        <v>0</v>
      </c>
      <c r="KQ305" s="66">
        <f t="shared" si="2656"/>
        <v>0</v>
      </c>
      <c r="KR305" s="66">
        <f t="shared" si="2656"/>
        <v>0</v>
      </c>
      <c r="KS305" s="66">
        <f t="shared" si="2656"/>
        <v>0</v>
      </c>
      <c r="KT305" s="66">
        <f t="shared" si="2656"/>
        <v>0</v>
      </c>
      <c r="KU305" s="66">
        <f t="shared" si="2656"/>
        <v>0</v>
      </c>
      <c r="KV305" s="66">
        <f t="shared" si="2656"/>
        <v>0</v>
      </c>
      <c r="KW305" s="66">
        <f t="shared" si="2656"/>
        <v>0</v>
      </c>
      <c r="KX305" s="66">
        <f t="shared" si="2656"/>
        <v>0</v>
      </c>
      <c r="KY305" s="66">
        <f t="shared" si="2656"/>
        <v>0</v>
      </c>
      <c r="KZ305" s="66">
        <f t="shared" si="2656"/>
        <v>0</v>
      </c>
      <c r="LA305" s="66">
        <f t="shared" si="2656"/>
        <v>0</v>
      </c>
      <c r="LB305" s="113">
        <f t="shared" si="2656"/>
        <v>0</v>
      </c>
      <c r="LC305" s="155">
        <f t="shared" si="2656"/>
        <v>0</v>
      </c>
      <c r="LD305" s="67">
        <f t="shared" si="2656"/>
        <v>0</v>
      </c>
      <c r="LE305" s="66">
        <f t="shared" si="2656"/>
        <v>0</v>
      </c>
      <c r="LF305" s="66">
        <f t="shared" si="2656"/>
        <v>0</v>
      </c>
      <c r="LG305" s="66">
        <f t="shared" si="2656"/>
        <v>0</v>
      </c>
      <c r="LH305" s="66">
        <f t="shared" si="2656"/>
        <v>0</v>
      </c>
      <c r="LI305" s="66">
        <f t="shared" si="2656"/>
        <v>0</v>
      </c>
      <c r="LJ305" s="66">
        <f t="shared" si="2656"/>
        <v>0</v>
      </c>
      <c r="LK305" s="66">
        <f t="shared" si="2656"/>
        <v>0</v>
      </c>
      <c r="LL305" s="66">
        <f t="shared" si="2656"/>
        <v>0</v>
      </c>
      <c r="LM305" s="66">
        <f t="shared" si="2656"/>
        <v>0</v>
      </c>
      <c r="LN305" s="66">
        <f t="shared" si="2656"/>
        <v>0</v>
      </c>
      <c r="LO305" s="67">
        <f t="shared" si="2656"/>
        <v>0</v>
      </c>
      <c r="LP305" s="66">
        <f t="shared" si="2656"/>
        <v>0</v>
      </c>
      <c r="LQ305" s="66">
        <f t="shared" si="2656"/>
        <v>0</v>
      </c>
      <c r="LR305" s="66">
        <f t="shared" si="2656"/>
        <v>0</v>
      </c>
      <c r="LS305" s="113">
        <f t="shared" si="2656"/>
        <v>0</v>
      </c>
      <c r="LT305" s="67">
        <f t="shared" si="2656"/>
        <v>0</v>
      </c>
      <c r="LU305" s="66">
        <f t="shared" si="2656"/>
        <v>0</v>
      </c>
      <c r="LV305" s="66">
        <f t="shared" si="2656"/>
        <v>0</v>
      </c>
      <c r="LW305" s="66">
        <f t="shared" si="2656"/>
        <v>0</v>
      </c>
      <c r="LX305" s="66">
        <f t="shared" si="2656"/>
        <v>0</v>
      </c>
      <c r="LY305" s="66">
        <f t="shared" si="2656"/>
        <v>0</v>
      </c>
      <c r="LZ305" s="66">
        <f t="shared" si="2656"/>
        <v>0</v>
      </c>
      <c r="MA305" s="66">
        <f t="shared" si="2656"/>
        <v>0</v>
      </c>
      <c r="MB305" s="66">
        <f t="shared" si="2656"/>
        <v>0</v>
      </c>
      <c r="MC305" s="66">
        <f t="shared" si="2656"/>
        <v>0</v>
      </c>
      <c r="MD305" s="66">
        <f t="shared" si="2656"/>
        <v>0</v>
      </c>
      <c r="ME305" s="67">
        <f t="shared" si="2656"/>
        <v>0</v>
      </c>
      <c r="MF305" s="66">
        <f t="shared" si="2656"/>
        <v>0</v>
      </c>
      <c r="MG305" s="66">
        <f t="shared" si="2656"/>
        <v>0</v>
      </c>
      <c r="MH305" s="66">
        <f t="shared" si="2656"/>
        <v>0</v>
      </c>
      <c r="MI305" s="113">
        <f t="shared" si="2656"/>
        <v>0</v>
      </c>
      <c r="MJ305" s="67">
        <f t="shared" si="2656"/>
        <v>0</v>
      </c>
      <c r="MK305" s="66">
        <f t="shared" si="2656"/>
        <v>0</v>
      </c>
      <c r="ML305" s="66">
        <f t="shared" si="2656"/>
        <v>0</v>
      </c>
      <c r="MM305" s="66">
        <f t="shared" si="2656"/>
        <v>0</v>
      </c>
      <c r="MN305" s="66">
        <f t="shared" si="2656"/>
        <v>0</v>
      </c>
      <c r="MO305" s="66">
        <f t="shared" si="2656"/>
        <v>0</v>
      </c>
      <c r="MP305" s="66">
        <f t="shared" si="2656"/>
        <v>0</v>
      </c>
      <c r="MQ305" s="66">
        <f t="shared" si="2656"/>
        <v>0</v>
      </c>
      <c r="MR305" s="66">
        <f t="shared" si="2656"/>
        <v>0</v>
      </c>
      <c r="MS305" s="66">
        <f t="shared" si="2656"/>
        <v>0</v>
      </c>
      <c r="MT305" s="66">
        <f t="shared" si="2656"/>
        <v>0</v>
      </c>
      <c r="MU305" s="67">
        <f t="shared" ref="MU305:PF305" si="2657">SUM(MU306:MU309)</f>
        <v>0</v>
      </c>
      <c r="MV305" s="66">
        <f t="shared" si="2657"/>
        <v>0</v>
      </c>
      <c r="MW305" s="66">
        <f t="shared" si="2657"/>
        <v>0</v>
      </c>
      <c r="MX305" s="66">
        <f t="shared" si="2657"/>
        <v>0</v>
      </c>
      <c r="MY305" s="113">
        <f t="shared" si="2657"/>
        <v>0</v>
      </c>
      <c r="MZ305" s="67">
        <f t="shared" si="2657"/>
        <v>0</v>
      </c>
      <c r="NA305" s="66">
        <f t="shared" si="2657"/>
        <v>0</v>
      </c>
      <c r="NB305" s="66">
        <f t="shared" si="2657"/>
        <v>0</v>
      </c>
      <c r="NC305" s="66">
        <f t="shared" si="2657"/>
        <v>0</v>
      </c>
      <c r="ND305" s="66">
        <f t="shared" si="2657"/>
        <v>0</v>
      </c>
      <c r="NE305" s="66">
        <f t="shared" si="2657"/>
        <v>0</v>
      </c>
      <c r="NF305" s="66">
        <f t="shared" si="2657"/>
        <v>0</v>
      </c>
      <c r="NG305" s="66">
        <f t="shared" si="2657"/>
        <v>0</v>
      </c>
      <c r="NH305" s="66">
        <f t="shared" si="2657"/>
        <v>0</v>
      </c>
      <c r="NI305" s="66">
        <f t="shared" si="2657"/>
        <v>0</v>
      </c>
      <c r="NJ305" s="66">
        <f t="shared" si="2657"/>
        <v>0</v>
      </c>
      <c r="NK305" s="67">
        <f t="shared" si="2657"/>
        <v>0</v>
      </c>
      <c r="NL305" s="66">
        <f t="shared" si="2657"/>
        <v>0</v>
      </c>
      <c r="NM305" s="66">
        <f t="shared" si="2657"/>
        <v>0</v>
      </c>
      <c r="NN305" s="66">
        <f t="shared" si="2657"/>
        <v>0</v>
      </c>
      <c r="NO305" s="113">
        <f t="shared" si="2657"/>
        <v>0</v>
      </c>
      <c r="NP305" s="67">
        <f t="shared" si="2657"/>
        <v>0</v>
      </c>
      <c r="NQ305" s="66">
        <f t="shared" si="2657"/>
        <v>0</v>
      </c>
      <c r="NR305" s="66">
        <f t="shared" si="2657"/>
        <v>0</v>
      </c>
      <c r="NS305" s="66">
        <f t="shared" si="2657"/>
        <v>0</v>
      </c>
      <c r="NT305" s="66">
        <f t="shared" si="2657"/>
        <v>0</v>
      </c>
      <c r="NU305" s="66">
        <f t="shared" si="2657"/>
        <v>0</v>
      </c>
      <c r="NV305" s="66">
        <f t="shared" si="2657"/>
        <v>0</v>
      </c>
      <c r="NW305" s="66">
        <f t="shared" si="2657"/>
        <v>0</v>
      </c>
      <c r="NX305" s="66">
        <f t="shared" si="2657"/>
        <v>0</v>
      </c>
      <c r="NY305" s="66">
        <f t="shared" si="2657"/>
        <v>0</v>
      </c>
      <c r="NZ305" s="66">
        <f t="shared" si="2657"/>
        <v>0</v>
      </c>
      <c r="OA305" s="67">
        <f t="shared" si="2657"/>
        <v>0</v>
      </c>
      <c r="OB305" s="66">
        <f t="shared" si="2657"/>
        <v>0</v>
      </c>
      <c r="OC305" s="66">
        <f t="shared" si="2657"/>
        <v>0</v>
      </c>
      <c r="OD305" s="66">
        <f t="shared" si="2657"/>
        <v>0</v>
      </c>
      <c r="OE305" s="113">
        <f t="shared" si="2657"/>
        <v>0</v>
      </c>
      <c r="OF305" s="67">
        <f t="shared" si="2657"/>
        <v>0</v>
      </c>
      <c r="OG305" s="66">
        <f t="shared" si="2657"/>
        <v>0</v>
      </c>
      <c r="OH305" s="66">
        <f t="shared" si="2657"/>
        <v>0</v>
      </c>
      <c r="OI305" s="66">
        <f t="shared" si="2657"/>
        <v>0</v>
      </c>
      <c r="OJ305" s="66">
        <f t="shared" si="2657"/>
        <v>0</v>
      </c>
      <c r="OK305" s="66">
        <f t="shared" si="2657"/>
        <v>0</v>
      </c>
      <c r="OL305" s="66">
        <f t="shared" si="2657"/>
        <v>0</v>
      </c>
      <c r="OM305" s="66">
        <f t="shared" si="2657"/>
        <v>0</v>
      </c>
      <c r="ON305" s="66">
        <f t="shared" si="2657"/>
        <v>0</v>
      </c>
      <c r="OO305" s="66">
        <f t="shared" si="2657"/>
        <v>0</v>
      </c>
      <c r="OP305" s="66">
        <f t="shared" si="2657"/>
        <v>0</v>
      </c>
      <c r="OQ305" s="67">
        <f t="shared" si="2657"/>
        <v>0</v>
      </c>
      <c r="OR305" s="66">
        <f t="shared" si="2657"/>
        <v>0</v>
      </c>
      <c r="OS305" s="66">
        <f t="shared" si="2657"/>
        <v>0</v>
      </c>
      <c r="OT305" s="66">
        <f t="shared" si="2657"/>
        <v>0</v>
      </c>
      <c r="OU305" s="113">
        <f t="shared" si="2657"/>
        <v>0</v>
      </c>
      <c r="OV305" s="67">
        <f t="shared" si="2657"/>
        <v>0</v>
      </c>
      <c r="OW305" s="66">
        <f t="shared" si="2657"/>
        <v>0</v>
      </c>
      <c r="OX305" s="66">
        <f t="shared" si="2657"/>
        <v>0</v>
      </c>
      <c r="OY305" s="66">
        <f t="shared" si="2657"/>
        <v>0</v>
      </c>
      <c r="OZ305" s="66">
        <f t="shared" si="2657"/>
        <v>0</v>
      </c>
      <c r="PA305" s="66">
        <f t="shared" si="2657"/>
        <v>0</v>
      </c>
      <c r="PB305" s="66">
        <f t="shared" si="2657"/>
        <v>0</v>
      </c>
      <c r="PC305" s="66">
        <f t="shared" si="2657"/>
        <v>0</v>
      </c>
      <c r="PD305" s="66">
        <f t="shared" si="2657"/>
        <v>0</v>
      </c>
      <c r="PE305" s="66">
        <f t="shared" si="2657"/>
        <v>0</v>
      </c>
      <c r="PF305" s="66">
        <f t="shared" si="2657"/>
        <v>0</v>
      </c>
      <c r="PG305" s="67">
        <f t="shared" ref="PG305:RR305" si="2658">SUM(PG306:PG309)</f>
        <v>0</v>
      </c>
      <c r="PH305" s="66">
        <f t="shared" si="2658"/>
        <v>0</v>
      </c>
      <c r="PI305" s="66">
        <f t="shared" si="2658"/>
        <v>0</v>
      </c>
      <c r="PJ305" s="66">
        <f t="shared" si="2658"/>
        <v>0</v>
      </c>
      <c r="PK305" s="113">
        <f t="shared" si="2658"/>
        <v>0</v>
      </c>
      <c r="PL305" s="67">
        <f t="shared" si="2658"/>
        <v>0</v>
      </c>
      <c r="PM305" s="66">
        <f t="shared" si="2658"/>
        <v>0</v>
      </c>
      <c r="PN305" s="66">
        <f t="shared" si="2658"/>
        <v>0</v>
      </c>
      <c r="PO305" s="66">
        <f t="shared" si="2658"/>
        <v>0</v>
      </c>
      <c r="PP305" s="66">
        <f t="shared" si="2658"/>
        <v>0</v>
      </c>
      <c r="PQ305" s="66">
        <f t="shared" si="2658"/>
        <v>0</v>
      </c>
      <c r="PR305" s="66">
        <f t="shared" si="2658"/>
        <v>0</v>
      </c>
      <c r="PS305" s="66">
        <f t="shared" si="2658"/>
        <v>0</v>
      </c>
      <c r="PT305" s="66">
        <f t="shared" si="2658"/>
        <v>0</v>
      </c>
      <c r="PU305" s="66">
        <f t="shared" si="2658"/>
        <v>0</v>
      </c>
      <c r="PV305" s="66">
        <f t="shared" si="2658"/>
        <v>0</v>
      </c>
      <c r="PW305" s="67">
        <f t="shared" si="2658"/>
        <v>0</v>
      </c>
      <c r="PX305" s="66">
        <f t="shared" si="2658"/>
        <v>0</v>
      </c>
      <c r="PY305" s="66">
        <f t="shared" si="2658"/>
        <v>0</v>
      </c>
      <c r="PZ305" s="66">
        <f t="shared" si="2658"/>
        <v>0</v>
      </c>
      <c r="QA305" s="113">
        <f t="shared" si="2658"/>
        <v>0</v>
      </c>
      <c r="QB305" s="67">
        <f t="shared" si="2658"/>
        <v>0</v>
      </c>
      <c r="QC305" s="66">
        <f t="shared" si="2658"/>
        <v>0</v>
      </c>
      <c r="QD305" s="66">
        <f t="shared" si="2658"/>
        <v>0</v>
      </c>
      <c r="QE305" s="66">
        <f t="shared" si="2658"/>
        <v>0</v>
      </c>
      <c r="QF305" s="66">
        <f t="shared" si="2658"/>
        <v>0</v>
      </c>
      <c r="QG305" s="66">
        <f t="shared" si="2658"/>
        <v>0</v>
      </c>
      <c r="QH305" s="66">
        <f t="shared" si="2658"/>
        <v>0</v>
      </c>
      <c r="QI305" s="66">
        <f t="shared" si="2658"/>
        <v>0</v>
      </c>
      <c r="QJ305" s="66">
        <f t="shared" si="2658"/>
        <v>0</v>
      </c>
      <c r="QK305" s="66">
        <f t="shared" si="2658"/>
        <v>0</v>
      </c>
      <c r="QL305" s="66">
        <f t="shared" si="2658"/>
        <v>0</v>
      </c>
      <c r="QM305" s="67">
        <f t="shared" si="2658"/>
        <v>0</v>
      </c>
      <c r="QN305" s="66">
        <f t="shared" si="2658"/>
        <v>0</v>
      </c>
      <c r="QO305" s="66">
        <f t="shared" si="2658"/>
        <v>0</v>
      </c>
      <c r="QP305" s="66">
        <f t="shared" si="2658"/>
        <v>0</v>
      </c>
      <c r="QQ305" s="113">
        <f t="shared" si="2658"/>
        <v>0</v>
      </c>
      <c r="QR305" s="67">
        <f t="shared" si="2658"/>
        <v>0</v>
      </c>
      <c r="QS305" s="66">
        <f t="shared" si="2658"/>
        <v>0</v>
      </c>
      <c r="QT305" s="66">
        <f t="shared" si="2658"/>
        <v>0</v>
      </c>
      <c r="QU305" s="66">
        <f t="shared" si="2658"/>
        <v>0</v>
      </c>
      <c r="QV305" s="66">
        <f t="shared" si="2658"/>
        <v>0</v>
      </c>
      <c r="QW305" s="66">
        <f t="shared" si="2658"/>
        <v>0</v>
      </c>
      <c r="QX305" s="66">
        <f t="shared" si="2658"/>
        <v>0</v>
      </c>
      <c r="QY305" s="66">
        <f t="shared" si="2658"/>
        <v>0</v>
      </c>
      <c r="QZ305" s="66">
        <f t="shared" si="2658"/>
        <v>0</v>
      </c>
      <c r="RA305" s="66">
        <f t="shared" si="2658"/>
        <v>0</v>
      </c>
      <c r="RB305" s="66">
        <f t="shared" si="2658"/>
        <v>0</v>
      </c>
      <c r="RC305" s="67">
        <f t="shared" si="2658"/>
        <v>0</v>
      </c>
      <c r="RD305" s="66">
        <f t="shared" si="2658"/>
        <v>0</v>
      </c>
      <c r="RE305" s="66">
        <f t="shared" si="2658"/>
        <v>0</v>
      </c>
      <c r="RF305" s="66">
        <f t="shared" si="2658"/>
        <v>0</v>
      </c>
      <c r="RG305" s="66">
        <f t="shared" si="2658"/>
        <v>0</v>
      </c>
      <c r="RH305" s="66">
        <f t="shared" si="2658"/>
        <v>0</v>
      </c>
      <c r="RI305" s="66">
        <f t="shared" si="2658"/>
        <v>0</v>
      </c>
      <c r="RJ305" s="66">
        <f t="shared" si="2658"/>
        <v>0</v>
      </c>
      <c r="RK305" s="66">
        <f t="shared" si="2658"/>
        <v>0</v>
      </c>
      <c r="RL305" s="66">
        <f t="shared" si="2658"/>
        <v>0</v>
      </c>
      <c r="RM305" s="66">
        <f t="shared" si="2658"/>
        <v>0</v>
      </c>
      <c r="RN305" s="66">
        <f t="shared" si="2658"/>
        <v>0</v>
      </c>
      <c r="RO305" s="66">
        <f t="shared" si="2658"/>
        <v>0</v>
      </c>
      <c r="RP305" s="66">
        <f t="shared" si="2658"/>
        <v>0</v>
      </c>
      <c r="RQ305" s="113">
        <f t="shared" si="2658"/>
        <v>0</v>
      </c>
      <c r="RR305" s="155">
        <f t="shared" si="2658"/>
        <v>0</v>
      </c>
      <c r="RS305" s="67">
        <f t="shared" ref="RS305:UD305" si="2659">SUM(RS306:RS309)</f>
        <v>0</v>
      </c>
      <c r="RT305" s="66">
        <f t="shared" si="2659"/>
        <v>0</v>
      </c>
      <c r="RU305" s="66">
        <f t="shared" si="2659"/>
        <v>0</v>
      </c>
      <c r="RV305" s="66">
        <f t="shared" si="2659"/>
        <v>0</v>
      </c>
      <c r="RW305" s="66">
        <f t="shared" si="2659"/>
        <v>0</v>
      </c>
      <c r="RX305" s="66">
        <f t="shared" si="2659"/>
        <v>0</v>
      </c>
      <c r="RY305" s="66">
        <f t="shared" si="2659"/>
        <v>0</v>
      </c>
      <c r="RZ305" s="66">
        <f t="shared" si="2659"/>
        <v>0</v>
      </c>
      <c r="SA305" s="66">
        <f t="shared" si="2659"/>
        <v>0</v>
      </c>
      <c r="SB305" s="66">
        <f t="shared" si="2659"/>
        <v>0</v>
      </c>
      <c r="SC305" s="66">
        <f t="shared" si="2659"/>
        <v>0</v>
      </c>
      <c r="SD305" s="67">
        <f t="shared" si="2659"/>
        <v>0</v>
      </c>
      <c r="SE305" s="66">
        <f t="shared" si="2659"/>
        <v>0</v>
      </c>
      <c r="SF305" s="66">
        <f t="shared" si="2659"/>
        <v>0</v>
      </c>
      <c r="SG305" s="66">
        <f t="shared" si="2659"/>
        <v>0</v>
      </c>
      <c r="SH305" s="113">
        <f t="shared" si="2659"/>
        <v>0</v>
      </c>
      <c r="SI305" s="67">
        <f t="shared" si="2659"/>
        <v>0</v>
      </c>
      <c r="SJ305" s="66">
        <f t="shared" si="2659"/>
        <v>0</v>
      </c>
      <c r="SK305" s="66">
        <f t="shared" si="2659"/>
        <v>0</v>
      </c>
      <c r="SL305" s="66">
        <f t="shared" si="2659"/>
        <v>0</v>
      </c>
      <c r="SM305" s="66">
        <f t="shared" si="2659"/>
        <v>0</v>
      </c>
      <c r="SN305" s="66">
        <f t="shared" si="2659"/>
        <v>0</v>
      </c>
      <c r="SO305" s="66">
        <f t="shared" si="2659"/>
        <v>0</v>
      </c>
      <c r="SP305" s="66">
        <f t="shared" si="2659"/>
        <v>0</v>
      </c>
      <c r="SQ305" s="66">
        <f t="shared" si="2659"/>
        <v>0</v>
      </c>
      <c r="SR305" s="66">
        <f t="shared" si="2659"/>
        <v>0</v>
      </c>
      <c r="SS305" s="66">
        <f t="shared" si="2659"/>
        <v>0</v>
      </c>
      <c r="ST305" s="67">
        <f t="shared" si="2659"/>
        <v>0</v>
      </c>
      <c r="SU305" s="66">
        <f t="shared" si="2659"/>
        <v>0</v>
      </c>
      <c r="SV305" s="66">
        <f t="shared" si="2659"/>
        <v>0</v>
      </c>
      <c r="SW305" s="66">
        <f t="shared" si="2659"/>
        <v>0</v>
      </c>
      <c r="SX305" s="113">
        <f t="shared" si="2659"/>
        <v>0</v>
      </c>
      <c r="SY305" s="67">
        <f t="shared" si="2659"/>
        <v>0</v>
      </c>
      <c r="SZ305" s="66">
        <f t="shared" si="2659"/>
        <v>0</v>
      </c>
      <c r="TA305" s="66">
        <f t="shared" si="2659"/>
        <v>0</v>
      </c>
      <c r="TB305" s="66">
        <f t="shared" si="2659"/>
        <v>0</v>
      </c>
      <c r="TC305" s="66">
        <f t="shared" si="2659"/>
        <v>0</v>
      </c>
      <c r="TD305" s="66">
        <f t="shared" si="2659"/>
        <v>0</v>
      </c>
      <c r="TE305" s="66">
        <f t="shared" si="2659"/>
        <v>0</v>
      </c>
      <c r="TF305" s="66">
        <f t="shared" si="2659"/>
        <v>0</v>
      </c>
      <c r="TG305" s="66">
        <f t="shared" si="2659"/>
        <v>0</v>
      </c>
      <c r="TH305" s="66">
        <f t="shared" si="2659"/>
        <v>0</v>
      </c>
      <c r="TI305" s="66">
        <f t="shared" si="2659"/>
        <v>0</v>
      </c>
      <c r="TJ305" s="67">
        <f t="shared" si="2659"/>
        <v>0</v>
      </c>
      <c r="TK305" s="66">
        <f t="shared" si="2659"/>
        <v>0</v>
      </c>
      <c r="TL305" s="66">
        <f t="shared" si="2659"/>
        <v>0</v>
      </c>
      <c r="TM305" s="66">
        <f t="shared" si="2659"/>
        <v>0</v>
      </c>
      <c r="TN305" s="113">
        <f t="shared" si="2659"/>
        <v>0</v>
      </c>
      <c r="TO305" s="67">
        <f t="shared" si="2659"/>
        <v>0</v>
      </c>
      <c r="TP305" s="66">
        <f t="shared" si="2659"/>
        <v>0</v>
      </c>
      <c r="TQ305" s="66">
        <f t="shared" si="2659"/>
        <v>0</v>
      </c>
      <c r="TR305" s="66">
        <f t="shared" si="2659"/>
        <v>0</v>
      </c>
      <c r="TS305" s="66">
        <f t="shared" si="2659"/>
        <v>0</v>
      </c>
      <c r="TT305" s="66">
        <f t="shared" si="2659"/>
        <v>0</v>
      </c>
      <c r="TU305" s="66">
        <f t="shared" si="2659"/>
        <v>0</v>
      </c>
      <c r="TV305" s="66">
        <f t="shared" si="2659"/>
        <v>0</v>
      </c>
      <c r="TW305" s="66">
        <f t="shared" si="2659"/>
        <v>0</v>
      </c>
      <c r="TX305" s="66">
        <f t="shared" si="2659"/>
        <v>0</v>
      </c>
      <c r="TY305" s="66">
        <f t="shared" si="2659"/>
        <v>0</v>
      </c>
      <c r="TZ305" s="67">
        <f t="shared" si="2659"/>
        <v>0</v>
      </c>
      <c r="UA305" s="66">
        <f t="shared" si="2659"/>
        <v>0</v>
      </c>
      <c r="UB305" s="66">
        <f t="shared" si="2659"/>
        <v>0</v>
      </c>
      <c r="UC305" s="66">
        <f t="shared" si="2659"/>
        <v>0</v>
      </c>
      <c r="UD305" s="113">
        <f t="shared" si="2659"/>
        <v>0</v>
      </c>
      <c r="UE305" s="67">
        <f t="shared" ref="UE305:VD305" si="2660">SUM(UE306:UE309)</f>
        <v>0</v>
      </c>
      <c r="UF305" s="66">
        <f t="shared" si="2660"/>
        <v>0</v>
      </c>
      <c r="UG305" s="66">
        <f t="shared" si="2660"/>
        <v>0</v>
      </c>
      <c r="UH305" s="66">
        <f t="shared" si="2660"/>
        <v>0</v>
      </c>
      <c r="UI305" s="66">
        <f t="shared" si="2660"/>
        <v>0</v>
      </c>
      <c r="UJ305" s="66">
        <f t="shared" si="2660"/>
        <v>0</v>
      </c>
      <c r="UK305" s="66">
        <f t="shared" si="2660"/>
        <v>0</v>
      </c>
      <c r="UL305" s="66">
        <f t="shared" si="2660"/>
        <v>0</v>
      </c>
      <c r="UM305" s="66">
        <f t="shared" si="2660"/>
        <v>0</v>
      </c>
      <c r="UN305" s="66">
        <f t="shared" si="2660"/>
        <v>0</v>
      </c>
      <c r="UO305" s="66">
        <f t="shared" si="2660"/>
        <v>0</v>
      </c>
      <c r="UP305" s="67">
        <f t="shared" si="2660"/>
        <v>0</v>
      </c>
      <c r="UQ305" s="66">
        <f t="shared" si="2660"/>
        <v>0</v>
      </c>
      <c r="UR305" s="66">
        <f t="shared" si="2660"/>
        <v>0</v>
      </c>
      <c r="US305" s="66">
        <f t="shared" si="2660"/>
        <v>0</v>
      </c>
      <c r="UT305" s="66">
        <f t="shared" si="2660"/>
        <v>0</v>
      </c>
      <c r="UU305" s="66">
        <f t="shared" si="2660"/>
        <v>0</v>
      </c>
      <c r="UV305" s="66">
        <f t="shared" si="2660"/>
        <v>0</v>
      </c>
      <c r="UW305" s="66">
        <f t="shared" si="2660"/>
        <v>0</v>
      </c>
      <c r="UX305" s="66">
        <f t="shared" si="2660"/>
        <v>0</v>
      </c>
      <c r="UY305" s="66">
        <f t="shared" si="2660"/>
        <v>0</v>
      </c>
      <c r="UZ305" s="66">
        <f t="shared" si="2660"/>
        <v>0</v>
      </c>
      <c r="VA305" s="66">
        <f t="shared" si="2660"/>
        <v>0</v>
      </c>
      <c r="VB305" s="66">
        <f t="shared" si="2660"/>
        <v>0</v>
      </c>
      <c r="VC305" s="66">
        <f t="shared" si="2660"/>
        <v>0</v>
      </c>
      <c r="VD305" s="113">
        <f t="shared" si="2660"/>
        <v>0</v>
      </c>
      <c r="VE305" s="10" t="str">
        <f t="shared" si="2267"/>
        <v>-</v>
      </c>
    </row>
    <row r="306" spans="1:577" ht="20.149999999999999" customHeight="1">
      <c r="A306" s="19"/>
      <c r="B306" s="19"/>
      <c r="C306" s="23">
        <v>63061</v>
      </c>
      <c r="D306" s="24" t="s">
        <v>280</v>
      </c>
      <c r="E306" s="193">
        <f>SUM(F306:I306)</f>
        <v>0</v>
      </c>
      <c r="F306" s="194"/>
      <c r="G306" s="194"/>
      <c r="H306" s="195"/>
      <c r="I306" s="229"/>
      <c r="J306" s="241">
        <f t="shared" ref="J306:J309" si="2661">SUM(K306:Y306)</f>
        <v>0</v>
      </c>
      <c r="K306" s="61"/>
      <c r="L306" s="60"/>
      <c r="M306" s="60"/>
      <c r="N306" s="60"/>
      <c r="O306" s="60"/>
      <c r="P306" s="60"/>
      <c r="Q306" s="60"/>
      <c r="R306" s="60"/>
      <c r="S306" s="60"/>
      <c r="T306" s="60"/>
      <c r="U306" s="61"/>
      <c r="V306" s="60"/>
      <c r="W306" s="60"/>
      <c r="X306" s="60"/>
      <c r="Y306" s="110"/>
      <c r="Z306" s="169">
        <f t="shared" ref="Z306:Z309" si="2662">SUM(AA306:AO306)</f>
        <v>0</v>
      </c>
      <c r="AA306" s="60"/>
      <c r="AB306" s="60"/>
      <c r="AC306" s="60"/>
      <c r="AD306" s="60"/>
      <c r="AE306" s="60"/>
      <c r="AF306" s="60"/>
      <c r="AG306" s="60"/>
      <c r="AH306" s="60"/>
      <c r="AI306" s="60"/>
      <c r="AJ306" s="60"/>
      <c r="AK306" s="61"/>
      <c r="AL306" s="60"/>
      <c r="AM306" s="60"/>
      <c r="AN306" s="60"/>
      <c r="AO306" s="110"/>
      <c r="AP306" s="169">
        <f t="shared" ref="AP306:AP309" si="2663">SUM(AQ306:BE306)</f>
        <v>0</v>
      </c>
      <c r="AQ306" s="60"/>
      <c r="AR306" s="60"/>
      <c r="AS306" s="60"/>
      <c r="AT306" s="60"/>
      <c r="AU306" s="60"/>
      <c r="AV306" s="60"/>
      <c r="AW306" s="60"/>
      <c r="AX306" s="60"/>
      <c r="AY306" s="60"/>
      <c r="AZ306" s="60"/>
      <c r="BA306" s="61"/>
      <c r="BB306" s="60"/>
      <c r="BC306" s="60"/>
      <c r="BD306" s="60"/>
      <c r="BE306" s="110"/>
      <c r="BF306" s="169">
        <f t="shared" ref="BF306:BF309" si="2664">SUM(BG306:BU306)</f>
        <v>0</v>
      </c>
      <c r="BG306" s="60"/>
      <c r="BH306" s="60"/>
      <c r="BI306" s="60"/>
      <c r="BJ306" s="60"/>
      <c r="BK306" s="60"/>
      <c r="BL306" s="60"/>
      <c r="BM306" s="60"/>
      <c r="BN306" s="60"/>
      <c r="BO306" s="60"/>
      <c r="BP306" s="60"/>
      <c r="BQ306" s="61"/>
      <c r="BR306" s="60"/>
      <c r="BS306" s="60"/>
      <c r="BT306" s="60"/>
      <c r="BU306" s="110"/>
      <c r="BV306" s="169">
        <f t="shared" ref="BV306:BV309" si="2665">SUM(BW306:CU306)</f>
        <v>0</v>
      </c>
      <c r="BW306" s="60"/>
      <c r="BX306" s="60"/>
      <c r="BY306" s="60"/>
      <c r="BZ306" s="60"/>
      <c r="CA306" s="60"/>
      <c r="CB306" s="60"/>
      <c r="CC306" s="60"/>
      <c r="CD306" s="60"/>
      <c r="CE306" s="60"/>
      <c r="CF306" s="60"/>
      <c r="CG306" s="61"/>
      <c r="CH306" s="60"/>
      <c r="CI306" s="60"/>
      <c r="CJ306" s="60"/>
      <c r="CK306" s="60"/>
      <c r="CL306" s="60"/>
      <c r="CM306" s="60"/>
      <c r="CN306" s="60"/>
      <c r="CO306" s="60"/>
      <c r="CP306" s="60"/>
      <c r="CQ306" s="60"/>
      <c r="CR306" s="60"/>
      <c r="CS306" s="60"/>
      <c r="CT306" s="60"/>
      <c r="CU306" s="110"/>
      <c r="CV306" s="173"/>
      <c r="CW306" s="169">
        <f t="shared" ref="CW306:CW309" si="2666">SUM(CX306:DL306)</f>
        <v>0</v>
      </c>
      <c r="CX306" s="60"/>
      <c r="CY306" s="60"/>
      <c r="CZ306" s="60"/>
      <c r="DA306" s="60"/>
      <c r="DB306" s="60"/>
      <c r="DC306" s="60"/>
      <c r="DD306" s="60"/>
      <c r="DE306" s="60"/>
      <c r="DF306" s="60"/>
      <c r="DG306" s="60"/>
      <c r="DH306" s="61"/>
      <c r="DI306" s="60"/>
      <c r="DJ306" s="60"/>
      <c r="DK306" s="60"/>
      <c r="DL306" s="110"/>
      <c r="DM306" s="169">
        <f t="shared" ref="DM306:DM309" si="2667">SUM(DN306:EB306)</f>
        <v>0</v>
      </c>
      <c r="DN306" s="60"/>
      <c r="DO306" s="60"/>
      <c r="DP306" s="60"/>
      <c r="DQ306" s="60"/>
      <c r="DR306" s="60"/>
      <c r="DS306" s="60"/>
      <c r="DT306" s="60"/>
      <c r="DU306" s="60"/>
      <c r="DV306" s="60"/>
      <c r="DW306" s="60"/>
      <c r="DX306" s="61"/>
      <c r="DY306" s="60"/>
      <c r="DZ306" s="60"/>
      <c r="EA306" s="60"/>
      <c r="EB306" s="110"/>
      <c r="EC306" s="169">
        <f t="shared" ref="EC306:EC309" si="2668">SUM(ED306:ER306)</f>
        <v>0</v>
      </c>
      <c r="ED306" s="60"/>
      <c r="EE306" s="60"/>
      <c r="EF306" s="60"/>
      <c r="EG306" s="60"/>
      <c r="EH306" s="60"/>
      <c r="EI306" s="60"/>
      <c r="EJ306" s="60"/>
      <c r="EK306" s="60"/>
      <c r="EL306" s="60"/>
      <c r="EM306" s="60"/>
      <c r="EN306" s="61"/>
      <c r="EO306" s="60"/>
      <c r="EP306" s="60"/>
      <c r="EQ306" s="60"/>
      <c r="ER306" s="110"/>
      <c r="ES306" s="169">
        <f t="shared" ref="ES306:ES309" si="2669">SUM(ET306:FH306)</f>
        <v>0</v>
      </c>
      <c r="ET306" s="60"/>
      <c r="EU306" s="60"/>
      <c r="EV306" s="60"/>
      <c r="EW306" s="60"/>
      <c r="EX306" s="60"/>
      <c r="EY306" s="60"/>
      <c r="EZ306" s="60"/>
      <c r="FA306" s="60"/>
      <c r="FB306" s="60"/>
      <c r="FC306" s="60"/>
      <c r="FD306" s="61"/>
      <c r="FE306" s="60"/>
      <c r="FF306" s="60"/>
      <c r="FG306" s="60"/>
      <c r="FH306" s="110"/>
      <c r="FI306" s="169">
        <f t="shared" ref="FI306:FI309" si="2670">SUM(FJ306:FX306)</f>
        <v>0</v>
      </c>
      <c r="FJ306" s="60"/>
      <c r="FK306" s="60"/>
      <c r="FL306" s="60"/>
      <c r="FM306" s="60"/>
      <c r="FN306" s="60"/>
      <c r="FO306" s="60"/>
      <c r="FP306" s="60"/>
      <c r="FQ306" s="60"/>
      <c r="FR306" s="60"/>
      <c r="FS306" s="60"/>
      <c r="FT306" s="61"/>
      <c r="FU306" s="60"/>
      <c r="FV306" s="60"/>
      <c r="FW306" s="60"/>
      <c r="FX306" s="110"/>
      <c r="FY306" s="169">
        <f t="shared" ref="FY306:FY309" si="2671">SUM(FZ306:GN306)</f>
        <v>0</v>
      </c>
      <c r="FZ306" s="60"/>
      <c r="GA306" s="60"/>
      <c r="GB306" s="60"/>
      <c r="GC306" s="60"/>
      <c r="GD306" s="60"/>
      <c r="GE306" s="60"/>
      <c r="GF306" s="60"/>
      <c r="GG306" s="60"/>
      <c r="GH306" s="60"/>
      <c r="GI306" s="60"/>
      <c r="GJ306" s="61"/>
      <c r="GK306" s="60"/>
      <c r="GL306" s="60"/>
      <c r="GM306" s="60"/>
      <c r="GN306" s="110"/>
      <c r="GO306" s="169">
        <f t="shared" ref="GO306:GO309" si="2672">SUM(GP306:HN306)</f>
        <v>0</v>
      </c>
      <c r="GP306" s="60"/>
      <c r="GQ306" s="60"/>
      <c r="GR306" s="60"/>
      <c r="GS306" s="60"/>
      <c r="GT306" s="60"/>
      <c r="GU306" s="60"/>
      <c r="GV306" s="60"/>
      <c r="GW306" s="60"/>
      <c r="GX306" s="60"/>
      <c r="GY306" s="60"/>
      <c r="GZ306" s="61"/>
      <c r="HA306" s="60"/>
      <c r="HB306" s="60"/>
      <c r="HC306" s="60"/>
      <c r="HD306" s="60"/>
      <c r="HE306" s="60"/>
      <c r="HF306" s="60"/>
      <c r="HG306" s="60"/>
      <c r="HH306" s="60"/>
      <c r="HI306" s="60"/>
      <c r="HJ306" s="60"/>
      <c r="HK306" s="60"/>
      <c r="HL306" s="60"/>
      <c r="HM306" s="60"/>
      <c r="HN306" s="110"/>
      <c r="HO306" s="172"/>
      <c r="HP306" s="173"/>
      <c r="HQ306" s="169">
        <f t="shared" ref="HQ306:HQ309" si="2673">SUM(HR306:IF306)</f>
        <v>0</v>
      </c>
      <c r="HR306" s="60"/>
      <c r="HS306" s="60"/>
      <c r="HT306" s="60"/>
      <c r="HU306" s="60"/>
      <c r="HV306" s="60"/>
      <c r="HW306" s="60"/>
      <c r="HX306" s="60"/>
      <c r="HY306" s="60"/>
      <c r="HZ306" s="60"/>
      <c r="IA306" s="60"/>
      <c r="IB306" s="61"/>
      <c r="IC306" s="60"/>
      <c r="ID306" s="60"/>
      <c r="IE306" s="60"/>
      <c r="IF306" s="110"/>
      <c r="IG306" s="169">
        <f t="shared" ref="IG306:IG309" si="2674">SUM(IH306:IV306)</f>
        <v>0</v>
      </c>
      <c r="IH306" s="60"/>
      <c r="II306" s="60"/>
      <c r="IJ306" s="60"/>
      <c r="IK306" s="60"/>
      <c r="IL306" s="60"/>
      <c r="IM306" s="60"/>
      <c r="IN306" s="60"/>
      <c r="IO306" s="60"/>
      <c r="IP306" s="60"/>
      <c r="IQ306" s="60"/>
      <c r="IR306" s="61"/>
      <c r="IS306" s="60"/>
      <c r="IT306" s="60"/>
      <c r="IU306" s="60"/>
      <c r="IV306" s="110"/>
      <c r="IW306" s="169">
        <f t="shared" ref="IW306:IW309" si="2675">SUM(IX306:JL306)</f>
        <v>0</v>
      </c>
      <c r="IX306" s="60"/>
      <c r="IY306" s="60"/>
      <c r="IZ306" s="60"/>
      <c r="JA306" s="60"/>
      <c r="JB306" s="60"/>
      <c r="JC306" s="60"/>
      <c r="JD306" s="60"/>
      <c r="JE306" s="60"/>
      <c r="JF306" s="60"/>
      <c r="JG306" s="60"/>
      <c r="JH306" s="61"/>
      <c r="JI306" s="60"/>
      <c r="JJ306" s="60"/>
      <c r="JK306" s="60"/>
      <c r="JL306" s="110"/>
      <c r="JM306" s="169">
        <f t="shared" ref="JM306:JM309" si="2676">SUM(JN306:KB306)</f>
        <v>0</v>
      </c>
      <c r="JN306" s="60"/>
      <c r="JO306" s="60"/>
      <c r="JP306" s="60"/>
      <c r="JQ306" s="60"/>
      <c r="JR306" s="60"/>
      <c r="JS306" s="60"/>
      <c r="JT306" s="60"/>
      <c r="JU306" s="60"/>
      <c r="JV306" s="60"/>
      <c r="JW306" s="60"/>
      <c r="JX306" s="61"/>
      <c r="JY306" s="60"/>
      <c r="JZ306" s="60"/>
      <c r="KA306" s="60"/>
      <c r="KB306" s="110"/>
      <c r="KC306" s="169">
        <f t="shared" ref="KC306:KC309" si="2677">SUM(KD306:LB306)</f>
        <v>0</v>
      </c>
      <c r="KD306" s="60"/>
      <c r="KE306" s="60"/>
      <c r="KF306" s="60"/>
      <c r="KG306" s="60"/>
      <c r="KH306" s="60"/>
      <c r="KI306" s="60"/>
      <c r="KJ306" s="60"/>
      <c r="KK306" s="60"/>
      <c r="KL306" s="60"/>
      <c r="KM306" s="60"/>
      <c r="KN306" s="61"/>
      <c r="KO306" s="60"/>
      <c r="KP306" s="60"/>
      <c r="KQ306" s="60"/>
      <c r="KR306" s="60"/>
      <c r="KS306" s="60"/>
      <c r="KT306" s="60"/>
      <c r="KU306" s="60"/>
      <c r="KV306" s="60"/>
      <c r="KW306" s="60"/>
      <c r="KX306" s="60"/>
      <c r="KY306" s="60"/>
      <c r="KZ306" s="60"/>
      <c r="LA306" s="60"/>
      <c r="LB306" s="110"/>
      <c r="LC306" s="173"/>
      <c r="LD306" s="169">
        <f t="shared" ref="LD306:LD309" si="2678">SUM(LE306:LS306)</f>
        <v>0</v>
      </c>
      <c r="LE306" s="60"/>
      <c r="LF306" s="60"/>
      <c r="LG306" s="60"/>
      <c r="LH306" s="60"/>
      <c r="LI306" s="60"/>
      <c r="LJ306" s="60"/>
      <c r="LK306" s="60"/>
      <c r="LL306" s="60"/>
      <c r="LM306" s="60"/>
      <c r="LN306" s="60"/>
      <c r="LO306" s="61"/>
      <c r="LP306" s="60"/>
      <c r="LQ306" s="60"/>
      <c r="LR306" s="60"/>
      <c r="LS306" s="110"/>
      <c r="LT306" s="169">
        <f t="shared" ref="LT306:LT309" si="2679">SUM(LU306:MI306)</f>
        <v>0</v>
      </c>
      <c r="LU306" s="60"/>
      <c r="LV306" s="60"/>
      <c r="LW306" s="60"/>
      <c r="LX306" s="60"/>
      <c r="LY306" s="60"/>
      <c r="LZ306" s="60"/>
      <c r="MA306" s="60"/>
      <c r="MB306" s="60"/>
      <c r="MC306" s="60"/>
      <c r="MD306" s="60"/>
      <c r="ME306" s="61"/>
      <c r="MF306" s="60"/>
      <c r="MG306" s="60"/>
      <c r="MH306" s="60"/>
      <c r="MI306" s="110"/>
      <c r="MJ306" s="169">
        <f t="shared" ref="MJ306:MJ309" si="2680">SUM(MK306:MY306)</f>
        <v>0</v>
      </c>
      <c r="MK306" s="60"/>
      <c r="ML306" s="60"/>
      <c r="MM306" s="60"/>
      <c r="MN306" s="60"/>
      <c r="MO306" s="60"/>
      <c r="MP306" s="60"/>
      <c r="MQ306" s="60"/>
      <c r="MR306" s="60"/>
      <c r="MS306" s="60"/>
      <c r="MT306" s="60"/>
      <c r="MU306" s="61"/>
      <c r="MV306" s="60"/>
      <c r="MW306" s="60"/>
      <c r="MX306" s="60"/>
      <c r="MY306" s="110"/>
      <c r="MZ306" s="169">
        <f t="shared" ref="MZ306:MZ309" si="2681">SUM(NA306:NO306)</f>
        <v>0</v>
      </c>
      <c r="NA306" s="60"/>
      <c r="NB306" s="60"/>
      <c r="NC306" s="60"/>
      <c r="ND306" s="60"/>
      <c r="NE306" s="60"/>
      <c r="NF306" s="60"/>
      <c r="NG306" s="60"/>
      <c r="NH306" s="60"/>
      <c r="NI306" s="60"/>
      <c r="NJ306" s="60"/>
      <c r="NK306" s="61"/>
      <c r="NL306" s="60"/>
      <c r="NM306" s="60"/>
      <c r="NN306" s="60"/>
      <c r="NO306" s="110"/>
      <c r="NP306" s="169">
        <f t="shared" ref="NP306:NP309" si="2682">SUM(NQ306:OE306)</f>
        <v>0</v>
      </c>
      <c r="NQ306" s="60"/>
      <c r="NR306" s="60"/>
      <c r="NS306" s="60"/>
      <c r="NT306" s="60"/>
      <c r="NU306" s="60"/>
      <c r="NV306" s="60"/>
      <c r="NW306" s="60"/>
      <c r="NX306" s="60"/>
      <c r="NY306" s="60"/>
      <c r="NZ306" s="60"/>
      <c r="OA306" s="61"/>
      <c r="OB306" s="60"/>
      <c r="OC306" s="60"/>
      <c r="OD306" s="60"/>
      <c r="OE306" s="110"/>
      <c r="OF306" s="169">
        <f t="shared" ref="OF306:OF309" si="2683">SUM(OG306:OU306)</f>
        <v>0</v>
      </c>
      <c r="OG306" s="60"/>
      <c r="OH306" s="60"/>
      <c r="OI306" s="60"/>
      <c r="OJ306" s="60"/>
      <c r="OK306" s="60"/>
      <c r="OL306" s="60"/>
      <c r="OM306" s="60"/>
      <c r="ON306" s="60"/>
      <c r="OO306" s="60"/>
      <c r="OP306" s="60"/>
      <c r="OQ306" s="61"/>
      <c r="OR306" s="60"/>
      <c r="OS306" s="60"/>
      <c r="OT306" s="60"/>
      <c r="OU306" s="110"/>
      <c r="OV306" s="169">
        <f t="shared" ref="OV306:OV309" si="2684">SUM(OW306:PK306)</f>
        <v>0</v>
      </c>
      <c r="OW306" s="60"/>
      <c r="OX306" s="60"/>
      <c r="OY306" s="60"/>
      <c r="OZ306" s="60"/>
      <c r="PA306" s="60"/>
      <c r="PB306" s="60"/>
      <c r="PC306" s="60"/>
      <c r="PD306" s="60"/>
      <c r="PE306" s="60"/>
      <c r="PF306" s="60"/>
      <c r="PG306" s="61"/>
      <c r="PH306" s="60"/>
      <c r="PI306" s="60"/>
      <c r="PJ306" s="60"/>
      <c r="PK306" s="110"/>
      <c r="PL306" s="169">
        <f t="shared" ref="PL306:PL309" si="2685">SUM(PM306:QA306)</f>
        <v>0</v>
      </c>
      <c r="PM306" s="60"/>
      <c r="PN306" s="60"/>
      <c r="PO306" s="60"/>
      <c r="PP306" s="60"/>
      <c r="PQ306" s="60"/>
      <c r="PR306" s="60"/>
      <c r="PS306" s="60"/>
      <c r="PT306" s="60"/>
      <c r="PU306" s="60"/>
      <c r="PV306" s="60"/>
      <c r="PW306" s="61"/>
      <c r="PX306" s="60"/>
      <c r="PY306" s="60"/>
      <c r="PZ306" s="60"/>
      <c r="QA306" s="110"/>
      <c r="QB306" s="169">
        <f t="shared" ref="QB306:QB309" si="2686">SUM(QC306:QQ306)</f>
        <v>0</v>
      </c>
      <c r="QC306" s="60"/>
      <c r="QD306" s="60"/>
      <c r="QE306" s="60"/>
      <c r="QF306" s="60"/>
      <c r="QG306" s="60"/>
      <c r="QH306" s="60"/>
      <c r="QI306" s="60"/>
      <c r="QJ306" s="60"/>
      <c r="QK306" s="60"/>
      <c r="QL306" s="60"/>
      <c r="QM306" s="61"/>
      <c r="QN306" s="60"/>
      <c r="QO306" s="60"/>
      <c r="QP306" s="60"/>
      <c r="QQ306" s="110"/>
      <c r="QR306" s="169">
        <f t="shared" ref="QR306:QR309" si="2687">SUM(QS306:RQ306)</f>
        <v>0</v>
      </c>
      <c r="QS306" s="60"/>
      <c r="QT306" s="60"/>
      <c r="QU306" s="60"/>
      <c r="QV306" s="60"/>
      <c r="QW306" s="60"/>
      <c r="QX306" s="60"/>
      <c r="QY306" s="60"/>
      <c r="QZ306" s="60"/>
      <c r="RA306" s="60"/>
      <c r="RB306" s="60"/>
      <c r="RC306" s="61"/>
      <c r="RD306" s="60"/>
      <c r="RE306" s="60"/>
      <c r="RF306" s="60"/>
      <c r="RG306" s="60"/>
      <c r="RH306" s="60"/>
      <c r="RI306" s="60"/>
      <c r="RJ306" s="60"/>
      <c r="RK306" s="60"/>
      <c r="RL306" s="60"/>
      <c r="RM306" s="60"/>
      <c r="RN306" s="60"/>
      <c r="RO306" s="60"/>
      <c r="RP306" s="60"/>
      <c r="RQ306" s="110"/>
      <c r="RR306" s="173"/>
      <c r="RS306" s="169">
        <f t="shared" ref="RS306:RS309" si="2688">SUM(RT306:SH306)</f>
        <v>0</v>
      </c>
      <c r="RT306" s="60"/>
      <c r="RU306" s="60"/>
      <c r="RV306" s="60"/>
      <c r="RW306" s="60"/>
      <c r="RX306" s="60"/>
      <c r="RY306" s="60"/>
      <c r="RZ306" s="60"/>
      <c r="SA306" s="60"/>
      <c r="SB306" s="60"/>
      <c r="SC306" s="60"/>
      <c r="SD306" s="61"/>
      <c r="SE306" s="60"/>
      <c r="SF306" s="60"/>
      <c r="SG306" s="60"/>
      <c r="SH306" s="110"/>
      <c r="SI306" s="169">
        <f t="shared" ref="SI306:SI309" si="2689">SUM(SJ306:SX306)</f>
        <v>0</v>
      </c>
      <c r="SJ306" s="60"/>
      <c r="SK306" s="60"/>
      <c r="SL306" s="60"/>
      <c r="SM306" s="60"/>
      <c r="SN306" s="60"/>
      <c r="SO306" s="60"/>
      <c r="SP306" s="60"/>
      <c r="SQ306" s="60"/>
      <c r="SR306" s="60"/>
      <c r="SS306" s="60"/>
      <c r="ST306" s="61"/>
      <c r="SU306" s="60"/>
      <c r="SV306" s="60"/>
      <c r="SW306" s="60"/>
      <c r="SX306" s="110"/>
      <c r="SY306" s="169">
        <f t="shared" ref="SY306:SY309" si="2690">SUM(SZ306:TN306)</f>
        <v>0</v>
      </c>
      <c r="SZ306" s="60"/>
      <c r="TA306" s="60"/>
      <c r="TB306" s="60"/>
      <c r="TC306" s="60"/>
      <c r="TD306" s="60"/>
      <c r="TE306" s="60"/>
      <c r="TF306" s="60"/>
      <c r="TG306" s="60"/>
      <c r="TH306" s="60"/>
      <c r="TI306" s="60"/>
      <c r="TJ306" s="61"/>
      <c r="TK306" s="60"/>
      <c r="TL306" s="60"/>
      <c r="TM306" s="60"/>
      <c r="TN306" s="110"/>
      <c r="TO306" s="169">
        <f t="shared" ref="TO306:TO309" si="2691">SUM(TP306:UD306)</f>
        <v>0</v>
      </c>
      <c r="TP306" s="60"/>
      <c r="TQ306" s="60"/>
      <c r="TR306" s="60"/>
      <c r="TS306" s="60"/>
      <c r="TT306" s="60"/>
      <c r="TU306" s="60"/>
      <c r="TV306" s="60"/>
      <c r="TW306" s="60"/>
      <c r="TX306" s="60"/>
      <c r="TY306" s="60"/>
      <c r="TZ306" s="61"/>
      <c r="UA306" s="60"/>
      <c r="UB306" s="60"/>
      <c r="UC306" s="60"/>
      <c r="UD306" s="110"/>
      <c r="UE306" s="169">
        <f t="shared" ref="UE306:UE309" si="2692">SUM(UF306:VD306)</f>
        <v>0</v>
      </c>
      <c r="UF306" s="60"/>
      <c r="UG306" s="60"/>
      <c r="UH306" s="60"/>
      <c r="UI306" s="60"/>
      <c r="UJ306" s="60"/>
      <c r="UK306" s="60"/>
      <c r="UL306" s="60"/>
      <c r="UM306" s="60"/>
      <c r="UN306" s="60"/>
      <c r="UO306" s="60"/>
      <c r="UP306" s="61"/>
      <c r="UQ306" s="60"/>
      <c r="UR306" s="60"/>
      <c r="US306" s="60"/>
      <c r="UT306" s="60"/>
      <c r="UU306" s="60"/>
      <c r="UV306" s="60"/>
      <c r="UW306" s="60"/>
      <c r="UX306" s="60"/>
      <c r="UY306" s="60"/>
      <c r="UZ306" s="60"/>
      <c r="VA306" s="60"/>
      <c r="VB306" s="60"/>
      <c r="VC306" s="60"/>
      <c r="VD306" s="110"/>
      <c r="VE306" s="10" t="str">
        <f t="shared" si="2267"/>
        <v>-</v>
      </c>
    </row>
    <row r="307" spans="1:577" ht="20.149999999999999" customHeight="1">
      <c r="A307" s="19"/>
      <c r="B307" s="19"/>
      <c r="C307" s="23">
        <v>63062</v>
      </c>
      <c r="D307" s="24" t="s">
        <v>281</v>
      </c>
      <c r="E307" s="193">
        <f>SUM(F307:I307)</f>
        <v>0</v>
      </c>
      <c r="F307" s="194"/>
      <c r="G307" s="194"/>
      <c r="H307" s="195"/>
      <c r="I307" s="229"/>
      <c r="J307" s="241">
        <f t="shared" si="2661"/>
        <v>0</v>
      </c>
      <c r="K307" s="61"/>
      <c r="L307" s="60"/>
      <c r="M307" s="60"/>
      <c r="N307" s="60"/>
      <c r="O307" s="60"/>
      <c r="P307" s="60"/>
      <c r="Q307" s="60"/>
      <c r="R307" s="60"/>
      <c r="S307" s="60"/>
      <c r="T307" s="60"/>
      <c r="U307" s="61"/>
      <c r="V307" s="60"/>
      <c r="W307" s="60"/>
      <c r="X307" s="60"/>
      <c r="Y307" s="110"/>
      <c r="Z307" s="169">
        <f t="shared" si="2662"/>
        <v>0</v>
      </c>
      <c r="AA307" s="60"/>
      <c r="AB307" s="60"/>
      <c r="AC307" s="60"/>
      <c r="AD307" s="60"/>
      <c r="AE307" s="60"/>
      <c r="AF307" s="60"/>
      <c r="AG307" s="60"/>
      <c r="AH307" s="60"/>
      <c r="AI307" s="60"/>
      <c r="AJ307" s="60"/>
      <c r="AK307" s="61"/>
      <c r="AL307" s="60"/>
      <c r="AM307" s="60"/>
      <c r="AN307" s="60"/>
      <c r="AO307" s="110"/>
      <c r="AP307" s="169">
        <f t="shared" si="2663"/>
        <v>0</v>
      </c>
      <c r="AQ307" s="60"/>
      <c r="AR307" s="60"/>
      <c r="AS307" s="60"/>
      <c r="AT307" s="60"/>
      <c r="AU307" s="60"/>
      <c r="AV307" s="60"/>
      <c r="AW307" s="60"/>
      <c r="AX307" s="60"/>
      <c r="AY307" s="60"/>
      <c r="AZ307" s="60"/>
      <c r="BA307" s="61"/>
      <c r="BB307" s="60"/>
      <c r="BC307" s="60"/>
      <c r="BD307" s="60"/>
      <c r="BE307" s="110"/>
      <c r="BF307" s="169">
        <f t="shared" si="2664"/>
        <v>0</v>
      </c>
      <c r="BG307" s="60"/>
      <c r="BH307" s="60"/>
      <c r="BI307" s="60"/>
      <c r="BJ307" s="60"/>
      <c r="BK307" s="60"/>
      <c r="BL307" s="60"/>
      <c r="BM307" s="60"/>
      <c r="BN307" s="60"/>
      <c r="BO307" s="60"/>
      <c r="BP307" s="60"/>
      <c r="BQ307" s="61"/>
      <c r="BR307" s="60"/>
      <c r="BS307" s="60"/>
      <c r="BT307" s="60"/>
      <c r="BU307" s="110"/>
      <c r="BV307" s="169">
        <f t="shared" si="2665"/>
        <v>0</v>
      </c>
      <c r="BW307" s="60"/>
      <c r="BX307" s="60"/>
      <c r="BY307" s="60"/>
      <c r="BZ307" s="60"/>
      <c r="CA307" s="60"/>
      <c r="CB307" s="60"/>
      <c r="CC307" s="60"/>
      <c r="CD307" s="60"/>
      <c r="CE307" s="60"/>
      <c r="CF307" s="60"/>
      <c r="CG307" s="61"/>
      <c r="CH307" s="60"/>
      <c r="CI307" s="60"/>
      <c r="CJ307" s="60"/>
      <c r="CK307" s="60"/>
      <c r="CL307" s="60"/>
      <c r="CM307" s="60"/>
      <c r="CN307" s="60"/>
      <c r="CO307" s="60"/>
      <c r="CP307" s="60"/>
      <c r="CQ307" s="60"/>
      <c r="CR307" s="60"/>
      <c r="CS307" s="60"/>
      <c r="CT307" s="60"/>
      <c r="CU307" s="110"/>
      <c r="CV307" s="173"/>
      <c r="CW307" s="169">
        <f t="shared" si="2666"/>
        <v>0</v>
      </c>
      <c r="CX307" s="60"/>
      <c r="CY307" s="60"/>
      <c r="CZ307" s="60"/>
      <c r="DA307" s="60"/>
      <c r="DB307" s="60"/>
      <c r="DC307" s="60"/>
      <c r="DD307" s="60"/>
      <c r="DE307" s="60"/>
      <c r="DF307" s="60"/>
      <c r="DG307" s="60"/>
      <c r="DH307" s="61"/>
      <c r="DI307" s="60"/>
      <c r="DJ307" s="60"/>
      <c r="DK307" s="60"/>
      <c r="DL307" s="110"/>
      <c r="DM307" s="169">
        <f t="shared" si="2667"/>
        <v>0</v>
      </c>
      <c r="DN307" s="60"/>
      <c r="DO307" s="60"/>
      <c r="DP307" s="60"/>
      <c r="DQ307" s="60"/>
      <c r="DR307" s="60"/>
      <c r="DS307" s="60"/>
      <c r="DT307" s="60"/>
      <c r="DU307" s="60"/>
      <c r="DV307" s="60"/>
      <c r="DW307" s="60"/>
      <c r="DX307" s="61"/>
      <c r="DY307" s="60"/>
      <c r="DZ307" s="60"/>
      <c r="EA307" s="60"/>
      <c r="EB307" s="110"/>
      <c r="EC307" s="169">
        <f t="shared" si="2668"/>
        <v>0</v>
      </c>
      <c r="ED307" s="60"/>
      <c r="EE307" s="60"/>
      <c r="EF307" s="60"/>
      <c r="EG307" s="60"/>
      <c r="EH307" s="60"/>
      <c r="EI307" s="60"/>
      <c r="EJ307" s="60"/>
      <c r="EK307" s="60"/>
      <c r="EL307" s="60"/>
      <c r="EM307" s="60"/>
      <c r="EN307" s="61"/>
      <c r="EO307" s="60"/>
      <c r="EP307" s="60"/>
      <c r="EQ307" s="60"/>
      <c r="ER307" s="110"/>
      <c r="ES307" s="169">
        <f t="shared" si="2669"/>
        <v>0</v>
      </c>
      <c r="ET307" s="60"/>
      <c r="EU307" s="60"/>
      <c r="EV307" s="60"/>
      <c r="EW307" s="60"/>
      <c r="EX307" s="60"/>
      <c r="EY307" s="60"/>
      <c r="EZ307" s="60"/>
      <c r="FA307" s="60"/>
      <c r="FB307" s="60"/>
      <c r="FC307" s="60"/>
      <c r="FD307" s="61"/>
      <c r="FE307" s="60"/>
      <c r="FF307" s="60"/>
      <c r="FG307" s="60"/>
      <c r="FH307" s="110"/>
      <c r="FI307" s="169">
        <f t="shared" si="2670"/>
        <v>0</v>
      </c>
      <c r="FJ307" s="60"/>
      <c r="FK307" s="60"/>
      <c r="FL307" s="60"/>
      <c r="FM307" s="60"/>
      <c r="FN307" s="60"/>
      <c r="FO307" s="60"/>
      <c r="FP307" s="60"/>
      <c r="FQ307" s="60"/>
      <c r="FR307" s="60"/>
      <c r="FS307" s="60"/>
      <c r="FT307" s="61"/>
      <c r="FU307" s="60"/>
      <c r="FV307" s="60"/>
      <c r="FW307" s="60"/>
      <c r="FX307" s="110"/>
      <c r="FY307" s="169">
        <f t="shared" si="2671"/>
        <v>0</v>
      </c>
      <c r="FZ307" s="60"/>
      <c r="GA307" s="60"/>
      <c r="GB307" s="60"/>
      <c r="GC307" s="60"/>
      <c r="GD307" s="60"/>
      <c r="GE307" s="60"/>
      <c r="GF307" s="60"/>
      <c r="GG307" s="60"/>
      <c r="GH307" s="60"/>
      <c r="GI307" s="60"/>
      <c r="GJ307" s="61"/>
      <c r="GK307" s="60"/>
      <c r="GL307" s="60"/>
      <c r="GM307" s="60"/>
      <c r="GN307" s="110"/>
      <c r="GO307" s="169">
        <f t="shared" si="2672"/>
        <v>0</v>
      </c>
      <c r="GP307" s="60"/>
      <c r="GQ307" s="60"/>
      <c r="GR307" s="60"/>
      <c r="GS307" s="60"/>
      <c r="GT307" s="60"/>
      <c r="GU307" s="60"/>
      <c r="GV307" s="60"/>
      <c r="GW307" s="60"/>
      <c r="GX307" s="60"/>
      <c r="GY307" s="60"/>
      <c r="GZ307" s="61"/>
      <c r="HA307" s="60"/>
      <c r="HB307" s="60"/>
      <c r="HC307" s="60"/>
      <c r="HD307" s="60"/>
      <c r="HE307" s="60"/>
      <c r="HF307" s="60"/>
      <c r="HG307" s="60"/>
      <c r="HH307" s="60"/>
      <c r="HI307" s="60"/>
      <c r="HJ307" s="60"/>
      <c r="HK307" s="60"/>
      <c r="HL307" s="60"/>
      <c r="HM307" s="60"/>
      <c r="HN307" s="110"/>
      <c r="HO307" s="172"/>
      <c r="HP307" s="173"/>
      <c r="HQ307" s="169">
        <f t="shared" si="2673"/>
        <v>0</v>
      </c>
      <c r="HR307" s="60"/>
      <c r="HS307" s="60"/>
      <c r="HT307" s="60"/>
      <c r="HU307" s="60"/>
      <c r="HV307" s="60"/>
      <c r="HW307" s="60"/>
      <c r="HX307" s="60"/>
      <c r="HY307" s="60"/>
      <c r="HZ307" s="60"/>
      <c r="IA307" s="60"/>
      <c r="IB307" s="61"/>
      <c r="IC307" s="60"/>
      <c r="ID307" s="60"/>
      <c r="IE307" s="60"/>
      <c r="IF307" s="110"/>
      <c r="IG307" s="169">
        <f t="shared" si="2674"/>
        <v>0</v>
      </c>
      <c r="IH307" s="60"/>
      <c r="II307" s="60"/>
      <c r="IJ307" s="60"/>
      <c r="IK307" s="60"/>
      <c r="IL307" s="60"/>
      <c r="IM307" s="60"/>
      <c r="IN307" s="60"/>
      <c r="IO307" s="60"/>
      <c r="IP307" s="60"/>
      <c r="IQ307" s="60"/>
      <c r="IR307" s="61"/>
      <c r="IS307" s="60"/>
      <c r="IT307" s="60"/>
      <c r="IU307" s="60"/>
      <c r="IV307" s="110"/>
      <c r="IW307" s="169">
        <f t="shared" si="2675"/>
        <v>0</v>
      </c>
      <c r="IX307" s="60"/>
      <c r="IY307" s="60"/>
      <c r="IZ307" s="60"/>
      <c r="JA307" s="60"/>
      <c r="JB307" s="60"/>
      <c r="JC307" s="60"/>
      <c r="JD307" s="60"/>
      <c r="JE307" s="60"/>
      <c r="JF307" s="60"/>
      <c r="JG307" s="60"/>
      <c r="JH307" s="61"/>
      <c r="JI307" s="60"/>
      <c r="JJ307" s="60"/>
      <c r="JK307" s="60"/>
      <c r="JL307" s="110"/>
      <c r="JM307" s="169">
        <f t="shared" si="2676"/>
        <v>0</v>
      </c>
      <c r="JN307" s="60"/>
      <c r="JO307" s="60"/>
      <c r="JP307" s="60"/>
      <c r="JQ307" s="60"/>
      <c r="JR307" s="60"/>
      <c r="JS307" s="60"/>
      <c r="JT307" s="60"/>
      <c r="JU307" s="60"/>
      <c r="JV307" s="60"/>
      <c r="JW307" s="60"/>
      <c r="JX307" s="61"/>
      <c r="JY307" s="60"/>
      <c r="JZ307" s="60"/>
      <c r="KA307" s="60"/>
      <c r="KB307" s="110"/>
      <c r="KC307" s="169">
        <f t="shared" si="2677"/>
        <v>0</v>
      </c>
      <c r="KD307" s="60"/>
      <c r="KE307" s="60"/>
      <c r="KF307" s="60"/>
      <c r="KG307" s="60"/>
      <c r="KH307" s="60"/>
      <c r="KI307" s="60"/>
      <c r="KJ307" s="60"/>
      <c r="KK307" s="60"/>
      <c r="KL307" s="60"/>
      <c r="KM307" s="60"/>
      <c r="KN307" s="61"/>
      <c r="KO307" s="60"/>
      <c r="KP307" s="60"/>
      <c r="KQ307" s="60"/>
      <c r="KR307" s="60"/>
      <c r="KS307" s="60"/>
      <c r="KT307" s="60"/>
      <c r="KU307" s="60"/>
      <c r="KV307" s="60"/>
      <c r="KW307" s="60"/>
      <c r="KX307" s="60"/>
      <c r="KY307" s="60"/>
      <c r="KZ307" s="60"/>
      <c r="LA307" s="60"/>
      <c r="LB307" s="110"/>
      <c r="LC307" s="173"/>
      <c r="LD307" s="169">
        <f t="shared" si="2678"/>
        <v>0</v>
      </c>
      <c r="LE307" s="60"/>
      <c r="LF307" s="60"/>
      <c r="LG307" s="60"/>
      <c r="LH307" s="60"/>
      <c r="LI307" s="60"/>
      <c r="LJ307" s="60"/>
      <c r="LK307" s="60"/>
      <c r="LL307" s="60"/>
      <c r="LM307" s="60"/>
      <c r="LN307" s="60"/>
      <c r="LO307" s="61"/>
      <c r="LP307" s="60"/>
      <c r="LQ307" s="60"/>
      <c r="LR307" s="60"/>
      <c r="LS307" s="110"/>
      <c r="LT307" s="169">
        <f t="shared" si="2679"/>
        <v>0</v>
      </c>
      <c r="LU307" s="60"/>
      <c r="LV307" s="60"/>
      <c r="LW307" s="60"/>
      <c r="LX307" s="60"/>
      <c r="LY307" s="60"/>
      <c r="LZ307" s="60"/>
      <c r="MA307" s="60"/>
      <c r="MB307" s="60"/>
      <c r="MC307" s="60"/>
      <c r="MD307" s="60"/>
      <c r="ME307" s="61"/>
      <c r="MF307" s="60"/>
      <c r="MG307" s="60"/>
      <c r="MH307" s="60"/>
      <c r="MI307" s="110"/>
      <c r="MJ307" s="169">
        <f t="shared" si="2680"/>
        <v>0</v>
      </c>
      <c r="MK307" s="60"/>
      <c r="ML307" s="60"/>
      <c r="MM307" s="60"/>
      <c r="MN307" s="60"/>
      <c r="MO307" s="60"/>
      <c r="MP307" s="60"/>
      <c r="MQ307" s="60"/>
      <c r="MR307" s="60"/>
      <c r="MS307" s="60"/>
      <c r="MT307" s="60"/>
      <c r="MU307" s="61"/>
      <c r="MV307" s="60"/>
      <c r="MW307" s="60"/>
      <c r="MX307" s="60"/>
      <c r="MY307" s="110"/>
      <c r="MZ307" s="169">
        <f t="shared" si="2681"/>
        <v>0</v>
      </c>
      <c r="NA307" s="60"/>
      <c r="NB307" s="60"/>
      <c r="NC307" s="60"/>
      <c r="ND307" s="60"/>
      <c r="NE307" s="60"/>
      <c r="NF307" s="60"/>
      <c r="NG307" s="60"/>
      <c r="NH307" s="60"/>
      <c r="NI307" s="60"/>
      <c r="NJ307" s="60"/>
      <c r="NK307" s="61"/>
      <c r="NL307" s="60"/>
      <c r="NM307" s="60"/>
      <c r="NN307" s="60"/>
      <c r="NO307" s="110"/>
      <c r="NP307" s="169">
        <f t="shared" si="2682"/>
        <v>0</v>
      </c>
      <c r="NQ307" s="60"/>
      <c r="NR307" s="60"/>
      <c r="NS307" s="60"/>
      <c r="NT307" s="60"/>
      <c r="NU307" s="60"/>
      <c r="NV307" s="60"/>
      <c r="NW307" s="60"/>
      <c r="NX307" s="60"/>
      <c r="NY307" s="60"/>
      <c r="NZ307" s="60"/>
      <c r="OA307" s="61"/>
      <c r="OB307" s="60"/>
      <c r="OC307" s="60"/>
      <c r="OD307" s="60"/>
      <c r="OE307" s="110"/>
      <c r="OF307" s="169">
        <f t="shared" si="2683"/>
        <v>0</v>
      </c>
      <c r="OG307" s="60"/>
      <c r="OH307" s="60"/>
      <c r="OI307" s="60"/>
      <c r="OJ307" s="60"/>
      <c r="OK307" s="60"/>
      <c r="OL307" s="60"/>
      <c r="OM307" s="60"/>
      <c r="ON307" s="60"/>
      <c r="OO307" s="60"/>
      <c r="OP307" s="60"/>
      <c r="OQ307" s="61"/>
      <c r="OR307" s="60"/>
      <c r="OS307" s="60"/>
      <c r="OT307" s="60"/>
      <c r="OU307" s="110"/>
      <c r="OV307" s="169">
        <f t="shared" si="2684"/>
        <v>0</v>
      </c>
      <c r="OW307" s="60"/>
      <c r="OX307" s="60"/>
      <c r="OY307" s="60"/>
      <c r="OZ307" s="60"/>
      <c r="PA307" s="60"/>
      <c r="PB307" s="60"/>
      <c r="PC307" s="60"/>
      <c r="PD307" s="60"/>
      <c r="PE307" s="60"/>
      <c r="PF307" s="60"/>
      <c r="PG307" s="61"/>
      <c r="PH307" s="60"/>
      <c r="PI307" s="60"/>
      <c r="PJ307" s="60"/>
      <c r="PK307" s="110"/>
      <c r="PL307" s="169">
        <f t="shared" si="2685"/>
        <v>0</v>
      </c>
      <c r="PM307" s="60"/>
      <c r="PN307" s="60"/>
      <c r="PO307" s="60"/>
      <c r="PP307" s="60"/>
      <c r="PQ307" s="60"/>
      <c r="PR307" s="60"/>
      <c r="PS307" s="60"/>
      <c r="PT307" s="60"/>
      <c r="PU307" s="60"/>
      <c r="PV307" s="60"/>
      <c r="PW307" s="61"/>
      <c r="PX307" s="60"/>
      <c r="PY307" s="60"/>
      <c r="PZ307" s="60"/>
      <c r="QA307" s="110"/>
      <c r="QB307" s="169">
        <f t="shared" si="2686"/>
        <v>0</v>
      </c>
      <c r="QC307" s="60"/>
      <c r="QD307" s="60"/>
      <c r="QE307" s="60"/>
      <c r="QF307" s="60"/>
      <c r="QG307" s="60"/>
      <c r="QH307" s="60"/>
      <c r="QI307" s="60"/>
      <c r="QJ307" s="60"/>
      <c r="QK307" s="60"/>
      <c r="QL307" s="60"/>
      <c r="QM307" s="61"/>
      <c r="QN307" s="60"/>
      <c r="QO307" s="60"/>
      <c r="QP307" s="60"/>
      <c r="QQ307" s="110"/>
      <c r="QR307" s="169">
        <f t="shared" si="2687"/>
        <v>0</v>
      </c>
      <c r="QS307" s="60"/>
      <c r="QT307" s="60"/>
      <c r="QU307" s="60"/>
      <c r="QV307" s="60"/>
      <c r="QW307" s="60"/>
      <c r="QX307" s="60"/>
      <c r="QY307" s="60"/>
      <c r="QZ307" s="60"/>
      <c r="RA307" s="60"/>
      <c r="RB307" s="60"/>
      <c r="RC307" s="61"/>
      <c r="RD307" s="60"/>
      <c r="RE307" s="60"/>
      <c r="RF307" s="60"/>
      <c r="RG307" s="60"/>
      <c r="RH307" s="60"/>
      <c r="RI307" s="60"/>
      <c r="RJ307" s="60"/>
      <c r="RK307" s="60"/>
      <c r="RL307" s="60"/>
      <c r="RM307" s="60"/>
      <c r="RN307" s="60"/>
      <c r="RO307" s="60"/>
      <c r="RP307" s="60"/>
      <c r="RQ307" s="110"/>
      <c r="RR307" s="173"/>
      <c r="RS307" s="169">
        <f t="shared" si="2688"/>
        <v>0</v>
      </c>
      <c r="RT307" s="60"/>
      <c r="RU307" s="60"/>
      <c r="RV307" s="60"/>
      <c r="RW307" s="60"/>
      <c r="RX307" s="60"/>
      <c r="RY307" s="60"/>
      <c r="RZ307" s="60"/>
      <c r="SA307" s="60"/>
      <c r="SB307" s="60"/>
      <c r="SC307" s="60"/>
      <c r="SD307" s="61"/>
      <c r="SE307" s="60"/>
      <c r="SF307" s="60"/>
      <c r="SG307" s="60"/>
      <c r="SH307" s="110"/>
      <c r="SI307" s="169">
        <f t="shared" si="2689"/>
        <v>0</v>
      </c>
      <c r="SJ307" s="60"/>
      <c r="SK307" s="60"/>
      <c r="SL307" s="60"/>
      <c r="SM307" s="60"/>
      <c r="SN307" s="60"/>
      <c r="SO307" s="60"/>
      <c r="SP307" s="60"/>
      <c r="SQ307" s="60"/>
      <c r="SR307" s="60"/>
      <c r="SS307" s="60"/>
      <c r="ST307" s="61"/>
      <c r="SU307" s="60"/>
      <c r="SV307" s="60"/>
      <c r="SW307" s="60"/>
      <c r="SX307" s="110"/>
      <c r="SY307" s="169">
        <f t="shared" si="2690"/>
        <v>0</v>
      </c>
      <c r="SZ307" s="60"/>
      <c r="TA307" s="60"/>
      <c r="TB307" s="60"/>
      <c r="TC307" s="60"/>
      <c r="TD307" s="60"/>
      <c r="TE307" s="60"/>
      <c r="TF307" s="60"/>
      <c r="TG307" s="60"/>
      <c r="TH307" s="60"/>
      <c r="TI307" s="60"/>
      <c r="TJ307" s="61"/>
      <c r="TK307" s="60"/>
      <c r="TL307" s="60"/>
      <c r="TM307" s="60"/>
      <c r="TN307" s="110"/>
      <c r="TO307" s="169">
        <f t="shared" si="2691"/>
        <v>0</v>
      </c>
      <c r="TP307" s="60"/>
      <c r="TQ307" s="60"/>
      <c r="TR307" s="60"/>
      <c r="TS307" s="60"/>
      <c r="TT307" s="60"/>
      <c r="TU307" s="60"/>
      <c r="TV307" s="60"/>
      <c r="TW307" s="60"/>
      <c r="TX307" s="60"/>
      <c r="TY307" s="60"/>
      <c r="TZ307" s="61"/>
      <c r="UA307" s="60"/>
      <c r="UB307" s="60"/>
      <c r="UC307" s="60"/>
      <c r="UD307" s="110"/>
      <c r="UE307" s="169">
        <f t="shared" si="2692"/>
        <v>0</v>
      </c>
      <c r="UF307" s="60"/>
      <c r="UG307" s="60"/>
      <c r="UH307" s="60"/>
      <c r="UI307" s="60"/>
      <c r="UJ307" s="60"/>
      <c r="UK307" s="60"/>
      <c r="UL307" s="60"/>
      <c r="UM307" s="60"/>
      <c r="UN307" s="60"/>
      <c r="UO307" s="60"/>
      <c r="UP307" s="61"/>
      <c r="UQ307" s="60"/>
      <c r="UR307" s="60"/>
      <c r="US307" s="60"/>
      <c r="UT307" s="60"/>
      <c r="UU307" s="60"/>
      <c r="UV307" s="60"/>
      <c r="UW307" s="60"/>
      <c r="UX307" s="60"/>
      <c r="UY307" s="60"/>
      <c r="UZ307" s="60"/>
      <c r="VA307" s="60"/>
      <c r="VB307" s="60"/>
      <c r="VC307" s="60"/>
      <c r="VD307" s="110"/>
      <c r="VE307" s="10" t="str">
        <f t="shared" si="2267"/>
        <v>-</v>
      </c>
    </row>
    <row r="308" spans="1:577" ht="20.149999999999999" customHeight="1">
      <c r="A308" s="19"/>
      <c r="B308" s="19"/>
      <c r="C308" s="23">
        <v>63063</v>
      </c>
      <c r="D308" s="24" t="s">
        <v>282</v>
      </c>
      <c r="E308" s="193">
        <f>SUM(F308:I308)</f>
        <v>0</v>
      </c>
      <c r="F308" s="194"/>
      <c r="G308" s="194"/>
      <c r="H308" s="195"/>
      <c r="I308" s="229"/>
      <c r="J308" s="241">
        <f t="shared" si="2661"/>
        <v>0</v>
      </c>
      <c r="K308" s="61"/>
      <c r="L308" s="60"/>
      <c r="M308" s="60"/>
      <c r="N308" s="60"/>
      <c r="O308" s="60"/>
      <c r="P308" s="60"/>
      <c r="Q308" s="60"/>
      <c r="R308" s="60"/>
      <c r="S308" s="60"/>
      <c r="T308" s="60"/>
      <c r="U308" s="61"/>
      <c r="V308" s="60"/>
      <c r="W308" s="60"/>
      <c r="X308" s="60"/>
      <c r="Y308" s="110"/>
      <c r="Z308" s="169">
        <f t="shared" si="2662"/>
        <v>0</v>
      </c>
      <c r="AA308" s="60"/>
      <c r="AB308" s="60"/>
      <c r="AC308" s="60"/>
      <c r="AD308" s="60"/>
      <c r="AE308" s="60"/>
      <c r="AF308" s="60"/>
      <c r="AG308" s="60"/>
      <c r="AH308" s="60"/>
      <c r="AI308" s="60"/>
      <c r="AJ308" s="60"/>
      <c r="AK308" s="61"/>
      <c r="AL308" s="60"/>
      <c r="AM308" s="60"/>
      <c r="AN308" s="60"/>
      <c r="AO308" s="110"/>
      <c r="AP308" s="169">
        <f t="shared" si="2663"/>
        <v>0</v>
      </c>
      <c r="AQ308" s="60"/>
      <c r="AR308" s="60"/>
      <c r="AS308" s="60"/>
      <c r="AT308" s="60"/>
      <c r="AU308" s="60"/>
      <c r="AV308" s="60"/>
      <c r="AW308" s="60"/>
      <c r="AX308" s="60"/>
      <c r="AY308" s="60"/>
      <c r="AZ308" s="60"/>
      <c r="BA308" s="61"/>
      <c r="BB308" s="60"/>
      <c r="BC308" s="60"/>
      <c r="BD308" s="60"/>
      <c r="BE308" s="110"/>
      <c r="BF308" s="169">
        <f t="shared" si="2664"/>
        <v>0</v>
      </c>
      <c r="BG308" s="60"/>
      <c r="BH308" s="60"/>
      <c r="BI308" s="60"/>
      <c r="BJ308" s="60"/>
      <c r="BK308" s="60"/>
      <c r="BL308" s="60"/>
      <c r="BM308" s="60"/>
      <c r="BN308" s="60"/>
      <c r="BO308" s="60"/>
      <c r="BP308" s="60"/>
      <c r="BQ308" s="61"/>
      <c r="BR308" s="60"/>
      <c r="BS308" s="60"/>
      <c r="BT308" s="60"/>
      <c r="BU308" s="110"/>
      <c r="BV308" s="169">
        <f t="shared" si="2665"/>
        <v>0</v>
      </c>
      <c r="BW308" s="60"/>
      <c r="BX308" s="60"/>
      <c r="BY308" s="60"/>
      <c r="BZ308" s="60"/>
      <c r="CA308" s="60"/>
      <c r="CB308" s="60"/>
      <c r="CC308" s="60"/>
      <c r="CD308" s="60"/>
      <c r="CE308" s="60"/>
      <c r="CF308" s="60"/>
      <c r="CG308" s="61"/>
      <c r="CH308" s="60"/>
      <c r="CI308" s="60"/>
      <c r="CJ308" s="60"/>
      <c r="CK308" s="60"/>
      <c r="CL308" s="60"/>
      <c r="CM308" s="60"/>
      <c r="CN308" s="60"/>
      <c r="CO308" s="60"/>
      <c r="CP308" s="60"/>
      <c r="CQ308" s="60"/>
      <c r="CR308" s="60"/>
      <c r="CS308" s="60"/>
      <c r="CT308" s="60"/>
      <c r="CU308" s="110"/>
      <c r="CV308" s="173"/>
      <c r="CW308" s="169">
        <f t="shared" si="2666"/>
        <v>0</v>
      </c>
      <c r="CX308" s="60"/>
      <c r="CY308" s="60"/>
      <c r="CZ308" s="60"/>
      <c r="DA308" s="60"/>
      <c r="DB308" s="60"/>
      <c r="DC308" s="60"/>
      <c r="DD308" s="60"/>
      <c r="DE308" s="60"/>
      <c r="DF308" s="60"/>
      <c r="DG308" s="60"/>
      <c r="DH308" s="61"/>
      <c r="DI308" s="60"/>
      <c r="DJ308" s="60"/>
      <c r="DK308" s="60"/>
      <c r="DL308" s="110"/>
      <c r="DM308" s="169">
        <f t="shared" si="2667"/>
        <v>0</v>
      </c>
      <c r="DN308" s="60"/>
      <c r="DO308" s="60"/>
      <c r="DP308" s="60"/>
      <c r="DQ308" s="60"/>
      <c r="DR308" s="60"/>
      <c r="DS308" s="60"/>
      <c r="DT308" s="60"/>
      <c r="DU308" s="60"/>
      <c r="DV308" s="60"/>
      <c r="DW308" s="60"/>
      <c r="DX308" s="61"/>
      <c r="DY308" s="60"/>
      <c r="DZ308" s="60"/>
      <c r="EA308" s="60"/>
      <c r="EB308" s="110"/>
      <c r="EC308" s="169">
        <f t="shared" si="2668"/>
        <v>0</v>
      </c>
      <c r="ED308" s="60"/>
      <c r="EE308" s="60"/>
      <c r="EF308" s="60"/>
      <c r="EG308" s="60"/>
      <c r="EH308" s="60"/>
      <c r="EI308" s="60"/>
      <c r="EJ308" s="60"/>
      <c r="EK308" s="60"/>
      <c r="EL308" s="60"/>
      <c r="EM308" s="60"/>
      <c r="EN308" s="61"/>
      <c r="EO308" s="60"/>
      <c r="EP308" s="60"/>
      <c r="EQ308" s="60"/>
      <c r="ER308" s="110"/>
      <c r="ES308" s="169">
        <f t="shared" si="2669"/>
        <v>0</v>
      </c>
      <c r="ET308" s="60"/>
      <c r="EU308" s="60"/>
      <c r="EV308" s="60"/>
      <c r="EW308" s="60"/>
      <c r="EX308" s="60"/>
      <c r="EY308" s="60"/>
      <c r="EZ308" s="60"/>
      <c r="FA308" s="60"/>
      <c r="FB308" s="60"/>
      <c r="FC308" s="60"/>
      <c r="FD308" s="61"/>
      <c r="FE308" s="60"/>
      <c r="FF308" s="60"/>
      <c r="FG308" s="60"/>
      <c r="FH308" s="110"/>
      <c r="FI308" s="169">
        <f t="shared" si="2670"/>
        <v>0</v>
      </c>
      <c r="FJ308" s="60"/>
      <c r="FK308" s="60"/>
      <c r="FL308" s="60"/>
      <c r="FM308" s="60"/>
      <c r="FN308" s="60"/>
      <c r="FO308" s="60"/>
      <c r="FP308" s="60"/>
      <c r="FQ308" s="60"/>
      <c r="FR308" s="60"/>
      <c r="FS308" s="60"/>
      <c r="FT308" s="61"/>
      <c r="FU308" s="60"/>
      <c r="FV308" s="60"/>
      <c r="FW308" s="60"/>
      <c r="FX308" s="110"/>
      <c r="FY308" s="169">
        <f t="shared" si="2671"/>
        <v>0</v>
      </c>
      <c r="FZ308" s="60"/>
      <c r="GA308" s="60"/>
      <c r="GB308" s="60"/>
      <c r="GC308" s="60"/>
      <c r="GD308" s="60"/>
      <c r="GE308" s="60"/>
      <c r="GF308" s="60"/>
      <c r="GG308" s="60"/>
      <c r="GH308" s="60"/>
      <c r="GI308" s="60"/>
      <c r="GJ308" s="61"/>
      <c r="GK308" s="60"/>
      <c r="GL308" s="60"/>
      <c r="GM308" s="60"/>
      <c r="GN308" s="110"/>
      <c r="GO308" s="169">
        <f t="shared" si="2672"/>
        <v>0</v>
      </c>
      <c r="GP308" s="60"/>
      <c r="GQ308" s="60"/>
      <c r="GR308" s="60"/>
      <c r="GS308" s="60"/>
      <c r="GT308" s="60"/>
      <c r="GU308" s="60"/>
      <c r="GV308" s="60"/>
      <c r="GW308" s="60"/>
      <c r="GX308" s="60"/>
      <c r="GY308" s="60"/>
      <c r="GZ308" s="61"/>
      <c r="HA308" s="60"/>
      <c r="HB308" s="60"/>
      <c r="HC308" s="60"/>
      <c r="HD308" s="60"/>
      <c r="HE308" s="60"/>
      <c r="HF308" s="60"/>
      <c r="HG308" s="60"/>
      <c r="HH308" s="60"/>
      <c r="HI308" s="60"/>
      <c r="HJ308" s="60"/>
      <c r="HK308" s="60"/>
      <c r="HL308" s="60"/>
      <c r="HM308" s="60"/>
      <c r="HN308" s="110"/>
      <c r="HO308" s="172"/>
      <c r="HP308" s="173"/>
      <c r="HQ308" s="169">
        <f t="shared" si="2673"/>
        <v>0</v>
      </c>
      <c r="HR308" s="60"/>
      <c r="HS308" s="60"/>
      <c r="HT308" s="60"/>
      <c r="HU308" s="60"/>
      <c r="HV308" s="60"/>
      <c r="HW308" s="60"/>
      <c r="HX308" s="60"/>
      <c r="HY308" s="60"/>
      <c r="HZ308" s="60"/>
      <c r="IA308" s="60"/>
      <c r="IB308" s="61"/>
      <c r="IC308" s="60"/>
      <c r="ID308" s="60"/>
      <c r="IE308" s="60"/>
      <c r="IF308" s="110"/>
      <c r="IG308" s="169">
        <f t="shared" si="2674"/>
        <v>0</v>
      </c>
      <c r="IH308" s="60"/>
      <c r="II308" s="60"/>
      <c r="IJ308" s="60"/>
      <c r="IK308" s="60"/>
      <c r="IL308" s="60"/>
      <c r="IM308" s="60"/>
      <c r="IN308" s="60"/>
      <c r="IO308" s="60"/>
      <c r="IP308" s="60"/>
      <c r="IQ308" s="60"/>
      <c r="IR308" s="61"/>
      <c r="IS308" s="60"/>
      <c r="IT308" s="60"/>
      <c r="IU308" s="60"/>
      <c r="IV308" s="110"/>
      <c r="IW308" s="169">
        <f t="shared" si="2675"/>
        <v>0</v>
      </c>
      <c r="IX308" s="60"/>
      <c r="IY308" s="60"/>
      <c r="IZ308" s="60"/>
      <c r="JA308" s="60"/>
      <c r="JB308" s="60"/>
      <c r="JC308" s="60"/>
      <c r="JD308" s="60"/>
      <c r="JE308" s="60"/>
      <c r="JF308" s="60"/>
      <c r="JG308" s="60"/>
      <c r="JH308" s="61"/>
      <c r="JI308" s="60"/>
      <c r="JJ308" s="60"/>
      <c r="JK308" s="60"/>
      <c r="JL308" s="110"/>
      <c r="JM308" s="169">
        <f t="shared" si="2676"/>
        <v>0</v>
      </c>
      <c r="JN308" s="60"/>
      <c r="JO308" s="60"/>
      <c r="JP308" s="60"/>
      <c r="JQ308" s="60"/>
      <c r="JR308" s="60"/>
      <c r="JS308" s="60"/>
      <c r="JT308" s="60"/>
      <c r="JU308" s="60"/>
      <c r="JV308" s="60"/>
      <c r="JW308" s="60"/>
      <c r="JX308" s="61"/>
      <c r="JY308" s="60"/>
      <c r="JZ308" s="60"/>
      <c r="KA308" s="60"/>
      <c r="KB308" s="110"/>
      <c r="KC308" s="169">
        <f t="shared" si="2677"/>
        <v>0</v>
      </c>
      <c r="KD308" s="60"/>
      <c r="KE308" s="60"/>
      <c r="KF308" s="60"/>
      <c r="KG308" s="60"/>
      <c r="KH308" s="60"/>
      <c r="KI308" s="60"/>
      <c r="KJ308" s="60"/>
      <c r="KK308" s="60"/>
      <c r="KL308" s="60"/>
      <c r="KM308" s="60"/>
      <c r="KN308" s="61"/>
      <c r="KO308" s="60"/>
      <c r="KP308" s="60"/>
      <c r="KQ308" s="60"/>
      <c r="KR308" s="60"/>
      <c r="KS308" s="60"/>
      <c r="KT308" s="60"/>
      <c r="KU308" s="60"/>
      <c r="KV308" s="60"/>
      <c r="KW308" s="60"/>
      <c r="KX308" s="60"/>
      <c r="KY308" s="60"/>
      <c r="KZ308" s="60"/>
      <c r="LA308" s="60"/>
      <c r="LB308" s="110"/>
      <c r="LC308" s="173"/>
      <c r="LD308" s="169">
        <f t="shared" si="2678"/>
        <v>0</v>
      </c>
      <c r="LE308" s="60"/>
      <c r="LF308" s="60"/>
      <c r="LG308" s="60"/>
      <c r="LH308" s="60"/>
      <c r="LI308" s="60"/>
      <c r="LJ308" s="60"/>
      <c r="LK308" s="60"/>
      <c r="LL308" s="60"/>
      <c r="LM308" s="60"/>
      <c r="LN308" s="60"/>
      <c r="LO308" s="61"/>
      <c r="LP308" s="60"/>
      <c r="LQ308" s="60"/>
      <c r="LR308" s="60"/>
      <c r="LS308" s="110"/>
      <c r="LT308" s="169">
        <f t="shared" si="2679"/>
        <v>0</v>
      </c>
      <c r="LU308" s="60"/>
      <c r="LV308" s="60"/>
      <c r="LW308" s="60"/>
      <c r="LX308" s="60"/>
      <c r="LY308" s="60"/>
      <c r="LZ308" s="60"/>
      <c r="MA308" s="60"/>
      <c r="MB308" s="60"/>
      <c r="MC308" s="60"/>
      <c r="MD308" s="60"/>
      <c r="ME308" s="61"/>
      <c r="MF308" s="60"/>
      <c r="MG308" s="60"/>
      <c r="MH308" s="60"/>
      <c r="MI308" s="110"/>
      <c r="MJ308" s="169">
        <f t="shared" si="2680"/>
        <v>0</v>
      </c>
      <c r="MK308" s="60"/>
      <c r="ML308" s="60"/>
      <c r="MM308" s="60"/>
      <c r="MN308" s="60"/>
      <c r="MO308" s="60"/>
      <c r="MP308" s="60"/>
      <c r="MQ308" s="60"/>
      <c r="MR308" s="60"/>
      <c r="MS308" s="60"/>
      <c r="MT308" s="60"/>
      <c r="MU308" s="61"/>
      <c r="MV308" s="60"/>
      <c r="MW308" s="60"/>
      <c r="MX308" s="60"/>
      <c r="MY308" s="110"/>
      <c r="MZ308" s="169">
        <f t="shared" si="2681"/>
        <v>0</v>
      </c>
      <c r="NA308" s="60"/>
      <c r="NB308" s="60"/>
      <c r="NC308" s="60"/>
      <c r="ND308" s="60"/>
      <c r="NE308" s="60"/>
      <c r="NF308" s="60"/>
      <c r="NG308" s="60"/>
      <c r="NH308" s="60"/>
      <c r="NI308" s="60"/>
      <c r="NJ308" s="60"/>
      <c r="NK308" s="61"/>
      <c r="NL308" s="60"/>
      <c r="NM308" s="60"/>
      <c r="NN308" s="60"/>
      <c r="NO308" s="110"/>
      <c r="NP308" s="169">
        <f t="shared" si="2682"/>
        <v>0</v>
      </c>
      <c r="NQ308" s="60"/>
      <c r="NR308" s="60"/>
      <c r="NS308" s="60"/>
      <c r="NT308" s="60"/>
      <c r="NU308" s="60"/>
      <c r="NV308" s="60"/>
      <c r="NW308" s="60"/>
      <c r="NX308" s="60"/>
      <c r="NY308" s="60"/>
      <c r="NZ308" s="60"/>
      <c r="OA308" s="61"/>
      <c r="OB308" s="60"/>
      <c r="OC308" s="60"/>
      <c r="OD308" s="60"/>
      <c r="OE308" s="110"/>
      <c r="OF308" s="169">
        <f t="shared" si="2683"/>
        <v>0</v>
      </c>
      <c r="OG308" s="60"/>
      <c r="OH308" s="60"/>
      <c r="OI308" s="60"/>
      <c r="OJ308" s="60"/>
      <c r="OK308" s="60"/>
      <c r="OL308" s="60"/>
      <c r="OM308" s="60"/>
      <c r="ON308" s="60"/>
      <c r="OO308" s="60"/>
      <c r="OP308" s="60"/>
      <c r="OQ308" s="61"/>
      <c r="OR308" s="60"/>
      <c r="OS308" s="60"/>
      <c r="OT308" s="60"/>
      <c r="OU308" s="110"/>
      <c r="OV308" s="169">
        <f t="shared" si="2684"/>
        <v>0</v>
      </c>
      <c r="OW308" s="60"/>
      <c r="OX308" s="60"/>
      <c r="OY308" s="60"/>
      <c r="OZ308" s="60"/>
      <c r="PA308" s="60"/>
      <c r="PB308" s="60"/>
      <c r="PC308" s="60"/>
      <c r="PD308" s="60"/>
      <c r="PE308" s="60"/>
      <c r="PF308" s="60"/>
      <c r="PG308" s="61"/>
      <c r="PH308" s="60"/>
      <c r="PI308" s="60"/>
      <c r="PJ308" s="60"/>
      <c r="PK308" s="110"/>
      <c r="PL308" s="169">
        <f t="shared" si="2685"/>
        <v>0</v>
      </c>
      <c r="PM308" s="60"/>
      <c r="PN308" s="60"/>
      <c r="PO308" s="60"/>
      <c r="PP308" s="60"/>
      <c r="PQ308" s="60"/>
      <c r="PR308" s="60"/>
      <c r="PS308" s="60"/>
      <c r="PT308" s="60"/>
      <c r="PU308" s="60"/>
      <c r="PV308" s="60"/>
      <c r="PW308" s="61"/>
      <c r="PX308" s="60"/>
      <c r="PY308" s="60"/>
      <c r="PZ308" s="60"/>
      <c r="QA308" s="110"/>
      <c r="QB308" s="169">
        <f t="shared" si="2686"/>
        <v>0</v>
      </c>
      <c r="QC308" s="60"/>
      <c r="QD308" s="60"/>
      <c r="QE308" s="60"/>
      <c r="QF308" s="60"/>
      <c r="QG308" s="60"/>
      <c r="QH308" s="60"/>
      <c r="QI308" s="60"/>
      <c r="QJ308" s="60"/>
      <c r="QK308" s="60"/>
      <c r="QL308" s="60"/>
      <c r="QM308" s="61"/>
      <c r="QN308" s="60"/>
      <c r="QO308" s="60"/>
      <c r="QP308" s="60"/>
      <c r="QQ308" s="110"/>
      <c r="QR308" s="169">
        <f t="shared" si="2687"/>
        <v>0</v>
      </c>
      <c r="QS308" s="60"/>
      <c r="QT308" s="60"/>
      <c r="QU308" s="60"/>
      <c r="QV308" s="60"/>
      <c r="QW308" s="60"/>
      <c r="QX308" s="60"/>
      <c r="QY308" s="60"/>
      <c r="QZ308" s="60"/>
      <c r="RA308" s="60"/>
      <c r="RB308" s="60"/>
      <c r="RC308" s="61"/>
      <c r="RD308" s="60"/>
      <c r="RE308" s="60"/>
      <c r="RF308" s="60"/>
      <c r="RG308" s="60"/>
      <c r="RH308" s="60"/>
      <c r="RI308" s="60"/>
      <c r="RJ308" s="60"/>
      <c r="RK308" s="60"/>
      <c r="RL308" s="60"/>
      <c r="RM308" s="60"/>
      <c r="RN308" s="60"/>
      <c r="RO308" s="60"/>
      <c r="RP308" s="60"/>
      <c r="RQ308" s="110"/>
      <c r="RR308" s="173"/>
      <c r="RS308" s="169">
        <f t="shared" si="2688"/>
        <v>0</v>
      </c>
      <c r="RT308" s="60"/>
      <c r="RU308" s="60"/>
      <c r="RV308" s="60"/>
      <c r="RW308" s="60"/>
      <c r="RX308" s="60"/>
      <c r="RY308" s="60"/>
      <c r="RZ308" s="60"/>
      <c r="SA308" s="60"/>
      <c r="SB308" s="60"/>
      <c r="SC308" s="60"/>
      <c r="SD308" s="61"/>
      <c r="SE308" s="60"/>
      <c r="SF308" s="60"/>
      <c r="SG308" s="60"/>
      <c r="SH308" s="110"/>
      <c r="SI308" s="169">
        <f t="shared" si="2689"/>
        <v>0</v>
      </c>
      <c r="SJ308" s="60"/>
      <c r="SK308" s="60"/>
      <c r="SL308" s="60"/>
      <c r="SM308" s="60"/>
      <c r="SN308" s="60"/>
      <c r="SO308" s="60"/>
      <c r="SP308" s="60"/>
      <c r="SQ308" s="60"/>
      <c r="SR308" s="60"/>
      <c r="SS308" s="60"/>
      <c r="ST308" s="61"/>
      <c r="SU308" s="60"/>
      <c r="SV308" s="60"/>
      <c r="SW308" s="60"/>
      <c r="SX308" s="110"/>
      <c r="SY308" s="169">
        <f t="shared" si="2690"/>
        <v>0</v>
      </c>
      <c r="SZ308" s="60"/>
      <c r="TA308" s="60"/>
      <c r="TB308" s="60"/>
      <c r="TC308" s="60"/>
      <c r="TD308" s="60"/>
      <c r="TE308" s="60"/>
      <c r="TF308" s="60"/>
      <c r="TG308" s="60"/>
      <c r="TH308" s="60"/>
      <c r="TI308" s="60"/>
      <c r="TJ308" s="61"/>
      <c r="TK308" s="60"/>
      <c r="TL308" s="60"/>
      <c r="TM308" s="60"/>
      <c r="TN308" s="110"/>
      <c r="TO308" s="169">
        <f t="shared" si="2691"/>
        <v>0</v>
      </c>
      <c r="TP308" s="60"/>
      <c r="TQ308" s="60"/>
      <c r="TR308" s="60"/>
      <c r="TS308" s="60"/>
      <c r="TT308" s="60"/>
      <c r="TU308" s="60"/>
      <c r="TV308" s="60"/>
      <c r="TW308" s="60"/>
      <c r="TX308" s="60"/>
      <c r="TY308" s="60"/>
      <c r="TZ308" s="61"/>
      <c r="UA308" s="60"/>
      <c r="UB308" s="60"/>
      <c r="UC308" s="60"/>
      <c r="UD308" s="110"/>
      <c r="UE308" s="169">
        <f t="shared" si="2692"/>
        <v>0</v>
      </c>
      <c r="UF308" s="60"/>
      <c r="UG308" s="60"/>
      <c r="UH308" s="60"/>
      <c r="UI308" s="60"/>
      <c r="UJ308" s="60"/>
      <c r="UK308" s="60"/>
      <c r="UL308" s="60"/>
      <c r="UM308" s="60"/>
      <c r="UN308" s="60"/>
      <c r="UO308" s="60"/>
      <c r="UP308" s="61"/>
      <c r="UQ308" s="60"/>
      <c r="UR308" s="60"/>
      <c r="US308" s="60"/>
      <c r="UT308" s="60"/>
      <c r="UU308" s="60"/>
      <c r="UV308" s="60"/>
      <c r="UW308" s="60"/>
      <c r="UX308" s="60"/>
      <c r="UY308" s="60"/>
      <c r="UZ308" s="60"/>
      <c r="VA308" s="60"/>
      <c r="VB308" s="60"/>
      <c r="VC308" s="60"/>
      <c r="VD308" s="110"/>
      <c r="VE308" s="10" t="str">
        <f t="shared" si="2267"/>
        <v>-</v>
      </c>
    </row>
    <row r="309" spans="1:577" ht="20.149999999999999" customHeight="1">
      <c r="A309" s="19"/>
      <c r="B309" s="19"/>
      <c r="C309" s="23">
        <v>63068</v>
      </c>
      <c r="D309" s="24" t="s">
        <v>56</v>
      </c>
      <c r="E309" s="193">
        <f>SUM(F309:I309)</f>
        <v>0</v>
      </c>
      <c r="F309" s="194"/>
      <c r="G309" s="194"/>
      <c r="H309" s="195"/>
      <c r="I309" s="229"/>
      <c r="J309" s="241">
        <f t="shared" si="2661"/>
        <v>0</v>
      </c>
      <c r="K309" s="61"/>
      <c r="L309" s="60"/>
      <c r="M309" s="60"/>
      <c r="N309" s="60"/>
      <c r="O309" s="60"/>
      <c r="P309" s="60"/>
      <c r="Q309" s="60"/>
      <c r="R309" s="60"/>
      <c r="S309" s="60"/>
      <c r="T309" s="60"/>
      <c r="U309" s="61"/>
      <c r="V309" s="60"/>
      <c r="W309" s="60"/>
      <c r="X309" s="60"/>
      <c r="Y309" s="110"/>
      <c r="Z309" s="169">
        <f t="shared" si="2662"/>
        <v>0</v>
      </c>
      <c r="AA309" s="60"/>
      <c r="AB309" s="60"/>
      <c r="AC309" s="60"/>
      <c r="AD309" s="60"/>
      <c r="AE309" s="60"/>
      <c r="AF309" s="60"/>
      <c r="AG309" s="60"/>
      <c r="AH309" s="60"/>
      <c r="AI309" s="60"/>
      <c r="AJ309" s="60"/>
      <c r="AK309" s="61"/>
      <c r="AL309" s="60"/>
      <c r="AM309" s="60"/>
      <c r="AN309" s="60"/>
      <c r="AO309" s="110"/>
      <c r="AP309" s="169">
        <f t="shared" si="2663"/>
        <v>0</v>
      </c>
      <c r="AQ309" s="60"/>
      <c r="AR309" s="60"/>
      <c r="AS309" s="60"/>
      <c r="AT309" s="60"/>
      <c r="AU309" s="60"/>
      <c r="AV309" s="60"/>
      <c r="AW309" s="60"/>
      <c r="AX309" s="60"/>
      <c r="AY309" s="60"/>
      <c r="AZ309" s="60"/>
      <c r="BA309" s="61"/>
      <c r="BB309" s="60"/>
      <c r="BC309" s="60"/>
      <c r="BD309" s="60"/>
      <c r="BE309" s="110"/>
      <c r="BF309" s="169">
        <f t="shared" si="2664"/>
        <v>0</v>
      </c>
      <c r="BG309" s="60"/>
      <c r="BH309" s="60"/>
      <c r="BI309" s="60"/>
      <c r="BJ309" s="60"/>
      <c r="BK309" s="60"/>
      <c r="BL309" s="60"/>
      <c r="BM309" s="60"/>
      <c r="BN309" s="60"/>
      <c r="BO309" s="60"/>
      <c r="BP309" s="60"/>
      <c r="BQ309" s="61"/>
      <c r="BR309" s="60"/>
      <c r="BS309" s="60"/>
      <c r="BT309" s="60"/>
      <c r="BU309" s="110"/>
      <c r="BV309" s="169">
        <f t="shared" si="2665"/>
        <v>0</v>
      </c>
      <c r="BW309" s="60"/>
      <c r="BX309" s="60"/>
      <c r="BY309" s="60"/>
      <c r="BZ309" s="60"/>
      <c r="CA309" s="60"/>
      <c r="CB309" s="60"/>
      <c r="CC309" s="60"/>
      <c r="CD309" s="60"/>
      <c r="CE309" s="60"/>
      <c r="CF309" s="60"/>
      <c r="CG309" s="61"/>
      <c r="CH309" s="60"/>
      <c r="CI309" s="60"/>
      <c r="CJ309" s="60"/>
      <c r="CK309" s="60"/>
      <c r="CL309" s="60"/>
      <c r="CM309" s="60"/>
      <c r="CN309" s="60"/>
      <c r="CO309" s="60"/>
      <c r="CP309" s="60"/>
      <c r="CQ309" s="60"/>
      <c r="CR309" s="60"/>
      <c r="CS309" s="60"/>
      <c r="CT309" s="60"/>
      <c r="CU309" s="110"/>
      <c r="CV309" s="173"/>
      <c r="CW309" s="169">
        <f t="shared" si="2666"/>
        <v>0</v>
      </c>
      <c r="CX309" s="60"/>
      <c r="CY309" s="60"/>
      <c r="CZ309" s="60"/>
      <c r="DA309" s="60"/>
      <c r="DB309" s="60"/>
      <c r="DC309" s="60"/>
      <c r="DD309" s="60"/>
      <c r="DE309" s="60"/>
      <c r="DF309" s="60"/>
      <c r="DG309" s="60"/>
      <c r="DH309" s="61"/>
      <c r="DI309" s="60"/>
      <c r="DJ309" s="60"/>
      <c r="DK309" s="60"/>
      <c r="DL309" s="110"/>
      <c r="DM309" s="169">
        <f t="shared" si="2667"/>
        <v>0</v>
      </c>
      <c r="DN309" s="60"/>
      <c r="DO309" s="60"/>
      <c r="DP309" s="60"/>
      <c r="DQ309" s="60"/>
      <c r="DR309" s="60"/>
      <c r="DS309" s="60"/>
      <c r="DT309" s="60"/>
      <c r="DU309" s="60"/>
      <c r="DV309" s="60"/>
      <c r="DW309" s="60"/>
      <c r="DX309" s="61"/>
      <c r="DY309" s="60"/>
      <c r="DZ309" s="60"/>
      <c r="EA309" s="60"/>
      <c r="EB309" s="110"/>
      <c r="EC309" s="169">
        <f t="shared" si="2668"/>
        <v>0</v>
      </c>
      <c r="ED309" s="60"/>
      <c r="EE309" s="60"/>
      <c r="EF309" s="60"/>
      <c r="EG309" s="60"/>
      <c r="EH309" s="60"/>
      <c r="EI309" s="60"/>
      <c r="EJ309" s="60"/>
      <c r="EK309" s="60"/>
      <c r="EL309" s="60"/>
      <c r="EM309" s="60"/>
      <c r="EN309" s="61"/>
      <c r="EO309" s="60"/>
      <c r="EP309" s="60"/>
      <c r="EQ309" s="60"/>
      <c r="ER309" s="110"/>
      <c r="ES309" s="169">
        <f t="shared" si="2669"/>
        <v>0</v>
      </c>
      <c r="ET309" s="60"/>
      <c r="EU309" s="60"/>
      <c r="EV309" s="60"/>
      <c r="EW309" s="60"/>
      <c r="EX309" s="60"/>
      <c r="EY309" s="60"/>
      <c r="EZ309" s="60"/>
      <c r="FA309" s="60"/>
      <c r="FB309" s="60"/>
      <c r="FC309" s="60"/>
      <c r="FD309" s="61"/>
      <c r="FE309" s="60"/>
      <c r="FF309" s="60"/>
      <c r="FG309" s="60"/>
      <c r="FH309" s="110"/>
      <c r="FI309" s="169">
        <f t="shared" si="2670"/>
        <v>0</v>
      </c>
      <c r="FJ309" s="60"/>
      <c r="FK309" s="60"/>
      <c r="FL309" s="60"/>
      <c r="FM309" s="60"/>
      <c r="FN309" s="60"/>
      <c r="FO309" s="60"/>
      <c r="FP309" s="60"/>
      <c r="FQ309" s="60"/>
      <c r="FR309" s="60"/>
      <c r="FS309" s="60"/>
      <c r="FT309" s="61"/>
      <c r="FU309" s="60"/>
      <c r="FV309" s="60"/>
      <c r="FW309" s="60"/>
      <c r="FX309" s="110"/>
      <c r="FY309" s="169">
        <f t="shared" si="2671"/>
        <v>0</v>
      </c>
      <c r="FZ309" s="60"/>
      <c r="GA309" s="60"/>
      <c r="GB309" s="60"/>
      <c r="GC309" s="60"/>
      <c r="GD309" s="60"/>
      <c r="GE309" s="60"/>
      <c r="GF309" s="60"/>
      <c r="GG309" s="60"/>
      <c r="GH309" s="60"/>
      <c r="GI309" s="60"/>
      <c r="GJ309" s="61"/>
      <c r="GK309" s="60"/>
      <c r="GL309" s="60"/>
      <c r="GM309" s="60"/>
      <c r="GN309" s="110"/>
      <c r="GO309" s="169">
        <f t="shared" si="2672"/>
        <v>0</v>
      </c>
      <c r="GP309" s="60"/>
      <c r="GQ309" s="60"/>
      <c r="GR309" s="60"/>
      <c r="GS309" s="60"/>
      <c r="GT309" s="60"/>
      <c r="GU309" s="60"/>
      <c r="GV309" s="60"/>
      <c r="GW309" s="60"/>
      <c r="GX309" s="60"/>
      <c r="GY309" s="60"/>
      <c r="GZ309" s="61"/>
      <c r="HA309" s="60"/>
      <c r="HB309" s="60"/>
      <c r="HC309" s="60"/>
      <c r="HD309" s="60"/>
      <c r="HE309" s="60"/>
      <c r="HF309" s="60"/>
      <c r="HG309" s="60"/>
      <c r="HH309" s="60"/>
      <c r="HI309" s="60"/>
      <c r="HJ309" s="60"/>
      <c r="HK309" s="60"/>
      <c r="HL309" s="60"/>
      <c r="HM309" s="60"/>
      <c r="HN309" s="110"/>
      <c r="HO309" s="172"/>
      <c r="HP309" s="173"/>
      <c r="HQ309" s="169">
        <f t="shared" si="2673"/>
        <v>0</v>
      </c>
      <c r="HR309" s="60"/>
      <c r="HS309" s="60"/>
      <c r="HT309" s="60"/>
      <c r="HU309" s="60"/>
      <c r="HV309" s="60"/>
      <c r="HW309" s="60"/>
      <c r="HX309" s="60"/>
      <c r="HY309" s="60"/>
      <c r="HZ309" s="60"/>
      <c r="IA309" s="60"/>
      <c r="IB309" s="61"/>
      <c r="IC309" s="60"/>
      <c r="ID309" s="60"/>
      <c r="IE309" s="60"/>
      <c r="IF309" s="110"/>
      <c r="IG309" s="169">
        <f t="shared" si="2674"/>
        <v>0</v>
      </c>
      <c r="IH309" s="60"/>
      <c r="II309" s="60"/>
      <c r="IJ309" s="60"/>
      <c r="IK309" s="60"/>
      <c r="IL309" s="60"/>
      <c r="IM309" s="60"/>
      <c r="IN309" s="60"/>
      <c r="IO309" s="60"/>
      <c r="IP309" s="60"/>
      <c r="IQ309" s="60"/>
      <c r="IR309" s="61"/>
      <c r="IS309" s="60"/>
      <c r="IT309" s="60"/>
      <c r="IU309" s="60"/>
      <c r="IV309" s="110"/>
      <c r="IW309" s="169">
        <f t="shared" si="2675"/>
        <v>0</v>
      </c>
      <c r="IX309" s="60"/>
      <c r="IY309" s="60"/>
      <c r="IZ309" s="60"/>
      <c r="JA309" s="60"/>
      <c r="JB309" s="60"/>
      <c r="JC309" s="60"/>
      <c r="JD309" s="60"/>
      <c r="JE309" s="60"/>
      <c r="JF309" s="60"/>
      <c r="JG309" s="60"/>
      <c r="JH309" s="61"/>
      <c r="JI309" s="60"/>
      <c r="JJ309" s="60"/>
      <c r="JK309" s="60"/>
      <c r="JL309" s="110"/>
      <c r="JM309" s="169">
        <f t="shared" si="2676"/>
        <v>0</v>
      </c>
      <c r="JN309" s="60"/>
      <c r="JO309" s="60"/>
      <c r="JP309" s="60"/>
      <c r="JQ309" s="60"/>
      <c r="JR309" s="60"/>
      <c r="JS309" s="60"/>
      <c r="JT309" s="60"/>
      <c r="JU309" s="60"/>
      <c r="JV309" s="60"/>
      <c r="JW309" s="60"/>
      <c r="JX309" s="61"/>
      <c r="JY309" s="60"/>
      <c r="JZ309" s="60"/>
      <c r="KA309" s="60"/>
      <c r="KB309" s="110"/>
      <c r="KC309" s="169">
        <f t="shared" si="2677"/>
        <v>0</v>
      </c>
      <c r="KD309" s="60"/>
      <c r="KE309" s="60"/>
      <c r="KF309" s="60"/>
      <c r="KG309" s="60"/>
      <c r="KH309" s="60"/>
      <c r="KI309" s="60"/>
      <c r="KJ309" s="60"/>
      <c r="KK309" s="60"/>
      <c r="KL309" s="60"/>
      <c r="KM309" s="60"/>
      <c r="KN309" s="61"/>
      <c r="KO309" s="60"/>
      <c r="KP309" s="60"/>
      <c r="KQ309" s="60"/>
      <c r="KR309" s="60"/>
      <c r="KS309" s="60"/>
      <c r="KT309" s="60"/>
      <c r="KU309" s="60"/>
      <c r="KV309" s="60"/>
      <c r="KW309" s="60"/>
      <c r="KX309" s="60"/>
      <c r="KY309" s="60"/>
      <c r="KZ309" s="60"/>
      <c r="LA309" s="60"/>
      <c r="LB309" s="110"/>
      <c r="LC309" s="173"/>
      <c r="LD309" s="169">
        <f t="shared" si="2678"/>
        <v>0</v>
      </c>
      <c r="LE309" s="60"/>
      <c r="LF309" s="60"/>
      <c r="LG309" s="60"/>
      <c r="LH309" s="60"/>
      <c r="LI309" s="60"/>
      <c r="LJ309" s="60"/>
      <c r="LK309" s="60"/>
      <c r="LL309" s="60"/>
      <c r="LM309" s="60"/>
      <c r="LN309" s="60"/>
      <c r="LO309" s="61"/>
      <c r="LP309" s="60"/>
      <c r="LQ309" s="60"/>
      <c r="LR309" s="60"/>
      <c r="LS309" s="110"/>
      <c r="LT309" s="169">
        <f t="shared" si="2679"/>
        <v>0</v>
      </c>
      <c r="LU309" s="60"/>
      <c r="LV309" s="60"/>
      <c r="LW309" s="60"/>
      <c r="LX309" s="60"/>
      <c r="LY309" s="60"/>
      <c r="LZ309" s="60"/>
      <c r="MA309" s="60"/>
      <c r="MB309" s="60"/>
      <c r="MC309" s="60"/>
      <c r="MD309" s="60"/>
      <c r="ME309" s="61"/>
      <c r="MF309" s="60"/>
      <c r="MG309" s="60"/>
      <c r="MH309" s="60"/>
      <c r="MI309" s="110"/>
      <c r="MJ309" s="169">
        <f t="shared" si="2680"/>
        <v>0</v>
      </c>
      <c r="MK309" s="60"/>
      <c r="ML309" s="60"/>
      <c r="MM309" s="60"/>
      <c r="MN309" s="60"/>
      <c r="MO309" s="60"/>
      <c r="MP309" s="60"/>
      <c r="MQ309" s="60"/>
      <c r="MR309" s="60"/>
      <c r="MS309" s="60"/>
      <c r="MT309" s="60"/>
      <c r="MU309" s="61"/>
      <c r="MV309" s="60"/>
      <c r="MW309" s="60"/>
      <c r="MX309" s="60"/>
      <c r="MY309" s="110"/>
      <c r="MZ309" s="169">
        <f t="shared" si="2681"/>
        <v>0</v>
      </c>
      <c r="NA309" s="60"/>
      <c r="NB309" s="60"/>
      <c r="NC309" s="60"/>
      <c r="ND309" s="60"/>
      <c r="NE309" s="60"/>
      <c r="NF309" s="60"/>
      <c r="NG309" s="60"/>
      <c r="NH309" s="60"/>
      <c r="NI309" s="60"/>
      <c r="NJ309" s="60"/>
      <c r="NK309" s="61"/>
      <c r="NL309" s="60"/>
      <c r="NM309" s="60"/>
      <c r="NN309" s="60"/>
      <c r="NO309" s="110"/>
      <c r="NP309" s="169">
        <f t="shared" si="2682"/>
        <v>0</v>
      </c>
      <c r="NQ309" s="60"/>
      <c r="NR309" s="60"/>
      <c r="NS309" s="60"/>
      <c r="NT309" s="60"/>
      <c r="NU309" s="60"/>
      <c r="NV309" s="60"/>
      <c r="NW309" s="60"/>
      <c r="NX309" s="60"/>
      <c r="NY309" s="60"/>
      <c r="NZ309" s="60"/>
      <c r="OA309" s="61"/>
      <c r="OB309" s="60"/>
      <c r="OC309" s="60"/>
      <c r="OD309" s="60"/>
      <c r="OE309" s="110"/>
      <c r="OF309" s="169">
        <f t="shared" si="2683"/>
        <v>0</v>
      </c>
      <c r="OG309" s="60"/>
      <c r="OH309" s="60"/>
      <c r="OI309" s="60"/>
      <c r="OJ309" s="60"/>
      <c r="OK309" s="60"/>
      <c r="OL309" s="60"/>
      <c r="OM309" s="60"/>
      <c r="ON309" s="60"/>
      <c r="OO309" s="60"/>
      <c r="OP309" s="60"/>
      <c r="OQ309" s="61"/>
      <c r="OR309" s="60"/>
      <c r="OS309" s="60"/>
      <c r="OT309" s="60"/>
      <c r="OU309" s="110"/>
      <c r="OV309" s="169">
        <f t="shared" si="2684"/>
        <v>0</v>
      </c>
      <c r="OW309" s="60"/>
      <c r="OX309" s="60"/>
      <c r="OY309" s="60"/>
      <c r="OZ309" s="60"/>
      <c r="PA309" s="60"/>
      <c r="PB309" s="60"/>
      <c r="PC309" s="60"/>
      <c r="PD309" s="60"/>
      <c r="PE309" s="60"/>
      <c r="PF309" s="60"/>
      <c r="PG309" s="61"/>
      <c r="PH309" s="60"/>
      <c r="PI309" s="60"/>
      <c r="PJ309" s="60"/>
      <c r="PK309" s="110"/>
      <c r="PL309" s="169">
        <f t="shared" si="2685"/>
        <v>0</v>
      </c>
      <c r="PM309" s="60"/>
      <c r="PN309" s="60"/>
      <c r="PO309" s="60"/>
      <c r="PP309" s="60"/>
      <c r="PQ309" s="60"/>
      <c r="PR309" s="60"/>
      <c r="PS309" s="60"/>
      <c r="PT309" s="60"/>
      <c r="PU309" s="60"/>
      <c r="PV309" s="60"/>
      <c r="PW309" s="61"/>
      <c r="PX309" s="60"/>
      <c r="PY309" s="60"/>
      <c r="PZ309" s="60"/>
      <c r="QA309" s="110"/>
      <c r="QB309" s="169">
        <f t="shared" si="2686"/>
        <v>0</v>
      </c>
      <c r="QC309" s="60"/>
      <c r="QD309" s="60"/>
      <c r="QE309" s="60"/>
      <c r="QF309" s="60"/>
      <c r="QG309" s="60"/>
      <c r="QH309" s="60"/>
      <c r="QI309" s="60"/>
      <c r="QJ309" s="60"/>
      <c r="QK309" s="60"/>
      <c r="QL309" s="60"/>
      <c r="QM309" s="61"/>
      <c r="QN309" s="60"/>
      <c r="QO309" s="60"/>
      <c r="QP309" s="60"/>
      <c r="QQ309" s="110"/>
      <c r="QR309" s="169">
        <f t="shared" si="2687"/>
        <v>0</v>
      </c>
      <c r="QS309" s="60"/>
      <c r="QT309" s="60"/>
      <c r="QU309" s="60"/>
      <c r="QV309" s="60"/>
      <c r="QW309" s="60"/>
      <c r="QX309" s="60"/>
      <c r="QY309" s="60"/>
      <c r="QZ309" s="60"/>
      <c r="RA309" s="60"/>
      <c r="RB309" s="60"/>
      <c r="RC309" s="61"/>
      <c r="RD309" s="60"/>
      <c r="RE309" s="60"/>
      <c r="RF309" s="60"/>
      <c r="RG309" s="60"/>
      <c r="RH309" s="60"/>
      <c r="RI309" s="60"/>
      <c r="RJ309" s="60"/>
      <c r="RK309" s="60"/>
      <c r="RL309" s="60"/>
      <c r="RM309" s="60"/>
      <c r="RN309" s="60"/>
      <c r="RO309" s="60"/>
      <c r="RP309" s="60"/>
      <c r="RQ309" s="110"/>
      <c r="RR309" s="173"/>
      <c r="RS309" s="169">
        <f t="shared" si="2688"/>
        <v>0</v>
      </c>
      <c r="RT309" s="60"/>
      <c r="RU309" s="60"/>
      <c r="RV309" s="60"/>
      <c r="RW309" s="60"/>
      <c r="RX309" s="60"/>
      <c r="RY309" s="60"/>
      <c r="RZ309" s="60"/>
      <c r="SA309" s="60"/>
      <c r="SB309" s="60"/>
      <c r="SC309" s="60"/>
      <c r="SD309" s="61"/>
      <c r="SE309" s="60"/>
      <c r="SF309" s="60"/>
      <c r="SG309" s="60"/>
      <c r="SH309" s="110"/>
      <c r="SI309" s="169">
        <f t="shared" si="2689"/>
        <v>0</v>
      </c>
      <c r="SJ309" s="60"/>
      <c r="SK309" s="60"/>
      <c r="SL309" s="60"/>
      <c r="SM309" s="60"/>
      <c r="SN309" s="60"/>
      <c r="SO309" s="60"/>
      <c r="SP309" s="60"/>
      <c r="SQ309" s="60"/>
      <c r="SR309" s="60"/>
      <c r="SS309" s="60"/>
      <c r="ST309" s="61"/>
      <c r="SU309" s="60"/>
      <c r="SV309" s="60"/>
      <c r="SW309" s="60"/>
      <c r="SX309" s="110"/>
      <c r="SY309" s="169">
        <f t="shared" si="2690"/>
        <v>0</v>
      </c>
      <c r="SZ309" s="60"/>
      <c r="TA309" s="60"/>
      <c r="TB309" s="60"/>
      <c r="TC309" s="60"/>
      <c r="TD309" s="60"/>
      <c r="TE309" s="60"/>
      <c r="TF309" s="60"/>
      <c r="TG309" s="60"/>
      <c r="TH309" s="60"/>
      <c r="TI309" s="60"/>
      <c r="TJ309" s="61"/>
      <c r="TK309" s="60"/>
      <c r="TL309" s="60"/>
      <c r="TM309" s="60"/>
      <c r="TN309" s="110"/>
      <c r="TO309" s="169">
        <f t="shared" si="2691"/>
        <v>0</v>
      </c>
      <c r="TP309" s="60"/>
      <c r="TQ309" s="60"/>
      <c r="TR309" s="60"/>
      <c r="TS309" s="60"/>
      <c r="TT309" s="60"/>
      <c r="TU309" s="60"/>
      <c r="TV309" s="60"/>
      <c r="TW309" s="60"/>
      <c r="TX309" s="60"/>
      <c r="TY309" s="60"/>
      <c r="TZ309" s="61"/>
      <c r="UA309" s="60"/>
      <c r="UB309" s="60"/>
      <c r="UC309" s="60"/>
      <c r="UD309" s="110"/>
      <c r="UE309" s="169">
        <f t="shared" si="2692"/>
        <v>0</v>
      </c>
      <c r="UF309" s="60"/>
      <c r="UG309" s="60"/>
      <c r="UH309" s="60"/>
      <c r="UI309" s="60"/>
      <c r="UJ309" s="60"/>
      <c r="UK309" s="60"/>
      <c r="UL309" s="60"/>
      <c r="UM309" s="60"/>
      <c r="UN309" s="60"/>
      <c r="UO309" s="60"/>
      <c r="UP309" s="61"/>
      <c r="UQ309" s="60"/>
      <c r="UR309" s="60"/>
      <c r="US309" s="60"/>
      <c r="UT309" s="60"/>
      <c r="UU309" s="60"/>
      <c r="UV309" s="60"/>
      <c r="UW309" s="60"/>
      <c r="UX309" s="60"/>
      <c r="UY309" s="60"/>
      <c r="UZ309" s="60"/>
      <c r="VA309" s="60"/>
      <c r="VB309" s="60"/>
      <c r="VC309" s="60"/>
      <c r="VD309" s="110"/>
      <c r="VE309" s="10" t="str">
        <f t="shared" si="2267"/>
        <v>-</v>
      </c>
    </row>
    <row r="310" spans="1:577" ht="20.149999999999999" customHeight="1">
      <c r="A310" s="19"/>
      <c r="B310" s="19">
        <v>6398</v>
      </c>
      <c r="C310" s="19"/>
      <c r="D310" s="20" t="s">
        <v>283</v>
      </c>
      <c r="E310" s="202">
        <f t="shared" ref="E310:BP310" si="2693">E311</f>
        <v>0</v>
      </c>
      <c r="F310" s="203">
        <f t="shared" si="2693"/>
        <v>0</v>
      </c>
      <c r="G310" s="203">
        <f t="shared" si="2693"/>
        <v>0</v>
      </c>
      <c r="H310" s="204">
        <f t="shared" si="2693"/>
        <v>0</v>
      </c>
      <c r="I310" s="232">
        <f t="shared" si="2693"/>
        <v>0</v>
      </c>
      <c r="J310" s="203">
        <f t="shared" si="2693"/>
        <v>0</v>
      </c>
      <c r="K310" s="67">
        <f t="shared" si="2693"/>
        <v>0</v>
      </c>
      <c r="L310" s="66">
        <f t="shared" si="2693"/>
        <v>0</v>
      </c>
      <c r="M310" s="66">
        <f t="shared" si="2693"/>
        <v>0</v>
      </c>
      <c r="N310" s="66">
        <f t="shared" si="2693"/>
        <v>0</v>
      </c>
      <c r="O310" s="66">
        <f t="shared" si="2693"/>
        <v>0</v>
      </c>
      <c r="P310" s="66">
        <f t="shared" si="2693"/>
        <v>0</v>
      </c>
      <c r="Q310" s="66">
        <f t="shared" si="2693"/>
        <v>0</v>
      </c>
      <c r="R310" s="66">
        <f t="shared" si="2693"/>
        <v>0</v>
      </c>
      <c r="S310" s="66">
        <f t="shared" si="2693"/>
        <v>0</v>
      </c>
      <c r="T310" s="66">
        <f t="shared" si="2693"/>
        <v>0</v>
      </c>
      <c r="U310" s="67">
        <f t="shared" si="2693"/>
        <v>0</v>
      </c>
      <c r="V310" s="66">
        <f t="shared" si="2693"/>
        <v>0</v>
      </c>
      <c r="W310" s="66">
        <f t="shared" si="2693"/>
        <v>0</v>
      </c>
      <c r="X310" s="66">
        <f t="shared" si="2693"/>
        <v>0</v>
      </c>
      <c r="Y310" s="113">
        <f t="shared" si="2693"/>
        <v>0</v>
      </c>
      <c r="Z310" s="67">
        <f t="shared" si="2693"/>
        <v>0</v>
      </c>
      <c r="AA310" s="66">
        <f t="shared" si="2693"/>
        <v>0</v>
      </c>
      <c r="AB310" s="66">
        <f t="shared" si="2693"/>
        <v>0</v>
      </c>
      <c r="AC310" s="66">
        <f t="shared" si="2693"/>
        <v>0</v>
      </c>
      <c r="AD310" s="66">
        <f t="shared" si="2693"/>
        <v>0</v>
      </c>
      <c r="AE310" s="66">
        <f t="shared" si="2693"/>
        <v>0</v>
      </c>
      <c r="AF310" s="66">
        <f t="shared" si="2693"/>
        <v>0</v>
      </c>
      <c r="AG310" s="66">
        <f t="shared" si="2693"/>
        <v>0</v>
      </c>
      <c r="AH310" s="66">
        <f t="shared" si="2693"/>
        <v>0</v>
      </c>
      <c r="AI310" s="66">
        <f t="shared" si="2693"/>
        <v>0</v>
      </c>
      <c r="AJ310" s="66">
        <f t="shared" si="2693"/>
        <v>0</v>
      </c>
      <c r="AK310" s="67">
        <f t="shared" si="2693"/>
        <v>0</v>
      </c>
      <c r="AL310" s="66">
        <f t="shared" si="2693"/>
        <v>0</v>
      </c>
      <c r="AM310" s="66">
        <f t="shared" si="2693"/>
        <v>0</v>
      </c>
      <c r="AN310" s="66">
        <f t="shared" si="2693"/>
        <v>0</v>
      </c>
      <c r="AO310" s="113">
        <f t="shared" si="2693"/>
        <v>0</v>
      </c>
      <c r="AP310" s="67">
        <f t="shared" si="2693"/>
        <v>0</v>
      </c>
      <c r="AQ310" s="66">
        <f t="shared" si="2693"/>
        <v>0</v>
      </c>
      <c r="AR310" s="66">
        <f t="shared" si="2693"/>
        <v>0</v>
      </c>
      <c r="AS310" s="66">
        <f t="shared" si="2693"/>
        <v>0</v>
      </c>
      <c r="AT310" s="66">
        <f t="shared" si="2693"/>
        <v>0</v>
      </c>
      <c r="AU310" s="66">
        <f t="shared" si="2693"/>
        <v>0</v>
      </c>
      <c r="AV310" s="66">
        <f t="shared" si="2693"/>
        <v>0</v>
      </c>
      <c r="AW310" s="66">
        <f t="shared" si="2693"/>
        <v>0</v>
      </c>
      <c r="AX310" s="66">
        <f t="shared" si="2693"/>
        <v>0</v>
      </c>
      <c r="AY310" s="66">
        <f t="shared" si="2693"/>
        <v>0</v>
      </c>
      <c r="AZ310" s="66">
        <f t="shared" si="2693"/>
        <v>0</v>
      </c>
      <c r="BA310" s="67">
        <f t="shared" si="2693"/>
        <v>0</v>
      </c>
      <c r="BB310" s="66">
        <f t="shared" si="2693"/>
        <v>0</v>
      </c>
      <c r="BC310" s="66">
        <f t="shared" si="2693"/>
        <v>0</v>
      </c>
      <c r="BD310" s="66">
        <f t="shared" si="2693"/>
        <v>0</v>
      </c>
      <c r="BE310" s="113">
        <f t="shared" si="2693"/>
        <v>0</v>
      </c>
      <c r="BF310" s="67">
        <f t="shared" si="2693"/>
        <v>0</v>
      </c>
      <c r="BG310" s="66">
        <f t="shared" si="2693"/>
        <v>0</v>
      </c>
      <c r="BH310" s="66">
        <f t="shared" si="2693"/>
        <v>0</v>
      </c>
      <c r="BI310" s="66">
        <f t="shared" si="2693"/>
        <v>0</v>
      </c>
      <c r="BJ310" s="66">
        <f t="shared" si="2693"/>
        <v>0</v>
      </c>
      <c r="BK310" s="66">
        <f t="shared" si="2693"/>
        <v>0</v>
      </c>
      <c r="BL310" s="66">
        <f t="shared" si="2693"/>
        <v>0</v>
      </c>
      <c r="BM310" s="66">
        <f t="shared" si="2693"/>
        <v>0</v>
      </c>
      <c r="BN310" s="66">
        <f t="shared" si="2693"/>
        <v>0</v>
      </c>
      <c r="BO310" s="66">
        <f t="shared" si="2693"/>
        <v>0</v>
      </c>
      <c r="BP310" s="66">
        <f t="shared" si="2693"/>
        <v>0</v>
      </c>
      <c r="BQ310" s="67">
        <f t="shared" ref="BQ310:EN310" si="2694">BQ311</f>
        <v>0</v>
      </c>
      <c r="BR310" s="66">
        <f t="shared" si="2694"/>
        <v>0</v>
      </c>
      <c r="BS310" s="66">
        <f t="shared" si="2694"/>
        <v>0</v>
      </c>
      <c r="BT310" s="66">
        <f t="shared" si="2694"/>
        <v>0</v>
      </c>
      <c r="BU310" s="113">
        <f t="shared" si="2694"/>
        <v>0</v>
      </c>
      <c r="BV310" s="67">
        <f t="shared" si="2694"/>
        <v>0</v>
      </c>
      <c r="BW310" s="66">
        <f t="shared" si="2694"/>
        <v>0</v>
      </c>
      <c r="BX310" s="66">
        <f t="shared" si="2694"/>
        <v>0</v>
      </c>
      <c r="BY310" s="66">
        <f t="shared" si="2694"/>
        <v>0</v>
      </c>
      <c r="BZ310" s="66">
        <f t="shared" si="2694"/>
        <v>0</v>
      </c>
      <c r="CA310" s="66">
        <f t="shared" si="2694"/>
        <v>0</v>
      </c>
      <c r="CB310" s="66">
        <f t="shared" si="2694"/>
        <v>0</v>
      </c>
      <c r="CC310" s="66">
        <f t="shared" si="2694"/>
        <v>0</v>
      </c>
      <c r="CD310" s="66">
        <f t="shared" si="2694"/>
        <v>0</v>
      </c>
      <c r="CE310" s="66">
        <f t="shared" si="2694"/>
        <v>0</v>
      </c>
      <c r="CF310" s="66">
        <f t="shared" si="2694"/>
        <v>0</v>
      </c>
      <c r="CG310" s="67">
        <f t="shared" si="2694"/>
        <v>0</v>
      </c>
      <c r="CH310" s="66">
        <f t="shared" si="2694"/>
        <v>0</v>
      </c>
      <c r="CI310" s="66">
        <f t="shared" si="2694"/>
        <v>0</v>
      </c>
      <c r="CJ310" s="66">
        <f t="shared" si="2694"/>
        <v>0</v>
      </c>
      <c r="CK310" s="66">
        <f t="shared" si="2694"/>
        <v>0</v>
      </c>
      <c r="CL310" s="66">
        <f t="shared" si="2694"/>
        <v>0</v>
      </c>
      <c r="CM310" s="66">
        <f t="shared" si="2694"/>
        <v>0</v>
      </c>
      <c r="CN310" s="66">
        <f t="shared" si="2694"/>
        <v>0</v>
      </c>
      <c r="CO310" s="66">
        <f t="shared" si="2694"/>
        <v>0</v>
      </c>
      <c r="CP310" s="66">
        <f t="shared" si="2694"/>
        <v>0</v>
      </c>
      <c r="CQ310" s="66">
        <f t="shared" si="2694"/>
        <v>0</v>
      </c>
      <c r="CR310" s="66">
        <f t="shared" si="2694"/>
        <v>0</v>
      </c>
      <c r="CS310" s="66">
        <f t="shared" si="2694"/>
        <v>0</v>
      </c>
      <c r="CT310" s="66">
        <f t="shared" si="2694"/>
        <v>0</v>
      </c>
      <c r="CU310" s="113">
        <f t="shared" si="2694"/>
        <v>0</v>
      </c>
      <c r="CV310" s="155">
        <f t="shared" si="2694"/>
        <v>0</v>
      </c>
      <c r="CW310" s="67">
        <f t="shared" si="2694"/>
        <v>0</v>
      </c>
      <c r="CX310" s="66">
        <f t="shared" si="2694"/>
        <v>0</v>
      </c>
      <c r="CY310" s="66">
        <f t="shared" si="2694"/>
        <v>0</v>
      </c>
      <c r="CZ310" s="66">
        <f t="shared" si="2694"/>
        <v>0</v>
      </c>
      <c r="DA310" s="66">
        <f t="shared" si="2694"/>
        <v>0</v>
      </c>
      <c r="DB310" s="66">
        <f t="shared" si="2694"/>
        <v>0</v>
      </c>
      <c r="DC310" s="66">
        <f t="shared" si="2694"/>
        <v>0</v>
      </c>
      <c r="DD310" s="66">
        <f t="shared" si="2694"/>
        <v>0</v>
      </c>
      <c r="DE310" s="66">
        <f t="shared" si="2694"/>
        <v>0</v>
      </c>
      <c r="DF310" s="66">
        <f t="shared" si="2694"/>
        <v>0</v>
      </c>
      <c r="DG310" s="66">
        <f t="shared" si="2694"/>
        <v>0</v>
      </c>
      <c r="DH310" s="67">
        <f t="shared" si="2694"/>
        <v>0</v>
      </c>
      <c r="DI310" s="66">
        <f t="shared" si="2694"/>
        <v>0</v>
      </c>
      <c r="DJ310" s="66">
        <f t="shared" si="2694"/>
        <v>0</v>
      </c>
      <c r="DK310" s="66">
        <f t="shared" si="2694"/>
        <v>0</v>
      </c>
      <c r="DL310" s="113">
        <f t="shared" si="2694"/>
        <v>0</v>
      </c>
      <c r="DM310" s="67">
        <f t="shared" si="2694"/>
        <v>0</v>
      </c>
      <c r="DN310" s="66">
        <f t="shared" si="2694"/>
        <v>0</v>
      </c>
      <c r="DO310" s="66">
        <f t="shared" si="2694"/>
        <v>0</v>
      </c>
      <c r="DP310" s="66">
        <f t="shared" si="2694"/>
        <v>0</v>
      </c>
      <c r="DQ310" s="66">
        <f t="shared" si="2694"/>
        <v>0</v>
      </c>
      <c r="DR310" s="66">
        <f t="shared" si="2694"/>
        <v>0</v>
      </c>
      <c r="DS310" s="66">
        <f t="shared" si="2694"/>
        <v>0</v>
      </c>
      <c r="DT310" s="66">
        <f t="shared" si="2694"/>
        <v>0</v>
      </c>
      <c r="DU310" s="66">
        <f t="shared" si="2694"/>
        <v>0</v>
      </c>
      <c r="DV310" s="66">
        <f t="shared" si="2694"/>
        <v>0</v>
      </c>
      <c r="DW310" s="66">
        <f t="shared" si="2694"/>
        <v>0</v>
      </c>
      <c r="DX310" s="67">
        <f t="shared" si="2694"/>
        <v>0</v>
      </c>
      <c r="DY310" s="66">
        <f t="shared" si="2694"/>
        <v>0</v>
      </c>
      <c r="DZ310" s="66">
        <f t="shared" si="2694"/>
        <v>0</v>
      </c>
      <c r="EA310" s="66">
        <f t="shared" si="2694"/>
        <v>0</v>
      </c>
      <c r="EB310" s="113">
        <f t="shared" si="2694"/>
        <v>0</v>
      </c>
      <c r="EC310" s="67">
        <f t="shared" si="2694"/>
        <v>0</v>
      </c>
      <c r="ED310" s="66">
        <f t="shared" si="2694"/>
        <v>0</v>
      </c>
      <c r="EE310" s="66">
        <f t="shared" si="2694"/>
        <v>0</v>
      </c>
      <c r="EF310" s="66">
        <f t="shared" si="2694"/>
        <v>0</v>
      </c>
      <c r="EG310" s="66">
        <f t="shared" si="2694"/>
        <v>0</v>
      </c>
      <c r="EH310" s="66">
        <f t="shared" si="2694"/>
        <v>0</v>
      </c>
      <c r="EI310" s="66">
        <f t="shared" si="2694"/>
        <v>0</v>
      </c>
      <c r="EJ310" s="66">
        <f t="shared" si="2694"/>
        <v>0</v>
      </c>
      <c r="EK310" s="66">
        <f t="shared" si="2694"/>
        <v>0</v>
      </c>
      <c r="EL310" s="66">
        <f t="shared" si="2694"/>
        <v>0</v>
      </c>
      <c r="EM310" s="66">
        <f t="shared" si="2694"/>
        <v>0</v>
      </c>
      <c r="EN310" s="67">
        <f t="shared" si="2694"/>
        <v>0</v>
      </c>
      <c r="EO310" s="66">
        <f t="shared" ref="EO310:GZ310" si="2695">EO311</f>
        <v>0</v>
      </c>
      <c r="EP310" s="66">
        <f t="shared" si="2695"/>
        <v>0</v>
      </c>
      <c r="EQ310" s="66">
        <f t="shared" si="2695"/>
        <v>0</v>
      </c>
      <c r="ER310" s="113">
        <f t="shared" si="2695"/>
        <v>0</v>
      </c>
      <c r="ES310" s="67">
        <f t="shared" si="2695"/>
        <v>0</v>
      </c>
      <c r="ET310" s="66">
        <f t="shared" si="2695"/>
        <v>0</v>
      </c>
      <c r="EU310" s="66">
        <f t="shared" si="2695"/>
        <v>0</v>
      </c>
      <c r="EV310" s="66">
        <f t="shared" si="2695"/>
        <v>0</v>
      </c>
      <c r="EW310" s="66">
        <f t="shared" si="2695"/>
        <v>0</v>
      </c>
      <c r="EX310" s="66">
        <f t="shared" si="2695"/>
        <v>0</v>
      </c>
      <c r="EY310" s="66">
        <f t="shared" si="2695"/>
        <v>0</v>
      </c>
      <c r="EZ310" s="66">
        <f t="shared" si="2695"/>
        <v>0</v>
      </c>
      <c r="FA310" s="66">
        <f t="shared" si="2695"/>
        <v>0</v>
      </c>
      <c r="FB310" s="66">
        <f t="shared" si="2695"/>
        <v>0</v>
      </c>
      <c r="FC310" s="66">
        <f t="shared" si="2695"/>
        <v>0</v>
      </c>
      <c r="FD310" s="67">
        <f t="shared" si="2695"/>
        <v>0</v>
      </c>
      <c r="FE310" s="66">
        <f t="shared" si="2695"/>
        <v>0</v>
      </c>
      <c r="FF310" s="66">
        <f t="shared" si="2695"/>
        <v>0</v>
      </c>
      <c r="FG310" s="66">
        <f t="shared" si="2695"/>
        <v>0</v>
      </c>
      <c r="FH310" s="113">
        <f t="shared" si="2695"/>
        <v>0</v>
      </c>
      <c r="FI310" s="67">
        <f t="shared" si="2695"/>
        <v>0</v>
      </c>
      <c r="FJ310" s="66">
        <f t="shared" si="2695"/>
        <v>0</v>
      </c>
      <c r="FK310" s="66">
        <f t="shared" si="2695"/>
        <v>0</v>
      </c>
      <c r="FL310" s="66">
        <f t="shared" si="2695"/>
        <v>0</v>
      </c>
      <c r="FM310" s="66">
        <f t="shared" si="2695"/>
        <v>0</v>
      </c>
      <c r="FN310" s="66">
        <f t="shared" si="2695"/>
        <v>0</v>
      </c>
      <c r="FO310" s="66">
        <f t="shared" si="2695"/>
        <v>0</v>
      </c>
      <c r="FP310" s="66">
        <f t="shared" si="2695"/>
        <v>0</v>
      </c>
      <c r="FQ310" s="66">
        <f t="shared" si="2695"/>
        <v>0</v>
      </c>
      <c r="FR310" s="66">
        <f t="shared" si="2695"/>
        <v>0</v>
      </c>
      <c r="FS310" s="66">
        <f t="shared" si="2695"/>
        <v>0</v>
      </c>
      <c r="FT310" s="67">
        <f t="shared" si="2695"/>
        <v>0</v>
      </c>
      <c r="FU310" s="66">
        <f t="shared" si="2695"/>
        <v>0</v>
      </c>
      <c r="FV310" s="66">
        <f t="shared" si="2695"/>
        <v>0</v>
      </c>
      <c r="FW310" s="66">
        <f t="shared" si="2695"/>
        <v>0</v>
      </c>
      <c r="FX310" s="113">
        <f t="shared" si="2695"/>
        <v>0</v>
      </c>
      <c r="FY310" s="67">
        <f t="shared" si="2695"/>
        <v>0</v>
      </c>
      <c r="FZ310" s="66">
        <f t="shared" si="2695"/>
        <v>0</v>
      </c>
      <c r="GA310" s="66">
        <f t="shared" si="2695"/>
        <v>0</v>
      </c>
      <c r="GB310" s="66">
        <f t="shared" si="2695"/>
        <v>0</v>
      </c>
      <c r="GC310" s="66">
        <f t="shared" si="2695"/>
        <v>0</v>
      </c>
      <c r="GD310" s="66">
        <f t="shared" si="2695"/>
        <v>0</v>
      </c>
      <c r="GE310" s="66">
        <f t="shared" si="2695"/>
        <v>0</v>
      </c>
      <c r="GF310" s="66">
        <f t="shared" si="2695"/>
        <v>0</v>
      </c>
      <c r="GG310" s="66">
        <f t="shared" si="2695"/>
        <v>0</v>
      </c>
      <c r="GH310" s="66">
        <f t="shared" si="2695"/>
        <v>0</v>
      </c>
      <c r="GI310" s="66">
        <f t="shared" si="2695"/>
        <v>0</v>
      </c>
      <c r="GJ310" s="67">
        <f t="shared" si="2695"/>
        <v>0</v>
      </c>
      <c r="GK310" s="66">
        <f t="shared" si="2695"/>
        <v>0</v>
      </c>
      <c r="GL310" s="66">
        <f t="shared" si="2695"/>
        <v>0</v>
      </c>
      <c r="GM310" s="66">
        <f t="shared" si="2695"/>
        <v>0</v>
      </c>
      <c r="GN310" s="113">
        <f t="shared" si="2695"/>
        <v>0</v>
      </c>
      <c r="GO310" s="67">
        <f t="shared" si="2695"/>
        <v>0</v>
      </c>
      <c r="GP310" s="66">
        <f t="shared" si="2695"/>
        <v>0</v>
      </c>
      <c r="GQ310" s="66">
        <f t="shared" si="2695"/>
        <v>0</v>
      </c>
      <c r="GR310" s="66">
        <f t="shared" si="2695"/>
        <v>0</v>
      </c>
      <c r="GS310" s="66">
        <f t="shared" si="2695"/>
        <v>0</v>
      </c>
      <c r="GT310" s="66">
        <f t="shared" si="2695"/>
        <v>0</v>
      </c>
      <c r="GU310" s="66">
        <f t="shared" si="2695"/>
        <v>0</v>
      </c>
      <c r="GV310" s="66">
        <f t="shared" si="2695"/>
        <v>0</v>
      </c>
      <c r="GW310" s="66">
        <f t="shared" si="2695"/>
        <v>0</v>
      </c>
      <c r="GX310" s="66">
        <f t="shared" si="2695"/>
        <v>0</v>
      </c>
      <c r="GY310" s="66">
        <f t="shared" si="2695"/>
        <v>0</v>
      </c>
      <c r="GZ310" s="67">
        <f t="shared" si="2695"/>
        <v>0</v>
      </c>
      <c r="HA310" s="66">
        <f t="shared" ref="HA310:JY310" si="2696">HA311</f>
        <v>0</v>
      </c>
      <c r="HB310" s="66">
        <f t="shared" si="2696"/>
        <v>0</v>
      </c>
      <c r="HC310" s="66">
        <f t="shared" si="2696"/>
        <v>0</v>
      </c>
      <c r="HD310" s="66">
        <f t="shared" si="2696"/>
        <v>0</v>
      </c>
      <c r="HE310" s="66">
        <f t="shared" si="2696"/>
        <v>0</v>
      </c>
      <c r="HF310" s="66">
        <f t="shared" si="2696"/>
        <v>0</v>
      </c>
      <c r="HG310" s="66">
        <f t="shared" si="2696"/>
        <v>0</v>
      </c>
      <c r="HH310" s="66">
        <f t="shared" si="2696"/>
        <v>0</v>
      </c>
      <c r="HI310" s="66">
        <f t="shared" si="2696"/>
        <v>0</v>
      </c>
      <c r="HJ310" s="66">
        <f t="shared" si="2696"/>
        <v>0</v>
      </c>
      <c r="HK310" s="66">
        <f t="shared" si="2696"/>
        <v>0</v>
      </c>
      <c r="HL310" s="66">
        <f t="shared" si="2696"/>
        <v>0</v>
      </c>
      <c r="HM310" s="66">
        <f t="shared" si="2696"/>
        <v>0</v>
      </c>
      <c r="HN310" s="113">
        <f t="shared" si="2696"/>
        <v>0</v>
      </c>
      <c r="HO310" s="139">
        <f t="shared" si="2696"/>
        <v>0</v>
      </c>
      <c r="HP310" s="155">
        <f t="shared" si="2696"/>
        <v>0</v>
      </c>
      <c r="HQ310" s="67">
        <f t="shared" si="2696"/>
        <v>0</v>
      </c>
      <c r="HR310" s="66">
        <f t="shared" si="2696"/>
        <v>0</v>
      </c>
      <c r="HS310" s="66">
        <f t="shared" si="2696"/>
        <v>0</v>
      </c>
      <c r="HT310" s="66">
        <f t="shared" si="2696"/>
        <v>0</v>
      </c>
      <c r="HU310" s="66">
        <f t="shared" si="2696"/>
        <v>0</v>
      </c>
      <c r="HV310" s="66">
        <f t="shared" si="2696"/>
        <v>0</v>
      </c>
      <c r="HW310" s="66">
        <f t="shared" si="2696"/>
        <v>0</v>
      </c>
      <c r="HX310" s="66">
        <f t="shared" si="2696"/>
        <v>0</v>
      </c>
      <c r="HY310" s="66">
        <f t="shared" si="2696"/>
        <v>0</v>
      </c>
      <c r="HZ310" s="66">
        <f t="shared" si="2696"/>
        <v>0</v>
      </c>
      <c r="IA310" s="66">
        <f t="shared" si="2696"/>
        <v>0</v>
      </c>
      <c r="IB310" s="67">
        <f t="shared" si="2696"/>
        <v>0</v>
      </c>
      <c r="IC310" s="66">
        <f t="shared" si="2696"/>
        <v>0</v>
      </c>
      <c r="ID310" s="66">
        <f t="shared" si="2696"/>
        <v>0</v>
      </c>
      <c r="IE310" s="66">
        <f t="shared" si="2696"/>
        <v>0</v>
      </c>
      <c r="IF310" s="113">
        <f t="shared" si="2696"/>
        <v>0</v>
      </c>
      <c r="IG310" s="67">
        <f t="shared" si="2696"/>
        <v>0</v>
      </c>
      <c r="IH310" s="66">
        <f t="shared" si="2696"/>
        <v>0</v>
      </c>
      <c r="II310" s="66">
        <f t="shared" si="2696"/>
        <v>0</v>
      </c>
      <c r="IJ310" s="66">
        <f t="shared" si="2696"/>
        <v>0</v>
      </c>
      <c r="IK310" s="66">
        <f t="shared" si="2696"/>
        <v>0</v>
      </c>
      <c r="IL310" s="66">
        <f t="shared" si="2696"/>
        <v>0</v>
      </c>
      <c r="IM310" s="66">
        <f t="shared" si="2696"/>
        <v>0</v>
      </c>
      <c r="IN310" s="66">
        <f t="shared" si="2696"/>
        <v>0</v>
      </c>
      <c r="IO310" s="66">
        <f t="shared" si="2696"/>
        <v>0</v>
      </c>
      <c r="IP310" s="66">
        <f t="shared" si="2696"/>
        <v>0</v>
      </c>
      <c r="IQ310" s="66">
        <f t="shared" si="2696"/>
        <v>0</v>
      </c>
      <c r="IR310" s="67">
        <f t="shared" si="2696"/>
        <v>0</v>
      </c>
      <c r="IS310" s="66">
        <f t="shared" si="2696"/>
        <v>0</v>
      </c>
      <c r="IT310" s="66">
        <f t="shared" si="2696"/>
        <v>0</v>
      </c>
      <c r="IU310" s="66">
        <f t="shared" si="2696"/>
        <v>0</v>
      </c>
      <c r="IV310" s="113">
        <f t="shared" si="2696"/>
        <v>0</v>
      </c>
      <c r="IW310" s="67">
        <f t="shared" si="2696"/>
        <v>0</v>
      </c>
      <c r="IX310" s="66">
        <f t="shared" si="2696"/>
        <v>0</v>
      </c>
      <c r="IY310" s="66">
        <f t="shared" si="2696"/>
        <v>0</v>
      </c>
      <c r="IZ310" s="66">
        <f t="shared" si="2696"/>
        <v>0</v>
      </c>
      <c r="JA310" s="66">
        <f t="shared" si="2696"/>
        <v>0</v>
      </c>
      <c r="JB310" s="66">
        <f t="shared" si="2696"/>
        <v>0</v>
      </c>
      <c r="JC310" s="66">
        <f t="shared" si="2696"/>
        <v>0</v>
      </c>
      <c r="JD310" s="66">
        <f t="shared" si="2696"/>
        <v>0</v>
      </c>
      <c r="JE310" s="66">
        <f t="shared" si="2696"/>
        <v>0</v>
      </c>
      <c r="JF310" s="66">
        <f t="shared" si="2696"/>
        <v>0</v>
      </c>
      <c r="JG310" s="66">
        <f t="shared" si="2696"/>
        <v>0</v>
      </c>
      <c r="JH310" s="67">
        <f t="shared" si="2696"/>
        <v>0</v>
      </c>
      <c r="JI310" s="66">
        <f t="shared" si="2696"/>
        <v>0</v>
      </c>
      <c r="JJ310" s="66">
        <f t="shared" si="2696"/>
        <v>0</v>
      </c>
      <c r="JK310" s="66">
        <f t="shared" si="2696"/>
        <v>0</v>
      </c>
      <c r="JL310" s="113">
        <f t="shared" si="2696"/>
        <v>0</v>
      </c>
      <c r="JM310" s="67">
        <f t="shared" si="2696"/>
        <v>0</v>
      </c>
      <c r="JN310" s="66">
        <f t="shared" si="2696"/>
        <v>0</v>
      </c>
      <c r="JO310" s="66">
        <f t="shared" si="2696"/>
        <v>0</v>
      </c>
      <c r="JP310" s="66">
        <f t="shared" si="2696"/>
        <v>0</v>
      </c>
      <c r="JQ310" s="66">
        <f t="shared" si="2696"/>
        <v>0</v>
      </c>
      <c r="JR310" s="66">
        <f t="shared" si="2696"/>
        <v>0</v>
      </c>
      <c r="JS310" s="66">
        <f t="shared" si="2696"/>
        <v>0</v>
      </c>
      <c r="JT310" s="66">
        <f t="shared" si="2696"/>
        <v>0</v>
      </c>
      <c r="JU310" s="66">
        <f t="shared" si="2696"/>
        <v>0</v>
      </c>
      <c r="JV310" s="66">
        <f t="shared" si="2696"/>
        <v>0</v>
      </c>
      <c r="JW310" s="66">
        <f t="shared" si="2696"/>
        <v>0</v>
      </c>
      <c r="JX310" s="67">
        <f t="shared" si="2696"/>
        <v>0</v>
      </c>
      <c r="JY310" s="66">
        <f t="shared" si="2696"/>
        <v>0</v>
      </c>
      <c r="JZ310" s="66">
        <f t="shared" ref="JZ310:MV310" si="2697">JZ311</f>
        <v>0</v>
      </c>
      <c r="KA310" s="66">
        <f t="shared" si="2697"/>
        <v>0</v>
      </c>
      <c r="KB310" s="113">
        <f t="shared" si="2697"/>
        <v>0</v>
      </c>
      <c r="KC310" s="67">
        <f t="shared" si="2697"/>
        <v>0</v>
      </c>
      <c r="KD310" s="66">
        <f t="shared" si="2697"/>
        <v>0</v>
      </c>
      <c r="KE310" s="66">
        <f t="shared" si="2697"/>
        <v>0</v>
      </c>
      <c r="KF310" s="66">
        <f t="shared" si="2697"/>
        <v>0</v>
      </c>
      <c r="KG310" s="66">
        <f t="shared" si="2697"/>
        <v>0</v>
      </c>
      <c r="KH310" s="66">
        <f t="shared" si="2697"/>
        <v>0</v>
      </c>
      <c r="KI310" s="66">
        <f t="shared" si="2697"/>
        <v>0</v>
      </c>
      <c r="KJ310" s="66">
        <f t="shared" si="2697"/>
        <v>0</v>
      </c>
      <c r="KK310" s="66">
        <f t="shared" si="2697"/>
        <v>0</v>
      </c>
      <c r="KL310" s="66">
        <f t="shared" si="2697"/>
        <v>0</v>
      </c>
      <c r="KM310" s="66">
        <f t="shared" si="2697"/>
        <v>0</v>
      </c>
      <c r="KN310" s="67">
        <f t="shared" si="2697"/>
        <v>0</v>
      </c>
      <c r="KO310" s="66">
        <f t="shared" si="2697"/>
        <v>0</v>
      </c>
      <c r="KP310" s="66">
        <f t="shared" si="2697"/>
        <v>0</v>
      </c>
      <c r="KQ310" s="66">
        <f t="shared" si="2697"/>
        <v>0</v>
      </c>
      <c r="KR310" s="66">
        <f t="shared" si="2697"/>
        <v>0</v>
      </c>
      <c r="KS310" s="66">
        <f t="shared" si="2697"/>
        <v>0</v>
      </c>
      <c r="KT310" s="66">
        <f t="shared" si="2697"/>
        <v>0</v>
      </c>
      <c r="KU310" s="66">
        <f t="shared" si="2697"/>
        <v>0</v>
      </c>
      <c r="KV310" s="66">
        <f t="shared" si="2697"/>
        <v>0</v>
      </c>
      <c r="KW310" s="66">
        <f t="shared" si="2697"/>
        <v>0</v>
      </c>
      <c r="KX310" s="66">
        <f t="shared" si="2697"/>
        <v>0</v>
      </c>
      <c r="KY310" s="66">
        <f t="shared" si="2697"/>
        <v>0</v>
      </c>
      <c r="KZ310" s="66">
        <f t="shared" si="2697"/>
        <v>0</v>
      </c>
      <c r="LA310" s="66">
        <f t="shared" si="2697"/>
        <v>0</v>
      </c>
      <c r="LB310" s="113">
        <f t="shared" si="2697"/>
        <v>0</v>
      </c>
      <c r="LC310" s="155">
        <f t="shared" si="2697"/>
        <v>0</v>
      </c>
      <c r="LD310" s="67">
        <f t="shared" si="2697"/>
        <v>0</v>
      </c>
      <c r="LE310" s="66">
        <f t="shared" si="2697"/>
        <v>0</v>
      </c>
      <c r="LF310" s="66">
        <f t="shared" si="2697"/>
        <v>0</v>
      </c>
      <c r="LG310" s="66">
        <f t="shared" si="2697"/>
        <v>0</v>
      </c>
      <c r="LH310" s="66">
        <f t="shared" si="2697"/>
        <v>0</v>
      </c>
      <c r="LI310" s="66">
        <f t="shared" si="2697"/>
        <v>0</v>
      </c>
      <c r="LJ310" s="66">
        <f t="shared" si="2697"/>
        <v>0</v>
      </c>
      <c r="LK310" s="66">
        <f t="shared" si="2697"/>
        <v>0</v>
      </c>
      <c r="LL310" s="66">
        <f t="shared" si="2697"/>
        <v>0</v>
      </c>
      <c r="LM310" s="66">
        <f t="shared" si="2697"/>
        <v>0</v>
      </c>
      <c r="LN310" s="66">
        <f t="shared" si="2697"/>
        <v>0</v>
      </c>
      <c r="LO310" s="67">
        <f t="shared" si="2697"/>
        <v>0</v>
      </c>
      <c r="LP310" s="66">
        <f t="shared" si="2697"/>
        <v>0</v>
      </c>
      <c r="LQ310" s="66">
        <f t="shared" si="2697"/>
        <v>0</v>
      </c>
      <c r="LR310" s="66">
        <f t="shared" si="2697"/>
        <v>0</v>
      </c>
      <c r="LS310" s="113">
        <f t="shared" si="2697"/>
        <v>0</v>
      </c>
      <c r="LT310" s="67">
        <f t="shared" si="2697"/>
        <v>0</v>
      </c>
      <c r="LU310" s="66">
        <f t="shared" si="2697"/>
        <v>0</v>
      </c>
      <c r="LV310" s="66">
        <f t="shared" si="2697"/>
        <v>0</v>
      </c>
      <c r="LW310" s="66">
        <f t="shared" si="2697"/>
        <v>0</v>
      </c>
      <c r="LX310" s="66">
        <f t="shared" si="2697"/>
        <v>0</v>
      </c>
      <c r="LY310" s="66">
        <f t="shared" si="2697"/>
        <v>0</v>
      </c>
      <c r="LZ310" s="66">
        <f t="shared" si="2697"/>
        <v>0</v>
      </c>
      <c r="MA310" s="66">
        <f t="shared" si="2697"/>
        <v>0</v>
      </c>
      <c r="MB310" s="66">
        <f t="shared" si="2697"/>
        <v>0</v>
      </c>
      <c r="MC310" s="66">
        <f t="shared" si="2697"/>
        <v>0</v>
      </c>
      <c r="MD310" s="66">
        <f t="shared" si="2697"/>
        <v>0</v>
      </c>
      <c r="ME310" s="67">
        <f t="shared" si="2697"/>
        <v>0</v>
      </c>
      <c r="MF310" s="66">
        <f t="shared" si="2697"/>
        <v>0</v>
      </c>
      <c r="MG310" s="66">
        <f t="shared" si="2697"/>
        <v>0</v>
      </c>
      <c r="MH310" s="66">
        <f t="shared" si="2697"/>
        <v>0</v>
      </c>
      <c r="MI310" s="113">
        <f t="shared" si="2697"/>
        <v>0</v>
      </c>
      <c r="MJ310" s="67">
        <f t="shared" si="2697"/>
        <v>0</v>
      </c>
      <c r="MK310" s="66">
        <f t="shared" si="2697"/>
        <v>0</v>
      </c>
      <c r="ML310" s="66">
        <f t="shared" si="2697"/>
        <v>0</v>
      </c>
      <c r="MM310" s="66">
        <f t="shared" si="2697"/>
        <v>0</v>
      </c>
      <c r="MN310" s="66">
        <f t="shared" si="2697"/>
        <v>0</v>
      </c>
      <c r="MO310" s="66">
        <f t="shared" si="2697"/>
        <v>0</v>
      </c>
      <c r="MP310" s="66">
        <f t="shared" si="2697"/>
        <v>0</v>
      </c>
      <c r="MQ310" s="66">
        <f t="shared" si="2697"/>
        <v>0</v>
      </c>
      <c r="MR310" s="66">
        <f t="shared" si="2697"/>
        <v>0</v>
      </c>
      <c r="MS310" s="66">
        <f t="shared" si="2697"/>
        <v>0</v>
      </c>
      <c r="MT310" s="66">
        <f t="shared" si="2697"/>
        <v>0</v>
      </c>
      <c r="MU310" s="67">
        <f t="shared" si="2697"/>
        <v>0</v>
      </c>
      <c r="MV310" s="66">
        <f t="shared" si="2697"/>
        <v>0</v>
      </c>
      <c r="MW310" s="66">
        <f t="shared" ref="MW310:PI310" si="2698">MW311</f>
        <v>0</v>
      </c>
      <c r="MX310" s="66">
        <f t="shared" si="2698"/>
        <v>0</v>
      </c>
      <c r="MY310" s="113">
        <f t="shared" si="2698"/>
        <v>0</v>
      </c>
      <c r="MZ310" s="67">
        <f t="shared" si="2698"/>
        <v>0</v>
      </c>
      <c r="NA310" s="66">
        <f t="shared" si="2698"/>
        <v>0</v>
      </c>
      <c r="NB310" s="66">
        <f t="shared" si="2698"/>
        <v>0</v>
      </c>
      <c r="NC310" s="66">
        <f t="shared" si="2698"/>
        <v>0</v>
      </c>
      <c r="ND310" s="66">
        <f t="shared" si="2698"/>
        <v>0</v>
      </c>
      <c r="NE310" s="66">
        <f t="shared" si="2698"/>
        <v>0</v>
      </c>
      <c r="NF310" s="66">
        <f t="shared" si="2698"/>
        <v>0</v>
      </c>
      <c r="NG310" s="66">
        <f t="shared" si="2698"/>
        <v>0</v>
      </c>
      <c r="NH310" s="66">
        <f t="shared" si="2698"/>
        <v>0</v>
      </c>
      <c r="NI310" s="66">
        <f t="shared" si="2698"/>
        <v>0</v>
      </c>
      <c r="NJ310" s="66">
        <f t="shared" si="2698"/>
        <v>0</v>
      </c>
      <c r="NK310" s="67">
        <f t="shared" si="2698"/>
        <v>0</v>
      </c>
      <c r="NL310" s="66">
        <f t="shared" si="2698"/>
        <v>0</v>
      </c>
      <c r="NM310" s="66">
        <f t="shared" si="2698"/>
        <v>0</v>
      </c>
      <c r="NN310" s="66">
        <f t="shared" si="2698"/>
        <v>0</v>
      </c>
      <c r="NO310" s="113">
        <f t="shared" si="2698"/>
        <v>0</v>
      </c>
      <c r="NP310" s="67">
        <f t="shared" si="2698"/>
        <v>0</v>
      </c>
      <c r="NQ310" s="66">
        <f t="shared" si="2698"/>
        <v>0</v>
      </c>
      <c r="NR310" s="66">
        <f t="shared" si="2698"/>
        <v>0</v>
      </c>
      <c r="NS310" s="66">
        <f t="shared" si="2698"/>
        <v>0</v>
      </c>
      <c r="NT310" s="66">
        <f t="shared" si="2698"/>
        <v>0</v>
      </c>
      <c r="NU310" s="66">
        <f t="shared" si="2698"/>
        <v>0</v>
      </c>
      <c r="NV310" s="66">
        <f t="shared" si="2698"/>
        <v>0</v>
      </c>
      <c r="NW310" s="66">
        <f t="shared" si="2698"/>
        <v>0</v>
      </c>
      <c r="NX310" s="66">
        <f t="shared" si="2698"/>
        <v>0</v>
      </c>
      <c r="NY310" s="66">
        <f t="shared" si="2698"/>
        <v>0</v>
      </c>
      <c r="NZ310" s="66">
        <f t="shared" si="2698"/>
        <v>0</v>
      </c>
      <c r="OA310" s="67">
        <f t="shared" si="2698"/>
        <v>0</v>
      </c>
      <c r="OB310" s="66">
        <f t="shared" si="2698"/>
        <v>0</v>
      </c>
      <c r="OC310" s="66">
        <f t="shared" si="2698"/>
        <v>0</v>
      </c>
      <c r="OD310" s="66">
        <f t="shared" si="2698"/>
        <v>0</v>
      </c>
      <c r="OE310" s="113">
        <f t="shared" si="2698"/>
        <v>0</v>
      </c>
      <c r="OF310" s="67">
        <f t="shared" si="2698"/>
        <v>0</v>
      </c>
      <c r="OG310" s="66">
        <f t="shared" si="2698"/>
        <v>0</v>
      </c>
      <c r="OH310" s="66">
        <f t="shared" si="2698"/>
        <v>0</v>
      </c>
      <c r="OI310" s="66">
        <f t="shared" si="2698"/>
        <v>0</v>
      </c>
      <c r="OJ310" s="66">
        <f t="shared" si="2698"/>
        <v>0</v>
      </c>
      <c r="OK310" s="66">
        <f t="shared" si="2698"/>
        <v>0</v>
      </c>
      <c r="OL310" s="66">
        <f t="shared" si="2698"/>
        <v>0</v>
      </c>
      <c r="OM310" s="66">
        <f t="shared" si="2698"/>
        <v>0</v>
      </c>
      <c r="ON310" s="66">
        <f t="shared" si="2698"/>
        <v>0</v>
      </c>
      <c r="OO310" s="66">
        <f t="shared" si="2698"/>
        <v>0</v>
      </c>
      <c r="OP310" s="66">
        <f t="shared" si="2698"/>
        <v>0</v>
      </c>
      <c r="OQ310" s="67">
        <f t="shared" si="2698"/>
        <v>0</v>
      </c>
      <c r="OR310" s="66">
        <f t="shared" si="2698"/>
        <v>0</v>
      </c>
      <c r="OS310" s="66">
        <f t="shared" si="2698"/>
        <v>0</v>
      </c>
      <c r="OT310" s="66">
        <f t="shared" si="2698"/>
        <v>0</v>
      </c>
      <c r="OU310" s="113">
        <f t="shared" si="2698"/>
        <v>0</v>
      </c>
      <c r="OV310" s="67">
        <f t="shared" si="2698"/>
        <v>0</v>
      </c>
      <c r="OW310" s="66">
        <f t="shared" si="2698"/>
        <v>0</v>
      </c>
      <c r="OX310" s="66">
        <f t="shared" si="2698"/>
        <v>0</v>
      </c>
      <c r="OY310" s="66">
        <f t="shared" si="2698"/>
        <v>0</v>
      </c>
      <c r="OZ310" s="66">
        <f t="shared" si="2698"/>
        <v>0</v>
      </c>
      <c r="PA310" s="66">
        <f t="shared" si="2698"/>
        <v>0</v>
      </c>
      <c r="PB310" s="66">
        <f t="shared" si="2698"/>
        <v>0</v>
      </c>
      <c r="PC310" s="66">
        <f t="shared" si="2698"/>
        <v>0</v>
      </c>
      <c r="PD310" s="66">
        <f t="shared" si="2698"/>
        <v>0</v>
      </c>
      <c r="PE310" s="66">
        <f t="shared" si="2698"/>
        <v>0</v>
      </c>
      <c r="PF310" s="66">
        <f t="shared" si="2698"/>
        <v>0</v>
      </c>
      <c r="PG310" s="67">
        <f t="shared" si="2698"/>
        <v>0</v>
      </c>
      <c r="PH310" s="66">
        <f t="shared" si="2698"/>
        <v>0</v>
      </c>
      <c r="PI310" s="66">
        <f t="shared" si="2698"/>
        <v>0</v>
      </c>
      <c r="PJ310" s="66">
        <f t="shared" ref="PJ310:SR310" si="2699">PJ311</f>
        <v>0</v>
      </c>
      <c r="PK310" s="113">
        <f t="shared" si="2699"/>
        <v>0</v>
      </c>
      <c r="PL310" s="67">
        <f t="shared" si="2699"/>
        <v>0</v>
      </c>
      <c r="PM310" s="66">
        <f t="shared" si="2699"/>
        <v>0</v>
      </c>
      <c r="PN310" s="66">
        <f t="shared" si="2699"/>
        <v>0</v>
      </c>
      <c r="PO310" s="66">
        <f t="shared" si="2699"/>
        <v>0</v>
      </c>
      <c r="PP310" s="66">
        <f t="shared" si="2699"/>
        <v>0</v>
      </c>
      <c r="PQ310" s="66">
        <f t="shared" si="2699"/>
        <v>0</v>
      </c>
      <c r="PR310" s="66">
        <f t="shared" si="2699"/>
        <v>0</v>
      </c>
      <c r="PS310" s="66">
        <f t="shared" si="2699"/>
        <v>0</v>
      </c>
      <c r="PT310" s="66">
        <f t="shared" si="2699"/>
        <v>0</v>
      </c>
      <c r="PU310" s="66">
        <f t="shared" si="2699"/>
        <v>0</v>
      </c>
      <c r="PV310" s="66">
        <f t="shared" si="2699"/>
        <v>0</v>
      </c>
      <c r="PW310" s="67">
        <f t="shared" si="2699"/>
        <v>0</v>
      </c>
      <c r="PX310" s="66">
        <f t="shared" si="2699"/>
        <v>0</v>
      </c>
      <c r="PY310" s="66">
        <f t="shared" si="2699"/>
        <v>0</v>
      </c>
      <c r="PZ310" s="66">
        <f t="shared" si="2699"/>
        <v>0</v>
      </c>
      <c r="QA310" s="113">
        <f t="shared" si="2699"/>
        <v>0</v>
      </c>
      <c r="QB310" s="67">
        <f t="shared" si="2699"/>
        <v>0</v>
      </c>
      <c r="QC310" s="66">
        <f t="shared" si="2699"/>
        <v>0</v>
      </c>
      <c r="QD310" s="66">
        <f t="shared" si="2699"/>
        <v>0</v>
      </c>
      <c r="QE310" s="66">
        <f t="shared" si="2699"/>
        <v>0</v>
      </c>
      <c r="QF310" s="66">
        <f t="shared" si="2699"/>
        <v>0</v>
      </c>
      <c r="QG310" s="66">
        <f t="shared" si="2699"/>
        <v>0</v>
      </c>
      <c r="QH310" s="66">
        <f t="shared" si="2699"/>
        <v>0</v>
      </c>
      <c r="QI310" s="66">
        <f t="shared" si="2699"/>
        <v>0</v>
      </c>
      <c r="QJ310" s="66">
        <f t="shared" si="2699"/>
        <v>0</v>
      </c>
      <c r="QK310" s="66">
        <f t="shared" si="2699"/>
        <v>0</v>
      </c>
      <c r="QL310" s="66">
        <f t="shared" si="2699"/>
        <v>0</v>
      </c>
      <c r="QM310" s="67">
        <f t="shared" si="2699"/>
        <v>0</v>
      </c>
      <c r="QN310" s="66">
        <f t="shared" si="2699"/>
        <v>0</v>
      </c>
      <c r="QO310" s="66">
        <f t="shared" si="2699"/>
        <v>0</v>
      </c>
      <c r="QP310" s="66">
        <f t="shared" si="2699"/>
        <v>0</v>
      </c>
      <c r="QQ310" s="113">
        <f t="shared" si="2699"/>
        <v>0</v>
      </c>
      <c r="QR310" s="67">
        <f t="shared" si="2699"/>
        <v>0</v>
      </c>
      <c r="QS310" s="66">
        <f t="shared" si="2699"/>
        <v>0</v>
      </c>
      <c r="QT310" s="66">
        <f t="shared" si="2699"/>
        <v>0</v>
      </c>
      <c r="QU310" s="66">
        <f t="shared" si="2699"/>
        <v>0</v>
      </c>
      <c r="QV310" s="66">
        <f t="shared" si="2699"/>
        <v>0</v>
      </c>
      <c r="QW310" s="66">
        <f t="shared" si="2699"/>
        <v>0</v>
      </c>
      <c r="QX310" s="66">
        <f t="shared" si="2699"/>
        <v>0</v>
      </c>
      <c r="QY310" s="66">
        <f t="shared" si="2699"/>
        <v>0</v>
      </c>
      <c r="QZ310" s="66">
        <f t="shared" si="2699"/>
        <v>0</v>
      </c>
      <c r="RA310" s="66">
        <f t="shared" si="2699"/>
        <v>0</v>
      </c>
      <c r="RB310" s="66">
        <f t="shared" si="2699"/>
        <v>0</v>
      </c>
      <c r="RC310" s="67">
        <f t="shared" si="2699"/>
        <v>0</v>
      </c>
      <c r="RD310" s="66">
        <f t="shared" si="2699"/>
        <v>0</v>
      </c>
      <c r="RE310" s="66">
        <f t="shared" si="2699"/>
        <v>0</v>
      </c>
      <c r="RF310" s="66">
        <f t="shared" si="2699"/>
        <v>0</v>
      </c>
      <c r="RG310" s="66">
        <f t="shared" si="2699"/>
        <v>0</v>
      </c>
      <c r="RH310" s="66">
        <f t="shared" si="2699"/>
        <v>0</v>
      </c>
      <c r="RI310" s="66">
        <f t="shared" si="2699"/>
        <v>0</v>
      </c>
      <c r="RJ310" s="66">
        <f t="shared" si="2699"/>
        <v>0</v>
      </c>
      <c r="RK310" s="66">
        <f t="shared" si="2699"/>
        <v>0</v>
      </c>
      <c r="RL310" s="66">
        <f t="shared" si="2699"/>
        <v>0</v>
      </c>
      <c r="RM310" s="66">
        <f t="shared" si="2699"/>
        <v>0</v>
      </c>
      <c r="RN310" s="66">
        <f t="shared" si="2699"/>
        <v>0</v>
      </c>
      <c r="RO310" s="66">
        <f t="shared" si="2699"/>
        <v>0</v>
      </c>
      <c r="RP310" s="66">
        <f t="shared" si="2699"/>
        <v>0</v>
      </c>
      <c r="RQ310" s="113">
        <f t="shared" si="2699"/>
        <v>0</v>
      </c>
      <c r="RR310" s="155">
        <f t="shared" si="2699"/>
        <v>0</v>
      </c>
      <c r="RS310" s="67">
        <f t="shared" si="2699"/>
        <v>0</v>
      </c>
      <c r="RT310" s="66">
        <f t="shared" si="2699"/>
        <v>0</v>
      </c>
      <c r="RU310" s="66">
        <f t="shared" si="2699"/>
        <v>0</v>
      </c>
      <c r="RV310" s="66">
        <f t="shared" si="2699"/>
        <v>0</v>
      </c>
      <c r="RW310" s="66">
        <f t="shared" si="2699"/>
        <v>0</v>
      </c>
      <c r="RX310" s="66">
        <f t="shared" si="2699"/>
        <v>0</v>
      </c>
      <c r="RY310" s="66">
        <f t="shared" si="2699"/>
        <v>0</v>
      </c>
      <c r="RZ310" s="66">
        <f t="shared" si="2699"/>
        <v>0</v>
      </c>
      <c r="SA310" s="66">
        <f t="shared" si="2699"/>
        <v>0</v>
      </c>
      <c r="SB310" s="66">
        <f t="shared" si="2699"/>
        <v>0</v>
      </c>
      <c r="SC310" s="66">
        <f t="shared" si="2699"/>
        <v>0</v>
      </c>
      <c r="SD310" s="67">
        <f t="shared" si="2699"/>
        <v>0</v>
      </c>
      <c r="SE310" s="66">
        <f t="shared" si="2699"/>
        <v>0</v>
      </c>
      <c r="SF310" s="66">
        <f t="shared" si="2699"/>
        <v>0</v>
      </c>
      <c r="SG310" s="66">
        <f t="shared" si="2699"/>
        <v>0</v>
      </c>
      <c r="SH310" s="113">
        <f t="shared" si="2699"/>
        <v>0</v>
      </c>
      <c r="SI310" s="67">
        <f t="shared" si="2699"/>
        <v>0</v>
      </c>
      <c r="SJ310" s="66">
        <f t="shared" si="2699"/>
        <v>0</v>
      </c>
      <c r="SK310" s="66">
        <f t="shared" si="2699"/>
        <v>0</v>
      </c>
      <c r="SL310" s="66">
        <f t="shared" si="2699"/>
        <v>0</v>
      </c>
      <c r="SM310" s="66">
        <f t="shared" si="2699"/>
        <v>0</v>
      </c>
      <c r="SN310" s="66">
        <f t="shared" si="2699"/>
        <v>0</v>
      </c>
      <c r="SO310" s="66">
        <f t="shared" si="2699"/>
        <v>0</v>
      </c>
      <c r="SP310" s="66">
        <f t="shared" si="2699"/>
        <v>0</v>
      </c>
      <c r="SQ310" s="66">
        <f t="shared" si="2699"/>
        <v>0</v>
      </c>
      <c r="SR310" s="66">
        <f t="shared" si="2699"/>
        <v>0</v>
      </c>
      <c r="SS310" s="66">
        <f t="shared" ref="SS310:VD310" si="2700">SS311</f>
        <v>0</v>
      </c>
      <c r="ST310" s="67">
        <f t="shared" si="2700"/>
        <v>0</v>
      </c>
      <c r="SU310" s="66">
        <f t="shared" si="2700"/>
        <v>0</v>
      </c>
      <c r="SV310" s="66">
        <f t="shared" si="2700"/>
        <v>0</v>
      </c>
      <c r="SW310" s="66">
        <f t="shared" si="2700"/>
        <v>0</v>
      </c>
      <c r="SX310" s="113">
        <f t="shared" si="2700"/>
        <v>0</v>
      </c>
      <c r="SY310" s="67">
        <f t="shared" si="2700"/>
        <v>0</v>
      </c>
      <c r="SZ310" s="66">
        <f t="shared" si="2700"/>
        <v>0</v>
      </c>
      <c r="TA310" s="66">
        <f t="shared" si="2700"/>
        <v>0</v>
      </c>
      <c r="TB310" s="66">
        <f t="shared" si="2700"/>
        <v>0</v>
      </c>
      <c r="TC310" s="66">
        <f t="shared" si="2700"/>
        <v>0</v>
      </c>
      <c r="TD310" s="66">
        <f t="shared" si="2700"/>
        <v>0</v>
      </c>
      <c r="TE310" s="66">
        <f t="shared" si="2700"/>
        <v>0</v>
      </c>
      <c r="TF310" s="66">
        <f t="shared" si="2700"/>
        <v>0</v>
      </c>
      <c r="TG310" s="66">
        <f t="shared" si="2700"/>
        <v>0</v>
      </c>
      <c r="TH310" s="66">
        <f t="shared" si="2700"/>
        <v>0</v>
      </c>
      <c r="TI310" s="66">
        <f t="shared" si="2700"/>
        <v>0</v>
      </c>
      <c r="TJ310" s="67">
        <f t="shared" si="2700"/>
        <v>0</v>
      </c>
      <c r="TK310" s="66">
        <f t="shared" si="2700"/>
        <v>0</v>
      </c>
      <c r="TL310" s="66">
        <f t="shared" si="2700"/>
        <v>0</v>
      </c>
      <c r="TM310" s="66">
        <f t="shared" si="2700"/>
        <v>0</v>
      </c>
      <c r="TN310" s="113">
        <f t="shared" si="2700"/>
        <v>0</v>
      </c>
      <c r="TO310" s="67">
        <f t="shared" si="2700"/>
        <v>0</v>
      </c>
      <c r="TP310" s="66">
        <f t="shared" si="2700"/>
        <v>0</v>
      </c>
      <c r="TQ310" s="66">
        <f t="shared" si="2700"/>
        <v>0</v>
      </c>
      <c r="TR310" s="66">
        <f t="shared" si="2700"/>
        <v>0</v>
      </c>
      <c r="TS310" s="66">
        <f t="shared" si="2700"/>
        <v>0</v>
      </c>
      <c r="TT310" s="66">
        <f t="shared" si="2700"/>
        <v>0</v>
      </c>
      <c r="TU310" s="66">
        <f t="shared" si="2700"/>
        <v>0</v>
      </c>
      <c r="TV310" s="66">
        <f t="shared" si="2700"/>
        <v>0</v>
      </c>
      <c r="TW310" s="66">
        <f t="shared" si="2700"/>
        <v>0</v>
      </c>
      <c r="TX310" s="66">
        <f t="shared" si="2700"/>
        <v>0</v>
      </c>
      <c r="TY310" s="66">
        <f t="shared" si="2700"/>
        <v>0</v>
      </c>
      <c r="TZ310" s="67">
        <f t="shared" si="2700"/>
        <v>0</v>
      </c>
      <c r="UA310" s="66">
        <f t="shared" si="2700"/>
        <v>0</v>
      </c>
      <c r="UB310" s="66">
        <f t="shared" si="2700"/>
        <v>0</v>
      </c>
      <c r="UC310" s="66">
        <f t="shared" si="2700"/>
        <v>0</v>
      </c>
      <c r="UD310" s="113">
        <f t="shared" si="2700"/>
        <v>0</v>
      </c>
      <c r="UE310" s="67">
        <f t="shared" si="2700"/>
        <v>0</v>
      </c>
      <c r="UF310" s="66">
        <f t="shared" si="2700"/>
        <v>0</v>
      </c>
      <c r="UG310" s="66">
        <f t="shared" si="2700"/>
        <v>0</v>
      </c>
      <c r="UH310" s="66">
        <f t="shared" si="2700"/>
        <v>0</v>
      </c>
      <c r="UI310" s="66">
        <f t="shared" si="2700"/>
        <v>0</v>
      </c>
      <c r="UJ310" s="66">
        <f t="shared" si="2700"/>
        <v>0</v>
      </c>
      <c r="UK310" s="66">
        <f t="shared" si="2700"/>
        <v>0</v>
      </c>
      <c r="UL310" s="66">
        <f t="shared" si="2700"/>
        <v>0</v>
      </c>
      <c r="UM310" s="66">
        <f t="shared" si="2700"/>
        <v>0</v>
      </c>
      <c r="UN310" s="66">
        <f t="shared" si="2700"/>
        <v>0</v>
      </c>
      <c r="UO310" s="66">
        <f t="shared" si="2700"/>
        <v>0</v>
      </c>
      <c r="UP310" s="67">
        <f t="shared" si="2700"/>
        <v>0</v>
      </c>
      <c r="UQ310" s="66">
        <f t="shared" si="2700"/>
        <v>0</v>
      </c>
      <c r="UR310" s="66">
        <f t="shared" si="2700"/>
        <v>0</v>
      </c>
      <c r="US310" s="66">
        <f t="shared" si="2700"/>
        <v>0</v>
      </c>
      <c r="UT310" s="66">
        <f t="shared" si="2700"/>
        <v>0</v>
      </c>
      <c r="UU310" s="66">
        <f t="shared" si="2700"/>
        <v>0</v>
      </c>
      <c r="UV310" s="66">
        <f t="shared" si="2700"/>
        <v>0</v>
      </c>
      <c r="UW310" s="66">
        <f t="shared" si="2700"/>
        <v>0</v>
      </c>
      <c r="UX310" s="66">
        <f t="shared" si="2700"/>
        <v>0</v>
      </c>
      <c r="UY310" s="66">
        <f t="shared" si="2700"/>
        <v>0</v>
      </c>
      <c r="UZ310" s="66">
        <f t="shared" si="2700"/>
        <v>0</v>
      </c>
      <c r="VA310" s="66">
        <f t="shared" si="2700"/>
        <v>0</v>
      </c>
      <c r="VB310" s="66">
        <f t="shared" si="2700"/>
        <v>0</v>
      </c>
      <c r="VC310" s="66">
        <f t="shared" si="2700"/>
        <v>0</v>
      </c>
      <c r="VD310" s="113">
        <f t="shared" si="2700"/>
        <v>0</v>
      </c>
      <c r="VE310" s="10" t="str">
        <f t="shared" si="2267"/>
        <v>-</v>
      </c>
    </row>
    <row r="311" spans="1:577" ht="20.149999999999999" customHeight="1">
      <c r="A311" s="28"/>
      <c r="B311" s="28"/>
      <c r="C311" s="23">
        <v>63981</v>
      </c>
      <c r="D311" s="24" t="s">
        <v>283</v>
      </c>
      <c r="E311" s="193">
        <f>SUM(F311:I311)</f>
        <v>0</v>
      </c>
      <c r="F311" s="194"/>
      <c r="G311" s="194"/>
      <c r="H311" s="195"/>
      <c r="I311" s="229"/>
      <c r="J311" s="241">
        <f>SUM(K311:Y311)</f>
        <v>0</v>
      </c>
      <c r="K311" s="61"/>
      <c r="L311" s="60"/>
      <c r="M311" s="60"/>
      <c r="N311" s="60"/>
      <c r="O311" s="60"/>
      <c r="P311" s="60"/>
      <c r="Q311" s="60"/>
      <c r="R311" s="60"/>
      <c r="S311" s="60"/>
      <c r="T311" s="60"/>
      <c r="U311" s="61"/>
      <c r="V311" s="60"/>
      <c r="W311" s="60"/>
      <c r="X311" s="60"/>
      <c r="Y311" s="110"/>
      <c r="Z311" s="169">
        <f>SUM(AA311:AO311)</f>
        <v>0</v>
      </c>
      <c r="AA311" s="60"/>
      <c r="AB311" s="60"/>
      <c r="AC311" s="60"/>
      <c r="AD311" s="60"/>
      <c r="AE311" s="60"/>
      <c r="AF311" s="60"/>
      <c r="AG311" s="60"/>
      <c r="AH311" s="60"/>
      <c r="AI311" s="60"/>
      <c r="AJ311" s="60"/>
      <c r="AK311" s="61"/>
      <c r="AL311" s="60"/>
      <c r="AM311" s="60"/>
      <c r="AN311" s="60"/>
      <c r="AO311" s="110"/>
      <c r="AP311" s="169">
        <f>SUM(AQ311:BE311)</f>
        <v>0</v>
      </c>
      <c r="AQ311" s="60"/>
      <c r="AR311" s="60"/>
      <c r="AS311" s="60"/>
      <c r="AT311" s="60"/>
      <c r="AU311" s="60"/>
      <c r="AV311" s="60"/>
      <c r="AW311" s="60"/>
      <c r="AX311" s="60"/>
      <c r="AY311" s="60"/>
      <c r="AZ311" s="60"/>
      <c r="BA311" s="61"/>
      <c r="BB311" s="60"/>
      <c r="BC311" s="60"/>
      <c r="BD311" s="60"/>
      <c r="BE311" s="110"/>
      <c r="BF311" s="169">
        <f>SUM(BG311:BU311)</f>
        <v>0</v>
      </c>
      <c r="BG311" s="60"/>
      <c r="BH311" s="60"/>
      <c r="BI311" s="60"/>
      <c r="BJ311" s="60"/>
      <c r="BK311" s="60"/>
      <c r="BL311" s="60"/>
      <c r="BM311" s="60"/>
      <c r="BN311" s="60"/>
      <c r="BO311" s="60"/>
      <c r="BP311" s="60"/>
      <c r="BQ311" s="61"/>
      <c r="BR311" s="60"/>
      <c r="BS311" s="60"/>
      <c r="BT311" s="60"/>
      <c r="BU311" s="110"/>
      <c r="BV311" s="169">
        <f>SUM(BW311:CU311)</f>
        <v>0</v>
      </c>
      <c r="BW311" s="60"/>
      <c r="BX311" s="60"/>
      <c r="BY311" s="60"/>
      <c r="BZ311" s="60"/>
      <c r="CA311" s="60"/>
      <c r="CB311" s="60"/>
      <c r="CC311" s="60"/>
      <c r="CD311" s="60"/>
      <c r="CE311" s="60"/>
      <c r="CF311" s="60"/>
      <c r="CG311" s="61"/>
      <c r="CH311" s="60"/>
      <c r="CI311" s="60"/>
      <c r="CJ311" s="60"/>
      <c r="CK311" s="60"/>
      <c r="CL311" s="60"/>
      <c r="CM311" s="60"/>
      <c r="CN311" s="60"/>
      <c r="CO311" s="60"/>
      <c r="CP311" s="60"/>
      <c r="CQ311" s="60"/>
      <c r="CR311" s="60"/>
      <c r="CS311" s="60"/>
      <c r="CT311" s="60"/>
      <c r="CU311" s="110"/>
      <c r="CV311" s="173"/>
      <c r="CW311" s="169">
        <f>SUM(CX311:DL311)</f>
        <v>0</v>
      </c>
      <c r="CX311" s="60"/>
      <c r="CY311" s="60"/>
      <c r="CZ311" s="60"/>
      <c r="DA311" s="60"/>
      <c r="DB311" s="60"/>
      <c r="DC311" s="60"/>
      <c r="DD311" s="60"/>
      <c r="DE311" s="60"/>
      <c r="DF311" s="60"/>
      <c r="DG311" s="60"/>
      <c r="DH311" s="61"/>
      <c r="DI311" s="60"/>
      <c r="DJ311" s="60"/>
      <c r="DK311" s="60"/>
      <c r="DL311" s="110"/>
      <c r="DM311" s="169">
        <f>SUM(DN311:EB311)</f>
        <v>0</v>
      </c>
      <c r="DN311" s="60"/>
      <c r="DO311" s="60"/>
      <c r="DP311" s="60"/>
      <c r="DQ311" s="60"/>
      <c r="DR311" s="60"/>
      <c r="DS311" s="60"/>
      <c r="DT311" s="60"/>
      <c r="DU311" s="60"/>
      <c r="DV311" s="60"/>
      <c r="DW311" s="60"/>
      <c r="DX311" s="61"/>
      <c r="DY311" s="60"/>
      <c r="DZ311" s="60"/>
      <c r="EA311" s="60"/>
      <c r="EB311" s="110"/>
      <c r="EC311" s="169">
        <f>SUM(ED311:ER311)</f>
        <v>0</v>
      </c>
      <c r="ED311" s="60"/>
      <c r="EE311" s="60"/>
      <c r="EF311" s="60"/>
      <c r="EG311" s="60"/>
      <c r="EH311" s="60"/>
      <c r="EI311" s="60"/>
      <c r="EJ311" s="60"/>
      <c r="EK311" s="60"/>
      <c r="EL311" s="60"/>
      <c r="EM311" s="60"/>
      <c r="EN311" s="61"/>
      <c r="EO311" s="60"/>
      <c r="EP311" s="60"/>
      <c r="EQ311" s="60"/>
      <c r="ER311" s="110"/>
      <c r="ES311" s="169">
        <f>SUM(ET311:FH311)</f>
        <v>0</v>
      </c>
      <c r="ET311" s="60"/>
      <c r="EU311" s="60"/>
      <c r="EV311" s="60"/>
      <c r="EW311" s="60"/>
      <c r="EX311" s="60"/>
      <c r="EY311" s="60"/>
      <c r="EZ311" s="60"/>
      <c r="FA311" s="60"/>
      <c r="FB311" s="60"/>
      <c r="FC311" s="60"/>
      <c r="FD311" s="61"/>
      <c r="FE311" s="60"/>
      <c r="FF311" s="60"/>
      <c r="FG311" s="60"/>
      <c r="FH311" s="110"/>
      <c r="FI311" s="169">
        <f>SUM(FJ311:FX311)</f>
        <v>0</v>
      </c>
      <c r="FJ311" s="60"/>
      <c r="FK311" s="60"/>
      <c r="FL311" s="60"/>
      <c r="FM311" s="60"/>
      <c r="FN311" s="60"/>
      <c r="FO311" s="60"/>
      <c r="FP311" s="60"/>
      <c r="FQ311" s="60"/>
      <c r="FR311" s="60"/>
      <c r="FS311" s="60"/>
      <c r="FT311" s="61"/>
      <c r="FU311" s="60"/>
      <c r="FV311" s="60"/>
      <c r="FW311" s="60"/>
      <c r="FX311" s="110"/>
      <c r="FY311" s="169">
        <f>SUM(FZ311:GN311)</f>
        <v>0</v>
      </c>
      <c r="FZ311" s="60"/>
      <c r="GA311" s="60"/>
      <c r="GB311" s="60"/>
      <c r="GC311" s="60"/>
      <c r="GD311" s="60"/>
      <c r="GE311" s="60"/>
      <c r="GF311" s="60"/>
      <c r="GG311" s="60"/>
      <c r="GH311" s="60"/>
      <c r="GI311" s="60"/>
      <c r="GJ311" s="61"/>
      <c r="GK311" s="60"/>
      <c r="GL311" s="60"/>
      <c r="GM311" s="60"/>
      <c r="GN311" s="110"/>
      <c r="GO311" s="169">
        <f>SUM(GP311:HN311)</f>
        <v>0</v>
      </c>
      <c r="GP311" s="60"/>
      <c r="GQ311" s="60"/>
      <c r="GR311" s="60"/>
      <c r="GS311" s="60"/>
      <c r="GT311" s="60"/>
      <c r="GU311" s="60"/>
      <c r="GV311" s="60"/>
      <c r="GW311" s="60"/>
      <c r="GX311" s="60"/>
      <c r="GY311" s="60"/>
      <c r="GZ311" s="61"/>
      <c r="HA311" s="60"/>
      <c r="HB311" s="60"/>
      <c r="HC311" s="60"/>
      <c r="HD311" s="60"/>
      <c r="HE311" s="60"/>
      <c r="HF311" s="60"/>
      <c r="HG311" s="60"/>
      <c r="HH311" s="60"/>
      <c r="HI311" s="60"/>
      <c r="HJ311" s="60"/>
      <c r="HK311" s="60"/>
      <c r="HL311" s="60"/>
      <c r="HM311" s="60"/>
      <c r="HN311" s="110"/>
      <c r="HO311" s="172"/>
      <c r="HP311" s="173"/>
      <c r="HQ311" s="169">
        <f>SUM(HR311:IF311)</f>
        <v>0</v>
      </c>
      <c r="HR311" s="60"/>
      <c r="HS311" s="60"/>
      <c r="HT311" s="60"/>
      <c r="HU311" s="60"/>
      <c r="HV311" s="60"/>
      <c r="HW311" s="60"/>
      <c r="HX311" s="60"/>
      <c r="HY311" s="60"/>
      <c r="HZ311" s="60"/>
      <c r="IA311" s="60"/>
      <c r="IB311" s="61"/>
      <c r="IC311" s="60"/>
      <c r="ID311" s="60"/>
      <c r="IE311" s="60"/>
      <c r="IF311" s="110"/>
      <c r="IG311" s="169">
        <f>SUM(IH311:IV311)</f>
        <v>0</v>
      </c>
      <c r="IH311" s="60"/>
      <c r="II311" s="60"/>
      <c r="IJ311" s="60"/>
      <c r="IK311" s="60"/>
      <c r="IL311" s="60"/>
      <c r="IM311" s="60"/>
      <c r="IN311" s="60"/>
      <c r="IO311" s="60"/>
      <c r="IP311" s="60"/>
      <c r="IQ311" s="60"/>
      <c r="IR311" s="61"/>
      <c r="IS311" s="60"/>
      <c r="IT311" s="60"/>
      <c r="IU311" s="60"/>
      <c r="IV311" s="110"/>
      <c r="IW311" s="169">
        <f>SUM(IX311:JL311)</f>
        <v>0</v>
      </c>
      <c r="IX311" s="60"/>
      <c r="IY311" s="60"/>
      <c r="IZ311" s="60"/>
      <c r="JA311" s="60"/>
      <c r="JB311" s="60"/>
      <c r="JC311" s="60"/>
      <c r="JD311" s="60"/>
      <c r="JE311" s="60"/>
      <c r="JF311" s="60"/>
      <c r="JG311" s="60"/>
      <c r="JH311" s="61"/>
      <c r="JI311" s="60"/>
      <c r="JJ311" s="60"/>
      <c r="JK311" s="60"/>
      <c r="JL311" s="110"/>
      <c r="JM311" s="169">
        <f>SUM(JN311:KB311)</f>
        <v>0</v>
      </c>
      <c r="JN311" s="60"/>
      <c r="JO311" s="60"/>
      <c r="JP311" s="60"/>
      <c r="JQ311" s="60"/>
      <c r="JR311" s="60"/>
      <c r="JS311" s="60"/>
      <c r="JT311" s="60"/>
      <c r="JU311" s="60"/>
      <c r="JV311" s="60"/>
      <c r="JW311" s="60"/>
      <c r="JX311" s="61"/>
      <c r="JY311" s="60"/>
      <c r="JZ311" s="60"/>
      <c r="KA311" s="60"/>
      <c r="KB311" s="110"/>
      <c r="KC311" s="169">
        <f>SUM(KD311:LB311)</f>
        <v>0</v>
      </c>
      <c r="KD311" s="60"/>
      <c r="KE311" s="60"/>
      <c r="KF311" s="60"/>
      <c r="KG311" s="60"/>
      <c r="KH311" s="60"/>
      <c r="KI311" s="60"/>
      <c r="KJ311" s="60"/>
      <c r="KK311" s="60"/>
      <c r="KL311" s="60"/>
      <c r="KM311" s="60"/>
      <c r="KN311" s="61"/>
      <c r="KO311" s="60"/>
      <c r="KP311" s="60"/>
      <c r="KQ311" s="60"/>
      <c r="KR311" s="60"/>
      <c r="KS311" s="60"/>
      <c r="KT311" s="60"/>
      <c r="KU311" s="60"/>
      <c r="KV311" s="60"/>
      <c r="KW311" s="60"/>
      <c r="KX311" s="60"/>
      <c r="KY311" s="60"/>
      <c r="KZ311" s="60"/>
      <c r="LA311" s="60"/>
      <c r="LB311" s="110"/>
      <c r="LC311" s="173"/>
      <c r="LD311" s="169">
        <f>SUM(LE311:LS311)</f>
        <v>0</v>
      </c>
      <c r="LE311" s="60"/>
      <c r="LF311" s="60"/>
      <c r="LG311" s="60"/>
      <c r="LH311" s="60"/>
      <c r="LI311" s="60"/>
      <c r="LJ311" s="60"/>
      <c r="LK311" s="60"/>
      <c r="LL311" s="60"/>
      <c r="LM311" s="60"/>
      <c r="LN311" s="60"/>
      <c r="LO311" s="61"/>
      <c r="LP311" s="60"/>
      <c r="LQ311" s="60"/>
      <c r="LR311" s="60"/>
      <c r="LS311" s="110"/>
      <c r="LT311" s="169">
        <f>SUM(LU311:MI311)</f>
        <v>0</v>
      </c>
      <c r="LU311" s="60"/>
      <c r="LV311" s="60"/>
      <c r="LW311" s="60"/>
      <c r="LX311" s="60"/>
      <c r="LY311" s="60"/>
      <c r="LZ311" s="60"/>
      <c r="MA311" s="60"/>
      <c r="MB311" s="60"/>
      <c r="MC311" s="60"/>
      <c r="MD311" s="60"/>
      <c r="ME311" s="61"/>
      <c r="MF311" s="60"/>
      <c r="MG311" s="60"/>
      <c r="MH311" s="60"/>
      <c r="MI311" s="110"/>
      <c r="MJ311" s="169">
        <f>SUM(MK311:MY311)</f>
        <v>0</v>
      </c>
      <c r="MK311" s="60"/>
      <c r="ML311" s="60"/>
      <c r="MM311" s="60"/>
      <c r="MN311" s="60"/>
      <c r="MO311" s="60"/>
      <c r="MP311" s="60"/>
      <c r="MQ311" s="60"/>
      <c r="MR311" s="60"/>
      <c r="MS311" s="60"/>
      <c r="MT311" s="60"/>
      <c r="MU311" s="61"/>
      <c r="MV311" s="60"/>
      <c r="MW311" s="60"/>
      <c r="MX311" s="60"/>
      <c r="MY311" s="110"/>
      <c r="MZ311" s="169">
        <f>SUM(NA311:NO311)</f>
        <v>0</v>
      </c>
      <c r="NA311" s="60"/>
      <c r="NB311" s="60"/>
      <c r="NC311" s="60"/>
      <c r="ND311" s="60"/>
      <c r="NE311" s="60"/>
      <c r="NF311" s="60"/>
      <c r="NG311" s="60"/>
      <c r="NH311" s="60"/>
      <c r="NI311" s="60"/>
      <c r="NJ311" s="60"/>
      <c r="NK311" s="61"/>
      <c r="NL311" s="60"/>
      <c r="NM311" s="60"/>
      <c r="NN311" s="60"/>
      <c r="NO311" s="110"/>
      <c r="NP311" s="169">
        <f>SUM(NQ311:OE311)</f>
        <v>0</v>
      </c>
      <c r="NQ311" s="60"/>
      <c r="NR311" s="60"/>
      <c r="NS311" s="60"/>
      <c r="NT311" s="60"/>
      <c r="NU311" s="60"/>
      <c r="NV311" s="60"/>
      <c r="NW311" s="60"/>
      <c r="NX311" s="60"/>
      <c r="NY311" s="60"/>
      <c r="NZ311" s="60"/>
      <c r="OA311" s="61"/>
      <c r="OB311" s="60"/>
      <c r="OC311" s="60"/>
      <c r="OD311" s="60"/>
      <c r="OE311" s="110"/>
      <c r="OF311" s="169">
        <f>SUM(OG311:OU311)</f>
        <v>0</v>
      </c>
      <c r="OG311" s="60"/>
      <c r="OH311" s="60"/>
      <c r="OI311" s="60"/>
      <c r="OJ311" s="60"/>
      <c r="OK311" s="60"/>
      <c r="OL311" s="60"/>
      <c r="OM311" s="60"/>
      <c r="ON311" s="60"/>
      <c r="OO311" s="60"/>
      <c r="OP311" s="60"/>
      <c r="OQ311" s="61"/>
      <c r="OR311" s="60"/>
      <c r="OS311" s="60"/>
      <c r="OT311" s="60"/>
      <c r="OU311" s="110"/>
      <c r="OV311" s="169">
        <f>SUM(OW311:PK311)</f>
        <v>0</v>
      </c>
      <c r="OW311" s="60"/>
      <c r="OX311" s="60"/>
      <c r="OY311" s="60"/>
      <c r="OZ311" s="60"/>
      <c r="PA311" s="60"/>
      <c r="PB311" s="60"/>
      <c r="PC311" s="60"/>
      <c r="PD311" s="60"/>
      <c r="PE311" s="60"/>
      <c r="PF311" s="60"/>
      <c r="PG311" s="61"/>
      <c r="PH311" s="60"/>
      <c r="PI311" s="60"/>
      <c r="PJ311" s="60"/>
      <c r="PK311" s="110"/>
      <c r="PL311" s="169">
        <f>SUM(PM311:QA311)</f>
        <v>0</v>
      </c>
      <c r="PM311" s="60"/>
      <c r="PN311" s="60"/>
      <c r="PO311" s="60"/>
      <c r="PP311" s="60"/>
      <c r="PQ311" s="60"/>
      <c r="PR311" s="60"/>
      <c r="PS311" s="60"/>
      <c r="PT311" s="60"/>
      <c r="PU311" s="60"/>
      <c r="PV311" s="60"/>
      <c r="PW311" s="61"/>
      <c r="PX311" s="60"/>
      <c r="PY311" s="60"/>
      <c r="PZ311" s="60"/>
      <c r="QA311" s="110"/>
      <c r="QB311" s="169">
        <f>SUM(QC311:QQ311)</f>
        <v>0</v>
      </c>
      <c r="QC311" s="60"/>
      <c r="QD311" s="60"/>
      <c r="QE311" s="60"/>
      <c r="QF311" s="60"/>
      <c r="QG311" s="60"/>
      <c r="QH311" s="60"/>
      <c r="QI311" s="60"/>
      <c r="QJ311" s="60"/>
      <c r="QK311" s="60"/>
      <c r="QL311" s="60"/>
      <c r="QM311" s="61"/>
      <c r="QN311" s="60"/>
      <c r="QO311" s="60"/>
      <c r="QP311" s="60"/>
      <c r="QQ311" s="110"/>
      <c r="QR311" s="169">
        <f>SUM(QS311:RQ311)</f>
        <v>0</v>
      </c>
      <c r="QS311" s="60"/>
      <c r="QT311" s="60"/>
      <c r="QU311" s="60"/>
      <c r="QV311" s="60"/>
      <c r="QW311" s="60"/>
      <c r="QX311" s="60"/>
      <c r="QY311" s="60"/>
      <c r="QZ311" s="60"/>
      <c r="RA311" s="60"/>
      <c r="RB311" s="60"/>
      <c r="RC311" s="61"/>
      <c r="RD311" s="60"/>
      <c r="RE311" s="60"/>
      <c r="RF311" s="60"/>
      <c r="RG311" s="60"/>
      <c r="RH311" s="60"/>
      <c r="RI311" s="60"/>
      <c r="RJ311" s="60"/>
      <c r="RK311" s="60"/>
      <c r="RL311" s="60"/>
      <c r="RM311" s="60"/>
      <c r="RN311" s="60"/>
      <c r="RO311" s="60"/>
      <c r="RP311" s="60"/>
      <c r="RQ311" s="110"/>
      <c r="RR311" s="173"/>
      <c r="RS311" s="169">
        <f>SUM(RT311:SH311)</f>
        <v>0</v>
      </c>
      <c r="RT311" s="60"/>
      <c r="RU311" s="60"/>
      <c r="RV311" s="60"/>
      <c r="RW311" s="60"/>
      <c r="RX311" s="60"/>
      <c r="RY311" s="60"/>
      <c r="RZ311" s="60"/>
      <c r="SA311" s="60"/>
      <c r="SB311" s="60"/>
      <c r="SC311" s="60"/>
      <c r="SD311" s="61"/>
      <c r="SE311" s="60"/>
      <c r="SF311" s="60"/>
      <c r="SG311" s="60"/>
      <c r="SH311" s="110"/>
      <c r="SI311" s="169">
        <f>SUM(SJ311:SX311)</f>
        <v>0</v>
      </c>
      <c r="SJ311" s="60"/>
      <c r="SK311" s="60"/>
      <c r="SL311" s="60"/>
      <c r="SM311" s="60"/>
      <c r="SN311" s="60"/>
      <c r="SO311" s="60"/>
      <c r="SP311" s="60"/>
      <c r="SQ311" s="60"/>
      <c r="SR311" s="60"/>
      <c r="SS311" s="60"/>
      <c r="ST311" s="61"/>
      <c r="SU311" s="60"/>
      <c r="SV311" s="60"/>
      <c r="SW311" s="60"/>
      <c r="SX311" s="110"/>
      <c r="SY311" s="169">
        <f>SUM(SZ311:TN311)</f>
        <v>0</v>
      </c>
      <c r="SZ311" s="60"/>
      <c r="TA311" s="60"/>
      <c r="TB311" s="60"/>
      <c r="TC311" s="60"/>
      <c r="TD311" s="60"/>
      <c r="TE311" s="60"/>
      <c r="TF311" s="60"/>
      <c r="TG311" s="60"/>
      <c r="TH311" s="60"/>
      <c r="TI311" s="60"/>
      <c r="TJ311" s="61"/>
      <c r="TK311" s="60"/>
      <c r="TL311" s="60"/>
      <c r="TM311" s="60"/>
      <c r="TN311" s="110"/>
      <c r="TO311" s="169">
        <f>SUM(TP311:UD311)</f>
        <v>0</v>
      </c>
      <c r="TP311" s="60"/>
      <c r="TQ311" s="60"/>
      <c r="TR311" s="60"/>
      <c r="TS311" s="60"/>
      <c r="TT311" s="60"/>
      <c r="TU311" s="60"/>
      <c r="TV311" s="60"/>
      <c r="TW311" s="60"/>
      <c r="TX311" s="60"/>
      <c r="TY311" s="60"/>
      <c r="TZ311" s="61"/>
      <c r="UA311" s="60"/>
      <c r="UB311" s="60"/>
      <c r="UC311" s="60"/>
      <c r="UD311" s="110"/>
      <c r="UE311" s="169">
        <f>SUM(UF311:VD311)</f>
        <v>0</v>
      </c>
      <c r="UF311" s="60"/>
      <c r="UG311" s="60"/>
      <c r="UH311" s="60"/>
      <c r="UI311" s="60"/>
      <c r="UJ311" s="60"/>
      <c r="UK311" s="60"/>
      <c r="UL311" s="60"/>
      <c r="UM311" s="60"/>
      <c r="UN311" s="60"/>
      <c r="UO311" s="60"/>
      <c r="UP311" s="61"/>
      <c r="UQ311" s="60"/>
      <c r="UR311" s="60"/>
      <c r="US311" s="60"/>
      <c r="UT311" s="60"/>
      <c r="UU311" s="60"/>
      <c r="UV311" s="60"/>
      <c r="UW311" s="60"/>
      <c r="UX311" s="60"/>
      <c r="UY311" s="60"/>
      <c r="UZ311" s="60"/>
      <c r="VA311" s="60"/>
      <c r="VB311" s="60"/>
      <c r="VC311" s="60"/>
      <c r="VD311" s="110"/>
      <c r="VE311" s="10" t="str">
        <f t="shared" si="2267"/>
        <v>-</v>
      </c>
    </row>
    <row r="312" spans="1:577" ht="20.149999999999999" customHeight="1">
      <c r="A312" s="19"/>
      <c r="B312" s="19">
        <v>7009</v>
      </c>
      <c r="C312" s="19"/>
      <c r="D312" s="20" t="s">
        <v>284</v>
      </c>
      <c r="E312" s="202">
        <f t="shared" ref="E312:BP312" si="2701">SUM(E313:E314)</f>
        <v>0</v>
      </c>
      <c r="F312" s="203">
        <f t="shared" si="2701"/>
        <v>0</v>
      </c>
      <c r="G312" s="203">
        <f t="shared" si="2701"/>
        <v>0</v>
      </c>
      <c r="H312" s="204">
        <f t="shared" si="2701"/>
        <v>0</v>
      </c>
      <c r="I312" s="232">
        <f t="shared" si="2701"/>
        <v>0</v>
      </c>
      <c r="J312" s="203">
        <f t="shared" si="2701"/>
        <v>0</v>
      </c>
      <c r="K312" s="67">
        <f t="shared" si="2701"/>
        <v>0</v>
      </c>
      <c r="L312" s="66">
        <f t="shared" si="2701"/>
        <v>0</v>
      </c>
      <c r="M312" s="66">
        <f t="shared" si="2701"/>
        <v>0</v>
      </c>
      <c r="N312" s="66">
        <f t="shared" si="2701"/>
        <v>0</v>
      </c>
      <c r="O312" s="66">
        <f t="shared" si="2701"/>
        <v>0</v>
      </c>
      <c r="P312" s="66">
        <f t="shared" si="2701"/>
        <v>0</v>
      </c>
      <c r="Q312" s="66">
        <f t="shared" si="2701"/>
        <v>0</v>
      </c>
      <c r="R312" s="66">
        <f t="shared" si="2701"/>
        <v>0</v>
      </c>
      <c r="S312" s="66">
        <f t="shared" si="2701"/>
        <v>0</v>
      </c>
      <c r="T312" s="66">
        <f t="shared" si="2701"/>
        <v>0</v>
      </c>
      <c r="U312" s="67">
        <f t="shared" si="2701"/>
        <v>0</v>
      </c>
      <c r="V312" s="66">
        <f t="shared" si="2701"/>
        <v>0</v>
      </c>
      <c r="W312" s="66">
        <f t="shared" si="2701"/>
        <v>0</v>
      </c>
      <c r="X312" s="66">
        <f t="shared" si="2701"/>
        <v>0</v>
      </c>
      <c r="Y312" s="113">
        <f t="shared" si="2701"/>
        <v>0</v>
      </c>
      <c r="Z312" s="67">
        <f t="shared" si="2701"/>
        <v>0</v>
      </c>
      <c r="AA312" s="66">
        <f t="shared" si="2701"/>
        <v>0</v>
      </c>
      <c r="AB312" s="66">
        <f t="shared" si="2701"/>
        <v>0</v>
      </c>
      <c r="AC312" s="66">
        <f t="shared" si="2701"/>
        <v>0</v>
      </c>
      <c r="AD312" s="66">
        <f t="shared" si="2701"/>
        <v>0</v>
      </c>
      <c r="AE312" s="66">
        <f t="shared" si="2701"/>
        <v>0</v>
      </c>
      <c r="AF312" s="66">
        <f t="shared" si="2701"/>
        <v>0</v>
      </c>
      <c r="AG312" s="66">
        <f t="shared" si="2701"/>
        <v>0</v>
      </c>
      <c r="AH312" s="66">
        <f t="shared" si="2701"/>
        <v>0</v>
      </c>
      <c r="AI312" s="66">
        <f t="shared" si="2701"/>
        <v>0</v>
      </c>
      <c r="AJ312" s="66">
        <f t="shared" si="2701"/>
        <v>0</v>
      </c>
      <c r="AK312" s="67">
        <f t="shared" si="2701"/>
        <v>0</v>
      </c>
      <c r="AL312" s="66">
        <f t="shared" si="2701"/>
        <v>0</v>
      </c>
      <c r="AM312" s="66">
        <f t="shared" si="2701"/>
        <v>0</v>
      </c>
      <c r="AN312" s="66">
        <f t="shared" si="2701"/>
        <v>0</v>
      </c>
      <c r="AO312" s="113">
        <f t="shared" si="2701"/>
        <v>0</v>
      </c>
      <c r="AP312" s="67">
        <f t="shared" si="2701"/>
        <v>0</v>
      </c>
      <c r="AQ312" s="66">
        <f t="shared" si="2701"/>
        <v>0</v>
      </c>
      <c r="AR312" s="66">
        <f t="shared" si="2701"/>
        <v>0</v>
      </c>
      <c r="AS312" s="66">
        <f t="shared" si="2701"/>
        <v>0</v>
      </c>
      <c r="AT312" s="66">
        <f t="shared" si="2701"/>
        <v>0</v>
      </c>
      <c r="AU312" s="66">
        <f t="shared" si="2701"/>
        <v>0</v>
      </c>
      <c r="AV312" s="66">
        <f t="shared" si="2701"/>
        <v>0</v>
      </c>
      <c r="AW312" s="66">
        <f t="shared" si="2701"/>
        <v>0</v>
      </c>
      <c r="AX312" s="66">
        <f t="shared" si="2701"/>
        <v>0</v>
      </c>
      <c r="AY312" s="66">
        <f t="shared" si="2701"/>
        <v>0</v>
      </c>
      <c r="AZ312" s="66">
        <f t="shared" si="2701"/>
        <v>0</v>
      </c>
      <c r="BA312" s="67">
        <f t="shared" si="2701"/>
        <v>0</v>
      </c>
      <c r="BB312" s="66">
        <f t="shared" si="2701"/>
        <v>0</v>
      </c>
      <c r="BC312" s="66">
        <f t="shared" si="2701"/>
        <v>0</v>
      </c>
      <c r="BD312" s="66">
        <f t="shared" si="2701"/>
        <v>0</v>
      </c>
      <c r="BE312" s="113">
        <f t="shared" si="2701"/>
        <v>0</v>
      </c>
      <c r="BF312" s="67">
        <f t="shared" si="2701"/>
        <v>0</v>
      </c>
      <c r="BG312" s="66">
        <f t="shared" si="2701"/>
        <v>0</v>
      </c>
      <c r="BH312" s="66">
        <f t="shared" si="2701"/>
        <v>0</v>
      </c>
      <c r="BI312" s="66">
        <f t="shared" si="2701"/>
        <v>0</v>
      </c>
      <c r="BJ312" s="66">
        <f t="shared" si="2701"/>
        <v>0</v>
      </c>
      <c r="BK312" s="66">
        <f t="shared" si="2701"/>
        <v>0</v>
      </c>
      <c r="BL312" s="66">
        <f t="shared" si="2701"/>
        <v>0</v>
      </c>
      <c r="BM312" s="66">
        <f t="shared" si="2701"/>
        <v>0</v>
      </c>
      <c r="BN312" s="66">
        <f t="shared" si="2701"/>
        <v>0</v>
      </c>
      <c r="BO312" s="66">
        <f t="shared" si="2701"/>
        <v>0</v>
      </c>
      <c r="BP312" s="66">
        <f t="shared" si="2701"/>
        <v>0</v>
      </c>
      <c r="BQ312" s="67">
        <f t="shared" ref="BQ312:EM312" si="2702">SUM(BQ313:BQ314)</f>
        <v>0</v>
      </c>
      <c r="BR312" s="66">
        <f t="shared" si="2702"/>
        <v>0</v>
      </c>
      <c r="BS312" s="66">
        <f t="shared" si="2702"/>
        <v>0</v>
      </c>
      <c r="BT312" s="66">
        <f t="shared" si="2702"/>
        <v>0</v>
      </c>
      <c r="BU312" s="113">
        <f t="shared" si="2702"/>
        <v>0</v>
      </c>
      <c r="BV312" s="67">
        <f t="shared" si="2702"/>
        <v>0</v>
      </c>
      <c r="BW312" s="66">
        <f t="shared" si="2702"/>
        <v>0</v>
      </c>
      <c r="BX312" s="66">
        <f t="shared" si="2702"/>
        <v>0</v>
      </c>
      <c r="BY312" s="66">
        <f t="shared" si="2702"/>
        <v>0</v>
      </c>
      <c r="BZ312" s="66">
        <f t="shared" si="2702"/>
        <v>0</v>
      </c>
      <c r="CA312" s="66">
        <f t="shared" si="2702"/>
        <v>0</v>
      </c>
      <c r="CB312" s="66">
        <f t="shared" si="2702"/>
        <v>0</v>
      </c>
      <c r="CC312" s="66">
        <f t="shared" si="2702"/>
        <v>0</v>
      </c>
      <c r="CD312" s="66">
        <f t="shared" si="2702"/>
        <v>0</v>
      </c>
      <c r="CE312" s="66">
        <f t="shared" si="2702"/>
        <v>0</v>
      </c>
      <c r="CF312" s="66">
        <f t="shared" si="2702"/>
        <v>0</v>
      </c>
      <c r="CG312" s="67">
        <f t="shared" si="2702"/>
        <v>0</v>
      </c>
      <c r="CH312" s="66">
        <f t="shared" si="2702"/>
        <v>0</v>
      </c>
      <c r="CI312" s="66">
        <f t="shared" si="2702"/>
        <v>0</v>
      </c>
      <c r="CJ312" s="66">
        <f t="shared" si="2702"/>
        <v>0</v>
      </c>
      <c r="CK312" s="66">
        <f t="shared" si="2702"/>
        <v>0</v>
      </c>
      <c r="CL312" s="66">
        <f t="shared" si="2702"/>
        <v>0</v>
      </c>
      <c r="CM312" s="66">
        <f t="shared" si="2702"/>
        <v>0</v>
      </c>
      <c r="CN312" s="66">
        <f t="shared" si="2702"/>
        <v>0</v>
      </c>
      <c r="CO312" s="66">
        <f t="shared" si="2702"/>
        <v>0</v>
      </c>
      <c r="CP312" s="66">
        <f t="shared" si="2702"/>
        <v>0</v>
      </c>
      <c r="CQ312" s="66">
        <f t="shared" si="2702"/>
        <v>0</v>
      </c>
      <c r="CR312" s="66">
        <f t="shared" si="2702"/>
        <v>0</v>
      </c>
      <c r="CS312" s="66">
        <f t="shared" si="2702"/>
        <v>0</v>
      </c>
      <c r="CT312" s="66">
        <f t="shared" si="2702"/>
        <v>0</v>
      </c>
      <c r="CU312" s="113">
        <f t="shared" si="2702"/>
        <v>0</v>
      </c>
      <c r="CV312" s="155">
        <f t="shared" si="2702"/>
        <v>0</v>
      </c>
      <c r="CW312" s="67">
        <f t="shared" si="2702"/>
        <v>0</v>
      </c>
      <c r="CX312" s="66">
        <f t="shared" si="2702"/>
        <v>0</v>
      </c>
      <c r="CY312" s="66">
        <f t="shared" si="2702"/>
        <v>0</v>
      </c>
      <c r="CZ312" s="66">
        <f t="shared" si="2702"/>
        <v>0</v>
      </c>
      <c r="DA312" s="66">
        <f t="shared" si="2702"/>
        <v>0</v>
      </c>
      <c r="DB312" s="66">
        <f t="shared" si="2702"/>
        <v>0</v>
      </c>
      <c r="DC312" s="66">
        <f t="shared" si="2702"/>
        <v>0</v>
      </c>
      <c r="DD312" s="66">
        <f t="shared" si="2702"/>
        <v>0</v>
      </c>
      <c r="DE312" s="66">
        <f t="shared" si="2702"/>
        <v>0</v>
      </c>
      <c r="DF312" s="66">
        <f t="shared" si="2702"/>
        <v>0</v>
      </c>
      <c r="DG312" s="66">
        <f t="shared" si="2702"/>
        <v>0</v>
      </c>
      <c r="DH312" s="67">
        <f t="shared" si="2702"/>
        <v>0</v>
      </c>
      <c r="DI312" s="66">
        <f t="shared" si="2702"/>
        <v>0</v>
      </c>
      <c r="DJ312" s="66">
        <f t="shared" si="2702"/>
        <v>0</v>
      </c>
      <c r="DK312" s="66">
        <f t="shared" si="2702"/>
        <v>0</v>
      </c>
      <c r="DL312" s="113">
        <f t="shared" si="2702"/>
        <v>0</v>
      </c>
      <c r="DM312" s="67">
        <f t="shared" si="2702"/>
        <v>0</v>
      </c>
      <c r="DN312" s="66">
        <f t="shared" si="2702"/>
        <v>0</v>
      </c>
      <c r="DO312" s="66">
        <f t="shared" si="2702"/>
        <v>0</v>
      </c>
      <c r="DP312" s="66">
        <f t="shared" si="2702"/>
        <v>0</v>
      </c>
      <c r="DQ312" s="66">
        <f t="shared" si="2702"/>
        <v>0</v>
      </c>
      <c r="DR312" s="66">
        <f t="shared" si="2702"/>
        <v>0</v>
      </c>
      <c r="DS312" s="66">
        <f t="shared" si="2702"/>
        <v>0</v>
      </c>
      <c r="DT312" s="66">
        <f t="shared" si="2702"/>
        <v>0</v>
      </c>
      <c r="DU312" s="66">
        <f t="shared" si="2702"/>
        <v>0</v>
      </c>
      <c r="DV312" s="66">
        <f t="shared" si="2702"/>
        <v>0</v>
      </c>
      <c r="DW312" s="66">
        <f t="shared" si="2702"/>
        <v>0</v>
      </c>
      <c r="DX312" s="67">
        <f t="shared" si="2702"/>
        <v>0</v>
      </c>
      <c r="DY312" s="66">
        <f t="shared" si="2702"/>
        <v>0</v>
      </c>
      <c r="DZ312" s="66">
        <f t="shared" si="2702"/>
        <v>0</v>
      </c>
      <c r="EA312" s="66">
        <f t="shared" si="2702"/>
        <v>0</v>
      </c>
      <c r="EB312" s="113">
        <f t="shared" si="2702"/>
        <v>0</v>
      </c>
      <c r="EC312" s="67">
        <f t="shared" si="2702"/>
        <v>0</v>
      </c>
      <c r="ED312" s="66">
        <f t="shared" si="2702"/>
        <v>0</v>
      </c>
      <c r="EE312" s="66">
        <f t="shared" si="2702"/>
        <v>0</v>
      </c>
      <c r="EF312" s="66">
        <f t="shared" si="2702"/>
        <v>0</v>
      </c>
      <c r="EG312" s="66">
        <f t="shared" si="2702"/>
        <v>0</v>
      </c>
      <c r="EH312" s="66">
        <f t="shared" si="2702"/>
        <v>0</v>
      </c>
      <c r="EI312" s="66">
        <f t="shared" si="2702"/>
        <v>0</v>
      </c>
      <c r="EJ312" s="66">
        <f t="shared" si="2702"/>
        <v>0</v>
      </c>
      <c r="EK312" s="66">
        <f t="shared" si="2702"/>
        <v>0</v>
      </c>
      <c r="EL312" s="66">
        <f t="shared" si="2702"/>
        <v>0</v>
      </c>
      <c r="EM312" s="66">
        <f t="shared" si="2702"/>
        <v>0</v>
      </c>
      <c r="EN312" s="67">
        <f t="shared" ref="EN312:GY312" si="2703">SUM(EN313:EN314)</f>
        <v>0</v>
      </c>
      <c r="EO312" s="66">
        <f t="shared" si="2703"/>
        <v>0</v>
      </c>
      <c r="EP312" s="66">
        <f t="shared" si="2703"/>
        <v>0</v>
      </c>
      <c r="EQ312" s="66">
        <f t="shared" si="2703"/>
        <v>0</v>
      </c>
      <c r="ER312" s="113">
        <f t="shared" si="2703"/>
        <v>0</v>
      </c>
      <c r="ES312" s="67">
        <f t="shared" si="2703"/>
        <v>0</v>
      </c>
      <c r="ET312" s="66">
        <f t="shared" si="2703"/>
        <v>0</v>
      </c>
      <c r="EU312" s="66">
        <f t="shared" si="2703"/>
        <v>0</v>
      </c>
      <c r="EV312" s="66">
        <f t="shared" si="2703"/>
        <v>0</v>
      </c>
      <c r="EW312" s="66">
        <f t="shared" si="2703"/>
        <v>0</v>
      </c>
      <c r="EX312" s="66">
        <f t="shared" si="2703"/>
        <v>0</v>
      </c>
      <c r="EY312" s="66">
        <f t="shared" si="2703"/>
        <v>0</v>
      </c>
      <c r="EZ312" s="66">
        <f t="shared" si="2703"/>
        <v>0</v>
      </c>
      <c r="FA312" s="66">
        <f t="shared" si="2703"/>
        <v>0</v>
      </c>
      <c r="FB312" s="66">
        <f t="shared" si="2703"/>
        <v>0</v>
      </c>
      <c r="FC312" s="66">
        <f t="shared" si="2703"/>
        <v>0</v>
      </c>
      <c r="FD312" s="67">
        <f t="shared" si="2703"/>
        <v>0</v>
      </c>
      <c r="FE312" s="66">
        <f t="shared" si="2703"/>
        <v>0</v>
      </c>
      <c r="FF312" s="66">
        <f t="shared" si="2703"/>
        <v>0</v>
      </c>
      <c r="FG312" s="66">
        <f t="shared" si="2703"/>
        <v>0</v>
      </c>
      <c r="FH312" s="113">
        <f t="shared" si="2703"/>
        <v>0</v>
      </c>
      <c r="FI312" s="67">
        <f t="shared" si="2703"/>
        <v>0</v>
      </c>
      <c r="FJ312" s="66">
        <f t="shared" si="2703"/>
        <v>0</v>
      </c>
      <c r="FK312" s="66">
        <f t="shared" si="2703"/>
        <v>0</v>
      </c>
      <c r="FL312" s="66">
        <f t="shared" si="2703"/>
        <v>0</v>
      </c>
      <c r="FM312" s="66">
        <f t="shared" si="2703"/>
        <v>0</v>
      </c>
      <c r="FN312" s="66">
        <f t="shared" si="2703"/>
        <v>0</v>
      </c>
      <c r="FO312" s="66">
        <f t="shared" si="2703"/>
        <v>0</v>
      </c>
      <c r="FP312" s="66">
        <f t="shared" si="2703"/>
        <v>0</v>
      </c>
      <c r="FQ312" s="66">
        <f t="shared" si="2703"/>
        <v>0</v>
      </c>
      <c r="FR312" s="66">
        <f t="shared" si="2703"/>
        <v>0</v>
      </c>
      <c r="FS312" s="66">
        <f t="shared" si="2703"/>
        <v>0</v>
      </c>
      <c r="FT312" s="67">
        <f t="shared" si="2703"/>
        <v>0</v>
      </c>
      <c r="FU312" s="66">
        <f t="shared" si="2703"/>
        <v>0</v>
      </c>
      <c r="FV312" s="66">
        <f t="shared" si="2703"/>
        <v>0</v>
      </c>
      <c r="FW312" s="66">
        <f t="shared" si="2703"/>
        <v>0</v>
      </c>
      <c r="FX312" s="113">
        <f t="shared" si="2703"/>
        <v>0</v>
      </c>
      <c r="FY312" s="67">
        <f t="shared" si="2703"/>
        <v>0</v>
      </c>
      <c r="FZ312" s="66">
        <f t="shared" si="2703"/>
        <v>0</v>
      </c>
      <c r="GA312" s="66">
        <f t="shared" si="2703"/>
        <v>0</v>
      </c>
      <c r="GB312" s="66">
        <f t="shared" si="2703"/>
        <v>0</v>
      </c>
      <c r="GC312" s="66">
        <f t="shared" si="2703"/>
        <v>0</v>
      </c>
      <c r="GD312" s="66">
        <f t="shared" si="2703"/>
        <v>0</v>
      </c>
      <c r="GE312" s="66">
        <f t="shared" si="2703"/>
        <v>0</v>
      </c>
      <c r="GF312" s="66">
        <f t="shared" si="2703"/>
        <v>0</v>
      </c>
      <c r="GG312" s="66">
        <f t="shared" si="2703"/>
        <v>0</v>
      </c>
      <c r="GH312" s="66">
        <f t="shared" si="2703"/>
        <v>0</v>
      </c>
      <c r="GI312" s="66">
        <f t="shared" si="2703"/>
        <v>0</v>
      </c>
      <c r="GJ312" s="67">
        <f t="shared" si="2703"/>
        <v>0</v>
      </c>
      <c r="GK312" s="66">
        <f t="shared" si="2703"/>
        <v>0</v>
      </c>
      <c r="GL312" s="66">
        <f t="shared" si="2703"/>
        <v>0</v>
      </c>
      <c r="GM312" s="66">
        <f t="shared" si="2703"/>
        <v>0</v>
      </c>
      <c r="GN312" s="113">
        <f t="shared" si="2703"/>
        <v>0</v>
      </c>
      <c r="GO312" s="67">
        <f t="shared" si="2703"/>
        <v>0</v>
      </c>
      <c r="GP312" s="66">
        <f t="shared" si="2703"/>
        <v>0</v>
      </c>
      <c r="GQ312" s="66">
        <f t="shared" si="2703"/>
        <v>0</v>
      </c>
      <c r="GR312" s="66">
        <f t="shared" si="2703"/>
        <v>0</v>
      </c>
      <c r="GS312" s="66">
        <f t="shared" si="2703"/>
        <v>0</v>
      </c>
      <c r="GT312" s="66">
        <f t="shared" si="2703"/>
        <v>0</v>
      </c>
      <c r="GU312" s="66">
        <f t="shared" si="2703"/>
        <v>0</v>
      </c>
      <c r="GV312" s="66">
        <f t="shared" si="2703"/>
        <v>0</v>
      </c>
      <c r="GW312" s="66">
        <f t="shared" si="2703"/>
        <v>0</v>
      </c>
      <c r="GX312" s="66">
        <f t="shared" si="2703"/>
        <v>0</v>
      </c>
      <c r="GY312" s="66">
        <f t="shared" si="2703"/>
        <v>0</v>
      </c>
      <c r="GZ312" s="67">
        <f t="shared" ref="GZ312:JW312" si="2704">SUM(GZ313:GZ314)</f>
        <v>0</v>
      </c>
      <c r="HA312" s="66">
        <f t="shared" si="2704"/>
        <v>0</v>
      </c>
      <c r="HB312" s="66">
        <f t="shared" si="2704"/>
        <v>0</v>
      </c>
      <c r="HC312" s="66">
        <f t="shared" si="2704"/>
        <v>0</v>
      </c>
      <c r="HD312" s="66">
        <f t="shared" si="2704"/>
        <v>0</v>
      </c>
      <c r="HE312" s="66">
        <f t="shared" si="2704"/>
        <v>0</v>
      </c>
      <c r="HF312" s="66">
        <f t="shared" si="2704"/>
        <v>0</v>
      </c>
      <c r="HG312" s="66">
        <f t="shared" si="2704"/>
        <v>0</v>
      </c>
      <c r="HH312" s="66">
        <f t="shared" si="2704"/>
        <v>0</v>
      </c>
      <c r="HI312" s="66">
        <f t="shared" si="2704"/>
        <v>0</v>
      </c>
      <c r="HJ312" s="66">
        <f t="shared" si="2704"/>
        <v>0</v>
      </c>
      <c r="HK312" s="66">
        <f t="shared" si="2704"/>
        <v>0</v>
      </c>
      <c r="HL312" s="66">
        <f t="shared" si="2704"/>
        <v>0</v>
      </c>
      <c r="HM312" s="66">
        <f t="shared" si="2704"/>
        <v>0</v>
      </c>
      <c r="HN312" s="113">
        <f t="shared" si="2704"/>
        <v>0</v>
      </c>
      <c r="HO312" s="139">
        <f t="shared" si="2704"/>
        <v>0</v>
      </c>
      <c r="HP312" s="155">
        <f t="shared" si="2704"/>
        <v>0</v>
      </c>
      <c r="HQ312" s="67">
        <f t="shared" si="2704"/>
        <v>0</v>
      </c>
      <c r="HR312" s="66">
        <f t="shared" si="2704"/>
        <v>0</v>
      </c>
      <c r="HS312" s="66">
        <f t="shared" si="2704"/>
        <v>0</v>
      </c>
      <c r="HT312" s="66">
        <f t="shared" si="2704"/>
        <v>0</v>
      </c>
      <c r="HU312" s="66">
        <f t="shared" si="2704"/>
        <v>0</v>
      </c>
      <c r="HV312" s="66">
        <f t="shared" si="2704"/>
        <v>0</v>
      </c>
      <c r="HW312" s="66">
        <f t="shared" si="2704"/>
        <v>0</v>
      </c>
      <c r="HX312" s="66">
        <f t="shared" si="2704"/>
        <v>0</v>
      </c>
      <c r="HY312" s="66">
        <f t="shared" si="2704"/>
        <v>0</v>
      </c>
      <c r="HZ312" s="66">
        <f t="shared" si="2704"/>
        <v>0</v>
      </c>
      <c r="IA312" s="66">
        <f t="shared" si="2704"/>
        <v>0</v>
      </c>
      <c r="IB312" s="67">
        <f t="shared" si="2704"/>
        <v>0</v>
      </c>
      <c r="IC312" s="66">
        <f t="shared" si="2704"/>
        <v>0</v>
      </c>
      <c r="ID312" s="66">
        <f t="shared" si="2704"/>
        <v>0</v>
      </c>
      <c r="IE312" s="66">
        <f t="shared" si="2704"/>
        <v>0</v>
      </c>
      <c r="IF312" s="113">
        <f t="shared" si="2704"/>
        <v>0</v>
      </c>
      <c r="IG312" s="67">
        <f t="shared" si="2704"/>
        <v>0</v>
      </c>
      <c r="IH312" s="66">
        <f t="shared" si="2704"/>
        <v>0</v>
      </c>
      <c r="II312" s="66">
        <f t="shared" si="2704"/>
        <v>0</v>
      </c>
      <c r="IJ312" s="66">
        <f t="shared" si="2704"/>
        <v>0</v>
      </c>
      <c r="IK312" s="66">
        <f t="shared" si="2704"/>
        <v>0</v>
      </c>
      <c r="IL312" s="66">
        <f t="shared" si="2704"/>
        <v>0</v>
      </c>
      <c r="IM312" s="66">
        <f t="shared" si="2704"/>
        <v>0</v>
      </c>
      <c r="IN312" s="66">
        <f t="shared" si="2704"/>
        <v>0</v>
      </c>
      <c r="IO312" s="66">
        <f t="shared" si="2704"/>
        <v>0</v>
      </c>
      <c r="IP312" s="66">
        <f t="shared" si="2704"/>
        <v>0</v>
      </c>
      <c r="IQ312" s="66">
        <f t="shared" si="2704"/>
        <v>0</v>
      </c>
      <c r="IR312" s="67">
        <f t="shared" si="2704"/>
        <v>0</v>
      </c>
      <c r="IS312" s="66">
        <f t="shared" si="2704"/>
        <v>0</v>
      </c>
      <c r="IT312" s="66">
        <f t="shared" si="2704"/>
        <v>0</v>
      </c>
      <c r="IU312" s="66">
        <f t="shared" si="2704"/>
        <v>0</v>
      </c>
      <c r="IV312" s="113">
        <f t="shared" si="2704"/>
        <v>0</v>
      </c>
      <c r="IW312" s="67">
        <f t="shared" si="2704"/>
        <v>0</v>
      </c>
      <c r="IX312" s="66">
        <f t="shared" si="2704"/>
        <v>0</v>
      </c>
      <c r="IY312" s="66">
        <f t="shared" si="2704"/>
        <v>0</v>
      </c>
      <c r="IZ312" s="66">
        <f t="shared" si="2704"/>
        <v>0</v>
      </c>
      <c r="JA312" s="66">
        <f t="shared" si="2704"/>
        <v>0</v>
      </c>
      <c r="JB312" s="66">
        <f t="shared" si="2704"/>
        <v>0</v>
      </c>
      <c r="JC312" s="66">
        <f t="shared" si="2704"/>
        <v>0</v>
      </c>
      <c r="JD312" s="66">
        <f t="shared" si="2704"/>
        <v>0</v>
      </c>
      <c r="JE312" s="66">
        <f t="shared" si="2704"/>
        <v>0</v>
      </c>
      <c r="JF312" s="66">
        <f t="shared" si="2704"/>
        <v>0</v>
      </c>
      <c r="JG312" s="66">
        <f t="shared" si="2704"/>
        <v>0</v>
      </c>
      <c r="JH312" s="67">
        <f t="shared" si="2704"/>
        <v>0</v>
      </c>
      <c r="JI312" s="66">
        <f t="shared" si="2704"/>
        <v>0</v>
      </c>
      <c r="JJ312" s="66">
        <f t="shared" si="2704"/>
        <v>0</v>
      </c>
      <c r="JK312" s="66">
        <f t="shared" si="2704"/>
        <v>0</v>
      </c>
      <c r="JL312" s="113">
        <f t="shared" si="2704"/>
        <v>0</v>
      </c>
      <c r="JM312" s="67">
        <f t="shared" si="2704"/>
        <v>0</v>
      </c>
      <c r="JN312" s="66">
        <f t="shared" si="2704"/>
        <v>0</v>
      </c>
      <c r="JO312" s="66">
        <f t="shared" si="2704"/>
        <v>0</v>
      </c>
      <c r="JP312" s="66">
        <f t="shared" si="2704"/>
        <v>0</v>
      </c>
      <c r="JQ312" s="66">
        <f t="shared" si="2704"/>
        <v>0</v>
      </c>
      <c r="JR312" s="66">
        <f t="shared" si="2704"/>
        <v>0</v>
      </c>
      <c r="JS312" s="66">
        <f t="shared" si="2704"/>
        <v>0</v>
      </c>
      <c r="JT312" s="66">
        <f t="shared" si="2704"/>
        <v>0</v>
      </c>
      <c r="JU312" s="66">
        <f t="shared" si="2704"/>
        <v>0</v>
      </c>
      <c r="JV312" s="66">
        <f t="shared" si="2704"/>
        <v>0</v>
      </c>
      <c r="JW312" s="66">
        <f t="shared" si="2704"/>
        <v>0</v>
      </c>
      <c r="JX312" s="67">
        <f t="shared" ref="JX312:MT312" si="2705">SUM(JX313:JX314)</f>
        <v>0</v>
      </c>
      <c r="JY312" s="66">
        <f t="shared" si="2705"/>
        <v>0</v>
      </c>
      <c r="JZ312" s="66">
        <f t="shared" si="2705"/>
        <v>0</v>
      </c>
      <c r="KA312" s="66">
        <f t="shared" si="2705"/>
        <v>0</v>
      </c>
      <c r="KB312" s="113">
        <f t="shared" si="2705"/>
        <v>0</v>
      </c>
      <c r="KC312" s="67">
        <f t="shared" si="2705"/>
        <v>0</v>
      </c>
      <c r="KD312" s="66">
        <f t="shared" si="2705"/>
        <v>0</v>
      </c>
      <c r="KE312" s="66">
        <f t="shared" si="2705"/>
        <v>0</v>
      </c>
      <c r="KF312" s="66">
        <f t="shared" si="2705"/>
        <v>0</v>
      </c>
      <c r="KG312" s="66">
        <f t="shared" si="2705"/>
        <v>0</v>
      </c>
      <c r="KH312" s="66">
        <f t="shared" si="2705"/>
        <v>0</v>
      </c>
      <c r="KI312" s="66">
        <f t="shared" si="2705"/>
        <v>0</v>
      </c>
      <c r="KJ312" s="66">
        <f t="shared" si="2705"/>
        <v>0</v>
      </c>
      <c r="KK312" s="66">
        <f t="shared" si="2705"/>
        <v>0</v>
      </c>
      <c r="KL312" s="66">
        <f t="shared" si="2705"/>
        <v>0</v>
      </c>
      <c r="KM312" s="66">
        <f t="shared" si="2705"/>
        <v>0</v>
      </c>
      <c r="KN312" s="67">
        <f t="shared" si="2705"/>
        <v>0</v>
      </c>
      <c r="KO312" s="66">
        <f t="shared" si="2705"/>
        <v>0</v>
      </c>
      <c r="KP312" s="66">
        <f t="shared" si="2705"/>
        <v>0</v>
      </c>
      <c r="KQ312" s="66">
        <f t="shared" si="2705"/>
        <v>0</v>
      </c>
      <c r="KR312" s="66">
        <f t="shared" si="2705"/>
        <v>0</v>
      </c>
      <c r="KS312" s="66">
        <f t="shared" si="2705"/>
        <v>0</v>
      </c>
      <c r="KT312" s="66">
        <f t="shared" si="2705"/>
        <v>0</v>
      </c>
      <c r="KU312" s="66">
        <f t="shared" si="2705"/>
        <v>0</v>
      </c>
      <c r="KV312" s="66">
        <f t="shared" si="2705"/>
        <v>0</v>
      </c>
      <c r="KW312" s="66">
        <f t="shared" si="2705"/>
        <v>0</v>
      </c>
      <c r="KX312" s="66">
        <f t="shared" si="2705"/>
        <v>0</v>
      </c>
      <c r="KY312" s="66">
        <f t="shared" si="2705"/>
        <v>0</v>
      </c>
      <c r="KZ312" s="66">
        <f t="shared" si="2705"/>
        <v>0</v>
      </c>
      <c r="LA312" s="66">
        <f t="shared" si="2705"/>
        <v>0</v>
      </c>
      <c r="LB312" s="113">
        <f t="shared" si="2705"/>
        <v>0</v>
      </c>
      <c r="LC312" s="155">
        <f t="shared" si="2705"/>
        <v>0</v>
      </c>
      <c r="LD312" s="67">
        <f t="shared" si="2705"/>
        <v>0</v>
      </c>
      <c r="LE312" s="66">
        <f t="shared" si="2705"/>
        <v>0</v>
      </c>
      <c r="LF312" s="66">
        <f t="shared" si="2705"/>
        <v>0</v>
      </c>
      <c r="LG312" s="66">
        <f t="shared" si="2705"/>
        <v>0</v>
      </c>
      <c r="LH312" s="66">
        <f t="shared" si="2705"/>
        <v>0</v>
      </c>
      <c r="LI312" s="66">
        <f t="shared" si="2705"/>
        <v>0</v>
      </c>
      <c r="LJ312" s="66">
        <f t="shared" si="2705"/>
        <v>0</v>
      </c>
      <c r="LK312" s="66">
        <f t="shared" si="2705"/>
        <v>0</v>
      </c>
      <c r="LL312" s="66">
        <f t="shared" si="2705"/>
        <v>0</v>
      </c>
      <c r="LM312" s="66">
        <f t="shared" si="2705"/>
        <v>0</v>
      </c>
      <c r="LN312" s="66">
        <f t="shared" si="2705"/>
        <v>0</v>
      </c>
      <c r="LO312" s="67">
        <f t="shared" si="2705"/>
        <v>0</v>
      </c>
      <c r="LP312" s="66">
        <f t="shared" si="2705"/>
        <v>0</v>
      </c>
      <c r="LQ312" s="66">
        <f t="shared" si="2705"/>
        <v>0</v>
      </c>
      <c r="LR312" s="66">
        <f t="shared" si="2705"/>
        <v>0</v>
      </c>
      <c r="LS312" s="113">
        <f t="shared" si="2705"/>
        <v>0</v>
      </c>
      <c r="LT312" s="67">
        <f t="shared" si="2705"/>
        <v>0</v>
      </c>
      <c r="LU312" s="66">
        <f t="shared" si="2705"/>
        <v>0</v>
      </c>
      <c r="LV312" s="66">
        <f t="shared" si="2705"/>
        <v>0</v>
      </c>
      <c r="LW312" s="66">
        <f t="shared" si="2705"/>
        <v>0</v>
      </c>
      <c r="LX312" s="66">
        <f t="shared" si="2705"/>
        <v>0</v>
      </c>
      <c r="LY312" s="66">
        <f t="shared" si="2705"/>
        <v>0</v>
      </c>
      <c r="LZ312" s="66">
        <f t="shared" si="2705"/>
        <v>0</v>
      </c>
      <c r="MA312" s="66">
        <f t="shared" si="2705"/>
        <v>0</v>
      </c>
      <c r="MB312" s="66">
        <f t="shared" si="2705"/>
        <v>0</v>
      </c>
      <c r="MC312" s="66">
        <f t="shared" si="2705"/>
        <v>0</v>
      </c>
      <c r="MD312" s="66">
        <f t="shared" si="2705"/>
        <v>0</v>
      </c>
      <c r="ME312" s="67">
        <f t="shared" si="2705"/>
        <v>0</v>
      </c>
      <c r="MF312" s="66">
        <f t="shared" si="2705"/>
        <v>0</v>
      </c>
      <c r="MG312" s="66">
        <f t="shared" si="2705"/>
        <v>0</v>
      </c>
      <c r="MH312" s="66">
        <f t="shared" si="2705"/>
        <v>0</v>
      </c>
      <c r="MI312" s="113">
        <f t="shared" si="2705"/>
        <v>0</v>
      </c>
      <c r="MJ312" s="67">
        <f t="shared" si="2705"/>
        <v>0</v>
      </c>
      <c r="MK312" s="66">
        <f t="shared" si="2705"/>
        <v>0</v>
      </c>
      <c r="ML312" s="66">
        <f t="shared" si="2705"/>
        <v>0</v>
      </c>
      <c r="MM312" s="66">
        <f t="shared" si="2705"/>
        <v>0</v>
      </c>
      <c r="MN312" s="66">
        <f t="shared" si="2705"/>
        <v>0</v>
      </c>
      <c r="MO312" s="66">
        <f t="shared" si="2705"/>
        <v>0</v>
      </c>
      <c r="MP312" s="66">
        <f t="shared" si="2705"/>
        <v>0</v>
      </c>
      <c r="MQ312" s="66">
        <f t="shared" si="2705"/>
        <v>0</v>
      </c>
      <c r="MR312" s="66">
        <f t="shared" si="2705"/>
        <v>0</v>
      </c>
      <c r="MS312" s="66">
        <f t="shared" si="2705"/>
        <v>0</v>
      </c>
      <c r="MT312" s="66">
        <f t="shared" si="2705"/>
        <v>0</v>
      </c>
      <c r="MU312" s="67">
        <f t="shared" ref="MU312:PF312" si="2706">SUM(MU313:MU314)</f>
        <v>0</v>
      </c>
      <c r="MV312" s="66">
        <f t="shared" si="2706"/>
        <v>0</v>
      </c>
      <c r="MW312" s="66">
        <f t="shared" si="2706"/>
        <v>0</v>
      </c>
      <c r="MX312" s="66">
        <f t="shared" si="2706"/>
        <v>0</v>
      </c>
      <c r="MY312" s="113">
        <f t="shared" si="2706"/>
        <v>0</v>
      </c>
      <c r="MZ312" s="67">
        <f t="shared" si="2706"/>
        <v>0</v>
      </c>
      <c r="NA312" s="66">
        <f t="shared" si="2706"/>
        <v>0</v>
      </c>
      <c r="NB312" s="66">
        <f t="shared" si="2706"/>
        <v>0</v>
      </c>
      <c r="NC312" s="66">
        <f t="shared" si="2706"/>
        <v>0</v>
      </c>
      <c r="ND312" s="66">
        <f t="shared" si="2706"/>
        <v>0</v>
      </c>
      <c r="NE312" s="66">
        <f t="shared" si="2706"/>
        <v>0</v>
      </c>
      <c r="NF312" s="66">
        <f t="shared" si="2706"/>
        <v>0</v>
      </c>
      <c r="NG312" s="66">
        <f t="shared" si="2706"/>
        <v>0</v>
      </c>
      <c r="NH312" s="66">
        <f t="shared" si="2706"/>
        <v>0</v>
      </c>
      <c r="NI312" s="66">
        <f t="shared" si="2706"/>
        <v>0</v>
      </c>
      <c r="NJ312" s="66">
        <f t="shared" si="2706"/>
        <v>0</v>
      </c>
      <c r="NK312" s="67">
        <f t="shared" si="2706"/>
        <v>0</v>
      </c>
      <c r="NL312" s="66">
        <f t="shared" si="2706"/>
        <v>0</v>
      </c>
      <c r="NM312" s="66">
        <f t="shared" si="2706"/>
        <v>0</v>
      </c>
      <c r="NN312" s="66">
        <f t="shared" si="2706"/>
        <v>0</v>
      </c>
      <c r="NO312" s="113">
        <f t="shared" si="2706"/>
        <v>0</v>
      </c>
      <c r="NP312" s="67">
        <f t="shared" si="2706"/>
        <v>0</v>
      </c>
      <c r="NQ312" s="66">
        <f t="shared" si="2706"/>
        <v>0</v>
      </c>
      <c r="NR312" s="66">
        <f t="shared" si="2706"/>
        <v>0</v>
      </c>
      <c r="NS312" s="66">
        <f t="shared" si="2706"/>
        <v>0</v>
      </c>
      <c r="NT312" s="66">
        <f t="shared" si="2706"/>
        <v>0</v>
      </c>
      <c r="NU312" s="66">
        <f t="shared" si="2706"/>
        <v>0</v>
      </c>
      <c r="NV312" s="66">
        <f t="shared" si="2706"/>
        <v>0</v>
      </c>
      <c r="NW312" s="66">
        <f t="shared" si="2706"/>
        <v>0</v>
      </c>
      <c r="NX312" s="66">
        <f t="shared" si="2706"/>
        <v>0</v>
      </c>
      <c r="NY312" s="66">
        <f t="shared" si="2706"/>
        <v>0</v>
      </c>
      <c r="NZ312" s="66">
        <f t="shared" si="2706"/>
        <v>0</v>
      </c>
      <c r="OA312" s="67">
        <f t="shared" si="2706"/>
        <v>0</v>
      </c>
      <c r="OB312" s="66">
        <f t="shared" si="2706"/>
        <v>0</v>
      </c>
      <c r="OC312" s="66">
        <f t="shared" si="2706"/>
        <v>0</v>
      </c>
      <c r="OD312" s="66">
        <f t="shared" si="2706"/>
        <v>0</v>
      </c>
      <c r="OE312" s="113">
        <f t="shared" si="2706"/>
        <v>0</v>
      </c>
      <c r="OF312" s="67">
        <f t="shared" si="2706"/>
        <v>0</v>
      </c>
      <c r="OG312" s="66">
        <f t="shared" si="2706"/>
        <v>0</v>
      </c>
      <c r="OH312" s="66">
        <f t="shared" si="2706"/>
        <v>0</v>
      </c>
      <c r="OI312" s="66">
        <f t="shared" si="2706"/>
        <v>0</v>
      </c>
      <c r="OJ312" s="66">
        <f t="shared" si="2706"/>
        <v>0</v>
      </c>
      <c r="OK312" s="66">
        <f t="shared" si="2706"/>
        <v>0</v>
      </c>
      <c r="OL312" s="66">
        <f t="shared" si="2706"/>
        <v>0</v>
      </c>
      <c r="OM312" s="66">
        <f t="shared" si="2706"/>
        <v>0</v>
      </c>
      <c r="ON312" s="66">
        <f t="shared" si="2706"/>
        <v>0</v>
      </c>
      <c r="OO312" s="66">
        <f t="shared" si="2706"/>
        <v>0</v>
      </c>
      <c r="OP312" s="66">
        <f t="shared" si="2706"/>
        <v>0</v>
      </c>
      <c r="OQ312" s="67">
        <f t="shared" si="2706"/>
        <v>0</v>
      </c>
      <c r="OR312" s="66">
        <f t="shared" si="2706"/>
        <v>0</v>
      </c>
      <c r="OS312" s="66">
        <f t="shared" si="2706"/>
        <v>0</v>
      </c>
      <c r="OT312" s="66">
        <f t="shared" si="2706"/>
        <v>0</v>
      </c>
      <c r="OU312" s="113">
        <f t="shared" si="2706"/>
        <v>0</v>
      </c>
      <c r="OV312" s="67">
        <f t="shared" si="2706"/>
        <v>0</v>
      </c>
      <c r="OW312" s="66">
        <f t="shared" si="2706"/>
        <v>0</v>
      </c>
      <c r="OX312" s="66">
        <f t="shared" si="2706"/>
        <v>0</v>
      </c>
      <c r="OY312" s="66">
        <f t="shared" si="2706"/>
        <v>0</v>
      </c>
      <c r="OZ312" s="66">
        <f t="shared" si="2706"/>
        <v>0</v>
      </c>
      <c r="PA312" s="66">
        <f t="shared" si="2706"/>
        <v>0</v>
      </c>
      <c r="PB312" s="66">
        <f t="shared" si="2706"/>
        <v>0</v>
      </c>
      <c r="PC312" s="66">
        <f t="shared" si="2706"/>
        <v>0</v>
      </c>
      <c r="PD312" s="66">
        <f t="shared" si="2706"/>
        <v>0</v>
      </c>
      <c r="PE312" s="66">
        <f t="shared" si="2706"/>
        <v>0</v>
      </c>
      <c r="PF312" s="66">
        <f t="shared" si="2706"/>
        <v>0</v>
      </c>
      <c r="PG312" s="67">
        <f t="shared" ref="PG312:RR312" si="2707">SUM(PG313:PG314)</f>
        <v>0</v>
      </c>
      <c r="PH312" s="66">
        <f t="shared" si="2707"/>
        <v>0</v>
      </c>
      <c r="PI312" s="66">
        <f t="shared" si="2707"/>
        <v>0</v>
      </c>
      <c r="PJ312" s="66">
        <f t="shared" si="2707"/>
        <v>0</v>
      </c>
      <c r="PK312" s="113">
        <f t="shared" si="2707"/>
        <v>0</v>
      </c>
      <c r="PL312" s="67">
        <f t="shared" si="2707"/>
        <v>0</v>
      </c>
      <c r="PM312" s="66">
        <f t="shared" si="2707"/>
        <v>0</v>
      </c>
      <c r="PN312" s="66">
        <f t="shared" si="2707"/>
        <v>0</v>
      </c>
      <c r="PO312" s="66">
        <f t="shared" si="2707"/>
        <v>0</v>
      </c>
      <c r="PP312" s="66">
        <f t="shared" si="2707"/>
        <v>0</v>
      </c>
      <c r="PQ312" s="66">
        <f t="shared" si="2707"/>
        <v>0</v>
      </c>
      <c r="PR312" s="66">
        <f t="shared" si="2707"/>
        <v>0</v>
      </c>
      <c r="PS312" s="66">
        <f t="shared" si="2707"/>
        <v>0</v>
      </c>
      <c r="PT312" s="66">
        <f t="shared" si="2707"/>
        <v>0</v>
      </c>
      <c r="PU312" s="66">
        <f t="shared" si="2707"/>
        <v>0</v>
      </c>
      <c r="PV312" s="66">
        <f t="shared" si="2707"/>
        <v>0</v>
      </c>
      <c r="PW312" s="67">
        <f t="shared" si="2707"/>
        <v>0</v>
      </c>
      <c r="PX312" s="66">
        <f t="shared" si="2707"/>
        <v>0</v>
      </c>
      <c r="PY312" s="66">
        <f t="shared" si="2707"/>
        <v>0</v>
      </c>
      <c r="PZ312" s="66">
        <f t="shared" si="2707"/>
        <v>0</v>
      </c>
      <c r="QA312" s="113">
        <f t="shared" si="2707"/>
        <v>0</v>
      </c>
      <c r="QB312" s="67">
        <f t="shared" si="2707"/>
        <v>0</v>
      </c>
      <c r="QC312" s="66">
        <f t="shared" si="2707"/>
        <v>0</v>
      </c>
      <c r="QD312" s="66">
        <f t="shared" si="2707"/>
        <v>0</v>
      </c>
      <c r="QE312" s="66">
        <f t="shared" si="2707"/>
        <v>0</v>
      </c>
      <c r="QF312" s="66">
        <f t="shared" si="2707"/>
        <v>0</v>
      </c>
      <c r="QG312" s="66">
        <f t="shared" si="2707"/>
        <v>0</v>
      </c>
      <c r="QH312" s="66">
        <f t="shared" si="2707"/>
        <v>0</v>
      </c>
      <c r="QI312" s="66">
        <f t="shared" si="2707"/>
        <v>0</v>
      </c>
      <c r="QJ312" s="66">
        <f t="shared" si="2707"/>
        <v>0</v>
      </c>
      <c r="QK312" s="66">
        <f t="shared" si="2707"/>
        <v>0</v>
      </c>
      <c r="QL312" s="66">
        <f t="shared" si="2707"/>
        <v>0</v>
      </c>
      <c r="QM312" s="67">
        <f t="shared" si="2707"/>
        <v>0</v>
      </c>
      <c r="QN312" s="66">
        <f t="shared" si="2707"/>
        <v>0</v>
      </c>
      <c r="QO312" s="66">
        <f t="shared" si="2707"/>
        <v>0</v>
      </c>
      <c r="QP312" s="66">
        <f t="shared" si="2707"/>
        <v>0</v>
      </c>
      <c r="QQ312" s="113">
        <f t="shared" si="2707"/>
        <v>0</v>
      </c>
      <c r="QR312" s="67">
        <f t="shared" si="2707"/>
        <v>0</v>
      </c>
      <c r="QS312" s="66">
        <f t="shared" si="2707"/>
        <v>0</v>
      </c>
      <c r="QT312" s="66">
        <f t="shared" si="2707"/>
        <v>0</v>
      </c>
      <c r="QU312" s="66">
        <f t="shared" si="2707"/>
        <v>0</v>
      </c>
      <c r="QV312" s="66">
        <f t="shared" si="2707"/>
        <v>0</v>
      </c>
      <c r="QW312" s="66">
        <f t="shared" si="2707"/>
        <v>0</v>
      </c>
      <c r="QX312" s="66">
        <f t="shared" si="2707"/>
        <v>0</v>
      </c>
      <c r="QY312" s="66">
        <f t="shared" si="2707"/>
        <v>0</v>
      </c>
      <c r="QZ312" s="66">
        <f t="shared" si="2707"/>
        <v>0</v>
      </c>
      <c r="RA312" s="66">
        <f t="shared" si="2707"/>
        <v>0</v>
      </c>
      <c r="RB312" s="66">
        <f t="shared" si="2707"/>
        <v>0</v>
      </c>
      <c r="RC312" s="67">
        <f t="shared" si="2707"/>
        <v>0</v>
      </c>
      <c r="RD312" s="66">
        <f t="shared" si="2707"/>
        <v>0</v>
      </c>
      <c r="RE312" s="66">
        <f t="shared" si="2707"/>
        <v>0</v>
      </c>
      <c r="RF312" s="66">
        <f t="shared" si="2707"/>
        <v>0</v>
      </c>
      <c r="RG312" s="66">
        <f t="shared" si="2707"/>
        <v>0</v>
      </c>
      <c r="RH312" s="66">
        <f t="shared" si="2707"/>
        <v>0</v>
      </c>
      <c r="RI312" s="66">
        <f t="shared" si="2707"/>
        <v>0</v>
      </c>
      <c r="RJ312" s="66">
        <f t="shared" si="2707"/>
        <v>0</v>
      </c>
      <c r="RK312" s="66">
        <f t="shared" si="2707"/>
        <v>0</v>
      </c>
      <c r="RL312" s="66">
        <f t="shared" si="2707"/>
        <v>0</v>
      </c>
      <c r="RM312" s="66">
        <f t="shared" si="2707"/>
        <v>0</v>
      </c>
      <c r="RN312" s="66">
        <f t="shared" si="2707"/>
        <v>0</v>
      </c>
      <c r="RO312" s="66">
        <f t="shared" si="2707"/>
        <v>0</v>
      </c>
      <c r="RP312" s="66">
        <f t="shared" si="2707"/>
        <v>0</v>
      </c>
      <c r="RQ312" s="113">
        <f t="shared" si="2707"/>
        <v>0</v>
      </c>
      <c r="RR312" s="155">
        <f t="shared" si="2707"/>
        <v>0</v>
      </c>
      <c r="RS312" s="67">
        <f t="shared" ref="RS312:UD312" si="2708">SUM(RS313:RS314)</f>
        <v>0</v>
      </c>
      <c r="RT312" s="66">
        <f t="shared" si="2708"/>
        <v>0</v>
      </c>
      <c r="RU312" s="66">
        <f t="shared" si="2708"/>
        <v>0</v>
      </c>
      <c r="RV312" s="66">
        <f t="shared" si="2708"/>
        <v>0</v>
      </c>
      <c r="RW312" s="66">
        <f t="shared" si="2708"/>
        <v>0</v>
      </c>
      <c r="RX312" s="66">
        <f t="shared" si="2708"/>
        <v>0</v>
      </c>
      <c r="RY312" s="66">
        <f t="shared" si="2708"/>
        <v>0</v>
      </c>
      <c r="RZ312" s="66">
        <f t="shared" si="2708"/>
        <v>0</v>
      </c>
      <c r="SA312" s="66">
        <f t="shared" si="2708"/>
        <v>0</v>
      </c>
      <c r="SB312" s="66">
        <f t="shared" si="2708"/>
        <v>0</v>
      </c>
      <c r="SC312" s="66">
        <f t="shared" si="2708"/>
        <v>0</v>
      </c>
      <c r="SD312" s="67">
        <f t="shared" si="2708"/>
        <v>0</v>
      </c>
      <c r="SE312" s="66">
        <f t="shared" si="2708"/>
        <v>0</v>
      </c>
      <c r="SF312" s="66">
        <f t="shared" si="2708"/>
        <v>0</v>
      </c>
      <c r="SG312" s="66">
        <f t="shared" si="2708"/>
        <v>0</v>
      </c>
      <c r="SH312" s="113">
        <f t="shared" si="2708"/>
        <v>0</v>
      </c>
      <c r="SI312" s="67">
        <f t="shared" si="2708"/>
        <v>0</v>
      </c>
      <c r="SJ312" s="66">
        <f t="shared" si="2708"/>
        <v>0</v>
      </c>
      <c r="SK312" s="66">
        <f t="shared" si="2708"/>
        <v>0</v>
      </c>
      <c r="SL312" s="66">
        <f t="shared" si="2708"/>
        <v>0</v>
      </c>
      <c r="SM312" s="66">
        <f t="shared" si="2708"/>
        <v>0</v>
      </c>
      <c r="SN312" s="66">
        <f t="shared" si="2708"/>
        <v>0</v>
      </c>
      <c r="SO312" s="66">
        <f t="shared" si="2708"/>
        <v>0</v>
      </c>
      <c r="SP312" s="66">
        <f t="shared" si="2708"/>
        <v>0</v>
      </c>
      <c r="SQ312" s="66">
        <f t="shared" si="2708"/>
        <v>0</v>
      </c>
      <c r="SR312" s="66">
        <f t="shared" si="2708"/>
        <v>0</v>
      </c>
      <c r="SS312" s="66">
        <f t="shared" si="2708"/>
        <v>0</v>
      </c>
      <c r="ST312" s="67">
        <f t="shared" si="2708"/>
        <v>0</v>
      </c>
      <c r="SU312" s="66">
        <f t="shared" si="2708"/>
        <v>0</v>
      </c>
      <c r="SV312" s="66">
        <f t="shared" si="2708"/>
        <v>0</v>
      </c>
      <c r="SW312" s="66">
        <f t="shared" si="2708"/>
        <v>0</v>
      </c>
      <c r="SX312" s="113">
        <f t="shared" si="2708"/>
        <v>0</v>
      </c>
      <c r="SY312" s="67">
        <f t="shared" si="2708"/>
        <v>0</v>
      </c>
      <c r="SZ312" s="66">
        <f t="shared" si="2708"/>
        <v>0</v>
      </c>
      <c r="TA312" s="66">
        <f t="shared" si="2708"/>
        <v>0</v>
      </c>
      <c r="TB312" s="66">
        <f t="shared" si="2708"/>
        <v>0</v>
      </c>
      <c r="TC312" s="66">
        <f t="shared" si="2708"/>
        <v>0</v>
      </c>
      <c r="TD312" s="66">
        <f t="shared" si="2708"/>
        <v>0</v>
      </c>
      <c r="TE312" s="66">
        <f t="shared" si="2708"/>
        <v>0</v>
      </c>
      <c r="TF312" s="66">
        <f t="shared" si="2708"/>
        <v>0</v>
      </c>
      <c r="TG312" s="66">
        <f t="shared" si="2708"/>
        <v>0</v>
      </c>
      <c r="TH312" s="66">
        <f t="shared" si="2708"/>
        <v>0</v>
      </c>
      <c r="TI312" s="66">
        <f t="shared" si="2708"/>
        <v>0</v>
      </c>
      <c r="TJ312" s="67">
        <f t="shared" si="2708"/>
        <v>0</v>
      </c>
      <c r="TK312" s="66">
        <f t="shared" si="2708"/>
        <v>0</v>
      </c>
      <c r="TL312" s="66">
        <f t="shared" si="2708"/>
        <v>0</v>
      </c>
      <c r="TM312" s="66">
        <f t="shared" si="2708"/>
        <v>0</v>
      </c>
      <c r="TN312" s="113">
        <f t="shared" si="2708"/>
        <v>0</v>
      </c>
      <c r="TO312" s="67">
        <f t="shared" si="2708"/>
        <v>0</v>
      </c>
      <c r="TP312" s="66">
        <f t="shared" si="2708"/>
        <v>0</v>
      </c>
      <c r="TQ312" s="66">
        <f t="shared" si="2708"/>
        <v>0</v>
      </c>
      <c r="TR312" s="66">
        <f t="shared" si="2708"/>
        <v>0</v>
      </c>
      <c r="TS312" s="66">
        <f t="shared" si="2708"/>
        <v>0</v>
      </c>
      <c r="TT312" s="66">
        <f t="shared" si="2708"/>
        <v>0</v>
      </c>
      <c r="TU312" s="66">
        <f t="shared" si="2708"/>
        <v>0</v>
      </c>
      <c r="TV312" s="66">
        <f t="shared" si="2708"/>
        <v>0</v>
      </c>
      <c r="TW312" s="66">
        <f t="shared" si="2708"/>
        <v>0</v>
      </c>
      <c r="TX312" s="66">
        <f t="shared" si="2708"/>
        <v>0</v>
      </c>
      <c r="TY312" s="66">
        <f t="shared" si="2708"/>
        <v>0</v>
      </c>
      <c r="TZ312" s="67">
        <f t="shared" si="2708"/>
        <v>0</v>
      </c>
      <c r="UA312" s="66">
        <f t="shared" si="2708"/>
        <v>0</v>
      </c>
      <c r="UB312" s="66">
        <f t="shared" si="2708"/>
        <v>0</v>
      </c>
      <c r="UC312" s="66">
        <f t="shared" si="2708"/>
        <v>0</v>
      </c>
      <c r="UD312" s="113">
        <f t="shared" si="2708"/>
        <v>0</v>
      </c>
      <c r="UE312" s="67">
        <f t="shared" ref="UE312:VD312" si="2709">SUM(UE313:UE314)</f>
        <v>0</v>
      </c>
      <c r="UF312" s="66">
        <f t="shared" si="2709"/>
        <v>0</v>
      </c>
      <c r="UG312" s="66">
        <f t="shared" si="2709"/>
        <v>0</v>
      </c>
      <c r="UH312" s="66">
        <f t="shared" si="2709"/>
        <v>0</v>
      </c>
      <c r="UI312" s="66">
        <f t="shared" si="2709"/>
        <v>0</v>
      </c>
      <c r="UJ312" s="66">
        <f t="shared" si="2709"/>
        <v>0</v>
      </c>
      <c r="UK312" s="66">
        <f t="shared" si="2709"/>
        <v>0</v>
      </c>
      <c r="UL312" s="66">
        <f t="shared" si="2709"/>
        <v>0</v>
      </c>
      <c r="UM312" s="66">
        <f t="shared" si="2709"/>
        <v>0</v>
      </c>
      <c r="UN312" s="66">
        <f t="shared" si="2709"/>
        <v>0</v>
      </c>
      <c r="UO312" s="66">
        <f t="shared" si="2709"/>
        <v>0</v>
      </c>
      <c r="UP312" s="67">
        <f t="shared" si="2709"/>
        <v>0</v>
      </c>
      <c r="UQ312" s="66">
        <f t="shared" si="2709"/>
        <v>0</v>
      </c>
      <c r="UR312" s="66">
        <f t="shared" si="2709"/>
        <v>0</v>
      </c>
      <c r="US312" s="66">
        <f t="shared" si="2709"/>
        <v>0</v>
      </c>
      <c r="UT312" s="66">
        <f t="shared" si="2709"/>
        <v>0</v>
      </c>
      <c r="UU312" s="66">
        <f t="shared" si="2709"/>
        <v>0</v>
      </c>
      <c r="UV312" s="66">
        <f t="shared" si="2709"/>
        <v>0</v>
      </c>
      <c r="UW312" s="66">
        <f t="shared" si="2709"/>
        <v>0</v>
      </c>
      <c r="UX312" s="66">
        <f t="shared" si="2709"/>
        <v>0</v>
      </c>
      <c r="UY312" s="66">
        <f t="shared" si="2709"/>
        <v>0</v>
      </c>
      <c r="UZ312" s="66">
        <f t="shared" si="2709"/>
        <v>0</v>
      </c>
      <c r="VA312" s="66">
        <f t="shared" si="2709"/>
        <v>0</v>
      </c>
      <c r="VB312" s="66">
        <f t="shared" si="2709"/>
        <v>0</v>
      </c>
      <c r="VC312" s="66">
        <f t="shared" si="2709"/>
        <v>0</v>
      </c>
      <c r="VD312" s="113">
        <f t="shared" si="2709"/>
        <v>0</v>
      </c>
      <c r="VE312" s="10" t="str">
        <f t="shared" si="2267"/>
        <v>-</v>
      </c>
    </row>
    <row r="313" spans="1:577" ht="20.149999999999999" customHeight="1">
      <c r="A313" s="19"/>
      <c r="B313" s="19"/>
      <c r="C313" s="23">
        <v>70091</v>
      </c>
      <c r="D313" s="24" t="s">
        <v>285</v>
      </c>
      <c r="E313" s="193">
        <f>SUM(F313:I313)</f>
        <v>0</v>
      </c>
      <c r="F313" s="194"/>
      <c r="G313" s="194"/>
      <c r="H313" s="195"/>
      <c r="I313" s="229"/>
      <c r="J313" s="241">
        <f t="shared" ref="J313:J314" si="2710">SUM(K313:Y313)</f>
        <v>0</v>
      </c>
      <c r="K313" s="61"/>
      <c r="L313" s="60"/>
      <c r="M313" s="60"/>
      <c r="N313" s="60"/>
      <c r="O313" s="60"/>
      <c r="P313" s="60"/>
      <c r="Q313" s="60"/>
      <c r="R313" s="60"/>
      <c r="S313" s="60"/>
      <c r="T313" s="60"/>
      <c r="U313" s="61"/>
      <c r="V313" s="60"/>
      <c r="W313" s="60"/>
      <c r="X313" s="60"/>
      <c r="Y313" s="110"/>
      <c r="Z313" s="169">
        <f t="shared" ref="Z313:Z314" si="2711">SUM(AA313:AO313)</f>
        <v>0</v>
      </c>
      <c r="AA313" s="60"/>
      <c r="AB313" s="60"/>
      <c r="AC313" s="60"/>
      <c r="AD313" s="60"/>
      <c r="AE313" s="60"/>
      <c r="AF313" s="60"/>
      <c r="AG313" s="60"/>
      <c r="AH313" s="60"/>
      <c r="AI313" s="60"/>
      <c r="AJ313" s="60"/>
      <c r="AK313" s="61"/>
      <c r="AL313" s="60"/>
      <c r="AM313" s="60"/>
      <c r="AN313" s="60"/>
      <c r="AO313" s="110"/>
      <c r="AP313" s="169">
        <f t="shared" ref="AP313:AP314" si="2712">SUM(AQ313:BE313)</f>
        <v>0</v>
      </c>
      <c r="AQ313" s="60"/>
      <c r="AR313" s="60"/>
      <c r="AS313" s="60"/>
      <c r="AT313" s="60"/>
      <c r="AU313" s="60"/>
      <c r="AV313" s="60"/>
      <c r="AW313" s="60"/>
      <c r="AX313" s="60"/>
      <c r="AY313" s="60"/>
      <c r="AZ313" s="60"/>
      <c r="BA313" s="61"/>
      <c r="BB313" s="60"/>
      <c r="BC313" s="60"/>
      <c r="BD313" s="60"/>
      <c r="BE313" s="110"/>
      <c r="BF313" s="169">
        <f t="shared" ref="BF313:BF314" si="2713">SUM(BG313:BU313)</f>
        <v>0</v>
      </c>
      <c r="BG313" s="60"/>
      <c r="BH313" s="60"/>
      <c r="BI313" s="60"/>
      <c r="BJ313" s="60"/>
      <c r="BK313" s="60"/>
      <c r="BL313" s="60"/>
      <c r="BM313" s="60"/>
      <c r="BN313" s="60"/>
      <c r="BO313" s="60"/>
      <c r="BP313" s="60"/>
      <c r="BQ313" s="61"/>
      <c r="BR313" s="60"/>
      <c r="BS313" s="60"/>
      <c r="BT313" s="60"/>
      <c r="BU313" s="110"/>
      <c r="BV313" s="169">
        <f t="shared" ref="BV313:BV314" si="2714">SUM(BW313:CU313)</f>
        <v>0</v>
      </c>
      <c r="BW313" s="60"/>
      <c r="BX313" s="60"/>
      <c r="BY313" s="60"/>
      <c r="BZ313" s="60"/>
      <c r="CA313" s="60"/>
      <c r="CB313" s="60"/>
      <c r="CC313" s="60"/>
      <c r="CD313" s="60"/>
      <c r="CE313" s="60"/>
      <c r="CF313" s="60"/>
      <c r="CG313" s="61"/>
      <c r="CH313" s="60"/>
      <c r="CI313" s="60"/>
      <c r="CJ313" s="60"/>
      <c r="CK313" s="60"/>
      <c r="CL313" s="60"/>
      <c r="CM313" s="60"/>
      <c r="CN313" s="60"/>
      <c r="CO313" s="60"/>
      <c r="CP313" s="60"/>
      <c r="CQ313" s="60"/>
      <c r="CR313" s="60"/>
      <c r="CS313" s="60"/>
      <c r="CT313" s="60"/>
      <c r="CU313" s="110"/>
      <c r="CV313" s="173"/>
      <c r="CW313" s="169">
        <f t="shared" ref="CW313:CW314" si="2715">SUM(CX313:DL313)</f>
        <v>0</v>
      </c>
      <c r="CX313" s="60"/>
      <c r="CY313" s="60"/>
      <c r="CZ313" s="60"/>
      <c r="DA313" s="60"/>
      <c r="DB313" s="60"/>
      <c r="DC313" s="60"/>
      <c r="DD313" s="60"/>
      <c r="DE313" s="60"/>
      <c r="DF313" s="60"/>
      <c r="DG313" s="60"/>
      <c r="DH313" s="61"/>
      <c r="DI313" s="60"/>
      <c r="DJ313" s="60"/>
      <c r="DK313" s="60"/>
      <c r="DL313" s="110"/>
      <c r="DM313" s="169">
        <f t="shared" ref="DM313:DM314" si="2716">SUM(DN313:EB313)</f>
        <v>0</v>
      </c>
      <c r="DN313" s="60"/>
      <c r="DO313" s="60"/>
      <c r="DP313" s="60"/>
      <c r="DQ313" s="60"/>
      <c r="DR313" s="60"/>
      <c r="DS313" s="60"/>
      <c r="DT313" s="60"/>
      <c r="DU313" s="60"/>
      <c r="DV313" s="60"/>
      <c r="DW313" s="60"/>
      <c r="DX313" s="61"/>
      <c r="DY313" s="60"/>
      <c r="DZ313" s="60"/>
      <c r="EA313" s="60"/>
      <c r="EB313" s="110"/>
      <c r="EC313" s="169">
        <f t="shared" ref="EC313:EC314" si="2717">SUM(ED313:ER313)</f>
        <v>0</v>
      </c>
      <c r="ED313" s="60"/>
      <c r="EE313" s="60"/>
      <c r="EF313" s="60"/>
      <c r="EG313" s="60"/>
      <c r="EH313" s="60"/>
      <c r="EI313" s="60"/>
      <c r="EJ313" s="60"/>
      <c r="EK313" s="60"/>
      <c r="EL313" s="60"/>
      <c r="EM313" s="60"/>
      <c r="EN313" s="61"/>
      <c r="EO313" s="60"/>
      <c r="EP313" s="60"/>
      <c r="EQ313" s="60"/>
      <c r="ER313" s="110"/>
      <c r="ES313" s="169">
        <f t="shared" ref="ES313:ES314" si="2718">SUM(ET313:FH313)</f>
        <v>0</v>
      </c>
      <c r="ET313" s="60"/>
      <c r="EU313" s="60"/>
      <c r="EV313" s="60"/>
      <c r="EW313" s="60"/>
      <c r="EX313" s="60"/>
      <c r="EY313" s="60"/>
      <c r="EZ313" s="60"/>
      <c r="FA313" s="60"/>
      <c r="FB313" s="60"/>
      <c r="FC313" s="60"/>
      <c r="FD313" s="61"/>
      <c r="FE313" s="60"/>
      <c r="FF313" s="60"/>
      <c r="FG313" s="60"/>
      <c r="FH313" s="110"/>
      <c r="FI313" s="169">
        <f t="shared" ref="FI313:FI314" si="2719">SUM(FJ313:FX313)</f>
        <v>0</v>
      </c>
      <c r="FJ313" s="60"/>
      <c r="FK313" s="60"/>
      <c r="FL313" s="60"/>
      <c r="FM313" s="60"/>
      <c r="FN313" s="60"/>
      <c r="FO313" s="60"/>
      <c r="FP313" s="60"/>
      <c r="FQ313" s="60"/>
      <c r="FR313" s="60"/>
      <c r="FS313" s="60"/>
      <c r="FT313" s="61"/>
      <c r="FU313" s="60"/>
      <c r="FV313" s="60"/>
      <c r="FW313" s="60"/>
      <c r="FX313" s="110"/>
      <c r="FY313" s="169">
        <f t="shared" ref="FY313:FY314" si="2720">SUM(FZ313:GN313)</f>
        <v>0</v>
      </c>
      <c r="FZ313" s="60"/>
      <c r="GA313" s="60"/>
      <c r="GB313" s="60"/>
      <c r="GC313" s="60"/>
      <c r="GD313" s="60"/>
      <c r="GE313" s="60"/>
      <c r="GF313" s="60"/>
      <c r="GG313" s="60"/>
      <c r="GH313" s="60"/>
      <c r="GI313" s="60"/>
      <c r="GJ313" s="61"/>
      <c r="GK313" s="60"/>
      <c r="GL313" s="60"/>
      <c r="GM313" s="60"/>
      <c r="GN313" s="110"/>
      <c r="GO313" s="169">
        <f t="shared" ref="GO313:GO314" si="2721">SUM(GP313:HN313)</f>
        <v>0</v>
      </c>
      <c r="GP313" s="60"/>
      <c r="GQ313" s="60"/>
      <c r="GR313" s="60"/>
      <c r="GS313" s="60"/>
      <c r="GT313" s="60"/>
      <c r="GU313" s="60"/>
      <c r="GV313" s="60"/>
      <c r="GW313" s="60"/>
      <c r="GX313" s="60"/>
      <c r="GY313" s="60"/>
      <c r="GZ313" s="61"/>
      <c r="HA313" s="60"/>
      <c r="HB313" s="60"/>
      <c r="HC313" s="60"/>
      <c r="HD313" s="60"/>
      <c r="HE313" s="60"/>
      <c r="HF313" s="60"/>
      <c r="HG313" s="60"/>
      <c r="HH313" s="60"/>
      <c r="HI313" s="60"/>
      <c r="HJ313" s="60"/>
      <c r="HK313" s="60"/>
      <c r="HL313" s="60"/>
      <c r="HM313" s="60"/>
      <c r="HN313" s="110"/>
      <c r="HO313" s="172"/>
      <c r="HP313" s="173"/>
      <c r="HQ313" s="169">
        <f t="shared" ref="HQ313:HQ314" si="2722">SUM(HR313:IF313)</f>
        <v>0</v>
      </c>
      <c r="HR313" s="60"/>
      <c r="HS313" s="60"/>
      <c r="HT313" s="60"/>
      <c r="HU313" s="60"/>
      <c r="HV313" s="60"/>
      <c r="HW313" s="60"/>
      <c r="HX313" s="60"/>
      <c r="HY313" s="60"/>
      <c r="HZ313" s="60"/>
      <c r="IA313" s="60"/>
      <c r="IB313" s="61"/>
      <c r="IC313" s="60"/>
      <c r="ID313" s="60"/>
      <c r="IE313" s="60"/>
      <c r="IF313" s="110"/>
      <c r="IG313" s="169">
        <f t="shared" ref="IG313:IG314" si="2723">SUM(IH313:IV313)</f>
        <v>0</v>
      </c>
      <c r="IH313" s="60"/>
      <c r="II313" s="60"/>
      <c r="IJ313" s="60"/>
      <c r="IK313" s="60"/>
      <c r="IL313" s="60"/>
      <c r="IM313" s="60"/>
      <c r="IN313" s="60"/>
      <c r="IO313" s="60"/>
      <c r="IP313" s="60"/>
      <c r="IQ313" s="60"/>
      <c r="IR313" s="61"/>
      <c r="IS313" s="60"/>
      <c r="IT313" s="60"/>
      <c r="IU313" s="60"/>
      <c r="IV313" s="110"/>
      <c r="IW313" s="169">
        <f t="shared" ref="IW313:IW314" si="2724">SUM(IX313:JL313)</f>
        <v>0</v>
      </c>
      <c r="IX313" s="60"/>
      <c r="IY313" s="60"/>
      <c r="IZ313" s="60"/>
      <c r="JA313" s="60"/>
      <c r="JB313" s="60"/>
      <c r="JC313" s="60"/>
      <c r="JD313" s="60"/>
      <c r="JE313" s="60"/>
      <c r="JF313" s="60"/>
      <c r="JG313" s="60"/>
      <c r="JH313" s="61"/>
      <c r="JI313" s="60"/>
      <c r="JJ313" s="60"/>
      <c r="JK313" s="60"/>
      <c r="JL313" s="110"/>
      <c r="JM313" s="169">
        <f t="shared" ref="JM313:JM314" si="2725">SUM(JN313:KB313)</f>
        <v>0</v>
      </c>
      <c r="JN313" s="60"/>
      <c r="JO313" s="60"/>
      <c r="JP313" s="60"/>
      <c r="JQ313" s="60"/>
      <c r="JR313" s="60"/>
      <c r="JS313" s="60"/>
      <c r="JT313" s="60"/>
      <c r="JU313" s="60"/>
      <c r="JV313" s="60"/>
      <c r="JW313" s="60"/>
      <c r="JX313" s="61"/>
      <c r="JY313" s="60"/>
      <c r="JZ313" s="60"/>
      <c r="KA313" s="60"/>
      <c r="KB313" s="110"/>
      <c r="KC313" s="169">
        <f t="shared" ref="KC313:KC314" si="2726">SUM(KD313:LB313)</f>
        <v>0</v>
      </c>
      <c r="KD313" s="60"/>
      <c r="KE313" s="60"/>
      <c r="KF313" s="60"/>
      <c r="KG313" s="60"/>
      <c r="KH313" s="60"/>
      <c r="KI313" s="60"/>
      <c r="KJ313" s="60"/>
      <c r="KK313" s="60"/>
      <c r="KL313" s="60"/>
      <c r="KM313" s="60"/>
      <c r="KN313" s="61"/>
      <c r="KO313" s="60"/>
      <c r="KP313" s="60"/>
      <c r="KQ313" s="60"/>
      <c r="KR313" s="60"/>
      <c r="KS313" s="60"/>
      <c r="KT313" s="60"/>
      <c r="KU313" s="60"/>
      <c r="KV313" s="60"/>
      <c r="KW313" s="60"/>
      <c r="KX313" s="60"/>
      <c r="KY313" s="60"/>
      <c r="KZ313" s="60"/>
      <c r="LA313" s="60"/>
      <c r="LB313" s="110"/>
      <c r="LC313" s="173"/>
      <c r="LD313" s="169">
        <f t="shared" ref="LD313:LD314" si="2727">SUM(LE313:LS313)</f>
        <v>0</v>
      </c>
      <c r="LE313" s="60"/>
      <c r="LF313" s="60"/>
      <c r="LG313" s="60"/>
      <c r="LH313" s="60"/>
      <c r="LI313" s="60"/>
      <c r="LJ313" s="60"/>
      <c r="LK313" s="60"/>
      <c r="LL313" s="60"/>
      <c r="LM313" s="60"/>
      <c r="LN313" s="60"/>
      <c r="LO313" s="61"/>
      <c r="LP313" s="60"/>
      <c r="LQ313" s="60"/>
      <c r="LR313" s="60"/>
      <c r="LS313" s="110"/>
      <c r="LT313" s="169">
        <f t="shared" ref="LT313:LT314" si="2728">SUM(LU313:MI313)</f>
        <v>0</v>
      </c>
      <c r="LU313" s="60"/>
      <c r="LV313" s="60"/>
      <c r="LW313" s="60"/>
      <c r="LX313" s="60"/>
      <c r="LY313" s="60"/>
      <c r="LZ313" s="60"/>
      <c r="MA313" s="60"/>
      <c r="MB313" s="60"/>
      <c r="MC313" s="60"/>
      <c r="MD313" s="60"/>
      <c r="ME313" s="61"/>
      <c r="MF313" s="60"/>
      <c r="MG313" s="60"/>
      <c r="MH313" s="60"/>
      <c r="MI313" s="110"/>
      <c r="MJ313" s="169">
        <f t="shared" ref="MJ313:MJ314" si="2729">SUM(MK313:MY313)</f>
        <v>0</v>
      </c>
      <c r="MK313" s="60"/>
      <c r="ML313" s="60"/>
      <c r="MM313" s="60"/>
      <c r="MN313" s="60"/>
      <c r="MO313" s="60"/>
      <c r="MP313" s="60"/>
      <c r="MQ313" s="60"/>
      <c r="MR313" s="60"/>
      <c r="MS313" s="60"/>
      <c r="MT313" s="60"/>
      <c r="MU313" s="61"/>
      <c r="MV313" s="60"/>
      <c r="MW313" s="60"/>
      <c r="MX313" s="60"/>
      <c r="MY313" s="110"/>
      <c r="MZ313" s="169">
        <f t="shared" ref="MZ313:MZ314" si="2730">SUM(NA313:NO313)</f>
        <v>0</v>
      </c>
      <c r="NA313" s="60"/>
      <c r="NB313" s="60"/>
      <c r="NC313" s="60"/>
      <c r="ND313" s="60"/>
      <c r="NE313" s="60"/>
      <c r="NF313" s="60"/>
      <c r="NG313" s="60"/>
      <c r="NH313" s="60"/>
      <c r="NI313" s="60"/>
      <c r="NJ313" s="60"/>
      <c r="NK313" s="61"/>
      <c r="NL313" s="60"/>
      <c r="NM313" s="60"/>
      <c r="NN313" s="60"/>
      <c r="NO313" s="110"/>
      <c r="NP313" s="169">
        <f t="shared" ref="NP313:NP314" si="2731">SUM(NQ313:OE313)</f>
        <v>0</v>
      </c>
      <c r="NQ313" s="60"/>
      <c r="NR313" s="60"/>
      <c r="NS313" s="60"/>
      <c r="NT313" s="60"/>
      <c r="NU313" s="60"/>
      <c r="NV313" s="60"/>
      <c r="NW313" s="60"/>
      <c r="NX313" s="60"/>
      <c r="NY313" s="60"/>
      <c r="NZ313" s="60"/>
      <c r="OA313" s="61"/>
      <c r="OB313" s="60"/>
      <c r="OC313" s="60"/>
      <c r="OD313" s="60"/>
      <c r="OE313" s="110"/>
      <c r="OF313" s="169">
        <f t="shared" ref="OF313:OF314" si="2732">SUM(OG313:OU313)</f>
        <v>0</v>
      </c>
      <c r="OG313" s="60"/>
      <c r="OH313" s="60"/>
      <c r="OI313" s="60"/>
      <c r="OJ313" s="60"/>
      <c r="OK313" s="60"/>
      <c r="OL313" s="60"/>
      <c r="OM313" s="60"/>
      <c r="ON313" s="60"/>
      <c r="OO313" s="60"/>
      <c r="OP313" s="60"/>
      <c r="OQ313" s="61"/>
      <c r="OR313" s="60"/>
      <c r="OS313" s="60"/>
      <c r="OT313" s="60"/>
      <c r="OU313" s="110"/>
      <c r="OV313" s="169">
        <f t="shared" ref="OV313:OV314" si="2733">SUM(OW313:PK313)</f>
        <v>0</v>
      </c>
      <c r="OW313" s="60"/>
      <c r="OX313" s="60"/>
      <c r="OY313" s="60"/>
      <c r="OZ313" s="60"/>
      <c r="PA313" s="60"/>
      <c r="PB313" s="60"/>
      <c r="PC313" s="60"/>
      <c r="PD313" s="60"/>
      <c r="PE313" s="60"/>
      <c r="PF313" s="60"/>
      <c r="PG313" s="61"/>
      <c r="PH313" s="60"/>
      <c r="PI313" s="60"/>
      <c r="PJ313" s="60"/>
      <c r="PK313" s="110"/>
      <c r="PL313" s="169">
        <f t="shared" ref="PL313:PL314" si="2734">SUM(PM313:QA313)</f>
        <v>0</v>
      </c>
      <c r="PM313" s="60"/>
      <c r="PN313" s="60"/>
      <c r="PO313" s="60"/>
      <c r="PP313" s="60"/>
      <c r="PQ313" s="60"/>
      <c r="PR313" s="60"/>
      <c r="PS313" s="60"/>
      <c r="PT313" s="60"/>
      <c r="PU313" s="60"/>
      <c r="PV313" s="60"/>
      <c r="PW313" s="61"/>
      <c r="PX313" s="60"/>
      <c r="PY313" s="60"/>
      <c r="PZ313" s="60"/>
      <c r="QA313" s="110"/>
      <c r="QB313" s="169">
        <f t="shared" ref="QB313:QB314" si="2735">SUM(QC313:QQ313)</f>
        <v>0</v>
      </c>
      <c r="QC313" s="60"/>
      <c r="QD313" s="60"/>
      <c r="QE313" s="60"/>
      <c r="QF313" s="60"/>
      <c r="QG313" s="60"/>
      <c r="QH313" s="60"/>
      <c r="QI313" s="60"/>
      <c r="QJ313" s="60"/>
      <c r="QK313" s="60"/>
      <c r="QL313" s="60"/>
      <c r="QM313" s="61"/>
      <c r="QN313" s="60"/>
      <c r="QO313" s="60"/>
      <c r="QP313" s="60"/>
      <c r="QQ313" s="110"/>
      <c r="QR313" s="169">
        <f t="shared" ref="QR313:QR314" si="2736">SUM(QS313:RQ313)</f>
        <v>0</v>
      </c>
      <c r="QS313" s="60"/>
      <c r="QT313" s="60"/>
      <c r="QU313" s="60"/>
      <c r="QV313" s="60"/>
      <c r="QW313" s="60"/>
      <c r="QX313" s="60"/>
      <c r="QY313" s="60"/>
      <c r="QZ313" s="60"/>
      <c r="RA313" s="60"/>
      <c r="RB313" s="60"/>
      <c r="RC313" s="61"/>
      <c r="RD313" s="60"/>
      <c r="RE313" s="60"/>
      <c r="RF313" s="60"/>
      <c r="RG313" s="60"/>
      <c r="RH313" s="60"/>
      <c r="RI313" s="60"/>
      <c r="RJ313" s="60"/>
      <c r="RK313" s="60"/>
      <c r="RL313" s="60"/>
      <c r="RM313" s="60"/>
      <c r="RN313" s="60"/>
      <c r="RO313" s="60"/>
      <c r="RP313" s="60"/>
      <c r="RQ313" s="110"/>
      <c r="RR313" s="173"/>
      <c r="RS313" s="169">
        <f t="shared" ref="RS313:RS314" si="2737">SUM(RT313:SH313)</f>
        <v>0</v>
      </c>
      <c r="RT313" s="60"/>
      <c r="RU313" s="60"/>
      <c r="RV313" s="60"/>
      <c r="RW313" s="60"/>
      <c r="RX313" s="60"/>
      <c r="RY313" s="60"/>
      <c r="RZ313" s="60"/>
      <c r="SA313" s="60"/>
      <c r="SB313" s="60"/>
      <c r="SC313" s="60"/>
      <c r="SD313" s="61"/>
      <c r="SE313" s="60"/>
      <c r="SF313" s="60"/>
      <c r="SG313" s="60"/>
      <c r="SH313" s="110"/>
      <c r="SI313" s="169">
        <f t="shared" ref="SI313:SI314" si="2738">SUM(SJ313:SX313)</f>
        <v>0</v>
      </c>
      <c r="SJ313" s="60"/>
      <c r="SK313" s="60"/>
      <c r="SL313" s="60"/>
      <c r="SM313" s="60"/>
      <c r="SN313" s="60"/>
      <c r="SO313" s="60"/>
      <c r="SP313" s="60"/>
      <c r="SQ313" s="60"/>
      <c r="SR313" s="60"/>
      <c r="SS313" s="60"/>
      <c r="ST313" s="61"/>
      <c r="SU313" s="60"/>
      <c r="SV313" s="60"/>
      <c r="SW313" s="60"/>
      <c r="SX313" s="110"/>
      <c r="SY313" s="169">
        <f t="shared" ref="SY313:SY314" si="2739">SUM(SZ313:TN313)</f>
        <v>0</v>
      </c>
      <c r="SZ313" s="60"/>
      <c r="TA313" s="60"/>
      <c r="TB313" s="60"/>
      <c r="TC313" s="60"/>
      <c r="TD313" s="60"/>
      <c r="TE313" s="60"/>
      <c r="TF313" s="60"/>
      <c r="TG313" s="60"/>
      <c r="TH313" s="60"/>
      <c r="TI313" s="60"/>
      <c r="TJ313" s="61"/>
      <c r="TK313" s="60"/>
      <c r="TL313" s="60"/>
      <c r="TM313" s="60"/>
      <c r="TN313" s="110"/>
      <c r="TO313" s="169">
        <f t="shared" ref="TO313:TO314" si="2740">SUM(TP313:UD313)</f>
        <v>0</v>
      </c>
      <c r="TP313" s="60"/>
      <c r="TQ313" s="60"/>
      <c r="TR313" s="60"/>
      <c r="TS313" s="60"/>
      <c r="TT313" s="60"/>
      <c r="TU313" s="60"/>
      <c r="TV313" s="60"/>
      <c r="TW313" s="60"/>
      <c r="TX313" s="60"/>
      <c r="TY313" s="60"/>
      <c r="TZ313" s="61"/>
      <c r="UA313" s="60"/>
      <c r="UB313" s="60"/>
      <c r="UC313" s="60"/>
      <c r="UD313" s="110"/>
      <c r="UE313" s="169">
        <f t="shared" ref="UE313:UE314" si="2741">SUM(UF313:VD313)</f>
        <v>0</v>
      </c>
      <c r="UF313" s="60"/>
      <c r="UG313" s="60"/>
      <c r="UH313" s="60"/>
      <c r="UI313" s="60"/>
      <c r="UJ313" s="60"/>
      <c r="UK313" s="60"/>
      <c r="UL313" s="60"/>
      <c r="UM313" s="60"/>
      <c r="UN313" s="60"/>
      <c r="UO313" s="60"/>
      <c r="UP313" s="61"/>
      <c r="UQ313" s="60"/>
      <c r="UR313" s="60"/>
      <c r="US313" s="60"/>
      <c r="UT313" s="60"/>
      <c r="UU313" s="60"/>
      <c r="UV313" s="60"/>
      <c r="UW313" s="60"/>
      <c r="UX313" s="60"/>
      <c r="UY313" s="60"/>
      <c r="UZ313" s="60"/>
      <c r="VA313" s="60"/>
      <c r="VB313" s="60"/>
      <c r="VC313" s="60"/>
      <c r="VD313" s="110"/>
      <c r="VE313" s="10" t="str">
        <f t="shared" si="2267"/>
        <v>-</v>
      </c>
    </row>
    <row r="314" spans="1:577" ht="20.149999999999999" customHeight="1">
      <c r="A314" s="33"/>
      <c r="B314" s="33"/>
      <c r="C314" s="23">
        <v>70098</v>
      </c>
      <c r="D314" s="24" t="s">
        <v>56</v>
      </c>
      <c r="E314" s="193">
        <f>SUM(F314:I314)</f>
        <v>0</v>
      </c>
      <c r="F314" s="194"/>
      <c r="G314" s="194"/>
      <c r="H314" s="195"/>
      <c r="I314" s="229"/>
      <c r="J314" s="241">
        <f t="shared" si="2710"/>
        <v>0</v>
      </c>
      <c r="K314" s="61"/>
      <c r="L314" s="60"/>
      <c r="M314" s="60"/>
      <c r="N314" s="60"/>
      <c r="O314" s="60"/>
      <c r="P314" s="60"/>
      <c r="Q314" s="60"/>
      <c r="R314" s="60"/>
      <c r="S314" s="60"/>
      <c r="T314" s="60"/>
      <c r="U314" s="61"/>
      <c r="V314" s="60"/>
      <c r="W314" s="60"/>
      <c r="X314" s="60"/>
      <c r="Y314" s="110"/>
      <c r="Z314" s="169">
        <f t="shared" si="2711"/>
        <v>0</v>
      </c>
      <c r="AA314" s="60"/>
      <c r="AB314" s="60"/>
      <c r="AC314" s="60"/>
      <c r="AD314" s="60"/>
      <c r="AE314" s="60"/>
      <c r="AF314" s="60"/>
      <c r="AG314" s="60"/>
      <c r="AH314" s="60"/>
      <c r="AI314" s="60"/>
      <c r="AJ314" s="60"/>
      <c r="AK314" s="61"/>
      <c r="AL314" s="60"/>
      <c r="AM314" s="60"/>
      <c r="AN314" s="60"/>
      <c r="AO314" s="110"/>
      <c r="AP314" s="169">
        <f t="shared" si="2712"/>
        <v>0</v>
      </c>
      <c r="AQ314" s="60"/>
      <c r="AR314" s="60"/>
      <c r="AS314" s="60"/>
      <c r="AT314" s="60"/>
      <c r="AU314" s="60"/>
      <c r="AV314" s="60"/>
      <c r="AW314" s="60"/>
      <c r="AX314" s="60"/>
      <c r="AY314" s="60"/>
      <c r="AZ314" s="60"/>
      <c r="BA314" s="61"/>
      <c r="BB314" s="60"/>
      <c r="BC314" s="60"/>
      <c r="BD314" s="60"/>
      <c r="BE314" s="110"/>
      <c r="BF314" s="169">
        <f t="shared" si="2713"/>
        <v>0</v>
      </c>
      <c r="BG314" s="60"/>
      <c r="BH314" s="60"/>
      <c r="BI314" s="60"/>
      <c r="BJ314" s="60"/>
      <c r="BK314" s="60"/>
      <c r="BL314" s="60"/>
      <c r="BM314" s="60"/>
      <c r="BN314" s="60"/>
      <c r="BO314" s="60"/>
      <c r="BP314" s="60"/>
      <c r="BQ314" s="61"/>
      <c r="BR314" s="60"/>
      <c r="BS314" s="60"/>
      <c r="BT314" s="60"/>
      <c r="BU314" s="110"/>
      <c r="BV314" s="169">
        <f t="shared" si="2714"/>
        <v>0</v>
      </c>
      <c r="BW314" s="60"/>
      <c r="BX314" s="60"/>
      <c r="BY314" s="60"/>
      <c r="BZ314" s="60"/>
      <c r="CA314" s="60"/>
      <c r="CB314" s="60"/>
      <c r="CC314" s="60"/>
      <c r="CD314" s="60"/>
      <c r="CE314" s="60"/>
      <c r="CF314" s="60"/>
      <c r="CG314" s="61"/>
      <c r="CH314" s="60"/>
      <c r="CI314" s="60"/>
      <c r="CJ314" s="60"/>
      <c r="CK314" s="60"/>
      <c r="CL314" s="60"/>
      <c r="CM314" s="60"/>
      <c r="CN314" s="60"/>
      <c r="CO314" s="60"/>
      <c r="CP314" s="60"/>
      <c r="CQ314" s="60"/>
      <c r="CR314" s="60"/>
      <c r="CS314" s="60"/>
      <c r="CT314" s="60"/>
      <c r="CU314" s="110"/>
      <c r="CV314" s="173"/>
      <c r="CW314" s="169">
        <f t="shared" si="2715"/>
        <v>0</v>
      </c>
      <c r="CX314" s="60"/>
      <c r="CY314" s="60"/>
      <c r="CZ314" s="60"/>
      <c r="DA314" s="60"/>
      <c r="DB314" s="60"/>
      <c r="DC314" s="60"/>
      <c r="DD314" s="60"/>
      <c r="DE314" s="60"/>
      <c r="DF314" s="60"/>
      <c r="DG314" s="60"/>
      <c r="DH314" s="61"/>
      <c r="DI314" s="60"/>
      <c r="DJ314" s="60"/>
      <c r="DK314" s="60"/>
      <c r="DL314" s="110"/>
      <c r="DM314" s="169">
        <f t="shared" si="2716"/>
        <v>0</v>
      </c>
      <c r="DN314" s="60"/>
      <c r="DO314" s="60"/>
      <c r="DP314" s="60"/>
      <c r="DQ314" s="60"/>
      <c r="DR314" s="60"/>
      <c r="DS314" s="60"/>
      <c r="DT314" s="60"/>
      <c r="DU314" s="60"/>
      <c r="DV314" s="60"/>
      <c r="DW314" s="60"/>
      <c r="DX314" s="61"/>
      <c r="DY314" s="60"/>
      <c r="DZ314" s="60"/>
      <c r="EA314" s="60"/>
      <c r="EB314" s="110"/>
      <c r="EC314" s="169">
        <f t="shared" si="2717"/>
        <v>0</v>
      </c>
      <c r="ED314" s="60"/>
      <c r="EE314" s="60"/>
      <c r="EF314" s="60"/>
      <c r="EG314" s="60"/>
      <c r="EH314" s="60"/>
      <c r="EI314" s="60"/>
      <c r="EJ314" s="60"/>
      <c r="EK314" s="60"/>
      <c r="EL314" s="60"/>
      <c r="EM314" s="60"/>
      <c r="EN314" s="61"/>
      <c r="EO314" s="60"/>
      <c r="EP314" s="60"/>
      <c r="EQ314" s="60"/>
      <c r="ER314" s="110"/>
      <c r="ES314" s="169">
        <f t="shared" si="2718"/>
        <v>0</v>
      </c>
      <c r="ET314" s="60"/>
      <c r="EU314" s="60"/>
      <c r="EV314" s="60"/>
      <c r="EW314" s="60"/>
      <c r="EX314" s="60"/>
      <c r="EY314" s="60"/>
      <c r="EZ314" s="60"/>
      <c r="FA314" s="60"/>
      <c r="FB314" s="60"/>
      <c r="FC314" s="60"/>
      <c r="FD314" s="61"/>
      <c r="FE314" s="60"/>
      <c r="FF314" s="60"/>
      <c r="FG314" s="60"/>
      <c r="FH314" s="110"/>
      <c r="FI314" s="169">
        <f t="shared" si="2719"/>
        <v>0</v>
      </c>
      <c r="FJ314" s="60"/>
      <c r="FK314" s="60"/>
      <c r="FL314" s="60"/>
      <c r="FM314" s="60"/>
      <c r="FN314" s="60"/>
      <c r="FO314" s="60"/>
      <c r="FP314" s="60"/>
      <c r="FQ314" s="60"/>
      <c r="FR314" s="60"/>
      <c r="FS314" s="60"/>
      <c r="FT314" s="61"/>
      <c r="FU314" s="60"/>
      <c r="FV314" s="60"/>
      <c r="FW314" s="60"/>
      <c r="FX314" s="110"/>
      <c r="FY314" s="169">
        <f t="shared" si="2720"/>
        <v>0</v>
      </c>
      <c r="FZ314" s="60"/>
      <c r="GA314" s="60"/>
      <c r="GB314" s="60"/>
      <c r="GC314" s="60"/>
      <c r="GD314" s="60"/>
      <c r="GE314" s="60"/>
      <c r="GF314" s="60"/>
      <c r="GG314" s="60"/>
      <c r="GH314" s="60"/>
      <c r="GI314" s="60"/>
      <c r="GJ314" s="61"/>
      <c r="GK314" s="60"/>
      <c r="GL314" s="60"/>
      <c r="GM314" s="60"/>
      <c r="GN314" s="110"/>
      <c r="GO314" s="169">
        <f t="shared" si="2721"/>
        <v>0</v>
      </c>
      <c r="GP314" s="60"/>
      <c r="GQ314" s="60"/>
      <c r="GR314" s="60"/>
      <c r="GS314" s="60"/>
      <c r="GT314" s="60"/>
      <c r="GU314" s="60"/>
      <c r="GV314" s="60"/>
      <c r="GW314" s="60"/>
      <c r="GX314" s="60"/>
      <c r="GY314" s="60"/>
      <c r="GZ314" s="61"/>
      <c r="HA314" s="60"/>
      <c r="HB314" s="60"/>
      <c r="HC314" s="60"/>
      <c r="HD314" s="60"/>
      <c r="HE314" s="60"/>
      <c r="HF314" s="60"/>
      <c r="HG314" s="60"/>
      <c r="HH314" s="60"/>
      <c r="HI314" s="60"/>
      <c r="HJ314" s="60"/>
      <c r="HK314" s="60"/>
      <c r="HL314" s="60"/>
      <c r="HM314" s="60"/>
      <c r="HN314" s="110"/>
      <c r="HO314" s="172"/>
      <c r="HP314" s="173"/>
      <c r="HQ314" s="169">
        <f t="shared" si="2722"/>
        <v>0</v>
      </c>
      <c r="HR314" s="60"/>
      <c r="HS314" s="60"/>
      <c r="HT314" s="60"/>
      <c r="HU314" s="60"/>
      <c r="HV314" s="60"/>
      <c r="HW314" s="60"/>
      <c r="HX314" s="60"/>
      <c r="HY314" s="60"/>
      <c r="HZ314" s="60"/>
      <c r="IA314" s="60"/>
      <c r="IB314" s="61"/>
      <c r="IC314" s="60"/>
      <c r="ID314" s="60"/>
      <c r="IE314" s="60"/>
      <c r="IF314" s="110"/>
      <c r="IG314" s="169">
        <f t="shared" si="2723"/>
        <v>0</v>
      </c>
      <c r="IH314" s="60"/>
      <c r="II314" s="60"/>
      <c r="IJ314" s="60"/>
      <c r="IK314" s="60"/>
      <c r="IL314" s="60"/>
      <c r="IM314" s="60"/>
      <c r="IN314" s="60"/>
      <c r="IO314" s="60"/>
      <c r="IP314" s="60"/>
      <c r="IQ314" s="60"/>
      <c r="IR314" s="61"/>
      <c r="IS314" s="60"/>
      <c r="IT314" s="60"/>
      <c r="IU314" s="60"/>
      <c r="IV314" s="110"/>
      <c r="IW314" s="169">
        <f t="shared" si="2724"/>
        <v>0</v>
      </c>
      <c r="IX314" s="60"/>
      <c r="IY314" s="60"/>
      <c r="IZ314" s="60"/>
      <c r="JA314" s="60"/>
      <c r="JB314" s="60"/>
      <c r="JC314" s="60"/>
      <c r="JD314" s="60"/>
      <c r="JE314" s="60"/>
      <c r="JF314" s="60"/>
      <c r="JG314" s="60"/>
      <c r="JH314" s="61"/>
      <c r="JI314" s="60"/>
      <c r="JJ314" s="60"/>
      <c r="JK314" s="60"/>
      <c r="JL314" s="110"/>
      <c r="JM314" s="169">
        <f t="shared" si="2725"/>
        <v>0</v>
      </c>
      <c r="JN314" s="60"/>
      <c r="JO314" s="60"/>
      <c r="JP314" s="60"/>
      <c r="JQ314" s="60"/>
      <c r="JR314" s="60"/>
      <c r="JS314" s="60"/>
      <c r="JT314" s="60"/>
      <c r="JU314" s="60"/>
      <c r="JV314" s="60"/>
      <c r="JW314" s="60"/>
      <c r="JX314" s="61"/>
      <c r="JY314" s="60"/>
      <c r="JZ314" s="60"/>
      <c r="KA314" s="60"/>
      <c r="KB314" s="110"/>
      <c r="KC314" s="169">
        <f t="shared" si="2726"/>
        <v>0</v>
      </c>
      <c r="KD314" s="60"/>
      <c r="KE314" s="60"/>
      <c r="KF314" s="60"/>
      <c r="KG314" s="60"/>
      <c r="KH314" s="60"/>
      <c r="KI314" s="60"/>
      <c r="KJ314" s="60"/>
      <c r="KK314" s="60"/>
      <c r="KL314" s="60"/>
      <c r="KM314" s="60"/>
      <c r="KN314" s="61"/>
      <c r="KO314" s="60"/>
      <c r="KP314" s="60"/>
      <c r="KQ314" s="60"/>
      <c r="KR314" s="60"/>
      <c r="KS314" s="60"/>
      <c r="KT314" s="60"/>
      <c r="KU314" s="60"/>
      <c r="KV314" s="60"/>
      <c r="KW314" s="60"/>
      <c r="KX314" s="60"/>
      <c r="KY314" s="60"/>
      <c r="KZ314" s="60"/>
      <c r="LA314" s="60"/>
      <c r="LB314" s="110"/>
      <c r="LC314" s="173"/>
      <c r="LD314" s="169">
        <f t="shared" si="2727"/>
        <v>0</v>
      </c>
      <c r="LE314" s="60"/>
      <c r="LF314" s="60"/>
      <c r="LG314" s="60"/>
      <c r="LH314" s="60"/>
      <c r="LI314" s="60"/>
      <c r="LJ314" s="60"/>
      <c r="LK314" s="60"/>
      <c r="LL314" s="60"/>
      <c r="LM314" s="60"/>
      <c r="LN314" s="60"/>
      <c r="LO314" s="61"/>
      <c r="LP314" s="60"/>
      <c r="LQ314" s="60"/>
      <c r="LR314" s="60"/>
      <c r="LS314" s="110"/>
      <c r="LT314" s="169">
        <f t="shared" si="2728"/>
        <v>0</v>
      </c>
      <c r="LU314" s="60"/>
      <c r="LV314" s="60"/>
      <c r="LW314" s="60"/>
      <c r="LX314" s="60"/>
      <c r="LY314" s="60"/>
      <c r="LZ314" s="60"/>
      <c r="MA314" s="60"/>
      <c r="MB314" s="60"/>
      <c r="MC314" s="60"/>
      <c r="MD314" s="60"/>
      <c r="ME314" s="61"/>
      <c r="MF314" s="60"/>
      <c r="MG314" s="60"/>
      <c r="MH314" s="60"/>
      <c r="MI314" s="110"/>
      <c r="MJ314" s="169">
        <f t="shared" si="2729"/>
        <v>0</v>
      </c>
      <c r="MK314" s="60"/>
      <c r="ML314" s="60"/>
      <c r="MM314" s="60"/>
      <c r="MN314" s="60"/>
      <c r="MO314" s="60"/>
      <c r="MP314" s="60"/>
      <c r="MQ314" s="60"/>
      <c r="MR314" s="60"/>
      <c r="MS314" s="60"/>
      <c r="MT314" s="60"/>
      <c r="MU314" s="61"/>
      <c r="MV314" s="60"/>
      <c r="MW314" s="60"/>
      <c r="MX314" s="60"/>
      <c r="MY314" s="110"/>
      <c r="MZ314" s="169">
        <f t="shared" si="2730"/>
        <v>0</v>
      </c>
      <c r="NA314" s="60"/>
      <c r="NB314" s="60"/>
      <c r="NC314" s="60"/>
      <c r="ND314" s="60"/>
      <c r="NE314" s="60"/>
      <c r="NF314" s="60"/>
      <c r="NG314" s="60"/>
      <c r="NH314" s="60"/>
      <c r="NI314" s="60"/>
      <c r="NJ314" s="60"/>
      <c r="NK314" s="61"/>
      <c r="NL314" s="60"/>
      <c r="NM314" s="60"/>
      <c r="NN314" s="60"/>
      <c r="NO314" s="110"/>
      <c r="NP314" s="169">
        <f t="shared" si="2731"/>
        <v>0</v>
      </c>
      <c r="NQ314" s="60"/>
      <c r="NR314" s="60"/>
      <c r="NS314" s="60"/>
      <c r="NT314" s="60"/>
      <c r="NU314" s="60"/>
      <c r="NV314" s="60"/>
      <c r="NW314" s="60"/>
      <c r="NX314" s="60"/>
      <c r="NY314" s="60"/>
      <c r="NZ314" s="60"/>
      <c r="OA314" s="61"/>
      <c r="OB314" s="60"/>
      <c r="OC314" s="60"/>
      <c r="OD314" s="60"/>
      <c r="OE314" s="110"/>
      <c r="OF314" s="169">
        <f t="shared" si="2732"/>
        <v>0</v>
      </c>
      <c r="OG314" s="60"/>
      <c r="OH314" s="60"/>
      <c r="OI314" s="60"/>
      <c r="OJ314" s="60"/>
      <c r="OK314" s="60"/>
      <c r="OL314" s="60"/>
      <c r="OM314" s="60"/>
      <c r="ON314" s="60"/>
      <c r="OO314" s="60"/>
      <c r="OP314" s="60"/>
      <c r="OQ314" s="61"/>
      <c r="OR314" s="60"/>
      <c r="OS314" s="60"/>
      <c r="OT314" s="60"/>
      <c r="OU314" s="110"/>
      <c r="OV314" s="169">
        <f t="shared" si="2733"/>
        <v>0</v>
      </c>
      <c r="OW314" s="60"/>
      <c r="OX314" s="60"/>
      <c r="OY314" s="60"/>
      <c r="OZ314" s="60"/>
      <c r="PA314" s="60"/>
      <c r="PB314" s="60"/>
      <c r="PC314" s="60"/>
      <c r="PD314" s="60"/>
      <c r="PE314" s="60"/>
      <c r="PF314" s="60"/>
      <c r="PG314" s="61"/>
      <c r="PH314" s="60"/>
      <c r="PI314" s="60"/>
      <c r="PJ314" s="60"/>
      <c r="PK314" s="110"/>
      <c r="PL314" s="169">
        <f t="shared" si="2734"/>
        <v>0</v>
      </c>
      <c r="PM314" s="60"/>
      <c r="PN314" s="60"/>
      <c r="PO314" s="60"/>
      <c r="PP314" s="60"/>
      <c r="PQ314" s="60"/>
      <c r="PR314" s="60"/>
      <c r="PS314" s="60"/>
      <c r="PT314" s="60"/>
      <c r="PU314" s="60"/>
      <c r="PV314" s="60"/>
      <c r="PW314" s="61"/>
      <c r="PX314" s="60"/>
      <c r="PY314" s="60"/>
      <c r="PZ314" s="60"/>
      <c r="QA314" s="110"/>
      <c r="QB314" s="169">
        <f t="shared" si="2735"/>
        <v>0</v>
      </c>
      <c r="QC314" s="60"/>
      <c r="QD314" s="60"/>
      <c r="QE314" s="60"/>
      <c r="QF314" s="60"/>
      <c r="QG314" s="60"/>
      <c r="QH314" s="60"/>
      <c r="QI314" s="60"/>
      <c r="QJ314" s="60"/>
      <c r="QK314" s="60"/>
      <c r="QL314" s="60"/>
      <c r="QM314" s="61"/>
      <c r="QN314" s="60"/>
      <c r="QO314" s="60"/>
      <c r="QP314" s="60"/>
      <c r="QQ314" s="110"/>
      <c r="QR314" s="169">
        <f t="shared" si="2736"/>
        <v>0</v>
      </c>
      <c r="QS314" s="60"/>
      <c r="QT314" s="60"/>
      <c r="QU314" s="60"/>
      <c r="QV314" s="60"/>
      <c r="QW314" s="60"/>
      <c r="QX314" s="60"/>
      <c r="QY314" s="60"/>
      <c r="QZ314" s="60"/>
      <c r="RA314" s="60"/>
      <c r="RB314" s="60"/>
      <c r="RC314" s="61"/>
      <c r="RD314" s="60"/>
      <c r="RE314" s="60"/>
      <c r="RF314" s="60"/>
      <c r="RG314" s="60"/>
      <c r="RH314" s="60"/>
      <c r="RI314" s="60"/>
      <c r="RJ314" s="60"/>
      <c r="RK314" s="60"/>
      <c r="RL314" s="60"/>
      <c r="RM314" s="60"/>
      <c r="RN314" s="60"/>
      <c r="RO314" s="60"/>
      <c r="RP314" s="60"/>
      <c r="RQ314" s="110"/>
      <c r="RR314" s="173"/>
      <c r="RS314" s="169">
        <f t="shared" si="2737"/>
        <v>0</v>
      </c>
      <c r="RT314" s="60"/>
      <c r="RU314" s="60"/>
      <c r="RV314" s="60"/>
      <c r="RW314" s="60"/>
      <c r="RX314" s="60"/>
      <c r="RY314" s="60"/>
      <c r="RZ314" s="60"/>
      <c r="SA314" s="60"/>
      <c r="SB314" s="60"/>
      <c r="SC314" s="60"/>
      <c r="SD314" s="61"/>
      <c r="SE314" s="60"/>
      <c r="SF314" s="60"/>
      <c r="SG314" s="60"/>
      <c r="SH314" s="110"/>
      <c r="SI314" s="169">
        <f t="shared" si="2738"/>
        <v>0</v>
      </c>
      <c r="SJ314" s="60"/>
      <c r="SK314" s="60"/>
      <c r="SL314" s="60"/>
      <c r="SM314" s="60"/>
      <c r="SN314" s="60"/>
      <c r="SO314" s="60"/>
      <c r="SP314" s="60"/>
      <c r="SQ314" s="60"/>
      <c r="SR314" s="60"/>
      <c r="SS314" s="60"/>
      <c r="ST314" s="61"/>
      <c r="SU314" s="60"/>
      <c r="SV314" s="60"/>
      <c r="SW314" s="60"/>
      <c r="SX314" s="110"/>
      <c r="SY314" s="169">
        <f t="shared" si="2739"/>
        <v>0</v>
      </c>
      <c r="SZ314" s="60"/>
      <c r="TA314" s="60"/>
      <c r="TB314" s="60"/>
      <c r="TC314" s="60"/>
      <c r="TD314" s="60"/>
      <c r="TE314" s="60"/>
      <c r="TF314" s="60"/>
      <c r="TG314" s="60"/>
      <c r="TH314" s="60"/>
      <c r="TI314" s="60"/>
      <c r="TJ314" s="61"/>
      <c r="TK314" s="60"/>
      <c r="TL314" s="60"/>
      <c r="TM314" s="60"/>
      <c r="TN314" s="110"/>
      <c r="TO314" s="169">
        <f t="shared" si="2740"/>
        <v>0</v>
      </c>
      <c r="TP314" s="60"/>
      <c r="TQ314" s="60"/>
      <c r="TR314" s="60"/>
      <c r="TS314" s="60"/>
      <c r="TT314" s="60"/>
      <c r="TU314" s="60"/>
      <c r="TV314" s="60"/>
      <c r="TW314" s="60"/>
      <c r="TX314" s="60"/>
      <c r="TY314" s="60"/>
      <c r="TZ314" s="61"/>
      <c r="UA314" s="60"/>
      <c r="UB314" s="60"/>
      <c r="UC314" s="60"/>
      <c r="UD314" s="110"/>
      <c r="UE314" s="169">
        <f t="shared" si="2741"/>
        <v>0</v>
      </c>
      <c r="UF314" s="60"/>
      <c r="UG314" s="60"/>
      <c r="UH314" s="60"/>
      <c r="UI314" s="60"/>
      <c r="UJ314" s="60"/>
      <c r="UK314" s="60"/>
      <c r="UL314" s="60"/>
      <c r="UM314" s="60"/>
      <c r="UN314" s="60"/>
      <c r="UO314" s="60"/>
      <c r="UP314" s="61"/>
      <c r="UQ314" s="60"/>
      <c r="UR314" s="60"/>
      <c r="US314" s="60"/>
      <c r="UT314" s="60"/>
      <c r="UU314" s="60"/>
      <c r="UV314" s="60"/>
      <c r="UW314" s="60"/>
      <c r="UX314" s="60"/>
      <c r="UY314" s="60"/>
      <c r="UZ314" s="60"/>
      <c r="VA314" s="60"/>
      <c r="VB314" s="60"/>
      <c r="VC314" s="60"/>
      <c r="VD314" s="110"/>
      <c r="VE314" s="10" t="str">
        <f t="shared" si="2267"/>
        <v>-</v>
      </c>
    </row>
    <row r="315" spans="1:577" ht="20.149999999999999" customHeight="1">
      <c r="A315" s="1000" t="s">
        <v>286</v>
      </c>
      <c r="B315" s="1000"/>
      <c r="C315" s="1000"/>
      <c r="D315" s="1001"/>
      <c r="E315" s="208">
        <f t="shared" ref="E315:BP315" si="2742">E316+E326</f>
        <v>0</v>
      </c>
      <c r="F315" s="209">
        <f t="shared" si="2742"/>
        <v>0</v>
      </c>
      <c r="G315" s="209">
        <f t="shared" si="2742"/>
        <v>0</v>
      </c>
      <c r="H315" s="210">
        <f t="shared" si="2742"/>
        <v>0</v>
      </c>
      <c r="I315" s="234">
        <f t="shared" si="2742"/>
        <v>0</v>
      </c>
      <c r="J315" s="209">
        <f t="shared" si="2742"/>
        <v>0</v>
      </c>
      <c r="K315" s="71">
        <f t="shared" si="2742"/>
        <v>0</v>
      </c>
      <c r="L315" s="70">
        <f t="shared" si="2742"/>
        <v>0</v>
      </c>
      <c r="M315" s="70">
        <f t="shared" si="2742"/>
        <v>0</v>
      </c>
      <c r="N315" s="70">
        <f t="shared" si="2742"/>
        <v>0</v>
      </c>
      <c r="O315" s="70">
        <f t="shared" si="2742"/>
        <v>0</v>
      </c>
      <c r="P315" s="70">
        <f t="shared" si="2742"/>
        <v>0</v>
      </c>
      <c r="Q315" s="70">
        <f t="shared" si="2742"/>
        <v>0</v>
      </c>
      <c r="R315" s="70">
        <f t="shared" si="2742"/>
        <v>0</v>
      </c>
      <c r="S315" s="70">
        <f t="shared" si="2742"/>
        <v>0</v>
      </c>
      <c r="T315" s="70">
        <f t="shared" si="2742"/>
        <v>0</v>
      </c>
      <c r="U315" s="71">
        <f t="shared" si="2742"/>
        <v>0</v>
      </c>
      <c r="V315" s="70">
        <f t="shared" si="2742"/>
        <v>0</v>
      </c>
      <c r="W315" s="70">
        <f t="shared" si="2742"/>
        <v>0</v>
      </c>
      <c r="X315" s="70">
        <f t="shared" si="2742"/>
        <v>0</v>
      </c>
      <c r="Y315" s="115">
        <f t="shared" si="2742"/>
        <v>0</v>
      </c>
      <c r="Z315" s="71">
        <f t="shared" si="2742"/>
        <v>0</v>
      </c>
      <c r="AA315" s="70">
        <f t="shared" si="2742"/>
        <v>0</v>
      </c>
      <c r="AB315" s="70">
        <f t="shared" si="2742"/>
        <v>0</v>
      </c>
      <c r="AC315" s="70">
        <f t="shared" si="2742"/>
        <v>0</v>
      </c>
      <c r="AD315" s="70">
        <f t="shared" si="2742"/>
        <v>0</v>
      </c>
      <c r="AE315" s="70">
        <f t="shared" si="2742"/>
        <v>0</v>
      </c>
      <c r="AF315" s="70">
        <f t="shared" si="2742"/>
        <v>0</v>
      </c>
      <c r="AG315" s="70">
        <f t="shared" si="2742"/>
        <v>0</v>
      </c>
      <c r="AH315" s="70">
        <f t="shared" si="2742"/>
        <v>0</v>
      </c>
      <c r="AI315" s="70">
        <f t="shared" si="2742"/>
        <v>0</v>
      </c>
      <c r="AJ315" s="70">
        <f t="shared" si="2742"/>
        <v>0</v>
      </c>
      <c r="AK315" s="71">
        <f t="shared" si="2742"/>
        <v>0</v>
      </c>
      <c r="AL315" s="70">
        <f t="shared" si="2742"/>
        <v>0</v>
      </c>
      <c r="AM315" s="70">
        <f t="shared" si="2742"/>
        <v>0</v>
      </c>
      <c r="AN315" s="70">
        <f t="shared" si="2742"/>
        <v>0</v>
      </c>
      <c r="AO315" s="115">
        <f t="shared" si="2742"/>
        <v>0</v>
      </c>
      <c r="AP315" s="71">
        <f t="shared" si="2742"/>
        <v>0</v>
      </c>
      <c r="AQ315" s="70">
        <f t="shared" si="2742"/>
        <v>0</v>
      </c>
      <c r="AR315" s="70">
        <f t="shared" si="2742"/>
        <v>0</v>
      </c>
      <c r="AS315" s="70">
        <f t="shared" si="2742"/>
        <v>0</v>
      </c>
      <c r="AT315" s="70">
        <f t="shared" si="2742"/>
        <v>0</v>
      </c>
      <c r="AU315" s="70">
        <f t="shared" si="2742"/>
        <v>0</v>
      </c>
      <c r="AV315" s="70">
        <f t="shared" si="2742"/>
        <v>0</v>
      </c>
      <c r="AW315" s="70">
        <f t="shared" si="2742"/>
        <v>0</v>
      </c>
      <c r="AX315" s="70">
        <f t="shared" si="2742"/>
        <v>0</v>
      </c>
      <c r="AY315" s="70">
        <f t="shared" si="2742"/>
        <v>0</v>
      </c>
      <c r="AZ315" s="70">
        <f t="shared" si="2742"/>
        <v>0</v>
      </c>
      <c r="BA315" s="71">
        <f t="shared" si="2742"/>
        <v>0</v>
      </c>
      <c r="BB315" s="70">
        <f t="shared" si="2742"/>
        <v>0</v>
      </c>
      <c r="BC315" s="70">
        <f t="shared" si="2742"/>
        <v>0</v>
      </c>
      <c r="BD315" s="70">
        <f t="shared" si="2742"/>
        <v>0</v>
      </c>
      <c r="BE315" s="115">
        <f t="shared" si="2742"/>
        <v>0</v>
      </c>
      <c r="BF315" s="71">
        <f t="shared" si="2742"/>
        <v>0</v>
      </c>
      <c r="BG315" s="70">
        <f t="shared" si="2742"/>
        <v>0</v>
      </c>
      <c r="BH315" s="70">
        <f t="shared" si="2742"/>
        <v>0</v>
      </c>
      <c r="BI315" s="70">
        <f t="shared" si="2742"/>
        <v>0</v>
      </c>
      <c r="BJ315" s="70">
        <f t="shared" si="2742"/>
        <v>0</v>
      </c>
      <c r="BK315" s="70">
        <f t="shared" si="2742"/>
        <v>0</v>
      </c>
      <c r="BL315" s="70">
        <f t="shared" si="2742"/>
        <v>0</v>
      </c>
      <c r="BM315" s="70">
        <f t="shared" si="2742"/>
        <v>0</v>
      </c>
      <c r="BN315" s="70">
        <f t="shared" si="2742"/>
        <v>0</v>
      </c>
      <c r="BO315" s="70">
        <f t="shared" si="2742"/>
        <v>0</v>
      </c>
      <c r="BP315" s="70">
        <f t="shared" si="2742"/>
        <v>0</v>
      </c>
      <c r="BQ315" s="71">
        <f t="shared" ref="BQ315:EM315" si="2743">BQ316+BQ326</f>
        <v>0</v>
      </c>
      <c r="BR315" s="70">
        <f t="shared" si="2743"/>
        <v>0</v>
      </c>
      <c r="BS315" s="70">
        <f t="shared" si="2743"/>
        <v>0</v>
      </c>
      <c r="BT315" s="70">
        <f t="shared" si="2743"/>
        <v>0</v>
      </c>
      <c r="BU315" s="115">
        <f t="shared" si="2743"/>
        <v>0</v>
      </c>
      <c r="BV315" s="71">
        <f t="shared" si="2743"/>
        <v>0</v>
      </c>
      <c r="BW315" s="70">
        <f t="shared" si="2743"/>
        <v>0</v>
      </c>
      <c r="BX315" s="70">
        <f t="shared" si="2743"/>
        <v>0</v>
      </c>
      <c r="BY315" s="70">
        <f t="shared" si="2743"/>
        <v>0</v>
      </c>
      <c r="BZ315" s="70">
        <f t="shared" si="2743"/>
        <v>0</v>
      </c>
      <c r="CA315" s="70">
        <f t="shared" si="2743"/>
        <v>0</v>
      </c>
      <c r="CB315" s="70">
        <f t="shared" si="2743"/>
        <v>0</v>
      </c>
      <c r="CC315" s="70">
        <f t="shared" si="2743"/>
        <v>0</v>
      </c>
      <c r="CD315" s="70">
        <f t="shared" si="2743"/>
        <v>0</v>
      </c>
      <c r="CE315" s="70">
        <f t="shared" si="2743"/>
        <v>0</v>
      </c>
      <c r="CF315" s="70">
        <f t="shared" si="2743"/>
        <v>0</v>
      </c>
      <c r="CG315" s="71">
        <f t="shared" si="2743"/>
        <v>0</v>
      </c>
      <c r="CH315" s="70">
        <f t="shared" si="2743"/>
        <v>0</v>
      </c>
      <c r="CI315" s="70">
        <f t="shared" si="2743"/>
        <v>0</v>
      </c>
      <c r="CJ315" s="70">
        <f t="shared" si="2743"/>
        <v>0</v>
      </c>
      <c r="CK315" s="70">
        <f t="shared" si="2743"/>
        <v>0</v>
      </c>
      <c r="CL315" s="70">
        <f t="shared" si="2743"/>
        <v>0</v>
      </c>
      <c r="CM315" s="70">
        <f t="shared" si="2743"/>
        <v>0</v>
      </c>
      <c r="CN315" s="70">
        <f t="shared" si="2743"/>
        <v>0</v>
      </c>
      <c r="CO315" s="70">
        <f t="shared" si="2743"/>
        <v>0</v>
      </c>
      <c r="CP315" s="70">
        <f t="shared" si="2743"/>
        <v>0</v>
      </c>
      <c r="CQ315" s="70">
        <f t="shared" si="2743"/>
        <v>0</v>
      </c>
      <c r="CR315" s="70">
        <f t="shared" si="2743"/>
        <v>0</v>
      </c>
      <c r="CS315" s="70">
        <f t="shared" si="2743"/>
        <v>0</v>
      </c>
      <c r="CT315" s="70">
        <f t="shared" si="2743"/>
        <v>0</v>
      </c>
      <c r="CU315" s="115">
        <f t="shared" si="2743"/>
        <v>0</v>
      </c>
      <c r="CV315" s="157">
        <f t="shared" si="2743"/>
        <v>0</v>
      </c>
      <c r="CW315" s="71">
        <f t="shared" si="2743"/>
        <v>0</v>
      </c>
      <c r="CX315" s="70">
        <f t="shared" si="2743"/>
        <v>0</v>
      </c>
      <c r="CY315" s="70">
        <f t="shared" si="2743"/>
        <v>0</v>
      </c>
      <c r="CZ315" s="70">
        <f t="shared" si="2743"/>
        <v>0</v>
      </c>
      <c r="DA315" s="70">
        <f t="shared" si="2743"/>
        <v>0</v>
      </c>
      <c r="DB315" s="70">
        <f t="shared" si="2743"/>
        <v>0</v>
      </c>
      <c r="DC315" s="70">
        <f t="shared" si="2743"/>
        <v>0</v>
      </c>
      <c r="DD315" s="70">
        <f t="shared" si="2743"/>
        <v>0</v>
      </c>
      <c r="DE315" s="70">
        <f t="shared" si="2743"/>
        <v>0</v>
      </c>
      <c r="DF315" s="70">
        <f t="shared" si="2743"/>
        <v>0</v>
      </c>
      <c r="DG315" s="70">
        <f t="shared" si="2743"/>
        <v>0</v>
      </c>
      <c r="DH315" s="71">
        <f t="shared" si="2743"/>
        <v>0</v>
      </c>
      <c r="DI315" s="70">
        <f t="shared" si="2743"/>
        <v>0</v>
      </c>
      <c r="DJ315" s="70">
        <f t="shared" si="2743"/>
        <v>0</v>
      </c>
      <c r="DK315" s="70">
        <f t="shared" si="2743"/>
        <v>0</v>
      </c>
      <c r="DL315" s="115">
        <f t="shared" si="2743"/>
        <v>0</v>
      </c>
      <c r="DM315" s="71">
        <f t="shared" si="2743"/>
        <v>0</v>
      </c>
      <c r="DN315" s="70">
        <f t="shared" si="2743"/>
        <v>0</v>
      </c>
      <c r="DO315" s="70">
        <f t="shared" si="2743"/>
        <v>0</v>
      </c>
      <c r="DP315" s="70">
        <f t="shared" si="2743"/>
        <v>0</v>
      </c>
      <c r="DQ315" s="70">
        <f t="shared" si="2743"/>
        <v>0</v>
      </c>
      <c r="DR315" s="70">
        <f t="shared" si="2743"/>
        <v>0</v>
      </c>
      <c r="DS315" s="70">
        <f t="shared" si="2743"/>
        <v>0</v>
      </c>
      <c r="DT315" s="70">
        <f t="shared" si="2743"/>
        <v>0</v>
      </c>
      <c r="DU315" s="70">
        <f t="shared" si="2743"/>
        <v>0</v>
      </c>
      <c r="DV315" s="70">
        <f t="shared" si="2743"/>
        <v>0</v>
      </c>
      <c r="DW315" s="70">
        <f t="shared" si="2743"/>
        <v>0</v>
      </c>
      <c r="DX315" s="71">
        <f t="shared" si="2743"/>
        <v>0</v>
      </c>
      <c r="DY315" s="70">
        <f t="shared" si="2743"/>
        <v>0</v>
      </c>
      <c r="DZ315" s="70">
        <f t="shared" si="2743"/>
        <v>0</v>
      </c>
      <c r="EA315" s="70">
        <f t="shared" si="2743"/>
        <v>0</v>
      </c>
      <c r="EB315" s="115">
        <f t="shared" si="2743"/>
        <v>0</v>
      </c>
      <c r="EC315" s="71">
        <f t="shared" si="2743"/>
        <v>0</v>
      </c>
      <c r="ED315" s="70">
        <f t="shared" si="2743"/>
        <v>0</v>
      </c>
      <c r="EE315" s="70">
        <f t="shared" si="2743"/>
        <v>0</v>
      </c>
      <c r="EF315" s="70">
        <f t="shared" si="2743"/>
        <v>0</v>
      </c>
      <c r="EG315" s="70">
        <f t="shared" si="2743"/>
        <v>0</v>
      </c>
      <c r="EH315" s="70">
        <f t="shared" si="2743"/>
        <v>0</v>
      </c>
      <c r="EI315" s="70">
        <f t="shared" si="2743"/>
        <v>0</v>
      </c>
      <c r="EJ315" s="70">
        <f t="shared" si="2743"/>
        <v>0</v>
      </c>
      <c r="EK315" s="70">
        <f t="shared" si="2743"/>
        <v>0</v>
      </c>
      <c r="EL315" s="70">
        <f t="shared" si="2743"/>
        <v>0</v>
      </c>
      <c r="EM315" s="70">
        <f t="shared" si="2743"/>
        <v>0</v>
      </c>
      <c r="EN315" s="71">
        <f t="shared" ref="EN315:GY315" si="2744">EN316+EN326</f>
        <v>0</v>
      </c>
      <c r="EO315" s="70">
        <f t="shared" si="2744"/>
        <v>0</v>
      </c>
      <c r="EP315" s="70">
        <f t="shared" si="2744"/>
        <v>0</v>
      </c>
      <c r="EQ315" s="70">
        <f t="shared" si="2744"/>
        <v>0</v>
      </c>
      <c r="ER315" s="115">
        <f t="shared" si="2744"/>
        <v>0</v>
      </c>
      <c r="ES315" s="71">
        <f t="shared" si="2744"/>
        <v>0</v>
      </c>
      <c r="ET315" s="70">
        <f t="shared" si="2744"/>
        <v>0</v>
      </c>
      <c r="EU315" s="70">
        <f t="shared" si="2744"/>
        <v>0</v>
      </c>
      <c r="EV315" s="70">
        <f t="shared" si="2744"/>
        <v>0</v>
      </c>
      <c r="EW315" s="70">
        <f t="shared" si="2744"/>
        <v>0</v>
      </c>
      <c r="EX315" s="70">
        <f t="shared" si="2744"/>
        <v>0</v>
      </c>
      <c r="EY315" s="70">
        <f t="shared" si="2744"/>
        <v>0</v>
      </c>
      <c r="EZ315" s="70">
        <f t="shared" si="2744"/>
        <v>0</v>
      </c>
      <c r="FA315" s="70">
        <f t="shared" si="2744"/>
        <v>0</v>
      </c>
      <c r="FB315" s="70">
        <f t="shared" si="2744"/>
        <v>0</v>
      </c>
      <c r="FC315" s="70">
        <f t="shared" si="2744"/>
        <v>0</v>
      </c>
      <c r="FD315" s="71">
        <f t="shared" si="2744"/>
        <v>0</v>
      </c>
      <c r="FE315" s="70">
        <f t="shared" si="2744"/>
        <v>0</v>
      </c>
      <c r="FF315" s="70">
        <f t="shared" si="2744"/>
        <v>0</v>
      </c>
      <c r="FG315" s="70">
        <f t="shared" si="2744"/>
        <v>0</v>
      </c>
      <c r="FH315" s="115">
        <f t="shared" si="2744"/>
        <v>0</v>
      </c>
      <c r="FI315" s="71">
        <f t="shared" si="2744"/>
        <v>0</v>
      </c>
      <c r="FJ315" s="70">
        <f t="shared" si="2744"/>
        <v>0</v>
      </c>
      <c r="FK315" s="70">
        <f t="shared" si="2744"/>
        <v>0</v>
      </c>
      <c r="FL315" s="70">
        <f t="shared" si="2744"/>
        <v>0</v>
      </c>
      <c r="FM315" s="70">
        <f t="shared" si="2744"/>
        <v>0</v>
      </c>
      <c r="FN315" s="70">
        <f t="shared" si="2744"/>
        <v>0</v>
      </c>
      <c r="FO315" s="70">
        <f t="shared" si="2744"/>
        <v>0</v>
      </c>
      <c r="FP315" s="70">
        <f t="shared" si="2744"/>
        <v>0</v>
      </c>
      <c r="FQ315" s="70">
        <f t="shared" si="2744"/>
        <v>0</v>
      </c>
      <c r="FR315" s="70">
        <f t="shared" si="2744"/>
        <v>0</v>
      </c>
      <c r="FS315" s="70">
        <f t="shared" si="2744"/>
        <v>0</v>
      </c>
      <c r="FT315" s="71">
        <f t="shared" si="2744"/>
        <v>0</v>
      </c>
      <c r="FU315" s="70">
        <f t="shared" si="2744"/>
        <v>0</v>
      </c>
      <c r="FV315" s="70">
        <f t="shared" si="2744"/>
        <v>0</v>
      </c>
      <c r="FW315" s="70">
        <f t="shared" si="2744"/>
        <v>0</v>
      </c>
      <c r="FX315" s="115">
        <f t="shared" si="2744"/>
        <v>0</v>
      </c>
      <c r="FY315" s="71">
        <f t="shared" si="2744"/>
        <v>0</v>
      </c>
      <c r="FZ315" s="70">
        <f t="shared" si="2744"/>
        <v>0</v>
      </c>
      <c r="GA315" s="70">
        <f t="shared" si="2744"/>
        <v>0</v>
      </c>
      <c r="GB315" s="70">
        <f t="shared" si="2744"/>
        <v>0</v>
      </c>
      <c r="GC315" s="70">
        <f t="shared" si="2744"/>
        <v>0</v>
      </c>
      <c r="GD315" s="70">
        <f t="shared" si="2744"/>
        <v>0</v>
      </c>
      <c r="GE315" s="70">
        <f t="shared" si="2744"/>
        <v>0</v>
      </c>
      <c r="GF315" s="70">
        <f t="shared" si="2744"/>
        <v>0</v>
      </c>
      <c r="GG315" s="70">
        <f t="shared" si="2744"/>
        <v>0</v>
      </c>
      <c r="GH315" s="70">
        <f t="shared" si="2744"/>
        <v>0</v>
      </c>
      <c r="GI315" s="70">
        <f t="shared" si="2744"/>
        <v>0</v>
      </c>
      <c r="GJ315" s="71">
        <f t="shared" si="2744"/>
        <v>0</v>
      </c>
      <c r="GK315" s="70">
        <f t="shared" si="2744"/>
        <v>0</v>
      </c>
      <c r="GL315" s="70">
        <f t="shared" si="2744"/>
        <v>0</v>
      </c>
      <c r="GM315" s="70">
        <f t="shared" si="2744"/>
        <v>0</v>
      </c>
      <c r="GN315" s="115">
        <f t="shared" si="2744"/>
        <v>0</v>
      </c>
      <c r="GO315" s="71">
        <f t="shared" si="2744"/>
        <v>0</v>
      </c>
      <c r="GP315" s="70">
        <f t="shared" si="2744"/>
        <v>0</v>
      </c>
      <c r="GQ315" s="70">
        <f t="shared" si="2744"/>
        <v>0</v>
      </c>
      <c r="GR315" s="70">
        <f t="shared" si="2744"/>
        <v>0</v>
      </c>
      <c r="GS315" s="70">
        <f t="shared" si="2744"/>
        <v>0</v>
      </c>
      <c r="GT315" s="70">
        <f t="shared" si="2744"/>
        <v>0</v>
      </c>
      <c r="GU315" s="70">
        <f t="shared" si="2744"/>
        <v>0</v>
      </c>
      <c r="GV315" s="70">
        <f t="shared" si="2744"/>
        <v>0</v>
      </c>
      <c r="GW315" s="70">
        <f t="shared" si="2744"/>
        <v>0</v>
      </c>
      <c r="GX315" s="70">
        <f t="shared" si="2744"/>
        <v>0</v>
      </c>
      <c r="GY315" s="70">
        <f t="shared" si="2744"/>
        <v>0</v>
      </c>
      <c r="GZ315" s="71">
        <f t="shared" ref="GZ315:JW315" si="2745">GZ316+GZ326</f>
        <v>0</v>
      </c>
      <c r="HA315" s="70">
        <f t="shared" si="2745"/>
        <v>0</v>
      </c>
      <c r="HB315" s="70">
        <f t="shared" si="2745"/>
        <v>0</v>
      </c>
      <c r="HC315" s="70">
        <f t="shared" si="2745"/>
        <v>0</v>
      </c>
      <c r="HD315" s="70">
        <f t="shared" si="2745"/>
        <v>0</v>
      </c>
      <c r="HE315" s="70">
        <f t="shared" si="2745"/>
        <v>0</v>
      </c>
      <c r="HF315" s="70">
        <f t="shared" si="2745"/>
        <v>0</v>
      </c>
      <c r="HG315" s="70">
        <f t="shared" si="2745"/>
        <v>0</v>
      </c>
      <c r="HH315" s="70">
        <f t="shared" si="2745"/>
        <v>0</v>
      </c>
      <c r="HI315" s="70">
        <f t="shared" si="2745"/>
        <v>0</v>
      </c>
      <c r="HJ315" s="70">
        <f t="shared" si="2745"/>
        <v>0</v>
      </c>
      <c r="HK315" s="70">
        <f t="shared" si="2745"/>
        <v>0</v>
      </c>
      <c r="HL315" s="70">
        <f t="shared" si="2745"/>
        <v>0</v>
      </c>
      <c r="HM315" s="70">
        <f t="shared" si="2745"/>
        <v>0</v>
      </c>
      <c r="HN315" s="115">
        <f t="shared" si="2745"/>
        <v>0</v>
      </c>
      <c r="HO315" s="141">
        <f t="shared" si="2745"/>
        <v>0</v>
      </c>
      <c r="HP315" s="157">
        <f t="shared" si="2745"/>
        <v>0</v>
      </c>
      <c r="HQ315" s="71">
        <f t="shared" si="2745"/>
        <v>0</v>
      </c>
      <c r="HR315" s="70">
        <f t="shared" si="2745"/>
        <v>0</v>
      </c>
      <c r="HS315" s="70">
        <f t="shared" si="2745"/>
        <v>0</v>
      </c>
      <c r="HT315" s="70">
        <f t="shared" si="2745"/>
        <v>0</v>
      </c>
      <c r="HU315" s="70">
        <f t="shared" si="2745"/>
        <v>0</v>
      </c>
      <c r="HV315" s="70">
        <f t="shared" si="2745"/>
        <v>0</v>
      </c>
      <c r="HW315" s="70">
        <f t="shared" si="2745"/>
        <v>0</v>
      </c>
      <c r="HX315" s="70">
        <f t="shared" si="2745"/>
        <v>0</v>
      </c>
      <c r="HY315" s="70">
        <f t="shared" si="2745"/>
        <v>0</v>
      </c>
      <c r="HZ315" s="70">
        <f t="shared" si="2745"/>
        <v>0</v>
      </c>
      <c r="IA315" s="70">
        <f t="shared" si="2745"/>
        <v>0</v>
      </c>
      <c r="IB315" s="71">
        <f t="shared" si="2745"/>
        <v>0</v>
      </c>
      <c r="IC315" s="70">
        <f t="shared" si="2745"/>
        <v>0</v>
      </c>
      <c r="ID315" s="70">
        <f t="shared" si="2745"/>
        <v>0</v>
      </c>
      <c r="IE315" s="70">
        <f t="shared" si="2745"/>
        <v>0</v>
      </c>
      <c r="IF315" s="115">
        <f t="shared" si="2745"/>
        <v>0</v>
      </c>
      <c r="IG315" s="71">
        <f t="shared" si="2745"/>
        <v>0</v>
      </c>
      <c r="IH315" s="70">
        <f t="shared" si="2745"/>
        <v>0</v>
      </c>
      <c r="II315" s="70">
        <f t="shared" si="2745"/>
        <v>0</v>
      </c>
      <c r="IJ315" s="70">
        <f t="shared" si="2745"/>
        <v>0</v>
      </c>
      <c r="IK315" s="70">
        <f t="shared" si="2745"/>
        <v>0</v>
      </c>
      <c r="IL315" s="70">
        <f t="shared" si="2745"/>
        <v>0</v>
      </c>
      <c r="IM315" s="70">
        <f t="shared" si="2745"/>
        <v>0</v>
      </c>
      <c r="IN315" s="70">
        <f t="shared" si="2745"/>
        <v>0</v>
      </c>
      <c r="IO315" s="70">
        <f t="shared" si="2745"/>
        <v>0</v>
      </c>
      <c r="IP315" s="70">
        <f t="shared" si="2745"/>
        <v>0</v>
      </c>
      <c r="IQ315" s="70">
        <f t="shared" si="2745"/>
        <v>0</v>
      </c>
      <c r="IR315" s="71">
        <f t="shared" si="2745"/>
        <v>0</v>
      </c>
      <c r="IS315" s="70">
        <f t="shared" si="2745"/>
        <v>0</v>
      </c>
      <c r="IT315" s="70">
        <f t="shared" si="2745"/>
        <v>0</v>
      </c>
      <c r="IU315" s="70">
        <f t="shared" si="2745"/>
        <v>0</v>
      </c>
      <c r="IV315" s="115">
        <f t="shared" si="2745"/>
        <v>0</v>
      </c>
      <c r="IW315" s="71">
        <f t="shared" si="2745"/>
        <v>0</v>
      </c>
      <c r="IX315" s="70">
        <f t="shared" si="2745"/>
        <v>0</v>
      </c>
      <c r="IY315" s="70">
        <f t="shared" si="2745"/>
        <v>0</v>
      </c>
      <c r="IZ315" s="70">
        <f t="shared" si="2745"/>
        <v>0</v>
      </c>
      <c r="JA315" s="70">
        <f t="shared" si="2745"/>
        <v>0</v>
      </c>
      <c r="JB315" s="70">
        <f t="shared" si="2745"/>
        <v>0</v>
      </c>
      <c r="JC315" s="70">
        <f t="shared" si="2745"/>
        <v>0</v>
      </c>
      <c r="JD315" s="70">
        <f t="shared" si="2745"/>
        <v>0</v>
      </c>
      <c r="JE315" s="70">
        <f t="shared" si="2745"/>
        <v>0</v>
      </c>
      <c r="JF315" s="70">
        <f t="shared" si="2745"/>
        <v>0</v>
      </c>
      <c r="JG315" s="70">
        <f t="shared" si="2745"/>
        <v>0</v>
      </c>
      <c r="JH315" s="71">
        <f t="shared" si="2745"/>
        <v>0</v>
      </c>
      <c r="JI315" s="70">
        <f t="shared" si="2745"/>
        <v>0</v>
      </c>
      <c r="JJ315" s="70">
        <f t="shared" si="2745"/>
        <v>0</v>
      </c>
      <c r="JK315" s="70">
        <f t="shared" si="2745"/>
        <v>0</v>
      </c>
      <c r="JL315" s="115">
        <f t="shared" si="2745"/>
        <v>0</v>
      </c>
      <c r="JM315" s="71">
        <f t="shared" si="2745"/>
        <v>0</v>
      </c>
      <c r="JN315" s="70">
        <f t="shared" si="2745"/>
        <v>0</v>
      </c>
      <c r="JO315" s="70">
        <f t="shared" si="2745"/>
        <v>0</v>
      </c>
      <c r="JP315" s="70">
        <f t="shared" si="2745"/>
        <v>0</v>
      </c>
      <c r="JQ315" s="70">
        <f t="shared" si="2745"/>
        <v>0</v>
      </c>
      <c r="JR315" s="70">
        <f t="shared" si="2745"/>
        <v>0</v>
      </c>
      <c r="JS315" s="70">
        <f t="shared" si="2745"/>
        <v>0</v>
      </c>
      <c r="JT315" s="70">
        <f t="shared" si="2745"/>
        <v>0</v>
      </c>
      <c r="JU315" s="70">
        <f t="shared" si="2745"/>
        <v>0</v>
      </c>
      <c r="JV315" s="70">
        <f t="shared" si="2745"/>
        <v>0</v>
      </c>
      <c r="JW315" s="70">
        <f t="shared" si="2745"/>
        <v>0</v>
      </c>
      <c r="JX315" s="71">
        <f t="shared" ref="JX315:MT315" si="2746">JX316+JX326</f>
        <v>0</v>
      </c>
      <c r="JY315" s="70">
        <f t="shared" si="2746"/>
        <v>0</v>
      </c>
      <c r="JZ315" s="70">
        <f t="shared" si="2746"/>
        <v>0</v>
      </c>
      <c r="KA315" s="70">
        <f t="shared" si="2746"/>
        <v>0</v>
      </c>
      <c r="KB315" s="115">
        <f t="shared" si="2746"/>
        <v>0</v>
      </c>
      <c r="KC315" s="71">
        <f t="shared" si="2746"/>
        <v>0</v>
      </c>
      <c r="KD315" s="70">
        <f t="shared" si="2746"/>
        <v>0</v>
      </c>
      <c r="KE315" s="70">
        <f t="shared" si="2746"/>
        <v>0</v>
      </c>
      <c r="KF315" s="70">
        <f t="shared" si="2746"/>
        <v>0</v>
      </c>
      <c r="KG315" s="70">
        <f t="shared" si="2746"/>
        <v>0</v>
      </c>
      <c r="KH315" s="70">
        <f t="shared" si="2746"/>
        <v>0</v>
      </c>
      <c r="KI315" s="70">
        <f t="shared" si="2746"/>
        <v>0</v>
      </c>
      <c r="KJ315" s="70">
        <f t="shared" si="2746"/>
        <v>0</v>
      </c>
      <c r="KK315" s="70">
        <f t="shared" si="2746"/>
        <v>0</v>
      </c>
      <c r="KL315" s="70">
        <f t="shared" si="2746"/>
        <v>0</v>
      </c>
      <c r="KM315" s="70">
        <f t="shared" si="2746"/>
        <v>0</v>
      </c>
      <c r="KN315" s="71">
        <f t="shared" si="2746"/>
        <v>0</v>
      </c>
      <c r="KO315" s="70">
        <f t="shared" si="2746"/>
        <v>0</v>
      </c>
      <c r="KP315" s="70">
        <f t="shared" si="2746"/>
        <v>0</v>
      </c>
      <c r="KQ315" s="70">
        <f t="shared" si="2746"/>
        <v>0</v>
      </c>
      <c r="KR315" s="70">
        <f t="shared" si="2746"/>
        <v>0</v>
      </c>
      <c r="KS315" s="70">
        <f t="shared" si="2746"/>
        <v>0</v>
      </c>
      <c r="KT315" s="70">
        <f t="shared" si="2746"/>
        <v>0</v>
      </c>
      <c r="KU315" s="70">
        <f t="shared" si="2746"/>
        <v>0</v>
      </c>
      <c r="KV315" s="70">
        <f t="shared" si="2746"/>
        <v>0</v>
      </c>
      <c r="KW315" s="70">
        <f t="shared" si="2746"/>
        <v>0</v>
      </c>
      <c r="KX315" s="70">
        <f t="shared" si="2746"/>
        <v>0</v>
      </c>
      <c r="KY315" s="70">
        <f t="shared" si="2746"/>
        <v>0</v>
      </c>
      <c r="KZ315" s="70">
        <f t="shared" si="2746"/>
        <v>0</v>
      </c>
      <c r="LA315" s="70">
        <f t="shared" si="2746"/>
        <v>0</v>
      </c>
      <c r="LB315" s="115">
        <f t="shared" si="2746"/>
        <v>0</v>
      </c>
      <c r="LC315" s="157">
        <f t="shared" si="2746"/>
        <v>0</v>
      </c>
      <c r="LD315" s="71">
        <f t="shared" si="2746"/>
        <v>0</v>
      </c>
      <c r="LE315" s="70">
        <f t="shared" si="2746"/>
        <v>0</v>
      </c>
      <c r="LF315" s="70">
        <f t="shared" si="2746"/>
        <v>0</v>
      </c>
      <c r="LG315" s="70">
        <f t="shared" si="2746"/>
        <v>0</v>
      </c>
      <c r="LH315" s="70">
        <f t="shared" si="2746"/>
        <v>0</v>
      </c>
      <c r="LI315" s="70">
        <f t="shared" si="2746"/>
        <v>0</v>
      </c>
      <c r="LJ315" s="70">
        <f t="shared" si="2746"/>
        <v>0</v>
      </c>
      <c r="LK315" s="70">
        <f t="shared" si="2746"/>
        <v>0</v>
      </c>
      <c r="LL315" s="70">
        <f t="shared" si="2746"/>
        <v>0</v>
      </c>
      <c r="LM315" s="70">
        <f t="shared" si="2746"/>
        <v>0</v>
      </c>
      <c r="LN315" s="70">
        <f t="shared" si="2746"/>
        <v>0</v>
      </c>
      <c r="LO315" s="71">
        <f t="shared" si="2746"/>
        <v>0</v>
      </c>
      <c r="LP315" s="70">
        <f t="shared" si="2746"/>
        <v>0</v>
      </c>
      <c r="LQ315" s="70">
        <f t="shared" si="2746"/>
        <v>0</v>
      </c>
      <c r="LR315" s="70">
        <f t="shared" si="2746"/>
        <v>0</v>
      </c>
      <c r="LS315" s="115">
        <f t="shared" si="2746"/>
        <v>0</v>
      </c>
      <c r="LT315" s="71">
        <f t="shared" si="2746"/>
        <v>0</v>
      </c>
      <c r="LU315" s="70">
        <f t="shared" si="2746"/>
        <v>0</v>
      </c>
      <c r="LV315" s="70">
        <f t="shared" si="2746"/>
        <v>0</v>
      </c>
      <c r="LW315" s="70">
        <f t="shared" si="2746"/>
        <v>0</v>
      </c>
      <c r="LX315" s="70">
        <f t="shared" si="2746"/>
        <v>0</v>
      </c>
      <c r="LY315" s="70">
        <f t="shared" si="2746"/>
        <v>0</v>
      </c>
      <c r="LZ315" s="70">
        <f t="shared" si="2746"/>
        <v>0</v>
      </c>
      <c r="MA315" s="70">
        <f t="shared" si="2746"/>
        <v>0</v>
      </c>
      <c r="MB315" s="70">
        <f t="shared" si="2746"/>
        <v>0</v>
      </c>
      <c r="MC315" s="70">
        <f t="shared" si="2746"/>
        <v>0</v>
      </c>
      <c r="MD315" s="70">
        <f t="shared" si="2746"/>
        <v>0</v>
      </c>
      <c r="ME315" s="71">
        <f t="shared" si="2746"/>
        <v>0</v>
      </c>
      <c r="MF315" s="70">
        <f t="shared" si="2746"/>
        <v>0</v>
      </c>
      <c r="MG315" s="70">
        <f t="shared" si="2746"/>
        <v>0</v>
      </c>
      <c r="MH315" s="70">
        <f t="shared" si="2746"/>
        <v>0</v>
      </c>
      <c r="MI315" s="115">
        <f t="shared" si="2746"/>
        <v>0</v>
      </c>
      <c r="MJ315" s="71">
        <f t="shared" si="2746"/>
        <v>0</v>
      </c>
      <c r="MK315" s="70">
        <f t="shared" si="2746"/>
        <v>0</v>
      </c>
      <c r="ML315" s="70">
        <f t="shared" si="2746"/>
        <v>0</v>
      </c>
      <c r="MM315" s="70">
        <f t="shared" si="2746"/>
        <v>0</v>
      </c>
      <c r="MN315" s="70">
        <f t="shared" si="2746"/>
        <v>0</v>
      </c>
      <c r="MO315" s="70">
        <f t="shared" si="2746"/>
        <v>0</v>
      </c>
      <c r="MP315" s="70">
        <f t="shared" si="2746"/>
        <v>0</v>
      </c>
      <c r="MQ315" s="70">
        <f t="shared" si="2746"/>
        <v>0</v>
      </c>
      <c r="MR315" s="70">
        <f t="shared" si="2746"/>
        <v>0</v>
      </c>
      <c r="MS315" s="70">
        <f t="shared" si="2746"/>
        <v>0</v>
      </c>
      <c r="MT315" s="70">
        <f t="shared" si="2746"/>
        <v>0</v>
      </c>
      <c r="MU315" s="71">
        <f t="shared" ref="MU315:PF315" si="2747">MU316+MU326</f>
        <v>0</v>
      </c>
      <c r="MV315" s="70">
        <f t="shared" si="2747"/>
        <v>0</v>
      </c>
      <c r="MW315" s="70">
        <f t="shared" si="2747"/>
        <v>0</v>
      </c>
      <c r="MX315" s="70">
        <f t="shared" si="2747"/>
        <v>0</v>
      </c>
      <c r="MY315" s="115">
        <f t="shared" si="2747"/>
        <v>0</v>
      </c>
      <c r="MZ315" s="71">
        <f t="shared" si="2747"/>
        <v>0</v>
      </c>
      <c r="NA315" s="70">
        <f t="shared" si="2747"/>
        <v>0</v>
      </c>
      <c r="NB315" s="70">
        <f t="shared" si="2747"/>
        <v>0</v>
      </c>
      <c r="NC315" s="70">
        <f t="shared" si="2747"/>
        <v>0</v>
      </c>
      <c r="ND315" s="70">
        <f t="shared" si="2747"/>
        <v>0</v>
      </c>
      <c r="NE315" s="70">
        <f t="shared" si="2747"/>
        <v>0</v>
      </c>
      <c r="NF315" s="70">
        <f t="shared" si="2747"/>
        <v>0</v>
      </c>
      <c r="NG315" s="70">
        <f t="shared" si="2747"/>
        <v>0</v>
      </c>
      <c r="NH315" s="70">
        <f t="shared" si="2747"/>
        <v>0</v>
      </c>
      <c r="NI315" s="70">
        <f t="shared" si="2747"/>
        <v>0</v>
      </c>
      <c r="NJ315" s="70">
        <f t="shared" si="2747"/>
        <v>0</v>
      </c>
      <c r="NK315" s="71">
        <f t="shared" si="2747"/>
        <v>0</v>
      </c>
      <c r="NL315" s="70">
        <f t="shared" si="2747"/>
        <v>0</v>
      </c>
      <c r="NM315" s="70">
        <f t="shared" si="2747"/>
        <v>0</v>
      </c>
      <c r="NN315" s="70">
        <f t="shared" si="2747"/>
        <v>0</v>
      </c>
      <c r="NO315" s="115">
        <f t="shared" si="2747"/>
        <v>0</v>
      </c>
      <c r="NP315" s="71">
        <f t="shared" si="2747"/>
        <v>0</v>
      </c>
      <c r="NQ315" s="70">
        <f t="shared" si="2747"/>
        <v>0</v>
      </c>
      <c r="NR315" s="70">
        <f t="shared" si="2747"/>
        <v>0</v>
      </c>
      <c r="NS315" s="70">
        <f t="shared" si="2747"/>
        <v>0</v>
      </c>
      <c r="NT315" s="70">
        <f t="shared" si="2747"/>
        <v>0</v>
      </c>
      <c r="NU315" s="70">
        <f t="shared" si="2747"/>
        <v>0</v>
      </c>
      <c r="NV315" s="70">
        <f t="shared" si="2747"/>
        <v>0</v>
      </c>
      <c r="NW315" s="70">
        <f t="shared" si="2747"/>
        <v>0</v>
      </c>
      <c r="NX315" s="70">
        <f t="shared" si="2747"/>
        <v>0</v>
      </c>
      <c r="NY315" s="70">
        <f t="shared" si="2747"/>
        <v>0</v>
      </c>
      <c r="NZ315" s="70">
        <f t="shared" si="2747"/>
        <v>0</v>
      </c>
      <c r="OA315" s="71">
        <f t="shared" si="2747"/>
        <v>0</v>
      </c>
      <c r="OB315" s="70">
        <f t="shared" si="2747"/>
        <v>0</v>
      </c>
      <c r="OC315" s="70">
        <f t="shared" si="2747"/>
        <v>0</v>
      </c>
      <c r="OD315" s="70">
        <f t="shared" si="2747"/>
        <v>0</v>
      </c>
      <c r="OE315" s="115">
        <f t="shared" si="2747"/>
        <v>0</v>
      </c>
      <c r="OF315" s="71">
        <f t="shared" si="2747"/>
        <v>0</v>
      </c>
      <c r="OG315" s="70">
        <f t="shared" si="2747"/>
        <v>0</v>
      </c>
      <c r="OH315" s="70">
        <f t="shared" si="2747"/>
        <v>0</v>
      </c>
      <c r="OI315" s="70">
        <f t="shared" si="2747"/>
        <v>0</v>
      </c>
      <c r="OJ315" s="70">
        <f t="shared" si="2747"/>
        <v>0</v>
      </c>
      <c r="OK315" s="70">
        <f t="shared" si="2747"/>
        <v>0</v>
      </c>
      <c r="OL315" s="70">
        <f t="shared" si="2747"/>
        <v>0</v>
      </c>
      <c r="OM315" s="70">
        <f t="shared" si="2747"/>
        <v>0</v>
      </c>
      <c r="ON315" s="70">
        <f t="shared" si="2747"/>
        <v>0</v>
      </c>
      <c r="OO315" s="70">
        <f t="shared" si="2747"/>
        <v>0</v>
      </c>
      <c r="OP315" s="70">
        <f t="shared" si="2747"/>
        <v>0</v>
      </c>
      <c r="OQ315" s="71">
        <f t="shared" si="2747"/>
        <v>0</v>
      </c>
      <c r="OR315" s="70">
        <f t="shared" si="2747"/>
        <v>0</v>
      </c>
      <c r="OS315" s="70">
        <f t="shared" si="2747"/>
        <v>0</v>
      </c>
      <c r="OT315" s="70">
        <f t="shared" si="2747"/>
        <v>0</v>
      </c>
      <c r="OU315" s="115">
        <f t="shared" si="2747"/>
        <v>0</v>
      </c>
      <c r="OV315" s="71">
        <f t="shared" si="2747"/>
        <v>0</v>
      </c>
      <c r="OW315" s="70">
        <f t="shared" si="2747"/>
        <v>0</v>
      </c>
      <c r="OX315" s="70">
        <f t="shared" si="2747"/>
        <v>0</v>
      </c>
      <c r="OY315" s="70">
        <f t="shared" si="2747"/>
        <v>0</v>
      </c>
      <c r="OZ315" s="70">
        <f t="shared" si="2747"/>
        <v>0</v>
      </c>
      <c r="PA315" s="70">
        <f t="shared" si="2747"/>
        <v>0</v>
      </c>
      <c r="PB315" s="70">
        <f t="shared" si="2747"/>
        <v>0</v>
      </c>
      <c r="PC315" s="70">
        <f t="shared" si="2747"/>
        <v>0</v>
      </c>
      <c r="PD315" s="70">
        <f t="shared" si="2747"/>
        <v>0</v>
      </c>
      <c r="PE315" s="70">
        <f t="shared" si="2747"/>
        <v>0</v>
      </c>
      <c r="PF315" s="70">
        <f t="shared" si="2747"/>
        <v>0</v>
      </c>
      <c r="PG315" s="71">
        <f t="shared" ref="PG315:RR315" si="2748">PG316+PG326</f>
        <v>0</v>
      </c>
      <c r="PH315" s="70">
        <f t="shared" si="2748"/>
        <v>0</v>
      </c>
      <c r="PI315" s="70">
        <f t="shared" si="2748"/>
        <v>0</v>
      </c>
      <c r="PJ315" s="70">
        <f t="shared" si="2748"/>
        <v>0</v>
      </c>
      <c r="PK315" s="115">
        <f t="shared" si="2748"/>
        <v>0</v>
      </c>
      <c r="PL315" s="71">
        <f t="shared" si="2748"/>
        <v>0</v>
      </c>
      <c r="PM315" s="70">
        <f t="shared" si="2748"/>
        <v>0</v>
      </c>
      <c r="PN315" s="70">
        <f t="shared" si="2748"/>
        <v>0</v>
      </c>
      <c r="PO315" s="70">
        <f t="shared" si="2748"/>
        <v>0</v>
      </c>
      <c r="PP315" s="70">
        <f t="shared" si="2748"/>
        <v>0</v>
      </c>
      <c r="PQ315" s="70">
        <f t="shared" si="2748"/>
        <v>0</v>
      </c>
      <c r="PR315" s="70">
        <f t="shared" si="2748"/>
        <v>0</v>
      </c>
      <c r="PS315" s="70">
        <f t="shared" si="2748"/>
        <v>0</v>
      </c>
      <c r="PT315" s="70">
        <f t="shared" si="2748"/>
        <v>0</v>
      </c>
      <c r="PU315" s="70">
        <f t="shared" si="2748"/>
        <v>0</v>
      </c>
      <c r="PV315" s="70">
        <f t="shared" si="2748"/>
        <v>0</v>
      </c>
      <c r="PW315" s="71">
        <f t="shared" si="2748"/>
        <v>0</v>
      </c>
      <c r="PX315" s="70">
        <f t="shared" si="2748"/>
        <v>0</v>
      </c>
      <c r="PY315" s="70">
        <f t="shared" si="2748"/>
        <v>0</v>
      </c>
      <c r="PZ315" s="70">
        <f t="shared" si="2748"/>
        <v>0</v>
      </c>
      <c r="QA315" s="115">
        <f t="shared" si="2748"/>
        <v>0</v>
      </c>
      <c r="QB315" s="71">
        <f t="shared" si="2748"/>
        <v>0</v>
      </c>
      <c r="QC315" s="70">
        <f t="shared" si="2748"/>
        <v>0</v>
      </c>
      <c r="QD315" s="70">
        <f t="shared" si="2748"/>
        <v>0</v>
      </c>
      <c r="QE315" s="70">
        <f t="shared" si="2748"/>
        <v>0</v>
      </c>
      <c r="QF315" s="70">
        <f t="shared" si="2748"/>
        <v>0</v>
      </c>
      <c r="QG315" s="70">
        <f t="shared" si="2748"/>
        <v>0</v>
      </c>
      <c r="QH315" s="70">
        <f t="shared" si="2748"/>
        <v>0</v>
      </c>
      <c r="QI315" s="70">
        <f t="shared" si="2748"/>
        <v>0</v>
      </c>
      <c r="QJ315" s="70">
        <f t="shared" si="2748"/>
        <v>0</v>
      </c>
      <c r="QK315" s="70">
        <f t="shared" si="2748"/>
        <v>0</v>
      </c>
      <c r="QL315" s="70">
        <f t="shared" si="2748"/>
        <v>0</v>
      </c>
      <c r="QM315" s="71">
        <f t="shared" si="2748"/>
        <v>0</v>
      </c>
      <c r="QN315" s="70">
        <f t="shared" si="2748"/>
        <v>0</v>
      </c>
      <c r="QO315" s="70">
        <f t="shared" si="2748"/>
        <v>0</v>
      </c>
      <c r="QP315" s="70">
        <f t="shared" si="2748"/>
        <v>0</v>
      </c>
      <c r="QQ315" s="115">
        <f t="shared" si="2748"/>
        <v>0</v>
      </c>
      <c r="QR315" s="71">
        <f t="shared" si="2748"/>
        <v>0</v>
      </c>
      <c r="QS315" s="70">
        <f t="shared" si="2748"/>
        <v>0</v>
      </c>
      <c r="QT315" s="70">
        <f t="shared" si="2748"/>
        <v>0</v>
      </c>
      <c r="QU315" s="70">
        <f t="shared" si="2748"/>
        <v>0</v>
      </c>
      <c r="QV315" s="70">
        <f t="shared" si="2748"/>
        <v>0</v>
      </c>
      <c r="QW315" s="70">
        <f t="shared" si="2748"/>
        <v>0</v>
      </c>
      <c r="QX315" s="70">
        <f t="shared" si="2748"/>
        <v>0</v>
      </c>
      <c r="QY315" s="70">
        <f t="shared" si="2748"/>
        <v>0</v>
      </c>
      <c r="QZ315" s="70">
        <f t="shared" si="2748"/>
        <v>0</v>
      </c>
      <c r="RA315" s="70">
        <f t="shared" si="2748"/>
        <v>0</v>
      </c>
      <c r="RB315" s="70">
        <f t="shared" si="2748"/>
        <v>0</v>
      </c>
      <c r="RC315" s="71">
        <f t="shared" si="2748"/>
        <v>0</v>
      </c>
      <c r="RD315" s="70">
        <f t="shared" si="2748"/>
        <v>0</v>
      </c>
      <c r="RE315" s="70">
        <f t="shared" si="2748"/>
        <v>0</v>
      </c>
      <c r="RF315" s="70">
        <f t="shared" si="2748"/>
        <v>0</v>
      </c>
      <c r="RG315" s="70">
        <f t="shared" si="2748"/>
        <v>0</v>
      </c>
      <c r="RH315" s="70">
        <f t="shared" si="2748"/>
        <v>0</v>
      </c>
      <c r="RI315" s="70">
        <f t="shared" si="2748"/>
        <v>0</v>
      </c>
      <c r="RJ315" s="70">
        <f t="shared" si="2748"/>
        <v>0</v>
      </c>
      <c r="RK315" s="70">
        <f t="shared" si="2748"/>
        <v>0</v>
      </c>
      <c r="RL315" s="70">
        <f t="shared" si="2748"/>
        <v>0</v>
      </c>
      <c r="RM315" s="70">
        <f t="shared" si="2748"/>
        <v>0</v>
      </c>
      <c r="RN315" s="70">
        <f t="shared" si="2748"/>
        <v>0</v>
      </c>
      <c r="RO315" s="70">
        <f t="shared" si="2748"/>
        <v>0</v>
      </c>
      <c r="RP315" s="70">
        <f t="shared" si="2748"/>
        <v>0</v>
      </c>
      <c r="RQ315" s="115">
        <f t="shared" si="2748"/>
        <v>0</v>
      </c>
      <c r="RR315" s="157">
        <f t="shared" si="2748"/>
        <v>0</v>
      </c>
      <c r="RS315" s="71">
        <f t="shared" ref="RS315:UD315" si="2749">RS316+RS326</f>
        <v>0</v>
      </c>
      <c r="RT315" s="70">
        <f t="shared" si="2749"/>
        <v>0</v>
      </c>
      <c r="RU315" s="70">
        <f t="shared" si="2749"/>
        <v>0</v>
      </c>
      <c r="RV315" s="70">
        <f t="shared" si="2749"/>
        <v>0</v>
      </c>
      <c r="RW315" s="70">
        <f t="shared" si="2749"/>
        <v>0</v>
      </c>
      <c r="RX315" s="70">
        <f t="shared" si="2749"/>
        <v>0</v>
      </c>
      <c r="RY315" s="70">
        <f t="shared" si="2749"/>
        <v>0</v>
      </c>
      <c r="RZ315" s="70">
        <f t="shared" si="2749"/>
        <v>0</v>
      </c>
      <c r="SA315" s="70">
        <f t="shared" si="2749"/>
        <v>0</v>
      </c>
      <c r="SB315" s="70">
        <f t="shared" si="2749"/>
        <v>0</v>
      </c>
      <c r="SC315" s="70">
        <f t="shared" si="2749"/>
        <v>0</v>
      </c>
      <c r="SD315" s="71">
        <f t="shared" si="2749"/>
        <v>0</v>
      </c>
      <c r="SE315" s="70">
        <f t="shared" si="2749"/>
        <v>0</v>
      </c>
      <c r="SF315" s="70">
        <f t="shared" si="2749"/>
        <v>0</v>
      </c>
      <c r="SG315" s="70">
        <f t="shared" si="2749"/>
        <v>0</v>
      </c>
      <c r="SH315" s="115">
        <f t="shared" si="2749"/>
        <v>0</v>
      </c>
      <c r="SI315" s="71">
        <f t="shared" si="2749"/>
        <v>0</v>
      </c>
      <c r="SJ315" s="70">
        <f t="shared" si="2749"/>
        <v>0</v>
      </c>
      <c r="SK315" s="70">
        <f t="shared" si="2749"/>
        <v>0</v>
      </c>
      <c r="SL315" s="70">
        <f t="shared" si="2749"/>
        <v>0</v>
      </c>
      <c r="SM315" s="70">
        <f t="shared" si="2749"/>
        <v>0</v>
      </c>
      <c r="SN315" s="70">
        <f t="shared" si="2749"/>
        <v>0</v>
      </c>
      <c r="SO315" s="70">
        <f t="shared" si="2749"/>
        <v>0</v>
      </c>
      <c r="SP315" s="70">
        <f t="shared" si="2749"/>
        <v>0</v>
      </c>
      <c r="SQ315" s="70">
        <f t="shared" si="2749"/>
        <v>0</v>
      </c>
      <c r="SR315" s="70">
        <f t="shared" si="2749"/>
        <v>0</v>
      </c>
      <c r="SS315" s="70">
        <f t="shared" si="2749"/>
        <v>0</v>
      </c>
      <c r="ST315" s="71">
        <f t="shared" si="2749"/>
        <v>0</v>
      </c>
      <c r="SU315" s="70">
        <f t="shared" si="2749"/>
        <v>0</v>
      </c>
      <c r="SV315" s="70">
        <f t="shared" si="2749"/>
        <v>0</v>
      </c>
      <c r="SW315" s="70">
        <f t="shared" si="2749"/>
        <v>0</v>
      </c>
      <c r="SX315" s="115">
        <f t="shared" si="2749"/>
        <v>0</v>
      </c>
      <c r="SY315" s="71">
        <f t="shared" si="2749"/>
        <v>0</v>
      </c>
      <c r="SZ315" s="70">
        <f t="shared" si="2749"/>
        <v>0</v>
      </c>
      <c r="TA315" s="70">
        <f t="shared" si="2749"/>
        <v>0</v>
      </c>
      <c r="TB315" s="70">
        <f t="shared" si="2749"/>
        <v>0</v>
      </c>
      <c r="TC315" s="70">
        <f t="shared" si="2749"/>
        <v>0</v>
      </c>
      <c r="TD315" s="70">
        <f t="shared" si="2749"/>
        <v>0</v>
      </c>
      <c r="TE315" s="70">
        <f t="shared" si="2749"/>
        <v>0</v>
      </c>
      <c r="TF315" s="70">
        <f t="shared" si="2749"/>
        <v>0</v>
      </c>
      <c r="TG315" s="70">
        <f t="shared" si="2749"/>
        <v>0</v>
      </c>
      <c r="TH315" s="70">
        <f t="shared" si="2749"/>
        <v>0</v>
      </c>
      <c r="TI315" s="70">
        <f t="shared" si="2749"/>
        <v>0</v>
      </c>
      <c r="TJ315" s="71">
        <f t="shared" si="2749"/>
        <v>0</v>
      </c>
      <c r="TK315" s="70">
        <f t="shared" si="2749"/>
        <v>0</v>
      </c>
      <c r="TL315" s="70">
        <f t="shared" si="2749"/>
        <v>0</v>
      </c>
      <c r="TM315" s="70">
        <f t="shared" si="2749"/>
        <v>0</v>
      </c>
      <c r="TN315" s="115">
        <f t="shared" si="2749"/>
        <v>0</v>
      </c>
      <c r="TO315" s="71">
        <f t="shared" si="2749"/>
        <v>0</v>
      </c>
      <c r="TP315" s="70">
        <f t="shared" si="2749"/>
        <v>0</v>
      </c>
      <c r="TQ315" s="70">
        <f t="shared" si="2749"/>
        <v>0</v>
      </c>
      <c r="TR315" s="70">
        <f t="shared" si="2749"/>
        <v>0</v>
      </c>
      <c r="TS315" s="70">
        <f t="shared" si="2749"/>
        <v>0</v>
      </c>
      <c r="TT315" s="70">
        <f t="shared" si="2749"/>
        <v>0</v>
      </c>
      <c r="TU315" s="70">
        <f t="shared" si="2749"/>
        <v>0</v>
      </c>
      <c r="TV315" s="70">
        <f t="shared" si="2749"/>
        <v>0</v>
      </c>
      <c r="TW315" s="70">
        <f t="shared" si="2749"/>
        <v>0</v>
      </c>
      <c r="TX315" s="70">
        <f t="shared" si="2749"/>
        <v>0</v>
      </c>
      <c r="TY315" s="70">
        <f t="shared" si="2749"/>
        <v>0</v>
      </c>
      <c r="TZ315" s="71">
        <f t="shared" si="2749"/>
        <v>0</v>
      </c>
      <c r="UA315" s="70">
        <f t="shared" si="2749"/>
        <v>0</v>
      </c>
      <c r="UB315" s="70">
        <f t="shared" si="2749"/>
        <v>0</v>
      </c>
      <c r="UC315" s="70">
        <f t="shared" si="2749"/>
        <v>0</v>
      </c>
      <c r="UD315" s="115">
        <f t="shared" si="2749"/>
        <v>0</v>
      </c>
      <c r="UE315" s="71">
        <f t="shared" ref="UE315:VD315" si="2750">UE316+UE326</f>
        <v>0</v>
      </c>
      <c r="UF315" s="70">
        <f t="shared" si="2750"/>
        <v>0</v>
      </c>
      <c r="UG315" s="70">
        <f t="shared" si="2750"/>
        <v>0</v>
      </c>
      <c r="UH315" s="70">
        <f t="shared" si="2750"/>
        <v>0</v>
      </c>
      <c r="UI315" s="70">
        <f t="shared" si="2750"/>
        <v>0</v>
      </c>
      <c r="UJ315" s="70">
        <f t="shared" si="2750"/>
        <v>0</v>
      </c>
      <c r="UK315" s="70">
        <f t="shared" si="2750"/>
        <v>0</v>
      </c>
      <c r="UL315" s="70">
        <f t="shared" si="2750"/>
        <v>0</v>
      </c>
      <c r="UM315" s="70">
        <f t="shared" si="2750"/>
        <v>0</v>
      </c>
      <c r="UN315" s="70">
        <f t="shared" si="2750"/>
        <v>0</v>
      </c>
      <c r="UO315" s="70">
        <f t="shared" si="2750"/>
        <v>0</v>
      </c>
      <c r="UP315" s="71">
        <f t="shared" si="2750"/>
        <v>0</v>
      </c>
      <c r="UQ315" s="70">
        <f t="shared" si="2750"/>
        <v>0</v>
      </c>
      <c r="UR315" s="70">
        <f t="shared" si="2750"/>
        <v>0</v>
      </c>
      <c r="US315" s="70">
        <f t="shared" si="2750"/>
        <v>0</v>
      </c>
      <c r="UT315" s="70">
        <f t="shared" si="2750"/>
        <v>0</v>
      </c>
      <c r="UU315" s="70">
        <f t="shared" si="2750"/>
        <v>0</v>
      </c>
      <c r="UV315" s="70">
        <f t="shared" si="2750"/>
        <v>0</v>
      </c>
      <c r="UW315" s="70">
        <f t="shared" si="2750"/>
        <v>0</v>
      </c>
      <c r="UX315" s="70">
        <f t="shared" si="2750"/>
        <v>0</v>
      </c>
      <c r="UY315" s="70">
        <f t="shared" si="2750"/>
        <v>0</v>
      </c>
      <c r="UZ315" s="70">
        <f t="shared" si="2750"/>
        <v>0</v>
      </c>
      <c r="VA315" s="70">
        <f t="shared" si="2750"/>
        <v>0</v>
      </c>
      <c r="VB315" s="70">
        <f t="shared" si="2750"/>
        <v>0</v>
      </c>
      <c r="VC315" s="70">
        <f t="shared" si="2750"/>
        <v>0</v>
      </c>
      <c r="VD315" s="115">
        <f t="shared" si="2750"/>
        <v>0</v>
      </c>
      <c r="VE315" s="10" t="str">
        <f t="shared" si="2267"/>
        <v>-</v>
      </c>
    </row>
    <row r="316" spans="1:577" s="15" customFormat="1" ht="20.149999999999999" customHeight="1">
      <c r="A316" s="998" t="s">
        <v>287</v>
      </c>
      <c r="B316" s="998"/>
      <c r="C316" s="998"/>
      <c r="D316" s="999"/>
      <c r="E316" s="184">
        <f t="shared" ref="E316:BP316" si="2751">E317+E322</f>
        <v>0</v>
      </c>
      <c r="F316" s="185">
        <f t="shared" si="2751"/>
        <v>0</v>
      </c>
      <c r="G316" s="185">
        <f t="shared" si="2751"/>
        <v>0</v>
      </c>
      <c r="H316" s="186">
        <f t="shared" si="2751"/>
        <v>0</v>
      </c>
      <c r="I316" s="226">
        <f t="shared" si="2751"/>
        <v>0</v>
      </c>
      <c r="J316" s="185">
        <f t="shared" si="2751"/>
        <v>0</v>
      </c>
      <c r="K316" s="55">
        <f t="shared" si="2751"/>
        <v>0</v>
      </c>
      <c r="L316" s="54">
        <f t="shared" si="2751"/>
        <v>0</v>
      </c>
      <c r="M316" s="54">
        <f t="shared" si="2751"/>
        <v>0</v>
      </c>
      <c r="N316" s="54">
        <f t="shared" si="2751"/>
        <v>0</v>
      </c>
      <c r="O316" s="54">
        <f t="shared" si="2751"/>
        <v>0</v>
      </c>
      <c r="P316" s="54">
        <f t="shared" si="2751"/>
        <v>0</v>
      </c>
      <c r="Q316" s="54">
        <f t="shared" si="2751"/>
        <v>0</v>
      </c>
      <c r="R316" s="54">
        <f t="shared" si="2751"/>
        <v>0</v>
      </c>
      <c r="S316" s="54">
        <f t="shared" si="2751"/>
        <v>0</v>
      </c>
      <c r="T316" s="54">
        <f t="shared" si="2751"/>
        <v>0</v>
      </c>
      <c r="U316" s="55">
        <f t="shared" si="2751"/>
        <v>0</v>
      </c>
      <c r="V316" s="54">
        <f t="shared" si="2751"/>
        <v>0</v>
      </c>
      <c r="W316" s="54">
        <f t="shared" si="2751"/>
        <v>0</v>
      </c>
      <c r="X316" s="54">
        <f t="shared" si="2751"/>
        <v>0</v>
      </c>
      <c r="Y316" s="107">
        <f t="shared" si="2751"/>
        <v>0</v>
      </c>
      <c r="Z316" s="55">
        <f t="shared" si="2751"/>
        <v>0</v>
      </c>
      <c r="AA316" s="54">
        <f t="shared" si="2751"/>
        <v>0</v>
      </c>
      <c r="AB316" s="54">
        <f t="shared" si="2751"/>
        <v>0</v>
      </c>
      <c r="AC316" s="54">
        <f t="shared" si="2751"/>
        <v>0</v>
      </c>
      <c r="AD316" s="54">
        <f t="shared" si="2751"/>
        <v>0</v>
      </c>
      <c r="AE316" s="54">
        <f t="shared" si="2751"/>
        <v>0</v>
      </c>
      <c r="AF316" s="54">
        <f t="shared" si="2751"/>
        <v>0</v>
      </c>
      <c r="AG316" s="54">
        <f t="shared" si="2751"/>
        <v>0</v>
      </c>
      <c r="AH316" s="54">
        <f t="shared" si="2751"/>
        <v>0</v>
      </c>
      <c r="AI316" s="54">
        <f t="shared" si="2751"/>
        <v>0</v>
      </c>
      <c r="AJ316" s="54">
        <f t="shared" si="2751"/>
        <v>0</v>
      </c>
      <c r="AK316" s="55">
        <f t="shared" si="2751"/>
        <v>0</v>
      </c>
      <c r="AL316" s="54">
        <f t="shared" si="2751"/>
        <v>0</v>
      </c>
      <c r="AM316" s="54">
        <f t="shared" si="2751"/>
        <v>0</v>
      </c>
      <c r="AN316" s="54">
        <f t="shared" si="2751"/>
        <v>0</v>
      </c>
      <c r="AO316" s="107">
        <f t="shared" si="2751"/>
        <v>0</v>
      </c>
      <c r="AP316" s="55">
        <f t="shared" si="2751"/>
        <v>0</v>
      </c>
      <c r="AQ316" s="54">
        <f t="shared" si="2751"/>
        <v>0</v>
      </c>
      <c r="AR316" s="54">
        <f t="shared" si="2751"/>
        <v>0</v>
      </c>
      <c r="AS316" s="54">
        <f t="shared" si="2751"/>
        <v>0</v>
      </c>
      <c r="AT316" s="54">
        <f t="shared" si="2751"/>
        <v>0</v>
      </c>
      <c r="AU316" s="54">
        <f t="shared" si="2751"/>
        <v>0</v>
      </c>
      <c r="AV316" s="54">
        <f t="shared" si="2751"/>
        <v>0</v>
      </c>
      <c r="AW316" s="54">
        <f t="shared" si="2751"/>
        <v>0</v>
      </c>
      <c r="AX316" s="54">
        <f t="shared" si="2751"/>
        <v>0</v>
      </c>
      <c r="AY316" s="54">
        <f t="shared" si="2751"/>
        <v>0</v>
      </c>
      <c r="AZ316" s="54">
        <f t="shared" si="2751"/>
        <v>0</v>
      </c>
      <c r="BA316" s="55">
        <f t="shared" si="2751"/>
        <v>0</v>
      </c>
      <c r="BB316" s="54">
        <f t="shared" si="2751"/>
        <v>0</v>
      </c>
      <c r="BC316" s="54">
        <f t="shared" si="2751"/>
        <v>0</v>
      </c>
      <c r="BD316" s="54">
        <f t="shared" si="2751"/>
        <v>0</v>
      </c>
      <c r="BE316" s="107">
        <f t="shared" si="2751"/>
        <v>0</v>
      </c>
      <c r="BF316" s="55">
        <f t="shared" si="2751"/>
        <v>0</v>
      </c>
      <c r="BG316" s="54">
        <f t="shared" si="2751"/>
        <v>0</v>
      </c>
      <c r="BH316" s="54">
        <f t="shared" si="2751"/>
        <v>0</v>
      </c>
      <c r="BI316" s="54">
        <f t="shared" si="2751"/>
        <v>0</v>
      </c>
      <c r="BJ316" s="54">
        <f t="shared" si="2751"/>
        <v>0</v>
      </c>
      <c r="BK316" s="54">
        <f t="shared" si="2751"/>
        <v>0</v>
      </c>
      <c r="BL316" s="54">
        <f t="shared" si="2751"/>
        <v>0</v>
      </c>
      <c r="BM316" s="54">
        <f t="shared" si="2751"/>
        <v>0</v>
      </c>
      <c r="BN316" s="54">
        <f t="shared" si="2751"/>
        <v>0</v>
      </c>
      <c r="BO316" s="54">
        <f t="shared" si="2751"/>
        <v>0</v>
      </c>
      <c r="BP316" s="54">
        <f t="shared" si="2751"/>
        <v>0</v>
      </c>
      <c r="BQ316" s="55">
        <f t="shared" ref="BQ316:EM316" si="2752">BQ317+BQ322</f>
        <v>0</v>
      </c>
      <c r="BR316" s="54">
        <f t="shared" si="2752"/>
        <v>0</v>
      </c>
      <c r="BS316" s="54">
        <f t="shared" si="2752"/>
        <v>0</v>
      </c>
      <c r="BT316" s="54">
        <f t="shared" si="2752"/>
        <v>0</v>
      </c>
      <c r="BU316" s="107">
        <f t="shared" si="2752"/>
        <v>0</v>
      </c>
      <c r="BV316" s="55">
        <f t="shared" si="2752"/>
        <v>0</v>
      </c>
      <c r="BW316" s="54">
        <f t="shared" si="2752"/>
        <v>0</v>
      </c>
      <c r="BX316" s="54">
        <f t="shared" si="2752"/>
        <v>0</v>
      </c>
      <c r="BY316" s="54">
        <f t="shared" si="2752"/>
        <v>0</v>
      </c>
      <c r="BZ316" s="54">
        <f t="shared" si="2752"/>
        <v>0</v>
      </c>
      <c r="CA316" s="54">
        <f t="shared" si="2752"/>
        <v>0</v>
      </c>
      <c r="CB316" s="54">
        <f t="shared" si="2752"/>
        <v>0</v>
      </c>
      <c r="CC316" s="54">
        <f t="shared" si="2752"/>
        <v>0</v>
      </c>
      <c r="CD316" s="54">
        <f t="shared" si="2752"/>
        <v>0</v>
      </c>
      <c r="CE316" s="54">
        <f t="shared" si="2752"/>
        <v>0</v>
      </c>
      <c r="CF316" s="54">
        <f t="shared" si="2752"/>
        <v>0</v>
      </c>
      <c r="CG316" s="55">
        <f t="shared" si="2752"/>
        <v>0</v>
      </c>
      <c r="CH316" s="54">
        <f t="shared" si="2752"/>
        <v>0</v>
      </c>
      <c r="CI316" s="54">
        <f t="shared" si="2752"/>
        <v>0</v>
      </c>
      <c r="CJ316" s="54">
        <f t="shared" si="2752"/>
        <v>0</v>
      </c>
      <c r="CK316" s="54">
        <f t="shared" si="2752"/>
        <v>0</v>
      </c>
      <c r="CL316" s="54">
        <f t="shared" si="2752"/>
        <v>0</v>
      </c>
      <c r="CM316" s="54">
        <f t="shared" si="2752"/>
        <v>0</v>
      </c>
      <c r="CN316" s="54">
        <f t="shared" si="2752"/>
        <v>0</v>
      </c>
      <c r="CO316" s="54">
        <f t="shared" si="2752"/>
        <v>0</v>
      </c>
      <c r="CP316" s="54">
        <f t="shared" si="2752"/>
        <v>0</v>
      </c>
      <c r="CQ316" s="54">
        <f t="shared" si="2752"/>
        <v>0</v>
      </c>
      <c r="CR316" s="54">
        <f t="shared" si="2752"/>
        <v>0</v>
      </c>
      <c r="CS316" s="54">
        <f t="shared" si="2752"/>
        <v>0</v>
      </c>
      <c r="CT316" s="54">
        <f t="shared" si="2752"/>
        <v>0</v>
      </c>
      <c r="CU316" s="107">
        <f t="shared" si="2752"/>
        <v>0</v>
      </c>
      <c r="CV316" s="150">
        <f t="shared" si="2752"/>
        <v>0</v>
      </c>
      <c r="CW316" s="55">
        <f t="shared" si="2752"/>
        <v>0</v>
      </c>
      <c r="CX316" s="54">
        <f t="shared" si="2752"/>
        <v>0</v>
      </c>
      <c r="CY316" s="54">
        <f t="shared" si="2752"/>
        <v>0</v>
      </c>
      <c r="CZ316" s="54">
        <f t="shared" si="2752"/>
        <v>0</v>
      </c>
      <c r="DA316" s="54">
        <f t="shared" si="2752"/>
        <v>0</v>
      </c>
      <c r="DB316" s="54">
        <f t="shared" si="2752"/>
        <v>0</v>
      </c>
      <c r="DC316" s="54">
        <f t="shared" si="2752"/>
        <v>0</v>
      </c>
      <c r="DD316" s="54">
        <f t="shared" si="2752"/>
        <v>0</v>
      </c>
      <c r="DE316" s="54">
        <f t="shared" si="2752"/>
        <v>0</v>
      </c>
      <c r="DF316" s="54">
        <f t="shared" si="2752"/>
        <v>0</v>
      </c>
      <c r="DG316" s="54">
        <f t="shared" si="2752"/>
        <v>0</v>
      </c>
      <c r="DH316" s="55">
        <f t="shared" si="2752"/>
        <v>0</v>
      </c>
      <c r="DI316" s="54">
        <f t="shared" si="2752"/>
        <v>0</v>
      </c>
      <c r="DJ316" s="54">
        <f t="shared" si="2752"/>
        <v>0</v>
      </c>
      <c r="DK316" s="54">
        <f t="shared" si="2752"/>
        <v>0</v>
      </c>
      <c r="DL316" s="107">
        <f t="shared" si="2752"/>
        <v>0</v>
      </c>
      <c r="DM316" s="55">
        <f t="shared" si="2752"/>
        <v>0</v>
      </c>
      <c r="DN316" s="54">
        <f t="shared" si="2752"/>
        <v>0</v>
      </c>
      <c r="DO316" s="54">
        <f t="shared" si="2752"/>
        <v>0</v>
      </c>
      <c r="DP316" s="54">
        <f t="shared" si="2752"/>
        <v>0</v>
      </c>
      <c r="DQ316" s="54">
        <f t="shared" si="2752"/>
        <v>0</v>
      </c>
      <c r="DR316" s="54">
        <f t="shared" si="2752"/>
        <v>0</v>
      </c>
      <c r="DS316" s="54">
        <f t="shared" si="2752"/>
        <v>0</v>
      </c>
      <c r="DT316" s="54">
        <f t="shared" si="2752"/>
        <v>0</v>
      </c>
      <c r="DU316" s="54">
        <f t="shared" si="2752"/>
        <v>0</v>
      </c>
      <c r="DV316" s="54">
        <f t="shared" si="2752"/>
        <v>0</v>
      </c>
      <c r="DW316" s="54">
        <f t="shared" si="2752"/>
        <v>0</v>
      </c>
      <c r="DX316" s="55">
        <f t="shared" si="2752"/>
        <v>0</v>
      </c>
      <c r="DY316" s="54">
        <f t="shared" si="2752"/>
        <v>0</v>
      </c>
      <c r="DZ316" s="54">
        <f t="shared" si="2752"/>
        <v>0</v>
      </c>
      <c r="EA316" s="54">
        <f t="shared" si="2752"/>
        <v>0</v>
      </c>
      <c r="EB316" s="107">
        <f t="shared" si="2752"/>
        <v>0</v>
      </c>
      <c r="EC316" s="55">
        <f t="shared" si="2752"/>
        <v>0</v>
      </c>
      <c r="ED316" s="54">
        <f t="shared" si="2752"/>
        <v>0</v>
      </c>
      <c r="EE316" s="54">
        <f t="shared" si="2752"/>
        <v>0</v>
      </c>
      <c r="EF316" s="54">
        <f t="shared" si="2752"/>
        <v>0</v>
      </c>
      <c r="EG316" s="54">
        <f t="shared" si="2752"/>
        <v>0</v>
      </c>
      <c r="EH316" s="54">
        <f t="shared" si="2752"/>
        <v>0</v>
      </c>
      <c r="EI316" s="54">
        <f t="shared" si="2752"/>
        <v>0</v>
      </c>
      <c r="EJ316" s="54">
        <f t="shared" si="2752"/>
        <v>0</v>
      </c>
      <c r="EK316" s="54">
        <f t="shared" si="2752"/>
        <v>0</v>
      </c>
      <c r="EL316" s="54">
        <f t="shared" si="2752"/>
        <v>0</v>
      </c>
      <c r="EM316" s="54">
        <f t="shared" si="2752"/>
        <v>0</v>
      </c>
      <c r="EN316" s="55">
        <f t="shared" ref="EN316:GY316" si="2753">EN317+EN322</f>
        <v>0</v>
      </c>
      <c r="EO316" s="54">
        <f t="shared" si="2753"/>
        <v>0</v>
      </c>
      <c r="EP316" s="54">
        <f t="shared" si="2753"/>
        <v>0</v>
      </c>
      <c r="EQ316" s="54">
        <f t="shared" si="2753"/>
        <v>0</v>
      </c>
      <c r="ER316" s="107">
        <f t="shared" si="2753"/>
        <v>0</v>
      </c>
      <c r="ES316" s="55">
        <f t="shared" si="2753"/>
        <v>0</v>
      </c>
      <c r="ET316" s="54">
        <f t="shared" si="2753"/>
        <v>0</v>
      </c>
      <c r="EU316" s="54">
        <f t="shared" si="2753"/>
        <v>0</v>
      </c>
      <c r="EV316" s="54">
        <f t="shared" si="2753"/>
        <v>0</v>
      </c>
      <c r="EW316" s="54">
        <f t="shared" si="2753"/>
        <v>0</v>
      </c>
      <c r="EX316" s="54">
        <f t="shared" si="2753"/>
        <v>0</v>
      </c>
      <c r="EY316" s="54">
        <f t="shared" si="2753"/>
        <v>0</v>
      </c>
      <c r="EZ316" s="54">
        <f t="shared" si="2753"/>
        <v>0</v>
      </c>
      <c r="FA316" s="54">
        <f t="shared" si="2753"/>
        <v>0</v>
      </c>
      <c r="FB316" s="54">
        <f t="shared" si="2753"/>
        <v>0</v>
      </c>
      <c r="FC316" s="54">
        <f t="shared" si="2753"/>
        <v>0</v>
      </c>
      <c r="FD316" s="55">
        <f t="shared" si="2753"/>
        <v>0</v>
      </c>
      <c r="FE316" s="54">
        <f t="shared" si="2753"/>
        <v>0</v>
      </c>
      <c r="FF316" s="54">
        <f t="shared" si="2753"/>
        <v>0</v>
      </c>
      <c r="FG316" s="54">
        <f t="shared" si="2753"/>
        <v>0</v>
      </c>
      <c r="FH316" s="107">
        <f t="shared" si="2753"/>
        <v>0</v>
      </c>
      <c r="FI316" s="55">
        <f t="shared" si="2753"/>
        <v>0</v>
      </c>
      <c r="FJ316" s="54">
        <f t="shared" si="2753"/>
        <v>0</v>
      </c>
      <c r="FK316" s="54">
        <f t="shared" si="2753"/>
        <v>0</v>
      </c>
      <c r="FL316" s="54">
        <f t="shared" si="2753"/>
        <v>0</v>
      </c>
      <c r="FM316" s="54">
        <f t="shared" si="2753"/>
        <v>0</v>
      </c>
      <c r="FN316" s="54">
        <f t="shared" si="2753"/>
        <v>0</v>
      </c>
      <c r="FO316" s="54">
        <f t="shared" si="2753"/>
        <v>0</v>
      </c>
      <c r="FP316" s="54">
        <f t="shared" si="2753"/>
        <v>0</v>
      </c>
      <c r="FQ316" s="54">
        <f t="shared" si="2753"/>
        <v>0</v>
      </c>
      <c r="FR316" s="54">
        <f t="shared" si="2753"/>
        <v>0</v>
      </c>
      <c r="FS316" s="54">
        <f t="shared" si="2753"/>
        <v>0</v>
      </c>
      <c r="FT316" s="55">
        <f t="shared" si="2753"/>
        <v>0</v>
      </c>
      <c r="FU316" s="54">
        <f t="shared" si="2753"/>
        <v>0</v>
      </c>
      <c r="FV316" s="54">
        <f t="shared" si="2753"/>
        <v>0</v>
      </c>
      <c r="FW316" s="54">
        <f t="shared" si="2753"/>
        <v>0</v>
      </c>
      <c r="FX316" s="107">
        <f t="shared" si="2753"/>
        <v>0</v>
      </c>
      <c r="FY316" s="55">
        <f t="shared" si="2753"/>
        <v>0</v>
      </c>
      <c r="FZ316" s="54">
        <f t="shared" si="2753"/>
        <v>0</v>
      </c>
      <c r="GA316" s="54">
        <f t="shared" si="2753"/>
        <v>0</v>
      </c>
      <c r="GB316" s="54">
        <f t="shared" si="2753"/>
        <v>0</v>
      </c>
      <c r="GC316" s="54">
        <f t="shared" si="2753"/>
        <v>0</v>
      </c>
      <c r="GD316" s="54">
        <f t="shared" si="2753"/>
        <v>0</v>
      </c>
      <c r="GE316" s="54">
        <f t="shared" si="2753"/>
        <v>0</v>
      </c>
      <c r="GF316" s="54">
        <f t="shared" si="2753"/>
        <v>0</v>
      </c>
      <c r="GG316" s="54">
        <f t="shared" si="2753"/>
        <v>0</v>
      </c>
      <c r="GH316" s="54">
        <f t="shared" si="2753"/>
        <v>0</v>
      </c>
      <c r="GI316" s="54">
        <f t="shared" si="2753"/>
        <v>0</v>
      </c>
      <c r="GJ316" s="55">
        <f t="shared" si="2753"/>
        <v>0</v>
      </c>
      <c r="GK316" s="54">
        <f t="shared" si="2753"/>
        <v>0</v>
      </c>
      <c r="GL316" s="54">
        <f t="shared" si="2753"/>
        <v>0</v>
      </c>
      <c r="GM316" s="54">
        <f t="shared" si="2753"/>
        <v>0</v>
      </c>
      <c r="GN316" s="107">
        <f t="shared" si="2753"/>
        <v>0</v>
      </c>
      <c r="GO316" s="55">
        <f t="shared" si="2753"/>
        <v>0</v>
      </c>
      <c r="GP316" s="54">
        <f t="shared" si="2753"/>
        <v>0</v>
      </c>
      <c r="GQ316" s="54">
        <f t="shared" si="2753"/>
        <v>0</v>
      </c>
      <c r="GR316" s="54">
        <f t="shared" si="2753"/>
        <v>0</v>
      </c>
      <c r="GS316" s="54">
        <f t="shared" si="2753"/>
        <v>0</v>
      </c>
      <c r="GT316" s="54">
        <f t="shared" si="2753"/>
        <v>0</v>
      </c>
      <c r="GU316" s="54">
        <f t="shared" si="2753"/>
        <v>0</v>
      </c>
      <c r="GV316" s="54">
        <f t="shared" si="2753"/>
        <v>0</v>
      </c>
      <c r="GW316" s="54">
        <f t="shared" si="2753"/>
        <v>0</v>
      </c>
      <c r="GX316" s="54">
        <f t="shared" si="2753"/>
        <v>0</v>
      </c>
      <c r="GY316" s="54">
        <f t="shared" si="2753"/>
        <v>0</v>
      </c>
      <c r="GZ316" s="55">
        <f t="shared" ref="GZ316:JW316" si="2754">GZ317+GZ322</f>
        <v>0</v>
      </c>
      <c r="HA316" s="54">
        <f t="shared" si="2754"/>
        <v>0</v>
      </c>
      <c r="HB316" s="54">
        <f t="shared" si="2754"/>
        <v>0</v>
      </c>
      <c r="HC316" s="54">
        <f t="shared" si="2754"/>
        <v>0</v>
      </c>
      <c r="HD316" s="54">
        <f t="shared" si="2754"/>
        <v>0</v>
      </c>
      <c r="HE316" s="54">
        <f t="shared" si="2754"/>
        <v>0</v>
      </c>
      <c r="HF316" s="54">
        <f t="shared" si="2754"/>
        <v>0</v>
      </c>
      <c r="HG316" s="54">
        <f t="shared" si="2754"/>
        <v>0</v>
      </c>
      <c r="HH316" s="54">
        <f t="shared" si="2754"/>
        <v>0</v>
      </c>
      <c r="HI316" s="54">
        <f t="shared" si="2754"/>
        <v>0</v>
      </c>
      <c r="HJ316" s="54">
        <f t="shared" si="2754"/>
        <v>0</v>
      </c>
      <c r="HK316" s="54">
        <f t="shared" si="2754"/>
        <v>0</v>
      </c>
      <c r="HL316" s="54">
        <f t="shared" si="2754"/>
        <v>0</v>
      </c>
      <c r="HM316" s="54">
        <f t="shared" si="2754"/>
        <v>0</v>
      </c>
      <c r="HN316" s="107">
        <f t="shared" si="2754"/>
        <v>0</v>
      </c>
      <c r="HO316" s="134">
        <f t="shared" si="2754"/>
        <v>0</v>
      </c>
      <c r="HP316" s="150">
        <f t="shared" si="2754"/>
        <v>0</v>
      </c>
      <c r="HQ316" s="55">
        <f t="shared" si="2754"/>
        <v>0</v>
      </c>
      <c r="HR316" s="54">
        <f t="shared" si="2754"/>
        <v>0</v>
      </c>
      <c r="HS316" s="54">
        <f t="shared" si="2754"/>
        <v>0</v>
      </c>
      <c r="HT316" s="54">
        <f t="shared" si="2754"/>
        <v>0</v>
      </c>
      <c r="HU316" s="54">
        <f t="shared" si="2754"/>
        <v>0</v>
      </c>
      <c r="HV316" s="54">
        <f t="shared" si="2754"/>
        <v>0</v>
      </c>
      <c r="HW316" s="54">
        <f t="shared" si="2754"/>
        <v>0</v>
      </c>
      <c r="HX316" s="54">
        <f t="shared" si="2754"/>
        <v>0</v>
      </c>
      <c r="HY316" s="54">
        <f t="shared" si="2754"/>
        <v>0</v>
      </c>
      <c r="HZ316" s="54">
        <f t="shared" si="2754"/>
        <v>0</v>
      </c>
      <c r="IA316" s="54">
        <f t="shared" si="2754"/>
        <v>0</v>
      </c>
      <c r="IB316" s="55">
        <f t="shared" si="2754"/>
        <v>0</v>
      </c>
      <c r="IC316" s="54">
        <f t="shared" si="2754"/>
        <v>0</v>
      </c>
      <c r="ID316" s="54">
        <f t="shared" si="2754"/>
        <v>0</v>
      </c>
      <c r="IE316" s="54">
        <f t="shared" si="2754"/>
        <v>0</v>
      </c>
      <c r="IF316" s="107">
        <f t="shared" si="2754"/>
        <v>0</v>
      </c>
      <c r="IG316" s="55">
        <f t="shared" si="2754"/>
        <v>0</v>
      </c>
      <c r="IH316" s="54">
        <f t="shared" si="2754"/>
        <v>0</v>
      </c>
      <c r="II316" s="54">
        <f t="shared" si="2754"/>
        <v>0</v>
      </c>
      <c r="IJ316" s="54">
        <f t="shared" si="2754"/>
        <v>0</v>
      </c>
      <c r="IK316" s="54">
        <f t="shared" si="2754"/>
        <v>0</v>
      </c>
      <c r="IL316" s="54">
        <f t="shared" si="2754"/>
        <v>0</v>
      </c>
      <c r="IM316" s="54">
        <f t="shared" si="2754"/>
        <v>0</v>
      </c>
      <c r="IN316" s="54">
        <f t="shared" si="2754"/>
        <v>0</v>
      </c>
      <c r="IO316" s="54">
        <f t="shared" si="2754"/>
        <v>0</v>
      </c>
      <c r="IP316" s="54">
        <f t="shared" si="2754"/>
        <v>0</v>
      </c>
      <c r="IQ316" s="54">
        <f t="shared" si="2754"/>
        <v>0</v>
      </c>
      <c r="IR316" s="55">
        <f t="shared" si="2754"/>
        <v>0</v>
      </c>
      <c r="IS316" s="54">
        <f t="shared" si="2754"/>
        <v>0</v>
      </c>
      <c r="IT316" s="54">
        <f t="shared" si="2754"/>
        <v>0</v>
      </c>
      <c r="IU316" s="54">
        <f t="shared" si="2754"/>
        <v>0</v>
      </c>
      <c r="IV316" s="107">
        <f t="shared" si="2754"/>
        <v>0</v>
      </c>
      <c r="IW316" s="55">
        <f t="shared" si="2754"/>
        <v>0</v>
      </c>
      <c r="IX316" s="54">
        <f t="shared" si="2754"/>
        <v>0</v>
      </c>
      <c r="IY316" s="54">
        <f t="shared" si="2754"/>
        <v>0</v>
      </c>
      <c r="IZ316" s="54">
        <f t="shared" si="2754"/>
        <v>0</v>
      </c>
      <c r="JA316" s="54">
        <f t="shared" si="2754"/>
        <v>0</v>
      </c>
      <c r="JB316" s="54">
        <f t="shared" si="2754"/>
        <v>0</v>
      </c>
      <c r="JC316" s="54">
        <f t="shared" si="2754"/>
        <v>0</v>
      </c>
      <c r="JD316" s="54">
        <f t="shared" si="2754"/>
        <v>0</v>
      </c>
      <c r="JE316" s="54">
        <f t="shared" si="2754"/>
        <v>0</v>
      </c>
      <c r="JF316" s="54">
        <f t="shared" si="2754"/>
        <v>0</v>
      </c>
      <c r="JG316" s="54">
        <f t="shared" si="2754"/>
        <v>0</v>
      </c>
      <c r="JH316" s="55">
        <f t="shared" si="2754"/>
        <v>0</v>
      </c>
      <c r="JI316" s="54">
        <f t="shared" si="2754"/>
        <v>0</v>
      </c>
      <c r="JJ316" s="54">
        <f t="shared" si="2754"/>
        <v>0</v>
      </c>
      <c r="JK316" s="54">
        <f t="shared" si="2754"/>
        <v>0</v>
      </c>
      <c r="JL316" s="107">
        <f t="shared" si="2754"/>
        <v>0</v>
      </c>
      <c r="JM316" s="55">
        <f t="shared" si="2754"/>
        <v>0</v>
      </c>
      <c r="JN316" s="54">
        <f t="shared" si="2754"/>
        <v>0</v>
      </c>
      <c r="JO316" s="54">
        <f t="shared" si="2754"/>
        <v>0</v>
      </c>
      <c r="JP316" s="54">
        <f t="shared" si="2754"/>
        <v>0</v>
      </c>
      <c r="JQ316" s="54">
        <f t="shared" si="2754"/>
        <v>0</v>
      </c>
      <c r="JR316" s="54">
        <f t="shared" si="2754"/>
        <v>0</v>
      </c>
      <c r="JS316" s="54">
        <f t="shared" si="2754"/>
        <v>0</v>
      </c>
      <c r="JT316" s="54">
        <f t="shared" si="2754"/>
        <v>0</v>
      </c>
      <c r="JU316" s="54">
        <f t="shared" si="2754"/>
        <v>0</v>
      </c>
      <c r="JV316" s="54">
        <f t="shared" si="2754"/>
        <v>0</v>
      </c>
      <c r="JW316" s="54">
        <f t="shared" si="2754"/>
        <v>0</v>
      </c>
      <c r="JX316" s="55">
        <f t="shared" ref="JX316:MT316" si="2755">JX317+JX322</f>
        <v>0</v>
      </c>
      <c r="JY316" s="54">
        <f t="shared" si="2755"/>
        <v>0</v>
      </c>
      <c r="JZ316" s="54">
        <f t="shared" si="2755"/>
        <v>0</v>
      </c>
      <c r="KA316" s="54">
        <f t="shared" si="2755"/>
        <v>0</v>
      </c>
      <c r="KB316" s="107">
        <f t="shared" si="2755"/>
        <v>0</v>
      </c>
      <c r="KC316" s="55">
        <f t="shared" si="2755"/>
        <v>0</v>
      </c>
      <c r="KD316" s="54">
        <f t="shared" si="2755"/>
        <v>0</v>
      </c>
      <c r="KE316" s="54">
        <f t="shared" si="2755"/>
        <v>0</v>
      </c>
      <c r="KF316" s="54">
        <f t="shared" si="2755"/>
        <v>0</v>
      </c>
      <c r="KG316" s="54">
        <f t="shared" si="2755"/>
        <v>0</v>
      </c>
      <c r="KH316" s="54">
        <f t="shared" si="2755"/>
        <v>0</v>
      </c>
      <c r="KI316" s="54">
        <f t="shared" si="2755"/>
        <v>0</v>
      </c>
      <c r="KJ316" s="54">
        <f t="shared" si="2755"/>
        <v>0</v>
      </c>
      <c r="KK316" s="54">
        <f t="shared" si="2755"/>
        <v>0</v>
      </c>
      <c r="KL316" s="54">
        <f t="shared" si="2755"/>
        <v>0</v>
      </c>
      <c r="KM316" s="54">
        <f t="shared" si="2755"/>
        <v>0</v>
      </c>
      <c r="KN316" s="55">
        <f t="shared" si="2755"/>
        <v>0</v>
      </c>
      <c r="KO316" s="54">
        <f t="shared" si="2755"/>
        <v>0</v>
      </c>
      <c r="KP316" s="54">
        <f t="shared" si="2755"/>
        <v>0</v>
      </c>
      <c r="KQ316" s="54">
        <f t="shared" si="2755"/>
        <v>0</v>
      </c>
      <c r="KR316" s="54">
        <f t="shared" si="2755"/>
        <v>0</v>
      </c>
      <c r="KS316" s="54">
        <f t="shared" si="2755"/>
        <v>0</v>
      </c>
      <c r="KT316" s="54">
        <f t="shared" si="2755"/>
        <v>0</v>
      </c>
      <c r="KU316" s="54">
        <f t="shared" si="2755"/>
        <v>0</v>
      </c>
      <c r="KV316" s="54">
        <f t="shared" si="2755"/>
        <v>0</v>
      </c>
      <c r="KW316" s="54">
        <f t="shared" si="2755"/>
        <v>0</v>
      </c>
      <c r="KX316" s="54">
        <f t="shared" si="2755"/>
        <v>0</v>
      </c>
      <c r="KY316" s="54">
        <f t="shared" si="2755"/>
        <v>0</v>
      </c>
      <c r="KZ316" s="54">
        <f t="shared" si="2755"/>
        <v>0</v>
      </c>
      <c r="LA316" s="54">
        <f t="shared" si="2755"/>
        <v>0</v>
      </c>
      <c r="LB316" s="107">
        <f t="shared" si="2755"/>
        <v>0</v>
      </c>
      <c r="LC316" s="150">
        <f t="shared" si="2755"/>
        <v>0</v>
      </c>
      <c r="LD316" s="55">
        <f t="shared" si="2755"/>
        <v>0</v>
      </c>
      <c r="LE316" s="54">
        <f t="shared" si="2755"/>
        <v>0</v>
      </c>
      <c r="LF316" s="54">
        <f t="shared" si="2755"/>
        <v>0</v>
      </c>
      <c r="LG316" s="54">
        <f t="shared" si="2755"/>
        <v>0</v>
      </c>
      <c r="LH316" s="54">
        <f t="shared" si="2755"/>
        <v>0</v>
      </c>
      <c r="LI316" s="54">
        <f t="shared" si="2755"/>
        <v>0</v>
      </c>
      <c r="LJ316" s="54">
        <f t="shared" si="2755"/>
        <v>0</v>
      </c>
      <c r="LK316" s="54">
        <f t="shared" si="2755"/>
        <v>0</v>
      </c>
      <c r="LL316" s="54">
        <f t="shared" si="2755"/>
        <v>0</v>
      </c>
      <c r="LM316" s="54">
        <f t="shared" si="2755"/>
        <v>0</v>
      </c>
      <c r="LN316" s="54">
        <f t="shared" si="2755"/>
        <v>0</v>
      </c>
      <c r="LO316" s="55">
        <f t="shared" si="2755"/>
        <v>0</v>
      </c>
      <c r="LP316" s="54">
        <f t="shared" si="2755"/>
        <v>0</v>
      </c>
      <c r="LQ316" s="54">
        <f t="shared" si="2755"/>
        <v>0</v>
      </c>
      <c r="LR316" s="54">
        <f t="shared" si="2755"/>
        <v>0</v>
      </c>
      <c r="LS316" s="107">
        <f t="shared" si="2755"/>
        <v>0</v>
      </c>
      <c r="LT316" s="55">
        <f t="shared" si="2755"/>
        <v>0</v>
      </c>
      <c r="LU316" s="54">
        <f t="shared" si="2755"/>
        <v>0</v>
      </c>
      <c r="LV316" s="54">
        <f t="shared" si="2755"/>
        <v>0</v>
      </c>
      <c r="LW316" s="54">
        <f t="shared" si="2755"/>
        <v>0</v>
      </c>
      <c r="LX316" s="54">
        <f t="shared" si="2755"/>
        <v>0</v>
      </c>
      <c r="LY316" s="54">
        <f t="shared" si="2755"/>
        <v>0</v>
      </c>
      <c r="LZ316" s="54">
        <f t="shared" si="2755"/>
        <v>0</v>
      </c>
      <c r="MA316" s="54">
        <f t="shared" si="2755"/>
        <v>0</v>
      </c>
      <c r="MB316" s="54">
        <f t="shared" si="2755"/>
        <v>0</v>
      </c>
      <c r="MC316" s="54">
        <f t="shared" si="2755"/>
        <v>0</v>
      </c>
      <c r="MD316" s="54">
        <f t="shared" si="2755"/>
        <v>0</v>
      </c>
      <c r="ME316" s="55">
        <f t="shared" si="2755"/>
        <v>0</v>
      </c>
      <c r="MF316" s="54">
        <f t="shared" si="2755"/>
        <v>0</v>
      </c>
      <c r="MG316" s="54">
        <f t="shared" si="2755"/>
        <v>0</v>
      </c>
      <c r="MH316" s="54">
        <f t="shared" si="2755"/>
        <v>0</v>
      </c>
      <c r="MI316" s="107">
        <f t="shared" si="2755"/>
        <v>0</v>
      </c>
      <c r="MJ316" s="55">
        <f t="shared" si="2755"/>
        <v>0</v>
      </c>
      <c r="MK316" s="54">
        <f t="shared" si="2755"/>
        <v>0</v>
      </c>
      <c r="ML316" s="54">
        <f t="shared" si="2755"/>
        <v>0</v>
      </c>
      <c r="MM316" s="54">
        <f t="shared" si="2755"/>
        <v>0</v>
      </c>
      <c r="MN316" s="54">
        <f t="shared" si="2755"/>
        <v>0</v>
      </c>
      <c r="MO316" s="54">
        <f t="shared" si="2755"/>
        <v>0</v>
      </c>
      <c r="MP316" s="54">
        <f t="shared" si="2755"/>
        <v>0</v>
      </c>
      <c r="MQ316" s="54">
        <f t="shared" si="2755"/>
        <v>0</v>
      </c>
      <c r="MR316" s="54">
        <f t="shared" si="2755"/>
        <v>0</v>
      </c>
      <c r="MS316" s="54">
        <f t="shared" si="2755"/>
        <v>0</v>
      </c>
      <c r="MT316" s="54">
        <f t="shared" si="2755"/>
        <v>0</v>
      </c>
      <c r="MU316" s="55">
        <f t="shared" ref="MU316:PF316" si="2756">MU317+MU322</f>
        <v>0</v>
      </c>
      <c r="MV316" s="54">
        <f t="shared" si="2756"/>
        <v>0</v>
      </c>
      <c r="MW316" s="54">
        <f t="shared" si="2756"/>
        <v>0</v>
      </c>
      <c r="MX316" s="54">
        <f t="shared" si="2756"/>
        <v>0</v>
      </c>
      <c r="MY316" s="107">
        <f t="shared" si="2756"/>
        <v>0</v>
      </c>
      <c r="MZ316" s="55">
        <f t="shared" si="2756"/>
        <v>0</v>
      </c>
      <c r="NA316" s="54">
        <f t="shared" si="2756"/>
        <v>0</v>
      </c>
      <c r="NB316" s="54">
        <f t="shared" si="2756"/>
        <v>0</v>
      </c>
      <c r="NC316" s="54">
        <f t="shared" si="2756"/>
        <v>0</v>
      </c>
      <c r="ND316" s="54">
        <f t="shared" si="2756"/>
        <v>0</v>
      </c>
      <c r="NE316" s="54">
        <f t="shared" si="2756"/>
        <v>0</v>
      </c>
      <c r="NF316" s="54">
        <f t="shared" si="2756"/>
        <v>0</v>
      </c>
      <c r="NG316" s="54">
        <f t="shared" si="2756"/>
        <v>0</v>
      </c>
      <c r="NH316" s="54">
        <f t="shared" si="2756"/>
        <v>0</v>
      </c>
      <c r="NI316" s="54">
        <f t="shared" si="2756"/>
        <v>0</v>
      </c>
      <c r="NJ316" s="54">
        <f t="shared" si="2756"/>
        <v>0</v>
      </c>
      <c r="NK316" s="55">
        <f t="shared" si="2756"/>
        <v>0</v>
      </c>
      <c r="NL316" s="54">
        <f t="shared" si="2756"/>
        <v>0</v>
      </c>
      <c r="NM316" s="54">
        <f t="shared" si="2756"/>
        <v>0</v>
      </c>
      <c r="NN316" s="54">
        <f t="shared" si="2756"/>
        <v>0</v>
      </c>
      <c r="NO316" s="107">
        <f t="shared" si="2756"/>
        <v>0</v>
      </c>
      <c r="NP316" s="55">
        <f t="shared" si="2756"/>
        <v>0</v>
      </c>
      <c r="NQ316" s="54">
        <f t="shared" si="2756"/>
        <v>0</v>
      </c>
      <c r="NR316" s="54">
        <f t="shared" si="2756"/>
        <v>0</v>
      </c>
      <c r="NS316" s="54">
        <f t="shared" si="2756"/>
        <v>0</v>
      </c>
      <c r="NT316" s="54">
        <f t="shared" si="2756"/>
        <v>0</v>
      </c>
      <c r="NU316" s="54">
        <f t="shared" si="2756"/>
        <v>0</v>
      </c>
      <c r="NV316" s="54">
        <f t="shared" si="2756"/>
        <v>0</v>
      </c>
      <c r="NW316" s="54">
        <f t="shared" si="2756"/>
        <v>0</v>
      </c>
      <c r="NX316" s="54">
        <f t="shared" si="2756"/>
        <v>0</v>
      </c>
      <c r="NY316" s="54">
        <f t="shared" si="2756"/>
        <v>0</v>
      </c>
      <c r="NZ316" s="54">
        <f t="shared" si="2756"/>
        <v>0</v>
      </c>
      <c r="OA316" s="55">
        <f t="shared" si="2756"/>
        <v>0</v>
      </c>
      <c r="OB316" s="54">
        <f t="shared" si="2756"/>
        <v>0</v>
      </c>
      <c r="OC316" s="54">
        <f t="shared" si="2756"/>
        <v>0</v>
      </c>
      <c r="OD316" s="54">
        <f t="shared" si="2756"/>
        <v>0</v>
      </c>
      <c r="OE316" s="107">
        <f t="shared" si="2756"/>
        <v>0</v>
      </c>
      <c r="OF316" s="55">
        <f t="shared" si="2756"/>
        <v>0</v>
      </c>
      <c r="OG316" s="54">
        <f t="shared" si="2756"/>
        <v>0</v>
      </c>
      <c r="OH316" s="54">
        <f t="shared" si="2756"/>
        <v>0</v>
      </c>
      <c r="OI316" s="54">
        <f t="shared" si="2756"/>
        <v>0</v>
      </c>
      <c r="OJ316" s="54">
        <f t="shared" si="2756"/>
        <v>0</v>
      </c>
      <c r="OK316" s="54">
        <f t="shared" si="2756"/>
        <v>0</v>
      </c>
      <c r="OL316" s="54">
        <f t="shared" si="2756"/>
        <v>0</v>
      </c>
      <c r="OM316" s="54">
        <f t="shared" si="2756"/>
        <v>0</v>
      </c>
      <c r="ON316" s="54">
        <f t="shared" si="2756"/>
        <v>0</v>
      </c>
      <c r="OO316" s="54">
        <f t="shared" si="2756"/>
        <v>0</v>
      </c>
      <c r="OP316" s="54">
        <f t="shared" si="2756"/>
        <v>0</v>
      </c>
      <c r="OQ316" s="55">
        <f t="shared" si="2756"/>
        <v>0</v>
      </c>
      <c r="OR316" s="54">
        <f t="shared" si="2756"/>
        <v>0</v>
      </c>
      <c r="OS316" s="54">
        <f t="shared" si="2756"/>
        <v>0</v>
      </c>
      <c r="OT316" s="54">
        <f t="shared" si="2756"/>
        <v>0</v>
      </c>
      <c r="OU316" s="107">
        <f t="shared" si="2756"/>
        <v>0</v>
      </c>
      <c r="OV316" s="55">
        <f t="shared" si="2756"/>
        <v>0</v>
      </c>
      <c r="OW316" s="54">
        <f t="shared" si="2756"/>
        <v>0</v>
      </c>
      <c r="OX316" s="54">
        <f t="shared" si="2756"/>
        <v>0</v>
      </c>
      <c r="OY316" s="54">
        <f t="shared" si="2756"/>
        <v>0</v>
      </c>
      <c r="OZ316" s="54">
        <f t="shared" si="2756"/>
        <v>0</v>
      </c>
      <c r="PA316" s="54">
        <f t="shared" si="2756"/>
        <v>0</v>
      </c>
      <c r="PB316" s="54">
        <f t="shared" si="2756"/>
        <v>0</v>
      </c>
      <c r="PC316" s="54">
        <f t="shared" si="2756"/>
        <v>0</v>
      </c>
      <c r="PD316" s="54">
        <f t="shared" si="2756"/>
        <v>0</v>
      </c>
      <c r="PE316" s="54">
        <f t="shared" si="2756"/>
        <v>0</v>
      </c>
      <c r="PF316" s="54">
        <f t="shared" si="2756"/>
        <v>0</v>
      </c>
      <c r="PG316" s="55">
        <f t="shared" ref="PG316:RR316" si="2757">PG317+PG322</f>
        <v>0</v>
      </c>
      <c r="PH316" s="54">
        <f t="shared" si="2757"/>
        <v>0</v>
      </c>
      <c r="PI316" s="54">
        <f t="shared" si="2757"/>
        <v>0</v>
      </c>
      <c r="PJ316" s="54">
        <f t="shared" si="2757"/>
        <v>0</v>
      </c>
      <c r="PK316" s="107">
        <f t="shared" si="2757"/>
        <v>0</v>
      </c>
      <c r="PL316" s="55">
        <f t="shared" si="2757"/>
        <v>0</v>
      </c>
      <c r="PM316" s="54">
        <f t="shared" si="2757"/>
        <v>0</v>
      </c>
      <c r="PN316" s="54">
        <f t="shared" si="2757"/>
        <v>0</v>
      </c>
      <c r="PO316" s="54">
        <f t="shared" si="2757"/>
        <v>0</v>
      </c>
      <c r="PP316" s="54">
        <f t="shared" si="2757"/>
        <v>0</v>
      </c>
      <c r="PQ316" s="54">
        <f t="shared" si="2757"/>
        <v>0</v>
      </c>
      <c r="PR316" s="54">
        <f t="shared" si="2757"/>
        <v>0</v>
      </c>
      <c r="PS316" s="54">
        <f t="shared" si="2757"/>
        <v>0</v>
      </c>
      <c r="PT316" s="54">
        <f t="shared" si="2757"/>
        <v>0</v>
      </c>
      <c r="PU316" s="54">
        <f t="shared" si="2757"/>
        <v>0</v>
      </c>
      <c r="PV316" s="54">
        <f t="shared" si="2757"/>
        <v>0</v>
      </c>
      <c r="PW316" s="55">
        <f t="shared" si="2757"/>
        <v>0</v>
      </c>
      <c r="PX316" s="54">
        <f t="shared" si="2757"/>
        <v>0</v>
      </c>
      <c r="PY316" s="54">
        <f t="shared" si="2757"/>
        <v>0</v>
      </c>
      <c r="PZ316" s="54">
        <f t="shared" si="2757"/>
        <v>0</v>
      </c>
      <c r="QA316" s="107">
        <f t="shared" si="2757"/>
        <v>0</v>
      </c>
      <c r="QB316" s="55">
        <f t="shared" si="2757"/>
        <v>0</v>
      </c>
      <c r="QC316" s="54">
        <f t="shared" si="2757"/>
        <v>0</v>
      </c>
      <c r="QD316" s="54">
        <f t="shared" si="2757"/>
        <v>0</v>
      </c>
      <c r="QE316" s="54">
        <f t="shared" si="2757"/>
        <v>0</v>
      </c>
      <c r="QF316" s="54">
        <f t="shared" si="2757"/>
        <v>0</v>
      </c>
      <c r="QG316" s="54">
        <f t="shared" si="2757"/>
        <v>0</v>
      </c>
      <c r="QH316" s="54">
        <f t="shared" si="2757"/>
        <v>0</v>
      </c>
      <c r="QI316" s="54">
        <f t="shared" si="2757"/>
        <v>0</v>
      </c>
      <c r="QJ316" s="54">
        <f t="shared" si="2757"/>
        <v>0</v>
      </c>
      <c r="QK316" s="54">
        <f t="shared" si="2757"/>
        <v>0</v>
      </c>
      <c r="QL316" s="54">
        <f t="shared" si="2757"/>
        <v>0</v>
      </c>
      <c r="QM316" s="55">
        <f t="shared" si="2757"/>
        <v>0</v>
      </c>
      <c r="QN316" s="54">
        <f t="shared" si="2757"/>
        <v>0</v>
      </c>
      <c r="QO316" s="54">
        <f t="shared" si="2757"/>
        <v>0</v>
      </c>
      <c r="QP316" s="54">
        <f t="shared" si="2757"/>
        <v>0</v>
      </c>
      <c r="QQ316" s="107">
        <f t="shared" si="2757"/>
        <v>0</v>
      </c>
      <c r="QR316" s="55">
        <f t="shared" si="2757"/>
        <v>0</v>
      </c>
      <c r="QS316" s="54">
        <f t="shared" si="2757"/>
        <v>0</v>
      </c>
      <c r="QT316" s="54">
        <f t="shared" si="2757"/>
        <v>0</v>
      </c>
      <c r="QU316" s="54">
        <f t="shared" si="2757"/>
        <v>0</v>
      </c>
      <c r="QV316" s="54">
        <f t="shared" si="2757"/>
        <v>0</v>
      </c>
      <c r="QW316" s="54">
        <f t="shared" si="2757"/>
        <v>0</v>
      </c>
      <c r="QX316" s="54">
        <f t="shared" si="2757"/>
        <v>0</v>
      </c>
      <c r="QY316" s="54">
        <f t="shared" si="2757"/>
        <v>0</v>
      </c>
      <c r="QZ316" s="54">
        <f t="shared" si="2757"/>
        <v>0</v>
      </c>
      <c r="RA316" s="54">
        <f t="shared" si="2757"/>
        <v>0</v>
      </c>
      <c r="RB316" s="54">
        <f t="shared" si="2757"/>
        <v>0</v>
      </c>
      <c r="RC316" s="55">
        <f t="shared" si="2757"/>
        <v>0</v>
      </c>
      <c r="RD316" s="54">
        <f t="shared" si="2757"/>
        <v>0</v>
      </c>
      <c r="RE316" s="54">
        <f t="shared" si="2757"/>
        <v>0</v>
      </c>
      <c r="RF316" s="54">
        <f t="shared" si="2757"/>
        <v>0</v>
      </c>
      <c r="RG316" s="54">
        <f t="shared" si="2757"/>
        <v>0</v>
      </c>
      <c r="RH316" s="54">
        <f t="shared" si="2757"/>
        <v>0</v>
      </c>
      <c r="RI316" s="54">
        <f t="shared" si="2757"/>
        <v>0</v>
      </c>
      <c r="RJ316" s="54">
        <f t="shared" si="2757"/>
        <v>0</v>
      </c>
      <c r="RK316" s="54">
        <f t="shared" si="2757"/>
        <v>0</v>
      </c>
      <c r="RL316" s="54">
        <f t="shared" si="2757"/>
        <v>0</v>
      </c>
      <c r="RM316" s="54">
        <f t="shared" si="2757"/>
        <v>0</v>
      </c>
      <c r="RN316" s="54">
        <f t="shared" si="2757"/>
        <v>0</v>
      </c>
      <c r="RO316" s="54">
        <f t="shared" si="2757"/>
        <v>0</v>
      </c>
      <c r="RP316" s="54">
        <f t="shared" si="2757"/>
        <v>0</v>
      </c>
      <c r="RQ316" s="107">
        <f t="shared" si="2757"/>
        <v>0</v>
      </c>
      <c r="RR316" s="150">
        <f t="shared" si="2757"/>
        <v>0</v>
      </c>
      <c r="RS316" s="55">
        <f t="shared" ref="RS316:UD316" si="2758">RS317+RS322</f>
        <v>0</v>
      </c>
      <c r="RT316" s="54">
        <f t="shared" si="2758"/>
        <v>0</v>
      </c>
      <c r="RU316" s="54">
        <f t="shared" si="2758"/>
        <v>0</v>
      </c>
      <c r="RV316" s="54">
        <f t="shared" si="2758"/>
        <v>0</v>
      </c>
      <c r="RW316" s="54">
        <f t="shared" si="2758"/>
        <v>0</v>
      </c>
      <c r="RX316" s="54">
        <f t="shared" si="2758"/>
        <v>0</v>
      </c>
      <c r="RY316" s="54">
        <f t="shared" si="2758"/>
        <v>0</v>
      </c>
      <c r="RZ316" s="54">
        <f t="shared" si="2758"/>
        <v>0</v>
      </c>
      <c r="SA316" s="54">
        <f t="shared" si="2758"/>
        <v>0</v>
      </c>
      <c r="SB316" s="54">
        <f t="shared" si="2758"/>
        <v>0</v>
      </c>
      <c r="SC316" s="54">
        <f t="shared" si="2758"/>
        <v>0</v>
      </c>
      <c r="SD316" s="55">
        <f t="shared" si="2758"/>
        <v>0</v>
      </c>
      <c r="SE316" s="54">
        <f t="shared" si="2758"/>
        <v>0</v>
      </c>
      <c r="SF316" s="54">
        <f t="shared" si="2758"/>
        <v>0</v>
      </c>
      <c r="SG316" s="54">
        <f t="shared" si="2758"/>
        <v>0</v>
      </c>
      <c r="SH316" s="107">
        <f t="shared" si="2758"/>
        <v>0</v>
      </c>
      <c r="SI316" s="55">
        <f t="shared" si="2758"/>
        <v>0</v>
      </c>
      <c r="SJ316" s="54">
        <f t="shared" si="2758"/>
        <v>0</v>
      </c>
      <c r="SK316" s="54">
        <f t="shared" si="2758"/>
        <v>0</v>
      </c>
      <c r="SL316" s="54">
        <f t="shared" si="2758"/>
        <v>0</v>
      </c>
      <c r="SM316" s="54">
        <f t="shared" si="2758"/>
        <v>0</v>
      </c>
      <c r="SN316" s="54">
        <f t="shared" si="2758"/>
        <v>0</v>
      </c>
      <c r="SO316" s="54">
        <f t="shared" si="2758"/>
        <v>0</v>
      </c>
      <c r="SP316" s="54">
        <f t="shared" si="2758"/>
        <v>0</v>
      </c>
      <c r="SQ316" s="54">
        <f t="shared" si="2758"/>
        <v>0</v>
      </c>
      <c r="SR316" s="54">
        <f t="shared" si="2758"/>
        <v>0</v>
      </c>
      <c r="SS316" s="54">
        <f t="shared" si="2758"/>
        <v>0</v>
      </c>
      <c r="ST316" s="55">
        <f t="shared" si="2758"/>
        <v>0</v>
      </c>
      <c r="SU316" s="54">
        <f t="shared" si="2758"/>
        <v>0</v>
      </c>
      <c r="SV316" s="54">
        <f t="shared" si="2758"/>
        <v>0</v>
      </c>
      <c r="SW316" s="54">
        <f t="shared" si="2758"/>
        <v>0</v>
      </c>
      <c r="SX316" s="107">
        <f t="shared" si="2758"/>
        <v>0</v>
      </c>
      <c r="SY316" s="55">
        <f t="shared" si="2758"/>
        <v>0</v>
      </c>
      <c r="SZ316" s="54">
        <f t="shared" si="2758"/>
        <v>0</v>
      </c>
      <c r="TA316" s="54">
        <f t="shared" si="2758"/>
        <v>0</v>
      </c>
      <c r="TB316" s="54">
        <f t="shared" si="2758"/>
        <v>0</v>
      </c>
      <c r="TC316" s="54">
        <f t="shared" si="2758"/>
        <v>0</v>
      </c>
      <c r="TD316" s="54">
        <f t="shared" si="2758"/>
        <v>0</v>
      </c>
      <c r="TE316" s="54">
        <f t="shared" si="2758"/>
        <v>0</v>
      </c>
      <c r="TF316" s="54">
        <f t="shared" si="2758"/>
        <v>0</v>
      </c>
      <c r="TG316" s="54">
        <f t="shared" si="2758"/>
        <v>0</v>
      </c>
      <c r="TH316" s="54">
        <f t="shared" si="2758"/>
        <v>0</v>
      </c>
      <c r="TI316" s="54">
        <f t="shared" si="2758"/>
        <v>0</v>
      </c>
      <c r="TJ316" s="55">
        <f t="shared" si="2758"/>
        <v>0</v>
      </c>
      <c r="TK316" s="54">
        <f t="shared" si="2758"/>
        <v>0</v>
      </c>
      <c r="TL316" s="54">
        <f t="shared" si="2758"/>
        <v>0</v>
      </c>
      <c r="TM316" s="54">
        <f t="shared" si="2758"/>
        <v>0</v>
      </c>
      <c r="TN316" s="107">
        <f t="shared" si="2758"/>
        <v>0</v>
      </c>
      <c r="TO316" s="55">
        <f t="shared" si="2758"/>
        <v>0</v>
      </c>
      <c r="TP316" s="54">
        <f t="shared" si="2758"/>
        <v>0</v>
      </c>
      <c r="TQ316" s="54">
        <f t="shared" si="2758"/>
        <v>0</v>
      </c>
      <c r="TR316" s="54">
        <f t="shared" si="2758"/>
        <v>0</v>
      </c>
      <c r="TS316" s="54">
        <f t="shared" si="2758"/>
        <v>0</v>
      </c>
      <c r="TT316" s="54">
        <f t="shared" si="2758"/>
        <v>0</v>
      </c>
      <c r="TU316" s="54">
        <f t="shared" si="2758"/>
        <v>0</v>
      </c>
      <c r="TV316" s="54">
        <f t="shared" si="2758"/>
        <v>0</v>
      </c>
      <c r="TW316" s="54">
        <f t="shared" si="2758"/>
        <v>0</v>
      </c>
      <c r="TX316" s="54">
        <f t="shared" si="2758"/>
        <v>0</v>
      </c>
      <c r="TY316" s="54">
        <f t="shared" si="2758"/>
        <v>0</v>
      </c>
      <c r="TZ316" s="55">
        <f t="shared" si="2758"/>
        <v>0</v>
      </c>
      <c r="UA316" s="54">
        <f t="shared" si="2758"/>
        <v>0</v>
      </c>
      <c r="UB316" s="54">
        <f t="shared" si="2758"/>
        <v>0</v>
      </c>
      <c r="UC316" s="54">
        <f t="shared" si="2758"/>
        <v>0</v>
      </c>
      <c r="UD316" s="107">
        <f t="shared" si="2758"/>
        <v>0</v>
      </c>
      <c r="UE316" s="55">
        <f t="shared" ref="UE316:VD316" si="2759">UE317+UE322</f>
        <v>0</v>
      </c>
      <c r="UF316" s="54">
        <f t="shared" si="2759"/>
        <v>0</v>
      </c>
      <c r="UG316" s="54">
        <f t="shared" si="2759"/>
        <v>0</v>
      </c>
      <c r="UH316" s="54">
        <f t="shared" si="2759"/>
        <v>0</v>
      </c>
      <c r="UI316" s="54">
        <f t="shared" si="2759"/>
        <v>0</v>
      </c>
      <c r="UJ316" s="54">
        <f t="shared" si="2759"/>
        <v>0</v>
      </c>
      <c r="UK316" s="54">
        <f t="shared" si="2759"/>
        <v>0</v>
      </c>
      <c r="UL316" s="54">
        <f t="shared" si="2759"/>
        <v>0</v>
      </c>
      <c r="UM316" s="54">
        <f t="shared" si="2759"/>
        <v>0</v>
      </c>
      <c r="UN316" s="54">
        <f t="shared" si="2759"/>
        <v>0</v>
      </c>
      <c r="UO316" s="54">
        <f t="shared" si="2759"/>
        <v>0</v>
      </c>
      <c r="UP316" s="55">
        <f t="shared" si="2759"/>
        <v>0</v>
      </c>
      <c r="UQ316" s="54">
        <f t="shared" si="2759"/>
        <v>0</v>
      </c>
      <c r="UR316" s="54">
        <f t="shared" si="2759"/>
        <v>0</v>
      </c>
      <c r="US316" s="54">
        <f t="shared" si="2759"/>
        <v>0</v>
      </c>
      <c r="UT316" s="54">
        <f t="shared" si="2759"/>
        <v>0</v>
      </c>
      <c r="UU316" s="54">
        <f t="shared" si="2759"/>
        <v>0</v>
      </c>
      <c r="UV316" s="54">
        <f t="shared" si="2759"/>
        <v>0</v>
      </c>
      <c r="UW316" s="54">
        <f t="shared" si="2759"/>
        <v>0</v>
      </c>
      <c r="UX316" s="54">
        <f t="shared" si="2759"/>
        <v>0</v>
      </c>
      <c r="UY316" s="54">
        <f t="shared" si="2759"/>
        <v>0</v>
      </c>
      <c r="UZ316" s="54">
        <f t="shared" si="2759"/>
        <v>0</v>
      </c>
      <c r="VA316" s="54">
        <f t="shared" si="2759"/>
        <v>0</v>
      </c>
      <c r="VB316" s="54">
        <f t="shared" si="2759"/>
        <v>0</v>
      </c>
      <c r="VC316" s="54">
        <f t="shared" si="2759"/>
        <v>0</v>
      </c>
      <c r="VD316" s="107">
        <f t="shared" si="2759"/>
        <v>0</v>
      </c>
      <c r="VE316" s="15" t="str">
        <f t="shared" si="2267"/>
        <v>-</v>
      </c>
    </row>
    <row r="317" spans="1:577" ht="20.149999999999999" customHeight="1">
      <c r="A317" s="16">
        <v>67</v>
      </c>
      <c r="B317" s="16"/>
      <c r="C317" s="17"/>
      <c r="D317" s="18" t="s">
        <v>288</v>
      </c>
      <c r="E317" s="187">
        <f t="shared" ref="E317:BP317" si="2760">E318+E320</f>
        <v>0</v>
      </c>
      <c r="F317" s="188">
        <f t="shared" si="2760"/>
        <v>0</v>
      </c>
      <c r="G317" s="188">
        <f t="shared" si="2760"/>
        <v>0</v>
      </c>
      <c r="H317" s="189">
        <f t="shared" si="2760"/>
        <v>0</v>
      </c>
      <c r="I317" s="227">
        <f t="shared" si="2760"/>
        <v>0</v>
      </c>
      <c r="J317" s="188">
        <f t="shared" si="2760"/>
        <v>0</v>
      </c>
      <c r="K317" s="57">
        <f t="shared" si="2760"/>
        <v>0</v>
      </c>
      <c r="L317" s="56">
        <f t="shared" si="2760"/>
        <v>0</v>
      </c>
      <c r="M317" s="56">
        <f t="shared" si="2760"/>
        <v>0</v>
      </c>
      <c r="N317" s="56">
        <f t="shared" si="2760"/>
        <v>0</v>
      </c>
      <c r="O317" s="56">
        <f t="shared" si="2760"/>
        <v>0</v>
      </c>
      <c r="P317" s="56">
        <f t="shared" si="2760"/>
        <v>0</v>
      </c>
      <c r="Q317" s="56">
        <f t="shared" si="2760"/>
        <v>0</v>
      </c>
      <c r="R317" s="56">
        <f t="shared" si="2760"/>
        <v>0</v>
      </c>
      <c r="S317" s="56">
        <f t="shared" si="2760"/>
        <v>0</v>
      </c>
      <c r="T317" s="56">
        <f t="shared" si="2760"/>
        <v>0</v>
      </c>
      <c r="U317" s="57">
        <f t="shared" si="2760"/>
        <v>0</v>
      </c>
      <c r="V317" s="56">
        <f t="shared" si="2760"/>
        <v>0</v>
      </c>
      <c r="W317" s="56">
        <f t="shared" si="2760"/>
        <v>0</v>
      </c>
      <c r="X317" s="56">
        <f t="shared" si="2760"/>
        <v>0</v>
      </c>
      <c r="Y317" s="108">
        <f t="shared" si="2760"/>
        <v>0</v>
      </c>
      <c r="Z317" s="57">
        <f t="shared" si="2760"/>
        <v>0</v>
      </c>
      <c r="AA317" s="56">
        <f t="shared" si="2760"/>
        <v>0</v>
      </c>
      <c r="AB317" s="56">
        <f t="shared" si="2760"/>
        <v>0</v>
      </c>
      <c r="AC317" s="56">
        <f t="shared" si="2760"/>
        <v>0</v>
      </c>
      <c r="AD317" s="56">
        <f t="shared" si="2760"/>
        <v>0</v>
      </c>
      <c r="AE317" s="56">
        <f t="shared" si="2760"/>
        <v>0</v>
      </c>
      <c r="AF317" s="56">
        <f t="shared" si="2760"/>
        <v>0</v>
      </c>
      <c r="AG317" s="56">
        <f t="shared" si="2760"/>
        <v>0</v>
      </c>
      <c r="AH317" s="56">
        <f t="shared" si="2760"/>
        <v>0</v>
      </c>
      <c r="AI317" s="56">
        <f t="shared" si="2760"/>
        <v>0</v>
      </c>
      <c r="AJ317" s="56">
        <f t="shared" si="2760"/>
        <v>0</v>
      </c>
      <c r="AK317" s="57">
        <f t="shared" si="2760"/>
        <v>0</v>
      </c>
      <c r="AL317" s="56">
        <f t="shared" si="2760"/>
        <v>0</v>
      </c>
      <c r="AM317" s="56">
        <f t="shared" si="2760"/>
        <v>0</v>
      </c>
      <c r="AN317" s="56">
        <f t="shared" si="2760"/>
        <v>0</v>
      </c>
      <c r="AO317" s="108">
        <f t="shared" si="2760"/>
        <v>0</v>
      </c>
      <c r="AP317" s="57">
        <f t="shared" si="2760"/>
        <v>0</v>
      </c>
      <c r="AQ317" s="56">
        <f t="shared" si="2760"/>
        <v>0</v>
      </c>
      <c r="AR317" s="56">
        <f t="shared" si="2760"/>
        <v>0</v>
      </c>
      <c r="AS317" s="56">
        <f t="shared" si="2760"/>
        <v>0</v>
      </c>
      <c r="AT317" s="56">
        <f t="shared" si="2760"/>
        <v>0</v>
      </c>
      <c r="AU317" s="56">
        <f t="shared" si="2760"/>
        <v>0</v>
      </c>
      <c r="AV317" s="56">
        <f t="shared" si="2760"/>
        <v>0</v>
      </c>
      <c r="AW317" s="56">
        <f t="shared" si="2760"/>
        <v>0</v>
      </c>
      <c r="AX317" s="56">
        <f t="shared" si="2760"/>
        <v>0</v>
      </c>
      <c r="AY317" s="56">
        <f t="shared" si="2760"/>
        <v>0</v>
      </c>
      <c r="AZ317" s="56">
        <f t="shared" si="2760"/>
        <v>0</v>
      </c>
      <c r="BA317" s="57">
        <f t="shared" si="2760"/>
        <v>0</v>
      </c>
      <c r="BB317" s="56">
        <f t="shared" si="2760"/>
        <v>0</v>
      </c>
      <c r="BC317" s="56">
        <f t="shared" si="2760"/>
        <v>0</v>
      </c>
      <c r="BD317" s="56">
        <f t="shared" si="2760"/>
        <v>0</v>
      </c>
      <c r="BE317" s="108">
        <f t="shared" si="2760"/>
        <v>0</v>
      </c>
      <c r="BF317" s="57">
        <f t="shared" si="2760"/>
        <v>0</v>
      </c>
      <c r="BG317" s="56">
        <f t="shared" si="2760"/>
        <v>0</v>
      </c>
      <c r="BH317" s="56">
        <f t="shared" si="2760"/>
        <v>0</v>
      </c>
      <c r="BI317" s="56">
        <f t="shared" si="2760"/>
        <v>0</v>
      </c>
      <c r="BJ317" s="56">
        <f t="shared" si="2760"/>
        <v>0</v>
      </c>
      <c r="BK317" s="56">
        <f t="shared" si="2760"/>
        <v>0</v>
      </c>
      <c r="BL317" s="56">
        <f t="shared" si="2760"/>
        <v>0</v>
      </c>
      <c r="BM317" s="56">
        <f t="shared" si="2760"/>
        <v>0</v>
      </c>
      <c r="BN317" s="56">
        <f t="shared" si="2760"/>
        <v>0</v>
      </c>
      <c r="BO317" s="56">
        <f t="shared" si="2760"/>
        <v>0</v>
      </c>
      <c r="BP317" s="56">
        <f t="shared" si="2760"/>
        <v>0</v>
      </c>
      <c r="BQ317" s="57">
        <f t="shared" ref="BQ317:EM317" si="2761">BQ318+BQ320</f>
        <v>0</v>
      </c>
      <c r="BR317" s="56">
        <f t="shared" si="2761"/>
        <v>0</v>
      </c>
      <c r="BS317" s="56">
        <f t="shared" si="2761"/>
        <v>0</v>
      </c>
      <c r="BT317" s="56">
        <f t="shared" si="2761"/>
        <v>0</v>
      </c>
      <c r="BU317" s="108">
        <f t="shared" si="2761"/>
        <v>0</v>
      </c>
      <c r="BV317" s="57">
        <f t="shared" si="2761"/>
        <v>0</v>
      </c>
      <c r="BW317" s="56">
        <f t="shared" si="2761"/>
        <v>0</v>
      </c>
      <c r="BX317" s="56">
        <f t="shared" si="2761"/>
        <v>0</v>
      </c>
      <c r="BY317" s="56">
        <f t="shared" si="2761"/>
        <v>0</v>
      </c>
      <c r="BZ317" s="56">
        <f t="shared" si="2761"/>
        <v>0</v>
      </c>
      <c r="CA317" s="56">
        <f t="shared" si="2761"/>
        <v>0</v>
      </c>
      <c r="CB317" s="56">
        <f t="shared" si="2761"/>
        <v>0</v>
      </c>
      <c r="CC317" s="56">
        <f t="shared" si="2761"/>
        <v>0</v>
      </c>
      <c r="CD317" s="56">
        <f t="shared" si="2761"/>
        <v>0</v>
      </c>
      <c r="CE317" s="56">
        <f t="shared" si="2761"/>
        <v>0</v>
      </c>
      <c r="CF317" s="56">
        <f t="shared" si="2761"/>
        <v>0</v>
      </c>
      <c r="CG317" s="57">
        <f t="shared" si="2761"/>
        <v>0</v>
      </c>
      <c r="CH317" s="56">
        <f t="shared" si="2761"/>
        <v>0</v>
      </c>
      <c r="CI317" s="56">
        <f t="shared" si="2761"/>
        <v>0</v>
      </c>
      <c r="CJ317" s="56">
        <f t="shared" si="2761"/>
        <v>0</v>
      </c>
      <c r="CK317" s="56">
        <f t="shared" si="2761"/>
        <v>0</v>
      </c>
      <c r="CL317" s="56">
        <f t="shared" si="2761"/>
        <v>0</v>
      </c>
      <c r="CM317" s="56">
        <f t="shared" si="2761"/>
        <v>0</v>
      </c>
      <c r="CN317" s="56">
        <f t="shared" si="2761"/>
        <v>0</v>
      </c>
      <c r="CO317" s="56">
        <f t="shared" si="2761"/>
        <v>0</v>
      </c>
      <c r="CP317" s="56">
        <f t="shared" si="2761"/>
        <v>0</v>
      </c>
      <c r="CQ317" s="56">
        <f t="shared" si="2761"/>
        <v>0</v>
      </c>
      <c r="CR317" s="56">
        <f t="shared" si="2761"/>
        <v>0</v>
      </c>
      <c r="CS317" s="56">
        <f t="shared" si="2761"/>
        <v>0</v>
      </c>
      <c r="CT317" s="56">
        <f t="shared" si="2761"/>
        <v>0</v>
      </c>
      <c r="CU317" s="108">
        <f t="shared" si="2761"/>
        <v>0</v>
      </c>
      <c r="CV317" s="151">
        <f t="shared" si="2761"/>
        <v>0</v>
      </c>
      <c r="CW317" s="57">
        <f t="shared" si="2761"/>
        <v>0</v>
      </c>
      <c r="CX317" s="56">
        <f t="shared" si="2761"/>
        <v>0</v>
      </c>
      <c r="CY317" s="56">
        <f t="shared" si="2761"/>
        <v>0</v>
      </c>
      <c r="CZ317" s="56">
        <f t="shared" si="2761"/>
        <v>0</v>
      </c>
      <c r="DA317" s="56">
        <f t="shared" si="2761"/>
        <v>0</v>
      </c>
      <c r="DB317" s="56">
        <f t="shared" si="2761"/>
        <v>0</v>
      </c>
      <c r="DC317" s="56">
        <f t="shared" si="2761"/>
        <v>0</v>
      </c>
      <c r="DD317" s="56">
        <f t="shared" si="2761"/>
        <v>0</v>
      </c>
      <c r="DE317" s="56">
        <f t="shared" si="2761"/>
        <v>0</v>
      </c>
      <c r="DF317" s="56">
        <f t="shared" si="2761"/>
        <v>0</v>
      </c>
      <c r="DG317" s="56">
        <f t="shared" si="2761"/>
        <v>0</v>
      </c>
      <c r="DH317" s="57">
        <f t="shared" si="2761"/>
        <v>0</v>
      </c>
      <c r="DI317" s="56">
        <f t="shared" si="2761"/>
        <v>0</v>
      </c>
      <c r="DJ317" s="56">
        <f t="shared" si="2761"/>
        <v>0</v>
      </c>
      <c r="DK317" s="56">
        <f t="shared" si="2761"/>
        <v>0</v>
      </c>
      <c r="DL317" s="108">
        <f t="shared" si="2761"/>
        <v>0</v>
      </c>
      <c r="DM317" s="57">
        <f t="shared" si="2761"/>
        <v>0</v>
      </c>
      <c r="DN317" s="56">
        <f t="shared" si="2761"/>
        <v>0</v>
      </c>
      <c r="DO317" s="56">
        <f t="shared" si="2761"/>
        <v>0</v>
      </c>
      <c r="DP317" s="56">
        <f t="shared" si="2761"/>
        <v>0</v>
      </c>
      <c r="DQ317" s="56">
        <f t="shared" si="2761"/>
        <v>0</v>
      </c>
      <c r="DR317" s="56">
        <f t="shared" si="2761"/>
        <v>0</v>
      </c>
      <c r="DS317" s="56">
        <f t="shared" si="2761"/>
        <v>0</v>
      </c>
      <c r="DT317" s="56">
        <f t="shared" si="2761"/>
        <v>0</v>
      </c>
      <c r="DU317" s="56">
        <f t="shared" si="2761"/>
        <v>0</v>
      </c>
      <c r="DV317" s="56">
        <f t="shared" si="2761"/>
        <v>0</v>
      </c>
      <c r="DW317" s="56">
        <f t="shared" si="2761"/>
        <v>0</v>
      </c>
      <c r="DX317" s="57">
        <f t="shared" si="2761"/>
        <v>0</v>
      </c>
      <c r="DY317" s="56">
        <f t="shared" si="2761"/>
        <v>0</v>
      </c>
      <c r="DZ317" s="56">
        <f t="shared" si="2761"/>
        <v>0</v>
      </c>
      <c r="EA317" s="56">
        <f t="shared" si="2761"/>
        <v>0</v>
      </c>
      <c r="EB317" s="108">
        <f t="shared" si="2761"/>
        <v>0</v>
      </c>
      <c r="EC317" s="57">
        <f t="shared" si="2761"/>
        <v>0</v>
      </c>
      <c r="ED317" s="56">
        <f t="shared" si="2761"/>
        <v>0</v>
      </c>
      <c r="EE317" s="56">
        <f t="shared" si="2761"/>
        <v>0</v>
      </c>
      <c r="EF317" s="56">
        <f t="shared" si="2761"/>
        <v>0</v>
      </c>
      <c r="EG317" s="56">
        <f t="shared" si="2761"/>
        <v>0</v>
      </c>
      <c r="EH317" s="56">
        <f t="shared" si="2761"/>
        <v>0</v>
      </c>
      <c r="EI317" s="56">
        <f t="shared" si="2761"/>
        <v>0</v>
      </c>
      <c r="EJ317" s="56">
        <f t="shared" si="2761"/>
        <v>0</v>
      </c>
      <c r="EK317" s="56">
        <f t="shared" si="2761"/>
        <v>0</v>
      </c>
      <c r="EL317" s="56">
        <f t="shared" si="2761"/>
        <v>0</v>
      </c>
      <c r="EM317" s="56">
        <f t="shared" si="2761"/>
        <v>0</v>
      </c>
      <c r="EN317" s="57">
        <f t="shared" ref="EN317:GY317" si="2762">EN318+EN320</f>
        <v>0</v>
      </c>
      <c r="EO317" s="56">
        <f t="shared" si="2762"/>
        <v>0</v>
      </c>
      <c r="EP317" s="56">
        <f t="shared" si="2762"/>
        <v>0</v>
      </c>
      <c r="EQ317" s="56">
        <f t="shared" si="2762"/>
        <v>0</v>
      </c>
      <c r="ER317" s="108">
        <f t="shared" si="2762"/>
        <v>0</v>
      </c>
      <c r="ES317" s="57">
        <f t="shared" si="2762"/>
        <v>0</v>
      </c>
      <c r="ET317" s="56">
        <f t="shared" si="2762"/>
        <v>0</v>
      </c>
      <c r="EU317" s="56">
        <f t="shared" si="2762"/>
        <v>0</v>
      </c>
      <c r="EV317" s="56">
        <f t="shared" si="2762"/>
        <v>0</v>
      </c>
      <c r="EW317" s="56">
        <f t="shared" si="2762"/>
        <v>0</v>
      </c>
      <c r="EX317" s="56">
        <f t="shared" si="2762"/>
        <v>0</v>
      </c>
      <c r="EY317" s="56">
        <f t="shared" si="2762"/>
        <v>0</v>
      </c>
      <c r="EZ317" s="56">
        <f t="shared" si="2762"/>
        <v>0</v>
      </c>
      <c r="FA317" s="56">
        <f t="shared" si="2762"/>
        <v>0</v>
      </c>
      <c r="FB317" s="56">
        <f t="shared" si="2762"/>
        <v>0</v>
      </c>
      <c r="FC317" s="56">
        <f t="shared" si="2762"/>
        <v>0</v>
      </c>
      <c r="FD317" s="57">
        <f t="shared" si="2762"/>
        <v>0</v>
      </c>
      <c r="FE317" s="56">
        <f t="shared" si="2762"/>
        <v>0</v>
      </c>
      <c r="FF317" s="56">
        <f t="shared" si="2762"/>
        <v>0</v>
      </c>
      <c r="FG317" s="56">
        <f t="shared" si="2762"/>
        <v>0</v>
      </c>
      <c r="FH317" s="108">
        <f t="shared" si="2762"/>
        <v>0</v>
      </c>
      <c r="FI317" s="57">
        <f t="shared" si="2762"/>
        <v>0</v>
      </c>
      <c r="FJ317" s="56">
        <f t="shared" si="2762"/>
        <v>0</v>
      </c>
      <c r="FK317" s="56">
        <f t="shared" si="2762"/>
        <v>0</v>
      </c>
      <c r="FL317" s="56">
        <f t="shared" si="2762"/>
        <v>0</v>
      </c>
      <c r="FM317" s="56">
        <f t="shared" si="2762"/>
        <v>0</v>
      </c>
      <c r="FN317" s="56">
        <f t="shared" si="2762"/>
        <v>0</v>
      </c>
      <c r="FO317" s="56">
        <f t="shared" si="2762"/>
        <v>0</v>
      </c>
      <c r="FP317" s="56">
        <f t="shared" si="2762"/>
        <v>0</v>
      </c>
      <c r="FQ317" s="56">
        <f t="shared" si="2762"/>
        <v>0</v>
      </c>
      <c r="FR317" s="56">
        <f t="shared" si="2762"/>
        <v>0</v>
      </c>
      <c r="FS317" s="56">
        <f t="shared" si="2762"/>
        <v>0</v>
      </c>
      <c r="FT317" s="57">
        <f t="shared" si="2762"/>
        <v>0</v>
      </c>
      <c r="FU317" s="56">
        <f t="shared" si="2762"/>
        <v>0</v>
      </c>
      <c r="FV317" s="56">
        <f t="shared" si="2762"/>
        <v>0</v>
      </c>
      <c r="FW317" s="56">
        <f t="shared" si="2762"/>
        <v>0</v>
      </c>
      <c r="FX317" s="108">
        <f t="shared" si="2762"/>
        <v>0</v>
      </c>
      <c r="FY317" s="57">
        <f t="shared" si="2762"/>
        <v>0</v>
      </c>
      <c r="FZ317" s="56">
        <f t="shared" si="2762"/>
        <v>0</v>
      </c>
      <c r="GA317" s="56">
        <f t="shared" si="2762"/>
        <v>0</v>
      </c>
      <c r="GB317" s="56">
        <f t="shared" si="2762"/>
        <v>0</v>
      </c>
      <c r="GC317" s="56">
        <f t="shared" si="2762"/>
        <v>0</v>
      </c>
      <c r="GD317" s="56">
        <f t="shared" si="2762"/>
        <v>0</v>
      </c>
      <c r="GE317" s="56">
        <f t="shared" si="2762"/>
        <v>0</v>
      </c>
      <c r="GF317" s="56">
        <f t="shared" si="2762"/>
        <v>0</v>
      </c>
      <c r="GG317" s="56">
        <f t="shared" si="2762"/>
        <v>0</v>
      </c>
      <c r="GH317" s="56">
        <f t="shared" si="2762"/>
        <v>0</v>
      </c>
      <c r="GI317" s="56">
        <f t="shared" si="2762"/>
        <v>0</v>
      </c>
      <c r="GJ317" s="57">
        <f t="shared" si="2762"/>
        <v>0</v>
      </c>
      <c r="GK317" s="56">
        <f t="shared" si="2762"/>
        <v>0</v>
      </c>
      <c r="GL317" s="56">
        <f t="shared" si="2762"/>
        <v>0</v>
      </c>
      <c r="GM317" s="56">
        <f t="shared" si="2762"/>
        <v>0</v>
      </c>
      <c r="GN317" s="108">
        <f t="shared" si="2762"/>
        <v>0</v>
      </c>
      <c r="GO317" s="57">
        <f t="shared" si="2762"/>
        <v>0</v>
      </c>
      <c r="GP317" s="56">
        <f t="shared" si="2762"/>
        <v>0</v>
      </c>
      <c r="GQ317" s="56">
        <f t="shared" si="2762"/>
        <v>0</v>
      </c>
      <c r="GR317" s="56">
        <f t="shared" si="2762"/>
        <v>0</v>
      </c>
      <c r="GS317" s="56">
        <f t="shared" si="2762"/>
        <v>0</v>
      </c>
      <c r="GT317" s="56">
        <f t="shared" si="2762"/>
        <v>0</v>
      </c>
      <c r="GU317" s="56">
        <f t="shared" si="2762"/>
        <v>0</v>
      </c>
      <c r="GV317" s="56">
        <f t="shared" si="2762"/>
        <v>0</v>
      </c>
      <c r="GW317" s="56">
        <f t="shared" si="2762"/>
        <v>0</v>
      </c>
      <c r="GX317" s="56">
        <f t="shared" si="2762"/>
        <v>0</v>
      </c>
      <c r="GY317" s="56">
        <f t="shared" si="2762"/>
        <v>0</v>
      </c>
      <c r="GZ317" s="57">
        <f t="shared" ref="GZ317:JW317" si="2763">GZ318+GZ320</f>
        <v>0</v>
      </c>
      <c r="HA317" s="56">
        <f t="shared" si="2763"/>
        <v>0</v>
      </c>
      <c r="HB317" s="56">
        <f t="shared" si="2763"/>
        <v>0</v>
      </c>
      <c r="HC317" s="56">
        <f t="shared" si="2763"/>
        <v>0</v>
      </c>
      <c r="HD317" s="56">
        <f t="shared" si="2763"/>
        <v>0</v>
      </c>
      <c r="HE317" s="56">
        <f t="shared" si="2763"/>
        <v>0</v>
      </c>
      <c r="HF317" s="56">
        <f t="shared" si="2763"/>
        <v>0</v>
      </c>
      <c r="HG317" s="56">
        <f t="shared" si="2763"/>
        <v>0</v>
      </c>
      <c r="HH317" s="56">
        <f t="shared" si="2763"/>
        <v>0</v>
      </c>
      <c r="HI317" s="56">
        <f t="shared" si="2763"/>
        <v>0</v>
      </c>
      <c r="HJ317" s="56">
        <f t="shared" si="2763"/>
        <v>0</v>
      </c>
      <c r="HK317" s="56">
        <f t="shared" si="2763"/>
        <v>0</v>
      </c>
      <c r="HL317" s="56">
        <f t="shared" si="2763"/>
        <v>0</v>
      </c>
      <c r="HM317" s="56">
        <f t="shared" si="2763"/>
        <v>0</v>
      </c>
      <c r="HN317" s="108">
        <f t="shared" si="2763"/>
        <v>0</v>
      </c>
      <c r="HO317" s="135">
        <f t="shared" si="2763"/>
        <v>0</v>
      </c>
      <c r="HP317" s="151">
        <f t="shared" si="2763"/>
        <v>0</v>
      </c>
      <c r="HQ317" s="57">
        <f t="shared" si="2763"/>
        <v>0</v>
      </c>
      <c r="HR317" s="56">
        <f t="shared" si="2763"/>
        <v>0</v>
      </c>
      <c r="HS317" s="56">
        <f t="shared" si="2763"/>
        <v>0</v>
      </c>
      <c r="HT317" s="56">
        <f t="shared" si="2763"/>
        <v>0</v>
      </c>
      <c r="HU317" s="56">
        <f t="shared" si="2763"/>
        <v>0</v>
      </c>
      <c r="HV317" s="56">
        <f t="shared" si="2763"/>
        <v>0</v>
      </c>
      <c r="HW317" s="56">
        <f t="shared" si="2763"/>
        <v>0</v>
      </c>
      <c r="HX317" s="56">
        <f t="shared" si="2763"/>
        <v>0</v>
      </c>
      <c r="HY317" s="56">
        <f t="shared" si="2763"/>
        <v>0</v>
      </c>
      <c r="HZ317" s="56">
        <f t="shared" si="2763"/>
        <v>0</v>
      </c>
      <c r="IA317" s="56">
        <f t="shared" si="2763"/>
        <v>0</v>
      </c>
      <c r="IB317" s="57">
        <f t="shared" si="2763"/>
        <v>0</v>
      </c>
      <c r="IC317" s="56">
        <f t="shared" si="2763"/>
        <v>0</v>
      </c>
      <c r="ID317" s="56">
        <f t="shared" si="2763"/>
        <v>0</v>
      </c>
      <c r="IE317" s="56">
        <f t="shared" si="2763"/>
        <v>0</v>
      </c>
      <c r="IF317" s="108">
        <f t="shared" si="2763"/>
        <v>0</v>
      </c>
      <c r="IG317" s="57">
        <f t="shared" si="2763"/>
        <v>0</v>
      </c>
      <c r="IH317" s="56">
        <f t="shared" si="2763"/>
        <v>0</v>
      </c>
      <c r="II317" s="56">
        <f t="shared" si="2763"/>
        <v>0</v>
      </c>
      <c r="IJ317" s="56">
        <f t="shared" si="2763"/>
        <v>0</v>
      </c>
      <c r="IK317" s="56">
        <f t="shared" si="2763"/>
        <v>0</v>
      </c>
      <c r="IL317" s="56">
        <f t="shared" si="2763"/>
        <v>0</v>
      </c>
      <c r="IM317" s="56">
        <f t="shared" si="2763"/>
        <v>0</v>
      </c>
      <c r="IN317" s="56">
        <f t="shared" si="2763"/>
        <v>0</v>
      </c>
      <c r="IO317" s="56">
        <f t="shared" si="2763"/>
        <v>0</v>
      </c>
      <c r="IP317" s="56">
        <f t="shared" si="2763"/>
        <v>0</v>
      </c>
      <c r="IQ317" s="56">
        <f t="shared" si="2763"/>
        <v>0</v>
      </c>
      <c r="IR317" s="57">
        <f t="shared" si="2763"/>
        <v>0</v>
      </c>
      <c r="IS317" s="56">
        <f t="shared" si="2763"/>
        <v>0</v>
      </c>
      <c r="IT317" s="56">
        <f t="shared" si="2763"/>
        <v>0</v>
      </c>
      <c r="IU317" s="56">
        <f t="shared" si="2763"/>
        <v>0</v>
      </c>
      <c r="IV317" s="108">
        <f t="shared" si="2763"/>
        <v>0</v>
      </c>
      <c r="IW317" s="57">
        <f t="shared" si="2763"/>
        <v>0</v>
      </c>
      <c r="IX317" s="56">
        <f t="shared" si="2763"/>
        <v>0</v>
      </c>
      <c r="IY317" s="56">
        <f t="shared" si="2763"/>
        <v>0</v>
      </c>
      <c r="IZ317" s="56">
        <f t="shared" si="2763"/>
        <v>0</v>
      </c>
      <c r="JA317" s="56">
        <f t="shared" si="2763"/>
        <v>0</v>
      </c>
      <c r="JB317" s="56">
        <f t="shared" si="2763"/>
        <v>0</v>
      </c>
      <c r="JC317" s="56">
        <f t="shared" si="2763"/>
        <v>0</v>
      </c>
      <c r="JD317" s="56">
        <f t="shared" si="2763"/>
        <v>0</v>
      </c>
      <c r="JE317" s="56">
        <f t="shared" si="2763"/>
        <v>0</v>
      </c>
      <c r="JF317" s="56">
        <f t="shared" si="2763"/>
        <v>0</v>
      </c>
      <c r="JG317" s="56">
        <f t="shared" si="2763"/>
        <v>0</v>
      </c>
      <c r="JH317" s="57">
        <f t="shared" si="2763"/>
        <v>0</v>
      </c>
      <c r="JI317" s="56">
        <f t="shared" si="2763"/>
        <v>0</v>
      </c>
      <c r="JJ317" s="56">
        <f t="shared" si="2763"/>
        <v>0</v>
      </c>
      <c r="JK317" s="56">
        <f t="shared" si="2763"/>
        <v>0</v>
      </c>
      <c r="JL317" s="108">
        <f t="shared" si="2763"/>
        <v>0</v>
      </c>
      <c r="JM317" s="57">
        <f t="shared" si="2763"/>
        <v>0</v>
      </c>
      <c r="JN317" s="56">
        <f t="shared" si="2763"/>
        <v>0</v>
      </c>
      <c r="JO317" s="56">
        <f t="shared" si="2763"/>
        <v>0</v>
      </c>
      <c r="JP317" s="56">
        <f t="shared" si="2763"/>
        <v>0</v>
      </c>
      <c r="JQ317" s="56">
        <f t="shared" si="2763"/>
        <v>0</v>
      </c>
      <c r="JR317" s="56">
        <f t="shared" si="2763"/>
        <v>0</v>
      </c>
      <c r="JS317" s="56">
        <f t="shared" si="2763"/>
        <v>0</v>
      </c>
      <c r="JT317" s="56">
        <f t="shared" si="2763"/>
        <v>0</v>
      </c>
      <c r="JU317" s="56">
        <f t="shared" si="2763"/>
        <v>0</v>
      </c>
      <c r="JV317" s="56">
        <f t="shared" si="2763"/>
        <v>0</v>
      </c>
      <c r="JW317" s="56">
        <f t="shared" si="2763"/>
        <v>0</v>
      </c>
      <c r="JX317" s="57">
        <f t="shared" ref="JX317:MT317" si="2764">JX318+JX320</f>
        <v>0</v>
      </c>
      <c r="JY317" s="56">
        <f t="shared" si="2764"/>
        <v>0</v>
      </c>
      <c r="JZ317" s="56">
        <f t="shared" si="2764"/>
        <v>0</v>
      </c>
      <c r="KA317" s="56">
        <f t="shared" si="2764"/>
        <v>0</v>
      </c>
      <c r="KB317" s="108">
        <f t="shared" si="2764"/>
        <v>0</v>
      </c>
      <c r="KC317" s="57">
        <f t="shared" si="2764"/>
        <v>0</v>
      </c>
      <c r="KD317" s="56">
        <f t="shared" si="2764"/>
        <v>0</v>
      </c>
      <c r="KE317" s="56">
        <f t="shared" si="2764"/>
        <v>0</v>
      </c>
      <c r="KF317" s="56">
        <f t="shared" si="2764"/>
        <v>0</v>
      </c>
      <c r="KG317" s="56">
        <f t="shared" si="2764"/>
        <v>0</v>
      </c>
      <c r="KH317" s="56">
        <f t="shared" si="2764"/>
        <v>0</v>
      </c>
      <c r="KI317" s="56">
        <f t="shared" si="2764"/>
        <v>0</v>
      </c>
      <c r="KJ317" s="56">
        <f t="shared" si="2764"/>
        <v>0</v>
      </c>
      <c r="KK317" s="56">
        <f t="shared" si="2764"/>
        <v>0</v>
      </c>
      <c r="KL317" s="56">
        <f t="shared" si="2764"/>
        <v>0</v>
      </c>
      <c r="KM317" s="56">
        <f t="shared" si="2764"/>
        <v>0</v>
      </c>
      <c r="KN317" s="57">
        <f t="shared" si="2764"/>
        <v>0</v>
      </c>
      <c r="KO317" s="56">
        <f t="shared" si="2764"/>
        <v>0</v>
      </c>
      <c r="KP317" s="56">
        <f t="shared" si="2764"/>
        <v>0</v>
      </c>
      <c r="KQ317" s="56">
        <f t="shared" si="2764"/>
        <v>0</v>
      </c>
      <c r="KR317" s="56">
        <f t="shared" si="2764"/>
        <v>0</v>
      </c>
      <c r="KS317" s="56">
        <f t="shared" si="2764"/>
        <v>0</v>
      </c>
      <c r="KT317" s="56">
        <f t="shared" si="2764"/>
        <v>0</v>
      </c>
      <c r="KU317" s="56">
        <f t="shared" si="2764"/>
        <v>0</v>
      </c>
      <c r="KV317" s="56">
        <f t="shared" si="2764"/>
        <v>0</v>
      </c>
      <c r="KW317" s="56">
        <f t="shared" si="2764"/>
        <v>0</v>
      </c>
      <c r="KX317" s="56">
        <f t="shared" si="2764"/>
        <v>0</v>
      </c>
      <c r="KY317" s="56">
        <f t="shared" si="2764"/>
        <v>0</v>
      </c>
      <c r="KZ317" s="56">
        <f t="shared" si="2764"/>
        <v>0</v>
      </c>
      <c r="LA317" s="56">
        <f t="shared" si="2764"/>
        <v>0</v>
      </c>
      <c r="LB317" s="108">
        <f t="shared" si="2764"/>
        <v>0</v>
      </c>
      <c r="LC317" s="151">
        <f t="shared" si="2764"/>
        <v>0</v>
      </c>
      <c r="LD317" s="57">
        <f t="shared" si="2764"/>
        <v>0</v>
      </c>
      <c r="LE317" s="56">
        <f t="shared" si="2764"/>
        <v>0</v>
      </c>
      <c r="LF317" s="56">
        <f t="shared" si="2764"/>
        <v>0</v>
      </c>
      <c r="LG317" s="56">
        <f t="shared" si="2764"/>
        <v>0</v>
      </c>
      <c r="LH317" s="56">
        <f t="shared" si="2764"/>
        <v>0</v>
      </c>
      <c r="LI317" s="56">
        <f t="shared" si="2764"/>
        <v>0</v>
      </c>
      <c r="LJ317" s="56">
        <f t="shared" si="2764"/>
        <v>0</v>
      </c>
      <c r="LK317" s="56">
        <f t="shared" si="2764"/>
        <v>0</v>
      </c>
      <c r="LL317" s="56">
        <f t="shared" si="2764"/>
        <v>0</v>
      </c>
      <c r="LM317" s="56">
        <f t="shared" si="2764"/>
        <v>0</v>
      </c>
      <c r="LN317" s="56">
        <f t="shared" si="2764"/>
        <v>0</v>
      </c>
      <c r="LO317" s="57">
        <f t="shared" si="2764"/>
        <v>0</v>
      </c>
      <c r="LP317" s="56">
        <f t="shared" si="2764"/>
        <v>0</v>
      </c>
      <c r="LQ317" s="56">
        <f t="shared" si="2764"/>
        <v>0</v>
      </c>
      <c r="LR317" s="56">
        <f t="shared" si="2764"/>
        <v>0</v>
      </c>
      <c r="LS317" s="108">
        <f t="shared" si="2764"/>
        <v>0</v>
      </c>
      <c r="LT317" s="57">
        <f t="shared" si="2764"/>
        <v>0</v>
      </c>
      <c r="LU317" s="56">
        <f t="shared" si="2764"/>
        <v>0</v>
      </c>
      <c r="LV317" s="56">
        <f t="shared" si="2764"/>
        <v>0</v>
      </c>
      <c r="LW317" s="56">
        <f t="shared" si="2764"/>
        <v>0</v>
      </c>
      <c r="LX317" s="56">
        <f t="shared" si="2764"/>
        <v>0</v>
      </c>
      <c r="LY317" s="56">
        <f t="shared" si="2764"/>
        <v>0</v>
      </c>
      <c r="LZ317" s="56">
        <f t="shared" si="2764"/>
        <v>0</v>
      </c>
      <c r="MA317" s="56">
        <f t="shared" si="2764"/>
        <v>0</v>
      </c>
      <c r="MB317" s="56">
        <f t="shared" si="2764"/>
        <v>0</v>
      </c>
      <c r="MC317" s="56">
        <f t="shared" si="2764"/>
        <v>0</v>
      </c>
      <c r="MD317" s="56">
        <f t="shared" si="2764"/>
        <v>0</v>
      </c>
      <c r="ME317" s="57">
        <f t="shared" si="2764"/>
        <v>0</v>
      </c>
      <c r="MF317" s="56">
        <f t="shared" si="2764"/>
        <v>0</v>
      </c>
      <c r="MG317" s="56">
        <f t="shared" si="2764"/>
        <v>0</v>
      </c>
      <c r="MH317" s="56">
        <f t="shared" si="2764"/>
        <v>0</v>
      </c>
      <c r="MI317" s="108">
        <f t="shared" si="2764"/>
        <v>0</v>
      </c>
      <c r="MJ317" s="57">
        <f t="shared" si="2764"/>
        <v>0</v>
      </c>
      <c r="MK317" s="56">
        <f t="shared" si="2764"/>
        <v>0</v>
      </c>
      <c r="ML317" s="56">
        <f t="shared" si="2764"/>
        <v>0</v>
      </c>
      <c r="MM317" s="56">
        <f t="shared" si="2764"/>
        <v>0</v>
      </c>
      <c r="MN317" s="56">
        <f t="shared" si="2764"/>
        <v>0</v>
      </c>
      <c r="MO317" s="56">
        <f t="shared" si="2764"/>
        <v>0</v>
      </c>
      <c r="MP317" s="56">
        <f t="shared" si="2764"/>
        <v>0</v>
      </c>
      <c r="MQ317" s="56">
        <f t="shared" si="2764"/>
        <v>0</v>
      </c>
      <c r="MR317" s="56">
        <f t="shared" si="2764"/>
        <v>0</v>
      </c>
      <c r="MS317" s="56">
        <f t="shared" si="2764"/>
        <v>0</v>
      </c>
      <c r="MT317" s="56">
        <f t="shared" si="2764"/>
        <v>0</v>
      </c>
      <c r="MU317" s="57">
        <f t="shared" ref="MU317:PF317" si="2765">MU318+MU320</f>
        <v>0</v>
      </c>
      <c r="MV317" s="56">
        <f t="shared" si="2765"/>
        <v>0</v>
      </c>
      <c r="MW317" s="56">
        <f t="shared" si="2765"/>
        <v>0</v>
      </c>
      <c r="MX317" s="56">
        <f t="shared" si="2765"/>
        <v>0</v>
      </c>
      <c r="MY317" s="108">
        <f t="shared" si="2765"/>
        <v>0</v>
      </c>
      <c r="MZ317" s="57">
        <f t="shared" si="2765"/>
        <v>0</v>
      </c>
      <c r="NA317" s="56">
        <f t="shared" si="2765"/>
        <v>0</v>
      </c>
      <c r="NB317" s="56">
        <f t="shared" si="2765"/>
        <v>0</v>
      </c>
      <c r="NC317" s="56">
        <f t="shared" si="2765"/>
        <v>0</v>
      </c>
      <c r="ND317" s="56">
        <f t="shared" si="2765"/>
        <v>0</v>
      </c>
      <c r="NE317" s="56">
        <f t="shared" si="2765"/>
        <v>0</v>
      </c>
      <c r="NF317" s="56">
        <f t="shared" si="2765"/>
        <v>0</v>
      </c>
      <c r="NG317" s="56">
        <f t="shared" si="2765"/>
        <v>0</v>
      </c>
      <c r="NH317" s="56">
        <f t="shared" si="2765"/>
        <v>0</v>
      </c>
      <c r="NI317" s="56">
        <f t="shared" si="2765"/>
        <v>0</v>
      </c>
      <c r="NJ317" s="56">
        <f t="shared" si="2765"/>
        <v>0</v>
      </c>
      <c r="NK317" s="57">
        <f t="shared" si="2765"/>
        <v>0</v>
      </c>
      <c r="NL317" s="56">
        <f t="shared" si="2765"/>
        <v>0</v>
      </c>
      <c r="NM317" s="56">
        <f t="shared" si="2765"/>
        <v>0</v>
      </c>
      <c r="NN317" s="56">
        <f t="shared" si="2765"/>
        <v>0</v>
      </c>
      <c r="NO317" s="108">
        <f t="shared" si="2765"/>
        <v>0</v>
      </c>
      <c r="NP317" s="57">
        <f t="shared" si="2765"/>
        <v>0</v>
      </c>
      <c r="NQ317" s="56">
        <f t="shared" si="2765"/>
        <v>0</v>
      </c>
      <c r="NR317" s="56">
        <f t="shared" si="2765"/>
        <v>0</v>
      </c>
      <c r="NS317" s="56">
        <f t="shared" si="2765"/>
        <v>0</v>
      </c>
      <c r="NT317" s="56">
        <f t="shared" si="2765"/>
        <v>0</v>
      </c>
      <c r="NU317" s="56">
        <f t="shared" si="2765"/>
        <v>0</v>
      </c>
      <c r="NV317" s="56">
        <f t="shared" si="2765"/>
        <v>0</v>
      </c>
      <c r="NW317" s="56">
        <f t="shared" si="2765"/>
        <v>0</v>
      </c>
      <c r="NX317" s="56">
        <f t="shared" si="2765"/>
        <v>0</v>
      </c>
      <c r="NY317" s="56">
        <f t="shared" si="2765"/>
        <v>0</v>
      </c>
      <c r="NZ317" s="56">
        <f t="shared" si="2765"/>
        <v>0</v>
      </c>
      <c r="OA317" s="57">
        <f t="shared" si="2765"/>
        <v>0</v>
      </c>
      <c r="OB317" s="56">
        <f t="shared" si="2765"/>
        <v>0</v>
      </c>
      <c r="OC317" s="56">
        <f t="shared" si="2765"/>
        <v>0</v>
      </c>
      <c r="OD317" s="56">
        <f t="shared" si="2765"/>
        <v>0</v>
      </c>
      <c r="OE317" s="108">
        <f t="shared" si="2765"/>
        <v>0</v>
      </c>
      <c r="OF317" s="57">
        <f t="shared" si="2765"/>
        <v>0</v>
      </c>
      <c r="OG317" s="56">
        <f t="shared" si="2765"/>
        <v>0</v>
      </c>
      <c r="OH317" s="56">
        <f t="shared" si="2765"/>
        <v>0</v>
      </c>
      <c r="OI317" s="56">
        <f t="shared" si="2765"/>
        <v>0</v>
      </c>
      <c r="OJ317" s="56">
        <f t="shared" si="2765"/>
        <v>0</v>
      </c>
      <c r="OK317" s="56">
        <f t="shared" si="2765"/>
        <v>0</v>
      </c>
      <c r="OL317" s="56">
        <f t="shared" si="2765"/>
        <v>0</v>
      </c>
      <c r="OM317" s="56">
        <f t="shared" si="2765"/>
        <v>0</v>
      </c>
      <c r="ON317" s="56">
        <f t="shared" si="2765"/>
        <v>0</v>
      </c>
      <c r="OO317" s="56">
        <f t="shared" si="2765"/>
        <v>0</v>
      </c>
      <c r="OP317" s="56">
        <f t="shared" si="2765"/>
        <v>0</v>
      </c>
      <c r="OQ317" s="57">
        <f t="shared" si="2765"/>
        <v>0</v>
      </c>
      <c r="OR317" s="56">
        <f t="shared" si="2765"/>
        <v>0</v>
      </c>
      <c r="OS317" s="56">
        <f t="shared" si="2765"/>
        <v>0</v>
      </c>
      <c r="OT317" s="56">
        <f t="shared" si="2765"/>
        <v>0</v>
      </c>
      <c r="OU317" s="108">
        <f t="shared" si="2765"/>
        <v>0</v>
      </c>
      <c r="OV317" s="57">
        <f t="shared" si="2765"/>
        <v>0</v>
      </c>
      <c r="OW317" s="56">
        <f t="shared" si="2765"/>
        <v>0</v>
      </c>
      <c r="OX317" s="56">
        <f t="shared" si="2765"/>
        <v>0</v>
      </c>
      <c r="OY317" s="56">
        <f t="shared" si="2765"/>
        <v>0</v>
      </c>
      <c r="OZ317" s="56">
        <f t="shared" si="2765"/>
        <v>0</v>
      </c>
      <c r="PA317" s="56">
        <f t="shared" si="2765"/>
        <v>0</v>
      </c>
      <c r="PB317" s="56">
        <f t="shared" si="2765"/>
        <v>0</v>
      </c>
      <c r="PC317" s="56">
        <f t="shared" si="2765"/>
        <v>0</v>
      </c>
      <c r="PD317" s="56">
        <f t="shared" si="2765"/>
        <v>0</v>
      </c>
      <c r="PE317" s="56">
        <f t="shared" si="2765"/>
        <v>0</v>
      </c>
      <c r="PF317" s="56">
        <f t="shared" si="2765"/>
        <v>0</v>
      </c>
      <c r="PG317" s="57">
        <f t="shared" ref="PG317:RR317" si="2766">PG318+PG320</f>
        <v>0</v>
      </c>
      <c r="PH317" s="56">
        <f t="shared" si="2766"/>
        <v>0</v>
      </c>
      <c r="PI317" s="56">
        <f t="shared" si="2766"/>
        <v>0</v>
      </c>
      <c r="PJ317" s="56">
        <f t="shared" si="2766"/>
        <v>0</v>
      </c>
      <c r="PK317" s="108">
        <f t="shared" si="2766"/>
        <v>0</v>
      </c>
      <c r="PL317" s="57">
        <f t="shared" si="2766"/>
        <v>0</v>
      </c>
      <c r="PM317" s="56">
        <f t="shared" si="2766"/>
        <v>0</v>
      </c>
      <c r="PN317" s="56">
        <f t="shared" si="2766"/>
        <v>0</v>
      </c>
      <c r="PO317" s="56">
        <f t="shared" si="2766"/>
        <v>0</v>
      </c>
      <c r="PP317" s="56">
        <f t="shared" si="2766"/>
        <v>0</v>
      </c>
      <c r="PQ317" s="56">
        <f t="shared" si="2766"/>
        <v>0</v>
      </c>
      <c r="PR317" s="56">
        <f t="shared" si="2766"/>
        <v>0</v>
      </c>
      <c r="PS317" s="56">
        <f t="shared" si="2766"/>
        <v>0</v>
      </c>
      <c r="PT317" s="56">
        <f t="shared" si="2766"/>
        <v>0</v>
      </c>
      <c r="PU317" s="56">
        <f t="shared" si="2766"/>
        <v>0</v>
      </c>
      <c r="PV317" s="56">
        <f t="shared" si="2766"/>
        <v>0</v>
      </c>
      <c r="PW317" s="57">
        <f t="shared" si="2766"/>
        <v>0</v>
      </c>
      <c r="PX317" s="56">
        <f t="shared" si="2766"/>
        <v>0</v>
      </c>
      <c r="PY317" s="56">
        <f t="shared" si="2766"/>
        <v>0</v>
      </c>
      <c r="PZ317" s="56">
        <f t="shared" si="2766"/>
        <v>0</v>
      </c>
      <c r="QA317" s="108">
        <f t="shared" si="2766"/>
        <v>0</v>
      </c>
      <c r="QB317" s="57">
        <f t="shared" si="2766"/>
        <v>0</v>
      </c>
      <c r="QC317" s="56">
        <f t="shared" si="2766"/>
        <v>0</v>
      </c>
      <c r="QD317" s="56">
        <f t="shared" si="2766"/>
        <v>0</v>
      </c>
      <c r="QE317" s="56">
        <f t="shared" si="2766"/>
        <v>0</v>
      </c>
      <c r="QF317" s="56">
        <f t="shared" si="2766"/>
        <v>0</v>
      </c>
      <c r="QG317" s="56">
        <f t="shared" si="2766"/>
        <v>0</v>
      </c>
      <c r="QH317" s="56">
        <f t="shared" si="2766"/>
        <v>0</v>
      </c>
      <c r="QI317" s="56">
        <f t="shared" si="2766"/>
        <v>0</v>
      </c>
      <c r="QJ317" s="56">
        <f t="shared" si="2766"/>
        <v>0</v>
      </c>
      <c r="QK317" s="56">
        <f t="shared" si="2766"/>
        <v>0</v>
      </c>
      <c r="QL317" s="56">
        <f t="shared" si="2766"/>
        <v>0</v>
      </c>
      <c r="QM317" s="57">
        <f t="shared" si="2766"/>
        <v>0</v>
      </c>
      <c r="QN317" s="56">
        <f t="shared" si="2766"/>
        <v>0</v>
      </c>
      <c r="QO317" s="56">
        <f t="shared" si="2766"/>
        <v>0</v>
      </c>
      <c r="QP317" s="56">
        <f t="shared" si="2766"/>
        <v>0</v>
      </c>
      <c r="QQ317" s="108">
        <f t="shared" si="2766"/>
        <v>0</v>
      </c>
      <c r="QR317" s="57">
        <f t="shared" si="2766"/>
        <v>0</v>
      </c>
      <c r="QS317" s="56">
        <f t="shared" si="2766"/>
        <v>0</v>
      </c>
      <c r="QT317" s="56">
        <f t="shared" si="2766"/>
        <v>0</v>
      </c>
      <c r="QU317" s="56">
        <f t="shared" si="2766"/>
        <v>0</v>
      </c>
      <c r="QV317" s="56">
        <f t="shared" si="2766"/>
        <v>0</v>
      </c>
      <c r="QW317" s="56">
        <f t="shared" si="2766"/>
        <v>0</v>
      </c>
      <c r="QX317" s="56">
        <f t="shared" si="2766"/>
        <v>0</v>
      </c>
      <c r="QY317" s="56">
        <f t="shared" si="2766"/>
        <v>0</v>
      </c>
      <c r="QZ317" s="56">
        <f t="shared" si="2766"/>
        <v>0</v>
      </c>
      <c r="RA317" s="56">
        <f t="shared" si="2766"/>
        <v>0</v>
      </c>
      <c r="RB317" s="56">
        <f t="shared" si="2766"/>
        <v>0</v>
      </c>
      <c r="RC317" s="57">
        <f t="shared" si="2766"/>
        <v>0</v>
      </c>
      <c r="RD317" s="56">
        <f t="shared" si="2766"/>
        <v>0</v>
      </c>
      <c r="RE317" s="56">
        <f t="shared" si="2766"/>
        <v>0</v>
      </c>
      <c r="RF317" s="56">
        <f t="shared" si="2766"/>
        <v>0</v>
      </c>
      <c r="RG317" s="56">
        <f t="shared" si="2766"/>
        <v>0</v>
      </c>
      <c r="RH317" s="56">
        <f t="shared" si="2766"/>
        <v>0</v>
      </c>
      <c r="RI317" s="56">
        <f t="shared" si="2766"/>
        <v>0</v>
      </c>
      <c r="RJ317" s="56">
        <f t="shared" si="2766"/>
        <v>0</v>
      </c>
      <c r="RK317" s="56">
        <f t="shared" si="2766"/>
        <v>0</v>
      </c>
      <c r="RL317" s="56">
        <f t="shared" si="2766"/>
        <v>0</v>
      </c>
      <c r="RM317" s="56">
        <f t="shared" si="2766"/>
        <v>0</v>
      </c>
      <c r="RN317" s="56">
        <f t="shared" si="2766"/>
        <v>0</v>
      </c>
      <c r="RO317" s="56">
        <f t="shared" si="2766"/>
        <v>0</v>
      </c>
      <c r="RP317" s="56">
        <f t="shared" si="2766"/>
        <v>0</v>
      </c>
      <c r="RQ317" s="108">
        <f t="shared" si="2766"/>
        <v>0</v>
      </c>
      <c r="RR317" s="151">
        <f t="shared" si="2766"/>
        <v>0</v>
      </c>
      <c r="RS317" s="57">
        <f t="shared" ref="RS317:UD317" si="2767">RS318+RS320</f>
        <v>0</v>
      </c>
      <c r="RT317" s="56">
        <f t="shared" si="2767"/>
        <v>0</v>
      </c>
      <c r="RU317" s="56">
        <f t="shared" si="2767"/>
        <v>0</v>
      </c>
      <c r="RV317" s="56">
        <f t="shared" si="2767"/>
        <v>0</v>
      </c>
      <c r="RW317" s="56">
        <f t="shared" si="2767"/>
        <v>0</v>
      </c>
      <c r="RX317" s="56">
        <f t="shared" si="2767"/>
        <v>0</v>
      </c>
      <c r="RY317" s="56">
        <f t="shared" si="2767"/>
        <v>0</v>
      </c>
      <c r="RZ317" s="56">
        <f t="shared" si="2767"/>
        <v>0</v>
      </c>
      <c r="SA317" s="56">
        <f t="shared" si="2767"/>
        <v>0</v>
      </c>
      <c r="SB317" s="56">
        <f t="shared" si="2767"/>
        <v>0</v>
      </c>
      <c r="SC317" s="56">
        <f t="shared" si="2767"/>
        <v>0</v>
      </c>
      <c r="SD317" s="57">
        <f t="shared" si="2767"/>
        <v>0</v>
      </c>
      <c r="SE317" s="56">
        <f t="shared" si="2767"/>
        <v>0</v>
      </c>
      <c r="SF317" s="56">
        <f t="shared" si="2767"/>
        <v>0</v>
      </c>
      <c r="SG317" s="56">
        <f t="shared" si="2767"/>
        <v>0</v>
      </c>
      <c r="SH317" s="108">
        <f t="shared" si="2767"/>
        <v>0</v>
      </c>
      <c r="SI317" s="57">
        <f t="shared" si="2767"/>
        <v>0</v>
      </c>
      <c r="SJ317" s="56">
        <f t="shared" si="2767"/>
        <v>0</v>
      </c>
      <c r="SK317" s="56">
        <f t="shared" si="2767"/>
        <v>0</v>
      </c>
      <c r="SL317" s="56">
        <f t="shared" si="2767"/>
        <v>0</v>
      </c>
      <c r="SM317" s="56">
        <f t="shared" si="2767"/>
        <v>0</v>
      </c>
      <c r="SN317" s="56">
        <f t="shared" si="2767"/>
        <v>0</v>
      </c>
      <c r="SO317" s="56">
        <f t="shared" si="2767"/>
        <v>0</v>
      </c>
      <c r="SP317" s="56">
        <f t="shared" si="2767"/>
        <v>0</v>
      </c>
      <c r="SQ317" s="56">
        <f t="shared" si="2767"/>
        <v>0</v>
      </c>
      <c r="SR317" s="56">
        <f t="shared" si="2767"/>
        <v>0</v>
      </c>
      <c r="SS317" s="56">
        <f t="shared" si="2767"/>
        <v>0</v>
      </c>
      <c r="ST317" s="57">
        <f t="shared" si="2767"/>
        <v>0</v>
      </c>
      <c r="SU317" s="56">
        <f t="shared" si="2767"/>
        <v>0</v>
      </c>
      <c r="SV317" s="56">
        <f t="shared" si="2767"/>
        <v>0</v>
      </c>
      <c r="SW317" s="56">
        <f t="shared" si="2767"/>
        <v>0</v>
      </c>
      <c r="SX317" s="108">
        <f t="shared" si="2767"/>
        <v>0</v>
      </c>
      <c r="SY317" s="57">
        <f t="shared" si="2767"/>
        <v>0</v>
      </c>
      <c r="SZ317" s="56">
        <f t="shared" si="2767"/>
        <v>0</v>
      </c>
      <c r="TA317" s="56">
        <f t="shared" si="2767"/>
        <v>0</v>
      </c>
      <c r="TB317" s="56">
        <f t="shared" si="2767"/>
        <v>0</v>
      </c>
      <c r="TC317" s="56">
        <f t="shared" si="2767"/>
        <v>0</v>
      </c>
      <c r="TD317" s="56">
        <f t="shared" si="2767"/>
        <v>0</v>
      </c>
      <c r="TE317" s="56">
        <f t="shared" si="2767"/>
        <v>0</v>
      </c>
      <c r="TF317" s="56">
        <f t="shared" si="2767"/>
        <v>0</v>
      </c>
      <c r="TG317" s="56">
        <f t="shared" si="2767"/>
        <v>0</v>
      </c>
      <c r="TH317" s="56">
        <f t="shared" si="2767"/>
        <v>0</v>
      </c>
      <c r="TI317" s="56">
        <f t="shared" si="2767"/>
        <v>0</v>
      </c>
      <c r="TJ317" s="57">
        <f t="shared" si="2767"/>
        <v>0</v>
      </c>
      <c r="TK317" s="56">
        <f t="shared" si="2767"/>
        <v>0</v>
      </c>
      <c r="TL317" s="56">
        <f t="shared" si="2767"/>
        <v>0</v>
      </c>
      <c r="TM317" s="56">
        <f t="shared" si="2767"/>
        <v>0</v>
      </c>
      <c r="TN317" s="108">
        <f t="shared" si="2767"/>
        <v>0</v>
      </c>
      <c r="TO317" s="57">
        <f t="shared" si="2767"/>
        <v>0</v>
      </c>
      <c r="TP317" s="56">
        <f t="shared" si="2767"/>
        <v>0</v>
      </c>
      <c r="TQ317" s="56">
        <f t="shared" si="2767"/>
        <v>0</v>
      </c>
      <c r="TR317" s="56">
        <f t="shared" si="2767"/>
        <v>0</v>
      </c>
      <c r="TS317" s="56">
        <f t="shared" si="2767"/>
        <v>0</v>
      </c>
      <c r="TT317" s="56">
        <f t="shared" si="2767"/>
        <v>0</v>
      </c>
      <c r="TU317" s="56">
        <f t="shared" si="2767"/>
        <v>0</v>
      </c>
      <c r="TV317" s="56">
        <f t="shared" si="2767"/>
        <v>0</v>
      </c>
      <c r="TW317" s="56">
        <f t="shared" si="2767"/>
        <v>0</v>
      </c>
      <c r="TX317" s="56">
        <f t="shared" si="2767"/>
        <v>0</v>
      </c>
      <c r="TY317" s="56">
        <f t="shared" si="2767"/>
        <v>0</v>
      </c>
      <c r="TZ317" s="57">
        <f t="shared" si="2767"/>
        <v>0</v>
      </c>
      <c r="UA317" s="56">
        <f t="shared" si="2767"/>
        <v>0</v>
      </c>
      <c r="UB317" s="56">
        <f t="shared" si="2767"/>
        <v>0</v>
      </c>
      <c r="UC317" s="56">
        <f t="shared" si="2767"/>
        <v>0</v>
      </c>
      <c r="UD317" s="108">
        <f t="shared" si="2767"/>
        <v>0</v>
      </c>
      <c r="UE317" s="57">
        <f t="shared" ref="UE317:VD317" si="2768">UE318+UE320</f>
        <v>0</v>
      </c>
      <c r="UF317" s="56">
        <f t="shared" si="2768"/>
        <v>0</v>
      </c>
      <c r="UG317" s="56">
        <f t="shared" si="2768"/>
        <v>0</v>
      </c>
      <c r="UH317" s="56">
        <f t="shared" si="2768"/>
        <v>0</v>
      </c>
      <c r="UI317" s="56">
        <f t="shared" si="2768"/>
        <v>0</v>
      </c>
      <c r="UJ317" s="56">
        <f t="shared" si="2768"/>
        <v>0</v>
      </c>
      <c r="UK317" s="56">
        <f t="shared" si="2768"/>
        <v>0</v>
      </c>
      <c r="UL317" s="56">
        <f t="shared" si="2768"/>
        <v>0</v>
      </c>
      <c r="UM317" s="56">
        <f t="shared" si="2768"/>
        <v>0</v>
      </c>
      <c r="UN317" s="56">
        <f t="shared" si="2768"/>
        <v>0</v>
      </c>
      <c r="UO317" s="56">
        <f t="shared" si="2768"/>
        <v>0</v>
      </c>
      <c r="UP317" s="57">
        <f t="shared" si="2768"/>
        <v>0</v>
      </c>
      <c r="UQ317" s="56">
        <f t="shared" si="2768"/>
        <v>0</v>
      </c>
      <c r="UR317" s="56">
        <f t="shared" si="2768"/>
        <v>0</v>
      </c>
      <c r="US317" s="56">
        <f t="shared" si="2768"/>
        <v>0</v>
      </c>
      <c r="UT317" s="56">
        <f t="shared" si="2768"/>
        <v>0</v>
      </c>
      <c r="UU317" s="56">
        <f t="shared" si="2768"/>
        <v>0</v>
      </c>
      <c r="UV317" s="56">
        <f t="shared" si="2768"/>
        <v>0</v>
      </c>
      <c r="UW317" s="56">
        <f t="shared" si="2768"/>
        <v>0</v>
      </c>
      <c r="UX317" s="56">
        <f t="shared" si="2768"/>
        <v>0</v>
      </c>
      <c r="UY317" s="56">
        <f t="shared" si="2768"/>
        <v>0</v>
      </c>
      <c r="UZ317" s="56">
        <f t="shared" si="2768"/>
        <v>0</v>
      </c>
      <c r="VA317" s="56">
        <f t="shared" si="2768"/>
        <v>0</v>
      </c>
      <c r="VB317" s="56">
        <f t="shared" si="2768"/>
        <v>0</v>
      </c>
      <c r="VC317" s="56">
        <f t="shared" si="2768"/>
        <v>0</v>
      </c>
      <c r="VD317" s="108">
        <f t="shared" si="2768"/>
        <v>0</v>
      </c>
      <c r="VE317" s="10" t="str">
        <f t="shared" si="2267"/>
        <v>-</v>
      </c>
    </row>
    <row r="318" spans="1:577" ht="20.149999999999999" customHeight="1">
      <c r="A318" s="19"/>
      <c r="B318" s="19">
        <v>6701</v>
      </c>
      <c r="C318" s="19"/>
      <c r="D318" s="20" t="s">
        <v>289</v>
      </c>
      <c r="E318" s="190">
        <f t="shared" ref="E318:BP318" si="2769">SUM(E319:E319)</f>
        <v>0</v>
      </c>
      <c r="F318" s="191">
        <f t="shared" si="2769"/>
        <v>0</v>
      </c>
      <c r="G318" s="191">
        <f t="shared" si="2769"/>
        <v>0</v>
      </c>
      <c r="H318" s="192">
        <f t="shared" si="2769"/>
        <v>0</v>
      </c>
      <c r="I318" s="228">
        <f t="shared" si="2769"/>
        <v>0</v>
      </c>
      <c r="J318" s="191">
        <f t="shared" si="2769"/>
        <v>0</v>
      </c>
      <c r="K318" s="59">
        <f t="shared" si="2769"/>
        <v>0</v>
      </c>
      <c r="L318" s="58">
        <f t="shared" si="2769"/>
        <v>0</v>
      </c>
      <c r="M318" s="58">
        <f t="shared" si="2769"/>
        <v>0</v>
      </c>
      <c r="N318" s="58">
        <f t="shared" si="2769"/>
        <v>0</v>
      </c>
      <c r="O318" s="58">
        <f t="shared" si="2769"/>
        <v>0</v>
      </c>
      <c r="P318" s="58">
        <f t="shared" si="2769"/>
        <v>0</v>
      </c>
      <c r="Q318" s="58">
        <f t="shared" si="2769"/>
        <v>0</v>
      </c>
      <c r="R318" s="58">
        <f t="shared" si="2769"/>
        <v>0</v>
      </c>
      <c r="S318" s="58">
        <f t="shared" si="2769"/>
        <v>0</v>
      </c>
      <c r="T318" s="58">
        <f t="shared" si="2769"/>
        <v>0</v>
      </c>
      <c r="U318" s="59">
        <f t="shared" si="2769"/>
        <v>0</v>
      </c>
      <c r="V318" s="58">
        <f t="shared" si="2769"/>
        <v>0</v>
      </c>
      <c r="W318" s="58">
        <f t="shared" si="2769"/>
        <v>0</v>
      </c>
      <c r="X318" s="58">
        <f t="shared" si="2769"/>
        <v>0</v>
      </c>
      <c r="Y318" s="109">
        <f t="shared" si="2769"/>
        <v>0</v>
      </c>
      <c r="Z318" s="59">
        <f t="shared" si="2769"/>
        <v>0</v>
      </c>
      <c r="AA318" s="58">
        <f t="shared" si="2769"/>
        <v>0</v>
      </c>
      <c r="AB318" s="58">
        <f t="shared" si="2769"/>
        <v>0</v>
      </c>
      <c r="AC318" s="58">
        <f t="shared" si="2769"/>
        <v>0</v>
      </c>
      <c r="AD318" s="58">
        <f t="shared" si="2769"/>
        <v>0</v>
      </c>
      <c r="AE318" s="58">
        <f t="shared" si="2769"/>
        <v>0</v>
      </c>
      <c r="AF318" s="58">
        <f t="shared" si="2769"/>
        <v>0</v>
      </c>
      <c r="AG318" s="58">
        <f t="shared" si="2769"/>
        <v>0</v>
      </c>
      <c r="AH318" s="58">
        <f t="shared" si="2769"/>
        <v>0</v>
      </c>
      <c r="AI318" s="58">
        <f t="shared" si="2769"/>
        <v>0</v>
      </c>
      <c r="AJ318" s="58">
        <f t="shared" si="2769"/>
        <v>0</v>
      </c>
      <c r="AK318" s="59">
        <f t="shared" si="2769"/>
        <v>0</v>
      </c>
      <c r="AL318" s="58">
        <f t="shared" si="2769"/>
        <v>0</v>
      </c>
      <c r="AM318" s="58">
        <f t="shared" si="2769"/>
        <v>0</v>
      </c>
      <c r="AN318" s="58">
        <f t="shared" si="2769"/>
        <v>0</v>
      </c>
      <c r="AO318" s="109">
        <f t="shared" si="2769"/>
        <v>0</v>
      </c>
      <c r="AP318" s="59">
        <f t="shared" si="2769"/>
        <v>0</v>
      </c>
      <c r="AQ318" s="58">
        <f t="shared" si="2769"/>
        <v>0</v>
      </c>
      <c r="AR318" s="58">
        <f t="shared" si="2769"/>
        <v>0</v>
      </c>
      <c r="AS318" s="58">
        <f t="shared" si="2769"/>
        <v>0</v>
      </c>
      <c r="AT318" s="58">
        <f t="shared" si="2769"/>
        <v>0</v>
      </c>
      <c r="AU318" s="58">
        <f t="shared" si="2769"/>
        <v>0</v>
      </c>
      <c r="AV318" s="58">
        <f t="shared" si="2769"/>
        <v>0</v>
      </c>
      <c r="AW318" s="58">
        <f t="shared" si="2769"/>
        <v>0</v>
      </c>
      <c r="AX318" s="58">
        <f t="shared" si="2769"/>
        <v>0</v>
      </c>
      <c r="AY318" s="58">
        <f t="shared" si="2769"/>
        <v>0</v>
      </c>
      <c r="AZ318" s="58">
        <f t="shared" si="2769"/>
        <v>0</v>
      </c>
      <c r="BA318" s="59">
        <f t="shared" si="2769"/>
        <v>0</v>
      </c>
      <c r="BB318" s="58">
        <f t="shared" si="2769"/>
        <v>0</v>
      </c>
      <c r="BC318" s="58">
        <f t="shared" si="2769"/>
        <v>0</v>
      </c>
      <c r="BD318" s="58">
        <f t="shared" si="2769"/>
        <v>0</v>
      </c>
      <c r="BE318" s="109">
        <f t="shared" si="2769"/>
        <v>0</v>
      </c>
      <c r="BF318" s="59">
        <f t="shared" si="2769"/>
        <v>0</v>
      </c>
      <c r="BG318" s="58">
        <f t="shared" si="2769"/>
        <v>0</v>
      </c>
      <c r="BH318" s="58">
        <f t="shared" si="2769"/>
        <v>0</v>
      </c>
      <c r="BI318" s="58">
        <f t="shared" si="2769"/>
        <v>0</v>
      </c>
      <c r="BJ318" s="58">
        <f t="shared" si="2769"/>
        <v>0</v>
      </c>
      <c r="BK318" s="58">
        <f t="shared" si="2769"/>
        <v>0</v>
      </c>
      <c r="BL318" s="58">
        <f t="shared" si="2769"/>
        <v>0</v>
      </c>
      <c r="BM318" s="58">
        <f t="shared" si="2769"/>
        <v>0</v>
      </c>
      <c r="BN318" s="58">
        <f t="shared" si="2769"/>
        <v>0</v>
      </c>
      <c r="BO318" s="58">
        <f t="shared" si="2769"/>
        <v>0</v>
      </c>
      <c r="BP318" s="58">
        <f t="shared" si="2769"/>
        <v>0</v>
      </c>
      <c r="BQ318" s="59">
        <f t="shared" ref="BQ318:EN318" si="2770">SUM(BQ319:BQ319)</f>
        <v>0</v>
      </c>
      <c r="BR318" s="58">
        <f t="shared" si="2770"/>
        <v>0</v>
      </c>
      <c r="BS318" s="58">
        <f t="shared" si="2770"/>
        <v>0</v>
      </c>
      <c r="BT318" s="58">
        <f t="shared" si="2770"/>
        <v>0</v>
      </c>
      <c r="BU318" s="109">
        <f t="shared" si="2770"/>
        <v>0</v>
      </c>
      <c r="BV318" s="59">
        <f t="shared" si="2770"/>
        <v>0</v>
      </c>
      <c r="BW318" s="58">
        <f t="shared" si="2770"/>
        <v>0</v>
      </c>
      <c r="BX318" s="58">
        <f t="shared" si="2770"/>
        <v>0</v>
      </c>
      <c r="BY318" s="58">
        <f t="shared" si="2770"/>
        <v>0</v>
      </c>
      <c r="BZ318" s="58">
        <f t="shared" si="2770"/>
        <v>0</v>
      </c>
      <c r="CA318" s="58">
        <f t="shared" si="2770"/>
        <v>0</v>
      </c>
      <c r="CB318" s="58">
        <f t="shared" si="2770"/>
        <v>0</v>
      </c>
      <c r="CC318" s="58">
        <f t="shared" si="2770"/>
        <v>0</v>
      </c>
      <c r="CD318" s="58">
        <f t="shared" si="2770"/>
        <v>0</v>
      </c>
      <c r="CE318" s="58">
        <f t="shared" si="2770"/>
        <v>0</v>
      </c>
      <c r="CF318" s="58">
        <f t="shared" si="2770"/>
        <v>0</v>
      </c>
      <c r="CG318" s="59">
        <f t="shared" si="2770"/>
        <v>0</v>
      </c>
      <c r="CH318" s="58">
        <f t="shared" si="2770"/>
        <v>0</v>
      </c>
      <c r="CI318" s="58">
        <f t="shared" si="2770"/>
        <v>0</v>
      </c>
      <c r="CJ318" s="58">
        <f t="shared" si="2770"/>
        <v>0</v>
      </c>
      <c r="CK318" s="58">
        <f t="shared" si="2770"/>
        <v>0</v>
      </c>
      <c r="CL318" s="58">
        <f t="shared" si="2770"/>
        <v>0</v>
      </c>
      <c r="CM318" s="58">
        <f t="shared" si="2770"/>
        <v>0</v>
      </c>
      <c r="CN318" s="58">
        <f t="shared" si="2770"/>
        <v>0</v>
      </c>
      <c r="CO318" s="58">
        <f t="shared" si="2770"/>
        <v>0</v>
      </c>
      <c r="CP318" s="58">
        <f t="shared" si="2770"/>
        <v>0</v>
      </c>
      <c r="CQ318" s="58">
        <f t="shared" si="2770"/>
        <v>0</v>
      </c>
      <c r="CR318" s="58">
        <f t="shared" si="2770"/>
        <v>0</v>
      </c>
      <c r="CS318" s="58">
        <f t="shared" si="2770"/>
        <v>0</v>
      </c>
      <c r="CT318" s="58">
        <f t="shared" si="2770"/>
        <v>0</v>
      </c>
      <c r="CU318" s="109">
        <f t="shared" si="2770"/>
        <v>0</v>
      </c>
      <c r="CV318" s="152">
        <f t="shared" si="2770"/>
        <v>0</v>
      </c>
      <c r="CW318" s="59">
        <f t="shared" si="2770"/>
        <v>0</v>
      </c>
      <c r="CX318" s="58">
        <f t="shared" si="2770"/>
        <v>0</v>
      </c>
      <c r="CY318" s="58">
        <f t="shared" si="2770"/>
        <v>0</v>
      </c>
      <c r="CZ318" s="58">
        <f t="shared" si="2770"/>
        <v>0</v>
      </c>
      <c r="DA318" s="58">
        <f t="shared" si="2770"/>
        <v>0</v>
      </c>
      <c r="DB318" s="58">
        <f t="shared" si="2770"/>
        <v>0</v>
      </c>
      <c r="DC318" s="58">
        <f t="shared" si="2770"/>
        <v>0</v>
      </c>
      <c r="DD318" s="58">
        <f t="shared" si="2770"/>
        <v>0</v>
      </c>
      <c r="DE318" s="58">
        <f t="shared" si="2770"/>
        <v>0</v>
      </c>
      <c r="DF318" s="58">
        <f t="shared" si="2770"/>
        <v>0</v>
      </c>
      <c r="DG318" s="58">
        <f t="shared" si="2770"/>
        <v>0</v>
      </c>
      <c r="DH318" s="59">
        <f t="shared" si="2770"/>
        <v>0</v>
      </c>
      <c r="DI318" s="58">
        <f t="shared" si="2770"/>
        <v>0</v>
      </c>
      <c r="DJ318" s="58">
        <f t="shared" si="2770"/>
        <v>0</v>
      </c>
      <c r="DK318" s="58">
        <f t="shared" si="2770"/>
        <v>0</v>
      </c>
      <c r="DL318" s="109">
        <f t="shared" si="2770"/>
        <v>0</v>
      </c>
      <c r="DM318" s="59">
        <f t="shared" si="2770"/>
        <v>0</v>
      </c>
      <c r="DN318" s="58">
        <f t="shared" si="2770"/>
        <v>0</v>
      </c>
      <c r="DO318" s="58">
        <f t="shared" si="2770"/>
        <v>0</v>
      </c>
      <c r="DP318" s="58">
        <f t="shared" si="2770"/>
        <v>0</v>
      </c>
      <c r="DQ318" s="58">
        <f t="shared" si="2770"/>
        <v>0</v>
      </c>
      <c r="DR318" s="58">
        <f t="shared" si="2770"/>
        <v>0</v>
      </c>
      <c r="DS318" s="58">
        <f t="shared" si="2770"/>
        <v>0</v>
      </c>
      <c r="DT318" s="58">
        <f t="shared" si="2770"/>
        <v>0</v>
      </c>
      <c r="DU318" s="58">
        <f t="shared" si="2770"/>
        <v>0</v>
      </c>
      <c r="DV318" s="58">
        <f t="shared" si="2770"/>
        <v>0</v>
      </c>
      <c r="DW318" s="58">
        <f t="shared" si="2770"/>
        <v>0</v>
      </c>
      <c r="DX318" s="59">
        <f t="shared" si="2770"/>
        <v>0</v>
      </c>
      <c r="DY318" s="58">
        <f t="shared" si="2770"/>
        <v>0</v>
      </c>
      <c r="DZ318" s="58">
        <f t="shared" si="2770"/>
        <v>0</v>
      </c>
      <c r="EA318" s="58">
        <f t="shared" si="2770"/>
        <v>0</v>
      </c>
      <c r="EB318" s="109">
        <f t="shared" si="2770"/>
        <v>0</v>
      </c>
      <c r="EC318" s="59">
        <f t="shared" si="2770"/>
        <v>0</v>
      </c>
      <c r="ED318" s="58">
        <f t="shared" si="2770"/>
        <v>0</v>
      </c>
      <c r="EE318" s="58">
        <f t="shared" si="2770"/>
        <v>0</v>
      </c>
      <c r="EF318" s="58">
        <f t="shared" si="2770"/>
        <v>0</v>
      </c>
      <c r="EG318" s="58">
        <f t="shared" si="2770"/>
        <v>0</v>
      </c>
      <c r="EH318" s="58">
        <f t="shared" si="2770"/>
        <v>0</v>
      </c>
      <c r="EI318" s="58">
        <f t="shared" si="2770"/>
        <v>0</v>
      </c>
      <c r="EJ318" s="58">
        <f t="shared" si="2770"/>
        <v>0</v>
      </c>
      <c r="EK318" s="58">
        <f t="shared" si="2770"/>
        <v>0</v>
      </c>
      <c r="EL318" s="58">
        <f t="shared" si="2770"/>
        <v>0</v>
      </c>
      <c r="EM318" s="58">
        <f t="shared" si="2770"/>
        <v>0</v>
      </c>
      <c r="EN318" s="59">
        <f t="shared" si="2770"/>
        <v>0</v>
      </c>
      <c r="EO318" s="58">
        <f t="shared" ref="EO318:GZ318" si="2771">SUM(EO319:EO319)</f>
        <v>0</v>
      </c>
      <c r="EP318" s="58">
        <f t="shared" si="2771"/>
        <v>0</v>
      </c>
      <c r="EQ318" s="58">
        <f t="shared" si="2771"/>
        <v>0</v>
      </c>
      <c r="ER318" s="109">
        <f t="shared" si="2771"/>
        <v>0</v>
      </c>
      <c r="ES318" s="59">
        <f t="shared" si="2771"/>
        <v>0</v>
      </c>
      <c r="ET318" s="58">
        <f t="shared" si="2771"/>
        <v>0</v>
      </c>
      <c r="EU318" s="58">
        <f t="shared" si="2771"/>
        <v>0</v>
      </c>
      <c r="EV318" s="58">
        <f t="shared" si="2771"/>
        <v>0</v>
      </c>
      <c r="EW318" s="58">
        <f t="shared" si="2771"/>
        <v>0</v>
      </c>
      <c r="EX318" s="58">
        <f t="shared" si="2771"/>
        <v>0</v>
      </c>
      <c r="EY318" s="58">
        <f t="shared" si="2771"/>
        <v>0</v>
      </c>
      <c r="EZ318" s="58">
        <f t="shared" si="2771"/>
        <v>0</v>
      </c>
      <c r="FA318" s="58">
        <f t="shared" si="2771"/>
        <v>0</v>
      </c>
      <c r="FB318" s="58">
        <f t="shared" si="2771"/>
        <v>0</v>
      </c>
      <c r="FC318" s="58">
        <f t="shared" si="2771"/>
        <v>0</v>
      </c>
      <c r="FD318" s="59">
        <f t="shared" si="2771"/>
        <v>0</v>
      </c>
      <c r="FE318" s="58">
        <f t="shared" si="2771"/>
        <v>0</v>
      </c>
      <c r="FF318" s="58">
        <f t="shared" si="2771"/>
        <v>0</v>
      </c>
      <c r="FG318" s="58">
        <f t="shared" si="2771"/>
        <v>0</v>
      </c>
      <c r="FH318" s="109">
        <f t="shared" si="2771"/>
        <v>0</v>
      </c>
      <c r="FI318" s="59">
        <f t="shared" si="2771"/>
        <v>0</v>
      </c>
      <c r="FJ318" s="58">
        <f t="shared" si="2771"/>
        <v>0</v>
      </c>
      <c r="FK318" s="58">
        <f t="shared" si="2771"/>
        <v>0</v>
      </c>
      <c r="FL318" s="58">
        <f t="shared" si="2771"/>
        <v>0</v>
      </c>
      <c r="FM318" s="58">
        <f t="shared" si="2771"/>
        <v>0</v>
      </c>
      <c r="FN318" s="58">
        <f t="shared" si="2771"/>
        <v>0</v>
      </c>
      <c r="FO318" s="58">
        <f t="shared" si="2771"/>
        <v>0</v>
      </c>
      <c r="FP318" s="58">
        <f t="shared" si="2771"/>
        <v>0</v>
      </c>
      <c r="FQ318" s="58">
        <f t="shared" si="2771"/>
        <v>0</v>
      </c>
      <c r="FR318" s="58">
        <f t="shared" si="2771"/>
        <v>0</v>
      </c>
      <c r="FS318" s="58">
        <f t="shared" si="2771"/>
        <v>0</v>
      </c>
      <c r="FT318" s="59">
        <f t="shared" si="2771"/>
        <v>0</v>
      </c>
      <c r="FU318" s="58">
        <f t="shared" si="2771"/>
        <v>0</v>
      </c>
      <c r="FV318" s="58">
        <f t="shared" si="2771"/>
        <v>0</v>
      </c>
      <c r="FW318" s="58">
        <f t="shared" si="2771"/>
        <v>0</v>
      </c>
      <c r="FX318" s="109">
        <f t="shared" si="2771"/>
        <v>0</v>
      </c>
      <c r="FY318" s="59">
        <f t="shared" si="2771"/>
        <v>0</v>
      </c>
      <c r="FZ318" s="58">
        <f t="shared" si="2771"/>
        <v>0</v>
      </c>
      <c r="GA318" s="58">
        <f t="shared" si="2771"/>
        <v>0</v>
      </c>
      <c r="GB318" s="58">
        <f t="shared" si="2771"/>
        <v>0</v>
      </c>
      <c r="GC318" s="58">
        <f t="shared" si="2771"/>
        <v>0</v>
      </c>
      <c r="GD318" s="58">
        <f t="shared" si="2771"/>
        <v>0</v>
      </c>
      <c r="GE318" s="58">
        <f t="shared" si="2771"/>
        <v>0</v>
      </c>
      <c r="GF318" s="58">
        <f t="shared" si="2771"/>
        <v>0</v>
      </c>
      <c r="GG318" s="58">
        <f t="shared" si="2771"/>
        <v>0</v>
      </c>
      <c r="GH318" s="58">
        <f t="shared" si="2771"/>
        <v>0</v>
      </c>
      <c r="GI318" s="58">
        <f t="shared" si="2771"/>
        <v>0</v>
      </c>
      <c r="GJ318" s="59">
        <f t="shared" si="2771"/>
        <v>0</v>
      </c>
      <c r="GK318" s="58">
        <f t="shared" si="2771"/>
        <v>0</v>
      </c>
      <c r="GL318" s="58">
        <f t="shared" si="2771"/>
        <v>0</v>
      </c>
      <c r="GM318" s="58">
        <f t="shared" si="2771"/>
        <v>0</v>
      </c>
      <c r="GN318" s="109">
        <f t="shared" si="2771"/>
        <v>0</v>
      </c>
      <c r="GO318" s="59">
        <f t="shared" si="2771"/>
        <v>0</v>
      </c>
      <c r="GP318" s="58">
        <f t="shared" si="2771"/>
        <v>0</v>
      </c>
      <c r="GQ318" s="58">
        <f t="shared" si="2771"/>
        <v>0</v>
      </c>
      <c r="GR318" s="58">
        <f t="shared" si="2771"/>
        <v>0</v>
      </c>
      <c r="GS318" s="58">
        <f t="shared" si="2771"/>
        <v>0</v>
      </c>
      <c r="GT318" s="58">
        <f t="shared" si="2771"/>
        <v>0</v>
      </c>
      <c r="GU318" s="58">
        <f t="shared" si="2771"/>
        <v>0</v>
      </c>
      <c r="GV318" s="58">
        <f t="shared" si="2771"/>
        <v>0</v>
      </c>
      <c r="GW318" s="58">
        <f t="shared" si="2771"/>
        <v>0</v>
      </c>
      <c r="GX318" s="58">
        <f t="shared" si="2771"/>
        <v>0</v>
      </c>
      <c r="GY318" s="58">
        <f t="shared" si="2771"/>
        <v>0</v>
      </c>
      <c r="GZ318" s="59">
        <f t="shared" si="2771"/>
        <v>0</v>
      </c>
      <c r="HA318" s="58">
        <f t="shared" ref="HA318:JY318" si="2772">SUM(HA319:HA319)</f>
        <v>0</v>
      </c>
      <c r="HB318" s="58">
        <f t="shared" si="2772"/>
        <v>0</v>
      </c>
      <c r="HC318" s="58">
        <f t="shared" si="2772"/>
        <v>0</v>
      </c>
      <c r="HD318" s="58">
        <f t="shared" si="2772"/>
        <v>0</v>
      </c>
      <c r="HE318" s="58">
        <f t="shared" si="2772"/>
        <v>0</v>
      </c>
      <c r="HF318" s="58">
        <f t="shared" si="2772"/>
        <v>0</v>
      </c>
      <c r="HG318" s="58">
        <f t="shared" si="2772"/>
        <v>0</v>
      </c>
      <c r="HH318" s="58">
        <f t="shared" si="2772"/>
        <v>0</v>
      </c>
      <c r="HI318" s="58">
        <f t="shared" si="2772"/>
        <v>0</v>
      </c>
      <c r="HJ318" s="58">
        <f t="shared" si="2772"/>
        <v>0</v>
      </c>
      <c r="HK318" s="58">
        <f t="shared" si="2772"/>
        <v>0</v>
      </c>
      <c r="HL318" s="58">
        <f t="shared" si="2772"/>
        <v>0</v>
      </c>
      <c r="HM318" s="58">
        <f t="shared" si="2772"/>
        <v>0</v>
      </c>
      <c r="HN318" s="109">
        <f t="shared" si="2772"/>
        <v>0</v>
      </c>
      <c r="HO318" s="136">
        <f t="shared" si="2772"/>
        <v>0</v>
      </c>
      <c r="HP318" s="152">
        <f t="shared" si="2772"/>
        <v>0</v>
      </c>
      <c r="HQ318" s="59">
        <f t="shared" si="2772"/>
        <v>0</v>
      </c>
      <c r="HR318" s="58">
        <f t="shared" si="2772"/>
        <v>0</v>
      </c>
      <c r="HS318" s="58">
        <f t="shared" si="2772"/>
        <v>0</v>
      </c>
      <c r="HT318" s="58">
        <f t="shared" si="2772"/>
        <v>0</v>
      </c>
      <c r="HU318" s="58">
        <f t="shared" si="2772"/>
        <v>0</v>
      </c>
      <c r="HV318" s="58">
        <f t="shared" si="2772"/>
        <v>0</v>
      </c>
      <c r="HW318" s="58">
        <f t="shared" si="2772"/>
        <v>0</v>
      </c>
      <c r="HX318" s="58">
        <f t="shared" si="2772"/>
        <v>0</v>
      </c>
      <c r="HY318" s="58">
        <f t="shared" si="2772"/>
        <v>0</v>
      </c>
      <c r="HZ318" s="58">
        <f t="shared" si="2772"/>
        <v>0</v>
      </c>
      <c r="IA318" s="58">
        <f t="shared" si="2772"/>
        <v>0</v>
      </c>
      <c r="IB318" s="59">
        <f t="shared" si="2772"/>
        <v>0</v>
      </c>
      <c r="IC318" s="58">
        <f t="shared" si="2772"/>
        <v>0</v>
      </c>
      <c r="ID318" s="58">
        <f t="shared" si="2772"/>
        <v>0</v>
      </c>
      <c r="IE318" s="58">
        <f t="shared" si="2772"/>
        <v>0</v>
      </c>
      <c r="IF318" s="109">
        <f t="shared" si="2772"/>
        <v>0</v>
      </c>
      <c r="IG318" s="59">
        <f t="shared" si="2772"/>
        <v>0</v>
      </c>
      <c r="IH318" s="58">
        <f t="shared" si="2772"/>
        <v>0</v>
      </c>
      <c r="II318" s="58">
        <f t="shared" si="2772"/>
        <v>0</v>
      </c>
      <c r="IJ318" s="58">
        <f t="shared" si="2772"/>
        <v>0</v>
      </c>
      <c r="IK318" s="58">
        <f t="shared" si="2772"/>
        <v>0</v>
      </c>
      <c r="IL318" s="58">
        <f t="shared" si="2772"/>
        <v>0</v>
      </c>
      <c r="IM318" s="58">
        <f t="shared" si="2772"/>
        <v>0</v>
      </c>
      <c r="IN318" s="58">
        <f t="shared" si="2772"/>
        <v>0</v>
      </c>
      <c r="IO318" s="58">
        <f t="shared" si="2772"/>
        <v>0</v>
      </c>
      <c r="IP318" s="58">
        <f t="shared" si="2772"/>
        <v>0</v>
      </c>
      <c r="IQ318" s="58">
        <f t="shared" si="2772"/>
        <v>0</v>
      </c>
      <c r="IR318" s="59">
        <f t="shared" si="2772"/>
        <v>0</v>
      </c>
      <c r="IS318" s="58">
        <f t="shared" si="2772"/>
        <v>0</v>
      </c>
      <c r="IT318" s="58">
        <f t="shared" si="2772"/>
        <v>0</v>
      </c>
      <c r="IU318" s="58">
        <f t="shared" si="2772"/>
        <v>0</v>
      </c>
      <c r="IV318" s="109">
        <f t="shared" si="2772"/>
        <v>0</v>
      </c>
      <c r="IW318" s="59">
        <f t="shared" si="2772"/>
        <v>0</v>
      </c>
      <c r="IX318" s="58">
        <f t="shared" si="2772"/>
        <v>0</v>
      </c>
      <c r="IY318" s="58">
        <f t="shared" si="2772"/>
        <v>0</v>
      </c>
      <c r="IZ318" s="58">
        <f t="shared" si="2772"/>
        <v>0</v>
      </c>
      <c r="JA318" s="58">
        <f t="shared" si="2772"/>
        <v>0</v>
      </c>
      <c r="JB318" s="58">
        <f t="shared" si="2772"/>
        <v>0</v>
      </c>
      <c r="JC318" s="58">
        <f t="shared" si="2772"/>
        <v>0</v>
      </c>
      <c r="JD318" s="58">
        <f t="shared" si="2772"/>
        <v>0</v>
      </c>
      <c r="JE318" s="58">
        <f t="shared" si="2772"/>
        <v>0</v>
      </c>
      <c r="JF318" s="58">
        <f t="shared" si="2772"/>
        <v>0</v>
      </c>
      <c r="JG318" s="58">
        <f t="shared" si="2772"/>
        <v>0</v>
      </c>
      <c r="JH318" s="59">
        <f t="shared" si="2772"/>
        <v>0</v>
      </c>
      <c r="JI318" s="58">
        <f t="shared" si="2772"/>
        <v>0</v>
      </c>
      <c r="JJ318" s="58">
        <f t="shared" si="2772"/>
        <v>0</v>
      </c>
      <c r="JK318" s="58">
        <f t="shared" si="2772"/>
        <v>0</v>
      </c>
      <c r="JL318" s="109">
        <f t="shared" si="2772"/>
        <v>0</v>
      </c>
      <c r="JM318" s="59">
        <f t="shared" si="2772"/>
        <v>0</v>
      </c>
      <c r="JN318" s="58">
        <f t="shared" si="2772"/>
        <v>0</v>
      </c>
      <c r="JO318" s="58">
        <f t="shared" si="2772"/>
        <v>0</v>
      </c>
      <c r="JP318" s="58">
        <f t="shared" si="2772"/>
        <v>0</v>
      </c>
      <c r="JQ318" s="58">
        <f t="shared" si="2772"/>
        <v>0</v>
      </c>
      <c r="JR318" s="58">
        <f t="shared" si="2772"/>
        <v>0</v>
      </c>
      <c r="JS318" s="58">
        <f t="shared" si="2772"/>
        <v>0</v>
      </c>
      <c r="JT318" s="58">
        <f t="shared" si="2772"/>
        <v>0</v>
      </c>
      <c r="JU318" s="58">
        <f t="shared" si="2772"/>
        <v>0</v>
      </c>
      <c r="JV318" s="58">
        <f t="shared" si="2772"/>
        <v>0</v>
      </c>
      <c r="JW318" s="58">
        <f t="shared" si="2772"/>
        <v>0</v>
      </c>
      <c r="JX318" s="59">
        <f t="shared" si="2772"/>
        <v>0</v>
      </c>
      <c r="JY318" s="58">
        <f t="shared" si="2772"/>
        <v>0</v>
      </c>
      <c r="JZ318" s="58">
        <f t="shared" ref="JZ318:MV318" si="2773">SUM(JZ319:JZ319)</f>
        <v>0</v>
      </c>
      <c r="KA318" s="58">
        <f t="shared" si="2773"/>
        <v>0</v>
      </c>
      <c r="KB318" s="109">
        <f t="shared" si="2773"/>
        <v>0</v>
      </c>
      <c r="KC318" s="59">
        <f t="shared" si="2773"/>
        <v>0</v>
      </c>
      <c r="KD318" s="58">
        <f t="shared" si="2773"/>
        <v>0</v>
      </c>
      <c r="KE318" s="58">
        <f t="shared" si="2773"/>
        <v>0</v>
      </c>
      <c r="KF318" s="58">
        <f t="shared" si="2773"/>
        <v>0</v>
      </c>
      <c r="KG318" s="58">
        <f t="shared" si="2773"/>
        <v>0</v>
      </c>
      <c r="KH318" s="58">
        <f t="shared" si="2773"/>
        <v>0</v>
      </c>
      <c r="KI318" s="58">
        <f t="shared" si="2773"/>
        <v>0</v>
      </c>
      <c r="KJ318" s="58">
        <f t="shared" si="2773"/>
        <v>0</v>
      </c>
      <c r="KK318" s="58">
        <f t="shared" si="2773"/>
        <v>0</v>
      </c>
      <c r="KL318" s="58">
        <f t="shared" si="2773"/>
        <v>0</v>
      </c>
      <c r="KM318" s="58">
        <f t="shared" si="2773"/>
        <v>0</v>
      </c>
      <c r="KN318" s="59">
        <f t="shared" si="2773"/>
        <v>0</v>
      </c>
      <c r="KO318" s="58">
        <f t="shared" si="2773"/>
        <v>0</v>
      </c>
      <c r="KP318" s="58">
        <f t="shared" si="2773"/>
        <v>0</v>
      </c>
      <c r="KQ318" s="58">
        <f t="shared" si="2773"/>
        <v>0</v>
      </c>
      <c r="KR318" s="58">
        <f t="shared" si="2773"/>
        <v>0</v>
      </c>
      <c r="KS318" s="58">
        <f t="shared" si="2773"/>
        <v>0</v>
      </c>
      <c r="KT318" s="58">
        <f t="shared" si="2773"/>
        <v>0</v>
      </c>
      <c r="KU318" s="58">
        <f t="shared" si="2773"/>
        <v>0</v>
      </c>
      <c r="KV318" s="58">
        <f t="shared" si="2773"/>
        <v>0</v>
      </c>
      <c r="KW318" s="58">
        <f t="shared" si="2773"/>
        <v>0</v>
      </c>
      <c r="KX318" s="58">
        <f t="shared" si="2773"/>
        <v>0</v>
      </c>
      <c r="KY318" s="58">
        <f t="shared" si="2773"/>
        <v>0</v>
      </c>
      <c r="KZ318" s="58">
        <f t="shared" si="2773"/>
        <v>0</v>
      </c>
      <c r="LA318" s="58">
        <f t="shared" si="2773"/>
        <v>0</v>
      </c>
      <c r="LB318" s="109">
        <f t="shared" si="2773"/>
        <v>0</v>
      </c>
      <c r="LC318" s="152">
        <f t="shared" si="2773"/>
        <v>0</v>
      </c>
      <c r="LD318" s="59">
        <f t="shared" si="2773"/>
        <v>0</v>
      </c>
      <c r="LE318" s="58">
        <f t="shared" si="2773"/>
        <v>0</v>
      </c>
      <c r="LF318" s="58">
        <f t="shared" si="2773"/>
        <v>0</v>
      </c>
      <c r="LG318" s="58">
        <f t="shared" si="2773"/>
        <v>0</v>
      </c>
      <c r="LH318" s="58">
        <f t="shared" si="2773"/>
        <v>0</v>
      </c>
      <c r="LI318" s="58">
        <f t="shared" si="2773"/>
        <v>0</v>
      </c>
      <c r="LJ318" s="58">
        <f t="shared" si="2773"/>
        <v>0</v>
      </c>
      <c r="LK318" s="58">
        <f t="shared" si="2773"/>
        <v>0</v>
      </c>
      <c r="LL318" s="58">
        <f t="shared" si="2773"/>
        <v>0</v>
      </c>
      <c r="LM318" s="58">
        <f t="shared" si="2773"/>
        <v>0</v>
      </c>
      <c r="LN318" s="58">
        <f t="shared" si="2773"/>
        <v>0</v>
      </c>
      <c r="LO318" s="59">
        <f t="shared" si="2773"/>
        <v>0</v>
      </c>
      <c r="LP318" s="58">
        <f t="shared" si="2773"/>
        <v>0</v>
      </c>
      <c r="LQ318" s="58">
        <f t="shared" si="2773"/>
        <v>0</v>
      </c>
      <c r="LR318" s="58">
        <f t="shared" si="2773"/>
        <v>0</v>
      </c>
      <c r="LS318" s="109">
        <f t="shared" si="2773"/>
        <v>0</v>
      </c>
      <c r="LT318" s="59">
        <f t="shared" si="2773"/>
        <v>0</v>
      </c>
      <c r="LU318" s="58">
        <f t="shared" si="2773"/>
        <v>0</v>
      </c>
      <c r="LV318" s="58">
        <f t="shared" si="2773"/>
        <v>0</v>
      </c>
      <c r="LW318" s="58">
        <f t="shared" si="2773"/>
        <v>0</v>
      </c>
      <c r="LX318" s="58">
        <f t="shared" si="2773"/>
        <v>0</v>
      </c>
      <c r="LY318" s="58">
        <f t="shared" si="2773"/>
        <v>0</v>
      </c>
      <c r="LZ318" s="58">
        <f t="shared" si="2773"/>
        <v>0</v>
      </c>
      <c r="MA318" s="58">
        <f t="shared" si="2773"/>
        <v>0</v>
      </c>
      <c r="MB318" s="58">
        <f t="shared" si="2773"/>
        <v>0</v>
      </c>
      <c r="MC318" s="58">
        <f t="shared" si="2773"/>
        <v>0</v>
      </c>
      <c r="MD318" s="58">
        <f t="shared" si="2773"/>
        <v>0</v>
      </c>
      <c r="ME318" s="59">
        <f t="shared" si="2773"/>
        <v>0</v>
      </c>
      <c r="MF318" s="58">
        <f t="shared" si="2773"/>
        <v>0</v>
      </c>
      <c r="MG318" s="58">
        <f t="shared" si="2773"/>
        <v>0</v>
      </c>
      <c r="MH318" s="58">
        <f t="shared" si="2773"/>
        <v>0</v>
      </c>
      <c r="MI318" s="109">
        <f t="shared" si="2773"/>
        <v>0</v>
      </c>
      <c r="MJ318" s="59">
        <f t="shared" si="2773"/>
        <v>0</v>
      </c>
      <c r="MK318" s="58">
        <f t="shared" si="2773"/>
        <v>0</v>
      </c>
      <c r="ML318" s="58">
        <f t="shared" si="2773"/>
        <v>0</v>
      </c>
      <c r="MM318" s="58">
        <f t="shared" si="2773"/>
        <v>0</v>
      </c>
      <c r="MN318" s="58">
        <f t="shared" si="2773"/>
        <v>0</v>
      </c>
      <c r="MO318" s="58">
        <f t="shared" si="2773"/>
        <v>0</v>
      </c>
      <c r="MP318" s="58">
        <f t="shared" si="2773"/>
        <v>0</v>
      </c>
      <c r="MQ318" s="58">
        <f t="shared" si="2773"/>
        <v>0</v>
      </c>
      <c r="MR318" s="58">
        <f t="shared" si="2773"/>
        <v>0</v>
      </c>
      <c r="MS318" s="58">
        <f t="shared" si="2773"/>
        <v>0</v>
      </c>
      <c r="MT318" s="58">
        <f t="shared" si="2773"/>
        <v>0</v>
      </c>
      <c r="MU318" s="59">
        <f t="shared" si="2773"/>
        <v>0</v>
      </c>
      <c r="MV318" s="58">
        <f t="shared" si="2773"/>
        <v>0</v>
      </c>
      <c r="MW318" s="58">
        <f t="shared" ref="MW318:PI318" si="2774">SUM(MW319:MW319)</f>
        <v>0</v>
      </c>
      <c r="MX318" s="58">
        <f t="shared" si="2774"/>
        <v>0</v>
      </c>
      <c r="MY318" s="109">
        <f t="shared" si="2774"/>
        <v>0</v>
      </c>
      <c r="MZ318" s="59">
        <f t="shared" si="2774"/>
        <v>0</v>
      </c>
      <c r="NA318" s="58">
        <f t="shared" si="2774"/>
        <v>0</v>
      </c>
      <c r="NB318" s="58">
        <f t="shared" si="2774"/>
        <v>0</v>
      </c>
      <c r="NC318" s="58">
        <f t="shared" si="2774"/>
        <v>0</v>
      </c>
      <c r="ND318" s="58">
        <f t="shared" si="2774"/>
        <v>0</v>
      </c>
      <c r="NE318" s="58">
        <f t="shared" si="2774"/>
        <v>0</v>
      </c>
      <c r="NF318" s="58">
        <f t="shared" si="2774"/>
        <v>0</v>
      </c>
      <c r="NG318" s="58">
        <f t="shared" si="2774"/>
        <v>0</v>
      </c>
      <c r="NH318" s="58">
        <f t="shared" si="2774"/>
        <v>0</v>
      </c>
      <c r="NI318" s="58">
        <f t="shared" si="2774"/>
        <v>0</v>
      </c>
      <c r="NJ318" s="58">
        <f t="shared" si="2774"/>
        <v>0</v>
      </c>
      <c r="NK318" s="59">
        <f t="shared" si="2774"/>
        <v>0</v>
      </c>
      <c r="NL318" s="58">
        <f t="shared" si="2774"/>
        <v>0</v>
      </c>
      <c r="NM318" s="58">
        <f t="shared" si="2774"/>
        <v>0</v>
      </c>
      <c r="NN318" s="58">
        <f t="shared" si="2774"/>
        <v>0</v>
      </c>
      <c r="NO318" s="109">
        <f t="shared" si="2774"/>
        <v>0</v>
      </c>
      <c r="NP318" s="59">
        <f t="shared" si="2774"/>
        <v>0</v>
      </c>
      <c r="NQ318" s="58">
        <f t="shared" si="2774"/>
        <v>0</v>
      </c>
      <c r="NR318" s="58">
        <f t="shared" si="2774"/>
        <v>0</v>
      </c>
      <c r="NS318" s="58">
        <f t="shared" si="2774"/>
        <v>0</v>
      </c>
      <c r="NT318" s="58">
        <f t="shared" si="2774"/>
        <v>0</v>
      </c>
      <c r="NU318" s="58">
        <f t="shared" si="2774"/>
        <v>0</v>
      </c>
      <c r="NV318" s="58">
        <f t="shared" si="2774"/>
        <v>0</v>
      </c>
      <c r="NW318" s="58">
        <f t="shared" si="2774"/>
        <v>0</v>
      </c>
      <c r="NX318" s="58">
        <f t="shared" si="2774"/>
        <v>0</v>
      </c>
      <c r="NY318" s="58">
        <f t="shared" si="2774"/>
        <v>0</v>
      </c>
      <c r="NZ318" s="58">
        <f t="shared" si="2774"/>
        <v>0</v>
      </c>
      <c r="OA318" s="59">
        <f t="shared" si="2774"/>
        <v>0</v>
      </c>
      <c r="OB318" s="58">
        <f t="shared" si="2774"/>
        <v>0</v>
      </c>
      <c r="OC318" s="58">
        <f t="shared" si="2774"/>
        <v>0</v>
      </c>
      <c r="OD318" s="58">
        <f t="shared" si="2774"/>
        <v>0</v>
      </c>
      <c r="OE318" s="109">
        <f t="shared" si="2774"/>
        <v>0</v>
      </c>
      <c r="OF318" s="59">
        <f t="shared" si="2774"/>
        <v>0</v>
      </c>
      <c r="OG318" s="58">
        <f t="shared" si="2774"/>
        <v>0</v>
      </c>
      <c r="OH318" s="58">
        <f t="shared" si="2774"/>
        <v>0</v>
      </c>
      <c r="OI318" s="58">
        <f t="shared" si="2774"/>
        <v>0</v>
      </c>
      <c r="OJ318" s="58">
        <f t="shared" si="2774"/>
        <v>0</v>
      </c>
      <c r="OK318" s="58">
        <f t="shared" si="2774"/>
        <v>0</v>
      </c>
      <c r="OL318" s="58">
        <f t="shared" si="2774"/>
        <v>0</v>
      </c>
      <c r="OM318" s="58">
        <f t="shared" si="2774"/>
        <v>0</v>
      </c>
      <c r="ON318" s="58">
        <f t="shared" si="2774"/>
        <v>0</v>
      </c>
      <c r="OO318" s="58">
        <f t="shared" si="2774"/>
        <v>0</v>
      </c>
      <c r="OP318" s="58">
        <f t="shared" si="2774"/>
        <v>0</v>
      </c>
      <c r="OQ318" s="59">
        <f t="shared" si="2774"/>
        <v>0</v>
      </c>
      <c r="OR318" s="58">
        <f t="shared" si="2774"/>
        <v>0</v>
      </c>
      <c r="OS318" s="58">
        <f t="shared" si="2774"/>
        <v>0</v>
      </c>
      <c r="OT318" s="58">
        <f t="shared" si="2774"/>
        <v>0</v>
      </c>
      <c r="OU318" s="109">
        <f t="shared" si="2774"/>
        <v>0</v>
      </c>
      <c r="OV318" s="59">
        <f t="shared" si="2774"/>
        <v>0</v>
      </c>
      <c r="OW318" s="58">
        <f t="shared" si="2774"/>
        <v>0</v>
      </c>
      <c r="OX318" s="58">
        <f t="shared" si="2774"/>
        <v>0</v>
      </c>
      <c r="OY318" s="58">
        <f t="shared" si="2774"/>
        <v>0</v>
      </c>
      <c r="OZ318" s="58">
        <f t="shared" si="2774"/>
        <v>0</v>
      </c>
      <c r="PA318" s="58">
        <f t="shared" si="2774"/>
        <v>0</v>
      </c>
      <c r="PB318" s="58">
        <f t="shared" si="2774"/>
        <v>0</v>
      </c>
      <c r="PC318" s="58">
        <f t="shared" si="2774"/>
        <v>0</v>
      </c>
      <c r="PD318" s="58">
        <f t="shared" si="2774"/>
        <v>0</v>
      </c>
      <c r="PE318" s="58">
        <f t="shared" si="2774"/>
        <v>0</v>
      </c>
      <c r="PF318" s="58">
        <f t="shared" si="2774"/>
        <v>0</v>
      </c>
      <c r="PG318" s="59">
        <f t="shared" si="2774"/>
        <v>0</v>
      </c>
      <c r="PH318" s="58">
        <f t="shared" si="2774"/>
        <v>0</v>
      </c>
      <c r="PI318" s="58">
        <f t="shared" si="2774"/>
        <v>0</v>
      </c>
      <c r="PJ318" s="58">
        <f t="shared" ref="PJ318:SR318" si="2775">SUM(PJ319:PJ319)</f>
        <v>0</v>
      </c>
      <c r="PK318" s="109">
        <f t="shared" si="2775"/>
        <v>0</v>
      </c>
      <c r="PL318" s="59">
        <f t="shared" si="2775"/>
        <v>0</v>
      </c>
      <c r="PM318" s="58">
        <f t="shared" si="2775"/>
        <v>0</v>
      </c>
      <c r="PN318" s="58">
        <f t="shared" si="2775"/>
        <v>0</v>
      </c>
      <c r="PO318" s="58">
        <f t="shared" si="2775"/>
        <v>0</v>
      </c>
      <c r="PP318" s="58">
        <f t="shared" si="2775"/>
        <v>0</v>
      </c>
      <c r="PQ318" s="58">
        <f t="shared" si="2775"/>
        <v>0</v>
      </c>
      <c r="PR318" s="58">
        <f t="shared" si="2775"/>
        <v>0</v>
      </c>
      <c r="PS318" s="58">
        <f t="shared" si="2775"/>
        <v>0</v>
      </c>
      <c r="PT318" s="58">
        <f t="shared" si="2775"/>
        <v>0</v>
      </c>
      <c r="PU318" s="58">
        <f t="shared" si="2775"/>
        <v>0</v>
      </c>
      <c r="PV318" s="58">
        <f t="shared" si="2775"/>
        <v>0</v>
      </c>
      <c r="PW318" s="59">
        <f t="shared" si="2775"/>
        <v>0</v>
      </c>
      <c r="PX318" s="58">
        <f t="shared" si="2775"/>
        <v>0</v>
      </c>
      <c r="PY318" s="58">
        <f t="shared" si="2775"/>
        <v>0</v>
      </c>
      <c r="PZ318" s="58">
        <f t="shared" si="2775"/>
        <v>0</v>
      </c>
      <c r="QA318" s="109">
        <f t="shared" si="2775"/>
        <v>0</v>
      </c>
      <c r="QB318" s="59">
        <f t="shared" si="2775"/>
        <v>0</v>
      </c>
      <c r="QC318" s="58">
        <f t="shared" si="2775"/>
        <v>0</v>
      </c>
      <c r="QD318" s="58">
        <f t="shared" si="2775"/>
        <v>0</v>
      </c>
      <c r="QE318" s="58">
        <f t="shared" si="2775"/>
        <v>0</v>
      </c>
      <c r="QF318" s="58">
        <f t="shared" si="2775"/>
        <v>0</v>
      </c>
      <c r="QG318" s="58">
        <f t="shared" si="2775"/>
        <v>0</v>
      </c>
      <c r="QH318" s="58">
        <f t="shared" si="2775"/>
        <v>0</v>
      </c>
      <c r="QI318" s="58">
        <f t="shared" si="2775"/>
        <v>0</v>
      </c>
      <c r="QJ318" s="58">
        <f t="shared" si="2775"/>
        <v>0</v>
      </c>
      <c r="QK318" s="58">
        <f t="shared" si="2775"/>
        <v>0</v>
      </c>
      <c r="QL318" s="58">
        <f t="shared" si="2775"/>
        <v>0</v>
      </c>
      <c r="QM318" s="59">
        <f t="shared" si="2775"/>
        <v>0</v>
      </c>
      <c r="QN318" s="58">
        <f t="shared" si="2775"/>
        <v>0</v>
      </c>
      <c r="QO318" s="58">
        <f t="shared" si="2775"/>
        <v>0</v>
      </c>
      <c r="QP318" s="58">
        <f t="shared" si="2775"/>
        <v>0</v>
      </c>
      <c r="QQ318" s="109">
        <f t="shared" si="2775"/>
        <v>0</v>
      </c>
      <c r="QR318" s="59">
        <f t="shared" si="2775"/>
        <v>0</v>
      </c>
      <c r="QS318" s="58">
        <f t="shared" si="2775"/>
        <v>0</v>
      </c>
      <c r="QT318" s="58">
        <f t="shared" si="2775"/>
        <v>0</v>
      </c>
      <c r="QU318" s="58">
        <f t="shared" si="2775"/>
        <v>0</v>
      </c>
      <c r="QV318" s="58">
        <f t="shared" si="2775"/>
        <v>0</v>
      </c>
      <c r="QW318" s="58">
        <f t="shared" si="2775"/>
        <v>0</v>
      </c>
      <c r="QX318" s="58">
        <f t="shared" si="2775"/>
        <v>0</v>
      </c>
      <c r="QY318" s="58">
        <f t="shared" si="2775"/>
        <v>0</v>
      </c>
      <c r="QZ318" s="58">
        <f t="shared" si="2775"/>
        <v>0</v>
      </c>
      <c r="RA318" s="58">
        <f t="shared" si="2775"/>
        <v>0</v>
      </c>
      <c r="RB318" s="58">
        <f t="shared" si="2775"/>
        <v>0</v>
      </c>
      <c r="RC318" s="59">
        <f t="shared" si="2775"/>
        <v>0</v>
      </c>
      <c r="RD318" s="58">
        <f t="shared" si="2775"/>
        <v>0</v>
      </c>
      <c r="RE318" s="58">
        <f t="shared" si="2775"/>
        <v>0</v>
      </c>
      <c r="RF318" s="58">
        <f t="shared" si="2775"/>
        <v>0</v>
      </c>
      <c r="RG318" s="58">
        <f t="shared" si="2775"/>
        <v>0</v>
      </c>
      <c r="RH318" s="58">
        <f t="shared" si="2775"/>
        <v>0</v>
      </c>
      <c r="RI318" s="58">
        <f t="shared" si="2775"/>
        <v>0</v>
      </c>
      <c r="RJ318" s="58">
        <f t="shared" si="2775"/>
        <v>0</v>
      </c>
      <c r="RK318" s="58">
        <f t="shared" si="2775"/>
        <v>0</v>
      </c>
      <c r="RL318" s="58">
        <f t="shared" si="2775"/>
        <v>0</v>
      </c>
      <c r="RM318" s="58">
        <f t="shared" si="2775"/>
        <v>0</v>
      </c>
      <c r="RN318" s="58">
        <f t="shared" si="2775"/>
        <v>0</v>
      </c>
      <c r="RO318" s="58">
        <f t="shared" si="2775"/>
        <v>0</v>
      </c>
      <c r="RP318" s="58">
        <f t="shared" si="2775"/>
        <v>0</v>
      </c>
      <c r="RQ318" s="109">
        <f t="shared" si="2775"/>
        <v>0</v>
      </c>
      <c r="RR318" s="152">
        <f t="shared" si="2775"/>
        <v>0</v>
      </c>
      <c r="RS318" s="59">
        <f t="shared" si="2775"/>
        <v>0</v>
      </c>
      <c r="RT318" s="58">
        <f t="shared" si="2775"/>
        <v>0</v>
      </c>
      <c r="RU318" s="58">
        <f t="shared" si="2775"/>
        <v>0</v>
      </c>
      <c r="RV318" s="58">
        <f t="shared" si="2775"/>
        <v>0</v>
      </c>
      <c r="RW318" s="58">
        <f t="shared" si="2775"/>
        <v>0</v>
      </c>
      <c r="RX318" s="58">
        <f t="shared" si="2775"/>
        <v>0</v>
      </c>
      <c r="RY318" s="58">
        <f t="shared" si="2775"/>
        <v>0</v>
      </c>
      <c r="RZ318" s="58">
        <f t="shared" si="2775"/>
        <v>0</v>
      </c>
      <c r="SA318" s="58">
        <f t="shared" si="2775"/>
        <v>0</v>
      </c>
      <c r="SB318" s="58">
        <f t="shared" si="2775"/>
        <v>0</v>
      </c>
      <c r="SC318" s="58">
        <f t="shared" si="2775"/>
        <v>0</v>
      </c>
      <c r="SD318" s="59">
        <f t="shared" si="2775"/>
        <v>0</v>
      </c>
      <c r="SE318" s="58">
        <f t="shared" si="2775"/>
        <v>0</v>
      </c>
      <c r="SF318" s="58">
        <f t="shared" si="2775"/>
        <v>0</v>
      </c>
      <c r="SG318" s="58">
        <f t="shared" si="2775"/>
        <v>0</v>
      </c>
      <c r="SH318" s="109">
        <f t="shared" si="2775"/>
        <v>0</v>
      </c>
      <c r="SI318" s="59">
        <f t="shared" si="2775"/>
        <v>0</v>
      </c>
      <c r="SJ318" s="58">
        <f t="shared" si="2775"/>
        <v>0</v>
      </c>
      <c r="SK318" s="58">
        <f t="shared" si="2775"/>
        <v>0</v>
      </c>
      <c r="SL318" s="58">
        <f t="shared" si="2775"/>
        <v>0</v>
      </c>
      <c r="SM318" s="58">
        <f t="shared" si="2775"/>
        <v>0</v>
      </c>
      <c r="SN318" s="58">
        <f t="shared" si="2775"/>
        <v>0</v>
      </c>
      <c r="SO318" s="58">
        <f t="shared" si="2775"/>
        <v>0</v>
      </c>
      <c r="SP318" s="58">
        <f t="shared" si="2775"/>
        <v>0</v>
      </c>
      <c r="SQ318" s="58">
        <f t="shared" si="2775"/>
        <v>0</v>
      </c>
      <c r="SR318" s="58">
        <f t="shared" si="2775"/>
        <v>0</v>
      </c>
      <c r="SS318" s="58">
        <f t="shared" ref="SS318:VD318" si="2776">SUM(SS319:SS319)</f>
        <v>0</v>
      </c>
      <c r="ST318" s="59">
        <f t="shared" si="2776"/>
        <v>0</v>
      </c>
      <c r="SU318" s="58">
        <f t="shared" si="2776"/>
        <v>0</v>
      </c>
      <c r="SV318" s="58">
        <f t="shared" si="2776"/>
        <v>0</v>
      </c>
      <c r="SW318" s="58">
        <f t="shared" si="2776"/>
        <v>0</v>
      </c>
      <c r="SX318" s="109">
        <f t="shared" si="2776"/>
        <v>0</v>
      </c>
      <c r="SY318" s="59">
        <f t="shared" si="2776"/>
        <v>0</v>
      </c>
      <c r="SZ318" s="58">
        <f t="shared" si="2776"/>
        <v>0</v>
      </c>
      <c r="TA318" s="58">
        <f t="shared" si="2776"/>
        <v>0</v>
      </c>
      <c r="TB318" s="58">
        <f t="shared" si="2776"/>
        <v>0</v>
      </c>
      <c r="TC318" s="58">
        <f t="shared" si="2776"/>
        <v>0</v>
      </c>
      <c r="TD318" s="58">
        <f t="shared" si="2776"/>
        <v>0</v>
      </c>
      <c r="TE318" s="58">
        <f t="shared" si="2776"/>
        <v>0</v>
      </c>
      <c r="TF318" s="58">
        <f t="shared" si="2776"/>
        <v>0</v>
      </c>
      <c r="TG318" s="58">
        <f t="shared" si="2776"/>
        <v>0</v>
      </c>
      <c r="TH318" s="58">
        <f t="shared" si="2776"/>
        <v>0</v>
      </c>
      <c r="TI318" s="58">
        <f t="shared" si="2776"/>
        <v>0</v>
      </c>
      <c r="TJ318" s="59">
        <f t="shared" si="2776"/>
        <v>0</v>
      </c>
      <c r="TK318" s="58">
        <f t="shared" si="2776"/>
        <v>0</v>
      </c>
      <c r="TL318" s="58">
        <f t="shared" si="2776"/>
        <v>0</v>
      </c>
      <c r="TM318" s="58">
        <f t="shared" si="2776"/>
        <v>0</v>
      </c>
      <c r="TN318" s="109">
        <f t="shared" si="2776"/>
        <v>0</v>
      </c>
      <c r="TO318" s="59">
        <f t="shared" si="2776"/>
        <v>0</v>
      </c>
      <c r="TP318" s="58">
        <f t="shared" si="2776"/>
        <v>0</v>
      </c>
      <c r="TQ318" s="58">
        <f t="shared" si="2776"/>
        <v>0</v>
      </c>
      <c r="TR318" s="58">
        <f t="shared" si="2776"/>
        <v>0</v>
      </c>
      <c r="TS318" s="58">
        <f t="shared" si="2776"/>
        <v>0</v>
      </c>
      <c r="TT318" s="58">
        <f t="shared" si="2776"/>
        <v>0</v>
      </c>
      <c r="TU318" s="58">
        <f t="shared" si="2776"/>
        <v>0</v>
      </c>
      <c r="TV318" s="58">
        <f t="shared" si="2776"/>
        <v>0</v>
      </c>
      <c r="TW318" s="58">
        <f t="shared" si="2776"/>
        <v>0</v>
      </c>
      <c r="TX318" s="58">
        <f t="shared" si="2776"/>
        <v>0</v>
      </c>
      <c r="TY318" s="58">
        <f t="shared" si="2776"/>
        <v>0</v>
      </c>
      <c r="TZ318" s="59">
        <f t="shared" si="2776"/>
        <v>0</v>
      </c>
      <c r="UA318" s="58">
        <f t="shared" si="2776"/>
        <v>0</v>
      </c>
      <c r="UB318" s="58">
        <f t="shared" si="2776"/>
        <v>0</v>
      </c>
      <c r="UC318" s="58">
        <f t="shared" si="2776"/>
        <v>0</v>
      </c>
      <c r="UD318" s="109">
        <f t="shared" si="2776"/>
        <v>0</v>
      </c>
      <c r="UE318" s="59">
        <f t="shared" si="2776"/>
        <v>0</v>
      </c>
      <c r="UF318" s="58">
        <f t="shared" si="2776"/>
        <v>0</v>
      </c>
      <c r="UG318" s="58">
        <f t="shared" si="2776"/>
        <v>0</v>
      </c>
      <c r="UH318" s="58">
        <f t="shared" si="2776"/>
        <v>0</v>
      </c>
      <c r="UI318" s="58">
        <f t="shared" si="2776"/>
        <v>0</v>
      </c>
      <c r="UJ318" s="58">
        <f t="shared" si="2776"/>
        <v>0</v>
      </c>
      <c r="UK318" s="58">
        <f t="shared" si="2776"/>
        <v>0</v>
      </c>
      <c r="UL318" s="58">
        <f t="shared" si="2776"/>
        <v>0</v>
      </c>
      <c r="UM318" s="58">
        <f t="shared" si="2776"/>
        <v>0</v>
      </c>
      <c r="UN318" s="58">
        <f t="shared" si="2776"/>
        <v>0</v>
      </c>
      <c r="UO318" s="58">
        <f t="shared" si="2776"/>
        <v>0</v>
      </c>
      <c r="UP318" s="59">
        <f t="shared" si="2776"/>
        <v>0</v>
      </c>
      <c r="UQ318" s="58">
        <f t="shared" si="2776"/>
        <v>0</v>
      </c>
      <c r="UR318" s="58">
        <f t="shared" si="2776"/>
        <v>0</v>
      </c>
      <c r="US318" s="58">
        <f t="shared" si="2776"/>
        <v>0</v>
      </c>
      <c r="UT318" s="58">
        <f t="shared" si="2776"/>
        <v>0</v>
      </c>
      <c r="UU318" s="58">
        <f t="shared" si="2776"/>
        <v>0</v>
      </c>
      <c r="UV318" s="58">
        <f t="shared" si="2776"/>
        <v>0</v>
      </c>
      <c r="UW318" s="58">
        <f t="shared" si="2776"/>
        <v>0</v>
      </c>
      <c r="UX318" s="58">
        <f t="shared" si="2776"/>
        <v>0</v>
      </c>
      <c r="UY318" s="58">
        <f t="shared" si="2776"/>
        <v>0</v>
      </c>
      <c r="UZ318" s="58">
        <f t="shared" si="2776"/>
        <v>0</v>
      </c>
      <c r="VA318" s="58">
        <f t="shared" si="2776"/>
        <v>0</v>
      </c>
      <c r="VB318" s="58">
        <f t="shared" si="2776"/>
        <v>0</v>
      </c>
      <c r="VC318" s="58">
        <f t="shared" si="2776"/>
        <v>0</v>
      </c>
      <c r="VD318" s="109">
        <f t="shared" si="2776"/>
        <v>0</v>
      </c>
      <c r="VE318" s="10" t="str">
        <f t="shared" si="2267"/>
        <v>-</v>
      </c>
    </row>
    <row r="319" spans="1:577" ht="20.149999999999999" customHeight="1">
      <c r="A319" s="22"/>
      <c r="B319" s="22"/>
      <c r="C319" s="23">
        <v>67011</v>
      </c>
      <c r="D319" s="24" t="s">
        <v>290</v>
      </c>
      <c r="E319" s="193">
        <f>SUM(F319:I319)</f>
        <v>0</v>
      </c>
      <c r="F319" s="194"/>
      <c r="G319" s="194"/>
      <c r="H319" s="195"/>
      <c r="I319" s="229"/>
      <c r="J319" s="241">
        <f>SUM(K319:Y319)</f>
        <v>0</v>
      </c>
      <c r="K319" s="61"/>
      <c r="L319" s="60"/>
      <c r="M319" s="60"/>
      <c r="N319" s="60"/>
      <c r="O319" s="60"/>
      <c r="P319" s="60"/>
      <c r="Q319" s="60"/>
      <c r="R319" s="60"/>
      <c r="S319" s="60"/>
      <c r="T319" s="60"/>
      <c r="U319" s="61"/>
      <c r="V319" s="60"/>
      <c r="W319" s="60"/>
      <c r="X319" s="60"/>
      <c r="Y319" s="110"/>
      <c r="Z319" s="169">
        <f>SUM(AA319:AO319)</f>
        <v>0</v>
      </c>
      <c r="AA319" s="60"/>
      <c r="AB319" s="60"/>
      <c r="AC319" s="60"/>
      <c r="AD319" s="60"/>
      <c r="AE319" s="60"/>
      <c r="AF319" s="60"/>
      <c r="AG319" s="60"/>
      <c r="AH319" s="60"/>
      <c r="AI319" s="60"/>
      <c r="AJ319" s="60"/>
      <c r="AK319" s="61"/>
      <c r="AL319" s="60"/>
      <c r="AM319" s="60"/>
      <c r="AN319" s="60"/>
      <c r="AO319" s="110"/>
      <c r="AP319" s="169">
        <f>SUM(AQ319:BE319)</f>
        <v>0</v>
      </c>
      <c r="AQ319" s="60"/>
      <c r="AR319" s="60"/>
      <c r="AS319" s="60"/>
      <c r="AT319" s="60"/>
      <c r="AU319" s="60"/>
      <c r="AV319" s="60"/>
      <c r="AW319" s="60"/>
      <c r="AX319" s="60"/>
      <c r="AY319" s="60"/>
      <c r="AZ319" s="60"/>
      <c r="BA319" s="61"/>
      <c r="BB319" s="60"/>
      <c r="BC319" s="60"/>
      <c r="BD319" s="60"/>
      <c r="BE319" s="110"/>
      <c r="BF319" s="169">
        <f>SUM(BG319:BU319)</f>
        <v>0</v>
      </c>
      <c r="BG319" s="60"/>
      <c r="BH319" s="60"/>
      <c r="BI319" s="60"/>
      <c r="BJ319" s="60"/>
      <c r="BK319" s="60"/>
      <c r="BL319" s="60"/>
      <c r="BM319" s="60"/>
      <c r="BN319" s="60"/>
      <c r="BO319" s="60"/>
      <c r="BP319" s="60"/>
      <c r="BQ319" s="61"/>
      <c r="BR319" s="60"/>
      <c r="BS319" s="60"/>
      <c r="BT319" s="60"/>
      <c r="BU319" s="110"/>
      <c r="BV319" s="169">
        <f>SUM(BW319:CU319)</f>
        <v>0</v>
      </c>
      <c r="BW319" s="60"/>
      <c r="BX319" s="60"/>
      <c r="BY319" s="60"/>
      <c r="BZ319" s="60"/>
      <c r="CA319" s="60"/>
      <c r="CB319" s="60"/>
      <c r="CC319" s="60"/>
      <c r="CD319" s="60"/>
      <c r="CE319" s="60"/>
      <c r="CF319" s="60"/>
      <c r="CG319" s="61"/>
      <c r="CH319" s="60"/>
      <c r="CI319" s="60"/>
      <c r="CJ319" s="60"/>
      <c r="CK319" s="60"/>
      <c r="CL319" s="60"/>
      <c r="CM319" s="60"/>
      <c r="CN319" s="60"/>
      <c r="CO319" s="60"/>
      <c r="CP319" s="60"/>
      <c r="CQ319" s="60"/>
      <c r="CR319" s="60"/>
      <c r="CS319" s="60"/>
      <c r="CT319" s="60"/>
      <c r="CU319" s="110"/>
      <c r="CV319" s="173"/>
      <c r="CW319" s="169">
        <f>SUM(CX319:DL319)</f>
        <v>0</v>
      </c>
      <c r="CX319" s="60"/>
      <c r="CY319" s="60"/>
      <c r="CZ319" s="60"/>
      <c r="DA319" s="60"/>
      <c r="DB319" s="60"/>
      <c r="DC319" s="60"/>
      <c r="DD319" s="60"/>
      <c r="DE319" s="60"/>
      <c r="DF319" s="60"/>
      <c r="DG319" s="60"/>
      <c r="DH319" s="61"/>
      <c r="DI319" s="60"/>
      <c r="DJ319" s="60"/>
      <c r="DK319" s="60"/>
      <c r="DL319" s="110"/>
      <c r="DM319" s="169">
        <f>SUM(DN319:EB319)</f>
        <v>0</v>
      </c>
      <c r="DN319" s="60"/>
      <c r="DO319" s="60"/>
      <c r="DP319" s="60"/>
      <c r="DQ319" s="60"/>
      <c r="DR319" s="60"/>
      <c r="DS319" s="60"/>
      <c r="DT319" s="60"/>
      <c r="DU319" s="60"/>
      <c r="DV319" s="60"/>
      <c r="DW319" s="60"/>
      <c r="DX319" s="61"/>
      <c r="DY319" s="60"/>
      <c r="DZ319" s="60"/>
      <c r="EA319" s="60"/>
      <c r="EB319" s="110"/>
      <c r="EC319" s="169">
        <f>SUM(ED319:ER319)</f>
        <v>0</v>
      </c>
      <c r="ED319" s="60"/>
      <c r="EE319" s="60"/>
      <c r="EF319" s="60"/>
      <c r="EG319" s="60"/>
      <c r="EH319" s="60"/>
      <c r="EI319" s="60"/>
      <c r="EJ319" s="60"/>
      <c r="EK319" s="60"/>
      <c r="EL319" s="60"/>
      <c r="EM319" s="60"/>
      <c r="EN319" s="61"/>
      <c r="EO319" s="60"/>
      <c r="EP319" s="60"/>
      <c r="EQ319" s="60"/>
      <c r="ER319" s="110"/>
      <c r="ES319" s="169">
        <f>SUM(ET319:FH319)</f>
        <v>0</v>
      </c>
      <c r="ET319" s="60"/>
      <c r="EU319" s="60"/>
      <c r="EV319" s="60"/>
      <c r="EW319" s="60"/>
      <c r="EX319" s="60"/>
      <c r="EY319" s="60"/>
      <c r="EZ319" s="60"/>
      <c r="FA319" s="60"/>
      <c r="FB319" s="60"/>
      <c r="FC319" s="60"/>
      <c r="FD319" s="61"/>
      <c r="FE319" s="60"/>
      <c r="FF319" s="60"/>
      <c r="FG319" s="60"/>
      <c r="FH319" s="110"/>
      <c r="FI319" s="169">
        <f>SUM(FJ319:FX319)</f>
        <v>0</v>
      </c>
      <c r="FJ319" s="60"/>
      <c r="FK319" s="60"/>
      <c r="FL319" s="60"/>
      <c r="FM319" s="60"/>
      <c r="FN319" s="60"/>
      <c r="FO319" s="60"/>
      <c r="FP319" s="60"/>
      <c r="FQ319" s="60"/>
      <c r="FR319" s="60"/>
      <c r="FS319" s="60"/>
      <c r="FT319" s="61"/>
      <c r="FU319" s="60"/>
      <c r="FV319" s="60"/>
      <c r="FW319" s="60"/>
      <c r="FX319" s="110"/>
      <c r="FY319" s="169">
        <f>SUM(FZ319:GN319)</f>
        <v>0</v>
      </c>
      <c r="FZ319" s="60"/>
      <c r="GA319" s="60"/>
      <c r="GB319" s="60"/>
      <c r="GC319" s="60"/>
      <c r="GD319" s="60"/>
      <c r="GE319" s="60"/>
      <c r="GF319" s="60"/>
      <c r="GG319" s="60"/>
      <c r="GH319" s="60"/>
      <c r="GI319" s="60"/>
      <c r="GJ319" s="61"/>
      <c r="GK319" s="60"/>
      <c r="GL319" s="60"/>
      <c r="GM319" s="60"/>
      <c r="GN319" s="110"/>
      <c r="GO319" s="169">
        <f>SUM(GP319:HN319)</f>
        <v>0</v>
      </c>
      <c r="GP319" s="60"/>
      <c r="GQ319" s="60"/>
      <c r="GR319" s="60"/>
      <c r="GS319" s="60"/>
      <c r="GT319" s="60"/>
      <c r="GU319" s="60"/>
      <c r="GV319" s="60"/>
      <c r="GW319" s="60"/>
      <c r="GX319" s="60"/>
      <c r="GY319" s="60"/>
      <c r="GZ319" s="61"/>
      <c r="HA319" s="60"/>
      <c r="HB319" s="60"/>
      <c r="HC319" s="60"/>
      <c r="HD319" s="60"/>
      <c r="HE319" s="60"/>
      <c r="HF319" s="60"/>
      <c r="HG319" s="60"/>
      <c r="HH319" s="60"/>
      <c r="HI319" s="60"/>
      <c r="HJ319" s="60"/>
      <c r="HK319" s="60"/>
      <c r="HL319" s="60"/>
      <c r="HM319" s="60"/>
      <c r="HN319" s="110"/>
      <c r="HO319" s="172"/>
      <c r="HP319" s="173"/>
      <c r="HQ319" s="169">
        <f>SUM(HR319:IF319)</f>
        <v>0</v>
      </c>
      <c r="HR319" s="60"/>
      <c r="HS319" s="60"/>
      <c r="HT319" s="60"/>
      <c r="HU319" s="60"/>
      <c r="HV319" s="60"/>
      <c r="HW319" s="60"/>
      <c r="HX319" s="60"/>
      <c r="HY319" s="60"/>
      <c r="HZ319" s="60"/>
      <c r="IA319" s="60"/>
      <c r="IB319" s="61"/>
      <c r="IC319" s="60"/>
      <c r="ID319" s="60"/>
      <c r="IE319" s="60"/>
      <c r="IF319" s="110"/>
      <c r="IG319" s="169">
        <f>SUM(IH319:IV319)</f>
        <v>0</v>
      </c>
      <c r="IH319" s="60"/>
      <c r="II319" s="60"/>
      <c r="IJ319" s="60"/>
      <c r="IK319" s="60"/>
      <c r="IL319" s="60"/>
      <c r="IM319" s="60"/>
      <c r="IN319" s="60"/>
      <c r="IO319" s="60"/>
      <c r="IP319" s="60"/>
      <c r="IQ319" s="60"/>
      <c r="IR319" s="61"/>
      <c r="IS319" s="60"/>
      <c r="IT319" s="60"/>
      <c r="IU319" s="60"/>
      <c r="IV319" s="110"/>
      <c r="IW319" s="169">
        <f>SUM(IX319:JL319)</f>
        <v>0</v>
      </c>
      <c r="IX319" s="60"/>
      <c r="IY319" s="60"/>
      <c r="IZ319" s="60"/>
      <c r="JA319" s="60"/>
      <c r="JB319" s="60"/>
      <c r="JC319" s="60"/>
      <c r="JD319" s="60"/>
      <c r="JE319" s="60"/>
      <c r="JF319" s="60"/>
      <c r="JG319" s="60"/>
      <c r="JH319" s="61"/>
      <c r="JI319" s="60"/>
      <c r="JJ319" s="60"/>
      <c r="JK319" s="60"/>
      <c r="JL319" s="110"/>
      <c r="JM319" s="169">
        <f>SUM(JN319:KB319)</f>
        <v>0</v>
      </c>
      <c r="JN319" s="60"/>
      <c r="JO319" s="60"/>
      <c r="JP319" s="60"/>
      <c r="JQ319" s="60"/>
      <c r="JR319" s="60"/>
      <c r="JS319" s="60"/>
      <c r="JT319" s="60"/>
      <c r="JU319" s="60"/>
      <c r="JV319" s="60"/>
      <c r="JW319" s="60"/>
      <c r="JX319" s="61"/>
      <c r="JY319" s="60"/>
      <c r="JZ319" s="60"/>
      <c r="KA319" s="60"/>
      <c r="KB319" s="110"/>
      <c r="KC319" s="169">
        <f>SUM(KD319:LB319)</f>
        <v>0</v>
      </c>
      <c r="KD319" s="60"/>
      <c r="KE319" s="60"/>
      <c r="KF319" s="60"/>
      <c r="KG319" s="60"/>
      <c r="KH319" s="60"/>
      <c r="KI319" s="60"/>
      <c r="KJ319" s="60"/>
      <c r="KK319" s="60"/>
      <c r="KL319" s="60"/>
      <c r="KM319" s="60"/>
      <c r="KN319" s="61"/>
      <c r="KO319" s="60"/>
      <c r="KP319" s="60"/>
      <c r="KQ319" s="60"/>
      <c r="KR319" s="60"/>
      <c r="KS319" s="60"/>
      <c r="KT319" s="60"/>
      <c r="KU319" s="60"/>
      <c r="KV319" s="60"/>
      <c r="KW319" s="60"/>
      <c r="KX319" s="60"/>
      <c r="KY319" s="60"/>
      <c r="KZ319" s="60"/>
      <c r="LA319" s="60"/>
      <c r="LB319" s="110"/>
      <c r="LC319" s="173"/>
      <c r="LD319" s="169">
        <f>SUM(LE319:LS319)</f>
        <v>0</v>
      </c>
      <c r="LE319" s="60"/>
      <c r="LF319" s="60"/>
      <c r="LG319" s="60"/>
      <c r="LH319" s="60"/>
      <c r="LI319" s="60"/>
      <c r="LJ319" s="60"/>
      <c r="LK319" s="60"/>
      <c r="LL319" s="60"/>
      <c r="LM319" s="60"/>
      <c r="LN319" s="60"/>
      <c r="LO319" s="61"/>
      <c r="LP319" s="60"/>
      <c r="LQ319" s="60"/>
      <c r="LR319" s="60"/>
      <c r="LS319" s="110"/>
      <c r="LT319" s="169">
        <f>SUM(LU319:MI319)</f>
        <v>0</v>
      </c>
      <c r="LU319" s="60"/>
      <c r="LV319" s="60"/>
      <c r="LW319" s="60"/>
      <c r="LX319" s="60"/>
      <c r="LY319" s="60"/>
      <c r="LZ319" s="60"/>
      <c r="MA319" s="60"/>
      <c r="MB319" s="60"/>
      <c r="MC319" s="60"/>
      <c r="MD319" s="60"/>
      <c r="ME319" s="61"/>
      <c r="MF319" s="60"/>
      <c r="MG319" s="60"/>
      <c r="MH319" s="60"/>
      <c r="MI319" s="110"/>
      <c r="MJ319" s="169">
        <f>SUM(MK319:MY319)</f>
        <v>0</v>
      </c>
      <c r="MK319" s="60"/>
      <c r="ML319" s="60"/>
      <c r="MM319" s="60"/>
      <c r="MN319" s="60"/>
      <c r="MO319" s="60"/>
      <c r="MP319" s="60"/>
      <c r="MQ319" s="60"/>
      <c r="MR319" s="60"/>
      <c r="MS319" s="60"/>
      <c r="MT319" s="60"/>
      <c r="MU319" s="61"/>
      <c r="MV319" s="60"/>
      <c r="MW319" s="60"/>
      <c r="MX319" s="60"/>
      <c r="MY319" s="110"/>
      <c r="MZ319" s="169">
        <f>SUM(NA319:NO319)</f>
        <v>0</v>
      </c>
      <c r="NA319" s="60"/>
      <c r="NB319" s="60"/>
      <c r="NC319" s="60"/>
      <c r="ND319" s="60"/>
      <c r="NE319" s="60"/>
      <c r="NF319" s="60"/>
      <c r="NG319" s="60"/>
      <c r="NH319" s="60"/>
      <c r="NI319" s="60"/>
      <c r="NJ319" s="60"/>
      <c r="NK319" s="61"/>
      <c r="NL319" s="60"/>
      <c r="NM319" s="60"/>
      <c r="NN319" s="60"/>
      <c r="NO319" s="110"/>
      <c r="NP319" s="169">
        <f>SUM(NQ319:OE319)</f>
        <v>0</v>
      </c>
      <c r="NQ319" s="60"/>
      <c r="NR319" s="60"/>
      <c r="NS319" s="60"/>
      <c r="NT319" s="60"/>
      <c r="NU319" s="60"/>
      <c r="NV319" s="60"/>
      <c r="NW319" s="60"/>
      <c r="NX319" s="60"/>
      <c r="NY319" s="60"/>
      <c r="NZ319" s="60"/>
      <c r="OA319" s="61"/>
      <c r="OB319" s="60"/>
      <c r="OC319" s="60"/>
      <c r="OD319" s="60"/>
      <c r="OE319" s="110"/>
      <c r="OF319" s="169">
        <f>SUM(OG319:OU319)</f>
        <v>0</v>
      </c>
      <c r="OG319" s="60"/>
      <c r="OH319" s="60"/>
      <c r="OI319" s="60"/>
      <c r="OJ319" s="60"/>
      <c r="OK319" s="60"/>
      <c r="OL319" s="60"/>
      <c r="OM319" s="60"/>
      <c r="ON319" s="60"/>
      <c r="OO319" s="60"/>
      <c r="OP319" s="60"/>
      <c r="OQ319" s="61"/>
      <c r="OR319" s="60"/>
      <c r="OS319" s="60"/>
      <c r="OT319" s="60"/>
      <c r="OU319" s="110"/>
      <c r="OV319" s="169">
        <f>SUM(OW319:PK319)</f>
        <v>0</v>
      </c>
      <c r="OW319" s="60"/>
      <c r="OX319" s="60"/>
      <c r="OY319" s="60"/>
      <c r="OZ319" s="60"/>
      <c r="PA319" s="60"/>
      <c r="PB319" s="60"/>
      <c r="PC319" s="60"/>
      <c r="PD319" s="60"/>
      <c r="PE319" s="60"/>
      <c r="PF319" s="60"/>
      <c r="PG319" s="61"/>
      <c r="PH319" s="60"/>
      <c r="PI319" s="60"/>
      <c r="PJ319" s="60"/>
      <c r="PK319" s="110"/>
      <c r="PL319" s="169">
        <f>SUM(PM319:QA319)</f>
        <v>0</v>
      </c>
      <c r="PM319" s="60"/>
      <c r="PN319" s="60"/>
      <c r="PO319" s="60"/>
      <c r="PP319" s="60"/>
      <c r="PQ319" s="60"/>
      <c r="PR319" s="60"/>
      <c r="PS319" s="60"/>
      <c r="PT319" s="60"/>
      <c r="PU319" s="60"/>
      <c r="PV319" s="60"/>
      <c r="PW319" s="61"/>
      <c r="PX319" s="60"/>
      <c r="PY319" s="60"/>
      <c r="PZ319" s="60"/>
      <c r="QA319" s="110"/>
      <c r="QB319" s="169">
        <f>SUM(QC319:QQ319)</f>
        <v>0</v>
      </c>
      <c r="QC319" s="60"/>
      <c r="QD319" s="60"/>
      <c r="QE319" s="60"/>
      <c r="QF319" s="60"/>
      <c r="QG319" s="60"/>
      <c r="QH319" s="60"/>
      <c r="QI319" s="60"/>
      <c r="QJ319" s="60"/>
      <c r="QK319" s="60"/>
      <c r="QL319" s="60"/>
      <c r="QM319" s="61"/>
      <c r="QN319" s="60"/>
      <c r="QO319" s="60"/>
      <c r="QP319" s="60"/>
      <c r="QQ319" s="110"/>
      <c r="QR319" s="169">
        <f>SUM(QS319:RQ319)</f>
        <v>0</v>
      </c>
      <c r="QS319" s="60"/>
      <c r="QT319" s="60"/>
      <c r="QU319" s="60"/>
      <c r="QV319" s="60"/>
      <c r="QW319" s="60"/>
      <c r="QX319" s="60"/>
      <c r="QY319" s="60"/>
      <c r="QZ319" s="60"/>
      <c r="RA319" s="60"/>
      <c r="RB319" s="60"/>
      <c r="RC319" s="61"/>
      <c r="RD319" s="60"/>
      <c r="RE319" s="60"/>
      <c r="RF319" s="60"/>
      <c r="RG319" s="60"/>
      <c r="RH319" s="60"/>
      <c r="RI319" s="60"/>
      <c r="RJ319" s="60"/>
      <c r="RK319" s="60"/>
      <c r="RL319" s="60"/>
      <c r="RM319" s="60"/>
      <c r="RN319" s="60"/>
      <c r="RO319" s="60"/>
      <c r="RP319" s="60"/>
      <c r="RQ319" s="110"/>
      <c r="RR319" s="173"/>
      <c r="RS319" s="169">
        <f>SUM(RT319:SH319)</f>
        <v>0</v>
      </c>
      <c r="RT319" s="60"/>
      <c r="RU319" s="60"/>
      <c r="RV319" s="60"/>
      <c r="RW319" s="60"/>
      <c r="RX319" s="60"/>
      <c r="RY319" s="60"/>
      <c r="RZ319" s="60"/>
      <c r="SA319" s="60"/>
      <c r="SB319" s="60"/>
      <c r="SC319" s="60"/>
      <c r="SD319" s="61"/>
      <c r="SE319" s="60"/>
      <c r="SF319" s="60"/>
      <c r="SG319" s="60"/>
      <c r="SH319" s="110"/>
      <c r="SI319" s="169">
        <f>SUM(SJ319:SX319)</f>
        <v>0</v>
      </c>
      <c r="SJ319" s="60"/>
      <c r="SK319" s="60"/>
      <c r="SL319" s="60"/>
      <c r="SM319" s="60"/>
      <c r="SN319" s="60"/>
      <c r="SO319" s="60"/>
      <c r="SP319" s="60"/>
      <c r="SQ319" s="60"/>
      <c r="SR319" s="60"/>
      <c r="SS319" s="60"/>
      <c r="ST319" s="61"/>
      <c r="SU319" s="60"/>
      <c r="SV319" s="60"/>
      <c r="SW319" s="60"/>
      <c r="SX319" s="110"/>
      <c r="SY319" s="169">
        <f>SUM(SZ319:TN319)</f>
        <v>0</v>
      </c>
      <c r="SZ319" s="60"/>
      <c r="TA319" s="60"/>
      <c r="TB319" s="60"/>
      <c r="TC319" s="60"/>
      <c r="TD319" s="60"/>
      <c r="TE319" s="60"/>
      <c r="TF319" s="60"/>
      <c r="TG319" s="60"/>
      <c r="TH319" s="60"/>
      <c r="TI319" s="60"/>
      <c r="TJ319" s="61"/>
      <c r="TK319" s="60"/>
      <c r="TL319" s="60"/>
      <c r="TM319" s="60"/>
      <c r="TN319" s="110"/>
      <c r="TO319" s="169">
        <f>SUM(TP319:UD319)</f>
        <v>0</v>
      </c>
      <c r="TP319" s="60"/>
      <c r="TQ319" s="60"/>
      <c r="TR319" s="60"/>
      <c r="TS319" s="60"/>
      <c r="TT319" s="60"/>
      <c r="TU319" s="60"/>
      <c r="TV319" s="60"/>
      <c r="TW319" s="60"/>
      <c r="TX319" s="60"/>
      <c r="TY319" s="60"/>
      <c r="TZ319" s="61"/>
      <c r="UA319" s="60"/>
      <c r="UB319" s="60"/>
      <c r="UC319" s="60"/>
      <c r="UD319" s="110"/>
      <c r="UE319" s="169">
        <f>SUM(UF319:VD319)</f>
        <v>0</v>
      </c>
      <c r="UF319" s="60"/>
      <c r="UG319" s="60"/>
      <c r="UH319" s="60"/>
      <c r="UI319" s="60"/>
      <c r="UJ319" s="60"/>
      <c r="UK319" s="60"/>
      <c r="UL319" s="60"/>
      <c r="UM319" s="60"/>
      <c r="UN319" s="60"/>
      <c r="UO319" s="60"/>
      <c r="UP319" s="61"/>
      <c r="UQ319" s="60"/>
      <c r="UR319" s="60"/>
      <c r="US319" s="60"/>
      <c r="UT319" s="60"/>
      <c r="UU319" s="60"/>
      <c r="UV319" s="60"/>
      <c r="UW319" s="60"/>
      <c r="UX319" s="60"/>
      <c r="UY319" s="60"/>
      <c r="UZ319" s="60"/>
      <c r="VA319" s="60"/>
      <c r="VB319" s="60"/>
      <c r="VC319" s="60"/>
      <c r="VD319" s="110"/>
      <c r="VE319" s="10" t="str">
        <f t="shared" si="2267"/>
        <v>-</v>
      </c>
    </row>
    <row r="320" spans="1:577" ht="20.149999999999999" customHeight="1">
      <c r="A320" s="19"/>
      <c r="B320" s="19">
        <v>6705</v>
      </c>
      <c r="C320" s="19"/>
      <c r="D320" s="20" t="s">
        <v>291</v>
      </c>
      <c r="E320" s="202">
        <f t="shared" ref="E320:BP320" si="2777">E321</f>
        <v>0</v>
      </c>
      <c r="F320" s="203">
        <f t="shared" si="2777"/>
        <v>0</v>
      </c>
      <c r="G320" s="203">
        <f t="shared" si="2777"/>
        <v>0</v>
      </c>
      <c r="H320" s="204">
        <f t="shared" si="2777"/>
        <v>0</v>
      </c>
      <c r="I320" s="232">
        <f t="shared" si="2777"/>
        <v>0</v>
      </c>
      <c r="J320" s="203">
        <f t="shared" si="2777"/>
        <v>0</v>
      </c>
      <c r="K320" s="67">
        <f t="shared" si="2777"/>
        <v>0</v>
      </c>
      <c r="L320" s="66">
        <f t="shared" si="2777"/>
        <v>0</v>
      </c>
      <c r="M320" s="66">
        <f t="shared" si="2777"/>
        <v>0</v>
      </c>
      <c r="N320" s="66">
        <f t="shared" si="2777"/>
        <v>0</v>
      </c>
      <c r="O320" s="66">
        <f t="shared" si="2777"/>
        <v>0</v>
      </c>
      <c r="P320" s="66">
        <f t="shared" si="2777"/>
        <v>0</v>
      </c>
      <c r="Q320" s="66">
        <f t="shared" si="2777"/>
        <v>0</v>
      </c>
      <c r="R320" s="66">
        <f t="shared" si="2777"/>
        <v>0</v>
      </c>
      <c r="S320" s="66">
        <f t="shared" si="2777"/>
        <v>0</v>
      </c>
      <c r="T320" s="66">
        <f t="shared" si="2777"/>
        <v>0</v>
      </c>
      <c r="U320" s="67">
        <f t="shared" si="2777"/>
        <v>0</v>
      </c>
      <c r="V320" s="66">
        <f t="shared" si="2777"/>
        <v>0</v>
      </c>
      <c r="W320" s="66">
        <f t="shared" si="2777"/>
        <v>0</v>
      </c>
      <c r="X320" s="66">
        <f t="shared" si="2777"/>
        <v>0</v>
      </c>
      <c r="Y320" s="113">
        <f t="shared" si="2777"/>
        <v>0</v>
      </c>
      <c r="Z320" s="67">
        <f t="shared" si="2777"/>
        <v>0</v>
      </c>
      <c r="AA320" s="66">
        <f t="shared" si="2777"/>
        <v>0</v>
      </c>
      <c r="AB320" s="66">
        <f t="shared" si="2777"/>
        <v>0</v>
      </c>
      <c r="AC320" s="66">
        <f t="shared" si="2777"/>
        <v>0</v>
      </c>
      <c r="AD320" s="66">
        <f t="shared" si="2777"/>
        <v>0</v>
      </c>
      <c r="AE320" s="66">
        <f t="shared" si="2777"/>
        <v>0</v>
      </c>
      <c r="AF320" s="66">
        <f t="shared" si="2777"/>
        <v>0</v>
      </c>
      <c r="AG320" s="66">
        <f t="shared" si="2777"/>
        <v>0</v>
      </c>
      <c r="AH320" s="66">
        <f t="shared" si="2777"/>
        <v>0</v>
      </c>
      <c r="AI320" s="66">
        <f t="shared" si="2777"/>
        <v>0</v>
      </c>
      <c r="AJ320" s="66">
        <f t="shared" si="2777"/>
        <v>0</v>
      </c>
      <c r="AK320" s="67">
        <f t="shared" si="2777"/>
        <v>0</v>
      </c>
      <c r="AL320" s="66">
        <f t="shared" si="2777"/>
        <v>0</v>
      </c>
      <c r="AM320" s="66">
        <f t="shared" si="2777"/>
        <v>0</v>
      </c>
      <c r="AN320" s="66">
        <f t="shared" si="2777"/>
        <v>0</v>
      </c>
      <c r="AO320" s="113">
        <f t="shared" si="2777"/>
        <v>0</v>
      </c>
      <c r="AP320" s="67">
        <f t="shared" si="2777"/>
        <v>0</v>
      </c>
      <c r="AQ320" s="66">
        <f t="shared" si="2777"/>
        <v>0</v>
      </c>
      <c r="AR320" s="66">
        <f t="shared" si="2777"/>
        <v>0</v>
      </c>
      <c r="AS320" s="66">
        <f t="shared" si="2777"/>
        <v>0</v>
      </c>
      <c r="AT320" s="66">
        <f t="shared" si="2777"/>
        <v>0</v>
      </c>
      <c r="AU320" s="66">
        <f t="shared" si="2777"/>
        <v>0</v>
      </c>
      <c r="AV320" s="66">
        <f t="shared" si="2777"/>
        <v>0</v>
      </c>
      <c r="AW320" s="66">
        <f t="shared" si="2777"/>
        <v>0</v>
      </c>
      <c r="AX320" s="66">
        <f t="shared" si="2777"/>
        <v>0</v>
      </c>
      <c r="AY320" s="66">
        <f t="shared" si="2777"/>
        <v>0</v>
      </c>
      <c r="AZ320" s="66">
        <f t="shared" si="2777"/>
        <v>0</v>
      </c>
      <c r="BA320" s="67">
        <f t="shared" si="2777"/>
        <v>0</v>
      </c>
      <c r="BB320" s="66">
        <f t="shared" si="2777"/>
        <v>0</v>
      </c>
      <c r="BC320" s="66">
        <f t="shared" si="2777"/>
        <v>0</v>
      </c>
      <c r="BD320" s="66">
        <f t="shared" si="2777"/>
        <v>0</v>
      </c>
      <c r="BE320" s="113">
        <f t="shared" si="2777"/>
        <v>0</v>
      </c>
      <c r="BF320" s="67">
        <f t="shared" si="2777"/>
        <v>0</v>
      </c>
      <c r="BG320" s="66">
        <f t="shared" si="2777"/>
        <v>0</v>
      </c>
      <c r="BH320" s="66">
        <f t="shared" si="2777"/>
        <v>0</v>
      </c>
      <c r="BI320" s="66">
        <f t="shared" si="2777"/>
        <v>0</v>
      </c>
      <c r="BJ320" s="66">
        <f t="shared" si="2777"/>
        <v>0</v>
      </c>
      <c r="BK320" s="66">
        <f t="shared" si="2777"/>
        <v>0</v>
      </c>
      <c r="BL320" s="66">
        <f t="shared" si="2777"/>
        <v>0</v>
      </c>
      <c r="BM320" s="66">
        <f t="shared" si="2777"/>
        <v>0</v>
      </c>
      <c r="BN320" s="66">
        <f t="shared" si="2777"/>
        <v>0</v>
      </c>
      <c r="BO320" s="66">
        <f t="shared" si="2777"/>
        <v>0</v>
      </c>
      <c r="BP320" s="66">
        <f t="shared" si="2777"/>
        <v>0</v>
      </c>
      <c r="BQ320" s="67">
        <f t="shared" ref="BQ320:EN320" si="2778">BQ321</f>
        <v>0</v>
      </c>
      <c r="BR320" s="66">
        <f t="shared" si="2778"/>
        <v>0</v>
      </c>
      <c r="BS320" s="66">
        <f t="shared" si="2778"/>
        <v>0</v>
      </c>
      <c r="BT320" s="66">
        <f t="shared" si="2778"/>
        <v>0</v>
      </c>
      <c r="BU320" s="113">
        <f t="shared" si="2778"/>
        <v>0</v>
      </c>
      <c r="BV320" s="67">
        <f t="shared" si="2778"/>
        <v>0</v>
      </c>
      <c r="BW320" s="66">
        <f t="shared" si="2778"/>
        <v>0</v>
      </c>
      <c r="BX320" s="66">
        <f t="shared" si="2778"/>
        <v>0</v>
      </c>
      <c r="BY320" s="66">
        <f t="shared" si="2778"/>
        <v>0</v>
      </c>
      <c r="BZ320" s="66">
        <f t="shared" si="2778"/>
        <v>0</v>
      </c>
      <c r="CA320" s="66">
        <f t="shared" si="2778"/>
        <v>0</v>
      </c>
      <c r="CB320" s="66">
        <f t="shared" si="2778"/>
        <v>0</v>
      </c>
      <c r="CC320" s="66">
        <f t="shared" si="2778"/>
        <v>0</v>
      </c>
      <c r="CD320" s="66">
        <f t="shared" si="2778"/>
        <v>0</v>
      </c>
      <c r="CE320" s="66">
        <f t="shared" si="2778"/>
        <v>0</v>
      </c>
      <c r="CF320" s="66">
        <f t="shared" si="2778"/>
        <v>0</v>
      </c>
      <c r="CG320" s="67">
        <f t="shared" si="2778"/>
        <v>0</v>
      </c>
      <c r="CH320" s="66">
        <f t="shared" si="2778"/>
        <v>0</v>
      </c>
      <c r="CI320" s="66">
        <f t="shared" si="2778"/>
        <v>0</v>
      </c>
      <c r="CJ320" s="66">
        <f t="shared" si="2778"/>
        <v>0</v>
      </c>
      <c r="CK320" s="66">
        <f t="shared" si="2778"/>
        <v>0</v>
      </c>
      <c r="CL320" s="66">
        <f t="shared" si="2778"/>
        <v>0</v>
      </c>
      <c r="CM320" s="66">
        <f t="shared" si="2778"/>
        <v>0</v>
      </c>
      <c r="CN320" s="66">
        <f t="shared" si="2778"/>
        <v>0</v>
      </c>
      <c r="CO320" s="66">
        <f t="shared" si="2778"/>
        <v>0</v>
      </c>
      <c r="CP320" s="66">
        <f t="shared" si="2778"/>
        <v>0</v>
      </c>
      <c r="CQ320" s="66">
        <f t="shared" si="2778"/>
        <v>0</v>
      </c>
      <c r="CR320" s="66">
        <f t="shared" si="2778"/>
        <v>0</v>
      </c>
      <c r="CS320" s="66">
        <f t="shared" si="2778"/>
        <v>0</v>
      </c>
      <c r="CT320" s="66">
        <f t="shared" si="2778"/>
        <v>0</v>
      </c>
      <c r="CU320" s="113">
        <f t="shared" si="2778"/>
        <v>0</v>
      </c>
      <c r="CV320" s="155">
        <f t="shared" si="2778"/>
        <v>0</v>
      </c>
      <c r="CW320" s="67">
        <f t="shared" si="2778"/>
        <v>0</v>
      </c>
      <c r="CX320" s="66">
        <f t="shared" si="2778"/>
        <v>0</v>
      </c>
      <c r="CY320" s="66">
        <f t="shared" si="2778"/>
        <v>0</v>
      </c>
      <c r="CZ320" s="66">
        <f t="shared" si="2778"/>
        <v>0</v>
      </c>
      <c r="DA320" s="66">
        <f t="shared" si="2778"/>
        <v>0</v>
      </c>
      <c r="DB320" s="66">
        <f t="shared" si="2778"/>
        <v>0</v>
      </c>
      <c r="DC320" s="66">
        <f t="shared" si="2778"/>
        <v>0</v>
      </c>
      <c r="DD320" s="66">
        <f t="shared" si="2778"/>
        <v>0</v>
      </c>
      <c r="DE320" s="66">
        <f t="shared" si="2778"/>
        <v>0</v>
      </c>
      <c r="DF320" s="66">
        <f t="shared" si="2778"/>
        <v>0</v>
      </c>
      <c r="DG320" s="66">
        <f t="shared" si="2778"/>
        <v>0</v>
      </c>
      <c r="DH320" s="67">
        <f t="shared" si="2778"/>
        <v>0</v>
      </c>
      <c r="DI320" s="66">
        <f t="shared" si="2778"/>
        <v>0</v>
      </c>
      <c r="DJ320" s="66">
        <f t="shared" si="2778"/>
        <v>0</v>
      </c>
      <c r="DK320" s="66">
        <f t="shared" si="2778"/>
        <v>0</v>
      </c>
      <c r="DL320" s="113">
        <f t="shared" si="2778"/>
        <v>0</v>
      </c>
      <c r="DM320" s="67">
        <f t="shared" si="2778"/>
        <v>0</v>
      </c>
      <c r="DN320" s="66">
        <f t="shared" si="2778"/>
        <v>0</v>
      </c>
      <c r="DO320" s="66">
        <f t="shared" si="2778"/>
        <v>0</v>
      </c>
      <c r="DP320" s="66">
        <f t="shared" si="2778"/>
        <v>0</v>
      </c>
      <c r="DQ320" s="66">
        <f t="shared" si="2778"/>
        <v>0</v>
      </c>
      <c r="DR320" s="66">
        <f t="shared" si="2778"/>
        <v>0</v>
      </c>
      <c r="DS320" s="66">
        <f t="shared" si="2778"/>
        <v>0</v>
      </c>
      <c r="DT320" s="66">
        <f t="shared" si="2778"/>
        <v>0</v>
      </c>
      <c r="DU320" s="66">
        <f t="shared" si="2778"/>
        <v>0</v>
      </c>
      <c r="DV320" s="66">
        <f t="shared" si="2778"/>
        <v>0</v>
      </c>
      <c r="DW320" s="66">
        <f t="shared" si="2778"/>
        <v>0</v>
      </c>
      <c r="DX320" s="67">
        <f t="shared" si="2778"/>
        <v>0</v>
      </c>
      <c r="DY320" s="66">
        <f t="shared" si="2778"/>
        <v>0</v>
      </c>
      <c r="DZ320" s="66">
        <f t="shared" si="2778"/>
        <v>0</v>
      </c>
      <c r="EA320" s="66">
        <f t="shared" si="2778"/>
        <v>0</v>
      </c>
      <c r="EB320" s="113">
        <f t="shared" si="2778"/>
        <v>0</v>
      </c>
      <c r="EC320" s="67">
        <f t="shared" si="2778"/>
        <v>0</v>
      </c>
      <c r="ED320" s="66">
        <f t="shared" si="2778"/>
        <v>0</v>
      </c>
      <c r="EE320" s="66">
        <f t="shared" si="2778"/>
        <v>0</v>
      </c>
      <c r="EF320" s="66">
        <f t="shared" si="2778"/>
        <v>0</v>
      </c>
      <c r="EG320" s="66">
        <f t="shared" si="2778"/>
        <v>0</v>
      </c>
      <c r="EH320" s="66">
        <f t="shared" si="2778"/>
        <v>0</v>
      </c>
      <c r="EI320" s="66">
        <f t="shared" si="2778"/>
        <v>0</v>
      </c>
      <c r="EJ320" s="66">
        <f t="shared" si="2778"/>
        <v>0</v>
      </c>
      <c r="EK320" s="66">
        <f t="shared" si="2778"/>
        <v>0</v>
      </c>
      <c r="EL320" s="66">
        <f t="shared" si="2778"/>
        <v>0</v>
      </c>
      <c r="EM320" s="66">
        <f t="shared" si="2778"/>
        <v>0</v>
      </c>
      <c r="EN320" s="67">
        <f t="shared" si="2778"/>
        <v>0</v>
      </c>
      <c r="EO320" s="66">
        <f t="shared" ref="EO320:GZ320" si="2779">EO321</f>
        <v>0</v>
      </c>
      <c r="EP320" s="66">
        <f t="shared" si="2779"/>
        <v>0</v>
      </c>
      <c r="EQ320" s="66">
        <f t="shared" si="2779"/>
        <v>0</v>
      </c>
      <c r="ER320" s="113">
        <f t="shared" si="2779"/>
        <v>0</v>
      </c>
      <c r="ES320" s="67">
        <f t="shared" si="2779"/>
        <v>0</v>
      </c>
      <c r="ET320" s="66">
        <f t="shared" si="2779"/>
        <v>0</v>
      </c>
      <c r="EU320" s="66">
        <f t="shared" si="2779"/>
        <v>0</v>
      </c>
      <c r="EV320" s="66">
        <f t="shared" si="2779"/>
        <v>0</v>
      </c>
      <c r="EW320" s="66">
        <f t="shared" si="2779"/>
        <v>0</v>
      </c>
      <c r="EX320" s="66">
        <f t="shared" si="2779"/>
        <v>0</v>
      </c>
      <c r="EY320" s="66">
        <f t="shared" si="2779"/>
        <v>0</v>
      </c>
      <c r="EZ320" s="66">
        <f t="shared" si="2779"/>
        <v>0</v>
      </c>
      <c r="FA320" s="66">
        <f t="shared" si="2779"/>
        <v>0</v>
      </c>
      <c r="FB320" s="66">
        <f t="shared" si="2779"/>
        <v>0</v>
      </c>
      <c r="FC320" s="66">
        <f t="shared" si="2779"/>
        <v>0</v>
      </c>
      <c r="FD320" s="67">
        <f t="shared" si="2779"/>
        <v>0</v>
      </c>
      <c r="FE320" s="66">
        <f t="shared" si="2779"/>
        <v>0</v>
      </c>
      <c r="FF320" s="66">
        <f t="shared" si="2779"/>
        <v>0</v>
      </c>
      <c r="FG320" s="66">
        <f t="shared" si="2779"/>
        <v>0</v>
      </c>
      <c r="FH320" s="113">
        <f t="shared" si="2779"/>
        <v>0</v>
      </c>
      <c r="FI320" s="67">
        <f t="shared" si="2779"/>
        <v>0</v>
      </c>
      <c r="FJ320" s="66">
        <f t="shared" si="2779"/>
        <v>0</v>
      </c>
      <c r="FK320" s="66">
        <f t="shared" si="2779"/>
        <v>0</v>
      </c>
      <c r="FL320" s="66">
        <f t="shared" si="2779"/>
        <v>0</v>
      </c>
      <c r="FM320" s="66">
        <f t="shared" si="2779"/>
        <v>0</v>
      </c>
      <c r="FN320" s="66">
        <f t="shared" si="2779"/>
        <v>0</v>
      </c>
      <c r="FO320" s="66">
        <f t="shared" si="2779"/>
        <v>0</v>
      </c>
      <c r="FP320" s="66">
        <f t="shared" si="2779"/>
        <v>0</v>
      </c>
      <c r="FQ320" s="66">
        <f t="shared" si="2779"/>
        <v>0</v>
      </c>
      <c r="FR320" s="66">
        <f t="shared" si="2779"/>
        <v>0</v>
      </c>
      <c r="FS320" s="66">
        <f t="shared" si="2779"/>
        <v>0</v>
      </c>
      <c r="FT320" s="67">
        <f t="shared" si="2779"/>
        <v>0</v>
      </c>
      <c r="FU320" s="66">
        <f t="shared" si="2779"/>
        <v>0</v>
      </c>
      <c r="FV320" s="66">
        <f t="shared" si="2779"/>
        <v>0</v>
      </c>
      <c r="FW320" s="66">
        <f t="shared" si="2779"/>
        <v>0</v>
      </c>
      <c r="FX320" s="113">
        <f t="shared" si="2779"/>
        <v>0</v>
      </c>
      <c r="FY320" s="67">
        <f t="shared" si="2779"/>
        <v>0</v>
      </c>
      <c r="FZ320" s="66">
        <f t="shared" si="2779"/>
        <v>0</v>
      </c>
      <c r="GA320" s="66">
        <f t="shared" si="2779"/>
        <v>0</v>
      </c>
      <c r="GB320" s="66">
        <f t="shared" si="2779"/>
        <v>0</v>
      </c>
      <c r="GC320" s="66">
        <f t="shared" si="2779"/>
        <v>0</v>
      </c>
      <c r="GD320" s="66">
        <f t="shared" si="2779"/>
        <v>0</v>
      </c>
      <c r="GE320" s="66">
        <f t="shared" si="2779"/>
        <v>0</v>
      </c>
      <c r="GF320" s="66">
        <f t="shared" si="2779"/>
        <v>0</v>
      </c>
      <c r="GG320" s="66">
        <f t="shared" si="2779"/>
        <v>0</v>
      </c>
      <c r="GH320" s="66">
        <f t="shared" si="2779"/>
        <v>0</v>
      </c>
      <c r="GI320" s="66">
        <f t="shared" si="2779"/>
        <v>0</v>
      </c>
      <c r="GJ320" s="67">
        <f t="shared" si="2779"/>
        <v>0</v>
      </c>
      <c r="GK320" s="66">
        <f t="shared" si="2779"/>
        <v>0</v>
      </c>
      <c r="GL320" s="66">
        <f t="shared" si="2779"/>
        <v>0</v>
      </c>
      <c r="GM320" s="66">
        <f t="shared" si="2779"/>
        <v>0</v>
      </c>
      <c r="GN320" s="113">
        <f t="shared" si="2779"/>
        <v>0</v>
      </c>
      <c r="GO320" s="67">
        <f t="shared" si="2779"/>
        <v>0</v>
      </c>
      <c r="GP320" s="66">
        <f t="shared" si="2779"/>
        <v>0</v>
      </c>
      <c r="GQ320" s="66">
        <f t="shared" si="2779"/>
        <v>0</v>
      </c>
      <c r="GR320" s="66">
        <f t="shared" si="2779"/>
        <v>0</v>
      </c>
      <c r="GS320" s="66">
        <f t="shared" si="2779"/>
        <v>0</v>
      </c>
      <c r="GT320" s="66">
        <f t="shared" si="2779"/>
        <v>0</v>
      </c>
      <c r="GU320" s="66">
        <f t="shared" si="2779"/>
        <v>0</v>
      </c>
      <c r="GV320" s="66">
        <f t="shared" si="2779"/>
        <v>0</v>
      </c>
      <c r="GW320" s="66">
        <f t="shared" si="2779"/>
        <v>0</v>
      </c>
      <c r="GX320" s="66">
        <f t="shared" si="2779"/>
        <v>0</v>
      </c>
      <c r="GY320" s="66">
        <f t="shared" si="2779"/>
        <v>0</v>
      </c>
      <c r="GZ320" s="67">
        <f t="shared" si="2779"/>
        <v>0</v>
      </c>
      <c r="HA320" s="66">
        <f t="shared" ref="HA320:JY320" si="2780">HA321</f>
        <v>0</v>
      </c>
      <c r="HB320" s="66">
        <f t="shared" si="2780"/>
        <v>0</v>
      </c>
      <c r="HC320" s="66">
        <f t="shared" si="2780"/>
        <v>0</v>
      </c>
      <c r="HD320" s="66">
        <f t="shared" si="2780"/>
        <v>0</v>
      </c>
      <c r="HE320" s="66">
        <f t="shared" si="2780"/>
        <v>0</v>
      </c>
      <c r="HF320" s="66">
        <f t="shared" si="2780"/>
        <v>0</v>
      </c>
      <c r="HG320" s="66">
        <f t="shared" si="2780"/>
        <v>0</v>
      </c>
      <c r="HH320" s="66">
        <f t="shared" si="2780"/>
        <v>0</v>
      </c>
      <c r="HI320" s="66">
        <f t="shared" si="2780"/>
        <v>0</v>
      </c>
      <c r="HJ320" s="66">
        <f t="shared" si="2780"/>
        <v>0</v>
      </c>
      <c r="HK320" s="66">
        <f t="shared" si="2780"/>
        <v>0</v>
      </c>
      <c r="HL320" s="66">
        <f t="shared" si="2780"/>
        <v>0</v>
      </c>
      <c r="HM320" s="66">
        <f t="shared" si="2780"/>
        <v>0</v>
      </c>
      <c r="HN320" s="113">
        <f t="shared" si="2780"/>
        <v>0</v>
      </c>
      <c r="HO320" s="139">
        <f t="shared" si="2780"/>
        <v>0</v>
      </c>
      <c r="HP320" s="155">
        <f t="shared" si="2780"/>
        <v>0</v>
      </c>
      <c r="HQ320" s="67">
        <f t="shared" si="2780"/>
        <v>0</v>
      </c>
      <c r="HR320" s="66">
        <f t="shared" si="2780"/>
        <v>0</v>
      </c>
      <c r="HS320" s="66">
        <f t="shared" si="2780"/>
        <v>0</v>
      </c>
      <c r="HT320" s="66">
        <f t="shared" si="2780"/>
        <v>0</v>
      </c>
      <c r="HU320" s="66">
        <f t="shared" si="2780"/>
        <v>0</v>
      </c>
      <c r="HV320" s="66">
        <f t="shared" si="2780"/>
        <v>0</v>
      </c>
      <c r="HW320" s="66">
        <f t="shared" si="2780"/>
        <v>0</v>
      </c>
      <c r="HX320" s="66">
        <f t="shared" si="2780"/>
        <v>0</v>
      </c>
      <c r="HY320" s="66">
        <f t="shared" si="2780"/>
        <v>0</v>
      </c>
      <c r="HZ320" s="66">
        <f t="shared" si="2780"/>
        <v>0</v>
      </c>
      <c r="IA320" s="66">
        <f t="shared" si="2780"/>
        <v>0</v>
      </c>
      <c r="IB320" s="67">
        <f t="shared" si="2780"/>
        <v>0</v>
      </c>
      <c r="IC320" s="66">
        <f t="shared" si="2780"/>
        <v>0</v>
      </c>
      <c r="ID320" s="66">
        <f t="shared" si="2780"/>
        <v>0</v>
      </c>
      <c r="IE320" s="66">
        <f t="shared" si="2780"/>
        <v>0</v>
      </c>
      <c r="IF320" s="113">
        <f t="shared" si="2780"/>
        <v>0</v>
      </c>
      <c r="IG320" s="67">
        <f t="shared" si="2780"/>
        <v>0</v>
      </c>
      <c r="IH320" s="66">
        <f t="shared" si="2780"/>
        <v>0</v>
      </c>
      <c r="II320" s="66">
        <f t="shared" si="2780"/>
        <v>0</v>
      </c>
      <c r="IJ320" s="66">
        <f t="shared" si="2780"/>
        <v>0</v>
      </c>
      <c r="IK320" s="66">
        <f t="shared" si="2780"/>
        <v>0</v>
      </c>
      <c r="IL320" s="66">
        <f t="shared" si="2780"/>
        <v>0</v>
      </c>
      <c r="IM320" s="66">
        <f t="shared" si="2780"/>
        <v>0</v>
      </c>
      <c r="IN320" s="66">
        <f t="shared" si="2780"/>
        <v>0</v>
      </c>
      <c r="IO320" s="66">
        <f t="shared" si="2780"/>
        <v>0</v>
      </c>
      <c r="IP320" s="66">
        <f t="shared" si="2780"/>
        <v>0</v>
      </c>
      <c r="IQ320" s="66">
        <f t="shared" si="2780"/>
        <v>0</v>
      </c>
      <c r="IR320" s="67">
        <f t="shared" si="2780"/>
        <v>0</v>
      </c>
      <c r="IS320" s="66">
        <f t="shared" si="2780"/>
        <v>0</v>
      </c>
      <c r="IT320" s="66">
        <f t="shared" si="2780"/>
        <v>0</v>
      </c>
      <c r="IU320" s="66">
        <f t="shared" si="2780"/>
        <v>0</v>
      </c>
      <c r="IV320" s="113">
        <f t="shared" si="2780"/>
        <v>0</v>
      </c>
      <c r="IW320" s="67">
        <f t="shared" si="2780"/>
        <v>0</v>
      </c>
      <c r="IX320" s="66">
        <f t="shared" si="2780"/>
        <v>0</v>
      </c>
      <c r="IY320" s="66">
        <f t="shared" si="2780"/>
        <v>0</v>
      </c>
      <c r="IZ320" s="66">
        <f t="shared" si="2780"/>
        <v>0</v>
      </c>
      <c r="JA320" s="66">
        <f t="shared" si="2780"/>
        <v>0</v>
      </c>
      <c r="JB320" s="66">
        <f t="shared" si="2780"/>
        <v>0</v>
      </c>
      <c r="JC320" s="66">
        <f t="shared" si="2780"/>
        <v>0</v>
      </c>
      <c r="JD320" s="66">
        <f t="shared" si="2780"/>
        <v>0</v>
      </c>
      <c r="JE320" s="66">
        <f t="shared" si="2780"/>
        <v>0</v>
      </c>
      <c r="JF320" s="66">
        <f t="shared" si="2780"/>
        <v>0</v>
      </c>
      <c r="JG320" s="66">
        <f t="shared" si="2780"/>
        <v>0</v>
      </c>
      <c r="JH320" s="67">
        <f t="shared" si="2780"/>
        <v>0</v>
      </c>
      <c r="JI320" s="66">
        <f t="shared" si="2780"/>
        <v>0</v>
      </c>
      <c r="JJ320" s="66">
        <f t="shared" si="2780"/>
        <v>0</v>
      </c>
      <c r="JK320" s="66">
        <f t="shared" si="2780"/>
        <v>0</v>
      </c>
      <c r="JL320" s="113">
        <f t="shared" si="2780"/>
        <v>0</v>
      </c>
      <c r="JM320" s="67">
        <f t="shared" si="2780"/>
        <v>0</v>
      </c>
      <c r="JN320" s="66">
        <f t="shared" si="2780"/>
        <v>0</v>
      </c>
      <c r="JO320" s="66">
        <f t="shared" si="2780"/>
        <v>0</v>
      </c>
      <c r="JP320" s="66">
        <f t="shared" si="2780"/>
        <v>0</v>
      </c>
      <c r="JQ320" s="66">
        <f t="shared" si="2780"/>
        <v>0</v>
      </c>
      <c r="JR320" s="66">
        <f t="shared" si="2780"/>
        <v>0</v>
      </c>
      <c r="JS320" s="66">
        <f t="shared" si="2780"/>
        <v>0</v>
      </c>
      <c r="JT320" s="66">
        <f t="shared" si="2780"/>
        <v>0</v>
      </c>
      <c r="JU320" s="66">
        <f t="shared" si="2780"/>
        <v>0</v>
      </c>
      <c r="JV320" s="66">
        <f t="shared" si="2780"/>
        <v>0</v>
      </c>
      <c r="JW320" s="66">
        <f t="shared" si="2780"/>
        <v>0</v>
      </c>
      <c r="JX320" s="67">
        <f t="shared" si="2780"/>
        <v>0</v>
      </c>
      <c r="JY320" s="66">
        <f t="shared" si="2780"/>
        <v>0</v>
      </c>
      <c r="JZ320" s="66">
        <f t="shared" ref="JZ320:MV320" si="2781">JZ321</f>
        <v>0</v>
      </c>
      <c r="KA320" s="66">
        <f t="shared" si="2781"/>
        <v>0</v>
      </c>
      <c r="KB320" s="113">
        <f t="shared" si="2781"/>
        <v>0</v>
      </c>
      <c r="KC320" s="67">
        <f t="shared" si="2781"/>
        <v>0</v>
      </c>
      <c r="KD320" s="66">
        <f t="shared" si="2781"/>
        <v>0</v>
      </c>
      <c r="KE320" s="66">
        <f t="shared" si="2781"/>
        <v>0</v>
      </c>
      <c r="KF320" s="66">
        <f t="shared" si="2781"/>
        <v>0</v>
      </c>
      <c r="KG320" s="66">
        <f t="shared" si="2781"/>
        <v>0</v>
      </c>
      <c r="KH320" s="66">
        <f t="shared" si="2781"/>
        <v>0</v>
      </c>
      <c r="KI320" s="66">
        <f t="shared" si="2781"/>
        <v>0</v>
      </c>
      <c r="KJ320" s="66">
        <f t="shared" si="2781"/>
        <v>0</v>
      </c>
      <c r="KK320" s="66">
        <f t="shared" si="2781"/>
        <v>0</v>
      </c>
      <c r="KL320" s="66">
        <f t="shared" si="2781"/>
        <v>0</v>
      </c>
      <c r="KM320" s="66">
        <f t="shared" si="2781"/>
        <v>0</v>
      </c>
      <c r="KN320" s="67">
        <f t="shared" si="2781"/>
        <v>0</v>
      </c>
      <c r="KO320" s="66">
        <f t="shared" si="2781"/>
        <v>0</v>
      </c>
      <c r="KP320" s="66">
        <f t="shared" si="2781"/>
        <v>0</v>
      </c>
      <c r="KQ320" s="66">
        <f t="shared" si="2781"/>
        <v>0</v>
      </c>
      <c r="KR320" s="66">
        <f t="shared" si="2781"/>
        <v>0</v>
      </c>
      <c r="KS320" s="66">
        <f t="shared" si="2781"/>
        <v>0</v>
      </c>
      <c r="KT320" s="66">
        <f t="shared" si="2781"/>
        <v>0</v>
      </c>
      <c r="KU320" s="66">
        <f t="shared" si="2781"/>
        <v>0</v>
      </c>
      <c r="KV320" s="66">
        <f t="shared" si="2781"/>
        <v>0</v>
      </c>
      <c r="KW320" s="66">
        <f t="shared" si="2781"/>
        <v>0</v>
      </c>
      <c r="KX320" s="66">
        <f t="shared" si="2781"/>
        <v>0</v>
      </c>
      <c r="KY320" s="66">
        <f t="shared" si="2781"/>
        <v>0</v>
      </c>
      <c r="KZ320" s="66">
        <f t="shared" si="2781"/>
        <v>0</v>
      </c>
      <c r="LA320" s="66">
        <f t="shared" si="2781"/>
        <v>0</v>
      </c>
      <c r="LB320" s="113">
        <f t="shared" si="2781"/>
        <v>0</v>
      </c>
      <c r="LC320" s="155">
        <f t="shared" si="2781"/>
        <v>0</v>
      </c>
      <c r="LD320" s="67">
        <f t="shared" si="2781"/>
        <v>0</v>
      </c>
      <c r="LE320" s="66">
        <f t="shared" si="2781"/>
        <v>0</v>
      </c>
      <c r="LF320" s="66">
        <f t="shared" si="2781"/>
        <v>0</v>
      </c>
      <c r="LG320" s="66">
        <f t="shared" si="2781"/>
        <v>0</v>
      </c>
      <c r="LH320" s="66">
        <f t="shared" si="2781"/>
        <v>0</v>
      </c>
      <c r="LI320" s="66">
        <f t="shared" si="2781"/>
        <v>0</v>
      </c>
      <c r="LJ320" s="66">
        <f t="shared" si="2781"/>
        <v>0</v>
      </c>
      <c r="LK320" s="66">
        <f t="shared" si="2781"/>
        <v>0</v>
      </c>
      <c r="LL320" s="66">
        <f t="shared" si="2781"/>
        <v>0</v>
      </c>
      <c r="LM320" s="66">
        <f t="shared" si="2781"/>
        <v>0</v>
      </c>
      <c r="LN320" s="66">
        <f t="shared" si="2781"/>
        <v>0</v>
      </c>
      <c r="LO320" s="67">
        <f t="shared" si="2781"/>
        <v>0</v>
      </c>
      <c r="LP320" s="66">
        <f t="shared" si="2781"/>
        <v>0</v>
      </c>
      <c r="LQ320" s="66">
        <f t="shared" si="2781"/>
        <v>0</v>
      </c>
      <c r="LR320" s="66">
        <f t="shared" si="2781"/>
        <v>0</v>
      </c>
      <c r="LS320" s="113">
        <f t="shared" si="2781"/>
        <v>0</v>
      </c>
      <c r="LT320" s="67">
        <f t="shared" si="2781"/>
        <v>0</v>
      </c>
      <c r="LU320" s="66">
        <f t="shared" si="2781"/>
        <v>0</v>
      </c>
      <c r="LV320" s="66">
        <f t="shared" si="2781"/>
        <v>0</v>
      </c>
      <c r="LW320" s="66">
        <f t="shared" si="2781"/>
        <v>0</v>
      </c>
      <c r="LX320" s="66">
        <f t="shared" si="2781"/>
        <v>0</v>
      </c>
      <c r="LY320" s="66">
        <f t="shared" si="2781"/>
        <v>0</v>
      </c>
      <c r="LZ320" s="66">
        <f t="shared" si="2781"/>
        <v>0</v>
      </c>
      <c r="MA320" s="66">
        <f t="shared" si="2781"/>
        <v>0</v>
      </c>
      <c r="MB320" s="66">
        <f t="shared" si="2781"/>
        <v>0</v>
      </c>
      <c r="MC320" s="66">
        <f t="shared" si="2781"/>
        <v>0</v>
      </c>
      <c r="MD320" s="66">
        <f t="shared" si="2781"/>
        <v>0</v>
      </c>
      <c r="ME320" s="67">
        <f t="shared" si="2781"/>
        <v>0</v>
      </c>
      <c r="MF320" s="66">
        <f t="shared" si="2781"/>
        <v>0</v>
      </c>
      <c r="MG320" s="66">
        <f t="shared" si="2781"/>
        <v>0</v>
      </c>
      <c r="MH320" s="66">
        <f t="shared" si="2781"/>
        <v>0</v>
      </c>
      <c r="MI320" s="113">
        <f t="shared" si="2781"/>
        <v>0</v>
      </c>
      <c r="MJ320" s="67">
        <f t="shared" si="2781"/>
        <v>0</v>
      </c>
      <c r="MK320" s="66">
        <f t="shared" si="2781"/>
        <v>0</v>
      </c>
      <c r="ML320" s="66">
        <f t="shared" si="2781"/>
        <v>0</v>
      </c>
      <c r="MM320" s="66">
        <f t="shared" si="2781"/>
        <v>0</v>
      </c>
      <c r="MN320" s="66">
        <f t="shared" si="2781"/>
        <v>0</v>
      </c>
      <c r="MO320" s="66">
        <f t="shared" si="2781"/>
        <v>0</v>
      </c>
      <c r="MP320" s="66">
        <f t="shared" si="2781"/>
        <v>0</v>
      </c>
      <c r="MQ320" s="66">
        <f t="shared" si="2781"/>
        <v>0</v>
      </c>
      <c r="MR320" s="66">
        <f t="shared" si="2781"/>
        <v>0</v>
      </c>
      <c r="MS320" s="66">
        <f t="shared" si="2781"/>
        <v>0</v>
      </c>
      <c r="MT320" s="66">
        <f t="shared" si="2781"/>
        <v>0</v>
      </c>
      <c r="MU320" s="67">
        <f t="shared" si="2781"/>
        <v>0</v>
      </c>
      <c r="MV320" s="66">
        <f t="shared" si="2781"/>
        <v>0</v>
      </c>
      <c r="MW320" s="66">
        <f t="shared" ref="MW320:PI320" si="2782">MW321</f>
        <v>0</v>
      </c>
      <c r="MX320" s="66">
        <f t="shared" si="2782"/>
        <v>0</v>
      </c>
      <c r="MY320" s="113">
        <f t="shared" si="2782"/>
        <v>0</v>
      </c>
      <c r="MZ320" s="67">
        <f t="shared" si="2782"/>
        <v>0</v>
      </c>
      <c r="NA320" s="66">
        <f t="shared" si="2782"/>
        <v>0</v>
      </c>
      <c r="NB320" s="66">
        <f t="shared" si="2782"/>
        <v>0</v>
      </c>
      <c r="NC320" s="66">
        <f t="shared" si="2782"/>
        <v>0</v>
      </c>
      <c r="ND320" s="66">
        <f t="shared" si="2782"/>
        <v>0</v>
      </c>
      <c r="NE320" s="66">
        <f t="shared" si="2782"/>
        <v>0</v>
      </c>
      <c r="NF320" s="66">
        <f t="shared" si="2782"/>
        <v>0</v>
      </c>
      <c r="NG320" s="66">
        <f t="shared" si="2782"/>
        <v>0</v>
      </c>
      <c r="NH320" s="66">
        <f t="shared" si="2782"/>
        <v>0</v>
      </c>
      <c r="NI320" s="66">
        <f t="shared" si="2782"/>
        <v>0</v>
      </c>
      <c r="NJ320" s="66">
        <f t="shared" si="2782"/>
        <v>0</v>
      </c>
      <c r="NK320" s="67">
        <f t="shared" si="2782"/>
        <v>0</v>
      </c>
      <c r="NL320" s="66">
        <f t="shared" si="2782"/>
        <v>0</v>
      </c>
      <c r="NM320" s="66">
        <f t="shared" si="2782"/>
        <v>0</v>
      </c>
      <c r="NN320" s="66">
        <f t="shared" si="2782"/>
        <v>0</v>
      </c>
      <c r="NO320" s="113">
        <f t="shared" si="2782"/>
        <v>0</v>
      </c>
      <c r="NP320" s="67">
        <f t="shared" si="2782"/>
        <v>0</v>
      </c>
      <c r="NQ320" s="66">
        <f t="shared" si="2782"/>
        <v>0</v>
      </c>
      <c r="NR320" s="66">
        <f t="shared" si="2782"/>
        <v>0</v>
      </c>
      <c r="NS320" s="66">
        <f t="shared" si="2782"/>
        <v>0</v>
      </c>
      <c r="NT320" s="66">
        <f t="shared" si="2782"/>
        <v>0</v>
      </c>
      <c r="NU320" s="66">
        <f t="shared" si="2782"/>
        <v>0</v>
      </c>
      <c r="NV320" s="66">
        <f t="shared" si="2782"/>
        <v>0</v>
      </c>
      <c r="NW320" s="66">
        <f t="shared" si="2782"/>
        <v>0</v>
      </c>
      <c r="NX320" s="66">
        <f t="shared" si="2782"/>
        <v>0</v>
      </c>
      <c r="NY320" s="66">
        <f t="shared" si="2782"/>
        <v>0</v>
      </c>
      <c r="NZ320" s="66">
        <f t="shared" si="2782"/>
        <v>0</v>
      </c>
      <c r="OA320" s="67">
        <f t="shared" si="2782"/>
        <v>0</v>
      </c>
      <c r="OB320" s="66">
        <f t="shared" si="2782"/>
        <v>0</v>
      </c>
      <c r="OC320" s="66">
        <f t="shared" si="2782"/>
        <v>0</v>
      </c>
      <c r="OD320" s="66">
        <f t="shared" si="2782"/>
        <v>0</v>
      </c>
      <c r="OE320" s="113">
        <f t="shared" si="2782"/>
        <v>0</v>
      </c>
      <c r="OF320" s="67">
        <f t="shared" si="2782"/>
        <v>0</v>
      </c>
      <c r="OG320" s="66">
        <f t="shared" si="2782"/>
        <v>0</v>
      </c>
      <c r="OH320" s="66">
        <f t="shared" si="2782"/>
        <v>0</v>
      </c>
      <c r="OI320" s="66">
        <f t="shared" si="2782"/>
        <v>0</v>
      </c>
      <c r="OJ320" s="66">
        <f t="shared" si="2782"/>
        <v>0</v>
      </c>
      <c r="OK320" s="66">
        <f t="shared" si="2782"/>
        <v>0</v>
      </c>
      <c r="OL320" s="66">
        <f t="shared" si="2782"/>
        <v>0</v>
      </c>
      <c r="OM320" s="66">
        <f t="shared" si="2782"/>
        <v>0</v>
      </c>
      <c r="ON320" s="66">
        <f t="shared" si="2782"/>
        <v>0</v>
      </c>
      <c r="OO320" s="66">
        <f t="shared" si="2782"/>
        <v>0</v>
      </c>
      <c r="OP320" s="66">
        <f t="shared" si="2782"/>
        <v>0</v>
      </c>
      <c r="OQ320" s="67">
        <f t="shared" si="2782"/>
        <v>0</v>
      </c>
      <c r="OR320" s="66">
        <f t="shared" si="2782"/>
        <v>0</v>
      </c>
      <c r="OS320" s="66">
        <f t="shared" si="2782"/>
        <v>0</v>
      </c>
      <c r="OT320" s="66">
        <f t="shared" si="2782"/>
        <v>0</v>
      </c>
      <c r="OU320" s="113">
        <f t="shared" si="2782"/>
        <v>0</v>
      </c>
      <c r="OV320" s="67">
        <f t="shared" si="2782"/>
        <v>0</v>
      </c>
      <c r="OW320" s="66">
        <f t="shared" si="2782"/>
        <v>0</v>
      </c>
      <c r="OX320" s="66">
        <f t="shared" si="2782"/>
        <v>0</v>
      </c>
      <c r="OY320" s="66">
        <f t="shared" si="2782"/>
        <v>0</v>
      </c>
      <c r="OZ320" s="66">
        <f t="shared" si="2782"/>
        <v>0</v>
      </c>
      <c r="PA320" s="66">
        <f t="shared" si="2782"/>
        <v>0</v>
      </c>
      <c r="PB320" s="66">
        <f t="shared" si="2782"/>
        <v>0</v>
      </c>
      <c r="PC320" s="66">
        <f t="shared" si="2782"/>
        <v>0</v>
      </c>
      <c r="PD320" s="66">
        <f t="shared" si="2782"/>
        <v>0</v>
      </c>
      <c r="PE320" s="66">
        <f t="shared" si="2782"/>
        <v>0</v>
      </c>
      <c r="PF320" s="66">
        <f t="shared" si="2782"/>
        <v>0</v>
      </c>
      <c r="PG320" s="67">
        <f t="shared" si="2782"/>
        <v>0</v>
      </c>
      <c r="PH320" s="66">
        <f t="shared" si="2782"/>
        <v>0</v>
      </c>
      <c r="PI320" s="66">
        <f t="shared" si="2782"/>
        <v>0</v>
      </c>
      <c r="PJ320" s="66">
        <f t="shared" ref="PJ320:SR320" si="2783">PJ321</f>
        <v>0</v>
      </c>
      <c r="PK320" s="113">
        <f t="shared" si="2783"/>
        <v>0</v>
      </c>
      <c r="PL320" s="67">
        <f t="shared" si="2783"/>
        <v>0</v>
      </c>
      <c r="PM320" s="66">
        <f t="shared" si="2783"/>
        <v>0</v>
      </c>
      <c r="PN320" s="66">
        <f t="shared" si="2783"/>
        <v>0</v>
      </c>
      <c r="PO320" s="66">
        <f t="shared" si="2783"/>
        <v>0</v>
      </c>
      <c r="PP320" s="66">
        <f t="shared" si="2783"/>
        <v>0</v>
      </c>
      <c r="PQ320" s="66">
        <f t="shared" si="2783"/>
        <v>0</v>
      </c>
      <c r="PR320" s="66">
        <f t="shared" si="2783"/>
        <v>0</v>
      </c>
      <c r="PS320" s="66">
        <f t="shared" si="2783"/>
        <v>0</v>
      </c>
      <c r="PT320" s="66">
        <f t="shared" si="2783"/>
        <v>0</v>
      </c>
      <c r="PU320" s="66">
        <f t="shared" si="2783"/>
        <v>0</v>
      </c>
      <c r="PV320" s="66">
        <f t="shared" si="2783"/>
        <v>0</v>
      </c>
      <c r="PW320" s="67">
        <f t="shared" si="2783"/>
        <v>0</v>
      </c>
      <c r="PX320" s="66">
        <f t="shared" si="2783"/>
        <v>0</v>
      </c>
      <c r="PY320" s="66">
        <f t="shared" si="2783"/>
        <v>0</v>
      </c>
      <c r="PZ320" s="66">
        <f t="shared" si="2783"/>
        <v>0</v>
      </c>
      <c r="QA320" s="113">
        <f t="shared" si="2783"/>
        <v>0</v>
      </c>
      <c r="QB320" s="67">
        <f t="shared" si="2783"/>
        <v>0</v>
      </c>
      <c r="QC320" s="66">
        <f t="shared" si="2783"/>
        <v>0</v>
      </c>
      <c r="QD320" s="66">
        <f t="shared" si="2783"/>
        <v>0</v>
      </c>
      <c r="QE320" s="66">
        <f t="shared" si="2783"/>
        <v>0</v>
      </c>
      <c r="QF320" s="66">
        <f t="shared" si="2783"/>
        <v>0</v>
      </c>
      <c r="QG320" s="66">
        <f t="shared" si="2783"/>
        <v>0</v>
      </c>
      <c r="QH320" s="66">
        <f t="shared" si="2783"/>
        <v>0</v>
      </c>
      <c r="QI320" s="66">
        <f t="shared" si="2783"/>
        <v>0</v>
      </c>
      <c r="QJ320" s="66">
        <f t="shared" si="2783"/>
        <v>0</v>
      </c>
      <c r="QK320" s="66">
        <f t="shared" si="2783"/>
        <v>0</v>
      </c>
      <c r="QL320" s="66">
        <f t="shared" si="2783"/>
        <v>0</v>
      </c>
      <c r="QM320" s="67">
        <f t="shared" si="2783"/>
        <v>0</v>
      </c>
      <c r="QN320" s="66">
        <f t="shared" si="2783"/>
        <v>0</v>
      </c>
      <c r="QO320" s="66">
        <f t="shared" si="2783"/>
        <v>0</v>
      </c>
      <c r="QP320" s="66">
        <f t="shared" si="2783"/>
        <v>0</v>
      </c>
      <c r="QQ320" s="113">
        <f t="shared" si="2783"/>
        <v>0</v>
      </c>
      <c r="QR320" s="67">
        <f t="shared" si="2783"/>
        <v>0</v>
      </c>
      <c r="QS320" s="66">
        <f t="shared" si="2783"/>
        <v>0</v>
      </c>
      <c r="QT320" s="66">
        <f t="shared" si="2783"/>
        <v>0</v>
      </c>
      <c r="QU320" s="66">
        <f t="shared" si="2783"/>
        <v>0</v>
      </c>
      <c r="QV320" s="66">
        <f t="shared" si="2783"/>
        <v>0</v>
      </c>
      <c r="QW320" s="66">
        <f t="shared" si="2783"/>
        <v>0</v>
      </c>
      <c r="QX320" s="66">
        <f t="shared" si="2783"/>
        <v>0</v>
      </c>
      <c r="QY320" s="66">
        <f t="shared" si="2783"/>
        <v>0</v>
      </c>
      <c r="QZ320" s="66">
        <f t="shared" si="2783"/>
        <v>0</v>
      </c>
      <c r="RA320" s="66">
        <f t="shared" si="2783"/>
        <v>0</v>
      </c>
      <c r="RB320" s="66">
        <f t="shared" si="2783"/>
        <v>0</v>
      </c>
      <c r="RC320" s="67">
        <f t="shared" si="2783"/>
        <v>0</v>
      </c>
      <c r="RD320" s="66">
        <f t="shared" si="2783"/>
        <v>0</v>
      </c>
      <c r="RE320" s="66">
        <f t="shared" si="2783"/>
        <v>0</v>
      </c>
      <c r="RF320" s="66">
        <f t="shared" si="2783"/>
        <v>0</v>
      </c>
      <c r="RG320" s="66">
        <f t="shared" si="2783"/>
        <v>0</v>
      </c>
      <c r="RH320" s="66">
        <f t="shared" si="2783"/>
        <v>0</v>
      </c>
      <c r="RI320" s="66">
        <f t="shared" si="2783"/>
        <v>0</v>
      </c>
      <c r="RJ320" s="66">
        <f t="shared" si="2783"/>
        <v>0</v>
      </c>
      <c r="RK320" s="66">
        <f t="shared" si="2783"/>
        <v>0</v>
      </c>
      <c r="RL320" s="66">
        <f t="shared" si="2783"/>
        <v>0</v>
      </c>
      <c r="RM320" s="66">
        <f t="shared" si="2783"/>
        <v>0</v>
      </c>
      <c r="RN320" s="66">
        <f t="shared" si="2783"/>
        <v>0</v>
      </c>
      <c r="RO320" s="66">
        <f t="shared" si="2783"/>
        <v>0</v>
      </c>
      <c r="RP320" s="66">
        <f t="shared" si="2783"/>
        <v>0</v>
      </c>
      <c r="RQ320" s="113">
        <f t="shared" si="2783"/>
        <v>0</v>
      </c>
      <c r="RR320" s="155">
        <f t="shared" si="2783"/>
        <v>0</v>
      </c>
      <c r="RS320" s="67">
        <f t="shared" si="2783"/>
        <v>0</v>
      </c>
      <c r="RT320" s="66">
        <f t="shared" si="2783"/>
        <v>0</v>
      </c>
      <c r="RU320" s="66">
        <f t="shared" si="2783"/>
        <v>0</v>
      </c>
      <c r="RV320" s="66">
        <f t="shared" si="2783"/>
        <v>0</v>
      </c>
      <c r="RW320" s="66">
        <f t="shared" si="2783"/>
        <v>0</v>
      </c>
      <c r="RX320" s="66">
        <f t="shared" si="2783"/>
        <v>0</v>
      </c>
      <c r="RY320" s="66">
        <f t="shared" si="2783"/>
        <v>0</v>
      </c>
      <c r="RZ320" s="66">
        <f t="shared" si="2783"/>
        <v>0</v>
      </c>
      <c r="SA320" s="66">
        <f t="shared" si="2783"/>
        <v>0</v>
      </c>
      <c r="SB320" s="66">
        <f t="shared" si="2783"/>
        <v>0</v>
      </c>
      <c r="SC320" s="66">
        <f t="shared" si="2783"/>
        <v>0</v>
      </c>
      <c r="SD320" s="67">
        <f t="shared" si="2783"/>
        <v>0</v>
      </c>
      <c r="SE320" s="66">
        <f t="shared" si="2783"/>
        <v>0</v>
      </c>
      <c r="SF320" s="66">
        <f t="shared" si="2783"/>
        <v>0</v>
      </c>
      <c r="SG320" s="66">
        <f t="shared" si="2783"/>
        <v>0</v>
      </c>
      <c r="SH320" s="113">
        <f t="shared" si="2783"/>
        <v>0</v>
      </c>
      <c r="SI320" s="67">
        <f t="shared" si="2783"/>
        <v>0</v>
      </c>
      <c r="SJ320" s="66">
        <f t="shared" si="2783"/>
        <v>0</v>
      </c>
      <c r="SK320" s="66">
        <f t="shared" si="2783"/>
        <v>0</v>
      </c>
      <c r="SL320" s="66">
        <f t="shared" si="2783"/>
        <v>0</v>
      </c>
      <c r="SM320" s="66">
        <f t="shared" si="2783"/>
        <v>0</v>
      </c>
      <c r="SN320" s="66">
        <f t="shared" si="2783"/>
        <v>0</v>
      </c>
      <c r="SO320" s="66">
        <f t="shared" si="2783"/>
        <v>0</v>
      </c>
      <c r="SP320" s="66">
        <f t="shared" si="2783"/>
        <v>0</v>
      </c>
      <c r="SQ320" s="66">
        <f t="shared" si="2783"/>
        <v>0</v>
      </c>
      <c r="SR320" s="66">
        <f t="shared" si="2783"/>
        <v>0</v>
      </c>
      <c r="SS320" s="66">
        <f t="shared" ref="SS320:VD320" si="2784">SS321</f>
        <v>0</v>
      </c>
      <c r="ST320" s="67">
        <f t="shared" si="2784"/>
        <v>0</v>
      </c>
      <c r="SU320" s="66">
        <f t="shared" si="2784"/>
        <v>0</v>
      </c>
      <c r="SV320" s="66">
        <f t="shared" si="2784"/>
        <v>0</v>
      </c>
      <c r="SW320" s="66">
        <f t="shared" si="2784"/>
        <v>0</v>
      </c>
      <c r="SX320" s="113">
        <f t="shared" si="2784"/>
        <v>0</v>
      </c>
      <c r="SY320" s="67">
        <f t="shared" si="2784"/>
        <v>0</v>
      </c>
      <c r="SZ320" s="66">
        <f t="shared" si="2784"/>
        <v>0</v>
      </c>
      <c r="TA320" s="66">
        <f t="shared" si="2784"/>
        <v>0</v>
      </c>
      <c r="TB320" s="66">
        <f t="shared" si="2784"/>
        <v>0</v>
      </c>
      <c r="TC320" s="66">
        <f t="shared" si="2784"/>
        <v>0</v>
      </c>
      <c r="TD320" s="66">
        <f t="shared" si="2784"/>
        <v>0</v>
      </c>
      <c r="TE320" s="66">
        <f t="shared" si="2784"/>
        <v>0</v>
      </c>
      <c r="TF320" s="66">
        <f t="shared" si="2784"/>
        <v>0</v>
      </c>
      <c r="TG320" s="66">
        <f t="shared" si="2784"/>
        <v>0</v>
      </c>
      <c r="TH320" s="66">
        <f t="shared" si="2784"/>
        <v>0</v>
      </c>
      <c r="TI320" s="66">
        <f t="shared" si="2784"/>
        <v>0</v>
      </c>
      <c r="TJ320" s="67">
        <f t="shared" si="2784"/>
        <v>0</v>
      </c>
      <c r="TK320" s="66">
        <f t="shared" si="2784"/>
        <v>0</v>
      </c>
      <c r="TL320" s="66">
        <f t="shared" si="2784"/>
        <v>0</v>
      </c>
      <c r="TM320" s="66">
        <f t="shared" si="2784"/>
        <v>0</v>
      </c>
      <c r="TN320" s="113">
        <f t="shared" si="2784"/>
        <v>0</v>
      </c>
      <c r="TO320" s="67">
        <f t="shared" si="2784"/>
        <v>0</v>
      </c>
      <c r="TP320" s="66">
        <f t="shared" si="2784"/>
        <v>0</v>
      </c>
      <c r="TQ320" s="66">
        <f t="shared" si="2784"/>
        <v>0</v>
      </c>
      <c r="TR320" s="66">
        <f t="shared" si="2784"/>
        <v>0</v>
      </c>
      <c r="TS320" s="66">
        <f t="shared" si="2784"/>
        <v>0</v>
      </c>
      <c r="TT320" s="66">
        <f t="shared" si="2784"/>
        <v>0</v>
      </c>
      <c r="TU320" s="66">
        <f t="shared" si="2784"/>
        <v>0</v>
      </c>
      <c r="TV320" s="66">
        <f t="shared" si="2784"/>
        <v>0</v>
      </c>
      <c r="TW320" s="66">
        <f t="shared" si="2784"/>
        <v>0</v>
      </c>
      <c r="TX320" s="66">
        <f t="shared" si="2784"/>
        <v>0</v>
      </c>
      <c r="TY320" s="66">
        <f t="shared" si="2784"/>
        <v>0</v>
      </c>
      <c r="TZ320" s="67">
        <f t="shared" si="2784"/>
        <v>0</v>
      </c>
      <c r="UA320" s="66">
        <f t="shared" si="2784"/>
        <v>0</v>
      </c>
      <c r="UB320" s="66">
        <f t="shared" si="2784"/>
        <v>0</v>
      </c>
      <c r="UC320" s="66">
        <f t="shared" si="2784"/>
        <v>0</v>
      </c>
      <c r="UD320" s="113">
        <f t="shared" si="2784"/>
        <v>0</v>
      </c>
      <c r="UE320" s="67">
        <f t="shared" si="2784"/>
        <v>0</v>
      </c>
      <c r="UF320" s="66">
        <f t="shared" si="2784"/>
        <v>0</v>
      </c>
      <c r="UG320" s="66">
        <f t="shared" si="2784"/>
        <v>0</v>
      </c>
      <c r="UH320" s="66">
        <f t="shared" si="2784"/>
        <v>0</v>
      </c>
      <c r="UI320" s="66">
        <f t="shared" si="2784"/>
        <v>0</v>
      </c>
      <c r="UJ320" s="66">
        <f t="shared" si="2784"/>
        <v>0</v>
      </c>
      <c r="UK320" s="66">
        <f t="shared" si="2784"/>
        <v>0</v>
      </c>
      <c r="UL320" s="66">
        <f t="shared" si="2784"/>
        <v>0</v>
      </c>
      <c r="UM320" s="66">
        <f t="shared" si="2784"/>
        <v>0</v>
      </c>
      <c r="UN320" s="66">
        <f t="shared" si="2784"/>
        <v>0</v>
      </c>
      <c r="UO320" s="66">
        <f t="shared" si="2784"/>
        <v>0</v>
      </c>
      <c r="UP320" s="67">
        <f t="shared" si="2784"/>
        <v>0</v>
      </c>
      <c r="UQ320" s="66">
        <f t="shared" si="2784"/>
        <v>0</v>
      </c>
      <c r="UR320" s="66">
        <f t="shared" si="2784"/>
        <v>0</v>
      </c>
      <c r="US320" s="66">
        <f t="shared" si="2784"/>
        <v>0</v>
      </c>
      <c r="UT320" s="66">
        <f t="shared" si="2784"/>
        <v>0</v>
      </c>
      <c r="UU320" s="66">
        <f t="shared" si="2784"/>
        <v>0</v>
      </c>
      <c r="UV320" s="66">
        <f t="shared" si="2784"/>
        <v>0</v>
      </c>
      <c r="UW320" s="66">
        <f t="shared" si="2784"/>
        <v>0</v>
      </c>
      <c r="UX320" s="66">
        <f t="shared" si="2784"/>
        <v>0</v>
      </c>
      <c r="UY320" s="66">
        <f t="shared" si="2784"/>
        <v>0</v>
      </c>
      <c r="UZ320" s="66">
        <f t="shared" si="2784"/>
        <v>0</v>
      </c>
      <c r="VA320" s="66">
        <f t="shared" si="2784"/>
        <v>0</v>
      </c>
      <c r="VB320" s="66">
        <f t="shared" si="2784"/>
        <v>0</v>
      </c>
      <c r="VC320" s="66">
        <f t="shared" si="2784"/>
        <v>0</v>
      </c>
      <c r="VD320" s="113">
        <f t="shared" si="2784"/>
        <v>0</v>
      </c>
      <c r="VE320" s="10" t="str">
        <f t="shared" si="2267"/>
        <v>-</v>
      </c>
    </row>
    <row r="321" spans="1:577" ht="20.149999999999999" customHeight="1">
      <c r="A321" s="19"/>
      <c r="B321" s="19"/>
      <c r="C321" s="23">
        <v>67051</v>
      </c>
      <c r="D321" s="24" t="s">
        <v>291</v>
      </c>
      <c r="E321" s="193">
        <f>SUM(F321:I321)</f>
        <v>0</v>
      </c>
      <c r="F321" s="194"/>
      <c r="G321" s="194"/>
      <c r="H321" s="195"/>
      <c r="I321" s="229"/>
      <c r="J321" s="241">
        <f>SUM(K321:Y321)</f>
        <v>0</v>
      </c>
      <c r="K321" s="61"/>
      <c r="L321" s="60"/>
      <c r="M321" s="60"/>
      <c r="N321" s="60"/>
      <c r="O321" s="60"/>
      <c r="P321" s="60"/>
      <c r="Q321" s="60"/>
      <c r="R321" s="60"/>
      <c r="S321" s="60"/>
      <c r="T321" s="60"/>
      <c r="U321" s="61"/>
      <c r="V321" s="60"/>
      <c r="W321" s="60"/>
      <c r="X321" s="60"/>
      <c r="Y321" s="110"/>
      <c r="Z321" s="169">
        <f>SUM(AA321:AO321)</f>
        <v>0</v>
      </c>
      <c r="AA321" s="60"/>
      <c r="AB321" s="60"/>
      <c r="AC321" s="60"/>
      <c r="AD321" s="60"/>
      <c r="AE321" s="60"/>
      <c r="AF321" s="60"/>
      <c r="AG321" s="60"/>
      <c r="AH321" s="60"/>
      <c r="AI321" s="60"/>
      <c r="AJ321" s="60"/>
      <c r="AK321" s="61"/>
      <c r="AL321" s="60"/>
      <c r="AM321" s="60"/>
      <c r="AN321" s="60"/>
      <c r="AO321" s="110"/>
      <c r="AP321" s="169">
        <f>SUM(AQ321:BE321)</f>
        <v>0</v>
      </c>
      <c r="AQ321" s="60"/>
      <c r="AR321" s="60"/>
      <c r="AS321" s="60"/>
      <c r="AT321" s="60"/>
      <c r="AU321" s="60"/>
      <c r="AV321" s="60"/>
      <c r="AW321" s="60"/>
      <c r="AX321" s="60"/>
      <c r="AY321" s="60"/>
      <c r="AZ321" s="60"/>
      <c r="BA321" s="61"/>
      <c r="BB321" s="60"/>
      <c r="BC321" s="60"/>
      <c r="BD321" s="60"/>
      <c r="BE321" s="110"/>
      <c r="BF321" s="169">
        <f>SUM(BG321:BU321)</f>
        <v>0</v>
      </c>
      <c r="BG321" s="60"/>
      <c r="BH321" s="60"/>
      <c r="BI321" s="60"/>
      <c r="BJ321" s="60"/>
      <c r="BK321" s="60"/>
      <c r="BL321" s="60"/>
      <c r="BM321" s="60"/>
      <c r="BN321" s="60"/>
      <c r="BO321" s="60"/>
      <c r="BP321" s="60"/>
      <c r="BQ321" s="61"/>
      <c r="BR321" s="60"/>
      <c r="BS321" s="60"/>
      <c r="BT321" s="60"/>
      <c r="BU321" s="110"/>
      <c r="BV321" s="169">
        <f>SUM(BW321:CU321)</f>
        <v>0</v>
      </c>
      <c r="BW321" s="60"/>
      <c r="BX321" s="60"/>
      <c r="BY321" s="60"/>
      <c r="BZ321" s="60"/>
      <c r="CA321" s="60"/>
      <c r="CB321" s="60"/>
      <c r="CC321" s="60"/>
      <c r="CD321" s="60"/>
      <c r="CE321" s="60"/>
      <c r="CF321" s="60"/>
      <c r="CG321" s="61"/>
      <c r="CH321" s="60"/>
      <c r="CI321" s="60"/>
      <c r="CJ321" s="60"/>
      <c r="CK321" s="60"/>
      <c r="CL321" s="60"/>
      <c r="CM321" s="60"/>
      <c r="CN321" s="60"/>
      <c r="CO321" s="60"/>
      <c r="CP321" s="60"/>
      <c r="CQ321" s="60"/>
      <c r="CR321" s="60"/>
      <c r="CS321" s="60"/>
      <c r="CT321" s="60"/>
      <c r="CU321" s="110"/>
      <c r="CV321" s="173"/>
      <c r="CW321" s="169">
        <f>SUM(CX321:DL321)</f>
        <v>0</v>
      </c>
      <c r="CX321" s="60"/>
      <c r="CY321" s="60"/>
      <c r="CZ321" s="60"/>
      <c r="DA321" s="60"/>
      <c r="DB321" s="60"/>
      <c r="DC321" s="60"/>
      <c r="DD321" s="60"/>
      <c r="DE321" s="60"/>
      <c r="DF321" s="60"/>
      <c r="DG321" s="60"/>
      <c r="DH321" s="61"/>
      <c r="DI321" s="60"/>
      <c r="DJ321" s="60"/>
      <c r="DK321" s="60"/>
      <c r="DL321" s="110"/>
      <c r="DM321" s="169">
        <f>SUM(DN321:EB321)</f>
        <v>0</v>
      </c>
      <c r="DN321" s="60"/>
      <c r="DO321" s="60"/>
      <c r="DP321" s="60"/>
      <c r="DQ321" s="60"/>
      <c r="DR321" s="60"/>
      <c r="DS321" s="60"/>
      <c r="DT321" s="60"/>
      <c r="DU321" s="60"/>
      <c r="DV321" s="60"/>
      <c r="DW321" s="60"/>
      <c r="DX321" s="61"/>
      <c r="DY321" s="60"/>
      <c r="DZ321" s="60"/>
      <c r="EA321" s="60"/>
      <c r="EB321" s="110"/>
      <c r="EC321" s="169">
        <f>SUM(ED321:ER321)</f>
        <v>0</v>
      </c>
      <c r="ED321" s="60"/>
      <c r="EE321" s="60"/>
      <c r="EF321" s="60"/>
      <c r="EG321" s="60"/>
      <c r="EH321" s="60"/>
      <c r="EI321" s="60"/>
      <c r="EJ321" s="60"/>
      <c r="EK321" s="60"/>
      <c r="EL321" s="60"/>
      <c r="EM321" s="60"/>
      <c r="EN321" s="61"/>
      <c r="EO321" s="60"/>
      <c r="EP321" s="60"/>
      <c r="EQ321" s="60"/>
      <c r="ER321" s="110"/>
      <c r="ES321" s="169">
        <f>SUM(ET321:FH321)</f>
        <v>0</v>
      </c>
      <c r="ET321" s="60"/>
      <c r="EU321" s="60"/>
      <c r="EV321" s="60"/>
      <c r="EW321" s="60"/>
      <c r="EX321" s="60"/>
      <c r="EY321" s="60"/>
      <c r="EZ321" s="60"/>
      <c r="FA321" s="60"/>
      <c r="FB321" s="60"/>
      <c r="FC321" s="60"/>
      <c r="FD321" s="61"/>
      <c r="FE321" s="60"/>
      <c r="FF321" s="60"/>
      <c r="FG321" s="60"/>
      <c r="FH321" s="110"/>
      <c r="FI321" s="169">
        <f>SUM(FJ321:FX321)</f>
        <v>0</v>
      </c>
      <c r="FJ321" s="60"/>
      <c r="FK321" s="60"/>
      <c r="FL321" s="60"/>
      <c r="FM321" s="60"/>
      <c r="FN321" s="60"/>
      <c r="FO321" s="60"/>
      <c r="FP321" s="60"/>
      <c r="FQ321" s="60"/>
      <c r="FR321" s="60"/>
      <c r="FS321" s="60"/>
      <c r="FT321" s="61"/>
      <c r="FU321" s="60"/>
      <c r="FV321" s="60"/>
      <c r="FW321" s="60"/>
      <c r="FX321" s="110"/>
      <c r="FY321" s="169">
        <f>SUM(FZ321:GN321)</f>
        <v>0</v>
      </c>
      <c r="FZ321" s="60"/>
      <c r="GA321" s="60"/>
      <c r="GB321" s="60"/>
      <c r="GC321" s="60"/>
      <c r="GD321" s="60"/>
      <c r="GE321" s="60"/>
      <c r="GF321" s="60"/>
      <c r="GG321" s="60"/>
      <c r="GH321" s="60"/>
      <c r="GI321" s="60"/>
      <c r="GJ321" s="61"/>
      <c r="GK321" s="60"/>
      <c r="GL321" s="60"/>
      <c r="GM321" s="60"/>
      <c r="GN321" s="110"/>
      <c r="GO321" s="169">
        <f>SUM(GP321:HN321)</f>
        <v>0</v>
      </c>
      <c r="GP321" s="60"/>
      <c r="GQ321" s="60"/>
      <c r="GR321" s="60"/>
      <c r="GS321" s="60"/>
      <c r="GT321" s="60"/>
      <c r="GU321" s="60"/>
      <c r="GV321" s="60"/>
      <c r="GW321" s="60"/>
      <c r="GX321" s="60"/>
      <c r="GY321" s="60"/>
      <c r="GZ321" s="61"/>
      <c r="HA321" s="60"/>
      <c r="HB321" s="60"/>
      <c r="HC321" s="60"/>
      <c r="HD321" s="60"/>
      <c r="HE321" s="60"/>
      <c r="HF321" s="60"/>
      <c r="HG321" s="60"/>
      <c r="HH321" s="60"/>
      <c r="HI321" s="60"/>
      <c r="HJ321" s="60"/>
      <c r="HK321" s="60"/>
      <c r="HL321" s="60"/>
      <c r="HM321" s="60"/>
      <c r="HN321" s="110"/>
      <c r="HO321" s="172"/>
      <c r="HP321" s="173"/>
      <c r="HQ321" s="169">
        <f>SUM(HR321:IF321)</f>
        <v>0</v>
      </c>
      <c r="HR321" s="60"/>
      <c r="HS321" s="60"/>
      <c r="HT321" s="60"/>
      <c r="HU321" s="60"/>
      <c r="HV321" s="60"/>
      <c r="HW321" s="60"/>
      <c r="HX321" s="60"/>
      <c r="HY321" s="60"/>
      <c r="HZ321" s="60"/>
      <c r="IA321" s="60"/>
      <c r="IB321" s="61"/>
      <c r="IC321" s="60"/>
      <c r="ID321" s="60"/>
      <c r="IE321" s="60"/>
      <c r="IF321" s="110"/>
      <c r="IG321" s="169">
        <f>SUM(IH321:IV321)</f>
        <v>0</v>
      </c>
      <c r="IH321" s="60"/>
      <c r="II321" s="60"/>
      <c r="IJ321" s="60"/>
      <c r="IK321" s="60"/>
      <c r="IL321" s="60"/>
      <c r="IM321" s="60"/>
      <c r="IN321" s="60"/>
      <c r="IO321" s="60"/>
      <c r="IP321" s="60"/>
      <c r="IQ321" s="60"/>
      <c r="IR321" s="61"/>
      <c r="IS321" s="60"/>
      <c r="IT321" s="60"/>
      <c r="IU321" s="60"/>
      <c r="IV321" s="110"/>
      <c r="IW321" s="169">
        <f>SUM(IX321:JL321)</f>
        <v>0</v>
      </c>
      <c r="IX321" s="60"/>
      <c r="IY321" s="60"/>
      <c r="IZ321" s="60"/>
      <c r="JA321" s="60"/>
      <c r="JB321" s="60"/>
      <c r="JC321" s="60"/>
      <c r="JD321" s="60"/>
      <c r="JE321" s="60"/>
      <c r="JF321" s="60"/>
      <c r="JG321" s="60"/>
      <c r="JH321" s="61"/>
      <c r="JI321" s="60"/>
      <c r="JJ321" s="60"/>
      <c r="JK321" s="60"/>
      <c r="JL321" s="110"/>
      <c r="JM321" s="169">
        <f>SUM(JN321:KB321)</f>
        <v>0</v>
      </c>
      <c r="JN321" s="60"/>
      <c r="JO321" s="60"/>
      <c r="JP321" s="60"/>
      <c r="JQ321" s="60"/>
      <c r="JR321" s="60"/>
      <c r="JS321" s="60"/>
      <c r="JT321" s="60"/>
      <c r="JU321" s="60"/>
      <c r="JV321" s="60"/>
      <c r="JW321" s="60"/>
      <c r="JX321" s="61"/>
      <c r="JY321" s="60"/>
      <c r="JZ321" s="60"/>
      <c r="KA321" s="60"/>
      <c r="KB321" s="110"/>
      <c r="KC321" s="169">
        <f>SUM(KD321:LB321)</f>
        <v>0</v>
      </c>
      <c r="KD321" s="60"/>
      <c r="KE321" s="60"/>
      <c r="KF321" s="60"/>
      <c r="KG321" s="60"/>
      <c r="KH321" s="60"/>
      <c r="KI321" s="60"/>
      <c r="KJ321" s="60"/>
      <c r="KK321" s="60"/>
      <c r="KL321" s="60"/>
      <c r="KM321" s="60"/>
      <c r="KN321" s="61"/>
      <c r="KO321" s="60"/>
      <c r="KP321" s="60"/>
      <c r="KQ321" s="60"/>
      <c r="KR321" s="60"/>
      <c r="KS321" s="60"/>
      <c r="KT321" s="60"/>
      <c r="KU321" s="60"/>
      <c r="KV321" s="60"/>
      <c r="KW321" s="60"/>
      <c r="KX321" s="60"/>
      <c r="KY321" s="60"/>
      <c r="KZ321" s="60"/>
      <c r="LA321" s="60"/>
      <c r="LB321" s="110"/>
      <c r="LC321" s="173"/>
      <c r="LD321" s="169">
        <f>SUM(LE321:LS321)</f>
        <v>0</v>
      </c>
      <c r="LE321" s="60"/>
      <c r="LF321" s="60"/>
      <c r="LG321" s="60"/>
      <c r="LH321" s="60"/>
      <c r="LI321" s="60"/>
      <c r="LJ321" s="60"/>
      <c r="LK321" s="60"/>
      <c r="LL321" s="60"/>
      <c r="LM321" s="60"/>
      <c r="LN321" s="60"/>
      <c r="LO321" s="61"/>
      <c r="LP321" s="60"/>
      <c r="LQ321" s="60"/>
      <c r="LR321" s="60"/>
      <c r="LS321" s="110"/>
      <c r="LT321" s="169">
        <f>SUM(LU321:MI321)</f>
        <v>0</v>
      </c>
      <c r="LU321" s="60"/>
      <c r="LV321" s="60"/>
      <c r="LW321" s="60"/>
      <c r="LX321" s="60"/>
      <c r="LY321" s="60"/>
      <c r="LZ321" s="60"/>
      <c r="MA321" s="60"/>
      <c r="MB321" s="60"/>
      <c r="MC321" s="60"/>
      <c r="MD321" s="60"/>
      <c r="ME321" s="61"/>
      <c r="MF321" s="60"/>
      <c r="MG321" s="60"/>
      <c r="MH321" s="60"/>
      <c r="MI321" s="110"/>
      <c r="MJ321" s="169">
        <f>SUM(MK321:MY321)</f>
        <v>0</v>
      </c>
      <c r="MK321" s="60"/>
      <c r="ML321" s="60"/>
      <c r="MM321" s="60"/>
      <c r="MN321" s="60"/>
      <c r="MO321" s="60"/>
      <c r="MP321" s="60"/>
      <c r="MQ321" s="60"/>
      <c r="MR321" s="60"/>
      <c r="MS321" s="60"/>
      <c r="MT321" s="60"/>
      <c r="MU321" s="61"/>
      <c r="MV321" s="60"/>
      <c r="MW321" s="60"/>
      <c r="MX321" s="60"/>
      <c r="MY321" s="110"/>
      <c r="MZ321" s="169">
        <f>SUM(NA321:NO321)</f>
        <v>0</v>
      </c>
      <c r="NA321" s="60"/>
      <c r="NB321" s="60"/>
      <c r="NC321" s="60"/>
      <c r="ND321" s="60"/>
      <c r="NE321" s="60"/>
      <c r="NF321" s="60"/>
      <c r="NG321" s="60"/>
      <c r="NH321" s="60"/>
      <c r="NI321" s="60"/>
      <c r="NJ321" s="60"/>
      <c r="NK321" s="61"/>
      <c r="NL321" s="60"/>
      <c r="NM321" s="60"/>
      <c r="NN321" s="60"/>
      <c r="NO321" s="110"/>
      <c r="NP321" s="169">
        <f>SUM(NQ321:OE321)</f>
        <v>0</v>
      </c>
      <c r="NQ321" s="60"/>
      <c r="NR321" s="60"/>
      <c r="NS321" s="60"/>
      <c r="NT321" s="60"/>
      <c r="NU321" s="60"/>
      <c r="NV321" s="60"/>
      <c r="NW321" s="60"/>
      <c r="NX321" s="60"/>
      <c r="NY321" s="60"/>
      <c r="NZ321" s="60"/>
      <c r="OA321" s="61"/>
      <c r="OB321" s="60"/>
      <c r="OC321" s="60"/>
      <c r="OD321" s="60"/>
      <c r="OE321" s="110"/>
      <c r="OF321" s="169">
        <f>SUM(OG321:OU321)</f>
        <v>0</v>
      </c>
      <c r="OG321" s="60"/>
      <c r="OH321" s="60"/>
      <c r="OI321" s="60"/>
      <c r="OJ321" s="60"/>
      <c r="OK321" s="60"/>
      <c r="OL321" s="60"/>
      <c r="OM321" s="60"/>
      <c r="ON321" s="60"/>
      <c r="OO321" s="60"/>
      <c r="OP321" s="60"/>
      <c r="OQ321" s="61"/>
      <c r="OR321" s="60"/>
      <c r="OS321" s="60"/>
      <c r="OT321" s="60"/>
      <c r="OU321" s="110"/>
      <c r="OV321" s="169">
        <f>SUM(OW321:PK321)</f>
        <v>0</v>
      </c>
      <c r="OW321" s="60"/>
      <c r="OX321" s="60"/>
      <c r="OY321" s="60"/>
      <c r="OZ321" s="60"/>
      <c r="PA321" s="60"/>
      <c r="PB321" s="60"/>
      <c r="PC321" s="60"/>
      <c r="PD321" s="60"/>
      <c r="PE321" s="60"/>
      <c r="PF321" s="60"/>
      <c r="PG321" s="61"/>
      <c r="PH321" s="60"/>
      <c r="PI321" s="60"/>
      <c r="PJ321" s="60"/>
      <c r="PK321" s="110"/>
      <c r="PL321" s="169">
        <f>SUM(PM321:QA321)</f>
        <v>0</v>
      </c>
      <c r="PM321" s="60"/>
      <c r="PN321" s="60"/>
      <c r="PO321" s="60"/>
      <c r="PP321" s="60"/>
      <c r="PQ321" s="60"/>
      <c r="PR321" s="60"/>
      <c r="PS321" s="60"/>
      <c r="PT321" s="60"/>
      <c r="PU321" s="60"/>
      <c r="PV321" s="60"/>
      <c r="PW321" s="61"/>
      <c r="PX321" s="60"/>
      <c r="PY321" s="60"/>
      <c r="PZ321" s="60"/>
      <c r="QA321" s="110"/>
      <c r="QB321" s="169">
        <f>SUM(QC321:QQ321)</f>
        <v>0</v>
      </c>
      <c r="QC321" s="60"/>
      <c r="QD321" s="60"/>
      <c r="QE321" s="60"/>
      <c r="QF321" s="60"/>
      <c r="QG321" s="60"/>
      <c r="QH321" s="60"/>
      <c r="QI321" s="60"/>
      <c r="QJ321" s="60"/>
      <c r="QK321" s="60"/>
      <c r="QL321" s="60"/>
      <c r="QM321" s="61"/>
      <c r="QN321" s="60"/>
      <c r="QO321" s="60"/>
      <c r="QP321" s="60"/>
      <c r="QQ321" s="110"/>
      <c r="QR321" s="169">
        <f>SUM(QS321:RQ321)</f>
        <v>0</v>
      </c>
      <c r="QS321" s="60"/>
      <c r="QT321" s="60"/>
      <c r="QU321" s="60"/>
      <c r="QV321" s="60"/>
      <c r="QW321" s="60"/>
      <c r="QX321" s="60"/>
      <c r="QY321" s="60"/>
      <c r="QZ321" s="60"/>
      <c r="RA321" s="60"/>
      <c r="RB321" s="60"/>
      <c r="RC321" s="61"/>
      <c r="RD321" s="60"/>
      <c r="RE321" s="60"/>
      <c r="RF321" s="60"/>
      <c r="RG321" s="60"/>
      <c r="RH321" s="60"/>
      <c r="RI321" s="60"/>
      <c r="RJ321" s="60"/>
      <c r="RK321" s="60"/>
      <c r="RL321" s="60"/>
      <c r="RM321" s="60"/>
      <c r="RN321" s="60"/>
      <c r="RO321" s="60"/>
      <c r="RP321" s="60"/>
      <c r="RQ321" s="110"/>
      <c r="RR321" s="173"/>
      <c r="RS321" s="169">
        <f>SUM(RT321:SH321)</f>
        <v>0</v>
      </c>
      <c r="RT321" s="60"/>
      <c r="RU321" s="60"/>
      <c r="RV321" s="60"/>
      <c r="RW321" s="60"/>
      <c r="RX321" s="60"/>
      <c r="RY321" s="60"/>
      <c r="RZ321" s="60"/>
      <c r="SA321" s="60"/>
      <c r="SB321" s="60"/>
      <c r="SC321" s="60"/>
      <c r="SD321" s="61"/>
      <c r="SE321" s="60"/>
      <c r="SF321" s="60"/>
      <c r="SG321" s="60"/>
      <c r="SH321" s="110"/>
      <c r="SI321" s="169">
        <f>SUM(SJ321:SX321)</f>
        <v>0</v>
      </c>
      <c r="SJ321" s="60"/>
      <c r="SK321" s="60"/>
      <c r="SL321" s="60"/>
      <c r="SM321" s="60"/>
      <c r="SN321" s="60"/>
      <c r="SO321" s="60"/>
      <c r="SP321" s="60"/>
      <c r="SQ321" s="60"/>
      <c r="SR321" s="60"/>
      <c r="SS321" s="60"/>
      <c r="ST321" s="61"/>
      <c r="SU321" s="60"/>
      <c r="SV321" s="60"/>
      <c r="SW321" s="60"/>
      <c r="SX321" s="110"/>
      <c r="SY321" s="169">
        <f>SUM(SZ321:TN321)</f>
        <v>0</v>
      </c>
      <c r="SZ321" s="60"/>
      <c r="TA321" s="60"/>
      <c r="TB321" s="60"/>
      <c r="TC321" s="60"/>
      <c r="TD321" s="60"/>
      <c r="TE321" s="60"/>
      <c r="TF321" s="60"/>
      <c r="TG321" s="60"/>
      <c r="TH321" s="60"/>
      <c r="TI321" s="60"/>
      <c r="TJ321" s="61"/>
      <c r="TK321" s="60"/>
      <c r="TL321" s="60"/>
      <c r="TM321" s="60"/>
      <c r="TN321" s="110"/>
      <c r="TO321" s="169">
        <f>SUM(TP321:UD321)</f>
        <v>0</v>
      </c>
      <c r="TP321" s="60"/>
      <c r="TQ321" s="60"/>
      <c r="TR321" s="60"/>
      <c r="TS321" s="60"/>
      <c r="TT321" s="60"/>
      <c r="TU321" s="60"/>
      <c r="TV321" s="60"/>
      <c r="TW321" s="60"/>
      <c r="TX321" s="60"/>
      <c r="TY321" s="60"/>
      <c r="TZ321" s="61"/>
      <c r="UA321" s="60"/>
      <c r="UB321" s="60"/>
      <c r="UC321" s="60"/>
      <c r="UD321" s="110"/>
      <c r="UE321" s="169">
        <f>SUM(UF321:VD321)</f>
        <v>0</v>
      </c>
      <c r="UF321" s="60"/>
      <c r="UG321" s="60"/>
      <c r="UH321" s="60"/>
      <c r="UI321" s="60"/>
      <c r="UJ321" s="60"/>
      <c r="UK321" s="60"/>
      <c r="UL321" s="60"/>
      <c r="UM321" s="60"/>
      <c r="UN321" s="60"/>
      <c r="UO321" s="60"/>
      <c r="UP321" s="61"/>
      <c r="UQ321" s="60"/>
      <c r="UR321" s="60"/>
      <c r="US321" s="60"/>
      <c r="UT321" s="60"/>
      <c r="UU321" s="60"/>
      <c r="UV321" s="60"/>
      <c r="UW321" s="60"/>
      <c r="UX321" s="60"/>
      <c r="UY321" s="60"/>
      <c r="UZ321" s="60"/>
      <c r="VA321" s="60"/>
      <c r="VB321" s="60"/>
      <c r="VC321" s="60"/>
      <c r="VD321" s="110"/>
      <c r="VE321" s="10" t="str">
        <f t="shared" si="2267"/>
        <v>-</v>
      </c>
    </row>
    <row r="322" spans="1:577" ht="20.149999999999999" customHeight="1">
      <c r="A322" s="16">
        <v>68</v>
      </c>
      <c r="B322" s="16"/>
      <c r="C322" s="17"/>
      <c r="D322" s="18" t="s">
        <v>292</v>
      </c>
      <c r="E322" s="196">
        <f t="shared" ref="E322:BP322" si="2785">E323</f>
        <v>0</v>
      </c>
      <c r="F322" s="197">
        <f t="shared" si="2785"/>
        <v>0</v>
      </c>
      <c r="G322" s="197">
        <f t="shared" si="2785"/>
        <v>0</v>
      </c>
      <c r="H322" s="198">
        <f t="shared" si="2785"/>
        <v>0</v>
      </c>
      <c r="I322" s="230">
        <f t="shared" si="2785"/>
        <v>0</v>
      </c>
      <c r="J322" s="197">
        <f t="shared" si="2785"/>
        <v>0</v>
      </c>
      <c r="K322" s="63">
        <f t="shared" si="2785"/>
        <v>0</v>
      </c>
      <c r="L322" s="62">
        <f t="shared" si="2785"/>
        <v>0</v>
      </c>
      <c r="M322" s="62">
        <f t="shared" si="2785"/>
        <v>0</v>
      </c>
      <c r="N322" s="62">
        <f t="shared" si="2785"/>
        <v>0</v>
      </c>
      <c r="O322" s="62">
        <f t="shared" si="2785"/>
        <v>0</v>
      </c>
      <c r="P322" s="62">
        <f t="shared" si="2785"/>
        <v>0</v>
      </c>
      <c r="Q322" s="62">
        <f t="shared" si="2785"/>
        <v>0</v>
      </c>
      <c r="R322" s="62">
        <f t="shared" si="2785"/>
        <v>0</v>
      </c>
      <c r="S322" s="62">
        <f t="shared" si="2785"/>
        <v>0</v>
      </c>
      <c r="T322" s="62">
        <f t="shared" si="2785"/>
        <v>0</v>
      </c>
      <c r="U322" s="63">
        <f t="shared" si="2785"/>
        <v>0</v>
      </c>
      <c r="V322" s="62">
        <f t="shared" si="2785"/>
        <v>0</v>
      </c>
      <c r="W322" s="62">
        <f t="shared" si="2785"/>
        <v>0</v>
      </c>
      <c r="X322" s="62">
        <f t="shared" si="2785"/>
        <v>0</v>
      </c>
      <c r="Y322" s="111">
        <f t="shared" si="2785"/>
        <v>0</v>
      </c>
      <c r="Z322" s="63">
        <f t="shared" si="2785"/>
        <v>0</v>
      </c>
      <c r="AA322" s="62">
        <f t="shared" si="2785"/>
        <v>0</v>
      </c>
      <c r="AB322" s="62">
        <f t="shared" si="2785"/>
        <v>0</v>
      </c>
      <c r="AC322" s="62">
        <f t="shared" si="2785"/>
        <v>0</v>
      </c>
      <c r="AD322" s="62">
        <f t="shared" si="2785"/>
        <v>0</v>
      </c>
      <c r="AE322" s="62">
        <f t="shared" si="2785"/>
        <v>0</v>
      </c>
      <c r="AF322" s="62">
        <f t="shared" si="2785"/>
        <v>0</v>
      </c>
      <c r="AG322" s="62">
        <f t="shared" si="2785"/>
        <v>0</v>
      </c>
      <c r="AH322" s="62">
        <f t="shared" si="2785"/>
        <v>0</v>
      </c>
      <c r="AI322" s="62">
        <f t="shared" si="2785"/>
        <v>0</v>
      </c>
      <c r="AJ322" s="62">
        <f t="shared" si="2785"/>
        <v>0</v>
      </c>
      <c r="AK322" s="63">
        <f t="shared" si="2785"/>
        <v>0</v>
      </c>
      <c r="AL322" s="62">
        <f t="shared" si="2785"/>
        <v>0</v>
      </c>
      <c r="AM322" s="62">
        <f t="shared" si="2785"/>
        <v>0</v>
      </c>
      <c r="AN322" s="62">
        <f t="shared" si="2785"/>
        <v>0</v>
      </c>
      <c r="AO322" s="111">
        <f t="shared" si="2785"/>
        <v>0</v>
      </c>
      <c r="AP322" s="63">
        <f t="shared" si="2785"/>
        <v>0</v>
      </c>
      <c r="AQ322" s="62">
        <f t="shared" si="2785"/>
        <v>0</v>
      </c>
      <c r="AR322" s="62">
        <f t="shared" si="2785"/>
        <v>0</v>
      </c>
      <c r="AS322" s="62">
        <f t="shared" si="2785"/>
        <v>0</v>
      </c>
      <c r="AT322" s="62">
        <f t="shared" si="2785"/>
        <v>0</v>
      </c>
      <c r="AU322" s="62">
        <f t="shared" si="2785"/>
        <v>0</v>
      </c>
      <c r="AV322" s="62">
        <f t="shared" si="2785"/>
        <v>0</v>
      </c>
      <c r="AW322" s="62">
        <f t="shared" si="2785"/>
        <v>0</v>
      </c>
      <c r="AX322" s="62">
        <f t="shared" si="2785"/>
        <v>0</v>
      </c>
      <c r="AY322" s="62">
        <f t="shared" si="2785"/>
        <v>0</v>
      </c>
      <c r="AZ322" s="62">
        <f t="shared" si="2785"/>
        <v>0</v>
      </c>
      <c r="BA322" s="63">
        <f t="shared" si="2785"/>
        <v>0</v>
      </c>
      <c r="BB322" s="62">
        <f t="shared" si="2785"/>
        <v>0</v>
      </c>
      <c r="BC322" s="62">
        <f t="shared" si="2785"/>
        <v>0</v>
      </c>
      <c r="BD322" s="62">
        <f t="shared" si="2785"/>
        <v>0</v>
      </c>
      <c r="BE322" s="111">
        <f t="shared" si="2785"/>
        <v>0</v>
      </c>
      <c r="BF322" s="63">
        <f t="shared" si="2785"/>
        <v>0</v>
      </c>
      <c r="BG322" s="62">
        <f t="shared" si="2785"/>
        <v>0</v>
      </c>
      <c r="BH322" s="62">
        <f t="shared" si="2785"/>
        <v>0</v>
      </c>
      <c r="BI322" s="62">
        <f t="shared" si="2785"/>
        <v>0</v>
      </c>
      <c r="BJ322" s="62">
        <f t="shared" si="2785"/>
        <v>0</v>
      </c>
      <c r="BK322" s="62">
        <f t="shared" si="2785"/>
        <v>0</v>
      </c>
      <c r="BL322" s="62">
        <f t="shared" si="2785"/>
        <v>0</v>
      </c>
      <c r="BM322" s="62">
        <f t="shared" si="2785"/>
        <v>0</v>
      </c>
      <c r="BN322" s="62">
        <f t="shared" si="2785"/>
        <v>0</v>
      </c>
      <c r="BO322" s="62">
        <f t="shared" si="2785"/>
        <v>0</v>
      </c>
      <c r="BP322" s="62">
        <f t="shared" si="2785"/>
        <v>0</v>
      </c>
      <c r="BQ322" s="63">
        <f t="shared" ref="BQ322:EN322" si="2786">BQ323</f>
        <v>0</v>
      </c>
      <c r="BR322" s="62">
        <f t="shared" si="2786"/>
        <v>0</v>
      </c>
      <c r="BS322" s="62">
        <f t="shared" si="2786"/>
        <v>0</v>
      </c>
      <c r="BT322" s="62">
        <f t="shared" si="2786"/>
        <v>0</v>
      </c>
      <c r="BU322" s="111">
        <f t="shared" si="2786"/>
        <v>0</v>
      </c>
      <c r="BV322" s="63">
        <f t="shared" si="2786"/>
        <v>0</v>
      </c>
      <c r="BW322" s="62">
        <f t="shared" si="2786"/>
        <v>0</v>
      </c>
      <c r="BX322" s="62">
        <f t="shared" si="2786"/>
        <v>0</v>
      </c>
      <c r="BY322" s="62">
        <f t="shared" si="2786"/>
        <v>0</v>
      </c>
      <c r="BZ322" s="62">
        <f t="shared" si="2786"/>
        <v>0</v>
      </c>
      <c r="CA322" s="62">
        <f t="shared" si="2786"/>
        <v>0</v>
      </c>
      <c r="CB322" s="62">
        <f t="shared" si="2786"/>
        <v>0</v>
      </c>
      <c r="CC322" s="62">
        <f t="shared" si="2786"/>
        <v>0</v>
      </c>
      <c r="CD322" s="62">
        <f t="shared" si="2786"/>
        <v>0</v>
      </c>
      <c r="CE322" s="62">
        <f t="shared" si="2786"/>
        <v>0</v>
      </c>
      <c r="CF322" s="62">
        <f t="shared" si="2786"/>
        <v>0</v>
      </c>
      <c r="CG322" s="63">
        <f t="shared" si="2786"/>
        <v>0</v>
      </c>
      <c r="CH322" s="62">
        <f t="shared" si="2786"/>
        <v>0</v>
      </c>
      <c r="CI322" s="62">
        <f t="shared" si="2786"/>
        <v>0</v>
      </c>
      <c r="CJ322" s="62">
        <f t="shared" si="2786"/>
        <v>0</v>
      </c>
      <c r="CK322" s="62">
        <f t="shared" si="2786"/>
        <v>0</v>
      </c>
      <c r="CL322" s="62">
        <f t="shared" si="2786"/>
        <v>0</v>
      </c>
      <c r="CM322" s="62">
        <f t="shared" si="2786"/>
        <v>0</v>
      </c>
      <c r="CN322" s="62">
        <f t="shared" si="2786"/>
        <v>0</v>
      </c>
      <c r="CO322" s="62">
        <f t="shared" si="2786"/>
        <v>0</v>
      </c>
      <c r="CP322" s="62">
        <f t="shared" si="2786"/>
        <v>0</v>
      </c>
      <c r="CQ322" s="62">
        <f t="shared" si="2786"/>
        <v>0</v>
      </c>
      <c r="CR322" s="62">
        <f t="shared" si="2786"/>
        <v>0</v>
      </c>
      <c r="CS322" s="62">
        <f t="shared" si="2786"/>
        <v>0</v>
      </c>
      <c r="CT322" s="62">
        <f t="shared" si="2786"/>
        <v>0</v>
      </c>
      <c r="CU322" s="111">
        <f t="shared" si="2786"/>
        <v>0</v>
      </c>
      <c r="CV322" s="153">
        <f t="shared" si="2786"/>
        <v>0</v>
      </c>
      <c r="CW322" s="63">
        <f t="shared" si="2786"/>
        <v>0</v>
      </c>
      <c r="CX322" s="62">
        <f t="shared" si="2786"/>
        <v>0</v>
      </c>
      <c r="CY322" s="62">
        <f t="shared" si="2786"/>
        <v>0</v>
      </c>
      <c r="CZ322" s="62">
        <f t="shared" si="2786"/>
        <v>0</v>
      </c>
      <c r="DA322" s="62">
        <f t="shared" si="2786"/>
        <v>0</v>
      </c>
      <c r="DB322" s="62">
        <f t="shared" si="2786"/>
        <v>0</v>
      </c>
      <c r="DC322" s="62">
        <f t="shared" si="2786"/>
        <v>0</v>
      </c>
      <c r="DD322" s="62">
        <f t="shared" si="2786"/>
        <v>0</v>
      </c>
      <c r="DE322" s="62">
        <f t="shared" si="2786"/>
        <v>0</v>
      </c>
      <c r="DF322" s="62">
        <f t="shared" si="2786"/>
        <v>0</v>
      </c>
      <c r="DG322" s="62">
        <f t="shared" si="2786"/>
        <v>0</v>
      </c>
      <c r="DH322" s="63">
        <f t="shared" si="2786"/>
        <v>0</v>
      </c>
      <c r="DI322" s="62">
        <f t="shared" si="2786"/>
        <v>0</v>
      </c>
      <c r="DJ322" s="62">
        <f t="shared" si="2786"/>
        <v>0</v>
      </c>
      <c r="DK322" s="62">
        <f t="shared" si="2786"/>
        <v>0</v>
      </c>
      <c r="DL322" s="111">
        <f t="shared" si="2786"/>
        <v>0</v>
      </c>
      <c r="DM322" s="63">
        <f t="shared" si="2786"/>
        <v>0</v>
      </c>
      <c r="DN322" s="62">
        <f t="shared" si="2786"/>
        <v>0</v>
      </c>
      <c r="DO322" s="62">
        <f t="shared" si="2786"/>
        <v>0</v>
      </c>
      <c r="DP322" s="62">
        <f t="shared" si="2786"/>
        <v>0</v>
      </c>
      <c r="DQ322" s="62">
        <f t="shared" si="2786"/>
        <v>0</v>
      </c>
      <c r="DR322" s="62">
        <f t="shared" si="2786"/>
        <v>0</v>
      </c>
      <c r="DS322" s="62">
        <f t="shared" si="2786"/>
        <v>0</v>
      </c>
      <c r="DT322" s="62">
        <f t="shared" si="2786"/>
        <v>0</v>
      </c>
      <c r="DU322" s="62">
        <f t="shared" si="2786"/>
        <v>0</v>
      </c>
      <c r="DV322" s="62">
        <f t="shared" si="2786"/>
        <v>0</v>
      </c>
      <c r="DW322" s="62">
        <f t="shared" si="2786"/>
        <v>0</v>
      </c>
      <c r="DX322" s="63">
        <f t="shared" si="2786"/>
        <v>0</v>
      </c>
      <c r="DY322" s="62">
        <f t="shared" si="2786"/>
        <v>0</v>
      </c>
      <c r="DZ322" s="62">
        <f t="shared" si="2786"/>
        <v>0</v>
      </c>
      <c r="EA322" s="62">
        <f t="shared" si="2786"/>
        <v>0</v>
      </c>
      <c r="EB322" s="111">
        <f t="shared" si="2786"/>
        <v>0</v>
      </c>
      <c r="EC322" s="63">
        <f t="shared" si="2786"/>
        <v>0</v>
      </c>
      <c r="ED322" s="62">
        <f t="shared" si="2786"/>
        <v>0</v>
      </c>
      <c r="EE322" s="62">
        <f t="shared" si="2786"/>
        <v>0</v>
      </c>
      <c r="EF322" s="62">
        <f t="shared" si="2786"/>
        <v>0</v>
      </c>
      <c r="EG322" s="62">
        <f t="shared" si="2786"/>
        <v>0</v>
      </c>
      <c r="EH322" s="62">
        <f t="shared" si="2786"/>
        <v>0</v>
      </c>
      <c r="EI322" s="62">
        <f t="shared" si="2786"/>
        <v>0</v>
      </c>
      <c r="EJ322" s="62">
        <f t="shared" si="2786"/>
        <v>0</v>
      </c>
      <c r="EK322" s="62">
        <f t="shared" si="2786"/>
        <v>0</v>
      </c>
      <c r="EL322" s="62">
        <f t="shared" si="2786"/>
        <v>0</v>
      </c>
      <c r="EM322" s="62">
        <f t="shared" si="2786"/>
        <v>0</v>
      </c>
      <c r="EN322" s="63">
        <f t="shared" si="2786"/>
        <v>0</v>
      </c>
      <c r="EO322" s="62">
        <f t="shared" ref="EO322:GZ322" si="2787">EO323</f>
        <v>0</v>
      </c>
      <c r="EP322" s="62">
        <f t="shared" si="2787"/>
        <v>0</v>
      </c>
      <c r="EQ322" s="62">
        <f t="shared" si="2787"/>
        <v>0</v>
      </c>
      <c r="ER322" s="111">
        <f t="shared" si="2787"/>
        <v>0</v>
      </c>
      <c r="ES322" s="63">
        <f t="shared" si="2787"/>
        <v>0</v>
      </c>
      <c r="ET322" s="62">
        <f t="shared" si="2787"/>
        <v>0</v>
      </c>
      <c r="EU322" s="62">
        <f t="shared" si="2787"/>
        <v>0</v>
      </c>
      <c r="EV322" s="62">
        <f t="shared" si="2787"/>
        <v>0</v>
      </c>
      <c r="EW322" s="62">
        <f t="shared" si="2787"/>
        <v>0</v>
      </c>
      <c r="EX322" s="62">
        <f t="shared" si="2787"/>
        <v>0</v>
      </c>
      <c r="EY322" s="62">
        <f t="shared" si="2787"/>
        <v>0</v>
      </c>
      <c r="EZ322" s="62">
        <f t="shared" si="2787"/>
        <v>0</v>
      </c>
      <c r="FA322" s="62">
        <f t="shared" si="2787"/>
        <v>0</v>
      </c>
      <c r="FB322" s="62">
        <f t="shared" si="2787"/>
        <v>0</v>
      </c>
      <c r="FC322" s="62">
        <f t="shared" si="2787"/>
        <v>0</v>
      </c>
      <c r="FD322" s="63">
        <f t="shared" si="2787"/>
        <v>0</v>
      </c>
      <c r="FE322" s="62">
        <f t="shared" si="2787"/>
        <v>0</v>
      </c>
      <c r="FF322" s="62">
        <f t="shared" si="2787"/>
        <v>0</v>
      </c>
      <c r="FG322" s="62">
        <f t="shared" si="2787"/>
        <v>0</v>
      </c>
      <c r="FH322" s="111">
        <f t="shared" si="2787"/>
        <v>0</v>
      </c>
      <c r="FI322" s="63">
        <f t="shared" si="2787"/>
        <v>0</v>
      </c>
      <c r="FJ322" s="62">
        <f t="shared" si="2787"/>
        <v>0</v>
      </c>
      <c r="FK322" s="62">
        <f t="shared" si="2787"/>
        <v>0</v>
      </c>
      <c r="FL322" s="62">
        <f t="shared" si="2787"/>
        <v>0</v>
      </c>
      <c r="FM322" s="62">
        <f t="shared" si="2787"/>
        <v>0</v>
      </c>
      <c r="FN322" s="62">
        <f t="shared" si="2787"/>
        <v>0</v>
      </c>
      <c r="FO322" s="62">
        <f t="shared" si="2787"/>
        <v>0</v>
      </c>
      <c r="FP322" s="62">
        <f t="shared" si="2787"/>
        <v>0</v>
      </c>
      <c r="FQ322" s="62">
        <f t="shared" si="2787"/>
        <v>0</v>
      </c>
      <c r="FR322" s="62">
        <f t="shared" si="2787"/>
        <v>0</v>
      </c>
      <c r="FS322" s="62">
        <f t="shared" si="2787"/>
        <v>0</v>
      </c>
      <c r="FT322" s="63">
        <f t="shared" si="2787"/>
        <v>0</v>
      </c>
      <c r="FU322" s="62">
        <f t="shared" si="2787"/>
        <v>0</v>
      </c>
      <c r="FV322" s="62">
        <f t="shared" si="2787"/>
        <v>0</v>
      </c>
      <c r="FW322" s="62">
        <f t="shared" si="2787"/>
        <v>0</v>
      </c>
      <c r="FX322" s="111">
        <f t="shared" si="2787"/>
        <v>0</v>
      </c>
      <c r="FY322" s="63">
        <f t="shared" si="2787"/>
        <v>0</v>
      </c>
      <c r="FZ322" s="62">
        <f t="shared" si="2787"/>
        <v>0</v>
      </c>
      <c r="GA322" s="62">
        <f t="shared" si="2787"/>
        <v>0</v>
      </c>
      <c r="GB322" s="62">
        <f t="shared" si="2787"/>
        <v>0</v>
      </c>
      <c r="GC322" s="62">
        <f t="shared" si="2787"/>
        <v>0</v>
      </c>
      <c r="GD322" s="62">
        <f t="shared" si="2787"/>
        <v>0</v>
      </c>
      <c r="GE322" s="62">
        <f t="shared" si="2787"/>
        <v>0</v>
      </c>
      <c r="GF322" s="62">
        <f t="shared" si="2787"/>
        <v>0</v>
      </c>
      <c r="GG322" s="62">
        <f t="shared" si="2787"/>
        <v>0</v>
      </c>
      <c r="GH322" s="62">
        <f t="shared" si="2787"/>
        <v>0</v>
      </c>
      <c r="GI322" s="62">
        <f t="shared" si="2787"/>
        <v>0</v>
      </c>
      <c r="GJ322" s="63">
        <f t="shared" si="2787"/>
        <v>0</v>
      </c>
      <c r="GK322" s="62">
        <f t="shared" si="2787"/>
        <v>0</v>
      </c>
      <c r="GL322" s="62">
        <f t="shared" si="2787"/>
        <v>0</v>
      </c>
      <c r="GM322" s="62">
        <f t="shared" si="2787"/>
        <v>0</v>
      </c>
      <c r="GN322" s="111">
        <f t="shared" si="2787"/>
        <v>0</v>
      </c>
      <c r="GO322" s="63">
        <f t="shared" si="2787"/>
        <v>0</v>
      </c>
      <c r="GP322" s="62">
        <f t="shared" si="2787"/>
        <v>0</v>
      </c>
      <c r="GQ322" s="62">
        <f t="shared" si="2787"/>
        <v>0</v>
      </c>
      <c r="GR322" s="62">
        <f t="shared" si="2787"/>
        <v>0</v>
      </c>
      <c r="GS322" s="62">
        <f t="shared" si="2787"/>
        <v>0</v>
      </c>
      <c r="GT322" s="62">
        <f t="shared" si="2787"/>
        <v>0</v>
      </c>
      <c r="GU322" s="62">
        <f t="shared" si="2787"/>
        <v>0</v>
      </c>
      <c r="GV322" s="62">
        <f t="shared" si="2787"/>
        <v>0</v>
      </c>
      <c r="GW322" s="62">
        <f t="shared" si="2787"/>
        <v>0</v>
      </c>
      <c r="GX322" s="62">
        <f t="shared" si="2787"/>
        <v>0</v>
      </c>
      <c r="GY322" s="62">
        <f t="shared" si="2787"/>
        <v>0</v>
      </c>
      <c r="GZ322" s="63">
        <f t="shared" si="2787"/>
        <v>0</v>
      </c>
      <c r="HA322" s="62">
        <f t="shared" ref="HA322:JY322" si="2788">HA323</f>
        <v>0</v>
      </c>
      <c r="HB322" s="62">
        <f t="shared" si="2788"/>
        <v>0</v>
      </c>
      <c r="HC322" s="62">
        <f t="shared" si="2788"/>
        <v>0</v>
      </c>
      <c r="HD322" s="62">
        <f t="shared" si="2788"/>
        <v>0</v>
      </c>
      <c r="HE322" s="62">
        <f t="shared" si="2788"/>
        <v>0</v>
      </c>
      <c r="HF322" s="62">
        <f t="shared" si="2788"/>
        <v>0</v>
      </c>
      <c r="HG322" s="62">
        <f t="shared" si="2788"/>
        <v>0</v>
      </c>
      <c r="HH322" s="62">
        <f t="shared" si="2788"/>
        <v>0</v>
      </c>
      <c r="HI322" s="62">
        <f t="shared" si="2788"/>
        <v>0</v>
      </c>
      <c r="HJ322" s="62">
        <f t="shared" si="2788"/>
        <v>0</v>
      </c>
      <c r="HK322" s="62">
        <f t="shared" si="2788"/>
        <v>0</v>
      </c>
      <c r="HL322" s="62">
        <f t="shared" si="2788"/>
        <v>0</v>
      </c>
      <c r="HM322" s="62">
        <f t="shared" si="2788"/>
        <v>0</v>
      </c>
      <c r="HN322" s="111">
        <f t="shared" si="2788"/>
        <v>0</v>
      </c>
      <c r="HO322" s="137">
        <f t="shared" si="2788"/>
        <v>0</v>
      </c>
      <c r="HP322" s="153">
        <f t="shared" si="2788"/>
        <v>0</v>
      </c>
      <c r="HQ322" s="63">
        <f t="shared" si="2788"/>
        <v>0</v>
      </c>
      <c r="HR322" s="62">
        <f t="shared" si="2788"/>
        <v>0</v>
      </c>
      <c r="HS322" s="62">
        <f t="shared" si="2788"/>
        <v>0</v>
      </c>
      <c r="HT322" s="62">
        <f t="shared" si="2788"/>
        <v>0</v>
      </c>
      <c r="HU322" s="62">
        <f t="shared" si="2788"/>
        <v>0</v>
      </c>
      <c r="HV322" s="62">
        <f t="shared" si="2788"/>
        <v>0</v>
      </c>
      <c r="HW322" s="62">
        <f t="shared" si="2788"/>
        <v>0</v>
      </c>
      <c r="HX322" s="62">
        <f t="shared" si="2788"/>
        <v>0</v>
      </c>
      <c r="HY322" s="62">
        <f t="shared" si="2788"/>
        <v>0</v>
      </c>
      <c r="HZ322" s="62">
        <f t="shared" si="2788"/>
        <v>0</v>
      </c>
      <c r="IA322" s="62">
        <f t="shared" si="2788"/>
        <v>0</v>
      </c>
      <c r="IB322" s="63">
        <f t="shared" si="2788"/>
        <v>0</v>
      </c>
      <c r="IC322" s="62">
        <f t="shared" si="2788"/>
        <v>0</v>
      </c>
      <c r="ID322" s="62">
        <f t="shared" si="2788"/>
        <v>0</v>
      </c>
      <c r="IE322" s="62">
        <f t="shared" si="2788"/>
        <v>0</v>
      </c>
      <c r="IF322" s="111">
        <f t="shared" si="2788"/>
        <v>0</v>
      </c>
      <c r="IG322" s="63">
        <f t="shared" si="2788"/>
        <v>0</v>
      </c>
      <c r="IH322" s="62">
        <f t="shared" si="2788"/>
        <v>0</v>
      </c>
      <c r="II322" s="62">
        <f t="shared" si="2788"/>
        <v>0</v>
      </c>
      <c r="IJ322" s="62">
        <f t="shared" si="2788"/>
        <v>0</v>
      </c>
      <c r="IK322" s="62">
        <f t="shared" si="2788"/>
        <v>0</v>
      </c>
      <c r="IL322" s="62">
        <f t="shared" si="2788"/>
        <v>0</v>
      </c>
      <c r="IM322" s="62">
        <f t="shared" si="2788"/>
        <v>0</v>
      </c>
      <c r="IN322" s="62">
        <f t="shared" si="2788"/>
        <v>0</v>
      </c>
      <c r="IO322" s="62">
        <f t="shared" si="2788"/>
        <v>0</v>
      </c>
      <c r="IP322" s="62">
        <f t="shared" si="2788"/>
        <v>0</v>
      </c>
      <c r="IQ322" s="62">
        <f t="shared" si="2788"/>
        <v>0</v>
      </c>
      <c r="IR322" s="63">
        <f t="shared" si="2788"/>
        <v>0</v>
      </c>
      <c r="IS322" s="62">
        <f t="shared" si="2788"/>
        <v>0</v>
      </c>
      <c r="IT322" s="62">
        <f t="shared" si="2788"/>
        <v>0</v>
      </c>
      <c r="IU322" s="62">
        <f t="shared" si="2788"/>
        <v>0</v>
      </c>
      <c r="IV322" s="111">
        <f t="shared" si="2788"/>
        <v>0</v>
      </c>
      <c r="IW322" s="63">
        <f t="shared" si="2788"/>
        <v>0</v>
      </c>
      <c r="IX322" s="62">
        <f t="shared" si="2788"/>
        <v>0</v>
      </c>
      <c r="IY322" s="62">
        <f t="shared" si="2788"/>
        <v>0</v>
      </c>
      <c r="IZ322" s="62">
        <f t="shared" si="2788"/>
        <v>0</v>
      </c>
      <c r="JA322" s="62">
        <f t="shared" si="2788"/>
        <v>0</v>
      </c>
      <c r="JB322" s="62">
        <f t="shared" si="2788"/>
        <v>0</v>
      </c>
      <c r="JC322" s="62">
        <f t="shared" si="2788"/>
        <v>0</v>
      </c>
      <c r="JD322" s="62">
        <f t="shared" si="2788"/>
        <v>0</v>
      </c>
      <c r="JE322" s="62">
        <f t="shared" si="2788"/>
        <v>0</v>
      </c>
      <c r="JF322" s="62">
        <f t="shared" si="2788"/>
        <v>0</v>
      </c>
      <c r="JG322" s="62">
        <f t="shared" si="2788"/>
        <v>0</v>
      </c>
      <c r="JH322" s="63">
        <f t="shared" si="2788"/>
        <v>0</v>
      </c>
      <c r="JI322" s="62">
        <f t="shared" si="2788"/>
        <v>0</v>
      </c>
      <c r="JJ322" s="62">
        <f t="shared" si="2788"/>
        <v>0</v>
      </c>
      <c r="JK322" s="62">
        <f t="shared" si="2788"/>
        <v>0</v>
      </c>
      <c r="JL322" s="111">
        <f t="shared" si="2788"/>
        <v>0</v>
      </c>
      <c r="JM322" s="63">
        <f t="shared" si="2788"/>
        <v>0</v>
      </c>
      <c r="JN322" s="62">
        <f t="shared" si="2788"/>
        <v>0</v>
      </c>
      <c r="JO322" s="62">
        <f t="shared" si="2788"/>
        <v>0</v>
      </c>
      <c r="JP322" s="62">
        <f t="shared" si="2788"/>
        <v>0</v>
      </c>
      <c r="JQ322" s="62">
        <f t="shared" si="2788"/>
        <v>0</v>
      </c>
      <c r="JR322" s="62">
        <f t="shared" si="2788"/>
        <v>0</v>
      </c>
      <c r="JS322" s="62">
        <f t="shared" si="2788"/>
        <v>0</v>
      </c>
      <c r="JT322" s="62">
        <f t="shared" si="2788"/>
        <v>0</v>
      </c>
      <c r="JU322" s="62">
        <f t="shared" si="2788"/>
        <v>0</v>
      </c>
      <c r="JV322" s="62">
        <f t="shared" si="2788"/>
        <v>0</v>
      </c>
      <c r="JW322" s="62">
        <f t="shared" si="2788"/>
        <v>0</v>
      </c>
      <c r="JX322" s="63">
        <f t="shared" si="2788"/>
        <v>0</v>
      </c>
      <c r="JY322" s="62">
        <f t="shared" si="2788"/>
        <v>0</v>
      </c>
      <c r="JZ322" s="62">
        <f t="shared" ref="JZ322:MV322" si="2789">JZ323</f>
        <v>0</v>
      </c>
      <c r="KA322" s="62">
        <f t="shared" si="2789"/>
        <v>0</v>
      </c>
      <c r="KB322" s="111">
        <f t="shared" si="2789"/>
        <v>0</v>
      </c>
      <c r="KC322" s="63">
        <f t="shared" si="2789"/>
        <v>0</v>
      </c>
      <c r="KD322" s="62">
        <f t="shared" si="2789"/>
        <v>0</v>
      </c>
      <c r="KE322" s="62">
        <f t="shared" si="2789"/>
        <v>0</v>
      </c>
      <c r="KF322" s="62">
        <f t="shared" si="2789"/>
        <v>0</v>
      </c>
      <c r="KG322" s="62">
        <f t="shared" si="2789"/>
        <v>0</v>
      </c>
      <c r="KH322" s="62">
        <f t="shared" si="2789"/>
        <v>0</v>
      </c>
      <c r="KI322" s="62">
        <f t="shared" si="2789"/>
        <v>0</v>
      </c>
      <c r="KJ322" s="62">
        <f t="shared" si="2789"/>
        <v>0</v>
      </c>
      <c r="KK322" s="62">
        <f t="shared" si="2789"/>
        <v>0</v>
      </c>
      <c r="KL322" s="62">
        <f t="shared" si="2789"/>
        <v>0</v>
      </c>
      <c r="KM322" s="62">
        <f t="shared" si="2789"/>
        <v>0</v>
      </c>
      <c r="KN322" s="63">
        <f t="shared" si="2789"/>
        <v>0</v>
      </c>
      <c r="KO322" s="62">
        <f t="shared" si="2789"/>
        <v>0</v>
      </c>
      <c r="KP322" s="62">
        <f t="shared" si="2789"/>
        <v>0</v>
      </c>
      <c r="KQ322" s="62">
        <f t="shared" si="2789"/>
        <v>0</v>
      </c>
      <c r="KR322" s="62">
        <f t="shared" si="2789"/>
        <v>0</v>
      </c>
      <c r="KS322" s="62">
        <f t="shared" si="2789"/>
        <v>0</v>
      </c>
      <c r="KT322" s="62">
        <f t="shared" si="2789"/>
        <v>0</v>
      </c>
      <c r="KU322" s="62">
        <f t="shared" si="2789"/>
        <v>0</v>
      </c>
      <c r="KV322" s="62">
        <f t="shared" si="2789"/>
        <v>0</v>
      </c>
      <c r="KW322" s="62">
        <f t="shared" si="2789"/>
        <v>0</v>
      </c>
      <c r="KX322" s="62">
        <f t="shared" si="2789"/>
        <v>0</v>
      </c>
      <c r="KY322" s="62">
        <f t="shared" si="2789"/>
        <v>0</v>
      </c>
      <c r="KZ322" s="62">
        <f t="shared" si="2789"/>
        <v>0</v>
      </c>
      <c r="LA322" s="62">
        <f t="shared" si="2789"/>
        <v>0</v>
      </c>
      <c r="LB322" s="111">
        <f t="shared" si="2789"/>
        <v>0</v>
      </c>
      <c r="LC322" s="153">
        <f t="shared" si="2789"/>
        <v>0</v>
      </c>
      <c r="LD322" s="63">
        <f t="shared" si="2789"/>
        <v>0</v>
      </c>
      <c r="LE322" s="62">
        <f t="shared" si="2789"/>
        <v>0</v>
      </c>
      <c r="LF322" s="62">
        <f t="shared" si="2789"/>
        <v>0</v>
      </c>
      <c r="LG322" s="62">
        <f t="shared" si="2789"/>
        <v>0</v>
      </c>
      <c r="LH322" s="62">
        <f t="shared" si="2789"/>
        <v>0</v>
      </c>
      <c r="LI322" s="62">
        <f t="shared" si="2789"/>
        <v>0</v>
      </c>
      <c r="LJ322" s="62">
        <f t="shared" si="2789"/>
        <v>0</v>
      </c>
      <c r="LK322" s="62">
        <f t="shared" si="2789"/>
        <v>0</v>
      </c>
      <c r="LL322" s="62">
        <f t="shared" si="2789"/>
        <v>0</v>
      </c>
      <c r="LM322" s="62">
        <f t="shared" si="2789"/>
        <v>0</v>
      </c>
      <c r="LN322" s="62">
        <f t="shared" si="2789"/>
        <v>0</v>
      </c>
      <c r="LO322" s="63">
        <f t="shared" si="2789"/>
        <v>0</v>
      </c>
      <c r="LP322" s="62">
        <f t="shared" si="2789"/>
        <v>0</v>
      </c>
      <c r="LQ322" s="62">
        <f t="shared" si="2789"/>
        <v>0</v>
      </c>
      <c r="LR322" s="62">
        <f t="shared" si="2789"/>
        <v>0</v>
      </c>
      <c r="LS322" s="111">
        <f t="shared" si="2789"/>
        <v>0</v>
      </c>
      <c r="LT322" s="63">
        <f t="shared" si="2789"/>
        <v>0</v>
      </c>
      <c r="LU322" s="62">
        <f t="shared" si="2789"/>
        <v>0</v>
      </c>
      <c r="LV322" s="62">
        <f t="shared" si="2789"/>
        <v>0</v>
      </c>
      <c r="LW322" s="62">
        <f t="shared" si="2789"/>
        <v>0</v>
      </c>
      <c r="LX322" s="62">
        <f t="shared" si="2789"/>
        <v>0</v>
      </c>
      <c r="LY322" s="62">
        <f t="shared" si="2789"/>
        <v>0</v>
      </c>
      <c r="LZ322" s="62">
        <f t="shared" si="2789"/>
        <v>0</v>
      </c>
      <c r="MA322" s="62">
        <f t="shared" si="2789"/>
        <v>0</v>
      </c>
      <c r="MB322" s="62">
        <f t="shared" si="2789"/>
        <v>0</v>
      </c>
      <c r="MC322" s="62">
        <f t="shared" si="2789"/>
        <v>0</v>
      </c>
      <c r="MD322" s="62">
        <f t="shared" si="2789"/>
        <v>0</v>
      </c>
      <c r="ME322" s="63">
        <f t="shared" si="2789"/>
        <v>0</v>
      </c>
      <c r="MF322" s="62">
        <f t="shared" si="2789"/>
        <v>0</v>
      </c>
      <c r="MG322" s="62">
        <f t="shared" si="2789"/>
        <v>0</v>
      </c>
      <c r="MH322" s="62">
        <f t="shared" si="2789"/>
        <v>0</v>
      </c>
      <c r="MI322" s="111">
        <f t="shared" si="2789"/>
        <v>0</v>
      </c>
      <c r="MJ322" s="63">
        <f t="shared" si="2789"/>
        <v>0</v>
      </c>
      <c r="MK322" s="62">
        <f t="shared" si="2789"/>
        <v>0</v>
      </c>
      <c r="ML322" s="62">
        <f t="shared" si="2789"/>
        <v>0</v>
      </c>
      <c r="MM322" s="62">
        <f t="shared" si="2789"/>
        <v>0</v>
      </c>
      <c r="MN322" s="62">
        <f t="shared" si="2789"/>
        <v>0</v>
      </c>
      <c r="MO322" s="62">
        <f t="shared" si="2789"/>
        <v>0</v>
      </c>
      <c r="MP322" s="62">
        <f t="shared" si="2789"/>
        <v>0</v>
      </c>
      <c r="MQ322" s="62">
        <f t="shared" si="2789"/>
        <v>0</v>
      </c>
      <c r="MR322" s="62">
        <f t="shared" si="2789"/>
        <v>0</v>
      </c>
      <c r="MS322" s="62">
        <f t="shared" si="2789"/>
        <v>0</v>
      </c>
      <c r="MT322" s="62">
        <f t="shared" si="2789"/>
        <v>0</v>
      </c>
      <c r="MU322" s="63">
        <f t="shared" si="2789"/>
        <v>0</v>
      </c>
      <c r="MV322" s="62">
        <f t="shared" si="2789"/>
        <v>0</v>
      </c>
      <c r="MW322" s="62">
        <f t="shared" ref="MW322:PI322" si="2790">MW323</f>
        <v>0</v>
      </c>
      <c r="MX322" s="62">
        <f t="shared" si="2790"/>
        <v>0</v>
      </c>
      <c r="MY322" s="111">
        <f t="shared" si="2790"/>
        <v>0</v>
      </c>
      <c r="MZ322" s="63">
        <f t="shared" si="2790"/>
        <v>0</v>
      </c>
      <c r="NA322" s="62">
        <f t="shared" si="2790"/>
        <v>0</v>
      </c>
      <c r="NB322" s="62">
        <f t="shared" si="2790"/>
        <v>0</v>
      </c>
      <c r="NC322" s="62">
        <f t="shared" si="2790"/>
        <v>0</v>
      </c>
      <c r="ND322" s="62">
        <f t="shared" si="2790"/>
        <v>0</v>
      </c>
      <c r="NE322" s="62">
        <f t="shared" si="2790"/>
        <v>0</v>
      </c>
      <c r="NF322" s="62">
        <f t="shared" si="2790"/>
        <v>0</v>
      </c>
      <c r="NG322" s="62">
        <f t="shared" si="2790"/>
        <v>0</v>
      </c>
      <c r="NH322" s="62">
        <f t="shared" si="2790"/>
        <v>0</v>
      </c>
      <c r="NI322" s="62">
        <f t="shared" si="2790"/>
        <v>0</v>
      </c>
      <c r="NJ322" s="62">
        <f t="shared" si="2790"/>
        <v>0</v>
      </c>
      <c r="NK322" s="63">
        <f t="shared" si="2790"/>
        <v>0</v>
      </c>
      <c r="NL322" s="62">
        <f t="shared" si="2790"/>
        <v>0</v>
      </c>
      <c r="NM322" s="62">
        <f t="shared" si="2790"/>
        <v>0</v>
      </c>
      <c r="NN322" s="62">
        <f t="shared" si="2790"/>
        <v>0</v>
      </c>
      <c r="NO322" s="111">
        <f t="shared" si="2790"/>
        <v>0</v>
      </c>
      <c r="NP322" s="63">
        <f t="shared" si="2790"/>
        <v>0</v>
      </c>
      <c r="NQ322" s="62">
        <f t="shared" si="2790"/>
        <v>0</v>
      </c>
      <c r="NR322" s="62">
        <f t="shared" si="2790"/>
        <v>0</v>
      </c>
      <c r="NS322" s="62">
        <f t="shared" si="2790"/>
        <v>0</v>
      </c>
      <c r="NT322" s="62">
        <f t="shared" si="2790"/>
        <v>0</v>
      </c>
      <c r="NU322" s="62">
        <f t="shared" si="2790"/>
        <v>0</v>
      </c>
      <c r="NV322" s="62">
        <f t="shared" si="2790"/>
        <v>0</v>
      </c>
      <c r="NW322" s="62">
        <f t="shared" si="2790"/>
        <v>0</v>
      </c>
      <c r="NX322" s="62">
        <f t="shared" si="2790"/>
        <v>0</v>
      </c>
      <c r="NY322" s="62">
        <f t="shared" si="2790"/>
        <v>0</v>
      </c>
      <c r="NZ322" s="62">
        <f t="shared" si="2790"/>
        <v>0</v>
      </c>
      <c r="OA322" s="63">
        <f t="shared" si="2790"/>
        <v>0</v>
      </c>
      <c r="OB322" s="62">
        <f t="shared" si="2790"/>
        <v>0</v>
      </c>
      <c r="OC322" s="62">
        <f t="shared" si="2790"/>
        <v>0</v>
      </c>
      <c r="OD322" s="62">
        <f t="shared" si="2790"/>
        <v>0</v>
      </c>
      <c r="OE322" s="111">
        <f t="shared" si="2790"/>
        <v>0</v>
      </c>
      <c r="OF322" s="63">
        <f t="shared" si="2790"/>
        <v>0</v>
      </c>
      <c r="OG322" s="62">
        <f t="shared" si="2790"/>
        <v>0</v>
      </c>
      <c r="OH322" s="62">
        <f t="shared" si="2790"/>
        <v>0</v>
      </c>
      <c r="OI322" s="62">
        <f t="shared" si="2790"/>
        <v>0</v>
      </c>
      <c r="OJ322" s="62">
        <f t="shared" si="2790"/>
        <v>0</v>
      </c>
      <c r="OK322" s="62">
        <f t="shared" si="2790"/>
        <v>0</v>
      </c>
      <c r="OL322" s="62">
        <f t="shared" si="2790"/>
        <v>0</v>
      </c>
      <c r="OM322" s="62">
        <f t="shared" si="2790"/>
        <v>0</v>
      </c>
      <c r="ON322" s="62">
        <f t="shared" si="2790"/>
        <v>0</v>
      </c>
      <c r="OO322" s="62">
        <f t="shared" si="2790"/>
        <v>0</v>
      </c>
      <c r="OP322" s="62">
        <f t="shared" si="2790"/>
        <v>0</v>
      </c>
      <c r="OQ322" s="63">
        <f t="shared" si="2790"/>
        <v>0</v>
      </c>
      <c r="OR322" s="62">
        <f t="shared" si="2790"/>
        <v>0</v>
      </c>
      <c r="OS322" s="62">
        <f t="shared" si="2790"/>
        <v>0</v>
      </c>
      <c r="OT322" s="62">
        <f t="shared" si="2790"/>
        <v>0</v>
      </c>
      <c r="OU322" s="111">
        <f t="shared" si="2790"/>
        <v>0</v>
      </c>
      <c r="OV322" s="63">
        <f t="shared" si="2790"/>
        <v>0</v>
      </c>
      <c r="OW322" s="62">
        <f t="shared" si="2790"/>
        <v>0</v>
      </c>
      <c r="OX322" s="62">
        <f t="shared" si="2790"/>
        <v>0</v>
      </c>
      <c r="OY322" s="62">
        <f t="shared" si="2790"/>
        <v>0</v>
      </c>
      <c r="OZ322" s="62">
        <f t="shared" si="2790"/>
        <v>0</v>
      </c>
      <c r="PA322" s="62">
        <f t="shared" si="2790"/>
        <v>0</v>
      </c>
      <c r="PB322" s="62">
        <f t="shared" si="2790"/>
        <v>0</v>
      </c>
      <c r="PC322" s="62">
        <f t="shared" si="2790"/>
        <v>0</v>
      </c>
      <c r="PD322" s="62">
        <f t="shared" si="2790"/>
        <v>0</v>
      </c>
      <c r="PE322" s="62">
        <f t="shared" si="2790"/>
        <v>0</v>
      </c>
      <c r="PF322" s="62">
        <f t="shared" si="2790"/>
        <v>0</v>
      </c>
      <c r="PG322" s="63">
        <f t="shared" si="2790"/>
        <v>0</v>
      </c>
      <c r="PH322" s="62">
        <f t="shared" si="2790"/>
        <v>0</v>
      </c>
      <c r="PI322" s="62">
        <f t="shared" si="2790"/>
        <v>0</v>
      </c>
      <c r="PJ322" s="62">
        <f t="shared" ref="PJ322:SR322" si="2791">PJ323</f>
        <v>0</v>
      </c>
      <c r="PK322" s="111">
        <f t="shared" si="2791"/>
        <v>0</v>
      </c>
      <c r="PL322" s="63">
        <f t="shared" si="2791"/>
        <v>0</v>
      </c>
      <c r="PM322" s="62">
        <f t="shared" si="2791"/>
        <v>0</v>
      </c>
      <c r="PN322" s="62">
        <f t="shared" si="2791"/>
        <v>0</v>
      </c>
      <c r="PO322" s="62">
        <f t="shared" si="2791"/>
        <v>0</v>
      </c>
      <c r="PP322" s="62">
        <f t="shared" si="2791"/>
        <v>0</v>
      </c>
      <c r="PQ322" s="62">
        <f t="shared" si="2791"/>
        <v>0</v>
      </c>
      <c r="PR322" s="62">
        <f t="shared" si="2791"/>
        <v>0</v>
      </c>
      <c r="PS322" s="62">
        <f t="shared" si="2791"/>
        <v>0</v>
      </c>
      <c r="PT322" s="62">
        <f t="shared" si="2791"/>
        <v>0</v>
      </c>
      <c r="PU322" s="62">
        <f t="shared" si="2791"/>
        <v>0</v>
      </c>
      <c r="PV322" s="62">
        <f t="shared" si="2791"/>
        <v>0</v>
      </c>
      <c r="PW322" s="63">
        <f t="shared" si="2791"/>
        <v>0</v>
      </c>
      <c r="PX322" s="62">
        <f t="shared" si="2791"/>
        <v>0</v>
      </c>
      <c r="PY322" s="62">
        <f t="shared" si="2791"/>
        <v>0</v>
      </c>
      <c r="PZ322" s="62">
        <f t="shared" si="2791"/>
        <v>0</v>
      </c>
      <c r="QA322" s="111">
        <f t="shared" si="2791"/>
        <v>0</v>
      </c>
      <c r="QB322" s="63">
        <f t="shared" si="2791"/>
        <v>0</v>
      </c>
      <c r="QC322" s="62">
        <f t="shared" si="2791"/>
        <v>0</v>
      </c>
      <c r="QD322" s="62">
        <f t="shared" si="2791"/>
        <v>0</v>
      </c>
      <c r="QE322" s="62">
        <f t="shared" si="2791"/>
        <v>0</v>
      </c>
      <c r="QF322" s="62">
        <f t="shared" si="2791"/>
        <v>0</v>
      </c>
      <c r="QG322" s="62">
        <f t="shared" si="2791"/>
        <v>0</v>
      </c>
      <c r="QH322" s="62">
        <f t="shared" si="2791"/>
        <v>0</v>
      </c>
      <c r="QI322" s="62">
        <f t="shared" si="2791"/>
        <v>0</v>
      </c>
      <c r="QJ322" s="62">
        <f t="shared" si="2791"/>
        <v>0</v>
      </c>
      <c r="QK322" s="62">
        <f t="shared" si="2791"/>
        <v>0</v>
      </c>
      <c r="QL322" s="62">
        <f t="shared" si="2791"/>
        <v>0</v>
      </c>
      <c r="QM322" s="63">
        <f t="shared" si="2791"/>
        <v>0</v>
      </c>
      <c r="QN322" s="62">
        <f t="shared" si="2791"/>
        <v>0</v>
      </c>
      <c r="QO322" s="62">
        <f t="shared" si="2791"/>
        <v>0</v>
      </c>
      <c r="QP322" s="62">
        <f t="shared" si="2791"/>
        <v>0</v>
      </c>
      <c r="QQ322" s="111">
        <f t="shared" si="2791"/>
        <v>0</v>
      </c>
      <c r="QR322" s="63">
        <f t="shared" si="2791"/>
        <v>0</v>
      </c>
      <c r="QS322" s="62">
        <f t="shared" si="2791"/>
        <v>0</v>
      </c>
      <c r="QT322" s="62">
        <f t="shared" si="2791"/>
        <v>0</v>
      </c>
      <c r="QU322" s="62">
        <f t="shared" si="2791"/>
        <v>0</v>
      </c>
      <c r="QV322" s="62">
        <f t="shared" si="2791"/>
        <v>0</v>
      </c>
      <c r="QW322" s="62">
        <f t="shared" si="2791"/>
        <v>0</v>
      </c>
      <c r="QX322" s="62">
        <f t="shared" si="2791"/>
        <v>0</v>
      </c>
      <c r="QY322" s="62">
        <f t="shared" si="2791"/>
        <v>0</v>
      </c>
      <c r="QZ322" s="62">
        <f t="shared" si="2791"/>
        <v>0</v>
      </c>
      <c r="RA322" s="62">
        <f t="shared" si="2791"/>
        <v>0</v>
      </c>
      <c r="RB322" s="62">
        <f t="shared" si="2791"/>
        <v>0</v>
      </c>
      <c r="RC322" s="63">
        <f t="shared" si="2791"/>
        <v>0</v>
      </c>
      <c r="RD322" s="62">
        <f t="shared" si="2791"/>
        <v>0</v>
      </c>
      <c r="RE322" s="62">
        <f t="shared" si="2791"/>
        <v>0</v>
      </c>
      <c r="RF322" s="62">
        <f t="shared" si="2791"/>
        <v>0</v>
      </c>
      <c r="RG322" s="62">
        <f t="shared" si="2791"/>
        <v>0</v>
      </c>
      <c r="RH322" s="62">
        <f t="shared" si="2791"/>
        <v>0</v>
      </c>
      <c r="RI322" s="62">
        <f t="shared" si="2791"/>
        <v>0</v>
      </c>
      <c r="RJ322" s="62">
        <f t="shared" si="2791"/>
        <v>0</v>
      </c>
      <c r="RK322" s="62">
        <f t="shared" si="2791"/>
        <v>0</v>
      </c>
      <c r="RL322" s="62">
        <f t="shared" si="2791"/>
        <v>0</v>
      </c>
      <c r="RM322" s="62">
        <f t="shared" si="2791"/>
        <v>0</v>
      </c>
      <c r="RN322" s="62">
        <f t="shared" si="2791"/>
        <v>0</v>
      </c>
      <c r="RO322" s="62">
        <f t="shared" si="2791"/>
        <v>0</v>
      </c>
      <c r="RP322" s="62">
        <f t="shared" si="2791"/>
        <v>0</v>
      </c>
      <c r="RQ322" s="111">
        <f t="shared" si="2791"/>
        <v>0</v>
      </c>
      <c r="RR322" s="153">
        <f t="shared" si="2791"/>
        <v>0</v>
      </c>
      <c r="RS322" s="63">
        <f t="shared" si="2791"/>
        <v>0</v>
      </c>
      <c r="RT322" s="62">
        <f t="shared" si="2791"/>
        <v>0</v>
      </c>
      <c r="RU322" s="62">
        <f t="shared" si="2791"/>
        <v>0</v>
      </c>
      <c r="RV322" s="62">
        <f t="shared" si="2791"/>
        <v>0</v>
      </c>
      <c r="RW322" s="62">
        <f t="shared" si="2791"/>
        <v>0</v>
      </c>
      <c r="RX322" s="62">
        <f t="shared" si="2791"/>
        <v>0</v>
      </c>
      <c r="RY322" s="62">
        <f t="shared" si="2791"/>
        <v>0</v>
      </c>
      <c r="RZ322" s="62">
        <f t="shared" si="2791"/>
        <v>0</v>
      </c>
      <c r="SA322" s="62">
        <f t="shared" si="2791"/>
        <v>0</v>
      </c>
      <c r="SB322" s="62">
        <f t="shared" si="2791"/>
        <v>0</v>
      </c>
      <c r="SC322" s="62">
        <f t="shared" si="2791"/>
        <v>0</v>
      </c>
      <c r="SD322" s="63">
        <f t="shared" si="2791"/>
        <v>0</v>
      </c>
      <c r="SE322" s="62">
        <f t="shared" si="2791"/>
        <v>0</v>
      </c>
      <c r="SF322" s="62">
        <f t="shared" si="2791"/>
        <v>0</v>
      </c>
      <c r="SG322" s="62">
        <f t="shared" si="2791"/>
        <v>0</v>
      </c>
      <c r="SH322" s="111">
        <f t="shared" si="2791"/>
        <v>0</v>
      </c>
      <c r="SI322" s="63">
        <f t="shared" si="2791"/>
        <v>0</v>
      </c>
      <c r="SJ322" s="62">
        <f t="shared" si="2791"/>
        <v>0</v>
      </c>
      <c r="SK322" s="62">
        <f t="shared" si="2791"/>
        <v>0</v>
      </c>
      <c r="SL322" s="62">
        <f t="shared" si="2791"/>
        <v>0</v>
      </c>
      <c r="SM322" s="62">
        <f t="shared" si="2791"/>
        <v>0</v>
      </c>
      <c r="SN322" s="62">
        <f t="shared" si="2791"/>
        <v>0</v>
      </c>
      <c r="SO322" s="62">
        <f t="shared" si="2791"/>
        <v>0</v>
      </c>
      <c r="SP322" s="62">
        <f t="shared" si="2791"/>
        <v>0</v>
      </c>
      <c r="SQ322" s="62">
        <f t="shared" si="2791"/>
        <v>0</v>
      </c>
      <c r="SR322" s="62">
        <f t="shared" si="2791"/>
        <v>0</v>
      </c>
      <c r="SS322" s="62">
        <f t="shared" ref="SS322:VD322" si="2792">SS323</f>
        <v>0</v>
      </c>
      <c r="ST322" s="63">
        <f t="shared" si="2792"/>
        <v>0</v>
      </c>
      <c r="SU322" s="62">
        <f t="shared" si="2792"/>
        <v>0</v>
      </c>
      <c r="SV322" s="62">
        <f t="shared" si="2792"/>
        <v>0</v>
      </c>
      <c r="SW322" s="62">
        <f t="shared" si="2792"/>
        <v>0</v>
      </c>
      <c r="SX322" s="111">
        <f t="shared" si="2792"/>
        <v>0</v>
      </c>
      <c r="SY322" s="63">
        <f t="shared" si="2792"/>
        <v>0</v>
      </c>
      <c r="SZ322" s="62">
        <f t="shared" si="2792"/>
        <v>0</v>
      </c>
      <c r="TA322" s="62">
        <f t="shared" si="2792"/>
        <v>0</v>
      </c>
      <c r="TB322" s="62">
        <f t="shared" si="2792"/>
        <v>0</v>
      </c>
      <c r="TC322" s="62">
        <f t="shared" si="2792"/>
        <v>0</v>
      </c>
      <c r="TD322" s="62">
        <f t="shared" si="2792"/>
        <v>0</v>
      </c>
      <c r="TE322" s="62">
        <f t="shared" si="2792"/>
        <v>0</v>
      </c>
      <c r="TF322" s="62">
        <f t="shared" si="2792"/>
        <v>0</v>
      </c>
      <c r="TG322" s="62">
        <f t="shared" si="2792"/>
        <v>0</v>
      </c>
      <c r="TH322" s="62">
        <f t="shared" si="2792"/>
        <v>0</v>
      </c>
      <c r="TI322" s="62">
        <f t="shared" si="2792"/>
        <v>0</v>
      </c>
      <c r="TJ322" s="63">
        <f t="shared" si="2792"/>
        <v>0</v>
      </c>
      <c r="TK322" s="62">
        <f t="shared" si="2792"/>
        <v>0</v>
      </c>
      <c r="TL322" s="62">
        <f t="shared" si="2792"/>
        <v>0</v>
      </c>
      <c r="TM322" s="62">
        <f t="shared" si="2792"/>
        <v>0</v>
      </c>
      <c r="TN322" s="111">
        <f t="shared" si="2792"/>
        <v>0</v>
      </c>
      <c r="TO322" s="63">
        <f t="shared" si="2792"/>
        <v>0</v>
      </c>
      <c r="TP322" s="62">
        <f t="shared" si="2792"/>
        <v>0</v>
      </c>
      <c r="TQ322" s="62">
        <f t="shared" si="2792"/>
        <v>0</v>
      </c>
      <c r="TR322" s="62">
        <f t="shared" si="2792"/>
        <v>0</v>
      </c>
      <c r="TS322" s="62">
        <f t="shared" si="2792"/>
        <v>0</v>
      </c>
      <c r="TT322" s="62">
        <f t="shared" si="2792"/>
        <v>0</v>
      </c>
      <c r="TU322" s="62">
        <f t="shared" si="2792"/>
        <v>0</v>
      </c>
      <c r="TV322" s="62">
        <f t="shared" si="2792"/>
        <v>0</v>
      </c>
      <c r="TW322" s="62">
        <f t="shared" si="2792"/>
        <v>0</v>
      </c>
      <c r="TX322" s="62">
        <f t="shared" si="2792"/>
        <v>0</v>
      </c>
      <c r="TY322" s="62">
        <f t="shared" si="2792"/>
        <v>0</v>
      </c>
      <c r="TZ322" s="63">
        <f t="shared" si="2792"/>
        <v>0</v>
      </c>
      <c r="UA322" s="62">
        <f t="shared" si="2792"/>
        <v>0</v>
      </c>
      <c r="UB322" s="62">
        <f t="shared" si="2792"/>
        <v>0</v>
      </c>
      <c r="UC322" s="62">
        <f t="shared" si="2792"/>
        <v>0</v>
      </c>
      <c r="UD322" s="111">
        <f t="shared" si="2792"/>
        <v>0</v>
      </c>
      <c r="UE322" s="63">
        <f t="shared" si="2792"/>
        <v>0</v>
      </c>
      <c r="UF322" s="62">
        <f t="shared" si="2792"/>
        <v>0</v>
      </c>
      <c r="UG322" s="62">
        <f t="shared" si="2792"/>
        <v>0</v>
      </c>
      <c r="UH322" s="62">
        <f t="shared" si="2792"/>
        <v>0</v>
      </c>
      <c r="UI322" s="62">
        <f t="shared" si="2792"/>
        <v>0</v>
      </c>
      <c r="UJ322" s="62">
        <f t="shared" si="2792"/>
        <v>0</v>
      </c>
      <c r="UK322" s="62">
        <f t="shared" si="2792"/>
        <v>0</v>
      </c>
      <c r="UL322" s="62">
        <f t="shared" si="2792"/>
        <v>0</v>
      </c>
      <c r="UM322" s="62">
        <f t="shared" si="2792"/>
        <v>0</v>
      </c>
      <c r="UN322" s="62">
        <f t="shared" si="2792"/>
        <v>0</v>
      </c>
      <c r="UO322" s="62">
        <f t="shared" si="2792"/>
        <v>0</v>
      </c>
      <c r="UP322" s="63">
        <f t="shared" si="2792"/>
        <v>0</v>
      </c>
      <c r="UQ322" s="62">
        <f t="shared" si="2792"/>
        <v>0</v>
      </c>
      <c r="UR322" s="62">
        <f t="shared" si="2792"/>
        <v>0</v>
      </c>
      <c r="US322" s="62">
        <f t="shared" si="2792"/>
        <v>0</v>
      </c>
      <c r="UT322" s="62">
        <f t="shared" si="2792"/>
        <v>0</v>
      </c>
      <c r="UU322" s="62">
        <f t="shared" si="2792"/>
        <v>0</v>
      </c>
      <c r="UV322" s="62">
        <f t="shared" si="2792"/>
        <v>0</v>
      </c>
      <c r="UW322" s="62">
        <f t="shared" si="2792"/>
        <v>0</v>
      </c>
      <c r="UX322" s="62">
        <f t="shared" si="2792"/>
        <v>0</v>
      </c>
      <c r="UY322" s="62">
        <f t="shared" si="2792"/>
        <v>0</v>
      </c>
      <c r="UZ322" s="62">
        <f t="shared" si="2792"/>
        <v>0</v>
      </c>
      <c r="VA322" s="62">
        <f t="shared" si="2792"/>
        <v>0</v>
      </c>
      <c r="VB322" s="62">
        <f t="shared" si="2792"/>
        <v>0</v>
      </c>
      <c r="VC322" s="62">
        <f t="shared" si="2792"/>
        <v>0</v>
      </c>
      <c r="VD322" s="111">
        <f t="shared" si="2792"/>
        <v>0</v>
      </c>
      <c r="VE322" s="10" t="str">
        <f t="shared" si="2267"/>
        <v>-</v>
      </c>
    </row>
    <row r="323" spans="1:577" ht="20.149999999999999" customHeight="1">
      <c r="A323" s="19"/>
      <c r="B323" s="19">
        <v>6801</v>
      </c>
      <c r="C323" s="19"/>
      <c r="D323" s="20" t="s">
        <v>292</v>
      </c>
      <c r="E323" s="202">
        <f t="shared" ref="E323:BP323" si="2793">SUM(E324:E325)</f>
        <v>0</v>
      </c>
      <c r="F323" s="203">
        <f t="shared" si="2793"/>
        <v>0</v>
      </c>
      <c r="G323" s="203">
        <f t="shared" si="2793"/>
        <v>0</v>
      </c>
      <c r="H323" s="204">
        <f t="shared" si="2793"/>
        <v>0</v>
      </c>
      <c r="I323" s="232">
        <f t="shared" si="2793"/>
        <v>0</v>
      </c>
      <c r="J323" s="203">
        <f t="shared" si="2793"/>
        <v>0</v>
      </c>
      <c r="K323" s="67">
        <f t="shared" si="2793"/>
        <v>0</v>
      </c>
      <c r="L323" s="66">
        <f t="shared" si="2793"/>
        <v>0</v>
      </c>
      <c r="M323" s="66">
        <f t="shared" si="2793"/>
        <v>0</v>
      </c>
      <c r="N323" s="66">
        <f t="shared" si="2793"/>
        <v>0</v>
      </c>
      <c r="O323" s="66">
        <f t="shared" si="2793"/>
        <v>0</v>
      </c>
      <c r="P323" s="66">
        <f t="shared" si="2793"/>
        <v>0</v>
      </c>
      <c r="Q323" s="66">
        <f t="shared" si="2793"/>
        <v>0</v>
      </c>
      <c r="R323" s="66">
        <f t="shared" si="2793"/>
        <v>0</v>
      </c>
      <c r="S323" s="66">
        <f t="shared" si="2793"/>
        <v>0</v>
      </c>
      <c r="T323" s="66">
        <f t="shared" si="2793"/>
        <v>0</v>
      </c>
      <c r="U323" s="67">
        <f t="shared" si="2793"/>
        <v>0</v>
      </c>
      <c r="V323" s="66">
        <f t="shared" si="2793"/>
        <v>0</v>
      </c>
      <c r="W323" s="66">
        <f t="shared" si="2793"/>
        <v>0</v>
      </c>
      <c r="X323" s="66">
        <f t="shared" si="2793"/>
        <v>0</v>
      </c>
      <c r="Y323" s="113">
        <f t="shared" si="2793"/>
        <v>0</v>
      </c>
      <c r="Z323" s="67">
        <f t="shared" si="2793"/>
        <v>0</v>
      </c>
      <c r="AA323" s="66">
        <f t="shared" si="2793"/>
        <v>0</v>
      </c>
      <c r="AB323" s="66">
        <f t="shared" si="2793"/>
        <v>0</v>
      </c>
      <c r="AC323" s="66">
        <f t="shared" si="2793"/>
        <v>0</v>
      </c>
      <c r="AD323" s="66">
        <f t="shared" si="2793"/>
        <v>0</v>
      </c>
      <c r="AE323" s="66">
        <f t="shared" si="2793"/>
        <v>0</v>
      </c>
      <c r="AF323" s="66">
        <f t="shared" si="2793"/>
        <v>0</v>
      </c>
      <c r="AG323" s="66">
        <f t="shared" si="2793"/>
        <v>0</v>
      </c>
      <c r="AH323" s="66">
        <f t="shared" si="2793"/>
        <v>0</v>
      </c>
      <c r="AI323" s="66">
        <f t="shared" si="2793"/>
        <v>0</v>
      </c>
      <c r="AJ323" s="66">
        <f t="shared" si="2793"/>
        <v>0</v>
      </c>
      <c r="AK323" s="67">
        <f t="shared" si="2793"/>
        <v>0</v>
      </c>
      <c r="AL323" s="66">
        <f t="shared" si="2793"/>
        <v>0</v>
      </c>
      <c r="AM323" s="66">
        <f t="shared" si="2793"/>
        <v>0</v>
      </c>
      <c r="AN323" s="66">
        <f t="shared" si="2793"/>
        <v>0</v>
      </c>
      <c r="AO323" s="113">
        <f t="shared" si="2793"/>
        <v>0</v>
      </c>
      <c r="AP323" s="67">
        <f t="shared" si="2793"/>
        <v>0</v>
      </c>
      <c r="AQ323" s="66">
        <f t="shared" si="2793"/>
        <v>0</v>
      </c>
      <c r="AR323" s="66">
        <f t="shared" si="2793"/>
        <v>0</v>
      </c>
      <c r="AS323" s="66">
        <f t="shared" si="2793"/>
        <v>0</v>
      </c>
      <c r="AT323" s="66">
        <f t="shared" si="2793"/>
        <v>0</v>
      </c>
      <c r="AU323" s="66">
        <f t="shared" si="2793"/>
        <v>0</v>
      </c>
      <c r="AV323" s="66">
        <f t="shared" si="2793"/>
        <v>0</v>
      </c>
      <c r="AW323" s="66">
        <f t="shared" si="2793"/>
        <v>0</v>
      </c>
      <c r="AX323" s="66">
        <f t="shared" si="2793"/>
        <v>0</v>
      </c>
      <c r="AY323" s="66">
        <f t="shared" si="2793"/>
        <v>0</v>
      </c>
      <c r="AZ323" s="66">
        <f t="shared" si="2793"/>
        <v>0</v>
      </c>
      <c r="BA323" s="67">
        <f t="shared" si="2793"/>
        <v>0</v>
      </c>
      <c r="BB323" s="66">
        <f t="shared" si="2793"/>
        <v>0</v>
      </c>
      <c r="BC323" s="66">
        <f t="shared" si="2793"/>
        <v>0</v>
      </c>
      <c r="BD323" s="66">
        <f t="shared" si="2793"/>
        <v>0</v>
      </c>
      <c r="BE323" s="113">
        <f t="shared" si="2793"/>
        <v>0</v>
      </c>
      <c r="BF323" s="67">
        <f t="shared" si="2793"/>
        <v>0</v>
      </c>
      <c r="BG323" s="66">
        <f t="shared" si="2793"/>
        <v>0</v>
      </c>
      <c r="BH323" s="66">
        <f t="shared" si="2793"/>
        <v>0</v>
      </c>
      <c r="BI323" s="66">
        <f t="shared" si="2793"/>
        <v>0</v>
      </c>
      <c r="BJ323" s="66">
        <f t="shared" si="2793"/>
        <v>0</v>
      </c>
      <c r="BK323" s="66">
        <f t="shared" si="2793"/>
        <v>0</v>
      </c>
      <c r="BL323" s="66">
        <f t="shared" si="2793"/>
        <v>0</v>
      </c>
      <c r="BM323" s="66">
        <f t="shared" si="2793"/>
        <v>0</v>
      </c>
      <c r="BN323" s="66">
        <f t="shared" si="2793"/>
        <v>0</v>
      </c>
      <c r="BO323" s="66">
        <f t="shared" si="2793"/>
        <v>0</v>
      </c>
      <c r="BP323" s="66">
        <f t="shared" si="2793"/>
        <v>0</v>
      </c>
      <c r="BQ323" s="67">
        <f t="shared" ref="BQ323:EM323" si="2794">SUM(BQ324:BQ325)</f>
        <v>0</v>
      </c>
      <c r="BR323" s="66">
        <f t="shared" si="2794"/>
        <v>0</v>
      </c>
      <c r="BS323" s="66">
        <f t="shared" si="2794"/>
        <v>0</v>
      </c>
      <c r="BT323" s="66">
        <f t="shared" si="2794"/>
        <v>0</v>
      </c>
      <c r="BU323" s="113">
        <f t="shared" si="2794"/>
        <v>0</v>
      </c>
      <c r="BV323" s="67">
        <f t="shared" si="2794"/>
        <v>0</v>
      </c>
      <c r="BW323" s="66">
        <f t="shared" si="2794"/>
        <v>0</v>
      </c>
      <c r="BX323" s="66">
        <f t="shared" si="2794"/>
        <v>0</v>
      </c>
      <c r="BY323" s="66">
        <f t="shared" si="2794"/>
        <v>0</v>
      </c>
      <c r="BZ323" s="66">
        <f t="shared" si="2794"/>
        <v>0</v>
      </c>
      <c r="CA323" s="66">
        <f t="shared" si="2794"/>
        <v>0</v>
      </c>
      <c r="CB323" s="66">
        <f t="shared" si="2794"/>
        <v>0</v>
      </c>
      <c r="CC323" s="66">
        <f t="shared" si="2794"/>
        <v>0</v>
      </c>
      <c r="CD323" s="66">
        <f t="shared" si="2794"/>
        <v>0</v>
      </c>
      <c r="CE323" s="66">
        <f t="shared" si="2794"/>
        <v>0</v>
      </c>
      <c r="CF323" s="66">
        <f t="shared" si="2794"/>
        <v>0</v>
      </c>
      <c r="CG323" s="67">
        <f t="shared" si="2794"/>
        <v>0</v>
      </c>
      <c r="CH323" s="66">
        <f t="shared" si="2794"/>
        <v>0</v>
      </c>
      <c r="CI323" s="66">
        <f t="shared" si="2794"/>
        <v>0</v>
      </c>
      <c r="CJ323" s="66">
        <f t="shared" si="2794"/>
        <v>0</v>
      </c>
      <c r="CK323" s="66">
        <f t="shared" si="2794"/>
        <v>0</v>
      </c>
      <c r="CL323" s="66">
        <f t="shared" si="2794"/>
        <v>0</v>
      </c>
      <c r="CM323" s="66">
        <f t="shared" si="2794"/>
        <v>0</v>
      </c>
      <c r="CN323" s="66">
        <f t="shared" si="2794"/>
        <v>0</v>
      </c>
      <c r="CO323" s="66">
        <f t="shared" si="2794"/>
        <v>0</v>
      </c>
      <c r="CP323" s="66">
        <f t="shared" si="2794"/>
        <v>0</v>
      </c>
      <c r="CQ323" s="66">
        <f t="shared" si="2794"/>
        <v>0</v>
      </c>
      <c r="CR323" s="66">
        <f t="shared" si="2794"/>
        <v>0</v>
      </c>
      <c r="CS323" s="66">
        <f t="shared" si="2794"/>
        <v>0</v>
      </c>
      <c r="CT323" s="66">
        <f t="shared" si="2794"/>
        <v>0</v>
      </c>
      <c r="CU323" s="113">
        <f t="shared" si="2794"/>
        <v>0</v>
      </c>
      <c r="CV323" s="155">
        <f t="shared" si="2794"/>
        <v>0</v>
      </c>
      <c r="CW323" s="67">
        <f t="shared" si="2794"/>
        <v>0</v>
      </c>
      <c r="CX323" s="66">
        <f t="shared" si="2794"/>
        <v>0</v>
      </c>
      <c r="CY323" s="66">
        <f t="shared" si="2794"/>
        <v>0</v>
      </c>
      <c r="CZ323" s="66">
        <f t="shared" si="2794"/>
        <v>0</v>
      </c>
      <c r="DA323" s="66">
        <f t="shared" si="2794"/>
        <v>0</v>
      </c>
      <c r="DB323" s="66">
        <f t="shared" si="2794"/>
        <v>0</v>
      </c>
      <c r="DC323" s="66">
        <f t="shared" si="2794"/>
        <v>0</v>
      </c>
      <c r="DD323" s="66">
        <f t="shared" si="2794"/>
        <v>0</v>
      </c>
      <c r="DE323" s="66">
        <f t="shared" si="2794"/>
        <v>0</v>
      </c>
      <c r="DF323" s="66">
        <f t="shared" si="2794"/>
        <v>0</v>
      </c>
      <c r="DG323" s="66">
        <f t="shared" si="2794"/>
        <v>0</v>
      </c>
      <c r="DH323" s="67">
        <f t="shared" si="2794"/>
        <v>0</v>
      </c>
      <c r="DI323" s="66">
        <f t="shared" si="2794"/>
        <v>0</v>
      </c>
      <c r="DJ323" s="66">
        <f t="shared" si="2794"/>
        <v>0</v>
      </c>
      <c r="DK323" s="66">
        <f t="shared" si="2794"/>
        <v>0</v>
      </c>
      <c r="DL323" s="113">
        <f t="shared" si="2794"/>
        <v>0</v>
      </c>
      <c r="DM323" s="67">
        <f t="shared" si="2794"/>
        <v>0</v>
      </c>
      <c r="DN323" s="66">
        <f t="shared" si="2794"/>
        <v>0</v>
      </c>
      <c r="DO323" s="66">
        <f t="shared" si="2794"/>
        <v>0</v>
      </c>
      <c r="DP323" s="66">
        <f t="shared" si="2794"/>
        <v>0</v>
      </c>
      <c r="DQ323" s="66">
        <f t="shared" si="2794"/>
        <v>0</v>
      </c>
      <c r="DR323" s="66">
        <f t="shared" si="2794"/>
        <v>0</v>
      </c>
      <c r="DS323" s="66">
        <f t="shared" si="2794"/>
        <v>0</v>
      </c>
      <c r="DT323" s="66">
        <f t="shared" si="2794"/>
        <v>0</v>
      </c>
      <c r="DU323" s="66">
        <f t="shared" si="2794"/>
        <v>0</v>
      </c>
      <c r="DV323" s="66">
        <f t="shared" si="2794"/>
        <v>0</v>
      </c>
      <c r="DW323" s="66">
        <f t="shared" si="2794"/>
        <v>0</v>
      </c>
      <c r="DX323" s="67">
        <f t="shared" si="2794"/>
        <v>0</v>
      </c>
      <c r="DY323" s="66">
        <f t="shared" si="2794"/>
        <v>0</v>
      </c>
      <c r="DZ323" s="66">
        <f t="shared" si="2794"/>
        <v>0</v>
      </c>
      <c r="EA323" s="66">
        <f t="shared" si="2794"/>
        <v>0</v>
      </c>
      <c r="EB323" s="113">
        <f t="shared" si="2794"/>
        <v>0</v>
      </c>
      <c r="EC323" s="67">
        <f t="shared" si="2794"/>
        <v>0</v>
      </c>
      <c r="ED323" s="66">
        <f t="shared" si="2794"/>
        <v>0</v>
      </c>
      <c r="EE323" s="66">
        <f t="shared" si="2794"/>
        <v>0</v>
      </c>
      <c r="EF323" s="66">
        <f t="shared" si="2794"/>
        <v>0</v>
      </c>
      <c r="EG323" s="66">
        <f t="shared" si="2794"/>
        <v>0</v>
      </c>
      <c r="EH323" s="66">
        <f t="shared" si="2794"/>
        <v>0</v>
      </c>
      <c r="EI323" s="66">
        <f t="shared" si="2794"/>
        <v>0</v>
      </c>
      <c r="EJ323" s="66">
        <f t="shared" si="2794"/>
        <v>0</v>
      </c>
      <c r="EK323" s="66">
        <f t="shared" si="2794"/>
        <v>0</v>
      </c>
      <c r="EL323" s="66">
        <f t="shared" si="2794"/>
        <v>0</v>
      </c>
      <c r="EM323" s="66">
        <f t="shared" si="2794"/>
        <v>0</v>
      </c>
      <c r="EN323" s="67">
        <f t="shared" ref="EN323:GY323" si="2795">SUM(EN324:EN325)</f>
        <v>0</v>
      </c>
      <c r="EO323" s="66">
        <f t="shared" si="2795"/>
        <v>0</v>
      </c>
      <c r="EP323" s="66">
        <f t="shared" si="2795"/>
        <v>0</v>
      </c>
      <c r="EQ323" s="66">
        <f t="shared" si="2795"/>
        <v>0</v>
      </c>
      <c r="ER323" s="113">
        <f t="shared" si="2795"/>
        <v>0</v>
      </c>
      <c r="ES323" s="67">
        <f t="shared" si="2795"/>
        <v>0</v>
      </c>
      <c r="ET323" s="66">
        <f t="shared" si="2795"/>
        <v>0</v>
      </c>
      <c r="EU323" s="66">
        <f t="shared" si="2795"/>
        <v>0</v>
      </c>
      <c r="EV323" s="66">
        <f t="shared" si="2795"/>
        <v>0</v>
      </c>
      <c r="EW323" s="66">
        <f t="shared" si="2795"/>
        <v>0</v>
      </c>
      <c r="EX323" s="66">
        <f t="shared" si="2795"/>
        <v>0</v>
      </c>
      <c r="EY323" s="66">
        <f t="shared" si="2795"/>
        <v>0</v>
      </c>
      <c r="EZ323" s="66">
        <f t="shared" si="2795"/>
        <v>0</v>
      </c>
      <c r="FA323" s="66">
        <f t="shared" si="2795"/>
        <v>0</v>
      </c>
      <c r="FB323" s="66">
        <f t="shared" si="2795"/>
        <v>0</v>
      </c>
      <c r="FC323" s="66">
        <f t="shared" si="2795"/>
        <v>0</v>
      </c>
      <c r="FD323" s="67">
        <f t="shared" si="2795"/>
        <v>0</v>
      </c>
      <c r="FE323" s="66">
        <f t="shared" si="2795"/>
        <v>0</v>
      </c>
      <c r="FF323" s="66">
        <f t="shared" si="2795"/>
        <v>0</v>
      </c>
      <c r="FG323" s="66">
        <f t="shared" si="2795"/>
        <v>0</v>
      </c>
      <c r="FH323" s="113">
        <f t="shared" si="2795"/>
        <v>0</v>
      </c>
      <c r="FI323" s="67">
        <f t="shared" si="2795"/>
        <v>0</v>
      </c>
      <c r="FJ323" s="66">
        <f t="shared" si="2795"/>
        <v>0</v>
      </c>
      <c r="FK323" s="66">
        <f t="shared" si="2795"/>
        <v>0</v>
      </c>
      <c r="FL323" s="66">
        <f t="shared" si="2795"/>
        <v>0</v>
      </c>
      <c r="FM323" s="66">
        <f t="shared" si="2795"/>
        <v>0</v>
      </c>
      <c r="FN323" s="66">
        <f t="shared" si="2795"/>
        <v>0</v>
      </c>
      <c r="FO323" s="66">
        <f t="shared" si="2795"/>
        <v>0</v>
      </c>
      <c r="FP323" s="66">
        <f t="shared" si="2795"/>
        <v>0</v>
      </c>
      <c r="FQ323" s="66">
        <f t="shared" si="2795"/>
        <v>0</v>
      </c>
      <c r="FR323" s="66">
        <f t="shared" si="2795"/>
        <v>0</v>
      </c>
      <c r="FS323" s="66">
        <f t="shared" si="2795"/>
        <v>0</v>
      </c>
      <c r="FT323" s="67">
        <f t="shared" si="2795"/>
        <v>0</v>
      </c>
      <c r="FU323" s="66">
        <f t="shared" si="2795"/>
        <v>0</v>
      </c>
      <c r="FV323" s="66">
        <f t="shared" si="2795"/>
        <v>0</v>
      </c>
      <c r="FW323" s="66">
        <f t="shared" si="2795"/>
        <v>0</v>
      </c>
      <c r="FX323" s="113">
        <f t="shared" si="2795"/>
        <v>0</v>
      </c>
      <c r="FY323" s="67">
        <f t="shared" si="2795"/>
        <v>0</v>
      </c>
      <c r="FZ323" s="66">
        <f t="shared" si="2795"/>
        <v>0</v>
      </c>
      <c r="GA323" s="66">
        <f t="shared" si="2795"/>
        <v>0</v>
      </c>
      <c r="GB323" s="66">
        <f t="shared" si="2795"/>
        <v>0</v>
      </c>
      <c r="GC323" s="66">
        <f t="shared" si="2795"/>
        <v>0</v>
      </c>
      <c r="GD323" s="66">
        <f t="shared" si="2795"/>
        <v>0</v>
      </c>
      <c r="GE323" s="66">
        <f t="shared" si="2795"/>
        <v>0</v>
      </c>
      <c r="GF323" s="66">
        <f t="shared" si="2795"/>
        <v>0</v>
      </c>
      <c r="GG323" s="66">
        <f t="shared" si="2795"/>
        <v>0</v>
      </c>
      <c r="GH323" s="66">
        <f t="shared" si="2795"/>
        <v>0</v>
      </c>
      <c r="GI323" s="66">
        <f t="shared" si="2795"/>
        <v>0</v>
      </c>
      <c r="GJ323" s="67">
        <f t="shared" si="2795"/>
        <v>0</v>
      </c>
      <c r="GK323" s="66">
        <f t="shared" si="2795"/>
        <v>0</v>
      </c>
      <c r="GL323" s="66">
        <f t="shared" si="2795"/>
        <v>0</v>
      </c>
      <c r="GM323" s="66">
        <f t="shared" si="2795"/>
        <v>0</v>
      </c>
      <c r="GN323" s="113">
        <f t="shared" si="2795"/>
        <v>0</v>
      </c>
      <c r="GO323" s="67">
        <f t="shared" si="2795"/>
        <v>0</v>
      </c>
      <c r="GP323" s="66">
        <f t="shared" si="2795"/>
        <v>0</v>
      </c>
      <c r="GQ323" s="66">
        <f t="shared" si="2795"/>
        <v>0</v>
      </c>
      <c r="GR323" s="66">
        <f t="shared" si="2795"/>
        <v>0</v>
      </c>
      <c r="GS323" s="66">
        <f t="shared" si="2795"/>
        <v>0</v>
      </c>
      <c r="GT323" s="66">
        <f t="shared" si="2795"/>
        <v>0</v>
      </c>
      <c r="GU323" s="66">
        <f t="shared" si="2795"/>
        <v>0</v>
      </c>
      <c r="GV323" s="66">
        <f t="shared" si="2795"/>
        <v>0</v>
      </c>
      <c r="GW323" s="66">
        <f t="shared" si="2795"/>
        <v>0</v>
      </c>
      <c r="GX323" s="66">
        <f t="shared" si="2795"/>
        <v>0</v>
      </c>
      <c r="GY323" s="66">
        <f t="shared" si="2795"/>
        <v>0</v>
      </c>
      <c r="GZ323" s="67">
        <f t="shared" ref="GZ323:JW323" si="2796">SUM(GZ324:GZ325)</f>
        <v>0</v>
      </c>
      <c r="HA323" s="66">
        <f t="shared" si="2796"/>
        <v>0</v>
      </c>
      <c r="HB323" s="66">
        <f t="shared" si="2796"/>
        <v>0</v>
      </c>
      <c r="HC323" s="66">
        <f t="shared" si="2796"/>
        <v>0</v>
      </c>
      <c r="HD323" s="66">
        <f t="shared" si="2796"/>
        <v>0</v>
      </c>
      <c r="HE323" s="66">
        <f t="shared" si="2796"/>
        <v>0</v>
      </c>
      <c r="HF323" s="66">
        <f t="shared" si="2796"/>
        <v>0</v>
      </c>
      <c r="HG323" s="66">
        <f t="shared" si="2796"/>
        <v>0</v>
      </c>
      <c r="HH323" s="66">
        <f t="shared" si="2796"/>
        <v>0</v>
      </c>
      <c r="HI323" s="66">
        <f t="shared" si="2796"/>
        <v>0</v>
      </c>
      <c r="HJ323" s="66">
        <f t="shared" si="2796"/>
        <v>0</v>
      </c>
      <c r="HK323" s="66">
        <f t="shared" si="2796"/>
        <v>0</v>
      </c>
      <c r="HL323" s="66">
        <f t="shared" si="2796"/>
        <v>0</v>
      </c>
      <c r="HM323" s="66">
        <f t="shared" si="2796"/>
        <v>0</v>
      </c>
      <c r="HN323" s="113">
        <f t="shared" si="2796"/>
        <v>0</v>
      </c>
      <c r="HO323" s="139">
        <f t="shared" si="2796"/>
        <v>0</v>
      </c>
      <c r="HP323" s="155">
        <f t="shared" si="2796"/>
        <v>0</v>
      </c>
      <c r="HQ323" s="67">
        <f t="shared" si="2796"/>
        <v>0</v>
      </c>
      <c r="HR323" s="66">
        <f t="shared" si="2796"/>
        <v>0</v>
      </c>
      <c r="HS323" s="66">
        <f t="shared" si="2796"/>
        <v>0</v>
      </c>
      <c r="HT323" s="66">
        <f t="shared" si="2796"/>
        <v>0</v>
      </c>
      <c r="HU323" s="66">
        <f t="shared" si="2796"/>
        <v>0</v>
      </c>
      <c r="HV323" s="66">
        <f t="shared" si="2796"/>
        <v>0</v>
      </c>
      <c r="HW323" s="66">
        <f t="shared" si="2796"/>
        <v>0</v>
      </c>
      <c r="HX323" s="66">
        <f t="shared" si="2796"/>
        <v>0</v>
      </c>
      <c r="HY323" s="66">
        <f t="shared" si="2796"/>
        <v>0</v>
      </c>
      <c r="HZ323" s="66">
        <f t="shared" si="2796"/>
        <v>0</v>
      </c>
      <c r="IA323" s="66">
        <f t="shared" si="2796"/>
        <v>0</v>
      </c>
      <c r="IB323" s="67">
        <f t="shared" si="2796"/>
        <v>0</v>
      </c>
      <c r="IC323" s="66">
        <f t="shared" si="2796"/>
        <v>0</v>
      </c>
      <c r="ID323" s="66">
        <f t="shared" si="2796"/>
        <v>0</v>
      </c>
      <c r="IE323" s="66">
        <f t="shared" si="2796"/>
        <v>0</v>
      </c>
      <c r="IF323" s="113">
        <f t="shared" si="2796"/>
        <v>0</v>
      </c>
      <c r="IG323" s="67">
        <f t="shared" si="2796"/>
        <v>0</v>
      </c>
      <c r="IH323" s="66">
        <f t="shared" si="2796"/>
        <v>0</v>
      </c>
      <c r="II323" s="66">
        <f t="shared" si="2796"/>
        <v>0</v>
      </c>
      <c r="IJ323" s="66">
        <f t="shared" si="2796"/>
        <v>0</v>
      </c>
      <c r="IK323" s="66">
        <f t="shared" si="2796"/>
        <v>0</v>
      </c>
      <c r="IL323" s="66">
        <f t="shared" si="2796"/>
        <v>0</v>
      </c>
      <c r="IM323" s="66">
        <f t="shared" si="2796"/>
        <v>0</v>
      </c>
      <c r="IN323" s="66">
        <f t="shared" si="2796"/>
        <v>0</v>
      </c>
      <c r="IO323" s="66">
        <f t="shared" si="2796"/>
        <v>0</v>
      </c>
      <c r="IP323" s="66">
        <f t="shared" si="2796"/>
        <v>0</v>
      </c>
      <c r="IQ323" s="66">
        <f t="shared" si="2796"/>
        <v>0</v>
      </c>
      <c r="IR323" s="67">
        <f t="shared" si="2796"/>
        <v>0</v>
      </c>
      <c r="IS323" s="66">
        <f t="shared" si="2796"/>
        <v>0</v>
      </c>
      <c r="IT323" s="66">
        <f t="shared" si="2796"/>
        <v>0</v>
      </c>
      <c r="IU323" s="66">
        <f t="shared" si="2796"/>
        <v>0</v>
      </c>
      <c r="IV323" s="113">
        <f t="shared" si="2796"/>
        <v>0</v>
      </c>
      <c r="IW323" s="67">
        <f t="shared" si="2796"/>
        <v>0</v>
      </c>
      <c r="IX323" s="66">
        <f t="shared" si="2796"/>
        <v>0</v>
      </c>
      <c r="IY323" s="66">
        <f t="shared" si="2796"/>
        <v>0</v>
      </c>
      <c r="IZ323" s="66">
        <f t="shared" si="2796"/>
        <v>0</v>
      </c>
      <c r="JA323" s="66">
        <f t="shared" si="2796"/>
        <v>0</v>
      </c>
      <c r="JB323" s="66">
        <f t="shared" si="2796"/>
        <v>0</v>
      </c>
      <c r="JC323" s="66">
        <f t="shared" si="2796"/>
        <v>0</v>
      </c>
      <c r="JD323" s="66">
        <f t="shared" si="2796"/>
        <v>0</v>
      </c>
      <c r="JE323" s="66">
        <f t="shared" si="2796"/>
        <v>0</v>
      </c>
      <c r="JF323" s="66">
        <f t="shared" si="2796"/>
        <v>0</v>
      </c>
      <c r="JG323" s="66">
        <f t="shared" si="2796"/>
        <v>0</v>
      </c>
      <c r="JH323" s="67">
        <f t="shared" si="2796"/>
        <v>0</v>
      </c>
      <c r="JI323" s="66">
        <f t="shared" si="2796"/>
        <v>0</v>
      </c>
      <c r="JJ323" s="66">
        <f t="shared" si="2796"/>
        <v>0</v>
      </c>
      <c r="JK323" s="66">
        <f t="shared" si="2796"/>
        <v>0</v>
      </c>
      <c r="JL323" s="113">
        <f t="shared" si="2796"/>
        <v>0</v>
      </c>
      <c r="JM323" s="67">
        <f t="shared" si="2796"/>
        <v>0</v>
      </c>
      <c r="JN323" s="66">
        <f t="shared" si="2796"/>
        <v>0</v>
      </c>
      <c r="JO323" s="66">
        <f t="shared" si="2796"/>
        <v>0</v>
      </c>
      <c r="JP323" s="66">
        <f t="shared" si="2796"/>
        <v>0</v>
      </c>
      <c r="JQ323" s="66">
        <f t="shared" si="2796"/>
        <v>0</v>
      </c>
      <c r="JR323" s="66">
        <f t="shared" si="2796"/>
        <v>0</v>
      </c>
      <c r="JS323" s="66">
        <f t="shared" si="2796"/>
        <v>0</v>
      </c>
      <c r="JT323" s="66">
        <f t="shared" si="2796"/>
        <v>0</v>
      </c>
      <c r="JU323" s="66">
        <f t="shared" si="2796"/>
        <v>0</v>
      </c>
      <c r="JV323" s="66">
        <f t="shared" si="2796"/>
        <v>0</v>
      </c>
      <c r="JW323" s="66">
        <f t="shared" si="2796"/>
        <v>0</v>
      </c>
      <c r="JX323" s="67">
        <f t="shared" ref="JX323:MT323" si="2797">SUM(JX324:JX325)</f>
        <v>0</v>
      </c>
      <c r="JY323" s="66">
        <f t="shared" si="2797"/>
        <v>0</v>
      </c>
      <c r="JZ323" s="66">
        <f t="shared" si="2797"/>
        <v>0</v>
      </c>
      <c r="KA323" s="66">
        <f t="shared" si="2797"/>
        <v>0</v>
      </c>
      <c r="KB323" s="113">
        <f t="shared" si="2797"/>
        <v>0</v>
      </c>
      <c r="KC323" s="67">
        <f t="shared" si="2797"/>
        <v>0</v>
      </c>
      <c r="KD323" s="66">
        <f t="shared" si="2797"/>
        <v>0</v>
      </c>
      <c r="KE323" s="66">
        <f t="shared" si="2797"/>
        <v>0</v>
      </c>
      <c r="KF323" s="66">
        <f t="shared" si="2797"/>
        <v>0</v>
      </c>
      <c r="KG323" s="66">
        <f t="shared" si="2797"/>
        <v>0</v>
      </c>
      <c r="KH323" s="66">
        <f t="shared" si="2797"/>
        <v>0</v>
      </c>
      <c r="KI323" s="66">
        <f t="shared" si="2797"/>
        <v>0</v>
      </c>
      <c r="KJ323" s="66">
        <f t="shared" si="2797"/>
        <v>0</v>
      </c>
      <c r="KK323" s="66">
        <f t="shared" si="2797"/>
        <v>0</v>
      </c>
      <c r="KL323" s="66">
        <f t="shared" si="2797"/>
        <v>0</v>
      </c>
      <c r="KM323" s="66">
        <f t="shared" si="2797"/>
        <v>0</v>
      </c>
      <c r="KN323" s="67">
        <f t="shared" si="2797"/>
        <v>0</v>
      </c>
      <c r="KO323" s="66">
        <f t="shared" si="2797"/>
        <v>0</v>
      </c>
      <c r="KP323" s="66">
        <f t="shared" si="2797"/>
        <v>0</v>
      </c>
      <c r="KQ323" s="66">
        <f t="shared" si="2797"/>
        <v>0</v>
      </c>
      <c r="KR323" s="66">
        <f t="shared" si="2797"/>
        <v>0</v>
      </c>
      <c r="KS323" s="66">
        <f t="shared" si="2797"/>
        <v>0</v>
      </c>
      <c r="KT323" s="66">
        <f t="shared" si="2797"/>
        <v>0</v>
      </c>
      <c r="KU323" s="66">
        <f t="shared" si="2797"/>
        <v>0</v>
      </c>
      <c r="KV323" s="66">
        <f t="shared" si="2797"/>
        <v>0</v>
      </c>
      <c r="KW323" s="66">
        <f t="shared" si="2797"/>
        <v>0</v>
      </c>
      <c r="KX323" s="66">
        <f t="shared" si="2797"/>
        <v>0</v>
      </c>
      <c r="KY323" s="66">
        <f t="shared" si="2797"/>
        <v>0</v>
      </c>
      <c r="KZ323" s="66">
        <f t="shared" si="2797"/>
        <v>0</v>
      </c>
      <c r="LA323" s="66">
        <f t="shared" si="2797"/>
        <v>0</v>
      </c>
      <c r="LB323" s="113">
        <f t="shared" si="2797"/>
        <v>0</v>
      </c>
      <c r="LC323" s="155">
        <f t="shared" si="2797"/>
        <v>0</v>
      </c>
      <c r="LD323" s="67">
        <f t="shared" si="2797"/>
        <v>0</v>
      </c>
      <c r="LE323" s="66">
        <f t="shared" si="2797"/>
        <v>0</v>
      </c>
      <c r="LF323" s="66">
        <f t="shared" si="2797"/>
        <v>0</v>
      </c>
      <c r="LG323" s="66">
        <f t="shared" si="2797"/>
        <v>0</v>
      </c>
      <c r="LH323" s="66">
        <f t="shared" si="2797"/>
        <v>0</v>
      </c>
      <c r="LI323" s="66">
        <f t="shared" si="2797"/>
        <v>0</v>
      </c>
      <c r="LJ323" s="66">
        <f t="shared" si="2797"/>
        <v>0</v>
      </c>
      <c r="LK323" s="66">
        <f t="shared" si="2797"/>
        <v>0</v>
      </c>
      <c r="LL323" s="66">
        <f t="shared" si="2797"/>
        <v>0</v>
      </c>
      <c r="LM323" s="66">
        <f t="shared" si="2797"/>
        <v>0</v>
      </c>
      <c r="LN323" s="66">
        <f t="shared" si="2797"/>
        <v>0</v>
      </c>
      <c r="LO323" s="67">
        <f t="shared" si="2797"/>
        <v>0</v>
      </c>
      <c r="LP323" s="66">
        <f t="shared" si="2797"/>
        <v>0</v>
      </c>
      <c r="LQ323" s="66">
        <f t="shared" si="2797"/>
        <v>0</v>
      </c>
      <c r="LR323" s="66">
        <f t="shared" si="2797"/>
        <v>0</v>
      </c>
      <c r="LS323" s="113">
        <f t="shared" si="2797"/>
        <v>0</v>
      </c>
      <c r="LT323" s="67">
        <f t="shared" si="2797"/>
        <v>0</v>
      </c>
      <c r="LU323" s="66">
        <f t="shared" si="2797"/>
        <v>0</v>
      </c>
      <c r="LV323" s="66">
        <f t="shared" si="2797"/>
        <v>0</v>
      </c>
      <c r="LW323" s="66">
        <f t="shared" si="2797"/>
        <v>0</v>
      </c>
      <c r="LX323" s="66">
        <f t="shared" si="2797"/>
        <v>0</v>
      </c>
      <c r="LY323" s="66">
        <f t="shared" si="2797"/>
        <v>0</v>
      </c>
      <c r="LZ323" s="66">
        <f t="shared" si="2797"/>
        <v>0</v>
      </c>
      <c r="MA323" s="66">
        <f t="shared" si="2797"/>
        <v>0</v>
      </c>
      <c r="MB323" s="66">
        <f t="shared" si="2797"/>
        <v>0</v>
      </c>
      <c r="MC323" s="66">
        <f t="shared" si="2797"/>
        <v>0</v>
      </c>
      <c r="MD323" s="66">
        <f t="shared" si="2797"/>
        <v>0</v>
      </c>
      <c r="ME323" s="67">
        <f t="shared" si="2797"/>
        <v>0</v>
      </c>
      <c r="MF323" s="66">
        <f t="shared" si="2797"/>
        <v>0</v>
      </c>
      <c r="MG323" s="66">
        <f t="shared" si="2797"/>
        <v>0</v>
      </c>
      <c r="MH323" s="66">
        <f t="shared" si="2797"/>
        <v>0</v>
      </c>
      <c r="MI323" s="113">
        <f t="shared" si="2797"/>
        <v>0</v>
      </c>
      <c r="MJ323" s="67">
        <f t="shared" si="2797"/>
        <v>0</v>
      </c>
      <c r="MK323" s="66">
        <f t="shared" si="2797"/>
        <v>0</v>
      </c>
      <c r="ML323" s="66">
        <f t="shared" si="2797"/>
        <v>0</v>
      </c>
      <c r="MM323" s="66">
        <f t="shared" si="2797"/>
        <v>0</v>
      </c>
      <c r="MN323" s="66">
        <f t="shared" si="2797"/>
        <v>0</v>
      </c>
      <c r="MO323" s="66">
        <f t="shared" si="2797"/>
        <v>0</v>
      </c>
      <c r="MP323" s="66">
        <f t="shared" si="2797"/>
        <v>0</v>
      </c>
      <c r="MQ323" s="66">
        <f t="shared" si="2797"/>
        <v>0</v>
      </c>
      <c r="MR323" s="66">
        <f t="shared" si="2797"/>
        <v>0</v>
      </c>
      <c r="MS323" s="66">
        <f t="shared" si="2797"/>
        <v>0</v>
      </c>
      <c r="MT323" s="66">
        <f t="shared" si="2797"/>
        <v>0</v>
      </c>
      <c r="MU323" s="67">
        <f t="shared" ref="MU323:PF323" si="2798">SUM(MU324:MU325)</f>
        <v>0</v>
      </c>
      <c r="MV323" s="66">
        <f t="shared" si="2798"/>
        <v>0</v>
      </c>
      <c r="MW323" s="66">
        <f t="shared" si="2798"/>
        <v>0</v>
      </c>
      <c r="MX323" s="66">
        <f t="shared" si="2798"/>
        <v>0</v>
      </c>
      <c r="MY323" s="113">
        <f t="shared" si="2798"/>
        <v>0</v>
      </c>
      <c r="MZ323" s="67">
        <f t="shared" si="2798"/>
        <v>0</v>
      </c>
      <c r="NA323" s="66">
        <f t="shared" si="2798"/>
        <v>0</v>
      </c>
      <c r="NB323" s="66">
        <f t="shared" si="2798"/>
        <v>0</v>
      </c>
      <c r="NC323" s="66">
        <f t="shared" si="2798"/>
        <v>0</v>
      </c>
      <c r="ND323" s="66">
        <f t="shared" si="2798"/>
        <v>0</v>
      </c>
      <c r="NE323" s="66">
        <f t="shared" si="2798"/>
        <v>0</v>
      </c>
      <c r="NF323" s="66">
        <f t="shared" si="2798"/>
        <v>0</v>
      </c>
      <c r="NG323" s="66">
        <f t="shared" si="2798"/>
        <v>0</v>
      </c>
      <c r="NH323" s="66">
        <f t="shared" si="2798"/>
        <v>0</v>
      </c>
      <c r="NI323" s="66">
        <f t="shared" si="2798"/>
        <v>0</v>
      </c>
      <c r="NJ323" s="66">
        <f t="shared" si="2798"/>
        <v>0</v>
      </c>
      <c r="NK323" s="67">
        <f t="shared" si="2798"/>
        <v>0</v>
      </c>
      <c r="NL323" s="66">
        <f t="shared" si="2798"/>
        <v>0</v>
      </c>
      <c r="NM323" s="66">
        <f t="shared" si="2798"/>
        <v>0</v>
      </c>
      <c r="NN323" s="66">
        <f t="shared" si="2798"/>
        <v>0</v>
      </c>
      <c r="NO323" s="113">
        <f t="shared" si="2798"/>
        <v>0</v>
      </c>
      <c r="NP323" s="67">
        <f t="shared" si="2798"/>
        <v>0</v>
      </c>
      <c r="NQ323" s="66">
        <f t="shared" si="2798"/>
        <v>0</v>
      </c>
      <c r="NR323" s="66">
        <f t="shared" si="2798"/>
        <v>0</v>
      </c>
      <c r="NS323" s="66">
        <f t="shared" si="2798"/>
        <v>0</v>
      </c>
      <c r="NT323" s="66">
        <f t="shared" si="2798"/>
        <v>0</v>
      </c>
      <c r="NU323" s="66">
        <f t="shared" si="2798"/>
        <v>0</v>
      </c>
      <c r="NV323" s="66">
        <f t="shared" si="2798"/>
        <v>0</v>
      </c>
      <c r="NW323" s="66">
        <f t="shared" si="2798"/>
        <v>0</v>
      </c>
      <c r="NX323" s="66">
        <f t="shared" si="2798"/>
        <v>0</v>
      </c>
      <c r="NY323" s="66">
        <f t="shared" si="2798"/>
        <v>0</v>
      </c>
      <c r="NZ323" s="66">
        <f t="shared" si="2798"/>
        <v>0</v>
      </c>
      <c r="OA323" s="67">
        <f t="shared" si="2798"/>
        <v>0</v>
      </c>
      <c r="OB323" s="66">
        <f t="shared" si="2798"/>
        <v>0</v>
      </c>
      <c r="OC323" s="66">
        <f t="shared" si="2798"/>
        <v>0</v>
      </c>
      <c r="OD323" s="66">
        <f t="shared" si="2798"/>
        <v>0</v>
      </c>
      <c r="OE323" s="113">
        <f t="shared" si="2798"/>
        <v>0</v>
      </c>
      <c r="OF323" s="67">
        <f t="shared" si="2798"/>
        <v>0</v>
      </c>
      <c r="OG323" s="66">
        <f t="shared" si="2798"/>
        <v>0</v>
      </c>
      <c r="OH323" s="66">
        <f t="shared" si="2798"/>
        <v>0</v>
      </c>
      <c r="OI323" s="66">
        <f t="shared" si="2798"/>
        <v>0</v>
      </c>
      <c r="OJ323" s="66">
        <f t="shared" si="2798"/>
        <v>0</v>
      </c>
      <c r="OK323" s="66">
        <f t="shared" si="2798"/>
        <v>0</v>
      </c>
      <c r="OL323" s="66">
        <f t="shared" si="2798"/>
        <v>0</v>
      </c>
      <c r="OM323" s="66">
        <f t="shared" si="2798"/>
        <v>0</v>
      </c>
      <c r="ON323" s="66">
        <f t="shared" si="2798"/>
        <v>0</v>
      </c>
      <c r="OO323" s="66">
        <f t="shared" si="2798"/>
        <v>0</v>
      </c>
      <c r="OP323" s="66">
        <f t="shared" si="2798"/>
        <v>0</v>
      </c>
      <c r="OQ323" s="67">
        <f t="shared" si="2798"/>
        <v>0</v>
      </c>
      <c r="OR323" s="66">
        <f t="shared" si="2798"/>
        <v>0</v>
      </c>
      <c r="OS323" s="66">
        <f t="shared" si="2798"/>
        <v>0</v>
      </c>
      <c r="OT323" s="66">
        <f t="shared" si="2798"/>
        <v>0</v>
      </c>
      <c r="OU323" s="113">
        <f t="shared" si="2798"/>
        <v>0</v>
      </c>
      <c r="OV323" s="67">
        <f t="shared" si="2798"/>
        <v>0</v>
      </c>
      <c r="OW323" s="66">
        <f t="shared" si="2798"/>
        <v>0</v>
      </c>
      <c r="OX323" s="66">
        <f t="shared" si="2798"/>
        <v>0</v>
      </c>
      <c r="OY323" s="66">
        <f t="shared" si="2798"/>
        <v>0</v>
      </c>
      <c r="OZ323" s="66">
        <f t="shared" si="2798"/>
        <v>0</v>
      </c>
      <c r="PA323" s="66">
        <f t="shared" si="2798"/>
        <v>0</v>
      </c>
      <c r="PB323" s="66">
        <f t="shared" si="2798"/>
        <v>0</v>
      </c>
      <c r="PC323" s="66">
        <f t="shared" si="2798"/>
        <v>0</v>
      </c>
      <c r="PD323" s="66">
        <f t="shared" si="2798"/>
        <v>0</v>
      </c>
      <c r="PE323" s="66">
        <f t="shared" si="2798"/>
        <v>0</v>
      </c>
      <c r="PF323" s="66">
        <f t="shared" si="2798"/>
        <v>0</v>
      </c>
      <c r="PG323" s="67">
        <f t="shared" ref="PG323:RR323" si="2799">SUM(PG324:PG325)</f>
        <v>0</v>
      </c>
      <c r="PH323" s="66">
        <f t="shared" si="2799"/>
        <v>0</v>
      </c>
      <c r="PI323" s="66">
        <f t="shared" si="2799"/>
        <v>0</v>
      </c>
      <c r="PJ323" s="66">
        <f t="shared" si="2799"/>
        <v>0</v>
      </c>
      <c r="PK323" s="113">
        <f t="shared" si="2799"/>
        <v>0</v>
      </c>
      <c r="PL323" s="67">
        <f t="shared" si="2799"/>
        <v>0</v>
      </c>
      <c r="PM323" s="66">
        <f t="shared" si="2799"/>
        <v>0</v>
      </c>
      <c r="PN323" s="66">
        <f t="shared" si="2799"/>
        <v>0</v>
      </c>
      <c r="PO323" s="66">
        <f t="shared" si="2799"/>
        <v>0</v>
      </c>
      <c r="PP323" s="66">
        <f t="shared" si="2799"/>
        <v>0</v>
      </c>
      <c r="PQ323" s="66">
        <f t="shared" si="2799"/>
        <v>0</v>
      </c>
      <c r="PR323" s="66">
        <f t="shared" si="2799"/>
        <v>0</v>
      </c>
      <c r="PS323" s="66">
        <f t="shared" si="2799"/>
        <v>0</v>
      </c>
      <c r="PT323" s="66">
        <f t="shared" si="2799"/>
        <v>0</v>
      </c>
      <c r="PU323" s="66">
        <f t="shared" si="2799"/>
        <v>0</v>
      </c>
      <c r="PV323" s="66">
        <f t="shared" si="2799"/>
        <v>0</v>
      </c>
      <c r="PW323" s="67">
        <f t="shared" si="2799"/>
        <v>0</v>
      </c>
      <c r="PX323" s="66">
        <f t="shared" si="2799"/>
        <v>0</v>
      </c>
      <c r="PY323" s="66">
        <f t="shared" si="2799"/>
        <v>0</v>
      </c>
      <c r="PZ323" s="66">
        <f t="shared" si="2799"/>
        <v>0</v>
      </c>
      <c r="QA323" s="113">
        <f t="shared" si="2799"/>
        <v>0</v>
      </c>
      <c r="QB323" s="67">
        <f t="shared" si="2799"/>
        <v>0</v>
      </c>
      <c r="QC323" s="66">
        <f t="shared" si="2799"/>
        <v>0</v>
      </c>
      <c r="QD323" s="66">
        <f t="shared" si="2799"/>
        <v>0</v>
      </c>
      <c r="QE323" s="66">
        <f t="shared" si="2799"/>
        <v>0</v>
      </c>
      <c r="QF323" s="66">
        <f t="shared" si="2799"/>
        <v>0</v>
      </c>
      <c r="QG323" s="66">
        <f t="shared" si="2799"/>
        <v>0</v>
      </c>
      <c r="QH323" s="66">
        <f t="shared" si="2799"/>
        <v>0</v>
      </c>
      <c r="QI323" s="66">
        <f t="shared" si="2799"/>
        <v>0</v>
      </c>
      <c r="QJ323" s="66">
        <f t="shared" si="2799"/>
        <v>0</v>
      </c>
      <c r="QK323" s="66">
        <f t="shared" si="2799"/>
        <v>0</v>
      </c>
      <c r="QL323" s="66">
        <f t="shared" si="2799"/>
        <v>0</v>
      </c>
      <c r="QM323" s="67">
        <f t="shared" si="2799"/>
        <v>0</v>
      </c>
      <c r="QN323" s="66">
        <f t="shared" si="2799"/>
        <v>0</v>
      </c>
      <c r="QO323" s="66">
        <f t="shared" si="2799"/>
        <v>0</v>
      </c>
      <c r="QP323" s="66">
        <f t="shared" si="2799"/>
        <v>0</v>
      </c>
      <c r="QQ323" s="113">
        <f t="shared" si="2799"/>
        <v>0</v>
      </c>
      <c r="QR323" s="67">
        <f t="shared" si="2799"/>
        <v>0</v>
      </c>
      <c r="QS323" s="66">
        <f t="shared" si="2799"/>
        <v>0</v>
      </c>
      <c r="QT323" s="66">
        <f t="shared" si="2799"/>
        <v>0</v>
      </c>
      <c r="QU323" s="66">
        <f t="shared" si="2799"/>
        <v>0</v>
      </c>
      <c r="QV323" s="66">
        <f t="shared" si="2799"/>
        <v>0</v>
      </c>
      <c r="QW323" s="66">
        <f t="shared" si="2799"/>
        <v>0</v>
      </c>
      <c r="QX323" s="66">
        <f t="shared" si="2799"/>
        <v>0</v>
      </c>
      <c r="QY323" s="66">
        <f t="shared" si="2799"/>
        <v>0</v>
      </c>
      <c r="QZ323" s="66">
        <f t="shared" si="2799"/>
        <v>0</v>
      </c>
      <c r="RA323" s="66">
        <f t="shared" si="2799"/>
        <v>0</v>
      </c>
      <c r="RB323" s="66">
        <f t="shared" si="2799"/>
        <v>0</v>
      </c>
      <c r="RC323" s="67">
        <f t="shared" si="2799"/>
        <v>0</v>
      </c>
      <c r="RD323" s="66">
        <f t="shared" si="2799"/>
        <v>0</v>
      </c>
      <c r="RE323" s="66">
        <f t="shared" si="2799"/>
        <v>0</v>
      </c>
      <c r="RF323" s="66">
        <f t="shared" si="2799"/>
        <v>0</v>
      </c>
      <c r="RG323" s="66">
        <f t="shared" si="2799"/>
        <v>0</v>
      </c>
      <c r="RH323" s="66">
        <f t="shared" si="2799"/>
        <v>0</v>
      </c>
      <c r="RI323" s="66">
        <f t="shared" si="2799"/>
        <v>0</v>
      </c>
      <c r="RJ323" s="66">
        <f t="shared" si="2799"/>
        <v>0</v>
      </c>
      <c r="RK323" s="66">
        <f t="shared" si="2799"/>
        <v>0</v>
      </c>
      <c r="RL323" s="66">
        <f t="shared" si="2799"/>
        <v>0</v>
      </c>
      <c r="RM323" s="66">
        <f t="shared" si="2799"/>
        <v>0</v>
      </c>
      <c r="RN323" s="66">
        <f t="shared" si="2799"/>
        <v>0</v>
      </c>
      <c r="RO323" s="66">
        <f t="shared" si="2799"/>
        <v>0</v>
      </c>
      <c r="RP323" s="66">
        <f t="shared" si="2799"/>
        <v>0</v>
      </c>
      <c r="RQ323" s="113">
        <f t="shared" si="2799"/>
        <v>0</v>
      </c>
      <c r="RR323" s="155">
        <f t="shared" si="2799"/>
        <v>0</v>
      </c>
      <c r="RS323" s="67">
        <f t="shared" ref="RS323:UD323" si="2800">SUM(RS324:RS325)</f>
        <v>0</v>
      </c>
      <c r="RT323" s="66">
        <f t="shared" si="2800"/>
        <v>0</v>
      </c>
      <c r="RU323" s="66">
        <f t="shared" si="2800"/>
        <v>0</v>
      </c>
      <c r="RV323" s="66">
        <f t="shared" si="2800"/>
        <v>0</v>
      </c>
      <c r="RW323" s="66">
        <f t="shared" si="2800"/>
        <v>0</v>
      </c>
      <c r="RX323" s="66">
        <f t="shared" si="2800"/>
        <v>0</v>
      </c>
      <c r="RY323" s="66">
        <f t="shared" si="2800"/>
        <v>0</v>
      </c>
      <c r="RZ323" s="66">
        <f t="shared" si="2800"/>
        <v>0</v>
      </c>
      <c r="SA323" s="66">
        <f t="shared" si="2800"/>
        <v>0</v>
      </c>
      <c r="SB323" s="66">
        <f t="shared" si="2800"/>
        <v>0</v>
      </c>
      <c r="SC323" s="66">
        <f t="shared" si="2800"/>
        <v>0</v>
      </c>
      <c r="SD323" s="67">
        <f t="shared" si="2800"/>
        <v>0</v>
      </c>
      <c r="SE323" s="66">
        <f t="shared" si="2800"/>
        <v>0</v>
      </c>
      <c r="SF323" s="66">
        <f t="shared" si="2800"/>
        <v>0</v>
      </c>
      <c r="SG323" s="66">
        <f t="shared" si="2800"/>
        <v>0</v>
      </c>
      <c r="SH323" s="113">
        <f t="shared" si="2800"/>
        <v>0</v>
      </c>
      <c r="SI323" s="67">
        <f t="shared" si="2800"/>
        <v>0</v>
      </c>
      <c r="SJ323" s="66">
        <f t="shared" si="2800"/>
        <v>0</v>
      </c>
      <c r="SK323" s="66">
        <f t="shared" si="2800"/>
        <v>0</v>
      </c>
      <c r="SL323" s="66">
        <f t="shared" si="2800"/>
        <v>0</v>
      </c>
      <c r="SM323" s="66">
        <f t="shared" si="2800"/>
        <v>0</v>
      </c>
      <c r="SN323" s="66">
        <f t="shared" si="2800"/>
        <v>0</v>
      </c>
      <c r="SO323" s="66">
        <f t="shared" si="2800"/>
        <v>0</v>
      </c>
      <c r="SP323" s="66">
        <f t="shared" si="2800"/>
        <v>0</v>
      </c>
      <c r="SQ323" s="66">
        <f t="shared" si="2800"/>
        <v>0</v>
      </c>
      <c r="SR323" s="66">
        <f t="shared" si="2800"/>
        <v>0</v>
      </c>
      <c r="SS323" s="66">
        <f t="shared" si="2800"/>
        <v>0</v>
      </c>
      <c r="ST323" s="67">
        <f t="shared" si="2800"/>
        <v>0</v>
      </c>
      <c r="SU323" s="66">
        <f t="shared" si="2800"/>
        <v>0</v>
      </c>
      <c r="SV323" s="66">
        <f t="shared" si="2800"/>
        <v>0</v>
      </c>
      <c r="SW323" s="66">
        <f t="shared" si="2800"/>
        <v>0</v>
      </c>
      <c r="SX323" s="113">
        <f t="shared" si="2800"/>
        <v>0</v>
      </c>
      <c r="SY323" s="67">
        <f t="shared" si="2800"/>
        <v>0</v>
      </c>
      <c r="SZ323" s="66">
        <f t="shared" si="2800"/>
        <v>0</v>
      </c>
      <c r="TA323" s="66">
        <f t="shared" si="2800"/>
        <v>0</v>
      </c>
      <c r="TB323" s="66">
        <f t="shared" si="2800"/>
        <v>0</v>
      </c>
      <c r="TC323" s="66">
        <f t="shared" si="2800"/>
        <v>0</v>
      </c>
      <c r="TD323" s="66">
        <f t="shared" si="2800"/>
        <v>0</v>
      </c>
      <c r="TE323" s="66">
        <f t="shared" si="2800"/>
        <v>0</v>
      </c>
      <c r="TF323" s="66">
        <f t="shared" si="2800"/>
        <v>0</v>
      </c>
      <c r="TG323" s="66">
        <f t="shared" si="2800"/>
        <v>0</v>
      </c>
      <c r="TH323" s="66">
        <f t="shared" si="2800"/>
        <v>0</v>
      </c>
      <c r="TI323" s="66">
        <f t="shared" si="2800"/>
        <v>0</v>
      </c>
      <c r="TJ323" s="67">
        <f t="shared" si="2800"/>
        <v>0</v>
      </c>
      <c r="TK323" s="66">
        <f t="shared" si="2800"/>
        <v>0</v>
      </c>
      <c r="TL323" s="66">
        <f t="shared" si="2800"/>
        <v>0</v>
      </c>
      <c r="TM323" s="66">
        <f t="shared" si="2800"/>
        <v>0</v>
      </c>
      <c r="TN323" s="113">
        <f t="shared" si="2800"/>
        <v>0</v>
      </c>
      <c r="TO323" s="67">
        <f t="shared" si="2800"/>
        <v>0</v>
      </c>
      <c r="TP323" s="66">
        <f t="shared" si="2800"/>
        <v>0</v>
      </c>
      <c r="TQ323" s="66">
        <f t="shared" si="2800"/>
        <v>0</v>
      </c>
      <c r="TR323" s="66">
        <f t="shared" si="2800"/>
        <v>0</v>
      </c>
      <c r="TS323" s="66">
        <f t="shared" si="2800"/>
        <v>0</v>
      </c>
      <c r="TT323" s="66">
        <f t="shared" si="2800"/>
        <v>0</v>
      </c>
      <c r="TU323" s="66">
        <f t="shared" si="2800"/>
        <v>0</v>
      </c>
      <c r="TV323" s="66">
        <f t="shared" si="2800"/>
        <v>0</v>
      </c>
      <c r="TW323" s="66">
        <f t="shared" si="2800"/>
        <v>0</v>
      </c>
      <c r="TX323" s="66">
        <f t="shared" si="2800"/>
        <v>0</v>
      </c>
      <c r="TY323" s="66">
        <f t="shared" si="2800"/>
        <v>0</v>
      </c>
      <c r="TZ323" s="67">
        <f t="shared" si="2800"/>
        <v>0</v>
      </c>
      <c r="UA323" s="66">
        <f t="shared" si="2800"/>
        <v>0</v>
      </c>
      <c r="UB323" s="66">
        <f t="shared" si="2800"/>
        <v>0</v>
      </c>
      <c r="UC323" s="66">
        <f t="shared" si="2800"/>
        <v>0</v>
      </c>
      <c r="UD323" s="113">
        <f t="shared" si="2800"/>
        <v>0</v>
      </c>
      <c r="UE323" s="67">
        <f t="shared" ref="UE323:VD323" si="2801">SUM(UE324:UE325)</f>
        <v>0</v>
      </c>
      <c r="UF323" s="66">
        <f t="shared" si="2801"/>
        <v>0</v>
      </c>
      <c r="UG323" s="66">
        <f t="shared" si="2801"/>
        <v>0</v>
      </c>
      <c r="UH323" s="66">
        <f t="shared" si="2801"/>
        <v>0</v>
      </c>
      <c r="UI323" s="66">
        <f t="shared" si="2801"/>
        <v>0</v>
      </c>
      <c r="UJ323" s="66">
        <f t="shared" si="2801"/>
        <v>0</v>
      </c>
      <c r="UK323" s="66">
        <f t="shared" si="2801"/>
        <v>0</v>
      </c>
      <c r="UL323" s="66">
        <f t="shared" si="2801"/>
        <v>0</v>
      </c>
      <c r="UM323" s="66">
        <f t="shared" si="2801"/>
        <v>0</v>
      </c>
      <c r="UN323" s="66">
        <f t="shared" si="2801"/>
        <v>0</v>
      </c>
      <c r="UO323" s="66">
        <f t="shared" si="2801"/>
        <v>0</v>
      </c>
      <c r="UP323" s="67">
        <f t="shared" si="2801"/>
        <v>0</v>
      </c>
      <c r="UQ323" s="66">
        <f t="shared" si="2801"/>
        <v>0</v>
      </c>
      <c r="UR323" s="66">
        <f t="shared" si="2801"/>
        <v>0</v>
      </c>
      <c r="US323" s="66">
        <f t="shared" si="2801"/>
        <v>0</v>
      </c>
      <c r="UT323" s="66">
        <f t="shared" si="2801"/>
        <v>0</v>
      </c>
      <c r="UU323" s="66">
        <f t="shared" si="2801"/>
        <v>0</v>
      </c>
      <c r="UV323" s="66">
        <f t="shared" si="2801"/>
        <v>0</v>
      </c>
      <c r="UW323" s="66">
        <f t="shared" si="2801"/>
        <v>0</v>
      </c>
      <c r="UX323" s="66">
        <f t="shared" si="2801"/>
        <v>0</v>
      </c>
      <c r="UY323" s="66">
        <f t="shared" si="2801"/>
        <v>0</v>
      </c>
      <c r="UZ323" s="66">
        <f t="shared" si="2801"/>
        <v>0</v>
      </c>
      <c r="VA323" s="66">
        <f t="shared" si="2801"/>
        <v>0</v>
      </c>
      <c r="VB323" s="66">
        <f t="shared" si="2801"/>
        <v>0</v>
      </c>
      <c r="VC323" s="66">
        <f t="shared" si="2801"/>
        <v>0</v>
      </c>
      <c r="VD323" s="113">
        <f t="shared" si="2801"/>
        <v>0</v>
      </c>
      <c r="VE323" s="10" t="str">
        <f t="shared" si="2267"/>
        <v>-</v>
      </c>
    </row>
    <row r="324" spans="1:577" ht="20.149999999999999" customHeight="1">
      <c r="A324" s="19"/>
      <c r="B324" s="19"/>
      <c r="C324" s="23">
        <v>68011</v>
      </c>
      <c r="D324" s="24" t="s">
        <v>293</v>
      </c>
      <c r="E324" s="193">
        <f>SUM(F324:I324)</f>
        <v>0</v>
      </c>
      <c r="F324" s="194"/>
      <c r="G324" s="194"/>
      <c r="H324" s="195"/>
      <c r="I324" s="229"/>
      <c r="J324" s="241">
        <f t="shared" ref="J324:J325" si="2802">SUM(K324:Y324)</f>
        <v>0</v>
      </c>
      <c r="K324" s="61"/>
      <c r="L324" s="60"/>
      <c r="M324" s="60"/>
      <c r="N324" s="60"/>
      <c r="O324" s="60"/>
      <c r="P324" s="60"/>
      <c r="Q324" s="60"/>
      <c r="R324" s="60"/>
      <c r="S324" s="60"/>
      <c r="T324" s="60"/>
      <c r="U324" s="61"/>
      <c r="V324" s="60"/>
      <c r="W324" s="60"/>
      <c r="X324" s="60"/>
      <c r="Y324" s="110"/>
      <c r="Z324" s="169">
        <f t="shared" ref="Z324:Z325" si="2803">SUM(AA324:AO324)</f>
        <v>0</v>
      </c>
      <c r="AA324" s="60"/>
      <c r="AB324" s="60"/>
      <c r="AC324" s="60"/>
      <c r="AD324" s="60"/>
      <c r="AE324" s="60"/>
      <c r="AF324" s="60"/>
      <c r="AG324" s="60"/>
      <c r="AH324" s="60"/>
      <c r="AI324" s="60"/>
      <c r="AJ324" s="60"/>
      <c r="AK324" s="61"/>
      <c r="AL324" s="60"/>
      <c r="AM324" s="60"/>
      <c r="AN324" s="60"/>
      <c r="AO324" s="110"/>
      <c r="AP324" s="169">
        <f t="shared" ref="AP324:AP325" si="2804">SUM(AQ324:BE324)</f>
        <v>0</v>
      </c>
      <c r="AQ324" s="60"/>
      <c r="AR324" s="60"/>
      <c r="AS324" s="60"/>
      <c r="AT324" s="60"/>
      <c r="AU324" s="60"/>
      <c r="AV324" s="60"/>
      <c r="AW324" s="60"/>
      <c r="AX324" s="60"/>
      <c r="AY324" s="60"/>
      <c r="AZ324" s="60"/>
      <c r="BA324" s="61"/>
      <c r="BB324" s="60"/>
      <c r="BC324" s="60"/>
      <c r="BD324" s="60"/>
      <c r="BE324" s="110"/>
      <c r="BF324" s="169">
        <f t="shared" ref="BF324:BF325" si="2805">SUM(BG324:BU324)</f>
        <v>0</v>
      </c>
      <c r="BG324" s="60"/>
      <c r="BH324" s="60"/>
      <c r="BI324" s="60"/>
      <c r="BJ324" s="60"/>
      <c r="BK324" s="60"/>
      <c r="BL324" s="60"/>
      <c r="BM324" s="60"/>
      <c r="BN324" s="60"/>
      <c r="BO324" s="60"/>
      <c r="BP324" s="60"/>
      <c r="BQ324" s="61"/>
      <c r="BR324" s="60"/>
      <c r="BS324" s="60"/>
      <c r="BT324" s="60"/>
      <c r="BU324" s="110"/>
      <c r="BV324" s="169">
        <f t="shared" ref="BV324:BV325" si="2806">SUM(BW324:CU324)</f>
        <v>0</v>
      </c>
      <c r="BW324" s="60"/>
      <c r="BX324" s="60"/>
      <c r="BY324" s="60"/>
      <c r="BZ324" s="60"/>
      <c r="CA324" s="60"/>
      <c r="CB324" s="60"/>
      <c r="CC324" s="60"/>
      <c r="CD324" s="60"/>
      <c r="CE324" s="60"/>
      <c r="CF324" s="60"/>
      <c r="CG324" s="61"/>
      <c r="CH324" s="60"/>
      <c r="CI324" s="60"/>
      <c r="CJ324" s="60"/>
      <c r="CK324" s="60"/>
      <c r="CL324" s="60"/>
      <c r="CM324" s="60"/>
      <c r="CN324" s="60"/>
      <c r="CO324" s="60"/>
      <c r="CP324" s="60"/>
      <c r="CQ324" s="60"/>
      <c r="CR324" s="60"/>
      <c r="CS324" s="60"/>
      <c r="CT324" s="60"/>
      <c r="CU324" s="110"/>
      <c r="CV324" s="173"/>
      <c r="CW324" s="169">
        <f t="shared" ref="CW324:CW325" si="2807">SUM(CX324:DL324)</f>
        <v>0</v>
      </c>
      <c r="CX324" s="60"/>
      <c r="CY324" s="60"/>
      <c r="CZ324" s="60"/>
      <c r="DA324" s="60"/>
      <c r="DB324" s="60"/>
      <c r="DC324" s="60"/>
      <c r="DD324" s="60"/>
      <c r="DE324" s="60"/>
      <c r="DF324" s="60"/>
      <c r="DG324" s="60"/>
      <c r="DH324" s="61"/>
      <c r="DI324" s="60"/>
      <c r="DJ324" s="60"/>
      <c r="DK324" s="60"/>
      <c r="DL324" s="110"/>
      <c r="DM324" s="169">
        <f t="shared" ref="DM324:DM325" si="2808">SUM(DN324:EB324)</f>
        <v>0</v>
      </c>
      <c r="DN324" s="60"/>
      <c r="DO324" s="60"/>
      <c r="DP324" s="60"/>
      <c r="DQ324" s="60"/>
      <c r="DR324" s="60"/>
      <c r="DS324" s="60"/>
      <c r="DT324" s="60"/>
      <c r="DU324" s="60"/>
      <c r="DV324" s="60"/>
      <c r="DW324" s="60"/>
      <c r="DX324" s="61"/>
      <c r="DY324" s="60"/>
      <c r="DZ324" s="60"/>
      <c r="EA324" s="60"/>
      <c r="EB324" s="110"/>
      <c r="EC324" s="169">
        <f t="shared" ref="EC324:EC325" si="2809">SUM(ED324:ER324)</f>
        <v>0</v>
      </c>
      <c r="ED324" s="60"/>
      <c r="EE324" s="60"/>
      <c r="EF324" s="60"/>
      <c r="EG324" s="60"/>
      <c r="EH324" s="60"/>
      <c r="EI324" s="60"/>
      <c r="EJ324" s="60"/>
      <c r="EK324" s="60"/>
      <c r="EL324" s="60"/>
      <c r="EM324" s="60"/>
      <c r="EN324" s="61"/>
      <c r="EO324" s="60"/>
      <c r="EP324" s="60"/>
      <c r="EQ324" s="60"/>
      <c r="ER324" s="110"/>
      <c r="ES324" s="169">
        <f t="shared" ref="ES324:ES325" si="2810">SUM(ET324:FH324)</f>
        <v>0</v>
      </c>
      <c r="ET324" s="60"/>
      <c r="EU324" s="60"/>
      <c r="EV324" s="60"/>
      <c r="EW324" s="60"/>
      <c r="EX324" s="60"/>
      <c r="EY324" s="60"/>
      <c r="EZ324" s="60"/>
      <c r="FA324" s="60"/>
      <c r="FB324" s="60"/>
      <c r="FC324" s="60"/>
      <c r="FD324" s="61"/>
      <c r="FE324" s="60"/>
      <c r="FF324" s="60"/>
      <c r="FG324" s="60"/>
      <c r="FH324" s="110"/>
      <c r="FI324" s="169">
        <f t="shared" ref="FI324:FI325" si="2811">SUM(FJ324:FX324)</f>
        <v>0</v>
      </c>
      <c r="FJ324" s="60"/>
      <c r="FK324" s="60"/>
      <c r="FL324" s="60"/>
      <c r="FM324" s="60"/>
      <c r="FN324" s="60"/>
      <c r="FO324" s="60"/>
      <c r="FP324" s="60"/>
      <c r="FQ324" s="60"/>
      <c r="FR324" s="60"/>
      <c r="FS324" s="60"/>
      <c r="FT324" s="61"/>
      <c r="FU324" s="60"/>
      <c r="FV324" s="60"/>
      <c r="FW324" s="60"/>
      <c r="FX324" s="110"/>
      <c r="FY324" s="169">
        <f t="shared" ref="FY324:FY325" si="2812">SUM(FZ324:GN324)</f>
        <v>0</v>
      </c>
      <c r="FZ324" s="60"/>
      <c r="GA324" s="60"/>
      <c r="GB324" s="60"/>
      <c r="GC324" s="60"/>
      <c r="GD324" s="60"/>
      <c r="GE324" s="60"/>
      <c r="GF324" s="60"/>
      <c r="GG324" s="60"/>
      <c r="GH324" s="60"/>
      <c r="GI324" s="60"/>
      <c r="GJ324" s="61"/>
      <c r="GK324" s="60"/>
      <c r="GL324" s="60"/>
      <c r="GM324" s="60"/>
      <c r="GN324" s="110"/>
      <c r="GO324" s="169">
        <f t="shared" ref="GO324:GO325" si="2813">SUM(GP324:HN324)</f>
        <v>0</v>
      </c>
      <c r="GP324" s="60"/>
      <c r="GQ324" s="60"/>
      <c r="GR324" s="60"/>
      <c r="GS324" s="60"/>
      <c r="GT324" s="60"/>
      <c r="GU324" s="60"/>
      <c r="GV324" s="60"/>
      <c r="GW324" s="60"/>
      <c r="GX324" s="60"/>
      <c r="GY324" s="60"/>
      <c r="GZ324" s="61"/>
      <c r="HA324" s="60"/>
      <c r="HB324" s="60"/>
      <c r="HC324" s="60"/>
      <c r="HD324" s="60"/>
      <c r="HE324" s="60"/>
      <c r="HF324" s="60"/>
      <c r="HG324" s="60"/>
      <c r="HH324" s="60"/>
      <c r="HI324" s="60"/>
      <c r="HJ324" s="60"/>
      <c r="HK324" s="60"/>
      <c r="HL324" s="60"/>
      <c r="HM324" s="60"/>
      <c r="HN324" s="110"/>
      <c r="HO324" s="172"/>
      <c r="HP324" s="173"/>
      <c r="HQ324" s="169">
        <f t="shared" ref="HQ324:HQ325" si="2814">SUM(HR324:IF324)</f>
        <v>0</v>
      </c>
      <c r="HR324" s="60"/>
      <c r="HS324" s="60"/>
      <c r="HT324" s="60"/>
      <c r="HU324" s="60"/>
      <c r="HV324" s="60"/>
      <c r="HW324" s="60"/>
      <c r="HX324" s="60"/>
      <c r="HY324" s="60"/>
      <c r="HZ324" s="60"/>
      <c r="IA324" s="60"/>
      <c r="IB324" s="61"/>
      <c r="IC324" s="60"/>
      <c r="ID324" s="60"/>
      <c r="IE324" s="60"/>
      <c r="IF324" s="110"/>
      <c r="IG324" s="169">
        <f t="shared" ref="IG324:IG325" si="2815">SUM(IH324:IV324)</f>
        <v>0</v>
      </c>
      <c r="IH324" s="60"/>
      <c r="II324" s="60"/>
      <c r="IJ324" s="60"/>
      <c r="IK324" s="60"/>
      <c r="IL324" s="60"/>
      <c r="IM324" s="60"/>
      <c r="IN324" s="60"/>
      <c r="IO324" s="60"/>
      <c r="IP324" s="60"/>
      <c r="IQ324" s="60"/>
      <c r="IR324" s="61"/>
      <c r="IS324" s="60"/>
      <c r="IT324" s="60"/>
      <c r="IU324" s="60"/>
      <c r="IV324" s="110"/>
      <c r="IW324" s="169">
        <f t="shared" ref="IW324:IW325" si="2816">SUM(IX324:JL324)</f>
        <v>0</v>
      </c>
      <c r="IX324" s="60"/>
      <c r="IY324" s="60"/>
      <c r="IZ324" s="60"/>
      <c r="JA324" s="60"/>
      <c r="JB324" s="60"/>
      <c r="JC324" s="60"/>
      <c r="JD324" s="60"/>
      <c r="JE324" s="60"/>
      <c r="JF324" s="60"/>
      <c r="JG324" s="60"/>
      <c r="JH324" s="61"/>
      <c r="JI324" s="60"/>
      <c r="JJ324" s="60"/>
      <c r="JK324" s="60"/>
      <c r="JL324" s="110"/>
      <c r="JM324" s="169">
        <f t="shared" ref="JM324:JM325" si="2817">SUM(JN324:KB324)</f>
        <v>0</v>
      </c>
      <c r="JN324" s="60"/>
      <c r="JO324" s="60"/>
      <c r="JP324" s="60"/>
      <c r="JQ324" s="60"/>
      <c r="JR324" s="60"/>
      <c r="JS324" s="60"/>
      <c r="JT324" s="60"/>
      <c r="JU324" s="60"/>
      <c r="JV324" s="60"/>
      <c r="JW324" s="60"/>
      <c r="JX324" s="61"/>
      <c r="JY324" s="60"/>
      <c r="JZ324" s="60"/>
      <c r="KA324" s="60"/>
      <c r="KB324" s="110"/>
      <c r="KC324" s="169">
        <f t="shared" ref="KC324:KC325" si="2818">SUM(KD324:LB324)</f>
        <v>0</v>
      </c>
      <c r="KD324" s="60"/>
      <c r="KE324" s="60"/>
      <c r="KF324" s="60"/>
      <c r="KG324" s="60"/>
      <c r="KH324" s="60"/>
      <c r="KI324" s="60"/>
      <c r="KJ324" s="60"/>
      <c r="KK324" s="60"/>
      <c r="KL324" s="60"/>
      <c r="KM324" s="60"/>
      <c r="KN324" s="61"/>
      <c r="KO324" s="60"/>
      <c r="KP324" s="60"/>
      <c r="KQ324" s="60"/>
      <c r="KR324" s="60"/>
      <c r="KS324" s="60"/>
      <c r="KT324" s="60"/>
      <c r="KU324" s="60"/>
      <c r="KV324" s="60"/>
      <c r="KW324" s="60"/>
      <c r="KX324" s="60"/>
      <c r="KY324" s="60"/>
      <c r="KZ324" s="60"/>
      <c r="LA324" s="60"/>
      <c r="LB324" s="110"/>
      <c r="LC324" s="173"/>
      <c r="LD324" s="169">
        <f t="shared" ref="LD324:LD325" si="2819">SUM(LE324:LS324)</f>
        <v>0</v>
      </c>
      <c r="LE324" s="60"/>
      <c r="LF324" s="60"/>
      <c r="LG324" s="60"/>
      <c r="LH324" s="60"/>
      <c r="LI324" s="60"/>
      <c r="LJ324" s="60"/>
      <c r="LK324" s="60"/>
      <c r="LL324" s="60"/>
      <c r="LM324" s="60"/>
      <c r="LN324" s="60"/>
      <c r="LO324" s="61"/>
      <c r="LP324" s="60"/>
      <c r="LQ324" s="60"/>
      <c r="LR324" s="60"/>
      <c r="LS324" s="110"/>
      <c r="LT324" s="169">
        <f t="shared" ref="LT324:LT325" si="2820">SUM(LU324:MI324)</f>
        <v>0</v>
      </c>
      <c r="LU324" s="60"/>
      <c r="LV324" s="60"/>
      <c r="LW324" s="60"/>
      <c r="LX324" s="60"/>
      <c r="LY324" s="60"/>
      <c r="LZ324" s="60"/>
      <c r="MA324" s="60"/>
      <c r="MB324" s="60"/>
      <c r="MC324" s="60"/>
      <c r="MD324" s="60"/>
      <c r="ME324" s="61"/>
      <c r="MF324" s="60"/>
      <c r="MG324" s="60"/>
      <c r="MH324" s="60"/>
      <c r="MI324" s="110"/>
      <c r="MJ324" s="169">
        <f t="shared" ref="MJ324:MJ325" si="2821">SUM(MK324:MY324)</f>
        <v>0</v>
      </c>
      <c r="MK324" s="60"/>
      <c r="ML324" s="60"/>
      <c r="MM324" s="60"/>
      <c r="MN324" s="60"/>
      <c r="MO324" s="60"/>
      <c r="MP324" s="60"/>
      <c r="MQ324" s="60"/>
      <c r="MR324" s="60"/>
      <c r="MS324" s="60"/>
      <c r="MT324" s="60"/>
      <c r="MU324" s="61"/>
      <c r="MV324" s="60"/>
      <c r="MW324" s="60"/>
      <c r="MX324" s="60"/>
      <c r="MY324" s="110"/>
      <c r="MZ324" s="169">
        <f t="shared" ref="MZ324:MZ325" si="2822">SUM(NA324:NO324)</f>
        <v>0</v>
      </c>
      <c r="NA324" s="60"/>
      <c r="NB324" s="60"/>
      <c r="NC324" s="60"/>
      <c r="ND324" s="60"/>
      <c r="NE324" s="60"/>
      <c r="NF324" s="60"/>
      <c r="NG324" s="60"/>
      <c r="NH324" s="60"/>
      <c r="NI324" s="60"/>
      <c r="NJ324" s="60"/>
      <c r="NK324" s="61"/>
      <c r="NL324" s="60"/>
      <c r="NM324" s="60"/>
      <c r="NN324" s="60"/>
      <c r="NO324" s="110"/>
      <c r="NP324" s="169">
        <f t="shared" ref="NP324:NP325" si="2823">SUM(NQ324:OE324)</f>
        <v>0</v>
      </c>
      <c r="NQ324" s="60"/>
      <c r="NR324" s="60"/>
      <c r="NS324" s="60"/>
      <c r="NT324" s="60"/>
      <c r="NU324" s="60"/>
      <c r="NV324" s="60"/>
      <c r="NW324" s="60"/>
      <c r="NX324" s="60"/>
      <c r="NY324" s="60"/>
      <c r="NZ324" s="60"/>
      <c r="OA324" s="61"/>
      <c r="OB324" s="60"/>
      <c r="OC324" s="60"/>
      <c r="OD324" s="60"/>
      <c r="OE324" s="110"/>
      <c r="OF324" s="169">
        <f t="shared" ref="OF324:OF325" si="2824">SUM(OG324:OU324)</f>
        <v>0</v>
      </c>
      <c r="OG324" s="60"/>
      <c r="OH324" s="60"/>
      <c r="OI324" s="60"/>
      <c r="OJ324" s="60"/>
      <c r="OK324" s="60"/>
      <c r="OL324" s="60"/>
      <c r="OM324" s="60"/>
      <c r="ON324" s="60"/>
      <c r="OO324" s="60"/>
      <c r="OP324" s="60"/>
      <c r="OQ324" s="61"/>
      <c r="OR324" s="60"/>
      <c r="OS324" s="60"/>
      <c r="OT324" s="60"/>
      <c r="OU324" s="110"/>
      <c r="OV324" s="169">
        <f t="shared" ref="OV324:OV325" si="2825">SUM(OW324:PK324)</f>
        <v>0</v>
      </c>
      <c r="OW324" s="60"/>
      <c r="OX324" s="60"/>
      <c r="OY324" s="60"/>
      <c r="OZ324" s="60"/>
      <c r="PA324" s="60"/>
      <c r="PB324" s="60"/>
      <c r="PC324" s="60"/>
      <c r="PD324" s="60"/>
      <c r="PE324" s="60"/>
      <c r="PF324" s="60"/>
      <c r="PG324" s="61"/>
      <c r="PH324" s="60"/>
      <c r="PI324" s="60"/>
      <c r="PJ324" s="60"/>
      <c r="PK324" s="110"/>
      <c r="PL324" s="169">
        <f t="shared" ref="PL324:PL325" si="2826">SUM(PM324:QA324)</f>
        <v>0</v>
      </c>
      <c r="PM324" s="60"/>
      <c r="PN324" s="60"/>
      <c r="PO324" s="60"/>
      <c r="PP324" s="60"/>
      <c r="PQ324" s="60"/>
      <c r="PR324" s="60"/>
      <c r="PS324" s="60"/>
      <c r="PT324" s="60"/>
      <c r="PU324" s="60"/>
      <c r="PV324" s="60"/>
      <c r="PW324" s="61"/>
      <c r="PX324" s="60"/>
      <c r="PY324" s="60"/>
      <c r="PZ324" s="60"/>
      <c r="QA324" s="110"/>
      <c r="QB324" s="169">
        <f t="shared" ref="QB324:QB325" si="2827">SUM(QC324:QQ324)</f>
        <v>0</v>
      </c>
      <c r="QC324" s="60"/>
      <c r="QD324" s="60"/>
      <c r="QE324" s="60"/>
      <c r="QF324" s="60"/>
      <c r="QG324" s="60"/>
      <c r="QH324" s="60"/>
      <c r="QI324" s="60"/>
      <c r="QJ324" s="60"/>
      <c r="QK324" s="60"/>
      <c r="QL324" s="60"/>
      <c r="QM324" s="61"/>
      <c r="QN324" s="60"/>
      <c r="QO324" s="60"/>
      <c r="QP324" s="60"/>
      <c r="QQ324" s="110"/>
      <c r="QR324" s="169">
        <f t="shared" ref="QR324:QR325" si="2828">SUM(QS324:RQ324)</f>
        <v>0</v>
      </c>
      <c r="QS324" s="60"/>
      <c r="QT324" s="60"/>
      <c r="QU324" s="60"/>
      <c r="QV324" s="60"/>
      <c r="QW324" s="60"/>
      <c r="QX324" s="60"/>
      <c r="QY324" s="60"/>
      <c r="QZ324" s="60"/>
      <c r="RA324" s="60"/>
      <c r="RB324" s="60"/>
      <c r="RC324" s="61"/>
      <c r="RD324" s="60"/>
      <c r="RE324" s="60"/>
      <c r="RF324" s="60"/>
      <c r="RG324" s="60"/>
      <c r="RH324" s="60"/>
      <c r="RI324" s="60"/>
      <c r="RJ324" s="60"/>
      <c r="RK324" s="60"/>
      <c r="RL324" s="60"/>
      <c r="RM324" s="60"/>
      <c r="RN324" s="60"/>
      <c r="RO324" s="60"/>
      <c r="RP324" s="60"/>
      <c r="RQ324" s="110"/>
      <c r="RR324" s="173"/>
      <c r="RS324" s="169">
        <f t="shared" ref="RS324:RS325" si="2829">SUM(RT324:SH324)</f>
        <v>0</v>
      </c>
      <c r="RT324" s="60"/>
      <c r="RU324" s="60"/>
      <c r="RV324" s="60"/>
      <c r="RW324" s="60"/>
      <c r="RX324" s="60"/>
      <c r="RY324" s="60"/>
      <c r="RZ324" s="60"/>
      <c r="SA324" s="60"/>
      <c r="SB324" s="60"/>
      <c r="SC324" s="60"/>
      <c r="SD324" s="61"/>
      <c r="SE324" s="60"/>
      <c r="SF324" s="60"/>
      <c r="SG324" s="60"/>
      <c r="SH324" s="110"/>
      <c r="SI324" s="169">
        <f t="shared" ref="SI324:SI325" si="2830">SUM(SJ324:SX324)</f>
        <v>0</v>
      </c>
      <c r="SJ324" s="60"/>
      <c r="SK324" s="60"/>
      <c r="SL324" s="60"/>
      <c r="SM324" s="60"/>
      <c r="SN324" s="60"/>
      <c r="SO324" s="60"/>
      <c r="SP324" s="60"/>
      <c r="SQ324" s="60"/>
      <c r="SR324" s="60"/>
      <c r="SS324" s="60"/>
      <c r="ST324" s="61"/>
      <c r="SU324" s="60"/>
      <c r="SV324" s="60"/>
      <c r="SW324" s="60"/>
      <c r="SX324" s="110"/>
      <c r="SY324" s="169">
        <f t="shared" ref="SY324:SY325" si="2831">SUM(SZ324:TN324)</f>
        <v>0</v>
      </c>
      <c r="SZ324" s="60"/>
      <c r="TA324" s="60"/>
      <c r="TB324" s="60"/>
      <c r="TC324" s="60"/>
      <c r="TD324" s="60"/>
      <c r="TE324" s="60"/>
      <c r="TF324" s="60"/>
      <c r="TG324" s="60"/>
      <c r="TH324" s="60"/>
      <c r="TI324" s="60"/>
      <c r="TJ324" s="61"/>
      <c r="TK324" s="60"/>
      <c r="TL324" s="60"/>
      <c r="TM324" s="60"/>
      <c r="TN324" s="110"/>
      <c r="TO324" s="169">
        <f t="shared" ref="TO324:TO325" si="2832">SUM(TP324:UD324)</f>
        <v>0</v>
      </c>
      <c r="TP324" s="60"/>
      <c r="TQ324" s="60"/>
      <c r="TR324" s="60"/>
      <c r="TS324" s="60"/>
      <c r="TT324" s="60"/>
      <c r="TU324" s="60"/>
      <c r="TV324" s="60"/>
      <c r="TW324" s="60"/>
      <c r="TX324" s="60"/>
      <c r="TY324" s="60"/>
      <c r="TZ324" s="61"/>
      <c r="UA324" s="60"/>
      <c r="UB324" s="60"/>
      <c r="UC324" s="60"/>
      <c r="UD324" s="110"/>
      <c r="UE324" s="169">
        <f t="shared" ref="UE324:UE325" si="2833">SUM(UF324:VD324)</f>
        <v>0</v>
      </c>
      <c r="UF324" s="60"/>
      <c r="UG324" s="60"/>
      <c r="UH324" s="60"/>
      <c r="UI324" s="60"/>
      <c r="UJ324" s="60"/>
      <c r="UK324" s="60"/>
      <c r="UL324" s="60"/>
      <c r="UM324" s="60"/>
      <c r="UN324" s="60"/>
      <c r="UO324" s="60"/>
      <c r="UP324" s="61"/>
      <c r="UQ324" s="60"/>
      <c r="UR324" s="60"/>
      <c r="US324" s="60"/>
      <c r="UT324" s="60"/>
      <c r="UU324" s="60"/>
      <c r="UV324" s="60"/>
      <c r="UW324" s="60"/>
      <c r="UX324" s="60"/>
      <c r="UY324" s="60"/>
      <c r="UZ324" s="60"/>
      <c r="VA324" s="60"/>
      <c r="VB324" s="60"/>
      <c r="VC324" s="60"/>
      <c r="VD324" s="110"/>
      <c r="VE324" s="10" t="str">
        <f t="shared" si="2267"/>
        <v>-</v>
      </c>
    </row>
    <row r="325" spans="1:577" ht="20.149999999999999" customHeight="1">
      <c r="A325" s="19"/>
      <c r="B325" s="19"/>
      <c r="C325" s="23">
        <v>68012</v>
      </c>
      <c r="D325" s="24" t="s">
        <v>294</v>
      </c>
      <c r="E325" s="193">
        <f>SUM(F325:I325)</f>
        <v>0</v>
      </c>
      <c r="F325" s="194"/>
      <c r="G325" s="194"/>
      <c r="H325" s="195"/>
      <c r="I325" s="229"/>
      <c r="J325" s="241">
        <f t="shared" si="2802"/>
        <v>0</v>
      </c>
      <c r="K325" s="61"/>
      <c r="L325" s="60"/>
      <c r="M325" s="60"/>
      <c r="N325" s="60"/>
      <c r="O325" s="60"/>
      <c r="P325" s="60"/>
      <c r="Q325" s="60"/>
      <c r="R325" s="60"/>
      <c r="S325" s="60"/>
      <c r="T325" s="60"/>
      <c r="U325" s="61"/>
      <c r="V325" s="60"/>
      <c r="W325" s="60"/>
      <c r="X325" s="60"/>
      <c r="Y325" s="110"/>
      <c r="Z325" s="169">
        <f t="shared" si="2803"/>
        <v>0</v>
      </c>
      <c r="AA325" s="60"/>
      <c r="AB325" s="60"/>
      <c r="AC325" s="60"/>
      <c r="AD325" s="60"/>
      <c r="AE325" s="60"/>
      <c r="AF325" s="60"/>
      <c r="AG325" s="60"/>
      <c r="AH325" s="60"/>
      <c r="AI325" s="60"/>
      <c r="AJ325" s="60"/>
      <c r="AK325" s="61"/>
      <c r="AL325" s="60"/>
      <c r="AM325" s="60"/>
      <c r="AN325" s="60"/>
      <c r="AO325" s="110"/>
      <c r="AP325" s="169">
        <f t="shared" si="2804"/>
        <v>0</v>
      </c>
      <c r="AQ325" s="60"/>
      <c r="AR325" s="60"/>
      <c r="AS325" s="60"/>
      <c r="AT325" s="60"/>
      <c r="AU325" s="60"/>
      <c r="AV325" s="60"/>
      <c r="AW325" s="60"/>
      <c r="AX325" s="60"/>
      <c r="AY325" s="60"/>
      <c r="AZ325" s="60"/>
      <c r="BA325" s="61"/>
      <c r="BB325" s="60"/>
      <c r="BC325" s="60"/>
      <c r="BD325" s="60"/>
      <c r="BE325" s="110"/>
      <c r="BF325" s="169">
        <f t="shared" si="2805"/>
        <v>0</v>
      </c>
      <c r="BG325" s="60"/>
      <c r="BH325" s="60"/>
      <c r="BI325" s="60"/>
      <c r="BJ325" s="60"/>
      <c r="BK325" s="60"/>
      <c r="BL325" s="60"/>
      <c r="BM325" s="60"/>
      <c r="BN325" s="60"/>
      <c r="BO325" s="60"/>
      <c r="BP325" s="60"/>
      <c r="BQ325" s="61"/>
      <c r="BR325" s="60"/>
      <c r="BS325" s="60"/>
      <c r="BT325" s="60"/>
      <c r="BU325" s="110"/>
      <c r="BV325" s="169">
        <f t="shared" si="2806"/>
        <v>0</v>
      </c>
      <c r="BW325" s="60"/>
      <c r="BX325" s="60"/>
      <c r="BY325" s="60"/>
      <c r="BZ325" s="60"/>
      <c r="CA325" s="60"/>
      <c r="CB325" s="60"/>
      <c r="CC325" s="60"/>
      <c r="CD325" s="60"/>
      <c r="CE325" s="60"/>
      <c r="CF325" s="60"/>
      <c r="CG325" s="61"/>
      <c r="CH325" s="60"/>
      <c r="CI325" s="60"/>
      <c r="CJ325" s="60"/>
      <c r="CK325" s="60"/>
      <c r="CL325" s="60"/>
      <c r="CM325" s="60"/>
      <c r="CN325" s="60"/>
      <c r="CO325" s="60"/>
      <c r="CP325" s="60"/>
      <c r="CQ325" s="60"/>
      <c r="CR325" s="60"/>
      <c r="CS325" s="60"/>
      <c r="CT325" s="60"/>
      <c r="CU325" s="110"/>
      <c r="CV325" s="173"/>
      <c r="CW325" s="169">
        <f t="shared" si="2807"/>
        <v>0</v>
      </c>
      <c r="CX325" s="60"/>
      <c r="CY325" s="60"/>
      <c r="CZ325" s="60"/>
      <c r="DA325" s="60"/>
      <c r="DB325" s="60"/>
      <c r="DC325" s="60"/>
      <c r="DD325" s="60"/>
      <c r="DE325" s="60"/>
      <c r="DF325" s="60"/>
      <c r="DG325" s="60"/>
      <c r="DH325" s="61"/>
      <c r="DI325" s="60"/>
      <c r="DJ325" s="60"/>
      <c r="DK325" s="60"/>
      <c r="DL325" s="110"/>
      <c r="DM325" s="169">
        <f t="shared" si="2808"/>
        <v>0</v>
      </c>
      <c r="DN325" s="60"/>
      <c r="DO325" s="60"/>
      <c r="DP325" s="60"/>
      <c r="DQ325" s="60"/>
      <c r="DR325" s="60"/>
      <c r="DS325" s="60"/>
      <c r="DT325" s="60"/>
      <c r="DU325" s="60"/>
      <c r="DV325" s="60"/>
      <c r="DW325" s="60"/>
      <c r="DX325" s="61"/>
      <c r="DY325" s="60"/>
      <c r="DZ325" s="60"/>
      <c r="EA325" s="60"/>
      <c r="EB325" s="110"/>
      <c r="EC325" s="169">
        <f t="shared" si="2809"/>
        <v>0</v>
      </c>
      <c r="ED325" s="60"/>
      <c r="EE325" s="60"/>
      <c r="EF325" s="60"/>
      <c r="EG325" s="60"/>
      <c r="EH325" s="60"/>
      <c r="EI325" s="60"/>
      <c r="EJ325" s="60"/>
      <c r="EK325" s="60"/>
      <c r="EL325" s="60"/>
      <c r="EM325" s="60"/>
      <c r="EN325" s="61"/>
      <c r="EO325" s="60"/>
      <c r="EP325" s="60"/>
      <c r="EQ325" s="60"/>
      <c r="ER325" s="110"/>
      <c r="ES325" s="169">
        <f t="shared" si="2810"/>
        <v>0</v>
      </c>
      <c r="ET325" s="60"/>
      <c r="EU325" s="60"/>
      <c r="EV325" s="60"/>
      <c r="EW325" s="60"/>
      <c r="EX325" s="60"/>
      <c r="EY325" s="60"/>
      <c r="EZ325" s="60"/>
      <c r="FA325" s="60"/>
      <c r="FB325" s="60"/>
      <c r="FC325" s="60"/>
      <c r="FD325" s="61"/>
      <c r="FE325" s="60"/>
      <c r="FF325" s="60"/>
      <c r="FG325" s="60"/>
      <c r="FH325" s="110"/>
      <c r="FI325" s="169">
        <f t="shared" si="2811"/>
        <v>0</v>
      </c>
      <c r="FJ325" s="60"/>
      <c r="FK325" s="60"/>
      <c r="FL325" s="60"/>
      <c r="FM325" s="60"/>
      <c r="FN325" s="60"/>
      <c r="FO325" s="60"/>
      <c r="FP325" s="60"/>
      <c r="FQ325" s="60"/>
      <c r="FR325" s="60"/>
      <c r="FS325" s="60"/>
      <c r="FT325" s="61"/>
      <c r="FU325" s="60"/>
      <c r="FV325" s="60"/>
      <c r="FW325" s="60"/>
      <c r="FX325" s="110"/>
      <c r="FY325" s="169">
        <f t="shared" si="2812"/>
        <v>0</v>
      </c>
      <c r="FZ325" s="60"/>
      <c r="GA325" s="60"/>
      <c r="GB325" s="60"/>
      <c r="GC325" s="60"/>
      <c r="GD325" s="60"/>
      <c r="GE325" s="60"/>
      <c r="GF325" s="60"/>
      <c r="GG325" s="60"/>
      <c r="GH325" s="60"/>
      <c r="GI325" s="60"/>
      <c r="GJ325" s="61"/>
      <c r="GK325" s="60"/>
      <c r="GL325" s="60"/>
      <c r="GM325" s="60"/>
      <c r="GN325" s="110"/>
      <c r="GO325" s="169">
        <f t="shared" si="2813"/>
        <v>0</v>
      </c>
      <c r="GP325" s="60"/>
      <c r="GQ325" s="60"/>
      <c r="GR325" s="60"/>
      <c r="GS325" s="60"/>
      <c r="GT325" s="60"/>
      <c r="GU325" s="60"/>
      <c r="GV325" s="60"/>
      <c r="GW325" s="60"/>
      <c r="GX325" s="60"/>
      <c r="GY325" s="60"/>
      <c r="GZ325" s="61"/>
      <c r="HA325" s="60"/>
      <c r="HB325" s="60"/>
      <c r="HC325" s="60"/>
      <c r="HD325" s="60"/>
      <c r="HE325" s="60"/>
      <c r="HF325" s="60"/>
      <c r="HG325" s="60"/>
      <c r="HH325" s="60"/>
      <c r="HI325" s="60"/>
      <c r="HJ325" s="60"/>
      <c r="HK325" s="60"/>
      <c r="HL325" s="60"/>
      <c r="HM325" s="60"/>
      <c r="HN325" s="110"/>
      <c r="HO325" s="172"/>
      <c r="HP325" s="173"/>
      <c r="HQ325" s="169">
        <f t="shared" si="2814"/>
        <v>0</v>
      </c>
      <c r="HR325" s="60"/>
      <c r="HS325" s="60"/>
      <c r="HT325" s="60"/>
      <c r="HU325" s="60"/>
      <c r="HV325" s="60"/>
      <c r="HW325" s="60"/>
      <c r="HX325" s="60"/>
      <c r="HY325" s="60"/>
      <c r="HZ325" s="60"/>
      <c r="IA325" s="60"/>
      <c r="IB325" s="61"/>
      <c r="IC325" s="60"/>
      <c r="ID325" s="60"/>
      <c r="IE325" s="60"/>
      <c r="IF325" s="110"/>
      <c r="IG325" s="169">
        <f t="shared" si="2815"/>
        <v>0</v>
      </c>
      <c r="IH325" s="60"/>
      <c r="II325" s="60"/>
      <c r="IJ325" s="60"/>
      <c r="IK325" s="60"/>
      <c r="IL325" s="60"/>
      <c r="IM325" s="60"/>
      <c r="IN325" s="60"/>
      <c r="IO325" s="60"/>
      <c r="IP325" s="60"/>
      <c r="IQ325" s="60"/>
      <c r="IR325" s="61"/>
      <c r="IS325" s="60"/>
      <c r="IT325" s="60"/>
      <c r="IU325" s="60"/>
      <c r="IV325" s="110"/>
      <c r="IW325" s="169">
        <f t="shared" si="2816"/>
        <v>0</v>
      </c>
      <c r="IX325" s="60"/>
      <c r="IY325" s="60"/>
      <c r="IZ325" s="60"/>
      <c r="JA325" s="60"/>
      <c r="JB325" s="60"/>
      <c r="JC325" s="60"/>
      <c r="JD325" s="60"/>
      <c r="JE325" s="60"/>
      <c r="JF325" s="60"/>
      <c r="JG325" s="60"/>
      <c r="JH325" s="61"/>
      <c r="JI325" s="60"/>
      <c r="JJ325" s="60"/>
      <c r="JK325" s="60"/>
      <c r="JL325" s="110"/>
      <c r="JM325" s="169">
        <f t="shared" si="2817"/>
        <v>0</v>
      </c>
      <c r="JN325" s="60"/>
      <c r="JO325" s="60"/>
      <c r="JP325" s="60"/>
      <c r="JQ325" s="60"/>
      <c r="JR325" s="60"/>
      <c r="JS325" s="60"/>
      <c r="JT325" s="60"/>
      <c r="JU325" s="60"/>
      <c r="JV325" s="60"/>
      <c r="JW325" s="60"/>
      <c r="JX325" s="61"/>
      <c r="JY325" s="60"/>
      <c r="JZ325" s="60"/>
      <c r="KA325" s="60"/>
      <c r="KB325" s="110"/>
      <c r="KC325" s="169">
        <f t="shared" si="2818"/>
        <v>0</v>
      </c>
      <c r="KD325" s="60"/>
      <c r="KE325" s="60"/>
      <c r="KF325" s="60"/>
      <c r="KG325" s="60"/>
      <c r="KH325" s="60"/>
      <c r="KI325" s="60"/>
      <c r="KJ325" s="60"/>
      <c r="KK325" s="60"/>
      <c r="KL325" s="60"/>
      <c r="KM325" s="60"/>
      <c r="KN325" s="61"/>
      <c r="KO325" s="60"/>
      <c r="KP325" s="60"/>
      <c r="KQ325" s="60"/>
      <c r="KR325" s="60"/>
      <c r="KS325" s="60"/>
      <c r="KT325" s="60"/>
      <c r="KU325" s="60"/>
      <c r="KV325" s="60"/>
      <c r="KW325" s="60"/>
      <c r="KX325" s="60"/>
      <c r="KY325" s="60"/>
      <c r="KZ325" s="60"/>
      <c r="LA325" s="60"/>
      <c r="LB325" s="110"/>
      <c r="LC325" s="173"/>
      <c r="LD325" s="169">
        <f t="shared" si="2819"/>
        <v>0</v>
      </c>
      <c r="LE325" s="60"/>
      <c r="LF325" s="60"/>
      <c r="LG325" s="60"/>
      <c r="LH325" s="60"/>
      <c r="LI325" s="60"/>
      <c r="LJ325" s="60"/>
      <c r="LK325" s="60"/>
      <c r="LL325" s="60"/>
      <c r="LM325" s="60"/>
      <c r="LN325" s="60"/>
      <c r="LO325" s="61"/>
      <c r="LP325" s="60"/>
      <c r="LQ325" s="60"/>
      <c r="LR325" s="60"/>
      <c r="LS325" s="110"/>
      <c r="LT325" s="169">
        <f t="shared" si="2820"/>
        <v>0</v>
      </c>
      <c r="LU325" s="60"/>
      <c r="LV325" s="60"/>
      <c r="LW325" s="60"/>
      <c r="LX325" s="60"/>
      <c r="LY325" s="60"/>
      <c r="LZ325" s="60"/>
      <c r="MA325" s="60"/>
      <c r="MB325" s="60"/>
      <c r="MC325" s="60"/>
      <c r="MD325" s="60"/>
      <c r="ME325" s="61"/>
      <c r="MF325" s="60"/>
      <c r="MG325" s="60"/>
      <c r="MH325" s="60"/>
      <c r="MI325" s="110"/>
      <c r="MJ325" s="169">
        <f t="shared" si="2821"/>
        <v>0</v>
      </c>
      <c r="MK325" s="60"/>
      <c r="ML325" s="60"/>
      <c r="MM325" s="60"/>
      <c r="MN325" s="60"/>
      <c r="MO325" s="60"/>
      <c r="MP325" s="60"/>
      <c r="MQ325" s="60"/>
      <c r="MR325" s="60"/>
      <c r="MS325" s="60"/>
      <c r="MT325" s="60"/>
      <c r="MU325" s="61"/>
      <c r="MV325" s="60"/>
      <c r="MW325" s="60"/>
      <c r="MX325" s="60"/>
      <c r="MY325" s="110"/>
      <c r="MZ325" s="169">
        <f t="shared" si="2822"/>
        <v>0</v>
      </c>
      <c r="NA325" s="60"/>
      <c r="NB325" s="60"/>
      <c r="NC325" s="60"/>
      <c r="ND325" s="60"/>
      <c r="NE325" s="60"/>
      <c r="NF325" s="60"/>
      <c r="NG325" s="60"/>
      <c r="NH325" s="60"/>
      <c r="NI325" s="60"/>
      <c r="NJ325" s="60"/>
      <c r="NK325" s="61"/>
      <c r="NL325" s="60"/>
      <c r="NM325" s="60"/>
      <c r="NN325" s="60"/>
      <c r="NO325" s="110"/>
      <c r="NP325" s="169">
        <f t="shared" si="2823"/>
        <v>0</v>
      </c>
      <c r="NQ325" s="60"/>
      <c r="NR325" s="60"/>
      <c r="NS325" s="60"/>
      <c r="NT325" s="60"/>
      <c r="NU325" s="60"/>
      <c r="NV325" s="60"/>
      <c r="NW325" s="60"/>
      <c r="NX325" s="60"/>
      <c r="NY325" s="60"/>
      <c r="NZ325" s="60"/>
      <c r="OA325" s="61"/>
      <c r="OB325" s="60"/>
      <c r="OC325" s="60"/>
      <c r="OD325" s="60"/>
      <c r="OE325" s="110"/>
      <c r="OF325" s="169">
        <f t="shared" si="2824"/>
        <v>0</v>
      </c>
      <c r="OG325" s="60"/>
      <c r="OH325" s="60"/>
      <c r="OI325" s="60"/>
      <c r="OJ325" s="60"/>
      <c r="OK325" s="60"/>
      <c r="OL325" s="60"/>
      <c r="OM325" s="60"/>
      <c r="ON325" s="60"/>
      <c r="OO325" s="60"/>
      <c r="OP325" s="60"/>
      <c r="OQ325" s="61"/>
      <c r="OR325" s="60"/>
      <c r="OS325" s="60"/>
      <c r="OT325" s="60"/>
      <c r="OU325" s="110"/>
      <c r="OV325" s="169">
        <f t="shared" si="2825"/>
        <v>0</v>
      </c>
      <c r="OW325" s="60"/>
      <c r="OX325" s="60"/>
      <c r="OY325" s="60"/>
      <c r="OZ325" s="60"/>
      <c r="PA325" s="60"/>
      <c r="PB325" s="60"/>
      <c r="PC325" s="60"/>
      <c r="PD325" s="60"/>
      <c r="PE325" s="60"/>
      <c r="PF325" s="60"/>
      <c r="PG325" s="61"/>
      <c r="PH325" s="60"/>
      <c r="PI325" s="60"/>
      <c r="PJ325" s="60"/>
      <c r="PK325" s="110"/>
      <c r="PL325" s="169">
        <f t="shared" si="2826"/>
        <v>0</v>
      </c>
      <c r="PM325" s="60"/>
      <c r="PN325" s="60"/>
      <c r="PO325" s="60"/>
      <c r="PP325" s="60"/>
      <c r="PQ325" s="60"/>
      <c r="PR325" s="60"/>
      <c r="PS325" s="60"/>
      <c r="PT325" s="60"/>
      <c r="PU325" s="60"/>
      <c r="PV325" s="60"/>
      <c r="PW325" s="61"/>
      <c r="PX325" s="60"/>
      <c r="PY325" s="60"/>
      <c r="PZ325" s="60"/>
      <c r="QA325" s="110"/>
      <c r="QB325" s="169">
        <f t="shared" si="2827"/>
        <v>0</v>
      </c>
      <c r="QC325" s="60"/>
      <c r="QD325" s="60"/>
      <c r="QE325" s="60"/>
      <c r="QF325" s="60"/>
      <c r="QG325" s="60"/>
      <c r="QH325" s="60"/>
      <c r="QI325" s="60"/>
      <c r="QJ325" s="60"/>
      <c r="QK325" s="60"/>
      <c r="QL325" s="60"/>
      <c r="QM325" s="61"/>
      <c r="QN325" s="60"/>
      <c r="QO325" s="60"/>
      <c r="QP325" s="60"/>
      <c r="QQ325" s="110"/>
      <c r="QR325" s="169">
        <f t="shared" si="2828"/>
        <v>0</v>
      </c>
      <c r="QS325" s="60"/>
      <c r="QT325" s="60"/>
      <c r="QU325" s="60"/>
      <c r="QV325" s="60"/>
      <c r="QW325" s="60"/>
      <c r="QX325" s="60"/>
      <c r="QY325" s="60"/>
      <c r="QZ325" s="60"/>
      <c r="RA325" s="60"/>
      <c r="RB325" s="60"/>
      <c r="RC325" s="61"/>
      <c r="RD325" s="60"/>
      <c r="RE325" s="60"/>
      <c r="RF325" s="60"/>
      <c r="RG325" s="60"/>
      <c r="RH325" s="60"/>
      <c r="RI325" s="60"/>
      <c r="RJ325" s="60"/>
      <c r="RK325" s="60"/>
      <c r="RL325" s="60"/>
      <c r="RM325" s="60"/>
      <c r="RN325" s="60"/>
      <c r="RO325" s="60"/>
      <c r="RP325" s="60"/>
      <c r="RQ325" s="110"/>
      <c r="RR325" s="173"/>
      <c r="RS325" s="169">
        <f t="shared" si="2829"/>
        <v>0</v>
      </c>
      <c r="RT325" s="60"/>
      <c r="RU325" s="60"/>
      <c r="RV325" s="60"/>
      <c r="RW325" s="60"/>
      <c r="RX325" s="60"/>
      <c r="RY325" s="60"/>
      <c r="RZ325" s="60"/>
      <c r="SA325" s="60"/>
      <c r="SB325" s="60"/>
      <c r="SC325" s="60"/>
      <c r="SD325" s="61"/>
      <c r="SE325" s="60"/>
      <c r="SF325" s="60"/>
      <c r="SG325" s="60"/>
      <c r="SH325" s="110"/>
      <c r="SI325" s="169">
        <f t="shared" si="2830"/>
        <v>0</v>
      </c>
      <c r="SJ325" s="60"/>
      <c r="SK325" s="60"/>
      <c r="SL325" s="60"/>
      <c r="SM325" s="60"/>
      <c r="SN325" s="60"/>
      <c r="SO325" s="60"/>
      <c r="SP325" s="60"/>
      <c r="SQ325" s="60"/>
      <c r="SR325" s="60"/>
      <c r="SS325" s="60"/>
      <c r="ST325" s="61"/>
      <c r="SU325" s="60"/>
      <c r="SV325" s="60"/>
      <c r="SW325" s="60"/>
      <c r="SX325" s="110"/>
      <c r="SY325" s="169">
        <f t="shared" si="2831"/>
        <v>0</v>
      </c>
      <c r="SZ325" s="60"/>
      <c r="TA325" s="60"/>
      <c r="TB325" s="60"/>
      <c r="TC325" s="60"/>
      <c r="TD325" s="60"/>
      <c r="TE325" s="60"/>
      <c r="TF325" s="60"/>
      <c r="TG325" s="60"/>
      <c r="TH325" s="60"/>
      <c r="TI325" s="60"/>
      <c r="TJ325" s="61"/>
      <c r="TK325" s="60"/>
      <c r="TL325" s="60"/>
      <c r="TM325" s="60"/>
      <c r="TN325" s="110"/>
      <c r="TO325" s="169">
        <f t="shared" si="2832"/>
        <v>0</v>
      </c>
      <c r="TP325" s="60"/>
      <c r="TQ325" s="60"/>
      <c r="TR325" s="60"/>
      <c r="TS325" s="60"/>
      <c r="TT325" s="60"/>
      <c r="TU325" s="60"/>
      <c r="TV325" s="60"/>
      <c r="TW325" s="60"/>
      <c r="TX325" s="60"/>
      <c r="TY325" s="60"/>
      <c r="TZ325" s="61"/>
      <c r="UA325" s="60"/>
      <c r="UB325" s="60"/>
      <c r="UC325" s="60"/>
      <c r="UD325" s="110"/>
      <c r="UE325" s="169">
        <f t="shared" si="2833"/>
        <v>0</v>
      </c>
      <c r="UF325" s="60"/>
      <c r="UG325" s="60"/>
      <c r="UH325" s="60"/>
      <c r="UI325" s="60"/>
      <c r="UJ325" s="60"/>
      <c r="UK325" s="60"/>
      <c r="UL325" s="60"/>
      <c r="UM325" s="60"/>
      <c r="UN325" s="60"/>
      <c r="UO325" s="60"/>
      <c r="UP325" s="61"/>
      <c r="UQ325" s="60"/>
      <c r="UR325" s="60"/>
      <c r="US325" s="60"/>
      <c r="UT325" s="60"/>
      <c r="UU325" s="60"/>
      <c r="UV325" s="60"/>
      <c r="UW325" s="60"/>
      <c r="UX325" s="60"/>
      <c r="UY325" s="60"/>
      <c r="UZ325" s="60"/>
      <c r="VA325" s="60"/>
      <c r="VB325" s="60"/>
      <c r="VC325" s="60"/>
      <c r="VD325" s="110"/>
      <c r="VE325" s="10" t="str">
        <f t="shared" si="2267"/>
        <v>-</v>
      </c>
    </row>
    <row r="326" spans="1:577" s="15" customFormat="1" ht="20.149999999999999" customHeight="1">
      <c r="A326" s="998" t="s">
        <v>295</v>
      </c>
      <c r="B326" s="998"/>
      <c r="C326" s="998"/>
      <c r="D326" s="999"/>
      <c r="E326" s="184">
        <f t="shared" ref="E326:BP326" si="2834">E327</f>
        <v>0</v>
      </c>
      <c r="F326" s="185">
        <f t="shared" si="2834"/>
        <v>0</v>
      </c>
      <c r="G326" s="185">
        <f t="shared" si="2834"/>
        <v>0</v>
      </c>
      <c r="H326" s="186">
        <f t="shared" si="2834"/>
        <v>0</v>
      </c>
      <c r="I326" s="226">
        <f t="shared" si="2834"/>
        <v>0</v>
      </c>
      <c r="J326" s="185">
        <f t="shared" si="2834"/>
        <v>0</v>
      </c>
      <c r="K326" s="55">
        <f t="shared" si="2834"/>
        <v>0</v>
      </c>
      <c r="L326" s="54">
        <f t="shared" si="2834"/>
        <v>0</v>
      </c>
      <c r="M326" s="54">
        <f t="shared" si="2834"/>
        <v>0</v>
      </c>
      <c r="N326" s="54">
        <f t="shared" si="2834"/>
        <v>0</v>
      </c>
      <c r="O326" s="54">
        <f t="shared" si="2834"/>
        <v>0</v>
      </c>
      <c r="P326" s="54">
        <f t="shared" si="2834"/>
        <v>0</v>
      </c>
      <c r="Q326" s="54">
        <f t="shared" si="2834"/>
        <v>0</v>
      </c>
      <c r="R326" s="54">
        <f t="shared" si="2834"/>
        <v>0</v>
      </c>
      <c r="S326" s="54">
        <f t="shared" si="2834"/>
        <v>0</v>
      </c>
      <c r="T326" s="54">
        <f t="shared" si="2834"/>
        <v>0</v>
      </c>
      <c r="U326" s="55">
        <f t="shared" si="2834"/>
        <v>0</v>
      </c>
      <c r="V326" s="54">
        <f t="shared" si="2834"/>
        <v>0</v>
      </c>
      <c r="W326" s="54">
        <f t="shared" si="2834"/>
        <v>0</v>
      </c>
      <c r="X326" s="54">
        <f t="shared" si="2834"/>
        <v>0</v>
      </c>
      <c r="Y326" s="107">
        <f t="shared" si="2834"/>
        <v>0</v>
      </c>
      <c r="Z326" s="55">
        <f t="shared" si="2834"/>
        <v>0</v>
      </c>
      <c r="AA326" s="54">
        <f t="shared" si="2834"/>
        <v>0</v>
      </c>
      <c r="AB326" s="54">
        <f t="shared" si="2834"/>
        <v>0</v>
      </c>
      <c r="AC326" s="54">
        <f t="shared" si="2834"/>
        <v>0</v>
      </c>
      <c r="AD326" s="54">
        <f t="shared" si="2834"/>
        <v>0</v>
      </c>
      <c r="AE326" s="54">
        <f t="shared" si="2834"/>
        <v>0</v>
      </c>
      <c r="AF326" s="54">
        <f t="shared" si="2834"/>
        <v>0</v>
      </c>
      <c r="AG326" s="54">
        <f t="shared" si="2834"/>
        <v>0</v>
      </c>
      <c r="AH326" s="54">
        <f t="shared" si="2834"/>
        <v>0</v>
      </c>
      <c r="AI326" s="54">
        <f t="shared" si="2834"/>
        <v>0</v>
      </c>
      <c r="AJ326" s="54">
        <f t="shared" si="2834"/>
        <v>0</v>
      </c>
      <c r="AK326" s="55">
        <f t="shared" si="2834"/>
        <v>0</v>
      </c>
      <c r="AL326" s="54">
        <f t="shared" si="2834"/>
        <v>0</v>
      </c>
      <c r="AM326" s="54">
        <f t="shared" si="2834"/>
        <v>0</v>
      </c>
      <c r="AN326" s="54">
        <f t="shared" si="2834"/>
        <v>0</v>
      </c>
      <c r="AO326" s="107">
        <f t="shared" si="2834"/>
        <v>0</v>
      </c>
      <c r="AP326" s="55">
        <f t="shared" si="2834"/>
        <v>0</v>
      </c>
      <c r="AQ326" s="54">
        <f t="shared" si="2834"/>
        <v>0</v>
      </c>
      <c r="AR326" s="54">
        <f t="shared" si="2834"/>
        <v>0</v>
      </c>
      <c r="AS326" s="54">
        <f t="shared" si="2834"/>
        <v>0</v>
      </c>
      <c r="AT326" s="54">
        <f t="shared" si="2834"/>
        <v>0</v>
      </c>
      <c r="AU326" s="54">
        <f t="shared" si="2834"/>
        <v>0</v>
      </c>
      <c r="AV326" s="54">
        <f t="shared" si="2834"/>
        <v>0</v>
      </c>
      <c r="AW326" s="54">
        <f t="shared" si="2834"/>
        <v>0</v>
      </c>
      <c r="AX326" s="54">
        <f t="shared" si="2834"/>
        <v>0</v>
      </c>
      <c r="AY326" s="54">
        <f t="shared" si="2834"/>
        <v>0</v>
      </c>
      <c r="AZ326" s="54">
        <f t="shared" si="2834"/>
        <v>0</v>
      </c>
      <c r="BA326" s="55">
        <f t="shared" si="2834"/>
        <v>0</v>
      </c>
      <c r="BB326" s="54">
        <f t="shared" si="2834"/>
        <v>0</v>
      </c>
      <c r="BC326" s="54">
        <f t="shared" si="2834"/>
        <v>0</v>
      </c>
      <c r="BD326" s="54">
        <f t="shared" si="2834"/>
        <v>0</v>
      </c>
      <c r="BE326" s="107">
        <f t="shared" si="2834"/>
        <v>0</v>
      </c>
      <c r="BF326" s="55">
        <f t="shared" si="2834"/>
        <v>0</v>
      </c>
      <c r="BG326" s="54">
        <f t="shared" si="2834"/>
        <v>0</v>
      </c>
      <c r="BH326" s="54">
        <f t="shared" si="2834"/>
        <v>0</v>
      </c>
      <c r="BI326" s="54">
        <f t="shared" si="2834"/>
        <v>0</v>
      </c>
      <c r="BJ326" s="54">
        <f t="shared" si="2834"/>
        <v>0</v>
      </c>
      <c r="BK326" s="54">
        <f t="shared" si="2834"/>
        <v>0</v>
      </c>
      <c r="BL326" s="54">
        <f t="shared" si="2834"/>
        <v>0</v>
      </c>
      <c r="BM326" s="54">
        <f t="shared" si="2834"/>
        <v>0</v>
      </c>
      <c r="BN326" s="54">
        <f t="shared" si="2834"/>
        <v>0</v>
      </c>
      <c r="BO326" s="54">
        <f t="shared" si="2834"/>
        <v>0</v>
      </c>
      <c r="BP326" s="54">
        <f t="shared" si="2834"/>
        <v>0</v>
      </c>
      <c r="BQ326" s="55">
        <f t="shared" ref="BQ326:EN326" si="2835">BQ327</f>
        <v>0</v>
      </c>
      <c r="BR326" s="54">
        <f t="shared" si="2835"/>
        <v>0</v>
      </c>
      <c r="BS326" s="54">
        <f t="shared" si="2835"/>
        <v>0</v>
      </c>
      <c r="BT326" s="54">
        <f t="shared" si="2835"/>
        <v>0</v>
      </c>
      <c r="BU326" s="107">
        <f t="shared" si="2835"/>
        <v>0</v>
      </c>
      <c r="BV326" s="55">
        <f t="shared" si="2835"/>
        <v>0</v>
      </c>
      <c r="BW326" s="54">
        <f t="shared" si="2835"/>
        <v>0</v>
      </c>
      <c r="BX326" s="54">
        <f t="shared" si="2835"/>
        <v>0</v>
      </c>
      <c r="BY326" s="54">
        <f t="shared" si="2835"/>
        <v>0</v>
      </c>
      <c r="BZ326" s="54">
        <f t="shared" si="2835"/>
        <v>0</v>
      </c>
      <c r="CA326" s="54">
        <f t="shared" si="2835"/>
        <v>0</v>
      </c>
      <c r="CB326" s="54">
        <f t="shared" si="2835"/>
        <v>0</v>
      </c>
      <c r="CC326" s="54">
        <f t="shared" si="2835"/>
        <v>0</v>
      </c>
      <c r="CD326" s="54">
        <f t="shared" si="2835"/>
        <v>0</v>
      </c>
      <c r="CE326" s="54">
        <f t="shared" si="2835"/>
        <v>0</v>
      </c>
      <c r="CF326" s="54">
        <f t="shared" si="2835"/>
        <v>0</v>
      </c>
      <c r="CG326" s="55">
        <f t="shared" si="2835"/>
        <v>0</v>
      </c>
      <c r="CH326" s="54">
        <f t="shared" si="2835"/>
        <v>0</v>
      </c>
      <c r="CI326" s="54">
        <f t="shared" si="2835"/>
        <v>0</v>
      </c>
      <c r="CJ326" s="54">
        <f t="shared" si="2835"/>
        <v>0</v>
      </c>
      <c r="CK326" s="54">
        <f t="shared" si="2835"/>
        <v>0</v>
      </c>
      <c r="CL326" s="54">
        <f t="shared" si="2835"/>
        <v>0</v>
      </c>
      <c r="CM326" s="54">
        <f t="shared" si="2835"/>
        <v>0</v>
      </c>
      <c r="CN326" s="54">
        <f t="shared" si="2835"/>
        <v>0</v>
      </c>
      <c r="CO326" s="54">
        <f t="shared" si="2835"/>
        <v>0</v>
      </c>
      <c r="CP326" s="54">
        <f t="shared" si="2835"/>
        <v>0</v>
      </c>
      <c r="CQ326" s="54">
        <f t="shared" si="2835"/>
        <v>0</v>
      </c>
      <c r="CR326" s="54">
        <f t="shared" si="2835"/>
        <v>0</v>
      </c>
      <c r="CS326" s="54">
        <f t="shared" si="2835"/>
        <v>0</v>
      </c>
      <c r="CT326" s="54">
        <f t="shared" si="2835"/>
        <v>0</v>
      </c>
      <c r="CU326" s="107">
        <f t="shared" si="2835"/>
        <v>0</v>
      </c>
      <c r="CV326" s="150">
        <f t="shared" si="2835"/>
        <v>0</v>
      </c>
      <c r="CW326" s="55">
        <f t="shared" si="2835"/>
        <v>0</v>
      </c>
      <c r="CX326" s="54">
        <f t="shared" si="2835"/>
        <v>0</v>
      </c>
      <c r="CY326" s="54">
        <f t="shared" si="2835"/>
        <v>0</v>
      </c>
      <c r="CZ326" s="54">
        <f t="shared" si="2835"/>
        <v>0</v>
      </c>
      <c r="DA326" s="54">
        <f t="shared" si="2835"/>
        <v>0</v>
      </c>
      <c r="DB326" s="54">
        <f t="shared" si="2835"/>
        <v>0</v>
      </c>
      <c r="DC326" s="54">
        <f t="shared" si="2835"/>
        <v>0</v>
      </c>
      <c r="DD326" s="54">
        <f t="shared" si="2835"/>
        <v>0</v>
      </c>
      <c r="DE326" s="54">
        <f t="shared" si="2835"/>
        <v>0</v>
      </c>
      <c r="DF326" s="54">
        <f t="shared" si="2835"/>
        <v>0</v>
      </c>
      <c r="DG326" s="54">
        <f t="shared" si="2835"/>
        <v>0</v>
      </c>
      <c r="DH326" s="55">
        <f t="shared" si="2835"/>
        <v>0</v>
      </c>
      <c r="DI326" s="54">
        <f t="shared" si="2835"/>
        <v>0</v>
      </c>
      <c r="DJ326" s="54">
        <f t="shared" si="2835"/>
        <v>0</v>
      </c>
      <c r="DK326" s="54">
        <f t="shared" si="2835"/>
        <v>0</v>
      </c>
      <c r="DL326" s="107">
        <f t="shared" si="2835"/>
        <v>0</v>
      </c>
      <c r="DM326" s="55">
        <f t="shared" si="2835"/>
        <v>0</v>
      </c>
      <c r="DN326" s="54">
        <f t="shared" si="2835"/>
        <v>0</v>
      </c>
      <c r="DO326" s="54">
        <f t="shared" si="2835"/>
        <v>0</v>
      </c>
      <c r="DP326" s="54">
        <f t="shared" si="2835"/>
        <v>0</v>
      </c>
      <c r="DQ326" s="54">
        <f t="shared" si="2835"/>
        <v>0</v>
      </c>
      <c r="DR326" s="54">
        <f t="shared" si="2835"/>
        <v>0</v>
      </c>
      <c r="DS326" s="54">
        <f t="shared" si="2835"/>
        <v>0</v>
      </c>
      <c r="DT326" s="54">
        <f t="shared" si="2835"/>
        <v>0</v>
      </c>
      <c r="DU326" s="54">
        <f t="shared" si="2835"/>
        <v>0</v>
      </c>
      <c r="DV326" s="54">
        <f t="shared" si="2835"/>
        <v>0</v>
      </c>
      <c r="DW326" s="54">
        <f t="shared" si="2835"/>
        <v>0</v>
      </c>
      <c r="DX326" s="55">
        <f t="shared" si="2835"/>
        <v>0</v>
      </c>
      <c r="DY326" s="54">
        <f t="shared" si="2835"/>
        <v>0</v>
      </c>
      <c r="DZ326" s="54">
        <f t="shared" si="2835"/>
        <v>0</v>
      </c>
      <c r="EA326" s="54">
        <f t="shared" si="2835"/>
        <v>0</v>
      </c>
      <c r="EB326" s="107">
        <f t="shared" si="2835"/>
        <v>0</v>
      </c>
      <c r="EC326" s="55">
        <f t="shared" si="2835"/>
        <v>0</v>
      </c>
      <c r="ED326" s="54">
        <f t="shared" si="2835"/>
        <v>0</v>
      </c>
      <c r="EE326" s="54">
        <f t="shared" si="2835"/>
        <v>0</v>
      </c>
      <c r="EF326" s="54">
        <f t="shared" si="2835"/>
        <v>0</v>
      </c>
      <c r="EG326" s="54">
        <f t="shared" si="2835"/>
        <v>0</v>
      </c>
      <c r="EH326" s="54">
        <f t="shared" si="2835"/>
        <v>0</v>
      </c>
      <c r="EI326" s="54">
        <f t="shared" si="2835"/>
        <v>0</v>
      </c>
      <c r="EJ326" s="54">
        <f t="shared" si="2835"/>
        <v>0</v>
      </c>
      <c r="EK326" s="54">
        <f t="shared" si="2835"/>
        <v>0</v>
      </c>
      <c r="EL326" s="54">
        <f t="shared" si="2835"/>
        <v>0</v>
      </c>
      <c r="EM326" s="54">
        <f t="shared" si="2835"/>
        <v>0</v>
      </c>
      <c r="EN326" s="55">
        <f t="shared" si="2835"/>
        <v>0</v>
      </c>
      <c r="EO326" s="54">
        <f t="shared" ref="EO326:GZ326" si="2836">EO327</f>
        <v>0</v>
      </c>
      <c r="EP326" s="54">
        <f t="shared" si="2836"/>
        <v>0</v>
      </c>
      <c r="EQ326" s="54">
        <f t="shared" si="2836"/>
        <v>0</v>
      </c>
      <c r="ER326" s="107">
        <f t="shared" si="2836"/>
        <v>0</v>
      </c>
      <c r="ES326" s="55">
        <f t="shared" si="2836"/>
        <v>0</v>
      </c>
      <c r="ET326" s="54">
        <f t="shared" si="2836"/>
        <v>0</v>
      </c>
      <c r="EU326" s="54">
        <f t="shared" si="2836"/>
        <v>0</v>
      </c>
      <c r="EV326" s="54">
        <f t="shared" si="2836"/>
        <v>0</v>
      </c>
      <c r="EW326" s="54">
        <f t="shared" si="2836"/>
        <v>0</v>
      </c>
      <c r="EX326" s="54">
        <f t="shared" si="2836"/>
        <v>0</v>
      </c>
      <c r="EY326" s="54">
        <f t="shared" si="2836"/>
        <v>0</v>
      </c>
      <c r="EZ326" s="54">
        <f t="shared" si="2836"/>
        <v>0</v>
      </c>
      <c r="FA326" s="54">
        <f t="shared" si="2836"/>
        <v>0</v>
      </c>
      <c r="FB326" s="54">
        <f t="shared" si="2836"/>
        <v>0</v>
      </c>
      <c r="FC326" s="54">
        <f t="shared" si="2836"/>
        <v>0</v>
      </c>
      <c r="FD326" s="55">
        <f t="shared" si="2836"/>
        <v>0</v>
      </c>
      <c r="FE326" s="54">
        <f t="shared" si="2836"/>
        <v>0</v>
      </c>
      <c r="FF326" s="54">
        <f t="shared" si="2836"/>
        <v>0</v>
      </c>
      <c r="FG326" s="54">
        <f t="shared" si="2836"/>
        <v>0</v>
      </c>
      <c r="FH326" s="107">
        <f t="shared" si="2836"/>
        <v>0</v>
      </c>
      <c r="FI326" s="55">
        <f t="shared" si="2836"/>
        <v>0</v>
      </c>
      <c r="FJ326" s="54">
        <f t="shared" si="2836"/>
        <v>0</v>
      </c>
      <c r="FK326" s="54">
        <f t="shared" si="2836"/>
        <v>0</v>
      </c>
      <c r="FL326" s="54">
        <f t="shared" si="2836"/>
        <v>0</v>
      </c>
      <c r="FM326" s="54">
        <f t="shared" si="2836"/>
        <v>0</v>
      </c>
      <c r="FN326" s="54">
        <f t="shared" si="2836"/>
        <v>0</v>
      </c>
      <c r="FO326" s="54">
        <f t="shared" si="2836"/>
        <v>0</v>
      </c>
      <c r="FP326" s="54">
        <f t="shared" si="2836"/>
        <v>0</v>
      </c>
      <c r="FQ326" s="54">
        <f t="shared" si="2836"/>
        <v>0</v>
      </c>
      <c r="FR326" s="54">
        <f t="shared" si="2836"/>
        <v>0</v>
      </c>
      <c r="FS326" s="54">
        <f t="shared" si="2836"/>
        <v>0</v>
      </c>
      <c r="FT326" s="55">
        <f t="shared" si="2836"/>
        <v>0</v>
      </c>
      <c r="FU326" s="54">
        <f t="shared" si="2836"/>
        <v>0</v>
      </c>
      <c r="FV326" s="54">
        <f t="shared" si="2836"/>
        <v>0</v>
      </c>
      <c r="FW326" s="54">
        <f t="shared" si="2836"/>
        <v>0</v>
      </c>
      <c r="FX326" s="107">
        <f t="shared" si="2836"/>
        <v>0</v>
      </c>
      <c r="FY326" s="55">
        <f t="shared" si="2836"/>
        <v>0</v>
      </c>
      <c r="FZ326" s="54">
        <f t="shared" si="2836"/>
        <v>0</v>
      </c>
      <c r="GA326" s="54">
        <f t="shared" si="2836"/>
        <v>0</v>
      </c>
      <c r="GB326" s="54">
        <f t="shared" si="2836"/>
        <v>0</v>
      </c>
      <c r="GC326" s="54">
        <f t="shared" si="2836"/>
        <v>0</v>
      </c>
      <c r="GD326" s="54">
        <f t="shared" si="2836"/>
        <v>0</v>
      </c>
      <c r="GE326" s="54">
        <f t="shared" si="2836"/>
        <v>0</v>
      </c>
      <c r="GF326" s="54">
        <f t="shared" si="2836"/>
        <v>0</v>
      </c>
      <c r="GG326" s="54">
        <f t="shared" si="2836"/>
        <v>0</v>
      </c>
      <c r="GH326" s="54">
        <f t="shared" si="2836"/>
        <v>0</v>
      </c>
      <c r="GI326" s="54">
        <f t="shared" si="2836"/>
        <v>0</v>
      </c>
      <c r="GJ326" s="55">
        <f t="shared" si="2836"/>
        <v>0</v>
      </c>
      <c r="GK326" s="54">
        <f t="shared" si="2836"/>
        <v>0</v>
      </c>
      <c r="GL326" s="54">
        <f t="shared" si="2836"/>
        <v>0</v>
      </c>
      <c r="GM326" s="54">
        <f t="shared" si="2836"/>
        <v>0</v>
      </c>
      <c r="GN326" s="107">
        <f t="shared" si="2836"/>
        <v>0</v>
      </c>
      <c r="GO326" s="55">
        <f t="shared" si="2836"/>
        <v>0</v>
      </c>
      <c r="GP326" s="54">
        <f t="shared" si="2836"/>
        <v>0</v>
      </c>
      <c r="GQ326" s="54">
        <f t="shared" si="2836"/>
        <v>0</v>
      </c>
      <c r="GR326" s="54">
        <f t="shared" si="2836"/>
        <v>0</v>
      </c>
      <c r="GS326" s="54">
        <f t="shared" si="2836"/>
        <v>0</v>
      </c>
      <c r="GT326" s="54">
        <f t="shared" si="2836"/>
        <v>0</v>
      </c>
      <c r="GU326" s="54">
        <f t="shared" si="2836"/>
        <v>0</v>
      </c>
      <c r="GV326" s="54">
        <f t="shared" si="2836"/>
        <v>0</v>
      </c>
      <c r="GW326" s="54">
        <f t="shared" si="2836"/>
        <v>0</v>
      </c>
      <c r="GX326" s="54">
        <f t="shared" si="2836"/>
        <v>0</v>
      </c>
      <c r="GY326" s="54">
        <f t="shared" si="2836"/>
        <v>0</v>
      </c>
      <c r="GZ326" s="55">
        <f t="shared" si="2836"/>
        <v>0</v>
      </c>
      <c r="HA326" s="54">
        <f t="shared" ref="HA326:JY326" si="2837">HA327</f>
        <v>0</v>
      </c>
      <c r="HB326" s="54">
        <f t="shared" si="2837"/>
        <v>0</v>
      </c>
      <c r="HC326" s="54">
        <f t="shared" si="2837"/>
        <v>0</v>
      </c>
      <c r="HD326" s="54">
        <f t="shared" si="2837"/>
        <v>0</v>
      </c>
      <c r="HE326" s="54">
        <f t="shared" si="2837"/>
        <v>0</v>
      </c>
      <c r="HF326" s="54">
        <f t="shared" si="2837"/>
        <v>0</v>
      </c>
      <c r="HG326" s="54">
        <f t="shared" si="2837"/>
        <v>0</v>
      </c>
      <c r="HH326" s="54">
        <f t="shared" si="2837"/>
        <v>0</v>
      </c>
      <c r="HI326" s="54">
        <f t="shared" si="2837"/>
        <v>0</v>
      </c>
      <c r="HJ326" s="54">
        <f t="shared" si="2837"/>
        <v>0</v>
      </c>
      <c r="HK326" s="54">
        <f t="shared" si="2837"/>
        <v>0</v>
      </c>
      <c r="HL326" s="54">
        <f t="shared" si="2837"/>
        <v>0</v>
      </c>
      <c r="HM326" s="54">
        <f t="shared" si="2837"/>
        <v>0</v>
      </c>
      <c r="HN326" s="107">
        <f t="shared" si="2837"/>
        <v>0</v>
      </c>
      <c r="HO326" s="134">
        <f t="shared" si="2837"/>
        <v>0</v>
      </c>
      <c r="HP326" s="150">
        <f t="shared" si="2837"/>
        <v>0</v>
      </c>
      <c r="HQ326" s="55">
        <f t="shared" si="2837"/>
        <v>0</v>
      </c>
      <c r="HR326" s="54">
        <f t="shared" si="2837"/>
        <v>0</v>
      </c>
      <c r="HS326" s="54">
        <f t="shared" si="2837"/>
        <v>0</v>
      </c>
      <c r="HT326" s="54">
        <f t="shared" si="2837"/>
        <v>0</v>
      </c>
      <c r="HU326" s="54">
        <f t="shared" si="2837"/>
        <v>0</v>
      </c>
      <c r="HV326" s="54">
        <f t="shared" si="2837"/>
        <v>0</v>
      </c>
      <c r="HW326" s="54">
        <f t="shared" si="2837"/>
        <v>0</v>
      </c>
      <c r="HX326" s="54">
        <f t="shared" si="2837"/>
        <v>0</v>
      </c>
      <c r="HY326" s="54">
        <f t="shared" si="2837"/>
        <v>0</v>
      </c>
      <c r="HZ326" s="54">
        <f t="shared" si="2837"/>
        <v>0</v>
      </c>
      <c r="IA326" s="54">
        <f t="shared" si="2837"/>
        <v>0</v>
      </c>
      <c r="IB326" s="55">
        <f t="shared" si="2837"/>
        <v>0</v>
      </c>
      <c r="IC326" s="54">
        <f t="shared" si="2837"/>
        <v>0</v>
      </c>
      <c r="ID326" s="54">
        <f t="shared" si="2837"/>
        <v>0</v>
      </c>
      <c r="IE326" s="54">
        <f t="shared" si="2837"/>
        <v>0</v>
      </c>
      <c r="IF326" s="107">
        <f t="shared" si="2837"/>
        <v>0</v>
      </c>
      <c r="IG326" s="55">
        <f t="shared" si="2837"/>
        <v>0</v>
      </c>
      <c r="IH326" s="54">
        <f t="shared" si="2837"/>
        <v>0</v>
      </c>
      <c r="II326" s="54">
        <f t="shared" si="2837"/>
        <v>0</v>
      </c>
      <c r="IJ326" s="54">
        <f t="shared" si="2837"/>
        <v>0</v>
      </c>
      <c r="IK326" s="54">
        <f t="shared" si="2837"/>
        <v>0</v>
      </c>
      <c r="IL326" s="54">
        <f t="shared" si="2837"/>
        <v>0</v>
      </c>
      <c r="IM326" s="54">
        <f t="shared" si="2837"/>
        <v>0</v>
      </c>
      <c r="IN326" s="54">
        <f t="shared" si="2837"/>
        <v>0</v>
      </c>
      <c r="IO326" s="54">
        <f t="shared" si="2837"/>
        <v>0</v>
      </c>
      <c r="IP326" s="54">
        <f t="shared" si="2837"/>
        <v>0</v>
      </c>
      <c r="IQ326" s="54">
        <f t="shared" si="2837"/>
        <v>0</v>
      </c>
      <c r="IR326" s="55">
        <f t="shared" si="2837"/>
        <v>0</v>
      </c>
      <c r="IS326" s="54">
        <f t="shared" si="2837"/>
        <v>0</v>
      </c>
      <c r="IT326" s="54">
        <f t="shared" si="2837"/>
        <v>0</v>
      </c>
      <c r="IU326" s="54">
        <f t="shared" si="2837"/>
        <v>0</v>
      </c>
      <c r="IV326" s="107">
        <f t="shared" si="2837"/>
        <v>0</v>
      </c>
      <c r="IW326" s="55">
        <f t="shared" si="2837"/>
        <v>0</v>
      </c>
      <c r="IX326" s="54">
        <f t="shared" si="2837"/>
        <v>0</v>
      </c>
      <c r="IY326" s="54">
        <f t="shared" si="2837"/>
        <v>0</v>
      </c>
      <c r="IZ326" s="54">
        <f t="shared" si="2837"/>
        <v>0</v>
      </c>
      <c r="JA326" s="54">
        <f t="shared" si="2837"/>
        <v>0</v>
      </c>
      <c r="JB326" s="54">
        <f t="shared" si="2837"/>
        <v>0</v>
      </c>
      <c r="JC326" s="54">
        <f t="shared" si="2837"/>
        <v>0</v>
      </c>
      <c r="JD326" s="54">
        <f t="shared" si="2837"/>
        <v>0</v>
      </c>
      <c r="JE326" s="54">
        <f t="shared" si="2837"/>
        <v>0</v>
      </c>
      <c r="JF326" s="54">
        <f t="shared" si="2837"/>
        <v>0</v>
      </c>
      <c r="JG326" s="54">
        <f t="shared" si="2837"/>
        <v>0</v>
      </c>
      <c r="JH326" s="55">
        <f t="shared" si="2837"/>
        <v>0</v>
      </c>
      <c r="JI326" s="54">
        <f t="shared" si="2837"/>
        <v>0</v>
      </c>
      <c r="JJ326" s="54">
        <f t="shared" si="2837"/>
        <v>0</v>
      </c>
      <c r="JK326" s="54">
        <f t="shared" si="2837"/>
        <v>0</v>
      </c>
      <c r="JL326" s="107">
        <f t="shared" si="2837"/>
        <v>0</v>
      </c>
      <c r="JM326" s="55">
        <f t="shared" si="2837"/>
        <v>0</v>
      </c>
      <c r="JN326" s="54">
        <f t="shared" si="2837"/>
        <v>0</v>
      </c>
      <c r="JO326" s="54">
        <f t="shared" si="2837"/>
        <v>0</v>
      </c>
      <c r="JP326" s="54">
        <f t="shared" si="2837"/>
        <v>0</v>
      </c>
      <c r="JQ326" s="54">
        <f t="shared" si="2837"/>
        <v>0</v>
      </c>
      <c r="JR326" s="54">
        <f t="shared" si="2837"/>
        <v>0</v>
      </c>
      <c r="JS326" s="54">
        <f t="shared" si="2837"/>
        <v>0</v>
      </c>
      <c r="JT326" s="54">
        <f t="shared" si="2837"/>
        <v>0</v>
      </c>
      <c r="JU326" s="54">
        <f t="shared" si="2837"/>
        <v>0</v>
      </c>
      <c r="JV326" s="54">
        <f t="shared" si="2837"/>
        <v>0</v>
      </c>
      <c r="JW326" s="54">
        <f t="shared" si="2837"/>
        <v>0</v>
      </c>
      <c r="JX326" s="55">
        <f t="shared" si="2837"/>
        <v>0</v>
      </c>
      <c r="JY326" s="54">
        <f t="shared" si="2837"/>
        <v>0</v>
      </c>
      <c r="JZ326" s="54">
        <f t="shared" ref="JZ326:MV326" si="2838">JZ327</f>
        <v>0</v>
      </c>
      <c r="KA326" s="54">
        <f t="shared" si="2838"/>
        <v>0</v>
      </c>
      <c r="KB326" s="107">
        <f t="shared" si="2838"/>
        <v>0</v>
      </c>
      <c r="KC326" s="55">
        <f t="shared" si="2838"/>
        <v>0</v>
      </c>
      <c r="KD326" s="54">
        <f t="shared" si="2838"/>
        <v>0</v>
      </c>
      <c r="KE326" s="54">
        <f t="shared" si="2838"/>
        <v>0</v>
      </c>
      <c r="KF326" s="54">
        <f t="shared" si="2838"/>
        <v>0</v>
      </c>
      <c r="KG326" s="54">
        <f t="shared" si="2838"/>
        <v>0</v>
      </c>
      <c r="KH326" s="54">
        <f t="shared" si="2838"/>
        <v>0</v>
      </c>
      <c r="KI326" s="54">
        <f t="shared" si="2838"/>
        <v>0</v>
      </c>
      <c r="KJ326" s="54">
        <f t="shared" si="2838"/>
        <v>0</v>
      </c>
      <c r="KK326" s="54">
        <f t="shared" si="2838"/>
        <v>0</v>
      </c>
      <c r="KL326" s="54">
        <f t="shared" si="2838"/>
        <v>0</v>
      </c>
      <c r="KM326" s="54">
        <f t="shared" si="2838"/>
        <v>0</v>
      </c>
      <c r="KN326" s="55">
        <f t="shared" si="2838"/>
        <v>0</v>
      </c>
      <c r="KO326" s="54">
        <f t="shared" si="2838"/>
        <v>0</v>
      </c>
      <c r="KP326" s="54">
        <f t="shared" si="2838"/>
        <v>0</v>
      </c>
      <c r="KQ326" s="54">
        <f t="shared" si="2838"/>
        <v>0</v>
      </c>
      <c r="KR326" s="54">
        <f t="shared" si="2838"/>
        <v>0</v>
      </c>
      <c r="KS326" s="54">
        <f t="shared" si="2838"/>
        <v>0</v>
      </c>
      <c r="KT326" s="54">
        <f t="shared" si="2838"/>
        <v>0</v>
      </c>
      <c r="KU326" s="54">
        <f t="shared" si="2838"/>
        <v>0</v>
      </c>
      <c r="KV326" s="54">
        <f t="shared" si="2838"/>
        <v>0</v>
      </c>
      <c r="KW326" s="54">
        <f t="shared" si="2838"/>
        <v>0</v>
      </c>
      <c r="KX326" s="54">
        <f t="shared" si="2838"/>
        <v>0</v>
      </c>
      <c r="KY326" s="54">
        <f t="shared" si="2838"/>
        <v>0</v>
      </c>
      <c r="KZ326" s="54">
        <f t="shared" si="2838"/>
        <v>0</v>
      </c>
      <c r="LA326" s="54">
        <f t="shared" si="2838"/>
        <v>0</v>
      </c>
      <c r="LB326" s="107">
        <f t="shared" si="2838"/>
        <v>0</v>
      </c>
      <c r="LC326" s="150">
        <f t="shared" si="2838"/>
        <v>0</v>
      </c>
      <c r="LD326" s="55">
        <f t="shared" si="2838"/>
        <v>0</v>
      </c>
      <c r="LE326" s="54">
        <f t="shared" si="2838"/>
        <v>0</v>
      </c>
      <c r="LF326" s="54">
        <f t="shared" si="2838"/>
        <v>0</v>
      </c>
      <c r="LG326" s="54">
        <f t="shared" si="2838"/>
        <v>0</v>
      </c>
      <c r="LH326" s="54">
        <f t="shared" si="2838"/>
        <v>0</v>
      </c>
      <c r="LI326" s="54">
        <f t="shared" si="2838"/>
        <v>0</v>
      </c>
      <c r="LJ326" s="54">
        <f t="shared" si="2838"/>
        <v>0</v>
      </c>
      <c r="LK326" s="54">
        <f t="shared" si="2838"/>
        <v>0</v>
      </c>
      <c r="LL326" s="54">
        <f t="shared" si="2838"/>
        <v>0</v>
      </c>
      <c r="LM326" s="54">
        <f t="shared" si="2838"/>
        <v>0</v>
      </c>
      <c r="LN326" s="54">
        <f t="shared" si="2838"/>
        <v>0</v>
      </c>
      <c r="LO326" s="55">
        <f t="shared" si="2838"/>
        <v>0</v>
      </c>
      <c r="LP326" s="54">
        <f t="shared" si="2838"/>
        <v>0</v>
      </c>
      <c r="LQ326" s="54">
        <f t="shared" si="2838"/>
        <v>0</v>
      </c>
      <c r="LR326" s="54">
        <f t="shared" si="2838"/>
        <v>0</v>
      </c>
      <c r="LS326" s="107">
        <f t="shared" si="2838"/>
        <v>0</v>
      </c>
      <c r="LT326" s="55">
        <f t="shared" si="2838"/>
        <v>0</v>
      </c>
      <c r="LU326" s="54">
        <f t="shared" si="2838"/>
        <v>0</v>
      </c>
      <c r="LV326" s="54">
        <f t="shared" si="2838"/>
        <v>0</v>
      </c>
      <c r="LW326" s="54">
        <f t="shared" si="2838"/>
        <v>0</v>
      </c>
      <c r="LX326" s="54">
        <f t="shared" si="2838"/>
        <v>0</v>
      </c>
      <c r="LY326" s="54">
        <f t="shared" si="2838"/>
        <v>0</v>
      </c>
      <c r="LZ326" s="54">
        <f t="shared" si="2838"/>
        <v>0</v>
      </c>
      <c r="MA326" s="54">
        <f t="shared" si="2838"/>
        <v>0</v>
      </c>
      <c r="MB326" s="54">
        <f t="shared" si="2838"/>
        <v>0</v>
      </c>
      <c r="MC326" s="54">
        <f t="shared" si="2838"/>
        <v>0</v>
      </c>
      <c r="MD326" s="54">
        <f t="shared" si="2838"/>
        <v>0</v>
      </c>
      <c r="ME326" s="55">
        <f t="shared" si="2838"/>
        <v>0</v>
      </c>
      <c r="MF326" s="54">
        <f t="shared" si="2838"/>
        <v>0</v>
      </c>
      <c r="MG326" s="54">
        <f t="shared" si="2838"/>
        <v>0</v>
      </c>
      <c r="MH326" s="54">
        <f t="shared" si="2838"/>
        <v>0</v>
      </c>
      <c r="MI326" s="107">
        <f t="shared" si="2838"/>
        <v>0</v>
      </c>
      <c r="MJ326" s="55">
        <f t="shared" si="2838"/>
        <v>0</v>
      </c>
      <c r="MK326" s="54">
        <f t="shared" si="2838"/>
        <v>0</v>
      </c>
      <c r="ML326" s="54">
        <f t="shared" si="2838"/>
        <v>0</v>
      </c>
      <c r="MM326" s="54">
        <f t="shared" si="2838"/>
        <v>0</v>
      </c>
      <c r="MN326" s="54">
        <f t="shared" si="2838"/>
        <v>0</v>
      </c>
      <c r="MO326" s="54">
        <f t="shared" si="2838"/>
        <v>0</v>
      </c>
      <c r="MP326" s="54">
        <f t="shared" si="2838"/>
        <v>0</v>
      </c>
      <c r="MQ326" s="54">
        <f t="shared" si="2838"/>
        <v>0</v>
      </c>
      <c r="MR326" s="54">
        <f t="shared" si="2838"/>
        <v>0</v>
      </c>
      <c r="MS326" s="54">
        <f t="shared" si="2838"/>
        <v>0</v>
      </c>
      <c r="MT326" s="54">
        <f t="shared" si="2838"/>
        <v>0</v>
      </c>
      <c r="MU326" s="55">
        <f t="shared" si="2838"/>
        <v>0</v>
      </c>
      <c r="MV326" s="54">
        <f t="shared" si="2838"/>
        <v>0</v>
      </c>
      <c r="MW326" s="54">
        <f t="shared" ref="MW326:PI326" si="2839">MW327</f>
        <v>0</v>
      </c>
      <c r="MX326" s="54">
        <f t="shared" si="2839"/>
        <v>0</v>
      </c>
      <c r="MY326" s="107">
        <f t="shared" si="2839"/>
        <v>0</v>
      </c>
      <c r="MZ326" s="55">
        <f t="shared" si="2839"/>
        <v>0</v>
      </c>
      <c r="NA326" s="54">
        <f t="shared" si="2839"/>
        <v>0</v>
      </c>
      <c r="NB326" s="54">
        <f t="shared" si="2839"/>
        <v>0</v>
      </c>
      <c r="NC326" s="54">
        <f t="shared" si="2839"/>
        <v>0</v>
      </c>
      <c r="ND326" s="54">
        <f t="shared" si="2839"/>
        <v>0</v>
      </c>
      <c r="NE326" s="54">
        <f t="shared" si="2839"/>
        <v>0</v>
      </c>
      <c r="NF326" s="54">
        <f t="shared" si="2839"/>
        <v>0</v>
      </c>
      <c r="NG326" s="54">
        <f t="shared" si="2839"/>
        <v>0</v>
      </c>
      <c r="NH326" s="54">
        <f t="shared" si="2839"/>
        <v>0</v>
      </c>
      <c r="NI326" s="54">
        <f t="shared" si="2839"/>
        <v>0</v>
      </c>
      <c r="NJ326" s="54">
        <f t="shared" si="2839"/>
        <v>0</v>
      </c>
      <c r="NK326" s="55">
        <f t="shared" si="2839"/>
        <v>0</v>
      </c>
      <c r="NL326" s="54">
        <f t="shared" si="2839"/>
        <v>0</v>
      </c>
      <c r="NM326" s="54">
        <f t="shared" si="2839"/>
        <v>0</v>
      </c>
      <c r="NN326" s="54">
        <f t="shared" si="2839"/>
        <v>0</v>
      </c>
      <c r="NO326" s="107">
        <f t="shared" si="2839"/>
        <v>0</v>
      </c>
      <c r="NP326" s="55">
        <f t="shared" si="2839"/>
        <v>0</v>
      </c>
      <c r="NQ326" s="54">
        <f t="shared" si="2839"/>
        <v>0</v>
      </c>
      <c r="NR326" s="54">
        <f t="shared" si="2839"/>
        <v>0</v>
      </c>
      <c r="NS326" s="54">
        <f t="shared" si="2839"/>
        <v>0</v>
      </c>
      <c r="NT326" s="54">
        <f t="shared" si="2839"/>
        <v>0</v>
      </c>
      <c r="NU326" s="54">
        <f t="shared" si="2839"/>
        <v>0</v>
      </c>
      <c r="NV326" s="54">
        <f t="shared" si="2839"/>
        <v>0</v>
      </c>
      <c r="NW326" s="54">
        <f t="shared" si="2839"/>
        <v>0</v>
      </c>
      <c r="NX326" s="54">
        <f t="shared" si="2839"/>
        <v>0</v>
      </c>
      <c r="NY326" s="54">
        <f t="shared" si="2839"/>
        <v>0</v>
      </c>
      <c r="NZ326" s="54">
        <f t="shared" si="2839"/>
        <v>0</v>
      </c>
      <c r="OA326" s="55">
        <f t="shared" si="2839"/>
        <v>0</v>
      </c>
      <c r="OB326" s="54">
        <f t="shared" si="2839"/>
        <v>0</v>
      </c>
      <c r="OC326" s="54">
        <f t="shared" si="2839"/>
        <v>0</v>
      </c>
      <c r="OD326" s="54">
        <f t="shared" si="2839"/>
        <v>0</v>
      </c>
      <c r="OE326" s="107">
        <f t="shared" si="2839"/>
        <v>0</v>
      </c>
      <c r="OF326" s="55">
        <f t="shared" si="2839"/>
        <v>0</v>
      </c>
      <c r="OG326" s="54">
        <f t="shared" si="2839"/>
        <v>0</v>
      </c>
      <c r="OH326" s="54">
        <f t="shared" si="2839"/>
        <v>0</v>
      </c>
      <c r="OI326" s="54">
        <f t="shared" si="2839"/>
        <v>0</v>
      </c>
      <c r="OJ326" s="54">
        <f t="shared" si="2839"/>
        <v>0</v>
      </c>
      <c r="OK326" s="54">
        <f t="shared" si="2839"/>
        <v>0</v>
      </c>
      <c r="OL326" s="54">
        <f t="shared" si="2839"/>
        <v>0</v>
      </c>
      <c r="OM326" s="54">
        <f t="shared" si="2839"/>
        <v>0</v>
      </c>
      <c r="ON326" s="54">
        <f t="shared" si="2839"/>
        <v>0</v>
      </c>
      <c r="OO326" s="54">
        <f t="shared" si="2839"/>
        <v>0</v>
      </c>
      <c r="OP326" s="54">
        <f t="shared" si="2839"/>
        <v>0</v>
      </c>
      <c r="OQ326" s="55">
        <f t="shared" si="2839"/>
        <v>0</v>
      </c>
      <c r="OR326" s="54">
        <f t="shared" si="2839"/>
        <v>0</v>
      </c>
      <c r="OS326" s="54">
        <f t="shared" si="2839"/>
        <v>0</v>
      </c>
      <c r="OT326" s="54">
        <f t="shared" si="2839"/>
        <v>0</v>
      </c>
      <c r="OU326" s="107">
        <f t="shared" si="2839"/>
        <v>0</v>
      </c>
      <c r="OV326" s="55">
        <f t="shared" si="2839"/>
        <v>0</v>
      </c>
      <c r="OW326" s="54">
        <f t="shared" si="2839"/>
        <v>0</v>
      </c>
      <c r="OX326" s="54">
        <f t="shared" si="2839"/>
        <v>0</v>
      </c>
      <c r="OY326" s="54">
        <f t="shared" si="2839"/>
        <v>0</v>
      </c>
      <c r="OZ326" s="54">
        <f t="shared" si="2839"/>
        <v>0</v>
      </c>
      <c r="PA326" s="54">
        <f t="shared" si="2839"/>
        <v>0</v>
      </c>
      <c r="PB326" s="54">
        <f t="shared" si="2839"/>
        <v>0</v>
      </c>
      <c r="PC326" s="54">
        <f t="shared" si="2839"/>
        <v>0</v>
      </c>
      <c r="PD326" s="54">
        <f t="shared" si="2839"/>
        <v>0</v>
      </c>
      <c r="PE326" s="54">
        <f t="shared" si="2839"/>
        <v>0</v>
      </c>
      <c r="PF326" s="54">
        <f t="shared" si="2839"/>
        <v>0</v>
      </c>
      <c r="PG326" s="55">
        <f t="shared" si="2839"/>
        <v>0</v>
      </c>
      <c r="PH326" s="54">
        <f t="shared" si="2839"/>
        <v>0</v>
      </c>
      <c r="PI326" s="54">
        <f t="shared" si="2839"/>
        <v>0</v>
      </c>
      <c r="PJ326" s="54">
        <f t="shared" ref="PJ326:SR326" si="2840">PJ327</f>
        <v>0</v>
      </c>
      <c r="PK326" s="107">
        <f t="shared" si="2840"/>
        <v>0</v>
      </c>
      <c r="PL326" s="55">
        <f t="shared" si="2840"/>
        <v>0</v>
      </c>
      <c r="PM326" s="54">
        <f t="shared" si="2840"/>
        <v>0</v>
      </c>
      <c r="PN326" s="54">
        <f t="shared" si="2840"/>
        <v>0</v>
      </c>
      <c r="PO326" s="54">
        <f t="shared" si="2840"/>
        <v>0</v>
      </c>
      <c r="PP326" s="54">
        <f t="shared" si="2840"/>
        <v>0</v>
      </c>
      <c r="PQ326" s="54">
        <f t="shared" si="2840"/>
        <v>0</v>
      </c>
      <c r="PR326" s="54">
        <f t="shared" si="2840"/>
        <v>0</v>
      </c>
      <c r="PS326" s="54">
        <f t="shared" si="2840"/>
        <v>0</v>
      </c>
      <c r="PT326" s="54">
        <f t="shared" si="2840"/>
        <v>0</v>
      </c>
      <c r="PU326" s="54">
        <f t="shared" si="2840"/>
        <v>0</v>
      </c>
      <c r="PV326" s="54">
        <f t="shared" si="2840"/>
        <v>0</v>
      </c>
      <c r="PW326" s="55">
        <f t="shared" si="2840"/>
        <v>0</v>
      </c>
      <c r="PX326" s="54">
        <f t="shared" si="2840"/>
        <v>0</v>
      </c>
      <c r="PY326" s="54">
        <f t="shared" si="2840"/>
        <v>0</v>
      </c>
      <c r="PZ326" s="54">
        <f t="shared" si="2840"/>
        <v>0</v>
      </c>
      <c r="QA326" s="107">
        <f t="shared" si="2840"/>
        <v>0</v>
      </c>
      <c r="QB326" s="55">
        <f t="shared" si="2840"/>
        <v>0</v>
      </c>
      <c r="QC326" s="54">
        <f t="shared" si="2840"/>
        <v>0</v>
      </c>
      <c r="QD326" s="54">
        <f t="shared" si="2840"/>
        <v>0</v>
      </c>
      <c r="QE326" s="54">
        <f t="shared" si="2840"/>
        <v>0</v>
      </c>
      <c r="QF326" s="54">
        <f t="shared" si="2840"/>
        <v>0</v>
      </c>
      <c r="QG326" s="54">
        <f t="shared" si="2840"/>
        <v>0</v>
      </c>
      <c r="QH326" s="54">
        <f t="shared" si="2840"/>
        <v>0</v>
      </c>
      <c r="QI326" s="54">
        <f t="shared" si="2840"/>
        <v>0</v>
      </c>
      <c r="QJ326" s="54">
        <f t="shared" si="2840"/>
        <v>0</v>
      </c>
      <c r="QK326" s="54">
        <f t="shared" si="2840"/>
        <v>0</v>
      </c>
      <c r="QL326" s="54">
        <f t="shared" si="2840"/>
        <v>0</v>
      </c>
      <c r="QM326" s="55">
        <f t="shared" si="2840"/>
        <v>0</v>
      </c>
      <c r="QN326" s="54">
        <f t="shared" si="2840"/>
        <v>0</v>
      </c>
      <c r="QO326" s="54">
        <f t="shared" si="2840"/>
        <v>0</v>
      </c>
      <c r="QP326" s="54">
        <f t="shared" si="2840"/>
        <v>0</v>
      </c>
      <c r="QQ326" s="107">
        <f t="shared" si="2840"/>
        <v>0</v>
      </c>
      <c r="QR326" s="55">
        <f t="shared" si="2840"/>
        <v>0</v>
      </c>
      <c r="QS326" s="54">
        <f t="shared" si="2840"/>
        <v>0</v>
      </c>
      <c r="QT326" s="54">
        <f t="shared" si="2840"/>
        <v>0</v>
      </c>
      <c r="QU326" s="54">
        <f t="shared" si="2840"/>
        <v>0</v>
      </c>
      <c r="QV326" s="54">
        <f t="shared" si="2840"/>
        <v>0</v>
      </c>
      <c r="QW326" s="54">
        <f t="shared" si="2840"/>
        <v>0</v>
      </c>
      <c r="QX326" s="54">
        <f t="shared" si="2840"/>
        <v>0</v>
      </c>
      <c r="QY326" s="54">
        <f t="shared" si="2840"/>
        <v>0</v>
      </c>
      <c r="QZ326" s="54">
        <f t="shared" si="2840"/>
        <v>0</v>
      </c>
      <c r="RA326" s="54">
        <f t="shared" si="2840"/>
        <v>0</v>
      </c>
      <c r="RB326" s="54">
        <f t="shared" si="2840"/>
        <v>0</v>
      </c>
      <c r="RC326" s="55">
        <f t="shared" si="2840"/>
        <v>0</v>
      </c>
      <c r="RD326" s="54">
        <f t="shared" si="2840"/>
        <v>0</v>
      </c>
      <c r="RE326" s="54">
        <f t="shared" si="2840"/>
        <v>0</v>
      </c>
      <c r="RF326" s="54">
        <f t="shared" si="2840"/>
        <v>0</v>
      </c>
      <c r="RG326" s="54">
        <f t="shared" si="2840"/>
        <v>0</v>
      </c>
      <c r="RH326" s="54">
        <f t="shared" si="2840"/>
        <v>0</v>
      </c>
      <c r="RI326" s="54">
        <f t="shared" si="2840"/>
        <v>0</v>
      </c>
      <c r="RJ326" s="54">
        <f t="shared" si="2840"/>
        <v>0</v>
      </c>
      <c r="RK326" s="54">
        <f t="shared" si="2840"/>
        <v>0</v>
      </c>
      <c r="RL326" s="54">
        <f t="shared" si="2840"/>
        <v>0</v>
      </c>
      <c r="RM326" s="54">
        <f t="shared" si="2840"/>
        <v>0</v>
      </c>
      <c r="RN326" s="54">
        <f t="shared" si="2840"/>
        <v>0</v>
      </c>
      <c r="RO326" s="54">
        <f t="shared" si="2840"/>
        <v>0</v>
      </c>
      <c r="RP326" s="54">
        <f t="shared" si="2840"/>
        <v>0</v>
      </c>
      <c r="RQ326" s="107">
        <f t="shared" si="2840"/>
        <v>0</v>
      </c>
      <c r="RR326" s="150">
        <f t="shared" si="2840"/>
        <v>0</v>
      </c>
      <c r="RS326" s="55">
        <f t="shared" si="2840"/>
        <v>0</v>
      </c>
      <c r="RT326" s="54">
        <f t="shared" si="2840"/>
        <v>0</v>
      </c>
      <c r="RU326" s="54">
        <f t="shared" si="2840"/>
        <v>0</v>
      </c>
      <c r="RV326" s="54">
        <f t="shared" si="2840"/>
        <v>0</v>
      </c>
      <c r="RW326" s="54">
        <f t="shared" si="2840"/>
        <v>0</v>
      </c>
      <c r="RX326" s="54">
        <f t="shared" si="2840"/>
        <v>0</v>
      </c>
      <c r="RY326" s="54">
        <f t="shared" si="2840"/>
        <v>0</v>
      </c>
      <c r="RZ326" s="54">
        <f t="shared" si="2840"/>
        <v>0</v>
      </c>
      <c r="SA326" s="54">
        <f t="shared" si="2840"/>
        <v>0</v>
      </c>
      <c r="SB326" s="54">
        <f t="shared" si="2840"/>
        <v>0</v>
      </c>
      <c r="SC326" s="54">
        <f t="shared" si="2840"/>
        <v>0</v>
      </c>
      <c r="SD326" s="55">
        <f t="shared" si="2840"/>
        <v>0</v>
      </c>
      <c r="SE326" s="54">
        <f t="shared" si="2840"/>
        <v>0</v>
      </c>
      <c r="SF326" s="54">
        <f t="shared" si="2840"/>
        <v>0</v>
      </c>
      <c r="SG326" s="54">
        <f t="shared" si="2840"/>
        <v>0</v>
      </c>
      <c r="SH326" s="107">
        <f t="shared" si="2840"/>
        <v>0</v>
      </c>
      <c r="SI326" s="55">
        <f t="shared" si="2840"/>
        <v>0</v>
      </c>
      <c r="SJ326" s="54">
        <f t="shared" si="2840"/>
        <v>0</v>
      </c>
      <c r="SK326" s="54">
        <f t="shared" si="2840"/>
        <v>0</v>
      </c>
      <c r="SL326" s="54">
        <f t="shared" si="2840"/>
        <v>0</v>
      </c>
      <c r="SM326" s="54">
        <f t="shared" si="2840"/>
        <v>0</v>
      </c>
      <c r="SN326" s="54">
        <f t="shared" si="2840"/>
        <v>0</v>
      </c>
      <c r="SO326" s="54">
        <f t="shared" si="2840"/>
        <v>0</v>
      </c>
      <c r="SP326" s="54">
        <f t="shared" si="2840"/>
        <v>0</v>
      </c>
      <c r="SQ326" s="54">
        <f t="shared" si="2840"/>
        <v>0</v>
      </c>
      <c r="SR326" s="54">
        <f t="shared" si="2840"/>
        <v>0</v>
      </c>
      <c r="SS326" s="54">
        <f t="shared" ref="SS326:VD326" si="2841">SS327</f>
        <v>0</v>
      </c>
      <c r="ST326" s="55">
        <f t="shared" si="2841"/>
        <v>0</v>
      </c>
      <c r="SU326" s="54">
        <f t="shared" si="2841"/>
        <v>0</v>
      </c>
      <c r="SV326" s="54">
        <f t="shared" si="2841"/>
        <v>0</v>
      </c>
      <c r="SW326" s="54">
        <f t="shared" si="2841"/>
        <v>0</v>
      </c>
      <c r="SX326" s="107">
        <f t="shared" si="2841"/>
        <v>0</v>
      </c>
      <c r="SY326" s="55">
        <f t="shared" si="2841"/>
        <v>0</v>
      </c>
      <c r="SZ326" s="54">
        <f t="shared" si="2841"/>
        <v>0</v>
      </c>
      <c r="TA326" s="54">
        <f t="shared" si="2841"/>
        <v>0</v>
      </c>
      <c r="TB326" s="54">
        <f t="shared" si="2841"/>
        <v>0</v>
      </c>
      <c r="TC326" s="54">
        <f t="shared" si="2841"/>
        <v>0</v>
      </c>
      <c r="TD326" s="54">
        <f t="shared" si="2841"/>
        <v>0</v>
      </c>
      <c r="TE326" s="54">
        <f t="shared" si="2841"/>
        <v>0</v>
      </c>
      <c r="TF326" s="54">
        <f t="shared" si="2841"/>
        <v>0</v>
      </c>
      <c r="TG326" s="54">
        <f t="shared" si="2841"/>
        <v>0</v>
      </c>
      <c r="TH326" s="54">
        <f t="shared" si="2841"/>
        <v>0</v>
      </c>
      <c r="TI326" s="54">
        <f t="shared" si="2841"/>
        <v>0</v>
      </c>
      <c r="TJ326" s="55">
        <f t="shared" si="2841"/>
        <v>0</v>
      </c>
      <c r="TK326" s="54">
        <f t="shared" si="2841"/>
        <v>0</v>
      </c>
      <c r="TL326" s="54">
        <f t="shared" si="2841"/>
        <v>0</v>
      </c>
      <c r="TM326" s="54">
        <f t="shared" si="2841"/>
        <v>0</v>
      </c>
      <c r="TN326" s="107">
        <f t="shared" si="2841"/>
        <v>0</v>
      </c>
      <c r="TO326" s="55">
        <f t="shared" si="2841"/>
        <v>0</v>
      </c>
      <c r="TP326" s="54">
        <f t="shared" si="2841"/>
        <v>0</v>
      </c>
      <c r="TQ326" s="54">
        <f t="shared" si="2841"/>
        <v>0</v>
      </c>
      <c r="TR326" s="54">
        <f t="shared" si="2841"/>
        <v>0</v>
      </c>
      <c r="TS326" s="54">
        <f t="shared" si="2841"/>
        <v>0</v>
      </c>
      <c r="TT326" s="54">
        <f t="shared" si="2841"/>
        <v>0</v>
      </c>
      <c r="TU326" s="54">
        <f t="shared" si="2841"/>
        <v>0</v>
      </c>
      <c r="TV326" s="54">
        <f t="shared" si="2841"/>
        <v>0</v>
      </c>
      <c r="TW326" s="54">
        <f t="shared" si="2841"/>
        <v>0</v>
      </c>
      <c r="TX326" s="54">
        <f t="shared" si="2841"/>
        <v>0</v>
      </c>
      <c r="TY326" s="54">
        <f t="shared" si="2841"/>
        <v>0</v>
      </c>
      <c r="TZ326" s="55">
        <f t="shared" si="2841"/>
        <v>0</v>
      </c>
      <c r="UA326" s="54">
        <f t="shared" si="2841"/>
        <v>0</v>
      </c>
      <c r="UB326" s="54">
        <f t="shared" si="2841"/>
        <v>0</v>
      </c>
      <c r="UC326" s="54">
        <f t="shared" si="2841"/>
        <v>0</v>
      </c>
      <c r="UD326" s="107">
        <f t="shared" si="2841"/>
        <v>0</v>
      </c>
      <c r="UE326" s="55">
        <f t="shared" si="2841"/>
        <v>0</v>
      </c>
      <c r="UF326" s="54">
        <f t="shared" si="2841"/>
        <v>0</v>
      </c>
      <c r="UG326" s="54">
        <f t="shared" si="2841"/>
        <v>0</v>
      </c>
      <c r="UH326" s="54">
        <f t="shared" si="2841"/>
        <v>0</v>
      </c>
      <c r="UI326" s="54">
        <f t="shared" si="2841"/>
        <v>0</v>
      </c>
      <c r="UJ326" s="54">
        <f t="shared" si="2841"/>
        <v>0</v>
      </c>
      <c r="UK326" s="54">
        <f t="shared" si="2841"/>
        <v>0</v>
      </c>
      <c r="UL326" s="54">
        <f t="shared" si="2841"/>
        <v>0</v>
      </c>
      <c r="UM326" s="54">
        <f t="shared" si="2841"/>
        <v>0</v>
      </c>
      <c r="UN326" s="54">
        <f t="shared" si="2841"/>
        <v>0</v>
      </c>
      <c r="UO326" s="54">
        <f t="shared" si="2841"/>
        <v>0</v>
      </c>
      <c r="UP326" s="55">
        <f t="shared" si="2841"/>
        <v>0</v>
      </c>
      <c r="UQ326" s="54">
        <f t="shared" si="2841"/>
        <v>0</v>
      </c>
      <c r="UR326" s="54">
        <f t="shared" si="2841"/>
        <v>0</v>
      </c>
      <c r="US326" s="54">
        <f t="shared" si="2841"/>
        <v>0</v>
      </c>
      <c r="UT326" s="54">
        <f t="shared" si="2841"/>
        <v>0</v>
      </c>
      <c r="UU326" s="54">
        <f t="shared" si="2841"/>
        <v>0</v>
      </c>
      <c r="UV326" s="54">
        <f t="shared" si="2841"/>
        <v>0</v>
      </c>
      <c r="UW326" s="54">
        <f t="shared" si="2841"/>
        <v>0</v>
      </c>
      <c r="UX326" s="54">
        <f t="shared" si="2841"/>
        <v>0</v>
      </c>
      <c r="UY326" s="54">
        <f t="shared" si="2841"/>
        <v>0</v>
      </c>
      <c r="UZ326" s="54">
        <f t="shared" si="2841"/>
        <v>0</v>
      </c>
      <c r="VA326" s="54">
        <f t="shared" si="2841"/>
        <v>0</v>
      </c>
      <c r="VB326" s="54">
        <f t="shared" si="2841"/>
        <v>0</v>
      </c>
      <c r="VC326" s="54">
        <f t="shared" si="2841"/>
        <v>0</v>
      </c>
      <c r="VD326" s="107">
        <f t="shared" si="2841"/>
        <v>0</v>
      </c>
      <c r="VE326" s="15" t="str">
        <f t="shared" si="2267"/>
        <v>-</v>
      </c>
    </row>
    <row r="327" spans="1:577" ht="20.149999999999999" customHeight="1">
      <c r="A327" s="16">
        <v>69</v>
      </c>
      <c r="B327" s="16"/>
      <c r="C327" s="17"/>
      <c r="D327" s="18" t="s">
        <v>296</v>
      </c>
      <c r="E327" s="211">
        <f t="shared" ref="E327:BP327" si="2842">E328+E330+E332</f>
        <v>0</v>
      </c>
      <c r="F327" s="212">
        <f t="shared" si="2842"/>
        <v>0</v>
      </c>
      <c r="G327" s="212">
        <f t="shared" si="2842"/>
        <v>0</v>
      </c>
      <c r="H327" s="213">
        <f t="shared" si="2842"/>
        <v>0</v>
      </c>
      <c r="I327" s="235">
        <f t="shared" si="2842"/>
        <v>0</v>
      </c>
      <c r="J327" s="212">
        <f t="shared" si="2842"/>
        <v>0</v>
      </c>
      <c r="K327" s="73">
        <f t="shared" si="2842"/>
        <v>0</v>
      </c>
      <c r="L327" s="72">
        <f t="shared" si="2842"/>
        <v>0</v>
      </c>
      <c r="M327" s="72">
        <f t="shared" si="2842"/>
        <v>0</v>
      </c>
      <c r="N327" s="72">
        <f t="shared" si="2842"/>
        <v>0</v>
      </c>
      <c r="O327" s="72">
        <f t="shared" si="2842"/>
        <v>0</v>
      </c>
      <c r="P327" s="72">
        <f t="shared" si="2842"/>
        <v>0</v>
      </c>
      <c r="Q327" s="72">
        <f t="shared" si="2842"/>
        <v>0</v>
      </c>
      <c r="R327" s="72">
        <f t="shared" si="2842"/>
        <v>0</v>
      </c>
      <c r="S327" s="72">
        <f t="shared" si="2842"/>
        <v>0</v>
      </c>
      <c r="T327" s="72">
        <f t="shared" si="2842"/>
        <v>0</v>
      </c>
      <c r="U327" s="73">
        <f t="shared" si="2842"/>
        <v>0</v>
      </c>
      <c r="V327" s="72">
        <f t="shared" si="2842"/>
        <v>0</v>
      </c>
      <c r="W327" s="72">
        <f t="shared" si="2842"/>
        <v>0</v>
      </c>
      <c r="X327" s="72">
        <f t="shared" si="2842"/>
        <v>0</v>
      </c>
      <c r="Y327" s="116">
        <f t="shared" si="2842"/>
        <v>0</v>
      </c>
      <c r="Z327" s="73">
        <f t="shared" si="2842"/>
        <v>0</v>
      </c>
      <c r="AA327" s="72">
        <f t="shared" si="2842"/>
        <v>0</v>
      </c>
      <c r="AB327" s="72">
        <f t="shared" si="2842"/>
        <v>0</v>
      </c>
      <c r="AC327" s="72">
        <f t="shared" si="2842"/>
        <v>0</v>
      </c>
      <c r="AD327" s="72">
        <f t="shared" si="2842"/>
        <v>0</v>
      </c>
      <c r="AE327" s="72">
        <f t="shared" si="2842"/>
        <v>0</v>
      </c>
      <c r="AF327" s="72">
        <f t="shared" si="2842"/>
        <v>0</v>
      </c>
      <c r="AG327" s="72">
        <f t="shared" si="2842"/>
        <v>0</v>
      </c>
      <c r="AH327" s="72">
        <f t="shared" si="2842"/>
        <v>0</v>
      </c>
      <c r="AI327" s="72">
        <f t="shared" si="2842"/>
        <v>0</v>
      </c>
      <c r="AJ327" s="72">
        <f t="shared" si="2842"/>
        <v>0</v>
      </c>
      <c r="AK327" s="73">
        <f t="shared" si="2842"/>
        <v>0</v>
      </c>
      <c r="AL327" s="72">
        <f t="shared" si="2842"/>
        <v>0</v>
      </c>
      <c r="AM327" s="72">
        <f t="shared" si="2842"/>
        <v>0</v>
      </c>
      <c r="AN327" s="72">
        <f t="shared" si="2842"/>
        <v>0</v>
      </c>
      <c r="AO327" s="116">
        <f t="shared" si="2842"/>
        <v>0</v>
      </c>
      <c r="AP327" s="73">
        <f t="shared" si="2842"/>
        <v>0</v>
      </c>
      <c r="AQ327" s="72">
        <f t="shared" si="2842"/>
        <v>0</v>
      </c>
      <c r="AR327" s="72">
        <f t="shared" si="2842"/>
        <v>0</v>
      </c>
      <c r="AS327" s="72">
        <f t="shared" si="2842"/>
        <v>0</v>
      </c>
      <c r="AT327" s="72">
        <f t="shared" si="2842"/>
        <v>0</v>
      </c>
      <c r="AU327" s="72">
        <f t="shared" si="2842"/>
        <v>0</v>
      </c>
      <c r="AV327" s="72">
        <f t="shared" si="2842"/>
        <v>0</v>
      </c>
      <c r="AW327" s="72">
        <f t="shared" si="2842"/>
        <v>0</v>
      </c>
      <c r="AX327" s="72">
        <f t="shared" si="2842"/>
        <v>0</v>
      </c>
      <c r="AY327" s="72">
        <f t="shared" si="2842"/>
        <v>0</v>
      </c>
      <c r="AZ327" s="72">
        <f t="shared" si="2842"/>
        <v>0</v>
      </c>
      <c r="BA327" s="73">
        <f t="shared" si="2842"/>
        <v>0</v>
      </c>
      <c r="BB327" s="72">
        <f t="shared" si="2842"/>
        <v>0</v>
      </c>
      <c r="BC327" s="72">
        <f t="shared" si="2842"/>
        <v>0</v>
      </c>
      <c r="BD327" s="72">
        <f t="shared" si="2842"/>
        <v>0</v>
      </c>
      <c r="BE327" s="116">
        <f t="shared" si="2842"/>
        <v>0</v>
      </c>
      <c r="BF327" s="73">
        <f t="shared" si="2842"/>
        <v>0</v>
      </c>
      <c r="BG327" s="72">
        <f t="shared" si="2842"/>
        <v>0</v>
      </c>
      <c r="BH327" s="72">
        <f t="shared" si="2842"/>
        <v>0</v>
      </c>
      <c r="BI327" s="72">
        <f t="shared" si="2842"/>
        <v>0</v>
      </c>
      <c r="BJ327" s="72">
        <f t="shared" si="2842"/>
        <v>0</v>
      </c>
      <c r="BK327" s="72">
        <f t="shared" si="2842"/>
        <v>0</v>
      </c>
      <c r="BL327" s="72">
        <f t="shared" si="2842"/>
        <v>0</v>
      </c>
      <c r="BM327" s="72">
        <f t="shared" si="2842"/>
        <v>0</v>
      </c>
      <c r="BN327" s="72">
        <f t="shared" si="2842"/>
        <v>0</v>
      </c>
      <c r="BO327" s="72">
        <f t="shared" si="2842"/>
        <v>0</v>
      </c>
      <c r="BP327" s="72">
        <f t="shared" si="2842"/>
        <v>0</v>
      </c>
      <c r="BQ327" s="73">
        <f t="shared" ref="BQ327:EM327" si="2843">BQ328+BQ330+BQ332</f>
        <v>0</v>
      </c>
      <c r="BR327" s="72">
        <f t="shared" si="2843"/>
        <v>0</v>
      </c>
      <c r="BS327" s="72">
        <f t="shared" si="2843"/>
        <v>0</v>
      </c>
      <c r="BT327" s="72">
        <f t="shared" si="2843"/>
        <v>0</v>
      </c>
      <c r="BU327" s="116">
        <f t="shared" si="2843"/>
        <v>0</v>
      </c>
      <c r="BV327" s="73">
        <f t="shared" si="2843"/>
        <v>0</v>
      </c>
      <c r="BW327" s="72">
        <f t="shared" si="2843"/>
        <v>0</v>
      </c>
      <c r="BX327" s="72">
        <f t="shared" si="2843"/>
        <v>0</v>
      </c>
      <c r="BY327" s="72">
        <f t="shared" si="2843"/>
        <v>0</v>
      </c>
      <c r="BZ327" s="72">
        <f t="shared" si="2843"/>
        <v>0</v>
      </c>
      <c r="CA327" s="72">
        <f t="shared" si="2843"/>
        <v>0</v>
      </c>
      <c r="CB327" s="72">
        <f t="shared" si="2843"/>
        <v>0</v>
      </c>
      <c r="CC327" s="72">
        <f t="shared" si="2843"/>
        <v>0</v>
      </c>
      <c r="CD327" s="72">
        <f t="shared" si="2843"/>
        <v>0</v>
      </c>
      <c r="CE327" s="72">
        <f t="shared" si="2843"/>
        <v>0</v>
      </c>
      <c r="CF327" s="72">
        <f t="shared" si="2843"/>
        <v>0</v>
      </c>
      <c r="CG327" s="73">
        <f t="shared" si="2843"/>
        <v>0</v>
      </c>
      <c r="CH327" s="72">
        <f t="shared" si="2843"/>
        <v>0</v>
      </c>
      <c r="CI327" s="72">
        <f t="shared" si="2843"/>
        <v>0</v>
      </c>
      <c r="CJ327" s="72">
        <f t="shared" si="2843"/>
        <v>0</v>
      </c>
      <c r="CK327" s="72">
        <f t="shared" si="2843"/>
        <v>0</v>
      </c>
      <c r="CL327" s="72">
        <f t="shared" si="2843"/>
        <v>0</v>
      </c>
      <c r="CM327" s="72">
        <f t="shared" si="2843"/>
        <v>0</v>
      </c>
      <c r="CN327" s="72">
        <f t="shared" si="2843"/>
        <v>0</v>
      </c>
      <c r="CO327" s="72">
        <f t="shared" si="2843"/>
        <v>0</v>
      </c>
      <c r="CP327" s="72">
        <f t="shared" si="2843"/>
        <v>0</v>
      </c>
      <c r="CQ327" s="72">
        <f t="shared" si="2843"/>
        <v>0</v>
      </c>
      <c r="CR327" s="72">
        <f t="shared" si="2843"/>
        <v>0</v>
      </c>
      <c r="CS327" s="72">
        <f t="shared" si="2843"/>
        <v>0</v>
      </c>
      <c r="CT327" s="72">
        <f t="shared" si="2843"/>
        <v>0</v>
      </c>
      <c r="CU327" s="116">
        <f t="shared" si="2843"/>
        <v>0</v>
      </c>
      <c r="CV327" s="158">
        <f t="shared" si="2843"/>
        <v>0</v>
      </c>
      <c r="CW327" s="73">
        <f t="shared" si="2843"/>
        <v>0</v>
      </c>
      <c r="CX327" s="72">
        <f t="shared" si="2843"/>
        <v>0</v>
      </c>
      <c r="CY327" s="72">
        <f t="shared" si="2843"/>
        <v>0</v>
      </c>
      <c r="CZ327" s="72">
        <f t="shared" si="2843"/>
        <v>0</v>
      </c>
      <c r="DA327" s="72">
        <f t="shared" si="2843"/>
        <v>0</v>
      </c>
      <c r="DB327" s="72">
        <f t="shared" si="2843"/>
        <v>0</v>
      </c>
      <c r="DC327" s="72">
        <f t="shared" si="2843"/>
        <v>0</v>
      </c>
      <c r="DD327" s="72">
        <f t="shared" si="2843"/>
        <v>0</v>
      </c>
      <c r="DE327" s="72">
        <f t="shared" si="2843"/>
        <v>0</v>
      </c>
      <c r="DF327" s="72">
        <f t="shared" si="2843"/>
        <v>0</v>
      </c>
      <c r="DG327" s="72">
        <f t="shared" si="2843"/>
        <v>0</v>
      </c>
      <c r="DH327" s="73">
        <f t="shared" si="2843"/>
        <v>0</v>
      </c>
      <c r="DI327" s="72">
        <f t="shared" si="2843"/>
        <v>0</v>
      </c>
      <c r="DJ327" s="72">
        <f t="shared" si="2843"/>
        <v>0</v>
      </c>
      <c r="DK327" s="72">
        <f t="shared" si="2843"/>
        <v>0</v>
      </c>
      <c r="DL327" s="116">
        <f t="shared" si="2843"/>
        <v>0</v>
      </c>
      <c r="DM327" s="73">
        <f t="shared" si="2843"/>
        <v>0</v>
      </c>
      <c r="DN327" s="72">
        <f t="shared" si="2843"/>
        <v>0</v>
      </c>
      <c r="DO327" s="72">
        <f t="shared" si="2843"/>
        <v>0</v>
      </c>
      <c r="DP327" s="72">
        <f t="shared" si="2843"/>
        <v>0</v>
      </c>
      <c r="DQ327" s="72">
        <f t="shared" si="2843"/>
        <v>0</v>
      </c>
      <c r="DR327" s="72">
        <f t="shared" si="2843"/>
        <v>0</v>
      </c>
      <c r="DS327" s="72">
        <f t="shared" si="2843"/>
        <v>0</v>
      </c>
      <c r="DT327" s="72">
        <f t="shared" si="2843"/>
        <v>0</v>
      </c>
      <c r="DU327" s="72">
        <f t="shared" si="2843"/>
        <v>0</v>
      </c>
      <c r="DV327" s="72">
        <f t="shared" si="2843"/>
        <v>0</v>
      </c>
      <c r="DW327" s="72">
        <f t="shared" si="2843"/>
        <v>0</v>
      </c>
      <c r="DX327" s="73">
        <f t="shared" si="2843"/>
        <v>0</v>
      </c>
      <c r="DY327" s="72">
        <f t="shared" si="2843"/>
        <v>0</v>
      </c>
      <c r="DZ327" s="72">
        <f t="shared" si="2843"/>
        <v>0</v>
      </c>
      <c r="EA327" s="72">
        <f t="shared" si="2843"/>
        <v>0</v>
      </c>
      <c r="EB327" s="116">
        <f t="shared" si="2843"/>
        <v>0</v>
      </c>
      <c r="EC327" s="73">
        <f t="shared" si="2843"/>
        <v>0</v>
      </c>
      <c r="ED327" s="72">
        <f t="shared" si="2843"/>
        <v>0</v>
      </c>
      <c r="EE327" s="72">
        <f t="shared" si="2843"/>
        <v>0</v>
      </c>
      <c r="EF327" s="72">
        <f t="shared" si="2843"/>
        <v>0</v>
      </c>
      <c r="EG327" s="72">
        <f t="shared" si="2843"/>
        <v>0</v>
      </c>
      <c r="EH327" s="72">
        <f t="shared" si="2843"/>
        <v>0</v>
      </c>
      <c r="EI327" s="72">
        <f t="shared" si="2843"/>
        <v>0</v>
      </c>
      <c r="EJ327" s="72">
        <f t="shared" si="2843"/>
        <v>0</v>
      </c>
      <c r="EK327" s="72">
        <f t="shared" si="2843"/>
        <v>0</v>
      </c>
      <c r="EL327" s="72">
        <f t="shared" si="2843"/>
        <v>0</v>
      </c>
      <c r="EM327" s="72">
        <f t="shared" si="2843"/>
        <v>0</v>
      </c>
      <c r="EN327" s="73">
        <f t="shared" ref="EN327:GY327" si="2844">EN328+EN330+EN332</f>
        <v>0</v>
      </c>
      <c r="EO327" s="72">
        <f t="shared" si="2844"/>
        <v>0</v>
      </c>
      <c r="EP327" s="72">
        <f t="shared" si="2844"/>
        <v>0</v>
      </c>
      <c r="EQ327" s="72">
        <f t="shared" si="2844"/>
        <v>0</v>
      </c>
      <c r="ER327" s="116">
        <f t="shared" si="2844"/>
        <v>0</v>
      </c>
      <c r="ES327" s="73">
        <f t="shared" si="2844"/>
        <v>0</v>
      </c>
      <c r="ET327" s="72">
        <f t="shared" si="2844"/>
        <v>0</v>
      </c>
      <c r="EU327" s="72">
        <f t="shared" si="2844"/>
        <v>0</v>
      </c>
      <c r="EV327" s="72">
        <f t="shared" si="2844"/>
        <v>0</v>
      </c>
      <c r="EW327" s="72">
        <f t="shared" si="2844"/>
        <v>0</v>
      </c>
      <c r="EX327" s="72">
        <f t="shared" si="2844"/>
        <v>0</v>
      </c>
      <c r="EY327" s="72">
        <f t="shared" si="2844"/>
        <v>0</v>
      </c>
      <c r="EZ327" s="72">
        <f t="shared" si="2844"/>
        <v>0</v>
      </c>
      <c r="FA327" s="72">
        <f t="shared" si="2844"/>
        <v>0</v>
      </c>
      <c r="FB327" s="72">
        <f t="shared" si="2844"/>
        <v>0</v>
      </c>
      <c r="FC327" s="72">
        <f t="shared" si="2844"/>
        <v>0</v>
      </c>
      <c r="FD327" s="73">
        <f t="shared" si="2844"/>
        <v>0</v>
      </c>
      <c r="FE327" s="72">
        <f t="shared" si="2844"/>
        <v>0</v>
      </c>
      <c r="FF327" s="72">
        <f t="shared" si="2844"/>
        <v>0</v>
      </c>
      <c r="FG327" s="72">
        <f t="shared" si="2844"/>
        <v>0</v>
      </c>
      <c r="FH327" s="116">
        <f t="shared" si="2844"/>
        <v>0</v>
      </c>
      <c r="FI327" s="73">
        <f t="shared" si="2844"/>
        <v>0</v>
      </c>
      <c r="FJ327" s="72">
        <f t="shared" si="2844"/>
        <v>0</v>
      </c>
      <c r="FK327" s="72">
        <f t="shared" si="2844"/>
        <v>0</v>
      </c>
      <c r="FL327" s="72">
        <f t="shared" si="2844"/>
        <v>0</v>
      </c>
      <c r="FM327" s="72">
        <f t="shared" si="2844"/>
        <v>0</v>
      </c>
      <c r="FN327" s="72">
        <f t="shared" si="2844"/>
        <v>0</v>
      </c>
      <c r="FO327" s="72">
        <f t="shared" si="2844"/>
        <v>0</v>
      </c>
      <c r="FP327" s="72">
        <f t="shared" si="2844"/>
        <v>0</v>
      </c>
      <c r="FQ327" s="72">
        <f t="shared" si="2844"/>
        <v>0</v>
      </c>
      <c r="FR327" s="72">
        <f t="shared" si="2844"/>
        <v>0</v>
      </c>
      <c r="FS327" s="72">
        <f t="shared" si="2844"/>
        <v>0</v>
      </c>
      <c r="FT327" s="73">
        <f t="shared" si="2844"/>
        <v>0</v>
      </c>
      <c r="FU327" s="72">
        <f t="shared" si="2844"/>
        <v>0</v>
      </c>
      <c r="FV327" s="72">
        <f t="shared" si="2844"/>
        <v>0</v>
      </c>
      <c r="FW327" s="72">
        <f t="shared" si="2844"/>
        <v>0</v>
      </c>
      <c r="FX327" s="116">
        <f t="shared" si="2844"/>
        <v>0</v>
      </c>
      <c r="FY327" s="73">
        <f t="shared" si="2844"/>
        <v>0</v>
      </c>
      <c r="FZ327" s="72">
        <f t="shared" si="2844"/>
        <v>0</v>
      </c>
      <c r="GA327" s="72">
        <f t="shared" si="2844"/>
        <v>0</v>
      </c>
      <c r="GB327" s="72">
        <f t="shared" si="2844"/>
        <v>0</v>
      </c>
      <c r="GC327" s="72">
        <f t="shared" si="2844"/>
        <v>0</v>
      </c>
      <c r="GD327" s="72">
        <f t="shared" si="2844"/>
        <v>0</v>
      </c>
      <c r="GE327" s="72">
        <f t="shared" si="2844"/>
        <v>0</v>
      </c>
      <c r="GF327" s="72">
        <f t="shared" si="2844"/>
        <v>0</v>
      </c>
      <c r="GG327" s="72">
        <f t="shared" si="2844"/>
        <v>0</v>
      </c>
      <c r="GH327" s="72">
        <f t="shared" si="2844"/>
        <v>0</v>
      </c>
      <c r="GI327" s="72">
        <f t="shared" si="2844"/>
        <v>0</v>
      </c>
      <c r="GJ327" s="73">
        <f t="shared" si="2844"/>
        <v>0</v>
      </c>
      <c r="GK327" s="72">
        <f t="shared" si="2844"/>
        <v>0</v>
      </c>
      <c r="GL327" s="72">
        <f t="shared" si="2844"/>
        <v>0</v>
      </c>
      <c r="GM327" s="72">
        <f t="shared" si="2844"/>
        <v>0</v>
      </c>
      <c r="GN327" s="116">
        <f t="shared" si="2844"/>
        <v>0</v>
      </c>
      <c r="GO327" s="73">
        <f t="shared" si="2844"/>
        <v>0</v>
      </c>
      <c r="GP327" s="72">
        <f t="shared" si="2844"/>
        <v>0</v>
      </c>
      <c r="GQ327" s="72">
        <f t="shared" si="2844"/>
        <v>0</v>
      </c>
      <c r="GR327" s="72">
        <f t="shared" si="2844"/>
        <v>0</v>
      </c>
      <c r="GS327" s="72">
        <f t="shared" si="2844"/>
        <v>0</v>
      </c>
      <c r="GT327" s="72">
        <f t="shared" si="2844"/>
        <v>0</v>
      </c>
      <c r="GU327" s="72">
        <f t="shared" si="2844"/>
        <v>0</v>
      </c>
      <c r="GV327" s="72">
        <f t="shared" si="2844"/>
        <v>0</v>
      </c>
      <c r="GW327" s="72">
        <f t="shared" si="2844"/>
        <v>0</v>
      </c>
      <c r="GX327" s="72">
        <f t="shared" si="2844"/>
        <v>0</v>
      </c>
      <c r="GY327" s="72">
        <f t="shared" si="2844"/>
        <v>0</v>
      </c>
      <c r="GZ327" s="73">
        <f t="shared" ref="GZ327:JW327" si="2845">GZ328+GZ330+GZ332</f>
        <v>0</v>
      </c>
      <c r="HA327" s="72">
        <f t="shared" si="2845"/>
        <v>0</v>
      </c>
      <c r="HB327" s="72">
        <f t="shared" si="2845"/>
        <v>0</v>
      </c>
      <c r="HC327" s="72">
        <f t="shared" si="2845"/>
        <v>0</v>
      </c>
      <c r="HD327" s="72">
        <f t="shared" si="2845"/>
        <v>0</v>
      </c>
      <c r="HE327" s="72">
        <f t="shared" si="2845"/>
        <v>0</v>
      </c>
      <c r="HF327" s="72">
        <f t="shared" si="2845"/>
        <v>0</v>
      </c>
      <c r="HG327" s="72">
        <f t="shared" si="2845"/>
        <v>0</v>
      </c>
      <c r="HH327" s="72">
        <f t="shared" si="2845"/>
        <v>0</v>
      </c>
      <c r="HI327" s="72">
        <f t="shared" si="2845"/>
        <v>0</v>
      </c>
      <c r="HJ327" s="72">
        <f t="shared" si="2845"/>
        <v>0</v>
      </c>
      <c r="HK327" s="72">
        <f t="shared" si="2845"/>
        <v>0</v>
      </c>
      <c r="HL327" s="72">
        <f t="shared" si="2845"/>
        <v>0</v>
      </c>
      <c r="HM327" s="72">
        <f t="shared" si="2845"/>
        <v>0</v>
      </c>
      <c r="HN327" s="116">
        <f t="shared" si="2845"/>
        <v>0</v>
      </c>
      <c r="HO327" s="142">
        <f t="shared" si="2845"/>
        <v>0</v>
      </c>
      <c r="HP327" s="158">
        <f t="shared" si="2845"/>
        <v>0</v>
      </c>
      <c r="HQ327" s="73">
        <f t="shared" si="2845"/>
        <v>0</v>
      </c>
      <c r="HR327" s="72">
        <f t="shared" si="2845"/>
        <v>0</v>
      </c>
      <c r="HS327" s="72">
        <f t="shared" si="2845"/>
        <v>0</v>
      </c>
      <c r="HT327" s="72">
        <f t="shared" si="2845"/>
        <v>0</v>
      </c>
      <c r="HU327" s="72">
        <f t="shared" si="2845"/>
        <v>0</v>
      </c>
      <c r="HV327" s="72">
        <f t="shared" si="2845"/>
        <v>0</v>
      </c>
      <c r="HW327" s="72">
        <f t="shared" si="2845"/>
        <v>0</v>
      </c>
      <c r="HX327" s="72">
        <f t="shared" si="2845"/>
        <v>0</v>
      </c>
      <c r="HY327" s="72">
        <f t="shared" si="2845"/>
        <v>0</v>
      </c>
      <c r="HZ327" s="72">
        <f t="shared" si="2845"/>
        <v>0</v>
      </c>
      <c r="IA327" s="72">
        <f t="shared" si="2845"/>
        <v>0</v>
      </c>
      <c r="IB327" s="73">
        <f t="shared" si="2845"/>
        <v>0</v>
      </c>
      <c r="IC327" s="72">
        <f t="shared" si="2845"/>
        <v>0</v>
      </c>
      <c r="ID327" s="72">
        <f t="shared" si="2845"/>
        <v>0</v>
      </c>
      <c r="IE327" s="72">
        <f t="shared" si="2845"/>
        <v>0</v>
      </c>
      <c r="IF327" s="116">
        <f t="shared" si="2845"/>
        <v>0</v>
      </c>
      <c r="IG327" s="73">
        <f t="shared" si="2845"/>
        <v>0</v>
      </c>
      <c r="IH327" s="72">
        <f t="shared" si="2845"/>
        <v>0</v>
      </c>
      <c r="II327" s="72">
        <f t="shared" si="2845"/>
        <v>0</v>
      </c>
      <c r="IJ327" s="72">
        <f t="shared" si="2845"/>
        <v>0</v>
      </c>
      <c r="IK327" s="72">
        <f t="shared" si="2845"/>
        <v>0</v>
      </c>
      <c r="IL327" s="72">
        <f t="shared" si="2845"/>
        <v>0</v>
      </c>
      <c r="IM327" s="72">
        <f t="shared" si="2845"/>
        <v>0</v>
      </c>
      <c r="IN327" s="72">
        <f t="shared" si="2845"/>
        <v>0</v>
      </c>
      <c r="IO327" s="72">
        <f t="shared" si="2845"/>
        <v>0</v>
      </c>
      <c r="IP327" s="72">
        <f t="shared" si="2845"/>
        <v>0</v>
      </c>
      <c r="IQ327" s="72">
        <f t="shared" si="2845"/>
        <v>0</v>
      </c>
      <c r="IR327" s="73">
        <f t="shared" si="2845"/>
        <v>0</v>
      </c>
      <c r="IS327" s="72">
        <f t="shared" si="2845"/>
        <v>0</v>
      </c>
      <c r="IT327" s="72">
        <f t="shared" si="2845"/>
        <v>0</v>
      </c>
      <c r="IU327" s="72">
        <f t="shared" si="2845"/>
        <v>0</v>
      </c>
      <c r="IV327" s="116">
        <f t="shared" si="2845"/>
        <v>0</v>
      </c>
      <c r="IW327" s="73">
        <f t="shared" si="2845"/>
        <v>0</v>
      </c>
      <c r="IX327" s="72">
        <f t="shared" si="2845"/>
        <v>0</v>
      </c>
      <c r="IY327" s="72">
        <f t="shared" si="2845"/>
        <v>0</v>
      </c>
      <c r="IZ327" s="72">
        <f t="shared" si="2845"/>
        <v>0</v>
      </c>
      <c r="JA327" s="72">
        <f t="shared" si="2845"/>
        <v>0</v>
      </c>
      <c r="JB327" s="72">
        <f t="shared" si="2845"/>
        <v>0</v>
      </c>
      <c r="JC327" s="72">
        <f t="shared" si="2845"/>
        <v>0</v>
      </c>
      <c r="JD327" s="72">
        <f t="shared" si="2845"/>
        <v>0</v>
      </c>
      <c r="JE327" s="72">
        <f t="shared" si="2845"/>
        <v>0</v>
      </c>
      <c r="JF327" s="72">
        <f t="shared" si="2845"/>
        <v>0</v>
      </c>
      <c r="JG327" s="72">
        <f t="shared" si="2845"/>
        <v>0</v>
      </c>
      <c r="JH327" s="73">
        <f t="shared" si="2845"/>
        <v>0</v>
      </c>
      <c r="JI327" s="72">
        <f t="shared" si="2845"/>
        <v>0</v>
      </c>
      <c r="JJ327" s="72">
        <f t="shared" si="2845"/>
        <v>0</v>
      </c>
      <c r="JK327" s="72">
        <f t="shared" si="2845"/>
        <v>0</v>
      </c>
      <c r="JL327" s="116">
        <f t="shared" si="2845"/>
        <v>0</v>
      </c>
      <c r="JM327" s="73">
        <f t="shared" si="2845"/>
        <v>0</v>
      </c>
      <c r="JN327" s="72">
        <f t="shared" si="2845"/>
        <v>0</v>
      </c>
      <c r="JO327" s="72">
        <f t="shared" si="2845"/>
        <v>0</v>
      </c>
      <c r="JP327" s="72">
        <f t="shared" si="2845"/>
        <v>0</v>
      </c>
      <c r="JQ327" s="72">
        <f t="shared" si="2845"/>
        <v>0</v>
      </c>
      <c r="JR327" s="72">
        <f t="shared" si="2845"/>
        <v>0</v>
      </c>
      <c r="JS327" s="72">
        <f t="shared" si="2845"/>
        <v>0</v>
      </c>
      <c r="JT327" s="72">
        <f t="shared" si="2845"/>
        <v>0</v>
      </c>
      <c r="JU327" s="72">
        <f t="shared" si="2845"/>
        <v>0</v>
      </c>
      <c r="JV327" s="72">
        <f t="shared" si="2845"/>
        <v>0</v>
      </c>
      <c r="JW327" s="72">
        <f t="shared" si="2845"/>
        <v>0</v>
      </c>
      <c r="JX327" s="73">
        <f t="shared" ref="JX327:MT327" si="2846">JX328+JX330+JX332</f>
        <v>0</v>
      </c>
      <c r="JY327" s="72">
        <f t="shared" si="2846"/>
        <v>0</v>
      </c>
      <c r="JZ327" s="72">
        <f t="shared" si="2846"/>
        <v>0</v>
      </c>
      <c r="KA327" s="72">
        <f t="shared" si="2846"/>
        <v>0</v>
      </c>
      <c r="KB327" s="116">
        <f t="shared" si="2846"/>
        <v>0</v>
      </c>
      <c r="KC327" s="73">
        <f t="shared" si="2846"/>
        <v>0</v>
      </c>
      <c r="KD327" s="72">
        <f t="shared" si="2846"/>
        <v>0</v>
      </c>
      <c r="KE327" s="72">
        <f t="shared" si="2846"/>
        <v>0</v>
      </c>
      <c r="KF327" s="72">
        <f t="shared" si="2846"/>
        <v>0</v>
      </c>
      <c r="KG327" s="72">
        <f t="shared" si="2846"/>
        <v>0</v>
      </c>
      <c r="KH327" s="72">
        <f t="shared" si="2846"/>
        <v>0</v>
      </c>
      <c r="KI327" s="72">
        <f t="shared" si="2846"/>
        <v>0</v>
      </c>
      <c r="KJ327" s="72">
        <f t="shared" si="2846"/>
        <v>0</v>
      </c>
      <c r="KK327" s="72">
        <f t="shared" si="2846"/>
        <v>0</v>
      </c>
      <c r="KL327" s="72">
        <f t="shared" si="2846"/>
        <v>0</v>
      </c>
      <c r="KM327" s="72">
        <f t="shared" si="2846"/>
        <v>0</v>
      </c>
      <c r="KN327" s="73">
        <f t="shared" si="2846"/>
        <v>0</v>
      </c>
      <c r="KO327" s="72">
        <f t="shared" si="2846"/>
        <v>0</v>
      </c>
      <c r="KP327" s="72">
        <f t="shared" si="2846"/>
        <v>0</v>
      </c>
      <c r="KQ327" s="72">
        <f t="shared" si="2846"/>
        <v>0</v>
      </c>
      <c r="KR327" s="72">
        <f t="shared" si="2846"/>
        <v>0</v>
      </c>
      <c r="KS327" s="72">
        <f t="shared" si="2846"/>
        <v>0</v>
      </c>
      <c r="KT327" s="72">
        <f t="shared" si="2846"/>
        <v>0</v>
      </c>
      <c r="KU327" s="72">
        <f t="shared" si="2846"/>
        <v>0</v>
      </c>
      <c r="KV327" s="72">
        <f t="shared" si="2846"/>
        <v>0</v>
      </c>
      <c r="KW327" s="72">
        <f t="shared" si="2846"/>
        <v>0</v>
      </c>
      <c r="KX327" s="72">
        <f t="shared" si="2846"/>
        <v>0</v>
      </c>
      <c r="KY327" s="72">
        <f t="shared" si="2846"/>
        <v>0</v>
      </c>
      <c r="KZ327" s="72">
        <f t="shared" si="2846"/>
        <v>0</v>
      </c>
      <c r="LA327" s="72">
        <f t="shared" si="2846"/>
        <v>0</v>
      </c>
      <c r="LB327" s="116">
        <f t="shared" si="2846"/>
        <v>0</v>
      </c>
      <c r="LC327" s="158">
        <f t="shared" si="2846"/>
        <v>0</v>
      </c>
      <c r="LD327" s="73">
        <f t="shared" si="2846"/>
        <v>0</v>
      </c>
      <c r="LE327" s="72">
        <f t="shared" si="2846"/>
        <v>0</v>
      </c>
      <c r="LF327" s="72">
        <f t="shared" si="2846"/>
        <v>0</v>
      </c>
      <c r="LG327" s="72">
        <f t="shared" si="2846"/>
        <v>0</v>
      </c>
      <c r="LH327" s="72">
        <f t="shared" si="2846"/>
        <v>0</v>
      </c>
      <c r="LI327" s="72">
        <f t="shared" si="2846"/>
        <v>0</v>
      </c>
      <c r="LJ327" s="72">
        <f t="shared" si="2846"/>
        <v>0</v>
      </c>
      <c r="LK327" s="72">
        <f t="shared" si="2846"/>
        <v>0</v>
      </c>
      <c r="LL327" s="72">
        <f t="shared" si="2846"/>
        <v>0</v>
      </c>
      <c r="LM327" s="72">
        <f t="shared" si="2846"/>
        <v>0</v>
      </c>
      <c r="LN327" s="72">
        <f t="shared" si="2846"/>
        <v>0</v>
      </c>
      <c r="LO327" s="73">
        <f t="shared" si="2846"/>
        <v>0</v>
      </c>
      <c r="LP327" s="72">
        <f t="shared" si="2846"/>
        <v>0</v>
      </c>
      <c r="LQ327" s="72">
        <f t="shared" si="2846"/>
        <v>0</v>
      </c>
      <c r="LR327" s="72">
        <f t="shared" si="2846"/>
        <v>0</v>
      </c>
      <c r="LS327" s="116">
        <f t="shared" si="2846"/>
        <v>0</v>
      </c>
      <c r="LT327" s="73">
        <f t="shared" si="2846"/>
        <v>0</v>
      </c>
      <c r="LU327" s="72">
        <f t="shared" si="2846"/>
        <v>0</v>
      </c>
      <c r="LV327" s="72">
        <f t="shared" si="2846"/>
        <v>0</v>
      </c>
      <c r="LW327" s="72">
        <f t="shared" si="2846"/>
        <v>0</v>
      </c>
      <c r="LX327" s="72">
        <f t="shared" si="2846"/>
        <v>0</v>
      </c>
      <c r="LY327" s="72">
        <f t="shared" si="2846"/>
        <v>0</v>
      </c>
      <c r="LZ327" s="72">
        <f t="shared" si="2846"/>
        <v>0</v>
      </c>
      <c r="MA327" s="72">
        <f t="shared" si="2846"/>
        <v>0</v>
      </c>
      <c r="MB327" s="72">
        <f t="shared" si="2846"/>
        <v>0</v>
      </c>
      <c r="MC327" s="72">
        <f t="shared" si="2846"/>
        <v>0</v>
      </c>
      <c r="MD327" s="72">
        <f t="shared" si="2846"/>
        <v>0</v>
      </c>
      <c r="ME327" s="73">
        <f t="shared" si="2846"/>
        <v>0</v>
      </c>
      <c r="MF327" s="72">
        <f t="shared" si="2846"/>
        <v>0</v>
      </c>
      <c r="MG327" s="72">
        <f t="shared" si="2846"/>
        <v>0</v>
      </c>
      <c r="MH327" s="72">
        <f t="shared" si="2846"/>
        <v>0</v>
      </c>
      <c r="MI327" s="116">
        <f t="shared" si="2846"/>
        <v>0</v>
      </c>
      <c r="MJ327" s="73">
        <f t="shared" si="2846"/>
        <v>0</v>
      </c>
      <c r="MK327" s="72">
        <f t="shared" si="2846"/>
        <v>0</v>
      </c>
      <c r="ML327" s="72">
        <f t="shared" si="2846"/>
        <v>0</v>
      </c>
      <c r="MM327" s="72">
        <f t="shared" si="2846"/>
        <v>0</v>
      </c>
      <c r="MN327" s="72">
        <f t="shared" si="2846"/>
        <v>0</v>
      </c>
      <c r="MO327" s="72">
        <f t="shared" si="2846"/>
        <v>0</v>
      </c>
      <c r="MP327" s="72">
        <f t="shared" si="2846"/>
        <v>0</v>
      </c>
      <c r="MQ327" s="72">
        <f t="shared" si="2846"/>
        <v>0</v>
      </c>
      <c r="MR327" s="72">
        <f t="shared" si="2846"/>
        <v>0</v>
      </c>
      <c r="MS327" s="72">
        <f t="shared" si="2846"/>
        <v>0</v>
      </c>
      <c r="MT327" s="72">
        <f t="shared" si="2846"/>
        <v>0</v>
      </c>
      <c r="MU327" s="73">
        <f t="shared" ref="MU327:PF327" si="2847">MU328+MU330+MU332</f>
        <v>0</v>
      </c>
      <c r="MV327" s="72">
        <f t="shared" si="2847"/>
        <v>0</v>
      </c>
      <c r="MW327" s="72">
        <f t="shared" si="2847"/>
        <v>0</v>
      </c>
      <c r="MX327" s="72">
        <f t="shared" si="2847"/>
        <v>0</v>
      </c>
      <c r="MY327" s="116">
        <f t="shared" si="2847"/>
        <v>0</v>
      </c>
      <c r="MZ327" s="73">
        <f t="shared" si="2847"/>
        <v>0</v>
      </c>
      <c r="NA327" s="72">
        <f t="shared" si="2847"/>
        <v>0</v>
      </c>
      <c r="NB327" s="72">
        <f t="shared" si="2847"/>
        <v>0</v>
      </c>
      <c r="NC327" s="72">
        <f t="shared" si="2847"/>
        <v>0</v>
      </c>
      <c r="ND327" s="72">
        <f t="shared" si="2847"/>
        <v>0</v>
      </c>
      <c r="NE327" s="72">
        <f t="shared" si="2847"/>
        <v>0</v>
      </c>
      <c r="NF327" s="72">
        <f t="shared" si="2847"/>
        <v>0</v>
      </c>
      <c r="NG327" s="72">
        <f t="shared" si="2847"/>
        <v>0</v>
      </c>
      <c r="NH327" s="72">
        <f t="shared" si="2847"/>
        <v>0</v>
      </c>
      <c r="NI327" s="72">
        <f t="shared" si="2847"/>
        <v>0</v>
      </c>
      <c r="NJ327" s="72">
        <f t="shared" si="2847"/>
        <v>0</v>
      </c>
      <c r="NK327" s="73">
        <f t="shared" si="2847"/>
        <v>0</v>
      </c>
      <c r="NL327" s="72">
        <f t="shared" si="2847"/>
        <v>0</v>
      </c>
      <c r="NM327" s="72">
        <f t="shared" si="2847"/>
        <v>0</v>
      </c>
      <c r="NN327" s="72">
        <f t="shared" si="2847"/>
        <v>0</v>
      </c>
      <c r="NO327" s="116">
        <f t="shared" si="2847"/>
        <v>0</v>
      </c>
      <c r="NP327" s="73">
        <f t="shared" si="2847"/>
        <v>0</v>
      </c>
      <c r="NQ327" s="72">
        <f t="shared" si="2847"/>
        <v>0</v>
      </c>
      <c r="NR327" s="72">
        <f t="shared" si="2847"/>
        <v>0</v>
      </c>
      <c r="NS327" s="72">
        <f t="shared" si="2847"/>
        <v>0</v>
      </c>
      <c r="NT327" s="72">
        <f t="shared" si="2847"/>
        <v>0</v>
      </c>
      <c r="NU327" s="72">
        <f t="shared" si="2847"/>
        <v>0</v>
      </c>
      <c r="NV327" s="72">
        <f t="shared" si="2847"/>
        <v>0</v>
      </c>
      <c r="NW327" s="72">
        <f t="shared" si="2847"/>
        <v>0</v>
      </c>
      <c r="NX327" s="72">
        <f t="shared" si="2847"/>
        <v>0</v>
      </c>
      <c r="NY327" s="72">
        <f t="shared" si="2847"/>
        <v>0</v>
      </c>
      <c r="NZ327" s="72">
        <f t="shared" si="2847"/>
        <v>0</v>
      </c>
      <c r="OA327" s="73">
        <f t="shared" si="2847"/>
        <v>0</v>
      </c>
      <c r="OB327" s="72">
        <f t="shared" si="2847"/>
        <v>0</v>
      </c>
      <c r="OC327" s="72">
        <f t="shared" si="2847"/>
        <v>0</v>
      </c>
      <c r="OD327" s="72">
        <f t="shared" si="2847"/>
        <v>0</v>
      </c>
      <c r="OE327" s="116">
        <f t="shared" si="2847"/>
        <v>0</v>
      </c>
      <c r="OF327" s="73">
        <f t="shared" si="2847"/>
        <v>0</v>
      </c>
      <c r="OG327" s="72">
        <f t="shared" si="2847"/>
        <v>0</v>
      </c>
      <c r="OH327" s="72">
        <f t="shared" si="2847"/>
        <v>0</v>
      </c>
      <c r="OI327" s="72">
        <f t="shared" si="2847"/>
        <v>0</v>
      </c>
      <c r="OJ327" s="72">
        <f t="shared" si="2847"/>
        <v>0</v>
      </c>
      <c r="OK327" s="72">
        <f t="shared" si="2847"/>
        <v>0</v>
      </c>
      <c r="OL327" s="72">
        <f t="shared" si="2847"/>
        <v>0</v>
      </c>
      <c r="OM327" s="72">
        <f t="shared" si="2847"/>
        <v>0</v>
      </c>
      <c r="ON327" s="72">
        <f t="shared" si="2847"/>
        <v>0</v>
      </c>
      <c r="OO327" s="72">
        <f t="shared" si="2847"/>
        <v>0</v>
      </c>
      <c r="OP327" s="72">
        <f t="shared" si="2847"/>
        <v>0</v>
      </c>
      <c r="OQ327" s="73">
        <f t="shared" si="2847"/>
        <v>0</v>
      </c>
      <c r="OR327" s="72">
        <f t="shared" si="2847"/>
        <v>0</v>
      </c>
      <c r="OS327" s="72">
        <f t="shared" si="2847"/>
        <v>0</v>
      </c>
      <c r="OT327" s="72">
        <f t="shared" si="2847"/>
        <v>0</v>
      </c>
      <c r="OU327" s="116">
        <f t="shared" si="2847"/>
        <v>0</v>
      </c>
      <c r="OV327" s="73">
        <f t="shared" si="2847"/>
        <v>0</v>
      </c>
      <c r="OW327" s="72">
        <f t="shared" si="2847"/>
        <v>0</v>
      </c>
      <c r="OX327" s="72">
        <f t="shared" si="2847"/>
        <v>0</v>
      </c>
      <c r="OY327" s="72">
        <f t="shared" si="2847"/>
        <v>0</v>
      </c>
      <c r="OZ327" s="72">
        <f t="shared" si="2847"/>
        <v>0</v>
      </c>
      <c r="PA327" s="72">
        <f t="shared" si="2847"/>
        <v>0</v>
      </c>
      <c r="PB327" s="72">
        <f t="shared" si="2847"/>
        <v>0</v>
      </c>
      <c r="PC327" s="72">
        <f t="shared" si="2847"/>
        <v>0</v>
      </c>
      <c r="PD327" s="72">
        <f t="shared" si="2847"/>
        <v>0</v>
      </c>
      <c r="PE327" s="72">
        <f t="shared" si="2847"/>
        <v>0</v>
      </c>
      <c r="PF327" s="72">
        <f t="shared" si="2847"/>
        <v>0</v>
      </c>
      <c r="PG327" s="73">
        <f t="shared" ref="PG327:RR327" si="2848">PG328+PG330+PG332</f>
        <v>0</v>
      </c>
      <c r="PH327" s="72">
        <f t="shared" si="2848"/>
        <v>0</v>
      </c>
      <c r="PI327" s="72">
        <f t="shared" si="2848"/>
        <v>0</v>
      </c>
      <c r="PJ327" s="72">
        <f t="shared" si="2848"/>
        <v>0</v>
      </c>
      <c r="PK327" s="116">
        <f t="shared" si="2848"/>
        <v>0</v>
      </c>
      <c r="PL327" s="73">
        <f t="shared" si="2848"/>
        <v>0</v>
      </c>
      <c r="PM327" s="72">
        <f t="shared" si="2848"/>
        <v>0</v>
      </c>
      <c r="PN327" s="72">
        <f t="shared" si="2848"/>
        <v>0</v>
      </c>
      <c r="PO327" s="72">
        <f t="shared" si="2848"/>
        <v>0</v>
      </c>
      <c r="PP327" s="72">
        <f t="shared" si="2848"/>
        <v>0</v>
      </c>
      <c r="PQ327" s="72">
        <f t="shared" si="2848"/>
        <v>0</v>
      </c>
      <c r="PR327" s="72">
        <f t="shared" si="2848"/>
        <v>0</v>
      </c>
      <c r="PS327" s="72">
        <f t="shared" si="2848"/>
        <v>0</v>
      </c>
      <c r="PT327" s="72">
        <f t="shared" si="2848"/>
        <v>0</v>
      </c>
      <c r="PU327" s="72">
        <f t="shared" si="2848"/>
        <v>0</v>
      </c>
      <c r="PV327" s="72">
        <f t="shared" si="2848"/>
        <v>0</v>
      </c>
      <c r="PW327" s="73">
        <f t="shared" si="2848"/>
        <v>0</v>
      </c>
      <c r="PX327" s="72">
        <f t="shared" si="2848"/>
        <v>0</v>
      </c>
      <c r="PY327" s="72">
        <f t="shared" si="2848"/>
        <v>0</v>
      </c>
      <c r="PZ327" s="72">
        <f t="shared" si="2848"/>
        <v>0</v>
      </c>
      <c r="QA327" s="116">
        <f t="shared" si="2848"/>
        <v>0</v>
      </c>
      <c r="QB327" s="73">
        <f t="shared" si="2848"/>
        <v>0</v>
      </c>
      <c r="QC327" s="72">
        <f t="shared" si="2848"/>
        <v>0</v>
      </c>
      <c r="QD327" s="72">
        <f t="shared" si="2848"/>
        <v>0</v>
      </c>
      <c r="QE327" s="72">
        <f t="shared" si="2848"/>
        <v>0</v>
      </c>
      <c r="QF327" s="72">
        <f t="shared" si="2848"/>
        <v>0</v>
      </c>
      <c r="QG327" s="72">
        <f t="shared" si="2848"/>
        <v>0</v>
      </c>
      <c r="QH327" s="72">
        <f t="shared" si="2848"/>
        <v>0</v>
      </c>
      <c r="QI327" s="72">
        <f t="shared" si="2848"/>
        <v>0</v>
      </c>
      <c r="QJ327" s="72">
        <f t="shared" si="2848"/>
        <v>0</v>
      </c>
      <c r="QK327" s="72">
        <f t="shared" si="2848"/>
        <v>0</v>
      </c>
      <c r="QL327" s="72">
        <f t="shared" si="2848"/>
        <v>0</v>
      </c>
      <c r="QM327" s="73">
        <f t="shared" si="2848"/>
        <v>0</v>
      </c>
      <c r="QN327" s="72">
        <f t="shared" si="2848"/>
        <v>0</v>
      </c>
      <c r="QO327" s="72">
        <f t="shared" si="2848"/>
        <v>0</v>
      </c>
      <c r="QP327" s="72">
        <f t="shared" si="2848"/>
        <v>0</v>
      </c>
      <c r="QQ327" s="116">
        <f t="shared" si="2848"/>
        <v>0</v>
      </c>
      <c r="QR327" s="73">
        <f t="shared" si="2848"/>
        <v>0</v>
      </c>
      <c r="QS327" s="72">
        <f t="shared" si="2848"/>
        <v>0</v>
      </c>
      <c r="QT327" s="72">
        <f t="shared" si="2848"/>
        <v>0</v>
      </c>
      <c r="QU327" s="72">
        <f t="shared" si="2848"/>
        <v>0</v>
      </c>
      <c r="QV327" s="72">
        <f t="shared" si="2848"/>
        <v>0</v>
      </c>
      <c r="QW327" s="72">
        <f t="shared" si="2848"/>
        <v>0</v>
      </c>
      <c r="QX327" s="72">
        <f t="shared" si="2848"/>
        <v>0</v>
      </c>
      <c r="QY327" s="72">
        <f t="shared" si="2848"/>
        <v>0</v>
      </c>
      <c r="QZ327" s="72">
        <f t="shared" si="2848"/>
        <v>0</v>
      </c>
      <c r="RA327" s="72">
        <f t="shared" si="2848"/>
        <v>0</v>
      </c>
      <c r="RB327" s="72">
        <f t="shared" si="2848"/>
        <v>0</v>
      </c>
      <c r="RC327" s="73">
        <f t="shared" si="2848"/>
        <v>0</v>
      </c>
      <c r="RD327" s="72">
        <f t="shared" si="2848"/>
        <v>0</v>
      </c>
      <c r="RE327" s="72">
        <f t="shared" si="2848"/>
        <v>0</v>
      </c>
      <c r="RF327" s="72">
        <f t="shared" si="2848"/>
        <v>0</v>
      </c>
      <c r="RG327" s="72">
        <f t="shared" si="2848"/>
        <v>0</v>
      </c>
      <c r="RH327" s="72">
        <f t="shared" si="2848"/>
        <v>0</v>
      </c>
      <c r="RI327" s="72">
        <f t="shared" si="2848"/>
        <v>0</v>
      </c>
      <c r="RJ327" s="72">
        <f t="shared" si="2848"/>
        <v>0</v>
      </c>
      <c r="RK327" s="72">
        <f t="shared" si="2848"/>
        <v>0</v>
      </c>
      <c r="RL327" s="72">
        <f t="shared" si="2848"/>
        <v>0</v>
      </c>
      <c r="RM327" s="72">
        <f t="shared" si="2848"/>
        <v>0</v>
      </c>
      <c r="RN327" s="72">
        <f t="shared" si="2848"/>
        <v>0</v>
      </c>
      <c r="RO327" s="72">
        <f t="shared" si="2848"/>
        <v>0</v>
      </c>
      <c r="RP327" s="72">
        <f t="shared" si="2848"/>
        <v>0</v>
      </c>
      <c r="RQ327" s="116">
        <f t="shared" si="2848"/>
        <v>0</v>
      </c>
      <c r="RR327" s="158">
        <f t="shared" si="2848"/>
        <v>0</v>
      </c>
      <c r="RS327" s="73">
        <f t="shared" ref="RS327:UD327" si="2849">RS328+RS330+RS332</f>
        <v>0</v>
      </c>
      <c r="RT327" s="72">
        <f t="shared" si="2849"/>
        <v>0</v>
      </c>
      <c r="RU327" s="72">
        <f t="shared" si="2849"/>
        <v>0</v>
      </c>
      <c r="RV327" s="72">
        <f t="shared" si="2849"/>
        <v>0</v>
      </c>
      <c r="RW327" s="72">
        <f t="shared" si="2849"/>
        <v>0</v>
      </c>
      <c r="RX327" s="72">
        <f t="shared" si="2849"/>
        <v>0</v>
      </c>
      <c r="RY327" s="72">
        <f t="shared" si="2849"/>
        <v>0</v>
      </c>
      <c r="RZ327" s="72">
        <f t="shared" si="2849"/>
        <v>0</v>
      </c>
      <c r="SA327" s="72">
        <f t="shared" si="2849"/>
        <v>0</v>
      </c>
      <c r="SB327" s="72">
        <f t="shared" si="2849"/>
        <v>0</v>
      </c>
      <c r="SC327" s="72">
        <f t="shared" si="2849"/>
        <v>0</v>
      </c>
      <c r="SD327" s="73">
        <f t="shared" si="2849"/>
        <v>0</v>
      </c>
      <c r="SE327" s="72">
        <f t="shared" si="2849"/>
        <v>0</v>
      </c>
      <c r="SF327" s="72">
        <f t="shared" si="2849"/>
        <v>0</v>
      </c>
      <c r="SG327" s="72">
        <f t="shared" si="2849"/>
        <v>0</v>
      </c>
      <c r="SH327" s="116">
        <f t="shared" si="2849"/>
        <v>0</v>
      </c>
      <c r="SI327" s="73">
        <f t="shared" si="2849"/>
        <v>0</v>
      </c>
      <c r="SJ327" s="72">
        <f t="shared" si="2849"/>
        <v>0</v>
      </c>
      <c r="SK327" s="72">
        <f t="shared" si="2849"/>
        <v>0</v>
      </c>
      <c r="SL327" s="72">
        <f t="shared" si="2849"/>
        <v>0</v>
      </c>
      <c r="SM327" s="72">
        <f t="shared" si="2849"/>
        <v>0</v>
      </c>
      <c r="SN327" s="72">
        <f t="shared" si="2849"/>
        <v>0</v>
      </c>
      <c r="SO327" s="72">
        <f t="shared" si="2849"/>
        <v>0</v>
      </c>
      <c r="SP327" s="72">
        <f t="shared" si="2849"/>
        <v>0</v>
      </c>
      <c r="SQ327" s="72">
        <f t="shared" si="2849"/>
        <v>0</v>
      </c>
      <c r="SR327" s="72">
        <f t="shared" si="2849"/>
        <v>0</v>
      </c>
      <c r="SS327" s="72">
        <f t="shared" si="2849"/>
        <v>0</v>
      </c>
      <c r="ST327" s="73">
        <f t="shared" si="2849"/>
        <v>0</v>
      </c>
      <c r="SU327" s="72">
        <f t="shared" si="2849"/>
        <v>0</v>
      </c>
      <c r="SV327" s="72">
        <f t="shared" si="2849"/>
        <v>0</v>
      </c>
      <c r="SW327" s="72">
        <f t="shared" si="2849"/>
        <v>0</v>
      </c>
      <c r="SX327" s="116">
        <f t="shared" si="2849"/>
        <v>0</v>
      </c>
      <c r="SY327" s="73">
        <f t="shared" si="2849"/>
        <v>0</v>
      </c>
      <c r="SZ327" s="72">
        <f t="shared" si="2849"/>
        <v>0</v>
      </c>
      <c r="TA327" s="72">
        <f t="shared" si="2849"/>
        <v>0</v>
      </c>
      <c r="TB327" s="72">
        <f t="shared" si="2849"/>
        <v>0</v>
      </c>
      <c r="TC327" s="72">
        <f t="shared" si="2849"/>
        <v>0</v>
      </c>
      <c r="TD327" s="72">
        <f t="shared" si="2849"/>
        <v>0</v>
      </c>
      <c r="TE327" s="72">
        <f t="shared" si="2849"/>
        <v>0</v>
      </c>
      <c r="TF327" s="72">
        <f t="shared" si="2849"/>
        <v>0</v>
      </c>
      <c r="TG327" s="72">
        <f t="shared" si="2849"/>
        <v>0</v>
      </c>
      <c r="TH327" s="72">
        <f t="shared" si="2849"/>
        <v>0</v>
      </c>
      <c r="TI327" s="72">
        <f t="shared" si="2849"/>
        <v>0</v>
      </c>
      <c r="TJ327" s="73">
        <f t="shared" si="2849"/>
        <v>0</v>
      </c>
      <c r="TK327" s="72">
        <f t="shared" si="2849"/>
        <v>0</v>
      </c>
      <c r="TL327" s="72">
        <f t="shared" si="2849"/>
        <v>0</v>
      </c>
      <c r="TM327" s="72">
        <f t="shared" si="2849"/>
        <v>0</v>
      </c>
      <c r="TN327" s="116">
        <f t="shared" si="2849"/>
        <v>0</v>
      </c>
      <c r="TO327" s="73">
        <f t="shared" si="2849"/>
        <v>0</v>
      </c>
      <c r="TP327" s="72">
        <f t="shared" si="2849"/>
        <v>0</v>
      </c>
      <c r="TQ327" s="72">
        <f t="shared" si="2849"/>
        <v>0</v>
      </c>
      <c r="TR327" s="72">
        <f t="shared" si="2849"/>
        <v>0</v>
      </c>
      <c r="TS327" s="72">
        <f t="shared" si="2849"/>
        <v>0</v>
      </c>
      <c r="TT327" s="72">
        <f t="shared" si="2849"/>
        <v>0</v>
      </c>
      <c r="TU327" s="72">
        <f t="shared" si="2849"/>
        <v>0</v>
      </c>
      <c r="TV327" s="72">
        <f t="shared" si="2849"/>
        <v>0</v>
      </c>
      <c r="TW327" s="72">
        <f t="shared" si="2849"/>
        <v>0</v>
      </c>
      <c r="TX327" s="72">
        <f t="shared" si="2849"/>
        <v>0</v>
      </c>
      <c r="TY327" s="72">
        <f t="shared" si="2849"/>
        <v>0</v>
      </c>
      <c r="TZ327" s="73">
        <f t="shared" si="2849"/>
        <v>0</v>
      </c>
      <c r="UA327" s="72">
        <f t="shared" si="2849"/>
        <v>0</v>
      </c>
      <c r="UB327" s="72">
        <f t="shared" si="2849"/>
        <v>0</v>
      </c>
      <c r="UC327" s="72">
        <f t="shared" si="2849"/>
        <v>0</v>
      </c>
      <c r="UD327" s="116">
        <f t="shared" si="2849"/>
        <v>0</v>
      </c>
      <c r="UE327" s="73">
        <f t="shared" ref="UE327:VD327" si="2850">UE328+UE330+UE332</f>
        <v>0</v>
      </c>
      <c r="UF327" s="72">
        <f t="shared" si="2850"/>
        <v>0</v>
      </c>
      <c r="UG327" s="72">
        <f t="shared" si="2850"/>
        <v>0</v>
      </c>
      <c r="UH327" s="72">
        <f t="shared" si="2850"/>
        <v>0</v>
      </c>
      <c r="UI327" s="72">
        <f t="shared" si="2850"/>
        <v>0</v>
      </c>
      <c r="UJ327" s="72">
        <f t="shared" si="2850"/>
        <v>0</v>
      </c>
      <c r="UK327" s="72">
        <f t="shared" si="2850"/>
        <v>0</v>
      </c>
      <c r="UL327" s="72">
        <f t="shared" si="2850"/>
        <v>0</v>
      </c>
      <c r="UM327" s="72">
        <f t="shared" si="2850"/>
        <v>0</v>
      </c>
      <c r="UN327" s="72">
        <f t="shared" si="2850"/>
        <v>0</v>
      </c>
      <c r="UO327" s="72">
        <f t="shared" si="2850"/>
        <v>0</v>
      </c>
      <c r="UP327" s="73">
        <f t="shared" si="2850"/>
        <v>0</v>
      </c>
      <c r="UQ327" s="72">
        <f t="shared" si="2850"/>
        <v>0</v>
      </c>
      <c r="UR327" s="72">
        <f t="shared" si="2850"/>
        <v>0</v>
      </c>
      <c r="US327" s="72">
        <f t="shared" si="2850"/>
        <v>0</v>
      </c>
      <c r="UT327" s="72">
        <f t="shared" si="2850"/>
        <v>0</v>
      </c>
      <c r="UU327" s="72">
        <f t="shared" si="2850"/>
        <v>0</v>
      </c>
      <c r="UV327" s="72">
        <f t="shared" si="2850"/>
        <v>0</v>
      </c>
      <c r="UW327" s="72">
        <f t="shared" si="2850"/>
        <v>0</v>
      </c>
      <c r="UX327" s="72">
        <f t="shared" si="2850"/>
        <v>0</v>
      </c>
      <c r="UY327" s="72">
        <f t="shared" si="2850"/>
        <v>0</v>
      </c>
      <c r="UZ327" s="72">
        <f t="shared" si="2850"/>
        <v>0</v>
      </c>
      <c r="VA327" s="72">
        <f t="shared" si="2850"/>
        <v>0</v>
      </c>
      <c r="VB327" s="72">
        <f t="shared" si="2850"/>
        <v>0</v>
      </c>
      <c r="VC327" s="72">
        <f t="shared" si="2850"/>
        <v>0</v>
      </c>
      <c r="VD327" s="116">
        <f t="shared" si="2850"/>
        <v>0</v>
      </c>
      <c r="VE327" s="10" t="str">
        <f t="shared" si="2267"/>
        <v>-</v>
      </c>
    </row>
    <row r="328" spans="1:577" ht="20.149999999999999" customHeight="1">
      <c r="A328" s="34"/>
      <c r="B328" s="34">
        <v>6901</v>
      </c>
      <c r="C328" s="34"/>
      <c r="D328" s="35" t="s">
        <v>297</v>
      </c>
      <c r="E328" s="190">
        <f t="shared" ref="E328:BP328" si="2851">E329</f>
        <v>0</v>
      </c>
      <c r="F328" s="191">
        <f t="shared" si="2851"/>
        <v>0</v>
      </c>
      <c r="G328" s="191">
        <f t="shared" si="2851"/>
        <v>0</v>
      </c>
      <c r="H328" s="192">
        <f t="shared" si="2851"/>
        <v>0</v>
      </c>
      <c r="I328" s="228">
        <f t="shared" si="2851"/>
        <v>0</v>
      </c>
      <c r="J328" s="191">
        <f t="shared" si="2851"/>
        <v>0</v>
      </c>
      <c r="K328" s="59">
        <f t="shared" si="2851"/>
        <v>0</v>
      </c>
      <c r="L328" s="58">
        <f t="shared" si="2851"/>
        <v>0</v>
      </c>
      <c r="M328" s="58">
        <f t="shared" si="2851"/>
        <v>0</v>
      </c>
      <c r="N328" s="58">
        <f t="shared" si="2851"/>
        <v>0</v>
      </c>
      <c r="O328" s="58">
        <f t="shared" si="2851"/>
        <v>0</v>
      </c>
      <c r="P328" s="58">
        <f t="shared" si="2851"/>
        <v>0</v>
      </c>
      <c r="Q328" s="58">
        <f t="shared" si="2851"/>
        <v>0</v>
      </c>
      <c r="R328" s="58">
        <f t="shared" si="2851"/>
        <v>0</v>
      </c>
      <c r="S328" s="58">
        <f t="shared" si="2851"/>
        <v>0</v>
      </c>
      <c r="T328" s="58">
        <f t="shared" si="2851"/>
        <v>0</v>
      </c>
      <c r="U328" s="59">
        <f t="shared" si="2851"/>
        <v>0</v>
      </c>
      <c r="V328" s="58">
        <f t="shared" si="2851"/>
        <v>0</v>
      </c>
      <c r="W328" s="58">
        <f t="shared" si="2851"/>
        <v>0</v>
      </c>
      <c r="X328" s="58">
        <f t="shared" si="2851"/>
        <v>0</v>
      </c>
      <c r="Y328" s="109">
        <f t="shared" si="2851"/>
        <v>0</v>
      </c>
      <c r="Z328" s="59">
        <f t="shared" si="2851"/>
        <v>0</v>
      </c>
      <c r="AA328" s="58">
        <f t="shared" si="2851"/>
        <v>0</v>
      </c>
      <c r="AB328" s="58">
        <f t="shared" si="2851"/>
        <v>0</v>
      </c>
      <c r="AC328" s="58">
        <f t="shared" si="2851"/>
        <v>0</v>
      </c>
      <c r="AD328" s="58">
        <f t="shared" si="2851"/>
        <v>0</v>
      </c>
      <c r="AE328" s="58">
        <f t="shared" si="2851"/>
        <v>0</v>
      </c>
      <c r="AF328" s="58">
        <f t="shared" si="2851"/>
        <v>0</v>
      </c>
      <c r="AG328" s="58">
        <f t="shared" si="2851"/>
        <v>0</v>
      </c>
      <c r="AH328" s="58">
        <f t="shared" si="2851"/>
        <v>0</v>
      </c>
      <c r="AI328" s="58">
        <f t="shared" si="2851"/>
        <v>0</v>
      </c>
      <c r="AJ328" s="58">
        <f t="shared" si="2851"/>
        <v>0</v>
      </c>
      <c r="AK328" s="59">
        <f t="shared" si="2851"/>
        <v>0</v>
      </c>
      <c r="AL328" s="58">
        <f t="shared" si="2851"/>
        <v>0</v>
      </c>
      <c r="AM328" s="58">
        <f t="shared" si="2851"/>
        <v>0</v>
      </c>
      <c r="AN328" s="58">
        <f t="shared" si="2851"/>
        <v>0</v>
      </c>
      <c r="AO328" s="109">
        <f t="shared" si="2851"/>
        <v>0</v>
      </c>
      <c r="AP328" s="59">
        <f t="shared" si="2851"/>
        <v>0</v>
      </c>
      <c r="AQ328" s="58">
        <f t="shared" si="2851"/>
        <v>0</v>
      </c>
      <c r="AR328" s="58">
        <f t="shared" si="2851"/>
        <v>0</v>
      </c>
      <c r="AS328" s="58">
        <f t="shared" si="2851"/>
        <v>0</v>
      </c>
      <c r="AT328" s="58">
        <f t="shared" si="2851"/>
        <v>0</v>
      </c>
      <c r="AU328" s="58">
        <f t="shared" si="2851"/>
        <v>0</v>
      </c>
      <c r="AV328" s="58">
        <f t="shared" si="2851"/>
        <v>0</v>
      </c>
      <c r="AW328" s="58">
        <f t="shared" si="2851"/>
        <v>0</v>
      </c>
      <c r="AX328" s="58">
        <f t="shared" si="2851"/>
        <v>0</v>
      </c>
      <c r="AY328" s="58">
        <f t="shared" si="2851"/>
        <v>0</v>
      </c>
      <c r="AZ328" s="58">
        <f t="shared" si="2851"/>
        <v>0</v>
      </c>
      <c r="BA328" s="59">
        <f t="shared" si="2851"/>
        <v>0</v>
      </c>
      <c r="BB328" s="58">
        <f t="shared" si="2851"/>
        <v>0</v>
      </c>
      <c r="BC328" s="58">
        <f t="shared" si="2851"/>
        <v>0</v>
      </c>
      <c r="BD328" s="58">
        <f t="shared" si="2851"/>
        <v>0</v>
      </c>
      <c r="BE328" s="109">
        <f t="shared" si="2851"/>
        <v>0</v>
      </c>
      <c r="BF328" s="59">
        <f t="shared" si="2851"/>
        <v>0</v>
      </c>
      <c r="BG328" s="58">
        <f t="shared" si="2851"/>
        <v>0</v>
      </c>
      <c r="BH328" s="58">
        <f t="shared" si="2851"/>
        <v>0</v>
      </c>
      <c r="BI328" s="58">
        <f t="shared" si="2851"/>
        <v>0</v>
      </c>
      <c r="BJ328" s="58">
        <f t="shared" si="2851"/>
        <v>0</v>
      </c>
      <c r="BK328" s="58">
        <f t="shared" si="2851"/>
        <v>0</v>
      </c>
      <c r="BL328" s="58">
        <f t="shared" si="2851"/>
        <v>0</v>
      </c>
      <c r="BM328" s="58">
        <f t="shared" si="2851"/>
        <v>0</v>
      </c>
      <c r="BN328" s="58">
        <f t="shared" si="2851"/>
        <v>0</v>
      </c>
      <c r="BO328" s="58">
        <f t="shared" si="2851"/>
        <v>0</v>
      </c>
      <c r="BP328" s="58">
        <f t="shared" si="2851"/>
        <v>0</v>
      </c>
      <c r="BQ328" s="59">
        <f t="shared" ref="BQ328:EN328" si="2852">BQ329</f>
        <v>0</v>
      </c>
      <c r="BR328" s="58">
        <f t="shared" si="2852"/>
        <v>0</v>
      </c>
      <c r="BS328" s="58">
        <f t="shared" si="2852"/>
        <v>0</v>
      </c>
      <c r="BT328" s="58">
        <f t="shared" si="2852"/>
        <v>0</v>
      </c>
      <c r="BU328" s="109">
        <f t="shared" si="2852"/>
        <v>0</v>
      </c>
      <c r="BV328" s="59">
        <f t="shared" si="2852"/>
        <v>0</v>
      </c>
      <c r="BW328" s="58">
        <f t="shared" si="2852"/>
        <v>0</v>
      </c>
      <c r="BX328" s="58">
        <f t="shared" si="2852"/>
        <v>0</v>
      </c>
      <c r="BY328" s="58">
        <f t="shared" si="2852"/>
        <v>0</v>
      </c>
      <c r="BZ328" s="58">
        <f t="shared" si="2852"/>
        <v>0</v>
      </c>
      <c r="CA328" s="58">
        <f t="shared" si="2852"/>
        <v>0</v>
      </c>
      <c r="CB328" s="58">
        <f t="shared" si="2852"/>
        <v>0</v>
      </c>
      <c r="CC328" s="58">
        <f t="shared" si="2852"/>
        <v>0</v>
      </c>
      <c r="CD328" s="58">
        <f t="shared" si="2852"/>
        <v>0</v>
      </c>
      <c r="CE328" s="58">
        <f t="shared" si="2852"/>
        <v>0</v>
      </c>
      <c r="CF328" s="58">
        <f t="shared" si="2852"/>
        <v>0</v>
      </c>
      <c r="CG328" s="59">
        <f t="shared" si="2852"/>
        <v>0</v>
      </c>
      <c r="CH328" s="58">
        <f t="shared" si="2852"/>
        <v>0</v>
      </c>
      <c r="CI328" s="58">
        <f t="shared" si="2852"/>
        <v>0</v>
      </c>
      <c r="CJ328" s="58">
        <f t="shared" si="2852"/>
        <v>0</v>
      </c>
      <c r="CK328" s="58">
        <f t="shared" si="2852"/>
        <v>0</v>
      </c>
      <c r="CL328" s="58">
        <f t="shared" si="2852"/>
        <v>0</v>
      </c>
      <c r="CM328" s="58">
        <f t="shared" si="2852"/>
        <v>0</v>
      </c>
      <c r="CN328" s="58">
        <f t="shared" si="2852"/>
        <v>0</v>
      </c>
      <c r="CO328" s="58">
        <f t="shared" si="2852"/>
        <v>0</v>
      </c>
      <c r="CP328" s="58">
        <f t="shared" si="2852"/>
        <v>0</v>
      </c>
      <c r="CQ328" s="58">
        <f t="shared" si="2852"/>
        <v>0</v>
      </c>
      <c r="CR328" s="58">
        <f t="shared" si="2852"/>
        <v>0</v>
      </c>
      <c r="CS328" s="58">
        <f t="shared" si="2852"/>
        <v>0</v>
      </c>
      <c r="CT328" s="58">
        <f t="shared" si="2852"/>
        <v>0</v>
      </c>
      <c r="CU328" s="109">
        <f t="shared" si="2852"/>
        <v>0</v>
      </c>
      <c r="CV328" s="152">
        <f t="shared" si="2852"/>
        <v>0</v>
      </c>
      <c r="CW328" s="59">
        <f t="shared" si="2852"/>
        <v>0</v>
      </c>
      <c r="CX328" s="58">
        <f t="shared" si="2852"/>
        <v>0</v>
      </c>
      <c r="CY328" s="58">
        <f t="shared" si="2852"/>
        <v>0</v>
      </c>
      <c r="CZ328" s="58">
        <f t="shared" si="2852"/>
        <v>0</v>
      </c>
      <c r="DA328" s="58">
        <f t="shared" si="2852"/>
        <v>0</v>
      </c>
      <c r="DB328" s="58">
        <f t="shared" si="2852"/>
        <v>0</v>
      </c>
      <c r="DC328" s="58">
        <f t="shared" si="2852"/>
        <v>0</v>
      </c>
      <c r="DD328" s="58">
        <f t="shared" si="2852"/>
        <v>0</v>
      </c>
      <c r="DE328" s="58">
        <f t="shared" si="2852"/>
        <v>0</v>
      </c>
      <c r="DF328" s="58">
        <f t="shared" si="2852"/>
        <v>0</v>
      </c>
      <c r="DG328" s="58">
        <f t="shared" si="2852"/>
        <v>0</v>
      </c>
      <c r="DH328" s="59">
        <f t="shared" si="2852"/>
        <v>0</v>
      </c>
      <c r="DI328" s="58">
        <f t="shared" si="2852"/>
        <v>0</v>
      </c>
      <c r="DJ328" s="58">
        <f t="shared" si="2852"/>
        <v>0</v>
      </c>
      <c r="DK328" s="58">
        <f t="shared" si="2852"/>
        <v>0</v>
      </c>
      <c r="DL328" s="109">
        <f t="shared" si="2852"/>
        <v>0</v>
      </c>
      <c r="DM328" s="59">
        <f t="shared" si="2852"/>
        <v>0</v>
      </c>
      <c r="DN328" s="58">
        <f t="shared" si="2852"/>
        <v>0</v>
      </c>
      <c r="DO328" s="58">
        <f t="shared" si="2852"/>
        <v>0</v>
      </c>
      <c r="DP328" s="58">
        <f t="shared" si="2852"/>
        <v>0</v>
      </c>
      <c r="DQ328" s="58">
        <f t="shared" si="2852"/>
        <v>0</v>
      </c>
      <c r="DR328" s="58">
        <f t="shared" si="2852"/>
        <v>0</v>
      </c>
      <c r="DS328" s="58">
        <f t="shared" si="2852"/>
        <v>0</v>
      </c>
      <c r="DT328" s="58">
        <f t="shared" si="2852"/>
        <v>0</v>
      </c>
      <c r="DU328" s="58">
        <f t="shared" si="2852"/>
        <v>0</v>
      </c>
      <c r="DV328" s="58">
        <f t="shared" si="2852"/>
        <v>0</v>
      </c>
      <c r="DW328" s="58">
        <f t="shared" si="2852"/>
        <v>0</v>
      </c>
      <c r="DX328" s="59">
        <f t="shared" si="2852"/>
        <v>0</v>
      </c>
      <c r="DY328" s="58">
        <f t="shared" si="2852"/>
        <v>0</v>
      </c>
      <c r="DZ328" s="58">
        <f t="shared" si="2852"/>
        <v>0</v>
      </c>
      <c r="EA328" s="58">
        <f t="shared" si="2852"/>
        <v>0</v>
      </c>
      <c r="EB328" s="109">
        <f t="shared" si="2852"/>
        <v>0</v>
      </c>
      <c r="EC328" s="59">
        <f t="shared" si="2852"/>
        <v>0</v>
      </c>
      <c r="ED328" s="58">
        <f t="shared" si="2852"/>
        <v>0</v>
      </c>
      <c r="EE328" s="58">
        <f t="shared" si="2852"/>
        <v>0</v>
      </c>
      <c r="EF328" s="58">
        <f t="shared" si="2852"/>
        <v>0</v>
      </c>
      <c r="EG328" s="58">
        <f t="shared" si="2852"/>
        <v>0</v>
      </c>
      <c r="EH328" s="58">
        <f t="shared" si="2852"/>
        <v>0</v>
      </c>
      <c r="EI328" s="58">
        <f t="shared" si="2852"/>
        <v>0</v>
      </c>
      <c r="EJ328" s="58">
        <f t="shared" si="2852"/>
        <v>0</v>
      </c>
      <c r="EK328" s="58">
        <f t="shared" si="2852"/>
        <v>0</v>
      </c>
      <c r="EL328" s="58">
        <f t="shared" si="2852"/>
        <v>0</v>
      </c>
      <c r="EM328" s="58">
        <f t="shared" si="2852"/>
        <v>0</v>
      </c>
      <c r="EN328" s="59">
        <f t="shared" si="2852"/>
        <v>0</v>
      </c>
      <c r="EO328" s="58">
        <f t="shared" ref="EO328:GZ328" si="2853">EO329</f>
        <v>0</v>
      </c>
      <c r="EP328" s="58">
        <f t="shared" si="2853"/>
        <v>0</v>
      </c>
      <c r="EQ328" s="58">
        <f t="shared" si="2853"/>
        <v>0</v>
      </c>
      <c r="ER328" s="109">
        <f t="shared" si="2853"/>
        <v>0</v>
      </c>
      <c r="ES328" s="59">
        <f t="shared" si="2853"/>
        <v>0</v>
      </c>
      <c r="ET328" s="58">
        <f t="shared" si="2853"/>
        <v>0</v>
      </c>
      <c r="EU328" s="58">
        <f t="shared" si="2853"/>
        <v>0</v>
      </c>
      <c r="EV328" s="58">
        <f t="shared" si="2853"/>
        <v>0</v>
      </c>
      <c r="EW328" s="58">
        <f t="shared" si="2853"/>
        <v>0</v>
      </c>
      <c r="EX328" s="58">
        <f t="shared" si="2853"/>
        <v>0</v>
      </c>
      <c r="EY328" s="58">
        <f t="shared" si="2853"/>
        <v>0</v>
      </c>
      <c r="EZ328" s="58">
        <f t="shared" si="2853"/>
        <v>0</v>
      </c>
      <c r="FA328" s="58">
        <f t="shared" si="2853"/>
        <v>0</v>
      </c>
      <c r="FB328" s="58">
        <f t="shared" si="2853"/>
        <v>0</v>
      </c>
      <c r="FC328" s="58">
        <f t="shared" si="2853"/>
        <v>0</v>
      </c>
      <c r="FD328" s="59">
        <f t="shared" si="2853"/>
        <v>0</v>
      </c>
      <c r="FE328" s="58">
        <f t="shared" si="2853"/>
        <v>0</v>
      </c>
      <c r="FF328" s="58">
        <f t="shared" si="2853"/>
        <v>0</v>
      </c>
      <c r="FG328" s="58">
        <f t="shared" si="2853"/>
        <v>0</v>
      </c>
      <c r="FH328" s="109">
        <f t="shared" si="2853"/>
        <v>0</v>
      </c>
      <c r="FI328" s="59">
        <f t="shared" si="2853"/>
        <v>0</v>
      </c>
      <c r="FJ328" s="58">
        <f t="shared" si="2853"/>
        <v>0</v>
      </c>
      <c r="FK328" s="58">
        <f t="shared" si="2853"/>
        <v>0</v>
      </c>
      <c r="FL328" s="58">
        <f t="shared" si="2853"/>
        <v>0</v>
      </c>
      <c r="FM328" s="58">
        <f t="shared" si="2853"/>
        <v>0</v>
      </c>
      <c r="FN328" s="58">
        <f t="shared" si="2853"/>
        <v>0</v>
      </c>
      <c r="FO328" s="58">
        <f t="shared" si="2853"/>
        <v>0</v>
      </c>
      <c r="FP328" s="58">
        <f t="shared" si="2853"/>
        <v>0</v>
      </c>
      <c r="FQ328" s="58">
        <f t="shared" si="2853"/>
        <v>0</v>
      </c>
      <c r="FR328" s="58">
        <f t="shared" si="2853"/>
        <v>0</v>
      </c>
      <c r="FS328" s="58">
        <f t="shared" si="2853"/>
        <v>0</v>
      </c>
      <c r="FT328" s="59">
        <f t="shared" si="2853"/>
        <v>0</v>
      </c>
      <c r="FU328" s="58">
        <f t="shared" si="2853"/>
        <v>0</v>
      </c>
      <c r="FV328" s="58">
        <f t="shared" si="2853"/>
        <v>0</v>
      </c>
      <c r="FW328" s="58">
        <f t="shared" si="2853"/>
        <v>0</v>
      </c>
      <c r="FX328" s="109">
        <f t="shared" si="2853"/>
        <v>0</v>
      </c>
      <c r="FY328" s="59">
        <f t="shared" si="2853"/>
        <v>0</v>
      </c>
      <c r="FZ328" s="58">
        <f t="shared" si="2853"/>
        <v>0</v>
      </c>
      <c r="GA328" s="58">
        <f t="shared" si="2853"/>
        <v>0</v>
      </c>
      <c r="GB328" s="58">
        <f t="shared" si="2853"/>
        <v>0</v>
      </c>
      <c r="GC328" s="58">
        <f t="shared" si="2853"/>
        <v>0</v>
      </c>
      <c r="GD328" s="58">
        <f t="shared" si="2853"/>
        <v>0</v>
      </c>
      <c r="GE328" s="58">
        <f t="shared" si="2853"/>
        <v>0</v>
      </c>
      <c r="GF328" s="58">
        <f t="shared" si="2853"/>
        <v>0</v>
      </c>
      <c r="GG328" s="58">
        <f t="shared" si="2853"/>
        <v>0</v>
      </c>
      <c r="GH328" s="58">
        <f t="shared" si="2853"/>
        <v>0</v>
      </c>
      <c r="GI328" s="58">
        <f t="shared" si="2853"/>
        <v>0</v>
      </c>
      <c r="GJ328" s="59">
        <f t="shared" si="2853"/>
        <v>0</v>
      </c>
      <c r="GK328" s="58">
        <f t="shared" si="2853"/>
        <v>0</v>
      </c>
      <c r="GL328" s="58">
        <f t="shared" si="2853"/>
        <v>0</v>
      </c>
      <c r="GM328" s="58">
        <f t="shared" si="2853"/>
        <v>0</v>
      </c>
      <c r="GN328" s="109">
        <f t="shared" si="2853"/>
        <v>0</v>
      </c>
      <c r="GO328" s="59">
        <f t="shared" si="2853"/>
        <v>0</v>
      </c>
      <c r="GP328" s="58">
        <f t="shared" si="2853"/>
        <v>0</v>
      </c>
      <c r="GQ328" s="58">
        <f t="shared" si="2853"/>
        <v>0</v>
      </c>
      <c r="GR328" s="58">
        <f t="shared" si="2853"/>
        <v>0</v>
      </c>
      <c r="GS328" s="58">
        <f t="shared" si="2853"/>
        <v>0</v>
      </c>
      <c r="GT328" s="58">
        <f t="shared" si="2853"/>
        <v>0</v>
      </c>
      <c r="GU328" s="58">
        <f t="shared" si="2853"/>
        <v>0</v>
      </c>
      <c r="GV328" s="58">
        <f t="shared" si="2853"/>
        <v>0</v>
      </c>
      <c r="GW328" s="58">
        <f t="shared" si="2853"/>
        <v>0</v>
      </c>
      <c r="GX328" s="58">
        <f t="shared" si="2853"/>
        <v>0</v>
      </c>
      <c r="GY328" s="58">
        <f t="shared" si="2853"/>
        <v>0</v>
      </c>
      <c r="GZ328" s="59">
        <f t="shared" si="2853"/>
        <v>0</v>
      </c>
      <c r="HA328" s="58">
        <f t="shared" ref="HA328:JY328" si="2854">HA329</f>
        <v>0</v>
      </c>
      <c r="HB328" s="58">
        <f t="shared" si="2854"/>
        <v>0</v>
      </c>
      <c r="HC328" s="58">
        <f t="shared" si="2854"/>
        <v>0</v>
      </c>
      <c r="HD328" s="58">
        <f t="shared" si="2854"/>
        <v>0</v>
      </c>
      <c r="HE328" s="58">
        <f t="shared" si="2854"/>
        <v>0</v>
      </c>
      <c r="HF328" s="58">
        <f t="shared" si="2854"/>
        <v>0</v>
      </c>
      <c r="HG328" s="58">
        <f t="shared" si="2854"/>
        <v>0</v>
      </c>
      <c r="HH328" s="58">
        <f t="shared" si="2854"/>
        <v>0</v>
      </c>
      <c r="HI328" s="58">
        <f t="shared" si="2854"/>
        <v>0</v>
      </c>
      <c r="HJ328" s="58">
        <f t="shared" si="2854"/>
        <v>0</v>
      </c>
      <c r="HK328" s="58">
        <f t="shared" si="2854"/>
        <v>0</v>
      </c>
      <c r="HL328" s="58">
        <f t="shared" si="2854"/>
        <v>0</v>
      </c>
      <c r="HM328" s="58">
        <f t="shared" si="2854"/>
        <v>0</v>
      </c>
      <c r="HN328" s="109">
        <f t="shared" si="2854"/>
        <v>0</v>
      </c>
      <c r="HO328" s="136">
        <f t="shared" si="2854"/>
        <v>0</v>
      </c>
      <c r="HP328" s="152">
        <f t="shared" si="2854"/>
        <v>0</v>
      </c>
      <c r="HQ328" s="59">
        <f t="shared" si="2854"/>
        <v>0</v>
      </c>
      <c r="HR328" s="58">
        <f t="shared" si="2854"/>
        <v>0</v>
      </c>
      <c r="HS328" s="58">
        <f t="shared" si="2854"/>
        <v>0</v>
      </c>
      <c r="HT328" s="58">
        <f t="shared" si="2854"/>
        <v>0</v>
      </c>
      <c r="HU328" s="58">
        <f t="shared" si="2854"/>
        <v>0</v>
      </c>
      <c r="HV328" s="58">
        <f t="shared" si="2854"/>
        <v>0</v>
      </c>
      <c r="HW328" s="58">
        <f t="shared" si="2854"/>
        <v>0</v>
      </c>
      <c r="HX328" s="58">
        <f t="shared" si="2854"/>
        <v>0</v>
      </c>
      <c r="HY328" s="58">
        <f t="shared" si="2854"/>
        <v>0</v>
      </c>
      <c r="HZ328" s="58">
        <f t="shared" si="2854"/>
        <v>0</v>
      </c>
      <c r="IA328" s="58">
        <f t="shared" si="2854"/>
        <v>0</v>
      </c>
      <c r="IB328" s="59">
        <f t="shared" si="2854"/>
        <v>0</v>
      </c>
      <c r="IC328" s="58">
        <f t="shared" si="2854"/>
        <v>0</v>
      </c>
      <c r="ID328" s="58">
        <f t="shared" si="2854"/>
        <v>0</v>
      </c>
      <c r="IE328" s="58">
        <f t="shared" si="2854"/>
        <v>0</v>
      </c>
      <c r="IF328" s="109">
        <f t="shared" si="2854"/>
        <v>0</v>
      </c>
      <c r="IG328" s="59">
        <f t="shared" si="2854"/>
        <v>0</v>
      </c>
      <c r="IH328" s="58">
        <f t="shared" si="2854"/>
        <v>0</v>
      </c>
      <c r="II328" s="58">
        <f t="shared" si="2854"/>
        <v>0</v>
      </c>
      <c r="IJ328" s="58">
        <f t="shared" si="2854"/>
        <v>0</v>
      </c>
      <c r="IK328" s="58">
        <f t="shared" si="2854"/>
        <v>0</v>
      </c>
      <c r="IL328" s="58">
        <f t="shared" si="2854"/>
        <v>0</v>
      </c>
      <c r="IM328" s="58">
        <f t="shared" si="2854"/>
        <v>0</v>
      </c>
      <c r="IN328" s="58">
        <f t="shared" si="2854"/>
        <v>0</v>
      </c>
      <c r="IO328" s="58">
        <f t="shared" si="2854"/>
        <v>0</v>
      </c>
      <c r="IP328" s="58">
        <f t="shared" si="2854"/>
        <v>0</v>
      </c>
      <c r="IQ328" s="58">
        <f t="shared" si="2854"/>
        <v>0</v>
      </c>
      <c r="IR328" s="59">
        <f t="shared" si="2854"/>
        <v>0</v>
      </c>
      <c r="IS328" s="58">
        <f t="shared" si="2854"/>
        <v>0</v>
      </c>
      <c r="IT328" s="58">
        <f t="shared" si="2854"/>
        <v>0</v>
      </c>
      <c r="IU328" s="58">
        <f t="shared" si="2854"/>
        <v>0</v>
      </c>
      <c r="IV328" s="109">
        <f t="shared" si="2854"/>
        <v>0</v>
      </c>
      <c r="IW328" s="59">
        <f t="shared" si="2854"/>
        <v>0</v>
      </c>
      <c r="IX328" s="58">
        <f t="shared" si="2854"/>
        <v>0</v>
      </c>
      <c r="IY328" s="58">
        <f t="shared" si="2854"/>
        <v>0</v>
      </c>
      <c r="IZ328" s="58">
        <f t="shared" si="2854"/>
        <v>0</v>
      </c>
      <c r="JA328" s="58">
        <f t="shared" si="2854"/>
        <v>0</v>
      </c>
      <c r="JB328" s="58">
        <f t="shared" si="2854"/>
        <v>0</v>
      </c>
      <c r="JC328" s="58">
        <f t="shared" si="2854"/>
        <v>0</v>
      </c>
      <c r="JD328" s="58">
        <f t="shared" si="2854"/>
        <v>0</v>
      </c>
      <c r="JE328" s="58">
        <f t="shared" si="2854"/>
        <v>0</v>
      </c>
      <c r="JF328" s="58">
        <f t="shared" si="2854"/>
        <v>0</v>
      </c>
      <c r="JG328" s="58">
        <f t="shared" si="2854"/>
        <v>0</v>
      </c>
      <c r="JH328" s="59">
        <f t="shared" si="2854"/>
        <v>0</v>
      </c>
      <c r="JI328" s="58">
        <f t="shared" si="2854"/>
        <v>0</v>
      </c>
      <c r="JJ328" s="58">
        <f t="shared" si="2854"/>
        <v>0</v>
      </c>
      <c r="JK328" s="58">
        <f t="shared" si="2854"/>
        <v>0</v>
      </c>
      <c r="JL328" s="109">
        <f t="shared" si="2854"/>
        <v>0</v>
      </c>
      <c r="JM328" s="59">
        <f t="shared" si="2854"/>
        <v>0</v>
      </c>
      <c r="JN328" s="58">
        <f t="shared" si="2854"/>
        <v>0</v>
      </c>
      <c r="JO328" s="58">
        <f t="shared" si="2854"/>
        <v>0</v>
      </c>
      <c r="JP328" s="58">
        <f t="shared" si="2854"/>
        <v>0</v>
      </c>
      <c r="JQ328" s="58">
        <f t="shared" si="2854"/>
        <v>0</v>
      </c>
      <c r="JR328" s="58">
        <f t="shared" si="2854"/>
        <v>0</v>
      </c>
      <c r="JS328" s="58">
        <f t="shared" si="2854"/>
        <v>0</v>
      </c>
      <c r="JT328" s="58">
        <f t="shared" si="2854"/>
        <v>0</v>
      </c>
      <c r="JU328" s="58">
        <f t="shared" si="2854"/>
        <v>0</v>
      </c>
      <c r="JV328" s="58">
        <f t="shared" si="2854"/>
        <v>0</v>
      </c>
      <c r="JW328" s="58">
        <f t="shared" si="2854"/>
        <v>0</v>
      </c>
      <c r="JX328" s="59">
        <f t="shared" si="2854"/>
        <v>0</v>
      </c>
      <c r="JY328" s="58">
        <f t="shared" si="2854"/>
        <v>0</v>
      </c>
      <c r="JZ328" s="58">
        <f t="shared" ref="JZ328:MV328" si="2855">JZ329</f>
        <v>0</v>
      </c>
      <c r="KA328" s="58">
        <f t="shared" si="2855"/>
        <v>0</v>
      </c>
      <c r="KB328" s="109">
        <f t="shared" si="2855"/>
        <v>0</v>
      </c>
      <c r="KC328" s="59">
        <f t="shared" si="2855"/>
        <v>0</v>
      </c>
      <c r="KD328" s="58">
        <f t="shared" si="2855"/>
        <v>0</v>
      </c>
      <c r="KE328" s="58">
        <f t="shared" si="2855"/>
        <v>0</v>
      </c>
      <c r="KF328" s="58">
        <f t="shared" si="2855"/>
        <v>0</v>
      </c>
      <c r="KG328" s="58">
        <f t="shared" si="2855"/>
        <v>0</v>
      </c>
      <c r="KH328" s="58">
        <f t="shared" si="2855"/>
        <v>0</v>
      </c>
      <c r="KI328" s="58">
        <f t="shared" si="2855"/>
        <v>0</v>
      </c>
      <c r="KJ328" s="58">
        <f t="shared" si="2855"/>
        <v>0</v>
      </c>
      <c r="KK328" s="58">
        <f t="shared" si="2855"/>
        <v>0</v>
      </c>
      <c r="KL328" s="58">
        <f t="shared" si="2855"/>
        <v>0</v>
      </c>
      <c r="KM328" s="58">
        <f t="shared" si="2855"/>
        <v>0</v>
      </c>
      <c r="KN328" s="59">
        <f t="shared" si="2855"/>
        <v>0</v>
      </c>
      <c r="KO328" s="58">
        <f t="shared" si="2855"/>
        <v>0</v>
      </c>
      <c r="KP328" s="58">
        <f t="shared" si="2855"/>
        <v>0</v>
      </c>
      <c r="KQ328" s="58">
        <f t="shared" si="2855"/>
        <v>0</v>
      </c>
      <c r="KR328" s="58">
        <f t="shared" si="2855"/>
        <v>0</v>
      </c>
      <c r="KS328" s="58">
        <f t="shared" si="2855"/>
        <v>0</v>
      </c>
      <c r="KT328" s="58">
        <f t="shared" si="2855"/>
        <v>0</v>
      </c>
      <c r="KU328" s="58">
        <f t="shared" si="2855"/>
        <v>0</v>
      </c>
      <c r="KV328" s="58">
        <f t="shared" si="2855"/>
        <v>0</v>
      </c>
      <c r="KW328" s="58">
        <f t="shared" si="2855"/>
        <v>0</v>
      </c>
      <c r="KX328" s="58">
        <f t="shared" si="2855"/>
        <v>0</v>
      </c>
      <c r="KY328" s="58">
        <f t="shared" si="2855"/>
        <v>0</v>
      </c>
      <c r="KZ328" s="58">
        <f t="shared" si="2855"/>
        <v>0</v>
      </c>
      <c r="LA328" s="58">
        <f t="shared" si="2855"/>
        <v>0</v>
      </c>
      <c r="LB328" s="109">
        <f t="shared" si="2855"/>
        <v>0</v>
      </c>
      <c r="LC328" s="152">
        <f t="shared" si="2855"/>
        <v>0</v>
      </c>
      <c r="LD328" s="59">
        <f t="shared" si="2855"/>
        <v>0</v>
      </c>
      <c r="LE328" s="58">
        <f t="shared" si="2855"/>
        <v>0</v>
      </c>
      <c r="LF328" s="58">
        <f t="shared" si="2855"/>
        <v>0</v>
      </c>
      <c r="LG328" s="58">
        <f t="shared" si="2855"/>
        <v>0</v>
      </c>
      <c r="LH328" s="58">
        <f t="shared" si="2855"/>
        <v>0</v>
      </c>
      <c r="LI328" s="58">
        <f t="shared" si="2855"/>
        <v>0</v>
      </c>
      <c r="LJ328" s="58">
        <f t="shared" si="2855"/>
        <v>0</v>
      </c>
      <c r="LK328" s="58">
        <f t="shared" si="2855"/>
        <v>0</v>
      </c>
      <c r="LL328" s="58">
        <f t="shared" si="2855"/>
        <v>0</v>
      </c>
      <c r="LM328" s="58">
        <f t="shared" si="2855"/>
        <v>0</v>
      </c>
      <c r="LN328" s="58">
        <f t="shared" si="2855"/>
        <v>0</v>
      </c>
      <c r="LO328" s="59">
        <f t="shared" si="2855"/>
        <v>0</v>
      </c>
      <c r="LP328" s="58">
        <f t="shared" si="2855"/>
        <v>0</v>
      </c>
      <c r="LQ328" s="58">
        <f t="shared" si="2855"/>
        <v>0</v>
      </c>
      <c r="LR328" s="58">
        <f t="shared" si="2855"/>
        <v>0</v>
      </c>
      <c r="LS328" s="109">
        <f t="shared" si="2855"/>
        <v>0</v>
      </c>
      <c r="LT328" s="59">
        <f t="shared" si="2855"/>
        <v>0</v>
      </c>
      <c r="LU328" s="58">
        <f t="shared" si="2855"/>
        <v>0</v>
      </c>
      <c r="LV328" s="58">
        <f t="shared" si="2855"/>
        <v>0</v>
      </c>
      <c r="LW328" s="58">
        <f t="shared" si="2855"/>
        <v>0</v>
      </c>
      <c r="LX328" s="58">
        <f t="shared" si="2855"/>
        <v>0</v>
      </c>
      <c r="LY328" s="58">
        <f t="shared" si="2855"/>
        <v>0</v>
      </c>
      <c r="LZ328" s="58">
        <f t="shared" si="2855"/>
        <v>0</v>
      </c>
      <c r="MA328" s="58">
        <f t="shared" si="2855"/>
        <v>0</v>
      </c>
      <c r="MB328" s="58">
        <f t="shared" si="2855"/>
        <v>0</v>
      </c>
      <c r="MC328" s="58">
        <f t="shared" si="2855"/>
        <v>0</v>
      </c>
      <c r="MD328" s="58">
        <f t="shared" si="2855"/>
        <v>0</v>
      </c>
      <c r="ME328" s="59">
        <f t="shared" si="2855"/>
        <v>0</v>
      </c>
      <c r="MF328" s="58">
        <f t="shared" si="2855"/>
        <v>0</v>
      </c>
      <c r="MG328" s="58">
        <f t="shared" si="2855"/>
        <v>0</v>
      </c>
      <c r="MH328" s="58">
        <f t="shared" si="2855"/>
        <v>0</v>
      </c>
      <c r="MI328" s="109">
        <f t="shared" si="2855"/>
        <v>0</v>
      </c>
      <c r="MJ328" s="59">
        <f t="shared" si="2855"/>
        <v>0</v>
      </c>
      <c r="MK328" s="58">
        <f t="shared" si="2855"/>
        <v>0</v>
      </c>
      <c r="ML328" s="58">
        <f t="shared" si="2855"/>
        <v>0</v>
      </c>
      <c r="MM328" s="58">
        <f t="shared" si="2855"/>
        <v>0</v>
      </c>
      <c r="MN328" s="58">
        <f t="shared" si="2855"/>
        <v>0</v>
      </c>
      <c r="MO328" s="58">
        <f t="shared" si="2855"/>
        <v>0</v>
      </c>
      <c r="MP328" s="58">
        <f t="shared" si="2855"/>
        <v>0</v>
      </c>
      <c r="MQ328" s="58">
        <f t="shared" si="2855"/>
        <v>0</v>
      </c>
      <c r="MR328" s="58">
        <f t="shared" si="2855"/>
        <v>0</v>
      </c>
      <c r="MS328" s="58">
        <f t="shared" si="2855"/>
        <v>0</v>
      </c>
      <c r="MT328" s="58">
        <f t="shared" si="2855"/>
        <v>0</v>
      </c>
      <c r="MU328" s="59">
        <f t="shared" si="2855"/>
        <v>0</v>
      </c>
      <c r="MV328" s="58">
        <f t="shared" si="2855"/>
        <v>0</v>
      </c>
      <c r="MW328" s="58">
        <f t="shared" ref="MW328:PI328" si="2856">MW329</f>
        <v>0</v>
      </c>
      <c r="MX328" s="58">
        <f t="shared" si="2856"/>
        <v>0</v>
      </c>
      <c r="MY328" s="109">
        <f t="shared" si="2856"/>
        <v>0</v>
      </c>
      <c r="MZ328" s="59">
        <f t="shared" si="2856"/>
        <v>0</v>
      </c>
      <c r="NA328" s="58">
        <f t="shared" si="2856"/>
        <v>0</v>
      </c>
      <c r="NB328" s="58">
        <f t="shared" si="2856"/>
        <v>0</v>
      </c>
      <c r="NC328" s="58">
        <f t="shared" si="2856"/>
        <v>0</v>
      </c>
      <c r="ND328" s="58">
        <f t="shared" si="2856"/>
        <v>0</v>
      </c>
      <c r="NE328" s="58">
        <f t="shared" si="2856"/>
        <v>0</v>
      </c>
      <c r="NF328" s="58">
        <f t="shared" si="2856"/>
        <v>0</v>
      </c>
      <c r="NG328" s="58">
        <f t="shared" si="2856"/>
        <v>0</v>
      </c>
      <c r="NH328" s="58">
        <f t="shared" si="2856"/>
        <v>0</v>
      </c>
      <c r="NI328" s="58">
        <f t="shared" si="2856"/>
        <v>0</v>
      </c>
      <c r="NJ328" s="58">
        <f t="shared" si="2856"/>
        <v>0</v>
      </c>
      <c r="NK328" s="59">
        <f t="shared" si="2856"/>
        <v>0</v>
      </c>
      <c r="NL328" s="58">
        <f t="shared" si="2856"/>
        <v>0</v>
      </c>
      <c r="NM328" s="58">
        <f t="shared" si="2856"/>
        <v>0</v>
      </c>
      <c r="NN328" s="58">
        <f t="shared" si="2856"/>
        <v>0</v>
      </c>
      <c r="NO328" s="109">
        <f t="shared" si="2856"/>
        <v>0</v>
      </c>
      <c r="NP328" s="59">
        <f t="shared" si="2856"/>
        <v>0</v>
      </c>
      <c r="NQ328" s="58">
        <f t="shared" si="2856"/>
        <v>0</v>
      </c>
      <c r="NR328" s="58">
        <f t="shared" si="2856"/>
        <v>0</v>
      </c>
      <c r="NS328" s="58">
        <f t="shared" si="2856"/>
        <v>0</v>
      </c>
      <c r="NT328" s="58">
        <f t="shared" si="2856"/>
        <v>0</v>
      </c>
      <c r="NU328" s="58">
        <f t="shared" si="2856"/>
        <v>0</v>
      </c>
      <c r="NV328" s="58">
        <f t="shared" si="2856"/>
        <v>0</v>
      </c>
      <c r="NW328" s="58">
        <f t="shared" si="2856"/>
        <v>0</v>
      </c>
      <c r="NX328" s="58">
        <f t="shared" si="2856"/>
        <v>0</v>
      </c>
      <c r="NY328" s="58">
        <f t="shared" si="2856"/>
        <v>0</v>
      </c>
      <c r="NZ328" s="58">
        <f t="shared" si="2856"/>
        <v>0</v>
      </c>
      <c r="OA328" s="59">
        <f t="shared" si="2856"/>
        <v>0</v>
      </c>
      <c r="OB328" s="58">
        <f t="shared" si="2856"/>
        <v>0</v>
      </c>
      <c r="OC328" s="58">
        <f t="shared" si="2856"/>
        <v>0</v>
      </c>
      <c r="OD328" s="58">
        <f t="shared" si="2856"/>
        <v>0</v>
      </c>
      <c r="OE328" s="109">
        <f t="shared" si="2856"/>
        <v>0</v>
      </c>
      <c r="OF328" s="59">
        <f t="shared" si="2856"/>
        <v>0</v>
      </c>
      <c r="OG328" s="58">
        <f t="shared" si="2856"/>
        <v>0</v>
      </c>
      <c r="OH328" s="58">
        <f t="shared" si="2856"/>
        <v>0</v>
      </c>
      <c r="OI328" s="58">
        <f t="shared" si="2856"/>
        <v>0</v>
      </c>
      <c r="OJ328" s="58">
        <f t="shared" si="2856"/>
        <v>0</v>
      </c>
      <c r="OK328" s="58">
        <f t="shared" si="2856"/>
        <v>0</v>
      </c>
      <c r="OL328" s="58">
        <f t="shared" si="2856"/>
        <v>0</v>
      </c>
      <c r="OM328" s="58">
        <f t="shared" si="2856"/>
        <v>0</v>
      </c>
      <c r="ON328" s="58">
        <f t="shared" si="2856"/>
        <v>0</v>
      </c>
      <c r="OO328" s="58">
        <f t="shared" si="2856"/>
        <v>0</v>
      </c>
      <c r="OP328" s="58">
        <f t="shared" si="2856"/>
        <v>0</v>
      </c>
      <c r="OQ328" s="59">
        <f t="shared" si="2856"/>
        <v>0</v>
      </c>
      <c r="OR328" s="58">
        <f t="shared" si="2856"/>
        <v>0</v>
      </c>
      <c r="OS328" s="58">
        <f t="shared" si="2856"/>
        <v>0</v>
      </c>
      <c r="OT328" s="58">
        <f t="shared" si="2856"/>
        <v>0</v>
      </c>
      <c r="OU328" s="109">
        <f t="shared" si="2856"/>
        <v>0</v>
      </c>
      <c r="OV328" s="59">
        <f t="shared" si="2856"/>
        <v>0</v>
      </c>
      <c r="OW328" s="58">
        <f t="shared" si="2856"/>
        <v>0</v>
      </c>
      <c r="OX328" s="58">
        <f t="shared" si="2856"/>
        <v>0</v>
      </c>
      <c r="OY328" s="58">
        <f t="shared" si="2856"/>
        <v>0</v>
      </c>
      <c r="OZ328" s="58">
        <f t="shared" si="2856"/>
        <v>0</v>
      </c>
      <c r="PA328" s="58">
        <f t="shared" si="2856"/>
        <v>0</v>
      </c>
      <c r="PB328" s="58">
        <f t="shared" si="2856"/>
        <v>0</v>
      </c>
      <c r="PC328" s="58">
        <f t="shared" si="2856"/>
        <v>0</v>
      </c>
      <c r="PD328" s="58">
        <f t="shared" si="2856"/>
        <v>0</v>
      </c>
      <c r="PE328" s="58">
        <f t="shared" si="2856"/>
        <v>0</v>
      </c>
      <c r="PF328" s="58">
        <f t="shared" si="2856"/>
        <v>0</v>
      </c>
      <c r="PG328" s="59">
        <f t="shared" si="2856"/>
        <v>0</v>
      </c>
      <c r="PH328" s="58">
        <f t="shared" si="2856"/>
        <v>0</v>
      </c>
      <c r="PI328" s="58">
        <f t="shared" si="2856"/>
        <v>0</v>
      </c>
      <c r="PJ328" s="58">
        <f t="shared" ref="PJ328:SR328" si="2857">PJ329</f>
        <v>0</v>
      </c>
      <c r="PK328" s="109">
        <f t="shared" si="2857"/>
        <v>0</v>
      </c>
      <c r="PL328" s="59">
        <f t="shared" si="2857"/>
        <v>0</v>
      </c>
      <c r="PM328" s="58">
        <f t="shared" si="2857"/>
        <v>0</v>
      </c>
      <c r="PN328" s="58">
        <f t="shared" si="2857"/>
        <v>0</v>
      </c>
      <c r="PO328" s="58">
        <f t="shared" si="2857"/>
        <v>0</v>
      </c>
      <c r="PP328" s="58">
        <f t="shared" si="2857"/>
        <v>0</v>
      </c>
      <c r="PQ328" s="58">
        <f t="shared" si="2857"/>
        <v>0</v>
      </c>
      <c r="PR328" s="58">
        <f t="shared" si="2857"/>
        <v>0</v>
      </c>
      <c r="PS328" s="58">
        <f t="shared" si="2857"/>
        <v>0</v>
      </c>
      <c r="PT328" s="58">
        <f t="shared" si="2857"/>
        <v>0</v>
      </c>
      <c r="PU328" s="58">
        <f t="shared" si="2857"/>
        <v>0</v>
      </c>
      <c r="PV328" s="58">
        <f t="shared" si="2857"/>
        <v>0</v>
      </c>
      <c r="PW328" s="59">
        <f t="shared" si="2857"/>
        <v>0</v>
      </c>
      <c r="PX328" s="58">
        <f t="shared" si="2857"/>
        <v>0</v>
      </c>
      <c r="PY328" s="58">
        <f t="shared" si="2857"/>
        <v>0</v>
      </c>
      <c r="PZ328" s="58">
        <f t="shared" si="2857"/>
        <v>0</v>
      </c>
      <c r="QA328" s="109">
        <f t="shared" si="2857"/>
        <v>0</v>
      </c>
      <c r="QB328" s="59">
        <f t="shared" si="2857"/>
        <v>0</v>
      </c>
      <c r="QC328" s="58">
        <f t="shared" si="2857"/>
        <v>0</v>
      </c>
      <c r="QD328" s="58">
        <f t="shared" si="2857"/>
        <v>0</v>
      </c>
      <c r="QE328" s="58">
        <f t="shared" si="2857"/>
        <v>0</v>
      </c>
      <c r="QF328" s="58">
        <f t="shared" si="2857"/>
        <v>0</v>
      </c>
      <c r="QG328" s="58">
        <f t="shared" si="2857"/>
        <v>0</v>
      </c>
      <c r="QH328" s="58">
        <f t="shared" si="2857"/>
        <v>0</v>
      </c>
      <c r="QI328" s="58">
        <f t="shared" si="2857"/>
        <v>0</v>
      </c>
      <c r="QJ328" s="58">
        <f t="shared" si="2857"/>
        <v>0</v>
      </c>
      <c r="QK328" s="58">
        <f t="shared" si="2857"/>
        <v>0</v>
      </c>
      <c r="QL328" s="58">
        <f t="shared" si="2857"/>
        <v>0</v>
      </c>
      <c r="QM328" s="59">
        <f t="shared" si="2857"/>
        <v>0</v>
      </c>
      <c r="QN328" s="58">
        <f t="shared" si="2857"/>
        <v>0</v>
      </c>
      <c r="QO328" s="58">
        <f t="shared" si="2857"/>
        <v>0</v>
      </c>
      <c r="QP328" s="58">
        <f t="shared" si="2857"/>
        <v>0</v>
      </c>
      <c r="QQ328" s="109">
        <f t="shared" si="2857"/>
        <v>0</v>
      </c>
      <c r="QR328" s="59">
        <f t="shared" si="2857"/>
        <v>0</v>
      </c>
      <c r="QS328" s="58">
        <f t="shared" si="2857"/>
        <v>0</v>
      </c>
      <c r="QT328" s="58">
        <f t="shared" si="2857"/>
        <v>0</v>
      </c>
      <c r="QU328" s="58">
        <f t="shared" si="2857"/>
        <v>0</v>
      </c>
      <c r="QV328" s="58">
        <f t="shared" si="2857"/>
        <v>0</v>
      </c>
      <c r="QW328" s="58">
        <f t="shared" si="2857"/>
        <v>0</v>
      </c>
      <c r="QX328" s="58">
        <f t="shared" si="2857"/>
        <v>0</v>
      </c>
      <c r="QY328" s="58">
        <f t="shared" si="2857"/>
        <v>0</v>
      </c>
      <c r="QZ328" s="58">
        <f t="shared" si="2857"/>
        <v>0</v>
      </c>
      <c r="RA328" s="58">
        <f t="shared" si="2857"/>
        <v>0</v>
      </c>
      <c r="RB328" s="58">
        <f t="shared" si="2857"/>
        <v>0</v>
      </c>
      <c r="RC328" s="59">
        <f t="shared" si="2857"/>
        <v>0</v>
      </c>
      <c r="RD328" s="58">
        <f t="shared" si="2857"/>
        <v>0</v>
      </c>
      <c r="RE328" s="58">
        <f t="shared" si="2857"/>
        <v>0</v>
      </c>
      <c r="RF328" s="58">
        <f t="shared" si="2857"/>
        <v>0</v>
      </c>
      <c r="RG328" s="58">
        <f t="shared" si="2857"/>
        <v>0</v>
      </c>
      <c r="RH328" s="58">
        <f t="shared" si="2857"/>
        <v>0</v>
      </c>
      <c r="RI328" s="58">
        <f t="shared" si="2857"/>
        <v>0</v>
      </c>
      <c r="RJ328" s="58">
        <f t="shared" si="2857"/>
        <v>0</v>
      </c>
      <c r="RK328" s="58">
        <f t="shared" si="2857"/>
        <v>0</v>
      </c>
      <c r="RL328" s="58">
        <f t="shared" si="2857"/>
        <v>0</v>
      </c>
      <c r="RM328" s="58">
        <f t="shared" si="2857"/>
        <v>0</v>
      </c>
      <c r="RN328" s="58">
        <f t="shared" si="2857"/>
        <v>0</v>
      </c>
      <c r="RO328" s="58">
        <f t="shared" si="2857"/>
        <v>0</v>
      </c>
      <c r="RP328" s="58">
        <f t="shared" si="2857"/>
        <v>0</v>
      </c>
      <c r="RQ328" s="109">
        <f t="shared" si="2857"/>
        <v>0</v>
      </c>
      <c r="RR328" s="152">
        <f t="shared" si="2857"/>
        <v>0</v>
      </c>
      <c r="RS328" s="59">
        <f t="shared" si="2857"/>
        <v>0</v>
      </c>
      <c r="RT328" s="58">
        <f t="shared" si="2857"/>
        <v>0</v>
      </c>
      <c r="RU328" s="58">
        <f t="shared" si="2857"/>
        <v>0</v>
      </c>
      <c r="RV328" s="58">
        <f t="shared" si="2857"/>
        <v>0</v>
      </c>
      <c r="RW328" s="58">
        <f t="shared" si="2857"/>
        <v>0</v>
      </c>
      <c r="RX328" s="58">
        <f t="shared" si="2857"/>
        <v>0</v>
      </c>
      <c r="RY328" s="58">
        <f t="shared" si="2857"/>
        <v>0</v>
      </c>
      <c r="RZ328" s="58">
        <f t="shared" si="2857"/>
        <v>0</v>
      </c>
      <c r="SA328" s="58">
        <f t="shared" si="2857"/>
        <v>0</v>
      </c>
      <c r="SB328" s="58">
        <f t="shared" si="2857"/>
        <v>0</v>
      </c>
      <c r="SC328" s="58">
        <f t="shared" si="2857"/>
        <v>0</v>
      </c>
      <c r="SD328" s="59">
        <f t="shared" si="2857"/>
        <v>0</v>
      </c>
      <c r="SE328" s="58">
        <f t="shared" si="2857"/>
        <v>0</v>
      </c>
      <c r="SF328" s="58">
        <f t="shared" si="2857"/>
        <v>0</v>
      </c>
      <c r="SG328" s="58">
        <f t="shared" si="2857"/>
        <v>0</v>
      </c>
      <c r="SH328" s="109">
        <f t="shared" si="2857"/>
        <v>0</v>
      </c>
      <c r="SI328" s="59">
        <f t="shared" si="2857"/>
        <v>0</v>
      </c>
      <c r="SJ328" s="58">
        <f t="shared" si="2857"/>
        <v>0</v>
      </c>
      <c r="SK328" s="58">
        <f t="shared" si="2857"/>
        <v>0</v>
      </c>
      <c r="SL328" s="58">
        <f t="shared" si="2857"/>
        <v>0</v>
      </c>
      <c r="SM328" s="58">
        <f t="shared" si="2857"/>
        <v>0</v>
      </c>
      <c r="SN328" s="58">
        <f t="shared" si="2857"/>
        <v>0</v>
      </c>
      <c r="SO328" s="58">
        <f t="shared" si="2857"/>
        <v>0</v>
      </c>
      <c r="SP328" s="58">
        <f t="shared" si="2857"/>
        <v>0</v>
      </c>
      <c r="SQ328" s="58">
        <f t="shared" si="2857"/>
        <v>0</v>
      </c>
      <c r="SR328" s="58">
        <f t="shared" si="2857"/>
        <v>0</v>
      </c>
      <c r="SS328" s="58">
        <f t="shared" ref="SS328:VD328" si="2858">SS329</f>
        <v>0</v>
      </c>
      <c r="ST328" s="59">
        <f t="shared" si="2858"/>
        <v>0</v>
      </c>
      <c r="SU328" s="58">
        <f t="shared" si="2858"/>
        <v>0</v>
      </c>
      <c r="SV328" s="58">
        <f t="shared" si="2858"/>
        <v>0</v>
      </c>
      <c r="SW328" s="58">
        <f t="shared" si="2858"/>
        <v>0</v>
      </c>
      <c r="SX328" s="109">
        <f t="shared" si="2858"/>
        <v>0</v>
      </c>
      <c r="SY328" s="59">
        <f t="shared" si="2858"/>
        <v>0</v>
      </c>
      <c r="SZ328" s="58">
        <f t="shared" si="2858"/>
        <v>0</v>
      </c>
      <c r="TA328" s="58">
        <f t="shared" si="2858"/>
        <v>0</v>
      </c>
      <c r="TB328" s="58">
        <f t="shared" si="2858"/>
        <v>0</v>
      </c>
      <c r="TC328" s="58">
        <f t="shared" si="2858"/>
        <v>0</v>
      </c>
      <c r="TD328" s="58">
        <f t="shared" si="2858"/>
        <v>0</v>
      </c>
      <c r="TE328" s="58">
        <f t="shared" si="2858"/>
        <v>0</v>
      </c>
      <c r="TF328" s="58">
        <f t="shared" si="2858"/>
        <v>0</v>
      </c>
      <c r="TG328" s="58">
        <f t="shared" si="2858"/>
        <v>0</v>
      </c>
      <c r="TH328" s="58">
        <f t="shared" si="2858"/>
        <v>0</v>
      </c>
      <c r="TI328" s="58">
        <f t="shared" si="2858"/>
        <v>0</v>
      </c>
      <c r="TJ328" s="59">
        <f t="shared" si="2858"/>
        <v>0</v>
      </c>
      <c r="TK328" s="58">
        <f t="shared" si="2858"/>
        <v>0</v>
      </c>
      <c r="TL328" s="58">
        <f t="shared" si="2858"/>
        <v>0</v>
      </c>
      <c r="TM328" s="58">
        <f t="shared" si="2858"/>
        <v>0</v>
      </c>
      <c r="TN328" s="109">
        <f t="shared" si="2858"/>
        <v>0</v>
      </c>
      <c r="TO328" s="59">
        <f t="shared" si="2858"/>
        <v>0</v>
      </c>
      <c r="TP328" s="58">
        <f t="shared" si="2858"/>
        <v>0</v>
      </c>
      <c r="TQ328" s="58">
        <f t="shared" si="2858"/>
        <v>0</v>
      </c>
      <c r="TR328" s="58">
        <f t="shared" si="2858"/>
        <v>0</v>
      </c>
      <c r="TS328" s="58">
        <f t="shared" si="2858"/>
        <v>0</v>
      </c>
      <c r="TT328" s="58">
        <f t="shared" si="2858"/>
        <v>0</v>
      </c>
      <c r="TU328" s="58">
        <f t="shared" si="2858"/>
        <v>0</v>
      </c>
      <c r="TV328" s="58">
        <f t="shared" si="2858"/>
        <v>0</v>
      </c>
      <c r="TW328" s="58">
        <f t="shared" si="2858"/>
        <v>0</v>
      </c>
      <c r="TX328" s="58">
        <f t="shared" si="2858"/>
        <v>0</v>
      </c>
      <c r="TY328" s="58">
        <f t="shared" si="2858"/>
        <v>0</v>
      </c>
      <c r="TZ328" s="59">
        <f t="shared" si="2858"/>
        <v>0</v>
      </c>
      <c r="UA328" s="58">
        <f t="shared" si="2858"/>
        <v>0</v>
      </c>
      <c r="UB328" s="58">
        <f t="shared" si="2858"/>
        <v>0</v>
      </c>
      <c r="UC328" s="58">
        <f t="shared" si="2858"/>
        <v>0</v>
      </c>
      <c r="UD328" s="109">
        <f t="shared" si="2858"/>
        <v>0</v>
      </c>
      <c r="UE328" s="59">
        <f t="shared" si="2858"/>
        <v>0</v>
      </c>
      <c r="UF328" s="58">
        <f t="shared" si="2858"/>
        <v>0</v>
      </c>
      <c r="UG328" s="58">
        <f t="shared" si="2858"/>
        <v>0</v>
      </c>
      <c r="UH328" s="58">
        <f t="shared" si="2858"/>
        <v>0</v>
      </c>
      <c r="UI328" s="58">
        <f t="shared" si="2858"/>
        <v>0</v>
      </c>
      <c r="UJ328" s="58">
        <f t="shared" si="2858"/>
        <v>0</v>
      </c>
      <c r="UK328" s="58">
        <f t="shared" si="2858"/>
        <v>0</v>
      </c>
      <c r="UL328" s="58">
        <f t="shared" si="2858"/>
        <v>0</v>
      </c>
      <c r="UM328" s="58">
        <f t="shared" si="2858"/>
        <v>0</v>
      </c>
      <c r="UN328" s="58">
        <f t="shared" si="2858"/>
        <v>0</v>
      </c>
      <c r="UO328" s="58">
        <f t="shared" si="2858"/>
        <v>0</v>
      </c>
      <c r="UP328" s="59">
        <f t="shared" si="2858"/>
        <v>0</v>
      </c>
      <c r="UQ328" s="58">
        <f t="shared" si="2858"/>
        <v>0</v>
      </c>
      <c r="UR328" s="58">
        <f t="shared" si="2858"/>
        <v>0</v>
      </c>
      <c r="US328" s="58">
        <f t="shared" si="2858"/>
        <v>0</v>
      </c>
      <c r="UT328" s="58">
        <f t="shared" si="2858"/>
        <v>0</v>
      </c>
      <c r="UU328" s="58">
        <f t="shared" si="2858"/>
        <v>0</v>
      </c>
      <c r="UV328" s="58">
        <f t="shared" si="2858"/>
        <v>0</v>
      </c>
      <c r="UW328" s="58">
        <f t="shared" si="2858"/>
        <v>0</v>
      </c>
      <c r="UX328" s="58">
        <f t="shared" si="2858"/>
        <v>0</v>
      </c>
      <c r="UY328" s="58">
        <f t="shared" si="2858"/>
        <v>0</v>
      </c>
      <c r="UZ328" s="58">
        <f t="shared" si="2858"/>
        <v>0</v>
      </c>
      <c r="VA328" s="58">
        <f t="shared" si="2858"/>
        <v>0</v>
      </c>
      <c r="VB328" s="58">
        <f t="shared" si="2858"/>
        <v>0</v>
      </c>
      <c r="VC328" s="58">
        <f t="shared" si="2858"/>
        <v>0</v>
      </c>
      <c r="VD328" s="109">
        <f t="shared" si="2858"/>
        <v>0</v>
      </c>
      <c r="VE328" s="10" t="str">
        <f t="shared" si="2267"/>
        <v>-</v>
      </c>
    </row>
    <row r="329" spans="1:577" ht="20.149999999999999" customHeight="1">
      <c r="A329" s="127"/>
      <c r="B329" s="36"/>
      <c r="C329" s="23">
        <v>69011</v>
      </c>
      <c r="D329" s="24" t="s">
        <v>297</v>
      </c>
      <c r="E329" s="193">
        <f>SUM(F329:I329)</f>
        <v>0</v>
      </c>
      <c r="F329" s="194"/>
      <c r="G329" s="194"/>
      <c r="H329" s="195"/>
      <c r="I329" s="229"/>
      <c r="J329" s="241">
        <f>SUM(K329:Y329)</f>
        <v>0</v>
      </c>
      <c r="K329" s="61"/>
      <c r="L329" s="60"/>
      <c r="M329" s="60"/>
      <c r="N329" s="60"/>
      <c r="O329" s="60"/>
      <c r="P329" s="60"/>
      <c r="Q329" s="60"/>
      <c r="R329" s="60"/>
      <c r="S329" s="60"/>
      <c r="T329" s="60"/>
      <c r="U329" s="61"/>
      <c r="V329" s="60"/>
      <c r="W329" s="60"/>
      <c r="X329" s="60"/>
      <c r="Y329" s="110"/>
      <c r="Z329" s="169">
        <f>SUM(AA329:AO329)</f>
        <v>0</v>
      </c>
      <c r="AA329" s="60"/>
      <c r="AB329" s="60"/>
      <c r="AC329" s="60"/>
      <c r="AD329" s="60"/>
      <c r="AE329" s="60"/>
      <c r="AF329" s="60"/>
      <c r="AG329" s="60"/>
      <c r="AH329" s="60"/>
      <c r="AI329" s="60"/>
      <c r="AJ329" s="60"/>
      <c r="AK329" s="61"/>
      <c r="AL329" s="60"/>
      <c r="AM329" s="60"/>
      <c r="AN329" s="60"/>
      <c r="AO329" s="110"/>
      <c r="AP329" s="169">
        <f>SUM(AQ329:BE329)</f>
        <v>0</v>
      </c>
      <c r="AQ329" s="60"/>
      <c r="AR329" s="60"/>
      <c r="AS329" s="60"/>
      <c r="AT329" s="60"/>
      <c r="AU329" s="60"/>
      <c r="AV329" s="60"/>
      <c r="AW329" s="60"/>
      <c r="AX329" s="60"/>
      <c r="AY329" s="60"/>
      <c r="AZ329" s="60"/>
      <c r="BA329" s="61"/>
      <c r="BB329" s="60"/>
      <c r="BC329" s="60"/>
      <c r="BD329" s="60"/>
      <c r="BE329" s="110"/>
      <c r="BF329" s="169">
        <f>SUM(BG329:BU329)</f>
        <v>0</v>
      </c>
      <c r="BG329" s="60"/>
      <c r="BH329" s="60"/>
      <c r="BI329" s="60"/>
      <c r="BJ329" s="60"/>
      <c r="BK329" s="60"/>
      <c r="BL329" s="60"/>
      <c r="BM329" s="60"/>
      <c r="BN329" s="60"/>
      <c r="BO329" s="60"/>
      <c r="BP329" s="60"/>
      <c r="BQ329" s="61"/>
      <c r="BR329" s="60"/>
      <c r="BS329" s="60"/>
      <c r="BT329" s="60"/>
      <c r="BU329" s="110"/>
      <c r="BV329" s="169">
        <f>SUM(BW329:CU329)</f>
        <v>0</v>
      </c>
      <c r="BW329" s="60"/>
      <c r="BX329" s="60"/>
      <c r="BY329" s="60"/>
      <c r="BZ329" s="60"/>
      <c r="CA329" s="60"/>
      <c r="CB329" s="60"/>
      <c r="CC329" s="60"/>
      <c r="CD329" s="60"/>
      <c r="CE329" s="60"/>
      <c r="CF329" s="60"/>
      <c r="CG329" s="61"/>
      <c r="CH329" s="60"/>
      <c r="CI329" s="60"/>
      <c r="CJ329" s="60"/>
      <c r="CK329" s="60"/>
      <c r="CL329" s="60"/>
      <c r="CM329" s="60"/>
      <c r="CN329" s="60"/>
      <c r="CO329" s="60"/>
      <c r="CP329" s="60"/>
      <c r="CQ329" s="60"/>
      <c r="CR329" s="60"/>
      <c r="CS329" s="60"/>
      <c r="CT329" s="60"/>
      <c r="CU329" s="110"/>
      <c r="CV329" s="173"/>
      <c r="CW329" s="169">
        <f>SUM(CX329:DL329)</f>
        <v>0</v>
      </c>
      <c r="CX329" s="60"/>
      <c r="CY329" s="60"/>
      <c r="CZ329" s="60"/>
      <c r="DA329" s="60"/>
      <c r="DB329" s="60"/>
      <c r="DC329" s="60"/>
      <c r="DD329" s="60"/>
      <c r="DE329" s="60"/>
      <c r="DF329" s="60"/>
      <c r="DG329" s="60"/>
      <c r="DH329" s="61"/>
      <c r="DI329" s="60"/>
      <c r="DJ329" s="60"/>
      <c r="DK329" s="60"/>
      <c r="DL329" s="110"/>
      <c r="DM329" s="169">
        <f>SUM(DN329:EB329)</f>
        <v>0</v>
      </c>
      <c r="DN329" s="60"/>
      <c r="DO329" s="60"/>
      <c r="DP329" s="60"/>
      <c r="DQ329" s="60"/>
      <c r="DR329" s="60"/>
      <c r="DS329" s="60"/>
      <c r="DT329" s="60"/>
      <c r="DU329" s="60"/>
      <c r="DV329" s="60"/>
      <c r="DW329" s="60"/>
      <c r="DX329" s="61"/>
      <c r="DY329" s="60"/>
      <c r="DZ329" s="60"/>
      <c r="EA329" s="60"/>
      <c r="EB329" s="110"/>
      <c r="EC329" s="169">
        <f>SUM(ED329:ER329)</f>
        <v>0</v>
      </c>
      <c r="ED329" s="60"/>
      <c r="EE329" s="60"/>
      <c r="EF329" s="60"/>
      <c r="EG329" s="60"/>
      <c r="EH329" s="60"/>
      <c r="EI329" s="60"/>
      <c r="EJ329" s="60"/>
      <c r="EK329" s="60"/>
      <c r="EL329" s="60"/>
      <c r="EM329" s="60"/>
      <c r="EN329" s="61"/>
      <c r="EO329" s="60"/>
      <c r="EP329" s="60"/>
      <c r="EQ329" s="60"/>
      <c r="ER329" s="110"/>
      <c r="ES329" s="169">
        <f>SUM(ET329:FH329)</f>
        <v>0</v>
      </c>
      <c r="ET329" s="60"/>
      <c r="EU329" s="60"/>
      <c r="EV329" s="60"/>
      <c r="EW329" s="60"/>
      <c r="EX329" s="60"/>
      <c r="EY329" s="60"/>
      <c r="EZ329" s="60"/>
      <c r="FA329" s="60"/>
      <c r="FB329" s="60"/>
      <c r="FC329" s="60"/>
      <c r="FD329" s="61"/>
      <c r="FE329" s="60"/>
      <c r="FF329" s="60"/>
      <c r="FG329" s="60"/>
      <c r="FH329" s="110"/>
      <c r="FI329" s="169">
        <f>SUM(FJ329:FX329)</f>
        <v>0</v>
      </c>
      <c r="FJ329" s="60"/>
      <c r="FK329" s="60"/>
      <c r="FL329" s="60"/>
      <c r="FM329" s="60"/>
      <c r="FN329" s="60"/>
      <c r="FO329" s="60"/>
      <c r="FP329" s="60"/>
      <c r="FQ329" s="60"/>
      <c r="FR329" s="60"/>
      <c r="FS329" s="60"/>
      <c r="FT329" s="61"/>
      <c r="FU329" s="60"/>
      <c r="FV329" s="60"/>
      <c r="FW329" s="60"/>
      <c r="FX329" s="110"/>
      <c r="FY329" s="169">
        <f>SUM(FZ329:GN329)</f>
        <v>0</v>
      </c>
      <c r="FZ329" s="60"/>
      <c r="GA329" s="60"/>
      <c r="GB329" s="60"/>
      <c r="GC329" s="60"/>
      <c r="GD329" s="60"/>
      <c r="GE329" s="60"/>
      <c r="GF329" s="60"/>
      <c r="GG329" s="60"/>
      <c r="GH329" s="60"/>
      <c r="GI329" s="60"/>
      <c r="GJ329" s="61"/>
      <c r="GK329" s="60"/>
      <c r="GL329" s="60"/>
      <c r="GM329" s="60"/>
      <c r="GN329" s="110"/>
      <c r="GO329" s="169">
        <f>SUM(GP329:HN329)</f>
        <v>0</v>
      </c>
      <c r="GP329" s="60"/>
      <c r="GQ329" s="60"/>
      <c r="GR329" s="60"/>
      <c r="GS329" s="60"/>
      <c r="GT329" s="60"/>
      <c r="GU329" s="60"/>
      <c r="GV329" s="60"/>
      <c r="GW329" s="60"/>
      <c r="GX329" s="60"/>
      <c r="GY329" s="60"/>
      <c r="GZ329" s="61"/>
      <c r="HA329" s="60"/>
      <c r="HB329" s="60"/>
      <c r="HC329" s="60"/>
      <c r="HD329" s="60"/>
      <c r="HE329" s="60"/>
      <c r="HF329" s="60"/>
      <c r="HG329" s="60"/>
      <c r="HH329" s="60"/>
      <c r="HI329" s="60"/>
      <c r="HJ329" s="60"/>
      <c r="HK329" s="60"/>
      <c r="HL329" s="60"/>
      <c r="HM329" s="60"/>
      <c r="HN329" s="110"/>
      <c r="HO329" s="172"/>
      <c r="HP329" s="173"/>
      <c r="HQ329" s="169">
        <f>SUM(HR329:IF329)</f>
        <v>0</v>
      </c>
      <c r="HR329" s="60"/>
      <c r="HS329" s="60"/>
      <c r="HT329" s="60"/>
      <c r="HU329" s="60"/>
      <c r="HV329" s="60"/>
      <c r="HW329" s="60"/>
      <c r="HX329" s="60"/>
      <c r="HY329" s="60"/>
      <c r="HZ329" s="60"/>
      <c r="IA329" s="60"/>
      <c r="IB329" s="61"/>
      <c r="IC329" s="60"/>
      <c r="ID329" s="60"/>
      <c r="IE329" s="60"/>
      <c r="IF329" s="110"/>
      <c r="IG329" s="169">
        <f>SUM(IH329:IV329)</f>
        <v>0</v>
      </c>
      <c r="IH329" s="60"/>
      <c r="II329" s="60"/>
      <c r="IJ329" s="60"/>
      <c r="IK329" s="60"/>
      <c r="IL329" s="60"/>
      <c r="IM329" s="60"/>
      <c r="IN329" s="60"/>
      <c r="IO329" s="60"/>
      <c r="IP329" s="60"/>
      <c r="IQ329" s="60"/>
      <c r="IR329" s="61"/>
      <c r="IS329" s="60"/>
      <c r="IT329" s="60"/>
      <c r="IU329" s="60"/>
      <c r="IV329" s="110"/>
      <c r="IW329" s="169">
        <f>SUM(IX329:JL329)</f>
        <v>0</v>
      </c>
      <c r="IX329" s="60"/>
      <c r="IY329" s="60"/>
      <c r="IZ329" s="60"/>
      <c r="JA329" s="60"/>
      <c r="JB329" s="60"/>
      <c r="JC329" s="60"/>
      <c r="JD329" s="60"/>
      <c r="JE329" s="60"/>
      <c r="JF329" s="60"/>
      <c r="JG329" s="60"/>
      <c r="JH329" s="61"/>
      <c r="JI329" s="60"/>
      <c r="JJ329" s="60"/>
      <c r="JK329" s="60"/>
      <c r="JL329" s="110"/>
      <c r="JM329" s="169">
        <f>SUM(JN329:KB329)</f>
        <v>0</v>
      </c>
      <c r="JN329" s="60"/>
      <c r="JO329" s="60"/>
      <c r="JP329" s="60"/>
      <c r="JQ329" s="60"/>
      <c r="JR329" s="60"/>
      <c r="JS329" s="60"/>
      <c r="JT329" s="60"/>
      <c r="JU329" s="60"/>
      <c r="JV329" s="60"/>
      <c r="JW329" s="60"/>
      <c r="JX329" s="61"/>
      <c r="JY329" s="60"/>
      <c r="JZ329" s="60"/>
      <c r="KA329" s="60"/>
      <c r="KB329" s="110"/>
      <c r="KC329" s="169">
        <f>SUM(KD329:LB329)</f>
        <v>0</v>
      </c>
      <c r="KD329" s="60"/>
      <c r="KE329" s="60"/>
      <c r="KF329" s="60"/>
      <c r="KG329" s="60"/>
      <c r="KH329" s="60"/>
      <c r="KI329" s="60"/>
      <c r="KJ329" s="60"/>
      <c r="KK329" s="60"/>
      <c r="KL329" s="60"/>
      <c r="KM329" s="60"/>
      <c r="KN329" s="61"/>
      <c r="KO329" s="60"/>
      <c r="KP329" s="60"/>
      <c r="KQ329" s="60"/>
      <c r="KR329" s="60"/>
      <c r="KS329" s="60"/>
      <c r="KT329" s="60"/>
      <c r="KU329" s="60"/>
      <c r="KV329" s="60"/>
      <c r="KW329" s="60"/>
      <c r="KX329" s="60"/>
      <c r="KY329" s="60"/>
      <c r="KZ329" s="60"/>
      <c r="LA329" s="60"/>
      <c r="LB329" s="110"/>
      <c r="LC329" s="173"/>
      <c r="LD329" s="169">
        <f>SUM(LE329:LS329)</f>
        <v>0</v>
      </c>
      <c r="LE329" s="60"/>
      <c r="LF329" s="60"/>
      <c r="LG329" s="60"/>
      <c r="LH329" s="60"/>
      <c r="LI329" s="60"/>
      <c r="LJ329" s="60"/>
      <c r="LK329" s="60"/>
      <c r="LL329" s="60"/>
      <c r="LM329" s="60"/>
      <c r="LN329" s="60"/>
      <c r="LO329" s="61"/>
      <c r="LP329" s="60"/>
      <c r="LQ329" s="60"/>
      <c r="LR329" s="60"/>
      <c r="LS329" s="110"/>
      <c r="LT329" s="169">
        <f>SUM(LU329:MI329)</f>
        <v>0</v>
      </c>
      <c r="LU329" s="60"/>
      <c r="LV329" s="60"/>
      <c r="LW329" s="60"/>
      <c r="LX329" s="60"/>
      <c r="LY329" s="60"/>
      <c r="LZ329" s="60"/>
      <c r="MA329" s="60"/>
      <c r="MB329" s="60"/>
      <c r="MC329" s="60"/>
      <c r="MD329" s="60"/>
      <c r="ME329" s="61"/>
      <c r="MF329" s="60"/>
      <c r="MG329" s="60"/>
      <c r="MH329" s="60"/>
      <c r="MI329" s="110"/>
      <c r="MJ329" s="169">
        <f>SUM(MK329:MY329)</f>
        <v>0</v>
      </c>
      <c r="MK329" s="60"/>
      <c r="ML329" s="60"/>
      <c r="MM329" s="60"/>
      <c r="MN329" s="60"/>
      <c r="MO329" s="60"/>
      <c r="MP329" s="60"/>
      <c r="MQ329" s="60"/>
      <c r="MR329" s="60"/>
      <c r="MS329" s="60"/>
      <c r="MT329" s="60"/>
      <c r="MU329" s="61"/>
      <c r="MV329" s="60"/>
      <c r="MW329" s="60"/>
      <c r="MX329" s="60"/>
      <c r="MY329" s="110"/>
      <c r="MZ329" s="169">
        <f>SUM(NA329:NO329)</f>
        <v>0</v>
      </c>
      <c r="NA329" s="60"/>
      <c r="NB329" s="60"/>
      <c r="NC329" s="60"/>
      <c r="ND329" s="60"/>
      <c r="NE329" s="60"/>
      <c r="NF329" s="60"/>
      <c r="NG329" s="60"/>
      <c r="NH329" s="60"/>
      <c r="NI329" s="60"/>
      <c r="NJ329" s="60"/>
      <c r="NK329" s="61"/>
      <c r="NL329" s="60"/>
      <c r="NM329" s="60"/>
      <c r="NN329" s="60"/>
      <c r="NO329" s="110"/>
      <c r="NP329" s="169">
        <f>SUM(NQ329:OE329)</f>
        <v>0</v>
      </c>
      <c r="NQ329" s="60"/>
      <c r="NR329" s="60"/>
      <c r="NS329" s="60"/>
      <c r="NT329" s="60"/>
      <c r="NU329" s="60"/>
      <c r="NV329" s="60"/>
      <c r="NW329" s="60"/>
      <c r="NX329" s="60"/>
      <c r="NY329" s="60"/>
      <c r="NZ329" s="60"/>
      <c r="OA329" s="61"/>
      <c r="OB329" s="60"/>
      <c r="OC329" s="60"/>
      <c r="OD329" s="60"/>
      <c r="OE329" s="110"/>
      <c r="OF329" s="169">
        <f>SUM(OG329:OU329)</f>
        <v>0</v>
      </c>
      <c r="OG329" s="60"/>
      <c r="OH329" s="60"/>
      <c r="OI329" s="60"/>
      <c r="OJ329" s="60"/>
      <c r="OK329" s="60"/>
      <c r="OL329" s="60"/>
      <c r="OM329" s="60"/>
      <c r="ON329" s="60"/>
      <c r="OO329" s="60"/>
      <c r="OP329" s="60"/>
      <c r="OQ329" s="61"/>
      <c r="OR329" s="60"/>
      <c r="OS329" s="60"/>
      <c r="OT329" s="60"/>
      <c r="OU329" s="110"/>
      <c r="OV329" s="169">
        <f>SUM(OW329:PK329)</f>
        <v>0</v>
      </c>
      <c r="OW329" s="60"/>
      <c r="OX329" s="60"/>
      <c r="OY329" s="60"/>
      <c r="OZ329" s="60"/>
      <c r="PA329" s="60"/>
      <c r="PB329" s="60"/>
      <c r="PC329" s="60"/>
      <c r="PD329" s="60"/>
      <c r="PE329" s="60"/>
      <c r="PF329" s="60"/>
      <c r="PG329" s="61"/>
      <c r="PH329" s="60"/>
      <c r="PI329" s="60"/>
      <c r="PJ329" s="60"/>
      <c r="PK329" s="110"/>
      <c r="PL329" s="169">
        <f>SUM(PM329:QA329)</f>
        <v>0</v>
      </c>
      <c r="PM329" s="60"/>
      <c r="PN329" s="60"/>
      <c r="PO329" s="60"/>
      <c r="PP329" s="60"/>
      <c r="PQ329" s="60"/>
      <c r="PR329" s="60"/>
      <c r="PS329" s="60"/>
      <c r="PT329" s="60"/>
      <c r="PU329" s="60"/>
      <c r="PV329" s="60"/>
      <c r="PW329" s="61"/>
      <c r="PX329" s="60"/>
      <c r="PY329" s="60"/>
      <c r="PZ329" s="60"/>
      <c r="QA329" s="110"/>
      <c r="QB329" s="169">
        <f>SUM(QC329:QQ329)</f>
        <v>0</v>
      </c>
      <c r="QC329" s="60"/>
      <c r="QD329" s="60"/>
      <c r="QE329" s="60"/>
      <c r="QF329" s="60"/>
      <c r="QG329" s="60"/>
      <c r="QH329" s="60"/>
      <c r="QI329" s="60"/>
      <c r="QJ329" s="60"/>
      <c r="QK329" s="60"/>
      <c r="QL329" s="60"/>
      <c r="QM329" s="61"/>
      <c r="QN329" s="60"/>
      <c r="QO329" s="60"/>
      <c r="QP329" s="60"/>
      <c r="QQ329" s="110"/>
      <c r="QR329" s="169">
        <f>SUM(QS329:RQ329)</f>
        <v>0</v>
      </c>
      <c r="QS329" s="60"/>
      <c r="QT329" s="60"/>
      <c r="QU329" s="60"/>
      <c r="QV329" s="60"/>
      <c r="QW329" s="60"/>
      <c r="QX329" s="60"/>
      <c r="QY329" s="60"/>
      <c r="QZ329" s="60"/>
      <c r="RA329" s="60"/>
      <c r="RB329" s="60"/>
      <c r="RC329" s="61"/>
      <c r="RD329" s="60"/>
      <c r="RE329" s="60"/>
      <c r="RF329" s="60"/>
      <c r="RG329" s="60"/>
      <c r="RH329" s="60"/>
      <c r="RI329" s="60"/>
      <c r="RJ329" s="60"/>
      <c r="RK329" s="60"/>
      <c r="RL329" s="60"/>
      <c r="RM329" s="60"/>
      <c r="RN329" s="60"/>
      <c r="RO329" s="60"/>
      <c r="RP329" s="60"/>
      <c r="RQ329" s="110"/>
      <c r="RR329" s="173"/>
      <c r="RS329" s="169">
        <f>SUM(RT329:SH329)</f>
        <v>0</v>
      </c>
      <c r="RT329" s="60"/>
      <c r="RU329" s="60"/>
      <c r="RV329" s="60"/>
      <c r="RW329" s="60"/>
      <c r="RX329" s="60"/>
      <c r="RY329" s="60"/>
      <c r="RZ329" s="60"/>
      <c r="SA329" s="60"/>
      <c r="SB329" s="60"/>
      <c r="SC329" s="60"/>
      <c r="SD329" s="61"/>
      <c r="SE329" s="60"/>
      <c r="SF329" s="60"/>
      <c r="SG329" s="60"/>
      <c r="SH329" s="110"/>
      <c r="SI329" s="169">
        <f>SUM(SJ329:SX329)</f>
        <v>0</v>
      </c>
      <c r="SJ329" s="60"/>
      <c r="SK329" s="60"/>
      <c r="SL329" s="60"/>
      <c r="SM329" s="60"/>
      <c r="SN329" s="60"/>
      <c r="SO329" s="60"/>
      <c r="SP329" s="60"/>
      <c r="SQ329" s="60"/>
      <c r="SR329" s="60"/>
      <c r="SS329" s="60"/>
      <c r="ST329" s="61"/>
      <c r="SU329" s="60"/>
      <c r="SV329" s="60"/>
      <c r="SW329" s="60"/>
      <c r="SX329" s="110"/>
      <c r="SY329" s="169">
        <f>SUM(SZ329:TN329)</f>
        <v>0</v>
      </c>
      <c r="SZ329" s="60"/>
      <c r="TA329" s="60"/>
      <c r="TB329" s="60"/>
      <c r="TC329" s="60"/>
      <c r="TD329" s="60"/>
      <c r="TE329" s="60"/>
      <c r="TF329" s="60"/>
      <c r="TG329" s="60"/>
      <c r="TH329" s="60"/>
      <c r="TI329" s="60"/>
      <c r="TJ329" s="61"/>
      <c r="TK329" s="60"/>
      <c r="TL329" s="60"/>
      <c r="TM329" s="60"/>
      <c r="TN329" s="110"/>
      <c r="TO329" s="169">
        <f>SUM(TP329:UD329)</f>
        <v>0</v>
      </c>
      <c r="TP329" s="60"/>
      <c r="TQ329" s="60"/>
      <c r="TR329" s="60"/>
      <c r="TS329" s="60"/>
      <c r="TT329" s="60"/>
      <c r="TU329" s="60"/>
      <c r="TV329" s="60"/>
      <c r="TW329" s="60"/>
      <c r="TX329" s="60"/>
      <c r="TY329" s="60"/>
      <c r="TZ329" s="61"/>
      <c r="UA329" s="60"/>
      <c r="UB329" s="60"/>
      <c r="UC329" s="60"/>
      <c r="UD329" s="110"/>
      <c r="UE329" s="169">
        <f>SUM(UF329:VD329)</f>
        <v>0</v>
      </c>
      <c r="UF329" s="60"/>
      <c r="UG329" s="60"/>
      <c r="UH329" s="60"/>
      <c r="UI329" s="60"/>
      <c r="UJ329" s="60"/>
      <c r="UK329" s="60"/>
      <c r="UL329" s="60"/>
      <c r="UM329" s="60"/>
      <c r="UN329" s="60"/>
      <c r="UO329" s="60"/>
      <c r="UP329" s="61"/>
      <c r="UQ329" s="60"/>
      <c r="UR329" s="60"/>
      <c r="US329" s="60"/>
      <c r="UT329" s="60"/>
      <c r="UU329" s="60"/>
      <c r="UV329" s="60"/>
      <c r="UW329" s="60"/>
      <c r="UX329" s="60"/>
      <c r="UY329" s="60"/>
      <c r="UZ329" s="60"/>
      <c r="VA329" s="60"/>
      <c r="VB329" s="60"/>
      <c r="VC329" s="60"/>
      <c r="VD329" s="110"/>
      <c r="VE329" s="10" t="str">
        <f t="shared" si="2267"/>
        <v>-</v>
      </c>
    </row>
    <row r="330" spans="1:577" ht="20.149999999999999" customHeight="1">
      <c r="A330" s="128"/>
      <c r="B330" s="36">
        <v>6902</v>
      </c>
      <c r="C330" s="36"/>
      <c r="D330" s="37" t="s">
        <v>298</v>
      </c>
      <c r="E330" s="190">
        <f t="shared" ref="E330:BP330" si="2859">E331</f>
        <v>0</v>
      </c>
      <c r="F330" s="191">
        <f t="shared" si="2859"/>
        <v>0</v>
      </c>
      <c r="G330" s="191">
        <f t="shared" si="2859"/>
        <v>0</v>
      </c>
      <c r="H330" s="192">
        <f t="shared" si="2859"/>
        <v>0</v>
      </c>
      <c r="I330" s="228">
        <f t="shared" si="2859"/>
        <v>0</v>
      </c>
      <c r="J330" s="191">
        <f t="shared" si="2859"/>
        <v>0</v>
      </c>
      <c r="K330" s="59">
        <f t="shared" si="2859"/>
        <v>0</v>
      </c>
      <c r="L330" s="58">
        <f t="shared" si="2859"/>
        <v>0</v>
      </c>
      <c r="M330" s="58">
        <f t="shared" si="2859"/>
        <v>0</v>
      </c>
      <c r="N330" s="58">
        <f t="shared" si="2859"/>
        <v>0</v>
      </c>
      <c r="O330" s="58">
        <f t="shared" si="2859"/>
        <v>0</v>
      </c>
      <c r="P330" s="58">
        <f t="shared" si="2859"/>
        <v>0</v>
      </c>
      <c r="Q330" s="58">
        <f t="shared" si="2859"/>
        <v>0</v>
      </c>
      <c r="R330" s="58">
        <f t="shared" si="2859"/>
        <v>0</v>
      </c>
      <c r="S330" s="58">
        <f t="shared" si="2859"/>
        <v>0</v>
      </c>
      <c r="T330" s="58">
        <f t="shared" si="2859"/>
        <v>0</v>
      </c>
      <c r="U330" s="59">
        <f t="shared" si="2859"/>
        <v>0</v>
      </c>
      <c r="V330" s="58">
        <f t="shared" si="2859"/>
        <v>0</v>
      </c>
      <c r="W330" s="58">
        <f t="shared" si="2859"/>
        <v>0</v>
      </c>
      <c r="X330" s="58">
        <f t="shared" si="2859"/>
        <v>0</v>
      </c>
      <c r="Y330" s="109">
        <f t="shared" si="2859"/>
        <v>0</v>
      </c>
      <c r="Z330" s="59">
        <f t="shared" si="2859"/>
        <v>0</v>
      </c>
      <c r="AA330" s="58">
        <f t="shared" si="2859"/>
        <v>0</v>
      </c>
      <c r="AB330" s="58">
        <f t="shared" si="2859"/>
        <v>0</v>
      </c>
      <c r="AC330" s="58">
        <f t="shared" si="2859"/>
        <v>0</v>
      </c>
      <c r="AD330" s="58">
        <f t="shared" si="2859"/>
        <v>0</v>
      </c>
      <c r="AE330" s="58">
        <f t="shared" si="2859"/>
        <v>0</v>
      </c>
      <c r="AF330" s="58">
        <f t="shared" si="2859"/>
        <v>0</v>
      </c>
      <c r="AG330" s="58">
        <f t="shared" si="2859"/>
        <v>0</v>
      </c>
      <c r="AH330" s="58">
        <f t="shared" si="2859"/>
        <v>0</v>
      </c>
      <c r="AI330" s="58">
        <f t="shared" si="2859"/>
        <v>0</v>
      </c>
      <c r="AJ330" s="58">
        <f t="shared" si="2859"/>
        <v>0</v>
      </c>
      <c r="AK330" s="59">
        <f t="shared" si="2859"/>
        <v>0</v>
      </c>
      <c r="AL330" s="58">
        <f t="shared" si="2859"/>
        <v>0</v>
      </c>
      <c r="AM330" s="58">
        <f t="shared" si="2859"/>
        <v>0</v>
      </c>
      <c r="AN330" s="58">
        <f t="shared" si="2859"/>
        <v>0</v>
      </c>
      <c r="AO330" s="109">
        <f t="shared" si="2859"/>
        <v>0</v>
      </c>
      <c r="AP330" s="59">
        <f t="shared" si="2859"/>
        <v>0</v>
      </c>
      <c r="AQ330" s="58">
        <f t="shared" si="2859"/>
        <v>0</v>
      </c>
      <c r="AR330" s="58">
        <f t="shared" si="2859"/>
        <v>0</v>
      </c>
      <c r="AS330" s="58">
        <f t="shared" si="2859"/>
        <v>0</v>
      </c>
      <c r="AT330" s="58">
        <f t="shared" si="2859"/>
        <v>0</v>
      </c>
      <c r="AU330" s="58">
        <f t="shared" si="2859"/>
        <v>0</v>
      </c>
      <c r="AV330" s="58">
        <f t="shared" si="2859"/>
        <v>0</v>
      </c>
      <c r="AW330" s="58">
        <f t="shared" si="2859"/>
        <v>0</v>
      </c>
      <c r="AX330" s="58">
        <f t="shared" si="2859"/>
        <v>0</v>
      </c>
      <c r="AY330" s="58">
        <f t="shared" si="2859"/>
        <v>0</v>
      </c>
      <c r="AZ330" s="58">
        <f t="shared" si="2859"/>
        <v>0</v>
      </c>
      <c r="BA330" s="59">
        <f t="shared" si="2859"/>
        <v>0</v>
      </c>
      <c r="BB330" s="58">
        <f t="shared" si="2859"/>
        <v>0</v>
      </c>
      <c r="BC330" s="58">
        <f t="shared" si="2859"/>
        <v>0</v>
      </c>
      <c r="BD330" s="58">
        <f t="shared" si="2859"/>
        <v>0</v>
      </c>
      <c r="BE330" s="109">
        <f t="shared" si="2859"/>
        <v>0</v>
      </c>
      <c r="BF330" s="59">
        <f t="shared" si="2859"/>
        <v>0</v>
      </c>
      <c r="BG330" s="58">
        <f t="shared" si="2859"/>
        <v>0</v>
      </c>
      <c r="BH330" s="58">
        <f t="shared" si="2859"/>
        <v>0</v>
      </c>
      <c r="BI330" s="58">
        <f t="shared" si="2859"/>
        <v>0</v>
      </c>
      <c r="BJ330" s="58">
        <f t="shared" si="2859"/>
        <v>0</v>
      </c>
      <c r="BK330" s="58">
        <f t="shared" si="2859"/>
        <v>0</v>
      </c>
      <c r="BL330" s="58">
        <f t="shared" si="2859"/>
        <v>0</v>
      </c>
      <c r="BM330" s="58">
        <f t="shared" si="2859"/>
        <v>0</v>
      </c>
      <c r="BN330" s="58">
        <f t="shared" si="2859"/>
        <v>0</v>
      </c>
      <c r="BO330" s="58">
        <f t="shared" si="2859"/>
        <v>0</v>
      </c>
      <c r="BP330" s="58">
        <f t="shared" si="2859"/>
        <v>0</v>
      </c>
      <c r="BQ330" s="59">
        <f t="shared" ref="BQ330:EN330" si="2860">BQ331</f>
        <v>0</v>
      </c>
      <c r="BR330" s="58">
        <f t="shared" si="2860"/>
        <v>0</v>
      </c>
      <c r="BS330" s="58">
        <f t="shared" si="2860"/>
        <v>0</v>
      </c>
      <c r="BT330" s="58">
        <f t="shared" si="2860"/>
        <v>0</v>
      </c>
      <c r="BU330" s="109">
        <f t="shared" si="2860"/>
        <v>0</v>
      </c>
      <c r="BV330" s="59">
        <f t="shared" si="2860"/>
        <v>0</v>
      </c>
      <c r="BW330" s="58">
        <f t="shared" si="2860"/>
        <v>0</v>
      </c>
      <c r="BX330" s="58">
        <f t="shared" si="2860"/>
        <v>0</v>
      </c>
      <c r="BY330" s="58">
        <f t="shared" si="2860"/>
        <v>0</v>
      </c>
      <c r="BZ330" s="58">
        <f t="shared" si="2860"/>
        <v>0</v>
      </c>
      <c r="CA330" s="58">
        <f t="shared" si="2860"/>
        <v>0</v>
      </c>
      <c r="CB330" s="58">
        <f t="shared" si="2860"/>
        <v>0</v>
      </c>
      <c r="CC330" s="58">
        <f t="shared" si="2860"/>
        <v>0</v>
      </c>
      <c r="CD330" s="58">
        <f t="shared" si="2860"/>
        <v>0</v>
      </c>
      <c r="CE330" s="58">
        <f t="shared" si="2860"/>
        <v>0</v>
      </c>
      <c r="CF330" s="58">
        <f t="shared" si="2860"/>
        <v>0</v>
      </c>
      <c r="CG330" s="59">
        <f t="shared" si="2860"/>
        <v>0</v>
      </c>
      <c r="CH330" s="58">
        <f t="shared" si="2860"/>
        <v>0</v>
      </c>
      <c r="CI330" s="58">
        <f t="shared" si="2860"/>
        <v>0</v>
      </c>
      <c r="CJ330" s="58">
        <f t="shared" si="2860"/>
        <v>0</v>
      </c>
      <c r="CK330" s="58">
        <f t="shared" si="2860"/>
        <v>0</v>
      </c>
      <c r="CL330" s="58">
        <f t="shared" si="2860"/>
        <v>0</v>
      </c>
      <c r="CM330" s="58">
        <f t="shared" si="2860"/>
        <v>0</v>
      </c>
      <c r="CN330" s="58">
        <f t="shared" si="2860"/>
        <v>0</v>
      </c>
      <c r="CO330" s="58">
        <f t="shared" si="2860"/>
        <v>0</v>
      </c>
      <c r="CP330" s="58">
        <f t="shared" si="2860"/>
        <v>0</v>
      </c>
      <c r="CQ330" s="58">
        <f t="shared" si="2860"/>
        <v>0</v>
      </c>
      <c r="CR330" s="58">
        <f t="shared" si="2860"/>
        <v>0</v>
      </c>
      <c r="CS330" s="58">
        <f t="shared" si="2860"/>
        <v>0</v>
      </c>
      <c r="CT330" s="58">
        <f t="shared" si="2860"/>
        <v>0</v>
      </c>
      <c r="CU330" s="109">
        <f t="shared" si="2860"/>
        <v>0</v>
      </c>
      <c r="CV330" s="152">
        <f t="shared" si="2860"/>
        <v>0</v>
      </c>
      <c r="CW330" s="59">
        <f t="shared" si="2860"/>
        <v>0</v>
      </c>
      <c r="CX330" s="58">
        <f t="shared" si="2860"/>
        <v>0</v>
      </c>
      <c r="CY330" s="58">
        <f t="shared" si="2860"/>
        <v>0</v>
      </c>
      <c r="CZ330" s="58">
        <f t="shared" si="2860"/>
        <v>0</v>
      </c>
      <c r="DA330" s="58">
        <f t="shared" si="2860"/>
        <v>0</v>
      </c>
      <c r="DB330" s="58">
        <f t="shared" si="2860"/>
        <v>0</v>
      </c>
      <c r="DC330" s="58">
        <f t="shared" si="2860"/>
        <v>0</v>
      </c>
      <c r="DD330" s="58">
        <f t="shared" si="2860"/>
        <v>0</v>
      </c>
      <c r="DE330" s="58">
        <f t="shared" si="2860"/>
        <v>0</v>
      </c>
      <c r="DF330" s="58">
        <f t="shared" si="2860"/>
        <v>0</v>
      </c>
      <c r="DG330" s="58">
        <f t="shared" si="2860"/>
        <v>0</v>
      </c>
      <c r="DH330" s="59">
        <f t="shared" si="2860"/>
        <v>0</v>
      </c>
      <c r="DI330" s="58">
        <f t="shared" si="2860"/>
        <v>0</v>
      </c>
      <c r="DJ330" s="58">
        <f t="shared" si="2860"/>
        <v>0</v>
      </c>
      <c r="DK330" s="58">
        <f t="shared" si="2860"/>
        <v>0</v>
      </c>
      <c r="DL330" s="109">
        <f t="shared" si="2860"/>
        <v>0</v>
      </c>
      <c r="DM330" s="59">
        <f t="shared" si="2860"/>
        <v>0</v>
      </c>
      <c r="DN330" s="58">
        <f t="shared" si="2860"/>
        <v>0</v>
      </c>
      <c r="DO330" s="58">
        <f t="shared" si="2860"/>
        <v>0</v>
      </c>
      <c r="DP330" s="58">
        <f t="shared" si="2860"/>
        <v>0</v>
      </c>
      <c r="DQ330" s="58">
        <f t="shared" si="2860"/>
        <v>0</v>
      </c>
      <c r="DR330" s="58">
        <f t="shared" si="2860"/>
        <v>0</v>
      </c>
      <c r="DS330" s="58">
        <f t="shared" si="2860"/>
        <v>0</v>
      </c>
      <c r="DT330" s="58">
        <f t="shared" si="2860"/>
        <v>0</v>
      </c>
      <c r="DU330" s="58">
        <f t="shared" si="2860"/>
        <v>0</v>
      </c>
      <c r="DV330" s="58">
        <f t="shared" si="2860"/>
        <v>0</v>
      </c>
      <c r="DW330" s="58">
        <f t="shared" si="2860"/>
        <v>0</v>
      </c>
      <c r="DX330" s="59">
        <f t="shared" si="2860"/>
        <v>0</v>
      </c>
      <c r="DY330" s="58">
        <f t="shared" si="2860"/>
        <v>0</v>
      </c>
      <c r="DZ330" s="58">
        <f t="shared" si="2860"/>
        <v>0</v>
      </c>
      <c r="EA330" s="58">
        <f t="shared" si="2860"/>
        <v>0</v>
      </c>
      <c r="EB330" s="109">
        <f t="shared" si="2860"/>
        <v>0</v>
      </c>
      <c r="EC330" s="59">
        <f t="shared" si="2860"/>
        <v>0</v>
      </c>
      <c r="ED330" s="58">
        <f t="shared" si="2860"/>
        <v>0</v>
      </c>
      <c r="EE330" s="58">
        <f t="shared" si="2860"/>
        <v>0</v>
      </c>
      <c r="EF330" s="58">
        <f t="shared" si="2860"/>
        <v>0</v>
      </c>
      <c r="EG330" s="58">
        <f t="shared" si="2860"/>
        <v>0</v>
      </c>
      <c r="EH330" s="58">
        <f t="shared" si="2860"/>
        <v>0</v>
      </c>
      <c r="EI330" s="58">
        <f t="shared" si="2860"/>
        <v>0</v>
      </c>
      <c r="EJ330" s="58">
        <f t="shared" si="2860"/>
        <v>0</v>
      </c>
      <c r="EK330" s="58">
        <f t="shared" si="2860"/>
        <v>0</v>
      </c>
      <c r="EL330" s="58">
        <f t="shared" si="2860"/>
        <v>0</v>
      </c>
      <c r="EM330" s="58">
        <f t="shared" si="2860"/>
        <v>0</v>
      </c>
      <c r="EN330" s="59">
        <f t="shared" si="2860"/>
        <v>0</v>
      </c>
      <c r="EO330" s="58">
        <f t="shared" ref="EO330:GZ330" si="2861">EO331</f>
        <v>0</v>
      </c>
      <c r="EP330" s="58">
        <f t="shared" si="2861"/>
        <v>0</v>
      </c>
      <c r="EQ330" s="58">
        <f t="shared" si="2861"/>
        <v>0</v>
      </c>
      <c r="ER330" s="109">
        <f t="shared" si="2861"/>
        <v>0</v>
      </c>
      <c r="ES330" s="59">
        <f t="shared" si="2861"/>
        <v>0</v>
      </c>
      <c r="ET330" s="58">
        <f t="shared" si="2861"/>
        <v>0</v>
      </c>
      <c r="EU330" s="58">
        <f t="shared" si="2861"/>
        <v>0</v>
      </c>
      <c r="EV330" s="58">
        <f t="shared" si="2861"/>
        <v>0</v>
      </c>
      <c r="EW330" s="58">
        <f t="shared" si="2861"/>
        <v>0</v>
      </c>
      <c r="EX330" s="58">
        <f t="shared" si="2861"/>
        <v>0</v>
      </c>
      <c r="EY330" s="58">
        <f t="shared" si="2861"/>
        <v>0</v>
      </c>
      <c r="EZ330" s="58">
        <f t="shared" si="2861"/>
        <v>0</v>
      </c>
      <c r="FA330" s="58">
        <f t="shared" si="2861"/>
        <v>0</v>
      </c>
      <c r="FB330" s="58">
        <f t="shared" si="2861"/>
        <v>0</v>
      </c>
      <c r="FC330" s="58">
        <f t="shared" si="2861"/>
        <v>0</v>
      </c>
      <c r="FD330" s="59">
        <f t="shared" si="2861"/>
        <v>0</v>
      </c>
      <c r="FE330" s="58">
        <f t="shared" si="2861"/>
        <v>0</v>
      </c>
      <c r="FF330" s="58">
        <f t="shared" si="2861"/>
        <v>0</v>
      </c>
      <c r="FG330" s="58">
        <f t="shared" si="2861"/>
        <v>0</v>
      </c>
      <c r="FH330" s="109">
        <f t="shared" si="2861"/>
        <v>0</v>
      </c>
      <c r="FI330" s="59">
        <f t="shared" si="2861"/>
        <v>0</v>
      </c>
      <c r="FJ330" s="58">
        <f t="shared" si="2861"/>
        <v>0</v>
      </c>
      <c r="FK330" s="58">
        <f t="shared" si="2861"/>
        <v>0</v>
      </c>
      <c r="FL330" s="58">
        <f t="shared" si="2861"/>
        <v>0</v>
      </c>
      <c r="FM330" s="58">
        <f t="shared" si="2861"/>
        <v>0</v>
      </c>
      <c r="FN330" s="58">
        <f t="shared" si="2861"/>
        <v>0</v>
      </c>
      <c r="FO330" s="58">
        <f t="shared" si="2861"/>
        <v>0</v>
      </c>
      <c r="FP330" s="58">
        <f t="shared" si="2861"/>
        <v>0</v>
      </c>
      <c r="FQ330" s="58">
        <f t="shared" si="2861"/>
        <v>0</v>
      </c>
      <c r="FR330" s="58">
        <f t="shared" si="2861"/>
        <v>0</v>
      </c>
      <c r="FS330" s="58">
        <f t="shared" si="2861"/>
        <v>0</v>
      </c>
      <c r="FT330" s="59">
        <f t="shared" si="2861"/>
        <v>0</v>
      </c>
      <c r="FU330" s="58">
        <f t="shared" si="2861"/>
        <v>0</v>
      </c>
      <c r="FV330" s="58">
        <f t="shared" si="2861"/>
        <v>0</v>
      </c>
      <c r="FW330" s="58">
        <f t="shared" si="2861"/>
        <v>0</v>
      </c>
      <c r="FX330" s="109">
        <f t="shared" si="2861"/>
        <v>0</v>
      </c>
      <c r="FY330" s="59">
        <f t="shared" si="2861"/>
        <v>0</v>
      </c>
      <c r="FZ330" s="58">
        <f t="shared" si="2861"/>
        <v>0</v>
      </c>
      <c r="GA330" s="58">
        <f t="shared" si="2861"/>
        <v>0</v>
      </c>
      <c r="GB330" s="58">
        <f t="shared" si="2861"/>
        <v>0</v>
      </c>
      <c r="GC330" s="58">
        <f t="shared" si="2861"/>
        <v>0</v>
      </c>
      <c r="GD330" s="58">
        <f t="shared" si="2861"/>
        <v>0</v>
      </c>
      <c r="GE330" s="58">
        <f t="shared" si="2861"/>
        <v>0</v>
      </c>
      <c r="GF330" s="58">
        <f t="shared" si="2861"/>
        <v>0</v>
      </c>
      <c r="GG330" s="58">
        <f t="shared" si="2861"/>
        <v>0</v>
      </c>
      <c r="GH330" s="58">
        <f t="shared" si="2861"/>
        <v>0</v>
      </c>
      <c r="GI330" s="58">
        <f t="shared" si="2861"/>
        <v>0</v>
      </c>
      <c r="GJ330" s="59">
        <f t="shared" si="2861"/>
        <v>0</v>
      </c>
      <c r="GK330" s="58">
        <f t="shared" si="2861"/>
        <v>0</v>
      </c>
      <c r="GL330" s="58">
        <f t="shared" si="2861"/>
        <v>0</v>
      </c>
      <c r="GM330" s="58">
        <f t="shared" si="2861"/>
        <v>0</v>
      </c>
      <c r="GN330" s="109">
        <f t="shared" si="2861"/>
        <v>0</v>
      </c>
      <c r="GO330" s="59">
        <f t="shared" si="2861"/>
        <v>0</v>
      </c>
      <c r="GP330" s="58">
        <f t="shared" si="2861"/>
        <v>0</v>
      </c>
      <c r="GQ330" s="58">
        <f t="shared" si="2861"/>
        <v>0</v>
      </c>
      <c r="GR330" s="58">
        <f t="shared" si="2861"/>
        <v>0</v>
      </c>
      <c r="GS330" s="58">
        <f t="shared" si="2861"/>
        <v>0</v>
      </c>
      <c r="GT330" s="58">
        <f t="shared" si="2861"/>
        <v>0</v>
      </c>
      <c r="GU330" s="58">
        <f t="shared" si="2861"/>
        <v>0</v>
      </c>
      <c r="GV330" s="58">
        <f t="shared" si="2861"/>
        <v>0</v>
      </c>
      <c r="GW330" s="58">
        <f t="shared" si="2861"/>
        <v>0</v>
      </c>
      <c r="GX330" s="58">
        <f t="shared" si="2861"/>
        <v>0</v>
      </c>
      <c r="GY330" s="58">
        <f t="shared" si="2861"/>
        <v>0</v>
      </c>
      <c r="GZ330" s="59">
        <f t="shared" si="2861"/>
        <v>0</v>
      </c>
      <c r="HA330" s="58">
        <f t="shared" ref="HA330:JY330" si="2862">HA331</f>
        <v>0</v>
      </c>
      <c r="HB330" s="58">
        <f t="shared" si="2862"/>
        <v>0</v>
      </c>
      <c r="HC330" s="58">
        <f t="shared" si="2862"/>
        <v>0</v>
      </c>
      <c r="HD330" s="58">
        <f t="shared" si="2862"/>
        <v>0</v>
      </c>
      <c r="HE330" s="58">
        <f t="shared" si="2862"/>
        <v>0</v>
      </c>
      <c r="HF330" s="58">
        <f t="shared" si="2862"/>
        <v>0</v>
      </c>
      <c r="HG330" s="58">
        <f t="shared" si="2862"/>
        <v>0</v>
      </c>
      <c r="HH330" s="58">
        <f t="shared" si="2862"/>
        <v>0</v>
      </c>
      <c r="HI330" s="58">
        <f t="shared" si="2862"/>
        <v>0</v>
      </c>
      <c r="HJ330" s="58">
        <f t="shared" si="2862"/>
        <v>0</v>
      </c>
      <c r="HK330" s="58">
        <f t="shared" si="2862"/>
        <v>0</v>
      </c>
      <c r="HL330" s="58">
        <f t="shared" si="2862"/>
        <v>0</v>
      </c>
      <c r="HM330" s="58">
        <f t="shared" si="2862"/>
        <v>0</v>
      </c>
      <c r="HN330" s="109">
        <f t="shared" si="2862"/>
        <v>0</v>
      </c>
      <c r="HO330" s="136">
        <f t="shared" si="2862"/>
        <v>0</v>
      </c>
      <c r="HP330" s="152">
        <f t="shared" si="2862"/>
        <v>0</v>
      </c>
      <c r="HQ330" s="59">
        <f t="shared" si="2862"/>
        <v>0</v>
      </c>
      <c r="HR330" s="58">
        <f t="shared" si="2862"/>
        <v>0</v>
      </c>
      <c r="HS330" s="58">
        <f t="shared" si="2862"/>
        <v>0</v>
      </c>
      <c r="HT330" s="58">
        <f t="shared" si="2862"/>
        <v>0</v>
      </c>
      <c r="HU330" s="58">
        <f t="shared" si="2862"/>
        <v>0</v>
      </c>
      <c r="HV330" s="58">
        <f t="shared" si="2862"/>
        <v>0</v>
      </c>
      <c r="HW330" s="58">
        <f t="shared" si="2862"/>
        <v>0</v>
      </c>
      <c r="HX330" s="58">
        <f t="shared" si="2862"/>
        <v>0</v>
      </c>
      <c r="HY330" s="58">
        <f t="shared" si="2862"/>
        <v>0</v>
      </c>
      <c r="HZ330" s="58">
        <f t="shared" si="2862"/>
        <v>0</v>
      </c>
      <c r="IA330" s="58">
        <f t="shared" si="2862"/>
        <v>0</v>
      </c>
      <c r="IB330" s="59">
        <f t="shared" si="2862"/>
        <v>0</v>
      </c>
      <c r="IC330" s="58">
        <f t="shared" si="2862"/>
        <v>0</v>
      </c>
      <c r="ID330" s="58">
        <f t="shared" si="2862"/>
        <v>0</v>
      </c>
      <c r="IE330" s="58">
        <f t="shared" si="2862"/>
        <v>0</v>
      </c>
      <c r="IF330" s="109">
        <f t="shared" si="2862"/>
        <v>0</v>
      </c>
      <c r="IG330" s="59">
        <f t="shared" si="2862"/>
        <v>0</v>
      </c>
      <c r="IH330" s="58">
        <f t="shared" si="2862"/>
        <v>0</v>
      </c>
      <c r="II330" s="58">
        <f t="shared" si="2862"/>
        <v>0</v>
      </c>
      <c r="IJ330" s="58">
        <f t="shared" si="2862"/>
        <v>0</v>
      </c>
      <c r="IK330" s="58">
        <f t="shared" si="2862"/>
        <v>0</v>
      </c>
      <c r="IL330" s="58">
        <f t="shared" si="2862"/>
        <v>0</v>
      </c>
      <c r="IM330" s="58">
        <f t="shared" si="2862"/>
        <v>0</v>
      </c>
      <c r="IN330" s="58">
        <f t="shared" si="2862"/>
        <v>0</v>
      </c>
      <c r="IO330" s="58">
        <f t="shared" si="2862"/>
        <v>0</v>
      </c>
      <c r="IP330" s="58">
        <f t="shared" si="2862"/>
        <v>0</v>
      </c>
      <c r="IQ330" s="58">
        <f t="shared" si="2862"/>
        <v>0</v>
      </c>
      <c r="IR330" s="59">
        <f t="shared" si="2862"/>
        <v>0</v>
      </c>
      <c r="IS330" s="58">
        <f t="shared" si="2862"/>
        <v>0</v>
      </c>
      <c r="IT330" s="58">
        <f t="shared" si="2862"/>
        <v>0</v>
      </c>
      <c r="IU330" s="58">
        <f t="shared" si="2862"/>
        <v>0</v>
      </c>
      <c r="IV330" s="109">
        <f t="shared" si="2862"/>
        <v>0</v>
      </c>
      <c r="IW330" s="59">
        <f t="shared" si="2862"/>
        <v>0</v>
      </c>
      <c r="IX330" s="58">
        <f t="shared" si="2862"/>
        <v>0</v>
      </c>
      <c r="IY330" s="58">
        <f t="shared" si="2862"/>
        <v>0</v>
      </c>
      <c r="IZ330" s="58">
        <f t="shared" si="2862"/>
        <v>0</v>
      </c>
      <c r="JA330" s="58">
        <f t="shared" si="2862"/>
        <v>0</v>
      </c>
      <c r="JB330" s="58">
        <f t="shared" si="2862"/>
        <v>0</v>
      </c>
      <c r="JC330" s="58">
        <f t="shared" si="2862"/>
        <v>0</v>
      </c>
      <c r="JD330" s="58">
        <f t="shared" si="2862"/>
        <v>0</v>
      </c>
      <c r="JE330" s="58">
        <f t="shared" si="2862"/>
        <v>0</v>
      </c>
      <c r="JF330" s="58">
        <f t="shared" si="2862"/>
        <v>0</v>
      </c>
      <c r="JG330" s="58">
        <f t="shared" si="2862"/>
        <v>0</v>
      </c>
      <c r="JH330" s="59">
        <f t="shared" si="2862"/>
        <v>0</v>
      </c>
      <c r="JI330" s="58">
        <f t="shared" si="2862"/>
        <v>0</v>
      </c>
      <c r="JJ330" s="58">
        <f t="shared" si="2862"/>
        <v>0</v>
      </c>
      <c r="JK330" s="58">
        <f t="shared" si="2862"/>
        <v>0</v>
      </c>
      <c r="JL330" s="109">
        <f t="shared" si="2862"/>
        <v>0</v>
      </c>
      <c r="JM330" s="59">
        <f t="shared" si="2862"/>
        <v>0</v>
      </c>
      <c r="JN330" s="58">
        <f t="shared" si="2862"/>
        <v>0</v>
      </c>
      <c r="JO330" s="58">
        <f t="shared" si="2862"/>
        <v>0</v>
      </c>
      <c r="JP330" s="58">
        <f t="shared" si="2862"/>
        <v>0</v>
      </c>
      <c r="JQ330" s="58">
        <f t="shared" si="2862"/>
        <v>0</v>
      </c>
      <c r="JR330" s="58">
        <f t="shared" si="2862"/>
        <v>0</v>
      </c>
      <c r="JS330" s="58">
        <f t="shared" si="2862"/>
        <v>0</v>
      </c>
      <c r="JT330" s="58">
        <f t="shared" si="2862"/>
        <v>0</v>
      </c>
      <c r="JU330" s="58">
        <f t="shared" si="2862"/>
        <v>0</v>
      </c>
      <c r="JV330" s="58">
        <f t="shared" si="2862"/>
        <v>0</v>
      </c>
      <c r="JW330" s="58">
        <f t="shared" si="2862"/>
        <v>0</v>
      </c>
      <c r="JX330" s="59">
        <f t="shared" si="2862"/>
        <v>0</v>
      </c>
      <c r="JY330" s="58">
        <f t="shared" si="2862"/>
        <v>0</v>
      </c>
      <c r="JZ330" s="58">
        <f t="shared" ref="JZ330:MV330" si="2863">JZ331</f>
        <v>0</v>
      </c>
      <c r="KA330" s="58">
        <f t="shared" si="2863"/>
        <v>0</v>
      </c>
      <c r="KB330" s="109">
        <f t="shared" si="2863"/>
        <v>0</v>
      </c>
      <c r="KC330" s="59">
        <f t="shared" si="2863"/>
        <v>0</v>
      </c>
      <c r="KD330" s="58">
        <f t="shared" si="2863"/>
        <v>0</v>
      </c>
      <c r="KE330" s="58">
        <f t="shared" si="2863"/>
        <v>0</v>
      </c>
      <c r="KF330" s="58">
        <f t="shared" si="2863"/>
        <v>0</v>
      </c>
      <c r="KG330" s="58">
        <f t="shared" si="2863"/>
        <v>0</v>
      </c>
      <c r="KH330" s="58">
        <f t="shared" si="2863"/>
        <v>0</v>
      </c>
      <c r="KI330" s="58">
        <f t="shared" si="2863"/>
        <v>0</v>
      </c>
      <c r="KJ330" s="58">
        <f t="shared" si="2863"/>
        <v>0</v>
      </c>
      <c r="KK330" s="58">
        <f t="shared" si="2863"/>
        <v>0</v>
      </c>
      <c r="KL330" s="58">
        <f t="shared" si="2863"/>
        <v>0</v>
      </c>
      <c r="KM330" s="58">
        <f t="shared" si="2863"/>
        <v>0</v>
      </c>
      <c r="KN330" s="59">
        <f t="shared" si="2863"/>
        <v>0</v>
      </c>
      <c r="KO330" s="58">
        <f t="shared" si="2863"/>
        <v>0</v>
      </c>
      <c r="KP330" s="58">
        <f t="shared" si="2863"/>
        <v>0</v>
      </c>
      <c r="KQ330" s="58">
        <f t="shared" si="2863"/>
        <v>0</v>
      </c>
      <c r="KR330" s="58">
        <f t="shared" si="2863"/>
        <v>0</v>
      </c>
      <c r="KS330" s="58">
        <f t="shared" si="2863"/>
        <v>0</v>
      </c>
      <c r="KT330" s="58">
        <f t="shared" si="2863"/>
        <v>0</v>
      </c>
      <c r="KU330" s="58">
        <f t="shared" si="2863"/>
        <v>0</v>
      </c>
      <c r="KV330" s="58">
        <f t="shared" si="2863"/>
        <v>0</v>
      </c>
      <c r="KW330" s="58">
        <f t="shared" si="2863"/>
        <v>0</v>
      </c>
      <c r="KX330" s="58">
        <f t="shared" si="2863"/>
        <v>0</v>
      </c>
      <c r="KY330" s="58">
        <f t="shared" si="2863"/>
        <v>0</v>
      </c>
      <c r="KZ330" s="58">
        <f t="shared" si="2863"/>
        <v>0</v>
      </c>
      <c r="LA330" s="58">
        <f t="shared" si="2863"/>
        <v>0</v>
      </c>
      <c r="LB330" s="109">
        <f t="shared" si="2863"/>
        <v>0</v>
      </c>
      <c r="LC330" s="152">
        <f t="shared" si="2863"/>
        <v>0</v>
      </c>
      <c r="LD330" s="59">
        <f t="shared" si="2863"/>
        <v>0</v>
      </c>
      <c r="LE330" s="58">
        <f t="shared" si="2863"/>
        <v>0</v>
      </c>
      <c r="LF330" s="58">
        <f t="shared" si="2863"/>
        <v>0</v>
      </c>
      <c r="LG330" s="58">
        <f t="shared" si="2863"/>
        <v>0</v>
      </c>
      <c r="LH330" s="58">
        <f t="shared" si="2863"/>
        <v>0</v>
      </c>
      <c r="LI330" s="58">
        <f t="shared" si="2863"/>
        <v>0</v>
      </c>
      <c r="LJ330" s="58">
        <f t="shared" si="2863"/>
        <v>0</v>
      </c>
      <c r="LK330" s="58">
        <f t="shared" si="2863"/>
        <v>0</v>
      </c>
      <c r="LL330" s="58">
        <f t="shared" si="2863"/>
        <v>0</v>
      </c>
      <c r="LM330" s="58">
        <f t="shared" si="2863"/>
        <v>0</v>
      </c>
      <c r="LN330" s="58">
        <f t="shared" si="2863"/>
        <v>0</v>
      </c>
      <c r="LO330" s="59">
        <f t="shared" si="2863"/>
        <v>0</v>
      </c>
      <c r="LP330" s="58">
        <f t="shared" si="2863"/>
        <v>0</v>
      </c>
      <c r="LQ330" s="58">
        <f t="shared" si="2863"/>
        <v>0</v>
      </c>
      <c r="LR330" s="58">
        <f t="shared" si="2863"/>
        <v>0</v>
      </c>
      <c r="LS330" s="109">
        <f t="shared" si="2863"/>
        <v>0</v>
      </c>
      <c r="LT330" s="59">
        <f t="shared" si="2863"/>
        <v>0</v>
      </c>
      <c r="LU330" s="58">
        <f t="shared" si="2863"/>
        <v>0</v>
      </c>
      <c r="LV330" s="58">
        <f t="shared" si="2863"/>
        <v>0</v>
      </c>
      <c r="LW330" s="58">
        <f t="shared" si="2863"/>
        <v>0</v>
      </c>
      <c r="LX330" s="58">
        <f t="shared" si="2863"/>
        <v>0</v>
      </c>
      <c r="LY330" s="58">
        <f t="shared" si="2863"/>
        <v>0</v>
      </c>
      <c r="LZ330" s="58">
        <f t="shared" si="2863"/>
        <v>0</v>
      </c>
      <c r="MA330" s="58">
        <f t="shared" si="2863"/>
        <v>0</v>
      </c>
      <c r="MB330" s="58">
        <f t="shared" si="2863"/>
        <v>0</v>
      </c>
      <c r="MC330" s="58">
        <f t="shared" si="2863"/>
        <v>0</v>
      </c>
      <c r="MD330" s="58">
        <f t="shared" si="2863"/>
        <v>0</v>
      </c>
      <c r="ME330" s="59">
        <f t="shared" si="2863"/>
        <v>0</v>
      </c>
      <c r="MF330" s="58">
        <f t="shared" si="2863"/>
        <v>0</v>
      </c>
      <c r="MG330" s="58">
        <f t="shared" si="2863"/>
        <v>0</v>
      </c>
      <c r="MH330" s="58">
        <f t="shared" si="2863"/>
        <v>0</v>
      </c>
      <c r="MI330" s="109">
        <f t="shared" si="2863"/>
        <v>0</v>
      </c>
      <c r="MJ330" s="59">
        <f t="shared" si="2863"/>
        <v>0</v>
      </c>
      <c r="MK330" s="58">
        <f t="shared" si="2863"/>
        <v>0</v>
      </c>
      <c r="ML330" s="58">
        <f t="shared" si="2863"/>
        <v>0</v>
      </c>
      <c r="MM330" s="58">
        <f t="shared" si="2863"/>
        <v>0</v>
      </c>
      <c r="MN330" s="58">
        <f t="shared" si="2863"/>
        <v>0</v>
      </c>
      <c r="MO330" s="58">
        <f t="shared" si="2863"/>
        <v>0</v>
      </c>
      <c r="MP330" s="58">
        <f t="shared" si="2863"/>
        <v>0</v>
      </c>
      <c r="MQ330" s="58">
        <f t="shared" si="2863"/>
        <v>0</v>
      </c>
      <c r="MR330" s="58">
        <f t="shared" si="2863"/>
        <v>0</v>
      </c>
      <c r="MS330" s="58">
        <f t="shared" si="2863"/>
        <v>0</v>
      </c>
      <c r="MT330" s="58">
        <f t="shared" si="2863"/>
        <v>0</v>
      </c>
      <c r="MU330" s="59">
        <f t="shared" si="2863"/>
        <v>0</v>
      </c>
      <c r="MV330" s="58">
        <f t="shared" si="2863"/>
        <v>0</v>
      </c>
      <c r="MW330" s="58">
        <f t="shared" ref="MW330:PI330" si="2864">MW331</f>
        <v>0</v>
      </c>
      <c r="MX330" s="58">
        <f t="shared" si="2864"/>
        <v>0</v>
      </c>
      <c r="MY330" s="109">
        <f t="shared" si="2864"/>
        <v>0</v>
      </c>
      <c r="MZ330" s="59">
        <f t="shared" si="2864"/>
        <v>0</v>
      </c>
      <c r="NA330" s="58">
        <f t="shared" si="2864"/>
        <v>0</v>
      </c>
      <c r="NB330" s="58">
        <f t="shared" si="2864"/>
        <v>0</v>
      </c>
      <c r="NC330" s="58">
        <f t="shared" si="2864"/>
        <v>0</v>
      </c>
      <c r="ND330" s="58">
        <f t="shared" si="2864"/>
        <v>0</v>
      </c>
      <c r="NE330" s="58">
        <f t="shared" si="2864"/>
        <v>0</v>
      </c>
      <c r="NF330" s="58">
        <f t="shared" si="2864"/>
        <v>0</v>
      </c>
      <c r="NG330" s="58">
        <f t="shared" si="2864"/>
        <v>0</v>
      </c>
      <c r="NH330" s="58">
        <f t="shared" si="2864"/>
        <v>0</v>
      </c>
      <c r="NI330" s="58">
        <f t="shared" si="2864"/>
        <v>0</v>
      </c>
      <c r="NJ330" s="58">
        <f t="shared" si="2864"/>
        <v>0</v>
      </c>
      <c r="NK330" s="59">
        <f t="shared" si="2864"/>
        <v>0</v>
      </c>
      <c r="NL330" s="58">
        <f t="shared" si="2864"/>
        <v>0</v>
      </c>
      <c r="NM330" s="58">
        <f t="shared" si="2864"/>
        <v>0</v>
      </c>
      <c r="NN330" s="58">
        <f t="shared" si="2864"/>
        <v>0</v>
      </c>
      <c r="NO330" s="109">
        <f t="shared" si="2864"/>
        <v>0</v>
      </c>
      <c r="NP330" s="59">
        <f t="shared" si="2864"/>
        <v>0</v>
      </c>
      <c r="NQ330" s="58">
        <f t="shared" si="2864"/>
        <v>0</v>
      </c>
      <c r="NR330" s="58">
        <f t="shared" si="2864"/>
        <v>0</v>
      </c>
      <c r="NS330" s="58">
        <f t="shared" si="2864"/>
        <v>0</v>
      </c>
      <c r="NT330" s="58">
        <f t="shared" si="2864"/>
        <v>0</v>
      </c>
      <c r="NU330" s="58">
        <f t="shared" si="2864"/>
        <v>0</v>
      </c>
      <c r="NV330" s="58">
        <f t="shared" si="2864"/>
        <v>0</v>
      </c>
      <c r="NW330" s="58">
        <f t="shared" si="2864"/>
        <v>0</v>
      </c>
      <c r="NX330" s="58">
        <f t="shared" si="2864"/>
        <v>0</v>
      </c>
      <c r="NY330" s="58">
        <f t="shared" si="2864"/>
        <v>0</v>
      </c>
      <c r="NZ330" s="58">
        <f t="shared" si="2864"/>
        <v>0</v>
      </c>
      <c r="OA330" s="59">
        <f t="shared" si="2864"/>
        <v>0</v>
      </c>
      <c r="OB330" s="58">
        <f t="shared" si="2864"/>
        <v>0</v>
      </c>
      <c r="OC330" s="58">
        <f t="shared" si="2864"/>
        <v>0</v>
      </c>
      <c r="OD330" s="58">
        <f t="shared" si="2864"/>
        <v>0</v>
      </c>
      <c r="OE330" s="109">
        <f t="shared" si="2864"/>
        <v>0</v>
      </c>
      <c r="OF330" s="59">
        <f t="shared" si="2864"/>
        <v>0</v>
      </c>
      <c r="OG330" s="58">
        <f t="shared" si="2864"/>
        <v>0</v>
      </c>
      <c r="OH330" s="58">
        <f t="shared" si="2864"/>
        <v>0</v>
      </c>
      <c r="OI330" s="58">
        <f t="shared" si="2864"/>
        <v>0</v>
      </c>
      <c r="OJ330" s="58">
        <f t="shared" si="2864"/>
        <v>0</v>
      </c>
      <c r="OK330" s="58">
        <f t="shared" si="2864"/>
        <v>0</v>
      </c>
      <c r="OL330" s="58">
        <f t="shared" si="2864"/>
        <v>0</v>
      </c>
      <c r="OM330" s="58">
        <f t="shared" si="2864"/>
        <v>0</v>
      </c>
      <c r="ON330" s="58">
        <f t="shared" si="2864"/>
        <v>0</v>
      </c>
      <c r="OO330" s="58">
        <f t="shared" si="2864"/>
        <v>0</v>
      </c>
      <c r="OP330" s="58">
        <f t="shared" si="2864"/>
        <v>0</v>
      </c>
      <c r="OQ330" s="59">
        <f t="shared" si="2864"/>
        <v>0</v>
      </c>
      <c r="OR330" s="58">
        <f t="shared" si="2864"/>
        <v>0</v>
      </c>
      <c r="OS330" s="58">
        <f t="shared" si="2864"/>
        <v>0</v>
      </c>
      <c r="OT330" s="58">
        <f t="shared" si="2864"/>
        <v>0</v>
      </c>
      <c r="OU330" s="109">
        <f t="shared" si="2864"/>
        <v>0</v>
      </c>
      <c r="OV330" s="59">
        <f t="shared" si="2864"/>
        <v>0</v>
      </c>
      <c r="OW330" s="58">
        <f t="shared" si="2864"/>
        <v>0</v>
      </c>
      <c r="OX330" s="58">
        <f t="shared" si="2864"/>
        <v>0</v>
      </c>
      <c r="OY330" s="58">
        <f t="shared" si="2864"/>
        <v>0</v>
      </c>
      <c r="OZ330" s="58">
        <f t="shared" si="2864"/>
        <v>0</v>
      </c>
      <c r="PA330" s="58">
        <f t="shared" si="2864"/>
        <v>0</v>
      </c>
      <c r="PB330" s="58">
        <f t="shared" si="2864"/>
        <v>0</v>
      </c>
      <c r="PC330" s="58">
        <f t="shared" si="2864"/>
        <v>0</v>
      </c>
      <c r="PD330" s="58">
        <f t="shared" si="2864"/>
        <v>0</v>
      </c>
      <c r="PE330" s="58">
        <f t="shared" si="2864"/>
        <v>0</v>
      </c>
      <c r="PF330" s="58">
        <f t="shared" si="2864"/>
        <v>0</v>
      </c>
      <c r="PG330" s="59">
        <f t="shared" si="2864"/>
        <v>0</v>
      </c>
      <c r="PH330" s="58">
        <f t="shared" si="2864"/>
        <v>0</v>
      </c>
      <c r="PI330" s="58">
        <f t="shared" si="2864"/>
        <v>0</v>
      </c>
      <c r="PJ330" s="58">
        <f t="shared" ref="PJ330:SR330" si="2865">PJ331</f>
        <v>0</v>
      </c>
      <c r="PK330" s="109">
        <f t="shared" si="2865"/>
        <v>0</v>
      </c>
      <c r="PL330" s="59">
        <f t="shared" si="2865"/>
        <v>0</v>
      </c>
      <c r="PM330" s="58">
        <f t="shared" si="2865"/>
        <v>0</v>
      </c>
      <c r="PN330" s="58">
        <f t="shared" si="2865"/>
        <v>0</v>
      </c>
      <c r="PO330" s="58">
        <f t="shared" si="2865"/>
        <v>0</v>
      </c>
      <c r="PP330" s="58">
        <f t="shared" si="2865"/>
        <v>0</v>
      </c>
      <c r="PQ330" s="58">
        <f t="shared" si="2865"/>
        <v>0</v>
      </c>
      <c r="PR330" s="58">
        <f t="shared" si="2865"/>
        <v>0</v>
      </c>
      <c r="PS330" s="58">
        <f t="shared" si="2865"/>
        <v>0</v>
      </c>
      <c r="PT330" s="58">
        <f t="shared" si="2865"/>
        <v>0</v>
      </c>
      <c r="PU330" s="58">
        <f t="shared" si="2865"/>
        <v>0</v>
      </c>
      <c r="PV330" s="58">
        <f t="shared" si="2865"/>
        <v>0</v>
      </c>
      <c r="PW330" s="59">
        <f t="shared" si="2865"/>
        <v>0</v>
      </c>
      <c r="PX330" s="58">
        <f t="shared" si="2865"/>
        <v>0</v>
      </c>
      <c r="PY330" s="58">
        <f t="shared" si="2865"/>
        <v>0</v>
      </c>
      <c r="PZ330" s="58">
        <f t="shared" si="2865"/>
        <v>0</v>
      </c>
      <c r="QA330" s="109">
        <f t="shared" si="2865"/>
        <v>0</v>
      </c>
      <c r="QB330" s="59">
        <f t="shared" si="2865"/>
        <v>0</v>
      </c>
      <c r="QC330" s="58">
        <f t="shared" si="2865"/>
        <v>0</v>
      </c>
      <c r="QD330" s="58">
        <f t="shared" si="2865"/>
        <v>0</v>
      </c>
      <c r="QE330" s="58">
        <f t="shared" si="2865"/>
        <v>0</v>
      </c>
      <c r="QF330" s="58">
        <f t="shared" si="2865"/>
        <v>0</v>
      </c>
      <c r="QG330" s="58">
        <f t="shared" si="2865"/>
        <v>0</v>
      </c>
      <c r="QH330" s="58">
        <f t="shared" si="2865"/>
        <v>0</v>
      </c>
      <c r="QI330" s="58">
        <f t="shared" si="2865"/>
        <v>0</v>
      </c>
      <c r="QJ330" s="58">
        <f t="shared" si="2865"/>
        <v>0</v>
      </c>
      <c r="QK330" s="58">
        <f t="shared" si="2865"/>
        <v>0</v>
      </c>
      <c r="QL330" s="58">
        <f t="shared" si="2865"/>
        <v>0</v>
      </c>
      <c r="QM330" s="59">
        <f t="shared" si="2865"/>
        <v>0</v>
      </c>
      <c r="QN330" s="58">
        <f t="shared" si="2865"/>
        <v>0</v>
      </c>
      <c r="QO330" s="58">
        <f t="shared" si="2865"/>
        <v>0</v>
      </c>
      <c r="QP330" s="58">
        <f t="shared" si="2865"/>
        <v>0</v>
      </c>
      <c r="QQ330" s="109">
        <f t="shared" si="2865"/>
        <v>0</v>
      </c>
      <c r="QR330" s="59">
        <f t="shared" si="2865"/>
        <v>0</v>
      </c>
      <c r="QS330" s="58">
        <f t="shared" si="2865"/>
        <v>0</v>
      </c>
      <c r="QT330" s="58">
        <f t="shared" si="2865"/>
        <v>0</v>
      </c>
      <c r="QU330" s="58">
        <f t="shared" si="2865"/>
        <v>0</v>
      </c>
      <c r="QV330" s="58">
        <f t="shared" si="2865"/>
        <v>0</v>
      </c>
      <c r="QW330" s="58">
        <f t="shared" si="2865"/>
        <v>0</v>
      </c>
      <c r="QX330" s="58">
        <f t="shared" si="2865"/>
        <v>0</v>
      </c>
      <c r="QY330" s="58">
        <f t="shared" si="2865"/>
        <v>0</v>
      </c>
      <c r="QZ330" s="58">
        <f t="shared" si="2865"/>
        <v>0</v>
      </c>
      <c r="RA330" s="58">
        <f t="shared" si="2865"/>
        <v>0</v>
      </c>
      <c r="RB330" s="58">
        <f t="shared" si="2865"/>
        <v>0</v>
      </c>
      <c r="RC330" s="59">
        <f t="shared" si="2865"/>
        <v>0</v>
      </c>
      <c r="RD330" s="58">
        <f t="shared" si="2865"/>
        <v>0</v>
      </c>
      <c r="RE330" s="58">
        <f t="shared" si="2865"/>
        <v>0</v>
      </c>
      <c r="RF330" s="58">
        <f t="shared" si="2865"/>
        <v>0</v>
      </c>
      <c r="RG330" s="58">
        <f t="shared" si="2865"/>
        <v>0</v>
      </c>
      <c r="RH330" s="58">
        <f t="shared" si="2865"/>
        <v>0</v>
      </c>
      <c r="RI330" s="58">
        <f t="shared" si="2865"/>
        <v>0</v>
      </c>
      <c r="RJ330" s="58">
        <f t="shared" si="2865"/>
        <v>0</v>
      </c>
      <c r="RK330" s="58">
        <f t="shared" si="2865"/>
        <v>0</v>
      </c>
      <c r="RL330" s="58">
        <f t="shared" si="2865"/>
        <v>0</v>
      </c>
      <c r="RM330" s="58">
        <f t="shared" si="2865"/>
        <v>0</v>
      </c>
      <c r="RN330" s="58">
        <f t="shared" si="2865"/>
        <v>0</v>
      </c>
      <c r="RO330" s="58">
        <f t="shared" si="2865"/>
        <v>0</v>
      </c>
      <c r="RP330" s="58">
        <f t="shared" si="2865"/>
        <v>0</v>
      </c>
      <c r="RQ330" s="109">
        <f t="shared" si="2865"/>
        <v>0</v>
      </c>
      <c r="RR330" s="152">
        <f t="shared" si="2865"/>
        <v>0</v>
      </c>
      <c r="RS330" s="59">
        <f t="shared" si="2865"/>
        <v>0</v>
      </c>
      <c r="RT330" s="58">
        <f t="shared" si="2865"/>
        <v>0</v>
      </c>
      <c r="RU330" s="58">
        <f t="shared" si="2865"/>
        <v>0</v>
      </c>
      <c r="RV330" s="58">
        <f t="shared" si="2865"/>
        <v>0</v>
      </c>
      <c r="RW330" s="58">
        <f t="shared" si="2865"/>
        <v>0</v>
      </c>
      <c r="RX330" s="58">
        <f t="shared" si="2865"/>
        <v>0</v>
      </c>
      <c r="RY330" s="58">
        <f t="shared" si="2865"/>
        <v>0</v>
      </c>
      <c r="RZ330" s="58">
        <f t="shared" si="2865"/>
        <v>0</v>
      </c>
      <c r="SA330" s="58">
        <f t="shared" si="2865"/>
        <v>0</v>
      </c>
      <c r="SB330" s="58">
        <f t="shared" si="2865"/>
        <v>0</v>
      </c>
      <c r="SC330" s="58">
        <f t="shared" si="2865"/>
        <v>0</v>
      </c>
      <c r="SD330" s="59">
        <f t="shared" si="2865"/>
        <v>0</v>
      </c>
      <c r="SE330" s="58">
        <f t="shared" si="2865"/>
        <v>0</v>
      </c>
      <c r="SF330" s="58">
        <f t="shared" si="2865"/>
        <v>0</v>
      </c>
      <c r="SG330" s="58">
        <f t="shared" si="2865"/>
        <v>0</v>
      </c>
      <c r="SH330" s="109">
        <f t="shared" si="2865"/>
        <v>0</v>
      </c>
      <c r="SI330" s="59">
        <f t="shared" si="2865"/>
        <v>0</v>
      </c>
      <c r="SJ330" s="58">
        <f t="shared" si="2865"/>
        <v>0</v>
      </c>
      <c r="SK330" s="58">
        <f t="shared" si="2865"/>
        <v>0</v>
      </c>
      <c r="SL330" s="58">
        <f t="shared" si="2865"/>
        <v>0</v>
      </c>
      <c r="SM330" s="58">
        <f t="shared" si="2865"/>
        <v>0</v>
      </c>
      <c r="SN330" s="58">
        <f t="shared" si="2865"/>
        <v>0</v>
      </c>
      <c r="SO330" s="58">
        <f t="shared" si="2865"/>
        <v>0</v>
      </c>
      <c r="SP330" s="58">
        <f t="shared" si="2865"/>
        <v>0</v>
      </c>
      <c r="SQ330" s="58">
        <f t="shared" si="2865"/>
        <v>0</v>
      </c>
      <c r="SR330" s="58">
        <f t="shared" si="2865"/>
        <v>0</v>
      </c>
      <c r="SS330" s="58">
        <f t="shared" ref="SS330:VD330" si="2866">SS331</f>
        <v>0</v>
      </c>
      <c r="ST330" s="59">
        <f t="shared" si="2866"/>
        <v>0</v>
      </c>
      <c r="SU330" s="58">
        <f t="shared" si="2866"/>
        <v>0</v>
      </c>
      <c r="SV330" s="58">
        <f t="shared" si="2866"/>
        <v>0</v>
      </c>
      <c r="SW330" s="58">
        <f t="shared" si="2866"/>
        <v>0</v>
      </c>
      <c r="SX330" s="109">
        <f t="shared" si="2866"/>
        <v>0</v>
      </c>
      <c r="SY330" s="59">
        <f t="shared" si="2866"/>
        <v>0</v>
      </c>
      <c r="SZ330" s="58">
        <f t="shared" si="2866"/>
        <v>0</v>
      </c>
      <c r="TA330" s="58">
        <f t="shared" si="2866"/>
        <v>0</v>
      </c>
      <c r="TB330" s="58">
        <f t="shared" si="2866"/>
        <v>0</v>
      </c>
      <c r="TC330" s="58">
        <f t="shared" si="2866"/>
        <v>0</v>
      </c>
      <c r="TD330" s="58">
        <f t="shared" si="2866"/>
        <v>0</v>
      </c>
      <c r="TE330" s="58">
        <f t="shared" si="2866"/>
        <v>0</v>
      </c>
      <c r="TF330" s="58">
        <f t="shared" si="2866"/>
        <v>0</v>
      </c>
      <c r="TG330" s="58">
        <f t="shared" si="2866"/>
        <v>0</v>
      </c>
      <c r="TH330" s="58">
        <f t="shared" si="2866"/>
        <v>0</v>
      </c>
      <c r="TI330" s="58">
        <f t="shared" si="2866"/>
        <v>0</v>
      </c>
      <c r="TJ330" s="59">
        <f t="shared" si="2866"/>
        <v>0</v>
      </c>
      <c r="TK330" s="58">
        <f t="shared" si="2866"/>
        <v>0</v>
      </c>
      <c r="TL330" s="58">
        <f t="shared" si="2866"/>
        <v>0</v>
      </c>
      <c r="TM330" s="58">
        <f t="shared" si="2866"/>
        <v>0</v>
      </c>
      <c r="TN330" s="109">
        <f t="shared" si="2866"/>
        <v>0</v>
      </c>
      <c r="TO330" s="59">
        <f t="shared" si="2866"/>
        <v>0</v>
      </c>
      <c r="TP330" s="58">
        <f t="shared" si="2866"/>
        <v>0</v>
      </c>
      <c r="TQ330" s="58">
        <f t="shared" si="2866"/>
        <v>0</v>
      </c>
      <c r="TR330" s="58">
        <f t="shared" si="2866"/>
        <v>0</v>
      </c>
      <c r="TS330" s="58">
        <f t="shared" si="2866"/>
        <v>0</v>
      </c>
      <c r="TT330" s="58">
        <f t="shared" si="2866"/>
        <v>0</v>
      </c>
      <c r="TU330" s="58">
        <f t="shared" si="2866"/>
        <v>0</v>
      </c>
      <c r="TV330" s="58">
        <f t="shared" si="2866"/>
        <v>0</v>
      </c>
      <c r="TW330" s="58">
        <f t="shared" si="2866"/>
        <v>0</v>
      </c>
      <c r="TX330" s="58">
        <f t="shared" si="2866"/>
        <v>0</v>
      </c>
      <c r="TY330" s="58">
        <f t="shared" si="2866"/>
        <v>0</v>
      </c>
      <c r="TZ330" s="59">
        <f t="shared" si="2866"/>
        <v>0</v>
      </c>
      <c r="UA330" s="58">
        <f t="shared" si="2866"/>
        <v>0</v>
      </c>
      <c r="UB330" s="58">
        <f t="shared" si="2866"/>
        <v>0</v>
      </c>
      <c r="UC330" s="58">
        <f t="shared" si="2866"/>
        <v>0</v>
      </c>
      <c r="UD330" s="109">
        <f t="shared" si="2866"/>
        <v>0</v>
      </c>
      <c r="UE330" s="59">
        <f t="shared" si="2866"/>
        <v>0</v>
      </c>
      <c r="UF330" s="58">
        <f t="shared" si="2866"/>
        <v>0</v>
      </c>
      <c r="UG330" s="58">
        <f t="shared" si="2866"/>
        <v>0</v>
      </c>
      <c r="UH330" s="58">
        <f t="shared" si="2866"/>
        <v>0</v>
      </c>
      <c r="UI330" s="58">
        <f t="shared" si="2866"/>
        <v>0</v>
      </c>
      <c r="UJ330" s="58">
        <f t="shared" si="2866"/>
        <v>0</v>
      </c>
      <c r="UK330" s="58">
        <f t="shared" si="2866"/>
        <v>0</v>
      </c>
      <c r="UL330" s="58">
        <f t="shared" si="2866"/>
        <v>0</v>
      </c>
      <c r="UM330" s="58">
        <f t="shared" si="2866"/>
        <v>0</v>
      </c>
      <c r="UN330" s="58">
        <f t="shared" si="2866"/>
        <v>0</v>
      </c>
      <c r="UO330" s="58">
        <f t="shared" si="2866"/>
        <v>0</v>
      </c>
      <c r="UP330" s="59">
        <f t="shared" si="2866"/>
        <v>0</v>
      </c>
      <c r="UQ330" s="58">
        <f t="shared" si="2866"/>
        <v>0</v>
      </c>
      <c r="UR330" s="58">
        <f t="shared" si="2866"/>
        <v>0</v>
      </c>
      <c r="US330" s="58">
        <f t="shared" si="2866"/>
        <v>0</v>
      </c>
      <c r="UT330" s="58">
        <f t="shared" si="2866"/>
        <v>0</v>
      </c>
      <c r="UU330" s="58">
        <f t="shared" si="2866"/>
        <v>0</v>
      </c>
      <c r="UV330" s="58">
        <f t="shared" si="2866"/>
        <v>0</v>
      </c>
      <c r="UW330" s="58">
        <f t="shared" si="2866"/>
        <v>0</v>
      </c>
      <c r="UX330" s="58">
        <f t="shared" si="2866"/>
        <v>0</v>
      </c>
      <c r="UY330" s="58">
        <f t="shared" si="2866"/>
        <v>0</v>
      </c>
      <c r="UZ330" s="58">
        <f t="shared" si="2866"/>
        <v>0</v>
      </c>
      <c r="VA330" s="58">
        <f t="shared" si="2866"/>
        <v>0</v>
      </c>
      <c r="VB330" s="58">
        <f t="shared" si="2866"/>
        <v>0</v>
      </c>
      <c r="VC330" s="58">
        <f t="shared" si="2866"/>
        <v>0</v>
      </c>
      <c r="VD330" s="109">
        <f t="shared" si="2866"/>
        <v>0</v>
      </c>
      <c r="VE330" s="10" t="str">
        <f t="shared" si="2267"/>
        <v>-</v>
      </c>
    </row>
    <row r="331" spans="1:577" ht="20.149999999999999" customHeight="1">
      <c r="A331" s="129"/>
      <c r="B331" s="36"/>
      <c r="C331" s="23">
        <v>69021</v>
      </c>
      <c r="D331" s="24" t="s">
        <v>298</v>
      </c>
      <c r="E331" s="193">
        <f>SUM(F331:I331)</f>
        <v>0</v>
      </c>
      <c r="F331" s="194"/>
      <c r="G331" s="194"/>
      <c r="H331" s="195"/>
      <c r="I331" s="229"/>
      <c r="J331" s="241">
        <f>SUM(K331:Y331)</f>
        <v>0</v>
      </c>
      <c r="K331" s="61"/>
      <c r="L331" s="60"/>
      <c r="M331" s="60"/>
      <c r="N331" s="60"/>
      <c r="O331" s="60"/>
      <c r="P331" s="60"/>
      <c r="Q331" s="60"/>
      <c r="R331" s="60"/>
      <c r="S331" s="60"/>
      <c r="T331" s="60"/>
      <c r="U331" s="61"/>
      <c r="V331" s="60"/>
      <c r="W331" s="60"/>
      <c r="X331" s="60"/>
      <c r="Y331" s="110"/>
      <c r="Z331" s="169">
        <f>SUM(AA331:AO331)</f>
        <v>0</v>
      </c>
      <c r="AA331" s="60"/>
      <c r="AB331" s="60"/>
      <c r="AC331" s="60"/>
      <c r="AD331" s="60"/>
      <c r="AE331" s="60"/>
      <c r="AF331" s="60"/>
      <c r="AG331" s="60"/>
      <c r="AH331" s="60"/>
      <c r="AI331" s="60"/>
      <c r="AJ331" s="60"/>
      <c r="AK331" s="61"/>
      <c r="AL331" s="60"/>
      <c r="AM331" s="60"/>
      <c r="AN331" s="60"/>
      <c r="AO331" s="110"/>
      <c r="AP331" s="169">
        <f>SUM(AQ331:BE331)</f>
        <v>0</v>
      </c>
      <c r="AQ331" s="60"/>
      <c r="AR331" s="60"/>
      <c r="AS331" s="60"/>
      <c r="AT331" s="60"/>
      <c r="AU331" s="60"/>
      <c r="AV331" s="60"/>
      <c r="AW331" s="60"/>
      <c r="AX331" s="60"/>
      <c r="AY331" s="60"/>
      <c r="AZ331" s="60"/>
      <c r="BA331" s="61"/>
      <c r="BB331" s="60"/>
      <c r="BC331" s="60"/>
      <c r="BD331" s="60"/>
      <c r="BE331" s="110"/>
      <c r="BF331" s="169">
        <f>SUM(BG331:BU331)</f>
        <v>0</v>
      </c>
      <c r="BG331" s="60"/>
      <c r="BH331" s="60"/>
      <c r="BI331" s="60"/>
      <c r="BJ331" s="60"/>
      <c r="BK331" s="60"/>
      <c r="BL331" s="60"/>
      <c r="BM331" s="60"/>
      <c r="BN331" s="60"/>
      <c r="BO331" s="60"/>
      <c r="BP331" s="60"/>
      <c r="BQ331" s="61"/>
      <c r="BR331" s="60"/>
      <c r="BS331" s="60"/>
      <c r="BT331" s="60"/>
      <c r="BU331" s="110"/>
      <c r="BV331" s="169">
        <f>SUM(BW331:CU331)</f>
        <v>0</v>
      </c>
      <c r="BW331" s="60"/>
      <c r="BX331" s="60"/>
      <c r="BY331" s="60"/>
      <c r="BZ331" s="60"/>
      <c r="CA331" s="60"/>
      <c r="CB331" s="60"/>
      <c r="CC331" s="60"/>
      <c r="CD331" s="60"/>
      <c r="CE331" s="60"/>
      <c r="CF331" s="60"/>
      <c r="CG331" s="61"/>
      <c r="CH331" s="60"/>
      <c r="CI331" s="60"/>
      <c r="CJ331" s="60"/>
      <c r="CK331" s="60"/>
      <c r="CL331" s="60"/>
      <c r="CM331" s="60"/>
      <c r="CN331" s="60"/>
      <c r="CO331" s="60"/>
      <c r="CP331" s="60"/>
      <c r="CQ331" s="60"/>
      <c r="CR331" s="60"/>
      <c r="CS331" s="60"/>
      <c r="CT331" s="60"/>
      <c r="CU331" s="110"/>
      <c r="CV331" s="173"/>
      <c r="CW331" s="169">
        <f>SUM(CX331:DL331)</f>
        <v>0</v>
      </c>
      <c r="CX331" s="60"/>
      <c r="CY331" s="60"/>
      <c r="CZ331" s="60"/>
      <c r="DA331" s="60"/>
      <c r="DB331" s="60"/>
      <c r="DC331" s="60"/>
      <c r="DD331" s="60"/>
      <c r="DE331" s="60"/>
      <c r="DF331" s="60"/>
      <c r="DG331" s="60"/>
      <c r="DH331" s="61"/>
      <c r="DI331" s="60"/>
      <c r="DJ331" s="60"/>
      <c r="DK331" s="60"/>
      <c r="DL331" s="110"/>
      <c r="DM331" s="169">
        <f>SUM(DN331:EB331)</f>
        <v>0</v>
      </c>
      <c r="DN331" s="60"/>
      <c r="DO331" s="60"/>
      <c r="DP331" s="60"/>
      <c r="DQ331" s="60"/>
      <c r="DR331" s="60"/>
      <c r="DS331" s="60"/>
      <c r="DT331" s="60"/>
      <c r="DU331" s="60"/>
      <c r="DV331" s="60"/>
      <c r="DW331" s="60"/>
      <c r="DX331" s="61"/>
      <c r="DY331" s="60"/>
      <c r="DZ331" s="60"/>
      <c r="EA331" s="60"/>
      <c r="EB331" s="110"/>
      <c r="EC331" s="169">
        <f>SUM(ED331:ER331)</f>
        <v>0</v>
      </c>
      <c r="ED331" s="60"/>
      <c r="EE331" s="60"/>
      <c r="EF331" s="60"/>
      <c r="EG331" s="60"/>
      <c r="EH331" s="60"/>
      <c r="EI331" s="60"/>
      <c r="EJ331" s="60"/>
      <c r="EK331" s="60"/>
      <c r="EL331" s="60"/>
      <c r="EM331" s="60"/>
      <c r="EN331" s="61"/>
      <c r="EO331" s="60"/>
      <c r="EP331" s="60"/>
      <c r="EQ331" s="60"/>
      <c r="ER331" s="110"/>
      <c r="ES331" s="169">
        <f>SUM(ET331:FH331)</f>
        <v>0</v>
      </c>
      <c r="ET331" s="60"/>
      <c r="EU331" s="60"/>
      <c r="EV331" s="60"/>
      <c r="EW331" s="60"/>
      <c r="EX331" s="60"/>
      <c r="EY331" s="60"/>
      <c r="EZ331" s="60"/>
      <c r="FA331" s="60"/>
      <c r="FB331" s="60"/>
      <c r="FC331" s="60"/>
      <c r="FD331" s="61"/>
      <c r="FE331" s="60"/>
      <c r="FF331" s="60"/>
      <c r="FG331" s="60"/>
      <c r="FH331" s="110"/>
      <c r="FI331" s="169">
        <f>SUM(FJ331:FX331)</f>
        <v>0</v>
      </c>
      <c r="FJ331" s="60"/>
      <c r="FK331" s="60"/>
      <c r="FL331" s="60"/>
      <c r="FM331" s="60"/>
      <c r="FN331" s="60"/>
      <c r="FO331" s="60"/>
      <c r="FP331" s="60"/>
      <c r="FQ331" s="60"/>
      <c r="FR331" s="60"/>
      <c r="FS331" s="60"/>
      <c r="FT331" s="61"/>
      <c r="FU331" s="60"/>
      <c r="FV331" s="60"/>
      <c r="FW331" s="60"/>
      <c r="FX331" s="110"/>
      <c r="FY331" s="169">
        <f>SUM(FZ331:GN331)</f>
        <v>0</v>
      </c>
      <c r="FZ331" s="60"/>
      <c r="GA331" s="60"/>
      <c r="GB331" s="60"/>
      <c r="GC331" s="60"/>
      <c r="GD331" s="60"/>
      <c r="GE331" s="60"/>
      <c r="GF331" s="60"/>
      <c r="GG331" s="60"/>
      <c r="GH331" s="60"/>
      <c r="GI331" s="60"/>
      <c r="GJ331" s="61"/>
      <c r="GK331" s="60"/>
      <c r="GL331" s="60"/>
      <c r="GM331" s="60"/>
      <c r="GN331" s="110"/>
      <c r="GO331" s="169">
        <f>SUM(GP331:HN331)</f>
        <v>0</v>
      </c>
      <c r="GP331" s="60"/>
      <c r="GQ331" s="60"/>
      <c r="GR331" s="60"/>
      <c r="GS331" s="60"/>
      <c r="GT331" s="60"/>
      <c r="GU331" s="60"/>
      <c r="GV331" s="60"/>
      <c r="GW331" s="60"/>
      <c r="GX331" s="60"/>
      <c r="GY331" s="60"/>
      <c r="GZ331" s="61"/>
      <c r="HA331" s="60"/>
      <c r="HB331" s="60"/>
      <c r="HC331" s="60"/>
      <c r="HD331" s="60"/>
      <c r="HE331" s="60"/>
      <c r="HF331" s="60"/>
      <c r="HG331" s="60"/>
      <c r="HH331" s="60"/>
      <c r="HI331" s="60"/>
      <c r="HJ331" s="60"/>
      <c r="HK331" s="60"/>
      <c r="HL331" s="60"/>
      <c r="HM331" s="60"/>
      <c r="HN331" s="110"/>
      <c r="HO331" s="172"/>
      <c r="HP331" s="173"/>
      <c r="HQ331" s="169">
        <f>SUM(HR331:IF331)</f>
        <v>0</v>
      </c>
      <c r="HR331" s="60"/>
      <c r="HS331" s="60"/>
      <c r="HT331" s="60"/>
      <c r="HU331" s="60"/>
      <c r="HV331" s="60"/>
      <c r="HW331" s="60"/>
      <c r="HX331" s="60"/>
      <c r="HY331" s="60"/>
      <c r="HZ331" s="60"/>
      <c r="IA331" s="60"/>
      <c r="IB331" s="61"/>
      <c r="IC331" s="60"/>
      <c r="ID331" s="60"/>
      <c r="IE331" s="60"/>
      <c r="IF331" s="110"/>
      <c r="IG331" s="169">
        <f>SUM(IH331:IV331)</f>
        <v>0</v>
      </c>
      <c r="IH331" s="60"/>
      <c r="II331" s="60"/>
      <c r="IJ331" s="60"/>
      <c r="IK331" s="60"/>
      <c r="IL331" s="60"/>
      <c r="IM331" s="60"/>
      <c r="IN331" s="60"/>
      <c r="IO331" s="60"/>
      <c r="IP331" s="60"/>
      <c r="IQ331" s="60"/>
      <c r="IR331" s="61"/>
      <c r="IS331" s="60"/>
      <c r="IT331" s="60"/>
      <c r="IU331" s="60"/>
      <c r="IV331" s="110"/>
      <c r="IW331" s="169">
        <f>SUM(IX331:JL331)</f>
        <v>0</v>
      </c>
      <c r="IX331" s="60"/>
      <c r="IY331" s="60"/>
      <c r="IZ331" s="60"/>
      <c r="JA331" s="60"/>
      <c r="JB331" s="60"/>
      <c r="JC331" s="60"/>
      <c r="JD331" s="60"/>
      <c r="JE331" s="60"/>
      <c r="JF331" s="60"/>
      <c r="JG331" s="60"/>
      <c r="JH331" s="61"/>
      <c r="JI331" s="60"/>
      <c r="JJ331" s="60"/>
      <c r="JK331" s="60"/>
      <c r="JL331" s="110"/>
      <c r="JM331" s="169">
        <f>SUM(JN331:KB331)</f>
        <v>0</v>
      </c>
      <c r="JN331" s="60"/>
      <c r="JO331" s="60"/>
      <c r="JP331" s="60"/>
      <c r="JQ331" s="60"/>
      <c r="JR331" s="60"/>
      <c r="JS331" s="60"/>
      <c r="JT331" s="60"/>
      <c r="JU331" s="60"/>
      <c r="JV331" s="60"/>
      <c r="JW331" s="60"/>
      <c r="JX331" s="61"/>
      <c r="JY331" s="60"/>
      <c r="JZ331" s="60"/>
      <c r="KA331" s="60"/>
      <c r="KB331" s="110"/>
      <c r="KC331" s="169">
        <f>SUM(KD331:LB331)</f>
        <v>0</v>
      </c>
      <c r="KD331" s="60"/>
      <c r="KE331" s="60"/>
      <c r="KF331" s="60"/>
      <c r="KG331" s="60"/>
      <c r="KH331" s="60"/>
      <c r="KI331" s="60"/>
      <c r="KJ331" s="60"/>
      <c r="KK331" s="60"/>
      <c r="KL331" s="60"/>
      <c r="KM331" s="60"/>
      <c r="KN331" s="61"/>
      <c r="KO331" s="60"/>
      <c r="KP331" s="60"/>
      <c r="KQ331" s="60"/>
      <c r="KR331" s="60"/>
      <c r="KS331" s="60"/>
      <c r="KT331" s="60"/>
      <c r="KU331" s="60"/>
      <c r="KV331" s="60"/>
      <c r="KW331" s="60"/>
      <c r="KX331" s="60"/>
      <c r="KY331" s="60"/>
      <c r="KZ331" s="60"/>
      <c r="LA331" s="60"/>
      <c r="LB331" s="110"/>
      <c r="LC331" s="173"/>
      <c r="LD331" s="169">
        <f>SUM(LE331:LS331)</f>
        <v>0</v>
      </c>
      <c r="LE331" s="60"/>
      <c r="LF331" s="60"/>
      <c r="LG331" s="60"/>
      <c r="LH331" s="60"/>
      <c r="LI331" s="60"/>
      <c r="LJ331" s="60"/>
      <c r="LK331" s="60"/>
      <c r="LL331" s="60"/>
      <c r="LM331" s="60"/>
      <c r="LN331" s="60"/>
      <c r="LO331" s="61"/>
      <c r="LP331" s="60"/>
      <c r="LQ331" s="60"/>
      <c r="LR331" s="60"/>
      <c r="LS331" s="110"/>
      <c r="LT331" s="169">
        <f>SUM(LU331:MI331)</f>
        <v>0</v>
      </c>
      <c r="LU331" s="60"/>
      <c r="LV331" s="60"/>
      <c r="LW331" s="60"/>
      <c r="LX331" s="60"/>
      <c r="LY331" s="60"/>
      <c r="LZ331" s="60"/>
      <c r="MA331" s="60"/>
      <c r="MB331" s="60"/>
      <c r="MC331" s="60"/>
      <c r="MD331" s="60"/>
      <c r="ME331" s="61"/>
      <c r="MF331" s="60"/>
      <c r="MG331" s="60"/>
      <c r="MH331" s="60"/>
      <c r="MI331" s="110"/>
      <c r="MJ331" s="169">
        <f>SUM(MK331:MY331)</f>
        <v>0</v>
      </c>
      <c r="MK331" s="60"/>
      <c r="ML331" s="60"/>
      <c r="MM331" s="60"/>
      <c r="MN331" s="60"/>
      <c r="MO331" s="60"/>
      <c r="MP331" s="60"/>
      <c r="MQ331" s="60"/>
      <c r="MR331" s="60"/>
      <c r="MS331" s="60"/>
      <c r="MT331" s="60"/>
      <c r="MU331" s="61"/>
      <c r="MV331" s="60"/>
      <c r="MW331" s="60"/>
      <c r="MX331" s="60"/>
      <c r="MY331" s="110"/>
      <c r="MZ331" s="169">
        <f>SUM(NA331:NO331)</f>
        <v>0</v>
      </c>
      <c r="NA331" s="60"/>
      <c r="NB331" s="60"/>
      <c r="NC331" s="60"/>
      <c r="ND331" s="60"/>
      <c r="NE331" s="60"/>
      <c r="NF331" s="60"/>
      <c r="NG331" s="60"/>
      <c r="NH331" s="60"/>
      <c r="NI331" s="60"/>
      <c r="NJ331" s="60"/>
      <c r="NK331" s="61"/>
      <c r="NL331" s="60"/>
      <c r="NM331" s="60"/>
      <c r="NN331" s="60"/>
      <c r="NO331" s="110"/>
      <c r="NP331" s="169">
        <f>SUM(NQ331:OE331)</f>
        <v>0</v>
      </c>
      <c r="NQ331" s="60"/>
      <c r="NR331" s="60"/>
      <c r="NS331" s="60"/>
      <c r="NT331" s="60"/>
      <c r="NU331" s="60"/>
      <c r="NV331" s="60"/>
      <c r="NW331" s="60"/>
      <c r="NX331" s="60"/>
      <c r="NY331" s="60"/>
      <c r="NZ331" s="60"/>
      <c r="OA331" s="61"/>
      <c r="OB331" s="60"/>
      <c r="OC331" s="60"/>
      <c r="OD331" s="60"/>
      <c r="OE331" s="110"/>
      <c r="OF331" s="169">
        <f>SUM(OG331:OU331)</f>
        <v>0</v>
      </c>
      <c r="OG331" s="60"/>
      <c r="OH331" s="60"/>
      <c r="OI331" s="60"/>
      <c r="OJ331" s="60"/>
      <c r="OK331" s="60"/>
      <c r="OL331" s="60"/>
      <c r="OM331" s="60"/>
      <c r="ON331" s="60"/>
      <c r="OO331" s="60"/>
      <c r="OP331" s="60"/>
      <c r="OQ331" s="61"/>
      <c r="OR331" s="60"/>
      <c r="OS331" s="60"/>
      <c r="OT331" s="60"/>
      <c r="OU331" s="110"/>
      <c r="OV331" s="169">
        <f>SUM(OW331:PK331)</f>
        <v>0</v>
      </c>
      <c r="OW331" s="60"/>
      <c r="OX331" s="60"/>
      <c r="OY331" s="60"/>
      <c r="OZ331" s="60"/>
      <c r="PA331" s="60"/>
      <c r="PB331" s="60"/>
      <c r="PC331" s="60"/>
      <c r="PD331" s="60"/>
      <c r="PE331" s="60"/>
      <c r="PF331" s="60"/>
      <c r="PG331" s="61"/>
      <c r="PH331" s="60"/>
      <c r="PI331" s="60"/>
      <c r="PJ331" s="60"/>
      <c r="PK331" s="110"/>
      <c r="PL331" s="169">
        <f>SUM(PM331:QA331)</f>
        <v>0</v>
      </c>
      <c r="PM331" s="60"/>
      <c r="PN331" s="60"/>
      <c r="PO331" s="60"/>
      <c r="PP331" s="60"/>
      <c r="PQ331" s="60"/>
      <c r="PR331" s="60"/>
      <c r="PS331" s="60"/>
      <c r="PT331" s="60"/>
      <c r="PU331" s="60"/>
      <c r="PV331" s="60"/>
      <c r="PW331" s="61"/>
      <c r="PX331" s="60"/>
      <c r="PY331" s="60"/>
      <c r="PZ331" s="60"/>
      <c r="QA331" s="110"/>
      <c r="QB331" s="169">
        <f>SUM(QC331:QQ331)</f>
        <v>0</v>
      </c>
      <c r="QC331" s="60"/>
      <c r="QD331" s="60"/>
      <c r="QE331" s="60"/>
      <c r="QF331" s="60"/>
      <c r="QG331" s="60"/>
      <c r="QH331" s="60"/>
      <c r="QI331" s="60"/>
      <c r="QJ331" s="60"/>
      <c r="QK331" s="60"/>
      <c r="QL331" s="60"/>
      <c r="QM331" s="61"/>
      <c r="QN331" s="60"/>
      <c r="QO331" s="60"/>
      <c r="QP331" s="60"/>
      <c r="QQ331" s="110"/>
      <c r="QR331" s="169">
        <f>SUM(QS331:RQ331)</f>
        <v>0</v>
      </c>
      <c r="QS331" s="60"/>
      <c r="QT331" s="60"/>
      <c r="QU331" s="60"/>
      <c r="QV331" s="60"/>
      <c r="QW331" s="60"/>
      <c r="QX331" s="60"/>
      <c r="QY331" s="60"/>
      <c r="QZ331" s="60"/>
      <c r="RA331" s="60"/>
      <c r="RB331" s="60"/>
      <c r="RC331" s="61"/>
      <c r="RD331" s="60"/>
      <c r="RE331" s="60"/>
      <c r="RF331" s="60"/>
      <c r="RG331" s="60"/>
      <c r="RH331" s="60"/>
      <c r="RI331" s="60"/>
      <c r="RJ331" s="60"/>
      <c r="RK331" s="60"/>
      <c r="RL331" s="60"/>
      <c r="RM331" s="60"/>
      <c r="RN331" s="60"/>
      <c r="RO331" s="60"/>
      <c r="RP331" s="60"/>
      <c r="RQ331" s="110"/>
      <c r="RR331" s="173"/>
      <c r="RS331" s="169">
        <f>SUM(RT331:SH331)</f>
        <v>0</v>
      </c>
      <c r="RT331" s="60"/>
      <c r="RU331" s="60"/>
      <c r="RV331" s="60"/>
      <c r="RW331" s="60"/>
      <c r="RX331" s="60"/>
      <c r="RY331" s="60"/>
      <c r="RZ331" s="60"/>
      <c r="SA331" s="60"/>
      <c r="SB331" s="60"/>
      <c r="SC331" s="60"/>
      <c r="SD331" s="61"/>
      <c r="SE331" s="60"/>
      <c r="SF331" s="60"/>
      <c r="SG331" s="60"/>
      <c r="SH331" s="110"/>
      <c r="SI331" s="169">
        <f>SUM(SJ331:SX331)</f>
        <v>0</v>
      </c>
      <c r="SJ331" s="60"/>
      <c r="SK331" s="60"/>
      <c r="SL331" s="60"/>
      <c r="SM331" s="60"/>
      <c r="SN331" s="60"/>
      <c r="SO331" s="60"/>
      <c r="SP331" s="60"/>
      <c r="SQ331" s="60"/>
      <c r="SR331" s="60"/>
      <c r="SS331" s="60"/>
      <c r="ST331" s="61"/>
      <c r="SU331" s="60"/>
      <c r="SV331" s="60"/>
      <c r="SW331" s="60"/>
      <c r="SX331" s="110"/>
      <c r="SY331" s="169">
        <f>SUM(SZ331:TN331)</f>
        <v>0</v>
      </c>
      <c r="SZ331" s="60"/>
      <c r="TA331" s="60"/>
      <c r="TB331" s="60"/>
      <c r="TC331" s="60"/>
      <c r="TD331" s="60"/>
      <c r="TE331" s="60"/>
      <c r="TF331" s="60"/>
      <c r="TG331" s="60"/>
      <c r="TH331" s="60"/>
      <c r="TI331" s="60"/>
      <c r="TJ331" s="61"/>
      <c r="TK331" s="60"/>
      <c r="TL331" s="60"/>
      <c r="TM331" s="60"/>
      <c r="TN331" s="110"/>
      <c r="TO331" s="169">
        <f>SUM(TP331:UD331)</f>
        <v>0</v>
      </c>
      <c r="TP331" s="60"/>
      <c r="TQ331" s="60"/>
      <c r="TR331" s="60"/>
      <c r="TS331" s="60"/>
      <c r="TT331" s="60"/>
      <c r="TU331" s="60"/>
      <c r="TV331" s="60"/>
      <c r="TW331" s="60"/>
      <c r="TX331" s="60"/>
      <c r="TY331" s="60"/>
      <c r="TZ331" s="61"/>
      <c r="UA331" s="60"/>
      <c r="UB331" s="60"/>
      <c r="UC331" s="60"/>
      <c r="UD331" s="110"/>
      <c r="UE331" s="169">
        <f>SUM(UF331:VD331)</f>
        <v>0</v>
      </c>
      <c r="UF331" s="60"/>
      <c r="UG331" s="60"/>
      <c r="UH331" s="60"/>
      <c r="UI331" s="60"/>
      <c r="UJ331" s="60"/>
      <c r="UK331" s="60"/>
      <c r="UL331" s="60"/>
      <c r="UM331" s="60"/>
      <c r="UN331" s="60"/>
      <c r="UO331" s="60"/>
      <c r="UP331" s="61"/>
      <c r="UQ331" s="60"/>
      <c r="UR331" s="60"/>
      <c r="US331" s="60"/>
      <c r="UT331" s="60"/>
      <c r="UU331" s="60"/>
      <c r="UV331" s="60"/>
      <c r="UW331" s="60"/>
      <c r="UX331" s="60"/>
      <c r="UY331" s="60"/>
      <c r="UZ331" s="60"/>
      <c r="VA331" s="60"/>
      <c r="VB331" s="60"/>
      <c r="VC331" s="60"/>
      <c r="VD331" s="110"/>
      <c r="VE331" s="10" t="str">
        <f t="shared" si="2267"/>
        <v>-</v>
      </c>
    </row>
    <row r="332" spans="1:577" ht="20.149999999999999" customHeight="1">
      <c r="A332" s="129"/>
      <c r="B332" s="36">
        <v>6908</v>
      </c>
      <c r="C332" s="36"/>
      <c r="D332" s="37" t="s">
        <v>299</v>
      </c>
      <c r="E332" s="190">
        <f t="shared" ref="E332:BP332" si="2867">E333</f>
        <v>0</v>
      </c>
      <c r="F332" s="191">
        <f t="shared" si="2867"/>
        <v>0</v>
      </c>
      <c r="G332" s="191">
        <f t="shared" si="2867"/>
        <v>0</v>
      </c>
      <c r="H332" s="192">
        <f t="shared" si="2867"/>
        <v>0</v>
      </c>
      <c r="I332" s="228">
        <f t="shared" si="2867"/>
        <v>0</v>
      </c>
      <c r="J332" s="191">
        <f t="shared" si="2867"/>
        <v>0</v>
      </c>
      <c r="K332" s="59">
        <f t="shared" si="2867"/>
        <v>0</v>
      </c>
      <c r="L332" s="58">
        <f t="shared" si="2867"/>
        <v>0</v>
      </c>
      <c r="M332" s="58">
        <f t="shared" si="2867"/>
        <v>0</v>
      </c>
      <c r="N332" s="58">
        <f t="shared" si="2867"/>
        <v>0</v>
      </c>
      <c r="O332" s="58">
        <f t="shared" si="2867"/>
        <v>0</v>
      </c>
      <c r="P332" s="58">
        <f t="shared" si="2867"/>
        <v>0</v>
      </c>
      <c r="Q332" s="58">
        <f t="shared" si="2867"/>
        <v>0</v>
      </c>
      <c r="R332" s="58">
        <f t="shared" si="2867"/>
        <v>0</v>
      </c>
      <c r="S332" s="58">
        <f t="shared" si="2867"/>
        <v>0</v>
      </c>
      <c r="T332" s="58">
        <f t="shared" si="2867"/>
        <v>0</v>
      </c>
      <c r="U332" s="59">
        <f t="shared" si="2867"/>
        <v>0</v>
      </c>
      <c r="V332" s="58">
        <f t="shared" si="2867"/>
        <v>0</v>
      </c>
      <c r="W332" s="58">
        <f t="shared" si="2867"/>
        <v>0</v>
      </c>
      <c r="X332" s="58">
        <f t="shared" si="2867"/>
        <v>0</v>
      </c>
      <c r="Y332" s="109">
        <f t="shared" si="2867"/>
        <v>0</v>
      </c>
      <c r="Z332" s="59">
        <f t="shared" si="2867"/>
        <v>0</v>
      </c>
      <c r="AA332" s="58">
        <f t="shared" si="2867"/>
        <v>0</v>
      </c>
      <c r="AB332" s="58">
        <f t="shared" si="2867"/>
        <v>0</v>
      </c>
      <c r="AC332" s="58">
        <f t="shared" si="2867"/>
        <v>0</v>
      </c>
      <c r="AD332" s="58">
        <f t="shared" si="2867"/>
        <v>0</v>
      </c>
      <c r="AE332" s="58">
        <f t="shared" si="2867"/>
        <v>0</v>
      </c>
      <c r="AF332" s="58">
        <f t="shared" si="2867"/>
        <v>0</v>
      </c>
      <c r="AG332" s="58">
        <f t="shared" si="2867"/>
        <v>0</v>
      </c>
      <c r="AH332" s="58">
        <f t="shared" si="2867"/>
        <v>0</v>
      </c>
      <c r="AI332" s="58">
        <f t="shared" si="2867"/>
        <v>0</v>
      </c>
      <c r="AJ332" s="58">
        <f t="shared" si="2867"/>
        <v>0</v>
      </c>
      <c r="AK332" s="59">
        <f t="shared" si="2867"/>
        <v>0</v>
      </c>
      <c r="AL332" s="58">
        <f t="shared" si="2867"/>
        <v>0</v>
      </c>
      <c r="AM332" s="58">
        <f t="shared" si="2867"/>
        <v>0</v>
      </c>
      <c r="AN332" s="58">
        <f t="shared" si="2867"/>
        <v>0</v>
      </c>
      <c r="AO332" s="109">
        <f t="shared" si="2867"/>
        <v>0</v>
      </c>
      <c r="AP332" s="59">
        <f t="shared" si="2867"/>
        <v>0</v>
      </c>
      <c r="AQ332" s="58">
        <f t="shared" si="2867"/>
        <v>0</v>
      </c>
      <c r="AR332" s="58">
        <f t="shared" si="2867"/>
        <v>0</v>
      </c>
      <c r="AS332" s="58">
        <f t="shared" si="2867"/>
        <v>0</v>
      </c>
      <c r="AT332" s="58">
        <f t="shared" si="2867"/>
        <v>0</v>
      </c>
      <c r="AU332" s="58">
        <f t="shared" si="2867"/>
        <v>0</v>
      </c>
      <c r="AV332" s="58">
        <f t="shared" si="2867"/>
        <v>0</v>
      </c>
      <c r="AW332" s="58">
        <f t="shared" si="2867"/>
        <v>0</v>
      </c>
      <c r="AX332" s="58">
        <f t="shared" si="2867"/>
        <v>0</v>
      </c>
      <c r="AY332" s="58">
        <f t="shared" si="2867"/>
        <v>0</v>
      </c>
      <c r="AZ332" s="58">
        <f t="shared" si="2867"/>
        <v>0</v>
      </c>
      <c r="BA332" s="59">
        <f t="shared" si="2867"/>
        <v>0</v>
      </c>
      <c r="BB332" s="58">
        <f t="shared" si="2867"/>
        <v>0</v>
      </c>
      <c r="BC332" s="58">
        <f t="shared" si="2867"/>
        <v>0</v>
      </c>
      <c r="BD332" s="58">
        <f t="shared" si="2867"/>
        <v>0</v>
      </c>
      <c r="BE332" s="109">
        <f t="shared" si="2867"/>
        <v>0</v>
      </c>
      <c r="BF332" s="59">
        <f t="shared" si="2867"/>
        <v>0</v>
      </c>
      <c r="BG332" s="58">
        <f t="shared" si="2867"/>
        <v>0</v>
      </c>
      <c r="BH332" s="58">
        <f t="shared" si="2867"/>
        <v>0</v>
      </c>
      <c r="BI332" s="58">
        <f t="shared" si="2867"/>
        <v>0</v>
      </c>
      <c r="BJ332" s="58">
        <f t="shared" si="2867"/>
        <v>0</v>
      </c>
      <c r="BK332" s="58">
        <f t="shared" si="2867"/>
        <v>0</v>
      </c>
      <c r="BL332" s="58">
        <f t="shared" si="2867"/>
        <v>0</v>
      </c>
      <c r="BM332" s="58">
        <f t="shared" si="2867"/>
        <v>0</v>
      </c>
      <c r="BN332" s="58">
        <f t="shared" si="2867"/>
        <v>0</v>
      </c>
      <c r="BO332" s="58">
        <f t="shared" si="2867"/>
        <v>0</v>
      </c>
      <c r="BP332" s="58">
        <f t="shared" si="2867"/>
        <v>0</v>
      </c>
      <c r="BQ332" s="59">
        <f t="shared" ref="BQ332:EN332" si="2868">BQ333</f>
        <v>0</v>
      </c>
      <c r="BR332" s="58">
        <f t="shared" si="2868"/>
        <v>0</v>
      </c>
      <c r="BS332" s="58">
        <f t="shared" si="2868"/>
        <v>0</v>
      </c>
      <c r="BT332" s="58">
        <f t="shared" si="2868"/>
        <v>0</v>
      </c>
      <c r="BU332" s="109">
        <f t="shared" si="2868"/>
        <v>0</v>
      </c>
      <c r="BV332" s="59">
        <f t="shared" si="2868"/>
        <v>0</v>
      </c>
      <c r="BW332" s="58">
        <f t="shared" si="2868"/>
        <v>0</v>
      </c>
      <c r="BX332" s="58">
        <f t="shared" si="2868"/>
        <v>0</v>
      </c>
      <c r="BY332" s="58">
        <f t="shared" si="2868"/>
        <v>0</v>
      </c>
      <c r="BZ332" s="58">
        <f t="shared" si="2868"/>
        <v>0</v>
      </c>
      <c r="CA332" s="58">
        <f t="shared" si="2868"/>
        <v>0</v>
      </c>
      <c r="CB332" s="58">
        <f t="shared" si="2868"/>
        <v>0</v>
      </c>
      <c r="CC332" s="58">
        <f t="shared" si="2868"/>
        <v>0</v>
      </c>
      <c r="CD332" s="58">
        <f t="shared" si="2868"/>
        <v>0</v>
      </c>
      <c r="CE332" s="58">
        <f t="shared" si="2868"/>
        <v>0</v>
      </c>
      <c r="CF332" s="58">
        <f t="shared" si="2868"/>
        <v>0</v>
      </c>
      <c r="CG332" s="59">
        <f t="shared" si="2868"/>
        <v>0</v>
      </c>
      <c r="CH332" s="58">
        <f t="shared" si="2868"/>
        <v>0</v>
      </c>
      <c r="CI332" s="58">
        <f t="shared" si="2868"/>
        <v>0</v>
      </c>
      <c r="CJ332" s="58">
        <f t="shared" si="2868"/>
        <v>0</v>
      </c>
      <c r="CK332" s="58">
        <f t="shared" si="2868"/>
        <v>0</v>
      </c>
      <c r="CL332" s="58">
        <f t="shared" si="2868"/>
        <v>0</v>
      </c>
      <c r="CM332" s="58">
        <f t="shared" si="2868"/>
        <v>0</v>
      </c>
      <c r="CN332" s="58">
        <f t="shared" si="2868"/>
        <v>0</v>
      </c>
      <c r="CO332" s="58">
        <f t="shared" si="2868"/>
        <v>0</v>
      </c>
      <c r="CP332" s="58">
        <f t="shared" si="2868"/>
        <v>0</v>
      </c>
      <c r="CQ332" s="58">
        <f t="shared" si="2868"/>
        <v>0</v>
      </c>
      <c r="CR332" s="58">
        <f t="shared" si="2868"/>
        <v>0</v>
      </c>
      <c r="CS332" s="58">
        <f t="shared" si="2868"/>
        <v>0</v>
      </c>
      <c r="CT332" s="58">
        <f t="shared" si="2868"/>
        <v>0</v>
      </c>
      <c r="CU332" s="109">
        <f t="shared" si="2868"/>
        <v>0</v>
      </c>
      <c r="CV332" s="152">
        <f t="shared" si="2868"/>
        <v>0</v>
      </c>
      <c r="CW332" s="59">
        <f t="shared" si="2868"/>
        <v>0</v>
      </c>
      <c r="CX332" s="58">
        <f t="shared" si="2868"/>
        <v>0</v>
      </c>
      <c r="CY332" s="58">
        <f t="shared" si="2868"/>
        <v>0</v>
      </c>
      <c r="CZ332" s="58">
        <f t="shared" si="2868"/>
        <v>0</v>
      </c>
      <c r="DA332" s="58">
        <f t="shared" si="2868"/>
        <v>0</v>
      </c>
      <c r="DB332" s="58">
        <f t="shared" si="2868"/>
        <v>0</v>
      </c>
      <c r="DC332" s="58">
        <f t="shared" si="2868"/>
        <v>0</v>
      </c>
      <c r="DD332" s="58">
        <f t="shared" si="2868"/>
        <v>0</v>
      </c>
      <c r="DE332" s="58">
        <f t="shared" si="2868"/>
        <v>0</v>
      </c>
      <c r="DF332" s="58">
        <f t="shared" si="2868"/>
        <v>0</v>
      </c>
      <c r="DG332" s="58">
        <f t="shared" si="2868"/>
        <v>0</v>
      </c>
      <c r="DH332" s="59">
        <f t="shared" si="2868"/>
        <v>0</v>
      </c>
      <c r="DI332" s="58">
        <f t="shared" si="2868"/>
        <v>0</v>
      </c>
      <c r="DJ332" s="58">
        <f t="shared" si="2868"/>
        <v>0</v>
      </c>
      <c r="DK332" s="58">
        <f t="shared" si="2868"/>
        <v>0</v>
      </c>
      <c r="DL332" s="109">
        <f t="shared" si="2868"/>
        <v>0</v>
      </c>
      <c r="DM332" s="59">
        <f t="shared" si="2868"/>
        <v>0</v>
      </c>
      <c r="DN332" s="58">
        <f t="shared" si="2868"/>
        <v>0</v>
      </c>
      <c r="DO332" s="58">
        <f t="shared" si="2868"/>
        <v>0</v>
      </c>
      <c r="DP332" s="58">
        <f t="shared" si="2868"/>
        <v>0</v>
      </c>
      <c r="DQ332" s="58">
        <f t="shared" si="2868"/>
        <v>0</v>
      </c>
      <c r="DR332" s="58">
        <f t="shared" si="2868"/>
        <v>0</v>
      </c>
      <c r="DS332" s="58">
        <f t="shared" si="2868"/>
        <v>0</v>
      </c>
      <c r="DT332" s="58">
        <f t="shared" si="2868"/>
        <v>0</v>
      </c>
      <c r="DU332" s="58">
        <f t="shared" si="2868"/>
        <v>0</v>
      </c>
      <c r="DV332" s="58">
        <f t="shared" si="2868"/>
        <v>0</v>
      </c>
      <c r="DW332" s="58">
        <f t="shared" si="2868"/>
        <v>0</v>
      </c>
      <c r="DX332" s="59">
        <f t="shared" si="2868"/>
        <v>0</v>
      </c>
      <c r="DY332" s="58">
        <f t="shared" si="2868"/>
        <v>0</v>
      </c>
      <c r="DZ332" s="58">
        <f t="shared" si="2868"/>
        <v>0</v>
      </c>
      <c r="EA332" s="58">
        <f t="shared" si="2868"/>
        <v>0</v>
      </c>
      <c r="EB332" s="109">
        <f t="shared" si="2868"/>
        <v>0</v>
      </c>
      <c r="EC332" s="59">
        <f t="shared" si="2868"/>
        <v>0</v>
      </c>
      <c r="ED332" s="58">
        <f t="shared" si="2868"/>
        <v>0</v>
      </c>
      <c r="EE332" s="58">
        <f t="shared" si="2868"/>
        <v>0</v>
      </c>
      <c r="EF332" s="58">
        <f t="shared" si="2868"/>
        <v>0</v>
      </c>
      <c r="EG332" s="58">
        <f t="shared" si="2868"/>
        <v>0</v>
      </c>
      <c r="EH332" s="58">
        <f t="shared" si="2868"/>
        <v>0</v>
      </c>
      <c r="EI332" s="58">
        <f t="shared" si="2868"/>
        <v>0</v>
      </c>
      <c r="EJ332" s="58">
        <f t="shared" si="2868"/>
        <v>0</v>
      </c>
      <c r="EK332" s="58">
        <f t="shared" si="2868"/>
        <v>0</v>
      </c>
      <c r="EL332" s="58">
        <f t="shared" si="2868"/>
        <v>0</v>
      </c>
      <c r="EM332" s="58">
        <f t="shared" si="2868"/>
        <v>0</v>
      </c>
      <c r="EN332" s="59">
        <f t="shared" si="2868"/>
        <v>0</v>
      </c>
      <c r="EO332" s="58">
        <f t="shared" ref="EO332:GZ332" si="2869">EO333</f>
        <v>0</v>
      </c>
      <c r="EP332" s="58">
        <f t="shared" si="2869"/>
        <v>0</v>
      </c>
      <c r="EQ332" s="58">
        <f t="shared" si="2869"/>
        <v>0</v>
      </c>
      <c r="ER332" s="109">
        <f t="shared" si="2869"/>
        <v>0</v>
      </c>
      <c r="ES332" s="59">
        <f t="shared" si="2869"/>
        <v>0</v>
      </c>
      <c r="ET332" s="58">
        <f t="shared" si="2869"/>
        <v>0</v>
      </c>
      <c r="EU332" s="58">
        <f t="shared" si="2869"/>
        <v>0</v>
      </c>
      <c r="EV332" s="58">
        <f t="shared" si="2869"/>
        <v>0</v>
      </c>
      <c r="EW332" s="58">
        <f t="shared" si="2869"/>
        <v>0</v>
      </c>
      <c r="EX332" s="58">
        <f t="shared" si="2869"/>
        <v>0</v>
      </c>
      <c r="EY332" s="58">
        <f t="shared" si="2869"/>
        <v>0</v>
      </c>
      <c r="EZ332" s="58">
        <f t="shared" si="2869"/>
        <v>0</v>
      </c>
      <c r="FA332" s="58">
        <f t="shared" si="2869"/>
        <v>0</v>
      </c>
      <c r="FB332" s="58">
        <f t="shared" si="2869"/>
        <v>0</v>
      </c>
      <c r="FC332" s="58">
        <f t="shared" si="2869"/>
        <v>0</v>
      </c>
      <c r="FD332" s="59">
        <f t="shared" si="2869"/>
        <v>0</v>
      </c>
      <c r="FE332" s="58">
        <f t="shared" si="2869"/>
        <v>0</v>
      </c>
      <c r="FF332" s="58">
        <f t="shared" si="2869"/>
        <v>0</v>
      </c>
      <c r="FG332" s="58">
        <f t="shared" si="2869"/>
        <v>0</v>
      </c>
      <c r="FH332" s="109">
        <f t="shared" si="2869"/>
        <v>0</v>
      </c>
      <c r="FI332" s="59">
        <f t="shared" si="2869"/>
        <v>0</v>
      </c>
      <c r="FJ332" s="58">
        <f t="shared" si="2869"/>
        <v>0</v>
      </c>
      <c r="FK332" s="58">
        <f t="shared" si="2869"/>
        <v>0</v>
      </c>
      <c r="FL332" s="58">
        <f t="shared" si="2869"/>
        <v>0</v>
      </c>
      <c r="FM332" s="58">
        <f t="shared" si="2869"/>
        <v>0</v>
      </c>
      <c r="FN332" s="58">
        <f t="shared" si="2869"/>
        <v>0</v>
      </c>
      <c r="FO332" s="58">
        <f t="shared" si="2869"/>
        <v>0</v>
      </c>
      <c r="FP332" s="58">
        <f t="shared" si="2869"/>
        <v>0</v>
      </c>
      <c r="FQ332" s="58">
        <f t="shared" si="2869"/>
        <v>0</v>
      </c>
      <c r="FR332" s="58">
        <f t="shared" si="2869"/>
        <v>0</v>
      </c>
      <c r="FS332" s="58">
        <f t="shared" si="2869"/>
        <v>0</v>
      </c>
      <c r="FT332" s="59">
        <f t="shared" si="2869"/>
        <v>0</v>
      </c>
      <c r="FU332" s="58">
        <f t="shared" si="2869"/>
        <v>0</v>
      </c>
      <c r="FV332" s="58">
        <f t="shared" si="2869"/>
        <v>0</v>
      </c>
      <c r="FW332" s="58">
        <f t="shared" si="2869"/>
        <v>0</v>
      </c>
      <c r="FX332" s="109">
        <f t="shared" si="2869"/>
        <v>0</v>
      </c>
      <c r="FY332" s="59">
        <f t="shared" si="2869"/>
        <v>0</v>
      </c>
      <c r="FZ332" s="58">
        <f t="shared" si="2869"/>
        <v>0</v>
      </c>
      <c r="GA332" s="58">
        <f t="shared" si="2869"/>
        <v>0</v>
      </c>
      <c r="GB332" s="58">
        <f t="shared" si="2869"/>
        <v>0</v>
      </c>
      <c r="GC332" s="58">
        <f t="shared" si="2869"/>
        <v>0</v>
      </c>
      <c r="GD332" s="58">
        <f t="shared" si="2869"/>
        <v>0</v>
      </c>
      <c r="GE332" s="58">
        <f t="shared" si="2869"/>
        <v>0</v>
      </c>
      <c r="GF332" s="58">
        <f t="shared" si="2869"/>
        <v>0</v>
      </c>
      <c r="GG332" s="58">
        <f t="shared" si="2869"/>
        <v>0</v>
      </c>
      <c r="GH332" s="58">
        <f t="shared" si="2869"/>
        <v>0</v>
      </c>
      <c r="GI332" s="58">
        <f t="shared" si="2869"/>
        <v>0</v>
      </c>
      <c r="GJ332" s="59">
        <f t="shared" si="2869"/>
        <v>0</v>
      </c>
      <c r="GK332" s="58">
        <f t="shared" si="2869"/>
        <v>0</v>
      </c>
      <c r="GL332" s="58">
        <f t="shared" si="2869"/>
        <v>0</v>
      </c>
      <c r="GM332" s="58">
        <f t="shared" si="2869"/>
        <v>0</v>
      </c>
      <c r="GN332" s="109">
        <f t="shared" si="2869"/>
        <v>0</v>
      </c>
      <c r="GO332" s="59">
        <f t="shared" si="2869"/>
        <v>0</v>
      </c>
      <c r="GP332" s="58">
        <f t="shared" si="2869"/>
        <v>0</v>
      </c>
      <c r="GQ332" s="58">
        <f t="shared" si="2869"/>
        <v>0</v>
      </c>
      <c r="GR332" s="58">
        <f t="shared" si="2869"/>
        <v>0</v>
      </c>
      <c r="GS332" s="58">
        <f t="shared" si="2869"/>
        <v>0</v>
      </c>
      <c r="GT332" s="58">
        <f t="shared" si="2869"/>
        <v>0</v>
      </c>
      <c r="GU332" s="58">
        <f t="shared" si="2869"/>
        <v>0</v>
      </c>
      <c r="GV332" s="58">
        <f t="shared" si="2869"/>
        <v>0</v>
      </c>
      <c r="GW332" s="58">
        <f t="shared" si="2869"/>
        <v>0</v>
      </c>
      <c r="GX332" s="58">
        <f t="shared" si="2869"/>
        <v>0</v>
      </c>
      <c r="GY332" s="58">
        <f t="shared" si="2869"/>
        <v>0</v>
      </c>
      <c r="GZ332" s="59">
        <f t="shared" si="2869"/>
        <v>0</v>
      </c>
      <c r="HA332" s="58">
        <f t="shared" ref="HA332:JY332" si="2870">HA333</f>
        <v>0</v>
      </c>
      <c r="HB332" s="58">
        <f t="shared" si="2870"/>
        <v>0</v>
      </c>
      <c r="HC332" s="58">
        <f t="shared" si="2870"/>
        <v>0</v>
      </c>
      <c r="HD332" s="58">
        <f t="shared" si="2870"/>
        <v>0</v>
      </c>
      <c r="HE332" s="58">
        <f t="shared" si="2870"/>
        <v>0</v>
      </c>
      <c r="HF332" s="58">
        <f t="shared" si="2870"/>
        <v>0</v>
      </c>
      <c r="HG332" s="58">
        <f t="shared" si="2870"/>
        <v>0</v>
      </c>
      <c r="HH332" s="58">
        <f t="shared" si="2870"/>
        <v>0</v>
      </c>
      <c r="HI332" s="58">
        <f t="shared" si="2870"/>
        <v>0</v>
      </c>
      <c r="HJ332" s="58">
        <f t="shared" si="2870"/>
        <v>0</v>
      </c>
      <c r="HK332" s="58">
        <f t="shared" si="2870"/>
        <v>0</v>
      </c>
      <c r="HL332" s="58">
        <f t="shared" si="2870"/>
        <v>0</v>
      </c>
      <c r="HM332" s="58">
        <f t="shared" si="2870"/>
        <v>0</v>
      </c>
      <c r="HN332" s="109">
        <f t="shared" si="2870"/>
        <v>0</v>
      </c>
      <c r="HO332" s="136">
        <f t="shared" si="2870"/>
        <v>0</v>
      </c>
      <c r="HP332" s="152">
        <f t="shared" si="2870"/>
        <v>0</v>
      </c>
      <c r="HQ332" s="59">
        <f t="shared" si="2870"/>
        <v>0</v>
      </c>
      <c r="HR332" s="58">
        <f t="shared" si="2870"/>
        <v>0</v>
      </c>
      <c r="HS332" s="58">
        <f t="shared" si="2870"/>
        <v>0</v>
      </c>
      <c r="HT332" s="58">
        <f t="shared" si="2870"/>
        <v>0</v>
      </c>
      <c r="HU332" s="58">
        <f t="shared" si="2870"/>
        <v>0</v>
      </c>
      <c r="HV332" s="58">
        <f t="shared" si="2870"/>
        <v>0</v>
      </c>
      <c r="HW332" s="58">
        <f t="shared" si="2870"/>
        <v>0</v>
      </c>
      <c r="HX332" s="58">
        <f t="shared" si="2870"/>
        <v>0</v>
      </c>
      <c r="HY332" s="58">
        <f t="shared" si="2870"/>
        <v>0</v>
      </c>
      <c r="HZ332" s="58">
        <f t="shared" si="2870"/>
        <v>0</v>
      </c>
      <c r="IA332" s="58">
        <f t="shared" si="2870"/>
        <v>0</v>
      </c>
      <c r="IB332" s="59">
        <f t="shared" si="2870"/>
        <v>0</v>
      </c>
      <c r="IC332" s="58">
        <f t="shared" si="2870"/>
        <v>0</v>
      </c>
      <c r="ID332" s="58">
        <f t="shared" si="2870"/>
        <v>0</v>
      </c>
      <c r="IE332" s="58">
        <f t="shared" si="2870"/>
        <v>0</v>
      </c>
      <c r="IF332" s="109">
        <f t="shared" si="2870"/>
        <v>0</v>
      </c>
      <c r="IG332" s="59">
        <f t="shared" si="2870"/>
        <v>0</v>
      </c>
      <c r="IH332" s="58">
        <f t="shared" si="2870"/>
        <v>0</v>
      </c>
      <c r="II332" s="58">
        <f t="shared" si="2870"/>
        <v>0</v>
      </c>
      <c r="IJ332" s="58">
        <f t="shared" si="2870"/>
        <v>0</v>
      </c>
      <c r="IK332" s="58">
        <f t="shared" si="2870"/>
        <v>0</v>
      </c>
      <c r="IL332" s="58">
        <f t="shared" si="2870"/>
        <v>0</v>
      </c>
      <c r="IM332" s="58">
        <f t="shared" si="2870"/>
        <v>0</v>
      </c>
      <c r="IN332" s="58">
        <f t="shared" si="2870"/>
        <v>0</v>
      </c>
      <c r="IO332" s="58">
        <f t="shared" si="2870"/>
        <v>0</v>
      </c>
      <c r="IP332" s="58">
        <f t="shared" si="2870"/>
        <v>0</v>
      </c>
      <c r="IQ332" s="58">
        <f t="shared" si="2870"/>
        <v>0</v>
      </c>
      <c r="IR332" s="59">
        <f t="shared" si="2870"/>
        <v>0</v>
      </c>
      <c r="IS332" s="58">
        <f t="shared" si="2870"/>
        <v>0</v>
      </c>
      <c r="IT332" s="58">
        <f t="shared" si="2870"/>
        <v>0</v>
      </c>
      <c r="IU332" s="58">
        <f t="shared" si="2870"/>
        <v>0</v>
      </c>
      <c r="IV332" s="109">
        <f t="shared" si="2870"/>
        <v>0</v>
      </c>
      <c r="IW332" s="59">
        <f t="shared" si="2870"/>
        <v>0</v>
      </c>
      <c r="IX332" s="58">
        <f t="shared" si="2870"/>
        <v>0</v>
      </c>
      <c r="IY332" s="58">
        <f t="shared" si="2870"/>
        <v>0</v>
      </c>
      <c r="IZ332" s="58">
        <f t="shared" si="2870"/>
        <v>0</v>
      </c>
      <c r="JA332" s="58">
        <f t="shared" si="2870"/>
        <v>0</v>
      </c>
      <c r="JB332" s="58">
        <f t="shared" si="2870"/>
        <v>0</v>
      </c>
      <c r="JC332" s="58">
        <f t="shared" si="2870"/>
        <v>0</v>
      </c>
      <c r="JD332" s="58">
        <f t="shared" si="2870"/>
        <v>0</v>
      </c>
      <c r="JE332" s="58">
        <f t="shared" si="2870"/>
        <v>0</v>
      </c>
      <c r="JF332" s="58">
        <f t="shared" si="2870"/>
        <v>0</v>
      </c>
      <c r="JG332" s="58">
        <f t="shared" si="2870"/>
        <v>0</v>
      </c>
      <c r="JH332" s="59">
        <f t="shared" si="2870"/>
        <v>0</v>
      </c>
      <c r="JI332" s="58">
        <f t="shared" si="2870"/>
        <v>0</v>
      </c>
      <c r="JJ332" s="58">
        <f t="shared" si="2870"/>
        <v>0</v>
      </c>
      <c r="JK332" s="58">
        <f t="shared" si="2870"/>
        <v>0</v>
      </c>
      <c r="JL332" s="109">
        <f t="shared" si="2870"/>
        <v>0</v>
      </c>
      <c r="JM332" s="59">
        <f t="shared" si="2870"/>
        <v>0</v>
      </c>
      <c r="JN332" s="58">
        <f t="shared" si="2870"/>
        <v>0</v>
      </c>
      <c r="JO332" s="58">
        <f t="shared" si="2870"/>
        <v>0</v>
      </c>
      <c r="JP332" s="58">
        <f t="shared" si="2870"/>
        <v>0</v>
      </c>
      <c r="JQ332" s="58">
        <f t="shared" si="2870"/>
        <v>0</v>
      </c>
      <c r="JR332" s="58">
        <f t="shared" si="2870"/>
        <v>0</v>
      </c>
      <c r="JS332" s="58">
        <f t="shared" si="2870"/>
        <v>0</v>
      </c>
      <c r="JT332" s="58">
        <f t="shared" si="2870"/>
        <v>0</v>
      </c>
      <c r="JU332" s="58">
        <f t="shared" si="2870"/>
        <v>0</v>
      </c>
      <c r="JV332" s="58">
        <f t="shared" si="2870"/>
        <v>0</v>
      </c>
      <c r="JW332" s="58">
        <f t="shared" si="2870"/>
        <v>0</v>
      </c>
      <c r="JX332" s="59">
        <f t="shared" si="2870"/>
        <v>0</v>
      </c>
      <c r="JY332" s="58">
        <f t="shared" si="2870"/>
        <v>0</v>
      </c>
      <c r="JZ332" s="58">
        <f t="shared" ref="JZ332:MV332" si="2871">JZ333</f>
        <v>0</v>
      </c>
      <c r="KA332" s="58">
        <f t="shared" si="2871"/>
        <v>0</v>
      </c>
      <c r="KB332" s="109">
        <f t="shared" si="2871"/>
        <v>0</v>
      </c>
      <c r="KC332" s="59">
        <f t="shared" si="2871"/>
        <v>0</v>
      </c>
      <c r="KD332" s="58">
        <f t="shared" si="2871"/>
        <v>0</v>
      </c>
      <c r="KE332" s="58">
        <f t="shared" si="2871"/>
        <v>0</v>
      </c>
      <c r="KF332" s="58">
        <f t="shared" si="2871"/>
        <v>0</v>
      </c>
      <c r="KG332" s="58">
        <f t="shared" si="2871"/>
        <v>0</v>
      </c>
      <c r="KH332" s="58">
        <f t="shared" si="2871"/>
        <v>0</v>
      </c>
      <c r="KI332" s="58">
        <f t="shared" si="2871"/>
        <v>0</v>
      </c>
      <c r="KJ332" s="58">
        <f t="shared" si="2871"/>
        <v>0</v>
      </c>
      <c r="KK332" s="58">
        <f t="shared" si="2871"/>
        <v>0</v>
      </c>
      <c r="KL332" s="58">
        <f t="shared" si="2871"/>
        <v>0</v>
      </c>
      <c r="KM332" s="58">
        <f t="shared" si="2871"/>
        <v>0</v>
      </c>
      <c r="KN332" s="59">
        <f t="shared" si="2871"/>
        <v>0</v>
      </c>
      <c r="KO332" s="58">
        <f t="shared" si="2871"/>
        <v>0</v>
      </c>
      <c r="KP332" s="58">
        <f t="shared" si="2871"/>
        <v>0</v>
      </c>
      <c r="KQ332" s="58">
        <f t="shared" si="2871"/>
        <v>0</v>
      </c>
      <c r="KR332" s="58">
        <f t="shared" si="2871"/>
        <v>0</v>
      </c>
      <c r="KS332" s="58">
        <f t="shared" si="2871"/>
        <v>0</v>
      </c>
      <c r="KT332" s="58">
        <f t="shared" si="2871"/>
        <v>0</v>
      </c>
      <c r="KU332" s="58">
        <f t="shared" si="2871"/>
        <v>0</v>
      </c>
      <c r="KV332" s="58">
        <f t="shared" si="2871"/>
        <v>0</v>
      </c>
      <c r="KW332" s="58">
        <f t="shared" si="2871"/>
        <v>0</v>
      </c>
      <c r="KX332" s="58">
        <f t="shared" si="2871"/>
        <v>0</v>
      </c>
      <c r="KY332" s="58">
        <f t="shared" si="2871"/>
        <v>0</v>
      </c>
      <c r="KZ332" s="58">
        <f t="shared" si="2871"/>
        <v>0</v>
      </c>
      <c r="LA332" s="58">
        <f t="shared" si="2871"/>
        <v>0</v>
      </c>
      <c r="LB332" s="109">
        <f t="shared" si="2871"/>
        <v>0</v>
      </c>
      <c r="LC332" s="152">
        <f t="shared" si="2871"/>
        <v>0</v>
      </c>
      <c r="LD332" s="59">
        <f t="shared" si="2871"/>
        <v>0</v>
      </c>
      <c r="LE332" s="58">
        <f t="shared" si="2871"/>
        <v>0</v>
      </c>
      <c r="LF332" s="58">
        <f t="shared" si="2871"/>
        <v>0</v>
      </c>
      <c r="LG332" s="58">
        <f t="shared" si="2871"/>
        <v>0</v>
      </c>
      <c r="LH332" s="58">
        <f t="shared" si="2871"/>
        <v>0</v>
      </c>
      <c r="LI332" s="58">
        <f t="shared" si="2871"/>
        <v>0</v>
      </c>
      <c r="LJ332" s="58">
        <f t="shared" si="2871"/>
        <v>0</v>
      </c>
      <c r="LK332" s="58">
        <f t="shared" si="2871"/>
        <v>0</v>
      </c>
      <c r="LL332" s="58">
        <f t="shared" si="2871"/>
        <v>0</v>
      </c>
      <c r="LM332" s="58">
        <f t="shared" si="2871"/>
        <v>0</v>
      </c>
      <c r="LN332" s="58">
        <f t="shared" si="2871"/>
        <v>0</v>
      </c>
      <c r="LO332" s="59">
        <f t="shared" si="2871"/>
        <v>0</v>
      </c>
      <c r="LP332" s="58">
        <f t="shared" si="2871"/>
        <v>0</v>
      </c>
      <c r="LQ332" s="58">
        <f t="shared" si="2871"/>
        <v>0</v>
      </c>
      <c r="LR332" s="58">
        <f t="shared" si="2871"/>
        <v>0</v>
      </c>
      <c r="LS332" s="109">
        <f t="shared" si="2871"/>
        <v>0</v>
      </c>
      <c r="LT332" s="59">
        <f t="shared" si="2871"/>
        <v>0</v>
      </c>
      <c r="LU332" s="58">
        <f t="shared" si="2871"/>
        <v>0</v>
      </c>
      <c r="LV332" s="58">
        <f t="shared" si="2871"/>
        <v>0</v>
      </c>
      <c r="LW332" s="58">
        <f t="shared" si="2871"/>
        <v>0</v>
      </c>
      <c r="LX332" s="58">
        <f t="shared" si="2871"/>
        <v>0</v>
      </c>
      <c r="LY332" s="58">
        <f t="shared" si="2871"/>
        <v>0</v>
      </c>
      <c r="LZ332" s="58">
        <f t="shared" si="2871"/>
        <v>0</v>
      </c>
      <c r="MA332" s="58">
        <f t="shared" si="2871"/>
        <v>0</v>
      </c>
      <c r="MB332" s="58">
        <f t="shared" si="2871"/>
        <v>0</v>
      </c>
      <c r="MC332" s="58">
        <f t="shared" si="2871"/>
        <v>0</v>
      </c>
      <c r="MD332" s="58">
        <f t="shared" si="2871"/>
        <v>0</v>
      </c>
      <c r="ME332" s="59">
        <f t="shared" si="2871"/>
        <v>0</v>
      </c>
      <c r="MF332" s="58">
        <f t="shared" si="2871"/>
        <v>0</v>
      </c>
      <c r="MG332" s="58">
        <f t="shared" si="2871"/>
        <v>0</v>
      </c>
      <c r="MH332" s="58">
        <f t="shared" si="2871"/>
        <v>0</v>
      </c>
      <c r="MI332" s="109">
        <f t="shared" si="2871"/>
        <v>0</v>
      </c>
      <c r="MJ332" s="59">
        <f t="shared" si="2871"/>
        <v>0</v>
      </c>
      <c r="MK332" s="58">
        <f t="shared" si="2871"/>
        <v>0</v>
      </c>
      <c r="ML332" s="58">
        <f t="shared" si="2871"/>
        <v>0</v>
      </c>
      <c r="MM332" s="58">
        <f t="shared" si="2871"/>
        <v>0</v>
      </c>
      <c r="MN332" s="58">
        <f t="shared" si="2871"/>
        <v>0</v>
      </c>
      <c r="MO332" s="58">
        <f t="shared" si="2871"/>
        <v>0</v>
      </c>
      <c r="MP332" s="58">
        <f t="shared" si="2871"/>
        <v>0</v>
      </c>
      <c r="MQ332" s="58">
        <f t="shared" si="2871"/>
        <v>0</v>
      </c>
      <c r="MR332" s="58">
        <f t="shared" si="2871"/>
        <v>0</v>
      </c>
      <c r="MS332" s="58">
        <f t="shared" si="2871"/>
        <v>0</v>
      </c>
      <c r="MT332" s="58">
        <f t="shared" si="2871"/>
        <v>0</v>
      </c>
      <c r="MU332" s="59">
        <f t="shared" si="2871"/>
        <v>0</v>
      </c>
      <c r="MV332" s="58">
        <f t="shared" si="2871"/>
        <v>0</v>
      </c>
      <c r="MW332" s="58">
        <f t="shared" ref="MW332:PI332" si="2872">MW333</f>
        <v>0</v>
      </c>
      <c r="MX332" s="58">
        <f t="shared" si="2872"/>
        <v>0</v>
      </c>
      <c r="MY332" s="109">
        <f t="shared" si="2872"/>
        <v>0</v>
      </c>
      <c r="MZ332" s="59">
        <f t="shared" si="2872"/>
        <v>0</v>
      </c>
      <c r="NA332" s="58">
        <f t="shared" si="2872"/>
        <v>0</v>
      </c>
      <c r="NB332" s="58">
        <f t="shared" si="2872"/>
        <v>0</v>
      </c>
      <c r="NC332" s="58">
        <f t="shared" si="2872"/>
        <v>0</v>
      </c>
      <c r="ND332" s="58">
        <f t="shared" si="2872"/>
        <v>0</v>
      </c>
      <c r="NE332" s="58">
        <f t="shared" si="2872"/>
        <v>0</v>
      </c>
      <c r="NF332" s="58">
        <f t="shared" si="2872"/>
        <v>0</v>
      </c>
      <c r="NG332" s="58">
        <f t="shared" si="2872"/>
        <v>0</v>
      </c>
      <c r="NH332" s="58">
        <f t="shared" si="2872"/>
        <v>0</v>
      </c>
      <c r="NI332" s="58">
        <f t="shared" si="2872"/>
        <v>0</v>
      </c>
      <c r="NJ332" s="58">
        <f t="shared" si="2872"/>
        <v>0</v>
      </c>
      <c r="NK332" s="59">
        <f t="shared" si="2872"/>
        <v>0</v>
      </c>
      <c r="NL332" s="58">
        <f t="shared" si="2872"/>
        <v>0</v>
      </c>
      <c r="NM332" s="58">
        <f t="shared" si="2872"/>
        <v>0</v>
      </c>
      <c r="NN332" s="58">
        <f t="shared" si="2872"/>
        <v>0</v>
      </c>
      <c r="NO332" s="109">
        <f t="shared" si="2872"/>
        <v>0</v>
      </c>
      <c r="NP332" s="59">
        <f t="shared" si="2872"/>
        <v>0</v>
      </c>
      <c r="NQ332" s="58">
        <f t="shared" si="2872"/>
        <v>0</v>
      </c>
      <c r="NR332" s="58">
        <f t="shared" si="2872"/>
        <v>0</v>
      </c>
      <c r="NS332" s="58">
        <f t="shared" si="2872"/>
        <v>0</v>
      </c>
      <c r="NT332" s="58">
        <f t="shared" si="2872"/>
        <v>0</v>
      </c>
      <c r="NU332" s="58">
        <f t="shared" si="2872"/>
        <v>0</v>
      </c>
      <c r="NV332" s="58">
        <f t="shared" si="2872"/>
        <v>0</v>
      </c>
      <c r="NW332" s="58">
        <f t="shared" si="2872"/>
        <v>0</v>
      </c>
      <c r="NX332" s="58">
        <f t="shared" si="2872"/>
        <v>0</v>
      </c>
      <c r="NY332" s="58">
        <f t="shared" si="2872"/>
        <v>0</v>
      </c>
      <c r="NZ332" s="58">
        <f t="shared" si="2872"/>
        <v>0</v>
      </c>
      <c r="OA332" s="59">
        <f t="shared" si="2872"/>
        <v>0</v>
      </c>
      <c r="OB332" s="58">
        <f t="shared" si="2872"/>
        <v>0</v>
      </c>
      <c r="OC332" s="58">
        <f t="shared" si="2872"/>
        <v>0</v>
      </c>
      <c r="OD332" s="58">
        <f t="shared" si="2872"/>
        <v>0</v>
      </c>
      <c r="OE332" s="109">
        <f t="shared" si="2872"/>
        <v>0</v>
      </c>
      <c r="OF332" s="59">
        <f t="shared" si="2872"/>
        <v>0</v>
      </c>
      <c r="OG332" s="58">
        <f t="shared" si="2872"/>
        <v>0</v>
      </c>
      <c r="OH332" s="58">
        <f t="shared" si="2872"/>
        <v>0</v>
      </c>
      <c r="OI332" s="58">
        <f t="shared" si="2872"/>
        <v>0</v>
      </c>
      <c r="OJ332" s="58">
        <f t="shared" si="2872"/>
        <v>0</v>
      </c>
      <c r="OK332" s="58">
        <f t="shared" si="2872"/>
        <v>0</v>
      </c>
      <c r="OL332" s="58">
        <f t="shared" si="2872"/>
        <v>0</v>
      </c>
      <c r="OM332" s="58">
        <f t="shared" si="2872"/>
        <v>0</v>
      </c>
      <c r="ON332" s="58">
        <f t="shared" si="2872"/>
        <v>0</v>
      </c>
      <c r="OO332" s="58">
        <f t="shared" si="2872"/>
        <v>0</v>
      </c>
      <c r="OP332" s="58">
        <f t="shared" si="2872"/>
        <v>0</v>
      </c>
      <c r="OQ332" s="59">
        <f t="shared" si="2872"/>
        <v>0</v>
      </c>
      <c r="OR332" s="58">
        <f t="shared" si="2872"/>
        <v>0</v>
      </c>
      <c r="OS332" s="58">
        <f t="shared" si="2872"/>
        <v>0</v>
      </c>
      <c r="OT332" s="58">
        <f t="shared" si="2872"/>
        <v>0</v>
      </c>
      <c r="OU332" s="109">
        <f t="shared" si="2872"/>
        <v>0</v>
      </c>
      <c r="OV332" s="59">
        <f t="shared" si="2872"/>
        <v>0</v>
      </c>
      <c r="OW332" s="58">
        <f t="shared" si="2872"/>
        <v>0</v>
      </c>
      <c r="OX332" s="58">
        <f t="shared" si="2872"/>
        <v>0</v>
      </c>
      <c r="OY332" s="58">
        <f t="shared" si="2872"/>
        <v>0</v>
      </c>
      <c r="OZ332" s="58">
        <f t="shared" si="2872"/>
        <v>0</v>
      </c>
      <c r="PA332" s="58">
        <f t="shared" si="2872"/>
        <v>0</v>
      </c>
      <c r="PB332" s="58">
        <f t="shared" si="2872"/>
        <v>0</v>
      </c>
      <c r="PC332" s="58">
        <f t="shared" si="2872"/>
        <v>0</v>
      </c>
      <c r="PD332" s="58">
        <f t="shared" si="2872"/>
        <v>0</v>
      </c>
      <c r="PE332" s="58">
        <f t="shared" si="2872"/>
        <v>0</v>
      </c>
      <c r="PF332" s="58">
        <f t="shared" si="2872"/>
        <v>0</v>
      </c>
      <c r="PG332" s="59">
        <f t="shared" si="2872"/>
        <v>0</v>
      </c>
      <c r="PH332" s="58">
        <f t="shared" si="2872"/>
        <v>0</v>
      </c>
      <c r="PI332" s="58">
        <f t="shared" si="2872"/>
        <v>0</v>
      </c>
      <c r="PJ332" s="58">
        <f t="shared" ref="PJ332:SR332" si="2873">PJ333</f>
        <v>0</v>
      </c>
      <c r="PK332" s="109">
        <f t="shared" si="2873"/>
        <v>0</v>
      </c>
      <c r="PL332" s="59">
        <f t="shared" si="2873"/>
        <v>0</v>
      </c>
      <c r="PM332" s="58">
        <f t="shared" si="2873"/>
        <v>0</v>
      </c>
      <c r="PN332" s="58">
        <f t="shared" si="2873"/>
        <v>0</v>
      </c>
      <c r="PO332" s="58">
        <f t="shared" si="2873"/>
        <v>0</v>
      </c>
      <c r="PP332" s="58">
        <f t="shared" si="2873"/>
        <v>0</v>
      </c>
      <c r="PQ332" s="58">
        <f t="shared" si="2873"/>
        <v>0</v>
      </c>
      <c r="PR332" s="58">
        <f t="shared" si="2873"/>
        <v>0</v>
      </c>
      <c r="PS332" s="58">
        <f t="shared" si="2873"/>
        <v>0</v>
      </c>
      <c r="PT332" s="58">
        <f t="shared" si="2873"/>
        <v>0</v>
      </c>
      <c r="PU332" s="58">
        <f t="shared" si="2873"/>
        <v>0</v>
      </c>
      <c r="PV332" s="58">
        <f t="shared" si="2873"/>
        <v>0</v>
      </c>
      <c r="PW332" s="59">
        <f t="shared" si="2873"/>
        <v>0</v>
      </c>
      <c r="PX332" s="58">
        <f t="shared" si="2873"/>
        <v>0</v>
      </c>
      <c r="PY332" s="58">
        <f t="shared" si="2873"/>
        <v>0</v>
      </c>
      <c r="PZ332" s="58">
        <f t="shared" si="2873"/>
        <v>0</v>
      </c>
      <c r="QA332" s="109">
        <f t="shared" si="2873"/>
        <v>0</v>
      </c>
      <c r="QB332" s="59">
        <f t="shared" si="2873"/>
        <v>0</v>
      </c>
      <c r="QC332" s="58">
        <f t="shared" si="2873"/>
        <v>0</v>
      </c>
      <c r="QD332" s="58">
        <f t="shared" si="2873"/>
        <v>0</v>
      </c>
      <c r="QE332" s="58">
        <f t="shared" si="2873"/>
        <v>0</v>
      </c>
      <c r="QF332" s="58">
        <f t="shared" si="2873"/>
        <v>0</v>
      </c>
      <c r="QG332" s="58">
        <f t="shared" si="2873"/>
        <v>0</v>
      </c>
      <c r="QH332" s="58">
        <f t="shared" si="2873"/>
        <v>0</v>
      </c>
      <c r="QI332" s="58">
        <f t="shared" si="2873"/>
        <v>0</v>
      </c>
      <c r="QJ332" s="58">
        <f t="shared" si="2873"/>
        <v>0</v>
      </c>
      <c r="QK332" s="58">
        <f t="shared" si="2873"/>
        <v>0</v>
      </c>
      <c r="QL332" s="58">
        <f t="shared" si="2873"/>
        <v>0</v>
      </c>
      <c r="QM332" s="59">
        <f t="shared" si="2873"/>
        <v>0</v>
      </c>
      <c r="QN332" s="58">
        <f t="shared" si="2873"/>
        <v>0</v>
      </c>
      <c r="QO332" s="58">
        <f t="shared" si="2873"/>
        <v>0</v>
      </c>
      <c r="QP332" s="58">
        <f t="shared" si="2873"/>
        <v>0</v>
      </c>
      <c r="QQ332" s="109">
        <f t="shared" si="2873"/>
        <v>0</v>
      </c>
      <c r="QR332" s="59">
        <f t="shared" si="2873"/>
        <v>0</v>
      </c>
      <c r="QS332" s="58">
        <f t="shared" si="2873"/>
        <v>0</v>
      </c>
      <c r="QT332" s="58">
        <f t="shared" si="2873"/>
        <v>0</v>
      </c>
      <c r="QU332" s="58">
        <f t="shared" si="2873"/>
        <v>0</v>
      </c>
      <c r="QV332" s="58">
        <f t="shared" si="2873"/>
        <v>0</v>
      </c>
      <c r="QW332" s="58">
        <f t="shared" si="2873"/>
        <v>0</v>
      </c>
      <c r="QX332" s="58">
        <f t="shared" si="2873"/>
        <v>0</v>
      </c>
      <c r="QY332" s="58">
        <f t="shared" si="2873"/>
        <v>0</v>
      </c>
      <c r="QZ332" s="58">
        <f t="shared" si="2873"/>
        <v>0</v>
      </c>
      <c r="RA332" s="58">
        <f t="shared" si="2873"/>
        <v>0</v>
      </c>
      <c r="RB332" s="58">
        <f t="shared" si="2873"/>
        <v>0</v>
      </c>
      <c r="RC332" s="59">
        <f t="shared" si="2873"/>
        <v>0</v>
      </c>
      <c r="RD332" s="58">
        <f t="shared" si="2873"/>
        <v>0</v>
      </c>
      <c r="RE332" s="58">
        <f t="shared" si="2873"/>
        <v>0</v>
      </c>
      <c r="RF332" s="58">
        <f t="shared" si="2873"/>
        <v>0</v>
      </c>
      <c r="RG332" s="58">
        <f t="shared" si="2873"/>
        <v>0</v>
      </c>
      <c r="RH332" s="58">
        <f t="shared" si="2873"/>
        <v>0</v>
      </c>
      <c r="RI332" s="58">
        <f t="shared" si="2873"/>
        <v>0</v>
      </c>
      <c r="RJ332" s="58">
        <f t="shared" si="2873"/>
        <v>0</v>
      </c>
      <c r="RK332" s="58">
        <f t="shared" si="2873"/>
        <v>0</v>
      </c>
      <c r="RL332" s="58">
        <f t="shared" si="2873"/>
        <v>0</v>
      </c>
      <c r="RM332" s="58">
        <f t="shared" si="2873"/>
        <v>0</v>
      </c>
      <c r="RN332" s="58">
        <f t="shared" si="2873"/>
        <v>0</v>
      </c>
      <c r="RO332" s="58">
        <f t="shared" si="2873"/>
        <v>0</v>
      </c>
      <c r="RP332" s="58">
        <f t="shared" si="2873"/>
        <v>0</v>
      </c>
      <c r="RQ332" s="109">
        <f t="shared" si="2873"/>
        <v>0</v>
      </c>
      <c r="RR332" s="152">
        <f t="shared" si="2873"/>
        <v>0</v>
      </c>
      <c r="RS332" s="59">
        <f t="shared" si="2873"/>
        <v>0</v>
      </c>
      <c r="RT332" s="58">
        <f t="shared" si="2873"/>
        <v>0</v>
      </c>
      <c r="RU332" s="58">
        <f t="shared" si="2873"/>
        <v>0</v>
      </c>
      <c r="RV332" s="58">
        <f t="shared" si="2873"/>
        <v>0</v>
      </c>
      <c r="RW332" s="58">
        <f t="shared" si="2873"/>
        <v>0</v>
      </c>
      <c r="RX332" s="58">
        <f t="shared" si="2873"/>
        <v>0</v>
      </c>
      <c r="RY332" s="58">
        <f t="shared" si="2873"/>
        <v>0</v>
      </c>
      <c r="RZ332" s="58">
        <f t="shared" si="2873"/>
        <v>0</v>
      </c>
      <c r="SA332" s="58">
        <f t="shared" si="2873"/>
        <v>0</v>
      </c>
      <c r="SB332" s="58">
        <f t="shared" si="2873"/>
        <v>0</v>
      </c>
      <c r="SC332" s="58">
        <f t="shared" si="2873"/>
        <v>0</v>
      </c>
      <c r="SD332" s="59">
        <f t="shared" si="2873"/>
        <v>0</v>
      </c>
      <c r="SE332" s="58">
        <f t="shared" si="2873"/>
        <v>0</v>
      </c>
      <c r="SF332" s="58">
        <f t="shared" si="2873"/>
        <v>0</v>
      </c>
      <c r="SG332" s="58">
        <f t="shared" si="2873"/>
        <v>0</v>
      </c>
      <c r="SH332" s="109">
        <f t="shared" si="2873"/>
        <v>0</v>
      </c>
      <c r="SI332" s="59">
        <f t="shared" si="2873"/>
        <v>0</v>
      </c>
      <c r="SJ332" s="58">
        <f t="shared" si="2873"/>
        <v>0</v>
      </c>
      <c r="SK332" s="58">
        <f t="shared" si="2873"/>
        <v>0</v>
      </c>
      <c r="SL332" s="58">
        <f t="shared" si="2873"/>
        <v>0</v>
      </c>
      <c r="SM332" s="58">
        <f t="shared" si="2873"/>
        <v>0</v>
      </c>
      <c r="SN332" s="58">
        <f t="shared" si="2873"/>
        <v>0</v>
      </c>
      <c r="SO332" s="58">
        <f t="shared" si="2873"/>
        <v>0</v>
      </c>
      <c r="SP332" s="58">
        <f t="shared" si="2873"/>
        <v>0</v>
      </c>
      <c r="SQ332" s="58">
        <f t="shared" si="2873"/>
        <v>0</v>
      </c>
      <c r="SR332" s="58">
        <f t="shared" si="2873"/>
        <v>0</v>
      </c>
      <c r="SS332" s="58">
        <f t="shared" ref="SS332:VD332" si="2874">SS333</f>
        <v>0</v>
      </c>
      <c r="ST332" s="59">
        <f t="shared" si="2874"/>
        <v>0</v>
      </c>
      <c r="SU332" s="58">
        <f t="shared" si="2874"/>
        <v>0</v>
      </c>
      <c r="SV332" s="58">
        <f t="shared" si="2874"/>
        <v>0</v>
      </c>
      <c r="SW332" s="58">
        <f t="shared" si="2874"/>
        <v>0</v>
      </c>
      <c r="SX332" s="109">
        <f t="shared" si="2874"/>
        <v>0</v>
      </c>
      <c r="SY332" s="59">
        <f t="shared" si="2874"/>
        <v>0</v>
      </c>
      <c r="SZ332" s="58">
        <f t="shared" si="2874"/>
        <v>0</v>
      </c>
      <c r="TA332" s="58">
        <f t="shared" si="2874"/>
        <v>0</v>
      </c>
      <c r="TB332" s="58">
        <f t="shared" si="2874"/>
        <v>0</v>
      </c>
      <c r="TC332" s="58">
        <f t="shared" si="2874"/>
        <v>0</v>
      </c>
      <c r="TD332" s="58">
        <f t="shared" si="2874"/>
        <v>0</v>
      </c>
      <c r="TE332" s="58">
        <f t="shared" si="2874"/>
        <v>0</v>
      </c>
      <c r="TF332" s="58">
        <f t="shared" si="2874"/>
        <v>0</v>
      </c>
      <c r="TG332" s="58">
        <f t="shared" si="2874"/>
        <v>0</v>
      </c>
      <c r="TH332" s="58">
        <f t="shared" si="2874"/>
        <v>0</v>
      </c>
      <c r="TI332" s="58">
        <f t="shared" si="2874"/>
        <v>0</v>
      </c>
      <c r="TJ332" s="59">
        <f t="shared" si="2874"/>
        <v>0</v>
      </c>
      <c r="TK332" s="58">
        <f t="shared" si="2874"/>
        <v>0</v>
      </c>
      <c r="TL332" s="58">
        <f t="shared" si="2874"/>
        <v>0</v>
      </c>
      <c r="TM332" s="58">
        <f t="shared" si="2874"/>
        <v>0</v>
      </c>
      <c r="TN332" s="109">
        <f t="shared" si="2874"/>
        <v>0</v>
      </c>
      <c r="TO332" s="59">
        <f t="shared" si="2874"/>
        <v>0</v>
      </c>
      <c r="TP332" s="58">
        <f t="shared" si="2874"/>
        <v>0</v>
      </c>
      <c r="TQ332" s="58">
        <f t="shared" si="2874"/>
        <v>0</v>
      </c>
      <c r="TR332" s="58">
        <f t="shared" si="2874"/>
        <v>0</v>
      </c>
      <c r="TS332" s="58">
        <f t="shared" si="2874"/>
        <v>0</v>
      </c>
      <c r="TT332" s="58">
        <f t="shared" si="2874"/>
        <v>0</v>
      </c>
      <c r="TU332" s="58">
        <f t="shared" si="2874"/>
        <v>0</v>
      </c>
      <c r="TV332" s="58">
        <f t="shared" si="2874"/>
        <v>0</v>
      </c>
      <c r="TW332" s="58">
        <f t="shared" si="2874"/>
        <v>0</v>
      </c>
      <c r="TX332" s="58">
        <f t="shared" si="2874"/>
        <v>0</v>
      </c>
      <c r="TY332" s="58">
        <f t="shared" si="2874"/>
        <v>0</v>
      </c>
      <c r="TZ332" s="59">
        <f t="shared" si="2874"/>
        <v>0</v>
      </c>
      <c r="UA332" s="58">
        <f t="shared" si="2874"/>
        <v>0</v>
      </c>
      <c r="UB332" s="58">
        <f t="shared" si="2874"/>
        <v>0</v>
      </c>
      <c r="UC332" s="58">
        <f t="shared" si="2874"/>
        <v>0</v>
      </c>
      <c r="UD332" s="109">
        <f t="shared" si="2874"/>
        <v>0</v>
      </c>
      <c r="UE332" s="59">
        <f t="shared" si="2874"/>
        <v>0</v>
      </c>
      <c r="UF332" s="58">
        <f t="shared" si="2874"/>
        <v>0</v>
      </c>
      <c r="UG332" s="58">
        <f t="shared" si="2874"/>
        <v>0</v>
      </c>
      <c r="UH332" s="58">
        <f t="shared" si="2874"/>
        <v>0</v>
      </c>
      <c r="UI332" s="58">
        <f t="shared" si="2874"/>
        <v>0</v>
      </c>
      <c r="UJ332" s="58">
        <f t="shared" si="2874"/>
        <v>0</v>
      </c>
      <c r="UK332" s="58">
        <f t="shared" si="2874"/>
        <v>0</v>
      </c>
      <c r="UL332" s="58">
        <f t="shared" si="2874"/>
        <v>0</v>
      </c>
      <c r="UM332" s="58">
        <f t="shared" si="2874"/>
        <v>0</v>
      </c>
      <c r="UN332" s="58">
        <f t="shared" si="2874"/>
        <v>0</v>
      </c>
      <c r="UO332" s="58">
        <f t="shared" si="2874"/>
        <v>0</v>
      </c>
      <c r="UP332" s="59">
        <f t="shared" si="2874"/>
        <v>0</v>
      </c>
      <c r="UQ332" s="58">
        <f t="shared" si="2874"/>
        <v>0</v>
      </c>
      <c r="UR332" s="58">
        <f t="shared" si="2874"/>
        <v>0</v>
      </c>
      <c r="US332" s="58">
        <f t="shared" si="2874"/>
        <v>0</v>
      </c>
      <c r="UT332" s="58">
        <f t="shared" si="2874"/>
        <v>0</v>
      </c>
      <c r="UU332" s="58">
        <f t="shared" si="2874"/>
        <v>0</v>
      </c>
      <c r="UV332" s="58">
        <f t="shared" si="2874"/>
        <v>0</v>
      </c>
      <c r="UW332" s="58">
        <f t="shared" si="2874"/>
        <v>0</v>
      </c>
      <c r="UX332" s="58">
        <f t="shared" si="2874"/>
        <v>0</v>
      </c>
      <c r="UY332" s="58">
        <f t="shared" si="2874"/>
        <v>0</v>
      </c>
      <c r="UZ332" s="58">
        <f t="shared" si="2874"/>
        <v>0</v>
      </c>
      <c r="VA332" s="58">
        <f t="shared" si="2874"/>
        <v>0</v>
      </c>
      <c r="VB332" s="58">
        <f t="shared" si="2874"/>
        <v>0</v>
      </c>
      <c r="VC332" s="58">
        <f t="shared" si="2874"/>
        <v>0</v>
      </c>
      <c r="VD332" s="109">
        <f t="shared" si="2874"/>
        <v>0</v>
      </c>
      <c r="VE332" s="10" t="str">
        <f t="shared" ref="VE332:VE395" si="2875">IF(SUM(E332:I332)&lt;&gt;0,"ok","-")</f>
        <v>-</v>
      </c>
    </row>
    <row r="333" spans="1:577" ht="20.149999999999999" customHeight="1">
      <c r="A333" s="129"/>
      <c r="B333" s="36"/>
      <c r="C333" s="23">
        <v>69081</v>
      </c>
      <c r="D333" s="24" t="s">
        <v>299</v>
      </c>
      <c r="E333" s="193">
        <f>SUM(F333:I333)</f>
        <v>0</v>
      </c>
      <c r="F333" s="194"/>
      <c r="G333" s="194"/>
      <c r="H333" s="195"/>
      <c r="I333" s="229"/>
      <c r="J333" s="241">
        <f>SUM(K333:Y333)</f>
        <v>0</v>
      </c>
      <c r="K333" s="61"/>
      <c r="L333" s="60"/>
      <c r="M333" s="60"/>
      <c r="N333" s="60"/>
      <c r="O333" s="60"/>
      <c r="P333" s="60"/>
      <c r="Q333" s="60"/>
      <c r="R333" s="60"/>
      <c r="S333" s="60"/>
      <c r="T333" s="60"/>
      <c r="U333" s="61"/>
      <c r="V333" s="60"/>
      <c r="W333" s="60"/>
      <c r="X333" s="60"/>
      <c r="Y333" s="110"/>
      <c r="Z333" s="169">
        <f>SUM(AA333:AO333)</f>
        <v>0</v>
      </c>
      <c r="AA333" s="60"/>
      <c r="AB333" s="60"/>
      <c r="AC333" s="60"/>
      <c r="AD333" s="60"/>
      <c r="AE333" s="60"/>
      <c r="AF333" s="60"/>
      <c r="AG333" s="60"/>
      <c r="AH333" s="60"/>
      <c r="AI333" s="60"/>
      <c r="AJ333" s="60"/>
      <c r="AK333" s="61"/>
      <c r="AL333" s="60"/>
      <c r="AM333" s="60"/>
      <c r="AN333" s="60"/>
      <c r="AO333" s="110"/>
      <c r="AP333" s="169">
        <f>SUM(AQ333:BE333)</f>
        <v>0</v>
      </c>
      <c r="AQ333" s="60"/>
      <c r="AR333" s="60"/>
      <c r="AS333" s="60"/>
      <c r="AT333" s="60"/>
      <c r="AU333" s="60"/>
      <c r="AV333" s="60"/>
      <c r="AW333" s="60"/>
      <c r="AX333" s="60"/>
      <c r="AY333" s="60"/>
      <c r="AZ333" s="60"/>
      <c r="BA333" s="61"/>
      <c r="BB333" s="60"/>
      <c r="BC333" s="60"/>
      <c r="BD333" s="60"/>
      <c r="BE333" s="110"/>
      <c r="BF333" s="169">
        <f>SUM(BG333:BU333)</f>
        <v>0</v>
      </c>
      <c r="BG333" s="60"/>
      <c r="BH333" s="60"/>
      <c r="BI333" s="60"/>
      <c r="BJ333" s="60"/>
      <c r="BK333" s="60"/>
      <c r="BL333" s="60"/>
      <c r="BM333" s="60"/>
      <c r="BN333" s="60"/>
      <c r="BO333" s="60"/>
      <c r="BP333" s="60"/>
      <c r="BQ333" s="61"/>
      <c r="BR333" s="60"/>
      <c r="BS333" s="60"/>
      <c r="BT333" s="60"/>
      <c r="BU333" s="110"/>
      <c r="BV333" s="169">
        <f>SUM(BW333:CU333)</f>
        <v>0</v>
      </c>
      <c r="BW333" s="60"/>
      <c r="BX333" s="60"/>
      <c r="BY333" s="60"/>
      <c r="BZ333" s="60"/>
      <c r="CA333" s="60"/>
      <c r="CB333" s="60"/>
      <c r="CC333" s="60"/>
      <c r="CD333" s="60"/>
      <c r="CE333" s="60"/>
      <c r="CF333" s="60"/>
      <c r="CG333" s="61"/>
      <c r="CH333" s="60"/>
      <c r="CI333" s="60"/>
      <c r="CJ333" s="60"/>
      <c r="CK333" s="60"/>
      <c r="CL333" s="60"/>
      <c r="CM333" s="60"/>
      <c r="CN333" s="60"/>
      <c r="CO333" s="60"/>
      <c r="CP333" s="60"/>
      <c r="CQ333" s="60"/>
      <c r="CR333" s="60"/>
      <c r="CS333" s="60"/>
      <c r="CT333" s="60"/>
      <c r="CU333" s="110"/>
      <c r="CV333" s="173"/>
      <c r="CW333" s="169">
        <f>SUM(CX333:DL333)</f>
        <v>0</v>
      </c>
      <c r="CX333" s="60"/>
      <c r="CY333" s="60"/>
      <c r="CZ333" s="60"/>
      <c r="DA333" s="60"/>
      <c r="DB333" s="60"/>
      <c r="DC333" s="60"/>
      <c r="DD333" s="60"/>
      <c r="DE333" s="60"/>
      <c r="DF333" s="60"/>
      <c r="DG333" s="60"/>
      <c r="DH333" s="61"/>
      <c r="DI333" s="60"/>
      <c r="DJ333" s="60"/>
      <c r="DK333" s="60"/>
      <c r="DL333" s="110"/>
      <c r="DM333" s="169">
        <f>SUM(DN333:EB333)</f>
        <v>0</v>
      </c>
      <c r="DN333" s="60"/>
      <c r="DO333" s="60"/>
      <c r="DP333" s="60"/>
      <c r="DQ333" s="60"/>
      <c r="DR333" s="60"/>
      <c r="DS333" s="60"/>
      <c r="DT333" s="60"/>
      <c r="DU333" s="60"/>
      <c r="DV333" s="60"/>
      <c r="DW333" s="60"/>
      <c r="DX333" s="61"/>
      <c r="DY333" s="60"/>
      <c r="DZ333" s="60"/>
      <c r="EA333" s="60"/>
      <c r="EB333" s="110"/>
      <c r="EC333" s="169">
        <f>SUM(ED333:ER333)</f>
        <v>0</v>
      </c>
      <c r="ED333" s="60"/>
      <c r="EE333" s="60"/>
      <c r="EF333" s="60"/>
      <c r="EG333" s="60"/>
      <c r="EH333" s="60"/>
      <c r="EI333" s="60"/>
      <c r="EJ333" s="60"/>
      <c r="EK333" s="60"/>
      <c r="EL333" s="60"/>
      <c r="EM333" s="60"/>
      <c r="EN333" s="61"/>
      <c r="EO333" s="60"/>
      <c r="EP333" s="60"/>
      <c r="EQ333" s="60"/>
      <c r="ER333" s="110"/>
      <c r="ES333" s="169">
        <f>SUM(ET333:FH333)</f>
        <v>0</v>
      </c>
      <c r="ET333" s="60"/>
      <c r="EU333" s="60"/>
      <c r="EV333" s="60"/>
      <c r="EW333" s="60"/>
      <c r="EX333" s="60"/>
      <c r="EY333" s="60"/>
      <c r="EZ333" s="60"/>
      <c r="FA333" s="60"/>
      <c r="FB333" s="60"/>
      <c r="FC333" s="60"/>
      <c r="FD333" s="61"/>
      <c r="FE333" s="60"/>
      <c r="FF333" s="60"/>
      <c r="FG333" s="60"/>
      <c r="FH333" s="110"/>
      <c r="FI333" s="169">
        <f>SUM(FJ333:FX333)</f>
        <v>0</v>
      </c>
      <c r="FJ333" s="60"/>
      <c r="FK333" s="60"/>
      <c r="FL333" s="60"/>
      <c r="FM333" s="60"/>
      <c r="FN333" s="60"/>
      <c r="FO333" s="60"/>
      <c r="FP333" s="60"/>
      <c r="FQ333" s="60"/>
      <c r="FR333" s="60"/>
      <c r="FS333" s="60"/>
      <c r="FT333" s="61"/>
      <c r="FU333" s="60"/>
      <c r="FV333" s="60"/>
      <c r="FW333" s="60"/>
      <c r="FX333" s="110"/>
      <c r="FY333" s="169">
        <f>SUM(FZ333:GN333)</f>
        <v>0</v>
      </c>
      <c r="FZ333" s="60"/>
      <c r="GA333" s="60"/>
      <c r="GB333" s="60"/>
      <c r="GC333" s="60"/>
      <c r="GD333" s="60"/>
      <c r="GE333" s="60"/>
      <c r="GF333" s="60"/>
      <c r="GG333" s="60"/>
      <c r="GH333" s="60"/>
      <c r="GI333" s="60"/>
      <c r="GJ333" s="61"/>
      <c r="GK333" s="60"/>
      <c r="GL333" s="60"/>
      <c r="GM333" s="60"/>
      <c r="GN333" s="110"/>
      <c r="GO333" s="169">
        <f>SUM(GP333:HN333)</f>
        <v>0</v>
      </c>
      <c r="GP333" s="60"/>
      <c r="GQ333" s="60"/>
      <c r="GR333" s="60"/>
      <c r="GS333" s="60"/>
      <c r="GT333" s="60"/>
      <c r="GU333" s="60"/>
      <c r="GV333" s="60"/>
      <c r="GW333" s="60"/>
      <c r="GX333" s="60"/>
      <c r="GY333" s="60"/>
      <c r="GZ333" s="61"/>
      <c r="HA333" s="60"/>
      <c r="HB333" s="60"/>
      <c r="HC333" s="60"/>
      <c r="HD333" s="60"/>
      <c r="HE333" s="60"/>
      <c r="HF333" s="60"/>
      <c r="HG333" s="60"/>
      <c r="HH333" s="60"/>
      <c r="HI333" s="60"/>
      <c r="HJ333" s="60"/>
      <c r="HK333" s="60"/>
      <c r="HL333" s="60"/>
      <c r="HM333" s="60"/>
      <c r="HN333" s="110"/>
      <c r="HO333" s="172"/>
      <c r="HP333" s="173"/>
      <c r="HQ333" s="169">
        <f>SUM(HR333:IF333)</f>
        <v>0</v>
      </c>
      <c r="HR333" s="60"/>
      <c r="HS333" s="60"/>
      <c r="HT333" s="60"/>
      <c r="HU333" s="60"/>
      <c r="HV333" s="60"/>
      <c r="HW333" s="60"/>
      <c r="HX333" s="60"/>
      <c r="HY333" s="60"/>
      <c r="HZ333" s="60"/>
      <c r="IA333" s="60"/>
      <c r="IB333" s="61"/>
      <c r="IC333" s="60"/>
      <c r="ID333" s="60"/>
      <c r="IE333" s="60"/>
      <c r="IF333" s="110"/>
      <c r="IG333" s="169">
        <f>SUM(IH333:IV333)</f>
        <v>0</v>
      </c>
      <c r="IH333" s="60"/>
      <c r="II333" s="60"/>
      <c r="IJ333" s="60"/>
      <c r="IK333" s="60"/>
      <c r="IL333" s="60"/>
      <c r="IM333" s="60"/>
      <c r="IN333" s="60"/>
      <c r="IO333" s="60"/>
      <c r="IP333" s="60"/>
      <c r="IQ333" s="60"/>
      <c r="IR333" s="61"/>
      <c r="IS333" s="60"/>
      <c r="IT333" s="60"/>
      <c r="IU333" s="60"/>
      <c r="IV333" s="110"/>
      <c r="IW333" s="169">
        <f>SUM(IX333:JL333)</f>
        <v>0</v>
      </c>
      <c r="IX333" s="60"/>
      <c r="IY333" s="60"/>
      <c r="IZ333" s="60"/>
      <c r="JA333" s="60"/>
      <c r="JB333" s="60"/>
      <c r="JC333" s="60"/>
      <c r="JD333" s="60"/>
      <c r="JE333" s="60"/>
      <c r="JF333" s="60"/>
      <c r="JG333" s="60"/>
      <c r="JH333" s="61"/>
      <c r="JI333" s="60"/>
      <c r="JJ333" s="60"/>
      <c r="JK333" s="60"/>
      <c r="JL333" s="110"/>
      <c r="JM333" s="169">
        <f>SUM(JN333:KB333)</f>
        <v>0</v>
      </c>
      <c r="JN333" s="60"/>
      <c r="JO333" s="60"/>
      <c r="JP333" s="60"/>
      <c r="JQ333" s="60"/>
      <c r="JR333" s="60"/>
      <c r="JS333" s="60"/>
      <c r="JT333" s="60"/>
      <c r="JU333" s="60"/>
      <c r="JV333" s="60"/>
      <c r="JW333" s="60"/>
      <c r="JX333" s="61"/>
      <c r="JY333" s="60"/>
      <c r="JZ333" s="60"/>
      <c r="KA333" s="60"/>
      <c r="KB333" s="110"/>
      <c r="KC333" s="169">
        <f>SUM(KD333:LB333)</f>
        <v>0</v>
      </c>
      <c r="KD333" s="60"/>
      <c r="KE333" s="60"/>
      <c r="KF333" s="60"/>
      <c r="KG333" s="60"/>
      <c r="KH333" s="60"/>
      <c r="KI333" s="60"/>
      <c r="KJ333" s="60"/>
      <c r="KK333" s="60"/>
      <c r="KL333" s="60"/>
      <c r="KM333" s="60"/>
      <c r="KN333" s="61"/>
      <c r="KO333" s="60"/>
      <c r="KP333" s="60"/>
      <c r="KQ333" s="60"/>
      <c r="KR333" s="60"/>
      <c r="KS333" s="60"/>
      <c r="KT333" s="60"/>
      <c r="KU333" s="60"/>
      <c r="KV333" s="60"/>
      <c r="KW333" s="60"/>
      <c r="KX333" s="60"/>
      <c r="KY333" s="60"/>
      <c r="KZ333" s="60"/>
      <c r="LA333" s="60"/>
      <c r="LB333" s="110"/>
      <c r="LC333" s="173"/>
      <c r="LD333" s="169">
        <f>SUM(LE333:LS333)</f>
        <v>0</v>
      </c>
      <c r="LE333" s="60"/>
      <c r="LF333" s="60"/>
      <c r="LG333" s="60"/>
      <c r="LH333" s="60"/>
      <c r="LI333" s="60"/>
      <c r="LJ333" s="60"/>
      <c r="LK333" s="60"/>
      <c r="LL333" s="60"/>
      <c r="LM333" s="60"/>
      <c r="LN333" s="60"/>
      <c r="LO333" s="61"/>
      <c r="LP333" s="60"/>
      <c r="LQ333" s="60"/>
      <c r="LR333" s="60"/>
      <c r="LS333" s="110"/>
      <c r="LT333" s="169">
        <f>SUM(LU333:MI333)</f>
        <v>0</v>
      </c>
      <c r="LU333" s="60"/>
      <c r="LV333" s="60"/>
      <c r="LW333" s="60"/>
      <c r="LX333" s="60"/>
      <c r="LY333" s="60"/>
      <c r="LZ333" s="60"/>
      <c r="MA333" s="60"/>
      <c r="MB333" s="60"/>
      <c r="MC333" s="60"/>
      <c r="MD333" s="60"/>
      <c r="ME333" s="61"/>
      <c r="MF333" s="60"/>
      <c r="MG333" s="60"/>
      <c r="MH333" s="60"/>
      <c r="MI333" s="110"/>
      <c r="MJ333" s="169">
        <f>SUM(MK333:MY333)</f>
        <v>0</v>
      </c>
      <c r="MK333" s="60"/>
      <c r="ML333" s="60"/>
      <c r="MM333" s="60"/>
      <c r="MN333" s="60"/>
      <c r="MO333" s="60"/>
      <c r="MP333" s="60"/>
      <c r="MQ333" s="60"/>
      <c r="MR333" s="60"/>
      <c r="MS333" s="60"/>
      <c r="MT333" s="60"/>
      <c r="MU333" s="61"/>
      <c r="MV333" s="60"/>
      <c r="MW333" s="60"/>
      <c r="MX333" s="60"/>
      <c r="MY333" s="110"/>
      <c r="MZ333" s="169">
        <f>SUM(NA333:NO333)</f>
        <v>0</v>
      </c>
      <c r="NA333" s="60"/>
      <c r="NB333" s="60"/>
      <c r="NC333" s="60"/>
      <c r="ND333" s="60"/>
      <c r="NE333" s="60"/>
      <c r="NF333" s="60"/>
      <c r="NG333" s="60"/>
      <c r="NH333" s="60"/>
      <c r="NI333" s="60"/>
      <c r="NJ333" s="60"/>
      <c r="NK333" s="61"/>
      <c r="NL333" s="60"/>
      <c r="NM333" s="60"/>
      <c r="NN333" s="60"/>
      <c r="NO333" s="110"/>
      <c r="NP333" s="169">
        <f>SUM(NQ333:OE333)</f>
        <v>0</v>
      </c>
      <c r="NQ333" s="60"/>
      <c r="NR333" s="60"/>
      <c r="NS333" s="60"/>
      <c r="NT333" s="60"/>
      <c r="NU333" s="60"/>
      <c r="NV333" s="60"/>
      <c r="NW333" s="60"/>
      <c r="NX333" s="60"/>
      <c r="NY333" s="60"/>
      <c r="NZ333" s="60"/>
      <c r="OA333" s="61"/>
      <c r="OB333" s="60"/>
      <c r="OC333" s="60"/>
      <c r="OD333" s="60"/>
      <c r="OE333" s="110"/>
      <c r="OF333" s="169">
        <f>SUM(OG333:OU333)</f>
        <v>0</v>
      </c>
      <c r="OG333" s="60"/>
      <c r="OH333" s="60"/>
      <c r="OI333" s="60"/>
      <c r="OJ333" s="60"/>
      <c r="OK333" s="60"/>
      <c r="OL333" s="60"/>
      <c r="OM333" s="60"/>
      <c r="ON333" s="60"/>
      <c r="OO333" s="60"/>
      <c r="OP333" s="60"/>
      <c r="OQ333" s="61"/>
      <c r="OR333" s="60"/>
      <c r="OS333" s="60"/>
      <c r="OT333" s="60"/>
      <c r="OU333" s="110"/>
      <c r="OV333" s="169">
        <f>SUM(OW333:PK333)</f>
        <v>0</v>
      </c>
      <c r="OW333" s="60"/>
      <c r="OX333" s="60"/>
      <c r="OY333" s="60"/>
      <c r="OZ333" s="60"/>
      <c r="PA333" s="60"/>
      <c r="PB333" s="60"/>
      <c r="PC333" s="60"/>
      <c r="PD333" s="60"/>
      <c r="PE333" s="60"/>
      <c r="PF333" s="60"/>
      <c r="PG333" s="61"/>
      <c r="PH333" s="60"/>
      <c r="PI333" s="60"/>
      <c r="PJ333" s="60"/>
      <c r="PK333" s="110"/>
      <c r="PL333" s="169">
        <f>SUM(PM333:QA333)</f>
        <v>0</v>
      </c>
      <c r="PM333" s="60"/>
      <c r="PN333" s="60"/>
      <c r="PO333" s="60"/>
      <c r="PP333" s="60"/>
      <c r="PQ333" s="60"/>
      <c r="PR333" s="60"/>
      <c r="PS333" s="60"/>
      <c r="PT333" s="60"/>
      <c r="PU333" s="60"/>
      <c r="PV333" s="60"/>
      <c r="PW333" s="61"/>
      <c r="PX333" s="60"/>
      <c r="PY333" s="60"/>
      <c r="PZ333" s="60"/>
      <c r="QA333" s="110"/>
      <c r="QB333" s="169">
        <f>SUM(QC333:QQ333)</f>
        <v>0</v>
      </c>
      <c r="QC333" s="60"/>
      <c r="QD333" s="60"/>
      <c r="QE333" s="60"/>
      <c r="QF333" s="60"/>
      <c r="QG333" s="60"/>
      <c r="QH333" s="60"/>
      <c r="QI333" s="60"/>
      <c r="QJ333" s="60"/>
      <c r="QK333" s="60"/>
      <c r="QL333" s="60"/>
      <c r="QM333" s="61"/>
      <c r="QN333" s="60"/>
      <c r="QO333" s="60"/>
      <c r="QP333" s="60"/>
      <c r="QQ333" s="110"/>
      <c r="QR333" s="169">
        <f>SUM(QS333:RQ333)</f>
        <v>0</v>
      </c>
      <c r="QS333" s="60"/>
      <c r="QT333" s="60"/>
      <c r="QU333" s="60"/>
      <c r="QV333" s="60"/>
      <c r="QW333" s="60"/>
      <c r="QX333" s="60"/>
      <c r="QY333" s="60"/>
      <c r="QZ333" s="60"/>
      <c r="RA333" s="60"/>
      <c r="RB333" s="60"/>
      <c r="RC333" s="61"/>
      <c r="RD333" s="60"/>
      <c r="RE333" s="60"/>
      <c r="RF333" s="60"/>
      <c r="RG333" s="60"/>
      <c r="RH333" s="60"/>
      <c r="RI333" s="60"/>
      <c r="RJ333" s="60"/>
      <c r="RK333" s="60"/>
      <c r="RL333" s="60"/>
      <c r="RM333" s="60"/>
      <c r="RN333" s="60"/>
      <c r="RO333" s="60"/>
      <c r="RP333" s="60"/>
      <c r="RQ333" s="110"/>
      <c r="RR333" s="173"/>
      <c r="RS333" s="169">
        <f>SUM(RT333:SH333)</f>
        <v>0</v>
      </c>
      <c r="RT333" s="60"/>
      <c r="RU333" s="60"/>
      <c r="RV333" s="60"/>
      <c r="RW333" s="60"/>
      <c r="RX333" s="60"/>
      <c r="RY333" s="60"/>
      <c r="RZ333" s="60"/>
      <c r="SA333" s="60"/>
      <c r="SB333" s="60"/>
      <c r="SC333" s="60"/>
      <c r="SD333" s="61"/>
      <c r="SE333" s="60"/>
      <c r="SF333" s="60"/>
      <c r="SG333" s="60"/>
      <c r="SH333" s="110"/>
      <c r="SI333" s="169">
        <f>SUM(SJ333:SX333)</f>
        <v>0</v>
      </c>
      <c r="SJ333" s="60"/>
      <c r="SK333" s="60"/>
      <c r="SL333" s="60"/>
      <c r="SM333" s="60"/>
      <c r="SN333" s="60"/>
      <c r="SO333" s="60"/>
      <c r="SP333" s="60"/>
      <c r="SQ333" s="60"/>
      <c r="SR333" s="60"/>
      <c r="SS333" s="60"/>
      <c r="ST333" s="61"/>
      <c r="SU333" s="60"/>
      <c r="SV333" s="60"/>
      <c r="SW333" s="60"/>
      <c r="SX333" s="110"/>
      <c r="SY333" s="169">
        <f>SUM(SZ333:TN333)</f>
        <v>0</v>
      </c>
      <c r="SZ333" s="60"/>
      <c r="TA333" s="60"/>
      <c r="TB333" s="60"/>
      <c r="TC333" s="60"/>
      <c r="TD333" s="60"/>
      <c r="TE333" s="60"/>
      <c r="TF333" s="60"/>
      <c r="TG333" s="60"/>
      <c r="TH333" s="60"/>
      <c r="TI333" s="60"/>
      <c r="TJ333" s="61"/>
      <c r="TK333" s="60"/>
      <c r="TL333" s="60"/>
      <c r="TM333" s="60"/>
      <c r="TN333" s="110"/>
      <c r="TO333" s="169">
        <f>SUM(TP333:UD333)</f>
        <v>0</v>
      </c>
      <c r="TP333" s="60"/>
      <c r="TQ333" s="60"/>
      <c r="TR333" s="60"/>
      <c r="TS333" s="60"/>
      <c r="TT333" s="60"/>
      <c r="TU333" s="60"/>
      <c r="TV333" s="60"/>
      <c r="TW333" s="60"/>
      <c r="TX333" s="60"/>
      <c r="TY333" s="60"/>
      <c r="TZ333" s="61"/>
      <c r="UA333" s="60"/>
      <c r="UB333" s="60"/>
      <c r="UC333" s="60"/>
      <c r="UD333" s="110"/>
      <c r="UE333" s="169">
        <f>SUM(UF333:VD333)</f>
        <v>0</v>
      </c>
      <c r="UF333" s="60"/>
      <c r="UG333" s="60"/>
      <c r="UH333" s="60"/>
      <c r="UI333" s="60"/>
      <c r="UJ333" s="60"/>
      <c r="UK333" s="60"/>
      <c r="UL333" s="60"/>
      <c r="UM333" s="60"/>
      <c r="UN333" s="60"/>
      <c r="UO333" s="60"/>
      <c r="UP333" s="61"/>
      <c r="UQ333" s="60"/>
      <c r="UR333" s="60"/>
      <c r="US333" s="60"/>
      <c r="UT333" s="60"/>
      <c r="UU333" s="60"/>
      <c r="UV333" s="60"/>
      <c r="UW333" s="60"/>
      <c r="UX333" s="60"/>
      <c r="UY333" s="60"/>
      <c r="UZ333" s="60"/>
      <c r="VA333" s="60"/>
      <c r="VB333" s="60"/>
      <c r="VC333" s="60"/>
      <c r="VD333" s="110"/>
      <c r="VE333" s="10" t="str">
        <f t="shared" si="2875"/>
        <v>-</v>
      </c>
    </row>
    <row r="334" spans="1:577" s="48" customFormat="1" ht="20.149999999999999" customHeight="1">
      <c r="A334" s="1002" t="s">
        <v>300</v>
      </c>
      <c r="B334" s="1003"/>
      <c r="C334" s="1003"/>
      <c r="D334" s="1003"/>
      <c r="E334" s="214">
        <f t="shared" ref="E334:BP334" si="2876">E335+E451</f>
        <v>0</v>
      </c>
      <c r="F334" s="215">
        <f t="shared" si="2876"/>
        <v>0</v>
      </c>
      <c r="G334" s="215">
        <f t="shared" si="2876"/>
        <v>0</v>
      </c>
      <c r="H334" s="216">
        <f t="shared" si="2876"/>
        <v>0</v>
      </c>
      <c r="I334" s="236">
        <f t="shared" si="2876"/>
        <v>0</v>
      </c>
      <c r="J334" s="215">
        <f t="shared" si="2876"/>
        <v>0</v>
      </c>
      <c r="K334" s="75">
        <f t="shared" si="2876"/>
        <v>0</v>
      </c>
      <c r="L334" s="74">
        <f t="shared" si="2876"/>
        <v>0</v>
      </c>
      <c r="M334" s="74">
        <f t="shared" si="2876"/>
        <v>0</v>
      </c>
      <c r="N334" s="74">
        <f t="shared" si="2876"/>
        <v>0</v>
      </c>
      <c r="O334" s="74">
        <f t="shared" si="2876"/>
        <v>0</v>
      </c>
      <c r="P334" s="74">
        <f t="shared" si="2876"/>
        <v>0</v>
      </c>
      <c r="Q334" s="74">
        <f t="shared" si="2876"/>
        <v>0</v>
      </c>
      <c r="R334" s="74">
        <f t="shared" si="2876"/>
        <v>0</v>
      </c>
      <c r="S334" s="74">
        <f t="shared" si="2876"/>
        <v>0</v>
      </c>
      <c r="T334" s="74">
        <f t="shared" si="2876"/>
        <v>0</v>
      </c>
      <c r="U334" s="75">
        <f t="shared" si="2876"/>
        <v>0</v>
      </c>
      <c r="V334" s="74">
        <f t="shared" si="2876"/>
        <v>0</v>
      </c>
      <c r="W334" s="74">
        <f t="shared" si="2876"/>
        <v>0</v>
      </c>
      <c r="X334" s="74">
        <f t="shared" si="2876"/>
        <v>0</v>
      </c>
      <c r="Y334" s="117">
        <f t="shared" si="2876"/>
        <v>0</v>
      </c>
      <c r="Z334" s="75">
        <f t="shared" si="2876"/>
        <v>0</v>
      </c>
      <c r="AA334" s="74">
        <f t="shared" si="2876"/>
        <v>0</v>
      </c>
      <c r="AB334" s="74">
        <f t="shared" si="2876"/>
        <v>0</v>
      </c>
      <c r="AC334" s="74">
        <f t="shared" si="2876"/>
        <v>0</v>
      </c>
      <c r="AD334" s="74">
        <f t="shared" si="2876"/>
        <v>0</v>
      </c>
      <c r="AE334" s="74">
        <f t="shared" si="2876"/>
        <v>0</v>
      </c>
      <c r="AF334" s="74">
        <f t="shared" si="2876"/>
        <v>0</v>
      </c>
      <c r="AG334" s="74">
        <f t="shared" si="2876"/>
        <v>0</v>
      </c>
      <c r="AH334" s="74">
        <f t="shared" si="2876"/>
        <v>0</v>
      </c>
      <c r="AI334" s="74">
        <f t="shared" si="2876"/>
        <v>0</v>
      </c>
      <c r="AJ334" s="74">
        <f t="shared" si="2876"/>
        <v>0</v>
      </c>
      <c r="AK334" s="75">
        <f t="shared" si="2876"/>
        <v>0</v>
      </c>
      <c r="AL334" s="74">
        <f t="shared" si="2876"/>
        <v>0</v>
      </c>
      <c r="AM334" s="74">
        <f t="shared" si="2876"/>
        <v>0</v>
      </c>
      <c r="AN334" s="74">
        <f t="shared" si="2876"/>
        <v>0</v>
      </c>
      <c r="AO334" s="117">
        <f t="shared" si="2876"/>
        <v>0</v>
      </c>
      <c r="AP334" s="75">
        <f t="shared" si="2876"/>
        <v>0</v>
      </c>
      <c r="AQ334" s="74">
        <f t="shared" si="2876"/>
        <v>0</v>
      </c>
      <c r="AR334" s="74">
        <f t="shared" si="2876"/>
        <v>0</v>
      </c>
      <c r="AS334" s="74">
        <f t="shared" si="2876"/>
        <v>0</v>
      </c>
      <c r="AT334" s="74">
        <f t="shared" si="2876"/>
        <v>0</v>
      </c>
      <c r="AU334" s="74">
        <f t="shared" si="2876"/>
        <v>0</v>
      </c>
      <c r="AV334" s="74">
        <f t="shared" si="2876"/>
        <v>0</v>
      </c>
      <c r="AW334" s="74">
        <f t="shared" si="2876"/>
        <v>0</v>
      </c>
      <c r="AX334" s="74">
        <f t="shared" si="2876"/>
        <v>0</v>
      </c>
      <c r="AY334" s="74">
        <f t="shared" si="2876"/>
        <v>0</v>
      </c>
      <c r="AZ334" s="74">
        <f t="shared" si="2876"/>
        <v>0</v>
      </c>
      <c r="BA334" s="75">
        <f t="shared" si="2876"/>
        <v>0</v>
      </c>
      <c r="BB334" s="74">
        <f t="shared" si="2876"/>
        <v>0</v>
      </c>
      <c r="BC334" s="74">
        <f t="shared" si="2876"/>
        <v>0</v>
      </c>
      <c r="BD334" s="74">
        <f t="shared" si="2876"/>
        <v>0</v>
      </c>
      <c r="BE334" s="117">
        <f t="shared" si="2876"/>
        <v>0</v>
      </c>
      <c r="BF334" s="75">
        <f t="shared" si="2876"/>
        <v>0</v>
      </c>
      <c r="BG334" s="74">
        <f t="shared" si="2876"/>
        <v>0</v>
      </c>
      <c r="BH334" s="74">
        <f t="shared" si="2876"/>
        <v>0</v>
      </c>
      <c r="BI334" s="74">
        <f t="shared" si="2876"/>
        <v>0</v>
      </c>
      <c r="BJ334" s="74">
        <f t="shared" si="2876"/>
        <v>0</v>
      </c>
      <c r="BK334" s="74">
        <f t="shared" si="2876"/>
        <v>0</v>
      </c>
      <c r="BL334" s="74">
        <f t="shared" si="2876"/>
        <v>0</v>
      </c>
      <c r="BM334" s="74">
        <f t="shared" si="2876"/>
        <v>0</v>
      </c>
      <c r="BN334" s="74">
        <f t="shared" si="2876"/>
        <v>0</v>
      </c>
      <c r="BO334" s="74">
        <f t="shared" si="2876"/>
        <v>0</v>
      </c>
      <c r="BP334" s="74">
        <f t="shared" si="2876"/>
        <v>0</v>
      </c>
      <c r="BQ334" s="75">
        <f t="shared" ref="BQ334:EM334" si="2877">BQ335+BQ451</f>
        <v>0</v>
      </c>
      <c r="BR334" s="74">
        <f t="shared" si="2877"/>
        <v>0</v>
      </c>
      <c r="BS334" s="74">
        <f t="shared" si="2877"/>
        <v>0</v>
      </c>
      <c r="BT334" s="74">
        <f t="shared" si="2877"/>
        <v>0</v>
      </c>
      <c r="BU334" s="117">
        <f t="shared" si="2877"/>
        <v>0</v>
      </c>
      <c r="BV334" s="75">
        <f t="shared" si="2877"/>
        <v>0</v>
      </c>
      <c r="BW334" s="74">
        <f t="shared" si="2877"/>
        <v>0</v>
      </c>
      <c r="BX334" s="74">
        <f t="shared" si="2877"/>
        <v>0</v>
      </c>
      <c r="BY334" s="74">
        <f t="shared" si="2877"/>
        <v>0</v>
      </c>
      <c r="BZ334" s="74">
        <f t="shared" si="2877"/>
        <v>0</v>
      </c>
      <c r="CA334" s="74">
        <f t="shared" si="2877"/>
        <v>0</v>
      </c>
      <c r="CB334" s="74">
        <f t="shared" si="2877"/>
        <v>0</v>
      </c>
      <c r="CC334" s="74">
        <f t="shared" si="2877"/>
        <v>0</v>
      </c>
      <c r="CD334" s="74">
        <f t="shared" si="2877"/>
        <v>0</v>
      </c>
      <c r="CE334" s="74">
        <f t="shared" si="2877"/>
        <v>0</v>
      </c>
      <c r="CF334" s="74">
        <f t="shared" si="2877"/>
        <v>0</v>
      </c>
      <c r="CG334" s="75">
        <f t="shared" si="2877"/>
        <v>0</v>
      </c>
      <c r="CH334" s="74">
        <f t="shared" si="2877"/>
        <v>0</v>
      </c>
      <c r="CI334" s="74">
        <f t="shared" si="2877"/>
        <v>0</v>
      </c>
      <c r="CJ334" s="74">
        <f t="shared" si="2877"/>
        <v>0</v>
      </c>
      <c r="CK334" s="74">
        <f t="shared" si="2877"/>
        <v>0</v>
      </c>
      <c r="CL334" s="74">
        <f t="shared" si="2877"/>
        <v>0</v>
      </c>
      <c r="CM334" s="74">
        <f t="shared" si="2877"/>
        <v>0</v>
      </c>
      <c r="CN334" s="74">
        <f t="shared" si="2877"/>
        <v>0</v>
      </c>
      <c r="CO334" s="74">
        <f t="shared" si="2877"/>
        <v>0</v>
      </c>
      <c r="CP334" s="74">
        <f t="shared" si="2877"/>
        <v>0</v>
      </c>
      <c r="CQ334" s="74">
        <f t="shared" si="2877"/>
        <v>0</v>
      </c>
      <c r="CR334" s="74">
        <f t="shared" si="2877"/>
        <v>0</v>
      </c>
      <c r="CS334" s="74">
        <f t="shared" si="2877"/>
        <v>0</v>
      </c>
      <c r="CT334" s="74">
        <f t="shared" si="2877"/>
        <v>0</v>
      </c>
      <c r="CU334" s="117">
        <f t="shared" si="2877"/>
        <v>0</v>
      </c>
      <c r="CV334" s="159">
        <f t="shared" si="2877"/>
        <v>0</v>
      </c>
      <c r="CW334" s="75">
        <f t="shared" si="2877"/>
        <v>0</v>
      </c>
      <c r="CX334" s="74">
        <f t="shared" si="2877"/>
        <v>0</v>
      </c>
      <c r="CY334" s="74">
        <f t="shared" si="2877"/>
        <v>0</v>
      </c>
      <c r="CZ334" s="74">
        <f t="shared" si="2877"/>
        <v>0</v>
      </c>
      <c r="DA334" s="74">
        <f t="shared" si="2877"/>
        <v>0</v>
      </c>
      <c r="DB334" s="74">
        <f t="shared" si="2877"/>
        <v>0</v>
      </c>
      <c r="DC334" s="74">
        <f t="shared" si="2877"/>
        <v>0</v>
      </c>
      <c r="DD334" s="74">
        <f t="shared" si="2877"/>
        <v>0</v>
      </c>
      <c r="DE334" s="74">
        <f t="shared" si="2877"/>
        <v>0</v>
      </c>
      <c r="DF334" s="74">
        <f t="shared" si="2877"/>
        <v>0</v>
      </c>
      <c r="DG334" s="74">
        <f t="shared" si="2877"/>
        <v>0</v>
      </c>
      <c r="DH334" s="75">
        <f t="shared" si="2877"/>
        <v>0</v>
      </c>
      <c r="DI334" s="74">
        <f t="shared" si="2877"/>
        <v>0</v>
      </c>
      <c r="DJ334" s="74">
        <f t="shared" si="2877"/>
        <v>0</v>
      </c>
      <c r="DK334" s="74">
        <f t="shared" si="2877"/>
        <v>0</v>
      </c>
      <c r="DL334" s="117">
        <f t="shared" si="2877"/>
        <v>0</v>
      </c>
      <c r="DM334" s="75">
        <f t="shared" si="2877"/>
        <v>0</v>
      </c>
      <c r="DN334" s="74">
        <f t="shared" si="2877"/>
        <v>0</v>
      </c>
      <c r="DO334" s="74">
        <f t="shared" si="2877"/>
        <v>0</v>
      </c>
      <c r="DP334" s="74">
        <f t="shared" si="2877"/>
        <v>0</v>
      </c>
      <c r="DQ334" s="74">
        <f t="shared" si="2877"/>
        <v>0</v>
      </c>
      <c r="DR334" s="74">
        <f t="shared" si="2877"/>
        <v>0</v>
      </c>
      <c r="DS334" s="74">
        <f t="shared" si="2877"/>
        <v>0</v>
      </c>
      <c r="DT334" s="74">
        <f t="shared" si="2877"/>
        <v>0</v>
      </c>
      <c r="DU334" s="74">
        <f t="shared" si="2877"/>
        <v>0</v>
      </c>
      <c r="DV334" s="74">
        <f t="shared" si="2877"/>
        <v>0</v>
      </c>
      <c r="DW334" s="74">
        <f t="shared" si="2877"/>
        <v>0</v>
      </c>
      <c r="DX334" s="75">
        <f t="shared" si="2877"/>
        <v>0</v>
      </c>
      <c r="DY334" s="74">
        <f t="shared" si="2877"/>
        <v>0</v>
      </c>
      <c r="DZ334" s="74">
        <f t="shared" si="2877"/>
        <v>0</v>
      </c>
      <c r="EA334" s="74">
        <f t="shared" si="2877"/>
        <v>0</v>
      </c>
      <c r="EB334" s="117">
        <f t="shared" si="2877"/>
        <v>0</v>
      </c>
      <c r="EC334" s="75">
        <f t="shared" si="2877"/>
        <v>0</v>
      </c>
      <c r="ED334" s="74">
        <f t="shared" si="2877"/>
        <v>0</v>
      </c>
      <c r="EE334" s="74">
        <f t="shared" si="2877"/>
        <v>0</v>
      </c>
      <c r="EF334" s="74">
        <f t="shared" si="2877"/>
        <v>0</v>
      </c>
      <c r="EG334" s="74">
        <f t="shared" si="2877"/>
        <v>0</v>
      </c>
      <c r="EH334" s="74">
        <f t="shared" si="2877"/>
        <v>0</v>
      </c>
      <c r="EI334" s="74">
        <f t="shared" si="2877"/>
        <v>0</v>
      </c>
      <c r="EJ334" s="74">
        <f t="shared" si="2877"/>
        <v>0</v>
      </c>
      <c r="EK334" s="74">
        <f t="shared" si="2877"/>
        <v>0</v>
      </c>
      <c r="EL334" s="74">
        <f t="shared" si="2877"/>
        <v>0</v>
      </c>
      <c r="EM334" s="74">
        <f t="shared" si="2877"/>
        <v>0</v>
      </c>
      <c r="EN334" s="75">
        <f t="shared" ref="EN334:GY334" si="2878">EN335+EN451</f>
        <v>0</v>
      </c>
      <c r="EO334" s="74">
        <f t="shared" si="2878"/>
        <v>0</v>
      </c>
      <c r="EP334" s="74">
        <f t="shared" si="2878"/>
        <v>0</v>
      </c>
      <c r="EQ334" s="74">
        <f t="shared" si="2878"/>
        <v>0</v>
      </c>
      <c r="ER334" s="117">
        <f t="shared" si="2878"/>
        <v>0</v>
      </c>
      <c r="ES334" s="75">
        <f t="shared" si="2878"/>
        <v>0</v>
      </c>
      <c r="ET334" s="74">
        <f t="shared" si="2878"/>
        <v>0</v>
      </c>
      <c r="EU334" s="74">
        <f t="shared" si="2878"/>
        <v>0</v>
      </c>
      <c r="EV334" s="74">
        <f t="shared" si="2878"/>
        <v>0</v>
      </c>
      <c r="EW334" s="74">
        <f t="shared" si="2878"/>
        <v>0</v>
      </c>
      <c r="EX334" s="74">
        <f t="shared" si="2878"/>
        <v>0</v>
      </c>
      <c r="EY334" s="74">
        <f t="shared" si="2878"/>
        <v>0</v>
      </c>
      <c r="EZ334" s="74">
        <f t="shared" si="2878"/>
        <v>0</v>
      </c>
      <c r="FA334" s="74">
        <f t="shared" si="2878"/>
        <v>0</v>
      </c>
      <c r="FB334" s="74">
        <f t="shared" si="2878"/>
        <v>0</v>
      </c>
      <c r="FC334" s="74">
        <f t="shared" si="2878"/>
        <v>0</v>
      </c>
      <c r="FD334" s="75">
        <f t="shared" si="2878"/>
        <v>0</v>
      </c>
      <c r="FE334" s="74">
        <f t="shared" si="2878"/>
        <v>0</v>
      </c>
      <c r="FF334" s="74">
        <f t="shared" si="2878"/>
        <v>0</v>
      </c>
      <c r="FG334" s="74">
        <f t="shared" si="2878"/>
        <v>0</v>
      </c>
      <c r="FH334" s="117">
        <f t="shared" si="2878"/>
        <v>0</v>
      </c>
      <c r="FI334" s="75">
        <f t="shared" si="2878"/>
        <v>0</v>
      </c>
      <c r="FJ334" s="74">
        <f t="shared" si="2878"/>
        <v>0</v>
      </c>
      <c r="FK334" s="74">
        <f t="shared" si="2878"/>
        <v>0</v>
      </c>
      <c r="FL334" s="74">
        <f t="shared" si="2878"/>
        <v>0</v>
      </c>
      <c r="FM334" s="74">
        <f t="shared" si="2878"/>
        <v>0</v>
      </c>
      <c r="FN334" s="74">
        <f t="shared" si="2878"/>
        <v>0</v>
      </c>
      <c r="FO334" s="74">
        <f t="shared" si="2878"/>
        <v>0</v>
      </c>
      <c r="FP334" s="74">
        <f t="shared" si="2878"/>
        <v>0</v>
      </c>
      <c r="FQ334" s="74">
        <f t="shared" si="2878"/>
        <v>0</v>
      </c>
      <c r="FR334" s="74">
        <f t="shared" si="2878"/>
        <v>0</v>
      </c>
      <c r="FS334" s="74">
        <f t="shared" si="2878"/>
        <v>0</v>
      </c>
      <c r="FT334" s="75">
        <f t="shared" si="2878"/>
        <v>0</v>
      </c>
      <c r="FU334" s="74">
        <f t="shared" si="2878"/>
        <v>0</v>
      </c>
      <c r="FV334" s="74">
        <f t="shared" si="2878"/>
        <v>0</v>
      </c>
      <c r="FW334" s="74">
        <f t="shared" si="2878"/>
        <v>0</v>
      </c>
      <c r="FX334" s="117">
        <f t="shared" si="2878"/>
        <v>0</v>
      </c>
      <c r="FY334" s="75">
        <f t="shared" si="2878"/>
        <v>0</v>
      </c>
      <c r="FZ334" s="74">
        <f t="shared" si="2878"/>
        <v>0</v>
      </c>
      <c r="GA334" s="74">
        <f t="shared" si="2878"/>
        <v>0</v>
      </c>
      <c r="GB334" s="74">
        <f t="shared" si="2878"/>
        <v>0</v>
      </c>
      <c r="GC334" s="74">
        <f t="shared" si="2878"/>
        <v>0</v>
      </c>
      <c r="GD334" s="74">
        <f t="shared" si="2878"/>
        <v>0</v>
      </c>
      <c r="GE334" s="74">
        <f t="shared" si="2878"/>
        <v>0</v>
      </c>
      <c r="GF334" s="74">
        <f t="shared" si="2878"/>
        <v>0</v>
      </c>
      <c r="GG334" s="74">
        <f t="shared" si="2878"/>
        <v>0</v>
      </c>
      <c r="GH334" s="74">
        <f t="shared" si="2878"/>
        <v>0</v>
      </c>
      <c r="GI334" s="74">
        <f t="shared" si="2878"/>
        <v>0</v>
      </c>
      <c r="GJ334" s="75">
        <f t="shared" si="2878"/>
        <v>0</v>
      </c>
      <c r="GK334" s="74">
        <f t="shared" si="2878"/>
        <v>0</v>
      </c>
      <c r="GL334" s="74">
        <f t="shared" si="2878"/>
        <v>0</v>
      </c>
      <c r="GM334" s="74">
        <f t="shared" si="2878"/>
        <v>0</v>
      </c>
      <c r="GN334" s="117">
        <f t="shared" si="2878"/>
        <v>0</v>
      </c>
      <c r="GO334" s="75">
        <f t="shared" si="2878"/>
        <v>0</v>
      </c>
      <c r="GP334" s="74">
        <f t="shared" si="2878"/>
        <v>0</v>
      </c>
      <c r="GQ334" s="74">
        <f t="shared" si="2878"/>
        <v>0</v>
      </c>
      <c r="GR334" s="74">
        <f t="shared" si="2878"/>
        <v>0</v>
      </c>
      <c r="GS334" s="74">
        <f t="shared" si="2878"/>
        <v>0</v>
      </c>
      <c r="GT334" s="74">
        <f t="shared" si="2878"/>
        <v>0</v>
      </c>
      <c r="GU334" s="74">
        <f t="shared" si="2878"/>
        <v>0</v>
      </c>
      <c r="GV334" s="74">
        <f t="shared" si="2878"/>
        <v>0</v>
      </c>
      <c r="GW334" s="74">
        <f t="shared" si="2878"/>
        <v>0</v>
      </c>
      <c r="GX334" s="74">
        <f t="shared" si="2878"/>
        <v>0</v>
      </c>
      <c r="GY334" s="74">
        <f t="shared" si="2878"/>
        <v>0</v>
      </c>
      <c r="GZ334" s="75">
        <f t="shared" ref="GZ334:JW334" si="2879">GZ335+GZ451</f>
        <v>0</v>
      </c>
      <c r="HA334" s="74">
        <f t="shared" si="2879"/>
        <v>0</v>
      </c>
      <c r="HB334" s="74">
        <f t="shared" si="2879"/>
        <v>0</v>
      </c>
      <c r="HC334" s="74">
        <f t="shared" si="2879"/>
        <v>0</v>
      </c>
      <c r="HD334" s="74">
        <f t="shared" si="2879"/>
        <v>0</v>
      </c>
      <c r="HE334" s="74">
        <f t="shared" si="2879"/>
        <v>0</v>
      </c>
      <c r="HF334" s="74">
        <f t="shared" si="2879"/>
        <v>0</v>
      </c>
      <c r="HG334" s="74">
        <f t="shared" si="2879"/>
        <v>0</v>
      </c>
      <c r="HH334" s="74">
        <f t="shared" si="2879"/>
        <v>0</v>
      </c>
      <c r="HI334" s="74">
        <f t="shared" si="2879"/>
        <v>0</v>
      </c>
      <c r="HJ334" s="74">
        <f t="shared" si="2879"/>
        <v>0</v>
      </c>
      <c r="HK334" s="74">
        <f t="shared" si="2879"/>
        <v>0</v>
      </c>
      <c r="HL334" s="74">
        <f t="shared" si="2879"/>
        <v>0</v>
      </c>
      <c r="HM334" s="74">
        <f t="shared" si="2879"/>
        <v>0</v>
      </c>
      <c r="HN334" s="117">
        <f t="shared" si="2879"/>
        <v>0</v>
      </c>
      <c r="HO334" s="143">
        <f t="shared" si="2879"/>
        <v>0</v>
      </c>
      <c r="HP334" s="159">
        <f t="shared" si="2879"/>
        <v>0</v>
      </c>
      <c r="HQ334" s="75">
        <f t="shared" si="2879"/>
        <v>0</v>
      </c>
      <c r="HR334" s="74">
        <f t="shared" si="2879"/>
        <v>0</v>
      </c>
      <c r="HS334" s="74">
        <f t="shared" si="2879"/>
        <v>0</v>
      </c>
      <c r="HT334" s="74">
        <f t="shared" si="2879"/>
        <v>0</v>
      </c>
      <c r="HU334" s="74">
        <f t="shared" si="2879"/>
        <v>0</v>
      </c>
      <c r="HV334" s="74">
        <f t="shared" si="2879"/>
        <v>0</v>
      </c>
      <c r="HW334" s="74">
        <f t="shared" si="2879"/>
        <v>0</v>
      </c>
      <c r="HX334" s="74">
        <f t="shared" si="2879"/>
        <v>0</v>
      </c>
      <c r="HY334" s="74">
        <f t="shared" si="2879"/>
        <v>0</v>
      </c>
      <c r="HZ334" s="74">
        <f t="shared" si="2879"/>
        <v>0</v>
      </c>
      <c r="IA334" s="74">
        <f t="shared" si="2879"/>
        <v>0</v>
      </c>
      <c r="IB334" s="75">
        <f t="shared" si="2879"/>
        <v>0</v>
      </c>
      <c r="IC334" s="74">
        <f t="shared" si="2879"/>
        <v>0</v>
      </c>
      <c r="ID334" s="74">
        <f t="shared" si="2879"/>
        <v>0</v>
      </c>
      <c r="IE334" s="74">
        <f t="shared" si="2879"/>
        <v>0</v>
      </c>
      <c r="IF334" s="117">
        <f t="shared" si="2879"/>
        <v>0</v>
      </c>
      <c r="IG334" s="75">
        <f t="shared" si="2879"/>
        <v>0</v>
      </c>
      <c r="IH334" s="74">
        <f t="shared" si="2879"/>
        <v>0</v>
      </c>
      <c r="II334" s="74">
        <f t="shared" si="2879"/>
        <v>0</v>
      </c>
      <c r="IJ334" s="74">
        <f t="shared" si="2879"/>
        <v>0</v>
      </c>
      <c r="IK334" s="74">
        <f t="shared" si="2879"/>
        <v>0</v>
      </c>
      <c r="IL334" s="74">
        <f t="shared" si="2879"/>
        <v>0</v>
      </c>
      <c r="IM334" s="74">
        <f t="shared" si="2879"/>
        <v>0</v>
      </c>
      <c r="IN334" s="74">
        <f t="shared" si="2879"/>
        <v>0</v>
      </c>
      <c r="IO334" s="74">
        <f t="shared" si="2879"/>
        <v>0</v>
      </c>
      <c r="IP334" s="74">
        <f t="shared" si="2879"/>
        <v>0</v>
      </c>
      <c r="IQ334" s="74">
        <f t="shared" si="2879"/>
        <v>0</v>
      </c>
      <c r="IR334" s="75">
        <f t="shared" si="2879"/>
        <v>0</v>
      </c>
      <c r="IS334" s="74">
        <f t="shared" si="2879"/>
        <v>0</v>
      </c>
      <c r="IT334" s="74">
        <f t="shared" si="2879"/>
        <v>0</v>
      </c>
      <c r="IU334" s="74">
        <f t="shared" si="2879"/>
        <v>0</v>
      </c>
      <c r="IV334" s="117">
        <f t="shared" si="2879"/>
        <v>0</v>
      </c>
      <c r="IW334" s="75">
        <f t="shared" si="2879"/>
        <v>0</v>
      </c>
      <c r="IX334" s="74">
        <f t="shared" si="2879"/>
        <v>0</v>
      </c>
      <c r="IY334" s="74">
        <f t="shared" si="2879"/>
        <v>0</v>
      </c>
      <c r="IZ334" s="74">
        <f t="shared" si="2879"/>
        <v>0</v>
      </c>
      <c r="JA334" s="74">
        <f t="shared" si="2879"/>
        <v>0</v>
      </c>
      <c r="JB334" s="74">
        <f t="shared" si="2879"/>
        <v>0</v>
      </c>
      <c r="JC334" s="74">
        <f t="shared" si="2879"/>
        <v>0</v>
      </c>
      <c r="JD334" s="74">
        <f t="shared" si="2879"/>
        <v>0</v>
      </c>
      <c r="JE334" s="74">
        <f t="shared" si="2879"/>
        <v>0</v>
      </c>
      <c r="JF334" s="74">
        <f t="shared" si="2879"/>
        <v>0</v>
      </c>
      <c r="JG334" s="74">
        <f t="shared" si="2879"/>
        <v>0</v>
      </c>
      <c r="JH334" s="75">
        <f t="shared" si="2879"/>
        <v>0</v>
      </c>
      <c r="JI334" s="74">
        <f t="shared" si="2879"/>
        <v>0</v>
      </c>
      <c r="JJ334" s="74">
        <f t="shared" si="2879"/>
        <v>0</v>
      </c>
      <c r="JK334" s="74">
        <f t="shared" si="2879"/>
        <v>0</v>
      </c>
      <c r="JL334" s="117">
        <f t="shared" si="2879"/>
        <v>0</v>
      </c>
      <c r="JM334" s="75">
        <f t="shared" si="2879"/>
        <v>0</v>
      </c>
      <c r="JN334" s="74">
        <f t="shared" si="2879"/>
        <v>0</v>
      </c>
      <c r="JO334" s="74">
        <f t="shared" si="2879"/>
        <v>0</v>
      </c>
      <c r="JP334" s="74">
        <f t="shared" si="2879"/>
        <v>0</v>
      </c>
      <c r="JQ334" s="74">
        <f t="shared" si="2879"/>
        <v>0</v>
      </c>
      <c r="JR334" s="74">
        <f t="shared" si="2879"/>
        <v>0</v>
      </c>
      <c r="JS334" s="74">
        <f t="shared" si="2879"/>
        <v>0</v>
      </c>
      <c r="JT334" s="74">
        <f t="shared" si="2879"/>
        <v>0</v>
      </c>
      <c r="JU334" s="74">
        <f t="shared" si="2879"/>
        <v>0</v>
      </c>
      <c r="JV334" s="74">
        <f t="shared" si="2879"/>
        <v>0</v>
      </c>
      <c r="JW334" s="74">
        <f t="shared" si="2879"/>
        <v>0</v>
      </c>
      <c r="JX334" s="75">
        <f t="shared" ref="JX334:MT334" si="2880">JX335+JX451</f>
        <v>0</v>
      </c>
      <c r="JY334" s="74">
        <f t="shared" si="2880"/>
        <v>0</v>
      </c>
      <c r="JZ334" s="74">
        <f t="shared" si="2880"/>
        <v>0</v>
      </c>
      <c r="KA334" s="74">
        <f t="shared" si="2880"/>
        <v>0</v>
      </c>
      <c r="KB334" s="117">
        <f t="shared" si="2880"/>
        <v>0</v>
      </c>
      <c r="KC334" s="75">
        <f t="shared" si="2880"/>
        <v>0</v>
      </c>
      <c r="KD334" s="74">
        <f t="shared" si="2880"/>
        <v>0</v>
      </c>
      <c r="KE334" s="74">
        <f t="shared" si="2880"/>
        <v>0</v>
      </c>
      <c r="KF334" s="74">
        <f t="shared" si="2880"/>
        <v>0</v>
      </c>
      <c r="KG334" s="74">
        <f t="shared" si="2880"/>
        <v>0</v>
      </c>
      <c r="KH334" s="74">
        <f t="shared" si="2880"/>
        <v>0</v>
      </c>
      <c r="KI334" s="74">
        <f t="shared" si="2880"/>
        <v>0</v>
      </c>
      <c r="KJ334" s="74">
        <f t="shared" si="2880"/>
        <v>0</v>
      </c>
      <c r="KK334" s="74">
        <f t="shared" si="2880"/>
        <v>0</v>
      </c>
      <c r="KL334" s="74">
        <f t="shared" si="2880"/>
        <v>0</v>
      </c>
      <c r="KM334" s="74">
        <f t="shared" si="2880"/>
        <v>0</v>
      </c>
      <c r="KN334" s="75">
        <f t="shared" si="2880"/>
        <v>0</v>
      </c>
      <c r="KO334" s="74">
        <f t="shared" si="2880"/>
        <v>0</v>
      </c>
      <c r="KP334" s="74">
        <f t="shared" si="2880"/>
        <v>0</v>
      </c>
      <c r="KQ334" s="74">
        <f t="shared" si="2880"/>
        <v>0</v>
      </c>
      <c r="KR334" s="74">
        <f t="shared" si="2880"/>
        <v>0</v>
      </c>
      <c r="KS334" s="74">
        <f t="shared" si="2880"/>
        <v>0</v>
      </c>
      <c r="KT334" s="74">
        <f t="shared" si="2880"/>
        <v>0</v>
      </c>
      <c r="KU334" s="74">
        <f t="shared" si="2880"/>
        <v>0</v>
      </c>
      <c r="KV334" s="74">
        <f t="shared" si="2880"/>
        <v>0</v>
      </c>
      <c r="KW334" s="74">
        <f t="shared" si="2880"/>
        <v>0</v>
      </c>
      <c r="KX334" s="74">
        <f t="shared" si="2880"/>
        <v>0</v>
      </c>
      <c r="KY334" s="74">
        <f t="shared" si="2880"/>
        <v>0</v>
      </c>
      <c r="KZ334" s="74">
        <f t="shared" si="2880"/>
        <v>0</v>
      </c>
      <c r="LA334" s="74">
        <f t="shared" si="2880"/>
        <v>0</v>
      </c>
      <c r="LB334" s="117">
        <f t="shared" si="2880"/>
        <v>0</v>
      </c>
      <c r="LC334" s="159">
        <f t="shared" si="2880"/>
        <v>0</v>
      </c>
      <c r="LD334" s="75">
        <f t="shared" si="2880"/>
        <v>0</v>
      </c>
      <c r="LE334" s="74">
        <f t="shared" si="2880"/>
        <v>0</v>
      </c>
      <c r="LF334" s="74">
        <f t="shared" si="2880"/>
        <v>0</v>
      </c>
      <c r="LG334" s="74">
        <f t="shared" si="2880"/>
        <v>0</v>
      </c>
      <c r="LH334" s="74">
        <f t="shared" si="2880"/>
        <v>0</v>
      </c>
      <c r="LI334" s="74">
        <f t="shared" si="2880"/>
        <v>0</v>
      </c>
      <c r="LJ334" s="74">
        <f t="shared" si="2880"/>
        <v>0</v>
      </c>
      <c r="LK334" s="74">
        <f t="shared" si="2880"/>
        <v>0</v>
      </c>
      <c r="LL334" s="74">
        <f t="shared" si="2880"/>
        <v>0</v>
      </c>
      <c r="LM334" s="74">
        <f t="shared" si="2880"/>
        <v>0</v>
      </c>
      <c r="LN334" s="74">
        <f t="shared" si="2880"/>
        <v>0</v>
      </c>
      <c r="LO334" s="75">
        <f t="shared" si="2880"/>
        <v>0</v>
      </c>
      <c r="LP334" s="74">
        <f t="shared" si="2880"/>
        <v>0</v>
      </c>
      <c r="LQ334" s="74">
        <f t="shared" si="2880"/>
        <v>0</v>
      </c>
      <c r="LR334" s="74">
        <f t="shared" si="2880"/>
        <v>0</v>
      </c>
      <c r="LS334" s="117">
        <f t="shared" si="2880"/>
        <v>0</v>
      </c>
      <c r="LT334" s="75">
        <f t="shared" si="2880"/>
        <v>0</v>
      </c>
      <c r="LU334" s="74">
        <f t="shared" si="2880"/>
        <v>0</v>
      </c>
      <c r="LV334" s="74">
        <f t="shared" si="2880"/>
        <v>0</v>
      </c>
      <c r="LW334" s="74">
        <f t="shared" si="2880"/>
        <v>0</v>
      </c>
      <c r="LX334" s="74">
        <f t="shared" si="2880"/>
        <v>0</v>
      </c>
      <c r="LY334" s="74">
        <f t="shared" si="2880"/>
        <v>0</v>
      </c>
      <c r="LZ334" s="74">
        <f t="shared" si="2880"/>
        <v>0</v>
      </c>
      <c r="MA334" s="74">
        <f t="shared" si="2880"/>
        <v>0</v>
      </c>
      <c r="MB334" s="74">
        <f t="shared" si="2880"/>
        <v>0</v>
      </c>
      <c r="MC334" s="74">
        <f t="shared" si="2880"/>
        <v>0</v>
      </c>
      <c r="MD334" s="74">
        <f t="shared" si="2880"/>
        <v>0</v>
      </c>
      <c r="ME334" s="75">
        <f t="shared" si="2880"/>
        <v>0</v>
      </c>
      <c r="MF334" s="74">
        <f t="shared" si="2880"/>
        <v>0</v>
      </c>
      <c r="MG334" s="74">
        <f t="shared" si="2880"/>
        <v>0</v>
      </c>
      <c r="MH334" s="74">
        <f t="shared" si="2880"/>
        <v>0</v>
      </c>
      <c r="MI334" s="117">
        <f t="shared" si="2880"/>
        <v>0</v>
      </c>
      <c r="MJ334" s="75">
        <f t="shared" si="2880"/>
        <v>0</v>
      </c>
      <c r="MK334" s="74">
        <f t="shared" si="2880"/>
        <v>0</v>
      </c>
      <c r="ML334" s="74">
        <f t="shared" si="2880"/>
        <v>0</v>
      </c>
      <c r="MM334" s="74">
        <f t="shared" si="2880"/>
        <v>0</v>
      </c>
      <c r="MN334" s="74">
        <f t="shared" si="2880"/>
        <v>0</v>
      </c>
      <c r="MO334" s="74">
        <f t="shared" si="2880"/>
        <v>0</v>
      </c>
      <c r="MP334" s="74">
        <f t="shared" si="2880"/>
        <v>0</v>
      </c>
      <c r="MQ334" s="74">
        <f t="shared" si="2880"/>
        <v>0</v>
      </c>
      <c r="MR334" s="74">
        <f t="shared" si="2880"/>
        <v>0</v>
      </c>
      <c r="MS334" s="74">
        <f t="shared" si="2880"/>
        <v>0</v>
      </c>
      <c r="MT334" s="74">
        <f t="shared" si="2880"/>
        <v>0</v>
      </c>
      <c r="MU334" s="75">
        <f t="shared" ref="MU334:PF334" si="2881">MU335+MU451</f>
        <v>0</v>
      </c>
      <c r="MV334" s="74">
        <f t="shared" si="2881"/>
        <v>0</v>
      </c>
      <c r="MW334" s="74">
        <f t="shared" si="2881"/>
        <v>0</v>
      </c>
      <c r="MX334" s="74">
        <f t="shared" si="2881"/>
        <v>0</v>
      </c>
      <c r="MY334" s="117">
        <f t="shared" si="2881"/>
        <v>0</v>
      </c>
      <c r="MZ334" s="75">
        <f t="shared" si="2881"/>
        <v>0</v>
      </c>
      <c r="NA334" s="74">
        <f t="shared" si="2881"/>
        <v>0</v>
      </c>
      <c r="NB334" s="74">
        <f t="shared" si="2881"/>
        <v>0</v>
      </c>
      <c r="NC334" s="74">
        <f t="shared" si="2881"/>
        <v>0</v>
      </c>
      <c r="ND334" s="74">
        <f t="shared" si="2881"/>
        <v>0</v>
      </c>
      <c r="NE334" s="74">
        <f t="shared" si="2881"/>
        <v>0</v>
      </c>
      <c r="NF334" s="74">
        <f t="shared" si="2881"/>
        <v>0</v>
      </c>
      <c r="NG334" s="74">
        <f t="shared" si="2881"/>
        <v>0</v>
      </c>
      <c r="NH334" s="74">
        <f t="shared" si="2881"/>
        <v>0</v>
      </c>
      <c r="NI334" s="74">
        <f t="shared" si="2881"/>
        <v>0</v>
      </c>
      <c r="NJ334" s="74">
        <f t="shared" si="2881"/>
        <v>0</v>
      </c>
      <c r="NK334" s="75">
        <f t="shared" si="2881"/>
        <v>0</v>
      </c>
      <c r="NL334" s="74">
        <f t="shared" si="2881"/>
        <v>0</v>
      </c>
      <c r="NM334" s="74">
        <f t="shared" si="2881"/>
        <v>0</v>
      </c>
      <c r="NN334" s="74">
        <f t="shared" si="2881"/>
        <v>0</v>
      </c>
      <c r="NO334" s="117">
        <f t="shared" si="2881"/>
        <v>0</v>
      </c>
      <c r="NP334" s="75">
        <f t="shared" si="2881"/>
        <v>0</v>
      </c>
      <c r="NQ334" s="74">
        <f t="shared" si="2881"/>
        <v>0</v>
      </c>
      <c r="NR334" s="74">
        <f t="shared" si="2881"/>
        <v>0</v>
      </c>
      <c r="NS334" s="74">
        <f t="shared" si="2881"/>
        <v>0</v>
      </c>
      <c r="NT334" s="74">
        <f t="shared" si="2881"/>
        <v>0</v>
      </c>
      <c r="NU334" s="74">
        <f t="shared" si="2881"/>
        <v>0</v>
      </c>
      <c r="NV334" s="74">
        <f t="shared" si="2881"/>
        <v>0</v>
      </c>
      <c r="NW334" s="74">
        <f t="shared" si="2881"/>
        <v>0</v>
      </c>
      <c r="NX334" s="74">
        <f t="shared" si="2881"/>
        <v>0</v>
      </c>
      <c r="NY334" s="74">
        <f t="shared" si="2881"/>
        <v>0</v>
      </c>
      <c r="NZ334" s="74">
        <f t="shared" si="2881"/>
        <v>0</v>
      </c>
      <c r="OA334" s="75">
        <f t="shared" si="2881"/>
        <v>0</v>
      </c>
      <c r="OB334" s="74">
        <f t="shared" si="2881"/>
        <v>0</v>
      </c>
      <c r="OC334" s="74">
        <f t="shared" si="2881"/>
        <v>0</v>
      </c>
      <c r="OD334" s="74">
        <f t="shared" si="2881"/>
        <v>0</v>
      </c>
      <c r="OE334" s="117">
        <f t="shared" si="2881"/>
        <v>0</v>
      </c>
      <c r="OF334" s="75">
        <f t="shared" si="2881"/>
        <v>0</v>
      </c>
      <c r="OG334" s="74">
        <f t="shared" si="2881"/>
        <v>0</v>
      </c>
      <c r="OH334" s="74">
        <f t="shared" si="2881"/>
        <v>0</v>
      </c>
      <c r="OI334" s="74">
        <f t="shared" si="2881"/>
        <v>0</v>
      </c>
      <c r="OJ334" s="74">
        <f t="shared" si="2881"/>
        <v>0</v>
      </c>
      <c r="OK334" s="74">
        <f t="shared" si="2881"/>
        <v>0</v>
      </c>
      <c r="OL334" s="74">
        <f t="shared" si="2881"/>
        <v>0</v>
      </c>
      <c r="OM334" s="74">
        <f t="shared" si="2881"/>
        <v>0</v>
      </c>
      <c r="ON334" s="74">
        <f t="shared" si="2881"/>
        <v>0</v>
      </c>
      <c r="OO334" s="74">
        <f t="shared" si="2881"/>
        <v>0</v>
      </c>
      <c r="OP334" s="74">
        <f t="shared" si="2881"/>
        <v>0</v>
      </c>
      <c r="OQ334" s="75">
        <f t="shared" si="2881"/>
        <v>0</v>
      </c>
      <c r="OR334" s="74">
        <f t="shared" si="2881"/>
        <v>0</v>
      </c>
      <c r="OS334" s="74">
        <f t="shared" si="2881"/>
        <v>0</v>
      </c>
      <c r="OT334" s="74">
        <f t="shared" si="2881"/>
        <v>0</v>
      </c>
      <c r="OU334" s="117">
        <f t="shared" si="2881"/>
        <v>0</v>
      </c>
      <c r="OV334" s="75">
        <f t="shared" si="2881"/>
        <v>0</v>
      </c>
      <c r="OW334" s="74">
        <f t="shared" si="2881"/>
        <v>0</v>
      </c>
      <c r="OX334" s="74">
        <f t="shared" si="2881"/>
        <v>0</v>
      </c>
      <c r="OY334" s="74">
        <f t="shared" si="2881"/>
        <v>0</v>
      </c>
      <c r="OZ334" s="74">
        <f t="shared" si="2881"/>
        <v>0</v>
      </c>
      <c r="PA334" s="74">
        <f t="shared" si="2881"/>
        <v>0</v>
      </c>
      <c r="PB334" s="74">
        <f t="shared" si="2881"/>
        <v>0</v>
      </c>
      <c r="PC334" s="74">
        <f t="shared" si="2881"/>
        <v>0</v>
      </c>
      <c r="PD334" s="74">
        <f t="shared" si="2881"/>
        <v>0</v>
      </c>
      <c r="PE334" s="74">
        <f t="shared" si="2881"/>
        <v>0</v>
      </c>
      <c r="PF334" s="74">
        <f t="shared" si="2881"/>
        <v>0</v>
      </c>
      <c r="PG334" s="75">
        <f t="shared" ref="PG334:RR334" si="2882">PG335+PG451</f>
        <v>0</v>
      </c>
      <c r="PH334" s="74">
        <f t="shared" si="2882"/>
        <v>0</v>
      </c>
      <c r="PI334" s="74">
        <f t="shared" si="2882"/>
        <v>0</v>
      </c>
      <c r="PJ334" s="74">
        <f t="shared" si="2882"/>
        <v>0</v>
      </c>
      <c r="PK334" s="117">
        <f t="shared" si="2882"/>
        <v>0</v>
      </c>
      <c r="PL334" s="75">
        <f t="shared" si="2882"/>
        <v>0</v>
      </c>
      <c r="PM334" s="74">
        <f t="shared" si="2882"/>
        <v>0</v>
      </c>
      <c r="PN334" s="74">
        <f t="shared" si="2882"/>
        <v>0</v>
      </c>
      <c r="PO334" s="74">
        <f t="shared" si="2882"/>
        <v>0</v>
      </c>
      <c r="PP334" s="74">
        <f t="shared" si="2882"/>
        <v>0</v>
      </c>
      <c r="PQ334" s="74">
        <f t="shared" si="2882"/>
        <v>0</v>
      </c>
      <c r="PR334" s="74">
        <f t="shared" si="2882"/>
        <v>0</v>
      </c>
      <c r="PS334" s="74">
        <f t="shared" si="2882"/>
        <v>0</v>
      </c>
      <c r="PT334" s="74">
        <f t="shared" si="2882"/>
        <v>0</v>
      </c>
      <c r="PU334" s="74">
        <f t="shared" si="2882"/>
        <v>0</v>
      </c>
      <c r="PV334" s="74">
        <f t="shared" si="2882"/>
        <v>0</v>
      </c>
      <c r="PW334" s="75">
        <f t="shared" si="2882"/>
        <v>0</v>
      </c>
      <c r="PX334" s="74">
        <f t="shared" si="2882"/>
        <v>0</v>
      </c>
      <c r="PY334" s="74">
        <f t="shared" si="2882"/>
        <v>0</v>
      </c>
      <c r="PZ334" s="74">
        <f t="shared" si="2882"/>
        <v>0</v>
      </c>
      <c r="QA334" s="117">
        <f t="shared" si="2882"/>
        <v>0</v>
      </c>
      <c r="QB334" s="75">
        <f t="shared" si="2882"/>
        <v>0</v>
      </c>
      <c r="QC334" s="74">
        <f t="shared" si="2882"/>
        <v>0</v>
      </c>
      <c r="QD334" s="74">
        <f t="shared" si="2882"/>
        <v>0</v>
      </c>
      <c r="QE334" s="74">
        <f t="shared" si="2882"/>
        <v>0</v>
      </c>
      <c r="QF334" s="74">
        <f t="shared" si="2882"/>
        <v>0</v>
      </c>
      <c r="QG334" s="74">
        <f t="shared" si="2882"/>
        <v>0</v>
      </c>
      <c r="QH334" s="74">
        <f t="shared" si="2882"/>
        <v>0</v>
      </c>
      <c r="QI334" s="74">
        <f t="shared" si="2882"/>
        <v>0</v>
      </c>
      <c r="QJ334" s="74">
        <f t="shared" si="2882"/>
        <v>0</v>
      </c>
      <c r="QK334" s="74">
        <f t="shared" si="2882"/>
        <v>0</v>
      </c>
      <c r="QL334" s="74">
        <f t="shared" si="2882"/>
        <v>0</v>
      </c>
      <c r="QM334" s="75">
        <f t="shared" si="2882"/>
        <v>0</v>
      </c>
      <c r="QN334" s="74">
        <f t="shared" si="2882"/>
        <v>0</v>
      </c>
      <c r="QO334" s="74">
        <f t="shared" si="2882"/>
        <v>0</v>
      </c>
      <c r="QP334" s="74">
        <f t="shared" si="2882"/>
        <v>0</v>
      </c>
      <c r="QQ334" s="117">
        <f t="shared" si="2882"/>
        <v>0</v>
      </c>
      <c r="QR334" s="75">
        <f t="shared" si="2882"/>
        <v>0</v>
      </c>
      <c r="QS334" s="74">
        <f t="shared" si="2882"/>
        <v>0</v>
      </c>
      <c r="QT334" s="74">
        <f t="shared" si="2882"/>
        <v>0</v>
      </c>
      <c r="QU334" s="74">
        <f t="shared" si="2882"/>
        <v>0</v>
      </c>
      <c r="QV334" s="74">
        <f t="shared" si="2882"/>
        <v>0</v>
      </c>
      <c r="QW334" s="74">
        <f t="shared" si="2882"/>
        <v>0</v>
      </c>
      <c r="QX334" s="74">
        <f t="shared" si="2882"/>
        <v>0</v>
      </c>
      <c r="QY334" s="74">
        <f t="shared" si="2882"/>
        <v>0</v>
      </c>
      <c r="QZ334" s="74">
        <f t="shared" si="2882"/>
        <v>0</v>
      </c>
      <c r="RA334" s="74">
        <f t="shared" si="2882"/>
        <v>0</v>
      </c>
      <c r="RB334" s="74">
        <f t="shared" si="2882"/>
        <v>0</v>
      </c>
      <c r="RC334" s="75">
        <f t="shared" si="2882"/>
        <v>0</v>
      </c>
      <c r="RD334" s="74">
        <f t="shared" si="2882"/>
        <v>0</v>
      </c>
      <c r="RE334" s="74">
        <f t="shared" si="2882"/>
        <v>0</v>
      </c>
      <c r="RF334" s="74">
        <f t="shared" si="2882"/>
        <v>0</v>
      </c>
      <c r="RG334" s="74">
        <f t="shared" si="2882"/>
        <v>0</v>
      </c>
      <c r="RH334" s="74">
        <f t="shared" si="2882"/>
        <v>0</v>
      </c>
      <c r="RI334" s="74">
        <f t="shared" si="2882"/>
        <v>0</v>
      </c>
      <c r="RJ334" s="74">
        <f t="shared" si="2882"/>
        <v>0</v>
      </c>
      <c r="RK334" s="74">
        <f t="shared" si="2882"/>
        <v>0</v>
      </c>
      <c r="RL334" s="74">
        <f t="shared" si="2882"/>
        <v>0</v>
      </c>
      <c r="RM334" s="74">
        <f t="shared" si="2882"/>
        <v>0</v>
      </c>
      <c r="RN334" s="74">
        <f t="shared" si="2882"/>
        <v>0</v>
      </c>
      <c r="RO334" s="74">
        <f t="shared" si="2882"/>
        <v>0</v>
      </c>
      <c r="RP334" s="74">
        <f t="shared" si="2882"/>
        <v>0</v>
      </c>
      <c r="RQ334" s="117">
        <f t="shared" si="2882"/>
        <v>0</v>
      </c>
      <c r="RR334" s="159">
        <f t="shared" si="2882"/>
        <v>0</v>
      </c>
      <c r="RS334" s="75">
        <f t="shared" ref="RS334:UD334" si="2883">RS335+RS451</f>
        <v>0</v>
      </c>
      <c r="RT334" s="74">
        <f t="shared" si="2883"/>
        <v>0</v>
      </c>
      <c r="RU334" s="74">
        <f t="shared" si="2883"/>
        <v>0</v>
      </c>
      <c r="RV334" s="74">
        <f t="shared" si="2883"/>
        <v>0</v>
      </c>
      <c r="RW334" s="74">
        <f t="shared" si="2883"/>
        <v>0</v>
      </c>
      <c r="RX334" s="74">
        <f t="shared" si="2883"/>
        <v>0</v>
      </c>
      <c r="RY334" s="74">
        <f t="shared" si="2883"/>
        <v>0</v>
      </c>
      <c r="RZ334" s="74">
        <f t="shared" si="2883"/>
        <v>0</v>
      </c>
      <c r="SA334" s="74">
        <f t="shared" si="2883"/>
        <v>0</v>
      </c>
      <c r="SB334" s="74">
        <f t="shared" si="2883"/>
        <v>0</v>
      </c>
      <c r="SC334" s="74">
        <f t="shared" si="2883"/>
        <v>0</v>
      </c>
      <c r="SD334" s="75">
        <f t="shared" si="2883"/>
        <v>0</v>
      </c>
      <c r="SE334" s="74">
        <f t="shared" si="2883"/>
        <v>0</v>
      </c>
      <c r="SF334" s="74">
        <f t="shared" si="2883"/>
        <v>0</v>
      </c>
      <c r="SG334" s="74">
        <f t="shared" si="2883"/>
        <v>0</v>
      </c>
      <c r="SH334" s="117">
        <f t="shared" si="2883"/>
        <v>0</v>
      </c>
      <c r="SI334" s="75">
        <f t="shared" si="2883"/>
        <v>0</v>
      </c>
      <c r="SJ334" s="74">
        <f t="shared" si="2883"/>
        <v>0</v>
      </c>
      <c r="SK334" s="74">
        <f t="shared" si="2883"/>
        <v>0</v>
      </c>
      <c r="SL334" s="74">
        <f t="shared" si="2883"/>
        <v>0</v>
      </c>
      <c r="SM334" s="74">
        <f t="shared" si="2883"/>
        <v>0</v>
      </c>
      <c r="SN334" s="74">
        <f t="shared" si="2883"/>
        <v>0</v>
      </c>
      <c r="SO334" s="74">
        <f t="shared" si="2883"/>
        <v>0</v>
      </c>
      <c r="SP334" s="74">
        <f t="shared" si="2883"/>
        <v>0</v>
      </c>
      <c r="SQ334" s="74">
        <f t="shared" si="2883"/>
        <v>0</v>
      </c>
      <c r="SR334" s="74">
        <f t="shared" si="2883"/>
        <v>0</v>
      </c>
      <c r="SS334" s="74">
        <f t="shared" si="2883"/>
        <v>0</v>
      </c>
      <c r="ST334" s="75">
        <f t="shared" si="2883"/>
        <v>0</v>
      </c>
      <c r="SU334" s="74">
        <f t="shared" si="2883"/>
        <v>0</v>
      </c>
      <c r="SV334" s="74">
        <f t="shared" si="2883"/>
        <v>0</v>
      </c>
      <c r="SW334" s="74">
        <f t="shared" si="2883"/>
        <v>0</v>
      </c>
      <c r="SX334" s="117">
        <f t="shared" si="2883"/>
        <v>0</v>
      </c>
      <c r="SY334" s="75">
        <f t="shared" si="2883"/>
        <v>0</v>
      </c>
      <c r="SZ334" s="74">
        <f t="shared" si="2883"/>
        <v>0</v>
      </c>
      <c r="TA334" s="74">
        <f t="shared" si="2883"/>
        <v>0</v>
      </c>
      <c r="TB334" s="74">
        <f t="shared" si="2883"/>
        <v>0</v>
      </c>
      <c r="TC334" s="74">
        <f t="shared" si="2883"/>
        <v>0</v>
      </c>
      <c r="TD334" s="74">
        <f t="shared" si="2883"/>
        <v>0</v>
      </c>
      <c r="TE334" s="74">
        <f t="shared" si="2883"/>
        <v>0</v>
      </c>
      <c r="TF334" s="74">
        <f t="shared" si="2883"/>
        <v>0</v>
      </c>
      <c r="TG334" s="74">
        <f t="shared" si="2883"/>
        <v>0</v>
      </c>
      <c r="TH334" s="74">
        <f t="shared" si="2883"/>
        <v>0</v>
      </c>
      <c r="TI334" s="74">
        <f t="shared" si="2883"/>
        <v>0</v>
      </c>
      <c r="TJ334" s="75">
        <f t="shared" si="2883"/>
        <v>0</v>
      </c>
      <c r="TK334" s="74">
        <f t="shared" si="2883"/>
        <v>0</v>
      </c>
      <c r="TL334" s="74">
        <f t="shared" si="2883"/>
        <v>0</v>
      </c>
      <c r="TM334" s="74">
        <f t="shared" si="2883"/>
        <v>0</v>
      </c>
      <c r="TN334" s="117">
        <f t="shared" si="2883"/>
        <v>0</v>
      </c>
      <c r="TO334" s="75">
        <f t="shared" si="2883"/>
        <v>0</v>
      </c>
      <c r="TP334" s="74">
        <f t="shared" si="2883"/>
        <v>0</v>
      </c>
      <c r="TQ334" s="74">
        <f t="shared" si="2883"/>
        <v>0</v>
      </c>
      <c r="TR334" s="74">
        <f t="shared" si="2883"/>
        <v>0</v>
      </c>
      <c r="TS334" s="74">
        <f t="shared" si="2883"/>
        <v>0</v>
      </c>
      <c r="TT334" s="74">
        <f t="shared" si="2883"/>
        <v>0</v>
      </c>
      <c r="TU334" s="74">
        <f t="shared" si="2883"/>
        <v>0</v>
      </c>
      <c r="TV334" s="74">
        <f t="shared" si="2883"/>
        <v>0</v>
      </c>
      <c r="TW334" s="74">
        <f t="shared" si="2883"/>
        <v>0</v>
      </c>
      <c r="TX334" s="74">
        <f t="shared" si="2883"/>
        <v>0</v>
      </c>
      <c r="TY334" s="74">
        <f t="shared" si="2883"/>
        <v>0</v>
      </c>
      <c r="TZ334" s="75">
        <f t="shared" si="2883"/>
        <v>0</v>
      </c>
      <c r="UA334" s="74">
        <f t="shared" si="2883"/>
        <v>0</v>
      </c>
      <c r="UB334" s="74">
        <f t="shared" si="2883"/>
        <v>0</v>
      </c>
      <c r="UC334" s="74">
        <f t="shared" si="2883"/>
        <v>0</v>
      </c>
      <c r="UD334" s="117">
        <f t="shared" si="2883"/>
        <v>0</v>
      </c>
      <c r="UE334" s="75">
        <f t="shared" ref="UE334:VD334" si="2884">UE335+UE451</f>
        <v>0</v>
      </c>
      <c r="UF334" s="74">
        <f t="shared" si="2884"/>
        <v>0</v>
      </c>
      <c r="UG334" s="74">
        <f t="shared" si="2884"/>
        <v>0</v>
      </c>
      <c r="UH334" s="74">
        <f t="shared" si="2884"/>
        <v>0</v>
      </c>
      <c r="UI334" s="74">
        <f t="shared" si="2884"/>
        <v>0</v>
      </c>
      <c r="UJ334" s="74">
        <f t="shared" si="2884"/>
        <v>0</v>
      </c>
      <c r="UK334" s="74">
        <f t="shared" si="2884"/>
        <v>0</v>
      </c>
      <c r="UL334" s="74">
        <f t="shared" si="2884"/>
        <v>0</v>
      </c>
      <c r="UM334" s="74">
        <f t="shared" si="2884"/>
        <v>0</v>
      </c>
      <c r="UN334" s="74">
        <f t="shared" si="2884"/>
        <v>0</v>
      </c>
      <c r="UO334" s="74">
        <f t="shared" si="2884"/>
        <v>0</v>
      </c>
      <c r="UP334" s="75">
        <f t="shared" si="2884"/>
        <v>0</v>
      </c>
      <c r="UQ334" s="74">
        <f t="shared" si="2884"/>
        <v>0</v>
      </c>
      <c r="UR334" s="74">
        <f t="shared" si="2884"/>
        <v>0</v>
      </c>
      <c r="US334" s="74">
        <f t="shared" si="2884"/>
        <v>0</v>
      </c>
      <c r="UT334" s="74">
        <f t="shared" si="2884"/>
        <v>0</v>
      </c>
      <c r="UU334" s="74">
        <f t="shared" si="2884"/>
        <v>0</v>
      </c>
      <c r="UV334" s="74">
        <f t="shared" si="2884"/>
        <v>0</v>
      </c>
      <c r="UW334" s="74">
        <f t="shared" si="2884"/>
        <v>0</v>
      </c>
      <c r="UX334" s="74">
        <f t="shared" si="2884"/>
        <v>0</v>
      </c>
      <c r="UY334" s="74">
        <f t="shared" si="2884"/>
        <v>0</v>
      </c>
      <c r="UZ334" s="74">
        <f t="shared" si="2884"/>
        <v>0</v>
      </c>
      <c r="VA334" s="74">
        <f t="shared" si="2884"/>
        <v>0</v>
      </c>
      <c r="VB334" s="74">
        <f t="shared" si="2884"/>
        <v>0</v>
      </c>
      <c r="VC334" s="74">
        <f t="shared" si="2884"/>
        <v>0</v>
      </c>
      <c r="VD334" s="117">
        <f t="shared" si="2884"/>
        <v>0</v>
      </c>
      <c r="VE334" s="48" t="str">
        <f t="shared" si="2875"/>
        <v>-</v>
      </c>
    </row>
    <row r="335" spans="1:577" ht="20.149999999999999" customHeight="1">
      <c r="A335" s="1004" t="s">
        <v>301</v>
      </c>
      <c r="B335" s="1005"/>
      <c r="C335" s="1005"/>
      <c r="D335" s="1005"/>
      <c r="E335" s="217">
        <f t="shared" ref="E335:BP335" si="2885">E336+E348</f>
        <v>0</v>
      </c>
      <c r="F335" s="218">
        <f t="shared" si="2885"/>
        <v>0</v>
      </c>
      <c r="G335" s="218">
        <f t="shared" si="2885"/>
        <v>0</v>
      </c>
      <c r="H335" s="219">
        <f t="shared" si="2885"/>
        <v>0</v>
      </c>
      <c r="I335" s="237">
        <f t="shared" si="2885"/>
        <v>0</v>
      </c>
      <c r="J335" s="218">
        <f t="shared" si="2885"/>
        <v>0</v>
      </c>
      <c r="K335" s="77">
        <f t="shared" si="2885"/>
        <v>0</v>
      </c>
      <c r="L335" s="76">
        <f t="shared" si="2885"/>
        <v>0</v>
      </c>
      <c r="M335" s="76">
        <f t="shared" si="2885"/>
        <v>0</v>
      </c>
      <c r="N335" s="76">
        <f t="shared" si="2885"/>
        <v>0</v>
      </c>
      <c r="O335" s="76">
        <f t="shared" si="2885"/>
        <v>0</v>
      </c>
      <c r="P335" s="76">
        <f t="shared" si="2885"/>
        <v>0</v>
      </c>
      <c r="Q335" s="76">
        <f t="shared" si="2885"/>
        <v>0</v>
      </c>
      <c r="R335" s="76">
        <f t="shared" si="2885"/>
        <v>0</v>
      </c>
      <c r="S335" s="76">
        <f t="shared" si="2885"/>
        <v>0</v>
      </c>
      <c r="T335" s="76">
        <f t="shared" si="2885"/>
        <v>0</v>
      </c>
      <c r="U335" s="77">
        <f t="shared" si="2885"/>
        <v>0</v>
      </c>
      <c r="V335" s="76">
        <f t="shared" si="2885"/>
        <v>0</v>
      </c>
      <c r="W335" s="76">
        <f t="shared" si="2885"/>
        <v>0</v>
      </c>
      <c r="X335" s="76">
        <f t="shared" si="2885"/>
        <v>0</v>
      </c>
      <c r="Y335" s="118">
        <f t="shared" si="2885"/>
        <v>0</v>
      </c>
      <c r="Z335" s="77">
        <f t="shared" si="2885"/>
        <v>0</v>
      </c>
      <c r="AA335" s="76">
        <f t="shared" si="2885"/>
        <v>0</v>
      </c>
      <c r="AB335" s="76">
        <f t="shared" si="2885"/>
        <v>0</v>
      </c>
      <c r="AC335" s="76">
        <f t="shared" si="2885"/>
        <v>0</v>
      </c>
      <c r="AD335" s="76">
        <f t="shared" si="2885"/>
        <v>0</v>
      </c>
      <c r="AE335" s="76">
        <f t="shared" si="2885"/>
        <v>0</v>
      </c>
      <c r="AF335" s="76">
        <f t="shared" si="2885"/>
        <v>0</v>
      </c>
      <c r="AG335" s="76">
        <f t="shared" si="2885"/>
        <v>0</v>
      </c>
      <c r="AH335" s="76">
        <f t="shared" si="2885"/>
        <v>0</v>
      </c>
      <c r="AI335" s="76">
        <f t="shared" si="2885"/>
        <v>0</v>
      </c>
      <c r="AJ335" s="76">
        <f t="shared" si="2885"/>
        <v>0</v>
      </c>
      <c r="AK335" s="77">
        <f t="shared" si="2885"/>
        <v>0</v>
      </c>
      <c r="AL335" s="76">
        <f t="shared" si="2885"/>
        <v>0</v>
      </c>
      <c r="AM335" s="76">
        <f t="shared" si="2885"/>
        <v>0</v>
      </c>
      <c r="AN335" s="76">
        <f t="shared" si="2885"/>
        <v>0</v>
      </c>
      <c r="AO335" s="118">
        <f t="shared" si="2885"/>
        <v>0</v>
      </c>
      <c r="AP335" s="77">
        <f t="shared" si="2885"/>
        <v>0</v>
      </c>
      <c r="AQ335" s="76">
        <f t="shared" si="2885"/>
        <v>0</v>
      </c>
      <c r="AR335" s="76">
        <f t="shared" si="2885"/>
        <v>0</v>
      </c>
      <c r="AS335" s="76">
        <f t="shared" si="2885"/>
        <v>0</v>
      </c>
      <c r="AT335" s="76">
        <f t="shared" si="2885"/>
        <v>0</v>
      </c>
      <c r="AU335" s="76">
        <f t="shared" si="2885"/>
        <v>0</v>
      </c>
      <c r="AV335" s="76">
        <f t="shared" si="2885"/>
        <v>0</v>
      </c>
      <c r="AW335" s="76">
        <f t="shared" si="2885"/>
        <v>0</v>
      </c>
      <c r="AX335" s="76">
        <f t="shared" si="2885"/>
        <v>0</v>
      </c>
      <c r="AY335" s="76">
        <f t="shared" si="2885"/>
        <v>0</v>
      </c>
      <c r="AZ335" s="76">
        <f t="shared" si="2885"/>
        <v>0</v>
      </c>
      <c r="BA335" s="77">
        <f t="shared" si="2885"/>
        <v>0</v>
      </c>
      <c r="BB335" s="76">
        <f t="shared" si="2885"/>
        <v>0</v>
      </c>
      <c r="BC335" s="76">
        <f t="shared" si="2885"/>
        <v>0</v>
      </c>
      <c r="BD335" s="76">
        <f t="shared" si="2885"/>
        <v>0</v>
      </c>
      <c r="BE335" s="118">
        <f t="shared" si="2885"/>
        <v>0</v>
      </c>
      <c r="BF335" s="77">
        <f t="shared" si="2885"/>
        <v>0</v>
      </c>
      <c r="BG335" s="76">
        <f t="shared" si="2885"/>
        <v>0</v>
      </c>
      <c r="BH335" s="76">
        <f t="shared" si="2885"/>
        <v>0</v>
      </c>
      <c r="BI335" s="76">
        <f t="shared" si="2885"/>
        <v>0</v>
      </c>
      <c r="BJ335" s="76">
        <f t="shared" si="2885"/>
        <v>0</v>
      </c>
      <c r="BK335" s="76">
        <f t="shared" si="2885"/>
        <v>0</v>
      </c>
      <c r="BL335" s="76">
        <f t="shared" si="2885"/>
        <v>0</v>
      </c>
      <c r="BM335" s="76">
        <f t="shared" si="2885"/>
        <v>0</v>
      </c>
      <c r="BN335" s="76">
        <f t="shared" si="2885"/>
        <v>0</v>
      </c>
      <c r="BO335" s="76">
        <f t="shared" si="2885"/>
        <v>0</v>
      </c>
      <c r="BP335" s="76">
        <f t="shared" si="2885"/>
        <v>0</v>
      </c>
      <c r="BQ335" s="77">
        <f t="shared" ref="BQ335:EM335" si="2886">BQ336+BQ348</f>
        <v>0</v>
      </c>
      <c r="BR335" s="76">
        <f t="shared" si="2886"/>
        <v>0</v>
      </c>
      <c r="BS335" s="76">
        <f t="shared" si="2886"/>
        <v>0</v>
      </c>
      <c r="BT335" s="76">
        <f t="shared" si="2886"/>
        <v>0</v>
      </c>
      <c r="BU335" s="118">
        <f t="shared" si="2886"/>
        <v>0</v>
      </c>
      <c r="BV335" s="77">
        <f t="shared" si="2886"/>
        <v>0</v>
      </c>
      <c r="BW335" s="76">
        <f t="shared" si="2886"/>
        <v>0</v>
      </c>
      <c r="BX335" s="76">
        <f t="shared" si="2886"/>
        <v>0</v>
      </c>
      <c r="BY335" s="76">
        <f t="shared" si="2886"/>
        <v>0</v>
      </c>
      <c r="BZ335" s="76">
        <f t="shared" si="2886"/>
        <v>0</v>
      </c>
      <c r="CA335" s="76">
        <f t="shared" si="2886"/>
        <v>0</v>
      </c>
      <c r="CB335" s="76">
        <f t="shared" si="2886"/>
        <v>0</v>
      </c>
      <c r="CC335" s="76">
        <f t="shared" si="2886"/>
        <v>0</v>
      </c>
      <c r="CD335" s="76">
        <f t="shared" si="2886"/>
        <v>0</v>
      </c>
      <c r="CE335" s="76">
        <f t="shared" si="2886"/>
        <v>0</v>
      </c>
      <c r="CF335" s="76">
        <f t="shared" si="2886"/>
        <v>0</v>
      </c>
      <c r="CG335" s="77">
        <f t="shared" si="2886"/>
        <v>0</v>
      </c>
      <c r="CH335" s="76">
        <f t="shared" si="2886"/>
        <v>0</v>
      </c>
      <c r="CI335" s="76">
        <f t="shared" si="2886"/>
        <v>0</v>
      </c>
      <c r="CJ335" s="76">
        <f t="shared" si="2886"/>
        <v>0</v>
      </c>
      <c r="CK335" s="76">
        <f t="shared" si="2886"/>
        <v>0</v>
      </c>
      <c r="CL335" s="76">
        <f t="shared" si="2886"/>
        <v>0</v>
      </c>
      <c r="CM335" s="76">
        <f t="shared" si="2886"/>
        <v>0</v>
      </c>
      <c r="CN335" s="76">
        <f t="shared" si="2886"/>
        <v>0</v>
      </c>
      <c r="CO335" s="76">
        <f t="shared" si="2886"/>
        <v>0</v>
      </c>
      <c r="CP335" s="76">
        <f t="shared" si="2886"/>
        <v>0</v>
      </c>
      <c r="CQ335" s="76">
        <f t="shared" si="2886"/>
        <v>0</v>
      </c>
      <c r="CR335" s="76">
        <f t="shared" si="2886"/>
        <v>0</v>
      </c>
      <c r="CS335" s="76">
        <f t="shared" si="2886"/>
        <v>0</v>
      </c>
      <c r="CT335" s="76">
        <f t="shared" si="2886"/>
        <v>0</v>
      </c>
      <c r="CU335" s="118">
        <f t="shared" si="2886"/>
        <v>0</v>
      </c>
      <c r="CV335" s="160">
        <f t="shared" si="2886"/>
        <v>0</v>
      </c>
      <c r="CW335" s="77">
        <f t="shared" si="2886"/>
        <v>0</v>
      </c>
      <c r="CX335" s="76">
        <f t="shared" si="2886"/>
        <v>0</v>
      </c>
      <c r="CY335" s="76">
        <f t="shared" si="2886"/>
        <v>0</v>
      </c>
      <c r="CZ335" s="76">
        <f t="shared" si="2886"/>
        <v>0</v>
      </c>
      <c r="DA335" s="76">
        <f t="shared" si="2886"/>
        <v>0</v>
      </c>
      <c r="DB335" s="76">
        <f t="shared" si="2886"/>
        <v>0</v>
      </c>
      <c r="DC335" s="76">
        <f t="shared" si="2886"/>
        <v>0</v>
      </c>
      <c r="DD335" s="76">
        <f t="shared" si="2886"/>
        <v>0</v>
      </c>
      <c r="DE335" s="76">
        <f t="shared" si="2886"/>
        <v>0</v>
      </c>
      <c r="DF335" s="76">
        <f t="shared" si="2886"/>
        <v>0</v>
      </c>
      <c r="DG335" s="76">
        <f t="shared" si="2886"/>
        <v>0</v>
      </c>
      <c r="DH335" s="77">
        <f t="shared" si="2886"/>
        <v>0</v>
      </c>
      <c r="DI335" s="76">
        <f t="shared" si="2886"/>
        <v>0</v>
      </c>
      <c r="DJ335" s="76">
        <f t="shared" si="2886"/>
        <v>0</v>
      </c>
      <c r="DK335" s="76">
        <f t="shared" si="2886"/>
        <v>0</v>
      </c>
      <c r="DL335" s="118">
        <f t="shared" si="2886"/>
        <v>0</v>
      </c>
      <c r="DM335" s="77">
        <f t="shared" si="2886"/>
        <v>0</v>
      </c>
      <c r="DN335" s="76">
        <f t="shared" si="2886"/>
        <v>0</v>
      </c>
      <c r="DO335" s="76">
        <f t="shared" si="2886"/>
        <v>0</v>
      </c>
      <c r="DP335" s="76">
        <f t="shared" si="2886"/>
        <v>0</v>
      </c>
      <c r="DQ335" s="76">
        <f t="shared" si="2886"/>
        <v>0</v>
      </c>
      <c r="DR335" s="76">
        <f t="shared" si="2886"/>
        <v>0</v>
      </c>
      <c r="DS335" s="76">
        <f t="shared" si="2886"/>
        <v>0</v>
      </c>
      <c r="DT335" s="76">
        <f t="shared" si="2886"/>
        <v>0</v>
      </c>
      <c r="DU335" s="76">
        <f t="shared" si="2886"/>
        <v>0</v>
      </c>
      <c r="DV335" s="76">
        <f t="shared" si="2886"/>
        <v>0</v>
      </c>
      <c r="DW335" s="76">
        <f t="shared" si="2886"/>
        <v>0</v>
      </c>
      <c r="DX335" s="77">
        <f t="shared" si="2886"/>
        <v>0</v>
      </c>
      <c r="DY335" s="76">
        <f t="shared" si="2886"/>
        <v>0</v>
      </c>
      <c r="DZ335" s="76">
        <f t="shared" si="2886"/>
        <v>0</v>
      </c>
      <c r="EA335" s="76">
        <f t="shared" si="2886"/>
        <v>0</v>
      </c>
      <c r="EB335" s="118">
        <f t="shared" si="2886"/>
        <v>0</v>
      </c>
      <c r="EC335" s="77">
        <f t="shared" si="2886"/>
        <v>0</v>
      </c>
      <c r="ED335" s="76">
        <f t="shared" si="2886"/>
        <v>0</v>
      </c>
      <c r="EE335" s="76">
        <f t="shared" si="2886"/>
        <v>0</v>
      </c>
      <c r="EF335" s="76">
        <f t="shared" si="2886"/>
        <v>0</v>
      </c>
      <c r="EG335" s="76">
        <f t="shared" si="2886"/>
        <v>0</v>
      </c>
      <c r="EH335" s="76">
        <f t="shared" si="2886"/>
        <v>0</v>
      </c>
      <c r="EI335" s="76">
        <f t="shared" si="2886"/>
        <v>0</v>
      </c>
      <c r="EJ335" s="76">
        <f t="shared" si="2886"/>
        <v>0</v>
      </c>
      <c r="EK335" s="76">
        <f t="shared" si="2886"/>
        <v>0</v>
      </c>
      <c r="EL335" s="76">
        <f t="shared" si="2886"/>
        <v>0</v>
      </c>
      <c r="EM335" s="76">
        <f t="shared" si="2886"/>
        <v>0</v>
      </c>
      <c r="EN335" s="77">
        <f t="shared" ref="EN335:GY335" si="2887">EN336+EN348</f>
        <v>0</v>
      </c>
      <c r="EO335" s="76">
        <f t="shared" si="2887"/>
        <v>0</v>
      </c>
      <c r="EP335" s="76">
        <f t="shared" si="2887"/>
        <v>0</v>
      </c>
      <c r="EQ335" s="76">
        <f t="shared" si="2887"/>
        <v>0</v>
      </c>
      <c r="ER335" s="118">
        <f t="shared" si="2887"/>
        <v>0</v>
      </c>
      <c r="ES335" s="77">
        <f t="shared" si="2887"/>
        <v>0</v>
      </c>
      <c r="ET335" s="76">
        <f t="shared" si="2887"/>
        <v>0</v>
      </c>
      <c r="EU335" s="76">
        <f t="shared" si="2887"/>
        <v>0</v>
      </c>
      <c r="EV335" s="76">
        <f t="shared" si="2887"/>
        <v>0</v>
      </c>
      <c r="EW335" s="76">
        <f t="shared" si="2887"/>
        <v>0</v>
      </c>
      <c r="EX335" s="76">
        <f t="shared" si="2887"/>
        <v>0</v>
      </c>
      <c r="EY335" s="76">
        <f t="shared" si="2887"/>
        <v>0</v>
      </c>
      <c r="EZ335" s="76">
        <f t="shared" si="2887"/>
        <v>0</v>
      </c>
      <c r="FA335" s="76">
        <f t="shared" si="2887"/>
        <v>0</v>
      </c>
      <c r="FB335" s="76">
        <f t="shared" si="2887"/>
        <v>0</v>
      </c>
      <c r="FC335" s="76">
        <f t="shared" si="2887"/>
        <v>0</v>
      </c>
      <c r="FD335" s="77">
        <f t="shared" si="2887"/>
        <v>0</v>
      </c>
      <c r="FE335" s="76">
        <f t="shared" si="2887"/>
        <v>0</v>
      </c>
      <c r="FF335" s="76">
        <f t="shared" si="2887"/>
        <v>0</v>
      </c>
      <c r="FG335" s="76">
        <f t="shared" si="2887"/>
        <v>0</v>
      </c>
      <c r="FH335" s="118">
        <f t="shared" si="2887"/>
        <v>0</v>
      </c>
      <c r="FI335" s="77">
        <f t="shared" si="2887"/>
        <v>0</v>
      </c>
      <c r="FJ335" s="76">
        <f t="shared" si="2887"/>
        <v>0</v>
      </c>
      <c r="FK335" s="76">
        <f t="shared" si="2887"/>
        <v>0</v>
      </c>
      <c r="FL335" s="76">
        <f t="shared" si="2887"/>
        <v>0</v>
      </c>
      <c r="FM335" s="76">
        <f t="shared" si="2887"/>
        <v>0</v>
      </c>
      <c r="FN335" s="76">
        <f t="shared" si="2887"/>
        <v>0</v>
      </c>
      <c r="FO335" s="76">
        <f t="shared" si="2887"/>
        <v>0</v>
      </c>
      <c r="FP335" s="76">
        <f t="shared" si="2887"/>
        <v>0</v>
      </c>
      <c r="FQ335" s="76">
        <f t="shared" si="2887"/>
        <v>0</v>
      </c>
      <c r="FR335" s="76">
        <f t="shared" si="2887"/>
        <v>0</v>
      </c>
      <c r="FS335" s="76">
        <f t="shared" si="2887"/>
        <v>0</v>
      </c>
      <c r="FT335" s="77">
        <f t="shared" si="2887"/>
        <v>0</v>
      </c>
      <c r="FU335" s="76">
        <f t="shared" si="2887"/>
        <v>0</v>
      </c>
      <c r="FV335" s="76">
        <f t="shared" si="2887"/>
        <v>0</v>
      </c>
      <c r="FW335" s="76">
        <f t="shared" si="2887"/>
        <v>0</v>
      </c>
      <c r="FX335" s="118">
        <f t="shared" si="2887"/>
        <v>0</v>
      </c>
      <c r="FY335" s="77">
        <f t="shared" si="2887"/>
        <v>0</v>
      </c>
      <c r="FZ335" s="76">
        <f t="shared" si="2887"/>
        <v>0</v>
      </c>
      <c r="GA335" s="76">
        <f t="shared" si="2887"/>
        <v>0</v>
      </c>
      <c r="GB335" s="76">
        <f t="shared" si="2887"/>
        <v>0</v>
      </c>
      <c r="GC335" s="76">
        <f t="shared" si="2887"/>
        <v>0</v>
      </c>
      <c r="GD335" s="76">
        <f t="shared" si="2887"/>
        <v>0</v>
      </c>
      <c r="GE335" s="76">
        <f t="shared" si="2887"/>
        <v>0</v>
      </c>
      <c r="GF335" s="76">
        <f t="shared" si="2887"/>
        <v>0</v>
      </c>
      <c r="GG335" s="76">
        <f t="shared" si="2887"/>
        <v>0</v>
      </c>
      <c r="GH335" s="76">
        <f t="shared" si="2887"/>
        <v>0</v>
      </c>
      <c r="GI335" s="76">
        <f t="shared" si="2887"/>
        <v>0</v>
      </c>
      <c r="GJ335" s="77">
        <f t="shared" si="2887"/>
        <v>0</v>
      </c>
      <c r="GK335" s="76">
        <f t="shared" si="2887"/>
        <v>0</v>
      </c>
      <c r="GL335" s="76">
        <f t="shared" si="2887"/>
        <v>0</v>
      </c>
      <c r="GM335" s="76">
        <f t="shared" si="2887"/>
        <v>0</v>
      </c>
      <c r="GN335" s="118">
        <f t="shared" si="2887"/>
        <v>0</v>
      </c>
      <c r="GO335" s="77">
        <f t="shared" si="2887"/>
        <v>0</v>
      </c>
      <c r="GP335" s="76">
        <f t="shared" si="2887"/>
        <v>0</v>
      </c>
      <c r="GQ335" s="76">
        <f t="shared" si="2887"/>
        <v>0</v>
      </c>
      <c r="GR335" s="76">
        <f t="shared" si="2887"/>
        <v>0</v>
      </c>
      <c r="GS335" s="76">
        <f t="shared" si="2887"/>
        <v>0</v>
      </c>
      <c r="GT335" s="76">
        <f t="shared" si="2887"/>
        <v>0</v>
      </c>
      <c r="GU335" s="76">
        <f t="shared" si="2887"/>
        <v>0</v>
      </c>
      <c r="GV335" s="76">
        <f t="shared" si="2887"/>
        <v>0</v>
      </c>
      <c r="GW335" s="76">
        <f t="shared" si="2887"/>
        <v>0</v>
      </c>
      <c r="GX335" s="76">
        <f t="shared" si="2887"/>
        <v>0</v>
      </c>
      <c r="GY335" s="76">
        <f t="shared" si="2887"/>
        <v>0</v>
      </c>
      <c r="GZ335" s="77">
        <f t="shared" ref="GZ335:JW335" si="2888">GZ336+GZ348</f>
        <v>0</v>
      </c>
      <c r="HA335" s="76">
        <f t="shared" si="2888"/>
        <v>0</v>
      </c>
      <c r="HB335" s="76">
        <f t="shared" si="2888"/>
        <v>0</v>
      </c>
      <c r="HC335" s="76">
        <f t="shared" si="2888"/>
        <v>0</v>
      </c>
      <c r="HD335" s="76">
        <f t="shared" si="2888"/>
        <v>0</v>
      </c>
      <c r="HE335" s="76">
        <f t="shared" si="2888"/>
        <v>0</v>
      </c>
      <c r="HF335" s="76">
        <f t="shared" si="2888"/>
        <v>0</v>
      </c>
      <c r="HG335" s="76">
        <f t="shared" si="2888"/>
        <v>0</v>
      </c>
      <c r="HH335" s="76">
        <f t="shared" si="2888"/>
        <v>0</v>
      </c>
      <c r="HI335" s="76">
        <f t="shared" si="2888"/>
        <v>0</v>
      </c>
      <c r="HJ335" s="76">
        <f t="shared" si="2888"/>
        <v>0</v>
      </c>
      <c r="HK335" s="76">
        <f t="shared" si="2888"/>
        <v>0</v>
      </c>
      <c r="HL335" s="76">
        <f t="shared" si="2888"/>
        <v>0</v>
      </c>
      <c r="HM335" s="76">
        <f t="shared" si="2888"/>
        <v>0</v>
      </c>
      <c r="HN335" s="118">
        <f t="shared" si="2888"/>
        <v>0</v>
      </c>
      <c r="HO335" s="144">
        <f t="shared" si="2888"/>
        <v>0</v>
      </c>
      <c r="HP335" s="160">
        <f t="shared" si="2888"/>
        <v>0</v>
      </c>
      <c r="HQ335" s="77">
        <f t="shared" si="2888"/>
        <v>0</v>
      </c>
      <c r="HR335" s="76">
        <f t="shared" si="2888"/>
        <v>0</v>
      </c>
      <c r="HS335" s="76">
        <f t="shared" si="2888"/>
        <v>0</v>
      </c>
      <c r="HT335" s="76">
        <f t="shared" si="2888"/>
        <v>0</v>
      </c>
      <c r="HU335" s="76">
        <f t="shared" si="2888"/>
        <v>0</v>
      </c>
      <c r="HV335" s="76">
        <f t="shared" si="2888"/>
        <v>0</v>
      </c>
      <c r="HW335" s="76">
        <f t="shared" si="2888"/>
        <v>0</v>
      </c>
      <c r="HX335" s="76">
        <f t="shared" si="2888"/>
        <v>0</v>
      </c>
      <c r="HY335" s="76">
        <f t="shared" si="2888"/>
        <v>0</v>
      </c>
      <c r="HZ335" s="76">
        <f t="shared" si="2888"/>
        <v>0</v>
      </c>
      <c r="IA335" s="76">
        <f t="shared" si="2888"/>
        <v>0</v>
      </c>
      <c r="IB335" s="77">
        <f t="shared" si="2888"/>
        <v>0</v>
      </c>
      <c r="IC335" s="76">
        <f t="shared" si="2888"/>
        <v>0</v>
      </c>
      <c r="ID335" s="76">
        <f t="shared" si="2888"/>
        <v>0</v>
      </c>
      <c r="IE335" s="76">
        <f t="shared" si="2888"/>
        <v>0</v>
      </c>
      <c r="IF335" s="118">
        <f t="shared" si="2888"/>
        <v>0</v>
      </c>
      <c r="IG335" s="77">
        <f t="shared" si="2888"/>
        <v>0</v>
      </c>
      <c r="IH335" s="76">
        <f t="shared" si="2888"/>
        <v>0</v>
      </c>
      <c r="II335" s="76">
        <f t="shared" si="2888"/>
        <v>0</v>
      </c>
      <c r="IJ335" s="76">
        <f t="shared" si="2888"/>
        <v>0</v>
      </c>
      <c r="IK335" s="76">
        <f t="shared" si="2888"/>
        <v>0</v>
      </c>
      <c r="IL335" s="76">
        <f t="shared" si="2888"/>
        <v>0</v>
      </c>
      <c r="IM335" s="76">
        <f t="shared" si="2888"/>
        <v>0</v>
      </c>
      <c r="IN335" s="76">
        <f t="shared" si="2888"/>
        <v>0</v>
      </c>
      <c r="IO335" s="76">
        <f t="shared" si="2888"/>
        <v>0</v>
      </c>
      <c r="IP335" s="76">
        <f t="shared" si="2888"/>
        <v>0</v>
      </c>
      <c r="IQ335" s="76">
        <f t="shared" si="2888"/>
        <v>0</v>
      </c>
      <c r="IR335" s="77">
        <f t="shared" si="2888"/>
        <v>0</v>
      </c>
      <c r="IS335" s="76">
        <f t="shared" si="2888"/>
        <v>0</v>
      </c>
      <c r="IT335" s="76">
        <f t="shared" si="2888"/>
        <v>0</v>
      </c>
      <c r="IU335" s="76">
        <f t="shared" si="2888"/>
        <v>0</v>
      </c>
      <c r="IV335" s="118">
        <f t="shared" si="2888"/>
        <v>0</v>
      </c>
      <c r="IW335" s="77">
        <f t="shared" si="2888"/>
        <v>0</v>
      </c>
      <c r="IX335" s="76">
        <f t="shared" si="2888"/>
        <v>0</v>
      </c>
      <c r="IY335" s="76">
        <f t="shared" si="2888"/>
        <v>0</v>
      </c>
      <c r="IZ335" s="76">
        <f t="shared" si="2888"/>
        <v>0</v>
      </c>
      <c r="JA335" s="76">
        <f t="shared" si="2888"/>
        <v>0</v>
      </c>
      <c r="JB335" s="76">
        <f t="shared" si="2888"/>
        <v>0</v>
      </c>
      <c r="JC335" s="76">
        <f t="shared" si="2888"/>
        <v>0</v>
      </c>
      <c r="JD335" s="76">
        <f t="shared" si="2888"/>
        <v>0</v>
      </c>
      <c r="JE335" s="76">
        <f t="shared" si="2888"/>
        <v>0</v>
      </c>
      <c r="JF335" s="76">
        <f t="shared" si="2888"/>
        <v>0</v>
      </c>
      <c r="JG335" s="76">
        <f t="shared" si="2888"/>
        <v>0</v>
      </c>
      <c r="JH335" s="77">
        <f t="shared" si="2888"/>
        <v>0</v>
      </c>
      <c r="JI335" s="76">
        <f t="shared" si="2888"/>
        <v>0</v>
      </c>
      <c r="JJ335" s="76">
        <f t="shared" si="2888"/>
        <v>0</v>
      </c>
      <c r="JK335" s="76">
        <f t="shared" si="2888"/>
        <v>0</v>
      </c>
      <c r="JL335" s="118">
        <f t="shared" si="2888"/>
        <v>0</v>
      </c>
      <c r="JM335" s="77">
        <f t="shared" si="2888"/>
        <v>0</v>
      </c>
      <c r="JN335" s="76">
        <f t="shared" si="2888"/>
        <v>0</v>
      </c>
      <c r="JO335" s="76">
        <f t="shared" si="2888"/>
        <v>0</v>
      </c>
      <c r="JP335" s="76">
        <f t="shared" si="2888"/>
        <v>0</v>
      </c>
      <c r="JQ335" s="76">
        <f t="shared" si="2888"/>
        <v>0</v>
      </c>
      <c r="JR335" s="76">
        <f t="shared" si="2888"/>
        <v>0</v>
      </c>
      <c r="JS335" s="76">
        <f t="shared" si="2888"/>
        <v>0</v>
      </c>
      <c r="JT335" s="76">
        <f t="shared" si="2888"/>
        <v>0</v>
      </c>
      <c r="JU335" s="76">
        <f t="shared" si="2888"/>
        <v>0</v>
      </c>
      <c r="JV335" s="76">
        <f t="shared" si="2888"/>
        <v>0</v>
      </c>
      <c r="JW335" s="76">
        <f t="shared" si="2888"/>
        <v>0</v>
      </c>
      <c r="JX335" s="77">
        <f t="shared" ref="JX335:MT335" si="2889">JX336+JX348</f>
        <v>0</v>
      </c>
      <c r="JY335" s="76">
        <f t="shared" si="2889"/>
        <v>0</v>
      </c>
      <c r="JZ335" s="76">
        <f t="shared" si="2889"/>
        <v>0</v>
      </c>
      <c r="KA335" s="76">
        <f t="shared" si="2889"/>
        <v>0</v>
      </c>
      <c r="KB335" s="118">
        <f t="shared" si="2889"/>
        <v>0</v>
      </c>
      <c r="KC335" s="77">
        <f t="shared" si="2889"/>
        <v>0</v>
      </c>
      <c r="KD335" s="76">
        <f t="shared" si="2889"/>
        <v>0</v>
      </c>
      <c r="KE335" s="76">
        <f t="shared" si="2889"/>
        <v>0</v>
      </c>
      <c r="KF335" s="76">
        <f t="shared" si="2889"/>
        <v>0</v>
      </c>
      <c r="KG335" s="76">
        <f t="shared" si="2889"/>
        <v>0</v>
      </c>
      <c r="KH335" s="76">
        <f t="shared" si="2889"/>
        <v>0</v>
      </c>
      <c r="KI335" s="76">
        <f t="shared" si="2889"/>
        <v>0</v>
      </c>
      <c r="KJ335" s="76">
        <f t="shared" si="2889"/>
        <v>0</v>
      </c>
      <c r="KK335" s="76">
        <f t="shared" si="2889"/>
        <v>0</v>
      </c>
      <c r="KL335" s="76">
        <f t="shared" si="2889"/>
        <v>0</v>
      </c>
      <c r="KM335" s="76">
        <f t="shared" si="2889"/>
        <v>0</v>
      </c>
      <c r="KN335" s="77">
        <f t="shared" si="2889"/>
        <v>0</v>
      </c>
      <c r="KO335" s="76">
        <f t="shared" si="2889"/>
        <v>0</v>
      </c>
      <c r="KP335" s="76">
        <f t="shared" si="2889"/>
        <v>0</v>
      </c>
      <c r="KQ335" s="76">
        <f t="shared" si="2889"/>
        <v>0</v>
      </c>
      <c r="KR335" s="76">
        <f t="shared" si="2889"/>
        <v>0</v>
      </c>
      <c r="KS335" s="76">
        <f t="shared" si="2889"/>
        <v>0</v>
      </c>
      <c r="KT335" s="76">
        <f t="shared" si="2889"/>
        <v>0</v>
      </c>
      <c r="KU335" s="76">
        <f t="shared" si="2889"/>
        <v>0</v>
      </c>
      <c r="KV335" s="76">
        <f t="shared" si="2889"/>
        <v>0</v>
      </c>
      <c r="KW335" s="76">
        <f t="shared" si="2889"/>
        <v>0</v>
      </c>
      <c r="KX335" s="76">
        <f t="shared" si="2889"/>
        <v>0</v>
      </c>
      <c r="KY335" s="76">
        <f t="shared" si="2889"/>
        <v>0</v>
      </c>
      <c r="KZ335" s="76">
        <f t="shared" si="2889"/>
        <v>0</v>
      </c>
      <c r="LA335" s="76">
        <f t="shared" si="2889"/>
        <v>0</v>
      </c>
      <c r="LB335" s="118">
        <f t="shared" si="2889"/>
        <v>0</v>
      </c>
      <c r="LC335" s="160">
        <f t="shared" si="2889"/>
        <v>0</v>
      </c>
      <c r="LD335" s="77">
        <f t="shared" si="2889"/>
        <v>0</v>
      </c>
      <c r="LE335" s="76">
        <f t="shared" si="2889"/>
        <v>0</v>
      </c>
      <c r="LF335" s="76">
        <f t="shared" si="2889"/>
        <v>0</v>
      </c>
      <c r="LG335" s="76">
        <f t="shared" si="2889"/>
        <v>0</v>
      </c>
      <c r="LH335" s="76">
        <f t="shared" si="2889"/>
        <v>0</v>
      </c>
      <c r="LI335" s="76">
        <f t="shared" si="2889"/>
        <v>0</v>
      </c>
      <c r="LJ335" s="76">
        <f t="shared" si="2889"/>
        <v>0</v>
      </c>
      <c r="LK335" s="76">
        <f t="shared" si="2889"/>
        <v>0</v>
      </c>
      <c r="LL335" s="76">
        <f t="shared" si="2889"/>
        <v>0</v>
      </c>
      <c r="LM335" s="76">
        <f t="shared" si="2889"/>
        <v>0</v>
      </c>
      <c r="LN335" s="76">
        <f t="shared" si="2889"/>
        <v>0</v>
      </c>
      <c r="LO335" s="77">
        <f t="shared" si="2889"/>
        <v>0</v>
      </c>
      <c r="LP335" s="76">
        <f t="shared" si="2889"/>
        <v>0</v>
      </c>
      <c r="LQ335" s="76">
        <f t="shared" si="2889"/>
        <v>0</v>
      </c>
      <c r="LR335" s="76">
        <f t="shared" si="2889"/>
        <v>0</v>
      </c>
      <c r="LS335" s="118">
        <f t="shared" si="2889"/>
        <v>0</v>
      </c>
      <c r="LT335" s="77">
        <f t="shared" si="2889"/>
        <v>0</v>
      </c>
      <c r="LU335" s="76">
        <f t="shared" si="2889"/>
        <v>0</v>
      </c>
      <c r="LV335" s="76">
        <f t="shared" si="2889"/>
        <v>0</v>
      </c>
      <c r="LW335" s="76">
        <f t="shared" si="2889"/>
        <v>0</v>
      </c>
      <c r="LX335" s="76">
        <f t="shared" si="2889"/>
        <v>0</v>
      </c>
      <c r="LY335" s="76">
        <f t="shared" si="2889"/>
        <v>0</v>
      </c>
      <c r="LZ335" s="76">
        <f t="shared" si="2889"/>
        <v>0</v>
      </c>
      <c r="MA335" s="76">
        <f t="shared" si="2889"/>
        <v>0</v>
      </c>
      <c r="MB335" s="76">
        <f t="shared" si="2889"/>
        <v>0</v>
      </c>
      <c r="MC335" s="76">
        <f t="shared" si="2889"/>
        <v>0</v>
      </c>
      <c r="MD335" s="76">
        <f t="shared" si="2889"/>
        <v>0</v>
      </c>
      <c r="ME335" s="77">
        <f t="shared" si="2889"/>
        <v>0</v>
      </c>
      <c r="MF335" s="76">
        <f t="shared" si="2889"/>
        <v>0</v>
      </c>
      <c r="MG335" s="76">
        <f t="shared" si="2889"/>
        <v>0</v>
      </c>
      <c r="MH335" s="76">
        <f t="shared" si="2889"/>
        <v>0</v>
      </c>
      <c r="MI335" s="118">
        <f t="shared" si="2889"/>
        <v>0</v>
      </c>
      <c r="MJ335" s="77">
        <f t="shared" si="2889"/>
        <v>0</v>
      </c>
      <c r="MK335" s="76">
        <f t="shared" si="2889"/>
        <v>0</v>
      </c>
      <c r="ML335" s="76">
        <f t="shared" si="2889"/>
        <v>0</v>
      </c>
      <c r="MM335" s="76">
        <f t="shared" si="2889"/>
        <v>0</v>
      </c>
      <c r="MN335" s="76">
        <f t="shared" si="2889"/>
        <v>0</v>
      </c>
      <c r="MO335" s="76">
        <f t="shared" si="2889"/>
        <v>0</v>
      </c>
      <c r="MP335" s="76">
        <f t="shared" si="2889"/>
        <v>0</v>
      </c>
      <c r="MQ335" s="76">
        <f t="shared" si="2889"/>
        <v>0</v>
      </c>
      <c r="MR335" s="76">
        <f t="shared" si="2889"/>
        <v>0</v>
      </c>
      <c r="MS335" s="76">
        <f t="shared" si="2889"/>
        <v>0</v>
      </c>
      <c r="MT335" s="76">
        <f t="shared" si="2889"/>
        <v>0</v>
      </c>
      <c r="MU335" s="77">
        <f t="shared" ref="MU335:PF335" si="2890">MU336+MU348</f>
        <v>0</v>
      </c>
      <c r="MV335" s="76">
        <f t="shared" si="2890"/>
        <v>0</v>
      </c>
      <c r="MW335" s="76">
        <f t="shared" si="2890"/>
        <v>0</v>
      </c>
      <c r="MX335" s="76">
        <f t="shared" si="2890"/>
        <v>0</v>
      </c>
      <c r="MY335" s="118">
        <f t="shared" si="2890"/>
        <v>0</v>
      </c>
      <c r="MZ335" s="77">
        <f t="shared" si="2890"/>
        <v>0</v>
      </c>
      <c r="NA335" s="76">
        <f t="shared" si="2890"/>
        <v>0</v>
      </c>
      <c r="NB335" s="76">
        <f t="shared" si="2890"/>
        <v>0</v>
      </c>
      <c r="NC335" s="76">
        <f t="shared" si="2890"/>
        <v>0</v>
      </c>
      <c r="ND335" s="76">
        <f t="shared" si="2890"/>
        <v>0</v>
      </c>
      <c r="NE335" s="76">
        <f t="shared" si="2890"/>
        <v>0</v>
      </c>
      <c r="NF335" s="76">
        <f t="shared" si="2890"/>
        <v>0</v>
      </c>
      <c r="NG335" s="76">
        <f t="shared" si="2890"/>
        <v>0</v>
      </c>
      <c r="NH335" s="76">
        <f t="shared" si="2890"/>
        <v>0</v>
      </c>
      <c r="NI335" s="76">
        <f t="shared" si="2890"/>
        <v>0</v>
      </c>
      <c r="NJ335" s="76">
        <f t="shared" si="2890"/>
        <v>0</v>
      </c>
      <c r="NK335" s="77">
        <f t="shared" si="2890"/>
        <v>0</v>
      </c>
      <c r="NL335" s="76">
        <f t="shared" si="2890"/>
        <v>0</v>
      </c>
      <c r="NM335" s="76">
        <f t="shared" si="2890"/>
        <v>0</v>
      </c>
      <c r="NN335" s="76">
        <f t="shared" si="2890"/>
        <v>0</v>
      </c>
      <c r="NO335" s="118">
        <f t="shared" si="2890"/>
        <v>0</v>
      </c>
      <c r="NP335" s="77">
        <f t="shared" si="2890"/>
        <v>0</v>
      </c>
      <c r="NQ335" s="76">
        <f t="shared" si="2890"/>
        <v>0</v>
      </c>
      <c r="NR335" s="76">
        <f t="shared" si="2890"/>
        <v>0</v>
      </c>
      <c r="NS335" s="76">
        <f t="shared" si="2890"/>
        <v>0</v>
      </c>
      <c r="NT335" s="76">
        <f t="shared" si="2890"/>
        <v>0</v>
      </c>
      <c r="NU335" s="76">
        <f t="shared" si="2890"/>
        <v>0</v>
      </c>
      <c r="NV335" s="76">
        <f t="shared" si="2890"/>
        <v>0</v>
      </c>
      <c r="NW335" s="76">
        <f t="shared" si="2890"/>
        <v>0</v>
      </c>
      <c r="NX335" s="76">
        <f t="shared" si="2890"/>
        <v>0</v>
      </c>
      <c r="NY335" s="76">
        <f t="shared" si="2890"/>
        <v>0</v>
      </c>
      <c r="NZ335" s="76">
        <f t="shared" si="2890"/>
        <v>0</v>
      </c>
      <c r="OA335" s="77">
        <f t="shared" si="2890"/>
        <v>0</v>
      </c>
      <c r="OB335" s="76">
        <f t="shared" si="2890"/>
        <v>0</v>
      </c>
      <c r="OC335" s="76">
        <f t="shared" si="2890"/>
        <v>0</v>
      </c>
      <c r="OD335" s="76">
        <f t="shared" si="2890"/>
        <v>0</v>
      </c>
      <c r="OE335" s="118">
        <f t="shared" si="2890"/>
        <v>0</v>
      </c>
      <c r="OF335" s="77">
        <f t="shared" si="2890"/>
        <v>0</v>
      </c>
      <c r="OG335" s="76">
        <f t="shared" si="2890"/>
        <v>0</v>
      </c>
      <c r="OH335" s="76">
        <f t="shared" si="2890"/>
        <v>0</v>
      </c>
      <c r="OI335" s="76">
        <f t="shared" si="2890"/>
        <v>0</v>
      </c>
      <c r="OJ335" s="76">
        <f t="shared" si="2890"/>
        <v>0</v>
      </c>
      <c r="OK335" s="76">
        <f t="shared" si="2890"/>
        <v>0</v>
      </c>
      <c r="OL335" s="76">
        <f t="shared" si="2890"/>
        <v>0</v>
      </c>
      <c r="OM335" s="76">
        <f t="shared" si="2890"/>
        <v>0</v>
      </c>
      <c r="ON335" s="76">
        <f t="shared" si="2890"/>
        <v>0</v>
      </c>
      <c r="OO335" s="76">
        <f t="shared" si="2890"/>
        <v>0</v>
      </c>
      <c r="OP335" s="76">
        <f t="shared" si="2890"/>
        <v>0</v>
      </c>
      <c r="OQ335" s="77">
        <f t="shared" si="2890"/>
        <v>0</v>
      </c>
      <c r="OR335" s="76">
        <f t="shared" si="2890"/>
        <v>0</v>
      </c>
      <c r="OS335" s="76">
        <f t="shared" si="2890"/>
        <v>0</v>
      </c>
      <c r="OT335" s="76">
        <f t="shared" si="2890"/>
        <v>0</v>
      </c>
      <c r="OU335" s="118">
        <f t="shared" si="2890"/>
        <v>0</v>
      </c>
      <c r="OV335" s="77">
        <f t="shared" si="2890"/>
        <v>0</v>
      </c>
      <c r="OW335" s="76">
        <f t="shared" si="2890"/>
        <v>0</v>
      </c>
      <c r="OX335" s="76">
        <f t="shared" si="2890"/>
        <v>0</v>
      </c>
      <c r="OY335" s="76">
        <f t="shared" si="2890"/>
        <v>0</v>
      </c>
      <c r="OZ335" s="76">
        <f t="shared" si="2890"/>
        <v>0</v>
      </c>
      <c r="PA335" s="76">
        <f t="shared" si="2890"/>
        <v>0</v>
      </c>
      <c r="PB335" s="76">
        <f t="shared" si="2890"/>
        <v>0</v>
      </c>
      <c r="PC335" s="76">
        <f t="shared" si="2890"/>
        <v>0</v>
      </c>
      <c r="PD335" s="76">
        <f t="shared" si="2890"/>
        <v>0</v>
      </c>
      <c r="PE335" s="76">
        <f t="shared" si="2890"/>
        <v>0</v>
      </c>
      <c r="PF335" s="76">
        <f t="shared" si="2890"/>
        <v>0</v>
      </c>
      <c r="PG335" s="77">
        <f t="shared" ref="PG335:RR335" si="2891">PG336+PG348</f>
        <v>0</v>
      </c>
      <c r="PH335" s="76">
        <f t="shared" si="2891"/>
        <v>0</v>
      </c>
      <c r="PI335" s="76">
        <f t="shared" si="2891"/>
        <v>0</v>
      </c>
      <c r="PJ335" s="76">
        <f t="shared" si="2891"/>
        <v>0</v>
      </c>
      <c r="PK335" s="118">
        <f t="shared" si="2891"/>
        <v>0</v>
      </c>
      <c r="PL335" s="77">
        <f t="shared" si="2891"/>
        <v>0</v>
      </c>
      <c r="PM335" s="76">
        <f t="shared" si="2891"/>
        <v>0</v>
      </c>
      <c r="PN335" s="76">
        <f t="shared" si="2891"/>
        <v>0</v>
      </c>
      <c r="PO335" s="76">
        <f t="shared" si="2891"/>
        <v>0</v>
      </c>
      <c r="PP335" s="76">
        <f t="shared" si="2891"/>
        <v>0</v>
      </c>
      <c r="PQ335" s="76">
        <f t="shared" si="2891"/>
        <v>0</v>
      </c>
      <c r="PR335" s="76">
        <f t="shared" si="2891"/>
        <v>0</v>
      </c>
      <c r="PS335" s="76">
        <f t="shared" si="2891"/>
        <v>0</v>
      </c>
      <c r="PT335" s="76">
        <f t="shared" si="2891"/>
        <v>0</v>
      </c>
      <c r="PU335" s="76">
        <f t="shared" si="2891"/>
        <v>0</v>
      </c>
      <c r="PV335" s="76">
        <f t="shared" si="2891"/>
        <v>0</v>
      </c>
      <c r="PW335" s="77">
        <f t="shared" si="2891"/>
        <v>0</v>
      </c>
      <c r="PX335" s="76">
        <f t="shared" si="2891"/>
        <v>0</v>
      </c>
      <c r="PY335" s="76">
        <f t="shared" si="2891"/>
        <v>0</v>
      </c>
      <c r="PZ335" s="76">
        <f t="shared" si="2891"/>
        <v>0</v>
      </c>
      <c r="QA335" s="118">
        <f t="shared" si="2891"/>
        <v>0</v>
      </c>
      <c r="QB335" s="77">
        <f t="shared" si="2891"/>
        <v>0</v>
      </c>
      <c r="QC335" s="76">
        <f t="shared" si="2891"/>
        <v>0</v>
      </c>
      <c r="QD335" s="76">
        <f t="shared" si="2891"/>
        <v>0</v>
      </c>
      <c r="QE335" s="76">
        <f t="shared" si="2891"/>
        <v>0</v>
      </c>
      <c r="QF335" s="76">
        <f t="shared" si="2891"/>
        <v>0</v>
      </c>
      <c r="QG335" s="76">
        <f t="shared" si="2891"/>
        <v>0</v>
      </c>
      <c r="QH335" s="76">
        <f t="shared" si="2891"/>
        <v>0</v>
      </c>
      <c r="QI335" s="76">
        <f t="shared" si="2891"/>
        <v>0</v>
      </c>
      <c r="QJ335" s="76">
        <f t="shared" si="2891"/>
        <v>0</v>
      </c>
      <c r="QK335" s="76">
        <f t="shared" si="2891"/>
        <v>0</v>
      </c>
      <c r="QL335" s="76">
        <f t="shared" si="2891"/>
        <v>0</v>
      </c>
      <c r="QM335" s="77">
        <f t="shared" si="2891"/>
        <v>0</v>
      </c>
      <c r="QN335" s="76">
        <f t="shared" si="2891"/>
        <v>0</v>
      </c>
      <c r="QO335" s="76">
        <f t="shared" si="2891"/>
        <v>0</v>
      </c>
      <c r="QP335" s="76">
        <f t="shared" si="2891"/>
        <v>0</v>
      </c>
      <c r="QQ335" s="118">
        <f t="shared" si="2891"/>
        <v>0</v>
      </c>
      <c r="QR335" s="77">
        <f t="shared" si="2891"/>
        <v>0</v>
      </c>
      <c r="QS335" s="76">
        <f t="shared" si="2891"/>
        <v>0</v>
      </c>
      <c r="QT335" s="76">
        <f t="shared" si="2891"/>
        <v>0</v>
      </c>
      <c r="QU335" s="76">
        <f t="shared" si="2891"/>
        <v>0</v>
      </c>
      <c r="QV335" s="76">
        <f t="shared" si="2891"/>
        <v>0</v>
      </c>
      <c r="QW335" s="76">
        <f t="shared" si="2891"/>
        <v>0</v>
      </c>
      <c r="QX335" s="76">
        <f t="shared" si="2891"/>
        <v>0</v>
      </c>
      <c r="QY335" s="76">
        <f t="shared" si="2891"/>
        <v>0</v>
      </c>
      <c r="QZ335" s="76">
        <f t="shared" si="2891"/>
        <v>0</v>
      </c>
      <c r="RA335" s="76">
        <f t="shared" si="2891"/>
        <v>0</v>
      </c>
      <c r="RB335" s="76">
        <f t="shared" si="2891"/>
        <v>0</v>
      </c>
      <c r="RC335" s="77">
        <f t="shared" si="2891"/>
        <v>0</v>
      </c>
      <c r="RD335" s="76">
        <f t="shared" si="2891"/>
        <v>0</v>
      </c>
      <c r="RE335" s="76">
        <f t="shared" si="2891"/>
        <v>0</v>
      </c>
      <c r="RF335" s="76">
        <f t="shared" si="2891"/>
        <v>0</v>
      </c>
      <c r="RG335" s="76">
        <f t="shared" si="2891"/>
        <v>0</v>
      </c>
      <c r="RH335" s="76">
        <f t="shared" si="2891"/>
        <v>0</v>
      </c>
      <c r="RI335" s="76">
        <f t="shared" si="2891"/>
        <v>0</v>
      </c>
      <c r="RJ335" s="76">
        <f t="shared" si="2891"/>
        <v>0</v>
      </c>
      <c r="RK335" s="76">
        <f t="shared" si="2891"/>
        <v>0</v>
      </c>
      <c r="RL335" s="76">
        <f t="shared" si="2891"/>
        <v>0</v>
      </c>
      <c r="RM335" s="76">
        <f t="shared" si="2891"/>
        <v>0</v>
      </c>
      <c r="RN335" s="76">
        <f t="shared" si="2891"/>
        <v>0</v>
      </c>
      <c r="RO335" s="76">
        <f t="shared" si="2891"/>
        <v>0</v>
      </c>
      <c r="RP335" s="76">
        <f t="shared" si="2891"/>
        <v>0</v>
      </c>
      <c r="RQ335" s="118">
        <f t="shared" si="2891"/>
        <v>0</v>
      </c>
      <c r="RR335" s="160">
        <f t="shared" si="2891"/>
        <v>0</v>
      </c>
      <c r="RS335" s="77">
        <f t="shared" ref="RS335:UD335" si="2892">RS336+RS348</f>
        <v>0</v>
      </c>
      <c r="RT335" s="76">
        <f t="shared" si="2892"/>
        <v>0</v>
      </c>
      <c r="RU335" s="76">
        <f t="shared" si="2892"/>
        <v>0</v>
      </c>
      <c r="RV335" s="76">
        <f t="shared" si="2892"/>
        <v>0</v>
      </c>
      <c r="RW335" s="76">
        <f t="shared" si="2892"/>
        <v>0</v>
      </c>
      <c r="RX335" s="76">
        <f t="shared" si="2892"/>
        <v>0</v>
      </c>
      <c r="RY335" s="76">
        <f t="shared" si="2892"/>
        <v>0</v>
      </c>
      <c r="RZ335" s="76">
        <f t="shared" si="2892"/>
        <v>0</v>
      </c>
      <c r="SA335" s="76">
        <f t="shared" si="2892"/>
        <v>0</v>
      </c>
      <c r="SB335" s="76">
        <f t="shared" si="2892"/>
        <v>0</v>
      </c>
      <c r="SC335" s="76">
        <f t="shared" si="2892"/>
        <v>0</v>
      </c>
      <c r="SD335" s="77">
        <f t="shared" si="2892"/>
        <v>0</v>
      </c>
      <c r="SE335" s="76">
        <f t="shared" si="2892"/>
        <v>0</v>
      </c>
      <c r="SF335" s="76">
        <f t="shared" si="2892"/>
        <v>0</v>
      </c>
      <c r="SG335" s="76">
        <f t="shared" si="2892"/>
        <v>0</v>
      </c>
      <c r="SH335" s="118">
        <f t="shared" si="2892"/>
        <v>0</v>
      </c>
      <c r="SI335" s="77">
        <f t="shared" si="2892"/>
        <v>0</v>
      </c>
      <c r="SJ335" s="76">
        <f t="shared" si="2892"/>
        <v>0</v>
      </c>
      <c r="SK335" s="76">
        <f t="shared" si="2892"/>
        <v>0</v>
      </c>
      <c r="SL335" s="76">
        <f t="shared" si="2892"/>
        <v>0</v>
      </c>
      <c r="SM335" s="76">
        <f t="shared" si="2892"/>
        <v>0</v>
      </c>
      <c r="SN335" s="76">
        <f t="shared" si="2892"/>
        <v>0</v>
      </c>
      <c r="SO335" s="76">
        <f t="shared" si="2892"/>
        <v>0</v>
      </c>
      <c r="SP335" s="76">
        <f t="shared" si="2892"/>
        <v>0</v>
      </c>
      <c r="SQ335" s="76">
        <f t="shared" si="2892"/>
        <v>0</v>
      </c>
      <c r="SR335" s="76">
        <f t="shared" si="2892"/>
        <v>0</v>
      </c>
      <c r="SS335" s="76">
        <f t="shared" si="2892"/>
        <v>0</v>
      </c>
      <c r="ST335" s="77">
        <f t="shared" si="2892"/>
        <v>0</v>
      </c>
      <c r="SU335" s="76">
        <f t="shared" si="2892"/>
        <v>0</v>
      </c>
      <c r="SV335" s="76">
        <f t="shared" si="2892"/>
        <v>0</v>
      </c>
      <c r="SW335" s="76">
        <f t="shared" si="2892"/>
        <v>0</v>
      </c>
      <c r="SX335" s="118">
        <f t="shared" si="2892"/>
        <v>0</v>
      </c>
      <c r="SY335" s="77">
        <f t="shared" si="2892"/>
        <v>0</v>
      </c>
      <c r="SZ335" s="76">
        <f t="shared" si="2892"/>
        <v>0</v>
      </c>
      <c r="TA335" s="76">
        <f t="shared" si="2892"/>
        <v>0</v>
      </c>
      <c r="TB335" s="76">
        <f t="shared" si="2892"/>
        <v>0</v>
      </c>
      <c r="TC335" s="76">
        <f t="shared" si="2892"/>
        <v>0</v>
      </c>
      <c r="TD335" s="76">
        <f t="shared" si="2892"/>
        <v>0</v>
      </c>
      <c r="TE335" s="76">
        <f t="shared" si="2892"/>
        <v>0</v>
      </c>
      <c r="TF335" s="76">
        <f t="shared" si="2892"/>
        <v>0</v>
      </c>
      <c r="TG335" s="76">
        <f t="shared" si="2892"/>
        <v>0</v>
      </c>
      <c r="TH335" s="76">
        <f t="shared" si="2892"/>
        <v>0</v>
      </c>
      <c r="TI335" s="76">
        <f t="shared" si="2892"/>
        <v>0</v>
      </c>
      <c r="TJ335" s="77">
        <f t="shared" si="2892"/>
        <v>0</v>
      </c>
      <c r="TK335" s="76">
        <f t="shared" si="2892"/>
        <v>0</v>
      </c>
      <c r="TL335" s="76">
        <f t="shared" si="2892"/>
        <v>0</v>
      </c>
      <c r="TM335" s="76">
        <f t="shared" si="2892"/>
        <v>0</v>
      </c>
      <c r="TN335" s="118">
        <f t="shared" si="2892"/>
        <v>0</v>
      </c>
      <c r="TO335" s="77">
        <f t="shared" si="2892"/>
        <v>0</v>
      </c>
      <c r="TP335" s="76">
        <f t="shared" si="2892"/>
        <v>0</v>
      </c>
      <c r="TQ335" s="76">
        <f t="shared" si="2892"/>
        <v>0</v>
      </c>
      <c r="TR335" s="76">
        <f t="shared" si="2892"/>
        <v>0</v>
      </c>
      <c r="TS335" s="76">
        <f t="shared" si="2892"/>
        <v>0</v>
      </c>
      <c r="TT335" s="76">
        <f t="shared" si="2892"/>
        <v>0</v>
      </c>
      <c r="TU335" s="76">
        <f t="shared" si="2892"/>
        <v>0</v>
      </c>
      <c r="TV335" s="76">
        <f t="shared" si="2892"/>
        <v>0</v>
      </c>
      <c r="TW335" s="76">
        <f t="shared" si="2892"/>
        <v>0</v>
      </c>
      <c r="TX335" s="76">
        <f t="shared" si="2892"/>
        <v>0</v>
      </c>
      <c r="TY335" s="76">
        <f t="shared" si="2892"/>
        <v>0</v>
      </c>
      <c r="TZ335" s="77">
        <f t="shared" si="2892"/>
        <v>0</v>
      </c>
      <c r="UA335" s="76">
        <f t="shared" si="2892"/>
        <v>0</v>
      </c>
      <c r="UB335" s="76">
        <f t="shared" si="2892"/>
        <v>0</v>
      </c>
      <c r="UC335" s="76">
        <f t="shared" si="2892"/>
        <v>0</v>
      </c>
      <c r="UD335" s="118">
        <f t="shared" si="2892"/>
        <v>0</v>
      </c>
      <c r="UE335" s="77">
        <f t="shared" ref="UE335:VD335" si="2893">UE336+UE348</f>
        <v>0</v>
      </c>
      <c r="UF335" s="76">
        <f t="shared" si="2893"/>
        <v>0</v>
      </c>
      <c r="UG335" s="76">
        <f t="shared" si="2893"/>
        <v>0</v>
      </c>
      <c r="UH335" s="76">
        <f t="shared" si="2893"/>
        <v>0</v>
      </c>
      <c r="UI335" s="76">
        <f t="shared" si="2893"/>
        <v>0</v>
      </c>
      <c r="UJ335" s="76">
        <f t="shared" si="2893"/>
        <v>0</v>
      </c>
      <c r="UK335" s="76">
        <f t="shared" si="2893"/>
        <v>0</v>
      </c>
      <c r="UL335" s="76">
        <f t="shared" si="2893"/>
        <v>0</v>
      </c>
      <c r="UM335" s="76">
        <f t="shared" si="2893"/>
        <v>0</v>
      </c>
      <c r="UN335" s="76">
        <f t="shared" si="2893"/>
        <v>0</v>
      </c>
      <c r="UO335" s="76">
        <f t="shared" si="2893"/>
        <v>0</v>
      </c>
      <c r="UP335" s="77">
        <f t="shared" si="2893"/>
        <v>0</v>
      </c>
      <c r="UQ335" s="76">
        <f t="shared" si="2893"/>
        <v>0</v>
      </c>
      <c r="UR335" s="76">
        <f t="shared" si="2893"/>
        <v>0</v>
      </c>
      <c r="US335" s="76">
        <f t="shared" si="2893"/>
        <v>0</v>
      </c>
      <c r="UT335" s="76">
        <f t="shared" si="2893"/>
        <v>0</v>
      </c>
      <c r="UU335" s="76">
        <f t="shared" si="2893"/>
        <v>0</v>
      </c>
      <c r="UV335" s="76">
        <f t="shared" si="2893"/>
        <v>0</v>
      </c>
      <c r="UW335" s="76">
        <f t="shared" si="2893"/>
        <v>0</v>
      </c>
      <c r="UX335" s="76">
        <f t="shared" si="2893"/>
        <v>0</v>
      </c>
      <c r="UY335" s="76">
        <f t="shared" si="2893"/>
        <v>0</v>
      </c>
      <c r="UZ335" s="76">
        <f t="shared" si="2893"/>
        <v>0</v>
      </c>
      <c r="VA335" s="76">
        <f t="shared" si="2893"/>
        <v>0</v>
      </c>
      <c r="VB335" s="76">
        <f t="shared" si="2893"/>
        <v>0</v>
      </c>
      <c r="VC335" s="76">
        <f t="shared" si="2893"/>
        <v>0</v>
      </c>
      <c r="VD335" s="118">
        <f t="shared" si="2893"/>
        <v>0</v>
      </c>
      <c r="VE335" s="10" t="str">
        <f t="shared" si="2875"/>
        <v>-</v>
      </c>
    </row>
    <row r="336" spans="1:577" s="15" customFormat="1" ht="20.149999999999999" customHeight="1">
      <c r="A336" s="998" t="s">
        <v>302</v>
      </c>
      <c r="B336" s="998"/>
      <c r="C336" s="998"/>
      <c r="D336" s="999"/>
      <c r="E336" s="184">
        <f t="shared" ref="E336:BP336" si="2894">E337</f>
        <v>0</v>
      </c>
      <c r="F336" s="185">
        <f t="shared" si="2894"/>
        <v>0</v>
      </c>
      <c r="G336" s="185">
        <f t="shared" si="2894"/>
        <v>0</v>
      </c>
      <c r="H336" s="186">
        <f t="shared" si="2894"/>
        <v>0</v>
      </c>
      <c r="I336" s="226">
        <f t="shared" si="2894"/>
        <v>0</v>
      </c>
      <c r="J336" s="185">
        <f t="shared" si="2894"/>
        <v>0</v>
      </c>
      <c r="K336" s="55">
        <f t="shared" si="2894"/>
        <v>0</v>
      </c>
      <c r="L336" s="54">
        <f t="shared" si="2894"/>
        <v>0</v>
      </c>
      <c r="M336" s="54">
        <f t="shared" si="2894"/>
        <v>0</v>
      </c>
      <c r="N336" s="54">
        <f t="shared" si="2894"/>
        <v>0</v>
      </c>
      <c r="O336" s="54">
        <f t="shared" si="2894"/>
        <v>0</v>
      </c>
      <c r="P336" s="54">
        <f t="shared" si="2894"/>
        <v>0</v>
      </c>
      <c r="Q336" s="54">
        <f t="shared" si="2894"/>
        <v>0</v>
      </c>
      <c r="R336" s="54">
        <f t="shared" si="2894"/>
        <v>0</v>
      </c>
      <c r="S336" s="54">
        <f t="shared" si="2894"/>
        <v>0</v>
      </c>
      <c r="T336" s="54">
        <f t="shared" si="2894"/>
        <v>0</v>
      </c>
      <c r="U336" s="55">
        <f t="shared" si="2894"/>
        <v>0</v>
      </c>
      <c r="V336" s="54">
        <f t="shared" si="2894"/>
        <v>0</v>
      </c>
      <c r="W336" s="54">
        <f t="shared" si="2894"/>
        <v>0</v>
      </c>
      <c r="X336" s="54">
        <f t="shared" si="2894"/>
        <v>0</v>
      </c>
      <c r="Y336" s="107">
        <f t="shared" si="2894"/>
        <v>0</v>
      </c>
      <c r="Z336" s="55">
        <f t="shared" si="2894"/>
        <v>0</v>
      </c>
      <c r="AA336" s="54">
        <f t="shared" si="2894"/>
        <v>0</v>
      </c>
      <c r="AB336" s="54">
        <f t="shared" si="2894"/>
        <v>0</v>
      </c>
      <c r="AC336" s="54">
        <f t="shared" si="2894"/>
        <v>0</v>
      </c>
      <c r="AD336" s="54">
        <f t="shared" si="2894"/>
        <v>0</v>
      </c>
      <c r="AE336" s="54">
        <f t="shared" si="2894"/>
        <v>0</v>
      </c>
      <c r="AF336" s="54">
        <f t="shared" si="2894"/>
        <v>0</v>
      </c>
      <c r="AG336" s="54">
        <f t="shared" si="2894"/>
        <v>0</v>
      </c>
      <c r="AH336" s="54">
        <f t="shared" si="2894"/>
        <v>0</v>
      </c>
      <c r="AI336" s="54">
        <f t="shared" si="2894"/>
        <v>0</v>
      </c>
      <c r="AJ336" s="54">
        <f t="shared" si="2894"/>
        <v>0</v>
      </c>
      <c r="AK336" s="55">
        <f t="shared" si="2894"/>
        <v>0</v>
      </c>
      <c r="AL336" s="54">
        <f t="shared" si="2894"/>
        <v>0</v>
      </c>
      <c r="AM336" s="54">
        <f t="shared" si="2894"/>
        <v>0</v>
      </c>
      <c r="AN336" s="54">
        <f t="shared" si="2894"/>
        <v>0</v>
      </c>
      <c r="AO336" s="107">
        <f t="shared" si="2894"/>
        <v>0</v>
      </c>
      <c r="AP336" s="55">
        <f t="shared" si="2894"/>
        <v>0</v>
      </c>
      <c r="AQ336" s="54">
        <f t="shared" si="2894"/>
        <v>0</v>
      </c>
      <c r="AR336" s="54">
        <f t="shared" si="2894"/>
        <v>0</v>
      </c>
      <c r="AS336" s="54">
        <f t="shared" si="2894"/>
        <v>0</v>
      </c>
      <c r="AT336" s="54">
        <f t="shared" si="2894"/>
        <v>0</v>
      </c>
      <c r="AU336" s="54">
        <f t="shared" si="2894"/>
        <v>0</v>
      </c>
      <c r="AV336" s="54">
        <f t="shared" si="2894"/>
        <v>0</v>
      </c>
      <c r="AW336" s="54">
        <f t="shared" si="2894"/>
        <v>0</v>
      </c>
      <c r="AX336" s="54">
        <f t="shared" si="2894"/>
        <v>0</v>
      </c>
      <c r="AY336" s="54">
        <f t="shared" si="2894"/>
        <v>0</v>
      </c>
      <c r="AZ336" s="54">
        <f t="shared" si="2894"/>
        <v>0</v>
      </c>
      <c r="BA336" s="55">
        <f t="shared" si="2894"/>
        <v>0</v>
      </c>
      <c r="BB336" s="54">
        <f t="shared" si="2894"/>
        <v>0</v>
      </c>
      <c r="BC336" s="54">
        <f t="shared" si="2894"/>
        <v>0</v>
      </c>
      <c r="BD336" s="54">
        <f t="shared" si="2894"/>
        <v>0</v>
      </c>
      <c r="BE336" s="107">
        <f t="shared" si="2894"/>
        <v>0</v>
      </c>
      <c r="BF336" s="55">
        <f t="shared" si="2894"/>
        <v>0</v>
      </c>
      <c r="BG336" s="54">
        <f t="shared" si="2894"/>
        <v>0</v>
      </c>
      <c r="BH336" s="54">
        <f t="shared" si="2894"/>
        <v>0</v>
      </c>
      <c r="BI336" s="54">
        <f t="shared" si="2894"/>
        <v>0</v>
      </c>
      <c r="BJ336" s="54">
        <f t="shared" si="2894"/>
        <v>0</v>
      </c>
      <c r="BK336" s="54">
        <f t="shared" si="2894"/>
        <v>0</v>
      </c>
      <c r="BL336" s="54">
        <f t="shared" si="2894"/>
        <v>0</v>
      </c>
      <c r="BM336" s="54">
        <f t="shared" si="2894"/>
        <v>0</v>
      </c>
      <c r="BN336" s="54">
        <f t="shared" si="2894"/>
        <v>0</v>
      </c>
      <c r="BO336" s="54">
        <f t="shared" si="2894"/>
        <v>0</v>
      </c>
      <c r="BP336" s="54">
        <f t="shared" si="2894"/>
        <v>0</v>
      </c>
      <c r="BQ336" s="55">
        <f t="shared" ref="BQ336:EN336" si="2895">BQ337</f>
        <v>0</v>
      </c>
      <c r="BR336" s="54">
        <f t="shared" si="2895"/>
        <v>0</v>
      </c>
      <c r="BS336" s="54">
        <f t="shared" si="2895"/>
        <v>0</v>
      </c>
      <c r="BT336" s="54">
        <f t="shared" si="2895"/>
        <v>0</v>
      </c>
      <c r="BU336" s="107">
        <f t="shared" si="2895"/>
        <v>0</v>
      </c>
      <c r="BV336" s="55">
        <f t="shared" si="2895"/>
        <v>0</v>
      </c>
      <c r="BW336" s="54">
        <f t="shared" si="2895"/>
        <v>0</v>
      </c>
      <c r="BX336" s="54">
        <f t="shared" si="2895"/>
        <v>0</v>
      </c>
      <c r="BY336" s="54">
        <f t="shared" si="2895"/>
        <v>0</v>
      </c>
      <c r="BZ336" s="54">
        <f t="shared" si="2895"/>
        <v>0</v>
      </c>
      <c r="CA336" s="54">
        <f t="shared" si="2895"/>
        <v>0</v>
      </c>
      <c r="CB336" s="54">
        <f t="shared" si="2895"/>
        <v>0</v>
      </c>
      <c r="CC336" s="54">
        <f t="shared" si="2895"/>
        <v>0</v>
      </c>
      <c r="CD336" s="54">
        <f t="shared" si="2895"/>
        <v>0</v>
      </c>
      <c r="CE336" s="54">
        <f t="shared" si="2895"/>
        <v>0</v>
      </c>
      <c r="CF336" s="54">
        <f t="shared" si="2895"/>
        <v>0</v>
      </c>
      <c r="CG336" s="55">
        <f t="shared" si="2895"/>
        <v>0</v>
      </c>
      <c r="CH336" s="54">
        <f t="shared" si="2895"/>
        <v>0</v>
      </c>
      <c r="CI336" s="54">
        <f t="shared" si="2895"/>
        <v>0</v>
      </c>
      <c r="CJ336" s="54">
        <f t="shared" si="2895"/>
        <v>0</v>
      </c>
      <c r="CK336" s="54">
        <f t="shared" si="2895"/>
        <v>0</v>
      </c>
      <c r="CL336" s="54">
        <f t="shared" si="2895"/>
        <v>0</v>
      </c>
      <c r="CM336" s="54">
        <f t="shared" si="2895"/>
        <v>0</v>
      </c>
      <c r="CN336" s="54">
        <f t="shared" si="2895"/>
        <v>0</v>
      </c>
      <c r="CO336" s="54">
        <f t="shared" si="2895"/>
        <v>0</v>
      </c>
      <c r="CP336" s="54">
        <f t="shared" si="2895"/>
        <v>0</v>
      </c>
      <c r="CQ336" s="54">
        <f t="shared" si="2895"/>
        <v>0</v>
      </c>
      <c r="CR336" s="54">
        <f t="shared" si="2895"/>
        <v>0</v>
      </c>
      <c r="CS336" s="54">
        <f t="shared" si="2895"/>
        <v>0</v>
      </c>
      <c r="CT336" s="54">
        <f t="shared" si="2895"/>
        <v>0</v>
      </c>
      <c r="CU336" s="107">
        <f t="shared" si="2895"/>
        <v>0</v>
      </c>
      <c r="CV336" s="150">
        <f t="shared" si="2895"/>
        <v>0</v>
      </c>
      <c r="CW336" s="55">
        <f t="shared" si="2895"/>
        <v>0</v>
      </c>
      <c r="CX336" s="54">
        <f t="shared" si="2895"/>
        <v>0</v>
      </c>
      <c r="CY336" s="54">
        <f t="shared" si="2895"/>
        <v>0</v>
      </c>
      <c r="CZ336" s="54">
        <f t="shared" si="2895"/>
        <v>0</v>
      </c>
      <c r="DA336" s="54">
        <f t="shared" si="2895"/>
        <v>0</v>
      </c>
      <c r="DB336" s="54">
        <f t="shared" si="2895"/>
        <v>0</v>
      </c>
      <c r="DC336" s="54">
        <f t="shared" si="2895"/>
        <v>0</v>
      </c>
      <c r="DD336" s="54">
        <f t="shared" si="2895"/>
        <v>0</v>
      </c>
      <c r="DE336" s="54">
        <f t="shared" si="2895"/>
        <v>0</v>
      </c>
      <c r="DF336" s="54">
        <f t="shared" si="2895"/>
        <v>0</v>
      </c>
      <c r="DG336" s="54">
        <f t="shared" si="2895"/>
        <v>0</v>
      </c>
      <c r="DH336" s="55">
        <f t="shared" si="2895"/>
        <v>0</v>
      </c>
      <c r="DI336" s="54">
        <f t="shared" si="2895"/>
        <v>0</v>
      </c>
      <c r="DJ336" s="54">
        <f t="shared" si="2895"/>
        <v>0</v>
      </c>
      <c r="DK336" s="54">
        <f t="shared" si="2895"/>
        <v>0</v>
      </c>
      <c r="DL336" s="107">
        <f t="shared" si="2895"/>
        <v>0</v>
      </c>
      <c r="DM336" s="55">
        <f t="shared" si="2895"/>
        <v>0</v>
      </c>
      <c r="DN336" s="54">
        <f t="shared" si="2895"/>
        <v>0</v>
      </c>
      <c r="DO336" s="54">
        <f t="shared" si="2895"/>
        <v>0</v>
      </c>
      <c r="DP336" s="54">
        <f t="shared" si="2895"/>
        <v>0</v>
      </c>
      <c r="DQ336" s="54">
        <f t="shared" si="2895"/>
        <v>0</v>
      </c>
      <c r="DR336" s="54">
        <f t="shared" si="2895"/>
        <v>0</v>
      </c>
      <c r="DS336" s="54">
        <f t="shared" si="2895"/>
        <v>0</v>
      </c>
      <c r="DT336" s="54">
        <f t="shared" si="2895"/>
        <v>0</v>
      </c>
      <c r="DU336" s="54">
        <f t="shared" si="2895"/>
        <v>0</v>
      </c>
      <c r="DV336" s="54">
        <f t="shared" si="2895"/>
        <v>0</v>
      </c>
      <c r="DW336" s="54">
        <f t="shared" si="2895"/>
        <v>0</v>
      </c>
      <c r="DX336" s="55">
        <f t="shared" si="2895"/>
        <v>0</v>
      </c>
      <c r="DY336" s="54">
        <f t="shared" si="2895"/>
        <v>0</v>
      </c>
      <c r="DZ336" s="54">
        <f t="shared" si="2895"/>
        <v>0</v>
      </c>
      <c r="EA336" s="54">
        <f t="shared" si="2895"/>
        <v>0</v>
      </c>
      <c r="EB336" s="107">
        <f t="shared" si="2895"/>
        <v>0</v>
      </c>
      <c r="EC336" s="55">
        <f t="shared" si="2895"/>
        <v>0</v>
      </c>
      <c r="ED336" s="54">
        <f t="shared" si="2895"/>
        <v>0</v>
      </c>
      <c r="EE336" s="54">
        <f t="shared" si="2895"/>
        <v>0</v>
      </c>
      <c r="EF336" s="54">
        <f t="shared" si="2895"/>
        <v>0</v>
      </c>
      <c r="EG336" s="54">
        <f t="shared" si="2895"/>
        <v>0</v>
      </c>
      <c r="EH336" s="54">
        <f t="shared" si="2895"/>
        <v>0</v>
      </c>
      <c r="EI336" s="54">
        <f t="shared" si="2895"/>
        <v>0</v>
      </c>
      <c r="EJ336" s="54">
        <f t="shared" si="2895"/>
        <v>0</v>
      </c>
      <c r="EK336" s="54">
        <f t="shared" si="2895"/>
        <v>0</v>
      </c>
      <c r="EL336" s="54">
        <f t="shared" si="2895"/>
        <v>0</v>
      </c>
      <c r="EM336" s="54">
        <f t="shared" si="2895"/>
        <v>0</v>
      </c>
      <c r="EN336" s="55">
        <f t="shared" si="2895"/>
        <v>0</v>
      </c>
      <c r="EO336" s="54">
        <f t="shared" ref="EO336:GZ336" si="2896">EO337</f>
        <v>0</v>
      </c>
      <c r="EP336" s="54">
        <f t="shared" si="2896"/>
        <v>0</v>
      </c>
      <c r="EQ336" s="54">
        <f t="shared" si="2896"/>
        <v>0</v>
      </c>
      <c r="ER336" s="107">
        <f t="shared" si="2896"/>
        <v>0</v>
      </c>
      <c r="ES336" s="55">
        <f t="shared" si="2896"/>
        <v>0</v>
      </c>
      <c r="ET336" s="54">
        <f t="shared" si="2896"/>
        <v>0</v>
      </c>
      <c r="EU336" s="54">
        <f t="shared" si="2896"/>
        <v>0</v>
      </c>
      <c r="EV336" s="54">
        <f t="shared" si="2896"/>
        <v>0</v>
      </c>
      <c r="EW336" s="54">
        <f t="shared" si="2896"/>
        <v>0</v>
      </c>
      <c r="EX336" s="54">
        <f t="shared" si="2896"/>
        <v>0</v>
      </c>
      <c r="EY336" s="54">
        <f t="shared" si="2896"/>
        <v>0</v>
      </c>
      <c r="EZ336" s="54">
        <f t="shared" si="2896"/>
        <v>0</v>
      </c>
      <c r="FA336" s="54">
        <f t="shared" si="2896"/>
        <v>0</v>
      </c>
      <c r="FB336" s="54">
        <f t="shared" si="2896"/>
        <v>0</v>
      </c>
      <c r="FC336" s="54">
        <f t="shared" si="2896"/>
        <v>0</v>
      </c>
      <c r="FD336" s="55">
        <f t="shared" si="2896"/>
        <v>0</v>
      </c>
      <c r="FE336" s="54">
        <f t="shared" si="2896"/>
        <v>0</v>
      </c>
      <c r="FF336" s="54">
        <f t="shared" si="2896"/>
        <v>0</v>
      </c>
      <c r="FG336" s="54">
        <f t="shared" si="2896"/>
        <v>0</v>
      </c>
      <c r="FH336" s="107">
        <f t="shared" si="2896"/>
        <v>0</v>
      </c>
      <c r="FI336" s="55">
        <f t="shared" si="2896"/>
        <v>0</v>
      </c>
      <c r="FJ336" s="54">
        <f t="shared" si="2896"/>
        <v>0</v>
      </c>
      <c r="FK336" s="54">
        <f t="shared" si="2896"/>
        <v>0</v>
      </c>
      <c r="FL336" s="54">
        <f t="shared" si="2896"/>
        <v>0</v>
      </c>
      <c r="FM336" s="54">
        <f t="shared" si="2896"/>
        <v>0</v>
      </c>
      <c r="FN336" s="54">
        <f t="shared" si="2896"/>
        <v>0</v>
      </c>
      <c r="FO336" s="54">
        <f t="shared" si="2896"/>
        <v>0</v>
      </c>
      <c r="FP336" s="54">
        <f t="shared" si="2896"/>
        <v>0</v>
      </c>
      <c r="FQ336" s="54">
        <f t="shared" si="2896"/>
        <v>0</v>
      </c>
      <c r="FR336" s="54">
        <f t="shared" si="2896"/>
        <v>0</v>
      </c>
      <c r="FS336" s="54">
        <f t="shared" si="2896"/>
        <v>0</v>
      </c>
      <c r="FT336" s="55">
        <f t="shared" si="2896"/>
        <v>0</v>
      </c>
      <c r="FU336" s="54">
        <f t="shared" si="2896"/>
        <v>0</v>
      </c>
      <c r="FV336" s="54">
        <f t="shared" si="2896"/>
        <v>0</v>
      </c>
      <c r="FW336" s="54">
        <f t="shared" si="2896"/>
        <v>0</v>
      </c>
      <c r="FX336" s="107">
        <f t="shared" si="2896"/>
        <v>0</v>
      </c>
      <c r="FY336" s="55">
        <f t="shared" si="2896"/>
        <v>0</v>
      </c>
      <c r="FZ336" s="54">
        <f t="shared" si="2896"/>
        <v>0</v>
      </c>
      <c r="GA336" s="54">
        <f t="shared" si="2896"/>
        <v>0</v>
      </c>
      <c r="GB336" s="54">
        <f t="shared" si="2896"/>
        <v>0</v>
      </c>
      <c r="GC336" s="54">
        <f t="shared" si="2896"/>
        <v>0</v>
      </c>
      <c r="GD336" s="54">
        <f t="shared" si="2896"/>
        <v>0</v>
      </c>
      <c r="GE336" s="54">
        <f t="shared" si="2896"/>
        <v>0</v>
      </c>
      <c r="GF336" s="54">
        <f t="shared" si="2896"/>
        <v>0</v>
      </c>
      <c r="GG336" s="54">
        <f t="shared" si="2896"/>
        <v>0</v>
      </c>
      <c r="GH336" s="54">
        <f t="shared" si="2896"/>
        <v>0</v>
      </c>
      <c r="GI336" s="54">
        <f t="shared" si="2896"/>
        <v>0</v>
      </c>
      <c r="GJ336" s="55">
        <f t="shared" si="2896"/>
        <v>0</v>
      </c>
      <c r="GK336" s="54">
        <f t="shared" si="2896"/>
        <v>0</v>
      </c>
      <c r="GL336" s="54">
        <f t="shared" si="2896"/>
        <v>0</v>
      </c>
      <c r="GM336" s="54">
        <f t="shared" si="2896"/>
        <v>0</v>
      </c>
      <c r="GN336" s="107">
        <f t="shared" si="2896"/>
        <v>0</v>
      </c>
      <c r="GO336" s="55">
        <f t="shared" si="2896"/>
        <v>0</v>
      </c>
      <c r="GP336" s="54">
        <f t="shared" si="2896"/>
        <v>0</v>
      </c>
      <c r="GQ336" s="54">
        <f t="shared" si="2896"/>
        <v>0</v>
      </c>
      <c r="GR336" s="54">
        <f t="shared" si="2896"/>
        <v>0</v>
      </c>
      <c r="GS336" s="54">
        <f t="shared" si="2896"/>
        <v>0</v>
      </c>
      <c r="GT336" s="54">
        <f t="shared" si="2896"/>
        <v>0</v>
      </c>
      <c r="GU336" s="54">
        <f t="shared" si="2896"/>
        <v>0</v>
      </c>
      <c r="GV336" s="54">
        <f t="shared" si="2896"/>
        <v>0</v>
      </c>
      <c r="GW336" s="54">
        <f t="shared" si="2896"/>
        <v>0</v>
      </c>
      <c r="GX336" s="54">
        <f t="shared" si="2896"/>
        <v>0</v>
      </c>
      <c r="GY336" s="54">
        <f t="shared" si="2896"/>
        <v>0</v>
      </c>
      <c r="GZ336" s="55">
        <f t="shared" si="2896"/>
        <v>0</v>
      </c>
      <c r="HA336" s="54">
        <f t="shared" ref="HA336:JY336" si="2897">HA337</f>
        <v>0</v>
      </c>
      <c r="HB336" s="54">
        <f t="shared" si="2897"/>
        <v>0</v>
      </c>
      <c r="HC336" s="54">
        <f t="shared" si="2897"/>
        <v>0</v>
      </c>
      <c r="HD336" s="54">
        <f t="shared" si="2897"/>
        <v>0</v>
      </c>
      <c r="HE336" s="54">
        <f t="shared" si="2897"/>
        <v>0</v>
      </c>
      <c r="HF336" s="54">
        <f t="shared" si="2897"/>
        <v>0</v>
      </c>
      <c r="HG336" s="54">
        <f t="shared" si="2897"/>
        <v>0</v>
      </c>
      <c r="HH336" s="54">
        <f t="shared" si="2897"/>
        <v>0</v>
      </c>
      <c r="HI336" s="54">
        <f t="shared" si="2897"/>
        <v>0</v>
      </c>
      <c r="HJ336" s="54">
        <f t="shared" si="2897"/>
        <v>0</v>
      </c>
      <c r="HK336" s="54">
        <f t="shared" si="2897"/>
        <v>0</v>
      </c>
      <c r="HL336" s="54">
        <f t="shared" si="2897"/>
        <v>0</v>
      </c>
      <c r="HM336" s="54">
        <f t="shared" si="2897"/>
        <v>0</v>
      </c>
      <c r="HN336" s="107">
        <f t="shared" si="2897"/>
        <v>0</v>
      </c>
      <c r="HO336" s="134">
        <f t="shared" si="2897"/>
        <v>0</v>
      </c>
      <c r="HP336" s="150">
        <f t="shared" si="2897"/>
        <v>0</v>
      </c>
      <c r="HQ336" s="55">
        <f t="shared" si="2897"/>
        <v>0</v>
      </c>
      <c r="HR336" s="54">
        <f t="shared" si="2897"/>
        <v>0</v>
      </c>
      <c r="HS336" s="54">
        <f t="shared" si="2897"/>
        <v>0</v>
      </c>
      <c r="HT336" s="54">
        <f t="shared" si="2897"/>
        <v>0</v>
      </c>
      <c r="HU336" s="54">
        <f t="shared" si="2897"/>
        <v>0</v>
      </c>
      <c r="HV336" s="54">
        <f t="shared" si="2897"/>
        <v>0</v>
      </c>
      <c r="HW336" s="54">
        <f t="shared" si="2897"/>
        <v>0</v>
      </c>
      <c r="HX336" s="54">
        <f t="shared" si="2897"/>
        <v>0</v>
      </c>
      <c r="HY336" s="54">
        <f t="shared" si="2897"/>
        <v>0</v>
      </c>
      <c r="HZ336" s="54">
        <f t="shared" si="2897"/>
        <v>0</v>
      </c>
      <c r="IA336" s="54">
        <f t="shared" si="2897"/>
        <v>0</v>
      </c>
      <c r="IB336" s="55">
        <f t="shared" si="2897"/>
        <v>0</v>
      </c>
      <c r="IC336" s="54">
        <f t="shared" si="2897"/>
        <v>0</v>
      </c>
      <c r="ID336" s="54">
        <f t="shared" si="2897"/>
        <v>0</v>
      </c>
      <c r="IE336" s="54">
        <f t="shared" si="2897"/>
        <v>0</v>
      </c>
      <c r="IF336" s="107">
        <f t="shared" si="2897"/>
        <v>0</v>
      </c>
      <c r="IG336" s="55">
        <f t="shared" si="2897"/>
        <v>0</v>
      </c>
      <c r="IH336" s="54">
        <f t="shared" si="2897"/>
        <v>0</v>
      </c>
      <c r="II336" s="54">
        <f t="shared" si="2897"/>
        <v>0</v>
      </c>
      <c r="IJ336" s="54">
        <f t="shared" si="2897"/>
        <v>0</v>
      </c>
      <c r="IK336" s="54">
        <f t="shared" si="2897"/>
        <v>0</v>
      </c>
      <c r="IL336" s="54">
        <f t="shared" si="2897"/>
        <v>0</v>
      </c>
      <c r="IM336" s="54">
        <f t="shared" si="2897"/>
        <v>0</v>
      </c>
      <c r="IN336" s="54">
        <f t="shared" si="2897"/>
        <v>0</v>
      </c>
      <c r="IO336" s="54">
        <f t="shared" si="2897"/>
        <v>0</v>
      </c>
      <c r="IP336" s="54">
        <f t="shared" si="2897"/>
        <v>0</v>
      </c>
      <c r="IQ336" s="54">
        <f t="shared" si="2897"/>
        <v>0</v>
      </c>
      <c r="IR336" s="55">
        <f t="shared" si="2897"/>
        <v>0</v>
      </c>
      <c r="IS336" s="54">
        <f t="shared" si="2897"/>
        <v>0</v>
      </c>
      <c r="IT336" s="54">
        <f t="shared" si="2897"/>
        <v>0</v>
      </c>
      <c r="IU336" s="54">
        <f t="shared" si="2897"/>
        <v>0</v>
      </c>
      <c r="IV336" s="107">
        <f t="shared" si="2897"/>
        <v>0</v>
      </c>
      <c r="IW336" s="55">
        <f t="shared" si="2897"/>
        <v>0</v>
      </c>
      <c r="IX336" s="54">
        <f t="shared" si="2897"/>
        <v>0</v>
      </c>
      <c r="IY336" s="54">
        <f t="shared" si="2897"/>
        <v>0</v>
      </c>
      <c r="IZ336" s="54">
        <f t="shared" si="2897"/>
        <v>0</v>
      </c>
      <c r="JA336" s="54">
        <f t="shared" si="2897"/>
        <v>0</v>
      </c>
      <c r="JB336" s="54">
        <f t="shared" si="2897"/>
        <v>0</v>
      </c>
      <c r="JC336" s="54">
        <f t="shared" si="2897"/>
        <v>0</v>
      </c>
      <c r="JD336" s="54">
        <f t="shared" si="2897"/>
        <v>0</v>
      </c>
      <c r="JE336" s="54">
        <f t="shared" si="2897"/>
        <v>0</v>
      </c>
      <c r="JF336" s="54">
        <f t="shared" si="2897"/>
        <v>0</v>
      </c>
      <c r="JG336" s="54">
        <f t="shared" si="2897"/>
        <v>0</v>
      </c>
      <c r="JH336" s="55">
        <f t="shared" si="2897"/>
        <v>0</v>
      </c>
      <c r="JI336" s="54">
        <f t="shared" si="2897"/>
        <v>0</v>
      </c>
      <c r="JJ336" s="54">
        <f t="shared" si="2897"/>
        <v>0</v>
      </c>
      <c r="JK336" s="54">
        <f t="shared" si="2897"/>
        <v>0</v>
      </c>
      <c r="JL336" s="107">
        <f t="shared" si="2897"/>
        <v>0</v>
      </c>
      <c r="JM336" s="55">
        <f t="shared" si="2897"/>
        <v>0</v>
      </c>
      <c r="JN336" s="54">
        <f t="shared" si="2897"/>
        <v>0</v>
      </c>
      <c r="JO336" s="54">
        <f t="shared" si="2897"/>
        <v>0</v>
      </c>
      <c r="JP336" s="54">
        <f t="shared" si="2897"/>
        <v>0</v>
      </c>
      <c r="JQ336" s="54">
        <f t="shared" si="2897"/>
        <v>0</v>
      </c>
      <c r="JR336" s="54">
        <f t="shared" si="2897"/>
        <v>0</v>
      </c>
      <c r="JS336" s="54">
        <f t="shared" si="2897"/>
        <v>0</v>
      </c>
      <c r="JT336" s="54">
        <f t="shared" si="2897"/>
        <v>0</v>
      </c>
      <c r="JU336" s="54">
        <f t="shared" si="2897"/>
        <v>0</v>
      </c>
      <c r="JV336" s="54">
        <f t="shared" si="2897"/>
        <v>0</v>
      </c>
      <c r="JW336" s="54">
        <f t="shared" si="2897"/>
        <v>0</v>
      </c>
      <c r="JX336" s="55">
        <f t="shared" si="2897"/>
        <v>0</v>
      </c>
      <c r="JY336" s="54">
        <f t="shared" si="2897"/>
        <v>0</v>
      </c>
      <c r="JZ336" s="54">
        <f t="shared" ref="JZ336:MV336" si="2898">JZ337</f>
        <v>0</v>
      </c>
      <c r="KA336" s="54">
        <f t="shared" si="2898"/>
        <v>0</v>
      </c>
      <c r="KB336" s="107">
        <f t="shared" si="2898"/>
        <v>0</v>
      </c>
      <c r="KC336" s="55">
        <f t="shared" si="2898"/>
        <v>0</v>
      </c>
      <c r="KD336" s="54">
        <f t="shared" si="2898"/>
        <v>0</v>
      </c>
      <c r="KE336" s="54">
        <f t="shared" si="2898"/>
        <v>0</v>
      </c>
      <c r="KF336" s="54">
        <f t="shared" si="2898"/>
        <v>0</v>
      </c>
      <c r="KG336" s="54">
        <f t="shared" si="2898"/>
        <v>0</v>
      </c>
      <c r="KH336" s="54">
        <f t="shared" si="2898"/>
        <v>0</v>
      </c>
      <c r="KI336" s="54">
        <f t="shared" si="2898"/>
        <v>0</v>
      </c>
      <c r="KJ336" s="54">
        <f t="shared" si="2898"/>
        <v>0</v>
      </c>
      <c r="KK336" s="54">
        <f t="shared" si="2898"/>
        <v>0</v>
      </c>
      <c r="KL336" s="54">
        <f t="shared" si="2898"/>
        <v>0</v>
      </c>
      <c r="KM336" s="54">
        <f t="shared" si="2898"/>
        <v>0</v>
      </c>
      <c r="KN336" s="55">
        <f t="shared" si="2898"/>
        <v>0</v>
      </c>
      <c r="KO336" s="54">
        <f t="shared" si="2898"/>
        <v>0</v>
      </c>
      <c r="KP336" s="54">
        <f t="shared" si="2898"/>
        <v>0</v>
      </c>
      <c r="KQ336" s="54">
        <f t="shared" si="2898"/>
        <v>0</v>
      </c>
      <c r="KR336" s="54">
        <f t="shared" si="2898"/>
        <v>0</v>
      </c>
      <c r="KS336" s="54">
        <f t="shared" si="2898"/>
        <v>0</v>
      </c>
      <c r="KT336" s="54">
        <f t="shared" si="2898"/>
        <v>0</v>
      </c>
      <c r="KU336" s="54">
        <f t="shared" si="2898"/>
        <v>0</v>
      </c>
      <c r="KV336" s="54">
        <f t="shared" si="2898"/>
        <v>0</v>
      </c>
      <c r="KW336" s="54">
        <f t="shared" si="2898"/>
        <v>0</v>
      </c>
      <c r="KX336" s="54">
        <f t="shared" si="2898"/>
        <v>0</v>
      </c>
      <c r="KY336" s="54">
        <f t="shared" si="2898"/>
        <v>0</v>
      </c>
      <c r="KZ336" s="54">
        <f t="shared" si="2898"/>
        <v>0</v>
      </c>
      <c r="LA336" s="54">
        <f t="shared" si="2898"/>
        <v>0</v>
      </c>
      <c r="LB336" s="107">
        <f t="shared" si="2898"/>
        <v>0</v>
      </c>
      <c r="LC336" s="150">
        <f t="shared" si="2898"/>
        <v>0</v>
      </c>
      <c r="LD336" s="55">
        <f t="shared" si="2898"/>
        <v>0</v>
      </c>
      <c r="LE336" s="54">
        <f t="shared" si="2898"/>
        <v>0</v>
      </c>
      <c r="LF336" s="54">
        <f t="shared" si="2898"/>
        <v>0</v>
      </c>
      <c r="LG336" s="54">
        <f t="shared" si="2898"/>
        <v>0</v>
      </c>
      <c r="LH336" s="54">
        <f t="shared" si="2898"/>
        <v>0</v>
      </c>
      <c r="LI336" s="54">
        <f t="shared" si="2898"/>
        <v>0</v>
      </c>
      <c r="LJ336" s="54">
        <f t="shared" si="2898"/>
        <v>0</v>
      </c>
      <c r="LK336" s="54">
        <f t="shared" si="2898"/>
        <v>0</v>
      </c>
      <c r="LL336" s="54">
        <f t="shared" si="2898"/>
        <v>0</v>
      </c>
      <c r="LM336" s="54">
        <f t="shared" si="2898"/>
        <v>0</v>
      </c>
      <c r="LN336" s="54">
        <f t="shared" si="2898"/>
        <v>0</v>
      </c>
      <c r="LO336" s="55">
        <f t="shared" si="2898"/>
        <v>0</v>
      </c>
      <c r="LP336" s="54">
        <f t="shared" si="2898"/>
        <v>0</v>
      </c>
      <c r="LQ336" s="54">
        <f t="shared" si="2898"/>
        <v>0</v>
      </c>
      <c r="LR336" s="54">
        <f t="shared" si="2898"/>
        <v>0</v>
      </c>
      <c r="LS336" s="107">
        <f t="shared" si="2898"/>
        <v>0</v>
      </c>
      <c r="LT336" s="55">
        <f t="shared" si="2898"/>
        <v>0</v>
      </c>
      <c r="LU336" s="54">
        <f t="shared" si="2898"/>
        <v>0</v>
      </c>
      <c r="LV336" s="54">
        <f t="shared" si="2898"/>
        <v>0</v>
      </c>
      <c r="LW336" s="54">
        <f t="shared" si="2898"/>
        <v>0</v>
      </c>
      <c r="LX336" s="54">
        <f t="shared" si="2898"/>
        <v>0</v>
      </c>
      <c r="LY336" s="54">
        <f t="shared" si="2898"/>
        <v>0</v>
      </c>
      <c r="LZ336" s="54">
        <f t="shared" si="2898"/>
        <v>0</v>
      </c>
      <c r="MA336" s="54">
        <f t="shared" si="2898"/>
        <v>0</v>
      </c>
      <c r="MB336" s="54">
        <f t="shared" si="2898"/>
        <v>0</v>
      </c>
      <c r="MC336" s="54">
        <f t="shared" si="2898"/>
        <v>0</v>
      </c>
      <c r="MD336" s="54">
        <f t="shared" si="2898"/>
        <v>0</v>
      </c>
      <c r="ME336" s="55">
        <f t="shared" si="2898"/>
        <v>0</v>
      </c>
      <c r="MF336" s="54">
        <f t="shared" si="2898"/>
        <v>0</v>
      </c>
      <c r="MG336" s="54">
        <f t="shared" si="2898"/>
        <v>0</v>
      </c>
      <c r="MH336" s="54">
        <f t="shared" si="2898"/>
        <v>0</v>
      </c>
      <c r="MI336" s="107">
        <f t="shared" si="2898"/>
        <v>0</v>
      </c>
      <c r="MJ336" s="55">
        <f t="shared" si="2898"/>
        <v>0</v>
      </c>
      <c r="MK336" s="54">
        <f t="shared" si="2898"/>
        <v>0</v>
      </c>
      <c r="ML336" s="54">
        <f t="shared" si="2898"/>
        <v>0</v>
      </c>
      <c r="MM336" s="54">
        <f t="shared" si="2898"/>
        <v>0</v>
      </c>
      <c r="MN336" s="54">
        <f t="shared" si="2898"/>
        <v>0</v>
      </c>
      <c r="MO336" s="54">
        <f t="shared" si="2898"/>
        <v>0</v>
      </c>
      <c r="MP336" s="54">
        <f t="shared" si="2898"/>
        <v>0</v>
      </c>
      <c r="MQ336" s="54">
        <f t="shared" si="2898"/>
        <v>0</v>
      </c>
      <c r="MR336" s="54">
        <f t="shared" si="2898"/>
        <v>0</v>
      </c>
      <c r="MS336" s="54">
        <f t="shared" si="2898"/>
        <v>0</v>
      </c>
      <c r="MT336" s="54">
        <f t="shared" si="2898"/>
        <v>0</v>
      </c>
      <c r="MU336" s="55">
        <f t="shared" si="2898"/>
        <v>0</v>
      </c>
      <c r="MV336" s="54">
        <f t="shared" si="2898"/>
        <v>0</v>
      </c>
      <c r="MW336" s="54">
        <f t="shared" ref="MW336:PI336" si="2899">MW337</f>
        <v>0</v>
      </c>
      <c r="MX336" s="54">
        <f t="shared" si="2899"/>
        <v>0</v>
      </c>
      <c r="MY336" s="107">
        <f t="shared" si="2899"/>
        <v>0</v>
      </c>
      <c r="MZ336" s="55">
        <f t="shared" si="2899"/>
        <v>0</v>
      </c>
      <c r="NA336" s="54">
        <f t="shared" si="2899"/>
        <v>0</v>
      </c>
      <c r="NB336" s="54">
        <f t="shared" si="2899"/>
        <v>0</v>
      </c>
      <c r="NC336" s="54">
        <f t="shared" si="2899"/>
        <v>0</v>
      </c>
      <c r="ND336" s="54">
        <f t="shared" si="2899"/>
        <v>0</v>
      </c>
      <c r="NE336" s="54">
        <f t="shared" si="2899"/>
        <v>0</v>
      </c>
      <c r="NF336" s="54">
        <f t="shared" si="2899"/>
        <v>0</v>
      </c>
      <c r="NG336" s="54">
        <f t="shared" si="2899"/>
        <v>0</v>
      </c>
      <c r="NH336" s="54">
        <f t="shared" si="2899"/>
        <v>0</v>
      </c>
      <c r="NI336" s="54">
        <f t="shared" si="2899"/>
        <v>0</v>
      </c>
      <c r="NJ336" s="54">
        <f t="shared" si="2899"/>
        <v>0</v>
      </c>
      <c r="NK336" s="55">
        <f t="shared" si="2899"/>
        <v>0</v>
      </c>
      <c r="NL336" s="54">
        <f t="shared" si="2899"/>
        <v>0</v>
      </c>
      <c r="NM336" s="54">
        <f t="shared" si="2899"/>
        <v>0</v>
      </c>
      <c r="NN336" s="54">
        <f t="shared" si="2899"/>
        <v>0</v>
      </c>
      <c r="NO336" s="107">
        <f t="shared" si="2899"/>
        <v>0</v>
      </c>
      <c r="NP336" s="55">
        <f t="shared" si="2899"/>
        <v>0</v>
      </c>
      <c r="NQ336" s="54">
        <f t="shared" si="2899"/>
        <v>0</v>
      </c>
      <c r="NR336" s="54">
        <f t="shared" si="2899"/>
        <v>0</v>
      </c>
      <c r="NS336" s="54">
        <f t="shared" si="2899"/>
        <v>0</v>
      </c>
      <c r="NT336" s="54">
        <f t="shared" si="2899"/>
        <v>0</v>
      </c>
      <c r="NU336" s="54">
        <f t="shared" si="2899"/>
        <v>0</v>
      </c>
      <c r="NV336" s="54">
        <f t="shared" si="2899"/>
        <v>0</v>
      </c>
      <c r="NW336" s="54">
        <f t="shared" si="2899"/>
        <v>0</v>
      </c>
      <c r="NX336" s="54">
        <f t="shared" si="2899"/>
        <v>0</v>
      </c>
      <c r="NY336" s="54">
        <f t="shared" si="2899"/>
        <v>0</v>
      </c>
      <c r="NZ336" s="54">
        <f t="shared" si="2899"/>
        <v>0</v>
      </c>
      <c r="OA336" s="55">
        <f t="shared" si="2899"/>
        <v>0</v>
      </c>
      <c r="OB336" s="54">
        <f t="shared" si="2899"/>
        <v>0</v>
      </c>
      <c r="OC336" s="54">
        <f t="shared" si="2899"/>
        <v>0</v>
      </c>
      <c r="OD336" s="54">
        <f t="shared" si="2899"/>
        <v>0</v>
      </c>
      <c r="OE336" s="107">
        <f t="shared" si="2899"/>
        <v>0</v>
      </c>
      <c r="OF336" s="55">
        <f t="shared" si="2899"/>
        <v>0</v>
      </c>
      <c r="OG336" s="54">
        <f t="shared" si="2899"/>
        <v>0</v>
      </c>
      <c r="OH336" s="54">
        <f t="shared" si="2899"/>
        <v>0</v>
      </c>
      <c r="OI336" s="54">
        <f t="shared" si="2899"/>
        <v>0</v>
      </c>
      <c r="OJ336" s="54">
        <f t="shared" si="2899"/>
        <v>0</v>
      </c>
      <c r="OK336" s="54">
        <f t="shared" si="2899"/>
        <v>0</v>
      </c>
      <c r="OL336" s="54">
        <f t="shared" si="2899"/>
        <v>0</v>
      </c>
      <c r="OM336" s="54">
        <f t="shared" si="2899"/>
        <v>0</v>
      </c>
      <c r="ON336" s="54">
        <f t="shared" si="2899"/>
        <v>0</v>
      </c>
      <c r="OO336" s="54">
        <f t="shared" si="2899"/>
        <v>0</v>
      </c>
      <c r="OP336" s="54">
        <f t="shared" si="2899"/>
        <v>0</v>
      </c>
      <c r="OQ336" s="55">
        <f t="shared" si="2899"/>
        <v>0</v>
      </c>
      <c r="OR336" s="54">
        <f t="shared" si="2899"/>
        <v>0</v>
      </c>
      <c r="OS336" s="54">
        <f t="shared" si="2899"/>
        <v>0</v>
      </c>
      <c r="OT336" s="54">
        <f t="shared" si="2899"/>
        <v>0</v>
      </c>
      <c r="OU336" s="107">
        <f t="shared" si="2899"/>
        <v>0</v>
      </c>
      <c r="OV336" s="55">
        <f t="shared" si="2899"/>
        <v>0</v>
      </c>
      <c r="OW336" s="54">
        <f t="shared" si="2899"/>
        <v>0</v>
      </c>
      <c r="OX336" s="54">
        <f t="shared" si="2899"/>
        <v>0</v>
      </c>
      <c r="OY336" s="54">
        <f t="shared" si="2899"/>
        <v>0</v>
      </c>
      <c r="OZ336" s="54">
        <f t="shared" si="2899"/>
        <v>0</v>
      </c>
      <c r="PA336" s="54">
        <f t="shared" si="2899"/>
        <v>0</v>
      </c>
      <c r="PB336" s="54">
        <f t="shared" si="2899"/>
        <v>0</v>
      </c>
      <c r="PC336" s="54">
        <f t="shared" si="2899"/>
        <v>0</v>
      </c>
      <c r="PD336" s="54">
        <f t="shared" si="2899"/>
        <v>0</v>
      </c>
      <c r="PE336" s="54">
        <f t="shared" si="2899"/>
        <v>0</v>
      </c>
      <c r="PF336" s="54">
        <f t="shared" si="2899"/>
        <v>0</v>
      </c>
      <c r="PG336" s="55">
        <f t="shared" si="2899"/>
        <v>0</v>
      </c>
      <c r="PH336" s="54">
        <f t="shared" si="2899"/>
        <v>0</v>
      </c>
      <c r="PI336" s="54">
        <f t="shared" si="2899"/>
        <v>0</v>
      </c>
      <c r="PJ336" s="54">
        <f t="shared" ref="PJ336:SR336" si="2900">PJ337</f>
        <v>0</v>
      </c>
      <c r="PK336" s="107">
        <f t="shared" si="2900"/>
        <v>0</v>
      </c>
      <c r="PL336" s="55">
        <f t="shared" si="2900"/>
        <v>0</v>
      </c>
      <c r="PM336" s="54">
        <f t="shared" si="2900"/>
        <v>0</v>
      </c>
      <c r="PN336" s="54">
        <f t="shared" si="2900"/>
        <v>0</v>
      </c>
      <c r="PO336" s="54">
        <f t="shared" si="2900"/>
        <v>0</v>
      </c>
      <c r="PP336" s="54">
        <f t="shared" si="2900"/>
        <v>0</v>
      </c>
      <c r="PQ336" s="54">
        <f t="shared" si="2900"/>
        <v>0</v>
      </c>
      <c r="PR336" s="54">
        <f t="shared" si="2900"/>
        <v>0</v>
      </c>
      <c r="PS336" s="54">
        <f t="shared" si="2900"/>
        <v>0</v>
      </c>
      <c r="PT336" s="54">
        <f t="shared" si="2900"/>
        <v>0</v>
      </c>
      <c r="PU336" s="54">
        <f t="shared" si="2900"/>
        <v>0</v>
      </c>
      <c r="PV336" s="54">
        <f t="shared" si="2900"/>
        <v>0</v>
      </c>
      <c r="PW336" s="55">
        <f t="shared" si="2900"/>
        <v>0</v>
      </c>
      <c r="PX336" s="54">
        <f t="shared" si="2900"/>
        <v>0</v>
      </c>
      <c r="PY336" s="54">
        <f t="shared" si="2900"/>
        <v>0</v>
      </c>
      <c r="PZ336" s="54">
        <f t="shared" si="2900"/>
        <v>0</v>
      </c>
      <c r="QA336" s="107">
        <f t="shared" si="2900"/>
        <v>0</v>
      </c>
      <c r="QB336" s="55">
        <f t="shared" si="2900"/>
        <v>0</v>
      </c>
      <c r="QC336" s="54">
        <f t="shared" si="2900"/>
        <v>0</v>
      </c>
      <c r="QD336" s="54">
        <f t="shared" si="2900"/>
        <v>0</v>
      </c>
      <c r="QE336" s="54">
        <f t="shared" si="2900"/>
        <v>0</v>
      </c>
      <c r="QF336" s="54">
        <f t="shared" si="2900"/>
        <v>0</v>
      </c>
      <c r="QG336" s="54">
        <f t="shared" si="2900"/>
        <v>0</v>
      </c>
      <c r="QH336" s="54">
        <f t="shared" si="2900"/>
        <v>0</v>
      </c>
      <c r="QI336" s="54">
        <f t="shared" si="2900"/>
        <v>0</v>
      </c>
      <c r="QJ336" s="54">
        <f t="shared" si="2900"/>
        <v>0</v>
      </c>
      <c r="QK336" s="54">
        <f t="shared" si="2900"/>
        <v>0</v>
      </c>
      <c r="QL336" s="54">
        <f t="shared" si="2900"/>
        <v>0</v>
      </c>
      <c r="QM336" s="55">
        <f t="shared" si="2900"/>
        <v>0</v>
      </c>
      <c r="QN336" s="54">
        <f t="shared" si="2900"/>
        <v>0</v>
      </c>
      <c r="QO336" s="54">
        <f t="shared" si="2900"/>
        <v>0</v>
      </c>
      <c r="QP336" s="54">
        <f t="shared" si="2900"/>
        <v>0</v>
      </c>
      <c r="QQ336" s="107">
        <f t="shared" si="2900"/>
        <v>0</v>
      </c>
      <c r="QR336" s="55">
        <f t="shared" si="2900"/>
        <v>0</v>
      </c>
      <c r="QS336" s="54">
        <f t="shared" si="2900"/>
        <v>0</v>
      </c>
      <c r="QT336" s="54">
        <f t="shared" si="2900"/>
        <v>0</v>
      </c>
      <c r="QU336" s="54">
        <f t="shared" si="2900"/>
        <v>0</v>
      </c>
      <c r="QV336" s="54">
        <f t="shared" si="2900"/>
        <v>0</v>
      </c>
      <c r="QW336" s="54">
        <f t="shared" si="2900"/>
        <v>0</v>
      </c>
      <c r="QX336" s="54">
        <f t="shared" si="2900"/>
        <v>0</v>
      </c>
      <c r="QY336" s="54">
        <f t="shared" si="2900"/>
        <v>0</v>
      </c>
      <c r="QZ336" s="54">
        <f t="shared" si="2900"/>
        <v>0</v>
      </c>
      <c r="RA336" s="54">
        <f t="shared" si="2900"/>
        <v>0</v>
      </c>
      <c r="RB336" s="54">
        <f t="shared" si="2900"/>
        <v>0</v>
      </c>
      <c r="RC336" s="55">
        <f t="shared" si="2900"/>
        <v>0</v>
      </c>
      <c r="RD336" s="54">
        <f t="shared" si="2900"/>
        <v>0</v>
      </c>
      <c r="RE336" s="54">
        <f t="shared" si="2900"/>
        <v>0</v>
      </c>
      <c r="RF336" s="54">
        <f t="shared" si="2900"/>
        <v>0</v>
      </c>
      <c r="RG336" s="54">
        <f t="shared" si="2900"/>
        <v>0</v>
      </c>
      <c r="RH336" s="54">
        <f t="shared" si="2900"/>
        <v>0</v>
      </c>
      <c r="RI336" s="54">
        <f t="shared" si="2900"/>
        <v>0</v>
      </c>
      <c r="RJ336" s="54">
        <f t="shared" si="2900"/>
        <v>0</v>
      </c>
      <c r="RK336" s="54">
        <f t="shared" si="2900"/>
        <v>0</v>
      </c>
      <c r="RL336" s="54">
        <f t="shared" si="2900"/>
        <v>0</v>
      </c>
      <c r="RM336" s="54">
        <f t="shared" si="2900"/>
        <v>0</v>
      </c>
      <c r="RN336" s="54">
        <f t="shared" si="2900"/>
        <v>0</v>
      </c>
      <c r="RO336" s="54">
        <f t="shared" si="2900"/>
        <v>0</v>
      </c>
      <c r="RP336" s="54">
        <f t="shared" si="2900"/>
        <v>0</v>
      </c>
      <c r="RQ336" s="107">
        <f t="shared" si="2900"/>
        <v>0</v>
      </c>
      <c r="RR336" s="150">
        <f t="shared" si="2900"/>
        <v>0</v>
      </c>
      <c r="RS336" s="55">
        <f t="shared" si="2900"/>
        <v>0</v>
      </c>
      <c r="RT336" s="54">
        <f t="shared" si="2900"/>
        <v>0</v>
      </c>
      <c r="RU336" s="54">
        <f t="shared" si="2900"/>
        <v>0</v>
      </c>
      <c r="RV336" s="54">
        <f t="shared" si="2900"/>
        <v>0</v>
      </c>
      <c r="RW336" s="54">
        <f t="shared" si="2900"/>
        <v>0</v>
      </c>
      <c r="RX336" s="54">
        <f t="shared" si="2900"/>
        <v>0</v>
      </c>
      <c r="RY336" s="54">
        <f t="shared" si="2900"/>
        <v>0</v>
      </c>
      <c r="RZ336" s="54">
        <f t="shared" si="2900"/>
        <v>0</v>
      </c>
      <c r="SA336" s="54">
        <f t="shared" si="2900"/>
        <v>0</v>
      </c>
      <c r="SB336" s="54">
        <f t="shared" si="2900"/>
        <v>0</v>
      </c>
      <c r="SC336" s="54">
        <f t="shared" si="2900"/>
        <v>0</v>
      </c>
      <c r="SD336" s="55">
        <f t="shared" si="2900"/>
        <v>0</v>
      </c>
      <c r="SE336" s="54">
        <f t="shared" si="2900"/>
        <v>0</v>
      </c>
      <c r="SF336" s="54">
        <f t="shared" si="2900"/>
        <v>0</v>
      </c>
      <c r="SG336" s="54">
        <f t="shared" si="2900"/>
        <v>0</v>
      </c>
      <c r="SH336" s="107">
        <f t="shared" si="2900"/>
        <v>0</v>
      </c>
      <c r="SI336" s="55">
        <f t="shared" si="2900"/>
        <v>0</v>
      </c>
      <c r="SJ336" s="54">
        <f t="shared" si="2900"/>
        <v>0</v>
      </c>
      <c r="SK336" s="54">
        <f t="shared" si="2900"/>
        <v>0</v>
      </c>
      <c r="SL336" s="54">
        <f t="shared" si="2900"/>
        <v>0</v>
      </c>
      <c r="SM336" s="54">
        <f t="shared" si="2900"/>
        <v>0</v>
      </c>
      <c r="SN336" s="54">
        <f t="shared" si="2900"/>
        <v>0</v>
      </c>
      <c r="SO336" s="54">
        <f t="shared" si="2900"/>
        <v>0</v>
      </c>
      <c r="SP336" s="54">
        <f t="shared" si="2900"/>
        <v>0</v>
      </c>
      <c r="SQ336" s="54">
        <f t="shared" si="2900"/>
        <v>0</v>
      </c>
      <c r="SR336" s="54">
        <f t="shared" si="2900"/>
        <v>0</v>
      </c>
      <c r="SS336" s="54">
        <f t="shared" ref="SS336:VD336" si="2901">SS337</f>
        <v>0</v>
      </c>
      <c r="ST336" s="55">
        <f t="shared" si="2901"/>
        <v>0</v>
      </c>
      <c r="SU336" s="54">
        <f t="shared" si="2901"/>
        <v>0</v>
      </c>
      <c r="SV336" s="54">
        <f t="shared" si="2901"/>
        <v>0</v>
      </c>
      <c r="SW336" s="54">
        <f t="shared" si="2901"/>
        <v>0</v>
      </c>
      <c r="SX336" s="107">
        <f t="shared" si="2901"/>
        <v>0</v>
      </c>
      <c r="SY336" s="55">
        <f t="shared" si="2901"/>
        <v>0</v>
      </c>
      <c r="SZ336" s="54">
        <f t="shared" si="2901"/>
        <v>0</v>
      </c>
      <c r="TA336" s="54">
        <f t="shared" si="2901"/>
        <v>0</v>
      </c>
      <c r="TB336" s="54">
        <f t="shared" si="2901"/>
        <v>0</v>
      </c>
      <c r="TC336" s="54">
        <f t="shared" si="2901"/>
        <v>0</v>
      </c>
      <c r="TD336" s="54">
        <f t="shared" si="2901"/>
        <v>0</v>
      </c>
      <c r="TE336" s="54">
        <f t="shared" si="2901"/>
        <v>0</v>
      </c>
      <c r="TF336" s="54">
        <f t="shared" si="2901"/>
        <v>0</v>
      </c>
      <c r="TG336" s="54">
        <f t="shared" si="2901"/>
        <v>0</v>
      </c>
      <c r="TH336" s="54">
        <f t="shared" si="2901"/>
        <v>0</v>
      </c>
      <c r="TI336" s="54">
        <f t="shared" si="2901"/>
        <v>0</v>
      </c>
      <c r="TJ336" s="55">
        <f t="shared" si="2901"/>
        <v>0</v>
      </c>
      <c r="TK336" s="54">
        <f t="shared" si="2901"/>
        <v>0</v>
      </c>
      <c r="TL336" s="54">
        <f t="shared" si="2901"/>
        <v>0</v>
      </c>
      <c r="TM336" s="54">
        <f t="shared" si="2901"/>
        <v>0</v>
      </c>
      <c r="TN336" s="107">
        <f t="shared" si="2901"/>
        <v>0</v>
      </c>
      <c r="TO336" s="55">
        <f t="shared" si="2901"/>
        <v>0</v>
      </c>
      <c r="TP336" s="54">
        <f t="shared" si="2901"/>
        <v>0</v>
      </c>
      <c r="TQ336" s="54">
        <f t="shared" si="2901"/>
        <v>0</v>
      </c>
      <c r="TR336" s="54">
        <f t="shared" si="2901"/>
        <v>0</v>
      </c>
      <c r="TS336" s="54">
        <f t="shared" si="2901"/>
        <v>0</v>
      </c>
      <c r="TT336" s="54">
        <f t="shared" si="2901"/>
        <v>0</v>
      </c>
      <c r="TU336" s="54">
        <f t="shared" si="2901"/>
        <v>0</v>
      </c>
      <c r="TV336" s="54">
        <f t="shared" si="2901"/>
        <v>0</v>
      </c>
      <c r="TW336" s="54">
        <f t="shared" si="2901"/>
        <v>0</v>
      </c>
      <c r="TX336" s="54">
        <f t="shared" si="2901"/>
        <v>0</v>
      </c>
      <c r="TY336" s="54">
        <f t="shared" si="2901"/>
        <v>0</v>
      </c>
      <c r="TZ336" s="55">
        <f t="shared" si="2901"/>
        <v>0</v>
      </c>
      <c r="UA336" s="54">
        <f t="shared" si="2901"/>
        <v>0</v>
      </c>
      <c r="UB336" s="54">
        <f t="shared" si="2901"/>
        <v>0</v>
      </c>
      <c r="UC336" s="54">
        <f t="shared" si="2901"/>
        <v>0</v>
      </c>
      <c r="UD336" s="107">
        <f t="shared" si="2901"/>
        <v>0</v>
      </c>
      <c r="UE336" s="55">
        <f t="shared" si="2901"/>
        <v>0</v>
      </c>
      <c r="UF336" s="54">
        <f t="shared" si="2901"/>
        <v>0</v>
      </c>
      <c r="UG336" s="54">
        <f t="shared" si="2901"/>
        <v>0</v>
      </c>
      <c r="UH336" s="54">
        <f t="shared" si="2901"/>
        <v>0</v>
      </c>
      <c r="UI336" s="54">
        <f t="shared" si="2901"/>
        <v>0</v>
      </c>
      <c r="UJ336" s="54">
        <f t="shared" si="2901"/>
        <v>0</v>
      </c>
      <c r="UK336" s="54">
        <f t="shared" si="2901"/>
        <v>0</v>
      </c>
      <c r="UL336" s="54">
        <f t="shared" si="2901"/>
        <v>0</v>
      </c>
      <c r="UM336" s="54">
        <f t="shared" si="2901"/>
        <v>0</v>
      </c>
      <c r="UN336" s="54">
        <f t="shared" si="2901"/>
        <v>0</v>
      </c>
      <c r="UO336" s="54">
        <f t="shared" si="2901"/>
        <v>0</v>
      </c>
      <c r="UP336" s="55">
        <f t="shared" si="2901"/>
        <v>0</v>
      </c>
      <c r="UQ336" s="54">
        <f t="shared" si="2901"/>
        <v>0</v>
      </c>
      <c r="UR336" s="54">
        <f t="shared" si="2901"/>
        <v>0</v>
      </c>
      <c r="US336" s="54">
        <f t="shared" si="2901"/>
        <v>0</v>
      </c>
      <c r="UT336" s="54">
        <f t="shared" si="2901"/>
        <v>0</v>
      </c>
      <c r="UU336" s="54">
        <f t="shared" si="2901"/>
        <v>0</v>
      </c>
      <c r="UV336" s="54">
        <f t="shared" si="2901"/>
        <v>0</v>
      </c>
      <c r="UW336" s="54">
        <f t="shared" si="2901"/>
        <v>0</v>
      </c>
      <c r="UX336" s="54">
        <f t="shared" si="2901"/>
        <v>0</v>
      </c>
      <c r="UY336" s="54">
        <f t="shared" si="2901"/>
        <v>0</v>
      </c>
      <c r="UZ336" s="54">
        <f t="shared" si="2901"/>
        <v>0</v>
      </c>
      <c r="VA336" s="54">
        <f t="shared" si="2901"/>
        <v>0</v>
      </c>
      <c r="VB336" s="54">
        <f t="shared" si="2901"/>
        <v>0</v>
      </c>
      <c r="VC336" s="54">
        <f t="shared" si="2901"/>
        <v>0</v>
      </c>
      <c r="VD336" s="107">
        <f t="shared" si="2901"/>
        <v>0</v>
      </c>
      <c r="VE336" s="15" t="str">
        <f t="shared" si="2875"/>
        <v>-</v>
      </c>
    </row>
    <row r="337" spans="1:577" ht="20.149999999999999" customHeight="1">
      <c r="A337" s="16">
        <v>50</v>
      </c>
      <c r="B337" s="16"/>
      <c r="C337" s="17"/>
      <c r="D337" s="18" t="s">
        <v>303</v>
      </c>
      <c r="E337" s="220">
        <f t="shared" ref="E337:BP337" si="2902">E338+E342+E345</f>
        <v>0</v>
      </c>
      <c r="F337" s="221">
        <f t="shared" si="2902"/>
        <v>0</v>
      </c>
      <c r="G337" s="221">
        <f t="shared" si="2902"/>
        <v>0</v>
      </c>
      <c r="H337" s="222">
        <f t="shared" si="2902"/>
        <v>0</v>
      </c>
      <c r="I337" s="238">
        <f t="shared" si="2902"/>
        <v>0</v>
      </c>
      <c r="J337" s="221">
        <f t="shared" si="2902"/>
        <v>0</v>
      </c>
      <c r="K337" s="79">
        <f t="shared" si="2902"/>
        <v>0</v>
      </c>
      <c r="L337" s="78">
        <f t="shared" si="2902"/>
        <v>0</v>
      </c>
      <c r="M337" s="78">
        <f t="shared" si="2902"/>
        <v>0</v>
      </c>
      <c r="N337" s="78">
        <f t="shared" si="2902"/>
        <v>0</v>
      </c>
      <c r="O337" s="78">
        <f t="shared" si="2902"/>
        <v>0</v>
      </c>
      <c r="P337" s="78">
        <f t="shared" si="2902"/>
        <v>0</v>
      </c>
      <c r="Q337" s="78">
        <f t="shared" si="2902"/>
        <v>0</v>
      </c>
      <c r="R337" s="78">
        <f t="shared" si="2902"/>
        <v>0</v>
      </c>
      <c r="S337" s="78">
        <f t="shared" si="2902"/>
        <v>0</v>
      </c>
      <c r="T337" s="78">
        <f t="shared" si="2902"/>
        <v>0</v>
      </c>
      <c r="U337" s="79">
        <f t="shared" si="2902"/>
        <v>0</v>
      </c>
      <c r="V337" s="78">
        <f t="shared" si="2902"/>
        <v>0</v>
      </c>
      <c r="W337" s="78">
        <f t="shared" si="2902"/>
        <v>0</v>
      </c>
      <c r="X337" s="78">
        <f t="shared" si="2902"/>
        <v>0</v>
      </c>
      <c r="Y337" s="119">
        <f t="shared" si="2902"/>
        <v>0</v>
      </c>
      <c r="Z337" s="79">
        <f t="shared" si="2902"/>
        <v>0</v>
      </c>
      <c r="AA337" s="78">
        <f t="shared" si="2902"/>
        <v>0</v>
      </c>
      <c r="AB337" s="78">
        <f t="shared" si="2902"/>
        <v>0</v>
      </c>
      <c r="AC337" s="78">
        <f t="shared" si="2902"/>
        <v>0</v>
      </c>
      <c r="AD337" s="78">
        <f t="shared" si="2902"/>
        <v>0</v>
      </c>
      <c r="AE337" s="78">
        <f t="shared" si="2902"/>
        <v>0</v>
      </c>
      <c r="AF337" s="78">
        <f t="shared" si="2902"/>
        <v>0</v>
      </c>
      <c r="AG337" s="78">
        <f t="shared" si="2902"/>
        <v>0</v>
      </c>
      <c r="AH337" s="78">
        <f t="shared" si="2902"/>
        <v>0</v>
      </c>
      <c r="AI337" s="78">
        <f t="shared" si="2902"/>
        <v>0</v>
      </c>
      <c r="AJ337" s="78">
        <f t="shared" si="2902"/>
        <v>0</v>
      </c>
      <c r="AK337" s="79">
        <f t="shared" si="2902"/>
        <v>0</v>
      </c>
      <c r="AL337" s="78">
        <f t="shared" si="2902"/>
        <v>0</v>
      </c>
      <c r="AM337" s="78">
        <f t="shared" si="2902"/>
        <v>0</v>
      </c>
      <c r="AN337" s="78">
        <f t="shared" si="2902"/>
        <v>0</v>
      </c>
      <c r="AO337" s="119">
        <f t="shared" si="2902"/>
        <v>0</v>
      </c>
      <c r="AP337" s="79">
        <f t="shared" si="2902"/>
        <v>0</v>
      </c>
      <c r="AQ337" s="78">
        <f t="shared" si="2902"/>
        <v>0</v>
      </c>
      <c r="AR337" s="78">
        <f t="shared" si="2902"/>
        <v>0</v>
      </c>
      <c r="AS337" s="78">
        <f t="shared" si="2902"/>
        <v>0</v>
      </c>
      <c r="AT337" s="78">
        <f t="shared" si="2902"/>
        <v>0</v>
      </c>
      <c r="AU337" s="78">
        <f t="shared" si="2902"/>
        <v>0</v>
      </c>
      <c r="AV337" s="78">
        <f t="shared" si="2902"/>
        <v>0</v>
      </c>
      <c r="AW337" s="78">
        <f t="shared" si="2902"/>
        <v>0</v>
      </c>
      <c r="AX337" s="78">
        <f t="shared" si="2902"/>
        <v>0</v>
      </c>
      <c r="AY337" s="78">
        <f t="shared" si="2902"/>
        <v>0</v>
      </c>
      <c r="AZ337" s="78">
        <f t="shared" si="2902"/>
        <v>0</v>
      </c>
      <c r="BA337" s="79">
        <f t="shared" si="2902"/>
        <v>0</v>
      </c>
      <c r="BB337" s="78">
        <f t="shared" si="2902"/>
        <v>0</v>
      </c>
      <c r="BC337" s="78">
        <f t="shared" si="2902"/>
        <v>0</v>
      </c>
      <c r="BD337" s="78">
        <f t="shared" si="2902"/>
        <v>0</v>
      </c>
      <c r="BE337" s="119">
        <f t="shared" si="2902"/>
        <v>0</v>
      </c>
      <c r="BF337" s="79">
        <f t="shared" si="2902"/>
        <v>0</v>
      </c>
      <c r="BG337" s="78">
        <f t="shared" si="2902"/>
        <v>0</v>
      </c>
      <c r="BH337" s="78">
        <f t="shared" si="2902"/>
        <v>0</v>
      </c>
      <c r="BI337" s="78">
        <f t="shared" si="2902"/>
        <v>0</v>
      </c>
      <c r="BJ337" s="78">
        <f t="shared" si="2902"/>
        <v>0</v>
      </c>
      <c r="BK337" s="78">
        <f t="shared" si="2902"/>
        <v>0</v>
      </c>
      <c r="BL337" s="78">
        <f t="shared" si="2902"/>
        <v>0</v>
      </c>
      <c r="BM337" s="78">
        <f t="shared" si="2902"/>
        <v>0</v>
      </c>
      <c r="BN337" s="78">
        <f t="shared" si="2902"/>
        <v>0</v>
      </c>
      <c r="BO337" s="78">
        <f t="shared" si="2902"/>
        <v>0</v>
      </c>
      <c r="BP337" s="78">
        <f t="shared" si="2902"/>
        <v>0</v>
      </c>
      <c r="BQ337" s="79">
        <f t="shared" ref="BQ337:EM337" si="2903">BQ338+BQ342+BQ345</f>
        <v>0</v>
      </c>
      <c r="BR337" s="78">
        <f t="shared" si="2903"/>
        <v>0</v>
      </c>
      <c r="BS337" s="78">
        <f t="shared" si="2903"/>
        <v>0</v>
      </c>
      <c r="BT337" s="78">
        <f t="shared" si="2903"/>
        <v>0</v>
      </c>
      <c r="BU337" s="119">
        <f t="shared" si="2903"/>
        <v>0</v>
      </c>
      <c r="BV337" s="79">
        <f t="shared" si="2903"/>
        <v>0</v>
      </c>
      <c r="BW337" s="78">
        <f t="shared" si="2903"/>
        <v>0</v>
      </c>
      <c r="BX337" s="78">
        <f t="shared" si="2903"/>
        <v>0</v>
      </c>
      <c r="BY337" s="78">
        <f t="shared" si="2903"/>
        <v>0</v>
      </c>
      <c r="BZ337" s="78">
        <f t="shared" si="2903"/>
        <v>0</v>
      </c>
      <c r="CA337" s="78">
        <f t="shared" si="2903"/>
        <v>0</v>
      </c>
      <c r="CB337" s="78">
        <f t="shared" si="2903"/>
        <v>0</v>
      </c>
      <c r="CC337" s="78">
        <f t="shared" si="2903"/>
        <v>0</v>
      </c>
      <c r="CD337" s="78">
        <f t="shared" si="2903"/>
        <v>0</v>
      </c>
      <c r="CE337" s="78">
        <f t="shared" si="2903"/>
        <v>0</v>
      </c>
      <c r="CF337" s="78">
        <f t="shared" si="2903"/>
        <v>0</v>
      </c>
      <c r="CG337" s="79">
        <f t="shared" si="2903"/>
        <v>0</v>
      </c>
      <c r="CH337" s="78">
        <f t="shared" si="2903"/>
        <v>0</v>
      </c>
      <c r="CI337" s="78">
        <f t="shared" si="2903"/>
        <v>0</v>
      </c>
      <c r="CJ337" s="78">
        <f t="shared" si="2903"/>
        <v>0</v>
      </c>
      <c r="CK337" s="78">
        <f t="shared" si="2903"/>
        <v>0</v>
      </c>
      <c r="CL337" s="78">
        <f t="shared" si="2903"/>
        <v>0</v>
      </c>
      <c r="CM337" s="78">
        <f t="shared" si="2903"/>
        <v>0</v>
      </c>
      <c r="CN337" s="78">
        <f t="shared" si="2903"/>
        <v>0</v>
      </c>
      <c r="CO337" s="78">
        <f t="shared" si="2903"/>
        <v>0</v>
      </c>
      <c r="CP337" s="78">
        <f t="shared" si="2903"/>
        <v>0</v>
      </c>
      <c r="CQ337" s="78">
        <f t="shared" si="2903"/>
        <v>0</v>
      </c>
      <c r="CR337" s="78">
        <f t="shared" si="2903"/>
        <v>0</v>
      </c>
      <c r="CS337" s="78">
        <f t="shared" si="2903"/>
        <v>0</v>
      </c>
      <c r="CT337" s="78">
        <f t="shared" si="2903"/>
        <v>0</v>
      </c>
      <c r="CU337" s="119">
        <f t="shared" si="2903"/>
        <v>0</v>
      </c>
      <c r="CV337" s="161">
        <f t="shared" si="2903"/>
        <v>0</v>
      </c>
      <c r="CW337" s="79">
        <f t="shared" si="2903"/>
        <v>0</v>
      </c>
      <c r="CX337" s="78">
        <f t="shared" si="2903"/>
        <v>0</v>
      </c>
      <c r="CY337" s="78">
        <f t="shared" si="2903"/>
        <v>0</v>
      </c>
      <c r="CZ337" s="78">
        <f t="shared" si="2903"/>
        <v>0</v>
      </c>
      <c r="DA337" s="78">
        <f t="shared" si="2903"/>
        <v>0</v>
      </c>
      <c r="DB337" s="78">
        <f t="shared" si="2903"/>
        <v>0</v>
      </c>
      <c r="DC337" s="78">
        <f t="shared" si="2903"/>
        <v>0</v>
      </c>
      <c r="DD337" s="78">
        <f t="shared" si="2903"/>
        <v>0</v>
      </c>
      <c r="DE337" s="78">
        <f t="shared" si="2903"/>
        <v>0</v>
      </c>
      <c r="DF337" s="78">
        <f t="shared" si="2903"/>
        <v>0</v>
      </c>
      <c r="DG337" s="78">
        <f t="shared" si="2903"/>
        <v>0</v>
      </c>
      <c r="DH337" s="79">
        <f t="shared" si="2903"/>
        <v>0</v>
      </c>
      <c r="DI337" s="78">
        <f t="shared" si="2903"/>
        <v>0</v>
      </c>
      <c r="DJ337" s="78">
        <f t="shared" si="2903"/>
        <v>0</v>
      </c>
      <c r="DK337" s="78">
        <f t="shared" si="2903"/>
        <v>0</v>
      </c>
      <c r="DL337" s="119">
        <f t="shared" si="2903"/>
        <v>0</v>
      </c>
      <c r="DM337" s="79">
        <f t="shared" si="2903"/>
        <v>0</v>
      </c>
      <c r="DN337" s="78">
        <f t="shared" si="2903"/>
        <v>0</v>
      </c>
      <c r="DO337" s="78">
        <f t="shared" si="2903"/>
        <v>0</v>
      </c>
      <c r="DP337" s="78">
        <f t="shared" si="2903"/>
        <v>0</v>
      </c>
      <c r="DQ337" s="78">
        <f t="shared" si="2903"/>
        <v>0</v>
      </c>
      <c r="DR337" s="78">
        <f t="shared" si="2903"/>
        <v>0</v>
      </c>
      <c r="DS337" s="78">
        <f t="shared" si="2903"/>
        <v>0</v>
      </c>
      <c r="DT337" s="78">
        <f t="shared" si="2903"/>
        <v>0</v>
      </c>
      <c r="DU337" s="78">
        <f t="shared" si="2903"/>
        <v>0</v>
      </c>
      <c r="DV337" s="78">
        <f t="shared" si="2903"/>
        <v>0</v>
      </c>
      <c r="DW337" s="78">
        <f t="shared" si="2903"/>
        <v>0</v>
      </c>
      <c r="DX337" s="79">
        <f t="shared" si="2903"/>
        <v>0</v>
      </c>
      <c r="DY337" s="78">
        <f t="shared" si="2903"/>
        <v>0</v>
      </c>
      <c r="DZ337" s="78">
        <f t="shared" si="2903"/>
        <v>0</v>
      </c>
      <c r="EA337" s="78">
        <f t="shared" si="2903"/>
        <v>0</v>
      </c>
      <c r="EB337" s="119">
        <f t="shared" si="2903"/>
        <v>0</v>
      </c>
      <c r="EC337" s="79">
        <f t="shared" si="2903"/>
        <v>0</v>
      </c>
      <c r="ED337" s="78">
        <f t="shared" si="2903"/>
        <v>0</v>
      </c>
      <c r="EE337" s="78">
        <f t="shared" si="2903"/>
        <v>0</v>
      </c>
      <c r="EF337" s="78">
        <f t="shared" si="2903"/>
        <v>0</v>
      </c>
      <c r="EG337" s="78">
        <f t="shared" si="2903"/>
        <v>0</v>
      </c>
      <c r="EH337" s="78">
        <f t="shared" si="2903"/>
        <v>0</v>
      </c>
      <c r="EI337" s="78">
        <f t="shared" si="2903"/>
        <v>0</v>
      </c>
      <c r="EJ337" s="78">
        <f t="shared" si="2903"/>
        <v>0</v>
      </c>
      <c r="EK337" s="78">
        <f t="shared" si="2903"/>
        <v>0</v>
      </c>
      <c r="EL337" s="78">
        <f t="shared" si="2903"/>
        <v>0</v>
      </c>
      <c r="EM337" s="78">
        <f t="shared" si="2903"/>
        <v>0</v>
      </c>
      <c r="EN337" s="79">
        <f t="shared" ref="EN337:GY337" si="2904">EN338+EN342+EN345</f>
        <v>0</v>
      </c>
      <c r="EO337" s="78">
        <f t="shared" si="2904"/>
        <v>0</v>
      </c>
      <c r="EP337" s="78">
        <f t="shared" si="2904"/>
        <v>0</v>
      </c>
      <c r="EQ337" s="78">
        <f t="shared" si="2904"/>
        <v>0</v>
      </c>
      <c r="ER337" s="119">
        <f t="shared" si="2904"/>
        <v>0</v>
      </c>
      <c r="ES337" s="79">
        <f t="shared" si="2904"/>
        <v>0</v>
      </c>
      <c r="ET337" s="78">
        <f t="shared" si="2904"/>
        <v>0</v>
      </c>
      <c r="EU337" s="78">
        <f t="shared" si="2904"/>
        <v>0</v>
      </c>
      <c r="EV337" s="78">
        <f t="shared" si="2904"/>
        <v>0</v>
      </c>
      <c r="EW337" s="78">
        <f t="shared" si="2904"/>
        <v>0</v>
      </c>
      <c r="EX337" s="78">
        <f t="shared" si="2904"/>
        <v>0</v>
      </c>
      <c r="EY337" s="78">
        <f t="shared" si="2904"/>
        <v>0</v>
      </c>
      <c r="EZ337" s="78">
        <f t="shared" si="2904"/>
        <v>0</v>
      </c>
      <c r="FA337" s="78">
        <f t="shared" si="2904"/>
        <v>0</v>
      </c>
      <c r="FB337" s="78">
        <f t="shared" si="2904"/>
        <v>0</v>
      </c>
      <c r="FC337" s="78">
        <f t="shared" si="2904"/>
        <v>0</v>
      </c>
      <c r="FD337" s="79">
        <f t="shared" si="2904"/>
        <v>0</v>
      </c>
      <c r="FE337" s="78">
        <f t="shared" si="2904"/>
        <v>0</v>
      </c>
      <c r="FF337" s="78">
        <f t="shared" si="2904"/>
        <v>0</v>
      </c>
      <c r="FG337" s="78">
        <f t="shared" si="2904"/>
        <v>0</v>
      </c>
      <c r="FH337" s="119">
        <f t="shared" si="2904"/>
        <v>0</v>
      </c>
      <c r="FI337" s="79">
        <f t="shared" si="2904"/>
        <v>0</v>
      </c>
      <c r="FJ337" s="78">
        <f t="shared" si="2904"/>
        <v>0</v>
      </c>
      <c r="FK337" s="78">
        <f t="shared" si="2904"/>
        <v>0</v>
      </c>
      <c r="FL337" s="78">
        <f t="shared" si="2904"/>
        <v>0</v>
      </c>
      <c r="FM337" s="78">
        <f t="shared" si="2904"/>
        <v>0</v>
      </c>
      <c r="FN337" s="78">
        <f t="shared" si="2904"/>
        <v>0</v>
      </c>
      <c r="FO337" s="78">
        <f t="shared" si="2904"/>
        <v>0</v>
      </c>
      <c r="FP337" s="78">
        <f t="shared" si="2904"/>
        <v>0</v>
      </c>
      <c r="FQ337" s="78">
        <f t="shared" si="2904"/>
        <v>0</v>
      </c>
      <c r="FR337" s="78">
        <f t="shared" si="2904"/>
        <v>0</v>
      </c>
      <c r="FS337" s="78">
        <f t="shared" si="2904"/>
        <v>0</v>
      </c>
      <c r="FT337" s="79">
        <f t="shared" si="2904"/>
        <v>0</v>
      </c>
      <c r="FU337" s="78">
        <f t="shared" si="2904"/>
        <v>0</v>
      </c>
      <c r="FV337" s="78">
        <f t="shared" si="2904"/>
        <v>0</v>
      </c>
      <c r="FW337" s="78">
        <f t="shared" si="2904"/>
        <v>0</v>
      </c>
      <c r="FX337" s="119">
        <f t="shared" si="2904"/>
        <v>0</v>
      </c>
      <c r="FY337" s="79">
        <f t="shared" si="2904"/>
        <v>0</v>
      </c>
      <c r="FZ337" s="78">
        <f t="shared" si="2904"/>
        <v>0</v>
      </c>
      <c r="GA337" s="78">
        <f t="shared" si="2904"/>
        <v>0</v>
      </c>
      <c r="GB337" s="78">
        <f t="shared" si="2904"/>
        <v>0</v>
      </c>
      <c r="GC337" s="78">
        <f t="shared" si="2904"/>
        <v>0</v>
      </c>
      <c r="GD337" s="78">
        <f t="shared" si="2904"/>
        <v>0</v>
      </c>
      <c r="GE337" s="78">
        <f t="shared" si="2904"/>
        <v>0</v>
      </c>
      <c r="GF337" s="78">
        <f t="shared" si="2904"/>
        <v>0</v>
      </c>
      <c r="GG337" s="78">
        <f t="shared" si="2904"/>
        <v>0</v>
      </c>
      <c r="GH337" s="78">
        <f t="shared" si="2904"/>
        <v>0</v>
      </c>
      <c r="GI337" s="78">
        <f t="shared" si="2904"/>
        <v>0</v>
      </c>
      <c r="GJ337" s="79">
        <f t="shared" si="2904"/>
        <v>0</v>
      </c>
      <c r="GK337" s="78">
        <f t="shared" si="2904"/>
        <v>0</v>
      </c>
      <c r="GL337" s="78">
        <f t="shared" si="2904"/>
        <v>0</v>
      </c>
      <c r="GM337" s="78">
        <f t="shared" si="2904"/>
        <v>0</v>
      </c>
      <c r="GN337" s="119">
        <f t="shared" si="2904"/>
        <v>0</v>
      </c>
      <c r="GO337" s="79">
        <f t="shared" si="2904"/>
        <v>0</v>
      </c>
      <c r="GP337" s="78">
        <f t="shared" si="2904"/>
        <v>0</v>
      </c>
      <c r="GQ337" s="78">
        <f t="shared" si="2904"/>
        <v>0</v>
      </c>
      <c r="GR337" s="78">
        <f t="shared" si="2904"/>
        <v>0</v>
      </c>
      <c r="GS337" s="78">
        <f t="shared" si="2904"/>
        <v>0</v>
      </c>
      <c r="GT337" s="78">
        <f t="shared" si="2904"/>
        <v>0</v>
      </c>
      <c r="GU337" s="78">
        <f t="shared" si="2904"/>
        <v>0</v>
      </c>
      <c r="GV337" s="78">
        <f t="shared" si="2904"/>
        <v>0</v>
      </c>
      <c r="GW337" s="78">
        <f t="shared" si="2904"/>
        <v>0</v>
      </c>
      <c r="GX337" s="78">
        <f t="shared" si="2904"/>
        <v>0</v>
      </c>
      <c r="GY337" s="78">
        <f t="shared" si="2904"/>
        <v>0</v>
      </c>
      <c r="GZ337" s="79">
        <f t="shared" ref="GZ337:JW337" si="2905">GZ338+GZ342+GZ345</f>
        <v>0</v>
      </c>
      <c r="HA337" s="78">
        <f t="shared" si="2905"/>
        <v>0</v>
      </c>
      <c r="HB337" s="78">
        <f t="shared" si="2905"/>
        <v>0</v>
      </c>
      <c r="HC337" s="78">
        <f t="shared" si="2905"/>
        <v>0</v>
      </c>
      <c r="HD337" s="78">
        <f t="shared" si="2905"/>
        <v>0</v>
      </c>
      <c r="HE337" s="78">
        <f t="shared" si="2905"/>
        <v>0</v>
      </c>
      <c r="HF337" s="78">
        <f t="shared" si="2905"/>
        <v>0</v>
      </c>
      <c r="HG337" s="78">
        <f t="shared" si="2905"/>
        <v>0</v>
      </c>
      <c r="HH337" s="78">
        <f t="shared" si="2905"/>
        <v>0</v>
      </c>
      <c r="HI337" s="78">
        <f t="shared" si="2905"/>
        <v>0</v>
      </c>
      <c r="HJ337" s="78">
        <f t="shared" si="2905"/>
        <v>0</v>
      </c>
      <c r="HK337" s="78">
        <f t="shared" si="2905"/>
        <v>0</v>
      </c>
      <c r="HL337" s="78">
        <f t="shared" si="2905"/>
        <v>0</v>
      </c>
      <c r="HM337" s="78">
        <f t="shared" si="2905"/>
        <v>0</v>
      </c>
      <c r="HN337" s="119">
        <f t="shared" si="2905"/>
        <v>0</v>
      </c>
      <c r="HO337" s="145">
        <f t="shared" si="2905"/>
        <v>0</v>
      </c>
      <c r="HP337" s="161">
        <f t="shared" si="2905"/>
        <v>0</v>
      </c>
      <c r="HQ337" s="79">
        <f t="shared" si="2905"/>
        <v>0</v>
      </c>
      <c r="HR337" s="78">
        <f t="shared" si="2905"/>
        <v>0</v>
      </c>
      <c r="HS337" s="78">
        <f t="shared" si="2905"/>
        <v>0</v>
      </c>
      <c r="HT337" s="78">
        <f t="shared" si="2905"/>
        <v>0</v>
      </c>
      <c r="HU337" s="78">
        <f t="shared" si="2905"/>
        <v>0</v>
      </c>
      <c r="HV337" s="78">
        <f t="shared" si="2905"/>
        <v>0</v>
      </c>
      <c r="HW337" s="78">
        <f t="shared" si="2905"/>
        <v>0</v>
      </c>
      <c r="HX337" s="78">
        <f t="shared" si="2905"/>
        <v>0</v>
      </c>
      <c r="HY337" s="78">
        <f t="shared" si="2905"/>
        <v>0</v>
      </c>
      <c r="HZ337" s="78">
        <f t="shared" si="2905"/>
        <v>0</v>
      </c>
      <c r="IA337" s="78">
        <f t="shared" si="2905"/>
        <v>0</v>
      </c>
      <c r="IB337" s="79">
        <f t="shared" si="2905"/>
        <v>0</v>
      </c>
      <c r="IC337" s="78">
        <f t="shared" si="2905"/>
        <v>0</v>
      </c>
      <c r="ID337" s="78">
        <f t="shared" si="2905"/>
        <v>0</v>
      </c>
      <c r="IE337" s="78">
        <f t="shared" si="2905"/>
        <v>0</v>
      </c>
      <c r="IF337" s="119">
        <f t="shared" si="2905"/>
        <v>0</v>
      </c>
      <c r="IG337" s="79">
        <f t="shared" si="2905"/>
        <v>0</v>
      </c>
      <c r="IH337" s="78">
        <f t="shared" si="2905"/>
        <v>0</v>
      </c>
      <c r="II337" s="78">
        <f t="shared" si="2905"/>
        <v>0</v>
      </c>
      <c r="IJ337" s="78">
        <f t="shared" si="2905"/>
        <v>0</v>
      </c>
      <c r="IK337" s="78">
        <f t="shared" si="2905"/>
        <v>0</v>
      </c>
      <c r="IL337" s="78">
        <f t="shared" si="2905"/>
        <v>0</v>
      </c>
      <c r="IM337" s="78">
        <f t="shared" si="2905"/>
        <v>0</v>
      </c>
      <c r="IN337" s="78">
        <f t="shared" si="2905"/>
        <v>0</v>
      </c>
      <c r="IO337" s="78">
        <f t="shared" si="2905"/>
        <v>0</v>
      </c>
      <c r="IP337" s="78">
        <f t="shared" si="2905"/>
        <v>0</v>
      </c>
      <c r="IQ337" s="78">
        <f t="shared" si="2905"/>
        <v>0</v>
      </c>
      <c r="IR337" s="79">
        <f t="shared" si="2905"/>
        <v>0</v>
      </c>
      <c r="IS337" s="78">
        <f t="shared" si="2905"/>
        <v>0</v>
      </c>
      <c r="IT337" s="78">
        <f t="shared" si="2905"/>
        <v>0</v>
      </c>
      <c r="IU337" s="78">
        <f t="shared" si="2905"/>
        <v>0</v>
      </c>
      <c r="IV337" s="119">
        <f t="shared" si="2905"/>
        <v>0</v>
      </c>
      <c r="IW337" s="79">
        <f t="shared" si="2905"/>
        <v>0</v>
      </c>
      <c r="IX337" s="78">
        <f t="shared" si="2905"/>
        <v>0</v>
      </c>
      <c r="IY337" s="78">
        <f t="shared" si="2905"/>
        <v>0</v>
      </c>
      <c r="IZ337" s="78">
        <f t="shared" si="2905"/>
        <v>0</v>
      </c>
      <c r="JA337" s="78">
        <f t="shared" si="2905"/>
        <v>0</v>
      </c>
      <c r="JB337" s="78">
        <f t="shared" si="2905"/>
        <v>0</v>
      </c>
      <c r="JC337" s="78">
        <f t="shared" si="2905"/>
        <v>0</v>
      </c>
      <c r="JD337" s="78">
        <f t="shared" si="2905"/>
        <v>0</v>
      </c>
      <c r="JE337" s="78">
        <f t="shared" si="2905"/>
        <v>0</v>
      </c>
      <c r="JF337" s="78">
        <f t="shared" si="2905"/>
        <v>0</v>
      </c>
      <c r="JG337" s="78">
        <f t="shared" si="2905"/>
        <v>0</v>
      </c>
      <c r="JH337" s="79">
        <f t="shared" si="2905"/>
        <v>0</v>
      </c>
      <c r="JI337" s="78">
        <f t="shared" si="2905"/>
        <v>0</v>
      </c>
      <c r="JJ337" s="78">
        <f t="shared" si="2905"/>
        <v>0</v>
      </c>
      <c r="JK337" s="78">
        <f t="shared" si="2905"/>
        <v>0</v>
      </c>
      <c r="JL337" s="119">
        <f t="shared" si="2905"/>
        <v>0</v>
      </c>
      <c r="JM337" s="79">
        <f t="shared" si="2905"/>
        <v>0</v>
      </c>
      <c r="JN337" s="78">
        <f t="shared" si="2905"/>
        <v>0</v>
      </c>
      <c r="JO337" s="78">
        <f t="shared" si="2905"/>
        <v>0</v>
      </c>
      <c r="JP337" s="78">
        <f t="shared" si="2905"/>
        <v>0</v>
      </c>
      <c r="JQ337" s="78">
        <f t="shared" si="2905"/>
        <v>0</v>
      </c>
      <c r="JR337" s="78">
        <f t="shared" si="2905"/>
        <v>0</v>
      </c>
      <c r="JS337" s="78">
        <f t="shared" si="2905"/>
        <v>0</v>
      </c>
      <c r="JT337" s="78">
        <f t="shared" si="2905"/>
        <v>0</v>
      </c>
      <c r="JU337" s="78">
        <f t="shared" si="2905"/>
        <v>0</v>
      </c>
      <c r="JV337" s="78">
        <f t="shared" si="2905"/>
        <v>0</v>
      </c>
      <c r="JW337" s="78">
        <f t="shared" si="2905"/>
        <v>0</v>
      </c>
      <c r="JX337" s="79">
        <f t="shared" ref="JX337:MT337" si="2906">JX338+JX342+JX345</f>
        <v>0</v>
      </c>
      <c r="JY337" s="78">
        <f t="shared" si="2906"/>
        <v>0</v>
      </c>
      <c r="JZ337" s="78">
        <f t="shared" si="2906"/>
        <v>0</v>
      </c>
      <c r="KA337" s="78">
        <f t="shared" si="2906"/>
        <v>0</v>
      </c>
      <c r="KB337" s="119">
        <f t="shared" si="2906"/>
        <v>0</v>
      </c>
      <c r="KC337" s="79">
        <f t="shared" si="2906"/>
        <v>0</v>
      </c>
      <c r="KD337" s="78">
        <f t="shared" si="2906"/>
        <v>0</v>
      </c>
      <c r="KE337" s="78">
        <f t="shared" si="2906"/>
        <v>0</v>
      </c>
      <c r="KF337" s="78">
        <f t="shared" si="2906"/>
        <v>0</v>
      </c>
      <c r="KG337" s="78">
        <f t="shared" si="2906"/>
        <v>0</v>
      </c>
      <c r="KH337" s="78">
        <f t="shared" si="2906"/>
        <v>0</v>
      </c>
      <c r="KI337" s="78">
        <f t="shared" si="2906"/>
        <v>0</v>
      </c>
      <c r="KJ337" s="78">
        <f t="shared" si="2906"/>
        <v>0</v>
      </c>
      <c r="KK337" s="78">
        <f t="shared" si="2906"/>
        <v>0</v>
      </c>
      <c r="KL337" s="78">
        <f t="shared" si="2906"/>
        <v>0</v>
      </c>
      <c r="KM337" s="78">
        <f t="shared" si="2906"/>
        <v>0</v>
      </c>
      <c r="KN337" s="79">
        <f t="shared" si="2906"/>
        <v>0</v>
      </c>
      <c r="KO337" s="78">
        <f t="shared" si="2906"/>
        <v>0</v>
      </c>
      <c r="KP337" s="78">
        <f t="shared" si="2906"/>
        <v>0</v>
      </c>
      <c r="KQ337" s="78">
        <f t="shared" si="2906"/>
        <v>0</v>
      </c>
      <c r="KR337" s="78">
        <f t="shared" si="2906"/>
        <v>0</v>
      </c>
      <c r="KS337" s="78">
        <f t="shared" si="2906"/>
        <v>0</v>
      </c>
      <c r="KT337" s="78">
        <f t="shared" si="2906"/>
        <v>0</v>
      </c>
      <c r="KU337" s="78">
        <f t="shared" si="2906"/>
        <v>0</v>
      </c>
      <c r="KV337" s="78">
        <f t="shared" si="2906"/>
        <v>0</v>
      </c>
      <c r="KW337" s="78">
        <f t="shared" si="2906"/>
        <v>0</v>
      </c>
      <c r="KX337" s="78">
        <f t="shared" si="2906"/>
        <v>0</v>
      </c>
      <c r="KY337" s="78">
        <f t="shared" si="2906"/>
        <v>0</v>
      </c>
      <c r="KZ337" s="78">
        <f t="shared" si="2906"/>
        <v>0</v>
      </c>
      <c r="LA337" s="78">
        <f t="shared" si="2906"/>
        <v>0</v>
      </c>
      <c r="LB337" s="119">
        <f t="shared" si="2906"/>
        <v>0</v>
      </c>
      <c r="LC337" s="161">
        <f t="shared" si="2906"/>
        <v>0</v>
      </c>
      <c r="LD337" s="79">
        <f t="shared" si="2906"/>
        <v>0</v>
      </c>
      <c r="LE337" s="78">
        <f t="shared" si="2906"/>
        <v>0</v>
      </c>
      <c r="LF337" s="78">
        <f t="shared" si="2906"/>
        <v>0</v>
      </c>
      <c r="LG337" s="78">
        <f t="shared" si="2906"/>
        <v>0</v>
      </c>
      <c r="LH337" s="78">
        <f t="shared" si="2906"/>
        <v>0</v>
      </c>
      <c r="LI337" s="78">
        <f t="shared" si="2906"/>
        <v>0</v>
      </c>
      <c r="LJ337" s="78">
        <f t="shared" si="2906"/>
        <v>0</v>
      </c>
      <c r="LK337" s="78">
        <f t="shared" si="2906"/>
        <v>0</v>
      </c>
      <c r="LL337" s="78">
        <f t="shared" si="2906"/>
        <v>0</v>
      </c>
      <c r="LM337" s="78">
        <f t="shared" si="2906"/>
        <v>0</v>
      </c>
      <c r="LN337" s="78">
        <f t="shared" si="2906"/>
        <v>0</v>
      </c>
      <c r="LO337" s="79">
        <f t="shared" si="2906"/>
        <v>0</v>
      </c>
      <c r="LP337" s="78">
        <f t="shared" si="2906"/>
        <v>0</v>
      </c>
      <c r="LQ337" s="78">
        <f t="shared" si="2906"/>
        <v>0</v>
      </c>
      <c r="LR337" s="78">
        <f t="shared" si="2906"/>
        <v>0</v>
      </c>
      <c r="LS337" s="119">
        <f t="shared" si="2906"/>
        <v>0</v>
      </c>
      <c r="LT337" s="79">
        <f t="shared" si="2906"/>
        <v>0</v>
      </c>
      <c r="LU337" s="78">
        <f t="shared" si="2906"/>
        <v>0</v>
      </c>
      <c r="LV337" s="78">
        <f t="shared" si="2906"/>
        <v>0</v>
      </c>
      <c r="LW337" s="78">
        <f t="shared" si="2906"/>
        <v>0</v>
      </c>
      <c r="LX337" s="78">
        <f t="shared" si="2906"/>
        <v>0</v>
      </c>
      <c r="LY337" s="78">
        <f t="shared" si="2906"/>
        <v>0</v>
      </c>
      <c r="LZ337" s="78">
        <f t="shared" si="2906"/>
        <v>0</v>
      </c>
      <c r="MA337" s="78">
        <f t="shared" si="2906"/>
        <v>0</v>
      </c>
      <c r="MB337" s="78">
        <f t="shared" si="2906"/>
        <v>0</v>
      </c>
      <c r="MC337" s="78">
        <f t="shared" si="2906"/>
        <v>0</v>
      </c>
      <c r="MD337" s="78">
        <f t="shared" si="2906"/>
        <v>0</v>
      </c>
      <c r="ME337" s="79">
        <f t="shared" si="2906"/>
        <v>0</v>
      </c>
      <c r="MF337" s="78">
        <f t="shared" si="2906"/>
        <v>0</v>
      </c>
      <c r="MG337" s="78">
        <f t="shared" si="2906"/>
        <v>0</v>
      </c>
      <c r="MH337" s="78">
        <f t="shared" si="2906"/>
        <v>0</v>
      </c>
      <c r="MI337" s="119">
        <f t="shared" si="2906"/>
        <v>0</v>
      </c>
      <c r="MJ337" s="79">
        <f t="shared" si="2906"/>
        <v>0</v>
      </c>
      <c r="MK337" s="78">
        <f t="shared" si="2906"/>
        <v>0</v>
      </c>
      <c r="ML337" s="78">
        <f t="shared" si="2906"/>
        <v>0</v>
      </c>
      <c r="MM337" s="78">
        <f t="shared" si="2906"/>
        <v>0</v>
      </c>
      <c r="MN337" s="78">
        <f t="shared" si="2906"/>
        <v>0</v>
      </c>
      <c r="MO337" s="78">
        <f t="shared" si="2906"/>
        <v>0</v>
      </c>
      <c r="MP337" s="78">
        <f t="shared" si="2906"/>
        <v>0</v>
      </c>
      <c r="MQ337" s="78">
        <f t="shared" si="2906"/>
        <v>0</v>
      </c>
      <c r="MR337" s="78">
        <f t="shared" si="2906"/>
        <v>0</v>
      </c>
      <c r="MS337" s="78">
        <f t="shared" si="2906"/>
        <v>0</v>
      </c>
      <c r="MT337" s="78">
        <f t="shared" si="2906"/>
        <v>0</v>
      </c>
      <c r="MU337" s="79">
        <f t="shared" ref="MU337:PF337" si="2907">MU338+MU342+MU345</f>
        <v>0</v>
      </c>
      <c r="MV337" s="78">
        <f t="shared" si="2907"/>
        <v>0</v>
      </c>
      <c r="MW337" s="78">
        <f t="shared" si="2907"/>
        <v>0</v>
      </c>
      <c r="MX337" s="78">
        <f t="shared" si="2907"/>
        <v>0</v>
      </c>
      <c r="MY337" s="119">
        <f t="shared" si="2907"/>
        <v>0</v>
      </c>
      <c r="MZ337" s="79">
        <f t="shared" si="2907"/>
        <v>0</v>
      </c>
      <c r="NA337" s="78">
        <f t="shared" si="2907"/>
        <v>0</v>
      </c>
      <c r="NB337" s="78">
        <f t="shared" si="2907"/>
        <v>0</v>
      </c>
      <c r="NC337" s="78">
        <f t="shared" si="2907"/>
        <v>0</v>
      </c>
      <c r="ND337" s="78">
        <f t="shared" si="2907"/>
        <v>0</v>
      </c>
      <c r="NE337" s="78">
        <f t="shared" si="2907"/>
        <v>0</v>
      </c>
      <c r="NF337" s="78">
        <f t="shared" si="2907"/>
        <v>0</v>
      </c>
      <c r="NG337" s="78">
        <f t="shared" si="2907"/>
        <v>0</v>
      </c>
      <c r="NH337" s="78">
        <f t="shared" si="2907"/>
        <v>0</v>
      </c>
      <c r="NI337" s="78">
        <f t="shared" si="2907"/>
        <v>0</v>
      </c>
      <c r="NJ337" s="78">
        <f t="shared" si="2907"/>
        <v>0</v>
      </c>
      <c r="NK337" s="79">
        <f t="shared" si="2907"/>
        <v>0</v>
      </c>
      <c r="NL337" s="78">
        <f t="shared" si="2907"/>
        <v>0</v>
      </c>
      <c r="NM337" s="78">
        <f t="shared" si="2907"/>
        <v>0</v>
      </c>
      <c r="NN337" s="78">
        <f t="shared" si="2907"/>
        <v>0</v>
      </c>
      <c r="NO337" s="119">
        <f t="shared" si="2907"/>
        <v>0</v>
      </c>
      <c r="NP337" s="79">
        <f t="shared" si="2907"/>
        <v>0</v>
      </c>
      <c r="NQ337" s="78">
        <f t="shared" si="2907"/>
        <v>0</v>
      </c>
      <c r="NR337" s="78">
        <f t="shared" si="2907"/>
        <v>0</v>
      </c>
      <c r="NS337" s="78">
        <f t="shared" si="2907"/>
        <v>0</v>
      </c>
      <c r="NT337" s="78">
        <f t="shared" si="2907"/>
        <v>0</v>
      </c>
      <c r="NU337" s="78">
        <f t="shared" si="2907"/>
        <v>0</v>
      </c>
      <c r="NV337" s="78">
        <f t="shared" si="2907"/>
        <v>0</v>
      </c>
      <c r="NW337" s="78">
        <f t="shared" si="2907"/>
        <v>0</v>
      </c>
      <c r="NX337" s="78">
        <f t="shared" si="2907"/>
        <v>0</v>
      </c>
      <c r="NY337" s="78">
        <f t="shared" si="2907"/>
        <v>0</v>
      </c>
      <c r="NZ337" s="78">
        <f t="shared" si="2907"/>
        <v>0</v>
      </c>
      <c r="OA337" s="79">
        <f t="shared" si="2907"/>
        <v>0</v>
      </c>
      <c r="OB337" s="78">
        <f t="shared" si="2907"/>
        <v>0</v>
      </c>
      <c r="OC337" s="78">
        <f t="shared" si="2907"/>
        <v>0</v>
      </c>
      <c r="OD337" s="78">
        <f t="shared" si="2907"/>
        <v>0</v>
      </c>
      <c r="OE337" s="119">
        <f t="shared" si="2907"/>
        <v>0</v>
      </c>
      <c r="OF337" s="79">
        <f t="shared" si="2907"/>
        <v>0</v>
      </c>
      <c r="OG337" s="78">
        <f t="shared" si="2907"/>
        <v>0</v>
      </c>
      <c r="OH337" s="78">
        <f t="shared" si="2907"/>
        <v>0</v>
      </c>
      <c r="OI337" s="78">
        <f t="shared" si="2907"/>
        <v>0</v>
      </c>
      <c r="OJ337" s="78">
        <f t="shared" si="2907"/>
        <v>0</v>
      </c>
      <c r="OK337" s="78">
        <f t="shared" si="2907"/>
        <v>0</v>
      </c>
      <c r="OL337" s="78">
        <f t="shared" si="2907"/>
        <v>0</v>
      </c>
      <c r="OM337" s="78">
        <f t="shared" si="2907"/>
        <v>0</v>
      </c>
      <c r="ON337" s="78">
        <f t="shared" si="2907"/>
        <v>0</v>
      </c>
      <c r="OO337" s="78">
        <f t="shared" si="2907"/>
        <v>0</v>
      </c>
      <c r="OP337" s="78">
        <f t="shared" si="2907"/>
        <v>0</v>
      </c>
      <c r="OQ337" s="79">
        <f t="shared" si="2907"/>
        <v>0</v>
      </c>
      <c r="OR337" s="78">
        <f t="shared" si="2907"/>
        <v>0</v>
      </c>
      <c r="OS337" s="78">
        <f t="shared" si="2907"/>
        <v>0</v>
      </c>
      <c r="OT337" s="78">
        <f t="shared" si="2907"/>
        <v>0</v>
      </c>
      <c r="OU337" s="119">
        <f t="shared" si="2907"/>
        <v>0</v>
      </c>
      <c r="OV337" s="79">
        <f t="shared" si="2907"/>
        <v>0</v>
      </c>
      <c r="OW337" s="78">
        <f t="shared" si="2907"/>
        <v>0</v>
      </c>
      <c r="OX337" s="78">
        <f t="shared" si="2907"/>
        <v>0</v>
      </c>
      <c r="OY337" s="78">
        <f t="shared" si="2907"/>
        <v>0</v>
      </c>
      <c r="OZ337" s="78">
        <f t="shared" si="2907"/>
        <v>0</v>
      </c>
      <c r="PA337" s="78">
        <f t="shared" si="2907"/>
        <v>0</v>
      </c>
      <c r="PB337" s="78">
        <f t="shared" si="2907"/>
        <v>0</v>
      </c>
      <c r="PC337" s="78">
        <f t="shared" si="2907"/>
        <v>0</v>
      </c>
      <c r="PD337" s="78">
        <f t="shared" si="2907"/>
        <v>0</v>
      </c>
      <c r="PE337" s="78">
        <f t="shared" si="2907"/>
        <v>0</v>
      </c>
      <c r="PF337" s="78">
        <f t="shared" si="2907"/>
        <v>0</v>
      </c>
      <c r="PG337" s="79">
        <f t="shared" ref="PG337:RR337" si="2908">PG338+PG342+PG345</f>
        <v>0</v>
      </c>
      <c r="PH337" s="78">
        <f t="shared" si="2908"/>
        <v>0</v>
      </c>
      <c r="PI337" s="78">
        <f t="shared" si="2908"/>
        <v>0</v>
      </c>
      <c r="PJ337" s="78">
        <f t="shared" si="2908"/>
        <v>0</v>
      </c>
      <c r="PK337" s="119">
        <f t="shared" si="2908"/>
        <v>0</v>
      </c>
      <c r="PL337" s="79">
        <f t="shared" si="2908"/>
        <v>0</v>
      </c>
      <c r="PM337" s="78">
        <f t="shared" si="2908"/>
        <v>0</v>
      </c>
      <c r="PN337" s="78">
        <f t="shared" si="2908"/>
        <v>0</v>
      </c>
      <c r="PO337" s="78">
        <f t="shared" si="2908"/>
        <v>0</v>
      </c>
      <c r="PP337" s="78">
        <f t="shared" si="2908"/>
        <v>0</v>
      </c>
      <c r="PQ337" s="78">
        <f t="shared" si="2908"/>
        <v>0</v>
      </c>
      <c r="PR337" s="78">
        <f t="shared" si="2908"/>
        <v>0</v>
      </c>
      <c r="PS337" s="78">
        <f t="shared" si="2908"/>
        <v>0</v>
      </c>
      <c r="PT337" s="78">
        <f t="shared" si="2908"/>
        <v>0</v>
      </c>
      <c r="PU337" s="78">
        <f t="shared" si="2908"/>
        <v>0</v>
      </c>
      <c r="PV337" s="78">
        <f t="shared" si="2908"/>
        <v>0</v>
      </c>
      <c r="PW337" s="79">
        <f t="shared" si="2908"/>
        <v>0</v>
      </c>
      <c r="PX337" s="78">
        <f t="shared" si="2908"/>
        <v>0</v>
      </c>
      <c r="PY337" s="78">
        <f t="shared" si="2908"/>
        <v>0</v>
      </c>
      <c r="PZ337" s="78">
        <f t="shared" si="2908"/>
        <v>0</v>
      </c>
      <c r="QA337" s="119">
        <f t="shared" si="2908"/>
        <v>0</v>
      </c>
      <c r="QB337" s="79">
        <f t="shared" si="2908"/>
        <v>0</v>
      </c>
      <c r="QC337" s="78">
        <f t="shared" si="2908"/>
        <v>0</v>
      </c>
      <c r="QD337" s="78">
        <f t="shared" si="2908"/>
        <v>0</v>
      </c>
      <c r="QE337" s="78">
        <f t="shared" si="2908"/>
        <v>0</v>
      </c>
      <c r="QF337" s="78">
        <f t="shared" si="2908"/>
        <v>0</v>
      </c>
      <c r="QG337" s="78">
        <f t="shared" si="2908"/>
        <v>0</v>
      </c>
      <c r="QH337" s="78">
        <f t="shared" si="2908"/>
        <v>0</v>
      </c>
      <c r="QI337" s="78">
        <f t="shared" si="2908"/>
        <v>0</v>
      </c>
      <c r="QJ337" s="78">
        <f t="shared" si="2908"/>
        <v>0</v>
      </c>
      <c r="QK337" s="78">
        <f t="shared" si="2908"/>
        <v>0</v>
      </c>
      <c r="QL337" s="78">
        <f t="shared" si="2908"/>
        <v>0</v>
      </c>
      <c r="QM337" s="79">
        <f t="shared" si="2908"/>
        <v>0</v>
      </c>
      <c r="QN337" s="78">
        <f t="shared" si="2908"/>
        <v>0</v>
      </c>
      <c r="QO337" s="78">
        <f t="shared" si="2908"/>
        <v>0</v>
      </c>
      <c r="QP337" s="78">
        <f t="shared" si="2908"/>
        <v>0</v>
      </c>
      <c r="QQ337" s="119">
        <f t="shared" si="2908"/>
        <v>0</v>
      </c>
      <c r="QR337" s="79">
        <f t="shared" si="2908"/>
        <v>0</v>
      </c>
      <c r="QS337" s="78">
        <f t="shared" si="2908"/>
        <v>0</v>
      </c>
      <c r="QT337" s="78">
        <f t="shared" si="2908"/>
        <v>0</v>
      </c>
      <c r="QU337" s="78">
        <f t="shared" si="2908"/>
        <v>0</v>
      </c>
      <c r="QV337" s="78">
        <f t="shared" si="2908"/>
        <v>0</v>
      </c>
      <c r="QW337" s="78">
        <f t="shared" si="2908"/>
        <v>0</v>
      </c>
      <c r="QX337" s="78">
        <f t="shared" si="2908"/>
        <v>0</v>
      </c>
      <c r="QY337" s="78">
        <f t="shared" si="2908"/>
        <v>0</v>
      </c>
      <c r="QZ337" s="78">
        <f t="shared" si="2908"/>
        <v>0</v>
      </c>
      <c r="RA337" s="78">
        <f t="shared" si="2908"/>
        <v>0</v>
      </c>
      <c r="RB337" s="78">
        <f t="shared" si="2908"/>
        <v>0</v>
      </c>
      <c r="RC337" s="79">
        <f t="shared" si="2908"/>
        <v>0</v>
      </c>
      <c r="RD337" s="78">
        <f t="shared" si="2908"/>
        <v>0</v>
      </c>
      <c r="RE337" s="78">
        <f t="shared" si="2908"/>
        <v>0</v>
      </c>
      <c r="RF337" s="78">
        <f t="shared" si="2908"/>
        <v>0</v>
      </c>
      <c r="RG337" s="78">
        <f t="shared" si="2908"/>
        <v>0</v>
      </c>
      <c r="RH337" s="78">
        <f t="shared" si="2908"/>
        <v>0</v>
      </c>
      <c r="RI337" s="78">
        <f t="shared" si="2908"/>
        <v>0</v>
      </c>
      <c r="RJ337" s="78">
        <f t="shared" si="2908"/>
        <v>0</v>
      </c>
      <c r="RK337" s="78">
        <f t="shared" si="2908"/>
        <v>0</v>
      </c>
      <c r="RL337" s="78">
        <f t="shared" si="2908"/>
        <v>0</v>
      </c>
      <c r="RM337" s="78">
        <f t="shared" si="2908"/>
        <v>0</v>
      </c>
      <c r="RN337" s="78">
        <f t="shared" si="2908"/>
        <v>0</v>
      </c>
      <c r="RO337" s="78">
        <f t="shared" si="2908"/>
        <v>0</v>
      </c>
      <c r="RP337" s="78">
        <f t="shared" si="2908"/>
        <v>0</v>
      </c>
      <c r="RQ337" s="119">
        <f t="shared" si="2908"/>
        <v>0</v>
      </c>
      <c r="RR337" s="161">
        <f t="shared" si="2908"/>
        <v>0</v>
      </c>
      <c r="RS337" s="79">
        <f t="shared" ref="RS337:UD337" si="2909">RS338+RS342+RS345</f>
        <v>0</v>
      </c>
      <c r="RT337" s="78">
        <f t="shared" si="2909"/>
        <v>0</v>
      </c>
      <c r="RU337" s="78">
        <f t="shared" si="2909"/>
        <v>0</v>
      </c>
      <c r="RV337" s="78">
        <f t="shared" si="2909"/>
        <v>0</v>
      </c>
      <c r="RW337" s="78">
        <f t="shared" si="2909"/>
        <v>0</v>
      </c>
      <c r="RX337" s="78">
        <f t="shared" si="2909"/>
        <v>0</v>
      </c>
      <c r="RY337" s="78">
        <f t="shared" si="2909"/>
        <v>0</v>
      </c>
      <c r="RZ337" s="78">
        <f t="shared" si="2909"/>
        <v>0</v>
      </c>
      <c r="SA337" s="78">
        <f t="shared" si="2909"/>
        <v>0</v>
      </c>
      <c r="SB337" s="78">
        <f t="shared" si="2909"/>
        <v>0</v>
      </c>
      <c r="SC337" s="78">
        <f t="shared" si="2909"/>
        <v>0</v>
      </c>
      <c r="SD337" s="79">
        <f t="shared" si="2909"/>
        <v>0</v>
      </c>
      <c r="SE337" s="78">
        <f t="shared" si="2909"/>
        <v>0</v>
      </c>
      <c r="SF337" s="78">
        <f t="shared" si="2909"/>
        <v>0</v>
      </c>
      <c r="SG337" s="78">
        <f t="shared" si="2909"/>
        <v>0</v>
      </c>
      <c r="SH337" s="119">
        <f t="shared" si="2909"/>
        <v>0</v>
      </c>
      <c r="SI337" s="79">
        <f t="shared" si="2909"/>
        <v>0</v>
      </c>
      <c r="SJ337" s="78">
        <f t="shared" si="2909"/>
        <v>0</v>
      </c>
      <c r="SK337" s="78">
        <f t="shared" si="2909"/>
        <v>0</v>
      </c>
      <c r="SL337" s="78">
        <f t="shared" si="2909"/>
        <v>0</v>
      </c>
      <c r="SM337" s="78">
        <f t="shared" si="2909"/>
        <v>0</v>
      </c>
      <c r="SN337" s="78">
        <f t="shared" si="2909"/>
        <v>0</v>
      </c>
      <c r="SO337" s="78">
        <f t="shared" si="2909"/>
        <v>0</v>
      </c>
      <c r="SP337" s="78">
        <f t="shared" si="2909"/>
        <v>0</v>
      </c>
      <c r="SQ337" s="78">
        <f t="shared" si="2909"/>
        <v>0</v>
      </c>
      <c r="SR337" s="78">
        <f t="shared" si="2909"/>
        <v>0</v>
      </c>
      <c r="SS337" s="78">
        <f t="shared" si="2909"/>
        <v>0</v>
      </c>
      <c r="ST337" s="79">
        <f t="shared" si="2909"/>
        <v>0</v>
      </c>
      <c r="SU337" s="78">
        <f t="shared" si="2909"/>
        <v>0</v>
      </c>
      <c r="SV337" s="78">
        <f t="shared" si="2909"/>
        <v>0</v>
      </c>
      <c r="SW337" s="78">
        <f t="shared" si="2909"/>
        <v>0</v>
      </c>
      <c r="SX337" s="119">
        <f t="shared" si="2909"/>
        <v>0</v>
      </c>
      <c r="SY337" s="79">
        <f t="shared" si="2909"/>
        <v>0</v>
      </c>
      <c r="SZ337" s="78">
        <f t="shared" si="2909"/>
        <v>0</v>
      </c>
      <c r="TA337" s="78">
        <f t="shared" si="2909"/>
        <v>0</v>
      </c>
      <c r="TB337" s="78">
        <f t="shared" si="2909"/>
        <v>0</v>
      </c>
      <c r="TC337" s="78">
        <f t="shared" si="2909"/>
        <v>0</v>
      </c>
      <c r="TD337" s="78">
        <f t="shared" si="2909"/>
        <v>0</v>
      </c>
      <c r="TE337" s="78">
        <f t="shared" si="2909"/>
        <v>0</v>
      </c>
      <c r="TF337" s="78">
        <f t="shared" si="2909"/>
        <v>0</v>
      </c>
      <c r="TG337" s="78">
        <f t="shared" si="2909"/>
        <v>0</v>
      </c>
      <c r="TH337" s="78">
        <f t="shared" si="2909"/>
        <v>0</v>
      </c>
      <c r="TI337" s="78">
        <f t="shared" si="2909"/>
        <v>0</v>
      </c>
      <c r="TJ337" s="79">
        <f t="shared" si="2909"/>
        <v>0</v>
      </c>
      <c r="TK337" s="78">
        <f t="shared" si="2909"/>
        <v>0</v>
      </c>
      <c r="TL337" s="78">
        <f t="shared" si="2909"/>
        <v>0</v>
      </c>
      <c r="TM337" s="78">
        <f t="shared" si="2909"/>
        <v>0</v>
      </c>
      <c r="TN337" s="119">
        <f t="shared" si="2909"/>
        <v>0</v>
      </c>
      <c r="TO337" s="79">
        <f t="shared" si="2909"/>
        <v>0</v>
      </c>
      <c r="TP337" s="78">
        <f t="shared" si="2909"/>
        <v>0</v>
      </c>
      <c r="TQ337" s="78">
        <f t="shared" si="2909"/>
        <v>0</v>
      </c>
      <c r="TR337" s="78">
        <f t="shared" si="2909"/>
        <v>0</v>
      </c>
      <c r="TS337" s="78">
        <f t="shared" si="2909"/>
        <v>0</v>
      </c>
      <c r="TT337" s="78">
        <f t="shared" si="2909"/>
        <v>0</v>
      </c>
      <c r="TU337" s="78">
        <f t="shared" si="2909"/>
        <v>0</v>
      </c>
      <c r="TV337" s="78">
        <f t="shared" si="2909"/>
        <v>0</v>
      </c>
      <c r="TW337" s="78">
        <f t="shared" si="2909"/>
        <v>0</v>
      </c>
      <c r="TX337" s="78">
        <f t="shared" si="2909"/>
        <v>0</v>
      </c>
      <c r="TY337" s="78">
        <f t="shared" si="2909"/>
        <v>0</v>
      </c>
      <c r="TZ337" s="79">
        <f t="shared" si="2909"/>
        <v>0</v>
      </c>
      <c r="UA337" s="78">
        <f t="shared" si="2909"/>
        <v>0</v>
      </c>
      <c r="UB337" s="78">
        <f t="shared" si="2909"/>
        <v>0</v>
      </c>
      <c r="UC337" s="78">
        <f t="shared" si="2909"/>
        <v>0</v>
      </c>
      <c r="UD337" s="119">
        <f t="shared" si="2909"/>
        <v>0</v>
      </c>
      <c r="UE337" s="79">
        <f t="shared" ref="UE337:VD337" si="2910">UE338+UE342+UE345</f>
        <v>0</v>
      </c>
      <c r="UF337" s="78">
        <f t="shared" si="2910"/>
        <v>0</v>
      </c>
      <c r="UG337" s="78">
        <f t="shared" si="2910"/>
        <v>0</v>
      </c>
      <c r="UH337" s="78">
        <f t="shared" si="2910"/>
        <v>0</v>
      </c>
      <c r="UI337" s="78">
        <f t="shared" si="2910"/>
        <v>0</v>
      </c>
      <c r="UJ337" s="78">
        <f t="shared" si="2910"/>
        <v>0</v>
      </c>
      <c r="UK337" s="78">
        <f t="shared" si="2910"/>
        <v>0</v>
      </c>
      <c r="UL337" s="78">
        <f t="shared" si="2910"/>
        <v>0</v>
      </c>
      <c r="UM337" s="78">
        <f t="shared" si="2910"/>
        <v>0</v>
      </c>
      <c r="UN337" s="78">
        <f t="shared" si="2910"/>
        <v>0</v>
      </c>
      <c r="UO337" s="78">
        <f t="shared" si="2910"/>
        <v>0</v>
      </c>
      <c r="UP337" s="79">
        <f t="shared" si="2910"/>
        <v>0</v>
      </c>
      <c r="UQ337" s="78">
        <f t="shared" si="2910"/>
        <v>0</v>
      </c>
      <c r="UR337" s="78">
        <f t="shared" si="2910"/>
        <v>0</v>
      </c>
      <c r="US337" s="78">
        <f t="shared" si="2910"/>
        <v>0</v>
      </c>
      <c r="UT337" s="78">
        <f t="shared" si="2910"/>
        <v>0</v>
      </c>
      <c r="UU337" s="78">
        <f t="shared" si="2910"/>
        <v>0</v>
      </c>
      <c r="UV337" s="78">
        <f t="shared" si="2910"/>
        <v>0</v>
      </c>
      <c r="UW337" s="78">
        <f t="shared" si="2910"/>
        <v>0</v>
      </c>
      <c r="UX337" s="78">
        <f t="shared" si="2910"/>
        <v>0</v>
      </c>
      <c r="UY337" s="78">
        <f t="shared" si="2910"/>
        <v>0</v>
      </c>
      <c r="UZ337" s="78">
        <f t="shared" si="2910"/>
        <v>0</v>
      </c>
      <c r="VA337" s="78">
        <f t="shared" si="2910"/>
        <v>0</v>
      </c>
      <c r="VB337" s="78">
        <f t="shared" si="2910"/>
        <v>0</v>
      </c>
      <c r="VC337" s="78">
        <f t="shared" si="2910"/>
        <v>0</v>
      </c>
      <c r="VD337" s="119">
        <f t="shared" si="2910"/>
        <v>0</v>
      </c>
      <c r="VE337" s="10" t="str">
        <f t="shared" si="2875"/>
        <v>-</v>
      </c>
    </row>
    <row r="338" spans="1:577" ht="20.149999999999999" customHeight="1">
      <c r="A338" s="129"/>
      <c r="B338" s="36">
        <v>5001</v>
      </c>
      <c r="C338" s="36"/>
      <c r="D338" s="37" t="s">
        <v>304</v>
      </c>
      <c r="E338" s="190">
        <f t="shared" ref="E338:T338" si="2911">SUM(E339:E341)</f>
        <v>0</v>
      </c>
      <c r="F338" s="191">
        <f t="shared" si="2911"/>
        <v>0</v>
      </c>
      <c r="G338" s="191">
        <f t="shared" si="2911"/>
        <v>0</v>
      </c>
      <c r="H338" s="192">
        <f t="shared" si="2911"/>
        <v>0</v>
      </c>
      <c r="I338" s="228">
        <f t="shared" si="2911"/>
        <v>0</v>
      </c>
      <c r="J338" s="191">
        <f t="shared" si="2911"/>
        <v>0</v>
      </c>
      <c r="K338" s="59">
        <f t="shared" si="2911"/>
        <v>0</v>
      </c>
      <c r="L338" s="58">
        <f t="shared" si="2911"/>
        <v>0</v>
      </c>
      <c r="M338" s="58">
        <f t="shared" si="2911"/>
        <v>0</v>
      </c>
      <c r="N338" s="58">
        <f t="shared" si="2911"/>
        <v>0</v>
      </c>
      <c r="O338" s="58">
        <f t="shared" si="2911"/>
        <v>0</v>
      </c>
      <c r="P338" s="58">
        <f t="shared" si="2911"/>
        <v>0</v>
      </c>
      <c r="Q338" s="58">
        <f t="shared" si="2911"/>
        <v>0</v>
      </c>
      <c r="R338" s="58">
        <f t="shared" si="2911"/>
        <v>0</v>
      </c>
      <c r="S338" s="58">
        <f t="shared" si="2911"/>
        <v>0</v>
      </c>
      <c r="T338" s="58">
        <f t="shared" si="2911"/>
        <v>0</v>
      </c>
      <c r="U338" s="59">
        <f t="shared" ref="U338:Y338" si="2912">SUM(U339:U341)</f>
        <v>0</v>
      </c>
      <c r="V338" s="58">
        <f t="shared" si="2912"/>
        <v>0</v>
      </c>
      <c r="W338" s="58">
        <f t="shared" si="2912"/>
        <v>0</v>
      </c>
      <c r="X338" s="58">
        <f t="shared" si="2912"/>
        <v>0</v>
      </c>
      <c r="Y338" s="109">
        <f t="shared" si="2912"/>
        <v>0</v>
      </c>
      <c r="Z338" s="59">
        <f t="shared" ref="Z338:AJ338" si="2913">SUM(Z339:Z341)</f>
        <v>0</v>
      </c>
      <c r="AA338" s="58">
        <f t="shared" si="2913"/>
        <v>0</v>
      </c>
      <c r="AB338" s="58">
        <f t="shared" si="2913"/>
        <v>0</v>
      </c>
      <c r="AC338" s="58">
        <f t="shared" si="2913"/>
        <v>0</v>
      </c>
      <c r="AD338" s="58">
        <f t="shared" si="2913"/>
        <v>0</v>
      </c>
      <c r="AE338" s="58">
        <f t="shared" si="2913"/>
        <v>0</v>
      </c>
      <c r="AF338" s="58">
        <f t="shared" si="2913"/>
        <v>0</v>
      </c>
      <c r="AG338" s="58">
        <f t="shared" si="2913"/>
        <v>0</v>
      </c>
      <c r="AH338" s="58">
        <f t="shared" si="2913"/>
        <v>0</v>
      </c>
      <c r="AI338" s="58">
        <f t="shared" si="2913"/>
        <v>0</v>
      </c>
      <c r="AJ338" s="58">
        <f t="shared" si="2913"/>
        <v>0</v>
      </c>
      <c r="AK338" s="59">
        <f t="shared" ref="AK338:AO338" si="2914">SUM(AK339:AK341)</f>
        <v>0</v>
      </c>
      <c r="AL338" s="58">
        <f t="shared" si="2914"/>
        <v>0</v>
      </c>
      <c r="AM338" s="58">
        <f t="shared" si="2914"/>
        <v>0</v>
      </c>
      <c r="AN338" s="58">
        <f t="shared" si="2914"/>
        <v>0</v>
      </c>
      <c r="AO338" s="109">
        <f t="shared" si="2914"/>
        <v>0</v>
      </c>
      <c r="AP338" s="59">
        <f t="shared" ref="AP338:AZ338" si="2915">SUM(AP339:AP341)</f>
        <v>0</v>
      </c>
      <c r="AQ338" s="58">
        <f t="shared" si="2915"/>
        <v>0</v>
      </c>
      <c r="AR338" s="58">
        <f t="shared" si="2915"/>
        <v>0</v>
      </c>
      <c r="AS338" s="58">
        <f t="shared" si="2915"/>
        <v>0</v>
      </c>
      <c r="AT338" s="58">
        <f t="shared" si="2915"/>
        <v>0</v>
      </c>
      <c r="AU338" s="58">
        <f t="shared" si="2915"/>
        <v>0</v>
      </c>
      <c r="AV338" s="58">
        <f t="shared" si="2915"/>
        <v>0</v>
      </c>
      <c r="AW338" s="58">
        <f t="shared" si="2915"/>
        <v>0</v>
      </c>
      <c r="AX338" s="58">
        <f t="shared" si="2915"/>
        <v>0</v>
      </c>
      <c r="AY338" s="58">
        <f t="shared" si="2915"/>
        <v>0</v>
      </c>
      <c r="AZ338" s="58">
        <f t="shared" si="2915"/>
        <v>0</v>
      </c>
      <c r="BA338" s="59">
        <f t="shared" ref="BA338:BE338" si="2916">SUM(BA339:BA341)</f>
        <v>0</v>
      </c>
      <c r="BB338" s="58">
        <f t="shared" si="2916"/>
        <v>0</v>
      </c>
      <c r="BC338" s="58">
        <f t="shared" si="2916"/>
        <v>0</v>
      </c>
      <c r="BD338" s="58">
        <f t="shared" si="2916"/>
        <v>0</v>
      </c>
      <c r="BE338" s="109">
        <f t="shared" si="2916"/>
        <v>0</v>
      </c>
      <c r="BF338" s="59">
        <f t="shared" ref="BF338:BP338" si="2917">SUM(BF339:BF341)</f>
        <v>0</v>
      </c>
      <c r="BG338" s="58">
        <f t="shared" si="2917"/>
        <v>0</v>
      </c>
      <c r="BH338" s="58">
        <f t="shared" si="2917"/>
        <v>0</v>
      </c>
      <c r="BI338" s="58">
        <f t="shared" si="2917"/>
        <v>0</v>
      </c>
      <c r="BJ338" s="58">
        <f t="shared" si="2917"/>
        <v>0</v>
      </c>
      <c r="BK338" s="58">
        <f t="shared" si="2917"/>
        <v>0</v>
      </c>
      <c r="BL338" s="58">
        <f t="shared" si="2917"/>
        <v>0</v>
      </c>
      <c r="BM338" s="58">
        <f t="shared" si="2917"/>
        <v>0</v>
      </c>
      <c r="BN338" s="58">
        <f t="shared" si="2917"/>
        <v>0</v>
      </c>
      <c r="BO338" s="58">
        <f t="shared" si="2917"/>
        <v>0</v>
      </c>
      <c r="BP338" s="58">
        <f t="shared" si="2917"/>
        <v>0</v>
      </c>
      <c r="BQ338" s="59">
        <f t="shared" ref="BQ338:BU338" si="2918">SUM(BQ339:BQ341)</f>
        <v>0</v>
      </c>
      <c r="BR338" s="58">
        <f t="shared" si="2918"/>
        <v>0</v>
      </c>
      <c r="BS338" s="58">
        <f t="shared" si="2918"/>
        <v>0</v>
      </c>
      <c r="BT338" s="58">
        <f t="shared" si="2918"/>
        <v>0</v>
      </c>
      <c r="BU338" s="109">
        <f t="shared" si="2918"/>
        <v>0</v>
      </c>
      <c r="BV338" s="59">
        <f t="shared" ref="BV338:CF338" si="2919">SUM(BV339:BV341)</f>
        <v>0</v>
      </c>
      <c r="BW338" s="58">
        <f t="shared" si="2919"/>
        <v>0</v>
      </c>
      <c r="BX338" s="58">
        <f t="shared" si="2919"/>
        <v>0</v>
      </c>
      <c r="BY338" s="58">
        <f t="shared" si="2919"/>
        <v>0</v>
      </c>
      <c r="BZ338" s="58">
        <f t="shared" si="2919"/>
        <v>0</v>
      </c>
      <c r="CA338" s="58">
        <f t="shared" si="2919"/>
        <v>0</v>
      </c>
      <c r="CB338" s="58">
        <f t="shared" si="2919"/>
        <v>0</v>
      </c>
      <c r="CC338" s="58">
        <f t="shared" si="2919"/>
        <v>0</v>
      </c>
      <c r="CD338" s="58">
        <f t="shared" si="2919"/>
        <v>0</v>
      </c>
      <c r="CE338" s="58">
        <f t="shared" si="2919"/>
        <v>0</v>
      </c>
      <c r="CF338" s="58">
        <f t="shared" si="2919"/>
        <v>0</v>
      </c>
      <c r="CG338" s="59">
        <f t="shared" ref="CG338:CU338" si="2920">SUM(CG339:CG341)</f>
        <v>0</v>
      </c>
      <c r="CH338" s="58">
        <f t="shared" si="2920"/>
        <v>0</v>
      </c>
      <c r="CI338" s="58">
        <f t="shared" si="2920"/>
        <v>0</v>
      </c>
      <c r="CJ338" s="58">
        <f t="shared" si="2920"/>
        <v>0</v>
      </c>
      <c r="CK338" s="58">
        <f t="shared" ref="CK338:CT338" si="2921">SUM(CK339:CK341)</f>
        <v>0</v>
      </c>
      <c r="CL338" s="58">
        <f t="shared" si="2921"/>
        <v>0</v>
      </c>
      <c r="CM338" s="58">
        <f t="shared" si="2921"/>
        <v>0</v>
      </c>
      <c r="CN338" s="58">
        <f t="shared" si="2921"/>
        <v>0</v>
      </c>
      <c r="CO338" s="58">
        <f t="shared" si="2921"/>
        <v>0</v>
      </c>
      <c r="CP338" s="58">
        <f t="shared" si="2921"/>
        <v>0</v>
      </c>
      <c r="CQ338" s="58">
        <f t="shared" si="2921"/>
        <v>0</v>
      </c>
      <c r="CR338" s="58">
        <f t="shared" si="2921"/>
        <v>0</v>
      </c>
      <c r="CS338" s="58">
        <f t="shared" si="2921"/>
        <v>0</v>
      </c>
      <c r="CT338" s="58">
        <f t="shared" si="2921"/>
        <v>0</v>
      </c>
      <c r="CU338" s="109">
        <f t="shared" si="2920"/>
        <v>0</v>
      </c>
      <c r="CV338" s="152">
        <f t="shared" ref="CV338:DG338" si="2922">SUM(CV339:CV341)</f>
        <v>0</v>
      </c>
      <c r="CW338" s="59">
        <f t="shared" si="2922"/>
        <v>0</v>
      </c>
      <c r="CX338" s="58">
        <f t="shared" si="2922"/>
        <v>0</v>
      </c>
      <c r="CY338" s="58">
        <f t="shared" si="2922"/>
        <v>0</v>
      </c>
      <c r="CZ338" s="58">
        <f t="shared" si="2922"/>
        <v>0</v>
      </c>
      <c r="DA338" s="58">
        <f t="shared" si="2922"/>
        <v>0</v>
      </c>
      <c r="DB338" s="58">
        <f t="shared" si="2922"/>
        <v>0</v>
      </c>
      <c r="DC338" s="58">
        <f t="shared" si="2922"/>
        <v>0</v>
      </c>
      <c r="DD338" s="58">
        <f t="shared" si="2922"/>
        <v>0</v>
      </c>
      <c r="DE338" s="58">
        <f t="shared" si="2922"/>
        <v>0</v>
      </c>
      <c r="DF338" s="58">
        <f t="shared" si="2922"/>
        <v>0</v>
      </c>
      <c r="DG338" s="58">
        <f t="shared" si="2922"/>
        <v>0</v>
      </c>
      <c r="DH338" s="59">
        <f t="shared" ref="DH338:DL338" si="2923">SUM(DH339:DH341)</f>
        <v>0</v>
      </c>
      <c r="DI338" s="58">
        <f t="shared" si="2923"/>
        <v>0</v>
      </c>
      <c r="DJ338" s="58">
        <f t="shared" si="2923"/>
        <v>0</v>
      </c>
      <c r="DK338" s="58">
        <f t="shared" si="2923"/>
        <v>0</v>
      </c>
      <c r="DL338" s="109">
        <f t="shared" si="2923"/>
        <v>0</v>
      </c>
      <c r="DM338" s="59">
        <f t="shared" ref="DM338:DW338" si="2924">SUM(DM339:DM341)</f>
        <v>0</v>
      </c>
      <c r="DN338" s="58">
        <f t="shared" si="2924"/>
        <v>0</v>
      </c>
      <c r="DO338" s="58">
        <f t="shared" si="2924"/>
        <v>0</v>
      </c>
      <c r="DP338" s="58">
        <f t="shared" si="2924"/>
        <v>0</v>
      </c>
      <c r="DQ338" s="58">
        <f t="shared" si="2924"/>
        <v>0</v>
      </c>
      <c r="DR338" s="58">
        <f t="shared" si="2924"/>
        <v>0</v>
      </c>
      <c r="DS338" s="58">
        <f t="shared" si="2924"/>
        <v>0</v>
      </c>
      <c r="DT338" s="58">
        <f t="shared" si="2924"/>
        <v>0</v>
      </c>
      <c r="DU338" s="58">
        <f t="shared" si="2924"/>
        <v>0</v>
      </c>
      <c r="DV338" s="58">
        <f t="shared" si="2924"/>
        <v>0</v>
      </c>
      <c r="DW338" s="58">
        <f t="shared" si="2924"/>
        <v>0</v>
      </c>
      <c r="DX338" s="59">
        <f t="shared" ref="DX338:EB338" si="2925">SUM(DX339:DX341)</f>
        <v>0</v>
      </c>
      <c r="DY338" s="58">
        <f t="shared" si="2925"/>
        <v>0</v>
      </c>
      <c r="DZ338" s="58">
        <f t="shared" si="2925"/>
        <v>0</v>
      </c>
      <c r="EA338" s="58">
        <f t="shared" si="2925"/>
        <v>0</v>
      </c>
      <c r="EB338" s="109">
        <f t="shared" si="2925"/>
        <v>0</v>
      </c>
      <c r="EC338" s="59">
        <f t="shared" ref="EC338:EM338" si="2926">SUM(EC339:EC341)</f>
        <v>0</v>
      </c>
      <c r="ED338" s="58">
        <f t="shared" si="2926"/>
        <v>0</v>
      </c>
      <c r="EE338" s="58">
        <f t="shared" si="2926"/>
        <v>0</v>
      </c>
      <c r="EF338" s="58">
        <f t="shared" si="2926"/>
        <v>0</v>
      </c>
      <c r="EG338" s="58">
        <f t="shared" si="2926"/>
        <v>0</v>
      </c>
      <c r="EH338" s="58">
        <f t="shared" si="2926"/>
        <v>0</v>
      </c>
      <c r="EI338" s="58">
        <f t="shared" si="2926"/>
        <v>0</v>
      </c>
      <c r="EJ338" s="58">
        <f t="shared" si="2926"/>
        <v>0</v>
      </c>
      <c r="EK338" s="58">
        <f t="shared" si="2926"/>
        <v>0</v>
      </c>
      <c r="EL338" s="58">
        <f t="shared" si="2926"/>
        <v>0</v>
      </c>
      <c r="EM338" s="58">
        <f t="shared" si="2926"/>
        <v>0</v>
      </c>
      <c r="EN338" s="59">
        <f t="shared" ref="EN338:ER338" si="2927">SUM(EN339:EN341)</f>
        <v>0</v>
      </c>
      <c r="EO338" s="58">
        <f t="shared" si="2927"/>
        <v>0</v>
      </c>
      <c r="EP338" s="58">
        <f t="shared" si="2927"/>
        <v>0</v>
      </c>
      <c r="EQ338" s="58">
        <f t="shared" si="2927"/>
        <v>0</v>
      </c>
      <c r="ER338" s="109">
        <f t="shared" si="2927"/>
        <v>0</v>
      </c>
      <c r="ES338" s="59">
        <f t="shared" ref="ES338:FC338" si="2928">SUM(ES339:ES341)</f>
        <v>0</v>
      </c>
      <c r="ET338" s="58">
        <f t="shared" si="2928"/>
        <v>0</v>
      </c>
      <c r="EU338" s="58">
        <f t="shared" si="2928"/>
        <v>0</v>
      </c>
      <c r="EV338" s="58">
        <f t="shared" si="2928"/>
        <v>0</v>
      </c>
      <c r="EW338" s="58">
        <f t="shared" si="2928"/>
        <v>0</v>
      </c>
      <c r="EX338" s="58">
        <f t="shared" si="2928"/>
        <v>0</v>
      </c>
      <c r="EY338" s="58">
        <f t="shared" si="2928"/>
        <v>0</v>
      </c>
      <c r="EZ338" s="58">
        <f t="shared" si="2928"/>
        <v>0</v>
      </c>
      <c r="FA338" s="58">
        <f t="shared" si="2928"/>
        <v>0</v>
      </c>
      <c r="FB338" s="58">
        <f t="shared" si="2928"/>
        <v>0</v>
      </c>
      <c r="FC338" s="58">
        <f t="shared" si="2928"/>
        <v>0</v>
      </c>
      <c r="FD338" s="59">
        <f t="shared" ref="FD338:FH338" si="2929">SUM(FD339:FD341)</f>
        <v>0</v>
      </c>
      <c r="FE338" s="58">
        <f t="shared" si="2929"/>
        <v>0</v>
      </c>
      <c r="FF338" s="58">
        <f t="shared" si="2929"/>
        <v>0</v>
      </c>
      <c r="FG338" s="58">
        <f t="shared" si="2929"/>
        <v>0</v>
      </c>
      <c r="FH338" s="109">
        <f t="shared" si="2929"/>
        <v>0</v>
      </c>
      <c r="FI338" s="59">
        <f t="shared" ref="FI338:FS338" si="2930">SUM(FI339:FI341)</f>
        <v>0</v>
      </c>
      <c r="FJ338" s="58">
        <f t="shared" si="2930"/>
        <v>0</v>
      </c>
      <c r="FK338" s="58">
        <f t="shared" si="2930"/>
        <v>0</v>
      </c>
      <c r="FL338" s="58">
        <f t="shared" si="2930"/>
        <v>0</v>
      </c>
      <c r="FM338" s="58">
        <f t="shared" si="2930"/>
        <v>0</v>
      </c>
      <c r="FN338" s="58">
        <f t="shared" si="2930"/>
        <v>0</v>
      </c>
      <c r="FO338" s="58">
        <f t="shared" si="2930"/>
        <v>0</v>
      </c>
      <c r="FP338" s="58">
        <f t="shared" si="2930"/>
        <v>0</v>
      </c>
      <c r="FQ338" s="58">
        <f t="shared" si="2930"/>
        <v>0</v>
      </c>
      <c r="FR338" s="58">
        <f t="shared" si="2930"/>
        <v>0</v>
      </c>
      <c r="FS338" s="58">
        <f t="shared" si="2930"/>
        <v>0</v>
      </c>
      <c r="FT338" s="59">
        <f t="shared" ref="FT338:FX338" si="2931">SUM(FT339:FT341)</f>
        <v>0</v>
      </c>
      <c r="FU338" s="58">
        <f t="shared" si="2931"/>
        <v>0</v>
      </c>
      <c r="FV338" s="58">
        <f t="shared" si="2931"/>
        <v>0</v>
      </c>
      <c r="FW338" s="58">
        <f t="shared" si="2931"/>
        <v>0</v>
      </c>
      <c r="FX338" s="109">
        <f t="shared" si="2931"/>
        <v>0</v>
      </c>
      <c r="FY338" s="59">
        <f t="shared" ref="FY338:GI338" si="2932">SUM(FY339:FY341)</f>
        <v>0</v>
      </c>
      <c r="FZ338" s="58">
        <f t="shared" si="2932"/>
        <v>0</v>
      </c>
      <c r="GA338" s="58">
        <f t="shared" si="2932"/>
        <v>0</v>
      </c>
      <c r="GB338" s="58">
        <f t="shared" si="2932"/>
        <v>0</v>
      </c>
      <c r="GC338" s="58">
        <f t="shared" si="2932"/>
        <v>0</v>
      </c>
      <c r="GD338" s="58">
        <f t="shared" si="2932"/>
        <v>0</v>
      </c>
      <c r="GE338" s="58">
        <f t="shared" si="2932"/>
        <v>0</v>
      </c>
      <c r="GF338" s="58">
        <f t="shared" si="2932"/>
        <v>0</v>
      </c>
      <c r="GG338" s="58">
        <f t="shared" si="2932"/>
        <v>0</v>
      </c>
      <c r="GH338" s="58">
        <f t="shared" si="2932"/>
        <v>0</v>
      </c>
      <c r="GI338" s="58">
        <f t="shared" si="2932"/>
        <v>0</v>
      </c>
      <c r="GJ338" s="59">
        <f t="shared" ref="GJ338:GN338" si="2933">SUM(GJ339:GJ341)</f>
        <v>0</v>
      </c>
      <c r="GK338" s="58">
        <f t="shared" si="2933"/>
        <v>0</v>
      </c>
      <c r="GL338" s="58">
        <f t="shared" si="2933"/>
        <v>0</v>
      </c>
      <c r="GM338" s="58">
        <f t="shared" si="2933"/>
        <v>0</v>
      </c>
      <c r="GN338" s="109">
        <f t="shared" si="2933"/>
        <v>0</v>
      </c>
      <c r="GO338" s="59">
        <f t="shared" ref="GO338:GY338" si="2934">SUM(GO339:GO341)</f>
        <v>0</v>
      </c>
      <c r="GP338" s="58">
        <f t="shared" si="2934"/>
        <v>0</v>
      </c>
      <c r="GQ338" s="58">
        <f t="shared" si="2934"/>
        <v>0</v>
      </c>
      <c r="GR338" s="58">
        <f t="shared" si="2934"/>
        <v>0</v>
      </c>
      <c r="GS338" s="58">
        <f t="shared" si="2934"/>
        <v>0</v>
      </c>
      <c r="GT338" s="58">
        <f t="shared" si="2934"/>
        <v>0</v>
      </c>
      <c r="GU338" s="58">
        <f t="shared" si="2934"/>
        <v>0</v>
      </c>
      <c r="GV338" s="58">
        <f t="shared" si="2934"/>
        <v>0</v>
      </c>
      <c r="GW338" s="58">
        <f t="shared" si="2934"/>
        <v>0</v>
      </c>
      <c r="GX338" s="58">
        <f t="shared" si="2934"/>
        <v>0</v>
      </c>
      <c r="GY338" s="58">
        <f t="shared" si="2934"/>
        <v>0</v>
      </c>
      <c r="GZ338" s="59">
        <f t="shared" ref="GZ338:HC338" si="2935">SUM(GZ339:GZ341)</f>
        <v>0</v>
      </c>
      <c r="HA338" s="58">
        <f t="shared" si="2935"/>
        <v>0</v>
      </c>
      <c r="HB338" s="58">
        <f t="shared" si="2935"/>
        <v>0</v>
      </c>
      <c r="HC338" s="58">
        <f t="shared" si="2935"/>
        <v>0</v>
      </c>
      <c r="HD338" s="58">
        <f t="shared" ref="HD338:HM338" si="2936">SUM(HD339:HD341)</f>
        <v>0</v>
      </c>
      <c r="HE338" s="58">
        <f t="shared" si="2936"/>
        <v>0</v>
      </c>
      <c r="HF338" s="58">
        <f t="shared" si="2936"/>
        <v>0</v>
      </c>
      <c r="HG338" s="58">
        <f t="shared" si="2936"/>
        <v>0</v>
      </c>
      <c r="HH338" s="58">
        <f t="shared" si="2936"/>
        <v>0</v>
      </c>
      <c r="HI338" s="58">
        <f t="shared" si="2936"/>
        <v>0</v>
      </c>
      <c r="HJ338" s="58">
        <f t="shared" si="2936"/>
        <v>0</v>
      </c>
      <c r="HK338" s="58">
        <f t="shared" si="2936"/>
        <v>0</v>
      </c>
      <c r="HL338" s="58">
        <f t="shared" si="2936"/>
        <v>0</v>
      </c>
      <c r="HM338" s="58">
        <f t="shared" si="2936"/>
        <v>0</v>
      </c>
      <c r="HN338" s="109">
        <f t="shared" ref="HN338" si="2937">SUM(HN339:HN341)</f>
        <v>0</v>
      </c>
      <c r="HO338" s="136">
        <f t="shared" ref="HO338:IA338" si="2938">SUM(HO339:HO341)</f>
        <v>0</v>
      </c>
      <c r="HP338" s="152">
        <f t="shared" si="2938"/>
        <v>0</v>
      </c>
      <c r="HQ338" s="59">
        <f t="shared" si="2938"/>
        <v>0</v>
      </c>
      <c r="HR338" s="58">
        <f t="shared" si="2938"/>
        <v>0</v>
      </c>
      <c r="HS338" s="58">
        <f t="shared" si="2938"/>
        <v>0</v>
      </c>
      <c r="HT338" s="58">
        <f t="shared" si="2938"/>
        <v>0</v>
      </c>
      <c r="HU338" s="58">
        <f t="shared" si="2938"/>
        <v>0</v>
      </c>
      <c r="HV338" s="58">
        <f t="shared" si="2938"/>
        <v>0</v>
      </c>
      <c r="HW338" s="58">
        <f t="shared" si="2938"/>
        <v>0</v>
      </c>
      <c r="HX338" s="58">
        <f t="shared" si="2938"/>
        <v>0</v>
      </c>
      <c r="HY338" s="58">
        <f t="shared" si="2938"/>
        <v>0</v>
      </c>
      <c r="HZ338" s="58">
        <f t="shared" si="2938"/>
        <v>0</v>
      </c>
      <c r="IA338" s="58">
        <f t="shared" si="2938"/>
        <v>0</v>
      </c>
      <c r="IB338" s="59">
        <f t="shared" ref="IB338:IF338" si="2939">SUM(IB339:IB341)</f>
        <v>0</v>
      </c>
      <c r="IC338" s="58">
        <f t="shared" si="2939"/>
        <v>0</v>
      </c>
      <c r="ID338" s="58">
        <f t="shared" si="2939"/>
        <v>0</v>
      </c>
      <c r="IE338" s="58">
        <f t="shared" si="2939"/>
        <v>0</v>
      </c>
      <c r="IF338" s="109">
        <f t="shared" si="2939"/>
        <v>0</v>
      </c>
      <c r="IG338" s="59">
        <f t="shared" ref="IG338:IQ338" si="2940">SUM(IG339:IG341)</f>
        <v>0</v>
      </c>
      <c r="IH338" s="58">
        <f t="shared" si="2940"/>
        <v>0</v>
      </c>
      <c r="II338" s="58">
        <f t="shared" si="2940"/>
        <v>0</v>
      </c>
      <c r="IJ338" s="58">
        <f t="shared" si="2940"/>
        <v>0</v>
      </c>
      <c r="IK338" s="58">
        <f t="shared" si="2940"/>
        <v>0</v>
      </c>
      <c r="IL338" s="58">
        <f t="shared" si="2940"/>
        <v>0</v>
      </c>
      <c r="IM338" s="58">
        <f t="shared" si="2940"/>
        <v>0</v>
      </c>
      <c r="IN338" s="58">
        <f t="shared" si="2940"/>
        <v>0</v>
      </c>
      <c r="IO338" s="58">
        <f t="shared" si="2940"/>
        <v>0</v>
      </c>
      <c r="IP338" s="58">
        <f t="shared" si="2940"/>
        <v>0</v>
      </c>
      <c r="IQ338" s="58">
        <f t="shared" si="2940"/>
        <v>0</v>
      </c>
      <c r="IR338" s="59">
        <f t="shared" ref="IR338:IV338" si="2941">SUM(IR339:IR341)</f>
        <v>0</v>
      </c>
      <c r="IS338" s="58">
        <f t="shared" si="2941"/>
        <v>0</v>
      </c>
      <c r="IT338" s="58">
        <f t="shared" si="2941"/>
        <v>0</v>
      </c>
      <c r="IU338" s="58">
        <f t="shared" si="2941"/>
        <v>0</v>
      </c>
      <c r="IV338" s="109">
        <f t="shared" si="2941"/>
        <v>0</v>
      </c>
      <c r="IW338" s="59">
        <f t="shared" ref="IW338:JG338" si="2942">SUM(IW339:IW341)</f>
        <v>0</v>
      </c>
      <c r="IX338" s="58">
        <f t="shared" si="2942"/>
        <v>0</v>
      </c>
      <c r="IY338" s="58">
        <f t="shared" si="2942"/>
        <v>0</v>
      </c>
      <c r="IZ338" s="58">
        <f t="shared" si="2942"/>
        <v>0</v>
      </c>
      <c r="JA338" s="58">
        <f t="shared" si="2942"/>
        <v>0</v>
      </c>
      <c r="JB338" s="58">
        <f t="shared" si="2942"/>
        <v>0</v>
      </c>
      <c r="JC338" s="58">
        <f t="shared" si="2942"/>
        <v>0</v>
      </c>
      <c r="JD338" s="58">
        <f t="shared" si="2942"/>
        <v>0</v>
      </c>
      <c r="JE338" s="58">
        <f t="shared" si="2942"/>
        <v>0</v>
      </c>
      <c r="JF338" s="58">
        <f t="shared" si="2942"/>
        <v>0</v>
      </c>
      <c r="JG338" s="58">
        <f t="shared" si="2942"/>
        <v>0</v>
      </c>
      <c r="JH338" s="59">
        <f t="shared" ref="JH338:JL338" si="2943">SUM(JH339:JH341)</f>
        <v>0</v>
      </c>
      <c r="JI338" s="58">
        <f t="shared" si="2943"/>
        <v>0</v>
      </c>
      <c r="JJ338" s="58">
        <f t="shared" si="2943"/>
        <v>0</v>
      </c>
      <c r="JK338" s="58">
        <f t="shared" si="2943"/>
        <v>0</v>
      </c>
      <c r="JL338" s="109">
        <f t="shared" si="2943"/>
        <v>0</v>
      </c>
      <c r="JM338" s="59">
        <f t="shared" ref="JM338:JW338" si="2944">SUM(JM339:JM341)</f>
        <v>0</v>
      </c>
      <c r="JN338" s="58">
        <f t="shared" si="2944"/>
        <v>0</v>
      </c>
      <c r="JO338" s="58">
        <f t="shared" si="2944"/>
        <v>0</v>
      </c>
      <c r="JP338" s="58">
        <f t="shared" si="2944"/>
        <v>0</v>
      </c>
      <c r="JQ338" s="58">
        <f t="shared" si="2944"/>
        <v>0</v>
      </c>
      <c r="JR338" s="58">
        <f t="shared" si="2944"/>
        <v>0</v>
      </c>
      <c r="JS338" s="58">
        <f t="shared" si="2944"/>
        <v>0</v>
      </c>
      <c r="JT338" s="58">
        <f t="shared" si="2944"/>
        <v>0</v>
      </c>
      <c r="JU338" s="58">
        <f t="shared" si="2944"/>
        <v>0</v>
      </c>
      <c r="JV338" s="58">
        <f t="shared" si="2944"/>
        <v>0</v>
      </c>
      <c r="JW338" s="58">
        <f t="shared" si="2944"/>
        <v>0</v>
      </c>
      <c r="JX338" s="59">
        <f t="shared" ref="JX338:KB338" si="2945">SUM(JX339:JX341)</f>
        <v>0</v>
      </c>
      <c r="JY338" s="58">
        <f t="shared" si="2945"/>
        <v>0</v>
      </c>
      <c r="JZ338" s="58">
        <f t="shared" si="2945"/>
        <v>0</v>
      </c>
      <c r="KA338" s="58">
        <f t="shared" si="2945"/>
        <v>0</v>
      </c>
      <c r="KB338" s="109">
        <f t="shared" si="2945"/>
        <v>0</v>
      </c>
      <c r="KC338" s="59">
        <f t="shared" ref="KC338:KM338" si="2946">SUM(KC339:KC341)</f>
        <v>0</v>
      </c>
      <c r="KD338" s="58">
        <f t="shared" si="2946"/>
        <v>0</v>
      </c>
      <c r="KE338" s="58">
        <f t="shared" si="2946"/>
        <v>0</v>
      </c>
      <c r="KF338" s="58">
        <f t="shared" si="2946"/>
        <v>0</v>
      </c>
      <c r="KG338" s="58">
        <f t="shared" si="2946"/>
        <v>0</v>
      </c>
      <c r="KH338" s="58">
        <f t="shared" si="2946"/>
        <v>0</v>
      </c>
      <c r="KI338" s="58">
        <f t="shared" si="2946"/>
        <v>0</v>
      </c>
      <c r="KJ338" s="58">
        <f t="shared" si="2946"/>
        <v>0</v>
      </c>
      <c r="KK338" s="58">
        <f t="shared" si="2946"/>
        <v>0</v>
      </c>
      <c r="KL338" s="58">
        <f t="shared" si="2946"/>
        <v>0</v>
      </c>
      <c r="KM338" s="58">
        <f t="shared" si="2946"/>
        <v>0</v>
      </c>
      <c r="KN338" s="59">
        <f t="shared" ref="KN338:KQ338" si="2947">SUM(KN339:KN341)</f>
        <v>0</v>
      </c>
      <c r="KO338" s="58">
        <f t="shared" si="2947"/>
        <v>0</v>
      </c>
      <c r="KP338" s="58">
        <f t="shared" si="2947"/>
        <v>0</v>
      </c>
      <c r="KQ338" s="58">
        <f t="shared" si="2947"/>
        <v>0</v>
      </c>
      <c r="KR338" s="58">
        <f t="shared" ref="KR338:LA338" si="2948">SUM(KR339:KR341)</f>
        <v>0</v>
      </c>
      <c r="KS338" s="58">
        <f t="shared" si="2948"/>
        <v>0</v>
      </c>
      <c r="KT338" s="58">
        <f t="shared" si="2948"/>
        <v>0</v>
      </c>
      <c r="KU338" s="58">
        <f t="shared" si="2948"/>
        <v>0</v>
      </c>
      <c r="KV338" s="58">
        <f t="shared" si="2948"/>
        <v>0</v>
      </c>
      <c r="KW338" s="58">
        <f t="shared" si="2948"/>
        <v>0</v>
      </c>
      <c r="KX338" s="58">
        <f t="shared" si="2948"/>
        <v>0</v>
      </c>
      <c r="KY338" s="58">
        <f t="shared" si="2948"/>
        <v>0</v>
      </c>
      <c r="KZ338" s="58">
        <f t="shared" si="2948"/>
        <v>0</v>
      </c>
      <c r="LA338" s="58">
        <f t="shared" si="2948"/>
        <v>0</v>
      </c>
      <c r="LB338" s="109">
        <f t="shared" ref="LB338" si="2949">SUM(LB339:LB341)</f>
        <v>0</v>
      </c>
      <c r="LC338" s="152">
        <f t="shared" ref="LC338:LN338" si="2950">SUM(LC339:LC341)</f>
        <v>0</v>
      </c>
      <c r="LD338" s="59">
        <f t="shared" si="2950"/>
        <v>0</v>
      </c>
      <c r="LE338" s="58">
        <f t="shared" si="2950"/>
        <v>0</v>
      </c>
      <c r="LF338" s="58">
        <f t="shared" si="2950"/>
        <v>0</v>
      </c>
      <c r="LG338" s="58">
        <f t="shared" si="2950"/>
        <v>0</v>
      </c>
      <c r="LH338" s="58">
        <f t="shared" si="2950"/>
        <v>0</v>
      </c>
      <c r="LI338" s="58">
        <f t="shared" si="2950"/>
        <v>0</v>
      </c>
      <c r="LJ338" s="58">
        <f t="shared" si="2950"/>
        <v>0</v>
      </c>
      <c r="LK338" s="58">
        <f t="shared" si="2950"/>
        <v>0</v>
      </c>
      <c r="LL338" s="58">
        <f t="shared" si="2950"/>
        <v>0</v>
      </c>
      <c r="LM338" s="58">
        <f t="shared" si="2950"/>
        <v>0</v>
      </c>
      <c r="LN338" s="58">
        <f t="shared" si="2950"/>
        <v>0</v>
      </c>
      <c r="LO338" s="59">
        <f t="shared" ref="LO338:LS338" si="2951">SUM(LO339:LO341)</f>
        <v>0</v>
      </c>
      <c r="LP338" s="58">
        <f t="shared" si="2951"/>
        <v>0</v>
      </c>
      <c r="LQ338" s="58">
        <f t="shared" si="2951"/>
        <v>0</v>
      </c>
      <c r="LR338" s="58">
        <f t="shared" si="2951"/>
        <v>0</v>
      </c>
      <c r="LS338" s="109">
        <f t="shared" si="2951"/>
        <v>0</v>
      </c>
      <c r="LT338" s="59">
        <f t="shared" ref="LT338:MD338" si="2952">SUM(LT339:LT341)</f>
        <v>0</v>
      </c>
      <c r="LU338" s="58">
        <f t="shared" si="2952"/>
        <v>0</v>
      </c>
      <c r="LV338" s="58">
        <f t="shared" si="2952"/>
        <v>0</v>
      </c>
      <c r="LW338" s="58">
        <f t="shared" si="2952"/>
        <v>0</v>
      </c>
      <c r="LX338" s="58">
        <f t="shared" si="2952"/>
        <v>0</v>
      </c>
      <c r="LY338" s="58">
        <f t="shared" si="2952"/>
        <v>0</v>
      </c>
      <c r="LZ338" s="58">
        <f t="shared" si="2952"/>
        <v>0</v>
      </c>
      <c r="MA338" s="58">
        <f t="shared" si="2952"/>
        <v>0</v>
      </c>
      <c r="MB338" s="58">
        <f t="shared" si="2952"/>
        <v>0</v>
      </c>
      <c r="MC338" s="58">
        <f t="shared" si="2952"/>
        <v>0</v>
      </c>
      <c r="MD338" s="58">
        <f t="shared" si="2952"/>
        <v>0</v>
      </c>
      <c r="ME338" s="59">
        <f t="shared" ref="ME338:MI338" si="2953">SUM(ME339:ME341)</f>
        <v>0</v>
      </c>
      <c r="MF338" s="58">
        <f t="shared" si="2953"/>
        <v>0</v>
      </c>
      <c r="MG338" s="58">
        <f t="shared" si="2953"/>
        <v>0</v>
      </c>
      <c r="MH338" s="58">
        <f t="shared" si="2953"/>
        <v>0</v>
      </c>
      <c r="MI338" s="109">
        <f t="shared" si="2953"/>
        <v>0</v>
      </c>
      <c r="MJ338" s="59">
        <f t="shared" ref="MJ338:MT338" si="2954">SUM(MJ339:MJ341)</f>
        <v>0</v>
      </c>
      <c r="MK338" s="58">
        <f t="shared" si="2954"/>
        <v>0</v>
      </c>
      <c r="ML338" s="58">
        <f t="shared" si="2954"/>
        <v>0</v>
      </c>
      <c r="MM338" s="58">
        <f t="shared" si="2954"/>
        <v>0</v>
      </c>
      <c r="MN338" s="58">
        <f t="shared" si="2954"/>
        <v>0</v>
      </c>
      <c r="MO338" s="58">
        <f t="shared" si="2954"/>
        <v>0</v>
      </c>
      <c r="MP338" s="58">
        <f t="shared" si="2954"/>
        <v>0</v>
      </c>
      <c r="MQ338" s="58">
        <f t="shared" si="2954"/>
        <v>0</v>
      </c>
      <c r="MR338" s="58">
        <f t="shared" si="2954"/>
        <v>0</v>
      </c>
      <c r="MS338" s="58">
        <f t="shared" si="2954"/>
        <v>0</v>
      </c>
      <c r="MT338" s="58">
        <f t="shared" si="2954"/>
        <v>0</v>
      </c>
      <c r="MU338" s="59">
        <f t="shared" ref="MU338:MY338" si="2955">SUM(MU339:MU341)</f>
        <v>0</v>
      </c>
      <c r="MV338" s="58">
        <f t="shared" si="2955"/>
        <v>0</v>
      </c>
      <c r="MW338" s="58">
        <f t="shared" si="2955"/>
        <v>0</v>
      </c>
      <c r="MX338" s="58">
        <f t="shared" si="2955"/>
        <v>0</v>
      </c>
      <c r="MY338" s="109">
        <f t="shared" si="2955"/>
        <v>0</v>
      </c>
      <c r="MZ338" s="59">
        <f t="shared" ref="MZ338:NJ338" si="2956">SUM(MZ339:MZ341)</f>
        <v>0</v>
      </c>
      <c r="NA338" s="58">
        <f t="shared" si="2956"/>
        <v>0</v>
      </c>
      <c r="NB338" s="58">
        <f t="shared" si="2956"/>
        <v>0</v>
      </c>
      <c r="NC338" s="58">
        <f t="shared" si="2956"/>
        <v>0</v>
      </c>
      <c r="ND338" s="58">
        <f t="shared" si="2956"/>
        <v>0</v>
      </c>
      <c r="NE338" s="58">
        <f t="shared" si="2956"/>
        <v>0</v>
      </c>
      <c r="NF338" s="58">
        <f t="shared" si="2956"/>
        <v>0</v>
      </c>
      <c r="NG338" s="58">
        <f t="shared" si="2956"/>
        <v>0</v>
      </c>
      <c r="NH338" s="58">
        <f t="shared" si="2956"/>
        <v>0</v>
      </c>
      <c r="NI338" s="58">
        <f t="shared" si="2956"/>
        <v>0</v>
      </c>
      <c r="NJ338" s="58">
        <f t="shared" si="2956"/>
        <v>0</v>
      </c>
      <c r="NK338" s="59">
        <f t="shared" ref="NK338:NO338" si="2957">SUM(NK339:NK341)</f>
        <v>0</v>
      </c>
      <c r="NL338" s="58">
        <f t="shared" si="2957"/>
        <v>0</v>
      </c>
      <c r="NM338" s="58">
        <f t="shared" si="2957"/>
        <v>0</v>
      </c>
      <c r="NN338" s="58">
        <f t="shared" si="2957"/>
        <v>0</v>
      </c>
      <c r="NO338" s="109">
        <f t="shared" si="2957"/>
        <v>0</v>
      </c>
      <c r="NP338" s="59">
        <f t="shared" ref="NP338:NZ338" si="2958">SUM(NP339:NP341)</f>
        <v>0</v>
      </c>
      <c r="NQ338" s="58">
        <f t="shared" si="2958"/>
        <v>0</v>
      </c>
      <c r="NR338" s="58">
        <f t="shared" si="2958"/>
        <v>0</v>
      </c>
      <c r="NS338" s="58">
        <f t="shared" si="2958"/>
        <v>0</v>
      </c>
      <c r="NT338" s="58">
        <f t="shared" si="2958"/>
        <v>0</v>
      </c>
      <c r="NU338" s="58">
        <f t="shared" si="2958"/>
        <v>0</v>
      </c>
      <c r="NV338" s="58">
        <f t="shared" si="2958"/>
        <v>0</v>
      </c>
      <c r="NW338" s="58">
        <f t="shared" si="2958"/>
        <v>0</v>
      </c>
      <c r="NX338" s="58">
        <f t="shared" si="2958"/>
        <v>0</v>
      </c>
      <c r="NY338" s="58">
        <f t="shared" si="2958"/>
        <v>0</v>
      </c>
      <c r="NZ338" s="58">
        <f t="shared" si="2958"/>
        <v>0</v>
      </c>
      <c r="OA338" s="59">
        <f t="shared" ref="OA338:OE338" si="2959">SUM(OA339:OA341)</f>
        <v>0</v>
      </c>
      <c r="OB338" s="58">
        <f t="shared" si="2959"/>
        <v>0</v>
      </c>
      <c r="OC338" s="58">
        <f t="shared" si="2959"/>
        <v>0</v>
      </c>
      <c r="OD338" s="58">
        <f t="shared" si="2959"/>
        <v>0</v>
      </c>
      <c r="OE338" s="109">
        <f t="shared" si="2959"/>
        <v>0</v>
      </c>
      <c r="OF338" s="59">
        <f t="shared" ref="OF338:OP338" si="2960">SUM(OF339:OF341)</f>
        <v>0</v>
      </c>
      <c r="OG338" s="58">
        <f t="shared" si="2960"/>
        <v>0</v>
      </c>
      <c r="OH338" s="58">
        <f t="shared" si="2960"/>
        <v>0</v>
      </c>
      <c r="OI338" s="58">
        <f t="shared" si="2960"/>
        <v>0</v>
      </c>
      <c r="OJ338" s="58">
        <f t="shared" si="2960"/>
        <v>0</v>
      </c>
      <c r="OK338" s="58">
        <f t="shared" si="2960"/>
        <v>0</v>
      </c>
      <c r="OL338" s="58">
        <f t="shared" si="2960"/>
        <v>0</v>
      </c>
      <c r="OM338" s="58">
        <f t="shared" si="2960"/>
        <v>0</v>
      </c>
      <c r="ON338" s="58">
        <f t="shared" si="2960"/>
        <v>0</v>
      </c>
      <c r="OO338" s="58">
        <f t="shared" si="2960"/>
        <v>0</v>
      </c>
      <c r="OP338" s="58">
        <f t="shared" si="2960"/>
        <v>0</v>
      </c>
      <c r="OQ338" s="59">
        <f t="shared" ref="OQ338:OU338" si="2961">SUM(OQ339:OQ341)</f>
        <v>0</v>
      </c>
      <c r="OR338" s="58">
        <f t="shared" si="2961"/>
        <v>0</v>
      </c>
      <c r="OS338" s="58">
        <f t="shared" si="2961"/>
        <v>0</v>
      </c>
      <c r="OT338" s="58">
        <f t="shared" si="2961"/>
        <v>0</v>
      </c>
      <c r="OU338" s="109">
        <f t="shared" si="2961"/>
        <v>0</v>
      </c>
      <c r="OV338" s="59">
        <f t="shared" ref="OV338:PF338" si="2962">SUM(OV339:OV341)</f>
        <v>0</v>
      </c>
      <c r="OW338" s="58">
        <f t="shared" si="2962"/>
        <v>0</v>
      </c>
      <c r="OX338" s="58">
        <f t="shared" si="2962"/>
        <v>0</v>
      </c>
      <c r="OY338" s="58">
        <f t="shared" si="2962"/>
        <v>0</v>
      </c>
      <c r="OZ338" s="58">
        <f t="shared" si="2962"/>
        <v>0</v>
      </c>
      <c r="PA338" s="58">
        <f t="shared" si="2962"/>
        <v>0</v>
      </c>
      <c r="PB338" s="58">
        <f t="shared" si="2962"/>
        <v>0</v>
      </c>
      <c r="PC338" s="58">
        <f t="shared" si="2962"/>
        <v>0</v>
      </c>
      <c r="PD338" s="58">
        <f t="shared" si="2962"/>
        <v>0</v>
      </c>
      <c r="PE338" s="58">
        <f t="shared" si="2962"/>
        <v>0</v>
      </c>
      <c r="PF338" s="58">
        <f t="shared" si="2962"/>
        <v>0</v>
      </c>
      <c r="PG338" s="59">
        <f t="shared" ref="PG338:PK338" si="2963">SUM(PG339:PG341)</f>
        <v>0</v>
      </c>
      <c r="PH338" s="58">
        <f t="shared" si="2963"/>
        <v>0</v>
      </c>
      <c r="PI338" s="58">
        <f t="shared" si="2963"/>
        <v>0</v>
      </c>
      <c r="PJ338" s="58">
        <f t="shared" si="2963"/>
        <v>0</v>
      </c>
      <c r="PK338" s="109">
        <f t="shared" si="2963"/>
        <v>0</v>
      </c>
      <c r="PL338" s="59">
        <f t="shared" ref="PL338:PV338" si="2964">SUM(PL339:PL341)</f>
        <v>0</v>
      </c>
      <c r="PM338" s="58">
        <f t="shared" si="2964"/>
        <v>0</v>
      </c>
      <c r="PN338" s="58">
        <f t="shared" si="2964"/>
        <v>0</v>
      </c>
      <c r="PO338" s="58">
        <f t="shared" si="2964"/>
        <v>0</v>
      </c>
      <c r="PP338" s="58">
        <f t="shared" si="2964"/>
        <v>0</v>
      </c>
      <c r="PQ338" s="58">
        <f t="shared" si="2964"/>
        <v>0</v>
      </c>
      <c r="PR338" s="58">
        <f t="shared" si="2964"/>
        <v>0</v>
      </c>
      <c r="PS338" s="58">
        <f t="shared" si="2964"/>
        <v>0</v>
      </c>
      <c r="PT338" s="58">
        <f t="shared" si="2964"/>
        <v>0</v>
      </c>
      <c r="PU338" s="58">
        <f t="shared" si="2964"/>
        <v>0</v>
      </c>
      <c r="PV338" s="58">
        <f t="shared" si="2964"/>
        <v>0</v>
      </c>
      <c r="PW338" s="59">
        <f t="shared" ref="PW338:QA338" si="2965">SUM(PW339:PW341)</f>
        <v>0</v>
      </c>
      <c r="PX338" s="58">
        <f t="shared" si="2965"/>
        <v>0</v>
      </c>
      <c r="PY338" s="58">
        <f t="shared" si="2965"/>
        <v>0</v>
      </c>
      <c r="PZ338" s="58">
        <f t="shared" si="2965"/>
        <v>0</v>
      </c>
      <c r="QA338" s="109">
        <f t="shared" si="2965"/>
        <v>0</v>
      </c>
      <c r="QB338" s="59">
        <f t="shared" ref="QB338:QL338" si="2966">SUM(QB339:QB341)</f>
        <v>0</v>
      </c>
      <c r="QC338" s="58">
        <f t="shared" si="2966"/>
        <v>0</v>
      </c>
      <c r="QD338" s="58">
        <f t="shared" si="2966"/>
        <v>0</v>
      </c>
      <c r="QE338" s="58">
        <f t="shared" si="2966"/>
        <v>0</v>
      </c>
      <c r="QF338" s="58">
        <f t="shared" si="2966"/>
        <v>0</v>
      </c>
      <c r="QG338" s="58">
        <f t="shared" si="2966"/>
        <v>0</v>
      </c>
      <c r="QH338" s="58">
        <f t="shared" si="2966"/>
        <v>0</v>
      </c>
      <c r="QI338" s="58">
        <f t="shared" si="2966"/>
        <v>0</v>
      </c>
      <c r="QJ338" s="58">
        <f t="shared" si="2966"/>
        <v>0</v>
      </c>
      <c r="QK338" s="58">
        <f t="shared" si="2966"/>
        <v>0</v>
      </c>
      <c r="QL338" s="58">
        <f t="shared" si="2966"/>
        <v>0</v>
      </c>
      <c r="QM338" s="59">
        <f t="shared" ref="QM338:QQ338" si="2967">SUM(QM339:QM341)</f>
        <v>0</v>
      </c>
      <c r="QN338" s="58">
        <f t="shared" si="2967"/>
        <v>0</v>
      </c>
      <c r="QO338" s="58">
        <f t="shared" si="2967"/>
        <v>0</v>
      </c>
      <c r="QP338" s="58">
        <f t="shared" si="2967"/>
        <v>0</v>
      </c>
      <c r="QQ338" s="109">
        <f t="shared" si="2967"/>
        <v>0</v>
      </c>
      <c r="QR338" s="59">
        <f t="shared" ref="QR338:RB338" si="2968">SUM(QR339:QR341)</f>
        <v>0</v>
      </c>
      <c r="QS338" s="58">
        <f t="shared" si="2968"/>
        <v>0</v>
      </c>
      <c r="QT338" s="58">
        <f t="shared" si="2968"/>
        <v>0</v>
      </c>
      <c r="QU338" s="58">
        <f t="shared" si="2968"/>
        <v>0</v>
      </c>
      <c r="QV338" s="58">
        <f t="shared" si="2968"/>
        <v>0</v>
      </c>
      <c r="QW338" s="58">
        <f t="shared" si="2968"/>
        <v>0</v>
      </c>
      <c r="QX338" s="58">
        <f t="shared" si="2968"/>
        <v>0</v>
      </c>
      <c r="QY338" s="58">
        <f t="shared" si="2968"/>
        <v>0</v>
      </c>
      <c r="QZ338" s="58">
        <f t="shared" si="2968"/>
        <v>0</v>
      </c>
      <c r="RA338" s="58">
        <f t="shared" si="2968"/>
        <v>0</v>
      </c>
      <c r="RB338" s="58">
        <f t="shared" si="2968"/>
        <v>0</v>
      </c>
      <c r="RC338" s="59">
        <f t="shared" ref="RC338:RF338" si="2969">SUM(RC339:RC341)</f>
        <v>0</v>
      </c>
      <c r="RD338" s="58">
        <f t="shared" si="2969"/>
        <v>0</v>
      </c>
      <c r="RE338" s="58">
        <f t="shared" si="2969"/>
        <v>0</v>
      </c>
      <c r="RF338" s="58">
        <f t="shared" si="2969"/>
        <v>0</v>
      </c>
      <c r="RG338" s="58">
        <f t="shared" ref="RG338:RP338" si="2970">SUM(RG339:RG341)</f>
        <v>0</v>
      </c>
      <c r="RH338" s="58">
        <f t="shared" si="2970"/>
        <v>0</v>
      </c>
      <c r="RI338" s="58">
        <f t="shared" si="2970"/>
        <v>0</v>
      </c>
      <c r="RJ338" s="58">
        <f t="shared" si="2970"/>
        <v>0</v>
      </c>
      <c r="RK338" s="58">
        <f t="shared" si="2970"/>
        <v>0</v>
      </c>
      <c r="RL338" s="58">
        <f t="shared" si="2970"/>
        <v>0</v>
      </c>
      <c r="RM338" s="58">
        <f t="shared" si="2970"/>
        <v>0</v>
      </c>
      <c r="RN338" s="58">
        <f t="shared" si="2970"/>
        <v>0</v>
      </c>
      <c r="RO338" s="58">
        <f t="shared" si="2970"/>
        <v>0</v>
      </c>
      <c r="RP338" s="58">
        <f t="shared" si="2970"/>
        <v>0</v>
      </c>
      <c r="RQ338" s="109">
        <f t="shared" ref="RQ338" si="2971">SUM(RQ339:RQ341)</f>
        <v>0</v>
      </c>
      <c r="RR338" s="152">
        <f t="shared" ref="RR338:SC338" si="2972">SUM(RR339:RR341)</f>
        <v>0</v>
      </c>
      <c r="RS338" s="59">
        <f t="shared" si="2972"/>
        <v>0</v>
      </c>
      <c r="RT338" s="58">
        <f t="shared" si="2972"/>
        <v>0</v>
      </c>
      <c r="RU338" s="58">
        <f t="shared" si="2972"/>
        <v>0</v>
      </c>
      <c r="RV338" s="58">
        <f t="shared" si="2972"/>
        <v>0</v>
      </c>
      <c r="RW338" s="58">
        <f t="shared" si="2972"/>
        <v>0</v>
      </c>
      <c r="RX338" s="58">
        <f t="shared" si="2972"/>
        <v>0</v>
      </c>
      <c r="RY338" s="58">
        <f t="shared" si="2972"/>
        <v>0</v>
      </c>
      <c r="RZ338" s="58">
        <f t="shared" si="2972"/>
        <v>0</v>
      </c>
      <c r="SA338" s="58">
        <f t="shared" si="2972"/>
        <v>0</v>
      </c>
      <c r="SB338" s="58">
        <f t="shared" si="2972"/>
        <v>0</v>
      </c>
      <c r="SC338" s="58">
        <f t="shared" si="2972"/>
        <v>0</v>
      </c>
      <c r="SD338" s="59">
        <f t="shared" ref="SD338:SH338" si="2973">SUM(SD339:SD341)</f>
        <v>0</v>
      </c>
      <c r="SE338" s="58">
        <f t="shared" si="2973"/>
        <v>0</v>
      </c>
      <c r="SF338" s="58">
        <f t="shared" si="2973"/>
        <v>0</v>
      </c>
      <c r="SG338" s="58">
        <f t="shared" si="2973"/>
        <v>0</v>
      </c>
      <c r="SH338" s="109">
        <f t="shared" si="2973"/>
        <v>0</v>
      </c>
      <c r="SI338" s="59">
        <f t="shared" ref="SI338:SS338" si="2974">SUM(SI339:SI341)</f>
        <v>0</v>
      </c>
      <c r="SJ338" s="58">
        <f t="shared" si="2974"/>
        <v>0</v>
      </c>
      <c r="SK338" s="58">
        <f t="shared" si="2974"/>
        <v>0</v>
      </c>
      <c r="SL338" s="58">
        <f t="shared" si="2974"/>
        <v>0</v>
      </c>
      <c r="SM338" s="58">
        <f t="shared" si="2974"/>
        <v>0</v>
      </c>
      <c r="SN338" s="58">
        <f t="shared" si="2974"/>
        <v>0</v>
      </c>
      <c r="SO338" s="58">
        <f t="shared" si="2974"/>
        <v>0</v>
      </c>
      <c r="SP338" s="58">
        <f t="shared" si="2974"/>
        <v>0</v>
      </c>
      <c r="SQ338" s="58">
        <f t="shared" si="2974"/>
        <v>0</v>
      </c>
      <c r="SR338" s="58">
        <f t="shared" si="2974"/>
        <v>0</v>
      </c>
      <c r="SS338" s="58">
        <f t="shared" si="2974"/>
        <v>0</v>
      </c>
      <c r="ST338" s="59">
        <f t="shared" ref="ST338:SX338" si="2975">SUM(ST339:ST341)</f>
        <v>0</v>
      </c>
      <c r="SU338" s="58">
        <f t="shared" si="2975"/>
        <v>0</v>
      </c>
      <c r="SV338" s="58">
        <f t="shared" si="2975"/>
        <v>0</v>
      </c>
      <c r="SW338" s="58">
        <f t="shared" si="2975"/>
        <v>0</v>
      </c>
      <c r="SX338" s="109">
        <f t="shared" si="2975"/>
        <v>0</v>
      </c>
      <c r="SY338" s="59">
        <f t="shared" ref="SY338:TI338" si="2976">SUM(SY339:SY341)</f>
        <v>0</v>
      </c>
      <c r="SZ338" s="58">
        <f t="shared" si="2976"/>
        <v>0</v>
      </c>
      <c r="TA338" s="58">
        <f t="shared" si="2976"/>
        <v>0</v>
      </c>
      <c r="TB338" s="58">
        <f t="shared" si="2976"/>
        <v>0</v>
      </c>
      <c r="TC338" s="58">
        <f t="shared" si="2976"/>
        <v>0</v>
      </c>
      <c r="TD338" s="58">
        <f t="shared" si="2976"/>
        <v>0</v>
      </c>
      <c r="TE338" s="58">
        <f t="shared" si="2976"/>
        <v>0</v>
      </c>
      <c r="TF338" s="58">
        <f t="shared" si="2976"/>
        <v>0</v>
      </c>
      <c r="TG338" s="58">
        <f t="shared" si="2976"/>
        <v>0</v>
      </c>
      <c r="TH338" s="58">
        <f t="shared" si="2976"/>
        <v>0</v>
      </c>
      <c r="TI338" s="58">
        <f t="shared" si="2976"/>
        <v>0</v>
      </c>
      <c r="TJ338" s="59">
        <f t="shared" ref="TJ338:TN338" si="2977">SUM(TJ339:TJ341)</f>
        <v>0</v>
      </c>
      <c r="TK338" s="58">
        <f t="shared" si="2977"/>
        <v>0</v>
      </c>
      <c r="TL338" s="58">
        <f t="shared" si="2977"/>
        <v>0</v>
      </c>
      <c r="TM338" s="58">
        <f t="shared" si="2977"/>
        <v>0</v>
      </c>
      <c r="TN338" s="109">
        <f t="shared" si="2977"/>
        <v>0</v>
      </c>
      <c r="TO338" s="59">
        <f t="shared" ref="TO338:TY338" si="2978">SUM(TO339:TO341)</f>
        <v>0</v>
      </c>
      <c r="TP338" s="58">
        <f t="shared" si="2978"/>
        <v>0</v>
      </c>
      <c r="TQ338" s="58">
        <f t="shared" si="2978"/>
        <v>0</v>
      </c>
      <c r="TR338" s="58">
        <f t="shared" si="2978"/>
        <v>0</v>
      </c>
      <c r="TS338" s="58">
        <f t="shared" si="2978"/>
        <v>0</v>
      </c>
      <c r="TT338" s="58">
        <f t="shared" si="2978"/>
        <v>0</v>
      </c>
      <c r="TU338" s="58">
        <f t="shared" si="2978"/>
        <v>0</v>
      </c>
      <c r="TV338" s="58">
        <f t="shared" si="2978"/>
        <v>0</v>
      </c>
      <c r="TW338" s="58">
        <f t="shared" si="2978"/>
        <v>0</v>
      </c>
      <c r="TX338" s="58">
        <f t="shared" si="2978"/>
        <v>0</v>
      </c>
      <c r="TY338" s="58">
        <f t="shared" si="2978"/>
        <v>0</v>
      </c>
      <c r="TZ338" s="59">
        <f t="shared" ref="TZ338:UD338" si="2979">SUM(TZ339:TZ341)</f>
        <v>0</v>
      </c>
      <c r="UA338" s="58">
        <f t="shared" si="2979"/>
        <v>0</v>
      </c>
      <c r="UB338" s="58">
        <f t="shared" si="2979"/>
        <v>0</v>
      </c>
      <c r="UC338" s="58">
        <f t="shared" si="2979"/>
        <v>0</v>
      </c>
      <c r="UD338" s="109">
        <f t="shared" si="2979"/>
        <v>0</v>
      </c>
      <c r="UE338" s="59">
        <f t="shared" ref="UE338:UO338" si="2980">SUM(UE339:UE341)</f>
        <v>0</v>
      </c>
      <c r="UF338" s="58">
        <f t="shared" si="2980"/>
        <v>0</v>
      </c>
      <c r="UG338" s="58">
        <f t="shared" si="2980"/>
        <v>0</v>
      </c>
      <c r="UH338" s="58">
        <f t="shared" si="2980"/>
        <v>0</v>
      </c>
      <c r="UI338" s="58">
        <f t="shared" si="2980"/>
        <v>0</v>
      </c>
      <c r="UJ338" s="58">
        <f t="shared" si="2980"/>
        <v>0</v>
      </c>
      <c r="UK338" s="58">
        <f t="shared" si="2980"/>
        <v>0</v>
      </c>
      <c r="UL338" s="58">
        <f t="shared" si="2980"/>
        <v>0</v>
      </c>
      <c r="UM338" s="58">
        <f t="shared" si="2980"/>
        <v>0</v>
      </c>
      <c r="UN338" s="58">
        <f t="shared" si="2980"/>
        <v>0</v>
      </c>
      <c r="UO338" s="58">
        <f t="shared" si="2980"/>
        <v>0</v>
      </c>
      <c r="UP338" s="59">
        <f t="shared" ref="UP338:US338" si="2981">SUM(UP339:UP341)</f>
        <v>0</v>
      </c>
      <c r="UQ338" s="58">
        <f t="shared" si="2981"/>
        <v>0</v>
      </c>
      <c r="UR338" s="58">
        <f t="shared" si="2981"/>
        <v>0</v>
      </c>
      <c r="US338" s="58">
        <f t="shared" si="2981"/>
        <v>0</v>
      </c>
      <c r="UT338" s="58">
        <f t="shared" ref="UT338:VC338" si="2982">SUM(UT339:UT341)</f>
        <v>0</v>
      </c>
      <c r="UU338" s="58">
        <f t="shared" si="2982"/>
        <v>0</v>
      </c>
      <c r="UV338" s="58">
        <f t="shared" si="2982"/>
        <v>0</v>
      </c>
      <c r="UW338" s="58">
        <f t="shared" si="2982"/>
        <v>0</v>
      </c>
      <c r="UX338" s="58">
        <f t="shared" si="2982"/>
        <v>0</v>
      </c>
      <c r="UY338" s="58">
        <f t="shared" si="2982"/>
        <v>0</v>
      </c>
      <c r="UZ338" s="58">
        <f t="shared" si="2982"/>
        <v>0</v>
      </c>
      <c r="VA338" s="58">
        <f t="shared" si="2982"/>
        <v>0</v>
      </c>
      <c r="VB338" s="58">
        <f t="shared" si="2982"/>
        <v>0</v>
      </c>
      <c r="VC338" s="58">
        <f t="shared" si="2982"/>
        <v>0</v>
      </c>
      <c r="VD338" s="109">
        <f t="shared" ref="VD338" si="2983">SUM(VD339:VD341)</f>
        <v>0</v>
      </c>
      <c r="VE338" s="10" t="str">
        <f t="shared" si="2875"/>
        <v>-</v>
      </c>
    </row>
    <row r="339" spans="1:577" ht="20.149999999999999" customHeight="1">
      <c r="A339" s="129"/>
      <c r="B339" s="36"/>
      <c r="C339" s="23">
        <v>50011</v>
      </c>
      <c r="D339" s="24" t="s">
        <v>189</v>
      </c>
      <c r="E339" s="193">
        <f>SUM(F339:I339)</f>
        <v>0</v>
      </c>
      <c r="F339" s="194"/>
      <c r="G339" s="194"/>
      <c r="H339" s="195"/>
      <c r="I339" s="229"/>
      <c r="J339" s="241">
        <f t="shared" ref="J339:J341" si="2984">SUM(K339:Y339)</f>
        <v>0</v>
      </c>
      <c r="K339" s="61"/>
      <c r="L339" s="60"/>
      <c r="M339" s="60"/>
      <c r="N339" s="60"/>
      <c r="O339" s="60"/>
      <c r="P339" s="60"/>
      <c r="Q339" s="60"/>
      <c r="R339" s="60"/>
      <c r="S339" s="60"/>
      <c r="T339" s="60"/>
      <c r="U339" s="61"/>
      <c r="V339" s="60"/>
      <c r="W339" s="60"/>
      <c r="X339" s="60"/>
      <c r="Y339" s="110"/>
      <c r="Z339" s="169">
        <f t="shared" ref="Z339:Z341" si="2985">SUM(AA339:AO339)</f>
        <v>0</v>
      </c>
      <c r="AA339" s="60"/>
      <c r="AB339" s="60"/>
      <c r="AC339" s="60"/>
      <c r="AD339" s="60"/>
      <c r="AE339" s="60"/>
      <c r="AF339" s="60"/>
      <c r="AG339" s="60"/>
      <c r="AH339" s="60"/>
      <c r="AI339" s="60"/>
      <c r="AJ339" s="60"/>
      <c r="AK339" s="61"/>
      <c r="AL339" s="60"/>
      <c r="AM339" s="60"/>
      <c r="AN339" s="60"/>
      <c r="AO339" s="110"/>
      <c r="AP339" s="169">
        <f t="shared" ref="AP339:AP341" si="2986">SUM(AQ339:BE339)</f>
        <v>0</v>
      </c>
      <c r="AQ339" s="60"/>
      <c r="AR339" s="60"/>
      <c r="AS339" s="60"/>
      <c r="AT339" s="60"/>
      <c r="AU339" s="60"/>
      <c r="AV339" s="60"/>
      <c r="AW339" s="60"/>
      <c r="AX339" s="60"/>
      <c r="AY339" s="60"/>
      <c r="AZ339" s="60"/>
      <c r="BA339" s="61"/>
      <c r="BB339" s="60"/>
      <c r="BC339" s="60"/>
      <c r="BD339" s="60"/>
      <c r="BE339" s="110"/>
      <c r="BF339" s="169">
        <f t="shared" ref="BF339:BF341" si="2987">SUM(BG339:BU339)</f>
        <v>0</v>
      </c>
      <c r="BG339" s="60"/>
      <c r="BH339" s="60"/>
      <c r="BI339" s="60"/>
      <c r="BJ339" s="60"/>
      <c r="BK339" s="60"/>
      <c r="BL339" s="60"/>
      <c r="BM339" s="60"/>
      <c r="BN339" s="60"/>
      <c r="BO339" s="60"/>
      <c r="BP339" s="60"/>
      <c r="BQ339" s="61"/>
      <c r="BR339" s="60"/>
      <c r="BS339" s="60"/>
      <c r="BT339" s="60"/>
      <c r="BU339" s="110"/>
      <c r="BV339" s="169">
        <f t="shared" ref="BV339:BV341" si="2988">SUM(BW339:CU339)</f>
        <v>0</v>
      </c>
      <c r="BW339" s="60"/>
      <c r="BX339" s="60"/>
      <c r="BY339" s="60"/>
      <c r="BZ339" s="60"/>
      <c r="CA339" s="60"/>
      <c r="CB339" s="60"/>
      <c r="CC339" s="60"/>
      <c r="CD339" s="60"/>
      <c r="CE339" s="60"/>
      <c r="CF339" s="60"/>
      <c r="CG339" s="61"/>
      <c r="CH339" s="60"/>
      <c r="CI339" s="60"/>
      <c r="CJ339" s="60"/>
      <c r="CK339" s="60"/>
      <c r="CL339" s="60"/>
      <c r="CM339" s="60"/>
      <c r="CN339" s="60"/>
      <c r="CO339" s="60"/>
      <c r="CP339" s="60"/>
      <c r="CQ339" s="60"/>
      <c r="CR339" s="60"/>
      <c r="CS339" s="60"/>
      <c r="CT339" s="60"/>
      <c r="CU339" s="110"/>
      <c r="CV339" s="173"/>
      <c r="CW339" s="169">
        <f t="shared" ref="CW339:CW341" si="2989">SUM(CX339:DL339)</f>
        <v>0</v>
      </c>
      <c r="CX339" s="60"/>
      <c r="CY339" s="60"/>
      <c r="CZ339" s="60"/>
      <c r="DA339" s="60"/>
      <c r="DB339" s="60"/>
      <c r="DC339" s="60"/>
      <c r="DD339" s="60"/>
      <c r="DE339" s="60"/>
      <c r="DF339" s="60"/>
      <c r="DG339" s="60"/>
      <c r="DH339" s="61"/>
      <c r="DI339" s="60"/>
      <c r="DJ339" s="60"/>
      <c r="DK339" s="60"/>
      <c r="DL339" s="110"/>
      <c r="DM339" s="169">
        <f t="shared" ref="DM339:DM341" si="2990">SUM(DN339:EB339)</f>
        <v>0</v>
      </c>
      <c r="DN339" s="60"/>
      <c r="DO339" s="60"/>
      <c r="DP339" s="60"/>
      <c r="DQ339" s="60"/>
      <c r="DR339" s="60"/>
      <c r="DS339" s="60"/>
      <c r="DT339" s="60"/>
      <c r="DU339" s="60"/>
      <c r="DV339" s="60"/>
      <c r="DW339" s="60"/>
      <c r="DX339" s="61"/>
      <c r="DY339" s="60"/>
      <c r="DZ339" s="60"/>
      <c r="EA339" s="60"/>
      <c r="EB339" s="110"/>
      <c r="EC339" s="169">
        <f t="shared" ref="EC339:EC341" si="2991">SUM(ED339:ER339)</f>
        <v>0</v>
      </c>
      <c r="ED339" s="60"/>
      <c r="EE339" s="60"/>
      <c r="EF339" s="60"/>
      <c r="EG339" s="60"/>
      <c r="EH339" s="60"/>
      <c r="EI339" s="60"/>
      <c r="EJ339" s="60"/>
      <c r="EK339" s="60"/>
      <c r="EL339" s="60"/>
      <c r="EM339" s="60"/>
      <c r="EN339" s="61"/>
      <c r="EO339" s="60"/>
      <c r="EP339" s="60"/>
      <c r="EQ339" s="60"/>
      <c r="ER339" s="110"/>
      <c r="ES339" s="169">
        <f t="shared" ref="ES339:ES341" si="2992">SUM(ET339:FH339)</f>
        <v>0</v>
      </c>
      <c r="ET339" s="60"/>
      <c r="EU339" s="60"/>
      <c r="EV339" s="60"/>
      <c r="EW339" s="60"/>
      <c r="EX339" s="60"/>
      <c r="EY339" s="60"/>
      <c r="EZ339" s="60"/>
      <c r="FA339" s="60"/>
      <c r="FB339" s="60"/>
      <c r="FC339" s="60"/>
      <c r="FD339" s="61"/>
      <c r="FE339" s="60"/>
      <c r="FF339" s="60"/>
      <c r="FG339" s="60"/>
      <c r="FH339" s="110"/>
      <c r="FI339" s="169">
        <f t="shared" ref="FI339:FI341" si="2993">SUM(FJ339:FX339)</f>
        <v>0</v>
      </c>
      <c r="FJ339" s="60"/>
      <c r="FK339" s="60"/>
      <c r="FL339" s="60"/>
      <c r="FM339" s="60"/>
      <c r="FN339" s="60"/>
      <c r="FO339" s="60"/>
      <c r="FP339" s="60"/>
      <c r="FQ339" s="60"/>
      <c r="FR339" s="60"/>
      <c r="FS339" s="60"/>
      <c r="FT339" s="61"/>
      <c r="FU339" s="60"/>
      <c r="FV339" s="60"/>
      <c r="FW339" s="60"/>
      <c r="FX339" s="110"/>
      <c r="FY339" s="169">
        <f t="shared" ref="FY339:FY341" si="2994">SUM(FZ339:GN339)</f>
        <v>0</v>
      </c>
      <c r="FZ339" s="60"/>
      <c r="GA339" s="60"/>
      <c r="GB339" s="60"/>
      <c r="GC339" s="60"/>
      <c r="GD339" s="60"/>
      <c r="GE339" s="60"/>
      <c r="GF339" s="60"/>
      <c r="GG339" s="60"/>
      <c r="GH339" s="60"/>
      <c r="GI339" s="60"/>
      <c r="GJ339" s="61"/>
      <c r="GK339" s="60"/>
      <c r="GL339" s="60"/>
      <c r="GM339" s="60"/>
      <c r="GN339" s="110"/>
      <c r="GO339" s="169">
        <f t="shared" ref="GO339:GO341" si="2995">SUM(GP339:HN339)</f>
        <v>0</v>
      </c>
      <c r="GP339" s="60"/>
      <c r="GQ339" s="60"/>
      <c r="GR339" s="60"/>
      <c r="GS339" s="60"/>
      <c r="GT339" s="60"/>
      <c r="GU339" s="60"/>
      <c r="GV339" s="60"/>
      <c r="GW339" s="60"/>
      <c r="GX339" s="60"/>
      <c r="GY339" s="60"/>
      <c r="GZ339" s="61"/>
      <c r="HA339" s="60"/>
      <c r="HB339" s="60"/>
      <c r="HC339" s="60"/>
      <c r="HD339" s="60"/>
      <c r="HE339" s="60"/>
      <c r="HF339" s="60"/>
      <c r="HG339" s="60"/>
      <c r="HH339" s="60"/>
      <c r="HI339" s="60"/>
      <c r="HJ339" s="60"/>
      <c r="HK339" s="60"/>
      <c r="HL339" s="60"/>
      <c r="HM339" s="60"/>
      <c r="HN339" s="110"/>
      <c r="HO339" s="172"/>
      <c r="HP339" s="173"/>
      <c r="HQ339" s="169">
        <f t="shared" ref="HQ339:HQ341" si="2996">SUM(HR339:IF339)</f>
        <v>0</v>
      </c>
      <c r="HR339" s="60"/>
      <c r="HS339" s="60"/>
      <c r="HT339" s="60"/>
      <c r="HU339" s="60"/>
      <c r="HV339" s="60"/>
      <c r="HW339" s="60"/>
      <c r="HX339" s="60"/>
      <c r="HY339" s="60"/>
      <c r="HZ339" s="60"/>
      <c r="IA339" s="60"/>
      <c r="IB339" s="61"/>
      <c r="IC339" s="60"/>
      <c r="ID339" s="60"/>
      <c r="IE339" s="60"/>
      <c r="IF339" s="110"/>
      <c r="IG339" s="169">
        <f t="shared" ref="IG339:IG341" si="2997">SUM(IH339:IV339)</f>
        <v>0</v>
      </c>
      <c r="IH339" s="60"/>
      <c r="II339" s="60"/>
      <c r="IJ339" s="60"/>
      <c r="IK339" s="60"/>
      <c r="IL339" s="60"/>
      <c r="IM339" s="60"/>
      <c r="IN339" s="60"/>
      <c r="IO339" s="60"/>
      <c r="IP339" s="60"/>
      <c r="IQ339" s="60"/>
      <c r="IR339" s="61"/>
      <c r="IS339" s="60"/>
      <c r="IT339" s="60"/>
      <c r="IU339" s="60"/>
      <c r="IV339" s="110"/>
      <c r="IW339" s="169">
        <f t="shared" ref="IW339:IW341" si="2998">SUM(IX339:JL339)</f>
        <v>0</v>
      </c>
      <c r="IX339" s="60"/>
      <c r="IY339" s="60"/>
      <c r="IZ339" s="60"/>
      <c r="JA339" s="60"/>
      <c r="JB339" s="60"/>
      <c r="JC339" s="60"/>
      <c r="JD339" s="60"/>
      <c r="JE339" s="60"/>
      <c r="JF339" s="60"/>
      <c r="JG339" s="60"/>
      <c r="JH339" s="61"/>
      <c r="JI339" s="60"/>
      <c r="JJ339" s="60"/>
      <c r="JK339" s="60"/>
      <c r="JL339" s="110"/>
      <c r="JM339" s="169">
        <f t="shared" ref="JM339:JM341" si="2999">SUM(JN339:KB339)</f>
        <v>0</v>
      </c>
      <c r="JN339" s="60"/>
      <c r="JO339" s="60"/>
      <c r="JP339" s="60"/>
      <c r="JQ339" s="60"/>
      <c r="JR339" s="60"/>
      <c r="JS339" s="60"/>
      <c r="JT339" s="60"/>
      <c r="JU339" s="60"/>
      <c r="JV339" s="60"/>
      <c r="JW339" s="60"/>
      <c r="JX339" s="61"/>
      <c r="JY339" s="60"/>
      <c r="JZ339" s="60"/>
      <c r="KA339" s="60"/>
      <c r="KB339" s="110"/>
      <c r="KC339" s="169">
        <f t="shared" ref="KC339:KC341" si="3000">SUM(KD339:LB339)</f>
        <v>0</v>
      </c>
      <c r="KD339" s="60"/>
      <c r="KE339" s="60"/>
      <c r="KF339" s="60"/>
      <c r="KG339" s="60"/>
      <c r="KH339" s="60"/>
      <c r="KI339" s="60"/>
      <c r="KJ339" s="60"/>
      <c r="KK339" s="60"/>
      <c r="KL339" s="60"/>
      <c r="KM339" s="60"/>
      <c r="KN339" s="61"/>
      <c r="KO339" s="60"/>
      <c r="KP339" s="60"/>
      <c r="KQ339" s="60"/>
      <c r="KR339" s="60"/>
      <c r="KS339" s="60"/>
      <c r="KT339" s="60"/>
      <c r="KU339" s="60"/>
      <c r="KV339" s="60"/>
      <c r="KW339" s="60"/>
      <c r="KX339" s="60"/>
      <c r="KY339" s="60"/>
      <c r="KZ339" s="60"/>
      <c r="LA339" s="60"/>
      <c r="LB339" s="110"/>
      <c r="LC339" s="173"/>
      <c r="LD339" s="169">
        <f t="shared" ref="LD339:LD341" si="3001">SUM(LE339:LS339)</f>
        <v>0</v>
      </c>
      <c r="LE339" s="60"/>
      <c r="LF339" s="60"/>
      <c r="LG339" s="60"/>
      <c r="LH339" s="60"/>
      <c r="LI339" s="60"/>
      <c r="LJ339" s="60"/>
      <c r="LK339" s="60"/>
      <c r="LL339" s="60"/>
      <c r="LM339" s="60"/>
      <c r="LN339" s="60"/>
      <c r="LO339" s="61"/>
      <c r="LP339" s="60"/>
      <c r="LQ339" s="60"/>
      <c r="LR339" s="60"/>
      <c r="LS339" s="110"/>
      <c r="LT339" s="169">
        <f t="shared" ref="LT339:LT341" si="3002">SUM(LU339:MI339)</f>
        <v>0</v>
      </c>
      <c r="LU339" s="60"/>
      <c r="LV339" s="60"/>
      <c r="LW339" s="60"/>
      <c r="LX339" s="60"/>
      <c r="LY339" s="60"/>
      <c r="LZ339" s="60"/>
      <c r="MA339" s="60"/>
      <c r="MB339" s="60"/>
      <c r="MC339" s="60"/>
      <c r="MD339" s="60"/>
      <c r="ME339" s="61"/>
      <c r="MF339" s="60"/>
      <c r="MG339" s="60"/>
      <c r="MH339" s="60"/>
      <c r="MI339" s="110"/>
      <c r="MJ339" s="169">
        <f t="shared" ref="MJ339:MJ341" si="3003">SUM(MK339:MY339)</f>
        <v>0</v>
      </c>
      <c r="MK339" s="60"/>
      <c r="ML339" s="60"/>
      <c r="MM339" s="60"/>
      <c r="MN339" s="60"/>
      <c r="MO339" s="60"/>
      <c r="MP339" s="60"/>
      <c r="MQ339" s="60"/>
      <c r="MR339" s="60"/>
      <c r="MS339" s="60"/>
      <c r="MT339" s="60"/>
      <c r="MU339" s="61"/>
      <c r="MV339" s="60"/>
      <c r="MW339" s="60"/>
      <c r="MX339" s="60"/>
      <c r="MY339" s="110"/>
      <c r="MZ339" s="169">
        <f t="shared" ref="MZ339:MZ341" si="3004">SUM(NA339:NO339)</f>
        <v>0</v>
      </c>
      <c r="NA339" s="60"/>
      <c r="NB339" s="60"/>
      <c r="NC339" s="60"/>
      <c r="ND339" s="60"/>
      <c r="NE339" s="60"/>
      <c r="NF339" s="60"/>
      <c r="NG339" s="60"/>
      <c r="NH339" s="60"/>
      <c r="NI339" s="60"/>
      <c r="NJ339" s="60"/>
      <c r="NK339" s="61"/>
      <c r="NL339" s="60"/>
      <c r="NM339" s="60"/>
      <c r="NN339" s="60"/>
      <c r="NO339" s="110"/>
      <c r="NP339" s="169">
        <f t="shared" ref="NP339:NP341" si="3005">SUM(NQ339:OE339)</f>
        <v>0</v>
      </c>
      <c r="NQ339" s="60"/>
      <c r="NR339" s="60"/>
      <c r="NS339" s="60"/>
      <c r="NT339" s="60"/>
      <c r="NU339" s="60"/>
      <c r="NV339" s="60"/>
      <c r="NW339" s="60"/>
      <c r="NX339" s="60"/>
      <c r="NY339" s="60"/>
      <c r="NZ339" s="60"/>
      <c r="OA339" s="61"/>
      <c r="OB339" s="60"/>
      <c r="OC339" s="60"/>
      <c r="OD339" s="60"/>
      <c r="OE339" s="110"/>
      <c r="OF339" s="169">
        <f t="shared" ref="OF339:OF341" si="3006">SUM(OG339:OU339)</f>
        <v>0</v>
      </c>
      <c r="OG339" s="60"/>
      <c r="OH339" s="60"/>
      <c r="OI339" s="60"/>
      <c r="OJ339" s="60"/>
      <c r="OK339" s="60"/>
      <c r="OL339" s="60"/>
      <c r="OM339" s="60"/>
      <c r="ON339" s="60"/>
      <c r="OO339" s="60"/>
      <c r="OP339" s="60"/>
      <c r="OQ339" s="61"/>
      <c r="OR339" s="60"/>
      <c r="OS339" s="60"/>
      <c r="OT339" s="60"/>
      <c r="OU339" s="110"/>
      <c r="OV339" s="169">
        <f t="shared" ref="OV339:OV341" si="3007">SUM(OW339:PK339)</f>
        <v>0</v>
      </c>
      <c r="OW339" s="60"/>
      <c r="OX339" s="60"/>
      <c r="OY339" s="60"/>
      <c r="OZ339" s="60"/>
      <c r="PA339" s="60"/>
      <c r="PB339" s="60"/>
      <c r="PC339" s="60"/>
      <c r="PD339" s="60"/>
      <c r="PE339" s="60"/>
      <c r="PF339" s="60"/>
      <c r="PG339" s="61"/>
      <c r="PH339" s="60"/>
      <c r="PI339" s="60"/>
      <c r="PJ339" s="60"/>
      <c r="PK339" s="110"/>
      <c r="PL339" s="169">
        <f t="shared" ref="PL339:PL341" si="3008">SUM(PM339:QA339)</f>
        <v>0</v>
      </c>
      <c r="PM339" s="60"/>
      <c r="PN339" s="60"/>
      <c r="PO339" s="60"/>
      <c r="PP339" s="60"/>
      <c r="PQ339" s="60"/>
      <c r="PR339" s="60"/>
      <c r="PS339" s="60"/>
      <c r="PT339" s="60"/>
      <c r="PU339" s="60"/>
      <c r="PV339" s="60"/>
      <c r="PW339" s="61"/>
      <c r="PX339" s="60"/>
      <c r="PY339" s="60"/>
      <c r="PZ339" s="60"/>
      <c r="QA339" s="110"/>
      <c r="QB339" s="169">
        <f t="shared" ref="QB339:QB341" si="3009">SUM(QC339:QQ339)</f>
        <v>0</v>
      </c>
      <c r="QC339" s="60"/>
      <c r="QD339" s="60"/>
      <c r="QE339" s="60"/>
      <c r="QF339" s="60"/>
      <c r="QG339" s="60"/>
      <c r="QH339" s="60"/>
      <c r="QI339" s="60"/>
      <c r="QJ339" s="60"/>
      <c r="QK339" s="60"/>
      <c r="QL339" s="60"/>
      <c r="QM339" s="61"/>
      <c r="QN339" s="60"/>
      <c r="QO339" s="60"/>
      <c r="QP339" s="60"/>
      <c r="QQ339" s="110"/>
      <c r="QR339" s="169">
        <f t="shared" ref="QR339:QR341" si="3010">SUM(QS339:RQ339)</f>
        <v>0</v>
      </c>
      <c r="QS339" s="60"/>
      <c r="QT339" s="60"/>
      <c r="QU339" s="60"/>
      <c r="QV339" s="60"/>
      <c r="QW339" s="60"/>
      <c r="QX339" s="60"/>
      <c r="QY339" s="60"/>
      <c r="QZ339" s="60"/>
      <c r="RA339" s="60"/>
      <c r="RB339" s="60"/>
      <c r="RC339" s="61"/>
      <c r="RD339" s="60"/>
      <c r="RE339" s="60"/>
      <c r="RF339" s="60"/>
      <c r="RG339" s="60"/>
      <c r="RH339" s="60"/>
      <c r="RI339" s="60"/>
      <c r="RJ339" s="60"/>
      <c r="RK339" s="60"/>
      <c r="RL339" s="60"/>
      <c r="RM339" s="60"/>
      <c r="RN339" s="60"/>
      <c r="RO339" s="60"/>
      <c r="RP339" s="60"/>
      <c r="RQ339" s="110"/>
      <c r="RR339" s="173"/>
      <c r="RS339" s="169">
        <f t="shared" ref="RS339:RS341" si="3011">SUM(RT339:SH339)</f>
        <v>0</v>
      </c>
      <c r="RT339" s="60"/>
      <c r="RU339" s="60"/>
      <c r="RV339" s="60"/>
      <c r="RW339" s="60"/>
      <c r="RX339" s="60"/>
      <c r="RY339" s="60"/>
      <c r="RZ339" s="60"/>
      <c r="SA339" s="60"/>
      <c r="SB339" s="60"/>
      <c r="SC339" s="60"/>
      <c r="SD339" s="61"/>
      <c r="SE339" s="60"/>
      <c r="SF339" s="60"/>
      <c r="SG339" s="60"/>
      <c r="SH339" s="110"/>
      <c r="SI339" s="169">
        <f t="shared" ref="SI339:SI341" si="3012">SUM(SJ339:SX339)</f>
        <v>0</v>
      </c>
      <c r="SJ339" s="60"/>
      <c r="SK339" s="60"/>
      <c r="SL339" s="60"/>
      <c r="SM339" s="60"/>
      <c r="SN339" s="60"/>
      <c r="SO339" s="60"/>
      <c r="SP339" s="60"/>
      <c r="SQ339" s="60"/>
      <c r="SR339" s="60"/>
      <c r="SS339" s="60"/>
      <c r="ST339" s="61"/>
      <c r="SU339" s="60"/>
      <c r="SV339" s="60"/>
      <c r="SW339" s="60"/>
      <c r="SX339" s="110"/>
      <c r="SY339" s="169">
        <f t="shared" ref="SY339:SY341" si="3013">SUM(SZ339:TN339)</f>
        <v>0</v>
      </c>
      <c r="SZ339" s="60"/>
      <c r="TA339" s="60"/>
      <c r="TB339" s="60"/>
      <c r="TC339" s="60"/>
      <c r="TD339" s="60"/>
      <c r="TE339" s="60"/>
      <c r="TF339" s="60"/>
      <c r="TG339" s="60"/>
      <c r="TH339" s="60"/>
      <c r="TI339" s="60"/>
      <c r="TJ339" s="61"/>
      <c r="TK339" s="60"/>
      <c r="TL339" s="60"/>
      <c r="TM339" s="60"/>
      <c r="TN339" s="110"/>
      <c r="TO339" s="169">
        <f t="shared" ref="TO339:TO341" si="3014">SUM(TP339:UD339)</f>
        <v>0</v>
      </c>
      <c r="TP339" s="60"/>
      <c r="TQ339" s="60"/>
      <c r="TR339" s="60"/>
      <c r="TS339" s="60"/>
      <c r="TT339" s="60"/>
      <c r="TU339" s="60"/>
      <c r="TV339" s="60"/>
      <c r="TW339" s="60"/>
      <c r="TX339" s="60"/>
      <c r="TY339" s="60"/>
      <c r="TZ339" s="61"/>
      <c r="UA339" s="60"/>
      <c r="UB339" s="60"/>
      <c r="UC339" s="60"/>
      <c r="UD339" s="110"/>
      <c r="UE339" s="169">
        <f t="shared" ref="UE339:UE341" si="3015">SUM(UF339:VD339)</f>
        <v>0</v>
      </c>
      <c r="UF339" s="60"/>
      <c r="UG339" s="60"/>
      <c r="UH339" s="60"/>
      <c r="UI339" s="60"/>
      <c r="UJ339" s="60"/>
      <c r="UK339" s="60"/>
      <c r="UL339" s="60"/>
      <c r="UM339" s="60"/>
      <c r="UN339" s="60"/>
      <c r="UO339" s="60"/>
      <c r="UP339" s="61"/>
      <c r="UQ339" s="60"/>
      <c r="UR339" s="60"/>
      <c r="US339" s="60"/>
      <c r="UT339" s="60"/>
      <c r="UU339" s="60"/>
      <c r="UV339" s="60"/>
      <c r="UW339" s="60"/>
      <c r="UX339" s="60"/>
      <c r="UY339" s="60"/>
      <c r="UZ339" s="60"/>
      <c r="VA339" s="60"/>
      <c r="VB339" s="60"/>
      <c r="VC339" s="60"/>
      <c r="VD339" s="110"/>
      <c r="VE339" s="10" t="str">
        <f t="shared" si="2875"/>
        <v>-</v>
      </c>
    </row>
    <row r="340" spans="1:577" ht="20.149999999999999" customHeight="1">
      <c r="A340" s="129"/>
      <c r="B340" s="36"/>
      <c r="C340" s="23">
        <v>50012</v>
      </c>
      <c r="D340" s="24" t="s">
        <v>190</v>
      </c>
      <c r="E340" s="193">
        <f>SUM(F340:I340)</f>
        <v>0</v>
      </c>
      <c r="F340" s="194"/>
      <c r="G340" s="194"/>
      <c r="H340" s="195"/>
      <c r="I340" s="229"/>
      <c r="J340" s="241">
        <f t="shared" si="2984"/>
        <v>0</v>
      </c>
      <c r="K340" s="61"/>
      <c r="L340" s="60"/>
      <c r="M340" s="60"/>
      <c r="N340" s="60"/>
      <c r="O340" s="60"/>
      <c r="P340" s="60"/>
      <c r="Q340" s="60"/>
      <c r="R340" s="60"/>
      <c r="S340" s="60"/>
      <c r="T340" s="60"/>
      <c r="U340" s="61"/>
      <c r="V340" s="60"/>
      <c r="W340" s="60"/>
      <c r="X340" s="60"/>
      <c r="Y340" s="110"/>
      <c r="Z340" s="169">
        <f t="shared" si="2985"/>
        <v>0</v>
      </c>
      <c r="AA340" s="60"/>
      <c r="AB340" s="60"/>
      <c r="AC340" s="60"/>
      <c r="AD340" s="60"/>
      <c r="AE340" s="60"/>
      <c r="AF340" s="60"/>
      <c r="AG340" s="60"/>
      <c r="AH340" s="60"/>
      <c r="AI340" s="60"/>
      <c r="AJ340" s="60"/>
      <c r="AK340" s="61"/>
      <c r="AL340" s="60"/>
      <c r="AM340" s="60"/>
      <c r="AN340" s="60"/>
      <c r="AO340" s="110"/>
      <c r="AP340" s="169">
        <f t="shared" si="2986"/>
        <v>0</v>
      </c>
      <c r="AQ340" s="60"/>
      <c r="AR340" s="60"/>
      <c r="AS340" s="60"/>
      <c r="AT340" s="60"/>
      <c r="AU340" s="60"/>
      <c r="AV340" s="60"/>
      <c r="AW340" s="60"/>
      <c r="AX340" s="60"/>
      <c r="AY340" s="60"/>
      <c r="AZ340" s="60"/>
      <c r="BA340" s="61"/>
      <c r="BB340" s="60"/>
      <c r="BC340" s="60"/>
      <c r="BD340" s="60"/>
      <c r="BE340" s="110"/>
      <c r="BF340" s="169">
        <f t="shared" si="2987"/>
        <v>0</v>
      </c>
      <c r="BG340" s="60"/>
      <c r="BH340" s="60"/>
      <c r="BI340" s="60"/>
      <c r="BJ340" s="60"/>
      <c r="BK340" s="60"/>
      <c r="BL340" s="60"/>
      <c r="BM340" s="60"/>
      <c r="BN340" s="60"/>
      <c r="BO340" s="60"/>
      <c r="BP340" s="60"/>
      <c r="BQ340" s="61"/>
      <c r="BR340" s="60"/>
      <c r="BS340" s="60"/>
      <c r="BT340" s="60"/>
      <c r="BU340" s="110"/>
      <c r="BV340" s="169">
        <f t="shared" si="2988"/>
        <v>0</v>
      </c>
      <c r="BW340" s="60"/>
      <c r="BX340" s="60"/>
      <c r="BY340" s="60"/>
      <c r="BZ340" s="60"/>
      <c r="CA340" s="60"/>
      <c r="CB340" s="60"/>
      <c r="CC340" s="60"/>
      <c r="CD340" s="60"/>
      <c r="CE340" s="60"/>
      <c r="CF340" s="60"/>
      <c r="CG340" s="61"/>
      <c r="CH340" s="60"/>
      <c r="CI340" s="60"/>
      <c r="CJ340" s="60"/>
      <c r="CK340" s="60"/>
      <c r="CL340" s="60"/>
      <c r="CM340" s="60"/>
      <c r="CN340" s="60"/>
      <c r="CO340" s="60"/>
      <c r="CP340" s="60"/>
      <c r="CQ340" s="60"/>
      <c r="CR340" s="60"/>
      <c r="CS340" s="60"/>
      <c r="CT340" s="60"/>
      <c r="CU340" s="110"/>
      <c r="CV340" s="173"/>
      <c r="CW340" s="169">
        <f t="shared" si="2989"/>
        <v>0</v>
      </c>
      <c r="CX340" s="60"/>
      <c r="CY340" s="60"/>
      <c r="CZ340" s="60"/>
      <c r="DA340" s="60"/>
      <c r="DB340" s="60"/>
      <c r="DC340" s="60"/>
      <c r="DD340" s="60"/>
      <c r="DE340" s="60"/>
      <c r="DF340" s="60"/>
      <c r="DG340" s="60"/>
      <c r="DH340" s="61"/>
      <c r="DI340" s="60"/>
      <c r="DJ340" s="60"/>
      <c r="DK340" s="60"/>
      <c r="DL340" s="110"/>
      <c r="DM340" s="169">
        <f t="shared" si="2990"/>
        <v>0</v>
      </c>
      <c r="DN340" s="60"/>
      <c r="DO340" s="60"/>
      <c r="DP340" s="60"/>
      <c r="DQ340" s="60"/>
      <c r="DR340" s="60"/>
      <c r="DS340" s="60"/>
      <c r="DT340" s="60"/>
      <c r="DU340" s="60"/>
      <c r="DV340" s="60"/>
      <c r="DW340" s="60"/>
      <c r="DX340" s="61"/>
      <c r="DY340" s="60"/>
      <c r="DZ340" s="60"/>
      <c r="EA340" s="60"/>
      <c r="EB340" s="110"/>
      <c r="EC340" s="169">
        <f t="shared" si="2991"/>
        <v>0</v>
      </c>
      <c r="ED340" s="60"/>
      <c r="EE340" s="60"/>
      <c r="EF340" s="60"/>
      <c r="EG340" s="60"/>
      <c r="EH340" s="60"/>
      <c r="EI340" s="60"/>
      <c r="EJ340" s="60"/>
      <c r="EK340" s="60"/>
      <c r="EL340" s="60"/>
      <c r="EM340" s="60"/>
      <c r="EN340" s="61"/>
      <c r="EO340" s="60"/>
      <c r="EP340" s="60"/>
      <c r="EQ340" s="60"/>
      <c r="ER340" s="110"/>
      <c r="ES340" s="169">
        <f t="shared" si="2992"/>
        <v>0</v>
      </c>
      <c r="ET340" s="60"/>
      <c r="EU340" s="60"/>
      <c r="EV340" s="60"/>
      <c r="EW340" s="60"/>
      <c r="EX340" s="60"/>
      <c r="EY340" s="60"/>
      <c r="EZ340" s="60"/>
      <c r="FA340" s="60"/>
      <c r="FB340" s="60"/>
      <c r="FC340" s="60"/>
      <c r="FD340" s="61"/>
      <c r="FE340" s="60"/>
      <c r="FF340" s="60"/>
      <c r="FG340" s="60"/>
      <c r="FH340" s="110"/>
      <c r="FI340" s="169">
        <f t="shared" si="2993"/>
        <v>0</v>
      </c>
      <c r="FJ340" s="60"/>
      <c r="FK340" s="60"/>
      <c r="FL340" s="60"/>
      <c r="FM340" s="60"/>
      <c r="FN340" s="60"/>
      <c r="FO340" s="60"/>
      <c r="FP340" s="60"/>
      <c r="FQ340" s="60"/>
      <c r="FR340" s="60"/>
      <c r="FS340" s="60"/>
      <c r="FT340" s="61"/>
      <c r="FU340" s="60"/>
      <c r="FV340" s="60"/>
      <c r="FW340" s="60"/>
      <c r="FX340" s="110"/>
      <c r="FY340" s="169">
        <f t="shared" si="2994"/>
        <v>0</v>
      </c>
      <c r="FZ340" s="60"/>
      <c r="GA340" s="60"/>
      <c r="GB340" s="60"/>
      <c r="GC340" s="60"/>
      <c r="GD340" s="60"/>
      <c r="GE340" s="60"/>
      <c r="GF340" s="60"/>
      <c r="GG340" s="60"/>
      <c r="GH340" s="60"/>
      <c r="GI340" s="60"/>
      <c r="GJ340" s="61"/>
      <c r="GK340" s="60"/>
      <c r="GL340" s="60"/>
      <c r="GM340" s="60"/>
      <c r="GN340" s="110"/>
      <c r="GO340" s="169">
        <f t="shared" si="2995"/>
        <v>0</v>
      </c>
      <c r="GP340" s="60"/>
      <c r="GQ340" s="60"/>
      <c r="GR340" s="60"/>
      <c r="GS340" s="60"/>
      <c r="GT340" s="60"/>
      <c r="GU340" s="60"/>
      <c r="GV340" s="60"/>
      <c r="GW340" s="60"/>
      <c r="GX340" s="60"/>
      <c r="GY340" s="60"/>
      <c r="GZ340" s="61"/>
      <c r="HA340" s="60"/>
      <c r="HB340" s="60"/>
      <c r="HC340" s="60"/>
      <c r="HD340" s="60"/>
      <c r="HE340" s="60"/>
      <c r="HF340" s="60"/>
      <c r="HG340" s="60"/>
      <c r="HH340" s="60"/>
      <c r="HI340" s="60"/>
      <c r="HJ340" s="60"/>
      <c r="HK340" s="60"/>
      <c r="HL340" s="60"/>
      <c r="HM340" s="60"/>
      <c r="HN340" s="110"/>
      <c r="HO340" s="172"/>
      <c r="HP340" s="173"/>
      <c r="HQ340" s="169">
        <f t="shared" si="2996"/>
        <v>0</v>
      </c>
      <c r="HR340" s="60"/>
      <c r="HS340" s="60"/>
      <c r="HT340" s="60"/>
      <c r="HU340" s="60"/>
      <c r="HV340" s="60"/>
      <c r="HW340" s="60"/>
      <c r="HX340" s="60"/>
      <c r="HY340" s="60"/>
      <c r="HZ340" s="60"/>
      <c r="IA340" s="60"/>
      <c r="IB340" s="61"/>
      <c r="IC340" s="60"/>
      <c r="ID340" s="60"/>
      <c r="IE340" s="60"/>
      <c r="IF340" s="110"/>
      <c r="IG340" s="169">
        <f t="shared" si="2997"/>
        <v>0</v>
      </c>
      <c r="IH340" s="60"/>
      <c r="II340" s="60"/>
      <c r="IJ340" s="60"/>
      <c r="IK340" s="60"/>
      <c r="IL340" s="60"/>
      <c r="IM340" s="60"/>
      <c r="IN340" s="60"/>
      <c r="IO340" s="60"/>
      <c r="IP340" s="60"/>
      <c r="IQ340" s="60"/>
      <c r="IR340" s="61"/>
      <c r="IS340" s="60"/>
      <c r="IT340" s="60"/>
      <c r="IU340" s="60"/>
      <c r="IV340" s="110"/>
      <c r="IW340" s="169">
        <f t="shared" si="2998"/>
        <v>0</v>
      </c>
      <c r="IX340" s="60"/>
      <c r="IY340" s="60"/>
      <c r="IZ340" s="60"/>
      <c r="JA340" s="60"/>
      <c r="JB340" s="60"/>
      <c r="JC340" s="60"/>
      <c r="JD340" s="60"/>
      <c r="JE340" s="60"/>
      <c r="JF340" s="60"/>
      <c r="JG340" s="60"/>
      <c r="JH340" s="61"/>
      <c r="JI340" s="60"/>
      <c r="JJ340" s="60"/>
      <c r="JK340" s="60"/>
      <c r="JL340" s="110"/>
      <c r="JM340" s="169">
        <f t="shared" si="2999"/>
        <v>0</v>
      </c>
      <c r="JN340" s="60"/>
      <c r="JO340" s="60"/>
      <c r="JP340" s="60"/>
      <c r="JQ340" s="60"/>
      <c r="JR340" s="60"/>
      <c r="JS340" s="60"/>
      <c r="JT340" s="60"/>
      <c r="JU340" s="60"/>
      <c r="JV340" s="60"/>
      <c r="JW340" s="60"/>
      <c r="JX340" s="61"/>
      <c r="JY340" s="60"/>
      <c r="JZ340" s="60"/>
      <c r="KA340" s="60"/>
      <c r="KB340" s="110"/>
      <c r="KC340" s="169">
        <f t="shared" si="3000"/>
        <v>0</v>
      </c>
      <c r="KD340" s="60"/>
      <c r="KE340" s="60"/>
      <c r="KF340" s="60"/>
      <c r="KG340" s="60"/>
      <c r="KH340" s="60"/>
      <c r="KI340" s="60"/>
      <c r="KJ340" s="60"/>
      <c r="KK340" s="60"/>
      <c r="KL340" s="60"/>
      <c r="KM340" s="60"/>
      <c r="KN340" s="61"/>
      <c r="KO340" s="60"/>
      <c r="KP340" s="60"/>
      <c r="KQ340" s="60"/>
      <c r="KR340" s="60"/>
      <c r="KS340" s="60"/>
      <c r="KT340" s="60"/>
      <c r="KU340" s="60"/>
      <c r="KV340" s="60"/>
      <c r="KW340" s="60"/>
      <c r="KX340" s="60"/>
      <c r="KY340" s="60"/>
      <c r="KZ340" s="60"/>
      <c r="LA340" s="60"/>
      <c r="LB340" s="110"/>
      <c r="LC340" s="173"/>
      <c r="LD340" s="169">
        <f t="shared" si="3001"/>
        <v>0</v>
      </c>
      <c r="LE340" s="60"/>
      <c r="LF340" s="60"/>
      <c r="LG340" s="60"/>
      <c r="LH340" s="60"/>
      <c r="LI340" s="60"/>
      <c r="LJ340" s="60"/>
      <c r="LK340" s="60"/>
      <c r="LL340" s="60"/>
      <c r="LM340" s="60"/>
      <c r="LN340" s="60"/>
      <c r="LO340" s="61"/>
      <c r="LP340" s="60"/>
      <c r="LQ340" s="60"/>
      <c r="LR340" s="60"/>
      <c r="LS340" s="110"/>
      <c r="LT340" s="169">
        <f t="shared" si="3002"/>
        <v>0</v>
      </c>
      <c r="LU340" s="60"/>
      <c r="LV340" s="60"/>
      <c r="LW340" s="60"/>
      <c r="LX340" s="60"/>
      <c r="LY340" s="60"/>
      <c r="LZ340" s="60"/>
      <c r="MA340" s="60"/>
      <c r="MB340" s="60"/>
      <c r="MC340" s="60"/>
      <c r="MD340" s="60"/>
      <c r="ME340" s="61"/>
      <c r="MF340" s="60"/>
      <c r="MG340" s="60"/>
      <c r="MH340" s="60"/>
      <c r="MI340" s="110"/>
      <c r="MJ340" s="169">
        <f t="shared" si="3003"/>
        <v>0</v>
      </c>
      <c r="MK340" s="60"/>
      <c r="ML340" s="60"/>
      <c r="MM340" s="60"/>
      <c r="MN340" s="60"/>
      <c r="MO340" s="60"/>
      <c r="MP340" s="60"/>
      <c r="MQ340" s="60"/>
      <c r="MR340" s="60"/>
      <c r="MS340" s="60"/>
      <c r="MT340" s="60"/>
      <c r="MU340" s="61"/>
      <c r="MV340" s="60"/>
      <c r="MW340" s="60"/>
      <c r="MX340" s="60"/>
      <c r="MY340" s="110"/>
      <c r="MZ340" s="169">
        <f t="shared" si="3004"/>
        <v>0</v>
      </c>
      <c r="NA340" s="60"/>
      <c r="NB340" s="60"/>
      <c r="NC340" s="60"/>
      <c r="ND340" s="60"/>
      <c r="NE340" s="60"/>
      <c r="NF340" s="60"/>
      <c r="NG340" s="60"/>
      <c r="NH340" s="60"/>
      <c r="NI340" s="60"/>
      <c r="NJ340" s="60"/>
      <c r="NK340" s="61"/>
      <c r="NL340" s="60"/>
      <c r="NM340" s="60"/>
      <c r="NN340" s="60"/>
      <c r="NO340" s="110"/>
      <c r="NP340" s="169">
        <f t="shared" si="3005"/>
        <v>0</v>
      </c>
      <c r="NQ340" s="60"/>
      <c r="NR340" s="60"/>
      <c r="NS340" s="60"/>
      <c r="NT340" s="60"/>
      <c r="NU340" s="60"/>
      <c r="NV340" s="60"/>
      <c r="NW340" s="60"/>
      <c r="NX340" s="60"/>
      <c r="NY340" s="60"/>
      <c r="NZ340" s="60"/>
      <c r="OA340" s="61"/>
      <c r="OB340" s="60"/>
      <c r="OC340" s="60"/>
      <c r="OD340" s="60"/>
      <c r="OE340" s="110"/>
      <c r="OF340" s="169">
        <f t="shared" si="3006"/>
        <v>0</v>
      </c>
      <c r="OG340" s="60"/>
      <c r="OH340" s="60"/>
      <c r="OI340" s="60"/>
      <c r="OJ340" s="60"/>
      <c r="OK340" s="60"/>
      <c r="OL340" s="60"/>
      <c r="OM340" s="60"/>
      <c r="ON340" s="60"/>
      <c r="OO340" s="60"/>
      <c r="OP340" s="60"/>
      <c r="OQ340" s="61"/>
      <c r="OR340" s="60"/>
      <c r="OS340" s="60"/>
      <c r="OT340" s="60"/>
      <c r="OU340" s="110"/>
      <c r="OV340" s="169">
        <f t="shared" si="3007"/>
        <v>0</v>
      </c>
      <c r="OW340" s="60"/>
      <c r="OX340" s="60"/>
      <c r="OY340" s="60"/>
      <c r="OZ340" s="60"/>
      <c r="PA340" s="60"/>
      <c r="PB340" s="60"/>
      <c r="PC340" s="60"/>
      <c r="PD340" s="60"/>
      <c r="PE340" s="60"/>
      <c r="PF340" s="60"/>
      <c r="PG340" s="61"/>
      <c r="PH340" s="60"/>
      <c r="PI340" s="60"/>
      <c r="PJ340" s="60"/>
      <c r="PK340" s="110"/>
      <c r="PL340" s="169">
        <f t="shared" si="3008"/>
        <v>0</v>
      </c>
      <c r="PM340" s="60"/>
      <c r="PN340" s="60"/>
      <c r="PO340" s="60"/>
      <c r="PP340" s="60"/>
      <c r="PQ340" s="60"/>
      <c r="PR340" s="60"/>
      <c r="PS340" s="60"/>
      <c r="PT340" s="60"/>
      <c r="PU340" s="60"/>
      <c r="PV340" s="60"/>
      <c r="PW340" s="61"/>
      <c r="PX340" s="60"/>
      <c r="PY340" s="60"/>
      <c r="PZ340" s="60"/>
      <c r="QA340" s="110"/>
      <c r="QB340" s="169">
        <f t="shared" si="3009"/>
        <v>0</v>
      </c>
      <c r="QC340" s="60"/>
      <c r="QD340" s="60"/>
      <c r="QE340" s="60"/>
      <c r="QF340" s="60"/>
      <c r="QG340" s="60"/>
      <c r="QH340" s="60"/>
      <c r="QI340" s="60"/>
      <c r="QJ340" s="60"/>
      <c r="QK340" s="60"/>
      <c r="QL340" s="60"/>
      <c r="QM340" s="61"/>
      <c r="QN340" s="60"/>
      <c r="QO340" s="60"/>
      <c r="QP340" s="60"/>
      <c r="QQ340" s="110"/>
      <c r="QR340" s="169">
        <f t="shared" si="3010"/>
        <v>0</v>
      </c>
      <c r="QS340" s="60"/>
      <c r="QT340" s="60"/>
      <c r="QU340" s="60"/>
      <c r="QV340" s="60"/>
      <c r="QW340" s="60"/>
      <c r="QX340" s="60"/>
      <c r="QY340" s="60"/>
      <c r="QZ340" s="60"/>
      <c r="RA340" s="60"/>
      <c r="RB340" s="60"/>
      <c r="RC340" s="61"/>
      <c r="RD340" s="60"/>
      <c r="RE340" s="60"/>
      <c r="RF340" s="60"/>
      <c r="RG340" s="60"/>
      <c r="RH340" s="60"/>
      <c r="RI340" s="60"/>
      <c r="RJ340" s="60"/>
      <c r="RK340" s="60"/>
      <c r="RL340" s="60"/>
      <c r="RM340" s="60"/>
      <c r="RN340" s="60"/>
      <c r="RO340" s="60"/>
      <c r="RP340" s="60"/>
      <c r="RQ340" s="110"/>
      <c r="RR340" s="173"/>
      <c r="RS340" s="169">
        <f t="shared" si="3011"/>
        <v>0</v>
      </c>
      <c r="RT340" s="60"/>
      <c r="RU340" s="60"/>
      <c r="RV340" s="60"/>
      <c r="RW340" s="60"/>
      <c r="RX340" s="60"/>
      <c r="RY340" s="60"/>
      <c r="RZ340" s="60"/>
      <c r="SA340" s="60"/>
      <c r="SB340" s="60"/>
      <c r="SC340" s="60"/>
      <c r="SD340" s="61"/>
      <c r="SE340" s="60"/>
      <c r="SF340" s="60"/>
      <c r="SG340" s="60"/>
      <c r="SH340" s="110"/>
      <c r="SI340" s="169">
        <f t="shared" si="3012"/>
        <v>0</v>
      </c>
      <c r="SJ340" s="60"/>
      <c r="SK340" s="60"/>
      <c r="SL340" s="60"/>
      <c r="SM340" s="60"/>
      <c r="SN340" s="60"/>
      <c r="SO340" s="60"/>
      <c r="SP340" s="60"/>
      <c r="SQ340" s="60"/>
      <c r="SR340" s="60"/>
      <c r="SS340" s="60"/>
      <c r="ST340" s="61"/>
      <c r="SU340" s="60"/>
      <c r="SV340" s="60"/>
      <c r="SW340" s="60"/>
      <c r="SX340" s="110"/>
      <c r="SY340" s="169">
        <f t="shared" si="3013"/>
        <v>0</v>
      </c>
      <c r="SZ340" s="60"/>
      <c r="TA340" s="60"/>
      <c r="TB340" s="60"/>
      <c r="TC340" s="60"/>
      <c r="TD340" s="60"/>
      <c r="TE340" s="60"/>
      <c r="TF340" s="60"/>
      <c r="TG340" s="60"/>
      <c r="TH340" s="60"/>
      <c r="TI340" s="60"/>
      <c r="TJ340" s="61"/>
      <c r="TK340" s="60"/>
      <c r="TL340" s="60"/>
      <c r="TM340" s="60"/>
      <c r="TN340" s="110"/>
      <c r="TO340" s="169">
        <f t="shared" si="3014"/>
        <v>0</v>
      </c>
      <c r="TP340" s="60"/>
      <c r="TQ340" s="60"/>
      <c r="TR340" s="60"/>
      <c r="TS340" s="60"/>
      <c r="TT340" s="60"/>
      <c r="TU340" s="60"/>
      <c r="TV340" s="60"/>
      <c r="TW340" s="60"/>
      <c r="TX340" s="60"/>
      <c r="TY340" s="60"/>
      <c r="TZ340" s="61"/>
      <c r="UA340" s="60"/>
      <c r="UB340" s="60"/>
      <c r="UC340" s="60"/>
      <c r="UD340" s="110"/>
      <c r="UE340" s="169">
        <f t="shared" si="3015"/>
        <v>0</v>
      </c>
      <c r="UF340" s="60"/>
      <c r="UG340" s="60"/>
      <c r="UH340" s="60"/>
      <c r="UI340" s="60"/>
      <c r="UJ340" s="60"/>
      <c r="UK340" s="60"/>
      <c r="UL340" s="60"/>
      <c r="UM340" s="60"/>
      <c r="UN340" s="60"/>
      <c r="UO340" s="60"/>
      <c r="UP340" s="61"/>
      <c r="UQ340" s="60"/>
      <c r="UR340" s="60"/>
      <c r="US340" s="60"/>
      <c r="UT340" s="60"/>
      <c r="UU340" s="60"/>
      <c r="UV340" s="60"/>
      <c r="UW340" s="60"/>
      <c r="UX340" s="60"/>
      <c r="UY340" s="60"/>
      <c r="UZ340" s="60"/>
      <c r="VA340" s="60"/>
      <c r="VB340" s="60"/>
      <c r="VC340" s="60"/>
      <c r="VD340" s="110"/>
      <c r="VE340" s="10" t="str">
        <f t="shared" si="2875"/>
        <v>-</v>
      </c>
    </row>
    <row r="341" spans="1:577" ht="20.149999999999999" customHeight="1">
      <c r="A341" s="129"/>
      <c r="B341" s="36"/>
      <c r="C341" s="23">
        <v>50018</v>
      </c>
      <c r="D341" s="24" t="s">
        <v>56</v>
      </c>
      <c r="E341" s="193">
        <f>SUM(F341:I341)</f>
        <v>0</v>
      </c>
      <c r="F341" s="194"/>
      <c r="G341" s="194"/>
      <c r="H341" s="195"/>
      <c r="I341" s="229"/>
      <c r="J341" s="241">
        <f t="shared" si="2984"/>
        <v>0</v>
      </c>
      <c r="K341" s="61"/>
      <c r="L341" s="60"/>
      <c r="M341" s="60"/>
      <c r="N341" s="60"/>
      <c r="O341" s="60"/>
      <c r="P341" s="60"/>
      <c r="Q341" s="60"/>
      <c r="R341" s="60"/>
      <c r="S341" s="60"/>
      <c r="T341" s="60"/>
      <c r="U341" s="61"/>
      <c r="V341" s="60"/>
      <c r="W341" s="60"/>
      <c r="X341" s="60"/>
      <c r="Y341" s="110"/>
      <c r="Z341" s="169">
        <f t="shared" si="2985"/>
        <v>0</v>
      </c>
      <c r="AA341" s="60"/>
      <c r="AB341" s="60"/>
      <c r="AC341" s="60"/>
      <c r="AD341" s="60"/>
      <c r="AE341" s="60"/>
      <c r="AF341" s="60"/>
      <c r="AG341" s="60"/>
      <c r="AH341" s="60"/>
      <c r="AI341" s="60"/>
      <c r="AJ341" s="60"/>
      <c r="AK341" s="61"/>
      <c r="AL341" s="60"/>
      <c r="AM341" s="60"/>
      <c r="AN341" s="60"/>
      <c r="AO341" s="110"/>
      <c r="AP341" s="169">
        <f t="shared" si="2986"/>
        <v>0</v>
      </c>
      <c r="AQ341" s="60"/>
      <c r="AR341" s="60"/>
      <c r="AS341" s="60"/>
      <c r="AT341" s="60"/>
      <c r="AU341" s="60"/>
      <c r="AV341" s="60"/>
      <c r="AW341" s="60"/>
      <c r="AX341" s="60"/>
      <c r="AY341" s="60"/>
      <c r="AZ341" s="60"/>
      <c r="BA341" s="61"/>
      <c r="BB341" s="60"/>
      <c r="BC341" s="60"/>
      <c r="BD341" s="60"/>
      <c r="BE341" s="110"/>
      <c r="BF341" s="169">
        <f t="shared" si="2987"/>
        <v>0</v>
      </c>
      <c r="BG341" s="60"/>
      <c r="BH341" s="60"/>
      <c r="BI341" s="60"/>
      <c r="BJ341" s="60"/>
      <c r="BK341" s="60"/>
      <c r="BL341" s="60"/>
      <c r="BM341" s="60"/>
      <c r="BN341" s="60"/>
      <c r="BO341" s="60"/>
      <c r="BP341" s="60"/>
      <c r="BQ341" s="61"/>
      <c r="BR341" s="60"/>
      <c r="BS341" s="60"/>
      <c r="BT341" s="60"/>
      <c r="BU341" s="110"/>
      <c r="BV341" s="169">
        <f t="shared" si="2988"/>
        <v>0</v>
      </c>
      <c r="BW341" s="60"/>
      <c r="BX341" s="60"/>
      <c r="BY341" s="60"/>
      <c r="BZ341" s="60"/>
      <c r="CA341" s="60"/>
      <c r="CB341" s="60"/>
      <c r="CC341" s="60"/>
      <c r="CD341" s="60"/>
      <c r="CE341" s="60"/>
      <c r="CF341" s="60"/>
      <c r="CG341" s="61"/>
      <c r="CH341" s="60"/>
      <c r="CI341" s="60"/>
      <c r="CJ341" s="60"/>
      <c r="CK341" s="60"/>
      <c r="CL341" s="60"/>
      <c r="CM341" s="60"/>
      <c r="CN341" s="60"/>
      <c r="CO341" s="60"/>
      <c r="CP341" s="60"/>
      <c r="CQ341" s="60"/>
      <c r="CR341" s="60"/>
      <c r="CS341" s="60"/>
      <c r="CT341" s="60"/>
      <c r="CU341" s="110"/>
      <c r="CV341" s="173"/>
      <c r="CW341" s="169">
        <f t="shared" si="2989"/>
        <v>0</v>
      </c>
      <c r="CX341" s="60"/>
      <c r="CY341" s="60"/>
      <c r="CZ341" s="60"/>
      <c r="DA341" s="60"/>
      <c r="DB341" s="60"/>
      <c r="DC341" s="60"/>
      <c r="DD341" s="60"/>
      <c r="DE341" s="60"/>
      <c r="DF341" s="60"/>
      <c r="DG341" s="60"/>
      <c r="DH341" s="61"/>
      <c r="DI341" s="60"/>
      <c r="DJ341" s="60"/>
      <c r="DK341" s="60"/>
      <c r="DL341" s="110"/>
      <c r="DM341" s="169">
        <f t="shared" si="2990"/>
        <v>0</v>
      </c>
      <c r="DN341" s="60"/>
      <c r="DO341" s="60"/>
      <c r="DP341" s="60"/>
      <c r="DQ341" s="60"/>
      <c r="DR341" s="60"/>
      <c r="DS341" s="60"/>
      <c r="DT341" s="60"/>
      <c r="DU341" s="60"/>
      <c r="DV341" s="60"/>
      <c r="DW341" s="60"/>
      <c r="DX341" s="61"/>
      <c r="DY341" s="60"/>
      <c r="DZ341" s="60"/>
      <c r="EA341" s="60"/>
      <c r="EB341" s="110"/>
      <c r="EC341" s="169">
        <f t="shared" si="2991"/>
        <v>0</v>
      </c>
      <c r="ED341" s="60"/>
      <c r="EE341" s="60"/>
      <c r="EF341" s="60"/>
      <c r="EG341" s="60"/>
      <c r="EH341" s="60"/>
      <c r="EI341" s="60"/>
      <c r="EJ341" s="60"/>
      <c r="EK341" s="60"/>
      <c r="EL341" s="60"/>
      <c r="EM341" s="60"/>
      <c r="EN341" s="61"/>
      <c r="EO341" s="60"/>
      <c r="EP341" s="60"/>
      <c r="EQ341" s="60"/>
      <c r="ER341" s="110"/>
      <c r="ES341" s="169">
        <f t="shared" si="2992"/>
        <v>0</v>
      </c>
      <c r="ET341" s="60"/>
      <c r="EU341" s="60"/>
      <c r="EV341" s="60"/>
      <c r="EW341" s="60"/>
      <c r="EX341" s="60"/>
      <c r="EY341" s="60"/>
      <c r="EZ341" s="60"/>
      <c r="FA341" s="60"/>
      <c r="FB341" s="60"/>
      <c r="FC341" s="60"/>
      <c r="FD341" s="61"/>
      <c r="FE341" s="60"/>
      <c r="FF341" s="60"/>
      <c r="FG341" s="60"/>
      <c r="FH341" s="110"/>
      <c r="FI341" s="169">
        <f t="shared" si="2993"/>
        <v>0</v>
      </c>
      <c r="FJ341" s="60"/>
      <c r="FK341" s="60"/>
      <c r="FL341" s="60"/>
      <c r="FM341" s="60"/>
      <c r="FN341" s="60"/>
      <c r="FO341" s="60"/>
      <c r="FP341" s="60"/>
      <c r="FQ341" s="60"/>
      <c r="FR341" s="60"/>
      <c r="FS341" s="60"/>
      <c r="FT341" s="61"/>
      <c r="FU341" s="60"/>
      <c r="FV341" s="60"/>
      <c r="FW341" s="60"/>
      <c r="FX341" s="110"/>
      <c r="FY341" s="169">
        <f t="shared" si="2994"/>
        <v>0</v>
      </c>
      <c r="FZ341" s="60"/>
      <c r="GA341" s="60"/>
      <c r="GB341" s="60"/>
      <c r="GC341" s="60"/>
      <c r="GD341" s="60"/>
      <c r="GE341" s="60"/>
      <c r="GF341" s="60"/>
      <c r="GG341" s="60"/>
      <c r="GH341" s="60"/>
      <c r="GI341" s="60"/>
      <c r="GJ341" s="61"/>
      <c r="GK341" s="60"/>
      <c r="GL341" s="60"/>
      <c r="GM341" s="60"/>
      <c r="GN341" s="110"/>
      <c r="GO341" s="169">
        <f t="shared" si="2995"/>
        <v>0</v>
      </c>
      <c r="GP341" s="60"/>
      <c r="GQ341" s="60"/>
      <c r="GR341" s="60"/>
      <c r="GS341" s="60"/>
      <c r="GT341" s="60"/>
      <c r="GU341" s="60"/>
      <c r="GV341" s="60"/>
      <c r="GW341" s="60"/>
      <c r="GX341" s="60"/>
      <c r="GY341" s="60"/>
      <c r="GZ341" s="61"/>
      <c r="HA341" s="60"/>
      <c r="HB341" s="60"/>
      <c r="HC341" s="60"/>
      <c r="HD341" s="60"/>
      <c r="HE341" s="60"/>
      <c r="HF341" s="60"/>
      <c r="HG341" s="60"/>
      <c r="HH341" s="60"/>
      <c r="HI341" s="60"/>
      <c r="HJ341" s="60"/>
      <c r="HK341" s="60"/>
      <c r="HL341" s="60"/>
      <c r="HM341" s="60"/>
      <c r="HN341" s="110"/>
      <c r="HO341" s="172"/>
      <c r="HP341" s="173"/>
      <c r="HQ341" s="169">
        <f t="shared" si="2996"/>
        <v>0</v>
      </c>
      <c r="HR341" s="60"/>
      <c r="HS341" s="60"/>
      <c r="HT341" s="60"/>
      <c r="HU341" s="60"/>
      <c r="HV341" s="60"/>
      <c r="HW341" s="60"/>
      <c r="HX341" s="60"/>
      <c r="HY341" s="60"/>
      <c r="HZ341" s="60"/>
      <c r="IA341" s="60"/>
      <c r="IB341" s="61"/>
      <c r="IC341" s="60"/>
      <c r="ID341" s="60"/>
      <c r="IE341" s="60"/>
      <c r="IF341" s="110"/>
      <c r="IG341" s="169">
        <f t="shared" si="2997"/>
        <v>0</v>
      </c>
      <c r="IH341" s="60"/>
      <c r="II341" s="60"/>
      <c r="IJ341" s="60"/>
      <c r="IK341" s="60"/>
      <c r="IL341" s="60"/>
      <c r="IM341" s="60"/>
      <c r="IN341" s="60"/>
      <c r="IO341" s="60"/>
      <c r="IP341" s="60"/>
      <c r="IQ341" s="60"/>
      <c r="IR341" s="61"/>
      <c r="IS341" s="60"/>
      <c r="IT341" s="60"/>
      <c r="IU341" s="60"/>
      <c r="IV341" s="110"/>
      <c r="IW341" s="169">
        <f t="shared" si="2998"/>
        <v>0</v>
      </c>
      <c r="IX341" s="60"/>
      <c r="IY341" s="60"/>
      <c r="IZ341" s="60"/>
      <c r="JA341" s="60"/>
      <c r="JB341" s="60"/>
      <c r="JC341" s="60"/>
      <c r="JD341" s="60"/>
      <c r="JE341" s="60"/>
      <c r="JF341" s="60"/>
      <c r="JG341" s="60"/>
      <c r="JH341" s="61"/>
      <c r="JI341" s="60"/>
      <c r="JJ341" s="60"/>
      <c r="JK341" s="60"/>
      <c r="JL341" s="110"/>
      <c r="JM341" s="169">
        <f t="shared" si="2999"/>
        <v>0</v>
      </c>
      <c r="JN341" s="60"/>
      <c r="JO341" s="60"/>
      <c r="JP341" s="60"/>
      <c r="JQ341" s="60"/>
      <c r="JR341" s="60"/>
      <c r="JS341" s="60"/>
      <c r="JT341" s="60"/>
      <c r="JU341" s="60"/>
      <c r="JV341" s="60"/>
      <c r="JW341" s="60"/>
      <c r="JX341" s="61"/>
      <c r="JY341" s="60"/>
      <c r="JZ341" s="60"/>
      <c r="KA341" s="60"/>
      <c r="KB341" s="110"/>
      <c r="KC341" s="169">
        <f t="shared" si="3000"/>
        <v>0</v>
      </c>
      <c r="KD341" s="60"/>
      <c r="KE341" s="60"/>
      <c r="KF341" s="60"/>
      <c r="KG341" s="60"/>
      <c r="KH341" s="60"/>
      <c r="KI341" s="60"/>
      <c r="KJ341" s="60"/>
      <c r="KK341" s="60"/>
      <c r="KL341" s="60"/>
      <c r="KM341" s="60"/>
      <c r="KN341" s="61"/>
      <c r="KO341" s="60"/>
      <c r="KP341" s="60"/>
      <c r="KQ341" s="60"/>
      <c r="KR341" s="60"/>
      <c r="KS341" s="60"/>
      <c r="KT341" s="60"/>
      <c r="KU341" s="60"/>
      <c r="KV341" s="60"/>
      <c r="KW341" s="60"/>
      <c r="KX341" s="60"/>
      <c r="KY341" s="60"/>
      <c r="KZ341" s="60"/>
      <c r="LA341" s="60"/>
      <c r="LB341" s="110"/>
      <c r="LC341" s="173"/>
      <c r="LD341" s="169">
        <f t="shared" si="3001"/>
        <v>0</v>
      </c>
      <c r="LE341" s="60"/>
      <c r="LF341" s="60"/>
      <c r="LG341" s="60"/>
      <c r="LH341" s="60"/>
      <c r="LI341" s="60"/>
      <c r="LJ341" s="60"/>
      <c r="LK341" s="60"/>
      <c r="LL341" s="60"/>
      <c r="LM341" s="60"/>
      <c r="LN341" s="60"/>
      <c r="LO341" s="61"/>
      <c r="LP341" s="60"/>
      <c r="LQ341" s="60"/>
      <c r="LR341" s="60"/>
      <c r="LS341" s="110"/>
      <c r="LT341" s="169">
        <f t="shared" si="3002"/>
        <v>0</v>
      </c>
      <c r="LU341" s="60"/>
      <c r="LV341" s="60"/>
      <c r="LW341" s="60"/>
      <c r="LX341" s="60"/>
      <c r="LY341" s="60"/>
      <c r="LZ341" s="60"/>
      <c r="MA341" s="60"/>
      <c r="MB341" s="60"/>
      <c r="MC341" s="60"/>
      <c r="MD341" s="60"/>
      <c r="ME341" s="61"/>
      <c r="MF341" s="60"/>
      <c r="MG341" s="60"/>
      <c r="MH341" s="60"/>
      <c r="MI341" s="110"/>
      <c r="MJ341" s="169">
        <f t="shared" si="3003"/>
        <v>0</v>
      </c>
      <c r="MK341" s="60"/>
      <c r="ML341" s="60"/>
      <c r="MM341" s="60"/>
      <c r="MN341" s="60"/>
      <c r="MO341" s="60"/>
      <c r="MP341" s="60"/>
      <c r="MQ341" s="60"/>
      <c r="MR341" s="60"/>
      <c r="MS341" s="60"/>
      <c r="MT341" s="60"/>
      <c r="MU341" s="61"/>
      <c r="MV341" s="60"/>
      <c r="MW341" s="60"/>
      <c r="MX341" s="60"/>
      <c r="MY341" s="110"/>
      <c r="MZ341" s="169">
        <f t="shared" si="3004"/>
        <v>0</v>
      </c>
      <c r="NA341" s="60"/>
      <c r="NB341" s="60"/>
      <c r="NC341" s="60"/>
      <c r="ND341" s="60"/>
      <c r="NE341" s="60"/>
      <c r="NF341" s="60"/>
      <c r="NG341" s="60"/>
      <c r="NH341" s="60"/>
      <c r="NI341" s="60"/>
      <c r="NJ341" s="60"/>
      <c r="NK341" s="61"/>
      <c r="NL341" s="60"/>
      <c r="NM341" s="60"/>
      <c r="NN341" s="60"/>
      <c r="NO341" s="110"/>
      <c r="NP341" s="169">
        <f t="shared" si="3005"/>
        <v>0</v>
      </c>
      <c r="NQ341" s="60"/>
      <c r="NR341" s="60"/>
      <c r="NS341" s="60"/>
      <c r="NT341" s="60"/>
      <c r="NU341" s="60"/>
      <c r="NV341" s="60"/>
      <c r="NW341" s="60"/>
      <c r="NX341" s="60"/>
      <c r="NY341" s="60"/>
      <c r="NZ341" s="60"/>
      <c r="OA341" s="61"/>
      <c r="OB341" s="60"/>
      <c r="OC341" s="60"/>
      <c r="OD341" s="60"/>
      <c r="OE341" s="110"/>
      <c r="OF341" s="169">
        <f t="shared" si="3006"/>
        <v>0</v>
      </c>
      <c r="OG341" s="60"/>
      <c r="OH341" s="60"/>
      <c r="OI341" s="60"/>
      <c r="OJ341" s="60"/>
      <c r="OK341" s="60"/>
      <c r="OL341" s="60"/>
      <c r="OM341" s="60"/>
      <c r="ON341" s="60"/>
      <c r="OO341" s="60"/>
      <c r="OP341" s="60"/>
      <c r="OQ341" s="61"/>
      <c r="OR341" s="60"/>
      <c r="OS341" s="60"/>
      <c r="OT341" s="60"/>
      <c r="OU341" s="110"/>
      <c r="OV341" s="169">
        <f t="shared" si="3007"/>
        <v>0</v>
      </c>
      <c r="OW341" s="60"/>
      <c r="OX341" s="60"/>
      <c r="OY341" s="60"/>
      <c r="OZ341" s="60"/>
      <c r="PA341" s="60"/>
      <c r="PB341" s="60"/>
      <c r="PC341" s="60"/>
      <c r="PD341" s="60"/>
      <c r="PE341" s="60"/>
      <c r="PF341" s="60"/>
      <c r="PG341" s="61"/>
      <c r="PH341" s="60"/>
      <c r="PI341" s="60"/>
      <c r="PJ341" s="60"/>
      <c r="PK341" s="110"/>
      <c r="PL341" s="169">
        <f t="shared" si="3008"/>
        <v>0</v>
      </c>
      <c r="PM341" s="60"/>
      <c r="PN341" s="60"/>
      <c r="PO341" s="60"/>
      <c r="PP341" s="60"/>
      <c r="PQ341" s="60"/>
      <c r="PR341" s="60"/>
      <c r="PS341" s="60"/>
      <c r="PT341" s="60"/>
      <c r="PU341" s="60"/>
      <c r="PV341" s="60"/>
      <c r="PW341" s="61"/>
      <c r="PX341" s="60"/>
      <c r="PY341" s="60"/>
      <c r="PZ341" s="60"/>
      <c r="QA341" s="110"/>
      <c r="QB341" s="169">
        <f t="shared" si="3009"/>
        <v>0</v>
      </c>
      <c r="QC341" s="60"/>
      <c r="QD341" s="60"/>
      <c r="QE341" s="60"/>
      <c r="QF341" s="60"/>
      <c r="QG341" s="60"/>
      <c r="QH341" s="60"/>
      <c r="QI341" s="60"/>
      <c r="QJ341" s="60"/>
      <c r="QK341" s="60"/>
      <c r="QL341" s="60"/>
      <c r="QM341" s="61"/>
      <c r="QN341" s="60"/>
      <c r="QO341" s="60"/>
      <c r="QP341" s="60"/>
      <c r="QQ341" s="110"/>
      <c r="QR341" s="169">
        <f t="shared" si="3010"/>
        <v>0</v>
      </c>
      <c r="QS341" s="60"/>
      <c r="QT341" s="60"/>
      <c r="QU341" s="60"/>
      <c r="QV341" s="60"/>
      <c r="QW341" s="60"/>
      <c r="QX341" s="60"/>
      <c r="QY341" s="60"/>
      <c r="QZ341" s="60"/>
      <c r="RA341" s="60"/>
      <c r="RB341" s="60"/>
      <c r="RC341" s="61"/>
      <c r="RD341" s="60"/>
      <c r="RE341" s="60"/>
      <c r="RF341" s="60"/>
      <c r="RG341" s="60"/>
      <c r="RH341" s="60"/>
      <c r="RI341" s="60"/>
      <c r="RJ341" s="60"/>
      <c r="RK341" s="60"/>
      <c r="RL341" s="60"/>
      <c r="RM341" s="60"/>
      <c r="RN341" s="60"/>
      <c r="RO341" s="60"/>
      <c r="RP341" s="60"/>
      <c r="RQ341" s="110"/>
      <c r="RR341" s="173"/>
      <c r="RS341" s="169">
        <f t="shared" si="3011"/>
        <v>0</v>
      </c>
      <c r="RT341" s="60"/>
      <c r="RU341" s="60"/>
      <c r="RV341" s="60"/>
      <c r="RW341" s="60"/>
      <c r="RX341" s="60"/>
      <c r="RY341" s="60"/>
      <c r="RZ341" s="60"/>
      <c r="SA341" s="60"/>
      <c r="SB341" s="60"/>
      <c r="SC341" s="60"/>
      <c r="SD341" s="61"/>
      <c r="SE341" s="60"/>
      <c r="SF341" s="60"/>
      <c r="SG341" s="60"/>
      <c r="SH341" s="110"/>
      <c r="SI341" s="169">
        <f t="shared" si="3012"/>
        <v>0</v>
      </c>
      <c r="SJ341" s="60"/>
      <c r="SK341" s="60"/>
      <c r="SL341" s="60"/>
      <c r="SM341" s="60"/>
      <c r="SN341" s="60"/>
      <c r="SO341" s="60"/>
      <c r="SP341" s="60"/>
      <c r="SQ341" s="60"/>
      <c r="SR341" s="60"/>
      <c r="SS341" s="60"/>
      <c r="ST341" s="61"/>
      <c r="SU341" s="60"/>
      <c r="SV341" s="60"/>
      <c r="SW341" s="60"/>
      <c r="SX341" s="110"/>
      <c r="SY341" s="169">
        <f t="shared" si="3013"/>
        <v>0</v>
      </c>
      <c r="SZ341" s="60"/>
      <c r="TA341" s="60"/>
      <c r="TB341" s="60"/>
      <c r="TC341" s="60"/>
      <c r="TD341" s="60"/>
      <c r="TE341" s="60"/>
      <c r="TF341" s="60"/>
      <c r="TG341" s="60"/>
      <c r="TH341" s="60"/>
      <c r="TI341" s="60"/>
      <c r="TJ341" s="61"/>
      <c r="TK341" s="60"/>
      <c r="TL341" s="60"/>
      <c r="TM341" s="60"/>
      <c r="TN341" s="110"/>
      <c r="TO341" s="169">
        <f t="shared" si="3014"/>
        <v>0</v>
      </c>
      <c r="TP341" s="60"/>
      <c r="TQ341" s="60"/>
      <c r="TR341" s="60"/>
      <c r="TS341" s="60"/>
      <c r="TT341" s="60"/>
      <c r="TU341" s="60"/>
      <c r="TV341" s="60"/>
      <c r="TW341" s="60"/>
      <c r="TX341" s="60"/>
      <c r="TY341" s="60"/>
      <c r="TZ341" s="61"/>
      <c r="UA341" s="60"/>
      <c r="UB341" s="60"/>
      <c r="UC341" s="60"/>
      <c r="UD341" s="110"/>
      <c r="UE341" s="169">
        <f t="shared" si="3015"/>
        <v>0</v>
      </c>
      <c r="UF341" s="60"/>
      <c r="UG341" s="60"/>
      <c r="UH341" s="60"/>
      <c r="UI341" s="60"/>
      <c r="UJ341" s="60"/>
      <c r="UK341" s="60"/>
      <c r="UL341" s="60"/>
      <c r="UM341" s="60"/>
      <c r="UN341" s="60"/>
      <c r="UO341" s="60"/>
      <c r="UP341" s="61"/>
      <c r="UQ341" s="60"/>
      <c r="UR341" s="60"/>
      <c r="US341" s="60"/>
      <c r="UT341" s="60"/>
      <c r="UU341" s="60"/>
      <c r="UV341" s="60"/>
      <c r="UW341" s="60"/>
      <c r="UX341" s="60"/>
      <c r="UY341" s="60"/>
      <c r="UZ341" s="60"/>
      <c r="VA341" s="60"/>
      <c r="VB341" s="60"/>
      <c r="VC341" s="60"/>
      <c r="VD341" s="110"/>
      <c r="VE341" s="10" t="str">
        <f t="shared" si="2875"/>
        <v>-</v>
      </c>
    </row>
    <row r="342" spans="1:577" ht="20.149999999999999" customHeight="1">
      <c r="A342" s="129"/>
      <c r="B342" s="36">
        <v>5002</v>
      </c>
      <c r="C342" s="36"/>
      <c r="D342" s="37" t="s">
        <v>305</v>
      </c>
      <c r="E342" s="190">
        <f t="shared" ref="E342:BP342" si="3016">SUM(E343:E344)</f>
        <v>0</v>
      </c>
      <c r="F342" s="191">
        <f t="shared" si="3016"/>
        <v>0</v>
      </c>
      <c r="G342" s="191">
        <f t="shared" si="3016"/>
        <v>0</v>
      </c>
      <c r="H342" s="192">
        <f t="shared" si="3016"/>
        <v>0</v>
      </c>
      <c r="I342" s="228">
        <f t="shared" si="3016"/>
        <v>0</v>
      </c>
      <c r="J342" s="191">
        <f t="shared" si="3016"/>
        <v>0</v>
      </c>
      <c r="K342" s="59">
        <f t="shared" si="3016"/>
        <v>0</v>
      </c>
      <c r="L342" s="58">
        <f t="shared" si="3016"/>
        <v>0</v>
      </c>
      <c r="M342" s="58">
        <f t="shared" si="3016"/>
        <v>0</v>
      </c>
      <c r="N342" s="58">
        <f t="shared" si="3016"/>
        <v>0</v>
      </c>
      <c r="O342" s="58">
        <f t="shared" si="3016"/>
        <v>0</v>
      </c>
      <c r="P342" s="58">
        <f t="shared" si="3016"/>
        <v>0</v>
      </c>
      <c r="Q342" s="58">
        <f t="shared" si="3016"/>
        <v>0</v>
      </c>
      <c r="R342" s="58">
        <f t="shared" si="3016"/>
        <v>0</v>
      </c>
      <c r="S342" s="58">
        <f t="shared" si="3016"/>
        <v>0</v>
      </c>
      <c r="T342" s="58">
        <f t="shared" si="3016"/>
        <v>0</v>
      </c>
      <c r="U342" s="59">
        <f t="shared" si="3016"/>
        <v>0</v>
      </c>
      <c r="V342" s="58">
        <f t="shared" si="3016"/>
        <v>0</v>
      </c>
      <c r="W342" s="58">
        <f t="shared" si="3016"/>
        <v>0</v>
      </c>
      <c r="X342" s="58">
        <f t="shared" si="3016"/>
        <v>0</v>
      </c>
      <c r="Y342" s="109">
        <f t="shared" si="3016"/>
        <v>0</v>
      </c>
      <c r="Z342" s="59">
        <f t="shared" si="3016"/>
        <v>0</v>
      </c>
      <c r="AA342" s="58">
        <f t="shared" si="3016"/>
        <v>0</v>
      </c>
      <c r="AB342" s="58">
        <f t="shared" si="3016"/>
        <v>0</v>
      </c>
      <c r="AC342" s="58">
        <f t="shared" si="3016"/>
        <v>0</v>
      </c>
      <c r="AD342" s="58">
        <f t="shared" si="3016"/>
        <v>0</v>
      </c>
      <c r="AE342" s="58">
        <f t="shared" si="3016"/>
        <v>0</v>
      </c>
      <c r="AF342" s="58">
        <f t="shared" si="3016"/>
        <v>0</v>
      </c>
      <c r="AG342" s="58">
        <f t="shared" si="3016"/>
        <v>0</v>
      </c>
      <c r="AH342" s="58">
        <f t="shared" si="3016"/>
        <v>0</v>
      </c>
      <c r="AI342" s="58">
        <f t="shared" si="3016"/>
        <v>0</v>
      </c>
      <c r="AJ342" s="58">
        <f t="shared" si="3016"/>
        <v>0</v>
      </c>
      <c r="AK342" s="59">
        <f t="shared" si="3016"/>
        <v>0</v>
      </c>
      <c r="AL342" s="58">
        <f t="shared" si="3016"/>
        <v>0</v>
      </c>
      <c r="AM342" s="58">
        <f t="shared" si="3016"/>
        <v>0</v>
      </c>
      <c r="AN342" s="58">
        <f t="shared" si="3016"/>
        <v>0</v>
      </c>
      <c r="AO342" s="109">
        <f t="shared" si="3016"/>
        <v>0</v>
      </c>
      <c r="AP342" s="59">
        <f t="shared" si="3016"/>
        <v>0</v>
      </c>
      <c r="AQ342" s="58">
        <f t="shared" si="3016"/>
        <v>0</v>
      </c>
      <c r="AR342" s="58">
        <f t="shared" si="3016"/>
        <v>0</v>
      </c>
      <c r="AS342" s="58">
        <f t="shared" si="3016"/>
        <v>0</v>
      </c>
      <c r="AT342" s="58">
        <f t="shared" si="3016"/>
        <v>0</v>
      </c>
      <c r="AU342" s="58">
        <f t="shared" si="3016"/>
        <v>0</v>
      </c>
      <c r="AV342" s="58">
        <f t="shared" si="3016"/>
        <v>0</v>
      </c>
      <c r="AW342" s="58">
        <f t="shared" si="3016"/>
        <v>0</v>
      </c>
      <c r="AX342" s="58">
        <f t="shared" si="3016"/>
        <v>0</v>
      </c>
      <c r="AY342" s="58">
        <f t="shared" si="3016"/>
        <v>0</v>
      </c>
      <c r="AZ342" s="58">
        <f t="shared" si="3016"/>
        <v>0</v>
      </c>
      <c r="BA342" s="59">
        <f t="shared" si="3016"/>
        <v>0</v>
      </c>
      <c r="BB342" s="58">
        <f t="shared" si="3016"/>
        <v>0</v>
      </c>
      <c r="BC342" s="58">
        <f t="shared" si="3016"/>
        <v>0</v>
      </c>
      <c r="BD342" s="58">
        <f t="shared" si="3016"/>
        <v>0</v>
      </c>
      <c r="BE342" s="109">
        <f t="shared" si="3016"/>
        <v>0</v>
      </c>
      <c r="BF342" s="59">
        <f t="shared" si="3016"/>
        <v>0</v>
      </c>
      <c r="BG342" s="58">
        <f t="shared" si="3016"/>
        <v>0</v>
      </c>
      <c r="BH342" s="58">
        <f t="shared" si="3016"/>
        <v>0</v>
      </c>
      <c r="BI342" s="58">
        <f t="shared" si="3016"/>
        <v>0</v>
      </c>
      <c r="BJ342" s="58">
        <f t="shared" si="3016"/>
        <v>0</v>
      </c>
      <c r="BK342" s="58">
        <f t="shared" si="3016"/>
        <v>0</v>
      </c>
      <c r="BL342" s="58">
        <f t="shared" si="3016"/>
        <v>0</v>
      </c>
      <c r="BM342" s="58">
        <f t="shared" si="3016"/>
        <v>0</v>
      </c>
      <c r="BN342" s="58">
        <f t="shared" si="3016"/>
        <v>0</v>
      </c>
      <c r="BO342" s="58">
        <f t="shared" si="3016"/>
        <v>0</v>
      </c>
      <c r="BP342" s="58">
        <f t="shared" si="3016"/>
        <v>0</v>
      </c>
      <c r="BQ342" s="59">
        <f t="shared" ref="BQ342:EM342" si="3017">SUM(BQ343:BQ344)</f>
        <v>0</v>
      </c>
      <c r="BR342" s="58">
        <f t="shared" si="3017"/>
        <v>0</v>
      </c>
      <c r="BS342" s="58">
        <f t="shared" si="3017"/>
        <v>0</v>
      </c>
      <c r="BT342" s="58">
        <f t="shared" si="3017"/>
        <v>0</v>
      </c>
      <c r="BU342" s="109">
        <f t="shared" si="3017"/>
        <v>0</v>
      </c>
      <c r="BV342" s="59">
        <f t="shared" si="3017"/>
        <v>0</v>
      </c>
      <c r="BW342" s="58">
        <f t="shared" si="3017"/>
        <v>0</v>
      </c>
      <c r="BX342" s="58">
        <f t="shared" si="3017"/>
        <v>0</v>
      </c>
      <c r="BY342" s="58">
        <f t="shared" si="3017"/>
        <v>0</v>
      </c>
      <c r="BZ342" s="58">
        <f t="shared" si="3017"/>
        <v>0</v>
      </c>
      <c r="CA342" s="58">
        <f t="shared" si="3017"/>
        <v>0</v>
      </c>
      <c r="CB342" s="58">
        <f t="shared" si="3017"/>
        <v>0</v>
      </c>
      <c r="CC342" s="58">
        <f t="shared" si="3017"/>
        <v>0</v>
      </c>
      <c r="CD342" s="58">
        <f t="shared" si="3017"/>
        <v>0</v>
      </c>
      <c r="CE342" s="58">
        <f t="shared" si="3017"/>
        <v>0</v>
      </c>
      <c r="CF342" s="58">
        <f t="shared" si="3017"/>
        <v>0</v>
      </c>
      <c r="CG342" s="59">
        <f t="shared" si="3017"/>
        <v>0</v>
      </c>
      <c r="CH342" s="58">
        <f t="shared" si="3017"/>
        <v>0</v>
      </c>
      <c r="CI342" s="58">
        <f t="shared" si="3017"/>
        <v>0</v>
      </c>
      <c r="CJ342" s="58">
        <f t="shared" si="3017"/>
        <v>0</v>
      </c>
      <c r="CK342" s="58">
        <f t="shared" si="3017"/>
        <v>0</v>
      </c>
      <c r="CL342" s="58">
        <f t="shared" si="3017"/>
        <v>0</v>
      </c>
      <c r="CM342" s="58">
        <f t="shared" si="3017"/>
        <v>0</v>
      </c>
      <c r="CN342" s="58">
        <f t="shared" si="3017"/>
        <v>0</v>
      </c>
      <c r="CO342" s="58">
        <f t="shared" si="3017"/>
        <v>0</v>
      </c>
      <c r="CP342" s="58">
        <f t="shared" si="3017"/>
        <v>0</v>
      </c>
      <c r="CQ342" s="58">
        <f t="shared" si="3017"/>
        <v>0</v>
      </c>
      <c r="CR342" s="58">
        <f t="shared" si="3017"/>
        <v>0</v>
      </c>
      <c r="CS342" s="58">
        <f t="shared" si="3017"/>
        <v>0</v>
      </c>
      <c r="CT342" s="58">
        <f t="shared" si="3017"/>
        <v>0</v>
      </c>
      <c r="CU342" s="109">
        <f t="shared" si="3017"/>
        <v>0</v>
      </c>
      <c r="CV342" s="152">
        <f t="shared" si="3017"/>
        <v>0</v>
      </c>
      <c r="CW342" s="59">
        <f t="shared" si="3017"/>
        <v>0</v>
      </c>
      <c r="CX342" s="58">
        <f t="shared" si="3017"/>
        <v>0</v>
      </c>
      <c r="CY342" s="58">
        <f t="shared" si="3017"/>
        <v>0</v>
      </c>
      <c r="CZ342" s="58">
        <f t="shared" si="3017"/>
        <v>0</v>
      </c>
      <c r="DA342" s="58">
        <f t="shared" si="3017"/>
        <v>0</v>
      </c>
      <c r="DB342" s="58">
        <f t="shared" si="3017"/>
        <v>0</v>
      </c>
      <c r="DC342" s="58">
        <f t="shared" si="3017"/>
        <v>0</v>
      </c>
      <c r="DD342" s="58">
        <f t="shared" si="3017"/>
        <v>0</v>
      </c>
      <c r="DE342" s="58">
        <f t="shared" si="3017"/>
        <v>0</v>
      </c>
      <c r="DF342" s="58">
        <f t="shared" si="3017"/>
        <v>0</v>
      </c>
      <c r="DG342" s="58">
        <f t="shared" si="3017"/>
        <v>0</v>
      </c>
      <c r="DH342" s="59">
        <f t="shared" si="3017"/>
        <v>0</v>
      </c>
      <c r="DI342" s="58">
        <f t="shared" si="3017"/>
        <v>0</v>
      </c>
      <c r="DJ342" s="58">
        <f t="shared" si="3017"/>
        <v>0</v>
      </c>
      <c r="DK342" s="58">
        <f t="shared" si="3017"/>
        <v>0</v>
      </c>
      <c r="DL342" s="109">
        <f t="shared" si="3017"/>
        <v>0</v>
      </c>
      <c r="DM342" s="59">
        <f t="shared" si="3017"/>
        <v>0</v>
      </c>
      <c r="DN342" s="58">
        <f t="shared" si="3017"/>
        <v>0</v>
      </c>
      <c r="DO342" s="58">
        <f t="shared" si="3017"/>
        <v>0</v>
      </c>
      <c r="DP342" s="58">
        <f t="shared" si="3017"/>
        <v>0</v>
      </c>
      <c r="DQ342" s="58">
        <f t="shared" si="3017"/>
        <v>0</v>
      </c>
      <c r="DR342" s="58">
        <f t="shared" si="3017"/>
        <v>0</v>
      </c>
      <c r="DS342" s="58">
        <f t="shared" si="3017"/>
        <v>0</v>
      </c>
      <c r="DT342" s="58">
        <f t="shared" si="3017"/>
        <v>0</v>
      </c>
      <c r="DU342" s="58">
        <f t="shared" si="3017"/>
        <v>0</v>
      </c>
      <c r="DV342" s="58">
        <f t="shared" si="3017"/>
        <v>0</v>
      </c>
      <c r="DW342" s="58">
        <f t="shared" si="3017"/>
        <v>0</v>
      </c>
      <c r="DX342" s="59">
        <f t="shared" si="3017"/>
        <v>0</v>
      </c>
      <c r="DY342" s="58">
        <f t="shared" si="3017"/>
        <v>0</v>
      </c>
      <c r="DZ342" s="58">
        <f t="shared" si="3017"/>
        <v>0</v>
      </c>
      <c r="EA342" s="58">
        <f t="shared" si="3017"/>
        <v>0</v>
      </c>
      <c r="EB342" s="109">
        <f t="shared" si="3017"/>
        <v>0</v>
      </c>
      <c r="EC342" s="59">
        <f t="shared" si="3017"/>
        <v>0</v>
      </c>
      <c r="ED342" s="58">
        <f t="shared" si="3017"/>
        <v>0</v>
      </c>
      <c r="EE342" s="58">
        <f t="shared" si="3017"/>
        <v>0</v>
      </c>
      <c r="EF342" s="58">
        <f t="shared" si="3017"/>
        <v>0</v>
      </c>
      <c r="EG342" s="58">
        <f t="shared" si="3017"/>
        <v>0</v>
      </c>
      <c r="EH342" s="58">
        <f t="shared" si="3017"/>
        <v>0</v>
      </c>
      <c r="EI342" s="58">
        <f t="shared" si="3017"/>
        <v>0</v>
      </c>
      <c r="EJ342" s="58">
        <f t="shared" si="3017"/>
        <v>0</v>
      </c>
      <c r="EK342" s="58">
        <f t="shared" si="3017"/>
        <v>0</v>
      </c>
      <c r="EL342" s="58">
        <f t="shared" si="3017"/>
        <v>0</v>
      </c>
      <c r="EM342" s="58">
        <f t="shared" si="3017"/>
        <v>0</v>
      </c>
      <c r="EN342" s="59">
        <f t="shared" ref="EN342:GY342" si="3018">SUM(EN343:EN344)</f>
        <v>0</v>
      </c>
      <c r="EO342" s="58">
        <f t="shared" si="3018"/>
        <v>0</v>
      </c>
      <c r="EP342" s="58">
        <f t="shared" si="3018"/>
        <v>0</v>
      </c>
      <c r="EQ342" s="58">
        <f t="shared" si="3018"/>
        <v>0</v>
      </c>
      <c r="ER342" s="109">
        <f t="shared" si="3018"/>
        <v>0</v>
      </c>
      <c r="ES342" s="59">
        <f t="shared" si="3018"/>
        <v>0</v>
      </c>
      <c r="ET342" s="58">
        <f t="shared" si="3018"/>
        <v>0</v>
      </c>
      <c r="EU342" s="58">
        <f t="shared" si="3018"/>
        <v>0</v>
      </c>
      <c r="EV342" s="58">
        <f t="shared" si="3018"/>
        <v>0</v>
      </c>
      <c r="EW342" s="58">
        <f t="shared" si="3018"/>
        <v>0</v>
      </c>
      <c r="EX342" s="58">
        <f t="shared" si="3018"/>
        <v>0</v>
      </c>
      <c r="EY342" s="58">
        <f t="shared" si="3018"/>
        <v>0</v>
      </c>
      <c r="EZ342" s="58">
        <f t="shared" si="3018"/>
        <v>0</v>
      </c>
      <c r="FA342" s="58">
        <f t="shared" si="3018"/>
        <v>0</v>
      </c>
      <c r="FB342" s="58">
        <f t="shared" si="3018"/>
        <v>0</v>
      </c>
      <c r="FC342" s="58">
        <f t="shared" si="3018"/>
        <v>0</v>
      </c>
      <c r="FD342" s="59">
        <f t="shared" si="3018"/>
        <v>0</v>
      </c>
      <c r="FE342" s="58">
        <f t="shared" si="3018"/>
        <v>0</v>
      </c>
      <c r="FF342" s="58">
        <f t="shared" si="3018"/>
        <v>0</v>
      </c>
      <c r="FG342" s="58">
        <f t="shared" si="3018"/>
        <v>0</v>
      </c>
      <c r="FH342" s="109">
        <f t="shared" si="3018"/>
        <v>0</v>
      </c>
      <c r="FI342" s="59">
        <f t="shared" si="3018"/>
        <v>0</v>
      </c>
      <c r="FJ342" s="58">
        <f t="shared" si="3018"/>
        <v>0</v>
      </c>
      <c r="FK342" s="58">
        <f t="shared" si="3018"/>
        <v>0</v>
      </c>
      <c r="FL342" s="58">
        <f t="shared" si="3018"/>
        <v>0</v>
      </c>
      <c r="FM342" s="58">
        <f t="shared" si="3018"/>
        <v>0</v>
      </c>
      <c r="FN342" s="58">
        <f t="shared" si="3018"/>
        <v>0</v>
      </c>
      <c r="FO342" s="58">
        <f t="shared" si="3018"/>
        <v>0</v>
      </c>
      <c r="FP342" s="58">
        <f t="shared" si="3018"/>
        <v>0</v>
      </c>
      <c r="FQ342" s="58">
        <f t="shared" si="3018"/>
        <v>0</v>
      </c>
      <c r="FR342" s="58">
        <f t="shared" si="3018"/>
        <v>0</v>
      </c>
      <c r="FS342" s="58">
        <f t="shared" si="3018"/>
        <v>0</v>
      </c>
      <c r="FT342" s="59">
        <f t="shared" si="3018"/>
        <v>0</v>
      </c>
      <c r="FU342" s="58">
        <f t="shared" si="3018"/>
        <v>0</v>
      </c>
      <c r="FV342" s="58">
        <f t="shared" si="3018"/>
        <v>0</v>
      </c>
      <c r="FW342" s="58">
        <f t="shared" si="3018"/>
        <v>0</v>
      </c>
      <c r="FX342" s="109">
        <f t="shared" si="3018"/>
        <v>0</v>
      </c>
      <c r="FY342" s="59">
        <f t="shared" si="3018"/>
        <v>0</v>
      </c>
      <c r="FZ342" s="58">
        <f t="shared" si="3018"/>
        <v>0</v>
      </c>
      <c r="GA342" s="58">
        <f t="shared" si="3018"/>
        <v>0</v>
      </c>
      <c r="GB342" s="58">
        <f t="shared" si="3018"/>
        <v>0</v>
      </c>
      <c r="GC342" s="58">
        <f t="shared" si="3018"/>
        <v>0</v>
      </c>
      <c r="GD342" s="58">
        <f t="shared" si="3018"/>
        <v>0</v>
      </c>
      <c r="GE342" s="58">
        <f t="shared" si="3018"/>
        <v>0</v>
      </c>
      <c r="GF342" s="58">
        <f t="shared" si="3018"/>
        <v>0</v>
      </c>
      <c r="GG342" s="58">
        <f t="shared" si="3018"/>
        <v>0</v>
      </c>
      <c r="GH342" s="58">
        <f t="shared" si="3018"/>
        <v>0</v>
      </c>
      <c r="GI342" s="58">
        <f t="shared" si="3018"/>
        <v>0</v>
      </c>
      <c r="GJ342" s="59">
        <f t="shared" si="3018"/>
        <v>0</v>
      </c>
      <c r="GK342" s="58">
        <f t="shared" si="3018"/>
        <v>0</v>
      </c>
      <c r="GL342" s="58">
        <f t="shared" si="3018"/>
        <v>0</v>
      </c>
      <c r="GM342" s="58">
        <f t="shared" si="3018"/>
        <v>0</v>
      </c>
      <c r="GN342" s="109">
        <f t="shared" si="3018"/>
        <v>0</v>
      </c>
      <c r="GO342" s="59">
        <f t="shared" si="3018"/>
        <v>0</v>
      </c>
      <c r="GP342" s="58">
        <f t="shared" si="3018"/>
        <v>0</v>
      </c>
      <c r="GQ342" s="58">
        <f t="shared" si="3018"/>
        <v>0</v>
      </c>
      <c r="GR342" s="58">
        <f t="shared" si="3018"/>
        <v>0</v>
      </c>
      <c r="GS342" s="58">
        <f t="shared" si="3018"/>
        <v>0</v>
      </c>
      <c r="GT342" s="58">
        <f t="shared" si="3018"/>
        <v>0</v>
      </c>
      <c r="GU342" s="58">
        <f t="shared" si="3018"/>
        <v>0</v>
      </c>
      <c r="GV342" s="58">
        <f t="shared" si="3018"/>
        <v>0</v>
      </c>
      <c r="GW342" s="58">
        <f t="shared" si="3018"/>
        <v>0</v>
      </c>
      <c r="GX342" s="58">
        <f t="shared" si="3018"/>
        <v>0</v>
      </c>
      <c r="GY342" s="58">
        <f t="shared" si="3018"/>
        <v>0</v>
      </c>
      <c r="GZ342" s="59">
        <f t="shared" ref="GZ342:JW342" si="3019">SUM(GZ343:GZ344)</f>
        <v>0</v>
      </c>
      <c r="HA342" s="58">
        <f t="shared" si="3019"/>
        <v>0</v>
      </c>
      <c r="HB342" s="58">
        <f t="shared" si="3019"/>
        <v>0</v>
      </c>
      <c r="HC342" s="58">
        <f t="shared" si="3019"/>
        <v>0</v>
      </c>
      <c r="HD342" s="58">
        <f t="shared" si="3019"/>
        <v>0</v>
      </c>
      <c r="HE342" s="58">
        <f t="shared" si="3019"/>
        <v>0</v>
      </c>
      <c r="HF342" s="58">
        <f t="shared" si="3019"/>
        <v>0</v>
      </c>
      <c r="HG342" s="58">
        <f t="shared" si="3019"/>
        <v>0</v>
      </c>
      <c r="HH342" s="58">
        <f t="shared" si="3019"/>
        <v>0</v>
      </c>
      <c r="HI342" s="58">
        <f t="shared" si="3019"/>
        <v>0</v>
      </c>
      <c r="HJ342" s="58">
        <f t="shared" si="3019"/>
        <v>0</v>
      </c>
      <c r="HK342" s="58">
        <f t="shared" si="3019"/>
        <v>0</v>
      </c>
      <c r="HL342" s="58">
        <f t="shared" si="3019"/>
        <v>0</v>
      </c>
      <c r="HM342" s="58">
        <f t="shared" si="3019"/>
        <v>0</v>
      </c>
      <c r="HN342" s="109">
        <f t="shared" si="3019"/>
        <v>0</v>
      </c>
      <c r="HO342" s="136">
        <f t="shared" si="3019"/>
        <v>0</v>
      </c>
      <c r="HP342" s="152">
        <f t="shared" si="3019"/>
        <v>0</v>
      </c>
      <c r="HQ342" s="59">
        <f t="shared" si="3019"/>
        <v>0</v>
      </c>
      <c r="HR342" s="58">
        <f t="shared" si="3019"/>
        <v>0</v>
      </c>
      <c r="HS342" s="58">
        <f t="shared" si="3019"/>
        <v>0</v>
      </c>
      <c r="HT342" s="58">
        <f t="shared" si="3019"/>
        <v>0</v>
      </c>
      <c r="HU342" s="58">
        <f t="shared" si="3019"/>
        <v>0</v>
      </c>
      <c r="HV342" s="58">
        <f t="shared" si="3019"/>
        <v>0</v>
      </c>
      <c r="HW342" s="58">
        <f t="shared" si="3019"/>
        <v>0</v>
      </c>
      <c r="HX342" s="58">
        <f t="shared" si="3019"/>
        <v>0</v>
      </c>
      <c r="HY342" s="58">
        <f t="shared" si="3019"/>
        <v>0</v>
      </c>
      <c r="HZ342" s="58">
        <f t="shared" si="3019"/>
        <v>0</v>
      </c>
      <c r="IA342" s="58">
        <f t="shared" si="3019"/>
        <v>0</v>
      </c>
      <c r="IB342" s="59">
        <f t="shared" si="3019"/>
        <v>0</v>
      </c>
      <c r="IC342" s="58">
        <f t="shared" si="3019"/>
        <v>0</v>
      </c>
      <c r="ID342" s="58">
        <f t="shared" si="3019"/>
        <v>0</v>
      </c>
      <c r="IE342" s="58">
        <f t="shared" si="3019"/>
        <v>0</v>
      </c>
      <c r="IF342" s="109">
        <f t="shared" si="3019"/>
        <v>0</v>
      </c>
      <c r="IG342" s="59">
        <f t="shared" si="3019"/>
        <v>0</v>
      </c>
      <c r="IH342" s="58">
        <f t="shared" si="3019"/>
        <v>0</v>
      </c>
      <c r="II342" s="58">
        <f t="shared" si="3019"/>
        <v>0</v>
      </c>
      <c r="IJ342" s="58">
        <f t="shared" si="3019"/>
        <v>0</v>
      </c>
      <c r="IK342" s="58">
        <f t="shared" si="3019"/>
        <v>0</v>
      </c>
      <c r="IL342" s="58">
        <f t="shared" si="3019"/>
        <v>0</v>
      </c>
      <c r="IM342" s="58">
        <f t="shared" si="3019"/>
        <v>0</v>
      </c>
      <c r="IN342" s="58">
        <f t="shared" si="3019"/>
        <v>0</v>
      </c>
      <c r="IO342" s="58">
        <f t="shared" si="3019"/>
        <v>0</v>
      </c>
      <c r="IP342" s="58">
        <f t="shared" si="3019"/>
        <v>0</v>
      </c>
      <c r="IQ342" s="58">
        <f t="shared" si="3019"/>
        <v>0</v>
      </c>
      <c r="IR342" s="59">
        <f t="shared" si="3019"/>
        <v>0</v>
      </c>
      <c r="IS342" s="58">
        <f t="shared" si="3019"/>
        <v>0</v>
      </c>
      <c r="IT342" s="58">
        <f t="shared" si="3019"/>
        <v>0</v>
      </c>
      <c r="IU342" s="58">
        <f t="shared" si="3019"/>
        <v>0</v>
      </c>
      <c r="IV342" s="109">
        <f t="shared" si="3019"/>
        <v>0</v>
      </c>
      <c r="IW342" s="59">
        <f t="shared" si="3019"/>
        <v>0</v>
      </c>
      <c r="IX342" s="58">
        <f t="shared" si="3019"/>
        <v>0</v>
      </c>
      <c r="IY342" s="58">
        <f t="shared" si="3019"/>
        <v>0</v>
      </c>
      <c r="IZ342" s="58">
        <f t="shared" si="3019"/>
        <v>0</v>
      </c>
      <c r="JA342" s="58">
        <f t="shared" si="3019"/>
        <v>0</v>
      </c>
      <c r="JB342" s="58">
        <f t="shared" si="3019"/>
        <v>0</v>
      </c>
      <c r="JC342" s="58">
        <f t="shared" si="3019"/>
        <v>0</v>
      </c>
      <c r="JD342" s="58">
        <f t="shared" si="3019"/>
        <v>0</v>
      </c>
      <c r="JE342" s="58">
        <f t="shared" si="3019"/>
        <v>0</v>
      </c>
      <c r="JF342" s="58">
        <f t="shared" si="3019"/>
        <v>0</v>
      </c>
      <c r="JG342" s="58">
        <f t="shared" si="3019"/>
        <v>0</v>
      </c>
      <c r="JH342" s="59">
        <f t="shared" si="3019"/>
        <v>0</v>
      </c>
      <c r="JI342" s="58">
        <f t="shared" si="3019"/>
        <v>0</v>
      </c>
      <c r="JJ342" s="58">
        <f t="shared" si="3019"/>
        <v>0</v>
      </c>
      <c r="JK342" s="58">
        <f t="shared" si="3019"/>
        <v>0</v>
      </c>
      <c r="JL342" s="109">
        <f t="shared" si="3019"/>
        <v>0</v>
      </c>
      <c r="JM342" s="59">
        <f t="shared" si="3019"/>
        <v>0</v>
      </c>
      <c r="JN342" s="58">
        <f t="shared" si="3019"/>
        <v>0</v>
      </c>
      <c r="JO342" s="58">
        <f t="shared" si="3019"/>
        <v>0</v>
      </c>
      <c r="JP342" s="58">
        <f t="shared" si="3019"/>
        <v>0</v>
      </c>
      <c r="JQ342" s="58">
        <f t="shared" si="3019"/>
        <v>0</v>
      </c>
      <c r="JR342" s="58">
        <f t="shared" si="3019"/>
        <v>0</v>
      </c>
      <c r="JS342" s="58">
        <f t="shared" si="3019"/>
        <v>0</v>
      </c>
      <c r="JT342" s="58">
        <f t="shared" si="3019"/>
        <v>0</v>
      </c>
      <c r="JU342" s="58">
        <f t="shared" si="3019"/>
        <v>0</v>
      </c>
      <c r="JV342" s="58">
        <f t="shared" si="3019"/>
        <v>0</v>
      </c>
      <c r="JW342" s="58">
        <f t="shared" si="3019"/>
        <v>0</v>
      </c>
      <c r="JX342" s="59">
        <f t="shared" ref="JX342:MT342" si="3020">SUM(JX343:JX344)</f>
        <v>0</v>
      </c>
      <c r="JY342" s="58">
        <f t="shared" si="3020"/>
        <v>0</v>
      </c>
      <c r="JZ342" s="58">
        <f t="shared" si="3020"/>
        <v>0</v>
      </c>
      <c r="KA342" s="58">
        <f t="shared" si="3020"/>
        <v>0</v>
      </c>
      <c r="KB342" s="109">
        <f t="shared" si="3020"/>
        <v>0</v>
      </c>
      <c r="KC342" s="59">
        <f t="shared" si="3020"/>
        <v>0</v>
      </c>
      <c r="KD342" s="58">
        <f t="shared" si="3020"/>
        <v>0</v>
      </c>
      <c r="KE342" s="58">
        <f t="shared" si="3020"/>
        <v>0</v>
      </c>
      <c r="KF342" s="58">
        <f t="shared" si="3020"/>
        <v>0</v>
      </c>
      <c r="KG342" s="58">
        <f t="shared" si="3020"/>
        <v>0</v>
      </c>
      <c r="KH342" s="58">
        <f t="shared" si="3020"/>
        <v>0</v>
      </c>
      <c r="KI342" s="58">
        <f t="shared" si="3020"/>
        <v>0</v>
      </c>
      <c r="KJ342" s="58">
        <f t="shared" si="3020"/>
        <v>0</v>
      </c>
      <c r="KK342" s="58">
        <f t="shared" si="3020"/>
        <v>0</v>
      </c>
      <c r="KL342" s="58">
        <f t="shared" si="3020"/>
        <v>0</v>
      </c>
      <c r="KM342" s="58">
        <f t="shared" si="3020"/>
        <v>0</v>
      </c>
      <c r="KN342" s="59">
        <f t="shared" si="3020"/>
        <v>0</v>
      </c>
      <c r="KO342" s="58">
        <f t="shared" si="3020"/>
        <v>0</v>
      </c>
      <c r="KP342" s="58">
        <f t="shared" si="3020"/>
        <v>0</v>
      </c>
      <c r="KQ342" s="58">
        <f t="shared" si="3020"/>
        <v>0</v>
      </c>
      <c r="KR342" s="58">
        <f t="shared" si="3020"/>
        <v>0</v>
      </c>
      <c r="KS342" s="58">
        <f t="shared" si="3020"/>
        <v>0</v>
      </c>
      <c r="KT342" s="58">
        <f t="shared" si="3020"/>
        <v>0</v>
      </c>
      <c r="KU342" s="58">
        <f t="shared" si="3020"/>
        <v>0</v>
      </c>
      <c r="KV342" s="58">
        <f t="shared" si="3020"/>
        <v>0</v>
      </c>
      <c r="KW342" s="58">
        <f t="shared" si="3020"/>
        <v>0</v>
      </c>
      <c r="KX342" s="58">
        <f t="shared" si="3020"/>
        <v>0</v>
      </c>
      <c r="KY342" s="58">
        <f t="shared" si="3020"/>
        <v>0</v>
      </c>
      <c r="KZ342" s="58">
        <f t="shared" si="3020"/>
        <v>0</v>
      </c>
      <c r="LA342" s="58">
        <f t="shared" si="3020"/>
        <v>0</v>
      </c>
      <c r="LB342" s="109">
        <f t="shared" si="3020"/>
        <v>0</v>
      </c>
      <c r="LC342" s="152">
        <f t="shared" si="3020"/>
        <v>0</v>
      </c>
      <c r="LD342" s="59">
        <f t="shared" si="3020"/>
        <v>0</v>
      </c>
      <c r="LE342" s="58">
        <f t="shared" si="3020"/>
        <v>0</v>
      </c>
      <c r="LF342" s="58">
        <f t="shared" si="3020"/>
        <v>0</v>
      </c>
      <c r="LG342" s="58">
        <f t="shared" si="3020"/>
        <v>0</v>
      </c>
      <c r="LH342" s="58">
        <f t="shared" si="3020"/>
        <v>0</v>
      </c>
      <c r="LI342" s="58">
        <f t="shared" si="3020"/>
        <v>0</v>
      </c>
      <c r="LJ342" s="58">
        <f t="shared" si="3020"/>
        <v>0</v>
      </c>
      <c r="LK342" s="58">
        <f t="shared" si="3020"/>
        <v>0</v>
      </c>
      <c r="LL342" s="58">
        <f t="shared" si="3020"/>
        <v>0</v>
      </c>
      <c r="LM342" s="58">
        <f t="shared" si="3020"/>
        <v>0</v>
      </c>
      <c r="LN342" s="58">
        <f t="shared" si="3020"/>
        <v>0</v>
      </c>
      <c r="LO342" s="59">
        <f t="shared" si="3020"/>
        <v>0</v>
      </c>
      <c r="LP342" s="58">
        <f t="shared" si="3020"/>
        <v>0</v>
      </c>
      <c r="LQ342" s="58">
        <f t="shared" si="3020"/>
        <v>0</v>
      </c>
      <c r="LR342" s="58">
        <f t="shared" si="3020"/>
        <v>0</v>
      </c>
      <c r="LS342" s="109">
        <f t="shared" si="3020"/>
        <v>0</v>
      </c>
      <c r="LT342" s="59">
        <f t="shared" si="3020"/>
        <v>0</v>
      </c>
      <c r="LU342" s="58">
        <f t="shared" si="3020"/>
        <v>0</v>
      </c>
      <c r="LV342" s="58">
        <f t="shared" si="3020"/>
        <v>0</v>
      </c>
      <c r="LW342" s="58">
        <f t="shared" si="3020"/>
        <v>0</v>
      </c>
      <c r="LX342" s="58">
        <f t="shared" si="3020"/>
        <v>0</v>
      </c>
      <c r="LY342" s="58">
        <f t="shared" si="3020"/>
        <v>0</v>
      </c>
      <c r="LZ342" s="58">
        <f t="shared" si="3020"/>
        <v>0</v>
      </c>
      <c r="MA342" s="58">
        <f t="shared" si="3020"/>
        <v>0</v>
      </c>
      <c r="MB342" s="58">
        <f t="shared" si="3020"/>
        <v>0</v>
      </c>
      <c r="MC342" s="58">
        <f t="shared" si="3020"/>
        <v>0</v>
      </c>
      <c r="MD342" s="58">
        <f t="shared" si="3020"/>
        <v>0</v>
      </c>
      <c r="ME342" s="59">
        <f t="shared" si="3020"/>
        <v>0</v>
      </c>
      <c r="MF342" s="58">
        <f t="shared" si="3020"/>
        <v>0</v>
      </c>
      <c r="MG342" s="58">
        <f t="shared" si="3020"/>
        <v>0</v>
      </c>
      <c r="MH342" s="58">
        <f t="shared" si="3020"/>
        <v>0</v>
      </c>
      <c r="MI342" s="109">
        <f t="shared" si="3020"/>
        <v>0</v>
      </c>
      <c r="MJ342" s="59">
        <f t="shared" si="3020"/>
        <v>0</v>
      </c>
      <c r="MK342" s="58">
        <f t="shared" si="3020"/>
        <v>0</v>
      </c>
      <c r="ML342" s="58">
        <f t="shared" si="3020"/>
        <v>0</v>
      </c>
      <c r="MM342" s="58">
        <f t="shared" si="3020"/>
        <v>0</v>
      </c>
      <c r="MN342" s="58">
        <f t="shared" si="3020"/>
        <v>0</v>
      </c>
      <c r="MO342" s="58">
        <f t="shared" si="3020"/>
        <v>0</v>
      </c>
      <c r="MP342" s="58">
        <f t="shared" si="3020"/>
        <v>0</v>
      </c>
      <c r="MQ342" s="58">
        <f t="shared" si="3020"/>
        <v>0</v>
      </c>
      <c r="MR342" s="58">
        <f t="shared" si="3020"/>
        <v>0</v>
      </c>
      <c r="MS342" s="58">
        <f t="shared" si="3020"/>
        <v>0</v>
      </c>
      <c r="MT342" s="58">
        <f t="shared" si="3020"/>
        <v>0</v>
      </c>
      <c r="MU342" s="59">
        <f t="shared" ref="MU342:PF342" si="3021">SUM(MU343:MU344)</f>
        <v>0</v>
      </c>
      <c r="MV342" s="58">
        <f t="shared" si="3021"/>
        <v>0</v>
      </c>
      <c r="MW342" s="58">
        <f t="shared" si="3021"/>
        <v>0</v>
      </c>
      <c r="MX342" s="58">
        <f t="shared" si="3021"/>
        <v>0</v>
      </c>
      <c r="MY342" s="109">
        <f t="shared" si="3021"/>
        <v>0</v>
      </c>
      <c r="MZ342" s="59">
        <f t="shared" si="3021"/>
        <v>0</v>
      </c>
      <c r="NA342" s="58">
        <f t="shared" si="3021"/>
        <v>0</v>
      </c>
      <c r="NB342" s="58">
        <f t="shared" si="3021"/>
        <v>0</v>
      </c>
      <c r="NC342" s="58">
        <f t="shared" si="3021"/>
        <v>0</v>
      </c>
      <c r="ND342" s="58">
        <f t="shared" si="3021"/>
        <v>0</v>
      </c>
      <c r="NE342" s="58">
        <f t="shared" si="3021"/>
        <v>0</v>
      </c>
      <c r="NF342" s="58">
        <f t="shared" si="3021"/>
        <v>0</v>
      </c>
      <c r="NG342" s="58">
        <f t="shared" si="3021"/>
        <v>0</v>
      </c>
      <c r="NH342" s="58">
        <f t="shared" si="3021"/>
        <v>0</v>
      </c>
      <c r="NI342" s="58">
        <f t="shared" si="3021"/>
        <v>0</v>
      </c>
      <c r="NJ342" s="58">
        <f t="shared" si="3021"/>
        <v>0</v>
      </c>
      <c r="NK342" s="59">
        <f t="shared" si="3021"/>
        <v>0</v>
      </c>
      <c r="NL342" s="58">
        <f t="shared" si="3021"/>
        <v>0</v>
      </c>
      <c r="NM342" s="58">
        <f t="shared" si="3021"/>
        <v>0</v>
      </c>
      <c r="NN342" s="58">
        <f t="shared" si="3021"/>
        <v>0</v>
      </c>
      <c r="NO342" s="109">
        <f t="shared" si="3021"/>
        <v>0</v>
      </c>
      <c r="NP342" s="59">
        <f t="shared" si="3021"/>
        <v>0</v>
      </c>
      <c r="NQ342" s="58">
        <f t="shared" si="3021"/>
        <v>0</v>
      </c>
      <c r="NR342" s="58">
        <f t="shared" si="3021"/>
        <v>0</v>
      </c>
      <c r="NS342" s="58">
        <f t="shared" si="3021"/>
        <v>0</v>
      </c>
      <c r="NT342" s="58">
        <f t="shared" si="3021"/>
        <v>0</v>
      </c>
      <c r="NU342" s="58">
        <f t="shared" si="3021"/>
        <v>0</v>
      </c>
      <c r="NV342" s="58">
        <f t="shared" si="3021"/>
        <v>0</v>
      </c>
      <c r="NW342" s="58">
        <f t="shared" si="3021"/>
        <v>0</v>
      </c>
      <c r="NX342" s="58">
        <f t="shared" si="3021"/>
        <v>0</v>
      </c>
      <c r="NY342" s="58">
        <f t="shared" si="3021"/>
        <v>0</v>
      </c>
      <c r="NZ342" s="58">
        <f t="shared" si="3021"/>
        <v>0</v>
      </c>
      <c r="OA342" s="59">
        <f t="shared" si="3021"/>
        <v>0</v>
      </c>
      <c r="OB342" s="58">
        <f t="shared" si="3021"/>
        <v>0</v>
      </c>
      <c r="OC342" s="58">
        <f t="shared" si="3021"/>
        <v>0</v>
      </c>
      <c r="OD342" s="58">
        <f t="shared" si="3021"/>
        <v>0</v>
      </c>
      <c r="OE342" s="109">
        <f t="shared" si="3021"/>
        <v>0</v>
      </c>
      <c r="OF342" s="59">
        <f t="shared" si="3021"/>
        <v>0</v>
      </c>
      <c r="OG342" s="58">
        <f t="shared" si="3021"/>
        <v>0</v>
      </c>
      <c r="OH342" s="58">
        <f t="shared" si="3021"/>
        <v>0</v>
      </c>
      <c r="OI342" s="58">
        <f t="shared" si="3021"/>
        <v>0</v>
      </c>
      <c r="OJ342" s="58">
        <f t="shared" si="3021"/>
        <v>0</v>
      </c>
      <c r="OK342" s="58">
        <f t="shared" si="3021"/>
        <v>0</v>
      </c>
      <c r="OL342" s="58">
        <f t="shared" si="3021"/>
        <v>0</v>
      </c>
      <c r="OM342" s="58">
        <f t="shared" si="3021"/>
        <v>0</v>
      </c>
      <c r="ON342" s="58">
        <f t="shared" si="3021"/>
        <v>0</v>
      </c>
      <c r="OO342" s="58">
        <f t="shared" si="3021"/>
        <v>0</v>
      </c>
      <c r="OP342" s="58">
        <f t="shared" si="3021"/>
        <v>0</v>
      </c>
      <c r="OQ342" s="59">
        <f t="shared" si="3021"/>
        <v>0</v>
      </c>
      <c r="OR342" s="58">
        <f t="shared" si="3021"/>
        <v>0</v>
      </c>
      <c r="OS342" s="58">
        <f t="shared" si="3021"/>
        <v>0</v>
      </c>
      <c r="OT342" s="58">
        <f t="shared" si="3021"/>
        <v>0</v>
      </c>
      <c r="OU342" s="109">
        <f t="shared" si="3021"/>
        <v>0</v>
      </c>
      <c r="OV342" s="59">
        <f t="shared" si="3021"/>
        <v>0</v>
      </c>
      <c r="OW342" s="58">
        <f t="shared" si="3021"/>
        <v>0</v>
      </c>
      <c r="OX342" s="58">
        <f t="shared" si="3021"/>
        <v>0</v>
      </c>
      <c r="OY342" s="58">
        <f t="shared" si="3021"/>
        <v>0</v>
      </c>
      <c r="OZ342" s="58">
        <f t="shared" si="3021"/>
        <v>0</v>
      </c>
      <c r="PA342" s="58">
        <f t="shared" si="3021"/>
        <v>0</v>
      </c>
      <c r="PB342" s="58">
        <f t="shared" si="3021"/>
        <v>0</v>
      </c>
      <c r="PC342" s="58">
        <f t="shared" si="3021"/>
        <v>0</v>
      </c>
      <c r="PD342" s="58">
        <f t="shared" si="3021"/>
        <v>0</v>
      </c>
      <c r="PE342" s="58">
        <f t="shared" si="3021"/>
        <v>0</v>
      </c>
      <c r="PF342" s="58">
        <f t="shared" si="3021"/>
        <v>0</v>
      </c>
      <c r="PG342" s="59">
        <f t="shared" ref="PG342:RR342" si="3022">SUM(PG343:PG344)</f>
        <v>0</v>
      </c>
      <c r="PH342" s="58">
        <f t="shared" si="3022"/>
        <v>0</v>
      </c>
      <c r="PI342" s="58">
        <f t="shared" si="3022"/>
        <v>0</v>
      </c>
      <c r="PJ342" s="58">
        <f t="shared" si="3022"/>
        <v>0</v>
      </c>
      <c r="PK342" s="109">
        <f t="shared" si="3022"/>
        <v>0</v>
      </c>
      <c r="PL342" s="59">
        <f t="shared" si="3022"/>
        <v>0</v>
      </c>
      <c r="PM342" s="58">
        <f t="shared" si="3022"/>
        <v>0</v>
      </c>
      <c r="PN342" s="58">
        <f t="shared" si="3022"/>
        <v>0</v>
      </c>
      <c r="PO342" s="58">
        <f t="shared" si="3022"/>
        <v>0</v>
      </c>
      <c r="PP342" s="58">
        <f t="shared" si="3022"/>
        <v>0</v>
      </c>
      <c r="PQ342" s="58">
        <f t="shared" si="3022"/>
        <v>0</v>
      </c>
      <c r="PR342" s="58">
        <f t="shared" si="3022"/>
        <v>0</v>
      </c>
      <c r="PS342" s="58">
        <f t="shared" si="3022"/>
        <v>0</v>
      </c>
      <c r="PT342" s="58">
        <f t="shared" si="3022"/>
        <v>0</v>
      </c>
      <c r="PU342" s="58">
        <f t="shared" si="3022"/>
        <v>0</v>
      </c>
      <c r="PV342" s="58">
        <f t="shared" si="3022"/>
        <v>0</v>
      </c>
      <c r="PW342" s="59">
        <f t="shared" si="3022"/>
        <v>0</v>
      </c>
      <c r="PX342" s="58">
        <f t="shared" si="3022"/>
        <v>0</v>
      </c>
      <c r="PY342" s="58">
        <f t="shared" si="3022"/>
        <v>0</v>
      </c>
      <c r="PZ342" s="58">
        <f t="shared" si="3022"/>
        <v>0</v>
      </c>
      <c r="QA342" s="109">
        <f t="shared" si="3022"/>
        <v>0</v>
      </c>
      <c r="QB342" s="59">
        <f t="shared" si="3022"/>
        <v>0</v>
      </c>
      <c r="QC342" s="58">
        <f t="shared" si="3022"/>
        <v>0</v>
      </c>
      <c r="QD342" s="58">
        <f t="shared" si="3022"/>
        <v>0</v>
      </c>
      <c r="QE342" s="58">
        <f t="shared" si="3022"/>
        <v>0</v>
      </c>
      <c r="QF342" s="58">
        <f t="shared" si="3022"/>
        <v>0</v>
      </c>
      <c r="QG342" s="58">
        <f t="shared" si="3022"/>
        <v>0</v>
      </c>
      <c r="QH342" s="58">
        <f t="shared" si="3022"/>
        <v>0</v>
      </c>
      <c r="QI342" s="58">
        <f t="shared" si="3022"/>
        <v>0</v>
      </c>
      <c r="QJ342" s="58">
        <f t="shared" si="3022"/>
        <v>0</v>
      </c>
      <c r="QK342" s="58">
        <f t="shared" si="3022"/>
        <v>0</v>
      </c>
      <c r="QL342" s="58">
        <f t="shared" si="3022"/>
        <v>0</v>
      </c>
      <c r="QM342" s="59">
        <f t="shared" si="3022"/>
        <v>0</v>
      </c>
      <c r="QN342" s="58">
        <f t="shared" si="3022"/>
        <v>0</v>
      </c>
      <c r="QO342" s="58">
        <f t="shared" si="3022"/>
        <v>0</v>
      </c>
      <c r="QP342" s="58">
        <f t="shared" si="3022"/>
        <v>0</v>
      </c>
      <c r="QQ342" s="109">
        <f t="shared" si="3022"/>
        <v>0</v>
      </c>
      <c r="QR342" s="59">
        <f t="shared" si="3022"/>
        <v>0</v>
      </c>
      <c r="QS342" s="58">
        <f t="shared" si="3022"/>
        <v>0</v>
      </c>
      <c r="QT342" s="58">
        <f t="shared" si="3022"/>
        <v>0</v>
      </c>
      <c r="QU342" s="58">
        <f t="shared" si="3022"/>
        <v>0</v>
      </c>
      <c r="QV342" s="58">
        <f t="shared" si="3022"/>
        <v>0</v>
      </c>
      <c r="QW342" s="58">
        <f t="shared" si="3022"/>
        <v>0</v>
      </c>
      <c r="QX342" s="58">
        <f t="shared" si="3022"/>
        <v>0</v>
      </c>
      <c r="QY342" s="58">
        <f t="shared" si="3022"/>
        <v>0</v>
      </c>
      <c r="QZ342" s="58">
        <f t="shared" si="3022"/>
        <v>0</v>
      </c>
      <c r="RA342" s="58">
        <f t="shared" si="3022"/>
        <v>0</v>
      </c>
      <c r="RB342" s="58">
        <f t="shared" si="3022"/>
        <v>0</v>
      </c>
      <c r="RC342" s="59">
        <f t="shared" si="3022"/>
        <v>0</v>
      </c>
      <c r="RD342" s="58">
        <f t="shared" si="3022"/>
        <v>0</v>
      </c>
      <c r="RE342" s="58">
        <f t="shared" si="3022"/>
        <v>0</v>
      </c>
      <c r="RF342" s="58">
        <f t="shared" si="3022"/>
        <v>0</v>
      </c>
      <c r="RG342" s="58">
        <f t="shared" si="3022"/>
        <v>0</v>
      </c>
      <c r="RH342" s="58">
        <f t="shared" si="3022"/>
        <v>0</v>
      </c>
      <c r="RI342" s="58">
        <f t="shared" si="3022"/>
        <v>0</v>
      </c>
      <c r="RJ342" s="58">
        <f t="shared" si="3022"/>
        <v>0</v>
      </c>
      <c r="RK342" s="58">
        <f t="shared" si="3022"/>
        <v>0</v>
      </c>
      <c r="RL342" s="58">
        <f t="shared" si="3022"/>
        <v>0</v>
      </c>
      <c r="RM342" s="58">
        <f t="shared" si="3022"/>
        <v>0</v>
      </c>
      <c r="RN342" s="58">
        <f t="shared" si="3022"/>
        <v>0</v>
      </c>
      <c r="RO342" s="58">
        <f t="shared" si="3022"/>
        <v>0</v>
      </c>
      <c r="RP342" s="58">
        <f t="shared" si="3022"/>
        <v>0</v>
      </c>
      <c r="RQ342" s="109">
        <f t="shared" si="3022"/>
        <v>0</v>
      </c>
      <c r="RR342" s="152">
        <f t="shared" si="3022"/>
        <v>0</v>
      </c>
      <c r="RS342" s="59">
        <f t="shared" ref="RS342:UD342" si="3023">SUM(RS343:RS344)</f>
        <v>0</v>
      </c>
      <c r="RT342" s="58">
        <f t="shared" si="3023"/>
        <v>0</v>
      </c>
      <c r="RU342" s="58">
        <f t="shared" si="3023"/>
        <v>0</v>
      </c>
      <c r="RV342" s="58">
        <f t="shared" si="3023"/>
        <v>0</v>
      </c>
      <c r="RW342" s="58">
        <f t="shared" si="3023"/>
        <v>0</v>
      </c>
      <c r="RX342" s="58">
        <f t="shared" si="3023"/>
        <v>0</v>
      </c>
      <c r="RY342" s="58">
        <f t="shared" si="3023"/>
        <v>0</v>
      </c>
      <c r="RZ342" s="58">
        <f t="shared" si="3023"/>
        <v>0</v>
      </c>
      <c r="SA342" s="58">
        <f t="shared" si="3023"/>
        <v>0</v>
      </c>
      <c r="SB342" s="58">
        <f t="shared" si="3023"/>
        <v>0</v>
      </c>
      <c r="SC342" s="58">
        <f t="shared" si="3023"/>
        <v>0</v>
      </c>
      <c r="SD342" s="59">
        <f t="shared" si="3023"/>
        <v>0</v>
      </c>
      <c r="SE342" s="58">
        <f t="shared" si="3023"/>
        <v>0</v>
      </c>
      <c r="SF342" s="58">
        <f t="shared" si="3023"/>
        <v>0</v>
      </c>
      <c r="SG342" s="58">
        <f t="shared" si="3023"/>
        <v>0</v>
      </c>
      <c r="SH342" s="109">
        <f t="shared" si="3023"/>
        <v>0</v>
      </c>
      <c r="SI342" s="59">
        <f t="shared" si="3023"/>
        <v>0</v>
      </c>
      <c r="SJ342" s="58">
        <f t="shared" si="3023"/>
        <v>0</v>
      </c>
      <c r="SK342" s="58">
        <f t="shared" si="3023"/>
        <v>0</v>
      </c>
      <c r="SL342" s="58">
        <f t="shared" si="3023"/>
        <v>0</v>
      </c>
      <c r="SM342" s="58">
        <f t="shared" si="3023"/>
        <v>0</v>
      </c>
      <c r="SN342" s="58">
        <f t="shared" si="3023"/>
        <v>0</v>
      </c>
      <c r="SO342" s="58">
        <f t="shared" si="3023"/>
        <v>0</v>
      </c>
      <c r="SP342" s="58">
        <f t="shared" si="3023"/>
        <v>0</v>
      </c>
      <c r="SQ342" s="58">
        <f t="shared" si="3023"/>
        <v>0</v>
      </c>
      <c r="SR342" s="58">
        <f t="shared" si="3023"/>
        <v>0</v>
      </c>
      <c r="SS342" s="58">
        <f t="shared" si="3023"/>
        <v>0</v>
      </c>
      <c r="ST342" s="59">
        <f t="shared" si="3023"/>
        <v>0</v>
      </c>
      <c r="SU342" s="58">
        <f t="shared" si="3023"/>
        <v>0</v>
      </c>
      <c r="SV342" s="58">
        <f t="shared" si="3023"/>
        <v>0</v>
      </c>
      <c r="SW342" s="58">
        <f t="shared" si="3023"/>
        <v>0</v>
      </c>
      <c r="SX342" s="109">
        <f t="shared" si="3023"/>
        <v>0</v>
      </c>
      <c r="SY342" s="59">
        <f t="shared" si="3023"/>
        <v>0</v>
      </c>
      <c r="SZ342" s="58">
        <f t="shared" si="3023"/>
        <v>0</v>
      </c>
      <c r="TA342" s="58">
        <f t="shared" si="3023"/>
        <v>0</v>
      </c>
      <c r="TB342" s="58">
        <f t="shared" si="3023"/>
        <v>0</v>
      </c>
      <c r="TC342" s="58">
        <f t="shared" si="3023"/>
        <v>0</v>
      </c>
      <c r="TD342" s="58">
        <f t="shared" si="3023"/>
        <v>0</v>
      </c>
      <c r="TE342" s="58">
        <f t="shared" si="3023"/>
        <v>0</v>
      </c>
      <c r="TF342" s="58">
        <f t="shared" si="3023"/>
        <v>0</v>
      </c>
      <c r="TG342" s="58">
        <f t="shared" si="3023"/>
        <v>0</v>
      </c>
      <c r="TH342" s="58">
        <f t="shared" si="3023"/>
        <v>0</v>
      </c>
      <c r="TI342" s="58">
        <f t="shared" si="3023"/>
        <v>0</v>
      </c>
      <c r="TJ342" s="59">
        <f t="shared" si="3023"/>
        <v>0</v>
      </c>
      <c r="TK342" s="58">
        <f t="shared" si="3023"/>
        <v>0</v>
      </c>
      <c r="TL342" s="58">
        <f t="shared" si="3023"/>
        <v>0</v>
      </c>
      <c r="TM342" s="58">
        <f t="shared" si="3023"/>
        <v>0</v>
      </c>
      <c r="TN342" s="109">
        <f t="shared" si="3023"/>
        <v>0</v>
      </c>
      <c r="TO342" s="59">
        <f t="shared" si="3023"/>
        <v>0</v>
      </c>
      <c r="TP342" s="58">
        <f t="shared" si="3023"/>
        <v>0</v>
      </c>
      <c r="TQ342" s="58">
        <f t="shared" si="3023"/>
        <v>0</v>
      </c>
      <c r="TR342" s="58">
        <f t="shared" si="3023"/>
        <v>0</v>
      </c>
      <c r="TS342" s="58">
        <f t="shared" si="3023"/>
        <v>0</v>
      </c>
      <c r="TT342" s="58">
        <f t="shared" si="3023"/>
        <v>0</v>
      </c>
      <c r="TU342" s="58">
        <f t="shared" si="3023"/>
        <v>0</v>
      </c>
      <c r="TV342" s="58">
        <f t="shared" si="3023"/>
        <v>0</v>
      </c>
      <c r="TW342" s="58">
        <f t="shared" si="3023"/>
        <v>0</v>
      </c>
      <c r="TX342" s="58">
        <f t="shared" si="3023"/>
        <v>0</v>
      </c>
      <c r="TY342" s="58">
        <f t="shared" si="3023"/>
        <v>0</v>
      </c>
      <c r="TZ342" s="59">
        <f t="shared" si="3023"/>
        <v>0</v>
      </c>
      <c r="UA342" s="58">
        <f t="shared" si="3023"/>
        <v>0</v>
      </c>
      <c r="UB342" s="58">
        <f t="shared" si="3023"/>
        <v>0</v>
      </c>
      <c r="UC342" s="58">
        <f t="shared" si="3023"/>
        <v>0</v>
      </c>
      <c r="UD342" s="109">
        <f t="shared" si="3023"/>
        <v>0</v>
      </c>
      <c r="UE342" s="59">
        <f t="shared" ref="UE342:VD342" si="3024">SUM(UE343:UE344)</f>
        <v>0</v>
      </c>
      <c r="UF342" s="58">
        <f t="shared" si="3024"/>
        <v>0</v>
      </c>
      <c r="UG342" s="58">
        <f t="shared" si="3024"/>
        <v>0</v>
      </c>
      <c r="UH342" s="58">
        <f t="shared" si="3024"/>
        <v>0</v>
      </c>
      <c r="UI342" s="58">
        <f t="shared" si="3024"/>
        <v>0</v>
      </c>
      <c r="UJ342" s="58">
        <f t="shared" si="3024"/>
        <v>0</v>
      </c>
      <c r="UK342" s="58">
        <f t="shared" si="3024"/>
        <v>0</v>
      </c>
      <c r="UL342" s="58">
        <f t="shared" si="3024"/>
        <v>0</v>
      </c>
      <c r="UM342" s="58">
        <f t="shared" si="3024"/>
        <v>0</v>
      </c>
      <c r="UN342" s="58">
        <f t="shared" si="3024"/>
        <v>0</v>
      </c>
      <c r="UO342" s="58">
        <f t="shared" si="3024"/>
        <v>0</v>
      </c>
      <c r="UP342" s="59">
        <f t="shared" si="3024"/>
        <v>0</v>
      </c>
      <c r="UQ342" s="58">
        <f t="shared" si="3024"/>
        <v>0</v>
      </c>
      <c r="UR342" s="58">
        <f t="shared" si="3024"/>
        <v>0</v>
      </c>
      <c r="US342" s="58">
        <f t="shared" si="3024"/>
        <v>0</v>
      </c>
      <c r="UT342" s="58">
        <f t="shared" si="3024"/>
        <v>0</v>
      </c>
      <c r="UU342" s="58">
        <f t="shared" si="3024"/>
        <v>0</v>
      </c>
      <c r="UV342" s="58">
        <f t="shared" si="3024"/>
        <v>0</v>
      </c>
      <c r="UW342" s="58">
        <f t="shared" si="3024"/>
        <v>0</v>
      </c>
      <c r="UX342" s="58">
        <f t="shared" si="3024"/>
        <v>0</v>
      </c>
      <c r="UY342" s="58">
        <f t="shared" si="3024"/>
        <v>0</v>
      </c>
      <c r="UZ342" s="58">
        <f t="shared" si="3024"/>
        <v>0</v>
      </c>
      <c r="VA342" s="58">
        <f t="shared" si="3024"/>
        <v>0</v>
      </c>
      <c r="VB342" s="58">
        <f t="shared" si="3024"/>
        <v>0</v>
      </c>
      <c r="VC342" s="58">
        <f t="shared" si="3024"/>
        <v>0</v>
      </c>
      <c r="VD342" s="109">
        <f t="shared" si="3024"/>
        <v>0</v>
      </c>
      <c r="VE342" s="10" t="str">
        <f t="shared" si="2875"/>
        <v>-</v>
      </c>
    </row>
    <row r="343" spans="1:577" ht="20.149999999999999" customHeight="1">
      <c r="A343" s="129"/>
      <c r="B343" s="36"/>
      <c r="C343" s="23">
        <v>50021</v>
      </c>
      <c r="D343" s="24" t="s">
        <v>306</v>
      </c>
      <c r="E343" s="193">
        <f>SUM(F343:I343)</f>
        <v>0</v>
      </c>
      <c r="F343" s="194"/>
      <c r="G343" s="194"/>
      <c r="H343" s="195"/>
      <c r="I343" s="229"/>
      <c r="J343" s="241">
        <f t="shared" ref="J343:J344" si="3025">SUM(K343:Y343)</f>
        <v>0</v>
      </c>
      <c r="K343" s="61"/>
      <c r="L343" s="60"/>
      <c r="M343" s="60"/>
      <c r="N343" s="60"/>
      <c r="O343" s="60"/>
      <c r="P343" s="60"/>
      <c r="Q343" s="60"/>
      <c r="R343" s="60"/>
      <c r="S343" s="60"/>
      <c r="T343" s="60"/>
      <c r="U343" s="61"/>
      <c r="V343" s="60"/>
      <c r="W343" s="60"/>
      <c r="X343" s="60"/>
      <c r="Y343" s="110"/>
      <c r="Z343" s="169">
        <f t="shared" ref="Z343:Z344" si="3026">SUM(AA343:AO343)</f>
        <v>0</v>
      </c>
      <c r="AA343" s="60"/>
      <c r="AB343" s="60"/>
      <c r="AC343" s="60"/>
      <c r="AD343" s="60"/>
      <c r="AE343" s="60"/>
      <c r="AF343" s="60"/>
      <c r="AG343" s="60"/>
      <c r="AH343" s="60"/>
      <c r="AI343" s="60"/>
      <c r="AJ343" s="60"/>
      <c r="AK343" s="61"/>
      <c r="AL343" s="60"/>
      <c r="AM343" s="60"/>
      <c r="AN343" s="60"/>
      <c r="AO343" s="110"/>
      <c r="AP343" s="169">
        <f t="shared" ref="AP343:AP344" si="3027">SUM(AQ343:BE343)</f>
        <v>0</v>
      </c>
      <c r="AQ343" s="60"/>
      <c r="AR343" s="60"/>
      <c r="AS343" s="60"/>
      <c r="AT343" s="60"/>
      <c r="AU343" s="60"/>
      <c r="AV343" s="60"/>
      <c r="AW343" s="60"/>
      <c r="AX343" s="60"/>
      <c r="AY343" s="60"/>
      <c r="AZ343" s="60"/>
      <c r="BA343" s="61"/>
      <c r="BB343" s="60"/>
      <c r="BC343" s="60"/>
      <c r="BD343" s="60"/>
      <c r="BE343" s="110"/>
      <c r="BF343" s="169">
        <f t="shared" ref="BF343:BF344" si="3028">SUM(BG343:BU343)</f>
        <v>0</v>
      </c>
      <c r="BG343" s="60"/>
      <c r="BH343" s="60"/>
      <c r="BI343" s="60"/>
      <c r="BJ343" s="60"/>
      <c r="BK343" s="60"/>
      <c r="BL343" s="60"/>
      <c r="BM343" s="60"/>
      <c r="BN343" s="60"/>
      <c r="BO343" s="60"/>
      <c r="BP343" s="60"/>
      <c r="BQ343" s="61"/>
      <c r="BR343" s="60"/>
      <c r="BS343" s="60"/>
      <c r="BT343" s="60"/>
      <c r="BU343" s="110"/>
      <c r="BV343" s="169">
        <f t="shared" ref="BV343:BV344" si="3029">SUM(BW343:CU343)</f>
        <v>0</v>
      </c>
      <c r="BW343" s="60"/>
      <c r="BX343" s="60"/>
      <c r="BY343" s="60"/>
      <c r="BZ343" s="60"/>
      <c r="CA343" s="60"/>
      <c r="CB343" s="60"/>
      <c r="CC343" s="60"/>
      <c r="CD343" s="60"/>
      <c r="CE343" s="60"/>
      <c r="CF343" s="60"/>
      <c r="CG343" s="61"/>
      <c r="CH343" s="60"/>
      <c r="CI343" s="60"/>
      <c r="CJ343" s="60"/>
      <c r="CK343" s="60"/>
      <c r="CL343" s="60"/>
      <c r="CM343" s="60"/>
      <c r="CN343" s="60"/>
      <c r="CO343" s="60"/>
      <c r="CP343" s="60"/>
      <c r="CQ343" s="60"/>
      <c r="CR343" s="60"/>
      <c r="CS343" s="60"/>
      <c r="CT343" s="60"/>
      <c r="CU343" s="110"/>
      <c r="CV343" s="173"/>
      <c r="CW343" s="169">
        <f t="shared" ref="CW343:CW344" si="3030">SUM(CX343:DL343)</f>
        <v>0</v>
      </c>
      <c r="CX343" s="60"/>
      <c r="CY343" s="60"/>
      <c r="CZ343" s="60"/>
      <c r="DA343" s="60"/>
      <c r="DB343" s="60"/>
      <c r="DC343" s="60"/>
      <c r="DD343" s="60"/>
      <c r="DE343" s="60"/>
      <c r="DF343" s="60"/>
      <c r="DG343" s="60"/>
      <c r="DH343" s="61"/>
      <c r="DI343" s="60"/>
      <c r="DJ343" s="60"/>
      <c r="DK343" s="60"/>
      <c r="DL343" s="110"/>
      <c r="DM343" s="169">
        <f t="shared" ref="DM343:DM344" si="3031">SUM(DN343:EB343)</f>
        <v>0</v>
      </c>
      <c r="DN343" s="60"/>
      <c r="DO343" s="60"/>
      <c r="DP343" s="60"/>
      <c r="DQ343" s="60"/>
      <c r="DR343" s="60"/>
      <c r="DS343" s="60"/>
      <c r="DT343" s="60"/>
      <c r="DU343" s="60"/>
      <c r="DV343" s="60"/>
      <c r="DW343" s="60"/>
      <c r="DX343" s="61"/>
      <c r="DY343" s="60"/>
      <c r="DZ343" s="60"/>
      <c r="EA343" s="60"/>
      <c r="EB343" s="110"/>
      <c r="EC343" s="169">
        <f t="shared" ref="EC343:EC344" si="3032">SUM(ED343:ER343)</f>
        <v>0</v>
      </c>
      <c r="ED343" s="60"/>
      <c r="EE343" s="60"/>
      <c r="EF343" s="60"/>
      <c r="EG343" s="60"/>
      <c r="EH343" s="60"/>
      <c r="EI343" s="60"/>
      <c r="EJ343" s="60"/>
      <c r="EK343" s="60"/>
      <c r="EL343" s="60"/>
      <c r="EM343" s="60"/>
      <c r="EN343" s="61"/>
      <c r="EO343" s="60"/>
      <c r="EP343" s="60"/>
      <c r="EQ343" s="60"/>
      <c r="ER343" s="110"/>
      <c r="ES343" s="169">
        <f t="shared" ref="ES343:ES344" si="3033">SUM(ET343:FH343)</f>
        <v>0</v>
      </c>
      <c r="ET343" s="60"/>
      <c r="EU343" s="60"/>
      <c r="EV343" s="60"/>
      <c r="EW343" s="60"/>
      <c r="EX343" s="60"/>
      <c r="EY343" s="60"/>
      <c r="EZ343" s="60"/>
      <c r="FA343" s="60"/>
      <c r="FB343" s="60"/>
      <c r="FC343" s="60"/>
      <c r="FD343" s="61"/>
      <c r="FE343" s="60"/>
      <c r="FF343" s="60"/>
      <c r="FG343" s="60"/>
      <c r="FH343" s="110"/>
      <c r="FI343" s="169">
        <f t="shared" ref="FI343:FI344" si="3034">SUM(FJ343:FX343)</f>
        <v>0</v>
      </c>
      <c r="FJ343" s="60"/>
      <c r="FK343" s="60"/>
      <c r="FL343" s="60"/>
      <c r="FM343" s="60"/>
      <c r="FN343" s="60"/>
      <c r="FO343" s="60"/>
      <c r="FP343" s="60"/>
      <c r="FQ343" s="60"/>
      <c r="FR343" s="60"/>
      <c r="FS343" s="60"/>
      <c r="FT343" s="61"/>
      <c r="FU343" s="60"/>
      <c r="FV343" s="60"/>
      <c r="FW343" s="60"/>
      <c r="FX343" s="110"/>
      <c r="FY343" s="169">
        <f t="shared" ref="FY343:FY344" si="3035">SUM(FZ343:GN343)</f>
        <v>0</v>
      </c>
      <c r="FZ343" s="60"/>
      <c r="GA343" s="60"/>
      <c r="GB343" s="60"/>
      <c r="GC343" s="60"/>
      <c r="GD343" s="60"/>
      <c r="GE343" s="60"/>
      <c r="GF343" s="60"/>
      <c r="GG343" s="60"/>
      <c r="GH343" s="60"/>
      <c r="GI343" s="60"/>
      <c r="GJ343" s="61"/>
      <c r="GK343" s="60"/>
      <c r="GL343" s="60"/>
      <c r="GM343" s="60"/>
      <c r="GN343" s="110"/>
      <c r="GO343" s="169">
        <f t="shared" ref="GO343:GO344" si="3036">SUM(GP343:HN343)</f>
        <v>0</v>
      </c>
      <c r="GP343" s="60"/>
      <c r="GQ343" s="60"/>
      <c r="GR343" s="60"/>
      <c r="GS343" s="60"/>
      <c r="GT343" s="60"/>
      <c r="GU343" s="60"/>
      <c r="GV343" s="60"/>
      <c r="GW343" s="60"/>
      <c r="GX343" s="60"/>
      <c r="GY343" s="60"/>
      <c r="GZ343" s="61"/>
      <c r="HA343" s="60"/>
      <c r="HB343" s="60"/>
      <c r="HC343" s="60"/>
      <c r="HD343" s="60"/>
      <c r="HE343" s="60"/>
      <c r="HF343" s="60"/>
      <c r="HG343" s="60"/>
      <c r="HH343" s="60"/>
      <c r="HI343" s="60"/>
      <c r="HJ343" s="60"/>
      <c r="HK343" s="60"/>
      <c r="HL343" s="60"/>
      <c r="HM343" s="60"/>
      <c r="HN343" s="110"/>
      <c r="HO343" s="172"/>
      <c r="HP343" s="173"/>
      <c r="HQ343" s="169">
        <f t="shared" ref="HQ343:HQ344" si="3037">SUM(HR343:IF343)</f>
        <v>0</v>
      </c>
      <c r="HR343" s="60"/>
      <c r="HS343" s="60"/>
      <c r="HT343" s="60"/>
      <c r="HU343" s="60"/>
      <c r="HV343" s="60"/>
      <c r="HW343" s="60"/>
      <c r="HX343" s="60"/>
      <c r="HY343" s="60"/>
      <c r="HZ343" s="60"/>
      <c r="IA343" s="60"/>
      <c r="IB343" s="61"/>
      <c r="IC343" s="60"/>
      <c r="ID343" s="60"/>
      <c r="IE343" s="60"/>
      <c r="IF343" s="110"/>
      <c r="IG343" s="169">
        <f t="shared" ref="IG343:IG344" si="3038">SUM(IH343:IV343)</f>
        <v>0</v>
      </c>
      <c r="IH343" s="60"/>
      <c r="II343" s="60"/>
      <c r="IJ343" s="60"/>
      <c r="IK343" s="60"/>
      <c r="IL343" s="60"/>
      <c r="IM343" s="60"/>
      <c r="IN343" s="60"/>
      <c r="IO343" s="60"/>
      <c r="IP343" s="60"/>
      <c r="IQ343" s="60"/>
      <c r="IR343" s="61"/>
      <c r="IS343" s="60"/>
      <c r="IT343" s="60"/>
      <c r="IU343" s="60"/>
      <c r="IV343" s="110"/>
      <c r="IW343" s="169">
        <f t="shared" ref="IW343:IW344" si="3039">SUM(IX343:JL343)</f>
        <v>0</v>
      </c>
      <c r="IX343" s="60"/>
      <c r="IY343" s="60"/>
      <c r="IZ343" s="60"/>
      <c r="JA343" s="60"/>
      <c r="JB343" s="60"/>
      <c r="JC343" s="60"/>
      <c r="JD343" s="60"/>
      <c r="JE343" s="60"/>
      <c r="JF343" s="60"/>
      <c r="JG343" s="60"/>
      <c r="JH343" s="61"/>
      <c r="JI343" s="60"/>
      <c r="JJ343" s="60"/>
      <c r="JK343" s="60"/>
      <c r="JL343" s="110"/>
      <c r="JM343" s="169">
        <f t="shared" ref="JM343:JM344" si="3040">SUM(JN343:KB343)</f>
        <v>0</v>
      </c>
      <c r="JN343" s="60"/>
      <c r="JO343" s="60"/>
      <c r="JP343" s="60"/>
      <c r="JQ343" s="60"/>
      <c r="JR343" s="60"/>
      <c r="JS343" s="60"/>
      <c r="JT343" s="60"/>
      <c r="JU343" s="60"/>
      <c r="JV343" s="60"/>
      <c r="JW343" s="60"/>
      <c r="JX343" s="61"/>
      <c r="JY343" s="60"/>
      <c r="JZ343" s="60"/>
      <c r="KA343" s="60"/>
      <c r="KB343" s="110"/>
      <c r="KC343" s="169">
        <f t="shared" ref="KC343:KC344" si="3041">SUM(KD343:LB343)</f>
        <v>0</v>
      </c>
      <c r="KD343" s="60"/>
      <c r="KE343" s="60"/>
      <c r="KF343" s="60"/>
      <c r="KG343" s="60"/>
      <c r="KH343" s="60"/>
      <c r="KI343" s="60"/>
      <c r="KJ343" s="60"/>
      <c r="KK343" s="60"/>
      <c r="KL343" s="60"/>
      <c r="KM343" s="60"/>
      <c r="KN343" s="61"/>
      <c r="KO343" s="60"/>
      <c r="KP343" s="60"/>
      <c r="KQ343" s="60"/>
      <c r="KR343" s="60"/>
      <c r="KS343" s="60"/>
      <c r="KT343" s="60"/>
      <c r="KU343" s="60"/>
      <c r="KV343" s="60"/>
      <c r="KW343" s="60"/>
      <c r="KX343" s="60"/>
      <c r="KY343" s="60"/>
      <c r="KZ343" s="60"/>
      <c r="LA343" s="60"/>
      <c r="LB343" s="110"/>
      <c r="LC343" s="173"/>
      <c r="LD343" s="169">
        <f t="shared" ref="LD343:LD344" si="3042">SUM(LE343:LS343)</f>
        <v>0</v>
      </c>
      <c r="LE343" s="60"/>
      <c r="LF343" s="60"/>
      <c r="LG343" s="60"/>
      <c r="LH343" s="60"/>
      <c r="LI343" s="60"/>
      <c r="LJ343" s="60"/>
      <c r="LK343" s="60"/>
      <c r="LL343" s="60"/>
      <c r="LM343" s="60"/>
      <c r="LN343" s="60"/>
      <c r="LO343" s="61"/>
      <c r="LP343" s="60"/>
      <c r="LQ343" s="60"/>
      <c r="LR343" s="60"/>
      <c r="LS343" s="110"/>
      <c r="LT343" s="169">
        <f t="shared" ref="LT343:LT344" si="3043">SUM(LU343:MI343)</f>
        <v>0</v>
      </c>
      <c r="LU343" s="60"/>
      <c r="LV343" s="60"/>
      <c r="LW343" s="60"/>
      <c r="LX343" s="60"/>
      <c r="LY343" s="60"/>
      <c r="LZ343" s="60"/>
      <c r="MA343" s="60"/>
      <c r="MB343" s="60"/>
      <c r="MC343" s="60"/>
      <c r="MD343" s="60"/>
      <c r="ME343" s="61"/>
      <c r="MF343" s="60"/>
      <c r="MG343" s="60"/>
      <c r="MH343" s="60"/>
      <c r="MI343" s="110"/>
      <c r="MJ343" s="169">
        <f t="shared" ref="MJ343:MJ344" si="3044">SUM(MK343:MY343)</f>
        <v>0</v>
      </c>
      <c r="MK343" s="60"/>
      <c r="ML343" s="60"/>
      <c r="MM343" s="60"/>
      <c r="MN343" s="60"/>
      <c r="MO343" s="60"/>
      <c r="MP343" s="60"/>
      <c r="MQ343" s="60"/>
      <c r="MR343" s="60"/>
      <c r="MS343" s="60"/>
      <c r="MT343" s="60"/>
      <c r="MU343" s="61"/>
      <c r="MV343" s="60"/>
      <c r="MW343" s="60"/>
      <c r="MX343" s="60"/>
      <c r="MY343" s="110"/>
      <c r="MZ343" s="169">
        <f t="shared" ref="MZ343:MZ344" si="3045">SUM(NA343:NO343)</f>
        <v>0</v>
      </c>
      <c r="NA343" s="60"/>
      <c r="NB343" s="60"/>
      <c r="NC343" s="60"/>
      <c r="ND343" s="60"/>
      <c r="NE343" s="60"/>
      <c r="NF343" s="60"/>
      <c r="NG343" s="60"/>
      <c r="NH343" s="60"/>
      <c r="NI343" s="60"/>
      <c r="NJ343" s="60"/>
      <c r="NK343" s="61"/>
      <c r="NL343" s="60"/>
      <c r="NM343" s="60"/>
      <c r="NN343" s="60"/>
      <c r="NO343" s="110"/>
      <c r="NP343" s="169">
        <f t="shared" ref="NP343:NP344" si="3046">SUM(NQ343:OE343)</f>
        <v>0</v>
      </c>
      <c r="NQ343" s="60"/>
      <c r="NR343" s="60"/>
      <c r="NS343" s="60"/>
      <c r="NT343" s="60"/>
      <c r="NU343" s="60"/>
      <c r="NV343" s="60"/>
      <c r="NW343" s="60"/>
      <c r="NX343" s="60"/>
      <c r="NY343" s="60"/>
      <c r="NZ343" s="60"/>
      <c r="OA343" s="61"/>
      <c r="OB343" s="60"/>
      <c r="OC343" s="60"/>
      <c r="OD343" s="60"/>
      <c r="OE343" s="110"/>
      <c r="OF343" s="169">
        <f t="shared" ref="OF343:OF344" si="3047">SUM(OG343:OU343)</f>
        <v>0</v>
      </c>
      <c r="OG343" s="60"/>
      <c r="OH343" s="60"/>
      <c r="OI343" s="60"/>
      <c r="OJ343" s="60"/>
      <c r="OK343" s="60"/>
      <c r="OL343" s="60"/>
      <c r="OM343" s="60"/>
      <c r="ON343" s="60"/>
      <c r="OO343" s="60"/>
      <c r="OP343" s="60"/>
      <c r="OQ343" s="61"/>
      <c r="OR343" s="60"/>
      <c r="OS343" s="60"/>
      <c r="OT343" s="60"/>
      <c r="OU343" s="110"/>
      <c r="OV343" s="169">
        <f t="shared" ref="OV343:OV344" si="3048">SUM(OW343:PK343)</f>
        <v>0</v>
      </c>
      <c r="OW343" s="60"/>
      <c r="OX343" s="60"/>
      <c r="OY343" s="60"/>
      <c r="OZ343" s="60"/>
      <c r="PA343" s="60"/>
      <c r="PB343" s="60"/>
      <c r="PC343" s="60"/>
      <c r="PD343" s="60"/>
      <c r="PE343" s="60"/>
      <c r="PF343" s="60"/>
      <c r="PG343" s="61"/>
      <c r="PH343" s="60"/>
      <c r="PI343" s="60"/>
      <c r="PJ343" s="60"/>
      <c r="PK343" s="110"/>
      <c r="PL343" s="169">
        <f t="shared" ref="PL343:PL344" si="3049">SUM(PM343:QA343)</f>
        <v>0</v>
      </c>
      <c r="PM343" s="60"/>
      <c r="PN343" s="60"/>
      <c r="PO343" s="60"/>
      <c r="PP343" s="60"/>
      <c r="PQ343" s="60"/>
      <c r="PR343" s="60"/>
      <c r="PS343" s="60"/>
      <c r="PT343" s="60"/>
      <c r="PU343" s="60"/>
      <c r="PV343" s="60"/>
      <c r="PW343" s="61"/>
      <c r="PX343" s="60"/>
      <c r="PY343" s="60"/>
      <c r="PZ343" s="60"/>
      <c r="QA343" s="110"/>
      <c r="QB343" s="169">
        <f t="shared" ref="QB343:QB344" si="3050">SUM(QC343:QQ343)</f>
        <v>0</v>
      </c>
      <c r="QC343" s="60"/>
      <c r="QD343" s="60"/>
      <c r="QE343" s="60"/>
      <c r="QF343" s="60"/>
      <c r="QG343" s="60"/>
      <c r="QH343" s="60"/>
      <c r="QI343" s="60"/>
      <c r="QJ343" s="60"/>
      <c r="QK343" s="60"/>
      <c r="QL343" s="60"/>
      <c r="QM343" s="61"/>
      <c r="QN343" s="60"/>
      <c r="QO343" s="60"/>
      <c r="QP343" s="60"/>
      <c r="QQ343" s="110"/>
      <c r="QR343" s="169">
        <f t="shared" ref="QR343:QR344" si="3051">SUM(QS343:RQ343)</f>
        <v>0</v>
      </c>
      <c r="QS343" s="60"/>
      <c r="QT343" s="60"/>
      <c r="QU343" s="60"/>
      <c r="QV343" s="60"/>
      <c r="QW343" s="60"/>
      <c r="QX343" s="60"/>
      <c r="QY343" s="60"/>
      <c r="QZ343" s="60"/>
      <c r="RA343" s="60"/>
      <c r="RB343" s="60"/>
      <c r="RC343" s="61"/>
      <c r="RD343" s="60"/>
      <c r="RE343" s="60"/>
      <c r="RF343" s="60"/>
      <c r="RG343" s="60"/>
      <c r="RH343" s="60"/>
      <c r="RI343" s="60"/>
      <c r="RJ343" s="60"/>
      <c r="RK343" s="60"/>
      <c r="RL343" s="60"/>
      <c r="RM343" s="60"/>
      <c r="RN343" s="60"/>
      <c r="RO343" s="60"/>
      <c r="RP343" s="60"/>
      <c r="RQ343" s="110"/>
      <c r="RR343" s="173"/>
      <c r="RS343" s="169">
        <f t="shared" ref="RS343:RS344" si="3052">SUM(RT343:SH343)</f>
        <v>0</v>
      </c>
      <c r="RT343" s="60"/>
      <c r="RU343" s="60"/>
      <c r="RV343" s="60"/>
      <c r="RW343" s="60"/>
      <c r="RX343" s="60"/>
      <c r="RY343" s="60"/>
      <c r="RZ343" s="60"/>
      <c r="SA343" s="60"/>
      <c r="SB343" s="60"/>
      <c r="SC343" s="60"/>
      <c r="SD343" s="61"/>
      <c r="SE343" s="60"/>
      <c r="SF343" s="60"/>
      <c r="SG343" s="60"/>
      <c r="SH343" s="110"/>
      <c r="SI343" s="169">
        <f t="shared" ref="SI343:SI344" si="3053">SUM(SJ343:SX343)</f>
        <v>0</v>
      </c>
      <c r="SJ343" s="60"/>
      <c r="SK343" s="60"/>
      <c r="SL343" s="60"/>
      <c r="SM343" s="60"/>
      <c r="SN343" s="60"/>
      <c r="SO343" s="60"/>
      <c r="SP343" s="60"/>
      <c r="SQ343" s="60"/>
      <c r="SR343" s="60"/>
      <c r="SS343" s="60"/>
      <c r="ST343" s="61"/>
      <c r="SU343" s="60"/>
      <c r="SV343" s="60"/>
      <c r="SW343" s="60"/>
      <c r="SX343" s="110"/>
      <c r="SY343" s="169">
        <f t="shared" ref="SY343:SY344" si="3054">SUM(SZ343:TN343)</f>
        <v>0</v>
      </c>
      <c r="SZ343" s="60"/>
      <c r="TA343" s="60"/>
      <c r="TB343" s="60"/>
      <c r="TC343" s="60"/>
      <c r="TD343" s="60"/>
      <c r="TE343" s="60"/>
      <c r="TF343" s="60"/>
      <c r="TG343" s="60"/>
      <c r="TH343" s="60"/>
      <c r="TI343" s="60"/>
      <c r="TJ343" s="61"/>
      <c r="TK343" s="60"/>
      <c r="TL343" s="60"/>
      <c r="TM343" s="60"/>
      <c r="TN343" s="110"/>
      <c r="TO343" s="169">
        <f t="shared" ref="TO343:TO344" si="3055">SUM(TP343:UD343)</f>
        <v>0</v>
      </c>
      <c r="TP343" s="60"/>
      <c r="TQ343" s="60"/>
      <c r="TR343" s="60"/>
      <c r="TS343" s="60"/>
      <c r="TT343" s="60"/>
      <c r="TU343" s="60"/>
      <c r="TV343" s="60"/>
      <c r="TW343" s="60"/>
      <c r="TX343" s="60"/>
      <c r="TY343" s="60"/>
      <c r="TZ343" s="61"/>
      <c r="UA343" s="60"/>
      <c r="UB343" s="60"/>
      <c r="UC343" s="60"/>
      <c r="UD343" s="110"/>
      <c r="UE343" s="169">
        <f t="shared" ref="UE343:UE344" si="3056">SUM(UF343:VD343)</f>
        <v>0</v>
      </c>
      <c r="UF343" s="60"/>
      <c r="UG343" s="60"/>
      <c r="UH343" s="60"/>
      <c r="UI343" s="60"/>
      <c r="UJ343" s="60"/>
      <c r="UK343" s="60"/>
      <c r="UL343" s="60"/>
      <c r="UM343" s="60"/>
      <c r="UN343" s="60"/>
      <c r="UO343" s="60"/>
      <c r="UP343" s="61"/>
      <c r="UQ343" s="60"/>
      <c r="UR343" s="60"/>
      <c r="US343" s="60"/>
      <c r="UT343" s="60"/>
      <c r="UU343" s="60"/>
      <c r="UV343" s="60"/>
      <c r="UW343" s="60"/>
      <c r="UX343" s="60"/>
      <c r="UY343" s="60"/>
      <c r="UZ343" s="60"/>
      <c r="VA343" s="60"/>
      <c r="VB343" s="60"/>
      <c r="VC343" s="60"/>
      <c r="VD343" s="110"/>
      <c r="VE343" s="10" t="str">
        <f t="shared" si="2875"/>
        <v>-</v>
      </c>
    </row>
    <row r="344" spans="1:577" ht="20.149999999999999" customHeight="1">
      <c r="A344" s="129"/>
      <c r="B344" s="36"/>
      <c r="C344" s="23">
        <v>50022</v>
      </c>
      <c r="D344" s="24" t="s">
        <v>307</v>
      </c>
      <c r="E344" s="193">
        <f>SUM(F344:I344)</f>
        <v>0</v>
      </c>
      <c r="F344" s="194"/>
      <c r="G344" s="194"/>
      <c r="H344" s="195"/>
      <c r="I344" s="229"/>
      <c r="J344" s="241">
        <f t="shared" si="3025"/>
        <v>0</v>
      </c>
      <c r="K344" s="61"/>
      <c r="L344" s="60"/>
      <c r="M344" s="60"/>
      <c r="N344" s="60"/>
      <c r="O344" s="60"/>
      <c r="P344" s="60"/>
      <c r="Q344" s="60"/>
      <c r="R344" s="60"/>
      <c r="S344" s="60"/>
      <c r="T344" s="60"/>
      <c r="U344" s="61"/>
      <c r="V344" s="60"/>
      <c r="W344" s="60"/>
      <c r="X344" s="60"/>
      <c r="Y344" s="110"/>
      <c r="Z344" s="169">
        <f t="shared" si="3026"/>
        <v>0</v>
      </c>
      <c r="AA344" s="60"/>
      <c r="AB344" s="60"/>
      <c r="AC344" s="60"/>
      <c r="AD344" s="60"/>
      <c r="AE344" s="60"/>
      <c r="AF344" s="60"/>
      <c r="AG344" s="60"/>
      <c r="AH344" s="60"/>
      <c r="AI344" s="60"/>
      <c r="AJ344" s="60"/>
      <c r="AK344" s="61"/>
      <c r="AL344" s="60"/>
      <c r="AM344" s="60"/>
      <c r="AN344" s="60"/>
      <c r="AO344" s="110"/>
      <c r="AP344" s="169">
        <f t="shared" si="3027"/>
        <v>0</v>
      </c>
      <c r="AQ344" s="60"/>
      <c r="AR344" s="60"/>
      <c r="AS344" s="60"/>
      <c r="AT344" s="60"/>
      <c r="AU344" s="60"/>
      <c r="AV344" s="60"/>
      <c r="AW344" s="60"/>
      <c r="AX344" s="60"/>
      <c r="AY344" s="60"/>
      <c r="AZ344" s="60"/>
      <c r="BA344" s="61"/>
      <c r="BB344" s="60"/>
      <c r="BC344" s="60"/>
      <c r="BD344" s="60"/>
      <c r="BE344" s="110"/>
      <c r="BF344" s="169">
        <f t="shared" si="3028"/>
        <v>0</v>
      </c>
      <c r="BG344" s="60"/>
      <c r="BH344" s="60"/>
      <c r="BI344" s="60"/>
      <c r="BJ344" s="60"/>
      <c r="BK344" s="60"/>
      <c r="BL344" s="60"/>
      <c r="BM344" s="60"/>
      <c r="BN344" s="60"/>
      <c r="BO344" s="60"/>
      <c r="BP344" s="60"/>
      <c r="BQ344" s="61"/>
      <c r="BR344" s="60"/>
      <c r="BS344" s="60"/>
      <c r="BT344" s="60"/>
      <c r="BU344" s="110"/>
      <c r="BV344" s="169">
        <f t="shared" si="3029"/>
        <v>0</v>
      </c>
      <c r="BW344" s="60"/>
      <c r="BX344" s="60"/>
      <c r="BY344" s="60"/>
      <c r="BZ344" s="60"/>
      <c r="CA344" s="60"/>
      <c r="CB344" s="60"/>
      <c r="CC344" s="60"/>
      <c r="CD344" s="60"/>
      <c r="CE344" s="60"/>
      <c r="CF344" s="60"/>
      <c r="CG344" s="61"/>
      <c r="CH344" s="60"/>
      <c r="CI344" s="60"/>
      <c r="CJ344" s="60"/>
      <c r="CK344" s="60"/>
      <c r="CL344" s="60"/>
      <c r="CM344" s="60"/>
      <c r="CN344" s="60"/>
      <c r="CO344" s="60"/>
      <c r="CP344" s="60"/>
      <c r="CQ344" s="60"/>
      <c r="CR344" s="60"/>
      <c r="CS344" s="60"/>
      <c r="CT344" s="60"/>
      <c r="CU344" s="110"/>
      <c r="CV344" s="173"/>
      <c r="CW344" s="169">
        <f t="shared" si="3030"/>
        <v>0</v>
      </c>
      <c r="CX344" s="60"/>
      <c r="CY344" s="60"/>
      <c r="CZ344" s="60"/>
      <c r="DA344" s="60"/>
      <c r="DB344" s="60"/>
      <c r="DC344" s="60"/>
      <c r="DD344" s="60"/>
      <c r="DE344" s="60"/>
      <c r="DF344" s="60"/>
      <c r="DG344" s="60"/>
      <c r="DH344" s="61"/>
      <c r="DI344" s="60"/>
      <c r="DJ344" s="60"/>
      <c r="DK344" s="60"/>
      <c r="DL344" s="110"/>
      <c r="DM344" s="169">
        <f t="shared" si="3031"/>
        <v>0</v>
      </c>
      <c r="DN344" s="60"/>
      <c r="DO344" s="60"/>
      <c r="DP344" s="60"/>
      <c r="DQ344" s="60"/>
      <c r="DR344" s="60"/>
      <c r="DS344" s="60"/>
      <c r="DT344" s="60"/>
      <c r="DU344" s="60"/>
      <c r="DV344" s="60"/>
      <c r="DW344" s="60"/>
      <c r="DX344" s="61"/>
      <c r="DY344" s="60"/>
      <c r="DZ344" s="60"/>
      <c r="EA344" s="60"/>
      <c r="EB344" s="110"/>
      <c r="EC344" s="169">
        <f t="shared" si="3032"/>
        <v>0</v>
      </c>
      <c r="ED344" s="60"/>
      <c r="EE344" s="60"/>
      <c r="EF344" s="60"/>
      <c r="EG344" s="60"/>
      <c r="EH344" s="60"/>
      <c r="EI344" s="60"/>
      <c r="EJ344" s="60"/>
      <c r="EK344" s="60"/>
      <c r="EL344" s="60"/>
      <c r="EM344" s="60"/>
      <c r="EN344" s="61"/>
      <c r="EO344" s="60"/>
      <c r="EP344" s="60"/>
      <c r="EQ344" s="60"/>
      <c r="ER344" s="110"/>
      <c r="ES344" s="169">
        <f t="shared" si="3033"/>
        <v>0</v>
      </c>
      <c r="ET344" s="60"/>
      <c r="EU344" s="60"/>
      <c r="EV344" s="60"/>
      <c r="EW344" s="60"/>
      <c r="EX344" s="60"/>
      <c r="EY344" s="60"/>
      <c r="EZ344" s="60"/>
      <c r="FA344" s="60"/>
      <c r="FB344" s="60"/>
      <c r="FC344" s="60"/>
      <c r="FD344" s="61"/>
      <c r="FE344" s="60"/>
      <c r="FF344" s="60"/>
      <c r="FG344" s="60"/>
      <c r="FH344" s="110"/>
      <c r="FI344" s="169">
        <f t="shared" si="3034"/>
        <v>0</v>
      </c>
      <c r="FJ344" s="60"/>
      <c r="FK344" s="60"/>
      <c r="FL344" s="60"/>
      <c r="FM344" s="60"/>
      <c r="FN344" s="60"/>
      <c r="FO344" s="60"/>
      <c r="FP344" s="60"/>
      <c r="FQ344" s="60"/>
      <c r="FR344" s="60"/>
      <c r="FS344" s="60"/>
      <c r="FT344" s="61"/>
      <c r="FU344" s="60"/>
      <c r="FV344" s="60"/>
      <c r="FW344" s="60"/>
      <c r="FX344" s="110"/>
      <c r="FY344" s="169">
        <f t="shared" si="3035"/>
        <v>0</v>
      </c>
      <c r="FZ344" s="60"/>
      <c r="GA344" s="60"/>
      <c r="GB344" s="60"/>
      <c r="GC344" s="60"/>
      <c r="GD344" s="60"/>
      <c r="GE344" s="60"/>
      <c r="GF344" s="60"/>
      <c r="GG344" s="60"/>
      <c r="GH344" s="60"/>
      <c r="GI344" s="60"/>
      <c r="GJ344" s="61"/>
      <c r="GK344" s="60"/>
      <c r="GL344" s="60"/>
      <c r="GM344" s="60"/>
      <c r="GN344" s="110"/>
      <c r="GO344" s="169">
        <f t="shared" si="3036"/>
        <v>0</v>
      </c>
      <c r="GP344" s="60"/>
      <c r="GQ344" s="60"/>
      <c r="GR344" s="60"/>
      <c r="GS344" s="60"/>
      <c r="GT344" s="60"/>
      <c r="GU344" s="60"/>
      <c r="GV344" s="60"/>
      <c r="GW344" s="60"/>
      <c r="GX344" s="60"/>
      <c r="GY344" s="60"/>
      <c r="GZ344" s="61"/>
      <c r="HA344" s="60"/>
      <c r="HB344" s="60"/>
      <c r="HC344" s="60"/>
      <c r="HD344" s="60"/>
      <c r="HE344" s="60"/>
      <c r="HF344" s="60"/>
      <c r="HG344" s="60"/>
      <c r="HH344" s="60"/>
      <c r="HI344" s="60"/>
      <c r="HJ344" s="60"/>
      <c r="HK344" s="60"/>
      <c r="HL344" s="60"/>
      <c r="HM344" s="60"/>
      <c r="HN344" s="110"/>
      <c r="HO344" s="172"/>
      <c r="HP344" s="173"/>
      <c r="HQ344" s="169">
        <f t="shared" si="3037"/>
        <v>0</v>
      </c>
      <c r="HR344" s="60"/>
      <c r="HS344" s="60"/>
      <c r="HT344" s="60"/>
      <c r="HU344" s="60"/>
      <c r="HV344" s="60"/>
      <c r="HW344" s="60"/>
      <c r="HX344" s="60"/>
      <c r="HY344" s="60"/>
      <c r="HZ344" s="60"/>
      <c r="IA344" s="60"/>
      <c r="IB344" s="61"/>
      <c r="IC344" s="60"/>
      <c r="ID344" s="60"/>
      <c r="IE344" s="60"/>
      <c r="IF344" s="110"/>
      <c r="IG344" s="169">
        <f t="shared" si="3038"/>
        <v>0</v>
      </c>
      <c r="IH344" s="60"/>
      <c r="II344" s="60"/>
      <c r="IJ344" s="60"/>
      <c r="IK344" s="60"/>
      <c r="IL344" s="60"/>
      <c r="IM344" s="60"/>
      <c r="IN344" s="60"/>
      <c r="IO344" s="60"/>
      <c r="IP344" s="60"/>
      <c r="IQ344" s="60"/>
      <c r="IR344" s="61"/>
      <c r="IS344" s="60"/>
      <c r="IT344" s="60"/>
      <c r="IU344" s="60"/>
      <c r="IV344" s="110"/>
      <c r="IW344" s="169">
        <f t="shared" si="3039"/>
        <v>0</v>
      </c>
      <c r="IX344" s="60"/>
      <c r="IY344" s="60"/>
      <c r="IZ344" s="60"/>
      <c r="JA344" s="60"/>
      <c r="JB344" s="60"/>
      <c r="JC344" s="60"/>
      <c r="JD344" s="60"/>
      <c r="JE344" s="60"/>
      <c r="JF344" s="60"/>
      <c r="JG344" s="60"/>
      <c r="JH344" s="61"/>
      <c r="JI344" s="60"/>
      <c r="JJ344" s="60"/>
      <c r="JK344" s="60"/>
      <c r="JL344" s="110"/>
      <c r="JM344" s="169">
        <f t="shared" si="3040"/>
        <v>0</v>
      </c>
      <c r="JN344" s="60"/>
      <c r="JO344" s="60"/>
      <c r="JP344" s="60"/>
      <c r="JQ344" s="60"/>
      <c r="JR344" s="60"/>
      <c r="JS344" s="60"/>
      <c r="JT344" s="60"/>
      <c r="JU344" s="60"/>
      <c r="JV344" s="60"/>
      <c r="JW344" s="60"/>
      <c r="JX344" s="61"/>
      <c r="JY344" s="60"/>
      <c r="JZ344" s="60"/>
      <c r="KA344" s="60"/>
      <c r="KB344" s="110"/>
      <c r="KC344" s="169">
        <f t="shared" si="3041"/>
        <v>0</v>
      </c>
      <c r="KD344" s="60"/>
      <c r="KE344" s="60"/>
      <c r="KF344" s="60"/>
      <c r="KG344" s="60"/>
      <c r="KH344" s="60"/>
      <c r="KI344" s="60"/>
      <c r="KJ344" s="60"/>
      <c r="KK344" s="60"/>
      <c r="KL344" s="60"/>
      <c r="KM344" s="60"/>
      <c r="KN344" s="61"/>
      <c r="KO344" s="60"/>
      <c r="KP344" s="60"/>
      <c r="KQ344" s="60"/>
      <c r="KR344" s="60"/>
      <c r="KS344" s="60"/>
      <c r="KT344" s="60"/>
      <c r="KU344" s="60"/>
      <c r="KV344" s="60"/>
      <c r="KW344" s="60"/>
      <c r="KX344" s="60"/>
      <c r="KY344" s="60"/>
      <c r="KZ344" s="60"/>
      <c r="LA344" s="60"/>
      <c r="LB344" s="110"/>
      <c r="LC344" s="173"/>
      <c r="LD344" s="169">
        <f t="shared" si="3042"/>
        <v>0</v>
      </c>
      <c r="LE344" s="60"/>
      <c r="LF344" s="60"/>
      <c r="LG344" s="60"/>
      <c r="LH344" s="60"/>
      <c r="LI344" s="60"/>
      <c r="LJ344" s="60"/>
      <c r="LK344" s="60"/>
      <c r="LL344" s="60"/>
      <c r="LM344" s="60"/>
      <c r="LN344" s="60"/>
      <c r="LO344" s="61"/>
      <c r="LP344" s="60"/>
      <c r="LQ344" s="60"/>
      <c r="LR344" s="60"/>
      <c r="LS344" s="110"/>
      <c r="LT344" s="169">
        <f t="shared" si="3043"/>
        <v>0</v>
      </c>
      <c r="LU344" s="60"/>
      <c r="LV344" s="60"/>
      <c r="LW344" s="60"/>
      <c r="LX344" s="60"/>
      <c r="LY344" s="60"/>
      <c r="LZ344" s="60"/>
      <c r="MA344" s="60"/>
      <c r="MB344" s="60"/>
      <c r="MC344" s="60"/>
      <c r="MD344" s="60"/>
      <c r="ME344" s="61"/>
      <c r="MF344" s="60"/>
      <c r="MG344" s="60"/>
      <c r="MH344" s="60"/>
      <c r="MI344" s="110"/>
      <c r="MJ344" s="169">
        <f t="shared" si="3044"/>
        <v>0</v>
      </c>
      <c r="MK344" s="60"/>
      <c r="ML344" s="60"/>
      <c r="MM344" s="60"/>
      <c r="MN344" s="60"/>
      <c r="MO344" s="60"/>
      <c r="MP344" s="60"/>
      <c r="MQ344" s="60"/>
      <c r="MR344" s="60"/>
      <c r="MS344" s="60"/>
      <c r="MT344" s="60"/>
      <c r="MU344" s="61"/>
      <c r="MV344" s="60"/>
      <c r="MW344" s="60"/>
      <c r="MX344" s="60"/>
      <c r="MY344" s="110"/>
      <c r="MZ344" s="169">
        <f t="shared" si="3045"/>
        <v>0</v>
      </c>
      <c r="NA344" s="60"/>
      <c r="NB344" s="60"/>
      <c r="NC344" s="60"/>
      <c r="ND344" s="60"/>
      <c r="NE344" s="60"/>
      <c r="NF344" s="60"/>
      <c r="NG344" s="60"/>
      <c r="NH344" s="60"/>
      <c r="NI344" s="60"/>
      <c r="NJ344" s="60"/>
      <c r="NK344" s="61"/>
      <c r="NL344" s="60"/>
      <c r="NM344" s="60"/>
      <c r="NN344" s="60"/>
      <c r="NO344" s="110"/>
      <c r="NP344" s="169">
        <f t="shared" si="3046"/>
        <v>0</v>
      </c>
      <c r="NQ344" s="60"/>
      <c r="NR344" s="60"/>
      <c r="NS344" s="60"/>
      <c r="NT344" s="60"/>
      <c r="NU344" s="60"/>
      <c r="NV344" s="60"/>
      <c r="NW344" s="60"/>
      <c r="NX344" s="60"/>
      <c r="NY344" s="60"/>
      <c r="NZ344" s="60"/>
      <c r="OA344" s="61"/>
      <c r="OB344" s="60"/>
      <c r="OC344" s="60"/>
      <c r="OD344" s="60"/>
      <c r="OE344" s="110"/>
      <c r="OF344" s="169">
        <f t="shared" si="3047"/>
        <v>0</v>
      </c>
      <c r="OG344" s="60"/>
      <c r="OH344" s="60"/>
      <c r="OI344" s="60"/>
      <c r="OJ344" s="60"/>
      <c r="OK344" s="60"/>
      <c r="OL344" s="60"/>
      <c r="OM344" s="60"/>
      <c r="ON344" s="60"/>
      <c r="OO344" s="60"/>
      <c r="OP344" s="60"/>
      <c r="OQ344" s="61"/>
      <c r="OR344" s="60"/>
      <c r="OS344" s="60"/>
      <c r="OT344" s="60"/>
      <c r="OU344" s="110"/>
      <c r="OV344" s="169">
        <f t="shared" si="3048"/>
        <v>0</v>
      </c>
      <c r="OW344" s="60"/>
      <c r="OX344" s="60"/>
      <c r="OY344" s="60"/>
      <c r="OZ344" s="60"/>
      <c r="PA344" s="60"/>
      <c r="PB344" s="60"/>
      <c r="PC344" s="60"/>
      <c r="PD344" s="60"/>
      <c r="PE344" s="60"/>
      <c r="PF344" s="60"/>
      <c r="PG344" s="61"/>
      <c r="PH344" s="60"/>
      <c r="PI344" s="60"/>
      <c r="PJ344" s="60"/>
      <c r="PK344" s="110"/>
      <c r="PL344" s="169">
        <f t="shared" si="3049"/>
        <v>0</v>
      </c>
      <c r="PM344" s="60"/>
      <c r="PN344" s="60"/>
      <c r="PO344" s="60"/>
      <c r="PP344" s="60"/>
      <c r="PQ344" s="60"/>
      <c r="PR344" s="60"/>
      <c r="PS344" s="60"/>
      <c r="PT344" s="60"/>
      <c r="PU344" s="60"/>
      <c r="PV344" s="60"/>
      <c r="PW344" s="61"/>
      <c r="PX344" s="60"/>
      <c r="PY344" s="60"/>
      <c r="PZ344" s="60"/>
      <c r="QA344" s="110"/>
      <c r="QB344" s="169">
        <f t="shared" si="3050"/>
        <v>0</v>
      </c>
      <c r="QC344" s="60"/>
      <c r="QD344" s="60"/>
      <c r="QE344" s="60"/>
      <c r="QF344" s="60"/>
      <c r="QG344" s="60"/>
      <c r="QH344" s="60"/>
      <c r="QI344" s="60"/>
      <c r="QJ344" s="60"/>
      <c r="QK344" s="60"/>
      <c r="QL344" s="60"/>
      <c r="QM344" s="61"/>
      <c r="QN344" s="60"/>
      <c r="QO344" s="60"/>
      <c r="QP344" s="60"/>
      <c r="QQ344" s="110"/>
      <c r="QR344" s="169">
        <f t="shared" si="3051"/>
        <v>0</v>
      </c>
      <c r="QS344" s="60"/>
      <c r="QT344" s="60"/>
      <c r="QU344" s="60"/>
      <c r="QV344" s="60"/>
      <c r="QW344" s="60"/>
      <c r="QX344" s="60"/>
      <c r="QY344" s="60"/>
      <c r="QZ344" s="60"/>
      <c r="RA344" s="60"/>
      <c r="RB344" s="60"/>
      <c r="RC344" s="61"/>
      <c r="RD344" s="60"/>
      <c r="RE344" s="60"/>
      <c r="RF344" s="60"/>
      <c r="RG344" s="60"/>
      <c r="RH344" s="60"/>
      <c r="RI344" s="60"/>
      <c r="RJ344" s="60"/>
      <c r="RK344" s="60"/>
      <c r="RL344" s="60"/>
      <c r="RM344" s="60"/>
      <c r="RN344" s="60"/>
      <c r="RO344" s="60"/>
      <c r="RP344" s="60"/>
      <c r="RQ344" s="110"/>
      <c r="RR344" s="173"/>
      <c r="RS344" s="169">
        <f t="shared" si="3052"/>
        <v>0</v>
      </c>
      <c r="RT344" s="60"/>
      <c r="RU344" s="60"/>
      <c r="RV344" s="60"/>
      <c r="RW344" s="60"/>
      <c r="RX344" s="60"/>
      <c r="RY344" s="60"/>
      <c r="RZ344" s="60"/>
      <c r="SA344" s="60"/>
      <c r="SB344" s="60"/>
      <c r="SC344" s="60"/>
      <c r="SD344" s="61"/>
      <c r="SE344" s="60"/>
      <c r="SF344" s="60"/>
      <c r="SG344" s="60"/>
      <c r="SH344" s="110"/>
      <c r="SI344" s="169">
        <f t="shared" si="3053"/>
        <v>0</v>
      </c>
      <c r="SJ344" s="60"/>
      <c r="SK344" s="60"/>
      <c r="SL344" s="60"/>
      <c r="SM344" s="60"/>
      <c r="SN344" s="60"/>
      <c r="SO344" s="60"/>
      <c r="SP344" s="60"/>
      <c r="SQ344" s="60"/>
      <c r="SR344" s="60"/>
      <c r="SS344" s="60"/>
      <c r="ST344" s="61"/>
      <c r="SU344" s="60"/>
      <c r="SV344" s="60"/>
      <c r="SW344" s="60"/>
      <c r="SX344" s="110"/>
      <c r="SY344" s="169">
        <f t="shared" si="3054"/>
        <v>0</v>
      </c>
      <c r="SZ344" s="60"/>
      <c r="TA344" s="60"/>
      <c r="TB344" s="60"/>
      <c r="TC344" s="60"/>
      <c r="TD344" s="60"/>
      <c r="TE344" s="60"/>
      <c r="TF344" s="60"/>
      <c r="TG344" s="60"/>
      <c r="TH344" s="60"/>
      <c r="TI344" s="60"/>
      <c r="TJ344" s="61"/>
      <c r="TK344" s="60"/>
      <c r="TL344" s="60"/>
      <c r="TM344" s="60"/>
      <c r="TN344" s="110"/>
      <c r="TO344" s="169">
        <f t="shared" si="3055"/>
        <v>0</v>
      </c>
      <c r="TP344" s="60"/>
      <c r="TQ344" s="60"/>
      <c r="TR344" s="60"/>
      <c r="TS344" s="60"/>
      <c r="TT344" s="60"/>
      <c r="TU344" s="60"/>
      <c r="TV344" s="60"/>
      <c r="TW344" s="60"/>
      <c r="TX344" s="60"/>
      <c r="TY344" s="60"/>
      <c r="TZ344" s="61"/>
      <c r="UA344" s="60"/>
      <c r="UB344" s="60"/>
      <c r="UC344" s="60"/>
      <c r="UD344" s="110"/>
      <c r="UE344" s="169">
        <f t="shared" si="3056"/>
        <v>0</v>
      </c>
      <c r="UF344" s="60"/>
      <c r="UG344" s="60"/>
      <c r="UH344" s="60"/>
      <c r="UI344" s="60"/>
      <c r="UJ344" s="60"/>
      <c r="UK344" s="60"/>
      <c r="UL344" s="60"/>
      <c r="UM344" s="60"/>
      <c r="UN344" s="60"/>
      <c r="UO344" s="60"/>
      <c r="UP344" s="61"/>
      <c r="UQ344" s="60"/>
      <c r="UR344" s="60"/>
      <c r="US344" s="60"/>
      <c r="UT344" s="60"/>
      <c r="UU344" s="60"/>
      <c r="UV344" s="60"/>
      <c r="UW344" s="60"/>
      <c r="UX344" s="60"/>
      <c r="UY344" s="60"/>
      <c r="UZ344" s="60"/>
      <c r="VA344" s="60"/>
      <c r="VB344" s="60"/>
      <c r="VC344" s="60"/>
      <c r="VD344" s="110"/>
      <c r="VE344" s="10" t="str">
        <f t="shared" si="2875"/>
        <v>-</v>
      </c>
    </row>
    <row r="345" spans="1:577" ht="20.149999999999999" customHeight="1">
      <c r="A345" s="129"/>
      <c r="B345" s="36">
        <v>5004</v>
      </c>
      <c r="C345" s="36"/>
      <c r="D345" s="37" t="s">
        <v>308</v>
      </c>
      <c r="E345" s="190">
        <f t="shared" ref="E345:BP345" si="3057">SUM(E346:E347)</f>
        <v>0</v>
      </c>
      <c r="F345" s="191">
        <f t="shared" si="3057"/>
        <v>0</v>
      </c>
      <c r="G345" s="191">
        <f t="shared" si="3057"/>
        <v>0</v>
      </c>
      <c r="H345" s="192">
        <f t="shared" si="3057"/>
        <v>0</v>
      </c>
      <c r="I345" s="228">
        <f t="shared" si="3057"/>
        <v>0</v>
      </c>
      <c r="J345" s="191">
        <f t="shared" si="3057"/>
        <v>0</v>
      </c>
      <c r="K345" s="59">
        <f t="shared" si="3057"/>
        <v>0</v>
      </c>
      <c r="L345" s="58">
        <f t="shared" si="3057"/>
        <v>0</v>
      </c>
      <c r="M345" s="58">
        <f t="shared" si="3057"/>
        <v>0</v>
      </c>
      <c r="N345" s="58">
        <f t="shared" si="3057"/>
        <v>0</v>
      </c>
      <c r="O345" s="58">
        <f t="shared" si="3057"/>
        <v>0</v>
      </c>
      <c r="P345" s="58">
        <f t="shared" si="3057"/>
        <v>0</v>
      </c>
      <c r="Q345" s="58">
        <f t="shared" si="3057"/>
        <v>0</v>
      </c>
      <c r="R345" s="58">
        <f t="shared" si="3057"/>
        <v>0</v>
      </c>
      <c r="S345" s="58">
        <f t="shared" si="3057"/>
        <v>0</v>
      </c>
      <c r="T345" s="58">
        <f t="shared" si="3057"/>
        <v>0</v>
      </c>
      <c r="U345" s="59">
        <f t="shared" si="3057"/>
        <v>0</v>
      </c>
      <c r="V345" s="58">
        <f t="shared" si="3057"/>
        <v>0</v>
      </c>
      <c r="W345" s="58">
        <f t="shared" si="3057"/>
        <v>0</v>
      </c>
      <c r="X345" s="58">
        <f t="shared" si="3057"/>
        <v>0</v>
      </c>
      <c r="Y345" s="109">
        <f t="shared" si="3057"/>
        <v>0</v>
      </c>
      <c r="Z345" s="59">
        <f t="shared" si="3057"/>
        <v>0</v>
      </c>
      <c r="AA345" s="58">
        <f t="shared" si="3057"/>
        <v>0</v>
      </c>
      <c r="AB345" s="58">
        <f t="shared" si="3057"/>
        <v>0</v>
      </c>
      <c r="AC345" s="58">
        <f t="shared" si="3057"/>
        <v>0</v>
      </c>
      <c r="AD345" s="58">
        <f t="shared" si="3057"/>
        <v>0</v>
      </c>
      <c r="AE345" s="58">
        <f t="shared" si="3057"/>
        <v>0</v>
      </c>
      <c r="AF345" s="58">
        <f t="shared" si="3057"/>
        <v>0</v>
      </c>
      <c r="AG345" s="58">
        <f t="shared" si="3057"/>
        <v>0</v>
      </c>
      <c r="AH345" s="58">
        <f t="shared" si="3057"/>
        <v>0</v>
      </c>
      <c r="AI345" s="58">
        <f t="shared" si="3057"/>
        <v>0</v>
      </c>
      <c r="AJ345" s="58">
        <f t="shared" si="3057"/>
        <v>0</v>
      </c>
      <c r="AK345" s="59">
        <f t="shared" si="3057"/>
        <v>0</v>
      </c>
      <c r="AL345" s="58">
        <f t="shared" si="3057"/>
        <v>0</v>
      </c>
      <c r="AM345" s="58">
        <f t="shared" si="3057"/>
        <v>0</v>
      </c>
      <c r="AN345" s="58">
        <f t="shared" si="3057"/>
        <v>0</v>
      </c>
      <c r="AO345" s="109">
        <f t="shared" si="3057"/>
        <v>0</v>
      </c>
      <c r="AP345" s="59">
        <f t="shared" si="3057"/>
        <v>0</v>
      </c>
      <c r="AQ345" s="58">
        <f t="shared" si="3057"/>
        <v>0</v>
      </c>
      <c r="AR345" s="58">
        <f t="shared" si="3057"/>
        <v>0</v>
      </c>
      <c r="AS345" s="58">
        <f t="shared" si="3057"/>
        <v>0</v>
      </c>
      <c r="AT345" s="58">
        <f t="shared" si="3057"/>
        <v>0</v>
      </c>
      <c r="AU345" s="58">
        <f t="shared" si="3057"/>
        <v>0</v>
      </c>
      <c r="AV345" s="58">
        <f t="shared" si="3057"/>
        <v>0</v>
      </c>
      <c r="AW345" s="58">
        <f t="shared" si="3057"/>
        <v>0</v>
      </c>
      <c r="AX345" s="58">
        <f t="shared" si="3057"/>
        <v>0</v>
      </c>
      <c r="AY345" s="58">
        <f t="shared" si="3057"/>
        <v>0</v>
      </c>
      <c r="AZ345" s="58">
        <f t="shared" si="3057"/>
        <v>0</v>
      </c>
      <c r="BA345" s="59">
        <f t="shared" si="3057"/>
        <v>0</v>
      </c>
      <c r="BB345" s="58">
        <f t="shared" si="3057"/>
        <v>0</v>
      </c>
      <c r="BC345" s="58">
        <f t="shared" si="3057"/>
        <v>0</v>
      </c>
      <c r="BD345" s="58">
        <f t="shared" si="3057"/>
        <v>0</v>
      </c>
      <c r="BE345" s="109">
        <f t="shared" si="3057"/>
        <v>0</v>
      </c>
      <c r="BF345" s="59">
        <f t="shared" si="3057"/>
        <v>0</v>
      </c>
      <c r="BG345" s="58">
        <f t="shared" si="3057"/>
        <v>0</v>
      </c>
      <c r="BH345" s="58">
        <f t="shared" si="3057"/>
        <v>0</v>
      </c>
      <c r="BI345" s="58">
        <f t="shared" si="3057"/>
        <v>0</v>
      </c>
      <c r="BJ345" s="58">
        <f t="shared" si="3057"/>
        <v>0</v>
      </c>
      <c r="BK345" s="58">
        <f t="shared" si="3057"/>
        <v>0</v>
      </c>
      <c r="BL345" s="58">
        <f t="shared" si="3057"/>
        <v>0</v>
      </c>
      <c r="BM345" s="58">
        <f t="shared" si="3057"/>
        <v>0</v>
      </c>
      <c r="BN345" s="58">
        <f t="shared" si="3057"/>
        <v>0</v>
      </c>
      <c r="BO345" s="58">
        <f t="shared" si="3057"/>
        <v>0</v>
      </c>
      <c r="BP345" s="58">
        <f t="shared" si="3057"/>
        <v>0</v>
      </c>
      <c r="BQ345" s="59">
        <f t="shared" ref="BQ345:EM345" si="3058">SUM(BQ346:BQ347)</f>
        <v>0</v>
      </c>
      <c r="BR345" s="58">
        <f t="shared" si="3058"/>
        <v>0</v>
      </c>
      <c r="BS345" s="58">
        <f t="shared" si="3058"/>
        <v>0</v>
      </c>
      <c r="BT345" s="58">
        <f t="shared" si="3058"/>
        <v>0</v>
      </c>
      <c r="BU345" s="109">
        <f t="shared" si="3058"/>
        <v>0</v>
      </c>
      <c r="BV345" s="59">
        <f t="shared" si="3058"/>
        <v>0</v>
      </c>
      <c r="BW345" s="58">
        <f t="shared" si="3058"/>
        <v>0</v>
      </c>
      <c r="BX345" s="58">
        <f t="shared" si="3058"/>
        <v>0</v>
      </c>
      <c r="BY345" s="58">
        <f t="shared" si="3058"/>
        <v>0</v>
      </c>
      <c r="BZ345" s="58">
        <f t="shared" si="3058"/>
        <v>0</v>
      </c>
      <c r="CA345" s="58">
        <f t="shared" si="3058"/>
        <v>0</v>
      </c>
      <c r="CB345" s="58">
        <f t="shared" si="3058"/>
        <v>0</v>
      </c>
      <c r="CC345" s="58">
        <f t="shared" si="3058"/>
        <v>0</v>
      </c>
      <c r="CD345" s="58">
        <f t="shared" si="3058"/>
        <v>0</v>
      </c>
      <c r="CE345" s="58">
        <f t="shared" si="3058"/>
        <v>0</v>
      </c>
      <c r="CF345" s="58">
        <f t="shared" si="3058"/>
        <v>0</v>
      </c>
      <c r="CG345" s="59">
        <f t="shared" si="3058"/>
        <v>0</v>
      </c>
      <c r="CH345" s="58">
        <f t="shared" si="3058"/>
        <v>0</v>
      </c>
      <c r="CI345" s="58">
        <f t="shared" si="3058"/>
        <v>0</v>
      </c>
      <c r="CJ345" s="58">
        <f t="shared" si="3058"/>
        <v>0</v>
      </c>
      <c r="CK345" s="58">
        <f t="shared" si="3058"/>
        <v>0</v>
      </c>
      <c r="CL345" s="58">
        <f t="shared" si="3058"/>
        <v>0</v>
      </c>
      <c r="CM345" s="58">
        <f t="shared" si="3058"/>
        <v>0</v>
      </c>
      <c r="CN345" s="58">
        <f t="shared" si="3058"/>
        <v>0</v>
      </c>
      <c r="CO345" s="58">
        <f t="shared" si="3058"/>
        <v>0</v>
      </c>
      <c r="CP345" s="58">
        <f t="shared" si="3058"/>
        <v>0</v>
      </c>
      <c r="CQ345" s="58">
        <f t="shared" si="3058"/>
        <v>0</v>
      </c>
      <c r="CR345" s="58">
        <f t="shared" si="3058"/>
        <v>0</v>
      </c>
      <c r="CS345" s="58">
        <f t="shared" si="3058"/>
        <v>0</v>
      </c>
      <c r="CT345" s="58">
        <f t="shared" si="3058"/>
        <v>0</v>
      </c>
      <c r="CU345" s="109">
        <f t="shared" si="3058"/>
        <v>0</v>
      </c>
      <c r="CV345" s="152">
        <f t="shared" si="3058"/>
        <v>0</v>
      </c>
      <c r="CW345" s="59">
        <f t="shared" si="3058"/>
        <v>0</v>
      </c>
      <c r="CX345" s="58">
        <f t="shared" si="3058"/>
        <v>0</v>
      </c>
      <c r="CY345" s="58">
        <f t="shared" si="3058"/>
        <v>0</v>
      </c>
      <c r="CZ345" s="58">
        <f t="shared" si="3058"/>
        <v>0</v>
      </c>
      <c r="DA345" s="58">
        <f t="shared" si="3058"/>
        <v>0</v>
      </c>
      <c r="DB345" s="58">
        <f t="shared" si="3058"/>
        <v>0</v>
      </c>
      <c r="DC345" s="58">
        <f t="shared" si="3058"/>
        <v>0</v>
      </c>
      <c r="DD345" s="58">
        <f t="shared" si="3058"/>
        <v>0</v>
      </c>
      <c r="DE345" s="58">
        <f t="shared" si="3058"/>
        <v>0</v>
      </c>
      <c r="DF345" s="58">
        <f t="shared" si="3058"/>
        <v>0</v>
      </c>
      <c r="DG345" s="58">
        <f t="shared" si="3058"/>
        <v>0</v>
      </c>
      <c r="DH345" s="59">
        <f t="shared" si="3058"/>
        <v>0</v>
      </c>
      <c r="DI345" s="58">
        <f t="shared" si="3058"/>
        <v>0</v>
      </c>
      <c r="DJ345" s="58">
        <f t="shared" si="3058"/>
        <v>0</v>
      </c>
      <c r="DK345" s="58">
        <f t="shared" si="3058"/>
        <v>0</v>
      </c>
      <c r="DL345" s="109">
        <f t="shared" si="3058"/>
        <v>0</v>
      </c>
      <c r="DM345" s="59">
        <f t="shared" si="3058"/>
        <v>0</v>
      </c>
      <c r="DN345" s="58">
        <f t="shared" si="3058"/>
        <v>0</v>
      </c>
      <c r="DO345" s="58">
        <f t="shared" si="3058"/>
        <v>0</v>
      </c>
      <c r="DP345" s="58">
        <f t="shared" si="3058"/>
        <v>0</v>
      </c>
      <c r="DQ345" s="58">
        <f t="shared" si="3058"/>
        <v>0</v>
      </c>
      <c r="DR345" s="58">
        <f t="shared" si="3058"/>
        <v>0</v>
      </c>
      <c r="DS345" s="58">
        <f t="shared" si="3058"/>
        <v>0</v>
      </c>
      <c r="DT345" s="58">
        <f t="shared" si="3058"/>
        <v>0</v>
      </c>
      <c r="DU345" s="58">
        <f t="shared" si="3058"/>
        <v>0</v>
      </c>
      <c r="DV345" s="58">
        <f t="shared" si="3058"/>
        <v>0</v>
      </c>
      <c r="DW345" s="58">
        <f t="shared" si="3058"/>
        <v>0</v>
      </c>
      <c r="DX345" s="59">
        <f t="shared" si="3058"/>
        <v>0</v>
      </c>
      <c r="DY345" s="58">
        <f t="shared" si="3058"/>
        <v>0</v>
      </c>
      <c r="DZ345" s="58">
        <f t="shared" si="3058"/>
        <v>0</v>
      </c>
      <c r="EA345" s="58">
        <f t="shared" si="3058"/>
        <v>0</v>
      </c>
      <c r="EB345" s="109">
        <f t="shared" si="3058"/>
        <v>0</v>
      </c>
      <c r="EC345" s="59">
        <f t="shared" si="3058"/>
        <v>0</v>
      </c>
      <c r="ED345" s="58">
        <f t="shared" si="3058"/>
        <v>0</v>
      </c>
      <c r="EE345" s="58">
        <f t="shared" si="3058"/>
        <v>0</v>
      </c>
      <c r="EF345" s="58">
        <f t="shared" si="3058"/>
        <v>0</v>
      </c>
      <c r="EG345" s="58">
        <f t="shared" si="3058"/>
        <v>0</v>
      </c>
      <c r="EH345" s="58">
        <f t="shared" si="3058"/>
        <v>0</v>
      </c>
      <c r="EI345" s="58">
        <f t="shared" si="3058"/>
        <v>0</v>
      </c>
      <c r="EJ345" s="58">
        <f t="shared" si="3058"/>
        <v>0</v>
      </c>
      <c r="EK345" s="58">
        <f t="shared" si="3058"/>
        <v>0</v>
      </c>
      <c r="EL345" s="58">
        <f t="shared" si="3058"/>
        <v>0</v>
      </c>
      <c r="EM345" s="58">
        <f t="shared" si="3058"/>
        <v>0</v>
      </c>
      <c r="EN345" s="59">
        <f t="shared" ref="EN345:GY345" si="3059">SUM(EN346:EN347)</f>
        <v>0</v>
      </c>
      <c r="EO345" s="58">
        <f t="shared" si="3059"/>
        <v>0</v>
      </c>
      <c r="EP345" s="58">
        <f t="shared" si="3059"/>
        <v>0</v>
      </c>
      <c r="EQ345" s="58">
        <f t="shared" si="3059"/>
        <v>0</v>
      </c>
      <c r="ER345" s="109">
        <f t="shared" si="3059"/>
        <v>0</v>
      </c>
      <c r="ES345" s="59">
        <f t="shared" si="3059"/>
        <v>0</v>
      </c>
      <c r="ET345" s="58">
        <f t="shared" si="3059"/>
        <v>0</v>
      </c>
      <c r="EU345" s="58">
        <f t="shared" si="3059"/>
        <v>0</v>
      </c>
      <c r="EV345" s="58">
        <f t="shared" si="3059"/>
        <v>0</v>
      </c>
      <c r="EW345" s="58">
        <f t="shared" si="3059"/>
        <v>0</v>
      </c>
      <c r="EX345" s="58">
        <f t="shared" si="3059"/>
        <v>0</v>
      </c>
      <c r="EY345" s="58">
        <f t="shared" si="3059"/>
        <v>0</v>
      </c>
      <c r="EZ345" s="58">
        <f t="shared" si="3059"/>
        <v>0</v>
      </c>
      <c r="FA345" s="58">
        <f t="shared" si="3059"/>
        <v>0</v>
      </c>
      <c r="FB345" s="58">
        <f t="shared" si="3059"/>
        <v>0</v>
      </c>
      <c r="FC345" s="58">
        <f t="shared" si="3059"/>
        <v>0</v>
      </c>
      <c r="FD345" s="59">
        <f t="shared" si="3059"/>
        <v>0</v>
      </c>
      <c r="FE345" s="58">
        <f t="shared" si="3059"/>
        <v>0</v>
      </c>
      <c r="FF345" s="58">
        <f t="shared" si="3059"/>
        <v>0</v>
      </c>
      <c r="FG345" s="58">
        <f t="shared" si="3059"/>
        <v>0</v>
      </c>
      <c r="FH345" s="109">
        <f t="shared" si="3059"/>
        <v>0</v>
      </c>
      <c r="FI345" s="59">
        <f t="shared" si="3059"/>
        <v>0</v>
      </c>
      <c r="FJ345" s="58">
        <f t="shared" si="3059"/>
        <v>0</v>
      </c>
      <c r="FK345" s="58">
        <f t="shared" si="3059"/>
        <v>0</v>
      </c>
      <c r="FL345" s="58">
        <f t="shared" si="3059"/>
        <v>0</v>
      </c>
      <c r="FM345" s="58">
        <f t="shared" si="3059"/>
        <v>0</v>
      </c>
      <c r="FN345" s="58">
        <f t="shared" si="3059"/>
        <v>0</v>
      </c>
      <c r="FO345" s="58">
        <f t="shared" si="3059"/>
        <v>0</v>
      </c>
      <c r="FP345" s="58">
        <f t="shared" si="3059"/>
        <v>0</v>
      </c>
      <c r="FQ345" s="58">
        <f t="shared" si="3059"/>
        <v>0</v>
      </c>
      <c r="FR345" s="58">
        <f t="shared" si="3059"/>
        <v>0</v>
      </c>
      <c r="FS345" s="58">
        <f t="shared" si="3059"/>
        <v>0</v>
      </c>
      <c r="FT345" s="59">
        <f t="shared" si="3059"/>
        <v>0</v>
      </c>
      <c r="FU345" s="58">
        <f t="shared" si="3059"/>
        <v>0</v>
      </c>
      <c r="FV345" s="58">
        <f t="shared" si="3059"/>
        <v>0</v>
      </c>
      <c r="FW345" s="58">
        <f t="shared" si="3059"/>
        <v>0</v>
      </c>
      <c r="FX345" s="109">
        <f t="shared" si="3059"/>
        <v>0</v>
      </c>
      <c r="FY345" s="59">
        <f t="shared" si="3059"/>
        <v>0</v>
      </c>
      <c r="FZ345" s="58">
        <f t="shared" si="3059"/>
        <v>0</v>
      </c>
      <c r="GA345" s="58">
        <f t="shared" si="3059"/>
        <v>0</v>
      </c>
      <c r="GB345" s="58">
        <f t="shared" si="3059"/>
        <v>0</v>
      </c>
      <c r="GC345" s="58">
        <f t="shared" si="3059"/>
        <v>0</v>
      </c>
      <c r="GD345" s="58">
        <f t="shared" si="3059"/>
        <v>0</v>
      </c>
      <c r="GE345" s="58">
        <f t="shared" si="3059"/>
        <v>0</v>
      </c>
      <c r="GF345" s="58">
        <f t="shared" si="3059"/>
        <v>0</v>
      </c>
      <c r="GG345" s="58">
        <f t="shared" si="3059"/>
        <v>0</v>
      </c>
      <c r="GH345" s="58">
        <f t="shared" si="3059"/>
        <v>0</v>
      </c>
      <c r="GI345" s="58">
        <f t="shared" si="3059"/>
        <v>0</v>
      </c>
      <c r="GJ345" s="59">
        <f t="shared" si="3059"/>
        <v>0</v>
      </c>
      <c r="GK345" s="58">
        <f t="shared" si="3059"/>
        <v>0</v>
      </c>
      <c r="GL345" s="58">
        <f t="shared" si="3059"/>
        <v>0</v>
      </c>
      <c r="GM345" s="58">
        <f t="shared" si="3059"/>
        <v>0</v>
      </c>
      <c r="GN345" s="109">
        <f t="shared" si="3059"/>
        <v>0</v>
      </c>
      <c r="GO345" s="59">
        <f t="shared" si="3059"/>
        <v>0</v>
      </c>
      <c r="GP345" s="58">
        <f t="shared" si="3059"/>
        <v>0</v>
      </c>
      <c r="GQ345" s="58">
        <f t="shared" si="3059"/>
        <v>0</v>
      </c>
      <c r="GR345" s="58">
        <f t="shared" si="3059"/>
        <v>0</v>
      </c>
      <c r="GS345" s="58">
        <f t="shared" si="3059"/>
        <v>0</v>
      </c>
      <c r="GT345" s="58">
        <f t="shared" si="3059"/>
        <v>0</v>
      </c>
      <c r="GU345" s="58">
        <f t="shared" si="3059"/>
        <v>0</v>
      </c>
      <c r="GV345" s="58">
        <f t="shared" si="3059"/>
        <v>0</v>
      </c>
      <c r="GW345" s="58">
        <f t="shared" si="3059"/>
        <v>0</v>
      </c>
      <c r="GX345" s="58">
        <f t="shared" si="3059"/>
        <v>0</v>
      </c>
      <c r="GY345" s="58">
        <f t="shared" si="3059"/>
        <v>0</v>
      </c>
      <c r="GZ345" s="59">
        <f t="shared" ref="GZ345:JW345" si="3060">SUM(GZ346:GZ347)</f>
        <v>0</v>
      </c>
      <c r="HA345" s="58">
        <f t="shared" si="3060"/>
        <v>0</v>
      </c>
      <c r="HB345" s="58">
        <f t="shared" si="3060"/>
        <v>0</v>
      </c>
      <c r="HC345" s="58">
        <f t="shared" si="3060"/>
        <v>0</v>
      </c>
      <c r="HD345" s="58">
        <f t="shared" si="3060"/>
        <v>0</v>
      </c>
      <c r="HE345" s="58">
        <f t="shared" si="3060"/>
        <v>0</v>
      </c>
      <c r="HF345" s="58">
        <f t="shared" si="3060"/>
        <v>0</v>
      </c>
      <c r="HG345" s="58">
        <f t="shared" si="3060"/>
        <v>0</v>
      </c>
      <c r="HH345" s="58">
        <f t="shared" si="3060"/>
        <v>0</v>
      </c>
      <c r="HI345" s="58">
        <f t="shared" si="3060"/>
        <v>0</v>
      </c>
      <c r="HJ345" s="58">
        <f t="shared" si="3060"/>
        <v>0</v>
      </c>
      <c r="HK345" s="58">
        <f t="shared" si="3060"/>
        <v>0</v>
      </c>
      <c r="HL345" s="58">
        <f t="shared" si="3060"/>
        <v>0</v>
      </c>
      <c r="HM345" s="58">
        <f t="shared" si="3060"/>
        <v>0</v>
      </c>
      <c r="HN345" s="109">
        <f t="shared" si="3060"/>
        <v>0</v>
      </c>
      <c r="HO345" s="136">
        <f t="shared" si="3060"/>
        <v>0</v>
      </c>
      <c r="HP345" s="152">
        <f t="shared" si="3060"/>
        <v>0</v>
      </c>
      <c r="HQ345" s="59">
        <f t="shared" si="3060"/>
        <v>0</v>
      </c>
      <c r="HR345" s="58">
        <f t="shared" si="3060"/>
        <v>0</v>
      </c>
      <c r="HS345" s="58">
        <f t="shared" si="3060"/>
        <v>0</v>
      </c>
      <c r="HT345" s="58">
        <f t="shared" si="3060"/>
        <v>0</v>
      </c>
      <c r="HU345" s="58">
        <f t="shared" si="3060"/>
        <v>0</v>
      </c>
      <c r="HV345" s="58">
        <f t="shared" si="3060"/>
        <v>0</v>
      </c>
      <c r="HW345" s="58">
        <f t="shared" si="3060"/>
        <v>0</v>
      </c>
      <c r="HX345" s="58">
        <f t="shared" si="3060"/>
        <v>0</v>
      </c>
      <c r="HY345" s="58">
        <f t="shared" si="3060"/>
        <v>0</v>
      </c>
      <c r="HZ345" s="58">
        <f t="shared" si="3060"/>
        <v>0</v>
      </c>
      <c r="IA345" s="58">
        <f t="shared" si="3060"/>
        <v>0</v>
      </c>
      <c r="IB345" s="59">
        <f t="shared" si="3060"/>
        <v>0</v>
      </c>
      <c r="IC345" s="58">
        <f t="shared" si="3060"/>
        <v>0</v>
      </c>
      <c r="ID345" s="58">
        <f t="shared" si="3060"/>
        <v>0</v>
      </c>
      <c r="IE345" s="58">
        <f t="shared" si="3060"/>
        <v>0</v>
      </c>
      <c r="IF345" s="109">
        <f t="shared" si="3060"/>
        <v>0</v>
      </c>
      <c r="IG345" s="59">
        <f t="shared" si="3060"/>
        <v>0</v>
      </c>
      <c r="IH345" s="58">
        <f t="shared" si="3060"/>
        <v>0</v>
      </c>
      <c r="II345" s="58">
        <f t="shared" si="3060"/>
        <v>0</v>
      </c>
      <c r="IJ345" s="58">
        <f t="shared" si="3060"/>
        <v>0</v>
      </c>
      <c r="IK345" s="58">
        <f t="shared" si="3060"/>
        <v>0</v>
      </c>
      <c r="IL345" s="58">
        <f t="shared" si="3060"/>
        <v>0</v>
      </c>
      <c r="IM345" s="58">
        <f t="shared" si="3060"/>
        <v>0</v>
      </c>
      <c r="IN345" s="58">
        <f t="shared" si="3060"/>
        <v>0</v>
      </c>
      <c r="IO345" s="58">
        <f t="shared" si="3060"/>
        <v>0</v>
      </c>
      <c r="IP345" s="58">
        <f t="shared" si="3060"/>
        <v>0</v>
      </c>
      <c r="IQ345" s="58">
        <f t="shared" si="3060"/>
        <v>0</v>
      </c>
      <c r="IR345" s="59">
        <f t="shared" si="3060"/>
        <v>0</v>
      </c>
      <c r="IS345" s="58">
        <f t="shared" si="3060"/>
        <v>0</v>
      </c>
      <c r="IT345" s="58">
        <f t="shared" si="3060"/>
        <v>0</v>
      </c>
      <c r="IU345" s="58">
        <f t="shared" si="3060"/>
        <v>0</v>
      </c>
      <c r="IV345" s="109">
        <f t="shared" si="3060"/>
        <v>0</v>
      </c>
      <c r="IW345" s="59">
        <f t="shared" si="3060"/>
        <v>0</v>
      </c>
      <c r="IX345" s="58">
        <f t="shared" si="3060"/>
        <v>0</v>
      </c>
      <c r="IY345" s="58">
        <f t="shared" si="3060"/>
        <v>0</v>
      </c>
      <c r="IZ345" s="58">
        <f t="shared" si="3060"/>
        <v>0</v>
      </c>
      <c r="JA345" s="58">
        <f t="shared" si="3060"/>
        <v>0</v>
      </c>
      <c r="JB345" s="58">
        <f t="shared" si="3060"/>
        <v>0</v>
      </c>
      <c r="JC345" s="58">
        <f t="shared" si="3060"/>
        <v>0</v>
      </c>
      <c r="JD345" s="58">
        <f t="shared" si="3060"/>
        <v>0</v>
      </c>
      <c r="JE345" s="58">
        <f t="shared" si="3060"/>
        <v>0</v>
      </c>
      <c r="JF345" s="58">
        <f t="shared" si="3060"/>
        <v>0</v>
      </c>
      <c r="JG345" s="58">
        <f t="shared" si="3060"/>
        <v>0</v>
      </c>
      <c r="JH345" s="59">
        <f t="shared" si="3060"/>
        <v>0</v>
      </c>
      <c r="JI345" s="58">
        <f t="shared" si="3060"/>
        <v>0</v>
      </c>
      <c r="JJ345" s="58">
        <f t="shared" si="3060"/>
        <v>0</v>
      </c>
      <c r="JK345" s="58">
        <f t="shared" si="3060"/>
        <v>0</v>
      </c>
      <c r="JL345" s="109">
        <f t="shared" si="3060"/>
        <v>0</v>
      </c>
      <c r="JM345" s="59">
        <f t="shared" si="3060"/>
        <v>0</v>
      </c>
      <c r="JN345" s="58">
        <f t="shared" si="3060"/>
        <v>0</v>
      </c>
      <c r="JO345" s="58">
        <f t="shared" si="3060"/>
        <v>0</v>
      </c>
      <c r="JP345" s="58">
        <f t="shared" si="3060"/>
        <v>0</v>
      </c>
      <c r="JQ345" s="58">
        <f t="shared" si="3060"/>
        <v>0</v>
      </c>
      <c r="JR345" s="58">
        <f t="shared" si="3060"/>
        <v>0</v>
      </c>
      <c r="JS345" s="58">
        <f t="shared" si="3060"/>
        <v>0</v>
      </c>
      <c r="JT345" s="58">
        <f t="shared" si="3060"/>
        <v>0</v>
      </c>
      <c r="JU345" s="58">
        <f t="shared" si="3060"/>
        <v>0</v>
      </c>
      <c r="JV345" s="58">
        <f t="shared" si="3060"/>
        <v>0</v>
      </c>
      <c r="JW345" s="58">
        <f t="shared" si="3060"/>
        <v>0</v>
      </c>
      <c r="JX345" s="59">
        <f t="shared" ref="JX345:MT345" si="3061">SUM(JX346:JX347)</f>
        <v>0</v>
      </c>
      <c r="JY345" s="58">
        <f t="shared" si="3061"/>
        <v>0</v>
      </c>
      <c r="JZ345" s="58">
        <f t="shared" si="3061"/>
        <v>0</v>
      </c>
      <c r="KA345" s="58">
        <f t="shared" si="3061"/>
        <v>0</v>
      </c>
      <c r="KB345" s="109">
        <f t="shared" si="3061"/>
        <v>0</v>
      </c>
      <c r="KC345" s="59">
        <f t="shared" si="3061"/>
        <v>0</v>
      </c>
      <c r="KD345" s="58">
        <f t="shared" si="3061"/>
        <v>0</v>
      </c>
      <c r="KE345" s="58">
        <f t="shared" si="3061"/>
        <v>0</v>
      </c>
      <c r="KF345" s="58">
        <f t="shared" si="3061"/>
        <v>0</v>
      </c>
      <c r="KG345" s="58">
        <f t="shared" si="3061"/>
        <v>0</v>
      </c>
      <c r="KH345" s="58">
        <f t="shared" si="3061"/>
        <v>0</v>
      </c>
      <c r="KI345" s="58">
        <f t="shared" si="3061"/>
        <v>0</v>
      </c>
      <c r="KJ345" s="58">
        <f t="shared" si="3061"/>
        <v>0</v>
      </c>
      <c r="KK345" s="58">
        <f t="shared" si="3061"/>
        <v>0</v>
      </c>
      <c r="KL345" s="58">
        <f t="shared" si="3061"/>
        <v>0</v>
      </c>
      <c r="KM345" s="58">
        <f t="shared" si="3061"/>
        <v>0</v>
      </c>
      <c r="KN345" s="59">
        <f t="shared" si="3061"/>
        <v>0</v>
      </c>
      <c r="KO345" s="58">
        <f t="shared" si="3061"/>
        <v>0</v>
      </c>
      <c r="KP345" s="58">
        <f t="shared" si="3061"/>
        <v>0</v>
      </c>
      <c r="KQ345" s="58">
        <f t="shared" si="3061"/>
        <v>0</v>
      </c>
      <c r="KR345" s="58">
        <f t="shared" si="3061"/>
        <v>0</v>
      </c>
      <c r="KS345" s="58">
        <f t="shared" si="3061"/>
        <v>0</v>
      </c>
      <c r="KT345" s="58">
        <f t="shared" si="3061"/>
        <v>0</v>
      </c>
      <c r="KU345" s="58">
        <f t="shared" si="3061"/>
        <v>0</v>
      </c>
      <c r="KV345" s="58">
        <f t="shared" si="3061"/>
        <v>0</v>
      </c>
      <c r="KW345" s="58">
        <f t="shared" si="3061"/>
        <v>0</v>
      </c>
      <c r="KX345" s="58">
        <f t="shared" si="3061"/>
        <v>0</v>
      </c>
      <c r="KY345" s="58">
        <f t="shared" si="3061"/>
        <v>0</v>
      </c>
      <c r="KZ345" s="58">
        <f t="shared" si="3061"/>
        <v>0</v>
      </c>
      <c r="LA345" s="58">
        <f t="shared" si="3061"/>
        <v>0</v>
      </c>
      <c r="LB345" s="109">
        <f t="shared" si="3061"/>
        <v>0</v>
      </c>
      <c r="LC345" s="152">
        <f t="shared" si="3061"/>
        <v>0</v>
      </c>
      <c r="LD345" s="59">
        <f t="shared" si="3061"/>
        <v>0</v>
      </c>
      <c r="LE345" s="58">
        <f t="shared" si="3061"/>
        <v>0</v>
      </c>
      <c r="LF345" s="58">
        <f t="shared" si="3061"/>
        <v>0</v>
      </c>
      <c r="LG345" s="58">
        <f t="shared" si="3061"/>
        <v>0</v>
      </c>
      <c r="LH345" s="58">
        <f t="shared" si="3061"/>
        <v>0</v>
      </c>
      <c r="LI345" s="58">
        <f t="shared" si="3061"/>
        <v>0</v>
      </c>
      <c r="LJ345" s="58">
        <f t="shared" si="3061"/>
        <v>0</v>
      </c>
      <c r="LK345" s="58">
        <f t="shared" si="3061"/>
        <v>0</v>
      </c>
      <c r="LL345" s="58">
        <f t="shared" si="3061"/>
        <v>0</v>
      </c>
      <c r="LM345" s="58">
        <f t="shared" si="3061"/>
        <v>0</v>
      </c>
      <c r="LN345" s="58">
        <f t="shared" si="3061"/>
        <v>0</v>
      </c>
      <c r="LO345" s="59">
        <f t="shared" si="3061"/>
        <v>0</v>
      </c>
      <c r="LP345" s="58">
        <f t="shared" si="3061"/>
        <v>0</v>
      </c>
      <c r="LQ345" s="58">
        <f t="shared" si="3061"/>
        <v>0</v>
      </c>
      <c r="LR345" s="58">
        <f t="shared" si="3061"/>
        <v>0</v>
      </c>
      <c r="LS345" s="109">
        <f t="shared" si="3061"/>
        <v>0</v>
      </c>
      <c r="LT345" s="59">
        <f t="shared" si="3061"/>
        <v>0</v>
      </c>
      <c r="LU345" s="58">
        <f t="shared" si="3061"/>
        <v>0</v>
      </c>
      <c r="LV345" s="58">
        <f t="shared" si="3061"/>
        <v>0</v>
      </c>
      <c r="LW345" s="58">
        <f t="shared" si="3061"/>
        <v>0</v>
      </c>
      <c r="LX345" s="58">
        <f t="shared" si="3061"/>
        <v>0</v>
      </c>
      <c r="LY345" s="58">
        <f t="shared" si="3061"/>
        <v>0</v>
      </c>
      <c r="LZ345" s="58">
        <f t="shared" si="3061"/>
        <v>0</v>
      </c>
      <c r="MA345" s="58">
        <f t="shared" si="3061"/>
        <v>0</v>
      </c>
      <c r="MB345" s="58">
        <f t="shared" si="3061"/>
        <v>0</v>
      </c>
      <c r="MC345" s="58">
        <f t="shared" si="3061"/>
        <v>0</v>
      </c>
      <c r="MD345" s="58">
        <f t="shared" si="3061"/>
        <v>0</v>
      </c>
      <c r="ME345" s="59">
        <f t="shared" si="3061"/>
        <v>0</v>
      </c>
      <c r="MF345" s="58">
        <f t="shared" si="3061"/>
        <v>0</v>
      </c>
      <c r="MG345" s="58">
        <f t="shared" si="3061"/>
        <v>0</v>
      </c>
      <c r="MH345" s="58">
        <f t="shared" si="3061"/>
        <v>0</v>
      </c>
      <c r="MI345" s="109">
        <f t="shared" si="3061"/>
        <v>0</v>
      </c>
      <c r="MJ345" s="59">
        <f t="shared" si="3061"/>
        <v>0</v>
      </c>
      <c r="MK345" s="58">
        <f t="shared" si="3061"/>
        <v>0</v>
      </c>
      <c r="ML345" s="58">
        <f t="shared" si="3061"/>
        <v>0</v>
      </c>
      <c r="MM345" s="58">
        <f t="shared" si="3061"/>
        <v>0</v>
      </c>
      <c r="MN345" s="58">
        <f t="shared" si="3061"/>
        <v>0</v>
      </c>
      <c r="MO345" s="58">
        <f t="shared" si="3061"/>
        <v>0</v>
      </c>
      <c r="MP345" s="58">
        <f t="shared" si="3061"/>
        <v>0</v>
      </c>
      <c r="MQ345" s="58">
        <f t="shared" si="3061"/>
        <v>0</v>
      </c>
      <c r="MR345" s="58">
        <f t="shared" si="3061"/>
        <v>0</v>
      </c>
      <c r="MS345" s="58">
        <f t="shared" si="3061"/>
        <v>0</v>
      </c>
      <c r="MT345" s="58">
        <f t="shared" si="3061"/>
        <v>0</v>
      </c>
      <c r="MU345" s="59">
        <f t="shared" ref="MU345:PF345" si="3062">SUM(MU346:MU347)</f>
        <v>0</v>
      </c>
      <c r="MV345" s="58">
        <f t="shared" si="3062"/>
        <v>0</v>
      </c>
      <c r="MW345" s="58">
        <f t="shared" si="3062"/>
        <v>0</v>
      </c>
      <c r="MX345" s="58">
        <f t="shared" si="3062"/>
        <v>0</v>
      </c>
      <c r="MY345" s="109">
        <f t="shared" si="3062"/>
        <v>0</v>
      </c>
      <c r="MZ345" s="59">
        <f t="shared" si="3062"/>
        <v>0</v>
      </c>
      <c r="NA345" s="58">
        <f t="shared" si="3062"/>
        <v>0</v>
      </c>
      <c r="NB345" s="58">
        <f t="shared" si="3062"/>
        <v>0</v>
      </c>
      <c r="NC345" s="58">
        <f t="shared" si="3062"/>
        <v>0</v>
      </c>
      <c r="ND345" s="58">
        <f t="shared" si="3062"/>
        <v>0</v>
      </c>
      <c r="NE345" s="58">
        <f t="shared" si="3062"/>
        <v>0</v>
      </c>
      <c r="NF345" s="58">
        <f t="shared" si="3062"/>
        <v>0</v>
      </c>
      <c r="NG345" s="58">
        <f t="shared" si="3062"/>
        <v>0</v>
      </c>
      <c r="NH345" s="58">
        <f t="shared" si="3062"/>
        <v>0</v>
      </c>
      <c r="NI345" s="58">
        <f t="shared" si="3062"/>
        <v>0</v>
      </c>
      <c r="NJ345" s="58">
        <f t="shared" si="3062"/>
        <v>0</v>
      </c>
      <c r="NK345" s="59">
        <f t="shared" si="3062"/>
        <v>0</v>
      </c>
      <c r="NL345" s="58">
        <f t="shared" si="3062"/>
        <v>0</v>
      </c>
      <c r="NM345" s="58">
        <f t="shared" si="3062"/>
        <v>0</v>
      </c>
      <c r="NN345" s="58">
        <f t="shared" si="3062"/>
        <v>0</v>
      </c>
      <c r="NO345" s="109">
        <f t="shared" si="3062"/>
        <v>0</v>
      </c>
      <c r="NP345" s="59">
        <f t="shared" si="3062"/>
        <v>0</v>
      </c>
      <c r="NQ345" s="58">
        <f t="shared" si="3062"/>
        <v>0</v>
      </c>
      <c r="NR345" s="58">
        <f t="shared" si="3062"/>
        <v>0</v>
      </c>
      <c r="NS345" s="58">
        <f t="shared" si="3062"/>
        <v>0</v>
      </c>
      <c r="NT345" s="58">
        <f t="shared" si="3062"/>
        <v>0</v>
      </c>
      <c r="NU345" s="58">
        <f t="shared" si="3062"/>
        <v>0</v>
      </c>
      <c r="NV345" s="58">
        <f t="shared" si="3062"/>
        <v>0</v>
      </c>
      <c r="NW345" s="58">
        <f t="shared" si="3062"/>
        <v>0</v>
      </c>
      <c r="NX345" s="58">
        <f t="shared" si="3062"/>
        <v>0</v>
      </c>
      <c r="NY345" s="58">
        <f t="shared" si="3062"/>
        <v>0</v>
      </c>
      <c r="NZ345" s="58">
        <f t="shared" si="3062"/>
        <v>0</v>
      </c>
      <c r="OA345" s="59">
        <f t="shared" si="3062"/>
        <v>0</v>
      </c>
      <c r="OB345" s="58">
        <f t="shared" si="3062"/>
        <v>0</v>
      </c>
      <c r="OC345" s="58">
        <f t="shared" si="3062"/>
        <v>0</v>
      </c>
      <c r="OD345" s="58">
        <f t="shared" si="3062"/>
        <v>0</v>
      </c>
      <c r="OE345" s="109">
        <f t="shared" si="3062"/>
        <v>0</v>
      </c>
      <c r="OF345" s="59">
        <f t="shared" si="3062"/>
        <v>0</v>
      </c>
      <c r="OG345" s="58">
        <f t="shared" si="3062"/>
        <v>0</v>
      </c>
      <c r="OH345" s="58">
        <f t="shared" si="3062"/>
        <v>0</v>
      </c>
      <c r="OI345" s="58">
        <f t="shared" si="3062"/>
        <v>0</v>
      </c>
      <c r="OJ345" s="58">
        <f t="shared" si="3062"/>
        <v>0</v>
      </c>
      <c r="OK345" s="58">
        <f t="shared" si="3062"/>
        <v>0</v>
      </c>
      <c r="OL345" s="58">
        <f t="shared" si="3062"/>
        <v>0</v>
      </c>
      <c r="OM345" s="58">
        <f t="shared" si="3062"/>
        <v>0</v>
      </c>
      <c r="ON345" s="58">
        <f t="shared" si="3062"/>
        <v>0</v>
      </c>
      <c r="OO345" s="58">
        <f t="shared" si="3062"/>
        <v>0</v>
      </c>
      <c r="OP345" s="58">
        <f t="shared" si="3062"/>
        <v>0</v>
      </c>
      <c r="OQ345" s="59">
        <f t="shared" si="3062"/>
        <v>0</v>
      </c>
      <c r="OR345" s="58">
        <f t="shared" si="3062"/>
        <v>0</v>
      </c>
      <c r="OS345" s="58">
        <f t="shared" si="3062"/>
        <v>0</v>
      </c>
      <c r="OT345" s="58">
        <f t="shared" si="3062"/>
        <v>0</v>
      </c>
      <c r="OU345" s="109">
        <f t="shared" si="3062"/>
        <v>0</v>
      </c>
      <c r="OV345" s="59">
        <f t="shared" si="3062"/>
        <v>0</v>
      </c>
      <c r="OW345" s="58">
        <f t="shared" si="3062"/>
        <v>0</v>
      </c>
      <c r="OX345" s="58">
        <f t="shared" si="3062"/>
        <v>0</v>
      </c>
      <c r="OY345" s="58">
        <f t="shared" si="3062"/>
        <v>0</v>
      </c>
      <c r="OZ345" s="58">
        <f t="shared" si="3062"/>
        <v>0</v>
      </c>
      <c r="PA345" s="58">
        <f t="shared" si="3062"/>
        <v>0</v>
      </c>
      <c r="PB345" s="58">
        <f t="shared" si="3062"/>
        <v>0</v>
      </c>
      <c r="PC345" s="58">
        <f t="shared" si="3062"/>
        <v>0</v>
      </c>
      <c r="PD345" s="58">
        <f t="shared" si="3062"/>
        <v>0</v>
      </c>
      <c r="PE345" s="58">
        <f t="shared" si="3062"/>
        <v>0</v>
      </c>
      <c r="PF345" s="58">
        <f t="shared" si="3062"/>
        <v>0</v>
      </c>
      <c r="PG345" s="59">
        <f t="shared" ref="PG345:RR345" si="3063">SUM(PG346:PG347)</f>
        <v>0</v>
      </c>
      <c r="PH345" s="58">
        <f t="shared" si="3063"/>
        <v>0</v>
      </c>
      <c r="PI345" s="58">
        <f t="shared" si="3063"/>
        <v>0</v>
      </c>
      <c r="PJ345" s="58">
        <f t="shared" si="3063"/>
        <v>0</v>
      </c>
      <c r="PK345" s="109">
        <f t="shared" si="3063"/>
        <v>0</v>
      </c>
      <c r="PL345" s="59">
        <f t="shared" si="3063"/>
        <v>0</v>
      </c>
      <c r="PM345" s="58">
        <f t="shared" si="3063"/>
        <v>0</v>
      </c>
      <c r="PN345" s="58">
        <f t="shared" si="3063"/>
        <v>0</v>
      </c>
      <c r="PO345" s="58">
        <f t="shared" si="3063"/>
        <v>0</v>
      </c>
      <c r="PP345" s="58">
        <f t="shared" si="3063"/>
        <v>0</v>
      </c>
      <c r="PQ345" s="58">
        <f t="shared" si="3063"/>
        <v>0</v>
      </c>
      <c r="PR345" s="58">
        <f t="shared" si="3063"/>
        <v>0</v>
      </c>
      <c r="PS345" s="58">
        <f t="shared" si="3063"/>
        <v>0</v>
      </c>
      <c r="PT345" s="58">
        <f t="shared" si="3063"/>
        <v>0</v>
      </c>
      <c r="PU345" s="58">
        <f t="shared" si="3063"/>
        <v>0</v>
      </c>
      <c r="PV345" s="58">
        <f t="shared" si="3063"/>
        <v>0</v>
      </c>
      <c r="PW345" s="59">
        <f t="shared" si="3063"/>
        <v>0</v>
      </c>
      <c r="PX345" s="58">
        <f t="shared" si="3063"/>
        <v>0</v>
      </c>
      <c r="PY345" s="58">
        <f t="shared" si="3063"/>
        <v>0</v>
      </c>
      <c r="PZ345" s="58">
        <f t="shared" si="3063"/>
        <v>0</v>
      </c>
      <c r="QA345" s="109">
        <f t="shared" si="3063"/>
        <v>0</v>
      </c>
      <c r="QB345" s="59">
        <f t="shared" si="3063"/>
        <v>0</v>
      </c>
      <c r="QC345" s="58">
        <f t="shared" si="3063"/>
        <v>0</v>
      </c>
      <c r="QD345" s="58">
        <f t="shared" si="3063"/>
        <v>0</v>
      </c>
      <c r="QE345" s="58">
        <f t="shared" si="3063"/>
        <v>0</v>
      </c>
      <c r="QF345" s="58">
        <f t="shared" si="3063"/>
        <v>0</v>
      </c>
      <c r="QG345" s="58">
        <f t="shared" si="3063"/>
        <v>0</v>
      </c>
      <c r="QH345" s="58">
        <f t="shared" si="3063"/>
        <v>0</v>
      </c>
      <c r="QI345" s="58">
        <f t="shared" si="3063"/>
        <v>0</v>
      </c>
      <c r="QJ345" s="58">
        <f t="shared" si="3063"/>
        <v>0</v>
      </c>
      <c r="QK345" s="58">
        <f t="shared" si="3063"/>
        <v>0</v>
      </c>
      <c r="QL345" s="58">
        <f t="shared" si="3063"/>
        <v>0</v>
      </c>
      <c r="QM345" s="59">
        <f t="shared" si="3063"/>
        <v>0</v>
      </c>
      <c r="QN345" s="58">
        <f t="shared" si="3063"/>
        <v>0</v>
      </c>
      <c r="QO345" s="58">
        <f t="shared" si="3063"/>
        <v>0</v>
      </c>
      <c r="QP345" s="58">
        <f t="shared" si="3063"/>
        <v>0</v>
      </c>
      <c r="QQ345" s="109">
        <f t="shared" si="3063"/>
        <v>0</v>
      </c>
      <c r="QR345" s="59">
        <f t="shared" si="3063"/>
        <v>0</v>
      </c>
      <c r="QS345" s="58">
        <f t="shared" si="3063"/>
        <v>0</v>
      </c>
      <c r="QT345" s="58">
        <f t="shared" si="3063"/>
        <v>0</v>
      </c>
      <c r="QU345" s="58">
        <f t="shared" si="3063"/>
        <v>0</v>
      </c>
      <c r="QV345" s="58">
        <f t="shared" si="3063"/>
        <v>0</v>
      </c>
      <c r="QW345" s="58">
        <f t="shared" si="3063"/>
        <v>0</v>
      </c>
      <c r="QX345" s="58">
        <f t="shared" si="3063"/>
        <v>0</v>
      </c>
      <c r="QY345" s="58">
        <f t="shared" si="3063"/>
        <v>0</v>
      </c>
      <c r="QZ345" s="58">
        <f t="shared" si="3063"/>
        <v>0</v>
      </c>
      <c r="RA345" s="58">
        <f t="shared" si="3063"/>
        <v>0</v>
      </c>
      <c r="RB345" s="58">
        <f t="shared" si="3063"/>
        <v>0</v>
      </c>
      <c r="RC345" s="59">
        <f t="shared" si="3063"/>
        <v>0</v>
      </c>
      <c r="RD345" s="58">
        <f t="shared" si="3063"/>
        <v>0</v>
      </c>
      <c r="RE345" s="58">
        <f t="shared" si="3063"/>
        <v>0</v>
      </c>
      <c r="RF345" s="58">
        <f t="shared" si="3063"/>
        <v>0</v>
      </c>
      <c r="RG345" s="58">
        <f t="shared" si="3063"/>
        <v>0</v>
      </c>
      <c r="RH345" s="58">
        <f t="shared" si="3063"/>
        <v>0</v>
      </c>
      <c r="RI345" s="58">
        <f t="shared" si="3063"/>
        <v>0</v>
      </c>
      <c r="RJ345" s="58">
        <f t="shared" si="3063"/>
        <v>0</v>
      </c>
      <c r="RK345" s="58">
        <f t="shared" si="3063"/>
        <v>0</v>
      </c>
      <c r="RL345" s="58">
        <f t="shared" si="3063"/>
        <v>0</v>
      </c>
      <c r="RM345" s="58">
        <f t="shared" si="3063"/>
        <v>0</v>
      </c>
      <c r="RN345" s="58">
        <f t="shared" si="3063"/>
        <v>0</v>
      </c>
      <c r="RO345" s="58">
        <f t="shared" si="3063"/>
        <v>0</v>
      </c>
      <c r="RP345" s="58">
        <f t="shared" si="3063"/>
        <v>0</v>
      </c>
      <c r="RQ345" s="109">
        <f t="shared" si="3063"/>
        <v>0</v>
      </c>
      <c r="RR345" s="152">
        <f t="shared" si="3063"/>
        <v>0</v>
      </c>
      <c r="RS345" s="59">
        <f t="shared" ref="RS345:UD345" si="3064">SUM(RS346:RS347)</f>
        <v>0</v>
      </c>
      <c r="RT345" s="58">
        <f t="shared" si="3064"/>
        <v>0</v>
      </c>
      <c r="RU345" s="58">
        <f t="shared" si="3064"/>
        <v>0</v>
      </c>
      <c r="RV345" s="58">
        <f t="shared" si="3064"/>
        <v>0</v>
      </c>
      <c r="RW345" s="58">
        <f t="shared" si="3064"/>
        <v>0</v>
      </c>
      <c r="RX345" s="58">
        <f t="shared" si="3064"/>
        <v>0</v>
      </c>
      <c r="RY345" s="58">
        <f t="shared" si="3064"/>
        <v>0</v>
      </c>
      <c r="RZ345" s="58">
        <f t="shared" si="3064"/>
        <v>0</v>
      </c>
      <c r="SA345" s="58">
        <f t="shared" si="3064"/>
        <v>0</v>
      </c>
      <c r="SB345" s="58">
        <f t="shared" si="3064"/>
        <v>0</v>
      </c>
      <c r="SC345" s="58">
        <f t="shared" si="3064"/>
        <v>0</v>
      </c>
      <c r="SD345" s="59">
        <f t="shared" si="3064"/>
        <v>0</v>
      </c>
      <c r="SE345" s="58">
        <f t="shared" si="3064"/>
        <v>0</v>
      </c>
      <c r="SF345" s="58">
        <f t="shared" si="3064"/>
        <v>0</v>
      </c>
      <c r="SG345" s="58">
        <f t="shared" si="3064"/>
        <v>0</v>
      </c>
      <c r="SH345" s="109">
        <f t="shared" si="3064"/>
        <v>0</v>
      </c>
      <c r="SI345" s="59">
        <f t="shared" si="3064"/>
        <v>0</v>
      </c>
      <c r="SJ345" s="58">
        <f t="shared" si="3064"/>
        <v>0</v>
      </c>
      <c r="SK345" s="58">
        <f t="shared" si="3064"/>
        <v>0</v>
      </c>
      <c r="SL345" s="58">
        <f t="shared" si="3064"/>
        <v>0</v>
      </c>
      <c r="SM345" s="58">
        <f t="shared" si="3064"/>
        <v>0</v>
      </c>
      <c r="SN345" s="58">
        <f t="shared" si="3064"/>
        <v>0</v>
      </c>
      <c r="SO345" s="58">
        <f t="shared" si="3064"/>
        <v>0</v>
      </c>
      <c r="SP345" s="58">
        <f t="shared" si="3064"/>
        <v>0</v>
      </c>
      <c r="SQ345" s="58">
        <f t="shared" si="3064"/>
        <v>0</v>
      </c>
      <c r="SR345" s="58">
        <f t="shared" si="3064"/>
        <v>0</v>
      </c>
      <c r="SS345" s="58">
        <f t="shared" si="3064"/>
        <v>0</v>
      </c>
      <c r="ST345" s="59">
        <f t="shared" si="3064"/>
        <v>0</v>
      </c>
      <c r="SU345" s="58">
        <f t="shared" si="3064"/>
        <v>0</v>
      </c>
      <c r="SV345" s="58">
        <f t="shared" si="3064"/>
        <v>0</v>
      </c>
      <c r="SW345" s="58">
        <f t="shared" si="3064"/>
        <v>0</v>
      </c>
      <c r="SX345" s="109">
        <f t="shared" si="3064"/>
        <v>0</v>
      </c>
      <c r="SY345" s="59">
        <f t="shared" si="3064"/>
        <v>0</v>
      </c>
      <c r="SZ345" s="58">
        <f t="shared" si="3064"/>
        <v>0</v>
      </c>
      <c r="TA345" s="58">
        <f t="shared" si="3064"/>
        <v>0</v>
      </c>
      <c r="TB345" s="58">
        <f t="shared" si="3064"/>
        <v>0</v>
      </c>
      <c r="TC345" s="58">
        <f t="shared" si="3064"/>
        <v>0</v>
      </c>
      <c r="TD345" s="58">
        <f t="shared" si="3064"/>
        <v>0</v>
      </c>
      <c r="TE345" s="58">
        <f t="shared" si="3064"/>
        <v>0</v>
      </c>
      <c r="TF345" s="58">
        <f t="shared" si="3064"/>
        <v>0</v>
      </c>
      <c r="TG345" s="58">
        <f t="shared" si="3064"/>
        <v>0</v>
      </c>
      <c r="TH345" s="58">
        <f t="shared" si="3064"/>
        <v>0</v>
      </c>
      <c r="TI345" s="58">
        <f t="shared" si="3064"/>
        <v>0</v>
      </c>
      <c r="TJ345" s="59">
        <f t="shared" si="3064"/>
        <v>0</v>
      </c>
      <c r="TK345" s="58">
        <f t="shared" si="3064"/>
        <v>0</v>
      </c>
      <c r="TL345" s="58">
        <f t="shared" si="3064"/>
        <v>0</v>
      </c>
      <c r="TM345" s="58">
        <f t="shared" si="3064"/>
        <v>0</v>
      </c>
      <c r="TN345" s="109">
        <f t="shared" si="3064"/>
        <v>0</v>
      </c>
      <c r="TO345" s="59">
        <f t="shared" si="3064"/>
        <v>0</v>
      </c>
      <c r="TP345" s="58">
        <f t="shared" si="3064"/>
        <v>0</v>
      </c>
      <c r="TQ345" s="58">
        <f t="shared" si="3064"/>
        <v>0</v>
      </c>
      <c r="TR345" s="58">
        <f t="shared" si="3064"/>
        <v>0</v>
      </c>
      <c r="TS345" s="58">
        <f t="shared" si="3064"/>
        <v>0</v>
      </c>
      <c r="TT345" s="58">
        <f t="shared" si="3064"/>
        <v>0</v>
      </c>
      <c r="TU345" s="58">
        <f t="shared" si="3064"/>
        <v>0</v>
      </c>
      <c r="TV345" s="58">
        <f t="shared" si="3064"/>
        <v>0</v>
      </c>
      <c r="TW345" s="58">
        <f t="shared" si="3064"/>
        <v>0</v>
      </c>
      <c r="TX345" s="58">
        <f t="shared" si="3064"/>
        <v>0</v>
      </c>
      <c r="TY345" s="58">
        <f t="shared" si="3064"/>
        <v>0</v>
      </c>
      <c r="TZ345" s="59">
        <f t="shared" si="3064"/>
        <v>0</v>
      </c>
      <c r="UA345" s="58">
        <f t="shared" si="3064"/>
        <v>0</v>
      </c>
      <c r="UB345" s="58">
        <f t="shared" si="3064"/>
        <v>0</v>
      </c>
      <c r="UC345" s="58">
        <f t="shared" si="3064"/>
        <v>0</v>
      </c>
      <c r="UD345" s="109">
        <f t="shared" si="3064"/>
        <v>0</v>
      </c>
      <c r="UE345" s="59">
        <f t="shared" ref="UE345:VD345" si="3065">SUM(UE346:UE347)</f>
        <v>0</v>
      </c>
      <c r="UF345" s="58">
        <f t="shared" si="3065"/>
        <v>0</v>
      </c>
      <c r="UG345" s="58">
        <f t="shared" si="3065"/>
        <v>0</v>
      </c>
      <c r="UH345" s="58">
        <f t="shared" si="3065"/>
        <v>0</v>
      </c>
      <c r="UI345" s="58">
        <f t="shared" si="3065"/>
        <v>0</v>
      </c>
      <c r="UJ345" s="58">
        <f t="shared" si="3065"/>
        <v>0</v>
      </c>
      <c r="UK345" s="58">
        <f t="shared" si="3065"/>
        <v>0</v>
      </c>
      <c r="UL345" s="58">
        <f t="shared" si="3065"/>
        <v>0</v>
      </c>
      <c r="UM345" s="58">
        <f t="shared" si="3065"/>
        <v>0</v>
      </c>
      <c r="UN345" s="58">
        <f t="shared" si="3065"/>
        <v>0</v>
      </c>
      <c r="UO345" s="58">
        <f t="shared" si="3065"/>
        <v>0</v>
      </c>
      <c r="UP345" s="59">
        <f t="shared" si="3065"/>
        <v>0</v>
      </c>
      <c r="UQ345" s="58">
        <f t="shared" si="3065"/>
        <v>0</v>
      </c>
      <c r="UR345" s="58">
        <f t="shared" si="3065"/>
        <v>0</v>
      </c>
      <c r="US345" s="58">
        <f t="shared" si="3065"/>
        <v>0</v>
      </c>
      <c r="UT345" s="58">
        <f t="shared" si="3065"/>
        <v>0</v>
      </c>
      <c r="UU345" s="58">
        <f t="shared" si="3065"/>
        <v>0</v>
      </c>
      <c r="UV345" s="58">
        <f t="shared" si="3065"/>
        <v>0</v>
      </c>
      <c r="UW345" s="58">
        <f t="shared" si="3065"/>
        <v>0</v>
      </c>
      <c r="UX345" s="58">
        <f t="shared" si="3065"/>
        <v>0</v>
      </c>
      <c r="UY345" s="58">
        <f t="shared" si="3065"/>
        <v>0</v>
      </c>
      <c r="UZ345" s="58">
        <f t="shared" si="3065"/>
        <v>0</v>
      </c>
      <c r="VA345" s="58">
        <f t="shared" si="3065"/>
        <v>0</v>
      </c>
      <c r="VB345" s="58">
        <f t="shared" si="3065"/>
        <v>0</v>
      </c>
      <c r="VC345" s="58">
        <f t="shared" si="3065"/>
        <v>0</v>
      </c>
      <c r="VD345" s="109">
        <f t="shared" si="3065"/>
        <v>0</v>
      </c>
      <c r="VE345" s="10" t="str">
        <f t="shared" si="2875"/>
        <v>-</v>
      </c>
    </row>
    <row r="346" spans="1:577" ht="20.149999999999999" customHeight="1">
      <c r="A346" s="129"/>
      <c r="B346" s="36"/>
      <c r="C346" s="23">
        <v>50041</v>
      </c>
      <c r="D346" s="24" t="s">
        <v>192</v>
      </c>
      <c r="E346" s="193">
        <f>SUM(F346:I346)</f>
        <v>0</v>
      </c>
      <c r="F346" s="194"/>
      <c r="G346" s="194"/>
      <c r="H346" s="195"/>
      <c r="I346" s="229"/>
      <c r="J346" s="241">
        <f t="shared" ref="J346:J347" si="3066">SUM(K346:Y346)</f>
        <v>0</v>
      </c>
      <c r="K346" s="61"/>
      <c r="L346" s="60"/>
      <c r="M346" s="60"/>
      <c r="N346" s="60"/>
      <c r="O346" s="60"/>
      <c r="P346" s="60"/>
      <c r="Q346" s="60"/>
      <c r="R346" s="60"/>
      <c r="S346" s="60"/>
      <c r="T346" s="60"/>
      <c r="U346" s="61"/>
      <c r="V346" s="60"/>
      <c r="W346" s="60"/>
      <c r="X346" s="60"/>
      <c r="Y346" s="110"/>
      <c r="Z346" s="169">
        <f t="shared" ref="Z346:Z347" si="3067">SUM(AA346:AO346)</f>
        <v>0</v>
      </c>
      <c r="AA346" s="60"/>
      <c r="AB346" s="60"/>
      <c r="AC346" s="60"/>
      <c r="AD346" s="60"/>
      <c r="AE346" s="60"/>
      <c r="AF346" s="60"/>
      <c r="AG346" s="60"/>
      <c r="AH346" s="60"/>
      <c r="AI346" s="60"/>
      <c r="AJ346" s="60"/>
      <c r="AK346" s="61"/>
      <c r="AL346" s="60"/>
      <c r="AM346" s="60"/>
      <c r="AN346" s="60"/>
      <c r="AO346" s="110"/>
      <c r="AP346" s="169">
        <f t="shared" ref="AP346:AP347" si="3068">SUM(AQ346:BE346)</f>
        <v>0</v>
      </c>
      <c r="AQ346" s="60"/>
      <c r="AR346" s="60"/>
      <c r="AS346" s="60"/>
      <c r="AT346" s="60"/>
      <c r="AU346" s="60"/>
      <c r="AV346" s="60"/>
      <c r="AW346" s="60"/>
      <c r="AX346" s="60"/>
      <c r="AY346" s="60"/>
      <c r="AZ346" s="60"/>
      <c r="BA346" s="61"/>
      <c r="BB346" s="60"/>
      <c r="BC346" s="60"/>
      <c r="BD346" s="60"/>
      <c r="BE346" s="110"/>
      <c r="BF346" s="169">
        <f t="shared" ref="BF346:BF347" si="3069">SUM(BG346:BU346)</f>
        <v>0</v>
      </c>
      <c r="BG346" s="60"/>
      <c r="BH346" s="60"/>
      <c r="BI346" s="60"/>
      <c r="BJ346" s="60"/>
      <c r="BK346" s="60"/>
      <c r="BL346" s="60"/>
      <c r="BM346" s="60"/>
      <c r="BN346" s="60"/>
      <c r="BO346" s="60"/>
      <c r="BP346" s="60"/>
      <c r="BQ346" s="61"/>
      <c r="BR346" s="60"/>
      <c r="BS346" s="60"/>
      <c r="BT346" s="60"/>
      <c r="BU346" s="110"/>
      <c r="BV346" s="169">
        <f t="shared" ref="BV346:BV347" si="3070">SUM(BW346:CU346)</f>
        <v>0</v>
      </c>
      <c r="BW346" s="60"/>
      <c r="BX346" s="60"/>
      <c r="BY346" s="60"/>
      <c r="BZ346" s="60"/>
      <c r="CA346" s="60"/>
      <c r="CB346" s="60"/>
      <c r="CC346" s="60"/>
      <c r="CD346" s="60"/>
      <c r="CE346" s="60"/>
      <c r="CF346" s="60"/>
      <c r="CG346" s="61"/>
      <c r="CH346" s="60"/>
      <c r="CI346" s="60"/>
      <c r="CJ346" s="60"/>
      <c r="CK346" s="60"/>
      <c r="CL346" s="60"/>
      <c r="CM346" s="60"/>
      <c r="CN346" s="60"/>
      <c r="CO346" s="60"/>
      <c r="CP346" s="60"/>
      <c r="CQ346" s="60"/>
      <c r="CR346" s="60"/>
      <c r="CS346" s="60"/>
      <c r="CT346" s="60"/>
      <c r="CU346" s="110"/>
      <c r="CV346" s="173"/>
      <c r="CW346" s="169">
        <f t="shared" ref="CW346:CW347" si="3071">SUM(CX346:DL346)</f>
        <v>0</v>
      </c>
      <c r="CX346" s="60"/>
      <c r="CY346" s="60"/>
      <c r="CZ346" s="60"/>
      <c r="DA346" s="60"/>
      <c r="DB346" s="60"/>
      <c r="DC346" s="60"/>
      <c r="DD346" s="60"/>
      <c r="DE346" s="60"/>
      <c r="DF346" s="60"/>
      <c r="DG346" s="60"/>
      <c r="DH346" s="61"/>
      <c r="DI346" s="60"/>
      <c r="DJ346" s="60"/>
      <c r="DK346" s="60"/>
      <c r="DL346" s="110"/>
      <c r="DM346" s="169">
        <f t="shared" ref="DM346:DM347" si="3072">SUM(DN346:EB346)</f>
        <v>0</v>
      </c>
      <c r="DN346" s="60"/>
      <c r="DO346" s="60"/>
      <c r="DP346" s="60"/>
      <c r="DQ346" s="60"/>
      <c r="DR346" s="60"/>
      <c r="DS346" s="60"/>
      <c r="DT346" s="60"/>
      <c r="DU346" s="60"/>
      <c r="DV346" s="60"/>
      <c r="DW346" s="60"/>
      <c r="DX346" s="61"/>
      <c r="DY346" s="60"/>
      <c r="DZ346" s="60"/>
      <c r="EA346" s="60"/>
      <c r="EB346" s="110"/>
      <c r="EC346" s="169">
        <f t="shared" ref="EC346:EC347" si="3073">SUM(ED346:ER346)</f>
        <v>0</v>
      </c>
      <c r="ED346" s="60"/>
      <c r="EE346" s="60"/>
      <c r="EF346" s="60"/>
      <c r="EG346" s="60"/>
      <c r="EH346" s="60"/>
      <c r="EI346" s="60"/>
      <c r="EJ346" s="60"/>
      <c r="EK346" s="60"/>
      <c r="EL346" s="60"/>
      <c r="EM346" s="60"/>
      <c r="EN346" s="61"/>
      <c r="EO346" s="60"/>
      <c r="EP346" s="60"/>
      <c r="EQ346" s="60"/>
      <c r="ER346" s="110"/>
      <c r="ES346" s="169">
        <f t="shared" ref="ES346:ES347" si="3074">SUM(ET346:FH346)</f>
        <v>0</v>
      </c>
      <c r="ET346" s="60"/>
      <c r="EU346" s="60"/>
      <c r="EV346" s="60"/>
      <c r="EW346" s="60"/>
      <c r="EX346" s="60"/>
      <c r="EY346" s="60"/>
      <c r="EZ346" s="60"/>
      <c r="FA346" s="60"/>
      <c r="FB346" s="60"/>
      <c r="FC346" s="60"/>
      <c r="FD346" s="61"/>
      <c r="FE346" s="60"/>
      <c r="FF346" s="60"/>
      <c r="FG346" s="60"/>
      <c r="FH346" s="110"/>
      <c r="FI346" s="169">
        <f t="shared" ref="FI346:FI347" si="3075">SUM(FJ346:FX346)</f>
        <v>0</v>
      </c>
      <c r="FJ346" s="60"/>
      <c r="FK346" s="60"/>
      <c r="FL346" s="60"/>
      <c r="FM346" s="60"/>
      <c r="FN346" s="60"/>
      <c r="FO346" s="60"/>
      <c r="FP346" s="60"/>
      <c r="FQ346" s="60"/>
      <c r="FR346" s="60"/>
      <c r="FS346" s="60"/>
      <c r="FT346" s="61"/>
      <c r="FU346" s="60"/>
      <c r="FV346" s="60"/>
      <c r="FW346" s="60"/>
      <c r="FX346" s="110"/>
      <c r="FY346" s="169">
        <f t="shared" ref="FY346:FY347" si="3076">SUM(FZ346:GN346)</f>
        <v>0</v>
      </c>
      <c r="FZ346" s="60"/>
      <c r="GA346" s="60"/>
      <c r="GB346" s="60"/>
      <c r="GC346" s="60"/>
      <c r="GD346" s="60"/>
      <c r="GE346" s="60"/>
      <c r="GF346" s="60"/>
      <c r="GG346" s="60"/>
      <c r="GH346" s="60"/>
      <c r="GI346" s="60"/>
      <c r="GJ346" s="61"/>
      <c r="GK346" s="60"/>
      <c r="GL346" s="60"/>
      <c r="GM346" s="60"/>
      <c r="GN346" s="110"/>
      <c r="GO346" s="169">
        <f t="shared" ref="GO346:GO347" si="3077">SUM(GP346:HN346)</f>
        <v>0</v>
      </c>
      <c r="GP346" s="60"/>
      <c r="GQ346" s="60"/>
      <c r="GR346" s="60"/>
      <c r="GS346" s="60"/>
      <c r="GT346" s="60"/>
      <c r="GU346" s="60"/>
      <c r="GV346" s="60"/>
      <c r="GW346" s="60"/>
      <c r="GX346" s="60"/>
      <c r="GY346" s="60"/>
      <c r="GZ346" s="61"/>
      <c r="HA346" s="60"/>
      <c r="HB346" s="60"/>
      <c r="HC346" s="60"/>
      <c r="HD346" s="60"/>
      <c r="HE346" s="60"/>
      <c r="HF346" s="60"/>
      <c r="HG346" s="60"/>
      <c r="HH346" s="60"/>
      <c r="HI346" s="60"/>
      <c r="HJ346" s="60"/>
      <c r="HK346" s="60"/>
      <c r="HL346" s="60"/>
      <c r="HM346" s="60"/>
      <c r="HN346" s="110"/>
      <c r="HO346" s="172"/>
      <c r="HP346" s="173"/>
      <c r="HQ346" s="169">
        <f t="shared" ref="HQ346:HQ347" si="3078">SUM(HR346:IF346)</f>
        <v>0</v>
      </c>
      <c r="HR346" s="60"/>
      <c r="HS346" s="60"/>
      <c r="HT346" s="60"/>
      <c r="HU346" s="60"/>
      <c r="HV346" s="60"/>
      <c r="HW346" s="60"/>
      <c r="HX346" s="60"/>
      <c r="HY346" s="60"/>
      <c r="HZ346" s="60"/>
      <c r="IA346" s="60"/>
      <c r="IB346" s="61"/>
      <c r="IC346" s="60"/>
      <c r="ID346" s="60"/>
      <c r="IE346" s="60"/>
      <c r="IF346" s="110"/>
      <c r="IG346" s="169">
        <f t="shared" ref="IG346:IG347" si="3079">SUM(IH346:IV346)</f>
        <v>0</v>
      </c>
      <c r="IH346" s="60"/>
      <c r="II346" s="60"/>
      <c r="IJ346" s="60"/>
      <c r="IK346" s="60"/>
      <c r="IL346" s="60"/>
      <c r="IM346" s="60"/>
      <c r="IN346" s="60"/>
      <c r="IO346" s="60"/>
      <c r="IP346" s="60"/>
      <c r="IQ346" s="60"/>
      <c r="IR346" s="61"/>
      <c r="IS346" s="60"/>
      <c r="IT346" s="60"/>
      <c r="IU346" s="60"/>
      <c r="IV346" s="110"/>
      <c r="IW346" s="169">
        <f t="shared" ref="IW346:IW347" si="3080">SUM(IX346:JL346)</f>
        <v>0</v>
      </c>
      <c r="IX346" s="60"/>
      <c r="IY346" s="60"/>
      <c r="IZ346" s="60"/>
      <c r="JA346" s="60"/>
      <c r="JB346" s="60"/>
      <c r="JC346" s="60"/>
      <c r="JD346" s="60"/>
      <c r="JE346" s="60"/>
      <c r="JF346" s="60"/>
      <c r="JG346" s="60"/>
      <c r="JH346" s="61"/>
      <c r="JI346" s="60"/>
      <c r="JJ346" s="60"/>
      <c r="JK346" s="60"/>
      <c r="JL346" s="110"/>
      <c r="JM346" s="169">
        <f t="shared" ref="JM346:JM347" si="3081">SUM(JN346:KB346)</f>
        <v>0</v>
      </c>
      <c r="JN346" s="60"/>
      <c r="JO346" s="60"/>
      <c r="JP346" s="60"/>
      <c r="JQ346" s="60"/>
      <c r="JR346" s="60"/>
      <c r="JS346" s="60"/>
      <c r="JT346" s="60"/>
      <c r="JU346" s="60"/>
      <c r="JV346" s="60"/>
      <c r="JW346" s="60"/>
      <c r="JX346" s="61"/>
      <c r="JY346" s="60"/>
      <c r="JZ346" s="60"/>
      <c r="KA346" s="60"/>
      <c r="KB346" s="110"/>
      <c r="KC346" s="169">
        <f t="shared" ref="KC346:KC347" si="3082">SUM(KD346:LB346)</f>
        <v>0</v>
      </c>
      <c r="KD346" s="60"/>
      <c r="KE346" s="60"/>
      <c r="KF346" s="60"/>
      <c r="KG346" s="60"/>
      <c r="KH346" s="60"/>
      <c r="KI346" s="60"/>
      <c r="KJ346" s="60"/>
      <c r="KK346" s="60"/>
      <c r="KL346" s="60"/>
      <c r="KM346" s="60"/>
      <c r="KN346" s="61"/>
      <c r="KO346" s="60"/>
      <c r="KP346" s="60"/>
      <c r="KQ346" s="60"/>
      <c r="KR346" s="60"/>
      <c r="KS346" s="60"/>
      <c r="KT346" s="60"/>
      <c r="KU346" s="60"/>
      <c r="KV346" s="60"/>
      <c r="KW346" s="60"/>
      <c r="KX346" s="60"/>
      <c r="KY346" s="60"/>
      <c r="KZ346" s="60"/>
      <c r="LA346" s="60"/>
      <c r="LB346" s="110"/>
      <c r="LC346" s="173"/>
      <c r="LD346" s="169">
        <f t="shared" ref="LD346:LD347" si="3083">SUM(LE346:LS346)</f>
        <v>0</v>
      </c>
      <c r="LE346" s="60"/>
      <c r="LF346" s="60"/>
      <c r="LG346" s="60"/>
      <c r="LH346" s="60"/>
      <c r="LI346" s="60"/>
      <c r="LJ346" s="60"/>
      <c r="LK346" s="60"/>
      <c r="LL346" s="60"/>
      <c r="LM346" s="60"/>
      <c r="LN346" s="60"/>
      <c r="LO346" s="61"/>
      <c r="LP346" s="60"/>
      <c r="LQ346" s="60"/>
      <c r="LR346" s="60"/>
      <c r="LS346" s="110"/>
      <c r="LT346" s="169">
        <f t="shared" ref="LT346:LT347" si="3084">SUM(LU346:MI346)</f>
        <v>0</v>
      </c>
      <c r="LU346" s="60"/>
      <c r="LV346" s="60"/>
      <c r="LW346" s="60"/>
      <c r="LX346" s="60"/>
      <c r="LY346" s="60"/>
      <c r="LZ346" s="60"/>
      <c r="MA346" s="60"/>
      <c r="MB346" s="60"/>
      <c r="MC346" s="60"/>
      <c r="MD346" s="60"/>
      <c r="ME346" s="61"/>
      <c r="MF346" s="60"/>
      <c r="MG346" s="60"/>
      <c r="MH346" s="60"/>
      <c r="MI346" s="110"/>
      <c r="MJ346" s="169">
        <f t="shared" ref="MJ346:MJ347" si="3085">SUM(MK346:MY346)</f>
        <v>0</v>
      </c>
      <c r="MK346" s="60"/>
      <c r="ML346" s="60"/>
      <c r="MM346" s="60"/>
      <c r="MN346" s="60"/>
      <c r="MO346" s="60"/>
      <c r="MP346" s="60"/>
      <c r="MQ346" s="60"/>
      <c r="MR346" s="60"/>
      <c r="MS346" s="60"/>
      <c r="MT346" s="60"/>
      <c r="MU346" s="61"/>
      <c r="MV346" s="60"/>
      <c r="MW346" s="60"/>
      <c r="MX346" s="60"/>
      <c r="MY346" s="110"/>
      <c r="MZ346" s="169">
        <f t="shared" ref="MZ346:MZ347" si="3086">SUM(NA346:NO346)</f>
        <v>0</v>
      </c>
      <c r="NA346" s="60"/>
      <c r="NB346" s="60"/>
      <c r="NC346" s="60"/>
      <c r="ND346" s="60"/>
      <c r="NE346" s="60"/>
      <c r="NF346" s="60"/>
      <c r="NG346" s="60"/>
      <c r="NH346" s="60"/>
      <c r="NI346" s="60"/>
      <c r="NJ346" s="60"/>
      <c r="NK346" s="61"/>
      <c r="NL346" s="60"/>
      <c r="NM346" s="60"/>
      <c r="NN346" s="60"/>
      <c r="NO346" s="110"/>
      <c r="NP346" s="169">
        <f t="shared" ref="NP346:NP347" si="3087">SUM(NQ346:OE346)</f>
        <v>0</v>
      </c>
      <c r="NQ346" s="60"/>
      <c r="NR346" s="60"/>
      <c r="NS346" s="60"/>
      <c r="NT346" s="60"/>
      <c r="NU346" s="60"/>
      <c r="NV346" s="60"/>
      <c r="NW346" s="60"/>
      <c r="NX346" s="60"/>
      <c r="NY346" s="60"/>
      <c r="NZ346" s="60"/>
      <c r="OA346" s="61"/>
      <c r="OB346" s="60"/>
      <c r="OC346" s="60"/>
      <c r="OD346" s="60"/>
      <c r="OE346" s="110"/>
      <c r="OF346" s="169">
        <f t="shared" ref="OF346:OF347" si="3088">SUM(OG346:OU346)</f>
        <v>0</v>
      </c>
      <c r="OG346" s="60"/>
      <c r="OH346" s="60"/>
      <c r="OI346" s="60"/>
      <c r="OJ346" s="60"/>
      <c r="OK346" s="60"/>
      <c r="OL346" s="60"/>
      <c r="OM346" s="60"/>
      <c r="ON346" s="60"/>
      <c r="OO346" s="60"/>
      <c r="OP346" s="60"/>
      <c r="OQ346" s="61"/>
      <c r="OR346" s="60"/>
      <c r="OS346" s="60"/>
      <c r="OT346" s="60"/>
      <c r="OU346" s="110"/>
      <c r="OV346" s="169">
        <f t="shared" ref="OV346:OV347" si="3089">SUM(OW346:PK346)</f>
        <v>0</v>
      </c>
      <c r="OW346" s="60"/>
      <c r="OX346" s="60"/>
      <c r="OY346" s="60"/>
      <c r="OZ346" s="60"/>
      <c r="PA346" s="60"/>
      <c r="PB346" s="60"/>
      <c r="PC346" s="60"/>
      <c r="PD346" s="60"/>
      <c r="PE346" s="60"/>
      <c r="PF346" s="60"/>
      <c r="PG346" s="61"/>
      <c r="PH346" s="60"/>
      <c r="PI346" s="60"/>
      <c r="PJ346" s="60"/>
      <c r="PK346" s="110"/>
      <c r="PL346" s="169">
        <f t="shared" ref="PL346:PL347" si="3090">SUM(PM346:QA346)</f>
        <v>0</v>
      </c>
      <c r="PM346" s="60"/>
      <c r="PN346" s="60"/>
      <c r="PO346" s="60"/>
      <c r="PP346" s="60"/>
      <c r="PQ346" s="60"/>
      <c r="PR346" s="60"/>
      <c r="PS346" s="60"/>
      <c r="PT346" s="60"/>
      <c r="PU346" s="60"/>
      <c r="PV346" s="60"/>
      <c r="PW346" s="61"/>
      <c r="PX346" s="60"/>
      <c r="PY346" s="60"/>
      <c r="PZ346" s="60"/>
      <c r="QA346" s="110"/>
      <c r="QB346" s="169">
        <f t="shared" ref="QB346:QB347" si="3091">SUM(QC346:QQ346)</f>
        <v>0</v>
      </c>
      <c r="QC346" s="60"/>
      <c r="QD346" s="60"/>
      <c r="QE346" s="60"/>
      <c r="QF346" s="60"/>
      <c r="QG346" s="60"/>
      <c r="QH346" s="60"/>
      <c r="QI346" s="60"/>
      <c r="QJ346" s="60"/>
      <c r="QK346" s="60"/>
      <c r="QL346" s="60"/>
      <c r="QM346" s="61"/>
      <c r="QN346" s="60"/>
      <c r="QO346" s="60"/>
      <c r="QP346" s="60"/>
      <c r="QQ346" s="110"/>
      <c r="QR346" s="169">
        <f t="shared" ref="QR346:QR347" si="3092">SUM(QS346:RQ346)</f>
        <v>0</v>
      </c>
      <c r="QS346" s="60"/>
      <c r="QT346" s="60"/>
      <c r="QU346" s="60"/>
      <c r="QV346" s="60"/>
      <c r="QW346" s="60"/>
      <c r="QX346" s="60"/>
      <c r="QY346" s="60"/>
      <c r="QZ346" s="60"/>
      <c r="RA346" s="60"/>
      <c r="RB346" s="60"/>
      <c r="RC346" s="61"/>
      <c r="RD346" s="60"/>
      <c r="RE346" s="60"/>
      <c r="RF346" s="60"/>
      <c r="RG346" s="60"/>
      <c r="RH346" s="60"/>
      <c r="RI346" s="60"/>
      <c r="RJ346" s="60"/>
      <c r="RK346" s="60"/>
      <c r="RL346" s="60"/>
      <c r="RM346" s="60"/>
      <c r="RN346" s="60"/>
      <c r="RO346" s="60"/>
      <c r="RP346" s="60"/>
      <c r="RQ346" s="110"/>
      <c r="RR346" s="173"/>
      <c r="RS346" s="169">
        <f t="shared" ref="RS346:RS347" si="3093">SUM(RT346:SH346)</f>
        <v>0</v>
      </c>
      <c r="RT346" s="60"/>
      <c r="RU346" s="60"/>
      <c r="RV346" s="60"/>
      <c r="RW346" s="60"/>
      <c r="RX346" s="60"/>
      <c r="RY346" s="60"/>
      <c r="RZ346" s="60"/>
      <c r="SA346" s="60"/>
      <c r="SB346" s="60"/>
      <c r="SC346" s="60"/>
      <c r="SD346" s="61"/>
      <c r="SE346" s="60"/>
      <c r="SF346" s="60"/>
      <c r="SG346" s="60"/>
      <c r="SH346" s="110"/>
      <c r="SI346" s="169">
        <f t="shared" ref="SI346:SI347" si="3094">SUM(SJ346:SX346)</f>
        <v>0</v>
      </c>
      <c r="SJ346" s="60"/>
      <c r="SK346" s="60"/>
      <c r="SL346" s="60"/>
      <c r="SM346" s="60"/>
      <c r="SN346" s="60"/>
      <c r="SO346" s="60"/>
      <c r="SP346" s="60"/>
      <c r="SQ346" s="60"/>
      <c r="SR346" s="60"/>
      <c r="SS346" s="60"/>
      <c r="ST346" s="61"/>
      <c r="SU346" s="60"/>
      <c r="SV346" s="60"/>
      <c r="SW346" s="60"/>
      <c r="SX346" s="110"/>
      <c r="SY346" s="169">
        <f t="shared" ref="SY346:SY347" si="3095">SUM(SZ346:TN346)</f>
        <v>0</v>
      </c>
      <c r="SZ346" s="60"/>
      <c r="TA346" s="60"/>
      <c r="TB346" s="60"/>
      <c r="TC346" s="60"/>
      <c r="TD346" s="60"/>
      <c r="TE346" s="60"/>
      <c r="TF346" s="60"/>
      <c r="TG346" s="60"/>
      <c r="TH346" s="60"/>
      <c r="TI346" s="60"/>
      <c r="TJ346" s="61"/>
      <c r="TK346" s="60"/>
      <c r="TL346" s="60"/>
      <c r="TM346" s="60"/>
      <c r="TN346" s="110"/>
      <c r="TO346" s="169">
        <f t="shared" ref="TO346:TO347" si="3096">SUM(TP346:UD346)</f>
        <v>0</v>
      </c>
      <c r="TP346" s="60"/>
      <c r="TQ346" s="60"/>
      <c r="TR346" s="60"/>
      <c r="TS346" s="60"/>
      <c r="TT346" s="60"/>
      <c r="TU346" s="60"/>
      <c r="TV346" s="60"/>
      <c r="TW346" s="60"/>
      <c r="TX346" s="60"/>
      <c r="TY346" s="60"/>
      <c r="TZ346" s="61"/>
      <c r="UA346" s="60"/>
      <c r="UB346" s="60"/>
      <c r="UC346" s="60"/>
      <c r="UD346" s="110"/>
      <c r="UE346" s="169">
        <f t="shared" ref="UE346:UE347" si="3097">SUM(UF346:VD346)</f>
        <v>0</v>
      </c>
      <c r="UF346" s="60"/>
      <c r="UG346" s="60"/>
      <c r="UH346" s="60"/>
      <c r="UI346" s="60"/>
      <c r="UJ346" s="60"/>
      <c r="UK346" s="60"/>
      <c r="UL346" s="60"/>
      <c r="UM346" s="60"/>
      <c r="UN346" s="60"/>
      <c r="UO346" s="60"/>
      <c r="UP346" s="61"/>
      <c r="UQ346" s="60"/>
      <c r="UR346" s="60"/>
      <c r="US346" s="60"/>
      <c r="UT346" s="60"/>
      <c r="UU346" s="60"/>
      <c r="UV346" s="60"/>
      <c r="UW346" s="60"/>
      <c r="UX346" s="60"/>
      <c r="UY346" s="60"/>
      <c r="UZ346" s="60"/>
      <c r="VA346" s="60"/>
      <c r="VB346" s="60"/>
      <c r="VC346" s="60"/>
      <c r="VD346" s="110"/>
      <c r="VE346" s="10" t="str">
        <f t="shared" si="2875"/>
        <v>-</v>
      </c>
    </row>
    <row r="347" spans="1:577" ht="20.149999999999999" customHeight="1">
      <c r="A347" s="129"/>
      <c r="B347" s="36"/>
      <c r="C347" s="38">
        <v>50042</v>
      </c>
      <c r="D347" s="39" t="s">
        <v>309</v>
      </c>
      <c r="E347" s="193">
        <f>SUM(F347:I347)</f>
        <v>0</v>
      </c>
      <c r="F347" s="194"/>
      <c r="G347" s="194"/>
      <c r="H347" s="195"/>
      <c r="I347" s="229"/>
      <c r="J347" s="241">
        <f t="shared" si="3066"/>
        <v>0</v>
      </c>
      <c r="K347" s="61"/>
      <c r="L347" s="60"/>
      <c r="M347" s="60"/>
      <c r="N347" s="60"/>
      <c r="O347" s="60"/>
      <c r="P347" s="60"/>
      <c r="Q347" s="60"/>
      <c r="R347" s="60"/>
      <c r="S347" s="60"/>
      <c r="T347" s="60"/>
      <c r="U347" s="61"/>
      <c r="V347" s="60"/>
      <c r="W347" s="60"/>
      <c r="X347" s="60"/>
      <c r="Y347" s="110"/>
      <c r="Z347" s="169">
        <f t="shared" si="3067"/>
        <v>0</v>
      </c>
      <c r="AA347" s="60"/>
      <c r="AB347" s="60"/>
      <c r="AC347" s="60"/>
      <c r="AD347" s="60"/>
      <c r="AE347" s="60"/>
      <c r="AF347" s="60"/>
      <c r="AG347" s="60"/>
      <c r="AH347" s="60"/>
      <c r="AI347" s="60"/>
      <c r="AJ347" s="60"/>
      <c r="AK347" s="61"/>
      <c r="AL347" s="60"/>
      <c r="AM347" s="60"/>
      <c r="AN347" s="60"/>
      <c r="AO347" s="110"/>
      <c r="AP347" s="169">
        <f t="shared" si="3068"/>
        <v>0</v>
      </c>
      <c r="AQ347" s="60"/>
      <c r="AR347" s="60"/>
      <c r="AS347" s="60"/>
      <c r="AT347" s="60"/>
      <c r="AU347" s="60"/>
      <c r="AV347" s="60"/>
      <c r="AW347" s="60"/>
      <c r="AX347" s="60"/>
      <c r="AY347" s="60"/>
      <c r="AZ347" s="60"/>
      <c r="BA347" s="61"/>
      <c r="BB347" s="60"/>
      <c r="BC347" s="60"/>
      <c r="BD347" s="60"/>
      <c r="BE347" s="110"/>
      <c r="BF347" s="169">
        <f t="shared" si="3069"/>
        <v>0</v>
      </c>
      <c r="BG347" s="60"/>
      <c r="BH347" s="60"/>
      <c r="BI347" s="60"/>
      <c r="BJ347" s="60"/>
      <c r="BK347" s="60"/>
      <c r="BL347" s="60"/>
      <c r="BM347" s="60"/>
      <c r="BN347" s="60"/>
      <c r="BO347" s="60"/>
      <c r="BP347" s="60"/>
      <c r="BQ347" s="61"/>
      <c r="BR347" s="60"/>
      <c r="BS347" s="60"/>
      <c r="BT347" s="60"/>
      <c r="BU347" s="110"/>
      <c r="BV347" s="169">
        <f t="shared" si="3070"/>
        <v>0</v>
      </c>
      <c r="BW347" s="60"/>
      <c r="BX347" s="60"/>
      <c r="BY347" s="60"/>
      <c r="BZ347" s="60"/>
      <c r="CA347" s="60"/>
      <c r="CB347" s="60"/>
      <c r="CC347" s="60"/>
      <c r="CD347" s="60"/>
      <c r="CE347" s="60"/>
      <c r="CF347" s="60"/>
      <c r="CG347" s="61"/>
      <c r="CH347" s="60"/>
      <c r="CI347" s="60"/>
      <c r="CJ347" s="60"/>
      <c r="CK347" s="60"/>
      <c r="CL347" s="60"/>
      <c r="CM347" s="60"/>
      <c r="CN347" s="60"/>
      <c r="CO347" s="60"/>
      <c r="CP347" s="60"/>
      <c r="CQ347" s="60"/>
      <c r="CR347" s="60"/>
      <c r="CS347" s="60"/>
      <c r="CT347" s="60"/>
      <c r="CU347" s="110"/>
      <c r="CV347" s="173"/>
      <c r="CW347" s="169">
        <f t="shared" si="3071"/>
        <v>0</v>
      </c>
      <c r="CX347" s="60"/>
      <c r="CY347" s="60"/>
      <c r="CZ347" s="60"/>
      <c r="DA347" s="60"/>
      <c r="DB347" s="60"/>
      <c r="DC347" s="60"/>
      <c r="DD347" s="60"/>
      <c r="DE347" s="60"/>
      <c r="DF347" s="60"/>
      <c r="DG347" s="60"/>
      <c r="DH347" s="61"/>
      <c r="DI347" s="60"/>
      <c r="DJ347" s="60"/>
      <c r="DK347" s="60"/>
      <c r="DL347" s="110"/>
      <c r="DM347" s="169">
        <f t="shared" si="3072"/>
        <v>0</v>
      </c>
      <c r="DN347" s="60"/>
      <c r="DO347" s="60"/>
      <c r="DP347" s="60"/>
      <c r="DQ347" s="60"/>
      <c r="DR347" s="60"/>
      <c r="DS347" s="60"/>
      <c r="DT347" s="60"/>
      <c r="DU347" s="60"/>
      <c r="DV347" s="60"/>
      <c r="DW347" s="60"/>
      <c r="DX347" s="61"/>
      <c r="DY347" s="60"/>
      <c r="DZ347" s="60"/>
      <c r="EA347" s="60"/>
      <c r="EB347" s="110"/>
      <c r="EC347" s="169">
        <f t="shared" si="3073"/>
        <v>0</v>
      </c>
      <c r="ED347" s="60"/>
      <c r="EE347" s="60"/>
      <c r="EF347" s="60"/>
      <c r="EG347" s="60"/>
      <c r="EH347" s="60"/>
      <c r="EI347" s="60"/>
      <c r="EJ347" s="60"/>
      <c r="EK347" s="60"/>
      <c r="EL347" s="60"/>
      <c r="EM347" s="60"/>
      <c r="EN347" s="61"/>
      <c r="EO347" s="60"/>
      <c r="EP347" s="60"/>
      <c r="EQ347" s="60"/>
      <c r="ER347" s="110"/>
      <c r="ES347" s="169">
        <f t="shared" si="3074"/>
        <v>0</v>
      </c>
      <c r="ET347" s="60"/>
      <c r="EU347" s="60"/>
      <c r="EV347" s="60"/>
      <c r="EW347" s="60"/>
      <c r="EX347" s="60"/>
      <c r="EY347" s="60"/>
      <c r="EZ347" s="60"/>
      <c r="FA347" s="60"/>
      <c r="FB347" s="60"/>
      <c r="FC347" s="60"/>
      <c r="FD347" s="61"/>
      <c r="FE347" s="60"/>
      <c r="FF347" s="60"/>
      <c r="FG347" s="60"/>
      <c r="FH347" s="110"/>
      <c r="FI347" s="169">
        <f t="shared" si="3075"/>
        <v>0</v>
      </c>
      <c r="FJ347" s="60"/>
      <c r="FK347" s="60"/>
      <c r="FL347" s="60"/>
      <c r="FM347" s="60"/>
      <c r="FN347" s="60"/>
      <c r="FO347" s="60"/>
      <c r="FP347" s="60"/>
      <c r="FQ347" s="60"/>
      <c r="FR347" s="60"/>
      <c r="FS347" s="60"/>
      <c r="FT347" s="61"/>
      <c r="FU347" s="60"/>
      <c r="FV347" s="60"/>
      <c r="FW347" s="60"/>
      <c r="FX347" s="110"/>
      <c r="FY347" s="169">
        <f t="shared" si="3076"/>
        <v>0</v>
      </c>
      <c r="FZ347" s="60"/>
      <c r="GA347" s="60"/>
      <c r="GB347" s="60"/>
      <c r="GC347" s="60"/>
      <c r="GD347" s="60"/>
      <c r="GE347" s="60"/>
      <c r="GF347" s="60"/>
      <c r="GG347" s="60"/>
      <c r="GH347" s="60"/>
      <c r="GI347" s="60"/>
      <c r="GJ347" s="61"/>
      <c r="GK347" s="60"/>
      <c r="GL347" s="60"/>
      <c r="GM347" s="60"/>
      <c r="GN347" s="110"/>
      <c r="GO347" s="169">
        <f t="shared" si="3077"/>
        <v>0</v>
      </c>
      <c r="GP347" s="60"/>
      <c r="GQ347" s="60"/>
      <c r="GR347" s="60"/>
      <c r="GS347" s="60"/>
      <c r="GT347" s="60"/>
      <c r="GU347" s="60"/>
      <c r="GV347" s="60"/>
      <c r="GW347" s="60"/>
      <c r="GX347" s="60"/>
      <c r="GY347" s="60"/>
      <c r="GZ347" s="61"/>
      <c r="HA347" s="60"/>
      <c r="HB347" s="60"/>
      <c r="HC347" s="60"/>
      <c r="HD347" s="60"/>
      <c r="HE347" s="60"/>
      <c r="HF347" s="60"/>
      <c r="HG347" s="60"/>
      <c r="HH347" s="60"/>
      <c r="HI347" s="60"/>
      <c r="HJ347" s="60"/>
      <c r="HK347" s="60"/>
      <c r="HL347" s="60"/>
      <c r="HM347" s="60"/>
      <c r="HN347" s="110"/>
      <c r="HO347" s="172"/>
      <c r="HP347" s="173"/>
      <c r="HQ347" s="169">
        <f t="shared" si="3078"/>
        <v>0</v>
      </c>
      <c r="HR347" s="60"/>
      <c r="HS347" s="60"/>
      <c r="HT347" s="60"/>
      <c r="HU347" s="60"/>
      <c r="HV347" s="60"/>
      <c r="HW347" s="60"/>
      <c r="HX347" s="60"/>
      <c r="HY347" s="60"/>
      <c r="HZ347" s="60"/>
      <c r="IA347" s="60"/>
      <c r="IB347" s="61"/>
      <c r="IC347" s="60"/>
      <c r="ID347" s="60"/>
      <c r="IE347" s="60"/>
      <c r="IF347" s="110"/>
      <c r="IG347" s="169">
        <f t="shared" si="3079"/>
        <v>0</v>
      </c>
      <c r="IH347" s="60"/>
      <c r="II347" s="60"/>
      <c r="IJ347" s="60"/>
      <c r="IK347" s="60"/>
      <c r="IL347" s="60"/>
      <c r="IM347" s="60"/>
      <c r="IN347" s="60"/>
      <c r="IO347" s="60"/>
      <c r="IP347" s="60"/>
      <c r="IQ347" s="60"/>
      <c r="IR347" s="61"/>
      <c r="IS347" s="60"/>
      <c r="IT347" s="60"/>
      <c r="IU347" s="60"/>
      <c r="IV347" s="110"/>
      <c r="IW347" s="169">
        <f t="shared" si="3080"/>
        <v>0</v>
      </c>
      <c r="IX347" s="60"/>
      <c r="IY347" s="60"/>
      <c r="IZ347" s="60"/>
      <c r="JA347" s="60"/>
      <c r="JB347" s="60"/>
      <c r="JC347" s="60"/>
      <c r="JD347" s="60"/>
      <c r="JE347" s="60"/>
      <c r="JF347" s="60"/>
      <c r="JG347" s="60"/>
      <c r="JH347" s="61"/>
      <c r="JI347" s="60"/>
      <c r="JJ347" s="60"/>
      <c r="JK347" s="60"/>
      <c r="JL347" s="110"/>
      <c r="JM347" s="169">
        <f t="shared" si="3081"/>
        <v>0</v>
      </c>
      <c r="JN347" s="60"/>
      <c r="JO347" s="60"/>
      <c r="JP347" s="60"/>
      <c r="JQ347" s="60"/>
      <c r="JR347" s="60"/>
      <c r="JS347" s="60"/>
      <c r="JT347" s="60"/>
      <c r="JU347" s="60"/>
      <c r="JV347" s="60"/>
      <c r="JW347" s="60"/>
      <c r="JX347" s="61"/>
      <c r="JY347" s="60"/>
      <c r="JZ347" s="60"/>
      <c r="KA347" s="60"/>
      <c r="KB347" s="110"/>
      <c r="KC347" s="169">
        <f t="shared" si="3082"/>
        <v>0</v>
      </c>
      <c r="KD347" s="60"/>
      <c r="KE347" s="60"/>
      <c r="KF347" s="60"/>
      <c r="KG347" s="60"/>
      <c r="KH347" s="60"/>
      <c r="KI347" s="60"/>
      <c r="KJ347" s="60"/>
      <c r="KK347" s="60"/>
      <c r="KL347" s="60"/>
      <c r="KM347" s="60"/>
      <c r="KN347" s="61"/>
      <c r="KO347" s="60"/>
      <c r="KP347" s="60"/>
      <c r="KQ347" s="60"/>
      <c r="KR347" s="60"/>
      <c r="KS347" s="60"/>
      <c r="KT347" s="60"/>
      <c r="KU347" s="60"/>
      <c r="KV347" s="60"/>
      <c r="KW347" s="60"/>
      <c r="KX347" s="60"/>
      <c r="KY347" s="60"/>
      <c r="KZ347" s="60"/>
      <c r="LA347" s="60"/>
      <c r="LB347" s="110"/>
      <c r="LC347" s="173"/>
      <c r="LD347" s="169">
        <f t="shared" si="3083"/>
        <v>0</v>
      </c>
      <c r="LE347" s="60"/>
      <c r="LF347" s="60"/>
      <c r="LG347" s="60"/>
      <c r="LH347" s="60"/>
      <c r="LI347" s="60"/>
      <c r="LJ347" s="60"/>
      <c r="LK347" s="60"/>
      <c r="LL347" s="60"/>
      <c r="LM347" s="60"/>
      <c r="LN347" s="60"/>
      <c r="LO347" s="61"/>
      <c r="LP347" s="60"/>
      <c r="LQ347" s="60"/>
      <c r="LR347" s="60"/>
      <c r="LS347" s="110"/>
      <c r="LT347" s="169">
        <f t="shared" si="3084"/>
        <v>0</v>
      </c>
      <c r="LU347" s="60"/>
      <c r="LV347" s="60"/>
      <c r="LW347" s="60"/>
      <c r="LX347" s="60"/>
      <c r="LY347" s="60"/>
      <c r="LZ347" s="60"/>
      <c r="MA347" s="60"/>
      <c r="MB347" s="60"/>
      <c r="MC347" s="60"/>
      <c r="MD347" s="60"/>
      <c r="ME347" s="61"/>
      <c r="MF347" s="60"/>
      <c r="MG347" s="60"/>
      <c r="MH347" s="60"/>
      <c r="MI347" s="110"/>
      <c r="MJ347" s="169">
        <f t="shared" si="3085"/>
        <v>0</v>
      </c>
      <c r="MK347" s="60"/>
      <c r="ML347" s="60"/>
      <c r="MM347" s="60"/>
      <c r="MN347" s="60"/>
      <c r="MO347" s="60"/>
      <c r="MP347" s="60"/>
      <c r="MQ347" s="60"/>
      <c r="MR347" s="60"/>
      <c r="MS347" s="60"/>
      <c r="MT347" s="60"/>
      <c r="MU347" s="61"/>
      <c r="MV347" s="60"/>
      <c r="MW347" s="60"/>
      <c r="MX347" s="60"/>
      <c r="MY347" s="110"/>
      <c r="MZ347" s="169">
        <f t="shared" si="3086"/>
        <v>0</v>
      </c>
      <c r="NA347" s="60"/>
      <c r="NB347" s="60"/>
      <c r="NC347" s="60"/>
      <c r="ND347" s="60"/>
      <c r="NE347" s="60"/>
      <c r="NF347" s="60"/>
      <c r="NG347" s="60"/>
      <c r="NH347" s="60"/>
      <c r="NI347" s="60"/>
      <c r="NJ347" s="60"/>
      <c r="NK347" s="61"/>
      <c r="NL347" s="60"/>
      <c r="NM347" s="60"/>
      <c r="NN347" s="60"/>
      <c r="NO347" s="110"/>
      <c r="NP347" s="169">
        <f t="shared" si="3087"/>
        <v>0</v>
      </c>
      <c r="NQ347" s="60"/>
      <c r="NR347" s="60"/>
      <c r="NS347" s="60"/>
      <c r="NT347" s="60"/>
      <c r="NU347" s="60"/>
      <c r="NV347" s="60"/>
      <c r="NW347" s="60"/>
      <c r="NX347" s="60"/>
      <c r="NY347" s="60"/>
      <c r="NZ347" s="60"/>
      <c r="OA347" s="61"/>
      <c r="OB347" s="60"/>
      <c r="OC347" s="60"/>
      <c r="OD347" s="60"/>
      <c r="OE347" s="110"/>
      <c r="OF347" s="169">
        <f t="shared" si="3088"/>
        <v>0</v>
      </c>
      <c r="OG347" s="60"/>
      <c r="OH347" s="60"/>
      <c r="OI347" s="60"/>
      <c r="OJ347" s="60"/>
      <c r="OK347" s="60"/>
      <c r="OL347" s="60"/>
      <c r="OM347" s="60"/>
      <c r="ON347" s="60"/>
      <c r="OO347" s="60"/>
      <c r="OP347" s="60"/>
      <c r="OQ347" s="61"/>
      <c r="OR347" s="60"/>
      <c r="OS347" s="60"/>
      <c r="OT347" s="60"/>
      <c r="OU347" s="110"/>
      <c r="OV347" s="169">
        <f t="shared" si="3089"/>
        <v>0</v>
      </c>
      <c r="OW347" s="60"/>
      <c r="OX347" s="60"/>
      <c r="OY347" s="60"/>
      <c r="OZ347" s="60"/>
      <c r="PA347" s="60"/>
      <c r="PB347" s="60"/>
      <c r="PC347" s="60"/>
      <c r="PD347" s="60"/>
      <c r="PE347" s="60"/>
      <c r="PF347" s="60"/>
      <c r="PG347" s="61"/>
      <c r="PH347" s="60"/>
      <c r="PI347" s="60"/>
      <c r="PJ347" s="60"/>
      <c r="PK347" s="110"/>
      <c r="PL347" s="169">
        <f t="shared" si="3090"/>
        <v>0</v>
      </c>
      <c r="PM347" s="60"/>
      <c r="PN347" s="60"/>
      <c r="PO347" s="60"/>
      <c r="PP347" s="60"/>
      <c r="PQ347" s="60"/>
      <c r="PR347" s="60"/>
      <c r="PS347" s="60"/>
      <c r="PT347" s="60"/>
      <c r="PU347" s="60"/>
      <c r="PV347" s="60"/>
      <c r="PW347" s="61"/>
      <c r="PX347" s="60"/>
      <c r="PY347" s="60"/>
      <c r="PZ347" s="60"/>
      <c r="QA347" s="110"/>
      <c r="QB347" s="169">
        <f t="shared" si="3091"/>
        <v>0</v>
      </c>
      <c r="QC347" s="60"/>
      <c r="QD347" s="60"/>
      <c r="QE347" s="60"/>
      <c r="QF347" s="60"/>
      <c r="QG347" s="60"/>
      <c r="QH347" s="60"/>
      <c r="QI347" s="60"/>
      <c r="QJ347" s="60"/>
      <c r="QK347" s="60"/>
      <c r="QL347" s="60"/>
      <c r="QM347" s="61"/>
      <c r="QN347" s="60"/>
      <c r="QO347" s="60"/>
      <c r="QP347" s="60"/>
      <c r="QQ347" s="110"/>
      <c r="QR347" s="169">
        <f t="shared" si="3092"/>
        <v>0</v>
      </c>
      <c r="QS347" s="60"/>
      <c r="QT347" s="60"/>
      <c r="QU347" s="60"/>
      <c r="QV347" s="60"/>
      <c r="QW347" s="60"/>
      <c r="QX347" s="60"/>
      <c r="QY347" s="60"/>
      <c r="QZ347" s="60"/>
      <c r="RA347" s="60"/>
      <c r="RB347" s="60"/>
      <c r="RC347" s="61"/>
      <c r="RD347" s="60"/>
      <c r="RE347" s="60"/>
      <c r="RF347" s="60"/>
      <c r="RG347" s="60"/>
      <c r="RH347" s="60"/>
      <c r="RI347" s="60"/>
      <c r="RJ347" s="60"/>
      <c r="RK347" s="60"/>
      <c r="RL347" s="60"/>
      <c r="RM347" s="60"/>
      <c r="RN347" s="60"/>
      <c r="RO347" s="60"/>
      <c r="RP347" s="60"/>
      <c r="RQ347" s="110"/>
      <c r="RR347" s="173"/>
      <c r="RS347" s="169">
        <f t="shared" si="3093"/>
        <v>0</v>
      </c>
      <c r="RT347" s="60"/>
      <c r="RU347" s="60"/>
      <c r="RV347" s="60"/>
      <c r="RW347" s="60"/>
      <c r="RX347" s="60"/>
      <c r="RY347" s="60"/>
      <c r="RZ347" s="60"/>
      <c r="SA347" s="60"/>
      <c r="SB347" s="60"/>
      <c r="SC347" s="60"/>
      <c r="SD347" s="61"/>
      <c r="SE347" s="60"/>
      <c r="SF347" s="60"/>
      <c r="SG347" s="60"/>
      <c r="SH347" s="110"/>
      <c r="SI347" s="169">
        <f t="shared" si="3094"/>
        <v>0</v>
      </c>
      <c r="SJ347" s="60"/>
      <c r="SK347" s="60"/>
      <c r="SL347" s="60"/>
      <c r="SM347" s="60"/>
      <c r="SN347" s="60"/>
      <c r="SO347" s="60"/>
      <c r="SP347" s="60"/>
      <c r="SQ347" s="60"/>
      <c r="SR347" s="60"/>
      <c r="SS347" s="60"/>
      <c r="ST347" s="61"/>
      <c r="SU347" s="60"/>
      <c r="SV347" s="60"/>
      <c r="SW347" s="60"/>
      <c r="SX347" s="110"/>
      <c r="SY347" s="169">
        <f t="shared" si="3095"/>
        <v>0</v>
      </c>
      <c r="SZ347" s="60"/>
      <c r="TA347" s="60"/>
      <c r="TB347" s="60"/>
      <c r="TC347" s="60"/>
      <c r="TD347" s="60"/>
      <c r="TE347" s="60"/>
      <c r="TF347" s="60"/>
      <c r="TG347" s="60"/>
      <c r="TH347" s="60"/>
      <c r="TI347" s="60"/>
      <c r="TJ347" s="61"/>
      <c r="TK347" s="60"/>
      <c r="TL347" s="60"/>
      <c r="TM347" s="60"/>
      <c r="TN347" s="110"/>
      <c r="TO347" s="169">
        <f t="shared" si="3096"/>
        <v>0</v>
      </c>
      <c r="TP347" s="60"/>
      <c r="TQ347" s="60"/>
      <c r="TR347" s="60"/>
      <c r="TS347" s="60"/>
      <c r="TT347" s="60"/>
      <c r="TU347" s="60"/>
      <c r="TV347" s="60"/>
      <c r="TW347" s="60"/>
      <c r="TX347" s="60"/>
      <c r="TY347" s="60"/>
      <c r="TZ347" s="61"/>
      <c r="UA347" s="60"/>
      <c r="UB347" s="60"/>
      <c r="UC347" s="60"/>
      <c r="UD347" s="110"/>
      <c r="UE347" s="169">
        <f t="shared" si="3097"/>
        <v>0</v>
      </c>
      <c r="UF347" s="60"/>
      <c r="UG347" s="60"/>
      <c r="UH347" s="60"/>
      <c r="UI347" s="60"/>
      <c r="UJ347" s="60"/>
      <c r="UK347" s="60"/>
      <c r="UL347" s="60"/>
      <c r="UM347" s="60"/>
      <c r="UN347" s="60"/>
      <c r="UO347" s="60"/>
      <c r="UP347" s="61"/>
      <c r="UQ347" s="60"/>
      <c r="UR347" s="60"/>
      <c r="US347" s="60"/>
      <c r="UT347" s="60"/>
      <c r="UU347" s="60"/>
      <c r="UV347" s="60"/>
      <c r="UW347" s="60"/>
      <c r="UX347" s="60"/>
      <c r="UY347" s="60"/>
      <c r="UZ347" s="60"/>
      <c r="VA347" s="60"/>
      <c r="VB347" s="60"/>
      <c r="VC347" s="60"/>
      <c r="VD347" s="110"/>
      <c r="VE347" s="10" t="str">
        <f t="shared" si="2875"/>
        <v>-</v>
      </c>
    </row>
    <row r="348" spans="1:577" s="15" customFormat="1" ht="20.149999999999999" customHeight="1">
      <c r="A348" s="998" t="s">
        <v>310</v>
      </c>
      <c r="B348" s="998"/>
      <c r="C348" s="998"/>
      <c r="D348" s="999"/>
      <c r="E348" s="184">
        <f t="shared" ref="E348:BP348" si="3098">E349+E359+E403+E407+E433+E442</f>
        <v>0</v>
      </c>
      <c r="F348" s="185">
        <f t="shared" si="3098"/>
        <v>0</v>
      </c>
      <c r="G348" s="185">
        <f t="shared" si="3098"/>
        <v>0</v>
      </c>
      <c r="H348" s="186">
        <f t="shared" si="3098"/>
        <v>0</v>
      </c>
      <c r="I348" s="226">
        <f t="shared" si="3098"/>
        <v>0</v>
      </c>
      <c r="J348" s="185">
        <f t="shared" si="3098"/>
        <v>0</v>
      </c>
      <c r="K348" s="55">
        <f t="shared" si="3098"/>
        <v>0</v>
      </c>
      <c r="L348" s="54">
        <f t="shared" si="3098"/>
        <v>0</v>
      </c>
      <c r="M348" s="54">
        <f t="shared" si="3098"/>
        <v>0</v>
      </c>
      <c r="N348" s="54">
        <f t="shared" si="3098"/>
        <v>0</v>
      </c>
      <c r="O348" s="54">
        <f t="shared" si="3098"/>
        <v>0</v>
      </c>
      <c r="P348" s="54">
        <f t="shared" si="3098"/>
        <v>0</v>
      </c>
      <c r="Q348" s="54">
        <f t="shared" si="3098"/>
        <v>0</v>
      </c>
      <c r="R348" s="54">
        <f t="shared" si="3098"/>
        <v>0</v>
      </c>
      <c r="S348" s="54">
        <f t="shared" si="3098"/>
        <v>0</v>
      </c>
      <c r="T348" s="54">
        <f t="shared" si="3098"/>
        <v>0</v>
      </c>
      <c r="U348" s="55">
        <f t="shared" si="3098"/>
        <v>0</v>
      </c>
      <c r="V348" s="54">
        <f t="shared" si="3098"/>
        <v>0</v>
      </c>
      <c r="W348" s="54">
        <f t="shared" si="3098"/>
        <v>0</v>
      </c>
      <c r="X348" s="54">
        <f t="shared" si="3098"/>
        <v>0</v>
      </c>
      <c r="Y348" s="107">
        <f t="shared" si="3098"/>
        <v>0</v>
      </c>
      <c r="Z348" s="55">
        <f t="shared" si="3098"/>
        <v>0</v>
      </c>
      <c r="AA348" s="54">
        <f t="shared" si="3098"/>
        <v>0</v>
      </c>
      <c r="AB348" s="54">
        <f t="shared" si="3098"/>
        <v>0</v>
      </c>
      <c r="AC348" s="54">
        <f t="shared" si="3098"/>
        <v>0</v>
      </c>
      <c r="AD348" s="54">
        <f t="shared" si="3098"/>
        <v>0</v>
      </c>
      <c r="AE348" s="54">
        <f t="shared" si="3098"/>
        <v>0</v>
      </c>
      <c r="AF348" s="54">
        <f t="shared" si="3098"/>
        <v>0</v>
      </c>
      <c r="AG348" s="54">
        <f t="shared" si="3098"/>
        <v>0</v>
      </c>
      <c r="AH348" s="54">
        <f t="shared" si="3098"/>
        <v>0</v>
      </c>
      <c r="AI348" s="54">
        <f t="shared" si="3098"/>
        <v>0</v>
      </c>
      <c r="AJ348" s="54">
        <f t="shared" si="3098"/>
        <v>0</v>
      </c>
      <c r="AK348" s="55">
        <f t="shared" si="3098"/>
        <v>0</v>
      </c>
      <c r="AL348" s="54">
        <f t="shared" si="3098"/>
        <v>0</v>
      </c>
      <c r="AM348" s="54">
        <f t="shared" si="3098"/>
        <v>0</v>
      </c>
      <c r="AN348" s="54">
        <f t="shared" si="3098"/>
        <v>0</v>
      </c>
      <c r="AO348" s="107">
        <f t="shared" si="3098"/>
        <v>0</v>
      </c>
      <c r="AP348" s="55">
        <f t="shared" si="3098"/>
        <v>0</v>
      </c>
      <c r="AQ348" s="54">
        <f t="shared" si="3098"/>
        <v>0</v>
      </c>
      <c r="AR348" s="54">
        <f t="shared" si="3098"/>
        <v>0</v>
      </c>
      <c r="AS348" s="54">
        <f t="shared" si="3098"/>
        <v>0</v>
      </c>
      <c r="AT348" s="54">
        <f t="shared" si="3098"/>
        <v>0</v>
      </c>
      <c r="AU348" s="54">
        <f t="shared" si="3098"/>
        <v>0</v>
      </c>
      <c r="AV348" s="54">
        <f t="shared" si="3098"/>
        <v>0</v>
      </c>
      <c r="AW348" s="54">
        <f t="shared" si="3098"/>
        <v>0</v>
      </c>
      <c r="AX348" s="54">
        <f t="shared" si="3098"/>
        <v>0</v>
      </c>
      <c r="AY348" s="54">
        <f t="shared" si="3098"/>
        <v>0</v>
      </c>
      <c r="AZ348" s="54">
        <f t="shared" si="3098"/>
        <v>0</v>
      </c>
      <c r="BA348" s="55">
        <f t="shared" si="3098"/>
        <v>0</v>
      </c>
      <c r="BB348" s="54">
        <f t="shared" si="3098"/>
        <v>0</v>
      </c>
      <c r="BC348" s="54">
        <f t="shared" si="3098"/>
        <v>0</v>
      </c>
      <c r="BD348" s="54">
        <f t="shared" si="3098"/>
        <v>0</v>
      </c>
      <c r="BE348" s="107">
        <f t="shared" si="3098"/>
        <v>0</v>
      </c>
      <c r="BF348" s="55">
        <f t="shared" si="3098"/>
        <v>0</v>
      </c>
      <c r="BG348" s="54">
        <f t="shared" si="3098"/>
        <v>0</v>
      </c>
      <c r="BH348" s="54">
        <f t="shared" si="3098"/>
        <v>0</v>
      </c>
      <c r="BI348" s="54">
        <f t="shared" si="3098"/>
        <v>0</v>
      </c>
      <c r="BJ348" s="54">
        <f t="shared" si="3098"/>
        <v>0</v>
      </c>
      <c r="BK348" s="54">
        <f t="shared" si="3098"/>
        <v>0</v>
      </c>
      <c r="BL348" s="54">
        <f t="shared" si="3098"/>
        <v>0</v>
      </c>
      <c r="BM348" s="54">
        <f t="shared" si="3098"/>
        <v>0</v>
      </c>
      <c r="BN348" s="54">
        <f t="shared" si="3098"/>
        <v>0</v>
      </c>
      <c r="BO348" s="54">
        <f t="shared" si="3098"/>
        <v>0</v>
      </c>
      <c r="BP348" s="54">
        <f t="shared" si="3098"/>
        <v>0</v>
      </c>
      <c r="BQ348" s="55">
        <f t="shared" ref="BQ348:EM348" si="3099">BQ349+BQ359+BQ403+BQ407+BQ433+BQ442</f>
        <v>0</v>
      </c>
      <c r="BR348" s="54">
        <f t="shared" si="3099"/>
        <v>0</v>
      </c>
      <c r="BS348" s="54">
        <f t="shared" si="3099"/>
        <v>0</v>
      </c>
      <c r="BT348" s="54">
        <f t="shared" si="3099"/>
        <v>0</v>
      </c>
      <c r="BU348" s="107">
        <f t="shared" si="3099"/>
        <v>0</v>
      </c>
      <c r="BV348" s="55">
        <f t="shared" si="3099"/>
        <v>0</v>
      </c>
      <c r="BW348" s="54">
        <f t="shared" si="3099"/>
        <v>0</v>
      </c>
      <c r="BX348" s="54">
        <f t="shared" si="3099"/>
        <v>0</v>
      </c>
      <c r="BY348" s="54">
        <f t="shared" si="3099"/>
        <v>0</v>
      </c>
      <c r="BZ348" s="54">
        <f t="shared" si="3099"/>
        <v>0</v>
      </c>
      <c r="CA348" s="54">
        <f t="shared" si="3099"/>
        <v>0</v>
      </c>
      <c r="CB348" s="54">
        <f t="shared" si="3099"/>
        <v>0</v>
      </c>
      <c r="CC348" s="54">
        <f t="shared" si="3099"/>
        <v>0</v>
      </c>
      <c r="CD348" s="54">
        <f t="shared" si="3099"/>
        <v>0</v>
      </c>
      <c r="CE348" s="54">
        <f t="shared" si="3099"/>
        <v>0</v>
      </c>
      <c r="CF348" s="54">
        <f t="shared" si="3099"/>
        <v>0</v>
      </c>
      <c r="CG348" s="55">
        <f t="shared" si="3099"/>
        <v>0</v>
      </c>
      <c r="CH348" s="54">
        <f t="shared" si="3099"/>
        <v>0</v>
      </c>
      <c r="CI348" s="54">
        <f t="shared" si="3099"/>
        <v>0</v>
      </c>
      <c r="CJ348" s="54">
        <f t="shared" si="3099"/>
        <v>0</v>
      </c>
      <c r="CK348" s="54">
        <f t="shared" si="3099"/>
        <v>0</v>
      </c>
      <c r="CL348" s="54">
        <f t="shared" si="3099"/>
        <v>0</v>
      </c>
      <c r="CM348" s="54">
        <f t="shared" si="3099"/>
        <v>0</v>
      </c>
      <c r="CN348" s="54">
        <f t="shared" si="3099"/>
        <v>0</v>
      </c>
      <c r="CO348" s="54">
        <f t="shared" si="3099"/>
        <v>0</v>
      </c>
      <c r="CP348" s="54">
        <f t="shared" si="3099"/>
        <v>0</v>
      </c>
      <c r="CQ348" s="54">
        <f t="shared" si="3099"/>
        <v>0</v>
      </c>
      <c r="CR348" s="54">
        <f t="shared" si="3099"/>
        <v>0</v>
      </c>
      <c r="CS348" s="54">
        <f t="shared" si="3099"/>
        <v>0</v>
      </c>
      <c r="CT348" s="54">
        <f t="shared" si="3099"/>
        <v>0</v>
      </c>
      <c r="CU348" s="107">
        <f t="shared" si="3099"/>
        <v>0</v>
      </c>
      <c r="CV348" s="150">
        <f t="shared" si="3099"/>
        <v>0</v>
      </c>
      <c r="CW348" s="55">
        <f t="shared" si="3099"/>
        <v>0</v>
      </c>
      <c r="CX348" s="54">
        <f t="shared" si="3099"/>
        <v>0</v>
      </c>
      <c r="CY348" s="54">
        <f t="shared" si="3099"/>
        <v>0</v>
      </c>
      <c r="CZ348" s="54">
        <f t="shared" si="3099"/>
        <v>0</v>
      </c>
      <c r="DA348" s="54">
        <f t="shared" si="3099"/>
        <v>0</v>
      </c>
      <c r="DB348" s="54">
        <f t="shared" si="3099"/>
        <v>0</v>
      </c>
      <c r="DC348" s="54">
        <f t="shared" si="3099"/>
        <v>0</v>
      </c>
      <c r="DD348" s="54">
        <f t="shared" si="3099"/>
        <v>0</v>
      </c>
      <c r="DE348" s="54">
        <f t="shared" si="3099"/>
        <v>0</v>
      </c>
      <c r="DF348" s="54">
        <f t="shared" si="3099"/>
        <v>0</v>
      </c>
      <c r="DG348" s="54">
        <f t="shared" si="3099"/>
        <v>0</v>
      </c>
      <c r="DH348" s="55">
        <f t="shared" si="3099"/>
        <v>0</v>
      </c>
      <c r="DI348" s="54">
        <f t="shared" si="3099"/>
        <v>0</v>
      </c>
      <c r="DJ348" s="54">
        <f t="shared" si="3099"/>
        <v>0</v>
      </c>
      <c r="DK348" s="54">
        <f t="shared" si="3099"/>
        <v>0</v>
      </c>
      <c r="DL348" s="107">
        <f t="shared" si="3099"/>
        <v>0</v>
      </c>
      <c r="DM348" s="55">
        <f t="shared" si="3099"/>
        <v>0</v>
      </c>
      <c r="DN348" s="54">
        <f t="shared" si="3099"/>
        <v>0</v>
      </c>
      <c r="DO348" s="54">
        <f t="shared" si="3099"/>
        <v>0</v>
      </c>
      <c r="DP348" s="54">
        <f t="shared" si="3099"/>
        <v>0</v>
      </c>
      <c r="DQ348" s="54">
        <f t="shared" si="3099"/>
        <v>0</v>
      </c>
      <c r="DR348" s="54">
        <f t="shared" si="3099"/>
        <v>0</v>
      </c>
      <c r="DS348" s="54">
        <f t="shared" si="3099"/>
        <v>0</v>
      </c>
      <c r="DT348" s="54">
        <f t="shared" si="3099"/>
        <v>0</v>
      </c>
      <c r="DU348" s="54">
        <f t="shared" si="3099"/>
        <v>0</v>
      </c>
      <c r="DV348" s="54">
        <f t="shared" si="3099"/>
        <v>0</v>
      </c>
      <c r="DW348" s="54">
        <f t="shared" si="3099"/>
        <v>0</v>
      </c>
      <c r="DX348" s="55">
        <f t="shared" si="3099"/>
        <v>0</v>
      </c>
      <c r="DY348" s="54">
        <f t="shared" si="3099"/>
        <v>0</v>
      </c>
      <c r="DZ348" s="54">
        <f t="shared" si="3099"/>
        <v>0</v>
      </c>
      <c r="EA348" s="54">
        <f t="shared" si="3099"/>
        <v>0</v>
      </c>
      <c r="EB348" s="107">
        <f t="shared" si="3099"/>
        <v>0</v>
      </c>
      <c r="EC348" s="55">
        <f t="shared" si="3099"/>
        <v>0</v>
      </c>
      <c r="ED348" s="54">
        <f t="shared" si="3099"/>
        <v>0</v>
      </c>
      <c r="EE348" s="54">
        <f t="shared" si="3099"/>
        <v>0</v>
      </c>
      <c r="EF348" s="54">
        <f t="shared" si="3099"/>
        <v>0</v>
      </c>
      <c r="EG348" s="54">
        <f t="shared" si="3099"/>
        <v>0</v>
      </c>
      <c r="EH348" s="54">
        <f t="shared" si="3099"/>
        <v>0</v>
      </c>
      <c r="EI348" s="54">
        <f t="shared" si="3099"/>
        <v>0</v>
      </c>
      <c r="EJ348" s="54">
        <f t="shared" si="3099"/>
        <v>0</v>
      </c>
      <c r="EK348" s="54">
        <f t="shared" si="3099"/>
        <v>0</v>
      </c>
      <c r="EL348" s="54">
        <f t="shared" si="3099"/>
        <v>0</v>
      </c>
      <c r="EM348" s="54">
        <f t="shared" si="3099"/>
        <v>0</v>
      </c>
      <c r="EN348" s="55">
        <f t="shared" ref="EN348:GY348" si="3100">EN349+EN359+EN403+EN407+EN433+EN442</f>
        <v>0</v>
      </c>
      <c r="EO348" s="54">
        <f t="shared" si="3100"/>
        <v>0</v>
      </c>
      <c r="EP348" s="54">
        <f t="shared" si="3100"/>
        <v>0</v>
      </c>
      <c r="EQ348" s="54">
        <f t="shared" si="3100"/>
        <v>0</v>
      </c>
      <c r="ER348" s="107">
        <f t="shared" si="3100"/>
        <v>0</v>
      </c>
      <c r="ES348" s="55">
        <f t="shared" si="3100"/>
        <v>0</v>
      </c>
      <c r="ET348" s="54">
        <f t="shared" si="3100"/>
        <v>0</v>
      </c>
      <c r="EU348" s="54">
        <f t="shared" si="3100"/>
        <v>0</v>
      </c>
      <c r="EV348" s="54">
        <f t="shared" si="3100"/>
        <v>0</v>
      </c>
      <c r="EW348" s="54">
        <f t="shared" si="3100"/>
        <v>0</v>
      </c>
      <c r="EX348" s="54">
        <f t="shared" si="3100"/>
        <v>0</v>
      </c>
      <c r="EY348" s="54">
        <f t="shared" si="3100"/>
        <v>0</v>
      </c>
      <c r="EZ348" s="54">
        <f t="shared" si="3100"/>
        <v>0</v>
      </c>
      <c r="FA348" s="54">
        <f t="shared" si="3100"/>
        <v>0</v>
      </c>
      <c r="FB348" s="54">
        <f t="shared" si="3100"/>
        <v>0</v>
      </c>
      <c r="FC348" s="54">
        <f t="shared" si="3100"/>
        <v>0</v>
      </c>
      <c r="FD348" s="55">
        <f t="shared" si="3100"/>
        <v>0</v>
      </c>
      <c r="FE348" s="54">
        <f t="shared" si="3100"/>
        <v>0</v>
      </c>
      <c r="FF348" s="54">
        <f t="shared" si="3100"/>
        <v>0</v>
      </c>
      <c r="FG348" s="54">
        <f t="shared" si="3100"/>
        <v>0</v>
      </c>
      <c r="FH348" s="107">
        <f t="shared" si="3100"/>
        <v>0</v>
      </c>
      <c r="FI348" s="55">
        <f t="shared" si="3100"/>
        <v>0</v>
      </c>
      <c r="FJ348" s="54">
        <f t="shared" si="3100"/>
        <v>0</v>
      </c>
      <c r="FK348" s="54">
        <f t="shared" si="3100"/>
        <v>0</v>
      </c>
      <c r="FL348" s="54">
        <f t="shared" si="3100"/>
        <v>0</v>
      </c>
      <c r="FM348" s="54">
        <f t="shared" si="3100"/>
        <v>0</v>
      </c>
      <c r="FN348" s="54">
        <f t="shared" si="3100"/>
        <v>0</v>
      </c>
      <c r="FO348" s="54">
        <f t="shared" si="3100"/>
        <v>0</v>
      </c>
      <c r="FP348" s="54">
        <f t="shared" si="3100"/>
        <v>0</v>
      </c>
      <c r="FQ348" s="54">
        <f t="shared" si="3100"/>
        <v>0</v>
      </c>
      <c r="FR348" s="54">
        <f t="shared" si="3100"/>
        <v>0</v>
      </c>
      <c r="FS348" s="54">
        <f t="shared" si="3100"/>
        <v>0</v>
      </c>
      <c r="FT348" s="55">
        <f t="shared" si="3100"/>
        <v>0</v>
      </c>
      <c r="FU348" s="54">
        <f t="shared" si="3100"/>
        <v>0</v>
      </c>
      <c r="FV348" s="54">
        <f t="shared" si="3100"/>
        <v>0</v>
      </c>
      <c r="FW348" s="54">
        <f t="shared" si="3100"/>
        <v>0</v>
      </c>
      <c r="FX348" s="107">
        <f t="shared" si="3100"/>
        <v>0</v>
      </c>
      <c r="FY348" s="55">
        <f t="shared" si="3100"/>
        <v>0</v>
      </c>
      <c r="FZ348" s="54">
        <f t="shared" si="3100"/>
        <v>0</v>
      </c>
      <c r="GA348" s="54">
        <f t="shared" si="3100"/>
        <v>0</v>
      </c>
      <c r="GB348" s="54">
        <f t="shared" si="3100"/>
        <v>0</v>
      </c>
      <c r="GC348" s="54">
        <f t="shared" si="3100"/>
        <v>0</v>
      </c>
      <c r="GD348" s="54">
        <f t="shared" si="3100"/>
        <v>0</v>
      </c>
      <c r="GE348" s="54">
        <f t="shared" si="3100"/>
        <v>0</v>
      </c>
      <c r="GF348" s="54">
        <f t="shared" si="3100"/>
        <v>0</v>
      </c>
      <c r="GG348" s="54">
        <f t="shared" si="3100"/>
        <v>0</v>
      </c>
      <c r="GH348" s="54">
        <f t="shared" si="3100"/>
        <v>0</v>
      </c>
      <c r="GI348" s="54">
        <f t="shared" si="3100"/>
        <v>0</v>
      </c>
      <c r="GJ348" s="55">
        <f t="shared" si="3100"/>
        <v>0</v>
      </c>
      <c r="GK348" s="54">
        <f t="shared" si="3100"/>
        <v>0</v>
      </c>
      <c r="GL348" s="54">
        <f t="shared" si="3100"/>
        <v>0</v>
      </c>
      <c r="GM348" s="54">
        <f t="shared" si="3100"/>
        <v>0</v>
      </c>
      <c r="GN348" s="107">
        <f t="shared" si="3100"/>
        <v>0</v>
      </c>
      <c r="GO348" s="55">
        <f t="shared" si="3100"/>
        <v>0</v>
      </c>
      <c r="GP348" s="54">
        <f t="shared" si="3100"/>
        <v>0</v>
      </c>
      <c r="GQ348" s="54">
        <f t="shared" si="3100"/>
        <v>0</v>
      </c>
      <c r="GR348" s="54">
        <f t="shared" si="3100"/>
        <v>0</v>
      </c>
      <c r="GS348" s="54">
        <f t="shared" si="3100"/>
        <v>0</v>
      </c>
      <c r="GT348" s="54">
        <f t="shared" si="3100"/>
        <v>0</v>
      </c>
      <c r="GU348" s="54">
        <f t="shared" si="3100"/>
        <v>0</v>
      </c>
      <c r="GV348" s="54">
        <f t="shared" si="3100"/>
        <v>0</v>
      </c>
      <c r="GW348" s="54">
        <f t="shared" si="3100"/>
        <v>0</v>
      </c>
      <c r="GX348" s="54">
        <f t="shared" si="3100"/>
        <v>0</v>
      </c>
      <c r="GY348" s="54">
        <f t="shared" si="3100"/>
        <v>0</v>
      </c>
      <c r="GZ348" s="55">
        <f t="shared" ref="GZ348:JW348" si="3101">GZ349+GZ359+GZ403+GZ407+GZ433+GZ442</f>
        <v>0</v>
      </c>
      <c r="HA348" s="54">
        <f t="shared" si="3101"/>
        <v>0</v>
      </c>
      <c r="HB348" s="54">
        <f t="shared" si="3101"/>
        <v>0</v>
      </c>
      <c r="HC348" s="54">
        <f t="shared" si="3101"/>
        <v>0</v>
      </c>
      <c r="HD348" s="54">
        <f t="shared" si="3101"/>
        <v>0</v>
      </c>
      <c r="HE348" s="54">
        <f t="shared" si="3101"/>
        <v>0</v>
      </c>
      <c r="HF348" s="54">
        <f t="shared" si="3101"/>
        <v>0</v>
      </c>
      <c r="HG348" s="54">
        <f t="shared" si="3101"/>
        <v>0</v>
      </c>
      <c r="HH348" s="54">
        <f t="shared" si="3101"/>
        <v>0</v>
      </c>
      <c r="HI348" s="54">
        <f t="shared" si="3101"/>
        <v>0</v>
      </c>
      <c r="HJ348" s="54">
        <f t="shared" si="3101"/>
        <v>0</v>
      </c>
      <c r="HK348" s="54">
        <f t="shared" si="3101"/>
        <v>0</v>
      </c>
      <c r="HL348" s="54">
        <f t="shared" si="3101"/>
        <v>0</v>
      </c>
      <c r="HM348" s="54">
        <f t="shared" si="3101"/>
        <v>0</v>
      </c>
      <c r="HN348" s="107">
        <f t="shared" si="3101"/>
        <v>0</v>
      </c>
      <c r="HO348" s="134">
        <f t="shared" si="3101"/>
        <v>0</v>
      </c>
      <c r="HP348" s="150">
        <f t="shared" si="3101"/>
        <v>0</v>
      </c>
      <c r="HQ348" s="55">
        <f t="shared" si="3101"/>
        <v>0</v>
      </c>
      <c r="HR348" s="54">
        <f t="shared" si="3101"/>
        <v>0</v>
      </c>
      <c r="HS348" s="54">
        <f t="shared" si="3101"/>
        <v>0</v>
      </c>
      <c r="HT348" s="54">
        <f t="shared" si="3101"/>
        <v>0</v>
      </c>
      <c r="HU348" s="54">
        <f t="shared" si="3101"/>
        <v>0</v>
      </c>
      <c r="HV348" s="54">
        <f t="shared" si="3101"/>
        <v>0</v>
      </c>
      <c r="HW348" s="54">
        <f t="shared" si="3101"/>
        <v>0</v>
      </c>
      <c r="HX348" s="54">
        <f t="shared" si="3101"/>
        <v>0</v>
      </c>
      <c r="HY348" s="54">
        <f t="shared" si="3101"/>
        <v>0</v>
      </c>
      <c r="HZ348" s="54">
        <f t="shared" si="3101"/>
        <v>0</v>
      </c>
      <c r="IA348" s="54">
        <f t="shared" si="3101"/>
        <v>0</v>
      </c>
      <c r="IB348" s="55">
        <f t="shared" si="3101"/>
        <v>0</v>
      </c>
      <c r="IC348" s="54">
        <f t="shared" si="3101"/>
        <v>0</v>
      </c>
      <c r="ID348" s="54">
        <f t="shared" si="3101"/>
        <v>0</v>
      </c>
      <c r="IE348" s="54">
        <f t="shared" si="3101"/>
        <v>0</v>
      </c>
      <c r="IF348" s="107">
        <f t="shared" si="3101"/>
        <v>0</v>
      </c>
      <c r="IG348" s="55">
        <f t="shared" si="3101"/>
        <v>0</v>
      </c>
      <c r="IH348" s="54">
        <f t="shared" si="3101"/>
        <v>0</v>
      </c>
      <c r="II348" s="54">
        <f t="shared" si="3101"/>
        <v>0</v>
      </c>
      <c r="IJ348" s="54">
        <f t="shared" si="3101"/>
        <v>0</v>
      </c>
      <c r="IK348" s="54">
        <f t="shared" si="3101"/>
        <v>0</v>
      </c>
      <c r="IL348" s="54">
        <f t="shared" si="3101"/>
        <v>0</v>
      </c>
      <c r="IM348" s="54">
        <f t="shared" si="3101"/>
        <v>0</v>
      </c>
      <c r="IN348" s="54">
        <f t="shared" si="3101"/>
        <v>0</v>
      </c>
      <c r="IO348" s="54">
        <f t="shared" si="3101"/>
        <v>0</v>
      </c>
      <c r="IP348" s="54">
        <f t="shared" si="3101"/>
        <v>0</v>
      </c>
      <c r="IQ348" s="54">
        <f t="shared" si="3101"/>
        <v>0</v>
      </c>
      <c r="IR348" s="55">
        <f t="shared" si="3101"/>
        <v>0</v>
      </c>
      <c r="IS348" s="54">
        <f t="shared" si="3101"/>
        <v>0</v>
      </c>
      <c r="IT348" s="54">
        <f t="shared" si="3101"/>
        <v>0</v>
      </c>
      <c r="IU348" s="54">
        <f t="shared" si="3101"/>
        <v>0</v>
      </c>
      <c r="IV348" s="107">
        <f t="shared" si="3101"/>
        <v>0</v>
      </c>
      <c r="IW348" s="55">
        <f t="shared" si="3101"/>
        <v>0</v>
      </c>
      <c r="IX348" s="54">
        <f t="shared" si="3101"/>
        <v>0</v>
      </c>
      <c r="IY348" s="54">
        <f t="shared" si="3101"/>
        <v>0</v>
      </c>
      <c r="IZ348" s="54">
        <f t="shared" si="3101"/>
        <v>0</v>
      </c>
      <c r="JA348" s="54">
        <f t="shared" si="3101"/>
        <v>0</v>
      </c>
      <c r="JB348" s="54">
        <f t="shared" si="3101"/>
        <v>0</v>
      </c>
      <c r="JC348" s="54">
        <f t="shared" si="3101"/>
        <v>0</v>
      </c>
      <c r="JD348" s="54">
        <f t="shared" si="3101"/>
        <v>0</v>
      </c>
      <c r="JE348" s="54">
        <f t="shared" si="3101"/>
        <v>0</v>
      </c>
      <c r="JF348" s="54">
        <f t="shared" si="3101"/>
        <v>0</v>
      </c>
      <c r="JG348" s="54">
        <f t="shared" si="3101"/>
        <v>0</v>
      </c>
      <c r="JH348" s="55">
        <f t="shared" si="3101"/>
        <v>0</v>
      </c>
      <c r="JI348" s="54">
        <f t="shared" si="3101"/>
        <v>0</v>
      </c>
      <c r="JJ348" s="54">
        <f t="shared" si="3101"/>
        <v>0</v>
      </c>
      <c r="JK348" s="54">
        <f t="shared" si="3101"/>
        <v>0</v>
      </c>
      <c r="JL348" s="107">
        <f t="shared" si="3101"/>
        <v>0</v>
      </c>
      <c r="JM348" s="55">
        <f t="shared" si="3101"/>
        <v>0</v>
      </c>
      <c r="JN348" s="54">
        <f t="shared" si="3101"/>
        <v>0</v>
      </c>
      <c r="JO348" s="54">
        <f t="shared" si="3101"/>
        <v>0</v>
      </c>
      <c r="JP348" s="54">
        <f t="shared" si="3101"/>
        <v>0</v>
      </c>
      <c r="JQ348" s="54">
        <f t="shared" si="3101"/>
        <v>0</v>
      </c>
      <c r="JR348" s="54">
        <f t="shared" si="3101"/>
        <v>0</v>
      </c>
      <c r="JS348" s="54">
        <f t="shared" si="3101"/>
        <v>0</v>
      </c>
      <c r="JT348" s="54">
        <f t="shared" si="3101"/>
        <v>0</v>
      </c>
      <c r="JU348" s="54">
        <f t="shared" si="3101"/>
        <v>0</v>
      </c>
      <c r="JV348" s="54">
        <f t="shared" si="3101"/>
        <v>0</v>
      </c>
      <c r="JW348" s="54">
        <f t="shared" si="3101"/>
        <v>0</v>
      </c>
      <c r="JX348" s="55">
        <f t="shared" ref="JX348:MT348" si="3102">JX349+JX359+JX403+JX407+JX433+JX442</f>
        <v>0</v>
      </c>
      <c r="JY348" s="54">
        <f t="shared" si="3102"/>
        <v>0</v>
      </c>
      <c r="JZ348" s="54">
        <f t="shared" si="3102"/>
        <v>0</v>
      </c>
      <c r="KA348" s="54">
        <f t="shared" si="3102"/>
        <v>0</v>
      </c>
      <c r="KB348" s="107">
        <f t="shared" si="3102"/>
        <v>0</v>
      </c>
      <c r="KC348" s="55">
        <f t="shared" si="3102"/>
        <v>0</v>
      </c>
      <c r="KD348" s="54">
        <f t="shared" si="3102"/>
        <v>0</v>
      </c>
      <c r="KE348" s="54">
        <f t="shared" si="3102"/>
        <v>0</v>
      </c>
      <c r="KF348" s="54">
        <f t="shared" si="3102"/>
        <v>0</v>
      </c>
      <c r="KG348" s="54">
        <f t="shared" si="3102"/>
        <v>0</v>
      </c>
      <c r="KH348" s="54">
        <f t="shared" si="3102"/>
        <v>0</v>
      </c>
      <c r="KI348" s="54">
        <f t="shared" si="3102"/>
        <v>0</v>
      </c>
      <c r="KJ348" s="54">
        <f t="shared" si="3102"/>
        <v>0</v>
      </c>
      <c r="KK348" s="54">
        <f t="shared" si="3102"/>
        <v>0</v>
      </c>
      <c r="KL348" s="54">
        <f t="shared" si="3102"/>
        <v>0</v>
      </c>
      <c r="KM348" s="54">
        <f t="shared" si="3102"/>
        <v>0</v>
      </c>
      <c r="KN348" s="55">
        <f t="shared" si="3102"/>
        <v>0</v>
      </c>
      <c r="KO348" s="54">
        <f t="shared" si="3102"/>
        <v>0</v>
      </c>
      <c r="KP348" s="54">
        <f t="shared" si="3102"/>
        <v>0</v>
      </c>
      <c r="KQ348" s="54">
        <f t="shared" si="3102"/>
        <v>0</v>
      </c>
      <c r="KR348" s="54">
        <f t="shared" si="3102"/>
        <v>0</v>
      </c>
      <c r="KS348" s="54">
        <f t="shared" si="3102"/>
        <v>0</v>
      </c>
      <c r="KT348" s="54">
        <f t="shared" si="3102"/>
        <v>0</v>
      </c>
      <c r="KU348" s="54">
        <f t="shared" si="3102"/>
        <v>0</v>
      </c>
      <c r="KV348" s="54">
        <f t="shared" si="3102"/>
        <v>0</v>
      </c>
      <c r="KW348" s="54">
        <f t="shared" si="3102"/>
        <v>0</v>
      </c>
      <c r="KX348" s="54">
        <f t="shared" si="3102"/>
        <v>0</v>
      </c>
      <c r="KY348" s="54">
        <f t="shared" si="3102"/>
        <v>0</v>
      </c>
      <c r="KZ348" s="54">
        <f t="shared" si="3102"/>
        <v>0</v>
      </c>
      <c r="LA348" s="54">
        <f t="shared" si="3102"/>
        <v>0</v>
      </c>
      <c r="LB348" s="107">
        <f t="shared" si="3102"/>
        <v>0</v>
      </c>
      <c r="LC348" s="150">
        <f t="shared" si="3102"/>
        <v>0</v>
      </c>
      <c r="LD348" s="55">
        <f t="shared" si="3102"/>
        <v>0</v>
      </c>
      <c r="LE348" s="54">
        <f t="shared" si="3102"/>
        <v>0</v>
      </c>
      <c r="LF348" s="54">
        <f t="shared" si="3102"/>
        <v>0</v>
      </c>
      <c r="LG348" s="54">
        <f t="shared" si="3102"/>
        <v>0</v>
      </c>
      <c r="LH348" s="54">
        <f t="shared" si="3102"/>
        <v>0</v>
      </c>
      <c r="LI348" s="54">
        <f t="shared" si="3102"/>
        <v>0</v>
      </c>
      <c r="LJ348" s="54">
        <f t="shared" si="3102"/>
        <v>0</v>
      </c>
      <c r="LK348" s="54">
        <f t="shared" si="3102"/>
        <v>0</v>
      </c>
      <c r="LL348" s="54">
        <f t="shared" si="3102"/>
        <v>0</v>
      </c>
      <c r="LM348" s="54">
        <f t="shared" si="3102"/>
        <v>0</v>
      </c>
      <c r="LN348" s="54">
        <f t="shared" si="3102"/>
        <v>0</v>
      </c>
      <c r="LO348" s="55">
        <f t="shared" si="3102"/>
        <v>0</v>
      </c>
      <c r="LP348" s="54">
        <f t="shared" si="3102"/>
        <v>0</v>
      </c>
      <c r="LQ348" s="54">
        <f t="shared" si="3102"/>
        <v>0</v>
      </c>
      <c r="LR348" s="54">
        <f t="shared" si="3102"/>
        <v>0</v>
      </c>
      <c r="LS348" s="107">
        <f t="shared" si="3102"/>
        <v>0</v>
      </c>
      <c r="LT348" s="55">
        <f t="shared" si="3102"/>
        <v>0</v>
      </c>
      <c r="LU348" s="54">
        <f t="shared" si="3102"/>
        <v>0</v>
      </c>
      <c r="LV348" s="54">
        <f t="shared" si="3102"/>
        <v>0</v>
      </c>
      <c r="LW348" s="54">
        <f t="shared" si="3102"/>
        <v>0</v>
      </c>
      <c r="LX348" s="54">
        <f t="shared" si="3102"/>
        <v>0</v>
      </c>
      <c r="LY348" s="54">
        <f t="shared" si="3102"/>
        <v>0</v>
      </c>
      <c r="LZ348" s="54">
        <f t="shared" si="3102"/>
        <v>0</v>
      </c>
      <c r="MA348" s="54">
        <f t="shared" si="3102"/>
        <v>0</v>
      </c>
      <c r="MB348" s="54">
        <f t="shared" si="3102"/>
        <v>0</v>
      </c>
      <c r="MC348" s="54">
        <f t="shared" si="3102"/>
        <v>0</v>
      </c>
      <c r="MD348" s="54">
        <f t="shared" si="3102"/>
        <v>0</v>
      </c>
      <c r="ME348" s="55">
        <f t="shared" si="3102"/>
        <v>0</v>
      </c>
      <c r="MF348" s="54">
        <f t="shared" si="3102"/>
        <v>0</v>
      </c>
      <c r="MG348" s="54">
        <f t="shared" si="3102"/>
        <v>0</v>
      </c>
      <c r="MH348" s="54">
        <f t="shared" si="3102"/>
        <v>0</v>
      </c>
      <c r="MI348" s="107">
        <f t="shared" si="3102"/>
        <v>0</v>
      </c>
      <c r="MJ348" s="55">
        <f t="shared" si="3102"/>
        <v>0</v>
      </c>
      <c r="MK348" s="54">
        <f t="shared" si="3102"/>
        <v>0</v>
      </c>
      <c r="ML348" s="54">
        <f t="shared" si="3102"/>
        <v>0</v>
      </c>
      <c r="MM348" s="54">
        <f t="shared" si="3102"/>
        <v>0</v>
      </c>
      <c r="MN348" s="54">
        <f t="shared" si="3102"/>
        <v>0</v>
      </c>
      <c r="MO348" s="54">
        <f t="shared" si="3102"/>
        <v>0</v>
      </c>
      <c r="MP348" s="54">
        <f t="shared" si="3102"/>
        <v>0</v>
      </c>
      <c r="MQ348" s="54">
        <f t="shared" si="3102"/>
        <v>0</v>
      </c>
      <c r="MR348" s="54">
        <f t="shared" si="3102"/>
        <v>0</v>
      </c>
      <c r="MS348" s="54">
        <f t="shared" si="3102"/>
        <v>0</v>
      </c>
      <c r="MT348" s="54">
        <f t="shared" si="3102"/>
        <v>0</v>
      </c>
      <c r="MU348" s="55">
        <f t="shared" ref="MU348:PF348" si="3103">MU349+MU359+MU403+MU407+MU433+MU442</f>
        <v>0</v>
      </c>
      <c r="MV348" s="54">
        <f t="shared" si="3103"/>
        <v>0</v>
      </c>
      <c r="MW348" s="54">
        <f t="shared" si="3103"/>
        <v>0</v>
      </c>
      <c r="MX348" s="54">
        <f t="shared" si="3103"/>
        <v>0</v>
      </c>
      <c r="MY348" s="107">
        <f t="shared" si="3103"/>
        <v>0</v>
      </c>
      <c r="MZ348" s="55">
        <f t="shared" si="3103"/>
        <v>0</v>
      </c>
      <c r="NA348" s="54">
        <f t="shared" si="3103"/>
        <v>0</v>
      </c>
      <c r="NB348" s="54">
        <f t="shared" si="3103"/>
        <v>0</v>
      </c>
      <c r="NC348" s="54">
        <f t="shared" si="3103"/>
        <v>0</v>
      </c>
      <c r="ND348" s="54">
        <f t="shared" si="3103"/>
        <v>0</v>
      </c>
      <c r="NE348" s="54">
        <f t="shared" si="3103"/>
        <v>0</v>
      </c>
      <c r="NF348" s="54">
        <f t="shared" si="3103"/>
        <v>0</v>
      </c>
      <c r="NG348" s="54">
        <f t="shared" si="3103"/>
        <v>0</v>
      </c>
      <c r="NH348" s="54">
        <f t="shared" si="3103"/>
        <v>0</v>
      </c>
      <c r="NI348" s="54">
        <f t="shared" si="3103"/>
        <v>0</v>
      </c>
      <c r="NJ348" s="54">
        <f t="shared" si="3103"/>
        <v>0</v>
      </c>
      <c r="NK348" s="55">
        <f t="shared" si="3103"/>
        <v>0</v>
      </c>
      <c r="NL348" s="54">
        <f t="shared" si="3103"/>
        <v>0</v>
      </c>
      <c r="NM348" s="54">
        <f t="shared" si="3103"/>
        <v>0</v>
      </c>
      <c r="NN348" s="54">
        <f t="shared" si="3103"/>
        <v>0</v>
      </c>
      <c r="NO348" s="107">
        <f t="shared" si="3103"/>
        <v>0</v>
      </c>
      <c r="NP348" s="55">
        <f t="shared" si="3103"/>
        <v>0</v>
      </c>
      <c r="NQ348" s="54">
        <f t="shared" si="3103"/>
        <v>0</v>
      </c>
      <c r="NR348" s="54">
        <f t="shared" si="3103"/>
        <v>0</v>
      </c>
      <c r="NS348" s="54">
        <f t="shared" si="3103"/>
        <v>0</v>
      </c>
      <c r="NT348" s="54">
        <f t="shared" si="3103"/>
        <v>0</v>
      </c>
      <c r="NU348" s="54">
        <f t="shared" si="3103"/>
        <v>0</v>
      </c>
      <c r="NV348" s="54">
        <f t="shared" si="3103"/>
        <v>0</v>
      </c>
      <c r="NW348" s="54">
        <f t="shared" si="3103"/>
        <v>0</v>
      </c>
      <c r="NX348" s="54">
        <f t="shared" si="3103"/>
        <v>0</v>
      </c>
      <c r="NY348" s="54">
        <f t="shared" si="3103"/>
        <v>0</v>
      </c>
      <c r="NZ348" s="54">
        <f t="shared" si="3103"/>
        <v>0</v>
      </c>
      <c r="OA348" s="55">
        <f t="shared" si="3103"/>
        <v>0</v>
      </c>
      <c r="OB348" s="54">
        <f t="shared" si="3103"/>
        <v>0</v>
      </c>
      <c r="OC348" s="54">
        <f t="shared" si="3103"/>
        <v>0</v>
      </c>
      <c r="OD348" s="54">
        <f t="shared" si="3103"/>
        <v>0</v>
      </c>
      <c r="OE348" s="107">
        <f t="shared" si="3103"/>
        <v>0</v>
      </c>
      <c r="OF348" s="55">
        <f t="shared" si="3103"/>
        <v>0</v>
      </c>
      <c r="OG348" s="54">
        <f t="shared" si="3103"/>
        <v>0</v>
      </c>
      <c r="OH348" s="54">
        <f t="shared" si="3103"/>
        <v>0</v>
      </c>
      <c r="OI348" s="54">
        <f t="shared" si="3103"/>
        <v>0</v>
      </c>
      <c r="OJ348" s="54">
        <f t="shared" si="3103"/>
        <v>0</v>
      </c>
      <c r="OK348" s="54">
        <f t="shared" si="3103"/>
        <v>0</v>
      </c>
      <c r="OL348" s="54">
        <f t="shared" si="3103"/>
        <v>0</v>
      </c>
      <c r="OM348" s="54">
        <f t="shared" si="3103"/>
        <v>0</v>
      </c>
      <c r="ON348" s="54">
        <f t="shared" si="3103"/>
        <v>0</v>
      </c>
      <c r="OO348" s="54">
        <f t="shared" si="3103"/>
        <v>0</v>
      </c>
      <c r="OP348" s="54">
        <f t="shared" si="3103"/>
        <v>0</v>
      </c>
      <c r="OQ348" s="55">
        <f t="shared" si="3103"/>
        <v>0</v>
      </c>
      <c r="OR348" s="54">
        <f t="shared" si="3103"/>
        <v>0</v>
      </c>
      <c r="OS348" s="54">
        <f t="shared" si="3103"/>
        <v>0</v>
      </c>
      <c r="OT348" s="54">
        <f t="shared" si="3103"/>
        <v>0</v>
      </c>
      <c r="OU348" s="107">
        <f t="shared" si="3103"/>
        <v>0</v>
      </c>
      <c r="OV348" s="55">
        <f t="shared" si="3103"/>
        <v>0</v>
      </c>
      <c r="OW348" s="54">
        <f t="shared" si="3103"/>
        <v>0</v>
      </c>
      <c r="OX348" s="54">
        <f t="shared" si="3103"/>
        <v>0</v>
      </c>
      <c r="OY348" s="54">
        <f t="shared" si="3103"/>
        <v>0</v>
      </c>
      <c r="OZ348" s="54">
        <f t="shared" si="3103"/>
        <v>0</v>
      </c>
      <c r="PA348" s="54">
        <f t="shared" si="3103"/>
        <v>0</v>
      </c>
      <c r="PB348" s="54">
        <f t="shared" si="3103"/>
        <v>0</v>
      </c>
      <c r="PC348" s="54">
        <f t="shared" si="3103"/>
        <v>0</v>
      </c>
      <c r="PD348" s="54">
        <f t="shared" si="3103"/>
        <v>0</v>
      </c>
      <c r="PE348" s="54">
        <f t="shared" si="3103"/>
        <v>0</v>
      </c>
      <c r="PF348" s="54">
        <f t="shared" si="3103"/>
        <v>0</v>
      </c>
      <c r="PG348" s="55">
        <f t="shared" ref="PG348:RR348" si="3104">PG349+PG359+PG403+PG407+PG433+PG442</f>
        <v>0</v>
      </c>
      <c r="PH348" s="54">
        <f t="shared" si="3104"/>
        <v>0</v>
      </c>
      <c r="PI348" s="54">
        <f t="shared" si="3104"/>
        <v>0</v>
      </c>
      <c r="PJ348" s="54">
        <f t="shared" si="3104"/>
        <v>0</v>
      </c>
      <c r="PK348" s="107">
        <f t="shared" si="3104"/>
        <v>0</v>
      </c>
      <c r="PL348" s="55">
        <f t="shared" si="3104"/>
        <v>0</v>
      </c>
      <c r="PM348" s="54">
        <f t="shared" si="3104"/>
        <v>0</v>
      </c>
      <c r="PN348" s="54">
        <f t="shared" si="3104"/>
        <v>0</v>
      </c>
      <c r="PO348" s="54">
        <f t="shared" si="3104"/>
        <v>0</v>
      </c>
      <c r="PP348" s="54">
        <f t="shared" si="3104"/>
        <v>0</v>
      </c>
      <c r="PQ348" s="54">
        <f t="shared" si="3104"/>
        <v>0</v>
      </c>
      <c r="PR348" s="54">
        <f t="shared" si="3104"/>
        <v>0</v>
      </c>
      <c r="PS348" s="54">
        <f t="shared" si="3104"/>
        <v>0</v>
      </c>
      <c r="PT348" s="54">
        <f t="shared" si="3104"/>
        <v>0</v>
      </c>
      <c r="PU348" s="54">
        <f t="shared" si="3104"/>
        <v>0</v>
      </c>
      <c r="PV348" s="54">
        <f t="shared" si="3104"/>
        <v>0</v>
      </c>
      <c r="PW348" s="55">
        <f t="shared" si="3104"/>
        <v>0</v>
      </c>
      <c r="PX348" s="54">
        <f t="shared" si="3104"/>
        <v>0</v>
      </c>
      <c r="PY348" s="54">
        <f t="shared" si="3104"/>
        <v>0</v>
      </c>
      <c r="PZ348" s="54">
        <f t="shared" si="3104"/>
        <v>0</v>
      </c>
      <c r="QA348" s="107">
        <f t="shared" si="3104"/>
        <v>0</v>
      </c>
      <c r="QB348" s="55">
        <f t="shared" si="3104"/>
        <v>0</v>
      </c>
      <c r="QC348" s="54">
        <f t="shared" si="3104"/>
        <v>0</v>
      </c>
      <c r="QD348" s="54">
        <f t="shared" si="3104"/>
        <v>0</v>
      </c>
      <c r="QE348" s="54">
        <f t="shared" si="3104"/>
        <v>0</v>
      </c>
      <c r="QF348" s="54">
        <f t="shared" si="3104"/>
        <v>0</v>
      </c>
      <c r="QG348" s="54">
        <f t="shared" si="3104"/>
        <v>0</v>
      </c>
      <c r="QH348" s="54">
        <f t="shared" si="3104"/>
        <v>0</v>
      </c>
      <c r="QI348" s="54">
        <f t="shared" si="3104"/>
        <v>0</v>
      </c>
      <c r="QJ348" s="54">
        <f t="shared" si="3104"/>
        <v>0</v>
      </c>
      <c r="QK348" s="54">
        <f t="shared" si="3104"/>
        <v>0</v>
      </c>
      <c r="QL348" s="54">
        <f t="shared" si="3104"/>
        <v>0</v>
      </c>
      <c r="QM348" s="55">
        <f t="shared" si="3104"/>
        <v>0</v>
      </c>
      <c r="QN348" s="54">
        <f t="shared" si="3104"/>
        <v>0</v>
      </c>
      <c r="QO348" s="54">
        <f t="shared" si="3104"/>
        <v>0</v>
      </c>
      <c r="QP348" s="54">
        <f t="shared" si="3104"/>
        <v>0</v>
      </c>
      <c r="QQ348" s="107">
        <f t="shared" si="3104"/>
        <v>0</v>
      </c>
      <c r="QR348" s="55">
        <f t="shared" si="3104"/>
        <v>0</v>
      </c>
      <c r="QS348" s="54">
        <f t="shared" si="3104"/>
        <v>0</v>
      </c>
      <c r="QT348" s="54">
        <f t="shared" si="3104"/>
        <v>0</v>
      </c>
      <c r="QU348" s="54">
        <f t="shared" si="3104"/>
        <v>0</v>
      </c>
      <c r="QV348" s="54">
        <f t="shared" si="3104"/>
        <v>0</v>
      </c>
      <c r="QW348" s="54">
        <f t="shared" si="3104"/>
        <v>0</v>
      </c>
      <c r="QX348" s="54">
        <f t="shared" si="3104"/>
        <v>0</v>
      </c>
      <c r="QY348" s="54">
        <f t="shared" si="3104"/>
        <v>0</v>
      </c>
      <c r="QZ348" s="54">
        <f t="shared" si="3104"/>
        <v>0</v>
      </c>
      <c r="RA348" s="54">
        <f t="shared" si="3104"/>
        <v>0</v>
      </c>
      <c r="RB348" s="54">
        <f t="shared" si="3104"/>
        <v>0</v>
      </c>
      <c r="RC348" s="55">
        <f t="shared" si="3104"/>
        <v>0</v>
      </c>
      <c r="RD348" s="54">
        <f t="shared" si="3104"/>
        <v>0</v>
      </c>
      <c r="RE348" s="54">
        <f t="shared" si="3104"/>
        <v>0</v>
      </c>
      <c r="RF348" s="54">
        <f t="shared" si="3104"/>
        <v>0</v>
      </c>
      <c r="RG348" s="54">
        <f t="shared" si="3104"/>
        <v>0</v>
      </c>
      <c r="RH348" s="54">
        <f t="shared" si="3104"/>
        <v>0</v>
      </c>
      <c r="RI348" s="54">
        <f t="shared" si="3104"/>
        <v>0</v>
      </c>
      <c r="RJ348" s="54">
        <f t="shared" si="3104"/>
        <v>0</v>
      </c>
      <c r="RK348" s="54">
        <f t="shared" si="3104"/>
        <v>0</v>
      </c>
      <c r="RL348" s="54">
        <f t="shared" si="3104"/>
        <v>0</v>
      </c>
      <c r="RM348" s="54">
        <f t="shared" si="3104"/>
        <v>0</v>
      </c>
      <c r="RN348" s="54">
        <f t="shared" si="3104"/>
        <v>0</v>
      </c>
      <c r="RO348" s="54">
        <f t="shared" si="3104"/>
        <v>0</v>
      </c>
      <c r="RP348" s="54">
        <f t="shared" si="3104"/>
        <v>0</v>
      </c>
      <c r="RQ348" s="107">
        <f t="shared" si="3104"/>
        <v>0</v>
      </c>
      <c r="RR348" s="150">
        <f t="shared" si="3104"/>
        <v>0</v>
      </c>
      <c r="RS348" s="55">
        <f t="shared" ref="RS348:UD348" si="3105">RS349+RS359+RS403+RS407+RS433+RS442</f>
        <v>0</v>
      </c>
      <c r="RT348" s="54">
        <f t="shared" si="3105"/>
        <v>0</v>
      </c>
      <c r="RU348" s="54">
        <f t="shared" si="3105"/>
        <v>0</v>
      </c>
      <c r="RV348" s="54">
        <f t="shared" si="3105"/>
        <v>0</v>
      </c>
      <c r="RW348" s="54">
        <f t="shared" si="3105"/>
        <v>0</v>
      </c>
      <c r="RX348" s="54">
        <f t="shared" si="3105"/>
        <v>0</v>
      </c>
      <c r="RY348" s="54">
        <f t="shared" si="3105"/>
        <v>0</v>
      </c>
      <c r="RZ348" s="54">
        <f t="shared" si="3105"/>
        <v>0</v>
      </c>
      <c r="SA348" s="54">
        <f t="shared" si="3105"/>
        <v>0</v>
      </c>
      <c r="SB348" s="54">
        <f t="shared" si="3105"/>
        <v>0</v>
      </c>
      <c r="SC348" s="54">
        <f t="shared" si="3105"/>
        <v>0</v>
      </c>
      <c r="SD348" s="55">
        <f t="shared" si="3105"/>
        <v>0</v>
      </c>
      <c r="SE348" s="54">
        <f t="shared" si="3105"/>
        <v>0</v>
      </c>
      <c r="SF348" s="54">
        <f t="shared" si="3105"/>
        <v>0</v>
      </c>
      <c r="SG348" s="54">
        <f t="shared" si="3105"/>
        <v>0</v>
      </c>
      <c r="SH348" s="107">
        <f t="shared" si="3105"/>
        <v>0</v>
      </c>
      <c r="SI348" s="55">
        <f t="shared" si="3105"/>
        <v>0</v>
      </c>
      <c r="SJ348" s="54">
        <f t="shared" si="3105"/>
        <v>0</v>
      </c>
      <c r="SK348" s="54">
        <f t="shared" si="3105"/>
        <v>0</v>
      </c>
      <c r="SL348" s="54">
        <f t="shared" si="3105"/>
        <v>0</v>
      </c>
      <c r="SM348" s="54">
        <f t="shared" si="3105"/>
        <v>0</v>
      </c>
      <c r="SN348" s="54">
        <f t="shared" si="3105"/>
        <v>0</v>
      </c>
      <c r="SO348" s="54">
        <f t="shared" si="3105"/>
        <v>0</v>
      </c>
      <c r="SP348" s="54">
        <f t="shared" si="3105"/>
        <v>0</v>
      </c>
      <c r="SQ348" s="54">
        <f t="shared" si="3105"/>
        <v>0</v>
      </c>
      <c r="SR348" s="54">
        <f t="shared" si="3105"/>
        <v>0</v>
      </c>
      <c r="SS348" s="54">
        <f t="shared" si="3105"/>
        <v>0</v>
      </c>
      <c r="ST348" s="55">
        <f t="shared" si="3105"/>
        <v>0</v>
      </c>
      <c r="SU348" s="54">
        <f t="shared" si="3105"/>
        <v>0</v>
      </c>
      <c r="SV348" s="54">
        <f t="shared" si="3105"/>
        <v>0</v>
      </c>
      <c r="SW348" s="54">
        <f t="shared" si="3105"/>
        <v>0</v>
      </c>
      <c r="SX348" s="107">
        <f t="shared" si="3105"/>
        <v>0</v>
      </c>
      <c r="SY348" s="55">
        <f t="shared" si="3105"/>
        <v>0</v>
      </c>
      <c r="SZ348" s="54">
        <f t="shared" si="3105"/>
        <v>0</v>
      </c>
      <c r="TA348" s="54">
        <f t="shared" si="3105"/>
        <v>0</v>
      </c>
      <c r="TB348" s="54">
        <f t="shared" si="3105"/>
        <v>0</v>
      </c>
      <c r="TC348" s="54">
        <f t="shared" si="3105"/>
        <v>0</v>
      </c>
      <c r="TD348" s="54">
        <f t="shared" si="3105"/>
        <v>0</v>
      </c>
      <c r="TE348" s="54">
        <f t="shared" si="3105"/>
        <v>0</v>
      </c>
      <c r="TF348" s="54">
        <f t="shared" si="3105"/>
        <v>0</v>
      </c>
      <c r="TG348" s="54">
        <f t="shared" si="3105"/>
        <v>0</v>
      </c>
      <c r="TH348" s="54">
        <f t="shared" si="3105"/>
        <v>0</v>
      </c>
      <c r="TI348" s="54">
        <f t="shared" si="3105"/>
        <v>0</v>
      </c>
      <c r="TJ348" s="55">
        <f t="shared" si="3105"/>
        <v>0</v>
      </c>
      <c r="TK348" s="54">
        <f t="shared" si="3105"/>
        <v>0</v>
      </c>
      <c r="TL348" s="54">
        <f t="shared" si="3105"/>
        <v>0</v>
      </c>
      <c r="TM348" s="54">
        <f t="shared" si="3105"/>
        <v>0</v>
      </c>
      <c r="TN348" s="107">
        <f t="shared" si="3105"/>
        <v>0</v>
      </c>
      <c r="TO348" s="55">
        <f t="shared" si="3105"/>
        <v>0</v>
      </c>
      <c r="TP348" s="54">
        <f t="shared" si="3105"/>
        <v>0</v>
      </c>
      <c r="TQ348" s="54">
        <f t="shared" si="3105"/>
        <v>0</v>
      </c>
      <c r="TR348" s="54">
        <f t="shared" si="3105"/>
        <v>0</v>
      </c>
      <c r="TS348" s="54">
        <f t="shared" si="3105"/>
        <v>0</v>
      </c>
      <c r="TT348" s="54">
        <f t="shared" si="3105"/>
        <v>0</v>
      </c>
      <c r="TU348" s="54">
        <f t="shared" si="3105"/>
        <v>0</v>
      </c>
      <c r="TV348" s="54">
        <f t="shared" si="3105"/>
        <v>0</v>
      </c>
      <c r="TW348" s="54">
        <f t="shared" si="3105"/>
        <v>0</v>
      </c>
      <c r="TX348" s="54">
        <f t="shared" si="3105"/>
        <v>0</v>
      </c>
      <c r="TY348" s="54">
        <f t="shared" si="3105"/>
        <v>0</v>
      </c>
      <c r="TZ348" s="55">
        <f t="shared" si="3105"/>
        <v>0</v>
      </c>
      <c r="UA348" s="54">
        <f t="shared" si="3105"/>
        <v>0</v>
      </c>
      <c r="UB348" s="54">
        <f t="shared" si="3105"/>
        <v>0</v>
      </c>
      <c r="UC348" s="54">
        <f t="shared" si="3105"/>
        <v>0</v>
      </c>
      <c r="UD348" s="107">
        <f t="shared" si="3105"/>
        <v>0</v>
      </c>
      <c r="UE348" s="55">
        <f t="shared" ref="UE348:VD348" si="3106">UE349+UE359+UE403+UE407+UE433+UE442</f>
        <v>0</v>
      </c>
      <c r="UF348" s="54">
        <f t="shared" si="3106"/>
        <v>0</v>
      </c>
      <c r="UG348" s="54">
        <f t="shared" si="3106"/>
        <v>0</v>
      </c>
      <c r="UH348" s="54">
        <f t="shared" si="3106"/>
        <v>0</v>
      </c>
      <c r="UI348" s="54">
        <f t="shared" si="3106"/>
        <v>0</v>
      </c>
      <c r="UJ348" s="54">
        <f t="shared" si="3106"/>
        <v>0</v>
      </c>
      <c r="UK348" s="54">
        <f t="shared" si="3106"/>
        <v>0</v>
      </c>
      <c r="UL348" s="54">
        <f t="shared" si="3106"/>
        <v>0</v>
      </c>
      <c r="UM348" s="54">
        <f t="shared" si="3106"/>
        <v>0</v>
      </c>
      <c r="UN348" s="54">
        <f t="shared" si="3106"/>
        <v>0</v>
      </c>
      <c r="UO348" s="54">
        <f t="shared" si="3106"/>
        <v>0</v>
      </c>
      <c r="UP348" s="55">
        <f t="shared" si="3106"/>
        <v>0</v>
      </c>
      <c r="UQ348" s="54">
        <f t="shared" si="3106"/>
        <v>0</v>
      </c>
      <c r="UR348" s="54">
        <f t="shared" si="3106"/>
        <v>0</v>
      </c>
      <c r="US348" s="54">
        <f t="shared" si="3106"/>
        <v>0</v>
      </c>
      <c r="UT348" s="54">
        <f t="shared" si="3106"/>
        <v>0</v>
      </c>
      <c r="UU348" s="54">
        <f t="shared" si="3106"/>
        <v>0</v>
      </c>
      <c r="UV348" s="54">
        <f t="shared" si="3106"/>
        <v>0</v>
      </c>
      <c r="UW348" s="54">
        <f t="shared" si="3106"/>
        <v>0</v>
      </c>
      <c r="UX348" s="54">
        <f t="shared" si="3106"/>
        <v>0</v>
      </c>
      <c r="UY348" s="54">
        <f t="shared" si="3106"/>
        <v>0</v>
      </c>
      <c r="UZ348" s="54">
        <f t="shared" si="3106"/>
        <v>0</v>
      </c>
      <c r="VA348" s="54">
        <f t="shared" si="3106"/>
        <v>0</v>
      </c>
      <c r="VB348" s="54">
        <f t="shared" si="3106"/>
        <v>0</v>
      </c>
      <c r="VC348" s="54">
        <f t="shared" si="3106"/>
        <v>0</v>
      </c>
      <c r="VD348" s="107">
        <f t="shared" si="3106"/>
        <v>0</v>
      </c>
      <c r="VE348" s="15" t="str">
        <f t="shared" si="2875"/>
        <v>-</v>
      </c>
    </row>
    <row r="349" spans="1:577" ht="20.149999999999999" customHeight="1">
      <c r="A349" s="16">
        <v>20</v>
      </c>
      <c r="B349" s="16"/>
      <c r="C349" s="17"/>
      <c r="D349" s="18" t="s">
        <v>311</v>
      </c>
      <c r="E349" s="187">
        <f t="shared" ref="E349:BP349" si="3107">E350+E353</f>
        <v>0</v>
      </c>
      <c r="F349" s="188">
        <f t="shared" si="3107"/>
        <v>0</v>
      </c>
      <c r="G349" s="188">
        <f t="shared" si="3107"/>
        <v>0</v>
      </c>
      <c r="H349" s="189">
        <f t="shared" si="3107"/>
        <v>0</v>
      </c>
      <c r="I349" s="227">
        <f t="shared" si="3107"/>
        <v>0</v>
      </c>
      <c r="J349" s="188">
        <f t="shared" si="3107"/>
        <v>0</v>
      </c>
      <c r="K349" s="57">
        <f t="shared" si="3107"/>
        <v>0</v>
      </c>
      <c r="L349" s="56">
        <f t="shared" si="3107"/>
        <v>0</v>
      </c>
      <c r="M349" s="56">
        <f t="shared" si="3107"/>
        <v>0</v>
      </c>
      <c r="N349" s="56">
        <f t="shared" si="3107"/>
        <v>0</v>
      </c>
      <c r="O349" s="56">
        <f t="shared" si="3107"/>
        <v>0</v>
      </c>
      <c r="P349" s="56">
        <f t="shared" si="3107"/>
        <v>0</v>
      </c>
      <c r="Q349" s="56">
        <f t="shared" si="3107"/>
        <v>0</v>
      </c>
      <c r="R349" s="56">
        <f t="shared" si="3107"/>
        <v>0</v>
      </c>
      <c r="S349" s="56">
        <f t="shared" si="3107"/>
        <v>0</v>
      </c>
      <c r="T349" s="56">
        <f t="shared" si="3107"/>
        <v>0</v>
      </c>
      <c r="U349" s="57">
        <f t="shared" si="3107"/>
        <v>0</v>
      </c>
      <c r="V349" s="56">
        <f t="shared" si="3107"/>
        <v>0</v>
      </c>
      <c r="W349" s="56">
        <f t="shared" si="3107"/>
        <v>0</v>
      </c>
      <c r="X349" s="56">
        <f t="shared" si="3107"/>
        <v>0</v>
      </c>
      <c r="Y349" s="108">
        <f t="shared" si="3107"/>
        <v>0</v>
      </c>
      <c r="Z349" s="57">
        <f t="shared" si="3107"/>
        <v>0</v>
      </c>
      <c r="AA349" s="56">
        <f t="shared" si="3107"/>
        <v>0</v>
      </c>
      <c r="AB349" s="56">
        <f t="shared" si="3107"/>
        <v>0</v>
      </c>
      <c r="AC349" s="56">
        <f t="shared" si="3107"/>
        <v>0</v>
      </c>
      <c r="AD349" s="56">
        <f t="shared" si="3107"/>
        <v>0</v>
      </c>
      <c r="AE349" s="56">
        <f t="shared" si="3107"/>
        <v>0</v>
      </c>
      <c r="AF349" s="56">
        <f t="shared" si="3107"/>
        <v>0</v>
      </c>
      <c r="AG349" s="56">
        <f t="shared" si="3107"/>
        <v>0</v>
      </c>
      <c r="AH349" s="56">
        <f t="shared" si="3107"/>
        <v>0</v>
      </c>
      <c r="AI349" s="56">
        <f t="shared" si="3107"/>
        <v>0</v>
      </c>
      <c r="AJ349" s="56">
        <f t="shared" si="3107"/>
        <v>0</v>
      </c>
      <c r="AK349" s="57">
        <f t="shared" si="3107"/>
        <v>0</v>
      </c>
      <c r="AL349" s="56">
        <f t="shared" si="3107"/>
        <v>0</v>
      </c>
      <c r="AM349" s="56">
        <f t="shared" si="3107"/>
        <v>0</v>
      </c>
      <c r="AN349" s="56">
        <f t="shared" si="3107"/>
        <v>0</v>
      </c>
      <c r="AO349" s="108">
        <f t="shared" si="3107"/>
        <v>0</v>
      </c>
      <c r="AP349" s="57">
        <f t="shared" si="3107"/>
        <v>0</v>
      </c>
      <c r="AQ349" s="56">
        <f t="shared" si="3107"/>
        <v>0</v>
      </c>
      <c r="AR349" s="56">
        <f t="shared" si="3107"/>
        <v>0</v>
      </c>
      <c r="AS349" s="56">
        <f t="shared" si="3107"/>
        <v>0</v>
      </c>
      <c r="AT349" s="56">
        <f t="shared" si="3107"/>
        <v>0</v>
      </c>
      <c r="AU349" s="56">
        <f t="shared" si="3107"/>
        <v>0</v>
      </c>
      <c r="AV349" s="56">
        <f t="shared" si="3107"/>
        <v>0</v>
      </c>
      <c r="AW349" s="56">
        <f t="shared" si="3107"/>
        <v>0</v>
      </c>
      <c r="AX349" s="56">
        <f t="shared" si="3107"/>
        <v>0</v>
      </c>
      <c r="AY349" s="56">
        <f t="shared" si="3107"/>
        <v>0</v>
      </c>
      <c r="AZ349" s="56">
        <f t="shared" si="3107"/>
        <v>0</v>
      </c>
      <c r="BA349" s="57">
        <f t="shared" si="3107"/>
        <v>0</v>
      </c>
      <c r="BB349" s="56">
        <f t="shared" si="3107"/>
        <v>0</v>
      </c>
      <c r="BC349" s="56">
        <f t="shared" si="3107"/>
        <v>0</v>
      </c>
      <c r="BD349" s="56">
        <f t="shared" si="3107"/>
        <v>0</v>
      </c>
      <c r="BE349" s="108">
        <f t="shared" si="3107"/>
        <v>0</v>
      </c>
      <c r="BF349" s="57">
        <f t="shared" si="3107"/>
        <v>0</v>
      </c>
      <c r="BG349" s="56">
        <f t="shared" si="3107"/>
        <v>0</v>
      </c>
      <c r="BH349" s="56">
        <f t="shared" si="3107"/>
        <v>0</v>
      </c>
      <c r="BI349" s="56">
        <f t="shared" si="3107"/>
        <v>0</v>
      </c>
      <c r="BJ349" s="56">
        <f t="shared" si="3107"/>
        <v>0</v>
      </c>
      <c r="BK349" s="56">
        <f t="shared" si="3107"/>
        <v>0</v>
      </c>
      <c r="BL349" s="56">
        <f t="shared" si="3107"/>
        <v>0</v>
      </c>
      <c r="BM349" s="56">
        <f t="shared" si="3107"/>
        <v>0</v>
      </c>
      <c r="BN349" s="56">
        <f t="shared" si="3107"/>
        <v>0</v>
      </c>
      <c r="BO349" s="56">
        <f t="shared" si="3107"/>
        <v>0</v>
      </c>
      <c r="BP349" s="56">
        <f t="shared" si="3107"/>
        <v>0</v>
      </c>
      <c r="BQ349" s="57">
        <f t="shared" ref="BQ349:EM349" si="3108">BQ350+BQ353</f>
        <v>0</v>
      </c>
      <c r="BR349" s="56">
        <f t="shared" si="3108"/>
        <v>0</v>
      </c>
      <c r="BS349" s="56">
        <f t="shared" si="3108"/>
        <v>0</v>
      </c>
      <c r="BT349" s="56">
        <f t="shared" si="3108"/>
        <v>0</v>
      </c>
      <c r="BU349" s="108">
        <f t="shared" si="3108"/>
        <v>0</v>
      </c>
      <c r="BV349" s="57">
        <f t="shared" si="3108"/>
        <v>0</v>
      </c>
      <c r="BW349" s="56">
        <f t="shared" si="3108"/>
        <v>0</v>
      </c>
      <c r="BX349" s="56">
        <f t="shared" si="3108"/>
        <v>0</v>
      </c>
      <c r="BY349" s="56">
        <f t="shared" si="3108"/>
        <v>0</v>
      </c>
      <c r="BZ349" s="56">
        <f t="shared" si="3108"/>
        <v>0</v>
      </c>
      <c r="CA349" s="56">
        <f t="shared" si="3108"/>
        <v>0</v>
      </c>
      <c r="CB349" s="56">
        <f t="shared" si="3108"/>
        <v>0</v>
      </c>
      <c r="CC349" s="56">
        <f t="shared" si="3108"/>
        <v>0</v>
      </c>
      <c r="CD349" s="56">
        <f t="shared" si="3108"/>
        <v>0</v>
      </c>
      <c r="CE349" s="56">
        <f t="shared" si="3108"/>
        <v>0</v>
      </c>
      <c r="CF349" s="56">
        <f t="shared" si="3108"/>
        <v>0</v>
      </c>
      <c r="CG349" s="57">
        <f t="shared" si="3108"/>
        <v>0</v>
      </c>
      <c r="CH349" s="56">
        <f t="shared" si="3108"/>
        <v>0</v>
      </c>
      <c r="CI349" s="56">
        <f t="shared" si="3108"/>
        <v>0</v>
      </c>
      <c r="CJ349" s="56">
        <f t="shared" si="3108"/>
        <v>0</v>
      </c>
      <c r="CK349" s="56">
        <f t="shared" si="3108"/>
        <v>0</v>
      </c>
      <c r="CL349" s="56">
        <f t="shared" si="3108"/>
        <v>0</v>
      </c>
      <c r="CM349" s="56">
        <f t="shared" si="3108"/>
        <v>0</v>
      </c>
      <c r="CN349" s="56">
        <f t="shared" si="3108"/>
        <v>0</v>
      </c>
      <c r="CO349" s="56">
        <f t="shared" si="3108"/>
        <v>0</v>
      </c>
      <c r="CP349" s="56">
        <f t="shared" si="3108"/>
        <v>0</v>
      </c>
      <c r="CQ349" s="56">
        <f t="shared" si="3108"/>
        <v>0</v>
      </c>
      <c r="CR349" s="56">
        <f t="shared" si="3108"/>
        <v>0</v>
      </c>
      <c r="CS349" s="56">
        <f t="shared" si="3108"/>
        <v>0</v>
      </c>
      <c r="CT349" s="56">
        <f t="shared" si="3108"/>
        <v>0</v>
      </c>
      <c r="CU349" s="108">
        <f t="shared" si="3108"/>
        <v>0</v>
      </c>
      <c r="CV349" s="151">
        <f t="shared" si="3108"/>
        <v>0</v>
      </c>
      <c r="CW349" s="57">
        <f t="shared" si="3108"/>
        <v>0</v>
      </c>
      <c r="CX349" s="56">
        <f t="shared" si="3108"/>
        <v>0</v>
      </c>
      <c r="CY349" s="56">
        <f t="shared" si="3108"/>
        <v>0</v>
      </c>
      <c r="CZ349" s="56">
        <f t="shared" si="3108"/>
        <v>0</v>
      </c>
      <c r="DA349" s="56">
        <f t="shared" si="3108"/>
        <v>0</v>
      </c>
      <c r="DB349" s="56">
        <f t="shared" si="3108"/>
        <v>0</v>
      </c>
      <c r="DC349" s="56">
        <f t="shared" si="3108"/>
        <v>0</v>
      </c>
      <c r="DD349" s="56">
        <f t="shared" si="3108"/>
        <v>0</v>
      </c>
      <c r="DE349" s="56">
        <f t="shared" si="3108"/>
        <v>0</v>
      </c>
      <c r="DF349" s="56">
        <f t="shared" si="3108"/>
        <v>0</v>
      </c>
      <c r="DG349" s="56">
        <f t="shared" si="3108"/>
        <v>0</v>
      </c>
      <c r="DH349" s="57">
        <f t="shared" si="3108"/>
        <v>0</v>
      </c>
      <c r="DI349" s="56">
        <f t="shared" si="3108"/>
        <v>0</v>
      </c>
      <c r="DJ349" s="56">
        <f t="shared" si="3108"/>
        <v>0</v>
      </c>
      <c r="DK349" s="56">
        <f t="shared" si="3108"/>
        <v>0</v>
      </c>
      <c r="DL349" s="108">
        <f t="shared" si="3108"/>
        <v>0</v>
      </c>
      <c r="DM349" s="57">
        <f t="shared" si="3108"/>
        <v>0</v>
      </c>
      <c r="DN349" s="56">
        <f t="shared" si="3108"/>
        <v>0</v>
      </c>
      <c r="DO349" s="56">
        <f t="shared" si="3108"/>
        <v>0</v>
      </c>
      <c r="DP349" s="56">
        <f t="shared" si="3108"/>
        <v>0</v>
      </c>
      <c r="DQ349" s="56">
        <f t="shared" si="3108"/>
        <v>0</v>
      </c>
      <c r="DR349" s="56">
        <f t="shared" si="3108"/>
        <v>0</v>
      </c>
      <c r="DS349" s="56">
        <f t="shared" si="3108"/>
        <v>0</v>
      </c>
      <c r="DT349" s="56">
        <f t="shared" si="3108"/>
        <v>0</v>
      </c>
      <c r="DU349" s="56">
        <f t="shared" si="3108"/>
        <v>0</v>
      </c>
      <c r="DV349" s="56">
        <f t="shared" si="3108"/>
        <v>0</v>
      </c>
      <c r="DW349" s="56">
        <f t="shared" si="3108"/>
        <v>0</v>
      </c>
      <c r="DX349" s="57">
        <f t="shared" si="3108"/>
        <v>0</v>
      </c>
      <c r="DY349" s="56">
        <f t="shared" si="3108"/>
        <v>0</v>
      </c>
      <c r="DZ349" s="56">
        <f t="shared" si="3108"/>
        <v>0</v>
      </c>
      <c r="EA349" s="56">
        <f t="shared" si="3108"/>
        <v>0</v>
      </c>
      <c r="EB349" s="108">
        <f t="shared" si="3108"/>
        <v>0</v>
      </c>
      <c r="EC349" s="57">
        <f t="shared" si="3108"/>
        <v>0</v>
      </c>
      <c r="ED349" s="56">
        <f t="shared" si="3108"/>
        <v>0</v>
      </c>
      <c r="EE349" s="56">
        <f t="shared" si="3108"/>
        <v>0</v>
      </c>
      <c r="EF349" s="56">
        <f t="shared" si="3108"/>
        <v>0</v>
      </c>
      <c r="EG349" s="56">
        <f t="shared" si="3108"/>
        <v>0</v>
      </c>
      <c r="EH349" s="56">
        <f t="shared" si="3108"/>
        <v>0</v>
      </c>
      <c r="EI349" s="56">
        <f t="shared" si="3108"/>
        <v>0</v>
      </c>
      <c r="EJ349" s="56">
        <f t="shared" si="3108"/>
        <v>0</v>
      </c>
      <c r="EK349" s="56">
        <f t="shared" si="3108"/>
        <v>0</v>
      </c>
      <c r="EL349" s="56">
        <f t="shared" si="3108"/>
        <v>0</v>
      </c>
      <c r="EM349" s="56">
        <f t="shared" si="3108"/>
        <v>0</v>
      </c>
      <c r="EN349" s="57">
        <f t="shared" ref="EN349:GY349" si="3109">EN350+EN353</f>
        <v>0</v>
      </c>
      <c r="EO349" s="56">
        <f t="shared" si="3109"/>
        <v>0</v>
      </c>
      <c r="EP349" s="56">
        <f t="shared" si="3109"/>
        <v>0</v>
      </c>
      <c r="EQ349" s="56">
        <f t="shared" si="3109"/>
        <v>0</v>
      </c>
      <c r="ER349" s="108">
        <f t="shared" si="3109"/>
        <v>0</v>
      </c>
      <c r="ES349" s="57">
        <f t="shared" si="3109"/>
        <v>0</v>
      </c>
      <c r="ET349" s="56">
        <f t="shared" si="3109"/>
        <v>0</v>
      </c>
      <c r="EU349" s="56">
        <f t="shared" si="3109"/>
        <v>0</v>
      </c>
      <c r="EV349" s="56">
        <f t="shared" si="3109"/>
        <v>0</v>
      </c>
      <c r="EW349" s="56">
        <f t="shared" si="3109"/>
        <v>0</v>
      </c>
      <c r="EX349" s="56">
        <f t="shared" si="3109"/>
        <v>0</v>
      </c>
      <c r="EY349" s="56">
        <f t="shared" si="3109"/>
        <v>0</v>
      </c>
      <c r="EZ349" s="56">
        <f t="shared" si="3109"/>
        <v>0</v>
      </c>
      <c r="FA349" s="56">
        <f t="shared" si="3109"/>
        <v>0</v>
      </c>
      <c r="FB349" s="56">
        <f t="shared" si="3109"/>
        <v>0</v>
      </c>
      <c r="FC349" s="56">
        <f t="shared" si="3109"/>
        <v>0</v>
      </c>
      <c r="FD349" s="57">
        <f t="shared" si="3109"/>
        <v>0</v>
      </c>
      <c r="FE349" s="56">
        <f t="shared" si="3109"/>
        <v>0</v>
      </c>
      <c r="FF349" s="56">
        <f t="shared" si="3109"/>
        <v>0</v>
      </c>
      <c r="FG349" s="56">
        <f t="shared" si="3109"/>
        <v>0</v>
      </c>
      <c r="FH349" s="108">
        <f t="shared" si="3109"/>
        <v>0</v>
      </c>
      <c r="FI349" s="57">
        <f t="shared" si="3109"/>
        <v>0</v>
      </c>
      <c r="FJ349" s="56">
        <f t="shared" si="3109"/>
        <v>0</v>
      </c>
      <c r="FK349" s="56">
        <f t="shared" si="3109"/>
        <v>0</v>
      </c>
      <c r="FL349" s="56">
        <f t="shared" si="3109"/>
        <v>0</v>
      </c>
      <c r="FM349" s="56">
        <f t="shared" si="3109"/>
        <v>0</v>
      </c>
      <c r="FN349" s="56">
        <f t="shared" si="3109"/>
        <v>0</v>
      </c>
      <c r="FO349" s="56">
        <f t="shared" si="3109"/>
        <v>0</v>
      </c>
      <c r="FP349" s="56">
        <f t="shared" si="3109"/>
        <v>0</v>
      </c>
      <c r="FQ349" s="56">
        <f t="shared" si="3109"/>
        <v>0</v>
      </c>
      <c r="FR349" s="56">
        <f t="shared" si="3109"/>
        <v>0</v>
      </c>
      <c r="FS349" s="56">
        <f t="shared" si="3109"/>
        <v>0</v>
      </c>
      <c r="FT349" s="57">
        <f t="shared" si="3109"/>
        <v>0</v>
      </c>
      <c r="FU349" s="56">
        <f t="shared" si="3109"/>
        <v>0</v>
      </c>
      <c r="FV349" s="56">
        <f t="shared" si="3109"/>
        <v>0</v>
      </c>
      <c r="FW349" s="56">
        <f t="shared" si="3109"/>
        <v>0</v>
      </c>
      <c r="FX349" s="108">
        <f t="shared" si="3109"/>
        <v>0</v>
      </c>
      <c r="FY349" s="57">
        <f t="shared" si="3109"/>
        <v>0</v>
      </c>
      <c r="FZ349" s="56">
        <f t="shared" si="3109"/>
        <v>0</v>
      </c>
      <c r="GA349" s="56">
        <f t="shared" si="3109"/>
        <v>0</v>
      </c>
      <c r="GB349" s="56">
        <f t="shared" si="3109"/>
        <v>0</v>
      </c>
      <c r="GC349" s="56">
        <f t="shared" si="3109"/>
        <v>0</v>
      </c>
      <c r="GD349" s="56">
        <f t="shared" si="3109"/>
        <v>0</v>
      </c>
      <c r="GE349" s="56">
        <f t="shared" si="3109"/>
        <v>0</v>
      </c>
      <c r="GF349" s="56">
        <f t="shared" si="3109"/>
        <v>0</v>
      </c>
      <c r="GG349" s="56">
        <f t="shared" si="3109"/>
        <v>0</v>
      </c>
      <c r="GH349" s="56">
        <f t="shared" si="3109"/>
        <v>0</v>
      </c>
      <c r="GI349" s="56">
        <f t="shared" si="3109"/>
        <v>0</v>
      </c>
      <c r="GJ349" s="57">
        <f t="shared" si="3109"/>
        <v>0</v>
      </c>
      <c r="GK349" s="56">
        <f t="shared" si="3109"/>
        <v>0</v>
      </c>
      <c r="GL349" s="56">
        <f t="shared" si="3109"/>
        <v>0</v>
      </c>
      <c r="GM349" s="56">
        <f t="shared" si="3109"/>
        <v>0</v>
      </c>
      <c r="GN349" s="108">
        <f t="shared" si="3109"/>
        <v>0</v>
      </c>
      <c r="GO349" s="57">
        <f t="shared" si="3109"/>
        <v>0</v>
      </c>
      <c r="GP349" s="56">
        <f t="shared" si="3109"/>
        <v>0</v>
      </c>
      <c r="GQ349" s="56">
        <f t="shared" si="3109"/>
        <v>0</v>
      </c>
      <c r="GR349" s="56">
        <f t="shared" si="3109"/>
        <v>0</v>
      </c>
      <c r="GS349" s="56">
        <f t="shared" si="3109"/>
        <v>0</v>
      </c>
      <c r="GT349" s="56">
        <f t="shared" si="3109"/>
        <v>0</v>
      </c>
      <c r="GU349" s="56">
        <f t="shared" si="3109"/>
        <v>0</v>
      </c>
      <c r="GV349" s="56">
        <f t="shared" si="3109"/>
        <v>0</v>
      </c>
      <c r="GW349" s="56">
        <f t="shared" si="3109"/>
        <v>0</v>
      </c>
      <c r="GX349" s="56">
        <f t="shared" si="3109"/>
        <v>0</v>
      </c>
      <c r="GY349" s="56">
        <f t="shared" si="3109"/>
        <v>0</v>
      </c>
      <c r="GZ349" s="57">
        <f t="shared" ref="GZ349:JW349" si="3110">GZ350+GZ353</f>
        <v>0</v>
      </c>
      <c r="HA349" s="56">
        <f t="shared" si="3110"/>
        <v>0</v>
      </c>
      <c r="HB349" s="56">
        <f t="shared" si="3110"/>
        <v>0</v>
      </c>
      <c r="HC349" s="56">
        <f t="shared" si="3110"/>
        <v>0</v>
      </c>
      <c r="HD349" s="56">
        <f t="shared" si="3110"/>
        <v>0</v>
      </c>
      <c r="HE349" s="56">
        <f t="shared" si="3110"/>
        <v>0</v>
      </c>
      <c r="HF349" s="56">
        <f t="shared" si="3110"/>
        <v>0</v>
      </c>
      <c r="HG349" s="56">
        <f t="shared" si="3110"/>
        <v>0</v>
      </c>
      <c r="HH349" s="56">
        <f t="shared" si="3110"/>
        <v>0</v>
      </c>
      <c r="HI349" s="56">
        <f t="shared" si="3110"/>
        <v>0</v>
      </c>
      <c r="HJ349" s="56">
        <f t="shared" si="3110"/>
        <v>0</v>
      </c>
      <c r="HK349" s="56">
        <f t="shared" si="3110"/>
        <v>0</v>
      </c>
      <c r="HL349" s="56">
        <f t="shared" si="3110"/>
        <v>0</v>
      </c>
      <c r="HM349" s="56">
        <f t="shared" si="3110"/>
        <v>0</v>
      </c>
      <c r="HN349" s="108">
        <f t="shared" si="3110"/>
        <v>0</v>
      </c>
      <c r="HO349" s="135">
        <f t="shared" si="3110"/>
        <v>0</v>
      </c>
      <c r="HP349" s="151">
        <f t="shared" si="3110"/>
        <v>0</v>
      </c>
      <c r="HQ349" s="57">
        <f t="shared" si="3110"/>
        <v>0</v>
      </c>
      <c r="HR349" s="56">
        <f t="shared" si="3110"/>
        <v>0</v>
      </c>
      <c r="HS349" s="56">
        <f t="shared" si="3110"/>
        <v>0</v>
      </c>
      <c r="HT349" s="56">
        <f t="shared" si="3110"/>
        <v>0</v>
      </c>
      <c r="HU349" s="56">
        <f t="shared" si="3110"/>
        <v>0</v>
      </c>
      <c r="HV349" s="56">
        <f t="shared" si="3110"/>
        <v>0</v>
      </c>
      <c r="HW349" s="56">
        <f t="shared" si="3110"/>
        <v>0</v>
      </c>
      <c r="HX349" s="56">
        <f t="shared" si="3110"/>
        <v>0</v>
      </c>
      <c r="HY349" s="56">
        <f t="shared" si="3110"/>
        <v>0</v>
      </c>
      <c r="HZ349" s="56">
        <f t="shared" si="3110"/>
        <v>0</v>
      </c>
      <c r="IA349" s="56">
        <f t="shared" si="3110"/>
        <v>0</v>
      </c>
      <c r="IB349" s="57">
        <f t="shared" si="3110"/>
        <v>0</v>
      </c>
      <c r="IC349" s="56">
        <f t="shared" si="3110"/>
        <v>0</v>
      </c>
      <c r="ID349" s="56">
        <f t="shared" si="3110"/>
        <v>0</v>
      </c>
      <c r="IE349" s="56">
        <f t="shared" si="3110"/>
        <v>0</v>
      </c>
      <c r="IF349" s="108">
        <f t="shared" si="3110"/>
        <v>0</v>
      </c>
      <c r="IG349" s="57">
        <f t="shared" si="3110"/>
        <v>0</v>
      </c>
      <c r="IH349" s="56">
        <f t="shared" si="3110"/>
        <v>0</v>
      </c>
      <c r="II349" s="56">
        <f t="shared" si="3110"/>
        <v>0</v>
      </c>
      <c r="IJ349" s="56">
        <f t="shared" si="3110"/>
        <v>0</v>
      </c>
      <c r="IK349" s="56">
        <f t="shared" si="3110"/>
        <v>0</v>
      </c>
      <c r="IL349" s="56">
        <f t="shared" si="3110"/>
        <v>0</v>
      </c>
      <c r="IM349" s="56">
        <f t="shared" si="3110"/>
        <v>0</v>
      </c>
      <c r="IN349" s="56">
        <f t="shared" si="3110"/>
        <v>0</v>
      </c>
      <c r="IO349" s="56">
        <f t="shared" si="3110"/>
        <v>0</v>
      </c>
      <c r="IP349" s="56">
        <f t="shared" si="3110"/>
        <v>0</v>
      </c>
      <c r="IQ349" s="56">
        <f t="shared" si="3110"/>
        <v>0</v>
      </c>
      <c r="IR349" s="57">
        <f t="shared" si="3110"/>
        <v>0</v>
      </c>
      <c r="IS349" s="56">
        <f t="shared" si="3110"/>
        <v>0</v>
      </c>
      <c r="IT349" s="56">
        <f t="shared" si="3110"/>
        <v>0</v>
      </c>
      <c r="IU349" s="56">
        <f t="shared" si="3110"/>
        <v>0</v>
      </c>
      <c r="IV349" s="108">
        <f t="shared" si="3110"/>
        <v>0</v>
      </c>
      <c r="IW349" s="57">
        <f t="shared" si="3110"/>
        <v>0</v>
      </c>
      <c r="IX349" s="56">
        <f t="shared" si="3110"/>
        <v>0</v>
      </c>
      <c r="IY349" s="56">
        <f t="shared" si="3110"/>
        <v>0</v>
      </c>
      <c r="IZ349" s="56">
        <f t="shared" si="3110"/>
        <v>0</v>
      </c>
      <c r="JA349" s="56">
        <f t="shared" si="3110"/>
        <v>0</v>
      </c>
      <c r="JB349" s="56">
        <f t="shared" si="3110"/>
        <v>0</v>
      </c>
      <c r="JC349" s="56">
        <f t="shared" si="3110"/>
        <v>0</v>
      </c>
      <c r="JD349" s="56">
        <f t="shared" si="3110"/>
        <v>0</v>
      </c>
      <c r="JE349" s="56">
        <f t="shared" si="3110"/>
        <v>0</v>
      </c>
      <c r="JF349" s="56">
        <f t="shared" si="3110"/>
        <v>0</v>
      </c>
      <c r="JG349" s="56">
        <f t="shared" si="3110"/>
        <v>0</v>
      </c>
      <c r="JH349" s="57">
        <f t="shared" si="3110"/>
        <v>0</v>
      </c>
      <c r="JI349" s="56">
        <f t="shared" si="3110"/>
        <v>0</v>
      </c>
      <c r="JJ349" s="56">
        <f t="shared" si="3110"/>
        <v>0</v>
      </c>
      <c r="JK349" s="56">
        <f t="shared" si="3110"/>
        <v>0</v>
      </c>
      <c r="JL349" s="108">
        <f t="shared" si="3110"/>
        <v>0</v>
      </c>
      <c r="JM349" s="57">
        <f t="shared" si="3110"/>
        <v>0</v>
      </c>
      <c r="JN349" s="56">
        <f t="shared" si="3110"/>
        <v>0</v>
      </c>
      <c r="JO349" s="56">
        <f t="shared" si="3110"/>
        <v>0</v>
      </c>
      <c r="JP349" s="56">
        <f t="shared" si="3110"/>
        <v>0</v>
      </c>
      <c r="JQ349" s="56">
        <f t="shared" si="3110"/>
        <v>0</v>
      </c>
      <c r="JR349" s="56">
        <f t="shared" si="3110"/>
        <v>0</v>
      </c>
      <c r="JS349" s="56">
        <f t="shared" si="3110"/>
        <v>0</v>
      </c>
      <c r="JT349" s="56">
        <f t="shared" si="3110"/>
        <v>0</v>
      </c>
      <c r="JU349" s="56">
        <f t="shared" si="3110"/>
        <v>0</v>
      </c>
      <c r="JV349" s="56">
        <f t="shared" si="3110"/>
        <v>0</v>
      </c>
      <c r="JW349" s="56">
        <f t="shared" si="3110"/>
        <v>0</v>
      </c>
      <c r="JX349" s="57">
        <f t="shared" ref="JX349:MT349" si="3111">JX350+JX353</f>
        <v>0</v>
      </c>
      <c r="JY349" s="56">
        <f t="shared" si="3111"/>
        <v>0</v>
      </c>
      <c r="JZ349" s="56">
        <f t="shared" si="3111"/>
        <v>0</v>
      </c>
      <c r="KA349" s="56">
        <f t="shared" si="3111"/>
        <v>0</v>
      </c>
      <c r="KB349" s="108">
        <f t="shared" si="3111"/>
        <v>0</v>
      </c>
      <c r="KC349" s="57">
        <f t="shared" si="3111"/>
        <v>0</v>
      </c>
      <c r="KD349" s="56">
        <f t="shared" si="3111"/>
        <v>0</v>
      </c>
      <c r="KE349" s="56">
        <f t="shared" si="3111"/>
        <v>0</v>
      </c>
      <c r="KF349" s="56">
        <f t="shared" si="3111"/>
        <v>0</v>
      </c>
      <c r="KG349" s="56">
        <f t="shared" si="3111"/>
        <v>0</v>
      </c>
      <c r="KH349" s="56">
        <f t="shared" si="3111"/>
        <v>0</v>
      </c>
      <c r="KI349" s="56">
        <f t="shared" si="3111"/>
        <v>0</v>
      </c>
      <c r="KJ349" s="56">
        <f t="shared" si="3111"/>
        <v>0</v>
      </c>
      <c r="KK349" s="56">
        <f t="shared" si="3111"/>
        <v>0</v>
      </c>
      <c r="KL349" s="56">
        <f t="shared" si="3111"/>
        <v>0</v>
      </c>
      <c r="KM349" s="56">
        <f t="shared" si="3111"/>
        <v>0</v>
      </c>
      <c r="KN349" s="57">
        <f t="shared" si="3111"/>
        <v>0</v>
      </c>
      <c r="KO349" s="56">
        <f t="shared" si="3111"/>
        <v>0</v>
      </c>
      <c r="KP349" s="56">
        <f t="shared" si="3111"/>
        <v>0</v>
      </c>
      <c r="KQ349" s="56">
        <f t="shared" si="3111"/>
        <v>0</v>
      </c>
      <c r="KR349" s="56">
        <f t="shared" si="3111"/>
        <v>0</v>
      </c>
      <c r="KS349" s="56">
        <f t="shared" si="3111"/>
        <v>0</v>
      </c>
      <c r="KT349" s="56">
        <f t="shared" si="3111"/>
        <v>0</v>
      </c>
      <c r="KU349" s="56">
        <f t="shared" si="3111"/>
        <v>0</v>
      </c>
      <c r="KV349" s="56">
        <f t="shared" si="3111"/>
        <v>0</v>
      </c>
      <c r="KW349" s="56">
        <f t="shared" si="3111"/>
        <v>0</v>
      </c>
      <c r="KX349" s="56">
        <f t="shared" si="3111"/>
        <v>0</v>
      </c>
      <c r="KY349" s="56">
        <f t="shared" si="3111"/>
        <v>0</v>
      </c>
      <c r="KZ349" s="56">
        <f t="shared" si="3111"/>
        <v>0</v>
      </c>
      <c r="LA349" s="56">
        <f t="shared" si="3111"/>
        <v>0</v>
      </c>
      <c r="LB349" s="108">
        <f t="shared" si="3111"/>
        <v>0</v>
      </c>
      <c r="LC349" s="151">
        <f t="shared" si="3111"/>
        <v>0</v>
      </c>
      <c r="LD349" s="57">
        <f t="shared" si="3111"/>
        <v>0</v>
      </c>
      <c r="LE349" s="56">
        <f t="shared" si="3111"/>
        <v>0</v>
      </c>
      <c r="LF349" s="56">
        <f t="shared" si="3111"/>
        <v>0</v>
      </c>
      <c r="LG349" s="56">
        <f t="shared" si="3111"/>
        <v>0</v>
      </c>
      <c r="LH349" s="56">
        <f t="shared" si="3111"/>
        <v>0</v>
      </c>
      <c r="LI349" s="56">
        <f t="shared" si="3111"/>
        <v>0</v>
      </c>
      <c r="LJ349" s="56">
        <f t="shared" si="3111"/>
        <v>0</v>
      </c>
      <c r="LK349" s="56">
        <f t="shared" si="3111"/>
        <v>0</v>
      </c>
      <c r="LL349" s="56">
        <f t="shared" si="3111"/>
        <v>0</v>
      </c>
      <c r="LM349" s="56">
        <f t="shared" si="3111"/>
        <v>0</v>
      </c>
      <c r="LN349" s="56">
        <f t="shared" si="3111"/>
        <v>0</v>
      </c>
      <c r="LO349" s="57">
        <f t="shared" si="3111"/>
        <v>0</v>
      </c>
      <c r="LP349" s="56">
        <f t="shared" si="3111"/>
        <v>0</v>
      </c>
      <c r="LQ349" s="56">
        <f t="shared" si="3111"/>
        <v>0</v>
      </c>
      <c r="LR349" s="56">
        <f t="shared" si="3111"/>
        <v>0</v>
      </c>
      <c r="LS349" s="108">
        <f t="shared" si="3111"/>
        <v>0</v>
      </c>
      <c r="LT349" s="57">
        <f t="shared" si="3111"/>
        <v>0</v>
      </c>
      <c r="LU349" s="56">
        <f t="shared" si="3111"/>
        <v>0</v>
      </c>
      <c r="LV349" s="56">
        <f t="shared" si="3111"/>
        <v>0</v>
      </c>
      <c r="LW349" s="56">
        <f t="shared" si="3111"/>
        <v>0</v>
      </c>
      <c r="LX349" s="56">
        <f t="shared" si="3111"/>
        <v>0</v>
      </c>
      <c r="LY349" s="56">
        <f t="shared" si="3111"/>
        <v>0</v>
      </c>
      <c r="LZ349" s="56">
        <f t="shared" si="3111"/>
        <v>0</v>
      </c>
      <c r="MA349" s="56">
        <f t="shared" si="3111"/>
        <v>0</v>
      </c>
      <c r="MB349" s="56">
        <f t="shared" si="3111"/>
        <v>0</v>
      </c>
      <c r="MC349" s="56">
        <f t="shared" si="3111"/>
        <v>0</v>
      </c>
      <c r="MD349" s="56">
        <f t="shared" si="3111"/>
        <v>0</v>
      </c>
      <c r="ME349" s="57">
        <f t="shared" si="3111"/>
        <v>0</v>
      </c>
      <c r="MF349" s="56">
        <f t="shared" si="3111"/>
        <v>0</v>
      </c>
      <c r="MG349" s="56">
        <f t="shared" si="3111"/>
        <v>0</v>
      </c>
      <c r="MH349" s="56">
        <f t="shared" si="3111"/>
        <v>0</v>
      </c>
      <c r="MI349" s="108">
        <f t="shared" si="3111"/>
        <v>0</v>
      </c>
      <c r="MJ349" s="57">
        <f t="shared" si="3111"/>
        <v>0</v>
      </c>
      <c r="MK349" s="56">
        <f t="shared" si="3111"/>
        <v>0</v>
      </c>
      <c r="ML349" s="56">
        <f t="shared" si="3111"/>
        <v>0</v>
      </c>
      <c r="MM349" s="56">
        <f t="shared" si="3111"/>
        <v>0</v>
      </c>
      <c r="MN349" s="56">
        <f t="shared" si="3111"/>
        <v>0</v>
      </c>
      <c r="MO349" s="56">
        <f t="shared" si="3111"/>
        <v>0</v>
      </c>
      <c r="MP349" s="56">
        <f t="shared" si="3111"/>
        <v>0</v>
      </c>
      <c r="MQ349" s="56">
        <f t="shared" si="3111"/>
        <v>0</v>
      </c>
      <c r="MR349" s="56">
        <f t="shared" si="3111"/>
        <v>0</v>
      </c>
      <c r="MS349" s="56">
        <f t="shared" si="3111"/>
        <v>0</v>
      </c>
      <c r="MT349" s="56">
        <f t="shared" si="3111"/>
        <v>0</v>
      </c>
      <c r="MU349" s="57">
        <f t="shared" ref="MU349:PF349" si="3112">MU350+MU353</f>
        <v>0</v>
      </c>
      <c r="MV349" s="56">
        <f t="shared" si="3112"/>
        <v>0</v>
      </c>
      <c r="MW349" s="56">
        <f t="shared" si="3112"/>
        <v>0</v>
      </c>
      <c r="MX349" s="56">
        <f t="shared" si="3112"/>
        <v>0</v>
      </c>
      <c r="MY349" s="108">
        <f t="shared" si="3112"/>
        <v>0</v>
      </c>
      <c r="MZ349" s="57">
        <f t="shared" si="3112"/>
        <v>0</v>
      </c>
      <c r="NA349" s="56">
        <f t="shared" si="3112"/>
        <v>0</v>
      </c>
      <c r="NB349" s="56">
        <f t="shared" si="3112"/>
        <v>0</v>
      </c>
      <c r="NC349" s="56">
        <f t="shared" si="3112"/>
        <v>0</v>
      </c>
      <c r="ND349" s="56">
        <f t="shared" si="3112"/>
        <v>0</v>
      </c>
      <c r="NE349" s="56">
        <f t="shared" si="3112"/>
        <v>0</v>
      </c>
      <c r="NF349" s="56">
        <f t="shared" si="3112"/>
        <v>0</v>
      </c>
      <c r="NG349" s="56">
        <f t="shared" si="3112"/>
        <v>0</v>
      </c>
      <c r="NH349" s="56">
        <f t="shared" si="3112"/>
        <v>0</v>
      </c>
      <c r="NI349" s="56">
        <f t="shared" si="3112"/>
        <v>0</v>
      </c>
      <c r="NJ349" s="56">
        <f t="shared" si="3112"/>
        <v>0</v>
      </c>
      <c r="NK349" s="57">
        <f t="shared" si="3112"/>
        <v>0</v>
      </c>
      <c r="NL349" s="56">
        <f t="shared" si="3112"/>
        <v>0</v>
      </c>
      <c r="NM349" s="56">
        <f t="shared" si="3112"/>
        <v>0</v>
      </c>
      <c r="NN349" s="56">
        <f t="shared" si="3112"/>
        <v>0</v>
      </c>
      <c r="NO349" s="108">
        <f t="shared" si="3112"/>
        <v>0</v>
      </c>
      <c r="NP349" s="57">
        <f t="shared" si="3112"/>
        <v>0</v>
      </c>
      <c r="NQ349" s="56">
        <f t="shared" si="3112"/>
        <v>0</v>
      </c>
      <c r="NR349" s="56">
        <f t="shared" si="3112"/>
        <v>0</v>
      </c>
      <c r="NS349" s="56">
        <f t="shared" si="3112"/>
        <v>0</v>
      </c>
      <c r="NT349" s="56">
        <f t="shared" si="3112"/>
        <v>0</v>
      </c>
      <c r="NU349" s="56">
        <f t="shared" si="3112"/>
        <v>0</v>
      </c>
      <c r="NV349" s="56">
        <f t="shared" si="3112"/>
        <v>0</v>
      </c>
      <c r="NW349" s="56">
        <f t="shared" si="3112"/>
        <v>0</v>
      </c>
      <c r="NX349" s="56">
        <f t="shared" si="3112"/>
        <v>0</v>
      </c>
      <c r="NY349" s="56">
        <f t="shared" si="3112"/>
        <v>0</v>
      </c>
      <c r="NZ349" s="56">
        <f t="shared" si="3112"/>
        <v>0</v>
      </c>
      <c r="OA349" s="57">
        <f t="shared" si="3112"/>
        <v>0</v>
      </c>
      <c r="OB349" s="56">
        <f t="shared" si="3112"/>
        <v>0</v>
      </c>
      <c r="OC349" s="56">
        <f t="shared" si="3112"/>
        <v>0</v>
      </c>
      <c r="OD349" s="56">
        <f t="shared" si="3112"/>
        <v>0</v>
      </c>
      <c r="OE349" s="108">
        <f t="shared" si="3112"/>
        <v>0</v>
      </c>
      <c r="OF349" s="57">
        <f t="shared" si="3112"/>
        <v>0</v>
      </c>
      <c r="OG349" s="56">
        <f t="shared" si="3112"/>
        <v>0</v>
      </c>
      <c r="OH349" s="56">
        <f t="shared" si="3112"/>
        <v>0</v>
      </c>
      <c r="OI349" s="56">
        <f t="shared" si="3112"/>
        <v>0</v>
      </c>
      <c r="OJ349" s="56">
        <f t="shared" si="3112"/>
        <v>0</v>
      </c>
      <c r="OK349" s="56">
        <f t="shared" si="3112"/>
        <v>0</v>
      </c>
      <c r="OL349" s="56">
        <f t="shared" si="3112"/>
        <v>0</v>
      </c>
      <c r="OM349" s="56">
        <f t="shared" si="3112"/>
        <v>0</v>
      </c>
      <c r="ON349" s="56">
        <f t="shared" si="3112"/>
        <v>0</v>
      </c>
      <c r="OO349" s="56">
        <f t="shared" si="3112"/>
        <v>0</v>
      </c>
      <c r="OP349" s="56">
        <f t="shared" si="3112"/>
        <v>0</v>
      </c>
      <c r="OQ349" s="57">
        <f t="shared" si="3112"/>
        <v>0</v>
      </c>
      <c r="OR349" s="56">
        <f t="shared" si="3112"/>
        <v>0</v>
      </c>
      <c r="OS349" s="56">
        <f t="shared" si="3112"/>
        <v>0</v>
      </c>
      <c r="OT349" s="56">
        <f t="shared" si="3112"/>
        <v>0</v>
      </c>
      <c r="OU349" s="108">
        <f t="shared" si="3112"/>
        <v>0</v>
      </c>
      <c r="OV349" s="57">
        <f t="shared" si="3112"/>
        <v>0</v>
      </c>
      <c r="OW349" s="56">
        <f t="shared" si="3112"/>
        <v>0</v>
      </c>
      <c r="OX349" s="56">
        <f t="shared" si="3112"/>
        <v>0</v>
      </c>
      <c r="OY349" s="56">
        <f t="shared" si="3112"/>
        <v>0</v>
      </c>
      <c r="OZ349" s="56">
        <f t="shared" si="3112"/>
        <v>0</v>
      </c>
      <c r="PA349" s="56">
        <f t="shared" si="3112"/>
        <v>0</v>
      </c>
      <c r="PB349" s="56">
        <f t="shared" si="3112"/>
        <v>0</v>
      </c>
      <c r="PC349" s="56">
        <f t="shared" si="3112"/>
        <v>0</v>
      </c>
      <c r="PD349" s="56">
        <f t="shared" si="3112"/>
        <v>0</v>
      </c>
      <c r="PE349" s="56">
        <f t="shared" si="3112"/>
        <v>0</v>
      </c>
      <c r="PF349" s="56">
        <f t="shared" si="3112"/>
        <v>0</v>
      </c>
      <c r="PG349" s="57">
        <f t="shared" ref="PG349:RR349" si="3113">PG350+PG353</f>
        <v>0</v>
      </c>
      <c r="PH349" s="56">
        <f t="shared" si="3113"/>
        <v>0</v>
      </c>
      <c r="PI349" s="56">
        <f t="shared" si="3113"/>
        <v>0</v>
      </c>
      <c r="PJ349" s="56">
        <f t="shared" si="3113"/>
        <v>0</v>
      </c>
      <c r="PK349" s="108">
        <f t="shared" si="3113"/>
        <v>0</v>
      </c>
      <c r="PL349" s="57">
        <f t="shared" si="3113"/>
        <v>0</v>
      </c>
      <c r="PM349" s="56">
        <f t="shared" si="3113"/>
        <v>0</v>
      </c>
      <c r="PN349" s="56">
        <f t="shared" si="3113"/>
        <v>0</v>
      </c>
      <c r="PO349" s="56">
        <f t="shared" si="3113"/>
        <v>0</v>
      </c>
      <c r="PP349" s="56">
        <f t="shared" si="3113"/>
        <v>0</v>
      </c>
      <c r="PQ349" s="56">
        <f t="shared" si="3113"/>
        <v>0</v>
      </c>
      <c r="PR349" s="56">
        <f t="shared" si="3113"/>
        <v>0</v>
      </c>
      <c r="PS349" s="56">
        <f t="shared" si="3113"/>
        <v>0</v>
      </c>
      <c r="PT349" s="56">
        <f t="shared" si="3113"/>
        <v>0</v>
      </c>
      <c r="PU349" s="56">
        <f t="shared" si="3113"/>
        <v>0</v>
      </c>
      <c r="PV349" s="56">
        <f t="shared" si="3113"/>
        <v>0</v>
      </c>
      <c r="PW349" s="57">
        <f t="shared" si="3113"/>
        <v>0</v>
      </c>
      <c r="PX349" s="56">
        <f t="shared" si="3113"/>
        <v>0</v>
      </c>
      <c r="PY349" s="56">
        <f t="shared" si="3113"/>
        <v>0</v>
      </c>
      <c r="PZ349" s="56">
        <f t="shared" si="3113"/>
        <v>0</v>
      </c>
      <c r="QA349" s="108">
        <f t="shared" si="3113"/>
        <v>0</v>
      </c>
      <c r="QB349" s="57">
        <f t="shared" si="3113"/>
        <v>0</v>
      </c>
      <c r="QC349" s="56">
        <f t="shared" si="3113"/>
        <v>0</v>
      </c>
      <c r="QD349" s="56">
        <f t="shared" si="3113"/>
        <v>0</v>
      </c>
      <c r="QE349" s="56">
        <f t="shared" si="3113"/>
        <v>0</v>
      </c>
      <c r="QF349" s="56">
        <f t="shared" si="3113"/>
        <v>0</v>
      </c>
      <c r="QG349" s="56">
        <f t="shared" si="3113"/>
        <v>0</v>
      </c>
      <c r="QH349" s="56">
        <f t="shared" si="3113"/>
        <v>0</v>
      </c>
      <c r="QI349" s="56">
        <f t="shared" si="3113"/>
        <v>0</v>
      </c>
      <c r="QJ349" s="56">
        <f t="shared" si="3113"/>
        <v>0</v>
      </c>
      <c r="QK349" s="56">
        <f t="shared" si="3113"/>
        <v>0</v>
      </c>
      <c r="QL349" s="56">
        <f t="shared" si="3113"/>
        <v>0</v>
      </c>
      <c r="QM349" s="57">
        <f t="shared" si="3113"/>
        <v>0</v>
      </c>
      <c r="QN349" s="56">
        <f t="shared" si="3113"/>
        <v>0</v>
      </c>
      <c r="QO349" s="56">
        <f t="shared" si="3113"/>
        <v>0</v>
      </c>
      <c r="QP349" s="56">
        <f t="shared" si="3113"/>
        <v>0</v>
      </c>
      <c r="QQ349" s="108">
        <f t="shared" si="3113"/>
        <v>0</v>
      </c>
      <c r="QR349" s="57">
        <f t="shared" si="3113"/>
        <v>0</v>
      </c>
      <c r="QS349" s="56">
        <f t="shared" si="3113"/>
        <v>0</v>
      </c>
      <c r="QT349" s="56">
        <f t="shared" si="3113"/>
        <v>0</v>
      </c>
      <c r="QU349" s="56">
        <f t="shared" si="3113"/>
        <v>0</v>
      </c>
      <c r="QV349" s="56">
        <f t="shared" si="3113"/>
        <v>0</v>
      </c>
      <c r="QW349" s="56">
        <f t="shared" si="3113"/>
        <v>0</v>
      </c>
      <c r="QX349" s="56">
        <f t="shared" si="3113"/>
        <v>0</v>
      </c>
      <c r="QY349" s="56">
        <f t="shared" si="3113"/>
        <v>0</v>
      </c>
      <c r="QZ349" s="56">
        <f t="shared" si="3113"/>
        <v>0</v>
      </c>
      <c r="RA349" s="56">
        <f t="shared" si="3113"/>
        <v>0</v>
      </c>
      <c r="RB349" s="56">
        <f t="shared" si="3113"/>
        <v>0</v>
      </c>
      <c r="RC349" s="57">
        <f t="shared" si="3113"/>
        <v>0</v>
      </c>
      <c r="RD349" s="56">
        <f t="shared" si="3113"/>
        <v>0</v>
      </c>
      <c r="RE349" s="56">
        <f t="shared" si="3113"/>
        <v>0</v>
      </c>
      <c r="RF349" s="56">
        <f t="shared" si="3113"/>
        <v>0</v>
      </c>
      <c r="RG349" s="56">
        <f t="shared" si="3113"/>
        <v>0</v>
      </c>
      <c r="RH349" s="56">
        <f t="shared" si="3113"/>
        <v>0</v>
      </c>
      <c r="RI349" s="56">
        <f t="shared" si="3113"/>
        <v>0</v>
      </c>
      <c r="RJ349" s="56">
        <f t="shared" si="3113"/>
        <v>0</v>
      </c>
      <c r="RK349" s="56">
        <f t="shared" si="3113"/>
        <v>0</v>
      </c>
      <c r="RL349" s="56">
        <f t="shared" si="3113"/>
        <v>0</v>
      </c>
      <c r="RM349" s="56">
        <f t="shared" si="3113"/>
        <v>0</v>
      </c>
      <c r="RN349" s="56">
        <f t="shared" si="3113"/>
        <v>0</v>
      </c>
      <c r="RO349" s="56">
        <f t="shared" si="3113"/>
        <v>0</v>
      </c>
      <c r="RP349" s="56">
        <f t="shared" si="3113"/>
        <v>0</v>
      </c>
      <c r="RQ349" s="108">
        <f t="shared" si="3113"/>
        <v>0</v>
      </c>
      <c r="RR349" s="151">
        <f t="shared" si="3113"/>
        <v>0</v>
      </c>
      <c r="RS349" s="57">
        <f t="shared" ref="RS349:UD349" si="3114">RS350+RS353</f>
        <v>0</v>
      </c>
      <c r="RT349" s="56">
        <f t="shared" si="3114"/>
        <v>0</v>
      </c>
      <c r="RU349" s="56">
        <f t="shared" si="3114"/>
        <v>0</v>
      </c>
      <c r="RV349" s="56">
        <f t="shared" si="3114"/>
        <v>0</v>
      </c>
      <c r="RW349" s="56">
        <f t="shared" si="3114"/>
        <v>0</v>
      </c>
      <c r="RX349" s="56">
        <f t="shared" si="3114"/>
        <v>0</v>
      </c>
      <c r="RY349" s="56">
        <f t="shared" si="3114"/>
        <v>0</v>
      </c>
      <c r="RZ349" s="56">
        <f t="shared" si="3114"/>
        <v>0</v>
      </c>
      <c r="SA349" s="56">
        <f t="shared" si="3114"/>
        <v>0</v>
      </c>
      <c r="SB349" s="56">
        <f t="shared" si="3114"/>
        <v>0</v>
      </c>
      <c r="SC349" s="56">
        <f t="shared" si="3114"/>
        <v>0</v>
      </c>
      <c r="SD349" s="57">
        <f t="shared" si="3114"/>
        <v>0</v>
      </c>
      <c r="SE349" s="56">
        <f t="shared" si="3114"/>
        <v>0</v>
      </c>
      <c r="SF349" s="56">
        <f t="shared" si="3114"/>
        <v>0</v>
      </c>
      <c r="SG349" s="56">
        <f t="shared" si="3114"/>
        <v>0</v>
      </c>
      <c r="SH349" s="108">
        <f t="shared" si="3114"/>
        <v>0</v>
      </c>
      <c r="SI349" s="57">
        <f t="shared" si="3114"/>
        <v>0</v>
      </c>
      <c r="SJ349" s="56">
        <f t="shared" si="3114"/>
        <v>0</v>
      </c>
      <c r="SK349" s="56">
        <f t="shared" si="3114"/>
        <v>0</v>
      </c>
      <c r="SL349" s="56">
        <f t="shared" si="3114"/>
        <v>0</v>
      </c>
      <c r="SM349" s="56">
        <f t="shared" si="3114"/>
        <v>0</v>
      </c>
      <c r="SN349" s="56">
        <f t="shared" si="3114"/>
        <v>0</v>
      </c>
      <c r="SO349" s="56">
        <f t="shared" si="3114"/>
        <v>0</v>
      </c>
      <c r="SP349" s="56">
        <f t="shared" si="3114"/>
        <v>0</v>
      </c>
      <c r="SQ349" s="56">
        <f t="shared" si="3114"/>
        <v>0</v>
      </c>
      <c r="SR349" s="56">
        <f t="shared" si="3114"/>
        <v>0</v>
      </c>
      <c r="SS349" s="56">
        <f t="shared" si="3114"/>
        <v>0</v>
      </c>
      <c r="ST349" s="57">
        <f t="shared" si="3114"/>
        <v>0</v>
      </c>
      <c r="SU349" s="56">
        <f t="shared" si="3114"/>
        <v>0</v>
      </c>
      <c r="SV349" s="56">
        <f t="shared" si="3114"/>
        <v>0</v>
      </c>
      <c r="SW349" s="56">
        <f t="shared" si="3114"/>
        <v>0</v>
      </c>
      <c r="SX349" s="108">
        <f t="shared" si="3114"/>
        <v>0</v>
      </c>
      <c r="SY349" s="57">
        <f t="shared" si="3114"/>
        <v>0</v>
      </c>
      <c r="SZ349" s="56">
        <f t="shared" si="3114"/>
        <v>0</v>
      </c>
      <c r="TA349" s="56">
        <f t="shared" si="3114"/>
        <v>0</v>
      </c>
      <c r="TB349" s="56">
        <f t="shared" si="3114"/>
        <v>0</v>
      </c>
      <c r="TC349" s="56">
        <f t="shared" si="3114"/>
        <v>0</v>
      </c>
      <c r="TD349" s="56">
        <f t="shared" si="3114"/>
        <v>0</v>
      </c>
      <c r="TE349" s="56">
        <f t="shared" si="3114"/>
        <v>0</v>
      </c>
      <c r="TF349" s="56">
        <f t="shared" si="3114"/>
        <v>0</v>
      </c>
      <c r="TG349" s="56">
        <f t="shared" si="3114"/>
        <v>0</v>
      </c>
      <c r="TH349" s="56">
        <f t="shared" si="3114"/>
        <v>0</v>
      </c>
      <c r="TI349" s="56">
        <f t="shared" si="3114"/>
        <v>0</v>
      </c>
      <c r="TJ349" s="57">
        <f t="shared" si="3114"/>
        <v>0</v>
      </c>
      <c r="TK349" s="56">
        <f t="shared" si="3114"/>
        <v>0</v>
      </c>
      <c r="TL349" s="56">
        <f t="shared" si="3114"/>
        <v>0</v>
      </c>
      <c r="TM349" s="56">
        <f t="shared" si="3114"/>
        <v>0</v>
      </c>
      <c r="TN349" s="108">
        <f t="shared" si="3114"/>
        <v>0</v>
      </c>
      <c r="TO349" s="57">
        <f t="shared" si="3114"/>
        <v>0</v>
      </c>
      <c r="TP349" s="56">
        <f t="shared" si="3114"/>
        <v>0</v>
      </c>
      <c r="TQ349" s="56">
        <f t="shared" si="3114"/>
        <v>0</v>
      </c>
      <c r="TR349" s="56">
        <f t="shared" si="3114"/>
        <v>0</v>
      </c>
      <c r="TS349" s="56">
        <f t="shared" si="3114"/>
        <v>0</v>
      </c>
      <c r="TT349" s="56">
        <f t="shared" si="3114"/>
        <v>0</v>
      </c>
      <c r="TU349" s="56">
        <f t="shared" si="3114"/>
        <v>0</v>
      </c>
      <c r="TV349" s="56">
        <f t="shared" si="3114"/>
        <v>0</v>
      </c>
      <c r="TW349" s="56">
        <f t="shared" si="3114"/>
        <v>0</v>
      </c>
      <c r="TX349" s="56">
        <f t="shared" si="3114"/>
        <v>0</v>
      </c>
      <c r="TY349" s="56">
        <f t="shared" si="3114"/>
        <v>0</v>
      </c>
      <c r="TZ349" s="57">
        <f t="shared" si="3114"/>
        <v>0</v>
      </c>
      <c r="UA349" s="56">
        <f t="shared" si="3114"/>
        <v>0</v>
      </c>
      <c r="UB349" s="56">
        <f t="shared" si="3114"/>
        <v>0</v>
      </c>
      <c r="UC349" s="56">
        <f t="shared" si="3114"/>
        <v>0</v>
      </c>
      <c r="UD349" s="108">
        <f t="shared" si="3114"/>
        <v>0</v>
      </c>
      <c r="UE349" s="57">
        <f t="shared" ref="UE349:VD349" si="3115">UE350+UE353</f>
        <v>0</v>
      </c>
      <c r="UF349" s="56">
        <f t="shared" si="3115"/>
        <v>0</v>
      </c>
      <c r="UG349" s="56">
        <f t="shared" si="3115"/>
        <v>0</v>
      </c>
      <c r="UH349" s="56">
        <f t="shared" si="3115"/>
        <v>0</v>
      </c>
      <c r="UI349" s="56">
        <f t="shared" si="3115"/>
        <v>0</v>
      </c>
      <c r="UJ349" s="56">
        <f t="shared" si="3115"/>
        <v>0</v>
      </c>
      <c r="UK349" s="56">
        <f t="shared" si="3115"/>
        <v>0</v>
      </c>
      <c r="UL349" s="56">
        <f t="shared" si="3115"/>
        <v>0</v>
      </c>
      <c r="UM349" s="56">
        <f t="shared" si="3115"/>
        <v>0</v>
      </c>
      <c r="UN349" s="56">
        <f t="shared" si="3115"/>
        <v>0</v>
      </c>
      <c r="UO349" s="56">
        <f t="shared" si="3115"/>
        <v>0</v>
      </c>
      <c r="UP349" s="57">
        <f t="shared" si="3115"/>
        <v>0</v>
      </c>
      <c r="UQ349" s="56">
        <f t="shared" si="3115"/>
        <v>0</v>
      </c>
      <c r="UR349" s="56">
        <f t="shared" si="3115"/>
        <v>0</v>
      </c>
      <c r="US349" s="56">
        <f t="shared" si="3115"/>
        <v>0</v>
      </c>
      <c r="UT349" s="56">
        <f t="shared" si="3115"/>
        <v>0</v>
      </c>
      <c r="UU349" s="56">
        <f t="shared" si="3115"/>
        <v>0</v>
      </c>
      <c r="UV349" s="56">
        <f t="shared" si="3115"/>
        <v>0</v>
      </c>
      <c r="UW349" s="56">
        <f t="shared" si="3115"/>
        <v>0</v>
      </c>
      <c r="UX349" s="56">
        <f t="shared" si="3115"/>
        <v>0</v>
      </c>
      <c r="UY349" s="56">
        <f t="shared" si="3115"/>
        <v>0</v>
      </c>
      <c r="UZ349" s="56">
        <f t="shared" si="3115"/>
        <v>0</v>
      </c>
      <c r="VA349" s="56">
        <f t="shared" si="3115"/>
        <v>0</v>
      </c>
      <c r="VB349" s="56">
        <f t="shared" si="3115"/>
        <v>0</v>
      </c>
      <c r="VC349" s="56">
        <f t="shared" si="3115"/>
        <v>0</v>
      </c>
      <c r="VD349" s="108">
        <f t="shared" si="3115"/>
        <v>0</v>
      </c>
      <c r="VE349" s="10" t="str">
        <f t="shared" si="2875"/>
        <v>-</v>
      </c>
    </row>
    <row r="350" spans="1:577" ht="20.149999999999999" customHeight="1">
      <c r="A350" s="129"/>
      <c r="B350" s="34">
        <v>2003</v>
      </c>
      <c r="C350" s="34"/>
      <c r="D350" s="35" t="s">
        <v>312</v>
      </c>
      <c r="E350" s="190">
        <f t="shared" ref="E350:T350" si="3116">SUM(E351:E352)</f>
        <v>0</v>
      </c>
      <c r="F350" s="191">
        <f t="shared" si="3116"/>
        <v>0</v>
      </c>
      <c r="G350" s="191">
        <f t="shared" si="3116"/>
        <v>0</v>
      </c>
      <c r="H350" s="192">
        <f t="shared" si="3116"/>
        <v>0</v>
      </c>
      <c r="I350" s="228">
        <f t="shared" si="3116"/>
        <v>0</v>
      </c>
      <c r="J350" s="191">
        <f t="shared" si="3116"/>
        <v>0</v>
      </c>
      <c r="K350" s="59">
        <f t="shared" si="3116"/>
        <v>0</v>
      </c>
      <c r="L350" s="58">
        <f t="shared" si="3116"/>
        <v>0</v>
      </c>
      <c r="M350" s="58">
        <f t="shared" si="3116"/>
        <v>0</v>
      </c>
      <c r="N350" s="58">
        <f t="shared" si="3116"/>
        <v>0</v>
      </c>
      <c r="O350" s="58">
        <f t="shared" si="3116"/>
        <v>0</v>
      </c>
      <c r="P350" s="58">
        <f t="shared" si="3116"/>
        <v>0</v>
      </c>
      <c r="Q350" s="58">
        <f t="shared" si="3116"/>
        <v>0</v>
      </c>
      <c r="R350" s="58">
        <f t="shared" si="3116"/>
        <v>0</v>
      </c>
      <c r="S350" s="58">
        <f t="shared" si="3116"/>
        <v>0</v>
      </c>
      <c r="T350" s="58">
        <f t="shared" si="3116"/>
        <v>0</v>
      </c>
      <c r="U350" s="59">
        <f t="shared" ref="U350:Y350" si="3117">SUM(U351:U352)</f>
        <v>0</v>
      </c>
      <c r="V350" s="58">
        <f t="shared" si="3117"/>
        <v>0</v>
      </c>
      <c r="W350" s="58">
        <f t="shared" si="3117"/>
        <v>0</v>
      </c>
      <c r="X350" s="58">
        <f t="shared" si="3117"/>
        <v>0</v>
      </c>
      <c r="Y350" s="109">
        <f t="shared" si="3117"/>
        <v>0</v>
      </c>
      <c r="Z350" s="59">
        <f t="shared" ref="Z350:AJ350" si="3118">SUM(Z351:Z352)</f>
        <v>0</v>
      </c>
      <c r="AA350" s="58">
        <f t="shared" si="3118"/>
        <v>0</v>
      </c>
      <c r="AB350" s="58">
        <f t="shared" si="3118"/>
        <v>0</v>
      </c>
      <c r="AC350" s="58">
        <f t="shared" si="3118"/>
        <v>0</v>
      </c>
      <c r="AD350" s="58">
        <f t="shared" si="3118"/>
        <v>0</v>
      </c>
      <c r="AE350" s="58">
        <f t="shared" si="3118"/>
        <v>0</v>
      </c>
      <c r="AF350" s="58">
        <f t="shared" si="3118"/>
        <v>0</v>
      </c>
      <c r="AG350" s="58">
        <f t="shared" si="3118"/>
        <v>0</v>
      </c>
      <c r="AH350" s="58">
        <f t="shared" si="3118"/>
        <v>0</v>
      </c>
      <c r="AI350" s="58">
        <f t="shared" si="3118"/>
        <v>0</v>
      </c>
      <c r="AJ350" s="58">
        <f t="shared" si="3118"/>
        <v>0</v>
      </c>
      <c r="AK350" s="59">
        <f t="shared" ref="AK350:AO350" si="3119">SUM(AK351:AK352)</f>
        <v>0</v>
      </c>
      <c r="AL350" s="58">
        <f t="shared" si="3119"/>
        <v>0</v>
      </c>
      <c r="AM350" s="58">
        <f t="shared" si="3119"/>
        <v>0</v>
      </c>
      <c r="AN350" s="58">
        <f t="shared" si="3119"/>
        <v>0</v>
      </c>
      <c r="AO350" s="109">
        <f t="shared" si="3119"/>
        <v>0</v>
      </c>
      <c r="AP350" s="59">
        <f t="shared" ref="AP350:AZ350" si="3120">SUM(AP351:AP352)</f>
        <v>0</v>
      </c>
      <c r="AQ350" s="58">
        <f t="shared" si="3120"/>
        <v>0</v>
      </c>
      <c r="AR350" s="58">
        <f t="shared" si="3120"/>
        <v>0</v>
      </c>
      <c r="AS350" s="58">
        <f t="shared" si="3120"/>
        <v>0</v>
      </c>
      <c r="AT350" s="58">
        <f t="shared" si="3120"/>
        <v>0</v>
      </c>
      <c r="AU350" s="58">
        <f t="shared" si="3120"/>
        <v>0</v>
      </c>
      <c r="AV350" s="58">
        <f t="shared" si="3120"/>
        <v>0</v>
      </c>
      <c r="AW350" s="58">
        <f t="shared" si="3120"/>
        <v>0</v>
      </c>
      <c r="AX350" s="58">
        <f t="shared" si="3120"/>
        <v>0</v>
      </c>
      <c r="AY350" s="58">
        <f t="shared" si="3120"/>
        <v>0</v>
      </c>
      <c r="AZ350" s="58">
        <f t="shared" si="3120"/>
        <v>0</v>
      </c>
      <c r="BA350" s="59">
        <f t="shared" ref="BA350:BE350" si="3121">SUM(BA351:BA352)</f>
        <v>0</v>
      </c>
      <c r="BB350" s="58">
        <f t="shared" si="3121"/>
        <v>0</v>
      </c>
      <c r="BC350" s="58">
        <f t="shared" si="3121"/>
        <v>0</v>
      </c>
      <c r="BD350" s="58">
        <f t="shared" si="3121"/>
        <v>0</v>
      </c>
      <c r="BE350" s="109">
        <f t="shared" si="3121"/>
        <v>0</v>
      </c>
      <c r="BF350" s="59">
        <f t="shared" ref="BF350:BP350" si="3122">SUM(BF351:BF352)</f>
        <v>0</v>
      </c>
      <c r="BG350" s="58">
        <f t="shared" si="3122"/>
        <v>0</v>
      </c>
      <c r="BH350" s="58">
        <f t="shared" si="3122"/>
        <v>0</v>
      </c>
      <c r="BI350" s="58">
        <f t="shared" si="3122"/>
        <v>0</v>
      </c>
      <c r="BJ350" s="58">
        <f t="shared" si="3122"/>
        <v>0</v>
      </c>
      <c r="BK350" s="58">
        <f t="shared" si="3122"/>
        <v>0</v>
      </c>
      <c r="BL350" s="58">
        <f t="shared" si="3122"/>
        <v>0</v>
      </c>
      <c r="BM350" s="58">
        <f t="shared" si="3122"/>
        <v>0</v>
      </c>
      <c r="BN350" s="58">
        <f t="shared" si="3122"/>
        <v>0</v>
      </c>
      <c r="BO350" s="58">
        <f t="shared" si="3122"/>
        <v>0</v>
      </c>
      <c r="BP350" s="58">
        <f t="shared" si="3122"/>
        <v>0</v>
      </c>
      <c r="BQ350" s="59">
        <f t="shared" ref="BQ350:BU350" si="3123">SUM(BQ351:BQ352)</f>
        <v>0</v>
      </c>
      <c r="BR350" s="58">
        <f t="shared" si="3123"/>
        <v>0</v>
      </c>
      <c r="BS350" s="58">
        <f t="shared" si="3123"/>
        <v>0</v>
      </c>
      <c r="BT350" s="58">
        <f t="shared" si="3123"/>
        <v>0</v>
      </c>
      <c r="BU350" s="109">
        <f t="shared" si="3123"/>
        <v>0</v>
      </c>
      <c r="BV350" s="59">
        <f t="shared" ref="BV350:CF350" si="3124">SUM(BV351:BV352)</f>
        <v>0</v>
      </c>
      <c r="BW350" s="58">
        <f t="shared" si="3124"/>
        <v>0</v>
      </c>
      <c r="BX350" s="58">
        <f t="shared" si="3124"/>
        <v>0</v>
      </c>
      <c r="BY350" s="58">
        <f t="shared" si="3124"/>
        <v>0</v>
      </c>
      <c r="BZ350" s="58">
        <f t="shared" si="3124"/>
        <v>0</v>
      </c>
      <c r="CA350" s="58">
        <f t="shared" si="3124"/>
        <v>0</v>
      </c>
      <c r="CB350" s="58">
        <f t="shared" si="3124"/>
        <v>0</v>
      </c>
      <c r="CC350" s="58">
        <f t="shared" si="3124"/>
        <v>0</v>
      </c>
      <c r="CD350" s="58">
        <f t="shared" si="3124"/>
        <v>0</v>
      </c>
      <c r="CE350" s="58">
        <f t="shared" si="3124"/>
        <v>0</v>
      </c>
      <c r="CF350" s="58">
        <f t="shared" si="3124"/>
        <v>0</v>
      </c>
      <c r="CG350" s="59">
        <f t="shared" ref="CG350:CU350" si="3125">SUM(CG351:CG352)</f>
        <v>0</v>
      </c>
      <c r="CH350" s="58">
        <f t="shared" si="3125"/>
        <v>0</v>
      </c>
      <c r="CI350" s="58">
        <f t="shared" si="3125"/>
        <v>0</v>
      </c>
      <c r="CJ350" s="58">
        <f t="shared" si="3125"/>
        <v>0</v>
      </c>
      <c r="CK350" s="58">
        <f t="shared" ref="CK350:CT350" si="3126">SUM(CK351:CK352)</f>
        <v>0</v>
      </c>
      <c r="CL350" s="58">
        <f t="shared" si="3126"/>
        <v>0</v>
      </c>
      <c r="CM350" s="58">
        <f t="shared" si="3126"/>
        <v>0</v>
      </c>
      <c r="CN350" s="58">
        <f t="shared" si="3126"/>
        <v>0</v>
      </c>
      <c r="CO350" s="58">
        <f t="shared" si="3126"/>
        <v>0</v>
      </c>
      <c r="CP350" s="58">
        <f t="shared" si="3126"/>
        <v>0</v>
      </c>
      <c r="CQ350" s="58">
        <f t="shared" si="3126"/>
        <v>0</v>
      </c>
      <c r="CR350" s="58">
        <f t="shared" si="3126"/>
        <v>0</v>
      </c>
      <c r="CS350" s="58">
        <f t="shared" si="3126"/>
        <v>0</v>
      </c>
      <c r="CT350" s="58">
        <f t="shared" si="3126"/>
        <v>0</v>
      </c>
      <c r="CU350" s="109">
        <f t="shared" si="3125"/>
        <v>0</v>
      </c>
      <c r="CV350" s="152">
        <f t="shared" ref="CV350:DG350" si="3127">SUM(CV351:CV352)</f>
        <v>0</v>
      </c>
      <c r="CW350" s="59">
        <f t="shared" si="3127"/>
        <v>0</v>
      </c>
      <c r="CX350" s="58">
        <f t="shared" si="3127"/>
        <v>0</v>
      </c>
      <c r="CY350" s="58">
        <f t="shared" si="3127"/>
        <v>0</v>
      </c>
      <c r="CZ350" s="58">
        <f t="shared" si="3127"/>
        <v>0</v>
      </c>
      <c r="DA350" s="58">
        <f t="shared" si="3127"/>
        <v>0</v>
      </c>
      <c r="DB350" s="58">
        <f t="shared" si="3127"/>
        <v>0</v>
      </c>
      <c r="DC350" s="58">
        <f t="shared" si="3127"/>
        <v>0</v>
      </c>
      <c r="DD350" s="58">
        <f t="shared" si="3127"/>
        <v>0</v>
      </c>
      <c r="DE350" s="58">
        <f t="shared" si="3127"/>
        <v>0</v>
      </c>
      <c r="DF350" s="58">
        <f t="shared" si="3127"/>
        <v>0</v>
      </c>
      <c r="DG350" s="58">
        <f t="shared" si="3127"/>
        <v>0</v>
      </c>
      <c r="DH350" s="59">
        <f t="shared" ref="DH350:DL350" si="3128">SUM(DH351:DH352)</f>
        <v>0</v>
      </c>
      <c r="DI350" s="58">
        <f t="shared" si="3128"/>
        <v>0</v>
      </c>
      <c r="DJ350" s="58">
        <f t="shared" si="3128"/>
        <v>0</v>
      </c>
      <c r="DK350" s="58">
        <f t="shared" si="3128"/>
        <v>0</v>
      </c>
      <c r="DL350" s="109">
        <f t="shared" si="3128"/>
        <v>0</v>
      </c>
      <c r="DM350" s="59">
        <f t="shared" ref="DM350:DW350" si="3129">SUM(DM351:DM352)</f>
        <v>0</v>
      </c>
      <c r="DN350" s="58">
        <f t="shared" si="3129"/>
        <v>0</v>
      </c>
      <c r="DO350" s="58">
        <f t="shared" si="3129"/>
        <v>0</v>
      </c>
      <c r="DP350" s="58">
        <f t="shared" si="3129"/>
        <v>0</v>
      </c>
      <c r="DQ350" s="58">
        <f t="shared" si="3129"/>
        <v>0</v>
      </c>
      <c r="DR350" s="58">
        <f t="shared" si="3129"/>
        <v>0</v>
      </c>
      <c r="DS350" s="58">
        <f t="shared" si="3129"/>
        <v>0</v>
      </c>
      <c r="DT350" s="58">
        <f t="shared" si="3129"/>
        <v>0</v>
      </c>
      <c r="DU350" s="58">
        <f t="shared" si="3129"/>
        <v>0</v>
      </c>
      <c r="DV350" s="58">
        <f t="shared" si="3129"/>
        <v>0</v>
      </c>
      <c r="DW350" s="58">
        <f t="shared" si="3129"/>
        <v>0</v>
      </c>
      <c r="DX350" s="59">
        <f t="shared" ref="DX350:EB350" si="3130">SUM(DX351:DX352)</f>
        <v>0</v>
      </c>
      <c r="DY350" s="58">
        <f t="shared" si="3130"/>
        <v>0</v>
      </c>
      <c r="DZ350" s="58">
        <f t="shared" si="3130"/>
        <v>0</v>
      </c>
      <c r="EA350" s="58">
        <f t="shared" si="3130"/>
        <v>0</v>
      </c>
      <c r="EB350" s="109">
        <f t="shared" si="3130"/>
        <v>0</v>
      </c>
      <c r="EC350" s="59">
        <f t="shared" ref="EC350:EM350" si="3131">SUM(EC351:EC352)</f>
        <v>0</v>
      </c>
      <c r="ED350" s="58">
        <f t="shared" si="3131"/>
        <v>0</v>
      </c>
      <c r="EE350" s="58">
        <f t="shared" si="3131"/>
        <v>0</v>
      </c>
      <c r="EF350" s="58">
        <f t="shared" si="3131"/>
        <v>0</v>
      </c>
      <c r="EG350" s="58">
        <f t="shared" si="3131"/>
        <v>0</v>
      </c>
      <c r="EH350" s="58">
        <f t="shared" si="3131"/>
        <v>0</v>
      </c>
      <c r="EI350" s="58">
        <f t="shared" si="3131"/>
        <v>0</v>
      </c>
      <c r="EJ350" s="58">
        <f t="shared" si="3131"/>
        <v>0</v>
      </c>
      <c r="EK350" s="58">
        <f t="shared" si="3131"/>
        <v>0</v>
      </c>
      <c r="EL350" s="58">
        <f t="shared" si="3131"/>
        <v>0</v>
      </c>
      <c r="EM350" s="58">
        <f t="shared" si="3131"/>
        <v>0</v>
      </c>
      <c r="EN350" s="59">
        <f t="shared" ref="EN350:ER350" si="3132">SUM(EN351:EN352)</f>
        <v>0</v>
      </c>
      <c r="EO350" s="58">
        <f t="shared" si="3132"/>
        <v>0</v>
      </c>
      <c r="EP350" s="58">
        <f t="shared" si="3132"/>
        <v>0</v>
      </c>
      <c r="EQ350" s="58">
        <f t="shared" si="3132"/>
        <v>0</v>
      </c>
      <c r="ER350" s="109">
        <f t="shared" si="3132"/>
        <v>0</v>
      </c>
      <c r="ES350" s="59">
        <f t="shared" ref="ES350:FC350" si="3133">SUM(ES351:ES352)</f>
        <v>0</v>
      </c>
      <c r="ET350" s="58">
        <f t="shared" si="3133"/>
        <v>0</v>
      </c>
      <c r="EU350" s="58">
        <f t="shared" si="3133"/>
        <v>0</v>
      </c>
      <c r="EV350" s="58">
        <f t="shared" si="3133"/>
        <v>0</v>
      </c>
      <c r="EW350" s="58">
        <f t="shared" si="3133"/>
        <v>0</v>
      </c>
      <c r="EX350" s="58">
        <f t="shared" si="3133"/>
        <v>0</v>
      </c>
      <c r="EY350" s="58">
        <f t="shared" si="3133"/>
        <v>0</v>
      </c>
      <c r="EZ350" s="58">
        <f t="shared" si="3133"/>
        <v>0</v>
      </c>
      <c r="FA350" s="58">
        <f t="shared" si="3133"/>
        <v>0</v>
      </c>
      <c r="FB350" s="58">
        <f t="shared" si="3133"/>
        <v>0</v>
      </c>
      <c r="FC350" s="58">
        <f t="shared" si="3133"/>
        <v>0</v>
      </c>
      <c r="FD350" s="59">
        <f t="shared" ref="FD350:FH350" si="3134">SUM(FD351:FD352)</f>
        <v>0</v>
      </c>
      <c r="FE350" s="58">
        <f t="shared" si="3134"/>
        <v>0</v>
      </c>
      <c r="FF350" s="58">
        <f t="shared" si="3134"/>
        <v>0</v>
      </c>
      <c r="FG350" s="58">
        <f t="shared" si="3134"/>
        <v>0</v>
      </c>
      <c r="FH350" s="109">
        <f t="shared" si="3134"/>
        <v>0</v>
      </c>
      <c r="FI350" s="59">
        <f t="shared" ref="FI350:FS350" si="3135">SUM(FI351:FI352)</f>
        <v>0</v>
      </c>
      <c r="FJ350" s="58">
        <f t="shared" si="3135"/>
        <v>0</v>
      </c>
      <c r="FK350" s="58">
        <f t="shared" si="3135"/>
        <v>0</v>
      </c>
      <c r="FL350" s="58">
        <f t="shared" si="3135"/>
        <v>0</v>
      </c>
      <c r="FM350" s="58">
        <f t="shared" si="3135"/>
        <v>0</v>
      </c>
      <c r="FN350" s="58">
        <f t="shared" si="3135"/>
        <v>0</v>
      </c>
      <c r="FO350" s="58">
        <f t="shared" si="3135"/>
        <v>0</v>
      </c>
      <c r="FP350" s="58">
        <f t="shared" si="3135"/>
        <v>0</v>
      </c>
      <c r="FQ350" s="58">
        <f t="shared" si="3135"/>
        <v>0</v>
      </c>
      <c r="FR350" s="58">
        <f t="shared" si="3135"/>
        <v>0</v>
      </c>
      <c r="FS350" s="58">
        <f t="shared" si="3135"/>
        <v>0</v>
      </c>
      <c r="FT350" s="59">
        <f t="shared" ref="FT350:FX350" si="3136">SUM(FT351:FT352)</f>
        <v>0</v>
      </c>
      <c r="FU350" s="58">
        <f t="shared" si="3136"/>
        <v>0</v>
      </c>
      <c r="FV350" s="58">
        <f t="shared" si="3136"/>
        <v>0</v>
      </c>
      <c r="FW350" s="58">
        <f t="shared" si="3136"/>
        <v>0</v>
      </c>
      <c r="FX350" s="109">
        <f t="shared" si="3136"/>
        <v>0</v>
      </c>
      <c r="FY350" s="59">
        <f t="shared" ref="FY350:GI350" si="3137">SUM(FY351:FY352)</f>
        <v>0</v>
      </c>
      <c r="FZ350" s="58">
        <f t="shared" si="3137"/>
        <v>0</v>
      </c>
      <c r="GA350" s="58">
        <f t="shared" si="3137"/>
        <v>0</v>
      </c>
      <c r="GB350" s="58">
        <f t="shared" si="3137"/>
        <v>0</v>
      </c>
      <c r="GC350" s="58">
        <f t="shared" si="3137"/>
        <v>0</v>
      </c>
      <c r="GD350" s="58">
        <f t="shared" si="3137"/>
        <v>0</v>
      </c>
      <c r="GE350" s="58">
        <f t="shared" si="3137"/>
        <v>0</v>
      </c>
      <c r="GF350" s="58">
        <f t="shared" si="3137"/>
        <v>0</v>
      </c>
      <c r="GG350" s="58">
        <f t="shared" si="3137"/>
        <v>0</v>
      </c>
      <c r="GH350" s="58">
        <f t="shared" si="3137"/>
        <v>0</v>
      </c>
      <c r="GI350" s="58">
        <f t="shared" si="3137"/>
        <v>0</v>
      </c>
      <c r="GJ350" s="59">
        <f t="shared" ref="GJ350:GN350" si="3138">SUM(GJ351:GJ352)</f>
        <v>0</v>
      </c>
      <c r="GK350" s="58">
        <f t="shared" si="3138"/>
        <v>0</v>
      </c>
      <c r="GL350" s="58">
        <f t="shared" si="3138"/>
        <v>0</v>
      </c>
      <c r="GM350" s="58">
        <f t="shared" si="3138"/>
        <v>0</v>
      </c>
      <c r="GN350" s="109">
        <f t="shared" si="3138"/>
        <v>0</v>
      </c>
      <c r="GO350" s="59">
        <f t="shared" ref="GO350:GY350" si="3139">SUM(GO351:GO352)</f>
        <v>0</v>
      </c>
      <c r="GP350" s="58">
        <f t="shared" si="3139"/>
        <v>0</v>
      </c>
      <c r="GQ350" s="58">
        <f t="shared" si="3139"/>
        <v>0</v>
      </c>
      <c r="GR350" s="58">
        <f t="shared" si="3139"/>
        <v>0</v>
      </c>
      <c r="GS350" s="58">
        <f t="shared" si="3139"/>
        <v>0</v>
      </c>
      <c r="GT350" s="58">
        <f t="shared" si="3139"/>
        <v>0</v>
      </c>
      <c r="GU350" s="58">
        <f t="shared" si="3139"/>
        <v>0</v>
      </c>
      <c r="GV350" s="58">
        <f t="shared" si="3139"/>
        <v>0</v>
      </c>
      <c r="GW350" s="58">
        <f t="shared" si="3139"/>
        <v>0</v>
      </c>
      <c r="GX350" s="58">
        <f t="shared" si="3139"/>
        <v>0</v>
      </c>
      <c r="GY350" s="58">
        <f t="shared" si="3139"/>
        <v>0</v>
      </c>
      <c r="GZ350" s="59">
        <f t="shared" ref="GZ350:HC350" si="3140">SUM(GZ351:GZ352)</f>
        <v>0</v>
      </c>
      <c r="HA350" s="58">
        <f t="shared" si="3140"/>
        <v>0</v>
      </c>
      <c r="HB350" s="58">
        <f t="shared" si="3140"/>
        <v>0</v>
      </c>
      <c r="HC350" s="58">
        <f t="shared" si="3140"/>
        <v>0</v>
      </c>
      <c r="HD350" s="58">
        <f t="shared" ref="HD350:HM350" si="3141">SUM(HD351:HD352)</f>
        <v>0</v>
      </c>
      <c r="HE350" s="58">
        <f t="shared" si="3141"/>
        <v>0</v>
      </c>
      <c r="HF350" s="58">
        <f t="shared" si="3141"/>
        <v>0</v>
      </c>
      <c r="HG350" s="58">
        <f t="shared" si="3141"/>
        <v>0</v>
      </c>
      <c r="HH350" s="58">
        <f t="shared" si="3141"/>
        <v>0</v>
      </c>
      <c r="HI350" s="58">
        <f t="shared" si="3141"/>
        <v>0</v>
      </c>
      <c r="HJ350" s="58">
        <f t="shared" si="3141"/>
        <v>0</v>
      </c>
      <c r="HK350" s="58">
        <f t="shared" si="3141"/>
        <v>0</v>
      </c>
      <c r="HL350" s="58">
        <f t="shared" si="3141"/>
        <v>0</v>
      </c>
      <c r="HM350" s="58">
        <f t="shared" si="3141"/>
        <v>0</v>
      </c>
      <c r="HN350" s="109">
        <f t="shared" ref="HN350" si="3142">SUM(HN351:HN352)</f>
        <v>0</v>
      </c>
      <c r="HO350" s="136">
        <f t="shared" ref="HO350:IA350" si="3143">SUM(HO351:HO352)</f>
        <v>0</v>
      </c>
      <c r="HP350" s="152">
        <f t="shared" si="3143"/>
        <v>0</v>
      </c>
      <c r="HQ350" s="59">
        <f t="shared" si="3143"/>
        <v>0</v>
      </c>
      <c r="HR350" s="58">
        <f t="shared" si="3143"/>
        <v>0</v>
      </c>
      <c r="HS350" s="58">
        <f t="shared" si="3143"/>
        <v>0</v>
      </c>
      <c r="HT350" s="58">
        <f t="shared" si="3143"/>
        <v>0</v>
      </c>
      <c r="HU350" s="58">
        <f t="shared" si="3143"/>
        <v>0</v>
      </c>
      <c r="HV350" s="58">
        <f t="shared" si="3143"/>
        <v>0</v>
      </c>
      <c r="HW350" s="58">
        <f t="shared" si="3143"/>
        <v>0</v>
      </c>
      <c r="HX350" s="58">
        <f t="shared" si="3143"/>
        <v>0</v>
      </c>
      <c r="HY350" s="58">
        <f t="shared" si="3143"/>
        <v>0</v>
      </c>
      <c r="HZ350" s="58">
        <f t="shared" si="3143"/>
        <v>0</v>
      </c>
      <c r="IA350" s="58">
        <f t="shared" si="3143"/>
        <v>0</v>
      </c>
      <c r="IB350" s="59">
        <f t="shared" ref="IB350:IF350" si="3144">SUM(IB351:IB352)</f>
        <v>0</v>
      </c>
      <c r="IC350" s="58">
        <f t="shared" si="3144"/>
        <v>0</v>
      </c>
      <c r="ID350" s="58">
        <f t="shared" si="3144"/>
        <v>0</v>
      </c>
      <c r="IE350" s="58">
        <f t="shared" si="3144"/>
        <v>0</v>
      </c>
      <c r="IF350" s="109">
        <f t="shared" si="3144"/>
        <v>0</v>
      </c>
      <c r="IG350" s="59">
        <f t="shared" ref="IG350:IQ350" si="3145">SUM(IG351:IG352)</f>
        <v>0</v>
      </c>
      <c r="IH350" s="58">
        <f t="shared" si="3145"/>
        <v>0</v>
      </c>
      <c r="II350" s="58">
        <f t="shared" si="3145"/>
        <v>0</v>
      </c>
      <c r="IJ350" s="58">
        <f t="shared" si="3145"/>
        <v>0</v>
      </c>
      <c r="IK350" s="58">
        <f t="shared" si="3145"/>
        <v>0</v>
      </c>
      <c r="IL350" s="58">
        <f t="shared" si="3145"/>
        <v>0</v>
      </c>
      <c r="IM350" s="58">
        <f t="shared" si="3145"/>
        <v>0</v>
      </c>
      <c r="IN350" s="58">
        <f t="shared" si="3145"/>
        <v>0</v>
      </c>
      <c r="IO350" s="58">
        <f t="shared" si="3145"/>
        <v>0</v>
      </c>
      <c r="IP350" s="58">
        <f t="shared" si="3145"/>
        <v>0</v>
      </c>
      <c r="IQ350" s="58">
        <f t="shared" si="3145"/>
        <v>0</v>
      </c>
      <c r="IR350" s="59">
        <f t="shared" ref="IR350:IV350" si="3146">SUM(IR351:IR352)</f>
        <v>0</v>
      </c>
      <c r="IS350" s="58">
        <f t="shared" si="3146"/>
        <v>0</v>
      </c>
      <c r="IT350" s="58">
        <f t="shared" si="3146"/>
        <v>0</v>
      </c>
      <c r="IU350" s="58">
        <f t="shared" si="3146"/>
        <v>0</v>
      </c>
      <c r="IV350" s="109">
        <f t="shared" si="3146"/>
        <v>0</v>
      </c>
      <c r="IW350" s="59">
        <f t="shared" ref="IW350:JG350" si="3147">SUM(IW351:IW352)</f>
        <v>0</v>
      </c>
      <c r="IX350" s="58">
        <f t="shared" si="3147"/>
        <v>0</v>
      </c>
      <c r="IY350" s="58">
        <f t="shared" si="3147"/>
        <v>0</v>
      </c>
      <c r="IZ350" s="58">
        <f t="shared" si="3147"/>
        <v>0</v>
      </c>
      <c r="JA350" s="58">
        <f t="shared" si="3147"/>
        <v>0</v>
      </c>
      <c r="JB350" s="58">
        <f t="shared" si="3147"/>
        <v>0</v>
      </c>
      <c r="JC350" s="58">
        <f t="shared" si="3147"/>
        <v>0</v>
      </c>
      <c r="JD350" s="58">
        <f t="shared" si="3147"/>
        <v>0</v>
      </c>
      <c r="JE350" s="58">
        <f t="shared" si="3147"/>
        <v>0</v>
      </c>
      <c r="JF350" s="58">
        <f t="shared" si="3147"/>
        <v>0</v>
      </c>
      <c r="JG350" s="58">
        <f t="shared" si="3147"/>
        <v>0</v>
      </c>
      <c r="JH350" s="59">
        <f t="shared" ref="JH350:JL350" si="3148">SUM(JH351:JH352)</f>
        <v>0</v>
      </c>
      <c r="JI350" s="58">
        <f t="shared" si="3148"/>
        <v>0</v>
      </c>
      <c r="JJ350" s="58">
        <f t="shared" si="3148"/>
        <v>0</v>
      </c>
      <c r="JK350" s="58">
        <f t="shared" si="3148"/>
        <v>0</v>
      </c>
      <c r="JL350" s="109">
        <f t="shared" si="3148"/>
        <v>0</v>
      </c>
      <c r="JM350" s="59">
        <f t="shared" ref="JM350:JW350" si="3149">SUM(JM351:JM352)</f>
        <v>0</v>
      </c>
      <c r="JN350" s="58">
        <f t="shared" si="3149"/>
        <v>0</v>
      </c>
      <c r="JO350" s="58">
        <f t="shared" si="3149"/>
        <v>0</v>
      </c>
      <c r="JP350" s="58">
        <f t="shared" si="3149"/>
        <v>0</v>
      </c>
      <c r="JQ350" s="58">
        <f t="shared" si="3149"/>
        <v>0</v>
      </c>
      <c r="JR350" s="58">
        <f t="shared" si="3149"/>
        <v>0</v>
      </c>
      <c r="JS350" s="58">
        <f t="shared" si="3149"/>
        <v>0</v>
      </c>
      <c r="JT350" s="58">
        <f t="shared" si="3149"/>
        <v>0</v>
      </c>
      <c r="JU350" s="58">
        <f t="shared" si="3149"/>
        <v>0</v>
      </c>
      <c r="JV350" s="58">
        <f t="shared" si="3149"/>
        <v>0</v>
      </c>
      <c r="JW350" s="58">
        <f t="shared" si="3149"/>
        <v>0</v>
      </c>
      <c r="JX350" s="59">
        <f t="shared" ref="JX350:KB350" si="3150">SUM(JX351:JX352)</f>
        <v>0</v>
      </c>
      <c r="JY350" s="58">
        <f t="shared" si="3150"/>
        <v>0</v>
      </c>
      <c r="JZ350" s="58">
        <f t="shared" si="3150"/>
        <v>0</v>
      </c>
      <c r="KA350" s="58">
        <f t="shared" si="3150"/>
        <v>0</v>
      </c>
      <c r="KB350" s="109">
        <f t="shared" si="3150"/>
        <v>0</v>
      </c>
      <c r="KC350" s="59">
        <f t="shared" ref="KC350:KM350" si="3151">SUM(KC351:KC352)</f>
        <v>0</v>
      </c>
      <c r="KD350" s="58">
        <f t="shared" si="3151"/>
        <v>0</v>
      </c>
      <c r="KE350" s="58">
        <f t="shared" si="3151"/>
        <v>0</v>
      </c>
      <c r="KF350" s="58">
        <f t="shared" si="3151"/>
        <v>0</v>
      </c>
      <c r="KG350" s="58">
        <f t="shared" si="3151"/>
        <v>0</v>
      </c>
      <c r="KH350" s="58">
        <f t="shared" si="3151"/>
        <v>0</v>
      </c>
      <c r="KI350" s="58">
        <f t="shared" si="3151"/>
        <v>0</v>
      </c>
      <c r="KJ350" s="58">
        <f t="shared" si="3151"/>
        <v>0</v>
      </c>
      <c r="KK350" s="58">
        <f t="shared" si="3151"/>
        <v>0</v>
      </c>
      <c r="KL350" s="58">
        <f t="shared" si="3151"/>
        <v>0</v>
      </c>
      <c r="KM350" s="58">
        <f t="shared" si="3151"/>
        <v>0</v>
      </c>
      <c r="KN350" s="59">
        <f t="shared" ref="KN350:KQ350" si="3152">SUM(KN351:KN352)</f>
        <v>0</v>
      </c>
      <c r="KO350" s="58">
        <f t="shared" si="3152"/>
        <v>0</v>
      </c>
      <c r="KP350" s="58">
        <f t="shared" si="3152"/>
        <v>0</v>
      </c>
      <c r="KQ350" s="58">
        <f t="shared" si="3152"/>
        <v>0</v>
      </c>
      <c r="KR350" s="58">
        <f t="shared" ref="KR350:LA350" si="3153">SUM(KR351:KR352)</f>
        <v>0</v>
      </c>
      <c r="KS350" s="58">
        <f t="shared" si="3153"/>
        <v>0</v>
      </c>
      <c r="KT350" s="58">
        <f t="shared" si="3153"/>
        <v>0</v>
      </c>
      <c r="KU350" s="58">
        <f t="shared" si="3153"/>
        <v>0</v>
      </c>
      <c r="KV350" s="58">
        <f t="shared" si="3153"/>
        <v>0</v>
      </c>
      <c r="KW350" s="58">
        <f t="shared" si="3153"/>
        <v>0</v>
      </c>
      <c r="KX350" s="58">
        <f t="shared" si="3153"/>
        <v>0</v>
      </c>
      <c r="KY350" s="58">
        <f t="shared" si="3153"/>
        <v>0</v>
      </c>
      <c r="KZ350" s="58">
        <f t="shared" si="3153"/>
        <v>0</v>
      </c>
      <c r="LA350" s="58">
        <f t="shared" si="3153"/>
        <v>0</v>
      </c>
      <c r="LB350" s="109">
        <f t="shared" ref="LB350" si="3154">SUM(LB351:LB352)</f>
        <v>0</v>
      </c>
      <c r="LC350" s="152">
        <f t="shared" ref="LC350:LN350" si="3155">SUM(LC351:LC352)</f>
        <v>0</v>
      </c>
      <c r="LD350" s="59">
        <f t="shared" si="3155"/>
        <v>0</v>
      </c>
      <c r="LE350" s="58">
        <f t="shared" si="3155"/>
        <v>0</v>
      </c>
      <c r="LF350" s="58">
        <f t="shared" si="3155"/>
        <v>0</v>
      </c>
      <c r="LG350" s="58">
        <f t="shared" si="3155"/>
        <v>0</v>
      </c>
      <c r="LH350" s="58">
        <f t="shared" si="3155"/>
        <v>0</v>
      </c>
      <c r="LI350" s="58">
        <f t="shared" si="3155"/>
        <v>0</v>
      </c>
      <c r="LJ350" s="58">
        <f t="shared" si="3155"/>
        <v>0</v>
      </c>
      <c r="LK350" s="58">
        <f t="shared" si="3155"/>
        <v>0</v>
      </c>
      <c r="LL350" s="58">
        <f t="shared" si="3155"/>
        <v>0</v>
      </c>
      <c r="LM350" s="58">
        <f t="shared" si="3155"/>
        <v>0</v>
      </c>
      <c r="LN350" s="58">
        <f t="shared" si="3155"/>
        <v>0</v>
      </c>
      <c r="LO350" s="59">
        <f t="shared" ref="LO350:LS350" si="3156">SUM(LO351:LO352)</f>
        <v>0</v>
      </c>
      <c r="LP350" s="58">
        <f t="shared" si="3156"/>
        <v>0</v>
      </c>
      <c r="LQ350" s="58">
        <f t="shared" si="3156"/>
        <v>0</v>
      </c>
      <c r="LR350" s="58">
        <f t="shared" si="3156"/>
        <v>0</v>
      </c>
      <c r="LS350" s="109">
        <f t="shared" si="3156"/>
        <v>0</v>
      </c>
      <c r="LT350" s="59">
        <f t="shared" ref="LT350:MD350" si="3157">SUM(LT351:LT352)</f>
        <v>0</v>
      </c>
      <c r="LU350" s="58">
        <f t="shared" si="3157"/>
        <v>0</v>
      </c>
      <c r="LV350" s="58">
        <f t="shared" si="3157"/>
        <v>0</v>
      </c>
      <c r="LW350" s="58">
        <f t="shared" si="3157"/>
        <v>0</v>
      </c>
      <c r="LX350" s="58">
        <f t="shared" si="3157"/>
        <v>0</v>
      </c>
      <c r="LY350" s="58">
        <f t="shared" si="3157"/>
        <v>0</v>
      </c>
      <c r="LZ350" s="58">
        <f t="shared" si="3157"/>
        <v>0</v>
      </c>
      <c r="MA350" s="58">
        <f t="shared" si="3157"/>
        <v>0</v>
      </c>
      <c r="MB350" s="58">
        <f t="shared" si="3157"/>
        <v>0</v>
      </c>
      <c r="MC350" s="58">
        <f t="shared" si="3157"/>
        <v>0</v>
      </c>
      <c r="MD350" s="58">
        <f t="shared" si="3157"/>
        <v>0</v>
      </c>
      <c r="ME350" s="59">
        <f t="shared" ref="ME350:MI350" si="3158">SUM(ME351:ME352)</f>
        <v>0</v>
      </c>
      <c r="MF350" s="58">
        <f t="shared" si="3158"/>
        <v>0</v>
      </c>
      <c r="MG350" s="58">
        <f t="shared" si="3158"/>
        <v>0</v>
      </c>
      <c r="MH350" s="58">
        <f t="shared" si="3158"/>
        <v>0</v>
      </c>
      <c r="MI350" s="109">
        <f t="shared" si="3158"/>
        <v>0</v>
      </c>
      <c r="MJ350" s="59">
        <f t="shared" ref="MJ350:MT350" si="3159">SUM(MJ351:MJ352)</f>
        <v>0</v>
      </c>
      <c r="MK350" s="58">
        <f t="shared" si="3159"/>
        <v>0</v>
      </c>
      <c r="ML350" s="58">
        <f t="shared" si="3159"/>
        <v>0</v>
      </c>
      <c r="MM350" s="58">
        <f t="shared" si="3159"/>
        <v>0</v>
      </c>
      <c r="MN350" s="58">
        <f t="shared" si="3159"/>
        <v>0</v>
      </c>
      <c r="MO350" s="58">
        <f t="shared" si="3159"/>
        <v>0</v>
      </c>
      <c r="MP350" s="58">
        <f t="shared" si="3159"/>
        <v>0</v>
      </c>
      <c r="MQ350" s="58">
        <f t="shared" si="3159"/>
        <v>0</v>
      </c>
      <c r="MR350" s="58">
        <f t="shared" si="3159"/>
        <v>0</v>
      </c>
      <c r="MS350" s="58">
        <f t="shared" si="3159"/>
        <v>0</v>
      </c>
      <c r="MT350" s="58">
        <f t="shared" si="3159"/>
        <v>0</v>
      </c>
      <c r="MU350" s="59">
        <f t="shared" ref="MU350:MY350" si="3160">SUM(MU351:MU352)</f>
        <v>0</v>
      </c>
      <c r="MV350" s="58">
        <f t="shared" si="3160"/>
        <v>0</v>
      </c>
      <c r="MW350" s="58">
        <f t="shared" si="3160"/>
        <v>0</v>
      </c>
      <c r="MX350" s="58">
        <f t="shared" si="3160"/>
        <v>0</v>
      </c>
      <c r="MY350" s="109">
        <f t="shared" si="3160"/>
        <v>0</v>
      </c>
      <c r="MZ350" s="59">
        <f t="shared" ref="MZ350:NJ350" si="3161">SUM(MZ351:MZ352)</f>
        <v>0</v>
      </c>
      <c r="NA350" s="58">
        <f t="shared" si="3161"/>
        <v>0</v>
      </c>
      <c r="NB350" s="58">
        <f t="shared" si="3161"/>
        <v>0</v>
      </c>
      <c r="NC350" s="58">
        <f t="shared" si="3161"/>
        <v>0</v>
      </c>
      <c r="ND350" s="58">
        <f t="shared" si="3161"/>
        <v>0</v>
      </c>
      <c r="NE350" s="58">
        <f t="shared" si="3161"/>
        <v>0</v>
      </c>
      <c r="NF350" s="58">
        <f t="shared" si="3161"/>
        <v>0</v>
      </c>
      <c r="NG350" s="58">
        <f t="shared" si="3161"/>
        <v>0</v>
      </c>
      <c r="NH350" s="58">
        <f t="shared" si="3161"/>
        <v>0</v>
      </c>
      <c r="NI350" s="58">
        <f t="shared" si="3161"/>
        <v>0</v>
      </c>
      <c r="NJ350" s="58">
        <f t="shared" si="3161"/>
        <v>0</v>
      </c>
      <c r="NK350" s="59">
        <f t="shared" ref="NK350:NO350" si="3162">SUM(NK351:NK352)</f>
        <v>0</v>
      </c>
      <c r="NL350" s="58">
        <f t="shared" si="3162"/>
        <v>0</v>
      </c>
      <c r="NM350" s="58">
        <f t="shared" si="3162"/>
        <v>0</v>
      </c>
      <c r="NN350" s="58">
        <f t="shared" si="3162"/>
        <v>0</v>
      </c>
      <c r="NO350" s="109">
        <f t="shared" si="3162"/>
        <v>0</v>
      </c>
      <c r="NP350" s="59">
        <f t="shared" ref="NP350:NZ350" si="3163">SUM(NP351:NP352)</f>
        <v>0</v>
      </c>
      <c r="NQ350" s="58">
        <f t="shared" si="3163"/>
        <v>0</v>
      </c>
      <c r="NR350" s="58">
        <f t="shared" si="3163"/>
        <v>0</v>
      </c>
      <c r="NS350" s="58">
        <f t="shared" si="3163"/>
        <v>0</v>
      </c>
      <c r="NT350" s="58">
        <f t="shared" si="3163"/>
        <v>0</v>
      </c>
      <c r="NU350" s="58">
        <f t="shared" si="3163"/>
        <v>0</v>
      </c>
      <c r="NV350" s="58">
        <f t="shared" si="3163"/>
        <v>0</v>
      </c>
      <c r="NW350" s="58">
        <f t="shared" si="3163"/>
        <v>0</v>
      </c>
      <c r="NX350" s="58">
        <f t="shared" si="3163"/>
        <v>0</v>
      </c>
      <c r="NY350" s="58">
        <f t="shared" si="3163"/>
        <v>0</v>
      </c>
      <c r="NZ350" s="58">
        <f t="shared" si="3163"/>
        <v>0</v>
      </c>
      <c r="OA350" s="59">
        <f t="shared" ref="OA350:OE350" si="3164">SUM(OA351:OA352)</f>
        <v>0</v>
      </c>
      <c r="OB350" s="58">
        <f t="shared" si="3164"/>
        <v>0</v>
      </c>
      <c r="OC350" s="58">
        <f t="shared" si="3164"/>
        <v>0</v>
      </c>
      <c r="OD350" s="58">
        <f t="shared" si="3164"/>
        <v>0</v>
      </c>
      <c r="OE350" s="109">
        <f t="shared" si="3164"/>
        <v>0</v>
      </c>
      <c r="OF350" s="59">
        <f t="shared" ref="OF350:OP350" si="3165">SUM(OF351:OF352)</f>
        <v>0</v>
      </c>
      <c r="OG350" s="58">
        <f t="shared" si="3165"/>
        <v>0</v>
      </c>
      <c r="OH350" s="58">
        <f t="shared" si="3165"/>
        <v>0</v>
      </c>
      <c r="OI350" s="58">
        <f t="shared" si="3165"/>
        <v>0</v>
      </c>
      <c r="OJ350" s="58">
        <f t="shared" si="3165"/>
        <v>0</v>
      </c>
      <c r="OK350" s="58">
        <f t="shared" si="3165"/>
        <v>0</v>
      </c>
      <c r="OL350" s="58">
        <f t="shared" si="3165"/>
        <v>0</v>
      </c>
      <c r="OM350" s="58">
        <f t="shared" si="3165"/>
        <v>0</v>
      </c>
      <c r="ON350" s="58">
        <f t="shared" si="3165"/>
        <v>0</v>
      </c>
      <c r="OO350" s="58">
        <f t="shared" si="3165"/>
        <v>0</v>
      </c>
      <c r="OP350" s="58">
        <f t="shared" si="3165"/>
        <v>0</v>
      </c>
      <c r="OQ350" s="59">
        <f t="shared" ref="OQ350:OU350" si="3166">SUM(OQ351:OQ352)</f>
        <v>0</v>
      </c>
      <c r="OR350" s="58">
        <f t="shared" si="3166"/>
        <v>0</v>
      </c>
      <c r="OS350" s="58">
        <f t="shared" si="3166"/>
        <v>0</v>
      </c>
      <c r="OT350" s="58">
        <f t="shared" si="3166"/>
        <v>0</v>
      </c>
      <c r="OU350" s="109">
        <f t="shared" si="3166"/>
        <v>0</v>
      </c>
      <c r="OV350" s="59">
        <f t="shared" ref="OV350:PF350" si="3167">SUM(OV351:OV352)</f>
        <v>0</v>
      </c>
      <c r="OW350" s="58">
        <f t="shared" si="3167"/>
        <v>0</v>
      </c>
      <c r="OX350" s="58">
        <f t="shared" si="3167"/>
        <v>0</v>
      </c>
      <c r="OY350" s="58">
        <f t="shared" si="3167"/>
        <v>0</v>
      </c>
      <c r="OZ350" s="58">
        <f t="shared" si="3167"/>
        <v>0</v>
      </c>
      <c r="PA350" s="58">
        <f t="shared" si="3167"/>
        <v>0</v>
      </c>
      <c r="PB350" s="58">
        <f t="shared" si="3167"/>
        <v>0</v>
      </c>
      <c r="PC350" s="58">
        <f t="shared" si="3167"/>
        <v>0</v>
      </c>
      <c r="PD350" s="58">
        <f t="shared" si="3167"/>
        <v>0</v>
      </c>
      <c r="PE350" s="58">
        <f t="shared" si="3167"/>
        <v>0</v>
      </c>
      <c r="PF350" s="58">
        <f t="shared" si="3167"/>
        <v>0</v>
      </c>
      <c r="PG350" s="59">
        <f t="shared" ref="PG350:PK350" si="3168">SUM(PG351:PG352)</f>
        <v>0</v>
      </c>
      <c r="PH350" s="58">
        <f t="shared" si="3168"/>
        <v>0</v>
      </c>
      <c r="PI350" s="58">
        <f t="shared" si="3168"/>
        <v>0</v>
      </c>
      <c r="PJ350" s="58">
        <f t="shared" si="3168"/>
        <v>0</v>
      </c>
      <c r="PK350" s="109">
        <f t="shared" si="3168"/>
        <v>0</v>
      </c>
      <c r="PL350" s="59">
        <f t="shared" ref="PL350:PV350" si="3169">SUM(PL351:PL352)</f>
        <v>0</v>
      </c>
      <c r="PM350" s="58">
        <f t="shared" si="3169"/>
        <v>0</v>
      </c>
      <c r="PN350" s="58">
        <f t="shared" si="3169"/>
        <v>0</v>
      </c>
      <c r="PO350" s="58">
        <f t="shared" si="3169"/>
        <v>0</v>
      </c>
      <c r="PP350" s="58">
        <f t="shared" si="3169"/>
        <v>0</v>
      </c>
      <c r="PQ350" s="58">
        <f t="shared" si="3169"/>
        <v>0</v>
      </c>
      <c r="PR350" s="58">
        <f t="shared" si="3169"/>
        <v>0</v>
      </c>
      <c r="PS350" s="58">
        <f t="shared" si="3169"/>
        <v>0</v>
      </c>
      <c r="PT350" s="58">
        <f t="shared" si="3169"/>
        <v>0</v>
      </c>
      <c r="PU350" s="58">
        <f t="shared" si="3169"/>
        <v>0</v>
      </c>
      <c r="PV350" s="58">
        <f t="shared" si="3169"/>
        <v>0</v>
      </c>
      <c r="PW350" s="59">
        <f t="shared" ref="PW350:QA350" si="3170">SUM(PW351:PW352)</f>
        <v>0</v>
      </c>
      <c r="PX350" s="58">
        <f t="shared" si="3170"/>
        <v>0</v>
      </c>
      <c r="PY350" s="58">
        <f t="shared" si="3170"/>
        <v>0</v>
      </c>
      <c r="PZ350" s="58">
        <f t="shared" si="3170"/>
        <v>0</v>
      </c>
      <c r="QA350" s="109">
        <f t="shared" si="3170"/>
        <v>0</v>
      </c>
      <c r="QB350" s="59">
        <f t="shared" ref="QB350:QL350" si="3171">SUM(QB351:QB352)</f>
        <v>0</v>
      </c>
      <c r="QC350" s="58">
        <f t="shared" si="3171"/>
        <v>0</v>
      </c>
      <c r="QD350" s="58">
        <f t="shared" si="3171"/>
        <v>0</v>
      </c>
      <c r="QE350" s="58">
        <f t="shared" si="3171"/>
        <v>0</v>
      </c>
      <c r="QF350" s="58">
        <f t="shared" si="3171"/>
        <v>0</v>
      </c>
      <c r="QG350" s="58">
        <f t="shared" si="3171"/>
        <v>0</v>
      </c>
      <c r="QH350" s="58">
        <f t="shared" si="3171"/>
        <v>0</v>
      </c>
      <c r="QI350" s="58">
        <f t="shared" si="3171"/>
        <v>0</v>
      </c>
      <c r="QJ350" s="58">
        <f t="shared" si="3171"/>
        <v>0</v>
      </c>
      <c r="QK350" s="58">
        <f t="shared" si="3171"/>
        <v>0</v>
      </c>
      <c r="QL350" s="58">
        <f t="shared" si="3171"/>
        <v>0</v>
      </c>
      <c r="QM350" s="59">
        <f t="shared" ref="QM350:QQ350" si="3172">SUM(QM351:QM352)</f>
        <v>0</v>
      </c>
      <c r="QN350" s="58">
        <f t="shared" si="3172"/>
        <v>0</v>
      </c>
      <c r="QO350" s="58">
        <f t="shared" si="3172"/>
        <v>0</v>
      </c>
      <c r="QP350" s="58">
        <f t="shared" si="3172"/>
        <v>0</v>
      </c>
      <c r="QQ350" s="109">
        <f t="shared" si="3172"/>
        <v>0</v>
      </c>
      <c r="QR350" s="59">
        <f t="shared" ref="QR350:RB350" si="3173">SUM(QR351:QR352)</f>
        <v>0</v>
      </c>
      <c r="QS350" s="58">
        <f t="shared" si="3173"/>
        <v>0</v>
      </c>
      <c r="QT350" s="58">
        <f t="shared" si="3173"/>
        <v>0</v>
      </c>
      <c r="QU350" s="58">
        <f t="shared" si="3173"/>
        <v>0</v>
      </c>
      <c r="QV350" s="58">
        <f t="shared" si="3173"/>
        <v>0</v>
      </c>
      <c r="QW350" s="58">
        <f t="shared" si="3173"/>
        <v>0</v>
      </c>
      <c r="QX350" s="58">
        <f t="shared" si="3173"/>
        <v>0</v>
      </c>
      <c r="QY350" s="58">
        <f t="shared" si="3173"/>
        <v>0</v>
      </c>
      <c r="QZ350" s="58">
        <f t="shared" si="3173"/>
        <v>0</v>
      </c>
      <c r="RA350" s="58">
        <f t="shared" si="3173"/>
        <v>0</v>
      </c>
      <c r="RB350" s="58">
        <f t="shared" si="3173"/>
        <v>0</v>
      </c>
      <c r="RC350" s="59">
        <f t="shared" ref="RC350:RF350" si="3174">SUM(RC351:RC352)</f>
        <v>0</v>
      </c>
      <c r="RD350" s="58">
        <f t="shared" si="3174"/>
        <v>0</v>
      </c>
      <c r="RE350" s="58">
        <f t="shared" si="3174"/>
        <v>0</v>
      </c>
      <c r="RF350" s="58">
        <f t="shared" si="3174"/>
        <v>0</v>
      </c>
      <c r="RG350" s="58">
        <f t="shared" ref="RG350:RP350" si="3175">SUM(RG351:RG352)</f>
        <v>0</v>
      </c>
      <c r="RH350" s="58">
        <f t="shared" si="3175"/>
        <v>0</v>
      </c>
      <c r="RI350" s="58">
        <f t="shared" si="3175"/>
        <v>0</v>
      </c>
      <c r="RJ350" s="58">
        <f t="shared" si="3175"/>
        <v>0</v>
      </c>
      <c r="RK350" s="58">
        <f t="shared" si="3175"/>
        <v>0</v>
      </c>
      <c r="RL350" s="58">
        <f t="shared" si="3175"/>
        <v>0</v>
      </c>
      <c r="RM350" s="58">
        <f t="shared" si="3175"/>
        <v>0</v>
      </c>
      <c r="RN350" s="58">
        <f t="shared" si="3175"/>
        <v>0</v>
      </c>
      <c r="RO350" s="58">
        <f t="shared" si="3175"/>
        <v>0</v>
      </c>
      <c r="RP350" s="58">
        <f t="shared" si="3175"/>
        <v>0</v>
      </c>
      <c r="RQ350" s="109">
        <f t="shared" ref="RQ350" si="3176">SUM(RQ351:RQ352)</f>
        <v>0</v>
      </c>
      <c r="RR350" s="152">
        <f t="shared" ref="RR350:SC350" si="3177">SUM(RR351:RR352)</f>
        <v>0</v>
      </c>
      <c r="RS350" s="59">
        <f t="shared" si="3177"/>
        <v>0</v>
      </c>
      <c r="RT350" s="58">
        <f t="shared" si="3177"/>
        <v>0</v>
      </c>
      <c r="RU350" s="58">
        <f t="shared" si="3177"/>
        <v>0</v>
      </c>
      <c r="RV350" s="58">
        <f t="shared" si="3177"/>
        <v>0</v>
      </c>
      <c r="RW350" s="58">
        <f t="shared" si="3177"/>
        <v>0</v>
      </c>
      <c r="RX350" s="58">
        <f t="shared" si="3177"/>
        <v>0</v>
      </c>
      <c r="RY350" s="58">
        <f t="shared" si="3177"/>
        <v>0</v>
      </c>
      <c r="RZ350" s="58">
        <f t="shared" si="3177"/>
        <v>0</v>
      </c>
      <c r="SA350" s="58">
        <f t="shared" si="3177"/>
        <v>0</v>
      </c>
      <c r="SB350" s="58">
        <f t="shared" si="3177"/>
        <v>0</v>
      </c>
      <c r="SC350" s="58">
        <f t="shared" si="3177"/>
        <v>0</v>
      </c>
      <c r="SD350" s="59">
        <f t="shared" ref="SD350:SH350" si="3178">SUM(SD351:SD352)</f>
        <v>0</v>
      </c>
      <c r="SE350" s="58">
        <f t="shared" si="3178"/>
        <v>0</v>
      </c>
      <c r="SF350" s="58">
        <f t="shared" si="3178"/>
        <v>0</v>
      </c>
      <c r="SG350" s="58">
        <f t="shared" si="3178"/>
        <v>0</v>
      </c>
      <c r="SH350" s="109">
        <f t="shared" si="3178"/>
        <v>0</v>
      </c>
      <c r="SI350" s="59">
        <f t="shared" ref="SI350:SS350" si="3179">SUM(SI351:SI352)</f>
        <v>0</v>
      </c>
      <c r="SJ350" s="58">
        <f t="shared" si="3179"/>
        <v>0</v>
      </c>
      <c r="SK350" s="58">
        <f t="shared" si="3179"/>
        <v>0</v>
      </c>
      <c r="SL350" s="58">
        <f t="shared" si="3179"/>
        <v>0</v>
      </c>
      <c r="SM350" s="58">
        <f t="shared" si="3179"/>
        <v>0</v>
      </c>
      <c r="SN350" s="58">
        <f t="shared" si="3179"/>
        <v>0</v>
      </c>
      <c r="SO350" s="58">
        <f t="shared" si="3179"/>
        <v>0</v>
      </c>
      <c r="SP350" s="58">
        <f t="shared" si="3179"/>
        <v>0</v>
      </c>
      <c r="SQ350" s="58">
        <f t="shared" si="3179"/>
        <v>0</v>
      </c>
      <c r="SR350" s="58">
        <f t="shared" si="3179"/>
        <v>0</v>
      </c>
      <c r="SS350" s="58">
        <f t="shared" si="3179"/>
        <v>0</v>
      </c>
      <c r="ST350" s="59">
        <f t="shared" ref="ST350:SX350" si="3180">SUM(ST351:ST352)</f>
        <v>0</v>
      </c>
      <c r="SU350" s="58">
        <f t="shared" si="3180"/>
        <v>0</v>
      </c>
      <c r="SV350" s="58">
        <f t="shared" si="3180"/>
        <v>0</v>
      </c>
      <c r="SW350" s="58">
        <f t="shared" si="3180"/>
        <v>0</v>
      </c>
      <c r="SX350" s="109">
        <f t="shared" si="3180"/>
        <v>0</v>
      </c>
      <c r="SY350" s="59">
        <f t="shared" ref="SY350:TI350" si="3181">SUM(SY351:SY352)</f>
        <v>0</v>
      </c>
      <c r="SZ350" s="58">
        <f t="shared" si="3181"/>
        <v>0</v>
      </c>
      <c r="TA350" s="58">
        <f t="shared" si="3181"/>
        <v>0</v>
      </c>
      <c r="TB350" s="58">
        <f t="shared" si="3181"/>
        <v>0</v>
      </c>
      <c r="TC350" s="58">
        <f t="shared" si="3181"/>
        <v>0</v>
      </c>
      <c r="TD350" s="58">
        <f t="shared" si="3181"/>
        <v>0</v>
      </c>
      <c r="TE350" s="58">
        <f t="shared" si="3181"/>
        <v>0</v>
      </c>
      <c r="TF350" s="58">
        <f t="shared" si="3181"/>
        <v>0</v>
      </c>
      <c r="TG350" s="58">
        <f t="shared" si="3181"/>
        <v>0</v>
      </c>
      <c r="TH350" s="58">
        <f t="shared" si="3181"/>
        <v>0</v>
      </c>
      <c r="TI350" s="58">
        <f t="shared" si="3181"/>
        <v>0</v>
      </c>
      <c r="TJ350" s="59">
        <f t="shared" ref="TJ350:TN350" si="3182">SUM(TJ351:TJ352)</f>
        <v>0</v>
      </c>
      <c r="TK350" s="58">
        <f t="shared" si="3182"/>
        <v>0</v>
      </c>
      <c r="TL350" s="58">
        <f t="shared" si="3182"/>
        <v>0</v>
      </c>
      <c r="TM350" s="58">
        <f t="shared" si="3182"/>
        <v>0</v>
      </c>
      <c r="TN350" s="109">
        <f t="shared" si="3182"/>
        <v>0</v>
      </c>
      <c r="TO350" s="59">
        <f t="shared" ref="TO350:TY350" si="3183">SUM(TO351:TO352)</f>
        <v>0</v>
      </c>
      <c r="TP350" s="58">
        <f t="shared" si="3183"/>
        <v>0</v>
      </c>
      <c r="TQ350" s="58">
        <f t="shared" si="3183"/>
        <v>0</v>
      </c>
      <c r="TR350" s="58">
        <f t="shared" si="3183"/>
        <v>0</v>
      </c>
      <c r="TS350" s="58">
        <f t="shared" si="3183"/>
        <v>0</v>
      </c>
      <c r="TT350" s="58">
        <f t="shared" si="3183"/>
        <v>0</v>
      </c>
      <c r="TU350" s="58">
        <f t="shared" si="3183"/>
        <v>0</v>
      </c>
      <c r="TV350" s="58">
        <f t="shared" si="3183"/>
        <v>0</v>
      </c>
      <c r="TW350" s="58">
        <f t="shared" si="3183"/>
        <v>0</v>
      </c>
      <c r="TX350" s="58">
        <f t="shared" si="3183"/>
        <v>0</v>
      </c>
      <c r="TY350" s="58">
        <f t="shared" si="3183"/>
        <v>0</v>
      </c>
      <c r="TZ350" s="59">
        <f t="shared" ref="TZ350:UD350" si="3184">SUM(TZ351:TZ352)</f>
        <v>0</v>
      </c>
      <c r="UA350" s="58">
        <f t="shared" si="3184"/>
        <v>0</v>
      </c>
      <c r="UB350" s="58">
        <f t="shared" si="3184"/>
        <v>0</v>
      </c>
      <c r="UC350" s="58">
        <f t="shared" si="3184"/>
        <v>0</v>
      </c>
      <c r="UD350" s="109">
        <f t="shared" si="3184"/>
        <v>0</v>
      </c>
      <c r="UE350" s="59">
        <f t="shared" ref="UE350:UO350" si="3185">SUM(UE351:UE352)</f>
        <v>0</v>
      </c>
      <c r="UF350" s="58">
        <f t="shared" si="3185"/>
        <v>0</v>
      </c>
      <c r="UG350" s="58">
        <f t="shared" si="3185"/>
        <v>0</v>
      </c>
      <c r="UH350" s="58">
        <f t="shared" si="3185"/>
        <v>0</v>
      </c>
      <c r="UI350" s="58">
        <f t="shared" si="3185"/>
        <v>0</v>
      </c>
      <c r="UJ350" s="58">
        <f t="shared" si="3185"/>
        <v>0</v>
      </c>
      <c r="UK350" s="58">
        <f t="shared" si="3185"/>
        <v>0</v>
      </c>
      <c r="UL350" s="58">
        <f t="shared" si="3185"/>
        <v>0</v>
      </c>
      <c r="UM350" s="58">
        <f t="shared" si="3185"/>
        <v>0</v>
      </c>
      <c r="UN350" s="58">
        <f t="shared" si="3185"/>
        <v>0</v>
      </c>
      <c r="UO350" s="58">
        <f t="shared" si="3185"/>
        <v>0</v>
      </c>
      <c r="UP350" s="59">
        <f t="shared" ref="UP350:US350" si="3186">SUM(UP351:UP352)</f>
        <v>0</v>
      </c>
      <c r="UQ350" s="58">
        <f t="shared" si="3186"/>
        <v>0</v>
      </c>
      <c r="UR350" s="58">
        <f t="shared" si="3186"/>
        <v>0</v>
      </c>
      <c r="US350" s="58">
        <f t="shared" si="3186"/>
        <v>0</v>
      </c>
      <c r="UT350" s="58">
        <f t="shared" ref="UT350:VC350" si="3187">SUM(UT351:UT352)</f>
        <v>0</v>
      </c>
      <c r="UU350" s="58">
        <f t="shared" si="3187"/>
        <v>0</v>
      </c>
      <c r="UV350" s="58">
        <f t="shared" si="3187"/>
        <v>0</v>
      </c>
      <c r="UW350" s="58">
        <f t="shared" si="3187"/>
        <v>0</v>
      </c>
      <c r="UX350" s="58">
        <f t="shared" si="3187"/>
        <v>0</v>
      </c>
      <c r="UY350" s="58">
        <f t="shared" si="3187"/>
        <v>0</v>
      </c>
      <c r="UZ350" s="58">
        <f t="shared" si="3187"/>
        <v>0</v>
      </c>
      <c r="VA350" s="58">
        <f t="shared" si="3187"/>
        <v>0</v>
      </c>
      <c r="VB350" s="58">
        <f t="shared" si="3187"/>
        <v>0</v>
      </c>
      <c r="VC350" s="58">
        <f t="shared" si="3187"/>
        <v>0</v>
      </c>
      <c r="VD350" s="109">
        <f t="shared" ref="VD350" si="3188">SUM(VD351:VD352)</f>
        <v>0</v>
      </c>
      <c r="VE350" s="10" t="str">
        <f t="shared" si="2875"/>
        <v>-</v>
      </c>
    </row>
    <row r="351" spans="1:577" ht="20.149999999999999" customHeight="1">
      <c r="A351" s="129"/>
      <c r="B351" s="36"/>
      <c r="C351" s="23">
        <v>20031</v>
      </c>
      <c r="D351" s="24" t="s">
        <v>312</v>
      </c>
      <c r="E351" s="193">
        <f>SUM(F351:I351)</f>
        <v>0</v>
      </c>
      <c r="F351" s="194"/>
      <c r="G351" s="194"/>
      <c r="H351" s="195"/>
      <c r="I351" s="229"/>
      <c r="J351" s="241">
        <f t="shared" ref="J351:J352" si="3189">SUM(K351:Y351)</f>
        <v>0</v>
      </c>
      <c r="K351" s="61"/>
      <c r="L351" s="60"/>
      <c r="M351" s="60"/>
      <c r="N351" s="60"/>
      <c r="O351" s="60"/>
      <c r="P351" s="60"/>
      <c r="Q351" s="60"/>
      <c r="R351" s="60"/>
      <c r="S351" s="60"/>
      <c r="T351" s="60"/>
      <c r="U351" s="61"/>
      <c r="V351" s="60"/>
      <c r="W351" s="60"/>
      <c r="X351" s="60"/>
      <c r="Y351" s="110"/>
      <c r="Z351" s="169">
        <f t="shared" ref="Z351:Z352" si="3190">SUM(AA351:AO351)</f>
        <v>0</v>
      </c>
      <c r="AA351" s="60"/>
      <c r="AB351" s="60"/>
      <c r="AC351" s="60"/>
      <c r="AD351" s="60"/>
      <c r="AE351" s="60"/>
      <c r="AF351" s="60"/>
      <c r="AG351" s="60"/>
      <c r="AH351" s="60"/>
      <c r="AI351" s="60"/>
      <c r="AJ351" s="60"/>
      <c r="AK351" s="61"/>
      <c r="AL351" s="60"/>
      <c r="AM351" s="60"/>
      <c r="AN351" s="60"/>
      <c r="AO351" s="110"/>
      <c r="AP351" s="169">
        <f t="shared" ref="AP351:AP352" si="3191">SUM(AQ351:BE351)</f>
        <v>0</v>
      </c>
      <c r="AQ351" s="60"/>
      <c r="AR351" s="60"/>
      <c r="AS351" s="60"/>
      <c r="AT351" s="60"/>
      <c r="AU351" s="60"/>
      <c r="AV351" s="60"/>
      <c r="AW351" s="60"/>
      <c r="AX351" s="60"/>
      <c r="AY351" s="60"/>
      <c r="AZ351" s="60"/>
      <c r="BA351" s="61"/>
      <c r="BB351" s="60"/>
      <c r="BC351" s="60"/>
      <c r="BD351" s="60"/>
      <c r="BE351" s="110"/>
      <c r="BF351" s="169">
        <f t="shared" ref="BF351:BF352" si="3192">SUM(BG351:BU351)</f>
        <v>0</v>
      </c>
      <c r="BG351" s="60"/>
      <c r="BH351" s="60"/>
      <c r="BI351" s="60"/>
      <c r="BJ351" s="60"/>
      <c r="BK351" s="60"/>
      <c r="BL351" s="60"/>
      <c r="BM351" s="60"/>
      <c r="BN351" s="60"/>
      <c r="BO351" s="60"/>
      <c r="BP351" s="60"/>
      <c r="BQ351" s="61"/>
      <c r="BR351" s="60"/>
      <c r="BS351" s="60"/>
      <c r="BT351" s="60"/>
      <c r="BU351" s="110"/>
      <c r="BV351" s="169">
        <f t="shared" ref="BV351:BV352" si="3193">SUM(BW351:CU351)</f>
        <v>0</v>
      </c>
      <c r="BW351" s="60"/>
      <c r="BX351" s="60"/>
      <c r="BY351" s="60"/>
      <c r="BZ351" s="60"/>
      <c r="CA351" s="60"/>
      <c r="CB351" s="60"/>
      <c r="CC351" s="60"/>
      <c r="CD351" s="60"/>
      <c r="CE351" s="60"/>
      <c r="CF351" s="60"/>
      <c r="CG351" s="61"/>
      <c r="CH351" s="60"/>
      <c r="CI351" s="60"/>
      <c r="CJ351" s="60"/>
      <c r="CK351" s="60"/>
      <c r="CL351" s="60"/>
      <c r="CM351" s="60"/>
      <c r="CN351" s="60"/>
      <c r="CO351" s="60"/>
      <c r="CP351" s="60"/>
      <c r="CQ351" s="60"/>
      <c r="CR351" s="60"/>
      <c r="CS351" s="60"/>
      <c r="CT351" s="60"/>
      <c r="CU351" s="110"/>
      <c r="CV351" s="173"/>
      <c r="CW351" s="169">
        <f t="shared" ref="CW351:CW352" si="3194">SUM(CX351:DL351)</f>
        <v>0</v>
      </c>
      <c r="CX351" s="60"/>
      <c r="CY351" s="60"/>
      <c r="CZ351" s="60"/>
      <c r="DA351" s="60"/>
      <c r="DB351" s="60"/>
      <c r="DC351" s="60"/>
      <c r="DD351" s="60"/>
      <c r="DE351" s="60"/>
      <c r="DF351" s="60"/>
      <c r="DG351" s="60"/>
      <c r="DH351" s="61"/>
      <c r="DI351" s="60"/>
      <c r="DJ351" s="60"/>
      <c r="DK351" s="60"/>
      <c r="DL351" s="110"/>
      <c r="DM351" s="169">
        <f t="shared" ref="DM351:DM352" si="3195">SUM(DN351:EB351)</f>
        <v>0</v>
      </c>
      <c r="DN351" s="60"/>
      <c r="DO351" s="60"/>
      <c r="DP351" s="60"/>
      <c r="DQ351" s="60"/>
      <c r="DR351" s="60"/>
      <c r="DS351" s="60"/>
      <c r="DT351" s="60"/>
      <c r="DU351" s="60"/>
      <c r="DV351" s="60"/>
      <c r="DW351" s="60"/>
      <c r="DX351" s="61"/>
      <c r="DY351" s="60"/>
      <c r="DZ351" s="60"/>
      <c r="EA351" s="60"/>
      <c r="EB351" s="110"/>
      <c r="EC351" s="169">
        <f t="shared" ref="EC351:EC352" si="3196">SUM(ED351:ER351)</f>
        <v>0</v>
      </c>
      <c r="ED351" s="60"/>
      <c r="EE351" s="60"/>
      <c r="EF351" s="60"/>
      <c r="EG351" s="60"/>
      <c r="EH351" s="60"/>
      <c r="EI351" s="60"/>
      <c r="EJ351" s="60"/>
      <c r="EK351" s="60"/>
      <c r="EL351" s="60"/>
      <c r="EM351" s="60"/>
      <c r="EN351" s="61"/>
      <c r="EO351" s="60"/>
      <c r="EP351" s="60"/>
      <c r="EQ351" s="60"/>
      <c r="ER351" s="110"/>
      <c r="ES351" s="169">
        <f t="shared" ref="ES351:ES352" si="3197">SUM(ET351:FH351)</f>
        <v>0</v>
      </c>
      <c r="ET351" s="60"/>
      <c r="EU351" s="60"/>
      <c r="EV351" s="60"/>
      <c r="EW351" s="60"/>
      <c r="EX351" s="60"/>
      <c r="EY351" s="60"/>
      <c r="EZ351" s="60"/>
      <c r="FA351" s="60"/>
      <c r="FB351" s="60"/>
      <c r="FC351" s="60"/>
      <c r="FD351" s="61"/>
      <c r="FE351" s="60"/>
      <c r="FF351" s="60"/>
      <c r="FG351" s="60"/>
      <c r="FH351" s="110"/>
      <c r="FI351" s="169">
        <f t="shared" ref="FI351:FI352" si="3198">SUM(FJ351:FX351)</f>
        <v>0</v>
      </c>
      <c r="FJ351" s="60"/>
      <c r="FK351" s="60"/>
      <c r="FL351" s="60"/>
      <c r="FM351" s="60"/>
      <c r="FN351" s="60"/>
      <c r="FO351" s="60"/>
      <c r="FP351" s="60"/>
      <c r="FQ351" s="60"/>
      <c r="FR351" s="60"/>
      <c r="FS351" s="60"/>
      <c r="FT351" s="61"/>
      <c r="FU351" s="60"/>
      <c r="FV351" s="60"/>
      <c r="FW351" s="60"/>
      <c r="FX351" s="110"/>
      <c r="FY351" s="169">
        <f t="shared" ref="FY351:FY352" si="3199">SUM(FZ351:GN351)</f>
        <v>0</v>
      </c>
      <c r="FZ351" s="60"/>
      <c r="GA351" s="60"/>
      <c r="GB351" s="60"/>
      <c r="GC351" s="60"/>
      <c r="GD351" s="60"/>
      <c r="GE351" s="60"/>
      <c r="GF351" s="60"/>
      <c r="GG351" s="60"/>
      <c r="GH351" s="60"/>
      <c r="GI351" s="60"/>
      <c r="GJ351" s="61"/>
      <c r="GK351" s="60"/>
      <c r="GL351" s="60"/>
      <c r="GM351" s="60"/>
      <c r="GN351" s="110"/>
      <c r="GO351" s="169">
        <f t="shared" ref="GO351:GO352" si="3200">SUM(GP351:HN351)</f>
        <v>0</v>
      </c>
      <c r="GP351" s="60"/>
      <c r="GQ351" s="60"/>
      <c r="GR351" s="60"/>
      <c r="GS351" s="60"/>
      <c r="GT351" s="60"/>
      <c r="GU351" s="60"/>
      <c r="GV351" s="60"/>
      <c r="GW351" s="60"/>
      <c r="GX351" s="60"/>
      <c r="GY351" s="60"/>
      <c r="GZ351" s="61"/>
      <c r="HA351" s="60"/>
      <c r="HB351" s="60"/>
      <c r="HC351" s="60"/>
      <c r="HD351" s="60"/>
      <c r="HE351" s="60"/>
      <c r="HF351" s="60"/>
      <c r="HG351" s="60"/>
      <c r="HH351" s="60"/>
      <c r="HI351" s="60"/>
      <c r="HJ351" s="60"/>
      <c r="HK351" s="60"/>
      <c r="HL351" s="60"/>
      <c r="HM351" s="60"/>
      <c r="HN351" s="110"/>
      <c r="HO351" s="172"/>
      <c r="HP351" s="173"/>
      <c r="HQ351" s="169">
        <f t="shared" ref="HQ351:HQ352" si="3201">SUM(HR351:IF351)</f>
        <v>0</v>
      </c>
      <c r="HR351" s="60"/>
      <c r="HS351" s="60"/>
      <c r="HT351" s="60"/>
      <c r="HU351" s="60"/>
      <c r="HV351" s="60"/>
      <c r="HW351" s="60"/>
      <c r="HX351" s="60"/>
      <c r="HY351" s="60"/>
      <c r="HZ351" s="60"/>
      <c r="IA351" s="60"/>
      <c r="IB351" s="61"/>
      <c r="IC351" s="60"/>
      <c r="ID351" s="60"/>
      <c r="IE351" s="60"/>
      <c r="IF351" s="110"/>
      <c r="IG351" s="169">
        <f t="shared" ref="IG351:IG352" si="3202">SUM(IH351:IV351)</f>
        <v>0</v>
      </c>
      <c r="IH351" s="60"/>
      <c r="II351" s="60"/>
      <c r="IJ351" s="60"/>
      <c r="IK351" s="60"/>
      <c r="IL351" s="60"/>
      <c r="IM351" s="60"/>
      <c r="IN351" s="60"/>
      <c r="IO351" s="60"/>
      <c r="IP351" s="60"/>
      <c r="IQ351" s="60"/>
      <c r="IR351" s="61"/>
      <c r="IS351" s="60"/>
      <c r="IT351" s="60"/>
      <c r="IU351" s="60"/>
      <c r="IV351" s="110"/>
      <c r="IW351" s="169">
        <f t="shared" ref="IW351:IW352" si="3203">SUM(IX351:JL351)</f>
        <v>0</v>
      </c>
      <c r="IX351" s="60"/>
      <c r="IY351" s="60"/>
      <c r="IZ351" s="60"/>
      <c r="JA351" s="60"/>
      <c r="JB351" s="60"/>
      <c r="JC351" s="60"/>
      <c r="JD351" s="60"/>
      <c r="JE351" s="60"/>
      <c r="JF351" s="60"/>
      <c r="JG351" s="60"/>
      <c r="JH351" s="61"/>
      <c r="JI351" s="60"/>
      <c r="JJ351" s="60"/>
      <c r="JK351" s="60"/>
      <c r="JL351" s="110"/>
      <c r="JM351" s="169">
        <f t="shared" ref="JM351:JM352" si="3204">SUM(JN351:KB351)</f>
        <v>0</v>
      </c>
      <c r="JN351" s="60"/>
      <c r="JO351" s="60"/>
      <c r="JP351" s="60"/>
      <c r="JQ351" s="60"/>
      <c r="JR351" s="60"/>
      <c r="JS351" s="60"/>
      <c r="JT351" s="60"/>
      <c r="JU351" s="60"/>
      <c r="JV351" s="60"/>
      <c r="JW351" s="60"/>
      <c r="JX351" s="61"/>
      <c r="JY351" s="60"/>
      <c r="JZ351" s="60"/>
      <c r="KA351" s="60"/>
      <c r="KB351" s="110"/>
      <c r="KC351" s="169">
        <f t="shared" ref="KC351:KC352" si="3205">SUM(KD351:LB351)</f>
        <v>0</v>
      </c>
      <c r="KD351" s="60"/>
      <c r="KE351" s="60"/>
      <c r="KF351" s="60"/>
      <c r="KG351" s="60"/>
      <c r="KH351" s="60"/>
      <c r="KI351" s="60"/>
      <c r="KJ351" s="60"/>
      <c r="KK351" s="60"/>
      <c r="KL351" s="60"/>
      <c r="KM351" s="60"/>
      <c r="KN351" s="61"/>
      <c r="KO351" s="60"/>
      <c r="KP351" s="60"/>
      <c r="KQ351" s="60"/>
      <c r="KR351" s="60"/>
      <c r="KS351" s="60"/>
      <c r="KT351" s="60"/>
      <c r="KU351" s="60"/>
      <c r="KV351" s="60"/>
      <c r="KW351" s="60"/>
      <c r="KX351" s="60"/>
      <c r="KY351" s="60"/>
      <c r="KZ351" s="60"/>
      <c r="LA351" s="60"/>
      <c r="LB351" s="110"/>
      <c r="LC351" s="173"/>
      <c r="LD351" s="169">
        <f t="shared" ref="LD351:LD352" si="3206">SUM(LE351:LS351)</f>
        <v>0</v>
      </c>
      <c r="LE351" s="60"/>
      <c r="LF351" s="60"/>
      <c r="LG351" s="60"/>
      <c r="LH351" s="60"/>
      <c r="LI351" s="60"/>
      <c r="LJ351" s="60"/>
      <c r="LK351" s="60"/>
      <c r="LL351" s="60"/>
      <c r="LM351" s="60"/>
      <c r="LN351" s="60"/>
      <c r="LO351" s="61"/>
      <c r="LP351" s="60"/>
      <c r="LQ351" s="60"/>
      <c r="LR351" s="60"/>
      <c r="LS351" s="110"/>
      <c r="LT351" s="169">
        <f t="shared" ref="LT351:LT352" si="3207">SUM(LU351:MI351)</f>
        <v>0</v>
      </c>
      <c r="LU351" s="60"/>
      <c r="LV351" s="60"/>
      <c r="LW351" s="60"/>
      <c r="LX351" s="60"/>
      <c r="LY351" s="60"/>
      <c r="LZ351" s="60"/>
      <c r="MA351" s="60"/>
      <c r="MB351" s="60"/>
      <c r="MC351" s="60"/>
      <c r="MD351" s="60"/>
      <c r="ME351" s="61"/>
      <c r="MF351" s="60"/>
      <c r="MG351" s="60"/>
      <c r="MH351" s="60"/>
      <c r="MI351" s="110"/>
      <c r="MJ351" s="169">
        <f t="shared" ref="MJ351:MJ352" si="3208">SUM(MK351:MY351)</f>
        <v>0</v>
      </c>
      <c r="MK351" s="60"/>
      <c r="ML351" s="60"/>
      <c r="MM351" s="60"/>
      <c r="MN351" s="60"/>
      <c r="MO351" s="60"/>
      <c r="MP351" s="60"/>
      <c r="MQ351" s="60"/>
      <c r="MR351" s="60"/>
      <c r="MS351" s="60"/>
      <c r="MT351" s="60"/>
      <c r="MU351" s="61"/>
      <c r="MV351" s="60"/>
      <c r="MW351" s="60"/>
      <c r="MX351" s="60"/>
      <c r="MY351" s="110"/>
      <c r="MZ351" s="169">
        <f t="shared" ref="MZ351:MZ352" si="3209">SUM(NA351:NO351)</f>
        <v>0</v>
      </c>
      <c r="NA351" s="60"/>
      <c r="NB351" s="60"/>
      <c r="NC351" s="60"/>
      <c r="ND351" s="60"/>
      <c r="NE351" s="60"/>
      <c r="NF351" s="60"/>
      <c r="NG351" s="60"/>
      <c r="NH351" s="60"/>
      <c r="NI351" s="60"/>
      <c r="NJ351" s="60"/>
      <c r="NK351" s="61"/>
      <c r="NL351" s="60"/>
      <c r="NM351" s="60"/>
      <c r="NN351" s="60"/>
      <c r="NO351" s="110"/>
      <c r="NP351" s="169">
        <f t="shared" ref="NP351:NP352" si="3210">SUM(NQ351:OE351)</f>
        <v>0</v>
      </c>
      <c r="NQ351" s="60"/>
      <c r="NR351" s="60"/>
      <c r="NS351" s="60"/>
      <c r="NT351" s="60"/>
      <c r="NU351" s="60"/>
      <c r="NV351" s="60"/>
      <c r="NW351" s="60"/>
      <c r="NX351" s="60"/>
      <c r="NY351" s="60"/>
      <c r="NZ351" s="60"/>
      <c r="OA351" s="61"/>
      <c r="OB351" s="60"/>
      <c r="OC351" s="60"/>
      <c r="OD351" s="60"/>
      <c r="OE351" s="110"/>
      <c r="OF351" s="169">
        <f t="shared" ref="OF351:OF352" si="3211">SUM(OG351:OU351)</f>
        <v>0</v>
      </c>
      <c r="OG351" s="60"/>
      <c r="OH351" s="60"/>
      <c r="OI351" s="60"/>
      <c r="OJ351" s="60"/>
      <c r="OK351" s="60"/>
      <c r="OL351" s="60"/>
      <c r="OM351" s="60"/>
      <c r="ON351" s="60"/>
      <c r="OO351" s="60"/>
      <c r="OP351" s="60"/>
      <c r="OQ351" s="61"/>
      <c r="OR351" s="60"/>
      <c r="OS351" s="60"/>
      <c r="OT351" s="60"/>
      <c r="OU351" s="110"/>
      <c r="OV351" s="169">
        <f t="shared" ref="OV351:OV352" si="3212">SUM(OW351:PK351)</f>
        <v>0</v>
      </c>
      <c r="OW351" s="60"/>
      <c r="OX351" s="60"/>
      <c r="OY351" s="60"/>
      <c r="OZ351" s="60"/>
      <c r="PA351" s="60"/>
      <c r="PB351" s="60"/>
      <c r="PC351" s="60"/>
      <c r="PD351" s="60"/>
      <c r="PE351" s="60"/>
      <c r="PF351" s="60"/>
      <c r="PG351" s="61"/>
      <c r="PH351" s="60"/>
      <c r="PI351" s="60"/>
      <c r="PJ351" s="60"/>
      <c r="PK351" s="110"/>
      <c r="PL351" s="169">
        <f t="shared" ref="PL351:PL352" si="3213">SUM(PM351:QA351)</f>
        <v>0</v>
      </c>
      <c r="PM351" s="60"/>
      <c r="PN351" s="60"/>
      <c r="PO351" s="60"/>
      <c r="PP351" s="60"/>
      <c r="PQ351" s="60"/>
      <c r="PR351" s="60"/>
      <c r="PS351" s="60"/>
      <c r="PT351" s="60"/>
      <c r="PU351" s="60"/>
      <c r="PV351" s="60"/>
      <c r="PW351" s="61"/>
      <c r="PX351" s="60"/>
      <c r="PY351" s="60"/>
      <c r="PZ351" s="60"/>
      <c r="QA351" s="110"/>
      <c r="QB351" s="169">
        <f t="shared" ref="QB351:QB352" si="3214">SUM(QC351:QQ351)</f>
        <v>0</v>
      </c>
      <c r="QC351" s="60"/>
      <c r="QD351" s="60"/>
      <c r="QE351" s="60"/>
      <c r="QF351" s="60"/>
      <c r="QG351" s="60"/>
      <c r="QH351" s="60"/>
      <c r="QI351" s="60"/>
      <c r="QJ351" s="60"/>
      <c r="QK351" s="60"/>
      <c r="QL351" s="60"/>
      <c r="QM351" s="61"/>
      <c r="QN351" s="60"/>
      <c r="QO351" s="60"/>
      <c r="QP351" s="60"/>
      <c r="QQ351" s="110"/>
      <c r="QR351" s="169">
        <f t="shared" ref="QR351:QR352" si="3215">SUM(QS351:RQ351)</f>
        <v>0</v>
      </c>
      <c r="QS351" s="60"/>
      <c r="QT351" s="60"/>
      <c r="QU351" s="60"/>
      <c r="QV351" s="60"/>
      <c r="QW351" s="60"/>
      <c r="QX351" s="60"/>
      <c r="QY351" s="60"/>
      <c r="QZ351" s="60"/>
      <c r="RA351" s="60"/>
      <c r="RB351" s="60"/>
      <c r="RC351" s="61"/>
      <c r="RD351" s="60"/>
      <c r="RE351" s="60"/>
      <c r="RF351" s="60"/>
      <c r="RG351" s="60"/>
      <c r="RH351" s="60"/>
      <c r="RI351" s="60"/>
      <c r="RJ351" s="60"/>
      <c r="RK351" s="60"/>
      <c r="RL351" s="60"/>
      <c r="RM351" s="60"/>
      <c r="RN351" s="60"/>
      <c r="RO351" s="60"/>
      <c r="RP351" s="60"/>
      <c r="RQ351" s="110"/>
      <c r="RR351" s="173"/>
      <c r="RS351" s="169">
        <f t="shared" ref="RS351:RS352" si="3216">SUM(RT351:SH351)</f>
        <v>0</v>
      </c>
      <c r="RT351" s="60"/>
      <c r="RU351" s="60"/>
      <c r="RV351" s="60"/>
      <c r="RW351" s="60"/>
      <c r="RX351" s="60"/>
      <c r="RY351" s="60"/>
      <c r="RZ351" s="60"/>
      <c r="SA351" s="60"/>
      <c r="SB351" s="60"/>
      <c r="SC351" s="60"/>
      <c r="SD351" s="61"/>
      <c r="SE351" s="60"/>
      <c r="SF351" s="60"/>
      <c r="SG351" s="60"/>
      <c r="SH351" s="110"/>
      <c r="SI351" s="169">
        <f t="shared" ref="SI351:SI352" si="3217">SUM(SJ351:SX351)</f>
        <v>0</v>
      </c>
      <c r="SJ351" s="60"/>
      <c r="SK351" s="60"/>
      <c r="SL351" s="60"/>
      <c r="SM351" s="60"/>
      <c r="SN351" s="60"/>
      <c r="SO351" s="60"/>
      <c r="SP351" s="60"/>
      <c r="SQ351" s="60"/>
      <c r="SR351" s="60"/>
      <c r="SS351" s="60"/>
      <c r="ST351" s="61"/>
      <c r="SU351" s="60"/>
      <c r="SV351" s="60"/>
      <c r="SW351" s="60"/>
      <c r="SX351" s="110"/>
      <c r="SY351" s="169">
        <f t="shared" ref="SY351:SY352" si="3218">SUM(SZ351:TN351)</f>
        <v>0</v>
      </c>
      <c r="SZ351" s="60"/>
      <c r="TA351" s="60"/>
      <c r="TB351" s="60"/>
      <c r="TC351" s="60"/>
      <c r="TD351" s="60"/>
      <c r="TE351" s="60"/>
      <c r="TF351" s="60"/>
      <c r="TG351" s="60"/>
      <c r="TH351" s="60"/>
      <c r="TI351" s="60"/>
      <c r="TJ351" s="61"/>
      <c r="TK351" s="60"/>
      <c r="TL351" s="60"/>
      <c r="TM351" s="60"/>
      <c r="TN351" s="110"/>
      <c r="TO351" s="169">
        <f t="shared" ref="TO351:TO352" si="3219">SUM(TP351:UD351)</f>
        <v>0</v>
      </c>
      <c r="TP351" s="60"/>
      <c r="TQ351" s="60"/>
      <c r="TR351" s="60"/>
      <c r="TS351" s="60"/>
      <c r="TT351" s="60"/>
      <c r="TU351" s="60"/>
      <c r="TV351" s="60"/>
      <c r="TW351" s="60"/>
      <c r="TX351" s="60"/>
      <c r="TY351" s="60"/>
      <c r="TZ351" s="61"/>
      <c r="UA351" s="60"/>
      <c r="UB351" s="60"/>
      <c r="UC351" s="60"/>
      <c r="UD351" s="110"/>
      <c r="UE351" s="169">
        <f t="shared" ref="UE351:UE352" si="3220">SUM(UF351:VD351)</f>
        <v>0</v>
      </c>
      <c r="UF351" s="60"/>
      <c r="UG351" s="60"/>
      <c r="UH351" s="60"/>
      <c r="UI351" s="60"/>
      <c r="UJ351" s="60"/>
      <c r="UK351" s="60"/>
      <c r="UL351" s="60"/>
      <c r="UM351" s="60"/>
      <c r="UN351" s="60"/>
      <c r="UO351" s="60"/>
      <c r="UP351" s="61"/>
      <c r="UQ351" s="60"/>
      <c r="UR351" s="60"/>
      <c r="US351" s="60"/>
      <c r="UT351" s="60"/>
      <c r="UU351" s="60"/>
      <c r="UV351" s="60"/>
      <c r="UW351" s="60"/>
      <c r="UX351" s="60"/>
      <c r="UY351" s="60"/>
      <c r="UZ351" s="60"/>
      <c r="VA351" s="60"/>
      <c r="VB351" s="60"/>
      <c r="VC351" s="60"/>
      <c r="VD351" s="110"/>
      <c r="VE351" s="10" t="str">
        <f t="shared" si="2875"/>
        <v>-</v>
      </c>
    </row>
    <row r="352" spans="1:577" ht="20.149999999999999" customHeight="1">
      <c r="A352" s="129"/>
      <c r="B352" s="36"/>
      <c r="C352" s="23">
        <v>20038</v>
      </c>
      <c r="D352" s="24" t="s">
        <v>56</v>
      </c>
      <c r="E352" s="193">
        <f>SUM(F352:I352)</f>
        <v>0</v>
      </c>
      <c r="F352" s="194"/>
      <c r="G352" s="194"/>
      <c r="H352" s="195"/>
      <c r="I352" s="229"/>
      <c r="J352" s="241">
        <f t="shared" si="3189"/>
        <v>0</v>
      </c>
      <c r="K352" s="61"/>
      <c r="L352" s="60"/>
      <c r="M352" s="60"/>
      <c r="N352" s="60"/>
      <c r="O352" s="60"/>
      <c r="P352" s="60"/>
      <c r="Q352" s="60"/>
      <c r="R352" s="60"/>
      <c r="S352" s="60"/>
      <c r="T352" s="60"/>
      <c r="U352" s="61"/>
      <c r="V352" s="60"/>
      <c r="W352" s="60"/>
      <c r="X352" s="60"/>
      <c r="Y352" s="110"/>
      <c r="Z352" s="169">
        <f t="shared" si="3190"/>
        <v>0</v>
      </c>
      <c r="AA352" s="60"/>
      <c r="AB352" s="60"/>
      <c r="AC352" s="60"/>
      <c r="AD352" s="60"/>
      <c r="AE352" s="60"/>
      <c r="AF352" s="60"/>
      <c r="AG352" s="60"/>
      <c r="AH352" s="60"/>
      <c r="AI352" s="60"/>
      <c r="AJ352" s="60"/>
      <c r="AK352" s="61"/>
      <c r="AL352" s="60"/>
      <c r="AM352" s="60"/>
      <c r="AN352" s="60"/>
      <c r="AO352" s="110"/>
      <c r="AP352" s="169">
        <f t="shared" si="3191"/>
        <v>0</v>
      </c>
      <c r="AQ352" s="60"/>
      <c r="AR352" s="60"/>
      <c r="AS352" s="60"/>
      <c r="AT352" s="60"/>
      <c r="AU352" s="60"/>
      <c r="AV352" s="60"/>
      <c r="AW352" s="60"/>
      <c r="AX352" s="60"/>
      <c r="AY352" s="60"/>
      <c r="AZ352" s="60"/>
      <c r="BA352" s="61"/>
      <c r="BB352" s="60"/>
      <c r="BC352" s="60"/>
      <c r="BD352" s="60"/>
      <c r="BE352" s="110"/>
      <c r="BF352" s="169">
        <f t="shared" si="3192"/>
        <v>0</v>
      </c>
      <c r="BG352" s="60"/>
      <c r="BH352" s="60"/>
      <c r="BI352" s="60"/>
      <c r="BJ352" s="60"/>
      <c r="BK352" s="60"/>
      <c r="BL352" s="60"/>
      <c r="BM352" s="60"/>
      <c r="BN352" s="60"/>
      <c r="BO352" s="60"/>
      <c r="BP352" s="60"/>
      <c r="BQ352" s="61"/>
      <c r="BR352" s="60"/>
      <c r="BS352" s="60"/>
      <c r="BT352" s="60"/>
      <c r="BU352" s="110"/>
      <c r="BV352" s="169">
        <f t="shared" si="3193"/>
        <v>0</v>
      </c>
      <c r="BW352" s="60"/>
      <c r="BX352" s="60"/>
      <c r="BY352" s="60"/>
      <c r="BZ352" s="60"/>
      <c r="CA352" s="60"/>
      <c r="CB352" s="60"/>
      <c r="CC352" s="60"/>
      <c r="CD352" s="60"/>
      <c r="CE352" s="60"/>
      <c r="CF352" s="60"/>
      <c r="CG352" s="61"/>
      <c r="CH352" s="60"/>
      <c r="CI352" s="60"/>
      <c r="CJ352" s="60"/>
      <c r="CK352" s="60"/>
      <c r="CL352" s="60"/>
      <c r="CM352" s="60"/>
      <c r="CN352" s="60"/>
      <c r="CO352" s="60"/>
      <c r="CP352" s="60"/>
      <c r="CQ352" s="60"/>
      <c r="CR352" s="60"/>
      <c r="CS352" s="60"/>
      <c r="CT352" s="60"/>
      <c r="CU352" s="110"/>
      <c r="CV352" s="173"/>
      <c r="CW352" s="169">
        <f t="shared" si="3194"/>
        <v>0</v>
      </c>
      <c r="CX352" s="60"/>
      <c r="CY352" s="60"/>
      <c r="CZ352" s="60"/>
      <c r="DA352" s="60"/>
      <c r="DB352" s="60"/>
      <c r="DC352" s="60"/>
      <c r="DD352" s="60"/>
      <c r="DE352" s="60"/>
      <c r="DF352" s="60"/>
      <c r="DG352" s="60"/>
      <c r="DH352" s="61"/>
      <c r="DI352" s="60"/>
      <c r="DJ352" s="60"/>
      <c r="DK352" s="60"/>
      <c r="DL352" s="110"/>
      <c r="DM352" s="169">
        <f t="shared" si="3195"/>
        <v>0</v>
      </c>
      <c r="DN352" s="60"/>
      <c r="DO352" s="60"/>
      <c r="DP352" s="60"/>
      <c r="DQ352" s="60"/>
      <c r="DR352" s="60"/>
      <c r="DS352" s="60"/>
      <c r="DT352" s="60"/>
      <c r="DU352" s="60"/>
      <c r="DV352" s="60"/>
      <c r="DW352" s="60"/>
      <c r="DX352" s="61"/>
      <c r="DY352" s="60"/>
      <c r="DZ352" s="60"/>
      <c r="EA352" s="60"/>
      <c r="EB352" s="110"/>
      <c r="EC352" s="169">
        <f t="shared" si="3196"/>
        <v>0</v>
      </c>
      <c r="ED352" s="60"/>
      <c r="EE352" s="60"/>
      <c r="EF352" s="60"/>
      <c r="EG352" s="60"/>
      <c r="EH352" s="60"/>
      <c r="EI352" s="60"/>
      <c r="EJ352" s="60"/>
      <c r="EK352" s="60"/>
      <c r="EL352" s="60"/>
      <c r="EM352" s="60"/>
      <c r="EN352" s="61"/>
      <c r="EO352" s="60"/>
      <c r="EP352" s="60"/>
      <c r="EQ352" s="60"/>
      <c r="ER352" s="110"/>
      <c r="ES352" s="169">
        <f t="shared" si="3197"/>
        <v>0</v>
      </c>
      <c r="ET352" s="60"/>
      <c r="EU352" s="60"/>
      <c r="EV352" s="60"/>
      <c r="EW352" s="60"/>
      <c r="EX352" s="60"/>
      <c r="EY352" s="60"/>
      <c r="EZ352" s="60"/>
      <c r="FA352" s="60"/>
      <c r="FB352" s="60"/>
      <c r="FC352" s="60"/>
      <c r="FD352" s="61"/>
      <c r="FE352" s="60"/>
      <c r="FF352" s="60"/>
      <c r="FG352" s="60"/>
      <c r="FH352" s="110"/>
      <c r="FI352" s="169">
        <f t="shared" si="3198"/>
        <v>0</v>
      </c>
      <c r="FJ352" s="60"/>
      <c r="FK352" s="60"/>
      <c r="FL352" s="60"/>
      <c r="FM352" s="60"/>
      <c r="FN352" s="60"/>
      <c r="FO352" s="60"/>
      <c r="FP352" s="60"/>
      <c r="FQ352" s="60"/>
      <c r="FR352" s="60"/>
      <c r="FS352" s="60"/>
      <c r="FT352" s="61"/>
      <c r="FU352" s="60"/>
      <c r="FV352" s="60"/>
      <c r="FW352" s="60"/>
      <c r="FX352" s="110"/>
      <c r="FY352" s="169">
        <f t="shared" si="3199"/>
        <v>0</v>
      </c>
      <c r="FZ352" s="60"/>
      <c r="GA352" s="60"/>
      <c r="GB352" s="60"/>
      <c r="GC352" s="60"/>
      <c r="GD352" s="60"/>
      <c r="GE352" s="60"/>
      <c r="GF352" s="60"/>
      <c r="GG352" s="60"/>
      <c r="GH352" s="60"/>
      <c r="GI352" s="60"/>
      <c r="GJ352" s="61"/>
      <c r="GK352" s="60"/>
      <c r="GL352" s="60"/>
      <c r="GM352" s="60"/>
      <c r="GN352" s="110"/>
      <c r="GO352" s="169">
        <f t="shared" si="3200"/>
        <v>0</v>
      </c>
      <c r="GP352" s="60"/>
      <c r="GQ352" s="60"/>
      <c r="GR352" s="60"/>
      <c r="GS352" s="60"/>
      <c r="GT352" s="60"/>
      <c r="GU352" s="60"/>
      <c r="GV352" s="60"/>
      <c r="GW352" s="60"/>
      <c r="GX352" s="60"/>
      <c r="GY352" s="60"/>
      <c r="GZ352" s="61"/>
      <c r="HA352" s="60"/>
      <c r="HB352" s="60"/>
      <c r="HC352" s="60"/>
      <c r="HD352" s="60"/>
      <c r="HE352" s="60"/>
      <c r="HF352" s="60"/>
      <c r="HG352" s="60"/>
      <c r="HH352" s="60"/>
      <c r="HI352" s="60"/>
      <c r="HJ352" s="60"/>
      <c r="HK352" s="60"/>
      <c r="HL352" s="60"/>
      <c r="HM352" s="60"/>
      <c r="HN352" s="110"/>
      <c r="HO352" s="172"/>
      <c r="HP352" s="173"/>
      <c r="HQ352" s="169">
        <f t="shared" si="3201"/>
        <v>0</v>
      </c>
      <c r="HR352" s="60"/>
      <c r="HS352" s="60"/>
      <c r="HT352" s="60"/>
      <c r="HU352" s="60"/>
      <c r="HV352" s="60"/>
      <c r="HW352" s="60"/>
      <c r="HX352" s="60"/>
      <c r="HY352" s="60"/>
      <c r="HZ352" s="60"/>
      <c r="IA352" s="60"/>
      <c r="IB352" s="61"/>
      <c r="IC352" s="60"/>
      <c r="ID352" s="60"/>
      <c r="IE352" s="60"/>
      <c r="IF352" s="110"/>
      <c r="IG352" s="169">
        <f t="shared" si="3202"/>
        <v>0</v>
      </c>
      <c r="IH352" s="60"/>
      <c r="II352" s="60"/>
      <c r="IJ352" s="60"/>
      <c r="IK352" s="60"/>
      <c r="IL352" s="60"/>
      <c r="IM352" s="60"/>
      <c r="IN352" s="60"/>
      <c r="IO352" s="60"/>
      <c r="IP352" s="60"/>
      <c r="IQ352" s="60"/>
      <c r="IR352" s="61"/>
      <c r="IS352" s="60"/>
      <c r="IT352" s="60"/>
      <c r="IU352" s="60"/>
      <c r="IV352" s="110"/>
      <c r="IW352" s="169">
        <f t="shared" si="3203"/>
        <v>0</v>
      </c>
      <c r="IX352" s="60"/>
      <c r="IY352" s="60"/>
      <c r="IZ352" s="60"/>
      <c r="JA352" s="60"/>
      <c r="JB352" s="60"/>
      <c r="JC352" s="60"/>
      <c r="JD352" s="60"/>
      <c r="JE352" s="60"/>
      <c r="JF352" s="60"/>
      <c r="JG352" s="60"/>
      <c r="JH352" s="61"/>
      <c r="JI352" s="60"/>
      <c r="JJ352" s="60"/>
      <c r="JK352" s="60"/>
      <c r="JL352" s="110"/>
      <c r="JM352" s="169">
        <f t="shared" si="3204"/>
        <v>0</v>
      </c>
      <c r="JN352" s="60"/>
      <c r="JO352" s="60"/>
      <c r="JP352" s="60"/>
      <c r="JQ352" s="60"/>
      <c r="JR352" s="60"/>
      <c r="JS352" s="60"/>
      <c r="JT352" s="60"/>
      <c r="JU352" s="60"/>
      <c r="JV352" s="60"/>
      <c r="JW352" s="60"/>
      <c r="JX352" s="61"/>
      <c r="JY352" s="60"/>
      <c r="JZ352" s="60"/>
      <c r="KA352" s="60"/>
      <c r="KB352" s="110"/>
      <c r="KC352" s="169">
        <f t="shared" si="3205"/>
        <v>0</v>
      </c>
      <c r="KD352" s="60"/>
      <c r="KE352" s="60"/>
      <c r="KF352" s="60"/>
      <c r="KG352" s="60"/>
      <c r="KH352" s="60"/>
      <c r="KI352" s="60"/>
      <c r="KJ352" s="60"/>
      <c r="KK352" s="60"/>
      <c r="KL352" s="60"/>
      <c r="KM352" s="60"/>
      <c r="KN352" s="61"/>
      <c r="KO352" s="60"/>
      <c r="KP352" s="60"/>
      <c r="KQ352" s="60"/>
      <c r="KR352" s="60"/>
      <c r="KS352" s="60"/>
      <c r="KT352" s="60"/>
      <c r="KU352" s="60"/>
      <c r="KV352" s="60"/>
      <c r="KW352" s="60"/>
      <c r="KX352" s="60"/>
      <c r="KY352" s="60"/>
      <c r="KZ352" s="60"/>
      <c r="LA352" s="60"/>
      <c r="LB352" s="110"/>
      <c r="LC352" s="173"/>
      <c r="LD352" s="169">
        <f t="shared" si="3206"/>
        <v>0</v>
      </c>
      <c r="LE352" s="60"/>
      <c r="LF352" s="60"/>
      <c r="LG352" s="60"/>
      <c r="LH352" s="60"/>
      <c r="LI352" s="60"/>
      <c r="LJ352" s="60"/>
      <c r="LK352" s="60"/>
      <c r="LL352" s="60"/>
      <c r="LM352" s="60"/>
      <c r="LN352" s="60"/>
      <c r="LO352" s="61"/>
      <c r="LP352" s="60"/>
      <c r="LQ352" s="60"/>
      <c r="LR352" s="60"/>
      <c r="LS352" s="110"/>
      <c r="LT352" s="169">
        <f t="shared" si="3207"/>
        <v>0</v>
      </c>
      <c r="LU352" s="60"/>
      <c r="LV352" s="60"/>
      <c r="LW352" s="60"/>
      <c r="LX352" s="60"/>
      <c r="LY352" s="60"/>
      <c r="LZ352" s="60"/>
      <c r="MA352" s="60"/>
      <c r="MB352" s="60"/>
      <c r="MC352" s="60"/>
      <c r="MD352" s="60"/>
      <c r="ME352" s="61"/>
      <c r="MF352" s="60"/>
      <c r="MG352" s="60"/>
      <c r="MH352" s="60"/>
      <c r="MI352" s="110"/>
      <c r="MJ352" s="169">
        <f t="shared" si="3208"/>
        <v>0</v>
      </c>
      <c r="MK352" s="60"/>
      <c r="ML352" s="60"/>
      <c r="MM352" s="60"/>
      <c r="MN352" s="60"/>
      <c r="MO352" s="60"/>
      <c r="MP352" s="60"/>
      <c r="MQ352" s="60"/>
      <c r="MR352" s="60"/>
      <c r="MS352" s="60"/>
      <c r="MT352" s="60"/>
      <c r="MU352" s="61"/>
      <c r="MV352" s="60"/>
      <c r="MW352" s="60"/>
      <c r="MX352" s="60"/>
      <c r="MY352" s="110"/>
      <c r="MZ352" s="169">
        <f t="shared" si="3209"/>
        <v>0</v>
      </c>
      <c r="NA352" s="60"/>
      <c r="NB352" s="60"/>
      <c r="NC352" s="60"/>
      <c r="ND352" s="60"/>
      <c r="NE352" s="60"/>
      <c r="NF352" s="60"/>
      <c r="NG352" s="60"/>
      <c r="NH352" s="60"/>
      <c r="NI352" s="60"/>
      <c r="NJ352" s="60"/>
      <c r="NK352" s="61"/>
      <c r="NL352" s="60"/>
      <c r="NM352" s="60"/>
      <c r="NN352" s="60"/>
      <c r="NO352" s="110"/>
      <c r="NP352" s="169">
        <f t="shared" si="3210"/>
        <v>0</v>
      </c>
      <c r="NQ352" s="60"/>
      <c r="NR352" s="60"/>
      <c r="NS352" s="60"/>
      <c r="NT352" s="60"/>
      <c r="NU352" s="60"/>
      <c r="NV352" s="60"/>
      <c r="NW352" s="60"/>
      <c r="NX352" s="60"/>
      <c r="NY352" s="60"/>
      <c r="NZ352" s="60"/>
      <c r="OA352" s="61"/>
      <c r="OB352" s="60"/>
      <c r="OC352" s="60"/>
      <c r="OD352" s="60"/>
      <c r="OE352" s="110"/>
      <c r="OF352" s="169">
        <f t="shared" si="3211"/>
        <v>0</v>
      </c>
      <c r="OG352" s="60"/>
      <c r="OH352" s="60"/>
      <c r="OI352" s="60"/>
      <c r="OJ352" s="60"/>
      <c r="OK352" s="60"/>
      <c r="OL352" s="60"/>
      <c r="OM352" s="60"/>
      <c r="ON352" s="60"/>
      <c r="OO352" s="60"/>
      <c r="OP352" s="60"/>
      <c r="OQ352" s="61"/>
      <c r="OR352" s="60"/>
      <c r="OS352" s="60"/>
      <c r="OT352" s="60"/>
      <c r="OU352" s="110"/>
      <c r="OV352" s="169">
        <f t="shared" si="3212"/>
        <v>0</v>
      </c>
      <c r="OW352" s="60"/>
      <c r="OX352" s="60"/>
      <c r="OY352" s="60"/>
      <c r="OZ352" s="60"/>
      <c r="PA352" s="60"/>
      <c r="PB352" s="60"/>
      <c r="PC352" s="60"/>
      <c r="PD352" s="60"/>
      <c r="PE352" s="60"/>
      <c r="PF352" s="60"/>
      <c r="PG352" s="61"/>
      <c r="PH352" s="60"/>
      <c r="PI352" s="60"/>
      <c r="PJ352" s="60"/>
      <c r="PK352" s="110"/>
      <c r="PL352" s="169">
        <f t="shared" si="3213"/>
        <v>0</v>
      </c>
      <c r="PM352" s="60"/>
      <c r="PN352" s="60"/>
      <c r="PO352" s="60"/>
      <c r="PP352" s="60"/>
      <c r="PQ352" s="60"/>
      <c r="PR352" s="60"/>
      <c r="PS352" s="60"/>
      <c r="PT352" s="60"/>
      <c r="PU352" s="60"/>
      <c r="PV352" s="60"/>
      <c r="PW352" s="61"/>
      <c r="PX352" s="60"/>
      <c r="PY352" s="60"/>
      <c r="PZ352" s="60"/>
      <c r="QA352" s="110"/>
      <c r="QB352" s="169">
        <f t="shared" si="3214"/>
        <v>0</v>
      </c>
      <c r="QC352" s="60"/>
      <c r="QD352" s="60"/>
      <c r="QE352" s="60"/>
      <c r="QF352" s="60"/>
      <c r="QG352" s="60"/>
      <c r="QH352" s="60"/>
      <c r="QI352" s="60"/>
      <c r="QJ352" s="60"/>
      <c r="QK352" s="60"/>
      <c r="QL352" s="60"/>
      <c r="QM352" s="61"/>
      <c r="QN352" s="60"/>
      <c r="QO352" s="60"/>
      <c r="QP352" s="60"/>
      <c r="QQ352" s="110"/>
      <c r="QR352" s="169">
        <f t="shared" si="3215"/>
        <v>0</v>
      </c>
      <c r="QS352" s="60"/>
      <c r="QT352" s="60"/>
      <c r="QU352" s="60"/>
      <c r="QV352" s="60"/>
      <c r="QW352" s="60"/>
      <c r="QX352" s="60"/>
      <c r="QY352" s="60"/>
      <c r="QZ352" s="60"/>
      <c r="RA352" s="60"/>
      <c r="RB352" s="60"/>
      <c r="RC352" s="61"/>
      <c r="RD352" s="60"/>
      <c r="RE352" s="60"/>
      <c r="RF352" s="60"/>
      <c r="RG352" s="60"/>
      <c r="RH352" s="60"/>
      <c r="RI352" s="60"/>
      <c r="RJ352" s="60"/>
      <c r="RK352" s="60"/>
      <c r="RL352" s="60"/>
      <c r="RM352" s="60"/>
      <c r="RN352" s="60"/>
      <c r="RO352" s="60"/>
      <c r="RP352" s="60"/>
      <c r="RQ352" s="110"/>
      <c r="RR352" s="173"/>
      <c r="RS352" s="169">
        <f t="shared" si="3216"/>
        <v>0</v>
      </c>
      <c r="RT352" s="60"/>
      <c r="RU352" s="60"/>
      <c r="RV352" s="60"/>
      <c r="RW352" s="60"/>
      <c r="RX352" s="60"/>
      <c r="RY352" s="60"/>
      <c r="RZ352" s="60"/>
      <c r="SA352" s="60"/>
      <c r="SB352" s="60"/>
      <c r="SC352" s="60"/>
      <c r="SD352" s="61"/>
      <c r="SE352" s="60"/>
      <c r="SF352" s="60"/>
      <c r="SG352" s="60"/>
      <c r="SH352" s="110"/>
      <c r="SI352" s="169">
        <f t="shared" si="3217"/>
        <v>0</v>
      </c>
      <c r="SJ352" s="60"/>
      <c r="SK352" s="60"/>
      <c r="SL352" s="60"/>
      <c r="SM352" s="60"/>
      <c r="SN352" s="60"/>
      <c r="SO352" s="60"/>
      <c r="SP352" s="60"/>
      <c r="SQ352" s="60"/>
      <c r="SR352" s="60"/>
      <c r="SS352" s="60"/>
      <c r="ST352" s="61"/>
      <c r="SU352" s="60"/>
      <c r="SV352" s="60"/>
      <c r="SW352" s="60"/>
      <c r="SX352" s="110"/>
      <c r="SY352" s="169">
        <f t="shared" si="3218"/>
        <v>0</v>
      </c>
      <c r="SZ352" s="60"/>
      <c r="TA352" s="60"/>
      <c r="TB352" s="60"/>
      <c r="TC352" s="60"/>
      <c r="TD352" s="60"/>
      <c r="TE352" s="60"/>
      <c r="TF352" s="60"/>
      <c r="TG352" s="60"/>
      <c r="TH352" s="60"/>
      <c r="TI352" s="60"/>
      <c r="TJ352" s="61"/>
      <c r="TK352" s="60"/>
      <c r="TL352" s="60"/>
      <c r="TM352" s="60"/>
      <c r="TN352" s="110"/>
      <c r="TO352" s="169">
        <f t="shared" si="3219"/>
        <v>0</v>
      </c>
      <c r="TP352" s="60"/>
      <c r="TQ352" s="60"/>
      <c r="TR352" s="60"/>
      <c r="TS352" s="60"/>
      <c r="TT352" s="60"/>
      <c r="TU352" s="60"/>
      <c r="TV352" s="60"/>
      <c r="TW352" s="60"/>
      <c r="TX352" s="60"/>
      <c r="TY352" s="60"/>
      <c r="TZ352" s="61"/>
      <c r="UA352" s="60"/>
      <c r="UB352" s="60"/>
      <c r="UC352" s="60"/>
      <c r="UD352" s="110"/>
      <c r="UE352" s="169">
        <f t="shared" si="3220"/>
        <v>0</v>
      </c>
      <c r="UF352" s="60"/>
      <c r="UG352" s="60"/>
      <c r="UH352" s="60"/>
      <c r="UI352" s="60"/>
      <c r="UJ352" s="60"/>
      <c r="UK352" s="60"/>
      <c r="UL352" s="60"/>
      <c r="UM352" s="60"/>
      <c r="UN352" s="60"/>
      <c r="UO352" s="60"/>
      <c r="UP352" s="61"/>
      <c r="UQ352" s="60"/>
      <c r="UR352" s="60"/>
      <c r="US352" s="60"/>
      <c r="UT352" s="60"/>
      <c r="UU352" s="60"/>
      <c r="UV352" s="60"/>
      <c r="UW352" s="60"/>
      <c r="UX352" s="60"/>
      <c r="UY352" s="60"/>
      <c r="UZ352" s="60"/>
      <c r="VA352" s="60"/>
      <c r="VB352" s="60"/>
      <c r="VC352" s="60"/>
      <c r="VD352" s="110"/>
      <c r="VE352" s="10" t="str">
        <f t="shared" si="2875"/>
        <v>-</v>
      </c>
    </row>
    <row r="353" spans="1:577" ht="20.149999999999999" customHeight="1">
      <c r="A353" s="129"/>
      <c r="B353" s="34">
        <v>2005</v>
      </c>
      <c r="C353" s="34"/>
      <c r="D353" s="35" t="s">
        <v>313</v>
      </c>
      <c r="E353" s="190">
        <f t="shared" ref="E353:BP353" si="3221">SUM(E354:E358)</f>
        <v>0</v>
      </c>
      <c r="F353" s="191">
        <f t="shared" si="3221"/>
        <v>0</v>
      </c>
      <c r="G353" s="191">
        <f t="shared" si="3221"/>
        <v>0</v>
      </c>
      <c r="H353" s="192">
        <f t="shared" si="3221"/>
        <v>0</v>
      </c>
      <c r="I353" s="228">
        <f t="shared" si="3221"/>
        <v>0</v>
      </c>
      <c r="J353" s="191">
        <f t="shared" si="3221"/>
        <v>0</v>
      </c>
      <c r="K353" s="59">
        <f t="shared" si="3221"/>
        <v>0</v>
      </c>
      <c r="L353" s="58">
        <f t="shared" si="3221"/>
        <v>0</v>
      </c>
      <c r="M353" s="58">
        <f t="shared" si="3221"/>
        <v>0</v>
      </c>
      <c r="N353" s="58">
        <f t="shared" si="3221"/>
        <v>0</v>
      </c>
      <c r="O353" s="58">
        <f t="shared" si="3221"/>
        <v>0</v>
      </c>
      <c r="P353" s="58">
        <f t="shared" si="3221"/>
        <v>0</v>
      </c>
      <c r="Q353" s="58">
        <f t="shared" si="3221"/>
        <v>0</v>
      </c>
      <c r="R353" s="58">
        <f t="shared" si="3221"/>
        <v>0</v>
      </c>
      <c r="S353" s="58">
        <f t="shared" si="3221"/>
        <v>0</v>
      </c>
      <c r="T353" s="58">
        <f t="shared" si="3221"/>
        <v>0</v>
      </c>
      <c r="U353" s="59">
        <f t="shared" si="3221"/>
        <v>0</v>
      </c>
      <c r="V353" s="58">
        <f t="shared" si="3221"/>
        <v>0</v>
      </c>
      <c r="W353" s="58">
        <f t="shared" si="3221"/>
        <v>0</v>
      </c>
      <c r="X353" s="58">
        <f t="shared" si="3221"/>
        <v>0</v>
      </c>
      <c r="Y353" s="109">
        <f t="shared" si="3221"/>
        <v>0</v>
      </c>
      <c r="Z353" s="59">
        <f t="shared" si="3221"/>
        <v>0</v>
      </c>
      <c r="AA353" s="58">
        <f t="shared" si="3221"/>
        <v>0</v>
      </c>
      <c r="AB353" s="58">
        <f t="shared" si="3221"/>
        <v>0</v>
      </c>
      <c r="AC353" s="58">
        <f t="shared" si="3221"/>
        <v>0</v>
      </c>
      <c r="AD353" s="58">
        <f t="shared" si="3221"/>
        <v>0</v>
      </c>
      <c r="AE353" s="58">
        <f t="shared" si="3221"/>
        <v>0</v>
      </c>
      <c r="AF353" s="58">
        <f t="shared" si="3221"/>
        <v>0</v>
      </c>
      <c r="AG353" s="58">
        <f t="shared" si="3221"/>
        <v>0</v>
      </c>
      <c r="AH353" s="58">
        <f t="shared" si="3221"/>
        <v>0</v>
      </c>
      <c r="AI353" s="58">
        <f t="shared" si="3221"/>
        <v>0</v>
      </c>
      <c r="AJ353" s="58">
        <f t="shared" si="3221"/>
        <v>0</v>
      </c>
      <c r="AK353" s="59">
        <f t="shared" si="3221"/>
        <v>0</v>
      </c>
      <c r="AL353" s="58">
        <f t="shared" si="3221"/>
        <v>0</v>
      </c>
      <c r="AM353" s="58">
        <f t="shared" si="3221"/>
        <v>0</v>
      </c>
      <c r="AN353" s="58">
        <f t="shared" si="3221"/>
        <v>0</v>
      </c>
      <c r="AO353" s="109">
        <f t="shared" si="3221"/>
        <v>0</v>
      </c>
      <c r="AP353" s="59">
        <f t="shared" si="3221"/>
        <v>0</v>
      </c>
      <c r="AQ353" s="58">
        <f t="shared" si="3221"/>
        <v>0</v>
      </c>
      <c r="AR353" s="58">
        <f t="shared" si="3221"/>
        <v>0</v>
      </c>
      <c r="AS353" s="58">
        <f t="shared" si="3221"/>
        <v>0</v>
      </c>
      <c r="AT353" s="58">
        <f t="shared" si="3221"/>
        <v>0</v>
      </c>
      <c r="AU353" s="58">
        <f t="shared" si="3221"/>
        <v>0</v>
      </c>
      <c r="AV353" s="58">
        <f t="shared" si="3221"/>
        <v>0</v>
      </c>
      <c r="AW353" s="58">
        <f t="shared" si="3221"/>
        <v>0</v>
      </c>
      <c r="AX353" s="58">
        <f t="shared" si="3221"/>
        <v>0</v>
      </c>
      <c r="AY353" s="58">
        <f t="shared" si="3221"/>
        <v>0</v>
      </c>
      <c r="AZ353" s="58">
        <f t="shared" si="3221"/>
        <v>0</v>
      </c>
      <c r="BA353" s="59">
        <f t="shared" si="3221"/>
        <v>0</v>
      </c>
      <c r="BB353" s="58">
        <f t="shared" si="3221"/>
        <v>0</v>
      </c>
      <c r="BC353" s="58">
        <f t="shared" si="3221"/>
        <v>0</v>
      </c>
      <c r="BD353" s="58">
        <f t="shared" si="3221"/>
        <v>0</v>
      </c>
      <c r="BE353" s="109">
        <f t="shared" si="3221"/>
        <v>0</v>
      </c>
      <c r="BF353" s="59">
        <f t="shared" si="3221"/>
        <v>0</v>
      </c>
      <c r="BG353" s="58">
        <f t="shared" si="3221"/>
        <v>0</v>
      </c>
      <c r="BH353" s="58">
        <f t="shared" si="3221"/>
        <v>0</v>
      </c>
      <c r="BI353" s="58">
        <f t="shared" si="3221"/>
        <v>0</v>
      </c>
      <c r="BJ353" s="58">
        <f t="shared" si="3221"/>
        <v>0</v>
      </c>
      <c r="BK353" s="58">
        <f t="shared" si="3221"/>
        <v>0</v>
      </c>
      <c r="BL353" s="58">
        <f t="shared" si="3221"/>
        <v>0</v>
      </c>
      <c r="BM353" s="58">
        <f t="shared" si="3221"/>
        <v>0</v>
      </c>
      <c r="BN353" s="58">
        <f t="shared" si="3221"/>
        <v>0</v>
      </c>
      <c r="BO353" s="58">
        <f t="shared" si="3221"/>
        <v>0</v>
      </c>
      <c r="BP353" s="58">
        <f t="shared" si="3221"/>
        <v>0</v>
      </c>
      <c r="BQ353" s="59">
        <f t="shared" ref="BQ353:EM353" si="3222">SUM(BQ354:BQ358)</f>
        <v>0</v>
      </c>
      <c r="BR353" s="58">
        <f t="shared" si="3222"/>
        <v>0</v>
      </c>
      <c r="BS353" s="58">
        <f t="shared" si="3222"/>
        <v>0</v>
      </c>
      <c r="BT353" s="58">
        <f t="shared" si="3222"/>
        <v>0</v>
      </c>
      <c r="BU353" s="109">
        <f t="shared" si="3222"/>
        <v>0</v>
      </c>
      <c r="BV353" s="59">
        <f t="shared" si="3222"/>
        <v>0</v>
      </c>
      <c r="BW353" s="58">
        <f t="shared" si="3222"/>
        <v>0</v>
      </c>
      <c r="BX353" s="58">
        <f t="shared" si="3222"/>
        <v>0</v>
      </c>
      <c r="BY353" s="58">
        <f t="shared" si="3222"/>
        <v>0</v>
      </c>
      <c r="BZ353" s="58">
        <f t="shared" si="3222"/>
        <v>0</v>
      </c>
      <c r="CA353" s="58">
        <f t="shared" si="3222"/>
        <v>0</v>
      </c>
      <c r="CB353" s="58">
        <f t="shared" si="3222"/>
        <v>0</v>
      </c>
      <c r="CC353" s="58">
        <f t="shared" si="3222"/>
        <v>0</v>
      </c>
      <c r="CD353" s="58">
        <f t="shared" si="3222"/>
        <v>0</v>
      </c>
      <c r="CE353" s="58">
        <f t="shared" si="3222"/>
        <v>0</v>
      </c>
      <c r="CF353" s="58">
        <f t="shared" si="3222"/>
        <v>0</v>
      </c>
      <c r="CG353" s="59">
        <f t="shared" si="3222"/>
        <v>0</v>
      </c>
      <c r="CH353" s="58">
        <f t="shared" si="3222"/>
        <v>0</v>
      </c>
      <c r="CI353" s="58">
        <f t="shared" si="3222"/>
        <v>0</v>
      </c>
      <c r="CJ353" s="58">
        <f t="shared" si="3222"/>
        <v>0</v>
      </c>
      <c r="CK353" s="58">
        <f t="shared" si="3222"/>
        <v>0</v>
      </c>
      <c r="CL353" s="58">
        <f t="shared" si="3222"/>
        <v>0</v>
      </c>
      <c r="CM353" s="58">
        <f t="shared" si="3222"/>
        <v>0</v>
      </c>
      <c r="CN353" s="58">
        <f t="shared" si="3222"/>
        <v>0</v>
      </c>
      <c r="CO353" s="58">
        <f t="shared" si="3222"/>
        <v>0</v>
      </c>
      <c r="CP353" s="58">
        <f t="shared" si="3222"/>
        <v>0</v>
      </c>
      <c r="CQ353" s="58">
        <f t="shared" si="3222"/>
        <v>0</v>
      </c>
      <c r="CR353" s="58">
        <f t="shared" si="3222"/>
        <v>0</v>
      </c>
      <c r="CS353" s="58">
        <f t="shared" si="3222"/>
        <v>0</v>
      </c>
      <c r="CT353" s="58">
        <f t="shared" si="3222"/>
        <v>0</v>
      </c>
      <c r="CU353" s="109">
        <f t="shared" si="3222"/>
        <v>0</v>
      </c>
      <c r="CV353" s="152">
        <f t="shared" si="3222"/>
        <v>0</v>
      </c>
      <c r="CW353" s="59">
        <f t="shared" si="3222"/>
        <v>0</v>
      </c>
      <c r="CX353" s="58">
        <f t="shared" si="3222"/>
        <v>0</v>
      </c>
      <c r="CY353" s="58">
        <f t="shared" si="3222"/>
        <v>0</v>
      </c>
      <c r="CZ353" s="58">
        <f t="shared" si="3222"/>
        <v>0</v>
      </c>
      <c r="DA353" s="58">
        <f t="shared" si="3222"/>
        <v>0</v>
      </c>
      <c r="DB353" s="58">
        <f t="shared" si="3222"/>
        <v>0</v>
      </c>
      <c r="DC353" s="58">
        <f t="shared" si="3222"/>
        <v>0</v>
      </c>
      <c r="DD353" s="58">
        <f t="shared" si="3222"/>
        <v>0</v>
      </c>
      <c r="DE353" s="58">
        <f t="shared" si="3222"/>
        <v>0</v>
      </c>
      <c r="DF353" s="58">
        <f t="shared" si="3222"/>
        <v>0</v>
      </c>
      <c r="DG353" s="58">
        <f t="shared" si="3222"/>
        <v>0</v>
      </c>
      <c r="DH353" s="59">
        <f t="shared" si="3222"/>
        <v>0</v>
      </c>
      <c r="DI353" s="58">
        <f t="shared" si="3222"/>
        <v>0</v>
      </c>
      <c r="DJ353" s="58">
        <f t="shared" si="3222"/>
        <v>0</v>
      </c>
      <c r="DK353" s="58">
        <f t="shared" si="3222"/>
        <v>0</v>
      </c>
      <c r="DL353" s="109">
        <f t="shared" si="3222"/>
        <v>0</v>
      </c>
      <c r="DM353" s="59">
        <f t="shared" si="3222"/>
        <v>0</v>
      </c>
      <c r="DN353" s="58">
        <f t="shared" si="3222"/>
        <v>0</v>
      </c>
      <c r="DO353" s="58">
        <f t="shared" si="3222"/>
        <v>0</v>
      </c>
      <c r="DP353" s="58">
        <f t="shared" si="3222"/>
        <v>0</v>
      </c>
      <c r="DQ353" s="58">
        <f t="shared" si="3222"/>
        <v>0</v>
      </c>
      <c r="DR353" s="58">
        <f t="shared" si="3222"/>
        <v>0</v>
      </c>
      <c r="DS353" s="58">
        <f t="shared" si="3222"/>
        <v>0</v>
      </c>
      <c r="DT353" s="58">
        <f t="shared" si="3222"/>
        <v>0</v>
      </c>
      <c r="DU353" s="58">
        <f t="shared" si="3222"/>
        <v>0</v>
      </c>
      <c r="DV353" s="58">
        <f t="shared" si="3222"/>
        <v>0</v>
      </c>
      <c r="DW353" s="58">
        <f t="shared" si="3222"/>
        <v>0</v>
      </c>
      <c r="DX353" s="59">
        <f t="shared" si="3222"/>
        <v>0</v>
      </c>
      <c r="DY353" s="58">
        <f t="shared" si="3222"/>
        <v>0</v>
      </c>
      <c r="DZ353" s="58">
        <f t="shared" si="3222"/>
        <v>0</v>
      </c>
      <c r="EA353" s="58">
        <f t="shared" si="3222"/>
        <v>0</v>
      </c>
      <c r="EB353" s="109">
        <f t="shared" si="3222"/>
        <v>0</v>
      </c>
      <c r="EC353" s="59">
        <f t="shared" si="3222"/>
        <v>0</v>
      </c>
      <c r="ED353" s="58">
        <f t="shared" si="3222"/>
        <v>0</v>
      </c>
      <c r="EE353" s="58">
        <f t="shared" si="3222"/>
        <v>0</v>
      </c>
      <c r="EF353" s="58">
        <f t="shared" si="3222"/>
        <v>0</v>
      </c>
      <c r="EG353" s="58">
        <f t="shared" si="3222"/>
        <v>0</v>
      </c>
      <c r="EH353" s="58">
        <f t="shared" si="3222"/>
        <v>0</v>
      </c>
      <c r="EI353" s="58">
        <f t="shared" si="3222"/>
        <v>0</v>
      </c>
      <c r="EJ353" s="58">
        <f t="shared" si="3222"/>
        <v>0</v>
      </c>
      <c r="EK353" s="58">
        <f t="shared" si="3222"/>
        <v>0</v>
      </c>
      <c r="EL353" s="58">
        <f t="shared" si="3222"/>
        <v>0</v>
      </c>
      <c r="EM353" s="58">
        <f t="shared" si="3222"/>
        <v>0</v>
      </c>
      <c r="EN353" s="59">
        <f t="shared" ref="EN353:GY353" si="3223">SUM(EN354:EN358)</f>
        <v>0</v>
      </c>
      <c r="EO353" s="58">
        <f t="shared" si="3223"/>
        <v>0</v>
      </c>
      <c r="EP353" s="58">
        <f t="shared" si="3223"/>
        <v>0</v>
      </c>
      <c r="EQ353" s="58">
        <f t="shared" si="3223"/>
        <v>0</v>
      </c>
      <c r="ER353" s="109">
        <f t="shared" si="3223"/>
        <v>0</v>
      </c>
      <c r="ES353" s="59">
        <f t="shared" si="3223"/>
        <v>0</v>
      </c>
      <c r="ET353" s="58">
        <f t="shared" si="3223"/>
        <v>0</v>
      </c>
      <c r="EU353" s="58">
        <f t="shared" si="3223"/>
        <v>0</v>
      </c>
      <c r="EV353" s="58">
        <f t="shared" si="3223"/>
        <v>0</v>
      </c>
      <c r="EW353" s="58">
        <f t="shared" si="3223"/>
        <v>0</v>
      </c>
      <c r="EX353" s="58">
        <f t="shared" si="3223"/>
        <v>0</v>
      </c>
      <c r="EY353" s="58">
        <f t="shared" si="3223"/>
        <v>0</v>
      </c>
      <c r="EZ353" s="58">
        <f t="shared" si="3223"/>
        <v>0</v>
      </c>
      <c r="FA353" s="58">
        <f t="shared" si="3223"/>
        <v>0</v>
      </c>
      <c r="FB353" s="58">
        <f t="shared" si="3223"/>
        <v>0</v>
      </c>
      <c r="FC353" s="58">
        <f t="shared" si="3223"/>
        <v>0</v>
      </c>
      <c r="FD353" s="59">
        <f t="shared" si="3223"/>
        <v>0</v>
      </c>
      <c r="FE353" s="58">
        <f t="shared" si="3223"/>
        <v>0</v>
      </c>
      <c r="FF353" s="58">
        <f t="shared" si="3223"/>
        <v>0</v>
      </c>
      <c r="FG353" s="58">
        <f t="shared" si="3223"/>
        <v>0</v>
      </c>
      <c r="FH353" s="109">
        <f t="shared" si="3223"/>
        <v>0</v>
      </c>
      <c r="FI353" s="59">
        <f t="shared" si="3223"/>
        <v>0</v>
      </c>
      <c r="FJ353" s="58">
        <f t="shared" si="3223"/>
        <v>0</v>
      </c>
      <c r="FK353" s="58">
        <f t="shared" si="3223"/>
        <v>0</v>
      </c>
      <c r="FL353" s="58">
        <f t="shared" si="3223"/>
        <v>0</v>
      </c>
      <c r="FM353" s="58">
        <f t="shared" si="3223"/>
        <v>0</v>
      </c>
      <c r="FN353" s="58">
        <f t="shared" si="3223"/>
        <v>0</v>
      </c>
      <c r="FO353" s="58">
        <f t="shared" si="3223"/>
        <v>0</v>
      </c>
      <c r="FP353" s="58">
        <f t="shared" si="3223"/>
        <v>0</v>
      </c>
      <c r="FQ353" s="58">
        <f t="shared" si="3223"/>
        <v>0</v>
      </c>
      <c r="FR353" s="58">
        <f t="shared" si="3223"/>
        <v>0</v>
      </c>
      <c r="FS353" s="58">
        <f t="shared" si="3223"/>
        <v>0</v>
      </c>
      <c r="FT353" s="59">
        <f t="shared" si="3223"/>
        <v>0</v>
      </c>
      <c r="FU353" s="58">
        <f t="shared" si="3223"/>
        <v>0</v>
      </c>
      <c r="FV353" s="58">
        <f t="shared" si="3223"/>
        <v>0</v>
      </c>
      <c r="FW353" s="58">
        <f t="shared" si="3223"/>
        <v>0</v>
      </c>
      <c r="FX353" s="109">
        <f t="shared" si="3223"/>
        <v>0</v>
      </c>
      <c r="FY353" s="59">
        <f t="shared" si="3223"/>
        <v>0</v>
      </c>
      <c r="FZ353" s="58">
        <f t="shared" si="3223"/>
        <v>0</v>
      </c>
      <c r="GA353" s="58">
        <f t="shared" si="3223"/>
        <v>0</v>
      </c>
      <c r="GB353" s="58">
        <f t="shared" si="3223"/>
        <v>0</v>
      </c>
      <c r="GC353" s="58">
        <f t="shared" si="3223"/>
        <v>0</v>
      </c>
      <c r="GD353" s="58">
        <f t="shared" si="3223"/>
        <v>0</v>
      </c>
      <c r="GE353" s="58">
        <f t="shared" si="3223"/>
        <v>0</v>
      </c>
      <c r="GF353" s="58">
        <f t="shared" si="3223"/>
        <v>0</v>
      </c>
      <c r="GG353" s="58">
        <f t="shared" si="3223"/>
        <v>0</v>
      </c>
      <c r="GH353" s="58">
        <f t="shared" si="3223"/>
        <v>0</v>
      </c>
      <c r="GI353" s="58">
        <f t="shared" si="3223"/>
        <v>0</v>
      </c>
      <c r="GJ353" s="59">
        <f t="shared" si="3223"/>
        <v>0</v>
      </c>
      <c r="GK353" s="58">
        <f t="shared" si="3223"/>
        <v>0</v>
      </c>
      <c r="GL353" s="58">
        <f t="shared" si="3223"/>
        <v>0</v>
      </c>
      <c r="GM353" s="58">
        <f t="shared" si="3223"/>
        <v>0</v>
      </c>
      <c r="GN353" s="109">
        <f t="shared" si="3223"/>
        <v>0</v>
      </c>
      <c r="GO353" s="59">
        <f t="shared" si="3223"/>
        <v>0</v>
      </c>
      <c r="GP353" s="58">
        <f t="shared" si="3223"/>
        <v>0</v>
      </c>
      <c r="GQ353" s="58">
        <f t="shared" si="3223"/>
        <v>0</v>
      </c>
      <c r="GR353" s="58">
        <f t="shared" si="3223"/>
        <v>0</v>
      </c>
      <c r="GS353" s="58">
        <f t="shared" si="3223"/>
        <v>0</v>
      </c>
      <c r="GT353" s="58">
        <f t="shared" si="3223"/>
        <v>0</v>
      </c>
      <c r="GU353" s="58">
        <f t="shared" si="3223"/>
        <v>0</v>
      </c>
      <c r="GV353" s="58">
        <f t="shared" si="3223"/>
        <v>0</v>
      </c>
      <c r="GW353" s="58">
        <f t="shared" si="3223"/>
        <v>0</v>
      </c>
      <c r="GX353" s="58">
        <f t="shared" si="3223"/>
        <v>0</v>
      </c>
      <c r="GY353" s="58">
        <f t="shared" si="3223"/>
        <v>0</v>
      </c>
      <c r="GZ353" s="59">
        <f t="shared" ref="GZ353:JW353" si="3224">SUM(GZ354:GZ358)</f>
        <v>0</v>
      </c>
      <c r="HA353" s="58">
        <f t="shared" si="3224"/>
        <v>0</v>
      </c>
      <c r="HB353" s="58">
        <f t="shared" si="3224"/>
        <v>0</v>
      </c>
      <c r="HC353" s="58">
        <f t="shared" si="3224"/>
        <v>0</v>
      </c>
      <c r="HD353" s="58">
        <f t="shared" si="3224"/>
        <v>0</v>
      </c>
      <c r="HE353" s="58">
        <f t="shared" si="3224"/>
        <v>0</v>
      </c>
      <c r="HF353" s="58">
        <f t="shared" si="3224"/>
        <v>0</v>
      </c>
      <c r="HG353" s="58">
        <f t="shared" si="3224"/>
        <v>0</v>
      </c>
      <c r="HH353" s="58">
        <f t="shared" si="3224"/>
        <v>0</v>
      </c>
      <c r="HI353" s="58">
        <f t="shared" si="3224"/>
        <v>0</v>
      </c>
      <c r="HJ353" s="58">
        <f t="shared" si="3224"/>
        <v>0</v>
      </c>
      <c r="HK353" s="58">
        <f t="shared" si="3224"/>
        <v>0</v>
      </c>
      <c r="HL353" s="58">
        <f t="shared" si="3224"/>
        <v>0</v>
      </c>
      <c r="HM353" s="58">
        <f t="shared" si="3224"/>
        <v>0</v>
      </c>
      <c r="HN353" s="109">
        <f t="shared" si="3224"/>
        <v>0</v>
      </c>
      <c r="HO353" s="136">
        <f t="shared" si="3224"/>
        <v>0</v>
      </c>
      <c r="HP353" s="152">
        <f t="shared" si="3224"/>
        <v>0</v>
      </c>
      <c r="HQ353" s="59">
        <f t="shared" si="3224"/>
        <v>0</v>
      </c>
      <c r="HR353" s="58">
        <f t="shared" si="3224"/>
        <v>0</v>
      </c>
      <c r="HS353" s="58">
        <f t="shared" si="3224"/>
        <v>0</v>
      </c>
      <c r="HT353" s="58">
        <f t="shared" si="3224"/>
        <v>0</v>
      </c>
      <c r="HU353" s="58">
        <f t="shared" si="3224"/>
        <v>0</v>
      </c>
      <c r="HV353" s="58">
        <f t="shared" si="3224"/>
        <v>0</v>
      </c>
      <c r="HW353" s="58">
        <f t="shared" si="3224"/>
        <v>0</v>
      </c>
      <c r="HX353" s="58">
        <f t="shared" si="3224"/>
        <v>0</v>
      </c>
      <c r="HY353" s="58">
        <f t="shared" si="3224"/>
        <v>0</v>
      </c>
      <c r="HZ353" s="58">
        <f t="shared" si="3224"/>
        <v>0</v>
      </c>
      <c r="IA353" s="58">
        <f t="shared" si="3224"/>
        <v>0</v>
      </c>
      <c r="IB353" s="59">
        <f t="shared" si="3224"/>
        <v>0</v>
      </c>
      <c r="IC353" s="58">
        <f t="shared" si="3224"/>
        <v>0</v>
      </c>
      <c r="ID353" s="58">
        <f t="shared" si="3224"/>
        <v>0</v>
      </c>
      <c r="IE353" s="58">
        <f t="shared" si="3224"/>
        <v>0</v>
      </c>
      <c r="IF353" s="109">
        <f t="shared" si="3224"/>
        <v>0</v>
      </c>
      <c r="IG353" s="59">
        <f t="shared" si="3224"/>
        <v>0</v>
      </c>
      <c r="IH353" s="58">
        <f t="shared" si="3224"/>
        <v>0</v>
      </c>
      <c r="II353" s="58">
        <f t="shared" si="3224"/>
        <v>0</v>
      </c>
      <c r="IJ353" s="58">
        <f t="shared" si="3224"/>
        <v>0</v>
      </c>
      <c r="IK353" s="58">
        <f t="shared" si="3224"/>
        <v>0</v>
      </c>
      <c r="IL353" s="58">
        <f t="shared" si="3224"/>
        <v>0</v>
      </c>
      <c r="IM353" s="58">
        <f t="shared" si="3224"/>
        <v>0</v>
      </c>
      <c r="IN353" s="58">
        <f t="shared" si="3224"/>
        <v>0</v>
      </c>
      <c r="IO353" s="58">
        <f t="shared" si="3224"/>
        <v>0</v>
      </c>
      <c r="IP353" s="58">
        <f t="shared" si="3224"/>
        <v>0</v>
      </c>
      <c r="IQ353" s="58">
        <f t="shared" si="3224"/>
        <v>0</v>
      </c>
      <c r="IR353" s="59">
        <f t="shared" si="3224"/>
        <v>0</v>
      </c>
      <c r="IS353" s="58">
        <f t="shared" si="3224"/>
        <v>0</v>
      </c>
      <c r="IT353" s="58">
        <f t="shared" si="3224"/>
        <v>0</v>
      </c>
      <c r="IU353" s="58">
        <f t="shared" si="3224"/>
        <v>0</v>
      </c>
      <c r="IV353" s="109">
        <f t="shared" si="3224"/>
        <v>0</v>
      </c>
      <c r="IW353" s="59">
        <f t="shared" si="3224"/>
        <v>0</v>
      </c>
      <c r="IX353" s="58">
        <f t="shared" si="3224"/>
        <v>0</v>
      </c>
      <c r="IY353" s="58">
        <f t="shared" si="3224"/>
        <v>0</v>
      </c>
      <c r="IZ353" s="58">
        <f t="shared" si="3224"/>
        <v>0</v>
      </c>
      <c r="JA353" s="58">
        <f t="shared" si="3224"/>
        <v>0</v>
      </c>
      <c r="JB353" s="58">
        <f t="shared" si="3224"/>
        <v>0</v>
      </c>
      <c r="JC353" s="58">
        <f t="shared" si="3224"/>
        <v>0</v>
      </c>
      <c r="JD353" s="58">
        <f t="shared" si="3224"/>
        <v>0</v>
      </c>
      <c r="JE353" s="58">
        <f t="shared" si="3224"/>
        <v>0</v>
      </c>
      <c r="JF353" s="58">
        <f t="shared" si="3224"/>
        <v>0</v>
      </c>
      <c r="JG353" s="58">
        <f t="shared" si="3224"/>
        <v>0</v>
      </c>
      <c r="JH353" s="59">
        <f t="shared" si="3224"/>
        <v>0</v>
      </c>
      <c r="JI353" s="58">
        <f t="shared" si="3224"/>
        <v>0</v>
      </c>
      <c r="JJ353" s="58">
        <f t="shared" si="3224"/>
        <v>0</v>
      </c>
      <c r="JK353" s="58">
        <f t="shared" si="3224"/>
        <v>0</v>
      </c>
      <c r="JL353" s="109">
        <f t="shared" si="3224"/>
        <v>0</v>
      </c>
      <c r="JM353" s="59">
        <f t="shared" si="3224"/>
        <v>0</v>
      </c>
      <c r="JN353" s="58">
        <f t="shared" si="3224"/>
        <v>0</v>
      </c>
      <c r="JO353" s="58">
        <f t="shared" si="3224"/>
        <v>0</v>
      </c>
      <c r="JP353" s="58">
        <f t="shared" si="3224"/>
        <v>0</v>
      </c>
      <c r="JQ353" s="58">
        <f t="shared" si="3224"/>
        <v>0</v>
      </c>
      <c r="JR353" s="58">
        <f t="shared" si="3224"/>
        <v>0</v>
      </c>
      <c r="JS353" s="58">
        <f t="shared" si="3224"/>
        <v>0</v>
      </c>
      <c r="JT353" s="58">
        <f t="shared" si="3224"/>
        <v>0</v>
      </c>
      <c r="JU353" s="58">
        <f t="shared" si="3224"/>
        <v>0</v>
      </c>
      <c r="JV353" s="58">
        <f t="shared" si="3224"/>
        <v>0</v>
      </c>
      <c r="JW353" s="58">
        <f t="shared" si="3224"/>
        <v>0</v>
      </c>
      <c r="JX353" s="59">
        <f t="shared" ref="JX353:MT353" si="3225">SUM(JX354:JX358)</f>
        <v>0</v>
      </c>
      <c r="JY353" s="58">
        <f t="shared" si="3225"/>
        <v>0</v>
      </c>
      <c r="JZ353" s="58">
        <f t="shared" si="3225"/>
        <v>0</v>
      </c>
      <c r="KA353" s="58">
        <f t="shared" si="3225"/>
        <v>0</v>
      </c>
      <c r="KB353" s="109">
        <f t="shared" si="3225"/>
        <v>0</v>
      </c>
      <c r="KC353" s="59">
        <f t="shared" si="3225"/>
        <v>0</v>
      </c>
      <c r="KD353" s="58">
        <f t="shared" si="3225"/>
        <v>0</v>
      </c>
      <c r="KE353" s="58">
        <f t="shared" si="3225"/>
        <v>0</v>
      </c>
      <c r="KF353" s="58">
        <f t="shared" si="3225"/>
        <v>0</v>
      </c>
      <c r="KG353" s="58">
        <f t="shared" si="3225"/>
        <v>0</v>
      </c>
      <c r="KH353" s="58">
        <f t="shared" si="3225"/>
        <v>0</v>
      </c>
      <c r="KI353" s="58">
        <f t="shared" si="3225"/>
        <v>0</v>
      </c>
      <c r="KJ353" s="58">
        <f t="shared" si="3225"/>
        <v>0</v>
      </c>
      <c r="KK353" s="58">
        <f t="shared" si="3225"/>
        <v>0</v>
      </c>
      <c r="KL353" s="58">
        <f t="shared" si="3225"/>
        <v>0</v>
      </c>
      <c r="KM353" s="58">
        <f t="shared" si="3225"/>
        <v>0</v>
      </c>
      <c r="KN353" s="59">
        <f t="shared" si="3225"/>
        <v>0</v>
      </c>
      <c r="KO353" s="58">
        <f t="shared" si="3225"/>
        <v>0</v>
      </c>
      <c r="KP353" s="58">
        <f t="shared" si="3225"/>
        <v>0</v>
      </c>
      <c r="KQ353" s="58">
        <f t="shared" si="3225"/>
        <v>0</v>
      </c>
      <c r="KR353" s="58">
        <f t="shared" si="3225"/>
        <v>0</v>
      </c>
      <c r="KS353" s="58">
        <f t="shared" si="3225"/>
        <v>0</v>
      </c>
      <c r="KT353" s="58">
        <f t="shared" si="3225"/>
        <v>0</v>
      </c>
      <c r="KU353" s="58">
        <f t="shared" si="3225"/>
        <v>0</v>
      </c>
      <c r="KV353" s="58">
        <f t="shared" si="3225"/>
        <v>0</v>
      </c>
      <c r="KW353" s="58">
        <f t="shared" si="3225"/>
        <v>0</v>
      </c>
      <c r="KX353" s="58">
        <f t="shared" si="3225"/>
        <v>0</v>
      </c>
      <c r="KY353" s="58">
        <f t="shared" si="3225"/>
        <v>0</v>
      </c>
      <c r="KZ353" s="58">
        <f t="shared" si="3225"/>
        <v>0</v>
      </c>
      <c r="LA353" s="58">
        <f t="shared" si="3225"/>
        <v>0</v>
      </c>
      <c r="LB353" s="109">
        <f t="shared" si="3225"/>
        <v>0</v>
      </c>
      <c r="LC353" s="152">
        <f t="shared" si="3225"/>
        <v>0</v>
      </c>
      <c r="LD353" s="59">
        <f t="shared" si="3225"/>
        <v>0</v>
      </c>
      <c r="LE353" s="58">
        <f t="shared" si="3225"/>
        <v>0</v>
      </c>
      <c r="LF353" s="58">
        <f t="shared" si="3225"/>
        <v>0</v>
      </c>
      <c r="LG353" s="58">
        <f t="shared" si="3225"/>
        <v>0</v>
      </c>
      <c r="LH353" s="58">
        <f t="shared" si="3225"/>
        <v>0</v>
      </c>
      <c r="LI353" s="58">
        <f t="shared" si="3225"/>
        <v>0</v>
      </c>
      <c r="LJ353" s="58">
        <f t="shared" si="3225"/>
        <v>0</v>
      </c>
      <c r="LK353" s="58">
        <f t="shared" si="3225"/>
        <v>0</v>
      </c>
      <c r="LL353" s="58">
        <f t="shared" si="3225"/>
        <v>0</v>
      </c>
      <c r="LM353" s="58">
        <f t="shared" si="3225"/>
        <v>0</v>
      </c>
      <c r="LN353" s="58">
        <f t="shared" si="3225"/>
        <v>0</v>
      </c>
      <c r="LO353" s="59">
        <f t="shared" si="3225"/>
        <v>0</v>
      </c>
      <c r="LP353" s="58">
        <f t="shared" si="3225"/>
        <v>0</v>
      </c>
      <c r="LQ353" s="58">
        <f t="shared" si="3225"/>
        <v>0</v>
      </c>
      <c r="LR353" s="58">
        <f t="shared" si="3225"/>
        <v>0</v>
      </c>
      <c r="LS353" s="109">
        <f t="shared" si="3225"/>
        <v>0</v>
      </c>
      <c r="LT353" s="59">
        <f t="shared" si="3225"/>
        <v>0</v>
      </c>
      <c r="LU353" s="58">
        <f t="shared" si="3225"/>
        <v>0</v>
      </c>
      <c r="LV353" s="58">
        <f t="shared" si="3225"/>
        <v>0</v>
      </c>
      <c r="LW353" s="58">
        <f t="shared" si="3225"/>
        <v>0</v>
      </c>
      <c r="LX353" s="58">
        <f t="shared" si="3225"/>
        <v>0</v>
      </c>
      <c r="LY353" s="58">
        <f t="shared" si="3225"/>
        <v>0</v>
      </c>
      <c r="LZ353" s="58">
        <f t="shared" si="3225"/>
        <v>0</v>
      </c>
      <c r="MA353" s="58">
        <f t="shared" si="3225"/>
        <v>0</v>
      </c>
      <c r="MB353" s="58">
        <f t="shared" si="3225"/>
        <v>0</v>
      </c>
      <c r="MC353" s="58">
        <f t="shared" si="3225"/>
        <v>0</v>
      </c>
      <c r="MD353" s="58">
        <f t="shared" si="3225"/>
        <v>0</v>
      </c>
      <c r="ME353" s="59">
        <f t="shared" si="3225"/>
        <v>0</v>
      </c>
      <c r="MF353" s="58">
        <f t="shared" si="3225"/>
        <v>0</v>
      </c>
      <c r="MG353" s="58">
        <f t="shared" si="3225"/>
        <v>0</v>
      </c>
      <c r="MH353" s="58">
        <f t="shared" si="3225"/>
        <v>0</v>
      </c>
      <c r="MI353" s="109">
        <f t="shared" si="3225"/>
        <v>0</v>
      </c>
      <c r="MJ353" s="59">
        <f t="shared" si="3225"/>
        <v>0</v>
      </c>
      <c r="MK353" s="58">
        <f t="shared" si="3225"/>
        <v>0</v>
      </c>
      <c r="ML353" s="58">
        <f t="shared" si="3225"/>
        <v>0</v>
      </c>
      <c r="MM353" s="58">
        <f t="shared" si="3225"/>
        <v>0</v>
      </c>
      <c r="MN353" s="58">
        <f t="shared" si="3225"/>
        <v>0</v>
      </c>
      <c r="MO353" s="58">
        <f t="shared" si="3225"/>
        <v>0</v>
      </c>
      <c r="MP353" s="58">
        <f t="shared" si="3225"/>
        <v>0</v>
      </c>
      <c r="MQ353" s="58">
        <f t="shared" si="3225"/>
        <v>0</v>
      </c>
      <c r="MR353" s="58">
        <f t="shared" si="3225"/>
        <v>0</v>
      </c>
      <c r="MS353" s="58">
        <f t="shared" si="3225"/>
        <v>0</v>
      </c>
      <c r="MT353" s="58">
        <f t="shared" si="3225"/>
        <v>0</v>
      </c>
      <c r="MU353" s="59">
        <f t="shared" ref="MU353:PF353" si="3226">SUM(MU354:MU358)</f>
        <v>0</v>
      </c>
      <c r="MV353" s="58">
        <f t="shared" si="3226"/>
        <v>0</v>
      </c>
      <c r="MW353" s="58">
        <f t="shared" si="3226"/>
        <v>0</v>
      </c>
      <c r="MX353" s="58">
        <f t="shared" si="3226"/>
        <v>0</v>
      </c>
      <c r="MY353" s="109">
        <f t="shared" si="3226"/>
        <v>0</v>
      </c>
      <c r="MZ353" s="59">
        <f t="shared" si="3226"/>
        <v>0</v>
      </c>
      <c r="NA353" s="58">
        <f t="shared" si="3226"/>
        <v>0</v>
      </c>
      <c r="NB353" s="58">
        <f t="shared" si="3226"/>
        <v>0</v>
      </c>
      <c r="NC353" s="58">
        <f t="shared" si="3226"/>
        <v>0</v>
      </c>
      <c r="ND353" s="58">
        <f t="shared" si="3226"/>
        <v>0</v>
      </c>
      <c r="NE353" s="58">
        <f t="shared" si="3226"/>
        <v>0</v>
      </c>
      <c r="NF353" s="58">
        <f t="shared" si="3226"/>
        <v>0</v>
      </c>
      <c r="NG353" s="58">
        <f t="shared" si="3226"/>
        <v>0</v>
      </c>
      <c r="NH353" s="58">
        <f t="shared" si="3226"/>
        <v>0</v>
      </c>
      <c r="NI353" s="58">
        <f t="shared" si="3226"/>
        <v>0</v>
      </c>
      <c r="NJ353" s="58">
        <f t="shared" si="3226"/>
        <v>0</v>
      </c>
      <c r="NK353" s="59">
        <f t="shared" si="3226"/>
        <v>0</v>
      </c>
      <c r="NL353" s="58">
        <f t="shared" si="3226"/>
        <v>0</v>
      </c>
      <c r="NM353" s="58">
        <f t="shared" si="3226"/>
        <v>0</v>
      </c>
      <c r="NN353" s="58">
        <f t="shared" si="3226"/>
        <v>0</v>
      </c>
      <c r="NO353" s="109">
        <f t="shared" si="3226"/>
        <v>0</v>
      </c>
      <c r="NP353" s="59">
        <f t="shared" si="3226"/>
        <v>0</v>
      </c>
      <c r="NQ353" s="58">
        <f t="shared" si="3226"/>
        <v>0</v>
      </c>
      <c r="NR353" s="58">
        <f t="shared" si="3226"/>
        <v>0</v>
      </c>
      <c r="NS353" s="58">
        <f t="shared" si="3226"/>
        <v>0</v>
      </c>
      <c r="NT353" s="58">
        <f t="shared" si="3226"/>
        <v>0</v>
      </c>
      <c r="NU353" s="58">
        <f t="shared" si="3226"/>
        <v>0</v>
      </c>
      <c r="NV353" s="58">
        <f t="shared" si="3226"/>
        <v>0</v>
      </c>
      <c r="NW353" s="58">
        <f t="shared" si="3226"/>
        <v>0</v>
      </c>
      <c r="NX353" s="58">
        <f t="shared" si="3226"/>
        <v>0</v>
      </c>
      <c r="NY353" s="58">
        <f t="shared" si="3226"/>
        <v>0</v>
      </c>
      <c r="NZ353" s="58">
        <f t="shared" si="3226"/>
        <v>0</v>
      </c>
      <c r="OA353" s="59">
        <f t="shared" si="3226"/>
        <v>0</v>
      </c>
      <c r="OB353" s="58">
        <f t="shared" si="3226"/>
        <v>0</v>
      </c>
      <c r="OC353" s="58">
        <f t="shared" si="3226"/>
        <v>0</v>
      </c>
      <c r="OD353" s="58">
        <f t="shared" si="3226"/>
        <v>0</v>
      </c>
      <c r="OE353" s="109">
        <f t="shared" si="3226"/>
        <v>0</v>
      </c>
      <c r="OF353" s="59">
        <f t="shared" si="3226"/>
        <v>0</v>
      </c>
      <c r="OG353" s="58">
        <f t="shared" si="3226"/>
        <v>0</v>
      </c>
      <c r="OH353" s="58">
        <f t="shared" si="3226"/>
        <v>0</v>
      </c>
      <c r="OI353" s="58">
        <f t="shared" si="3226"/>
        <v>0</v>
      </c>
      <c r="OJ353" s="58">
        <f t="shared" si="3226"/>
        <v>0</v>
      </c>
      <c r="OK353" s="58">
        <f t="shared" si="3226"/>
        <v>0</v>
      </c>
      <c r="OL353" s="58">
        <f t="shared" si="3226"/>
        <v>0</v>
      </c>
      <c r="OM353" s="58">
        <f t="shared" si="3226"/>
        <v>0</v>
      </c>
      <c r="ON353" s="58">
        <f t="shared" si="3226"/>
        <v>0</v>
      </c>
      <c r="OO353" s="58">
        <f t="shared" si="3226"/>
        <v>0</v>
      </c>
      <c r="OP353" s="58">
        <f t="shared" si="3226"/>
        <v>0</v>
      </c>
      <c r="OQ353" s="59">
        <f t="shared" si="3226"/>
        <v>0</v>
      </c>
      <c r="OR353" s="58">
        <f t="shared" si="3226"/>
        <v>0</v>
      </c>
      <c r="OS353" s="58">
        <f t="shared" si="3226"/>
        <v>0</v>
      </c>
      <c r="OT353" s="58">
        <f t="shared" si="3226"/>
        <v>0</v>
      </c>
      <c r="OU353" s="109">
        <f t="shared" si="3226"/>
        <v>0</v>
      </c>
      <c r="OV353" s="59">
        <f t="shared" si="3226"/>
        <v>0</v>
      </c>
      <c r="OW353" s="58">
        <f t="shared" si="3226"/>
        <v>0</v>
      </c>
      <c r="OX353" s="58">
        <f t="shared" si="3226"/>
        <v>0</v>
      </c>
      <c r="OY353" s="58">
        <f t="shared" si="3226"/>
        <v>0</v>
      </c>
      <c r="OZ353" s="58">
        <f t="shared" si="3226"/>
        <v>0</v>
      </c>
      <c r="PA353" s="58">
        <f t="shared" si="3226"/>
        <v>0</v>
      </c>
      <c r="PB353" s="58">
        <f t="shared" si="3226"/>
        <v>0</v>
      </c>
      <c r="PC353" s="58">
        <f t="shared" si="3226"/>
        <v>0</v>
      </c>
      <c r="PD353" s="58">
        <f t="shared" si="3226"/>
        <v>0</v>
      </c>
      <c r="PE353" s="58">
        <f t="shared" si="3226"/>
        <v>0</v>
      </c>
      <c r="PF353" s="58">
        <f t="shared" si="3226"/>
        <v>0</v>
      </c>
      <c r="PG353" s="59">
        <f t="shared" ref="PG353:RR353" si="3227">SUM(PG354:PG358)</f>
        <v>0</v>
      </c>
      <c r="PH353" s="58">
        <f t="shared" si="3227"/>
        <v>0</v>
      </c>
      <c r="PI353" s="58">
        <f t="shared" si="3227"/>
        <v>0</v>
      </c>
      <c r="PJ353" s="58">
        <f t="shared" si="3227"/>
        <v>0</v>
      </c>
      <c r="PK353" s="109">
        <f t="shared" si="3227"/>
        <v>0</v>
      </c>
      <c r="PL353" s="59">
        <f t="shared" si="3227"/>
        <v>0</v>
      </c>
      <c r="PM353" s="58">
        <f t="shared" si="3227"/>
        <v>0</v>
      </c>
      <c r="PN353" s="58">
        <f t="shared" si="3227"/>
        <v>0</v>
      </c>
      <c r="PO353" s="58">
        <f t="shared" si="3227"/>
        <v>0</v>
      </c>
      <c r="PP353" s="58">
        <f t="shared" si="3227"/>
        <v>0</v>
      </c>
      <c r="PQ353" s="58">
        <f t="shared" si="3227"/>
        <v>0</v>
      </c>
      <c r="PR353" s="58">
        <f t="shared" si="3227"/>
        <v>0</v>
      </c>
      <c r="PS353" s="58">
        <f t="shared" si="3227"/>
        <v>0</v>
      </c>
      <c r="PT353" s="58">
        <f t="shared" si="3227"/>
        <v>0</v>
      </c>
      <c r="PU353" s="58">
        <f t="shared" si="3227"/>
        <v>0</v>
      </c>
      <c r="PV353" s="58">
        <f t="shared" si="3227"/>
        <v>0</v>
      </c>
      <c r="PW353" s="59">
        <f t="shared" si="3227"/>
        <v>0</v>
      </c>
      <c r="PX353" s="58">
        <f t="shared" si="3227"/>
        <v>0</v>
      </c>
      <c r="PY353" s="58">
        <f t="shared" si="3227"/>
        <v>0</v>
      </c>
      <c r="PZ353" s="58">
        <f t="shared" si="3227"/>
        <v>0</v>
      </c>
      <c r="QA353" s="109">
        <f t="shared" si="3227"/>
        <v>0</v>
      </c>
      <c r="QB353" s="59">
        <f t="shared" si="3227"/>
        <v>0</v>
      </c>
      <c r="QC353" s="58">
        <f t="shared" si="3227"/>
        <v>0</v>
      </c>
      <c r="QD353" s="58">
        <f t="shared" si="3227"/>
        <v>0</v>
      </c>
      <c r="QE353" s="58">
        <f t="shared" si="3227"/>
        <v>0</v>
      </c>
      <c r="QF353" s="58">
        <f t="shared" si="3227"/>
        <v>0</v>
      </c>
      <c r="QG353" s="58">
        <f t="shared" si="3227"/>
        <v>0</v>
      </c>
      <c r="QH353" s="58">
        <f t="shared" si="3227"/>
        <v>0</v>
      </c>
      <c r="QI353" s="58">
        <f t="shared" si="3227"/>
        <v>0</v>
      </c>
      <c r="QJ353" s="58">
        <f t="shared" si="3227"/>
        <v>0</v>
      </c>
      <c r="QK353" s="58">
        <f t="shared" si="3227"/>
        <v>0</v>
      </c>
      <c r="QL353" s="58">
        <f t="shared" si="3227"/>
        <v>0</v>
      </c>
      <c r="QM353" s="59">
        <f t="shared" si="3227"/>
        <v>0</v>
      </c>
      <c r="QN353" s="58">
        <f t="shared" si="3227"/>
        <v>0</v>
      </c>
      <c r="QO353" s="58">
        <f t="shared" si="3227"/>
        <v>0</v>
      </c>
      <c r="QP353" s="58">
        <f t="shared" si="3227"/>
        <v>0</v>
      </c>
      <c r="QQ353" s="109">
        <f t="shared" si="3227"/>
        <v>0</v>
      </c>
      <c r="QR353" s="59">
        <f t="shared" si="3227"/>
        <v>0</v>
      </c>
      <c r="QS353" s="58">
        <f t="shared" si="3227"/>
        <v>0</v>
      </c>
      <c r="QT353" s="58">
        <f t="shared" si="3227"/>
        <v>0</v>
      </c>
      <c r="QU353" s="58">
        <f t="shared" si="3227"/>
        <v>0</v>
      </c>
      <c r="QV353" s="58">
        <f t="shared" si="3227"/>
        <v>0</v>
      </c>
      <c r="QW353" s="58">
        <f t="shared" si="3227"/>
        <v>0</v>
      </c>
      <c r="QX353" s="58">
        <f t="shared" si="3227"/>
        <v>0</v>
      </c>
      <c r="QY353" s="58">
        <f t="shared" si="3227"/>
        <v>0</v>
      </c>
      <c r="QZ353" s="58">
        <f t="shared" si="3227"/>
        <v>0</v>
      </c>
      <c r="RA353" s="58">
        <f t="shared" si="3227"/>
        <v>0</v>
      </c>
      <c r="RB353" s="58">
        <f t="shared" si="3227"/>
        <v>0</v>
      </c>
      <c r="RC353" s="59">
        <f t="shared" si="3227"/>
        <v>0</v>
      </c>
      <c r="RD353" s="58">
        <f t="shared" si="3227"/>
        <v>0</v>
      </c>
      <c r="RE353" s="58">
        <f t="shared" si="3227"/>
        <v>0</v>
      </c>
      <c r="RF353" s="58">
        <f t="shared" si="3227"/>
        <v>0</v>
      </c>
      <c r="RG353" s="58">
        <f t="shared" si="3227"/>
        <v>0</v>
      </c>
      <c r="RH353" s="58">
        <f t="shared" si="3227"/>
        <v>0</v>
      </c>
      <c r="RI353" s="58">
        <f t="shared" si="3227"/>
        <v>0</v>
      </c>
      <c r="RJ353" s="58">
        <f t="shared" si="3227"/>
        <v>0</v>
      </c>
      <c r="RK353" s="58">
        <f t="shared" si="3227"/>
        <v>0</v>
      </c>
      <c r="RL353" s="58">
        <f t="shared" si="3227"/>
        <v>0</v>
      </c>
      <c r="RM353" s="58">
        <f t="shared" si="3227"/>
        <v>0</v>
      </c>
      <c r="RN353" s="58">
        <f t="shared" si="3227"/>
        <v>0</v>
      </c>
      <c r="RO353" s="58">
        <f t="shared" si="3227"/>
        <v>0</v>
      </c>
      <c r="RP353" s="58">
        <f t="shared" si="3227"/>
        <v>0</v>
      </c>
      <c r="RQ353" s="109">
        <f t="shared" si="3227"/>
        <v>0</v>
      </c>
      <c r="RR353" s="152">
        <f t="shared" si="3227"/>
        <v>0</v>
      </c>
      <c r="RS353" s="59">
        <f t="shared" ref="RS353:UD353" si="3228">SUM(RS354:RS358)</f>
        <v>0</v>
      </c>
      <c r="RT353" s="58">
        <f t="shared" si="3228"/>
        <v>0</v>
      </c>
      <c r="RU353" s="58">
        <f t="shared" si="3228"/>
        <v>0</v>
      </c>
      <c r="RV353" s="58">
        <f t="shared" si="3228"/>
        <v>0</v>
      </c>
      <c r="RW353" s="58">
        <f t="shared" si="3228"/>
        <v>0</v>
      </c>
      <c r="RX353" s="58">
        <f t="shared" si="3228"/>
        <v>0</v>
      </c>
      <c r="RY353" s="58">
        <f t="shared" si="3228"/>
        <v>0</v>
      </c>
      <c r="RZ353" s="58">
        <f t="shared" si="3228"/>
        <v>0</v>
      </c>
      <c r="SA353" s="58">
        <f t="shared" si="3228"/>
        <v>0</v>
      </c>
      <c r="SB353" s="58">
        <f t="shared" si="3228"/>
        <v>0</v>
      </c>
      <c r="SC353" s="58">
        <f t="shared" si="3228"/>
        <v>0</v>
      </c>
      <c r="SD353" s="59">
        <f t="shared" si="3228"/>
        <v>0</v>
      </c>
      <c r="SE353" s="58">
        <f t="shared" si="3228"/>
        <v>0</v>
      </c>
      <c r="SF353" s="58">
        <f t="shared" si="3228"/>
        <v>0</v>
      </c>
      <c r="SG353" s="58">
        <f t="shared" si="3228"/>
        <v>0</v>
      </c>
      <c r="SH353" s="109">
        <f t="shared" si="3228"/>
        <v>0</v>
      </c>
      <c r="SI353" s="59">
        <f t="shared" si="3228"/>
        <v>0</v>
      </c>
      <c r="SJ353" s="58">
        <f t="shared" si="3228"/>
        <v>0</v>
      </c>
      <c r="SK353" s="58">
        <f t="shared" si="3228"/>
        <v>0</v>
      </c>
      <c r="SL353" s="58">
        <f t="shared" si="3228"/>
        <v>0</v>
      </c>
      <c r="SM353" s="58">
        <f t="shared" si="3228"/>
        <v>0</v>
      </c>
      <c r="SN353" s="58">
        <f t="shared" si="3228"/>
        <v>0</v>
      </c>
      <c r="SO353" s="58">
        <f t="shared" si="3228"/>
        <v>0</v>
      </c>
      <c r="SP353" s="58">
        <f t="shared" si="3228"/>
        <v>0</v>
      </c>
      <c r="SQ353" s="58">
        <f t="shared" si="3228"/>
        <v>0</v>
      </c>
      <c r="SR353" s="58">
        <f t="shared" si="3228"/>
        <v>0</v>
      </c>
      <c r="SS353" s="58">
        <f t="shared" si="3228"/>
        <v>0</v>
      </c>
      <c r="ST353" s="59">
        <f t="shared" si="3228"/>
        <v>0</v>
      </c>
      <c r="SU353" s="58">
        <f t="shared" si="3228"/>
        <v>0</v>
      </c>
      <c r="SV353" s="58">
        <f t="shared" si="3228"/>
        <v>0</v>
      </c>
      <c r="SW353" s="58">
        <f t="shared" si="3228"/>
        <v>0</v>
      </c>
      <c r="SX353" s="109">
        <f t="shared" si="3228"/>
        <v>0</v>
      </c>
      <c r="SY353" s="59">
        <f t="shared" si="3228"/>
        <v>0</v>
      </c>
      <c r="SZ353" s="58">
        <f t="shared" si="3228"/>
        <v>0</v>
      </c>
      <c r="TA353" s="58">
        <f t="shared" si="3228"/>
        <v>0</v>
      </c>
      <c r="TB353" s="58">
        <f t="shared" si="3228"/>
        <v>0</v>
      </c>
      <c r="TC353" s="58">
        <f t="shared" si="3228"/>
        <v>0</v>
      </c>
      <c r="TD353" s="58">
        <f t="shared" si="3228"/>
        <v>0</v>
      </c>
      <c r="TE353" s="58">
        <f t="shared" si="3228"/>
        <v>0</v>
      </c>
      <c r="TF353" s="58">
        <f t="shared" si="3228"/>
        <v>0</v>
      </c>
      <c r="TG353" s="58">
        <f t="shared" si="3228"/>
        <v>0</v>
      </c>
      <c r="TH353" s="58">
        <f t="shared" si="3228"/>
        <v>0</v>
      </c>
      <c r="TI353" s="58">
        <f t="shared" si="3228"/>
        <v>0</v>
      </c>
      <c r="TJ353" s="59">
        <f t="shared" si="3228"/>
        <v>0</v>
      </c>
      <c r="TK353" s="58">
        <f t="shared" si="3228"/>
        <v>0</v>
      </c>
      <c r="TL353" s="58">
        <f t="shared" si="3228"/>
        <v>0</v>
      </c>
      <c r="TM353" s="58">
        <f t="shared" si="3228"/>
        <v>0</v>
      </c>
      <c r="TN353" s="109">
        <f t="shared" si="3228"/>
        <v>0</v>
      </c>
      <c r="TO353" s="59">
        <f t="shared" si="3228"/>
        <v>0</v>
      </c>
      <c r="TP353" s="58">
        <f t="shared" si="3228"/>
        <v>0</v>
      </c>
      <c r="TQ353" s="58">
        <f t="shared" si="3228"/>
        <v>0</v>
      </c>
      <c r="TR353" s="58">
        <f t="shared" si="3228"/>
        <v>0</v>
      </c>
      <c r="TS353" s="58">
        <f t="shared" si="3228"/>
        <v>0</v>
      </c>
      <c r="TT353" s="58">
        <f t="shared" si="3228"/>
        <v>0</v>
      </c>
      <c r="TU353" s="58">
        <f t="shared" si="3228"/>
        <v>0</v>
      </c>
      <c r="TV353" s="58">
        <f t="shared" si="3228"/>
        <v>0</v>
      </c>
      <c r="TW353" s="58">
        <f t="shared" si="3228"/>
        <v>0</v>
      </c>
      <c r="TX353" s="58">
        <f t="shared" si="3228"/>
        <v>0</v>
      </c>
      <c r="TY353" s="58">
        <f t="shared" si="3228"/>
        <v>0</v>
      </c>
      <c r="TZ353" s="59">
        <f t="shared" si="3228"/>
        <v>0</v>
      </c>
      <c r="UA353" s="58">
        <f t="shared" si="3228"/>
        <v>0</v>
      </c>
      <c r="UB353" s="58">
        <f t="shared" si="3228"/>
        <v>0</v>
      </c>
      <c r="UC353" s="58">
        <f t="shared" si="3228"/>
        <v>0</v>
      </c>
      <c r="UD353" s="109">
        <f t="shared" si="3228"/>
        <v>0</v>
      </c>
      <c r="UE353" s="59">
        <f t="shared" ref="UE353:VD353" si="3229">SUM(UE354:UE358)</f>
        <v>0</v>
      </c>
      <c r="UF353" s="58">
        <f t="shared" si="3229"/>
        <v>0</v>
      </c>
      <c r="UG353" s="58">
        <f t="shared" si="3229"/>
        <v>0</v>
      </c>
      <c r="UH353" s="58">
        <f t="shared" si="3229"/>
        <v>0</v>
      </c>
      <c r="UI353" s="58">
        <f t="shared" si="3229"/>
        <v>0</v>
      </c>
      <c r="UJ353" s="58">
        <f t="shared" si="3229"/>
        <v>0</v>
      </c>
      <c r="UK353" s="58">
        <f t="shared" si="3229"/>
        <v>0</v>
      </c>
      <c r="UL353" s="58">
        <f t="shared" si="3229"/>
        <v>0</v>
      </c>
      <c r="UM353" s="58">
        <f t="shared" si="3229"/>
        <v>0</v>
      </c>
      <c r="UN353" s="58">
        <f t="shared" si="3229"/>
        <v>0</v>
      </c>
      <c r="UO353" s="58">
        <f t="shared" si="3229"/>
        <v>0</v>
      </c>
      <c r="UP353" s="59">
        <f t="shared" si="3229"/>
        <v>0</v>
      </c>
      <c r="UQ353" s="58">
        <f t="shared" si="3229"/>
        <v>0</v>
      </c>
      <c r="UR353" s="58">
        <f t="shared" si="3229"/>
        <v>0</v>
      </c>
      <c r="US353" s="58">
        <f t="shared" si="3229"/>
        <v>0</v>
      </c>
      <c r="UT353" s="58">
        <f t="shared" si="3229"/>
        <v>0</v>
      </c>
      <c r="UU353" s="58">
        <f t="shared" si="3229"/>
        <v>0</v>
      </c>
      <c r="UV353" s="58">
        <f t="shared" si="3229"/>
        <v>0</v>
      </c>
      <c r="UW353" s="58">
        <f t="shared" si="3229"/>
        <v>0</v>
      </c>
      <c r="UX353" s="58">
        <f t="shared" si="3229"/>
        <v>0</v>
      </c>
      <c r="UY353" s="58">
        <f t="shared" si="3229"/>
        <v>0</v>
      </c>
      <c r="UZ353" s="58">
        <f t="shared" si="3229"/>
        <v>0</v>
      </c>
      <c r="VA353" s="58">
        <f t="shared" si="3229"/>
        <v>0</v>
      </c>
      <c r="VB353" s="58">
        <f t="shared" si="3229"/>
        <v>0</v>
      </c>
      <c r="VC353" s="58">
        <f t="shared" si="3229"/>
        <v>0</v>
      </c>
      <c r="VD353" s="109">
        <f t="shared" si="3229"/>
        <v>0</v>
      </c>
      <c r="VE353" s="10" t="str">
        <f t="shared" si="2875"/>
        <v>-</v>
      </c>
    </row>
    <row r="354" spans="1:577" ht="20.149999999999999" customHeight="1">
      <c r="A354" s="129"/>
      <c r="B354" s="36"/>
      <c r="C354" s="23">
        <v>20051</v>
      </c>
      <c r="D354" s="24" t="s">
        <v>314</v>
      </c>
      <c r="E354" s="193">
        <f>SUM(F354:I354)</f>
        <v>0</v>
      </c>
      <c r="F354" s="194"/>
      <c r="G354" s="194"/>
      <c r="H354" s="195"/>
      <c r="I354" s="229"/>
      <c r="J354" s="241">
        <f t="shared" ref="J354:J358" si="3230">SUM(K354:Y354)</f>
        <v>0</v>
      </c>
      <c r="K354" s="61"/>
      <c r="L354" s="60"/>
      <c r="M354" s="60"/>
      <c r="N354" s="60"/>
      <c r="O354" s="60"/>
      <c r="P354" s="60"/>
      <c r="Q354" s="60"/>
      <c r="R354" s="60"/>
      <c r="S354" s="60"/>
      <c r="T354" s="60"/>
      <c r="U354" s="61"/>
      <c r="V354" s="60"/>
      <c r="W354" s="60"/>
      <c r="X354" s="60"/>
      <c r="Y354" s="110"/>
      <c r="Z354" s="169">
        <f t="shared" ref="Z354:Z358" si="3231">SUM(AA354:AO354)</f>
        <v>0</v>
      </c>
      <c r="AA354" s="60"/>
      <c r="AB354" s="60"/>
      <c r="AC354" s="60"/>
      <c r="AD354" s="60"/>
      <c r="AE354" s="60"/>
      <c r="AF354" s="60"/>
      <c r="AG354" s="60"/>
      <c r="AH354" s="60"/>
      <c r="AI354" s="60"/>
      <c r="AJ354" s="60"/>
      <c r="AK354" s="61"/>
      <c r="AL354" s="60"/>
      <c r="AM354" s="60"/>
      <c r="AN354" s="60"/>
      <c r="AO354" s="110"/>
      <c r="AP354" s="169">
        <f t="shared" ref="AP354:AP358" si="3232">SUM(AQ354:BE354)</f>
        <v>0</v>
      </c>
      <c r="AQ354" s="60"/>
      <c r="AR354" s="60"/>
      <c r="AS354" s="60"/>
      <c r="AT354" s="60"/>
      <c r="AU354" s="60"/>
      <c r="AV354" s="60"/>
      <c r="AW354" s="60"/>
      <c r="AX354" s="60"/>
      <c r="AY354" s="60"/>
      <c r="AZ354" s="60"/>
      <c r="BA354" s="61"/>
      <c r="BB354" s="60"/>
      <c r="BC354" s="60"/>
      <c r="BD354" s="60"/>
      <c r="BE354" s="110"/>
      <c r="BF354" s="169">
        <f t="shared" ref="BF354:BF358" si="3233">SUM(BG354:BU354)</f>
        <v>0</v>
      </c>
      <c r="BG354" s="60"/>
      <c r="BH354" s="60"/>
      <c r="BI354" s="60"/>
      <c r="BJ354" s="60"/>
      <c r="BK354" s="60"/>
      <c r="BL354" s="60"/>
      <c r="BM354" s="60"/>
      <c r="BN354" s="60"/>
      <c r="BO354" s="60"/>
      <c r="BP354" s="60"/>
      <c r="BQ354" s="61"/>
      <c r="BR354" s="60"/>
      <c r="BS354" s="60"/>
      <c r="BT354" s="60"/>
      <c r="BU354" s="110"/>
      <c r="BV354" s="169">
        <f t="shared" ref="BV354:BV358" si="3234">SUM(BW354:CU354)</f>
        <v>0</v>
      </c>
      <c r="BW354" s="60"/>
      <c r="BX354" s="60"/>
      <c r="BY354" s="60"/>
      <c r="BZ354" s="60"/>
      <c r="CA354" s="60"/>
      <c r="CB354" s="60"/>
      <c r="CC354" s="60"/>
      <c r="CD354" s="60"/>
      <c r="CE354" s="60"/>
      <c r="CF354" s="60"/>
      <c r="CG354" s="61"/>
      <c r="CH354" s="60"/>
      <c r="CI354" s="60"/>
      <c r="CJ354" s="60"/>
      <c r="CK354" s="60"/>
      <c r="CL354" s="60"/>
      <c r="CM354" s="60"/>
      <c r="CN354" s="60"/>
      <c r="CO354" s="60"/>
      <c r="CP354" s="60"/>
      <c r="CQ354" s="60"/>
      <c r="CR354" s="60"/>
      <c r="CS354" s="60"/>
      <c r="CT354" s="60"/>
      <c r="CU354" s="110"/>
      <c r="CV354" s="173"/>
      <c r="CW354" s="169">
        <f t="shared" ref="CW354:CW358" si="3235">SUM(CX354:DL354)</f>
        <v>0</v>
      </c>
      <c r="CX354" s="60"/>
      <c r="CY354" s="60"/>
      <c r="CZ354" s="60"/>
      <c r="DA354" s="60"/>
      <c r="DB354" s="60"/>
      <c r="DC354" s="60"/>
      <c r="DD354" s="60"/>
      <c r="DE354" s="60"/>
      <c r="DF354" s="60"/>
      <c r="DG354" s="60"/>
      <c r="DH354" s="61"/>
      <c r="DI354" s="60"/>
      <c r="DJ354" s="60"/>
      <c r="DK354" s="60"/>
      <c r="DL354" s="110"/>
      <c r="DM354" s="169">
        <f t="shared" ref="DM354:DM358" si="3236">SUM(DN354:EB354)</f>
        <v>0</v>
      </c>
      <c r="DN354" s="60"/>
      <c r="DO354" s="60"/>
      <c r="DP354" s="60"/>
      <c r="DQ354" s="60"/>
      <c r="DR354" s="60"/>
      <c r="DS354" s="60"/>
      <c r="DT354" s="60"/>
      <c r="DU354" s="60"/>
      <c r="DV354" s="60"/>
      <c r="DW354" s="60"/>
      <c r="DX354" s="61"/>
      <c r="DY354" s="60"/>
      <c r="DZ354" s="60"/>
      <c r="EA354" s="60"/>
      <c r="EB354" s="110"/>
      <c r="EC354" s="169">
        <f t="shared" ref="EC354:EC358" si="3237">SUM(ED354:ER354)</f>
        <v>0</v>
      </c>
      <c r="ED354" s="60"/>
      <c r="EE354" s="60"/>
      <c r="EF354" s="60"/>
      <c r="EG354" s="60"/>
      <c r="EH354" s="60"/>
      <c r="EI354" s="60"/>
      <c r="EJ354" s="60"/>
      <c r="EK354" s="60"/>
      <c r="EL354" s="60"/>
      <c r="EM354" s="60"/>
      <c r="EN354" s="61"/>
      <c r="EO354" s="60"/>
      <c r="EP354" s="60"/>
      <c r="EQ354" s="60"/>
      <c r="ER354" s="110"/>
      <c r="ES354" s="169">
        <f t="shared" ref="ES354:ES358" si="3238">SUM(ET354:FH354)</f>
        <v>0</v>
      </c>
      <c r="ET354" s="60"/>
      <c r="EU354" s="60"/>
      <c r="EV354" s="60"/>
      <c r="EW354" s="60"/>
      <c r="EX354" s="60"/>
      <c r="EY354" s="60"/>
      <c r="EZ354" s="60"/>
      <c r="FA354" s="60"/>
      <c r="FB354" s="60"/>
      <c r="FC354" s="60"/>
      <c r="FD354" s="61"/>
      <c r="FE354" s="60"/>
      <c r="FF354" s="60"/>
      <c r="FG354" s="60"/>
      <c r="FH354" s="110"/>
      <c r="FI354" s="169">
        <f t="shared" ref="FI354:FI358" si="3239">SUM(FJ354:FX354)</f>
        <v>0</v>
      </c>
      <c r="FJ354" s="60"/>
      <c r="FK354" s="60"/>
      <c r="FL354" s="60"/>
      <c r="FM354" s="60"/>
      <c r="FN354" s="60"/>
      <c r="FO354" s="60"/>
      <c r="FP354" s="60"/>
      <c r="FQ354" s="60"/>
      <c r="FR354" s="60"/>
      <c r="FS354" s="60"/>
      <c r="FT354" s="61"/>
      <c r="FU354" s="60"/>
      <c r="FV354" s="60"/>
      <c r="FW354" s="60"/>
      <c r="FX354" s="110"/>
      <c r="FY354" s="169">
        <f t="shared" ref="FY354:FY358" si="3240">SUM(FZ354:GN354)</f>
        <v>0</v>
      </c>
      <c r="FZ354" s="60"/>
      <c r="GA354" s="60"/>
      <c r="GB354" s="60"/>
      <c r="GC354" s="60"/>
      <c r="GD354" s="60"/>
      <c r="GE354" s="60"/>
      <c r="GF354" s="60"/>
      <c r="GG354" s="60"/>
      <c r="GH354" s="60"/>
      <c r="GI354" s="60"/>
      <c r="GJ354" s="61"/>
      <c r="GK354" s="60"/>
      <c r="GL354" s="60"/>
      <c r="GM354" s="60"/>
      <c r="GN354" s="110"/>
      <c r="GO354" s="169">
        <f t="shared" ref="GO354:GO358" si="3241">SUM(GP354:HN354)</f>
        <v>0</v>
      </c>
      <c r="GP354" s="60"/>
      <c r="GQ354" s="60"/>
      <c r="GR354" s="60"/>
      <c r="GS354" s="60"/>
      <c r="GT354" s="60"/>
      <c r="GU354" s="60"/>
      <c r="GV354" s="60"/>
      <c r="GW354" s="60"/>
      <c r="GX354" s="60"/>
      <c r="GY354" s="60"/>
      <c r="GZ354" s="61"/>
      <c r="HA354" s="60"/>
      <c r="HB354" s="60"/>
      <c r="HC354" s="60"/>
      <c r="HD354" s="60"/>
      <c r="HE354" s="60"/>
      <c r="HF354" s="60"/>
      <c r="HG354" s="60"/>
      <c r="HH354" s="60"/>
      <c r="HI354" s="60"/>
      <c r="HJ354" s="60"/>
      <c r="HK354" s="60"/>
      <c r="HL354" s="60"/>
      <c r="HM354" s="60"/>
      <c r="HN354" s="110"/>
      <c r="HO354" s="172"/>
      <c r="HP354" s="173"/>
      <c r="HQ354" s="169">
        <f t="shared" ref="HQ354:HQ358" si="3242">SUM(HR354:IF354)</f>
        <v>0</v>
      </c>
      <c r="HR354" s="60"/>
      <c r="HS354" s="60"/>
      <c r="HT354" s="60"/>
      <c r="HU354" s="60"/>
      <c r="HV354" s="60"/>
      <c r="HW354" s="60"/>
      <c r="HX354" s="60"/>
      <c r="HY354" s="60"/>
      <c r="HZ354" s="60"/>
      <c r="IA354" s="60"/>
      <c r="IB354" s="61"/>
      <c r="IC354" s="60"/>
      <c r="ID354" s="60"/>
      <c r="IE354" s="60"/>
      <c r="IF354" s="110"/>
      <c r="IG354" s="169">
        <f t="shared" ref="IG354:IG358" si="3243">SUM(IH354:IV354)</f>
        <v>0</v>
      </c>
      <c r="IH354" s="60"/>
      <c r="II354" s="60"/>
      <c r="IJ354" s="60"/>
      <c r="IK354" s="60"/>
      <c r="IL354" s="60"/>
      <c r="IM354" s="60"/>
      <c r="IN354" s="60"/>
      <c r="IO354" s="60"/>
      <c r="IP354" s="60"/>
      <c r="IQ354" s="60"/>
      <c r="IR354" s="61"/>
      <c r="IS354" s="60"/>
      <c r="IT354" s="60"/>
      <c r="IU354" s="60"/>
      <c r="IV354" s="110"/>
      <c r="IW354" s="169">
        <f t="shared" ref="IW354:IW358" si="3244">SUM(IX354:JL354)</f>
        <v>0</v>
      </c>
      <c r="IX354" s="60"/>
      <c r="IY354" s="60"/>
      <c r="IZ354" s="60"/>
      <c r="JA354" s="60"/>
      <c r="JB354" s="60"/>
      <c r="JC354" s="60"/>
      <c r="JD354" s="60"/>
      <c r="JE354" s="60"/>
      <c r="JF354" s="60"/>
      <c r="JG354" s="60"/>
      <c r="JH354" s="61"/>
      <c r="JI354" s="60"/>
      <c r="JJ354" s="60"/>
      <c r="JK354" s="60"/>
      <c r="JL354" s="110"/>
      <c r="JM354" s="169">
        <f t="shared" ref="JM354:JM358" si="3245">SUM(JN354:KB354)</f>
        <v>0</v>
      </c>
      <c r="JN354" s="60"/>
      <c r="JO354" s="60"/>
      <c r="JP354" s="60"/>
      <c r="JQ354" s="60"/>
      <c r="JR354" s="60"/>
      <c r="JS354" s="60"/>
      <c r="JT354" s="60"/>
      <c r="JU354" s="60"/>
      <c r="JV354" s="60"/>
      <c r="JW354" s="60"/>
      <c r="JX354" s="61"/>
      <c r="JY354" s="60"/>
      <c r="JZ354" s="60"/>
      <c r="KA354" s="60"/>
      <c r="KB354" s="110"/>
      <c r="KC354" s="169">
        <f t="shared" ref="KC354:KC358" si="3246">SUM(KD354:LB354)</f>
        <v>0</v>
      </c>
      <c r="KD354" s="60"/>
      <c r="KE354" s="60"/>
      <c r="KF354" s="60"/>
      <c r="KG354" s="60"/>
      <c r="KH354" s="60"/>
      <c r="KI354" s="60"/>
      <c r="KJ354" s="60"/>
      <c r="KK354" s="60"/>
      <c r="KL354" s="60"/>
      <c r="KM354" s="60"/>
      <c r="KN354" s="61"/>
      <c r="KO354" s="60"/>
      <c r="KP354" s="60"/>
      <c r="KQ354" s="60"/>
      <c r="KR354" s="60"/>
      <c r="KS354" s="60"/>
      <c r="KT354" s="60"/>
      <c r="KU354" s="60"/>
      <c r="KV354" s="60"/>
      <c r="KW354" s="60"/>
      <c r="KX354" s="60"/>
      <c r="KY354" s="60"/>
      <c r="KZ354" s="60"/>
      <c r="LA354" s="60"/>
      <c r="LB354" s="110"/>
      <c r="LC354" s="173"/>
      <c r="LD354" s="169">
        <f t="shared" ref="LD354:LD358" si="3247">SUM(LE354:LS354)</f>
        <v>0</v>
      </c>
      <c r="LE354" s="60"/>
      <c r="LF354" s="60"/>
      <c r="LG354" s="60"/>
      <c r="LH354" s="60"/>
      <c r="LI354" s="60"/>
      <c r="LJ354" s="60"/>
      <c r="LK354" s="60"/>
      <c r="LL354" s="60"/>
      <c r="LM354" s="60"/>
      <c r="LN354" s="60"/>
      <c r="LO354" s="61"/>
      <c r="LP354" s="60"/>
      <c r="LQ354" s="60"/>
      <c r="LR354" s="60"/>
      <c r="LS354" s="110"/>
      <c r="LT354" s="169">
        <f t="shared" ref="LT354:LT358" si="3248">SUM(LU354:MI354)</f>
        <v>0</v>
      </c>
      <c r="LU354" s="60"/>
      <c r="LV354" s="60"/>
      <c r="LW354" s="60"/>
      <c r="LX354" s="60"/>
      <c r="LY354" s="60"/>
      <c r="LZ354" s="60"/>
      <c r="MA354" s="60"/>
      <c r="MB354" s="60"/>
      <c r="MC354" s="60"/>
      <c r="MD354" s="60"/>
      <c r="ME354" s="61"/>
      <c r="MF354" s="60"/>
      <c r="MG354" s="60"/>
      <c r="MH354" s="60"/>
      <c r="MI354" s="110"/>
      <c r="MJ354" s="169">
        <f t="shared" ref="MJ354:MJ358" si="3249">SUM(MK354:MY354)</f>
        <v>0</v>
      </c>
      <c r="MK354" s="60"/>
      <c r="ML354" s="60"/>
      <c r="MM354" s="60"/>
      <c r="MN354" s="60"/>
      <c r="MO354" s="60"/>
      <c r="MP354" s="60"/>
      <c r="MQ354" s="60"/>
      <c r="MR354" s="60"/>
      <c r="MS354" s="60"/>
      <c r="MT354" s="60"/>
      <c r="MU354" s="61"/>
      <c r="MV354" s="60"/>
      <c r="MW354" s="60"/>
      <c r="MX354" s="60"/>
      <c r="MY354" s="110"/>
      <c r="MZ354" s="169">
        <f t="shared" ref="MZ354:MZ358" si="3250">SUM(NA354:NO354)</f>
        <v>0</v>
      </c>
      <c r="NA354" s="60"/>
      <c r="NB354" s="60"/>
      <c r="NC354" s="60"/>
      <c r="ND354" s="60"/>
      <c r="NE354" s="60"/>
      <c r="NF354" s="60"/>
      <c r="NG354" s="60"/>
      <c r="NH354" s="60"/>
      <c r="NI354" s="60"/>
      <c r="NJ354" s="60"/>
      <c r="NK354" s="61"/>
      <c r="NL354" s="60"/>
      <c r="NM354" s="60"/>
      <c r="NN354" s="60"/>
      <c r="NO354" s="110"/>
      <c r="NP354" s="169">
        <f t="shared" ref="NP354:NP358" si="3251">SUM(NQ354:OE354)</f>
        <v>0</v>
      </c>
      <c r="NQ354" s="60"/>
      <c r="NR354" s="60"/>
      <c r="NS354" s="60"/>
      <c r="NT354" s="60"/>
      <c r="NU354" s="60"/>
      <c r="NV354" s="60"/>
      <c r="NW354" s="60"/>
      <c r="NX354" s="60"/>
      <c r="NY354" s="60"/>
      <c r="NZ354" s="60"/>
      <c r="OA354" s="61"/>
      <c r="OB354" s="60"/>
      <c r="OC354" s="60"/>
      <c r="OD354" s="60"/>
      <c r="OE354" s="110"/>
      <c r="OF354" s="169">
        <f t="shared" ref="OF354:OF358" si="3252">SUM(OG354:OU354)</f>
        <v>0</v>
      </c>
      <c r="OG354" s="60"/>
      <c r="OH354" s="60"/>
      <c r="OI354" s="60"/>
      <c r="OJ354" s="60"/>
      <c r="OK354" s="60"/>
      <c r="OL354" s="60"/>
      <c r="OM354" s="60"/>
      <c r="ON354" s="60"/>
      <c r="OO354" s="60"/>
      <c r="OP354" s="60"/>
      <c r="OQ354" s="61"/>
      <c r="OR354" s="60"/>
      <c r="OS354" s="60"/>
      <c r="OT354" s="60"/>
      <c r="OU354" s="110"/>
      <c r="OV354" s="169">
        <f t="shared" ref="OV354:OV358" si="3253">SUM(OW354:PK354)</f>
        <v>0</v>
      </c>
      <c r="OW354" s="60"/>
      <c r="OX354" s="60"/>
      <c r="OY354" s="60"/>
      <c r="OZ354" s="60"/>
      <c r="PA354" s="60"/>
      <c r="PB354" s="60"/>
      <c r="PC354" s="60"/>
      <c r="PD354" s="60"/>
      <c r="PE354" s="60"/>
      <c r="PF354" s="60"/>
      <c r="PG354" s="61"/>
      <c r="PH354" s="60"/>
      <c r="PI354" s="60"/>
      <c r="PJ354" s="60"/>
      <c r="PK354" s="110"/>
      <c r="PL354" s="169">
        <f t="shared" ref="PL354:PL358" si="3254">SUM(PM354:QA354)</f>
        <v>0</v>
      </c>
      <c r="PM354" s="60"/>
      <c r="PN354" s="60"/>
      <c r="PO354" s="60"/>
      <c r="PP354" s="60"/>
      <c r="PQ354" s="60"/>
      <c r="PR354" s="60"/>
      <c r="PS354" s="60"/>
      <c r="PT354" s="60"/>
      <c r="PU354" s="60"/>
      <c r="PV354" s="60"/>
      <c r="PW354" s="61"/>
      <c r="PX354" s="60"/>
      <c r="PY354" s="60"/>
      <c r="PZ354" s="60"/>
      <c r="QA354" s="110"/>
      <c r="QB354" s="169">
        <f t="shared" ref="QB354:QB358" si="3255">SUM(QC354:QQ354)</f>
        <v>0</v>
      </c>
      <c r="QC354" s="60"/>
      <c r="QD354" s="60"/>
      <c r="QE354" s="60"/>
      <c r="QF354" s="60"/>
      <c r="QG354" s="60"/>
      <c r="QH354" s="60"/>
      <c r="QI354" s="60"/>
      <c r="QJ354" s="60"/>
      <c r="QK354" s="60"/>
      <c r="QL354" s="60"/>
      <c r="QM354" s="61"/>
      <c r="QN354" s="60"/>
      <c r="QO354" s="60"/>
      <c r="QP354" s="60"/>
      <c r="QQ354" s="110"/>
      <c r="QR354" s="169">
        <f t="shared" ref="QR354:QR358" si="3256">SUM(QS354:RQ354)</f>
        <v>0</v>
      </c>
      <c r="QS354" s="60"/>
      <c r="QT354" s="60"/>
      <c r="QU354" s="60"/>
      <c r="QV354" s="60"/>
      <c r="QW354" s="60"/>
      <c r="QX354" s="60"/>
      <c r="QY354" s="60"/>
      <c r="QZ354" s="60"/>
      <c r="RA354" s="60"/>
      <c r="RB354" s="60"/>
      <c r="RC354" s="61"/>
      <c r="RD354" s="60"/>
      <c r="RE354" s="60"/>
      <c r="RF354" s="60"/>
      <c r="RG354" s="60"/>
      <c r="RH354" s="60"/>
      <c r="RI354" s="60"/>
      <c r="RJ354" s="60"/>
      <c r="RK354" s="60"/>
      <c r="RL354" s="60"/>
      <c r="RM354" s="60"/>
      <c r="RN354" s="60"/>
      <c r="RO354" s="60"/>
      <c r="RP354" s="60"/>
      <c r="RQ354" s="110"/>
      <c r="RR354" s="173"/>
      <c r="RS354" s="169">
        <f t="shared" ref="RS354:RS358" si="3257">SUM(RT354:SH354)</f>
        <v>0</v>
      </c>
      <c r="RT354" s="60"/>
      <c r="RU354" s="60"/>
      <c r="RV354" s="60"/>
      <c r="RW354" s="60"/>
      <c r="RX354" s="60"/>
      <c r="RY354" s="60"/>
      <c r="RZ354" s="60"/>
      <c r="SA354" s="60"/>
      <c r="SB354" s="60"/>
      <c r="SC354" s="60"/>
      <c r="SD354" s="61"/>
      <c r="SE354" s="60"/>
      <c r="SF354" s="60"/>
      <c r="SG354" s="60"/>
      <c r="SH354" s="110"/>
      <c r="SI354" s="169">
        <f t="shared" ref="SI354:SI358" si="3258">SUM(SJ354:SX354)</f>
        <v>0</v>
      </c>
      <c r="SJ354" s="60"/>
      <c r="SK354" s="60"/>
      <c r="SL354" s="60"/>
      <c r="SM354" s="60"/>
      <c r="SN354" s="60"/>
      <c r="SO354" s="60"/>
      <c r="SP354" s="60"/>
      <c r="SQ354" s="60"/>
      <c r="SR354" s="60"/>
      <c r="SS354" s="60"/>
      <c r="ST354" s="61"/>
      <c r="SU354" s="60"/>
      <c r="SV354" s="60"/>
      <c r="SW354" s="60"/>
      <c r="SX354" s="110"/>
      <c r="SY354" s="169">
        <f t="shared" ref="SY354:SY358" si="3259">SUM(SZ354:TN354)</f>
        <v>0</v>
      </c>
      <c r="SZ354" s="60"/>
      <c r="TA354" s="60"/>
      <c r="TB354" s="60"/>
      <c r="TC354" s="60"/>
      <c r="TD354" s="60"/>
      <c r="TE354" s="60"/>
      <c r="TF354" s="60"/>
      <c r="TG354" s="60"/>
      <c r="TH354" s="60"/>
      <c r="TI354" s="60"/>
      <c r="TJ354" s="61"/>
      <c r="TK354" s="60"/>
      <c r="TL354" s="60"/>
      <c r="TM354" s="60"/>
      <c r="TN354" s="110"/>
      <c r="TO354" s="169">
        <f t="shared" ref="TO354:TO358" si="3260">SUM(TP354:UD354)</f>
        <v>0</v>
      </c>
      <c r="TP354" s="60"/>
      <c r="TQ354" s="60"/>
      <c r="TR354" s="60"/>
      <c r="TS354" s="60"/>
      <c r="TT354" s="60"/>
      <c r="TU354" s="60"/>
      <c r="TV354" s="60"/>
      <c r="TW354" s="60"/>
      <c r="TX354" s="60"/>
      <c r="TY354" s="60"/>
      <c r="TZ354" s="61"/>
      <c r="UA354" s="60"/>
      <c r="UB354" s="60"/>
      <c r="UC354" s="60"/>
      <c r="UD354" s="110"/>
      <c r="UE354" s="169">
        <f t="shared" ref="UE354:UE358" si="3261">SUM(UF354:VD354)</f>
        <v>0</v>
      </c>
      <c r="UF354" s="60"/>
      <c r="UG354" s="60"/>
      <c r="UH354" s="60"/>
      <c r="UI354" s="60"/>
      <c r="UJ354" s="60"/>
      <c r="UK354" s="60"/>
      <c r="UL354" s="60"/>
      <c r="UM354" s="60"/>
      <c r="UN354" s="60"/>
      <c r="UO354" s="60"/>
      <c r="UP354" s="61"/>
      <c r="UQ354" s="60"/>
      <c r="UR354" s="60"/>
      <c r="US354" s="60"/>
      <c r="UT354" s="60"/>
      <c r="UU354" s="60"/>
      <c r="UV354" s="60"/>
      <c r="UW354" s="60"/>
      <c r="UX354" s="60"/>
      <c r="UY354" s="60"/>
      <c r="UZ354" s="60"/>
      <c r="VA354" s="60"/>
      <c r="VB354" s="60"/>
      <c r="VC354" s="60"/>
      <c r="VD354" s="110"/>
      <c r="VE354" s="10" t="str">
        <f t="shared" si="2875"/>
        <v>-</v>
      </c>
    </row>
    <row r="355" spans="1:577" ht="20.149999999999999" customHeight="1">
      <c r="A355" s="129"/>
      <c r="B355" s="36"/>
      <c r="C355" s="23">
        <v>20052</v>
      </c>
      <c r="D355" s="24" t="s">
        <v>315</v>
      </c>
      <c r="E355" s="193">
        <f>SUM(F355:I355)</f>
        <v>0</v>
      </c>
      <c r="F355" s="194"/>
      <c r="G355" s="194"/>
      <c r="H355" s="195"/>
      <c r="I355" s="229"/>
      <c r="J355" s="241">
        <f t="shared" si="3230"/>
        <v>0</v>
      </c>
      <c r="K355" s="61"/>
      <c r="L355" s="60"/>
      <c r="M355" s="60"/>
      <c r="N355" s="60"/>
      <c r="O355" s="60"/>
      <c r="P355" s="60"/>
      <c r="Q355" s="60"/>
      <c r="R355" s="60"/>
      <c r="S355" s="60"/>
      <c r="T355" s="60"/>
      <c r="U355" s="61"/>
      <c r="V355" s="60"/>
      <c r="W355" s="60"/>
      <c r="X355" s="60"/>
      <c r="Y355" s="110"/>
      <c r="Z355" s="169">
        <f t="shared" si="3231"/>
        <v>0</v>
      </c>
      <c r="AA355" s="60"/>
      <c r="AB355" s="60"/>
      <c r="AC355" s="60"/>
      <c r="AD355" s="60"/>
      <c r="AE355" s="60"/>
      <c r="AF355" s="60"/>
      <c r="AG355" s="60"/>
      <c r="AH355" s="60"/>
      <c r="AI355" s="60"/>
      <c r="AJ355" s="60"/>
      <c r="AK355" s="61"/>
      <c r="AL355" s="60"/>
      <c r="AM355" s="60"/>
      <c r="AN355" s="60"/>
      <c r="AO355" s="110"/>
      <c r="AP355" s="169">
        <f t="shared" si="3232"/>
        <v>0</v>
      </c>
      <c r="AQ355" s="60"/>
      <c r="AR355" s="60"/>
      <c r="AS355" s="60"/>
      <c r="AT355" s="60"/>
      <c r="AU355" s="60"/>
      <c r="AV355" s="60"/>
      <c r="AW355" s="60"/>
      <c r="AX355" s="60"/>
      <c r="AY355" s="60"/>
      <c r="AZ355" s="60"/>
      <c r="BA355" s="61"/>
      <c r="BB355" s="60"/>
      <c r="BC355" s="60"/>
      <c r="BD355" s="60"/>
      <c r="BE355" s="110"/>
      <c r="BF355" s="169">
        <f t="shared" si="3233"/>
        <v>0</v>
      </c>
      <c r="BG355" s="60"/>
      <c r="BH355" s="60"/>
      <c r="BI355" s="60"/>
      <c r="BJ355" s="60"/>
      <c r="BK355" s="60"/>
      <c r="BL355" s="60"/>
      <c r="BM355" s="60"/>
      <c r="BN355" s="60"/>
      <c r="BO355" s="60"/>
      <c r="BP355" s="60"/>
      <c r="BQ355" s="61"/>
      <c r="BR355" s="60"/>
      <c r="BS355" s="60"/>
      <c r="BT355" s="60"/>
      <c r="BU355" s="110"/>
      <c r="BV355" s="169">
        <f t="shared" si="3234"/>
        <v>0</v>
      </c>
      <c r="BW355" s="60"/>
      <c r="BX355" s="60"/>
      <c r="BY355" s="60"/>
      <c r="BZ355" s="60"/>
      <c r="CA355" s="60"/>
      <c r="CB355" s="60"/>
      <c r="CC355" s="60"/>
      <c r="CD355" s="60"/>
      <c r="CE355" s="60"/>
      <c r="CF355" s="60"/>
      <c r="CG355" s="61"/>
      <c r="CH355" s="60"/>
      <c r="CI355" s="60"/>
      <c r="CJ355" s="60"/>
      <c r="CK355" s="60"/>
      <c r="CL355" s="60"/>
      <c r="CM355" s="60"/>
      <c r="CN355" s="60"/>
      <c r="CO355" s="60"/>
      <c r="CP355" s="60"/>
      <c r="CQ355" s="60"/>
      <c r="CR355" s="60"/>
      <c r="CS355" s="60"/>
      <c r="CT355" s="60"/>
      <c r="CU355" s="110"/>
      <c r="CV355" s="173"/>
      <c r="CW355" s="169">
        <f t="shared" si="3235"/>
        <v>0</v>
      </c>
      <c r="CX355" s="60"/>
      <c r="CY355" s="60"/>
      <c r="CZ355" s="60"/>
      <c r="DA355" s="60"/>
      <c r="DB355" s="60"/>
      <c r="DC355" s="60"/>
      <c r="DD355" s="60"/>
      <c r="DE355" s="60"/>
      <c r="DF355" s="60"/>
      <c r="DG355" s="60"/>
      <c r="DH355" s="61"/>
      <c r="DI355" s="60"/>
      <c r="DJ355" s="60"/>
      <c r="DK355" s="60"/>
      <c r="DL355" s="110"/>
      <c r="DM355" s="169">
        <f t="shared" si="3236"/>
        <v>0</v>
      </c>
      <c r="DN355" s="60"/>
      <c r="DO355" s="60"/>
      <c r="DP355" s="60"/>
      <c r="DQ355" s="60"/>
      <c r="DR355" s="60"/>
      <c r="DS355" s="60"/>
      <c r="DT355" s="60"/>
      <c r="DU355" s="60"/>
      <c r="DV355" s="60"/>
      <c r="DW355" s="60"/>
      <c r="DX355" s="61"/>
      <c r="DY355" s="60"/>
      <c r="DZ355" s="60"/>
      <c r="EA355" s="60"/>
      <c r="EB355" s="110"/>
      <c r="EC355" s="169">
        <f t="shared" si="3237"/>
        <v>0</v>
      </c>
      <c r="ED355" s="60"/>
      <c r="EE355" s="60"/>
      <c r="EF355" s="60"/>
      <c r="EG355" s="60"/>
      <c r="EH355" s="60"/>
      <c r="EI355" s="60"/>
      <c r="EJ355" s="60"/>
      <c r="EK355" s="60"/>
      <c r="EL355" s="60"/>
      <c r="EM355" s="60"/>
      <c r="EN355" s="61"/>
      <c r="EO355" s="60"/>
      <c r="EP355" s="60"/>
      <c r="EQ355" s="60"/>
      <c r="ER355" s="110"/>
      <c r="ES355" s="169">
        <f t="shared" si="3238"/>
        <v>0</v>
      </c>
      <c r="ET355" s="60"/>
      <c r="EU355" s="60"/>
      <c r="EV355" s="60"/>
      <c r="EW355" s="60"/>
      <c r="EX355" s="60"/>
      <c r="EY355" s="60"/>
      <c r="EZ355" s="60"/>
      <c r="FA355" s="60"/>
      <c r="FB355" s="60"/>
      <c r="FC355" s="60"/>
      <c r="FD355" s="61"/>
      <c r="FE355" s="60"/>
      <c r="FF355" s="60"/>
      <c r="FG355" s="60"/>
      <c r="FH355" s="110"/>
      <c r="FI355" s="169">
        <f t="shared" si="3239"/>
        <v>0</v>
      </c>
      <c r="FJ355" s="60"/>
      <c r="FK355" s="60"/>
      <c r="FL355" s="60"/>
      <c r="FM355" s="60"/>
      <c r="FN355" s="60"/>
      <c r="FO355" s="60"/>
      <c r="FP355" s="60"/>
      <c r="FQ355" s="60"/>
      <c r="FR355" s="60"/>
      <c r="FS355" s="60"/>
      <c r="FT355" s="61"/>
      <c r="FU355" s="60"/>
      <c r="FV355" s="60"/>
      <c r="FW355" s="60"/>
      <c r="FX355" s="110"/>
      <c r="FY355" s="169">
        <f t="shared" si="3240"/>
        <v>0</v>
      </c>
      <c r="FZ355" s="60"/>
      <c r="GA355" s="60"/>
      <c r="GB355" s="60"/>
      <c r="GC355" s="60"/>
      <c r="GD355" s="60"/>
      <c r="GE355" s="60"/>
      <c r="GF355" s="60"/>
      <c r="GG355" s="60"/>
      <c r="GH355" s="60"/>
      <c r="GI355" s="60"/>
      <c r="GJ355" s="61"/>
      <c r="GK355" s="60"/>
      <c r="GL355" s="60"/>
      <c r="GM355" s="60"/>
      <c r="GN355" s="110"/>
      <c r="GO355" s="169">
        <f t="shared" si="3241"/>
        <v>0</v>
      </c>
      <c r="GP355" s="60"/>
      <c r="GQ355" s="60"/>
      <c r="GR355" s="60"/>
      <c r="GS355" s="60"/>
      <c r="GT355" s="60"/>
      <c r="GU355" s="60"/>
      <c r="GV355" s="60"/>
      <c r="GW355" s="60"/>
      <c r="GX355" s="60"/>
      <c r="GY355" s="60"/>
      <c r="GZ355" s="61"/>
      <c r="HA355" s="60"/>
      <c r="HB355" s="60"/>
      <c r="HC355" s="60"/>
      <c r="HD355" s="60"/>
      <c r="HE355" s="60"/>
      <c r="HF355" s="60"/>
      <c r="HG355" s="60"/>
      <c r="HH355" s="60"/>
      <c r="HI355" s="60"/>
      <c r="HJ355" s="60"/>
      <c r="HK355" s="60"/>
      <c r="HL355" s="60"/>
      <c r="HM355" s="60"/>
      <c r="HN355" s="110"/>
      <c r="HO355" s="172"/>
      <c r="HP355" s="173"/>
      <c r="HQ355" s="169">
        <f t="shared" si="3242"/>
        <v>0</v>
      </c>
      <c r="HR355" s="60"/>
      <c r="HS355" s="60"/>
      <c r="HT355" s="60"/>
      <c r="HU355" s="60"/>
      <c r="HV355" s="60"/>
      <c r="HW355" s="60"/>
      <c r="HX355" s="60"/>
      <c r="HY355" s="60"/>
      <c r="HZ355" s="60"/>
      <c r="IA355" s="60"/>
      <c r="IB355" s="61"/>
      <c r="IC355" s="60"/>
      <c r="ID355" s="60"/>
      <c r="IE355" s="60"/>
      <c r="IF355" s="110"/>
      <c r="IG355" s="169">
        <f t="shared" si="3243"/>
        <v>0</v>
      </c>
      <c r="IH355" s="60"/>
      <c r="II355" s="60"/>
      <c r="IJ355" s="60"/>
      <c r="IK355" s="60"/>
      <c r="IL355" s="60"/>
      <c r="IM355" s="60"/>
      <c r="IN355" s="60"/>
      <c r="IO355" s="60"/>
      <c r="IP355" s="60"/>
      <c r="IQ355" s="60"/>
      <c r="IR355" s="61"/>
      <c r="IS355" s="60"/>
      <c r="IT355" s="60"/>
      <c r="IU355" s="60"/>
      <c r="IV355" s="110"/>
      <c r="IW355" s="169">
        <f t="shared" si="3244"/>
        <v>0</v>
      </c>
      <c r="IX355" s="60"/>
      <c r="IY355" s="60"/>
      <c r="IZ355" s="60"/>
      <c r="JA355" s="60"/>
      <c r="JB355" s="60"/>
      <c r="JC355" s="60"/>
      <c r="JD355" s="60"/>
      <c r="JE355" s="60"/>
      <c r="JF355" s="60"/>
      <c r="JG355" s="60"/>
      <c r="JH355" s="61"/>
      <c r="JI355" s="60"/>
      <c r="JJ355" s="60"/>
      <c r="JK355" s="60"/>
      <c r="JL355" s="110"/>
      <c r="JM355" s="169">
        <f t="shared" si="3245"/>
        <v>0</v>
      </c>
      <c r="JN355" s="60"/>
      <c r="JO355" s="60"/>
      <c r="JP355" s="60"/>
      <c r="JQ355" s="60"/>
      <c r="JR355" s="60"/>
      <c r="JS355" s="60"/>
      <c r="JT355" s="60"/>
      <c r="JU355" s="60"/>
      <c r="JV355" s="60"/>
      <c r="JW355" s="60"/>
      <c r="JX355" s="61"/>
      <c r="JY355" s="60"/>
      <c r="JZ355" s="60"/>
      <c r="KA355" s="60"/>
      <c r="KB355" s="110"/>
      <c r="KC355" s="169">
        <f t="shared" si="3246"/>
        <v>0</v>
      </c>
      <c r="KD355" s="60"/>
      <c r="KE355" s="60"/>
      <c r="KF355" s="60"/>
      <c r="KG355" s="60"/>
      <c r="KH355" s="60"/>
      <c r="KI355" s="60"/>
      <c r="KJ355" s="60"/>
      <c r="KK355" s="60"/>
      <c r="KL355" s="60"/>
      <c r="KM355" s="60"/>
      <c r="KN355" s="61"/>
      <c r="KO355" s="60"/>
      <c r="KP355" s="60"/>
      <c r="KQ355" s="60"/>
      <c r="KR355" s="60"/>
      <c r="KS355" s="60"/>
      <c r="KT355" s="60"/>
      <c r="KU355" s="60"/>
      <c r="KV355" s="60"/>
      <c r="KW355" s="60"/>
      <c r="KX355" s="60"/>
      <c r="KY355" s="60"/>
      <c r="KZ355" s="60"/>
      <c r="LA355" s="60"/>
      <c r="LB355" s="110"/>
      <c r="LC355" s="173"/>
      <c r="LD355" s="169">
        <f t="shared" si="3247"/>
        <v>0</v>
      </c>
      <c r="LE355" s="60"/>
      <c r="LF355" s="60"/>
      <c r="LG355" s="60"/>
      <c r="LH355" s="60"/>
      <c r="LI355" s="60"/>
      <c r="LJ355" s="60"/>
      <c r="LK355" s="60"/>
      <c r="LL355" s="60"/>
      <c r="LM355" s="60"/>
      <c r="LN355" s="60"/>
      <c r="LO355" s="61"/>
      <c r="LP355" s="60"/>
      <c r="LQ355" s="60"/>
      <c r="LR355" s="60"/>
      <c r="LS355" s="110"/>
      <c r="LT355" s="169">
        <f t="shared" si="3248"/>
        <v>0</v>
      </c>
      <c r="LU355" s="60"/>
      <c r="LV355" s="60"/>
      <c r="LW355" s="60"/>
      <c r="LX355" s="60"/>
      <c r="LY355" s="60"/>
      <c r="LZ355" s="60"/>
      <c r="MA355" s="60"/>
      <c r="MB355" s="60"/>
      <c r="MC355" s="60"/>
      <c r="MD355" s="60"/>
      <c r="ME355" s="61"/>
      <c r="MF355" s="60"/>
      <c r="MG355" s="60"/>
      <c r="MH355" s="60"/>
      <c r="MI355" s="110"/>
      <c r="MJ355" s="169">
        <f t="shared" si="3249"/>
        <v>0</v>
      </c>
      <c r="MK355" s="60"/>
      <c r="ML355" s="60"/>
      <c r="MM355" s="60"/>
      <c r="MN355" s="60"/>
      <c r="MO355" s="60"/>
      <c r="MP355" s="60"/>
      <c r="MQ355" s="60"/>
      <c r="MR355" s="60"/>
      <c r="MS355" s="60"/>
      <c r="MT355" s="60"/>
      <c r="MU355" s="61"/>
      <c r="MV355" s="60"/>
      <c r="MW355" s="60"/>
      <c r="MX355" s="60"/>
      <c r="MY355" s="110"/>
      <c r="MZ355" s="169">
        <f t="shared" si="3250"/>
        <v>0</v>
      </c>
      <c r="NA355" s="60"/>
      <c r="NB355" s="60"/>
      <c r="NC355" s="60"/>
      <c r="ND355" s="60"/>
      <c r="NE355" s="60"/>
      <c r="NF355" s="60"/>
      <c r="NG355" s="60"/>
      <c r="NH355" s="60"/>
      <c r="NI355" s="60"/>
      <c r="NJ355" s="60"/>
      <c r="NK355" s="61"/>
      <c r="NL355" s="60"/>
      <c r="NM355" s="60"/>
      <c r="NN355" s="60"/>
      <c r="NO355" s="110"/>
      <c r="NP355" s="169">
        <f t="shared" si="3251"/>
        <v>0</v>
      </c>
      <c r="NQ355" s="60"/>
      <c r="NR355" s="60"/>
      <c r="NS355" s="60"/>
      <c r="NT355" s="60"/>
      <c r="NU355" s="60"/>
      <c r="NV355" s="60"/>
      <c r="NW355" s="60"/>
      <c r="NX355" s="60"/>
      <c r="NY355" s="60"/>
      <c r="NZ355" s="60"/>
      <c r="OA355" s="61"/>
      <c r="OB355" s="60"/>
      <c r="OC355" s="60"/>
      <c r="OD355" s="60"/>
      <c r="OE355" s="110"/>
      <c r="OF355" s="169">
        <f t="shared" si="3252"/>
        <v>0</v>
      </c>
      <c r="OG355" s="60"/>
      <c r="OH355" s="60"/>
      <c r="OI355" s="60"/>
      <c r="OJ355" s="60"/>
      <c r="OK355" s="60"/>
      <c r="OL355" s="60"/>
      <c r="OM355" s="60"/>
      <c r="ON355" s="60"/>
      <c r="OO355" s="60"/>
      <c r="OP355" s="60"/>
      <c r="OQ355" s="61"/>
      <c r="OR355" s="60"/>
      <c r="OS355" s="60"/>
      <c r="OT355" s="60"/>
      <c r="OU355" s="110"/>
      <c r="OV355" s="169">
        <f t="shared" si="3253"/>
        <v>0</v>
      </c>
      <c r="OW355" s="60"/>
      <c r="OX355" s="60"/>
      <c r="OY355" s="60"/>
      <c r="OZ355" s="60"/>
      <c r="PA355" s="60"/>
      <c r="PB355" s="60"/>
      <c r="PC355" s="60"/>
      <c r="PD355" s="60"/>
      <c r="PE355" s="60"/>
      <c r="PF355" s="60"/>
      <c r="PG355" s="61"/>
      <c r="PH355" s="60"/>
      <c r="PI355" s="60"/>
      <c r="PJ355" s="60"/>
      <c r="PK355" s="110"/>
      <c r="PL355" s="169">
        <f t="shared" si="3254"/>
        <v>0</v>
      </c>
      <c r="PM355" s="60"/>
      <c r="PN355" s="60"/>
      <c r="PO355" s="60"/>
      <c r="PP355" s="60"/>
      <c r="PQ355" s="60"/>
      <c r="PR355" s="60"/>
      <c r="PS355" s="60"/>
      <c r="PT355" s="60"/>
      <c r="PU355" s="60"/>
      <c r="PV355" s="60"/>
      <c r="PW355" s="61"/>
      <c r="PX355" s="60"/>
      <c r="PY355" s="60"/>
      <c r="PZ355" s="60"/>
      <c r="QA355" s="110"/>
      <c r="QB355" s="169">
        <f t="shared" si="3255"/>
        <v>0</v>
      </c>
      <c r="QC355" s="60"/>
      <c r="QD355" s="60"/>
      <c r="QE355" s="60"/>
      <c r="QF355" s="60"/>
      <c r="QG355" s="60"/>
      <c r="QH355" s="60"/>
      <c r="QI355" s="60"/>
      <c r="QJ355" s="60"/>
      <c r="QK355" s="60"/>
      <c r="QL355" s="60"/>
      <c r="QM355" s="61"/>
      <c r="QN355" s="60"/>
      <c r="QO355" s="60"/>
      <c r="QP355" s="60"/>
      <c r="QQ355" s="110"/>
      <c r="QR355" s="169">
        <f t="shared" si="3256"/>
        <v>0</v>
      </c>
      <c r="QS355" s="60"/>
      <c r="QT355" s="60"/>
      <c r="QU355" s="60"/>
      <c r="QV355" s="60"/>
      <c r="QW355" s="60"/>
      <c r="QX355" s="60"/>
      <c r="QY355" s="60"/>
      <c r="QZ355" s="60"/>
      <c r="RA355" s="60"/>
      <c r="RB355" s="60"/>
      <c r="RC355" s="61"/>
      <c r="RD355" s="60"/>
      <c r="RE355" s="60"/>
      <c r="RF355" s="60"/>
      <c r="RG355" s="60"/>
      <c r="RH355" s="60"/>
      <c r="RI355" s="60"/>
      <c r="RJ355" s="60"/>
      <c r="RK355" s="60"/>
      <c r="RL355" s="60"/>
      <c r="RM355" s="60"/>
      <c r="RN355" s="60"/>
      <c r="RO355" s="60"/>
      <c r="RP355" s="60"/>
      <c r="RQ355" s="110"/>
      <c r="RR355" s="173"/>
      <c r="RS355" s="169">
        <f t="shared" si="3257"/>
        <v>0</v>
      </c>
      <c r="RT355" s="60"/>
      <c r="RU355" s="60"/>
      <c r="RV355" s="60"/>
      <c r="RW355" s="60"/>
      <c r="RX355" s="60"/>
      <c r="RY355" s="60"/>
      <c r="RZ355" s="60"/>
      <c r="SA355" s="60"/>
      <c r="SB355" s="60"/>
      <c r="SC355" s="60"/>
      <c r="SD355" s="61"/>
      <c r="SE355" s="60"/>
      <c r="SF355" s="60"/>
      <c r="SG355" s="60"/>
      <c r="SH355" s="110"/>
      <c r="SI355" s="169">
        <f t="shared" si="3258"/>
        <v>0</v>
      </c>
      <c r="SJ355" s="60"/>
      <c r="SK355" s="60"/>
      <c r="SL355" s="60"/>
      <c r="SM355" s="60"/>
      <c r="SN355" s="60"/>
      <c r="SO355" s="60"/>
      <c r="SP355" s="60"/>
      <c r="SQ355" s="60"/>
      <c r="SR355" s="60"/>
      <c r="SS355" s="60"/>
      <c r="ST355" s="61"/>
      <c r="SU355" s="60"/>
      <c r="SV355" s="60"/>
      <c r="SW355" s="60"/>
      <c r="SX355" s="110"/>
      <c r="SY355" s="169">
        <f t="shared" si="3259"/>
        <v>0</v>
      </c>
      <c r="SZ355" s="60"/>
      <c r="TA355" s="60"/>
      <c r="TB355" s="60"/>
      <c r="TC355" s="60"/>
      <c r="TD355" s="60"/>
      <c r="TE355" s="60"/>
      <c r="TF355" s="60"/>
      <c r="TG355" s="60"/>
      <c r="TH355" s="60"/>
      <c r="TI355" s="60"/>
      <c r="TJ355" s="61"/>
      <c r="TK355" s="60"/>
      <c r="TL355" s="60"/>
      <c r="TM355" s="60"/>
      <c r="TN355" s="110"/>
      <c r="TO355" s="169">
        <f t="shared" si="3260"/>
        <v>0</v>
      </c>
      <c r="TP355" s="60"/>
      <c r="TQ355" s="60"/>
      <c r="TR355" s="60"/>
      <c r="TS355" s="60"/>
      <c r="TT355" s="60"/>
      <c r="TU355" s="60"/>
      <c r="TV355" s="60"/>
      <c r="TW355" s="60"/>
      <c r="TX355" s="60"/>
      <c r="TY355" s="60"/>
      <c r="TZ355" s="61"/>
      <c r="UA355" s="60"/>
      <c r="UB355" s="60"/>
      <c r="UC355" s="60"/>
      <c r="UD355" s="110"/>
      <c r="UE355" s="169">
        <f t="shared" si="3261"/>
        <v>0</v>
      </c>
      <c r="UF355" s="60"/>
      <c r="UG355" s="60"/>
      <c r="UH355" s="60"/>
      <c r="UI355" s="60"/>
      <c r="UJ355" s="60"/>
      <c r="UK355" s="60"/>
      <c r="UL355" s="60"/>
      <c r="UM355" s="60"/>
      <c r="UN355" s="60"/>
      <c r="UO355" s="60"/>
      <c r="UP355" s="61"/>
      <c r="UQ355" s="60"/>
      <c r="UR355" s="60"/>
      <c r="US355" s="60"/>
      <c r="UT355" s="60"/>
      <c r="UU355" s="60"/>
      <c r="UV355" s="60"/>
      <c r="UW355" s="60"/>
      <c r="UX355" s="60"/>
      <c r="UY355" s="60"/>
      <c r="UZ355" s="60"/>
      <c r="VA355" s="60"/>
      <c r="VB355" s="60"/>
      <c r="VC355" s="60"/>
      <c r="VD355" s="110"/>
      <c r="VE355" s="10" t="str">
        <f t="shared" si="2875"/>
        <v>-</v>
      </c>
    </row>
    <row r="356" spans="1:577" ht="20.149999999999999" customHeight="1">
      <c r="A356" s="129"/>
      <c r="B356" s="36"/>
      <c r="C356" s="23">
        <v>20053</v>
      </c>
      <c r="D356" s="24" t="s">
        <v>316</v>
      </c>
      <c r="E356" s="193">
        <f>SUM(F356:I356)</f>
        <v>0</v>
      </c>
      <c r="F356" s="194"/>
      <c r="G356" s="194"/>
      <c r="H356" s="195"/>
      <c r="I356" s="229"/>
      <c r="J356" s="241">
        <f t="shared" si="3230"/>
        <v>0</v>
      </c>
      <c r="K356" s="61"/>
      <c r="L356" s="60"/>
      <c r="M356" s="60"/>
      <c r="N356" s="60"/>
      <c r="O356" s="60"/>
      <c r="P356" s="60"/>
      <c r="Q356" s="60"/>
      <c r="R356" s="60"/>
      <c r="S356" s="60"/>
      <c r="T356" s="60"/>
      <c r="U356" s="61"/>
      <c r="V356" s="60"/>
      <c r="W356" s="60"/>
      <c r="X356" s="60"/>
      <c r="Y356" s="110"/>
      <c r="Z356" s="169">
        <f t="shared" si="3231"/>
        <v>0</v>
      </c>
      <c r="AA356" s="60"/>
      <c r="AB356" s="60"/>
      <c r="AC356" s="60"/>
      <c r="AD356" s="60"/>
      <c r="AE356" s="60"/>
      <c r="AF356" s="60"/>
      <c r="AG356" s="60"/>
      <c r="AH356" s="60"/>
      <c r="AI356" s="60"/>
      <c r="AJ356" s="60"/>
      <c r="AK356" s="61"/>
      <c r="AL356" s="60"/>
      <c r="AM356" s="60"/>
      <c r="AN356" s="60"/>
      <c r="AO356" s="110"/>
      <c r="AP356" s="169">
        <f t="shared" si="3232"/>
        <v>0</v>
      </c>
      <c r="AQ356" s="60"/>
      <c r="AR356" s="60"/>
      <c r="AS356" s="60"/>
      <c r="AT356" s="60"/>
      <c r="AU356" s="60"/>
      <c r="AV356" s="60"/>
      <c r="AW356" s="60"/>
      <c r="AX356" s="60"/>
      <c r="AY356" s="60"/>
      <c r="AZ356" s="60"/>
      <c r="BA356" s="61"/>
      <c r="BB356" s="60"/>
      <c r="BC356" s="60"/>
      <c r="BD356" s="60"/>
      <c r="BE356" s="110"/>
      <c r="BF356" s="169">
        <f t="shared" si="3233"/>
        <v>0</v>
      </c>
      <c r="BG356" s="60"/>
      <c r="BH356" s="60"/>
      <c r="BI356" s="60"/>
      <c r="BJ356" s="60"/>
      <c r="BK356" s="60"/>
      <c r="BL356" s="60"/>
      <c r="BM356" s="60"/>
      <c r="BN356" s="60"/>
      <c r="BO356" s="60"/>
      <c r="BP356" s="60"/>
      <c r="BQ356" s="61"/>
      <c r="BR356" s="60"/>
      <c r="BS356" s="60"/>
      <c r="BT356" s="60"/>
      <c r="BU356" s="110"/>
      <c r="BV356" s="169">
        <f t="shared" si="3234"/>
        <v>0</v>
      </c>
      <c r="BW356" s="60"/>
      <c r="BX356" s="60"/>
      <c r="BY356" s="60"/>
      <c r="BZ356" s="60"/>
      <c r="CA356" s="60"/>
      <c r="CB356" s="60"/>
      <c r="CC356" s="60"/>
      <c r="CD356" s="60"/>
      <c r="CE356" s="60"/>
      <c r="CF356" s="60"/>
      <c r="CG356" s="61"/>
      <c r="CH356" s="60"/>
      <c r="CI356" s="60"/>
      <c r="CJ356" s="60"/>
      <c r="CK356" s="60"/>
      <c r="CL356" s="60"/>
      <c r="CM356" s="60"/>
      <c r="CN356" s="60"/>
      <c r="CO356" s="60"/>
      <c r="CP356" s="60"/>
      <c r="CQ356" s="60"/>
      <c r="CR356" s="60"/>
      <c r="CS356" s="60"/>
      <c r="CT356" s="60"/>
      <c r="CU356" s="110"/>
      <c r="CV356" s="173"/>
      <c r="CW356" s="169">
        <f t="shared" si="3235"/>
        <v>0</v>
      </c>
      <c r="CX356" s="60"/>
      <c r="CY356" s="60"/>
      <c r="CZ356" s="60"/>
      <c r="DA356" s="60"/>
      <c r="DB356" s="60"/>
      <c r="DC356" s="60"/>
      <c r="DD356" s="60"/>
      <c r="DE356" s="60"/>
      <c r="DF356" s="60"/>
      <c r="DG356" s="60"/>
      <c r="DH356" s="61"/>
      <c r="DI356" s="60"/>
      <c r="DJ356" s="60"/>
      <c r="DK356" s="60"/>
      <c r="DL356" s="110"/>
      <c r="DM356" s="169">
        <f t="shared" si="3236"/>
        <v>0</v>
      </c>
      <c r="DN356" s="60"/>
      <c r="DO356" s="60"/>
      <c r="DP356" s="60"/>
      <c r="DQ356" s="60"/>
      <c r="DR356" s="60"/>
      <c r="DS356" s="60"/>
      <c r="DT356" s="60"/>
      <c r="DU356" s="60"/>
      <c r="DV356" s="60"/>
      <c r="DW356" s="60"/>
      <c r="DX356" s="61"/>
      <c r="DY356" s="60"/>
      <c r="DZ356" s="60"/>
      <c r="EA356" s="60"/>
      <c r="EB356" s="110"/>
      <c r="EC356" s="169">
        <f t="shared" si="3237"/>
        <v>0</v>
      </c>
      <c r="ED356" s="60"/>
      <c r="EE356" s="60"/>
      <c r="EF356" s="60"/>
      <c r="EG356" s="60"/>
      <c r="EH356" s="60"/>
      <c r="EI356" s="60"/>
      <c r="EJ356" s="60"/>
      <c r="EK356" s="60"/>
      <c r="EL356" s="60"/>
      <c r="EM356" s="60"/>
      <c r="EN356" s="61"/>
      <c r="EO356" s="60"/>
      <c r="EP356" s="60"/>
      <c r="EQ356" s="60"/>
      <c r="ER356" s="110"/>
      <c r="ES356" s="169">
        <f t="shared" si="3238"/>
        <v>0</v>
      </c>
      <c r="ET356" s="60"/>
      <c r="EU356" s="60"/>
      <c r="EV356" s="60"/>
      <c r="EW356" s="60"/>
      <c r="EX356" s="60"/>
      <c r="EY356" s="60"/>
      <c r="EZ356" s="60"/>
      <c r="FA356" s="60"/>
      <c r="FB356" s="60"/>
      <c r="FC356" s="60"/>
      <c r="FD356" s="61"/>
      <c r="FE356" s="60"/>
      <c r="FF356" s="60"/>
      <c r="FG356" s="60"/>
      <c r="FH356" s="110"/>
      <c r="FI356" s="169">
        <f t="shared" si="3239"/>
        <v>0</v>
      </c>
      <c r="FJ356" s="60"/>
      <c r="FK356" s="60"/>
      <c r="FL356" s="60"/>
      <c r="FM356" s="60"/>
      <c r="FN356" s="60"/>
      <c r="FO356" s="60"/>
      <c r="FP356" s="60"/>
      <c r="FQ356" s="60"/>
      <c r="FR356" s="60"/>
      <c r="FS356" s="60"/>
      <c r="FT356" s="61"/>
      <c r="FU356" s="60"/>
      <c r="FV356" s="60"/>
      <c r="FW356" s="60"/>
      <c r="FX356" s="110"/>
      <c r="FY356" s="169">
        <f t="shared" si="3240"/>
        <v>0</v>
      </c>
      <c r="FZ356" s="60"/>
      <c r="GA356" s="60"/>
      <c r="GB356" s="60"/>
      <c r="GC356" s="60"/>
      <c r="GD356" s="60"/>
      <c r="GE356" s="60"/>
      <c r="GF356" s="60"/>
      <c r="GG356" s="60"/>
      <c r="GH356" s="60"/>
      <c r="GI356" s="60"/>
      <c r="GJ356" s="61"/>
      <c r="GK356" s="60"/>
      <c r="GL356" s="60"/>
      <c r="GM356" s="60"/>
      <c r="GN356" s="110"/>
      <c r="GO356" s="169">
        <f t="shared" si="3241"/>
        <v>0</v>
      </c>
      <c r="GP356" s="60"/>
      <c r="GQ356" s="60"/>
      <c r="GR356" s="60"/>
      <c r="GS356" s="60"/>
      <c r="GT356" s="60"/>
      <c r="GU356" s="60"/>
      <c r="GV356" s="60"/>
      <c r="GW356" s="60"/>
      <c r="GX356" s="60"/>
      <c r="GY356" s="60"/>
      <c r="GZ356" s="61"/>
      <c r="HA356" s="60"/>
      <c r="HB356" s="60"/>
      <c r="HC356" s="60"/>
      <c r="HD356" s="60"/>
      <c r="HE356" s="60"/>
      <c r="HF356" s="60"/>
      <c r="HG356" s="60"/>
      <c r="HH356" s="60"/>
      <c r="HI356" s="60"/>
      <c r="HJ356" s="60"/>
      <c r="HK356" s="60"/>
      <c r="HL356" s="60"/>
      <c r="HM356" s="60"/>
      <c r="HN356" s="110"/>
      <c r="HO356" s="172"/>
      <c r="HP356" s="173"/>
      <c r="HQ356" s="169">
        <f t="shared" si="3242"/>
        <v>0</v>
      </c>
      <c r="HR356" s="60"/>
      <c r="HS356" s="60"/>
      <c r="HT356" s="60"/>
      <c r="HU356" s="60"/>
      <c r="HV356" s="60"/>
      <c r="HW356" s="60"/>
      <c r="HX356" s="60"/>
      <c r="HY356" s="60"/>
      <c r="HZ356" s="60"/>
      <c r="IA356" s="60"/>
      <c r="IB356" s="61"/>
      <c r="IC356" s="60"/>
      <c r="ID356" s="60"/>
      <c r="IE356" s="60"/>
      <c r="IF356" s="110"/>
      <c r="IG356" s="169">
        <f t="shared" si="3243"/>
        <v>0</v>
      </c>
      <c r="IH356" s="60"/>
      <c r="II356" s="60"/>
      <c r="IJ356" s="60"/>
      <c r="IK356" s="60"/>
      <c r="IL356" s="60"/>
      <c r="IM356" s="60"/>
      <c r="IN356" s="60"/>
      <c r="IO356" s="60"/>
      <c r="IP356" s="60"/>
      <c r="IQ356" s="60"/>
      <c r="IR356" s="61"/>
      <c r="IS356" s="60"/>
      <c r="IT356" s="60"/>
      <c r="IU356" s="60"/>
      <c r="IV356" s="110"/>
      <c r="IW356" s="169">
        <f t="shared" si="3244"/>
        <v>0</v>
      </c>
      <c r="IX356" s="60"/>
      <c r="IY356" s="60"/>
      <c r="IZ356" s="60"/>
      <c r="JA356" s="60"/>
      <c r="JB356" s="60"/>
      <c r="JC356" s="60"/>
      <c r="JD356" s="60"/>
      <c r="JE356" s="60"/>
      <c r="JF356" s="60"/>
      <c r="JG356" s="60"/>
      <c r="JH356" s="61"/>
      <c r="JI356" s="60"/>
      <c r="JJ356" s="60"/>
      <c r="JK356" s="60"/>
      <c r="JL356" s="110"/>
      <c r="JM356" s="169">
        <f t="shared" si="3245"/>
        <v>0</v>
      </c>
      <c r="JN356" s="60"/>
      <c r="JO356" s="60"/>
      <c r="JP356" s="60"/>
      <c r="JQ356" s="60"/>
      <c r="JR356" s="60"/>
      <c r="JS356" s="60"/>
      <c r="JT356" s="60"/>
      <c r="JU356" s="60"/>
      <c r="JV356" s="60"/>
      <c r="JW356" s="60"/>
      <c r="JX356" s="61"/>
      <c r="JY356" s="60"/>
      <c r="JZ356" s="60"/>
      <c r="KA356" s="60"/>
      <c r="KB356" s="110"/>
      <c r="KC356" s="169">
        <f t="shared" si="3246"/>
        <v>0</v>
      </c>
      <c r="KD356" s="60"/>
      <c r="KE356" s="60"/>
      <c r="KF356" s="60"/>
      <c r="KG356" s="60"/>
      <c r="KH356" s="60"/>
      <c r="KI356" s="60"/>
      <c r="KJ356" s="60"/>
      <c r="KK356" s="60"/>
      <c r="KL356" s="60"/>
      <c r="KM356" s="60"/>
      <c r="KN356" s="61"/>
      <c r="KO356" s="60"/>
      <c r="KP356" s="60"/>
      <c r="KQ356" s="60"/>
      <c r="KR356" s="60"/>
      <c r="KS356" s="60"/>
      <c r="KT356" s="60"/>
      <c r="KU356" s="60"/>
      <c r="KV356" s="60"/>
      <c r="KW356" s="60"/>
      <c r="KX356" s="60"/>
      <c r="KY356" s="60"/>
      <c r="KZ356" s="60"/>
      <c r="LA356" s="60"/>
      <c r="LB356" s="110"/>
      <c r="LC356" s="173"/>
      <c r="LD356" s="169">
        <f t="shared" si="3247"/>
        <v>0</v>
      </c>
      <c r="LE356" s="60"/>
      <c r="LF356" s="60"/>
      <c r="LG356" s="60"/>
      <c r="LH356" s="60"/>
      <c r="LI356" s="60"/>
      <c r="LJ356" s="60"/>
      <c r="LK356" s="60"/>
      <c r="LL356" s="60"/>
      <c r="LM356" s="60"/>
      <c r="LN356" s="60"/>
      <c r="LO356" s="61"/>
      <c r="LP356" s="60"/>
      <c r="LQ356" s="60"/>
      <c r="LR356" s="60"/>
      <c r="LS356" s="110"/>
      <c r="LT356" s="169">
        <f t="shared" si="3248"/>
        <v>0</v>
      </c>
      <c r="LU356" s="60"/>
      <c r="LV356" s="60"/>
      <c r="LW356" s="60"/>
      <c r="LX356" s="60"/>
      <c r="LY356" s="60"/>
      <c r="LZ356" s="60"/>
      <c r="MA356" s="60"/>
      <c r="MB356" s="60"/>
      <c r="MC356" s="60"/>
      <c r="MD356" s="60"/>
      <c r="ME356" s="61"/>
      <c r="MF356" s="60"/>
      <c r="MG356" s="60"/>
      <c r="MH356" s="60"/>
      <c r="MI356" s="110"/>
      <c r="MJ356" s="169">
        <f t="shared" si="3249"/>
        <v>0</v>
      </c>
      <c r="MK356" s="60"/>
      <c r="ML356" s="60"/>
      <c r="MM356" s="60"/>
      <c r="MN356" s="60"/>
      <c r="MO356" s="60"/>
      <c r="MP356" s="60"/>
      <c r="MQ356" s="60"/>
      <c r="MR356" s="60"/>
      <c r="MS356" s="60"/>
      <c r="MT356" s="60"/>
      <c r="MU356" s="61"/>
      <c r="MV356" s="60"/>
      <c r="MW356" s="60"/>
      <c r="MX356" s="60"/>
      <c r="MY356" s="110"/>
      <c r="MZ356" s="169">
        <f t="shared" si="3250"/>
        <v>0</v>
      </c>
      <c r="NA356" s="60"/>
      <c r="NB356" s="60"/>
      <c r="NC356" s="60"/>
      <c r="ND356" s="60"/>
      <c r="NE356" s="60"/>
      <c r="NF356" s="60"/>
      <c r="NG356" s="60"/>
      <c r="NH356" s="60"/>
      <c r="NI356" s="60"/>
      <c r="NJ356" s="60"/>
      <c r="NK356" s="61"/>
      <c r="NL356" s="60"/>
      <c r="NM356" s="60"/>
      <c r="NN356" s="60"/>
      <c r="NO356" s="110"/>
      <c r="NP356" s="169">
        <f t="shared" si="3251"/>
        <v>0</v>
      </c>
      <c r="NQ356" s="60"/>
      <c r="NR356" s="60"/>
      <c r="NS356" s="60"/>
      <c r="NT356" s="60"/>
      <c r="NU356" s="60"/>
      <c r="NV356" s="60"/>
      <c r="NW356" s="60"/>
      <c r="NX356" s="60"/>
      <c r="NY356" s="60"/>
      <c r="NZ356" s="60"/>
      <c r="OA356" s="61"/>
      <c r="OB356" s="60"/>
      <c r="OC356" s="60"/>
      <c r="OD356" s="60"/>
      <c r="OE356" s="110"/>
      <c r="OF356" s="169">
        <f t="shared" si="3252"/>
        <v>0</v>
      </c>
      <c r="OG356" s="60"/>
      <c r="OH356" s="60"/>
      <c r="OI356" s="60"/>
      <c r="OJ356" s="60"/>
      <c r="OK356" s="60"/>
      <c r="OL356" s="60"/>
      <c r="OM356" s="60"/>
      <c r="ON356" s="60"/>
      <c r="OO356" s="60"/>
      <c r="OP356" s="60"/>
      <c r="OQ356" s="61"/>
      <c r="OR356" s="60"/>
      <c r="OS356" s="60"/>
      <c r="OT356" s="60"/>
      <c r="OU356" s="110"/>
      <c r="OV356" s="169">
        <f t="shared" si="3253"/>
        <v>0</v>
      </c>
      <c r="OW356" s="60"/>
      <c r="OX356" s="60"/>
      <c r="OY356" s="60"/>
      <c r="OZ356" s="60"/>
      <c r="PA356" s="60"/>
      <c r="PB356" s="60"/>
      <c r="PC356" s="60"/>
      <c r="PD356" s="60"/>
      <c r="PE356" s="60"/>
      <c r="PF356" s="60"/>
      <c r="PG356" s="61"/>
      <c r="PH356" s="60"/>
      <c r="PI356" s="60"/>
      <c r="PJ356" s="60"/>
      <c r="PK356" s="110"/>
      <c r="PL356" s="169">
        <f t="shared" si="3254"/>
        <v>0</v>
      </c>
      <c r="PM356" s="60"/>
      <c r="PN356" s="60"/>
      <c r="PO356" s="60"/>
      <c r="PP356" s="60"/>
      <c r="PQ356" s="60"/>
      <c r="PR356" s="60"/>
      <c r="PS356" s="60"/>
      <c r="PT356" s="60"/>
      <c r="PU356" s="60"/>
      <c r="PV356" s="60"/>
      <c r="PW356" s="61"/>
      <c r="PX356" s="60"/>
      <c r="PY356" s="60"/>
      <c r="PZ356" s="60"/>
      <c r="QA356" s="110"/>
      <c r="QB356" s="169">
        <f t="shared" si="3255"/>
        <v>0</v>
      </c>
      <c r="QC356" s="60"/>
      <c r="QD356" s="60"/>
      <c r="QE356" s="60"/>
      <c r="QF356" s="60"/>
      <c r="QG356" s="60"/>
      <c r="QH356" s="60"/>
      <c r="QI356" s="60"/>
      <c r="QJ356" s="60"/>
      <c r="QK356" s="60"/>
      <c r="QL356" s="60"/>
      <c r="QM356" s="61"/>
      <c r="QN356" s="60"/>
      <c r="QO356" s="60"/>
      <c r="QP356" s="60"/>
      <c r="QQ356" s="110"/>
      <c r="QR356" s="169">
        <f t="shared" si="3256"/>
        <v>0</v>
      </c>
      <c r="QS356" s="60"/>
      <c r="QT356" s="60"/>
      <c r="QU356" s="60"/>
      <c r="QV356" s="60"/>
      <c r="QW356" s="60"/>
      <c r="QX356" s="60"/>
      <c r="QY356" s="60"/>
      <c r="QZ356" s="60"/>
      <c r="RA356" s="60"/>
      <c r="RB356" s="60"/>
      <c r="RC356" s="61"/>
      <c r="RD356" s="60"/>
      <c r="RE356" s="60"/>
      <c r="RF356" s="60"/>
      <c r="RG356" s="60"/>
      <c r="RH356" s="60"/>
      <c r="RI356" s="60"/>
      <c r="RJ356" s="60"/>
      <c r="RK356" s="60"/>
      <c r="RL356" s="60"/>
      <c r="RM356" s="60"/>
      <c r="RN356" s="60"/>
      <c r="RO356" s="60"/>
      <c r="RP356" s="60"/>
      <c r="RQ356" s="110"/>
      <c r="RR356" s="173"/>
      <c r="RS356" s="169">
        <f t="shared" si="3257"/>
        <v>0</v>
      </c>
      <c r="RT356" s="60"/>
      <c r="RU356" s="60"/>
      <c r="RV356" s="60"/>
      <c r="RW356" s="60"/>
      <c r="RX356" s="60"/>
      <c r="RY356" s="60"/>
      <c r="RZ356" s="60"/>
      <c r="SA356" s="60"/>
      <c r="SB356" s="60"/>
      <c r="SC356" s="60"/>
      <c r="SD356" s="61"/>
      <c r="SE356" s="60"/>
      <c r="SF356" s="60"/>
      <c r="SG356" s="60"/>
      <c r="SH356" s="110"/>
      <c r="SI356" s="169">
        <f t="shared" si="3258"/>
        <v>0</v>
      </c>
      <c r="SJ356" s="60"/>
      <c r="SK356" s="60"/>
      <c r="SL356" s="60"/>
      <c r="SM356" s="60"/>
      <c r="SN356" s="60"/>
      <c r="SO356" s="60"/>
      <c r="SP356" s="60"/>
      <c r="SQ356" s="60"/>
      <c r="SR356" s="60"/>
      <c r="SS356" s="60"/>
      <c r="ST356" s="61"/>
      <c r="SU356" s="60"/>
      <c r="SV356" s="60"/>
      <c r="SW356" s="60"/>
      <c r="SX356" s="110"/>
      <c r="SY356" s="169">
        <f t="shared" si="3259"/>
        <v>0</v>
      </c>
      <c r="SZ356" s="60"/>
      <c r="TA356" s="60"/>
      <c r="TB356" s="60"/>
      <c r="TC356" s="60"/>
      <c r="TD356" s="60"/>
      <c r="TE356" s="60"/>
      <c r="TF356" s="60"/>
      <c r="TG356" s="60"/>
      <c r="TH356" s="60"/>
      <c r="TI356" s="60"/>
      <c r="TJ356" s="61"/>
      <c r="TK356" s="60"/>
      <c r="TL356" s="60"/>
      <c r="TM356" s="60"/>
      <c r="TN356" s="110"/>
      <c r="TO356" s="169">
        <f t="shared" si="3260"/>
        <v>0</v>
      </c>
      <c r="TP356" s="60"/>
      <c r="TQ356" s="60"/>
      <c r="TR356" s="60"/>
      <c r="TS356" s="60"/>
      <c r="TT356" s="60"/>
      <c r="TU356" s="60"/>
      <c r="TV356" s="60"/>
      <c r="TW356" s="60"/>
      <c r="TX356" s="60"/>
      <c r="TY356" s="60"/>
      <c r="TZ356" s="61"/>
      <c r="UA356" s="60"/>
      <c r="UB356" s="60"/>
      <c r="UC356" s="60"/>
      <c r="UD356" s="110"/>
      <c r="UE356" s="169">
        <f t="shared" si="3261"/>
        <v>0</v>
      </c>
      <c r="UF356" s="60"/>
      <c r="UG356" s="60"/>
      <c r="UH356" s="60"/>
      <c r="UI356" s="60"/>
      <c r="UJ356" s="60"/>
      <c r="UK356" s="60"/>
      <c r="UL356" s="60"/>
      <c r="UM356" s="60"/>
      <c r="UN356" s="60"/>
      <c r="UO356" s="60"/>
      <c r="UP356" s="61"/>
      <c r="UQ356" s="60"/>
      <c r="UR356" s="60"/>
      <c r="US356" s="60"/>
      <c r="UT356" s="60"/>
      <c r="UU356" s="60"/>
      <c r="UV356" s="60"/>
      <c r="UW356" s="60"/>
      <c r="UX356" s="60"/>
      <c r="UY356" s="60"/>
      <c r="UZ356" s="60"/>
      <c r="VA356" s="60"/>
      <c r="VB356" s="60"/>
      <c r="VC356" s="60"/>
      <c r="VD356" s="110"/>
      <c r="VE356" s="10" t="str">
        <f t="shared" si="2875"/>
        <v>-</v>
      </c>
    </row>
    <row r="357" spans="1:577" ht="20.149999999999999" customHeight="1">
      <c r="A357" s="129"/>
      <c r="B357" s="36"/>
      <c r="C357" s="23">
        <v>20054</v>
      </c>
      <c r="D357" s="24" t="s">
        <v>317</v>
      </c>
      <c r="E357" s="193">
        <f>SUM(F357:I357)</f>
        <v>0</v>
      </c>
      <c r="F357" s="194"/>
      <c r="G357" s="194"/>
      <c r="H357" s="195"/>
      <c r="I357" s="229"/>
      <c r="J357" s="241">
        <f t="shared" si="3230"/>
        <v>0</v>
      </c>
      <c r="K357" s="61"/>
      <c r="L357" s="60"/>
      <c r="M357" s="60"/>
      <c r="N357" s="60"/>
      <c r="O357" s="60"/>
      <c r="P357" s="60"/>
      <c r="Q357" s="60"/>
      <c r="R357" s="60"/>
      <c r="S357" s="60"/>
      <c r="T357" s="60"/>
      <c r="U357" s="61"/>
      <c r="V357" s="60"/>
      <c r="W357" s="60"/>
      <c r="X357" s="60"/>
      <c r="Y357" s="110"/>
      <c r="Z357" s="169">
        <f t="shared" si="3231"/>
        <v>0</v>
      </c>
      <c r="AA357" s="60"/>
      <c r="AB357" s="60"/>
      <c r="AC357" s="60"/>
      <c r="AD357" s="60"/>
      <c r="AE357" s="60"/>
      <c r="AF357" s="60"/>
      <c r="AG357" s="60"/>
      <c r="AH357" s="60"/>
      <c r="AI357" s="60"/>
      <c r="AJ357" s="60"/>
      <c r="AK357" s="61"/>
      <c r="AL357" s="60"/>
      <c r="AM357" s="60"/>
      <c r="AN357" s="60"/>
      <c r="AO357" s="110"/>
      <c r="AP357" s="169">
        <f t="shared" si="3232"/>
        <v>0</v>
      </c>
      <c r="AQ357" s="60"/>
      <c r="AR357" s="60"/>
      <c r="AS357" s="60"/>
      <c r="AT357" s="60"/>
      <c r="AU357" s="60"/>
      <c r="AV357" s="60"/>
      <c r="AW357" s="60"/>
      <c r="AX357" s="60"/>
      <c r="AY357" s="60"/>
      <c r="AZ357" s="60"/>
      <c r="BA357" s="61"/>
      <c r="BB357" s="60"/>
      <c r="BC357" s="60"/>
      <c r="BD357" s="60"/>
      <c r="BE357" s="110"/>
      <c r="BF357" s="169">
        <f t="shared" si="3233"/>
        <v>0</v>
      </c>
      <c r="BG357" s="60"/>
      <c r="BH357" s="60"/>
      <c r="BI357" s="60"/>
      <c r="BJ357" s="60"/>
      <c r="BK357" s="60"/>
      <c r="BL357" s="60"/>
      <c r="BM357" s="60"/>
      <c r="BN357" s="60"/>
      <c r="BO357" s="60"/>
      <c r="BP357" s="60"/>
      <c r="BQ357" s="61"/>
      <c r="BR357" s="60"/>
      <c r="BS357" s="60"/>
      <c r="BT357" s="60"/>
      <c r="BU357" s="110"/>
      <c r="BV357" s="169">
        <f t="shared" si="3234"/>
        <v>0</v>
      </c>
      <c r="BW357" s="60"/>
      <c r="BX357" s="60"/>
      <c r="BY357" s="60"/>
      <c r="BZ357" s="60"/>
      <c r="CA357" s="60"/>
      <c r="CB357" s="60"/>
      <c r="CC357" s="60"/>
      <c r="CD357" s="60"/>
      <c r="CE357" s="60"/>
      <c r="CF357" s="60"/>
      <c r="CG357" s="61"/>
      <c r="CH357" s="60"/>
      <c r="CI357" s="60"/>
      <c r="CJ357" s="60"/>
      <c r="CK357" s="60"/>
      <c r="CL357" s="60"/>
      <c r="CM357" s="60"/>
      <c r="CN357" s="60"/>
      <c r="CO357" s="60"/>
      <c r="CP357" s="60"/>
      <c r="CQ357" s="60"/>
      <c r="CR357" s="60"/>
      <c r="CS357" s="60"/>
      <c r="CT357" s="60"/>
      <c r="CU357" s="110"/>
      <c r="CV357" s="173"/>
      <c r="CW357" s="169">
        <f t="shared" si="3235"/>
        <v>0</v>
      </c>
      <c r="CX357" s="60"/>
      <c r="CY357" s="60"/>
      <c r="CZ357" s="60"/>
      <c r="DA357" s="60"/>
      <c r="DB357" s="60"/>
      <c r="DC357" s="60"/>
      <c r="DD357" s="60"/>
      <c r="DE357" s="60"/>
      <c r="DF357" s="60"/>
      <c r="DG357" s="60"/>
      <c r="DH357" s="61"/>
      <c r="DI357" s="60"/>
      <c r="DJ357" s="60"/>
      <c r="DK357" s="60"/>
      <c r="DL357" s="110"/>
      <c r="DM357" s="169">
        <f t="shared" si="3236"/>
        <v>0</v>
      </c>
      <c r="DN357" s="60"/>
      <c r="DO357" s="60"/>
      <c r="DP357" s="60"/>
      <c r="DQ357" s="60"/>
      <c r="DR357" s="60"/>
      <c r="DS357" s="60"/>
      <c r="DT357" s="60"/>
      <c r="DU357" s="60"/>
      <c r="DV357" s="60"/>
      <c r="DW357" s="60"/>
      <c r="DX357" s="61"/>
      <c r="DY357" s="60"/>
      <c r="DZ357" s="60"/>
      <c r="EA357" s="60"/>
      <c r="EB357" s="110"/>
      <c r="EC357" s="169">
        <f t="shared" si="3237"/>
        <v>0</v>
      </c>
      <c r="ED357" s="60"/>
      <c r="EE357" s="60"/>
      <c r="EF357" s="60"/>
      <c r="EG357" s="60"/>
      <c r="EH357" s="60"/>
      <c r="EI357" s="60"/>
      <c r="EJ357" s="60"/>
      <c r="EK357" s="60"/>
      <c r="EL357" s="60"/>
      <c r="EM357" s="60"/>
      <c r="EN357" s="61"/>
      <c r="EO357" s="60"/>
      <c r="EP357" s="60"/>
      <c r="EQ357" s="60"/>
      <c r="ER357" s="110"/>
      <c r="ES357" s="169">
        <f t="shared" si="3238"/>
        <v>0</v>
      </c>
      <c r="ET357" s="60"/>
      <c r="EU357" s="60"/>
      <c r="EV357" s="60"/>
      <c r="EW357" s="60"/>
      <c r="EX357" s="60"/>
      <c r="EY357" s="60"/>
      <c r="EZ357" s="60"/>
      <c r="FA357" s="60"/>
      <c r="FB357" s="60"/>
      <c r="FC357" s="60"/>
      <c r="FD357" s="61"/>
      <c r="FE357" s="60"/>
      <c r="FF357" s="60"/>
      <c r="FG357" s="60"/>
      <c r="FH357" s="110"/>
      <c r="FI357" s="169">
        <f t="shared" si="3239"/>
        <v>0</v>
      </c>
      <c r="FJ357" s="60"/>
      <c r="FK357" s="60"/>
      <c r="FL357" s="60"/>
      <c r="FM357" s="60"/>
      <c r="FN357" s="60"/>
      <c r="FO357" s="60"/>
      <c r="FP357" s="60"/>
      <c r="FQ357" s="60"/>
      <c r="FR357" s="60"/>
      <c r="FS357" s="60"/>
      <c r="FT357" s="61"/>
      <c r="FU357" s="60"/>
      <c r="FV357" s="60"/>
      <c r="FW357" s="60"/>
      <c r="FX357" s="110"/>
      <c r="FY357" s="169">
        <f t="shared" si="3240"/>
        <v>0</v>
      </c>
      <c r="FZ357" s="60"/>
      <c r="GA357" s="60"/>
      <c r="GB357" s="60"/>
      <c r="GC357" s="60"/>
      <c r="GD357" s="60"/>
      <c r="GE357" s="60"/>
      <c r="GF357" s="60"/>
      <c r="GG357" s="60"/>
      <c r="GH357" s="60"/>
      <c r="GI357" s="60"/>
      <c r="GJ357" s="61"/>
      <c r="GK357" s="60"/>
      <c r="GL357" s="60"/>
      <c r="GM357" s="60"/>
      <c r="GN357" s="110"/>
      <c r="GO357" s="169">
        <f t="shared" si="3241"/>
        <v>0</v>
      </c>
      <c r="GP357" s="60"/>
      <c r="GQ357" s="60"/>
      <c r="GR357" s="60"/>
      <c r="GS357" s="60"/>
      <c r="GT357" s="60"/>
      <c r="GU357" s="60"/>
      <c r="GV357" s="60"/>
      <c r="GW357" s="60"/>
      <c r="GX357" s="60"/>
      <c r="GY357" s="60"/>
      <c r="GZ357" s="61"/>
      <c r="HA357" s="60"/>
      <c r="HB357" s="60"/>
      <c r="HC357" s="60"/>
      <c r="HD357" s="60"/>
      <c r="HE357" s="60"/>
      <c r="HF357" s="60"/>
      <c r="HG357" s="60"/>
      <c r="HH357" s="60"/>
      <c r="HI357" s="60"/>
      <c r="HJ357" s="60"/>
      <c r="HK357" s="60"/>
      <c r="HL357" s="60"/>
      <c r="HM357" s="60"/>
      <c r="HN357" s="110"/>
      <c r="HO357" s="172"/>
      <c r="HP357" s="173"/>
      <c r="HQ357" s="169">
        <f t="shared" si="3242"/>
        <v>0</v>
      </c>
      <c r="HR357" s="60"/>
      <c r="HS357" s="60"/>
      <c r="HT357" s="60"/>
      <c r="HU357" s="60"/>
      <c r="HV357" s="60"/>
      <c r="HW357" s="60"/>
      <c r="HX357" s="60"/>
      <c r="HY357" s="60"/>
      <c r="HZ357" s="60"/>
      <c r="IA357" s="60"/>
      <c r="IB357" s="61"/>
      <c r="IC357" s="60"/>
      <c r="ID357" s="60"/>
      <c r="IE357" s="60"/>
      <c r="IF357" s="110"/>
      <c r="IG357" s="169">
        <f t="shared" si="3243"/>
        <v>0</v>
      </c>
      <c r="IH357" s="60"/>
      <c r="II357" s="60"/>
      <c r="IJ357" s="60"/>
      <c r="IK357" s="60"/>
      <c r="IL357" s="60"/>
      <c r="IM357" s="60"/>
      <c r="IN357" s="60"/>
      <c r="IO357" s="60"/>
      <c r="IP357" s="60"/>
      <c r="IQ357" s="60"/>
      <c r="IR357" s="61"/>
      <c r="IS357" s="60"/>
      <c r="IT357" s="60"/>
      <c r="IU357" s="60"/>
      <c r="IV357" s="110"/>
      <c r="IW357" s="169">
        <f t="shared" si="3244"/>
        <v>0</v>
      </c>
      <c r="IX357" s="60"/>
      <c r="IY357" s="60"/>
      <c r="IZ357" s="60"/>
      <c r="JA357" s="60"/>
      <c r="JB357" s="60"/>
      <c r="JC357" s="60"/>
      <c r="JD357" s="60"/>
      <c r="JE357" s="60"/>
      <c r="JF357" s="60"/>
      <c r="JG357" s="60"/>
      <c r="JH357" s="61"/>
      <c r="JI357" s="60"/>
      <c r="JJ357" s="60"/>
      <c r="JK357" s="60"/>
      <c r="JL357" s="110"/>
      <c r="JM357" s="169">
        <f t="shared" si="3245"/>
        <v>0</v>
      </c>
      <c r="JN357" s="60"/>
      <c r="JO357" s="60"/>
      <c r="JP357" s="60"/>
      <c r="JQ357" s="60"/>
      <c r="JR357" s="60"/>
      <c r="JS357" s="60"/>
      <c r="JT357" s="60"/>
      <c r="JU357" s="60"/>
      <c r="JV357" s="60"/>
      <c r="JW357" s="60"/>
      <c r="JX357" s="61"/>
      <c r="JY357" s="60"/>
      <c r="JZ357" s="60"/>
      <c r="KA357" s="60"/>
      <c r="KB357" s="110"/>
      <c r="KC357" s="169">
        <f t="shared" si="3246"/>
        <v>0</v>
      </c>
      <c r="KD357" s="60"/>
      <c r="KE357" s="60"/>
      <c r="KF357" s="60"/>
      <c r="KG357" s="60"/>
      <c r="KH357" s="60"/>
      <c r="KI357" s="60"/>
      <c r="KJ357" s="60"/>
      <c r="KK357" s="60"/>
      <c r="KL357" s="60"/>
      <c r="KM357" s="60"/>
      <c r="KN357" s="61"/>
      <c r="KO357" s="60"/>
      <c r="KP357" s="60"/>
      <c r="KQ357" s="60"/>
      <c r="KR357" s="60"/>
      <c r="KS357" s="60"/>
      <c r="KT357" s="60"/>
      <c r="KU357" s="60"/>
      <c r="KV357" s="60"/>
      <c r="KW357" s="60"/>
      <c r="KX357" s="60"/>
      <c r="KY357" s="60"/>
      <c r="KZ357" s="60"/>
      <c r="LA357" s="60"/>
      <c r="LB357" s="110"/>
      <c r="LC357" s="173"/>
      <c r="LD357" s="169">
        <f t="shared" si="3247"/>
        <v>0</v>
      </c>
      <c r="LE357" s="60"/>
      <c r="LF357" s="60"/>
      <c r="LG357" s="60"/>
      <c r="LH357" s="60"/>
      <c r="LI357" s="60"/>
      <c r="LJ357" s="60"/>
      <c r="LK357" s="60"/>
      <c r="LL357" s="60"/>
      <c r="LM357" s="60"/>
      <c r="LN357" s="60"/>
      <c r="LO357" s="61"/>
      <c r="LP357" s="60"/>
      <c r="LQ357" s="60"/>
      <c r="LR357" s="60"/>
      <c r="LS357" s="110"/>
      <c r="LT357" s="169">
        <f t="shared" si="3248"/>
        <v>0</v>
      </c>
      <c r="LU357" s="60"/>
      <c r="LV357" s="60"/>
      <c r="LW357" s="60"/>
      <c r="LX357" s="60"/>
      <c r="LY357" s="60"/>
      <c r="LZ357" s="60"/>
      <c r="MA357" s="60"/>
      <c r="MB357" s="60"/>
      <c r="MC357" s="60"/>
      <c r="MD357" s="60"/>
      <c r="ME357" s="61"/>
      <c r="MF357" s="60"/>
      <c r="MG357" s="60"/>
      <c r="MH357" s="60"/>
      <c r="MI357" s="110"/>
      <c r="MJ357" s="169">
        <f t="shared" si="3249"/>
        <v>0</v>
      </c>
      <c r="MK357" s="60"/>
      <c r="ML357" s="60"/>
      <c r="MM357" s="60"/>
      <c r="MN357" s="60"/>
      <c r="MO357" s="60"/>
      <c r="MP357" s="60"/>
      <c r="MQ357" s="60"/>
      <c r="MR357" s="60"/>
      <c r="MS357" s="60"/>
      <c r="MT357" s="60"/>
      <c r="MU357" s="61"/>
      <c r="MV357" s="60"/>
      <c r="MW357" s="60"/>
      <c r="MX357" s="60"/>
      <c r="MY357" s="110"/>
      <c r="MZ357" s="169">
        <f t="shared" si="3250"/>
        <v>0</v>
      </c>
      <c r="NA357" s="60"/>
      <c r="NB357" s="60"/>
      <c r="NC357" s="60"/>
      <c r="ND357" s="60"/>
      <c r="NE357" s="60"/>
      <c r="NF357" s="60"/>
      <c r="NG357" s="60"/>
      <c r="NH357" s="60"/>
      <c r="NI357" s="60"/>
      <c r="NJ357" s="60"/>
      <c r="NK357" s="61"/>
      <c r="NL357" s="60"/>
      <c r="NM357" s="60"/>
      <c r="NN357" s="60"/>
      <c r="NO357" s="110"/>
      <c r="NP357" s="169">
        <f t="shared" si="3251"/>
        <v>0</v>
      </c>
      <c r="NQ357" s="60"/>
      <c r="NR357" s="60"/>
      <c r="NS357" s="60"/>
      <c r="NT357" s="60"/>
      <c r="NU357" s="60"/>
      <c r="NV357" s="60"/>
      <c r="NW357" s="60"/>
      <c r="NX357" s="60"/>
      <c r="NY357" s="60"/>
      <c r="NZ357" s="60"/>
      <c r="OA357" s="61"/>
      <c r="OB357" s="60"/>
      <c r="OC357" s="60"/>
      <c r="OD357" s="60"/>
      <c r="OE357" s="110"/>
      <c r="OF357" s="169">
        <f t="shared" si="3252"/>
        <v>0</v>
      </c>
      <c r="OG357" s="60"/>
      <c r="OH357" s="60"/>
      <c r="OI357" s="60"/>
      <c r="OJ357" s="60"/>
      <c r="OK357" s="60"/>
      <c r="OL357" s="60"/>
      <c r="OM357" s="60"/>
      <c r="ON357" s="60"/>
      <c r="OO357" s="60"/>
      <c r="OP357" s="60"/>
      <c r="OQ357" s="61"/>
      <c r="OR357" s="60"/>
      <c r="OS357" s="60"/>
      <c r="OT357" s="60"/>
      <c r="OU357" s="110"/>
      <c r="OV357" s="169">
        <f t="shared" si="3253"/>
        <v>0</v>
      </c>
      <c r="OW357" s="60"/>
      <c r="OX357" s="60"/>
      <c r="OY357" s="60"/>
      <c r="OZ357" s="60"/>
      <c r="PA357" s="60"/>
      <c r="PB357" s="60"/>
      <c r="PC357" s="60"/>
      <c r="PD357" s="60"/>
      <c r="PE357" s="60"/>
      <c r="PF357" s="60"/>
      <c r="PG357" s="61"/>
      <c r="PH357" s="60"/>
      <c r="PI357" s="60"/>
      <c r="PJ357" s="60"/>
      <c r="PK357" s="110"/>
      <c r="PL357" s="169">
        <f t="shared" si="3254"/>
        <v>0</v>
      </c>
      <c r="PM357" s="60"/>
      <c r="PN357" s="60"/>
      <c r="PO357" s="60"/>
      <c r="PP357" s="60"/>
      <c r="PQ357" s="60"/>
      <c r="PR357" s="60"/>
      <c r="PS357" s="60"/>
      <c r="PT357" s="60"/>
      <c r="PU357" s="60"/>
      <c r="PV357" s="60"/>
      <c r="PW357" s="61"/>
      <c r="PX357" s="60"/>
      <c r="PY357" s="60"/>
      <c r="PZ357" s="60"/>
      <c r="QA357" s="110"/>
      <c r="QB357" s="169">
        <f t="shared" si="3255"/>
        <v>0</v>
      </c>
      <c r="QC357" s="60"/>
      <c r="QD357" s="60"/>
      <c r="QE357" s="60"/>
      <c r="QF357" s="60"/>
      <c r="QG357" s="60"/>
      <c r="QH357" s="60"/>
      <c r="QI357" s="60"/>
      <c r="QJ357" s="60"/>
      <c r="QK357" s="60"/>
      <c r="QL357" s="60"/>
      <c r="QM357" s="61"/>
      <c r="QN357" s="60"/>
      <c r="QO357" s="60"/>
      <c r="QP357" s="60"/>
      <c r="QQ357" s="110"/>
      <c r="QR357" s="169">
        <f t="shared" si="3256"/>
        <v>0</v>
      </c>
      <c r="QS357" s="60"/>
      <c r="QT357" s="60"/>
      <c r="QU357" s="60"/>
      <c r="QV357" s="60"/>
      <c r="QW357" s="60"/>
      <c r="QX357" s="60"/>
      <c r="QY357" s="60"/>
      <c r="QZ357" s="60"/>
      <c r="RA357" s="60"/>
      <c r="RB357" s="60"/>
      <c r="RC357" s="61"/>
      <c r="RD357" s="60"/>
      <c r="RE357" s="60"/>
      <c r="RF357" s="60"/>
      <c r="RG357" s="60"/>
      <c r="RH357" s="60"/>
      <c r="RI357" s="60"/>
      <c r="RJ357" s="60"/>
      <c r="RK357" s="60"/>
      <c r="RL357" s="60"/>
      <c r="RM357" s="60"/>
      <c r="RN357" s="60"/>
      <c r="RO357" s="60"/>
      <c r="RP357" s="60"/>
      <c r="RQ357" s="110"/>
      <c r="RR357" s="173"/>
      <c r="RS357" s="169">
        <f t="shared" si="3257"/>
        <v>0</v>
      </c>
      <c r="RT357" s="60"/>
      <c r="RU357" s="60"/>
      <c r="RV357" s="60"/>
      <c r="RW357" s="60"/>
      <c r="RX357" s="60"/>
      <c r="RY357" s="60"/>
      <c r="RZ357" s="60"/>
      <c r="SA357" s="60"/>
      <c r="SB357" s="60"/>
      <c r="SC357" s="60"/>
      <c r="SD357" s="61"/>
      <c r="SE357" s="60"/>
      <c r="SF357" s="60"/>
      <c r="SG357" s="60"/>
      <c r="SH357" s="110"/>
      <c r="SI357" s="169">
        <f t="shared" si="3258"/>
        <v>0</v>
      </c>
      <c r="SJ357" s="60"/>
      <c r="SK357" s="60"/>
      <c r="SL357" s="60"/>
      <c r="SM357" s="60"/>
      <c r="SN357" s="60"/>
      <c r="SO357" s="60"/>
      <c r="SP357" s="60"/>
      <c r="SQ357" s="60"/>
      <c r="SR357" s="60"/>
      <c r="SS357" s="60"/>
      <c r="ST357" s="61"/>
      <c r="SU357" s="60"/>
      <c r="SV357" s="60"/>
      <c r="SW357" s="60"/>
      <c r="SX357" s="110"/>
      <c r="SY357" s="169">
        <f t="shared" si="3259"/>
        <v>0</v>
      </c>
      <c r="SZ357" s="60"/>
      <c r="TA357" s="60"/>
      <c r="TB357" s="60"/>
      <c r="TC357" s="60"/>
      <c r="TD357" s="60"/>
      <c r="TE357" s="60"/>
      <c r="TF357" s="60"/>
      <c r="TG357" s="60"/>
      <c r="TH357" s="60"/>
      <c r="TI357" s="60"/>
      <c r="TJ357" s="61"/>
      <c r="TK357" s="60"/>
      <c r="TL357" s="60"/>
      <c r="TM357" s="60"/>
      <c r="TN357" s="110"/>
      <c r="TO357" s="169">
        <f t="shared" si="3260"/>
        <v>0</v>
      </c>
      <c r="TP357" s="60"/>
      <c r="TQ357" s="60"/>
      <c r="TR357" s="60"/>
      <c r="TS357" s="60"/>
      <c r="TT357" s="60"/>
      <c r="TU357" s="60"/>
      <c r="TV357" s="60"/>
      <c r="TW357" s="60"/>
      <c r="TX357" s="60"/>
      <c r="TY357" s="60"/>
      <c r="TZ357" s="61"/>
      <c r="UA357" s="60"/>
      <c r="UB357" s="60"/>
      <c r="UC357" s="60"/>
      <c r="UD357" s="110"/>
      <c r="UE357" s="169">
        <f t="shared" si="3261"/>
        <v>0</v>
      </c>
      <c r="UF357" s="60"/>
      <c r="UG357" s="60"/>
      <c r="UH357" s="60"/>
      <c r="UI357" s="60"/>
      <c r="UJ357" s="60"/>
      <c r="UK357" s="60"/>
      <c r="UL357" s="60"/>
      <c r="UM357" s="60"/>
      <c r="UN357" s="60"/>
      <c r="UO357" s="60"/>
      <c r="UP357" s="61"/>
      <c r="UQ357" s="60"/>
      <c r="UR357" s="60"/>
      <c r="US357" s="60"/>
      <c r="UT357" s="60"/>
      <c r="UU357" s="60"/>
      <c r="UV357" s="60"/>
      <c r="UW357" s="60"/>
      <c r="UX357" s="60"/>
      <c r="UY357" s="60"/>
      <c r="UZ357" s="60"/>
      <c r="VA357" s="60"/>
      <c r="VB357" s="60"/>
      <c r="VC357" s="60"/>
      <c r="VD357" s="110"/>
      <c r="VE357" s="10" t="str">
        <f t="shared" si="2875"/>
        <v>-</v>
      </c>
    </row>
    <row r="358" spans="1:577" ht="20.149999999999999" customHeight="1">
      <c r="A358" s="129"/>
      <c r="B358" s="36"/>
      <c r="C358" s="23">
        <v>20058</v>
      </c>
      <c r="D358" s="24" t="s">
        <v>56</v>
      </c>
      <c r="E358" s="193">
        <f>SUM(F358:I358)</f>
        <v>0</v>
      </c>
      <c r="F358" s="194"/>
      <c r="G358" s="194"/>
      <c r="H358" s="195"/>
      <c r="I358" s="229"/>
      <c r="J358" s="241">
        <f t="shared" si="3230"/>
        <v>0</v>
      </c>
      <c r="K358" s="61"/>
      <c r="L358" s="60"/>
      <c r="M358" s="60"/>
      <c r="N358" s="60"/>
      <c r="O358" s="60"/>
      <c r="P358" s="60"/>
      <c r="Q358" s="60"/>
      <c r="R358" s="60"/>
      <c r="S358" s="60"/>
      <c r="T358" s="60"/>
      <c r="U358" s="61"/>
      <c r="V358" s="60"/>
      <c r="W358" s="60"/>
      <c r="X358" s="60"/>
      <c r="Y358" s="110"/>
      <c r="Z358" s="169">
        <f t="shared" si="3231"/>
        <v>0</v>
      </c>
      <c r="AA358" s="60"/>
      <c r="AB358" s="60"/>
      <c r="AC358" s="60"/>
      <c r="AD358" s="60"/>
      <c r="AE358" s="60"/>
      <c r="AF358" s="60"/>
      <c r="AG358" s="60"/>
      <c r="AH358" s="60"/>
      <c r="AI358" s="60"/>
      <c r="AJ358" s="60"/>
      <c r="AK358" s="61"/>
      <c r="AL358" s="60"/>
      <c r="AM358" s="60"/>
      <c r="AN358" s="60"/>
      <c r="AO358" s="110"/>
      <c r="AP358" s="169">
        <f t="shared" si="3232"/>
        <v>0</v>
      </c>
      <c r="AQ358" s="60"/>
      <c r="AR358" s="60"/>
      <c r="AS358" s="60"/>
      <c r="AT358" s="60"/>
      <c r="AU358" s="60"/>
      <c r="AV358" s="60"/>
      <c r="AW358" s="60"/>
      <c r="AX358" s="60"/>
      <c r="AY358" s="60"/>
      <c r="AZ358" s="60"/>
      <c r="BA358" s="61"/>
      <c r="BB358" s="60"/>
      <c r="BC358" s="60"/>
      <c r="BD358" s="60"/>
      <c r="BE358" s="110"/>
      <c r="BF358" s="169">
        <f t="shared" si="3233"/>
        <v>0</v>
      </c>
      <c r="BG358" s="60"/>
      <c r="BH358" s="60"/>
      <c r="BI358" s="60"/>
      <c r="BJ358" s="60"/>
      <c r="BK358" s="60"/>
      <c r="BL358" s="60"/>
      <c r="BM358" s="60"/>
      <c r="BN358" s="60"/>
      <c r="BO358" s="60"/>
      <c r="BP358" s="60"/>
      <c r="BQ358" s="61"/>
      <c r="BR358" s="60"/>
      <c r="BS358" s="60"/>
      <c r="BT358" s="60"/>
      <c r="BU358" s="110"/>
      <c r="BV358" s="169">
        <f t="shared" si="3234"/>
        <v>0</v>
      </c>
      <c r="BW358" s="60"/>
      <c r="BX358" s="60"/>
      <c r="BY358" s="60"/>
      <c r="BZ358" s="60"/>
      <c r="CA358" s="60"/>
      <c r="CB358" s="60"/>
      <c r="CC358" s="60"/>
      <c r="CD358" s="60"/>
      <c r="CE358" s="60"/>
      <c r="CF358" s="60"/>
      <c r="CG358" s="61"/>
      <c r="CH358" s="60"/>
      <c r="CI358" s="60"/>
      <c r="CJ358" s="60"/>
      <c r="CK358" s="60"/>
      <c r="CL358" s="60"/>
      <c r="CM358" s="60"/>
      <c r="CN358" s="60"/>
      <c r="CO358" s="60"/>
      <c r="CP358" s="60"/>
      <c r="CQ358" s="60"/>
      <c r="CR358" s="60"/>
      <c r="CS358" s="60"/>
      <c r="CT358" s="60"/>
      <c r="CU358" s="110"/>
      <c r="CV358" s="173"/>
      <c r="CW358" s="169">
        <f t="shared" si="3235"/>
        <v>0</v>
      </c>
      <c r="CX358" s="60"/>
      <c r="CY358" s="60"/>
      <c r="CZ358" s="60"/>
      <c r="DA358" s="60"/>
      <c r="DB358" s="60"/>
      <c r="DC358" s="60"/>
      <c r="DD358" s="60"/>
      <c r="DE358" s="60"/>
      <c r="DF358" s="60"/>
      <c r="DG358" s="60"/>
      <c r="DH358" s="61"/>
      <c r="DI358" s="60"/>
      <c r="DJ358" s="60"/>
      <c r="DK358" s="60"/>
      <c r="DL358" s="110"/>
      <c r="DM358" s="169">
        <f t="shared" si="3236"/>
        <v>0</v>
      </c>
      <c r="DN358" s="60"/>
      <c r="DO358" s="60"/>
      <c r="DP358" s="60"/>
      <c r="DQ358" s="60"/>
      <c r="DR358" s="60"/>
      <c r="DS358" s="60"/>
      <c r="DT358" s="60"/>
      <c r="DU358" s="60"/>
      <c r="DV358" s="60"/>
      <c r="DW358" s="60"/>
      <c r="DX358" s="61"/>
      <c r="DY358" s="60"/>
      <c r="DZ358" s="60"/>
      <c r="EA358" s="60"/>
      <c r="EB358" s="110"/>
      <c r="EC358" s="169">
        <f t="shared" si="3237"/>
        <v>0</v>
      </c>
      <c r="ED358" s="60"/>
      <c r="EE358" s="60"/>
      <c r="EF358" s="60"/>
      <c r="EG358" s="60"/>
      <c r="EH358" s="60"/>
      <c r="EI358" s="60"/>
      <c r="EJ358" s="60"/>
      <c r="EK358" s="60"/>
      <c r="EL358" s="60"/>
      <c r="EM358" s="60"/>
      <c r="EN358" s="61"/>
      <c r="EO358" s="60"/>
      <c r="EP358" s="60"/>
      <c r="EQ358" s="60"/>
      <c r="ER358" s="110"/>
      <c r="ES358" s="169">
        <f t="shared" si="3238"/>
        <v>0</v>
      </c>
      <c r="ET358" s="60"/>
      <c r="EU358" s="60"/>
      <c r="EV358" s="60"/>
      <c r="EW358" s="60"/>
      <c r="EX358" s="60"/>
      <c r="EY358" s="60"/>
      <c r="EZ358" s="60"/>
      <c r="FA358" s="60"/>
      <c r="FB358" s="60"/>
      <c r="FC358" s="60"/>
      <c r="FD358" s="61"/>
      <c r="FE358" s="60"/>
      <c r="FF358" s="60"/>
      <c r="FG358" s="60"/>
      <c r="FH358" s="110"/>
      <c r="FI358" s="169">
        <f t="shared" si="3239"/>
        <v>0</v>
      </c>
      <c r="FJ358" s="60"/>
      <c r="FK358" s="60"/>
      <c r="FL358" s="60"/>
      <c r="FM358" s="60"/>
      <c r="FN358" s="60"/>
      <c r="FO358" s="60"/>
      <c r="FP358" s="60"/>
      <c r="FQ358" s="60"/>
      <c r="FR358" s="60"/>
      <c r="FS358" s="60"/>
      <c r="FT358" s="61"/>
      <c r="FU358" s="60"/>
      <c r="FV358" s="60"/>
      <c r="FW358" s="60"/>
      <c r="FX358" s="110"/>
      <c r="FY358" s="169">
        <f t="shared" si="3240"/>
        <v>0</v>
      </c>
      <c r="FZ358" s="60"/>
      <c r="GA358" s="60"/>
      <c r="GB358" s="60"/>
      <c r="GC358" s="60"/>
      <c r="GD358" s="60"/>
      <c r="GE358" s="60"/>
      <c r="GF358" s="60"/>
      <c r="GG358" s="60"/>
      <c r="GH358" s="60"/>
      <c r="GI358" s="60"/>
      <c r="GJ358" s="61"/>
      <c r="GK358" s="60"/>
      <c r="GL358" s="60"/>
      <c r="GM358" s="60"/>
      <c r="GN358" s="110"/>
      <c r="GO358" s="169">
        <f t="shared" si="3241"/>
        <v>0</v>
      </c>
      <c r="GP358" s="60"/>
      <c r="GQ358" s="60"/>
      <c r="GR358" s="60"/>
      <c r="GS358" s="60"/>
      <c r="GT358" s="60"/>
      <c r="GU358" s="60"/>
      <c r="GV358" s="60"/>
      <c r="GW358" s="60"/>
      <c r="GX358" s="60"/>
      <c r="GY358" s="60"/>
      <c r="GZ358" s="61"/>
      <c r="HA358" s="60"/>
      <c r="HB358" s="60"/>
      <c r="HC358" s="60"/>
      <c r="HD358" s="60"/>
      <c r="HE358" s="60"/>
      <c r="HF358" s="60"/>
      <c r="HG358" s="60"/>
      <c r="HH358" s="60"/>
      <c r="HI358" s="60"/>
      <c r="HJ358" s="60"/>
      <c r="HK358" s="60"/>
      <c r="HL358" s="60"/>
      <c r="HM358" s="60"/>
      <c r="HN358" s="110"/>
      <c r="HO358" s="172"/>
      <c r="HP358" s="173"/>
      <c r="HQ358" s="169">
        <f t="shared" si="3242"/>
        <v>0</v>
      </c>
      <c r="HR358" s="60"/>
      <c r="HS358" s="60"/>
      <c r="HT358" s="60"/>
      <c r="HU358" s="60"/>
      <c r="HV358" s="60"/>
      <c r="HW358" s="60"/>
      <c r="HX358" s="60"/>
      <c r="HY358" s="60"/>
      <c r="HZ358" s="60"/>
      <c r="IA358" s="60"/>
      <c r="IB358" s="61"/>
      <c r="IC358" s="60"/>
      <c r="ID358" s="60"/>
      <c r="IE358" s="60"/>
      <c r="IF358" s="110"/>
      <c r="IG358" s="169">
        <f t="shared" si="3243"/>
        <v>0</v>
      </c>
      <c r="IH358" s="60"/>
      <c r="II358" s="60"/>
      <c r="IJ358" s="60"/>
      <c r="IK358" s="60"/>
      <c r="IL358" s="60"/>
      <c r="IM358" s="60"/>
      <c r="IN358" s="60"/>
      <c r="IO358" s="60"/>
      <c r="IP358" s="60"/>
      <c r="IQ358" s="60"/>
      <c r="IR358" s="61"/>
      <c r="IS358" s="60"/>
      <c r="IT358" s="60"/>
      <c r="IU358" s="60"/>
      <c r="IV358" s="110"/>
      <c r="IW358" s="169">
        <f t="shared" si="3244"/>
        <v>0</v>
      </c>
      <c r="IX358" s="60"/>
      <c r="IY358" s="60"/>
      <c r="IZ358" s="60"/>
      <c r="JA358" s="60"/>
      <c r="JB358" s="60"/>
      <c r="JC358" s="60"/>
      <c r="JD358" s="60"/>
      <c r="JE358" s="60"/>
      <c r="JF358" s="60"/>
      <c r="JG358" s="60"/>
      <c r="JH358" s="61"/>
      <c r="JI358" s="60"/>
      <c r="JJ358" s="60"/>
      <c r="JK358" s="60"/>
      <c r="JL358" s="110"/>
      <c r="JM358" s="169">
        <f t="shared" si="3245"/>
        <v>0</v>
      </c>
      <c r="JN358" s="60"/>
      <c r="JO358" s="60"/>
      <c r="JP358" s="60"/>
      <c r="JQ358" s="60"/>
      <c r="JR358" s="60"/>
      <c r="JS358" s="60"/>
      <c r="JT358" s="60"/>
      <c r="JU358" s="60"/>
      <c r="JV358" s="60"/>
      <c r="JW358" s="60"/>
      <c r="JX358" s="61"/>
      <c r="JY358" s="60"/>
      <c r="JZ358" s="60"/>
      <c r="KA358" s="60"/>
      <c r="KB358" s="110"/>
      <c r="KC358" s="169">
        <f t="shared" si="3246"/>
        <v>0</v>
      </c>
      <c r="KD358" s="60"/>
      <c r="KE358" s="60"/>
      <c r="KF358" s="60"/>
      <c r="KG358" s="60"/>
      <c r="KH358" s="60"/>
      <c r="KI358" s="60"/>
      <c r="KJ358" s="60"/>
      <c r="KK358" s="60"/>
      <c r="KL358" s="60"/>
      <c r="KM358" s="60"/>
      <c r="KN358" s="61"/>
      <c r="KO358" s="60"/>
      <c r="KP358" s="60"/>
      <c r="KQ358" s="60"/>
      <c r="KR358" s="60"/>
      <c r="KS358" s="60"/>
      <c r="KT358" s="60"/>
      <c r="KU358" s="60"/>
      <c r="KV358" s="60"/>
      <c r="KW358" s="60"/>
      <c r="KX358" s="60"/>
      <c r="KY358" s="60"/>
      <c r="KZ358" s="60"/>
      <c r="LA358" s="60"/>
      <c r="LB358" s="110"/>
      <c r="LC358" s="173"/>
      <c r="LD358" s="169">
        <f t="shared" si="3247"/>
        <v>0</v>
      </c>
      <c r="LE358" s="60"/>
      <c r="LF358" s="60"/>
      <c r="LG358" s="60"/>
      <c r="LH358" s="60"/>
      <c r="LI358" s="60"/>
      <c r="LJ358" s="60"/>
      <c r="LK358" s="60"/>
      <c r="LL358" s="60"/>
      <c r="LM358" s="60"/>
      <c r="LN358" s="60"/>
      <c r="LO358" s="61"/>
      <c r="LP358" s="60"/>
      <c r="LQ358" s="60"/>
      <c r="LR358" s="60"/>
      <c r="LS358" s="110"/>
      <c r="LT358" s="169">
        <f t="shared" si="3248"/>
        <v>0</v>
      </c>
      <c r="LU358" s="60"/>
      <c r="LV358" s="60"/>
      <c r="LW358" s="60"/>
      <c r="LX358" s="60"/>
      <c r="LY358" s="60"/>
      <c r="LZ358" s="60"/>
      <c r="MA358" s="60"/>
      <c r="MB358" s="60"/>
      <c r="MC358" s="60"/>
      <c r="MD358" s="60"/>
      <c r="ME358" s="61"/>
      <c r="MF358" s="60"/>
      <c r="MG358" s="60"/>
      <c r="MH358" s="60"/>
      <c r="MI358" s="110"/>
      <c r="MJ358" s="169">
        <f t="shared" si="3249"/>
        <v>0</v>
      </c>
      <c r="MK358" s="60"/>
      <c r="ML358" s="60"/>
      <c r="MM358" s="60"/>
      <c r="MN358" s="60"/>
      <c r="MO358" s="60"/>
      <c r="MP358" s="60"/>
      <c r="MQ358" s="60"/>
      <c r="MR358" s="60"/>
      <c r="MS358" s="60"/>
      <c r="MT358" s="60"/>
      <c r="MU358" s="61"/>
      <c r="MV358" s="60"/>
      <c r="MW358" s="60"/>
      <c r="MX358" s="60"/>
      <c r="MY358" s="110"/>
      <c r="MZ358" s="169">
        <f t="shared" si="3250"/>
        <v>0</v>
      </c>
      <c r="NA358" s="60"/>
      <c r="NB358" s="60"/>
      <c r="NC358" s="60"/>
      <c r="ND358" s="60"/>
      <c r="NE358" s="60"/>
      <c r="NF358" s="60"/>
      <c r="NG358" s="60"/>
      <c r="NH358" s="60"/>
      <c r="NI358" s="60"/>
      <c r="NJ358" s="60"/>
      <c r="NK358" s="61"/>
      <c r="NL358" s="60"/>
      <c r="NM358" s="60"/>
      <c r="NN358" s="60"/>
      <c r="NO358" s="110"/>
      <c r="NP358" s="169">
        <f t="shared" si="3251"/>
        <v>0</v>
      </c>
      <c r="NQ358" s="60"/>
      <c r="NR358" s="60"/>
      <c r="NS358" s="60"/>
      <c r="NT358" s="60"/>
      <c r="NU358" s="60"/>
      <c r="NV358" s="60"/>
      <c r="NW358" s="60"/>
      <c r="NX358" s="60"/>
      <c r="NY358" s="60"/>
      <c r="NZ358" s="60"/>
      <c r="OA358" s="61"/>
      <c r="OB358" s="60"/>
      <c r="OC358" s="60"/>
      <c r="OD358" s="60"/>
      <c r="OE358" s="110"/>
      <c r="OF358" s="169">
        <f t="shared" si="3252"/>
        <v>0</v>
      </c>
      <c r="OG358" s="60"/>
      <c r="OH358" s="60"/>
      <c r="OI358" s="60"/>
      <c r="OJ358" s="60"/>
      <c r="OK358" s="60"/>
      <c r="OL358" s="60"/>
      <c r="OM358" s="60"/>
      <c r="ON358" s="60"/>
      <c r="OO358" s="60"/>
      <c r="OP358" s="60"/>
      <c r="OQ358" s="61"/>
      <c r="OR358" s="60"/>
      <c r="OS358" s="60"/>
      <c r="OT358" s="60"/>
      <c r="OU358" s="110"/>
      <c r="OV358" s="169">
        <f t="shared" si="3253"/>
        <v>0</v>
      </c>
      <c r="OW358" s="60"/>
      <c r="OX358" s="60"/>
      <c r="OY358" s="60"/>
      <c r="OZ358" s="60"/>
      <c r="PA358" s="60"/>
      <c r="PB358" s="60"/>
      <c r="PC358" s="60"/>
      <c r="PD358" s="60"/>
      <c r="PE358" s="60"/>
      <c r="PF358" s="60"/>
      <c r="PG358" s="61"/>
      <c r="PH358" s="60"/>
      <c r="PI358" s="60"/>
      <c r="PJ358" s="60"/>
      <c r="PK358" s="110"/>
      <c r="PL358" s="169">
        <f t="shared" si="3254"/>
        <v>0</v>
      </c>
      <c r="PM358" s="60"/>
      <c r="PN358" s="60"/>
      <c r="PO358" s="60"/>
      <c r="PP358" s="60"/>
      <c r="PQ358" s="60"/>
      <c r="PR358" s="60"/>
      <c r="PS358" s="60"/>
      <c r="PT358" s="60"/>
      <c r="PU358" s="60"/>
      <c r="PV358" s="60"/>
      <c r="PW358" s="61"/>
      <c r="PX358" s="60"/>
      <c r="PY358" s="60"/>
      <c r="PZ358" s="60"/>
      <c r="QA358" s="110"/>
      <c r="QB358" s="169">
        <f t="shared" si="3255"/>
        <v>0</v>
      </c>
      <c r="QC358" s="60"/>
      <c r="QD358" s="60"/>
      <c r="QE358" s="60"/>
      <c r="QF358" s="60"/>
      <c r="QG358" s="60"/>
      <c r="QH358" s="60"/>
      <c r="QI358" s="60"/>
      <c r="QJ358" s="60"/>
      <c r="QK358" s="60"/>
      <c r="QL358" s="60"/>
      <c r="QM358" s="61"/>
      <c r="QN358" s="60"/>
      <c r="QO358" s="60"/>
      <c r="QP358" s="60"/>
      <c r="QQ358" s="110"/>
      <c r="QR358" s="169">
        <f t="shared" si="3256"/>
        <v>0</v>
      </c>
      <c r="QS358" s="60"/>
      <c r="QT358" s="60"/>
      <c r="QU358" s="60"/>
      <c r="QV358" s="60"/>
      <c r="QW358" s="60"/>
      <c r="QX358" s="60"/>
      <c r="QY358" s="60"/>
      <c r="QZ358" s="60"/>
      <c r="RA358" s="60"/>
      <c r="RB358" s="60"/>
      <c r="RC358" s="61"/>
      <c r="RD358" s="60"/>
      <c r="RE358" s="60"/>
      <c r="RF358" s="60"/>
      <c r="RG358" s="60"/>
      <c r="RH358" s="60"/>
      <c r="RI358" s="60"/>
      <c r="RJ358" s="60"/>
      <c r="RK358" s="60"/>
      <c r="RL358" s="60"/>
      <c r="RM358" s="60"/>
      <c r="RN358" s="60"/>
      <c r="RO358" s="60"/>
      <c r="RP358" s="60"/>
      <c r="RQ358" s="110"/>
      <c r="RR358" s="173"/>
      <c r="RS358" s="169">
        <f t="shared" si="3257"/>
        <v>0</v>
      </c>
      <c r="RT358" s="60"/>
      <c r="RU358" s="60"/>
      <c r="RV358" s="60"/>
      <c r="RW358" s="60"/>
      <c r="RX358" s="60"/>
      <c r="RY358" s="60"/>
      <c r="RZ358" s="60"/>
      <c r="SA358" s="60"/>
      <c r="SB358" s="60"/>
      <c r="SC358" s="60"/>
      <c r="SD358" s="61"/>
      <c r="SE358" s="60"/>
      <c r="SF358" s="60"/>
      <c r="SG358" s="60"/>
      <c r="SH358" s="110"/>
      <c r="SI358" s="169">
        <f t="shared" si="3258"/>
        <v>0</v>
      </c>
      <c r="SJ358" s="60"/>
      <c r="SK358" s="60"/>
      <c r="SL358" s="60"/>
      <c r="SM358" s="60"/>
      <c r="SN358" s="60"/>
      <c r="SO358" s="60"/>
      <c r="SP358" s="60"/>
      <c r="SQ358" s="60"/>
      <c r="SR358" s="60"/>
      <c r="SS358" s="60"/>
      <c r="ST358" s="61"/>
      <c r="SU358" s="60"/>
      <c r="SV358" s="60"/>
      <c r="SW358" s="60"/>
      <c r="SX358" s="110"/>
      <c r="SY358" s="169">
        <f t="shared" si="3259"/>
        <v>0</v>
      </c>
      <c r="SZ358" s="60"/>
      <c r="TA358" s="60"/>
      <c r="TB358" s="60"/>
      <c r="TC358" s="60"/>
      <c r="TD358" s="60"/>
      <c r="TE358" s="60"/>
      <c r="TF358" s="60"/>
      <c r="TG358" s="60"/>
      <c r="TH358" s="60"/>
      <c r="TI358" s="60"/>
      <c r="TJ358" s="61"/>
      <c r="TK358" s="60"/>
      <c r="TL358" s="60"/>
      <c r="TM358" s="60"/>
      <c r="TN358" s="110"/>
      <c r="TO358" s="169">
        <f t="shared" si="3260"/>
        <v>0</v>
      </c>
      <c r="TP358" s="60"/>
      <c r="TQ358" s="60"/>
      <c r="TR358" s="60"/>
      <c r="TS358" s="60"/>
      <c r="TT358" s="60"/>
      <c r="TU358" s="60"/>
      <c r="TV358" s="60"/>
      <c r="TW358" s="60"/>
      <c r="TX358" s="60"/>
      <c r="TY358" s="60"/>
      <c r="TZ358" s="61"/>
      <c r="UA358" s="60"/>
      <c r="UB358" s="60"/>
      <c r="UC358" s="60"/>
      <c r="UD358" s="110"/>
      <c r="UE358" s="169">
        <f t="shared" si="3261"/>
        <v>0</v>
      </c>
      <c r="UF358" s="60"/>
      <c r="UG358" s="60"/>
      <c r="UH358" s="60"/>
      <c r="UI358" s="60"/>
      <c r="UJ358" s="60"/>
      <c r="UK358" s="60"/>
      <c r="UL358" s="60"/>
      <c r="UM358" s="60"/>
      <c r="UN358" s="60"/>
      <c r="UO358" s="60"/>
      <c r="UP358" s="61"/>
      <c r="UQ358" s="60"/>
      <c r="UR358" s="60"/>
      <c r="US358" s="60"/>
      <c r="UT358" s="60"/>
      <c r="UU358" s="60"/>
      <c r="UV358" s="60"/>
      <c r="UW358" s="60"/>
      <c r="UX358" s="60"/>
      <c r="UY358" s="60"/>
      <c r="UZ358" s="60"/>
      <c r="VA358" s="60"/>
      <c r="VB358" s="60"/>
      <c r="VC358" s="60"/>
      <c r="VD358" s="110"/>
      <c r="VE358" s="10" t="str">
        <f t="shared" si="2875"/>
        <v>-</v>
      </c>
    </row>
    <row r="359" spans="1:577" ht="20.149999999999999" customHeight="1">
      <c r="A359" s="16">
        <v>21</v>
      </c>
      <c r="B359" s="16"/>
      <c r="C359" s="17"/>
      <c r="D359" s="18" t="s">
        <v>318</v>
      </c>
      <c r="E359" s="196">
        <f t="shared" ref="E359:BP359" si="3262">E360+E364+E368+E372+E381+E386+E388+E394</f>
        <v>0</v>
      </c>
      <c r="F359" s="197">
        <f t="shared" si="3262"/>
        <v>0</v>
      </c>
      <c r="G359" s="197">
        <f t="shared" si="3262"/>
        <v>0</v>
      </c>
      <c r="H359" s="198">
        <f t="shared" si="3262"/>
        <v>0</v>
      </c>
      <c r="I359" s="230">
        <f t="shared" si="3262"/>
        <v>0</v>
      </c>
      <c r="J359" s="197">
        <f t="shared" si="3262"/>
        <v>0</v>
      </c>
      <c r="K359" s="63">
        <f t="shared" si="3262"/>
        <v>0</v>
      </c>
      <c r="L359" s="62">
        <f t="shared" si="3262"/>
        <v>0</v>
      </c>
      <c r="M359" s="62">
        <f t="shared" si="3262"/>
        <v>0</v>
      </c>
      <c r="N359" s="62">
        <f t="shared" si="3262"/>
        <v>0</v>
      </c>
      <c r="O359" s="62">
        <f t="shared" si="3262"/>
        <v>0</v>
      </c>
      <c r="P359" s="62">
        <f t="shared" si="3262"/>
        <v>0</v>
      </c>
      <c r="Q359" s="62">
        <f t="shared" si="3262"/>
        <v>0</v>
      </c>
      <c r="R359" s="62">
        <f t="shared" si="3262"/>
        <v>0</v>
      </c>
      <c r="S359" s="62">
        <f t="shared" si="3262"/>
        <v>0</v>
      </c>
      <c r="T359" s="62">
        <f t="shared" si="3262"/>
        <v>0</v>
      </c>
      <c r="U359" s="63">
        <f t="shared" si="3262"/>
        <v>0</v>
      </c>
      <c r="V359" s="62">
        <f t="shared" si="3262"/>
        <v>0</v>
      </c>
      <c r="W359" s="62">
        <f t="shared" si="3262"/>
        <v>0</v>
      </c>
      <c r="X359" s="62">
        <f t="shared" si="3262"/>
        <v>0</v>
      </c>
      <c r="Y359" s="111">
        <f t="shared" si="3262"/>
        <v>0</v>
      </c>
      <c r="Z359" s="63">
        <f t="shared" si="3262"/>
        <v>0</v>
      </c>
      <c r="AA359" s="62">
        <f t="shared" si="3262"/>
        <v>0</v>
      </c>
      <c r="AB359" s="62">
        <f t="shared" si="3262"/>
        <v>0</v>
      </c>
      <c r="AC359" s="62">
        <f t="shared" si="3262"/>
        <v>0</v>
      </c>
      <c r="AD359" s="62">
        <f t="shared" si="3262"/>
        <v>0</v>
      </c>
      <c r="AE359" s="62">
        <f t="shared" si="3262"/>
        <v>0</v>
      </c>
      <c r="AF359" s="62">
        <f t="shared" si="3262"/>
        <v>0</v>
      </c>
      <c r="AG359" s="62">
        <f t="shared" si="3262"/>
        <v>0</v>
      </c>
      <c r="AH359" s="62">
        <f t="shared" si="3262"/>
        <v>0</v>
      </c>
      <c r="AI359" s="62">
        <f t="shared" si="3262"/>
        <v>0</v>
      </c>
      <c r="AJ359" s="62">
        <f t="shared" si="3262"/>
        <v>0</v>
      </c>
      <c r="AK359" s="63">
        <f t="shared" si="3262"/>
        <v>0</v>
      </c>
      <c r="AL359" s="62">
        <f t="shared" si="3262"/>
        <v>0</v>
      </c>
      <c r="AM359" s="62">
        <f t="shared" si="3262"/>
        <v>0</v>
      </c>
      <c r="AN359" s="62">
        <f t="shared" si="3262"/>
        <v>0</v>
      </c>
      <c r="AO359" s="111">
        <f t="shared" si="3262"/>
        <v>0</v>
      </c>
      <c r="AP359" s="63">
        <f t="shared" si="3262"/>
        <v>0</v>
      </c>
      <c r="AQ359" s="62">
        <f t="shared" si="3262"/>
        <v>0</v>
      </c>
      <c r="AR359" s="62">
        <f t="shared" si="3262"/>
        <v>0</v>
      </c>
      <c r="AS359" s="62">
        <f t="shared" si="3262"/>
        <v>0</v>
      </c>
      <c r="AT359" s="62">
        <f t="shared" si="3262"/>
        <v>0</v>
      </c>
      <c r="AU359" s="62">
        <f t="shared" si="3262"/>
        <v>0</v>
      </c>
      <c r="AV359" s="62">
        <f t="shared" si="3262"/>
        <v>0</v>
      </c>
      <c r="AW359" s="62">
        <f t="shared" si="3262"/>
        <v>0</v>
      </c>
      <c r="AX359" s="62">
        <f t="shared" si="3262"/>
        <v>0</v>
      </c>
      <c r="AY359" s="62">
        <f t="shared" si="3262"/>
        <v>0</v>
      </c>
      <c r="AZ359" s="62">
        <f t="shared" si="3262"/>
        <v>0</v>
      </c>
      <c r="BA359" s="63">
        <f t="shared" si="3262"/>
        <v>0</v>
      </c>
      <c r="BB359" s="62">
        <f t="shared" si="3262"/>
        <v>0</v>
      </c>
      <c r="BC359" s="62">
        <f t="shared" si="3262"/>
        <v>0</v>
      </c>
      <c r="BD359" s="62">
        <f t="shared" si="3262"/>
        <v>0</v>
      </c>
      <c r="BE359" s="111">
        <f t="shared" si="3262"/>
        <v>0</v>
      </c>
      <c r="BF359" s="63">
        <f t="shared" si="3262"/>
        <v>0</v>
      </c>
      <c r="BG359" s="62">
        <f t="shared" si="3262"/>
        <v>0</v>
      </c>
      <c r="BH359" s="62">
        <f t="shared" si="3262"/>
        <v>0</v>
      </c>
      <c r="BI359" s="62">
        <f t="shared" si="3262"/>
        <v>0</v>
      </c>
      <c r="BJ359" s="62">
        <f t="shared" si="3262"/>
        <v>0</v>
      </c>
      <c r="BK359" s="62">
        <f t="shared" si="3262"/>
        <v>0</v>
      </c>
      <c r="BL359" s="62">
        <f t="shared" si="3262"/>
        <v>0</v>
      </c>
      <c r="BM359" s="62">
        <f t="shared" si="3262"/>
        <v>0</v>
      </c>
      <c r="BN359" s="62">
        <f t="shared" si="3262"/>
        <v>0</v>
      </c>
      <c r="BO359" s="62">
        <f t="shared" si="3262"/>
        <v>0</v>
      </c>
      <c r="BP359" s="62">
        <f t="shared" si="3262"/>
        <v>0</v>
      </c>
      <c r="BQ359" s="63">
        <f t="shared" ref="BQ359:EM359" si="3263">BQ360+BQ364+BQ368+BQ372+BQ381+BQ386+BQ388+BQ394</f>
        <v>0</v>
      </c>
      <c r="BR359" s="62">
        <f t="shared" si="3263"/>
        <v>0</v>
      </c>
      <c r="BS359" s="62">
        <f t="shared" si="3263"/>
        <v>0</v>
      </c>
      <c r="BT359" s="62">
        <f t="shared" si="3263"/>
        <v>0</v>
      </c>
      <c r="BU359" s="111">
        <f t="shared" si="3263"/>
        <v>0</v>
      </c>
      <c r="BV359" s="63">
        <f t="shared" si="3263"/>
        <v>0</v>
      </c>
      <c r="BW359" s="62">
        <f t="shared" si="3263"/>
        <v>0</v>
      </c>
      <c r="BX359" s="62">
        <f t="shared" si="3263"/>
        <v>0</v>
      </c>
      <c r="BY359" s="62">
        <f t="shared" si="3263"/>
        <v>0</v>
      </c>
      <c r="BZ359" s="62">
        <f t="shared" si="3263"/>
        <v>0</v>
      </c>
      <c r="CA359" s="62">
        <f t="shared" si="3263"/>
        <v>0</v>
      </c>
      <c r="CB359" s="62">
        <f t="shared" si="3263"/>
        <v>0</v>
      </c>
      <c r="CC359" s="62">
        <f t="shared" si="3263"/>
        <v>0</v>
      </c>
      <c r="CD359" s="62">
        <f t="shared" si="3263"/>
        <v>0</v>
      </c>
      <c r="CE359" s="62">
        <f t="shared" si="3263"/>
        <v>0</v>
      </c>
      <c r="CF359" s="62">
        <f t="shared" si="3263"/>
        <v>0</v>
      </c>
      <c r="CG359" s="63">
        <f t="shared" si="3263"/>
        <v>0</v>
      </c>
      <c r="CH359" s="62">
        <f t="shared" si="3263"/>
        <v>0</v>
      </c>
      <c r="CI359" s="62">
        <f t="shared" si="3263"/>
        <v>0</v>
      </c>
      <c r="CJ359" s="62">
        <f t="shared" si="3263"/>
        <v>0</v>
      </c>
      <c r="CK359" s="62">
        <f t="shared" si="3263"/>
        <v>0</v>
      </c>
      <c r="CL359" s="62">
        <f t="shared" si="3263"/>
        <v>0</v>
      </c>
      <c r="CM359" s="62">
        <f t="shared" si="3263"/>
        <v>0</v>
      </c>
      <c r="CN359" s="62">
        <f t="shared" si="3263"/>
        <v>0</v>
      </c>
      <c r="CO359" s="62">
        <f t="shared" si="3263"/>
        <v>0</v>
      </c>
      <c r="CP359" s="62">
        <f t="shared" si="3263"/>
        <v>0</v>
      </c>
      <c r="CQ359" s="62">
        <f t="shared" si="3263"/>
        <v>0</v>
      </c>
      <c r="CR359" s="62">
        <f t="shared" si="3263"/>
        <v>0</v>
      </c>
      <c r="CS359" s="62">
        <f t="shared" si="3263"/>
        <v>0</v>
      </c>
      <c r="CT359" s="62">
        <f t="shared" si="3263"/>
        <v>0</v>
      </c>
      <c r="CU359" s="111">
        <f t="shared" si="3263"/>
        <v>0</v>
      </c>
      <c r="CV359" s="153">
        <f t="shared" si="3263"/>
        <v>0</v>
      </c>
      <c r="CW359" s="63">
        <f t="shared" si="3263"/>
        <v>0</v>
      </c>
      <c r="CX359" s="62">
        <f t="shared" si="3263"/>
        <v>0</v>
      </c>
      <c r="CY359" s="62">
        <f t="shared" si="3263"/>
        <v>0</v>
      </c>
      <c r="CZ359" s="62">
        <f t="shared" si="3263"/>
        <v>0</v>
      </c>
      <c r="DA359" s="62">
        <f t="shared" si="3263"/>
        <v>0</v>
      </c>
      <c r="DB359" s="62">
        <f t="shared" si="3263"/>
        <v>0</v>
      </c>
      <c r="DC359" s="62">
        <f t="shared" si="3263"/>
        <v>0</v>
      </c>
      <c r="DD359" s="62">
        <f t="shared" si="3263"/>
        <v>0</v>
      </c>
      <c r="DE359" s="62">
        <f t="shared" si="3263"/>
        <v>0</v>
      </c>
      <c r="DF359" s="62">
        <f t="shared" si="3263"/>
        <v>0</v>
      </c>
      <c r="DG359" s="62">
        <f t="shared" si="3263"/>
        <v>0</v>
      </c>
      <c r="DH359" s="63">
        <f t="shared" si="3263"/>
        <v>0</v>
      </c>
      <c r="DI359" s="62">
        <f t="shared" si="3263"/>
        <v>0</v>
      </c>
      <c r="DJ359" s="62">
        <f t="shared" si="3263"/>
        <v>0</v>
      </c>
      <c r="DK359" s="62">
        <f t="shared" si="3263"/>
        <v>0</v>
      </c>
      <c r="DL359" s="111">
        <f t="shared" si="3263"/>
        <v>0</v>
      </c>
      <c r="DM359" s="63">
        <f t="shared" si="3263"/>
        <v>0</v>
      </c>
      <c r="DN359" s="62">
        <f t="shared" si="3263"/>
        <v>0</v>
      </c>
      <c r="DO359" s="62">
        <f t="shared" si="3263"/>
        <v>0</v>
      </c>
      <c r="DP359" s="62">
        <f t="shared" si="3263"/>
        <v>0</v>
      </c>
      <c r="DQ359" s="62">
        <f t="shared" si="3263"/>
        <v>0</v>
      </c>
      <c r="DR359" s="62">
        <f t="shared" si="3263"/>
        <v>0</v>
      </c>
      <c r="DS359" s="62">
        <f t="shared" si="3263"/>
        <v>0</v>
      </c>
      <c r="DT359" s="62">
        <f t="shared" si="3263"/>
        <v>0</v>
      </c>
      <c r="DU359" s="62">
        <f t="shared" si="3263"/>
        <v>0</v>
      </c>
      <c r="DV359" s="62">
        <f t="shared" si="3263"/>
        <v>0</v>
      </c>
      <c r="DW359" s="62">
        <f t="shared" si="3263"/>
        <v>0</v>
      </c>
      <c r="DX359" s="63">
        <f t="shared" si="3263"/>
        <v>0</v>
      </c>
      <c r="DY359" s="62">
        <f t="shared" si="3263"/>
        <v>0</v>
      </c>
      <c r="DZ359" s="62">
        <f t="shared" si="3263"/>
        <v>0</v>
      </c>
      <c r="EA359" s="62">
        <f t="shared" si="3263"/>
        <v>0</v>
      </c>
      <c r="EB359" s="111">
        <f t="shared" si="3263"/>
        <v>0</v>
      </c>
      <c r="EC359" s="63">
        <f t="shared" si="3263"/>
        <v>0</v>
      </c>
      <c r="ED359" s="62">
        <f t="shared" si="3263"/>
        <v>0</v>
      </c>
      <c r="EE359" s="62">
        <f t="shared" si="3263"/>
        <v>0</v>
      </c>
      <c r="EF359" s="62">
        <f t="shared" si="3263"/>
        <v>0</v>
      </c>
      <c r="EG359" s="62">
        <f t="shared" si="3263"/>
        <v>0</v>
      </c>
      <c r="EH359" s="62">
        <f t="shared" si="3263"/>
        <v>0</v>
      </c>
      <c r="EI359" s="62">
        <f t="shared" si="3263"/>
        <v>0</v>
      </c>
      <c r="EJ359" s="62">
        <f t="shared" si="3263"/>
        <v>0</v>
      </c>
      <c r="EK359" s="62">
        <f t="shared" si="3263"/>
        <v>0</v>
      </c>
      <c r="EL359" s="62">
        <f t="shared" si="3263"/>
        <v>0</v>
      </c>
      <c r="EM359" s="62">
        <f t="shared" si="3263"/>
        <v>0</v>
      </c>
      <c r="EN359" s="63">
        <f t="shared" ref="EN359:GY359" si="3264">EN360+EN364+EN368+EN372+EN381+EN386+EN388+EN394</f>
        <v>0</v>
      </c>
      <c r="EO359" s="62">
        <f t="shared" si="3264"/>
        <v>0</v>
      </c>
      <c r="EP359" s="62">
        <f t="shared" si="3264"/>
        <v>0</v>
      </c>
      <c r="EQ359" s="62">
        <f t="shared" si="3264"/>
        <v>0</v>
      </c>
      <c r="ER359" s="111">
        <f t="shared" si="3264"/>
        <v>0</v>
      </c>
      <c r="ES359" s="63">
        <f t="shared" si="3264"/>
        <v>0</v>
      </c>
      <c r="ET359" s="62">
        <f t="shared" si="3264"/>
        <v>0</v>
      </c>
      <c r="EU359" s="62">
        <f t="shared" si="3264"/>
        <v>0</v>
      </c>
      <c r="EV359" s="62">
        <f t="shared" si="3264"/>
        <v>0</v>
      </c>
      <c r="EW359" s="62">
        <f t="shared" si="3264"/>
        <v>0</v>
      </c>
      <c r="EX359" s="62">
        <f t="shared" si="3264"/>
        <v>0</v>
      </c>
      <c r="EY359" s="62">
        <f t="shared" si="3264"/>
        <v>0</v>
      </c>
      <c r="EZ359" s="62">
        <f t="shared" si="3264"/>
        <v>0</v>
      </c>
      <c r="FA359" s="62">
        <f t="shared" si="3264"/>
        <v>0</v>
      </c>
      <c r="FB359" s="62">
        <f t="shared" si="3264"/>
        <v>0</v>
      </c>
      <c r="FC359" s="62">
        <f t="shared" si="3264"/>
        <v>0</v>
      </c>
      <c r="FD359" s="63">
        <f t="shared" si="3264"/>
        <v>0</v>
      </c>
      <c r="FE359" s="62">
        <f t="shared" si="3264"/>
        <v>0</v>
      </c>
      <c r="FF359" s="62">
        <f t="shared" si="3264"/>
        <v>0</v>
      </c>
      <c r="FG359" s="62">
        <f t="shared" si="3264"/>
        <v>0</v>
      </c>
      <c r="FH359" s="111">
        <f t="shared" si="3264"/>
        <v>0</v>
      </c>
      <c r="FI359" s="63">
        <f t="shared" si="3264"/>
        <v>0</v>
      </c>
      <c r="FJ359" s="62">
        <f t="shared" si="3264"/>
        <v>0</v>
      </c>
      <c r="FK359" s="62">
        <f t="shared" si="3264"/>
        <v>0</v>
      </c>
      <c r="FL359" s="62">
        <f t="shared" si="3264"/>
        <v>0</v>
      </c>
      <c r="FM359" s="62">
        <f t="shared" si="3264"/>
        <v>0</v>
      </c>
      <c r="FN359" s="62">
        <f t="shared" si="3264"/>
        <v>0</v>
      </c>
      <c r="FO359" s="62">
        <f t="shared" si="3264"/>
        <v>0</v>
      </c>
      <c r="FP359" s="62">
        <f t="shared" si="3264"/>
        <v>0</v>
      </c>
      <c r="FQ359" s="62">
        <f t="shared" si="3264"/>
        <v>0</v>
      </c>
      <c r="FR359" s="62">
        <f t="shared" si="3264"/>
        <v>0</v>
      </c>
      <c r="FS359" s="62">
        <f t="shared" si="3264"/>
        <v>0</v>
      </c>
      <c r="FT359" s="63">
        <f t="shared" si="3264"/>
        <v>0</v>
      </c>
      <c r="FU359" s="62">
        <f t="shared" si="3264"/>
        <v>0</v>
      </c>
      <c r="FV359" s="62">
        <f t="shared" si="3264"/>
        <v>0</v>
      </c>
      <c r="FW359" s="62">
        <f t="shared" si="3264"/>
        <v>0</v>
      </c>
      <c r="FX359" s="111">
        <f t="shared" si="3264"/>
        <v>0</v>
      </c>
      <c r="FY359" s="63">
        <f t="shared" si="3264"/>
        <v>0</v>
      </c>
      <c r="FZ359" s="62">
        <f t="shared" si="3264"/>
        <v>0</v>
      </c>
      <c r="GA359" s="62">
        <f t="shared" si="3264"/>
        <v>0</v>
      </c>
      <c r="GB359" s="62">
        <f t="shared" si="3264"/>
        <v>0</v>
      </c>
      <c r="GC359" s="62">
        <f t="shared" si="3264"/>
        <v>0</v>
      </c>
      <c r="GD359" s="62">
        <f t="shared" si="3264"/>
        <v>0</v>
      </c>
      <c r="GE359" s="62">
        <f t="shared" si="3264"/>
        <v>0</v>
      </c>
      <c r="GF359" s="62">
        <f t="shared" si="3264"/>
        <v>0</v>
      </c>
      <c r="GG359" s="62">
        <f t="shared" si="3264"/>
        <v>0</v>
      </c>
      <c r="GH359" s="62">
        <f t="shared" si="3264"/>
        <v>0</v>
      </c>
      <c r="GI359" s="62">
        <f t="shared" si="3264"/>
        <v>0</v>
      </c>
      <c r="GJ359" s="63">
        <f t="shared" si="3264"/>
        <v>0</v>
      </c>
      <c r="GK359" s="62">
        <f t="shared" si="3264"/>
        <v>0</v>
      </c>
      <c r="GL359" s="62">
        <f t="shared" si="3264"/>
        <v>0</v>
      </c>
      <c r="GM359" s="62">
        <f t="shared" si="3264"/>
        <v>0</v>
      </c>
      <c r="GN359" s="111">
        <f t="shared" si="3264"/>
        <v>0</v>
      </c>
      <c r="GO359" s="63">
        <f t="shared" si="3264"/>
        <v>0</v>
      </c>
      <c r="GP359" s="62">
        <f t="shared" si="3264"/>
        <v>0</v>
      </c>
      <c r="GQ359" s="62">
        <f t="shared" si="3264"/>
        <v>0</v>
      </c>
      <c r="GR359" s="62">
        <f t="shared" si="3264"/>
        <v>0</v>
      </c>
      <c r="GS359" s="62">
        <f t="shared" si="3264"/>
        <v>0</v>
      </c>
      <c r="GT359" s="62">
        <f t="shared" si="3264"/>
        <v>0</v>
      </c>
      <c r="GU359" s="62">
        <f t="shared" si="3264"/>
        <v>0</v>
      </c>
      <c r="GV359" s="62">
        <f t="shared" si="3264"/>
        <v>0</v>
      </c>
      <c r="GW359" s="62">
        <f t="shared" si="3264"/>
        <v>0</v>
      </c>
      <c r="GX359" s="62">
        <f t="shared" si="3264"/>
        <v>0</v>
      </c>
      <c r="GY359" s="62">
        <f t="shared" si="3264"/>
        <v>0</v>
      </c>
      <c r="GZ359" s="63">
        <f t="shared" ref="GZ359:JW359" si="3265">GZ360+GZ364+GZ368+GZ372+GZ381+GZ386+GZ388+GZ394</f>
        <v>0</v>
      </c>
      <c r="HA359" s="62">
        <f t="shared" si="3265"/>
        <v>0</v>
      </c>
      <c r="HB359" s="62">
        <f t="shared" si="3265"/>
        <v>0</v>
      </c>
      <c r="HC359" s="62">
        <f t="shared" si="3265"/>
        <v>0</v>
      </c>
      <c r="HD359" s="62">
        <f t="shared" si="3265"/>
        <v>0</v>
      </c>
      <c r="HE359" s="62">
        <f t="shared" si="3265"/>
        <v>0</v>
      </c>
      <c r="HF359" s="62">
        <f t="shared" si="3265"/>
        <v>0</v>
      </c>
      <c r="HG359" s="62">
        <f t="shared" si="3265"/>
        <v>0</v>
      </c>
      <c r="HH359" s="62">
        <f t="shared" si="3265"/>
        <v>0</v>
      </c>
      <c r="HI359" s="62">
        <f t="shared" si="3265"/>
        <v>0</v>
      </c>
      <c r="HJ359" s="62">
        <f t="shared" si="3265"/>
        <v>0</v>
      </c>
      <c r="HK359" s="62">
        <f t="shared" si="3265"/>
        <v>0</v>
      </c>
      <c r="HL359" s="62">
        <f t="shared" si="3265"/>
        <v>0</v>
      </c>
      <c r="HM359" s="62">
        <f t="shared" si="3265"/>
        <v>0</v>
      </c>
      <c r="HN359" s="111">
        <f t="shared" si="3265"/>
        <v>0</v>
      </c>
      <c r="HO359" s="137">
        <f t="shared" si="3265"/>
        <v>0</v>
      </c>
      <c r="HP359" s="153">
        <f t="shared" si="3265"/>
        <v>0</v>
      </c>
      <c r="HQ359" s="63">
        <f t="shared" si="3265"/>
        <v>0</v>
      </c>
      <c r="HR359" s="62">
        <f t="shared" si="3265"/>
        <v>0</v>
      </c>
      <c r="HS359" s="62">
        <f t="shared" si="3265"/>
        <v>0</v>
      </c>
      <c r="HT359" s="62">
        <f t="shared" si="3265"/>
        <v>0</v>
      </c>
      <c r="HU359" s="62">
        <f t="shared" si="3265"/>
        <v>0</v>
      </c>
      <c r="HV359" s="62">
        <f t="shared" si="3265"/>
        <v>0</v>
      </c>
      <c r="HW359" s="62">
        <f t="shared" si="3265"/>
        <v>0</v>
      </c>
      <c r="HX359" s="62">
        <f t="shared" si="3265"/>
        <v>0</v>
      </c>
      <c r="HY359" s="62">
        <f t="shared" si="3265"/>
        <v>0</v>
      </c>
      <c r="HZ359" s="62">
        <f t="shared" si="3265"/>
        <v>0</v>
      </c>
      <c r="IA359" s="62">
        <f t="shared" si="3265"/>
        <v>0</v>
      </c>
      <c r="IB359" s="63">
        <f t="shared" si="3265"/>
        <v>0</v>
      </c>
      <c r="IC359" s="62">
        <f t="shared" si="3265"/>
        <v>0</v>
      </c>
      <c r="ID359" s="62">
        <f t="shared" si="3265"/>
        <v>0</v>
      </c>
      <c r="IE359" s="62">
        <f t="shared" si="3265"/>
        <v>0</v>
      </c>
      <c r="IF359" s="111">
        <f t="shared" si="3265"/>
        <v>0</v>
      </c>
      <c r="IG359" s="63">
        <f t="shared" si="3265"/>
        <v>0</v>
      </c>
      <c r="IH359" s="62">
        <f t="shared" si="3265"/>
        <v>0</v>
      </c>
      <c r="II359" s="62">
        <f t="shared" si="3265"/>
        <v>0</v>
      </c>
      <c r="IJ359" s="62">
        <f t="shared" si="3265"/>
        <v>0</v>
      </c>
      <c r="IK359" s="62">
        <f t="shared" si="3265"/>
        <v>0</v>
      </c>
      <c r="IL359" s="62">
        <f t="shared" si="3265"/>
        <v>0</v>
      </c>
      <c r="IM359" s="62">
        <f t="shared" si="3265"/>
        <v>0</v>
      </c>
      <c r="IN359" s="62">
        <f t="shared" si="3265"/>
        <v>0</v>
      </c>
      <c r="IO359" s="62">
        <f t="shared" si="3265"/>
        <v>0</v>
      </c>
      <c r="IP359" s="62">
        <f t="shared" si="3265"/>
        <v>0</v>
      </c>
      <c r="IQ359" s="62">
        <f t="shared" si="3265"/>
        <v>0</v>
      </c>
      <c r="IR359" s="63">
        <f t="shared" si="3265"/>
        <v>0</v>
      </c>
      <c r="IS359" s="62">
        <f t="shared" si="3265"/>
        <v>0</v>
      </c>
      <c r="IT359" s="62">
        <f t="shared" si="3265"/>
        <v>0</v>
      </c>
      <c r="IU359" s="62">
        <f t="shared" si="3265"/>
        <v>0</v>
      </c>
      <c r="IV359" s="111">
        <f t="shared" si="3265"/>
        <v>0</v>
      </c>
      <c r="IW359" s="63">
        <f t="shared" si="3265"/>
        <v>0</v>
      </c>
      <c r="IX359" s="62">
        <f t="shared" si="3265"/>
        <v>0</v>
      </c>
      <c r="IY359" s="62">
        <f t="shared" si="3265"/>
        <v>0</v>
      </c>
      <c r="IZ359" s="62">
        <f t="shared" si="3265"/>
        <v>0</v>
      </c>
      <c r="JA359" s="62">
        <f t="shared" si="3265"/>
        <v>0</v>
      </c>
      <c r="JB359" s="62">
        <f t="shared" si="3265"/>
        <v>0</v>
      </c>
      <c r="JC359" s="62">
        <f t="shared" si="3265"/>
        <v>0</v>
      </c>
      <c r="JD359" s="62">
        <f t="shared" si="3265"/>
        <v>0</v>
      </c>
      <c r="JE359" s="62">
        <f t="shared" si="3265"/>
        <v>0</v>
      </c>
      <c r="JF359" s="62">
        <f t="shared" si="3265"/>
        <v>0</v>
      </c>
      <c r="JG359" s="62">
        <f t="shared" si="3265"/>
        <v>0</v>
      </c>
      <c r="JH359" s="63">
        <f t="shared" si="3265"/>
        <v>0</v>
      </c>
      <c r="JI359" s="62">
        <f t="shared" si="3265"/>
        <v>0</v>
      </c>
      <c r="JJ359" s="62">
        <f t="shared" si="3265"/>
        <v>0</v>
      </c>
      <c r="JK359" s="62">
        <f t="shared" si="3265"/>
        <v>0</v>
      </c>
      <c r="JL359" s="111">
        <f t="shared" si="3265"/>
        <v>0</v>
      </c>
      <c r="JM359" s="63">
        <f t="shared" si="3265"/>
        <v>0</v>
      </c>
      <c r="JN359" s="62">
        <f t="shared" si="3265"/>
        <v>0</v>
      </c>
      <c r="JO359" s="62">
        <f t="shared" si="3265"/>
        <v>0</v>
      </c>
      <c r="JP359" s="62">
        <f t="shared" si="3265"/>
        <v>0</v>
      </c>
      <c r="JQ359" s="62">
        <f t="shared" si="3265"/>
        <v>0</v>
      </c>
      <c r="JR359" s="62">
        <f t="shared" si="3265"/>
        <v>0</v>
      </c>
      <c r="JS359" s="62">
        <f t="shared" si="3265"/>
        <v>0</v>
      </c>
      <c r="JT359" s="62">
        <f t="shared" si="3265"/>
        <v>0</v>
      </c>
      <c r="JU359" s="62">
        <f t="shared" si="3265"/>
        <v>0</v>
      </c>
      <c r="JV359" s="62">
        <f t="shared" si="3265"/>
        <v>0</v>
      </c>
      <c r="JW359" s="62">
        <f t="shared" si="3265"/>
        <v>0</v>
      </c>
      <c r="JX359" s="63">
        <f t="shared" ref="JX359:MT359" si="3266">JX360+JX364+JX368+JX372+JX381+JX386+JX388+JX394</f>
        <v>0</v>
      </c>
      <c r="JY359" s="62">
        <f t="shared" si="3266"/>
        <v>0</v>
      </c>
      <c r="JZ359" s="62">
        <f t="shared" si="3266"/>
        <v>0</v>
      </c>
      <c r="KA359" s="62">
        <f t="shared" si="3266"/>
        <v>0</v>
      </c>
      <c r="KB359" s="111">
        <f t="shared" si="3266"/>
        <v>0</v>
      </c>
      <c r="KC359" s="63">
        <f t="shared" si="3266"/>
        <v>0</v>
      </c>
      <c r="KD359" s="62">
        <f t="shared" si="3266"/>
        <v>0</v>
      </c>
      <c r="KE359" s="62">
        <f t="shared" si="3266"/>
        <v>0</v>
      </c>
      <c r="KF359" s="62">
        <f t="shared" si="3266"/>
        <v>0</v>
      </c>
      <c r="KG359" s="62">
        <f t="shared" si="3266"/>
        <v>0</v>
      </c>
      <c r="KH359" s="62">
        <f t="shared" si="3266"/>
        <v>0</v>
      </c>
      <c r="KI359" s="62">
        <f t="shared" si="3266"/>
        <v>0</v>
      </c>
      <c r="KJ359" s="62">
        <f t="shared" si="3266"/>
        <v>0</v>
      </c>
      <c r="KK359" s="62">
        <f t="shared" si="3266"/>
        <v>0</v>
      </c>
      <c r="KL359" s="62">
        <f t="shared" si="3266"/>
        <v>0</v>
      </c>
      <c r="KM359" s="62">
        <f t="shared" si="3266"/>
        <v>0</v>
      </c>
      <c r="KN359" s="63">
        <f t="shared" si="3266"/>
        <v>0</v>
      </c>
      <c r="KO359" s="62">
        <f t="shared" si="3266"/>
        <v>0</v>
      </c>
      <c r="KP359" s="62">
        <f t="shared" si="3266"/>
        <v>0</v>
      </c>
      <c r="KQ359" s="62">
        <f t="shared" si="3266"/>
        <v>0</v>
      </c>
      <c r="KR359" s="62">
        <f t="shared" si="3266"/>
        <v>0</v>
      </c>
      <c r="KS359" s="62">
        <f t="shared" si="3266"/>
        <v>0</v>
      </c>
      <c r="KT359" s="62">
        <f t="shared" si="3266"/>
        <v>0</v>
      </c>
      <c r="KU359" s="62">
        <f t="shared" si="3266"/>
        <v>0</v>
      </c>
      <c r="KV359" s="62">
        <f t="shared" si="3266"/>
        <v>0</v>
      </c>
      <c r="KW359" s="62">
        <f t="shared" si="3266"/>
        <v>0</v>
      </c>
      <c r="KX359" s="62">
        <f t="shared" si="3266"/>
        <v>0</v>
      </c>
      <c r="KY359" s="62">
        <f t="shared" si="3266"/>
        <v>0</v>
      </c>
      <c r="KZ359" s="62">
        <f t="shared" si="3266"/>
        <v>0</v>
      </c>
      <c r="LA359" s="62">
        <f t="shared" si="3266"/>
        <v>0</v>
      </c>
      <c r="LB359" s="111">
        <f t="shared" si="3266"/>
        <v>0</v>
      </c>
      <c r="LC359" s="153">
        <f t="shared" si="3266"/>
        <v>0</v>
      </c>
      <c r="LD359" s="63">
        <f t="shared" si="3266"/>
        <v>0</v>
      </c>
      <c r="LE359" s="62">
        <f t="shared" si="3266"/>
        <v>0</v>
      </c>
      <c r="LF359" s="62">
        <f t="shared" si="3266"/>
        <v>0</v>
      </c>
      <c r="LG359" s="62">
        <f t="shared" si="3266"/>
        <v>0</v>
      </c>
      <c r="LH359" s="62">
        <f t="shared" si="3266"/>
        <v>0</v>
      </c>
      <c r="LI359" s="62">
        <f t="shared" si="3266"/>
        <v>0</v>
      </c>
      <c r="LJ359" s="62">
        <f t="shared" si="3266"/>
        <v>0</v>
      </c>
      <c r="LK359" s="62">
        <f t="shared" si="3266"/>
        <v>0</v>
      </c>
      <c r="LL359" s="62">
        <f t="shared" si="3266"/>
        <v>0</v>
      </c>
      <c r="LM359" s="62">
        <f t="shared" si="3266"/>
        <v>0</v>
      </c>
      <c r="LN359" s="62">
        <f t="shared" si="3266"/>
        <v>0</v>
      </c>
      <c r="LO359" s="63">
        <f t="shared" si="3266"/>
        <v>0</v>
      </c>
      <c r="LP359" s="62">
        <f t="shared" si="3266"/>
        <v>0</v>
      </c>
      <c r="LQ359" s="62">
        <f t="shared" si="3266"/>
        <v>0</v>
      </c>
      <c r="LR359" s="62">
        <f t="shared" si="3266"/>
        <v>0</v>
      </c>
      <c r="LS359" s="111">
        <f t="shared" si="3266"/>
        <v>0</v>
      </c>
      <c r="LT359" s="63">
        <f t="shared" si="3266"/>
        <v>0</v>
      </c>
      <c r="LU359" s="62">
        <f t="shared" si="3266"/>
        <v>0</v>
      </c>
      <c r="LV359" s="62">
        <f t="shared" si="3266"/>
        <v>0</v>
      </c>
      <c r="LW359" s="62">
        <f t="shared" si="3266"/>
        <v>0</v>
      </c>
      <c r="LX359" s="62">
        <f t="shared" si="3266"/>
        <v>0</v>
      </c>
      <c r="LY359" s="62">
        <f t="shared" si="3266"/>
        <v>0</v>
      </c>
      <c r="LZ359" s="62">
        <f t="shared" si="3266"/>
        <v>0</v>
      </c>
      <c r="MA359" s="62">
        <f t="shared" si="3266"/>
        <v>0</v>
      </c>
      <c r="MB359" s="62">
        <f t="shared" si="3266"/>
        <v>0</v>
      </c>
      <c r="MC359" s="62">
        <f t="shared" si="3266"/>
        <v>0</v>
      </c>
      <c r="MD359" s="62">
        <f t="shared" si="3266"/>
        <v>0</v>
      </c>
      <c r="ME359" s="63">
        <f t="shared" si="3266"/>
        <v>0</v>
      </c>
      <c r="MF359" s="62">
        <f t="shared" si="3266"/>
        <v>0</v>
      </c>
      <c r="MG359" s="62">
        <f t="shared" si="3266"/>
        <v>0</v>
      </c>
      <c r="MH359" s="62">
        <f t="shared" si="3266"/>
        <v>0</v>
      </c>
      <c r="MI359" s="111">
        <f t="shared" si="3266"/>
        <v>0</v>
      </c>
      <c r="MJ359" s="63">
        <f t="shared" si="3266"/>
        <v>0</v>
      </c>
      <c r="MK359" s="62">
        <f t="shared" si="3266"/>
        <v>0</v>
      </c>
      <c r="ML359" s="62">
        <f t="shared" si="3266"/>
        <v>0</v>
      </c>
      <c r="MM359" s="62">
        <f t="shared" si="3266"/>
        <v>0</v>
      </c>
      <c r="MN359" s="62">
        <f t="shared" si="3266"/>
        <v>0</v>
      </c>
      <c r="MO359" s="62">
        <f t="shared" si="3266"/>
        <v>0</v>
      </c>
      <c r="MP359" s="62">
        <f t="shared" si="3266"/>
        <v>0</v>
      </c>
      <c r="MQ359" s="62">
        <f t="shared" si="3266"/>
        <v>0</v>
      </c>
      <c r="MR359" s="62">
        <f t="shared" si="3266"/>
        <v>0</v>
      </c>
      <c r="MS359" s="62">
        <f t="shared" si="3266"/>
        <v>0</v>
      </c>
      <c r="MT359" s="62">
        <f t="shared" si="3266"/>
        <v>0</v>
      </c>
      <c r="MU359" s="63">
        <f t="shared" ref="MU359:PF359" si="3267">MU360+MU364+MU368+MU372+MU381+MU386+MU388+MU394</f>
        <v>0</v>
      </c>
      <c r="MV359" s="62">
        <f t="shared" si="3267"/>
        <v>0</v>
      </c>
      <c r="MW359" s="62">
        <f t="shared" si="3267"/>
        <v>0</v>
      </c>
      <c r="MX359" s="62">
        <f t="shared" si="3267"/>
        <v>0</v>
      </c>
      <c r="MY359" s="111">
        <f t="shared" si="3267"/>
        <v>0</v>
      </c>
      <c r="MZ359" s="63">
        <f t="shared" si="3267"/>
        <v>0</v>
      </c>
      <c r="NA359" s="62">
        <f t="shared" si="3267"/>
        <v>0</v>
      </c>
      <c r="NB359" s="62">
        <f t="shared" si="3267"/>
        <v>0</v>
      </c>
      <c r="NC359" s="62">
        <f t="shared" si="3267"/>
        <v>0</v>
      </c>
      <c r="ND359" s="62">
        <f t="shared" si="3267"/>
        <v>0</v>
      </c>
      <c r="NE359" s="62">
        <f t="shared" si="3267"/>
        <v>0</v>
      </c>
      <c r="NF359" s="62">
        <f t="shared" si="3267"/>
        <v>0</v>
      </c>
      <c r="NG359" s="62">
        <f t="shared" si="3267"/>
        <v>0</v>
      </c>
      <c r="NH359" s="62">
        <f t="shared" si="3267"/>
        <v>0</v>
      </c>
      <c r="NI359" s="62">
        <f t="shared" si="3267"/>
        <v>0</v>
      </c>
      <c r="NJ359" s="62">
        <f t="shared" si="3267"/>
        <v>0</v>
      </c>
      <c r="NK359" s="63">
        <f t="shared" si="3267"/>
        <v>0</v>
      </c>
      <c r="NL359" s="62">
        <f t="shared" si="3267"/>
        <v>0</v>
      </c>
      <c r="NM359" s="62">
        <f t="shared" si="3267"/>
        <v>0</v>
      </c>
      <c r="NN359" s="62">
        <f t="shared" si="3267"/>
        <v>0</v>
      </c>
      <c r="NO359" s="111">
        <f t="shared" si="3267"/>
        <v>0</v>
      </c>
      <c r="NP359" s="63">
        <f t="shared" si="3267"/>
        <v>0</v>
      </c>
      <c r="NQ359" s="62">
        <f t="shared" si="3267"/>
        <v>0</v>
      </c>
      <c r="NR359" s="62">
        <f t="shared" si="3267"/>
        <v>0</v>
      </c>
      <c r="NS359" s="62">
        <f t="shared" si="3267"/>
        <v>0</v>
      </c>
      <c r="NT359" s="62">
        <f t="shared" si="3267"/>
        <v>0</v>
      </c>
      <c r="NU359" s="62">
        <f t="shared" si="3267"/>
        <v>0</v>
      </c>
      <c r="NV359" s="62">
        <f t="shared" si="3267"/>
        <v>0</v>
      </c>
      <c r="NW359" s="62">
        <f t="shared" si="3267"/>
        <v>0</v>
      </c>
      <c r="NX359" s="62">
        <f t="shared" si="3267"/>
        <v>0</v>
      </c>
      <c r="NY359" s="62">
        <f t="shared" si="3267"/>
        <v>0</v>
      </c>
      <c r="NZ359" s="62">
        <f t="shared" si="3267"/>
        <v>0</v>
      </c>
      <c r="OA359" s="63">
        <f t="shared" si="3267"/>
        <v>0</v>
      </c>
      <c r="OB359" s="62">
        <f t="shared" si="3267"/>
        <v>0</v>
      </c>
      <c r="OC359" s="62">
        <f t="shared" si="3267"/>
        <v>0</v>
      </c>
      <c r="OD359" s="62">
        <f t="shared" si="3267"/>
        <v>0</v>
      </c>
      <c r="OE359" s="111">
        <f t="shared" si="3267"/>
        <v>0</v>
      </c>
      <c r="OF359" s="63">
        <f t="shared" si="3267"/>
        <v>0</v>
      </c>
      <c r="OG359" s="62">
        <f t="shared" si="3267"/>
        <v>0</v>
      </c>
      <c r="OH359" s="62">
        <f t="shared" si="3267"/>
        <v>0</v>
      </c>
      <c r="OI359" s="62">
        <f t="shared" si="3267"/>
        <v>0</v>
      </c>
      <c r="OJ359" s="62">
        <f t="shared" si="3267"/>
        <v>0</v>
      </c>
      <c r="OK359" s="62">
        <f t="shared" si="3267"/>
        <v>0</v>
      </c>
      <c r="OL359" s="62">
        <f t="shared" si="3267"/>
        <v>0</v>
      </c>
      <c r="OM359" s="62">
        <f t="shared" si="3267"/>
        <v>0</v>
      </c>
      <c r="ON359" s="62">
        <f t="shared" si="3267"/>
        <v>0</v>
      </c>
      <c r="OO359" s="62">
        <f t="shared" si="3267"/>
        <v>0</v>
      </c>
      <c r="OP359" s="62">
        <f t="shared" si="3267"/>
        <v>0</v>
      </c>
      <c r="OQ359" s="63">
        <f t="shared" si="3267"/>
        <v>0</v>
      </c>
      <c r="OR359" s="62">
        <f t="shared" si="3267"/>
        <v>0</v>
      </c>
      <c r="OS359" s="62">
        <f t="shared" si="3267"/>
        <v>0</v>
      </c>
      <c r="OT359" s="62">
        <f t="shared" si="3267"/>
        <v>0</v>
      </c>
      <c r="OU359" s="111">
        <f t="shared" si="3267"/>
        <v>0</v>
      </c>
      <c r="OV359" s="63">
        <f t="shared" si="3267"/>
        <v>0</v>
      </c>
      <c r="OW359" s="62">
        <f t="shared" si="3267"/>
        <v>0</v>
      </c>
      <c r="OX359" s="62">
        <f t="shared" si="3267"/>
        <v>0</v>
      </c>
      <c r="OY359" s="62">
        <f t="shared" si="3267"/>
        <v>0</v>
      </c>
      <c r="OZ359" s="62">
        <f t="shared" si="3267"/>
        <v>0</v>
      </c>
      <c r="PA359" s="62">
        <f t="shared" si="3267"/>
        <v>0</v>
      </c>
      <c r="PB359" s="62">
        <f t="shared" si="3267"/>
        <v>0</v>
      </c>
      <c r="PC359" s="62">
        <f t="shared" si="3267"/>
        <v>0</v>
      </c>
      <c r="PD359" s="62">
        <f t="shared" si="3267"/>
        <v>0</v>
      </c>
      <c r="PE359" s="62">
        <f t="shared" si="3267"/>
        <v>0</v>
      </c>
      <c r="PF359" s="62">
        <f t="shared" si="3267"/>
        <v>0</v>
      </c>
      <c r="PG359" s="63">
        <f t="shared" ref="PG359:RR359" si="3268">PG360+PG364+PG368+PG372+PG381+PG386+PG388+PG394</f>
        <v>0</v>
      </c>
      <c r="PH359" s="62">
        <f t="shared" si="3268"/>
        <v>0</v>
      </c>
      <c r="PI359" s="62">
        <f t="shared" si="3268"/>
        <v>0</v>
      </c>
      <c r="PJ359" s="62">
        <f t="shared" si="3268"/>
        <v>0</v>
      </c>
      <c r="PK359" s="111">
        <f t="shared" si="3268"/>
        <v>0</v>
      </c>
      <c r="PL359" s="63">
        <f t="shared" si="3268"/>
        <v>0</v>
      </c>
      <c r="PM359" s="62">
        <f t="shared" si="3268"/>
        <v>0</v>
      </c>
      <c r="PN359" s="62">
        <f t="shared" si="3268"/>
        <v>0</v>
      </c>
      <c r="PO359" s="62">
        <f t="shared" si="3268"/>
        <v>0</v>
      </c>
      <c r="PP359" s="62">
        <f t="shared" si="3268"/>
        <v>0</v>
      </c>
      <c r="PQ359" s="62">
        <f t="shared" si="3268"/>
        <v>0</v>
      </c>
      <c r="PR359" s="62">
        <f t="shared" si="3268"/>
        <v>0</v>
      </c>
      <c r="PS359" s="62">
        <f t="shared" si="3268"/>
        <v>0</v>
      </c>
      <c r="PT359" s="62">
        <f t="shared" si="3268"/>
        <v>0</v>
      </c>
      <c r="PU359" s="62">
        <f t="shared" si="3268"/>
        <v>0</v>
      </c>
      <c r="PV359" s="62">
        <f t="shared" si="3268"/>
        <v>0</v>
      </c>
      <c r="PW359" s="63">
        <f t="shared" si="3268"/>
        <v>0</v>
      </c>
      <c r="PX359" s="62">
        <f t="shared" si="3268"/>
        <v>0</v>
      </c>
      <c r="PY359" s="62">
        <f t="shared" si="3268"/>
        <v>0</v>
      </c>
      <c r="PZ359" s="62">
        <f t="shared" si="3268"/>
        <v>0</v>
      </c>
      <c r="QA359" s="111">
        <f t="shared" si="3268"/>
        <v>0</v>
      </c>
      <c r="QB359" s="63">
        <f t="shared" si="3268"/>
        <v>0</v>
      </c>
      <c r="QC359" s="62">
        <f t="shared" si="3268"/>
        <v>0</v>
      </c>
      <c r="QD359" s="62">
        <f t="shared" si="3268"/>
        <v>0</v>
      </c>
      <c r="QE359" s="62">
        <f t="shared" si="3268"/>
        <v>0</v>
      </c>
      <c r="QF359" s="62">
        <f t="shared" si="3268"/>
        <v>0</v>
      </c>
      <c r="QG359" s="62">
        <f t="shared" si="3268"/>
        <v>0</v>
      </c>
      <c r="QH359" s="62">
        <f t="shared" si="3268"/>
        <v>0</v>
      </c>
      <c r="QI359" s="62">
        <f t="shared" si="3268"/>
        <v>0</v>
      </c>
      <c r="QJ359" s="62">
        <f t="shared" si="3268"/>
        <v>0</v>
      </c>
      <c r="QK359" s="62">
        <f t="shared" si="3268"/>
        <v>0</v>
      </c>
      <c r="QL359" s="62">
        <f t="shared" si="3268"/>
        <v>0</v>
      </c>
      <c r="QM359" s="63">
        <f t="shared" si="3268"/>
        <v>0</v>
      </c>
      <c r="QN359" s="62">
        <f t="shared" si="3268"/>
        <v>0</v>
      </c>
      <c r="QO359" s="62">
        <f t="shared" si="3268"/>
        <v>0</v>
      </c>
      <c r="QP359" s="62">
        <f t="shared" si="3268"/>
        <v>0</v>
      </c>
      <c r="QQ359" s="111">
        <f t="shared" si="3268"/>
        <v>0</v>
      </c>
      <c r="QR359" s="63">
        <f t="shared" si="3268"/>
        <v>0</v>
      </c>
      <c r="QS359" s="62">
        <f t="shared" si="3268"/>
        <v>0</v>
      </c>
      <c r="QT359" s="62">
        <f t="shared" si="3268"/>
        <v>0</v>
      </c>
      <c r="QU359" s="62">
        <f t="shared" si="3268"/>
        <v>0</v>
      </c>
      <c r="QV359" s="62">
        <f t="shared" si="3268"/>
        <v>0</v>
      </c>
      <c r="QW359" s="62">
        <f t="shared" si="3268"/>
        <v>0</v>
      </c>
      <c r="QX359" s="62">
        <f t="shared" si="3268"/>
        <v>0</v>
      </c>
      <c r="QY359" s="62">
        <f t="shared" si="3268"/>
        <v>0</v>
      </c>
      <c r="QZ359" s="62">
        <f t="shared" si="3268"/>
        <v>0</v>
      </c>
      <c r="RA359" s="62">
        <f t="shared" si="3268"/>
        <v>0</v>
      </c>
      <c r="RB359" s="62">
        <f t="shared" si="3268"/>
        <v>0</v>
      </c>
      <c r="RC359" s="63">
        <f t="shared" si="3268"/>
        <v>0</v>
      </c>
      <c r="RD359" s="62">
        <f t="shared" si="3268"/>
        <v>0</v>
      </c>
      <c r="RE359" s="62">
        <f t="shared" si="3268"/>
        <v>0</v>
      </c>
      <c r="RF359" s="62">
        <f t="shared" si="3268"/>
        <v>0</v>
      </c>
      <c r="RG359" s="62">
        <f t="shared" si="3268"/>
        <v>0</v>
      </c>
      <c r="RH359" s="62">
        <f t="shared" si="3268"/>
        <v>0</v>
      </c>
      <c r="RI359" s="62">
        <f t="shared" si="3268"/>
        <v>0</v>
      </c>
      <c r="RJ359" s="62">
        <f t="shared" si="3268"/>
        <v>0</v>
      </c>
      <c r="RK359" s="62">
        <f t="shared" si="3268"/>
        <v>0</v>
      </c>
      <c r="RL359" s="62">
        <f t="shared" si="3268"/>
        <v>0</v>
      </c>
      <c r="RM359" s="62">
        <f t="shared" si="3268"/>
        <v>0</v>
      </c>
      <c r="RN359" s="62">
        <f t="shared" si="3268"/>
        <v>0</v>
      </c>
      <c r="RO359" s="62">
        <f t="shared" si="3268"/>
        <v>0</v>
      </c>
      <c r="RP359" s="62">
        <f t="shared" si="3268"/>
        <v>0</v>
      </c>
      <c r="RQ359" s="111">
        <f t="shared" si="3268"/>
        <v>0</v>
      </c>
      <c r="RR359" s="153">
        <f t="shared" si="3268"/>
        <v>0</v>
      </c>
      <c r="RS359" s="63">
        <f t="shared" ref="RS359:UD359" si="3269">RS360+RS364+RS368+RS372+RS381+RS386+RS388+RS394</f>
        <v>0</v>
      </c>
      <c r="RT359" s="62">
        <f t="shared" si="3269"/>
        <v>0</v>
      </c>
      <c r="RU359" s="62">
        <f t="shared" si="3269"/>
        <v>0</v>
      </c>
      <c r="RV359" s="62">
        <f t="shared" si="3269"/>
        <v>0</v>
      </c>
      <c r="RW359" s="62">
        <f t="shared" si="3269"/>
        <v>0</v>
      </c>
      <c r="RX359" s="62">
        <f t="shared" si="3269"/>
        <v>0</v>
      </c>
      <c r="RY359" s="62">
        <f t="shared" si="3269"/>
        <v>0</v>
      </c>
      <c r="RZ359" s="62">
        <f t="shared" si="3269"/>
        <v>0</v>
      </c>
      <c r="SA359" s="62">
        <f t="shared" si="3269"/>
        <v>0</v>
      </c>
      <c r="SB359" s="62">
        <f t="shared" si="3269"/>
        <v>0</v>
      </c>
      <c r="SC359" s="62">
        <f t="shared" si="3269"/>
        <v>0</v>
      </c>
      <c r="SD359" s="63">
        <f t="shared" si="3269"/>
        <v>0</v>
      </c>
      <c r="SE359" s="62">
        <f t="shared" si="3269"/>
        <v>0</v>
      </c>
      <c r="SF359" s="62">
        <f t="shared" si="3269"/>
        <v>0</v>
      </c>
      <c r="SG359" s="62">
        <f t="shared" si="3269"/>
        <v>0</v>
      </c>
      <c r="SH359" s="111">
        <f t="shared" si="3269"/>
        <v>0</v>
      </c>
      <c r="SI359" s="63">
        <f t="shared" si="3269"/>
        <v>0</v>
      </c>
      <c r="SJ359" s="62">
        <f t="shared" si="3269"/>
        <v>0</v>
      </c>
      <c r="SK359" s="62">
        <f t="shared" si="3269"/>
        <v>0</v>
      </c>
      <c r="SL359" s="62">
        <f t="shared" si="3269"/>
        <v>0</v>
      </c>
      <c r="SM359" s="62">
        <f t="shared" si="3269"/>
        <v>0</v>
      </c>
      <c r="SN359" s="62">
        <f t="shared" si="3269"/>
        <v>0</v>
      </c>
      <c r="SO359" s="62">
        <f t="shared" si="3269"/>
        <v>0</v>
      </c>
      <c r="SP359" s="62">
        <f t="shared" si="3269"/>
        <v>0</v>
      </c>
      <c r="SQ359" s="62">
        <f t="shared" si="3269"/>
        <v>0</v>
      </c>
      <c r="SR359" s="62">
        <f t="shared" si="3269"/>
        <v>0</v>
      </c>
      <c r="SS359" s="62">
        <f t="shared" si="3269"/>
        <v>0</v>
      </c>
      <c r="ST359" s="63">
        <f t="shared" si="3269"/>
        <v>0</v>
      </c>
      <c r="SU359" s="62">
        <f t="shared" si="3269"/>
        <v>0</v>
      </c>
      <c r="SV359" s="62">
        <f t="shared" si="3269"/>
        <v>0</v>
      </c>
      <c r="SW359" s="62">
        <f t="shared" si="3269"/>
        <v>0</v>
      </c>
      <c r="SX359" s="111">
        <f t="shared" si="3269"/>
        <v>0</v>
      </c>
      <c r="SY359" s="63">
        <f t="shared" si="3269"/>
        <v>0</v>
      </c>
      <c r="SZ359" s="62">
        <f t="shared" si="3269"/>
        <v>0</v>
      </c>
      <c r="TA359" s="62">
        <f t="shared" si="3269"/>
        <v>0</v>
      </c>
      <c r="TB359" s="62">
        <f t="shared" si="3269"/>
        <v>0</v>
      </c>
      <c r="TC359" s="62">
        <f t="shared" si="3269"/>
        <v>0</v>
      </c>
      <c r="TD359" s="62">
        <f t="shared" si="3269"/>
        <v>0</v>
      </c>
      <c r="TE359" s="62">
        <f t="shared" si="3269"/>
        <v>0</v>
      </c>
      <c r="TF359" s="62">
        <f t="shared" si="3269"/>
        <v>0</v>
      </c>
      <c r="TG359" s="62">
        <f t="shared" si="3269"/>
        <v>0</v>
      </c>
      <c r="TH359" s="62">
        <f t="shared" si="3269"/>
        <v>0</v>
      </c>
      <c r="TI359" s="62">
        <f t="shared" si="3269"/>
        <v>0</v>
      </c>
      <c r="TJ359" s="63">
        <f t="shared" si="3269"/>
        <v>0</v>
      </c>
      <c r="TK359" s="62">
        <f t="shared" si="3269"/>
        <v>0</v>
      </c>
      <c r="TL359" s="62">
        <f t="shared" si="3269"/>
        <v>0</v>
      </c>
      <c r="TM359" s="62">
        <f t="shared" si="3269"/>
        <v>0</v>
      </c>
      <c r="TN359" s="111">
        <f t="shared" si="3269"/>
        <v>0</v>
      </c>
      <c r="TO359" s="63">
        <f t="shared" si="3269"/>
        <v>0</v>
      </c>
      <c r="TP359" s="62">
        <f t="shared" si="3269"/>
        <v>0</v>
      </c>
      <c r="TQ359" s="62">
        <f t="shared" si="3269"/>
        <v>0</v>
      </c>
      <c r="TR359" s="62">
        <f t="shared" si="3269"/>
        <v>0</v>
      </c>
      <c r="TS359" s="62">
        <f t="shared" si="3269"/>
        <v>0</v>
      </c>
      <c r="TT359" s="62">
        <f t="shared" si="3269"/>
        <v>0</v>
      </c>
      <c r="TU359" s="62">
        <f t="shared" si="3269"/>
        <v>0</v>
      </c>
      <c r="TV359" s="62">
        <f t="shared" si="3269"/>
        <v>0</v>
      </c>
      <c r="TW359" s="62">
        <f t="shared" si="3269"/>
        <v>0</v>
      </c>
      <c r="TX359" s="62">
        <f t="shared" si="3269"/>
        <v>0</v>
      </c>
      <c r="TY359" s="62">
        <f t="shared" si="3269"/>
        <v>0</v>
      </c>
      <c r="TZ359" s="63">
        <f t="shared" si="3269"/>
        <v>0</v>
      </c>
      <c r="UA359" s="62">
        <f t="shared" si="3269"/>
        <v>0</v>
      </c>
      <c r="UB359" s="62">
        <f t="shared" si="3269"/>
        <v>0</v>
      </c>
      <c r="UC359" s="62">
        <f t="shared" si="3269"/>
        <v>0</v>
      </c>
      <c r="UD359" s="111">
        <f t="shared" si="3269"/>
        <v>0</v>
      </c>
      <c r="UE359" s="63">
        <f t="shared" ref="UE359:VD359" si="3270">UE360+UE364+UE368+UE372+UE381+UE386+UE388+UE394</f>
        <v>0</v>
      </c>
      <c r="UF359" s="62">
        <f t="shared" si="3270"/>
        <v>0</v>
      </c>
      <c r="UG359" s="62">
        <f t="shared" si="3270"/>
        <v>0</v>
      </c>
      <c r="UH359" s="62">
        <f t="shared" si="3270"/>
        <v>0</v>
      </c>
      <c r="UI359" s="62">
        <f t="shared" si="3270"/>
        <v>0</v>
      </c>
      <c r="UJ359" s="62">
        <f t="shared" si="3270"/>
        <v>0</v>
      </c>
      <c r="UK359" s="62">
        <f t="shared" si="3270"/>
        <v>0</v>
      </c>
      <c r="UL359" s="62">
        <f t="shared" si="3270"/>
        <v>0</v>
      </c>
      <c r="UM359" s="62">
        <f t="shared" si="3270"/>
        <v>0</v>
      </c>
      <c r="UN359" s="62">
        <f t="shared" si="3270"/>
        <v>0</v>
      </c>
      <c r="UO359" s="62">
        <f t="shared" si="3270"/>
        <v>0</v>
      </c>
      <c r="UP359" s="63">
        <f t="shared" si="3270"/>
        <v>0</v>
      </c>
      <c r="UQ359" s="62">
        <f t="shared" si="3270"/>
        <v>0</v>
      </c>
      <c r="UR359" s="62">
        <f t="shared" si="3270"/>
        <v>0</v>
      </c>
      <c r="US359" s="62">
        <f t="shared" si="3270"/>
        <v>0</v>
      </c>
      <c r="UT359" s="62">
        <f t="shared" si="3270"/>
        <v>0</v>
      </c>
      <c r="UU359" s="62">
        <f t="shared" si="3270"/>
        <v>0</v>
      </c>
      <c r="UV359" s="62">
        <f t="shared" si="3270"/>
        <v>0</v>
      </c>
      <c r="UW359" s="62">
        <f t="shared" si="3270"/>
        <v>0</v>
      </c>
      <c r="UX359" s="62">
        <f t="shared" si="3270"/>
        <v>0</v>
      </c>
      <c r="UY359" s="62">
        <f t="shared" si="3270"/>
        <v>0</v>
      </c>
      <c r="UZ359" s="62">
        <f t="shared" si="3270"/>
        <v>0</v>
      </c>
      <c r="VA359" s="62">
        <f t="shared" si="3270"/>
        <v>0</v>
      </c>
      <c r="VB359" s="62">
        <f t="shared" si="3270"/>
        <v>0</v>
      </c>
      <c r="VC359" s="62">
        <f t="shared" si="3270"/>
        <v>0</v>
      </c>
      <c r="VD359" s="111">
        <f t="shared" si="3270"/>
        <v>0</v>
      </c>
      <c r="VE359" s="10" t="str">
        <f t="shared" si="2875"/>
        <v>-</v>
      </c>
    </row>
    <row r="360" spans="1:577" ht="20.149999999999999" customHeight="1">
      <c r="A360" s="34"/>
      <c r="B360" s="34">
        <v>2101</v>
      </c>
      <c r="C360" s="34"/>
      <c r="D360" s="35" t="s">
        <v>319</v>
      </c>
      <c r="E360" s="190">
        <f t="shared" ref="E360:T360" si="3271">SUM(E361:E363)</f>
        <v>0</v>
      </c>
      <c r="F360" s="191">
        <f t="shared" si="3271"/>
        <v>0</v>
      </c>
      <c r="G360" s="191">
        <f t="shared" si="3271"/>
        <v>0</v>
      </c>
      <c r="H360" s="192">
        <f t="shared" si="3271"/>
        <v>0</v>
      </c>
      <c r="I360" s="228">
        <f t="shared" si="3271"/>
        <v>0</v>
      </c>
      <c r="J360" s="191">
        <f t="shared" si="3271"/>
        <v>0</v>
      </c>
      <c r="K360" s="59">
        <f t="shared" si="3271"/>
        <v>0</v>
      </c>
      <c r="L360" s="58">
        <f t="shared" si="3271"/>
        <v>0</v>
      </c>
      <c r="M360" s="58">
        <f t="shared" si="3271"/>
        <v>0</v>
      </c>
      <c r="N360" s="58">
        <f t="shared" si="3271"/>
        <v>0</v>
      </c>
      <c r="O360" s="58">
        <f t="shared" si="3271"/>
        <v>0</v>
      </c>
      <c r="P360" s="58">
        <f t="shared" si="3271"/>
        <v>0</v>
      </c>
      <c r="Q360" s="58">
        <f t="shared" si="3271"/>
        <v>0</v>
      </c>
      <c r="R360" s="58">
        <f t="shared" si="3271"/>
        <v>0</v>
      </c>
      <c r="S360" s="58">
        <f t="shared" si="3271"/>
        <v>0</v>
      </c>
      <c r="T360" s="58">
        <f t="shared" si="3271"/>
        <v>0</v>
      </c>
      <c r="U360" s="59">
        <f t="shared" ref="U360:Y360" si="3272">SUM(U361:U363)</f>
        <v>0</v>
      </c>
      <c r="V360" s="58">
        <f t="shared" si="3272"/>
        <v>0</v>
      </c>
      <c r="W360" s="58">
        <f t="shared" si="3272"/>
        <v>0</v>
      </c>
      <c r="X360" s="58">
        <f t="shared" si="3272"/>
        <v>0</v>
      </c>
      <c r="Y360" s="109">
        <f t="shared" si="3272"/>
        <v>0</v>
      </c>
      <c r="Z360" s="59">
        <f t="shared" ref="Z360:AJ360" si="3273">SUM(Z361:Z363)</f>
        <v>0</v>
      </c>
      <c r="AA360" s="58">
        <f t="shared" si="3273"/>
        <v>0</v>
      </c>
      <c r="AB360" s="58">
        <f t="shared" si="3273"/>
        <v>0</v>
      </c>
      <c r="AC360" s="58">
        <f t="shared" si="3273"/>
        <v>0</v>
      </c>
      <c r="AD360" s="58">
        <f t="shared" si="3273"/>
        <v>0</v>
      </c>
      <c r="AE360" s="58">
        <f t="shared" si="3273"/>
        <v>0</v>
      </c>
      <c r="AF360" s="58">
        <f t="shared" si="3273"/>
        <v>0</v>
      </c>
      <c r="AG360" s="58">
        <f t="shared" si="3273"/>
        <v>0</v>
      </c>
      <c r="AH360" s="58">
        <f t="shared" si="3273"/>
        <v>0</v>
      </c>
      <c r="AI360" s="58">
        <f t="shared" si="3273"/>
        <v>0</v>
      </c>
      <c r="AJ360" s="58">
        <f t="shared" si="3273"/>
        <v>0</v>
      </c>
      <c r="AK360" s="59">
        <f t="shared" ref="AK360:AO360" si="3274">SUM(AK361:AK363)</f>
        <v>0</v>
      </c>
      <c r="AL360" s="58">
        <f t="shared" si="3274"/>
        <v>0</v>
      </c>
      <c r="AM360" s="58">
        <f t="shared" si="3274"/>
        <v>0</v>
      </c>
      <c r="AN360" s="58">
        <f t="shared" si="3274"/>
        <v>0</v>
      </c>
      <c r="AO360" s="109">
        <f t="shared" si="3274"/>
        <v>0</v>
      </c>
      <c r="AP360" s="59">
        <f t="shared" ref="AP360:AZ360" si="3275">SUM(AP361:AP363)</f>
        <v>0</v>
      </c>
      <c r="AQ360" s="58">
        <f t="shared" si="3275"/>
        <v>0</v>
      </c>
      <c r="AR360" s="58">
        <f t="shared" si="3275"/>
        <v>0</v>
      </c>
      <c r="AS360" s="58">
        <f t="shared" si="3275"/>
        <v>0</v>
      </c>
      <c r="AT360" s="58">
        <f t="shared" si="3275"/>
        <v>0</v>
      </c>
      <c r="AU360" s="58">
        <f t="shared" si="3275"/>
        <v>0</v>
      </c>
      <c r="AV360" s="58">
        <f t="shared" si="3275"/>
        <v>0</v>
      </c>
      <c r="AW360" s="58">
        <f t="shared" si="3275"/>
        <v>0</v>
      </c>
      <c r="AX360" s="58">
        <f t="shared" si="3275"/>
        <v>0</v>
      </c>
      <c r="AY360" s="58">
        <f t="shared" si="3275"/>
        <v>0</v>
      </c>
      <c r="AZ360" s="58">
        <f t="shared" si="3275"/>
        <v>0</v>
      </c>
      <c r="BA360" s="59">
        <f t="shared" ref="BA360:BE360" si="3276">SUM(BA361:BA363)</f>
        <v>0</v>
      </c>
      <c r="BB360" s="58">
        <f t="shared" si="3276"/>
        <v>0</v>
      </c>
      <c r="BC360" s="58">
        <f t="shared" si="3276"/>
        <v>0</v>
      </c>
      <c r="BD360" s="58">
        <f t="shared" si="3276"/>
        <v>0</v>
      </c>
      <c r="BE360" s="109">
        <f t="shared" si="3276"/>
        <v>0</v>
      </c>
      <c r="BF360" s="59">
        <f t="shared" ref="BF360:BP360" si="3277">SUM(BF361:BF363)</f>
        <v>0</v>
      </c>
      <c r="BG360" s="58">
        <f t="shared" si="3277"/>
        <v>0</v>
      </c>
      <c r="BH360" s="58">
        <f t="shared" si="3277"/>
        <v>0</v>
      </c>
      <c r="BI360" s="58">
        <f t="shared" si="3277"/>
        <v>0</v>
      </c>
      <c r="BJ360" s="58">
        <f t="shared" si="3277"/>
        <v>0</v>
      </c>
      <c r="BK360" s="58">
        <f t="shared" si="3277"/>
        <v>0</v>
      </c>
      <c r="BL360" s="58">
        <f t="shared" si="3277"/>
        <v>0</v>
      </c>
      <c r="BM360" s="58">
        <f t="shared" si="3277"/>
        <v>0</v>
      </c>
      <c r="BN360" s="58">
        <f t="shared" si="3277"/>
        <v>0</v>
      </c>
      <c r="BO360" s="58">
        <f t="shared" si="3277"/>
        <v>0</v>
      </c>
      <c r="BP360" s="58">
        <f t="shared" si="3277"/>
        <v>0</v>
      </c>
      <c r="BQ360" s="59">
        <f t="shared" ref="BQ360:BU360" si="3278">SUM(BQ361:BQ363)</f>
        <v>0</v>
      </c>
      <c r="BR360" s="58">
        <f t="shared" si="3278"/>
        <v>0</v>
      </c>
      <c r="BS360" s="58">
        <f t="shared" si="3278"/>
        <v>0</v>
      </c>
      <c r="BT360" s="58">
        <f t="shared" si="3278"/>
        <v>0</v>
      </c>
      <c r="BU360" s="109">
        <f t="shared" si="3278"/>
        <v>0</v>
      </c>
      <c r="BV360" s="59">
        <f t="shared" ref="BV360:CF360" si="3279">SUM(BV361:BV363)</f>
        <v>0</v>
      </c>
      <c r="BW360" s="58">
        <f t="shared" si="3279"/>
        <v>0</v>
      </c>
      <c r="BX360" s="58">
        <f t="shared" si="3279"/>
        <v>0</v>
      </c>
      <c r="BY360" s="58">
        <f t="shared" si="3279"/>
        <v>0</v>
      </c>
      <c r="BZ360" s="58">
        <f t="shared" si="3279"/>
        <v>0</v>
      </c>
      <c r="CA360" s="58">
        <f t="shared" si="3279"/>
        <v>0</v>
      </c>
      <c r="CB360" s="58">
        <f t="shared" si="3279"/>
        <v>0</v>
      </c>
      <c r="CC360" s="58">
        <f t="shared" si="3279"/>
        <v>0</v>
      </c>
      <c r="CD360" s="58">
        <f t="shared" si="3279"/>
        <v>0</v>
      </c>
      <c r="CE360" s="58">
        <f t="shared" si="3279"/>
        <v>0</v>
      </c>
      <c r="CF360" s="58">
        <f t="shared" si="3279"/>
        <v>0</v>
      </c>
      <c r="CG360" s="59">
        <f t="shared" ref="CG360:CU360" si="3280">SUM(CG361:CG363)</f>
        <v>0</v>
      </c>
      <c r="CH360" s="58">
        <f t="shared" si="3280"/>
        <v>0</v>
      </c>
      <c r="CI360" s="58">
        <f t="shared" si="3280"/>
        <v>0</v>
      </c>
      <c r="CJ360" s="58">
        <f t="shared" si="3280"/>
        <v>0</v>
      </c>
      <c r="CK360" s="58">
        <f t="shared" ref="CK360:CT360" si="3281">SUM(CK361:CK363)</f>
        <v>0</v>
      </c>
      <c r="CL360" s="58">
        <f t="shared" si="3281"/>
        <v>0</v>
      </c>
      <c r="CM360" s="58">
        <f t="shared" si="3281"/>
        <v>0</v>
      </c>
      <c r="CN360" s="58">
        <f t="shared" si="3281"/>
        <v>0</v>
      </c>
      <c r="CO360" s="58">
        <f t="shared" si="3281"/>
        <v>0</v>
      </c>
      <c r="CP360" s="58">
        <f t="shared" si="3281"/>
        <v>0</v>
      </c>
      <c r="CQ360" s="58">
        <f t="shared" si="3281"/>
        <v>0</v>
      </c>
      <c r="CR360" s="58">
        <f t="shared" si="3281"/>
        <v>0</v>
      </c>
      <c r="CS360" s="58">
        <f t="shared" si="3281"/>
        <v>0</v>
      </c>
      <c r="CT360" s="58">
        <f t="shared" si="3281"/>
        <v>0</v>
      </c>
      <c r="CU360" s="109">
        <f t="shared" si="3280"/>
        <v>0</v>
      </c>
      <c r="CV360" s="152">
        <f t="shared" ref="CV360:DG360" si="3282">SUM(CV361:CV363)</f>
        <v>0</v>
      </c>
      <c r="CW360" s="59">
        <f t="shared" si="3282"/>
        <v>0</v>
      </c>
      <c r="CX360" s="58">
        <f t="shared" si="3282"/>
        <v>0</v>
      </c>
      <c r="CY360" s="58">
        <f t="shared" si="3282"/>
        <v>0</v>
      </c>
      <c r="CZ360" s="58">
        <f t="shared" si="3282"/>
        <v>0</v>
      </c>
      <c r="DA360" s="58">
        <f t="shared" si="3282"/>
        <v>0</v>
      </c>
      <c r="DB360" s="58">
        <f t="shared" si="3282"/>
        <v>0</v>
      </c>
      <c r="DC360" s="58">
        <f t="shared" si="3282"/>
        <v>0</v>
      </c>
      <c r="DD360" s="58">
        <f t="shared" si="3282"/>
        <v>0</v>
      </c>
      <c r="DE360" s="58">
        <f t="shared" si="3282"/>
        <v>0</v>
      </c>
      <c r="DF360" s="58">
        <f t="shared" si="3282"/>
        <v>0</v>
      </c>
      <c r="DG360" s="58">
        <f t="shared" si="3282"/>
        <v>0</v>
      </c>
      <c r="DH360" s="59">
        <f t="shared" ref="DH360:DL360" si="3283">SUM(DH361:DH363)</f>
        <v>0</v>
      </c>
      <c r="DI360" s="58">
        <f t="shared" si="3283"/>
        <v>0</v>
      </c>
      <c r="DJ360" s="58">
        <f t="shared" si="3283"/>
        <v>0</v>
      </c>
      <c r="DK360" s="58">
        <f t="shared" si="3283"/>
        <v>0</v>
      </c>
      <c r="DL360" s="109">
        <f t="shared" si="3283"/>
        <v>0</v>
      </c>
      <c r="DM360" s="59">
        <f t="shared" ref="DM360:DW360" si="3284">SUM(DM361:DM363)</f>
        <v>0</v>
      </c>
      <c r="DN360" s="58">
        <f t="shared" si="3284"/>
        <v>0</v>
      </c>
      <c r="DO360" s="58">
        <f t="shared" si="3284"/>
        <v>0</v>
      </c>
      <c r="DP360" s="58">
        <f t="shared" si="3284"/>
        <v>0</v>
      </c>
      <c r="DQ360" s="58">
        <f t="shared" si="3284"/>
        <v>0</v>
      </c>
      <c r="DR360" s="58">
        <f t="shared" si="3284"/>
        <v>0</v>
      </c>
      <c r="DS360" s="58">
        <f t="shared" si="3284"/>
        <v>0</v>
      </c>
      <c r="DT360" s="58">
        <f t="shared" si="3284"/>
        <v>0</v>
      </c>
      <c r="DU360" s="58">
        <f t="shared" si="3284"/>
        <v>0</v>
      </c>
      <c r="DV360" s="58">
        <f t="shared" si="3284"/>
        <v>0</v>
      </c>
      <c r="DW360" s="58">
        <f t="shared" si="3284"/>
        <v>0</v>
      </c>
      <c r="DX360" s="59">
        <f t="shared" ref="DX360:EB360" si="3285">SUM(DX361:DX363)</f>
        <v>0</v>
      </c>
      <c r="DY360" s="58">
        <f t="shared" si="3285"/>
        <v>0</v>
      </c>
      <c r="DZ360" s="58">
        <f t="shared" si="3285"/>
        <v>0</v>
      </c>
      <c r="EA360" s="58">
        <f t="shared" si="3285"/>
        <v>0</v>
      </c>
      <c r="EB360" s="109">
        <f t="shared" si="3285"/>
        <v>0</v>
      </c>
      <c r="EC360" s="59">
        <f t="shared" ref="EC360:EM360" si="3286">SUM(EC361:EC363)</f>
        <v>0</v>
      </c>
      <c r="ED360" s="58">
        <f t="shared" si="3286"/>
        <v>0</v>
      </c>
      <c r="EE360" s="58">
        <f t="shared" si="3286"/>
        <v>0</v>
      </c>
      <c r="EF360" s="58">
        <f t="shared" si="3286"/>
        <v>0</v>
      </c>
      <c r="EG360" s="58">
        <f t="shared" si="3286"/>
        <v>0</v>
      </c>
      <c r="EH360" s="58">
        <f t="shared" si="3286"/>
        <v>0</v>
      </c>
      <c r="EI360" s="58">
        <f t="shared" si="3286"/>
        <v>0</v>
      </c>
      <c r="EJ360" s="58">
        <f t="shared" si="3286"/>
        <v>0</v>
      </c>
      <c r="EK360" s="58">
        <f t="shared" si="3286"/>
        <v>0</v>
      </c>
      <c r="EL360" s="58">
        <f t="shared" si="3286"/>
        <v>0</v>
      </c>
      <c r="EM360" s="58">
        <f t="shared" si="3286"/>
        <v>0</v>
      </c>
      <c r="EN360" s="59">
        <f t="shared" ref="EN360:ER360" si="3287">SUM(EN361:EN363)</f>
        <v>0</v>
      </c>
      <c r="EO360" s="58">
        <f t="shared" si="3287"/>
        <v>0</v>
      </c>
      <c r="EP360" s="58">
        <f t="shared" si="3287"/>
        <v>0</v>
      </c>
      <c r="EQ360" s="58">
        <f t="shared" si="3287"/>
        <v>0</v>
      </c>
      <c r="ER360" s="109">
        <f t="shared" si="3287"/>
        <v>0</v>
      </c>
      <c r="ES360" s="59">
        <f t="shared" ref="ES360:FC360" si="3288">SUM(ES361:ES363)</f>
        <v>0</v>
      </c>
      <c r="ET360" s="58">
        <f t="shared" si="3288"/>
        <v>0</v>
      </c>
      <c r="EU360" s="58">
        <f t="shared" si="3288"/>
        <v>0</v>
      </c>
      <c r="EV360" s="58">
        <f t="shared" si="3288"/>
        <v>0</v>
      </c>
      <c r="EW360" s="58">
        <f t="shared" si="3288"/>
        <v>0</v>
      </c>
      <c r="EX360" s="58">
        <f t="shared" si="3288"/>
        <v>0</v>
      </c>
      <c r="EY360" s="58">
        <f t="shared" si="3288"/>
        <v>0</v>
      </c>
      <c r="EZ360" s="58">
        <f t="shared" si="3288"/>
        <v>0</v>
      </c>
      <c r="FA360" s="58">
        <f t="shared" si="3288"/>
        <v>0</v>
      </c>
      <c r="FB360" s="58">
        <f t="shared" si="3288"/>
        <v>0</v>
      </c>
      <c r="FC360" s="58">
        <f t="shared" si="3288"/>
        <v>0</v>
      </c>
      <c r="FD360" s="59">
        <f t="shared" ref="FD360:FH360" si="3289">SUM(FD361:FD363)</f>
        <v>0</v>
      </c>
      <c r="FE360" s="58">
        <f t="shared" si="3289"/>
        <v>0</v>
      </c>
      <c r="FF360" s="58">
        <f t="shared" si="3289"/>
        <v>0</v>
      </c>
      <c r="FG360" s="58">
        <f t="shared" si="3289"/>
        <v>0</v>
      </c>
      <c r="FH360" s="109">
        <f t="shared" si="3289"/>
        <v>0</v>
      </c>
      <c r="FI360" s="59">
        <f t="shared" ref="FI360:FS360" si="3290">SUM(FI361:FI363)</f>
        <v>0</v>
      </c>
      <c r="FJ360" s="58">
        <f t="shared" si="3290"/>
        <v>0</v>
      </c>
      <c r="FK360" s="58">
        <f t="shared" si="3290"/>
        <v>0</v>
      </c>
      <c r="FL360" s="58">
        <f t="shared" si="3290"/>
        <v>0</v>
      </c>
      <c r="FM360" s="58">
        <f t="shared" si="3290"/>
        <v>0</v>
      </c>
      <c r="FN360" s="58">
        <f t="shared" si="3290"/>
        <v>0</v>
      </c>
      <c r="FO360" s="58">
        <f t="shared" si="3290"/>
        <v>0</v>
      </c>
      <c r="FP360" s="58">
        <f t="shared" si="3290"/>
        <v>0</v>
      </c>
      <c r="FQ360" s="58">
        <f t="shared" si="3290"/>
        <v>0</v>
      </c>
      <c r="FR360" s="58">
        <f t="shared" si="3290"/>
        <v>0</v>
      </c>
      <c r="FS360" s="58">
        <f t="shared" si="3290"/>
        <v>0</v>
      </c>
      <c r="FT360" s="59">
        <f t="shared" ref="FT360:FX360" si="3291">SUM(FT361:FT363)</f>
        <v>0</v>
      </c>
      <c r="FU360" s="58">
        <f t="shared" si="3291"/>
        <v>0</v>
      </c>
      <c r="FV360" s="58">
        <f t="shared" si="3291"/>
        <v>0</v>
      </c>
      <c r="FW360" s="58">
        <f t="shared" si="3291"/>
        <v>0</v>
      </c>
      <c r="FX360" s="109">
        <f t="shared" si="3291"/>
        <v>0</v>
      </c>
      <c r="FY360" s="59">
        <f t="shared" ref="FY360:GI360" si="3292">SUM(FY361:FY363)</f>
        <v>0</v>
      </c>
      <c r="FZ360" s="58">
        <f t="shared" si="3292"/>
        <v>0</v>
      </c>
      <c r="GA360" s="58">
        <f t="shared" si="3292"/>
        <v>0</v>
      </c>
      <c r="GB360" s="58">
        <f t="shared" si="3292"/>
        <v>0</v>
      </c>
      <c r="GC360" s="58">
        <f t="shared" si="3292"/>
        <v>0</v>
      </c>
      <c r="GD360" s="58">
        <f t="shared" si="3292"/>
        <v>0</v>
      </c>
      <c r="GE360" s="58">
        <f t="shared" si="3292"/>
        <v>0</v>
      </c>
      <c r="GF360" s="58">
        <f t="shared" si="3292"/>
        <v>0</v>
      </c>
      <c r="GG360" s="58">
        <f t="shared" si="3292"/>
        <v>0</v>
      </c>
      <c r="GH360" s="58">
        <f t="shared" si="3292"/>
        <v>0</v>
      </c>
      <c r="GI360" s="58">
        <f t="shared" si="3292"/>
        <v>0</v>
      </c>
      <c r="GJ360" s="59">
        <f t="shared" ref="GJ360:GN360" si="3293">SUM(GJ361:GJ363)</f>
        <v>0</v>
      </c>
      <c r="GK360" s="58">
        <f t="shared" si="3293"/>
        <v>0</v>
      </c>
      <c r="GL360" s="58">
        <f t="shared" si="3293"/>
        <v>0</v>
      </c>
      <c r="GM360" s="58">
        <f t="shared" si="3293"/>
        <v>0</v>
      </c>
      <c r="GN360" s="109">
        <f t="shared" si="3293"/>
        <v>0</v>
      </c>
      <c r="GO360" s="59">
        <f t="shared" ref="GO360:GY360" si="3294">SUM(GO361:GO363)</f>
        <v>0</v>
      </c>
      <c r="GP360" s="58">
        <f t="shared" si="3294"/>
        <v>0</v>
      </c>
      <c r="GQ360" s="58">
        <f t="shared" si="3294"/>
        <v>0</v>
      </c>
      <c r="GR360" s="58">
        <f t="shared" si="3294"/>
        <v>0</v>
      </c>
      <c r="GS360" s="58">
        <f t="shared" si="3294"/>
        <v>0</v>
      </c>
      <c r="GT360" s="58">
        <f t="shared" si="3294"/>
        <v>0</v>
      </c>
      <c r="GU360" s="58">
        <f t="shared" si="3294"/>
        <v>0</v>
      </c>
      <c r="GV360" s="58">
        <f t="shared" si="3294"/>
        <v>0</v>
      </c>
      <c r="GW360" s="58">
        <f t="shared" si="3294"/>
        <v>0</v>
      </c>
      <c r="GX360" s="58">
        <f t="shared" si="3294"/>
        <v>0</v>
      </c>
      <c r="GY360" s="58">
        <f t="shared" si="3294"/>
        <v>0</v>
      </c>
      <c r="GZ360" s="59">
        <f t="shared" ref="GZ360:HC360" si="3295">SUM(GZ361:GZ363)</f>
        <v>0</v>
      </c>
      <c r="HA360" s="58">
        <f t="shared" si="3295"/>
        <v>0</v>
      </c>
      <c r="HB360" s="58">
        <f t="shared" si="3295"/>
        <v>0</v>
      </c>
      <c r="HC360" s="58">
        <f t="shared" si="3295"/>
        <v>0</v>
      </c>
      <c r="HD360" s="58">
        <f t="shared" ref="HD360:HM360" si="3296">SUM(HD361:HD363)</f>
        <v>0</v>
      </c>
      <c r="HE360" s="58">
        <f t="shared" si="3296"/>
        <v>0</v>
      </c>
      <c r="HF360" s="58">
        <f t="shared" si="3296"/>
        <v>0</v>
      </c>
      <c r="HG360" s="58">
        <f t="shared" si="3296"/>
        <v>0</v>
      </c>
      <c r="HH360" s="58">
        <f t="shared" si="3296"/>
        <v>0</v>
      </c>
      <c r="HI360" s="58">
        <f t="shared" si="3296"/>
        <v>0</v>
      </c>
      <c r="HJ360" s="58">
        <f t="shared" si="3296"/>
        <v>0</v>
      </c>
      <c r="HK360" s="58">
        <f t="shared" si="3296"/>
        <v>0</v>
      </c>
      <c r="HL360" s="58">
        <f t="shared" si="3296"/>
        <v>0</v>
      </c>
      <c r="HM360" s="58">
        <f t="shared" si="3296"/>
        <v>0</v>
      </c>
      <c r="HN360" s="109">
        <f t="shared" ref="HN360" si="3297">SUM(HN361:HN363)</f>
        <v>0</v>
      </c>
      <c r="HO360" s="136">
        <f t="shared" ref="HO360:IA360" si="3298">SUM(HO361:HO363)</f>
        <v>0</v>
      </c>
      <c r="HP360" s="152">
        <f t="shared" si="3298"/>
        <v>0</v>
      </c>
      <c r="HQ360" s="59">
        <f t="shared" si="3298"/>
        <v>0</v>
      </c>
      <c r="HR360" s="58">
        <f t="shared" si="3298"/>
        <v>0</v>
      </c>
      <c r="HS360" s="58">
        <f t="shared" si="3298"/>
        <v>0</v>
      </c>
      <c r="HT360" s="58">
        <f t="shared" si="3298"/>
        <v>0</v>
      </c>
      <c r="HU360" s="58">
        <f t="shared" si="3298"/>
        <v>0</v>
      </c>
      <c r="HV360" s="58">
        <f t="shared" si="3298"/>
        <v>0</v>
      </c>
      <c r="HW360" s="58">
        <f t="shared" si="3298"/>
        <v>0</v>
      </c>
      <c r="HX360" s="58">
        <f t="shared" si="3298"/>
        <v>0</v>
      </c>
      <c r="HY360" s="58">
        <f t="shared" si="3298"/>
        <v>0</v>
      </c>
      <c r="HZ360" s="58">
        <f t="shared" si="3298"/>
        <v>0</v>
      </c>
      <c r="IA360" s="58">
        <f t="shared" si="3298"/>
        <v>0</v>
      </c>
      <c r="IB360" s="59">
        <f t="shared" ref="IB360:IF360" si="3299">SUM(IB361:IB363)</f>
        <v>0</v>
      </c>
      <c r="IC360" s="58">
        <f t="shared" si="3299"/>
        <v>0</v>
      </c>
      <c r="ID360" s="58">
        <f t="shared" si="3299"/>
        <v>0</v>
      </c>
      <c r="IE360" s="58">
        <f t="shared" si="3299"/>
        <v>0</v>
      </c>
      <c r="IF360" s="109">
        <f t="shared" si="3299"/>
        <v>0</v>
      </c>
      <c r="IG360" s="59">
        <f t="shared" ref="IG360:IQ360" si="3300">SUM(IG361:IG363)</f>
        <v>0</v>
      </c>
      <c r="IH360" s="58">
        <f t="shared" si="3300"/>
        <v>0</v>
      </c>
      <c r="II360" s="58">
        <f t="shared" si="3300"/>
        <v>0</v>
      </c>
      <c r="IJ360" s="58">
        <f t="shared" si="3300"/>
        <v>0</v>
      </c>
      <c r="IK360" s="58">
        <f t="shared" si="3300"/>
        <v>0</v>
      </c>
      <c r="IL360" s="58">
        <f t="shared" si="3300"/>
        <v>0</v>
      </c>
      <c r="IM360" s="58">
        <f t="shared" si="3300"/>
        <v>0</v>
      </c>
      <c r="IN360" s="58">
        <f t="shared" si="3300"/>
        <v>0</v>
      </c>
      <c r="IO360" s="58">
        <f t="shared" si="3300"/>
        <v>0</v>
      </c>
      <c r="IP360" s="58">
        <f t="shared" si="3300"/>
        <v>0</v>
      </c>
      <c r="IQ360" s="58">
        <f t="shared" si="3300"/>
        <v>0</v>
      </c>
      <c r="IR360" s="59">
        <f t="shared" ref="IR360:IV360" si="3301">SUM(IR361:IR363)</f>
        <v>0</v>
      </c>
      <c r="IS360" s="58">
        <f t="shared" si="3301"/>
        <v>0</v>
      </c>
      <c r="IT360" s="58">
        <f t="shared" si="3301"/>
        <v>0</v>
      </c>
      <c r="IU360" s="58">
        <f t="shared" si="3301"/>
        <v>0</v>
      </c>
      <c r="IV360" s="109">
        <f t="shared" si="3301"/>
        <v>0</v>
      </c>
      <c r="IW360" s="59">
        <f t="shared" ref="IW360:JG360" si="3302">SUM(IW361:IW363)</f>
        <v>0</v>
      </c>
      <c r="IX360" s="58">
        <f t="shared" si="3302"/>
        <v>0</v>
      </c>
      <c r="IY360" s="58">
        <f t="shared" si="3302"/>
        <v>0</v>
      </c>
      <c r="IZ360" s="58">
        <f t="shared" si="3302"/>
        <v>0</v>
      </c>
      <c r="JA360" s="58">
        <f t="shared" si="3302"/>
        <v>0</v>
      </c>
      <c r="JB360" s="58">
        <f t="shared" si="3302"/>
        <v>0</v>
      </c>
      <c r="JC360" s="58">
        <f t="shared" si="3302"/>
        <v>0</v>
      </c>
      <c r="JD360" s="58">
        <f t="shared" si="3302"/>
        <v>0</v>
      </c>
      <c r="JE360" s="58">
        <f t="shared" si="3302"/>
        <v>0</v>
      </c>
      <c r="JF360" s="58">
        <f t="shared" si="3302"/>
        <v>0</v>
      </c>
      <c r="JG360" s="58">
        <f t="shared" si="3302"/>
        <v>0</v>
      </c>
      <c r="JH360" s="59">
        <f t="shared" ref="JH360:JL360" si="3303">SUM(JH361:JH363)</f>
        <v>0</v>
      </c>
      <c r="JI360" s="58">
        <f t="shared" si="3303"/>
        <v>0</v>
      </c>
      <c r="JJ360" s="58">
        <f t="shared" si="3303"/>
        <v>0</v>
      </c>
      <c r="JK360" s="58">
        <f t="shared" si="3303"/>
        <v>0</v>
      </c>
      <c r="JL360" s="109">
        <f t="shared" si="3303"/>
        <v>0</v>
      </c>
      <c r="JM360" s="59">
        <f t="shared" ref="JM360:JW360" si="3304">SUM(JM361:JM363)</f>
        <v>0</v>
      </c>
      <c r="JN360" s="58">
        <f t="shared" si="3304"/>
        <v>0</v>
      </c>
      <c r="JO360" s="58">
        <f t="shared" si="3304"/>
        <v>0</v>
      </c>
      <c r="JP360" s="58">
        <f t="shared" si="3304"/>
        <v>0</v>
      </c>
      <c r="JQ360" s="58">
        <f t="shared" si="3304"/>
        <v>0</v>
      </c>
      <c r="JR360" s="58">
        <f t="shared" si="3304"/>
        <v>0</v>
      </c>
      <c r="JS360" s="58">
        <f t="shared" si="3304"/>
        <v>0</v>
      </c>
      <c r="JT360" s="58">
        <f t="shared" si="3304"/>
        <v>0</v>
      </c>
      <c r="JU360" s="58">
        <f t="shared" si="3304"/>
        <v>0</v>
      </c>
      <c r="JV360" s="58">
        <f t="shared" si="3304"/>
        <v>0</v>
      </c>
      <c r="JW360" s="58">
        <f t="shared" si="3304"/>
        <v>0</v>
      </c>
      <c r="JX360" s="59">
        <f t="shared" ref="JX360:KB360" si="3305">SUM(JX361:JX363)</f>
        <v>0</v>
      </c>
      <c r="JY360" s="58">
        <f t="shared" si="3305"/>
        <v>0</v>
      </c>
      <c r="JZ360" s="58">
        <f t="shared" si="3305"/>
        <v>0</v>
      </c>
      <c r="KA360" s="58">
        <f t="shared" si="3305"/>
        <v>0</v>
      </c>
      <c r="KB360" s="109">
        <f t="shared" si="3305"/>
        <v>0</v>
      </c>
      <c r="KC360" s="59">
        <f t="shared" ref="KC360:KM360" si="3306">SUM(KC361:KC363)</f>
        <v>0</v>
      </c>
      <c r="KD360" s="58">
        <f t="shared" si="3306"/>
        <v>0</v>
      </c>
      <c r="KE360" s="58">
        <f t="shared" si="3306"/>
        <v>0</v>
      </c>
      <c r="KF360" s="58">
        <f t="shared" si="3306"/>
        <v>0</v>
      </c>
      <c r="KG360" s="58">
        <f t="shared" si="3306"/>
        <v>0</v>
      </c>
      <c r="KH360" s="58">
        <f t="shared" si="3306"/>
        <v>0</v>
      </c>
      <c r="KI360" s="58">
        <f t="shared" si="3306"/>
        <v>0</v>
      </c>
      <c r="KJ360" s="58">
        <f t="shared" si="3306"/>
        <v>0</v>
      </c>
      <c r="KK360" s="58">
        <f t="shared" si="3306"/>
        <v>0</v>
      </c>
      <c r="KL360" s="58">
        <f t="shared" si="3306"/>
        <v>0</v>
      </c>
      <c r="KM360" s="58">
        <f t="shared" si="3306"/>
        <v>0</v>
      </c>
      <c r="KN360" s="59">
        <f t="shared" ref="KN360:KQ360" si="3307">SUM(KN361:KN363)</f>
        <v>0</v>
      </c>
      <c r="KO360" s="58">
        <f t="shared" si="3307"/>
        <v>0</v>
      </c>
      <c r="KP360" s="58">
        <f t="shared" si="3307"/>
        <v>0</v>
      </c>
      <c r="KQ360" s="58">
        <f t="shared" si="3307"/>
        <v>0</v>
      </c>
      <c r="KR360" s="58">
        <f t="shared" ref="KR360:LA360" si="3308">SUM(KR361:KR363)</f>
        <v>0</v>
      </c>
      <c r="KS360" s="58">
        <f t="shared" si="3308"/>
        <v>0</v>
      </c>
      <c r="KT360" s="58">
        <f t="shared" si="3308"/>
        <v>0</v>
      </c>
      <c r="KU360" s="58">
        <f t="shared" si="3308"/>
        <v>0</v>
      </c>
      <c r="KV360" s="58">
        <f t="shared" si="3308"/>
        <v>0</v>
      </c>
      <c r="KW360" s="58">
        <f t="shared" si="3308"/>
        <v>0</v>
      </c>
      <c r="KX360" s="58">
        <f t="shared" si="3308"/>
        <v>0</v>
      </c>
      <c r="KY360" s="58">
        <f t="shared" si="3308"/>
        <v>0</v>
      </c>
      <c r="KZ360" s="58">
        <f t="shared" si="3308"/>
        <v>0</v>
      </c>
      <c r="LA360" s="58">
        <f t="shared" si="3308"/>
        <v>0</v>
      </c>
      <c r="LB360" s="109">
        <f t="shared" ref="LB360" si="3309">SUM(LB361:LB363)</f>
        <v>0</v>
      </c>
      <c r="LC360" s="152">
        <f t="shared" ref="LC360:LN360" si="3310">SUM(LC361:LC363)</f>
        <v>0</v>
      </c>
      <c r="LD360" s="59">
        <f t="shared" si="3310"/>
        <v>0</v>
      </c>
      <c r="LE360" s="58">
        <f t="shared" si="3310"/>
        <v>0</v>
      </c>
      <c r="LF360" s="58">
        <f t="shared" si="3310"/>
        <v>0</v>
      </c>
      <c r="LG360" s="58">
        <f t="shared" si="3310"/>
        <v>0</v>
      </c>
      <c r="LH360" s="58">
        <f t="shared" si="3310"/>
        <v>0</v>
      </c>
      <c r="LI360" s="58">
        <f t="shared" si="3310"/>
        <v>0</v>
      </c>
      <c r="LJ360" s="58">
        <f t="shared" si="3310"/>
        <v>0</v>
      </c>
      <c r="LK360" s="58">
        <f t="shared" si="3310"/>
        <v>0</v>
      </c>
      <c r="LL360" s="58">
        <f t="shared" si="3310"/>
        <v>0</v>
      </c>
      <c r="LM360" s="58">
        <f t="shared" si="3310"/>
        <v>0</v>
      </c>
      <c r="LN360" s="58">
        <f t="shared" si="3310"/>
        <v>0</v>
      </c>
      <c r="LO360" s="59">
        <f t="shared" ref="LO360:LS360" si="3311">SUM(LO361:LO363)</f>
        <v>0</v>
      </c>
      <c r="LP360" s="58">
        <f t="shared" si="3311"/>
        <v>0</v>
      </c>
      <c r="LQ360" s="58">
        <f t="shared" si="3311"/>
        <v>0</v>
      </c>
      <c r="LR360" s="58">
        <f t="shared" si="3311"/>
        <v>0</v>
      </c>
      <c r="LS360" s="109">
        <f t="shared" si="3311"/>
        <v>0</v>
      </c>
      <c r="LT360" s="59">
        <f t="shared" ref="LT360:MD360" si="3312">SUM(LT361:LT363)</f>
        <v>0</v>
      </c>
      <c r="LU360" s="58">
        <f t="shared" si="3312"/>
        <v>0</v>
      </c>
      <c r="LV360" s="58">
        <f t="shared" si="3312"/>
        <v>0</v>
      </c>
      <c r="LW360" s="58">
        <f t="shared" si="3312"/>
        <v>0</v>
      </c>
      <c r="LX360" s="58">
        <f t="shared" si="3312"/>
        <v>0</v>
      </c>
      <c r="LY360" s="58">
        <f t="shared" si="3312"/>
        <v>0</v>
      </c>
      <c r="LZ360" s="58">
        <f t="shared" si="3312"/>
        <v>0</v>
      </c>
      <c r="MA360" s="58">
        <f t="shared" si="3312"/>
        <v>0</v>
      </c>
      <c r="MB360" s="58">
        <f t="shared" si="3312"/>
        <v>0</v>
      </c>
      <c r="MC360" s="58">
        <f t="shared" si="3312"/>
        <v>0</v>
      </c>
      <c r="MD360" s="58">
        <f t="shared" si="3312"/>
        <v>0</v>
      </c>
      <c r="ME360" s="59">
        <f t="shared" ref="ME360:MI360" si="3313">SUM(ME361:ME363)</f>
        <v>0</v>
      </c>
      <c r="MF360" s="58">
        <f t="shared" si="3313"/>
        <v>0</v>
      </c>
      <c r="MG360" s="58">
        <f t="shared" si="3313"/>
        <v>0</v>
      </c>
      <c r="MH360" s="58">
        <f t="shared" si="3313"/>
        <v>0</v>
      </c>
      <c r="MI360" s="109">
        <f t="shared" si="3313"/>
        <v>0</v>
      </c>
      <c r="MJ360" s="59">
        <f t="shared" ref="MJ360:MT360" si="3314">SUM(MJ361:MJ363)</f>
        <v>0</v>
      </c>
      <c r="MK360" s="58">
        <f t="shared" si="3314"/>
        <v>0</v>
      </c>
      <c r="ML360" s="58">
        <f t="shared" si="3314"/>
        <v>0</v>
      </c>
      <c r="MM360" s="58">
        <f t="shared" si="3314"/>
        <v>0</v>
      </c>
      <c r="MN360" s="58">
        <f t="shared" si="3314"/>
        <v>0</v>
      </c>
      <c r="MO360" s="58">
        <f t="shared" si="3314"/>
        <v>0</v>
      </c>
      <c r="MP360" s="58">
        <f t="shared" si="3314"/>
        <v>0</v>
      </c>
      <c r="MQ360" s="58">
        <f t="shared" si="3314"/>
        <v>0</v>
      </c>
      <c r="MR360" s="58">
        <f t="shared" si="3314"/>
        <v>0</v>
      </c>
      <c r="MS360" s="58">
        <f t="shared" si="3314"/>
        <v>0</v>
      </c>
      <c r="MT360" s="58">
        <f t="shared" si="3314"/>
        <v>0</v>
      </c>
      <c r="MU360" s="59">
        <f t="shared" ref="MU360:MY360" si="3315">SUM(MU361:MU363)</f>
        <v>0</v>
      </c>
      <c r="MV360" s="58">
        <f t="shared" si="3315"/>
        <v>0</v>
      </c>
      <c r="MW360" s="58">
        <f t="shared" si="3315"/>
        <v>0</v>
      </c>
      <c r="MX360" s="58">
        <f t="shared" si="3315"/>
        <v>0</v>
      </c>
      <c r="MY360" s="109">
        <f t="shared" si="3315"/>
        <v>0</v>
      </c>
      <c r="MZ360" s="59">
        <f t="shared" ref="MZ360:NJ360" si="3316">SUM(MZ361:MZ363)</f>
        <v>0</v>
      </c>
      <c r="NA360" s="58">
        <f t="shared" si="3316"/>
        <v>0</v>
      </c>
      <c r="NB360" s="58">
        <f t="shared" si="3316"/>
        <v>0</v>
      </c>
      <c r="NC360" s="58">
        <f t="shared" si="3316"/>
        <v>0</v>
      </c>
      <c r="ND360" s="58">
        <f t="shared" si="3316"/>
        <v>0</v>
      </c>
      <c r="NE360" s="58">
        <f t="shared" si="3316"/>
        <v>0</v>
      </c>
      <c r="NF360" s="58">
        <f t="shared" si="3316"/>
        <v>0</v>
      </c>
      <c r="NG360" s="58">
        <f t="shared" si="3316"/>
        <v>0</v>
      </c>
      <c r="NH360" s="58">
        <f t="shared" si="3316"/>
        <v>0</v>
      </c>
      <c r="NI360" s="58">
        <f t="shared" si="3316"/>
        <v>0</v>
      </c>
      <c r="NJ360" s="58">
        <f t="shared" si="3316"/>
        <v>0</v>
      </c>
      <c r="NK360" s="59">
        <f t="shared" ref="NK360:NO360" si="3317">SUM(NK361:NK363)</f>
        <v>0</v>
      </c>
      <c r="NL360" s="58">
        <f t="shared" si="3317"/>
        <v>0</v>
      </c>
      <c r="NM360" s="58">
        <f t="shared" si="3317"/>
        <v>0</v>
      </c>
      <c r="NN360" s="58">
        <f t="shared" si="3317"/>
        <v>0</v>
      </c>
      <c r="NO360" s="109">
        <f t="shared" si="3317"/>
        <v>0</v>
      </c>
      <c r="NP360" s="59">
        <f t="shared" ref="NP360:NZ360" si="3318">SUM(NP361:NP363)</f>
        <v>0</v>
      </c>
      <c r="NQ360" s="58">
        <f t="shared" si="3318"/>
        <v>0</v>
      </c>
      <c r="NR360" s="58">
        <f t="shared" si="3318"/>
        <v>0</v>
      </c>
      <c r="NS360" s="58">
        <f t="shared" si="3318"/>
        <v>0</v>
      </c>
      <c r="NT360" s="58">
        <f t="shared" si="3318"/>
        <v>0</v>
      </c>
      <c r="NU360" s="58">
        <f t="shared" si="3318"/>
        <v>0</v>
      </c>
      <c r="NV360" s="58">
        <f t="shared" si="3318"/>
        <v>0</v>
      </c>
      <c r="NW360" s="58">
        <f t="shared" si="3318"/>
        <v>0</v>
      </c>
      <c r="NX360" s="58">
        <f t="shared" si="3318"/>
        <v>0</v>
      </c>
      <c r="NY360" s="58">
        <f t="shared" si="3318"/>
        <v>0</v>
      </c>
      <c r="NZ360" s="58">
        <f t="shared" si="3318"/>
        <v>0</v>
      </c>
      <c r="OA360" s="59">
        <f t="shared" ref="OA360:OE360" si="3319">SUM(OA361:OA363)</f>
        <v>0</v>
      </c>
      <c r="OB360" s="58">
        <f t="shared" si="3319"/>
        <v>0</v>
      </c>
      <c r="OC360" s="58">
        <f t="shared" si="3319"/>
        <v>0</v>
      </c>
      <c r="OD360" s="58">
        <f t="shared" si="3319"/>
        <v>0</v>
      </c>
      <c r="OE360" s="109">
        <f t="shared" si="3319"/>
        <v>0</v>
      </c>
      <c r="OF360" s="59">
        <f t="shared" ref="OF360:OP360" si="3320">SUM(OF361:OF363)</f>
        <v>0</v>
      </c>
      <c r="OG360" s="58">
        <f t="shared" si="3320"/>
        <v>0</v>
      </c>
      <c r="OH360" s="58">
        <f t="shared" si="3320"/>
        <v>0</v>
      </c>
      <c r="OI360" s="58">
        <f t="shared" si="3320"/>
        <v>0</v>
      </c>
      <c r="OJ360" s="58">
        <f t="shared" si="3320"/>
        <v>0</v>
      </c>
      <c r="OK360" s="58">
        <f t="shared" si="3320"/>
        <v>0</v>
      </c>
      <c r="OL360" s="58">
        <f t="shared" si="3320"/>
        <v>0</v>
      </c>
      <c r="OM360" s="58">
        <f t="shared" si="3320"/>
        <v>0</v>
      </c>
      <c r="ON360" s="58">
        <f t="shared" si="3320"/>
        <v>0</v>
      </c>
      <c r="OO360" s="58">
        <f t="shared" si="3320"/>
        <v>0</v>
      </c>
      <c r="OP360" s="58">
        <f t="shared" si="3320"/>
        <v>0</v>
      </c>
      <c r="OQ360" s="59">
        <f t="shared" ref="OQ360:OU360" si="3321">SUM(OQ361:OQ363)</f>
        <v>0</v>
      </c>
      <c r="OR360" s="58">
        <f t="shared" si="3321"/>
        <v>0</v>
      </c>
      <c r="OS360" s="58">
        <f t="shared" si="3321"/>
        <v>0</v>
      </c>
      <c r="OT360" s="58">
        <f t="shared" si="3321"/>
        <v>0</v>
      </c>
      <c r="OU360" s="109">
        <f t="shared" si="3321"/>
        <v>0</v>
      </c>
      <c r="OV360" s="59">
        <f t="shared" ref="OV360:PF360" si="3322">SUM(OV361:OV363)</f>
        <v>0</v>
      </c>
      <c r="OW360" s="58">
        <f t="shared" si="3322"/>
        <v>0</v>
      </c>
      <c r="OX360" s="58">
        <f t="shared" si="3322"/>
        <v>0</v>
      </c>
      <c r="OY360" s="58">
        <f t="shared" si="3322"/>
        <v>0</v>
      </c>
      <c r="OZ360" s="58">
        <f t="shared" si="3322"/>
        <v>0</v>
      </c>
      <c r="PA360" s="58">
        <f t="shared" si="3322"/>
        <v>0</v>
      </c>
      <c r="PB360" s="58">
        <f t="shared" si="3322"/>
        <v>0</v>
      </c>
      <c r="PC360" s="58">
        <f t="shared" si="3322"/>
        <v>0</v>
      </c>
      <c r="PD360" s="58">
        <f t="shared" si="3322"/>
        <v>0</v>
      </c>
      <c r="PE360" s="58">
        <f t="shared" si="3322"/>
        <v>0</v>
      </c>
      <c r="PF360" s="58">
        <f t="shared" si="3322"/>
        <v>0</v>
      </c>
      <c r="PG360" s="59">
        <f t="shared" ref="PG360:PK360" si="3323">SUM(PG361:PG363)</f>
        <v>0</v>
      </c>
      <c r="PH360" s="58">
        <f t="shared" si="3323"/>
        <v>0</v>
      </c>
      <c r="PI360" s="58">
        <f t="shared" si="3323"/>
        <v>0</v>
      </c>
      <c r="PJ360" s="58">
        <f t="shared" si="3323"/>
        <v>0</v>
      </c>
      <c r="PK360" s="109">
        <f t="shared" si="3323"/>
        <v>0</v>
      </c>
      <c r="PL360" s="59">
        <f t="shared" ref="PL360:PV360" si="3324">SUM(PL361:PL363)</f>
        <v>0</v>
      </c>
      <c r="PM360" s="58">
        <f t="shared" si="3324"/>
        <v>0</v>
      </c>
      <c r="PN360" s="58">
        <f t="shared" si="3324"/>
        <v>0</v>
      </c>
      <c r="PO360" s="58">
        <f t="shared" si="3324"/>
        <v>0</v>
      </c>
      <c r="PP360" s="58">
        <f t="shared" si="3324"/>
        <v>0</v>
      </c>
      <c r="PQ360" s="58">
        <f t="shared" si="3324"/>
        <v>0</v>
      </c>
      <c r="PR360" s="58">
        <f t="shared" si="3324"/>
        <v>0</v>
      </c>
      <c r="PS360" s="58">
        <f t="shared" si="3324"/>
        <v>0</v>
      </c>
      <c r="PT360" s="58">
        <f t="shared" si="3324"/>
        <v>0</v>
      </c>
      <c r="PU360" s="58">
        <f t="shared" si="3324"/>
        <v>0</v>
      </c>
      <c r="PV360" s="58">
        <f t="shared" si="3324"/>
        <v>0</v>
      </c>
      <c r="PW360" s="59">
        <f t="shared" ref="PW360:QA360" si="3325">SUM(PW361:PW363)</f>
        <v>0</v>
      </c>
      <c r="PX360" s="58">
        <f t="shared" si="3325"/>
        <v>0</v>
      </c>
      <c r="PY360" s="58">
        <f t="shared" si="3325"/>
        <v>0</v>
      </c>
      <c r="PZ360" s="58">
        <f t="shared" si="3325"/>
        <v>0</v>
      </c>
      <c r="QA360" s="109">
        <f t="shared" si="3325"/>
        <v>0</v>
      </c>
      <c r="QB360" s="59">
        <f t="shared" ref="QB360:QL360" si="3326">SUM(QB361:QB363)</f>
        <v>0</v>
      </c>
      <c r="QC360" s="58">
        <f t="shared" si="3326"/>
        <v>0</v>
      </c>
      <c r="QD360" s="58">
        <f t="shared" si="3326"/>
        <v>0</v>
      </c>
      <c r="QE360" s="58">
        <f t="shared" si="3326"/>
        <v>0</v>
      </c>
      <c r="QF360" s="58">
        <f t="shared" si="3326"/>
        <v>0</v>
      </c>
      <c r="QG360" s="58">
        <f t="shared" si="3326"/>
        <v>0</v>
      </c>
      <c r="QH360" s="58">
        <f t="shared" si="3326"/>
        <v>0</v>
      </c>
      <c r="QI360" s="58">
        <f t="shared" si="3326"/>
        <v>0</v>
      </c>
      <c r="QJ360" s="58">
        <f t="shared" si="3326"/>
        <v>0</v>
      </c>
      <c r="QK360" s="58">
        <f t="shared" si="3326"/>
        <v>0</v>
      </c>
      <c r="QL360" s="58">
        <f t="shared" si="3326"/>
        <v>0</v>
      </c>
      <c r="QM360" s="59">
        <f t="shared" ref="QM360:QQ360" si="3327">SUM(QM361:QM363)</f>
        <v>0</v>
      </c>
      <c r="QN360" s="58">
        <f t="shared" si="3327"/>
        <v>0</v>
      </c>
      <c r="QO360" s="58">
        <f t="shared" si="3327"/>
        <v>0</v>
      </c>
      <c r="QP360" s="58">
        <f t="shared" si="3327"/>
        <v>0</v>
      </c>
      <c r="QQ360" s="109">
        <f t="shared" si="3327"/>
        <v>0</v>
      </c>
      <c r="QR360" s="59">
        <f t="shared" ref="QR360:RB360" si="3328">SUM(QR361:QR363)</f>
        <v>0</v>
      </c>
      <c r="QS360" s="58">
        <f t="shared" si="3328"/>
        <v>0</v>
      </c>
      <c r="QT360" s="58">
        <f t="shared" si="3328"/>
        <v>0</v>
      </c>
      <c r="QU360" s="58">
        <f t="shared" si="3328"/>
        <v>0</v>
      </c>
      <c r="QV360" s="58">
        <f t="shared" si="3328"/>
        <v>0</v>
      </c>
      <c r="QW360" s="58">
        <f t="shared" si="3328"/>
        <v>0</v>
      </c>
      <c r="QX360" s="58">
        <f t="shared" si="3328"/>
        <v>0</v>
      </c>
      <c r="QY360" s="58">
        <f t="shared" si="3328"/>
        <v>0</v>
      </c>
      <c r="QZ360" s="58">
        <f t="shared" si="3328"/>
        <v>0</v>
      </c>
      <c r="RA360" s="58">
        <f t="shared" si="3328"/>
        <v>0</v>
      </c>
      <c r="RB360" s="58">
        <f t="shared" si="3328"/>
        <v>0</v>
      </c>
      <c r="RC360" s="59">
        <f t="shared" ref="RC360:RF360" si="3329">SUM(RC361:RC363)</f>
        <v>0</v>
      </c>
      <c r="RD360" s="58">
        <f t="shared" si="3329"/>
        <v>0</v>
      </c>
      <c r="RE360" s="58">
        <f t="shared" si="3329"/>
        <v>0</v>
      </c>
      <c r="RF360" s="58">
        <f t="shared" si="3329"/>
        <v>0</v>
      </c>
      <c r="RG360" s="58">
        <f t="shared" ref="RG360:RP360" si="3330">SUM(RG361:RG363)</f>
        <v>0</v>
      </c>
      <c r="RH360" s="58">
        <f t="shared" si="3330"/>
        <v>0</v>
      </c>
      <c r="RI360" s="58">
        <f t="shared" si="3330"/>
        <v>0</v>
      </c>
      <c r="RJ360" s="58">
        <f t="shared" si="3330"/>
        <v>0</v>
      </c>
      <c r="RK360" s="58">
        <f t="shared" si="3330"/>
        <v>0</v>
      </c>
      <c r="RL360" s="58">
        <f t="shared" si="3330"/>
        <v>0</v>
      </c>
      <c r="RM360" s="58">
        <f t="shared" si="3330"/>
        <v>0</v>
      </c>
      <c r="RN360" s="58">
        <f t="shared" si="3330"/>
        <v>0</v>
      </c>
      <c r="RO360" s="58">
        <f t="shared" si="3330"/>
        <v>0</v>
      </c>
      <c r="RP360" s="58">
        <f t="shared" si="3330"/>
        <v>0</v>
      </c>
      <c r="RQ360" s="109">
        <f t="shared" ref="RQ360" si="3331">SUM(RQ361:RQ363)</f>
        <v>0</v>
      </c>
      <c r="RR360" s="152">
        <f t="shared" ref="RR360:SC360" si="3332">SUM(RR361:RR363)</f>
        <v>0</v>
      </c>
      <c r="RS360" s="59">
        <f t="shared" si="3332"/>
        <v>0</v>
      </c>
      <c r="RT360" s="58">
        <f t="shared" si="3332"/>
        <v>0</v>
      </c>
      <c r="RU360" s="58">
        <f t="shared" si="3332"/>
        <v>0</v>
      </c>
      <c r="RV360" s="58">
        <f t="shared" si="3332"/>
        <v>0</v>
      </c>
      <c r="RW360" s="58">
        <f t="shared" si="3332"/>
        <v>0</v>
      </c>
      <c r="RX360" s="58">
        <f t="shared" si="3332"/>
        <v>0</v>
      </c>
      <c r="RY360" s="58">
        <f t="shared" si="3332"/>
        <v>0</v>
      </c>
      <c r="RZ360" s="58">
        <f t="shared" si="3332"/>
        <v>0</v>
      </c>
      <c r="SA360" s="58">
        <f t="shared" si="3332"/>
        <v>0</v>
      </c>
      <c r="SB360" s="58">
        <f t="shared" si="3332"/>
        <v>0</v>
      </c>
      <c r="SC360" s="58">
        <f t="shared" si="3332"/>
        <v>0</v>
      </c>
      <c r="SD360" s="59">
        <f t="shared" ref="SD360:SH360" si="3333">SUM(SD361:SD363)</f>
        <v>0</v>
      </c>
      <c r="SE360" s="58">
        <f t="shared" si="3333"/>
        <v>0</v>
      </c>
      <c r="SF360" s="58">
        <f t="shared" si="3333"/>
        <v>0</v>
      </c>
      <c r="SG360" s="58">
        <f t="shared" si="3333"/>
        <v>0</v>
      </c>
      <c r="SH360" s="109">
        <f t="shared" si="3333"/>
        <v>0</v>
      </c>
      <c r="SI360" s="59">
        <f t="shared" ref="SI360:SS360" si="3334">SUM(SI361:SI363)</f>
        <v>0</v>
      </c>
      <c r="SJ360" s="58">
        <f t="shared" si="3334"/>
        <v>0</v>
      </c>
      <c r="SK360" s="58">
        <f t="shared" si="3334"/>
        <v>0</v>
      </c>
      <c r="SL360" s="58">
        <f t="shared" si="3334"/>
        <v>0</v>
      </c>
      <c r="SM360" s="58">
        <f t="shared" si="3334"/>
        <v>0</v>
      </c>
      <c r="SN360" s="58">
        <f t="shared" si="3334"/>
        <v>0</v>
      </c>
      <c r="SO360" s="58">
        <f t="shared" si="3334"/>
        <v>0</v>
      </c>
      <c r="SP360" s="58">
        <f t="shared" si="3334"/>
        <v>0</v>
      </c>
      <c r="SQ360" s="58">
        <f t="shared" si="3334"/>
        <v>0</v>
      </c>
      <c r="SR360" s="58">
        <f t="shared" si="3334"/>
        <v>0</v>
      </c>
      <c r="SS360" s="58">
        <f t="shared" si="3334"/>
        <v>0</v>
      </c>
      <c r="ST360" s="59">
        <f t="shared" ref="ST360:SX360" si="3335">SUM(ST361:ST363)</f>
        <v>0</v>
      </c>
      <c r="SU360" s="58">
        <f t="shared" si="3335"/>
        <v>0</v>
      </c>
      <c r="SV360" s="58">
        <f t="shared" si="3335"/>
        <v>0</v>
      </c>
      <c r="SW360" s="58">
        <f t="shared" si="3335"/>
        <v>0</v>
      </c>
      <c r="SX360" s="109">
        <f t="shared" si="3335"/>
        <v>0</v>
      </c>
      <c r="SY360" s="59">
        <f t="shared" ref="SY360:TI360" si="3336">SUM(SY361:SY363)</f>
        <v>0</v>
      </c>
      <c r="SZ360" s="58">
        <f t="shared" si="3336"/>
        <v>0</v>
      </c>
      <c r="TA360" s="58">
        <f t="shared" si="3336"/>
        <v>0</v>
      </c>
      <c r="TB360" s="58">
        <f t="shared" si="3336"/>
        <v>0</v>
      </c>
      <c r="TC360" s="58">
        <f t="shared" si="3336"/>
        <v>0</v>
      </c>
      <c r="TD360" s="58">
        <f t="shared" si="3336"/>
        <v>0</v>
      </c>
      <c r="TE360" s="58">
        <f t="shared" si="3336"/>
        <v>0</v>
      </c>
      <c r="TF360" s="58">
        <f t="shared" si="3336"/>
        <v>0</v>
      </c>
      <c r="TG360" s="58">
        <f t="shared" si="3336"/>
        <v>0</v>
      </c>
      <c r="TH360" s="58">
        <f t="shared" si="3336"/>
        <v>0</v>
      </c>
      <c r="TI360" s="58">
        <f t="shared" si="3336"/>
        <v>0</v>
      </c>
      <c r="TJ360" s="59">
        <f t="shared" ref="TJ360:TN360" si="3337">SUM(TJ361:TJ363)</f>
        <v>0</v>
      </c>
      <c r="TK360" s="58">
        <f t="shared" si="3337"/>
        <v>0</v>
      </c>
      <c r="TL360" s="58">
        <f t="shared" si="3337"/>
        <v>0</v>
      </c>
      <c r="TM360" s="58">
        <f t="shared" si="3337"/>
        <v>0</v>
      </c>
      <c r="TN360" s="109">
        <f t="shared" si="3337"/>
        <v>0</v>
      </c>
      <c r="TO360" s="59">
        <f t="shared" ref="TO360:TY360" si="3338">SUM(TO361:TO363)</f>
        <v>0</v>
      </c>
      <c r="TP360" s="58">
        <f t="shared" si="3338"/>
        <v>0</v>
      </c>
      <c r="TQ360" s="58">
        <f t="shared" si="3338"/>
        <v>0</v>
      </c>
      <c r="TR360" s="58">
        <f t="shared" si="3338"/>
        <v>0</v>
      </c>
      <c r="TS360" s="58">
        <f t="shared" si="3338"/>
        <v>0</v>
      </c>
      <c r="TT360" s="58">
        <f t="shared" si="3338"/>
        <v>0</v>
      </c>
      <c r="TU360" s="58">
        <f t="shared" si="3338"/>
        <v>0</v>
      </c>
      <c r="TV360" s="58">
        <f t="shared" si="3338"/>
        <v>0</v>
      </c>
      <c r="TW360" s="58">
        <f t="shared" si="3338"/>
        <v>0</v>
      </c>
      <c r="TX360" s="58">
        <f t="shared" si="3338"/>
        <v>0</v>
      </c>
      <c r="TY360" s="58">
        <f t="shared" si="3338"/>
        <v>0</v>
      </c>
      <c r="TZ360" s="59">
        <f t="shared" ref="TZ360:UD360" si="3339">SUM(TZ361:TZ363)</f>
        <v>0</v>
      </c>
      <c r="UA360" s="58">
        <f t="shared" si="3339"/>
        <v>0</v>
      </c>
      <c r="UB360" s="58">
        <f t="shared" si="3339"/>
        <v>0</v>
      </c>
      <c r="UC360" s="58">
        <f t="shared" si="3339"/>
        <v>0</v>
      </c>
      <c r="UD360" s="109">
        <f t="shared" si="3339"/>
        <v>0</v>
      </c>
      <c r="UE360" s="59">
        <f t="shared" ref="UE360:UO360" si="3340">SUM(UE361:UE363)</f>
        <v>0</v>
      </c>
      <c r="UF360" s="58">
        <f t="shared" si="3340"/>
        <v>0</v>
      </c>
      <c r="UG360" s="58">
        <f t="shared" si="3340"/>
        <v>0</v>
      </c>
      <c r="UH360" s="58">
        <f t="shared" si="3340"/>
        <v>0</v>
      </c>
      <c r="UI360" s="58">
        <f t="shared" si="3340"/>
        <v>0</v>
      </c>
      <c r="UJ360" s="58">
        <f t="shared" si="3340"/>
        <v>0</v>
      </c>
      <c r="UK360" s="58">
        <f t="shared" si="3340"/>
        <v>0</v>
      </c>
      <c r="UL360" s="58">
        <f t="shared" si="3340"/>
        <v>0</v>
      </c>
      <c r="UM360" s="58">
        <f t="shared" si="3340"/>
        <v>0</v>
      </c>
      <c r="UN360" s="58">
        <f t="shared" si="3340"/>
        <v>0</v>
      </c>
      <c r="UO360" s="58">
        <f t="shared" si="3340"/>
        <v>0</v>
      </c>
      <c r="UP360" s="59">
        <f t="shared" ref="UP360:US360" si="3341">SUM(UP361:UP363)</f>
        <v>0</v>
      </c>
      <c r="UQ360" s="58">
        <f t="shared" si="3341"/>
        <v>0</v>
      </c>
      <c r="UR360" s="58">
        <f t="shared" si="3341"/>
        <v>0</v>
      </c>
      <c r="US360" s="58">
        <f t="shared" si="3341"/>
        <v>0</v>
      </c>
      <c r="UT360" s="58">
        <f t="shared" ref="UT360:VC360" si="3342">SUM(UT361:UT363)</f>
        <v>0</v>
      </c>
      <c r="UU360" s="58">
        <f t="shared" si="3342"/>
        <v>0</v>
      </c>
      <c r="UV360" s="58">
        <f t="shared" si="3342"/>
        <v>0</v>
      </c>
      <c r="UW360" s="58">
        <f t="shared" si="3342"/>
        <v>0</v>
      </c>
      <c r="UX360" s="58">
        <f t="shared" si="3342"/>
        <v>0</v>
      </c>
      <c r="UY360" s="58">
        <f t="shared" si="3342"/>
        <v>0</v>
      </c>
      <c r="UZ360" s="58">
        <f t="shared" si="3342"/>
        <v>0</v>
      </c>
      <c r="VA360" s="58">
        <f t="shared" si="3342"/>
        <v>0</v>
      </c>
      <c r="VB360" s="58">
        <f t="shared" si="3342"/>
        <v>0</v>
      </c>
      <c r="VC360" s="58">
        <f t="shared" si="3342"/>
        <v>0</v>
      </c>
      <c r="VD360" s="109">
        <f t="shared" ref="VD360" si="3343">SUM(VD361:VD363)</f>
        <v>0</v>
      </c>
      <c r="VE360" s="10" t="str">
        <f t="shared" si="2875"/>
        <v>-</v>
      </c>
    </row>
    <row r="361" spans="1:577" ht="20.149999999999999" customHeight="1">
      <c r="A361" s="40"/>
      <c r="B361" s="40"/>
      <c r="C361" s="41">
        <v>21011</v>
      </c>
      <c r="D361" s="42" t="s">
        <v>320</v>
      </c>
      <c r="E361" s="193">
        <f>SUM(F361:I361)</f>
        <v>0</v>
      </c>
      <c r="F361" s="194"/>
      <c r="G361" s="194"/>
      <c r="H361" s="195"/>
      <c r="I361" s="229"/>
      <c r="J361" s="241">
        <f t="shared" ref="J361:J363" si="3344">SUM(K361:Y361)</f>
        <v>0</v>
      </c>
      <c r="K361" s="61"/>
      <c r="L361" s="60"/>
      <c r="M361" s="60"/>
      <c r="N361" s="60"/>
      <c r="O361" s="60"/>
      <c r="P361" s="60"/>
      <c r="Q361" s="60"/>
      <c r="R361" s="60"/>
      <c r="S361" s="60"/>
      <c r="T361" s="60"/>
      <c r="U361" s="61"/>
      <c r="V361" s="60"/>
      <c r="W361" s="60"/>
      <c r="X361" s="60"/>
      <c r="Y361" s="110"/>
      <c r="Z361" s="169">
        <f t="shared" ref="Z361:Z363" si="3345">SUM(AA361:AO361)</f>
        <v>0</v>
      </c>
      <c r="AA361" s="60"/>
      <c r="AB361" s="60"/>
      <c r="AC361" s="60"/>
      <c r="AD361" s="60"/>
      <c r="AE361" s="60"/>
      <c r="AF361" s="60"/>
      <c r="AG361" s="60"/>
      <c r="AH361" s="60"/>
      <c r="AI361" s="60"/>
      <c r="AJ361" s="60"/>
      <c r="AK361" s="61"/>
      <c r="AL361" s="60"/>
      <c r="AM361" s="60"/>
      <c r="AN361" s="60"/>
      <c r="AO361" s="110"/>
      <c r="AP361" s="169">
        <f t="shared" ref="AP361:AP363" si="3346">SUM(AQ361:BE361)</f>
        <v>0</v>
      </c>
      <c r="AQ361" s="60"/>
      <c r="AR361" s="60"/>
      <c r="AS361" s="60"/>
      <c r="AT361" s="60"/>
      <c r="AU361" s="60"/>
      <c r="AV361" s="60"/>
      <c r="AW361" s="60"/>
      <c r="AX361" s="60"/>
      <c r="AY361" s="60"/>
      <c r="AZ361" s="60"/>
      <c r="BA361" s="61"/>
      <c r="BB361" s="60"/>
      <c r="BC361" s="60"/>
      <c r="BD361" s="60"/>
      <c r="BE361" s="110"/>
      <c r="BF361" s="169">
        <f t="shared" ref="BF361:BF363" si="3347">SUM(BG361:BU361)</f>
        <v>0</v>
      </c>
      <c r="BG361" s="60"/>
      <c r="BH361" s="60"/>
      <c r="BI361" s="60"/>
      <c r="BJ361" s="60"/>
      <c r="BK361" s="60"/>
      <c r="BL361" s="60"/>
      <c r="BM361" s="60"/>
      <c r="BN361" s="60"/>
      <c r="BO361" s="60"/>
      <c r="BP361" s="60"/>
      <c r="BQ361" s="61"/>
      <c r="BR361" s="60"/>
      <c r="BS361" s="60"/>
      <c r="BT361" s="60"/>
      <c r="BU361" s="110"/>
      <c r="BV361" s="169">
        <f t="shared" ref="BV361:BV363" si="3348">SUM(BW361:CU361)</f>
        <v>0</v>
      </c>
      <c r="BW361" s="60"/>
      <c r="BX361" s="60"/>
      <c r="BY361" s="60"/>
      <c r="BZ361" s="60"/>
      <c r="CA361" s="60"/>
      <c r="CB361" s="60"/>
      <c r="CC361" s="60"/>
      <c r="CD361" s="60"/>
      <c r="CE361" s="60"/>
      <c r="CF361" s="60"/>
      <c r="CG361" s="61"/>
      <c r="CH361" s="60"/>
      <c r="CI361" s="60"/>
      <c r="CJ361" s="60"/>
      <c r="CK361" s="60"/>
      <c r="CL361" s="60"/>
      <c r="CM361" s="60"/>
      <c r="CN361" s="60"/>
      <c r="CO361" s="60"/>
      <c r="CP361" s="60"/>
      <c r="CQ361" s="60"/>
      <c r="CR361" s="60"/>
      <c r="CS361" s="60"/>
      <c r="CT361" s="60"/>
      <c r="CU361" s="110"/>
      <c r="CV361" s="173"/>
      <c r="CW361" s="169">
        <f t="shared" ref="CW361:CW363" si="3349">SUM(CX361:DL361)</f>
        <v>0</v>
      </c>
      <c r="CX361" s="60"/>
      <c r="CY361" s="60"/>
      <c r="CZ361" s="60"/>
      <c r="DA361" s="60"/>
      <c r="DB361" s="60"/>
      <c r="DC361" s="60"/>
      <c r="DD361" s="60"/>
      <c r="DE361" s="60"/>
      <c r="DF361" s="60"/>
      <c r="DG361" s="60"/>
      <c r="DH361" s="61"/>
      <c r="DI361" s="60"/>
      <c r="DJ361" s="60"/>
      <c r="DK361" s="60"/>
      <c r="DL361" s="110"/>
      <c r="DM361" s="169">
        <f t="shared" ref="DM361:DM363" si="3350">SUM(DN361:EB361)</f>
        <v>0</v>
      </c>
      <c r="DN361" s="60"/>
      <c r="DO361" s="60"/>
      <c r="DP361" s="60"/>
      <c r="DQ361" s="60"/>
      <c r="DR361" s="60"/>
      <c r="DS361" s="60"/>
      <c r="DT361" s="60"/>
      <c r="DU361" s="60"/>
      <c r="DV361" s="60"/>
      <c r="DW361" s="60"/>
      <c r="DX361" s="61"/>
      <c r="DY361" s="60"/>
      <c r="DZ361" s="60"/>
      <c r="EA361" s="60"/>
      <c r="EB361" s="110"/>
      <c r="EC361" s="169">
        <f t="shared" ref="EC361:EC363" si="3351">SUM(ED361:ER361)</f>
        <v>0</v>
      </c>
      <c r="ED361" s="60"/>
      <c r="EE361" s="60"/>
      <c r="EF361" s="60"/>
      <c r="EG361" s="60"/>
      <c r="EH361" s="60"/>
      <c r="EI361" s="60"/>
      <c r="EJ361" s="60"/>
      <c r="EK361" s="60"/>
      <c r="EL361" s="60"/>
      <c r="EM361" s="60"/>
      <c r="EN361" s="61"/>
      <c r="EO361" s="60"/>
      <c r="EP361" s="60"/>
      <c r="EQ361" s="60"/>
      <c r="ER361" s="110"/>
      <c r="ES361" s="169">
        <f t="shared" ref="ES361:ES363" si="3352">SUM(ET361:FH361)</f>
        <v>0</v>
      </c>
      <c r="ET361" s="60"/>
      <c r="EU361" s="60"/>
      <c r="EV361" s="60"/>
      <c r="EW361" s="60"/>
      <c r="EX361" s="60"/>
      <c r="EY361" s="60"/>
      <c r="EZ361" s="60"/>
      <c r="FA361" s="60"/>
      <c r="FB361" s="60"/>
      <c r="FC361" s="60"/>
      <c r="FD361" s="61"/>
      <c r="FE361" s="60"/>
      <c r="FF361" s="60"/>
      <c r="FG361" s="60"/>
      <c r="FH361" s="110"/>
      <c r="FI361" s="169">
        <f t="shared" ref="FI361:FI363" si="3353">SUM(FJ361:FX361)</f>
        <v>0</v>
      </c>
      <c r="FJ361" s="60"/>
      <c r="FK361" s="60"/>
      <c r="FL361" s="60"/>
      <c r="FM361" s="60"/>
      <c r="FN361" s="60"/>
      <c r="FO361" s="60"/>
      <c r="FP361" s="60"/>
      <c r="FQ361" s="60"/>
      <c r="FR361" s="60"/>
      <c r="FS361" s="60"/>
      <c r="FT361" s="61"/>
      <c r="FU361" s="60"/>
      <c r="FV361" s="60"/>
      <c r="FW361" s="60"/>
      <c r="FX361" s="110"/>
      <c r="FY361" s="169">
        <f t="shared" ref="FY361:FY363" si="3354">SUM(FZ361:GN361)</f>
        <v>0</v>
      </c>
      <c r="FZ361" s="60"/>
      <c r="GA361" s="60"/>
      <c r="GB361" s="60"/>
      <c r="GC361" s="60"/>
      <c r="GD361" s="60"/>
      <c r="GE361" s="60"/>
      <c r="GF361" s="60"/>
      <c r="GG361" s="60"/>
      <c r="GH361" s="60"/>
      <c r="GI361" s="60"/>
      <c r="GJ361" s="61"/>
      <c r="GK361" s="60"/>
      <c r="GL361" s="60"/>
      <c r="GM361" s="60"/>
      <c r="GN361" s="110"/>
      <c r="GO361" s="169">
        <f t="shared" ref="GO361:GO363" si="3355">SUM(GP361:HN361)</f>
        <v>0</v>
      </c>
      <c r="GP361" s="60"/>
      <c r="GQ361" s="60"/>
      <c r="GR361" s="60"/>
      <c r="GS361" s="60"/>
      <c r="GT361" s="60"/>
      <c r="GU361" s="60"/>
      <c r="GV361" s="60"/>
      <c r="GW361" s="60"/>
      <c r="GX361" s="60"/>
      <c r="GY361" s="60"/>
      <c r="GZ361" s="61"/>
      <c r="HA361" s="60"/>
      <c r="HB361" s="60"/>
      <c r="HC361" s="60"/>
      <c r="HD361" s="60"/>
      <c r="HE361" s="60"/>
      <c r="HF361" s="60"/>
      <c r="HG361" s="60"/>
      <c r="HH361" s="60"/>
      <c r="HI361" s="60"/>
      <c r="HJ361" s="60"/>
      <c r="HK361" s="60"/>
      <c r="HL361" s="60"/>
      <c r="HM361" s="60"/>
      <c r="HN361" s="110"/>
      <c r="HO361" s="172"/>
      <c r="HP361" s="173"/>
      <c r="HQ361" s="169">
        <f t="shared" ref="HQ361:HQ363" si="3356">SUM(HR361:IF361)</f>
        <v>0</v>
      </c>
      <c r="HR361" s="60"/>
      <c r="HS361" s="60"/>
      <c r="HT361" s="60"/>
      <c r="HU361" s="60"/>
      <c r="HV361" s="60"/>
      <c r="HW361" s="60"/>
      <c r="HX361" s="60"/>
      <c r="HY361" s="60"/>
      <c r="HZ361" s="60"/>
      <c r="IA361" s="60"/>
      <c r="IB361" s="61"/>
      <c r="IC361" s="60"/>
      <c r="ID361" s="60"/>
      <c r="IE361" s="60"/>
      <c r="IF361" s="110"/>
      <c r="IG361" s="169">
        <f t="shared" ref="IG361:IG363" si="3357">SUM(IH361:IV361)</f>
        <v>0</v>
      </c>
      <c r="IH361" s="60"/>
      <c r="II361" s="60"/>
      <c r="IJ361" s="60"/>
      <c r="IK361" s="60"/>
      <c r="IL361" s="60"/>
      <c r="IM361" s="60"/>
      <c r="IN361" s="60"/>
      <c r="IO361" s="60"/>
      <c r="IP361" s="60"/>
      <c r="IQ361" s="60"/>
      <c r="IR361" s="61"/>
      <c r="IS361" s="60"/>
      <c r="IT361" s="60"/>
      <c r="IU361" s="60"/>
      <c r="IV361" s="110"/>
      <c r="IW361" s="169">
        <f t="shared" ref="IW361:IW363" si="3358">SUM(IX361:JL361)</f>
        <v>0</v>
      </c>
      <c r="IX361" s="60"/>
      <c r="IY361" s="60"/>
      <c r="IZ361" s="60"/>
      <c r="JA361" s="60"/>
      <c r="JB361" s="60"/>
      <c r="JC361" s="60"/>
      <c r="JD361" s="60"/>
      <c r="JE361" s="60"/>
      <c r="JF361" s="60"/>
      <c r="JG361" s="60"/>
      <c r="JH361" s="61"/>
      <c r="JI361" s="60"/>
      <c r="JJ361" s="60"/>
      <c r="JK361" s="60"/>
      <c r="JL361" s="110"/>
      <c r="JM361" s="169">
        <f t="shared" ref="JM361:JM363" si="3359">SUM(JN361:KB361)</f>
        <v>0</v>
      </c>
      <c r="JN361" s="60"/>
      <c r="JO361" s="60"/>
      <c r="JP361" s="60"/>
      <c r="JQ361" s="60"/>
      <c r="JR361" s="60"/>
      <c r="JS361" s="60"/>
      <c r="JT361" s="60"/>
      <c r="JU361" s="60"/>
      <c r="JV361" s="60"/>
      <c r="JW361" s="60"/>
      <c r="JX361" s="61"/>
      <c r="JY361" s="60"/>
      <c r="JZ361" s="60"/>
      <c r="KA361" s="60"/>
      <c r="KB361" s="110"/>
      <c r="KC361" s="169">
        <f t="shared" ref="KC361:KC363" si="3360">SUM(KD361:LB361)</f>
        <v>0</v>
      </c>
      <c r="KD361" s="60"/>
      <c r="KE361" s="60"/>
      <c r="KF361" s="60"/>
      <c r="KG361" s="60"/>
      <c r="KH361" s="60"/>
      <c r="KI361" s="60"/>
      <c r="KJ361" s="60"/>
      <c r="KK361" s="60"/>
      <c r="KL361" s="60"/>
      <c r="KM361" s="60"/>
      <c r="KN361" s="61"/>
      <c r="KO361" s="60"/>
      <c r="KP361" s="60"/>
      <c r="KQ361" s="60"/>
      <c r="KR361" s="60"/>
      <c r="KS361" s="60"/>
      <c r="KT361" s="60"/>
      <c r="KU361" s="60"/>
      <c r="KV361" s="60"/>
      <c r="KW361" s="60"/>
      <c r="KX361" s="60"/>
      <c r="KY361" s="60"/>
      <c r="KZ361" s="60"/>
      <c r="LA361" s="60"/>
      <c r="LB361" s="110"/>
      <c r="LC361" s="173"/>
      <c r="LD361" s="169">
        <f t="shared" ref="LD361:LD363" si="3361">SUM(LE361:LS361)</f>
        <v>0</v>
      </c>
      <c r="LE361" s="60"/>
      <c r="LF361" s="60"/>
      <c r="LG361" s="60"/>
      <c r="LH361" s="60"/>
      <c r="LI361" s="60"/>
      <c r="LJ361" s="60"/>
      <c r="LK361" s="60"/>
      <c r="LL361" s="60"/>
      <c r="LM361" s="60"/>
      <c r="LN361" s="60"/>
      <c r="LO361" s="61"/>
      <c r="LP361" s="60"/>
      <c r="LQ361" s="60"/>
      <c r="LR361" s="60"/>
      <c r="LS361" s="110"/>
      <c r="LT361" s="169">
        <f t="shared" ref="LT361:LT363" si="3362">SUM(LU361:MI361)</f>
        <v>0</v>
      </c>
      <c r="LU361" s="60"/>
      <c r="LV361" s="60"/>
      <c r="LW361" s="60"/>
      <c r="LX361" s="60"/>
      <c r="LY361" s="60"/>
      <c r="LZ361" s="60"/>
      <c r="MA361" s="60"/>
      <c r="MB361" s="60"/>
      <c r="MC361" s="60"/>
      <c r="MD361" s="60"/>
      <c r="ME361" s="61"/>
      <c r="MF361" s="60"/>
      <c r="MG361" s="60"/>
      <c r="MH361" s="60"/>
      <c r="MI361" s="110"/>
      <c r="MJ361" s="169">
        <f t="shared" ref="MJ361:MJ363" si="3363">SUM(MK361:MY361)</f>
        <v>0</v>
      </c>
      <c r="MK361" s="60"/>
      <c r="ML361" s="60"/>
      <c r="MM361" s="60"/>
      <c r="MN361" s="60"/>
      <c r="MO361" s="60"/>
      <c r="MP361" s="60"/>
      <c r="MQ361" s="60"/>
      <c r="MR361" s="60"/>
      <c r="MS361" s="60"/>
      <c r="MT361" s="60"/>
      <c r="MU361" s="61"/>
      <c r="MV361" s="60"/>
      <c r="MW361" s="60"/>
      <c r="MX361" s="60"/>
      <c r="MY361" s="110"/>
      <c r="MZ361" s="169">
        <f t="shared" ref="MZ361:MZ363" si="3364">SUM(NA361:NO361)</f>
        <v>0</v>
      </c>
      <c r="NA361" s="60"/>
      <c r="NB361" s="60"/>
      <c r="NC361" s="60"/>
      <c r="ND361" s="60"/>
      <c r="NE361" s="60"/>
      <c r="NF361" s="60"/>
      <c r="NG361" s="60"/>
      <c r="NH361" s="60"/>
      <c r="NI361" s="60"/>
      <c r="NJ361" s="60"/>
      <c r="NK361" s="61"/>
      <c r="NL361" s="60"/>
      <c r="NM361" s="60"/>
      <c r="NN361" s="60"/>
      <c r="NO361" s="110"/>
      <c r="NP361" s="169">
        <f t="shared" ref="NP361:NP363" si="3365">SUM(NQ361:OE361)</f>
        <v>0</v>
      </c>
      <c r="NQ361" s="60"/>
      <c r="NR361" s="60"/>
      <c r="NS361" s="60"/>
      <c r="NT361" s="60"/>
      <c r="NU361" s="60"/>
      <c r="NV361" s="60"/>
      <c r="NW361" s="60"/>
      <c r="NX361" s="60"/>
      <c r="NY361" s="60"/>
      <c r="NZ361" s="60"/>
      <c r="OA361" s="61"/>
      <c r="OB361" s="60"/>
      <c r="OC361" s="60"/>
      <c r="OD361" s="60"/>
      <c r="OE361" s="110"/>
      <c r="OF361" s="169">
        <f t="shared" ref="OF361:OF363" si="3366">SUM(OG361:OU361)</f>
        <v>0</v>
      </c>
      <c r="OG361" s="60"/>
      <c r="OH361" s="60"/>
      <c r="OI361" s="60"/>
      <c r="OJ361" s="60"/>
      <c r="OK361" s="60"/>
      <c r="OL361" s="60"/>
      <c r="OM361" s="60"/>
      <c r="ON361" s="60"/>
      <c r="OO361" s="60"/>
      <c r="OP361" s="60"/>
      <c r="OQ361" s="61"/>
      <c r="OR361" s="60"/>
      <c r="OS361" s="60"/>
      <c r="OT361" s="60"/>
      <c r="OU361" s="110"/>
      <c r="OV361" s="169">
        <f t="shared" ref="OV361:OV363" si="3367">SUM(OW361:PK361)</f>
        <v>0</v>
      </c>
      <c r="OW361" s="60"/>
      <c r="OX361" s="60"/>
      <c r="OY361" s="60"/>
      <c r="OZ361" s="60"/>
      <c r="PA361" s="60"/>
      <c r="PB361" s="60"/>
      <c r="PC361" s="60"/>
      <c r="PD361" s="60"/>
      <c r="PE361" s="60"/>
      <c r="PF361" s="60"/>
      <c r="PG361" s="61"/>
      <c r="PH361" s="60"/>
      <c r="PI361" s="60"/>
      <c r="PJ361" s="60"/>
      <c r="PK361" s="110"/>
      <c r="PL361" s="169">
        <f t="shared" ref="PL361:PL363" si="3368">SUM(PM361:QA361)</f>
        <v>0</v>
      </c>
      <c r="PM361" s="60"/>
      <c r="PN361" s="60"/>
      <c r="PO361" s="60"/>
      <c r="PP361" s="60"/>
      <c r="PQ361" s="60"/>
      <c r="PR361" s="60"/>
      <c r="PS361" s="60"/>
      <c r="PT361" s="60"/>
      <c r="PU361" s="60"/>
      <c r="PV361" s="60"/>
      <c r="PW361" s="61"/>
      <c r="PX361" s="60"/>
      <c r="PY361" s="60"/>
      <c r="PZ361" s="60"/>
      <c r="QA361" s="110"/>
      <c r="QB361" s="169">
        <f t="shared" ref="QB361:QB363" si="3369">SUM(QC361:QQ361)</f>
        <v>0</v>
      </c>
      <c r="QC361" s="60"/>
      <c r="QD361" s="60"/>
      <c r="QE361" s="60"/>
      <c r="QF361" s="60"/>
      <c r="QG361" s="60"/>
      <c r="QH361" s="60"/>
      <c r="QI361" s="60"/>
      <c r="QJ361" s="60"/>
      <c r="QK361" s="60"/>
      <c r="QL361" s="60"/>
      <c r="QM361" s="61"/>
      <c r="QN361" s="60"/>
      <c r="QO361" s="60"/>
      <c r="QP361" s="60"/>
      <c r="QQ361" s="110"/>
      <c r="QR361" s="169">
        <f t="shared" ref="QR361:QR363" si="3370">SUM(QS361:RQ361)</f>
        <v>0</v>
      </c>
      <c r="QS361" s="60"/>
      <c r="QT361" s="60"/>
      <c r="QU361" s="60"/>
      <c r="QV361" s="60"/>
      <c r="QW361" s="60"/>
      <c r="QX361" s="60"/>
      <c r="QY361" s="60"/>
      <c r="QZ361" s="60"/>
      <c r="RA361" s="60"/>
      <c r="RB361" s="60"/>
      <c r="RC361" s="61"/>
      <c r="RD361" s="60"/>
      <c r="RE361" s="60"/>
      <c r="RF361" s="60"/>
      <c r="RG361" s="60"/>
      <c r="RH361" s="60"/>
      <c r="RI361" s="60"/>
      <c r="RJ361" s="60"/>
      <c r="RK361" s="60"/>
      <c r="RL361" s="60"/>
      <c r="RM361" s="60"/>
      <c r="RN361" s="60"/>
      <c r="RO361" s="60"/>
      <c r="RP361" s="60"/>
      <c r="RQ361" s="110"/>
      <c r="RR361" s="173"/>
      <c r="RS361" s="169">
        <f t="shared" ref="RS361:RS363" si="3371">SUM(RT361:SH361)</f>
        <v>0</v>
      </c>
      <c r="RT361" s="60"/>
      <c r="RU361" s="60"/>
      <c r="RV361" s="60"/>
      <c r="RW361" s="60"/>
      <c r="RX361" s="60"/>
      <c r="RY361" s="60"/>
      <c r="RZ361" s="60"/>
      <c r="SA361" s="60"/>
      <c r="SB361" s="60"/>
      <c r="SC361" s="60"/>
      <c r="SD361" s="61"/>
      <c r="SE361" s="60"/>
      <c r="SF361" s="60"/>
      <c r="SG361" s="60"/>
      <c r="SH361" s="110"/>
      <c r="SI361" s="169">
        <f t="shared" ref="SI361:SI363" si="3372">SUM(SJ361:SX361)</f>
        <v>0</v>
      </c>
      <c r="SJ361" s="60"/>
      <c r="SK361" s="60"/>
      <c r="SL361" s="60"/>
      <c r="SM361" s="60"/>
      <c r="SN361" s="60"/>
      <c r="SO361" s="60"/>
      <c r="SP361" s="60"/>
      <c r="SQ361" s="60"/>
      <c r="SR361" s="60"/>
      <c r="SS361" s="60"/>
      <c r="ST361" s="61"/>
      <c r="SU361" s="60"/>
      <c r="SV361" s="60"/>
      <c r="SW361" s="60"/>
      <c r="SX361" s="110"/>
      <c r="SY361" s="169">
        <f t="shared" ref="SY361:SY363" si="3373">SUM(SZ361:TN361)</f>
        <v>0</v>
      </c>
      <c r="SZ361" s="60"/>
      <c r="TA361" s="60"/>
      <c r="TB361" s="60"/>
      <c r="TC361" s="60"/>
      <c r="TD361" s="60"/>
      <c r="TE361" s="60"/>
      <c r="TF361" s="60"/>
      <c r="TG361" s="60"/>
      <c r="TH361" s="60"/>
      <c r="TI361" s="60"/>
      <c r="TJ361" s="61"/>
      <c r="TK361" s="60"/>
      <c r="TL361" s="60"/>
      <c r="TM361" s="60"/>
      <c r="TN361" s="110"/>
      <c r="TO361" s="169">
        <f t="shared" ref="TO361:TO363" si="3374">SUM(TP361:UD361)</f>
        <v>0</v>
      </c>
      <c r="TP361" s="60"/>
      <c r="TQ361" s="60"/>
      <c r="TR361" s="60"/>
      <c r="TS361" s="60"/>
      <c r="TT361" s="60"/>
      <c r="TU361" s="60"/>
      <c r="TV361" s="60"/>
      <c r="TW361" s="60"/>
      <c r="TX361" s="60"/>
      <c r="TY361" s="60"/>
      <c r="TZ361" s="61"/>
      <c r="UA361" s="60"/>
      <c r="UB361" s="60"/>
      <c r="UC361" s="60"/>
      <c r="UD361" s="110"/>
      <c r="UE361" s="169">
        <f t="shared" ref="UE361:UE363" si="3375">SUM(UF361:VD361)</f>
        <v>0</v>
      </c>
      <c r="UF361" s="60"/>
      <c r="UG361" s="60"/>
      <c r="UH361" s="60"/>
      <c r="UI361" s="60"/>
      <c r="UJ361" s="60"/>
      <c r="UK361" s="60"/>
      <c r="UL361" s="60"/>
      <c r="UM361" s="60"/>
      <c r="UN361" s="60"/>
      <c r="UO361" s="60"/>
      <c r="UP361" s="61"/>
      <c r="UQ361" s="60"/>
      <c r="UR361" s="60"/>
      <c r="US361" s="60"/>
      <c r="UT361" s="60"/>
      <c r="UU361" s="60"/>
      <c r="UV361" s="60"/>
      <c r="UW361" s="60"/>
      <c r="UX361" s="60"/>
      <c r="UY361" s="60"/>
      <c r="UZ361" s="60"/>
      <c r="VA361" s="60"/>
      <c r="VB361" s="60"/>
      <c r="VC361" s="60"/>
      <c r="VD361" s="110"/>
      <c r="VE361" s="10" t="str">
        <f t="shared" si="2875"/>
        <v>-</v>
      </c>
    </row>
    <row r="362" spans="1:577" ht="20.149999999999999" customHeight="1">
      <c r="A362" s="40"/>
      <c r="B362" s="40"/>
      <c r="C362" s="41">
        <v>21012</v>
      </c>
      <c r="D362" s="42" t="s">
        <v>321</v>
      </c>
      <c r="E362" s="193">
        <f>SUM(F362:I362)</f>
        <v>0</v>
      </c>
      <c r="F362" s="194"/>
      <c r="G362" s="194"/>
      <c r="H362" s="195"/>
      <c r="I362" s="229"/>
      <c r="J362" s="241">
        <f t="shared" si="3344"/>
        <v>0</v>
      </c>
      <c r="K362" s="61"/>
      <c r="L362" s="60"/>
      <c r="M362" s="60"/>
      <c r="N362" s="60"/>
      <c r="O362" s="60"/>
      <c r="P362" s="60"/>
      <c r="Q362" s="60"/>
      <c r="R362" s="60"/>
      <c r="S362" s="60"/>
      <c r="T362" s="60"/>
      <c r="U362" s="61"/>
      <c r="V362" s="60"/>
      <c r="W362" s="60"/>
      <c r="X362" s="60"/>
      <c r="Y362" s="110"/>
      <c r="Z362" s="169">
        <f t="shared" si="3345"/>
        <v>0</v>
      </c>
      <c r="AA362" s="60"/>
      <c r="AB362" s="60"/>
      <c r="AC362" s="60"/>
      <c r="AD362" s="60"/>
      <c r="AE362" s="60"/>
      <c r="AF362" s="60"/>
      <c r="AG362" s="60"/>
      <c r="AH362" s="60"/>
      <c r="AI362" s="60"/>
      <c r="AJ362" s="60"/>
      <c r="AK362" s="61"/>
      <c r="AL362" s="60"/>
      <c r="AM362" s="60"/>
      <c r="AN362" s="60"/>
      <c r="AO362" s="110"/>
      <c r="AP362" s="169">
        <f t="shared" si="3346"/>
        <v>0</v>
      </c>
      <c r="AQ362" s="60"/>
      <c r="AR362" s="60"/>
      <c r="AS362" s="60"/>
      <c r="AT362" s="60"/>
      <c r="AU362" s="60"/>
      <c r="AV362" s="60"/>
      <c r="AW362" s="60"/>
      <c r="AX362" s="60"/>
      <c r="AY362" s="60"/>
      <c r="AZ362" s="60"/>
      <c r="BA362" s="61"/>
      <c r="BB362" s="60"/>
      <c r="BC362" s="60"/>
      <c r="BD362" s="60"/>
      <c r="BE362" s="110"/>
      <c r="BF362" s="169">
        <f t="shared" si="3347"/>
        <v>0</v>
      </c>
      <c r="BG362" s="60"/>
      <c r="BH362" s="60"/>
      <c r="BI362" s="60"/>
      <c r="BJ362" s="60"/>
      <c r="BK362" s="60"/>
      <c r="BL362" s="60"/>
      <c r="BM362" s="60"/>
      <c r="BN362" s="60"/>
      <c r="BO362" s="60"/>
      <c r="BP362" s="60"/>
      <c r="BQ362" s="61"/>
      <c r="BR362" s="60"/>
      <c r="BS362" s="60"/>
      <c r="BT362" s="60"/>
      <c r="BU362" s="110"/>
      <c r="BV362" s="169">
        <f t="shared" si="3348"/>
        <v>0</v>
      </c>
      <c r="BW362" s="60"/>
      <c r="BX362" s="60"/>
      <c r="BY362" s="60"/>
      <c r="BZ362" s="60"/>
      <c r="CA362" s="60"/>
      <c r="CB362" s="60"/>
      <c r="CC362" s="60"/>
      <c r="CD362" s="60"/>
      <c r="CE362" s="60"/>
      <c r="CF362" s="60"/>
      <c r="CG362" s="61"/>
      <c r="CH362" s="60"/>
      <c r="CI362" s="60"/>
      <c r="CJ362" s="60"/>
      <c r="CK362" s="60"/>
      <c r="CL362" s="60"/>
      <c r="CM362" s="60"/>
      <c r="CN362" s="60"/>
      <c r="CO362" s="60"/>
      <c r="CP362" s="60"/>
      <c r="CQ362" s="60"/>
      <c r="CR362" s="60"/>
      <c r="CS362" s="60"/>
      <c r="CT362" s="60"/>
      <c r="CU362" s="110"/>
      <c r="CV362" s="173"/>
      <c r="CW362" s="169">
        <f t="shared" si="3349"/>
        <v>0</v>
      </c>
      <c r="CX362" s="60"/>
      <c r="CY362" s="60"/>
      <c r="CZ362" s="60"/>
      <c r="DA362" s="60"/>
      <c r="DB362" s="60"/>
      <c r="DC362" s="60"/>
      <c r="DD362" s="60"/>
      <c r="DE362" s="60"/>
      <c r="DF362" s="60"/>
      <c r="DG362" s="60"/>
      <c r="DH362" s="61"/>
      <c r="DI362" s="60"/>
      <c r="DJ362" s="60"/>
      <c r="DK362" s="60"/>
      <c r="DL362" s="110"/>
      <c r="DM362" s="169">
        <f t="shared" si="3350"/>
        <v>0</v>
      </c>
      <c r="DN362" s="60"/>
      <c r="DO362" s="60"/>
      <c r="DP362" s="60"/>
      <c r="DQ362" s="60"/>
      <c r="DR362" s="60"/>
      <c r="DS362" s="60"/>
      <c r="DT362" s="60"/>
      <c r="DU362" s="60"/>
      <c r="DV362" s="60"/>
      <c r="DW362" s="60"/>
      <c r="DX362" s="61"/>
      <c r="DY362" s="60"/>
      <c r="DZ362" s="60"/>
      <c r="EA362" s="60"/>
      <c r="EB362" s="110"/>
      <c r="EC362" s="169">
        <f t="shared" si="3351"/>
        <v>0</v>
      </c>
      <c r="ED362" s="60"/>
      <c r="EE362" s="60"/>
      <c r="EF362" s="60"/>
      <c r="EG362" s="60"/>
      <c r="EH362" s="60"/>
      <c r="EI362" s="60"/>
      <c r="EJ362" s="60"/>
      <c r="EK362" s="60"/>
      <c r="EL362" s="60"/>
      <c r="EM362" s="60"/>
      <c r="EN362" s="61"/>
      <c r="EO362" s="60"/>
      <c r="EP362" s="60"/>
      <c r="EQ362" s="60"/>
      <c r="ER362" s="110"/>
      <c r="ES362" s="169">
        <f t="shared" si="3352"/>
        <v>0</v>
      </c>
      <c r="ET362" s="60"/>
      <c r="EU362" s="60"/>
      <c r="EV362" s="60"/>
      <c r="EW362" s="60"/>
      <c r="EX362" s="60"/>
      <c r="EY362" s="60"/>
      <c r="EZ362" s="60"/>
      <c r="FA362" s="60"/>
      <c r="FB362" s="60"/>
      <c r="FC362" s="60"/>
      <c r="FD362" s="61"/>
      <c r="FE362" s="60"/>
      <c r="FF362" s="60"/>
      <c r="FG362" s="60"/>
      <c r="FH362" s="110"/>
      <c r="FI362" s="169">
        <f t="shared" si="3353"/>
        <v>0</v>
      </c>
      <c r="FJ362" s="60"/>
      <c r="FK362" s="60"/>
      <c r="FL362" s="60"/>
      <c r="FM362" s="60"/>
      <c r="FN362" s="60"/>
      <c r="FO362" s="60"/>
      <c r="FP362" s="60"/>
      <c r="FQ362" s="60"/>
      <c r="FR362" s="60"/>
      <c r="FS362" s="60"/>
      <c r="FT362" s="61"/>
      <c r="FU362" s="60"/>
      <c r="FV362" s="60"/>
      <c r="FW362" s="60"/>
      <c r="FX362" s="110"/>
      <c r="FY362" s="169">
        <f t="shared" si="3354"/>
        <v>0</v>
      </c>
      <c r="FZ362" s="60"/>
      <c r="GA362" s="60"/>
      <c r="GB362" s="60"/>
      <c r="GC362" s="60"/>
      <c r="GD362" s="60"/>
      <c r="GE362" s="60"/>
      <c r="GF362" s="60"/>
      <c r="GG362" s="60"/>
      <c r="GH362" s="60"/>
      <c r="GI362" s="60"/>
      <c r="GJ362" s="61"/>
      <c r="GK362" s="60"/>
      <c r="GL362" s="60"/>
      <c r="GM362" s="60"/>
      <c r="GN362" s="110"/>
      <c r="GO362" s="169">
        <f t="shared" si="3355"/>
        <v>0</v>
      </c>
      <c r="GP362" s="60"/>
      <c r="GQ362" s="60"/>
      <c r="GR362" s="60"/>
      <c r="GS362" s="60"/>
      <c r="GT362" s="60"/>
      <c r="GU362" s="60"/>
      <c r="GV362" s="60"/>
      <c r="GW362" s="60"/>
      <c r="GX362" s="60"/>
      <c r="GY362" s="60"/>
      <c r="GZ362" s="61"/>
      <c r="HA362" s="60"/>
      <c r="HB362" s="60"/>
      <c r="HC362" s="60"/>
      <c r="HD362" s="60"/>
      <c r="HE362" s="60"/>
      <c r="HF362" s="60"/>
      <c r="HG362" s="60"/>
      <c r="HH362" s="60"/>
      <c r="HI362" s="60"/>
      <c r="HJ362" s="60"/>
      <c r="HK362" s="60"/>
      <c r="HL362" s="60"/>
      <c r="HM362" s="60"/>
      <c r="HN362" s="110"/>
      <c r="HO362" s="172"/>
      <c r="HP362" s="173"/>
      <c r="HQ362" s="169">
        <f t="shared" si="3356"/>
        <v>0</v>
      </c>
      <c r="HR362" s="60"/>
      <c r="HS362" s="60"/>
      <c r="HT362" s="60"/>
      <c r="HU362" s="60"/>
      <c r="HV362" s="60"/>
      <c r="HW362" s="60"/>
      <c r="HX362" s="60"/>
      <c r="HY362" s="60"/>
      <c r="HZ362" s="60"/>
      <c r="IA362" s="60"/>
      <c r="IB362" s="61"/>
      <c r="IC362" s="60"/>
      <c r="ID362" s="60"/>
      <c r="IE362" s="60"/>
      <c r="IF362" s="110"/>
      <c r="IG362" s="169">
        <f t="shared" si="3357"/>
        <v>0</v>
      </c>
      <c r="IH362" s="60"/>
      <c r="II362" s="60"/>
      <c r="IJ362" s="60"/>
      <c r="IK362" s="60"/>
      <c r="IL362" s="60"/>
      <c r="IM362" s="60"/>
      <c r="IN362" s="60"/>
      <c r="IO362" s="60"/>
      <c r="IP362" s="60"/>
      <c r="IQ362" s="60"/>
      <c r="IR362" s="61"/>
      <c r="IS362" s="60"/>
      <c r="IT362" s="60"/>
      <c r="IU362" s="60"/>
      <c r="IV362" s="110"/>
      <c r="IW362" s="169">
        <f t="shared" si="3358"/>
        <v>0</v>
      </c>
      <c r="IX362" s="60"/>
      <c r="IY362" s="60"/>
      <c r="IZ362" s="60"/>
      <c r="JA362" s="60"/>
      <c r="JB362" s="60"/>
      <c r="JC362" s="60"/>
      <c r="JD362" s="60"/>
      <c r="JE362" s="60"/>
      <c r="JF362" s="60"/>
      <c r="JG362" s="60"/>
      <c r="JH362" s="61"/>
      <c r="JI362" s="60"/>
      <c r="JJ362" s="60"/>
      <c r="JK362" s="60"/>
      <c r="JL362" s="110"/>
      <c r="JM362" s="169">
        <f t="shared" si="3359"/>
        <v>0</v>
      </c>
      <c r="JN362" s="60"/>
      <c r="JO362" s="60"/>
      <c r="JP362" s="60"/>
      <c r="JQ362" s="60"/>
      <c r="JR362" s="60"/>
      <c r="JS362" s="60"/>
      <c r="JT362" s="60"/>
      <c r="JU362" s="60"/>
      <c r="JV362" s="60"/>
      <c r="JW362" s="60"/>
      <c r="JX362" s="61"/>
      <c r="JY362" s="60"/>
      <c r="JZ362" s="60"/>
      <c r="KA362" s="60"/>
      <c r="KB362" s="110"/>
      <c r="KC362" s="169">
        <f t="shared" si="3360"/>
        <v>0</v>
      </c>
      <c r="KD362" s="60"/>
      <c r="KE362" s="60"/>
      <c r="KF362" s="60"/>
      <c r="KG362" s="60"/>
      <c r="KH362" s="60"/>
      <c r="KI362" s="60"/>
      <c r="KJ362" s="60"/>
      <c r="KK362" s="60"/>
      <c r="KL362" s="60"/>
      <c r="KM362" s="60"/>
      <c r="KN362" s="61"/>
      <c r="KO362" s="60"/>
      <c r="KP362" s="60"/>
      <c r="KQ362" s="60"/>
      <c r="KR362" s="60"/>
      <c r="KS362" s="60"/>
      <c r="KT362" s="60"/>
      <c r="KU362" s="60"/>
      <c r="KV362" s="60"/>
      <c r="KW362" s="60"/>
      <c r="KX362" s="60"/>
      <c r="KY362" s="60"/>
      <c r="KZ362" s="60"/>
      <c r="LA362" s="60"/>
      <c r="LB362" s="110"/>
      <c r="LC362" s="173"/>
      <c r="LD362" s="169">
        <f t="shared" si="3361"/>
        <v>0</v>
      </c>
      <c r="LE362" s="60"/>
      <c r="LF362" s="60"/>
      <c r="LG362" s="60"/>
      <c r="LH362" s="60"/>
      <c r="LI362" s="60"/>
      <c r="LJ362" s="60"/>
      <c r="LK362" s="60"/>
      <c r="LL362" s="60"/>
      <c r="LM362" s="60"/>
      <c r="LN362" s="60"/>
      <c r="LO362" s="61"/>
      <c r="LP362" s="60"/>
      <c r="LQ362" s="60"/>
      <c r="LR362" s="60"/>
      <c r="LS362" s="110"/>
      <c r="LT362" s="169">
        <f t="shared" si="3362"/>
        <v>0</v>
      </c>
      <c r="LU362" s="60"/>
      <c r="LV362" s="60"/>
      <c r="LW362" s="60"/>
      <c r="LX362" s="60"/>
      <c r="LY362" s="60"/>
      <c r="LZ362" s="60"/>
      <c r="MA362" s="60"/>
      <c r="MB362" s="60"/>
      <c r="MC362" s="60"/>
      <c r="MD362" s="60"/>
      <c r="ME362" s="61"/>
      <c r="MF362" s="60"/>
      <c r="MG362" s="60"/>
      <c r="MH362" s="60"/>
      <c r="MI362" s="110"/>
      <c r="MJ362" s="169">
        <f t="shared" si="3363"/>
        <v>0</v>
      </c>
      <c r="MK362" s="60"/>
      <c r="ML362" s="60"/>
      <c r="MM362" s="60"/>
      <c r="MN362" s="60"/>
      <c r="MO362" s="60"/>
      <c r="MP362" s="60"/>
      <c r="MQ362" s="60"/>
      <c r="MR362" s="60"/>
      <c r="MS362" s="60"/>
      <c r="MT362" s="60"/>
      <c r="MU362" s="61"/>
      <c r="MV362" s="60"/>
      <c r="MW362" s="60"/>
      <c r="MX362" s="60"/>
      <c r="MY362" s="110"/>
      <c r="MZ362" s="169">
        <f t="shared" si="3364"/>
        <v>0</v>
      </c>
      <c r="NA362" s="60"/>
      <c r="NB362" s="60"/>
      <c r="NC362" s="60"/>
      <c r="ND362" s="60"/>
      <c r="NE362" s="60"/>
      <c r="NF362" s="60"/>
      <c r="NG362" s="60"/>
      <c r="NH362" s="60"/>
      <c r="NI362" s="60"/>
      <c r="NJ362" s="60"/>
      <c r="NK362" s="61"/>
      <c r="NL362" s="60"/>
      <c r="NM362" s="60"/>
      <c r="NN362" s="60"/>
      <c r="NO362" s="110"/>
      <c r="NP362" s="169">
        <f t="shared" si="3365"/>
        <v>0</v>
      </c>
      <c r="NQ362" s="60"/>
      <c r="NR362" s="60"/>
      <c r="NS362" s="60"/>
      <c r="NT362" s="60"/>
      <c r="NU362" s="60"/>
      <c r="NV362" s="60"/>
      <c r="NW362" s="60"/>
      <c r="NX362" s="60"/>
      <c r="NY362" s="60"/>
      <c r="NZ362" s="60"/>
      <c r="OA362" s="61"/>
      <c r="OB362" s="60"/>
      <c r="OC362" s="60"/>
      <c r="OD362" s="60"/>
      <c r="OE362" s="110"/>
      <c r="OF362" s="169">
        <f t="shared" si="3366"/>
        <v>0</v>
      </c>
      <c r="OG362" s="60"/>
      <c r="OH362" s="60"/>
      <c r="OI362" s="60"/>
      <c r="OJ362" s="60"/>
      <c r="OK362" s="60"/>
      <c r="OL362" s="60"/>
      <c r="OM362" s="60"/>
      <c r="ON362" s="60"/>
      <c r="OO362" s="60"/>
      <c r="OP362" s="60"/>
      <c r="OQ362" s="61"/>
      <c r="OR362" s="60"/>
      <c r="OS362" s="60"/>
      <c r="OT362" s="60"/>
      <c r="OU362" s="110"/>
      <c r="OV362" s="169">
        <f t="shared" si="3367"/>
        <v>0</v>
      </c>
      <c r="OW362" s="60"/>
      <c r="OX362" s="60"/>
      <c r="OY362" s="60"/>
      <c r="OZ362" s="60"/>
      <c r="PA362" s="60"/>
      <c r="PB362" s="60"/>
      <c r="PC362" s="60"/>
      <c r="PD362" s="60"/>
      <c r="PE362" s="60"/>
      <c r="PF362" s="60"/>
      <c r="PG362" s="61"/>
      <c r="PH362" s="60"/>
      <c r="PI362" s="60"/>
      <c r="PJ362" s="60"/>
      <c r="PK362" s="110"/>
      <c r="PL362" s="169">
        <f t="shared" si="3368"/>
        <v>0</v>
      </c>
      <c r="PM362" s="60"/>
      <c r="PN362" s="60"/>
      <c r="PO362" s="60"/>
      <c r="PP362" s="60"/>
      <c r="PQ362" s="60"/>
      <c r="PR362" s="60"/>
      <c r="PS362" s="60"/>
      <c r="PT362" s="60"/>
      <c r="PU362" s="60"/>
      <c r="PV362" s="60"/>
      <c r="PW362" s="61"/>
      <c r="PX362" s="60"/>
      <c r="PY362" s="60"/>
      <c r="PZ362" s="60"/>
      <c r="QA362" s="110"/>
      <c r="QB362" s="169">
        <f t="shared" si="3369"/>
        <v>0</v>
      </c>
      <c r="QC362" s="60"/>
      <c r="QD362" s="60"/>
      <c r="QE362" s="60"/>
      <c r="QF362" s="60"/>
      <c r="QG362" s="60"/>
      <c r="QH362" s="60"/>
      <c r="QI362" s="60"/>
      <c r="QJ362" s="60"/>
      <c r="QK362" s="60"/>
      <c r="QL362" s="60"/>
      <c r="QM362" s="61"/>
      <c r="QN362" s="60"/>
      <c r="QO362" s="60"/>
      <c r="QP362" s="60"/>
      <c r="QQ362" s="110"/>
      <c r="QR362" s="169">
        <f t="shared" si="3370"/>
        <v>0</v>
      </c>
      <c r="QS362" s="60"/>
      <c r="QT362" s="60"/>
      <c r="QU362" s="60"/>
      <c r="QV362" s="60"/>
      <c r="QW362" s="60"/>
      <c r="QX362" s="60"/>
      <c r="QY362" s="60"/>
      <c r="QZ362" s="60"/>
      <c r="RA362" s="60"/>
      <c r="RB362" s="60"/>
      <c r="RC362" s="61"/>
      <c r="RD362" s="60"/>
      <c r="RE362" s="60"/>
      <c r="RF362" s="60"/>
      <c r="RG362" s="60"/>
      <c r="RH362" s="60"/>
      <c r="RI362" s="60"/>
      <c r="RJ362" s="60"/>
      <c r="RK362" s="60"/>
      <c r="RL362" s="60"/>
      <c r="RM362" s="60"/>
      <c r="RN362" s="60"/>
      <c r="RO362" s="60"/>
      <c r="RP362" s="60"/>
      <c r="RQ362" s="110"/>
      <c r="RR362" s="173"/>
      <c r="RS362" s="169">
        <f t="shared" si="3371"/>
        <v>0</v>
      </c>
      <c r="RT362" s="60"/>
      <c r="RU362" s="60"/>
      <c r="RV362" s="60"/>
      <c r="RW362" s="60"/>
      <c r="RX362" s="60"/>
      <c r="RY362" s="60"/>
      <c r="RZ362" s="60"/>
      <c r="SA362" s="60"/>
      <c r="SB362" s="60"/>
      <c r="SC362" s="60"/>
      <c r="SD362" s="61"/>
      <c r="SE362" s="60"/>
      <c r="SF362" s="60"/>
      <c r="SG362" s="60"/>
      <c r="SH362" s="110"/>
      <c r="SI362" s="169">
        <f t="shared" si="3372"/>
        <v>0</v>
      </c>
      <c r="SJ362" s="60"/>
      <c r="SK362" s="60"/>
      <c r="SL362" s="60"/>
      <c r="SM362" s="60"/>
      <c r="SN362" s="60"/>
      <c r="SO362" s="60"/>
      <c r="SP362" s="60"/>
      <c r="SQ362" s="60"/>
      <c r="SR362" s="60"/>
      <c r="SS362" s="60"/>
      <c r="ST362" s="61"/>
      <c r="SU362" s="60"/>
      <c r="SV362" s="60"/>
      <c r="SW362" s="60"/>
      <c r="SX362" s="110"/>
      <c r="SY362" s="169">
        <f t="shared" si="3373"/>
        <v>0</v>
      </c>
      <c r="SZ362" s="60"/>
      <c r="TA362" s="60"/>
      <c r="TB362" s="60"/>
      <c r="TC362" s="60"/>
      <c r="TD362" s="60"/>
      <c r="TE362" s="60"/>
      <c r="TF362" s="60"/>
      <c r="TG362" s="60"/>
      <c r="TH362" s="60"/>
      <c r="TI362" s="60"/>
      <c r="TJ362" s="61"/>
      <c r="TK362" s="60"/>
      <c r="TL362" s="60"/>
      <c r="TM362" s="60"/>
      <c r="TN362" s="110"/>
      <c r="TO362" s="169">
        <f t="shared" si="3374"/>
        <v>0</v>
      </c>
      <c r="TP362" s="60"/>
      <c r="TQ362" s="60"/>
      <c r="TR362" s="60"/>
      <c r="TS362" s="60"/>
      <c r="TT362" s="60"/>
      <c r="TU362" s="60"/>
      <c r="TV362" s="60"/>
      <c r="TW362" s="60"/>
      <c r="TX362" s="60"/>
      <c r="TY362" s="60"/>
      <c r="TZ362" s="61"/>
      <c r="UA362" s="60"/>
      <c r="UB362" s="60"/>
      <c r="UC362" s="60"/>
      <c r="UD362" s="110"/>
      <c r="UE362" s="169">
        <f t="shared" si="3375"/>
        <v>0</v>
      </c>
      <c r="UF362" s="60"/>
      <c r="UG362" s="60"/>
      <c r="UH362" s="60"/>
      <c r="UI362" s="60"/>
      <c r="UJ362" s="60"/>
      <c r="UK362" s="60"/>
      <c r="UL362" s="60"/>
      <c r="UM362" s="60"/>
      <c r="UN362" s="60"/>
      <c r="UO362" s="60"/>
      <c r="UP362" s="61"/>
      <c r="UQ362" s="60"/>
      <c r="UR362" s="60"/>
      <c r="US362" s="60"/>
      <c r="UT362" s="60"/>
      <c r="UU362" s="60"/>
      <c r="UV362" s="60"/>
      <c r="UW362" s="60"/>
      <c r="UX362" s="60"/>
      <c r="UY362" s="60"/>
      <c r="UZ362" s="60"/>
      <c r="VA362" s="60"/>
      <c r="VB362" s="60"/>
      <c r="VC362" s="60"/>
      <c r="VD362" s="110"/>
      <c r="VE362" s="10" t="str">
        <f t="shared" si="2875"/>
        <v>-</v>
      </c>
    </row>
    <row r="363" spans="1:577" ht="20.149999999999999" customHeight="1">
      <c r="A363" s="40"/>
      <c r="B363" s="40"/>
      <c r="C363" s="41">
        <v>21018</v>
      </c>
      <c r="D363" s="42" t="s">
        <v>322</v>
      </c>
      <c r="E363" s="193">
        <f>SUM(F363:I363)</f>
        <v>0</v>
      </c>
      <c r="F363" s="194"/>
      <c r="G363" s="194"/>
      <c r="H363" s="195"/>
      <c r="I363" s="229"/>
      <c r="J363" s="241">
        <f t="shared" si="3344"/>
        <v>0</v>
      </c>
      <c r="K363" s="61"/>
      <c r="L363" s="60"/>
      <c r="M363" s="60"/>
      <c r="N363" s="60"/>
      <c r="O363" s="60"/>
      <c r="P363" s="60"/>
      <c r="Q363" s="60"/>
      <c r="R363" s="60"/>
      <c r="S363" s="60"/>
      <c r="T363" s="60"/>
      <c r="U363" s="61"/>
      <c r="V363" s="60"/>
      <c r="W363" s="60"/>
      <c r="X363" s="60"/>
      <c r="Y363" s="110"/>
      <c r="Z363" s="169">
        <f t="shared" si="3345"/>
        <v>0</v>
      </c>
      <c r="AA363" s="60"/>
      <c r="AB363" s="60"/>
      <c r="AC363" s="60"/>
      <c r="AD363" s="60"/>
      <c r="AE363" s="60"/>
      <c r="AF363" s="60"/>
      <c r="AG363" s="60"/>
      <c r="AH363" s="60"/>
      <c r="AI363" s="60"/>
      <c r="AJ363" s="60"/>
      <c r="AK363" s="61"/>
      <c r="AL363" s="60"/>
      <c r="AM363" s="60"/>
      <c r="AN363" s="60"/>
      <c r="AO363" s="110"/>
      <c r="AP363" s="169">
        <f t="shared" si="3346"/>
        <v>0</v>
      </c>
      <c r="AQ363" s="60"/>
      <c r="AR363" s="60"/>
      <c r="AS363" s="60"/>
      <c r="AT363" s="60"/>
      <c r="AU363" s="60"/>
      <c r="AV363" s="60"/>
      <c r="AW363" s="60"/>
      <c r="AX363" s="60"/>
      <c r="AY363" s="60"/>
      <c r="AZ363" s="60"/>
      <c r="BA363" s="61"/>
      <c r="BB363" s="60"/>
      <c r="BC363" s="60"/>
      <c r="BD363" s="60"/>
      <c r="BE363" s="110"/>
      <c r="BF363" s="169">
        <f t="shared" si="3347"/>
        <v>0</v>
      </c>
      <c r="BG363" s="60"/>
      <c r="BH363" s="60"/>
      <c r="BI363" s="60"/>
      <c r="BJ363" s="60"/>
      <c r="BK363" s="60"/>
      <c r="BL363" s="60"/>
      <c r="BM363" s="60"/>
      <c r="BN363" s="60"/>
      <c r="BO363" s="60"/>
      <c r="BP363" s="60"/>
      <c r="BQ363" s="61"/>
      <c r="BR363" s="60"/>
      <c r="BS363" s="60"/>
      <c r="BT363" s="60"/>
      <c r="BU363" s="110"/>
      <c r="BV363" s="169">
        <f t="shared" si="3348"/>
        <v>0</v>
      </c>
      <c r="BW363" s="60"/>
      <c r="BX363" s="60"/>
      <c r="BY363" s="60"/>
      <c r="BZ363" s="60"/>
      <c r="CA363" s="60"/>
      <c r="CB363" s="60"/>
      <c r="CC363" s="60"/>
      <c r="CD363" s="60"/>
      <c r="CE363" s="60"/>
      <c r="CF363" s="60"/>
      <c r="CG363" s="61"/>
      <c r="CH363" s="60"/>
      <c r="CI363" s="60"/>
      <c r="CJ363" s="60"/>
      <c r="CK363" s="60"/>
      <c r="CL363" s="60"/>
      <c r="CM363" s="60"/>
      <c r="CN363" s="60"/>
      <c r="CO363" s="60"/>
      <c r="CP363" s="60"/>
      <c r="CQ363" s="60"/>
      <c r="CR363" s="60"/>
      <c r="CS363" s="60"/>
      <c r="CT363" s="60"/>
      <c r="CU363" s="110"/>
      <c r="CV363" s="173"/>
      <c r="CW363" s="169">
        <f t="shared" si="3349"/>
        <v>0</v>
      </c>
      <c r="CX363" s="60"/>
      <c r="CY363" s="60"/>
      <c r="CZ363" s="60"/>
      <c r="DA363" s="60"/>
      <c r="DB363" s="60"/>
      <c r="DC363" s="60"/>
      <c r="DD363" s="60"/>
      <c r="DE363" s="60"/>
      <c r="DF363" s="60"/>
      <c r="DG363" s="60"/>
      <c r="DH363" s="61"/>
      <c r="DI363" s="60"/>
      <c r="DJ363" s="60"/>
      <c r="DK363" s="60"/>
      <c r="DL363" s="110"/>
      <c r="DM363" s="169">
        <f t="shared" si="3350"/>
        <v>0</v>
      </c>
      <c r="DN363" s="60"/>
      <c r="DO363" s="60"/>
      <c r="DP363" s="60"/>
      <c r="DQ363" s="60"/>
      <c r="DR363" s="60"/>
      <c r="DS363" s="60"/>
      <c r="DT363" s="60"/>
      <c r="DU363" s="60"/>
      <c r="DV363" s="60"/>
      <c r="DW363" s="60"/>
      <c r="DX363" s="61"/>
      <c r="DY363" s="60"/>
      <c r="DZ363" s="60"/>
      <c r="EA363" s="60"/>
      <c r="EB363" s="110"/>
      <c r="EC363" s="169">
        <f t="shared" si="3351"/>
        <v>0</v>
      </c>
      <c r="ED363" s="60"/>
      <c r="EE363" s="60"/>
      <c r="EF363" s="60"/>
      <c r="EG363" s="60"/>
      <c r="EH363" s="60"/>
      <c r="EI363" s="60"/>
      <c r="EJ363" s="60"/>
      <c r="EK363" s="60"/>
      <c r="EL363" s="60"/>
      <c r="EM363" s="60"/>
      <c r="EN363" s="61"/>
      <c r="EO363" s="60"/>
      <c r="EP363" s="60"/>
      <c r="EQ363" s="60"/>
      <c r="ER363" s="110"/>
      <c r="ES363" s="169">
        <f t="shared" si="3352"/>
        <v>0</v>
      </c>
      <c r="ET363" s="60"/>
      <c r="EU363" s="60"/>
      <c r="EV363" s="60"/>
      <c r="EW363" s="60"/>
      <c r="EX363" s="60"/>
      <c r="EY363" s="60"/>
      <c r="EZ363" s="60"/>
      <c r="FA363" s="60"/>
      <c r="FB363" s="60"/>
      <c r="FC363" s="60"/>
      <c r="FD363" s="61"/>
      <c r="FE363" s="60"/>
      <c r="FF363" s="60"/>
      <c r="FG363" s="60"/>
      <c r="FH363" s="110"/>
      <c r="FI363" s="169">
        <f t="shared" si="3353"/>
        <v>0</v>
      </c>
      <c r="FJ363" s="60"/>
      <c r="FK363" s="60"/>
      <c r="FL363" s="60"/>
      <c r="FM363" s="60"/>
      <c r="FN363" s="60"/>
      <c r="FO363" s="60"/>
      <c r="FP363" s="60"/>
      <c r="FQ363" s="60"/>
      <c r="FR363" s="60"/>
      <c r="FS363" s="60"/>
      <c r="FT363" s="61"/>
      <c r="FU363" s="60"/>
      <c r="FV363" s="60"/>
      <c r="FW363" s="60"/>
      <c r="FX363" s="110"/>
      <c r="FY363" s="169">
        <f t="shared" si="3354"/>
        <v>0</v>
      </c>
      <c r="FZ363" s="60"/>
      <c r="GA363" s="60"/>
      <c r="GB363" s="60"/>
      <c r="GC363" s="60"/>
      <c r="GD363" s="60"/>
      <c r="GE363" s="60"/>
      <c r="GF363" s="60"/>
      <c r="GG363" s="60"/>
      <c r="GH363" s="60"/>
      <c r="GI363" s="60"/>
      <c r="GJ363" s="61"/>
      <c r="GK363" s="60"/>
      <c r="GL363" s="60"/>
      <c r="GM363" s="60"/>
      <c r="GN363" s="110"/>
      <c r="GO363" s="169">
        <f t="shared" si="3355"/>
        <v>0</v>
      </c>
      <c r="GP363" s="60"/>
      <c r="GQ363" s="60"/>
      <c r="GR363" s="60"/>
      <c r="GS363" s="60"/>
      <c r="GT363" s="60"/>
      <c r="GU363" s="60"/>
      <c r="GV363" s="60"/>
      <c r="GW363" s="60"/>
      <c r="GX363" s="60"/>
      <c r="GY363" s="60"/>
      <c r="GZ363" s="61"/>
      <c r="HA363" s="60"/>
      <c r="HB363" s="60"/>
      <c r="HC363" s="60"/>
      <c r="HD363" s="60"/>
      <c r="HE363" s="60"/>
      <c r="HF363" s="60"/>
      <c r="HG363" s="60"/>
      <c r="HH363" s="60"/>
      <c r="HI363" s="60"/>
      <c r="HJ363" s="60"/>
      <c r="HK363" s="60"/>
      <c r="HL363" s="60"/>
      <c r="HM363" s="60"/>
      <c r="HN363" s="110"/>
      <c r="HO363" s="172"/>
      <c r="HP363" s="173"/>
      <c r="HQ363" s="169">
        <f t="shared" si="3356"/>
        <v>0</v>
      </c>
      <c r="HR363" s="60"/>
      <c r="HS363" s="60"/>
      <c r="HT363" s="60"/>
      <c r="HU363" s="60"/>
      <c r="HV363" s="60"/>
      <c r="HW363" s="60"/>
      <c r="HX363" s="60"/>
      <c r="HY363" s="60"/>
      <c r="HZ363" s="60"/>
      <c r="IA363" s="60"/>
      <c r="IB363" s="61"/>
      <c r="IC363" s="60"/>
      <c r="ID363" s="60"/>
      <c r="IE363" s="60"/>
      <c r="IF363" s="110"/>
      <c r="IG363" s="169">
        <f t="shared" si="3357"/>
        <v>0</v>
      </c>
      <c r="IH363" s="60"/>
      <c r="II363" s="60"/>
      <c r="IJ363" s="60"/>
      <c r="IK363" s="60"/>
      <c r="IL363" s="60"/>
      <c r="IM363" s="60"/>
      <c r="IN363" s="60"/>
      <c r="IO363" s="60"/>
      <c r="IP363" s="60"/>
      <c r="IQ363" s="60"/>
      <c r="IR363" s="61"/>
      <c r="IS363" s="60"/>
      <c r="IT363" s="60"/>
      <c r="IU363" s="60"/>
      <c r="IV363" s="110"/>
      <c r="IW363" s="169">
        <f t="shared" si="3358"/>
        <v>0</v>
      </c>
      <c r="IX363" s="60"/>
      <c r="IY363" s="60"/>
      <c r="IZ363" s="60"/>
      <c r="JA363" s="60"/>
      <c r="JB363" s="60"/>
      <c r="JC363" s="60"/>
      <c r="JD363" s="60"/>
      <c r="JE363" s="60"/>
      <c r="JF363" s="60"/>
      <c r="JG363" s="60"/>
      <c r="JH363" s="61"/>
      <c r="JI363" s="60"/>
      <c r="JJ363" s="60"/>
      <c r="JK363" s="60"/>
      <c r="JL363" s="110"/>
      <c r="JM363" s="169">
        <f t="shared" si="3359"/>
        <v>0</v>
      </c>
      <c r="JN363" s="60"/>
      <c r="JO363" s="60"/>
      <c r="JP363" s="60"/>
      <c r="JQ363" s="60"/>
      <c r="JR363" s="60"/>
      <c r="JS363" s="60"/>
      <c r="JT363" s="60"/>
      <c r="JU363" s="60"/>
      <c r="JV363" s="60"/>
      <c r="JW363" s="60"/>
      <c r="JX363" s="61"/>
      <c r="JY363" s="60"/>
      <c r="JZ363" s="60"/>
      <c r="KA363" s="60"/>
      <c r="KB363" s="110"/>
      <c r="KC363" s="169">
        <f t="shared" si="3360"/>
        <v>0</v>
      </c>
      <c r="KD363" s="60"/>
      <c r="KE363" s="60"/>
      <c r="KF363" s="60"/>
      <c r="KG363" s="60"/>
      <c r="KH363" s="60"/>
      <c r="KI363" s="60"/>
      <c r="KJ363" s="60"/>
      <c r="KK363" s="60"/>
      <c r="KL363" s="60"/>
      <c r="KM363" s="60"/>
      <c r="KN363" s="61"/>
      <c r="KO363" s="60"/>
      <c r="KP363" s="60"/>
      <c r="KQ363" s="60"/>
      <c r="KR363" s="60"/>
      <c r="KS363" s="60"/>
      <c r="KT363" s="60"/>
      <c r="KU363" s="60"/>
      <c r="KV363" s="60"/>
      <c r="KW363" s="60"/>
      <c r="KX363" s="60"/>
      <c r="KY363" s="60"/>
      <c r="KZ363" s="60"/>
      <c r="LA363" s="60"/>
      <c r="LB363" s="110"/>
      <c r="LC363" s="173"/>
      <c r="LD363" s="169">
        <f t="shared" si="3361"/>
        <v>0</v>
      </c>
      <c r="LE363" s="60"/>
      <c r="LF363" s="60"/>
      <c r="LG363" s="60"/>
      <c r="LH363" s="60"/>
      <c r="LI363" s="60"/>
      <c r="LJ363" s="60"/>
      <c r="LK363" s="60"/>
      <c r="LL363" s="60"/>
      <c r="LM363" s="60"/>
      <c r="LN363" s="60"/>
      <c r="LO363" s="61"/>
      <c r="LP363" s="60"/>
      <c r="LQ363" s="60"/>
      <c r="LR363" s="60"/>
      <c r="LS363" s="110"/>
      <c r="LT363" s="169">
        <f t="shared" si="3362"/>
        <v>0</v>
      </c>
      <c r="LU363" s="60"/>
      <c r="LV363" s="60"/>
      <c r="LW363" s="60"/>
      <c r="LX363" s="60"/>
      <c r="LY363" s="60"/>
      <c r="LZ363" s="60"/>
      <c r="MA363" s="60"/>
      <c r="MB363" s="60"/>
      <c r="MC363" s="60"/>
      <c r="MD363" s="60"/>
      <c r="ME363" s="61"/>
      <c r="MF363" s="60"/>
      <c r="MG363" s="60"/>
      <c r="MH363" s="60"/>
      <c r="MI363" s="110"/>
      <c r="MJ363" s="169">
        <f t="shared" si="3363"/>
        <v>0</v>
      </c>
      <c r="MK363" s="60"/>
      <c r="ML363" s="60"/>
      <c r="MM363" s="60"/>
      <c r="MN363" s="60"/>
      <c r="MO363" s="60"/>
      <c r="MP363" s="60"/>
      <c r="MQ363" s="60"/>
      <c r="MR363" s="60"/>
      <c r="MS363" s="60"/>
      <c r="MT363" s="60"/>
      <c r="MU363" s="61"/>
      <c r="MV363" s="60"/>
      <c r="MW363" s="60"/>
      <c r="MX363" s="60"/>
      <c r="MY363" s="110"/>
      <c r="MZ363" s="169">
        <f t="shared" si="3364"/>
        <v>0</v>
      </c>
      <c r="NA363" s="60"/>
      <c r="NB363" s="60"/>
      <c r="NC363" s="60"/>
      <c r="ND363" s="60"/>
      <c r="NE363" s="60"/>
      <c r="NF363" s="60"/>
      <c r="NG363" s="60"/>
      <c r="NH363" s="60"/>
      <c r="NI363" s="60"/>
      <c r="NJ363" s="60"/>
      <c r="NK363" s="61"/>
      <c r="NL363" s="60"/>
      <c r="NM363" s="60"/>
      <c r="NN363" s="60"/>
      <c r="NO363" s="110"/>
      <c r="NP363" s="169">
        <f t="shared" si="3365"/>
        <v>0</v>
      </c>
      <c r="NQ363" s="60"/>
      <c r="NR363" s="60"/>
      <c r="NS363" s="60"/>
      <c r="NT363" s="60"/>
      <c r="NU363" s="60"/>
      <c r="NV363" s="60"/>
      <c r="NW363" s="60"/>
      <c r="NX363" s="60"/>
      <c r="NY363" s="60"/>
      <c r="NZ363" s="60"/>
      <c r="OA363" s="61"/>
      <c r="OB363" s="60"/>
      <c r="OC363" s="60"/>
      <c r="OD363" s="60"/>
      <c r="OE363" s="110"/>
      <c r="OF363" s="169">
        <f t="shared" si="3366"/>
        <v>0</v>
      </c>
      <c r="OG363" s="60"/>
      <c r="OH363" s="60"/>
      <c r="OI363" s="60"/>
      <c r="OJ363" s="60"/>
      <c r="OK363" s="60"/>
      <c r="OL363" s="60"/>
      <c r="OM363" s="60"/>
      <c r="ON363" s="60"/>
      <c r="OO363" s="60"/>
      <c r="OP363" s="60"/>
      <c r="OQ363" s="61"/>
      <c r="OR363" s="60"/>
      <c r="OS363" s="60"/>
      <c r="OT363" s="60"/>
      <c r="OU363" s="110"/>
      <c r="OV363" s="169">
        <f t="shared" si="3367"/>
        <v>0</v>
      </c>
      <c r="OW363" s="60"/>
      <c r="OX363" s="60"/>
      <c r="OY363" s="60"/>
      <c r="OZ363" s="60"/>
      <c r="PA363" s="60"/>
      <c r="PB363" s="60"/>
      <c r="PC363" s="60"/>
      <c r="PD363" s="60"/>
      <c r="PE363" s="60"/>
      <c r="PF363" s="60"/>
      <c r="PG363" s="61"/>
      <c r="PH363" s="60"/>
      <c r="PI363" s="60"/>
      <c r="PJ363" s="60"/>
      <c r="PK363" s="110"/>
      <c r="PL363" s="169">
        <f t="shared" si="3368"/>
        <v>0</v>
      </c>
      <c r="PM363" s="60"/>
      <c r="PN363" s="60"/>
      <c r="PO363" s="60"/>
      <c r="PP363" s="60"/>
      <c r="PQ363" s="60"/>
      <c r="PR363" s="60"/>
      <c r="PS363" s="60"/>
      <c r="PT363" s="60"/>
      <c r="PU363" s="60"/>
      <c r="PV363" s="60"/>
      <c r="PW363" s="61"/>
      <c r="PX363" s="60"/>
      <c r="PY363" s="60"/>
      <c r="PZ363" s="60"/>
      <c r="QA363" s="110"/>
      <c r="QB363" s="169">
        <f t="shared" si="3369"/>
        <v>0</v>
      </c>
      <c r="QC363" s="60"/>
      <c r="QD363" s="60"/>
      <c r="QE363" s="60"/>
      <c r="QF363" s="60"/>
      <c r="QG363" s="60"/>
      <c r="QH363" s="60"/>
      <c r="QI363" s="60"/>
      <c r="QJ363" s="60"/>
      <c r="QK363" s="60"/>
      <c r="QL363" s="60"/>
      <c r="QM363" s="61"/>
      <c r="QN363" s="60"/>
      <c r="QO363" s="60"/>
      <c r="QP363" s="60"/>
      <c r="QQ363" s="110"/>
      <c r="QR363" s="169">
        <f t="shared" si="3370"/>
        <v>0</v>
      </c>
      <c r="QS363" s="60"/>
      <c r="QT363" s="60"/>
      <c r="QU363" s="60"/>
      <c r="QV363" s="60"/>
      <c r="QW363" s="60"/>
      <c r="QX363" s="60"/>
      <c r="QY363" s="60"/>
      <c r="QZ363" s="60"/>
      <c r="RA363" s="60"/>
      <c r="RB363" s="60"/>
      <c r="RC363" s="61"/>
      <c r="RD363" s="60"/>
      <c r="RE363" s="60"/>
      <c r="RF363" s="60"/>
      <c r="RG363" s="60"/>
      <c r="RH363" s="60"/>
      <c r="RI363" s="60"/>
      <c r="RJ363" s="60"/>
      <c r="RK363" s="60"/>
      <c r="RL363" s="60"/>
      <c r="RM363" s="60"/>
      <c r="RN363" s="60"/>
      <c r="RO363" s="60"/>
      <c r="RP363" s="60"/>
      <c r="RQ363" s="110"/>
      <c r="RR363" s="173"/>
      <c r="RS363" s="169">
        <f t="shared" si="3371"/>
        <v>0</v>
      </c>
      <c r="RT363" s="60"/>
      <c r="RU363" s="60"/>
      <c r="RV363" s="60"/>
      <c r="RW363" s="60"/>
      <c r="RX363" s="60"/>
      <c r="RY363" s="60"/>
      <c r="RZ363" s="60"/>
      <c r="SA363" s="60"/>
      <c r="SB363" s="60"/>
      <c r="SC363" s="60"/>
      <c r="SD363" s="61"/>
      <c r="SE363" s="60"/>
      <c r="SF363" s="60"/>
      <c r="SG363" s="60"/>
      <c r="SH363" s="110"/>
      <c r="SI363" s="169">
        <f t="shared" si="3372"/>
        <v>0</v>
      </c>
      <c r="SJ363" s="60"/>
      <c r="SK363" s="60"/>
      <c r="SL363" s="60"/>
      <c r="SM363" s="60"/>
      <c r="SN363" s="60"/>
      <c r="SO363" s="60"/>
      <c r="SP363" s="60"/>
      <c r="SQ363" s="60"/>
      <c r="SR363" s="60"/>
      <c r="SS363" s="60"/>
      <c r="ST363" s="61"/>
      <c r="SU363" s="60"/>
      <c r="SV363" s="60"/>
      <c r="SW363" s="60"/>
      <c r="SX363" s="110"/>
      <c r="SY363" s="169">
        <f t="shared" si="3373"/>
        <v>0</v>
      </c>
      <c r="SZ363" s="60"/>
      <c r="TA363" s="60"/>
      <c r="TB363" s="60"/>
      <c r="TC363" s="60"/>
      <c r="TD363" s="60"/>
      <c r="TE363" s="60"/>
      <c r="TF363" s="60"/>
      <c r="TG363" s="60"/>
      <c r="TH363" s="60"/>
      <c r="TI363" s="60"/>
      <c r="TJ363" s="61"/>
      <c r="TK363" s="60"/>
      <c r="TL363" s="60"/>
      <c r="TM363" s="60"/>
      <c r="TN363" s="110"/>
      <c r="TO363" s="169">
        <f t="shared" si="3374"/>
        <v>0</v>
      </c>
      <c r="TP363" s="60"/>
      <c r="TQ363" s="60"/>
      <c r="TR363" s="60"/>
      <c r="TS363" s="60"/>
      <c r="TT363" s="60"/>
      <c r="TU363" s="60"/>
      <c r="TV363" s="60"/>
      <c r="TW363" s="60"/>
      <c r="TX363" s="60"/>
      <c r="TY363" s="60"/>
      <c r="TZ363" s="61"/>
      <c r="UA363" s="60"/>
      <c r="UB363" s="60"/>
      <c r="UC363" s="60"/>
      <c r="UD363" s="110"/>
      <c r="UE363" s="169">
        <f t="shared" si="3375"/>
        <v>0</v>
      </c>
      <c r="UF363" s="60"/>
      <c r="UG363" s="60"/>
      <c r="UH363" s="60"/>
      <c r="UI363" s="60"/>
      <c r="UJ363" s="60"/>
      <c r="UK363" s="60"/>
      <c r="UL363" s="60"/>
      <c r="UM363" s="60"/>
      <c r="UN363" s="60"/>
      <c r="UO363" s="60"/>
      <c r="UP363" s="61"/>
      <c r="UQ363" s="60"/>
      <c r="UR363" s="60"/>
      <c r="US363" s="60"/>
      <c r="UT363" s="60"/>
      <c r="UU363" s="60"/>
      <c r="UV363" s="60"/>
      <c r="UW363" s="60"/>
      <c r="UX363" s="60"/>
      <c r="UY363" s="60"/>
      <c r="UZ363" s="60"/>
      <c r="VA363" s="60"/>
      <c r="VB363" s="60"/>
      <c r="VC363" s="60"/>
      <c r="VD363" s="110"/>
      <c r="VE363" s="10" t="str">
        <f t="shared" si="2875"/>
        <v>-</v>
      </c>
    </row>
    <row r="364" spans="1:577" ht="20.149999999999999" customHeight="1">
      <c r="A364" s="34"/>
      <c r="B364" s="34">
        <v>2102</v>
      </c>
      <c r="C364" s="34"/>
      <c r="D364" s="35" t="s">
        <v>323</v>
      </c>
      <c r="E364" s="190">
        <f t="shared" ref="E364:BP364" si="3376">SUM(E365:E367)</f>
        <v>0</v>
      </c>
      <c r="F364" s="191">
        <f t="shared" si="3376"/>
        <v>0</v>
      </c>
      <c r="G364" s="191">
        <f t="shared" si="3376"/>
        <v>0</v>
      </c>
      <c r="H364" s="192">
        <f t="shared" si="3376"/>
        <v>0</v>
      </c>
      <c r="I364" s="228">
        <f t="shared" si="3376"/>
        <v>0</v>
      </c>
      <c r="J364" s="191">
        <f t="shared" si="3376"/>
        <v>0</v>
      </c>
      <c r="K364" s="59">
        <f t="shared" si="3376"/>
        <v>0</v>
      </c>
      <c r="L364" s="58">
        <f t="shared" si="3376"/>
        <v>0</v>
      </c>
      <c r="M364" s="58">
        <f t="shared" si="3376"/>
        <v>0</v>
      </c>
      <c r="N364" s="58">
        <f t="shared" si="3376"/>
        <v>0</v>
      </c>
      <c r="O364" s="58">
        <f t="shared" si="3376"/>
        <v>0</v>
      </c>
      <c r="P364" s="58">
        <f t="shared" si="3376"/>
        <v>0</v>
      </c>
      <c r="Q364" s="58">
        <f t="shared" si="3376"/>
        <v>0</v>
      </c>
      <c r="R364" s="58">
        <f t="shared" si="3376"/>
        <v>0</v>
      </c>
      <c r="S364" s="58">
        <f t="shared" si="3376"/>
        <v>0</v>
      </c>
      <c r="T364" s="58">
        <f t="shared" si="3376"/>
        <v>0</v>
      </c>
      <c r="U364" s="59">
        <f t="shared" si="3376"/>
        <v>0</v>
      </c>
      <c r="V364" s="58">
        <f t="shared" si="3376"/>
        <v>0</v>
      </c>
      <c r="W364" s="58">
        <f t="shared" si="3376"/>
        <v>0</v>
      </c>
      <c r="X364" s="58">
        <f t="shared" si="3376"/>
        <v>0</v>
      </c>
      <c r="Y364" s="109">
        <f t="shared" si="3376"/>
        <v>0</v>
      </c>
      <c r="Z364" s="59">
        <f t="shared" si="3376"/>
        <v>0</v>
      </c>
      <c r="AA364" s="58">
        <f t="shared" si="3376"/>
        <v>0</v>
      </c>
      <c r="AB364" s="58">
        <f t="shared" si="3376"/>
        <v>0</v>
      </c>
      <c r="AC364" s="58">
        <f t="shared" si="3376"/>
        <v>0</v>
      </c>
      <c r="AD364" s="58">
        <f t="shared" si="3376"/>
        <v>0</v>
      </c>
      <c r="AE364" s="58">
        <f t="shared" si="3376"/>
        <v>0</v>
      </c>
      <c r="AF364" s="58">
        <f t="shared" si="3376"/>
        <v>0</v>
      </c>
      <c r="AG364" s="58">
        <f t="shared" si="3376"/>
        <v>0</v>
      </c>
      <c r="AH364" s="58">
        <f t="shared" si="3376"/>
        <v>0</v>
      </c>
      <c r="AI364" s="58">
        <f t="shared" si="3376"/>
        <v>0</v>
      </c>
      <c r="AJ364" s="58">
        <f t="shared" si="3376"/>
        <v>0</v>
      </c>
      <c r="AK364" s="59">
        <f t="shared" si="3376"/>
        <v>0</v>
      </c>
      <c r="AL364" s="58">
        <f t="shared" si="3376"/>
        <v>0</v>
      </c>
      <c r="AM364" s="58">
        <f t="shared" si="3376"/>
        <v>0</v>
      </c>
      <c r="AN364" s="58">
        <f t="shared" si="3376"/>
        <v>0</v>
      </c>
      <c r="AO364" s="109">
        <f t="shared" si="3376"/>
        <v>0</v>
      </c>
      <c r="AP364" s="59">
        <f t="shared" si="3376"/>
        <v>0</v>
      </c>
      <c r="AQ364" s="58">
        <f t="shared" si="3376"/>
        <v>0</v>
      </c>
      <c r="AR364" s="58">
        <f t="shared" si="3376"/>
        <v>0</v>
      </c>
      <c r="AS364" s="58">
        <f t="shared" si="3376"/>
        <v>0</v>
      </c>
      <c r="AT364" s="58">
        <f t="shared" si="3376"/>
        <v>0</v>
      </c>
      <c r="AU364" s="58">
        <f t="shared" si="3376"/>
        <v>0</v>
      </c>
      <c r="AV364" s="58">
        <f t="shared" si="3376"/>
        <v>0</v>
      </c>
      <c r="AW364" s="58">
        <f t="shared" si="3376"/>
        <v>0</v>
      </c>
      <c r="AX364" s="58">
        <f t="shared" si="3376"/>
        <v>0</v>
      </c>
      <c r="AY364" s="58">
        <f t="shared" si="3376"/>
        <v>0</v>
      </c>
      <c r="AZ364" s="58">
        <f t="shared" si="3376"/>
        <v>0</v>
      </c>
      <c r="BA364" s="59">
        <f t="shared" si="3376"/>
        <v>0</v>
      </c>
      <c r="BB364" s="58">
        <f t="shared" si="3376"/>
        <v>0</v>
      </c>
      <c r="BC364" s="58">
        <f t="shared" si="3376"/>
        <v>0</v>
      </c>
      <c r="BD364" s="58">
        <f t="shared" si="3376"/>
        <v>0</v>
      </c>
      <c r="BE364" s="109">
        <f t="shared" si="3376"/>
        <v>0</v>
      </c>
      <c r="BF364" s="59">
        <f t="shared" si="3376"/>
        <v>0</v>
      </c>
      <c r="BG364" s="58">
        <f t="shared" si="3376"/>
        <v>0</v>
      </c>
      <c r="BH364" s="58">
        <f t="shared" si="3376"/>
        <v>0</v>
      </c>
      <c r="BI364" s="58">
        <f t="shared" si="3376"/>
        <v>0</v>
      </c>
      <c r="BJ364" s="58">
        <f t="shared" si="3376"/>
        <v>0</v>
      </c>
      <c r="BK364" s="58">
        <f t="shared" si="3376"/>
        <v>0</v>
      </c>
      <c r="BL364" s="58">
        <f t="shared" si="3376"/>
        <v>0</v>
      </c>
      <c r="BM364" s="58">
        <f t="shared" si="3376"/>
        <v>0</v>
      </c>
      <c r="BN364" s="58">
        <f t="shared" si="3376"/>
        <v>0</v>
      </c>
      <c r="BO364" s="58">
        <f t="shared" si="3376"/>
        <v>0</v>
      </c>
      <c r="BP364" s="58">
        <f t="shared" si="3376"/>
        <v>0</v>
      </c>
      <c r="BQ364" s="59">
        <f t="shared" ref="BQ364:EM364" si="3377">SUM(BQ365:BQ367)</f>
        <v>0</v>
      </c>
      <c r="BR364" s="58">
        <f t="shared" si="3377"/>
        <v>0</v>
      </c>
      <c r="BS364" s="58">
        <f t="shared" si="3377"/>
        <v>0</v>
      </c>
      <c r="BT364" s="58">
        <f t="shared" si="3377"/>
        <v>0</v>
      </c>
      <c r="BU364" s="109">
        <f t="shared" si="3377"/>
        <v>0</v>
      </c>
      <c r="BV364" s="59">
        <f t="shared" si="3377"/>
        <v>0</v>
      </c>
      <c r="BW364" s="58">
        <f t="shared" si="3377"/>
        <v>0</v>
      </c>
      <c r="BX364" s="58">
        <f t="shared" si="3377"/>
        <v>0</v>
      </c>
      <c r="BY364" s="58">
        <f t="shared" si="3377"/>
        <v>0</v>
      </c>
      <c r="BZ364" s="58">
        <f t="shared" si="3377"/>
        <v>0</v>
      </c>
      <c r="CA364" s="58">
        <f t="shared" si="3377"/>
        <v>0</v>
      </c>
      <c r="CB364" s="58">
        <f t="shared" si="3377"/>
        <v>0</v>
      </c>
      <c r="CC364" s="58">
        <f t="shared" si="3377"/>
        <v>0</v>
      </c>
      <c r="CD364" s="58">
        <f t="shared" si="3377"/>
        <v>0</v>
      </c>
      <c r="CE364" s="58">
        <f t="shared" si="3377"/>
        <v>0</v>
      </c>
      <c r="CF364" s="58">
        <f t="shared" si="3377"/>
        <v>0</v>
      </c>
      <c r="CG364" s="59">
        <f t="shared" si="3377"/>
        <v>0</v>
      </c>
      <c r="CH364" s="58">
        <f t="shared" si="3377"/>
        <v>0</v>
      </c>
      <c r="CI364" s="58">
        <f t="shared" si="3377"/>
        <v>0</v>
      </c>
      <c r="CJ364" s="58">
        <f t="shared" si="3377"/>
        <v>0</v>
      </c>
      <c r="CK364" s="58">
        <f t="shared" si="3377"/>
        <v>0</v>
      </c>
      <c r="CL364" s="58">
        <f t="shared" si="3377"/>
        <v>0</v>
      </c>
      <c r="CM364" s="58">
        <f t="shared" si="3377"/>
        <v>0</v>
      </c>
      <c r="CN364" s="58">
        <f t="shared" si="3377"/>
        <v>0</v>
      </c>
      <c r="CO364" s="58">
        <f t="shared" si="3377"/>
        <v>0</v>
      </c>
      <c r="CP364" s="58">
        <f t="shared" si="3377"/>
        <v>0</v>
      </c>
      <c r="CQ364" s="58">
        <f t="shared" si="3377"/>
        <v>0</v>
      </c>
      <c r="CR364" s="58">
        <f t="shared" si="3377"/>
        <v>0</v>
      </c>
      <c r="CS364" s="58">
        <f t="shared" si="3377"/>
        <v>0</v>
      </c>
      <c r="CT364" s="58">
        <f t="shared" si="3377"/>
        <v>0</v>
      </c>
      <c r="CU364" s="109">
        <f t="shared" si="3377"/>
        <v>0</v>
      </c>
      <c r="CV364" s="152">
        <f t="shared" si="3377"/>
        <v>0</v>
      </c>
      <c r="CW364" s="59">
        <f t="shared" si="3377"/>
        <v>0</v>
      </c>
      <c r="CX364" s="58">
        <f t="shared" si="3377"/>
        <v>0</v>
      </c>
      <c r="CY364" s="58">
        <f t="shared" si="3377"/>
        <v>0</v>
      </c>
      <c r="CZ364" s="58">
        <f t="shared" si="3377"/>
        <v>0</v>
      </c>
      <c r="DA364" s="58">
        <f t="shared" si="3377"/>
        <v>0</v>
      </c>
      <c r="DB364" s="58">
        <f t="shared" si="3377"/>
        <v>0</v>
      </c>
      <c r="DC364" s="58">
        <f t="shared" si="3377"/>
        <v>0</v>
      </c>
      <c r="DD364" s="58">
        <f t="shared" si="3377"/>
        <v>0</v>
      </c>
      <c r="DE364" s="58">
        <f t="shared" si="3377"/>
        <v>0</v>
      </c>
      <c r="DF364" s="58">
        <f t="shared" si="3377"/>
        <v>0</v>
      </c>
      <c r="DG364" s="58">
        <f t="shared" si="3377"/>
        <v>0</v>
      </c>
      <c r="DH364" s="59">
        <f t="shared" si="3377"/>
        <v>0</v>
      </c>
      <c r="DI364" s="58">
        <f t="shared" si="3377"/>
        <v>0</v>
      </c>
      <c r="DJ364" s="58">
        <f t="shared" si="3377"/>
        <v>0</v>
      </c>
      <c r="DK364" s="58">
        <f t="shared" si="3377"/>
        <v>0</v>
      </c>
      <c r="DL364" s="109">
        <f t="shared" si="3377"/>
        <v>0</v>
      </c>
      <c r="DM364" s="59">
        <f t="shared" si="3377"/>
        <v>0</v>
      </c>
      <c r="DN364" s="58">
        <f t="shared" si="3377"/>
        <v>0</v>
      </c>
      <c r="DO364" s="58">
        <f t="shared" si="3377"/>
        <v>0</v>
      </c>
      <c r="DP364" s="58">
        <f t="shared" si="3377"/>
        <v>0</v>
      </c>
      <c r="DQ364" s="58">
        <f t="shared" si="3377"/>
        <v>0</v>
      </c>
      <c r="DR364" s="58">
        <f t="shared" si="3377"/>
        <v>0</v>
      </c>
      <c r="DS364" s="58">
        <f t="shared" si="3377"/>
        <v>0</v>
      </c>
      <c r="DT364" s="58">
        <f t="shared" si="3377"/>
        <v>0</v>
      </c>
      <c r="DU364" s="58">
        <f t="shared" si="3377"/>
        <v>0</v>
      </c>
      <c r="DV364" s="58">
        <f t="shared" si="3377"/>
        <v>0</v>
      </c>
      <c r="DW364" s="58">
        <f t="shared" si="3377"/>
        <v>0</v>
      </c>
      <c r="DX364" s="59">
        <f t="shared" si="3377"/>
        <v>0</v>
      </c>
      <c r="DY364" s="58">
        <f t="shared" si="3377"/>
        <v>0</v>
      </c>
      <c r="DZ364" s="58">
        <f t="shared" si="3377"/>
        <v>0</v>
      </c>
      <c r="EA364" s="58">
        <f t="shared" si="3377"/>
        <v>0</v>
      </c>
      <c r="EB364" s="109">
        <f t="shared" si="3377"/>
        <v>0</v>
      </c>
      <c r="EC364" s="59">
        <f t="shared" si="3377"/>
        <v>0</v>
      </c>
      <c r="ED364" s="58">
        <f t="shared" si="3377"/>
        <v>0</v>
      </c>
      <c r="EE364" s="58">
        <f t="shared" si="3377"/>
        <v>0</v>
      </c>
      <c r="EF364" s="58">
        <f t="shared" si="3377"/>
        <v>0</v>
      </c>
      <c r="EG364" s="58">
        <f t="shared" si="3377"/>
        <v>0</v>
      </c>
      <c r="EH364" s="58">
        <f t="shared" si="3377"/>
        <v>0</v>
      </c>
      <c r="EI364" s="58">
        <f t="shared" si="3377"/>
        <v>0</v>
      </c>
      <c r="EJ364" s="58">
        <f t="shared" si="3377"/>
        <v>0</v>
      </c>
      <c r="EK364" s="58">
        <f t="shared" si="3377"/>
        <v>0</v>
      </c>
      <c r="EL364" s="58">
        <f t="shared" si="3377"/>
        <v>0</v>
      </c>
      <c r="EM364" s="58">
        <f t="shared" si="3377"/>
        <v>0</v>
      </c>
      <c r="EN364" s="59">
        <f t="shared" ref="EN364:GY364" si="3378">SUM(EN365:EN367)</f>
        <v>0</v>
      </c>
      <c r="EO364" s="58">
        <f t="shared" si="3378"/>
        <v>0</v>
      </c>
      <c r="EP364" s="58">
        <f t="shared" si="3378"/>
        <v>0</v>
      </c>
      <c r="EQ364" s="58">
        <f t="shared" si="3378"/>
        <v>0</v>
      </c>
      <c r="ER364" s="109">
        <f t="shared" si="3378"/>
        <v>0</v>
      </c>
      <c r="ES364" s="59">
        <f t="shared" si="3378"/>
        <v>0</v>
      </c>
      <c r="ET364" s="58">
        <f t="shared" si="3378"/>
        <v>0</v>
      </c>
      <c r="EU364" s="58">
        <f t="shared" si="3378"/>
        <v>0</v>
      </c>
      <c r="EV364" s="58">
        <f t="shared" si="3378"/>
        <v>0</v>
      </c>
      <c r="EW364" s="58">
        <f t="shared" si="3378"/>
        <v>0</v>
      </c>
      <c r="EX364" s="58">
        <f t="shared" si="3378"/>
        <v>0</v>
      </c>
      <c r="EY364" s="58">
        <f t="shared" si="3378"/>
        <v>0</v>
      </c>
      <c r="EZ364" s="58">
        <f t="shared" si="3378"/>
        <v>0</v>
      </c>
      <c r="FA364" s="58">
        <f t="shared" si="3378"/>
        <v>0</v>
      </c>
      <c r="FB364" s="58">
        <f t="shared" si="3378"/>
        <v>0</v>
      </c>
      <c r="FC364" s="58">
        <f t="shared" si="3378"/>
        <v>0</v>
      </c>
      <c r="FD364" s="59">
        <f t="shared" si="3378"/>
        <v>0</v>
      </c>
      <c r="FE364" s="58">
        <f t="shared" si="3378"/>
        <v>0</v>
      </c>
      <c r="FF364" s="58">
        <f t="shared" si="3378"/>
        <v>0</v>
      </c>
      <c r="FG364" s="58">
        <f t="shared" si="3378"/>
        <v>0</v>
      </c>
      <c r="FH364" s="109">
        <f t="shared" si="3378"/>
        <v>0</v>
      </c>
      <c r="FI364" s="59">
        <f t="shared" si="3378"/>
        <v>0</v>
      </c>
      <c r="FJ364" s="58">
        <f t="shared" si="3378"/>
        <v>0</v>
      </c>
      <c r="FK364" s="58">
        <f t="shared" si="3378"/>
        <v>0</v>
      </c>
      <c r="FL364" s="58">
        <f t="shared" si="3378"/>
        <v>0</v>
      </c>
      <c r="FM364" s="58">
        <f t="shared" si="3378"/>
        <v>0</v>
      </c>
      <c r="FN364" s="58">
        <f t="shared" si="3378"/>
        <v>0</v>
      </c>
      <c r="FO364" s="58">
        <f t="shared" si="3378"/>
        <v>0</v>
      </c>
      <c r="FP364" s="58">
        <f t="shared" si="3378"/>
        <v>0</v>
      </c>
      <c r="FQ364" s="58">
        <f t="shared" si="3378"/>
        <v>0</v>
      </c>
      <c r="FR364" s="58">
        <f t="shared" si="3378"/>
        <v>0</v>
      </c>
      <c r="FS364" s="58">
        <f t="shared" si="3378"/>
        <v>0</v>
      </c>
      <c r="FT364" s="59">
        <f t="shared" si="3378"/>
        <v>0</v>
      </c>
      <c r="FU364" s="58">
        <f t="shared" si="3378"/>
        <v>0</v>
      </c>
      <c r="FV364" s="58">
        <f t="shared" si="3378"/>
        <v>0</v>
      </c>
      <c r="FW364" s="58">
        <f t="shared" si="3378"/>
        <v>0</v>
      </c>
      <c r="FX364" s="109">
        <f t="shared" si="3378"/>
        <v>0</v>
      </c>
      <c r="FY364" s="59">
        <f t="shared" si="3378"/>
        <v>0</v>
      </c>
      <c r="FZ364" s="58">
        <f t="shared" si="3378"/>
        <v>0</v>
      </c>
      <c r="GA364" s="58">
        <f t="shared" si="3378"/>
        <v>0</v>
      </c>
      <c r="GB364" s="58">
        <f t="shared" si="3378"/>
        <v>0</v>
      </c>
      <c r="GC364" s="58">
        <f t="shared" si="3378"/>
        <v>0</v>
      </c>
      <c r="GD364" s="58">
        <f t="shared" si="3378"/>
        <v>0</v>
      </c>
      <c r="GE364" s="58">
        <f t="shared" si="3378"/>
        <v>0</v>
      </c>
      <c r="GF364" s="58">
        <f t="shared" si="3378"/>
        <v>0</v>
      </c>
      <c r="GG364" s="58">
        <f t="shared" si="3378"/>
        <v>0</v>
      </c>
      <c r="GH364" s="58">
        <f t="shared" si="3378"/>
        <v>0</v>
      </c>
      <c r="GI364" s="58">
        <f t="shared" si="3378"/>
        <v>0</v>
      </c>
      <c r="GJ364" s="59">
        <f t="shared" si="3378"/>
        <v>0</v>
      </c>
      <c r="GK364" s="58">
        <f t="shared" si="3378"/>
        <v>0</v>
      </c>
      <c r="GL364" s="58">
        <f t="shared" si="3378"/>
        <v>0</v>
      </c>
      <c r="GM364" s="58">
        <f t="shared" si="3378"/>
        <v>0</v>
      </c>
      <c r="GN364" s="109">
        <f t="shared" si="3378"/>
        <v>0</v>
      </c>
      <c r="GO364" s="59">
        <f t="shared" si="3378"/>
        <v>0</v>
      </c>
      <c r="GP364" s="58">
        <f t="shared" si="3378"/>
        <v>0</v>
      </c>
      <c r="GQ364" s="58">
        <f t="shared" si="3378"/>
        <v>0</v>
      </c>
      <c r="GR364" s="58">
        <f t="shared" si="3378"/>
        <v>0</v>
      </c>
      <c r="GS364" s="58">
        <f t="shared" si="3378"/>
        <v>0</v>
      </c>
      <c r="GT364" s="58">
        <f t="shared" si="3378"/>
        <v>0</v>
      </c>
      <c r="GU364" s="58">
        <f t="shared" si="3378"/>
        <v>0</v>
      </c>
      <c r="GV364" s="58">
        <f t="shared" si="3378"/>
        <v>0</v>
      </c>
      <c r="GW364" s="58">
        <f t="shared" si="3378"/>
        <v>0</v>
      </c>
      <c r="GX364" s="58">
        <f t="shared" si="3378"/>
        <v>0</v>
      </c>
      <c r="GY364" s="58">
        <f t="shared" si="3378"/>
        <v>0</v>
      </c>
      <c r="GZ364" s="59">
        <f t="shared" ref="GZ364:JW364" si="3379">SUM(GZ365:GZ367)</f>
        <v>0</v>
      </c>
      <c r="HA364" s="58">
        <f t="shared" si="3379"/>
        <v>0</v>
      </c>
      <c r="HB364" s="58">
        <f t="shared" si="3379"/>
        <v>0</v>
      </c>
      <c r="HC364" s="58">
        <f t="shared" si="3379"/>
        <v>0</v>
      </c>
      <c r="HD364" s="58">
        <f t="shared" si="3379"/>
        <v>0</v>
      </c>
      <c r="HE364" s="58">
        <f t="shared" si="3379"/>
        <v>0</v>
      </c>
      <c r="HF364" s="58">
        <f t="shared" si="3379"/>
        <v>0</v>
      </c>
      <c r="HG364" s="58">
        <f t="shared" si="3379"/>
        <v>0</v>
      </c>
      <c r="HH364" s="58">
        <f t="shared" si="3379"/>
        <v>0</v>
      </c>
      <c r="HI364" s="58">
        <f t="shared" si="3379"/>
        <v>0</v>
      </c>
      <c r="HJ364" s="58">
        <f t="shared" si="3379"/>
        <v>0</v>
      </c>
      <c r="HK364" s="58">
        <f t="shared" si="3379"/>
        <v>0</v>
      </c>
      <c r="HL364" s="58">
        <f t="shared" si="3379"/>
        <v>0</v>
      </c>
      <c r="HM364" s="58">
        <f t="shared" si="3379"/>
        <v>0</v>
      </c>
      <c r="HN364" s="109">
        <f t="shared" si="3379"/>
        <v>0</v>
      </c>
      <c r="HO364" s="136">
        <f t="shared" si="3379"/>
        <v>0</v>
      </c>
      <c r="HP364" s="152">
        <f t="shared" si="3379"/>
        <v>0</v>
      </c>
      <c r="HQ364" s="59">
        <f t="shared" si="3379"/>
        <v>0</v>
      </c>
      <c r="HR364" s="58">
        <f t="shared" si="3379"/>
        <v>0</v>
      </c>
      <c r="HS364" s="58">
        <f t="shared" si="3379"/>
        <v>0</v>
      </c>
      <c r="HT364" s="58">
        <f t="shared" si="3379"/>
        <v>0</v>
      </c>
      <c r="HU364" s="58">
        <f t="shared" si="3379"/>
        <v>0</v>
      </c>
      <c r="HV364" s="58">
        <f t="shared" si="3379"/>
        <v>0</v>
      </c>
      <c r="HW364" s="58">
        <f t="shared" si="3379"/>
        <v>0</v>
      </c>
      <c r="HX364" s="58">
        <f t="shared" si="3379"/>
        <v>0</v>
      </c>
      <c r="HY364" s="58">
        <f t="shared" si="3379"/>
        <v>0</v>
      </c>
      <c r="HZ364" s="58">
        <f t="shared" si="3379"/>
        <v>0</v>
      </c>
      <c r="IA364" s="58">
        <f t="shared" si="3379"/>
        <v>0</v>
      </c>
      <c r="IB364" s="59">
        <f t="shared" si="3379"/>
        <v>0</v>
      </c>
      <c r="IC364" s="58">
        <f t="shared" si="3379"/>
        <v>0</v>
      </c>
      <c r="ID364" s="58">
        <f t="shared" si="3379"/>
        <v>0</v>
      </c>
      <c r="IE364" s="58">
        <f t="shared" si="3379"/>
        <v>0</v>
      </c>
      <c r="IF364" s="109">
        <f t="shared" si="3379"/>
        <v>0</v>
      </c>
      <c r="IG364" s="59">
        <f t="shared" si="3379"/>
        <v>0</v>
      </c>
      <c r="IH364" s="58">
        <f t="shared" si="3379"/>
        <v>0</v>
      </c>
      <c r="II364" s="58">
        <f t="shared" si="3379"/>
        <v>0</v>
      </c>
      <c r="IJ364" s="58">
        <f t="shared" si="3379"/>
        <v>0</v>
      </c>
      <c r="IK364" s="58">
        <f t="shared" si="3379"/>
        <v>0</v>
      </c>
      <c r="IL364" s="58">
        <f t="shared" si="3379"/>
        <v>0</v>
      </c>
      <c r="IM364" s="58">
        <f t="shared" si="3379"/>
        <v>0</v>
      </c>
      <c r="IN364" s="58">
        <f t="shared" si="3379"/>
        <v>0</v>
      </c>
      <c r="IO364" s="58">
        <f t="shared" si="3379"/>
        <v>0</v>
      </c>
      <c r="IP364" s="58">
        <f t="shared" si="3379"/>
        <v>0</v>
      </c>
      <c r="IQ364" s="58">
        <f t="shared" si="3379"/>
        <v>0</v>
      </c>
      <c r="IR364" s="59">
        <f t="shared" si="3379"/>
        <v>0</v>
      </c>
      <c r="IS364" s="58">
        <f t="shared" si="3379"/>
        <v>0</v>
      </c>
      <c r="IT364" s="58">
        <f t="shared" si="3379"/>
        <v>0</v>
      </c>
      <c r="IU364" s="58">
        <f t="shared" si="3379"/>
        <v>0</v>
      </c>
      <c r="IV364" s="109">
        <f t="shared" si="3379"/>
        <v>0</v>
      </c>
      <c r="IW364" s="59">
        <f t="shared" si="3379"/>
        <v>0</v>
      </c>
      <c r="IX364" s="58">
        <f t="shared" si="3379"/>
        <v>0</v>
      </c>
      <c r="IY364" s="58">
        <f t="shared" si="3379"/>
        <v>0</v>
      </c>
      <c r="IZ364" s="58">
        <f t="shared" si="3379"/>
        <v>0</v>
      </c>
      <c r="JA364" s="58">
        <f t="shared" si="3379"/>
        <v>0</v>
      </c>
      <c r="JB364" s="58">
        <f t="shared" si="3379"/>
        <v>0</v>
      </c>
      <c r="JC364" s="58">
        <f t="shared" si="3379"/>
        <v>0</v>
      </c>
      <c r="JD364" s="58">
        <f t="shared" si="3379"/>
        <v>0</v>
      </c>
      <c r="JE364" s="58">
        <f t="shared" si="3379"/>
        <v>0</v>
      </c>
      <c r="JF364" s="58">
        <f t="shared" si="3379"/>
        <v>0</v>
      </c>
      <c r="JG364" s="58">
        <f t="shared" si="3379"/>
        <v>0</v>
      </c>
      <c r="JH364" s="59">
        <f t="shared" si="3379"/>
        <v>0</v>
      </c>
      <c r="JI364" s="58">
        <f t="shared" si="3379"/>
        <v>0</v>
      </c>
      <c r="JJ364" s="58">
        <f t="shared" si="3379"/>
        <v>0</v>
      </c>
      <c r="JK364" s="58">
        <f t="shared" si="3379"/>
        <v>0</v>
      </c>
      <c r="JL364" s="109">
        <f t="shared" si="3379"/>
        <v>0</v>
      </c>
      <c r="JM364" s="59">
        <f t="shared" si="3379"/>
        <v>0</v>
      </c>
      <c r="JN364" s="58">
        <f t="shared" si="3379"/>
        <v>0</v>
      </c>
      <c r="JO364" s="58">
        <f t="shared" si="3379"/>
        <v>0</v>
      </c>
      <c r="JP364" s="58">
        <f t="shared" si="3379"/>
        <v>0</v>
      </c>
      <c r="JQ364" s="58">
        <f t="shared" si="3379"/>
        <v>0</v>
      </c>
      <c r="JR364" s="58">
        <f t="shared" si="3379"/>
        <v>0</v>
      </c>
      <c r="JS364" s="58">
        <f t="shared" si="3379"/>
        <v>0</v>
      </c>
      <c r="JT364" s="58">
        <f t="shared" si="3379"/>
        <v>0</v>
      </c>
      <c r="JU364" s="58">
        <f t="shared" si="3379"/>
        <v>0</v>
      </c>
      <c r="JV364" s="58">
        <f t="shared" si="3379"/>
        <v>0</v>
      </c>
      <c r="JW364" s="58">
        <f t="shared" si="3379"/>
        <v>0</v>
      </c>
      <c r="JX364" s="59">
        <f t="shared" ref="JX364:MT364" si="3380">SUM(JX365:JX367)</f>
        <v>0</v>
      </c>
      <c r="JY364" s="58">
        <f t="shared" si="3380"/>
        <v>0</v>
      </c>
      <c r="JZ364" s="58">
        <f t="shared" si="3380"/>
        <v>0</v>
      </c>
      <c r="KA364" s="58">
        <f t="shared" si="3380"/>
        <v>0</v>
      </c>
      <c r="KB364" s="109">
        <f t="shared" si="3380"/>
        <v>0</v>
      </c>
      <c r="KC364" s="59">
        <f t="shared" si="3380"/>
        <v>0</v>
      </c>
      <c r="KD364" s="58">
        <f t="shared" si="3380"/>
        <v>0</v>
      </c>
      <c r="KE364" s="58">
        <f t="shared" si="3380"/>
        <v>0</v>
      </c>
      <c r="KF364" s="58">
        <f t="shared" si="3380"/>
        <v>0</v>
      </c>
      <c r="KG364" s="58">
        <f t="shared" si="3380"/>
        <v>0</v>
      </c>
      <c r="KH364" s="58">
        <f t="shared" si="3380"/>
        <v>0</v>
      </c>
      <c r="KI364" s="58">
        <f t="shared" si="3380"/>
        <v>0</v>
      </c>
      <c r="KJ364" s="58">
        <f t="shared" si="3380"/>
        <v>0</v>
      </c>
      <c r="KK364" s="58">
        <f t="shared" si="3380"/>
        <v>0</v>
      </c>
      <c r="KL364" s="58">
        <f t="shared" si="3380"/>
        <v>0</v>
      </c>
      <c r="KM364" s="58">
        <f t="shared" si="3380"/>
        <v>0</v>
      </c>
      <c r="KN364" s="59">
        <f t="shared" si="3380"/>
        <v>0</v>
      </c>
      <c r="KO364" s="58">
        <f t="shared" si="3380"/>
        <v>0</v>
      </c>
      <c r="KP364" s="58">
        <f t="shared" si="3380"/>
        <v>0</v>
      </c>
      <c r="KQ364" s="58">
        <f t="shared" si="3380"/>
        <v>0</v>
      </c>
      <c r="KR364" s="58">
        <f t="shared" si="3380"/>
        <v>0</v>
      </c>
      <c r="KS364" s="58">
        <f t="shared" si="3380"/>
        <v>0</v>
      </c>
      <c r="KT364" s="58">
        <f t="shared" si="3380"/>
        <v>0</v>
      </c>
      <c r="KU364" s="58">
        <f t="shared" si="3380"/>
        <v>0</v>
      </c>
      <c r="KV364" s="58">
        <f t="shared" si="3380"/>
        <v>0</v>
      </c>
      <c r="KW364" s="58">
        <f t="shared" si="3380"/>
        <v>0</v>
      </c>
      <c r="KX364" s="58">
        <f t="shared" si="3380"/>
        <v>0</v>
      </c>
      <c r="KY364" s="58">
        <f t="shared" si="3380"/>
        <v>0</v>
      </c>
      <c r="KZ364" s="58">
        <f t="shared" si="3380"/>
        <v>0</v>
      </c>
      <c r="LA364" s="58">
        <f t="shared" si="3380"/>
        <v>0</v>
      </c>
      <c r="LB364" s="109">
        <f t="shared" si="3380"/>
        <v>0</v>
      </c>
      <c r="LC364" s="152">
        <f t="shared" si="3380"/>
        <v>0</v>
      </c>
      <c r="LD364" s="59">
        <f t="shared" si="3380"/>
        <v>0</v>
      </c>
      <c r="LE364" s="58">
        <f t="shared" si="3380"/>
        <v>0</v>
      </c>
      <c r="LF364" s="58">
        <f t="shared" si="3380"/>
        <v>0</v>
      </c>
      <c r="LG364" s="58">
        <f t="shared" si="3380"/>
        <v>0</v>
      </c>
      <c r="LH364" s="58">
        <f t="shared" si="3380"/>
        <v>0</v>
      </c>
      <c r="LI364" s="58">
        <f t="shared" si="3380"/>
        <v>0</v>
      </c>
      <c r="LJ364" s="58">
        <f t="shared" si="3380"/>
        <v>0</v>
      </c>
      <c r="LK364" s="58">
        <f t="shared" si="3380"/>
        <v>0</v>
      </c>
      <c r="LL364" s="58">
        <f t="shared" si="3380"/>
        <v>0</v>
      </c>
      <c r="LM364" s="58">
        <f t="shared" si="3380"/>
        <v>0</v>
      </c>
      <c r="LN364" s="58">
        <f t="shared" si="3380"/>
        <v>0</v>
      </c>
      <c r="LO364" s="59">
        <f t="shared" si="3380"/>
        <v>0</v>
      </c>
      <c r="LP364" s="58">
        <f t="shared" si="3380"/>
        <v>0</v>
      </c>
      <c r="LQ364" s="58">
        <f t="shared" si="3380"/>
        <v>0</v>
      </c>
      <c r="LR364" s="58">
        <f t="shared" si="3380"/>
        <v>0</v>
      </c>
      <c r="LS364" s="109">
        <f t="shared" si="3380"/>
        <v>0</v>
      </c>
      <c r="LT364" s="59">
        <f t="shared" si="3380"/>
        <v>0</v>
      </c>
      <c r="LU364" s="58">
        <f t="shared" si="3380"/>
        <v>0</v>
      </c>
      <c r="LV364" s="58">
        <f t="shared" si="3380"/>
        <v>0</v>
      </c>
      <c r="LW364" s="58">
        <f t="shared" si="3380"/>
        <v>0</v>
      </c>
      <c r="LX364" s="58">
        <f t="shared" si="3380"/>
        <v>0</v>
      </c>
      <c r="LY364" s="58">
        <f t="shared" si="3380"/>
        <v>0</v>
      </c>
      <c r="LZ364" s="58">
        <f t="shared" si="3380"/>
        <v>0</v>
      </c>
      <c r="MA364" s="58">
        <f t="shared" si="3380"/>
        <v>0</v>
      </c>
      <c r="MB364" s="58">
        <f t="shared" si="3380"/>
        <v>0</v>
      </c>
      <c r="MC364" s="58">
        <f t="shared" si="3380"/>
        <v>0</v>
      </c>
      <c r="MD364" s="58">
        <f t="shared" si="3380"/>
        <v>0</v>
      </c>
      <c r="ME364" s="59">
        <f t="shared" si="3380"/>
        <v>0</v>
      </c>
      <c r="MF364" s="58">
        <f t="shared" si="3380"/>
        <v>0</v>
      </c>
      <c r="MG364" s="58">
        <f t="shared" si="3380"/>
        <v>0</v>
      </c>
      <c r="MH364" s="58">
        <f t="shared" si="3380"/>
        <v>0</v>
      </c>
      <c r="MI364" s="109">
        <f t="shared" si="3380"/>
        <v>0</v>
      </c>
      <c r="MJ364" s="59">
        <f t="shared" si="3380"/>
        <v>0</v>
      </c>
      <c r="MK364" s="58">
        <f t="shared" si="3380"/>
        <v>0</v>
      </c>
      <c r="ML364" s="58">
        <f t="shared" si="3380"/>
        <v>0</v>
      </c>
      <c r="MM364" s="58">
        <f t="shared" si="3380"/>
        <v>0</v>
      </c>
      <c r="MN364" s="58">
        <f t="shared" si="3380"/>
        <v>0</v>
      </c>
      <c r="MO364" s="58">
        <f t="shared" si="3380"/>
        <v>0</v>
      </c>
      <c r="MP364" s="58">
        <f t="shared" si="3380"/>
        <v>0</v>
      </c>
      <c r="MQ364" s="58">
        <f t="shared" si="3380"/>
        <v>0</v>
      </c>
      <c r="MR364" s="58">
        <f t="shared" si="3380"/>
        <v>0</v>
      </c>
      <c r="MS364" s="58">
        <f t="shared" si="3380"/>
        <v>0</v>
      </c>
      <c r="MT364" s="58">
        <f t="shared" si="3380"/>
        <v>0</v>
      </c>
      <c r="MU364" s="59">
        <f t="shared" ref="MU364:PF364" si="3381">SUM(MU365:MU367)</f>
        <v>0</v>
      </c>
      <c r="MV364" s="58">
        <f t="shared" si="3381"/>
        <v>0</v>
      </c>
      <c r="MW364" s="58">
        <f t="shared" si="3381"/>
        <v>0</v>
      </c>
      <c r="MX364" s="58">
        <f t="shared" si="3381"/>
        <v>0</v>
      </c>
      <c r="MY364" s="109">
        <f t="shared" si="3381"/>
        <v>0</v>
      </c>
      <c r="MZ364" s="59">
        <f t="shared" si="3381"/>
        <v>0</v>
      </c>
      <c r="NA364" s="58">
        <f t="shared" si="3381"/>
        <v>0</v>
      </c>
      <c r="NB364" s="58">
        <f t="shared" si="3381"/>
        <v>0</v>
      </c>
      <c r="NC364" s="58">
        <f t="shared" si="3381"/>
        <v>0</v>
      </c>
      <c r="ND364" s="58">
        <f t="shared" si="3381"/>
        <v>0</v>
      </c>
      <c r="NE364" s="58">
        <f t="shared" si="3381"/>
        <v>0</v>
      </c>
      <c r="NF364" s="58">
        <f t="shared" si="3381"/>
        <v>0</v>
      </c>
      <c r="NG364" s="58">
        <f t="shared" si="3381"/>
        <v>0</v>
      </c>
      <c r="NH364" s="58">
        <f t="shared" si="3381"/>
        <v>0</v>
      </c>
      <c r="NI364" s="58">
        <f t="shared" si="3381"/>
        <v>0</v>
      </c>
      <c r="NJ364" s="58">
        <f t="shared" si="3381"/>
        <v>0</v>
      </c>
      <c r="NK364" s="59">
        <f t="shared" si="3381"/>
        <v>0</v>
      </c>
      <c r="NL364" s="58">
        <f t="shared" si="3381"/>
        <v>0</v>
      </c>
      <c r="NM364" s="58">
        <f t="shared" si="3381"/>
        <v>0</v>
      </c>
      <c r="NN364" s="58">
        <f t="shared" si="3381"/>
        <v>0</v>
      </c>
      <c r="NO364" s="109">
        <f t="shared" si="3381"/>
        <v>0</v>
      </c>
      <c r="NP364" s="59">
        <f t="shared" si="3381"/>
        <v>0</v>
      </c>
      <c r="NQ364" s="58">
        <f t="shared" si="3381"/>
        <v>0</v>
      </c>
      <c r="NR364" s="58">
        <f t="shared" si="3381"/>
        <v>0</v>
      </c>
      <c r="NS364" s="58">
        <f t="shared" si="3381"/>
        <v>0</v>
      </c>
      <c r="NT364" s="58">
        <f t="shared" si="3381"/>
        <v>0</v>
      </c>
      <c r="NU364" s="58">
        <f t="shared" si="3381"/>
        <v>0</v>
      </c>
      <c r="NV364" s="58">
        <f t="shared" si="3381"/>
        <v>0</v>
      </c>
      <c r="NW364" s="58">
        <f t="shared" si="3381"/>
        <v>0</v>
      </c>
      <c r="NX364" s="58">
        <f t="shared" si="3381"/>
        <v>0</v>
      </c>
      <c r="NY364" s="58">
        <f t="shared" si="3381"/>
        <v>0</v>
      </c>
      <c r="NZ364" s="58">
        <f t="shared" si="3381"/>
        <v>0</v>
      </c>
      <c r="OA364" s="59">
        <f t="shared" si="3381"/>
        <v>0</v>
      </c>
      <c r="OB364" s="58">
        <f t="shared" si="3381"/>
        <v>0</v>
      </c>
      <c r="OC364" s="58">
        <f t="shared" si="3381"/>
        <v>0</v>
      </c>
      <c r="OD364" s="58">
        <f t="shared" si="3381"/>
        <v>0</v>
      </c>
      <c r="OE364" s="109">
        <f t="shared" si="3381"/>
        <v>0</v>
      </c>
      <c r="OF364" s="59">
        <f t="shared" si="3381"/>
        <v>0</v>
      </c>
      <c r="OG364" s="58">
        <f t="shared" si="3381"/>
        <v>0</v>
      </c>
      <c r="OH364" s="58">
        <f t="shared" si="3381"/>
        <v>0</v>
      </c>
      <c r="OI364" s="58">
        <f t="shared" si="3381"/>
        <v>0</v>
      </c>
      <c r="OJ364" s="58">
        <f t="shared" si="3381"/>
        <v>0</v>
      </c>
      <c r="OK364" s="58">
        <f t="shared" si="3381"/>
        <v>0</v>
      </c>
      <c r="OL364" s="58">
        <f t="shared" si="3381"/>
        <v>0</v>
      </c>
      <c r="OM364" s="58">
        <f t="shared" si="3381"/>
        <v>0</v>
      </c>
      <c r="ON364" s="58">
        <f t="shared" si="3381"/>
        <v>0</v>
      </c>
      <c r="OO364" s="58">
        <f t="shared" si="3381"/>
        <v>0</v>
      </c>
      <c r="OP364" s="58">
        <f t="shared" si="3381"/>
        <v>0</v>
      </c>
      <c r="OQ364" s="59">
        <f t="shared" si="3381"/>
        <v>0</v>
      </c>
      <c r="OR364" s="58">
        <f t="shared" si="3381"/>
        <v>0</v>
      </c>
      <c r="OS364" s="58">
        <f t="shared" si="3381"/>
        <v>0</v>
      </c>
      <c r="OT364" s="58">
        <f t="shared" si="3381"/>
        <v>0</v>
      </c>
      <c r="OU364" s="109">
        <f t="shared" si="3381"/>
        <v>0</v>
      </c>
      <c r="OV364" s="59">
        <f t="shared" si="3381"/>
        <v>0</v>
      </c>
      <c r="OW364" s="58">
        <f t="shared" si="3381"/>
        <v>0</v>
      </c>
      <c r="OX364" s="58">
        <f t="shared" si="3381"/>
        <v>0</v>
      </c>
      <c r="OY364" s="58">
        <f t="shared" si="3381"/>
        <v>0</v>
      </c>
      <c r="OZ364" s="58">
        <f t="shared" si="3381"/>
        <v>0</v>
      </c>
      <c r="PA364" s="58">
        <f t="shared" si="3381"/>
        <v>0</v>
      </c>
      <c r="PB364" s="58">
        <f t="shared" si="3381"/>
        <v>0</v>
      </c>
      <c r="PC364" s="58">
        <f t="shared" si="3381"/>
        <v>0</v>
      </c>
      <c r="PD364" s="58">
        <f t="shared" si="3381"/>
        <v>0</v>
      </c>
      <c r="PE364" s="58">
        <f t="shared" si="3381"/>
        <v>0</v>
      </c>
      <c r="PF364" s="58">
        <f t="shared" si="3381"/>
        <v>0</v>
      </c>
      <c r="PG364" s="59">
        <f t="shared" ref="PG364:RR364" si="3382">SUM(PG365:PG367)</f>
        <v>0</v>
      </c>
      <c r="PH364" s="58">
        <f t="shared" si="3382"/>
        <v>0</v>
      </c>
      <c r="PI364" s="58">
        <f t="shared" si="3382"/>
        <v>0</v>
      </c>
      <c r="PJ364" s="58">
        <f t="shared" si="3382"/>
        <v>0</v>
      </c>
      <c r="PK364" s="109">
        <f t="shared" si="3382"/>
        <v>0</v>
      </c>
      <c r="PL364" s="59">
        <f t="shared" si="3382"/>
        <v>0</v>
      </c>
      <c r="PM364" s="58">
        <f t="shared" si="3382"/>
        <v>0</v>
      </c>
      <c r="PN364" s="58">
        <f t="shared" si="3382"/>
        <v>0</v>
      </c>
      <c r="PO364" s="58">
        <f t="shared" si="3382"/>
        <v>0</v>
      </c>
      <c r="PP364" s="58">
        <f t="shared" si="3382"/>
        <v>0</v>
      </c>
      <c r="PQ364" s="58">
        <f t="shared" si="3382"/>
        <v>0</v>
      </c>
      <c r="PR364" s="58">
        <f t="shared" si="3382"/>
        <v>0</v>
      </c>
      <c r="PS364" s="58">
        <f t="shared" si="3382"/>
        <v>0</v>
      </c>
      <c r="PT364" s="58">
        <f t="shared" si="3382"/>
        <v>0</v>
      </c>
      <c r="PU364" s="58">
        <f t="shared" si="3382"/>
        <v>0</v>
      </c>
      <c r="PV364" s="58">
        <f t="shared" si="3382"/>
        <v>0</v>
      </c>
      <c r="PW364" s="59">
        <f t="shared" si="3382"/>
        <v>0</v>
      </c>
      <c r="PX364" s="58">
        <f t="shared" si="3382"/>
        <v>0</v>
      </c>
      <c r="PY364" s="58">
        <f t="shared" si="3382"/>
        <v>0</v>
      </c>
      <c r="PZ364" s="58">
        <f t="shared" si="3382"/>
        <v>0</v>
      </c>
      <c r="QA364" s="109">
        <f t="shared" si="3382"/>
        <v>0</v>
      </c>
      <c r="QB364" s="59">
        <f t="shared" si="3382"/>
        <v>0</v>
      </c>
      <c r="QC364" s="58">
        <f t="shared" si="3382"/>
        <v>0</v>
      </c>
      <c r="QD364" s="58">
        <f t="shared" si="3382"/>
        <v>0</v>
      </c>
      <c r="QE364" s="58">
        <f t="shared" si="3382"/>
        <v>0</v>
      </c>
      <c r="QF364" s="58">
        <f t="shared" si="3382"/>
        <v>0</v>
      </c>
      <c r="QG364" s="58">
        <f t="shared" si="3382"/>
        <v>0</v>
      </c>
      <c r="QH364" s="58">
        <f t="shared" si="3382"/>
        <v>0</v>
      </c>
      <c r="QI364" s="58">
        <f t="shared" si="3382"/>
        <v>0</v>
      </c>
      <c r="QJ364" s="58">
        <f t="shared" si="3382"/>
        <v>0</v>
      </c>
      <c r="QK364" s="58">
        <f t="shared" si="3382"/>
        <v>0</v>
      </c>
      <c r="QL364" s="58">
        <f t="shared" si="3382"/>
        <v>0</v>
      </c>
      <c r="QM364" s="59">
        <f t="shared" si="3382"/>
        <v>0</v>
      </c>
      <c r="QN364" s="58">
        <f t="shared" si="3382"/>
        <v>0</v>
      </c>
      <c r="QO364" s="58">
        <f t="shared" si="3382"/>
        <v>0</v>
      </c>
      <c r="QP364" s="58">
        <f t="shared" si="3382"/>
        <v>0</v>
      </c>
      <c r="QQ364" s="109">
        <f t="shared" si="3382"/>
        <v>0</v>
      </c>
      <c r="QR364" s="59">
        <f t="shared" si="3382"/>
        <v>0</v>
      </c>
      <c r="QS364" s="58">
        <f t="shared" si="3382"/>
        <v>0</v>
      </c>
      <c r="QT364" s="58">
        <f t="shared" si="3382"/>
        <v>0</v>
      </c>
      <c r="QU364" s="58">
        <f t="shared" si="3382"/>
        <v>0</v>
      </c>
      <c r="QV364" s="58">
        <f t="shared" si="3382"/>
        <v>0</v>
      </c>
      <c r="QW364" s="58">
        <f t="shared" si="3382"/>
        <v>0</v>
      </c>
      <c r="QX364" s="58">
        <f t="shared" si="3382"/>
        <v>0</v>
      </c>
      <c r="QY364" s="58">
        <f t="shared" si="3382"/>
        <v>0</v>
      </c>
      <c r="QZ364" s="58">
        <f t="shared" si="3382"/>
        <v>0</v>
      </c>
      <c r="RA364" s="58">
        <f t="shared" si="3382"/>
        <v>0</v>
      </c>
      <c r="RB364" s="58">
        <f t="shared" si="3382"/>
        <v>0</v>
      </c>
      <c r="RC364" s="59">
        <f t="shared" si="3382"/>
        <v>0</v>
      </c>
      <c r="RD364" s="58">
        <f t="shared" si="3382"/>
        <v>0</v>
      </c>
      <c r="RE364" s="58">
        <f t="shared" si="3382"/>
        <v>0</v>
      </c>
      <c r="RF364" s="58">
        <f t="shared" si="3382"/>
        <v>0</v>
      </c>
      <c r="RG364" s="58">
        <f t="shared" si="3382"/>
        <v>0</v>
      </c>
      <c r="RH364" s="58">
        <f t="shared" si="3382"/>
        <v>0</v>
      </c>
      <c r="RI364" s="58">
        <f t="shared" si="3382"/>
        <v>0</v>
      </c>
      <c r="RJ364" s="58">
        <f t="shared" si="3382"/>
        <v>0</v>
      </c>
      <c r="RK364" s="58">
        <f t="shared" si="3382"/>
        <v>0</v>
      </c>
      <c r="RL364" s="58">
        <f t="shared" si="3382"/>
        <v>0</v>
      </c>
      <c r="RM364" s="58">
        <f t="shared" si="3382"/>
        <v>0</v>
      </c>
      <c r="RN364" s="58">
        <f t="shared" si="3382"/>
        <v>0</v>
      </c>
      <c r="RO364" s="58">
        <f t="shared" si="3382"/>
        <v>0</v>
      </c>
      <c r="RP364" s="58">
        <f t="shared" si="3382"/>
        <v>0</v>
      </c>
      <c r="RQ364" s="109">
        <f t="shared" si="3382"/>
        <v>0</v>
      </c>
      <c r="RR364" s="152">
        <f t="shared" si="3382"/>
        <v>0</v>
      </c>
      <c r="RS364" s="59">
        <f t="shared" ref="RS364:UD364" si="3383">SUM(RS365:RS367)</f>
        <v>0</v>
      </c>
      <c r="RT364" s="58">
        <f t="shared" si="3383"/>
        <v>0</v>
      </c>
      <c r="RU364" s="58">
        <f t="shared" si="3383"/>
        <v>0</v>
      </c>
      <c r="RV364" s="58">
        <f t="shared" si="3383"/>
        <v>0</v>
      </c>
      <c r="RW364" s="58">
        <f t="shared" si="3383"/>
        <v>0</v>
      </c>
      <c r="RX364" s="58">
        <f t="shared" si="3383"/>
        <v>0</v>
      </c>
      <c r="RY364" s="58">
        <f t="shared" si="3383"/>
        <v>0</v>
      </c>
      <c r="RZ364" s="58">
        <f t="shared" si="3383"/>
        <v>0</v>
      </c>
      <c r="SA364" s="58">
        <f t="shared" si="3383"/>
        <v>0</v>
      </c>
      <c r="SB364" s="58">
        <f t="shared" si="3383"/>
        <v>0</v>
      </c>
      <c r="SC364" s="58">
        <f t="shared" si="3383"/>
        <v>0</v>
      </c>
      <c r="SD364" s="59">
        <f t="shared" si="3383"/>
        <v>0</v>
      </c>
      <c r="SE364" s="58">
        <f t="shared" si="3383"/>
        <v>0</v>
      </c>
      <c r="SF364" s="58">
        <f t="shared" si="3383"/>
        <v>0</v>
      </c>
      <c r="SG364" s="58">
        <f t="shared" si="3383"/>
        <v>0</v>
      </c>
      <c r="SH364" s="109">
        <f t="shared" si="3383"/>
        <v>0</v>
      </c>
      <c r="SI364" s="59">
        <f t="shared" si="3383"/>
        <v>0</v>
      </c>
      <c r="SJ364" s="58">
        <f t="shared" si="3383"/>
        <v>0</v>
      </c>
      <c r="SK364" s="58">
        <f t="shared" si="3383"/>
        <v>0</v>
      </c>
      <c r="SL364" s="58">
        <f t="shared" si="3383"/>
        <v>0</v>
      </c>
      <c r="SM364" s="58">
        <f t="shared" si="3383"/>
        <v>0</v>
      </c>
      <c r="SN364" s="58">
        <f t="shared" si="3383"/>
        <v>0</v>
      </c>
      <c r="SO364" s="58">
        <f t="shared" si="3383"/>
        <v>0</v>
      </c>
      <c r="SP364" s="58">
        <f t="shared" si="3383"/>
        <v>0</v>
      </c>
      <c r="SQ364" s="58">
        <f t="shared" si="3383"/>
        <v>0</v>
      </c>
      <c r="SR364" s="58">
        <f t="shared" si="3383"/>
        <v>0</v>
      </c>
      <c r="SS364" s="58">
        <f t="shared" si="3383"/>
        <v>0</v>
      </c>
      <c r="ST364" s="59">
        <f t="shared" si="3383"/>
        <v>0</v>
      </c>
      <c r="SU364" s="58">
        <f t="shared" si="3383"/>
        <v>0</v>
      </c>
      <c r="SV364" s="58">
        <f t="shared" si="3383"/>
        <v>0</v>
      </c>
      <c r="SW364" s="58">
        <f t="shared" si="3383"/>
        <v>0</v>
      </c>
      <c r="SX364" s="109">
        <f t="shared" si="3383"/>
        <v>0</v>
      </c>
      <c r="SY364" s="59">
        <f t="shared" si="3383"/>
        <v>0</v>
      </c>
      <c r="SZ364" s="58">
        <f t="shared" si="3383"/>
        <v>0</v>
      </c>
      <c r="TA364" s="58">
        <f t="shared" si="3383"/>
        <v>0</v>
      </c>
      <c r="TB364" s="58">
        <f t="shared" si="3383"/>
        <v>0</v>
      </c>
      <c r="TC364" s="58">
        <f t="shared" si="3383"/>
        <v>0</v>
      </c>
      <c r="TD364" s="58">
        <f t="shared" si="3383"/>
        <v>0</v>
      </c>
      <c r="TE364" s="58">
        <f t="shared" si="3383"/>
        <v>0</v>
      </c>
      <c r="TF364" s="58">
        <f t="shared" si="3383"/>
        <v>0</v>
      </c>
      <c r="TG364" s="58">
        <f t="shared" si="3383"/>
        <v>0</v>
      </c>
      <c r="TH364" s="58">
        <f t="shared" si="3383"/>
        <v>0</v>
      </c>
      <c r="TI364" s="58">
        <f t="shared" si="3383"/>
        <v>0</v>
      </c>
      <c r="TJ364" s="59">
        <f t="shared" si="3383"/>
        <v>0</v>
      </c>
      <c r="TK364" s="58">
        <f t="shared" si="3383"/>
        <v>0</v>
      </c>
      <c r="TL364" s="58">
        <f t="shared" si="3383"/>
        <v>0</v>
      </c>
      <c r="TM364" s="58">
        <f t="shared" si="3383"/>
        <v>0</v>
      </c>
      <c r="TN364" s="109">
        <f t="shared" si="3383"/>
        <v>0</v>
      </c>
      <c r="TO364" s="59">
        <f t="shared" si="3383"/>
        <v>0</v>
      </c>
      <c r="TP364" s="58">
        <f t="shared" si="3383"/>
        <v>0</v>
      </c>
      <c r="TQ364" s="58">
        <f t="shared" si="3383"/>
        <v>0</v>
      </c>
      <c r="TR364" s="58">
        <f t="shared" si="3383"/>
        <v>0</v>
      </c>
      <c r="TS364" s="58">
        <f t="shared" si="3383"/>
        <v>0</v>
      </c>
      <c r="TT364" s="58">
        <f t="shared" si="3383"/>
        <v>0</v>
      </c>
      <c r="TU364" s="58">
        <f t="shared" si="3383"/>
        <v>0</v>
      </c>
      <c r="TV364" s="58">
        <f t="shared" si="3383"/>
        <v>0</v>
      </c>
      <c r="TW364" s="58">
        <f t="shared" si="3383"/>
        <v>0</v>
      </c>
      <c r="TX364" s="58">
        <f t="shared" si="3383"/>
        <v>0</v>
      </c>
      <c r="TY364" s="58">
        <f t="shared" si="3383"/>
        <v>0</v>
      </c>
      <c r="TZ364" s="59">
        <f t="shared" si="3383"/>
        <v>0</v>
      </c>
      <c r="UA364" s="58">
        <f t="shared" si="3383"/>
        <v>0</v>
      </c>
      <c r="UB364" s="58">
        <f t="shared" si="3383"/>
        <v>0</v>
      </c>
      <c r="UC364" s="58">
        <f t="shared" si="3383"/>
        <v>0</v>
      </c>
      <c r="UD364" s="109">
        <f t="shared" si="3383"/>
        <v>0</v>
      </c>
      <c r="UE364" s="59">
        <f t="shared" ref="UE364:VD364" si="3384">SUM(UE365:UE367)</f>
        <v>0</v>
      </c>
      <c r="UF364" s="58">
        <f t="shared" si="3384"/>
        <v>0</v>
      </c>
      <c r="UG364" s="58">
        <f t="shared" si="3384"/>
        <v>0</v>
      </c>
      <c r="UH364" s="58">
        <f t="shared" si="3384"/>
        <v>0</v>
      </c>
      <c r="UI364" s="58">
        <f t="shared" si="3384"/>
        <v>0</v>
      </c>
      <c r="UJ364" s="58">
        <f t="shared" si="3384"/>
        <v>0</v>
      </c>
      <c r="UK364" s="58">
        <f t="shared" si="3384"/>
        <v>0</v>
      </c>
      <c r="UL364" s="58">
        <f t="shared" si="3384"/>
        <v>0</v>
      </c>
      <c r="UM364" s="58">
        <f t="shared" si="3384"/>
        <v>0</v>
      </c>
      <c r="UN364" s="58">
        <f t="shared" si="3384"/>
        <v>0</v>
      </c>
      <c r="UO364" s="58">
        <f t="shared" si="3384"/>
        <v>0</v>
      </c>
      <c r="UP364" s="59">
        <f t="shared" si="3384"/>
        <v>0</v>
      </c>
      <c r="UQ364" s="58">
        <f t="shared" si="3384"/>
        <v>0</v>
      </c>
      <c r="UR364" s="58">
        <f t="shared" si="3384"/>
        <v>0</v>
      </c>
      <c r="US364" s="58">
        <f t="shared" si="3384"/>
        <v>0</v>
      </c>
      <c r="UT364" s="58">
        <f t="shared" si="3384"/>
        <v>0</v>
      </c>
      <c r="UU364" s="58">
        <f t="shared" si="3384"/>
        <v>0</v>
      </c>
      <c r="UV364" s="58">
        <f t="shared" si="3384"/>
        <v>0</v>
      </c>
      <c r="UW364" s="58">
        <f t="shared" si="3384"/>
        <v>0</v>
      </c>
      <c r="UX364" s="58">
        <f t="shared" si="3384"/>
        <v>0</v>
      </c>
      <c r="UY364" s="58">
        <f t="shared" si="3384"/>
        <v>0</v>
      </c>
      <c r="UZ364" s="58">
        <f t="shared" si="3384"/>
        <v>0</v>
      </c>
      <c r="VA364" s="58">
        <f t="shared" si="3384"/>
        <v>0</v>
      </c>
      <c r="VB364" s="58">
        <f t="shared" si="3384"/>
        <v>0</v>
      </c>
      <c r="VC364" s="58">
        <f t="shared" si="3384"/>
        <v>0</v>
      </c>
      <c r="VD364" s="109">
        <f t="shared" si="3384"/>
        <v>0</v>
      </c>
      <c r="VE364" s="10" t="str">
        <f t="shared" si="2875"/>
        <v>-</v>
      </c>
    </row>
    <row r="365" spans="1:577" ht="20.149999999999999" customHeight="1">
      <c r="A365" s="40"/>
      <c r="B365" s="40"/>
      <c r="C365" s="41">
        <v>21021</v>
      </c>
      <c r="D365" s="42" t="s">
        <v>324</v>
      </c>
      <c r="E365" s="193">
        <f>SUM(F365:I365)</f>
        <v>0</v>
      </c>
      <c r="F365" s="194"/>
      <c r="G365" s="194"/>
      <c r="H365" s="195"/>
      <c r="I365" s="229"/>
      <c r="J365" s="241">
        <f t="shared" ref="J365:J367" si="3385">SUM(K365:Y365)</f>
        <v>0</v>
      </c>
      <c r="K365" s="61"/>
      <c r="L365" s="60"/>
      <c r="M365" s="60"/>
      <c r="N365" s="60"/>
      <c r="O365" s="60"/>
      <c r="P365" s="60"/>
      <c r="Q365" s="60"/>
      <c r="R365" s="60"/>
      <c r="S365" s="60"/>
      <c r="T365" s="60"/>
      <c r="U365" s="61"/>
      <c r="V365" s="60"/>
      <c r="W365" s="60"/>
      <c r="X365" s="60"/>
      <c r="Y365" s="110"/>
      <c r="Z365" s="169">
        <f t="shared" ref="Z365:Z367" si="3386">SUM(AA365:AO365)</f>
        <v>0</v>
      </c>
      <c r="AA365" s="60"/>
      <c r="AB365" s="60"/>
      <c r="AC365" s="60"/>
      <c r="AD365" s="60"/>
      <c r="AE365" s="60"/>
      <c r="AF365" s="60"/>
      <c r="AG365" s="60"/>
      <c r="AH365" s="60"/>
      <c r="AI365" s="60"/>
      <c r="AJ365" s="60"/>
      <c r="AK365" s="61"/>
      <c r="AL365" s="60"/>
      <c r="AM365" s="60"/>
      <c r="AN365" s="60"/>
      <c r="AO365" s="110"/>
      <c r="AP365" s="169">
        <f t="shared" ref="AP365:AP367" si="3387">SUM(AQ365:BE365)</f>
        <v>0</v>
      </c>
      <c r="AQ365" s="60"/>
      <c r="AR365" s="60"/>
      <c r="AS365" s="60"/>
      <c r="AT365" s="60"/>
      <c r="AU365" s="60"/>
      <c r="AV365" s="60"/>
      <c r="AW365" s="60"/>
      <c r="AX365" s="60"/>
      <c r="AY365" s="60"/>
      <c r="AZ365" s="60"/>
      <c r="BA365" s="61"/>
      <c r="BB365" s="60"/>
      <c r="BC365" s="60"/>
      <c r="BD365" s="60"/>
      <c r="BE365" s="110"/>
      <c r="BF365" s="169">
        <f t="shared" ref="BF365:BF367" si="3388">SUM(BG365:BU365)</f>
        <v>0</v>
      </c>
      <c r="BG365" s="60"/>
      <c r="BH365" s="60"/>
      <c r="BI365" s="60"/>
      <c r="BJ365" s="60"/>
      <c r="BK365" s="60"/>
      <c r="BL365" s="60"/>
      <c r="BM365" s="60"/>
      <c r="BN365" s="60"/>
      <c r="BO365" s="60"/>
      <c r="BP365" s="60"/>
      <c r="BQ365" s="61"/>
      <c r="BR365" s="60"/>
      <c r="BS365" s="60"/>
      <c r="BT365" s="60"/>
      <c r="BU365" s="110"/>
      <c r="BV365" s="169">
        <f t="shared" ref="BV365:BV367" si="3389">SUM(BW365:CU365)</f>
        <v>0</v>
      </c>
      <c r="BW365" s="60"/>
      <c r="BX365" s="60"/>
      <c r="BY365" s="60"/>
      <c r="BZ365" s="60"/>
      <c r="CA365" s="60"/>
      <c r="CB365" s="60"/>
      <c r="CC365" s="60"/>
      <c r="CD365" s="60"/>
      <c r="CE365" s="60"/>
      <c r="CF365" s="60"/>
      <c r="CG365" s="61"/>
      <c r="CH365" s="60"/>
      <c r="CI365" s="60"/>
      <c r="CJ365" s="60"/>
      <c r="CK365" s="60"/>
      <c r="CL365" s="60"/>
      <c r="CM365" s="60"/>
      <c r="CN365" s="60"/>
      <c r="CO365" s="60"/>
      <c r="CP365" s="60"/>
      <c r="CQ365" s="60"/>
      <c r="CR365" s="60"/>
      <c r="CS365" s="60"/>
      <c r="CT365" s="60"/>
      <c r="CU365" s="110"/>
      <c r="CV365" s="173"/>
      <c r="CW365" s="169">
        <f t="shared" ref="CW365:CW367" si="3390">SUM(CX365:DL365)</f>
        <v>0</v>
      </c>
      <c r="CX365" s="60"/>
      <c r="CY365" s="60"/>
      <c r="CZ365" s="60"/>
      <c r="DA365" s="60"/>
      <c r="DB365" s="60"/>
      <c r="DC365" s="60"/>
      <c r="DD365" s="60"/>
      <c r="DE365" s="60"/>
      <c r="DF365" s="60"/>
      <c r="DG365" s="60"/>
      <c r="DH365" s="61"/>
      <c r="DI365" s="60"/>
      <c r="DJ365" s="60"/>
      <c r="DK365" s="60"/>
      <c r="DL365" s="110"/>
      <c r="DM365" s="169">
        <f t="shared" ref="DM365:DM367" si="3391">SUM(DN365:EB365)</f>
        <v>0</v>
      </c>
      <c r="DN365" s="60"/>
      <c r="DO365" s="60"/>
      <c r="DP365" s="60"/>
      <c r="DQ365" s="60"/>
      <c r="DR365" s="60"/>
      <c r="DS365" s="60"/>
      <c r="DT365" s="60"/>
      <c r="DU365" s="60"/>
      <c r="DV365" s="60"/>
      <c r="DW365" s="60"/>
      <c r="DX365" s="61"/>
      <c r="DY365" s="60"/>
      <c r="DZ365" s="60"/>
      <c r="EA365" s="60"/>
      <c r="EB365" s="110"/>
      <c r="EC365" s="169">
        <f t="shared" ref="EC365:EC367" si="3392">SUM(ED365:ER365)</f>
        <v>0</v>
      </c>
      <c r="ED365" s="60"/>
      <c r="EE365" s="60"/>
      <c r="EF365" s="60"/>
      <c r="EG365" s="60"/>
      <c r="EH365" s="60"/>
      <c r="EI365" s="60"/>
      <c r="EJ365" s="60"/>
      <c r="EK365" s="60"/>
      <c r="EL365" s="60"/>
      <c r="EM365" s="60"/>
      <c r="EN365" s="61"/>
      <c r="EO365" s="60"/>
      <c r="EP365" s="60"/>
      <c r="EQ365" s="60"/>
      <c r="ER365" s="110"/>
      <c r="ES365" s="169">
        <f t="shared" ref="ES365:ES367" si="3393">SUM(ET365:FH365)</f>
        <v>0</v>
      </c>
      <c r="ET365" s="60"/>
      <c r="EU365" s="60"/>
      <c r="EV365" s="60"/>
      <c r="EW365" s="60"/>
      <c r="EX365" s="60"/>
      <c r="EY365" s="60"/>
      <c r="EZ365" s="60"/>
      <c r="FA365" s="60"/>
      <c r="FB365" s="60"/>
      <c r="FC365" s="60"/>
      <c r="FD365" s="61"/>
      <c r="FE365" s="60"/>
      <c r="FF365" s="60"/>
      <c r="FG365" s="60"/>
      <c r="FH365" s="110"/>
      <c r="FI365" s="169">
        <f t="shared" ref="FI365:FI367" si="3394">SUM(FJ365:FX365)</f>
        <v>0</v>
      </c>
      <c r="FJ365" s="60"/>
      <c r="FK365" s="60"/>
      <c r="FL365" s="60"/>
      <c r="FM365" s="60"/>
      <c r="FN365" s="60"/>
      <c r="FO365" s="60"/>
      <c r="FP365" s="60"/>
      <c r="FQ365" s="60"/>
      <c r="FR365" s="60"/>
      <c r="FS365" s="60"/>
      <c r="FT365" s="61"/>
      <c r="FU365" s="60"/>
      <c r="FV365" s="60"/>
      <c r="FW365" s="60"/>
      <c r="FX365" s="110"/>
      <c r="FY365" s="169">
        <f t="shared" ref="FY365:FY367" si="3395">SUM(FZ365:GN365)</f>
        <v>0</v>
      </c>
      <c r="FZ365" s="60"/>
      <c r="GA365" s="60"/>
      <c r="GB365" s="60"/>
      <c r="GC365" s="60"/>
      <c r="GD365" s="60"/>
      <c r="GE365" s="60"/>
      <c r="GF365" s="60"/>
      <c r="GG365" s="60"/>
      <c r="GH365" s="60"/>
      <c r="GI365" s="60"/>
      <c r="GJ365" s="61"/>
      <c r="GK365" s="60"/>
      <c r="GL365" s="60"/>
      <c r="GM365" s="60"/>
      <c r="GN365" s="110"/>
      <c r="GO365" s="169">
        <f t="shared" ref="GO365:GO367" si="3396">SUM(GP365:HN365)</f>
        <v>0</v>
      </c>
      <c r="GP365" s="60"/>
      <c r="GQ365" s="60"/>
      <c r="GR365" s="60"/>
      <c r="GS365" s="60"/>
      <c r="GT365" s="60"/>
      <c r="GU365" s="60"/>
      <c r="GV365" s="60"/>
      <c r="GW365" s="60"/>
      <c r="GX365" s="60"/>
      <c r="GY365" s="60"/>
      <c r="GZ365" s="61"/>
      <c r="HA365" s="60"/>
      <c r="HB365" s="60"/>
      <c r="HC365" s="60"/>
      <c r="HD365" s="60"/>
      <c r="HE365" s="60"/>
      <c r="HF365" s="60"/>
      <c r="HG365" s="60"/>
      <c r="HH365" s="60"/>
      <c r="HI365" s="60"/>
      <c r="HJ365" s="60"/>
      <c r="HK365" s="60"/>
      <c r="HL365" s="60"/>
      <c r="HM365" s="60"/>
      <c r="HN365" s="110"/>
      <c r="HO365" s="172"/>
      <c r="HP365" s="173"/>
      <c r="HQ365" s="169">
        <f t="shared" ref="HQ365:HQ367" si="3397">SUM(HR365:IF365)</f>
        <v>0</v>
      </c>
      <c r="HR365" s="60"/>
      <c r="HS365" s="60"/>
      <c r="HT365" s="60"/>
      <c r="HU365" s="60"/>
      <c r="HV365" s="60"/>
      <c r="HW365" s="60"/>
      <c r="HX365" s="60"/>
      <c r="HY365" s="60"/>
      <c r="HZ365" s="60"/>
      <c r="IA365" s="60"/>
      <c r="IB365" s="61"/>
      <c r="IC365" s="60"/>
      <c r="ID365" s="60"/>
      <c r="IE365" s="60"/>
      <c r="IF365" s="110"/>
      <c r="IG365" s="169">
        <f t="shared" ref="IG365:IG367" si="3398">SUM(IH365:IV365)</f>
        <v>0</v>
      </c>
      <c r="IH365" s="60"/>
      <c r="II365" s="60"/>
      <c r="IJ365" s="60"/>
      <c r="IK365" s="60"/>
      <c r="IL365" s="60"/>
      <c r="IM365" s="60"/>
      <c r="IN365" s="60"/>
      <c r="IO365" s="60"/>
      <c r="IP365" s="60"/>
      <c r="IQ365" s="60"/>
      <c r="IR365" s="61"/>
      <c r="IS365" s="60"/>
      <c r="IT365" s="60"/>
      <c r="IU365" s="60"/>
      <c r="IV365" s="110"/>
      <c r="IW365" s="169">
        <f t="shared" ref="IW365:IW367" si="3399">SUM(IX365:JL365)</f>
        <v>0</v>
      </c>
      <c r="IX365" s="60"/>
      <c r="IY365" s="60"/>
      <c r="IZ365" s="60"/>
      <c r="JA365" s="60"/>
      <c r="JB365" s="60"/>
      <c r="JC365" s="60"/>
      <c r="JD365" s="60"/>
      <c r="JE365" s="60"/>
      <c r="JF365" s="60"/>
      <c r="JG365" s="60"/>
      <c r="JH365" s="61"/>
      <c r="JI365" s="60"/>
      <c r="JJ365" s="60"/>
      <c r="JK365" s="60"/>
      <c r="JL365" s="110"/>
      <c r="JM365" s="169">
        <f t="shared" ref="JM365:JM367" si="3400">SUM(JN365:KB365)</f>
        <v>0</v>
      </c>
      <c r="JN365" s="60"/>
      <c r="JO365" s="60"/>
      <c r="JP365" s="60"/>
      <c r="JQ365" s="60"/>
      <c r="JR365" s="60"/>
      <c r="JS365" s="60"/>
      <c r="JT365" s="60"/>
      <c r="JU365" s="60"/>
      <c r="JV365" s="60"/>
      <c r="JW365" s="60"/>
      <c r="JX365" s="61"/>
      <c r="JY365" s="60"/>
      <c r="JZ365" s="60"/>
      <c r="KA365" s="60"/>
      <c r="KB365" s="110"/>
      <c r="KC365" s="169">
        <f t="shared" ref="KC365:KC367" si="3401">SUM(KD365:LB365)</f>
        <v>0</v>
      </c>
      <c r="KD365" s="60"/>
      <c r="KE365" s="60"/>
      <c r="KF365" s="60"/>
      <c r="KG365" s="60"/>
      <c r="KH365" s="60"/>
      <c r="KI365" s="60"/>
      <c r="KJ365" s="60"/>
      <c r="KK365" s="60"/>
      <c r="KL365" s="60"/>
      <c r="KM365" s="60"/>
      <c r="KN365" s="61"/>
      <c r="KO365" s="60"/>
      <c r="KP365" s="60"/>
      <c r="KQ365" s="60"/>
      <c r="KR365" s="60"/>
      <c r="KS365" s="60"/>
      <c r="KT365" s="60"/>
      <c r="KU365" s="60"/>
      <c r="KV365" s="60"/>
      <c r="KW365" s="60"/>
      <c r="KX365" s="60"/>
      <c r="KY365" s="60"/>
      <c r="KZ365" s="60"/>
      <c r="LA365" s="60"/>
      <c r="LB365" s="110"/>
      <c r="LC365" s="173"/>
      <c r="LD365" s="169">
        <f t="shared" ref="LD365:LD367" si="3402">SUM(LE365:LS365)</f>
        <v>0</v>
      </c>
      <c r="LE365" s="60"/>
      <c r="LF365" s="60"/>
      <c r="LG365" s="60"/>
      <c r="LH365" s="60"/>
      <c r="LI365" s="60"/>
      <c r="LJ365" s="60"/>
      <c r="LK365" s="60"/>
      <c r="LL365" s="60"/>
      <c r="LM365" s="60"/>
      <c r="LN365" s="60"/>
      <c r="LO365" s="61"/>
      <c r="LP365" s="60"/>
      <c r="LQ365" s="60"/>
      <c r="LR365" s="60"/>
      <c r="LS365" s="110"/>
      <c r="LT365" s="169">
        <f t="shared" ref="LT365:LT367" si="3403">SUM(LU365:MI365)</f>
        <v>0</v>
      </c>
      <c r="LU365" s="60"/>
      <c r="LV365" s="60"/>
      <c r="LW365" s="60"/>
      <c r="LX365" s="60"/>
      <c r="LY365" s="60"/>
      <c r="LZ365" s="60"/>
      <c r="MA365" s="60"/>
      <c r="MB365" s="60"/>
      <c r="MC365" s="60"/>
      <c r="MD365" s="60"/>
      <c r="ME365" s="61"/>
      <c r="MF365" s="60"/>
      <c r="MG365" s="60"/>
      <c r="MH365" s="60"/>
      <c r="MI365" s="110"/>
      <c r="MJ365" s="169">
        <f t="shared" ref="MJ365:MJ367" si="3404">SUM(MK365:MY365)</f>
        <v>0</v>
      </c>
      <c r="MK365" s="60"/>
      <c r="ML365" s="60"/>
      <c r="MM365" s="60"/>
      <c r="MN365" s="60"/>
      <c r="MO365" s="60"/>
      <c r="MP365" s="60"/>
      <c r="MQ365" s="60"/>
      <c r="MR365" s="60"/>
      <c r="MS365" s="60"/>
      <c r="MT365" s="60"/>
      <c r="MU365" s="61"/>
      <c r="MV365" s="60"/>
      <c r="MW365" s="60"/>
      <c r="MX365" s="60"/>
      <c r="MY365" s="110"/>
      <c r="MZ365" s="169">
        <f t="shared" ref="MZ365:MZ367" si="3405">SUM(NA365:NO365)</f>
        <v>0</v>
      </c>
      <c r="NA365" s="60"/>
      <c r="NB365" s="60"/>
      <c r="NC365" s="60"/>
      <c r="ND365" s="60"/>
      <c r="NE365" s="60"/>
      <c r="NF365" s="60"/>
      <c r="NG365" s="60"/>
      <c r="NH365" s="60"/>
      <c r="NI365" s="60"/>
      <c r="NJ365" s="60"/>
      <c r="NK365" s="61"/>
      <c r="NL365" s="60"/>
      <c r="NM365" s="60"/>
      <c r="NN365" s="60"/>
      <c r="NO365" s="110"/>
      <c r="NP365" s="169">
        <f t="shared" ref="NP365:NP367" si="3406">SUM(NQ365:OE365)</f>
        <v>0</v>
      </c>
      <c r="NQ365" s="60"/>
      <c r="NR365" s="60"/>
      <c r="NS365" s="60"/>
      <c r="NT365" s="60"/>
      <c r="NU365" s="60"/>
      <c r="NV365" s="60"/>
      <c r="NW365" s="60"/>
      <c r="NX365" s="60"/>
      <c r="NY365" s="60"/>
      <c r="NZ365" s="60"/>
      <c r="OA365" s="61"/>
      <c r="OB365" s="60"/>
      <c r="OC365" s="60"/>
      <c r="OD365" s="60"/>
      <c r="OE365" s="110"/>
      <c r="OF365" s="169">
        <f t="shared" ref="OF365:OF367" si="3407">SUM(OG365:OU365)</f>
        <v>0</v>
      </c>
      <c r="OG365" s="60"/>
      <c r="OH365" s="60"/>
      <c r="OI365" s="60"/>
      <c r="OJ365" s="60"/>
      <c r="OK365" s="60"/>
      <c r="OL365" s="60"/>
      <c r="OM365" s="60"/>
      <c r="ON365" s="60"/>
      <c r="OO365" s="60"/>
      <c r="OP365" s="60"/>
      <c r="OQ365" s="61"/>
      <c r="OR365" s="60"/>
      <c r="OS365" s="60"/>
      <c r="OT365" s="60"/>
      <c r="OU365" s="110"/>
      <c r="OV365" s="169">
        <f t="shared" ref="OV365:OV367" si="3408">SUM(OW365:PK365)</f>
        <v>0</v>
      </c>
      <c r="OW365" s="60"/>
      <c r="OX365" s="60"/>
      <c r="OY365" s="60"/>
      <c r="OZ365" s="60"/>
      <c r="PA365" s="60"/>
      <c r="PB365" s="60"/>
      <c r="PC365" s="60"/>
      <c r="PD365" s="60"/>
      <c r="PE365" s="60"/>
      <c r="PF365" s="60"/>
      <c r="PG365" s="61"/>
      <c r="PH365" s="60"/>
      <c r="PI365" s="60"/>
      <c r="PJ365" s="60"/>
      <c r="PK365" s="110"/>
      <c r="PL365" s="169">
        <f t="shared" ref="PL365:PL367" si="3409">SUM(PM365:QA365)</f>
        <v>0</v>
      </c>
      <c r="PM365" s="60"/>
      <c r="PN365" s="60"/>
      <c r="PO365" s="60"/>
      <c r="PP365" s="60"/>
      <c r="PQ365" s="60"/>
      <c r="PR365" s="60"/>
      <c r="PS365" s="60"/>
      <c r="PT365" s="60"/>
      <c r="PU365" s="60"/>
      <c r="PV365" s="60"/>
      <c r="PW365" s="61"/>
      <c r="PX365" s="60"/>
      <c r="PY365" s="60"/>
      <c r="PZ365" s="60"/>
      <c r="QA365" s="110"/>
      <c r="QB365" s="169">
        <f t="shared" ref="QB365:QB367" si="3410">SUM(QC365:QQ365)</f>
        <v>0</v>
      </c>
      <c r="QC365" s="60"/>
      <c r="QD365" s="60"/>
      <c r="QE365" s="60"/>
      <c r="QF365" s="60"/>
      <c r="QG365" s="60"/>
      <c r="QH365" s="60"/>
      <c r="QI365" s="60"/>
      <c r="QJ365" s="60"/>
      <c r="QK365" s="60"/>
      <c r="QL365" s="60"/>
      <c r="QM365" s="61"/>
      <c r="QN365" s="60"/>
      <c r="QO365" s="60"/>
      <c r="QP365" s="60"/>
      <c r="QQ365" s="110"/>
      <c r="QR365" s="169">
        <f t="shared" ref="QR365:QR367" si="3411">SUM(QS365:RQ365)</f>
        <v>0</v>
      </c>
      <c r="QS365" s="60"/>
      <c r="QT365" s="60"/>
      <c r="QU365" s="60"/>
      <c r="QV365" s="60"/>
      <c r="QW365" s="60"/>
      <c r="QX365" s="60"/>
      <c r="QY365" s="60"/>
      <c r="QZ365" s="60"/>
      <c r="RA365" s="60"/>
      <c r="RB365" s="60"/>
      <c r="RC365" s="61"/>
      <c r="RD365" s="60"/>
      <c r="RE365" s="60"/>
      <c r="RF365" s="60"/>
      <c r="RG365" s="60"/>
      <c r="RH365" s="60"/>
      <c r="RI365" s="60"/>
      <c r="RJ365" s="60"/>
      <c r="RK365" s="60"/>
      <c r="RL365" s="60"/>
      <c r="RM365" s="60"/>
      <c r="RN365" s="60"/>
      <c r="RO365" s="60"/>
      <c r="RP365" s="60"/>
      <c r="RQ365" s="110"/>
      <c r="RR365" s="173"/>
      <c r="RS365" s="169">
        <f t="shared" ref="RS365:RS367" si="3412">SUM(RT365:SH365)</f>
        <v>0</v>
      </c>
      <c r="RT365" s="60"/>
      <c r="RU365" s="60"/>
      <c r="RV365" s="60"/>
      <c r="RW365" s="60"/>
      <c r="RX365" s="60"/>
      <c r="RY365" s="60"/>
      <c r="RZ365" s="60"/>
      <c r="SA365" s="60"/>
      <c r="SB365" s="60"/>
      <c r="SC365" s="60"/>
      <c r="SD365" s="61"/>
      <c r="SE365" s="60"/>
      <c r="SF365" s="60"/>
      <c r="SG365" s="60"/>
      <c r="SH365" s="110"/>
      <c r="SI365" s="169">
        <f t="shared" ref="SI365:SI367" si="3413">SUM(SJ365:SX365)</f>
        <v>0</v>
      </c>
      <c r="SJ365" s="60"/>
      <c r="SK365" s="60"/>
      <c r="SL365" s="60"/>
      <c r="SM365" s="60"/>
      <c r="SN365" s="60"/>
      <c r="SO365" s="60"/>
      <c r="SP365" s="60"/>
      <c r="SQ365" s="60"/>
      <c r="SR365" s="60"/>
      <c r="SS365" s="60"/>
      <c r="ST365" s="61"/>
      <c r="SU365" s="60"/>
      <c r="SV365" s="60"/>
      <c r="SW365" s="60"/>
      <c r="SX365" s="110"/>
      <c r="SY365" s="169">
        <f t="shared" ref="SY365:SY367" si="3414">SUM(SZ365:TN365)</f>
        <v>0</v>
      </c>
      <c r="SZ365" s="60"/>
      <c r="TA365" s="60"/>
      <c r="TB365" s="60"/>
      <c r="TC365" s="60"/>
      <c r="TD365" s="60"/>
      <c r="TE365" s="60"/>
      <c r="TF365" s="60"/>
      <c r="TG365" s="60"/>
      <c r="TH365" s="60"/>
      <c r="TI365" s="60"/>
      <c r="TJ365" s="61"/>
      <c r="TK365" s="60"/>
      <c r="TL365" s="60"/>
      <c r="TM365" s="60"/>
      <c r="TN365" s="110"/>
      <c r="TO365" s="169">
        <f t="shared" ref="TO365:TO367" si="3415">SUM(TP365:UD365)</f>
        <v>0</v>
      </c>
      <c r="TP365" s="60"/>
      <c r="TQ365" s="60"/>
      <c r="TR365" s="60"/>
      <c r="TS365" s="60"/>
      <c r="TT365" s="60"/>
      <c r="TU365" s="60"/>
      <c r="TV365" s="60"/>
      <c r="TW365" s="60"/>
      <c r="TX365" s="60"/>
      <c r="TY365" s="60"/>
      <c r="TZ365" s="61"/>
      <c r="UA365" s="60"/>
      <c r="UB365" s="60"/>
      <c r="UC365" s="60"/>
      <c r="UD365" s="110"/>
      <c r="UE365" s="169">
        <f t="shared" ref="UE365:UE367" si="3416">SUM(UF365:VD365)</f>
        <v>0</v>
      </c>
      <c r="UF365" s="60"/>
      <c r="UG365" s="60"/>
      <c r="UH365" s="60"/>
      <c r="UI365" s="60"/>
      <c r="UJ365" s="60"/>
      <c r="UK365" s="60"/>
      <c r="UL365" s="60"/>
      <c r="UM365" s="60"/>
      <c r="UN365" s="60"/>
      <c r="UO365" s="60"/>
      <c r="UP365" s="61"/>
      <c r="UQ365" s="60"/>
      <c r="UR365" s="60"/>
      <c r="US365" s="60"/>
      <c r="UT365" s="60"/>
      <c r="UU365" s="60"/>
      <c r="UV365" s="60"/>
      <c r="UW365" s="60"/>
      <c r="UX365" s="60"/>
      <c r="UY365" s="60"/>
      <c r="UZ365" s="60"/>
      <c r="VA365" s="60"/>
      <c r="VB365" s="60"/>
      <c r="VC365" s="60"/>
      <c r="VD365" s="110"/>
      <c r="VE365" s="10" t="str">
        <f t="shared" si="2875"/>
        <v>-</v>
      </c>
    </row>
    <row r="366" spans="1:577" ht="20.149999999999999" customHeight="1">
      <c r="A366" s="40"/>
      <c r="B366" s="40"/>
      <c r="C366" s="41">
        <v>21022</v>
      </c>
      <c r="D366" s="42" t="s">
        <v>325</v>
      </c>
      <c r="E366" s="193">
        <f>SUM(F366:I366)</f>
        <v>0</v>
      </c>
      <c r="F366" s="194"/>
      <c r="G366" s="194"/>
      <c r="H366" s="195"/>
      <c r="I366" s="229"/>
      <c r="J366" s="241">
        <f t="shared" si="3385"/>
        <v>0</v>
      </c>
      <c r="K366" s="61"/>
      <c r="L366" s="60"/>
      <c r="M366" s="60"/>
      <c r="N366" s="60"/>
      <c r="O366" s="60"/>
      <c r="P366" s="60"/>
      <c r="Q366" s="60"/>
      <c r="R366" s="60"/>
      <c r="S366" s="60"/>
      <c r="T366" s="60"/>
      <c r="U366" s="61"/>
      <c r="V366" s="60"/>
      <c r="W366" s="60"/>
      <c r="X366" s="60"/>
      <c r="Y366" s="110"/>
      <c r="Z366" s="169">
        <f t="shared" si="3386"/>
        <v>0</v>
      </c>
      <c r="AA366" s="60"/>
      <c r="AB366" s="60"/>
      <c r="AC366" s="60"/>
      <c r="AD366" s="60"/>
      <c r="AE366" s="60"/>
      <c r="AF366" s="60"/>
      <c r="AG366" s="60"/>
      <c r="AH366" s="60"/>
      <c r="AI366" s="60"/>
      <c r="AJ366" s="60"/>
      <c r="AK366" s="61"/>
      <c r="AL366" s="60"/>
      <c r="AM366" s="60"/>
      <c r="AN366" s="60"/>
      <c r="AO366" s="110"/>
      <c r="AP366" s="169">
        <f t="shared" si="3387"/>
        <v>0</v>
      </c>
      <c r="AQ366" s="60"/>
      <c r="AR366" s="60"/>
      <c r="AS366" s="60"/>
      <c r="AT366" s="60"/>
      <c r="AU366" s="60"/>
      <c r="AV366" s="60"/>
      <c r="AW366" s="60"/>
      <c r="AX366" s="60"/>
      <c r="AY366" s="60"/>
      <c r="AZ366" s="60"/>
      <c r="BA366" s="61"/>
      <c r="BB366" s="60"/>
      <c r="BC366" s="60"/>
      <c r="BD366" s="60"/>
      <c r="BE366" s="110"/>
      <c r="BF366" s="169">
        <f t="shared" si="3388"/>
        <v>0</v>
      </c>
      <c r="BG366" s="60"/>
      <c r="BH366" s="60"/>
      <c r="BI366" s="60"/>
      <c r="BJ366" s="60"/>
      <c r="BK366" s="60"/>
      <c r="BL366" s="60"/>
      <c r="BM366" s="60"/>
      <c r="BN366" s="60"/>
      <c r="BO366" s="60"/>
      <c r="BP366" s="60"/>
      <c r="BQ366" s="61"/>
      <c r="BR366" s="60"/>
      <c r="BS366" s="60"/>
      <c r="BT366" s="60"/>
      <c r="BU366" s="110"/>
      <c r="BV366" s="169">
        <f t="shared" si="3389"/>
        <v>0</v>
      </c>
      <c r="BW366" s="60"/>
      <c r="BX366" s="60"/>
      <c r="BY366" s="60"/>
      <c r="BZ366" s="60"/>
      <c r="CA366" s="60"/>
      <c r="CB366" s="60"/>
      <c r="CC366" s="60"/>
      <c r="CD366" s="60"/>
      <c r="CE366" s="60"/>
      <c r="CF366" s="60"/>
      <c r="CG366" s="61"/>
      <c r="CH366" s="60"/>
      <c r="CI366" s="60"/>
      <c r="CJ366" s="60"/>
      <c r="CK366" s="60"/>
      <c r="CL366" s="60"/>
      <c r="CM366" s="60"/>
      <c r="CN366" s="60"/>
      <c r="CO366" s="60"/>
      <c r="CP366" s="60"/>
      <c r="CQ366" s="60"/>
      <c r="CR366" s="60"/>
      <c r="CS366" s="60"/>
      <c r="CT366" s="60"/>
      <c r="CU366" s="110"/>
      <c r="CV366" s="173"/>
      <c r="CW366" s="169">
        <f t="shared" si="3390"/>
        <v>0</v>
      </c>
      <c r="CX366" s="60"/>
      <c r="CY366" s="60"/>
      <c r="CZ366" s="60"/>
      <c r="DA366" s="60"/>
      <c r="DB366" s="60"/>
      <c r="DC366" s="60"/>
      <c r="DD366" s="60"/>
      <c r="DE366" s="60"/>
      <c r="DF366" s="60"/>
      <c r="DG366" s="60"/>
      <c r="DH366" s="61"/>
      <c r="DI366" s="60"/>
      <c r="DJ366" s="60"/>
      <c r="DK366" s="60"/>
      <c r="DL366" s="110"/>
      <c r="DM366" s="169">
        <f t="shared" si="3391"/>
        <v>0</v>
      </c>
      <c r="DN366" s="60"/>
      <c r="DO366" s="60"/>
      <c r="DP366" s="60"/>
      <c r="DQ366" s="60"/>
      <c r="DR366" s="60"/>
      <c r="DS366" s="60"/>
      <c r="DT366" s="60"/>
      <c r="DU366" s="60"/>
      <c r="DV366" s="60"/>
      <c r="DW366" s="60"/>
      <c r="DX366" s="61"/>
      <c r="DY366" s="60"/>
      <c r="DZ366" s="60"/>
      <c r="EA366" s="60"/>
      <c r="EB366" s="110"/>
      <c r="EC366" s="169">
        <f t="shared" si="3392"/>
        <v>0</v>
      </c>
      <c r="ED366" s="60"/>
      <c r="EE366" s="60"/>
      <c r="EF366" s="60"/>
      <c r="EG366" s="60"/>
      <c r="EH366" s="60"/>
      <c r="EI366" s="60"/>
      <c r="EJ366" s="60"/>
      <c r="EK366" s="60"/>
      <c r="EL366" s="60"/>
      <c r="EM366" s="60"/>
      <c r="EN366" s="61"/>
      <c r="EO366" s="60"/>
      <c r="EP366" s="60"/>
      <c r="EQ366" s="60"/>
      <c r="ER366" s="110"/>
      <c r="ES366" s="169">
        <f t="shared" si="3393"/>
        <v>0</v>
      </c>
      <c r="ET366" s="60"/>
      <c r="EU366" s="60"/>
      <c r="EV366" s="60"/>
      <c r="EW366" s="60"/>
      <c r="EX366" s="60"/>
      <c r="EY366" s="60"/>
      <c r="EZ366" s="60"/>
      <c r="FA366" s="60"/>
      <c r="FB366" s="60"/>
      <c r="FC366" s="60"/>
      <c r="FD366" s="61"/>
      <c r="FE366" s="60"/>
      <c r="FF366" s="60"/>
      <c r="FG366" s="60"/>
      <c r="FH366" s="110"/>
      <c r="FI366" s="169">
        <f t="shared" si="3394"/>
        <v>0</v>
      </c>
      <c r="FJ366" s="60"/>
      <c r="FK366" s="60"/>
      <c r="FL366" s="60"/>
      <c r="FM366" s="60"/>
      <c r="FN366" s="60"/>
      <c r="FO366" s="60"/>
      <c r="FP366" s="60"/>
      <c r="FQ366" s="60"/>
      <c r="FR366" s="60"/>
      <c r="FS366" s="60"/>
      <c r="FT366" s="61"/>
      <c r="FU366" s="60"/>
      <c r="FV366" s="60"/>
      <c r="FW366" s="60"/>
      <c r="FX366" s="110"/>
      <c r="FY366" s="169">
        <f t="shared" si="3395"/>
        <v>0</v>
      </c>
      <c r="FZ366" s="60"/>
      <c r="GA366" s="60"/>
      <c r="GB366" s="60"/>
      <c r="GC366" s="60"/>
      <c r="GD366" s="60"/>
      <c r="GE366" s="60"/>
      <c r="GF366" s="60"/>
      <c r="GG366" s="60"/>
      <c r="GH366" s="60"/>
      <c r="GI366" s="60"/>
      <c r="GJ366" s="61"/>
      <c r="GK366" s="60"/>
      <c r="GL366" s="60"/>
      <c r="GM366" s="60"/>
      <c r="GN366" s="110"/>
      <c r="GO366" s="169">
        <f t="shared" si="3396"/>
        <v>0</v>
      </c>
      <c r="GP366" s="60"/>
      <c r="GQ366" s="60"/>
      <c r="GR366" s="60"/>
      <c r="GS366" s="60"/>
      <c r="GT366" s="60"/>
      <c r="GU366" s="60"/>
      <c r="GV366" s="60"/>
      <c r="GW366" s="60"/>
      <c r="GX366" s="60"/>
      <c r="GY366" s="60"/>
      <c r="GZ366" s="61"/>
      <c r="HA366" s="60"/>
      <c r="HB366" s="60"/>
      <c r="HC366" s="60"/>
      <c r="HD366" s="60"/>
      <c r="HE366" s="60"/>
      <c r="HF366" s="60"/>
      <c r="HG366" s="60"/>
      <c r="HH366" s="60"/>
      <c r="HI366" s="60"/>
      <c r="HJ366" s="60"/>
      <c r="HK366" s="60"/>
      <c r="HL366" s="60"/>
      <c r="HM366" s="60"/>
      <c r="HN366" s="110"/>
      <c r="HO366" s="172"/>
      <c r="HP366" s="173"/>
      <c r="HQ366" s="169">
        <f t="shared" si="3397"/>
        <v>0</v>
      </c>
      <c r="HR366" s="60"/>
      <c r="HS366" s="60"/>
      <c r="HT366" s="60"/>
      <c r="HU366" s="60"/>
      <c r="HV366" s="60"/>
      <c r="HW366" s="60"/>
      <c r="HX366" s="60"/>
      <c r="HY366" s="60"/>
      <c r="HZ366" s="60"/>
      <c r="IA366" s="60"/>
      <c r="IB366" s="61"/>
      <c r="IC366" s="60"/>
      <c r="ID366" s="60"/>
      <c r="IE366" s="60"/>
      <c r="IF366" s="110"/>
      <c r="IG366" s="169">
        <f t="shared" si="3398"/>
        <v>0</v>
      </c>
      <c r="IH366" s="60"/>
      <c r="II366" s="60"/>
      <c r="IJ366" s="60"/>
      <c r="IK366" s="60"/>
      <c r="IL366" s="60"/>
      <c r="IM366" s="60"/>
      <c r="IN366" s="60"/>
      <c r="IO366" s="60"/>
      <c r="IP366" s="60"/>
      <c r="IQ366" s="60"/>
      <c r="IR366" s="61"/>
      <c r="IS366" s="60"/>
      <c r="IT366" s="60"/>
      <c r="IU366" s="60"/>
      <c r="IV366" s="110"/>
      <c r="IW366" s="169">
        <f t="shared" si="3399"/>
        <v>0</v>
      </c>
      <c r="IX366" s="60"/>
      <c r="IY366" s="60"/>
      <c r="IZ366" s="60"/>
      <c r="JA366" s="60"/>
      <c r="JB366" s="60"/>
      <c r="JC366" s="60"/>
      <c r="JD366" s="60"/>
      <c r="JE366" s="60"/>
      <c r="JF366" s="60"/>
      <c r="JG366" s="60"/>
      <c r="JH366" s="61"/>
      <c r="JI366" s="60"/>
      <c r="JJ366" s="60"/>
      <c r="JK366" s="60"/>
      <c r="JL366" s="110"/>
      <c r="JM366" s="169">
        <f t="shared" si="3400"/>
        <v>0</v>
      </c>
      <c r="JN366" s="60"/>
      <c r="JO366" s="60"/>
      <c r="JP366" s="60"/>
      <c r="JQ366" s="60"/>
      <c r="JR366" s="60"/>
      <c r="JS366" s="60"/>
      <c r="JT366" s="60"/>
      <c r="JU366" s="60"/>
      <c r="JV366" s="60"/>
      <c r="JW366" s="60"/>
      <c r="JX366" s="61"/>
      <c r="JY366" s="60"/>
      <c r="JZ366" s="60"/>
      <c r="KA366" s="60"/>
      <c r="KB366" s="110"/>
      <c r="KC366" s="169">
        <f t="shared" si="3401"/>
        <v>0</v>
      </c>
      <c r="KD366" s="60"/>
      <c r="KE366" s="60"/>
      <c r="KF366" s="60"/>
      <c r="KG366" s="60"/>
      <c r="KH366" s="60"/>
      <c r="KI366" s="60"/>
      <c r="KJ366" s="60"/>
      <c r="KK366" s="60"/>
      <c r="KL366" s="60"/>
      <c r="KM366" s="60"/>
      <c r="KN366" s="61"/>
      <c r="KO366" s="60"/>
      <c r="KP366" s="60"/>
      <c r="KQ366" s="60"/>
      <c r="KR366" s="60"/>
      <c r="KS366" s="60"/>
      <c r="KT366" s="60"/>
      <c r="KU366" s="60"/>
      <c r="KV366" s="60"/>
      <c r="KW366" s="60"/>
      <c r="KX366" s="60"/>
      <c r="KY366" s="60"/>
      <c r="KZ366" s="60"/>
      <c r="LA366" s="60"/>
      <c r="LB366" s="110"/>
      <c r="LC366" s="173"/>
      <c r="LD366" s="169">
        <f t="shared" si="3402"/>
        <v>0</v>
      </c>
      <c r="LE366" s="60"/>
      <c r="LF366" s="60"/>
      <c r="LG366" s="60"/>
      <c r="LH366" s="60"/>
      <c r="LI366" s="60"/>
      <c r="LJ366" s="60"/>
      <c r="LK366" s="60"/>
      <c r="LL366" s="60"/>
      <c r="LM366" s="60"/>
      <c r="LN366" s="60"/>
      <c r="LO366" s="61"/>
      <c r="LP366" s="60"/>
      <c r="LQ366" s="60"/>
      <c r="LR366" s="60"/>
      <c r="LS366" s="110"/>
      <c r="LT366" s="169">
        <f t="shared" si="3403"/>
        <v>0</v>
      </c>
      <c r="LU366" s="60"/>
      <c r="LV366" s="60"/>
      <c r="LW366" s="60"/>
      <c r="LX366" s="60"/>
      <c r="LY366" s="60"/>
      <c r="LZ366" s="60"/>
      <c r="MA366" s="60"/>
      <c r="MB366" s="60"/>
      <c r="MC366" s="60"/>
      <c r="MD366" s="60"/>
      <c r="ME366" s="61"/>
      <c r="MF366" s="60"/>
      <c r="MG366" s="60"/>
      <c r="MH366" s="60"/>
      <c r="MI366" s="110"/>
      <c r="MJ366" s="169">
        <f t="shared" si="3404"/>
        <v>0</v>
      </c>
      <c r="MK366" s="60"/>
      <c r="ML366" s="60"/>
      <c r="MM366" s="60"/>
      <c r="MN366" s="60"/>
      <c r="MO366" s="60"/>
      <c r="MP366" s="60"/>
      <c r="MQ366" s="60"/>
      <c r="MR366" s="60"/>
      <c r="MS366" s="60"/>
      <c r="MT366" s="60"/>
      <c r="MU366" s="61"/>
      <c r="MV366" s="60"/>
      <c r="MW366" s="60"/>
      <c r="MX366" s="60"/>
      <c r="MY366" s="110"/>
      <c r="MZ366" s="169">
        <f t="shared" si="3405"/>
        <v>0</v>
      </c>
      <c r="NA366" s="60"/>
      <c r="NB366" s="60"/>
      <c r="NC366" s="60"/>
      <c r="ND366" s="60"/>
      <c r="NE366" s="60"/>
      <c r="NF366" s="60"/>
      <c r="NG366" s="60"/>
      <c r="NH366" s="60"/>
      <c r="NI366" s="60"/>
      <c r="NJ366" s="60"/>
      <c r="NK366" s="61"/>
      <c r="NL366" s="60"/>
      <c r="NM366" s="60"/>
      <c r="NN366" s="60"/>
      <c r="NO366" s="110"/>
      <c r="NP366" s="169">
        <f t="shared" si="3406"/>
        <v>0</v>
      </c>
      <c r="NQ366" s="60"/>
      <c r="NR366" s="60"/>
      <c r="NS366" s="60"/>
      <c r="NT366" s="60"/>
      <c r="NU366" s="60"/>
      <c r="NV366" s="60"/>
      <c r="NW366" s="60"/>
      <c r="NX366" s="60"/>
      <c r="NY366" s="60"/>
      <c r="NZ366" s="60"/>
      <c r="OA366" s="61"/>
      <c r="OB366" s="60"/>
      <c r="OC366" s="60"/>
      <c r="OD366" s="60"/>
      <c r="OE366" s="110"/>
      <c r="OF366" s="169">
        <f t="shared" si="3407"/>
        <v>0</v>
      </c>
      <c r="OG366" s="60"/>
      <c r="OH366" s="60"/>
      <c r="OI366" s="60"/>
      <c r="OJ366" s="60"/>
      <c r="OK366" s="60"/>
      <c r="OL366" s="60"/>
      <c r="OM366" s="60"/>
      <c r="ON366" s="60"/>
      <c r="OO366" s="60"/>
      <c r="OP366" s="60"/>
      <c r="OQ366" s="61"/>
      <c r="OR366" s="60"/>
      <c r="OS366" s="60"/>
      <c r="OT366" s="60"/>
      <c r="OU366" s="110"/>
      <c r="OV366" s="169">
        <f t="shared" si="3408"/>
        <v>0</v>
      </c>
      <c r="OW366" s="60"/>
      <c r="OX366" s="60"/>
      <c r="OY366" s="60"/>
      <c r="OZ366" s="60"/>
      <c r="PA366" s="60"/>
      <c r="PB366" s="60"/>
      <c r="PC366" s="60"/>
      <c r="PD366" s="60"/>
      <c r="PE366" s="60"/>
      <c r="PF366" s="60"/>
      <c r="PG366" s="61"/>
      <c r="PH366" s="60"/>
      <c r="PI366" s="60"/>
      <c r="PJ366" s="60"/>
      <c r="PK366" s="110"/>
      <c r="PL366" s="169">
        <f t="shared" si="3409"/>
        <v>0</v>
      </c>
      <c r="PM366" s="60"/>
      <c r="PN366" s="60"/>
      <c r="PO366" s="60"/>
      <c r="PP366" s="60"/>
      <c r="PQ366" s="60"/>
      <c r="PR366" s="60"/>
      <c r="PS366" s="60"/>
      <c r="PT366" s="60"/>
      <c r="PU366" s="60"/>
      <c r="PV366" s="60"/>
      <c r="PW366" s="61"/>
      <c r="PX366" s="60"/>
      <c r="PY366" s="60"/>
      <c r="PZ366" s="60"/>
      <c r="QA366" s="110"/>
      <c r="QB366" s="169">
        <f t="shared" si="3410"/>
        <v>0</v>
      </c>
      <c r="QC366" s="60"/>
      <c r="QD366" s="60"/>
      <c r="QE366" s="60"/>
      <c r="QF366" s="60"/>
      <c r="QG366" s="60"/>
      <c r="QH366" s="60"/>
      <c r="QI366" s="60"/>
      <c r="QJ366" s="60"/>
      <c r="QK366" s="60"/>
      <c r="QL366" s="60"/>
      <c r="QM366" s="61"/>
      <c r="QN366" s="60"/>
      <c r="QO366" s="60"/>
      <c r="QP366" s="60"/>
      <c r="QQ366" s="110"/>
      <c r="QR366" s="169">
        <f t="shared" si="3411"/>
        <v>0</v>
      </c>
      <c r="QS366" s="60"/>
      <c r="QT366" s="60"/>
      <c r="QU366" s="60"/>
      <c r="QV366" s="60"/>
      <c r="QW366" s="60"/>
      <c r="QX366" s="60"/>
      <c r="QY366" s="60"/>
      <c r="QZ366" s="60"/>
      <c r="RA366" s="60"/>
      <c r="RB366" s="60"/>
      <c r="RC366" s="61"/>
      <c r="RD366" s="60"/>
      <c r="RE366" s="60"/>
      <c r="RF366" s="60"/>
      <c r="RG366" s="60"/>
      <c r="RH366" s="60"/>
      <c r="RI366" s="60"/>
      <c r="RJ366" s="60"/>
      <c r="RK366" s="60"/>
      <c r="RL366" s="60"/>
      <c r="RM366" s="60"/>
      <c r="RN366" s="60"/>
      <c r="RO366" s="60"/>
      <c r="RP366" s="60"/>
      <c r="RQ366" s="110"/>
      <c r="RR366" s="173"/>
      <c r="RS366" s="169">
        <f t="shared" si="3412"/>
        <v>0</v>
      </c>
      <c r="RT366" s="60"/>
      <c r="RU366" s="60"/>
      <c r="RV366" s="60"/>
      <c r="RW366" s="60"/>
      <c r="RX366" s="60"/>
      <c r="RY366" s="60"/>
      <c r="RZ366" s="60"/>
      <c r="SA366" s="60"/>
      <c r="SB366" s="60"/>
      <c r="SC366" s="60"/>
      <c r="SD366" s="61"/>
      <c r="SE366" s="60"/>
      <c r="SF366" s="60"/>
      <c r="SG366" s="60"/>
      <c r="SH366" s="110"/>
      <c r="SI366" s="169">
        <f t="shared" si="3413"/>
        <v>0</v>
      </c>
      <c r="SJ366" s="60"/>
      <c r="SK366" s="60"/>
      <c r="SL366" s="60"/>
      <c r="SM366" s="60"/>
      <c r="SN366" s="60"/>
      <c r="SO366" s="60"/>
      <c r="SP366" s="60"/>
      <c r="SQ366" s="60"/>
      <c r="SR366" s="60"/>
      <c r="SS366" s="60"/>
      <c r="ST366" s="61"/>
      <c r="SU366" s="60"/>
      <c r="SV366" s="60"/>
      <c r="SW366" s="60"/>
      <c r="SX366" s="110"/>
      <c r="SY366" s="169">
        <f t="shared" si="3414"/>
        <v>0</v>
      </c>
      <c r="SZ366" s="60"/>
      <c r="TA366" s="60"/>
      <c r="TB366" s="60"/>
      <c r="TC366" s="60"/>
      <c r="TD366" s="60"/>
      <c r="TE366" s="60"/>
      <c r="TF366" s="60"/>
      <c r="TG366" s="60"/>
      <c r="TH366" s="60"/>
      <c r="TI366" s="60"/>
      <c r="TJ366" s="61"/>
      <c r="TK366" s="60"/>
      <c r="TL366" s="60"/>
      <c r="TM366" s="60"/>
      <c r="TN366" s="110"/>
      <c r="TO366" s="169">
        <f t="shared" si="3415"/>
        <v>0</v>
      </c>
      <c r="TP366" s="60"/>
      <c r="TQ366" s="60"/>
      <c r="TR366" s="60"/>
      <c r="TS366" s="60"/>
      <c r="TT366" s="60"/>
      <c r="TU366" s="60"/>
      <c r="TV366" s="60"/>
      <c r="TW366" s="60"/>
      <c r="TX366" s="60"/>
      <c r="TY366" s="60"/>
      <c r="TZ366" s="61"/>
      <c r="UA366" s="60"/>
      <c r="UB366" s="60"/>
      <c r="UC366" s="60"/>
      <c r="UD366" s="110"/>
      <c r="UE366" s="169">
        <f t="shared" si="3416"/>
        <v>0</v>
      </c>
      <c r="UF366" s="60"/>
      <c r="UG366" s="60"/>
      <c r="UH366" s="60"/>
      <c r="UI366" s="60"/>
      <c r="UJ366" s="60"/>
      <c r="UK366" s="60"/>
      <c r="UL366" s="60"/>
      <c r="UM366" s="60"/>
      <c r="UN366" s="60"/>
      <c r="UO366" s="60"/>
      <c r="UP366" s="61"/>
      <c r="UQ366" s="60"/>
      <c r="UR366" s="60"/>
      <c r="US366" s="60"/>
      <c r="UT366" s="60"/>
      <c r="UU366" s="60"/>
      <c r="UV366" s="60"/>
      <c r="UW366" s="60"/>
      <c r="UX366" s="60"/>
      <c r="UY366" s="60"/>
      <c r="UZ366" s="60"/>
      <c r="VA366" s="60"/>
      <c r="VB366" s="60"/>
      <c r="VC366" s="60"/>
      <c r="VD366" s="110"/>
      <c r="VE366" s="10" t="str">
        <f t="shared" si="2875"/>
        <v>-</v>
      </c>
    </row>
    <row r="367" spans="1:577" ht="20.149999999999999" customHeight="1">
      <c r="A367" s="40"/>
      <c r="B367" s="40"/>
      <c r="C367" s="41">
        <v>21028</v>
      </c>
      <c r="D367" s="42" t="s">
        <v>326</v>
      </c>
      <c r="E367" s="193">
        <f>SUM(F367:I367)</f>
        <v>0</v>
      </c>
      <c r="F367" s="194"/>
      <c r="G367" s="194"/>
      <c r="H367" s="195"/>
      <c r="I367" s="229"/>
      <c r="J367" s="241">
        <f t="shared" si="3385"/>
        <v>0</v>
      </c>
      <c r="K367" s="61"/>
      <c r="L367" s="60"/>
      <c r="M367" s="60"/>
      <c r="N367" s="60"/>
      <c r="O367" s="60"/>
      <c r="P367" s="60"/>
      <c r="Q367" s="60"/>
      <c r="R367" s="60"/>
      <c r="S367" s="60"/>
      <c r="T367" s="60"/>
      <c r="U367" s="61"/>
      <c r="V367" s="60"/>
      <c r="W367" s="60"/>
      <c r="X367" s="60"/>
      <c r="Y367" s="110"/>
      <c r="Z367" s="169">
        <f t="shared" si="3386"/>
        <v>0</v>
      </c>
      <c r="AA367" s="60"/>
      <c r="AB367" s="60"/>
      <c r="AC367" s="60"/>
      <c r="AD367" s="60"/>
      <c r="AE367" s="60"/>
      <c r="AF367" s="60"/>
      <c r="AG367" s="60"/>
      <c r="AH367" s="60"/>
      <c r="AI367" s="60"/>
      <c r="AJ367" s="60"/>
      <c r="AK367" s="61"/>
      <c r="AL367" s="60"/>
      <c r="AM367" s="60"/>
      <c r="AN367" s="60"/>
      <c r="AO367" s="110"/>
      <c r="AP367" s="169">
        <f t="shared" si="3387"/>
        <v>0</v>
      </c>
      <c r="AQ367" s="60"/>
      <c r="AR367" s="60"/>
      <c r="AS367" s="60"/>
      <c r="AT367" s="60"/>
      <c r="AU367" s="60"/>
      <c r="AV367" s="60"/>
      <c r="AW367" s="60"/>
      <c r="AX367" s="60"/>
      <c r="AY367" s="60"/>
      <c r="AZ367" s="60"/>
      <c r="BA367" s="61"/>
      <c r="BB367" s="60"/>
      <c r="BC367" s="60"/>
      <c r="BD367" s="60"/>
      <c r="BE367" s="110"/>
      <c r="BF367" s="169">
        <f t="shared" si="3388"/>
        <v>0</v>
      </c>
      <c r="BG367" s="60"/>
      <c r="BH367" s="60"/>
      <c r="BI367" s="60"/>
      <c r="BJ367" s="60"/>
      <c r="BK367" s="60"/>
      <c r="BL367" s="60"/>
      <c r="BM367" s="60"/>
      <c r="BN367" s="60"/>
      <c r="BO367" s="60"/>
      <c r="BP367" s="60"/>
      <c r="BQ367" s="61"/>
      <c r="BR367" s="60"/>
      <c r="BS367" s="60"/>
      <c r="BT367" s="60"/>
      <c r="BU367" s="110"/>
      <c r="BV367" s="169">
        <f t="shared" si="3389"/>
        <v>0</v>
      </c>
      <c r="BW367" s="60"/>
      <c r="BX367" s="60"/>
      <c r="BY367" s="60"/>
      <c r="BZ367" s="60"/>
      <c r="CA367" s="60"/>
      <c r="CB367" s="60"/>
      <c r="CC367" s="60"/>
      <c r="CD367" s="60"/>
      <c r="CE367" s="60"/>
      <c r="CF367" s="60"/>
      <c r="CG367" s="61"/>
      <c r="CH367" s="60"/>
      <c r="CI367" s="60"/>
      <c r="CJ367" s="60"/>
      <c r="CK367" s="60"/>
      <c r="CL367" s="60"/>
      <c r="CM367" s="60"/>
      <c r="CN367" s="60"/>
      <c r="CO367" s="60"/>
      <c r="CP367" s="60"/>
      <c r="CQ367" s="60"/>
      <c r="CR367" s="60"/>
      <c r="CS367" s="60"/>
      <c r="CT367" s="60"/>
      <c r="CU367" s="110"/>
      <c r="CV367" s="173"/>
      <c r="CW367" s="169">
        <f t="shared" si="3390"/>
        <v>0</v>
      </c>
      <c r="CX367" s="60"/>
      <c r="CY367" s="60"/>
      <c r="CZ367" s="60"/>
      <c r="DA367" s="60"/>
      <c r="DB367" s="60"/>
      <c r="DC367" s="60"/>
      <c r="DD367" s="60"/>
      <c r="DE367" s="60"/>
      <c r="DF367" s="60"/>
      <c r="DG367" s="60"/>
      <c r="DH367" s="61"/>
      <c r="DI367" s="60"/>
      <c r="DJ367" s="60"/>
      <c r="DK367" s="60"/>
      <c r="DL367" s="110"/>
      <c r="DM367" s="169">
        <f t="shared" si="3391"/>
        <v>0</v>
      </c>
      <c r="DN367" s="60"/>
      <c r="DO367" s="60"/>
      <c r="DP367" s="60"/>
      <c r="DQ367" s="60"/>
      <c r="DR367" s="60"/>
      <c r="DS367" s="60"/>
      <c r="DT367" s="60"/>
      <c r="DU367" s="60"/>
      <c r="DV367" s="60"/>
      <c r="DW367" s="60"/>
      <c r="DX367" s="61"/>
      <c r="DY367" s="60"/>
      <c r="DZ367" s="60"/>
      <c r="EA367" s="60"/>
      <c r="EB367" s="110"/>
      <c r="EC367" s="169">
        <f t="shared" si="3392"/>
        <v>0</v>
      </c>
      <c r="ED367" s="60"/>
      <c r="EE367" s="60"/>
      <c r="EF367" s="60"/>
      <c r="EG367" s="60"/>
      <c r="EH367" s="60"/>
      <c r="EI367" s="60"/>
      <c r="EJ367" s="60"/>
      <c r="EK367" s="60"/>
      <c r="EL367" s="60"/>
      <c r="EM367" s="60"/>
      <c r="EN367" s="61"/>
      <c r="EO367" s="60"/>
      <c r="EP367" s="60"/>
      <c r="EQ367" s="60"/>
      <c r="ER367" s="110"/>
      <c r="ES367" s="169">
        <f t="shared" si="3393"/>
        <v>0</v>
      </c>
      <c r="ET367" s="60"/>
      <c r="EU367" s="60"/>
      <c r="EV367" s="60"/>
      <c r="EW367" s="60"/>
      <c r="EX367" s="60"/>
      <c r="EY367" s="60"/>
      <c r="EZ367" s="60"/>
      <c r="FA367" s="60"/>
      <c r="FB367" s="60"/>
      <c r="FC367" s="60"/>
      <c r="FD367" s="61"/>
      <c r="FE367" s="60"/>
      <c r="FF367" s="60"/>
      <c r="FG367" s="60"/>
      <c r="FH367" s="110"/>
      <c r="FI367" s="169">
        <f t="shared" si="3394"/>
        <v>0</v>
      </c>
      <c r="FJ367" s="60"/>
      <c r="FK367" s="60"/>
      <c r="FL367" s="60"/>
      <c r="FM367" s="60"/>
      <c r="FN367" s="60"/>
      <c r="FO367" s="60"/>
      <c r="FP367" s="60"/>
      <c r="FQ367" s="60"/>
      <c r="FR367" s="60"/>
      <c r="FS367" s="60"/>
      <c r="FT367" s="61"/>
      <c r="FU367" s="60"/>
      <c r="FV367" s="60"/>
      <c r="FW367" s="60"/>
      <c r="FX367" s="110"/>
      <c r="FY367" s="169">
        <f t="shared" si="3395"/>
        <v>0</v>
      </c>
      <c r="FZ367" s="60"/>
      <c r="GA367" s="60"/>
      <c r="GB367" s="60"/>
      <c r="GC367" s="60"/>
      <c r="GD367" s="60"/>
      <c r="GE367" s="60"/>
      <c r="GF367" s="60"/>
      <c r="GG367" s="60"/>
      <c r="GH367" s="60"/>
      <c r="GI367" s="60"/>
      <c r="GJ367" s="61"/>
      <c r="GK367" s="60"/>
      <c r="GL367" s="60"/>
      <c r="GM367" s="60"/>
      <c r="GN367" s="110"/>
      <c r="GO367" s="169">
        <f t="shared" si="3396"/>
        <v>0</v>
      </c>
      <c r="GP367" s="60"/>
      <c r="GQ367" s="60"/>
      <c r="GR367" s="60"/>
      <c r="GS367" s="60"/>
      <c r="GT367" s="60"/>
      <c r="GU367" s="60"/>
      <c r="GV367" s="60"/>
      <c r="GW367" s="60"/>
      <c r="GX367" s="60"/>
      <c r="GY367" s="60"/>
      <c r="GZ367" s="61"/>
      <c r="HA367" s="60"/>
      <c r="HB367" s="60"/>
      <c r="HC367" s="60"/>
      <c r="HD367" s="60"/>
      <c r="HE367" s="60"/>
      <c r="HF367" s="60"/>
      <c r="HG367" s="60"/>
      <c r="HH367" s="60"/>
      <c r="HI367" s="60"/>
      <c r="HJ367" s="60"/>
      <c r="HK367" s="60"/>
      <c r="HL367" s="60"/>
      <c r="HM367" s="60"/>
      <c r="HN367" s="110"/>
      <c r="HO367" s="172"/>
      <c r="HP367" s="173"/>
      <c r="HQ367" s="169">
        <f t="shared" si="3397"/>
        <v>0</v>
      </c>
      <c r="HR367" s="60"/>
      <c r="HS367" s="60"/>
      <c r="HT367" s="60"/>
      <c r="HU367" s="60"/>
      <c r="HV367" s="60"/>
      <c r="HW367" s="60"/>
      <c r="HX367" s="60"/>
      <c r="HY367" s="60"/>
      <c r="HZ367" s="60"/>
      <c r="IA367" s="60"/>
      <c r="IB367" s="61"/>
      <c r="IC367" s="60"/>
      <c r="ID367" s="60"/>
      <c r="IE367" s="60"/>
      <c r="IF367" s="110"/>
      <c r="IG367" s="169">
        <f t="shared" si="3398"/>
        <v>0</v>
      </c>
      <c r="IH367" s="60"/>
      <c r="II367" s="60"/>
      <c r="IJ367" s="60"/>
      <c r="IK367" s="60"/>
      <c r="IL367" s="60"/>
      <c r="IM367" s="60"/>
      <c r="IN367" s="60"/>
      <c r="IO367" s="60"/>
      <c r="IP367" s="60"/>
      <c r="IQ367" s="60"/>
      <c r="IR367" s="61"/>
      <c r="IS367" s="60"/>
      <c r="IT367" s="60"/>
      <c r="IU367" s="60"/>
      <c r="IV367" s="110"/>
      <c r="IW367" s="169">
        <f t="shared" si="3399"/>
        <v>0</v>
      </c>
      <c r="IX367" s="60"/>
      <c r="IY367" s="60"/>
      <c r="IZ367" s="60"/>
      <c r="JA367" s="60"/>
      <c r="JB367" s="60"/>
      <c r="JC367" s="60"/>
      <c r="JD367" s="60"/>
      <c r="JE367" s="60"/>
      <c r="JF367" s="60"/>
      <c r="JG367" s="60"/>
      <c r="JH367" s="61"/>
      <c r="JI367" s="60"/>
      <c r="JJ367" s="60"/>
      <c r="JK367" s="60"/>
      <c r="JL367" s="110"/>
      <c r="JM367" s="169">
        <f t="shared" si="3400"/>
        <v>0</v>
      </c>
      <c r="JN367" s="60"/>
      <c r="JO367" s="60"/>
      <c r="JP367" s="60"/>
      <c r="JQ367" s="60"/>
      <c r="JR367" s="60"/>
      <c r="JS367" s="60"/>
      <c r="JT367" s="60"/>
      <c r="JU367" s="60"/>
      <c r="JV367" s="60"/>
      <c r="JW367" s="60"/>
      <c r="JX367" s="61"/>
      <c r="JY367" s="60"/>
      <c r="JZ367" s="60"/>
      <c r="KA367" s="60"/>
      <c r="KB367" s="110"/>
      <c r="KC367" s="169">
        <f t="shared" si="3401"/>
        <v>0</v>
      </c>
      <c r="KD367" s="60"/>
      <c r="KE367" s="60"/>
      <c r="KF367" s="60"/>
      <c r="KG367" s="60"/>
      <c r="KH367" s="60"/>
      <c r="KI367" s="60"/>
      <c r="KJ367" s="60"/>
      <c r="KK367" s="60"/>
      <c r="KL367" s="60"/>
      <c r="KM367" s="60"/>
      <c r="KN367" s="61"/>
      <c r="KO367" s="60"/>
      <c r="KP367" s="60"/>
      <c r="KQ367" s="60"/>
      <c r="KR367" s="60"/>
      <c r="KS367" s="60"/>
      <c r="KT367" s="60"/>
      <c r="KU367" s="60"/>
      <c r="KV367" s="60"/>
      <c r="KW367" s="60"/>
      <c r="KX367" s="60"/>
      <c r="KY367" s="60"/>
      <c r="KZ367" s="60"/>
      <c r="LA367" s="60"/>
      <c r="LB367" s="110"/>
      <c r="LC367" s="173"/>
      <c r="LD367" s="169">
        <f t="shared" si="3402"/>
        <v>0</v>
      </c>
      <c r="LE367" s="60"/>
      <c r="LF367" s="60"/>
      <c r="LG367" s="60"/>
      <c r="LH367" s="60"/>
      <c r="LI367" s="60"/>
      <c r="LJ367" s="60"/>
      <c r="LK367" s="60"/>
      <c r="LL367" s="60"/>
      <c r="LM367" s="60"/>
      <c r="LN367" s="60"/>
      <c r="LO367" s="61"/>
      <c r="LP367" s="60"/>
      <c r="LQ367" s="60"/>
      <c r="LR367" s="60"/>
      <c r="LS367" s="110"/>
      <c r="LT367" s="169">
        <f t="shared" si="3403"/>
        <v>0</v>
      </c>
      <c r="LU367" s="60"/>
      <c r="LV367" s="60"/>
      <c r="LW367" s="60"/>
      <c r="LX367" s="60"/>
      <c r="LY367" s="60"/>
      <c r="LZ367" s="60"/>
      <c r="MA367" s="60"/>
      <c r="MB367" s="60"/>
      <c r="MC367" s="60"/>
      <c r="MD367" s="60"/>
      <c r="ME367" s="61"/>
      <c r="MF367" s="60"/>
      <c r="MG367" s="60"/>
      <c r="MH367" s="60"/>
      <c r="MI367" s="110"/>
      <c r="MJ367" s="169">
        <f t="shared" si="3404"/>
        <v>0</v>
      </c>
      <c r="MK367" s="60"/>
      <c r="ML367" s="60"/>
      <c r="MM367" s="60"/>
      <c r="MN367" s="60"/>
      <c r="MO367" s="60"/>
      <c r="MP367" s="60"/>
      <c r="MQ367" s="60"/>
      <c r="MR367" s="60"/>
      <c r="MS367" s="60"/>
      <c r="MT367" s="60"/>
      <c r="MU367" s="61"/>
      <c r="MV367" s="60"/>
      <c r="MW367" s="60"/>
      <c r="MX367" s="60"/>
      <c r="MY367" s="110"/>
      <c r="MZ367" s="169">
        <f t="shared" si="3405"/>
        <v>0</v>
      </c>
      <c r="NA367" s="60"/>
      <c r="NB367" s="60"/>
      <c r="NC367" s="60"/>
      <c r="ND367" s="60"/>
      <c r="NE367" s="60"/>
      <c r="NF367" s="60"/>
      <c r="NG367" s="60"/>
      <c r="NH367" s="60"/>
      <c r="NI367" s="60"/>
      <c r="NJ367" s="60"/>
      <c r="NK367" s="61"/>
      <c r="NL367" s="60"/>
      <c r="NM367" s="60"/>
      <c r="NN367" s="60"/>
      <c r="NO367" s="110"/>
      <c r="NP367" s="169">
        <f t="shared" si="3406"/>
        <v>0</v>
      </c>
      <c r="NQ367" s="60"/>
      <c r="NR367" s="60"/>
      <c r="NS367" s="60"/>
      <c r="NT367" s="60"/>
      <c r="NU367" s="60"/>
      <c r="NV367" s="60"/>
      <c r="NW367" s="60"/>
      <c r="NX367" s="60"/>
      <c r="NY367" s="60"/>
      <c r="NZ367" s="60"/>
      <c r="OA367" s="61"/>
      <c r="OB367" s="60"/>
      <c r="OC367" s="60"/>
      <c r="OD367" s="60"/>
      <c r="OE367" s="110"/>
      <c r="OF367" s="169">
        <f t="shared" si="3407"/>
        <v>0</v>
      </c>
      <c r="OG367" s="60"/>
      <c r="OH367" s="60"/>
      <c r="OI367" s="60"/>
      <c r="OJ367" s="60"/>
      <c r="OK367" s="60"/>
      <c r="OL367" s="60"/>
      <c r="OM367" s="60"/>
      <c r="ON367" s="60"/>
      <c r="OO367" s="60"/>
      <c r="OP367" s="60"/>
      <c r="OQ367" s="61"/>
      <c r="OR367" s="60"/>
      <c r="OS367" s="60"/>
      <c r="OT367" s="60"/>
      <c r="OU367" s="110"/>
      <c r="OV367" s="169">
        <f t="shared" si="3408"/>
        <v>0</v>
      </c>
      <c r="OW367" s="60"/>
      <c r="OX367" s="60"/>
      <c r="OY367" s="60"/>
      <c r="OZ367" s="60"/>
      <c r="PA367" s="60"/>
      <c r="PB367" s="60"/>
      <c r="PC367" s="60"/>
      <c r="PD367" s="60"/>
      <c r="PE367" s="60"/>
      <c r="PF367" s="60"/>
      <c r="PG367" s="61"/>
      <c r="PH367" s="60"/>
      <c r="PI367" s="60"/>
      <c r="PJ367" s="60"/>
      <c r="PK367" s="110"/>
      <c r="PL367" s="169">
        <f t="shared" si="3409"/>
        <v>0</v>
      </c>
      <c r="PM367" s="60"/>
      <c r="PN367" s="60"/>
      <c r="PO367" s="60"/>
      <c r="PP367" s="60"/>
      <c r="PQ367" s="60"/>
      <c r="PR367" s="60"/>
      <c r="PS367" s="60"/>
      <c r="PT367" s="60"/>
      <c r="PU367" s="60"/>
      <c r="PV367" s="60"/>
      <c r="PW367" s="61"/>
      <c r="PX367" s="60"/>
      <c r="PY367" s="60"/>
      <c r="PZ367" s="60"/>
      <c r="QA367" s="110"/>
      <c r="QB367" s="169">
        <f t="shared" si="3410"/>
        <v>0</v>
      </c>
      <c r="QC367" s="60"/>
      <c r="QD367" s="60"/>
      <c r="QE367" s="60"/>
      <c r="QF367" s="60"/>
      <c r="QG367" s="60"/>
      <c r="QH367" s="60"/>
      <c r="QI367" s="60"/>
      <c r="QJ367" s="60"/>
      <c r="QK367" s="60"/>
      <c r="QL367" s="60"/>
      <c r="QM367" s="61"/>
      <c r="QN367" s="60"/>
      <c r="QO367" s="60"/>
      <c r="QP367" s="60"/>
      <c r="QQ367" s="110"/>
      <c r="QR367" s="169">
        <f t="shared" si="3411"/>
        <v>0</v>
      </c>
      <c r="QS367" s="60"/>
      <c r="QT367" s="60"/>
      <c r="QU367" s="60"/>
      <c r="QV367" s="60"/>
      <c r="QW367" s="60"/>
      <c r="QX367" s="60"/>
      <c r="QY367" s="60"/>
      <c r="QZ367" s="60"/>
      <c r="RA367" s="60"/>
      <c r="RB367" s="60"/>
      <c r="RC367" s="61"/>
      <c r="RD367" s="60"/>
      <c r="RE367" s="60"/>
      <c r="RF367" s="60"/>
      <c r="RG367" s="60"/>
      <c r="RH367" s="60"/>
      <c r="RI367" s="60"/>
      <c r="RJ367" s="60"/>
      <c r="RK367" s="60"/>
      <c r="RL367" s="60"/>
      <c r="RM367" s="60"/>
      <c r="RN367" s="60"/>
      <c r="RO367" s="60"/>
      <c r="RP367" s="60"/>
      <c r="RQ367" s="110"/>
      <c r="RR367" s="173"/>
      <c r="RS367" s="169">
        <f t="shared" si="3412"/>
        <v>0</v>
      </c>
      <c r="RT367" s="60"/>
      <c r="RU367" s="60"/>
      <c r="RV367" s="60"/>
      <c r="RW367" s="60"/>
      <c r="RX367" s="60"/>
      <c r="RY367" s="60"/>
      <c r="RZ367" s="60"/>
      <c r="SA367" s="60"/>
      <c r="SB367" s="60"/>
      <c r="SC367" s="60"/>
      <c r="SD367" s="61"/>
      <c r="SE367" s="60"/>
      <c r="SF367" s="60"/>
      <c r="SG367" s="60"/>
      <c r="SH367" s="110"/>
      <c r="SI367" s="169">
        <f t="shared" si="3413"/>
        <v>0</v>
      </c>
      <c r="SJ367" s="60"/>
      <c r="SK367" s="60"/>
      <c r="SL367" s="60"/>
      <c r="SM367" s="60"/>
      <c r="SN367" s="60"/>
      <c r="SO367" s="60"/>
      <c r="SP367" s="60"/>
      <c r="SQ367" s="60"/>
      <c r="SR367" s="60"/>
      <c r="SS367" s="60"/>
      <c r="ST367" s="61"/>
      <c r="SU367" s="60"/>
      <c r="SV367" s="60"/>
      <c r="SW367" s="60"/>
      <c r="SX367" s="110"/>
      <c r="SY367" s="169">
        <f t="shared" si="3414"/>
        <v>0</v>
      </c>
      <c r="SZ367" s="60"/>
      <c r="TA367" s="60"/>
      <c r="TB367" s="60"/>
      <c r="TC367" s="60"/>
      <c r="TD367" s="60"/>
      <c r="TE367" s="60"/>
      <c r="TF367" s="60"/>
      <c r="TG367" s="60"/>
      <c r="TH367" s="60"/>
      <c r="TI367" s="60"/>
      <c r="TJ367" s="61"/>
      <c r="TK367" s="60"/>
      <c r="TL367" s="60"/>
      <c r="TM367" s="60"/>
      <c r="TN367" s="110"/>
      <c r="TO367" s="169">
        <f t="shared" si="3415"/>
        <v>0</v>
      </c>
      <c r="TP367" s="60"/>
      <c r="TQ367" s="60"/>
      <c r="TR367" s="60"/>
      <c r="TS367" s="60"/>
      <c r="TT367" s="60"/>
      <c r="TU367" s="60"/>
      <c r="TV367" s="60"/>
      <c r="TW367" s="60"/>
      <c r="TX367" s="60"/>
      <c r="TY367" s="60"/>
      <c r="TZ367" s="61"/>
      <c r="UA367" s="60"/>
      <c r="UB367" s="60"/>
      <c r="UC367" s="60"/>
      <c r="UD367" s="110"/>
      <c r="UE367" s="169">
        <f t="shared" si="3416"/>
        <v>0</v>
      </c>
      <c r="UF367" s="60"/>
      <c r="UG367" s="60"/>
      <c r="UH367" s="60"/>
      <c r="UI367" s="60"/>
      <c r="UJ367" s="60"/>
      <c r="UK367" s="60"/>
      <c r="UL367" s="60"/>
      <c r="UM367" s="60"/>
      <c r="UN367" s="60"/>
      <c r="UO367" s="60"/>
      <c r="UP367" s="61"/>
      <c r="UQ367" s="60"/>
      <c r="UR367" s="60"/>
      <c r="US367" s="60"/>
      <c r="UT367" s="60"/>
      <c r="UU367" s="60"/>
      <c r="UV367" s="60"/>
      <c r="UW367" s="60"/>
      <c r="UX367" s="60"/>
      <c r="UY367" s="60"/>
      <c r="UZ367" s="60"/>
      <c r="VA367" s="60"/>
      <c r="VB367" s="60"/>
      <c r="VC367" s="60"/>
      <c r="VD367" s="110"/>
      <c r="VE367" s="10" t="str">
        <f t="shared" si="2875"/>
        <v>-</v>
      </c>
    </row>
    <row r="368" spans="1:577" ht="20.149999999999999" customHeight="1">
      <c r="A368" s="34"/>
      <c r="B368" s="34">
        <v>2103</v>
      </c>
      <c r="C368" s="34"/>
      <c r="D368" s="35" t="s">
        <v>327</v>
      </c>
      <c r="E368" s="190">
        <f t="shared" ref="E368:BP368" si="3417">SUM(E369:E371)</f>
        <v>0</v>
      </c>
      <c r="F368" s="191">
        <f t="shared" si="3417"/>
        <v>0</v>
      </c>
      <c r="G368" s="191">
        <f t="shared" si="3417"/>
        <v>0</v>
      </c>
      <c r="H368" s="192">
        <f t="shared" si="3417"/>
        <v>0</v>
      </c>
      <c r="I368" s="228">
        <f t="shared" si="3417"/>
        <v>0</v>
      </c>
      <c r="J368" s="191">
        <f t="shared" si="3417"/>
        <v>0</v>
      </c>
      <c r="K368" s="59">
        <f t="shared" si="3417"/>
        <v>0</v>
      </c>
      <c r="L368" s="58">
        <f t="shared" si="3417"/>
        <v>0</v>
      </c>
      <c r="M368" s="58">
        <f t="shared" si="3417"/>
        <v>0</v>
      </c>
      <c r="N368" s="58">
        <f t="shared" si="3417"/>
        <v>0</v>
      </c>
      <c r="O368" s="58">
        <f t="shared" si="3417"/>
        <v>0</v>
      </c>
      <c r="P368" s="58">
        <f t="shared" si="3417"/>
        <v>0</v>
      </c>
      <c r="Q368" s="58">
        <f t="shared" si="3417"/>
        <v>0</v>
      </c>
      <c r="R368" s="58">
        <f t="shared" si="3417"/>
        <v>0</v>
      </c>
      <c r="S368" s="58">
        <f t="shared" si="3417"/>
        <v>0</v>
      </c>
      <c r="T368" s="58">
        <f t="shared" si="3417"/>
        <v>0</v>
      </c>
      <c r="U368" s="59">
        <f t="shared" si="3417"/>
        <v>0</v>
      </c>
      <c r="V368" s="58">
        <f t="shared" si="3417"/>
        <v>0</v>
      </c>
      <c r="W368" s="58">
        <f t="shared" si="3417"/>
        <v>0</v>
      </c>
      <c r="X368" s="58">
        <f t="shared" si="3417"/>
        <v>0</v>
      </c>
      <c r="Y368" s="109">
        <f t="shared" si="3417"/>
        <v>0</v>
      </c>
      <c r="Z368" s="59">
        <f t="shared" si="3417"/>
        <v>0</v>
      </c>
      <c r="AA368" s="58">
        <f t="shared" si="3417"/>
        <v>0</v>
      </c>
      <c r="AB368" s="58">
        <f t="shared" si="3417"/>
        <v>0</v>
      </c>
      <c r="AC368" s="58">
        <f t="shared" si="3417"/>
        <v>0</v>
      </c>
      <c r="AD368" s="58">
        <f t="shared" si="3417"/>
        <v>0</v>
      </c>
      <c r="AE368" s="58">
        <f t="shared" si="3417"/>
        <v>0</v>
      </c>
      <c r="AF368" s="58">
        <f t="shared" si="3417"/>
        <v>0</v>
      </c>
      <c r="AG368" s="58">
        <f t="shared" si="3417"/>
        <v>0</v>
      </c>
      <c r="AH368" s="58">
        <f t="shared" si="3417"/>
        <v>0</v>
      </c>
      <c r="AI368" s="58">
        <f t="shared" si="3417"/>
        <v>0</v>
      </c>
      <c r="AJ368" s="58">
        <f t="shared" si="3417"/>
        <v>0</v>
      </c>
      <c r="AK368" s="59">
        <f t="shared" si="3417"/>
        <v>0</v>
      </c>
      <c r="AL368" s="58">
        <f t="shared" si="3417"/>
        <v>0</v>
      </c>
      <c r="AM368" s="58">
        <f t="shared" si="3417"/>
        <v>0</v>
      </c>
      <c r="AN368" s="58">
        <f t="shared" si="3417"/>
        <v>0</v>
      </c>
      <c r="AO368" s="109">
        <f t="shared" si="3417"/>
        <v>0</v>
      </c>
      <c r="AP368" s="59">
        <f t="shared" si="3417"/>
        <v>0</v>
      </c>
      <c r="AQ368" s="58">
        <f t="shared" si="3417"/>
        <v>0</v>
      </c>
      <c r="AR368" s="58">
        <f t="shared" si="3417"/>
        <v>0</v>
      </c>
      <c r="AS368" s="58">
        <f t="shared" si="3417"/>
        <v>0</v>
      </c>
      <c r="AT368" s="58">
        <f t="shared" si="3417"/>
        <v>0</v>
      </c>
      <c r="AU368" s="58">
        <f t="shared" si="3417"/>
        <v>0</v>
      </c>
      <c r="AV368" s="58">
        <f t="shared" si="3417"/>
        <v>0</v>
      </c>
      <c r="AW368" s="58">
        <f t="shared" si="3417"/>
        <v>0</v>
      </c>
      <c r="AX368" s="58">
        <f t="shared" si="3417"/>
        <v>0</v>
      </c>
      <c r="AY368" s="58">
        <f t="shared" si="3417"/>
        <v>0</v>
      </c>
      <c r="AZ368" s="58">
        <f t="shared" si="3417"/>
        <v>0</v>
      </c>
      <c r="BA368" s="59">
        <f t="shared" si="3417"/>
        <v>0</v>
      </c>
      <c r="BB368" s="58">
        <f t="shared" si="3417"/>
        <v>0</v>
      </c>
      <c r="BC368" s="58">
        <f t="shared" si="3417"/>
        <v>0</v>
      </c>
      <c r="BD368" s="58">
        <f t="shared" si="3417"/>
        <v>0</v>
      </c>
      <c r="BE368" s="109">
        <f t="shared" si="3417"/>
        <v>0</v>
      </c>
      <c r="BF368" s="59">
        <f t="shared" si="3417"/>
        <v>0</v>
      </c>
      <c r="BG368" s="58">
        <f t="shared" si="3417"/>
        <v>0</v>
      </c>
      <c r="BH368" s="58">
        <f t="shared" si="3417"/>
        <v>0</v>
      </c>
      <c r="BI368" s="58">
        <f t="shared" si="3417"/>
        <v>0</v>
      </c>
      <c r="BJ368" s="58">
        <f t="shared" si="3417"/>
        <v>0</v>
      </c>
      <c r="BK368" s="58">
        <f t="shared" si="3417"/>
        <v>0</v>
      </c>
      <c r="BL368" s="58">
        <f t="shared" si="3417"/>
        <v>0</v>
      </c>
      <c r="BM368" s="58">
        <f t="shared" si="3417"/>
        <v>0</v>
      </c>
      <c r="BN368" s="58">
        <f t="shared" si="3417"/>
        <v>0</v>
      </c>
      <c r="BO368" s="58">
        <f t="shared" si="3417"/>
        <v>0</v>
      </c>
      <c r="BP368" s="58">
        <f t="shared" si="3417"/>
        <v>0</v>
      </c>
      <c r="BQ368" s="59">
        <f t="shared" ref="BQ368:EM368" si="3418">SUM(BQ369:BQ371)</f>
        <v>0</v>
      </c>
      <c r="BR368" s="58">
        <f t="shared" si="3418"/>
        <v>0</v>
      </c>
      <c r="BS368" s="58">
        <f t="shared" si="3418"/>
        <v>0</v>
      </c>
      <c r="BT368" s="58">
        <f t="shared" si="3418"/>
        <v>0</v>
      </c>
      <c r="BU368" s="109">
        <f t="shared" si="3418"/>
        <v>0</v>
      </c>
      <c r="BV368" s="59">
        <f t="shared" si="3418"/>
        <v>0</v>
      </c>
      <c r="BW368" s="58">
        <f t="shared" si="3418"/>
        <v>0</v>
      </c>
      <c r="BX368" s="58">
        <f t="shared" si="3418"/>
        <v>0</v>
      </c>
      <c r="BY368" s="58">
        <f t="shared" si="3418"/>
        <v>0</v>
      </c>
      <c r="BZ368" s="58">
        <f t="shared" si="3418"/>
        <v>0</v>
      </c>
      <c r="CA368" s="58">
        <f t="shared" si="3418"/>
        <v>0</v>
      </c>
      <c r="CB368" s="58">
        <f t="shared" si="3418"/>
        <v>0</v>
      </c>
      <c r="CC368" s="58">
        <f t="shared" si="3418"/>
        <v>0</v>
      </c>
      <c r="CD368" s="58">
        <f t="shared" si="3418"/>
        <v>0</v>
      </c>
      <c r="CE368" s="58">
        <f t="shared" si="3418"/>
        <v>0</v>
      </c>
      <c r="CF368" s="58">
        <f t="shared" si="3418"/>
        <v>0</v>
      </c>
      <c r="CG368" s="59">
        <f t="shared" si="3418"/>
        <v>0</v>
      </c>
      <c r="CH368" s="58">
        <f t="shared" si="3418"/>
        <v>0</v>
      </c>
      <c r="CI368" s="58">
        <f t="shared" si="3418"/>
        <v>0</v>
      </c>
      <c r="CJ368" s="58">
        <f t="shared" si="3418"/>
        <v>0</v>
      </c>
      <c r="CK368" s="58">
        <f t="shared" si="3418"/>
        <v>0</v>
      </c>
      <c r="CL368" s="58">
        <f t="shared" si="3418"/>
        <v>0</v>
      </c>
      <c r="CM368" s="58">
        <f t="shared" si="3418"/>
        <v>0</v>
      </c>
      <c r="CN368" s="58">
        <f t="shared" si="3418"/>
        <v>0</v>
      </c>
      <c r="CO368" s="58">
        <f t="shared" si="3418"/>
        <v>0</v>
      </c>
      <c r="CP368" s="58">
        <f t="shared" si="3418"/>
        <v>0</v>
      </c>
      <c r="CQ368" s="58">
        <f t="shared" si="3418"/>
        <v>0</v>
      </c>
      <c r="CR368" s="58">
        <f t="shared" si="3418"/>
        <v>0</v>
      </c>
      <c r="CS368" s="58">
        <f t="shared" si="3418"/>
        <v>0</v>
      </c>
      <c r="CT368" s="58">
        <f t="shared" si="3418"/>
        <v>0</v>
      </c>
      <c r="CU368" s="109">
        <f t="shared" si="3418"/>
        <v>0</v>
      </c>
      <c r="CV368" s="152">
        <f t="shared" si="3418"/>
        <v>0</v>
      </c>
      <c r="CW368" s="59">
        <f t="shared" si="3418"/>
        <v>0</v>
      </c>
      <c r="CX368" s="58">
        <f t="shared" si="3418"/>
        <v>0</v>
      </c>
      <c r="CY368" s="58">
        <f t="shared" si="3418"/>
        <v>0</v>
      </c>
      <c r="CZ368" s="58">
        <f t="shared" si="3418"/>
        <v>0</v>
      </c>
      <c r="DA368" s="58">
        <f t="shared" si="3418"/>
        <v>0</v>
      </c>
      <c r="DB368" s="58">
        <f t="shared" si="3418"/>
        <v>0</v>
      </c>
      <c r="DC368" s="58">
        <f t="shared" si="3418"/>
        <v>0</v>
      </c>
      <c r="DD368" s="58">
        <f t="shared" si="3418"/>
        <v>0</v>
      </c>
      <c r="DE368" s="58">
        <f t="shared" si="3418"/>
        <v>0</v>
      </c>
      <c r="DF368" s="58">
        <f t="shared" si="3418"/>
        <v>0</v>
      </c>
      <c r="DG368" s="58">
        <f t="shared" si="3418"/>
        <v>0</v>
      </c>
      <c r="DH368" s="59">
        <f t="shared" si="3418"/>
        <v>0</v>
      </c>
      <c r="DI368" s="58">
        <f t="shared" si="3418"/>
        <v>0</v>
      </c>
      <c r="DJ368" s="58">
        <f t="shared" si="3418"/>
        <v>0</v>
      </c>
      <c r="DK368" s="58">
        <f t="shared" si="3418"/>
        <v>0</v>
      </c>
      <c r="DL368" s="109">
        <f t="shared" si="3418"/>
        <v>0</v>
      </c>
      <c r="DM368" s="59">
        <f t="shared" si="3418"/>
        <v>0</v>
      </c>
      <c r="DN368" s="58">
        <f t="shared" si="3418"/>
        <v>0</v>
      </c>
      <c r="DO368" s="58">
        <f t="shared" si="3418"/>
        <v>0</v>
      </c>
      <c r="DP368" s="58">
        <f t="shared" si="3418"/>
        <v>0</v>
      </c>
      <c r="DQ368" s="58">
        <f t="shared" si="3418"/>
        <v>0</v>
      </c>
      <c r="DR368" s="58">
        <f t="shared" si="3418"/>
        <v>0</v>
      </c>
      <c r="DS368" s="58">
        <f t="shared" si="3418"/>
        <v>0</v>
      </c>
      <c r="DT368" s="58">
        <f t="shared" si="3418"/>
        <v>0</v>
      </c>
      <c r="DU368" s="58">
        <f t="shared" si="3418"/>
        <v>0</v>
      </c>
      <c r="DV368" s="58">
        <f t="shared" si="3418"/>
        <v>0</v>
      </c>
      <c r="DW368" s="58">
        <f t="shared" si="3418"/>
        <v>0</v>
      </c>
      <c r="DX368" s="59">
        <f t="shared" si="3418"/>
        <v>0</v>
      </c>
      <c r="DY368" s="58">
        <f t="shared" si="3418"/>
        <v>0</v>
      </c>
      <c r="DZ368" s="58">
        <f t="shared" si="3418"/>
        <v>0</v>
      </c>
      <c r="EA368" s="58">
        <f t="shared" si="3418"/>
        <v>0</v>
      </c>
      <c r="EB368" s="109">
        <f t="shared" si="3418"/>
        <v>0</v>
      </c>
      <c r="EC368" s="59">
        <f t="shared" si="3418"/>
        <v>0</v>
      </c>
      <c r="ED368" s="58">
        <f t="shared" si="3418"/>
        <v>0</v>
      </c>
      <c r="EE368" s="58">
        <f t="shared" si="3418"/>
        <v>0</v>
      </c>
      <c r="EF368" s="58">
        <f t="shared" si="3418"/>
        <v>0</v>
      </c>
      <c r="EG368" s="58">
        <f t="shared" si="3418"/>
        <v>0</v>
      </c>
      <c r="EH368" s="58">
        <f t="shared" si="3418"/>
        <v>0</v>
      </c>
      <c r="EI368" s="58">
        <f t="shared" si="3418"/>
        <v>0</v>
      </c>
      <c r="EJ368" s="58">
        <f t="shared" si="3418"/>
        <v>0</v>
      </c>
      <c r="EK368" s="58">
        <f t="shared" si="3418"/>
        <v>0</v>
      </c>
      <c r="EL368" s="58">
        <f t="shared" si="3418"/>
        <v>0</v>
      </c>
      <c r="EM368" s="58">
        <f t="shared" si="3418"/>
        <v>0</v>
      </c>
      <c r="EN368" s="59">
        <f t="shared" ref="EN368:GY368" si="3419">SUM(EN369:EN371)</f>
        <v>0</v>
      </c>
      <c r="EO368" s="58">
        <f t="shared" si="3419"/>
        <v>0</v>
      </c>
      <c r="EP368" s="58">
        <f t="shared" si="3419"/>
        <v>0</v>
      </c>
      <c r="EQ368" s="58">
        <f t="shared" si="3419"/>
        <v>0</v>
      </c>
      <c r="ER368" s="109">
        <f t="shared" si="3419"/>
        <v>0</v>
      </c>
      <c r="ES368" s="59">
        <f t="shared" si="3419"/>
        <v>0</v>
      </c>
      <c r="ET368" s="58">
        <f t="shared" si="3419"/>
        <v>0</v>
      </c>
      <c r="EU368" s="58">
        <f t="shared" si="3419"/>
        <v>0</v>
      </c>
      <c r="EV368" s="58">
        <f t="shared" si="3419"/>
        <v>0</v>
      </c>
      <c r="EW368" s="58">
        <f t="shared" si="3419"/>
        <v>0</v>
      </c>
      <c r="EX368" s="58">
        <f t="shared" si="3419"/>
        <v>0</v>
      </c>
      <c r="EY368" s="58">
        <f t="shared" si="3419"/>
        <v>0</v>
      </c>
      <c r="EZ368" s="58">
        <f t="shared" si="3419"/>
        <v>0</v>
      </c>
      <c r="FA368" s="58">
        <f t="shared" si="3419"/>
        <v>0</v>
      </c>
      <c r="FB368" s="58">
        <f t="shared" si="3419"/>
        <v>0</v>
      </c>
      <c r="FC368" s="58">
        <f t="shared" si="3419"/>
        <v>0</v>
      </c>
      <c r="FD368" s="59">
        <f t="shared" si="3419"/>
        <v>0</v>
      </c>
      <c r="FE368" s="58">
        <f t="shared" si="3419"/>
        <v>0</v>
      </c>
      <c r="FF368" s="58">
        <f t="shared" si="3419"/>
        <v>0</v>
      </c>
      <c r="FG368" s="58">
        <f t="shared" si="3419"/>
        <v>0</v>
      </c>
      <c r="FH368" s="109">
        <f t="shared" si="3419"/>
        <v>0</v>
      </c>
      <c r="FI368" s="59">
        <f t="shared" si="3419"/>
        <v>0</v>
      </c>
      <c r="FJ368" s="58">
        <f t="shared" si="3419"/>
        <v>0</v>
      </c>
      <c r="FK368" s="58">
        <f t="shared" si="3419"/>
        <v>0</v>
      </c>
      <c r="FL368" s="58">
        <f t="shared" si="3419"/>
        <v>0</v>
      </c>
      <c r="FM368" s="58">
        <f t="shared" si="3419"/>
        <v>0</v>
      </c>
      <c r="FN368" s="58">
        <f t="shared" si="3419"/>
        <v>0</v>
      </c>
      <c r="FO368" s="58">
        <f t="shared" si="3419"/>
        <v>0</v>
      </c>
      <c r="FP368" s="58">
        <f t="shared" si="3419"/>
        <v>0</v>
      </c>
      <c r="FQ368" s="58">
        <f t="shared" si="3419"/>
        <v>0</v>
      </c>
      <c r="FR368" s="58">
        <f t="shared" si="3419"/>
        <v>0</v>
      </c>
      <c r="FS368" s="58">
        <f t="shared" si="3419"/>
        <v>0</v>
      </c>
      <c r="FT368" s="59">
        <f t="shared" si="3419"/>
        <v>0</v>
      </c>
      <c r="FU368" s="58">
        <f t="shared" si="3419"/>
        <v>0</v>
      </c>
      <c r="FV368" s="58">
        <f t="shared" si="3419"/>
        <v>0</v>
      </c>
      <c r="FW368" s="58">
        <f t="shared" si="3419"/>
        <v>0</v>
      </c>
      <c r="FX368" s="109">
        <f t="shared" si="3419"/>
        <v>0</v>
      </c>
      <c r="FY368" s="59">
        <f t="shared" si="3419"/>
        <v>0</v>
      </c>
      <c r="FZ368" s="58">
        <f t="shared" si="3419"/>
        <v>0</v>
      </c>
      <c r="GA368" s="58">
        <f t="shared" si="3419"/>
        <v>0</v>
      </c>
      <c r="GB368" s="58">
        <f t="shared" si="3419"/>
        <v>0</v>
      </c>
      <c r="GC368" s="58">
        <f t="shared" si="3419"/>
        <v>0</v>
      </c>
      <c r="GD368" s="58">
        <f t="shared" si="3419"/>
        <v>0</v>
      </c>
      <c r="GE368" s="58">
        <f t="shared" si="3419"/>
        <v>0</v>
      </c>
      <c r="GF368" s="58">
        <f t="shared" si="3419"/>
        <v>0</v>
      </c>
      <c r="GG368" s="58">
        <f t="shared" si="3419"/>
        <v>0</v>
      </c>
      <c r="GH368" s="58">
        <f t="shared" si="3419"/>
        <v>0</v>
      </c>
      <c r="GI368" s="58">
        <f t="shared" si="3419"/>
        <v>0</v>
      </c>
      <c r="GJ368" s="59">
        <f t="shared" si="3419"/>
        <v>0</v>
      </c>
      <c r="GK368" s="58">
        <f t="shared" si="3419"/>
        <v>0</v>
      </c>
      <c r="GL368" s="58">
        <f t="shared" si="3419"/>
        <v>0</v>
      </c>
      <c r="GM368" s="58">
        <f t="shared" si="3419"/>
        <v>0</v>
      </c>
      <c r="GN368" s="109">
        <f t="shared" si="3419"/>
        <v>0</v>
      </c>
      <c r="GO368" s="59">
        <f t="shared" si="3419"/>
        <v>0</v>
      </c>
      <c r="GP368" s="58">
        <f t="shared" si="3419"/>
        <v>0</v>
      </c>
      <c r="GQ368" s="58">
        <f t="shared" si="3419"/>
        <v>0</v>
      </c>
      <c r="GR368" s="58">
        <f t="shared" si="3419"/>
        <v>0</v>
      </c>
      <c r="GS368" s="58">
        <f t="shared" si="3419"/>
        <v>0</v>
      </c>
      <c r="GT368" s="58">
        <f t="shared" si="3419"/>
        <v>0</v>
      </c>
      <c r="GU368" s="58">
        <f t="shared" si="3419"/>
        <v>0</v>
      </c>
      <c r="GV368" s="58">
        <f t="shared" si="3419"/>
        <v>0</v>
      </c>
      <c r="GW368" s="58">
        <f t="shared" si="3419"/>
        <v>0</v>
      </c>
      <c r="GX368" s="58">
        <f t="shared" si="3419"/>
        <v>0</v>
      </c>
      <c r="GY368" s="58">
        <f t="shared" si="3419"/>
        <v>0</v>
      </c>
      <c r="GZ368" s="59">
        <f t="shared" ref="GZ368:JW368" si="3420">SUM(GZ369:GZ371)</f>
        <v>0</v>
      </c>
      <c r="HA368" s="58">
        <f t="shared" si="3420"/>
        <v>0</v>
      </c>
      <c r="HB368" s="58">
        <f t="shared" si="3420"/>
        <v>0</v>
      </c>
      <c r="HC368" s="58">
        <f t="shared" si="3420"/>
        <v>0</v>
      </c>
      <c r="HD368" s="58">
        <f t="shared" si="3420"/>
        <v>0</v>
      </c>
      <c r="HE368" s="58">
        <f t="shared" si="3420"/>
        <v>0</v>
      </c>
      <c r="HF368" s="58">
        <f t="shared" si="3420"/>
        <v>0</v>
      </c>
      <c r="HG368" s="58">
        <f t="shared" si="3420"/>
        <v>0</v>
      </c>
      <c r="HH368" s="58">
        <f t="shared" si="3420"/>
        <v>0</v>
      </c>
      <c r="HI368" s="58">
        <f t="shared" si="3420"/>
        <v>0</v>
      </c>
      <c r="HJ368" s="58">
        <f t="shared" si="3420"/>
        <v>0</v>
      </c>
      <c r="HK368" s="58">
        <f t="shared" si="3420"/>
        <v>0</v>
      </c>
      <c r="HL368" s="58">
        <f t="shared" si="3420"/>
        <v>0</v>
      </c>
      <c r="HM368" s="58">
        <f t="shared" si="3420"/>
        <v>0</v>
      </c>
      <c r="HN368" s="109">
        <f t="shared" si="3420"/>
        <v>0</v>
      </c>
      <c r="HO368" s="136">
        <f t="shared" si="3420"/>
        <v>0</v>
      </c>
      <c r="HP368" s="152">
        <f t="shared" si="3420"/>
        <v>0</v>
      </c>
      <c r="HQ368" s="59">
        <f t="shared" si="3420"/>
        <v>0</v>
      </c>
      <c r="HR368" s="58">
        <f t="shared" si="3420"/>
        <v>0</v>
      </c>
      <c r="HS368" s="58">
        <f t="shared" si="3420"/>
        <v>0</v>
      </c>
      <c r="HT368" s="58">
        <f t="shared" si="3420"/>
        <v>0</v>
      </c>
      <c r="HU368" s="58">
        <f t="shared" si="3420"/>
        <v>0</v>
      </c>
      <c r="HV368" s="58">
        <f t="shared" si="3420"/>
        <v>0</v>
      </c>
      <c r="HW368" s="58">
        <f t="shared" si="3420"/>
        <v>0</v>
      </c>
      <c r="HX368" s="58">
        <f t="shared" si="3420"/>
        <v>0</v>
      </c>
      <c r="HY368" s="58">
        <f t="shared" si="3420"/>
        <v>0</v>
      </c>
      <c r="HZ368" s="58">
        <f t="shared" si="3420"/>
        <v>0</v>
      </c>
      <c r="IA368" s="58">
        <f t="shared" si="3420"/>
        <v>0</v>
      </c>
      <c r="IB368" s="59">
        <f t="shared" si="3420"/>
        <v>0</v>
      </c>
      <c r="IC368" s="58">
        <f t="shared" si="3420"/>
        <v>0</v>
      </c>
      <c r="ID368" s="58">
        <f t="shared" si="3420"/>
        <v>0</v>
      </c>
      <c r="IE368" s="58">
        <f t="shared" si="3420"/>
        <v>0</v>
      </c>
      <c r="IF368" s="109">
        <f t="shared" si="3420"/>
        <v>0</v>
      </c>
      <c r="IG368" s="59">
        <f t="shared" si="3420"/>
        <v>0</v>
      </c>
      <c r="IH368" s="58">
        <f t="shared" si="3420"/>
        <v>0</v>
      </c>
      <c r="II368" s="58">
        <f t="shared" si="3420"/>
        <v>0</v>
      </c>
      <c r="IJ368" s="58">
        <f t="shared" si="3420"/>
        <v>0</v>
      </c>
      <c r="IK368" s="58">
        <f t="shared" si="3420"/>
        <v>0</v>
      </c>
      <c r="IL368" s="58">
        <f t="shared" si="3420"/>
        <v>0</v>
      </c>
      <c r="IM368" s="58">
        <f t="shared" si="3420"/>
        <v>0</v>
      </c>
      <c r="IN368" s="58">
        <f t="shared" si="3420"/>
        <v>0</v>
      </c>
      <c r="IO368" s="58">
        <f t="shared" si="3420"/>
        <v>0</v>
      </c>
      <c r="IP368" s="58">
        <f t="shared" si="3420"/>
        <v>0</v>
      </c>
      <c r="IQ368" s="58">
        <f t="shared" si="3420"/>
        <v>0</v>
      </c>
      <c r="IR368" s="59">
        <f t="shared" si="3420"/>
        <v>0</v>
      </c>
      <c r="IS368" s="58">
        <f t="shared" si="3420"/>
        <v>0</v>
      </c>
      <c r="IT368" s="58">
        <f t="shared" si="3420"/>
        <v>0</v>
      </c>
      <c r="IU368" s="58">
        <f t="shared" si="3420"/>
        <v>0</v>
      </c>
      <c r="IV368" s="109">
        <f t="shared" si="3420"/>
        <v>0</v>
      </c>
      <c r="IW368" s="59">
        <f t="shared" si="3420"/>
        <v>0</v>
      </c>
      <c r="IX368" s="58">
        <f t="shared" si="3420"/>
        <v>0</v>
      </c>
      <c r="IY368" s="58">
        <f t="shared" si="3420"/>
        <v>0</v>
      </c>
      <c r="IZ368" s="58">
        <f t="shared" si="3420"/>
        <v>0</v>
      </c>
      <c r="JA368" s="58">
        <f t="shared" si="3420"/>
        <v>0</v>
      </c>
      <c r="JB368" s="58">
        <f t="shared" si="3420"/>
        <v>0</v>
      </c>
      <c r="JC368" s="58">
        <f t="shared" si="3420"/>
        <v>0</v>
      </c>
      <c r="JD368" s="58">
        <f t="shared" si="3420"/>
        <v>0</v>
      </c>
      <c r="JE368" s="58">
        <f t="shared" si="3420"/>
        <v>0</v>
      </c>
      <c r="JF368" s="58">
        <f t="shared" si="3420"/>
        <v>0</v>
      </c>
      <c r="JG368" s="58">
        <f t="shared" si="3420"/>
        <v>0</v>
      </c>
      <c r="JH368" s="59">
        <f t="shared" si="3420"/>
        <v>0</v>
      </c>
      <c r="JI368" s="58">
        <f t="shared" si="3420"/>
        <v>0</v>
      </c>
      <c r="JJ368" s="58">
        <f t="shared" si="3420"/>
        <v>0</v>
      </c>
      <c r="JK368" s="58">
        <f t="shared" si="3420"/>
        <v>0</v>
      </c>
      <c r="JL368" s="109">
        <f t="shared" si="3420"/>
        <v>0</v>
      </c>
      <c r="JM368" s="59">
        <f t="shared" si="3420"/>
        <v>0</v>
      </c>
      <c r="JN368" s="58">
        <f t="shared" si="3420"/>
        <v>0</v>
      </c>
      <c r="JO368" s="58">
        <f t="shared" si="3420"/>
        <v>0</v>
      </c>
      <c r="JP368" s="58">
        <f t="shared" si="3420"/>
        <v>0</v>
      </c>
      <c r="JQ368" s="58">
        <f t="shared" si="3420"/>
        <v>0</v>
      </c>
      <c r="JR368" s="58">
        <f t="shared" si="3420"/>
        <v>0</v>
      </c>
      <c r="JS368" s="58">
        <f t="shared" si="3420"/>
        <v>0</v>
      </c>
      <c r="JT368" s="58">
        <f t="shared" si="3420"/>
        <v>0</v>
      </c>
      <c r="JU368" s="58">
        <f t="shared" si="3420"/>
        <v>0</v>
      </c>
      <c r="JV368" s="58">
        <f t="shared" si="3420"/>
        <v>0</v>
      </c>
      <c r="JW368" s="58">
        <f t="shared" si="3420"/>
        <v>0</v>
      </c>
      <c r="JX368" s="59">
        <f t="shared" ref="JX368:MT368" si="3421">SUM(JX369:JX371)</f>
        <v>0</v>
      </c>
      <c r="JY368" s="58">
        <f t="shared" si="3421"/>
        <v>0</v>
      </c>
      <c r="JZ368" s="58">
        <f t="shared" si="3421"/>
        <v>0</v>
      </c>
      <c r="KA368" s="58">
        <f t="shared" si="3421"/>
        <v>0</v>
      </c>
      <c r="KB368" s="109">
        <f t="shared" si="3421"/>
        <v>0</v>
      </c>
      <c r="KC368" s="59">
        <f t="shared" si="3421"/>
        <v>0</v>
      </c>
      <c r="KD368" s="58">
        <f t="shared" si="3421"/>
        <v>0</v>
      </c>
      <c r="KE368" s="58">
        <f t="shared" si="3421"/>
        <v>0</v>
      </c>
      <c r="KF368" s="58">
        <f t="shared" si="3421"/>
        <v>0</v>
      </c>
      <c r="KG368" s="58">
        <f t="shared" si="3421"/>
        <v>0</v>
      </c>
      <c r="KH368" s="58">
        <f t="shared" si="3421"/>
        <v>0</v>
      </c>
      <c r="KI368" s="58">
        <f t="shared" si="3421"/>
        <v>0</v>
      </c>
      <c r="KJ368" s="58">
        <f t="shared" si="3421"/>
        <v>0</v>
      </c>
      <c r="KK368" s="58">
        <f t="shared" si="3421"/>
        <v>0</v>
      </c>
      <c r="KL368" s="58">
        <f t="shared" si="3421"/>
        <v>0</v>
      </c>
      <c r="KM368" s="58">
        <f t="shared" si="3421"/>
        <v>0</v>
      </c>
      <c r="KN368" s="59">
        <f t="shared" si="3421"/>
        <v>0</v>
      </c>
      <c r="KO368" s="58">
        <f t="shared" si="3421"/>
        <v>0</v>
      </c>
      <c r="KP368" s="58">
        <f t="shared" si="3421"/>
        <v>0</v>
      </c>
      <c r="KQ368" s="58">
        <f t="shared" si="3421"/>
        <v>0</v>
      </c>
      <c r="KR368" s="58">
        <f t="shared" si="3421"/>
        <v>0</v>
      </c>
      <c r="KS368" s="58">
        <f t="shared" si="3421"/>
        <v>0</v>
      </c>
      <c r="KT368" s="58">
        <f t="shared" si="3421"/>
        <v>0</v>
      </c>
      <c r="KU368" s="58">
        <f t="shared" si="3421"/>
        <v>0</v>
      </c>
      <c r="KV368" s="58">
        <f t="shared" si="3421"/>
        <v>0</v>
      </c>
      <c r="KW368" s="58">
        <f t="shared" si="3421"/>
        <v>0</v>
      </c>
      <c r="KX368" s="58">
        <f t="shared" si="3421"/>
        <v>0</v>
      </c>
      <c r="KY368" s="58">
        <f t="shared" si="3421"/>
        <v>0</v>
      </c>
      <c r="KZ368" s="58">
        <f t="shared" si="3421"/>
        <v>0</v>
      </c>
      <c r="LA368" s="58">
        <f t="shared" si="3421"/>
        <v>0</v>
      </c>
      <c r="LB368" s="109">
        <f t="shared" si="3421"/>
        <v>0</v>
      </c>
      <c r="LC368" s="152">
        <f t="shared" si="3421"/>
        <v>0</v>
      </c>
      <c r="LD368" s="59">
        <f t="shared" si="3421"/>
        <v>0</v>
      </c>
      <c r="LE368" s="58">
        <f t="shared" si="3421"/>
        <v>0</v>
      </c>
      <c r="LF368" s="58">
        <f t="shared" si="3421"/>
        <v>0</v>
      </c>
      <c r="LG368" s="58">
        <f t="shared" si="3421"/>
        <v>0</v>
      </c>
      <c r="LH368" s="58">
        <f t="shared" si="3421"/>
        <v>0</v>
      </c>
      <c r="LI368" s="58">
        <f t="shared" si="3421"/>
        <v>0</v>
      </c>
      <c r="LJ368" s="58">
        <f t="shared" si="3421"/>
        <v>0</v>
      </c>
      <c r="LK368" s="58">
        <f t="shared" si="3421"/>
        <v>0</v>
      </c>
      <c r="LL368" s="58">
        <f t="shared" si="3421"/>
        <v>0</v>
      </c>
      <c r="LM368" s="58">
        <f t="shared" si="3421"/>
        <v>0</v>
      </c>
      <c r="LN368" s="58">
        <f t="shared" si="3421"/>
        <v>0</v>
      </c>
      <c r="LO368" s="59">
        <f t="shared" si="3421"/>
        <v>0</v>
      </c>
      <c r="LP368" s="58">
        <f t="shared" si="3421"/>
        <v>0</v>
      </c>
      <c r="LQ368" s="58">
        <f t="shared" si="3421"/>
        <v>0</v>
      </c>
      <c r="LR368" s="58">
        <f t="shared" si="3421"/>
        <v>0</v>
      </c>
      <c r="LS368" s="109">
        <f t="shared" si="3421"/>
        <v>0</v>
      </c>
      <c r="LT368" s="59">
        <f t="shared" si="3421"/>
        <v>0</v>
      </c>
      <c r="LU368" s="58">
        <f t="shared" si="3421"/>
        <v>0</v>
      </c>
      <c r="LV368" s="58">
        <f t="shared" si="3421"/>
        <v>0</v>
      </c>
      <c r="LW368" s="58">
        <f t="shared" si="3421"/>
        <v>0</v>
      </c>
      <c r="LX368" s="58">
        <f t="shared" si="3421"/>
        <v>0</v>
      </c>
      <c r="LY368" s="58">
        <f t="shared" si="3421"/>
        <v>0</v>
      </c>
      <c r="LZ368" s="58">
        <f t="shared" si="3421"/>
        <v>0</v>
      </c>
      <c r="MA368" s="58">
        <f t="shared" si="3421"/>
        <v>0</v>
      </c>
      <c r="MB368" s="58">
        <f t="shared" si="3421"/>
        <v>0</v>
      </c>
      <c r="MC368" s="58">
        <f t="shared" si="3421"/>
        <v>0</v>
      </c>
      <c r="MD368" s="58">
        <f t="shared" si="3421"/>
        <v>0</v>
      </c>
      <c r="ME368" s="59">
        <f t="shared" si="3421"/>
        <v>0</v>
      </c>
      <c r="MF368" s="58">
        <f t="shared" si="3421"/>
        <v>0</v>
      </c>
      <c r="MG368" s="58">
        <f t="shared" si="3421"/>
        <v>0</v>
      </c>
      <c r="MH368" s="58">
        <f t="shared" si="3421"/>
        <v>0</v>
      </c>
      <c r="MI368" s="109">
        <f t="shared" si="3421"/>
        <v>0</v>
      </c>
      <c r="MJ368" s="59">
        <f t="shared" si="3421"/>
        <v>0</v>
      </c>
      <c r="MK368" s="58">
        <f t="shared" si="3421"/>
        <v>0</v>
      </c>
      <c r="ML368" s="58">
        <f t="shared" si="3421"/>
        <v>0</v>
      </c>
      <c r="MM368" s="58">
        <f t="shared" si="3421"/>
        <v>0</v>
      </c>
      <c r="MN368" s="58">
        <f t="shared" si="3421"/>
        <v>0</v>
      </c>
      <c r="MO368" s="58">
        <f t="shared" si="3421"/>
        <v>0</v>
      </c>
      <c r="MP368" s="58">
        <f t="shared" si="3421"/>
        <v>0</v>
      </c>
      <c r="MQ368" s="58">
        <f t="shared" si="3421"/>
        <v>0</v>
      </c>
      <c r="MR368" s="58">
        <f t="shared" si="3421"/>
        <v>0</v>
      </c>
      <c r="MS368" s="58">
        <f t="shared" si="3421"/>
        <v>0</v>
      </c>
      <c r="MT368" s="58">
        <f t="shared" si="3421"/>
        <v>0</v>
      </c>
      <c r="MU368" s="59">
        <f t="shared" ref="MU368:PF368" si="3422">SUM(MU369:MU371)</f>
        <v>0</v>
      </c>
      <c r="MV368" s="58">
        <f t="shared" si="3422"/>
        <v>0</v>
      </c>
      <c r="MW368" s="58">
        <f t="shared" si="3422"/>
        <v>0</v>
      </c>
      <c r="MX368" s="58">
        <f t="shared" si="3422"/>
        <v>0</v>
      </c>
      <c r="MY368" s="109">
        <f t="shared" si="3422"/>
        <v>0</v>
      </c>
      <c r="MZ368" s="59">
        <f t="shared" si="3422"/>
        <v>0</v>
      </c>
      <c r="NA368" s="58">
        <f t="shared" si="3422"/>
        <v>0</v>
      </c>
      <c r="NB368" s="58">
        <f t="shared" si="3422"/>
        <v>0</v>
      </c>
      <c r="NC368" s="58">
        <f t="shared" si="3422"/>
        <v>0</v>
      </c>
      <c r="ND368" s="58">
        <f t="shared" si="3422"/>
        <v>0</v>
      </c>
      <c r="NE368" s="58">
        <f t="shared" si="3422"/>
        <v>0</v>
      </c>
      <c r="NF368" s="58">
        <f t="shared" si="3422"/>
        <v>0</v>
      </c>
      <c r="NG368" s="58">
        <f t="shared" si="3422"/>
        <v>0</v>
      </c>
      <c r="NH368" s="58">
        <f t="shared" si="3422"/>
        <v>0</v>
      </c>
      <c r="NI368" s="58">
        <f t="shared" si="3422"/>
        <v>0</v>
      </c>
      <c r="NJ368" s="58">
        <f t="shared" si="3422"/>
        <v>0</v>
      </c>
      <c r="NK368" s="59">
        <f t="shared" si="3422"/>
        <v>0</v>
      </c>
      <c r="NL368" s="58">
        <f t="shared" si="3422"/>
        <v>0</v>
      </c>
      <c r="NM368" s="58">
        <f t="shared" si="3422"/>
        <v>0</v>
      </c>
      <c r="NN368" s="58">
        <f t="shared" si="3422"/>
        <v>0</v>
      </c>
      <c r="NO368" s="109">
        <f t="shared" si="3422"/>
        <v>0</v>
      </c>
      <c r="NP368" s="59">
        <f t="shared" si="3422"/>
        <v>0</v>
      </c>
      <c r="NQ368" s="58">
        <f t="shared" si="3422"/>
        <v>0</v>
      </c>
      <c r="NR368" s="58">
        <f t="shared" si="3422"/>
        <v>0</v>
      </c>
      <c r="NS368" s="58">
        <f t="shared" si="3422"/>
        <v>0</v>
      </c>
      <c r="NT368" s="58">
        <f t="shared" si="3422"/>
        <v>0</v>
      </c>
      <c r="NU368" s="58">
        <f t="shared" si="3422"/>
        <v>0</v>
      </c>
      <c r="NV368" s="58">
        <f t="shared" si="3422"/>
        <v>0</v>
      </c>
      <c r="NW368" s="58">
        <f t="shared" si="3422"/>
        <v>0</v>
      </c>
      <c r="NX368" s="58">
        <f t="shared" si="3422"/>
        <v>0</v>
      </c>
      <c r="NY368" s="58">
        <f t="shared" si="3422"/>
        <v>0</v>
      </c>
      <c r="NZ368" s="58">
        <f t="shared" si="3422"/>
        <v>0</v>
      </c>
      <c r="OA368" s="59">
        <f t="shared" si="3422"/>
        <v>0</v>
      </c>
      <c r="OB368" s="58">
        <f t="shared" si="3422"/>
        <v>0</v>
      </c>
      <c r="OC368" s="58">
        <f t="shared" si="3422"/>
        <v>0</v>
      </c>
      <c r="OD368" s="58">
        <f t="shared" si="3422"/>
        <v>0</v>
      </c>
      <c r="OE368" s="109">
        <f t="shared" si="3422"/>
        <v>0</v>
      </c>
      <c r="OF368" s="59">
        <f t="shared" si="3422"/>
        <v>0</v>
      </c>
      <c r="OG368" s="58">
        <f t="shared" si="3422"/>
        <v>0</v>
      </c>
      <c r="OH368" s="58">
        <f t="shared" si="3422"/>
        <v>0</v>
      </c>
      <c r="OI368" s="58">
        <f t="shared" si="3422"/>
        <v>0</v>
      </c>
      <c r="OJ368" s="58">
        <f t="shared" si="3422"/>
        <v>0</v>
      </c>
      <c r="OK368" s="58">
        <f t="shared" si="3422"/>
        <v>0</v>
      </c>
      <c r="OL368" s="58">
        <f t="shared" si="3422"/>
        <v>0</v>
      </c>
      <c r="OM368" s="58">
        <f t="shared" si="3422"/>
        <v>0</v>
      </c>
      <c r="ON368" s="58">
        <f t="shared" si="3422"/>
        <v>0</v>
      </c>
      <c r="OO368" s="58">
        <f t="shared" si="3422"/>
        <v>0</v>
      </c>
      <c r="OP368" s="58">
        <f t="shared" si="3422"/>
        <v>0</v>
      </c>
      <c r="OQ368" s="59">
        <f t="shared" si="3422"/>
        <v>0</v>
      </c>
      <c r="OR368" s="58">
        <f t="shared" si="3422"/>
        <v>0</v>
      </c>
      <c r="OS368" s="58">
        <f t="shared" si="3422"/>
        <v>0</v>
      </c>
      <c r="OT368" s="58">
        <f t="shared" si="3422"/>
        <v>0</v>
      </c>
      <c r="OU368" s="109">
        <f t="shared" si="3422"/>
        <v>0</v>
      </c>
      <c r="OV368" s="59">
        <f t="shared" si="3422"/>
        <v>0</v>
      </c>
      <c r="OW368" s="58">
        <f t="shared" si="3422"/>
        <v>0</v>
      </c>
      <c r="OX368" s="58">
        <f t="shared" si="3422"/>
        <v>0</v>
      </c>
      <c r="OY368" s="58">
        <f t="shared" si="3422"/>
        <v>0</v>
      </c>
      <c r="OZ368" s="58">
        <f t="shared" si="3422"/>
        <v>0</v>
      </c>
      <c r="PA368" s="58">
        <f t="shared" si="3422"/>
        <v>0</v>
      </c>
      <c r="PB368" s="58">
        <f t="shared" si="3422"/>
        <v>0</v>
      </c>
      <c r="PC368" s="58">
        <f t="shared" si="3422"/>
        <v>0</v>
      </c>
      <c r="PD368" s="58">
        <f t="shared" si="3422"/>
        <v>0</v>
      </c>
      <c r="PE368" s="58">
        <f t="shared" si="3422"/>
        <v>0</v>
      </c>
      <c r="PF368" s="58">
        <f t="shared" si="3422"/>
        <v>0</v>
      </c>
      <c r="PG368" s="59">
        <f t="shared" ref="PG368:RR368" si="3423">SUM(PG369:PG371)</f>
        <v>0</v>
      </c>
      <c r="PH368" s="58">
        <f t="shared" si="3423"/>
        <v>0</v>
      </c>
      <c r="PI368" s="58">
        <f t="shared" si="3423"/>
        <v>0</v>
      </c>
      <c r="PJ368" s="58">
        <f t="shared" si="3423"/>
        <v>0</v>
      </c>
      <c r="PK368" s="109">
        <f t="shared" si="3423"/>
        <v>0</v>
      </c>
      <c r="PL368" s="59">
        <f t="shared" si="3423"/>
        <v>0</v>
      </c>
      <c r="PM368" s="58">
        <f t="shared" si="3423"/>
        <v>0</v>
      </c>
      <c r="PN368" s="58">
        <f t="shared" si="3423"/>
        <v>0</v>
      </c>
      <c r="PO368" s="58">
        <f t="shared" si="3423"/>
        <v>0</v>
      </c>
      <c r="PP368" s="58">
        <f t="shared" si="3423"/>
        <v>0</v>
      </c>
      <c r="PQ368" s="58">
        <f t="shared" si="3423"/>
        <v>0</v>
      </c>
      <c r="PR368" s="58">
        <f t="shared" si="3423"/>
        <v>0</v>
      </c>
      <c r="PS368" s="58">
        <f t="shared" si="3423"/>
        <v>0</v>
      </c>
      <c r="PT368" s="58">
        <f t="shared" si="3423"/>
        <v>0</v>
      </c>
      <c r="PU368" s="58">
        <f t="shared" si="3423"/>
        <v>0</v>
      </c>
      <c r="PV368" s="58">
        <f t="shared" si="3423"/>
        <v>0</v>
      </c>
      <c r="PW368" s="59">
        <f t="shared" si="3423"/>
        <v>0</v>
      </c>
      <c r="PX368" s="58">
        <f t="shared" si="3423"/>
        <v>0</v>
      </c>
      <c r="PY368" s="58">
        <f t="shared" si="3423"/>
        <v>0</v>
      </c>
      <c r="PZ368" s="58">
        <f t="shared" si="3423"/>
        <v>0</v>
      </c>
      <c r="QA368" s="109">
        <f t="shared" si="3423"/>
        <v>0</v>
      </c>
      <c r="QB368" s="59">
        <f t="shared" si="3423"/>
        <v>0</v>
      </c>
      <c r="QC368" s="58">
        <f t="shared" si="3423"/>
        <v>0</v>
      </c>
      <c r="QD368" s="58">
        <f t="shared" si="3423"/>
        <v>0</v>
      </c>
      <c r="QE368" s="58">
        <f t="shared" si="3423"/>
        <v>0</v>
      </c>
      <c r="QF368" s="58">
        <f t="shared" si="3423"/>
        <v>0</v>
      </c>
      <c r="QG368" s="58">
        <f t="shared" si="3423"/>
        <v>0</v>
      </c>
      <c r="QH368" s="58">
        <f t="shared" si="3423"/>
        <v>0</v>
      </c>
      <c r="QI368" s="58">
        <f t="shared" si="3423"/>
        <v>0</v>
      </c>
      <c r="QJ368" s="58">
        <f t="shared" si="3423"/>
        <v>0</v>
      </c>
      <c r="QK368" s="58">
        <f t="shared" si="3423"/>
        <v>0</v>
      </c>
      <c r="QL368" s="58">
        <f t="shared" si="3423"/>
        <v>0</v>
      </c>
      <c r="QM368" s="59">
        <f t="shared" si="3423"/>
        <v>0</v>
      </c>
      <c r="QN368" s="58">
        <f t="shared" si="3423"/>
        <v>0</v>
      </c>
      <c r="QO368" s="58">
        <f t="shared" si="3423"/>
        <v>0</v>
      </c>
      <c r="QP368" s="58">
        <f t="shared" si="3423"/>
        <v>0</v>
      </c>
      <c r="QQ368" s="109">
        <f t="shared" si="3423"/>
        <v>0</v>
      </c>
      <c r="QR368" s="59">
        <f t="shared" si="3423"/>
        <v>0</v>
      </c>
      <c r="QS368" s="58">
        <f t="shared" si="3423"/>
        <v>0</v>
      </c>
      <c r="QT368" s="58">
        <f t="shared" si="3423"/>
        <v>0</v>
      </c>
      <c r="QU368" s="58">
        <f t="shared" si="3423"/>
        <v>0</v>
      </c>
      <c r="QV368" s="58">
        <f t="shared" si="3423"/>
        <v>0</v>
      </c>
      <c r="QW368" s="58">
        <f t="shared" si="3423"/>
        <v>0</v>
      </c>
      <c r="QX368" s="58">
        <f t="shared" si="3423"/>
        <v>0</v>
      </c>
      <c r="QY368" s="58">
        <f t="shared" si="3423"/>
        <v>0</v>
      </c>
      <c r="QZ368" s="58">
        <f t="shared" si="3423"/>
        <v>0</v>
      </c>
      <c r="RA368" s="58">
        <f t="shared" si="3423"/>
        <v>0</v>
      </c>
      <c r="RB368" s="58">
        <f t="shared" si="3423"/>
        <v>0</v>
      </c>
      <c r="RC368" s="59">
        <f t="shared" si="3423"/>
        <v>0</v>
      </c>
      <c r="RD368" s="58">
        <f t="shared" si="3423"/>
        <v>0</v>
      </c>
      <c r="RE368" s="58">
        <f t="shared" si="3423"/>
        <v>0</v>
      </c>
      <c r="RF368" s="58">
        <f t="shared" si="3423"/>
        <v>0</v>
      </c>
      <c r="RG368" s="58">
        <f t="shared" si="3423"/>
        <v>0</v>
      </c>
      <c r="RH368" s="58">
        <f t="shared" si="3423"/>
        <v>0</v>
      </c>
      <c r="RI368" s="58">
        <f t="shared" si="3423"/>
        <v>0</v>
      </c>
      <c r="RJ368" s="58">
        <f t="shared" si="3423"/>
        <v>0</v>
      </c>
      <c r="RK368" s="58">
        <f t="shared" si="3423"/>
        <v>0</v>
      </c>
      <c r="RL368" s="58">
        <f t="shared" si="3423"/>
        <v>0</v>
      </c>
      <c r="RM368" s="58">
        <f t="shared" si="3423"/>
        <v>0</v>
      </c>
      <c r="RN368" s="58">
        <f t="shared" si="3423"/>
        <v>0</v>
      </c>
      <c r="RO368" s="58">
        <f t="shared" si="3423"/>
        <v>0</v>
      </c>
      <c r="RP368" s="58">
        <f t="shared" si="3423"/>
        <v>0</v>
      </c>
      <c r="RQ368" s="109">
        <f t="shared" si="3423"/>
        <v>0</v>
      </c>
      <c r="RR368" s="152">
        <f t="shared" si="3423"/>
        <v>0</v>
      </c>
      <c r="RS368" s="59">
        <f t="shared" ref="RS368:UD368" si="3424">SUM(RS369:RS371)</f>
        <v>0</v>
      </c>
      <c r="RT368" s="58">
        <f t="shared" si="3424"/>
        <v>0</v>
      </c>
      <c r="RU368" s="58">
        <f t="shared" si="3424"/>
        <v>0</v>
      </c>
      <c r="RV368" s="58">
        <f t="shared" si="3424"/>
        <v>0</v>
      </c>
      <c r="RW368" s="58">
        <f t="shared" si="3424"/>
        <v>0</v>
      </c>
      <c r="RX368" s="58">
        <f t="shared" si="3424"/>
        <v>0</v>
      </c>
      <c r="RY368" s="58">
        <f t="shared" si="3424"/>
        <v>0</v>
      </c>
      <c r="RZ368" s="58">
        <f t="shared" si="3424"/>
        <v>0</v>
      </c>
      <c r="SA368" s="58">
        <f t="shared" si="3424"/>
        <v>0</v>
      </c>
      <c r="SB368" s="58">
        <f t="shared" si="3424"/>
        <v>0</v>
      </c>
      <c r="SC368" s="58">
        <f t="shared" si="3424"/>
        <v>0</v>
      </c>
      <c r="SD368" s="59">
        <f t="shared" si="3424"/>
        <v>0</v>
      </c>
      <c r="SE368" s="58">
        <f t="shared" si="3424"/>
        <v>0</v>
      </c>
      <c r="SF368" s="58">
        <f t="shared" si="3424"/>
        <v>0</v>
      </c>
      <c r="SG368" s="58">
        <f t="shared" si="3424"/>
        <v>0</v>
      </c>
      <c r="SH368" s="109">
        <f t="shared" si="3424"/>
        <v>0</v>
      </c>
      <c r="SI368" s="59">
        <f t="shared" si="3424"/>
        <v>0</v>
      </c>
      <c r="SJ368" s="58">
        <f t="shared" si="3424"/>
        <v>0</v>
      </c>
      <c r="SK368" s="58">
        <f t="shared" si="3424"/>
        <v>0</v>
      </c>
      <c r="SL368" s="58">
        <f t="shared" si="3424"/>
        <v>0</v>
      </c>
      <c r="SM368" s="58">
        <f t="shared" si="3424"/>
        <v>0</v>
      </c>
      <c r="SN368" s="58">
        <f t="shared" si="3424"/>
        <v>0</v>
      </c>
      <c r="SO368" s="58">
        <f t="shared" si="3424"/>
        <v>0</v>
      </c>
      <c r="SP368" s="58">
        <f t="shared" si="3424"/>
        <v>0</v>
      </c>
      <c r="SQ368" s="58">
        <f t="shared" si="3424"/>
        <v>0</v>
      </c>
      <c r="SR368" s="58">
        <f t="shared" si="3424"/>
        <v>0</v>
      </c>
      <c r="SS368" s="58">
        <f t="shared" si="3424"/>
        <v>0</v>
      </c>
      <c r="ST368" s="59">
        <f t="shared" si="3424"/>
        <v>0</v>
      </c>
      <c r="SU368" s="58">
        <f t="shared" si="3424"/>
        <v>0</v>
      </c>
      <c r="SV368" s="58">
        <f t="shared" si="3424"/>
        <v>0</v>
      </c>
      <c r="SW368" s="58">
        <f t="shared" si="3424"/>
        <v>0</v>
      </c>
      <c r="SX368" s="109">
        <f t="shared" si="3424"/>
        <v>0</v>
      </c>
      <c r="SY368" s="59">
        <f t="shared" si="3424"/>
        <v>0</v>
      </c>
      <c r="SZ368" s="58">
        <f t="shared" si="3424"/>
        <v>0</v>
      </c>
      <c r="TA368" s="58">
        <f t="shared" si="3424"/>
        <v>0</v>
      </c>
      <c r="TB368" s="58">
        <f t="shared" si="3424"/>
        <v>0</v>
      </c>
      <c r="TC368" s="58">
        <f t="shared" si="3424"/>
        <v>0</v>
      </c>
      <c r="TD368" s="58">
        <f t="shared" si="3424"/>
        <v>0</v>
      </c>
      <c r="TE368" s="58">
        <f t="shared" si="3424"/>
        <v>0</v>
      </c>
      <c r="TF368" s="58">
        <f t="shared" si="3424"/>
        <v>0</v>
      </c>
      <c r="TG368" s="58">
        <f t="shared" si="3424"/>
        <v>0</v>
      </c>
      <c r="TH368" s="58">
        <f t="shared" si="3424"/>
        <v>0</v>
      </c>
      <c r="TI368" s="58">
        <f t="shared" si="3424"/>
        <v>0</v>
      </c>
      <c r="TJ368" s="59">
        <f t="shared" si="3424"/>
        <v>0</v>
      </c>
      <c r="TK368" s="58">
        <f t="shared" si="3424"/>
        <v>0</v>
      </c>
      <c r="TL368" s="58">
        <f t="shared" si="3424"/>
        <v>0</v>
      </c>
      <c r="TM368" s="58">
        <f t="shared" si="3424"/>
        <v>0</v>
      </c>
      <c r="TN368" s="109">
        <f t="shared" si="3424"/>
        <v>0</v>
      </c>
      <c r="TO368" s="59">
        <f t="shared" si="3424"/>
        <v>0</v>
      </c>
      <c r="TP368" s="58">
        <f t="shared" si="3424"/>
        <v>0</v>
      </c>
      <c r="TQ368" s="58">
        <f t="shared" si="3424"/>
        <v>0</v>
      </c>
      <c r="TR368" s="58">
        <f t="shared" si="3424"/>
        <v>0</v>
      </c>
      <c r="TS368" s="58">
        <f t="shared" si="3424"/>
        <v>0</v>
      </c>
      <c r="TT368" s="58">
        <f t="shared" si="3424"/>
        <v>0</v>
      </c>
      <c r="TU368" s="58">
        <f t="shared" si="3424"/>
        <v>0</v>
      </c>
      <c r="TV368" s="58">
        <f t="shared" si="3424"/>
        <v>0</v>
      </c>
      <c r="TW368" s="58">
        <f t="shared" si="3424"/>
        <v>0</v>
      </c>
      <c r="TX368" s="58">
        <f t="shared" si="3424"/>
        <v>0</v>
      </c>
      <c r="TY368" s="58">
        <f t="shared" si="3424"/>
        <v>0</v>
      </c>
      <c r="TZ368" s="59">
        <f t="shared" si="3424"/>
        <v>0</v>
      </c>
      <c r="UA368" s="58">
        <f t="shared" si="3424"/>
        <v>0</v>
      </c>
      <c r="UB368" s="58">
        <f t="shared" si="3424"/>
        <v>0</v>
      </c>
      <c r="UC368" s="58">
        <f t="shared" si="3424"/>
        <v>0</v>
      </c>
      <c r="UD368" s="109">
        <f t="shared" si="3424"/>
        <v>0</v>
      </c>
      <c r="UE368" s="59">
        <f t="shared" ref="UE368:VD368" si="3425">SUM(UE369:UE371)</f>
        <v>0</v>
      </c>
      <c r="UF368" s="58">
        <f t="shared" si="3425"/>
        <v>0</v>
      </c>
      <c r="UG368" s="58">
        <f t="shared" si="3425"/>
        <v>0</v>
      </c>
      <c r="UH368" s="58">
        <f t="shared" si="3425"/>
        <v>0</v>
      </c>
      <c r="UI368" s="58">
        <f t="shared" si="3425"/>
        <v>0</v>
      </c>
      <c r="UJ368" s="58">
        <f t="shared" si="3425"/>
        <v>0</v>
      </c>
      <c r="UK368" s="58">
        <f t="shared" si="3425"/>
        <v>0</v>
      </c>
      <c r="UL368" s="58">
        <f t="shared" si="3425"/>
        <v>0</v>
      </c>
      <c r="UM368" s="58">
        <f t="shared" si="3425"/>
        <v>0</v>
      </c>
      <c r="UN368" s="58">
        <f t="shared" si="3425"/>
        <v>0</v>
      </c>
      <c r="UO368" s="58">
        <f t="shared" si="3425"/>
        <v>0</v>
      </c>
      <c r="UP368" s="59">
        <f t="shared" si="3425"/>
        <v>0</v>
      </c>
      <c r="UQ368" s="58">
        <f t="shared" si="3425"/>
        <v>0</v>
      </c>
      <c r="UR368" s="58">
        <f t="shared" si="3425"/>
        <v>0</v>
      </c>
      <c r="US368" s="58">
        <f t="shared" si="3425"/>
        <v>0</v>
      </c>
      <c r="UT368" s="58">
        <f t="shared" si="3425"/>
        <v>0</v>
      </c>
      <c r="UU368" s="58">
        <f t="shared" si="3425"/>
        <v>0</v>
      </c>
      <c r="UV368" s="58">
        <f t="shared" si="3425"/>
        <v>0</v>
      </c>
      <c r="UW368" s="58">
        <f t="shared" si="3425"/>
        <v>0</v>
      </c>
      <c r="UX368" s="58">
        <f t="shared" si="3425"/>
        <v>0</v>
      </c>
      <c r="UY368" s="58">
        <f t="shared" si="3425"/>
        <v>0</v>
      </c>
      <c r="UZ368" s="58">
        <f t="shared" si="3425"/>
        <v>0</v>
      </c>
      <c r="VA368" s="58">
        <f t="shared" si="3425"/>
        <v>0</v>
      </c>
      <c r="VB368" s="58">
        <f t="shared" si="3425"/>
        <v>0</v>
      </c>
      <c r="VC368" s="58">
        <f t="shared" si="3425"/>
        <v>0</v>
      </c>
      <c r="VD368" s="109">
        <f t="shared" si="3425"/>
        <v>0</v>
      </c>
      <c r="VE368" s="10" t="str">
        <f t="shared" si="2875"/>
        <v>-</v>
      </c>
    </row>
    <row r="369" spans="1:577" ht="20.149999999999999" customHeight="1">
      <c r="A369" s="40"/>
      <c r="B369" s="40"/>
      <c r="C369" s="41">
        <v>21031</v>
      </c>
      <c r="D369" s="42" t="s">
        <v>328</v>
      </c>
      <c r="E369" s="193">
        <f>SUM(F369:I369)</f>
        <v>0</v>
      </c>
      <c r="F369" s="194"/>
      <c r="G369" s="194"/>
      <c r="H369" s="195"/>
      <c r="I369" s="229"/>
      <c r="J369" s="241">
        <f t="shared" ref="J369:J371" si="3426">SUM(K369:Y369)</f>
        <v>0</v>
      </c>
      <c r="K369" s="61"/>
      <c r="L369" s="60"/>
      <c r="M369" s="60"/>
      <c r="N369" s="60"/>
      <c r="O369" s="60"/>
      <c r="P369" s="60"/>
      <c r="Q369" s="60"/>
      <c r="R369" s="60"/>
      <c r="S369" s="60"/>
      <c r="T369" s="60"/>
      <c r="U369" s="61"/>
      <c r="V369" s="60"/>
      <c r="W369" s="60"/>
      <c r="X369" s="60"/>
      <c r="Y369" s="110"/>
      <c r="Z369" s="169">
        <f t="shared" ref="Z369:Z371" si="3427">SUM(AA369:AO369)</f>
        <v>0</v>
      </c>
      <c r="AA369" s="60"/>
      <c r="AB369" s="60"/>
      <c r="AC369" s="60"/>
      <c r="AD369" s="60"/>
      <c r="AE369" s="60"/>
      <c r="AF369" s="60"/>
      <c r="AG369" s="60"/>
      <c r="AH369" s="60"/>
      <c r="AI369" s="60"/>
      <c r="AJ369" s="60"/>
      <c r="AK369" s="61"/>
      <c r="AL369" s="60"/>
      <c r="AM369" s="60"/>
      <c r="AN369" s="60"/>
      <c r="AO369" s="110"/>
      <c r="AP369" s="169">
        <f t="shared" ref="AP369:AP371" si="3428">SUM(AQ369:BE369)</f>
        <v>0</v>
      </c>
      <c r="AQ369" s="60"/>
      <c r="AR369" s="60"/>
      <c r="AS369" s="60"/>
      <c r="AT369" s="60"/>
      <c r="AU369" s="60"/>
      <c r="AV369" s="60"/>
      <c r="AW369" s="60"/>
      <c r="AX369" s="60"/>
      <c r="AY369" s="60"/>
      <c r="AZ369" s="60"/>
      <c r="BA369" s="61"/>
      <c r="BB369" s="60"/>
      <c r="BC369" s="60"/>
      <c r="BD369" s="60"/>
      <c r="BE369" s="110"/>
      <c r="BF369" s="169">
        <f t="shared" ref="BF369:BF371" si="3429">SUM(BG369:BU369)</f>
        <v>0</v>
      </c>
      <c r="BG369" s="60"/>
      <c r="BH369" s="60"/>
      <c r="BI369" s="60"/>
      <c r="BJ369" s="60"/>
      <c r="BK369" s="60"/>
      <c r="BL369" s="60"/>
      <c r="BM369" s="60"/>
      <c r="BN369" s="60"/>
      <c r="BO369" s="60"/>
      <c r="BP369" s="60"/>
      <c r="BQ369" s="61"/>
      <c r="BR369" s="60"/>
      <c r="BS369" s="60"/>
      <c r="BT369" s="60"/>
      <c r="BU369" s="110"/>
      <c r="BV369" s="169">
        <f t="shared" ref="BV369:BV371" si="3430">SUM(BW369:CU369)</f>
        <v>0</v>
      </c>
      <c r="BW369" s="60"/>
      <c r="BX369" s="60"/>
      <c r="BY369" s="60"/>
      <c r="BZ369" s="60"/>
      <c r="CA369" s="60"/>
      <c r="CB369" s="60"/>
      <c r="CC369" s="60"/>
      <c r="CD369" s="60"/>
      <c r="CE369" s="60"/>
      <c r="CF369" s="60"/>
      <c r="CG369" s="61"/>
      <c r="CH369" s="60"/>
      <c r="CI369" s="60"/>
      <c r="CJ369" s="60"/>
      <c r="CK369" s="60"/>
      <c r="CL369" s="60"/>
      <c r="CM369" s="60"/>
      <c r="CN369" s="60"/>
      <c r="CO369" s="60"/>
      <c r="CP369" s="60"/>
      <c r="CQ369" s="60"/>
      <c r="CR369" s="60"/>
      <c r="CS369" s="60"/>
      <c r="CT369" s="60"/>
      <c r="CU369" s="110"/>
      <c r="CV369" s="173"/>
      <c r="CW369" s="169">
        <f t="shared" ref="CW369:CW371" si="3431">SUM(CX369:DL369)</f>
        <v>0</v>
      </c>
      <c r="CX369" s="60"/>
      <c r="CY369" s="60"/>
      <c r="CZ369" s="60"/>
      <c r="DA369" s="60"/>
      <c r="DB369" s="60"/>
      <c r="DC369" s="60"/>
      <c r="DD369" s="60"/>
      <c r="DE369" s="60"/>
      <c r="DF369" s="60"/>
      <c r="DG369" s="60"/>
      <c r="DH369" s="61"/>
      <c r="DI369" s="60"/>
      <c r="DJ369" s="60"/>
      <c r="DK369" s="60"/>
      <c r="DL369" s="110"/>
      <c r="DM369" s="169">
        <f t="shared" ref="DM369:DM371" si="3432">SUM(DN369:EB369)</f>
        <v>0</v>
      </c>
      <c r="DN369" s="60"/>
      <c r="DO369" s="60"/>
      <c r="DP369" s="60"/>
      <c r="DQ369" s="60"/>
      <c r="DR369" s="60"/>
      <c r="DS369" s="60"/>
      <c r="DT369" s="60"/>
      <c r="DU369" s="60"/>
      <c r="DV369" s="60"/>
      <c r="DW369" s="60"/>
      <c r="DX369" s="61"/>
      <c r="DY369" s="60"/>
      <c r="DZ369" s="60"/>
      <c r="EA369" s="60"/>
      <c r="EB369" s="110"/>
      <c r="EC369" s="169">
        <f t="shared" ref="EC369:EC371" si="3433">SUM(ED369:ER369)</f>
        <v>0</v>
      </c>
      <c r="ED369" s="60"/>
      <c r="EE369" s="60"/>
      <c r="EF369" s="60"/>
      <c r="EG369" s="60"/>
      <c r="EH369" s="60"/>
      <c r="EI369" s="60"/>
      <c r="EJ369" s="60"/>
      <c r="EK369" s="60"/>
      <c r="EL369" s="60"/>
      <c r="EM369" s="60"/>
      <c r="EN369" s="61"/>
      <c r="EO369" s="60"/>
      <c r="EP369" s="60"/>
      <c r="EQ369" s="60"/>
      <c r="ER369" s="110"/>
      <c r="ES369" s="169">
        <f t="shared" ref="ES369:ES371" si="3434">SUM(ET369:FH369)</f>
        <v>0</v>
      </c>
      <c r="ET369" s="60"/>
      <c r="EU369" s="60"/>
      <c r="EV369" s="60"/>
      <c r="EW369" s="60"/>
      <c r="EX369" s="60"/>
      <c r="EY369" s="60"/>
      <c r="EZ369" s="60"/>
      <c r="FA369" s="60"/>
      <c r="FB369" s="60"/>
      <c r="FC369" s="60"/>
      <c r="FD369" s="61"/>
      <c r="FE369" s="60"/>
      <c r="FF369" s="60"/>
      <c r="FG369" s="60"/>
      <c r="FH369" s="110"/>
      <c r="FI369" s="169">
        <f t="shared" ref="FI369:FI371" si="3435">SUM(FJ369:FX369)</f>
        <v>0</v>
      </c>
      <c r="FJ369" s="60"/>
      <c r="FK369" s="60"/>
      <c r="FL369" s="60"/>
      <c r="FM369" s="60"/>
      <c r="FN369" s="60"/>
      <c r="FO369" s="60"/>
      <c r="FP369" s="60"/>
      <c r="FQ369" s="60"/>
      <c r="FR369" s="60"/>
      <c r="FS369" s="60"/>
      <c r="FT369" s="61"/>
      <c r="FU369" s="60"/>
      <c r="FV369" s="60"/>
      <c r="FW369" s="60"/>
      <c r="FX369" s="110"/>
      <c r="FY369" s="169">
        <f t="shared" ref="FY369:FY371" si="3436">SUM(FZ369:GN369)</f>
        <v>0</v>
      </c>
      <c r="FZ369" s="60"/>
      <c r="GA369" s="60"/>
      <c r="GB369" s="60"/>
      <c r="GC369" s="60"/>
      <c r="GD369" s="60"/>
      <c r="GE369" s="60"/>
      <c r="GF369" s="60"/>
      <c r="GG369" s="60"/>
      <c r="GH369" s="60"/>
      <c r="GI369" s="60"/>
      <c r="GJ369" s="61"/>
      <c r="GK369" s="60"/>
      <c r="GL369" s="60"/>
      <c r="GM369" s="60"/>
      <c r="GN369" s="110"/>
      <c r="GO369" s="169">
        <f t="shared" ref="GO369:GO371" si="3437">SUM(GP369:HN369)</f>
        <v>0</v>
      </c>
      <c r="GP369" s="60"/>
      <c r="GQ369" s="60"/>
      <c r="GR369" s="60"/>
      <c r="GS369" s="60"/>
      <c r="GT369" s="60"/>
      <c r="GU369" s="60"/>
      <c r="GV369" s="60"/>
      <c r="GW369" s="60"/>
      <c r="GX369" s="60"/>
      <c r="GY369" s="60"/>
      <c r="GZ369" s="61"/>
      <c r="HA369" s="60"/>
      <c r="HB369" s="60"/>
      <c r="HC369" s="60"/>
      <c r="HD369" s="60"/>
      <c r="HE369" s="60"/>
      <c r="HF369" s="60"/>
      <c r="HG369" s="60"/>
      <c r="HH369" s="60"/>
      <c r="HI369" s="60"/>
      <c r="HJ369" s="60"/>
      <c r="HK369" s="60"/>
      <c r="HL369" s="60"/>
      <c r="HM369" s="60"/>
      <c r="HN369" s="110"/>
      <c r="HO369" s="172"/>
      <c r="HP369" s="173"/>
      <c r="HQ369" s="169">
        <f t="shared" ref="HQ369:HQ371" si="3438">SUM(HR369:IF369)</f>
        <v>0</v>
      </c>
      <c r="HR369" s="60"/>
      <c r="HS369" s="60"/>
      <c r="HT369" s="60"/>
      <c r="HU369" s="60"/>
      <c r="HV369" s="60"/>
      <c r="HW369" s="60"/>
      <c r="HX369" s="60"/>
      <c r="HY369" s="60"/>
      <c r="HZ369" s="60"/>
      <c r="IA369" s="60"/>
      <c r="IB369" s="61"/>
      <c r="IC369" s="60"/>
      <c r="ID369" s="60"/>
      <c r="IE369" s="60"/>
      <c r="IF369" s="110"/>
      <c r="IG369" s="169">
        <f t="shared" ref="IG369:IG371" si="3439">SUM(IH369:IV369)</f>
        <v>0</v>
      </c>
      <c r="IH369" s="60"/>
      <c r="II369" s="60"/>
      <c r="IJ369" s="60"/>
      <c r="IK369" s="60"/>
      <c r="IL369" s="60"/>
      <c r="IM369" s="60"/>
      <c r="IN369" s="60"/>
      <c r="IO369" s="60"/>
      <c r="IP369" s="60"/>
      <c r="IQ369" s="60"/>
      <c r="IR369" s="61"/>
      <c r="IS369" s="60"/>
      <c r="IT369" s="60"/>
      <c r="IU369" s="60"/>
      <c r="IV369" s="110"/>
      <c r="IW369" s="169">
        <f t="shared" ref="IW369:IW371" si="3440">SUM(IX369:JL369)</f>
        <v>0</v>
      </c>
      <c r="IX369" s="60"/>
      <c r="IY369" s="60"/>
      <c r="IZ369" s="60"/>
      <c r="JA369" s="60"/>
      <c r="JB369" s="60"/>
      <c r="JC369" s="60"/>
      <c r="JD369" s="60"/>
      <c r="JE369" s="60"/>
      <c r="JF369" s="60"/>
      <c r="JG369" s="60"/>
      <c r="JH369" s="61"/>
      <c r="JI369" s="60"/>
      <c r="JJ369" s="60"/>
      <c r="JK369" s="60"/>
      <c r="JL369" s="110"/>
      <c r="JM369" s="169">
        <f t="shared" ref="JM369:JM371" si="3441">SUM(JN369:KB369)</f>
        <v>0</v>
      </c>
      <c r="JN369" s="60"/>
      <c r="JO369" s="60"/>
      <c r="JP369" s="60"/>
      <c r="JQ369" s="60"/>
      <c r="JR369" s="60"/>
      <c r="JS369" s="60"/>
      <c r="JT369" s="60"/>
      <c r="JU369" s="60"/>
      <c r="JV369" s="60"/>
      <c r="JW369" s="60"/>
      <c r="JX369" s="61"/>
      <c r="JY369" s="60"/>
      <c r="JZ369" s="60"/>
      <c r="KA369" s="60"/>
      <c r="KB369" s="110"/>
      <c r="KC369" s="169">
        <f t="shared" ref="KC369:KC371" si="3442">SUM(KD369:LB369)</f>
        <v>0</v>
      </c>
      <c r="KD369" s="60"/>
      <c r="KE369" s="60"/>
      <c r="KF369" s="60"/>
      <c r="KG369" s="60"/>
      <c r="KH369" s="60"/>
      <c r="KI369" s="60"/>
      <c r="KJ369" s="60"/>
      <c r="KK369" s="60"/>
      <c r="KL369" s="60"/>
      <c r="KM369" s="60"/>
      <c r="KN369" s="61"/>
      <c r="KO369" s="60"/>
      <c r="KP369" s="60"/>
      <c r="KQ369" s="60"/>
      <c r="KR369" s="60"/>
      <c r="KS369" s="60"/>
      <c r="KT369" s="60"/>
      <c r="KU369" s="60"/>
      <c r="KV369" s="60"/>
      <c r="KW369" s="60"/>
      <c r="KX369" s="60"/>
      <c r="KY369" s="60"/>
      <c r="KZ369" s="60"/>
      <c r="LA369" s="60"/>
      <c r="LB369" s="110"/>
      <c r="LC369" s="173"/>
      <c r="LD369" s="169">
        <f t="shared" ref="LD369:LD371" si="3443">SUM(LE369:LS369)</f>
        <v>0</v>
      </c>
      <c r="LE369" s="60"/>
      <c r="LF369" s="60"/>
      <c r="LG369" s="60"/>
      <c r="LH369" s="60"/>
      <c r="LI369" s="60"/>
      <c r="LJ369" s="60"/>
      <c r="LK369" s="60"/>
      <c r="LL369" s="60"/>
      <c r="LM369" s="60"/>
      <c r="LN369" s="60"/>
      <c r="LO369" s="61"/>
      <c r="LP369" s="60"/>
      <c r="LQ369" s="60"/>
      <c r="LR369" s="60"/>
      <c r="LS369" s="110"/>
      <c r="LT369" s="169">
        <f t="shared" ref="LT369:LT371" si="3444">SUM(LU369:MI369)</f>
        <v>0</v>
      </c>
      <c r="LU369" s="60"/>
      <c r="LV369" s="60"/>
      <c r="LW369" s="60"/>
      <c r="LX369" s="60"/>
      <c r="LY369" s="60"/>
      <c r="LZ369" s="60"/>
      <c r="MA369" s="60"/>
      <c r="MB369" s="60"/>
      <c r="MC369" s="60"/>
      <c r="MD369" s="60"/>
      <c r="ME369" s="61"/>
      <c r="MF369" s="60"/>
      <c r="MG369" s="60"/>
      <c r="MH369" s="60"/>
      <c r="MI369" s="110"/>
      <c r="MJ369" s="169">
        <f t="shared" ref="MJ369:MJ371" si="3445">SUM(MK369:MY369)</f>
        <v>0</v>
      </c>
      <c r="MK369" s="60"/>
      <c r="ML369" s="60"/>
      <c r="MM369" s="60"/>
      <c r="MN369" s="60"/>
      <c r="MO369" s="60"/>
      <c r="MP369" s="60"/>
      <c r="MQ369" s="60"/>
      <c r="MR369" s="60"/>
      <c r="MS369" s="60"/>
      <c r="MT369" s="60"/>
      <c r="MU369" s="61"/>
      <c r="MV369" s="60"/>
      <c r="MW369" s="60"/>
      <c r="MX369" s="60"/>
      <c r="MY369" s="110"/>
      <c r="MZ369" s="169">
        <f t="shared" ref="MZ369:MZ371" si="3446">SUM(NA369:NO369)</f>
        <v>0</v>
      </c>
      <c r="NA369" s="60"/>
      <c r="NB369" s="60"/>
      <c r="NC369" s="60"/>
      <c r="ND369" s="60"/>
      <c r="NE369" s="60"/>
      <c r="NF369" s="60"/>
      <c r="NG369" s="60"/>
      <c r="NH369" s="60"/>
      <c r="NI369" s="60"/>
      <c r="NJ369" s="60"/>
      <c r="NK369" s="61"/>
      <c r="NL369" s="60"/>
      <c r="NM369" s="60"/>
      <c r="NN369" s="60"/>
      <c r="NO369" s="110"/>
      <c r="NP369" s="169">
        <f t="shared" ref="NP369:NP371" si="3447">SUM(NQ369:OE369)</f>
        <v>0</v>
      </c>
      <c r="NQ369" s="60"/>
      <c r="NR369" s="60"/>
      <c r="NS369" s="60"/>
      <c r="NT369" s="60"/>
      <c r="NU369" s="60"/>
      <c r="NV369" s="60"/>
      <c r="NW369" s="60"/>
      <c r="NX369" s="60"/>
      <c r="NY369" s="60"/>
      <c r="NZ369" s="60"/>
      <c r="OA369" s="61"/>
      <c r="OB369" s="60"/>
      <c r="OC369" s="60"/>
      <c r="OD369" s="60"/>
      <c r="OE369" s="110"/>
      <c r="OF369" s="169">
        <f t="shared" ref="OF369:OF371" si="3448">SUM(OG369:OU369)</f>
        <v>0</v>
      </c>
      <c r="OG369" s="60"/>
      <c r="OH369" s="60"/>
      <c r="OI369" s="60"/>
      <c r="OJ369" s="60"/>
      <c r="OK369" s="60"/>
      <c r="OL369" s="60"/>
      <c r="OM369" s="60"/>
      <c r="ON369" s="60"/>
      <c r="OO369" s="60"/>
      <c r="OP369" s="60"/>
      <c r="OQ369" s="61"/>
      <c r="OR369" s="60"/>
      <c r="OS369" s="60"/>
      <c r="OT369" s="60"/>
      <c r="OU369" s="110"/>
      <c r="OV369" s="169">
        <f t="shared" ref="OV369:OV371" si="3449">SUM(OW369:PK369)</f>
        <v>0</v>
      </c>
      <c r="OW369" s="60"/>
      <c r="OX369" s="60"/>
      <c r="OY369" s="60"/>
      <c r="OZ369" s="60"/>
      <c r="PA369" s="60"/>
      <c r="PB369" s="60"/>
      <c r="PC369" s="60"/>
      <c r="PD369" s="60"/>
      <c r="PE369" s="60"/>
      <c r="PF369" s="60"/>
      <c r="PG369" s="61"/>
      <c r="PH369" s="60"/>
      <c r="PI369" s="60"/>
      <c r="PJ369" s="60"/>
      <c r="PK369" s="110"/>
      <c r="PL369" s="169">
        <f t="shared" ref="PL369:PL371" si="3450">SUM(PM369:QA369)</f>
        <v>0</v>
      </c>
      <c r="PM369" s="60"/>
      <c r="PN369" s="60"/>
      <c r="PO369" s="60"/>
      <c r="PP369" s="60"/>
      <c r="PQ369" s="60"/>
      <c r="PR369" s="60"/>
      <c r="PS369" s="60"/>
      <c r="PT369" s="60"/>
      <c r="PU369" s="60"/>
      <c r="PV369" s="60"/>
      <c r="PW369" s="61"/>
      <c r="PX369" s="60"/>
      <c r="PY369" s="60"/>
      <c r="PZ369" s="60"/>
      <c r="QA369" s="110"/>
      <c r="QB369" s="169">
        <f t="shared" ref="QB369:QB371" si="3451">SUM(QC369:QQ369)</f>
        <v>0</v>
      </c>
      <c r="QC369" s="60"/>
      <c r="QD369" s="60"/>
      <c r="QE369" s="60"/>
      <c r="QF369" s="60"/>
      <c r="QG369" s="60"/>
      <c r="QH369" s="60"/>
      <c r="QI369" s="60"/>
      <c r="QJ369" s="60"/>
      <c r="QK369" s="60"/>
      <c r="QL369" s="60"/>
      <c r="QM369" s="61"/>
      <c r="QN369" s="60"/>
      <c r="QO369" s="60"/>
      <c r="QP369" s="60"/>
      <c r="QQ369" s="110"/>
      <c r="QR369" s="169">
        <f t="shared" ref="QR369:QR371" si="3452">SUM(QS369:RQ369)</f>
        <v>0</v>
      </c>
      <c r="QS369" s="60"/>
      <c r="QT369" s="60"/>
      <c r="QU369" s="60"/>
      <c r="QV369" s="60"/>
      <c r="QW369" s="60"/>
      <c r="QX369" s="60"/>
      <c r="QY369" s="60"/>
      <c r="QZ369" s="60"/>
      <c r="RA369" s="60"/>
      <c r="RB369" s="60"/>
      <c r="RC369" s="61"/>
      <c r="RD369" s="60"/>
      <c r="RE369" s="60"/>
      <c r="RF369" s="60"/>
      <c r="RG369" s="60"/>
      <c r="RH369" s="60"/>
      <c r="RI369" s="60"/>
      <c r="RJ369" s="60"/>
      <c r="RK369" s="60"/>
      <c r="RL369" s="60"/>
      <c r="RM369" s="60"/>
      <c r="RN369" s="60"/>
      <c r="RO369" s="60"/>
      <c r="RP369" s="60"/>
      <c r="RQ369" s="110"/>
      <c r="RR369" s="173"/>
      <c r="RS369" s="169">
        <f t="shared" ref="RS369:RS371" si="3453">SUM(RT369:SH369)</f>
        <v>0</v>
      </c>
      <c r="RT369" s="60"/>
      <c r="RU369" s="60"/>
      <c r="RV369" s="60"/>
      <c r="RW369" s="60"/>
      <c r="RX369" s="60"/>
      <c r="RY369" s="60"/>
      <c r="RZ369" s="60"/>
      <c r="SA369" s="60"/>
      <c r="SB369" s="60"/>
      <c r="SC369" s="60"/>
      <c r="SD369" s="61"/>
      <c r="SE369" s="60"/>
      <c r="SF369" s="60"/>
      <c r="SG369" s="60"/>
      <c r="SH369" s="110"/>
      <c r="SI369" s="169">
        <f t="shared" ref="SI369:SI371" si="3454">SUM(SJ369:SX369)</f>
        <v>0</v>
      </c>
      <c r="SJ369" s="60"/>
      <c r="SK369" s="60"/>
      <c r="SL369" s="60"/>
      <c r="SM369" s="60"/>
      <c r="SN369" s="60"/>
      <c r="SO369" s="60"/>
      <c r="SP369" s="60"/>
      <c r="SQ369" s="60"/>
      <c r="SR369" s="60"/>
      <c r="SS369" s="60"/>
      <c r="ST369" s="61"/>
      <c r="SU369" s="60"/>
      <c r="SV369" s="60"/>
      <c r="SW369" s="60"/>
      <c r="SX369" s="110"/>
      <c r="SY369" s="169">
        <f t="shared" ref="SY369:SY371" si="3455">SUM(SZ369:TN369)</f>
        <v>0</v>
      </c>
      <c r="SZ369" s="60"/>
      <c r="TA369" s="60"/>
      <c r="TB369" s="60"/>
      <c r="TC369" s="60"/>
      <c r="TD369" s="60"/>
      <c r="TE369" s="60"/>
      <c r="TF369" s="60"/>
      <c r="TG369" s="60"/>
      <c r="TH369" s="60"/>
      <c r="TI369" s="60"/>
      <c r="TJ369" s="61"/>
      <c r="TK369" s="60"/>
      <c r="TL369" s="60"/>
      <c r="TM369" s="60"/>
      <c r="TN369" s="110"/>
      <c r="TO369" s="169">
        <f t="shared" ref="TO369:TO371" si="3456">SUM(TP369:UD369)</f>
        <v>0</v>
      </c>
      <c r="TP369" s="60"/>
      <c r="TQ369" s="60"/>
      <c r="TR369" s="60"/>
      <c r="TS369" s="60"/>
      <c r="TT369" s="60"/>
      <c r="TU369" s="60"/>
      <c r="TV369" s="60"/>
      <c r="TW369" s="60"/>
      <c r="TX369" s="60"/>
      <c r="TY369" s="60"/>
      <c r="TZ369" s="61"/>
      <c r="UA369" s="60"/>
      <c r="UB369" s="60"/>
      <c r="UC369" s="60"/>
      <c r="UD369" s="110"/>
      <c r="UE369" s="169">
        <f t="shared" ref="UE369:UE371" si="3457">SUM(UF369:VD369)</f>
        <v>0</v>
      </c>
      <c r="UF369" s="60"/>
      <c r="UG369" s="60"/>
      <c r="UH369" s="60"/>
      <c r="UI369" s="60"/>
      <c r="UJ369" s="60"/>
      <c r="UK369" s="60"/>
      <c r="UL369" s="60"/>
      <c r="UM369" s="60"/>
      <c r="UN369" s="60"/>
      <c r="UO369" s="60"/>
      <c r="UP369" s="61"/>
      <c r="UQ369" s="60"/>
      <c r="UR369" s="60"/>
      <c r="US369" s="60"/>
      <c r="UT369" s="60"/>
      <c r="UU369" s="60"/>
      <c r="UV369" s="60"/>
      <c r="UW369" s="60"/>
      <c r="UX369" s="60"/>
      <c r="UY369" s="60"/>
      <c r="UZ369" s="60"/>
      <c r="VA369" s="60"/>
      <c r="VB369" s="60"/>
      <c r="VC369" s="60"/>
      <c r="VD369" s="110"/>
      <c r="VE369" s="10" t="str">
        <f t="shared" si="2875"/>
        <v>-</v>
      </c>
    </row>
    <row r="370" spans="1:577" ht="20.149999999999999" customHeight="1">
      <c r="A370" s="40"/>
      <c r="B370" s="40"/>
      <c r="C370" s="41">
        <v>21032</v>
      </c>
      <c r="D370" s="42" t="s">
        <v>329</v>
      </c>
      <c r="E370" s="193">
        <f>SUM(F370:I370)</f>
        <v>0</v>
      </c>
      <c r="F370" s="194"/>
      <c r="G370" s="194"/>
      <c r="H370" s="195"/>
      <c r="I370" s="229"/>
      <c r="J370" s="241">
        <f t="shared" si="3426"/>
        <v>0</v>
      </c>
      <c r="K370" s="61"/>
      <c r="L370" s="60"/>
      <c r="M370" s="60"/>
      <c r="N370" s="60"/>
      <c r="O370" s="60"/>
      <c r="P370" s="60"/>
      <c r="Q370" s="60"/>
      <c r="R370" s="60"/>
      <c r="S370" s="60"/>
      <c r="T370" s="60"/>
      <c r="U370" s="61"/>
      <c r="V370" s="60"/>
      <c r="W370" s="60"/>
      <c r="X370" s="60"/>
      <c r="Y370" s="110"/>
      <c r="Z370" s="169">
        <f t="shared" si="3427"/>
        <v>0</v>
      </c>
      <c r="AA370" s="60"/>
      <c r="AB370" s="60"/>
      <c r="AC370" s="60"/>
      <c r="AD370" s="60"/>
      <c r="AE370" s="60"/>
      <c r="AF370" s="60"/>
      <c r="AG370" s="60"/>
      <c r="AH370" s="60"/>
      <c r="AI370" s="60"/>
      <c r="AJ370" s="60"/>
      <c r="AK370" s="61"/>
      <c r="AL370" s="60"/>
      <c r="AM370" s="60"/>
      <c r="AN370" s="60"/>
      <c r="AO370" s="110"/>
      <c r="AP370" s="169">
        <f t="shared" si="3428"/>
        <v>0</v>
      </c>
      <c r="AQ370" s="60"/>
      <c r="AR370" s="60"/>
      <c r="AS370" s="60"/>
      <c r="AT370" s="60"/>
      <c r="AU370" s="60"/>
      <c r="AV370" s="60"/>
      <c r="AW370" s="60"/>
      <c r="AX370" s="60"/>
      <c r="AY370" s="60"/>
      <c r="AZ370" s="60"/>
      <c r="BA370" s="61"/>
      <c r="BB370" s="60"/>
      <c r="BC370" s="60"/>
      <c r="BD370" s="60"/>
      <c r="BE370" s="110"/>
      <c r="BF370" s="169">
        <f t="shared" si="3429"/>
        <v>0</v>
      </c>
      <c r="BG370" s="60"/>
      <c r="BH370" s="60"/>
      <c r="BI370" s="60"/>
      <c r="BJ370" s="60"/>
      <c r="BK370" s="60"/>
      <c r="BL370" s="60"/>
      <c r="BM370" s="60"/>
      <c r="BN370" s="60"/>
      <c r="BO370" s="60"/>
      <c r="BP370" s="60"/>
      <c r="BQ370" s="61"/>
      <c r="BR370" s="60"/>
      <c r="BS370" s="60"/>
      <c r="BT370" s="60"/>
      <c r="BU370" s="110"/>
      <c r="BV370" s="169">
        <f t="shared" si="3430"/>
        <v>0</v>
      </c>
      <c r="BW370" s="60"/>
      <c r="BX370" s="60"/>
      <c r="BY370" s="60"/>
      <c r="BZ370" s="60"/>
      <c r="CA370" s="60"/>
      <c r="CB370" s="60"/>
      <c r="CC370" s="60"/>
      <c r="CD370" s="60"/>
      <c r="CE370" s="60"/>
      <c r="CF370" s="60"/>
      <c r="CG370" s="61"/>
      <c r="CH370" s="60"/>
      <c r="CI370" s="60"/>
      <c r="CJ370" s="60"/>
      <c r="CK370" s="60"/>
      <c r="CL370" s="60"/>
      <c r="CM370" s="60"/>
      <c r="CN370" s="60"/>
      <c r="CO370" s="60"/>
      <c r="CP370" s="60"/>
      <c r="CQ370" s="60"/>
      <c r="CR370" s="60"/>
      <c r="CS370" s="60"/>
      <c r="CT370" s="60"/>
      <c r="CU370" s="110"/>
      <c r="CV370" s="173"/>
      <c r="CW370" s="169">
        <f t="shared" si="3431"/>
        <v>0</v>
      </c>
      <c r="CX370" s="60"/>
      <c r="CY370" s="60"/>
      <c r="CZ370" s="60"/>
      <c r="DA370" s="60"/>
      <c r="DB370" s="60"/>
      <c r="DC370" s="60"/>
      <c r="DD370" s="60"/>
      <c r="DE370" s="60"/>
      <c r="DF370" s="60"/>
      <c r="DG370" s="60"/>
      <c r="DH370" s="61"/>
      <c r="DI370" s="60"/>
      <c r="DJ370" s="60"/>
      <c r="DK370" s="60"/>
      <c r="DL370" s="110"/>
      <c r="DM370" s="169">
        <f t="shared" si="3432"/>
        <v>0</v>
      </c>
      <c r="DN370" s="60"/>
      <c r="DO370" s="60"/>
      <c r="DP370" s="60"/>
      <c r="DQ370" s="60"/>
      <c r="DR370" s="60"/>
      <c r="DS370" s="60"/>
      <c r="DT370" s="60"/>
      <c r="DU370" s="60"/>
      <c r="DV370" s="60"/>
      <c r="DW370" s="60"/>
      <c r="DX370" s="61"/>
      <c r="DY370" s="60"/>
      <c r="DZ370" s="60"/>
      <c r="EA370" s="60"/>
      <c r="EB370" s="110"/>
      <c r="EC370" s="169">
        <f t="shared" si="3433"/>
        <v>0</v>
      </c>
      <c r="ED370" s="60"/>
      <c r="EE370" s="60"/>
      <c r="EF370" s="60"/>
      <c r="EG370" s="60"/>
      <c r="EH370" s="60"/>
      <c r="EI370" s="60"/>
      <c r="EJ370" s="60"/>
      <c r="EK370" s="60"/>
      <c r="EL370" s="60"/>
      <c r="EM370" s="60"/>
      <c r="EN370" s="61"/>
      <c r="EO370" s="60"/>
      <c r="EP370" s="60"/>
      <c r="EQ370" s="60"/>
      <c r="ER370" s="110"/>
      <c r="ES370" s="169">
        <f t="shared" si="3434"/>
        <v>0</v>
      </c>
      <c r="ET370" s="60"/>
      <c r="EU370" s="60"/>
      <c r="EV370" s="60"/>
      <c r="EW370" s="60"/>
      <c r="EX370" s="60"/>
      <c r="EY370" s="60"/>
      <c r="EZ370" s="60"/>
      <c r="FA370" s="60"/>
      <c r="FB370" s="60"/>
      <c r="FC370" s="60"/>
      <c r="FD370" s="61"/>
      <c r="FE370" s="60"/>
      <c r="FF370" s="60"/>
      <c r="FG370" s="60"/>
      <c r="FH370" s="110"/>
      <c r="FI370" s="169">
        <f t="shared" si="3435"/>
        <v>0</v>
      </c>
      <c r="FJ370" s="60"/>
      <c r="FK370" s="60"/>
      <c r="FL370" s="60"/>
      <c r="FM370" s="60"/>
      <c r="FN370" s="60"/>
      <c r="FO370" s="60"/>
      <c r="FP370" s="60"/>
      <c r="FQ370" s="60"/>
      <c r="FR370" s="60"/>
      <c r="FS370" s="60"/>
      <c r="FT370" s="61"/>
      <c r="FU370" s="60"/>
      <c r="FV370" s="60"/>
      <c r="FW370" s="60"/>
      <c r="FX370" s="110"/>
      <c r="FY370" s="169">
        <f t="shared" si="3436"/>
        <v>0</v>
      </c>
      <c r="FZ370" s="60"/>
      <c r="GA370" s="60"/>
      <c r="GB370" s="60"/>
      <c r="GC370" s="60"/>
      <c r="GD370" s="60"/>
      <c r="GE370" s="60"/>
      <c r="GF370" s="60"/>
      <c r="GG370" s="60"/>
      <c r="GH370" s="60"/>
      <c r="GI370" s="60"/>
      <c r="GJ370" s="61"/>
      <c r="GK370" s="60"/>
      <c r="GL370" s="60"/>
      <c r="GM370" s="60"/>
      <c r="GN370" s="110"/>
      <c r="GO370" s="169">
        <f t="shared" si="3437"/>
        <v>0</v>
      </c>
      <c r="GP370" s="60"/>
      <c r="GQ370" s="60"/>
      <c r="GR370" s="60"/>
      <c r="GS370" s="60"/>
      <c r="GT370" s="60"/>
      <c r="GU370" s="60"/>
      <c r="GV370" s="60"/>
      <c r="GW370" s="60"/>
      <c r="GX370" s="60"/>
      <c r="GY370" s="60"/>
      <c r="GZ370" s="61"/>
      <c r="HA370" s="60"/>
      <c r="HB370" s="60"/>
      <c r="HC370" s="60"/>
      <c r="HD370" s="60"/>
      <c r="HE370" s="60"/>
      <c r="HF370" s="60"/>
      <c r="HG370" s="60"/>
      <c r="HH370" s="60"/>
      <c r="HI370" s="60"/>
      <c r="HJ370" s="60"/>
      <c r="HK370" s="60"/>
      <c r="HL370" s="60"/>
      <c r="HM370" s="60"/>
      <c r="HN370" s="110"/>
      <c r="HO370" s="172"/>
      <c r="HP370" s="173"/>
      <c r="HQ370" s="169">
        <f t="shared" si="3438"/>
        <v>0</v>
      </c>
      <c r="HR370" s="60"/>
      <c r="HS370" s="60"/>
      <c r="HT370" s="60"/>
      <c r="HU370" s="60"/>
      <c r="HV370" s="60"/>
      <c r="HW370" s="60"/>
      <c r="HX370" s="60"/>
      <c r="HY370" s="60"/>
      <c r="HZ370" s="60"/>
      <c r="IA370" s="60"/>
      <c r="IB370" s="61"/>
      <c r="IC370" s="60"/>
      <c r="ID370" s="60"/>
      <c r="IE370" s="60"/>
      <c r="IF370" s="110"/>
      <c r="IG370" s="169">
        <f t="shared" si="3439"/>
        <v>0</v>
      </c>
      <c r="IH370" s="60"/>
      <c r="II370" s="60"/>
      <c r="IJ370" s="60"/>
      <c r="IK370" s="60"/>
      <c r="IL370" s="60"/>
      <c r="IM370" s="60"/>
      <c r="IN370" s="60"/>
      <c r="IO370" s="60"/>
      <c r="IP370" s="60"/>
      <c r="IQ370" s="60"/>
      <c r="IR370" s="61"/>
      <c r="IS370" s="60"/>
      <c r="IT370" s="60"/>
      <c r="IU370" s="60"/>
      <c r="IV370" s="110"/>
      <c r="IW370" s="169">
        <f t="shared" si="3440"/>
        <v>0</v>
      </c>
      <c r="IX370" s="60"/>
      <c r="IY370" s="60"/>
      <c r="IZ370" s="60"/>
      <c r="JA370" s="60"/>
      <c r="JB370" s="60"/>
      <c r="JC370" s="60"/>
      <c r="JD370" s="60"/>
      <c r="JE370" s="60"/>
      <c r="JF370" s="60"/>
      <c r="JG370" s="60"/>
      <c r="JH370" s="61"/>
      <c r="JI370" s="60"/>
      <c r="JJ370" s="60"/>
      <c r="JK370" s="60"/>
      <c r="JL370" s="110"/>
      <c r="JM370" s="169">
        <f t="shared" si="3441"/>
        <v>0</v>
      </c>
      <c r="JN370" s="60"/>
      <c r="JO370" s="60"/>
      <c r="JP370" s="60"/>
      <c r="JQ370" s="60"/>
      <c r="JR370" s="60"/>
      <c r="JS370" s="60"/>
      <c r="JT370" s="60"/>
      <c r="JU370" s="60"/>
      <c r="JV370" s="60"/>
      <c r="JW370" s="60"/>
      <c r="JX370" s="61"/>
      <c r="JY370" s="60"/>
      <c r="JZ370" s="60"/>
      <c r="KA370" s="60"/>
      <c r="KB370" s="110"/>
      <c r="KC370" s="169">
        <f t="shared" si="3442"/>
        <v>0</v>
      </c>
      <c r="KD370" s="60"/>
      <c r="KE370" s="60"/>
      <c r="KF370" s="60"/>
      <c r="KG370" s="60"/>
      <c r="KH370" s="60"/>
      <c r="KI370" s="60"/>
      <c r="KJ370" s="60"/>
      <c r="KK370" s="60"/>
      <c r="KL370" s="60"/>
      <c r="KM370" s="60"/>
      <c r="KN370" s="61"/>
      <c r="KO370" s="60"/>
      <c r="KP370" s="60"/>
      <c r="KQ370" s="60"/>
      <c r="KR370" s="60"/>
      <c r="KS370" s="60"/>
      <c r="KT370" s="60"/>
      <c r="KU370" s="60"/>
      <c r="KV370" s="60"/>
      <c r="KW370" s="60"/>
      <c r="KX370" s="60"/>
      <c r="KY370" s="60"/>
      <c r="KZ370" s="60"/>
      <c r="LA370" s="60"/>
      <c r="LB370" s="110"/>
      <c r="LC370" s="173"/>
      <c r="LD370" s="169">
        <f t="shared" si="3443"/>
        <v>0</v>
      </c>
      <c r="LE370" s="60"/>
      <c r="LF370" s="60"/>
      <c r="LG370" s="60"/>
      <c r="LH370" s="60"/>
      <c r="LI370" s="60"/>
      <c r="LJ370" s="60"/>
      <c r="LK370" s="60"/>
      <c r="LL370" s="60"/>
      <c r="LM370" s="60"/>
      <c r="LN370" s="60"/>
      <c r="LO370" s="61"/>
      <c r="LP370" s="60"/>
      <c r="LQ370" s="60"/>
      <c r="LR370" s="60"/>
      <c r="LS370" s="110"/>
      <c r="LT370" s="169">
        <f t="shared" si="3444"/>
        <v>0</v>
      </c>
      <c r="LU370" s="60"/>
      <c r="LV370" s="60"/>
      <c r="LW370" s="60"/>
      <c r="LX370" s="60"/>
      <c r="LY370" s="60"/>
      <c r="LZ370" s="60"/>
      <c r="MA370" s="60"/>
      <c r="MB370" s="60"/>
      <c r="MC370" s="60"/>
      <c r="MD370" s="60"/>
      <c r="ME370" s="61"/>
      <c r="MF370" s="60"/>
      <c r="MG370" s="60"/>
      <c r="MH370" s="60"/>
      <c r="MI370" s="110"/>
      <c r="MJ370" s="169">
        <f t="shared" si="3445"/>
        <v>0</v>
      </c>
      <c r="MK370" s="60"/>
      <c r="ML370" s="60"/>
      <c r="MM370" s="60"/>
      <c r="MN370" s="60"/>
      <c r="MO370" s="60"/>
      <c r="MP370" s="60"/>
      <c r="MQ370" s="60"/>
      <c r="MR370" s="60"/>
      <c r="MS370" s="60"/>
      <c r="MT370" s="60"/>
      <c r="MU370" s="61"/>
      <c r="MV370" s="60"/>
      <c r="MW370" s="60"/>
      <c r="MX370" s="60"/>
      <c r="MY370" s="110"/>
      <c r="MZ370" s="169">
        <f t="shared" si="3446"/>
        <v>0</v>
      </c>
      <c r="NA370" s="60"/>
      <c r="NB370" s="60"/>
      <c r="NC370" s="60"/>
      <c r="ND370" s="60"/>
      <c r="NE370" s="60"/>
      <c r="NF370" s="60"/>
      <c r="NG370" s="60"/>
      <c r="NH370" s="60"/>
      <c r="NI370" s="60"/>
      <c r="NJ370" s="60"/>
      <c r="NK370" s="61"/>
      <c r="NL370" s="60"/>
      <c r="NM370" s="60"/>
      <c r="NN370" s="60"/>
      <c r="NO370" s="110"/>
      <c r="NP370" s="169">
        <f t="shared" si="3447"/>
        <v>0</v>
      </c>
      <c r="NQ370" s="60"/>
      <c r="NR370" s="60"/>
      <c r="NS370" s="60"/>
      <c r="NT370" s="60"/>
      <c r="NU370" s="60"/>
      <c r="NV370" s="60"/>
      <c r="NW370" s="60"/>
      <c r="NX370" s="60"/>
      <c r="NY370" s="60"/>
      <c r="NZ370" s="60"/>
      <c r="OA370" s="61"/>
      <c r="OB370" s="60"/>
      <c r="OC370" s="60"/>
      <c r="OD370" s="60"/>
      <c r="OE370" s="110"/>
      <c r="OF370" s="169">
        <f t="shared" si="3448"/>
        <v>0</v>
      </c>
      <c r="OG370" s="60"/>
      <c r="OH370" s="60"/>
      <c r="OI370" s="60"/>
      <c r="OJ370" s="60"/>
      <c r="OK370" s="60"/>
      <c r="OL370" s="60"/>
      <c r="OM370" s="60"/>
      <c r="ON370" s="60"/>
      <c r="OO370" s="60"/>
      <c r="OP370" s="60"/>
      <c r="OQ370" s="61"/>
      <c r="OR370" s="60"/>
      <c r="OS370" s="60"/>
      <c r="OT370" s="60"/>
      <c r="OU370" s="110"/>
      <c r="OV370" s="169">
        <f t="shared" si="3449"/>
        <v>0</v>
      </c>
      <c r="OW370" s="60"/>
      <c r="OX370" s="60"/>
      <c r="OY370" s="60"/>
      <c r="OZ370" s="60"/>
      <c r="PA370" s="60"/>
      <c r="PB370" s="60"/>
      <c r="PC370" s="60"/>
      <c r="PD370" s="60"/>
      <c r="PE370" s="60"/>
      <c r="PF370" s="60"/>
      <c r="PG370" s="61"/>
      <c r="PH370" s="60"/>
      <c r="PI370" s="60"/>
      <c r="PJ370" s="60"/>
      <c r="PK370" s="110"/>
      <c r="PL370" s="169">
        <f t="shared" si="3450"/>
        <v>0</v>
      </c>
      <c r="PM370" s="60"/>
      <c r="PN370" s="60"/>
      <c r="PO370" s="60"/>
      <c r="PP370" s="60"/>
      <c r="PQ370" s="60"/>
      <c r="PR370" s="60"/>
      <c r="PS370" s="60"/>
      <c r="PT370" s="60"/>
      <c r="PU370" s="60"/>
      <c r="PV370" s="60"/>
      <c r="PW370" s="61"/>
      <c r="PX370" s="60"/>
      <c r="PY370" s="60"/>
      <c r="PZ370" s="60"/>
      <c r="QA370" s="110"/>
      <c r="QB370" s="169">
        <f t="shared" si="3451"/>
        <v>0</v>
      </c>
      <c r="QC370" s="60"/>
      <c r="QD370" s="60"/>
      <c r="QE370" s="60"/>
      <c r="QF370" s="60"/>
      <c r="QG370" s="60"/>
      <c r="QH370" s="60"/>
      <c r="QI370" s="60"/>
      <c r="QJ370" s="60"/>
      <c r="QK370" s="60"/>
      <c r="QL370" s="60"/>
      <c r="QM370" s="61"/>
      <c r="QN370" s="60"/>
      <c r="QO370" s="60"/>
      <c r="QP370" s="60"/>
      <c r="QQ370" s="110"/>
      <c r="QR370" s="169">
        <f t="shared" si="3452"/>
        <v>0</v>
      </c>
      <c r="QS370" s="60"/>
      <c r="QT370" s="60"/>
      <c r="QU370" s="60"/>
      <c r="QV370" s="60"/>
      <c r="QW370" s="60"/>
      <c r="QX370" s="60"/>
      <c r="QY370" s="60"/>
      <c r="QZ370" s="60"/>
      <c r="RA370" s="60"/>
      <c r="RB370" s="60"/>
      <c r="RC370" s="61"/>
      <c r="RD370" s="60"/>
      <c r="RE370" s="60"/>
      <c r="RF370" s="60"/>
      <c r="RG370" s="60"/>
      <c r="RH370" s="60"/>
      <c r="RI370" s="60"/>
      <c r="RJ370" s="60"/>
      <c r="RK370" s="60"/>
      <c r="RL370" s="60"/>
      <c r="RM370" s="60"/>
      <c r="RN370" s="60"/>
      <c r="RO370" s="60"/>
      <c r="RP370" s="60"/>
      <c r="RQ370" s="110"/>
      <c r="RR370" s="173"/>
      <c r="RS370" s="169">
        <f t="shared" si="3453"/>
        <v>0</v>
      </c>
      <c r="RT370" s="60"/>
      <c r="RU370" s="60"/>
      <c r="RV370" s="60"/>
      <c r="RW370" s="60"/>
      <c r="RX370" s="60"/>
      <c r="RY370" s="60"/>
      <c r="RZ370" s="60"/>
      <c r="SA370" s="60"/>
      <c r="SB370" s="60"/>
      <c r="SC370" s="60"/>
      <c r="SD370" s="61"/>
      <c r="SE370" s="60"/>
      <c r="SF370" s="60"/>
      <c r="SG370" s="60"/>
      <c r="SH370" s="110"/>
      <c r="SI370" s="169">
        <f t="shared" si="3454"/>
        <v>0</v>
      </c>
      <c r="SJ370" s="60"/>
      <c r="SK370" s="60"/>
      <c r="SL370" s="60"/>
      <c r="SM370" s="60"/>
      <c r="SN370" s="60"/>
      <c r="SO370" s="60"/>
      <c r="SP370" s="60"/>
      <c r="SQ370" s="60"/>
      <c r="SR370" s="60"/>
      <c r="SS370" s="60"/>
      <c r="ST370" s="61"/>
      <c r="SU370" s="60"/>
      <c r="SV370" s="60"/>
      <c r="SW370" s="60"/>
      <c r="SX370" s="110"/>
      <c r="SY370" s="169">
        <f t="shared" si="3455"/>
        <v>0</v>
      </c>
      <c r="SZ370" s="60"/>
      <c r="TA370" s="60"/>
      <c r="TB370" s="60"/>
      <c r="TC370" s="60"/>
      <c r="TD370" s="60"/>
      <c r="TE370" s="60"/>
      <c r="TF370" s="60"/>
      <c r="TG370" s="60"/>
      <c r="TH370" s="60"/>
      <c r="TI370" s="60"/>
      <c r="TJ370" s="61"/>
      <c r="TK370" s="60"/>
      <c r="TL370" s="60"/>
      <c r="TM370" s="60"/>
      <c r="TN370" s="110"/>
      <c r="TO370" s="169">
        <f t="shared" si="3456"/>
        <v>0</v>
      </c>
      <c r="TP370" s="60"/>
      <c r="TQ370" s="60"/>
      <c r="TR370" s="60"/>
      <c r="TS370" s="60"/>
      <c r="TT370" s="60"/>
      <c r="TU370" s="60"/>
      <c r="TV370" s="60"/>
      <c r="TW370" s="60"/>
      <c r="TX370" s="60"/>
      <c r="TY370" s="60"/>
      <c r="TZ370" s="61"/>
      <c r="UA370" s="60"/>
      <c r="UB370" s="60"/>
      <c r="UC370" s="60"/>
      <c r="UD370" s="110"/>
      <c r="UE370" s="169">
        <f t="shared" si="3457"/>
        <v>0</v>
      </c>
      <c r="UF370" s="60"/>
      <c r="UG370" s="60"/>
      <c r="UH370" s="60"/>
      <c r="UI370" s="60"/>
      <c r="UJ370" s="60"/>
      <c r="UK370" s="60"/>
      <c r="UL370" s="60"/>
      <c r="UM370" s="60"/>
      <c r="UN370" s="60"/>
      <c r="UO370" s="60"/>
      <c r="UP370" s="61"/>
      <c r="UQ370" s="60"/>
      <c r="UR370" s="60"/>
      <c r="US370" s="60"/>
      <c r="UT370" s="60"/>
      <c r="UU370" s="60"/>
      <c r="UV370" s="60"/>
      <c r="UW370" s="60"/>
      <c r="UX370" s="60"/>
      <c r="UY370" s="60"/>
      <c r="UZ370" s="60"/>
      <c r="VA370" s="60"/>
      <c r="VB370" s="60"/>
      <c r="VC370" s="60"/>
      <c r="VD370" s="110"/>
      <c r="VE370" s="10" t="str">
        <f t="shared" si="2875"/>
        <v>-</v>
      </c>
    </row>
    <row r="371" spans="1:577" ht="20.149999999999999" customHeight="1">
      <c r="A371" s="40"/>
      <c r="B371" s="40"/>
      <c r="C371" s="41">
        <v>21038</v>
      </c>
      <c r="D371" s="42" t="s">
        <v>330</v>
      </c>
      <c r="E371" s="193">
        <f>SUM(F371:I371)</f>
        <v>0</v>
      </c>
      <c r="F371" s="194"/>
      <c r="G371" s="194"/>
      <c r="H371" s="195"/>
      <c r="I371" s="229"/>
      <c r="J371" s="241">
        <f t="shared" si="3426"/>
        <v>0</v>
      </c>
      <c r="K371" s="61"/>
      <c r="L371" s="60"/>
      <c r="M371" s="60"/>
      <c r="N371" s="60"/>
      <c r="O371" s="60"/>
      <c r="P371" s="60"/>
      <c r="Q371" s="60"/>
      <c r="R371" s="60"/>
      <c r="S371" s="60"/>
      <c r="T371" s="60"/>
      <c r="U371" s="61"/>
      <c r="V371" s="60"/>
      <c r="W371" s="60"/>
      <c r="X371" s="60"/>
      <c r="Y371" s="110"/>
      <c r="Z371" s="169">
        <f t="shared" si="3427"/>
        <v>0</v>
      </c>
      <c r="AA371" s="60"/>
      <c r="AB371" s="60"/>
      <c r="AC371" s="60"/>
      <c r="AD371" s="60"/>
      <c r="AE371" s="60"/>
      <c r="AF371" s="60"/>
      <c r="AG371" s="60"/>
      <c r="AH371" s="60"/>
      <c r="AI371" s="60"/>
      <c r="AJ371" s="60"/>
      <c r="AK371" s="61"/>
      <c r="AL371" s="60"/>
      <c r="AM371" s="60"/>
      <c r="AN371" s="60"/>
      <c r="AO371" s="110"/>
      <c r="AP371" s="169">
        <f t="shared" si="3428"/>
        <v>0</v>
      </c>
      <c r="AQ371" s="60"/>
      <c r="AR371" s="60"/>
      <c r="AS371" s="60"/>
      <c r="AT371" s="60"/>
      <c r="AU371" s="60"/>
      <c r="AV371" s="60"/>
      <c r="AW371" s="60"/>
      <c r="AX371" s="60"/>
      <c r="AY371" s="60"/>
      <c r="AZ371" s="60"/>
      <c r="BA371" s="61"/>
      <c r="BB371" s="60"/>
      <c r="BC371" s="60"/>
      <c r="BD371" s="60"/>
      <c r="BE371" s="110"/>
      <c r="BF371" s="169">
        <f t="shared" si="3429"/>
        <v>0</v>
      </c>
      <c r="BG371" s="60"/>
      <c r="BH371" s="60"/>
      <c r="BI371" s="60"/>
      <c r="BJ371" s="60"/>
      <c r="BK371" s="60"/>
      <c r="BL371" s="60"/>
      <c r="BM371" s="60"/>
      <c r="BN371" s="60"/>
      <c r="BO371" s="60"/>
      <c r="BP371" s="60"/>
      <c r="BQ371" s="61"/>
      <c r="BR371" s="60"/>
      <c r="BS371" s="60"/>
      <c r="BT371" s="60"/>
      <c r="BU371" s="110"/>
      <c r="BV371" s="169">
        <f t="shared" si="3430"/>
        <v>0</v>
      </c>
      <c r="BW371" s="60"/>
      <c r="BX371" s="60"/>
      <c r="BY371" s="60"/>
      <c r="BZ371" s="60"/>
      <c r="CA371" s="60"/>
      <c r="CB371" s="60"/>
      <c r="CC371" s="60"/>
      <c r="CD371" s="60"/>
      <c r="CE371" s="60"/>
      <c r="CF371" s="60"/>
      <c r="CG371" s="61"/>
      <c r="CH371" s="60"/>
      <c r="CI371" s="60"/>
      <c r="CJ371" s="60"/>
      <c r="CK371" s="60"/>
      <c r="CL371" s="60"/>
      <c r="CM371" s="60"/>
      <c r="CN371" s="60"/>
      <c r="CO371" s="60"/>
      <c r="CP371" s="60"/>
      <c r="CQ371" s="60"/>
      <c r="CR371" s="60"/>
      <c r="CS371" s="60"/>
      <c r="CT371" s="60"/>
      <c r="CU371" s="110"/>
      <c r="CV371" s="173"/>
      <c r="CW371" s="169">
        <f t="shared" si="3431"/>
        <v>0</v>
      </c>
      <c r="CX371" s="60"/>
      <c r="CY371" s="60"/>
      <c r="CZ371" s="60"/>
      <c r="DA371" s="60"/>
      <c r="DB371" s="60"/>
      <c r="DC371" s="60"/>
      <c r="DD371" s="60"/>
      <c r="DE371" s="60"/>
      <c r="DF371" s="60"/>
      <c r="DG371" s="60"/>
      <c r="DH371" s="61"/>
      <c r="DI371" s="60"/>
      <c r="DJ371" s="60"/>
      <c r="DK371" s="60"/>
      <c r="DL371" s="110"/>
      <c r="DM371" s="169">
        <f t="shared" si="3432"/>
        <v>0</v>
      </c>
      <c r="DN371" s="60"/>
      <c r="DO371" s="60"/>
      <c r="DP371" s="60"/>
      <c r="DQ371" s="60"/>
      <c r="DR371" s="60"/>
      <c r="DS371" s="60"/>
      <c r="DT371" s="60"/>
      <c r="DU371" s="60"/>
      <c r="DV371" s="60"/>
      <c r="DW371" s="60"/>
      <c r="DX371" s="61"/>
      <c r="DY371" s="60"/>
      <c r="DZ371" s="60"/>
      <c r="EA371" s="60"/>
      <c r="EB371" s="110"/>
      <c r="EC371" s="169">
        <f t="shared" si="3433"/>
        <v>0</v>
      </c>
      <c r="ED371" s="60"/>
      <c r="EE371" s="60"/>
      <c r="EF371" s="60"/>
      <c r="EG371" s="60"/>
      <c r="EH371" s="60"/>
      <c r="EI371" s="60"/>
      <c r="EJ371" s="60"/>
      <c r="EK371" s="60"/>
      <c r="EL371" s="60"/>
      <c r="EM371" s="60"/>
      <c r="EN371" s="61"/>
      <c r="EO371" s="60"/>
      <c r="EP371" s="60"/>
      <c r="EQ371" s="60"/>
      <c r="ER371" s="110"/>
      <c r="ES371" s="169">
        <f t="shared" si="3434"/>
        <v>0</v>
      </c>
      <c r="ET371" s="60"/>
      <c r="EU371" s="60"/>
      <c r="EV371" s="60"/>
      <c r="EW371" s="60"/>
      <c r="EX371" s="60"/>
      <c r="EY371" s="60"/>
      <c r="EZ371" s="60"/>
      <c r="FA371" s="60"/>
      <c r="FB371" s="60"/>
      <c r="FC371" s="60"/>
      <c r="FD371" s="61"/>
      <c r="FE371" s="60"/>
      <c r="FF371" s="60"/>
      <c r="FG371" s="60"/>
      <c r="FH371" s="110"/>
      <c r="FI371" s="169">
        <f t="shared" si="3435"/>
        <v>0</v>
      </c>
      <c r="FJ371" s="60"/>
      <c r="FK371" s="60"/>
      <c r="FL371" s="60"/>
      <c r="FM371" s="60"/>
      <c r="FN371" s="60"/>
      <c r="FO371" s="60"/>
      <c r="FP371" s="60"/>
      <c r="FQ371" s="60"/>
      <c r="FR371" s="60"/>
      <c r="FS371" s="60"/>
      <c r="FT371" s="61"/>
      <c r="FU371" s="60"/>
      <c r="FV371" s="60"/>
      <c r="FW371" s="60"/>
      <c r="FX371" s="110"/>
      <c r="FY371" s="169">
        <f t="shared" si="3436"/>
        <v>0</v>
      </c>
      <c r="FZ371" s="60"/>
      <c r="GA371" s="60"/>
      <c r="GB371" s="60"/>
      <c r="GC371" s="60"/>
      <c r="GD371" s="60"/>
      <c r="GE371" s="60"/>
      <c r="GF371" s="60"/>
      <c r="GG371" s="60"/>
      <c r="GH371" s="60"/>
      <c r="GI371" s="60"/>
      <c r="GJ371" s="61"/>
      <c r="GK371" s="60"/>
      <c r="GL371" s="60"/>
      <c r="GM371" s="60"/>
      <c r="GN371" s="110"/>
      <c r="GO371" s="169">
        <f t="shared" si="3437"/>
        <v>0</v>
      </c>
      <c r="GP371" s="60"/>
      <c r="GQ371" s="60"/>
      <c r="GR371" s="60"/>
      <c r="GS371" s="60"/>
      <c r="GT371" s="60"/>
      <c r="GU371" s="60"/>
      <c r="GV371" s="60"/>
      <c r="GW371" s="60"/>
      <c r="GX371" s="60"/>
      <c r="GY371" s="60"/>
      <c r="GZ371" s="61"/>
      <c r="HA371" s="60"/>
      <c r="HB371" s="60"/>
      <c r="HC371" s="60"/>
      <c r="HD371" s="60"/>
      <c r="HE371" s="60"/>
      <c r="HF371" s="60"/>
      <c r="HG371" s="60"/>
      <c r="HH371" s="60"/>
      <c r="HI371" s="60"/>
      <c r="HJ371" s="60"/>
      <c r="HK371" s="60"/>
      <c r="HL371" s="60"/>
      <c r="HM371" s="60"/>
      <c r="HN371" s="110"/>
      <c r="HO371" s="172"/>
      <c r="HP371" s="173"/>
      <c r="HQ371" s="169">
        <f t="shared" si="3438"/>
        <v>0</v>
      </c>
      <c r="HR371" s="60"/>
      <c r="HS371" s="60"/>
      <c r="HT371" s="60"/>
      <c r="HU371" s="60"/>
      <c r="HV371" s="60"/>
      <c r="HW371" s="60"/>
      <c r="HX371" s="60"/>
      <c r="HY371" s="60"/>
      <c r="HZ371" s="60"/>
      <c r="IA371" s="60"/>
      <c r="IB371" s="61"/>
      <c r="IC371" s="60"/>
      <c r="ID371" s="60"/>
      <c r="IE371" s="60"/>
      <c r="IF371" s="110"/>
      <c r="IG371" s="169">
        <f t="shared" si="3439"/>
        <v>0</v>
      </c>
      <c r="IH371" s="60"/>
      <c r="II371" s="60"/>
      <c r="IJ371" s="60"/>
      <c r="IK371" s="60"/>
      <c r="IL371" s="60"/>
      <c r="IM371" s="60"/>
      <c r="IN371" s="60"/>
      <c r="IO371" s="60"/>
      <c r="IP371" s="60"/>
      <c r="IQ371" s="60"/>
      <c r="IR371" s="61"/>
      <c r="IS371" s="60"/>
      <c r="IT371" s="60"/>
      <c r="IU371" s="60"/>
      <c r="IV371" s="110"/>
      <c r="IW371" s="169">
        <f t="shared" si="3440"/>
        <v>0</v>
      </c>
      <c r="IX371" s="60"/>
      <c r="IY371" s="60"/>
      <c r="IZ371" s="60"/>
      <c r="JA371" s="60"/>
      <c r="JB371" s="60"/>
      <c r="JC371" s="60"/>
      <c r="JD371" s="60"/>
      <c r="JE371" s="60"/>
      <c r="JF371" s="60"/>
      <c r="JG371" s="60"/>
      <c r="JH371" s="61"/>
      <c r="JI371" s="60"/>
      <c r="JJ371" s="60"/>
      <c r="JK371" s="60"/>
      <c r="JL371" s="110"/>
      <c r="JM371" s="169">
        <f t="shared" si="3441"/>
        <v>0</v>
      </c>
      <c r="JN371" s="60"/>
      <c r="JO371" s="60"/>
      <c r="JP371" s="60"/>
      <c r="JQ371" s="60"/>
      <c r="JR371" s="60"/>
      <c r="JS371" s="60"/>
      <c r="JT371" s="60"/>
      <c r="JU371" s="60"/>
      <c r="JV371" s="60"/>
      <c r="JW371" s="60"/>
      <c r="JX371" s="61"/>
      <c r="JY371" s="60"/>
      <c r="JZ371" s="60"/>
      <c r="KA371" s="60"/>
      <c r="KB371" s="110"/>
      <c r="KC371" s="169">
        <f t="shared" si="3442"/>
        <v>0</v>
      </c>
      <c r="KD371" s="60"/>
      <c r="KE371" s="60"/>
      <c r="KF371" s="60"/>
      <c r="KG371" s="60"/>
      <c r="KH371" s="60"/>
      <c r="KI371" s="60"/>
      <c r="KJ371" s="60"/>
      <c r="KK371" s="60"/>
      <c r="KL371" s="60"/>
      <c r="KM371" s="60"/>
      <c r="KN371" s="61"/>
      <c r="KO371" s="60"/>
      <c r="KP371" s="60"/>
      <c r="KQ371" s="60"/>
      <c r="KR371" s="60"/>
      <c r="KS371" s="60"/>
      <c r="KT371" s="60"/>
      <c r="KU371" s="60"/>
      <c r="KV371" s="60"/>
      <c r="KW371" s="60"/>
      <c r="KX371" s="60"/>
      <c r="KY371" s="60"/>
      <c r="KZ371" s="60"/>
      <c r="LA371" s="60"/>
      <c r="LB371" s="110"/>
      <c r="LC371" s="173"/>
      <c r="LD371" s="169">
        <f t="shared" si="3443"/>
        <v>0</v>
      </c>
      <c r="LE371" s="60"/>
      <c r="LF371" s="60"/>
      <c r="LG371" s="60"/>
      <c r="LH371" s="60"/>
      <c r="LI371" s="60"/>
      <c r="LJ371" s="60"/>
      <c r="LK371" s="60"/>
      <c r="LL371" s="60"/>
      <c r="LM371" s="60"/>
      <c r="LN371" s="60"/>
      <c r="LO371" s="61"/>
      <c r="LP371" s="60"/>
      <c r="LQ371" s="60"/>
      <c r="LR371" s="60"/>
      <c r="LS371" s="110"/>
      <c r="LT371" s="169">
        <f t="shared" si="3444"/>
        <v>0</v>
      </c>
      <c r="LU371" s="60"/>
      <c r="LV371" s="60"/>
      <c r="LW371" s="60"/>
      <c r="LX371" s="60"/>
      <c r="LY371" s="60"/>
      <c r="LZ371" s="60"/>
      <c r="MA371" s="60"/>
      <c r="MB371" s="60"/>
      <c r="MC371" s="60"/>
      <c r="MD371" s="60"/>
      <c r="ME371" s="61"/>
      <c r="MF371" s="60"/>
      <c r="MG371" s="60"/>
      <c r="MH371" s="60"/>
      <c r="MI371" s="110"/>
      <c r="MJ371" s="169">
        <f t="shared" si="3445"/>
        <v>0</v>
      </c>
      <c r="MK371" s="60"/>
      <c r="ML371" s="60"/>
      <c r="MM371" s="60"/>
      <c r="MN371" s="60"/>
      <c r="MO371" s="60"/>
      <c r="MP371" s="60"/>
      <c r="MQ371" s="60"/>
      <c r="MR371" s="60"/>
      <c r="MS371" s="60"/>
      <c r="MT371" s="60"/>
      <c r="MU371" s="61"/>
      <c r="MV371" s="60"/>
      <c r="MW371" s="60"/>
      <c r="MX371" s="60"/>
      <c r="MY371" s="110"/>
      <c r="MZ371" s="169">
        <f t="shared" si="3446"/>
        <v>0</v>
      </c>
      <c r="NA371" s="60"/>
      <c r="NB371" s="60"/>
      <c r="NC371" s="60"/>
      <c r="ND371" s="60"/>
      <c r="NE371" s="60"/>
      <c r="NF371" s="60"/>
      <c r="NG371" s="60"/>
      <c r="NH371" s="60"/>
      <c r="NI371" s="60"/>
      <c r="NJ371" s="60"/>
      <c r="NK371" s="61"/>
      <c r="NL371" s="60"/>
      <c r="NM371" s="60"/>
      <c r="NN371" s="60"/>
      <c r="NO371" s="110"/>
      <c r="NP371" s="169">
        <f t="shared" si="3447"/>
        <v>0</v>
      </c>
      <c r="NQ371" s="60"/>
      <c r="NR371" s="60"/>
      <c r="NS371" s="60"/>
      <c r="NT371" s="60"/>
      <c r="NU371" s="60"/>
      <c r="NV371" s="60"/>
      <c r="NW371" s="60"/>
      <c r="NX371" s="60"/>
      <c r="NY371" s="60"/>
      <c r="NZ371" s="60"/>
      <c r="OA371" s="61"/>
      <c r="OB371" s="60"/>
      <c r="OC371" s="60"/>
      <c r="OD371" s="60"/>
      <c r="OE371" s="110"/>
      <c r="OF371" s="169">
        <f t="shared" si="3448"/>
        <v>0</v>
      </c>
      <c r="OG371" s="60"/>
      <c r="OH371" s="60"/>
      <c r="OI371" s="60"/>
      <c r="OJ371" s="60"/>
      <c r="OK371" s="60"/>
      <c r="OL371" s="60"/>
      <c r="OM371" s="60"/>
      <c r="ON371" s="60"/>
      <c r="OO371" s="60"/>
      <c r="OP371" s="60"/>
      <c r="OQ371" s="61"/>
      <c r="OR371" s="60"/>
      <c r="OS371" s="60"/>
      <c r="OT371" s="60"/>
      <c r="OU371" s="110"/>
      <c r="OV371" s="169">
        <f t="shared" si="3449"/>
        <v>0</v>
      </c>
      <c r="OW371" s="60"/>
      <c r="OX371" s="60"/>
      <c r="OY371" s="60"/>
      <c r="OZ371" s="60"/>
      <c r="PA371" s="60"/>
      <c r="PB371" s="60"/>
      <c r="PC371" s="60"/>
      <c r="PD371" s="60"/>
      <c r="PE371" s="60"/>
      <c r="PF371" s="60"/>
      <c r="PG371" s="61"/>
      <c r="PH371" s="60"/>
      <c r="PI371" s="60"/>
      <c r="PJ371" s="60"/>
      <c r="PK371" s="110"/>
      <c r="PL371" s="169">
        <f t="shared" si="3450"/>
        <v>0</v>
      </c>
      <c r="PM371" s="60"/>
      <c r="PN371" s="60"/>
      <c r="PO371" s="60"/>
      <c r="PP371" s="60"/>
      <c r="PQ371" s="60"/>
      <c r="PR371" s="60"/>
      <c r="PS371" s="60"/>
      <c r="PT371" s="60"/>
      <c r="PU371" s="60"/>
      <c r="PV371" s="60"/>
      <c r="PW371" s="61"/>
      <c r="PX371" s="60"/>
      <c r="PY371" s="60"/>
      <c r="PZ371" s="60"/>
      <c r="QA371" s="110"/>
      <c r="QB371" s="169">
        <f t="shared" si="3451"/>
        <v>0</v>
      </c>
      <c r="QC371" s="60"/>
      <c r="QD371" s="60"/>
      <c r="QE371" s="60"/>
      <c r="QF371" s="60"/>
      <c r="QG371" s="60"/>
      <c r="QH371" s="60"/>
      <c r="QI371" s="60"/>
      <c r="QJ371" s="60"/>
      <c r="QK371" s="60"/>
      <c r="QL371" s="60"/>
      <c r="QM371" s="61"/>
      <c r="QN371" s="60"/>
      <c r="QO371" s="60"/>
      <c r="QP371" s="60"/>
      <c r="QQ371" s="110"/>
      <c r="QR371" s="169">
        <f t="shared" si="3452"/>
        <v>0</v>
      </c>
      <c r="QS371" s="60"/>
      <c r="QT371" s="60"/>
      <c r="QU371" s="60"/>
      <c r="QV371" s="60"/>
      <c r="QW371" s="60"/>
      <c r="QX371" s="60"/>
      <c r="QY371" s="60"/>
      <c r="QZ371" s="60"/>
      <c r="RA371" s="60"/>
      <c r="RB371" s="60"/>
      <c r="RC371" s="61"/>
      <c r="RD371" s="60"/>
      <c r="RE371" s="60"/>
      <c r="RF371" s="60"/>
      <c r="RG371" s="60"/>
      <c r="RH371" s="60"/>
      <c r="RI371" s="60"/>
      <c r="RJ371" s="60"/>
      <c r="RK371" s="60"/>
      <c r="RL371" s="60"/>
      <c r="RM371" s="60"/>
      <c r="RN371" s="60"/>
      <c r="RO371" s="60"/>
      <c r="RP371" s="60"/>
      <c r="RQ371" s="110"/>
      <c r="RR371" s="173"/>
      <c r="RS371" s="169">
        <f t="shared" si="3453"/>
        <v>0</v>
      </c>
      <c r="RT371" s="60"/>
      <c r="RU371" s="60"/>
      <c r="RV371" s="60"/>
      <c r="RW371" s="60"/>
      <c r="RX371" s="60"/>
      <c r="RY371" s="60"/>
      <c r="RZ371" s="60"/>
      <c r="SA371" s="60"/>
      <c r="SB371" s="60"/>
      <c r="SC371" s="60"/>
      <c r="SD371" s="61"/>
      <c r="SE371" s="60"/>
      <c r="SF371" s="60"/>
      <c r="SG371" s="60"/>
      <c r="SH371" s="110"/>
      <c r="SI371" s="169">
        <f t="shared" si="3454"/>
        <v>0</v>
      </c>
      <c r="SJ371" s="60"/>
      <c r="SK371" s="60"/>
      <c r="SL371" s="60"/>
      <c r="SM371" s="60"/>
      <c r="SN371" s="60"/>
      <c r="SO371" s="60"/>
      <c r="SP371" s="60"/>
      <c r="SQ371" s="60"/>
      <c r="SR371" s="60"/>
      <c r="SS371" s="60"/>
      <c r="ST371" s="61"/>
      <c r="SU371" s="60"/>
      <c r="SV371" s="60"/>
      <c r="SW371" s="60"/>
      <c r="SX371" s="110"/>
      <c r="SY371" s="169">
        <f t="shared" si="3455"/>
        <v>0</v>
      </c>
      <c r="SZ371" s="60"/>
      <c r="TA371" s="60"/>
      <c r="TB371" s="60"/>
      <c r="TC371" s="60"/>
      <c r="TD371" s="60"/>
      <c r="TE371" s="60"/>
      <c r="TF371" s="60"/>
      <c r="TG371" s="60"/>
      <c r="TH371" s="60"/>
      <c r="TI371" s="60"/>
      <c r="TJ371" s="61"/>
      <c r="TK371" s="60"/>
      <c r="TL371" s="60"/>
      <c r="TM371" s="60"/>
      <c r="TN371" s="110"/>
      <c r="TO371" s="169">
        <f t="shared" si="3456"/>
        <v>0</v>
      </c>
      <c r="TP371" s="60"/>
      <c r="TQ371" s="60"/>
      <c r="TR371" s="60"/>
      <c r="TS371" s="60"/>
      <c r="TT371" s="60"/>
      <c r="TU371" s="60"/>
      <c r="TV371" s="60"/>
      <c r="TW371" s="60"/>
      <c r="TX371" s="60"/>
      <c r="TY371" s="60"/>
      <c r="TZ371" s="61"/>
      <c r="UA371" s="60"/>
      <c r="UB371" s="60"/>
      <c r="UC371" s="60"/>
      <c r="UD371" s="110"/>
      <c r="UE371" s="169">
        <f t="shared" si="3457"/>
        <v>0</v>
      </c>
      <c r="UF371" s="60"/>
      <c r="UG371" s="60"/>
      <c r="UH371" s="60"/>
      <c r="UI371" s="60"/>
      <c r="UJ371" s="60"/>
      <c r="UK371" s="60"/>
      <c r="UL371" s="60"/>
      <c r="UM371" s="60"/>
      <c r="UN371" s="60"/>
      <c r="UO371" s="60"/>
      <c r="UP371" s="61"/>
      <c r="UQ371" s="60"/>
      <c r="UR371" s="60"/>
      <c r="US371" s="60"/>
      <c r="UT371" s="60"/>
      <c r="UU371" s="60"/>
      <c r="UV371" s="60"/>
      <c r="UW371" s="60"/>
      <c r="UX371" s="60"/>
      <c r="UY371" s="60"/>
      <c r="UZ371" s="60"/>
      <c r="VA371" s="60"/>
      <c r="VB371" s="60"/>
      <c r="VC371" s="60"/>
      <c r="VD371" s="110"/>
      <c r="VE371" s="10" t="str">
        <f t="shared" si="2875"/>
        <v>-</v>
      </c>
    </row>
    <row r="372" spans="1:577" ht="20.149999999999999" customHeight="1">
      <c r="A372" s="40"/>
      <c r="B372" s="34">
        <v>2104</v>
      </c>
      <c r="C372" s="34"/>
      <c r="D372" s="35" t="s">
        <v>331</v>
      </c>
      <c r="E372" s="190">
        <f t="shared" ref="E372:BP372" si="3458">SUM(E373:E380)</f>
        <v>0</v>
      </c>
      <c r="F372" s="191">
        <f t="shared" si="3458"/>
        <v>0</v>
      </c>
      <c r="G372" s="191">
        <f t="shared" si="3458"/>
        <v>0</v>
      </c>
      <c r="H372" s="192">
        <f t="shared" si="3458"/>
        <v>0</v>
      </c>
      <c r="I372" s="228">
        <f t="shared" si="3458"/>
        <v>0</v>
      </c>
      <c r="J372" s="191">
        <f t="shared" si="3458"/>
        <v>0</v>
      </c>
      <c r="K372" s="59">
        <f t="shared" si="3458"/>
        <v>0</v>
      </c>
      <c r="L372" s="58">
        <f t="shared" si="3458"/>
        <v>0</v>
      </c>
      <c r="M372" s="58">
        <f t="shared" si="3458"/>
        <v>0</v>
      </c>
      <c r="N372" s="58">
        <f t="shared" si="3458"/>
        <v>0</v>
      </c>
      <c r="O372" s="58">
        <f t="shared" si="3458"/>
        <v>0</v>
      </c>
      <c r="P372" s="58">
        <f t="shared" si="3458"/>
        <v>0</v>
      </c>
      <c r="Q372" s="58">
        <f t="shared" si="3458"/>
        <v>0</v>
      </c>
      <c r="R372" s="58">
        <f t="shared" si="3458"/>
        <v>0</v>
      </c>
      <c r="S372" s="58">
        <f t="shared" si="3458"/>
        <v>0</v>
      </c>
      <c r="T372" s="58">
        <f t="shared" si="3458"/>
        <v>0</v>
      </c>
      <c r="U372" s="59">
        <f t="shared" si="3458"/>
        <v>0</v>
      </c>
      <c r="V372" s="58">
        <f t="shared" si="3458"/>
        <v>0</v>
      </c>
      <c r="W372" s="58">
        <f t="shared" si="3458"/>
        <v>0</v>
      </c>
      <c r="X372" s="58">
        <f t="shared" si="3458"/>
        <v>0</v>
      </c>
      <c r="Y372" s="109">
        <f t="shared" si="3458"/>
        <v>0</v>
      </c>
      <c r="Z372" s="59">
        <f t="shared" si="3458"/>
        <v>0</v>
      </c>
      <c r="AA372" s="58">
        <f t="shared" si="3458"/>
        <v>0</v>
      </c>
      <c r="AB372" s="58">
        <f t="shared" si="3458"/>
        <v>0</v>
      </c>
      <c r="AC372" s="58">
        <f t="shared" si="3458"/>
        <v>0</v>
      </c>
      <c r="AD372" s="58">
        <f t="shared" si="3458"/>
        <v>0</v>
      </c>
      <c r="AE372" s="58">
        <f t="shared" si="3458"/>
        <v>0</v>
      </c>
      <c r="AF372" s="58">
        <f t="shared" si="3458"/>
        <v>0</v>
      </c>
      <c r="AG372" s="58">
        <f t="shared" si="3458"/>
        <v>0</v>
      </c>
      <c r="AH372" s="58">
        <f t="shared" si="3458"/>
        <v>0</v>
      </c>
      <c r="AI372" s="58">
        <f t="shared" si="3458"/>
        <v>0</v>
      </c>
      <c r="AJ372" s="58">
        <f t="shared" si="3458"/>
        <v>0</v>
      </c>
      <c r="AK372" s="59">
        <f t="shared" si="3458"/>
        <v>0</v>
      </c>
      <c r="AL372" s="58">
        <f t="shared" si="3458"/>
        <v>0</v>
      </c>
      <c r="AM372" s="58">
        <f t="shared" si="3458"/>
        <v>0</v>
      </c>
      <c r="AN372" s="58">
        <f t="shared" si="3458"/>
        <v>0</v>
      </c>
      <c r="AO372" s="109">
        <f t="shared" si="3458"/>
        <v>0</v>
      </c>
      <c r="AP372" s="59">
        <f t="shared" si="3458"/>
        <v>0</v>
      </c>
      <c r="AQ372" s="58">
        <f t="shared" si="3458"/>
        <v>0</v>
      </c>
      <c r="AR372" s="58">
        <f t="shared" si="3458"/>
        <v>0</v>
      </c>
      <c r="AS372" s="58">
        <f t="shared" si="3458"/>
        <v>0</v>
      </c>
      <c r="AT372" s="58">
        <f t="shared" si="3458"/>
        <v>0</v>
      </c>
      <c r="AU372" s="58">
        <f t="shared" si="3458"/>
        <v>0</v>
      </c>
      <c r="AV372" s="58">
        <f t="shared" si="3458"/>
        <v>0</v>
      </c>
      <c r="AW372" s="58">
        <f t="shared" si="3458"/>
        <v>0</v>
      </c>
      <c r="AX372" s="58">
        <f t="shared" si="3458"/>
        <v>0</v>
      </c>
      <c r="AY372" s="58">
        <f t="shared" si="3458"/>
        <v>0</v>
      </c>
      <c r="AZ372" s="58">
        <f t="shared" si="3458"/>
        <v>0</v>
      </c>
      <c r="BA372" s="59">
        <f t="shared" si="3458"/>
        <v>0</v>
      </c>
      <c r="BB372" s="58">
        <f t="shared" si="3458"/>
        <v>0</v>
      </c>
      <c r="BC372" s="58">
        <f t="shared" si="3458"/>
        <v>0</v>
      </c>
      <c r="BD372" s="58">
        <f t="shared" si="3458"/>
        <v>0</v>
      </c>
      <c r="BE372" s="109">
        <f t="shared" si="3458"/>
        <v>0</v>
      </c>
      <c r="BF372" s="59">
        <f t="shared" si="3458"/>
        <v>0</v>
      </c>
      <c r="BG372" s="58">
        <f t="shared" si="3458"/>
        <v>0</v>
      </c>
      <c r="BH372" s="58">
        <f t="shared" si="3458"/>
        <v>0</v>
      </c>
      <c r="BI372" s="58">
        <f t="shared" si="3458"/>
        <v>0</v>
      </c>
      <c r="BJ372" s="58">
        <f t="shared" si="3458"/>
        <v>0</v>
      </c>
      <c r="BK372" s="58">
        <f t="shared" si="3458"/>
        <v>0</v>
      </c>
      <c r="BL372" s="58">
        <f t="shared" si="3458"/>
        <v>0</v>
      </c>
      <c r="BM372" s="58">
        <f t="shared" si="3458"/>
        <v>0</v>
      </c>
      <c r="BN372" s="58">
        <f t="shared" si="3458"/>
        <v>0</v>
      </c>
      <c r="BO372" s="58">
        <f t="shared" si="3458"/>
        <v>0</v>
      </c>
      <c r="BP372" s="58">
        <f t="shared" si="3458"/>
        <v>0</v>
      </c>
      <c r="BQ372" s="59">
        <f t="shared" ref="BQ372:EM372" si="3459">SUM(BQ373:BQ380)</f>
        <v>0</v>
      </c>
      <c r="BR372" s="58">
        <f t="shared" si="3459"/>
        <v>0</v>
      </c>
      <c r="BS372" s="58">
        <f t="shared" si="3459"/>
        <v>0</v>
      </c>
      <c r="BT372" s="58">
        <f t="shared" si="3459"/>
        <v>0</v>
      </c>
      <c r="BU372" s="109">
        <f t="shared" si="3459"/>
        <v>0</v>
      </c>
      <c r="BV372" s="59">
        <f t="shared" si="3459"/>
        <v>0</v>
      </c>
      <c r="BW372" s="58">
        <f t="shared" si="3459"/>
        <v>0</v>
      </c>
      <c r="BX372" s="58">
        <f t="shared" si="3459"/>
        <v>0</v>
      </c>
      <c r="BY372" s="58">
        <f t="shared" si="3459"/>
        <v>0</v>
      </c>
      <c r="BZ372" s="58">
        <f t="shared" si="3459"/>
        <v>0</v>
      </c>
      <c r="CA372" s="58">
        <f t="shared" si="3459"/>
        <v>0</v>
      </c>
      <c r="CB372" s="58">
        <f t="shared" si="3459"/>
        <v>0</v>
      </c>
      <c r="CC372" s="58">
        <f t="shared" si="3459"/>
        <v>0</v>
      </c>
      <c r="CD372" s="58">
        <f t="shared" si="3459"/>
        <v>0</v>
      </c>
      <c r="CE372" s="58">
        <f t="shared" si="3459"/>
        <v>0</v>
      </c>
      <c r="CF372" s="58">
        <f t="shared" si="3459"/>
        <v>0</v>
      </c>
      <c r="CG372" s="59">
        <f t="shared" si="3459"/>
        <v>0</v>
      </c>
      <c r="CH372" s="58">
        <f t="shared" si="3459"/>
        <v>0</v>
      </c>
      <c r="CI372" s="58">
        <f t="shared" si="3459"/>
        <v>0</v>
      </c>
      <c r="CJ372" s="58">
        <f t="shared" si="3459"/>
        <v>0</v>
      </c>
      <c r="CK372" s="58">
        <f t="shared" si="3459"/>
        <v>0</v>
      </c>
      <c r="CL372" s="58">
        <f t="shared" si="3459"/>
        <v>0</v>
      </c>
      <c r="CM372" s="58">
        <f t="shared" si="3459"/>
        <v>0</v>
      </c>
      <c r="CN372" s="58">
        <f t="shared" si="3459"/>
        <v>0</v>
      </c>
      <c r="CO372" s="58">
        <f t="shared" si="3459"/>
        <v>0</v>
      </c>
      <c r="CP372" s="58">
        <f t="shared" si="3459"/>
        <v>0</v>
      </c>
      <c r="CQ372" s="58">
        <f t="shared" si="3459"/>
        <v>0</v>
      </c>
      <c r="CR372" s="58">
        <f t="shared" si="3459"/>
        <v>0</v>
      </c>
      <c r="CS372" s="58">
        <f t="shared" si="3459"/>
        <v>0</v>
      </c>
      <c r="CT372" s="58">
        <f t="shared" si="3459"/>
        <v>0</v>
      </c>
      <c r="CU372" s="109">
        <f t="shared" si="3459"/>
        <v>0</v>
      </c>
      <c r="CV372" s="152">
        <f t="shared" si="3459"/>
        <v>0</v>
      </c>
      <c r="CW372" s="59">
        <f t="shared" si="3459"/>
        <v>0</v>
      </c>
      <c r="CX372" s="58">
        <f t="shared" si="3459"/>
        <v>0</v>
      </c>
      <c r="CY372" s="58">
        <f t="shared" si="3459"/>
        <v>0</v>
      </c>
      <c r="CZ372" s="58">
        <f t="shared" si="3459"/>
        <v>0</v>
      </c>
      <c r="DA372" s="58">
        <f t="shared" si="3459"/>
        <v>0</v>
      </c>
      <c r="DB372" s="58">
        <f t="shared" si="3459"/>
        <v>0</v>
      </c>
      <c r="DC372" s="58">
        <f t="shared" si="3459"/>
        <v>0</v>
      </c>
      <c r="DD372" s="58">
        <f t="shared" si="3459"/>
        <v>0</v>
      </c>
      <c r="DE372" s="58">
        <f t="shared" si="3459"/>
        <v>0</v>
      </c>
      <c r="DF372" s="58">
        <f t="shared" si="3459"/>
        <v>0</v>
      </c>
      <c r="DG372" s="58">
        <f t="shared" si="3459"/>
        <v>0</v>
      </c>
      <c r="DH372" s="59">
        <f t="shared" si="3459"/>
        <v>0</v>
      </c>
      <c r="DI372" s="58">
        <f t="shared" si="3459"/>
        <v>0</v>
      </c>
      <c r="DJ372" s="58">
        <f t="shared" si="3459"/>
        <v>0</v>
      </c>
      <c r="DK372" s="58">
        <f t="shared" si="3459"/>
        <v>0</v>
      </c>
      <c r="DL372" s="109">
        <f t="shared" si="3459"/>
        <v>0</v>
      </c>
      <c r="DM372" s="59">
        <f t="shared" si="3459"/>
        <v>0</v>
      </c>
      <c r="DN372" s="58">
        <f t="shared" si="3459"/>
        <v>0</v>
      </c>
      <c r="DO372" s="58">
        <f t="shared" si="3459"/>
        <v>0</v>
      </c>
      <c r="DP372" s="58">
        <f t="shared" si="3459"/>
        <v>0</v>
      </c>
      <c r="DQ372" s="58">
        <f t="shared" si="3459"/>
        <v>0</v>
      </c>
      <c r="DR372" s="58">
        <f t="shared" si="3459"/>
        <v>0</v>
      </c>
      <c r="DS372" s="58">
        <f t="shared" si="3459"/>
        <v>0</v>
      </c>
      <c r="DT372" s="58">
        <f t="shared" si="3459"/>
        <v>0</v>
      </c>
      <c r="DU372" s="58">
        <f t="shared" si="3459"/>
        <v>0</v>
      </c>
      <c r="DV372" s="58">
        <f t="shared" si="3459"/>
        <v>0</v>
      </c>
      <c r="DW372" s="58">
        <f t="shared" si="3459"/>
        <v>0</v>
      </c>
      <c r="DX372" s="59">
        <f t="shared" si="3459"/>
        <v>0</v>
      </c>
      <c r="DY372" s="58">
        <f t="shared" si="3459"/>
        <v>0</v>
      </c>
      <c r="DZ372" s="58">
        <f t="shared" si="3459"/>
        <v>0</v>
      </c>
      <c r="EA372" s="58">
        <f t="shared" si="3459"/>
        <v>0</v>
      </c>
      <c r="EB372" s="109">
        <f t="shared" si="3459"/>
        <v>0</v>
      </c>
      <c r="EC372" s="59">
        <f t="shared" si="3459"/>
        <v>0</v>
      </c>
      <c r="ED372" s="58">
        <f t="shared" si="3459"/>
        <v>0</v>
      </c>
      <c r="EE372" s="58">
        <f t="shared" si="3459"/>
        <v>0</v>
      </c>
      <c r="EF372" s="58">
        <f t="shared" si="3459"/>
        <v>0</v>
      </c>
      <c r="EG372" s="58">
        <f t="shared" si="3459"/>
        <v>0</v>
      </c>
      <c r="EH372" s="58">
        <f t="shared" si="3459"/>
        <v>0</v>
      </c>
      <c r="EI372" s="58">
        <f t="shared" si="3459"/>
        <v>0</v>
      </c>
      <c r="EJ372" s="58">
        <f t="shared" si="3459"/>
        <v>0</v>
      </c>
      <c r="EK372" s="58">
        <f t="shared" si="3459"/>
        <v>0</v>
      </c>
      <c r="EL372" s="58">
        <f t="shared" si="3459"/>
        <v>0</v>
      </c>
      <c r="EM372" s="58">
        <f t="shared" si="3459"/>
        <v>0</v>
      </c>
      <c r="EN372" s="59">
        <f t="shared" ref="EN372:GY372" si="3460">SUM(EN373:EN380)</f>
        <v>0</v>
      </c>
      <c r="EO372" s="58">
        <f t="shared" si="3460"/>
        <v>0</v>
      </c>
      <c r="EP372" s="58">
        <f t="shared" si="3460"/>
        <v>0</v>
      </c>
      <c r="EQ372" s="58">
        <f t="shared" si="3460"/>
        <v>0</v>
      </c>
      <c r="ER372" s="109">
        <f t="shared" si="3460"/>
        <v>0</v>
      </c>
      <c r="ES372" s="59">
        <f t="shared" si="3460"/>
        <v>0</v>
      </c>
      <c r="ET372" s="58">
        <f t="shared" si="3460"/>
        <v>0</v>
      </c>
      <c r="EU372" s="58">
        <f t="shared" si="3460"/>
        <v>0</v>
      </c>
      <c r="EV372" s="58">
        <f t="shared" si="3460"/>
        <v>0</v>
      </c>
      <c r="EW372" s="58">
        <f t="shared" si="3460"/>
        <v>0</v>
      </c>
      <c r="EX372" s="58">
        <f t="shared" si="3460"/>
        <v>0</v>
      </c>
      <c r="EY372" s="58">
        <f t="shared" si="3460"/>
        <v>0</v>
      </c>
      <c r="EZ372" s="58">
        <f t="shared" si="3460"/>
        <v>0</v>
      </c>
      <c r="FA372" s="58">
        <f t="shared" si="3460"/>
        <v>0</v>
      </c>
      <c r="FB372" s="58">
        <f t="shared" si="3460"/>
        <v>0</v>
      </c>
      <c r="FC372" s="58">
        <f t="shared" si="3460"/>
        <v>0</v>
      </c>
      <c r="FD372" s="59">
        <f t="shared" si="3460"/>
        <v>0</v>
      </c>
      <c r="FE372" s="58">
        <f t="shared" si="3460"/>
        <v>0</v>
      </c>
      <c r="FF372" s="58">
        <f t="shared" si="3460"/>
        <v>0</v>
      </c>
      <c r="FG372" s="58">
        <f t="shared" si="3460"/>
        <v>0</v>
      </c>
      <c r="FH372" s="109">
        <f t="shared" si="3460"/>
        <v>0</v>
      </c>
      <c r="FI372" s="59">
        <f t="shared" si="3460"/>
        <v>0</v>
      </c>
      <c r="FJ372" s="58">
        <f t="shared" si="3460"/>
        <v>0</v>
      </c>
      <c r="FK372" s="58">
        <f t="shared" si="3460"/>
        <v>0</v>
      </c>
      <c r="FL372" s="58">
        <f t="shared" si="3460"/>
        <v>0</v>
      </c>
      <c r="FM372" s="58">
        <f t="shared" si="3460"/>
        <v>0</v>
      </c>
      <c r="FN372" s="58">
        <f t="shared" si="3460"/>
        <v>0</v>
      </c>
      <c r="FO372" s="58">
        <f t="shared" si="3460"/>
        <v>0</v>
      </c>
      <c r="FP372" s="58">
        <f t="shared" si="3460"/>
        <v>0</v>
      </c>
      <c r="FQ372" s="58">
        <f t="shared" si="3460"/>
        <v>0</v>
      </c>
      <c r="FR372" s="58">
        <f t="shared" si="3460"/>
        <v>0</v>
      </c>
      <c r="FS372" s="58">
        <f t="shared" si="3460"/>
        <v>0</v>
      </c>
      <c r="FT372" s="59">
        <f t="shared" si="3460"/>
        <v>0</v>
      </c>
      <c r="FU372" s="58">
        <f t="shared" si="3460"/>
        <v>0</v>
      </c>
      <c r="FV372" s="58">
        <f t="shared" si="3460"/>
        <v>0</v>
      </c>
      <c r="FW372" s="58">
        <f t="shared" si="3460"/>
        <v>0</v>
      </c>
      <c r="FX372" s="109">
        <f t="shared" si="3460"/>
        <v>0</v>
      </c>
      <c r="FY372" s="59">
        <f t="shared" si="3460"/>
        <v>0</v>
      </c>
      <c r="FZ372" s="58">
        <f t="shared" si="3460"/>
        <v>0</v>
      </c>
      <c r="GA372" s="58">
        <f t="shared" si="3460"/>
        <v>0</v>
      </c>
      <c r="GB372" s="58">
        <f t="shared" si="3460"/>
        <v>0</v>
      </c>
      <c r="GC372" s="58">
        <f t="shared" si="3460"/>
        <v>0</v>
      </c>
      <c r="GD372" s="58">
        <f t="shared" si="3460"/>
        <v>0</v>
      </c>
      <c r="GE372" s="58">
        <f t="shared" si="3460"/>
        <v>0</v>
      </c>
      <c r="GF372" s="58">
        <f t="shared" si="3460"/>
        <v>0</v>
      </c>
      <c r="GG372" s="58">
        <f t="shared" si="3460"/>
        <v>0</v>
      </c>
      <c r="GH372" s="58">
        <f t="shared" si="3460"/>
        <v>0</v>
      </c>
      <c r="GI372" s="58">
        <f t="shared" si="3460"/>
        <v>0</v>
      </c>
      <c r="GJ372" s="59">
        <f t="shared" si="3460"/>
        <v>0</v>
      </c>
      <c r="GK372" s="58">
        <f t="shared" si="3460"/>
        <v>0</v>
      </c>
      <c r="GL372" s="58">
        <f t="shared" si="3460"/>
        <v>0</v>
      </c>
      <c r="GM372" s="58">
        <f t="shared" si="3460"/>
        <v>0</v>
      </c>
      <c r="GN372" s="109">
        <f t="shared" si="3460"/>
        <v>0</v>
      </c>
      <c r="GO372" s="59">
        <f t="shared" si="3460"/>
        <v>0</v>
      </c>
      <c r="GP372" s="58">
        <f t="shared" si="3460"/>
        <v>0</v>
      </c>
      <c r="GQ372" s="58">
        <f t="shared" si="3460"/>
        <v>0</v>
      </c>
      <c r="GR372" s="58">
        <f t="shared" si="3460"/>
        <v>0</v>
      </c>
      <c r="GS372" s="58">
        <f t="shared" si="3460"/>
        <v>0</v>
      </c>
      <c r="GT372" s="58">
        <f t="shared" si="3460"/>
        <v>0</v>
      </c>
      <c r="GU372" s="58">
        <f t="shared" si="3460"/>
        <v>0</v>
      </c>
      <c r="GV372" s="58">
        <f t="shared" si="3460"/>
        <v>0</v>
      </c>
      <c r="GW372" s="58">
        <f t="shared" si="3460"/>
        <v>0</v>
      </c>
      <c r="GX372" s="58">
        <f t="shared" si="3460"/>
        <v>0</v>
      </c>
      <c r="GY372" s="58">
        <f t="shared" si="3460"/>
        <v>0</v>
      </c>
      <c r="GZ372" s="59">
        <f t="shared" ref="GZ372:JW372" si="3461">SUM(GZ373:GZ380)</f>
        <v>0</v>
      </c>
      <c r="HA372" s="58">
        <f t="shared" si="3461"/>
        <v>0</v>
      </c>
      <c r="HB372" s="58">
        <f t="shared" si="3461"/>
        <v>0</v>
      </c>
      <c r="HC372" s="58">
        <f t="shared" si="3461"/>
        <v>0</v>
      </c>
      <c r="HD372" s="58">
        <f t="shared" si="3461"/>
        <v>0</v>
      </c>
      <c r="HE372" s="58">
        <f t="shared" si="3461"/>
        <v>0</v>
      </c>
      <c r="HF372" s="58">
        <f t="shared" si="3461"/>
        <v>0</v>
      </c>
      <c r="HG372" s="58">
        <f t="shared" si="3461"/>
        <v>0</v>
      </c>
      <c r="HH372" s="58">
        <f t="shared" si="3461"/>
        <v>0</v>
      </c>
      <c r="HI372" s="58">
        <f t="shared" si="3461"/>
        <v>0</v>
      </c>
      <c r="HJ372" s="58">
        <f t="shared" si="3461"/>
        <v>0</v>
      </c>
      <c r="HK372" s="58">
        <f t="shared" si="3461"/>
        <v>0</v>
      </c>
      <c r="HL372" s="58">
        <f t="shared" si="3461"/>
        <v>0</v>
      </c>
      <c r="HM372" s="58">
        <f t="shared" si="3461"/>
        <v>0</v>
      </c>
      <c r="HN372" s="109">
        <f t="shared" si="3461"/>
        <v>0</v>
      </c>
      <c r="HO372" s="136">
        <f t="shared" si="3461"/>
        <v>0</v>
      </c>
      <c r="HP372" s="152">
        <f t="shared" si="3461"/>
        <v>0</v>
      </c>
      <c r="HQ372" s="59">
        <f t="shared" si="3461"/>
        <v>0</v>
      </c>
      <c r="HR372" s="58">
        <f t="shared" si="3461"/>
        <v>0</v>
      </c>
      <c r="HS372" s="58">
        <f t="shared" si="3461"/>
        <v>0</v>
      </c>
      <c r="HT372" s="58">
        <f t="shared" si="3461"/>
        <v>0</v>
      </c>
      <c r="HU372" s="58">
        <f t="shared" si="3461"/>
        <v>0</v>
      </c>
      <c r="HV372" s="58">
        <f t="shared" si="3461"/>
        <v>0</v>
      </c>
      <c r="HW372" s="58">
        <f t="shared" si="3461"/>
        <v>0</v>
      </c>
      <c r="HX372" s="58">
        <f t="shared" si="3461"/>
        <v>0</v>
      </c>
      <c r="HY372" s="58">
        <f t="shared" si="3461"/>
        <v>0</v>
      </c>
      <c r="HZ372" s="58">
        <f t="shared" si="3461"/>
        <v>0</v>
      </c>
      <c r="IA372" s="58">
        <f t="shared" si="3461"/>
        <v>0</v>
      </c>
      <c r="IB372" s="59">
        <f t="shared" si="3461"/>
        <v>0</v>
      </c>
      <c r="IC372" s="58">
        <f t="shared" si="3461"/>
        <v>0</v>
      </c>
      <c r="ID372" s="58">
        <f t="shared" si="3461"/>
        <v>0</v>
      </c>
      <c r="IE372" s="58">
        <f t="shared" si="3461"/>
        <v>0</v>
      </c>
      <c r="IF372" s="109">
        <f t="shared" si="3461"/>
        <v>0</v>
      </c>
      <c r="IG372" s="59">
        <f t="shared" si="3461"/>
        <v>0</v>
      </c>
      <c r="IH372" s="58">
        <f t="shared" si="3461"/>
        <v>0</v>
      </c>
      <c r="II372" s="58">
        <f t="shared" si="3461"/>
        <v>0</v>
      </c>
      <c r="IJ372" s="58">
        <f t="shared" si="3461"/>
        <v>0</v>
      </c>
      <c r="IK372" s="58">
        <f t="shared" si="3461"/>
        <v>0</v>
      </c>
      <c r="IL372" s="58">
        <f t="shared" si="3461"/>
        <v>0</v>
      </c>
      <c r="IM372" s="58">
        <f t="shared" si="3461"/>
        <v>0</v>
      </c>
      <c r="IN372" s="58">
        <f t="shared" si="3461"/>
        <v>0</v>
      </c>
      <c r="IO372" s="58">
        <f t="shared" si="3461"/>
        <v>0</v>
      </c>
      <c r="IP372" s="58">
        <f t="shared" si="3461"/>
        <v>0</v>
      </c>
      <c r="IQ372" s="58">
        <f t="shared" si="3461"/>
        <v>0</v>
      </c>
      <c r="IR372" s="59">
        <f t="shared" si="3461"/>
        <v>0</v>
      </c>
      <c r="IS372" s="58">
        <f t="shared" si="3461"/>
        <v>0</v>
      </c>
      <c r="IT372" s="58">
        <f t="shared" si="3461"/>
        <v>0</v>
      </c>
      <c r="IU372" s="58">
        <f t="shared" si="3461"/>
        <v>0</v>
      </c>
      <c r="IV372" s="109">
        <f t="shared" si="3461"/>
        <v>0</v>
      </c>
      <c r="IW372" s="59">
        <f t="shared" si="3461"/>
        <v>0</v>
      </c>
      <c r="IX372" s="58">
        <f t="shared" si="3461"/>
        <v>0</v>
      </c>
      <c r="IY372" s="58">
        <f t="shared" si="3461"/>
        <v>0</v>
      </c>
      <c r="IZ372" s="58">
        <f t="shared" si="3461"/>
        <v>0</v>
      </c>
      <c r="JA372" s="58">
        <f t="shared" si="3461"/>
        <v>0</v>
      </c>
      <c r="JB372" s="58">
        <f t="shared" si="3461"/>
        <v>0</v>
      </c>
      <c r="JC372" s="58">
        <f t="shared" si="3461"/>
        <v>0</v>
      </c>
      <c r="JD372" s="58">
        <f t="shared" si="3461"/>
        <v>0</v>
      </c>
      <c r="JE372" s="58">
        <f t="shared" si="3461"/>
        <v>0</v>
      </c>
      <c r="JF372" s="58">
        <f t="shared" si="3461"/>
        <v>0</v>
      </c>
      <c r="JG372" s="58">
        <f t="shared" si="3461"/>
        <v>0</v>
      </c>
      <c r="JH372" s="59">
        <f t="shared" si="3461"/>
        <v>0</v>
      </c>
      <c r="JI372" s="58">
        <f t="shared" si="3461"/>
        <v>0</v>
      </c>
      <c r="JJ372" s="58">
        <f t="shared" si="3461"/>
        <v>0</v>
      </c>
      <c r="JK372" s="58">
        <f t="shared" si="3461"/>
        <v>0</v>
      </c>
      <c r="JL372" s="109">
        <f t="shared" si="3461"/>
        <v>0</v>
      </c>
      <c r="JM372" s="59">
        <f t="shared" si="3461"/>
        <v>0</v>
      </c>
      <c r="JN372" s="58">
        <f t="shared" si="3461"/>
        <v>0</v>
      </c>
      <c r="JO372" s="58">
        <f t="shared" si="3461"/>
        <v>0</v>
      </c>
      <c r="JP372" s="58">
        <f t="shared" si="3461"/>
        <v>0</v>
      </c>
      <c r="JQ372" s="58">
        <f t="shared" si="3461"/>
        <v>0</v>
      </c>
      <c r="JR372" s="58">
        <f t="shared" si="3461"/>
        <v>0</v>
      </c>
      <c r="JS372" s="58">
        <f t="shared" si="3461"/>
        <v>0</v>
      </c>
      <c r="JT372" s="58">
        <f t="shared" si="3461"/>
        <v>0</v>
      </c>
      <c r="JU372" s="58">
        <f t="shared" si="3461"/>
        <v>0</v>
      </c>
      <c r="JV372" s="58">
        <f t="shared" si="3461"/>
        <v>0</v>
      </c>
      <c r="JW372" s="58">
        <f t="shared" si="3461"/>
        <v>0</v>
      </c>
      <c r="JX372" s="59">
        <f t="shared" ref="JX372:MT372" si="3462">SUM(JX373:JX380)</f>
        <v>0</v>
      </c>
      <c r="JY372" s="58">
        <f t="shared" si="3462"/>
        <v>0</v>
      </c>
      <c r="JZ372" s="58">
        <f t="shared" si="3462"/>
        <v>0</v>
      </c>
      <c r="KA372" s="58">
        <f t="shared" si="3462"/>
        <v>0</v>
      </c>
      <c r="KB372" s="109">
        <f t="shared" si="3462"/>
        <v>0</v>
      </c>
      <c r="KC372" s="59">
        <f t="shared" si="3462"/>
        <v>0</v>
      </c>
      <c r="KD372" s="58">
        <f t="shared" si="3462"/>
        <v>0</v>
      </c>
      <c r="KE372" s="58">
        <f t="shared" si="3462"/>
        <v>0</v>
      </c>
      <c r="KF372" s="58">
        <f t="shared" si="3462"/>
        <v>0</v>
      </c>
      <c r="KG372" s="58">
        <f t="shared" si="3462"/>
        <v>0</v>
      </c>
      <c r="KH372" s="58">
        <f t="shared" si="3462"/>
        <v>0</v>
      </c>
      <c r="KI372" s="58">
        <f t="shared" si="3462"/>
        <v>0</v>
      </c>
      <c r="KJ372" s="58">
        <f t="shared" si="3462"/>
        <v>0</v>
      </c>
      <c r="KK372" s="58">
        <f t="shared" si="3462"/>
        <v>0</v>
      </c>
      <c r="KL372" s="58">
        <f t="shared" si="3462"/>
        <v>0</v>
      </c>
      <c r="KM372" s="58">
        <f t="shared" si="3462"/>
        <v>0</v>
      </c>
      <c r="KN372" s="59">
        <f t="shared" si="3462"/>
        <v>0</v>
      </c>
      <c r="KO372" s="58">
        <f t="shared" si="3462"/>
        <v>0</v>
      </c>
      <c r="KP372" s="58">
        <f t="shared" si="3462"/>
        <v>0</v>
      </c>
      <c r="KQ372" s="58">
        <f t="shared" si="3462"/>
        <v>0</v>
      </c>
      <c r="KR372" s="58">
        <f t="shared" si="3462"/>
        <v>0</v>
      </c>
      <c r="KS372" s="58">
        <f t="shared" si="3462"/>
        <v>0</v>
      </c>
      <c r="KT372" s="58">
        <f t="shared" si="3462"/>
        <v>0</v>
      </c>
      <c r="KU372" s="58">
        <f t="shared" si="3462"/>
        <v>0</v>
      </c>
      <c r="KV372" s="58">
        <f t="shared" si="3462"/>
        <v>0</v>
      </c>
      <c r="KW372" s="58">
        <f t="shared" si="3462"/>
        <v>0</v>
      </c>
      <c r="KX372" s="58">
        <f t="shared" si="3462"/>
        <v>0</v>
      </c>
      <c r="KY372" s="58">
        <f t="shared" si="3462"/>
        <v>0</v>
      </c>
      <c r="KZ372" s="58">
        <f t="shared" si="3462"/>
        <v>0</v>
      </c>
      <c r="LA372" s="58">
        <f t="shared" si="3462"/>
        <v>0</v>
      </c>
      <c r="LB372" s="109">
        <f t="shared" si="3462"/>
        <v>0</v>
      </c>
      <c r="LC372" s="152">
        <f t="shared" si="3462"/>
        <v>0</v>
      </c>
      <c r="LD372" s="59">
        <f t="shared" si="3462"/>
        <v>0</v>
      </c>
      <c r="LE372" s="58">
        <f t="shared" si="3462"/>
        <v>0</v>
      </c>
      <c r="LF372" s="58">
        <f t="shared" si="3462"/>
        <v>0</v>
      </c>
      <c r="LG372" s="58">
        <f t="shared" si="3462"/>
        <v>0</v>
      </c>
      <c r="LH372" s="58">
        <f t="shared" si="3462"/>
        <v>0</v>
      </c>
      <c r="LI372" s="58">
        <f t="shared" si="3462"/>
        <v>0</v>
      </c>
      <c r="LJ372" s="58">
        <f t="shared" si="3462"/>
        <v>0</v>
      </c>
      <c r="LK372" s="58">
        <f t="shared" si="3462"/>
        <v>0</v>
      </c>
      <c r="LL372" s="58">
        <f t="shared" si="3462"/>
        <v>0</v>
      </c>
      <c r="LM372" s="58">
        <f t="shared" si="3462"/>
        <v>0</v>
      </c>
      <c r="LN372" s="58">
        <f t="shared" si="3462"/>
        <v>0</v>
      </c>
      <c r="LO372" s="59">
        <f t="shared" si="3462"/>
        <v>0</v>
      </c>
      <c r="LP372" s="58">
        <f t="shared" si="3462"/>
        <v>0</v>
      </c>
      <c r="LQ372" s="58">
        <f t="shared" si="3462"/>
        <v>0</v>
      </c>
      <c r="LR372" s="58">
        <f t="shared" si="3462"/>
        <v>0</v>
      </c>
      <c r="LS372" s="109">
        <f t="shared" si="3462"/>
        <v>0</v>
      </c>
      <c r="LT372" s="59">
        <f t="shared" si="3462"/>
        <v>0</v>
      </c>
      <c r="LU372" s="58">
        <f t="shared" si="3462"/>
        <v>0</v>
      </c>
      <c r="LV372" s="58">
        <f t="shared" si="3462"/>
        <v>0</v>
      </c>
      <c r="LW372" s="58">
        <f t="shared" si="3462"/>
        <v>0</v>
      </c>
      <c r="LX372" s="58">
        <f t="shared" si="3462"/>
        <v>0</v>
      </c>
      <c r="LY372" s="58">
        <f t="shared" si="3462"/>
        <v>0</v>
      </c>
      <c r="LZ372" s="58">
        <f t="shared" si="3462"/>
        <v>0</v>
      </c>
      <c r="MA372" s="58">
        <f t="shared" si="3462"/>
        <v>0</v>
      </c>
      <c r="MB372" s="58">
        <f t="shared" si="3462"/>
        <v>0</v>
      </c>
      <c r="MC372" s="58">
        <f t="shared" si="3462"/>
        <v>0</v>
      </c>
      <c r="MD372" s="58">
        <f t="shared" si="3462"/>
        <v>0</v>
      </c>
      <c r="ME372" s="59">
        <f t="shared" si="3462"/>
        <v>0</v>
      </c>
      <c r="MF372" s="58">
        <f t="shared" si="3462"/>
        <v>0</v>
      </c>
      <c r="MG372" s="58">
        <f t="shared" si="3462"/>
        <v>0</v>
      </c>
      <c r="MH372" s="58">
        <f t="shared" si="3462"/>
        <v>0</v>
      </c>
      <c r="MI372" s="109">
        <f t="shared" si="3462"/>
        <v>0</v>
      </c>
      <c r="MJ372" s="59">
        <f t="shared" si="3462"/>
        <v>0</v>
      </c>
      <c r="MK372" s="58">
        <f t="shared" si="3462"/>
        <v>0</v>
      </c>
      <c r="ML372" s="58">
        <f t="shared" si="3462"/>
        <v>0</v>
      </c>
      <c r="MM372" s="58">
        <f t="shared" si="3462"/>
        <v>0</v>
      </c>
      <c r="MN372" s="58">
        <f t="shared" si="3462"/>
        <v>0</v>
      </c>
      <c r="MO372" s="58">
        <f t="shared" si="3462"/>
        <v>0</v>
      </c>
      <c r="MP372" s="58">
        <f t="shared" si="3462"/>
        <v>0</v>
      </c>
      <c r="MQ372" s="58">
        <f t="shared" si="3462"/>
        <v>0</v>
      </c>
      <c r="MR372" s="58">
        <f t="shared" si="3462"/>
        <v>0</v>
      </c>
      <c r="MS372" s="58">
        <f t="shared" si="3462"/>
        <v>0</v>
      </c>
      <c r="MT372" s="58">
        <f t="shared" si="3462"/>
        <v>0</v>
      </c>
      <c r="MU372" s="59">
        <f t="shared" ref="MU372:PF372" si="3463">SUM(MU373:MU380)</f>
        <v>0</v>
      </c>
      <c r="MV372" s="58">
        <f t="shared" si="3463"/>
        <v>0</v>
      </c>
      <c r="MW372" s="58">
        <f t="shared" si="3463"/>
        <v>0</v>
      </c>
      <c r="MX372" s="58">
        <f t="shared" si="3463"/>
        <v>0</v>
      </c>
      <c r="MY372" s="109">
        <f t="shared" si="3463"/>
        <v>0</v>
      </c>
      <c r="MZ372" s="59">
        <f t="shared" si="3463"/>
        <v>0</v>
      </c>
      <c r="NA372" s="58">
        <f t="shared" si="3463"/>
        <v>0</v>
      </c>
      <c r="NB372" s="58">
        <f t="shared" si="3463"/>
        <v>0</v>
      </c>
      <c r="NC372" s="58">
        <f t="shared" si="3463"/>
        <v>0</v>
      </c>
      <c r="ND372" s="58">
        <f t="shared" si="3463"/>
        <v>0</v>
      </c>
      <c r="NE372" s="58">
        <f t="shared" si="3463"/>
        <v>0</v>
      </c>
      <c r="NF372" s="58">
        <f t="shared" si="3463"/>
        <v>0</v>
      </c>
      <c r="NG372" s="58">
        <f t="shared" si="3463"/>
        <v>0</v>
      </c>
      <c r="NH372" s="58">
        <f t="shared" si="3463"/>
        <v>0</v>
      </c>
      <c r="NI372" s="58">
        <f t="shared" si="3463"/>
        <v>0</v>
      </c>
      <c r="NJ372" s="58">
        <f t="shared" si="3463"/>
        <v>0</v>
      </c>
      <c r="NK372" s="59">
        <f t="shared" si="3463"/>
        <v>0</v>
      </c>
      <c r="NL372" s="58">
        <f t="shared" si="3463"/>
        <v>0</v>
      </c>
      <c r="NM372" s="58">
        <f t="shared" si="3463"/>
        <v>0</v>
      </c>
      <c r="NN372" s="58">
        <f t="shared" si="3463"/>
        <v>0</v>
      </c>
      <c r="NO372" s="109">
        <f t="shared" si="3463"/>
        <v>0</v>
      </c>
      <c r="NP372" s="59">
        <f t="shared" si="3463"/>
        <v>0</v>
      </c>
      <c r="NQ372" s="58">
        <f t="shared" si="3463"/>
        <v>0</v>
      </c>
      <c r="NR372" s="58">
        <f t="shared" si="3463"/>
        <v>0</v>
      </c>
      <c r="NS372" s="58">
        <f t="shared" si="3463"/>
        <v>0</v>
      </c>
      <c r="NT372" s="58">
        <f t="shared" si="3463"/>
        <v>0</v>
      </c>
      <c r="NU372" s="58">
        <f t="shared" si="3463"/>
        <v>0</v>
      </c>
      <c r="NV372" s="58">
        <f t="shared" si="3463"/>
        <v>0</v>
      </c>
      <c r="NW372" s="58">
        <f t="shared" si="3463"/>
        <v>0</v>
      </c>
      <c r="NX372" s="58">
        <f t="shared" si="3463"/>
        <v>0</v>
      </c>
      <c r="NY372" s="58">
        <f t="shared" si="3463"/>
        <v>0</v>
      </c>
      <c r="NZ372" s="58">
        <f t="shared" si="3463"/>
        <v>0</v>
      </c>
      <c r="OA372" s="59">
        <f t="shared" si="3463"/>
        <v>0</v>
      </c>
      <c r="OB372" s="58">
        <f t="shared" si="3463"/>
        <v>0</v>
      </c>
      <c r="OC372" s="58">
        <f t="shared" si="3463"/>
        <v>0</v>
      </c>
      <c r="OD372" s="58">
        <f t="shared" si="3463"/>
        <v>0</v>
      </c>
      <c r="OE372" s="109">
        <f t="shared" si="3463"/>
        <v>0</v>
      </c>
      <c r="OF372" s="59">
        <f t="shared" si="3463"/>
        <v>0</v>
      </c>
      <c r="OG372" s="58">
        <f t="shared" si="3463"/>
        <v>0</v>
      </c>
      <c r="OH372" s="58">
        <f t="shared" si="3463"/>
        <v>0</v>
      </c>
      <c r="OI372" s="58">
        <f t="shared" si="3463"/>
        <v>0</v>
      </c>
      <c r="OJ372" s="58">
        <f t="shared" si="3463"/>
        <v>0</v>
      </c>
      <c r="OK372" s="58">
        <f t="shared" si="3463"/>
        <v>0</v>
      </c>
      <c r="OL372" s="58">
        <f t="shared" si="3463"/>
        <v>0</v>
      </c>
      <c r="OM372" s="58">
        <f t="shared" si="3463"/>
        <v>0</v>
      </c>
      <c r="ON372" s="58">
        <f t="shared" si="3463"/>
        <v>0</v>
      </c>
      <c r="OO372" s="58">
        <f t="shared" si="3463"/>
        <v>0</v>
      </c>
      <c r="OP372" s="58">
        <f t="shared" si="3463"/>
        <v>0</v>
      </c>
      <c r="OQ372" s="59">
        <f t="shared" si="3463"/>
        <v>0</v>
      </c>
      <c r="OR372" s="58">
        <f t="shared" si="3463"/>
        <v>0</v>
      </c>
      <c r="OS372" s="58">
        <f t="shared" si="3463"/>
        <v>0</v>
      </c>
      <c r="OT372" s="58">
        <f t="shared" si="3463"/>
        <v>0</v>
      </c>
      <c r="OU372" s="109">
        <f t="shared" si="3463"/>
        <v>0</v>
      </c>
      <c r="OV372" s="59">
        <f t="shared" si="3463"/>
        <v>0</v>
      </c>
      <c r="OW372" s="58">
        <f t="shared" si="3463"/>
        <v>0</v>
      </c>
      <c r="OX372" s="58">
        <f t="shared" si="3463"/>
        <v>0</v>
      </c>
      <c r="OY372" s="58">
        <f t="shared" si="3463"/>
        <v>0</v>
      </c>
      <c r="OZ372" s="58">
        <f t="shared" si="3463"/>
        <v>0</v>
      </c>
      <c r="PA372" s="58">
        <f t="shared" si="3463"/>
        <v>0</v>
      </c>
      <c r="PB372" s="58">
        <f t="shared" si="3463"/>
        <v>0</v>
      </c>
      <c r="PC372" s="58">
        <f t="shared" si="3463"/>
        <v>0</v>
      </c>
      <c r="PD372" s="58">
        <f t="shared" si="3463"/>
        <v>0</v>
      </c>
      <c r="PE372" s="58">
        <f t="shared" si="3463"/>
        <v>0</v>
      </c>
      <c r="PF372" s="58">
        <f t="shared" si="3463"/>
        <v>0</v>
      </c>
      <c r="PG372" s="59">
        <f t="shared" ref="PG372:RR372" si="3464">SUM(PG373:PG380)</f>
        <v>0</v>
      </c>
      <c r="PH372" s="58">
        <f t="shared" si="3464"/>
        <v>0</v>
      </c>
      <c r="PI372" s="58">
        <f t="shared" si="3464"/>
        <v>0</v>
      </c>
      <c r="PJ372" s="58">
        <f t="shared" si="3464"/>
        <v>0</v>
      </c>
      <c r="PK372" s="109">
        <f t="shared" si="3464"/>
        <v>0</v>
      </c>
      <c r="PL372" s="59">
        <f t="shared" si="3464"/>
        <v>0</v>
      </c>
      <c r="PM372" s="58">
        <f t="shared" si="3464"/>
        <v>0</v>
      </c>
      <c r="PN372" s="58">
        <f t="shared" si="3464"/>
        <v>0</v>
      </c>
      <c r="PO372" s="58">
        <f t="shared" si="3464"/>
        <v>0</v>
      </c>
      <c r="PP372" s="58">
        <f t="shared" si="3464"/>
        <v>0</v>
      </c>
      <c r="PQ372" s="58">
        <f t="shared" si="3464"/>
        <v>0</v>
      </c>
      <c r="PR372" s="58">
        <f t="shared" si="3464"/>
        <v>0</v>
      </c>
      <c r="PS372" s="58">
        <f t="shared" si="3464"/>
        <v>0</v>
      </c>
      <c r="PT372" s="58">
        <f t="shared" si="3464"/>
        <v>0</v>
      </c>
      <c r="PU372" s="58">
        <f t="shared" si="3464"/>
        <v>0</v>
      </c>
      <c r="PV372" s="58">
        <f t="shared" si="3464"/>
        <v>0</v>
      </c>
      <c r="PW372" s="59">
        <f t="shared" si="3464"/>
        <v>0</v>
      </c>
      <c r="PX372" s="58">
        <f t="shared" si="3464"/>
        <v>0</v>
      </c>
      <c r="PY372" s="58">
        <f t="shared" si="3464"/>
        <v>0</v>
      </c>
      <c r="PZ372" s="58">
        <f t="shared" si="3464"/>
        <v>0</v>
      </c>
      <c r="QA372" s="109">
        <f t="shared" si="3464"/>
        <v>0</v>
      </c>
      <c r="QB372" s="59">
        <f t="shared" si="3464"/>
        <v>0</v>
      </c>
      <c r="QC372" s="58">
        <f t="shared" si="3464"/>
        <v>0</v>
      </c>
      <c r="QD372" s="58">
        <f t="shared" si="3464"/>
        <v>0</v>
      </c>
      <c r="QE372" s="58">
        <f t="shared" si="3464"/>
        <v>0</v>
      </c>
      <c r="QF372" s="58">
        <f t="shared" si="3464"/>
        <v>0</v>
      </c>
      <c r="QG372" s="58">
        <f t="shared" si="3464"/>
        <v>0</v>
      </c>
      <c r="QH372" s="58">
        <f t="shared" si="3464"/>
        <v>0</v>
      </c>
      <c r="QI372" s="58">
        <f t="shared" si="3464"/>
        <v>0</v>
      </c>
      <c r="QJ372" s="58">
        <f t="shared" si="3464"/>
        <v>0</v>
      </c>
      <c r="QK372" s="58">
        <f t="shared" si="3464"/>
        <v>0</v>
      </c>
      <c r="QL372" s="58">
        <f t="shared" si="3464"/>
        <v>0</v>
      </c>
      <c r="QM372" s="59">
        <f t="shared" si="3464"/>
        <v>0</v>
      </c>
      <c r="QN372" s="58">
        <f t="shared" si="3464"/>
        <v>0</v>
      </c>
      <c r="QO372" s="58">
        <f t="shared" si="3464"/>
        <v>0</v>
      </c>
      <c r="QP372" s="58">
        <f t="shared" si="3464"/>
        <v>0</v>
      </c>
      <c r="QQ372" s="109">
        <f t="shared" si="3464"/>
        <v>0</v>
      </c>
      <c r="QR372" s="59">
        <f t="shared" si="3464"/>
        <v>0</v>
      </c>
      <c r="QS372" s="58">
        <f t="shared" si="3464"/>
        <v>0</v>
      </c>
      <c r="QT372" s="58">
        <f t="shared" si="3464"/>
        <v>0</v>
      </c>
      <c r="QU372" s="58">
        <f t="shared" si="3464"/>
        <v>0</v>
      </c>
      <c r="QV372" s="58">
        <f t="shared" si="3464"/>
        <v>0</v>
      </c>
      <c r="QW372" s="58">
        <f t="shared" si="3464"/>
        <v>0</v>
      </c>
      <c r="QX372" s="58">
        <f t="shared" si="3464"/>
        <v>0</v>
      </c>
      <c r="QY372" s="58">
        <f t="shared" si="3464"/>
        <v>0</v>
      </c>
      <c r="QZ372" s="58">
        <f t="shared" si="3464"/>
        <v>0</v>
      </c>
      <c r="RA372" s="58">
        <f t="shared" si="3464"/>
        <v>0</v>
      </c>
      <c r="RB372" s="58">
        <f t="shared" si="3464"/>
        <v>0</v>
      </c>
      <c r="RC372" s="59">
        <f t="shared" si="3464"/>
        <v>0</v>
      </c>
      <c r="RD372" s="58">
        <f t="shared" si="3464"/>
        <v>0</v>
      </c>
      <c r="RE372" s="58">
        <f t="shared" si="3464"/>
        <v>0</v>
      </c>
      <c r="RF372" s="58">
        <f t="shared" si="3464"/>
        <v>0</v>
      </c>
      <c r="RG372" s="58">
        <f t="shared" si="3464"/>
        <v>0</v>
      </c>
      <c r="RH372" s="58">
        <f t="shared" si="3464"/>
        <v>0</v>
      </c>
      <c r="RI372" s="58">
        <f t="shared" si="3464"/>
        <v>0</v>
      </c>
      <c r="RJ372" s="58">
        <f t="shared" si="3464"/>
        <v>0</v>
      </c>
      <c r="RK372" s="58">
        <f t="shared" si="3464"/>
        <v>0</v>
      </c>
      <c r="RL372" s="58">
        <f t="shared" si="3464"/>
        <v>0</v>
      </c>
      <c r="RM372" s="58">
        <f t="shared" si="3464"/>
        <v>0</v>
      </c>
      <c r="RN372" s="58">
        <f t="shared" si="3464"/>
        <v>0</v>
      </c>
      <c r="RO372" s="58">
        <f t="shared" si="3464"/>
        <v>0</v>
      </c>
      <c r="RP372" s="58">
        <f t="shared" si="3464"/>
        <v>0</v>
      </c>
      <c r="RQ372" s="109">
        <f t="shared" si="3464"/>
        <v>0</v>
      </c>
      <c r="RR372" s="152">
        <f t="shared" si="3464"/>
        <v>0</v>
      </c>
      <c r="RS372" s="59">
        <f t="shared" ref="RS372:UD372" si="3465">SUM(RS373:RS380)</f>
        <v>0</v>
      </c>
      <c r="RT372" s="58">
        <f t="shared" si="3465"/>
        <v>0</v>
      </c>
      <c r="RU372" s="58">
        <f t="shared" si="3465"/>
        <v>0</v>
      </c>
      <c r="RV372" s="58">
        <f t="shared" si="3465"/>
        <v>0</v>
      </c>
      <c r="RW372" s="58">
        <f t="shared" si="3465"/>
        <v>0</v>
      </c>
      <c r="RX372" s="58">
        <f t="shared" si="3465"/>
        <v>0</v>
      </c>
      <c r="RY372" s="58">
        <f t="shared" si="3465"/>
        <v>0</v>
      </c>
      <c r="RZ372" s="58">
        <f t="shared" si="3465"/>
        <v>0</v>
      </c>
      <c r="SA372" s="58">
        <f t="shared" si="3465"/>
        <v>0</v>
      </c>
      <c r="SB372" s="58">
        <f t="shared" si="3465"/>
        <v>0</v>
      </c>
      <c r="SC372" s="58">
        <f t="shared" si="3465"/>
        <v>0</v>
      </c>
      <c r="SD372" s="59">
        <f t="shared" si="3465"/>
        <v>0</v>
      </c>
      <c r="SE372" s="58">
        <f t="shared" si="3465"/>
        <v>0</v>
      </c>
      <c r="SF372" s="58">
        <f t="shared" si="3465"/>
        <v>0</v>
      </c>
      <c r="SG372" s="58">
        <f t="shared" si="3465"/>
        <v>0</v>
      </c>
      <c r="SH372" s="109">
        <f t="shared" si="3465"/>
        <v>0</v>
      </c>
      <c r="SI372" s="59">
        <f t="shared" si="3465"/>
        <v>0</v>
      </c>
      <c r="SJ372" s="58">
        <f t="shared" si="3465"/>
        <v>0</v>
      </c>
      <c r="SK372" s="58">
        <f t="shared" si="3465"/>
        <v>0</v>
      </c>
      <c r="SL372" s="58">
        <f t="shared" si="3465"/>
        <v>0</v>
      </c>
      <c r="SM372" s="58">
        <f t="shared" si="3465"/>
        <v>0</v>
      </c>
      <c r="SN372" s="58">
        <f t="shared" si="3465"/>
        <v>0</v>
      </c>
      <c r="SO372" s="58">
        <f t="shared" si="3465"/>
        <v>0</v>
      </c>
      <c r="SP372" s="58">
        <f t="shared" si="3465"/>
        <v>0</v>
      </c>
      <c r="SQ372" s="58">
        <f t="shared" si="3465"/>
        <v>0</v>
      </c>
      <c r="SR372" s="58">
        <f t="shared" si="3465"/>
        <v>0</v>
      </c>
      <c r="SS372" s="58">
        <f t="shared" si="3465"/>
        <v>0</v>
      </c>
      <c r="ST372" s="59">
        <f t="shared" si="3465"/>
        <v>0</v>
      </c>
      <c r="SU372" s="58">
        <f t="shared" si="3465"/>
        <v>0</v>
      </c>
      <c r="SV372" s="58">
        <f t="shared" si="3465"/>
        <v>0</v>
      </c>
      <c r="SW372" s="58">
        <f t="shared" si="3465"/>
        <v>0</v>
      </c>
      <c r="SX372" s="109">
        <f t="shared" si="3465"/>
        <v>0</v>
      </c>
      <c r="SY372" s="59">
        <f t="shared" si="3465"/>
        <v>0</v>
      </c>
      <c r="SZ372" s="58">
        <f t="shared" si="3465"/>
        <v>0</v>
      </c>
      <c r="TA372" s="58">
        <f t="shared" si="3465"/>
        <v>0</v>
      </c>
      <c r="TB372" s="58">
        <f t="shared" si="3465"/>
        <v>0</v>
      </c>
      <c r="TC372" s="58">
        <f t="shared" si="3465"/>
        <v>0</v>
      </c>
      <c r="TD372" s="58">
        <f t="shared" si="3465"/>
        <v>0</v>
      </c>
      <c r="TE372" s="58">
        <f t="shared" si="3465"/>
        <v>0</v>
      </c>
      <c r="TF372" s="58">
        <f t="shared" si="3465"/>
        <v>0</v>
      </c>
      <c r="TG372" s="58">
        <f t="shared" si="3465"/>
        <v>0</v>
      </c>
      <c r="TH372" s="58">
        <f t="shared" si="3465"/>
        <v>0</v>
      </c>
      <c r="TI372" s="58">
        <f t="shared" si="3465"/>
        <v>0</v>
      </c>
      <c r="TJ372" s="59">
        <f t="shared" si="3465"/>
        <v>0</v>
      </c>
      <c r="TK372" s="58">
        <f t="shared" si="3465"/>
        <v>0</v>
      </c>
      <c r="TL372" s="58">
        <f t="shared" si="3465"/>
        <v>0</v>
      </c>
      <c r="TM372" s="58">
        <f t="shared" si="3465"/>
        <v>0</v>
      </c>
      <c r="TN372" s="109">
        <f t="shared" si="3465"/>
        <v>0</v>
      </c>
      <c r="TO372" s="59">
        <f t="shared" si="3465"/>
        <v>0</v>
      </c>
      <c r="TP372" s="58">
        <f t="shared" si="3465"/>
        <v>0</v>
      </c>
      <c r="TQ372" s="58">
        <f t="shared" si="3465"/>
        <v>0</v>
      </c>
      <c r="TR372" s="58">
        <f t="shared" si="3465"/>
        <v>0</v>
      </c>
      <c r="TS372" s="58">
        <f t="shared" si="3465"/>
        <v>0</v>
      </c>
      <c r="TT372" s="58">
        <f t="shared" si="3465"/>
        <v>0</v>
      </c>
      <c r="TU372" s="58">
        <f t="shared" si="3465"/>
        <v>0</v>
      </c>
      <c r="TV372" s="58">
        <f t="shared" si="3465"/>
        <v>0</v>
      </c>
      <c r="TW372" s="58">
        <f t="shared" si="3465"/>
        <v>0</v>
      </c>
      <c r="TX372" s="58">
        <f t="shared" si="3465"/>
        <v>0</v>
      </c>
      <c r="TY372" s="58">
        <f t="shared" si="3465"/>
        <v>0</v>
      </c>
      <c r="TZ372" s="59">
        <f t="shared" si="3465"/>
        <v>0</v>
      </c>
      <c r="UA372" s="58">
        <f t="shared" si="3465"/>
        <v>0</v>
      </c>
      <c r="UB372" s="58">
        <f t="shared" si="3465"/>
        <v>0</v>
      </c>
      <c r="UC372" s="58">
        <f t="shared" si="3465"/>
        <v>0</v>
      </c>
      <c r="UD372" s="109">
        <f t="shared" si="3465"/>
        <v>0</v>
      </c>
      <c r="UE372" s="59">
        <f t="shared" ref="UE372:VD372" si="3466">SUM(UE373:UE380)</f>
        <v>0</v>
      </c>
      <c r="UF372" s="58">
        <f t="shared" si="3466"/>
        <v>0</v>
      </c>
      <c r="UG372" s="58">
        <f t="shared" si="3466"/>
        <v>0</v>
      </c>
      <c r="UH372" s="58">
        <f t="shared" si="3466"/>
        <v>0</v>
      </c>
      <c r="UI372" s="58">
        <f t="shared" si="3466"/>
        <v>0</v>
      </c>
      <c r="UJ372" s="58">
        <f t="shared" si="3466"/>
        <v>0</v>
      </c>
      <c r="UK372" s="58">
        <f t="shared" si="3466"/>
        <v>0</v>
      </c>
      <c r="UL372" s="58">
        <f t="shared" si="3466"/>
        <v>0</v>
      </c>
      <c r="UM372" s="58">
        <f t="shared" si="3466"/>
        <v>0</v>
      </c>
      <c r="UN372" s="58">
        <f t="shared" si="3466"/>
        <v>0</v>
      </c>
      <c r="UO372" s="58">
        <f t="shared" si="3466"/>
        <v>0</v>
      </c>
      <c r="UP372" s="59">
        <f t="shared" si="3466"/>
        <v>0</v>
      </c>
      <c r="UQ372" s="58">
        <f t="shared" si="3466"/>
        <v>0</v>
      </c>
      <c r="UR372" s="58">
        <f t="shared" si="3466"/>
        <v>0</v>
      </c>
      <c r="US372" s="58">
        <f t="shared" si="3466"/>
        <v>0</v>
      </c>
      <c r="UT372" s="58">
        <f t="shared" si="3466"/>
        <v>0</v>
      </c>
      <c r="UU372" s="58">
        <f t="shared" si="3466"/>
        <v>0</v>
      </c>
      <c r="UV372" s="58">
        <f t="shared" si="3466"/>
        <v>0</v>
      </c>
      <c r="UW372" s="58">
        <f t="shared" si="3466"/>
        <v>0</v>
      </c>
      <c r="UX372" s="58">
        <f t="shared" si="3466"/>
        <v>0</v>
      </c>
      <c r="UY372" s="58">
        <f t="shared" si="3466"/>
        <v>0</v>
      </c>
      <c r="UZ372" s="58">
        <f t="shared" si="3466"/>
        <v>0</v>
      </c>
      <c r="VA372" s="58">
        <f t="shared" si="3466"/>
        <v>0</v>
      </c>
      <c r="VB372" s="58">
        <f t="shared" si="3466"/>
        <v>0</v>
      </c>
      <c r="VC372" s="58">
        <f t="shared" si="3466"/>
        <v>0</v>
      </c>
      <c r="VD372" s="109">
        <f t="shared" si="3466"/>
        <v>0</v>
      </c>
      <c r="VE372" s="10" t="str">
        <f t="shared" si="2875"/>
        <v>-</v>
      </c>
    </row>
    <row r="373" spans="1:577" ht="20.149999999999999" customHeight="1">
      <c r="A373" s="40"/>
      <c r="B373" s="40"/>
      <c r="C373" s="41">
        <v>21041</v>
      </c>
      <c r="D373" s="42" t="s">
        <v>130</v>
      </c>
      <c r="E373" s="193">
        <f t="shared" ref="E373:E380" si="3467">SUM(F373:I373)</f>
        <v>0</v>
      </c>
      <c r="F373" s="194"/>
      <c r="G373" s="194"/>
      <c r="H373" s="195"/>
      <c r="I373" s="229"/>
      <c r="J373" s="241">
        <f t="shared" ref="J373:J380" si="3468">SUM(K373:Y373)</f>
        <v>0</v>
      </c>
      <c r="K373" s="61"/>
      <c r="L373" s="60"/>
      <c r="M373" s="60"/>
      <c r="N373" s="60"/>
      <c r="O373" s="60"/>
      <c r="P373" s="60"/>
      <c r="Q373" s="60"/>
      <c r="R373" s="60"/>
      <c r="S373" s="60"/>
      <c r="T373" s="60"/>
      <c r="U373" s="61"/>
      <c r="V373" s="60"/>
      <c r="W373" s="60"/>
      <c r="X373" s="60"/>
      <c r="Y373" s="110"/>
      <c r="Z373" s="169">
        <f t="shared" ref="Z373:Z380" si="3469">SUM(AA373:AO373)</f>
        <v>0</v>
      </c>
      <c r="AA373" s="60"/>
      <c r="AB373" s="60"/>
      <c r="AC373" s="60"/>
      <c r="AD373" s="60"/>
      <c r="AE373" s="60"/>
      <c r="AF373" s="60"/>
      <c r="AG373" s="60"/>
      <c r="AH373" s="60"/>
      <c r="AI373" s="60"/>
      <c r="AJ373" s="60"/>
      <c r="AK373" s="61"/>
      <c r="AL373" s="60"/>
      <c r="AM373" s="60"/>
      <c r="AN373" s="60"/>
      <c r="AO373" s="110"/>
      <c r="AP373" s="169">
        <f t="shared" ref="AP373:AP380" si="3470">SUM(AQ373:BE373)</f>
        <v>0</v>
      </c>
      <c r="AQ373" s="60"/>
      <c r="AR373" s="60"/>
      <c r="AS373" s="60"/>
      <c r="AT373" s="60"/>
      <c r="AU373" s="60"/>
      <c r="AV373" s="60"/>
      <c r="AW373" s="60"/>
      <c r="AX373" s="60"/>
      <c r="AY373" s="60"/>
      <c r="AZ373" s="60"/>
      <c r="BA373" s="61"/>
      <c r="BB373" s="60"/>
      <c r="BC373" s="60"/>
      <c r="BD373" s="60"/>
      <c r="BE373" s="110"/>
      <c r="BF373" s="169">
        <f t="shared" ref="BF373:BF380" si="3471">SUM(BG373:BU373)</f>
        <v>0</v>
      </c>
      <c r="BG373" s="60"/>
      <c r="BH373" s="60"/>
      <c r="BI373" s="60"/>
      <c r="BJ373" s="60"/>
      <c r="BK373" s="60"/>
      <c r="BL373" s="60"/>
      <c r="BM373" s="60"/>
      <c r="BN373" s="60"/>
      <c r="BO373" s="60"/>
      <c r="BP373" s="60"/>
      <c r="BQ373" s="61"/>
      <c r="BR373" s="60"/>
      <c r="BS373" s="60"/>
      <c r="BT373" s="60"/>
      <c r="BU373" s="110"/>
      <c r="BV373" s="169">
        <f t="shared" ref="BV373:BV380" si="3472">SUM(BW373:CU373)</f>
        <v>0</v>
      </c>
      <c r="BW373" s="60"/>
      <c r="BX373" s="60"/>
      <c r="BY373" s="60"/>
      <c r="BZ373" s="60"/>
      <c r="CA373" s="60"/>
      <c r="CB373" s="60"/>
      <c r="CC373" s="60"/>
      <c r="CD373" s="60"/>
      <c r="CE373" s="60"/>
      <c r="CF373" s="60"/>
      <c r="CG373" s="61"/>
      <c r="CH373" s="60"/>
      <c r="CI373" s="60"/>
      <c r="CJ373" s="60"/>
      <c r="CK373" s="60"/>
      <c r="CL373" s="60"/>
      <c r="CM373" s="60"/>
      <c r="CN373" s="60"/>
      <c r="CO373" s="60"/>
      <c r="CP373" s="60"/>
      <c r="CQ373" s="60"/>
      <c r="CR373" s="60"/>
      <c r="CS373" s="60"/>
      <c r="CT373" s="60"/>
      <c r="CU373" s="110"/>
      <c r="CV373" s="173"/>
      <c r="CW373" s="169">
        <f t="shared" ref="CW373:CW380" si="3473">SUM(CX373:DL373)</f>
        <v>0</v>
      </c>
      <c r="CX373" s="60"/>
      <c r="CY373" s="60"/>
      <c r="CZ373" s="60"/>
      <c r="DA373" s="60"/>
      <c r="DB373" s="60"/>
      <c r="DC373" s="60"/>
      <c r="DD373" s="60"/>
      <c r="DE373" s="60"/>
      <c r="DF373" s="60"/>
      <c r="DG373" s="60"/>
      <c r="DH373" s="61"/>
      <c r="DI373" s="60"/>
      <c r="DJ373" s="60"/>
      <c r="DK373" s="60"/>
      <c r="DL373" s="110"/>
      <c r="DM373" s="169">
        <f t="shared" ref="DM373:DM380" si="3474">SUM(DN373:EB373)</f>
        <v>0</v>
      </c>
      <c r="DN373" s="60"/>
      <c r="DO373" s="60"/>
      <c r="DP373" s="60"/>
      <c r="DQ373" s="60"/>
      <c r="DR373" s="60"/>
      <c r="DS373" s="60"/>
      <c r="DT373" s="60"/>
      <c r="DU373" s="60"/>
      <c r="DV373" s="60"/>
      <c r="DW373" s="60"/>
      <c r="DX373" s="61"/>
      <c r="DY373" s="60"/>
      <c r="DZ373" s="60"/>
      <c r="EA373" s="60"/>
      <c r="EB373" s="110"/>
      <c r="EC373" s="169">
        <f t="shared" ref="EC373:EC380" si="3475">SUM(ED373:ER373)</f>
        <v>0</v>
      </c>
      <c r="ED373" s="60"/>
      <c r="EE373" s="60"/>
      <c r="EF373" s="60"/>
      <c r="EG373" s="60"/>
      <c r="EH373" s="60"/>
      <c r="EI373" s="60"/>
      <c r="EJ373" s="60"/>
      <c r="EK373" s="60"/>
      <c r="EL373" s="60"/>
      <c r="EM373" s="60"/>
      <c r="EN373" s="61"/>
      <c r="EO373" s="60"/>
      <c r="EP373" s="60"/>
      <c r="EQ373" s="60"/>
      <c r="ER373" s="110"/>
      <c r="ES373" s="169">
        <f t="shared" ref="ES373:ES380" si="3476">SUM(ET373:FH373)</f>
        <v>0</v>
      </c>
      <c r="ET373" s="60"/>
      <c r="EU373" s="60"/>
      <c r="EV373" s="60"/>
      <c r="EW373" s="60"/>
      <c r="EX373" s="60"/>
      <c r="EY373" s="60"/>
      <c r="EZ373" s="60"/>
      <c r="FA373" s="60"/>
      <c r="FB373" s="60"/>
      <c r="FC373" s="60"/>
      <c r="FD373" s="61"/>
      <c r="FE373" s="60"/>
      <c r="FF373" s="60"/>
      <c r="FG373" s="60"/>
      <c r="FH373" s="110"/>
      <c r="FI373" s="169">
        <f t="shared" ref="FI373:FI380" si="3477">SUM(FJ373:FX373)</f>
        <v>0</v>
      </c>
      <c r="FJ373" s="60"/>
      <c r="FK373" s="60"/>
      <c r="FL373" s="60"/>
      <c r="FM373" s="60"/>
      <c r="FN373" s="60"/>
      <c r="FO373" s="60"/>
      <c r="FP373" s="60"/>
      <c r="FQ373" s="60"/>
      <c r="FR373" s="60"/>
      <c r="FS373" s="60"/>
      <c r="FT373" s="61"/>
      <c r="FU373" s="60"/>
      <c r="FV373" s="60"/>
      <c r="FW373" s="60"/>
      <c r="FX373" s="110"/>
      <c r="FY373" s="169">
        <f t="shared" ref="FY373:FY380" si="3478">SUM(FZ373:GN373)</f>
        <v>0</v>
      </c>
      <c r="FZ373" s="60"/>
      <c r="GA373" s="60"/>
      <c r="GB373" s="60"/>
      <c r="GC373" s="60"/>
      <c r="GD373" s="60"/>
      <c r="GE373" s="60"/>
      <c r="GF373" s="60"/>
      <c r="GG373" s="60"/>
      <c r="GH373" s="60"/>
      <c r="GI373" s="60"/>
      <c r="GJ373" s="61"/>
      <c r="GK373" s="60"/>
      <c r="GL373" s="60"/>
      <c r="GM373" s="60"/>
      <c r="GN373" s="110"/>
      <c r="GO373" s="169">
        <f t="shared" ref="GO373:GO380" si="3479">SUM(GP373:HN373)</f>
        <v>0</v>
      </c>
      <c r="GP373" s="60"/>
      <c r="GQ373" s="60"/>
      <c r="GR373" s="60"/>
      <c r="GS373" s="60"/>
      <c r="GT373" s="60"/>
      <c r="GU373" s="60"/>
      <c r="GV373" s="60"/>
      <c r="GW373" s="60"/>
      <c r="GX373" s="60"/>
      <c r="GY373" s="60"/>
      <c r="GZ373" s="61"/>
      <c r="HA373" s="60"/>
      <c r="HB373" s="60"/>
      <c r="HC373" s="60"/>
      <c r="HD373" s="60"/>
      <c r="HE373" s="60"/>
      <c r="HF373" s="60"/>
      <c r="HG373" s="60"/>
      <c r="HH373" s="60"/>
      <c r="HI373" s="60"/>
      <c r="HJ373" s="60"/>
      <c r="HK373" s="60"/>
      <c r="HL373" s="60"/>
      <c r="HM373" s="60"/>
      <c r="HN373" s="110"/>
      <c r="HO373" s="172"/>
      <c r="HP373" s="173"/>
      <c r="HQ373" s="169">
        <f t="shared" ref="HQ373:HQ380" si="3480">SUM(HR373:IF373)</f>
        <v>0</v>
      </c>
      <c r="HR373" s="60"/>
      <c r="HS373" s="60"/>
      <c r="HT373" s="60"/>
      <c r="HU373" s="60"/>
      <c r="HV373" s="60"/>
      <c r="HW373" s="60"/>
      <c r="HX373" s="60"/>
      <c r="HY373" s="60"/>
      <c r="HZ373" s="60"/>
      <c r="IA373" s="60"/>
      <c r="IB373" s="61"/>
      <c r="IC373" s="60"/>
      <c r="ID373" s="60"/>
      <c r="IE373" s="60"/>
      <c r="IF373" s="110"/>
      <c r="IG373" s="169">
        <f t="shared" ref="IG373:IG380" si="3481">SUM(IH373:IV373)</f>
        <v>0</v>
      </c>
      <c r="IH373" s="60"/>
      <c r="II373" s="60"/>
      <c r="IJ373" s="60"/>
      <c r="IK373" s="60"/>
      <c r="IL373" s="60"/>
      <c r="IM373" s="60"/>
      <c r="IN373" s="60"/>
      <c r="IO373" s="60"/>
      <c r="IP373" s="60"/>
      <c r="IQ373" s="60"/>
      <c r="IR373" s="61"/>
      <c r="IS373" s="60"/>
      <c r="IT373" s="60"/>
      <c r="IU373" s="60"/>
      <c r="IV373" s="110"/>
      <c r="IW373" s="169">
        <f t="shared" ref="IW373:IW380" si="3482">SUM(IX373:JL373)</f>
        <v>0</v>
      </c>
      <c r="IX373" s="60"/>
      <c r="IY373" s="60"/>
      <c r="IZ373" s="60"/>
      <c r="JA373" s="60"/>
      <c r="JB373" s="60"/>
      <c r="JC373" s="60"/>
      <c r="JD373" s="60"/>
      <c r="JE373" s="60"/>
      <c r="JF373" s="60"/>
      <c r="JG373" s="60"/>
      <c r="JH373" s="61"/>
      <c r="JI373" s="60"/>
      <c r="JJ373" s="60"/>
      <c r="JK373" s="60"/>
      <c r="JL373" s="110"/>
      <c r="JM373" s="169">
        <f t="shared" ref="JM373:JM380" si="3483">SUM(JN373:KB373)</f>
        <v>0</v>
      </c>
      <c r="JN373" s="60"/>
      <c r="JO373" s="60"/>
      <c r="JP373" s="60"/>
      <c r="JQ373" s="60"/>
      <c r="JR373" s="60"/>
      <c r="JS373" s="60"/>
      <c r="JT373" s="60"/>
      <c r="JU373" s="60"/>
      <c r="JV373" s="60"/>
      <c r="JW373" s="60"/>
      <c r="JX373" s="61"/>
      <c r="JY373" s="60"/>
      <c r="JZ373" s="60"/>
      <c r="KA373" s="60"/>
      <c r="KB373" s="110"/>
      <c r="KC373" s="169">
        <f t="shared" ref="KC373:KC380" si="3484">SUM(KD373:LB373)</f>
        <v>0</v>
      </c>
      <c r="KD373" s="60"/>
      <c r="KE373" s="60"/>
      <c r="KF373" s="60"/>
      <c r="KG373" s="60"/>
      <c r="KH373" s="60"/>
      <c r="KI373" s="60"/>
      <c r="KJ373" s="60"/>
      <c r="KK373" s="60"/>
      <c r="KL373" s="60"/>
      <c r="KM373" s="60"/>
      <c r="KN373" s="61"/>
      <c r="KO373" s="60"/>
      <c r="KP373" s="60"/>
      <c r="KQ373" s="60"/>
      <c r="KR373" s="60"/>
      <c r="KS373" s="60"/>
      <c r="KT373" s="60"/>
      <c r="KU373" s="60"/>
      <c r="KV373" s="60"/>
      <c r="KW373" s="60"/>
      <c r="KX373" s="60"/>
      <c r="KY373" s="60"/>
      <c r="KZ373" s="60"/>
      <c r="LA373" s="60"/>
      <c r="LB373" s="110"/>
      <c r="LC373" s="173"/>
      <c r="LD373" s="169">
        <f t="shared" ref="LD373:LD380" si="3485">SUM(LE373:LS373)</f>
        <v>0</v>
      </c>
      <c r="LE373" s="60"/>
      <c r="LF373" s="60"/>
      <c r="LG373" s="60"/>
      <c r="LH373" s="60"/>
      <c r="LI373" s="60"/>
      <c r="LJ373" s="60"/>
      <c r="LK373" s="60"/>
      <c r="LL373" s="60"/>
      <c r="LM373" s="60"/>
      <c r="LN373" s="60"/>
      <c r="LO373" s="61"/>
      <c r="LP373" s="60"/>
      <c r="LQ373" s="60"/>
      <c r="LR373" s="60"/>
      <c r="LS373" s="110"/>
      <c r="LT373" s="169">
        <f t="shared" ref="LT373:LT380" si="3486">SUM(LU373:MI373)</f>
        <v>0</v>
      </c>
      <c r="LU373" s="60"/>
      <c r="LV373" s="60"/>
      <c r="LW373" s="60"/>
      <c r="LX373" s="60"/>
      <c r="LY373" s="60"/>
      <c r="LZ373" s="60"/>
      <c r="MA373" s="60"/>
      <c r="MB373" s="60"/>
      <c r="MC373" s="60"/>
      <c r="MD373" s="60"/>
      <c r="ME373" s="61"/>
      <c r="MF373" s="60"/>
      <c r="MG373" s="60"/>
      <c r="MH373" s="60"/>
      <c r="MI373" s="110"/>
      <c r="MJ373" s="169">
        <f t="shared" ref="MJ373:MJ380" si="3487">SUM(MK373:MY373)</f>
        <v>0</v>
      </c>
      <c r="MK373" s="60"/>
      <c r="ML373" s="60"/>
      <c r="MM373" s="60"/>
      <c r="MN373" s="60"/>
      <c r="MO373" s="60"/>
      <c r="MP373" s="60"/>
      <c r="MQ373" s="60"/>
      <c r="MR373" s="60"/>
      <c r="MS373" s="60"/>
      <c r="MT373" s="60"/>
      <c r="MU373" s="61"/>
      <c r="MV373" s="60"/>
      <c r="MW373" s="60"/>
      <c r="MX373" s="60"/>
      <c r="MY373" s="110"/>
      <c r="MZ373" s="169">
        <f t="shared" ref="MZ373:MZ380" si="3488">SUM(NA373:NO373)</f>
        <v>0</v>
      </c>
      <c r="NA373" s="60"/>
      <c r="NB373" s="60"/>
      <c r="NC373" s="60"/>
      <c r="ND373" s="60"/>
      <c r="NE373" s="60"/>
      <c r="NF373" s="60"/>
      <c r="NG373" s="60"/>
      <c r="NH373" s="60"/>
      <c r="NI373" s="60"/>
      <c r="NJ373" s="60"/>
      <c r="NK373" s="61"/>
      <c r="NL373" s="60"/>
      <c r="NM373" s="60"/>
      <c r="NN373" s="60"/>
      <c r="NO373" s="110"/>
      <c r="NP373" s="169">
        <f t="shared" ref="NP373:NP380" si="3489">SUM(NQ373:OE373)</f>
        <v>0</v>
      </c>
      <c r="NQ373" s="60"/>
      <c r="NR373" s="60"/>
      <c r="NS373" s="60"/>
      <c r="NT373" s="60"/>
      <c r="NU373" s="60"/>
      <c r="NV373" s="60"/>
      <c r="NW373" s="60"/>
      <c r="NX373" s="60"/>
      <c r="NY373" s="60"/>
      <c r="NZ373" s="60"/>
      <c r="OA373" s="61"/>
      <c r="OB373" s="60"/>
      <c r="OC373" s="60"/>
      <c r="OD373" s="60"/>
      <c r="OE373" s="110"/>
      <c r="OF373" s="169">
        <f t="shared" ref="OF373:OF380" si="3490">SUM(OG373:OU373)</f>
        <v>0</v>
      </c>
      <c r="OG373" s="60"/>
      <c r="OH373" s="60"/>
      <c r="OI373" s="60"/>
      <c r="OJ373" s="60"/>
      <c r="OK373" s="60"/>
      <c r="OL373" s="60"/>
      <c r="OM373" s="60"/>
      <c r="ON373" s="60"/>
      <c r="OO373" s="60"/>
      <c r="OP373" s="60"/>
      <c r="OQ373" s="61"/>
      <c r="OR373" s="60"/>
      <c r="OS373" s="60"/>
      <c r="OT373" s="60"/>
      <c r="OU373" s="110"/>
      <c r="OV373" s="169">
        <f t="shared" ref="OV373:OV380" si="3491">SUM(OW373:PK373)</f>
        <v>0</v>
      </c>
      <c r="OW373" s="60"/>
      <c r="OX373" s="60"/>
      <c r="OY373" s="60"/>
      <c r="OZ373" s="60"/>
      <c r="PA373" s="60"/>
      <c r="PB373" s="60"/>
      <c r="PC373" s="60"/>
      <c r="PD373" s="60"/>
      <c r="PE373" s="60"/>
      <c r="PF373" s="60"/>
      <c r="PG373" s="61"/>
      <c r="PH373" s="60"/>
      <c r="PI373" s="60"/>
      <c r="PJ373" s="60"/>
      <c r="PK373" s="110"/>
      <c r="PL373" s="169">
        <f t="shared" ref="PL373:PL380" si="3492">SUM(PM373:QA373)</f>
        <v>0</v>
      </c>
      <c r="PM373" s="60"/>
      <c r="PN373" s="60"/>
      <c r="PO373" s="60"/>
      <c r="PP373" s="60"/>
      <c r="PQ373" s="60"/>
      <c r="PR373" s="60"/>
      <c r="PS373" s="60"/>
      <c r="PT373" s="60"/>
      <c r="PU373" s="60"/>
      <c r="PV373" s="60"/>
      <c r="PW373" s="61"/>
      <c r="PX373" s="60"/>
      <c r="PY373" s="60"/>
      <c r="PZ373" s="60"/>
      <c r="QA373" s="110"/>
      <c r="QB373" s="169">
        <f t="shared" ref="QB373:QB380" si="3493">SUM(QC373:QQ373)</f>
        <v>0</v>
      </c>
      <c r="QC373" s="60"/>
      <c r="QD373" s="60"/>
      <c r="QE373" s="60"/>
      <c r="QF373" s="60"/>
      <c r="QG373" s="60"/>
      <c r="QH373" s="60"/>
      <c r="QI373" s="60"/>
      <c r="QJ373" s="60"/>
      <c r="QK373" s="60"/>
      <c r="QL373" s="60"/>
      <c r="QM373" s="61"/>
      <c r="QN373" s="60"/>
      <c r="QO373" s="60"/>
      <c r="QP373" s="60"/>
      <c r="QQ373" s="110"/>
      <c r="QR373" s="169">
        <f t="shared" ref="QR373:QR380" si="3494">SUM(QS373:RQ373)</f>
        <v>0</v>
      </c>
      <c r="QS373" s="60"/>
      <c r="QT373" s="60"/>
      <c r="QU373" s="60"/>
      <c r="QV373" s="60"/>
      <c r="QW373" s="60"/>
      <c r="QX373" s="60"/>
      <c r="QY373" s="60"/>
      <c r="QZ373" s="60"/>
      <c r="RA373" s="60"/>
      <c r="RB373" s="60"/>
      <c r="RC373" s="61"/>
      <c r="RD373" s="60"/>
      <c r="RE373" s="60"/>
      <c r="RF373" s="60"/>
      <c r="RG373" s="60"/>
      <c r="RH373" s="60"/>
      <c r="RI373" s="60"/>
      <c r="RJ373" s="60"/>
      <c r="RK373" s="60"/>
      <c r="RL373" s="60"/>
      <c r="RM373" s="60"/>
      <c r="RN373" s="60"/>
      <c r="RO373" s="60"/>
      <c r="RP373" s="60"/>
      <c r="RQ373" s="110"/>
      <c r="RR373" s="173"/>
      <c r="RS373" s="169">
        <f t="shared" ref="RS373:RS380" si="3495">SUM(RT373:SH373)</f>
        <v>0</v>
      </c>
      <c r="RT373" s="60"/>
      <c r="RU373" s="60"/>
      <c r="RV373" s="60"/>
      <c r="RW373" s="60"/>
      <c r="RX373" s="60"/>
      <c r="RY373" s="60"/>
      <c r="RZ373" s="60"/>
      <c r="SA373" s="60"/>
      <c r="SB373" s="60"/>
      <c r="SC373" s="60"/>
      <c r="SD373" s="61"/>
      <c r="SE373" s="60"/>
      <c r="SF373" s="60"/>
      <c r="SG373" s="60"/>
      <c r="SH373" s="110"/>
      <c r="SI373" s="169">
        <f t="shared" ref="SI373:SI380" si="3496">SUM(SJ373:SX373)</f>
        <v>0</v>
      </c>
      <c r="SJ373" s="60"/>
      <c r="SK373" s="60"/>
      <c r="SL373" s="60"/>
      <c r="SM373" s="60"/>
      <c r="SN373" s="60"/>
      <c r="SO373" s="60"/>
      <c r="SP373" s="60"/>
      <c r="SQ373" s="60"/>
      <c r="SR373" s="60"/>
      <c r="SS373" s="60"/>
      <c r="ST373" s="61"/>
      <c r="SU373" s="60"/>
      <c r="SV373" s="60"/>
      <c r="SW373" s="60"/>
      <c r="SX373" s="110"/>
      <c r="SY373" s="169">
        <f t="shared" ref="SY373:SY380" si="3497">SUM(SZ373:TN373)</f>
        <v>0</v>
      </c>
      <c r="SZ373" s="60"/>
      <c r="TA373" s="60"/>
      <c r="TB373" s="60"/>
      <c r="TC373" s="60"/>
      <c r="TD373" s="60"/>
      <c r="TE373" s="60"/>
      <c r="TF373" s="60"/>
      <c r="TG373" s="60"/>
      <c r="TH373" s="60"/>
      <c r="TI373" s="60"/>
      <c r="TJ373" s="61"/>
      <c r="TK373" s="60"/>
      <c r="TL373" s="60"/>
      <c r="TM373" s="60"/>
      <c r="TN373" s="110"/>
      <c r="TO373" s="169">
        <f t="shared" ref="TO373:TO380" si="3498">SUM(TP373:UD373)</f>
        <v>0</v>
      </c>
      <c r="TP373" s="60"/>
      <c r="TQ373" s="60"/>
      <c r="TR373" s="60"/>
      <c r="TS373" s="60"/>
      <c r="TT373" s="60"/>
      <c r="TU373" s="60"/>
      <c r="TV373" s="60"/>
      <c r="TW373" s="60"/>
      <c r="TX373" s="60"/>
      <c r="TY373" s="60"/>
      <c r="TZ373" s="61"/>
      <c r="UA373" s="60"/>
      <c r="UB373" s="60"/>
      <c r="UC373" s="60"/>
      <c r="UD373" s="110"/>
      <c r="UE373" s="169">
        <f t="shared" ref="UE373:UE380" si="3499">SUM(UF373:VD373)</f>
        <v>0</v>
      </c>
      <c r="UF373" s="60"/>
      <c r="UG373" s="60"/>
      <c r="UH373" s="60"/>
      <c r="UI373" s="60"/>
      <c r="UJ373" s="60"/>
      <c r="UK373" s="60"/>
      <c r="UL373" s="60"/>
      <c r="UM373" s="60"/>
      <c r="UN373" s="60"/>
      <c r="UO373" s="60"/>
      <c r="UP373" s="61"/>
      <c r="UQ373" s="60"/>
      <c r="UR373" s="60"/>
      <c r="US373" s="60"/>
      <c r="UT373" s="60"/>
      <c r="UU373" s="60"/>
      <c r="UV373" s="60"/>
      <c r="UW373" s="60"/>
      <c r="UX373" s="60"/>
      <c r="UY373" s="60"/>
      <c r="UZ373" s="60"/>
      <c r="VA373" s="60"/>
      <c r="VB373" s="60"/>
      <c r="VC373" s="60"/>
      <c r="VD373" s="110"/>
      <c r="VE373" s="10" t="str">
        <f t="shared" si="2875"/>
        <v>-</v>
      </c>
    </row>
    <row r="374" spans="1:577" ht="20.149999999999999" customHeight="1">
      <c r="A374" s="40"/>
      <c r="B374" s="40"/>
      <c r="C374" s="41">
        <v>21042</v>
      </c>
      <c r="D374" s="42" t="s">
        <v>131</v>
      </c>
      <c r="E374" s="193">
        <f t="shared" si="3467"/>
        <v>0</v>
      </c>
      <c r="F374" s="194"/>
      <c r="G374" s="194"/>
      <c r="H374" s="195"/>
      <c r="I374" s="229"/>
      <c r="J374" s="241">
        <f t="shared" si="3468"/>
        <v>0</v>
      </c>
      <c r="K374" s="61"/>
      <c r="L374" s="60"/>
      <c r="M374" s="60"/>
      <c r="N374" s="60"/>
      <c r="O374" s="60"/>
      <c r="P374" s="60"/>
      <c r="Q374" s="60"/>
      <c r="R374" s="60"/>
      <c r="S374" s="60"/>
      <c r="T374" s="60"/>
      <c r="U374" s="61"/>
      <c r="V374" s="60"/>
      <c r="W374" s="60"/>
      <c r="X374" s="60"/>
      <c r="Y374" s="110"/>
      <c r="Z374" s="169">
        <f t="shared" si="3469"/>
        <v>0</v>
      </c>
      <c r="AA374" s="60"/>
      <c r="AB374" s="60"/>
      <c r="AC374" s="60"/>
      <c r="AD374" s="60"/>
      <c r="AE374" s="60"/>
      <c r="AF374" s="60"/>
      <c r="AG374" s="60"/>
      <c r="AH374" s="60"/>
      <c r="AI374" s="60"/>
      <c r="AJ374" s="60"/>
      <c r="AK374" s="61"/>
      <c r="AL374" s="60"/>
      <c r="AM374" s="60"/>
      <c r="AN374" s="60"/>
      <c r="AO374" s="110"/>
      <c r="AP374" s="169">
        <f t="shared" si="3470"/>
        <v>0</v>
      </c>
      <c r="AQ374" s="60"/>
      <c r="AR374" s="60"/>
      <c r="AS374" s="60"/>
      <c r="AT374" s="60"/>
      <c r="AU374" s="60"/>
      <c r="AV374" s="60"/>
      <c r="AW374" s="60"/>
      <c r="AX374" s="60"/>
      <c r="AY374" s="60"/>
      <c r="AZ374" s="60"/>
      <c r="BA374" s="61"/>
      <c r="BB374" s="60"/>
      <c r="BC374" s="60"/>
      <c r="BD374" s="60"/>
      <c r="BE374" s="110"/>
      <c r="BF374" s="169">
        <f t="shared" si="3471"/>
        <v>0</v>
      </c>
      <c r="BG374" s="60"/>
      <c r="BH374" s="60"/>
      <c r="BI374" s="60"/>
      <c r="BJ374" s="60"/>
      <c r="BK374" s="60"/>
      <c r="BL374" s="60"/>
      <c r="BM374" s="60"/>
      <c r="BN374" s="60"/>
      <c r="BO374" s="60"/>
      <c r="BP374" s="60"/>
      <c r="BQ374" s="61"/>
      <c r="BR374" s="60"/>
      <c r="BS374" s="60"/>
      <c r="BT374" s="60"/>
      <c r="BU374" s="110"/>
      <c r="BV374" s="169">
        <f t="shared" si="3472"/>
        <v>0</v>
      </c>
      <c r="BW374" s="60"/>
      <c r="BX374" s="60"/>
      <c r="BY374" s="60"/>
      <c r="BZ374" s="60"/>
      <c r="CA374" s="60"/>
      <c r="CB374" s="60"/>
      <c r="CC374" s="60"/>
      <c r="CD374" s="60"/>
      <c r="CE374" s="60"/>
      <c r="CF374" s="60"/>
      <c r="CG374" s="61"/>
      <c r="CH374" s="60"/>
      <c r="CI374" s="60"/>
      <c r="CJ374" s="60"/>
      <c r="CK374" s="60"/>
      <c r="CL374" s="60"/>
      <c r="CM374" s="60"/>
      <c r="CN374" s="60"/>
      <c r="CO374" s="60"/>
      <c r="CP374" s="60"/>
      <c r="CQ374" s="60"/>
      <c r="CR374" s="60"/>
      <c r="CS374" s="60"/>
      <c r="CT374" s="60"/>
      <c r="CU374" s="110"/>
      <c r="CV374" s="173"/>
      <c r="CW374" s="169">
        <f t="shared" si="3473"/>
        <v>0</v>
      </c>
      <c r="CX374" s="60"/>
      <c r="CY374" s="60"/>
      <c r="CZ374" s="60"/>
      <c r="DA374" s="60"/>
      <c r="DB374" s="60"/>
      <c r="DC374" s="60"/>
      <c r="DD374" s="60"/>
      <c r="DE374" s="60"/>
      <c r="DF374" s="60"/>
      <c r="DG374" s="60"/>
      <c r="DH374" s="61"/>
      <c r="DI374" s="60"/>
      <c r="DJ374" s="60"/>
      <c r="DK374" s="60"/>
      <c r="DL374" s="110"/>
      <c r="DM374" s="169">
        <f t="shared" si="3474"/>
        <v>0</v>
      </c>
      <c r="DN374" s="60"/>
      <c r="DO374" s="60"/>
      <c r="DP374" s="60"/>
      <c r="DQ374" s="60"/>
      <c r="DR374" s="60"/>
      <c r="DS374" s="60"/>
      <c r="DT374" s="60"/>
      <c r="DU374" s="60"/>
      <c r="DV374" s="60"/>
      <c r="DW374" s="60"/>
      <c r="DX374" s="61"/>
      <c r="DY374" s="60"/>
      <c r="DZ374" s="60"/>
      <c r="EA374" s="60"/>
      <c r="EB374" s="110"/>
      <c r="EC374" s="169">
        <f t="shared" si="3475"/>
        <v>0</v>
      </c>
      <c r="ED374" s="60"/>
      <c r="EE374" s="60"/>
      <c r="EF374" s="60"/>
      <c r="EG374" s="60"/>
      <c r="EH374" s="60"/>
      <c r="EI374" s="60"/>
      <c r="EJ374" s="60"/>
      <c r="EK374" s="60"/>
      <c r="EL374" s="60"/>
      <c r="EM374" s="60"/>
      <c r="EN374" s="61"/>
      <c r="EO374" s="60"/>
      <c r="EP374" s="60"/>
      <c r="EQ374" s="60"/>
      <c r="ER374" s="110"/>
      <c r="ES374" s="169">
        <f t="shared" si="3476"/>
        <v>0</v>
      </c>
      <c r="ET374" s="60"/>
      <c r="EU374" s="60"/>
      <c r="EV374" s="60"/>
      <c r="EW374" s="60"/>
      <c r="EX374" s="60"/>
      <c r="EY374" s="60"/>
      <c r="EZ374" s="60"/>
      <c r="FA374" s="60"/>
      <c r="FB374" s="60"/>
      <c r="FC374" s="60"/>
      <c r="FD374" s="61"/>
      <c r="FE374" s="60"/>
      <c r="FF374" s="60"/>
      <c r="FG374" s="60"/>
      <c r="FH374" s="110"/>
      <c r="FI374" s="169">
        <f t="shared" si="3477"/>
        <v>0</v>
      </c>
      <c r="FJ374" s="60"/>
      <c r="FK374" s="60"/>
      <c r="FL374" s="60"/>
      <c r="FM374" s="60"/>
      <c r="FN374" s="60"/>
      <c r="FO374" s="60"/>
      <c r="FP374" s="60"/>
      <c r="FQ374" s="60"/>
      <c r="FR374" s="60"/>
      <c r="FS374" s="60"/>
      <c r="FT374" s="61"/>
      <c r="FU374" s="60"/>
      <c r="FV374" s="60"/>
      <c r="FW374" s="60"/>
      <c r="FX374" s="110"/>
      <c r="FY374" s="169">
        <f t="shared" si="3478"/>
        <v>0</v>
      </c>
      <c r="FZ374" s="60"/>
      <c r="GA374" s="60"/>
      <c r="GB374" s="60"/>
      <c r="GC374" s="60"/>
      <c r="GD374" s="60"/>
      <c r="GE374" s="60"/>
      <c r="GF374" s="60"/>
      <c r="GG374" s="60"/>
      <c r="GH374" s="60"/>
      <c r="GI374" s="60"/>
      <c r="GJ374" s="61"/>
      <c r="GK374" s="60"/>
      <c r="GL374" s="60"/>
      <c r="GM374" s="60"/>
      <c r="GN374" s="110"/>
      <c r="GO374" s="169">
        <f t="shared" si="3479"/>
        <v>0</v>
      </c>
      <c r="GP374" s="60"/>
      <c r="GQ374" s="60"/>
      <c r="GR374" s="60"/>
      <c r="GS374" s="60"/>
      <c r="GT374" s="60"/>
      <c r="GU374" s="60"/>
      <c r="GV374" s="60"/>
      <c r="GW374" s="60"/>
      <c r="GX374" s="60"/>
      <c r="GY374" s="60"/>
      <c r="GZ374" s="61"/>
      <c r="HA374" s="60"/>
      <c r="HB374" s="60"/>
      <c r="HC374" s="60"/>
      <c r="HD374" s="60"/>
      <c r="HE374" s="60"/>
      <c r="HF374" s="60"/>
      <c r="HG374" s="60"/>
      <c r="HH374" s="60"/>
      <c r="HI374" s="60"/>
      <c r="HJ374" s="60"/>
      <c r="HK374" s="60"/>
      <c r="HL374" s="60"/>
      <c r="HM374" s="60"/>
      <c r="HN374" s="110"/>
      <c r="HO374" s="172"/>
      <c r="HP374" s="173"/>
      <c r="HQ374" s="169">
        <f t="shared" si="3480"/>
        <v>0</v>
      </c>
      <c r="HR374" s="60"/>
      <c r="HS374" s="60"/>
      <c r="HT374" s="60"/>
      <c r="HU374" s="60"/>
      <c r="HV374" s="60"/>
      <c r="HW374" s="60"/>
      <c r="HX374" s="60"/>
      <c r="HY374" s="60"/>
      <c r="HZ374" s="60"/>
      <c r="IA374" s="60"/>
      <c r="IB374" s="61"/>
      <c r="IC374" s="60"/>
      <c r="ID374" s="60"/>
      <c r="IE374" s="60"/>
      <c r="IF374" s="110"/>
      <c r="IG374" s="169">
        <f t="shared" si="3481"/>
        <v>0</v>
      </c>
      <c r="IH374" s="60"/>
      <c r="II374" s="60"/>
      <c r="IJ374" s="60"/>
      <c r="IK374" s="60"/>
      <c r="IL374" s="60"/>
      <c r="IM374" s="60"/>
      <c r="IN374" s="60"/>
      <c r="IO374" s="60"/>
      <c r="IP374" s="60"/>
      <c r="IQ374" s="60"/>
      <c r="IR374" s="61"/>
      <c r="IS374" s="60"/>
      <c r="IT374" s="60"/>
      <c r="IU374" s="60"/>
      <c r="IV374" s="110"/>
      <c r="IW374" s="169">
        <f t="shared" si="3482"/>
        <v>0</v>
      </c>
      <c r="IX374" s="60"/>
      <c r="IY374" s="60"/>
      <c r="IZ374" s="60"/>
      <c r="JA374" s="60"/>
      <c r="JB374" s="60"/>
      <c r="JC374" s="60"/>
      <c r="JD374" s="60"/>
      <c r="JE374" s="60"/>
      <c r="JF374" s="60"/>
      <c r="JG374" s="60"/>
      <c r="JH374" s="61"/>
      <c r="JI374" s="60"/>
      <c r="JJ374" s="60"/>
      <c r="JK374" s="60"/>
      <c r="JL374" s="110"/>
      <c r="JM374" s="169">
        <f t="shared" si="3483"/>
        <v>0</v>
      </c>
      <c r="JN374" s="60"/>
      <c r="JO374" s="60"/>
      <c r="JP374" s="60"/>
      <c r="JQ374" s="60"/>
      <c r="JR374" s="60"/>
      <c r="JS374" s="60"/>
      <c r="JT374" s="60"/>
      <c r="JU374" s="60"/>
      <c r="JV374" s="60"/>
      <c r="JW374" s="60"/>
      <c r="JX374" s="61"/>
      <c r="JY374" s="60"/>
      <c r="JZ374" s="60"/>
      <c r="KA374" s="60"/>
      <c r="KB374" s="110"/>
      <c r="KC374" s="169">
        <f t="shared" si="3484"/>
        <v>0</v>
      </c>
      <c r="KD374" s="60"/>
      <c r="KE374" s="60"/>
      <c r="KF374" s="60"/>
      <c r="KG374" s="60"/>
      <c r="KH374" s="60"/>
      <c r="KI374" s="60"/>
      <c r="KJ374" s="60"/>
      <c r="KK374" s="60"/>
      <c r="KL374" s="60"/>
      <c r="KM374" s="60"/>
      <c r="KN374" s="61"/>
      <c r="KO374" s="60"/>
      <c r="KP374" s="60"/>
      <c r="KQ374" s="60"/>
      <c r="KR374" s="60"/>
      <c r="KS374" s="60"/>
      <c r="KT374" s="60"/>
      <c r="KU374" s="60"/>
      <c r="KV374" s="60"/>
      <c r="KW374" s="60"/>
      <c r="KX374" s="60"/>
      <c r="KY374" s="60"/>
      <c r="KZ374" s="60"/>
      <c r="LA374" s="60"/>
      <c r="LB374" s="110"/>
      <c r="LC374" s="173"/>
      <c r="LD374" s="169">
        <f t="shared" si="3485"/>
        <v>0</v>
      </c>
      <c r="LE374" s="60"/>
      <c r="LF374" s="60"/>
      <c r="LG374" s="60"/>
      <c r="LH374" s="60"/>
      <c r="LI374" s="60"/>
      <c r="LJ374" s="60"/>
      <c r="LK374" s="60"/>
      <c r="LL374" s="60"/>
      <c r="LM374" s="60"/>
      <c r="LN374" s="60"/>
      <c r="LO374" s="61"/>
      <c r="LP374" s="60"/>
      <c r="LQ374" s="60"/>
      <c r="LR374" s="60"/>
      <c r="LS374" s="110"/>
      <c r="LT374" s="169">
        <f t="shared" si="3486"/>
        <v>0</v>
      </c>
      <c r="LU374" s="60"/>
      <c r="LV374" s="60"/>
      <c r="LW374" s="60"/>
      <c r="LX374" s="60"/>
      <c r="LY374" s="60"/>
      <c r="LZ374" s="60"/>
      <c r="MA374" s="60"/>
      <c r="MB374" s="60"/>
      <c r="MC374" s="60"/>
      <c r="MD374" s="60"/>
      <c r="ME374" s="61"/>
      <c r="MF374" s="60"/>
      <c r="MG374" s="60"/>
      <c r="MH374" s="60"/>
      <c r="MI374" s="110"/>
      <c r="MJ374" s="169">
        <f t="shared" si="3487"/>
        <v>0</v>
      </c>
      <c r="MK374" s="60"/>
      <c r="ML374" s="60"/>
      <c r="MM374" s="60"/>
      <c r="MN374" s="60"/>
      <c r="MO374" s="60"/>
      <c r="MP374" s="60"/>
      <c r="MQ374" s="60"/>
      <c r="MR374" s="60"/>
      <c r="MS374" s="60"/>
      <c r="MT374" s="60"/>
      <c r="MU374" s="61"/>
      <c r="MV374" s="60"/>
      <c r="MW374" s="60"/>
      <c r="MX374" s="60"/>
      <c r="MY374" s="110"/>
      <c r="MZ374" s="169">
        <f t="shared" si="3488"/>
        <v>0</v>
      </c>
      <c r="NA374" s="60"/>
      <c r="NB374" s="60"/>
      <c r="NC374" s="60"/>
      <c r="ND374" s="60"/>
      <c r="NE374" s="60"/>
      <c r="NF374" s="60"/>
      <c r="NG374" s="60"/>
      <c r="NH374" s="60"/>
      <c r="NI374" s="60"/>
      <c r="NJ374" s="60"/>
      <c r="NK374" s="61"/>
      <c r="NL374" s="60"/>
      <c r="NM374" s="60"/>
      <c r="NN374" s="60"/>
      <c r="NO374" s="110"/>
      <c r="NP374" s="169">
        <f t="shared" si="3489"/>
        <v>0</v>
      </c>
      <c r="NQ374" s="60"/>
      <c r="NR374" s="60"/>
      <c r="NS374" s="60"/>
      <c r="NT374" s="60"/>
      <c r="NU374" s="60"/>
      <c r="NV374" s="60"/>
      <c r="NW374" s="60"/>
      <c r="NX374" s="60"/>
      <c r="NY374" s="60"/>
      <c r="NZ374" s="60"/>
      <c r="OA374" s="61"/>
      <c r="OB374" s="60"/>
      <c r="OC374" s="60"/>
      <c r="OD374" s="60"/>
      <c r="OE374" s="110"/>
      <c r="OF374" s="169">
        <f t="shared" si="3490"/>
        <v>0</v>
      </c>
      <c r="OG374" s="60"/>
      <c r="OH374" s="60"/>
      <c r="OI374" s="60"/>
      <c r="OJ374" s="60"/>
      <c r="OK374" s="60"/>
      <c r="OL374" s="60"/>
      <c r="OM374" s="60"/>
      <c r="ON374" s="60"/>
      <c r="OO374" s="60"/>
      <c r="OP374" s="60"/>
      <c r="OQ374" s="61"/>
      <c r="OR374" s="60"/>
      <c r="OS374" s="60"/>
      <c r="OT374" s="60"/>
      <c r="OU374" s="110"/>
      <c r="OV374" s="169">
        <f t="shared" si="3491"/>
        <v>0</v>
      </c>
      <c r="OW374" s="60"/>
      <c r="OX374" s="60"/>
      <c r="OY374" s="60"/>
      <c r="OZ374" s="60"/>
      <c r="PA374" s="60"/>
      <c r="PB374" s="60"/>
      <c r="PC374" s="60"/>
      <c r="PD374" s="60"/>
      <c r="PE374" s="60"/>
      <c r="PF374" s="60"/>
      <c r="PG374" s="61"/>
      <c r="PH374" s="60"/>
      <c r="PI374" s="60"/>
      <c r="PJ374" s="60"/>
      <c r="PK374" s="110"/>
      <c r="PL374" s="169">
        <f t="shared" si="3492"/>
        <v>0</v>
      </c>
      <c r="PM374" s="60"/>
      <c r="PN374" s="60"/>
      <c r="PO374" s="60"/>
      <c r="PP374" s="60"/>
      <c r="PQ374" s="60"/>
      <c r="PR374" s="60"/>
      <c r="PS374" s="60"/>
      <c r="PT374" s="60"/>
      <c r="PU374" s="60"/>
      <c r="PV374" s="60"/>
      <c r="PW374" s="61"/>
      <c r="PX374" s="60"/>
      <c r="PY374" s="60"/>
      <c r="PZ374" s="60"/>
      <c r="QA374" s="110"/>
      <c r="QB374" s="169">
        <f t="shared" si="3493"/>
        <v>0</v>
      </c>
      <c r="QC374" s="60"/>
      <c r="QD374" s="60"/>
      <c r="QE374" s="60"/>
      <c r="QF374" s="60"/>
      <c r="QG374" s="60"/>
      <c r="QH374" s="60"/>
      <c r="QI374" s="60"/>
      <c r="QJ374" s="60"/>
      <c r="QK374" s="60"/>
      <c r="QL374" s="60"/>
      <c r="QM374" s="61"/>
      <c r="QN374" s="60"/>
      <c r="QO374" s="60"/>
      <c r="QP374" s="60"/>
      <c r="QQ374" s="110"/>
      <c r="QR374" s="169">
        <f t="shared" si="3494"/>
        <v>0</v>
      </c>
      <c r="QS374" s="60"/>
      <c r="QT374" s="60"/>
      <c r="QU374" s="60"/>
      <c r="QV374" s="60"/>
      <c r="QW374" s="60"/>
      <c r="QX374" s="60"/>
      <c r="QY374" s="60"/>
      <c r="QZ374" s="60"/>
      <c r="RA374" s="60"/>
      <c r="RB374" s="60"/>
      <c r="RC374" s="61"/>
      <c r="RD374" s="60"/>
      <c r="RE374" s="60"/>
      <c r="RF374" s="60"/>
      <c r="RG374" s="60"/>
      <c r="RH374" s="60"/>
      <c r="RI374" s="60"/>
      <c r="RJ374" s="60"/>
      <c r="RK374" s="60"/>
      <c r="RL374" s="60"/>
      <c r="RM374" s="60"/>
      <c r="RN374" s="60"/>
      <c r="RO374" s="60"/>
      <c r="RP374" s="60"/>
      <c r="RQ374" s="110"/>
      <c r="RR374" s="173"/>
      <c r="RS374" s="169">
        <f t="shared" si="3495"/>
        <v>0</v>
      </c>
      <c r="RT374" s="60"/>
      <c r="RU374" s="60"/>
      <c r="RV374" s="60"/>
      <c r="RW374" s="60"/>
      <c r="RX374" s="60"/>
      <c r="RY374" s="60"/>
      <c r="RZ374" s="60"/>
      <c r="SA374" s="60"/>
      <c r="SB374" s="60"/>
      <c r="SC374" s="60"/>
      <c r="SD374" s="61"/>
      <c r="SE374" s="60"/>
      <c r="SF374" s="60"/>
      <c r="SG374" s="60"/>
      <c r="SH374" s="110"/>
      <c r="SI374" s="169">
        <f t="shared" si="3496"/>
        <v>0</v>
      </c>
      <c r="SJ374" s="60"/>
      <c r="SK374" s="60"/>
      <c r="SL374" s="60"/>
      <c r="SM374" s="60"/>
      <c r="SN374" s="60"/>
      <c r="SO374" s="60"/>
      <c r="SP374" s="60"/>
      <c r="SQ374" s="60"/>
      <c r="SR374" s="60"/>
      <c r="SS374" s="60"/>
      <c r="ST374" s="61"/>
      <c r="SU374" s="60"/>
      <c r="SV374" s="60"/>
      <c r="SW374" s="60"/>
      <c r="SX374" s="110"/>
      <c r="SY374" s="169">
        <f t="shared" si="3497"/>
        <v>0</v>
      </c>
      <c r="SZ374" s="60"/>
      <c r="TA374" s="60"/>
      <c r="TB374" s="60"/>
      <c r="TC374" s="60"/>
      <c r="TD374" s="60"/>
      <c r="TE374" s="60"/>
      <c r="TF374" s="60"/>
      <c r="TG374" s="60"/>
      <c r="TH374" s="60"/>
      <c r="TI374" s="60"/>
      <c r="TJ374" s="61"/>
      <c r="TK374" s="60"/>
      <c r="TL374" s="60"/>
      <c r="TM374" s="60"/>
      <c r="TN374" s="110"/>
      <c r="TO374" s="169">
        <f t="shared" si="3498"/>
        <v>0</v>
      </c>
      <c r="TP374" s="60"/>
      <c r="TQ374" s="60"/>
      <c r="TR374" s="60"/>
      <c r="TS374" s="60"/>
      <c r="TT374" s="60"/>
      <c r="TU374" s="60"/>
      <c r="TV374" s="60"/>
      <c r="TW374" s="60"/>
      <c r="TX374" s="60"/>
      <c r="TY374" s="60"/>
      <c r="TZ374" s="61"/>
      <c r="UA374" s="60"/>
      <c r="UB374" s="60"/>
      <c r="UC374" s="60"/>
      <c r="UD374" s="110"/>
      <c r="UE374" s="169">
        <f t="shared" si="3499"/>
        <v>0</v>
      </c>
      <c r="UF374" s="60"/>
      <c r="UG374" s="60"/>
      <c r="UH374" s="60"/>
      <c r="UI374" s="60"/>
      <c r="UJ374" s="60"/>
      <c r="UK374" s="60"/>
      <c r="UL374" s="60"/>
      <c r="UM374" s="60"/>
      <c r="UN374" s="60"/>
      <c r="UO374" s="60"/>
      <c r="UP374" s="61"/>
      <c r="UQ374" s="60"/>
      <c r="UR374" s="60"/>
      <c r="US374" s="60"/>
      <c r="UT374" s="60"/>
      <c r="UU374" s="60"/>
      <c r="UV374" s="60"/>
      <c r="UW374" s="60"/>
      <c r="UX374" s="60"/>
      <c r="UY374" s="60"/>
      <c r="UZ374" s="60"/>
      <c r="VA374" s="60"/>
      <c r="VB374" s="60"/>
      <c r="VC374" s="60"/>
      <c r="VD374" s="110"/>
      <c r="VE374" s="10" t="str">
        <f t="shared" si="2875"/>
        <v>-</v>
      </c>
    </row>
    <row r="375" spans="1:577" ht="20.149999999999999" customHeight="1">
      <c r="A375" s="40"/>
      <c r="B375" s="40"/>
      <c r="C375" s="41">
        <v>21043</v>
      </c>
      <c r="D375" s="42" t="s">
        <v>132</v>
      </c>
      <c r="E375" s="193">
        <f t="shared" si="3467"/>
        <v>0</v>
      </c>
      <c r="F375" s="194"/>
      <c r="G375" s="194"/>
      <c r="H375" s="195"/>
      <c r="I375" s="229"/>
      <c r="J375" s="241">
        <f t="shared" si="3468"/>
        <v>0</v>
      </c>
      <c r="K375" s="61"/>
      <c r="L375" s="60"/>
      <c r="M375" s="60"/>
      <c r="N375" s="60"/>
      <c r="O375" s="60"/>
      <c r="P375" s="60"/>
      <c r="Q375" s="60"/>
      <c r="R375" s="60"/>
      <c r="S375" s="60"/>
      <c r="T375" s="60"/>
      <c r="U375" s="61"/>
      <c r="V375" s="60"/>
      <c r="W375" s="60"/>
      <c r="X375" s="60"/>
      <c r="Y375" s="110"/>
      <c r="Z375" s="169">
        <f t="shared" si="3469"/>
        <v>0</v>
      </c>
      <c r="AA375" s="60"/>
      <c r="AB375" s="60"/>
      <c r="AC375" s="60"/>
      <c r="AD375" s="60"/>
      <c r="AE375" s="60"/>
      <c r="AF375" s="60"/>
      <c r="AG375" s="60"/>
      <c r="AH375" s="60"/>
      <c r="AI375" s="60"/>
      <c r="AJ375" s="60"/>
      <c r="AK375" s="61"/>
      <c r="AL375" s="60"/>
      <c r="AM375" s="60"/>
      <c r="AN375" s="60"/>
      <c r="AO375" s="110"/>
      <c r="AP375" s="169">
        <f t="shared" si="3470"/>
        <v>0</v>
      </c>
      <c r="AQ375" s="60"/>
      <c r="AR375" s="60"/>
      <c r="AS375" s="60"/>
      <c r="AT375" s="60"/>
      <c r="AU375" s="60"/>
      <c r="AV375" s="60"/>
      <c r="AW375" s="60"/>
      <c r="AX375" s="60"/>
      <c r="AY375" s="60"/>
      <c r="AZ375" s="60"/>
      <c r="BA375" s="61"/>
      <c r="BB375" s="60"/>
      <c r="BC375" s="60"/>
      <c r="BD375" s="60"/>
      <c r="BE375" s="110"/>
      <c r="BF375" s="169">
        <f t="shared" si="3471"/>
        <v>0</v>
      </c>
      <c r="BG375" s="60"/>
      <c r="BH375" s="60"/>
      <c r="BI375" s="60"/>
      <c r="BJ375" s="60"/>
      <c r="BK375" s="60"/>
      <c r="BL375" s="60"/>
      <c r="BM375" s="60"/>
      <c r="BN375" s="60"/>
      <c r="BO375" s="60"/>
      <c r="BP375" s="60"/>
      <c r="BQ375" s="61"/>
      <c r="BR375" s="60"/>
      <c r="BS375" s="60"/>
      <c r="BT375" s="60"/>
      <c r="BU375" s="110"/>
      <c r="BV375" s="169">
        <f t="shared" si="3472"/>
        <v>0</v>
      </c>
      <c r="BW375" s="60"/>
      <c r="BX375" s="60"/>
      <c r="BY375" s="60"/>
      <c r="BZ375" s="60"/>
      <c r="CA375" s="60"/>
      <c r="CB375" s="60"/>
      <c r="CC375" s="60"/>
      <c r="CD375" s="60"/>
      <c r="CE375" s="60"/>
      <c r="CF375" s="60"/>
      <c r="CG375" s="61"/>
      <c r="CH375" s="60"/>
      <c r="CI375" s="60"/>
      <c r="CJ375" s="60"/>
      <c r="CK375" s="60"/>
      <c r="CL375" s="60"/>
      <c r="CM375" s="60"/>
      <c r="CN375" s="60"/>
      <c r="CO375" s="60"/>
      <c r="CP375" s="60"/>
      <c r="CQ375" s="60"/>
      <c r="CR375" s="60"/>
      <c r="CS375" s="60"/>
      <c r="CT375" s="60"/>
      <c r="CU375" s="110"/>
      <c r="CV375" s="173"/>
      <c r="CW375" s="169">
        <f t="shared" si="3473"/>
        <v>0</v>
      </c>
      <c r="CX375" s="60"/>
      <c r="CY375" s="60"/>
      <c r="CZ375" s="60"/>
      <c r="DA375" s="60"/>
      <c r="DB375" s="60"/>
      <c r="DC375" s="60"/>
      <c r="DD375" s="60"/>
      <c r="DE375" s="60"/>
      <c r="DF375" s="60"/>
      <c r="DG375" s="60"/>
      <c r="DH375" s="61"/>
      <c r="DI375" s="60"/>
      <c r="DJ375" s="60"/>
      <c r="DK375" s="60"/>
      <c r="DL375" s="110"/>
      <c r="DM375" s="169">
        <f t="shared" si="3474"/>
        <v>0</v>
      </c>
      <c r="DN375" s="60"/>
      <c r="DO375" s="60"/>
      <c r="DP375" s="60"/>
      <c r="DQ375" s="60"/>
      <c r="DR375" s="60"/>
      <c r="DS375" s="60"/>
      <c r="DT375" s="60"/>
      <c r="DU375" s="60"/>
      <c r="DV375" s="60"/>
      <c r="DW375" s="60"/>
      <c r="DX375" s="61"/>
      <c r="DY375" s="60"/>
      <c r="DZ375" s="60"/>
      <c r="EA375" s="60"/>
      <c r="EB375" s="110"/>
      <c r="EC375" s="169">
        <f t="shared" si="3475"/>
        <v>0</v>
      </c>
      <c r="ED375" s="60"/>
      <c r="EE375" s="60"/>
      <c r="EF375" s="60"/>
      <c r="EG375" s="60"/>
      <c r="EH375" s="60"/>
      <c r="EI375" s="60"/>
      <c r="EJ375" s="60"/>
      <c r="EK375" s="60"/>
      <c r="EL375" s="60"/>
      <c r="EM375" s="60"/>
      <c r="EN375" s="61"/>
      <c r="EO375" s="60"/>
      <c r="EP375" s="60"/>
      <c r="EQ375" s="60"/>
      <c r="ER375" s="110"/>
      <c r="ES375" s="169">
        <f t="shared" si="3476"/>
        <v>0</v>
      </c>
      <c r="ET375" s="60"/>
      <c r="EU375" s="60"/>
      <c r="EV375" s="60"/>
      <c r="EW375" s="60"/>
      <c r="EX375" s="60"/>
      <c r="EY375" s="60"/>
      <c r="EZ375" s="60"/>
      <c r="FA375" s="60"/>
      <c r="FB375" s="60"/>
      <c r="FC375" s="60"/>
      <c r="FD375" s="61"/>
      <c r="FE375" s="60"/>
      <c r="FF375" s="60"/>
      <c r="FG375" s="60"/>
      <c r="FH375" s="110"/>
      <c r="FI375" s="169">
        <f t="shared" si="3477"/>
        <v>0</v>
      </c>
      <c r="FJ375" s="60"/>
      <c r="FK375" s="60"/>
      <c r="FL375" s="60"/>
      <c r="FM375" s="60"/>
      <c r="FN375" s="60"/>
      <c r="FO375" s="60"/>
      <c r="FP375" s="60"/>
      <c r="FQ375" s="60"/>
      <c r="FR375" s="60"/>
      <c r="FS375" s="60"/>
      <c r="FT375" s="61"/>
      <c r="FU375" s="60"/>
      <c r="FV375" s="60"/>
      <c r="FW375" s="60"/>
      <c r="FX375" s="110"/>
      <c r="FY375" s="169">
        <f t="shared" si="3478"/>
        <v>0</v>
      </c>
      <c r="FZ375" s="60"/>
      <c r="GA375" s="60"/>
      <c r="GB375" s="60"/>
      <c r="GC375" s="60"/>
      <c r="GD375" s="60"/>
      <c r="GE375" s="60"/>
      <c r="GF375" s="60"/>
      <c r="GG375" s="60"/>
      <c r="GH375" s="60"/>
      <c r="GI375" s="60"/>
      <c r="GJ375" s="61"/>
      <c r="GK375" s="60"/>
      <c r="GL375" s="60"/>
      <c r="GM375" s="60"/>
      <c r="GN375" s="110"/>
      <c r="GO375" s="169">
        <f t="shared" si="3479"/>
        <v>0</v>
      </c>
      <c r="GP375" s="60"/>
      <c r="GQ375" s="60"/>
      <c r="GR375" s="60"/>
      <c r="GS375" s="60"/>
      <c r="GT375" s="60"/>
      <c r="GU375" s="60"/>
      <c r="GV375" s="60"/>
      <c r="GW375" s="60"/>
      <c r="GX375" s="60"/>
      <c r="GY375" s="60"/>
      <c r="GZ375" s="61"/>
      <c r="HA375" s="60"/>
      <c r="HB375" s="60"/>
      <c r="HC375" s="60"/>
      <c r="HD375" s="60"/>
      <c r="HE375" s="60"/>
      <c r="HF375" s="60"/>
      <c r="HG375" s="60"/>
      <c r="HH375" s="60"/>
      <c r="HI375" s="60"/>
      <c r="HJ375" s="60"/>
      <c r="HK375" s="60"/>
      <c r="HL375" s="60"/>
      <c r="HM375" s="60"/>
      <c r="HN375" s="110"/>
      <c r="HO375" s="172"/>
      <c r="HP375" s="173"/>
      <c r="HQ375" s="169">
        <f t="shared" si="3480"/>
        <v>0</v>
      </c>
      <c r="HR375" s="60"/>
      <c r="HS375" s="60"/>
      <c r="HT375" s="60"/>
      <c r="HU375" s="60"/>
      <c r="HV375" s="60"/>
      <c r="HW375" s="60"/>
      <c r="HX375" s="60"/>
      <c r="HY375" s="60"/>
      <c r="HZ375" s="60"/>
      <c r="IA375" s="60"/>
      <c r="IB375" s="61"/>
      <c r="IC375" s="60"/>
      <c r="ID375" s="60"/>
      <c r="IE375" s="60"/>
      <c r="IF375" s="110"/>
      <c r="IG375" s="169">
        <f t="shared" si="3481"/>
        <v>0</v>
      </c>
      <c r="IH375" s="60"/>
      <c r="II375" s="60"/>
      <c r="IJ375" s="60"/>
      <c r="IK375" s="60"/>
      <c r="IL375" s="60"/>
      <c r="IM375" s="60"/>
      <c r="IN375" s="60"/>
      <c r="IO375" s="60"/>
      <c r="IP375" s="60"/>
      <c r="IQ375" s="60"/>
      <c r="IR375" s="61"/>
      <c r="IS375" s="60"/>
      <c r="IT375" s="60"/>
      <c r="IU375" s="60"/>
      <c r="IV375" s="110"/>
      <c r="IW375" s="169">
        <f t="shared" si="3482"/>
        <v>0</v>
      </c>
      <c r="IX375" s="60"/>
      <c r="IY375" s="60"/>
      <c r="IZ375" s="60"/>
      <c r="JA375" s="60"/>
      <c r="JB375" s="60"/>
      <c r="JC375" s="60"/>
      <c r="JD375" s="60"/>
      <c r="JE375" s="60"/>
      <c r="JF375" s="60"/>
      <c r="JG375" s="60"/>
      <c r="JH375" s="61"/>
      <c r="JI375" s="60"/>
      <c r="JJ375" s="60"/>
      <c r="JK375" s="60"/>
      <c r="JL375" s="110"/>
      <c r="JM375" s="169">
        <f t="shared" si="3483"/>
        <v>0</v>
      </c>
      <c r="JN375" s="60"/>
      <c r="JO375" s="60"/>
      <c r="JP375" s="60"/>
      <c r="JQ375" s="60"/>
      <c r="JR375" s="60"/>
      <c r="JS375" s="60"/>
      <c r="JT375" s="60"/>
      <c r="JU375" s="60"/>
      <c r="JV375" s="60"/>
      <c r="JW375" s="60"/>
      <c r="JX375" s="61"/>
      <c r="JY375" s="60"/>
      <c r="JZ375" s="60"/>
      <c r="KA375" s="60"/>
      <c r="KB375" s="110"/>
      <c r="KC375" s="169">
        <f t="shared" si="3484"/>
        <v>0</v>
      </c>
      <c r="KD375" s="60"/>
      <c r="KE375" s="60"/>
      <c r="KF375" s="60"/>
      <c r="KG375" s="60"/>
      <c r="KH375" s="60"/>
      <c r="KI375" s="60"/>
      <c r="KJ375" s="60"/>
      <c r="KK375" s="60"/>
      <c r="KL375" s="60"/>
      <c r="KM375" s="60"/>
      <c r="KN375" s="61"/>
      <c r="KO375" s="60"/>
      <c r="KP375" s="60"/>
      <c r="KQ375" s="60"/>
      <c r="KR375" s="60"/>
      <c r="KS375" s="60"/>
      <c r="KT375" s="60"/>
      <c r="KU375" s="60"/>
      <c r="KV375" s="60"/>
      <c r="KW375" s="60"/>
      <c r="KX375" s="60"/>
      <c r="KY375" s="60"/>
      <c r="KZ375" s="60"/>
      <c r="LA375" s="60"/>
      <c r="LB375" s="110"/>
      <c r="LC375" s="173"/>
      <c r="LD375" s="169">
        <f t="shared" si="3485"/>
        <v>0</v>
      </c>
      <c r="LE375" s="60"/>
      <c r="LF375" s="60"/>
      <c r="LG375" s="60"/>
      <c r="LH375" s="60"/>
      <c r="LI375" s="60"/>
      <c r="LJ375" s="60"/>
      <c r="LK375" s="60"/>
      <c r="LL375" s="60"/>
      <c r="LM375" s="60"/>
      <c r="LN375" s="60"/>
      <c r="LO375" s="61"/>
      <c r="LP375" s="60"/>
      <c r="LQ375" s="60"/>
      <c r="LR375" s="60"/>
      <c r="LS375" s="110"/>
      <c r="LT375" s="169">
        <f t="shared" si="3486"/>
        <v>0</v>
      </c>
      <c r="LU375" s="60"/>
      <c r="LV375" s="60"/>
      <c r="LW375" s="60"/>
      <c r="LX375" s="60"/>
      <c r="LY375" s="60"/>
      <c r="LZ375" s="60"/>
      <c r="MA375" s="60"/>
      <c r="MB375" s="60"/>
      <c r="MC375" s="60"/>
      <c r="MD375" s="60"/>
      <c r="ME375" s="61"/>
      <c r="MF375" s="60"/>
      <c r="MG375" s="60"/>
      <c r="MH375" s="60"/>
      <c r="MI375" s="110"/>
      <c r="MJ375" s="169">
        <f t="shared" si="3487"/>
        <v>0</v>
      </c>
      <c r="MK375" s="60"/>
      <c r="ML375" s="60"/>
      <c r="MM375" s="60"/>
      <c r="MN375" s="60"/>
      <c r="MO375" s="60"/>
      <c r="MP375" s="60"/>
      <c r="MQ375" s="60"/>
      <c r="MR375" s="60"/>
      <c r="MS375" s="60"/>
      <c r="MT375" s="60"/>
      <c r="MU375" s="61"/>
      <c r="MV375" s="60"/>
      <c r="MW375" s="60"/>
      <c r="MX375" s="60"/>
      <c r="MY375" s="110"/>
      <c r="MZ375" s="169">
        <f t="shared" si="3488"/>
        <v>0</v>
      </c>
      <c r="NA375" s="60"/>
      <c r="NB375" s="60"/>
      <c r="NC375" s="60"/>
      <c r="ND375" s="60"/>
      <c r="NE375" s="60"/>
      <c r="NF375" s="60"/>
      <c r="NG375" s="60"/>
      <c r="NH375" s="60"/>
      <c r="NI375" s="60"/>
      <c r="NJ375" s="60"/>
      <c r="NK375" s="61"/>
      <c r="NL375" s="60"/>
      <c r="NM375" s="60"/>
      <c r="NN375" s="60"/>
      <c r="NO375" s="110"/>
      <c r="NP375" s="169">
        <f t="shared" si="3489"/>
        <v>0</v>
      </c>
      <c r="NQ375" s="60"/>
      <c r="NR375" s="60"/>
      <c r="NS375" s="60"/>
      <c r="NT375" s="60"/>
      <c r="NU375" s="60"/>
      <c r="NV375" s="60"/>
      <c r="NW375" s="60"/>
      <c r="NX375" s="60"/>
      <c r="NY375" s="60"/>
      <c r="NZ375" s="60"/>
      <c r="OA375" s="61"/>
      <c r="OB375" s="60"/>
      <c r="OC375" s="60"/>
      <c r="OD375" s="60"/>
      <c r="OE375" s="110"/>
      <c r="OF375" s="169">
        <f t="shared" si="3490"/>
        <v>0</v>
      </c>
      <c r="OG375" s="60"/>
      <c r="OH375" s="60"/>
      <c r="OI375" s="60"/>
      <c r="OJ375" s="60"/>
      <c r="OK375" s="60"/>
      <c r="OL375" s="60"/>
      <c r="OM375" s="60"/>
      <c r="ON375" s="60"/>
      <c r="OO375" s="60"/>
      <c r="OP375" s="60"/>
      <c r="OQ375" s="61"/>
      <c r="OR375" s="60"/>
      <c r="OS375" s="60"/>
      <c r="OT375" s="60"/>
      <c r="OU375" s="110"/>
      <c r="OV375" s="169">
        <f t="shared" si="3491"/>
        <v>0</v>
      </c>
      <c r="OW375" s="60"/>
      <c r="OX375" s="60"/>
      <c r="OY375" s="60"/>
      <c r="OZ375" s="60"/>
      <c r="PA375" s="60"/>
      <c r="PB375" s="60"/>
      <c r="PC375" s="60"/>
      <c r="PD375" s="60"/>
      <c r="PE375" s="60"/>
      <c r="PF375" s="60"/>
      <c r="PG375" s="61"/>
      <c r="PH375" s="60"/>
      <c r="PI375" s="60"/>
      <c r="PJ375" s="60"/>
      <c r="PK375" s="110"/>
      <c r="PL375" s="169">
        <f t="shared" si="3492"/>
        <v>0</v>
      </c>
      <c r="PM375" s="60"/>
      <c r="PN375" s="60"/>
      <c r="PO375" s="60"/>
      <c r="PP375" s="60"/>
      <c r="PQ375" s="60"/>
      <c r="PR375" s="60"/>
      <c r="PS375" s="60"/>
      <c r="PT375" s="60"/>
      <c r="PU375" s="60"/>
      <c r="PV375" s="60"/>
      <c r="PW375" s="61"/>
      <c r="PX375" s="60"/>
      <c r="PY375" s="60"/>
      <c r="PZ375" s="60"/>
      <c r="QA375" s="110"/>
      <c r="QB375" s="169">
        <f t="shared" si="3493"/>
        <v>0</v>
      </c>
      <c r="QC375" s="60"/>
      <c r="QD375" s="60"/>
      <c r="QE375" s="60"/>
      <c r="QF375" s="60"/>
      <c r="QG375" s="60"/>
      <c r="QH375" s="60"/>
      <c r="QI375" s="60"/>
      <c r="QJ375" s="60"/>
      <c r="QK375" s="60"/>
      <c r="QL375" s="60"/>
      <c r="QM375" s="61"/>
      <c r="QN375" s="60"/>
      <c r="QO375" s="60"/>
      <c r="QP375" s="60"/>
      <c r="QQ375" s="110"/>
      <c r="QR375" s="169">
        <f t="shared" si="3494"/>
        <v>0</v>
      </c>
      <c r="QS375" s="60"/>
      <c r="QT375" s="60"/>
      <c r="QU375" s="60"/>
      <c r="QV375" s="60"/>
      <c r="QW375" s="60"/>
      <c r="QX375" s="60"/>
      <c r="QY375" s="60"/>
      <c r="QZ375" s="60"/>
      <c r="RA375" s="60"/>
      <c r="RB375" s="60"/>
      <c r="RC375" s="61"/>
      <c r="RD375" s="60"/>
      <c r="RE375" s="60"/>
      <c r="RF375" s="60"/>
      <c r="RG375" s="60"/>
      <c r="RH375" s="60"/>
      <c r="RI375" s="60"/>
      <c r="RJ375" s="60"/>
      <c r="RK375" s="60"/>
      <c r="RL375" s="60"/>
      <c r="RM375" s="60"/>
      <c r="RN375" s="60"/>
      <c r="RO375" s="60"/>
      <c r="RP375" s="60"/>
      <c r="RQ375" s="110"/>
      <c r="RR375" s="173"/>
      <c r="RS375" s="169">
        <f t="shared" si="3495"/>
        <v>0</v>
      </c>
      <c r="RT375" s="60"/>
      <c r="RU375" s="60"/>
      <c r="RV375" s="60"/>
      <c r="RW375" s="60"/>
      <c r="RX375" s="60"/>
      <c r="RY375" s="60"/>
      <c r="RZ375" s="60"/>
      <c r="SA375" s="60"/>
      <c r="SB375" s="60"/>
      <c r="SC375" s="60"/>
      <c r="SD375" s="61"/>
      <c r="SE375" s="60"/>
      <c r="SF375" s="60"/>
      <c r="SG375" s="60"/>
      <c r="SH375" s="110"/>
      <c r="SI375" s="169">
        <f t="shared" si="3496"/>
        <v>0</v>
      </c>
      <c r="SJ375" s="60"/>
      <c r="SK375" s="60"/>
      <c r="SL375" s="60"/>
      <c r="SM375" s="60"/>
      <c r="SN375" s="60"/>
      <c r="SO375" s="60"/>
      <c r="SP375" s="60"/>
      <c r="SQ375" s="60"/>
      <c r="SR375" s="60"/>
      <c r="SS375" s="60"/>
      <c r="ST375" s="61"/>
      <c r="SU375" s="60"/>
      <c r="SV375" s="60"/>
      <c r="SW375" s="60"/>
      <c r="SX375" s="110"/>
      <c r="SY375" s="169">
        <f t="shared" si="3497"/>
        <v>0</v>
      </c>
      <c r="SZ375" s="60"/>
      <c r="TA375" s="60"/>
      <c r="TB375" s="60"/>
      <c r="TC375" s="60"/>
      <c r="TD375" s="60"/>
      <c r="TE375" s="60"/>
      <c r="TF375" s="60"/>
      <c r="TG375" s="60"/>
      <c r="TH375" s="60"/>
      <c r="TI375" s="60"/>
      <c r="TJ375" s="61"/>
      <c r="TK375" s="60"/>
      <c r="TL375" s="60"/>
      <c r="TM375" s="60"/>
      <c r="TN375" s="110"/>
      <c r="TO375" s="169">
        <f t="shared" si="3498"/>
        <v>0</v>
      </c>
      <c r="TP375" s="60"/>
      <c r="TQ375" s="60"/>
      <c r="TR375" s="60"/>
      <c r="TS375" s="60"/>
      <c r="TT375" s="60"/>
      <c r="TU375" s="60"/>
      <c r="TV375" s="60"/>
      <c r="TW375" s="60"/>
      <c r="TX375" s="60"/>
      <c r="TY375" s="60"/>
      <c r="TZ375" s="61"/>
      <c r="UA375" s="60"/>
      <c r="UB375" s="60"/>
      <c r="UC375" s="60"/>
      <c r="UD375" s="110"/>
      <c r="UE375" s="169">
        <f t="shared" si="3499"/>
        <v>0</v>
      </c>
      <c r="UF375" s="60"/>
      <c r="UG375" s="60"/>
      <c r="UH375" s="60"/>
      <c r="UI375" s="60"/>
      <c r="UJ375" s="60"/>
      <c r="UK375" s="60"/>
      <c r="UL375" s="60"/>
      <c r="UM375" s="60"/>
      <c r="UN375" s="60"/>
      <c r="UO375" s="60"/>
      <c r="UP375" s="61"/>
      <c r="UQ375" s="60"/>
      <c r="UR375" s="60"/>
      <c r="US375" s="60"/>
      <c r="UT375" s="60"/>
      <c r="UU375" s="60"/>
      <c r="UV375" s="60"/>
      <c r="UW375" s="60"/>
      <c r="UX375" s="60"/>
      <c r="UY375" s="60"/>
      <c r="UZ375" s="60"/>
      <c r="VA375" s="60"/>
      <c r="VB375" s="60"/>
      <c r="VC375" s="60"/>
      <c r="VD375" s="110"/>
      <c r="VE375" s="10" t="str">
        <f t="shared" si="2875"/>
        <v>-</v>
      </c>
    </row>
    <row r="376" spans="1:577" ht="20.149999999999999" customHeight="1">
      <c r="A376" s="40"/>
      <c r="B376" s="40"/>
      <c r="C376" s="41">
        <v>21044</v>
      </c>
      <c r="D376" s="42" t="s">
        <v>133</v>
      </c>
      <c r="E376" s="193">
        <f t="shared" si="3467"/>
        <v>0</v>
      </c>
      <c r="F376" s="194"/>
      <c r="G376" s="194"/>
      <c r="H376" s="195"/>
      <c r="I376" s="229"/>
      <c r="J376" s="241">
        <f t="shared" si="3468"/>
        <v>0</v>
      </c>
      <c r="K376" s="61"/>
      <c r="L376" s="60"/>
      <c r="M376" s="60"/>
      <c r="N376" s="60"/>
      <c r="O376" s="60"/>
      <c r="P376" s="60"/>
      <c r="Q376" s="60"/>
      <c r="R376" s="60"/>
      <c r="S376" s="60"/>
      <c r="T376" s="60"/>
      <c r="U376" s="61"/>
      <c r="V376" s="60"/>
      <c r="W376" s="60"/>
      <c r="X376" s="60"/>
      <c r="Y376" s="110"/>
      <c r="Z376" s="169">
        <f t="shared" si="3469"/>
        <v>0</v>
      </c>
      <c r="AA376" s="60"/>
      <c r="AB376" s="60"/>
      <c r="AC376" s="60"/>
      <c r="AD376" s="60"/>
      <c r="AE376" s="60"/>
      <c r="AF376" s="60"/>
      <c r="AG376" s="60"/>
      <c r="AH376" s="60"/>
      <c r="AI376" s="60"/>
      <c r="AJ376" s="60"/>
      <c r="AK376" s="61"/>
      <c r="AL376" s="60"/>
      <c r="AM376" s="60"/>
      <c r="AN376" s="60"/>
      <c r="AO376" s="110"/>
      <c r="AP376" s="169">
        <f t="shared" si="3470"/>
        <v>0</v>
      </c>
      <c r="AQ376" s="60"/>
      <c r="AR376" s="60"/>
      <c r="AS376" s="60"/>
      <c r="AT376" s="60"/>
      <c r="AU376" s="60"/>
      <c r="AV376" s="60"/>
      <c r="AW376" s="60"/>
      <c r="AX376" s="60"/>
      <c r="AY376" s="60"/>
      <c r="AZ376" s="60"/>
      <c r="BA376" s="61"/>
      <c r="BB376" s="60"/>
      <c r="BC376" s="60"/>
      <c r="BD376" s="60"/>
      <c r="BE376" s="110"/>
      <c r="BF376" s="169">
        <f t="shared" si="3471"/>
        <v>0</v>
      </c>
      <c r="BG376" s="60"/>
      <c r="BH376" s="60"/>
      <c r="BI376" s="60"/>
      <c r="BJ376" s="60"/>
      <c r="BK376" s="60"/>
      <c r="BL376" s="60"/>
      <c r="BM376" s="60"/>
      <c r="BN376" s="60"/>
      <c r="BO376" s="60"/>
      <c r="BP376" s="60"/>
      <c r="BQ376" s="61"/>
      <c r="BR376" s="60"/>
      <c r="BS376" s="60"/>
      <c r="BT376" s="60"/>
      <c r="BU376" s="110"/>
      <c r="BV376" s="169">
        <f t="shared" si="3472"/>
        <v>0</v>
      </c>
      <c r="BW376" s="60"/>
      <c r="BX376" s="60"/>
      <c r="BY376" s="60"/>
      <c r="BZ376" s="60"/>
      <c r="CA376" s="60"/>
      <c r="CB376" s="60"/>
      <c r="CC376" s="60"/>
      <c r="CD376" s="60"/>
      <c r="CE376" s="60"/>
      <c r="CF376" s="60"/>
      <c r="CG376" s="61"/>
      <c r="CH376" s="60"/>
      <c r="CI376" s="60"/>
      <c r="CJ376" s="60"/>
      <c r="CK376" s="60"/>
      <c r="CL376" s="60"/>
      <c r="CM376" s="60"/>
      <c r="CN376" s="60"/>
      <c r="CO376" s="60"/>
      <c r="CP376" s="60"/>
      <c r="CQ376" s="60"/>
      <c r="CR376" s="60"/>
      <c r="CS376" s="60"/>
      <c r="CT376" s="60"/>
      <c r="CU376" s="110"/>
      <c r="CV376" s="173"/>
      <c r="CW376" s="169">
        <f t="shared" si="3473"/>
        <v>0</v>
      </c>
      <c r="CX376" s="60"/>
      <c r="CY376" s="60"/>
      <c r="CZ376" s="60"/>
      <c r="DA376" s="60"/>
      <c r="DB376" s="60"/>
      <c r="DC376" s="60"/>
      <c r="DD376" s="60"/>
      <c r="DE376" s="60"/>
      <c r="DF376" s="60"/>
      <c r="DG376" s="60"/>
      <c r="DH376" s="61"/>
      <c r="DI376" s="60"/>
      <c r="DJ376" s="60"/>
      <c r="DK376" s="60"/>
      <c r="DL376" s="110"/>
      <c r="DM376" s="169">
        <f t="shared" si="3474"/>
        <v>0</v>
      </c>
      <c r="DN376" s="60"/>
      <c r="DO376" s="60"/>
      <c r="DP376" s="60"/>
      <c r="DQ376" s="60"/>
      <c r="DR376" s="60"/>
      <c r="DS376" s="60"/>
      <c r="DT376" s="60"/>
      <c r="DU376" s="60"/>
      <c r="DV376" s="60"/>
      <c r="DW376" s="60"/>
      <c r="DX376" s="61"/>
      <c r="DY376" s="60"/>
      <c r="DZ376" s="60"/>
      <c r="EA376" s="60"/>
      <c r="EB376" s="110"/>
      <c r="EC376" s="169">
        <f t="shared" si="3475"/>
        <v>0</v>
      </c>
      <c r="ED376" s="60"/>
      <c r="EE376" s="60"/>
      <c r="EF376" s="60"/>
      <c r="EG376" s="60"/>
      <c r="EH376" s="60"/>
      <c r="EI376" s="60"/>
      <c r="EJ376" s="60"/>
      <c r="EK376" s="60"/>
      <c r="EL376" s="60"/>
      <c r="EM376" s="60"/>
      <c r="EN376" s="61"/>
      <c r="EO376" s="60"/>
      <c r="EP376" s="60"/>
      <c r="EQ376" s="60"/>
      <c r="ER376" s="110"/>
      <c r="ES376" s="169">
        <f t="shared" si="3476"/>
        <v>0</v>
      </c>
      <c r="ET376" s="60"/>
      <c r="EU376" s="60"/>
      <c r="EV376" s="60"/>
      <c r="EW376" s="60"/>
      <c r="EX376" s="60"/>
      <c r="EY376" s="60"/>
      <c r="EZ376" s="60"/>
      <c r="FA376" s="60"/>
      <c r="FB376" s="60"/>
      <c r="FC376" s="60"/>
      <c r="FD376" s="61"/>
      <c r="FE376" s="60"/>
      <c r="FF376" s="60"/>
      <c r="FG376" s="60"/>
      <c r="FH376" s="110"/>
      <c r="FI376" s="169">
        <f t="shared" si="3477"/>
        <v>0</v>
      </c>
      <c r="FJ376" s="60"/>
      <c r="FK376" s="60"/>
      <c r="FL376" s="60"/>
      <c r="FM376" s="60"/>
      <c r="FN376" s="60"/>
      <c r="FO376" s="60"/>
      <c r="FP376" s="60"/>
      <c r="FQ376" s="60"/>
      <c r="FR376" s="60"/>
      <c r="FS376" s="60"/>
      <c r="FT376" s="61"/>
      <c r="FU376" s="60"/>
      <c r="FV376" s="60"/>
      <c r="FW376" s="60"/>
      <c r="FX376" s="110"/>
      <c r="FY376" s="169">
        <f t="shared" si="3478"/>
        <v>0</v>
      </c>
      <c r="FZ376" s="60"/>
      <c r="GA376" s="60"/>
      <c r="GB376" s="60"/>
      <c r="GC376" s="60"/>
      <c r="GD376" s="60"/>
      <c r="GE376" s="60"/>
      <c r="GF376" s="60"/>
      <c r="GG376" s="60"/>
      <c r="GH376" s="60"/>
      <c r="GI376" s="60"/>
      <c r="GJ376" s="61"/>
      <c r="GK376" s="60"/>
      <c r="GL376" s="60"/>
      <c r="GM376" s="60"/>
      <c r="GN376" s="110"/>
      <c r="GO376" s="169">
        <f t="shared" si="3479"/>
        <v>0</v>
      </c>
      <c r="GP376" s="60"/>
      <c r="GQ376" s="60"/>
      <c r="GR376" s="60"/>
      <c r="GS376" s="60"/>
      <c r="GT376" s="60"/>
      <c r="GU376" s="60"/>
      <c r="GV376" s="60"/>
      <c r="GW376" s="60"/>
      <c r="GX376" s="60"/>
      <c r="GY376" s="60"/>
      <c r="GZ376" s="61"/>
      <c r="HA376" s="60"/>
      <c r="HB376" s="60"/>
      <c r="HC376" s="60"/>
      <c r="HD376" s="60"/>
      <c r="HE376" s="60"/>
      <c r="HF376" s="60"/>
      <c r="HG376" s="60"/>
      <c r="HH376" s="60"/>
      <c r="HI376" s="60"/>
      <c r="HJ376" s="60"/>
      <c r="HK376" s="60"/>
      <c r="HL376" s="60"/>
      <c r="HM376" s="60"/>
      <c r="HN376" s="110"/>
      <c r="HO376" s="172"/>
      <c r="HP376" s="173"/>
      <c r="HQ376" s="169">
        <f t="shared" si="3480"/>
        <v>0</v>
      </c>
      <c r="HR376" s="60"/>
      <c r="HS376" s="60"/>
      <c r="HT376" s="60"/>
      <c r="HU376" s="60"/>
      <c r="HV376" s="60"/>
      <c r="HW376" s="60"/>
      <c r="HX376" s="60"/>
      <c r="HY376" s="60"/>
      <c r="HZ376" s="60"/>
      <c r="IA376" s="60"/>
      <c r="IB376" s="61"/>
      <c r="IC376" s="60"/>
      <c r="ID376" s="60"/>
      <c r="IE376" s="60"/>
      <c r="IF376" s="110"/>
      <c r="IG376" s="169">
        <f t="shared" si="3481"/>
        <v>0</v>
      </c>
      <c r="IH376" s="60"/>
      <c r="II376" s="60"/>
      <c r="IJ376" s="60"/>
      <c r="IK376" s="60"/>
      <c r="IL376" s="60"/>
      <c r="IM376" s="60"/>
      <c r="IN376" s="60"/>
      <c r="IO376" s="60"/>
      <c r="IP376" s="60"/>
      <c r="IQ376" s="60"/>
      <c r="IR376" s="61"/>
      <c r="IS376" s="60"/>
      <c r="IT376" s="60"/>
      <c r="IU376" s="60"/>
      <c r="IV376" s="110"/>
      <c r="IW376" s="169">
        <f t="shared" si="3482"/>
        <v>0</v>
      </c>
      <c r="IX376" s="60"/>
      <c r="IY376" s="60"/>
      <c r="IZ376" s="60"/>
      <c r="JA376" s="60"/>
      <c r="JB376" s="60"/>
      <c r="JC376" s="60"/>
      <c r="JD376" s="60"/>
      <c r="JE376" s="60"/>
      <c r="JF376" s="60"/>
      <c r="JG376" s="60"/>
      <c r="JH376" s="61"/>
      <c r="JI376" s="60"/>
      <c r="JJ376" s="60"/>
      <c r="JK376" s="60"/>
      <c r="JL376" s="110"/>
      <c r="JM376" s="169">
        <f t="shared" si="3483"/>
        <v>0</v>
      </c>
      <c r="JN376" s="60"/>
      <c r="JO376" s="60"/>
      <c r="JP376" s="60"/>
      <c r="JQ376" s="60"/>
      <c r="JR376" s="60"/>
      <c r="JS376" s="60"/>
      <c r="JT376" s="60"/>
      <c r="JU376" s="60"/>
      <c r="JV376" s="60"/>
      <c r="JW376" s="60"/>
      <c r="JX376" s="61"/>
      <c r="JY376" s="60"/>
      <c r="JZ376" s="60"/>
      <c r="KA376" s="60"/>
      <c r="KB376" s="110"/>
      <c r="KC376" s="169">
        <f t="shared" si="3484"/>
        <v>0</v>
      </c>
      <c r="KD376" s="60"/>
      <c r="KE376" s="60"/>
      <c r="KF376" s="60"/>
      <c r="KG376" s="60"/>
      <c r="KH376" s="60"/>
      <c r="KI376" s="60"/>
      <c r="KJ376" s="60"/>
      <c r="KK376" s="60"/>
      <c r="KL376" s="60"/>
      <c r="KM376" s="60"/>
      <c r="KN376" s="61"/>
      <c r="KO376" s="60"/>
      <c r="KP376" s="60"/>
      <c r="KQ376" s="60"/>
      <c r="KR376" s="60"/>
      <c r="KS376" s="60"/>
      <c r="KT376" s="60"/>
      <c r="KU376" s="60"/>
      <c r="KV376" s="60"/>
      <c r="KW376" s="60"/>
      <c r="KX376" s="60"/>
      <c r="KY376" s="60"/>
      <c r="KZ376" s="60"/>
      <c r="LA376" s="60"/>
      <c r="LB376" s="110"/>
      <c r="LC376" s="173"/>
      <c r="LD376" s="169">
        <f t="shared" si="3485"/>
        <v>0</v>
      </c>
      <c r="LE376" s="60"/>
      <c r="LF376" s="60"/>
      <c r="LG376" s="60"/>
      <c r="LH376" s="60"/>
      <c r="LI376" s="60"/>
      <c r="LJ376" s="60"/>
      <c r="LK376" s="60"/>
      <c r="LL376" s="60"/>
      <c r="LM376" s="60"/>
      <c r="LN376" s="60"/>
      <c r="LO376" s="61"/>
      <c r="LP376" s="60"/>
      <c r="LQ376" s="60"/>
      <c r="LR376" s="60"/>
      <c r="LS376" s="110"/>
      <c r="LT376" s="169">
        <f t="shared" si="3486"/>
        <v>0</v>
      </c>
      <c r="LU376" s="60"/>
      <c r="LV376" s="60"/>
      <c r="LW376" s="60"/>
      <c r="LX376" s="60"/>
      <c r="LY376" s="60"/>
      <c r="LZ376" s="60"/>
      <c r="MA376" s="60"/>
      <c r="MB376" s="60"/>
      <c r="MC376" s="60"/>
      <c r="MD376" s="60"/>
      <c r="ME376" s="61"/>
      <c r="MF376" s="60"/>
      <c r="MG376" s="60"/>
      <c r="MH376" s="60"/>
      <c r="MI376" s="110"/>
      <c r="MJ376" s="169">
        <f t="shared" si="3487"/>
        <v>0</v>
      </c>
      <c r="MK376" s="60"/>
      <c r="ML376" s="60"/>
      <c r="MM376" s="60"/>
      <c r="MN376" s="60"/>
      <c r="MO376" s="60"/>
      <c r="MP376" s="60"/>
      <c r="MQ376" s="60"/>
      <c r="MR376" s="60"/>
      <c r="MS376" s="60"/>
      <c r="MT376" s="60"/>
      <c r="MU376" s="61"/>
      <c r="MV376" s="60"/>
      <c r="MW376" s="60"/>
      <c r="MX376" s="60"/>
      <c r="MY376" s="110"/>
      <c r="MZ376" s="169">
        <f t="shared" si="3488"/>
        <v>0</v>
      </c>
      <c r="NA376" s="60"/>
      <c r="NB376" s="60"/>
      <c r="NC376" s="60"/>
      <c r="ND376" s="60"/>
      <c r="NE376" s="60"/>
      <c r="NF376" s="60"/>
      <c r="NG376" s="60"/>
      <c r="NH376" s="60"/>
      <c r="NI376" s="60"/>
      <c r="NJ376" s="60"/>
      <c r="NK376" s="61"/>
      <c r="NL376" s="60"/>
      <c r="NM376" s="60"/>
      <c r="NN376" s="60"/>
      <c r="NO376" s="110"/>
      <c r="NP376" s="169">
        <f t="shared" si="3489"/>
        <v>0</v>
      </c>
      <c r="NQ376" s="60"/>
      <c r="NR376" s="60"/>
      <c r="NS376" s="60"/>
      <c r="NT376" s="60"/>
      <c r="NU376" s="60"/>
      <c r="NV376" s="60"/>
      <c r="NW376" s="60"/>
      <c r="NX376" s="60"/>
      <c r="NY376" s="60"/>
      <c r="NZ376" s="60"/>
      <c r="OA376" s="61"/>
      <c r="OB376" s="60"/>
      <c r="OC376" s="60"/>
      <c r="OD376" s="60"/>
      <c r="OE376" s="110"/>
      <c r="OF376" s="169">
        <f t="shared" si="3490"/>
        <v>0</v>
      </c>
      <c r="OG376" s="60"/>
      <c r="OH376" s="60"/>
      <c r="OI376" s="60"/>
      <c r="OJ376" s="60"/>
      <c r="OK376" s="60"/>
      <c r="OL376" s="60"/>
      <c r="OM376" s="60"/>
      <c r="ON376" s="60"/>
      <c r="OO376" s="60"/>
      <c r="OP376" s="60"/>
      <c r="OQ376" s="61"/>
      <c r="OR376" s="60"/>
      <c r="OS376" s="60"/>
      <c r="OT376" s="60"/>
      <c r="OU376" s="110"/>
      <c r="OV376" s="169">
        <f t="shared" si="3491"/>
        <v>0</v>
      </c>
      <c r="OW376" s="60"/>
      <c r="OX376" s="60"/>
      <c r="OY376" s="60"/>
      <c r="OZ376" s="60"/>
      <c r="PA376" s="60"/>
      <c r="PB376" s="60"/>
      <c r="PC376" s="60"/>
      <c r="PD376" s="60"/>
      <c r="PE376" s="60"/>
      <c r="PF376" s="60"/>
      <c r="PG376" s="61"/>
      <c r="PH376" s="60"/>
      <c r="PI376" s="60"/>
      <c r="PJ376" s="60"/>
      <c r="PK376" s="110"/>
      <c r="PL376" s="169">
        <f t="shared" si="3492"/>
        <v>0</v>
      </c>
      <c r="PM376" s="60"/>
      <c r="PN376" s="60"/>
      <c r="PO376" s="60"/>
      <c r="PP376" s="60"/>
      <c r="PQ376" s="60"/>
      <c r="PR376" s="60"/>
      <c r="PS376" s="60"/>
      <c r="PT376" s="60"/>
      <c r="PU376" s="60"/>
      <c r="PV376" s="60"/>
      <c r="PW376" s="61"/>
      <c r="PX376" s="60"/>
      <c r="PY376" s="60"/>
      <c r="PZ376" s="60"/>
      <c r="QA376" s="110"/>
      <c r="QB376" s="169">
        <f t="shared" si="3493"/>
        <v>0</v>
      </c>
      <c r="QC376" s="60"/>
      <c r="QD376" s="60"/>
      <c r="QE376" s="60"/>
      <c r="QF376" s="60"/>
      <c r="QG376" s="60"/>
      <c r="QH376" s="60"/>
      <c r="QI376" s="60"/>
      <c r="QJ376" s="60"/>
      <c r="QK376" s="60"/>
      <c r="QL376" s="60"/>
      <c r="QM376" s="61"/>
      <c r="QN376" s="60"/>
      <c r="QO376" s="60"/>
      <c r="QP376" s="60"/>
      <c r="QQ376" s="110"/>
      <c r="QR376" s="169">
        <f t="shared" si="3494"/>
        <v>0</v>
      </c>
      <c r="QS376" s="60"/>
      <c r="QT376" s="60"/>
      <c r="QU376" s="60"/>
      <c r="QV376" s="60"/>
      <c r="QW376" s="60"/>
      <c r="QX376" s="60"/>
      <c r="QY376" s="60"/>
      <c r="QZ376" s="60"/>
      <c r="RA376" s="60"/>
      <c r="RB376" s="60"/>
      <c r="RC376" s="61"/>
      <c r="RD376" s="60"/>
      <c r="RE376" s="60"/>
      <c r="RF376" s="60"/>
      <c r="RG376" s="60"/>
      <c r="RH376" s="60"/>
      <c r="RI376" s="60"/>
      <c r="RJ376" s="60"/>
      <c r="RK376" s="60"/>
      <c r="RL376" s="60"/>
      <c r="RM376" s="60"/>
      <c r="RN376" s="60"/>
      <c r="RO376" s="60"/>
      <c r="RP376" s="60"/>
      <c r="RQ376" s="110"/>
      <c r="RR376" s="173"/>
      <c r="RS376" s="169">
        <f t="shared" si="3495"/>
        <v>0</v>
      </c>
      <c r="RT376" s="60"/>
      <c r="RU376" s="60"/>
      <c r="RV376" s="60"/>
      <c r="RW376" s="60"/>
      <c r="RX376" s="60"/>
      <c r="RY376" s="60"/>
      <c r="RZ376" s="60"/>
      <c r="SA376" s="60"/>
      <c r="SB376" s="60"/>
      <c r="SC376" s="60"/>
      <c r="SD376" s="61"/>
      <c r="SE376" s="60"/>
      <c r="SF376" s="60"/>
      <c r="SG376" s="60"/>
      <c r="SH376" s="110"/>
      <c r="SI376" s="169">
        <f t="shared" si="3496"/>
        <v>0</v>
      </c>
      <c r="SJ376" s="60"/>
      <c r="SK376" s="60"/>
      <c r="SL376" s="60"/>
      <c r="SM376" s="60"/>
      <c r="SN376" s="60"/>
      <c r="SO376" s="60"/>
      <c r="SP376" s="60"/>
      <c r="SQ376" s="60"/>
      <c r="SR376" s="60"/>
      <c r="SS376" s="60"/>
      <c r="ST376" s="61"/>
      <c r="SU376" s="60"/>
      <c r="SV376" s="60"/>
      <c r="SW376" s="60"/>
      <c r="SX376" s="110"/>
      <c r="SY376" s="169">
        <f t="shared" si="3497"/>
        <v>0</v>
      </c>
      <c r="SZ376" s="60"/>
      <c r="TA376" s="60"/>
      <c r="TB376" s="60"/>
      <c r="TC376" s="60"/>
      <c r="TD376" s="60"/>
      <c r="TE376" s="60"/>
      <c r="TF376" s="60"/>
      <c r="TG376" s="60"/>
      <c r="TH376" s="60"/>
      <c r="TI376" s="60"/>
      <c r="TJ376" s="61"/>
      <c r="TK376" s="60"/>
      <c r="TL376" s="60"/>
      <c r="TM376" s="60"/>
      <c r="TN376" s="110"/>
      <c r="TO376" s="169">
        <f t="shared" si="3498"/>
        <v>0</v>
      </c>
      <c r="TP376" s="60"/>
      <c r="TQ376" s="60"/>
      <c r="TR376" s="60"/>
      <c r="TS376" s="60"/>
      <c r="TT376" s="60"/>
      <c r="TU376" s="60"/>
      <c r="TV376" s="60"/>
      <c r="TW376" s="60"/>
      <c r="TX376" s="60"/>
      <c r="TY376" s="60"/>
      <c r="TZ376" s="61"/>
      <c r="UA376" s="60"/>
      <c r="UB376" s="60"/>
      <c r="UC376" s="60"/>
      <c r="UD376" s="110"/>
      <c r="UE376" s="169">
        <f t="shared" si="3499"/>
        <v>0</v>
      </c>
      <c r="UF376" s="60"/>
      <c r="UG376" s="60"/>
      <c r="UH376" s="60"/>
      <c r="UI376" s="60"/>
      <c r="UJ376" s="60"/>
      <c r="UK376" s="60"/>
      <c r="UL376" s="60"/>
      <c r="UM376" s="60"/>
      <c r="UN376" s="60"/>
      <c r="UO376" s="60"/>
      <c r="UP376" s="61"/>
      <c r="UQ376" s="60"/>
      <c r="UR376" s="60"/>
      <c r="US376" s="60"/>
      <c r="UT376" s="60"/>
      <c r="UU376" s="60"/>
      <c r="UV376" s="60"/>
      <c r="UW376" s="60"/>
      <c r="UX376" s="60"/>
      <c r="UY376" s="60"/>
      <c r="UZ376" s="60"/>
      <c r="VA376" s="60"/>
      <c r="VB376" s="60"/>
      <c r="VC376" s="60"/>
      <c r="VD376" s="110"/>
      <c r="VE376" s="10" t="str">
        <f t="shared" si="2875"/>
        <v>-</v>
      </c>
    </row>
    <row r="377" spans="1:577" ht="20.149999999999999" customHeight="1">
      <c r="A377" s="40"/>
      <c r="B377" s="40"/>
      <c r="C377" s="41">
        <v>21045</v>
      </c>
      <c r="D377" s="42" t="s">
        <v>134</v>
      </c>
      <c r="E377" s="193">
        <f t="shared" si="3467"/>
        <v>0</v>
      </c>
      <c r="F377" s="194"/>
      <c r="G377" s="194"/>
      <c r="H377" s="195"/>
      <c r="I377" s="229"/>
      <c r="J377" s="241">
        <f t="shared" si="3468"/>
        <v>0</v>
      </c>
      <c r="K377" s="61"/>
      <c r="L377" s="60"/>
      <c r="M377" s="60"/>
      <c r="N377" s="60"/>
      <c r="O377" s="60"/>
      <c r="P377" s="60"/>
      <c r="Q377" s="60"/>
      <c r="R377" s="60"/>
      <c r="S377" s="60"/>
      <c r="T377" s="60"/>
      <c r="U377" s="61"/>
      <c r="V377" s="60"/>
      <c r="W377" s="60"/>
      <c r="X377" s="60"/>
      <c r="Y377" s="110"/>
      <c r="Z377" s="169">
        <f t="shared" si="3469"/>
        <v>0</v>
      </c>
      <c r="AA377" s="60"/>
      <c r="AB377" s="60"/>
      <c r="AC377" s="60"/>
      <c r="AD377" s="60"/>
      <c r="AE377" s="60"/>
      <c r="AF377" s="60"/>
      <c r="AG377" s="60"/>
      <c r="AH377" s="60"/>
      <c r="AI377" s="60"/>
      <c r="AJ377" s="60"/>
      <c r="AK377" s="61"/>
      <c r="AL377" s="60"/>
      <c r="AM377" s="60"/>
      <c r="AN377" s="60"/>
      <c r="AO377" s="110"/>
      <c r="AP377" s="169">
        <f t="shared" si="3470"/>
        <v>0</v>
      </c>
      <c r="AQ377" s="60"/>
      <c r="AR377" s="60"/>
      <c r="AS377" s="60"/>
      <c r="AT377" s="60"/>
      <c r="AU377" s="60"/>
      <c r="AV377" s="60"/>
      <c r="AW377" s="60"/>
      <c r="AX377" s="60"/>
      <c r="AY377" s="60"/>
      <c r="AZ377" s="60"/>
      <c r="BA377" s="61"/>
      <c r="BB377" s="60"/>
      <c r="BC377" s="60"/>
      <c r="BD377" s="60"/>
      <c r="BE377" s="110"/>
      <c r="BF377" s="169">
        <f t="shared" si="3471"/>
        <v>0</v>
      </c>
      <c r="BG377" s="60"/>
      <c r="BH377" s="60"/>
      <c r="BI377" s="60"/>
      <c r="BJ377" s="60"/>
      <c r="BK377" s="60"/>
      <c r="BL377" s="60"/>
      <c r="BM377" s="60"/>
      <c r="BN377" s="60"/>
      <c r="BO377" s="60"/>
      <c r="BP377" s="60"/>
      <c r="BQ377" s="61"/>
      <c r="BR377" s="60"/>
      <c r="BS377" s="60"/>
      <c r="BT377" s="60"/>
      <c r="BU377" s="110"/>
      <c r="BV377" s="169">
        <f t="shared" si="3472"/>
        <v>0</v>
      </c>
      <c r="BW377" s="60"/>
      <c r="BX377" s="60"/>
      <c r="BY377" s="60"/>
      <c r="BZ377" s="60"/>
      <c r="CA377" s="60"/>
      <c r="CB377" s="60"/>
      <c r="CC377" s="60"/>
      <c r="CD377" s="60"/>
      <c r="CE377" s="60"/>
      <c r="CF377" s="60"/>
      <c r="CG377" s="61"/>
      <c r="CH377" s="60"/>
      <c r="CI377" s="60"/>
      <c r="CJ377" s="60"/>
      <c r="CK377" s="60"/>
      <c r="CL377" s="60"/>
      <c r="CM377" s="60"/>
      <c r="CN377" s="60"/>
      <c r="CO377" s="60"/>
      <c r="CP377" s="60"/>
      <c r="CQ377" s="60"/>
      <c r="CR377" s="60"/>
      <c r="CS377" s="60"/>
      <c r="CT377" s="60"/>
      <c r="CU377" s="110"/>
      <c r="CV377" s="173"/>
      <c r="CW377" s="169">
        <f t="shared" si="3473"/>
        <v>0</v>
      </c>
      <c r="CX377" s="60"/>
      <c r="CY377" s="60"/>
      <c r="CZ377" s="60"/>
      <c r="DA377" s="60"/>
      <c r="DB377" s="60"/>
      <c r="DC377" s="60"/>
      <c r="DD377" s="60"/>
      <c r="DE377" s="60"/>
      <c r="DF377" s="60"/>
      <c r="DG377" s="60"/>
      <c r="DH377" s="61"/>
      <c r="DI377" s="60"/>
      <c r="DJ377" s="60"/>
      <c r="DK377" s="60"/>
      <c r="DL377" s="110"/>
      <c r="DM377" s="169">
        <f t="shared" si="3474"/>
        <v>0</v>
      </c>
      <c r="DN377" s="60"/>
      <c r="DO377" s="60"/>
      <c r="DP377" s="60"/>
      <c r="DQ377" s="60"/>
      <c r="DR377" s="60"/>
      <c r="DS377" s="60"/>
      <c r="DT377" s="60"/>
      <c r="DU377" s="60"/>
      <c r="DV377" s="60"/>
      <c r="DW377" s="60"/>
      <c r="DX377" s="61"/>
      <c r="DY377" s="60"/>
      <c r="DZ377" s="60"/>
      <c r="EA377" s="60"/>
      <c r="EB377" s="110"/>
      <c r="EC377" s="169">
        <f t="shared" si="3475"/>
        <v>0</v>
      </c>
      <c r="ED377" s="60"/>
      <c r="EE377" s="60"/>
      <c r="EF377" s="60"/>
      <c r="EG377" s="60"/>
      <c r="EH377" s="60"/>
      <c r="EI377" s="60"/>
      <c r="EJ377" s="60"/>
      <c r="EK377" s="60"/>
      <c r="EL377" s="60"/>
      <c r="EM377" s="60"/>
      <c r="EN377" s="61"/>
      <c r="EO377" s="60"/>
      <c r="EP377" s="60"/>
      <c r="EQ377" s="60"/>
      <c r="ER377" s="110"/>
      <c r="ES377" s="169">
        <f t="shared" si="3476"/>
        <v>0</v>
      </c>
      <c r="ET377" s="60"/>
      <c r="EU377" s="60"/>
      <c r="EV377" s="60"/>
      <c r="EW377" s="60"/>
      <c r="EX377" s="60"/>
      <c r="EY377" s="60"/>
      <c r="EZ377" s="60"/>
      <c r="FA377" s="60"/>
      <c r="FB377" s="60"/>
      <c r="FC377" s="60"/>
      <c r="FD377" s="61"/>
      <c r="FE377" s="60"/>
      <c r="FF377" s="60"/>
      <c r="FG377" s="60"/>
      <c r="FH377" s="110"/>
      <c r="FI377" s="169">
        <f t="shared" si="3477"/>
        <v>0</v>
      </c>
      <c r="FJ377" s="60"/>
      <c r="FK377" s="60"/>
      <c r="FL377" s="60"/>
      <c r="FM377" s="60"/>
      <c r="FN377" s="60"/>
      <c r="FO377" s="60"/>
      <c r="FP377" s="60"/>
      <c r="FQ377" s="60"/>
      <c r="FR377" s="60"/>
      <c r="FS377" s="60"/>
      <c r="FT377" s="61"/>
      <c r="FU377" s="60"/>
      <c r="FV377" s="60"/>
      <c r="FW377" s="60"/>
      <c r="FX377" s="110"/>
      <c r="FY377" s="169">
        <f t="shared" si="3478"/>
        <v>0</v>
      </c>
      <c r="FZ377" s="60"/>
      <c r="GA377" s="60"/>
      <c r="GB377" s="60"/>
      <c r="GC377" s="60"/>
      <c r="GD377" s="60"/>
      <c r="GE377" s="60"/>
      <c r="GF377" s="60"/>
      <c r="GG377" s="60"/>
      <c r="GH377" s="60"/>
      <c r="GI377" s="60"/>
      <c r="GJ377" s="61"/>
      <c r="GK377" s="60"/>
      <c r="GL377" s="60"/>
      <c r="GM377" s="60"/>
      <c r="GN377" s="110"/>
      <c r="GO377" s="169">
        <f t="shared" si="3479"/>
        <v>0</v>
      </c>
      <c r="GP377" s="60"/>
      <c r="GQ377" s="60"/>
      <c r="GR377" s="60"/>
      <c r="GS377" s="60"/>
      <c r="GT377" s="60"/>
      <c r="GU377" s="60"/>
      <c r="GV377" s="60"/>
      <c r="GW377" s="60"/>
      <c r="GX377" s="60"/>
      <c r="GY377" s="60"/>
      <c r="GZ377" s="61"/>
      <c r="HA377" s="60"/>
      <c r="HB377" s="60"/>
      <c r="HC377" s="60"/>
      <c r="HD377" s="60"/>
      <c r="HE377" s="60"/>
      <c r="HF377" s="60"/>
      <c r="HG377" s="60"/>
      <c r="HH377" s="60"/>
      <c r="HI377" s="60"/>
      <c r="HJ377" s="60"/>
      <c r="HK377" s="60"/>
      <c r="HL377" s="60"/>
      <c r="HM377" s="60"/>
      <c r="HN377" s="110"/>
      <c r="HO377" s="172"/>
      <c r="HP377" s="173"/>
      <c r="HQ377" s="169">
        <f t="shared" si="3480"/>
        <v>0</v>
      </c>
      <c r="HR377" s="60"/>
      <c r="HS377" s="60"/>
      <c r="HT377" s="60"/>
      <c r="HU377" s="60"/>
      <c r="HV377" s="60"/>
      <c r="HW377" s="60"/>
      <c r="HX377" s="60"/>
      <c r="HY377" s="60"/>
      <c r="HZ377" s="60"/>
      <c r="IA377" s="60"/>
      <c r="IB377" s="61"/>
      <c r="IC377" s="60"/>
      <c r="ID377" s="60"/>
      <c r="IE377" s="60"/>
      <c r="IF377" s="110"/>
      <c r="IG377" s="169">
        <f t="shared" si="3481"/>
        <v>0</v>
      </c>
      <c r="IH377" s="60"/>
      <c r="II377" s="60"/>
      <c r="IJ377" s="60"/>
      <c r="IK377" s="60"/>
      <c r="IL377" s="60"/>
      <c r="IM377" s="60"/>
      <c r="IN377" s="60"/>
      <c r="IO377" s="60"/>
      <c r="IP377" s="60"/>
      <c r="IQ377" s="60"/>
      <c r="IR377" s="61"/>
      <c r="IS377" s="60"/>
      <c r="IT377" s="60"/>
      <c r="IU377" s="60"/>
      <c r="IV377" s="110"/>
      <c r="IW377" s="169">
        <f t="shared" si="3482"/>
        <v>0</v>
      </c>
      <c r="IX377" s="60"/>
      <c r="IY377" s="60"/>
      <c r="IZ377" s="60"/>
      <c r="JA377" s="60"/>
      <c r="JB377" s="60"/>
      <c r="JC377" s="60"/>
      <c r="JD377" s="60"/>
      <c r="JE377" s="60"/>
      <c r="JF377" s="60"/>
      <c r="JG377" s="60"/>
      <c r="JH377" s="61"/>
      <c r="JI377" s="60"/>
      <c r="JJ377" s="60"/>
      <c r="JK377" s="60"/>
      <c r="JL377" s="110"/>
      <c r="JM377" s="169">
        <f t="shared" si="3483"/>
        <v>0</v>
      </c>
      <c r="JN377" s="60"/>
      <c r="JO377" s="60"/>
      <c r="JP377" s="60"/>
      <c r="JQ377" s="60"/>
      <c r="JR377" s="60"/>
      <c r="JS377" s="60"/>
      <c r="JT377" s="60"/>
      <c r="JU377" s="60"/>
      <c r="JV377" s="60"/>
      <c r="JW377" s="60"/>
      <c r="JX377" s="61"/>
      <c r="JY377" s="60"/>
      <c r="JZ377" s="60"/>
      <c r="KA377" s="60"/>
      <c r="KB377" s="110"/>
      <c r="KC377" s="169">
        <f t="shared" si="3484"/>
        <v>0</v>
      </c>
      <c r="KD377" s="60"/>
      <c r="KE377" s="60"/>
      <c r="KF377" s="60"/>
      <c r="KG377" s="60"/>
      <c r="KH377" s="60"/>
      <c r="KI377" s="60"/>
      <c r="KJ377" s="60"/>
      <c r="KK377" s="60"/>
      <c r="KL377" s="60"/>
      <c r="KM377" s="60"/>
      <c r="KN377" s="61"/>
      <c r="KO377" s="60"/>
      <c r="KP377" s="60"/>
      <c r="KQ377" s="60"/>
      <c r="KR377" s="60"/>
      <c r="KS377" s="60"/>
      <c r="KT377" s="60"/>
      <c r="KU377" s="60"/>
      <c r="KV377" s="60"/>
      <c r="KW377" s="60"/>
      <c r="KX377" s="60"/>
      <c r="KY377" s="60"/>
      <c r="KZ377" s="60"/>
      <c r="LA377" s="60"/>
      <c r="LB377" s="110"/>
      <c r="LC377" s="173"/>
      <c r="LD377" s="169">
        <f t="shared" si="3485"/>
        <v>0</v>
      </c>
      <c r="LE377" s="60"/>
      <c r="LF377" s="60"/>
      <c r="LG377" s="60"/>
      <c r="LH377" s="60"/>
      <c r="LI377" s="60"/>
      <c r="LJ377" s="60"/>
      <c r="LK377" s="60"/>
      <c r="LL377" s="60"/>
      <c r="LM377" s="60"/>
      <c r="LN377" s="60"/>
      <c r="LO377" s="61"/>
      <c r="LP377" s="60"/>
      <c r="LQ377" s="60"/>
      <c r="LR377" s="60"/>
      <c r="LS377" s="110"/>
      <c r="LT377" s="169">
        <f t="shared" si="3486"/>
        <v>0</v>
      </c>
      <c r="LU377" s="60"/>
      <c r="LV377" s="60"/>
      <c r="LW377" s="60"/>
      <c r="LX377" s="60"/>
      <c r="LY377" s="60"/>
      <c r="LZ377" s="60"/>
      <c r="MA377" s="60"/>
      <c r="MB377" s="60"/>
      <c r="MC377" s="60"/>
      <c r="MD377" s="60"/>
      <c r="ME377" s="61"/>
      <c r="MF377" s="60"/>
      <c r="MG377" s="60"/>
      <c r="MH377" s="60"/>
      <c r="MI377" s="110"/>
      <c r="MJ377" s="169">
        <f t="shared" si="3487"/>
        <v>0</v>
      </c>
      <c r="MK377" s="60"/>
      <c r="ML377" s="60"/>
      <c r="MM377" s="60"/>
      <c r="MN377" s="60"/>
      <c r="MO377" s="60"/>
      <c r="MP377" s="60"/>
      <c r="MQ377" s="60"/>
      <c r="MR377" s="60"/>
      <c r="MS377" s="60"/>
      <c r="MT377" s="60"/>
      <c r="MU377" s="61"/>
      <c r="MV377" s="60"/>
      <c r="MW377" s="60"/>
      <c r="MX377" s="60"/>
      <c r="MY377" s="110"/>
      <c r="MZ377" s="169">
        <f t="shared" si="3488"/>
        <v>0</v>
      </c>
      <c r="NA377" s="60"/>
      <c r="NB377" s="60"/>
      <c r="NC377" s="60"/>
      <c r="ND377" s="60"/>
      <c r="NE377" s="60"/>
      <c r="NF377" s="60"/>
      <c r="NG377" s="60"/>
      <c r="NH377" s="60"/>
      <c r="NI377" s="60"/>
      <c r="NJ377" s="60"/>
      <c r="NK377" s="61"/>
      <c r="NL377" s="60"/>
      <c r="NM377" s="60"/>
      <c r="NN377" s="60"/>
      <c r="NO377" s="110"/>
      <c r="NP377" s="169">
        <f t="shared" si="3489"/>
        <v>0</v>
      </c>
      <c r="NQ377" s="60"/>
      <c r="NR377" s="60"/>
      <c r="NS377" s="60"/>
      <c r="NT377" s="60"/>
      <c r="NU377" s="60"/>
      <c r="NV377" s="60"/>
      <c r="NW377" s="60"/>
      <c r="NX377" s="60"/>
      <c r="NY377" s="60"/>
      <c r="NZ377" s="60"/>
      <c r="OA377" s="61"/>
      <c r="OB377" s="60"/>
      <c r="OC377" s="60"/>
      <c r="OD377" s="60"/>
      <c r="OE377" s="110"/>
      <c r="OF377" s="169">
        <f t="shared" si="3490"/>
        <v>0</v>
      </c>
      <c r="OG377" s="60"/>
      <c r="OH377" s="60"/>
      <c r="OI377" s="60"/>
      <c r="OJ377" s="60"/>
      <c r="OK377" s="60"/>
      <c r="OL377" s="60"/>
      <c r="OM377" s="60"/>
      <c r="ON377" s="60"/>
      <c r="OO377" s="60"/>
      <c r="OP377" s="60"/>
      <c r="OQ377" s="61"/>
      <c r="OR377" s="60"/>
      <c r="OS377" s="60"/>
      <c r="OT377" s="60"/>
      <c r="OU377" s="110"/>
      <c r="OV377" s="169">
        <f t="shared" si="3491"/>
        <v>0</v>
      </c>
      <c r="OW377" s="60"/>
      <c r="OX377" s="60"/>
      <c r="OY377" s="60"/>
      <c r="OZ377" s="60"/>
      <c r="PA377" s="60"/>
      <c r="PB377" s="60"/>
      <c r="PC377" s="60"/>
      <c r="PD377" s="60"/>
      <c r="PE377" s="60"/>
      <c r="PF377" s="60"/>
      <c r="PG377" s="61"/>
      <c r="PH377" s="60"/>
      <c r="PI377" s="60"/>
      <c r="PJ377" s="60"/>
      <c r="PK377" s="110"/>
      <c r="PL377" s="169">
        <f t="shared" si="3492"/>
        <v>0</v>
      </c>
      <c r="PM377" s="60"/>
      <c r="PN377" s="60"/>
      <c r="PO377" s="60"/>
      <c r="PP377" s="60"/>
      <c r="PQ377" s="60"/>
      <c r="PR377" s="60"/>
      <c r="PS377" s="60"/>
      <c r="PT377" s="60"/>
      <c r="PU377" s="60"/>
      <c r="PV377" s="60"/>
      <c r="PW377" s="61"/>
      <c r="PX377" s="60"/>
      <c r="PY377" s="60"/>
      <c r="PZ377" s="60"/>
      <c r="QA377" s="110"/>
      <c r="QB377" s="169">
        <f t="shared" si="3493"/>
        <v>0</v>
      </c>
      <c r="QC377" s="60"/>
      <c r="QD377" s="60"/>
      <c r="QE377" s="60"/>
      <c r="QF377" s="60"/>
      <c r="QG377" s="60"/>
      <c r="QH377" s="60"/>
      <c r="QI377" s="60"/>
      <c r="QJ377" s="60"/>
      <c r="QK377" s="60"/>
      <c r="QL377" s="60"/>
      <c r="QM377" s="61"/>
      <c r="QN377" s="60"/>
      <c r="QO377" s="60"/>
      <c r="QP377" s="60"/>
      <c r="QQ377" s="110"/>
      <c r="QR377" s="169">
        <f t="shared" si="3494"/>
        <v>0</v>
      </c>
      <c r="QS377" s="60"/>
      <c r="QT377" s="60"/>
      <c r="QU377" s="60"/>
      <c r="QV377" s="60"/>
      <c r="QW377" s="60"/>
      <c r="QX377" s="60"/>
      <c r="QY377" s="60"/>
      <c r="QZ377" s="60"/>
      <c r="RA377" s="60"/>
      <c r="RB377" s="60"/>
      <c r="RC377" s="61"/>
      <c r="RD377" s="60"/>
      <c r="RE377" s="60"/>
      <c r="RF377" s="60"/>
      <c r="RG377" s="60"/>
      <c r="RH377" s="60"/>
      <c r="RI377" s="60"/>
      <c r="RJ377" s="60"/>
      <c r="RK377" s="60"/>
      <c r="RL377" s="60"/>
      <c r="RM377" s="60"/>
      <c r="RN377" s="60"/>
      <c r="RO377" s="60"/>
      <c r="RP377" s="60"/>
      <c r="RQ377" s="110"/>
      <c r="RR377" s="173"/>
      <c r="RS377" s="169">
        <f t="shared" si="3495"/>
        <v>0</v>
      </c>
      <c r="RT377" s="60"/>
      <c r="RU377" s="60"/>
      <c r="RV377" s="60"/>
      <c r="RW377" s="60"/>
      <c r="RX377" s="60"/>
      <c r="RY377" s="60"/>
      <c r="RZ377" s="60"/>
      <c r="SA377" s="60"/>
      <c r="SB377" s="60"/>
      <c r="SC377" s="60"/>
      <c r="SD377" s="61"/>
      <c r="SE377" s="60"/>
      <c r="SF377" s="60"/>
      <c r="SG377" s="60"/>
      <c r="SH377" s="110"/>
      <c r="SI377" s="169">
        <f t="shared" si="3496"/>
        <v>0</v>
      </c>
      <c r="SJ377" s="60"/>
      <c r="SK377" s="60"/>
      <c r="SL377" s="60"/>
      <c r="SM377" s="60"/>
      <c r="SN377" s="60"/>
      <c r="SO377" s="60"/>
      <c r="SP377" s="60"/>
      <c r="SQ377" s="60"/>
      <c r="SR377" s="60"/>
      <c r="SS377" s="60"/>
      <c r="ST377" s="61"/>
      <c r="SU377" s="60"/>
      <c r="SV377" s="60"/>
      <c r="SW377" s="60"/>
      <c r="SX377" s="110"/>
      <c r="SY377" s="169">
        <f t="shared" si="3497"/>
        <v>0</v>
      </c>
      <c r="SZ377" s="60"/>
      <c r="TA377" s="60"/>
      <c r="TB377" s="60"/>
      <c r="TC377" s="60"/>
      <c r="TD377" s="60"/>
      <c r="TE377" s="60"/>
      <c r="TF377" s="60"/>
      <c r="TG377" s="60"/>
      <c r="TH377" s="60"/>
      <c r="TI377" s="60"/>
      <c r="TJ377" s="61"/>
      <c r="TK377" s="60"/>
      <c r="TL377" s="60"/>
      <c r="TM377" s="60"/>
      <c r="TN377" s="110"/>
      <c r="TO377" s="169">
        <f t="shared" si="3498"/>
        <v>0</v>
      </c>
      <c r="TP377" s="60"/>
      <c r="TQ377" s="60"/>
      <c r="TR377" s="60"/>
      <c r="TS377" s="60"/>
      <c r="TT377" s="60"/>
      <c r="TU377" s="60"/>
      <c r="TV377" s="60"/>
      <c r="TW377" s="60"/>
      <c r="TX377" s="60"/>
      <c r="TY377" s="60"/>
      <c r="TZ377" s="61"/>
      <c r="UA377" s="60"/>
      <c r="UB377" s="60"/>
      <c r="UC377" s="60"/>
      <c r="UD377" s="110"/>
      <c r="UE377" s="169">
        <f t="shared" si="3499"/>
        <v>0</v>
      </c>
      <c r="UF377" s="60"/>
      <c r="UG377" s="60"/>
      <c r="UH377" s="60"/>
      <c r="UI377" s="60"/>
      <c r="UJ377" s="60"/>
      <c r="UK377" s="60"/>
      <c r="UL377" s="60"/>
      <c r="UM377" s="60"/>
      <c r="UN377" s="60"/>
      <c r="UO377" s="60"/>
      <c r="UP377" s="61"/>
      <c r="UQ377" s="60"/>
      <c r="UR377" s="60"/>
      <c r="US377" s="60"/>
      <c r="UT377" s="60"/>
      <c r="UU377" s="60"/>
      <c r="UV377" s="60"/>
      <c r="UW377" s="60"/>
      <c r="UX377" s="60"/>
      <c r="UY377" s="60"/>
      <c r="UZ377" s="60"/>
      <c r="VA377" s="60"/>
      <c r="VB377" s="60"/>
      <c r="VC377" s="60"/>
      <c r="VD377" s="110"/>
      <c r="VE377" s="10" t="str">
        <f t="shared" si="2875"/>
        <v>-</v>
      </c>
    </row>
    <row r="378" spans="1:577" ht="20.149999999999999" customHeight="1">
      <c r="A378" s="40"/>
      <c r="B378" s="40"/>
      <c r="C378" s="41">
        <v>21046</v>
      </c>
      <c r="D378" s="42" t="s">
        <v>54</v>
      </c>
      <c r="E378" s="193">
        <f t="shared" si="3467"/>
        <v>0</v>
      </c>
      <c r="F378" s="194"/>
      <c r="G378" s="194"/>
      <c r="H378" s="195"/>
      <c r="I378" s="229"/>
      <c r="J378" s="241">
        <f t="shared" si="3468"/>
        <v>0</v>
      </c>
      <c r="K378" s="61"/>
      <c r="L378" s="60"/>
      <c r="M378" s="60"/>
      <c r="N378" s="60"/>
      <c r="O378" s="60"/>
      <c r="P378" s="60"/>
      <c r="Q378" s="60"/>
      <c r="R378" s="60"/>
      <c r="S378" s="60"/>
      <c r="T378" s="60"/>
      <c r="U378" s="61"/>
      <c r="V378" s="60"/>
      <c r="W378" s="60"/>
      <c r="X378" s="60"/>
      <c r="Y378" s="110"/>
      <c r="Z378" s="169">
        <f t="shared" si="3469"/>
        <v>0</v>
      </c>
      <c r="AA378" s="60"/>
      <c r="AB378" s="60"/>
      <c r="AC378" s="60"/>
      <c r="AD378" s="60"/>
      <c r="AE378" s="60"/>
      <c r="AF378" s="60"/>
      <c r="AG378" s="60"/>
      <c r="AH378" s="60"/>
      <c r="AI378" s="60"/>
      <c r="AJ378" s="60"/>
      <c r="AK378" s="61"/>
      <c r="AL378" s="60"/>
      <c r="AM378" s="60"/>
      <c r="AN378" s="60"/>
      <c r="AO378" s="110"/>
      <c r="AP378" s="169">
        <f t="shared" si="3470"/>
        <v>0</v>
      </c>
      <c r="AQ378" s="60"/>
      <c r="AR378" s="60"/>
      <c r="AS378" s="60"/>
      <c r="AT378" s="60"/>
      <c r="AU378" s="60"/>
      <c r="AV378" s="60"/>
      <c r="AW378" s="60"/>
      <c r="AX378" s="60"/>
      <c r="AY378" s="60"/>
      <c r="AZ378" s="60"/>
      <c r="BA378" s="61"/>
      <c r="BB378" s="60"/>
      <c r="BC378" s="60"/>
      <c r="BD378" s="60"/>
      <c r="BE378" s="110"/>
      <c r="BF378" s="169">
        <f t="shared" si="3471"/>
        <v>0</v>
      </c>
      <c r="BG378" s="60"/>
      <c r="BH378" s="60"/>
      <c r="BI378" s="60"/>
      <c r="BJ378" s="60"/>
      <c r="BK378" s="60"/>
      <c r="BL378" s="60"/>
      <c r="BM378" s="60"/>
      <c r="BN378" s="60"/>
      <c r="BO378" s="60"/>
      <c r="BP378" s="60"/>
      <c r="BQ378" s="61"/>
      <c r="BR378" s="60"/>
      <c r="BS378" s="60"/>
      <c r="BT378" s="60"/>
      <c r="BU378" s="110"/>
      <c r="BV378" s="169">
        <f t="shared" si="3472"/>
        <v>0</v>
      </c>
      <c r="BW378" s="60"/>
      <c r="BX378" s="60"/>
      <c r="BY378" s="60"/>
      <c r="BZ378" s="60"/>
      <c r="CA378" s="60"/>
      <c r="CB378" s="60"/>
      <c r="CC378" s="60"/>
      <c r="CD378" s="60"/>
      <c r="CE378" s="60"/>
      <c r="CF378" s="60"/>
      <c r="CG378" s="61"/>
      <c r="CH378" s="60"/>
      <c r="CI378" s="60"/>
      <c r="CJ378" s="60"/>
      <c r="CK378" s="60"/>
      <c r="CL378" s="60"/>
      <c r="CM378" s="60"/>
      <c r="CN378" s="60"/>
      <c r="CO378" s="60"/>
      <c r="CP378" s="60"/>
      <c r="CQ378" s="60"/>
      <c r="CR378" s="60"/>
      <c r="CS378" s="60"/>
      <c r="CT378" s="60"/>
      <c r="CU378" s="110"/>
      <c r="CV378" s="173"/>
      <c r="CW378" s="169">
        <f t="shared" si="3473"/>
        <v>0</v>
      </c>
      <c r="CX378" s="60"/>
      <c r="CY378" s="60"/>
      <c r="CZ378" s="60"/>
      <c r="DA378" s="60"/>
      <c r="DB378" s="60"/>
      <c r="DC378" s="60"/>
      <c r="DD378" s="60"/>
      <c r="DE378" s="60"/>
      <c r="DF378" s="60"/>
      <c r="DG378" s="60"/>
      <c r="DH378" s="61"/>
      <c r="DI378" s="60"/>
      <c r="DJ378" s="60"/>
      <c r="DK378" s="60"/>
      <c r="DL378" s="110"/>
      <c r="DM378" s="169">
        <f t="shared" si="3474"/>
        <v>0</v>
      </c>
      <c r="DN378" s="60"/>
      <c r="DO378" s="60"/>
      <c r="DP378" s="60"/>
      <c r="DQ378" s="60"/>
      <c r="DR378" s="60"/>
      <c r="DS378" s="60"/>
      <c r="DT378" s="60"/>
      <c r="DU378" s="60"/>
      <c r="DV378" s="60"/>
      <c r="DW378" s="60"/>
      <c r="DX378" s="61"/>
      <c r="DY378" s="60"/>
      <c r="DZ378" s="60"/>
      <c r="EA378" s="60"/>
      <c r="EB378" s="110"/>
      <c r="EC378" s="169">
        <f t="shared" si="3475"/>
        <v>0</v>
      </c>
      <c r="ED378" s="60"/>
      <c r="EE378" s="60"/>
      <c r="EF378" s="60"/>
      <c r="EG378" s="60"/>
      <c r="EH378" s="60"/>
      <c r="EI378" s="60"/>
      <c r="EJ378" s="60"/>
      <c r="EK378" s="60"/>
      <c r="EL378" s="60"/>
      <c r="EM378" s="60"/>
      <c r="EN378" s="61"/>
      <c r="EO378" s="60"/>
      <c r="EP378" s="60"/>
      <c r="EQ378" s="60"/>
      <c r="ER378" s="110"/>
      <c r="ES378" s="169">
        <f t="shared" si="3476"/>
        <v>0</v>
      </c>
      <c r="ET378" s="60"/>
      <c r="EU378" s="60"/>
      <c r="EV378" s="60"/>
      <c r="EW378" s="60"/>
      <c r="EX378" s="60"/>
      <c r="EY378" s="60"/>
      <c r="EZ378" s="60"/>
      <c r="FA378" s="60"/>
      <c r="FB378" s="60"/>
      <c r="FC378" s="60"/>
      <c r="FD378" s="61"/>
      <c r="FE378" s="60"/>
      <c r="FF378" s="60"/>
      <c r="FG378" s="60"/>
      <c r="FH378" s="110"/>
      <c r="FI378" s="169">
        <f t="shared" si="3477"/>
        <v>0</v>
      </c>
      <c r="FJ378" s="60"/>
      <c r="FK378" s="60"/>
      <c r="FL378" s="60"/>
      <c r="FM378" s="60"/>
      <c r="FN378" s="60"/>
      <c r="FO378" s="60"/>
      <c r="FP378" s="60"/>
      <c r="FQ378" s="60"/>
      <c r="FR378" s="60"/>
      <c r="FS378" s="60"/>
      <c r="FT378" s="61"/>
      <c r="FU378" s="60"/>
      <c r="FV378" s="60"/>
      <c r="FW378" s="60"/>
      <c r="FX378" s="110"/>
      <c r="FY378" s="169">
        <f t="shared" si="3478"/>
        <v>0</v>
      </c>
      <c r="FZ378" s="60"/>
      <c r="GA378" s="60"/>
      <c r="GB378" s="60"/>
      <c r="GC378" s="60"/>
      <c r="GD378" s="60"/>
      <c r="GE378" s="60"/>
      <c r="GF378" s="60"/>
      <c r="GG378" s="60"/>
      <c r="GH378" s="60"/>
      <c r="GI378" s="60"/>
      <c r="GJ378" s="61"/>
      <c r="GK378" s="60"/>
      <c r="GL378" s="60"/>
      <c r="GM378" s="60"/>
      <c r="GN378" s="110"/>
      <c r="GO378" s="169">
        <f t="shared" si="3479"/>
        <v>0</v>
      </c>
      <c r="GP378" s="60"/>
      <c r="GQ378" s="60"/>
      <c r="GR378" s="60"/>
      <c r="GS378" s="60"/>
      <c r="GT378" s="60"/>
      <c r="GU378" s="60"/>
      <c r="GV378" s="60"/>
      <c r="GW378" s="60"/>
      <c r="GX378" s="60"/>
      <c r="GY378" s="60"/>
      <c r="GZ378" s="61"/>
      <c r="HA378" s="60"/>
      <c r="HB378" s="60"/>
      <c r="HC378" s="60"/>
      <c r="HD378" s="60"/>
      <c r="HE378" s="60"/>
      <c r="HF378" s="60"/>
      <c r="HG378" s="60"/>
      <c r="HH378" s="60"/>
      <c r="HI378" s="60"/>
      <c r="HJ378" s="60"/>
      <c r="HK378" s="60"/>
      <c r="HL378" s="60"/>
      <c r="HM378" s="60"/>
      <c r="HN378" s="110"/>
      <c r="HO378" s="172"/>
      <c r="HP378" s="173"/>
      <c r="HQ378" s="169">
        <f t="shared" si="3480"/>
        <v>0</v>
      </c>
      <c r="HR378" s="60"/>
      <c r="HS378" s="60"/>
      <c r="HT378" s="60"/>
      <c r="HU378" s="60"/>
      <c r="HV378" s="60"/>
      <c r="HW378" s="60"/>
      <c r="HX378" s="60"/>
      <c r="HY378" s="60"/>
      <c r="HZ378" s="60"/>
      <c r="IA378" s="60"/>
      <c r="IB378" s="61"/>
      <c r="IC378" s="60"/>
      <c r="ID378" s="60"/>
      <c r="IE378" s="60"/>
      <c r="IF378" s="110"/>
      <c r="IG378" s="169">
        <f t="shared" si="3481"/>
        <v>0</v>
      </c>
      <c r="IH378" s="60"/>
      <c r="II378" s="60"/>
      <c r="IJ378" s="60"/>
      <c r="IK378" s="60"/>
      <c r="IL378" s="60"/>
      <c r="IM378" s="60"/>
      <c r="IN378" s="60"/>
      <c r="IO378" s="60"/>
      <c r="IP378" s="60"/>
      <c r="IQ378" s="60"/>
      <c r="IR378" s="61"/>
      <c r="IS378" s="60"/>
      <c r="IT378" s="60"/>
      <c r="IU378" s="60"/>
      <c r="IV378" s="110"/>
      <c r="IW378" s="169">
        <f t="shared" si="3482"/>
        <v>0</v>
      </c>
      <c r="IX378" s="60"/>
      <c r="IY378" s="60"/>
      <c r="IZ378" s="60"/>
      <c r="JA378" s="60"/>
      <c r="JB378" s="60"/>
      <c r="JC378" s="60"/>
      <c r="JD378" s="60"/>
      <c r="JE378" s="60"/>
      <c r="JF378" s="60"/>
      <c r="JG378" s="60"/>
      <c r="JH378" s="61"/>
      <c r="JI378" s="60"/>
      <c r="JJ378" s="60"/>
      <c r="JK378" s="60"/>
      <c r="JL378" s="110"/>
      <c r="JM378" s="169">
        <f t="shared" si="3483"/>
        <v>0</v>
      </c>
      <c r="JN378" s="60"/>
      <c r="JO378" s="60"/>
      <c r="JP378" s="60"/>
      <c r="JQ378" s="60"/>
      <c r="JR378" s="60"/>
      <c r="JS378" s="60"/>
      <c r="JT378" s="60"/>
      <c r="JU378" s="60"/>
      <c r="JV378" s="60"/>
      <c r="JW378" s="60"/>
      <c r="JX378" s="61"/>
      <c r="JY378" s="60"/>
      <c r="JZ378" s="60"/>
      <c r="KA378" s="60"/>
      <c r="KB378" s="110"/>
      <c r="KC378" s="169">
        <f t="shared" si="3484"/>
        <v>0</v>
      </c>
      <c r="KD378" s="60"/>
      <c r="KE378" s="60"/>
      <c r="KF378" s="60"/>
      <c r="KG378" s="60"/>
      <c r="KH378" s="60"/>
      <c r="KI378" s="60"/>
      <c r="KJ378" s="60"/>
      <c r="KK378" s="60"/>
      <c r="KL378" s="60"/>
      <c r="KM378" s="60"/>
      <c r="KN378" s="61"/>
      <c r="KO378" s="60"/>
      <c r="KP378" s="60"/>
      <c r="KQ378" s="60"/>
      <c r="KR378" s="60"/>
      <c r="KS378" s="60"/>
      <c r="KT378" s="60"/>
      <c r="KU378" s="60"/>
      <c r="KV378" s="60"/>
      <c r="KW378" s="60"/>
      <c r="KX378" s="60"/>
      <c r="KY378" s="60"/>
      <c r="KZ378" s="60"/>
      <c r="LA378" s="60"/>
      <c r="LB378" s="110"/>
      <c r="LC378" s="173"/>
      <c r="LD378" s="169">
        <f t="shared" si="3485"/>
        <v>0</v>
      </c>
      <c r="LE378" s="60"/>
      <c r="LF378" s="60"/>
      <c r="LG378" s="60"/>
      <c r="LH378" s="60"/>
      <c r="LI378" s="60"/>
      <c r="LJ378" s="60"/>
      <c r="LK378" s="60"/>
      <c r="LL378" s="60"/>
      <c r="LM378" s="60"/>
      <c r="LN378" s="60"/>
      <c r="LO378" s="61"/>
      <c r="LP378" s="60"/>
      <c r="LQ378" s="60"/>
      <c r="LR378" s="60"/>
      <c r="LS378" s="110"/>
      <c r="LT378" s="169">
        <f t="shared" si="3486"/>
        <v>0</v>
      </c>
      <c r="LU378" s="60"/>
      <c r="LV378" s="60"/>
      <c r="LW378" s="60"/>
      <c r="LX378" s="60"/>
      <c r="LY378" s="60"/>
      <c r="LZ378" s="60"/>
      <c r="MA378" s="60"/>
      <c r="MB378" s="60"/>
      <c r="MC378" s="60"/>
      <c r="MD378" s="60"/>
      <c r="ME378" s="61"/>
      <c r="MF378" s="60"/>
      <c r="MG378" s="60"/>
      <c r="MH378" s="60"/>
      <c r="MI378" s="110"/>
      <c r="MJ378" s="169">
        <f t="shared" si="3487"/>
        <v>0</v>
      </c>
      <c r="MK378" s="60"/>
      <c r="ML378" s="60"/>
      <c r="MM378" s="60"/>
      <c r="MN378" s="60"/>
      <c r="MO378" s="60"/>
      <c r="MP378" s="60"/>
      <c r="MQ378" s="60"/>
      <c r="MR378" s="60"/>
      <c r="MS378" s="60"/>
      <c r="MT378" s="60"/>
      <c r="MU378" s="61"/>
      <c r="MV378" s="60"/>
      <c r="MW378" s="60"/>
      <c r="MX378" s="60"/>
      <c r="MY378" s="110"/>
      <c r="MZ378" s="169">
        <f t="shared" si="3488"/>
        <v>0</v>
      </c>
      <c r="NA378" s="60"/>
      <c r="NB378" s="60"/>
      <c r="NC378" s="60"/>
      <c r="ND378" s="60"/>
      <c r="NE378" s="60"/>
      <c r="NF378" s="60"/>
      <c r="NG378" s="60"/>
      <c r="NH378" s="60"/>
      <c r="NI378" s="60"/>
      <c r="NJ378" s="60"/>
      <c r="NK378" s="61"/>
      <c r="NL378" s="60"/>
      <c r="NM378" s="60"/>
      <c r="NN378" s="60"/>
      <c r="NO378" s="110"/>
      <c r="NP378" s="169">
        <f t="shared" si="3489"/>
        <v>0</v>
      </c>
      <c r="NQ378" s="60"/>
      <c r="NR378" s="60"/>
      <c r="NS378" s="60"/>
      <c r="NT378" s="60"/>
      <c r="NU378" s="60"/>
      <c r="NV378" s="60"/>
      <c r="NW378" s="60"/>
      <c r="NX378" s="60"/>
      <c r="NY378" s="60"/>
      <c r="NZ378" s="60"/>
      <c r="OA378" s="61"/>
      <c r="OB378" s="60"/>
      <c r="OC378" s="60"/>
      <c r="OD378" s="60"/>
      <c r="OE378" s="110"/>
      <c r="OF378" s="169">
        <f t="shared" si="3490"/>
        <v>0</v>
      </c>
      <c r="OG378" s="60"/>
      <c r="OH378" s="60"/>
      <c r="OI378" s="60"/>
      <c r="OJ378" s="60"/>
      <c r="OK378" s="60"/>
      <c r="OL378" s="60"/>
      <c r="OM378" s="60"/>
      <c r="ON378" s="60"/>
      <c r="OO378" s="60"/>
      <c r="OP378" s="60"/>
      <c r="OQ378" s="61"/>
      <c r="OR378" s="60"/>
      <c r="OS378" s="60"/>
      <c r="OT378" s="60"/>
      <c r="OU378" s="110"/>
      <c r="OV378" s="169">
        <f t="shared" si="3491"/>
        <v>0</v>
      </c>
      <c r="OW378" s="60"/>
      <c r="OX378" s="60"/>
      <c r="OY378" s="60"/>
      <c r="OZ378" s="60"/>
      <c r="PA378" s="60"/>
      <c r="PB378" s="60"/>
      <c r="PC378" s="60"/>
      <c r="PD378" s="60"/>
      <c r="PE378" s="60"/>
      <c r="PF378" s="60"/>
      <c r="PG378" s="61"/>
      <c r="PH378" s="60"/>
      <c r="PI378" s="60"/>
      <c r="PJ378" s="60"/>
      <c r="PK378" s="110"/>
      <c r="PL378" s="169">
        <f t="shared" si="3492"/>
        <v>0</v>
      </c>
      <c r="PM378" s="60"/>
      <c r="PN378" s="60"/>
      <c r="PO378" s="60"/>
      <c r="PP378" s="60"/>
      <c r="PQ378" s="60"/>
      <c r="PR378" s="60"/>
      <c r="PS378" s="60"/>
      <c r="PT378" s="60"/>
      <c r="PU378" s="60"/>
      <c r="PV378" s="60"/>
      <c r="PW378" s="61"/>
      <c r="PX378" s="60"/>
      <c r="PY378" s="60"/>
      <c r="PZ378" s="60"/>
      <c r="QA378" s="110"/>
      <c r="QB378" s="169">
        <f t="shared" si="3493"/>
        <v>0</v>
      </c>
      <c r="QC378" s="60"/>
      <c r="QD378" s="60"/>
      <c r="QE378" s="60"/>
      <c r="QF378" s="60"/>
      <c r="QG378" s="60"/>
      <c r="QH378" s="60"/>
      <c r="QI378" s="60"/>
      <c r="QJ378" s="60"/>
      <c r="QK378" s="60"/>
      <c r="QL378" s="60"/>
      <c r="QM378" s="61"/>
      <c r="QN378" s="60"/>
      <c r="QO378" s="60"/>
      <c r="QP378" s="60"/>
      <c r="QQ378" s="110"/>
      <c r="QR378" s="169">
        <f t="shared" si="3494"/>
        <v>0</v>
      </c>
      <c r="QS378" s="60"/>
      <c r="QT378" s="60"/>
      <c r="QU378" s="60"/>
      <c r="QV378" s="60"/>
      <c r="QW378" s="60"/>
      <c r="QX378" s="60"/>
      <c r="QY378" s="60"/>
      <c r="QZ378" s="60"/>
      <c r="RA378" s="60"/>
      <c r="RB378" s="60"/>
      <c r="RC378" s="61"/>
      <c r="RD378" s="60"/>
      <c r="RE378" s="60"/>
      <c r="RF378" s="60"/>
      <c r="RG378" s="60"/>
      <c r="RH378" s="60"/>
      <c r="RI378" s="60"/>
      <c r="RJ378" s="60"/>
      <c r="RK378" s="60"/>
      <c r="RL378" s="60"/>
      <c r="RM378" s="60"/>
      <c r="RN378" s="60"/>
      <c r="RO378" s="60"/>
      <c r="RP378" s="60"/>
      <c r="RQ378" s="110"/>
      <c r="RR378" s="173"/>
      <c r="RS378" s="169">
        <f t="shared" si="3495"/>
        <v>0</v>
      </c>
      <c r="RT378" s="60"/>
      <c r="RU378" s="60"/>
      <c r="RV378" s="60"/>
      <c r="RW378" s="60"/>
      <c r="RX378" s="60"/>
      <c r="RY378" s="60"/>
      <c r="RZ378" s="60"/>
      <c r="SA378" s="60"/>
      <c r="SB378" s="60"/>
      <c r="SC378" s="60"/>
      <c r="SD378" s="61"/>
      <c r="SE378" s="60"/>
      <c r="SF378" s="60"/>
      <c r="SG378" s="60"/>
      <c r="SH378" s="110"/>
      <c r="SI378" s="169">
        <f t="shared" si="3496"/>
        <v>0</v>
      </c>
      <c r="SJ378" s="60"/>
      <c r="SK378" s="60"/>
      <c r="SL378" s="60"/>
      <c r="SM378" s="60"/>
      <c r="SN378" s="60"/>
      <c r="SO378" s="60"/>
      <c r="SP378" s="60"/>
      <c r="SQ378" s="60"/>
      <c r="SR378" s="60"/>
      <c r="SS378" s="60"/>
      <c r="ST378" s="61"/>
      <c r="SU378" s="60"/>
      <c r="SV378" s="60"/>
      <c r="SW378" s="60"/>
      <c r="SX378" s="110"/>
      <c r="SY378" s="169">
        <f t="shared" si="3497"/>
        <v>0</v>
      </c>
      <c r="SZ378" s="60"/>
      <c r="TA378" s="60"/>
      <c r="TB378" s="60"/>
      <c r="TC378" s="60"/>
      <c r="TD378" s="60"/>
      <c r="TE378" s="60"/>
      <c r="TF378" s="60"/>
      <c r="TG378" s="60"/>
      <c r="TH378" s="60"/>
      <c r="TI378" s="60"/>
      <c r="TJ378" s="61"/>
      <c r="TK378" s="60"/>
      <c r="TL378" s="60"/>
      <c r="TM378" s="60"/>
      <c r="TN378" s="110"/>
      <c r="TO378" s="169">
        <f t="shared" si="3498"/>
        <v>0</v>
      </c>
      <c r="TP378" s="60"/>
      <c r="TQ378" s="60"/>
      <c r="TR378" s="60"/>
      <c r="TS378" s="60"/>
      <c r="TT378" s="60"/>
      <c r="TU378" s="60"/>
      <c r="TV378" s="60"/>
      <c r="TW378" s="60"/>
      <c r="TX378" s="60"/>
      <c r="TY378" s="60"/>
      <c r="TZ378" s="61"/>
      <c r="UA378" s="60"/>
      <c r="UB378" s="60"/>
      <c r="UC378" s="60"/>
      <c r="UD378" s="110"/>
      <c r="UE378" s="169">
        <f t="shared" si="3499"/>
        <v>0</v>
      </c>
      <c r="UF378" s="60"/>
      <c r="UG378" s="60"/>
      <c r="UH378" s="60"/>
      <c r="UI378" s="60"/>
      <c r="UJ378" s="60"/>
      <c r="UK378" s="60"/>
      <c r="UL378" s="60"/>
      <c r="UM378" s="60"/>
      <c r="UN378" s="60"/>
      <c r="UO378" s="60"/>
      <c r="UP378" s="61"/>
      <c r="UQ378" s="60"/>
      <c r="UR378" s="60"/>
      <c r="US378" s="60"/>
      <c r="UT378" s="60"/>
      <c r="UU378" s="60"/>
      <c r="UV378" s="60"/>
      <c r="UW378" s="60"/>
      <c r="UX378" s="60"/>
      <c r="UY378" s="60"/>
      <c r="UZ378" s="60"/>
      <c r="VA378" s="60"/>
      <c r="VB378" s="60"/>
      <c r="VC378" s="60"/>
      <c r="VD378" s="110"/>
      <c r="VE378" s="10" t="str">
        <f t="shared" si="2875"/>
        <v>-</v>
      </c>
    </row>
    <row r="379" spans="1:577" ht="20.149999999999999" customHeight="1">
      <c r="A379" s="40"/>
      <c r="B379" s="40"/>
      <c r="C379" s="41">
        <v>21047</v>
      </c>
      <c r="D379" s="42" t="s">
        <v>135</v>
      </c>
      <c r="E379" s="193">
        <f t="shared" si="3467"/>
        <v>0</v>
      </c>
      <c r="F379" s="194"/>
      <c r="G379" s="194"/>
      <c r="H379" s="195"/>
      <c r="I379" s="229"/>
      <c r="J379" s="241">
        <f t="shared" si="3468"/>
        <v>0</v>
      </c>
      <c r="K379" s="61"/>
      <c r="L379" s="60"/>
      <c r="M379" s="60"/>
      <c r="N379" s="60"/>
      <c r="O379" s="60"/>
      <c r="P379" s="60"/>
      <c r="Q379" s="60"/>
      <c r="R379" s="60"/>
      <c r="S379" s="60"/>
      <c r="T379" s="60"/>
      <c r="U379" s="61"/>
      <c r="V379" s="60"/>
      <c r="W379" s="60"/>
      <c r="X379" s="60"/>
      <c r="Y379" s="110"/>
      <c r="Z379" s="169">
        <f t="shared" si="3469"/>
        <v>0</v>
      </c>
      <c r="AA379" s="60"/>
      <c r="AB379" s="60"/>
      <c r="AC379" s="60"/>
      <c r="AD379" s="60"/>
      <c r="AE379" s="60"/>
      <c r="AF379" s="60"/>
      <c r="AG379" s="60"/>
      <c r="AH379" s="60"/>
      <c r="AI379" s="60"/>
      <c r="AJ379" s="60"/>
      <c r="AK379" s="61"/>
      <c r="AL379" s="60"/>
      <c r="AM379" s="60"/>
      <c r="AN379" s="60"/>
      <c r="AO379" s="110"/>
      <c r="AP379" s="169">
        <f t="shared" si="3470"/>
        <v>0</v>
      </c>
      <c r="AQ379" s="60"/>
      <c r="AR379" s="60"/>
      <c r="AS379" s="60"/>
      <c r="AT379" s="60"/>
      <c r="AU379" s="60"/>
      <c r="AV379" s="60"/>
      <c r="AW379" s="60"/>
      <c r="AX379" s="60"/>
      <c r="AY379" s="60"/>
      <c r="AZ379" s="60"/>
      <c r="BA379" s="61"/>
      <c r="BB379" s="60"/>
      <c r="BC379" s="60"/>
      <c r="BD379" s="60"/>
      <c r="BE379" s="110"/>
      <c r="BF379" s="169">
        <f t="shared" si="3471"/>
        <v>0</v>
      </c>
      <c r="BG379" s="60"/>
      <c r="BH379" s="60"/>
      <c r="BI379" s="60"/>
      <c r="BJ379" s="60"/>
      <c r="BK379" s="60"/>
      <c r="BL379" s="60"/>
      <c r="BM379" s="60"/>
      <c r="BN379" s="60"/>
      <c r="BO379" s="60"/>
      <c r="BP379" s="60"/>
      <c r="BQ379" s="61"/>
      <c r="BR379" s="60"/>
      <c r="BS379" s="60"/>
      <c r="BT379" s="60"/>
      <c r="BU379" s="110"/>
      <c r="BV379" s="169">
        <f t="shared" si="3472"/>
        <v>0</v>
      </c>
      <c r="BW379" s="60"/>
      <c r="BX379" s="60"/>
      <c r="BY379" s="60"/>
      <c r="BZ379" s="60"/>
      <c r="CA379" s="60"/>
      <c r="CB379" s="60"/>
      <c r="CC379" s="60"/>
      <c r="CD379" s="60"/>
      <c r="CE379" s="60"/>
      <c r="CF379" s="60"/>
      <c r="CG379" s="61"/>
      <c r="CH379" s="60"/>
      <c r="CI379" s="60"/>
      <c r="CJ379" s="60"/>
      <c r="CK379" s="60"/>
      <c r="CL379" s="60"/>
      <c r="CM379" s="60"/>
      <c r="CN379" s="60"/>
      <c r="CO379" s="60"/>
      <c r="CP379" s="60"/>
      <c r="CQ379" s="60"/>
      <c r="CR379" s="60"/>
      <c r="CS379" s="60"/>
      <c r="CT379" s="60"/>
      <c r="CU379" s="110"/>
      <c r="CV379" s="173"/>
      <c r="CW379" s="169">
        <f t="shared" si="3473"/>
        <v>0</v>
      </c>
      <c r="CX379" s="60"/>
      <c r="CY379" s="60"/>
      <c r="CZ379" s="60"/>
      <c r="DA379" s="60"/>
      <c r="DB379" s="60"/>
      <c r="DC379" s="60"/>
      <c r="DD379" s="60"/>
      <c r="DE379" s="60"/>
      <c r="DF379" s="60"/>
      <c r="DG379" s="60"/>
      <c r="DH379" s="61"/>
      <c r="DI379" s="60"/>
      <c r="DJ379" s="60"/>
      <c r="DK379" s="60"/>
      <c r="DL379" s="110"/>
      <c r="DM379" s="169">
        <f t="shared" si="3474"/>
        <v>0</v>
      </c>
      <c r="DN379" s="60"/>
      <c r="DO379" s="60"/>
      <c r="DP379" s="60"/>
      <c r="DQ379" s="60"/>
      <c r="DR379" s="60"/>
      <c r="DS379" s="60"/>
      <c r="DT379" s="60"/>
      <c r="DU379" s="60"/>
      <c r="DV379" s="60"/>
      <c r="DW379" s="60"/>
      <c r="DX379" s="61"/>
      <c r="DY379" s="60"/>
      <c r="DZ379" s="60"/>
      <c r="EA379" s="60"/>
      <c r="EB379" s="110"/>
      <c r="EC379" s="169">
        <f t="shared" si="3475"/>
        <v>0</v>
      </c>
      <c r="ED379" s="60"/>
      <c r="EE379" s="60"/>
      <c r="EF379" s="60"/>
      <c r="EG379" s="60"/>
      <c r="EH379" s="60"/>
      <c r="EI379" s="60"/>
      <c r="EJ379" s="60"/>
      <c r="EK379" s="60"/>
      <c r="EL379" s="60"/>
      <c r="EM379" s="60"/>
      <c r="EN379" s="61"/>
      <c r="EO379" s="60"/>
      <c r="EP379" s="60"/>
      <c r="EQ379" s="60"/>
      <c r="ER379" s="110"/>
      <c r="ES379" s="169">
        <f t="shared" si="3476"/>
        <v>0</v>
      </c>
      <c r="ET379" s="60"/>
      <c r="EU379" s="60"/>
      <c r="EV379" s="60"/>
      <c r="EW379" s="60"/>
      <c r="EX379" s="60"/>
      <c r="EY379" s="60"/>
      <c r="EZ379" s="60"/>
      <c r="FA379" s="60"/>
      <c r="FB379" s="60"/>
      <c r="FC379" s="60"/>
      <c r="FD379" s="61"/>
      <c r="FE379" s="60"/>
      <c r="FF379" s="60"/>
      <c r="FG379" s="60"/>
      <c r="FH379" s="110"/>
      <c r="FI379" s="169">
        <f t="shared" si="3477"/>
        <v>0</v>
      </c>
      <c r="FJ379" s="60"/>
      <c r="FK379" s="60"/>
      <c r="FL379" s="60"/>
      <c r="FM379" s="60"/>
      <c r="FN379" s="60"/>
      <c r="FO379" s="60"/>
      <c r="FP379" s="60"/>
      <c r="FQ379" s="60"/>
      <c r="FR379" s="60"/>
      <c r="FS379" s="60"/>
      <c r="FT379" s="61"/>
      <c r="FU379" s="60"/>
      <c r="FV379" s="60"/>
      <c r="FW379" s="60"/>
      <c r="FX379" s="110"/>
      <c r="FY379" s="169">
        <f t="shared" si="3478"/>
        <v>0</v>
      </c>
      <c r="FZ379" s="60"/>
      <c r="GA379" s="60"/>
      <c r="GB379" s="60"/>
      <c r="GC379" s="60"/>
      <c r="GD379" s="60"/>
      <c r="GE379" s="60"/>
      <c r="GF379" s="60"/>
      <c r="GG379" s="60"/>
      <c r="GH379" s="60"/>
      <c r="GI379" s="60"/>
      <c r="GJ379" s="61"/>
      <c r="GK379" s="60"/>
      <c r="GL379" s="60"/>
      <c r="GM379" s="60"/>
      <c r="GN379" s="110"/>
      <c r="GO379" s="169">
        <f t="shared" si="3479"/>
        <v>0</v>
      </c>
      <c r="GP379" s="60"/>
      <c r="GQ379" s="60"/>
      <c r="GR379" s="60"/>
      <c r="GS379" s="60"/>
      <c r="GT379" s="60"/>
      <c r="GU379" s="60"/>
      <c r="GV379" s="60"/>
      <c r="GW379" s="60"/>
      <c r="GX379" s="60"/>
      <c r="GY379" s="60"/>
      <c r="GZ379" s="61"/>
      <c r="HA379" s="60"/>
      <c r="HB379" s="60"/>
      <c r="HC379" s="60"/>
      <c r="HD379" s="60"/>
      <c r="HE379" s="60"/>
      <c r="HF379" s="60"/>
      <c r="HG379" s="60"/>
      <c r="HH379" s="60"/>
      <c r="HI379" s="60"/>
      <c r="HJ379" s="60"/>
      <c r="HK379" s="60"/>
      <c r="HL379" s="60"/>
      <c r="HM379" s="60"/>
      <c r="HN379" s="110"/>
      <c r="HO379" s="172"/>
      <c r="HP379" s="173"/>
      <c r="HQ379" s="169">
        <f t="shared" si="3480"/>
        <v>0</v>
      </c>
      <c r="HR379" s="60"/>
      <c r="HS379" s="60"/>
      <c r="HT379" s="60"/>
      <c r="HU379" s="60"/>
      <c r="HV379" s="60"/>
      <c r="HW379" s="60"/>
      <c r="HX379" s="60"/>
      <c r="HY379" s="60"/>
      <c r="HZ379" s="60"/>
      <c r="IA379" s="60"/>
      <c r="IB379" s="61"/>
      <c r="IC379" s="60"/>
      <c r="ID379" s="60"/>
      <c r="IE379" s="60"/>
      <c r="IF379" s="110"/>
      <c r="IG379" s="169">
        <f t="shared" si="3481"/>
        <v>0</v>
      </c>
      <c r="IH379" s="60"/>
      <c r="II379" s="60"/>
      <c r="IJ379" s="60"/>
      <c r="IK379" s="60"/>
      <c r="IL379" s="60"/>
      <c r="IM379" s="60"/>
      <c r="IN379" s="60"/>
      <c r="IO379" s="60"/>
      <c r="IP379" s="60"/>
      <c r="IQ379" s="60"/>
      <c r="IR379" s="61"/>
      <c r="IS379" s="60"/>
      <c r="IT379" s="60"/>
      <c r="IU379" s="60"/>
      <c r="IV379" s="110"/>
      <c r="IW379" s="169">
        <f t="shared" si="3482"/>
        <v>0</v>
      </c>
      <c r="IX379" s="60"/>
      <c r="IY379" s="60"/>
      <c r="IZ379" s="60"/>
      <c r="JA379" s="60"/>
      <c r="JB379" s="60"/>
      <c r="JC379" s="60"/>
      <c r="JD379" s="60"/>
      <c r="JE379" s="60"/>
      <c r="JF379" s="60"/>
      <c r="JG379" s="60"/>
      <c r="JH379" s="61"/>
      <c r="JI379" s="60"/>
      <c r="JJ379" s="60"/>
      <c r="JK379" s="60"/>
      <c r="JL379" s="110"/>
      <c r="JM379" s="169">
        <f t="shared" si="3483"/>
        <v>0</v>
      </c>
      <c r="JN379" s="60"/>
      <c r="JO379" s="60"/>
      <c r="JP379" s="60"/>
      <c r="JQ379" s="60"/>
      <c r="JR379" s="60"/>
      <c r="JS379" s="60"/>
      <c r="JT379" s="60"/>
      <c r="JU379" s="60"/>
      <c r="JV379" s="60"/>
      <c r="JW379" s="60"/>
      <c r="JX379" s="61"/>
      <c r="JY379" s="60"/>
      <c r="JZ379" s="60"/>
      <c r="KA379" s="60"/>
      <c r="KB379" s="110"/>
      <c r="KC379" s="169">
        <f t="shared" si="3484"/>
        <v>0</v>
      </c>
      <c r="KD379" s="60"/>
      <c r="KE379" s="60"/>
      <c r="KF379" s="60"/>
      <c r="KG379" s="60"/>
      <c r="KH379" s="60"/>
      <c r="KI379" s="60"/>
      <c r="KJ379" s="60"/>
      <c r="KK379" s="60"/>
      <c r="KL379" s="60"/>
      <c r="KM379" s="60"/>
      <c r="KN379" s="61"/>
      <c r="KO379" s="60"/>
      <c r="KP379" s="60"/>
      <c r="KQ379" s="60"/>
      <c r="KR379" s="60"/>
      <c r="KS379" s="60"/>
      <c r="KT379" s="60"/>
      <c r="KU379" s="60"/>
      <c r="KV379" s="60"/>
      <c r="KW379" s="60"/>
      <c r="KX379" s="60"/>
      <c r="KY379" s="60"/>
      <c r="KZ379" s="60"/>
      <c r="LA379" s="60"/>
      <c r="LB379" s="110"/>
      <c r="LC379" s="173"/>
      <c r="LD379" s="169">
        <f t="shared" si="3485"/>
        <v>0</v>
      </c>
      <c r="LE379" s="60"/>
      <c r="LF379" s="60"/>
      <c r="LG379" s="60"/>
      <c r="LH379" s="60"/>
      <c r="LI379" s="60"/>
      <c r="LJ379" s="60"/>
      <c r="LK379" s="60"/>
      <c r="LL379" s="60"/>
      <c r="LM379" s="60"/>
      <c r="LN379" s="60"/>
      <c r="LO379" s="61"/>
      <c r="LP379" s="60"/>
      <c r="LQ379" s="60"/>
      <c r="LR379" s="60"/>
      <c r="LS379" s="110"/>
      <c r="LT379" s="169">
        <f t="shared" si="3486"/>
        <v>0</v>
      </c>
      <c r="LU379" s="60"/>
      <c r="LV379" s="60"/>
      <c r="LW379" s="60"/>
      <c r="LX379" s="60"/>
      <c r="LY379" s="60"/>
      <c r="LZ379" s="60"/>
      <c r="MA379" s="60"/>
      <c r="MB379" s="60"/>
      <c r="MC379" s="60"/>
      <c r="MD379" s="60"/>
      <c r="ME379" s="61"/>
      <c r="MF379" s="60"/>
      <c r="MG379" s="60"/>
      <c r="MH379" s="60"/>
      <c r="MI379" s="110"/>
      <c r="MJ379" s="169">
        <f t="shared" si="3487"/>
        <v>0</v>
      </c>
      <c r="MK379" s="60"/>
      <c r="ML379" s="60"/>
      <c r="MM379" s="60"/>
      <c r="MN379" s="60"/>
      <c r="MO379" s="60"/>
      <c r="MP379" s="60"/>
      <c r="MQ379" s="60"/>
      <c r="MR379" s="60"/>
      <c r="MS379" s="60"/>
      <c r="MT379" s="60"/>
      <c r="MU379" s="61"/>
      <c r="MV379" s="60"/>
      <c r="MW379" s="60"/>
      <c r="MX379" s="60"/>
      <c r="MY379" s="110"/>
      <c r="MZ379" s="169">
        <f t="shared" si="3488"/>
        <v>0</v>
      </c>
      <c r="NA379" s="60"/>
      <c r="NB379" s="60"/>
      <c r="NC379" s="60"/>
      <c r="ND379" s="60"/>
      <c r="NE379" s="60"/>
      <c r="NF379" s="60"/>
      <c r="NG379" s="60"/>
      <c r="NH379" s="60"/>
      <c r="NI379" s="60"/>
      <c r="NJ379" s="60"/>
      <c r="NK379" s="61"/>
      <c r="NL379" s="60"/>
      <c r="NM379" s="60"/>
      <c r="NN379" s="60"/>
      <c r="NO379" s="110"/>
      <c r="NP379" s="169">
        <f t="shared" si="3489"/>
        <v>0</v>
      </c>
      <c r="NQ379" s="60"/>
      <c r="NR379" s="60"/>
      <c r="NS379" s="60"/>
      <c r="NT379" s="60"/>
      <c r="NU379" s="60"/>
      <c r="NV379" s="60"/>
      <c r="NW379" s="60"/>
      <c r="NX379" s="60"/>
      <c r="NY379" s="60"/>
      <c r="NZ379" s="60"/>
      <c r="OA379" s="61"/>
      <c r="OB379" s="60"/>
      <c r="OC379" s="60"/>
      <c r="OD379" s="60"/>
      <c r="OE379" s="110"/>
      <c r="OF379" s="169">
        <f t="shared" si="3490"/>
        <v>0</v>
      </c>
      <c r="OG379" s="60"/>
      <c r="OH379" s="60"/>
      <c r="OI379" s="60"/>
      <c r="OJ379" s="60"/>
      <c r="OK379" s="60"/>
      <c r="OL379" s="60"/>
      <c r="OM379" s="60"/>
      <c r="ON379" s="60"/>
      <c r="OO379" s="60"/>
      <c r="OP379" s="60"/>
      <c r="OQ379" s="61"/>
      <c r="OR379" s="60"/>
      <c r="OS379" s="60"/>
      <c r="OT379" s="60"/>
      <c r="OU379" s="110"/>
      <c r="OV379" s="169">
        <f t="shared" si="3491"/>
        <v>0</v>
      </c>
      <c r="OW379" s="60"/>
      <c r="OX379" s="60"/>
      <c r="OY379" s="60"/>
      <c r="OZ379" s="60"/>
      <c r="PA379" s="60"/>
      <c r="PB379" s="60"/>
      <c r="PC379" s="60"/>
      <c r="PD379" s="60"/>
      <c r="PE379" s="60"/>
      <c r="PF379" s="60"/>
      <c r="PG379" s="61"/>
      <c r="PH379" s="60"/>
      <c r="PI379" s="60"/>
      <c r="PJ379" s="60"/>
      <c r="PK379" s="110"/>
      <c r="PL379" s="169">
        <f t="shared" si="3492"/>
        <v>0</v>
      </c>
      <c r="PM379" s="60"/>
      <c r="PN379" s="60"/>
      <c r="PO379" s="60"/>
      <c r="PP379" s="60"/>
      <c r="PQ379" s="60"/>
      <c r="PR379" s="60"/>
      <c r="PS379" s="60"/>
      <c r="PT379" s="60"/>
      <c r="PU379" s="60"/>
      <c r="PV379" s="60"/>
      <c r="PW379" s="61"/>
      <c r="PX379" s="60"/>
      <c r="PY379" s="60"/>
      <c r="PZ379" s="60"/>
      <c r="QA379" s="110"/>
      <c r="QB379" s="169">
        <f t="shared" si="3493"/>
        <v>0</v>
      </c>
      <c r="QC379" s="60"/>
      <c r="QD379" s="60"/>
      <c r="QE379" s="60"/>
      <c r="QF379" s="60"/>
      <c r="QG379" s="60"/>
      <c r="QH379" s="60"/>
      <c r="QI379" s="60"/>
      <c r="QJ379" s="60"/>
      <c r="QK379" s="60"/>
      <c r="QL379" s="60"/>
      <c r="QM379" s="61"/>
      <c r="QN379" s="60"/>
      <c r="QO379" s="60"/>
      <c r="QP379" s="60"/>
      <c r="QQ379" s="110"/>
      <c r="QR379" s="169">
        <f t="shared" si="3494"/>
        <v>0</v>
      </c>
      <c r="QS379" s="60"/>
      <c r="QT379" s="60"/>
      <c r="QU379" s="60"/>
      <c r="QV379" s="60"/>
      <c r="QW379" s="60"/>
      <c r="QX379" s="60"/>
      <c r="QY379" s="60"/>
      <c r="QZ379" s="60"/>
      <c r="RA379" s="60"/>
      <c r="RB379" s="60"/>
      <c r="RC379" s="61"/>
      <c r="RD379" s="60"/>
      <c r="RE379" s="60"/>
      <c r="RF379" s="60"/>
      <c r="RG379" s="60"/>
      <c r="RH379" s="60"/>
      <c r="RI379" s="60"/>
      <c r="RJ379" s="60"/>
      <c r="RK379" s="60"/>
      <c r="RL379" s="60"/>
      <c r="RM379" s="60"/>
      <c r="RN379" s="60"/>
      <c r="RO379" s="60"/>
      <c r="RP379" s="60"/>
      <c r="RQ379" s="110"/>
      <c r="RR379" s="173"/>
      <c r="RS379" s="169">
        <f t="shared" si="3495"/>
        <v>0</v>
      </c>
      <c r="RT379" s="60"/>
      <c r="RU379" s="60"/>
      <c r="RV379" s="60"/>
      <c r="RW379" s="60"/>
      <c r="RX379" s="60"/>
      <c r="RY379" s="60"/>
      <c r="RZ379" s="60"/>
      <c r="SA379" s="60"/>
      <c r="SB379" s="60"/>
      <c r="SC379" s="60"/>
      <c r="SD379" s="61"/>
      <c r="SE379" s="60"/>
      <c r="SF379" s="60"/>
      <c r="SG379" s="60"/>
      <c r="SH379" s="110"/>
      <c r="SI379" s="169">
        <f t="shared" si="3496"/>
        <v>0</v>
      </c>
      <c r="SJ379" s="60"/>
      <c r="SK379" s="60"/>
      <c r="SL379" s="60"/>
      <c r="SM379" s="60"/>
      <c r="SN379" s="60"/>
      <c r="SO379" s="60"/>
      <c r="SP379" s="60"/>
      <c r="SQ379" s="60"/>
      <c r="SR379" s="60"/>
      <c r="SS379" s="60"/>
      <c r="ST379" s="61"/>
      <c r="SU379" s="60"/>
      <c r="SV379" s="60"/>
      <c r="SW379" s="60"/>
      <c r="SX379" s="110"/>
      <c r="SY379" s="169">
        <f t="shared" si="3497"/>
        <v>0</v>
      </c>
      <c r="SZ379" s="60"/>
      <c r="TA379" s="60"/>
      <c r="TB379" s="60"/>
      <c r="TC379" s="60"/>
      <c r="TD379" s="60"/>
      <c r="TE379" s="60"/>
      <c r="TF379" s="60"/>
      <c r="TG379" s="60"/>
      <c r="TH379" s="60"/>
      <c r="TI379" s="60"/>
      <c r="TJ379" s="61"/>
      <c r="TK379" s="60"/>
      <c r="TL379" s="60"/>
      <c r="TM379" s="60"/>
      <c r="TN379" s="110"/>
      <c r="TO379" s="169">
        <f t="shared" si="3498"/>
        <v>0</v>
      </c>
      <c r="TP379" s="60"/>
      <c r="TQ379" s="60"/>
      <c r="TR379" s="60"/>
      <c r="TS379" s="60"/>
      <c r="TT379" s="60"/>
      <c r="TU379" s="60"/>
      <c r="TV379" s="60"/>
      <c r="TW379" s="60"/>
      <c r="TX379" s="60"/>
      <c r="TY379" s="60"/>
      <c r="TZ379" s="61"/>
      <c r="UA379" s="60"/>
      <c r="UB379" s="60"/>
      <c r="UC379" s="60"/>
      <c r="UD379" s="110"/>
      <c r="UE379" s="169">
        <f t="shared" si="3499"/>
        <v>0</v>
      </c>
      <c r="UF379" s="60"/>
      <c r="UG379" s="60"/>
      <c r="UH379" s="60"/>
      <c r="UI379" s="60"/>
      <c r="UJ379" s="60"/>
      <c r="UK379" s="60"/>
      <c r="UL379" s="60"/>
      <c r="UM379" s="60"/>
      <c r="UN379" s="60"/>
      <c r="UO379" s="60"/>
      <c r="UP379" s="61"/>
      <c r="UQ379" s="60"/>
      <c r="UR379" s="60"/>
      <c r="US379" s="60"/>
      <c r="UT379" s="60"/>
      <c r="UU379" s="60"/>
      <c r="UV379" s="60"/>
      <c r="UW379" s="60"/>
      <c r="UX379" s="60"/>
      <c r="UY379" s="60"/>
      <c r="UZ379" s="60"/>
      <c r="VA379" s="60"/>
      <c r="VB379" s="60"/>
      <c r="VC379" s="60"/>
      <c r="VD379" s="110"/>
      <c r="VE379" s="10" t="str">
        <f t="shared" si="2875"/>
        <v>-</v>
      </c>
    </row>
    <row r="380" spans="1:577" ht="20.149999999999999" customHeight="1">
      <c r="A380" s="40"/>
      <c r="B380" s="40"/>
      <c r="C380" s="41">
        <v>21048</v>
      </c>
      <c r="D380" s="42" t="s">
        <v>136</v>
      </c>
      <c r="E380" s="193">
        <f t="shared" si="3467"/>
        <v>0</v>
      </c>
      <c r="F380" s="194"/>
      <c r="G380" s="194"/>
      <c r="H380" s="195"/>
      <c r="I380" s="229"/>
      <c r="J380" s="241">
        <f t="shared" si="3468"/>
        <v>0</v>
      </c>
      <c r="K380" s="61"/>
      <c r="L380" s="60"/>
      <c r="M380" s="60"/>
      <c r="N380" s="60"/>
      <c r="O380" s="60"/>
      <c r="P380" s="60"/>
      <c r="Q380" s="60"/>
      <c r="R380" s="60"/>
      <c r="S380" s="60"/>
      <c r="T380" s="60"/>
      <c r="U380" s="61"/>
      <c r="V380" s="60"/>
      <c r="W380" s="60"/>
      <c r="X380" s="60"/>
      <c r="Y380" s="110"/>
      <c r="Z380" s="169">
        <f t="shared" si="3469"/>
        <v>0</v>
      </c>
      <c r="AA380" s="60"/>
      <c r="AB380" s="60"/>
      <c r="AC380" s="60"/>
      <c r="AD380" s="60"/>
      <c r="AE380" s="60"/>
      <c r="AF380" s="60"/>
      <c r="AG380" s="60"/>
      <c r="AH380" s="60"/>
      <c r="AI380" s="60"/>
      <c r="AJ380" s="60"/>
      <c r="AK380" s="61"/>
      <c r="AL380" s="60"/>
      <c r="AM380" s="60"/>
      <c r="AN380" s="60"/>
      <c r="AO380" s="110"/>
      <c r="AP380" s="169">
        <f t="shared" si="3470"/>
        <v>0</v>
      </c>
      <c r="AQ380" s="60"/>
      <c r="AR380" s="60"/>
      <c r="AS380" s="60"/>
      <c r="AT380" s="60"/>
      <c r="AU380" s="60"/>
      <c r="AV380" s="60"/>
      <c r="AW380" s="60"/>
      <c r="AX380" s="60"/>
      <c r="AY380" s="60"/>
      <c r="AZ380" s="60"/>
      <c r="BA380" s="61"/>
      <c r="BB380" s="60"/>
      <c r="BC380" s="60"/>
      <c r="BD380" s="60"/>
      <c r="BE380" s="110"/>
      <c r="BF380" s="169">
        <f t="shared" si="3471"/>
        <v>0</v>
      </c>
      <c r="BG380" s="60"/>
      <c r="BH380" s="60"/>
      <c r="BI380" s="60"/>
      <c r="BJ380" s="60"/>
      <c r="BK380" s="60"/>
      <c r="BL380" s="60"/>
      <c r="BM380" s="60"/>
      <c r="BN380" s="60"/>
      <c r="BO380" s="60"/>
      <c r="BP380" s="60"/>
      <c r="BQ380" s="61"/>
      <c r="BR380" s="60"/>
      <c r="BS380" s="60"/>
      <c r="BT380" s="60"/>
      <c r="BU380" s="110"/>
      <c r="BV380" s="169">
        <f t="shared" si="3472"/>
        <v>0</v>
      </c>
      <c r="BW380" s="60"/>
      <c r="BX380" s="60"/>
      <c r="BY380" s="60"/>
      <c r="BZ380" s="60"/>
      <c r="CA380" s="60"/>
      <c r="CB380" s="60"/>
      <c r="CC380" s="60"/>
      <c r="CD380" s="60"/>
      <c r="CE380" s="60"/>
      <c r="CF380" s="60"/>
      <c r="CG380" s="61"/>
      <c r="CH380" s="60"/>
      <c r="CI380" s="60"/>
      <c r="CJ380" s="60"/>
      <c r="CK380" s="60"/>
      <c r="CL380" s="60"/>
      <c r="CM380" s="60"/>
      <c r="CN380" s="60"/>
      <c r="CO380" s="60"/>
      <c r="CP380" s="60"/>
      <c r="CQ380" s="60"/>
      <c r="CR380" s="60"/>
      <c r="CS380" s="60"/>
      <c r="CT380" s="60"/>
      <c r="CU380" s="110"/>
      <c r="CV380" s="173"/>
      <c r="CW380" s="169">
        <f t="shared" si="3473"/>
        <v>0</v>
      </c>
      <c r="CX380" s="60"/>
      <c r="CY380" s="60"/>
      <c r="CZ380" s="60"/>
      <c r="DA380" s="60"/>
      <c r="DB380" s="60"/>
      <c r="DC380" s="60"/>
      <c r="DD380" s="60"/>
      <c r="DE380" s="60"/>
      <c r="DF380" s="60"/>
      <c r="DG380" s="60"/>
      <c r="DH380" s="61"/>
      <c r="DI380" s="60"/>
      <c r="DJ380" s="60"/>
      <c r="DK380" s="60"/>
      <c r="DL380" s="110"/>
      <c r="DM380" s="169">
        <f t="shared" si="3474"/>
        <v>0</v>
      </c>
      <c r="DN380" s="60"/>
      <c r="DO380" s="60"/>
      <c r="DP380" s="60"/>
      <c r="DQ380" s="60"/>
      <c r="DR380" s="60"/>
      <c r="DS380" s="60"/>
      <c r="DT380" s="60"/>
      <c r="DU380" s="60"/>
      <c r="DV380" s="60"/>
      <c r="DW380" s="60"/>
      <c r="DX380" s="61"/>
      <c r="DY380" s="60"/>
      <c r="DZ380" s="60"/>
      <c r="EA380" s="60"/>
      <c r="EB380" s="110"/>
      <c r="EC380" s="169">
        <f t="shared" si="3475"/>
        <v>0</v>
      </c>
      <c r="ED380" s="60"/>
      <c r="EE380" s="60"/>
      <c r="EF380" s="60"/>
      <c r="EG380" s="60"/>
      <c r="EH380" s="60"/>
      <c r="EI380" s="60"/>
      <c r="EJ380" s="60"/>
      <c r="EK380" s="60"/>
      <c r="EL380" s="60"/>
      <c r="EM380" s="60"/>
      <c r="EN380" s="61"/>
      <c r="EO380" s="60"/>
      <c r="EP380" s="60"/>
      <c r="EQ380" s="60"/>
      <c r="ER380" s="110"/>
      <c r="ES380" s="169">
        <f t="shared" si="3476"/>
        <v>0</v>
      </c>
      <c r="ET380" s="60"/>
      <c r="EU380" s="60"/>
      <c r="EV380" s="60"/>
      <c r="EW380" s="60"/>
      <c r="EX380" s="60"/>
      <c r="EY380" s="60"/>
      <c r="EZ380" s="60"/>
      <c r="FA380" s="60"/>
      <c r="FB380" s="60"/>
      <c r="FC380" s="60"/>
      <c r="FD380" s="61"/>
      <c r="FE380" s="60"/>
      <c r="FF380" s="60"/>
      <c r="FG380" s="60"/>
      <c r="FH380" s="110"/>
      <c r="FI380" s="169">
        <f t="shared" si="3477"/>
        <v>0</v>
      </c>
      <c r="FJ380" s="60"/>
      <c r="FK380" s="60"/>
      <c r="FL380" s="60"/>
      <c r="FM380" s="60"/>
      <c r="FN380" s="60"/>
      <c r="FO380" s="60"/>
      <c r="FP380" s="60"/>
      <c r="FQ380" s="60"/>
      <c r="FR380" s="60"/>
      <c r="FS380" s="60"/>
      <c r="FT380" s="61"/>
      <c r="FU380" s="60"/>
      <c r="FV380" s="60"/>
      <c r="FW380" s="60"/>
      <c r="FX380" s="110"/>
      <c r="FY380" s="169">
        <f t="shared" si="3478"/>
        <v>0</v>
      </c>
      <c r="FZ380" s="60"/>
      <c r="GA380" s="60"/>
      <c r="GB380" s="60"/>
      <c r="GC380" s="60"/>
      <c r="GD380" s="60"/>
      <c r="GE380" s="60"/>
      <c r="GF380" s="60"/>
      <c r="GG380" s="60"/>
      <c r="GH380" s="60"/>
      <c r="GI380" s="60"/>
      <c r="GJ380" s="61"/>
      <c r="GK380" s="60"/>
      <c r="GL380" s="60"/>
      <c r="GM380" s="60"/>
      <c r="GN380" s="110"/>
      <c r="GO380" s="169">
        <f t="shared" si="3479"/>
        <v>0</v>
      </c>
      <c r="GP380" s="60"/>
      <c r="GQ380" s="60"/>
      <c r="GR380" s="60"/>
      <c r="GS380" s="60"/>
      <c r="GT380" s="60"/>
      <c r="GU380" s="60"/>
      <c r="GV380" s="60"/>
      <c r="GW380" s="60"/>
      <c r="GX380" s="60"/>
      <c r="GY380" s="60"/>
      <c r="GZ380" s="61"/>
      <c r="HA380" s="60"/>
      <c r="HB380" s="60"/>
      <c r="HC380" s="60"/>
      <c r="HD380" s="60"/>
      <c r="HE380" s="60"/>
      <c r="HF380" s="60"/>
      <c r="HG380" s="60"/>
      <c r="HH380" s="60"/>
      <c r="HI380" s="60"/>
      <c r="HJ380" s="60"/>
      <c r="HK380" s="60"/>
      <c r="HL380" s="60"/>
      <c r="HM380" s="60"/>
      <c r="HN380" s="110"/>
      <c r="HO380" s="172"/>
      <c r="HP380" s="173"/>
      <c r="HQ380" s="169">
        <f t="shared" si="3480"/>
        <v>0</v>
      </c>
      <c r="HR380" s="60"/>
      <c r="HS380" s="60"/>
      <c r="HT380" s="60"/>
      <c r="HU380" s="60"/>
      <c r="HV380" s="60"/>
      <c r="HW380" s="60"/>
      <c r="HX380" s="60"/>
      <c r="HY380" s="60"/>
      <c r="HZ380" s="60"/>
      <c r="IA380" s="60"/>
      <c r="IB380" s="61"/>
      <c r="IC380" s="60"/>
      <c r="ID380" s="60"/>
      <c r="IE380" s="60"/>
      <c r="IF380" s="110"/>
      <c r="IG380" s="169">
        <f t="shared" si="3481"/>
        <v>0</v>
      </c>
      <c r="IH380" s="60"/>
      <c r="II380" s="60"/>
      <c r="IJ380" s="60"/>
      <c r="IK380" s="60"/>
      <c r="IL380" s="60"/>
      <c r="IM380" s="60"/>
      <c r="IN380" s="60"/>
      <c r="IO380" s="60"/>
      <c r="IP380" s="60"/>
      <c r="IQ380" s="60"/>
      <c r="IR380" s="61"/>
      <c r="IS380" s="60"/>
      <c r="IT380" s="60"/>
      <c r="IU380" s="60"/>
      <c r="IV380" s="110"/>
      <c r="IW380" s="169">
        <f t="shared" si="3482"/>
        <v>0</v>
      </c>
      <c r="IX380" s="60"/>
      <c r="IY380" s="60"/>
      <c r="IZ380" s="60"/>
      <c r="JA380" s="60"/>
      <c r="JB380" s="60"/>
      <c r="JC380" s="60"/>
      <c r="JD380" s="60"/>
      <c r="JE380" s="60"/>
      <c r="JF380" s="60"/>
      <c r="JG380" s="60"/>
      <c r="JH380" s="61"/>
      <c r="JI380" s="60"/>
      <c r="JJ380" s="60"/>
      <c r="JK380" s="60"/>
      <c r="JL380" s="110"/>
      <c r="JM380" s="169">
        <f t="shared" si="3483"/>
        <v>0</v>
      </c>
      <c r="JN380" s="60"/>
      <c r="JO380" s="60"/>
      <c r="JP380" s="60"/>
      <c r="JQ380" s="60"/>
      <c r="JR380" s="60"/>
      <c r="JS380" s="60"/>
      <c r="JT380" s="60"/>
      <c r="JU380" s="60"/>
      <c r="JV380" s="60"/>
      <c r="JW380" s="60"/>
      <c r="JX380" s="61"/>
      <c r="JY380" s="60"/>
      <c r="JZ380" s="60"/>
      <c r="KA380" s="60"/>
      <c r="KB380" s="110"/>
      <c r="KC380" s="169">
        <f t="shared" si="3484"/>
        <v>0</v>
      </c>
      <c r="KD380" s="60"/>
      <c r="KE380" s="60"/>
      <c r="KF380" s="60"/>
      <c r="KG380" s="60"/>
      <c r="KH380" s="60"/>
      <c r="KI380" s="60"/>
      <c r="KJ380" s="60"/>
      <c r="KK380" s="60"/>
      <c r="KL380" s="60"/>
      <c r="KM380" s="60"/>
      <c r="KN380" s="61"/>
      <c r="KO380" s="60"/>
      <c r="KP380" s="60"/>
      <c r="KQ380" s="60"/>
      <c r="KR380" s="60"/>
      <c r="KS380" s="60"/>
      <c r="KT380" s="60"/>
      <c r="KU380" s="60"/>
      <c r="KV380" s="60"/>
      <c r="KW380" s="60"/>
      <c r="KX380" s="60"/>
      <c r="KY380" s="60"/>
      <c r="KZ380" s="60"/>
      <c r="LA380" s="60"/>
      <c r="LB380" s="110"/>
      <c r="LC380" s="173"/>
      <c r="LD380" s="169">
        <f t="shared" si="3485"/>
        <v>0</v>
      </c>
      <c r="LE380" s="60"/>
      <c r="LF380" s="60"/>
      <c r="LG380" s="60"/>
      <c r="LH380" s="60"/>
      <c r="LI380" s="60"/>
      <c r="LJ380" s="60"/>
      <c r="LK380" s="60"/>
      <c r="LL380" s="60"/>
      <c r="LM380" s="60"/>
      <c r="LN380" s="60"/>
      <c r="LO380" s="61"/>
      <c r="LP380" s="60"/>
      <c r="LQ380" s="60"/>
      <c r="LR380" s="60"/>
      <c r="LS380" s="110"/>
      <c r="LT380" s="169">
        <f t="shared" si="3486"/>
        <v>0</v>
      </c>
      <c r="LU380" s="60"/>
      <c r="LV380" s="60"/>
      <c r="LW380" s="60"/>
      <c r="LX380" s="60"/>
      <c r="LY380" s="60"/>
      <c r="LZ380" s="60"/>
      <c r="MA380" s="60"/>
      <c r="MB380" s="60"/>
      <c r="MC380" s="60"/>
      <c r="MD380" s="60"/>
      <c r="ME380" s="61"/>
      <c r="MF380" s="60"/>
      <c r="MG380" s="60"/>
      <c r="MH380" s="60"/>
      <c r="MI380" s="110"/>
      <c r="MJ380" s="169">
        <f t="shared" si="3487"/>
        <v>0</v>
      </c>
      <c r="MK380" s="60"/>
      <c r="ML380" s="60"/>
      <c r="MM380" s="60"/>
      <c r="MN380" s="60"/>
      <c r="MO380" s="60"/>
      <c r="MP380" s="60"/>
      <c r="MQ380" s="60"/>
      <c r="MR380" s="60"/>
      <c r="MS380" s="60"/>
      <c r="MT380" s="60"/>
      <c r="MU380" s="61"/>
      <c r="MV380" s="60"/>
      <c r="MW380" s="60"/>
      <c r="MX380" s="60"/>
      <c r="MY380" s="110"/>
      <c r="MZ380" s="169">
        <f t="shared" si="3488"/>
        <v>0</v>
      </c>
      <c r="NA380" s="60"/>
      <c r="NB380" s="60"/>
      <c r="NC380" s="60"/>
      <c r="ND380" s="60"/>
      <c r="NE380" s="60"/>
      <c r="NF380" s="60"/>
      <c r="NG380" s="60"/>
      <c r="NH380" s="60"/>
      <c r="NI380" s="60"/>
      <c r="NJ380" s="60"/>
      <c r="NK380" s="61"/>
      <c r="NL380" s="60"/>
      <c r="NM380" s="60"/>
      <c r="NN380" s="60"/>
      <c r="NO380" s="110"/>
      <c r="NP380" s="169">
        <f t="shared" si="3489"/>
        <v>0</v>
      </c>
      <c r="NQ380" s="60"/>
      <c r="NR380" s="60"/>
      <c r="NS380" s="60"/>
      <c r="NT380" s="60"/>
      <c r="NU380" s="60"/>
      <c r="NV380" s="60"/>
      <c r="NW380" s="60"/>
      <c r="NX380" s="60"/>
      <c r="NY380" s="60"/>
      <c r="NZ380" s="60"/>
      <c r="OA380" s="61"/>
      <c r="OB380" s="60"/>
      <c r="OC380" s="60"/>
      <c r="OD380" s="60"/>
      <c r="OE380" s="110"/>
      <c r="OF380" s="169">
        <f t="shared" si="3490"/>
        <v>0</v>
      </c>
      <c r="OG380" s="60"/>
      <c r="OH380" s="60"/>
      <c r="OI380" s="60"/>
      <c r="OJ380" s="60"/>
      <c r="OK380" s="60"/>
      <c r="OL380" s="60"/>
      <c r="OM380" s="60"/>
      <c r="ON380" s="60"/>
      <c r="OO380" s="60"/>
      <c r="OP380" s="60"/>
      <c r="OQ380" s="61"/>
      <c r="OR380" s="60"/>
      <c r="OS380" s="60"/>
      <c r="OT380" s="60"/>
      <c r="OU380" s="110"/>
      <c r="OV380" s="169">
        <f t="shared" si="3491"/>
        <v>0</v>
      </c>
      <c r="OW380" s="60"/>
      <c r="OX380" s="60"/>
      <c r="OY380" s="60"/>
      <c r="OZ380" s="60"/>
      <c r="PA380" s="60"/>
      <c r="PB380" s="60"/>
      <c r="PC380" s="60"/>
      <c r="PD380" s="60"/>
      <c r="PE380" s="60"/>
      <c r="PF380" s="60"/>
      <c r="PG380" s="61"/>
      <c r="PH380" s="60"/>
      <c r="PI380" s="60"/>
      <c r="PJ380" s="60"/>
      <c r="PK380" s="110"/>
      <c r="PL380" s="169">
        <f t="shared" si="3492"/>
        <v>0</v>
      </c>
      <c r="PM380" s="60"/>
      <c r="PN380" s="60"/>
      <c r="PO380" s="60"/>
      <c r="PP380" s="60"/>
      <c r="PQ380" s="60"/>
      <c r="PR380" s="60"/>
      <c r="PS380" s="60"/>
      <c r="PT380" s="60"/>
      <c r="PU380" s="60"/>
      <c r="PV380" s="60"/>
      <c r="PW380" s="61"/>
      <c r="PX380" s="60"/>
      <c r="PY380" s="60"/>
      <c r="PZ380" s="60"/>
      <c r="QA380" s="110"/>
      <c r="QB380" s="169">
        <f t="shared" si="3493"/>
        <v>0</v>
      </c>
      <c r="QC380" s="60"/>
      <c r="QD380" s="60"/>
      <c r="QE380" s="60"/>
      <c r="QF380" s="60"/>
      <c r="QG380" s="60"/>
      <c r="QH380" s="60"/>
      <c r="QI380" s="60"/>
      <c r="QJ380" s="60"/>
      <c r="QK380" s="60"/>
      <c r="QL380" s="60"/>
      <c r="QM380" s="61"/>
      <c r="QN380" s="60"/>
      <c r="QO380" s="60"/>
      <c r="QP380" s="60"/>
      <c r="QQ380" s="110"/>
      <c r="QR380" s="169">
        <f t="shared" si="3494"/>
        <v>0</v>
      </c>
      <c r="QS380" s="60"/>
      <c r="QT380" s="60"/>
      <c r="QU380" s="60"/>
      <c r="QV380" s="60"/>
      <c r="QW380" s="60"/>
      <c r="QX380" s="60"/>
      <c r="QY380" s="60"/>
      <c r="QZ380" s="60"/>
      <c r="RA380" s="60"/>
      <c r="RB380" s="60"/>
      <c r="RC380" s="61"/>
      <c r="RD380" s="60"/>
      <c r="RE380" s="60"/>
      <c r="RF380" s="60"/>
      <c r="RG380" s="60"/>
      <c r="RH380" s="60"/>
      <c r="RI380" s="60"/>
      <c r="RJ380" s="60"/>
      <c r="RK380" s="60"/>
      <c r="RL380" s="60"/>
      <c r="RM380" s="60"/>
      <c r="RN380" s="60"/>
      <c r="RO380" s="60"/>
      <c r="RP380" s="60"/>
      <c r="RQ380" s="110"/>
      <c r="RR380" s="173"/>
      <c r="RS380" s="169">
        <f t="shared" si="3495"/>
        <v>0</v>
      </c>
      <c r="RT380" s="60"/>
      <c r="RU380" s="60"/>
      <c r="RV380" s="60"/>
      <c r="RW380" s="60"/>
      <c r="RX380" s="60"/>
      <c r="RY380" s="60"/>
      <c r="RZ380" s="60"/>
      <c r="SA380" s="60"/>
      <c r="SB380" s="60"/>
      <c r="SC380" s="60"/>
      <c r="SD380" s="61"/>
      <c r="SE380" s="60"/>
      <c r="SF380" s="60"/>
      <c r="SG380" s="60"/>
      <c r="SH380" s="110"/>
      <c r="SI380" s="169">
        <f t="shared" si="3496"/>
        <v>0</v>
      </c>
      <c r="SJ380" s="60"/>
      <c r="SK380" s="60"/>
      <c r="SL380" s="60"/>
      <c r="SM380" s="60"/>
      <c r="SN380" s="60"/>
      <c r="SO380" s="60"/>
      <c r="SP380" s="60"/>
      <c r="SQ380" s="60"/>
      <c r="SR380" s="60"/>
      <c r="SS380" s="60"/>
      <c r="ST380" s="61"/>
      <c r="SU380" s="60"/>
      <c r="SV380" s="60"/>
      <c r="SW380" s="60"/>
      <c r="SX380" s="110"/>
      <c r="SY380" s="169">
        <f t="shared" si="3497"/>
        <v>0</v>
      </c>
      <c r="SZ380" s="60"/>
      <c r="TA380" s="60"/>
      <c r="TB380" s="60"/>
      <c r="TC380" s="60"/>
      <c r="TD380" s="60"/>
      <c r="TE380" s="60"/>
      <c r="TF380" s="60"/>
      <c r="TG380" s="60"/>
      <c r="TH380" s="60"/>
      <c r="TI380" s="60"/>
      <c r="TJ380" s="61"/>
      <c r="TK380" s="60"/>
      <c r="TL380" s="60"/>
      <c r="TM380" s="60"/>
      <c r="TN380" s="110"/>
      <c r="TO380" s="169">
        <f t="shared" si="3498"/>
        <v>0</v>
      </c>
      <c r="TP380" s="60"/>
      <c r="TQ380" s="60"/>
      <c r="TR380" s="60"/>
      <c r="TS380" s="60"/>
      <c r="TT380" s="60"/>
      <c r="TU380" s="60"/>
      <c r="TV380" s="60"/>
      <c r="TW380" s="60"/>
      <c r="TX380" s="60"/>
      <c r="TY380" s="60"/>
      <c r="TZ380" s="61"/>
      <c r="UA380" s="60"/>
      <c r="UB380" s="60"/>
      <c r="UC380" s="60"/>
      <c r="UD380" s="110"/>
      <c r="UE380" s="169">
        <f t="shared" si="3499"/>
        <v>0</v>
      </c>
      <c r="UF380" s="60"/>
      <c r="UG380" s="60"/>
      <c r="UH380" s="60"/>
      <c r="UI380" s="60"/>
      <c r="UJ380" s="60"/>
      <c r="UK380" s="60"/>
      <c r="UL380" s="60"/>
      <c r="UM380" s="60"/>
      <c r="UN380" s="60"/>
      <c r="UO380" s="60"/>
      <c r="UP380" s="61"/>
      <c r="UQ380" s="60"/>
      <c r="UR380" s="60"/>
      <c r="US380" s="60"/>
      <c r="UT380" s="60"/>
      <c r="UU380" s="60"/>
      <c r="UV380" s="60"/>
      <c r="UW380" s="60"/>
      <c r="UX380" s="60"/>
      <c r="UY380" s="60"/>
      <c r="UZ380" s="60"/>
      <c r="VA380" s="60"/>
      <c r="VB380" s="60"/>
      <c r="VC380" s="60"/>
      <c r="VD380" s="110"/>
      <c r="VE380" s="10" t="str">
        <f t="shared" si="2875"/>
        <v>-</v>
      </c>
    </row>
    <row r="381" spans="1:577" ht="20.149999999999999" customHeight="1">
      <c r="A381" s="40"/>
      <c r="B381" s="34">
        <v>2105</v>
      </c>
      <c r="C381" s="34"/>
      <c r="D381" s="35" t="s">
        <v>332</v>
      </c>
      <c r="E381" s="190">
        <f t="shared" ref="E381:BP381" si="3500">SUM(E382:E385)</f>
        <v>0</v>
      </c>
      <c r="F381" s="191">
        <f t="shared" si="3500"/>
        <v>0</v>
      </c>
      <c r="G381" s="191">
        <f t="shared" si="3500"/>
        <v>0</v>
      </c>
      <c r="H381" s="192">
        <f t="shared" si="3500"/>
        <v>0</v>
      </c>
      <c r="I381" s="228">
        <f t="shared" si="3500"/>
        <v>0</v>
      </c>
      <c r="J381" s="191">
        <f t="shared" si="3500"/>
        <v>0</v>
      </c>
      <c r="K381" s="59">
        <f t="shared" si="3500"/>
        <v>0</v>
      </c>
      <c r="L381" s="58">
        <f t="shared" si="3500"/>
        <v>0</v>
      </c>
      <c r="M381" s="58">
        <f t="shared" si="3500"/>
        <v>0</v>
      </c>
      <c r="N381" s="58">
        <f t="shared" si="3500"/>
        <v>0</v>
      </c>
      <c r="O381" s="58">
        <f t="shared" si="3500"/>
        <v>0</v>
      </c>
      <c r="P381" s="58">
        <f t="shared" si="3500"/>
        <v>0</v>
      </c>
      <c r="Q381" s="58">
        <f t="shared" si="3500"/>
        <v>0</v>
      </c>
      <c r="R381" s="58">
        <f t="shared" si="3500"/>
        <v>0</v>
      </c>
      <c r="S381" s="58">
        <f t="shared" si="3500"/>
        <v>0</v>
      </c>
      <c r="T381" s="58">
        <f t="shared" si="3500"/>
        <v>0</v>
      </c>
      <c r="U381" s="59">
        <f t="shared" si="3500"/>
        <v>0</v>
      </c>
      <c r="V381" s="58">
        <f t="shared" si="3500"/>
        <v>0</v>
      </c>
      <c r="W381" s="58">
        <f t="shared" si="3500"/>
        <v>0</v>
      </c>
      <c r="X381" s="58">
        <f t="shared" si="3500"/>
        <v>0</v>
      </c>
      <c r="Y381" s="109">
        <f t="shared" si="3500"/>
        <v>0</v>
      </c>
      <c r="Z381" s="59">
        <f t="shared" si="3500"/>
        <v>0</v>
      </c>
      <c r="AA381" s="58">
        <f t="shared" si="3500"/>
        <v>0</v>
      </c>
      <c r="AB381" s="58">
        <f t="shared" si="3500"/>
        <v>0</v>
      </c>
      <c r="AC381" s="58">
        <f t="shared" si="3500"/>
        <v>0</v>
      </c>
      <c r="AD381" s="58">
        <f t="shared" si="3500"/>
        <v>0</v>
      </c>
      <c r="AE381" s="58">
        <f t="shared" si="3500"/>
        <v>0</v>
      </c>
      <c r="AF381" s="58">
        <f t="shared" si="3500"/>
        <v>0</v>
      </c>
      <c r="AG381" s="58">
        <f t="shared" si="3500"/>
        <v>0</v>
      </c>
      <c r="AH381" s="58">
        <f t="shared" si="3500"/>
        <v>0</v>
      </c>
      <c r="AI381" s="58">
        <f t="shared" si="3500"/>
        <v>0</v>
      </c>
      <c r="AJ381" s="58">
        <f t="shared" si="3500"/>
        <v>0</v>
      </c>
      <c r="AK381" s="59">
        <f t="shared" si="3500"/>
        <v>0</v>
      </c>
      <c r="AL381" s="58">
        <f t="shared" si="3500"/>
        <v>0</v>
      </c>
      <c r="AM381" s="58">
        <f t="shared" si="3500"/>
        <v>0</v>
      </c>
      <c r="AN381" s="58">
        <f t="shared" si="3500"/>
        <v>0</v>
      </c>
      <c r="AO381" s="109">
        <f t="shared" si="3500"/>
        <v>0</v>
      </c>
      <c r="AP381" s="59">
        <f t="shared" si="3500"/>
        <v>0</v>
      </c>
      <c r="AQ381" s="58">
        <f t="shared" si="3500"/>
        <v>0</v>
      </c>
      <c r="AR381" s="58">
        <f t="shared" si="3500"/>
        <v>0</v>
      </c>
      <c r="AS381" s="58">
        <f t="shared" si="3500"/>
        <v>0</v>
      </c>
      <c r="AT381" s="58">
        <f t="shared" si="3500"/>
        <v>0</v>
      </c>
      <c r="AU381" s="58">
        <f t="shared" si="3500"/>
        <v>0</v>
      </c>
      <c r="AV381" s="58">
        <f t="shared" si="3500"/>
        <v>0</v>
      </c>
      <c r="AW381" s="58">
        <f t="shared" si="3500"/>
        <v>0</v>
      </c>
      <c r="AX381" s="58">
        <f t="shared" si="3500"/>
        <v>0</v>
      </c>
      <c r="AY381" s="58">
        <f t="shared" si="3500"/>
        <v>0</v>
      </c>
      <c r="AZ381" s="58">
        <f t="shared" si="3500"/>
        <v>0</v>
      </c>
      <c r="BA381" s="59">
        <f t="shared" si="3500"/>
        <v>0</v>
      </c>
      <c r="BB381" s="58">
        <f t="shared" si="3500"/>
        <v>0</v>
      </c>
      <c r="BC381" s="58">
        <f t="shared" si="3500"/>
        <v>0</v>
      </c>
      <c r="BD381" s="58">
        <f t="shared" si="3500"/>
        <v>0</v>
      </c>
      <c r="BE381" s="109">
        <f t="shared" si="3500"/>
        <v>0</v>
      </c>
      <c r="BF381" s="59">
        <f t="shared" si="3500"/>
        <v>0</v>
      </c>
      <c r="BG381" s="58">
        <f t="shared" si="3500"/>
        <v>0</v>
      </c>
      <c r="BH381" s="58">
        <f t="shared" si="3500"/>
        <v>0</v>
      </c>
      <c r="BI381" s="58">
        <f t="shared" si="3500"/>
        <v>0</v>
      </c>
      <c r="BJ381" s="58">
        <f t="shared" si="3500"/>
        <v>0</v>
      </c>
      <c r="BK381" s="58">
        <f t="shared" si="3500"/>
        <v>0</v>
      </c>
      <c r="BL381" s="58">
        <f t="shared" si="3500"/>
        <v>0</v>
      </c>
      <c r="BM381" s="58">
        <f t="shared" si="3500"/>
        <v>0</v>
      </c>
      <c r="BN381" s="58">
        <f t="shared" si="3500"/>
        <v>0</v>
      </c>
      <c r="BO381" s="58">
        <f t="shared" si="3500"/>
        <v>0</v>
      </c>
      <c r="BP381" s="58">
        <f t="shared" si="3500"/>
        <v>0</v>
      </c>
      <c r="BQ381" s="59">
        <f t="shared" ref="BQ381:EM381" si="3501">SUM(BQ382:BQ385)</f>
        <v>0</v>
      </c>
      <c r="BR381" s="58">
        <f t="shared" si="3501"/>
        <v>0</v>
      </c>
      <c r="BS381" s="58">
        <f t="shared" si="3501"/>
        <v>0</v>
      </c>
      <c r="BT381" s="58">
        <f t="shared" si="3501"/>
        <v>0</v>
      </c>
      <c r="BU381" s="109">
        <f t="shared" si="3501"/>
        <v>0</v>
      </c>
      <c r="BV381" s="59">
        <f t="shared" si="3501"/>
        <v>0</v>
      </c>
      <c r="BW381" s="58">
        <f t="shared" si="3501"/>
        <v>0</v>
      </c>
      <c r="BX381" s="58">
        <f t="shared" si="3501"/>
        <v>0</v>
      </c>
      <c r="BY381" s="58">
        <f t="shared" si="3501"/>
        <v>0</v>
      </c>
      <c r="BZ381" s="58">
        <f t="shared" si="3501"/>
        <v>0</v>
      </c>
      <c r="CA381" s="58">
        <f t="shared" si="3501"/>
        <v>0</v>
      </c>
      <c r="CB381" s="58">
        <f t="shared" si="3501"/>
        <v>0</v>
      </c>
      <c r="CC381" s="58">
        <f t="shared" si="3501"/>
        <v>0</v>
      </c>
      <c r="CD381" s="58">
        <f t="shared" si="3501"/>
        <v>0</v>
      </c>
      <c r="CE381" s="58">
        <f t="shared" si="3501"/>
        <v>0</v>
      </c>
      <c r="CF381" s="58">
        <f t="shared" si="3501"/>
        <v>0</v>
      </c>
      <c r="CG381" s="59">
        <f t="shared" si="3501"/>
        <v>0</v>
      </c>
      <c r="CH381" s="58">
        <f t="shared" si="3501"/>
        <v>0</v>
      </c>
      <c r="CI381" s="58">
        <f t="shared" si="3501"/>
        <v>0</v>
      </c>
      <c r="CJ381" s="58">
        <f t="shared" si="3501"/>
        <v>0</v>
      </c>
      <c r="CK381" s="58">
        <f t="shared" si="3501"/>
        <v>0</v>
      </c>
      <c r="CL381" s="58">
        <f t="shared" si="3501"/>
        <v>0</v>
      </c>
      <c r="CM381" s="58">
        <f t="shared" si="3501"/>
        <v>0</v>
      </c>
      <c r="CN381" s="58">
        <f t="shared" si="3501"/>
        <v>0</v>
      </c>
      <c r="CO381" s="58">
        <f t="shared" si="3501"/>
        <v>0</v>
      </c>
      <c r="CP381" s="58">
        <f t="shared" si="3501"/>
        <v>0</v>
      </c>
      <c r="CQ381" s="58">
        <f t="shared" si="3501"/>
        <v>0</v>
      </c>
      <c r="CR381" s="58">
        <f t="shared" si="3501"/>
        <v>0</v>
      </c>
      <c r="CS381" s="58">
        <f t="shared" si="3501"/>
        <v>0</v>
      </c>
      <c r="CT381" s="58">
        <f t="shared" si="3501"/>
        <v>0</v>
      </c>
      <c r="CU381" s="109">
        <f t="shared" si="3501"/>
        <v>0</v>
      </c>
      <c r="CV381" s="152">
        <f t="shared" si="3501"/>
        <v>0</v>
      </c>
      <c r="CW381" s="59">
        <f t="shared" si="3501"/>
        <v>0</v>
      </c>
      <c r="CX381" s="58">
        <f t="shared" si="3501"/>
        <v>0</v>
      </c>
      <c r="CY381" s="58">
        <f t="shared" si="3501"/>
        <v>0</v>
      </c>
      <c r="CZ381" s="58">
        <f t="shared" si="3501"/>
        <v>0</v>
      </c>
      <c r="DA381" s="58">
        <f t="shared" si="3501"/>
        <v>0</v>
      </c>
      <c r="DB381" s="58">
        <f t="shared" si="3501"/>
        <v>0</v>
      </c>
      <c r="DC381" s="58">
        <f t="shared" si="3501"/>
        <v>0</v>
      </c>
      <c r="DD381" s="58">
        <f t="shared" si="3501"/>
        <v>0</v>
      </c>
      <c r="DE381" s="58">
        <f t="shared" si="3501"/>
        <v>0</v>
      </c>
      <c r="DF381" s="58">
        <f t="shared" si="3501"/>
        <v>0</v>
      </c>
      <c r="DG381" s="58">
        <f t="shared" si="3501"/>
        <v>0</v>
      </c>
      <c r="DH381" s="59">
        <f t="shared" si="3501"/>
        <v>0</v>
      </c>
      <c r="DI381" s="58">
        <f t="shared" si="3501"/>
        <v>0</v>
      </c>
      <c r="DJ381" s="58">
        <f t="shared" si="3501"/>
        <v>0</v>
      </c>
      <c r="DK381" s="58">
        <f t="shared" si="3501"/>
        <v>0</v>
      </c>
      <c r="DL381" s="109">
        <f t="shared" si="3501"/>
        <v>0</v>
      </c>
      <c r="DM381" s="59">
        <f t="shared" si="3501"/>
        <v>0</v>
      </c>
      <c r="DN381" s="58">
        <f t="shared" si="3501"/>
        <v>0</v>
      </c>
      <c r="DO381" s="58">
        <f t="shared" si="3501"/>
        <v>0</v>
      </c>
      <c r="DP381" s="58">
        <f t="shared" si="3501"/>
        <v>0</v>
      </c>
      <c r="DQ381" s="58">
        <f t="shared" si="3501"/>
        <v>0</v>
      </c>
      <c r="DR381" s="58">
        <f t="shared" si="3501"/>
        <v>0</v>
      </c>
      <c r="DS381" s="58">
        <f t="shared" si="3501"/>
        <v>0</v>
      </c>
      <c r="DT381" s="58">
        <f t="shared" si="3501"/>
        <v>0</v>
      </c>
      <c r="DU381" s="58">
        <f t="shared" si="3501"/>
        <v>0</v>
      </c>
      <c r="DV381" s="58">
        <f t="shared" si="3501"/>
        <v>0</v>
      </c>
      <c r="DW381" s="58">
        <f t="shared" si="3501"/>
        <v>0</v>
      </c>
      <c r="DX381" s="59">
        <f t="shared" si="3501"/>
        <v>0</v>
      </c>
      <c r="DY381" s="58">
        <f t="shared" si="3501"/>
        <v>0</v>
      </c>
      <c r="DZ381" s="58">
        <f t="shared" si="3501"/>
        <v>0</v>
      </c>
      <c r="EA381" s="58">
        <f t="shared" si="3501"/>
        <v>0</v>
      </c>
      <c r="EB381" s="109">
        <f t="shared" si="3501"/>
        <v>0</v>
      </c>
      <c r="EC381" s="59">
        <f t="shared" si="3501"/>
        <v>0</v>
      </c>
      <c r="ED381" s="58">
        <f t="shared" si="3501"/>
        <v>0</v>
      </c>
      <c r="EE381" s="58">
        <f t="shared" si="3501"/>
        <v>0</v>
      </c>
      <c r="EF381" s="58">
        <f t="shared" si="3501"/>
        <v>0</v>
      </c>
      <c r="EG381" s="58">
        <f t="shared" si="3501"/>
        <v>0</v>
      </c>
      <c r="EH381" s="58">
        <f t="shared" si="3501"/>
        <v>0</v>
      </c>
      <c r="EI381" s="58">
        <f t="shared" si="3501"/>
        <v>0</v>
      </c>
      <c r="EJ381" s="58">
        <f t="shared" si="3501"/>
        <v>0</v>
      </c>
      <c r="EK381" s="58">
        <f t="shared" si="3501"/>
        <v>0</v>
      </c>
      <c r="EL381" s="58">
        <f t="shared" si="3501"/>
        <v>0</v>
      </c>
      <c r="EM381" s="58">
        <f t="shared" si="3501"/>
        <v>0</v>
      </c>
      <c r="EN381" s="59">
        <f t="shared" ref="EN381:GY381" si="3502">SUM(EN382:EN385)</f>
        <v>0</v>
      </c>
      <c r="EO381" s="58">
        <f t="shared" si="3502"/>
        <v>0</v>
      </c>
      <c r="EP381" s="58">
        <f t="shared" si="3502"/>
        <v>0</v>
      </c>
      <c r="EQ381" s="58">
        <f t="shared" si="3502"/>
        <v>0</v>
      </c>
      <c r="ER381" s="109">
        <f t="shared" si="3502"/>
        <v>0</v>
      </c>
      <c r="ES381" s="59">
        <f t="shared" si="3502"/>
        <v>0</v>
      </c>
      <c r="ET381" s="58">
        <f t="shared" si="3502"/>
        <v>0</v>
      </c>
      <c r="EU381" s="58">
        <f t="shared" si="3502"/>
        <v>0</v>
      </c>
      <c r="EV381" s="58">
        <f t="shared" si="3502"/>
        <v>0</v>
      </c>
      <c r="EW381" s="58">
        <f t="shared" si="3502"/>
        <v>0</v>
      </c>
      <c r="EX381" s="58">
        <f t="shared" si="3502"/>
        <v>0</v>
      </c>
      <c r="EY381" s="58">
        <f t="shared" si="3502"/>
        <v>0</v>
      </c>
      <c r="EZ381" s="58">
        <f t="shared" si="3502"/>
        <v>0</v>
      </c>
      <c r="FA381" s="58">
        <f t="shared" si="3502"/>
        <v>0</v>
      </c>
      <c r="FB381" s="58">
        <f t="shared" si="3502"/>
        <v>0</v>
      </c>
      <c r="FC381" s="58">
        <f t="shared" si="3502"/>
        <v>0</v>
      </c>
      <c r="FD381" s="59">
        <f t="shared" si="3502"/>
        <v>0</v>
      </c>
      <c r="FE381" s="58">
        <f t="shared" si="3502"/>
        <v>0</v>
      </c>
      <c r="FF381" s="58">
        <f t="shared" si="3502"/>
        <v>0</v>
      </c>
      <c r="FG381" s="58">
        <f t="shared" si="3502"/>
        <v>0</v>
      </c>
      <c r="FH381" s="109">
        <f t="shared" si="3502"/>
        <v>0</v>
      </c>
      <c r="FI381" s="59">
        <f t="shared" si="3502"/>
        <v>0</v>
      </c>
      <c r="FJ381" s="58">
        <f t="shared" si="3502"/>
        <v>0</v>
      </c>
      <c r="FK381" s="58">
        <f t="shared" si="3502"/>
        <v>0</v>
      </c>
      <c r="FL381" s="58">
        <f t="shared" si="3502"/>
        <v>0</v>
      </c>
      <c r="FM381" s="58">
        <f t="shared" si="3502"/>
        <v>0</v>
      </c>
      <c r="FN381" s="58">
        <f t="shared" si="3502"/>
        <v>0</v>
      </c>
      <c r="FO381" s="58">
        <f t="shared" si="3502"/>
        <v>0</v>
      </c>
      <c r="FP381" s="58">
        <f t="shared" si="3502"/>
        <v>0</v>
      </c>
      <c r="FQ381" s="58">
        <f t="shared" si="3502"/>
        <v>0</v>
      </c>
      <c r="FR381" s="58">
        <f t="shared" si="3502"/>
        <v>0</v>
      </c>
      <c r="FS381" s="58">
        <f t="shared" si="3502"/>
        <v>0</v>
      </c>
      <c r="FT381" s="59">
        <f t="shared" si="3502"/>
        <v>0</v>
      </c>
      <c r="FU381" s="58">
        <f t="shared" si="3502"/>
        <v>0</v>
      </c>
      <c r="FV381" s="58">
        <f t="shared" si="3502"/>
        <v>0</v>
      </c>
      <c r="FW381" s="58">
        <f t="shared" si="3502"/>
        <v>0</v>
      </c>
      <c r="FX381" s="109">
        <f t="shared" si="3502"/>
        <v>0</v>
      </c>
      <c r="FY381" s="59">
        <f t="shared" si="3502"/>
        <v>0</v>
      </c>
      <c r="FZ381" s="58">
        <f t="shared" si="3502"/>
        <v>0</v>
      </c>
      <c r="GA381" s="58">
        <f t="shared" si="3502"/>
        <v>0</v>
      </c>
      <c r="GB381" s="58">
        <f t="shared" si="3502"/>
        <v>0</v>
      </c>
      <c r="GC381" s="58">
        <f t="shared" si="3502"/>
        <v>0</v>
      </c>
      <c r="GD381" s="58">
        <f t="shared" si="3502"/>
        <v>0</v>
      </c>
      <c r="GE381" s="58">
        <f t="shared" si="3502"/>
        <v>0</v>
      </c>
      <c r="GF381" s="58">
        <f t="shared" si="3502"/>
        <v>0</v>
      </c>
      <c r="GG381" s="58">
        <f t="shared" si="3502"/>
        <v>0</v>
      </c>
      <c r="GH381" s="58">
        <f t="shared" si="3502"/>
        <v>0</v>
      </c>
      <c r="GI381" s="58">
        <f t="shared" si="3502"/>
        <v>0</v>
      </c>
      <c r="GJ381" s="59">
        <f t="shared" si="3502"/>
        <v>0</v>
      </c>
      <c r="GK381" s="58">
        <f t="shared" si="3502"/>
        <v>0</v>
      </c>
      <c r="GL381" s="58">
        <f t="shared" si="3502"/>
        <v>0</v>
      </c>
      <c r="GM381" s="58">
        <f t="shared" si="3502"/>
        <v>0</v>
      </c>
      <c r="GN381" s="109">
        <f t="shared" si="3502"/>
        <v>0</v>
      </c>
      <c r="GO381" s="59">
        <f t="shared" si="3502"/>
        <v>0</v>
      </c>
      <c r="GP381" s="58">
        <f t="shared" si="3502"/>
        <v>0</v>
      </c>
      <c r="GQ381" s="58">
        <f t="shared" si="3502"/>
        <v>0</v>
      </c>
      <c r="GR381" s="58">
        <f t="shared" si="3502"/>
        <v>0</v>
      </c>
      <c r="GS381" s="58">
        <f t="shared" si="3502"/>
        <v>0</v>
      </c>
      <c r="GT381" s="58">
        <f t="shared" si="3502"/>
        <v>0</v>
      </c>
      <c r="GU381" s="58">
        <f t="shared" si="3502"/>
        <v>0</v>
      </c>
      <c r="GV381" s="58">
        <f t="shared" si="3502"/>
        <v>0</v>
      </c>
      <c r="GW381" s="58">
        <f t="shared" si="3502"/>
        <v>0</v>
      </c>
      <c r="GX381" s="58">
        <f t="shared" si="3502"/>
        <v>0</v>
      </c>
      <c r="GY381" s="58">
        <f t="shared" si="3502"/>
        <v>0</v>
      </c>
      <c r="GZ381" s="59">
        <f t="shared" ref="GZ381:JW381" si="3503">SUM(GZ382:GZ385)</f>
        <v>0</v>
      </c>
      <c r="HA381" s="58">
        <f t="shared" si="3503"/>
        <v>0</v>
      </c>
      <c r="HB381" s="58">
        <f t="shared" si="3503"/>
        <v>0</v>
      </c>
      <c r="HC381" s="58">
        <f t="shared" si="3503"/>
        <v>0</v>
      </c>
      <c r="HD381" s="58">
        <f t="shared" si="3503"/>
        <v>0</v>
      </c>
      <c r="HE381" s="58">
        <f t="shared" si="3503"/>
        <v>0</v>
      </c>
      <c r="HF381" s="58">
        <f t="shared" si="3503"/>
        <v>0</v>
      </c>
      <c r="HG381" s="58">
        <f t="shared" si="3503"/>
        <v>0</v>
      </c>
      <c r="HH381" s="58">
        <f t="shared" si="3503"/>
        <v>0</v>
      </c>
      <c r="HI381" s="58">
        <f t="shared" si="3503"/>
        <v>0</v>
      </c>
      <c r="HJ381" s="58">
        <f t="shared" si="3503"/>
        <v>0</v>
      </c>
      <c r="HK381" s="58">
        <f t="shared" si="3503"/>
        <v>0</v>
      </c>
      <c r="HL381" s="58">
        <f t="shared" si="3503"/>
        <v>0</v>
      </c>
      <c r="HM381" s="58">
        <f t="shared" si="3503"/>
        <v>0</v>
      </c>
      <c r="HN381" s="109">
        <f t="shared" si="3503"/>
        <v>0</v>
      </c>
      <c r="HO381" s="136">
        <f t="shared" si="3503"/>
        <v>0</v>
      </c>
      <c r="HP381" s="152">
        <f t="shared" si="3503"/>
        <v>0</v>
      </c>
      <c r="HQ381" s="59">
        <f t="shared" si="3503"/>
        <v>0</v>
      </c>
      <c r="HR381" s="58">
        <f t="shared" si="3503"/>
        <v>0</v>
      </c>
      <c r="HS381" s="58">
        <f t="shared" si="3503"/>
        <v>0</v>
      </c>
      <c r="HT381" s="58">
        <f t="shared" si="3503"/>
        <v>0</v>
      </c>
      <c r="HU381" s="58">
        <f t="shared" si="3503"/>
        <v>0</v>
      </c>
      <c r="HV381" s="58">
        <f t="shared" si="3503"/>
        <v>0</v>
      </c>
      <c r="HW381" s="58">
        <f t="shared" si="3503"/>
        <v>0</v>
      </c>
      <c r="HX381" s="58">
        <f t="shared" si="3503"/>
        <v>0</v>
      </c>
      <c r="HY381" s="58">
        <f t="shared" si="3503"/>
        <v>0</v>
      </c>
      <c r="HZ381" s="58">
        <f t="shared" si="3503"/>
        <v>0</v>
      </c>
      <c r="IA381" s="58">
        <f t="shared" si="3503"/>
        <v>0</v>
      </c>
      <c r="IB381" s="59">
        <f t="shared" si="3503"/>
        <v>0</v>
      </c>
      <c r="IC381" s="58">
        <f t="shared" si="3503"/>
        <v>0</v>
      </c>
      <c r="ID381" s="58">
        <f t="shared" si="3503"/>
        <v>0</v>
      </c>
      <c r="IE381" s="58">
        <f t="shared" si="3503"/>
        <v>0</v>
      </c>
      <c r="IF381" s="109">
        <f t="shared" si="3503"/>
        <v>0</v>
      </c>
      <c r="IG381" s="59">
        <f t="shared" si="3503"/>
        <v>0</v>
      </c>
      <c r="IH381" s="58">
        <f t="shared" si="3503"/>
        <v>0</v>
      </c>
      <c r="II381" s="58">
        <f t="shared" si="3503"/>
        <v>0</v>
      </c>
      <c r="IJ381" s="58">
        <f t="shared" si="3503"/>
        <v>0</v>
      </c>
      <c r="IK381" s="58">
        <f t="shared" si="3503"/>
        <v>0</v>
      </c>
      <c r="IL381" s="58">
        <f t="shared" si="3503"/>
        <v>0</v>
      </c>
      <c r="IM381" s="58">
        <f t="shared" si="3503"/>
        <v>0</v>
      </c>
      <c r="IN381" s="58">
        <f t="shared" si="3503"/>
        <v>0</v>
      </c>
      <c r="IO381" s="58">
        <f t="shared" si="3503"/>
        <v>0</v>
      </c>
      <c r="IP381" s="58">
        <f t="shared" si="3503"/>
        <v>0</v>
      </c>
      <c r="IQ381" s="58">
        <f t="shared" si="3503"/>
        <v>0</v>
      </c>
      <c r="IR381" s="59">
        <f t="shared" si="3503"/>
        <v>0</v>
      </c>
      <c r="IS381" s="58">
        <f t="shared" si="3503"/>
        <v>0</v>
      </c>
      <c r="IT381" s="58">
        <f t="shared" si="3503"/>
        <v>0</v>
      </c>
      <c r="IU381" s="58">
        <f t="shared" si="3503"/>
        <v>0</v>
      </c>
      <c r="IV381" s="109">
        <f t="shared" si="3503"/>
        <v>0</v>
      </c>
      <c r="IW381" s="59">
        <f t="shared" si="3503"/>
        <v>0</v>
      </c>
      <c r="IX381" s="58">
        <f t="shared" si="3503"/>
        <v>0</v>
      </c>
      <c r="IY381" s="58">
        <f t="shared" si="3503"/>
        <v>0</v>
      </c>
      <c r="IZ381" s="58">
        <f t="shared" si="3503"/>
        <v>0</v>
      </c>
      <c r="JA381" s="58">
        <f t="shared" si="3503"/>
        <v>0</v>
      </c>
      <c r="JB381" s="58">
        <f t="shared" si="3503"/>
        <v>0</v>
      </c>
      <c r="JC381" s="58">
        <f t="shared" si="3503"/>
        <v>0</v>
      </c>
      <c r="JD381" s="58">
        <f t="shared" si="3503"/>
        <v>0</v>
      </c>
      <c r="JE381" s="58">
        <f t="shared" si="3503"/>
        <v>0</v>
      </c>
      <c r="JF381" s="58">
        <f t="shared" si="3503"/>
        <v>0</v>
      </c>
      <c r="JG381" s="58">
        <f t="shared" si="3503"/>
        <v>0</v>
      </c>
      <c r="JH381" s="59">
        <f t="shared" si="3503"/>
        <v>0</v>
      </c>
      <c r="JI381" s="58">
        <f t="shared" si="3503"/>
        <v>0</v>
      </c>
      <c r="JJ381" s="58">
        <f t="shared" si="3503"/>
        <v>0</v>
      </c>
      <c r="JK381" s="58">
        <f t="shared" si="3503"/>
        <v>0</v>
      </c>
      <c r="JL381" s="109">
        <f t="shared" si="3503"/>
        <v>0</v>
      </c>
      <c r="JM381" s="59">
        <f t="shared" si="3503"/>
        <v>0</v>
      </c>
      <c r="JN381" s="58">
        <f t="shared" si="3503"/>
        <v>0</v>
      </c>
      <c r="JO381" s="58">
        <f t="shared" si="3503"/>
        <v>0</v>
      </c>
      <c r="JP381" s="58">
        <f t="shared" si="3503"/>
        <v>0</v>
      </c>
      <c r="JQ381" s="58">
        <f t="shared" si="3503"/>
        <v>0</v>
      </c>
      <c r="JR381" s="58">
        <f t="shared" si="3503"/>
        <v>0</v>
      </c>
      <c r="JS381" s="58">
        <f t="shared" si="3503"/>
        <v>0</v>
      </c>
      <c r="JT381" s="58">
        <f t="shared" si="3503"/>
        <v>0</v>
      </c>
      <c r="JU381" s="58">
        <f t="shared" si="3503"/>
        <v>0</v>
      </c>
      <c r="JV381" s="58">
        <f t="shared" si="3503"/>
        <v>0</v>
      </c>
      <c r="JW381" s="58">
        <f t="shared" si="3503"/>
        <v>0</v>
      </c>
      <c r="JX381" s="59">
        <f t="shared" ref="JX381:MT381" si="3504">SUM(JX382:JX385)</f>
        <v>0</v>
      </c>
      <c r="JY381" s="58">
        <f t="shared" si="3504"/>
        <v>0</v>
      </c>
      <c r="JZ381" s="58">
        <f t="shared" si="3504"/>
        <v>0</v>
      </c>
      <c r="KA381" s="58">
        <f t="shared" si="3504"/>
        <v>0</v>
      </c>
      <c r="KB381" s="109">
        <f t="shared" si="3504"/>
        <v>0</v>
      </c>
      <c r="KC381" s="59">
        <f t="shared" si="3504"/>
        <v>0</v>
      </c>
      <c r="KD381" s="58">
        <f t="shared" si="3504"/>
        <v>0</v>
      </c>
      <c r="KE381" s="58">
        <f t="shared" si="3504"/>
        <v>0</v>
      </c>
      <c r="KF381" s="58">
        <f t="shared" si="3504"/>
        <v>0</v>
      </c>
      <c r="KG381" s="58">
        <f t="shared" si="3504"/>
        <v>0</v>
      </c>
      <c r="KH381" s="58">
        <f t="shared" si="3504"/>
        <v>0</v>
      </c>
      <c r="KI381" s="58">
        <f t="shared" si="3504"/>
        <v>0</v>
      </c>
      <c r="KJ381" s="58">
        <f t="shared" si="3504"/>
        <v>0</v>
      </c>
      <c r="KK381" s="58">
        <f t="shared" si="3504"/>
        <v>0</v>
      </c>
      <c r="KL381" s="58">
        <f t="shared" si="3504"/>
        <v>0</v>
      </c>
      <c r="KM381" s="58">
        <f t="shared" si="3504"/>
        <v>0</v>
      </c>
      <c r="KN381" s="59">
        <f t="shared" si="3504"/>
        <v>0</v>
      </c>
      <c r="KO381" s="58">
        <f t="shared" si="3504"/>
        <v>0</v>
      </c>
      <c r="KP381" s="58">
        <f t="shared" si="3504"/>
        <v>0</v>
      </c>
      <c r="KQ381" s="58">
        <f t="shared" si="3504"/>
        <v>0</v>
      </c>
      <c r="KR381" s="58">
        <f t="shared" si="3504"/>
        <v>0</v>
      </c>
      <c r="KS381" s="58">
        <f t="shared" si="3504"/>
        <v>0</v>
      </c>
      <c r="KT381" s="58">
        <f t="shared" si="3504"/>
        <v>0</v>
      </c>
      <c r="KU381" s="58">
        <f t="shared" si="3504"/>
        <v>0</v>
      </c>
      <c r="KV381" s="58">
        <f t="shared" si="3504"/>
        <v>0</v>
      </c>
      <c r="KW381" s="58">
        <f t="shared" si="3504"/>
        <v>0</v>
      </c>
      <c r="KX381" s="58">
        <f t="shared" si="3504"/>
        <v>0</v>
      </c>
      <c r="KY381" s="58">
        <f t="shared" si="3504"/>
        <v>0</v>
      </c>
      <c r="KZ381" s="58">
        <f t="shared" si="3504"/>
        <v>0</v>
      </c>
      <c r="LA381" s="58">
        <f t="shared" si="3504"/>
        <v>0</v>
      </c>
      <c r="LB381" s="109">
        <f t="shared" si="3504"/>
        <v>0</v>
      </c>
      <c r="LC381" s="152">
        <f t="shared" si="3504"/>
        <v>0</v>
      </c>
      <c r="LD381" s="59">
        <f t="shared" si="3504"/>
        <v>0</v>
      </c>
      <c r="LE381" s="58">
        <f t="shared" si="3504"/>
        <v>0</v>
      </c>
      <c r="LF381" s="58">
        <f t="shared" si="3504"/>
        <v>0</v>
      </c>
      <c r="LG381" s="58">
        <f t="shared" si="3504"/>
        <v>0</v>
      </c>
      <c r="LH381" s="58">
        <f t="shared" si="3504"/>
        <v>0</v>
      </c>
      <c r="LI381" s="58">
        <f t="shared" si="3504"/>
        <v>0</v>
      </c>
      <c r="LJ381" s="58">
        <f t="shared" si="3504"/>
        <v>0</v>
      </c>
      <c r="LK381" s="58">
        <f t="shared" si="3504"/>
        <v>0</v>
      </c>
      <c r="LL381" s="58">
        <f t="shared" si="3504"/>
        <v>0</v>
      </c>
      <c r="LM381" s="58">
        <f t="shared" si="3504"/>
        <v>0</v>
      </c>
      <c r="LN381" s="58">
        <f t="shared" si="3504"/>
        <v>0</v>
      </c>
      <c r="LO381" s="59">
        <f t="shared" si="3504"/>
        <v>0</v>
      </c>
      <c r="LP381" s="58">
        <f t="shared" si="3504"/>
        <v>0</v>
      </c>
      <c r="LQ381" s="58">
        <f t="shared" si="3504"/>
        <v>0</v>
      </c>
      <c r="LR381" s="58">
        <f t="shared" si="3504"/>
        <v>0</v>
      </c>
      <c r="LS381" s="109">
        <f t="shared" si="3504"/>
        <v>0</v>
      </c>
      <c r="LT381" s="59">
        <f t="shared" si="3504"/>
        <v>0</v>
      </c>
      <c r="LU381" s="58">
        <f t="shared" si="3504"/>
        <v>0</v>
      </c>
      <c r="LV381" s="58">
        <f t="shared" si="3504"/>
        <v>0</v>
      </c>
      <c r="LW381" s="58">
        <f t="shared" si="3504"/>
        <v>0</v>
      </c>
      <c r="LX381" s="58">
        <f t="shared" si="3504"/>
        <v>0</v>
      </c>
      <c r="LY381" s="58">
        <f t="shared" si="3504"/>
        <v>0</v>
      </c>
      <c r="LZ381" s="58">
        <f t="shared" si="3504"/>
        <v>0</v>
      </c>
      <c r="MA381" s="58">
        <f t="shared" si="3504"/>
        <v>0</v>
      </c>
      <c r="MB381" s="58">
        <f t="shared" si="3504"/>
        <v>0</v>
      </c>
      <c r="MC381" s="58">
        <f t="shared" si="3504"/>
        <v>0</v>
      </c>
      <c r="MD381" s="58">
        <f t="shared" si="3504"/>
        <v>0</v>
      </c>
      <c r="ME381" s="59">
        <f t="shared" si="3504"/>
        <v>0</v>
      </c>
      <c r="MF381" s="58">
        <f t="shared" si="3504"/>
        <v>0</v>
      </c>
      <c r="MG381" s="58">
        <f t="shared" si="3504"/>
        <v>0</v>
      </c>
      <c r="MH381" s="58">
        <f t="shared" si="3504"/>
        <v>0</v>
      </c>
      <c r="MI381" s="109">
        <f t="shared" si="3504"/>
        <v>0</v>
      </c>
      <c r="MJ381" s="59">
        <f t="shared" si="3504"/>
        <v>0</v>
      </c>
      <c r="MK381" s="58">
        <f t="shared" si="3504"/>
        <v>0</v>
      </c>
      <c r="ML381" s="58">
        <f t="shared" si="3504"/>
        <v>0</v>
      </c>
      <c r="MM381" s="58">
        <f t="shared" si="3504"/>
        <v>0</v>
      </c>
      <c r="MN381" s="58">
        <f t="shared" si="3504"/>
        <v>0</v>
      </c>
      <c r="MO381" s="58">
        <f t="shared" si="3504"/>
        <v>0</v>
      </c>
      <c r="MP381" s="58">
        <f t="shared" si="3504"/>
        <v>0</v>
      </c>
      <c r="MQ381" s="58">
        <f t="shared" si="3504"/>
        <v>0</v>
      </c>
      <c r="MR381" s="58">
        <f t="shared" si="3504"/>
        <v>0</v>
      </c>
      <c r="MS381" s="58">
        <f t="shared" si="3504"/>
        <v>0</v>
      </c>
      <c r="MT381" s="58">
        <f t="shared" si="3504"/>
        <v>0</v>
      </c>
      <c r="MU381" s="59">
        <f t="shared" ref="MU381:PF381" si="3505">SUM(MU382:MU385)</f>
        <v>0</v>
      </c>
      <c r="MV381" s="58">
        <f t="shared" si="3505"/>
        <v>0</v>
      </c>
      <c r="MW381" s="58">
        <f t="shared" si="3505"/>
        <v>0</v>
      </c>
      <c r="MX381" s="58">
        <f t="shared" si="3505"/>
        <v>0</v>
      </c>
      <c r="MY381" s="109">
        <f t="shared" si="3505"/>
        <v>0</v>
      </c>
      <c r="MZ381" s="59">
        <f t="shared" si="3505"/>
        <v>0</v>
      </c>
      <c r="NA381" s="58">
        <f t="shared" si="3505"/>
        <v>0</v>
      </c>
      <c r="NB381" s="58">
        <f t="shared" si="3505"/>
        <v>0</v>
      </c>
      <c r="NC381" s="58">
        <f t="shared" si="3505"/>
        <v>0</v>
      </c>
      <c r="ND381" s="58">
        <f t="shared" si="3505"/>
        <v>0</v>
      </c>
      <c r="NE381" s="58">
        <f t="shared" si="3505"/>
        <v>0</v>
      </c>
      <c r="NF381" s="58">
        <f t="shared" si="3505"/>
        <v>0</v>
      </c>
      <c r="NG381" s="58">
        <f t="shared" si="3505"/>
        <v>0</v>
      </c>
      <c r="NH381" s="58">
        <f t="shared" si="3505"/>
        <v>0</v>
      </c>
      <c r="NI381" s="58">
        <f t="shared" si="3505"/>
        <v>0</v>
      </c>
      <c r="NJ381" s="58">
        <f t="shared" si="3505"/>
        <v>0</v>
      </c>
      <c r="NK381" s="59">
        <f t="shared" si="3505"/>
        <v>0</v>
      </c>
      <c r="NL381" s="58">
        <f t="shared" si="3505"/>
        <v>0</v>
      </c>
      <c r="NM381" s="58">
        <f t="shared" si="3505"/>
        <v>0</v>
      </c>
      <c r="NN381" s="58">
        <f t="shared" si="3505"/>
        <v>0</v>
      </c>
      <c r="NO381" s="109">
        <f t="shared" si="3505"/>
        <v>0</v>
      </c>
      <c r="NP381" s="59">
        <f t="shared" si="3505"/>
        <v>0</v>
      </c>
      <c r="NQ381" s="58">
        <f t="shared" si="3505"/>
        <v>0</v>
      </c>
      <c r="NR381" s="58">
        <f t="shared" si="3505"/>
        <v>0</v>
      </c>
      <c r="NS381" s="58">
        <f t="shared" si="3505"/>
        <v>0</v>
      </c>
      <c r="NT381" s="58">
        <f t="shared" si="3505"/>
        <v>0</v>
      </c>
      <c r="NU381" s="58">
        <f t="shared" si="3505"/>
        <v>0</v>
      </c>
      <c r="NV381" s="58">
        <f t="shared" si="3505"/>
        <v>0</v>
      </c>
      <c r="NW381" s="58">
        <f t="shared" si="3505"/>
        <v>0</v>
      </c>
      <c r="NX381" s="58">
        <f t="shared" si="3505"/>
        <v>0</v>
      </c>
      <c r="NY381" s="58">
        <f t="shared" si="3505"/>
        <v>0</v>
      </c>
      <c r="NZ381" s="58">
        <f t="shared" si="3505"/>
        <v>0</v>
      </c>
      <c r="OA381" s="59">
        <f t="shared" si="3505"/>
        <v>0</v>
      </c>
      <c r="OB381" s="58">
        <f t="shared" si="3505"/>
        <v>0</v>
      </c>
      <c r="OC381" s="58">
        <f t="shared" si="3505"/>
        <v>0</v>
      </c>
      <c r="OD381" s="58">
        <f t="shared" si="3505"/>
        <v>0</v>
      </c>
      <c r="OE381" s="109">
        <f t="shared" si="3505"/>
        <v>0</v>
      </c>
      <c r="OF381" s="59">
        <f t="shared" si="3505"/>
        <v>0</v>
      </c>
      <c r="OG381" s="58">
        <f t="shared" si="3505"/>
        <v>0</v>
      </c>
      <c r="OH381" s="58">
        <f t="shared" si="3505"/>
        <v>0</v>
      </c>
      <c r="OI381" s="58">
        <f t="shared" si="3505"/>
        <v>0</v>
      </c>
      <c r="OJ381" s="58">
        <f t="shared" si="3505"/>
        <v>0</v>
      </c>
      <c r="OK381" s="58">
        <f t="shared" si="3505"/>
        <v>0</v>
      </c>
      <c r="OL381" s="58">
        <f t="shared" si="3505"/>
        <v>0</v>
      </c>
      <c r="OM381" s="58">
        <f t="shared" si="3505"/>
        <v>0</v>
      </c>
      <c r="ON381" s="58">
        <f t="shared" si="3505"/>
        <v>0</v>
      </c>
      <c r="OO381" s="58">
        <f t="shared" si="3505"/>
        <v>0</v>
      </c>
      <c r="OP381" s="58">
        <f t="shared" si="3505"/>
        <v>0</v>
      </c>
      <c r="OQ381" s="59">
        <f t="shared" si="3505"/>
        <v>0</v>
      </c>
      <c r="OR381" s="58">
        <f t="shared" si="3505"/>
        <v>0</v>
      </c>
      <c r="OS381" s="58">
        <f t="shared" si="3505"/>
        <v>0</v>
      </c>
      <c r="OT381" s="58">
        <f t="shared" si="3505"/>
        <v>0</v>
      </c>
      <c r="OU381" s="109">
        <f t="shared" si="3505"/>
        <v>0</v>
      </c>
      <c r="OV381" s="59">
        <f t="shared" si="3505"/>
        <v>0</v>
      </c>
      <c r="OW381" s="58">
        <f t="shared" si="3505"/>
        <v>0</v>
      </c>
      <c r="OX381" s="58">
        <f t="shared" si="3505"/>
        <v>0</v>
      </c>
      <c r="OY381" s="58">
        <f t="shared" si="3505"/>
        <v>0</v>
      </c>
      <c r="OZ381" s="58">
        <f t="shared" si="3505"/>
        <v>0</v>
      </c>
      <c r="PA381" s="58">
        <f t="shared" si="3505"/>
        <v>0</v>
      </c>
      <c r="PB381" s="58">
        <f t="shared" si="3505"/>
        <v>0</v>
      </c>
      <c r="PC381" s="58">
        <f t="shared" si="3505"/>
        <v>0</v>
      </c>
      <c r="PD381" s="58">
        <f t="shared" si="3505"/>
        <v>0</v>
      </c>
      <c r="PE381" s="58">
        <f t="shared" si="3505"/>
        <v>0</v>
      </c>
      <c r="PF381" s="58">
        <f t="shared" si="3505"/>
        <v>0</v>
      </c>
      <c r="PG381" s="59">
        <f t="shared" ref="PG381:RR381" si="3506">SUM(PG382:PG385)</f>
        <v>0</v>
      </c>
      <c r="PH381" s="58">
        <f t="shared" si="3506"/>
        <v>0</v>
      </c>
      <c r="PI381" s="58">
        <f t="shared" si="3506"/>
        <v>0</v>
      </c>
      <c r="PJ381" s="58">
        <f t="shared" si="3506"/>
        <v>0</v>
      </c>
      <c r="PK381" s="109">
        <f t="shared" si="3506"/>
        <v>0</v>
      </c>
      <c r="PL381" s="59">
        <f t="shared" si="3506"/>
        <v>0</v>
      </c>
      <c r="PM381" s="58">
        <f t="shared" si="3506"/>
        <v>0</v>
      </c>
      <c r="PN381" s="58">
        <f t="shared" si="3506"/>
        <v>0</v>
      </c>
      <c r="PO381" s="58">
        <f t="shared" si="3506"/>
        <v>0</v>
      </c>
      <c r="PP381" s="58">
        <f t="shared" si="3506"/>
        <v>0</v>
      </c>
      <c r="PQ381" s="58">
        <f t="shared" si="3506"/>
        <v>0</v>
      </c>
      <c r="PR381" s="58">
        <f t="shared" si="3506"/>
        <v>0</v>
      </c>
      <c r="PS381" s="58">
        <f t="shared" si="3506"/>
        <v>0</v>
      </c>
      <c r="PT381" s="58">
        <f t="shared" si="3506"/>
        <v>0</v>
      </c>
      <c r="PU381" s="58">
        <f t="shared" si="3506"/>
        <v>0</v>
      </c>
      <c r="PV381" s="58">
        <f t="shared" si="3506"/>
        <v>0</v>
      </c>
      <c r="PW381" s="59">
        <f t="shared" si="3506"/>
        <v>0</v>
      </c>
      <c r="PX381" s="58">
        <f t="shared" si="3506"/>
        <v>0</v>
      </c>
      <c r="PY381" s="58">
        <f t="shared" si="3506"/>
        <v>0</v>
      </c>
      <c r="PZ381" s="58">
        <f t="shared" si="3506"/>
        <v>0</v>
      </c>
      <c r="QA381" s="109">
        <f t="shared" si="3506"/>
        <v>0</v>
      </c>
      <c r="QB381" s="59">
        <f t="shared" si="3506"/>
        <v>0</v>
      </c>
      <c r="QC381" s="58">
        <f t="shared" si="3506"/>
        <v>0</v>
      </c>
      <c r="QD381" s="58">
        <f t="shared" si="3506"/>
        <v>0</v>
      </c>
      <c r="QE381" s="58">
        <f t="shared" si="3506"/>
        <v>0</v>
      </c>
      <c r="QF381" s="58">
        <f t="shared" si="3506"/>
        <v>0</v>
      </c>
      <c r="QG381" s="58">
        <f t="shared" si="3506"/>
        <v>0</v>
      </c>
      <c r="QH381" s="58">
        <f t="shared" si="3506"/>
        <v>0</v>
      </c>
      <c r="QI381" s="58">
        <f t="shared" si="3506"/>
        <v>0</v>
      </c>
      <c r="QJ381" s="58">
        <f t="shared" si="3506"/>
        <v>0</v>
      </c>
      <c r="QK381" s="58">
        <f t="shared" si="3506"/>
        <v>0</v>
      </c>
      <c r="QL381" s="58">
        <f t="shared" si="3506"/>
        <v>0</v>
      </c>
      <c r="QM381" s="59">
        <f t="shared" si="3506"/>
        <v>0</v>
      </c>
      <c r="QN381" s="58">
        <f t="shared" si="3506"/>
        <v>0</v>
      </c>
      <c r="QO381" s="58">
        <f t="shared" si="3506"/>
        <v>0</v>
      </c>
      <c r="QP381" s="58">
        <f t="shared" si="3506"/>
        <v>0</v>
      </c>
      <c r="QQ381" s="109">
        <f t="shared" si="3506"/>
        <v>0</v>
      </c>
      <c r="QR381" s="59">
        <f t="shared" si="3506"/>
        <v>0</v>
      </c>
      <c r="QS381" s="58">
        <f t="shared" si="3506"/>
        <v>0</v>
      </c>
      <c r="QT381" s="58">
        <f t="shared" si="3506"/>
        <v>0</v>
      </c>
      <c r="QU381" s="58">
        <f t="shared" si="3506"/>
        <v>0</v>
      </c>
      <c r="QV381" s="58">
        <f t="shared" si="3506"/>
        <v>0</v>
      </c>
      <c r="QW381" s="58">
        <f t="shared" si="3506"/>
        <v>0</v>
      </c>
      <c r="QX381" s="58">
        <f t="shared" si="3506"/>
        <v>0</v>
      </c>
      <c r="QY381" s="58">
        <f t="shared" si="3506"/>
        <v>0</v>
      </c>
      <c r="QZ381" s="58">
        <f t="shared" si="3506"/>
        <v>0</v>
      </c>
      <c r="RA381" s="58">
        <f t="shared" si="3506"/>
        <v>0</v>
      </c>
      <c r="RB381" s="58">
        <f t="shared" si="3506"/>
        <v>0</v>
      </c>
      <c r="RC381" s="59">
        <f t="shared" si="3506"/>
        <v>0</v>
      </c>
      <c r="RD381" s="58">
        <f t="shared" si="3506"/>
        <v>0</v>
      </c>
      <c r="RE381" s="58">
        <f t="shared" si="3506"/>
        <v>0</v>
      </c>
      <c r="RF381" s="58">
        <f t="shared" si="3506"/>
        <v>0</v>
      </c>
      <c r="RG381" s="58">
        <f t="shared" si="3506"/>
        <v>0</v>
      </c>
      <c r="RH381" s="58">
        <f t="shared" si="3506"/>
        <v>0</v>
      </c>
      <c r="RI381" s="58">
        <f t="shared" si="3506"/>
        <v>0</v>
      </c>
      <c r="RJ381" s="58">
        <f t="shared" si="3506"/>
        <v>0</v>
      </c>
      <c r="RK381" s="58">
        <f t="shared" si="3506"/>
        <v>0</v>
      </c>
      <c r="RL381" s="58">
        <f t="shared" si="3506"/>
        <v>0</v>
      </c>
      <c r="RM381" s="58">
        <f t="shared" si="3506"/>
        <v>0</v>
      </c>
      <c r="RN381" s="58">
        <f t="shared" si="3506"/>
        <v>0</v>
      </c>
      <c r="RO381" s="58">
        <f t="shared" si="3506"/>
        <v>0</v>
      </c>
      <c r="RP381" s="58">
        <f t="shared" si="3506"/>
        <v>0</v>
      </c>
      <c r="RQ381" s="109">
        <f t="shared" si="3506"/>
        <v>0</v>
      </c>
      <c r="RR381" s="152">
        <f t="shared" si="3506"/>
        <v>0</v>
      </c>
      <c r="RS381" s="59">
        <f t="shared" ref="RS381:UD381" si="3507">SUM(RS382:RS385)</f>
        <v>0</v>
      </c>
      <c r="RT381" s="58">
        <f t="shared" si="3507"/>
        <v>0</v>
      </c>
      <c r="RU381" s="58">
        <f t="shared" si="3507"/>
        <v>0</v>
      </c>
      <c r="RV381" s="58">
        <f t="shared" si="3507"/>
        <v>0</v>
      </c>
      <c r="RW381" s="58">
        <f t="shared" si="3507"/>
        <v>0</v>
      </c>
      <c r="RX381" s="58">
        <f t="shared" si="3507"/>
        <v>0</v>
      </c>
      <c r="RY381" s="58">
        <f t="shared" si="3507"/>
        <v>0</v>
      </c>
      <c r="RZ381" s="58">
        <f t="shared" si="3507"/>
        <v>0</v>
      </c>
      <c r="SA381" s="58">
        <f t="shared" si="3507"/>
        <v>0</v>
      </c>
      <c r="SB381" s="58">
        <f t="shared" si="3507"/>
        <v>0</v>
      </c>
      <c r="SC381" s="58">
        <f t="shared" si="3507"/>
        <v>0</v>
      </c>
      <c r="SD381" s="59">
        <f t="shared" si="3507"/>
        <v>0</v>
      </c>
      <c r="SE381" s="58">
        <f t="shared" si="3507"/>
        <v>0</v>
      </c>
      <c r="SF381" s="58">
        <f t="shared" si="3507"/>
        <v>0</v>
      </c>
      <c r="SG381" s="58">
        <f t="shared" si="3507"/>
        <v>0</v>
      </c>
      <c r="SH381" s="109">
        <f t="shared" si="3507"/>
        <v>0</v>
      </c>
      <c r="SI381" s="59">
        <f t="shared" si="3507"/>
        <v>0</v>
      </c>
      <c r="SJ381" s="58">
        <f t="shared" si="3507"/>
        <v>0</v>
      </c>
      <c r="SK381" s="58">
        <f t="shared" si="3507"/>
        <v>0</v>
      </c>
      <c r="SL381" s="58">
        <f t="shared" si="3507"/>
        <v>0</v>
      </c>
      <c r="SM381" s="58">
        <f t="shared" si="3507"/>
        <v>0</v>
      </c>
      <c r="SN381" s="58">
        <f t="shared" si="3507"/>
        <v>0</v>
      </c>
      <c r="SO381" s="58">
        <f t="shared" si="3507"/>
        <v>0</v>
      </c>
      <c r="SP381" s="58">
        <f t="shared" si="3507"/>
        <v>0</v>
      </c>
      <c r="SQ381" s="58">
        <f t="shared" si="3507"/>
        <v>0</v>
      </c>
      <c r="SR381" s="58">
        <f t="shared" si="3507"/>
        <v>0</v>
      </c>
      <c r="SS381" s="58">
        <f t="shared" si="3507"/>
        <v>0</v>
      </c>
      <c r="ST381" s="59">
        <f t="shared" si="3507"/>
        <v>0</v>
      </c>
      <c r="SU381" s="58">
        <f t="shared" si="3507"/>
        <v>0</v>
      </c>
      <c r="SV381" s="58">
        <f t="shared" si="3507"/>
        <v>0</v>
      </c>
      <c r="SW381" s="58">
        <f t="shared" si="3507"/>
        <v>0</v>
      </c>
      <c r="SX381" s="109">
        <f t="shared" si="3507"/>
        <v>0</v>
      </c>
      <c r="SY381" s="59">
        <f t="shared" si="3507"/>
        <v>0</v>
      </c>
      <c r="SZ381" s="58">
        <f t="shared" si="3507"/>
        <v>0</v>
      </c>
      <c r="TA381" s="58">
        <f t="shared" si="3507"/>
        <v>0</v>
      </c>
      <c r="TB381" s="58">
        <f t="shared" si="3507"/>
        <v>0</v>
      </c>
      <c r="TC381" s="58">
        <f t="shared" si="3507"/>
        <v>0</v>
      </c>
      <c r="TD381" s="58">
        <f t="shared" si="3507"/>
        <v>0</v>
      </c>
      <c r="TE381" s="58">
        <f t="shared" si="3507"/>
        <v>0</v>
      </c>
      <c r="TF381" s="58">
        <f t="shared" si="3507"/>
        <v>0</v>
      </c>
      <c r="TG381" s="58">
        <f t="shared" si="3507"/>
        <v>0</v>
      </c>
      <c r="TH381" s="58">
        <f t="shared" si="3507"/>
        <v>0</v>
      </c>
      <c r="TI381" s="58">
        <f t="shared" si="3507"/>
        <v>0</v>
      </c>
      <c r="TJ381" s="59">
        <f t="shared" si="3507"/>
        <v>0</v>
      </c>
      <c r="TK381" s="58">
        <f t="shared" si="3507"/>
        <v>0</v>
      </c>
      <c r="TL381" s="58">
        <f t="shared" si="3507"/>
        <v>0</v>
      </c>
      <c r="TM381" s="58">
        <f t="shared" si="3507"/>
        <v>0</v>
      </c>
      <c r="TN381" s="109">
        <f t="shared" si="3507"/>
        <v>0</v>
      </c>
      <c r="TO381" s="59">
        <f t="shared" si="3507"/>
        <v>0</v>
      </c>
      <c r="TP381" s="58">
        <f t="shared" si="3507"/>
        <v>0</v>
      </c>
      <c r="TQ381" s="58">
        <f t="shared" si="3507"/>
        <v>0</v>
      </c>
      <c r="TR381" s="58">
        <f t="shared" si="3507"/>
        <v>0</v>
      </c>
      <c r="TS381" s="58">
        <f t="shared" si="3507"/>
        <v>0</v>
      </c>
      <c r="TT381" s="58">
        <f t="shared" si="3507"/>
        <v>0</v>
      </c>
      <c r="TU381" s="58">
        <f t="shared" si="3507"/>
        <v>0</v>
      </c>
      <c r="TV381" s="58">
        <f t="shared" si="3507"/>
        <v>0</v>
      </c>
      <c r="TW381" s="58">
        <f t="shared" si="3507"/>
        <v>0</v>
      </c>
      <c r="TX381" s="58">
        <f t="shared" si="3507"/>
        <v>0</v>
      </c>
      <c r="TY381" s="58">
        <f t="shared" si="3507"/>
        <v>0</v>
      </c>
      <c r="TZ381" s="59">
        <f t="shared" si="3507"/>
        <v>0</v>
      </c>
      <c r="UA381" s="58">
        <f t="shared" si="3507"/>
        <v>0</v>
      </c>
      <c r="UB381" s="58">
        <f t="shared" si="3507"/>
        <v>0</v>
      </c>
      <c r="UC381" s="58">
        <f t="shared" si="3507"/>
        <v>0</v>
      </c>
      <c r="UD381" s="109">
        <f t="shared" si="3507"/>
        <v>0</v>
      </c>
      <c r="UE381" s="59">
        <f t="shared" ref="UE381:VD381" si="3508">SUM(UE382:UE385)</f>
        <v>0</v>
      </c>
      <c r="UF381" s="58">
        <f t="shared" si="3508"/>
        <v>0</v>
      </c>
      <c r="UG381" s="58">
        <f t="shared" si="3508"/>
        <v>0</v>
      </c>
      <c r="UH381" s="58">
        <f t="shared" si="3508"/>
        <v>0</v>
      </c>
      <c r="UI381" s="58">
        <f t="shared" si="3508"/>
        <v>0</v>
      </c>
      <c r="UJ381" s="58">
        <f t="shared" si="3508"/>
        <v>0</v>
      </c>
      <c r="UK381" s="58">
        <f t="shared" si="3508"/>
        <v>0</v>
      </c>
      <c r="UL381" s="58">
        <f t="shared" si="3508"/>
        <v>0</v>
      </c>
      <c r="UM381" s="58">
        <f t="shared" si="3508"/>
        <v>0</v>
      </c>
      <c r="UN381" s="58">
        <f t="shared" si="3508"/>
        <v>0</v>
      </c>
      <c r="UO381" s="58">
        <f t="shared" si="3508"/>
        <v>0</v>
      </c>
      <c r="UP381" s="59">
        <f t="shared" si="3508"/>
        <v>0</v>
      </c>
      <c r="UQ381" s="58">
        <f t="shared" si="3508"/>
        <v>0</v>
      </c>
      <c r="UR381" s="58">
        <f t="shared" si="3508"/>
        <v>0</v>
      </c>
      <c r="US381" s="58">
        <f t="shared" si="3508"/>
        <v>0</v>
      </c>
      <c r="UT381" s="58">
        <f t="shared" si="3508"/>
        <v>0</v>
      </c>
      <c r="UU381" s="58">
        <f t="shared" si="3508"/>
        <v>0</v>
      </c>
      <c r="UV381" s="58">
        <f t="shared" si="3508"/>
        <v>0</v>
      </c>
      <c r="UW381" s="58">
        <f t="shared" si="3508"/>
        <v>0</v>
      </c>
      <c r="UX381" s="58">
        <f t="shared" si="3508"/>
        <v>0</v>
      </c>
      <c r="UY381" s="58">
        <f t="shared" si="3508"/>
        <v>0</v>
      </c>
      <c r="UZ381" s="58">
        <f t="shared" si="3508"/>
        <v>0</v>
      </c>
      <c r="VA381" s="58">
        <f t="shared" si="3508"/>
        <v>0</v>
      </c>
      <c r="VB381" s="58">
        <f t="shared" si="3508"/>
        <v>0</v>
      </c>
      <c r="VC381" s="58">
        <f t="shared" si="3508"/>
        <v>0</v>
      </c>
      <c r="VD381" s="109">
        <f t="shared" si="3508"/>
        <v>0</v>
      </c>
      <c r="VE381" s="10" t="str">
        <f t="shared" si="2875"/>
        <v>-</v>
      </c>
    </row>
    <row r="382" spans="1:577" ht="20.149999999999999" customHeight="1">
      <c r="A382" s="40"/>
      <c r="B382" s="40"/>
      <c r="C382" s="41">
        <v>21051</v>
      </c>
      <c r="D382" s="42" t="s">
        <v>333</v>
      </c>
      <c r="E382" s="193">
        <f>SUM(F382:I382)</f>
        <v>0</v>
      </c>
      <c r="F382" s="194"/>
      <c r="G382" s="194"/>
      <c r="H382" s="195"/>
      <c r="I382" s="229"/>
      <c r="J382" s="241">
        <f t="shared" ref="J382:J385" si="3509">SUM(K382:Y382)</f>
        <v>0</v>
      </c>
      <c r="K382" s="61"/>
      <c r="L382" s="60"/>
      <c r="M382" s="60"/>
      <c r="N382" s="60"/>
      <c r="O382" s="60"/>
      <c r="P382" s="60"/>
      <c r="Q382" s="60"/>
      <c r="R382" s="60"/>
      <c r="S382" s="60"/>
      <c r="T382" s="60"/>
      <c r="U382" s="61"/>
      <c r="V382" s="60"/>
      <c r="W382" s="60"/>
      <c r="X382" s="60"/>
      <c r="Y382" s="110"/>
      <c r="Z382" s="169">
        <f t="shared" ref="Z382:Z385" si="3510">SUM(AA382:AO382)</f>
        <v>0</v>
      </c>
      <c r="AA382" s="60"/>
      <c r="AB382" s="60"/>
      <c r="AC382" s="60"/>
      <c r="AD382" s="60"/>
      <c r="AE382" s="60"/>
      <c r="AF382" s="60"/>
      <c r="AG382" s="60"/>
      <c r="AH382" s="60"/>
      <c r="AI382" s="60"/>
      <c r="AJ382" s="60"/>
      <c r="AK382" s="61"/>
      <c r="AL382" s="60"/>
      <c r="AM382" s="60"/>
      <c r="AN382" s="60"/>
      <c r="AO382" s="110"/>
      <c r="AP382" s="169">
        <f t="shared" ref="AP382:AP385" si="3511">SUM(AQ382:BE382)</f>
        <v>0</v>
      </c>
      <c r="AQ382" s="60"/>
      <c r="AR382" s="60"/>
      <c r="AS382" s="60"/>
      <c r="AT382" s="60"/>
      <c r="AU382" s="60"/>
      <c r="AV382" s="60"/>
      <c r="AW382" s="60"/>
      <c r="AX382" s="60"/>
      <c r="AY382" s="60"/>
      <c r="AZ382" s="60"/>
      <c r="BA382" s="61"/>
      <c r="BB382" s="60"/>
      <c r="BC382" s="60"/>
      <c r="BD382" s="60"/>
      <c r="BE382" s="110"/>
      <c r="BF382" s="169">
        <f t="shared" ref="BF382:BF385" si="3512">SUM(BG382:BU382)</f>
        <v>0</v>
      </c>
      <c r="BG382" s="60"/>
      <c r="BH382" s="60"/>
      <c r="BI382" s="60"/>
      <c r="BJ382" s="60"/>
      <c r="BK382" s="60"/>
      <c r="BL382" s="60"/>
      <c r="BM382" s="60"/>
      <c r="BN382" s="60"/>
      <c r="BO382" s="60"/>
      <c r="BP382" s="60"/>
      <c r="BQ382" s="61"/>
      <c r="BR382" s="60"/>
      <c r="BS382" s="60"/>
      <c r="BT382" s="60"/>
      <c r="BU382" s="110"/>
      <c r="BV382" s="169">
        <f t="shared" ref="BV382:BV385" si="3513">SUM(BW382:CU382)</f>
        <v>0</v>
      </c>
      <c r="BW382" s="60"/>
      <c r="BX382" s="60"/>
      <c r="BY382" s="60"/>
      <c r="BZ382" s="60"/>
      <c r="CA382" s="60"/>
      <c r="CB382" s="60"/>
      <c r="CC382" s="60"/>
      <c r="CD382" s="60"/>
      <c r="CE382" s="60"/>
      <c r="CF382" s="60"/>
      <c r="CG382" s="61"/>
      <c r="CH382" s="60"/>
      <c r="CI382" s="60"/>
      <c r="CJ382" s="60"/>
      <c r="CK382" s="60"/>
      <c r="CL382" s="60"/>
      <c r="CM382" s="60"/>
      <c r="CN382" s="60"/>
      <c r="CO382" s="60"/>
      <c r="CP382" s="60"/>
      <c r="CQ382" s="60"/>
      <c r="CR382" s="60"/>
      <c r="CS382" s="60"/>
      <c r="CT382" s="60"/>
      <c r="CU382" s="110"/>
      <c r="CV382" s="173"/>
      <c r="CW382" s="169">
        <f t="shared" ref="CW382:CW385" si="3514">SUM(CX382:DL382)</f>
        <v>0</v>
      </c>
      <c r="CX382" s="60"/>
      <c r="CY382" s="60"/>
      <c r="CZ382" s="60"/>
      <c r="DA382" s="60"/>
      <c r="DB382" s="60"/>
      <c r="DC382" s="60"/>
      <c r="DD382" s="60"/>
      <c r="DE382" s="60"/>
      <c r="DF382" s="60"/>
      <c r="DG382" s="60"/>
      <c r="DH382" s="61"/>
      <c r="DI382" s="60"/>
      <c r="DJ382" s="60"/>
      <c r="DK382" s="60"/>
      <c r="DL382" s="110"/>
      <c r="DM382" s="169">
        <f t="shared" ref="DM382:DM385" si="3515">SUM(DN382:EB382)</f>
        <v>0</v>
      </c>
      <c r="DN382" s="60"/>
      <c r="DO382" s="60"/>
      <c r="DP382" s="60"/>
      <c r="DQ382" s="60"/>
      <c r="DR382" s="60"/>
      <c r="DS382" s="60"/>
      <c r="DT382" s="60"/>
      <c r="DU382" s="60"/>
      <c r="DV382" s="60"/>
      <c r="DW382" s="60"/>
      <c r="DX382" s="61"/>
      <c r="DY382" s="60"/>
      <c r="DZ382" s="60"/>
      <c r="EA382" s="60"/>
      <c r="EB382" s="110"/>
      <c r="EC382" s="169">
        <f t="shared" ref="EC382:EC385" si="3516">SUM(ED382:ER382)</f>
        <v>0</v>
      </c>
      <c r="ED382" s="60"/>
      <c r="EE382" s="60"/>
      <c r="EF382" s="60"/>
      <c r="EG382" s="60"/>
      <c r="EH382" s="60"/>
      <c r="EI382" s="60"/>
      <c r="EJ382" s="60"/>
      <c r="EK382" s="60"/>
      <c r="EL382" s="60"/>
      <c r="EM382" s="60"/>
      <c r="EN382" s="61"/>
      <c r="EO382" s="60"/>
      <c r="EP382" s="60"/>
      <c r="EQ382" s="60"/>
      <c r="ER382" s="110"/>
      <c r="ES382" s="169">
        <f t="shared" ref="ES382:ES385" si="3517">SUM(ET382:FH382)</f>
        <v>0</v>
      </c>
      <c r="ET382" s="60"/>
      <c r="EU382" s="60"/>
      <c r="EV382" s="60"/>
      <c r="EW382" s="60"/>
      <c r="EX382" s="60"/>
      <c r="EY382" s="60"/>
      <c r="EZ382" s="60"/>
      <c r="FA382" s="60"/>
      <c r="FB382" s="60"/>
      <c r="FC382" s="60"/>
      <c r="FD382" s="61"/>
      <c r="FE382" s="60"/>
      <c r="FF382" s="60"/>
      <c r="FG382" s="60"/>
      <c r="FH382" s="110"/>
      <c r="FI382" s="169">
        <f t="shared" ref="FI382:FI385" si="3518">SUM(FJ382:FX382)</f>
        <v>0</v>
      </c>
      <c r="FJ382" s="60"/>
      <c r="FK382" s="60"/>
      <c r="FL382" s="60"/>
      <c r="FM382" s="60"/>
      <c r="FN382" s="60"/>
      <c r="FO382" s="60"/>
      <c r="FP382" s="60"/>
      <c r="FQ382" s="60"/>
      <c r="FR382" s="60"/>
      <c r="FS382" s="60"/>
      <c r="FT382" s="61"/>
      <c r="FU382" s="60"/>
      <c r="FV382" s="60"/>
      <c r="FW382" s="60"/>
      <c r="FX382" s="110"/>
      <c r="FY382" s="169">
        <f t="shared" ref="FY382:FY385" si="3519">SUM(FZ382:GN382)</f>
        <v>0</v>
      </c>
      <c r="FZ382" s="60"/>
      <c r="GA382" s="60"/>
      <c r="GB382" s="60"/>
      <c r="GC382" s="60"/>
      <c r="GD382" s="60"/>
      <c r="GE382" s="60"/>
      <c r="GF382" s="60"/>
      <c r="GG382" s="60"/>
      <c r="GH382" s="60"/>
      <c r="GI382" s="60"/>
      <c r="GJ382" s="61"/>
      <c r="GK382" s="60"/>
      <c r="GL382" s="60"/>
      <c r="GM382" s="60"/>
      <c r="GN382" s="110"/>
      <c r="GO382" s="169">
        <f t="shared" ref="GO382:GO385" si="3520">SUM(GP382:HN382)</f>
        <v>0</v>
      </c>
      <c r="GP382" s="60"/>
      <c r="GQ382" s="60"/>
      <c r="GR382" s="60"/>
      <c r="GS382" s="60"/>
      <c r="GT382" s="60"/>
      <c r="GU382" s="60"/>
      <c r="GV382" s="60"/>
      <c r="GW382" s="60"/>
      <c r="GX382" s="60"/>
      <c r="GY382" s="60"/>
      <c r="GZ382" s="61"/>
      <c r="HA382" s="60"/>
      <c r="HB382" s="60"/>
      <c r="HC382" s="60"/>
      <c r="HD382" s="60"/>
      <c r="HE382" s="60"/>
      <c r="HF382" s="60"/>
      <c r="HG382" s="60"/>
      <c r="HH382" s="60"/>
      <c r="HI382" s="60"/>
      <c r="HJ382" s="60"/>
      <c r="HK382" s="60"/>
      <c r="HL382" s="60"/>
      <c r="HM382" s="60"/>
      <c r="HN382" s="110"/>
      <c r="HO382" s="172"/>
      <c r="HP382" s="173"/>
      <c r="HQ382" s="169">
        <f t="shared" ref="HQ382:HQ385" si="3521">SUM(HR382:IF382)</f>
        <v>0</v>
      </c>
      <c r="HR382" s="60"/>
      <c r="HS382" s="60"/>
      <c r="HT382" s="60"/>
      <c r="HU382" s="60"/>
      <c r="HV382" s="60"/>
      <c r="HW382" s="60"/>
      <c r="HX382" s="60"/>
      <c r="HY382" s="60"/>
      <c r="HZ382" s="60"/>
      <c r="IA382" s="60"/>
      <c r="IB382" s="61"/>
      <c r="IC382" s="60"/>
      <c r="ID382" s="60"/>
      <c r="IE382" s="60"/>
      <c r="IF382" s="110"/>
      <c r="IG382" s="169">
        <f t="shared" ref="IG382:IG385" si="3522">SUM(IH382:IV382)</f>
        <v>0</v>
      </c>
      <c r="IH382" s="60"/>
      <c r="II382" s="60"/>
      <c r="IJ382" s="60"/>
      <c r="IK382" s="60"/>
      <c r="IL382" s="60"/>
      <c r="IM382" s="60"/>
      <c r="IN382" s="60"/>
      <c r="IO382" s="60"/>
      <c r="IP382" s="60"/>
      <c r="IQ382" s="60"/>
      <c r="IR382" s="61"/>
      <c r="IS382" s="60"/>
      <c r="IT382" s="60"/>
      <c r="IU382" s="60"/>
      <c r="IV382" s="110"/>
      <c r="IW382" s="169">
        <f t="shared" ref="IW382:IW385" si="3523">SUM(IX382:JL382)</f>
        <v>0</v>
      </c>
      <c r="IX382" s="60"/>
      <c r="IY382" s="60"/>
      <c r="IZ382" s="60"/>
      <c r="JA382" s="60"/>
      <c r="JB382" s="60"/>
      <c r="JC382" s="60"/>
      <c r="JD382" s="60"/>
      <c r="JE382" s="60"/>
      <c r="JF382" s="60"/>
      <c r="JG382" s="60"/>
      <c r="JH382" s="61"/>
      <c r="JI382" s="60"/>
      <c r="JJ382" s="60"/>
      <c r="JK382" s="60"/>
      <c r="JL382" s="110"/>
      <c r="JM382" s="169">
        <f t="shared" ref="JM382:JM385" si="3524">SUM(JN382:KB382)</f>
        <v>0</v>
      </c>
      <c r="JN382" s="60"/>
      <c r="JO382" s="60"/>
      <c r="JP382" s="60"/>
      <c r="JQ382" s="60"/>
      <c r="JR382" s="60"/>
      <c r="JS382" s="60"/>
      <c r="JT382" s="60"/>
      <c r="JU382" s="60"/>
      <c r="JV382" s="60"/>
      <c r="JW382" s="60"/>
      <c r="JX382" s="61"/>
      <c r="JY382" s="60"/>
      <c r="JZ382" s="60"/>
      <c r="KA382" s="60"/>
      <c r="KB382" s="110"/>
      <c r="KC382" s="169">
        <f t="shared" ref="KC382:KC385" si="3525">SUM(KD382:LB382)</f>
        <v>0</v>
      </c>
      <c r="KD382" s="60"/>
      <c r="KE382" s="60"/>
      <c r="KF382" s="60"/>
      <c r="KG382" s="60"/>
      <c r="KH382" s="60"/>
      <c r="KI382" s="60"/>
      <c r="KJ382" s="60"/>
      <c r="KK382" s="60"/>
      <c r="KL382" s="60"/>
      <c r="KM382" s="60"/>
      <c r="KN382" s="61"/>
      <c r="KO382" s="60"/>
      <c r="KP382" s="60"/>
      <c r="KQ382" s="60"/>
      <c r="KR382" s="60"/>
      <c r="KS382" s="60"/>
      <c r="KT382" s="60"/>
      <c r="KU382" s="60"/>
      <c r="KV382" s="60"/>
      <c r="KW382" s="60"/>
      <c r="KX382" s="60"/>
      <c r="KY382" s="60"/>
      <c r="KZ382" s="60"/>
      <c r="LA382" s="60"/>
      <c r="LB382" s="110"/>
      <c r="LC382" s="173"/>
      <c r="LD382" s="169">
        <f t="shared" ref="LD382:LD385" si="3526">SUM(LE382:LS382)</f>
        <v>0</v>
      </c>
      <c r="LE382" s="60"/>
      <c r="LF382" s="60"/>
      <c r="LG382" s="60"/>
      <c r="LH382" s="60"/>
      <c r="LI382" s="60"/>
      <c r="LJ382" s="60"/>
      <c r="LK382" s="60"/>
      <c r="LL382" s="60"/>
      <c r="LM382" s="60"/>
      <c r="LN382" s="60"/>
      <c r="LO382" s="61"/>
      <c r="LP382" s="60"/>
      <c r="LQ382" s="60"/>
      <c r="LR382" s="60"/>
      <c r="LS382" s="110"/>
      <c r="LT382" s="169">
        <f t="shared" ref="LT382:LT385" si="3527">SUM(LU382:MI382)</f>
        <v>0</v>
      </c>
      <c r="LU382" s="60"/>
      <c r="LV382" s="60"/>
      <c r="LW382" s="60"/>
      <c r="LX382" s="60"/>
      <c r="LY382" s="60"/>
      <c r="LZ382" s="60"/>
      <c r="MA382" s="60"/>
      <c r="MB382" s="60"/>
      <c r="MC382" s="60"/>
      <c r="MD382" s="60"/>
      <c r="ME382" s="61"/>
      <c r="MF382" s="60"/>
      <c r="MG382" s="60"/>
      <c r="MH382" s="60"/>
      <c r="MI382" s="110"/>
      <c r="MJ382" s="169">
        <f t="shared" ref="MJ382:MJ385" si="3528">SUM(MK382:MY382)</f>
        <v>0</v>
      </c>
      <c r="MK382" s="60"/>
      <c r="ML382" s="60"/>
      <c r="MM382" s="60"/>
      <c r="MN382" s="60"/>
      <c r="MO382" s="60"/>
      <c r="MP382" s="60"/>
      <c r="MQ382" s="60"/>
      <c r="MR382" s="60"/>
      <c r="MS382" s="60"/>
      <c r="MT382" s="60"/>
      <c r="MU382" s="61"/>
      <c r="MV382" s="60"/>
      <c r="MW382" s="60"/>
      <c r="MX382" s="60"/>
      <c r="MY382" s="110"/>
      <c r="MZ382" s="169">
        <f t="shared" ref="MZ382:MZ385" si="3529">SUM(NA382:NO382)</f>
        <v>0</v>
      </c>
      <c r="NA382" s="60"/>
      <c r="NB382" s="60"/>
      <c r="NC382" s="60"/>
      <c r="ND382" s="60"/>
      <c r="NE382" s="60"/>
      <c r="NF382" s="60"/>
      <c r="NG382" s="60"/>
      <c r="NH382" s="60"/>
      <c r="NI382" s="60"/>
      <c r="NJ382" s="60"/>
      <c r="NK382" s="61"/>
      <c r="NL382" s="60"/>
      <c r="NM382" s="60"/>
      <c r="NN382" s="60"/>
      <c r="NO382" s="110"/>
      <c r="NP382" s="169">
        <f t="shared" ref="NP382:NP385" si="3530">SUM(NQ382:OE382)</f>
        <v>0</v>
      </c>
      <c r="NQ382" s="60"/>
      <c r="NR382" s="60"/>
      <c r="NS382" s="60"/>
      <c r="NT382" s="60"/>
      <c r="NU382" s="60"/>
      <c r="NV382" s="60"/>
      <c r="NW382" s="60"/>
      <c r="NX382" s="60"/>
      <c r="NY382" s="60"/>
      <c r="NZ382" s="60"/>
      <c r="OA382" s="61"/>
      <c r="OB382" s="60"/>
      <c r="OC382" s="60"/>
      <c r="OD382" s="60"/>
      <c r="OE382" s="110"/>
      <c r="OF382" s="169">
        <f t="shared" ref="OF382:OF385" si="3531">SUM(OG382:OU382)</f>
        <v>0</v>
      </c>
      <c r="OG382" s="60"/>
      <c r="OH382" s="60"/>
      <c r="OI382" s="60"/>
      <c r="OJ382" s="60"/>
      <c r="OK382" s="60"/>
      <c r="OL382" s="60"/>
      <c r="OM382" s="60"/>
      <c r="ON382" s="60"/>
      <c r="OO382" s="60"/>
      <c r="OP382" s="60"/>
      <c r="OQ382" s="61"/>
      <c r="OR382" s="60"/>
      <c r="OS382" s="60"/>
      <c r="OT382" s="60"/>
      <c r="OU382" s="110"/>
      <c r="OV382" s="169">
        <f t="shared" ref="OV382:OV385" si="3532">SUM(OW382:PK382)</f>
        <v>0</v>
      </c>
      <c r="OW382" s="60"/>
      <c r="OX382" s="60"/>
      <c r="OY382" s="60"/>
      <c r="OZ382" s="60"/>
      <c r="PA382" s="60"/>
      <c r="PB382" s="60"/>
      <c r="PC382" s="60"/>
      <c r="PD382" s="60"/>
      <c r="PE382" s="60"/>
      <c r="PF382" s="60"/>
      <c r="PG382" s="61"/>
      <c r="PH382" s="60"/>
      <c r="PI382" s="60"/>
      <c r="PJ382" s="60"/>
      <c r="PK382" s="110"/>
      <c r="PL382" s="169">
        <f t="shared" ref="PL382:PL385" si="3533">SUM(PM382:QA382)</f>
        <v>0</v>
      </c>
      <c r="PM382" s="60"/>
      <c r="PN382" s="60"/>
      <c r="PO382" s="60"/>
      <c r="PP382" s="60"/>
      <c r="PQ382" s="60"/>
      <c r="PR382" s="60"/>
      <c r="PS382" s="60"/>
      <c r="PT382" s="60"/>
      <c r="PU382" s="60"/>
      <c r="PV382" s="60"/>
      <c r="PW382" s="61"/>
      <c r="PX382" s="60"/>
      <c r="PY382" s="60"/>
      <c r="PZ382" s="60"/>
      <c r="QA382" s="110"/>
      <c r="QB382" s="169">
        <f t="shared" ref="QB382:QB385" si="3534">SUM(QC382:QQ382)</f>
        <v>0</v>
      </c>
      <c r="QC382" s="60"/>
      <c r="QD382" s="60"/>
      <c r="QE382" s="60"/>
      <c r="QF382" s="60"/>
      <c r="QG382" s="60"/>
      <c r="QH382" s="60"/>
      <c r="QI382" s="60"/>
      <c r="QJ382" s="60"/>
      <c r="QK382" s="60"/>
      <c r="QL382" s="60"/>
      <c r="QM382" s="61"/>
      <c r="QN382" s="60"/>
      <c r="QO382" s="60"/>
      <c r="QP382" s="60"/>
      <c r="QQ382" s="110"/>
      <c r="QR382" s="169">
        <f t="shared" ref="QR382:QR385" si="3535">SUM(QS382:RQ382)</f>
        <v>0</v>
      </c>
      <c r="QS382" s="60"/>
      <c r="QT382" s="60"/>
      <c r="QU382" s="60"/>
      <c r="QV382" s="60"/>
      <c r="QW382" s="60"/>
      <c r="QX382" s="60"/>
      <c r="QY382" s="60"/>
      <c r="QZ382" s="60"/>
      <c r="RA382" s="60"/>
      <c r="RB382" s="60"/>
      <c r="RC382" s="61"/>
      <c r="RD382" s="60"/>
      <c r="RE382" s="60"/>
      <c r="RF382" s="60"/>
      <c r="RG382" s="60"/>
      <c r="RH382" s="60"/>
      <c r="RI382" s="60"/>
      <c r="RJ382" s="60"/>
      <c r="RK382" s="60"/>
      <c r="RL382" s="60"/>
      <c r="RM382" s="60"/>
      <c r="RN382" s="60"/>
      <c r="RO382" s="60"/>
      <c r="RP382" s="60"/>
      <c r="RQ382" s="110"/>
      <c r="RR382" s="173"/>
      <c r="RS382" s="169">
        <f t="shared" ref="RS382:RS385" si="3536">SUM(RT382:SH382)</f>
        <v>0</v>
      </c>
      <c r="RT382" s="60"/>
      <c r="RU382" s="60"/>
      <c r="RV382" s="60"/>
      <c r="RW382" s="60"/>
      <c r="RX382" s="60"/>
      <c r="RY382" s="60"/>
      <c r="RZ382" s="60"/>
      <c r="SA382" s="60"/>
      <c r="SB382" s="60"/>
      <c r="SC382" s="60"/>
      <c r="SD382" s="61"/>
      <c r="SE382" s="60"/>
      <c r="SF382" s="60"/>
      <c r="SG382" s="60"/>
      <c r="SH382" s="110"/>
      <c r="SI382" s="169">
        <f t="shared" ref="SI382:SI385" si="3537">SUM(SJ382:SX382)</f>
        <v>0</v>
      </c>
      <c r="SJ382" s="60"/>
      <c r="SK382" s="60"/>
      <c r="SL382" s="60"/>
      <c r="SM382" s="60"/>
      <c r="SN382" s="60"/>
      <c r="SO382" s="60"/>
      <c r="SP382" s="60"/>
      <c r="SQ382" s="60"/>
      <c r="SR382" s="60"/>
      <c r="SS382" s="60"/>
      <c r="ST382" s="61"/>
      <c r="SU382" s="60"/>
      <c r="SV382" s="60"/>
      <c r="SW382" s="60"/>
      <c r="SX382" s="110"/>
      <c r="SY382" s="169">
        <f t="shared" ref="SY382:SY385" si="3538">SUM(SZ382:TN382)</f>
        <v>0</v>
      </c>
      <c r="SZ382" s="60"/>
      <c r="TA382" s="60"/>
      <c r="TB382" s="60"/>
      <c r="TC382" s="60"/>
      <c r="TD382" s="60"/>
      <c r="TE382" s="60"/>
      <c r="TF382" s="60"/>
      <c r="TG382" s="60"/>
      <c r="TH382" s="60"/>
      <c r="TI382" s="60"/>
      <c r="TJ382" s="61"/>
      <c r="TK382" s="60"/>
      <c r="TL382" s="60"/>
      <c r="TM382" s="60"/>
      <c r="TN382" s="110"/>
      <c r="TO382" s="169">
        <f t="shared" ref="TO382:TO385" si="3539">SUM(TP382:UD382)</f>
        <v>0</v>
      </c>
      <c r="TP382" s="60"/>
      <c r="TQ382" s="60"/>
      <c r="TR382" s="60"/>
      <c r="TS382" s="60"/>
      <c r="TT382" s="60"/>
      <c r="TU382" s="60"/>
      <c r="TV382" s="60"/>
      <c r="TW382" s="60"/>
      <c r="TX382" s="60"/>
      <c r="TY382" s="60"/>
      <c r="TZ382" s="61"/>
      <c r="UA382" s="60"/>
      <c r="UB382" s="60"/>
      <c r="UC382" s="60"/>
      <c r="UD382" s="110"/>
      <c r="UE382" s="169">
        <f t="shared" ref="UE382:UE385" si="3540">SUM(UF382:VD382)</f>
        <v>0</v>
      </c>
      <c r="UF382" s="60"/>
      <c r="UG382" s="60"/>
      <c r="UH382" s="60"/>
      <c r="UI382" s="60"/>
      <c r="UJ382" s="60"/>
      <c r="UK382" s="60"/>
      <c r="UL382" s="60"/>
      <c r="UM382" s="60"/>
      <c r="UN382" s="60"/>
      <c r="UO382" s="60"/>
      <c r="UP382" s="61"/>
      <c r="UQ382" s="60"/>
      <c r="UR382" s="60"/>
      <c r="US382" s="60"/>
      <c r="UT382" s="60"/>
      <c r="UU382" s="60"/>
      <c r="UV382" s="60"/>
      <c r="UW382" s="60"/>
      <c r="UX382" s="60"/>
      <c r="UY382" s="60"/>
      <c r="UZ382" s="60"/>
      <c r="VA382" s="60"/>
      <c r="VB382" s="60"/>
      <c r="VC382" s="60"/>
      <c r="VD382" s="110"/>
      <c r="VE382" s="10" t="str">
        <f t="shared" si="2875"/>
        <v>-</v>
      </c>
    </row>
    <row r="383" spans="1:577" ht="20.149999999999999" customHeight="1">
      <c r="A383" s="40"/>
      <c r="B383" s="40"/>
      <c r="C383" s="41">
        <v>21052</v>
      </c>
      <c r="D383" s="42" t="s">
        <v>334</v>
      </c>
      <c r="E383" s="193">
        <f>SUM(F383:I383)</f>
        <v>0</v>
      </c>
      <c r="F383" s="194"/>
      <c r="G383" s="194"/>
      <c r="H383" s="195"/>
      <c r="I383" s="229"/>
      <c r="J383" s="241">
        <f t="shared" si="3509"/>
        <v>0</v>
      </c>
      <c r="K383" s="61"/>
      <c r="L383" s="60"/>
      <c r="M383" s="60"/>
      <c r="N383" s="60"/>
      <c r="O383" s="60"/>
      <c r="P383" s="60"/>
      <c r="Q383" s="60"/>
      <c r="R383" s="60"/>
      <c r="S383" s="60"/>
      <c r="T383" s="60"/>
      <c r="U383" s="61"/>
      <c r="V383" s="60"/>
      <c r="W383" s="60"/>
      <c r="X383" s="60"/>
      <c r="Y383" s="110"/>
      <c r="Z383" s="169">
        <f t="shared" si="3510"/>
        <v>0</v>
      </c>
      <c r="AA383" s="60"/>
      <c r="AB383" s="60"/>
      <c r="AC383" s="60"/>
      <c r="AD383" s="60"/>
      <c r="AE383" s="60"/>
      <c r="AF383" s="60"/>
      <c r="AG383" s="60"/>
      <c r="AH383" s="60"/>
      <c r="AI383" s="60"/>
      <c r="AJ383" s="60"/>
      <c r="AK383" s="61"/>
      <c r="AL383" s="60"/>
      <c r="AM383" s="60"/>
      <c r="AN383" s="60"/>
      <c r="AO383" s="110"/>
      <c r="AP383" s="169">
        <f t="shared" si="3511"/>
        <v>0</v>
      </c>
      <c r="AQ383" s="60"/>
      <c r="AR383" s="60"/>
      <c r="AS383" s="60"/>
      <c r="AT383" s="60"/>
      <c r="AU383" s="60"/>
      <c r="AV383" s="60"/>
      <c r="AW383" s="60"/>
      <c r="AX383" s="60"/>
      <c r="AY383" s="60"/>
      <c r="AZ383" s="60"/>
      <c r="BA383" s="61"/>
      <c r="BB383" s="60"/>
      <c r="BC383" s="60"/>
      <c r="BD383" s="60"/>
      <c r="BE383" s="110"/>
      <c r="BF383" s="169">
        <f t="shared" si="3512"/>
        <v>0</v>
      </c>
      <c r="BG383" s="60"/>
      <c r="BH383" s="60"/>
      <c r="BI383" s="60"/>
      <c r="BJ383" s="60"/>
      <c r="BK383" s="60"/>
      <c r="BL383" s="60"/>
      <c r="BM383" s="60"/>
      <c r="BN383" s="60"/>
      <c r="BO383" s="60"/>
      <c r="BP383" s="60"/>
      <c r="BQ383" s="61"/>
      <c r="BR383" s="60"/>
      <c r="BS383" s="60"/>
      <c r="BT383" s="60"/>
      <c r="BU383" s="110"/>
      <c r="BV383" s="169">
        <f t="shared" si="3513"/>
        <v>0</v>
      </c>
      <c r="BW383" s="60"/>
      <c r="BX383" s="60"/>
      <c r="BY383" s="60"/>
      <c r="BZ383" s="60"/>
      <c r="CA383" s="60"/>
      <c r="CB383" s="60"/>
      <c r="CC383" s="60"/>
      <c r="CD383" s="60"/>
      <c r="CE383" s="60"/>
      <c r="CF383" s="60"/>
      <c r="CG383" s="61"/>
      <c r="CH383" s="60"/>
      <c r="CI383" s="60"/>
      <c r="CJ383" s="60"/>
      <c r="CK383" s="60"/>
      <c r="CL383" s="60"/>
      <c r="CM383" s="60"/>
      <c r="CN383" s="60"/>
      <c r="CO383" s="60"/>
      <c r="CP383" s="60"/>
      <c r="CQ383" s="60"/>
      <c r="CR383" s="60"/>
      <c r="CS383" s="60"/>
      <c r="CT383" s="60"/>
      <c r="CU383" s="110"/>
      <c r="CV383" s="173"/>
      <c r="CW383" s="169">
        <f t="shared" si="3514"/>
        <v>0</v>
      </c>
      <c r="CX383" s="60"/>
      <c r="CY383" s="60"/>
      <c r="CZ383" s="60"/>
      <c r="DA383" s="60"/>
      <c r="DB383" s="60"/>
      <c r="DC383" s="60"/>
      <c r="DD383" s="60"/>
      <c r="DE383" s="60"/>
      <c r="DF383" s="60"/>
      <c r="DG383" s="60"/>
      <c r="DH383" s="61"/>
      <c r="DI383" s="60"/>
      <c r="DJ383" s="60"/>
      <c r="DK383" s="60"/>
      <c r="DL383" s="110"/>
      <c r="DM383" s="169">
        <f t="shared" si="3515"/>
        <v>0</v>
      </c>
      <c r="DN383" s="60"/>
      <c r="DO383" s="60"/>
      <c r="DP383" s="60"/>
      <c r="DQ383" s="60"/>
      <c r="DR383" s="60"/>
      <c r="DS383" s="60"/>
      <c r="DT383" s="60"/>
      <c r="DU383" s="60"/>
      <c r="DV383" s="60"/>
      <c r="DW383" s="60"/>
      <c r="DX383" s="61"/>
      <c r="DY383" s="60"/>
      <c r="DZ383" s="60"/>
      <c r="EA383" s="60"/>
      <c r="EB383" s="110"/>
      <c r="EC383" s="169">
        <f t="shared" si="3516"/>
        <v>0</v>
      </c>
      <c r="ED383" s="60"/>
      <c r="EE383" s="60"/>
      <c r="EF383" s="60"/>
      <c r="EG383" s="60"/>
      <c r="EH383" s="60"/>
      <c r="EI383" s="60"/>
      <c r="EJ383" s="60"/>
      <c r="EK383" s="60"/>
      <c r="EL383" s="60"/>
      <c r="EM383" s="60"/>
      <c r="EN383" s="61"/>
      <c r="EO383" s="60"/>
      <c r="EP383" s="60"/>
      <c r="EQ383" s="60"/>
      <c r="ER383" s="110"/>
      <c r="ES383" s="169">
        <f t="shared" si="3517"/>
        <v>0</v>
      </c>
      <c r="ET383" s="60"/>
      <c r="EU383" s="60"/>
      <c r="EV383" s="60"/>
      <c r="EW383" s="60"/>
      <c r="EX383" s="60"/>
      <c r="EY383" s="60"/>
      <c r="EZ383" s="60"/>
      <c r="FA383" s="60"/>
      <c r="FB383" s="60"/>
      <c r="FC383" s="60"/>
      <c r="FD383" s="61"/>
      <c r="FE383" s="60"/>
      <c r="FF383" s="60"/>
      <c r="FG383" s="60"/>
      <c r="FH383" s="110"/>
      <c r="FI383" s="169">
        <f t="shared" si="3518"/>
        <v>0</v>
      </c>
      <c r="FJ383" s="60"/>
      <c r="FK383" s="60"/>
      <c r="FL383" s="60"/>
      <c r="FM383" s="60"/>
      <c r="FN383" s="60"/>
      <c r="FO383" s="60"/>
      <c r="FP383" s="60"/>
      <c r="FQ383" s="60"/>
      <c r="FR383" s="60"/>
      <c r="FS383" s="60"/>
      <c r="FT383" s="61"/>
      <c r="FU383" s="60"/>
      <c r="FV383" s="60"/>
      <c r="FW383" s="60"/>
      <c r="FX383" s="110"/>
      <c r="FY383" s="169">
        <f t="shared" si="3519"/>
        <v>0</v>
      </c>
      <c r="FZ383" s="60"/>
      <c r="GA383" s="60"/>
      <c r="GB383" s="60"/>
      <c r="GC383" s="60"/>
      <c r="GD383" s="60"/>
      <c r="GE383" s="60"/>
      <c r="GF383" s="60"/>
      <c r="GG383" s="60"/>
      <c r="GH383" s="60"/>
      <c r="GI383" s="60"/>
      <c r="GJ383" s="61"/>
      <c r="GK383" s="60"/>
      <c r="GL383" s="60"/>
      <c r="GM383" s="60"/>
      <c r="GN383" s="110"/>
      <c r="GO383" s="169">
        <f t="shared" si="3520"/>
        <v>0</v>
      </c>
      <c r="GP383" s="60"/>
      <c r="GQ383" s="60"/>
      <c r="GR383" s="60"/>
      <c r="GS383" s="60"/>
      <c r="GT383" s="60"/>
      <c r="GU383" s="60"/>
      <c r="GV383" s="60"/>
      <c r="GW383" s="60"/>
      <c r="GX383" s="60"/>
      <c r="GY383" s="60"/>
      <c r="GZ383" s="61"/>
      <c r="HA383" s="60"/>
      <c r="HB383" s="60"/>
      <c r="HC383" s="60"/>
      <c r="HD383" s="60"/>
      <c r="HE383" s="60"/>
      <c r="HF383" s="60"/>
      <c r="HG383" s="60"/>
      <c r="HH383" s="60"/>
      <c r="HI383" s="60"/>
      <c r="HJ383" s="60"/>
      <c r="HK383" s="60"/>
      <c r="HL383" s="60"/>
      <c r="HM383" s="60"/>
      <c r="HN383" s="110"/>
      <c r="HO383" s="172"/>
      <c r="HP383" s="173"/>
      <c r="HQ383" s="169">
        <f t="shared" si="3521"/>
        <v>0</v>
      </c>
      <c r="HR383" s="60"/>
      <c r="HS383" s="60"/>
      <c r="HT383" s="60"/>
      <c r="HU383" s="60"/>
      <c r="HV383" s="60"/>
      <c r="HW383" s="60"/>
      <c r="HX383" s="60"/>
      <c r="HY383" s="60"/>
      <c r="HZ383" s="60"/>
      <c r="IA383" s="60"/>
      <c r="IB383" s="61"/>
      <c r="IC383" s="60"/>
      <c r="ID383" s="60"/>
      <c r="IE383" s="60"/>
      <c r="IF383" s="110"/>
      <c r="IG383" s="169">
        <f t="shared" si="3522"/>
        <v>0</v>
      </c>
      <c r="IH383" s="60"/>
      <c r="II383" s="60"/>
      <c r="IJ383" s="60"/>
      <c r="IK383" s="60"/>
      <c r="IL383" s="60"/>
      <c r="IM383" s="60"/>
      <c r="IN383" s="60"/>
      <c r="IO383" s="60"/>
      <c r="IP383" s="60"/>
      <c r="IQ383" s="60"/>
      <c r="IR383" s="61"/>
      <c r="IS383" s="60"/>
      <c r="IT383" s="60"/>
      <c r="IU383" s="60"/>
      <c r="IV383" s="110"/>
      <c r="IW383" s="169">
        <f t="shared" si="3523"/>
        <v>0</v>
      </c>
      <c r="IX383" s="60"/>
      <c r="IY383" s="60"/>
      <c r="IZ383" s="60"/>
      <c r="JA383" s="60"/>
      <c r="JB383" s="60"/>
      <c r="JC383" s="60"/>
      <c r="JD383" s="60"/>
      <c r="JE383" s="60"/>
      <c r="JF383" s="60"/>
      <c r="JG383" s="60"/>
      <c r="JH383" s="61"/>
      <c r="JI383" s="60"/>
      <c r="JJ383" s="60"/>
      <c r="JK383" s="60"/>
      <c r="JL383" s="110"/>
      <c r="JM383" s="169">
        <f t="shared" si="3524"/>
        <v>0</v>
      </c>
      <c r="JN383" s="60"/>
      <c r="JO383" s="60"/>
      <c r="JP383" s="60"/>
      <c r="JQ383" s="60"/>
      <c r="JR383" s="60"/>
      <c r="JS383" s="60"/>
      <c r="JT383" s="60"/>
      <c r="JU383" s="60"/>
      <c r="JV383" s="60"/>
      <c r="JW383" s="60"/>
      <c r="JX383" s="61"/>
      <c r="JY383" s="60"/>
      <c r="JZ383" s="60"/>
      <c r="KA383" s="60"/>
      <c r="KB383" s="110"/>
      <c r="KC383" s="169">
        <f t="shared" si="3525"/>
        <v>0</v>
      </c>
      <c r="KD383" s="60"/>
      <c r="KE383" s="60"/>
      <c r="KF383" s="60"/>
      <c r="KG383" s="60"/>
      <c r="KH383" s="60"/>
      <c r="KI383" s="60"/>
      <c r="KJ383" s="60"/>
      <c r="KK383" s="60"/>
      <c r="KL383" s="60"/>
      <c r="KM383" s="60"/>
      <c r="KN383" s="61"/>
      <c r="KO383" s="60"/>
      <c r="KP383" s="60"/>
      <c r="KQ383" s="60"/>
      <c r="KR383" s="60"/>
      <c r="KS383" s="60"/>
      <c r="KT383" s="60"/>
      <c r="KU383" s="60"/>
      <c r="KV383" s="60"/>
      <c r="KW383" s="60"/>
      <c r="KX383" s="60"/>
      <c r="KY383" s="60"/>
      <c r="KZ383" s="60"/>
      <c r="LA383" s="60"/>
      <c r="LB383" s="110"/>
      <c r="LC383" s="173"/>
      <c r="LD383" s="169">
        <f t="shared" si="3526"/>
        <v>0</v>
      </c>
      <c r="LE383" s="60"/>
      <c r="LF383" s="60"/>
      <c r="LG383" s="60"/>
      <c r="LH383" s="60"/>
      <c r="LI383" s="60"/>
      <c r="LJ383" s="60"/>
      <c r="LK383" s="60"/>
      <c r="LL383" s="60"/>
      <c r="LM383" s="60"/>
      <c r="LN383" s="60"/>
      <c r="LO383" s="61"/>
      <c r="LP383" s="60"/>
      <c r="LQ383" s="60"/>
      <c r="LR383" s="60"/>
      <c r="LS383" s="110"/>
      <c r="LT383" s="169">
        <f t="shared" si="3527"/>
        <v>0</v>
      </c>
      <c r="LU383" s="60"/>
      <c r="LV383" s="60"/>
      <c r="LW383" s="60"/>
      <c r="LX383" s="60"/>
      <c r="LY383" s="60"/>
      <c r="LZ383" s="60"/>
      <c r="MA383" s="60"/>
      <c r="MB383" s="60"/>
      <c r="MC383" s="60"/>
      <c r="MD383" s="60"/>
      <c r="ME383" s="61"/>
      <c r="MF383" s="60"/>
      <c r="MG383" s="60"/>
      <c r="MH383" s="60"/>
      <c r="MI383" s="110"/>
      <c r="MJ383" s="169">
        <f t="shared" si="3528"/>
        <v>0</v>
      </c>
      <c r="MK383" s="60"/>
      <c r="ML383" s="60"/>
      <c r="MM383" s="60"/>
      <c r="MN383" s="60"/>
      <c r="MO383" s="60"/>
      <c r="MP383" s="60"/>
      <c r="MQ383" s="60"/>
      <c r="MR383" s="60"/>
      <c r="MS383" s="60"/>
      <c r="MT383" s="60"/>
      <c r="MU383" s="61"/>
      <c r="MV383" s="60"/>
      <c r="MW383" s="60"/>
      <c r="MX383" s="60"/>
      <c r="MY383" s="110"/>
      <c r="MZ383" s="169">
        <f t="shared" si="3529"/>
        <v>0</v>
      </c>
      <c r="NA383" s="60"/>
      <c r="NB383" s="60"/>
      <c r="NC383" s="60"/>
      <c r="ND383" s="60"/>
      <c r="NE383" s="60"/>
      <c r="NF383" s="60"/>
      <c r="NG383" s="60"/>
      <c r="NH383" s="60"/>
      <c r="NI383" s="60"/>
      <c r="NJ383" s="60"/>
      <c r="NK383" s="61"/>
      <c r="NL383" s="60"/>
      <c r="NM383" s="60"/>
      <c r="NN383" s="60"/>
      <c r="NO383" s="110"/>
      <c r="NP383" s="169">
        <f t="shared" si="3530"/>
        <v>0</v>
      </c>
      <c r="NQ383" s="60"/>
      <c r="NR383" s="60"/>
      <c r="NS383" s="60"/>
      <c r="NT383" s="60"/>
      <c r="NU383" s="60"/>
      <c r="NV383" s="60"/>
      <c r="NW383" s="60"/>
      <c r="NX383" s="60"/>
      <c r="NY383" s="60"/>
      <c r="NZ383" s="60"/>
      <c r="OA383" s="61"/>
      <c r="OB383" s="60"/>
      <c r="OC383" s="60"/>
      <c r="OD383" s="60"/>
      <c r="OE383" s="110"/>
      <c r="OF383" s="169">
        <f t="shared" si="3531"/>
        <v>0</v>
      </c>
      <c r="OG383" s="60"/>
      <c r="OH383" s="60"/>
      <c r="OI383" s="60"/>
      <c r="OJ383" s="60"/>
      <c r="OK383" s="60"/>
      <c r="OL383" s="60"/>
      <c r="OM383" s="60"/>
      <c r="ON383" s="60"/>
      <c r="OO383" s="60"/>
      <c r="OP383" s="60"/>
      <c r="OQ383" s="61"/>
      <c r="OR383" s="60"/>
      <c r="OS383" s="60"/>
      <c r="OT383" s="60"/>
      <c r="OU383" s="110"/>
      <c r="OV383" s="169">
        <f t="shared" si="3532"/>
        <v>0</v>
      </c>
      <c r="OW383" s="60"/>
      <c r="OX383" s="60"/>
      <c r="OY383" s="60"/>
      <c r="OZ383" s="60"/>
      <c r="PA383" s="60"/>
      <c r="PB383" s="60"/>
      <c r="PC383" s="60"/>
      <c r="PD383" s="60"/>
      <c r="PE383" s="60"/>
      <c r="PF383" s="60"/>
      <c r="PG383" s="61"/>
      <c r="PH383" s="60"/>
      <c r="PI383" s="60"/>
      <c r="PJ383" s="60"/>
      <c r="PK383" s="110"/>
      <c r="PL383" s="169">
        <f t="shared" si="3533"/>
        <v>0</v>
      </c>
      <c r="PM383" s="60"/>
      <c r="PN383" s="60"/>
      <c r="PO383" s="60"/>
      <c r="PP383" s="60"/>
      <c r="PQ383" s="60"/>
      <c r="PR383" s="60"/>
      <c r="PS383" s="60"/>
      <c r="PT383" s="60"/>
      <c r="PU383" s="60"/>
      <c r="PV383" s="60"/>
      <c r="PW383" s="61"/>
      <c r="PX383" s="60"/>
      <c r="PY383" s="60"/>
      <c r="PZ383" s="60"/>
      <c r="QA383" s="110"/>
      <c r="QB383" s="169">
        <f t="shared" si="3534"/>
        <v>0</v>
      </c>
      <c r="QC383" s="60"/>
      <c r="QD383" s="60"/>
      <c r="QE383" s="60"/>
      <c r="QF383" s="60"/>
      <c r="QG383" s="60"/>
      <c r="QH383" s="60"/>
      <c r="QI383" s="60"/>
      <c r="QJ383" s="60"/>
      <c r="QK383" s="60"/>
      <c r="QL383" s="60"/>
      <c r="QM383" s="61"/>
      <c r="QN383" s="60"/>
      <c r="QO383" s="60"/>
      <c r="QP383" s="60"/>
      <c r="QQ383" s="110"/>
      <c r="QR383" s="169">
        <f t="shared" si="3535"/>
        <v>0</v>
      </c>
      <c r="QS383" s="60"/>
      <c r="QT383" s="60"/>
      <c r="QU383" s="60"/>
      <c r="QV383" s="60"/>
      <c r="QW383" s="60"/>
      <c r="QX383" s="60"/>
      <c r="QY383" s="60"/>
      <c r="QZ383" s="60"/>
      <c r="RA383" s="60"/>
      <c r="RB383" s="60"/>
      <c r="RC383" s="61"/>
      <c r="RD383" s="60"/>
      <c r="RE383" s="60"/>
      <c r="RF383" s="60"/>
      <c r="RG383" s="60"/>
      <c r="RH383" s="60"/>
      <c r="RI383" s="60"/>
      <c r="RJ383" s="60"/>
      <c r="RK383" s="60"/>
      <c r="RL383" s="60"/>
      <c r="RM383" s="60"/>
      <c r="RN383" s="60"/>
      <c r="RO383" s="60"/>
      <c r="RP383" s="60"/>
      <c r="RQ383" s="110"/>
      <c r="RR383" s="173"/>
      <c r="RS383" s="169">
        <f t="shared" si="3536"/>
        <v>0</v>
      </c>
      <c r="RT383" s="60"/>
      <c r="RU383" s="60"/>
      <c r="RV383" s="60"/>
      <c r="RW383" s="60"/>
      <c r="RX383" s="60"/>
      <c r="RY383" s="60"/>
      <c r="RZ383" s="60"/>
      <c r="SA383" s="60"/>
      <c r="SB383" s="60"/>
      <c r="SC383" s="60"/>
      <c r="SD383" s="61"/>
      <c r="SE383" s="60"/>
      <c r="SF383" s="60"/>
      <c r="SG383" s="60"/>
      <c r="SH383" s="110"/>
      <c r="SI383" s="169">
        <f t="shared" si="3537"/>
        <v>0</v>
      </c>
      <c r="SJ383" s="60"/>
      <c r="SK383" s="60"/>
      <c r="SL383" s="60"/>
      <c r="SM383" s="60"/>
      <c r="SN383" s="60"/>
      <c r="SO383" s="60"/>
      <c r="SP383" s="60"/>
      <c r="SQ383" s="60"/>
      <c r="SR383" s="60"/>
      <c r="SS383" s="60"/>
      <c r="ST383" s="61"/>
      <c r="SU383" s="60"/>
      <c r="SV383" s="60"/>
      <c r="SW383" s="60"/>
      <c r="SX383" s="110"/>
      <c r="SY383" s="169">
        <f t="shared" si="3538"/>
        <v>0</v>
      </c>
      <c r="SZ383" s="60"/>
      <c r="TA383" s="60"/>
      <c r="TB383" s="60"/>
      <c r="TC383" s="60"/>
      <c r="TD383" s="60"/>
      <c r="TE383" s="60"/>
      <c r="TF383" s="60"/>
      <c r="TG383" s="60"/>
      <c r="TH383" s="60"/>
      <c r="TI383" s="60"/>
      <c r="TJ383" s="61"/>
      <c r="TK383" s="60"/>
      <c r="TL383" s="60"/>
      <c r="TM383" s="60"/>
      <c r="TN383" s="110"/>
      <c r="TO383" s="169">
        <f t="shared" si="3539"/>
        <v>0</v>
      </c>
      <c r="TP383" s="60"/>
      <c r="TQ383" s="60"/>
      <c r="TR383" s="60"/>
      <c r="TS383" s="60"/>
      <c r="TT383" s="60"/>
      <c r="TU383" s="60"/>
      <c r="TV383" s="60"/>
      <c r="TW383" s="60"/>
      <c r="TX383" s="60"/>
      <c r="TY383" s="60"/>
      <c r="TZ383" s="61"/>
      <c r="UA383" s="60"/>
      <c r="UB383" s="60"/>
      <c r="UC383" s="60"/>
      <c r="UD383" s="110"/>
      <c r="UE383" s="169">
        <f t="shared" si="3540"/>
        <v>0</v>
      </c>
      <c r="UF383" s="60"/>
      <c r="UG383" s="60"/>
      <c r="UH383" s="60"/>
      <c r="UI383" s="60"/>
      <c r="UJ383" s="60"/>
      <c r="UK383" s="60"/>
      <c r="UL383" s="60"/>
      <c r="UM383" s="60"/>
      <c r="UN383" s="60"/>
      <c r="UO383" s="60"/>
      <c r="UP383" s="61"/>
      <c r="UQ383" s="60"/>
      <c r="UR383" s="60"/>
      <c r="US383" s="60"/>
      <c r="UT383" s="60"/>
      <c r="UU383" s="60"/>
      <c r="UV383" s="60"/>
      <c r="UW383" s="60"/>
      <c r="UX383" s="60"/>
      <c r="UY383" s="60"/>
      <c r="UZ383" s="60"/>
      <c r="VA383" s="60"/>
      <c r="VB383" s="60"/>
      <c r="VC383" s="60"/>
      <c r="VD383" s="110"/>
      <c r="VE383" s="10" t="str">
        <f t="shared" si="2875"/>
        <v>-</v>
      </c>
    </row>
    <row r="384" spans="1:577" ht="20.149999999999999" customHeight="1">
      <c r="A384" s="40"/>
      <c r="B384" s="40"/>
      <c r="C384" s="41">
        <v>21053</v>
      </c>
      <c r="D384" s="42" t="s">
        <v>335</v>
      </c>
      <c r="E384" s="193">
        <f>SUM(F384:I384)</f>
        <v>0</v>
      </c>
      <c r="F384" s="194"/>
      <c r="G384" s="194"/>
      <c r="H384" s="195"/>
      <c r="I384" s="229"/>
      <c r="J384" s="241">
        <f t="shared" si="3509"/>
        <v>0</v>
      </c>
      <c r="K384" s="61"/>
      <c r="L384" s="60"/>
      <c r="M384" s="60"/>
      <c r="N384" s="60"/>
      <c r="O384" s="60"/>
      <c r="P384" s="60"/>
      <c r="Q384" s="60"/>
      <c r="R384" s="60"/>
      <c r="S384" s="60"/>
      <c r="T384" s="60"/>
      <c r="U384" s="61"/>
      <c r="V384" s="60"/>
      <c r="W384" s="60"/>
      <c r="X384" s="60"/>
      <c r="Y384" s="110"/>
      <c r="Z384" s="169">
        <f t="shared" si="3510"/>
        <v>0</v>
      </c>
      <c r="AA384" s="60"/>
      <c r="AB384" s="60"/>
      <c r="AC384" s="60"/>
      <c r="AD384" s="60"/>
      <c r="AE384" s="60"/>
      <c r="AF384" s="60"/>
      <c r="AG384" s="60"/>
      <c r="AH384" s="60"/>
      <c r="AI384" s="60"/>
      <c r="AJ384" s="60"/>
      <c r="AK384" s="61"/>
      <c r="AL384" s="60"/>
      <c r="AM384" s="60"/>
      <c r="AN384" s="60"/>
      <c r="AO384" s="110"/>
      <c r="AP384" s="169">
        <f t="shared" si="3511"/>
        <v>0</v>
      </c>
      <c r="AQ384" s="60"/>
      <c r="AR384" s="60"/>
      <c r="AS384" s="60"/>
      <c r="AT384" s="60"/>
      <c r="AU384" s="60"/>
      <c r="AV384" s="60"/>
      <c r="AW384" s="60"/>
      <c r="AX384" s="60"/>
      <c r="AY384" s="60"/>
      <c r="AZ384" s="60"/>
      <c r="BA384" s="61"/>
      <c r="BB384" s="60"/>
      <c r="BC384" s="60"/>
      <c r="BD384" s="60"/>
      <c r="BE384" s="110"/>
      <c r="BF384" s="169">
        <f t="shared" si="3512"/>
        <v>0</v>
      </c>
      <c r="BG384" s="60"/>
      <c r="BH384" s="60"/>
      <c r="BI384" s="60"/>
      <c r="BJ384" s="60"/>
      <c r="BK384" s="60"/>
      <c r="BL384" s="60"/>
      <c r="BM384" s="60"/>
      <c r="BN384" s="60"/>
      <c r="BO384" s="60"/>
      <c r="BP384" s="60"/>
      <c r="BQ384" s="61"/>
      <c r="BR384" s="60"/>
      <c r="BS384" s="60"/>
      <c r="BT384" s="60"/>
      <c r="BU384" s="110"/>
      <c r="BV384" s="169">
        <f t="shared" si="3513"/>
        <v>0</v>
      </c>
      <c r="BW384" s="60"/>
      <c r="BX384" s="60"/>
      <c r="BY384" s="60"/>
      <c r="BZ384" s="60"/>
      <c r="CA384" s="60"/>
      <c r="CB384" s="60"/>
      <c r="CC384" s="60"/>
      <c r="CD384" s="60"/>
      <c r="CE384" s="60"/>
      <c r="CF384" s="60"/>
      <c r="CG384" s="61"/>
      <c r="CH384" s="60"/>
      <c r="CI384" s="60"/>
      <c r="CJ384" s="60"/>
      <c r="CK384" s="60"/>
      <c r="CL384" s="60"/>
      <c r="CM384" s="60"/>
      <c r="CN384" s="60"/>
      <c r="CO384" s="60"/>
      <c r="CP384" s="60"/>
      <c r="CQ384" s="60"/>
      <c r="CR384" s="60"/>
      <c r="CS384" s="60"/>
      <c r="CT384" s="60"/>
      <c r="CU384" s="110"/>
      <c r="CV384" s="173"/>
      <c r="CW384" s="169">
        <f t="shared" si="3514"/>
        <v>0</v>
      </c>
      <c r="CX384" s="60"/>
      <c r="CY384" s="60"/>
      <c r="CZ384" s="60"/>
      <c r="DA384" s="60"/>
      <c r="DB384" s="60"/>
      <c r="DC384" s="60"/>
      <c r="DD384" s="60"/>
      <c r="DE384" s="60"/>
      <c r="DF384" s="60"/>
      <c r="DG384" s="60"/>
      <c r="DH384" s="61"/>
      <c r="DI384" s="60"/>
      <c r="DJ384" s="60"/>
      <c r="DK384" s="60"/>
      <c r="DL384" s="110"/>
      <c r="DM384" s="169">
        <f t="shared" si="3515"/>
        <v>0</v>
      </c>
      <c r="DN384" s="60"/>
      <c r="DO384" s="60"/>
      <c r="DP384" s="60"/>
      <c r="DQ384" s="60"/>
      <c r="DR384" s="60"/>
      <c r="DS384" s="60"/>
      <c r="DT384" s="60"/>
      <c r="DU384" s="60"/>
      <c r="DV384" s="60"/>
      <c r="DW384" s="60"/>
      <c r="DX384" s="61"/>
      <c r="DY384" s="60"/>
      <c r="DZ384" s="60"/>
      <c r="EA384" s="60"/>
      <c r="EB384" s="110"/>
      <c r="EC384" s="169">
        <f t="shared" si="3516"/>
        <v>0</v>
      </c>
      <c r="ED384" s="60"/>
      <c r="EE384" s="60"/>
      <c r="EF384" s="60"/>
      <c r="EG384" s="60"/>
      <c r="EH384" s="60"/>
      <c r="EI384" s="60"/>
      <c r="EJ384" s="60"/>
      <c r="EK384" s="60"/>
      <c r="EL384" s="60"/>
      <c r="EM384" s="60"/>
      <c r="EN384" s="61"/>
      <c r="EO384" s="60"/>
      <c r="EP384" s="60"/>
      <c r="EQ384" s="60"/>
      <c r="ER384" s="110"/>
      <c r="ES384" s="169">
        <f t="shared" si="3517"/>
        <v>0</v>
      </c>
      <c r="ET384" s="60"/>
      <c r="EU384" s="60"/>
      <c r="EV384" s="60"/>
      <c r="EW384" s="60"/>
      <c r="EX384" s="60"/>
      <c r="EY384" s="60"/>
      <c r="EZ384" s="60"/>
      <c r="FA384" s="60"/>
      <c r="FB384" s="60"/>
      <c r="FC384" s="60"/>
      <c r="FD384" s="61"/>
      <c r="FE384" s="60"/>
      <c r="FF384" s="60"/>
      <c r="FG384" s="60"/>
      <c r="FH384" s="110"/>
      <c r="FI384" s="169">
        <f t="shared" si="3518"/>
        <v>0</v>
      </c>
      <c r="FJ384" s="60"/>
      <c r="FK384" s="60"/>
      <c r="FL384" s="60"/>
      <c r="FM384" s="60"/>
      <c r="FN384" s="60"/>
      <c r="FO384" s="60"/>
      <c r="FP384" s="60"/>
      <c r="FQ384" s="60"/>
      <c r="FR384" s="60"/>
      <c r="FS384" s="60"/>
      <c r="FT384" s="61"/>
      <c r="FU384" s="60"/>
      <c r="FV384" s="60"/>
      <c r="FW384" s="60"/>
      <c r="FX384" s="110"/>
      <c r="FY384" s="169">
        <f t="shared" si="3519"/>
        <v>0</v>
      </c>
      <c r="FZ384" s="60"/>
      <c r="GA384" s="60"/>
      <c r="GB384" s="60"/>
      <c r="GC384" s="60"/>
      <c r="GD384" s="60"/>
      <c r="GE384" s="60"/>
      <c r="GF384" s="60"/>
      <c r="GG384" s="60"/>
      <c r="GH384" s="60"/>
      <c r="GI384" s="60"/>
      <c r="GJ384" s="61"/>
      <c r="GK384" s="60"/>
      <c r="GL384" s="60"/>
      <c r="GM384" s="60"/>
      <c r="GN384" s="110"/>
      <c r="GO384" s="169">
        <f t="shared" si="3520"/>
        <v>0</v>
      </c>
      <c r="GP384" s="60"/>
      <c r="GQ384" s="60"/>
      <c r="GR384" s="60"/>
      <c r="GS384" s="60"/>
      <c r="GT384" s="60"/>
      <c r="GU384" s="60"/>
      <c r="GV384" s="60"/>
      <c r="GW384" s="60"/>
      <c r="GX384" s="60"/>
      <c r="GY384" s="60"/>
      <c r="GZ384" s="61"/>
      <c r="HA384" s="60"/>
      <c r="HB384" s="60"/>
      <c r="HC384" s="60"/>
      <c r="HD384" s="60"/>
      <c r="HE384" s="60"/>
      <c r="HF384" s="60"/>
      <c r="HG384" s="60"/>
      <c r="HH384" s="60"/>
      <c r="HI384" s="60"/>
      <c r="HJ384" s="60"/>
      <c r="HK384" s="60"/>
      <c r="HL384" s="60"/>
      <c r="HM384" s="60"/>
      <c r="HN384" s="110"/>
      <c r="HO384" s="172"/>
      <c r="HP384" s="173"/>
      <c r="HQ384" s="169">
        <f t="shared" si="3521"/>
        <v>0</v>
      </c>
      <c r="HR384" s="60"/>
      <c r="HS384" s="60"/>
      <c r="HT384" s="60"/>
      <c r="HU384" s="60"/>
      <c r="HV384" s="60"/>
      <c r="HW384" s="60"/>
      <c r="HX384" s="60"/>
      <c r="HY384" s="60"/>
      <c r="HZ384" s="60"/>
      <c r="IA384" s="60"/>
      <c r="IB384" s="61"/>
      <c r="IC384" s="60"/>
      <c r="ID384" s="60"/>
      <c r="IE384" s="60"/>
      <c r="IF384" s="110"/>
      <c r="IG384" s="169">
        <f t="shared" si="3522"/>
        <v>0</v>
      </c>
      <c r="IH384" s="60"/>
      <c r="II384" s="60"/>
      <c r="IJ384" s="60"/>
      <c r="IK384" s="60"/>
      <c r="IL384" s="60"/>
      <c r="IM384" s="60"/>
      <c r="IN384" s="60"/>
      <c r="IO384" s="60"/>
      <c r="IP384" s="60"/>
      <c r="IQ384" s="60"/>
      <c r="IR384" s="61"/>
      <c r="IS384" s="60"/>
      <c r="IT384" s="60"/>
      <c r="IU384" s="60"/>
      <c r="IV384" s="110"/>
      <c r="IW384" s="169">
        <f t="shared" si="3523"/>
        <v>0</v>
      </c>
      <c r="IX384" s="60"/>
      <c r="IY384" s="60"/>
      <c r="IZ384" s="60"/>
      <c r="JA384" s="60"/>
      <c r="JB384" s="60"/>
      <c r="JC384" s="60"/>
      <c r="JD384" s="60"/>
      <c r="JE384" s="60"/>
      <c r="JF384" s="60"/>
      <c r="JG384" s="60"/>
      <c r="JH384" s="61"/>
      <c r="JI384" s="60"/>
      <c r="JJ384" s="60"/>
      <c r="JK384" s="60"/>
      <c r="JL384" s="110"/>
      <c r="JM384" s="169">
        <f t="shared" si="3524"/>
        <v>0</v>
      </c>
      <c r="JN384" s="60"/>
      <c r="JO384" s="60"/>
      <c r="JP384" s="60"/>
      <c r="JQ384" s="60"/>
      <c r="JR384" s="60"/>
      <c r="JS384" s="60"/>
      <c r="JT384" s="60"/>
      <c r="JU384" s="60"/>
      <c r="JV384" s="60"/>
      <c r="JW384" s="60"/>
      <c r="JX384" s="61"/>
      <c r="JY384" s="60"/>
      <c r="JZ384" s="60"/>
      <c r="KA384" s="60"/>
      <c r="KB384" s="110"/>
      <c r="KC384" s="169">
        <f t="shared" si="3525"/>
        <v>0</v>
      </c>
      <c r="KD384" s="60"/>
      <c r="KE384" s="60"/>
      <c r="KF384" s="60"/>
      <c r="KG384" s="60"/>
      <c r="KH384" s="60"/>
      <c r="KI384" s="60"/>
      <c r="KJ384" s="60"/>
      <c r="KK384" s="60"/>
      <c r="KL384" s="60"/>
      <c r="KM384" s="60"/>
      <c r="KN384" s="61"/>
      <c r="KO384" s="60"/>
      <c r="KP384" s="60"/>
      <c r="KQ384" s="60"/>
      <c r="KR384" s="60"/>
      <c r="KS384" s="60"/>
      <c r="KT384" s="60"/>
      <c r="KU384" s="60"/>
      <c r="KV384" s="60"/>
      <c r="KW384" s="60"/>
      <c r="KX384" s="60"/>
      <c r="KY384" s="60"/>
      <c r="KZ384" s="60"/>
      <c r="LA384" s="60"/>
      <c r="LB384" s="110"/>
      <c r="LC384" s="173"/>
      <c r="LD384" s="169">
        <f t="shared" si="3526"/>
        <v>0</v>
      </c>
      <c r="LE384" s="60"/>
      <c r="LF384" s="60"/>
      <c r="LG384" s="60"/>
      <c r="LH384" s="60"/>
      <c r="LI384" s="60"/>
      <c r="LJ384" s="60"/>
      <c r="LK384" s="60"/>
      <c r="LL384" s="60"/>
      <c r="LM384" s="60"/>
      <c r="LN384" s="60"/>
      <c r="LO384" s="61"/>
      <c r="LP384" s="60"/>
      <c r="LQ384" s="60"/>
      <c r="LR384" s="60"/>
      <c r="LS384" s="110"/>
      <c r="LT384" s="169">
        <f t="shared" si="3527"/>
        <v>0</v>
      </c>
      <c r="LU384" s="60"/>
      <c r="LV384" s="60"/>
      <c r="LW384" s="60"/>
      <c r="LX384" s="60"/>
      <c r="LY384" s="60"/>
      <c r="LZ384" s="60"/>
      <c r="MA384" s="60"/>
      <c r="MB384" s="60"/>
      <c r="MC384" s="60"/>
      <c r="MD384" s="60"/>
      <c r="ME384" s="61"/>
      <c r="MF384" s="60"/>
      <c r="MG384" s="60"/>
      <c r="MH384" s="60"/>
      <c r="MI384" s="110"/>
      <c r="MJ384" s="169">
        <f t="shared" si="3528"/>
        <v>0</v>
      </c>
      <c r="MK384" s="60"/>
      <c r="ML384" s="60"/>
      <c r="MM384" s="60"/>
      <c r="MN384" s="60"/>
      <c r="MO384" s="60"/>
      <c r="MP384" s="60"/>
      <c r="MQ384" s="60"/>
      <c r="MR384" s="60"/>
      <c r="MS384" s="60"/>
      <c r="MT384" s="60"/>
      <c r="MU384" s="61"/>
      <c r="MV384" s="60"/>
      <c r="MW384" s="60"/>
      <c r="MX384" s="60"/>
      <c r="MY384" s="110"/>
      <c r="MZ384" s="169">
        <f t="shared" si="3529"/>
        <v>0</v>
      </c>
      <c r="NA384" s="60"/>
      <c r="NB384" s="60"/>
      <c r="NC384" s="60"/>
      <c r="ND384" s="60"/>
      <c r="NE384" s="60"/>
      <c r="NF384" s="60"/>
      <c r="NG384" s="60"/>
      <c r="NH384" s="60"/>
      <c r="NI384" s="60"/>
      <c r="NJ384" s="60"/>
      <c r="NK384" s="61"/>
      <c r="NL384" s="60"/>
      <c r="NM384" s="60"/>
      <c r="NN384" s="60"/>
      <c r="NO384" s="110"/>
      <c r="NP384" s="169">
        <f t="shared" si="3530"/>
        <v>0</v>
      </c>
      <c r="NQ384" s="60"/>
      <c r="NR384" s="60"/>
      <c r="NS384" s="60"/>
      <c r="NT384" s="60"/>
      <c r="NU384" s="60"/>
      <c r="NV384" s="60"/>
      <c r="NW384" s="60"/>
      <c r="NX384" s="60"/>
      <c r="NY384" s="60"/>
      <c r="NZ384" s="60"/>
      <c r="OA384" s="61"/>
      <c r="OB384" s="60"/>
      <c r="OC384" s="60"/>
      <c r="OD384" s="60"/>
      <c r="OE384" s="110"/>
      <c r="OF384" s="169">
        <f t="shared" si="3531"/>
        <v>0</v>
      </c>
      <c r="OG384" s="60"/>
      <c r="OH384" s="60"/>
      <c r="OI384" s="60"/>
      <c r="OJ384" s="60"/>
      <c r="OK384" s="60"/>
      <c r="OL384" s="60"/>
      <c r="OM384" s="60"/>
      <c r="ON384" s="60"/>
      <c r="OO384" s="60"/>
      <c r="OP384" s="60"/>
      <c r="OQ384" s="61"/>
      <c r="OR384" s="60"/>
      <c r="OS384" s="60"/>
      <c r="OT384" s="60"/>
      <c r="OU384" s="110"/>
      <c r="OV384" s="169">
        <f t="shared" si="3532"/>
        <v>0</v>
      </c>
      <c r="OW384" s="60"/>
      <c r="OX384" s="60"/>
      <c r="OY384" s="60"/>
      <c r="OZ384" s="60"/>
      <c r="PA384" s="60"/>
      <c r="PB384" s="60"/>
      <c r="PC384" s="60"/>
      <c r="PD384" s="60"/>
      <c r="PE384" s="60"/>
      <c r="PF384" s="60"/>
      <c r="PG384" s="61"/>
      <c r="PH384" s="60"/>
      <c r="PI384" s="60"/>
      <c r="PJ384" s="60"/>
      <c r="PK384" s="110"/>
      <c r="PL384" s="169">
        <f t="shared" si="3533"/>
        <v>0</v>
      </c>
      <c r="PM384" s="60"/>
      <c r="PN384" s="60"/>
      <c r="PO384" s="60"/>
      <c r="PP384" s="60"/>
      <c r="PQ384" s="60"/>
      <c r="PR384" s="60"/>
      <c r="PS384" s="60"/>
      <c r="PT384" s="60"/>
      <c r="PU384" s="60"/>
      <c r="PV384" s="60"/>
      <c r="PW384" s="61"/>
      <c r="PX384" s="60"/>
      <c r="PY384" s="60"/>
      <c r="PZ384" s="60"/>
      <c r="QA384" s="110"/>
      <c r="QB384" s="169">
        <f t="shared" si="3534"/>
        <v>0</v>
      </c>
      <c r="QC384" s="60"/>
      <c r="QD384" s="60"/>
      <c r="QE384" s="60"/>
      <c r="QF384" s="60"/>
      <c r="QG384" s="60"/>
      <c r="QH384" s="60"/>
      <c r="QI384" s="60"/>
      <c r="QJ384" s="60"/>
      <c r="QK384" s="60"/>
      <c r="QL384" s="60"/>
      <c r="QM384" s="61"/>
      <c r="QN384" s="60"/>
      <c r="QO384" s="60"/>
      <c r="QP384" s="60"/>
      <c r="QQ384" s="110"/>
      <c r="QR384" s="169">
        <f t="shared" si="3535"/>
        <v>0</v>
      </c>
      <c r="QS384" s="60"/>
      <c r="QT384" s="60"/>
      <c r="QU384" s="60"/>
      <c r="QV384" s="60"/>
      <c r="QW384" s="60"/>
      <c r="QX384" s="60"/>
      <c r="QY384" s="60"/>
      <c r="QZ384" s="60"/>
      <c r="RA384" s="60"/>
      <c r="RB384" s="60"/>
      <c r="RC384" s="61"/>
      <c r="RD384" s="60"/>
      <c r="RE384" s="60"/>
      <c r="RF384" s="60"/>
      <c r="RG384" s="60"/>
      <c r="RH384" s="60"/>
      <c r="RI384" s="60"/>
      <c r="RJ384" s="60"/>
      <c r="RK384" s="60"/>
      <c r="RL384" s="60"/>
      <c r="RM384" s="60"/>
      <c r="RN384" s="60"/>
      <c r="RO384" s="60"/>
      <c r="RP384" s="60"/>
      <c r="RQ384" s="110"/>
      <c r="RR384" s="173"/>
      <c r="RS384" s="169">
        <f t="shared" si="3536"/>
        <v>0</v>
      </c>
      <c r="RT384" s="60"/>
      <c r="RU384" s="60"/>
      <c r="RV384" s="60"/>
      <c r="RW384" s="60"/>
      <c r="RX384" s="60"/>
      <c r="RY384" s="60"/>
      <c r="RZ384" s="60"/>
      <c r="SA384" s="60"/>
      <c r="SB384" s="60"/>
      <c r="SC384" s="60"/>
      <c r="SD384" s="61"/>
      <c r="SE384" s="60"/>
      <c r="SF384" s="60"/>
      <c r="SG384" s="60"/>
      <c r="SH384" s="110"/>
      <c r="SI384" s="169">
        <f t="shared" si="3537"/>
        <v>0</v>
      </c>
      <c r="SJ384" s="60"/>
      <c r="SK384" s="60"/>
      <c r="SL384" s="60"/>
      <c r="SM384" s="60"/>
      <c r="SN384" s="60"/>
      <c r="SO384" s="60"/>
      <c r="SP384" s="60"/>
      <c r="SQ384" s="60"/>
      <c r="SR384" s="60"/>
      <c r="SS384" s="60"/>
      <c r="ST384" s="61"/>
      <c r="SU384" s="60"/>
      <c r="SV384" s="60"/>
      <c r="SW384" s="60"/>
      <c r="SX384" s="110"/>
      <c r="SY384" s="169">
        <f t="shared" si="3538"/>
        <v>0</v>
      </c>
      <c r="SZ384" s="60"/>
      <c r="TA384" s="60"/>
      <c r="TB384" s="60"/>
      <c r="TC384" s="60"/>
      <c r="TD384" s="60"/>
      <c r="TE384" s="60"/>
      <c r="TF384" s="60"/>
      <c r="TG384" s="60"/>
      <c r="TH384" s="60"/>
      <c r="TI384" s="60"/>
      <c r="TJ384" s="61"/>
      <c r="TK384" s="60"/>
      <c r="TL384" s="60"/>
      <c r="TM384" s="60"/>
      <c r="TN384" s="110"/>
      <c r="TO384" s="169">
        <f t="shared" si="3539"/>
        <v>0</v>
      </c>
      <c r="TP384" s="60"/>
      <c r="TQ384" s="60"/>
      <c r="TR384" s="60"/>
      <c r="TS384" s="60"/>
      <c r="TT384" s="60"/>
      <c r="TU384" s="60"/>
      <c r="TV384" s="60"/>
      <c r="TW384" s="60"/>
      <c r="TX384" s="60"/>
      <c r="TY384" s="60"/>
      <c r="TZ384" s="61"/>
      <c r="UA384" s="60"/>
      <c r="UB384" s="60"/>
      <c r="UC384" s="60"/>
      <c r="UD384" s="110"/>
      <c r="UE384" s="169">
        <f t="shared" si="3540"/>
        <v>0</v>
      </c>
      <c r="UF384" s="60"/>
      <c r="UG384" s="60"/>
      <c r="UH384" s="60"/>
      <c r="UI384" s="60"/>
      <c r="UJ384" s="60"/>
      <c r="UK384" s="60"/>
      <c r="UL384" s="60"/>
      <c r="UM384" s="60"/>
      <c r="UN384" s="60"/>
      <c r="UO384" s="60"/>
      <c r="UP384" s="61"/>
      <c r="UQ384" s="60"/>
      <c r="UR384" s="60"/>
      <c r="US384" s="60"/>
      <c r="UT384" s="60"/>
      <c r="UU384" s="60"/>
      <c r="UV384" s="60"/>
      <c r="UW384" s="60"/>
      <c r="UX384" s="60"/>
      <c r="UY384" s="60"/>
      <c r="UZ384" s="60"/>
      <c r="VA384" s="60"/>
      <c r="VB384" s="60"/>
      <c r="VC384" s="60"/>
      <c r="VD384" s="110"/>
      <c r="VE384" s="10" t="str">
        <f t="shared" si="2875"/>
        <v>-</v>
      </c>
    </row>
    <row r="385" spans="1:577" ht="20.149999999999999" customHeight="1">
      <c r="A385" s="40"/>
      <c r="B385" s="40"/>
      <c r="C385" s="41">
        <v>21058</v>
      </c>
      <c r="D385" s="42" t="s">
        <v>56</v>
      </c>
      <c r="E385" s="193">
        <f>SUM(F385:I385)</f>
        <v>0</v>
      </c>
      <c r="F385" s="194"/>
      <c r="G385" s="194"/>
      <c r="H385" s="195"/>
      <c r="I385" s="229"/>
      <c r="J385" s="241">
        <f t="shared" si="3509"/>
        <v>0</v>
      </c>
      <c r="K385" s="61"/>
      <c r="L385" s="60"/>
      <c r="M385" s="60"/>
      <c r="N385" s="60"/>
      <c r="O385" s="60"/>
      <c r="P385" s="60"/>
      <c r="Q385" s="60"/>
      <c r="R385" s="60"/>
      <c r="S385" s="60"/>
      <c r="T385" s="60"/>
      <c r="U385" s="61"/>
      <c r="V385" s="60"/>
      <c r="W385" s="60"/>
      <c r="X385" s="60"/>
      <c r="Y385" s="110"/>
      <c r="Z385" s="169">
        <f t="shared" si="3510"/>
        <v>0</v>
      </c>
      <c r="AA385" s="60"/>
      <c r="AB385" s="60"/>
      <c r="AC385" s="60"/>
      <c r="AD385" s="60"/>
      <c r="AE385" s="60"/>
      <c r="AF385" s="60"/>
      <c r="AG385" s="60"/>
      <c r="AH385" s="60"/>
      <c r="AI385" s="60"/>
      <c r="AJ385" s="60"/>
      <c r="AK385" s="61"/>
      <c r="AL385" s="60"/>
      <c r="AM385" s="60"/>
      <c r="AN385" s="60"/>
      <c r="AO385" s="110"/>
      <c r="AP385" s="169">
        <f t="shared" si="3511"/>
        <v>0</v>
      </c>
      <c r="AQ385" s="60"/>
      <c r="AR385" s="60"/>
      <c r="AS385" s="60"/>
      <c r="AT385" s="60"/>
      <c r="AU385" s="60"/>
      <c r="AV385" s="60"/>
      <c r="AW385" s="60"/>
      <c r="AX385" s="60"/>
      <c r="AY385" s="60"/>
      <c r="AZ385" s="60"/>
      <c r="BA385" s="61"/>
      <c r="BB385" s="60"/>
      <c r="BC385" s="60"/>
      <c r="BD385" s="60"/>
      <c r="BE385" s="110"/>
      <c r="BF385" s="169">
        <f t="shared" si="3512"/>
        <v>0</v>
      </c>
      <c r="BG385" s="60"/>
      <c r="BH385" s="60"/>
      <c r="BI385" s="60"/>
      <c r="BJ385" s="60"/>
      <c r="BK385" s="60"/>
      <c r="BL385" s="60"/>
      <c r="BM385" s="60"/>
      <c r="BN385" s="60"/>
      <c r="BO385" s="60"/>
      <c r="BP385" s="60"/>
      <c r="BQ385" s="61"/>
      <c r="BR385" s="60"/>
      <c r="BS385" s="60"/>
      <c r="BT385" s="60"/>
      <c r="BU385" s="110"/>
      <c r="BV385" s="169">
        <f t="shared" si="3513"/>
        <v>0</v>
      </c>
      <c r="BW385" s="60"/>
      <c r="BX385" s="60"/>
      <c r="BY385" s="60"/>
      <c r="BZ385" s="60"/>
      <c r="CA385" s="60"/>
      <c r="CB385" s="60"/>
      <c r="CC385" s="60"/>
      <c r="CD385" s="60"/>
      <c r="CE385" s="60"/>
      <c r="CF385" s="60"/>
      <c r="CG385" s="61"/>
      <c r="CH385" s="60"/>
      <c r="CI385" s="60"/>
      <c r="CJ385" s="60"/>
      <c r="CK385" s="60"/>
      <c r="CL385" s="60"/>
      <c r="CM385" s="60"/>
      <c r="CN385" s="60"/>
      <c r="CO385" s="60"/>
      <c r="CP385" s="60"/>
      <c r="CQ385" s="60"/>
      <c r="CR385" s="60"/>
      <c r="CS385" s="60"/>
      <c r="CT385" s="60"/>
      <c r="CU385" s="110"/>
      <c r="CV385" s="173"/>
      <c r="CW385" s="169">
        <f t="shared" si="3514"/>
        <v>0</v>
      </c>
      <c r="CX385" s="60"/>
      <c r="CY385" s="60"/>
      <c r="CZ385" s="60"/>
      <c r="DA385" s="60"/>
      <c r="DB385" s="60"/>
      <c r="DC385" s="60"/>
      <c r="DD385" s="60"/>
      <c r="DE385" s="60"/>
      <c r="DF385" s="60"/>
      <c r="DG385" s="60"/>
      <c r="DH385" s="61"/>
      <c r="DI385" s="60"/>
      <c r="DJ385" s="60"/>
      <c r="DK385" s="60"/>
      <c r="DL385" s="110"/>
      <c r="DM385" s="169">
        <f t="shared" si="3515"/>
        <v>0</v>
      </c>
      <c r="DN385" s="60"/>
      <c r="DO385" s="60"/>
      <c r="DP385" s="60"/>
      <c r="DQ385" s="60"/>
      <c r="DR385" s="60"/>
      <c r="DS385" s="60"/>
      <c r="DT385" s="60"/>
      <c r="DU385" s="60"/>
      <c r="DV385" s="60"/>
      <c r="DW385" s="60"/>
      <c r="DX385" s="61"/>
      <c r="DY385" s="60"/>
      <c r="DZ385" s="60"/>
      <c r="EA385" s="60"/>
      <c r="EB385" s="110"/>
      <c r="EC385" s="169">
        <f t="shared" si="3516"/>
        <v>0</v>
      </c>
      <c r="ED385" s="60"/>
      <c r="EE385" s="60"/>
      <c r="EF385" s="60"/>
      <c r="EG385" s="60"/>
      <c r="EH385" s="60"/>
      <c r="EI385" s="60"/>
      <c r="EJ385" s="60"/>
      <c r="EK385" s="60"/>
      <c r="EL385" s="60"/>
      <c r="EM385" s="60"/>
      <c r="EN385" s="61"/>
      <c r="EO385" s="60"/>
      <c r="EP385" s="60"/>
      <c r="EQ385" s="60"/>
      <c r="ER385" s="110"/>
      <c r="ES385" s="169">
        <f t="shared" si="3517"/>
        <v>0</v>
      </c>
      <c r="ET385" s="60"/>
      <c r="EU385" s="60"/>
      <c r="EV385" s="60"/>
      <c r="EW385" s="60"/>
      <c r="EX385" s="60"/>
      <c r="EY385" s="60"/>
      <c r="EZ385" s="60"/>
      <c r="FA385" s="60"/>
      <c r="FB385" s="60"/>
      <c r="FC385" s="60"/>
      <c r="FD385" s="61"/>
      <c r="FE385" s="60"/>
      <c r="FF385" s="60"/>
      <c r="FG385" s="60"/>
      <c r="FH385" s="110"/>
      <c r="FI385" s="169">
        <f t="shared" si="3518"/>
        <v>0</v>
      </c>
      <c r="FJ385" s="60"/>
      <c r="FK385" s="60"/>
      <c r="FL385" s="60"/>
      <c r="FM385" s="60"/>
      <c r="FN385" s="60"/>
      <c r="FO385" s="60"/>
      <c r="FP385" s="60"/>
      <c r="FQ385" s="60"/>
      <c r="FR385" s="60"/>
      <c r="FS385" s="60"/>
      <c r="FT385" s="61"/>
      <c r="FU385" s="60"/>
      <c r="FV385" s="60"/>
      <c r="FW385" s="60"/>
      <c r="FX385" s="110"/>
      <c r="FY385" s="169">
        <f t="shared" si="3519"/>
        <v>0</v>
      </c>
      <c r="FZ385" s="60"/>
      <c r="GA385" s="60"/>
      <c r="GB385" s="60"/>
      <c r="GC385" s="60"/>
      <c r="GD385" s="60"/>
      <c r="GE385" s="60"/>
      <c r="GF385" s="60"/>
      <c r="GG385" s="60"/>
      <c r="GH385" s="60"/>
      <c r="GI385" s="60"/>
      <c r="GJ385" s="61"/>
      <c r="GK385" s="60"/>
      <c r="GL385" s="60"/>
      <c r="GM385" s="60"/>
      <c r="GN385" s="110"/>
      <c r="GO385" s="169">
        <f t="shared" si="3520"/>
        <v>0</v>
      </c>
      <c r="GP385" s="60"/>
      <c r="GQ385" s="60"/>
      <c r="GR385" s="60"/>
      <c r="GS385" s="60"/>
      <c r="GT385" s="60"/>
      <c r="GU385" s="60"/>
      <c r="GV385" s="60"/>
      <c r="GW385" s="60"/>
      <c r="GX385" s="60"/>
      <c r="GY385" s="60"/>
      <c r="GZ385" s="61"/>
      <c r="HA385" s="60"/>
      <c r="HB385" s="60"/>
      <c r="HC385" s="60"/>
      <c r="HD385" s="60"/>
      <c r="HE385" s="60"/>
      <c r="HF385" s="60"/>
      <c r="HG385" s="60"/>
      <c r="HH385" s="60"/>
      <c r="HI385" s="60"/>
      <c r="HJ385" s="60"/>
      <c r="HK385" s="60"/>
      <c r="HL385" s="60"/>
      <c r="HM385" s="60"/>
      <c r="HN385" s="110"/>
      <c r="HO385" s="172"/>
      <c r="HP385" s="173"/>
      <c r="HQ385" s="169">
        <f t="shared" si="3521"/>
        <v>0</v>
      </c>
      <c r="HR385" s="60"/>
      <c r="HS385" s="60"/>
      <c r="HT385" s="60"/>
      <c r="HU385" s="60"/>
      <c r="HV385" s="60"/>
      <c r="HW385" s="60"/>
      <c r="HX385" s="60"/>
      <c r="HY385" s="60"/>
      <c r="HZ385" s="60"/>
      <c r="IA385" s="60"/>
      <c r="IB385" s="61"/>
      <c r="IC385" s="60"/>
      <c r="ID385" s="60"/>
      <c r="IE385" s="60"/>
      <c r="IF385" s="110"/>
      <c r="IG385" s="169">
        <f t="shared" si="3522"/>
        <v>0</v>
      </c>
      <c r="IH385" s="60"/>
      <c r="II385" s="60"/>
      <c r="IJ385" s="60"/>
      <c r="IK385" s="60"/>
      <c r="IL385" s="60"/>
      <c r="IM385" s="60"/>
      <c r="IN385" s="60"/>
      <c r="IO385" s="60"/>
      <c r="IP385" s="60"/>
      <c r="IQ385" s="60"/>
      <c r="IR385" s="61"/>
      <c r="IS385" s="60"/>
      <c r="IT385" s="60"/>
      <c r="IU385" s="60"/>
      <c r="IV385" s="110"/>
      <c r="IW385" s="169">
        <f t="shared" si="3523"/>
        <v>0</v>
      </c>
      <c r="IX385" s="60"/>
      <c r="IY385" s="60"/>
      <c r="IZ385" s="60"/>
      <c r="JA385" s="60"/>
      <c r="JB385" s="60"/>
      <c r="JC385" s="60"/>
      <c r="JD385" s="60"/>
      <c r="JE385" s="60"/>
      <c r="JF385" s="60"/>
      <c r="JG385" s="60"/>
      <c r="JH385" s="61"/>
      <c r="JI385" s="60"/>
      <c r="JJ385" s="60"/>
      <c r="JK385" s="60"/>
      <c r="JL385" s="110"/>
      <c r="JM385" s="169">
        <f t="shared" si="3524"/>
        <v>0</v>
      </c>
      <c r="JN385" s="60"/>
      <c r="JO385" s="60"/>
      <c r="JP385" s="60"/>
      <c r="JQ385" s="60"/>
      <c r="JR385" s="60"/>
      <c r="JS385" s="60"/>
      <c r="JT385" s="60"/>
      <c r="JU385" s="60"/>
      <c r="JV385" s="60"/>
      <c r="JW385" s="60"/>
      <c r="JX385" s="61"/>
      <c r="JY385" s="60"/>
      <c r="JZ385" s="60"/>
      <c r="KA385" s="60"/>
      <c r="KB385" s="110"/>
      <c r="KC385" s="169">
        <f t="shared" si="3525"/>
        <v>0</v>
      </c>
      <c r="KD385" s="60"/>
      <c r="KE385" s="60"/>
      <c r="KF385" s="60"/>
      <c r="KG385" s="60"/>
      <c r="KH385" s="60"/>
      <c r="KI385" s="60"/>
      <c r="KJ385" s="60"/>
      <c r="KK385" s="60"/>
      <c r="KL385" s="60"/>
      <c r="KM385" s="60"/>
      <c r="KN385" s="61"/>
      <c r="KO385" s="60"/>
      <c r="KP385" s="60"/>
      <c r="KQ385" s="60"/>
      <c r="KR385" s="60"/>
      <c r="KS385" s="60"/>
      <c r="KT385" s="60"/>
      <c r="KU385" s="60"/>
      <c r="KV385" s="60"/>
      <c r="KW385" s="60"/>
      <c r="KX385" s="60"/>
      <c r="KY385" s="60"/>
      <c r="KZ385" s="60"/>
      <c r="LA385" s="60"/>
      <c r="LB385" s="110"/>
      <c r="LC385" s="173"/>
      <c r="LD385" s="169">
        <f t="shared" si="3526"/>
        <v>0</v>
      </c>
      <c r="LE385" s="60"/>
      <c r="LF385" s="60"/>
      <c r="LG385" s="60"/>
      <c r="LH385" s="60"/>
      <c r="LI385" s="60"/>
      <c r="LJ385" s="60"/>
      <c r="LK385" s="60"/>
      <c r="LL385" s="60"/>
      <c r="LM385" s="60"/>
      <c r="LN385" s="60"/>
      <c r="LO385" s="61"/>
      <c r="LP385" s="60"/>
      <c r="LQ385" s="60"/>
      <c r="LR385" s="60"/>
      <c r="LS385" s="110"/>
      <c r="LT385" s="169">
        <f t="shared" si="3527"/>
        <v>0</v>
      </c>
      <c r="LU385" s="60"/>
      <c r="LV385" s="60"/>
      <c r="LW385" s="60"/>
      <c r="LX385" s="60"/>
      <c r="LY385" s="60"/>
      <c r="LZ385" s="60"/>
      <c r="MA385" s="60"/>
      <c r="MB385" s="60"/>
      <c r="MC385" s="60"/>
      <c r="MD385" s="60"/>
      <c r="ME385" s="61"/>
      <c r="MF385" s="60"/>
      <c r="MG385" s="60"/>
      <c r="MH385" s="60"/>
      <c r="MI385" s="110"/>
      <c r="MJ385" s="169">
        <f t="shared" si="3528"/>
        <v>0</v>
      </c>
      <c r="MK385" s="60"/>
      <c r="ML385" s="60"/>
      <c r="MM385" s="60"/>
      <c r="MN385" s="60"/>
      <c r="MO385" s="60"/>
      <c r="MP385" s="60"/>
      <c r="MQ385" s="60"/>
      <c r="MR385" s="60"/>
      <c r="MS385" s="60"/>
      <c r="MT385" s="60"/>
      <c r="MU385" s="61"/>
      <c r="MV385" s="60"/>
      <c r="MW385" s="60"/>
      <c r="MX385" s="60"/>
      <c r="MY385" s="110"/>
      <c r="MZ385" s="169">
        <f t="shared" si="3529"/>
        <v>0</v>
      </c>
      <c r="NA385" s="60"/>
      <c r="NB385" s="60"/>
      <c r="NC385" s="60"/>
      <c r="ND385" s="60"/>
      <c r="NE385" s="60"/>
      <c r="NF385" s="60"/>
      <c r="NG385" s="60"/>
      <c r="NH385" s="60"/>
      <c r="NI385" s="60"/>
      <c r="NJ385" s="60"/>
      <c r="NK385" s="61"/>
      <c r="NL385" s="60"/>
      <c r="NM385" s="60"/>
      <c r="NN385" s="60"/>
      <c r="NO385" s="110"/>
      <c r="NP385" s="169">
        <f t="shared" si="3530"/>
        <v>0</v>
      </c>
      <c r="NQ385" s="60"/>
      <c r="NR385" s="60"/>
      <c r="NS385" s="60"/>
      <c r="NT385" s="60"/>
      <c r="NU385" s="60"/>
      <c r="NV385" s="60"/>
      <c r="NW385" s="60"/>
      <c r="NX385" s="60"/>
      <c r="NY385" s="60"/>
      <c r="NZ385" s="60"/>
      <c r="OA385" s="61"/>
      <c r="OB385" s="60"/>
      <c r="OC385" s="60"/>
      <c r="OD385" s="60"/>
      <c r="OE385" s="110"/>
      <c r="OF385" s="169">
        <f t="shared" si="3531"/>
        <v>0</v>
      </c>
      <c r="OG385" s="60"/>
      <c r="OH385" s="60"/>
      <c r="OI385" s="60"/>
      <c r="OJ385" s="60"/>
      <c r="OK385" s="60"/>
      <c r="OL385" s="60"/>
      <c r="OM385" s="60"/>
      <c r="ON385" s="60"/>
      <c r="OO385" s="60"/>
      <c r="OP385" s="60"/>
      <c r="OQ385" s="61"/>
      <c r="OR385" s="60"/>
      <c r="OS385" s="60"/>
      <c r="OT385" s="60"/>
      <c r="OU385" s="110"/>
      <c r="OV385" s="169">
        <f t="shared" si="3532"/>
        <v>0</v>
      </c>
      <c r="OW385" s="60"/>
      <c r="OX385" s="60"/>
      <c r="OY385" s="60"/>
      <c r="OZ385" s="60"/>
      <c r="PA385" s="60"/>
      <c r="PB385" s="60"/>
      <c r="PC385" s="60"/>
      <c r="PD385" s="60"/>
      <c r="PE385" s="60"/>
      <c r="PF385" s="60"/>
      <c r="PG385" s="61"/>
      <c r="PH385" s="60"/>
      <c r="PI385" s="60"/>
      <c r="PJ385" s="60"/>
      <c r="PK385" s="110"/>
      <c r="PL385" s="169">
        <f t="shared" si="3533"/>
        <v>0</v>
      </c>
      <c r="PM385" s="60"/>
      <c r="PN385" s="60"/>
      <c r="PO385" s="60"/>
      <c r="PP385" s="60"/>
      <c r="PQ385" s="60"/>
      <c r="PR385" s="60"/>
      <c r="PS385" s="60"/>
      <c r="PT385" s="60"/>
      <c r="PU385" s="60"/>
      <c r="PV385" s="60"/>
      <c r="PW385" s="61"/>
      <c r="PX385" s="60"/>
      <c r="PY385" s="60"/>
      <c r="PZ385" s="60"/>
      <c r="QA385" s="110"/>
      <c r="QB385" s="169">
        <f t="shared" si="3534"/>
        <v>0</v>
      </c>
      <c r="QC385" s="60"/>
      <c r="QD385" s="60"/>
      <c r="QE385" s="60"/>
      <c r="QF385" s="60"/>
      <c r="QG385" s="60"/>
      <c r="QH385" s="60"/>
      <c r="QI385" s="60"/>
      <c r="QJ385" s="60"/>
      <c r="QK385" s="60"/>
      <c r="QL385" s="60"/>
      <c r="QM385" s="61"/>
      <c r="QN385" s="60"/>
      <c r="QO385" s="60"/>
      <c r="QP385" s="60"/>
      <c r="QQ385" s="110"/>
      <c r="QR385" s="169">
        <f t="shared" si="3535"/>
        <v>0</v>
      </c>
      <c r="QS385" s="60"/>
      <c r="QT385" s="60"/>
      <c r="QU385" s="60"/>
      <c r="QV385" s="60"/>
      <c r="QW385" s="60"/>
      <c r="QX385" s="60"/>
      <c r="QY385" s="60"/>
      <c r="QZ385" s="60"/>
      <c r="RA385" s="60"/>
      <c r="RB385" s="60"/>
      <c r="RC385" s="61"/>
      <c r="RD385" s="60"/>
      <c r="RE385" s="60"/>
      <c r="RF385" s="60"/>
      <c r="RG385" s="60"/>
      <c r="RH385" s="60"/>
      <c r="RI385" s="60"/>
      <c r="RJ385" s="60"/>
      <c r="RK385" s="60"/>
      <c r="RL385" s="60"/>
      <c r="RM385" s="60"/>
      <c r="RN385" s="60"/>
      <c r="RO385" s="60"/>
      <c r="RP385" s="60"/>
      <c r="RQ385" s="110"/>
      <c r="RR385" s="173"/>
      <c r="RS385" s="169">
        <f t="shared" si="3536"/>
        <v>0</v>
      </c>
      <c r="RT385" s="60"/>
      <c r="RU385" s="60"/>
      <c r="RV385" s="60"/>
      <c r="RW385" s="60"/>
      <c r="RX385" s="60"/>
      <c r="RY385" s="60"/>
      <c r="RZ385" s="60"/>
      <c r="SA385" s="60"/>
      <c r="SB385" s="60"/>
      <c r="SC385" s="60"/>
      <c r="SD385" s="61"/>
      <c r="SE385" s="60"/>
      <c r="SF385" s="60"/>
      <c r="SG385" s="60"/>
      <c r="SH385" s="110"/>
      <c r="SI385" s="169">
        <f t="shared" si="3537"/>
        <v>0</v>
      </c>
      <c r="SJ385" s="60"/>
      <c r="SK385" s="60"/>
      <c r="SL385" s="60"/>
      <c r="SM385" s="60"/>
      <c r="SN385" s="60"/>
      <c r="SO385" s="60"/>
      <c r="SP385" s="60"/>
      <c r="SQ385" s="60"/>
      <c r="SR385" s="60"/>
      <c r="SS385" s="60"/>
      <c r="ST385" s="61"/>
      <c r="SU385" s="60"/>
      <c r="SV385" s="60"/>
      <c r="SW385" s="60"/>
      <c r="SX385" s="110"/>
      <c r="SY385" s="169">
        <f t="shared" si="3538"/>
        <v>0</v>
      </c>
      <c r="SZ385" s="60"/>
      <c r="TA385" s="60"/>
      <c r="TB385" s="60"/>
      <c r="TC385" s="60"/>
      <c r="TD385" s="60"/>
      <c r="TE385" s="60"/>
      <c r="TF385" s="60"/>
      <c r="TG385" s="60"/>
      <c r="TH385" s="60"/>
      <c r="TI385" s="60"/>
      <c r="TJ385" s="61"/>
      <c r="TK385" s="60"/>
      <c r="TL385" s="60"/>
      <c r="TM385" s="60"/>
      <c r="TN385" s="110"/>
      <c r="TO385" s="169">
        <f t="shared" si="3539"/>
        <v>0</v>
      </c>
      <c r="TP385" s="60"/>
      <c r="TQ385" s="60"/>
      <c r="TR385" s="60"/>
      <c r="TS385" s="60"/>
      <c r="TT385" s="60"/>
      <c r="TU385" s="60"/>
      <c r="TV385" s="60"/>
      <c r="TW385" s="60"/>
      <c r="TX385" s="60"/>
      <c r="TY385" s="60"/>
      <c r="TZ385" s="61"/>
      <c r="UA385" s="60"/>
      <c r="UB385" s="60"/>
      <c r="UC385" s="60"/>
      <c r="UD385" s="110"/>
      <c r="UE385" s="169">
        <f t="shared" si="3540"/>
        <v>0</v>
      </c>
      <c r="UF385" s="60"/>
      <c r="UG385" s="60"/>
      <c r="UH385" s="60"/>
      <c r="UI385" s="60"/>
      <c r="UJ385" s="60"/>
      <c r="UK385" s="60"/>
      <c r="UL385" s="60"/>
      <c r="UM385" s="60"/>
      <c r="UN385" s="60"/>
      <c r="UO385" s="60"/>
      <c r="UP385" s="61"/>
      <c r="UQ385" s="60"/>
      <c r="UR385" s="60"/>
      <c r="US385" s="60"/>
      <c r="UT385" s="60"/>
      <c r="UU385" s="60"/>
      <c r="UV385" s="60"/>
      <c r="UW385" s="60"/>
      <c r="UX385" s="60"/>
      <c r="UY385" s="60"/>
      <c r="UZ385" s="60"/>
      <c r="VA385" s="60"/>
      <c r="VB385" s="60"/>
      <c r="VC385" s="60"/>
      <c r="VD385" s="110"/>
      <c r="VE385" s="10" t="str">
        <f t="shared" si="2875"/>
        <v>-</v>
      </c>
    </row>
    <row r="386" spans="1:577" ht="20.149999999999999" customHeight="1">
      <c r="A386" s="40"/>
      <c r="B386" s="34">
        <v>2106</v>
      </c>
      <c r="C386" s="34"/>
      <c r="D386" s="35" t="s">
        <v>336</v>
      </c>
      <c r="E386" s="190">
        <f t="shared" ref="E386:BP386" si="3541">E387</f>
        <v>0</v>
      </c>
      <c r="F386" s="191">
        <f t="shared" si="3541"/>
        <v>0</v>
      </c>
      <c r="G386" s="191">
        <f t="shared" si="3541"/>
        <v>0</v>
      </c>
      <c r="H386" s="192">
        <f t="shared" si="3541"/>
        <v>0</v>
      </c>
      <c r="I386" s="228">
        <f t="shared" si="3541"/>
        <v>0</v>
      </c>
      <c r="J386" s="191">
        <f t="shared" si="3541"/>
        <v>0</v>
      </c>
      <c r="K386" s="59">
        <f t="shared" si="3541"/>
        <v>0</v>
      </c>
      <c r="L386" s="58">
        <f t="shared" si="3541"/>
        <v>0</v>
      </c>
      <c r="M386" s="58">
        <f t="shared" si="3541"/>
        <v>0</v>
      </c>
      <c r="N386" s="58">
        <f t="shared" si="3541"/>
        <v>0</v>
      </c>
      <c r="O386" s="58">
        <f t="shared" si="3541"/>
        <v>0</v>
      </c>
      <c r="P386" s="58">
        <f t="shared" si="3541"/>
        <v>0</v>
      </c>
      <c r="Q386" s="58">
        <f t="shared" si="3541"/>
        <v>0</v>
      </c>
      <c r="R386" s="58">
        <f t="shared" si="3541"/>
        <v>0</v>
      </c>
      <c r="S386" s="58">
        <f t="shared" si="3541"/>
        <v>0</v>
      </c>
      <c r="T386" s="58">
        <f t="shared" si="3541"/>
        <v>0</v>
      </c>
      <c r="U386" s="59">
        <f t="shared" si="3541"/>
        <v>0</v>
      </c>
      <c r="V386" s="58">
        <f t="shared" si="3541"/>
        <v>0</v>
      </c>
      <c r="W386" s="58">
        <f t="shared" si="3541"/>
        <v>0</v>
      </c>
      <c r="X386" s="58">
        <f t="shared" si="3541"/>
        <v>0</v>
      </c>
      <c r="Y386" s="109">
        <f t="shared" si="3541"/>
        <v>0</v>
      </c>
      <c r="Z386" s="59">
        <f t="shared" si="3541"/>
        <v>0</v>
      </c>
      <c r="AA386" s="58">
        <f t="shared" si="3541"/>
        <v>0</v>
      </c>
      <c r="AB386" s="58">
        <f t="shared" si="3541"/>
        <v>0</v>
      </c>
      <c r="AC386" s="58">
        <f t="shared" si="3541"/>
        <v>0</v>
      </c>
      <c r="AD386" s="58">
        <f t="shared" si="3541"/>
        <v>0</v>
      </c>
      <c r="AE386" s="58">
        <f t="shared" si="3541"/>
        <v>0</v>
      </c>
      <c r="AF386" s="58">
        <f t="shared" si="3541"/>
        <v>0</v>
      </c>
      <c r="AG386" s="58">
        <f t="shared" si="3541"/>
        <v>0</v>
      </c>
      <c r="AH386" s="58">
        <f t="shared" si="3541"/>
        <v>0</v>
      </c>
      <c r="AI386" s="58">
        <f t="shared" si="3541"/>
        <v>0</v>
      </c>
      <c r="AJ386" s="58">
        <f t="shared" si="3541"/>
        <v>0</v>
      </c>
      <c r="AK386" s="59">
        <f t="shared" si="3541"/>
        <v>0</v>
      </c>
      <c r="AL386" s="58">
        <f t="shared" si="3541"/>
        <v>0</v>
      </c>
      <c r="AM386" s="58">
        <f t="shared" si="3541"/>
        <v>0</v>
      </c>
      <c r="AN386" s="58">
        <f t="shared" si="3541"/>
        <v>0</v>
      </c>
      <c r="AO386" s="109">
        <f t="shared" si="3541"/>
        <v>0</v>
      </c>
      <c r="AP386" s="59">
        <f t="shared" si="3541"/>
        <v>0</v>
      </c>
      <c r="AQ386" s="58">
        <f t="shared" si="3541"/>
        <v>0</v>
      </c>
      <c r="AR386" s="58">
        <f t="shared" si="3541"/>
        <v>0</v>
      </c>
      <c r="AS386" s="58">
        <f t="shared" si="3541"/>
        <v>0</v>
      </c>
      <c r="AT386" s="58">
        <f t="shared" si="3541"/>
        <v>0</v>
      </c>
      <c r="AU386" s="58">
        <f t="shared" si="3541"/>
        <v>0</v>
      </c>
      <c r="AV386" s="58">
        <f t="shared" si="3541"/>
        <v>0</v>
      </c>
      <c r="AW386" s="58">
        <f t="shared" si="3541"/>
        <v>0</v>
      </c>
      <c r="AX386" s="58">
        <f t="shared" si="3541"/>
        <v>0</v>
      </c>
      <c r="AY386" s="58">
        <f t="shared" si="3541"/>
        <v>0</v>
      </c>
      <c r="AZ386" s="58">
        <f t="shared" si="3541"/>
        <v>0</v>
      </c>
      <c r="BA386" s="59">
        <f t="shared" si="3541"/>
        <v>0</v>
      </c>
      <c r="BB386" s="58">
        <f t="shared" si="3541"/>
        <v>0</v>
      </c>
      <c r="BC386" s="58">
        <f t="shared" si="3541"/>
        <v>0</v>
      </c>
      <c r="BD386" s="58">
        <f t="shared" si="3541"/>
        <v>0</v>
      </c>
      <c r="BE386" s="109">
        <f t="shared" si="3541"/>
        <v>0</v>
      </c>
      <c r="BF386" s="59">
        <f t="shared" si="3541"/>
        <v>0</v>
      </c>
      <c r="BG386" s="58">
        <f t="shared" si="3541"/>
        <v>0</v>
      </c>
      <c r="BH386" s="58">
        <f t="shared" si="3541"/>
        <v>0</v>
      </c>
      <c r="BI386" s="58">
        <f t="shared" si="3541"/>
        <v>0</v>
      </c>
      <c r="BJ386" s="58">
        <f t="shared" si="3541"/>
        <v>0</v>
      </c>
      <c r="BK386" s="58">
        <f t="shared" si="3541"/>
        <v>0</v>
      </c>
      <c r="BL386" s="58">
        <f t="shared" si="3541"/>
        <v>0</v>
      </c>
      <c r="BM386" s="58">
        <f t="shared" si="3541"/>
        <v>0</v>
      </c>
      <c r="BN386" s="58">
        <f t="shared" si="3541"/>
        <v>0</v>
      </c>
      <c r="BO386" s="58">
        <f t="shared" si="3541"/>
        <v>0</v>
      </c>
      <c r="BP386" s="58">
        <f t="shared" si="3541"/>
        <v>0</v>
      </c>
      <c r="BQ386" s="59">
        <f t="shared" ref="BQ386:EN386" si="3542">BQ387</f>
        <v>0</v>
      </c>
      <c r="BR386" s="58">
        <f t="shared" si="3542"/>
        <v>0</v>
      </c>
      <c r="BS386" s="58">
        <f t="shared" si="3542"/>
        <v>0</v>
      </c>
      <c r="BT386" s="58">
        <f t="shared" si="3542"/>
        <v>0</v>
      </c>
      <c r="BU386" s="109">
        <f t="shared" si="3542"/>
        <v>0</v>
      </c>
      <c r="BV386" s="59">
        <f t="shared" si="3542"/>
        <v>0</v>
      </c>
      <c r="BW386" s="58">
        <f t="shared" si="3542"/>
        <v>0</v>
      </c>
      <c r="BX386" s="58">
        <f t="shared" si="3542"/>
        <v>0</v>
      </c>
      <c r="BY386" s="58">
        <f t="shared" si="3542"/>
        <v>0</v>
      </c>
      <c r="BZ386" s="58">
        <f t="shared" si="3542"/>
        <v>0</v>
      </c>
      <c r="CA386" s="58">
        <f t="shared" si="3542"/>
        <v>0</v>
      </c>
      <c r="CB386" s="58">
        <f t="shared" si="3542"/>
        <v>0</v>
      </c>
      <c r="CC386" s="58">
        <f t="shared" si="3542"/>
        <v>0</v>
      </c>
      <c r="CD386" s="58">
        <f t="shared" si="3542"/>
        <v>0</v>
      </c>
      <c r="CE386" s="58">
        <f t="shared" si="3542"/>
        <v>0</v>
      </c>
      <c r="CF386" s="58">
        <f t="shared" si="3542"/>
        <v>0</v>
      </c>
      <c r="CG386" s="59">
        <f t="shared" si="3542"/>
        <v>0</v>
      </c>
      <c r="CH386" s="58">
        <f t="shared" si="3542"/>
        <v>0</v>
      </c>
      <c r="CI386" s="58">
        <f t="shared" si="3542"/>
        <v>0</v>
      </c>
      <c r="CJ386" s="58">
        <f t="shared" si="3542"/>
        <v>0</v>
      </c>
      <c r="CK386" s="58">
        <f t="shared" si="3542"/>
        <v>0</v>
      </c>
      <c r="CL386" s="58">
        <f t="shared" si="3542"/>
        <v>0</v>
      </c>
      <c r="CM386" s="58">
        <f t="shared" si="3542"/>
        <v>0</v>
      </c>
      <c r="CN386" s="58">
        <f t="shared" si="3542"/>
        <v>0</v>
      </c>
      <c r="CO386" s="58">
        <f t="shared" si="3542"/>
        <v>0</v>
      </c>
      <c r="CP386" s="58">
        <f t="shared" si="3542"/>
        <v>0</v>
      </c>
      <c r="CQ386" s="58">
        <f t="shared" si="3542"/>
        <v>0</v>
      </c>
      <c r="CR386" s="58">
        <f t="shared" si="3542"/>
        <v>0</v>
      </c>
      <c r="CS386" s="58">
        <f t="shared" si="3542"/>
        <v>0</v>
      </c>
      <c r="CT386" s="58">
        <f t="shared" si="3542"/>
        <v>0</v>
      </c>
      <c r="CU386" s="109">
        <f t="shared" si="3542"/>
        <v>0</v>
      </c>
      <c r="CV386" s="152">
        <f t="shared" si="3542"/>
        <v>0</v>
      </c>
      <c r="CW386" s="59">
        <f t="shared" si="3542"/>
        <v>0</v>
      </c>
      <c r="CX386" s="58">
        <f t="shared" si="3542"/>
        <v>0</v>
      </c>
      <c r="CY386" s="58">
        <f t="shared" si="3542"/>
        <v>0</v>
      </c>
      <c r="CZ386" s="58">
        <f t="shared" si="3542"/>
        <v>0</v>
      </c>
      <c r="DA386" s="58">
        <f t="shared" si="3542"/>
        <v>0</v>
      </c>
      <c r="DB386" s="58">
        <f t="shared" si="3542"/>
        <v>0</v>
      </c>
      <c r="DC386" s="58">
        <f t="shared" si="3542"/>
        <v>0</v>
      </c>
      <c r="DD386" s="58">
        <f t="shared" si="3542"/>
        <v>0</v>
      </c>
      <c r="DE386" s="58">
        <f t="shared" si="3542"/>
        <v>0</v>
      </c>
      <c r="DF386" s="58">
        <f t="shared" si="3542"/>
        <v>0</v>
      </c>
      <c r="DG386" s="58">
        <f t="shared" si="3542"/>
        <v>0</v>
      </c>
      <c r="DH386" s="59">
        <f t="shared" si="3542"/>
        <v>0</v>
      </c>
      <c r="DI386" s="58">
        <f t="shared" si="3542"/>
        <v>0</v>
      </c>
      <c r="DJ386" s="58">
        <f t="shared" si="3542"/>
        <v>0</v>
      </c>
      <c r="DK386" s="58">
        <f t="shared" si="3542"/>
        <v>0</v>
      </c>
      <c r="DL386" s="109">
        <f t="shared" si="3542"/>
        <v>0</v>
      </c>
      <c r="DM386" s="59">
        <f t="shared" si="3542"/>
        <v>0</v>
      </c>
      <c r="DN386" s="58">
        <f t="shared" si="3542"/>
        <v>0</v>
      </c>
      <c r="DO386" s="58">
        <f t="shared" si="3542"/>
        <v>0</v>
      </c>
      <c r="DP386" s="58">
        <f t="shared" si="3542"/>
        <v>0</v>
      </c>
      <c r="DQ386" s="58">
        <f t="shared" si="3542"/>
        <v>0</v>
      </c>
      <c r="DR386" s="58">
        <f t="shared" si="3542"/>
        <v>0</v>
      </c>
      <c r="DS386" s="58">
        <f t="shared" si="3542"/>
        <v>0</v>
      </c>
      <c r="DT386" s="58">
        <f t="shared" si="3542"/>
        <v>0</v>
      </c>
      <c r="DU386" s="58">
        <f t="shared" si="3542"/>
        <v>0</v>
      </c>
      <c r="DV386" s="58">
        <f t="shared" si="3542"/>
        <v>0</v>
      </c>
      <c r="DW386" s="58">
        <f t="shared" si="3542"/>
        <v>0</v>
      </c>
      <c r="DX386" s="59">
        <f t="shared" si="3542"/>
        <v>0</v>
      </c>
      <c r="DY386" s="58">
        <f t="shared" si="3542"/>
        <v>0</v>
      </c>
      <c r="DZ386" s="58">
        <f t="shared" si="3542"/>
        <v>0</v>
      </c>
      <c r="EA386" s="58">
        <f t="shared" si="3542"/>
        <v>0</v>
      </c>
      <c r="EB386" s="109">
        <f t="shared" si="3542"/>
        <v>0</v>
      </c>
      <c r="EC386" s="59">
        <f t="shared" si="3542"/>
        <v>0</v>
      </c>
      <c r="ED386" s="58">
        <f t="shared" si="3542"/>
        <v>0</v>
      </c>
      <c r="EE386" s="58">
        <f t="shared" si="3542"/>
        <v>0</v>
      </c>
      <c r="EF386" s="58">
        <f t="shared" si="3542"/>
        <v>0</v>
      </c>
      <c r="EG386" s="58">
        <f t="shared" si="3542"/>
        <v>0</v>
      </c>
      <c r="EH386" s="58">
        <f t="shared" si="3542"/>
        <v>0</v>
      </c>
      <c r="EI386" s="58">
        <f t="shared" si="3542"/>
        <v>0</v>
      </c>
      <c r="EJ386" s="58">
        <f t="shared" si="3542"/>
        <v>0</v>
      </c>
      <c r="EK386" s="58">
        <f t="shared" si="3542"/>
        <v>0</v>
      </c>
      <c r="EL386" s="58">
        <f t="shared" si="3542"/>
        <v>0</v>
      </c>
      <c r="EM386" s="58">
        <f t="shared" si="3542"/>
        <v>0</v>
      </c>
      <c r="EN386" s="59">
        <f t="shared" si="3542"/>
        <v>0</v>
      </c>
      <c r="EO386" s="58">
        <f t="shared" ref="EO386:GZ386" si="3543">EO387</f>
        <v>0</v>
      </c>
      <c r="EP386" s="58">
        <f t="shared" si="3543"/>
        <v>0</v>
      </c>
      <c r="EQ386" s="58">
        <f t="shared" si="3543"/>
        <v>0</v>
      </c>
      <c r="ER386" s="109">
        <f t="shared" si="3543"/>
        <v>0</v>
      </c>
      <c r="ES386" s="59">
        <f t="shared" si="3543"/>
        <v>0</v>
      </c>
      <c r="ET386" s="58">
        <f t="shared" si="3543"/>
        <v>0</v>
      </c>
      <c r="EU386" s="58">
        <f t="shared" si="3543"/>
        <v>0</v>
      </c>
      <c r="EV386" s="58">
        <f t="shared" si="3543"/>
        <v>0</v>
      </c>
      <c r="EW386" s="58">
        <f t="shared" si="3543"/>
        <v>0</v>
      </c>
      <c r="EX386" s="58">
        <f t="shared" si="3543"/>
        <v>0</v>
      </c>
      <c r="EY386" s="58">
        <f t="shared" si="3543"/>
        <v>0</v>
      </c>
      <c r="EZ386" s="58">
        <f t="shared" si="3543"/>
        <v>0</v>
      </c>
      <c r="FA386" s="58">
        <f t="shared" si="3543"/>
        <v>0</v>
      </c>
      <c r="FB386" s="58">
        <f t="shared" si="3543"/>
        <v>0</v>
      </c>
      <c r="FC386" s="58">
        <f t="shared" si="3543"/>
        <v>0</v>
      </c>
      <c r="FD386" s="59">
        <f t="shared" si="3543"/>
        <v>0</v>
      </c>
      <c r="FE386" s="58">
        <f t="shared" si="3543"/>
        <v>0</v>
      </c>
      <c r="FF386" s="58">
        <f t="shared" si="3543"/>
        <v>0</v>
      </c>
      <c r="FG386" s="58">
        <f t="shared" si="3543"/>
        <v>0</v>
      </c>
      <c r="FH386" s="109">
        <f t="shared" si="3543"/>
        <v>0</v>
      </c>
      <c r="FI386" s="59">
        <f t="shared" si="3543"/>
        <v>0</v>
      </c>
      <c r="FJ386" s="58">
        <f t="shared" si="3543"/>
        <v>0</v>
      </c>
      <c r="FK386" s="58">
        <f t="shared" si="3543"/>
        <v>0</v>
      </c>
      <c r="FL386" s="58">
        <f t="shared" si="3543"/>
        <v>0</v>
      </c>
      <c r="FM386" s="58">
        <f t="shared" si="3543"/>
        <v>0</v>
      </c>
      <c r="FN386" s="58">
        <f t="shared" si="3543"/>
        <v>0</v>
      </c>
      <c r="FO386" s="58">
        <f t="shared" si="3543"/>
        <v>0</v>
      </c>
      <c r="FP386" s="58">
        <f t="shared" si="3543"/>
        <v>0</v>
      </c>
      <c r="FQ386" s="58">
        <f t="shared" si="3543"/>
        <v>0</v>
      </c>
      <c r="FR386" s="58">
        <f t="shared" si="3543"/>
        <v>0</v>
      </c>
      <c r="FS386" s="58">
        <f t="shared" si="3543"/>
        <v>0</v>
      </c>
      <c r="FT386" s="59">
        <f t="shared" si="3543"/>
        <v>0</v>
      </c>
      <c r="FU386" s="58">
        <f t="shared" si="3543"/>
        <v>0</v>
      </c>
      <c r="FV386" s="58">
        <f t="shared" si="3543"/>
        <v>0</v>
      </c>
      <c r="FW386" s="58">
        <f t="shared" si="3543"/>
        <v>0</v>
      </c>
      <c r="FX386" s="109">
        <f t="shared" si="3543"/>
        <v>0</v>
      </c>
      <c r="FY386" s="59">
        <f t="shared" si="3543"/>
        <v>0</v>
      </c>
      <c r="FZ386" s="58">
        <f t="shared" si="3543"/>
        <v>0</v>
      </c>
      <c r="GA386" s="58">
        <f t="shared" si="3543"/>
        <v>0</v>
      </c>
      <c r="GB386" s="58">
        <f t="shared" si="3543"/>
        <v>0</v>
      </c>
      <c r="GC386" s="58">
        <f t="shared" si="3543"/>
        <v>0</v>
      </c>
      <c r="GD386" s="58">
        <f t="shared" si="3543"/>
        <v>0</v>
      </c>
      <c r="GE386" s="58">
        <f t="shared" si="3543"/>
        <v>0</v>
      </c>
      <c r="GF386" s="58">
        <f t="shared" si="3543"/>
        <v>0</v>
      </c>
      <c r="GG386" s="58">
        <f t="shared" si="3543"/>
        <v>0</v>
      </c>
      <c r="GH386" s="58">
        <f t="shared" si="3543"/>
        <v>0</v>
      </c>
      <c r="GI386" s="58">
        <f t="shared" si="3543"/>
        <v>0</v>
      </c>
      <c r="GJ386" s="59">
        <f t="shared" si="3543"/>
        <v>0</v>
      </c>
      <c r="GK386" s="58">
        <f t="shared" si="3543"/>
        <v>0</v>
      </c>
      <c r="GL386" s="58">
        <f t="shared" si="3543"/>
        <v>0</v>
      </c>
      <c r="GM386" s="58">
        <f t="shared" si="3543"/>
        <v>0</v>
      </c>
      <c r="GN386" s="109">
        <f t="shared" si="3543"/>
        <v>0</v>
      </c>
      <c r="GO386" s="59">
        <f t="shared" si="3543"/>
        <v>0</v>
      </c>
      <c r="GP386" s="58">
        <f t="shared" si="3543"/>
        <v>0</v>
      </c>
      <c r="GQ386" s="58">
        <f t="shared" si="3543"/>
        <v>0</v>
      </c>
      <c r="GR386" s="58">
        <f t="shared" si="3543"/>
        <v>0</v>
      </c>
      <c r="GS386" s="58">
        <f t="shared" si="3543"/>
        <v>0</v>
      </c>
      <c r="GT386" s="58">
        <f t="shared" si="3543"/>
        <v>0</v>
      </c>
      <c r="GU386" s="58">
        <f t="shared" si="3543"/>
        <v>0</v>
      </c>
      <c r="GV386" s="58">
        <f t="shared" si="3543"/>
        <v>0</v>
      </c>
      <c r="GW386" s="58">
        <f t="shared" si="3543"/>
        <v>0</v>
      </c>
      <c r="GX386" s="58">
        <f t="shared" si="3543"/>
        <v>0</v>
      </c>
      <c r="GY386" s="58">
        <f t="shared" si="3543"/>
        <v>0</v>
      </c>
      <c r="GZ386" s="59">
        <f t="shared" si="3543"/>
        <v>0</v>
      </c>
      <c r="HA386" s="58">
        <f t="shared" ref="HA386:JY386" si="3544">HA387</f>
        <v>0</v>
      </c>
      <c r="HB386" s="58">
        <f t="shared" si="3544"/>
        <v>0</v>
      </c>
      <c r="HC386" s="58">
        <f t="shared" si="3544"/>
        <v>0</v>
      </c>
      <c r="HD386" s="58">
        <f t="shared" si="3544"/>
        <v>0</v>
      </c>
      <c r="HE386" s="58">
        <f t="shared" si="3544"/>
        <v>0</v>
      </c>
      <c r="HF386" s="58">
        <f t="shared" si="3544"/>
        <v>0</v>
      </c>
      <c r="HG386" s="58">
        <f t="shared" si="3544"/>
        <v>0</v>
      </c>
      <c r="HH386" s="58">
        <f t="shared" si="3544"/>
        <v>0</v>
      </c>
      <c r="HI386" s="58">
        <f t="shared" si="3544"/>
        <v>0</v>
      </c>
      <c r="HJ386" s="58">
        <f t="shared" si="3544"/>
        <v>0</v>
      </c>
      <c r="HK386" s="58">
        <f t="shared" si="3544"/>
        <v>0</v>
      </c>
      <c r="HL386" s="58">
        <f t="shared" si="3544"/>
        <v>0</v>
      </c>
      <c r="HM386" s="58">
        <f t="shared" si="3544"/>
        <v>0</v>
      </c>
      <c r="HN386" s="109">
        <f t="shared" si="3544"/>
        <v>0</v>
      </c>
      <c r="HO386" s="136">
        <f t="shared" si="3544"/>
        <v>0</v>
      </c>
      <c r="HP386" s="152">
        <f t="shared" si="3544"/>
        <v>0</v>
      </c>
      <c r="HQ386" s="59">
        <f t="shared" si="3544"/>
        <v>0</v>
      </c>
      <c r="HR386" s="58">
        <f t="shared" si="3544"/>
        <v>0</v>
      </c>
      <c r="HS386" s="58">
        <f t="shared" si="3544"/>
        <v>0</v>
      </c>
      <c r="HT386" s="58">
        <f t="shared" si="3544"/>
        <v>0</v>
      </c>
      <c r="HU386" s="58">
        <f t="shared" si="3544"/>
        <v>0</v>
      </c>
      <c r="HV386" s="58">
        <f t="shared" si="3544"/>
        <v>0</v>
      </c>
      <c r="HW386" s="58">
        <f t="shared" si="3544"/>
        <v>0</v>
      </c>
      <c r="HX386" s="58">
        <f t="shared" si="3544"/>
        <v>0</v>
      </c>
      <c r="HY386" s="58">
        <f t="shared" si="3544"/>
        <v>0</v>
      </c>
      <c r="HZ386" s="58">
        <f t="shared" si="3544"/>
        <v>0</v>
      </c>
      <c r="IA386" s="58">
        <f t="shared" si="3544"/>
        <v>0</v>
      </c>
      <c r="IB386" s="59">
        <f t="shared" si="3544"/>
        <v>0</v>
      </c>
      <c r="IC386" s="58">
        <f t="shared" si="3544"/>
        <v>0</v>
      </c>
      <c r="ID386" s="58">
        <f t="shared" si="3544"/>
        <v>0</v>
      </c>
      <c r="IE386" s="58">
        <f t="shared" si="3544"/>
        <v>0</v>
      </c>
      <c r="IF386" s="109">
        <f t="shared" si="3544"/>
        <v>0</v>
      </c>
      <c r="IG386" s="59">
        <f t="shared" si="3544"/>
        <v>0</v>
      </c>
      <c r="IH386" s="58">
        <f t="shared" si="3544"/>
        <v>0</v>
      </c>
      <c r="II386" s="58">
        <f t="shared" si="3544"/>
        <v>0</v>
      </c>
      <c r="IJ386" s="58">
        <f t="shared" si="3544"/>
        <v>0</v>
      </c>
      <c r="IK386" s="58">
        <f t="shared" si="3544"/>
        <v>0</v>
      </c>
      <c r="IL386" s="58">
        <f t="shared" si="3544"/>
        <v>0</v>
      </c>
      <c r="IM386" s="58">
        <f t="shared" si="3544"/>
        <v>0</v>
      </c>
      <c r="IN386" s="58">
        <f t="shared" si="3544"/>
        <v>0</v>
      </c>
      <c r="IO386" s="58">
        <f t="shared" si="3544"/>
        <v>0</v>
      </c>
      <c r="IP386" s="58">
        <f t="shared" si="3544"/>
        <v>0</v>
      </c>
      <c r="IQ386" s="58">
        <f t="shared" si="3544"/>
        <v>0</v>
      </c>
      <c r="IR386" s="59">
        <f t="shared" si="3544"/>
        <v>0</v>
      </c>
      <c r="IS386" s="58">
        <f t="shared" si="3544"/>
        <v>0</v>
      </c>
      <c r="IT386" s="58">
        <f t="shared" si="3544"/>
        <v>0</v>
      </c>
      <c r="IU386" s="58">
        <f t="shared" si="3544"/>
        <v>0</v>
      </c>
      <c r="IV386" s="109">
        <f t="shared" si="3544"/>
        <v>0</v>
      </c>
      <c r="IW386" s="59">
        <f t="shared" si="3544"/>
        <v>0</v>
      </c>
      <c r="IX386" s="58">
        <f t="shared" si="3544"/>
        <v>0</v>
      </c>
      <c r="IY386" s="58">
        <f t="shared" si="3544"/>
        <v>0</v>
      </c>
      <c r="IZ386" s="58">
        <f t="shared" si="3544"/>
        <v>0</v>
      </c>
      <c r="JA386" s="58">
        <f t="shared" si="3544"/>
        <v>0</v>
      </c>
      <c r="JB386" s="58">
        <f t="shared" si="3544"/>
        <v>0</v>
      </c>
      <c r="JC386" s="58">
        <f t="shared" si="3544"/>
        <v>0</v>
      </c>
      <c r="JD386" s="58">
        <f t="shared" si="3544"/>
        <v>0</v>
      </c>
      <c r="JE386" s="58">
        <f t="shared" si="3544"/>
        <v>0</v>
      </c>
      <c r="JF386" s="58">
        <f t="shared" si="3544"/>
        <v>0</v>
      </c>
      <c r="JG386" s="58">
        <f t="shared" si="3544"/>
        <v>0</v>
      </c>
      <c r="JH386" s="59">
        <f t="shared" si="3544"/>
        <v>0</v>
      </c>
      <c r="JI386" s="58">
        <f t="shared" si="3544"/>
        <v>0</v>
      </c>
      <c r="JJ386" s="58">
        <f t="shared" si="3544"/>
        <v>0</v>
      </c>
      <c r="JK386" s="58">
        <f t="shared" si="3544"/>
        <v>0</v>
      </c>
      <c r="JL386" s="109">
        <f t="shared" si="3544"/>
        <v>0</v>
      </c>
      <c r="JM386" s="59">
        <f t="shared" si="3544"/>
        <v>0</v>
      </c>
      <c r="JN386" s="58">
        <f t="shared" si="3544"/>
        <v>0</v>
      </c>
      <c r="JO386" s="58">
        <f t="shared" si="3544"/>
        <v>0</v>
      </c>
      <c r="JP386" s="58">
        <f t="shared" si="3544"/>
        <v>0</v>
      </c>
      <c r="JQ386" s="58">
        <f t="shared" si="3544"/>
        <v>0</v>
      </c>
      <c r="JR386" s="58">
        <f t="shared" si="3544"/>
        <v>0</v>
      </c>
      <c r="JS386" s="58">
        <f t="shared" si="3544"/>
        <v>0</v>
      </c>
      <c r="JT386" s="58">
        <f t="shared" si="3544"/>
        <v>0</v>
      </c>
      <c r="JU386" s="58">
        <f t="shared" si="3544"/>
        <v>0</v>
      </c>
      <c r="JV386" s="58">
        <f t="shared" si="3544"/>
        <v>0</v>
      </c>
      <c r="JW386" s="58">
        <f t="shared" si="3544"/>
        <v>0</v>
      </c>
      <c r="JX386" s="59">
        <f t="shared" si="3544"/>
        <v>0</v>
      </c>
      <c r="JY386" s="58">
        <f t="shared" si="3544"/>
        <v>0</v>
      </c>
      <c r="JZ386" s="58">
        <f t="shared" ref="JZ386:MV386" si="3545">JZ387</f>
        <v>0</v>
      </c>
      <c r="KA386" s="58">
        <f t="shared" si="3545"/>
        <v>0</v>
      </c>
      <c r="KB386" s="109">
        <f t="shared" si="3545"/>
        <v>0</v>
      </c>
      <c r="KC386" s="59">
        <f t="shared" si="3545"/>
        <v>0</v>
      </c>
      <c r="KD386" s="58">
        <f t="shared" si="3545"/>
        <v>0</v>
      </c>
      <c r="KE386" s="58">
        <f t="shared" si="3545"/>
        <v>0</v>
      </c>
      <c r="KF386" s="58">
        <f t="shared" si="3545"/>
        <v>0</v>
      </c>
      <c r="KG386" s="58">
        <f t="shared" si="3545"/>
        <v>0</v>
      </c>
      <c r="KH386" s="58">
        <f t="shared" si="3545"/>
        <v>0</v>
      </c>
      <c r="KI386" s="58">
        <f t="shared" si="3545"/>
        <v>0</v>
      </c>
      <c r="KJ386" s="58">
        <f t="shared" si="3545"/>
        <v>0</v>
      </c>
      <c r="KK386" s="58">
        <f t="shared" si="3545"/>
        <v>0</v>
      </c>
      <c r="KL386" s="58">
        <f t="shared" si="3545"/>
        <v>0</v>
      </c>
      <c r="KM386" s="58">
        <f t="shared" si="3545"/>
        <v>0</v>
      </c>
      <c r="KN386" s="59">
        <f t="shared" si="3545"/>
        <v>0</v>
      </c>
      <c r="KO386" s="58">
        <f t="shared" si="3545"/>
        <v>0</v>
      </c>
      <c r="KP386" s="58">
        <f t="shared" si="3545"/>
        <v>0</v>
      </c>
      <c r="KQ386" s="58">
        <f t="shared" si="3545"/>
        <v>0</v>
      </c>
      <c r="KR386" s="58">
        <f t="shared" si="3545"/>
        <v>0</v>
      </c>
      <c r="KS386" s="58">
        <f t="shared" si="3545"/>
        <v>0</v>
      </c>
      <c r="KT386" s="58">
        <f t="shared" si="3545"/>
        <v>0</v>
      </c>
      <c r="KU386" s="58">
        <f t="shared" si="3545"/>
        <v>0</v>
      </c>
      <c r="KV386" s="58">
        <f t="shared" si="3545"/>
        <v>0</v>
      </c>
      <c r="KW386" s="58">
        <f t="shared" si="3545"/>
        <v>0</v>
      </c>
      <c r="KX386" s="58">
        <f t="shared" si="3545"/>
        <v>0</v>
      </c>
      <c r="KY386" s="58">
        <f t="shared" si="3545"/>
        <v>0</v>
      </c>
      <c r="KZ386" s="58">
        <f t="shared" si="3545"/>
        <v>0</v>
      </c>
      <c r="LA386" s="58">
        <f t="shared" si="3545"/>
        <v>0</v>
      </c>
      <c r="LB386" s="109">
        <f t="shared" si="3545"/>
        <v>0</v>
      </c>
      <c r="LC386" s="152">
        <f t="shared" si="3545"/>
        <v>0</v>
      </c>
      <c r="LD386" s="59">
        <f t="shared" si="3545"/>
        <v>0</v>
      </c>
      <c r="LE386" s="58">
        <f t="shared" si="3545"/>
        <v>0</v>
      </c>
      <c r="LF386" s="58">
        <f t="shared" si="3545"/>
        <v>0</v>
      </c>
      <c r="LG386" s="58">
        <f t="shared" si="3545"/>
        <v>0</v>
      </c>
      <c r="LH386" s="58">
        <f t="shared" si="3545"/>
        <v>0</v>
      </c>
      <c r="LI386" s="58">
        <f t="shared" si="3545"/>
        <v>0</v>
      </c>
      <c r="LJ386" s="58">
        <f t="shared" si="3545"/>
        <v>0</v>
      </c>
      <c r="LK386" s="58">
        <f t="shared" si="3545"/>
        <v>0</v>
      </c>
      <c r="LL386" s="58">
        <f t="shared" si="3545"/>
        <v>0</v>
      </c>
      <c r="LM386" s="58">
        <f t="shared" si="3545"/>
        <v>0</v>
      </c>
      <c r="LN386" s="58">
        <f t="shared" si="3545"/>
        <v>0</v>
      </c>
      <c r="LO386" s="59">
        <f t="shared" si="3545"/>
        <v>0</v>
      </c>
      <c r="LP386" s="58">
        <f t="shared" si="3545"/>
        <v>0</v>
      </c>
      <c r="LQ386" s="58">
        <f t="shared" si="3545"/>
        <v>0</v>
      </c>
      <c r="LR386" s="58">
        <f t="shared" si="3545"/>
        <v>0</v>
      </c>
      <c r="LS386" s="109">
        <f t="shared" si="3545"/>
        <v>0</v>
      </c>
      <c r="LT386" s="59">
        <f t="shared" si="3545"/>
        <v>0</v>
      </c>
      <c r="LU386" s="58">
        <f t="shared" si="3545"/>
        <v>0</v>
      </c>
      <c r="LV386" s="58">
        <f t="shared" si="3545"/>
        <v>0</v>
      </c>
      <c r="LW386" s="58">
        <f t="shared" si="3545"/>
        <v>0</v>
      </c>
      <c r="LX386" s="58">
        <f t="shared" si="3545"/>
        <v>0</v>
      </c>
      <c r="LY386" s="58">
        <f t="shared" si="3545"/>
        <v>0</v>
      </c>
      <c r="LZ386" s="58">
        <f t="shared" si="3545"/>
        <v>0</v>
      </c>
      <c r="MA386" s="58">
        <f t="shared" si="3545"/>
        <v>0</v>
      </c>
      <c r="MB386" s="58">
        <f t="shared" si="3545"/>
        <v>0</v>
      </c>
      <c r="MC386" s="58">
        <f t="shared" si="3545"/>
        <v>0</v>
      </c>
      <c r="MD386" s="58">
        <f t="shared" si="3545"/>
        <v>0</v>
      </c>
      <c r="ME386" s="59">
        <f t="shared" si="3545"/>
        <v>0</v>
      </c>
      <c r="MF386" s="58">
        <f t="shared" si="3545"/>
        <v>0</v>
      </c>
      <c r="MG386" s="58">
        <f t="shared" si="3545"/>
        <v>0</v>
      </c>
      <c r="MH386" s="58">
        <f t="shared" si="3545"/>
        <v>0</v>
      </c>
      <c r="MI386" s="109">
        <f t="shared" si="3545"/>
        <v>0</v>
      </c>
      <c r="MJ386" s="59">
        <f t="shared" si="3545"/>
        <v>0</v>
      </c>
      <c r="MK386" s="58">
        <f t="shared" si="3545"/>
        <v>0</v>
      </c>
      <c r="ML386" s="58">
        <f t="shared" si="3545"/>
        <v>0</v>
      </c>
      <c r="MM386" s="58">
        <f t="shared" si="3545"/>
        <v>0</v>
      </c>
      <c r="MN386" s="58">
        <f t="shared" si="3545"/>
        <v>0</v>
      </c>
      <c r="MO386" s="58">
        <f t="shared" si="3545"/>
        <v>0</v>
      </c>
      <c r="MP386" s="58">
        <f t="shared" si="3545"/>
        <v>0</v>
      </c>
      <c r="MQ386" s="58">
        <f t="shared" si="3545"/>
        <v>0</v>
      </c>
      <c r="MR386" s="58">
        <f t="shared" si="3545"/>
        <v>0</v>
      </c>
      <c r="MS386" s="58">
        <f t="shared" si="3545"/>
        <v>0</v>
      </c>
      <c r="MT386" s="58">
        <f t="shared" si="3545"/>
        <v>0</v>
      </c>
      <c r="MU386" s="59">
        <f t="shared" si="3545"/>
        <v>0</v>
      </c>
      <c r="MV386" s="58">
        <f t="shared" si="3545"/>
        <v>0</v>
      </c>
      <c r="MW386" s="58">
        <f t="shared" ref="MW386:PI386" si="3546">MW387</f>
        <v>0</v>
      </c>
      <c r="MX386" s="58">
        <f t="shared" si="3546"/>
        <v>0</v>
      </c>
      <c r="MY386" s="109">
        <f t="shared" si="3546"/>
        <v>0</v>
      </c>
      <c r="MZ386" s="59">
        <f t="shared" si="3546"/>
        <v>0</v>
      </c>
      <c r="NA386" s="58">
        <f t="shared" si="3546"/>
        <v>0</v>
      </c>
      <c r="NB386" s="58">
        <f t="shared" si="3546"/>
        <v>0</v>
      </c>
      <c r="NC386" s="58">
        <f t="shared" si="3546"/>
        <v>0</v>
      </c>
      <c r="ND386" s="58">
        <f t="shared" si="3546"/>
        <v>0</v>
      </c>
      <c r="NE386" s="58">
        <f t="shared" si="3546"/>
        <v>0</v>
      </c>
      <c r="NF386" s="58">
        <f t="shared" si="3546"/>
        <v>0</v>
      </c>
      <c r="NG386" s="58">
        <f t="shared" si="3546"/>
        <v>0</v>
      </c>
      <c r="NH386" s="58">
        <f t="shared" si="3546"/>
        <v>0</v>
      </c>
      <c r="NI386" s="58">
        <f t="shared" si="3546"/>
        <v>0</v>
      </c>
      <c r="NJ386" s="58">
        <f t="shared" si="3546"/>
        <v>0</v>
      </c>
      <c r="NK386" s="59">
        <f t="shared" si="3546"/>
        <v>0</v>
      </c>
      <c r="NL386" s="58">
        <f t="shared" si="3546"/>
        <v>0</v>
      </c>
      <c r="NM386" s="58">
        <f t="shared" si="3546"/>
        <v>0</v>
      </c>
      <c r="NN386" s="58">
        <f t="shared" si="3546"/>
        <v>0</v>
      </c>
      <c r="NO386" s="109">
        <f t="shared" si="3546"/>
        <v>0</v>
      </c>
      <c r="NP386" s="59">
        <f t="shared" si="3546"/>
        <v>0</v>
      </c>
      <c r="NQ386" s="58">
        <f t="shared" si="3546"/>
        <v>0</v>
      </c>
      <c r="NR386" s="58">
        <f t="shared" si="3546"/>
        <v>0</v>
      </c>
      <c r="NS386" s="58">
        <f t="shared" si="3546"/>
        <v>0</v>
      </c>
      <c r="NT386" s="58">
        <f t="shared" si="3546"/>
        <v>0</v>
      </c>
      <c r="NU386" s="58">
        <f t="shared" si="3546"/>
        <v>0</v>
      </c>
      <c r="NV386" s="58">
        <f t="shared" si="3546"/>
        <v>0</v>
      </c>
      <c r="NW386" s="58">
        <f t="shared" si="3546"/>
        <v>0</v>
      </c>
      <c r="NX386" s="58">
        <f t="shared" si="3546"/>
        <v>0</v>
      </c>
      <c r="NY386" s="58">
        <f t="shared" si="3546"/>
        <v>0</v>
      </c>
      <c r="NZ386" s="58">
        <f t="shared" si="3546"/>
        <v>0</v>
      </c>
      <c r="OA386" s="59">
        <f t="shared" si="3546"/>
        <v>0</v>
      </c>
      <c r="OB386" s="58">
        <f t="shared" si="3546"/>
        <v>0</v>
      </c>
      <c r="OC386" s="58">
        <f t="shared" si="3546"/>
        <v>0</v>
      </c>
      <c r="OD386" s="58">
        <f t="shared" si="3546"/>
        <v>0</v>
      </c>
      <c r="OE386" s="109">
        <f t="shared" si="3546"/>
        <v>0</v>
      </c>
      <c r="OF386" s="59">
        <f t="shared" si="3546"/>
        <v>0</v>
      </c>
      <c r="OG386" s="58">
        <f t="shared" si="3546"/>
        <v>0</v>
      </c>
      <c r="OH386" s="58">
        <f t="shared" si="3546"/>
        <v>0</v>
      </c>
      <c r="OI386" s="58">
        <f t="shared" si="3546"/>
        <v>0</v>
      </c>
      <c r="OJ386" s="58">
        <f t="shared" si="3546"/>
        <v>0</v>
      </c>
      <c r="OK386" s="58">
        <f t="shared" si="3546"/>
        <v>0</v>
      </c>
      <c r="OL386" s="58">
        <f t="shared" si="3546"/>
        <v>0</v>
      </c>
      <c r="OM386" s="58">
        <f t="shared" si="3546"/>
        <v>0</v>
      </c>
      <c r="ON386" s="58">
        <f t="shared" si="3546"/>
        <v>0</v>
      </c>
      <c r="OO386" s="58">
        <f t="shared" si="3546"/>
        <v>0</v>
      </c>
      <c r="OP386" s="58">
        <f t="shared" si="3546"/>
        <v>0</v>
      </c>
      <c r="OQ386" s="59">
        <f t="shared" si="3546"/>
        <v>0</v>
      </c>
      <c r="OR386" s="58">
        <f t="shared" si="3546"/>
        <v>0</v>
      </c>
      <c r="OS386" s="58">
        <f t="shared" si="3546"/>
        <v>0</v>
      </c>
      <c r="OT386" s="58">
        <f t="shared" si="3546"/>
        <v>0</v>
      </c>
      <c r="OU386" s="109">
        <f t="shared" si="3546"/>
        <v>0</v>
      </c>
      <c r="OV386" s="59">
        <f t="shared" si="3546"/>
        <v>0</v>
      </c>
      <c r="OW386" s="58">
        <f t="shared" si="3546"/>
        <v>0</v>
      </c>
      <c r="OX386" s="58">
        <f t="shared" si="3546"/>
        <v>0</v>
      </c>
      <c r="OY386" s="58">
        <f t="shared" si="3546"/>
        <v>0</v>
      </c>
      <c r="OZ386" s="58">
        <f t="shared" si="3546"/>
        <v>0</v>
      </c>
      <c r="PA386" s="58">
        <f t="shared" si="3546"/>
        <v>0</v>
      </c>
      <c r="PB386" s="58">
        <f t="shared" si="3546"/>
        <v>0</v>
      </c>
      <c r="PC386" s="58">
        <f t="shared" si="3546"/>
        <v>0</v>
      </c>
      <c r="PD386" s="58">
        <f t="shared" si="3546"/>
        <v>0</v>
      </c>
      <c r="PE386" s="58">
        <f t="shared" si="3546"/>
        <v>0</v>
      </c>
      <c r="PF386" s="58">
        <f t="shared" si="3546"/>
        <v>0</v>
      </c>
      <c r="PG386" s="59">
        <f t="shared" si="3546"/>
        <v>0</v>
      </c>
      <c r="PH386" s="58">
        <f t="shared" si="3546"/>
        <v>0</v>
      </c>
      <c r="PI386" s="58">
        <f t="shared" si="3546"/>
        <v>0</v>
      </c>
      <c r="PJ386" s="58">
        <f t="shared" ref="PJ386:SR386" si="3547">PJ387</f>
        <v>0</v>
      </c>
      <c r="PK386" s="109">
        <f t="shared" si="3547"/>
        <v>0</v>
      </c>
      <c r="PL386" s="59">
        <f t="shared" si="3547"/>
        <v>0</v>
      </c>
      <c r="PM386" s="58">
        <f t="shared" si="3547"/>
        <v>0</v>
      </c>
      <c r="PN386" s="58">
        <f t="shared" si="3547"/>
        <v>0</v>
      </c>
      <c r="PO386" s="58">
        <f t="shared" si="3547"/>
        <v>0</v>
      </c>
      <c r="PP386" s="58">
        <f t="shared" si="3547"/>
        <v>0</v>
      </c>
      <c r="PQ386" s="58">
        <f t="shared" si="3547"/>
        <v>0</v>
      </c>
      <c r="PR386" s="58">
        <f t="shared" si="3547"/>
        <v>0</v>
      </c>
      <c r="PS386" s="58">
        <f t="shared" si="3547"/>
        <v>0</v>
      </c>
      <c r="PT386" s="58">
        <f t="shared" si="3547"/>
        <v>0</v>
      </c>
      <c r="PU386" s="58">
        <f t="shared" si="3547"/>
        <v>0</v>
      </c>
      <c r="PV386" s="58">
        <f t="shared" si="3547"/>
        <v>0</v>
      </c>
      <c r="PW386" s="59">
        <f t="shared" si="3547"/>
        <v>0</v>
      </c>
      <c r="PX386" s="58">
        <f t="shared" si="3547"/>
        <v>0</v>
      </c>
      <c r="PY386" s="58">
        <f t="shared" si="3547"/>
        <v>0</v>
      </c>
      <c r="PZ386" s="58">
        <f t="shared" si="3547"/>
        <v>0</v>
      </c>
      <c r="QA386" s="109">
        <f t="shared" si="3547"/>
        <v>0</v>
      </c>
      <c r="QB386" s="59">
        <f t="shared" si="3547"/>
        <v>0</v>
      </c>
      <c r="QC386" s="58">
        <f t="shared" si="3547"/>
        <v>0</v>
      </c>
      <c r="QD386" s="58">
        <f t="shared" si="3547"/>
        <v>0</v>
      </c>
      <c r="QE386" s="58">
        <f t="shared" si="3547"/>
        <v>0</v>
      </c>
      <c r="QF386" s="58">
        <f t="shared" si="3547"/>
        <v>0</v>
      </c>
      <c r="QG386" s="58">
        <f t="shared" si="3547"/>
        <v>0</v>
      </c>
      <c r="QH386" s="58">
        <f t="shared" si="3547"/>
        <v>0</v>
      </c>
      <c r="QI386" s="58">
        <f t="shared" si="3547"/>
        <v>0</v>
      </c>
      <c r="QJ386" s="58">
        <f t="shared" si="3547"/>
        <v>0</v>
      </c>
      <c r="QK386" s="58">
        <f t="shared" si="3547"/>
        <v>0</v>
      </c>
      <c r="QL386" s="58">
        <f t="shared" si="3547"/>
        <v>0</v>
      </c>
      <c r="QM386" s="59">
        <f t="shared" si="3547"/>
        <v>0</v>
      </c>
      <c r="QN386" s="58">
        <f t="shared" si="3547"/>
        <v>0</v>
      </c>
      <c r="QO386" s="58">
        <f t="shared" si="3547"/>
        <v>0</v>
      </c>
      <c r="QP386" s="58">
        <f t="shared" si="3547"/>
        <v>0</v>
      </c>
      <c r="QQ386" s="109">
        <f t="shared" si="3547"/>
        <v>0</v>
      </c>
      <c r="QR386" s="59">
        <f t="shared" si="3547"/>
        <v>0</v>
      </c>
      <c r="QS386" s="58">
        <f t="shared" si="3547"/>
        <v>0</v>
      </c>
      <c r="QT386" s="58">
        <f t="shared" si="3547"/>
        <v>0</v>
      </c>
      <c r="QU386" s="58">
        <f t="shared" si="3547"/>
        <v>0</v>
      </c>
      <c r="QV386" s="58">
        <f t="shared" si="3547"/>
        <v>0</v>
      </c>
      <c r="QW386" s="58">
        <f t="shared" si="3547"/>
        <v>0</v>
      </c>
      <c r="QX386" s="58">
        <f t="shared" si="3547"/>
        <v>0</v>
      </c>
      <c r="QY386" s="58">
        <f t="shared" si="3547"/>
        <v>0</v>
      </c>
      <c r="QZ386" s="58">
        <f t="shared" si="3547"/>
        <v>0</v>
      </c>
      <c r="RA386" s="58">
        <f t="shared" si="3547"/>
        <v>0</v>
      </c>
      <c r="RB386" s="58">
        <f t="shared" si="3547"/>
        <v>0</v>
      </c>
      <c r="RC386" s="59">
        <f t="shared" si="3547"/>
        <v>0</v>
      </c>
      <c r="RD386" s="58">
        <f t="shared" si="3547"/>
        <v>0</v>
      </c>
      <c r="RE386" s="58">
        <f t="shared" si="3547"/>
        <v>0</v>
      </c>
      <c r="RF386" s="58">
        <f t="shared" si="3547"/>
        <v>0</v>
      </c>
      <c r="RG386" s="58">
        <f t="shared" si="3547"/>
        <v>0</v>
      </c>
      <c r="RH386" s="58">
        <f t="shared" si="3547"/>
        <v>0</v>
      </c>
      <c r="RI386" s="58">
        <f t="shared" si="3547"/>
        <v>0</v>
      </c>
      <c r="RJ386" s="58">
        <f t="shared" si="3547"/>
        <v>0</v>
      </c>
      <c r="RK386" s="58">
        <f t="shared" si="3547"/>
        <v>0</v>
      </c>
      <c r="RL386" s="58">
        <f t="shared" si="3547"/>
        <v>0</v>
      </c>
      <c r="RM386" s="58">
        <f t="shared" si="3547"/>
        <v>0</v>
      </c>
      <c r="RN386" s="58">
        <f t="shared" si="3547"/>
        <v>0</v>
      </c>
      <c r="RO386" s="58">
        <f t="shared" si="3547"/>
        <v>0</v>
      </c>
      <c r="RP386" s="58">
        <f t="shared" si="3547"/>
        <v>0</v>
      </c>
      <c r="RQ386" s="109">
        <f t="shared" si="3547"/>
        <v>0</v>
      </c>
      <c r="RR386" s="152">
        <f t="shared" si="3547"/>
        <v>0</v>
      </c>
      <c r="RS386" s="59">
        <f t="shared" si="3547"/>
        <v>0</v>
      </c>
      <c r="RT386" s="58">
        <f t="shared" si="3547"/>
        <v>0</v>
      </c>
      <c r="RU386" s="58">
        <f t="shared" si="3547"/>
        <v>0</v>
      </c>
      <c r="RV386" s="58">
        <f t="shared" si="3547"/>
        <v>0</v>
      </c>
      <c r="RW386" s="58">
        <f t="shared" si="3547"/>
        <v>0</v>
      </c>
      <c r="RX386" s="58">
        <f t="shared" si="3547"/>
        <v>0</v>
      </c>
      <c r="RY386" s="58">
        <f t="shared" si="3547"/>
        <v>0</v>
      </c>
      <c r="RZ386" s="58">
        <f t="shared" si="3547"/>
        <v>0</v>
      </c>
      <c r="SA386" s="58">
        <f t="shared" si="3547"/>
        <v>0</v>
      </c>
      <c r="SB386" s="58">
        <f t="shared" si="3547"/>
        <v>0</v>
      </c>
      <c r="SC386" s="58">
        <f t="shared" si="3547"/>
        <v>0</v>
      </c>
      <c r="SD386" s="59">
        <f t="shared" si="3547"/>
        <v>0</v>
      </c>
      <c r="SE386" s="58">
        <f t="shared" si="3547"/>
        <v>0</v>
      </c>
      <c r="SF386" s="58">
        <f t="shared" si="3547"/>
        <v>0</v>
      </c>
      <c r="SG386" s="58">
        <f t="shared" si="3547"/>
        <v>0</v>
      </c>
      <c r="SH386" s="109">
        <f t="shared" si="3547"/>
        <v>0</v>
      </c>
      <c r="SI386" s="59">
        <f t="shared" si="3547"/>
        <v>0</v>
      </c>
      <c r="SJ386" s="58">
        <f t="shared" si="3547"/>
        <v>0</v>
      </c>
      <c r="SK386" s="58">
        <f t="shared" si="3547"/>
        <v>0</v>
      </c>
      <c r="SL386" s="58">
        <f t="shared" si="3547"/>
        <v>0</v>
      </c>
      <c r="SM386" s="58">
        <f t="shared" si="3547"/>
        <v>0</v>
      </c>
      <c r="SN386" s="58">
        <f t="shared" si="3547"/>
        <v>0</v>
      </c>
      <c r="SO386" s="58">
        <f t="shared" si="3547"/>
        <v>0</v>
      </c>
      <c r="SP386" s="58">
        <f t="shared" si="3547"/>
        <v>0</v>
      </c>
      <c r="SQ386" s="58">
        <f t="shared" si="3547"/>
        <v>0</v>
      </c>
      <c r="SR386" s="58">
        <f t="shared" si="3547"/>
        <v>0</v>
      </c>
      <c r="SS386" s="58">
        <f t="shared" ref="SS386:VD386" si="3548">SS387</f>
        <v>0</v>
      </c>
      <c r="ST386" s="59">
        <f t="shared" si="3548"/>
        <v>0</v>
      </c>
      <c r="SU386" s="58">
        <f t="shared" si="3548"/>
        <v>0</v>
      </c>
      <c r="SV386" s="58">
        <f t="shared" si="3548"/>
        <v>0</v>
      </c>
      <c r="SW386" s="58">
        <f t="shared" si="3548"/>
        <v>0</v>
      </c>
      <c r="SX386" s="109">
        <f t="shared" si="3548"/>
        <v>0</v>
      </c>
      <c r="SY386" s="59">
        <f t="shared" si="3548"/>
        <v>0</v>
      </c>
      <c r="SZ386" s="58">
        <f t="shared" si="3548"/>
        <v>0</v>
      </c>
      <c r="TA386" s="58">
        <f t="shared" si="3548"/>
        <v>0</v>
      </c>
      <c r="TB386" s="58">
        <f t="shared" si="3548"/>
        <v>0</v>
      </c>
      <c r="TC386" s="58">
        <f t="shared" si="3548"/>
        <v>0</v>
      </c>
      <c r="TD386" s="58">
        <f t="shared" si="3548"/>
        <v>0</v>
      </c>
      <c r="TE386" s="58">
        <f t="shared" si="3548"/>
        <v>0</v>
      </c>
      <c r="TF386" s="58">
        <f t="shared" si="3548"/>
        <v>0</v>
      </c>
      <c r="TG386" s="58">
        <f t="shared" si="3548"/>
        <v>0</v>
      </c>
      <c r="TH386" s="58">
        <f t="shared" si="3548"/>
        <v>0</v>
      </c>
      <c r="TI386" s="58">
        <f t="shared" si="3548"/>
        <v>0</v>
      </c>
      <c r="TJ386" s="59">
        <f t="shared" si="3548"/>
        <v>0</v>
      </c>
      <c r="TK386" s="58">
        <f t="shared" si="3548"/>
        <v>0</v>
      </c>
      <c r="TL386" s="58">
        <f t="shared" si="3548"/>
        <v>0</v>
      </c>
      <c r="TM386" s="58">
        <f t="shared" si="3548"/>
        <v>0</v>
      </c>
      <c r="TN386" s="109">
        <f t="shared" si="3548"/>
        <v>0</v>
      </c>
      <c r="TO386" s="59">
        <f t="shared" si="3548"/>
        <v>0</v>
      </c>
      <c r="TP386" s="58">
        <f t="shared" si="3548"/>
        <v>0</v>
      </c>
      <c r="TQ386" s="58">
        <f t="shared" si="3548"/>
        <v>0</v>
      </c>
      <c r="TR386" s="58">
        <f t="shared" si="3548"/>
        <v>0</v>
      </c>
      <c r="TS386" s="58">
        <f t="shared" si="3548"/>
        <v>0</v>
      </c>
      <c r="TT386" s="58">
        <f t="shared" si="3548"/>
        <v>0</v>
      </c>
      <c r="TU386" s="58">
        <f t="shared" si="3548"/>
        <v>0</v>
      </c>
      <c r="TV386" s="58">
        <f t="shared" si="3548"/>
        <v>0</v>
      </c>
      <c r="TW386" s="58">
        <f t="shared" si="3548"/>
        <v>0</v>
      </c>
      <c r="TX386" s="58">
        <f t="shared" si="3548"/>
        <v>0</v>
      </c>
      <c r="TY386" s="58">
        <f t="shared" si="3548"/>
        <v>0</v>
      </c>
      <c r="TZ386" s="59">
        <f t="shared" si="3548"/>
        <v>0</v>
      </c>
      <c r="UA386" s="58">
        <f t="shared" si="3548"/>
        <v>0</v>
      </c>
      <c r="UB386" s="58">
        <f t="shared" si="3548"/>
        <v>0</v>
      </c>
      <c r="UC386" s="58">
        <f t="shared" si="3548"/>
        <v>0</v>
      </c>
      <c r="UD386" s="109">
        <f t="shared" si="3548"/>
        <v>0</v>
      </c>
      <c r="UE386" s="59">
        <f t="shared" si="3548"/>
        <v>0</v>
      </c>
      <c r="UF386" s="58">
        <f t="shared" si="3548"/>
        <v>0</v>
      </c>
      <c r="UG386" s="58">
        <f t="shared" si="3548"/>
        <v>0</v>
      </c>
      <c r="UH386" s="58">
        <f t="shared" si="3548"/>
        <v>0</v>
      </c>
      <c r="UI386" s="58">
        <f t="shared" si="3548"/>
        <v>0</v>
      </c>
      <c r="UJ386" s="58">
        <f t="shared" si="3548"/>
        <v>0</v>
      </c>
      <c r="UK386" s="58">
        <f t="shared" si="3548"/>
        <v>0</v>
      </c>
      <c r="UL386" s="58">
        <f t="shared" si="3548"/>
        <v>0</v>
      </c>
      <c r="UM386" s="58">
        <f t="shared" si="3548"/>
        <v>0</v>
      </c>
      <c r="UN386" s="58">
        <f t="shared" si="3548"/>
        <v>0</v>
      </c>
      <c r="UO386" s="58">
        <f t="shared" si="3548"/>
        <v>0</v>
      </c>
      <c r="UP386" s="59">
        <f t="shared" si="3548"/>
        <v>0</v>
      </c>
      <c r="UQ386" s="58">
        <f t="shared" si="3548"/>
        <v>0</v>
      </c>
      <c r="UR386" s="58">
        <f t="shared" si="3548"/>
        <v>0</v>
      </c>
      <c r="US386" s="58">
        <f t="shared" si="3548"/>
        <v>0</v>
      </c>
      <c r="UT386" s="58">
        <f t="shared" si="3548"/>
        <v>0</v>
      </c>
      <c r="UU386" s="58">
        <f t="shared" si="3548"/>
        <v>0</v>
      </c>
      <c r="UV386" s="58">
        <f t="shared" si="3548"/>
        <v>0</v>
      </c>
      <c r="UW386" s="58">
        <f t="shared" si="3548"/>
        <v>0</v>
      </c>
      <c r="UX386" s="58">
        <f t="shared" si="3548"/>
        <v>0</v>
      </c>
      <c r="UY386" s="58">
        <f t="shared" si="3548"/>
        <v>0</v>
      </c>
      <c r="UZ386" s="58">
        <f t="shared" si="3548"/>
        <v>0</v>
      </c>
      <c r="VA386" s="58">
        <f t="shared" si="3548"/>
        <v>0</v>
      </c>
      <c r="VB386" s="58">
        <f t="shared" si="3548"/>
        <v>0</v>
      </c>
      <c r="VC386" s="58">
        <f t="shared" si="3548"/>
        <v>0</v>
      </c>
      <c r="VD386" s="109">
        <f t="shared" si="3548"/>
        <v>0</v>
      </c>
      <c r="VE386" s="10" t="str">
        <f t="shared" si="2875"/>
        <v>-</v>
      </c>
    </row>
    <row r="387" spans="1:577" ht="20.149999999999999" customHeight="1">
      <c r="A387" s="40"/>
      <c r="B387" s="40"/>
      <c r="C387" s="41">
        <v>21061</v>
      </c>
      <c r="D387" s="42" t="s">
        <v>336</v>
      </c>
      <c r="E387" s="193">
        <f>SUM(F387:I387)</f>
        <v>0</v>
      </c>
      <c r="F387" s="194"/>
      <c r="G387" s="194"/>
      <c r="H387" s="195"/>
      <c r="I387" s="229"/>
      <c r="J387" s="241">
        <f>SUM(K387:Y387)</f>
        <v>0</v>
      </c>
      <c r="K387" s="61"/>
      <c r="L387" s="60"/>
      <c r="M387" s="60"/>
      <c r="N387" s="60"/>
      <c r="O387" s="60"/>
      <c r="P387" s="60"/>
      <c r="Q387" s="60"/>
      <c r="R387" s="60"/>
      <c r="S387" s="60"/>
      <c r="T387" s="60"/>
      <c r="U387" s="61"/>
      <c r="V387" s="60"/>
      <c r="W387" s="60"/>
      <c r="X387" s="60"/>
      <c r="Y387" s="110"/>
      <c r="Z387" s="169">
        <f>SUM(AA387:AO387)</f>
        <v>0</v>
      </c>
      <c r="AA387" s="60"/>
      <c r="AB387" s="60"/>
      <c r="AC387" s="60"/>
      <c r="AD387" s="60"/>
      <c r="AE387" s="60"/>
      <c r="AF387" s="60"/>
      <c r="AG387" s="60"/>
      <c r="AH387" s="60"/>
      <c r="AI387" s="60"/>
      <c r="AJ387" s="60"/>
      <c r="AK387" s="61"/>
      <c r="AL387" s="60"/>
      <c r="AM387" s="60"/>
      <c r="AN387" s="60"/>
      <c r="AO387" s="110"/>
      <c r="AP387" s="169">
        <f>SUM(AQ387:BE387)</f>
        <v>0</v>
      </c>
      <c r="AQ387" s="60"/>
      <c r="AR387" s="60"/>
      <c r="AS387" s="60"/>
      <c r="AT387" s="60"/>
      <c r="AU387" s="60"/>
      <c r="AV387" s="60"/>
      <c r="AW387" s="60"/>
      <c r="AX387" s="60"/>
      <c r="AY387" s="60"/>
      <c r="AZ387" s="60"/>
      <c r="BA387" s="61"/>
      <c r="BB387" s="60"/>
      <c r="BC387" s="60"/>
      <c r="BD387" s="60"/>
      <c r="BE387" s="110"/>
      <c r="BF387" s="169">
        <f>SUM(BG387:BU387)</f>
        <v>0</v>
      </c>
      <c r="BG387" s="60"/>
      <c r="BH387" s="60"/>
      <c r="BI387" s="60"/>
      <c r="BJ387" s="60"/>
      <c r="BK387" s="60"/>
      <c r="BL387" s="60"/>
      <c r="BM387" s="60"/>
      <c r="BN387" s="60"/>
      <c r="BO387" s="60"/>
      <c r="BP387" s="60"/>
      <c r="BQ387" s="61"/>
      <c r="BR387" s="60"/>
      <c r="BS387" s="60"/>
      <c r="BT387" s="60"/>
      <c r="BU387" s="110"/>
      <c r="BV387" s="169">
        <f>SUM(BW387:CU387)</f>
        <v>0</v>
      </c>
      <c r="BW387" s="60"/>
      <c r="BX387" s="60"/>
      <c r="BY387" s="60"/>
      <c r="BZ387" s="60"/>
      <c r="CA387" s="60"/>
      <c r="CB387" s="60"/>
      <c r="CC387" s="60"/>
      <c r="CD387" s="60"/>
      <c r="CE387" s="60"/>
      <c r="CF387" s="60"/>
      <c r="CG387" s="61"/>
      <c r="CH387" s="60"/>
      <c r="CI387" s="60"/>
      <c r="CJ387" s="60"/>
      <c r="CK387" s="60"/>
      <c r="CL387" s="60"/>
      <c r="CM387" s="60"/>
      <c r="CN387" s="60"/>
      <c r="CO387" s="60"/>
      <c r="CP387" s="60"/>
      <c r="CQ387" s="60"/>
      <c r="CR387" s="60"/>
      <c r="CS387" s="60"/>
      <c r="CT387" s="60"/>
      <c r="CU387" s="110"/>
      <c r="CV387" s="173"/>
      <c r="CW387" s="169">
        <f>SUM(CX387:DL387)</f>
        <v>0</v>
      </c>
      <c r="CX387" s="60"/>
      <c r="CY387" s="60"/>
      <c r="CZ387" s="60"/>
      <c r="DA387" s="60"/>
      <c r="DB387" s="60"/>
      <c r="DC387" s="60"/>
      <c r="DD387" s="60"/>
      <c r="DE387" s="60"/>
      <c r="DF387" s="60"/>
      <c r="DG387" s="60"/>
      <c r="DH387" s="61"/>
      <c r="DI387" s="60"/>
      <c r="DJ387" s="60"/>
      <c r="DK387" s="60"/>
      <c r="DL387" s="110"/>
      <c r="DM387" s="169">
        <f>SUM(DN387:EB387)</f>
        <v>0</v>
      </c>
      <c r="DN387" s="60"/>
      <c r="DO387" s="60"/>
      <c r="DP387" s="60"/>
      <c r="DQ387" s="60"/>
      <c r="DR387" s="60"/>
      <c r="DS387" s="60"/>
      <c r="DT387" s="60"/>
      <c r="DU387" s="60"/>
      <c r="DV387" s="60"/>
      <c r="DW387" s="60"/>
      <c r="DX387" s="61"/>
      <c r="DY387" s="60"/>
      <c r="DZ387" s="60"/>
      <c r="EA387" s="60"/>
      <c r="EB387" s="110"/>
      <c r="EC387" s="169">
        <f>SUM(ED387:ER387)</f>
        <v>0</v>
      </c>
      <c r="ED387" s="60"/>
      <c r="EE387" s="60"/>
      <c r="EF387" s="60"/>
      <c r="EG387" s="60"/>
      <c r="EH387" s="60"/>
      <c r="EI387" s="60"/>
      <c r="EJ387" s="60"/>
      <c r="EK387" s="60"/>
      <c r="EL387" s="60"/>
      <c r="EM387" s="60"/>
      <c r="EN387" s="61"/>
      <c r="EO387" s="60"/>
      <c r="EP387" s="60"/>
      <c r="EQ387" s="60"/>
      <c r="ER387" s="110"/>
      <c r="ES387" s="169">
        <f>SUM(ET387:FH387)</f>
        <v>0</v>
      </c>
      <c r="ET387" s="60"/>
      <c r="EU387" s="60"/>
      <c r="EV387" s="60"/>
      <c r="EW387" s="60"/>
      <c r="EX387" s="60"/>
      <c r="EY387" s="60"/>
      <c r="EZ387" s="60"/>
      <c r="FA387" s="60"/>
      <c r="FB387" s="60"/>
      <c r="FC387" s="60"/>
      <c r="FD387" s="61"/>
      <c r="FE387" s="60"/>
      <c r="FF387" s="60"/>
      <c r="FG387" s="60"/>
      <c r="FH387" s="110"/>
      <c r="FI387" s="169">
        <f>SUM(FJ387:FX387)</f>
        <v>0</v>
      </c>
      <c r="FJ387" s="60"/>
      <c r="FK387" s="60"/>
      <c r="FL387" s="60"/>
      <c r="FM387" s="60"/>
      <c r="FN387" s="60"/>
      <c r="FO387" s="60"/>
      <c r="FP387" s="60"/>
      <c r="FQ387" s="60"/>
      <c r="FR387" s="60"/>
      <c r="FS387" s="60"/>
      <c r="FT387" s="61"/>
      <c r="FU387" s="60"/>
      <c r="FV387" s="60"/>
      <c r="FW387" s="60"/>
      <c r="FX387" s="110"/>
      <c r="FY387" s="169">
        <f>SUM(FZ387:GN387)</f>
        <v>0</v>
      </c>
      <c r="FZ387" s="60"/>
      <c r="GA387" s="60"/>
      <c r="GB387" s="60"/>
      <c r="GC387" s="60"/>
      <c r="GD387" s="60"/>
      <c r="GE387" s="60"/>
      <c r="GF387" s="60"/>
      <c r="GG387" s="60"/>
      <c r="GH387" s="60"/>
      <c r="GI387" s="60"/>
      <c r="GJ387" s="61"/>
      <c r="GK387" s="60"/>
      <c r="GL387" s="60"/>
      <c r="GM387" s="60"/>
      <c r="GN387" s="110"/>
      <c r="GO387" s="169">
        <f>SUM(GP387:HN387)</f>
        <v>0</v>
      </c>
      <c r="GP387" s="60"/>
      <c r="GQ387" s="60"/>
      <c r="GR387" s="60"/>
      <c r="GS387" s="60"/>
      <c r="GT387" s="60"/>
      <c r="GU387" s="60"/>
      <c r="GV387" s="60"/>
      <c r="GW387" s="60"/>
      <c r="GX387" s="60"/>
      <c r="GY387" s="60"/>
      <c r="GZ387" s="61"/>
      <c r="HA387" s="60"/>
      <c r="HB387" s="60"/>
      <c r="HC387" s="60"/>
      <c r="HD387" s="60"/>
      <c r="HE387" s="60"/>
      <c r="HF387" s="60"/>
      <c r="HG387" s="60"/>
      <c r="HH387" s="60"/>
      <c r="HI387" s="60"/>
      <c r="HJ387" s="60"/>
      <c r="HK387" s="60"/>
      <c r="HL387" s="60"/>
      <c r="HM387" s="60"/>
      <c r="HN387" s="110"/>
      <c r="HO387" s="172"/>
      <c r="HP387" s="173"/>
      <c r="HQ387" s="169">
        <f>SUM(HR387:IF387)</f>
        <v>0</v>
      </c>
      <c r="HR387" s="60"/>
      <c r="HS387" s="60"/>
      <c r="HT387" s="60"/>
      <c r="HU387" s="60"/>
      <c r="HV387" s="60"/>
      <c r="HW387" s="60"/>
      <c r="HX387" s="60"/>
      <c r="HY387" s="60"/>
      <c r="HZ387" s="60"/>
      <c r="IA387" s="60"/>
      <c r="IB387" s="61"/>
      <c r="IC387" s="60"/>
      <c r="ID387" s="60"/>
      <c r="IE387" s="60"/>
      <c r="IF387" s="110"/>
      <c r="IG387" s="169">
        <f>SUM(IH387:IV387)</f>
        <v>0</v>
      </c>
      <c r="IH387" s="60"/>
      <c r="II387" s="60"/>
      <c r="IJ387" s="60"/>
      <c r="IK387" s="60"/>
      <c r="IL387" s="60"/>
      <c r="IM387" s="60"/>
      <c r="IN387" s="60"/>
      <c r="IO387" s="60"/>
      <c r="IP387" s="60"/>
      <c r="IQ387" s="60"/>
      <c r="IR387" s="61"/>
      <c r="IS387" s="60"/>
      <c r="IT387" s="60"/>
      <c r="IU387" s="60"/>
      <c r="IV387" s="110"/>
      <c r="IW387" s="169">
        <f>SUM(IX387:JL387)</f>
        <v>0</v>
      </c>
      <c r="IX387" s="60"/>
      <c r="IY387" s="60"/>
      <c r="IZ387" s="60"/>
      <c r="JA387" s="60"/>
      <c r="JB387" s="60"/>
      <c r="JC387" s="60"/>
      <c r="JD387" s="60"/>
      <c r="JE387" s="60"/>
      <c r="JF387" s="60"/>
      <c r="JG387" s="60"/>
      <c r="JH387" s="61"/>
      <c r="JI387" s="60"/>
      <c r="JJ387" s="60"/>
      <c r="JK387" s="60"/>
      <c r="JL387" s="110"/>
      <c r="JM387" s="169">
        <f>SUM(JN387:KB387)</f>
        <v>0</v>
      </c>
      <c r="JN387" s="60"/>
      <c r="JO387" s="60"/>
      <c r="JP387" s="60"/>
      <c r="JQ387" s="60"/>
      <c r="JR387" s="60"/>
      <c r="JS387" s="60"/>
      <c r="JT387" s="60"/>
      <c r="JU387" s="60"/>
      <c r="JV387" s="60"/>
      <c r="JW387" s="60"/>
      <c r="JX387" s="61"/>
      <c r="JY387" s="60"/>
      <c r="JZ387" s="60"/>
      <c r="KA387" s="60"/>
      <c r="KB387" s="110"/>
      <c r="KC387" s="169">
        <f>SUM(KD387:LB387)</f>
        <v>0</v>
      </c>
      <c r="KD387" s="60"/>
      <c r="KE387" s="60"/>
      <c r="KF387" s="60"/>
      <c r="KG387" s="60"/>
      <c r="KH387" s="60"/>
      <c r="KI387" s="60"/>
      <c r="KJ387" s="60"/>
      <c r="KK387" s="60"/>
      <c r="KL387" s="60"/>
      <c r="KM387" s="60"/>
      <c r="KN387" s="61"/>
      <c r="KO387" s="60"/>
      <c r="KP387" s="60"/>
      <c r="KQ387" s="60"/>
      <c r="KR387" s="60"/>
      <c r="KS387" s="60"/>
      <c r="KT387" s="60"/>
      <c r="KU387" s="60"/>
      <c r="KV387" s="60"/>
      <c r="KW387" s="60"/>
      <c r="KX387" s="60"/>
      <c r="KY387" s="60"/>
      <c r="KZ387" s="60"/>
      <c r="LA387" s="60"/>
      <c r="LB387" s="110"/>
      <c r="LC387" s="173"/>
      <c r="LD387" s="169">
        <f>SUM(LE387:LS387)</f>
        <v>0</v>
      </c>
      <c r="LE387" s="60"/>
      <c r="LF387" s="60"/>
      <c r="LG387" s="60"/>
      <c r="LH387" s="60"/>
      <c r="LI387" s="60"/>
      <c r="LJ387" s="60"/>
      <c r="LK387" s="60"/>
      <c r="LL387" s="60"/>
      <c r="LM387" s="60"/>
      <c r="LN387" s="60"/>
      <c r="LO387" s="61"/>
      <c r="LP387" s="60"/>
      <c r="LQ387" s="60"/>
      <c r="LR387" s="60"/>
      <c r="LS387" s="110"/>
      <c r="LT387" s="169">
        <f>SUM(LU387:MI387)</f>
        <v>0</v>
      </c>
      <c r="LU387" s="60"/>
      <c r="LV387" s="60"/>
      <c r="LW387" s="60"/>
      <c r="LX387" s="60"/>
      <c r="LY387" s="60"/>
      <c r="LZ387" s="60"/>
      <c r="MA387" s="60"/>
      <c r="MB387" s="60"/>
      <c r="MC387" s="60"/>
      <c r="MD387" s="60"/>
      <c r="ME387" s="61"/>
      <c r="MF387" s="60"/>
      <c r="MG387" s="60"/>
      <c r="MH387" s="60"/>
      <c r="MI387" s="110"/>
      <c r="MJ387" s="169">
        <f>SUM(MK387:MY387)</f>
        <v>0</v>
      </c>
      <c r="MK387" s="60"/>
      <c r="ML387" s="60"/>
      <c r="MM387" s="60"/>
      <c r="MN387" s="60"/>
      <c r="MO387" s="60"/>
      <c r="MP387" s="60"/>
      <c r="MQ387" s="60"/>
      <c r="MR387" s="60"/>
      <c r="MS387" s="60"/>
      <c r="MT387" s="60"/>
      <c r="MU387" s="61"/>
      <c r="MV387" s="60"/>
      <c r="MW387" s="60"/>
      <c r="MX387" s="60"/>
      <c r="MY387" s="110"/>
      <c r="MZ387" s="169">
        <f>SUM(NA387:NO387)</f>
        <v>0</v>
      </c>
      <c r="NA387" s="60"/>
      <c r="NB387" s="60"/>
      <c r="NC387" s="60"/>
      <c r="ND387" s="60"/>
      <c r="NE387" s="60"/>
      <c r="NF387" s="60"/>
      <c r="NG387" s="60"/>
      <c r="NH387" s="60"/>
      <c r="NI387" s="60"/>
      <c r="NJ387" s="60"/>
      <c r="NK387" s="61"/>
      <c r="NL387" s="60"/>
      <c r="NM387" s="60"/>
      <c r="NN387" s="60"/>
      <c r="NO387" s="110"/>
      <c r="NP387" s="169">
        <f>SUM(NQ387:OE387)</f>
        <v>0</v>
      </c>
      <c r="NQ387" s="60"/>
      <c r="NR387" s="60"/>
      <c r="NS387" s="60"/>
      <c r="NT387" s="60"/>
      <c r="NU387" s="60"/>
      <c r="NV387" s="60"/>
      <c r="NW387" s="60"/>
      <c r="NX387" s="60"/>
      <c r="NY387" s="60"/>
      <c r="NZ387" s="60"/>
      <c r="OA387" s="61"/>
      <c r="OB387" s="60"/>
      <c r="OC387" s="60"/>
      <c r="OD387" s="60"/>
      <c r="OE387" s="110"/>
      <c r="OF387" s="169">
        <f>SUM(OG387:OU387)</f>
        <v>0</v>
      </c>
      <c r="OG387" s="60"/>
      <c r="OH387" s="60"/>
      <c r="OI387" s="60"/>
      <c r="OJ387" s="60"/>
      <c r="OK387" s="60"/>
      <c r="OL387" s="60"/>
      <c r="OM387" s="60"/>
      <c r="ON387" s="60"/>
      <c r="OO387" s="60"/>
      <c r="OP387" s="60"/>
      <c r="OQ387" s="61"/>
      <c r="OR387" s="60"/>
      <c r="OS387" s="60"/>
      <c r="OT387" s="60"/>
      <c r="OU387" s="110"/>
      <c r="OV387" s="169">
        <f>SUM(OW387:PK387)</f>
        <v>0</v>
      </c>
      <c r="OW387" s="60"/>
      <c r="OX387" s="60"/>
      <c r="OY387" s="60"/>
      <c r="OZ387" s="60"/>
      <c r="PA387" s="60"/>
      <c r="PB387" s="60"/>
      <c r="PC387" s="60"/>
      <c r="PD387" s="60"/>
      <c r="PE387" s="60"/>
      <c r="PF387" s="60"/>
      <c r="PG387" s="61"/>
      <c r="PH387" s="60"/>
      <c r="PI387" s="60"/>
      <c r="PJ387" s="60"/>
      <c r="PK387" s="110"/>
      <c r="PL387" s="169">
        <f>SUM(PM387:QA387)</f>
        <v>0</v>
      </c>
      <c r="PM387" s="60"/>
      <c r="PN387" s="60"/>
      <c r="PO387" s="60"/>
      <c r="PP387" s="60"/>
      <c r="PQ387" s="60"/>
      <c r="PR387" s="60"/>
      <c r="PS387" s="60"/>
      <c r="PT387" s="60"/>
      <c r="PU387" s="60"/>
      <c r="PV387" s="60"/>
      <c r="PW387" s="61"/>
      <c r="PX387" s="60"/>
      <c r="PY387" s="60"/>
      <c r="PZ387" s="60"/>
      <c r="QA387" s="110"/>
      <c r="QB387" s="169">
        <f>SUM(QC387:QQ387)</f>
        <v>0</v>
      </c>
      <c r="QC387" s="60"/>
      <c r="QD387" s="60"/>
      <c r="QE387" s="60"/>
      <c r="QF387" s="60"/>
      <c r="QG387" s="60"/>
      <c r="QH387" s="60"/>
      <c r="QI387" s="60"/>
      <c r="QJ387" s="60"/>
      <c r="QK387" s="60"/>
      <c r="QL387" s="60"/>
      <c r="QM387" s="61"/>
      <c r="QN387" s="60"/>
      <c r="QO387" s="60"/>
      <c r="QP387" s="60"/>
      <c r="QQ387" s="110"/>
      <c r="QR387" s="169">
        <f>SUM(QS387:RQ387)</f>
        <v>0</v>
      </c>
      <c r="QS387" s="60"/>
      <c r="QT387" s="60"/>
      <c r="QU387" s="60"/>
      <c r="QV387" s="60"/>
      <c r="QW387" s="60"/>
      <c r="QX387" s="60"/>
      <c r="QY387" s="60"/>
      <c r="QZ387" s="60"/>
      <c r="RA387" s="60"/>
      <c r="RB387" s="60"/>
      <c r="RC387" s="61"/>
      <c r="RD387" s="60"/>
      <c r="RE387" s="60"/>
      <c r="RF387" s="60"/>
      <c r="RG387" s="60"/>
      <c r="RH387" s="60"/>
      <c r="RI387" s="60"/>
      <c r="RJ387" s="60"/>
      <c r="RK387" s="60"/>
      <c r="RL387" s="60"/>
      <c r="RM387" s="60"/>
      <c r="RN387" s="60"/>
      <c r="RO387" s="60"/>
      <c r="RP387" s="60"/>
      <c r="RQ387" s="110"/>
      <c r="RR387" s="173"/>
      <c r="RS387" s="169">
        <f>SUM(RT387:SH387)</f>
        <v>0</v>
      </c>
      <c r="RT387" s="60"/>
      <c r="RU387" s="60"/>
      <c r="RV387" s="60"/>
      <c r="RW387" s="60"/>
      <c r="RX387" s="60"/>
      <c r="RY387" s="60"/>
      <c r="RZ387" s="60"/>
      <c r="SA387" s="60"/>
      <c r="SB387" s="60"/>
      <c r="SC387" s="60"/>
      <c r="SD387" s="61"/>
      <c r="SE387" s="60"/>
      <c r="SF387" s="60"/>
      <c r="SG387" s="60"/>
      <c r="SH387" s="110"/>
      <c r="SI387" s="169">
        <f>SUM(SJ387:SX387)</f>
        <v>0</v>
      </c>
      <c r="SJ387" s="60"/>
      <c r="SK387" s="60"/>
      <c r="SL387" s="60"/>
      <c r="SM387" s="60"/>
      <c r="SN387" s="60"/>
      <c r="SO387" s="60"/>
      <c r="SP387" s="60"/>
      <c r="SQ387" s="60"/>
      <c r="SR387" s="60"/>
      <c r="SS387" s="60"/>
      <c r="ST387" s="61"/>
      <c r="SU387" s="60"/>
      <c r="SV387" s="60"/>
      <c r="SW387" s="60"/>
      <c r="SX387" s="110"/>
      <c r="SY387" s="169">
        <f>SUM(SZ387:TN387)</f>
        <v>0</v>
      </c>
      <c r="SZ387" s="60"/>
      <c r="TA387" s="60"/>
      <c r="TB387" s="60"/>
      <c r="TC387" s="60"/>
      <c r="TD387" s="60"/>
      <c r="TE387" s="60"/>
      <c r="TF387" s="60"/>
      <c r="TG387" s="60"/>
      <c r="TH387" s="60"/>
      <c r="TI387" s="60"/>
      <c r="TJ387" s="61"/>
      <c r="TK387" s="60"/>
      <c r="TL387" s="60"/>
      <c r="TM387" s="60"/>
      <c r="TN387" s="110"/>
      <c r="TO387" s="169">
        <f>SUM(TP387:UD387)</f>
        <v>0</v>
      </c>
      <c r="TP387" s="60"/>
      <c r="TQ387" s="60"/>
      <c r="TR387" s="60"/>
      <c r="TS387" s="60"/>
      <c r="TT387" s="60"/>
      <c r="TU387" s="60"/>
      <c r="TV387" s="60"/>
      <c r="TW387" s="60"/>
      <c r="TX387" s="60"/>
      <c r="TY387" s="60"/>
      <c r="TZ387" s="61"/>
      <c r="UA387" s="60"/>
      <c r="UB387" s="60"/>
      <c r="UC387" s="60"/>
      <c r="UD387" s="110"/>
      <c r="UE387" s="169">
        <f>SUM(UF387:VD387)</f>
        <v>0</v>
      </c>
      <c r="UF387" s="60"/>
      <c r="UG387" s="60"/>
      <c r="UH387" s="60"/>
      <c r="UI387" s="60"/>
      <c r="UJ387" s="60"/>
      <c r="UK387" s="60"/>
      <c r="UL387" s="60"/>
      <c r="UM387" s="60"/>
      <c r="UN387" s="60"/>
      <c r="UO387" s="60"/>
      <c r="UP387" s="61"/>
      <c r="UQ387" s="60"/>
      <c r="UR387" s="60"/>
      <c r="US387" s="60"/>
      <c r="UT387" s="60"/>
      <c r="UU387" s="60"/>
      <c r="UV387" s="60"/>
      <c r="UW387" s="60"/>
      <c r="UX387" s="60"/>
      <c r="UY387" s="60"/>
      <c r="UZ387" s="60"/>
      <c r="VA387" s="60"/>
      <c r="VB387" s="60"/>
      <c r="VC387" s="60"/>
      <c r="VD387" s="110"/>
      <c r="VE387" s="10" t="str">
        <f t="shared" si="2875"/>
        <v>-</v>
      </c>
    </row>
    <row r="388" spans="1:577" ht="20.149999999999999" customHeight="1">
      <c r="A388" s="40"/>
      <c r="B388" s="34">
        <v>2108</v>
      </c>
      <c r="C388" s="34"/>
      <c r="D388" s="35" t="s">
        <v>337</v>
      </c>
      <c r="E388" s="190">
        <f t="shared" ref="E388:BP388" si="3549">SUM(E389:E393)</f>
        <v>0</v>
      </c>
      <c r="F388" s="191">
        <f t="shared" si="3549"/>
        <v>0</v>
      </c>
      <c r="G388" s="191">
        <f t="shared" si="3549"/>
        <v>0</v>
      </c>
      <c r="H388" s="192">
        <f t="shared" si="3549"/>
        <v>0</v>
      </c>
      <c r="I388" s="228">
        <f t="shared" si="3549"/>
        <v>0</v>
      </c>
      <c r="J388" s="191">
        <f t="shared" si="3549"/>
        <v>0</v>
      </c>
      <c r="K388" s="59">
        <f t="shared" si="3549"/>
        <v>0</v>
      </c>
      <c r="L388" s="58">
        <f t="shared" si="3549"/>
        <v>0</v>
      </c>
      <c r="M388" s="58">
        <f t="shared" si="3549"/>
        <v>0</v>
      </c>
      <c r="N388" s="58">
        <f t="shared" si="3549"/>
        <v>0</v>
      </c>
      <c r="O388" s="58">
        <f t="shared" si="3549"/>
        <v>0</v>
      </c>
      <c r="P388" s="58">
        <f t="shared" si="3549"/>
        <v>0</v>
      </c>
      <c r="Q388" s="58">
        <f t="shared" si="3549"/>
        <v>0</v>
      </c>
      <c r="R388" s="58">
        <f t="shared" si="3549"/>
        <v>0</v>
      </c>
      <c r="S388" s="58">
        <f t="shared" si="3549"/>
        <v>0</v>
      </c>
      <c r="T388" s="58">
        <f t="shared" si="3549"/>
        <v>0</v>
      </c>
      <c r="U388" s="59">
        <f t="shared" si="3549"/>
        <v>0</v>
      </c>
      <c r="V388" s="58">
        <f t="shared" si="3549"/>
        <v>0</v>
      </c>
      <c r="W388" s="58">
        <f t="shared" si="3549"/>
        <v>0</v>
      </c>
      <c r="X388" s="58">
        <f t="shared" si="3549"/>
        <v>0</v>
      </c>
      <c r="Y388" s="109">
        <f t="shared" si="3549"/>
        <v>0</v>
      </c>
      <c r="Z388" s="59">
        <f t="shared" si="3549"/>
        <v>0</v>
      </c>
      <c r="AA388" s="58">
        <f t="shared" si="3549"/>
        <v>0</v>
      </c>
      <c r="AB388" s="58">
        <f t="shared" si="3549"/>
        <v>0</v>
      </c>
      <c r="AC388" s="58">
        <f t="shared" si="3549"/>
        <v>0</v>
      </c>
      <c r="AD388" s="58">
        <f t="shared" si="3549"/>
        <v>0</v>
      </c>
      <c r="AE388" s="58">
        <f t="shared" si="3549"/>
        <v>0</v>
      </c>
      <c r="AF388" s="58">
        <f t="shared" si="3549"/>
        <v>0</v>
      </c>
      <c r="AG388" s="58">
        <f t="shared" si="3549"/>
        <v>0</v>
      </c>
      <c r="AH388" s="58">
        <f t="shared" si="3549"/>
        <v>0</v>
      </c>
      <c r="AI388" s="58">
        <f t="shared" si="3549"/>
        <v>0</v>
      </c>
      <c r="AJ388" s="58">
        <f t="shared" si="3549"/>
        <v>0</v>
      </c>
      <c r="AK388" s="59">
        <f t="shared" si="3549"/>
        <v>0</v>
      </c>
      <c r="AL388" s="58">
        <f t="shared" si="3549"/>
        <v>0</v>
      </c>
      <c r="AM388" s="58">
        <f t="shared" si="3549"/>
        <v>0</v>
      </c>
      <c r="AN388" s="58">
        <f t="shared" si="3549"/>
        <v>0</v>
      </c>
      <c r="AO388" s="109">
        <f t="shared" si="3549"/>
        <v>0</v>
      </c>
      <c r="AP388" s="59">
        <f t="shared" si="3549"/>
        <v>0</v>
      </c>
      <c r="AQ388" s="58">
        <f t="shared" si="3549"/>
        <v>0</v>
      </c>
      <c r="AR388" s="58">
        <f t="shared" si="3549"/>
        <v>0</v>
      </c>
      <c r="AS388" s="58">
        <f t="shared" si="3549"/>
        <v>0</v>
      </c>
      <c r="AT388" s="58">
        <f t="shared" si="3549"/>
        <v>0</v>
      </c>
      <c r="AU388" s="58">
        <f t="shared" si="3549"/>
        <v>0</v>
      </c>
      <c r="AV388" s="58">
        <f t="shared" si="3549"/>
        <v>0</v>
      </c>
      <c r="AW388" s="58">
        <f t="shared" si="3549"/>
        <v>0</v>
      </c>
      <c r="AX388" s="58">
        <f t="shared" si="3549"/>
        <v>0</v>
      </c>
      <c r="AY388" s="58">
        <f t="shared" si="3549"/>
        <v>0</v>
      </c>
      <c r="AZ388" s="58">
        <f t="shared" si="3549"/>
        <v>0</v>
      </c>
      <c r="BA388" s="59">
        <f t="shared" si="3549"/>
        <v>0</v>
      </c>
      <c r="BB388" s="58">
        <f t="shared" si="3549"/>
        <v>0</v>
      </c>
      <c r="BC388" s="58">
        <f t="shared" si="3549"/>
        <v>0</v>
      </c>
      <c r="BD388" s="58">
        <f t="shared" si="3549"/>
        <v>0</v>
      </c>
      <c r="BE388" s="109">
        <f t="shared" si="3549"/>
        <v>0</v>
      </c>
      <c r="BF388" s="59">
        <f t="shared" si="3549"/>
        <v>0</v>
      </c>
      <c r="BG388" s="58">
        <f t="shared" si="3549"/>
        <v>0</v>
      </c>
      <c r="BH388" s="58">
        <f t="shared" si="3549"/>
        <v>0</v>
      </c>
      <c r="BI388" s="58">
        <f t="shared" si="3549"/>
        <v>0</v>
      </c>
      <c r="BJ388" s="58">
        <f t="shared" si="3549"/>
        <v>0</v>
      </c>
      <c r="BK388" s="58">
        <f t="shared" si="3549"/>
        <v>0</v>
      </c>
      <c r="BL388" s="58">
        <f t="shared" si="3549"/>
        <v>0</v>
      </c>
      <c r="BM388" s="58">
        <f t="shared" si="3549"/>
        <v>0</v>
      </c>
      <c r="BN388" s="58">
        <f t="shared" si="3549"/>
        <v>0</v>
      </c>
      <c r="BO388" s="58">
        <f t="shared" si="3549"/>
        <v>0</v>
      </c>
      <c r="BP388" s="58">
        <f t="shared" si="3549"/>
        <v>0</v>
      </c>
      <c r="BQ388" s="59">
        <f t="shared" ref="BQ388:EM388" si="3550">SUM(BQ389:BQ393)</f>
        <v>0</v>
      </c>
      <c r="BR388" s="58">
        <f t="shared" si="3550"/>
        <v>0</v>
      </c>
      <c r="BS388" s="58">
        <f t="shared" si="3550"/>
        <v>0</v>
      </c>
      <c r="BT388" s="58">
        <f t="shared" si="3550"/>
        <v>0</v>
      </c>
      <c r="BU388" s="109">
        <f t="shared" si="3550"/>
        <v>0</v>
      </c>
      <c r="BV388" s="59">
        <f t="shared" si="3550"/>
        <v>0</v>
      </c>
      <c r="BW388" s="58">
        <f t="shared" si="3550"/>
        <v>0</v>
      </c>
      <c r="BX388" s="58">
        <f t="shared" si="3550"/>
        <v>0</v>
      </c>
      <c r="BY388" s="58">
        <f t="shared" si="3550"/>
        <v>0</v>
      </c>
      <c r="BZ388" s="58">
        <f t="shared" si="3550"/>
        <v>0</v>
      </c>
      <c r="CA388" s="58">
        <f t="shared" si="3550"/>
        <v>0</v>
      </c>
      <c r="CB388" s="58">
        <f t="shared" si="3550"/>
        <v>0</v>
      </c>
      <c r="CC388" s="58">
        <f t="shared" si="3550"/>
        <v>0</v>
      </c>
      <c r="CD388" s="58">
        <f t="shared" si="3550"/>
        <v>0</v>
      </c>
      <c r="CE388" s="58">
        <f t="shared" si="3550"/>
        <v>0</v>
      </c>
      <c r="CF388" s="58">
        <f t="shared" si="3550"/>
        <v>0</v>
      </c>
      <c r="CG388" s="59">
        <f t="shared" si="3550"/>
        <v>0</v>
      </c>
      <c r="CH388" s="58">
        <f t="shared" si="3550"/>
        <v>0</v>
      </c>
      <c r="CI388" s="58">
        <f t="shared" si="3550"/>
        <v>0</v>
      </c>
      <c r="CJ388" s="58">
        <f t="shared" si="3550"/>
        <v>0</v>
      </c>
      <c r="CK388" s="58">
        <f t="shared" si="3550"/>
        <v>0</v>
      </c>
      <c r="CL388" s="58">
        <f t="shared" si="3550"/>
        <v>0</v>
      </c>
      <c r="CM388" s="58">
        <f t="shared" si="3550"/>
        <v>0</v>
      </c>
      <c r="CN388" s="58">
        <f t="shared" si="3550"/>
        <v>0</v>
      </c>
      <c r="CO388" s="58">
        <f t="shared" si="3550"/>
        <v>0</v>
      </c>
      <c r="CP388" s="58">
        <f t="shared" si="3550"/>
        <v>0</v>
      </c>
      <c r="CQ388" s="58">
        <f t="shared" si="3550"/>
        <v>0</v>
      </c>
      <c r="CR388" s="58">
        <f t="shared" si="3550"/>
        <v>0</v>
      </c>
      <c r="CS388" s="58">
        <f t="shared" si="3550"/>
        <v>0</v>
      </c>
      <c r="CT388" s="58">
        <f t="shared" si="3550"/>
        <v>0</v>
      </c>
      <c r="CU388" s="109">
        <f t="shared" si="3550"/>
        <v>0</v>
      </c>
      <c r="CV388" s="152">
        <f t="shared" si="3550"/>
        <v>0</v>
      </c>
      <c r="CW388" s="59">
        <f t="shared" si="3550"/>
        <v>0</v>
      </c>
      <c r="CX388" s="58">
        <f t="shared" si="3550"/>
        <v>0</v>
      </c>
      <c r="CY388" s="58">
        <f t="shared" si="3550"/>
        <v>0</v>
      </c>
      <c r="CZ388" s="58">
        <f t="shared" si="3550"/>
        <v>0</v>
      </c>
      <c r="DA388" s="58">
        <f t="shared" si="3550"/>
        <v>0</v>
      </c>
      <c r="DB388" s="58">
        <f t="shared" si="3550"/>
        <v>0</v>
      </c>
      <c r="DC388" s="58">
        <f t="shared" si="3550"/>
        <v>0</v>
      </c>
      <c r="DD388" s="58">
        <f t="shared" si="3550"/>
        <v>0</v>
      </c>
      <c r="DE388" s="58">
        <f t="shared" si="3550"/>
        <v>0</v>
      </c>
      <c r="DF388" s="58">
        <f t="shared" si="3550"/>
        <v>0</v>
      </c>
      <c r="DG388" s="58">
        <f t="shared" si="3550"/>
        <v>0</v>
      </c>
      <c r="DH388" s="59">
        <f t="shared" si="3550"/>
        <v>0</v>
      </c>
      <c r="DI388" s="58">
        <f t="shared" si="3550"/>
        <v>0</v>
      </c>
      <c r="DJ388" s="58">
        <f t="shared" si="3550"/>
        <v>0</v>
      </c>
      <c r="DK388" s="58">
        <f t="shared" si="3550"/>
        <v>0</v>
      </c>
      <c r="DL388" s="109">
        <f t="shared" si="3550"/>
        <v>0</v>
      </c>
      <c r="DM388" s="59">
        <f t="shared" si="3550"/>
        <v>0</v>
      </c>
      <c r="DN388" s="58">
        <f t="shared" si="3550"/>
        <v>0</v>
      </c>
      <c r="DO388" s="58">
        <f t="shared" si="3550"/>
        <v>0</v>
      </c>
      <c r="DP388" s="58">
        <f t="shared" si="3550"/>
        <v>0</v>
      </c>
      <c r="DQ388" s="58">
        <f t="shared" si="3550"/>
        <v>0</v>
      </c>
      <c r="DR388" s="58">
        <f t="shared" si="3550"/>
        <v>0</v>
      </c>
      <c r="DS388" s="58">
        <f t="shared" si="3550"/>
        <v>0</v>
      </c>
      <c r="DT388" s="58">
        <f t="shared" si="3550"/>
        <v>0</v>
      </c>
      <c r="DU388" s="58">
        <f t="shared" si="3550"/>
        <v>0</v>
      </c>
      <c r="DV388" s="58">
        <f t="shared" si="3550"/>
        <v>0</v>
      </c>
      <c r="DW388" s="58">
        <f t="shared" si="3550"/>
        <v>0</v>
      </c>
      <c r="DX388" s="59">
        <f t="shared" si="3550"/>
        <v>0</v>
      </c>
      <c r="DY388" s="58">
        <f t="shared" si="3550"/>
        <v>0</v>
      </c>
      <c r="DZ388" s="58">
        <f t="shared" si="3550"/>
        <v>0</v>
      </c>
      <c r="EA388" s="58">
        <f t="shared" si="3550"/>
        <v>0</v>
      </c>
      <c r="EB388" s="109">
        <f t="shared" si="3550"/>
        <v>0</v>
      </c>
      <c r="EC388" s="59">
        <f t="shared" si="3550"/>
        <v>0</v>
      </c>
      <c r="ED388" s="58">
        <f t="shared" si="3550"/>
        <v>0</v>
      </c>
      <c r="EE388" s="58">
        <f t="shared" si="3550"/>
        <v>0</v>
      </c>
      <c r="EF388" s="58">
        <f t="shared" si="3550"/>
        <v>0</v>
      </c>
      <c r="EG388" s="58">
        <f t="shared" si="3550"/>
        <v>0</v>
      </c>
      <c r="EH388" s="58">
        <f t="shared" si="3550"/>
        <v>0</v>
      </c>
      <c r="EI388" s="58">
        <f t="shared" si="3550"/>
        <v>0</v>
      </c>
      <c r="EJ388" s="58">
        <f t="shared" si="3550"/>
        <v>0</v>
      </c>
      <c r="EK388" s="58">
        <f t="shared" si="3550"/>
        <v>0</v>
      </c>
      <c r="EL388" s="58">
        <f t="shared" si="3550"/>
        <v>0</v>
      </c>
      <c r="EM388" s="58">
        <f t="shared" si="3550"/>
        <v>0</v>
      </c>
      <c r="EN388" s="59">
        <f t="shared" ref="EN388:GY388" si="3551">SUM(EN389:EN393)</f>
        <v>0</v>
      </c>
      <c r="EO388" s="58">
        <f t="shared" si="3551"/>
        <v>0</v>
      </c>
      <c r="EP388" s="58">
        <f t="shared" si="3551"/>
        <v>0</v>
      </c>
      <c r="EQ388" s="58">
        <f t="shared" si="3551"/>
        <v>0</v>
      </c>
      <c r="ER388" s="109">
        <f t="shared" si="3551"/>
        <v>0</v>
      </c>
      <c r="ES388" s="59">
        <f t="shared" si="3551"/>
        <v>0</v>
      </c>
      <c r="ET388" s="58">
        <f t="shared" si="3551"/>
        <v>0</v>
      </c>
      <c r="EU388" s="58">
        <f t="shared" si="3551"/>
        <v>0</v>
      </c>
      <c r="EV388" s="58">
        <f t="shared" si="3551"/>
        <v>0</v>
      </c>
      <c r="EW388" s="58">
        <f t="shared" si="3551"/>
        <v>0</v>
      </c>
      <c r="EX388" s="58">
        <f t="shared" si="3551"/>
        <v>0</v>
      </c>
      <c r="EY388" s="58">
        <f t="shared" si="3551"/>
        <v>0</v>
      </c>
      <c r="EZ388" s="58">
        <f t="shared" si="3551"/>
        <v>0</v>
      </c>
      <c r="FA388" s="58">
        <f t="shared" si="3551"/>
        <v>0</v>
      </c>
      <c r="FB388" s="58">
        <f t="shared" si="3551"/>
        <v>0</v>
      </c>
      <c r="FC388" s="58">
        <f t="shared" si="3551"/>
        <v>0</v>
      </c>
      <c r="FD388" s="59">
        <f t="shared" si="3551"/>
        <v>0</v>
      </c>
      <c r="FE388" s="58">
        <f t="shared" si="3551"/>
        <v>0</v>
      </c>
      <c r="FF388" s="58">
        <f t="shared" si="3551"/>
        <v>0</v>
      </c>
      <c r="FG388" s="58">
        <f t="shared" si="3551"/>
        <v>0</v>
      </c>
      <c r="FH388" s="109">
        <f t="shared" si="3551"/>
        <v>0</v>
      </c>
      <c r="FI388" s="59">
        <f t="shared" si="3551"/>
        <v>0</v>
      </c>
      <c r="FJ388" s="58">
        <f t="shared" si="3551"/>
        <v>0</v>
      </c>
      <c r="FK388" s="58">
        <f t="shared" si="3551"/>
        <v>0</v>
      </c>
      <c r="FL388" s="58">
        <f t="shared" si="3551"/>
        <v>0</v>
      </c>
      <c r="FM388" s="58">
        <f t="shared" si="3551"/>
        <v>0</v>
      </c>
      <c r="FN388" s="58">
        <f t="shared" si="3551"/>
        <v>0</v>
      </c>
      <c r="FO388" s="58">
        <f t="shared" si="3551"/>
        <v>0</v>
      </c>
      <c r="FP388" s="58">
        <f t="shared" si="3551"/>
        <v>0</v>
      </c>
      <c r="FQ388" s="58">
        <f t="shared" si="3551"/>
        <v>0</v>
      </c>
      <c r="FR388" s="58">
        <f t="shared" si="3551"/>
        <v>0</v>
      </c>
      <c r="FS388" s="58">
        <f t="shared" si="3551"/>
        <v>0</v>
      </c>
      <c r="FT388" s="59">
        <f t="shared" si="3551"/>
        <v>0</v>
      </c>
      <c r="FU388" s="58">
        <f t="shared" si="3551"/>
        <v>0</v>
      </c>
      <c r="FV388" s="58">
        <f t="shared" si="3551"/>
        <v>0</v>
      </c>
      <c r="FW388" s="58">
        <f t="shared" si="3551"/>
        <v>0</v>
      </c>
      <c r="FX388" s="109">
        <f t="shared" si="3551"/>
        <v>0</v>
      </c>
      <c r="FY388" s="59">
        <f t="shared" si="3551"/>
        <v>0</v>
      </c>
      <c r="FZ388" s="58">
        <f t="shared" si="3551"/>
        <v>0</v>
      </c>
      <c r="GA388" s="58">
        <f t="shared" si="3551"/>
        <v>0</v>
      </c>
      <c r="GB388" s="58">
        <f t="shared" si="3551"/>
        <v>0</v>
      </c>
      <c r="GC388" s="58">
        <f t="shared" si="3551"/>
        <v>0</v>
      </c>
      <c r="GD388" s="58">
        <f t="shared" si="3551"/>
        <v>0</v>
      </c>
      <c r="GE388" s="58">
        <f t="shared" si="3551"/>
        <v>0</v>
      </c>
      <c r="GF388" s="58">
        <f t="shared" si="3551"/>
        <v>0</v>
      </c>
      <c r="GG388" s="58">
        <f t="shared" si="3551"/>
        <v>0</v>
      </c>
      <c r="GH388" s="58">
        <f t="shared" si="3551"/>
        <v>0</v>
      </c>
      <c r="GI388" s="58">
        <f t="shared" si="3551"/>
        <v>0</v>
      </c>
      <c r="GJ388" s="59">
        <f t="shared" si="3551"/>
        <v>0</v>
      </c>
      <c r="GK388" s="58">
        <f t="shared" si="3551"/>
        <v>0</v>
      </c>
      <c r="GL388" s="58">
        <f t="shared" si="3551"/>
        <v>0</v>
      </c>
      <c r="GM388" s="58">
        <f t="shared" si="3551"/>
        <v>0</v>
      </c>
      <c r="GN388" s="109">
        <f t="shared" si="3551"/>
        <v>0</v>
      </c>
      <c r="GO388" s="59">
        <f t="shared" si="3551"/>
        <v>0</v>
      </c>
      <c r="GP388" s="58">
        <f t="shared" si="3551"/>
        <v>0</v>
      </c>
      <c r="GQ388" s="58">
        <f t="shared" si="3551"/>
        <v>0</v>
      </c>
      <c r="GR388" s="58">
        <f t="shared" si="3551"/>
        <v>0</v>
      </c>
      <c r="GS388" s="58">
        <f t="shared" si="3551"/>
        <v>0</v>
      </c>
      <c r="GT388" s="58">
        <f t="shared" si="3551"/>
        <v>0</v>
      </c>
      <c r="GU388" s="58">
        <f t="shared" si="3551"/>
        <v>0</v>
      </c>
      <c r="GV388" s="58">
        <f t="shared" si="3551"/>
        <v>0</v>
      </c>
      <c r="GW388" s="58">
        <f t="shared" si="3551"/>
        <v>0</v>
      </c>
      <c r="GX388" s="58">
        <f t="shared" si="3551"/>
        <v>0</v>
      </c>
      <c r="GY388" s="58">
        <f t="shared" si="3551"/>
        <v>0</v>
      </c>
      <c r="GZ388" s="59">
        <f t="shared" ref="GZ388:JW388" si="3552">SUM(GZ389:GZ393)</f>
        <v>0</v>
      </c>
      <c r="HA388" s="58">
        <f t="shared" si="3552"/>
        <v>0</v>
      </c>
      <c r="HB388" s="58">
        <f t="shared" si="3552"/>
        <v>0</v>
      </c>
      <c r="HC388" s="58">
        <f t="shared" si="3552"/>
        <v>0</v>
      </c>
      <c r="HD388" s="58">
        <f t="shared" si="3552"/>
        <v>0</v>
      </c>
      <c r="HE388" s="58">
        <f t="shared" si="3552"/>
        <v>0</v>
      </c>
      <c r="HF388" s="58">
        <f t="shared" si="3552"/>
        <v>0</v>
      </c>
      <c r="HG388" s="58">
        <f t="shared" si="3552"/>
        <v>0</v>
      </c>
      <c r="HH388" s="58">
        <f t="shared" si="3552"/>
        <v>0</v>
      </c>
      <c r="HI388" s="58">
        <f t="shared" si="3552"/>
        <v>0</v>
      </c>
      <c r="HJ388" s="58">
        <f t="shared" si="3552"/>
        <v>0</v>
      </c>
      <c r="HK388" s="58">
        <f t="shared" si="3552"/>
        <v>0</v>
      </c>
      <c r="HL388" s="58">
        <f t="shared" si="3552"/>
        <v>0</v>
      </c>
      <c r="HM388" s="58">
        <f t="shared" si="3552"/>
        <v>0</v>
      </c>
      <c r="HN388" s="109">
        <f t="shared" si="3552"/>
        <v>0</v>
      </c>
      <c r="HO388" s="136">
        <f t="shared" si="3552"/>
        <v>0</v>
      </c>
      <c r="HP388" s="152">
        <f t="shared" si="3552"/>
        <v>0</v>
      </c>
      <c r="HQ388" s="59">
        <f t="shared" si="3552"/>
        <v>0</v>
      </c>
      <c r="HR388" s="58">
        <f t="shared" si="3552"/>
        <v>0</v>
      </c>
      <c r="HS388" s="58">
        <f t="shared" si="3552"/>
        <v>0</v>
      </c>
      <c r="HT388" s="58">
        <f t="shared" si="3552"/>
        <v>0</v>
      </c>
      <c r="HU388" s="58">
        <f t="shared" si="3552"/>
        <v>0</v>
      </c>
      <c r="HV388" s="58">
        <f t="shared" si="3552"/>
        <v>0</v>
      </c>
      <c r="HW388" s="58">
        <f t="shared" si="3552"/>
        <v>0</v>
      </c>
      <c r="HX388" s="58">
        <f t="shared" si="3552"/>
        <v>0</v>
      </c>
      <c r="HY388" s="58">
        <f t="shared" si="3552"/>
        <v>0</v>
      </c>
      <c r="HZ388" s="58">
        <f t="shared" si="3552"/>
        <v>0</v>
      </c>
      <c r="IA388" s="58">
        <f t="shared" si="3552"/>
        <v>0</v>
      </c>
      <c r="IB388" s="59">
        <f t="shared" si="3552"/>
        <v>0</v>
      </c>
      <c r="IC388" s="58">
        <f t="shared" si="3552"/>
        <v>0</v>
      </c>
      <c r="ID388" s="58">
        <f t="shared" si="3552"/>
        <v>0</v>
      </c>
      <c r="IE388" s="58">
        <f t="shared" si="3552"/>
        <v>0</v>
      </c>
      <c r="IF388" s="109">
        <f t="shared" si="3552"/>
        <v>0</v>
      </c>
      <c r="IG388" s="59">
        <f t="shared" si="3552"/>
        <v>0</v>
      </c>
      <c r="IH388" s="58">
        <f t="shared" si="3552"/>
        <v>0</v>
      </c>
      <c r="II388" s="58">
        <f t="shared" si="3552"/>
        <v>0</v>
      </c>
      <c r="IJ388" s="58">
        <f t="shared" si="3552"/>
        <v>0</v>
      </c>
      <c r="IK388" s="58">
        <f t="shared" si="3552"/>
        <v>0</v>
      </c>
      <c r="IL388" s="58">
        <f t="shared" si="3552"/>
        <v>0</v>
      </c>
      <c r="IM388" s="58">
        <f t="shared" si="3552"/>
        <v>0</v>
      </c>
      <c r="IN388" s="58">
        <f t="shared" si="3552"/>
        <v>0</v>
      </c>
      <c r="IO388" s="58">
        <f t="shared" si="3552"/>
        <v>0</v>
      </c>
      <c r="IP388" s="58">
        <f t="shared" si="3552"/>
        <v>0</v>
      </c>
      <c r="IQ388" s="58">
        <f t="shared" si="3552"/>
        <v>0</v>
      </c>
      <c r="IR388" s="59">
        <f t="shared" si="3552"/>
        <v>0</v>
      </c>
      <c r="IS388" s="58">
        <f t="shared" si="3552"/>
        <v>0</v>
      </c>
      <c r="IT388" s="58">
        <f t="shared" si="3552"/>
        <v>0</v>
      </c>
      <c r="IU388" s="58">
        <f t="shared" si="3552"/>
        <v>0</v>
      </c>
      <c r="IV388" s="109">
        <f t="shared" si="3552"/>
        <v>0</v>
      </c>
      <c r="IW388" s="59">
        <f t="shared" si="3552"/>
        <v>0</v>
      </c>
      <c r="IX388" s="58">
        <f t="shared" si="3552"/>
        <v>0</v>
      </c>
      <c r="IY388" s="58">
        <f t="shared" si="3552"/>
        <v>0</v>
      </c>
      <c r="IZ388" s="58">
        <f t="shared" si="3552"/>
        <v>0</v>
      </c>
      <c r="JA388" s="58">
        <f t="shared" si="3552"/>
        <v>0</v>
      </c>
      <c r="JB388" s="58">
        <f t="shared" si="3552"/>
        <v>0</v>
      </c>
      <c r="JC388" s="58">
        <f t="shared" si="3552"/>
        <v>0</v>
      </c>
      <c r="JD388" s="58">
        <f t="shared" si="3552"/>
        <v>0</v>
      </c>
      <c r="JE388" s="58">
        <f t="shared" si="3552"/>
        <v>0</v>
      </c>
      <c r="JF388" s="58">
        <f t="shared" si="3552"/>
        <v>0</v>
      </c>
      <c r="JG388" s="58">
        <f t="shared" si="3552"/>
        <v>0</v>
      </c>
      <c r="JH388" s="59">
        <f t="shared" si="3552"/>
        <v>0</v>
      </c>
      <c r="JI388" s="58">
        <f t="shared" si="3552"/>
        <v>0</v>
      </c>
      <c r="JJ388" s="58">
        <f t="shared" si="3552"/>
        <v>0</v>
      </c>
      <c r="JK388" s="58">
        <f t="shared" si="3552"/>
        <v>0</v>
      </c>
      <c r="JL388" s="109">
        <f t="shared" si="3552"/>
        <v>0</v>
      </c>
      <c r="JM388" s="59">
        <f t="shared" si="3552"/>
        <v>0</v>
      </c>
      <c r="JN388" s="58">
        <f t="shared" si="3552"/>
        <v>0</v>
      </c>
      <c r="JO388" s="58">
        <f t="shared" si="3552"/>
        <v>0</v>
      </c>
      <c r="JP388" s="58">
        <f t="shared" si="3552"/>
        <v>0</v>
      </c>
      <c r="JQ388" s="58">
        <f t="shared" si="3552"/>
        <v>0</v>
      </c>
      <c r="JR388" s="58">
        <f t="shared" si="3552"/>
        <v>0</v>
      </c>
      <c r="JS388" s="58">
        <f t="shared" si="3552"/>
        <v>0</v>
      </c>
      <c r="JT388" s="58">
        <f t="shared" si="3552"/>
        <v>0</v>
      </c>
      <c r="JU388" s="58">
        <f t="shared" si="3552"/>
        <v>0</v>
      </c>
      <c r="JV388" s="58">
        <f t="shared" si="3552"/>
        <v>0</v>
      </c>
      <c r="JW388" s="58">
        <f t="shared" si="3552"/>
        <v>0</v>
      </c>
      <c r="JX388" s="59">
        <f t="shared" ref="JX388:MT388" si="3553">SUM(JX389:JX393)</f>
        <v>0</v>
      </c>
      <c r="JY388" s="58">
        <f t="shared" si="3553"/>
        <v>0</v>
      </c>
      <c r="JZ388" s="58">
        <f t="shared" si="3553"/>
        <v>0</v>
      </c>
      <c r="KA388" s="58">
        <f t="shared" si="3553"/>
        <v>0</v>
      </c>
      <c r="KB388" s="109">
        <f t="shared" si="3553"/>
        <v>0</v>
      </c>
      <c r="KC388" s="59">
        <f t="shared" si="3553"/>
        <v>0</v>
      </c>
      <c r="KD388" s="58">
        <f t="shared" si="3553"/>
        <v>0</v>
      </c>
      <c r="KE388" s="58">
        <f t="shared" si="3553"/>
        <v>0</v>
      </c>
      <c r="KF388" s="58">
        <f t="shared" si="3553"/>
        <v>0</v>
      </c>
      <c r="KG388" s="58">
        <f t="shared" si="3553"/>
        <v>0</v>
      </c>
      <c r="KH388" s="58">
        <f t="shared" si="3553"/>
        <v>0</v>
      </c>
      <c r="KI388" s="58">
        <f t="shared" si="3553"/>
        <v>0</v>
      </c>
      <c r="KJ388" s="58">
        <f t="shared" si="3553"/>
        <v>0</v>
      </c>
      <c r="KK388" s="58">
        <f t="shared" si="3553"/>
        <v>0</v>
      </c>
      <c r="KL388" s="58">
        <f t="shared" si="3553"/>
        <v>0</v>
      </c>
      <c r="KM388" s="58">
        <f t="shared" si="3553"/>
        <v>0</v>
      </c>
      <c r="KN388" s="59">
        <f t="shared" si="3553"/>
        <v>0</v>
      </c>
      <c r="KO388" s="58">
        <f t="shared" si="3553"/>
        <v>0</v>
      </c>
      <c r="KP388" s="58">
        <f t="shared" si="3553"/>
        <v>0</v>
      </c>
      <c r="KQ388" s="58">
        <f t="shared" si="3553"/>
        <v>0</v>
      </c>
      <c r="KR388" s="58">
        <f t="shared" si="3553"/>
        <v>0</v>
      </c>
      <c r="KS388" s="58">
        <f t="shared" si="3553"/>
        <v>0</v>
      </c>
      <c r="KT388" s="58">
        <f t="shared" si="3553"/>
        <v>0</v>
      </c>
      <c r="KU388" s="58">
        <f t="shared" si="3553"/>
        <v>0</v>
      </c>
      <c r="KV388" s="58">
        <f t="shared" si="3553"/>
        <v>0</v>
      </c>
      <c r="KW388" s="58">
        <f t="shared" si="3553"/>
        <v>0</v>
      </c>
      <c r="KX388" s="58">
        <f t="shared" si="3553"/>
        <v>0</v>
      </c>
      <c r="KY388" s="58">
        <f t="shared" si="3553"/>
        <v>0</v>
      </c>
      <c r="KZ388" s="58">
        <f t="shared" si="3553"/>
        <v>0</v>
      </c>
      <c r="LA388" s="58">
        <f t="shared" si="3553"/>
        <v>0</v>
      </c>
      <c r="LB388" s="109">
        <f t="shared" si="3553"/>
        <v>0</v>
      </c>
      <c r="LC388" s="152">
        <f t="shared" si="3553"/>
        <v>0</v>
      </c>
      <c r="LD388" s="59">
        <f t="shared" si="3553"/>
        <v>0</v>
      </c>
      <c r="LE388" s="58">
        <f t="shared" si="3553"/>
        <v>0</v>
      </c>
      <c r="LF388" s="58">
        <f t="shared" si="3553"/>
        <v>0</v>
      </c>
      <c r="LG388" s="58">
        <f t="shared" si="3553"/>
        <v>0</v>
      </c>
      <c r="LH388" s="58">
        <f t="shared" si="3553"/>
        <v>0</v>
      </c>
      <c r="LI388" s="58">
        <f t="shared" si="3553"/>
        <v>0</v>
      </c>
      <c r="LJ388" s="58">
        <f t="shared" si="3553"/>
        <v>0</v>
      </c>
      <c r="LK388" s="58">
        <f t="shared" si="3553"/>
        <v>0</v>
      </c>
      <c r="LL388" s="58">
        <f t="shared" si="3553"/>
        <v>0</v>
      </c>
      <c r="LM388" s="58">
        <f t="shared" si="3553"/>
        <v>0</v>
      </c>
      <c r="LN388" s="58">
        <f t="shared" si="3553"/>
        <v>0</v>
      </c>
      <c r="LO388" s="59">
        <f t="shared" si="3553"/>
        <v>0</v>
      </c>
      <c r="LP388" s="58">
        <f t="shared" si="3553"/>
        <v>0</v>
      </c>
      <c r="LQ388" s="58">
        <f t="shared" si="3553"/>
        <v>0</v>
      </c>
      <c r="LR388" s="58">
        <f t="shared" si="3553"/>
        <v>0</v>
      </c>
      <c r="LS388" s="109">
        <f t="shared" si="3553"/>
        <v>0</v>
      </c>
      <c r="LT388" s="59">
        <f t="shared" si="3553"/>
        <v>0</v>
      </c>
      <c r="LU388" s="58">
        <f t="shared" si="3553"/>
        <v>0</v>
      </c>
      <c r="LV388" s="58">
        <f t="shared" si="3553"/>
        <v>0</v>
      </c>
      <c r="LW388" s="58">
        <f t="shared" si="3553"/>
        <v>0</v>
      </c>
      <c r="LX388" s="58">
        <f t="shared" si="3553"/>
        <v>0</v>
      </c>
      <c r="LY388" s="58">
        <f t="shared" si="3553"/>
        <v>0</v>
      </c>
      <c r="LZ388" s="58">
        <f t="shared" si="3553"/>
        <v>0</v>
      </c>
      <c r="MA388" s="58">
        <f t="shared" si="3553"/>
        <v>0</v>
      </c>
      <c r="MB388" s="58">
        <f t="shared" si="3553"/>
        <v>0</v>
      </c>
      <c r="MC388" s="58">
        <f t="shared" si="3553"/>
        <v>0</v>
      </c>
      <c r="MD388" s="58">
        <f t="shared" si="3553"/>
        <v>0</v>
      </c>
      <c r="ME388" s="59">
        <f t="shared" si="3553"/>
        <v>0</v>
      </c>
      <c r="MF388" s="58">
        <f t="shared" si="3553"/>
        <v>0</v>
      </c>
      <c r="MG388" s="58">
        <f t="shared" si="3553"/>
        <v>0</v>
      </c>
      <c r="MH388" s="58">
        <f t="shared" si="3553"/>
        <v>0</v>
      </c>
      <c r="MI388" s="109">
        <f t="shared" si="3553"/>
        <v>0</v>
      </c>
      <c r="MJ388" s="59">
        <f t="shared" si="3553"/>
        <v>0</v>
      </c>
      <c r="MK388" s="58">
        <f t="shared" si="3553"/>
        <v>0</v>
      </c>
      <c r="ML388" s="58">
        <f t="shared" si="3553"/>
        <v>0</v>
      </c>
      <c r="MM388" s="58">
        <f t="shared" si="3553"/>
        <v>0</v>
      </c>
      <c r="MN388" s="58">
        <f t="shared" si="3553"/>
        <v>0</v>
      </c>
      <c r="MO388" s="58">
        <f t="shared" si="3553"/>
        <v>0</v>
      </c>
      <c r="MP388" s="58">
        <f t="shared" si="3553"/>
        <v>0</v>
      </c>
      <c r="MQ388" s="58">
        <f t="shared" si="3553"/>
        <v>0</v>
      </c>
      <c r="MR388" s="58">
        <f t="shared" si="3553"/>
        <v>0</v>
      </c>
      <c r="MS388" s="58">
        <f t="shared" si="3553"/>
        <v>0</v>
      </c>
      <c r="MT388" s="58">
        <f t="shared" si="3553"/>
        <v>0</v>
      </c>
      <c r="MU388" s="59">
        <f t="shared" ref="MU388:PF388" si="3554">SUM(MU389:MU393)</f>
        <v>0</v>
      </c>
      <c r="MV388" s="58">
        <f t="shared" si="3554"/>
        <v>0</v>
      </c>
      <c r="MW388" s="58">
        <f t="shared" si="3554"/>
        <v>0</v>
      </c>
      <c r="MX388" s="58">
        <f t="shared" si="3554"/>
        <v>0</v>
      </c>
      <c r="MY388" s="109">
        <f t="shared" si="3554"/>
        <v>0</v>
      </c>
      <c r="MZ388" s="59">
        <f t="shared" si="3554"/>
        <v>0</v>
      </c>
      <c r="NA388" s="58">
        <f t="shared" si="3554"/>
        <v>0</v>
      </c>
      <c r="NB388" s="58">
        <f t="shared" si="3554"/>
        <v>0</v>
      </c>
      <c r="NC388" s="58">
        <f t="shared" si="3554"/>
        <v>0</v>
      </c>
      <c r="ND388" s="58">
        <f t="shared" si="3554"/>
        <v>0</v>
      </c>
      <c r="NE388" s="58">
        <f t="shared" si="3554"/>
        <v>0</v>
      </c>
      <c r="NF388" s="58">
        <f t="shared" si="3554"/>
        <v>0</v>
      </c>
      <c r="NG388" s="58">
        <f t="shared" si="3554"/>
        <v>0</v>
      </c>
      <c r="NH388" s="58">
        <f t="shared" si="3554"/>
        <v>0</v>
      </c>
      <c r="NI388" s="58">
        <f t="shared" si="3554"/>
        <v>0</v>
      </c>
      <c r="NJ388" s="58">
        <f t="shared" si="3554"/>
        <v>0</v>
      </c>
      <c r="NK388" s="59">
        <f t="shared" si="3554"/>
        <v>0</v>
      </c>
      <c r="NL388" s="58">
        <f t="shared" si="3554"/>
        <v>0</v>
      </c>
      <c r="NM388" s="58">
        <f t="shared" si="3554"/>
        <v>0</v>
      </c>
      <c r="NN388" s="58">
        <f t="shared" si="3554"/>
        <v>0</v>
      </c>
      <c r="NO388" s="109">
        <f t="shared" si="3554"/>
        <v>0</v>
      </c>
      <c r="NP388" s="59">
        <f t="shared" si="3554"/>
        <v>0</v>
      </c>
      <c r="NQ388" s="58">
        <f t="shared" si="3554"/>
        <v>0</v>
      </c>
      <c r="NR388" s="58">
        <f t="shared" si="3554"/>
        <v>0</v>
      </c>
      <c r="NS388" s="58">
        <f t="shared" si="3554"/>
        <v>0</v>
      </c>
      <c r="NT388" s="58">
        <f t="shared" si="3554"/>
        <v>0</v>
      </c>
      <c r="NU388" s="58">
        <f t="shared" si="3554"/>
        <v>0</v>
      </c>
      <c r="NV388" s="58">
        <f t="shared" si="3554"/>
        <v>0</v>
      </c>
      <c r="NW388" s="58">
        <f t="shared" si="3554"/>
        <v>0</v>
      </c>
      <c r="NX388" s="58">
        <f t="shared" si="3554"/>
        <v>0</v>
      </c>
      <c r="NY388" s="58">
        <f t="shared" si="3554"/>
        <v>0</v>
      </c>
      <c r="NZ388" s="58">
        <f t="shared" si="3554"/>
        <v>0</v>
      </c>
      <c r="OA388" s="59">
        <f t="shared" si="3554"/>
        <v>0</v>
      </c>
      <c r="OB388" s="58">
        <f t="shared" si="3554"/>
        <v>0</v>
      </c>
      <c r="OC388" s="58">
        <f t="shared" si="3554"/>
        <v>0</v>
      </c>
      <c r="OD388" s="58">
        <f t="shared" si="3554"/>
        <v>0</v>
      </c>
      <c r="OE388" s="109">
        <f t="shared" si="3554"/>
        <v>0</v>
      </c>
      <c r="OF388" s="59">
        <f t="shared" si="3554"/>
        <v>0</v>
      </c>
      <c r="OG388" s="58">
        <f t="shared" si="3554"/>
        <v>0</v>
      </c>
      <c r="OH388" s="58">
        <f t="shared" si="3554"/>
        <v>0</v>
      </c>
      <c r="OI388" s="58">
        <f t="shared" si="3554"/>
        <v>0</v>
      </c>
      <c r="OJ388" s="58">
        <f t="shared" si="3554"/>
        <v>0</v>
      </c>
      <c r="OK388" s="58">
        <f t="shared" si="3554"/>
        <v>0</v>
      </c>
      <c r="OL388" s="58">
        <f t="shared" si="3554"/>
        <v>0</v>
      </c>
      <c r="OM388" s="58">
        <f t="shared" si="3554"/>
        <v>0</v>
      </c>
      <c r="ON388" s="58">
        <f t="shared" si="3554"/>
        <v>0</v>
      </c>
      <c r="OO388" s="58">
        <f t="shared" si="3554"/>
        <v>0</v>
      </c>
      <c r="OP388" s="58">
        <f t="shared" si="3554"/>
        <v>0</v>
      </c>
      <c r="OQ388" s="59">
        <f t="shared" si="3554"/>
        <v>0</v>
      </c>
      <c r="OR388" s="58">
        <f t="shared" si="3554"/>
        <v>0</v>
      </c>
      <c r="OS388" s="58">
        <f t="shared" si="3554"/>
        <v>0</v>
      </c>
      <c r="OT388" s="58">
        <f t="shared" si="3554"/>
        <v>0</v>
      </c>
      <c r="OU388" s="109">
        <f t="shared" si="3554"/>
        <v>0</v>
      </c>
      <c r="OV388" s="59">
        <f t="shared" si="3554"/>
        <v>0</v>
      </c>
      <c r="OW388" s="58">
        <f t="shared" si="3554"/>
        <v>0</v>
      </c>
      <c r="OX388" s="58">
        <f t="shared" si="3554"/>
        <v>0</v>
      </c>
      <c r="OY388" s="58">
        <f t="shared" si="3554"/>
        <v>0</v>
      </c>
      <c r="OZ388" s="58">
        <f t="shared" si="3554"/>
        <v>0</v>
      </c>
      <c r="PA388" s="58">
        <f t="shared" si="3554"/>
        <v>0</v>
      </c>
      <c r="PB388" s="58">
        <f t="shared" si="3554"/>
        <v>0</v>
      </c>
      <c r="PC388" s="58">
        <f t="shared" si="3554"/>
        <v>0</v>
      </c>
      <c r="PD388" s="58">
        <f t="shared" si="3554"/>
        <v>0</v>
      </c>
      <c r="PE388" s="58">
        <f t="shared" si="3554"/>
        <v>0</v>
      </c>
      <c r="PF388" s="58">
        <f t="shared" si="3554"/>
        <v>0</v>
      </c>
      <c r="PG388" s="59">
        <f t="shared" ref="PG388:RR388" si="3555">SUM(PG389:PG393)</f>
        <v>0</v>
      </c>
      <c r="PH388" s="58">
        <f t="shared" si="3555"/>
        <v>0</v>
      </c>
      <c r="PI388" s="58">
        <f t="shared" si="3555"/>
        <v>0</v>
      </c>
      <c r="PJ388" s="58">
        <f t="shared" si="3555"/>
        <v>0</v>
      </c>
      <c r="PK388" s="109">
        <f t="shared" si="3555"/>
        <v>0</v>
      </c>
      <c r="PL388" s="59">
        <f t="shared" si="3555"/>
        <v>0</v>
      </c>
      <c r="PM388" s="58">
        <f t="shared" si="3555"/>
        <v>0</v>
      </c>
      <c r="PN388" s="58">
        <f t="shared" si="3555"/>
        <v>0</v>
      </c>
      <c r="PO388" s="58">
        <f t="shared" si="3555"/>
        <v>0</v>
      </c>
      <c r="PP388" s="58">
        <f t="shared" si="3555"/>
        <v>0</v>
      </c>
      <c r="PQ388" s="58">
        <f t="shared" si="3555"/>
        <v>0</v>
      </c>
      <c r="PR388" s="58">
        <f t="shared" si="3555"/>
        <v>0</v>
      </c>
      <c r="PS388" s="58">
        <f t="shared" si="3555"/>
        <v>0</v>
      </c>
      <c r="PT388" s="58">
        <f t="shared" si="3555"/>
        <v>0</v>
      </c>
      <c r="PU388" s="58">
        <f t="shared" si="3555"/>
        <v>0</v>
      </c>
      <c r="PV388" s="58">
        <f t="shared" si="3555"/>
        <v>0</v>
      </c>
      <c r="PW388" s="59">
        <f t="shared" si="3555"/>
        <v>0</v>
      </c>
      <c r="PX388" s="58">
        <f t="shared" si="3555"/>
        <v>0</v>
      </c>
      <c r="PY388" s="58">
        <f t="shared" si="3555"/>
        <v>0</v>
      </c>
      <c r="PZ388" s="58">
        <f t="shared" si="3555"/>
        <v>0</v>
      </c>
      <c r="QA388" s="109">
        <f t="shared" si="3555"/>
        <v>0</v>
      </c>
      <c r="QB388" s="59">
        <f t="shared" si="3555"/>
        <v>0</v>
      </c>
      <c r="QC388" s="58">
        <f t="shared" si="3555"/>
        <v>0</v>
      </c>
      <c r="QD388" s="58">
        <f t="shared" si="3555"/>
        <v>0</v>
      </c>
      <c r="QE388" s="58">
        <f t="shared" si="3555"/>
        <v>0</v>
      </c>
      <c r="QF388" s="58">
        <f t="shared" si="3555"/>
        <v>0</v>
      </c>
      <c r="QG388" s="58">
        <f t="shared" si="3555"/>
        <v>0</v>
      </c>
      <c r="QH388" s="58">
        <f t="shared" si="3555"/>
        <v>0</v>
      </c>
      <c r="QI388" s="58">
        <f t="shared" si="3555"/>
        <v>0</v>
      </c>
      <c r="QJ388" s="58">
        <f t="shared" si="3555"/>
        <v>0</v>
      </c>
      <c r="QK388" s="58">
        <f t="shared" si="3555"/>
        <v>0</v>
      </c>
      <c r="QL388" s="58">
        <f t="shared" si="3555"/>
        <v>0</v>
      </c>
      <c r="QM388" s="59">
        <f t="shared" si="3555"/>
        <v>0</v>
      </c>
      <c r="QN388" s="58">
        <f t="shared" si="3555"/>
        <v>0</v>
      </c>
      <c r="QO388" s="58">
        <f t="shared" si="3555"/>
        <v>0</v>
      </c>
      <c r="QP388" s="58">
        <f t="shared" si="3555"/>
        <v>0</v>
      </c>
      <c r="QQ388" s="109">
        <f t="shared" si="3555"/>
        <v>0</v>
      </c>
      <c r="QR388" s="59">
        <f t="shared" si="3555"/>
        <v>0</v>
      </c>
      <c r="QS388" s="58">
        <f t="shared" si="3555"/>
        <v>0</v>
      </c>
      <c r="QT388" s="58">
        <f t="shared" si="3555"/>
        <v>0</v>
      </c>
      <c r="QU388" s="58">
        <f t="shared" si="3555"/>
        <v>0</v>
      </c>
      <c r="QV388" s="58">
        <f t="shared" si="3555"/>
        <v>0</v>
      </c>
      <c r="QW388" s="58">
        <f t="shared" si="3555"/>
        <v>0</v>
      </c>
      <c r="QX388" s="58">
        <f t="shared" si="3555"/>
        <v>0</v>
      </c>
      <c r="QY388" s="58">
        <f t="shared" si="3555"/>
        <v>0</v>
      </c>
      <c r="QZ388" s="58">
        <f t="shared" si="3555"/>
        <v>0</v>
      </c>
      <c r="RA388" s="58">
        <f t="shared" si="3555"/>
        <v>0</v>
      </c>
      <c r="RB388" s="58">
        <f t="shared" si="3555"/>
        <v>0</v>
      </c>
      <c r="RC388" s="59">
        <f t="shared" si="3555"/>
        <v>0</v>
      </c>
      <c r="RD388" s="58">
        <f t="shared" si="3555"/>
        <v>0</v>
      </c>
      <c r="RE388" s="58">
        <f t="shared" si="3555"/>
        <v>0</v>
      </c>
      <c r="RF388" s="58">
        <f t="shared" si="3555"/>
        <v>0</v>
      </c>
      <c r="RG388" s="58">
        <f t="shared" si="3555"/>
        <v>0</v>
      </c>
      <c r="RH388" s="58">
        <f t="shared" si="3555"/>
        <v>0</v>
      </c>
      <c r="RI388" s="58">
        <f t="shared" si="3555"/>
        <v>0</v>
      </c>
      <c r="RJ388" s="58">
        <f t="shared" si="3555"/>
        <v>0</v>
      </c>
      <c r="RK388" s="58">
        <f t="shared" si="3555"/>
        <v>0</v>
      </c>
      <c r="RL388" s="58">
        <f t="shared" si="3555"/>
        <v>0</v>
      </c>
      <c r="RM388" s="58">
        <f t="shared" si="3555"/>
        <v>0</v>
      </c>
      <c r="RN388" s="58">
        <f t="shared" si="3555"/>
        <v>0</v>
      </c>
      <c r="RO388" s="58">
        <f t="shared" si="3555"/>
        <v>0</v>
      </c>
      <c r="RP388" s="58">
        <f t="shared" si="3555"/>
        <v>0</v>
      </c>
      <c r="RQ388" s="109">
        <f t="shared" si="3555"/>
        <v>0</v>
      </c>
      <c r="RR388" s="152">
        <f t="shared" si="3555"/>
        <v>0</v>
      </c>
      <c r="RS388" s="59">
        <f t="shared" ref="RS388:UD388" si="3556">SUM(RS389:RS393)</f>
        <v>0</v>
      </c>
      <c r="RT388" s="58">
        <f t="shared" si="3556"/>
        <v>0</v>
      </c>
      <c r="RU388" s="58">
        <f t="shared" si="3556"/>
        <v>0</v>
      </c>
      <c r="RV388" s="58">
        <f t="shared" si="3556"/>
        <v>0</v>
      </c>
      <c r="RW388" s="58">
        <f t="shared" si="3556"/>
        <v>0</v>
      </c>
      <c r="RX388" s="58">
        <f t="shared" si="3556"/>
        <v>0</v>
      </c>
      <c r="RY388" s="58">
        <f t="shared" si="3556"/>
        <v>0</v>
      </c>
      <c r="RZ388" s="58">
        <f t="shared" si="3556"/>
        <v>0</v>
      </c>
      <c r="SA388" s="58">
        <f t="shared" si="3556"/>
        <v>0</v>
      </c>
      <c r="SB388" s="58">
        <f t="shared" si="3556"/>
        <v>0</v>
      </c>
      <c r="SC388" s="58">
        <f t="shared" si="3556"/>
        <v>0</v>
      </c>
      <c r="SD388" s="59">
        <f t="shared" si="3556"/>
        <v>0</v>
      </c>
      <c r="SE388" s="58">
        <f t="shared" si="3556"/>
        <v>0</v>
      </c>
      <c r="SF388" s="58">
        <f t="shared" si="3556"/>
        <v>0</v>
      </c>
      <c r="SG388" s="58">
        <f t="shared" si="3556"/>
        <v>0</v>
      </c>
      <c r="SH388" s="109">
        <f t="shared" si="3556"/>
        <v>0</v>
      </c>
      <c r="SI388" s="59">
        <f t="shared" si="3556"/>
        <v>0</v>
      </c>
      <c r="SJ388" s="58">
        <f t="shared" si="3556"/>
        <v>0</v>
      </c>
      <c r="SK388" s="58">
        <f t="shared" si="3556"/>
        <v>0</v>
      </c>
      <c r="SL388" s="58">
        <f t="shared" si="3556"/>
        <v>0</v>
      </c>
      <c r="SM388" s="58">
        <f t="shared" si="3556"/>
        <v>0</v>
      </c>
      <c r="SN388" s="58">
        <f t="shared" si="3556"/>
        <v>0</v>
      </c>
      <c r="SO388" s="58">
        <f t="shared" si="3556"/>
        <v>0</v>
      </c>
      <c r="SP388" s="58">
        <f t="shared" si="3556"/>
        <v>0</v>
      </c>
      <c r="SQ388" s="58">
        <f t="shared" si="3556"/>
        <v>0</v>
      </c>
      <c r="SR388" s="58">
        <f t="shared" si="3556"/>
        <v>0</v>
      </c>
      <c r="SS388" s="58">
        <f t="shared" si="3556"/>
        <v>0</v>
      </c>
      <c r="ST388" s="59">
        <f t="shared" si="3556"/>
        <v>0</v>
      </c>
      <c r="SU388" s="58">
        <f t="shared" si="3556"/>
        <v>0</v>
      </c>
      <c r="SV388" s="58">
        <f t="shared" si="3556"/>
        <v>0</v>
      </c>
      <c r="SW388" s="58">
        <f t="shared" si="3556"/>
        <v>0</v>
      </c>
      <c r="SX388" s="109">
        <f t="shared" si="3556"/>
        <v>0</v>
      </c>
      <c r="SY388" s="59">
        <f t="shared" si="3556"/>
        <v>0</v>
      </c>
      <c r="SZ388" s="58">
        <f t="shared" si="3556"/>
        <v>0</v>
      </c>
      <c r="TA388" s="58">
        <f t="shared" si="3556"/>
        <v>0</v>
      </c>
      <c r="TB388" s="58">
        <f t="shared" si="3556"/>
        <v>0</v>
      </c>
      <c r="TC388" s="58">
        <f t="shared" si="3556"/>
        <v>0</v>
      </c>
      <c r="TD388" s="58">
        <f t="shared" si="3556"/>
        <v>0</v>
      </c>
      <c r="TE388" s="58">
        <f t="shared" si="3556"/>
        <v>0</v>
      </c>
      <c r="TF388" s="58">
        <f t="shared" si="3556"/>
        <v>0</v>
      </c>
      <c r="TG388" s="58">
        <f t="shared" si="3556"/>
        <v>0</v>
      </c>
      <c r="TH388" s="58">
        <f t="shared" si="3556"/>
        <v>0</v>
      </c>
      <c r="TI388" s="58">
        <f t="shared" si="3556"/>
        <v>0</v>
      </c>
      <c r="TJ388" s="59">
        <f t="shared" si="3556"/>
        <v>0</v>
      </c>
      <c r="TK388" s="58">
        <f t="shared" si="3556"/>
        <v>0</v>
      </c>
      <c r="TL388" s="58">
        <f t="shared" si="3556"/>
        <v>0</v>
      </c>
      <c r="TM388" s="58">
        <f t="shared" si="3556"/>
        <v>0</v>
      </c>
      <c r="TN388" s="109">
        <f t="shared" si="3556"/>
        <v>0</v>
      </c>
      <c r="TO388" s="59">
        <f t="shared" si="3556"/>
        <v>0</v>
      </c>
      <c r="TP388" s="58">
        <f t="shared" si="3556"/>
        <v>0</v>
      </c>
      <c r="TQ388" s="58">
        <f t="shared" si="3556"/>
        <v>0</v>
      </c>
      <c r="TR388" s="58">
        <f t="shared" si="3556"/>
        <v>0</v>
      </c>
      <c r="TS388" s="58">
        <f t="shared" si="3556"/>
        <v>0</v>
      </c>
      <c r="TT388" s="58">
        <f t="shared" si="3556"/>
        <v>0</v>
      </c>
      <c r="TU388" s="58">
        <f t="shared" si="3556"/>
        <v>0</v>
      </c>
      <c r="TV388" s="58">
        <f t="shared" si="3556"/>
        <v>0</v>
      </c>
      <c r="TW388" s="58">
        <f t="shared" si="3556"/>
        <v>0</v>
      </c>
      <c r="TX388" s="58">
        <f t="shared" si="3556"/>
        <v>0</v>
      </c>
      <c r="TY388" s="58">
        <f t="shared" si="3556"/>
        <v>0</v>
      </c>
      <c r="TZ388" s="59">
        <f t="shared" si="3556"/>
        <v>0</v>
      </c>
      <c r="UA388" s="58">
        <f t="shared" si="3556"/>
        <v>0</v>
      </c>
      <c r="UB388" s="58">
        <f t="shared" si="3556"/>
        <v>0</v>
      </c>
      <c r="UC388" s="58">
        <f t="shared" si="3556"/>
        <v>0</v>
      </c>
      <c r="UD388" s="109">
        <f t="shared" si="3556"/>
        <v>0</v>
      </c>
      <c r="UE388" s="59">
        <f t="shared" ref="UE388:VD388" si="3557">SUM(UE389:UE393)</f>
        <v>0</v>
      </c>
      <c r="UF388" s="58">
        <f t="shared" si="3557"/>
        <v>0</v>
      </c>
      <c r="UG388" s="58">
        <f t="shared" si="3557"/>
        <v>0</v>
      </c>
      <c r="UH388" s="58">
        <f t="shared" si="3557"/>
        <v>0</v>
      </c>
      <c r="UI388" s="58">
        <f t="shared" si="3557"/>
        <v>0</v>
      </c>
      <c r="UJ388" s="58">
        <f t="shared" si="3557"/>
        <v>0</v>
      </c>
      <c r="UK388" s="58">
        <f t="shared" si="3557"/>
        <v>0</v>
      </c>
      <c r="UL388" s="58">
        <f t="shared" si="3557"/>
        <v>0</v>
      </c>
      <c r="UM388" s="58">
        <f t="shared" si="3557"/>
        <v>0</v>
      </c>
      <c r="UN388" s="58">
        <f t="shared" si="3557"/>
        <v>0</v>
      </c>
      <c r="UO388" s="58">
        <f t="shared" si="3557"/>
        <v>0</v>
      </c>
      <c r="UP388" s="59">
        <f t="shared" si="3557"/>
        <v>0</v>
      </c>
      <c r="UQ388" s="58">
        <f t="shared" si="3557"/>
        <v>0</v>
      </c>
      <c r="UR388" s="58">
        <f t="shared" si="3557"/>
        <v>0</v>
      </c>
      <c r="US388" s="58">
        <f t="shared" si="3557"/>
        <v>0</v>
      </c>
      <c r="UT388" s="58">
        <f t="shared" si="3557"/>
        <v>0</v>
      </c>
      <c r="UU388" s="58">
        <f t="shared" si="3557"/>
        <v>0</v>
      </c>
      <c r="UV388" s="58">
        <f t="shared" si="3557"/>
        <v>0</v>
      </c>
      <c r="UW388" s="58">
        <f t="shared" si="3557"/>
        <v>0</v>
      </c>
      <c r="UX388" s="58">
        <f t="shared" si="3557"/>
        <v>0</v>
      </c>
      <c r="UY388" s="58">
        <f t="shared" si="3557"/>
        <v>0</v>
      </c>
      <c r="UZ388" s="58">
        <f t="shared" si="3557"/>
        <v>0</v>
      </c>
      <c r="VA388" s="58">
        <f t="shared" si="3557"/>
        <v>0</v>
      </c>
      <c r="VB388" s="58">
        <f t="shared" si="3557"/>
        <v>0</v>
      </c>
      <c r="VC388" s="58">
        <f t="shared" si="3557"/>
        <v>0</v>
      </c>
      <c r="VD388" s="109">
        <f t="shared" si="3557"/>
        <v>0</v>
      </c>
      <c r="VE388" s="10" t="str">
        <f t="shared" si="2875"/>
        <v>-</v>
      </c>
    </row>
    <row r="389" spans="1:577" ht="20.149999999999999" customHeight="1">
      <c r="A389" s="40"/>
      <c r="B389" s="40"/>
      <c r="C389" s="41">
        <v>21081</v>
      </c>
      <c r="D389" s="42" t="s">
        <v>338</v>
      </c>
      <c r="E389" s="193">
        <f>SUM(F389:I389)</f>
        <v>0</v>
      </c>
      <c r="F389" s="194"/>
      <c r="G389" s="194"/>
      <c r="H389" s="195"/>
      <c r="I389" s="229"/>
      <c r="J389" s="241">
        <f t="shared" ref="J389:J393" si="3558">SUM(K389:Y389)</f>
        <v>0</v>
      </c>
      <c r="K389" s="61"/>
      <c r="L389" s="60"/>
      <c r="M389" s="60"/>
      <c r="N389" s="60"/>
      <c r="O389" s="60"/>
      <c r="P389" s="60"/>
      <c r="Q389" s="60"/>
      <c r="R389" s="60"/>
      <c r="S389" s="60"/>
      <c r="T389" s="60"/>
      <c r="U389" s="61"/>
      <c r="V389" s="60"/>
      <c r="W389" s="60"/>
      <c r="X389" s="60"/>
      <c r="Y389" s="110"/>
      <c r="Z389" s="169">
        <f t="shared" ref="Z389:Z393" si="3559">SUM(AA389:AO389)</f>
        <v>0</v>
      </c>
      <c r="AA389" s="60"/>
      <c r="AB389" s="60"/>
      <c r="AC389" s="60"/>
      <c r="AD389" s="60"/>
      <c r="AE389" s="60"/>
      <c r="AF389" s="60"/>
      <c r="AG389" s="60"/>
      <c r="AH389" s="60"/>
      <c r="AI389" s="60"/>
      <c r="AJ389" s="60"/>
      <c r="AK389" s="61"/>
      <c r="AL389" s="60"/>
      <c r="AM389" s="60"/>
      <c r="AN389" s="60"/>
      <c r="AO389" s="110"/>
      <c r="AP389" s="169">
        <f t="shared" ref="AP389:AP393" si="3560">SUM(AQ389:BE389)</f>
        <v>0</v>
      </c>
      <c r="AQ389" s="60"/>
      <c r="AR389" s="60"/>
      <c r="AS389" s="60"/>
      <c r="AT389" s="60"/>
      <c r="AU389" s="60"/>
      <c r="AV389" s="60"/>
      <c r="AW389" s="60"/>
      <c r="AX389" s="60"/>
      <c r="AY389" s="60"/>
      <c r="AZ389" s="60"/>
      <c r="BA389" s="61"/>
      <c r="BB389" s="60"/>
      <c r="BC389" s="60"/>
      <c r="BD389" s="60"/>
      <c r="BE389" s="110"/>
      <c r="BF389" s="169">
        <f t="shared" ref="BF389:BF393" si="3561">SUM(BG389:BU389)</f>
        <v>0</v>
      </c>
      <c r="BG389" s="60"/>
      <c r="BH389" s="60"/>
      <c r="BI389" s="60"/>
      <c r="BJ389" s="60"/>
      <c r="BK389" s="60"/>
      <c r="BL389" s="60"/>
      <c r="BM389" s="60"/>
      <c r="BN389" s="60"/>
      <c r="BO389" s="60"/>
      <c r="BP389" s="60"/>
      <c r="BQ389" s="61"/>
      <c r="BR389" s="60"/>
      <c r="BS389" s="60"/>
      <c r="BT389" s="60"/>
      <c r="BU389" s="110"/>
      <c r="BV389" s="169">
        <f t="shared" ref="BV389:BV393" si="3562">SUM(BW389:CU389)</f>
        <v>0</v>
      </c>
      <c r="BW389" s="60"/>
      <c r="BX389" s="60"/>
      <c r="BY389" s="60"/>
      <c r="BZ389" s="60"/>
      <c r="CA389" s="60"/>
      <c r="CB389" s="60"/>
      <c r="CC389" s="60"/>
      <c r="CD389" s="60"/>
      <c r="CE389" s="60"/>
      <c r="CF389" s="60"/>
      <c r="CG389" s="61"/>
      <c r="CH389" s="60"/>
      <c r="CI389" s="60"/>
      <c r="CJ389" s="60"/>
      <c r="CK389" s="60"/>
      <c r="CL389" s="60"/>
      <c r="CM389" s="60"/>
      <c r="CN389" s="60"/>
      <c r="CO389" s="60"/>
      <c r="CP389" s="60"/>
      <c r="CQ389" s="60"/>
      <c r="CR389" s="60"/>
      <c r="CS389" s="60"/>
      <c r="CT389" s="60"/>
      <c r="CU389" s="110"/>
      <c r="CV389" s="173"/>
      <c r="CW389" s="169">
        <f t="shared" ref="CW389:CW393" si="3563">SUM(CX389:DL389)</f>
        <v>0</v>
      </c>
      <c r="CX389" s="60"/>
      <c r="CY389" s="60"/>
      <c r="CZ389" s="60"/>
      <c r="DA389" s="60"/>
      <c r="DB389" s="60"/>
      <c r="DC389" s="60"/>
      <c r="DD389" s="60"/>
      <c r="DE389" s="60"/>
      <c r="DF389" s="60"/>
      <c r="DG389" s="60"/>
      <c r="DH389" s="61"/>
      <c r="DI389" s="60"/>
      <c r="DJ389" s="60"/>
      <c r="DK389" s="60"/>
      <c r="DL389" s="110"/>
      <c r="DM389" s="169">
        <f t="shared" ref="DM389:DM393" si="3564">SUM(DN389:EB389)</f>
        <v>0</v>
      </c>
      <c r="DN389" s="60"/>
      <c r="DO389" s="60"/>
      <c r="DP389" s="60"/>
      <c r="DQ389" s="60"/>
      <c r="DR389" s="60"/>
      <c r="DS389" s="60"/>
      <c r="DT389" s="60"/>
      <c r="DU389" s="60"/>
      <c r="DV389" s="60"/>
      <c r="DW389" s="60"/>
      <c r="DX389" s="61"/>
      <c r="DY389" s="60"/>
      <c r="DZ389" s="60"/>
      <c r="EA389" s="60"/>
      <c r="EB389" s="110"/>
      <c r="EC389" s="169">
        <f t="shared" ref="EC389:EC393" si="3565">SUM(ED389:ER389)</f>
        <v>0</v>
      </c>
      <c r="ED389" s="60"/>
      <c r="EE389" s="60"/>
      <c r="EF389" s="60"/>
      <c r="EG389" s="60"/>
      <c r="EH389" s="60"/>
      <c r="EI389" s="60"/>
      <c r="EJ389" s="60"/>
      <c r="EK389" s="60"/>
      <c r="EL389" s="60"/>
      <c r="EM389" s="60"/>
      <c r="EN389" s="61"/>
      <c r="EO389" s="60"/>
      <c r="EP389" s="60"/>
      <c r="EQ389" s="60"/>
      <c r="ER389" s="110"/>
      <c r="ES389" s="169">
        <f t="shared" ref="ES389:ES393" si="3566">SUM(ET389:FH389)</f>
        <v>0</v>
      </c>
      <c r="ET389" s="60"/>
      <c r="EU389" s="60"/>
      <c r="EV389" s="60"/>
      <c r="EW389" s="60"/>
      <c r="EX389" s="60"/>
      <c r="EY389" s="60"/>
      <c r="EZ389" s="60"/>
      <c r="FA389" s="60"/>
      <c r="FB389" s="60"/>
      <c r="FC389" s="60"/>
      <c r="FD389" s="61"/>
      <c r="FE389" s="60"/>
      <c r="FF389" s="60"/>
      <c r="FG389" s="60"/>
      <c r="FH389" s="110"/>
      <c r="FI389" s="169">
        <f t="shared" ref="FI389:FI393" si="3567">SUM(FJ389:FX389)</f>
        <v>0</v>
      </c>
      <c r="FJ389" s="60"/>
      <c r="FK389" s="60"/>
      <c r="FL389" s="60"/>
      <c r="FM389" s="60"/>
      <c r="FN389" s="60"/>
      <c r="FO389" s="60"/>
      <c r="FP389" s="60"/>
      <c r="FQ389" s="60"/>
      <c r="FR389" s="60"/>
      <c r="FS389" s="60"/>
      <c r="FT389" s="61"/>
      <c r="FU389" s="60"/>
      <c r="FV389" s="60"/>
      <c r="FW389" s="60"/>
      <c r="FX389" s="110"/>
      <c r="FY389" s="169">
        <f t="shared" ref="FY389:FY393" si="3568">SUM(FZ389:GN389)</f>
        <v>0</v>
      </c>
      <c r="FZ389" s="60"/>
      <c r="GA389" s="60"/>
      <c r="GB389" s="60"/>
      <c r="GC389" s="60"/>
      <c r="GD389" s="60"/>
      <c r="GE389" s="60"/>
      <c r="GF389" s="60"/>
      <c r="GG389" s="60"/>
      <c r="GH389" s="60"/>
      <c r="GI389" s="60"/>
      <c r="GJ389" s="61"/>
      <c r="GK389" s="60"/>
      <c r="GL389" s="60"/>
      <c r="GM389" s="60"/>
      <c r="GN389" s="110"/>
      <c r="GO389" s="169">
        <f t="shared" ref="GO389:GO393" si="3569">SUM(GP389:HN389)</f>
        <v>0</v>
      </c>
      <c r="GP389" s="60"/>
      <c r="GQ389" s="60"/>
      <c r="GR389" s="60"/>
      <c r="GS389" s="60"/>
      <c r="GT389" s="60"/>
      <c r="GU389" s="60"/>
      <c r="GV389" s="60"/>
      <c r="GW389" s="60"/>
      <c r="GX389" s="60"/>
      <c r="GY389" s="60"/>
      <c r="GZ389" s="61"/>
      <c r="HA389" s="60"/>
      <c r="HB389" s="60"/>
      <c r="HC389" s="60"/>
      <c r="HD389" s="60"/>
      <c r="HE389" s="60"/>
      <c r="HF389" s="60"/>
      <c r="HG389" s="60"/>
      <c r="HH389" s="60"/>
      <c r="HI389" s="60"/>
      <c r="HJ389" s="60"/>
      <c r="HK389" s="60"/>
      <c r="HL389" s="60"/>
      <c r="HM389" s="60"/>
      <c r="HN389" s="110"/>
      <c r="HO389" s="172"/>
      <c r="HP389" s="173"/>
      <c r="HQ389" s="169">
        <f t="shared" ref="HQ389:HQ393" si="3570">SUM(HR389:IF389)</f>
        <v>0</v>
      </c>
      <c r="HR389" s="60"/>
      <c r="HS389" s="60"/>
      <c r="HT389" s="60"/>
      <c r="HU389" s="60"/>
      <c r="HV389" s="60"/>
      <c r="HW389" s="60"/>
      <c r="HX389" s="60"/>
      <c r="HY389" s="60"/>
      <c r="HZ389" s="60"/>
      <c r="IA389" s="60"/>
      <c r="IB389" s="61"/>
      <c r="IC389" s="60"/>
      <c r="ID389" s="60"/>
      <c r="IE389" s="60"/>
      <c r="IF389" s="110"/>
      <c r="IG389" s="169">
        <f t="shared" ref="IG389:IG393" si="3571">SUM(IH389:IV389)</f>
        <v>0</v>
      </c>
      <c r="IH389" s="60"/>
      <c r="II389" s="60"/>
      <c r="IJ389" s="60"/>
      <c r="IK389" s="60"/>
      <c r="IL389" s="60"/>
      <c r="IM389" s="60"/>
      <c r="IN389" s="60"/>
      <c r="IO389" s="60"/>
      <c r="IP389" s="60"/>
      <c r="IQ389" s="60"/>
      <c r="IR389" s="61"/>
      <c r="IS389" s="60"/>
      <c r="IT389" s="60"/>
      <c r="IU389" s="60"/>
      <c r="IV389" s="110"/>
      <c r="IW389" s="169">
        <f t="shared" ref="IW389:IW393" si="3572">SUM(IX389:JL389)</f>
        <v>0</v>
      </c>
      <c r="IX389" s="60"/>
      <c r="IY389" s="60"/>
      <c r="IZ389" s="60"/>
      <c r="JA389" s="60"/>
      <c r="JB389" s="60"/>
      <c r="JC389" s="60"/>
      <c r="JD389" s="60"/>
      <c r="JE389" s="60"/>
      <c r="JF389" s="60"/>
      <c r="JG389" s="60"/>
      <c r="JH389" s="61"/>
      <c r="JI389" s="60"/>
      <c r="JJ389" s="60"/>
      <c r="JK389" s="60"/>
      <c r="JL389" s="110"/>
      <c r="JM389" s="169">
        <f t="shared" ref="JM389:JM393" si="3573">SUM(JN389:KB389)</f>
        <v>0</v>
      </c>
      <c r="JN389" s="60"/>
      <c r="JO389" s="60"/>
      <c r="JP389" s="60"/>
      <c r="JQ389" s="60"/>
      <c r="JR389" s="60"/>
      <c r="JS389" s="60"/>
      <c r="JT389" s="60"/>
      <c r="JU389" s="60"/>
      <c r="JV389" s="60"/>
      <c r="JW389" s="60"/>
      <c r="JX389" s="61"/>
      <c r="JY389" s="60"/>
      <c r="JZ389" s="60"/>
      <c r="KA389" s="60"/>
      <c r="KB389" s="110"/>
      <c r="KC389" s="169">
        <f t="shared" ref="KC389:KC393" si="3574">SUM(KD389:LB389)</f>
        <v>0</v>
      </c>
      <c r="KD389" s="60"/>
      <c r="KE389" s="60"/>
      <c r="KF389" s="60"/>
      <c r="KG389" s="60"/>
      <c r="KH389" s="60"/>
      <c r="KI389" s="60"/>
      <c r="KJ389" s="60"/>
      <c r="KK389" s="60"/>
      <c r="KL389" s="60"/>
      <c r="KM389" s="60"/>
      <c r="KN389" s="61"/>
      <c r="KO389" s="60"/>
      <c r="KP389" s="60"/>
      <c r="KQ389" s="60"/>
      <c r="KR389" s="60"/>
      <c r="KS389" s="60"/>
      <c r="KT389" s="60"/>
      <c r="KU389" s="60"/>
      <c r="KV389" s="60"/>
      <c r="KW389" s="60"/>
      <c r="KX389" s="60"/>
      <c r="KY389" s="60"/>
      <c r="KZ389" s="60"/>
      <c r="LA389" s="60"/>
      <c r="LB389" s="110"/>
      <c r="LC389" s="173"/>
      <c r="LD389" s="169">
        <f t="shared" ref="LD389:LD393" si="3575">SUM(LE389:LS389)</f>
        <v>0</v>
      </c>
      <c r="LE389" s="60"/>
      <c r="LF389" s="60"/>
      <c r="LG389" s="60"/>
      <c r="LH389" s="60"/>
      <c r="LI389" s="60"/>
      <c r="LJ389" s="60"/>
      <c r="LK389" s="60"/>
      <c r="LL389" s="60"/>
      <c r="LM389" s="60"/>
      <c r="LN389" s="60"/>
      <c r="LO389" s="61"/>
      <c r="LP389" s="60"/>
      <c r="LQ389" s="60"/>
      <c r="LR389" s="60"/>
      <c r="LS389" s="110"/>
      <c r="LT389" s="169">
        <f t="shared" ref="LT389:LT393" si="3576">SUM(LU389:MI389)</f>
        <v>0</v>
      </c>
      <c r="LU389" s="60"/>
      <c r="LV389" s="60"/>
      <c r="LW389" s="60"/>
      <c r="LX389" s="60"/>
      <c r="LY389" s="60"/>
      <c r="LZ389" s="60"/>
      <c r="MA389" s="60"/>
      <c r="MB389" s="60"/>
      <c r="MC389" s="60"/>
      <c r="MD389" s="60"/>
      <c r="ME389" s="61"/>
      <c r="MF389" s="60"/>
      <c r="MG389" s="60"/>
      <c r="MH389" s="60"/>
      <c r="MI389" s="110"/>
      <c r="MJ389" s="169">
        <f t="shared" ref="MJ389:MJ393" si="3577">SUM(MK389:MY389)</f>
        <v>0</v>
      </c>
      <c r="MK389" s="60"/>
      <c r="ML389" s="60"/>
      <c r="MM389" s="60"/>
      <c r="MN389" s="60"/>
      <c r="MO389" s="60"/>
      <c r="MP389" s="60"/>
      <c r="MQ389" s="60"/>
      <c r="MR389" s="60"/>
      <c r="MS389" s="60"/>
      <c r="MT389" s="60"/>
      <c r="MU389" s="61"/>
      <c r="MV389" s="60"/>
      <c r="MW389" s="60"/>
      <c r="MX389" s="60"/>
      <c r="MY389" s="110"/>
      <c r="MZ389" s="169">
        <f t="shared" ref="MZ389:MZ393" si="3578">SUM(NA389:NO389)</f>
        <v>0</v>
      </c>
      <c r="NA389" s="60"/>
      <c r="NB389" s="60"/>
      <c r="NC389" s="60"/>
      <c r="ND389" s="60"/>
      <c r="NE389" s="60"/>
      <c r="NF389" s="60"/>
      <c r="NG389" s="60"/>
      <c r="NH389" s="60"/>
      <c r="NI389" s="60"/>
      <c r="NJ389" s="60"/>
      <c r="NK389" s="61"/>
      <c r="NL389" s="60"/>
      <c r="NM389" s="60"/>
      <c r="NN389" s="60"/>
      <c r="NO389" s="110"/>
      <c r="NP389" s="169">
        <f t="shared" ref="NP389:NP393" si="3579">SUM(NQ389:OE389)</f>
        <v>0</v>
      </c>
      <c r="NQ389" s="60"/>
      <c r="NR389" s="60"/>
      <c r="NS389" s="60"/>
      <c r="NT389" s="60"/>
      <c r="NU389" s="60"/>
      <c r="NV389" s="60"/>
      <c r="NW389" s="60"/>
      <c r="NX389" s="60"/>
      <c r="NY389" s="60"/>
      <c r="NZ389" s="60"/>
      <c r="OA389" s="61"/>
      <c r="OB389" s="60"/>
      <c r="OC389" s="60"/>
      <c r="OD389" s="60"/>
      <c r="OE389" s="110"/>
      <c r="OF389" s="169">
        <f t="shared" ref="OF389:OF393" si="3580">SUM(OG389:OU389)</f>
        <v>0</v>
      </c>
      <c r="OG389" s="60"/>
      <c r="OH389" s="60"/>
      <c r="OI389" s="60"/>
      <c r="OJ389" s="60"/>
      <c r="OK389" s="60"/>
      <c r="OL389" s="60"/>
      <c r="OM389" s="60"/>
      <c r="ON389" s="60"/>
      <c r="OO389" s="60"/>
      <c r="OP389" s="60"/>
      <c r="OQ389" s="61"/>
      <c r="OR389" s="60"/>
      <c r="OS389" s="60"/>
      <c r="OT389" s="60"/>
      <c r="OU389" s="110"/>
      <c r="OV389" s="169">
        <f t="shared" ref="OV389:OV393" si="3581">SUM(OW389:PK389)</f>
        <v>0</v>
      </c>
      <c r="OW389" s="60"/>
      <c r="OX389" s="60"/>
      <c r="OY389" s="60"/>
      <c r="OZ389" s="60"/>
      <c r="PA389" s="60"/>
      <c r="PB389" s="60"/>
      <c r="PC389" s="60"/>
      <c r="PD389" s="60"/>
      <c r="PE389" s="60"/>
      <c r="PF389" s="60"/>
      <c r="PG389" s="61"/>
      <c r="PH389" s="60"/>
      <c r="PI389" s="60"/>
      <c r="PJ389" s="60"/>
      <c r="PK389" s="110"/>
      <c r="PL389" s="169">
        <f t="shared" ref="PL389:PL393" si="3582">SUM(PM389:QA389)</f>
        <v>0</v>
      </c>
      <c r="PM389" s="60"/>
      <c r="PN389" s="60"/>
      <c r="PO389" s="60"/>
      <c r="PP389" s="60"/>
      <c r="PQ389" s="60"/>
      <c r="PR389" s="60"/>
      <c r="PS389" s="60"/>
      <c r="PT389" s="60"/>
      <c r="PU389" s="60"/>
      <c r="PV389" s="60"/>
      <c r="PW389" s="61"/>
      <c r="PX389" s="60"/>
      <c r="PY389" s="60"/>
      <c r="PZ389" s="60"/>
      <c r="QA389" s="110"/>
      <c r="QB389" s="169">
        <f t="shared" ref="QB389:QB393" si="3583">SUM(QC389:QQ389)</f>
        <v>0</v>
      </c>
      <c r="QC389" s="60"/>
      <c r="QD389" s="60"/>
      <c r="QE389" s="60"/>
      <c r="QF389" s="60"/>
      <c r="QG389" s="60"/>
      <c r="QH389" s="60"/>
      <c r="QI389" s="60"/>
      <c r="QJ389" s="60"/>
      <c r="QK389" s="60"/>
      <c r="QL389" s="60"/>
      <c r="QM389" s="61"/>
      <c r="QN389" s="60"/>
      <c r="QO389" s="60"/>
      <c r="QP389" s="60"/>
      <c r="QQ389" s="110"/>
      <c r="QR389" s="169">
        <f t="shared" ref="QR389:QR393" si="3584">SUM(QS389:RQ389)</f>
        <v>0</v>
      </c>
      <c r="QS389" s="60"/>
      <c r="QT389" s="60"/>
      <c r="QU389" s="60"/>
      <c r="QV389" s="60"/>
      <c r="QW389" s="60"/>
      <c r="QX389" s="60"/>
      <c r="QY389" s="60"/>
      <c r="QZ389" s="60"/>
      <c r="RA389" s="60"/>
      <c r="RB389" s="60"/>
      <c r="RC389" s="61"/>
      <c r="RD389" s="60"/>
      <c r="RE389" s="60"/>
      <c r="RF389" s="60"/>
      <c r="RG389" s="60"/>
      <c r="RH389" s="60"/>
      <c r="RI389" s="60"/>
      <c r="RJ389" s="60"/>
      <c r="RK389" s="60"/>
      <c r="RL389" s="60"/>
      <c r="RM389" s="60"/>
      <c r="RN389" s="60"/>
      <c r="RO389" s="60"/>
      <c r="RP389" s="60"/>
      <c r="RQ389" s="110"/>
      <c r="RR389" s="173"/>
      <c r="RS389" s="169">
        <f t="shared" ref="RS389:RS393" si="3585">SUM(RT389:SH389)</f>
        <v>0</v>
      </c>
      <c r="RT389" s="60"/>
      <c r="RU389" s="60"/>
      <c r="RV389" s="60"/>
      <c r="RW389" s="60"/>
      <c r="RX389" s="60"/>
      <c r="RY389" s="60"/>
      <c r="RZ389" s="60"/>
      <c r="SA389" s="60"/>
      <c r="SB389" s="60"/>
      <c r="SC389" s="60"/>
      <c r="SD389" s="61"/>
      <c r="SE389" s="60"/>
      <c r="SF389" s="60"/>
      <c r="SG389" s="60"/>
      <c r="SH389" s="110"/>
      <c r="SI389" s="169">
        <f t="shared" ref="SI389:SI393" si="3586">SUM(SJ389:SX389)</f>
        <v>0</v>
      </c>
      <c r="SJ389" s="60"/>
      <c r="SK389" s="60"/>
      <c r="SL389" s="60"/>
      <c r="SM389" s="60"/>
      <c r="SN389" s="60"/>
      <c r="SO389" s="60"/>
      <c r="SP389" s="60"/>
      <c r="SQ389" s="60"/>
      <c r="SR389" s="60"/>
      <c r="SS389" s="60"/>
      <c r="ST389" s="61"/>
      <c r="SU389" s="60"/>
      <c r="SV389" s="60"/>
      <c r="SW389" s="60"/>
      <c r="SX389" s="110"/>
      <c r="SY389" s="169">
        <f t="shared" ref="SY389:SY393" si="3587">SUM(SZ389:TN389)</f>
        <v>0</v>
      </c>
      <c r="SZ389" s="60"/>
      <c r="TA389" s="60"/>
      <c r="TB389" s="60"/>
      <c r="TC389" s="60"/>
      <c r="TD389" s="60"/>
      <c r="TE389" s="60"/>
      <c r="TF389" s="60"/>
      <c r="TG389" s="60"/>
      <c r="TH389" s="60"/>
      <c r="TI389" s="60"/>
      <c r="TJ389" s="61"/>
      <c r="TK389" s="60"/>
      <c r="TL389" s="60"/>
      <c r="TM389" s="60"/>
      <c r="TN389" s="110"/>
      <c r="TO389" s="169">
        <f t="shared" ref="TO389:TO393" si="3588">SUM(TP389:UD389)</f>
        <v>0</v>
      </c>
      <c r="TP389" s="60"/>
      <c r="TQ389" s="60"/>
      <c r="TR389" s="60"/>
      <c r="TS389" s="60"/>
      <c r="TT389" s="60"/>
      <c r="TU389" s="60"/>
      <c r="TV389" s="60"/>
      <c r="TW389" s="60"/>
      <c r="TX389" s="60"/>
      <c r="TY389" s="60"/>
      <c r="TZ389" s="61"/>
      <c r="UA389" s="60"/>
      <c r="UB389" s="60"/>
      <c r="UC389" s="60"/>
      <c r="UD389" s="110"/>
      <c r="UE389" s="169">
        <f t="shared" ref="UE389:UE393" si="3589">SUM(UF389:VD389)</f>
        <v>0</v>
      </c>
      <c r="UF389" s="60"/>
      <c r="UG389" s="60"/>
      <c r="UH389" s="60"/>
      <c r="UI389" s="60"/>
      <c r="UJ389" s="60"/>
      <c r="UK389" s="60"/>
      <c r="UL389" s="60"/>
      <c r="UM389" s="60"/>
      <c r="UN389" s="60"/>
      <c r="UO389" s="60"/>
      <c r="UP389" s="61"/>
      <c r="UQ389" s="60"/>
      <c r="UR389" s="60"/>
      <c r="US389" s="60"/>
      <c r="UT389" s="60"/>
      <c r="UU389" s="60"/>
      <c r="UV389" s="60"/>
      <c r="UW389" s="60"/>
      <c r="UX389" s="60"/>
      <c r="UY389" s="60"/>
      <c r="UZ389" s="60"/>
      <c r="VA389" s="60"/>
      <c r="VB389" s="60"/>
      <c r="VC389" s="60"/>
      <c r="VD389" s="110"/>
      <c r="VE389" s="10" t="str">
        <f t="shared" si="2875"/>
        <v>-</v>
      </c>
    </row>
    <row r="390" spans="1:577" ht="20.149999999999999" customHeight="1">
      <c r="A390" s="40"/>
      <c r="B390" s="40"/>
      <c r="C390" s="41">
        <v>21082</v>
      </c>
      <c r="D390" s="42" t="s">
        <v>339</v>
      </c>
      <c r="E390" s="193">
        <f>SUM(F390:I390)</f>
        <v>0</v>
      </c>
      <c r="F390" s="194"/>
      <c r="G390" s="194"/>
      <c r="H390" s="195"/>
      <c r="I390" s="229"/>
      <c r="J390" s="241">
        <f t="shared" si="3558"/>
        <v>0</v>
      </c>
      <c r="K390" s="61"/>
      <c r="L390" s="60"/>
      <c r="M390" s="60"/>
      <c r="N390" s="60"/>
      <c r="O390" s="60"/>
      <c r="P390" s="60"/>
      <c r="Q390" s="60"/>
      <c r="R390" s="60"/>
      <c r="S390" s="60"/>
      <c r="T390" s="60"/>
      <c r="U390" s="61"/>
      <c r="V390" s="60"/>
      <c r="W390" s="60"/>
      <c r="X390" s="60"/>
      <c r="Y390" s="110"/>
      <c r="Z390" s="169">
        <f t="shared" si="3559"/>
        <v>0</v>
      </c>
      <c r="AA390" s="60"/>
      <c r="AB390" s="60"/>
      <c r="AC390" s="60"/>
      <c r="AD390" s="60"/>
      <c r="AE390" s="60"/>
      <c r="AF390" s="60"/>
      <c r="AG390" s="60"/>
      <c r="AH390" s="60"/>
      <c r="AI390" s="60"/>
      <c r="AJ390" s="60"/>
      <c r="AK390" s="61"/>
      <c r="AL390" s="60"/>
      <c r="AM390" s="60"/>
      <c r="AN390" s="60"/>
      <c r="AO390" s="110"/>
      <c r="AP390" s="169">
        <f t="shared" si="3560"/>
        <v>0</v>
      </c>
      <c r="AQ390" s="60"/>
      <c r="AR390" s="60"/>
      <c r="AS390" s="60"/>
      <c r="AT390" s="60"/>
      <c r="AU390" s="60"/>
      <c r="AV390" s="60"/>
      <c r="AW390" s="60"/>
      <c r="AX390" s="60"/>
      <c r="AY390" s="60"/>
      <c r="AZ390" s="60"/>
      <c r="BA390" s="61"/>
      <c r="BB390" s="60"/>
      <c r="BC390" s="60"/>
      <c r="BD390" s="60"/>
      <c r="BE390" s="110"/>
      <c r="BF390" s="169">
        <f t="shared" si="3561"/>
        <v>0</v>
      </c>
      <c r="BG390" s="60"/>
      <c r="BH390" s="60"/>
      <c r="BI390" s="60"/>
      <c r="BJ390" s="60"/>
      <c r="BK390" s="60"/>
      <c r="BL390" s="60"/>
      <c r="BM390" s="60"/>
      <c r="BN390" s="60"/>
      <c r="BO390" s="60"/>
      <c r="BP390" s="60"/>
      <c r="BQ390" s="61"/>
      <c r="BR390" s="60"/>
      <c r="BS390" s="60"/>
      <c r="BT390" s="60"/>
      <c r="BU390" s="110"/>
      <c r="BV390" s="169">
        <f t="shared" si="3562"/>
        <v>0</v>
      </c>
      <c r="BW390" s="60"/>
      <c r="BX390" s="60"/>
      <c r="BY390" s="60"/>
      <c r="BZ390" s="60"/>
      <c r="CA390" s="60"/>
      <c r="CB390" s="60"/>
      <c r="CC390" s="60"/>
      <c r="CD390" s="60"/>
      <c r="CE390" s="60"/>
      <c r="CF390" s="60"/>
      <c r="CG390" s="61"/>
      <c r="CH390" s="60"/>
      <c r="CI390" s="60"/>
      <c r="CJ390" s="60"/>
      <c r="CK390" s="60"/>
      <c r="CL390" s="60"/>
      <c r="CM390" s="60"/>
      <c r="CN390" s="60"/>
      <c r="CO390" s="60"/>
      <c r="CP390" s="60"/>
      <c r="CQ390" s="60"/>
      <c r="CR390" s="60"/>
      <c r="CS390" s="60"/>
      <c r="CT390" s="60"/>
      <c r="CU390" s="110"/>
      <c r="CV390" s="173"/>
      <c r="CW390" s="169">
        <f t="shared" si="3563"/>
        <v>0</v>
      </c>
      <c r="CX390" s="60"/>
      <c r="CY390" s="60"/>
      <c r="CZ390" s="60"/>
      <c r="DA390" s="60"/>
      <c r="DB390" s="60"/>
      <c r="DC390" s="60"/>
      <c r="DD390" s="60"/>
      <c r="DE390" s="60"/>
      <c r="DF390" s="60"/>
      <c r="DG390" s="60"/>
      <c r="DH390" s="61"/>
      <c r="DI390" s="60"/>
      <c r="DJ390" s="60"/>
      <c r="DK390" s="60"/>
      <c r="DL390" s="110"/>
      <c r="DM390" s="169">
        <f t="shared" si="3564"/>
        <v>0</v>
      </c>
      <c r="DN390" s="60"/>
      <c r="DO390" s="60"/>
      <c r="DP390" s="60"/>
      <c r="DQ390" s="60"/>
      <c r="DR390" s="60"/>
      <c r="DS390" s="60"/>
      <c r="DT390" s="60"/>
      <c r="DU390" s="60"/>
      <c r="DV390" s="60"/>
      <c r="DW390" s="60"/>
      <c r="DX390" s="61"/>
      <c r="DY390" s="60"/>
      <c r="DZ390" s="60"/>
      <c r="EA390" s="60"/>
      <c r="EB390" s="110"/>
      <c r="EC390" s="169">
        <f t="shared" si="3565"/>
        <v>0</v>
      </c>
      <c r="ED390" s="60"/>
      <c r="EE390" s="60"/>
      <c r="EF390" s="60"/>
      <c r="EG390" s="60"/>
      <c r="EH390" s="60"/>
      <c r="EI390" s="60"/>
      <c r="EJ390" s="60"/>
      <c r="EK390" s="60"/>
      <c r="EL390" s="60"/>
      <c r="EM390" s="60"/>
      <c r="EN390" s="61"/>
      <c r="EO390" s="60"/>
      <c r="EP390" s="60"/>
      <c r="EQ390" s="60"/>
      <c r="ER390" s="110"/>
      <c r="ES390" s="169">
        <f t="shared" si="3566"/>
        <v>0</v>
      </c>
      <c r="ET390" s="60"/>
      <c r="EU390" s="60"/>
      <c r="EV390" s="60"/>
      <c r="EW390" s="60"/>
      <c r="EX390" s="60"/>
      <c r="EY390" s="60"/>
      <c r="EZ390" s="60"/>
      <c r="FA390" s="60"/>
      <c r="FB390" s="60"/>
      <c r="FC390" s="60"/>
      <c r="FD390" s="61"/>
      <c r="FE390" s="60"/>
      <c r="FF390" s="60"/>
      <c r="FG390" s="60"/>
      <c r="FH390" s="110"/>
      <c r="FI390" s="169">
        <f t="shared" si="3567"/>
        <v>0</v>
      </c>
      <c r="FJ390" s="60"/>
      <c r="FK390" s="60"/>
      <c r="FL390" s="60"/>
      <c r="FM390" s="60"/>
      <c r="FN390" s="60"/>
      <c r="FO390" s="60"/>
      <c r="FP390" s="60"/>
      <c r="FQ390" s="60"/>
      <c r="FR390" s="60"/>
      <c r="FS390" s="60"/>
      <c r="FT390" s="61"/>
      <c r="FU390" s="60"/>
      <c r="FV390" s="60"/>
      <c r="FW390" s="60"/>
      <c r="FX390" s="110"/>
      <c r="FY390" s="169">
        <f t="shared" si="3568"/>
        <v>0</v>
      </c>
      <c r="FZ390" s="60"/>
      <c r="GA390" s="60"/>
      <c r="GB390" s="60"/>
      <c r="GC390" s="60"/>
      <c r="GD390" s="60"/>
      <c r="GE390" s="60"/>
      <c r="GF390" s="60"/>
      <c r="GG390" s="60"/>
      <c r="GH390" s="60"/>
      <c r="GI390" s="60"/>
      <c r="GJ390" s="61"/>
      <c r="GK390" s="60"/>
      <c r="GL390" s="60"/>
      <c r="GM390" s="60"/>
      <c r="GN390" s="110"/>
      <c r="GO390" s="169">
        <f t="shared" si="3569"/>
        <v>0</v>
      </c>
      <c r="GP390" s="60"/>
      <c r="GQ390" s="60"/>
      <c r="GR390" s="60"/>
      <c r="GS390" s="60"/>
      <c r="GT390" s="60"/>
      <c r="GU390" s="60"/>
      <c r="GV390" s="60"/>
      <c r="GW390" s="60"/>
      <c r="GX390" s="60"/>
      <c r="GY390" s="60"/>
      <c r="GZ390" s="61"/>
      <c r="HA390" s="60"/>
      <c r="HB390" s="60"/>
      <c r="HC390" s="60"/>
      <c r="HD390" s="60"/>
      <c r="HE390" s="60"/>
      <c r="HF390" s="60"/>
      <c r="HG390" s="60"/>
      <c r="HH390" s="60"/>
      <c r="HI390" s="60"/>
      <c r="HJ390" s="60"/>
      <c r="HK390" s="60"/>
      <c r="HL390" s="60"/>
      <c r="HM390" s="60"/>
      <c r="HN390" s="110"/>
      <c r="HO390" s="172"/>
      <c r="HP390" s="173"/>
      <c r="HQ390" s="169">
        <f t="shared" si="3570"/>
        <v>0</v>
      </c>
      <c r="HR390" s="60"/>
      <c r="HS390" s="60"/>
      <c r="HT390" s="60"/>
      <c r="HU390" s="60"/>
      <c r="HV390" s="60"/>
      <c r="HW390" s="60"/>
      <c r="HX390" s="60"/>
      <c r="HY390" s="60"/>
      <c r="HZ390" s="60"/>
      <c r="IA390" s="60"/>
      <c r="IB390" s="61"/>
      <c r="IC390" s="60"/>
      <c r="ID390" s="60"/>
      <c r="IE390" s="60"/>
      <c r="IF390" s="110"/>
      <c r="IG390" s="169">
        <f t="shared" si="3571"/>
        <v>0</v>
      </c>
      <c r="IH390" s="60"/>
      <c r="II390" s="60"/>
      <c r="IJ390" s="60"/>
      <c r="IK390" s="60"/>
      <c r="IL390" s="60"/>
      <c r="IM390" s="60"/>
      <c r="IN390" s="60"/>
      <c r="IO390" s="60"/>
      <c r="IP390" s="60"/>
      <c r="IQ390" s="60"/>
      <c r="IR390" s="61"/>
      <c r="IS390" s="60"/>
      <c r="IT390" s="60"/>
      <c r="IU390" s="60"/>
      <c r="IV390" s="110"/>
      <c r="IW390" s="169">
        <f t="shared" si="3572"/>
        <v>0</v>
      </c>
      <c r="IX390" s="60"/>
      <c r="IY390" s="60"/>
      <c r="IZ390" s="60"/>
      <c r="JA390" s="60"/>
      <c r="JB390" s="60"/>
      <c r="JC390" s="60"/>
      <c r="JD390" s="60"/>
      <c r="JE390" s="60"/>
      <c r="JF390" s="60"/>
      <c r="JG390" s="60"/>
      <c r="JH390" s="61"/>
      <c r="JI390" s="60"/>
      <c r="JJ390" s="60"/>
      <c r="JK390" s="60"/>
      <c r="JL390" s="110"/>
      <c r="JM390" s="169">
        <f t="shared" si="3573"/>
        <v>0</v>
      </c>
      <c r="JN390" s="60"/>
      <c r="JO390" s="60"/>
      <c r="JP390" s="60"/>
      <c r="JQ390" s="60"/>
      <c r="JR390" s="60"/>
      <c r="JS390" s="60"/>
      <c r="JT390" s="60"/>
      <c r="JU390" s="60"/>
      <c r="JV390" s="60"/>
      <c r="JW390" s="60"/>
      <c r="JX390" s="61"/>
      <c r="JY390" s="60"/>
      <c r="JZ390" s="60"/>
      <c r="KA390" s="60"/>
      <c r="KB390" s="110"/>
      <c r="KC390" s="169">
        <f t="shared" si="3574"/>
        <v>0</v>
      </c>
      <c r="KD390" s="60"/>
      <c r="KE390" s="60"/>
      <c r="KF390" s="60"/>
      <c r="KG390" s="60"/>
      <c r="KH390" s="60"/>
      <c r="KI390" s="60"/>
      <c r="KJ390" s="60"/>
      <c r="KK390" s="60"/>
      <c r="KL390" s="60"/>
      <c r="KM390" s="60"/>
      <c r="KN390" s="61"/>
      <c r="KO390" s="60"/>
      <c r="KP390" s="60"/>
      <c r="KQ390" s="60"/>
      <c r="KR390" s="60"/>
      <c r="KS390" s="60"/>
      <c r="KT390" s="60"/>
      <c r="KU390" s="60"/>
      <c r="KV390" s="60"/>
      <c r="KW390" s="60"/>
      <c r="KX390" s="60"/>
      <c r="KY390" s="60"/>
      <c r="KZ390" s="60"/>
      <c r="LA390" s="60"/>
      <c r="LB390" s="110"/>
      <c r="LC390" s="173"/>
      <c r="LD390" s="169">
        <f t="shared" si="3575"/>
        <v>0</v>
      </c>
      <c r="LE390" s="60"/>
      <c r="LF390" s="60"/>
      <c r="LG390" s="60"/>
      <c r="LH390" s="60"/>
      <c r="LI390" s="60"/>
      <c r="LJ390" s="60"/>
      <c r="LK390" s="60"/>
      <c r="LL390" s="60"/>
      <c r="LM390" s="60"/>
      <c r="LN390" s="60"/>
      <c r="LO390" s="61"/>
      <c r="LP390" s="60"/>
      <c r="LQ390" s="60"/>
      <c r="LR390" s="60"/>
      <c r="LS390" s="110"/>
      <c r="LT390" s="169">
        <f t="shared" si="3576"/>
        <v>0</v>
      </c>
      <c r="LU390" s="60"/>
      <c r="LV390" s="60"/>
      <c r="LW390" s="60"/>
      <c r="LX390" s="60"/>
      <c r="LY390" s="60"/>
      <c r="LZ390" s="60"/>
      <c r="MA390" s="60"/>
      <c r="MB390" s="60"/>
      <c r="MC390" s="60"/>
      <c r="MD390" s="60"/>
      <c r="ME390" s="61"/>
      <c r="MF390" s="60"/>
      <c r="MG390" s="60"/>
      <c r="MH390" s="60"/>
      <c r="MI390" s="110"/>
      <c r="MJ390" s="169">
        <f t="shared" si="3577"/>
        <v>0</v>
      </c>
      <c r="MK390" s="60"/>
      <c r="ML390" s="60"/>
      <c r="MM390" s="60"/>
      <c r="MN390" s="60"/>
      <c r="MO390" s="60"/>
      <c r="MP390" s="60"/>
      <c r="MQ390" s="60"/>
      <c r="MR390" s="60"/>
      <c r="MS390" s="60"/>
      <c r="MT390" s="60"/>
      <c r="MU390" s="61"/>
      <c r="MV390" s="60"/>
      <c r="MW390" s="60"/>
      <c r="MX390" s="60"/>
      <c r="MY390" s="110"/>
      <c r="MZ390" s="169">
        <f t="shared" si="3578"/>
        <v>0</v>
      </c>
      <c r="NA390" s="60"/>
      <c r="NB390" s="60"/>
      <c r="NC390" s="60"/>
      <c r="ND390" s="60"/>
      <c r="NE390" s="60"/>
      <c r="NF390" s="60"/>
      <c r="NG390" s="60"/>
      <c r="NH390" s="60"/>
      <c r="NI390" s="60"/>
      <c r="NJ390" s="60"/>
      <c r="NK390" s="61"/>
      <c r="NL390" s="60"/>
      <c r="NM390" s="60"/>
      <c r="NN390" s="60"/>
      <c r="NO390" s="110"/>
      <c r="NP390" s="169">
        <f t="shared" si="3579"/>
        <v>0</v>
      </c>
      <c r="NQ390" s="60"/>
      <c r="NR390" s="60"/>
      <c r="NS390" s="60"/>
      <c r="NT390" s="60"/>
      <c r="NU390" s="60"/>
      <c r="NV390" s="60"/>
      <c r="NW390" s="60"/>
      <c r="NX390" s="60"/>
      <c r="NY390" s="60"/>
      <c r="NZ390" s="60"/>
      <c r="OA390" s="61"/>
      <c r="OB390" s="60"/>
      <c r="OC390" s="60"/>
      <c r="OD390" s="60"/>
      <c r="OE390" s="110"/>
      <c r="OF390" s="169">
        <f t="shared" si="3580"/>
        <v>0</v>
      </c>
      <c r="OG390" s="60"/>
      <c r="OH390" s="60"/>
      <c r="OI390" s="60"/>
      <c r="OJ390" s="60"/>
      <c r="OK390" s="60"/>
      <c r="OL390" s="60"/>
      <c r="OM390" s="60"/>
      <c r="ON390" s="60"/>
      <c r="OO390" s="60"/>
      <c r="OP390" s="60"/>
      <c r="OQ390" s="61"/>
      <c r="OR390" s="60"/>
      <c r="OS390" s="60"/>
      <c r="OT390" s="60"/>
      <c r="OU390" s="110"/>
      <c r="OV390" s="169">
        <f t="shared" si="3581"/>
        <v>0</v>
      </c>
      <c r="OW390" s="60"/>
      <c r="OX390" s="60"/>
      <c r="OY390" s="60"/>
      <c r="OZ390" s="60"/>
      <c r="PA390" s="60"/>
      <c r="PB390" s="60"/>
      <c r="PC390" s="60"/>
      <c r="PD390" s="60"/>
      <c r="PE390" s="60"/>
      <c r="PF390" s="60"/>
      <c r="PG390" s="61"/>
      <c r="PH390" s="60"/>
      <c r="PI390" s="60"/>
      <c r="PJ390" s="60"/>
      <c r="PK390" s="110"/>
      <c r="PL390" s="169">
        <f t="shared" si="3582"/>
        <v>0</v>
      </c>
      <c r="PM390" s="60"/>
      <c r="PN390" s="60"/>
      <c r="PO390" s="60"/>
      <c r="PP390" s="60"/>
      <c r="PQ390" s="60"/>
      <c r="PR390" s="60"/>
      <c r="PS390" s="60"/>
      <c r="PT390" s="60"/>
      <c r="PU390" s="60"/>
      <c r="PV390" s="60"/>
      <c r="PW390" s="61"/>
      <c r="PX390" s="60"/>
      <c r="PY390" s="60"/>
      <c r="PZ390" s="60"/>
      <c r="QA390" s="110"/>
      <c r="QB390" s="169">
        <f t="shared" si="3583"/>
        <v>0</v>
      </c>
      <c r="QC390" s="60"/>
      <c r="QD390" s="60"/>
      <c r="QE390" s="60"/>
      <c r="QF390" s="60"/>
      <c r="QG390" s="60"/>
      <c r="QH390" s="60"/>
      <c r="QI390" s="60"/>
      <c r="QJ390" s="60"/>
      <c r="QK390" s="60"/>
      <c r="QL390" s="60"/>
      <c r="QM390" s="61"/>
      <c r="QN390" s="60"/>
      <c r="QO390" s="60"/>
      <c r="QP390" s="60"/>
      <c r="QQ390" s="110"/>
      <c r="QR390" s="169">
        <f t="shared" si="3584"/>
        <v>0</v>
      </c>
      <c r="QS390" s="60"/>
      <c r="QT390" s="60"/>
      <c r="QU390" s="60"/>
      <c r="QV390" s="60"/>
      <c r="QW390" s="60"/>
      <c r="QX390" s="60"/>
      <c r="QY390" s="60"/>
      <c r="QZ390" s="60"/>
      <c r="RA390" s="60"/>
      <c r="RB390" s="60"/>
      <c r="RC390" s="61"/>
      <c r="RD390" s="60"/>
      <c r="RE390" s="60"/>
      <c r="RF390" s="60"/>
      <c r="RG390" s="60"/>
      <c r="RH390" s="60"/>
      <c r="RI390" s="60"/>
      <c r="RJ390" s="60"/>
      <c r="RK390" s="60"/>
      <c r="RL390" s="60"/>
      <c r="RM390" s="60"/>
      <c r="RN390" s="60"/>
      <c r="RO390" s="60"/>
      <c r="RP390" s="60"/>
      <c r="RQ390" s="110"/>
      <c r="RR390" s="173"/>
      <c r="RS390" s="169">
        <f t="shared" si="3585"/>
        <v>0</v>
      </c>
      <c r="RT390" s="60"/>
      <c r="RU390" s="60"/>
      <c r="RV390" s="60"/>
      <c r="RW390" s="60"/>
      <c r="RX390" s="60"/>
      <c r="RY390" s="60"/>
      <c r="RZ390" s="60"/>
      <c r="SA390" s="60"/>
      <c r="SB390" s="60"/>
      <c r="SC390" s="60"/>
      <c r="SD390" s="61"/>
      <c r="SE390" s="60"/>
      <c r="SF390" s="60"/>
      <c r="SG390" s="60"/>
      <c r="SH390" s="110"/>
      <c r="SI390" s="169">
        <f t="shared" si="3586"/>
        <v>0</v>
      </c>
      <c r="SJ390" s="60"/>
      <c r="SK390" s="60"/>
      <c r="SL390" s="60"/>
      <c r="SM390" s="60"/>
      <c r="SN390" s="60"/>
      <c r="SO390" s="60"/>
      <c r="SP390" s="60"/>
      <c r="SQ390" s="60"/>
      <c r="SR390" s="60"/>
      <c r="SS390" s="60"/>
      <c r="ST390" s="61"/>
      <c r="SU390" s="60"/>
      <c r="SV390" s="60"/>
      <c r="SW390" s="60"/>
      <c r="SX390" s="110"/>
      <c r="SY390" s="169">
        <f t="shared" si="3587"/>
        <v>0</v>
      </c>
      <c r="SZ390" s="60"/>
      <c r="TA390" s="60"/>
      <c r="TB390" s="60"/>
      <c r="TC390" s="60"/>
      <c r="TD390" s="60"/>
      <c r="TE390" s="60"/>
      <c r="TF390" s="60"/>
      <c r="TG390" s="60"/>
      <c r="TH390" s="60"/>
      <c r="TI390" s="60"/>
      <c r="TJ390" s="61"/>
      <c r="TK390" s="60"/>
      <c r="TL390" s="60"/>
      <c r="TM390" s="60"/>
      <c r="TN390" s="110"/>
      <c r="TO390" s="169">
        <f t="shared" si="3588"/>
        <v>0</v>
      </c>
      <c r="TP390" s="60"/>
      <c r="TQ390" s="60"/>
      <c r="TR390" s="60"/>
      <c r="TS390" s="60"/>
      <c r="TT390" s="60"/>
      <c r="TU390" s="60"/>
      <c r="TV390" s="60"/>
      <c r="TW390" s="60"/>
      <c r="TX390" s="60"/>
      <c r="TY390" s="60"/>
      <c r="TZ390" s="61"/>
      <c r="UA390" s="60"/>
      <c r="UB390" s="60"/>
      <c r="UC390" s="60"/>
      <c r="UD390" s="110"/>
      <c r="UE390" s="169">
        <f t="shared" si="3589"/>
        <v>0</v>
      </c>
      <c r="UF390" s="60"/>
      <c r="UG390" s="60"/>
      <c r="UH390" s="60"/>
      <c r="UI390" s="60"/>
      <c r="UJ390" s="60"/>
      <c r="UK390" s="60"/>
      <c r="UL390" s="60"/>
      <c r="UM390" s="60"/>
      <c r="UN390" s="60"/>
      <c r="UO390" s="60"/>
      <c r="UP390" s="61"/>
      <c r="UQ390" s="60"/>
      <c r="UR390" s="60"/>
      <c r="US390" s="60"/>
      <c r="UT390" s="60"/>
      <c r="UU390" s="60"/>
      <c r="UV390" s="60"/>
      <c r="UW390" s="60"/>
      <c r="UX390" s="60"/>
      <c r="UY390" s="60"/>
      <c r="UZ390" s="60"/>
      <c r="VA390" s="60"/>
      <c r="VB390" s="60"/>
      <c r="VC390" s="60"/>
      <c r="VD390" s="110"/>
      <c r="VE390" s="10" t="str">
        <f t="shared" si="2875"/>
        <v>-</v>
      </c>
    </row>
    <row r="391" spans="1:577" ht="20.149999999999999" customHeight="1">
      <c r="A391" s="40"/>
      <c r="B391" s="40"/>
      <c r="C391" s="41">
        <v>21083</v>
      </c>
      <c r="D391" s="42" t="s">
        <v>340</v>
      </c>
      <c r="E391" s="193">
        <f>SUM(F391:I391)</f>
        <v>0</v>
      </c>
      <c r="F391" s="194"/>
      <c r="G391" s="194"/>
      <c r="H391" s="195"/>
      <c r="I391" s="229"/>
      <c r="J391" s="241">
        <f t="shared" si="3558"/>
        <v>0</v>
      </c>
      <c r="K391" s="61"/>
      <c r="L391" s="60"/>
      <c r="M391" s="60"/>
      <c r="N391" s="60"/>
      <c r="O391" s="60"/>
      <c r="P391" s="60"/>
      <c r="Q391" s="60"/>
      <c r="R391" s="60"/>
      <c r="S391" s="60"/>
      <c r="T391" s="60"/>
      <c r="U391" s="61"/>
      <c r="V391" s="60"/>
      <c r="W391" s="60"/>
      <c r="X391" s="60"/>
      <c r="Y391" s="110"/>
      <c r="Z391" s="169">
        <f t="shared" si="3559"/>
        <v>0</v>
      </c>
      <c r="AA391" s="60"/>
      <c r="AB391" s="60"/>
      <c r="AC391" s="60"/>
      <c r="AD391" s="60"/>
      <c r="AE391" s="60"/>
      <c r="AF391" s="60"/>
      <c r="AG391" s="60"/>
      <c r="AH391" s="60"/>
      <c r="AI391" s="60"/>
      <c r="AJ391" s="60"/>
      <c r="AK391" s="61"/>
      <c r="AL391" s="60"/>
      <c r="AM391" s="60"/>
      <c r="AN391" s="60"/>
      <c r="AO391" s="110"/>
      <c r="AP391" s="169">
        <f t="shared" si="3560"/>
        <v>0</v>
      </c>
      <c r="AQ391" s="60"/>
      <c r="AR391" s="60"/>
      <c r="AS391" s="60"/>
      <c r="AT391" s="60"/>
      <c r="AU391" s="60"/>
      <c r="AV391" s="60"/>
      <c r="AW391" s="60"/>
      <c r="AX391" s="60"/>
      <c r="AY391" s="60"/>
      <c r="AZ391" s="60"/>
      <c r="BA391" s="61"/>
      <c r="BB391" s="60"/>
      <c r="BC391" s="60"/>
      <c r="BD391" s="60"/>
      <c r="BE391" s="110"/>
      <c r="BF391" s="169">
        <f t="shared" si="3561"/>
        <v>0</v>
      </c>
      <c r="BG391" s="60"/>
      <c r="BH391" s="60"/>
      <c r="BI391" s="60"/>
      <c r="BJ391" s="60"/>
      <c r="BK391" s="60"/>
      <c r="BL391" s="60"/>
      <c r="BM391" s="60"/>
      <c r="BN391" s="60"/>
      <c r="BO391" s="60"/>
      <c r="BP391" s="60"/>
      <c r="BQ391" s="61"/>
      <c r="BR391" s="60"/>
      <c r="BS391" s="60"/>
      <c r="BT391" s="60"/>
      <c r="BU391" s="110"/>
      <c r="BV391" s="169">
        <f t="shared" si="3562"/>
        <v>0</v>
      </c>
      <c r="BW391" s="60"/>
      <c r="BX391" s="60"/>
      <c r="BY391" s="60"/>
      <c r="BZ391" s="60"/>
      <c r="CA391" s="60"/>
      <c r="CB391" s="60"/>
      <c r="CC391" s="60"/>
      <c r="CD391" s="60"/>
      <c r="CE391" s="60"/>
      <c r="CF391" s="60"/>
      <c r="CG391" s="61"/>
      <c r="CH391" s="60"/>
      <c r="CI391" s="60"/>
      <c r="CJ391" s="60"/>
      <c r="CK391" s="60"/>
      <c r="CL391" s="60"/>
      <c r="CM391" s="60"/>
      <c r="CN391" s="60"/>
      <c r="CO391" s="60"/>
      <c r="CP391" s="60"/>
      <c r="CQ391" s="60"/>
      <c r="CR391" s="60"/>
      <c r="CS391" s="60"/>
      <c r="CT391" s="60"/>
      <c r="CU391" s="110"/>
      <c r="CV391" s="173"/>
      <c r="CW391" s="169">
        <f t="shared" si="3563"/>
        <v>0</v>
      </c>
      <c r="CX391" s="60"/>
      <c r="CY391" s="60"/>
      <c r="CZ391" s="60"/>
      <c r="DA391" s="60"/>
      <c r="DB391" s="60"/>
      <c r="DC391" s="60"/>
      <c r="DD391" s="60"/>
      <c r="DE391" s="60"/>
      <c r="DF391" s="60"/>
      <c r="DG391" s="60"/>
      <c r="DH391" s="61"/>
      <c r="DI391" s="60"/>
      <c r="DJ391" s="60"/>
      <c r="DK391" s="60"/>
      <c r="DL391" s="110"/>
      <c r="DM391" s="169">
        <f t="shared" si="3564"/>
        <v>0</v>
      </c>
      <c r="DN391" s="60"/>
      <c r="DO391" s="60"/>
      <c r="DP391" s="60"/>
      <c r="DQ391" s="60"/>
      <c r="DR391" s="60"/>
      <c r="DS391" s="60"/>
      <c r="DT391" s="60"/>
      <c r="DU391" s="60"/>
      <c r="DV391" s="60"/>
      <c r="DW391" s="60"/>
      <c r="DX391" s="61"/>
      <c r="DY391" s="60"/>
      <c r="DZ391" s="60"/>
      <c r="EA391" s="60"/>
      <c r="EB391" s="110"/>
      <c r="EC391" s="169">
        <f t="shared" si="3565"/>
        <v>0</v>
      </c>
      <c r="ED391" s="60"/>
      <c r="EE391" s="60"/>
      <c r="EF391" s="60"/>
      <c r="EG391" s="60"/>
      <c r="EH391" s="60"/>
      <c r="EI391" s="60"/>
      <c r="EJ391" s="60"/>
      <c r="EK391" s="60"/>
      <c r="EL391" s="60"/>
      <c r="EM391" s="60"/>
      <c r="EN391" s="61"/>
      <c r="EO391" s="60"/>
      <c r="EP391" s="60"/>
      <c r="EQ391" s="60"/>
      <c r="ER391" s="110"/>
      <c r="ES391" s="169">
        <f t="shared" si="3566"/>
        <v>0</v>
      </c>
      <c r="ET391" s="60"/>
      <c r="EU391" s="60"/>
      <c r="EV391" s="60"/>
      <c r="EW391" s="60"/>
      <c r="EX391" s="60"/>
      <c r="EY391" s="60"/>
      <c r="EZ391" s="60"/>
      <c r="FA391" s="60"/>
      <c r="FB391" s="60"/>
      <c r="FC391" s="60"/>
      <c r="FD391" s="61"/>
      <c r="FE391" s="60"/>
      <c r="FF391" s="60"/>
      <c r="FG391" s="60"/>
      <c r="FH391" s="110"/>
      <c r="FI391" s="169">
        <f t="shared" si="3567"/>
        <v>0</v>
      </c>
      <c r="FJ391" s="60"/>
      <c r="FK391" s="60"/>
      <c r="FL391" s="60"/>
      <c r="FM391" s="60"/>
      <c r="FN391" s="60"/>
      <c r="FO391" s="60"/>
      <c r="FP391" s="60"/>
      <c r="FQ391" s="60"/>
      <c r="FR391" s="60"/>
      <c r="FS391" s="60"/>
      <c r="FT391" s="61"/>
      <c r="FU391" s="60"/>
      <c r="FV391" s="60"/>
      <c r="FW391" s="60"/>
      <c r="FX391" s="110"/>
      <c r="FY391" s="169">
        <f t="shared" si="3568"/>
        <v>0</v>
      </c>
      <c r="FZ391" s="60"/>
      <c r="GA391" s="60"/>
      <c r="GB391" s="60"/>
      <c r="GC391" s="60"/>
      <c r="GD391" s="60"/>
      <c r="GE391" s="60"/>
      <c r="GF391" s="60"/>
      <c r="GG391" s="60"/>
      <c r="GH391" s="60"/>
      <c r="GI391" s="60"/>
      <c r="GJ391" s="61"/>
      <c r="GK391" s="60"/>
      <c r="GL391" s="60"/>
      <c r="GM391" s="60"/>
      <c r="GN391" s="110"/>
      <c r="GO391" s="169">
        <f t="shared" si="3569"/>
        <v>0</v>
      </c>
      <c r="GP391" s="60"/>
      <c r="GQ391" s="60"/>
      <c r="GR391" s="60"/>
      <c r="GS391" s="60"/>
      <c r="GT391" s="60"/>
      <c r="GU391" s="60"/>
      <c r="GV391" s="60"/>
      <c r="GW391" s="60"/>
      <c r="GX391" s="60"/>
      <c r="GY391" s="60"/>
      <c r="GZ391" s="61"/>
      <c r="HA391" s="60"/>
      <c r="HB391" s="60"/>
      <c r="HC391" s="60"/>
      <c r="HD391" s="60"/>
      <c r="HE391" s="60"/>
      <c r="HF391" s="60"/>
      <c r="HG391" s="60"/>
      <c r="HH391" s="60"/>
      <c r="HI391" s="60"/>
      <c r="HJ391" s="60"/>
      <c r="HK391" s="60"/>
      <c r="HL391" s="60"/>
      <c r="HM391" s="60"/>
      <c r="HN391" s="110"/>
      <c r="HO391" s="172"/>
      <c r="HP391" s="173"/>
      <c r="HQ391" s="169">
        <f t="shared" si="3570"/>
        <v>0</v>
      </c>
      <c r="HR391" s="60"/>
      <c r="HS391" s="60"/>
      <c r="HT391" s="60"/>
      <c r="HU391" s="60"/>
      <c r="HV391" s="60"/>
      <c r="HW391" s="60"/>
      <c r="HX391" s="60"/>
      <c r="HY391" s="60"/>
      <c r="HZ391" s="60"/>
      <c r="IA391" s="60"/>
      <c r="IB391" s="61"/>
      <c r="IC391" s="60"/>
      <c r="ID391" s="60"/>
      <c r="IE391" s="60"/>
      <c r="IF391" s="110"/>
      <c r="IG391" s="169">
        <f t="shared" si="3571"/>
        <v>0</v>
      </c>
      <c r="IH391" s="60"/>
      <c r="II391" s="60"/>
      <c r="IJ391" s="60"/>
      <c r="IK391" s="60"/>
      <c r="IL391" s="60"/>
      <c r="IM391" s="60"/>
      <c r="IN391" s="60"/>
      <c r="IO391" s="60"/>
      <c r="IP391" s="60"/>
      <c r="IQ391" s="60"/>
      <c r="IR391" s="61"/>
      <c r="IS391" s="60"/>
      <c r="IT391" s="60"/>
      <c r="IU391" s="60"/>
      <c r="IV391" s="110"/>
      <c r="IW391" s="169">
        <f t="shared" si="3572"/>
        <v>0</v>
      </c>
      <c r="IX391" s="60"/>
      <c r="IY391" s="60"/>
      <c r="IZ391" s="60"/>
      <c r="JA391" s="60"/>
      <c r="JB391" s="60"/>
      <c r="JC391" s="60"/>
      <c r="JD391" s="60"/>
      <c r="JE391" s="60"/>
      <c r="JF391" s="60"/>
      <c r="JG391" s="60"/>
      <c r="JH391" s="61"/>
      <c r="JI391" s="60"/>
      <c r="JJ391" s="60"/>
      <c r="JK391" s="60"/>
      <c r="JL391" s="110"/>
      <c r="JM391" s="169">
        <f t="shared" si="3573"/>
        <v>0</v>
      </c>
      <c r="JN391" s="60"/>
      <c r="JO391" s="60"/>
      <c r="JP391" s="60"/>
      <c r="JQ391" s="60"/>
      <c r="JR391" s="60"/>
      <c r="JS391" s="60"/>
      <c r="JT391" s="60"/>
      <c r="JU391" s="60"/>
      <c r="JV391" s="60"/>
      <c r="JW391" s="60"/>
      <c r="JX391" s="61"/>
      <c r="JY391" s="60"/>
      <c r="JZ391" s="60"/>
      <c r="KA391" s="60"/>
      <c r="KB391" s="110"/>
      <c r="KC391" s="169">
        <f t="shared" si="3574"/>
        <v>0</v>
      </c>
      <c r="KD391" s="60"/>
      <c r="KE391" s="60"/>
      <c r="KF391" s="60"/>
      <c r="KG391" s="60"/>
      <c r="KH391" s="60"/>
      <c r="KI391" s="60"/>
      <c r="KJ391" s="60"/>
      <c r="KK391" s="60"/>
      <c r="KL391" s="60"/>
      <c r="KM391" s="60"/>
      <c r="KN391" s="61"/>
      <c r="KO391" s="60"/>
      <c r="KP391" s="60"/>
      <c r="KQ391" s="60"/>
      <c r="KR391" s="60"/>
      <c r="KS391" s="60"/>
      <c r="KT391" s="60"/>
      <c r="KU391" s="60"/>
      <c r="KV391" s="60"/>
      <c r="KW391" s="60"/>
      <c r="KX391" s="60"/>
      <c r="KY391" s="60"/>
      <c r="KZ391" s="60"/>
      <c r="LA391" s="60"/>
      <c r="LB391" s="110"/>
      <c r="LC391" s="173"/>
      <c r="LD391" s="169">
        <f t="shared" si="3575"/>
        <v>0</v>
      </c>
      <c r="LE391" s="60"/>
      <c r="LF391" s="60"/>
      <c r="LG391" s="60"/>
      <c r="LH391" s="60"/>
      <c r="LI391" s="60"/>
      <c r="LJ391" s="60"/>
      <c r="LK391" s="60"/>
      <c r="LL391" s="60"/>
      <c r="LM391" s="60"/>
      <c r="LN391" s="60"/>
      <c r="LO391" s="61"/>
      <c r="LP391" s="60"/>
      <c r="LQ391" s="60"/>
      <c r="LR391" s="60"/>
      <c r="LS391" s="110"/>
      <c r="LT391" s="169">
        <f t="shared" si="3576"/>
        <v>0</v>
      </c>
      <c r="LU391" s="60"/>
      <c r="LV391" s="60"/>
      <c r="LW391" s="60"/>
      <c r="LX391" s="60"/>
      <c r="LY391" s="60"/>
      <c r="LZ391" s="60"/>
      <c r="MA391" s="60"/>
      <c r="MB391" s="60"/>
      <c r="MC391" s="60"/>
      <c r="MD391" s="60"/>
      <c r="ME391" s="61"/>
      <c r="MF391" s="60"/>
      <c r="MG391" s="60"/>
      <c r="MH391" s="60"/>
      <c r="MI391" s="110"/>
      <c r="MJ391" s="169">
        <f t="shared" si="3577"/>
        <v>0</v>
      </c>
      <c r="MK391" s="60"/>
      <c r="ML391" s="60"/>
      <c r="MM391" s="60"/>
      <c r="MN391" s="60"/>
      <c r="MO391" s="60"/>
      <c r="MP391" s="60"/>
      <c r="MQ391" s="60"/>
      <c r="MR391" s="60"/>
      <c r="MS391" s="60"/>
      <c r="MT391" s="60"/>
      <c r="MU391" s="61"/>
      <c r="MV391" s="60"/>
      <c r="MW391" s="60"/>
      <c r="MX391" s="60"/>
      <c r="MY391" s="110"/>
      <c r="MZ391" s="169">
        <f t="shared" si="3578"/>
        <v>0</v>
      </c>
      <c r="NA391" s="60"/>
      <c r="NB391" s="60"/>
      <c r="NC391" s="60"/>
      <c r="ND391" s="60"/>
      <c r="NE391" s="60"/>
      <c r="NF391" s="60"/>
      <c r="NG391" s="60"/>
      <c r="NH391" s="60"/>
      <c r="NI391" s="60"/>
      <c r="NJ391" s="60"/>
      <c r="NK391" s="61"/>
      <c r="NL391" s="60"/>
      <c r="NM391" s="60"/>
      <c r="NN391" s="60"/>
      <c r="NO391" s="110"/>
      <c r="NP391" s="169">
        <f t="shared" si="3579"/>
        <v>0</v>
      </c>
      <c r="NQ391" s="60"/>
      <c r="NR391" s="60"/>
      <c r="NS391" s="60"/>
      <c r="NT391" s="60"/>
      <c r="NU391" s="60"/>
      <c r="NV391" s="60"/>
      <c r="NW391" s="60"/>
      <c r="NX391" s="60"/>
      <c r="NY391" s="60"/>
      <c r="NZ391" s="60"/>
      <c r="OA391" s="61"/>
      <c r="OB391" s="60"/>
      <c r="OC391" s="60"/>
      <c r="OD391" s="60"/>
      <c r="OE391" s="110"/>
      <c r="OF391" s="169">
        <f t="shared" si="3580"/>
        <v>0</v>
      </c>
      <c r="OG391" s="60"/>
      <c r="OH391" s="60"/>
      <c r="OI391" s="60"/>
      <c r="OJ391" s="60"/>
      <c r="OK391" s="60"/>
      <c r="OL391" s="60"/>
      <c r="OM391" s="60"/>
      <c r="ON391" s="60"/>
      <c r="OO391" s="60"/>
      <c r="OP391" s="60"/>
      <c r="OQ391" s="61"/>
      <c r="OR391" s="60"/>
      <c r="OS391" s="60"/>
      <c r="OT391" s="60"/>
      <c r="OU391" s="110"/>
      <c r="OV391" s="169">
        <f t="shared" si="3581"/>
        <v>0</v>
      </c>
      <c r="OW391" s="60"/>
      <c r="OX391" s="60"/>
      <c r="OY391" s="60"/>
      <c r="OZ391" s="60"/>
      <c r="PA391" s="60"/>
      <c r="PB391" s="60"/>
      <c r="PC391" s="60"/>
      <c r="PD391" s="60"/>
      <c r="PE391" s="60"/>
      <c r="PF391" s="60"/>
      <c r="PG391" s="61"/>
      <c r="PH391" s="60"/>
      <c r="PI391" s="60"/>
      <c r="PJ391" s="60"/>
      <c r="PK391" s="110"/>
      <c r="PL391" s="169">
        <f t="shared" si="3582"/>
        <v>0</v>
      </c>
      <c r="PM391" s="60"/>
      <c r="PN391" s="60"/>
      <c r="PO391" s="60"/>
      <c r="PP391" s="60"/>
      <c r="PQ391" s="60"/>
      <c r="PR391" s="60"/>
      <c r="PS391" s="60"/>
      <c r="PT391" s="60"/>
      <c r="PU391" s="60"/>
      <c r="PV391" s="60"/>
      <c r="PW391" s="61"/>
      <c r="PX391" s="60"/>
      <c r="PY391" s="60"/>
      <c r="PZ391" s="60"/>
      <c r="QA391" s="110"/>
      <c r="QB391" s="169">
        <f t="shared" si="3583"/>
        <v>0</v>
      </c>
      <c r="QC391" s="60"/>
      <c r="QD391" s="60"/>
      <c r="QE391" s="60"/>
      <c r="QF391" s="60"/>
      <c r="QG391" s="60"/>
      <c r="QH391" s="60"/>
      <c r="QI391" s="60"/>
      <c r="QJ391" s="60"/>
      <c r="QK391" s="60"/>
      <c r="QL391" s="60"/>
      <c r="QM391" s="61"/>
      <c r="QN391" s="60"/>
      <c r="QO391" s="60"/>
      <c r="QP391" s="60"/>
      <c r="QQ391" s="110"/>
      <c r="QR391" s="169">
        <f t="shared" si="3584"/>
        <v>0</v>
      </c>
      <c r="QS391" s="60"/>
      <c r="QT391" s="60"/>
      <c r="QU391" s="60"/>
      <c r="QV391" s="60"/>
      <c r="QW391" s="60"/>
      <c r="QX391" s="60"/>
      <c r="QY391" s="60"/>
      <c r="QZ391" s="60"/>
      <c r="RA391" s="60"/>
      <c r="RB391" s="60"/>
      <c r="RC391" s="61"/>
      <c r="RD391" s="60"/>
      <c r="RE391" s="60"/>
      <c r="RF391" s="60"/>
      <c r="RG391" s="60"/>
      <c r="RH391" s="60"/>
      <c r="RI391" s="60"/>
      <c r="RJ391" s="60"/>
      <c r="RK391" s="60"/>
      <c r="RL391" s="60"/>
      <c r="RM391" s="60"/>
      <c r="RN391" s="60"/>
      <c r="RO391" s="60"/>
      <c r="RP391" s="60"/>
      <c r="RQ391" s="110"/>
      <c r="RR391" s="173"/>
      <c r="RS391" s="169">
        <f t="shared" si="3585"/>
        <v>0</v>
      </c>
      <c r="RT391" s="60"/>
      <c r="RU391" s="60"/>
      <c r="RV391" s="60"/>
      <c r="RW391" s="60"/>
      <c r="RX391" s="60"/>
      <c r="RY391" s="60"/>
      <c r="RZ391" s="60"/>
      <c r="SA391" s="60"/>
      <c r="SB391" s="60"/>
      <c r="SC391" s="60"/>
      <c r="SD391" s="61"/>
      <c r="SE391" s="60"/>
      <c r="SF391" s="60"/>
      <c r="SG391" s="60"/>
      <c r="SH391" s="110"/>
      <c r="SI391" s="169">
        <f t="shared" si="3586"/>
        <v>0</v>
      </c>
      <c r="SJ391" s="60"/>
      <c r="SK391" s="60"/>
      <c r="SL391" s="60"/>
      <c r="SM391" s="60"/>
      <c r="SN391" s="60"/>
      <c r="SO391" s="60"/>
      <c r="SP391" s="60"/>
      <c r="SQ391" s="60"/>
      <c r="SR391" s="60"/>
      <c r="SS391" s="60"/>
      <c r="ST391" s="61"/>
      <c r="SU391" s="60"/>
      <c r="SV391" s="60"/>
      <c r="SW391" s="60"/>
      <c r="SX391" s="110"/>
      <c r="SY391" s="169">
        <f t="shared" si="3587"/>
        <v>0</v>
      </c>
      <c r="SZ391" s="60"/>
      <c r="TA391" s="60"/>
      <c r="TB391" s="60"/>
      <c r="TC391" s="60"/>
      <c r="TD391" s="60"/>
      <c r="TE391" s="60"/>
      <c r="TF391" s="60"/>
      <c r="TG391" s="60"/>
      <c r="TH391" s="60"/>
      <c r="TI391" s="60"/>
      <c r="TJ391" s="61"/>
      <c r="TK391" s="60"/>
      <c r="TL391" s="60"/>
      <c r="TM391" s="60"/>
      <c r="TN391" s="110"/>
      <c r="TO391" s="169">
        <f t="shared" si="3588"/>
        <v>0</v>
      </c>
      <c r="TP391" s="60"/>
      <c r="TQ391" s="60"/>
      <c r="TR391" s="60"/>
      <c r="TS391" s="60"/>
      <c r="TT391" s="60"/>
      <c r="TU391" s="60"/>
      <c r="TV391" s="60"/>
      <c r="TW391" s="60"/>
      <c r="TX391" s="60"/>
      <c r="TY391" s="60"/>
      <c r="TZ391" s="61"/>
      <c r="UA391" s="60"/>
      <c r="UB391" s="60"/>
      <c r="UC391" s="60"/>
      <c r="UD391" s="110"/>
      <c r="UE391" s="169">
        <f t="shared" si="3589"/>
        <v>0</v>
      </c>
      <c r="UF391" s="60"/>
      <c r="UG391" s="60"/>
      <c r="UH391" s="60"/>
      <c r="UI391" s="60"/>
      <c r="UJ391" s="60"/>
      <c r="UK391" s="60"/>
      <c r="UL391" s="60"/>
      <c r="UM391" s="60"/>
      <c r="UN391" s="60"/>
      <c r="UO391" s="60"/>
      <c r="UP391" s="61"/>
      <c r="UQ391" s="60"/>
      <c r="UR391" s="60"/>
      <c r="US391" s="60"/>
      <c r="UT391" s="60"/>
      <c r="UU391" s="60"/>
      <c r="UV391" s="60"/>
      <c r="UW391" s="60"/>
      <c r="UX391" s="60"/>
      <c r="UY391" s="60"/>
      <c r="UZ391" s="60"/>
      <c r="VA391" s="60"/>
      <c r="VB391" s="60"/>
      <c r="VC391" s="60"/>
      <c r="VD391" s="110"/>
      <c r="VE391" s="10" t="str">
        <f t="shared" si="2875"/>
        <v>-</v>
      </c>
    </row>
    <row r="392" spans="1:577" ht="20.149999999999999" customHeight="1">
      <c r="A392" s="40"/>
      <c r="B392" s="40"/>
      <c r="C392" s="41">
        <v>21084</v>
      </c>
      <c r="D392" s="42" t="s">
        <v>48</v>
      </c>
      <c r="E392" s="193">
        <f>SUM(F392:I392)</f>
        <v>0</v>
      </c>
      <c r="F392" s="194"/>
      <c r="G392" s="194"/>
      <c r="H392" s="195"/>
      <c r="I392" s="229"/>
      <c r="J392" s="241">
        <f t="shared" si="3558"/>
        <v>0</v>
      </c>
      <c r="K392" s="61"/>
      <c r="L392" s="60"/>
      <c r="M392" s="60"/>
      <c r="N392" s="60"/>
      <c r="O392" s="60"/>
      <c r="P392" s="60"/>
      <c r="Q392" s="60"/>
      <c r="R392" s="60"/>
      <c r="S392" s="60"/>
      <c r="T392" s="60"/>
      <c r="U392" s="61"/>
      <c r="V392" s="60"/>
      <c r="W392" s="60"/>
      <c r="X392" s="60"/>
      <c r="Y392" s="110"/>
      <c r="Z392" s="169">
        <f t="shared" si="3559"/>
        <v>0</v>
      </c>
      <c r="AA392" s="60"/>
      <c r="AB392" s="60"/>
      <c r="AC392" s="60"/>
      <c r="AD392" s="60"/>
      <c r="AE392" s="60"/>
      <c r="AF392" s="60"/>
      <c r="AG392" s="60"/>
      <c r="AH392" s="60"/>
      <c r="AI392" s="60"/>
      <c r="AJ392" s="60"/>
      <c r="AK392" s="61"/>
      <c r="AL392" s="60"/>
      <c r="AM392" s="60"/>
      <c r="AN392" s="60"/>
      <c r="AO392" s="110"/>
      <c r="AP392" s="169">
        <f t="shared" si="3560"/>
        <v>0</v>
      </c>
      <c r="AQ392" s="60"/>
      <c r="AR392" s="60"/>
      <c r="AS392" s="60"/>
      <c r="AT392" s="60"/>
      <c r="AU392" s="60"/>
      <c r="AV392" s="60"/>
      <c r="AW392" s="60"/>
      <c r="AX392" s="60"/>
      <c r="AY392" s="60"/>
      <c r="AZ392" s="60"/>
      <c r="BA392" s="61"/>
      <c r="BB392" s="60"/>
      <c r="BC392" s="60"/>
      <c r="BD392" s="60"/>
      <c r="BE392" s="110"/>
      <c r="BF392" s="169">
        <f t="shared" si="3561"/>
        <v>0</v>
      </c>
      <c r="BG392" s="60"/>
      <c r="BH392" s="60"/>
      <c r="BI392" s="60"/>
      <c r="BJ392" s="60"/>
      <c r="BK392" s="60"/>
      <c r="BL392" s="60"/>
      <c r="BM392" s="60"/>
      <c r="BN392" s="60"/>
      <c r="BO392" s="60"/>
      <c r="BP392" s="60"/>
      <c r="BQ392" s="61"/>
      <c r="BR392" s="60"/>
      <c r="BS392" s="60"/>
      <c r="BT392" s="60"/>
      <c r="BU392" s="110"/>
      <c r="BV392" s="169">
        <f t="shared" si="3562"/>
        <v>0</v>
      </c>
      <c r="BW392" s="60"/>
      <c r="BX392" s="60"/>
      <c r="BY392" s="60"/>
      <c r="BZ392" s="60"/>
      <c r="CA392" s="60"/>
      <c r="CB392" s="60"/>
      <c r="CC392" s="60"/>
      <c r="CD392" s="60"/>
      <c r="CE392" s="60"/>
      <c r="CF392" s="60"/>
      <c r="CG392" s="61"/>
      <c r="CH392" s="60"/>
      <c r="CI392" s="60"/>
      <c r="CJ392" s="60"/>
      <c r="CK392" s="60"/>
      <c r="CL392" s="60"/>
      <c r="CM392" s="60"/>
      <c r="CN392" s="60"/>
      <c r="CO392" s="60"/>
      <c r="CP392" s="60"/>
      <c r="CQ392" s="60"/>
      <c r="CR392" s="60"/>
      <c r="CS392" s="60"/>
      <c r="CT392" s="60"/>
      <c r="CU392" s="110"/>
      <c r="CV392" s="173"/>
      <c r="CW392" s="169">
        <f t="shared" si="3563"/>
        <v>0</v>
      </c>
      <c r="CX392" s="60"/>
      <c r="CY392" s="60"/>
      <c r="CZ392" s="60"/>
      <c r="DA392" s="60"/>
      <c r="DB392" s="60"/>
      <c r="DC392" s="60"/>
      <c r="DD392" s="60"/>
      <c r="DE392" s="60"/>
      <c r="DF392" s="60"/>
      <c r="DG392" s="60"/>
      <c r="DH392" s="61"/>
      <c r="DI392" s="60"/>
      <c r="DJ392" s="60"/>
      <c r="DK392" s="60"/>
      <c r="DL392" s="110"/>
      <c r="DM392" s="169">
        <f t="shared" si="3564"/>
        <v>0</v>
      </c>
      <c r="DN392" s="60"/>
      <c r="DO392" s="60"/>
      <c r="DP392" s="60"/>
      <c r="DQ392" s="60"/>
      <c r="DR392" s="60"/>
      <c r="DS392" s="60"/>
      <c r="DT392" s="60"/>
      <c r="DU392" s="60"/>
      <c r="DV392" s="60"/>
      <c r="DW392" s="60"/>
      <c r="DX392" s="61"/>
      <c r="DY392" s="60"/>
      <c r="DZ392" s="60"/>
      <c r="EA392" s="60"/>
      <c r="EB392" s="110"/>
      <c r="EC392" s="169">
        <f t="shared" si="3565"/>
        <v>0</v>
      </c>
      <c r="ED392" s="60"/>
      <c r="EE392" s="60"/>
      <c r="EF392" s="60"/>
      <c r="EG392" s="60"/>
      <c r="EH392" s="60"/>
      <c r="EI392" s="60"/>
      <c r="EJ392" s="60"/>
      <c r="EK392" s="60"/>
      <c r="EL392" s="60"/>
      <c r="EM392" s="60"/>
      <c r="EN392" s="61"/>
      <c r="EO392" s="60"/>
      <c r="EP392" s="60"/>
      <c r="EQ392" s="60"/>
      <c r="ER392" s="110"/>
      <c r="ES392" s="169">
        <f t="shared" si="3566"/>
        <v>0</v>
      </c>
      <c r="ET392" s="60"/>
      <c r="EU392" s="60"/>
      <c r="EV392" s="60"/>
      <c r="EW392" s="60"/>
      <c r="EX392" s="60"/>
      <c r="EY392" s="60"/>
      <c r="EZ392" s="60"/>
      <c r="FA392" s="60"/>
      <c r="FB392" s="60"/>
      <c r="FC392" s="60"/>
      <c r="FD392" s="61"/>
      <c r="FE392" s="60"/>
      <c r="FF392" s="60"/>
      <c r="FG392" s="60"/>
      <c r="FH392" s="110"/>
      <c r="FI392" s="169">
        <f t="shared" si="3567"/>
        <v>0</v>
      </c>
      <c r="FJ392" s="60"/>
      <c r="FK392" s="60"/>
      <c r="FL392" s="60"/>
      <c r="FM392" s="60"/>
      <c r="FN392" s="60"/>
      <c r="FO392" s="60"/>
      <c r="FP392" s="60"/>
      <c r="FQ392" s="60"/>
      <c r="FR392" s="60"/>
      <c r="FS392" s="60"/>
      <c r="FT392" s="61"/>
      <c r="FU392" s="60"/>
      <c r="FV392" s="60"/>
      <c r="FW392" s="60"/>
      <c r="FX392" s="110"/>
      <c r="FY392" s="169">
        <f t="shared" si="3568"/>
        <v>0</v>
      </c>
      <c r="FZ392" s="60"/>
      <c r="GA392" s="60"/>
      <c r="GB392" s="60"/>
      <c r="GC392" s="60"/>
      <c r="GD392" s="60"/>
      <c r="GE392" s="60"/>
      <c r="GF392" s="60"/>
      <c r="GG392" s="60"/>
      <c r="GH392" s="60"/>
      <c r="GI392" s="60"/>
      <c r="GJ392" s="61"/>
      <c r="GK392" s="60"/>
      <c r="GL392" s="60"/>
      <c r="GM392" s="60"/>
      <c r="GN392" s="110"/>
      <c r="GO392" s="169">
        <f t="shared" si="3569"/>
        <v>0</v>
      </c>
      <c r="GP392" s="60"/>
      <c r="GQ392" s="60"/>
      <c r="GR392" s="60"/>
      <c r="GS392" s="60"/>
      <c r="GT392" s="60"/>
      <c r="GU392" s="60"/>
      <c r="GV392" s="60"/>
      <c r="GW392" s="60"/>
      <c r="GX392" s="60"/>
      <c r="GY392" s="60"/>
      <c r="GZ392" s="61"/>
      <c r="HA392" s="60"/>
      <c r="HB392" s="60"/>
      <c r="HC392" s="60"/>
      <c r="HD392" s="60"/>
      <c r="HE392" s="60"/>
      <c r="HF392" s="60"/>
      <c r="HG392" s="60"/>
      <c r="HH392" s="60"/>
      <c r="HI392" s="60"/>
      <c r="HJ392" s="60"/>
      <c r="HK392" s="60"/>
      <c r="HL392" s="60"/>
      <c r="HM392" s="60"/>
      <c r="HN392" s="110"/>
      <c r="HO392" s="172"/>
      <c r="HP392" s="173"/>
      <c r="HQ392" s="169">
        <f t="shared" si="3570"/>
        <v>0</v>
      </c>
      <c r="HR392" s="60"/>
      <c r="HS392" s="60"/>
      <c r="HT392" s="60"/>
      <c r="HU392" s="60"/>
      <c r="HV392" s="60"/>
      <c r="HW392" s="60"/>
      <c r="HX392" s="60"/>
      <c r="HY392" s="60"/>
      <c r="HZ392" s="60"/>
      <c r="IA392" s="60"/>
      <c r="IB392" s="61"/>
      <c r="IC392" s="60"/>
      <c r="ID392" s="60"/>
      <c r="IE392" s="60"/>
      <c r="IF392" s="110"/>
      <c r="IG392" s="169">
        <f t="shared" si="3571"/>
        <v>0</v>
      </c>
      <c r="IH392" s="60"/>
      <c r="II392" s="60"/>
      <c r="IJ392" s="60"/>
      <c r="IK392" s="60"/>
      <c r="IL392" s="60"/>
      <c r="IM392" s="60"/>
      <c r="IN392" s="60"/>
      <c r="IO392" s="60"/>
      <c r="IP392" s="60"/>
      <c r="IQ392" s="60"/>
      <c r="IR392" s="61"/>
      <c r="IS392" s="60"/>
      <c r="IT392" s="60"/>
      <c r="IU392" s="60"/>
      <c r="IV392" s="110"/>
      <c r="IW392" s="169">
        <f t="shared" si="3572"/>
        <v>0</v>
      </c>
      <c r="IX392" s="60"/>
      <c r="IY392" s="60"/>
      <c r="IZ392" s="60"/>
      <c r="JA392" s="60"/>
      <c r="JB392" s="60"/>
      <c r="JC392" s="60"/>
      <c r="JD392" s="60"/>
      <c r="JE392" s="60"/>
      <c r="JF392" s="60"/>
      <c r="JG392" s="60"/>
      <c r="JH392" s="61"/>
      <c r="JI392" s="60"/>
      <c r="JJ392" s="60"/>
      <c r="JK392" s="60"/>
      <c r="JL392" s="110"/>
      <c r="JM392" s="169">
        <f t="shared" si="3573"/>
        <v>0</v>
      </c>
      <c r="JN392" s="60"/>
      <c r="JO392" s="60"/>
      <c r="JP392" s="60"/>
      <c r="JQ392" s="60"/>
      <c r="JR392" s="60"/>
      <c r="JS392" s="60"/>
      <c r="JT392" s="60"/>
      <c r="JU392" s="60"/>
      <c r="JV392" s="60"/>
      <c r="JW392" s="60"/>
      <c r="JX392" s="61"/>
      <c r="JY392" s="60"/>
      <c r="JZ392" s="60"/>
      <c r="KA392" s="60"/>
      <c r="KB392" s="110"/>
      <c r="KC392" s="169">
        <f t="shared" si="3574"/>
        <v>0</v>
      </c>
      <c r="KD392" s="60"/>
      <c r="KE392" s="60"/>
      <c r="KF392" s="60"/>
      <c r="KG392" s="60"/>
      <c r="KH392" s="60"/>
      <c r="KI392" s="60"/>
      <c r="KJ392" s="60"/>
      <c r="KK392" s="60"/>
      <c r="KL392" s="60"/>
      <c r="KM392" s="60"/>
      <c r="KN392" s="61"/>
      <c r="KO392" s="60"/>
      <c r="KP392" s="60"/>
      <c r="KQ392" s="60"/>
      <c r="KR392" s="60"/>
      <c r="KS392" s="60"/>
      <c r="KT392" s="60"/>
      <c r="KU392" s="60"/>
      <c r="KV392" s="60"/>
      <c r="KW392" s="60"/>
      <c r="KX392" s="60"/>
      <c r="KY392" s="60"/>
      <c r="KZ392" s="60"/>
      <c r="LA392" s="60"/>
      <c r="LB392" s="110"/>
      <c r="LC392" s="173"/>
      <c r="LD392" s="169">
        <f t="shared" si="3575"/>
        <v>0</v>
      </c>
      <c r="LE392" s="60"/>
      <c r="LF392" s="60"/>
      <c r="LG392" s="60"/>
      <c r="LH392" s="60"/>
      <c r="LI392" s="60"/>
      <c r="LJ392" s="60"/>
      <c r="LK392" s="60"/>
      <c r="LL392" s="60"/>
      <c r="LM392" s="60"/>
      <c r="LN392" s="60"/>
      <c r="LO392" s="61"/>
      <c r="LP392" s="60"/>
      <c r="LQ392" s="60"/>
      <c r="LR392" s="60"/>
      <c r="LS392" s="110"/>
      <c r="LT392" s="169">
        <f t="shared" si="3576"/>
        <v>0</v>
      </c>
      <c r="LU392" s="60"/>
      <c r="LV392" s="60"/>
      <c r="LW392" s="60"/>
      <c r="LX392" s="60"/>
      <c r="LY392" s="60"/>
      <c r="LZ392" s="60"/>
      <c r="MA392" s="60"/>
      <c r="MB392" s="60"/>
      <c r="MC392" s="60"/>
      <c r="MD392" s="60"/>
      <c r="ME392" s="61"/>
      <c r="MF392" s="60"/>
      <c r="MG392" s="60"/>
      <c r="MH392" s="60"/>
      <c r="MI392" s="110"/>
      <c r="MJ392" s="169">
        <f t="shared" si="3577"/>
        <v>0</v>
      </c>
      <c r="MK392" s="60"/>
      <c r="ML392" s="60"/>
      <c r="MM392" s="60"/>
      <c r="MN392" s="60"/>
      <c r="MO392" s="60"/>
      <c r="MP392" s="60"/>
      <c r="MQ392" s="60"/>
      <c r="MR392" s="60"/>
      <c r="MS392" s="60"/>
      <c r="MT392" s="60"/>
      <c r="MU392" s="61"/>
      <c r="MV392" s="60"/>
      <c r="MW392" s="60"/>
      <c r="MX392" s="60"/>
      <c r="MY392" s="110"/>
      <c r="MZ392" s="169">
        <f t="shared" si="3578"/>
        <v>0</v>
      </c>
      <c r="NA392" s="60"/>
      <c r="NB392" s="60"/>
      <c r="NC392" s="60"/>
      <c r="ND392" s="60"/>
      <c r="NE392" s="60"/>
      <c r="NF392" s="60"/>
      <c r="NG392" s="60"/>
      <c r="NH392" s="60"/>
      <c r="NI392" s="60"/>
      <c r="NJ392" s="60"/>
      <c r="NK392" s="61"/>
      <c r="NL392" s="60"/>
      <c r="NM392" s="60"/>
      <c r="NN392" s="60"/>
      <c r="NO392" s="110"/>
      <c r="NP392" s="169">
        <f t="shared" si="3579"/>
        <v>0</v>
      </c>
      <c r="NQ392" s="60"/>
      <c r="NR392" s="60"/>
      <c r="NS392" s="60"/>
      <c r="NT392" s="60"/>
      <c r="NU392" s="60"/>
      <c r="NV392" s="60"/>
      <c r="NW392" s="60"/>
      <c r="NX392" s="60"/>
      <c r="NY392" s="60"/>
      <c r="NZ392" s="60"/>
      <c r="OA392" s="61"/>
      <c r="OB392" s="60"/>
      <c r="OC392" s="60"/>
      <c r="OD392" s="60"/>
      <c r="OE392" s="110"/>
      <c r="OF392" s="169">
        <f t="shared" si="3580"/>
        <v>0</v>
      </c>
      <c r="OG392" s="60"/>
      <c r="OH392" s="60"/>
      <c r="OI392" s="60"/>
      <c r="OJ392" s="60"/>
      <c r="OK392" s="60"/>
      <c r="OL392" s="60"/>
      <c r="OM392" s="60"/>
      <c r="ON392" s="60"/>
      <c r="OO392" s="60"/>
      <c r="OP392" s="60"/>
      <c r="OQ392" s="61"/>
      <c r="OR392" s="60"/>
      <c r="OS392" s="60"/>
      <c r="OT392" s="60"/>
      <c r="OU392" s="110"/>
      <c r="OV392" s="169">
        <f t="shared" si="3581"/>
        <v>0</v>
      </c>
      <c r="OW392" s="60"/>
      <c r="OX392" s="60"/>
      <c r="OY392" s="60"/>
      <c r="OZ392" s="60"/>
      <c r="PA392" s="60"/>
      <c r="PB392" s="60"/>
      <c r="PC392" s="60"/>
      <c r="PD392" s="60"/>
      <c r="PE392" s="60"/>
      <c r="PF392" s="60"/>
      <c r="PG392" s="61"/>
      <c r="PH392" s="60"/>
      <c r="PI392" s="60"/>
      <c r="PJ392" s="60"/>
      <c r="PK392" s="110"/>
      <c r="PL392" s="169">
        <f t="shared" si="3582"/>
        <v>0</v>
      </c>
      <c r="PM392" s="60"/>
      <c r="PN392" s="60"/>
      <c r="PO392" s="60"/>
      <c r="PP392" s="60"/>
      <c r="PQ392" s="60"/>
      <c r="PR392" s="60"/>
      <c r="PS392" s="60"/>
      <c r="PT392" s="60"/>
      <c r="PU392" s="60"/>
      <c r="PV392" s="60"/>
      <c r="PW392" s="61"/>
      <c r="PX392" s="60"/>
      <c r="PY392" s="60"/>
      <c r="PZ392" s="60"/>
      <c r="QA392" s="110"/>
      <c r="QB392" s="169">
        <f t="shared" si="3583"/>
        <v>0</v>
      </c>
      <c r="QC392" s="60"/>
      <c r="QD392" s="60"/>
      <c r="QE392" s="60"/>
      <c r="QF392" s="60"/>
      <c r="QG392" s="60"/>
      <c r="QH392" s="60"/>
      <c r="QI392" s="60"/>
      <c r="QJ392" s="60"/>
      <c r="QK392" s="60"/>
      <c r="QL392" s="60"/>
      <c r="QM392" s="61"/>
      <c r="QN392" s="60"/>
      <c r="QO392" s="60"/>
      <c r="QP392" s="60"/>
      <c r="QQ392" s="110"/>
      <c r="QR392" s="169">
        <f t="shared" si="3584"/>
        <v>0</v>
      </c>
      <c r="QS392" s="60"/>
      <c r="QT392" s="60"/>
      <c r="QU392" s="60"/>
      <c r="QV392" s="60"/>
      <c r="QW392" s="60"/>
      <c r="QX392" s="60"/>
      <c r="QY392" s="60"/>
      <c r="QZ392" s="60"/>
      <c r="RA392" s="60"/>
      <c r="RB392" s="60"/>
      <c r="RC392" s="61"/>
      <c r="RD392" s="60"/>
      <c r="RE392" s="60"/>
      <c r="RF392" s="60"/>
      <c r="RG392" s="60"/>
      <c r="RH392" s="60"/>
      <c r="RI392" s="60"/>
      <c r="RJ392" s="60"/>
      <c r="RK392" s="60"/>
      <c r="RL392" s="60"/>
      <c r="RM392" s="60"/>
      <c r="RN392" s="60"/>
      <c r="RO392" s="60"/>
      <c r="RP392" s="60"/>
      <c r="RQ392" s="110"/>
      <c r="RR392" s="173"/>
      <c r="RS392" s="169">
        <f t="shared" si="3585"/>
        <v>0</v>
      </c>
      <c r="RT392" s="60"/>
      <c r="RU392" s="60"/>
      <c r="RV392" s="60"/>
      <c r="RW392" s="60"/>
      <c r="RX392" s="60"/>
      <c r="RY392" s="60"/>
      <c r="RZ392" s="60"/>
      <c r="SA392" s="60"/>
      <c r="SB392" s="60"/>
      <c r="SC392" s="60"/>
      <c r="SD392" s="61"/>
      <c r="SE392" s="60"/>
      <c r="SF392" s="60"/>
      <c r="SG392" s="60"/>
      <c r="SH392" s="110"/>
      <c r="SI392" s="169">
        <f t="shared" si="3586"/>
        <v>0</v>
      </c>
      <c r="SJ392" s="60"/>
      <c r="SK392" s="60"/>
      <c r="SL392" s="60"/>
      <c r="SM392" s="60"/>
      <c r="SN392" s="60"/>
      <c r="SO392" s="60"/>
      <c r="SP392" s="60"/>
      <c r="SQ392" s="60"/>
      <c r="SR392" s="60"/>
      <c r="SS392" s="60"/>
      <c r="ST392" s="61"/>
      <c r="SU392" s="60"/>
      <c r="SV392" s="60"/>
      <c r="SW392" s="60"/>
      <c r="SX392" s="110"/>
      <c r="SY392" s="169">
        <f t="shared" si="3587"/>
        <v>0</v>
      </c>
      <c r="SZ392" s="60"/>
      <c r="TA392" s="60"/>
      <c r="TB392" s="60"/>
      <c r="TC392" s="60"/>
      <c r="TD392" s="60"/>
      <c r="TE392" s="60"/>
      <c r="TF392" s="60"/>
      <c r="TG392" s="60"/>
      <c r="TH392" s="60"/>
      <c r="TI392" s="60"/>
      <c r="TJ392" s="61"/>
      <c r="TK392" s="60"/>
      <c r="TL392" s="60"/>
      <c r="TM392" s="60"/>
      <c r="TN392" s="110"/>
      <c r="TO392" s="169">
        <f t="shared" si="3588"/>
        <v>0</v>
      </c>
      <c r="TP392" s="60"/>
      <c r="TQ392" s="60"/>
      <c r="TR392" s="60"/>
      <c r="TS392" s="60"/>
      <c r="TT392" s="60"/>
      <c r="TU392" s="60"/>
      <c r="TV392" s="60"/>
      <c r="TW392" s="60"/>
      <c r="TX392" s="60"/>
      <c r="TY392" s="60"/>
      <c r="TZ392" s="61"/>
      <c r="UA392" s="60"/>
      <c r="UB392" s="60"/>
      <c r="UC392" s="60"/>
      <c r="UD392" s="110"/>
      <c r="UE392" s="169">
        <f t="shared" si="3589"/>
        <v>0</v>
      </c>
      <c r="UF392" s="60"/>
      <c r="UG392" s="60"/>
      <c r="UH392" s="60"/>
      <c r="UI392" s="60"/>
      <c r="UJ392" s="60"/>
      <c r="UK392" s="60"/>
      <c r="UL392" s="60"/>
      <c r="UM392" s="60"/>
      <c r="UN392" s="60"/>
      <c r="UO392" s="60"/>
      <c r="UP392" s="61"/>
      <c r="UQ392" s="60"/>
      <c r="UR392" s="60"/>
      <c r="US392" s="60"/>
      <c r="UT392" s="60"/>
      <c r="UU392" s="60"/>
      <c r="UV392" s="60"/>
      <c r="UW392" s="60"/>
      <c r="UX392" s="60"/>
      <c r="UY392" s="60"/>
      <c r="UZ392" s="60"/>
      <c r="VA392" s="60"/>
      <c r="VB392" s="60"/>
      <c r="VC392" s="60"/>
      <c r="VD392" s="110"/>
      <c r="VE392" s="10" t="str">
        <f t="shared" si="2875"/>
        <v>-</v>
      </c>
    </row>
    <row r="393" spans="1:577" ht="20.149999999999999" customHeight="1">
      <c r="A393" s="40"/>
      <c r="B393" s="40"/>
      <c r="C393" s="41">
        <v>21088</v>
      </c>
      <c r="D393" s="42" t="s">
        <v>341</v>
      </c>
      <c r="E393" s="193">
        <f>SUM(F393:I393)</f>
        <v>0</v>
      </c>
      <c r="F393" s="194"/>
      <c r="G393" s="194"/>
      <c r="H393" s="195"/>
      <c r="I393" s="229"/>
      <c r="J393" s="241">
        <f t="shared" si="3558"/>
        <v>0</v>
      </c>
      <c r="K393" s="61"/>
      <c r="L393" s="60"/>
      <c r="M393" s="60"/>
      <c r="N393" s="60"/>
      <c r="O393" s="60"/>
      <c r="P393" s="60"/>
      <c r="Q393" s="60"/>
      <c r="R393" s="60"/>
      <c r="S393" s="60"/>
      <c r="T393" s="60"/>
      <c r="U393" s="61"/>
      <c r="V393" s="60"/>
      <c r="W393" s="60"/>
      <c r="X393" s="60"/>
      <c r="Y393" s="110"/>
      <c r="Z393" s="169">
        <f t="shared" si="3559"/>
        <v>0</v>
      </c>
      <c r="AA393" s="60"/>
      <c r="AB393" s="60"/>
      <c r="AC393" s="60"/>
      <c r="AD393" s="60"/>
      <c r="AE393" s="60"/>
      <c r="AF393" s="60"/>
      <c r="AG393" s="60"/>
      <c r="AH393" s="60"/>
      <c r="AI393" s="60"/>
      <c r="AJ393" s="60"/>
      <c r="AK393" s="61"/>
      <c r="AL393" s="60"/>
      <c r="AM393" s="60"/>
      <c r="AN393" s="60"/>
      <c r="AO393" s="110"/>
      <c r="AP393" s="169">
        <f t="shared" si="3560"/>
        <v>0</v>
      </c>
      <c r="AQ393" s="60"/>
      <c r="AR393" s="60"/>
      <c r="AS393" s="60"/>
      <c r="AT393" s="60"/>
      <c r="AU393" s="60"/>
      <c r="AV393" s="60"/>
      <c r="AW393" s="60"/>
      <c r="AX393" s="60"/>
      <c r="AY393" s="60"/>
      <c r="AZ393" s="60"/>
      <c r="BA393" s="61"/>
      <c r="BB393" s="60"/>
      <c r="BC393" s="60"/>
      <c r="BD393" s="60"/>
      <c r="BE393" s="110"/>
      <c r="BF393" s="169">
        <f t="shared" si="3561"/>
        <v>0</v>
      </c>
      <c r="BG393" s="60"/>
      <c r="BH393" s="60"/>
      <c r="BI393" s="60"/>
      <c r="BJ393" s="60"/>
      <c r="BK393" s="60"/>
      <c r="BL393" s="60"/>
      <c r="BM393" s="60"/>
      <c r="BN393" s="60"/>
      <c r="BO393" s="60"/>
      <c r="BP393" s="60"/>
      <c r="BQ393" s="61"/>
      <c r="BR393" s="60"/>
      <c r="BS393" s="60"/>
      <c r="BT393" s="60"/>
      <c r="BU393" s="110"/>
      <c r="BV393" s="169">
        <f t="shared" si="3562"/>
        <v>0</v>
      </c>
      <c r="BW393" s="60"/>
      <c r="BX393" s="60"/>
      <c r="BY393" s="60"/>
      <c r="BZ393" s="60"/>
      <c r="CA393" s="60"/>
      <c r="CB393" s="60"/>
      <c r="CC393" s="60"/>
      <c r="CD393" s="60"/>
      <c r="CE393" s="60"/>
      <c r="CF393" s="60"/>
      <c r="CG393" s="61"/>
      <c r="CH393" s="60"/>
      <c r="CI393" s="60"/>
      <c r="CJ393" s="60"/>
      <c r="CK393" s="60"/>
      <c r="CL393" s="60"/>
      <c r="CM393" s="60"/>
      <c r="CN393" s="60"/>
      <c r="CO393" s="60"/>
      <c r="CP393" s="60"/>
      <c r="CQ393" s="60"/>
      <c r="CR393" s="60"/>
      <c r="CS393" s="60"/>
      <c r="CT393" s="60"/>
      <c r="CU393" s="110"/>
      <c r="CV393" s="173"/>
      <c r="CW393" s="169">
        <f t="shared" si="3563"/>
        <v>0</v>
      </c>
      <c r="CX393" s="60"/>
      <c r="CY393" s="60"/>
      <c r="CZ393" s="60"/>
      <c r="DA393" s="60"/>
      <c r="DB393" s="60"/>
      <c r="DC393" s="60"/>
      <c r="DD393" s="60"/>
      <c r="DE393" s="60"/>
      <c r="DF393" s="60"/>
      <c r="DG393" s="60"/>
      <c r="DH393" s="61"/>
      <c r="DI393" s="60"/>
      <c r="DJ393" s="60"/>
      <c r="DK393" s="60"/>
      <c r="DL393" s="110"/>
      <c r="DM393" s="169">
        <f t="shared" si="3564"/>
        <v>0</v>
      </c>
      <c r="DN393" s="60"/>
      <c r="DO393" s="60"/>
      <c r="DP393" s="60"/>
      <c r="DQ393" s="60"/>
      <c r="DR393" s="60"/>
      <c r="DS393" s="60"/>
      <c r="DT393" s="60"/>
      <c r="DU393" s="60"/>
      <c r="DV393" s="60"/>
      <c r="DW393" s="60"/>
      <c r="DX393" s="61"/>
      <c r="DY393" s="60"/>
      <c r="DZ393" s="60"/>
      <c r="EA393" s="60"/>
      <c r="EB393" s="110"/>
      <c r="EC393" s="169">
        <f t="shared" si="3565"/>
        <v>0</v>
      </c>
      <c r="ED393" s="60"/>
      <c r="EE393" s="60"/>
      <c r="EF393" s="60"/>
      <c r="EG393" s="60"/>
      <c r="EH393" s="60"/>
      <c r="EI393" s="60"/>
      <c r="EJ393" s="60"/>
      <c r="EK393" s="60"/>
      <c r="EL393" s="60"/>
      <c r="EM393" s="60"/>
      <c r="EN393" s="61"/>
      <c r="EO393" s="60"/>
      <c r="EP393" s="60"/>
      <c r="EQ393" s="60"/>
      <c r="ER393" s="110"/>
      <c r="ES393" s="169">
        <f t="shared" si="3566"/>
        <v>0</v>
      </c>
      <c r="ET393" s="60"/>
      <c r="EU393" s="60"/>
      <c r="EV393" s="60"/>
      <c r="EW393" s="60"/>
      <c r="EX393" s="60"/>
      <c r="EY393" s="60"/>
      <c r="EZ393" s="60"/>
      <c r="FA393" s="60"/>
      <c r="FB393" s="60"/>
      <c r="FC393" s="60"/>
      <c r="FD393" s="61"/>
      <c r="FE393" s="60"/>
      <c r="FF393" s="60"/>
      <c r="FG393" s="60"/>
      <c r="FH393" s="110"/>
      <c r="FI393" s="169">
        <f t="shared" si="3567"/>
        <v>0</v>
      </c>
      <c r="FJ393" s="60"/>
      <c r="FK393" s="60"/>
      <c r="FL393" s="60"/>
      <c r="FM393" s="60"/>
      <c r="FN393" s="60"/>
      <c r="FO393" s="60"/>
      <c r="FP393" s="60"/>
      <c r="FQ393" s="60"/>
      <c r="FR393" s="60"/>
      <c r="FS393" s="60"/>
      <c r="FT393" s="61"/>
      <c r="FU393" s="60"/>
      <c r="FV393" s="60"/>
      <c r="FW393" s="60"/>
      <c r="FX393" s="110"/>
      <c r="FY393" s="169">
        <f t="shared" si="3568"/>
        <v>0</v>
      </c>
      <c r="FZ393" s="60"/>
      <c r="GA393" s="60"/>
      <c r="GB393" s="60"/>
      <c r="GC393" s="60"/>
      <c r="GD393" s="60"/>
      <c r="GE393" s="60"/>
      <c r="GF393" s="60"/>
      <c r="GG393" s="60"/>
      <c r="GH393" s="60"/>
      <c r="GI393" s="60"/>
      <c r="GJ393" s="61"/>
      <c r="GK393" s="60"/>
      <c r="GL393" s="60"/>
      <c r="GM393" s="60"/>
      <c r="GN393" s="110"/>
      <c r="GO393" s="169">
        <f t="shared" si="3569"/>
        <v>0</v>
      </c>
      <c r="GP393" s="60"/>
      <c r="GQ393" s="60"/>
      <c r="GR393" s="60"/>
      <c r="GS393" s="60"/>
      <c r="GT393" s="60"/>
      <c r="GU393" s="60"/>
      <c r="GV393" s="60"/>
      <c r="GW393" s="60"/>
      <c r="GX393" s="60"/>
      <c r="GY393" s="60"/>
      <c r="GZ393" s="61"/>
      <c r="HA393" s="60"/>
      <c r="HB393" s="60"/>
      <c r="HC393" s="60"/>
      <c r="HD393" s="60"/>
      <c r="HE393" s="60"/>
      <c r="HF393" s="60"/>
      <c r="HG393" s="60"/>
      <c r="HH393" s="60"/>
      <c r="HI393" s="60"/>
      <c r="HJ393" s="60"/>
      <c r="HK393" s="60"/>
      <c r="HL393" s="60"/>
      <c r="HM393" s="60"/>
      <c r="HN393" s="110"/>
      <c r="HO393" s="172"/>
      <c r="HP393" s="173"/>
      <c r="HQ393" s="169">
        <f t="shared" si="3570"/>
        <v>0</v>
      </c>
      <c r="HR393" s="60"/>
      <c r="HS393" s="60"/>
      <c r="HT393" s="60"/>
      <c r="HU393" s="60"/>
      <c r="HV393" s="60"/>
      <c r="HW393" s="60"/>
      <c r="HX393" s="60"/>
      <c r="HY393" s="60"/>
      <c r="HZ393" s="60"/>
      <c r="IA393" s="60"/>
      <c r="IB393" s="61"/>
      <c r="IC393" s="60"/>
      <c r="ID393" s="60"/>
      <c r="IE393" s="60"/>
      <c r="IF393" s="110"/>
      <c r="IG393" s="169">
        <f t="shared" si="3571"/>
        <v>0</v>
      </c>
      <c r="IH393" s="60"/>
      <c r="II393" s="60"/>
      <c r="IJ393" s="60"/>
      <c r="IK393" s="60"/>
      <c r="IL393" s="60"/>
      <c r="IM393" s="60"/>
      <c r="IN393" s="60"/>
      <c r="IO393" s="60"/>
      <c r="IP393" s="60"/>
      <c r="IQ393" s="60"/>
      <c r="IR393" s="61"/>
      <c r="IS393" s="60"/>
      <c r="IT393" s="60"/>
      <c r="IU393" s="60"/>
      <c r="IV393" s="110"/>
      <c r="IW393" s="169">
        <f t="shared" si="3572"/>
        <v>0</v>
      </c>
      <c r="IX393" s="60"/>
      <c r="IY393" s="60"/>
      <c r="IZ393" s="60"/>
      <c r="JA393" s="60"/>
      <c r="JB393" s="60"/>
      <c r="JC393" s="60"/>
      <c r="JD393" s="60"/>
      <c r="JE393" s="60"/>
      <c r="JF393" s="60"/>
      <c r="JG393" s="60"/>
      <c r="JH393" s="61"/>
      <c r="JI393" s="60"/>
      <c r="JJ393" s="60"/>
      <c r="JK393" s="60"/>
      <c r="JL393" s="110"/>
      <c r="JM393" s="169">
        <f t="shared" si="3573"/>
        <v>0</v>
      </c>
      <c r="JN393" s="60"/>
      <c r="JO393" s="60"/>
      <c r="JP393" s="60"/>
      <c r="JQ393" s="60"/>
      <c r="JR393" s="60"/>
      <c r="JS393" s="60"/>
      <c r="JT393" s="60"/>
      <c r="JU393" s="60"/>
      <c r="JV393" s="60"/>
      <c r="JW393" s="60"/>
      <c r="JX393" s="61"/>
      <c r="JY393" s="60"/>
      <c r="JZ393" s="60"/>
      <c r="KA393" s="60"/>
      <c r="KB393" s="110"/>
      <c r="KC393" s="169">
        <f t="shared" si="3574"/>
        <v>0</v>
      </c>
      <c r="KD393" s="60"/>
      <c r="KE393" s="60"/>
      <c r="KF393" s="60"/>
      <c r="KG393" s="60"/>
      <c r="KH393" s="60"/>
      <c r="KI393" s="60"/>
      <c r="KJ393" s="60"/>
      <c r="KK393" s="60"/>
      <c r="KL393" s="60"/>
      <c r="KM393" s="60"/>
      <c r="KN393" s="61"/>
      <c r="KO393" s="60"/>
      <c r="KP393" s="60"/>
      <c r="KQ393" s="60"/>
      <c r="KR393" s="60"/>
      <c r="KS393" s="60"/>
      <c r="KT393" s="60"/>
      <c r="KU393" s="60"/>
      <c r="KV393" s="60"/>
      <c r="KW393" s="60"/>
      <c r="KX393" s="60"/>
      <c r="KY393" s="60"/>
      <c r="KZ393" s="60"/>
      <c r="LA393" s="60"/>
      <c r="LB393" s="110"/>
      <c r="LC393" s="173"/>
      <c r="LD393" s="169">
        <f t="shared" si="3575"/>
        <v>0</v>
      </c>
      <c r="LE393" s="60"/>
      <c r="LF393" s="60"/>
      <c r="LG393" s="60"/>
      <c r="LH393" s="60"/>
      <c r="LI393" s="60"/>
      <c r="LJ393" s="60"/>
      <c r="LK393" s="60"/>
      <c r="LL393" s="60"/>
      <c r="LM393" s="60"/>
      <c r="LN393" s="60"/>
      <c r="LO393" s="61"/>
      <c r="LP393" s="60"/>
      <c r="LQ393" s="60"/>
      <c r="LR393" s="60"/>
      <c r="LS393" s="110"/>
      <c r="LT393" s="169">
        <f t="shared" si="3576"/>
        <v>0</v>
      </c>
      <c r="LU393" s="60"/>
      <c r="LV393" s="60"/>
      <c r="LW393" s="60"/>
      <c r="LX393" s="60"/>
      <c r="LY393" s="60"/>
      <c r="LZ393" s="60"/>
      <c r="MA393" s="60"/>
      <c r="MB393" s="60"/>
      <c r="MC393" s="60"/>
      <c r="MD393" s="60"/>
      <c r="ME393" s="61"/>
      <c r="MF393" s="60"/>
      <c r="MG393" s="60"/>
      <c r="MH393" s="60"/>
      <c r="MI393" s="110"/>
      <c r="MJ393" s="169">
        <f t="shared" si="3577"/>
        <v>0</v>
      </c>
      <c r="MK393" s="60"/>
      <c r="ML393" s="60"/>
      <c r="MM393" s="60"/>
      <c r="MN393" s="60"/>
      <c r="MO393" s="60"/>
      <c r="MP393" s="60"/>
      <c r="MQ393" s="60"/>
      <c r="MR393" s="60"/>
      <c r="MS393" s="60"/>
      <c r="MT393" s="60"/>
      <c r="MU393" s="61"/>
      <c r="MV393" s="60"/>
      <c r="MW393" s="60"/>
      <c r="MX393" s="60"/>
      <c r="MY393" s="110"/>
      <c r="MZ393" s="169">
        <f t="shared" si="3578"/>
        <v>0</v>
      </c>
      <c r="NA393" s="60"/>
      <c r="NB393" s="60"/>
      <c r="NC393" s="60"/>
      <c r="ND393" s="60"/>
      <c r="NE393" s="60"/>
      <c r="NF393" s="60"/>
      <c r="NG393" s="60"/>
      <c r="NH393" s="60"/>
      <c r="NI393" s="60"/>
      <c r="NJ393" s="60"/>
      <c r="NK393" s="61"/>
      <c r="NL393" s="60"/>
      <c r="NM393" s="60"/>
      <c r="NN393" s="60"/>
      <c r="NO393" s="110"/>
      <c r="NP393" s="169">
        <f t="shared" si="3579"/>
        <v>0</v>
      </c>
      <c r="NQ393" s="60"/>
      <c r="NR393" s="60"/>
      <c r="NS393" s="60"/>
      <c r="NT393" s="60"/>
      <c r="NU393" s="60"/>
      <c r="NV393" s="60"/>
      <c r="NW393" s="60"/>
      <c r="NX393" s="60"/>
      <c r="NY393" s="60"/>
      <c r="NZ393" s="60"/>
      <c r="OA393" s="61"/>
      <c r="OB393" s="60"/>
      <c r="OC393" s="60"/>
      <c r="OD393" s="60"/>
      <c r="OE393" s="110"/>
      <c r="OF393" s="169">
        <f t="shared" si="3580"/>
        <v>0</v>
      </c>
      <c r="OG393" s="60"/>
      <c r="OH393" s="60"/>
      <c r="OI393" s="60"/>
      <c r="OJ393" s="60"/>
      <c r="OK393" s="60"/>
      <c r="OL393" s="60"/>
      <c r="OM393" s="60"/>
      <c r="ON393" s="60"/>
      <c r="OO393" s="60"/>
      <c r="OP393" s="60"/>
      <c r="OQ393" s="61"/>
      <c r="OR393" s="60"/>
      <c r="OS393" s="60"/>
      <c r="OT393" s="60"/>
      <c r="OU393" s="110"/>
      <c r="OV393" s="169">
        <f t="shared" si="3581"/>
        <v>0</v>
      </c>
      <c r="OW393" s="60"/>
      <c r="OX393" s="60"/>
      <c r="OY393" s="60"/>
      <c r="OZ393" s="60"/>
      <c r="PA393" s="60"/>
      <c r="PB393" s="60"/>
      <c r="PC393" s="60"/>
      <c r="PD393" s="60"/>
      <c r="PE393" s="60"/>
      <c r="PF393" s="60"/>
      <c r="PG393" s="61"/>
      <c r="PH393" s="60"/>
      <c r="PI393" s="60"/>
      <c r="PJ393" s="60"/>
      <c r="PK393" s="110"/>
      <c r="PL393" s="169">
        <f t="shared" si="3582"/>
        <v>0</v>
      </c>
      <c r="PM393" s="60"/>
      <c r="PN393" s="60"/>
      <c r="PO393" s="60"/>
      <c r="PP393" s="60"/>
      <c r="PQ393" s="60"/>
      <c r="PR393" s="60"/>
      <c r="PS393" s="60"/>
      <c r="PT393" s="60"/>
      <c r="PU393" s="60"/>
      <c r="PV393" s="60"/>
      <c r="PW393" s="61"/>
      <c r="PX393" s="60"/>
      <c r="PY393" s="60"/>
      <c r="PZ393" s="60"/>
      <c r="QA393" s="110"/>
      <c r="QB393" s="169">
        <f t="shared" si="3583"/>
        <v>0</v>
      </c>
      <c r="QC393" s="60"/>
      <c r="QD393" s="60"/>
      <c r="QE393" s="60"/>
      <c r="QF393" s="60"/>
      <c r="QG393" s="60"/>
      <c r="QH393" s="60"/>
      <c r="QI393" s="60"/>
      <c r="QJ393" s="60"/>
      <c r="QK393" s="60"/>
      <c r="QL393" s="60"/>
      <c r="QM393" s="61"/>
      <c r="QN393" s="60"/>
      <c r="QO393" s="60"/>
      <c r="QP393" s="60"/>
      <c r="QQ393" s="110"/>
      <c r="QR393" s="169">
        <f t="shared" si="3584"/>
        <v>0</v>
      </c>
      <c r="QS393" s="60"/>
      <c r="QT393" s="60"/>
      <c r="QU393" s="60"/>
      <c r="QV393" s="60"/>
      <c r="QW393" s="60"/>
      <c r="QX393" s="60"/>
      <c r="QY393" s="60"/>
      <c r="QZ393" s="60"/>
      <c r="RA393" s="60"/>
      <c r="RB393" s="60"/>
      <c r="RC393" s="61"/>
      <c r="RD393" s="60"/>
      <c r="RE393" s="60"/>
      <c r="RF393" s="60"/>
      <c r="RG393" s="60"/>
      <c r="RH393" s="60"/>
      <c r="RI393" s="60"/>
      <c r="RJ393" s="60"/>
      <c r="RK393" s="60"/>
      <c r="RL393" s="60"/>
      <c r="RM393" s="60"/>
      <c r="RN393" s="60"/>
      <c r="RO393" s="60"/>
      <c r="RP393" s="60"/>
      <c r="RQ393" s="110"/>
      <c r="RR393" s="173"/>
      <c r="RS393" s="169">
        <f t="shared" si="3585"/>
        <v>0</v>
      </c>
      <c r="RT393" s="60"/>
      <c r="RU393" s="60"/>
      <c r="RV393" s="60"/>
      <c r="RW393" s="60"/>
      <c r="RX393" s="60"/>
      <c r="RY393" s="60"/>
      <c r="RZ393" s="60"/>
      <c r="SA393" s="60"/>
      <c r="SB393" s="60"/>
      <c r="SC393" s="60"/>
      <c r="SD393" s="61"/>
      <c r="SE393" s="60"/>
      <c r="SF393" s="60"/>
      <c r="SG393" s="60"/>
      <c r="SH393" s="110"/>
      <c r="SI393" s="169">
        <f t="shared" si="3586"/>
        <v>0</v>
      </c>
      <c r="SJ393" s="60"/>
      <c r="SK393" s="60"/>
      <c r="SL393" s="60"/>
      <c r="SM393" s="60"/>
      <c r="SN393" s="60"/>
      <c r="SO393" s="60"/>
      <c r="SP393" s="60"/>
      <c r="SQ393" s="60"/>
      <c r="SR393" s="60"/>
      <c r="SS393" s="60"/>
      <c r="ST393" s="61"/>
      <c r="SU393" s="60"/>
      <c r="SV393" s="60"/>
      <c r="SW393" s="60"/>
      <c r="SX393" s="110"/>
      <c r="SY393" s="169">
        <f t="shared" si="3587"/>
        <v>0</v>
      </c>
      <c r="SZ393" s="60"/>
      <c r="TA393" s="60"/>
      <c r="TB393" s="60"/>
      <c r="TC393" s="60"/>
      <c r="TD393" s="60"/>
      <c r="TE393" s="60"/>
      <c r="TF393" s="60"/>
      <c r="TG393" s="60"/>
      <c r="TH393" s="60"/>
      <c r="TI393" s="60"/>
      <c r="TJ393" s="61"/>
      <c r="TK393" s="60"/>
      <c r="TL393" s="60"/>
      <c r="TM393" s="60"/>
      <c r="TN393" s="110"/>
      <c r="TO393" s="169">
        <f t="shared" si="3588"/>
        <v>0</v>
      </c>
      <c r="TP393" s="60"/>
      <c r="TQ393" s="60"/>
      <c r="TR393" s="60"/>
      <c r="TS393" s="60"/>
      <c r="TT393" s="60"/>
      <c r="TU393" s="60"/>
      <c r="TV393" s="60"/>
      <c r="TW393" s="60"/>
      <c r="TX393" s="60"/>
      <c r="TY393" s="60"/>
      <c r="TZ393" s="61"/>
      <c r="UA393" s="60"/>
      <c r="UB393" s="60"/>
      <c r="UC393" s="60"/>
      <c r="UD393" s="110"/>
      <c r="UE393" s="169">
        <f t="shared" si="3589"/>
        <v>0</v>
      </c>
      <c r="UF393" s="60"/>
      <c r="UG393" s="60"/>
      <c r="UH393" s="60"/>
      <c r="UI393" s="60"/>
      <c r="UJ393" s="60"/>
      <c r="UK393" s="60"/>
      <c r="UL393" s="60"/>
      <c r="UM393" s="60"/>
      <c r="UN393" s="60"/>
      <c r="UO393" s="60"/>
      <c r="UP393" s="61"/>
      <c r="UQ393" s="60"/>
      <c r="UR393" s="60"/>
      <c r="US393" s="60"/>
      <c r="UT393" s="60"/>
      <c r="UU393" s="60"/>
      <c r="UV393" s="60"/>
      <c r="UW393" s="60"/>
      <c r="UX393" s="60"/>
      <c r="UY393" s="60"/>
      <c r="UZ393" s="60"/>
      <c r="VA393" s="60"/>
      <c r="VB393" s="60"/>
      <c r="VC393" s="60"/>
      <c r="VD393" s="110"/>
      <c r="VE393" s="10" t="str">
        <f t="shared" si="2875"/>
        <v>-</v>
      </c>
    </row>
    <row r="394" spans="1:577" ht="20.149999999999999" customHeight="1">
      <c r="A394" s="40"/>
      <c r="B394" s="34">
        <v>2109</v>
      </c>
      <c r="C394" s="34"/>
      <c r="D394" s="35" t="s">
        <v>342</v>
      </c>
      <c r="E394" s="190">
        <f t="shared" ref="E394:BP394" si="3590">SUM(E395:E402)</f>
        <v>0</v>
      </c>
      <c r="F394" s="191">
        <f t="shared" si="3590"/>
        <v>0</v>
      </c>
      <c r="G394" s="191">
        <f t="shared" si="3590"/>
        <v>0</v>
      </c>
      <c r="H394" s="192">
        <f t="shared" si="3590"/>
        <v>0</v>
      </c>
      <c r="I394" s="228">
        <f t="shared" si="3590"/>
        <v>0</v>
      </c>
      <c r="J394" s="191">
        <f t="shared" si="3590"/>
        <v>0</v>
      </c>
      <c r="K394" s="59">
        <f t="shared" si="3590"/>
        <v>0</v>
      </c>
      <c r="L394" s="58">
        <f t="shared" si="3590"/>
        <v>0</v>
      </c>
      <c r="M394" s="58">
        <f t="shared" si="3590"/>
        <v>0</v>
      </c>
      <c r="N394" s="58">
        <f t="shared" si="3590"/>
        <v>0</v>
      </c>
      <c r="O394" s="58">
        <f t="shared" si="3590"/>
        <v>0</v>
      </c>
      <c r="P394" s="58">
        <f t="shared" si="3590"/>
        <v>0</v>
      </c>
      <c r="Q394" s="58">
        <f t="shared" si="3590"/>
        <v>0</v>
      </c>
      <c r="R394" s="58">
        <f t="shared" si="3590"/>
        <v>0</v>
      </c>
      <c r="S394" s="58">
        <f t="shared" si="3590"/>
        <v>0</v>
      </c>
      <c r="T394" s="58">
        <f t="shared" si="3590"/>
        <v>0</v>
      </c>
      <c r="U394" s="59">
        <f t="shared" si="3590"/>
        <v>0</v>
      </c>
      <c r="V394" s="58">
        <f t="shared" si="3590"/>
        <v>0</v>
      </c>
      <c r="W394" s="58">
        <f t="shared" si="3590"/>
        <v>0</v>
      </c>
      <c r="X394" s="58">
        <f t="shared" si="3590"/>
        <v>0</v>
      </c>
      <c r="Y394" s="109">
        <f t="shared" si="3590"/>
        <v>0</v>
      </c>
      <c r="Z394" s="59">
        <f t="shared" si="3590"/>
        <v>0</v>
      </c>
      <c r="AA394" s="58">
        <f t="shared" si="3590"/>
        <v>0</v>
      </c>
      <c r="AB394" s="58">
        <f t="shared" si="3590"/>
        <v>0</v>
      </c>
      <c r="AC394" s="58">
        <f t="shared" si="3590"/>
        <v>0</v>
      </c>
      <c r="AD394" s="58">
        <f t="shared" si="3590"/>
        <v>0</v>
      </c>
      <c r="AE394" s="58">
        <f t="shared" si="3590"/>
        <v>0</v>
      </c>
      <c r="AF394" s="58">
        <f t="shared" si="3590"/>
        <v>0</v>
      </c>
      <c r="AG394" s="58">
        <f t="shared" si="3590"/>
        <v>0</v>
      </c>
      <c r="AH394" s="58">
        <f t="shared" si="3590"/>
        <v>0</v>
      </c>
      <c r="AI394" s="58">
        <f t="shared" si="3590"/>
        <v>0</v>
      </c>
      <c r="AJ394" s="58">
        <f t="shared" si="3590"/>
        <v>0</v>
      </c>
      <c r="AK394" s="59">
        <f t="shared" si="3590"/>
        <v>0</v>
      </c>
      <c r="AL394" s="58">
        <f t="shared" si="3590"/>
        <v>0</v>
      </c>
      <c r="AM394" s="58">
        <f t="shared" si="3590"/>
        <v>0</v>
      </c>
      <c r="AN394" s="58">
        <f t="shared" si="3590"/>
        <v>0</v>
      </c>
      <c r="AO394" s="109">
        <f t="shared" si="3590"/>
        <v>0</v>
      </c>
      <c r="AP394" s="59">
        <f t="shared" si="3590"/>
        <v>0</v>
      </c>
      <c r="AQ394" s="58">
        <f t="shared" si="3590"/>
        <v>0</v>
      </c>
      <c r="AR394" s="58">
        <f t="shared" si="3590"/>
        <v>0</v>
      </c>
      <c r="AS394" s="58">
        <f t="shared" si="3590"/>
        <v>0</v>
      </c>
      <c r="AT394" s="58">
        <f t="shared" si="3590"/>
        <v>0</v>
      </c>
      <c r="AU394" s="58">
        <f t="shared" si="3590"/>
        <v>0</v>
      </c>
      <c r="AV394" s="58">
        <f t="shared" si="3590"/>
        <v>0</v>
      </c>
      <c r="AW394" s="58">
        <f t="shared" si="3590"/>
        <v>0</v>
      </c>
      <c r="AX394" s="58">
        <f t="shared" si="3590"/>
        <v>0</v>
      </c>
      <c r="AY394" s="58">
        <f t="shared" si="3590"/>
        <v>0</v>
      </c>
      <c r="AZ394" s="58">
        <f t="shared" si="3590"/>
        <v>0</v>
      </c>
      <c r="BA394" s="59">
        <f t="shared" si="3590"/>
        <v>0</v>
      </c>
      <c r="BB394" s="58">
        <f t="shared" si="3590"/>
        <v>0</v>
      </c>
      <c r="BC394" s="58">
        <f t="shared" si="3590"/>
        <v>0</v>
      </c>
      <c r="BD394" s="58">
        <f t="shared" si="3590"/>
        <v>0</v>
      </c>
      <c r="BE394" s="109">
        <f t="shared" si="3590"/>
        <v>0</v>
      </c>
      <c r="BF394" s="59">
        <f t="shared" si="3590"/>
        <v>0</v>
      </c>
      <c r="BG394" s="58">
        <f t="shared" si="3590"/>
        <v>0</v>
      </c>
      <c r="BH394" s="58">
        <f t="shared" si="3590"/>
        <v>0</v>
      </c>
      <c r="BI394" s="58">
        <f t="shared" si="3590"/>
        <v>0</v>
      </c>
      <c r="BJ394" s="58">
        <f t="shared" si="3590"/>
        <v>0</v>
      </c>
      <c r="BK394" s="58">
        <f t="shared" si="3590"/>
        <v>0</v>
      </c>
      <c r="BL394" s="58">
        <f t="shared" si="3590"/>
        <v>0</v>
      </c>
      <c r="BM394" s="58">
        <f t="shared" si="3590"/>
        <v>0</v>
      </c>
      <c r="BN394" s="58">
        <f t="shared" si="3590"/>
        <v>0</v>
      </c>
      <c r="BO394" s="58">
        <f t="shared" si="3590"/>
        <v>0</v>
      </c>
      <c r="BP394" s="58">
        <f t="shared" si="3590"/>
        <v>0</v>
      </c>
      <c r="BQ394" s="59">
        <f t="shared" ref="BQ394:EM394" si="3591">SUM(BQ395:BQ402)</f>
        <v>0</v>
      </c>
      <c r="BR394" s="58">
        <f t="shared" si="3591"/>
        <v>0</v>
      </c>
      <c r="BS394" s="58">
        <f t="shared" si="3591"/>
        <v>0</v>
      </c>
      <c r="BT394" s="58">
        <f t="shared" si="3591"/>
        <v>0</v>
      </c>
      <c r="BU394" s="109">
        <f t="shared" si="3591"/>
        <v>0</v>
      </c>
      <c r="BV394" s="59">
        <f t="shared" si="3591"/>
        <v>0</v>
      </c>
      <c r="BW394" s="58">
        <f t="shared" si="3591"/>
        <v>0</v>
      </c>
      <c r="BX394" s="58">
        <f t="shared" si="3591"/>
        <v>0</v>
      </c>
      <c r="BY394" s="58">
        <f t="shared" si="3591"/>
        <v>0</v>
      </c>
      <c r="BZ394" s="58">
        <f t="shared" si="3591"/>
        <v>0</v>
      </c>
      <c r="CA394" s="58">
        <f t="shared" si="3591"/>
        <v>0</v>
      </c>
      <c r="CB394" s="58">
        <f t="shared" si="3591"/>
        <v>0</v>
      </c>
      <c r="CC394" s="58">
        <f t="shared" si="3591"/>
        <v>0</v>
      </c>
      <c r="CD394" s="58">
        <f t="shared" si="3591"/>
        <v>0</v>
      </c>
      <c r="CE394" s="58">
        <f t="shared" si="3591"/>
        <v>0</v>
      </c>
      <c r="CF394" s="58">
        <f t="shared" si="3591"/>
        <v>0</v>
      </c>
      <c r="CG394" s="59">
        <f t="shared" si="3591"/>
        <v>0</v>
      </c>
      <c r="CH394" s="58">
        <f t="shared" si="3591"/>
        <v>0</v>
      </c>
      <c r="CI394" s="58">
        <f t="shared" si="3591"/>
        <v>0</v>
      </c>
      <c r="CJ394" s="58">
        <f t="shared" si="3591"/>
        <v>0</v>
      </c>
      <c r="CK394" s="58">
        <f t="shared" si="3591"/>
        <v>0</v>
      </c>
      <c r="CL394" s="58">
        <f t="shared" si="3591"/>
        <v>0</v>
      </c>
      <c r="CM394" s="58">
        <f t="shared" si="3591"/>
        <v>0</v>
      </c>
      <c r="CN394" s="58">
        <f t="shared" si="3591"/>
        <v>0</v>
      </c>
      <c r="CO394" s="58">
        <f t="shared" si="3591"/>
        <v>0</v>
      </c>
      <c r="CP394" s="58">
        <f t="shared" si="3591"/>
        <v>0</v>
      </c>
      <c r="CQ394" s="58">
        <f t="shared" si="3591"/>
        <v>0</v>
      </c>
      <c r="CR394" s="58">
        <f t="shared" si="3591"/>
        <v>0</v>
      </c>
      <c r="CS394" s="58">
        <f t="shared" si="3591"/>
        <v>0</v>
      </c>
      <c r="CT394" s="58">
        <f t="shared" si="3591"/>
        <v>0</v>
      </c>
      <c r="CU394" s="109">
        <f t="shared" si="3591"/>
        <v>0</v>
      </c>
      <c r="CV394" s="152">
        <f t="shared" si="3591"/>
        <v>0</v>
      </c>
      <c r="CW394" s="59">
        <f t="shared" si="3591"/>
        <v>0</v>
      </c>
      <c r="CX394" s="58">
        <f t="shared" si="3591"/>
        <v>0</v>
      </c>
      <c r="CY394" s="58">
        <f t="shared" si="3591"/>
        <v>0</v>
      </c>
      <c r="CZ394" s="58">
        <f t="shared" si="3591"/>
        <v>0</v>
      </c>
      <c r="DA394" s="58">
        <f t="shared" si="3591"/>
        <v>0</v>
      </c>
      <c r="DB394" s="58">
        <f t="shared" si="3591"/>
        <v>0</v>
      </c>
      <c r="DC394" s="58">
        <f t="shared" si="3591"/>
        <v>0</v>
      </c>
      <c r="DD394" s="58">
        <f t="shared" si="3591"/>
        <v>0</v>
      </c>
      <c r="DE394" s="58">
        <f t="shared" si="3591"/>
        <v>0</v>
      </c>
      <c r="DF394" s="58">
        <f t="shared" si="3591"/>
        <v>0</v>
      </c>
      <c r="DG394" s="58">
        <f t="shared" si="3591"/>
        <v>0</v>
      </c>
      <c r="DH394" s="59">
        <f t="shared" si="3591"/>
        <v>0</v>
      </c>
      <c r="DI394" s="58">
        <f t="shared" si="3591"/>
        <v>0</v>
      </c>
      <c r="DJ394" s="58">
        <f t="shared" si="3591"/>
        <v>0</v>
      </c>
      <c r="DK394" s="58">
        <f t="shared" si="3591"/>
        <v>0</v>
      </c>
      <c r="DL394" s="109">
        <f t="shared" si="3591"/>
        <v>0</v>
      </c>
      <c r="DM394" s="59">
        <f t="shared" si="3591"/>
        <v>0</v>
      </c>
      <c r="DN394" s="58">
        <f t="shared" si="3591"/>
        <v>0</v>
      </c>
      <c r="DO394" s="58">
        <f t="shared" si="3591"/>
        <v>0</v>
      </c>
      <c r="DP394" s="58">
        <f t="shared" si="3591"/>
        <v>0</v>
      </c>
      <c r="DQ394" s="58">
        <f t="shared" si="3591"/>
        <v>0</v>
      </c>
      <c r="DR394" s="58">
        <f t="shared" si="3591"/>
        <v>0</v>
      </c>
      <c r="DS394" s="58">
        <f t="shared" si="3591"/>
        <v>0</v>
      </c>
      <c r="DT394" s="58">
        <f t="shared" si="3591"/>
        <v>0</v>
      </c>
      <c r="DU394" s="58">
        <f t="shared" si="3591"/>
        <v>0</v>
      </c>
      <c r="DV394" s="58">
        <f t="shared" si="3591"/>
        <v>0</v>
      </c>
      <c r="DW394" s="58">
        <f t="shared" si="3591"/>
        <v>0</v>
      </c>
      <c r="DX394" s="59">
        <f t="shared" si="3591"/>
        <v>0</v>
      </c>
      <c r="DY394" s="58">
        <f t="shared" si="3591"/>
        <v>0</v>
      </c>
      <c r="DZ394" s="58">
        <f t="shared" si="3591"/>
        <v>0</v>
      </c>
      <c r="EA394" s="58">
        <f t="shared" si="3591"/>
        <v>0</v>
      </c>
      <c r="EB394" s="109">
        <f t="shared" si="3591"/>
        <v>0</v>
      </c>
      <c r="EC394" s="59">
        <f t="shared" si="3591"/>
        <v>0</v>
      </c>
      <c r="ED394" s="58">
        <f t="shared" si="3591"/>
        <v>0</v>
      </c>
      <c r="EE394" s="58">
        <f t="shared" si="3591"/>
        <v>0</v>
      </c>
      <c r="EF394" s="58">
        <f t="shared" si="3591"/>
        <v>0</v>
      </c>
      <c r="EG394" s="58">
        <f t="shared" si="3591"/>
        <v>0</v>
      </c>
      <c r="EH394" s="58">
        <f t="shared" si="3591"/>
        <v>0</v>
      </c>
      <c r="EI394" s="58">
        <f t="shared" si="3591"/>
        <v>0</v>
      </c>
      <c r="EJ394" s="58">
        <f t="shared" si="3591"/>
        <v>0</v>
      </c>
      <c r="EK394" s="58">
        <f t="shared" si="3591"/>
        <v>0</v>
      </c>
      <c r="EL394" s="58">
        <f t="shared" si="3591"/>
        <v>0</v>
      </c>
      <c r="EM394" s="58">
        <f t="shared" si="3591"/>
        <v>0</v>
      </c>
      <c r="EN394" s="59">
        <f t="shared" ref="EN394:GY394" si="3592">SUM(EN395:EN402)</f>
        <v>0</v>
      </c>
      <c r="EO394" s="58">
        <f t="shared" si="3592"/>
        <v>0</v>
      </c>
      <c r="EP394" s="58">
        <f t="shared" si="3592"/>
        <v>0</v>
      </c>
      <c r="EQ394" s="58">
        <f t="shared" si="3592"/>
        <v>0</v>
      </c>
      <c r="ER394" s="109">
        <f t="shared" si="3592"/>
        <v>0</v>
      </c>
      <c r="ES394" s="59">
        <f t="shared" si="3592"/>
        <v>0</v>
      </c>
      <c r="ET394" s="58">
        <f t="shared" si="3592"/>
        <v>0</v>
      </c>
      <c r="EU394" s="58">
        <f t="shared" si="3592"/>
        <v>0</v>
      </c>
      <c r="EV394" s="58">
        <f t="shared" si="3592"/>
        <v>0</v>
      </c>
      <c r="EW394" s="58">
        <f t="shared" si="3592"/>
        <v>0</v>
      </c>
      <c r="EX394" s="58">
        <f t="shared" si="3592"/>
        <v>0</v>
      </c>
      <c r="EY394" s="58">
        <f t="shared" si="3592"/>
        <v>0</v>
      </c>
      <c r="EZ394" s="58">
        <f t="shared" si="3592"/>
        <v>0</v>
      </c>
      <c r="FA394" s="58">
        <f t="shared" si="3592"/>
        <v>0</v>
      </c>
      <c r="FB394" s="58">
        <f t="shared" si="3592"/>
        <v>0</v>
      </c>
      <c r="FC394" s="58">
        <f t="shared" si="3592"/>
        <v>0</v>
      </c>
      <c r="FD394" s="59">
        <f t="shared" si="3592"/>
        <v>0</v>
      </c>
      <c r="FE394" s="58">
        <f t="shared" si="3592"/>
        <v>0</v>
      </c>
      <c r="FF394" s="58">
        <f t="shared" si="3592"/>
        <v>0</v>
      </c>
      <c r="FG394" s="58">
        <f t="shared" si="3592"/>
        <v>0</v>
      </c>
      <c r="FH394" s="109">
        <f t="shared" si="3592"/>
        <v>0</v>
      </c>
      <c r="FI394" s="59">
        <f t="shared" si="3592"/>
        <v>0</v>
      </c>
      <c r="FJ394" s="58">
        <f t="shared" si="3592"/>
        <v>0</v>
      </c>
      <c r="FK394" s="58">
        <f t="shared" si="3592"/>
        <v>0</v>
      </c>
      <c r="FL394" s="58">
        <f t="shared" si="3592"/>
        <v>0</v>
      </c>
      <c r="FM394" s="58">
        <f t="shared" si="3592"/>
        <v>0</v>
      </c>
      <c r="FN394" s="58">
        <f t="shared" si="3592"/>
        <v>0</v>
      </c>
      <c r="FO394" s="58">
        <f t="shared" si="3592"/>
        <v>0</v>
      </c>
      <c r="FP394" s="58">
        <f t="shared" si="3592"/>
        <v>0</v>
      </c>
      <c r="FQ394" s="58">
        <f t="shared" si="3592"/>
        <v>0</v>
      </c>
      <c r="FR394" s="58">
        <f t="shared" si="3592"/>
        <v>0</v>
      </c>
      <c r="FS394" s="58">
        <f t="shared" si="3592"/>
        <v>0</v>
      </c>
      <c r="FT394" s="59">
        <f t="shared" si="3592"/>
        <v>0</v>
      </c>
      <c r="FU394" s="58">
        <f t="shared" si="3592"/>
        <v>0</v>
      </c>
      <c r="FV394" s="58">
        <f t="shared" si="3592"/>
        <v>0</v>
      </c>
      <c r="FW394" s="58">
        <f t="shared" si="3592"/>
        <v>0</v>
      </c>
      <c r="FX394" s="109">
        <f t="shared" si="3592"/>
        <v>0</v>
      </c>
      <c r="FY394" s="59">
        <f t="shared" si="3592"/>
        <v>0</v>
      </c>
      <c r="FZ394" s="58">
        <f t="shared" si="3592"/>
        <v>0</v>
      </c>
      <c r="GA394" s="58">
        <f t="shared" si="3592"/>
        <v>0</v>
      </c>
      <c r="GB394" s="58">
        <f t="shared" si="3592"/>
        <v>0</v>
      </c>
      <c r="GC394" s="58">
        <f t="shared" si="3592"/>
        <v>0</v>
      </c>
      <c r="GD394" s="58">
        <f t="shared" si="3592"/>
        <v>0</v>
      </c>
      <c r="GE394" s="58">
        <f t="shared" si="3592"/>
        <v>0</v>
      </c>
      <c r="GF394" s="58">
        <f t="shared" si="3592"/>
        <v>0</v>
      </c>
      <c r="GG394" s="58">
        <f t="shared" si="3592"/>
        <v>0</v>
      </c>
      <c r="GH394" s="58">
        <f t="shared" si="3592"/>
        <v>0</v>
      </c>
      <c r="GI394" s="58">
        <f t="shared" si="3592"/>
        <v>0</v>
      </c>
      <c r="GJ394" s="59">
        <f t="shared" si="3592"/>
        <v>0</v>
      </c>
      <c r="GK394" s="58">
        <f t="shared" si="3592"/>
        <v>0</v>
      </c>
      <c r="GL394" s="58">
        <f t="shared" si="3592"/>
        <v>0</v>
      </c>
      <c r="GM394" s="58">
        <f t="shared" si="3592"/>
        <v>0</v>
      </c>
      <c r="GN394" s="109">
        <f t="shared" si="3592"/>
        <v>0</v>
      </c>
      <c r="GO394" s="59">
        <f t="shared" si="3592"/>
        <v>0</v>
      </c>
      <c r="GP394" s="58">
        <f t="shared" si="3592"/>
        <v>0</v>
      </c>
      <c r="GQ394" s="58">
        <f t="shared" si="3592"/>
        <v>0</v>
      </c>
      <c r="GR394" s="58">
        <f t="shared" si="3592"/>
        <v>0</v>
      </c>
      <c r="GS394" s="58">
        <f t="shared" si="3592"/>
        <v>0</v>
      </c>
      <c r="GT394" s="58">
        <f t="shared" si="3592"/>
        <v>0</v>
      </c>
      <c r="GU394" s="58">
        <f t="shared" si="3592"/>
        <v>0</v>
      </c>
      <c r="GV394" s="58">
        <f t="shared" si="3592"/>
        <v>0</v>
      </c>
      <c r="GW394" s="58">
        <f t="shared" si="3592"/>
        <v>0</v>
      </c>
      <c r="GX394" s="58">
        <f t="shared" si="3592"/>
        <v>0</v>
      </c>
      <c r="GY394" s="58">
        <f t="shared" si="3592"/>
        <v>0</v>
      </c>
      <c r="GZ394" s="59">
        <f t="shared" ref="GZ394:JW394" si="3593">SUM(GZ395:GZ402)</f>
        <v>0</v>
      </c>
      <c r="HA394" s="58">
        <f t="shared" si="3593"/>
        <v>0</v>
      </c>
      <c r="HB394" s="58">
        <f t="shared" si="3593"/>
        <v>0</v>
      </c>
      <c r="HC394" s="58">
        <f t="shared" si="3593"/>
        <v>0</v>
      </c>
      <c r="HD394" s="58">
        <f t="shared" si="3593"/>
        <v>0</v>
      </c>
      <c r="HE394" s="58">
        <f t="shared" si="3593"/>
        <v>0</v>
      </c>
      <c r="HF394" s="58">
        <f t="shared" si="3593"/>
        <v>0</v>
      </c>
      <c r="HG394" s="58">
        <f t="shared" si="3593"/>
        <v>0</v>
      </c>
      <c r="HH394" s="58">
        <f t="shared" si="3593"/>
        <v>0</v>
      </c>
      <c r="HI394" s="58">
        <f t="shared" si="3593"/>
        <v>0</v>
      </c>
      <c r="HJ394" s="58">
        <f t="shared" si="3593"/>
        <v>0</v>
      </c>
      <c r="HK394" s="58">
        <f t="shared" si="3593"/>
        <v>0</v>
      </c>
      <c r="HL394" s="58">
        <f t="shared" si="3593"/>
        <v>0</v>
      </c>
      <c r="HM394" s="58">
        <f t="shared" si="3593"/>
        <v>0</v>
      </c>
      <c r="HN394" s="109">
        <f t="shared" si="3593"/>
        <v>0</v>
      </c>
      <c r="HO394" s="136">
        <f t="shared" si="3593"/>
        <v>0</v>
      </c>
      <c r="HP394" s="152">
        <f t="shared" si="3593"/>
        <v>0</v>
      </c>
      <c r="HQ394" s="59">
        <f t="shared" si="3593"/>
        <v>0</v>
      </c>
      <c r="HR394" s="58">
        <f t="shared" si="3593"/>
        <v>0</v>
      </c>
      <c r="HS394" s="58">
        <f t="shared" si="3593"/>
        <v>0</v>
      </c>
      <c r="HT394" s="58">
        <f t="shared" si="3593"/>
        <v>0</v>
      </c>
      <c r="HU394" s="58">
        <f t="shared" si="3593"/>
        <v>0</v>
      </c>
      <c r="HV394" s="58">
        <f t="shared" si="3593"/>
        <v>0</v>
      </c>
      <c r="HW394" s="58">
        <f t="shared" si="3593"/>
        <v>0</v>
      </c>
      <c r="HX394" s="58">
        <f t="shared" si="3593"/>
        <v>0</v>
      </c>
      <c r="HY394" s="58">
        <f t="shared" si="3593"/>
        <v>0</v>
      </c>
      <c r="HZ394" s="58">
        <f t="shared" si="3593"/>
        <v>0</v>
      </c>
      <c r="IA394" s="58">
        <f t="shared" si="3593"/>
        <v>0</v>
      </c>
      <c r="IB394" s="59">
        <f t="shared" si="3593"/>
        <v>0</v>
      </c>
      <c r="IC394" s="58">
        <f t="shared" si="3593"/>
        <v>0</v>
      </c>
      <c r="ID394" s="58">
        <f t="shared" si="3593"/>
        <v>0</v>
      </c>
      <c r="IE394" s="58">
        <f t="shared" si="3593"/>
        <v>0</v>
      </c>
      <c r="IF394" s="109">
        <f t="shared" si="3593"/>
        <v>0</v>
      </c>
      <c r="IG394" s="59">
        <f t="shared" si="3593"/>
        <v>0</v>
      </c>
      <c r="IH394" s="58">
        <f t="shared" si="3593"/>
        <v>0</v>
      </c>
      <c r="II394" s="58">
        <f t="shared" si="3593"/>
        <v>0</v>
      </c>
      <c r="IJ394" s="58">
        <f t="shared" si="3593"/>
        <v>0</v>
      </c>
      <c r="IK394" s="58">
        <f t="shared" si="3593"/>
        <v>0</v>
      </c>
      <c r="IL394" s="58">
        <f t="shared" si="3593"/>
        <v>0</v>
      </c>
      <c r="IM394" s="58">
        <f t="shared" si="3593"/>
        <v>0</v>
      </c>
      <c r="IN394" s="58">
        <f t="shared" si="3593"/>
        <v>0</v>
      </c>
      <c r="IO394" s="58">
        <f t="shared" si="3593"/>
        <v>0</v>
      </c>
      <c r="IP394" s="58">
        <f t="shared" si="3593"/>
        <v>0</v>
      </c>
      <c r="IQ394" s="58">
        <f t="shared" si="3593"/>
        <v>0</v>
      </c>
      <c r="IR394" s="59">
        <f t="shared" si="3593"/>
        <v>0</v>
      </c>
      <c r="IS394" s="58">
        <f t="shared" si="3593"/>
        <v>0</v>
      </c>
      <c r="IT394" s="58">
        <f t="shared" si="3593"/>
        <v>0</v>
      </c>
      <c r="IU394" s="58">
        <f t="shared" si="3593"/>
        <v>0</v>
      </c>
      <c r="IV394" s="109">
        <f t="shared" si="3593"/>
        <v>0</v>
      </c>
      <c r="IW394" s="59">
        <f t="shared" si="3593"/>
        <v>0</v>
      </c>
      <c r="IX394" s="58">
        <f t="shared" si="3593"/>
        <v>0</v>
      </c>
      <c r="IY394" s="58">
        <f t="shared" si="3593"/>
        <v>0</v>
      </c>
      <c r="IZ394" s="58">
        <f t="shared" si="3593"/>
        <v>0</v>
      </c>
      <c r="JA394" s="58">
        <f t="shared" si="3593"/>
        <v>0</v>
      </c>
      <c r="JB394" s="58">
        <f t="shared" si="3593"/>
        <v>0</v>
      </c>
      <c r="JC394" s="58">
        <f t="shared" si="3593"/>
        <v>0</v>
      </c>
      <c r="JD394" s="58">
        <f t="shared" si="3593"/>
        <v>0</v>
      </c>
      <c r="JE394" s="58">
        <f t="shared" si="3593"/>
        <v>0</v>
      </c>
      <c r="JF394" s="58">
        <f t="shared" si="3593"/>
        <v>0</v>
      </c>
      <c r="JG394" s="58">
        <f t="shared" si="3593"/>
        <v>0</v>
      </c>
      <c r="JH394" s="59">
        <f t="shared" si="3593"/>
        <v>0</v>
      </c>
      <c r="JI394" s="58">
        <f t="shared" si="3593"/>
        <v>0</v>
      </c>
      <c r="JJ394" s="58">
        <f t="shared" si="3593"/>
        <v>0</v>
      </c>
      <c r="JK394" s="58">
        <f t="shared" si="3593"/>
        <v>0</v>
      </c>
      <c r="JL394" s="109">
        <f t="shared" si="3593"/>
        <v>0</v>
      </c>
      <c r="JM394" s="59">
        <f t="shared" si="3593"/>
        <v>0</v>
      </c>
      <c r="JN394" s="58">
        <f t="shared" si="3593"/>
        <v>0</v>
      </c>
      <c r="JO394" s="58">
        <f t="shared" si="3593"/>
        <v>0</v>
      </c>
      <c r="JP394" s="58">
        <f t="shared" si="3593"/>
        <v>0</v>
      </c>
      <c r="JQ394" s="58">
        <f t="shared" si="3593"/>
        <v>0</v>
      </c>
      <c r="JR394" s="58">
        <f t="shared" si="3593"/>
        <v>0</v>
      </c>
      <c r="JS394" s="58">
        <f t="shared" si="3593"/>
        <v>0</v>
      </c>
      <c r="JT394" s="58">
        <f t="shared" si="3593"/>
        <v>0</v>
      </c>
      <c r="JU394" s="58">
        <f t="shared" si="3593"/>
        <v>0</v>
      </c>
      <c r="JV394" s="58">
        <f t="shared" si="3593"/>
        <v>0</v>
      </c>
      <c r="JW394" s="58">
        <f t="shared" si="3593"/>
        <v>0</v>
      </c>
      <c r="JX394" s="59">
        <f t="shared" ref="JX394:MT394" si="3594">SUM(JX395:JX402)</f>
        <v>0</v>
      </c>
      <c r="JY394" s="58">
        <f t="shared" si="3594"/>
        <v>0</v>
      </c>
      <c r="JZ394" s="58">
        <f t="shared" si="3594"/>
        <v>0</v>
      </c>
      <c r="KA394" s="58">
        <f t="shared" si="3594"/>
        <v>0</v>
      </c>
      <c r="KB394" s="109">
        <f t="shared" si="3594"/>
        <v>0</v>
      </c>
      <c r="KC394" s="59">
        <f t="shared" si="3594"/>
        <v>0</v>
      </c>
      <c r="KD394" s="58">
        <f t="shared" si="3594"/>
        <v>0</v>
      </c>
      <c r="KE394" s="58">
        <f t="shared" si="3594"/>
        <v>0</v>
      </c>
      <c r="KF394" s="58">
        <f t="shared" si="3594"/>
        <v>0</v>
      </c>
      <c r="KG394" s="58">
        <f t="shared" si="3594"/>
        <v>0</v>
      </c>
      <c r="KH394" s="58">
        <f t="shared" si="3594"/>
        <v>0</v>
      </c>
      <c r="KI394" s="58">
        <f t="shared" si="3594"/>
        <v>0</v>
      </c>
      <c r="KJ394" s="58">
        <f t="shared" si="3594"/>
        <v>0</v>
      </c>
      <c r="KK394" s="58">
        <f t="shared" si="3594"/>
        <v>0</v>
      </c>
      <c r="KL394" s="58">
        <f t="shared" si="3594"/>
        <v>0</v>
      </c>
      <c r="KM394" s="58">
        <f t="shared" si="3594"/>
        <v>0</v>
      </c>
      <c r="KN394" s="59">
        <f t="shared" si="3594"/>
        <v>0</v>
      </c>
      <c r="KO394" s="58">
        <f t="shared" si="3594"/>
        <v>0</v>
      </c>
      <c r="KP394" s="58">
        <f t="shared" si="3594"/>
        <v>0</v>
      </c>
      <c r="KQ394" s="58">
        <f t="shared" si="3594"/>
        <v>0</v>
      </c>
      <c r="KR394" s="58">
        <f t="shared" si="3594"/>
        <v>0</v>
      </c>
      <c r="KS394" s="58">
        <f t="shared" si="3594"/>
        <v>0</v>
      </c>
      <c r="KT394" s="58">
        <f t="shared" si="3594"/>
        <v>0</v>
      </c>
      <c r="KU394" s="58">
        <f t="shared" si="3594"/>
        <v>0</v>
      </c>
      <c r="KV394" s="58">
        <f t="shared" si="3594"/>
        <v>0</v>
      </c>
      <c r="KW394" s="58">
        <f t="shared" si="3594"/>
        <v>0</v>
      </c>
      <c r="KX394" s="58">
        <f t="shared" si="3594"/>
        <v>0</v>
      </c>
      <c r="KY394" s="58">
        <f t="shared" si="3594"/>
        <v>0</v>
      </c>
      <c r="KZ394" s="58">
        <f t="shared" si="3594"/>
        <v>0</v>
      </c>
      <c r="LA394" s="58">
        <f t="shared" si="3594"/>
        <v>0</v>
      </c>
      <c r="LB394" s="109">
        <f t="shared" si="3594"/>
        <v>0</v>
      </c>
      <c r="LC394" s="152">
        <f t="shared" si="3594"/>
        <v>0</v>
      </c>
      <c r="LD394" s="59">
        <f t="shared" si="3594"/>
        <v>0</v>
      </c>
      <c r="LE394" s="58">
        <f t="shared" si="3594"/>
        <v>0</v>
      </c>
      <c r="LF394" s="58">
        <f t="shared" si="3594"/>
        <v>0</v>
      </c>
      <c r="LG394" s="58">
        <f t="shared" si="3594"/>
        <v>0</v>
      </c>
      <c r="LH394" s="58">
        <f t="shared" si="3594"/>
        <v>0</v>
      </c>
      <c r="LI394" s="58">
        <f t="shared" si="3594"/>
        <v>0</v>
      </c>
      <c r="LJ394" s="58">
        <f t="shared" si="3594"/>
        <v>0</v>
      </c>
      <c r="LK394" s="58">
        <f t="shared" si="3594"/>
        <v>0</v>
      </c>
      <c r="LL394" s="58">
        <f t="shared" si="3594"/>
        <v>0</v>
      </c>
      <c r="LM394" s="58">
        <f t="shared" si="3594"/>
        <v>0</v>
      </c>
      <c r="LN394" s="58">
        <f t="shared" si="3594"/>
        <v>0</v>
      </c>
      <c r="LO394" s="59">
        <f t="shared" si="3594"/>
        <v>0</v>
      </c>
      <c r="LP394" s="58">
        <f t="shared" si="3594"/>
        <v>0</v>
      </c>
      <c r="LQ394" s="58">
        <f t="shared" si="3594"/>
        <v>0</v>
      </c>
      <c r="LR394" s="58">
        <f t="shared" si="3594"/>
        <v>0</v>
      </c>
      <c r="LS394" s="109">
        <f t="shared" si="3594"/>
        <v>0</v>
      </c>
      <c r="LT394" s="59">
        <f t="shared" si="3594"/>
        <v>0</v>
      </c>
      <c r="LU394" s="58">
        <f t="shared" si="3594"/>
        <v>0</v>
      </c>
      <c r="LV394" s="58">
        <f t="shared" si="3594"/>
        <v>0</v>
      </c>
      <c r="LW394" s="58">
        <f t="shared" si="3594"/>
        <v>0</v>
      </c>
      <c r="LX394" s="58">
        <f t="shared" si="3594"/>
        <v>0</v>
      </c>
      <c r="LY394" s="58">
        <f t="shared" si="3594"/>
        <v>0</v>
      </c>
      <c r="LZ394" s="58">
        <f t="shared" si="3594"/>
        <v>0</v>
      </c>
      <c r="MA394" s="58">
        <f t="shared" si="3594"/>
        <v>0</v>
      </c>
      <c r="MB394" s="58">
        <f t="shared" si="3594"/>
        <v>0</v>
      </c>
      <c r="MC394" s="58">
        <f t="shared" si="3594"/>
        <v>0</v>
      </c>
      <c r="MD394" s="58">
        <f t="shared" si="3594"/>
        <v>0</v>
      </c>
      <c r="ME394" s="59">
        <f t="shared" si="3594"/>
        <v>0</v>
      </c>
      <c r="MF394" s="58">
        <f t="shared" si="3594"/>
        <v>0</v>
      </c>
      <c r="MG394" s="58">
        <f t="shared" si="3594"/>
        <v>0</v>
      </c>
      <c r="MH394" s="58">
        <f t="shared" si="3594"/>
        <v>0</v>
      </c>
      <c r="MI394" s="109">
        <f t="shared" si="3594"/>
        <v>0</v>
      </c>
      <c r="MJ394" s="59">
        <f t="shared" si="3594"/>
        <v>0</v>
      </c>
      <c r="MK394" s="58">
        <f t="shared" si="3594"/>
        <v>0</v>
      </c>
      <c r="ML394" s="58">
        <f t="shared" si="3594"/>
        <v>0</v>
      </c>
      <c r="MM394" s="58">
        <f t="shared" si="3594"/>
        <v>0</v>
      </c>
      <c r="MN394" s="58">
        <f t="shared" si="3594"/>
        <v>0</v>
      </c>
      <c r="MO394" s="58">
        <f t="shared" si="3594"/>
        <v>0</v>
      </c>
      <c r="MP394" s="58">
        <f t="shared" si="3594"/>
        <v>0</v>
      </c>
      <c r="MQ394" s="58">
        <f t="shared" si="3594"/>
        <v>0</v>
      </c>
      <c r="MR394" s="58">
        <f t="shared" si="3594"/>
        <v>0</v>
      </c>
      <c r="MS394" s="58">
        <f t="shared" si="3594"/>
        <v>0</v>
      </c>
      <c r="MT394" s="58">
        <f t="shared" si="3594"/>
        <v>0</v>
      </c>
      <c r="MU394" s="59">
        <f t="shared" ref="MU394:PF394" si="3595">SUM(MU395:MU402)</f>
        <v>0</v>
      </c>
      <c r="MV394" s="58">
        <f t="shared" si="3595"/>
        <v>0</v>
      </c>
      <c r="MW394" s="58">
        <f t="shared" si="3595"/>
        <v>0</v>
      </c>
      <c r="MX394" s="58">
        <f t="shared" si="3595"/>
        <v>0</v>
      </c>
      <c r="MY394" s="109">
        <f t="shared" si="3595"/>
        <v>0</v>
      </c>
      <c r="MZ394" s="59">
        <f t="shared" si="3595"/>
        <v>0</v>
      </c>
      <c r="NA394" s="58">
        <f t="shared" si="3595"/>
        <v>0</v>
      </c>
      <c r="NB394" s="58">
        <f t="shared" si="3595"/>
        <v>0</v>
      </c>
      <c r="NC394" s="58">
        <f t="shared" si="3595"/>
        <v>0</v>
      </c>
      <c r="ND394" s="58">
        <f t="shared" si="3595"/>
        <v>0</v>
      </c>
      <c r="NE394" s="58">
        <f t="shared" si="3595"/>
        <v>0</v>
      </c>
      <c r="NF394" s="58">
        <f t="shared" si="3595"/>
        <v>0</v>
      </c>
      <c r="NG394" s="58">
        <f t="shared" si="3595"/>
        <v>0</v>
      </c>
      <c r="NH394" s="58">
        <f t="shared" si="3595"/>
        <v>0</v>
      </c>
      <c r="NI394" s="58">
        <f t="shared" si="3595"/>
        <v>0</v>
      </c>
      <c r="NJ394" s="58">
        <f t="shared" si="3595"/>
        <v>0</v>
      </c>
      <c r="NK394" s="59">
        <f t="shared" si="3595"/>
        <v>0</v>
      </c>
      <c r="NL394" s="58">
        <f t="shared" si="3595"/>
        <v>0</v>
      </c>
      <c r="NM394" s="58">
        <f t="shared" si="3595"/>
        <v>0</v>
      </c>
      <c r="NN394" s="58">
        <f t="shared" si="3595"/>
        <v>0</v>
      </c>
      <c r="NO394" s="109">
        <f t="shared" si="3595"/>
        <v>0</v>
      </c>
      <c r="NP394" s="59">
        <f t="shared" si="3595"/>
        <v>0</v>
      </c>
      <c r="NQ394" s="58">
        <f t="shared" si="3595"/>
        <v>0</v>
      </c>
      <c r="NR394" s="58">
        <f t="shared" si="3595"/>
        <v>0</v>
      </c>
      <c r="NS394" s="58">
        <f t="shared" si="3595"/>
        <v>0</v>
      </c>
      <c r="NT394" s="58">
        <f t="shared" si="3595"/>
        <v>0</v>
      </c>
      <c r="NU394" s="58">
        <f t="shared" si="3595"/>
        <v>0</v>
      </c>
      <c r="NV394" s="58">
        <f t="shared" si="3595"/>
        <v>0</v>
      </c>
      <c r="NW394" s="58">
        <f t="shared" si="3595"/>
        <v>0</v>
      </c>
      <c r="NX394" s="58">
        <f t="shared" si="3595"/>
        <v>0</v>
      </c>
      <c r="NY394" s="58">
        <f t="shared" si="3595"/>
        <v>0</v>
      </c>
      <c r="NZ394" s="58">
        <f t="shared" si="3595"/>
        <v>0</v>
      </c>
      <c r="OA394" s="59">
        <f t="shared" si="3595"/>
        <v>0</v>
      </c>
      <c r="OB394" s="58">
        <f t="shared" si="3595"/>
        <v>0</v>
      </c>
      <c r="OC394" s="58">
        <f t="shared" si="3595"/>
        <v>0</v>
      </c>
      <c r="OD394" s="58">
        <f t="shared" si="3595"/>
        <v>0</v>
      </c>
      <c r="OE394" s="109">
        <f t="shared" si="3595"/>
        <v>0</v>
      </c>
      <c r="OF394" s="59">
        <f t="shared" si="3595"/>
        <v>0</v>
      </c>
      <c r="OG394" s="58">
        <f t="shared" si="3595"/>
        <v>0</v>
      </c>
      <c r="OH394" s="58">
        <f t="shared" si="3595"/>
        <v>0</v>
      </c>
      <c r="OI394" s="58">
        <f t="shared" si="3595"/>
        <v>0</v>
      </c>
      <c r="OJ394" s="58">
        <f t="shared" si="3595"/>
        <v>0</v>
      </c>
      <c r="OK394" s="58">
        <f t="shared" si="3595"/>
        <v>0</v>
      </c>
      <c r="OL394" s="58">
        <f t="shared" si="3595"/>
        <v>0</v>
      </c>
      <c r="OM394" s="58">
        <f t="shared" si="3595"/>
        <v>0</v>
      </c>
      <c r="ON394" s="58">
        <f t="shared" si="3595"/>
        <v>0</v>
      </c>
      <c r="OO394" s="58">
        <f t="shared" si="3595"/>
        <v>0</v>
      </c>
      <c r="OP394" s="58">
        <f t="shared" si="3595"/>
        <v>0</v>
      </c>
      <c r="OQ394" s="59">
        <f t="shared" si="3595"/>
        <v>0</v>
      </c>
      <c r="OR394" s="58">
        <f t="shared" si="3595"/>
        <v>0</v>
      </c>
      <c r="OS394" s="58">
        <f t="shared" si="3595"/>
        <v>0</v>
      </c>
      <c r="OT394" s="58">
        <f t="shared" si="3595"/>
        <v>0</v>
      </c>
      <c r="OU394" s="109">
        <f t="shared" si="3595"/>
        <v>0</v>
      </c>
      <c r="OV394" s="59">
        <f t="shared" si="3595"/>
        <v>0</v>
      </c>
      <c r="OW394" s="58">
        <f t="shared" si="3595"/>
        <v>0</v>
      </c>
      <c r="OX394" s="58">
        <f t="shared" si="3595"/>
        <v>0</v>
      </c>
      <c r="OY394" s="58">
        <f t="shared" si="3595"/>
        <v>0</v>
      </c>
      <c r="OZ394" s="58">
        <f t="shared" si="3595"/>
        <v>0</v>
      </c>
      <c r="PA394" s="58">
        <f t="shared" si="3595"/>
        <v>0</v>
      </c>
      <c r="PB394" s="58">
        <f t="shared" si="3595"/>
        <v>0</v>
      </c>
      <c r="PC394" s="58">
        <f t="shared" si="3595"/>
        <v>0</v>
      </c>
      <c r="PD394" s="58">
        <f t="shared" si="3595"/>
        <v>0</v>
      </c>
      <c r="PE394" s="58">
        <f t="shared" si="3595"/>
        <v>0</v>
      </c>
      <c r="PF394" s="58">
        <f t="shared" si="3595"/>
        <v>0</v>
      </c>
      <c r="PG394" s="59">
        <f t="shared" ref="PG394:RR394" si="3596">SUM(PG395:PG402)</f>
        <v>0</v>
      </c>
      <c r="PH394" s="58">
        <f t="shared" si="3596"/>
        <v>0</v>
      </c>
      <c r="PI394" s="58">
        <f t="shared" si="3596"/>
        <v>0</v>
      </c>
      <c r="PJ394" s="58">
        <f t="shared" si="3596"/>
        <v>0</v>
      </c>
      <c r="PK394" s="109">
        <f t="shared" si="3596"/>
        <v>0</v>
      </c>
      <c r="PL394" s="59">
        <f t="shared" si="3596"/>
        <v>0</v>
      </c>
      <c r="PM394" s="58">
        <f t="shared" si="3596"/>
        <v>0</v>
      </c>
      <c r="PN394" s="58">
        <f t="shared" si="3596"/>
        <v>0</v>
      </c>
      <c r="PO394" s="58">
        <f t="shared" si="3596"/>
        <v>0</v>
      </c>
      <c r="PP394" s="58">
        <f t="shared" si="3596"/>
        <v>0</v>
      </c>
      <c r="PQ394" s="58">
        <f t="shared" si="3596"/>
        <v>0</v>
      </c>
      <c r="PR394" s="58">
        <f t="shared" si="3596"/>
        <v>0</v>
      </c>
      <c r="PS394" s="58">
        <f t="shared" si="3596"/>
        <v>0</v>
      </c>
      <c r="PT394" s="58">
        <f t="shared" si="3596"/>
        <v>0</v>
      </c>
      <c r="PU394" s="58">
        <f t="shared" si="3596"/>
        <v>0</v>
      </c>
      <c r="PV394" s="58">
        <f t="shared" si="3596"/>
        <v>0</v>
      </c>
      <c r="PW394" s="59">
        <f t="shared" si="3596"/>
        <v>0</v>
      </c>
      <c r="PX394" s="58">
        <f t="shared" si="3596"/>
        <v>0</v>
      </c>
      <c r="PY394" s="58">
        <f t="shared" si="3596"/>
        <v>0</v>
      </c>
      <c r="PZ394" s="58">
        <f t="shared" si="3596"/>
        <v>0</v>
      </c>
      <c r="QA394" s="109">
        <f t="shared" si="3596"/>
        <v>0</v>
      </c>
      <c r="QB394" s="59">
        <f t="shared" si="3596"/>
        <v>0</v>
      </c>
      <c r="QC394" s="58">
        <f t="shared" si="3596"/>
        <v>0</v>
      </c>
      <c r="QD394" s="58">
        <f t="shared" si="3596"/>
        <v>0</v>
      </c>
      <c r="QE394" s="58">
        <f t="shared" si="3596"/>
        <v>0</v>
      </c>
      <c r="QF394" s="58">
        <f t="shared" si="3596"/>
        <v>0</v>
      </c>
      <c r="QG394" s="58">
        <f t="shared" si="3596"/>
        <v>0</v>
      </c>
      <c r="QH394" s="58">
        <f t="shared" si="3596"/>
        <v>0</v>
      </c>
      <c r="QI394" s="58">
        <f t="shared" si="3596"/>
        <v>0</v>
      </c>
      <c r="QJ394" s="58">
        <f t="shared" si="3596"/>
        <v>0</v>
      </c>
      <c r="QK394" s="58">
        <f t="shared" si="3596"/>
        <v>0</v>
      </c>
      <c r="QL394" s="58">
        <f t="shared" si="3596"/>
        <v>0</v>
      </c>
      <c r="QM394" s="59">
        <f t="shared" si="3596"/>
        <v>0</v>
      </c>
      <c r="QN394" s="58">
        <f t="shared" si="3596"/>
        <v>0</v>
      </c>
      <c r="QO394" s="58">
        <f t="shared" si="3596"/>
        <v>0</v>
      </c>
      <c r="QP394" s="58">
        <f t="shared" si="3596"/>
        <v>0</v>
      </c>
      <c r="QQ394" s="109">
        <f t="shared" si="3596"/>
        <v>0</v>
      </c>
      <c r="QR394" s="59">
        <f t="shared" si="3596"/>
        <v>0</v>
      </c>
      <c r="QS394" s="58">
        <f t="shared" si="3596"/>
        <v>0</v>
      </c>
      <c r="QT394" s="58">
        <f t="shared" si="3596"/>
        <v>0</v>
      </c>
      <c r="QU394" s="58">
        <f t="shared" si="3596"/>
        <v>0</v>
      </c>
      <c r="QV394" s="58">
        <f t="shared" si="3596"/>
        <v>0</v>
      </c>
      <c r="QW394" s="58">
        <f t="shared" si="3596"/>
        <v>0</v>
      </c>
      <c r="QX394" s="58">
        <f t="shared" si="3596"/>
        <v>0</v>
      </c>
      <c r="QY394" s="58">
        <f t="shared" si="3596"/>
        <v>0</v>
      </c>
      <c r="QZ394" s="58">
        <f t="shared" si="3596"/>
        <v>0</v>
      </c>
      <c r="RA394" s="58">
        <f t="shared" si="3596"/>
        <v>0</v>
      </c>
      <c r="RB394" s="58">
        <f t="shared" si="3596"/>
        <v>0</v>
      </c>
      <c r="RC394" s="59">
        <f t="shared" si="3596"/>
        <v>0</v>
      </c>
      <c r="RD394" s="58">
        <f t="shared" si="3596"/>
        <v>0</v>
      </c>
      <c r="RE394" s="58">
        <f t="shared" si="3596"/>
        <v>0</v>
      </c>
      <c r="RF394" s="58">
        <f t="shared" si="3596"/>
        <v>0</v>
      </c>
      <c r="RG394" s="58">
        <f t="shared" si="3596"/>
        <v>0</v>
      </c>
      <c r="RH394" s="58">
        <f t="shared" si="3596"/>
        <v>0</v>
      </c>
      <c r="RI394" s="58">
        <f t="shared" si="3596"/>
        <v>0</v>
      </c>
      <c r="RJ394" s="58">
        <f t="shared" si="3596"/>
        <v>0</v>
      </c>
      <c r="RK394" s="58">
        <f t="shared" si="3596"/>
        <v>0</v>
      </c>
      <c r="RL394" s="58">
        <f t="shared" si="3596"/>
        <v>0</v>
      </c>
      <c r="RM394" s="58">
        <f t="shared" si="3596"/>
        <v>0</v>
      </c>
      <c r="RN394" s="58">
        <f t="shared" si="3596"/>
        <v>0</v>
      </c>
      <c r="RO394" s="58">
        <f t="shared" si="3596"/>
        <v>0</v>
      </c>
      <c r="RP394" s="58">
        <f t="shared" si="3596"/>
        <v>0</v>
      </c>
      <c r="RQ394" s="109">
        <f t="shared" si="3596"/>
        <v>0</v>
      </c>
      <c r="RR394" s="152">
        <f t="shared" si="3596"/>
        <v>0</v>
      </c>
      <c r="RS394" s="59">
        <f t="shared" ref="RS394:UD394" si="3597">SUM(RS395:RS402)</f>
        <v>0</v>
      </c>
      <c r="RT394" s="58">
        <f t="shared" si="3597"/>
        <v>0</v>
      </c>
      <c r="RU394" s="58">
        <f t="shared" si="3597"/>
        <v>0</v>
      </c>
      <c r="RV394" s="58">
        <f t="shared" si="3597"/>
        <v>0</v>
      </c>
      <c r="RW394" s="58">
        <f t="shared" si="3597"/>
        <v>0</v>
      </c>
      <c r="RX394" s="58">
        <f t="shared" si="3597"/>
        <v>0</v>
      </c>
      <c r="RY394" s="58">
        <f t="shared" si="3597"/>
        <v>0</v>
      </c>
      <c r="RZ394" s="58">
        <f t="shared" si="3597"/>
        <v>0</v>
      </c>
      <c r="SA394" s="58">
        <f t="shared" si="3597"/>
        <v>0</v>
      </c>
      <c r="SB394" s="58">
        <f t="shared" si="3597"/>
        <v>0</v>
      </c>
      <c r="SC394" s="58">
        <f t="shared" si="3597"/>
        <v>0</v>
      </c>
      <c r="SD394" s="59">
        <f t="shared" si="3597"/>
        <v>0</v>
      </c>
      <c r="SE394" s="58">
        <f t="shared" si="3597"/>
        <v>0</v>
      </c>
      <c r="SF394" s="58">
        <f t="shared" si="3597"/>
        <v>0</v>
      </c>
      <c r="SG394" s="58">
        <f t="shared" si="3597"/>
        <v>0</v>
      </c>
      <c r="SH394" s="109">
        <f t="shared" si="3597"/>
        <v>0</v>
      </c>
      <c r="SI394" s="59">
        <f t="shared" si="3597"/>
        <v>0</v>
      </c>
      <c r="SJ394" s="58">
        <f t="shared" si="3597"/>
        <v>0</v>
      </c>
      <c r="SK394" s="58">
        <f t="shared" si="3597"/>
        <v>0</v>
      </c>
      <c r="SL394" s="58">
        <f t="shared" si="3597"/>
        <v>0</v>
      </c>
      <c r="SM394" s="58">
        <f t="shared" si="3597"/>
        <v>0</v>
      </c>
      <c r="SN394" s="58">
        <f t="shared" si="3597"/>
        <v>0</v>
      </c>
      <c r="SO394" s="58">
        <f t="shared" si="3597"/>
        <v>0</v>
      </c>
      <c r="SP394" s="58">
        <f t="shared" si="3597"/>
        <v>0</v>
      </c>
      <c r="SQ394" s="58">
        <f t="shared" si="3597"/>
        <v>0</v>
      </c>
      <c r="SR394" s="58">
        <f t="shared" si="3597"/>
        <v>0</v>
      </c>
      <c r="SS394" s="58">
        <f t="shared" si="3597"/>
        <v>0</v>
      </c>
      <c r="ST394" s="59">
        <f t="shared" si="3597"/>
        <v>0</v>
      </c>
      <c r="SU394" s="58">
        <f t="shared" si="3597"/>
        <v>0</v>
      </c>
      <c r="SV394" s="58">
        <f t="shared" si="3597"/>
        <v>0</v>
      </c>
      <c r="SW394" s="58">
        <f t="shared" si="3597"/>
        <v>0</v>
      </c>
      <c r="SX394" s="109">
        <f t="shared" si="3597"/>
        <v>0</v>
      </c>
      <c r="SY394" s="59">
        <f t="shared" si="3597"/>
        <v>0</v>
      </c>
      <c r="SZ394" s="58">
        <f t="shared" si="3597"/>
        <v>0</v>
      </c>
      <c r="TA394" s="58">
        <f t="shared" si="3597"/>
        <v>0</v>
      </c>
      <c r="TB394" s="58">
        <f t="shared" si="3597"/>
        <v>0</v>
      </c>
      <c r="TC394" s="58">
        <f t="shared" si="3597"/>
        <v>0</v>
      </c>
      <c r="TD394" s="58">
        <f t="shared" si="3597"/>
        <v>0</v>
      </c>
      <c r="TE394" s="58">
        <f t="shared" si="3597"/>
        <v>0</v>
      </c>
      <c r="TF394" s="58">
        <f t="shared" si="3597"/>
        <v>0</v>
      </c>
      <c r="TG394" s="58">
        <f t="shared" si="3597"/>
        <v>0</v>
      </c>
      <c r="TH394" s="58">
        <f t="shared" si="3597"/>
        <v>0</v>
      </c>
      <c r="TI394" s="58">
        <f t="shared" si="3597"/>
        <v>0</v>
      </c>
      <c r="TJ394" s="59">
        <f t="shared" si="3597"/>
        <v>0</v>
      </c>
      <c r="TK394" s="58">
        <f t="shared" si="3597"/>
        <v>0</v>
      </c>
      <c r="TL394" s="58">
        <f t="shared" si="3597"/>
        <v>0</v>
      </c>
      <c r="TM394" s="58">
        <f t="shared" si="3597"/>
        <v>0</v>
      </c>
      <c r="TN394" s="109">
        <f t="shared" si="3597"/>
        <v>0</v>
      </c>
      <c r="TO394" s="59">
        <f t="shared" si="3597"/>
        <v>0</v>
      </c>
      <c r="TP394" s="58">
        <f t="shared" si="3597"/>
        <v>0</v>
      </c>
      <c r="TQ394" s="58">
        <f t="shared" si="3597"/>
        <v>0</v>
      </c>
      <c r="TR394" s="58">
        <f t="shared" si="3597"/>
        <v>0</v>
      </c>
      <c r="TS394" s="58">
        <f t="shared" si="3597"/>
        <v>0</v>
      </c>
      <c r="TT394" s="58">
        <f t="shared" si="3597"/>
        <v>0</v>
      </c>
      <c r="TU394" s="58">
        <f t="shared" si="3597"/>
        <v>0</v>
      </c>
      <c r="TV394" s="58">
        <f t="shared" si="3597"/>
        <v>0</v>
      </c>
      <c r="TW394" s="58">
        <f t="shared" si="3597"/>
        <v>0</v>
      </c>
      <c r="TX394" s="58">
        <f t="shared" si="3597"/>
        <v>0</v>
      </c>
      <c r="TY394" s="58">
        <f t="shared" si="3597"/>
        <v>0</v>
      </c>
      <c r="TZ394" s="59">
        <f t="shared" si="3597"/>
        <v>0</v>
      </c>
      <c r="UA394" s="58">
        <f t="shared" si="3597"/>
        <v>0</v>
      </c>
      <c r="UB394" s="58">
        <f t="shared" si="3597"/>
        <v>0</v>
      </c>
      <c r="UC394" s="58">
        <f t="shared" si="3597"/>
        <v>0</v>
      </c>
      <c r="UD394" s="109">
        <f t="shared" si="3597"/>
        <v>0</v>
      </c>
      <c r="UE394" s="59">
        <f t="shared" ref="UE394:VD394" si="3598">SUM(UE395:UE402)</f>
        <v>0</v>
      </c>
      <c r="UF394" s="58">
        <f t="shared" si="3598"/>
        <v>0</v>
      </c>
      <c r="UG394" s="58">
        <f t="shared" si="3598"/>
        <v>0</v>
      </c>
      <c r="UH394" s="58">
        <f t="shared" si="3598"/>
        <v>0</v>
      </c>
      <c r="UI394" s="58">
        <f t="shared" si="3598"/>
        <v>0</v>
      </c>
      <c r="UJ394" s="58">
        <f t="shared" si="3598"/>
        <v>0</v>
      </c>
      <c r="UK394" s="58">
        <f t="shared" si="3598"/>
        <v>0</v>
      </c>
      <c r="UL394" s="58">
        <f t="shared" si="3598"/>
        <v>0</v>
      </c>
      <c r="UM394" s="58">
        <f t="shared" si="3598"/>
        <v>0</v>
      </c>
      <c r="UN394" s="58">
        <f t="shared" si="3598"/>
        <v>0</v>
      </c>
      <c r="UO394" s="58">
        <f t="shared" si="3598"/>
        <v>0</v>
      </c>
      <c r="UP394" s="59">
        <f t="shared" si="3598"/>
        <v>0</v>
      </c>
      <c r="UQ394" s="58">
        <f t="shared" si="3598"/>
        <v>0</v>
      </c>
      <c r="UR394" s="58">
        <f t="shared" si="3598"/>
        <v>0</v>
      </c>
      <c r="US394" s="58">
        <f t="shared" si="3598"/>
        <v>0</v>
      </c>
      <c r="UT394" s="58">
        <f t="shared" si="3598"/>
        <v>0</v>
      </c>
      <c r="UU394" s="58">
        <f t="shared" si="3598"/>
        <v>0</v>
      </c>
      <c r="UV394" s="58">
        <f t="shared" si="3598"/>
        <v>0</v>
      </c>
      <c r="UW394" s="58">
        <f t="shared" si="3598"/>
        <v>0</v>
      </c>
      <c r="UX394" s="58">
        <f t="shared" si="3598"/>
        <v>0</v>
      </c>
      <c r="UY394" s="58">
        <f t="shared" si="3598"/>
        <v>0</v>
      </c>
      <c r="UZ394" s="58">
        <f t="shared" si="3598"/>
        <v>0</v>
      </c>
      <c r="VA394" s="58">
        <f t="shared" si="3598"/>
        <v>0</v>
      </c>
      <c r="VB394" s="58">
        <f t="shared" si="3598"/>
        <v>0</v>
      </c>
      <c r="VC394" s="58">
        <f t="shared" si="3598"/>
        <v>0</v>
      </c>
      <c r="VD394" s="109">
        <f t="shared" si="3598"/>
        <v>0</v>
      </c>
      <c r="VE394" s="10" t="str">
        <f t="shared" si="2875"/>
        <v>-</v>
      </c>
    </row>
    <row r="395" spans="1:577" ht="20.149999999999999" customHeight="1">
      <c r="A395" s="40"/>
      <c r="B395" s="40"/>
      <c r="C395" s="41">
        <v>21091</v>
      </c>
      <c r="D395" s="42" t="s">
        <v>130</v>
      </c>
      <c r="E395" s="193">
        <f t="shared" ref="E395:E402" si="3599">SUM(F395:I395)</f>
        <v>0</v>
      </c>
      <c r="F395" s="194"/>
      <c r="G395" s="194"/>
      <c r="H395" s="195"/>
      <c r="I395" s="229"/>
      <c r="J395" s="241">
        <f t="shared" ref="J395:J402" si="3600">SUM(K395:Y395)</f>
        <v>0</v>
      </c>
      <c r="K395" s="61"/>
      <c r="L395" s="60"/>
      <c r="M395" s="60"/>
      <c r="N395" s="60"/>
      <c r="O395" s="60"/>
      <c r="P395" s="60"/>
      <c r="Q395" s="60"/>
      <c r="R395" s="60"/>
      <c r="S395" s="60"/>
      <c r="T395" s="60"/>
      <c r="U395" s="61"/>
      <c r="V395" s="60"/>
      <c r="W395" s="60"/>
      <c r="X395" s="60"/>
      <c r="Y395" s="110"/>
      <c r="Z395" s="169">
        <f t="shared" ref="Z395:Z402" si="3601">SUM(AA395:AO395)</f>
        <v>0</v>
      </c>
      <c r="AA395" s="60"/>
      <c r="AB395" s="60"/>
      <c r="AC395" s="60"/>
      <c r="AD395" s="60"/>
      <c r="AE395" s="60"/>
      <c r="AF395" s="60"/>
      <c r="AG395" s="60"/>
      <c r="AH395" s="60"/>
      <c r="AI395" s="60"/>
      <c r="AJ395" s="60"/>
      <c r="AK395" s="61"/>
      <c r="AL395" s="60"/>
      <c r="AM395" s="60"/>
      <c r="AN395" s="60"/>
      <c r="AO395" s="110"/>
      <c r="AP395" s="169">
        <f t="shared" ref="AP395:AP402" si="3602">SUM(AQ395:BE395)</f>
        <v>0</v>
      </c>
      <c r="AQ395" s="60"/>
      <c r="AR395" s="60"/>
      <c r="AS395" s="60"/>
      <c r="AT395" s="60"/>
      <c r="AU395" s="60"/>
      <c r="AV395" s="60"/>
      <c r="AW395" s="60"/>
      <c r="AX395" s="60"/>
      <c r="AY395" s="60"/>
      <c r="AZ395" s="60"/>
      <c r="BA395" s="61"/>
      <c r="BB395" s="60"/>
      <c r="BC395" s="60"/>
      <c r="BD395" s="60"/>
      <c r="BE395" s="110"/>
      <c r="BF395" s="169">
        <f t="shared" ref="BF395:BF402" si="3603">SUM(BG395:BU395)</f>
        <v>0</v>
      </c>
      <c r="BG395" s="60"/>
      <c r="BH395" s="60"/>
      <c r="BI395" s="60"/>
      <c r="BJ395" s="60"/>
      <c r="BK395" s="60"/>
      <c r="BL395" s="60"/>
      <c r="BM395" s="60"/>
      <c r="BN395" s="60"/>
      <c r="BO395" s="60"/>
      <c r="BP395" s="60"/>
      <c r="BQ395" s="61"/>
      <c r="BR395" s="60"/>
      <c r="BS395" s="60"/>
      <c r="BT395" s="60"/>
      <c r="BU395" s="110"/>
      <c r="BV395" s="169">
        <f t="shared" ref="BV395:BV402" si="3604">SUM(BW395:CU395)</f>
        <v>0</v>
      </c>
      <c r="BW395" s="60"/>
      <c r="BX395" s="60"/>
      <c r="BY395" s="60"/>
      <c r="BZ395" s="60"/>
      <c r="CA395" s="60"/>
      <c r="CB395" s="60"/>
      <c r="CC395" s="60"/>
      <c r="CD395" s="60"/>
      <c r="CE395" s="60"/>
      <c r="CF395" s="60"/>
      <c r="CG395" s="61"/>
      <c r="CH395" s="60"/>
      <c r="CI395" s="60"/>
      <c r="CJ395" s="60"/>
      <c r="CK395" s="60"/>
      <c r="CL395" s="60"/>
      <c r="CM395" s="60"/>
      <c r="CN395" s="60"/>
      <c r="CO395" s="60"/>
      <c r="CP395" s="60"/>
      <c r="CQ395" s="60"/>
      <c r="CR395" s="60"/>
      <c r="CS395" s="60"/>
      <c r="CT395" s="60"/>
      <c r="CU395" s="110"/>
      <c r="CV395" s="173"/>
      <c r="CW395" s="169">
        <f t="shared" ref="CW395:CW402" si="3605">SUM(CX395:DL395)</f>
        <v>0</v>
      </c>
      <c r="CX395" s="60"/>
      <c r="CY395" s="60"/>
      <c r="CZ395" s="60"/>
      <c r="DA395" s="60"/>
      <c r="DB395" s="60"/>
      <c r="DC395" s="60"/>
      <c r="DD395" s="60"/>
      <c r="DE395" s="60"/>
      <c r="DF395" s="60"/>
      <c r="DG395" s="60"/>
      <c r="DH395" s="61"/>
      <c r="DI395" s="60"/>
      <c r="DJ395" s="60"/>
      <c r="DK395" s="60"/>
      <c r="DL395" s="110"/>
      <c r="DM395" s="169">
        <f t="shared" ref="DM395:DM402" si="3606">SUM(DN395:EB395)</f>
        <v>0</v>
      </c>
      <c r="DN395" s="60"/>
      <c r="DO395" s="60"/>
      <c r="DP395" s="60"/>
      <c r="DQ395" s="60"/>
      <c r="DR395" s="60"/>
      <c r="DS395" s="60"/>
      <c r="DT395" s="60"/>
      <c r="DU395" s="60"/>
      <c r="DV395" s="60"/>
      <c r="DW395" s="60"/>
      <c r="DX395" s="61"/>
      <c r="DY395" s="60"/>
      <c r="DZ395" s="60"/>
      <c r="EA395" s="60"/>
      <c r="EB395" s="110"/>
      <c r="EC395" s="169">
        <f t="shared" ref="EC395:EC402" si="3607">SUM(ED395:ER395)</f>
        <v>0</v>
      </c>
      <c r="ED395" s="60"/>
      <c r="EE395" s="60"/>
      <c r="EF395" s="60"/>
      <c r="EG395" s="60"/>
      <c r="EH395" s="60"/>
      <c r="EI395" s="60"/>
      <c r="EJ395" s="60"/>
      <c r="EK395" s="60"/>
      <c r="EL395" s="60"/>
      <c r="EM395" s="60"/>
      <c r="EN395" s="61"/>
      <c r="EO395" s="60"/>
      <c r="EP395" s="60"/>
      <c r="EQ395" s="60"/>
      <c r="ER395" s="110"/>
      <c r="ES395" s="169">
        <f t="shared" ref="ES395:ES402" si="3608">SUM(ET395:FH395)</f>
        <v>0</v>
      </c>
      <c r="ET395" s="60"/>
      <c r="EU395" s="60"/>
      <c r="EV395" s="60"/>
      <c r="EW395" s="60"/>
      <c r="EX395" s="60"/>
      <c r="EY395" s="60"/>
      <c r="EZ395" s="60"/>
      <c r="FA395" s="60"/>
      <c r="FB395" s="60"/>
      <c r="FC395" s="60"/>
      <c r="FD395" s="61"/>
      <c r="FE395" s="60"/>
      <c r="FF395" s="60"/>
      <c r="FG395" s="60"/>
      <c r="FH395" s="110"/>
      <c r="FI395" s="169">
        <f t="shared" ref="FI395:FI402" si="3609">SUM(FJ395:FX395)</f>
        <v>0</v>
      </c>
      <c r="FJ395" s="60"/>
      <c r="FK395" s="60"/>
      <c r="FL395" s="60"/>
      <c r="FM395" s="60"/>
      <c r="FN395" s="60"/>
      <c r="FO395" s="60"/>
      <c r="FP395" s="60"/>
      <c r="FQ395" s="60"/>
      <c r="FR395" s="60"/>
      <c r="FS395" s="60"/>
      <c r="FT395" s="61"/>
      <c r="FU395" s="60"/>
      <c r="FV395" s="60"/>
      <c r="FW395" s="60"/>
      <c r="FX395" s="110"/>
      <c r="FY395" s="169">
        <f t="shared" ref="FY395:FY402" si="3610">SUM(FZ395:GN395)</f>
        <v>0</v>
      </c>
      <c r="FZ395" s="60"/>
      <c r="GA395" s="60"/>
      <c r="GB395" s="60"/>
      <c r="GC395" s="60"/>
      <c r="GD395" s="60"/>
      <c r="GE395" s="60"/>
      <c r="GF395" s="60"/>
      <c r="GG395" s="60"/>
      <c r="GH395" s="60"/>
      <c r="GI395" s="60"/>
      <c r="GJ395" s="61"/>
      <c r="GK395" s="60"/>
      <c r="GL395" s="60"/>
      <c r="GM395" s="60"/>
      <c r="GN395" s="110"/>
      <c r="GO395" s="169">
        <f t="shared" ref="GO395:GO402" si="3611">SUM(GP395:HN395)</f>
        <v>0</v>
      </c>
      <c r="GP395" s="60"/>
      <c r="GQ395" s="60"/>
      <c r="GR395" s="60"/>
      <c r="GS395" s="60"/>
      <c r="GT395" s="60"/>
      <c r="GU395" s="60"/>
      <c r="GV395" s="60"/>
      <c r="GW395" s="60"/>
      <c r="GX395" s="60"/>
      <c r="GY395" s="60"/>
      <c r="GZ395" s="61"/>
      <c r="HA395" s="60"/>
      <c r="HB395" s="60"/>
      <c r="HC395" s="60"/>
      <c r="HD395" s="60"/>
      <c r="HE395" s="60"/>
      <c r="HF395" s="60"/>
      <c r="HG395" s="60"/>
      <c r="HH395" s="60"/>
      <c r="HI395" s="60"/>
      <c r="HJ395" s="60"/>
      <c r="HK395" s="60"/>
      <c r="HL395" s="60"/>
      <c r="HM395" s="60"/>
      <c r="HN395" s="110"/>
      <c r="HO395" s="172"/>
      <c r="HP395" s="173"/>
      <c r="HQ395" s="169">
        <f t="shared" ref="HQ395:HQ402" si="3612">SUM(HR395:IF395)</f>
        <v>0</v>
      </c>
      <c r="HR395" s="60"/>
      <c r="HS395" s="60"/>
      <c r="HT395" s="60"/>
      <c r="HU395" s="60"/>
      <c r="HV395" s="60"/>
      <c r="HW395" s="60"/>
      <c r="HX395" s="60"/>
      <c r="HY395" s="60"/>
      <c r="HZ395" s="60"/>
      <c r="IA395" s="60"/>
      <c r="IB395" s="61"/>
      <c r="IC395" s="60"/>
      <c r="ID395" s="60"/>
      <c r="IE395" s="60"/>
      <c r="IF395" s="110"/>
      <c r="IG395" s="169">
        <f t="shared" ref="IG395:IG402" si="3613">SUM(IH395:IV395)</f>
        <v>0</v>
      </c>
      <c r="IH395" s="60"/>
      <c r="II395" s="60"/>
      <c r="IJ395" s="60"/>
      <c r="IK395" s="60"/>
      <c r="IL395" s="60"/>
      <c r="IM395" s="60"/>
      <c r="IN395" s="60"/>
      <c r="IO395" s="60"/>
      <c r="IP395" s="60"/>
      <c r="IQ395" s="60"/>
      <c r="IR395" s="61"/>
      <c r="IS395" s="60"/>
      <c r="IT395" s="60"/>
      <c r="IU395" s="60"/>
      <c r="IV395" s="110"/>
      <c r="IW395" s="169">
        <f t="shared" ref="IW395:IW402" si="3614">SUM(IX395:JL395)</f>
        <v>0</v>
      </c>
      <c r="IX395" s="60"/>
      <c r="IY395" s="60"/>
      <c r="IZ395" s="60"/>
      <c r="JA395" s="60"/>
      <c r="JB395" s="60"/>
      <c r="JC395" s="60"/>
      <c r="JD395" s="60"/>
      <c r="JE395" s="60"/>
      <c r="JF395" s="60"/>
      <c r="JG395" s="60"/>
      <c r="JH395" s="61"/>
      <c r="JI395" s="60"/>
      <c r="JJ395" s="60"/>
      <c r="JK395" s="60"/>
      <c r="JL395" s="110"/>
      <c r="JM395" s="169">
        <f t="shared" ref="JM395:JM402" si="3615">SUM(JN395:KB395)</f>
        <v>0</v>
      </c>
      <c r="JN395" s="60"/>
      <c r="JO395" s="60"/>
      <c r="JP395" s="60"/>
      <c r="JQ395" s="60"/>
      <c r="JR395" s="60"/>
      <c r="JS395" s="60"/>
      <c r="JT395" s="60"/>
      <c r="JU395" s="60"/>
      <c r="JV395" s="60"/>
      <c r="JW395" s="60"/>
      <c r="JX395" s="61"/>
      <c r="JY395" s="60"/>
      <c r="JZ395" s="60"/>
      <c r="KA395" s="60"/>
      <c r="KB395" s="110"/>
      <c r="KC395" s="169">
        <f t="shared" ref="KC395:KC402" si="3616">SUM(KD395:LB395)</f>
        <v>0</v>
      </c>
      <c r="KD395" s="60"/>
      <c r="KE395" s="60"/>
      <c r="KF395" s="60"/>
      <c r="KG395" s="60"/>
      <c r="KH395" s="60"/>
      <c r="KI395" s="60"/>
      <c r="KJ395" s="60"/>
      <c r="KK395" s="60"/>
      <c r="KL395" s="60"/>
      <c r="KM395" s="60"/>
      <c r="KN395" s="61"/>
      <c r="KO395" s="60"/>
      <c r="KP395" s="60"/>
      <c r="KQ395" s="60"/>
      <c r="KR395" s="60"/>
      <c r="KS395" s="60"/>
      <c r="KT395" s="60"/>
      <c r="KU395" s="60"/>
      <c r="KV395" s="60"/>
      <c r="KW395" s="60"/>
      <c r="KX395" s="60"/>
      <c r="KY395" s="60"/>
      <c r="KZ395" s="60"/>
      <c r="LA395" s="60"/>
      <c r="LB395" s="110"/>
      <c r="LC395" s="173"/>
      <c r="LD395" s="169">
        <f t="shared" ref="LD395:LD402" si="3617">SUM(LE395:LS395)</f>
        <v>0</v>
      </c>
      <c r="LE395" s="60"/>
      <c r="LF395" s="60"/>
      <c r="LG395" s="60"/>
      <c r="LH395" s="60"/>
      <c r="LI395" s="60"/>
      <c r="LJ395" s="60"/>
      <c r="LK395" s="60"/>
      <c r="LL395" s="60"/>
      <c r="LM395" s="60"/>
      <c r="LN395" s="60"/>
      <c r="LO395" s="61"/>
      <c r="LP395" s="60"/>
      <c r="LQ395" s="60"/>
      <c r="LR395" s="60"/>
      <c r="LS395" s="110"/>
      <c r="LT395" s="169">
        <f t="shared" ref="LT395:LT402" si="3618">SUM(LU395:MI395)</f>
        <v>0</v>
      </c>
      <c r="LU395" s="60"/>
      <c r="LV395" s="60"/>
      <c r="LW395" s="60"/>
      <c r="LX395" s="60"/>
      <c r="LY395" s="60"/>
      <c r="LZ395" s="60"/>
      <c r="MA395" s="60"/>
      <c r="MB395" s="60"/>
      <c r="MC395" s="60"/>
      <c r="MD395" s="60"/>
      <c r="ME395" s="61"/>
      <c r="MF395" s="60"/>
      <c r="MG395" s="60"/>
      <c r="MH395" s="60"/>
      <c r="MI395" s="110"/>
      <c r="MJ395" s="169">
        <f t="shared" ref="MJ395:MJ402" si="3619">SUM(MK395:MY395)</f>
        <v>0</v>
      </c>
      <c r="MK395" s="60"/>
      <c r="ML395" s="60"/>
      <c r="MM395" s="60"/>
      <c r="MN395" s="60"/>
      <c r="MO395" s="60"/>
      <c r="MP395" s="60"/>
      <c r="MQ395" s="60"/>
      <c r="MR395" s="60"/>
      <c r="MS395" s="60"/>
      <c r="MT395" s="60"/>
      <c r="MU395" s="61"/>
      <c r="MV395" s="60"/>
      <c r="MW395" s="60"/>
      <c r="MX395" s="60"/>
      <c r="MY395" s="110"/>
      <c r="MZ395" s="169">
        <f t="shared" ref="MZ395:MZ402" si="3620">SUM(NA395:NO395)</f>
        <v>0</v>
      </c>
      <c r="NA395" s="60"/>
      <c r="NB395" s="60"/>
      <c r="NC395" s="60"/>
      <c r="ND395" s="60"/>
      <c r="NE395" s="60"/>
      <c r="NF395" s="60"/>
      <c r="NG395" s="60"/>
      <c r="NH395" s="60"/>
      <c r="NI395" s="60"/>
      <c r="NJ395" s="60"/>
      <c r="NK395" s="61"/>
      <c r="NL395" s="60"/>
      <c r="NM395" s="60"/>
      <c r="NN395" s="60"/>
      <c r="NO395" s="110"/>
      <c r="NP395" s="169">
        <f t="shared" ref="NP395:NP402" si="3621">SUM(NQ395:OE395)</f>
        <v>0</v>
      </c>
      <c r="NQ395" s="60"/>
      <c r="NR395" s="60"/>
      <c r="NS395" s="60"/>
      <c r="NT395" s="60"/>
      <c r="NU395" s="60"/>
      <c r="NV395" s="60"/>
      <c r="NW395" s="60"/>
      <c r="NX395" s="60"/>
      <c r="NY395" s="60"/>
      <c r="NZ395" s="60"/>
      <c r="OA395" s="61"/>
      <c r="OB395" s="60"/>
      <c r="OC395" s="60"/>
      <c r="OD395" s="60"/>
      <c r="OE395" s="110"/>
      <c r="OF395" s="169">
        <f t="shared" ref="OF395:OF402" si="3622">SUM(OG395:OU395)</f>
        <v>0</v>
      </c>
      <c r="OG395" s="60"/>
      <c r="OH395" s="60"/>
      <c r="OI395" s="60"/>
      <c r="OJ395" s="60"/>
      <c r="OK395" s="60"/>
      <c r="OL395" s="60"/>
      <c r="OM395" s="60"/>
      <c r="ON395" s="60"/>
      <c r="OO395" s="60"/>
      <c r="OP395" s="60"/>
      <c r="OQ395" s="61"/>
      <c r="OR395" s="60"/>
      <c r="OS395" s="60"/>
      <c r="OT395" s="60"/>
      <c r="OU395" s="110"/>
      <c r="OV395" s="169">
        <f t="shared" ref="OV395:OV402" si="3623">SUM(OW395:PK395)</f>
        <v>0</v>
      </c>
      <c r="OW395" s="60"/>
      <c r="OX395" s="60"/>
      <c r="OY395" s="60"/>
      <c r="OZ395" s="60"/>
      <c r="PA395" s="60"/>
      <c r="PB395" s="60"/>
      <c r="PC395" s="60"/>
      <c r="PD395" s="60"/>
      <c r="PE395" s="60"/>
      <c r="PF395" s="60"/>
      <c r="PG395" s="61"/>
      <c r="PH395" s="60"/>
      <c r="PI395" s="60"/>
      <c r="PJ395" s="60"/>
      <c r="PK395" s="110"/>
      <c r="PL395" s="169">
        <f t="shared" ref="PL395:PL402" si="3624">SUM(PM395:QA395)</f>
        <v>0</v>
      </c>
      <c r="PM395" s="60"/>
      <c r="PN395" s="60"/>
      <c r="PO395" s="60"/>
      <c r="PP395" s="60"/>
      <c r="PQ395" s="60"/>
      <c r="PR395" s="60"/>
      <c r="PS395" s="60"/>
      <c r="PT395" s="60"/>
      <c r="PU395" s="60"/>
      <c r="PV395" s="60"/>
      <c r="PW395" s="61"/>
      <c r="PX395" s="60"/>
      <c r="PY395" s="60"/>
      <c r="PZ395" s="60"/>
      <c r="QA395" s="110"/>
      <c r="QB395" s="169">
        <f t="shared" ref="QB395:QB402" si="3625">SUM(QC395:QQ395)</f>
        <v>0</v>
      </c>
      <c r="QC395" s="60"/>
      <c r="QD395" s="60"/>
      <c r="QE395" s="60"/>
      <c r="QF395" s="60"/>
      <c r="QG395" s="60"/>
      <c r="QH395" s="60"/>
      <c r="QI395" s="60"/>
      <c r="QJ395" s="60"/>
      <c r="QK395" s="60"/>
      <c r="QL395" s="60"/>
      <c r="QM395" s="61"/>
      <c r="QN395" s="60"/>
      <c r="QO395" s="60"/>
      <c r="QP395" s="60"/>
      <c r="QQ395" s="110"/>
      <c r="QR395" s="169">
        <f t="shared" ref="QR395:QR402" si="3626">SUM(QS395:RQ395)</f>
        <v>0</v>
      </c>
      <c r="QS395" s="60"/>
      <c r="QT395" s="60"/>
      <c r="QU395" s="60"/>
      <c r="QV395" s="60"/>
      <c r="QW395" s="60"/>
      <c r="QX395" s="60"/>
      <c r="QY395" s="60"/>
      <c r="QZ395" s="60"/>
      <c r="RA395" s="60"/>
      <c r="RB395" s="60"/>
      <c r="RC395" s="61"/>
      <c r="RD395" s="60"/>
      <c r="RE395" s="60"/>
      <c r="RF395" s="60"/>
      <c r="RG395" s="60"/>
      <c r="RH395" s="60"/>
      <c r="RI395" s="60"/>
      <c r="RJ395" s="60"/>
      <c r="RK395" s="60"/>
      <c r="RL395" s="60"/>
      <c r="RM395" s="60"/>
      <c r="RN395" s="60"/>
      <c r="RO395" s="60"/>
      <c r="RP395" s="60"/>
      <c r="RQ395" s="110"/>
      <c r="RR395" s="173"/>
      <c r="RS395" s="169">
        <f t="shared" ref="RS395:RS402" si="3627">SUM(RT395:SH395)</f>
        <v>0</v>
      </c>
      <c r="RT395" s="60"/>
      <c r="RU395" s="60"/>
      <c r="RV395" s="60"/>
      <c r="RW395" s="60"/>
      <c r="RX395" s="60"/>
      <c r="RY395" s="60"/>
      <c r="RZ395" s="60"/>
      <c r="SA395" s="60"/>
      <c r="SB395" s="60"/>
      <c r="SC395" s="60"/>
      <c r="SD395" s="61"/>
      <c r="SE395" s="60"/>
      <c r="SF395" s="60"/>
      <c r="SG395" s="60"/>
      <c r="SH395" s="110"/>
      <c r="SI395" s="169">
        <f t="shared" ref="SI395:SI402" si="3628">SUM(SJ395:SX395)</f>
        <v>0</v>
      </c>
      <c r="SJ395" s="60"/>
      <c r="SK395" s="60"/>
      <c r="SL395" s="60"/>
      <c r="SM395" s="60"/>
      <c r="SN395" s="60"/>
      <c r="SO395" s="60"/>
      <c r="SP395" s="60"/>
      <c r="SQ395" s="60"/>
      <c r="SR395" s="60"/>
      <c r="SS395" s="60"/>
      <c r="ST395" s="61"/>
      <c r="SU395" s="60"/>
      <c r="SV395" s="60"/>
      <c r="SW395" s="60"/>
      <c r="SX395" s="110"/>
      <c r="SY395" s="169">
        <f t="shared" ref="SY395:SY402" si="3629">SUM(SZ395:TN395)</f>
        <v>0</v>
      </c>
      <c r="SZ395" s="60"/>
      <c r="TA395" s="60"/>
      <c r="TB395" s="60"/>
      <c r="TC395" s="60"/>
      <c r="TD395" s="60"/>
      <c r="TE395" s="60"/>
      <c r="TF395" s="60"/>
      <c r="TG395" s="60"/>
      <c r="TH395" s="60"/>
      <c r="TI395" s="60"/>
      <c r="TJ395" s="61"/>
      <c r="TK395" s="60"/>
      <c r="TL395" s="60"/>
      <c r="TM395" s="60"/>
      <c r="TN395" s="110"/>
      <c r="TO395" s="169">
        <f t="shared" ref="TO395:TO402" si="3630">SUM(TP395:UD395)</f>
        <v>0</v>
      </c>
      <c r="TP395" s="60"/>
      <c r="TQ395" s="60"/>
      <c r="TR395" s="60"/>
      <c r="TS395" s="60"/>
      <c r="TT395" s="60"/>
      <c r="TU395" s="60"/>
      <c r="TV395" s="60"/>
      <c r="TW395" s="60"/>
      <c r="TX395" s="60"/>
      <c r="TY395" s="60"/>
      <c r="TZ395" s="61"/>
      <c r="UA395" s="60"/>
      <c r="UB395" s="60"/>
      <c r="UC395" s="60"/>
      <c r="UD395" s="110"/>
      <c r="UE395" s="169">
        <f t="shared" ref="UE395:UE402" si="3631">SUM(UF395:VD395)</f>
        <v>0</v>
      </c>
      <c r="UF395" s="60"/>
      <c r="UG395" s="60"/>
      <c r="UH395" s="60"/>
      <c r="UI395" s="60"/>
      <c r="UJ395" s="60"/>
      <c r="UK395" s="60"/>
      <c r="UL395" s="60"/>
      <c r="UM395" s="60"/>
      <c r="UN395" s="60"/>
      <c r="UO395" s="60"/>
      <c r="UP395" s="61"/>
      <c r="UQ395" s="60"/>
      <c r="UR395" s="60"/>
      <c r="US395" s="60"/>
      <c r="UT395" s="60"/>
      <c r="UU395" s="60"/>
      <c r="UV395" s="60"/>
      <c r="UW395" s="60"/>
      <c r="UX395" s="60"/>
      <c r="UY395" s="60"/>
      <c r="UZ395" s="60"/>
      <c r="VA395" s="60"/>
      <c r="VB395" s="60"/>
      <c r="VC395" s="60"/>
      <c r="VD395" s="110"/>
      <c r="VE395" s="10" t="str">
        <f t="shared" si="2875"/>
        <v>-</v>
      </c>
    </row>
    <row r="396" spans="1:577" ht="20.149999999999999" customHeight="1">
      <c r="A396" s="40"/>
      <c r="B396" s="40"/>
      <c r="C396" s="41">
        <v>21092</v>
      </c>
      <c r="D396" s="42" t="s">
        <v>131</v>
      </c>
      <c r="E396" s="193">
        <f t="shared" si="3599"/>
        <v>0</v>
      </c>
      <c r="F396" s="194"/>
      <c r="G396" s="194"/>
      <c r="H396" s="195"/>
      <c r="I396" s="229"/>
      <c r="J396" s="241">
        <f t="shared" si="3600"/>
        <v>0</v>
      </c>
      <c r="K396" s="61"/>
      <c r="L396" s="60"/>
      <c r="M396" s="60"/>
      <c r="N396" s="60"/>
      <c r="O396" s="60"/>
      <c r="P396" s="60"/>
      <c r="Q396" s="60"/>
      <c r="R396" s="60"/>
      <c r="S396" s="60"/>
      <c r="T396" s="60"/>
      <c r="U396" s="61"/>
      <c r="V396" s="60"/>
      <c r="W396" s="60"/>
      <c r="X396" s="60"/>
      <c r="Y396" s="110"/>
      <c r="Z396" s="169">
        <f t="shared" si="3601"/>
        <v>0</v>
      </c>
      <c r="AA396" s="60"/>
      <c r="AB396" s="60"/>
      <c r="AC396" s="60"/>
      <c r="AD396" s="60"/>
      <c r="AE396" s="60"/>
      <c r="AF396" s="60"/>
      <c r="AG396" s="60"/>
      <c r="AH396" s="60"/>
      <c r="AI396" s="60"/>
      <c r="AJ396" s="60"/>
      <c r="AK396" s="61"/>
      <c r="AL396" s="60"/>
      <c r="AM396" s="60"/>
      <c r="AN396" s="60"/>
      <c r="AO396" s="110"/>
      <c r="AP396" s="169">
        <f t="shared" si="3602"/>
        <v>0</v>
      </c>
      <c r="AQ396" s="60"/>
      <c r="AR396" s="60"/>
      <c r="AS396" s="60"/>
      <c r="AT396" s="60"/>
      <c r="AU396" s="60"/>
      <c r="AV396" s="60"/>
      <c r="AW396" s="60"/>
      <c r="AX396" s="60"/>
      <c r="AY396" s="60"/>
      <c r="AZ396" s="60"/>
      <c r="BA396" s="61"/>
      <c r="BB396" s="60"/>
      <c r="BC396" s="60"/>
      <c r="BD396" s="60"/>
      <c r="BE396" s="110"/>
      <c r="BF396" s="169">
        <f t="shared" si="3603"/>
        <v>0</v>
      </c>
      <c r="BG396" s="60"/>
      <c r="BH396" s="60"/>
      <c r="BI396" s="60"/>
      <c r="BJ396" s="60"/>
      <c r="BK396" s="60"/>
      <c r="BL396" s="60"/>
      <c r="BM396" s="60"/>
      <c r="BN396" s="60"/>
      <c r="BO396" s="60"/>
      <c r="BP396" s="60"/>
      <c r="BQ396" s="61"/>
      <c r="BR396" s="60"/>
      <c r="BS396" s="60"/>
      <c r="BT396" s="60"/>
      <c r="BU396" s="110"/>
      <c r="BV396" s="169">
        <f t="shared" si="3604"/>
        <v>0</v>
      </c>
      <c r="BW396" s="60"/>
      <c r="BX396" s="60"/>
      <c r="BY396" s="60"/>
      <c r="BZ396" s="60"/>
      <c r="CA396" s="60"/>
      <c r="CB396" s="60"/>
      <c r="CC396" s="60"/>
      <c r="CD396" s="60"/>
      <c r="CE396" s="60"/>
      <c r="CF396" s="60"/>
      <c r="CG396" s="61"/>
      <c r="CH396" s="60"/>
      <c r="CI396" s="60"/>
      <c r="CJ396" s="60"/>
      <c r="CK396" s="60"/>
      <c r="CL396" s="60"/>
      <c r="CM396" s="60"/>
      <c r="CN396" s="60"/>
      <c r="CO396" s="60"/>
      <c r="CP396" s="60"/>
      <c r="CQ396" s="60"/>
      <c r="CR396" s="60"/>
      <c r="CS396" s="60"/>
      <c r="CT396" s="60"/>
      <c r="CU396" s="110"/>
      <c r="CV396" s="173"/>
      <c r="CW396" s="169">
        <f t="shared" si="3605"/>
        <v>0</v>
      </c>
      <c r="CX396" s="60"/>
      <c r="CY396" s="60"/>
      <c r="CZ396" s="60"/>
      <c r="DA396" s="60"/>
      <c r="DB396" s="60"/>
      <c r="DC396" s="60"/>
      <c r="DD396" s="60"/>
      <c r="DE396" s="60"/>
      <c r="DF396" s="60"/>
      <c r="DG396" s="60"/>
      <c r="DH396" s="61"/>
      <c r="DI396" s="60"/>
      <c r="DJ396" s="60"/>
      <c r="DK396" s="60"/>
      <c r="DL396" s="110"/>
      <c r="DM396" s="169">
        <f t="shared" si="3606"/>
        <v>0</v>
      </c>
      <c r="DN396" s="60"/>
      <c r="DO396" s="60"/>
      <c r="DP396" s="60"/>
      <c r="DQ396" s="60"/>
      <c r="DR396" s="60"/>
      <c r="DS396" s="60"/>
      <c r="DT396" s="60"/>
      <c r="DU396" s="60"/>
      <c r="DV396" s="60"/>
      <c r="DW396" s="60"/>
      <c r="DX396" s="61"/>
      <c r="DY396" s="60"/>
      <c r="DZ396" s="60"/>
      <c r="EA396" s="60"/>
      <c r="EB396" s="110"/>
      <c r="EC396" s="169">
        <f t="shared" si="3607"/>
        <v>0</v>
      </c>
      <c r="ED396" s="60"/>
      <c r="EE396" s="60"/>
      <c r="EF396" s="60"/>
      <c r="EG396" s="60"/>
      <c r="EH396" s="60"/>
      <c r="EI396" s="60"/>
      <c r="EJ396" s="60"/>
      <c r="EK396" s="60"/>
      <c r="EL396" s="60"/>
      <c r="EM396" s="60"/>
      <c r="EN396" s="61"/>
      <c r="EO396" s="60"/>
      <c r="EP396" s="60"/>
      <c r="EQ396" s="60"/>
      <c r="ER396" s="110"/>
      <c r="ES396" s="169">
        <f t="shared" si="3608"/>
        <v>0</v>
      </c>
      <c r="ET396" s="60"/>
      <c r="EU396" s="60"/>
      <c r="EV396" s="60"/>
      <c r="EW396" s="60"/>
      <c r="EX396" s="60"/>
      <c r="EY396" s="60"/>
      <c r="EZ396" s="60"/>
      <c r="FA396" s="60"/>
      <c r="FB396" s="60"/>
      <c r="FC396" s="60"/>
      <c r="FD396" s="61"/>
      <c r="FE396" s="60"/>
      <c r="FF396" s="60"/>
      <c r="FG396" s="60"/>
      <c r="FH396" s="110"/>
      <c r="FI396" s="169">
        <f t="shared" si="3609"/>
        <v>0</v>
      </c>
      <c r="FJ396" s="60"/>
      <c r="FK396" s="60"/>
      <c r="FL396" s="60"/>
      <c r="FM396" s="60"/>
      <c r="FN396" s="60"/>
      <c r="FO396" s="60"/>
      <c r="FP396" s="60"/>
      <c r="FQ396" s="60"/>
      <c r="FR396" s="60"/>
      <c r="FS396" s="60"/>
      <c r="FT396" s="61"/>
      <c r="FU396" s="60"/>
      <c r="FV396" s="60"/>
      <c r="FW396" s="60"/>
      <c r="FX396" s="110"/>
      <c r="FY396" s="169">
        <f t="shared" si="3610"/>
        <v>0</v>
      </c>
      <c r="FZ396" s="60"/>
      <c r="GA396" s="60"/>
      <c r="GB396" s="60"/>
      <c r="GC396" s="60"/>
      <c r="GD396" s="60"/>
      <c r="GE396" s="60"/>
      <c r="GF396" s="60"/>
      <c r="GG396" s="60"/>
      <c r="GH396" s="60"/>
      <c r="GI396" s="60"/>
      <c r="GJ396" s="61"/>
      <c r="GK396" s="60"/>
      <c r="GL396" s="60"/>
      <c r="GM396" s="60"/>
      <c r="GN396" s="110"/>
      <c r="GO396" s="169">
        <f t="shared" si="3611"/>
        <v>0</v>
      </c>
      <c r="GP396" s="60"/>
      <c r="GQ396" s="60"/>
      <c r="GR396" s="60"/>
      <c r="GS396" s="60"/>
      <c r="GT396" s="60"/>
      <c r="GU396" s="60"/>
      <c r="GV396" s="60"/>
      <c r="GW396" s="60"/>
      <c r="GX396" s="60"/>
      <c r="GY396" s="60"/>
      <c r="GZ396" s="61"/>
      <c r="HA396" s="60"/>
      <c r="HB396" s="60"/>
      <c r="HC396" s="60"/>
      <c r="HD396" s="60"/>
      <c r="HE396" s="60"/>
      <c r="HF396" s="60"/>
      <c r="HG396" s="60"/>
      <c r="HH396" s="60"/>
      <c r="HI396" s="60"/>
      <c r="HJ396" s="60"/>
      <c r="HK396" s="60"/>
      <c r="HL396" s="60"/>
      <c r="HM396" s="60"/>
      <c r="HN396" s="110"/>
      <c r="HO396" s="172"/>
      <c r="HP396" s="173"/>
      <c r="HQ396" s="169">
        <f t="shared" si="3612"/>
        <v>0</v>
      </c>
      <c r="HR396" s="60"/>
      <c r="HS396" s="60"/>
      <c r="HT396" s="60"/>
      <c r="HU396" s="60"/>
      <c r="HV396" s="60"/>
      <c r="HW396" s="60"/>
      <c r="HX396" s="60"/>
      <c r="HY396" s="60"/>
      <c r="HZ396" s="60"/>
      <c r="IA396" s="60"/>
      <c r="IB396" s="61"/>
      <c r="IC396" s="60"/>
      <c r="ID396" s="60"/>
      <c r="IE396" s="60"/>
      <c r="IF396" s="110"/>
      <c r="IG396" s="169">
        <f t="shared" si="3613"/>
        <v>0</v>
      </c>
      <c r="IH396" s="60"/>
      <c r="II396" s="60"/>
      <c r="IJ396" s="60"/>
      <c r="IK396" s="60"/>
      <c r="IL396" s="60"/>
      <c r="IM396" s="60"/>
      <c r="IN396" s="60"/>
      <c r="IO396" s="60"/>
      <c r="IP396" s="60"/>
      <c r="IQ396" s="60"/>
      <c r="IR396" s="61"/>
      <c r="IS396" s="60"/>
      <c r="IT396" s="60"/>
      <c r="IU396" s="60"/>
      <c r="IV396" s="110"/>
      <c r="IW396" s="169">
        <f t="shared" si="3614"/>
        <v>0</v>
      </c>
      <c r="IX396" s="60"/>
      <c r="IY396" s="60"/>
      <c r="IZ396" s="60"/>
      <c r="JA396" s="60"/>
      <c r="JB396" s="60"/>
      <c r="JC396" s="60"/>
      <c r="JD396" s="60"/>
      <c r="JE396" s="60"/>
      <c r="JF396" s="60"/>
      <c r="JG396" s="60"/>
      <c r="JH396" s="61"/>
      <c r="JI396" s="60"/>
      <c r="JJ396" s="60"/>
      <c r="JK396" s="60"/>
      <c r="JL396" s="110"/>
      <c r="JM396" s="169">
        <f t="shared" si="3615"/>
        <v>0</v>
      </c>
      <c r="JN396" s="60"/>
      <c r="JO396" s="60"/>
      <c r="JP396" s="60"/>
      <c r="JQ396" s="60"/>
      <c r="JR396" s="60"/>
      <c r="JS396" s="60"/>
      <c r="JT396" s="60"/>
      <c r="JU396" s="60"/>
      <c r="JV396" s="60"/>
      <c r="JW396" s="60"/>
      <c r="JX396" s="61"/>
      <c r="JY396" s="60"/>
      <c r="JZ396" s="60"/>
      <c r="KA396" s="60"/>
      <c r="KB396" s="110"/>
      <c r="KC396" s="169">
        <f t="shared" si="3616"/>
        <v>0</v>
      </c>
      <c r="KD396" s="60"/>
      <c r="KE396" s="60"/>
      <c r="KF396" s="60"/>
      <c r="KG396" s="60"/>
      <c r="KH396" s="60"/>
      <c r="KI396" s="60"/>
      <c r="KJ396" s="60"/>
      <c r="KK396" s="60"/>
      <c r="KL396" s="60"/>
      <c r="KM396" s="60"/>
      <c r="KN396" s="61"/>
      <c r="KO396" s="60"/>
      <c r="KP396" s="60"/>
      <c r="KQ396" s="60"/>
      <c r="KR396" s="60"/>
      <c r="KS396" s="60"/>
      <c r="KT396" s="60"/>
      <c r="KU396" s="60"/>
      <c r="KV396" s="60"/>
      <c r="KW396" s="60"/>
      <c r="KX396" s="60"/>
      <c r="KY396" s="60"/>
      <c r="KZ396" s="60"/>
      <c r="LA396" s="60"/>
      <c r="LB396" s="110"/>
      <c r="LC396" s="173"/>
      <c r="LD396" s="169">
        <f t="shared" si="3617"/>
        <v>0</v>
      </c>
      <c r="LE396" s="60"/>
      <c r="LF396" s="60"/>
      <c r="LG396" s="60"/>
      <c r="LH396" s="60"/>
      <c r="LI396" s="60"/>
      <c r="LJ396" s="60"/>
      <c r="LK396" s="60"/>
      <c r="LL396" s="60"/>
      <c r="LM396" s="60"/>
      <c r="LN396" s="60"/>
      <c r="LO396" s="61"/>
      <c r="LP396" s="60"/>
      <c r="LQ396" s="60"/>
      <c r="LR396" s="60"/>
      <c r="LS396" s="110"/>
      <c r="LT396" s="169">
        <f t="shared" si="3618"/>
        <v>0</v>
      </c>
      <c r="LU396" s="60"/>
      <c r="LV396" s="60"/>
      <c r="LW396" s="60"/>
      <c r="LX396" s="60"/>
      <c r="LY396" s="60"/>
      <c r="LZ396" s="60"/>
      <c r="MA396" s="60"/>
      <c r="MB396" s="60"/>
      <c r="MC396" s="60"/>
      <c r="MD396" s="60"/>
      <c r="ME396" s="61"/>
      <c r="MF396" s="60"/>
      <c r="MG396" s="60"/>
      <c r="MH396" s="60"/>
      <c r="MI396" s="110"/>
      <c r="MJ396" s="169">
        <f t="shared" si="3619"/>
        <v>0</v>
      </c>
      <c r="MK396" s="60"/>
      <c r="ML396" s="60"/>
      <c r="MM396" s="60"/>
      <c r="MN396" s="60"/>
      <c r="MO396" s="60"/>
      <c r="MP396" s="60"/>
      <c r="MQ396" s="60"/>
      <c r="MR396" s="60"/>
      <c r="MS396" s="60"/>
      <c r="MT396" s="60"/>
      <c r="MU396" s="61"/>
      <c r="MV396" s="60"/>
      <c r="MW396" s="60"/>
      <c r="MX396" s="60"/>
      <c r="MY396" s="110"/>
      <c r="MZ396" s="169">
        <f t="shared" si="3620"/>
        <v>0</v>
      </c>
      <c r="NA396" s="60"/>
      <c r="NB396" s="60"/>
      <c r="NC396" s="60"/>
      <c r="ND396" s="60"/>
      <c r="NE396" s="60"/>
      <c r="NF396" s="60"/>
      <c r="NG396" s="60"/>
      <c r="NH396" s="60"/>
      <c r="NI396" s="60"/>
      <c r="NJ396" s="60"/>
      <c r="NK396" s="61"/>
      <c r="NL396" s="60"/>
      <c r="NM396" s="60"/>
      <c r="NN396" s="60"/>
      <c r="NO396" s="110"/>
      <c r="NP396" s="169">
        <f t="shared" si="3621"/>
        <v>0</v>
      </c>
      <c r="NQ396" s="60"/>
      <c r="NR396" s="60"/>
      <c r="NS396" s="60"/>
      <c r="NT396" s="60"/>
      <c r="NU396" s="60"/>
      <c r="NV396" s="60"/>
      <c r="NW396" s="60"/>
      <c r="NX396" s="60"/>
      <c r="NY396" s="60"/>
      <c r="NZ396" s="60"/>
      <c r="OA396" s="61"/>
      <c r="OB396" s="60"/>
      <c r="OC396" s="60"/>
      <c r="OD396" s="60"/>
      <c r="OE396" s="110"/>
      <c r="OF396" s="169">
        <f t="shared" si="3622"/>
        <v>0</v>
      </c>
      <c r="OG396" s="60"/>
      <c r="OH396" s="60"/>
      <c r="OI396" s="60"/>
      <c r="OJ396" s="60"/>
      <c r="OK396" s="60"/>
      <c r="OL396" s="60"/>
      <c r="OM396" s="60"/>
      <c r="ON396" s="60"/>
      <c r="OO396" s="60"/>
      <c r="OP396" s="60"/>
      <c r="OQ396" s="61"/>
      <c r="OR396" s="60"/>
      <c r="OS396" s="60"/>
      <c r="OT396" s="60"/>
      <c r="OU396" s="110"/>
      <c r="OV396" s="169">
        <f t="shared" si="3623"/>
        <v>0</v>
      </c>
      <c r="OW396" s="60"/>
      <c r="OX396" s="60"/>
      <c r="OY396" s="60"/>
      <c r="OZ396" s="60"/>
      <c r="PA396" s="60"/>
      <c r="PB396" s="60"/>
      <c r="PC396" s="60"/>
      <c r="PD396" s="60"/>
      <c r="PE396" s="60"/>
      <c r="PF396" s="60"/>
      <c r="PG396" s="61"/>
      <c r="PH396" s="60"/>
      <c r="PI396" s="60"/>
      <c r="PJ396" s="60"/>
      <c r="PK396" s="110"/>
      <c r="PL396" s="169">
        <f t="shared" si="3624"/>
        <v>0</v>
      </c>
      <c r="PM396" s="60"/>
      <c r="PN396" s="60"/>
      <c r="PO396" s="60"/>
      <c r="PP396" s="60"/>
      <c r="PQ396" s="60"/>
      <c r="PR396" s="60"/>
      <c r="PS396" s="60"/>
      <c r="PT396" s="60"/>
      <c r="PU396" s="60"/>
      <c r="PV396" s="60"/>
      <c r="PW396" s="61"/>
      <c r="PX396" s="60"/>
      <c r="PY396" s="60"/>
      <c r="PZ396" s="60"/>
      <c r="QA396" s="110"/>
      <c r="QB396" s="169">
        <f t="shared" si="3625"/>
        <v>0</v>
      </c>
      <c r="QC396" s="60"/>
      <c r="QD396" s="60"/>
      <c r="QE396" s="60"/>
      <c r="QF396" s="60"/>
      <c r="QG396" s="60"/>
      <c r="QH396" s="60"/>
      <c r="QI396" s="60"/>
      <c r="QJ396" s="60"/>
      <c r="QK396" s="60"/>
      <c r="QL396" s="60"/>
      <c r="QM396" s="61"/>
      <c r="QN396" s="60"/>
      <c r="QO396" s="60"/>
      <c r="QP396" s="60"/>
      <c r="QQ396" s="110"/>
      <c r="QR396" s="169">
        <f t="shared" si="3626"/>
        <v>0</v>
      </c>
      <c r="QS396" s="60"/>
      <c r="QT396" s="60"/>
      <c r="QU396" s="60"/>
      <c r="QV396" s="60"/>
      <c r="QW396" s="60"/>
      <c r="QX396" s="60"/>
      <c r="QY396" s="60"/>
      <c r="QZ396" s="60"/>
      <c r="RA396" s="60"/>
      <c r="RB396" s="60"/>
      <c r="RC396" s="61"/>
      <c r="RD396" s="60"/>
      <c r="RE396" s="60"/>
      <c r="RF396" s="60"/>
      <c r="RG396" s="60"/>
      <c r="RH396" s="60"/>
      <c r="RI396" s="60"/>
      <c r="RJ396" s="60"/>
      <c r="RK396" s="60"/>
      <c r="RL396" s="60"/>
      <c r="RM396" s="60"/>
      <c r="RN396" s="60"/>
      <c r="RO396" s="60"/>
      <c r="RP396" s="60"/>
      <c r="RQ396" s="110"/>
      <c r="RR396" s="173"/>
      <c r="RS396" s="169">
        <f t="shared" si="3627"/>
        <v>0</v>
      </c>
      <c r="RT396" s="60"/>
      <c r="RU396" s="60"/>
      <c r="RV396" s="60"/>
      <c r="RW396" s="60"/>
      <c r="RX396" s="60"/>
      <c r="RY396" s="60"/>
      <c r="RZ396" s="60"/>
      <c r="SA396" s="60"/>
      <c r="SB396" s="60"/>
      <c r="SC396" s="60"/>
      <c r="SD396" s="61"/>
      <c r="SE396" s="60"/>
      <c r="SF396" s="60"/>
      <c r="SG396" s="60"/>
      <c r="SH396" s="110"/>
      <c r="SI396" s="169">
        <f t="shared" si="3628"/>
        <v>0</v>
      </c>
      <c r="SJ396" s="60"/>
      <c r="SK396" s="60"/>
      <c r="SL396" s="60"/>
      <c r="SM396" s="60"/>
      <c r="SN396" s="60"/>
      <c r="SO396" s="60"/>
      <c r="SP396" s="60"/>
      <c r="SQ396" s="60"/>
      <c r="SR396" s="60"/>
      <c r="SS396" s="60"/>
      <c r="ST396" s="61"/>
      <c r="SU396" s="60"/>
      <c r="SV396" s="60"/>
      <c r="SW396" s="60"/>
      <c r="SX396" s="110"/>
      <c r="SY396" s="169">
        <f t="shared" si="3629"/>
        <v>0</v>
      </c>
      <c r="SZ396" s="60"/>
      <c r="TA396" s="60"/>
      <c r="TB396" s="60"/>
      <c r="TC396" s="60"/>
      <c r="TD396" s="60"/>
      <c r="TE396" s="60"/>
      <c r="TF396" s="60"/>
      <c r="TG396" s="60"/>
      <c r="TH396" s="60"/>
      <c r="TI396" s="60"/>
      <c r="TJ396" s="61"/>
      <c r="TK396" s="60"/>
      <c r="TL396" s="60"/>
      <c r="TM396" s="60"/>
      <c r="TN396" s="110"/>
      <c r="TO396" s="169">
        <f t="shared" si="3630"/>
        <v>0</v>
      </c>
      <c r="TP396" s="60"/>
      <c r="TQ396" s="60"/>
      <c r="TR396" s="60"/>
      <c r="TS396" s="60"/>
      <c r="TT396" s="60"/>
      <c r="TU396" s="60"/>
      <c r="TV396" s="60"/>
      <c r="TW396" s="60"/>
      <c r="TX396" s="60"/>
      <c r="TY396" s="60"/>
      <c r="TZ396" s="61"/>
      <c r="UA396" s="60"/>
      <c r="UB396" s="60"/>
      <c r="UC396" s="60"/>
      <c r="UD396" s="110"/>
      <c r="UE396" s="169">
        <f t="shared" si="3631"/>
        <v>0</v>
      </c>
      <c r="UF396" s="60"/>
      <c r="UG396" s="60"/>
      <c r="UH396" s="60"/>
      <c r="UI396" s="60"/>
      <c r="UJ396" s="60"/>
      <c r="UK396" s="60"/>
      <c r="UL396" s="60"/>
      <c r="UM396" s="60"/>
      <c r="UN396" s="60"/>
      <c r="UO396" s="60"/>
      <c r="UP396" s="61"/>
      <c r="UQ396" s="60"/>
      <c r="UR396" s="60"/>
      <c r="US396" s="60"/>
      <c r="UT396" s="60"/>
      <c r="UU396" s="60"/>
      <c r="UV396" s="60"/>
      <c r="UW396" s="60"/>
      <c r="UX396" s="60"/>
      <c r="UY396" s="60"/>
      <c r="UZ396" s="60"/>
      <c r="VA396" s="60"/>
      <c r="VB396" s="60"/>
      <c r="VC396" s="60"/>
      <c r="VD396" s="110"/>
      <c r="VE396" s="10" t="str">
        <f t="shared" ref="VE396:VE453" si="3632">IF(SUM(E396:I396)&lt;&gt;0,"ok","-")</f>
        <v>-</v>
      </c>
    </row>
    <row r="397" spans="1:577" ht="20.149999999999999" customHeight="1">
      <c r="A397" s="40"/>
      <c r="B397" s="40"/>
      <c r="C397" s="41">
        <v>21093</v>
      </c>
      <c r="D397" s="42" t="s">
        <v>132</v>
      </c>
      <c r="E397" s="193">
        <f t="shared" si="3599"/>
        <v>0</v>
      </c>
      <c r="F397" s="194"/>
      <c r="G397" s="194"/>
      <c r="H397" s="195"/>
      <c r="I397" s="229"/>
      <c r="J397" s="241">
        <f t="shared" si="3600"/>
        <v>0</v>
      </c>
      <c r="K397" s="61"/>
      <c r="L397" s="60"/>
      <c r="M397" s="60"/>
      <c r="N397" s="60"/>
      <c r="O397" s="60"/>
      <c r="P397" s="60"/>
      <c r="Q397" s="60"/>
      <c r="R397" s="60"/>
      <c r="S397" s="60"/>
      <c r="T397" s="60"/>
      <c r="U397" s="61"/>
      <c r="V397" s="60"/>
      <c r="W397" s="60"/>
      <c r="X397" s="60"/>
      <c r="Y397" s="110"/>
      <c r="Z397" s="169">
        <f t="shared" si="3601"/>
        <v>0</v>
      </c>
      <c r="AA397" s="60"/>
      <c r="AB397" s="60"/>
      <c r="AC397" s="60"/>
      <c r="AD397" s="60"/>
      <c r="AE397" s="60"/>
      <c r="AF397" s="60"/>
      <c r="AG397" s="60"/>
      <c r="AH397" s="60"/>
      <c r="AI397" s="60"/>
      <c r="AJ397" s="60"/>
      <c r="AK397" s="61"/>
      <c r="AL397" s="60"/>
      <c r="AM397" s="60"/>
      <c r="AN397" s="60"/>
      <c r="AO397" s="110"/>
      <c r="AP397" s="169">
        <f t="shared" si="3602"/>
        <v>0</v>
      </c>
      <c r="AQ397" s="60"/>
      <c r="AR397" s="60"/>
      <c r="AS397" s="60"/>
      <c r="AT397" s="60"/>
      <c r="AU397" s="60"/>
      <c r="AV397" s="60"/>
      <c r="AW397" s="60"/>
      <c r="AX397" s="60"/>
      <c r="AY397" s="60"/>
      <c r="AZ397" s="60"/>
      <c r="BA397" s="61"/>
      <c r="BB397" s="60"/>
      <c r="BC397" s="60"/>
      <c r="BD397" s="60"/>
      <c r="BE397" s="110"/>
      <c r="BF397" s="169">
        <f t="shared" si="3603"/>
        <v>0</v>
      </c>
      <c r="BG397" s="60"/>
      <c r="BH397" s="60"/>
      <c r="BI397" s="60"/>
      <c r="BJ397" s="60"/>
      <c r="BK397" s="60"/>
      <c r="BL397" s="60"/>
      <c r="BM397" s="60"/>
      <c r="BN397" s="60"/>
      <c r="BO397" s="60"/>
      <c r="BP397" s="60"/>
      <c r="BQ397" s="61"/>
      <c r="BR397" s="60"/>
      <c r="BS397" s="60"/>
      <c r="BT397" s="60"/>
      <c r="BU397" s="110"/>
      <c r="BV397" s="169">
        <f t="shared" si="3604"/>
        <v>0</v>
      </c>
      <c r="BW397" s="60"/>
      <c r="BX397" s="60"/>
      <c r="BY397" s="60"/>
      <c r="BZ397" s="60"/>
      <c r="CA397" s="60"/>
      <c r="CB397" s="60"/>
      <c r="CC397" s="60"/>
      <c r="CD397" s="60"/>
      <c r="CE397" s="60"/>
      <c r="CF397" s="60"/>
      <c r="CG397" s="61"/>
      <c r="CH397" s="60"/>
      <c r="CI397" s="60"/>
      <c r="CJ397" s="60"/>
      <c r="CK397" s="60"/>
      <c r="CL397" s="60"/>
      <c r="CM397" s="60"/>
      <c r="CN397" s="60"/>
      <c r="CO397" s="60"/>
      <c r="CP397" s="60"/>
      <c r="CQ397" s="60"/>
      <c r="CR397" s="60"/>
      <c r="CS397" s="60"/>
      <c r="CT397" s="60"/>
      <c r="CU397" s="110"/>
      <c r="CV397" s="173"/>
      <c r="CW397" s="169">
        <f t="shared" si="3605"/>
        <v>0</v>
      </c>
      <c r="CX397" s="60"/>
      <c r="CY397" s="60"/>
      <c r="CZ397" s="60"/>
      <c r="DA397" s="60"/>
      <c r="DB397" s="60"/>
      <c r="DC397" s="60"/>
      <c r="DD397" s="60"/>
      <c r="DE397" s="60"/>
      <c r="DF397" s="60"/>
      <c r="DG397" s="60"/>
      <c r="DH397" s="61"/>
      <c r="DI397" s="60"/>
      <c r="DJ397" s="60"/>
      <c r="DK397" s="60"/>
      <c r="DL397" s="110"/>
      <c r="DM397" s="169">
        <f t="shared" si="3606"/>
        <v>0</v>
      </c>
      <c r="DN397" s="60"/>
      <c r="DO397" s="60"/>
      <c r="DP397" s="60"/>
      <c r="DQ397" s="60"/>
      <c r="DR397" s="60"/>
      <c r="DS397" s="60"/>
      <c r="DT397" s="60"/>
      <c r="DU397" s="60"/>
      <c r="DV397" s="60"/>
      <c r="DW397" s="60"/>
      <c r="DX397" s="61"/>
      <c r="DY397" s="60"/>
      <c r="DZ397" s="60"/>
      <c r="EA397" s="60"/>
      <c r="EB397" s="110"/>
      <c r="EC397" s="169">
        <f t="shared" si="3607"/>
        <v>0</v>
      </c>
      <c r="ED397" s="60"/>
      <c r="EE397" s="60"/>
      <c r="EF397" s="60"/>
      <c r="EG397" s="60"/>
      <c r="EH397" s="60"/>
      <c r="EI397" s="60"/>
      <c r="EJ397" s="60"/>
      <c r="EK397" s="60"/>
      <c r="EL397" s="60"/>
      <c r="EM397" s="60"/>
      <c r="EN397" s="61"/>
      <c r="EO397" s="60"/>
      <c r="EP397" s="60"/>
      <c r="EQ397" s="60"/>
      <c r="ER397" s="110"/>
      <c r="ES397" s="169">
        <f t="shared" si="3608"/>
        <v>0</v>
      </c>
      <c r="ET397" s="60"/>
      <c r="EU397" s="60"/>
      <c r="EV397" s="60"/>
      <c r="EW397" s="60"/>
      <c r="EX397" s="60"/>
      <c r="EY397" s="60"/>
      <c r="EZ397" s="60"/>
      <c r="FA397" s="60"/>
      <c r="FB397" s="60"/>
      <c r="FC397" s="60"/>
      <c r="FD397" s="61"/>
      <c r="FE397" s="60"/>
      <c r="FF397" s="60"/>
      <c r="FG397" s="60"/>
      <c r="FH397" s="110"/>
      <c r="FI397" s="169">
        <f t="shared" si="3609"/>
        <v>0</v>
      </c>
      <c r="FJ397" s="60"/>
      <c r="FK397" s="60"/>
      <c r="FL397" s="60"/>
      <c r="FM397" s="60"/>
      <c r="FN397" s="60"/>
      <c r="FO397" s="60"/>
      <c r="FP397" s="60"/>
      <c r="FQ397" s="60"/>
      <c r="FR397" s="60"/>
      <c r="FS397" s="60"/>
      <c r="FT397" s="61"/>
      <c r="FU397" s="60"/>
      <c r="FV397" s="60"/>
      <c r="FW397" s="60"/>
      <c r="FX397" s="110"/>
      <c r="FY397" s="169">
        <f t="shared" si="3610"/>
        <v>0</v>
      </c>
      <c r="FZ397" s="60"/>
      <c r="GA397" s="60"/>
      <c r="GB397" s="60"/>
      <c r="GC397" s="60"/>
      <c r="GD397" s="60"/>
      <c r="GE397" s="60"/>
      <c r="GF397" s="60"/>
      <c r="GG397" s="60"/>
      <c r="GH397" s="60"/>
      <c r="GI397" s="60"/>
      <c r="GJ397" s="61"/>
      <c r="GK397" s="60"/>
      <c r="GL397" s="60"/>
      <c r="GM397" s="60"/>
      <c r="GN397" s="110"/>
      <c r="GO397" s="169">
        <f t="shared" si="3611"/>
        <v>0</v>
      </c>
      <c r="GP397" s="60"/>
      <c r="GQ397" s="60"/>
      <c r="GR397" s="60"/>
      <c r="GS397" s="60"/>
      <c r="GT397" s="60"/>
      <c r="GU397" s="60"/>
      <c r="GV397" s="60"/>
      <c r="GW397" s="60"/>
      <c r="GX397" s="60"/>
      <c r="GY397" s="60"/>
      <c r="GZ397" s="61"/>
      <c r="HA397" s="60"/>
      <c r="HB397" s="60"/>
      <c r="HC397" s="60"/>
      <c r="HD397" s="60"/>
      <c r="HE397" s="60"/>
      <c r="HF397" s="60"/>
      <c r="HG397" s="60"/>
      <c r="HH397" s="60"/>
      <c r="HI397" s="60"/>
      <c r="HJ397" s="60"/>
      <c r="HK397" s="60"/>
      <c r="HL397" s="60"/>
      <c r="HM397" s="60"/>
      <c r="HN397" s="110"/>
      <c r="HO397" s="172"/>
      <c r="HP397" s="173"/>
      <c r="HQ397" s="169">
        <f t="shared" si="3612"/>
        <v>0</v>
      </c>
      <c r="HR397" s="60"/>
      <c r="HS397" s="60"/>
      <c r="HT397" s="60"/>
      <c r="HU397" s="60"/>
      <c r="HV397" s="60"/>
      <c r="HW397" s="60"/>
      <c r="HX397" s="60"/>
      <c r="HY397" s="60"/>
      <c r="HZ397" s="60"/>
      <c r="IA397" s="60"/>
      <c r="IB397" s="61"/>
      <c r="IC397" s="60"/>
      <c r="ID397" s="60"/>
      <c r="IE397" s="60"/>
      <c r="IF397" s="110"/>
      <c r="IG397" s="169">
        <f t="shared" si="3613"/>
        <v>0</v>
      </c>
      <c r="IH397" s="60"/>
      <c r="II397" s="60"/>
      <c r="IJ397" s="60"/>
      <c r="IK397" s="60"/>
      <c r="IL397" s="60"/>
      <c r="IM397" s="60"/>
      <c r="IN397" s="60"/>
      <c r="IO397" s="60"/>
      <c r="IP397" s="60"/>
      <c r="IQ397" s="60"/>
      <c r="IR397" s="61"/>
      <c r="IS397" s="60"/>
      <c r="IT397" s="60"/>
      <c r="IU397" s="60"/>
      <c r="IV397" s="110"/>
      <c r="IW397" s="169">
        <f t="shared" si="3614"/>
        <v>0</v>
      </c>
      <c r="IX397" s="60"/>
      <c r="IY397" s="60"/>
      <c r="IZ397" s="60"/>
      <c r="JA397" s="60"/>
      <c r="JB397" s="60"/>
      <c r="JC397" s="60"/>
      <c r="JD397" s="60"/>
      <c r="JE397" s="60"/>
      <c r="JF397" s="60"/>
      <c r="JG397" s="60"/>
      <c r="JH397" s="61"/>
      <c r="JI397" s="60"/>
      <c r="JJ397" s="60"/>
      <c r="JK397" s="60"/>
      <c r="JL397" s="110"/>
      <c r="JM397" s="169">
        <f t="shared" si="3615"/>
        <v>0</v>
      </c>
      <c r="JN397" s="60"/>
      <c r="JO397" s="60"/>
      <c r="JP397" s="60"/>
      <c r="JQ397" s="60"/>
      <c r="JR397" s="60"/>
      <c r="JS397" s="60"/>
      <c r="JT397" s="60"/>
      <c r="JU397" s="60"/>
      <c r="JV397" s="60"/>
      <c r="JW397" s="60"/>
      <c r="JX397" s="61"/>
      <c r="JY397" s="60"/>
      <c r="JZ397" s="60"/>
      <c r="KA397" s="60"/>
      <c r="KB397" s="110"/>
      <c r="KC397" s="169">
        <f t="shared" si="3616"/>
        <v>0</v>
      </c>
      <c r="KD397" s="60"/>
      <c r="KE397" s="60"/>
      <c r="KF397" s="60"/>
      <c r="KG397" s="60"/>
      <c r="KH397" s="60"/>
      <c r="KI397" s="60"/>
      <c r="KJ397" s="60"/>
      <c r="KK397" s="60"/>
      <c r="KL397" s="60"/>
      <c r="KM397" s="60"/>
      <c r="KN397" s="61"/>
      <c r="KO397" s="60"/>
      <c r="KP397" s="60"/>
      <c r="KQ397" s="60"/>
      <c r="KR397" s="60"/>
      <c r="KS397" s="60"/>
      <c r="KT397" s="60"/>
      <c r="KU397" s="60"/>
      <c r="KV397" s="60"/>
      <c r="KW397" s="60"/>
      <c r="KX397" s="60"/>
      <c r="KY397" s="60"/>
      <c r="KZ397" s="60"/>
      <c r="LA397" s="60"/>
      <c r="LB397" s="110"/>
      <c r="LC397" s="173"/>
      <c r="LD397" s="169">
        <f t="shared" si="3617"/>
        <v>0</v>
      </c>
      <c r="LE397" s="60"/>
      <c r="LF397" s="60"/>
      <c r="LG397" s="60"/>
      <c r="LH397" s="60"/>
      <c r="LI397" s="60"/>
      <c r="LJ397" s="60"/>
      <c r="LK397" s="60"/>
      <c r="LL397" s="60"/>
      <c r="LM397" s="60"/>
      <c r="LN397" s="60"/>
      <c r="LO397" s="61"/>
      <c r="LP397" s="60"/>
      <c r="LQ397" s="60"/>
      <c r="LR397" s="60"/>
      <c r="LS397" s="110"/>
      <c r="LT397" s="169">
        <f t="shared" si="3618"/>
        <v>0</v>
      </c>
      <c r="LU397" s="60"/>
      <c r="LV397" s="60"/>
      <c r="LW397" s="60"/>
      <c r="LX397" s="60"/>
      <c r="LY397" s="60"/>
      <c r="LZ397" s="60"/>
      <c r="MA397" s="60"/>
      <c r="MB397" s="60"/>
      <c r="MC397" s="60"/>
      <c r="MD397" s="60"/>
      <c r="ME397" s="61"/>
      <c r="MF397" s="60"/>
      <c r="MG397" s="60"/>
      <c r="MH397" s="60"/>
      <c r="MI397" s="110"/>
      <c r="MJ397" s="169">
        <f t="shared" si="3619"/>
        <v>0</v>
      </c>
      <c r="MK397" s="60"/>
      <c r="ML397" s="60"/>
      <c r="MM397" s="60"/>
      <c r="MN397" s="60"/>
      <c r="MO397" s="60"/>
      <c r="MP397" s="60"/>
      <c r="MQ397" s="60"/>
      <c r="MR397" s="60"/>
      <c r="MS397" s="60"/>
      <c r="MT397" s="60"/>
      <c r="MU397" s="61"/>
      <c r="MV397" s="60"/>
      <c r="MW397" s="60"/>
      <c r="MX397" s="60"/>
      <c r="MY397" s="110"/>
      <c r="MZ397" s="169">
        <f t="shared" si="3620"/>
        <v>0</v>
      </c>
      <c r="NA397" s="60"/>
      <c r="NB397" s="60"/>
      <c r="NC397" s="60"/>
      <c r="ND397" s="60"/>
      <c r="NE397" s="60"/>
      <c r="NF397" s="60"/>
      <c r="NG397" s="60"/>
      <c r="NH397" s="60"/>
      <c r="NI397" s="60"/>
      <c r="NJ397" s="60"/>
      <c r="NK397" s="61"/>
      <c r="NL397" s="60"/>
      <c r="NM397" s="60"/>
      <c r="NN397" s="60"/>
      <c r="NO397" s="110"/>
      <c r="NP397" s="169">
        <f t="shared" si="3621"/>
        <v>0</v>
      </c>
      <c r="NQ397" s="60"/>
      <c r="NR397" s="60"/>
      <c r="NS397" s="60"/>
      <c r="NT397" s="60"/>
      <c r="NU397" s="60"/>
      <c r="NV397" s="60"/>
      <c r="NW397" s="60"/>
      <c r="NX397" s="60"/>
      <c r="NY397" s="60"/>
      <c r="NZ397" s="60"/>
      <c r="OA397" s="61"/>
      <c r="OB397" s="60"/>
      <c r="OC397" s="60"/>
      <c r="OD397" s="60"/>
      <c r="OE397" s="110"/>
      <c r="OF397" s="169">
        <f t="shared" si="3622"/>
        <v>0</v>
      </c>
      <c r="OG397" s="60"/>
      <c r="OH397" s="60"/>
      <c r="OI397" s="60"/>
      <c r="OJ397" s="60"/>
      <c r="OK397" s="60"/>
      <c r="OL397" s="60"/>
      <c r="OM397" s="60"/>
      <c r="ON397" s="60"/>
      <c r="OO397" s="60"/>
      <c r="OP397" s="60"/>
      <c r="OQ397" s="61"/>
      <c r="OR397" s="60"/>
      <c r="OS397" s="60"/>
      <c r="OT397" s="60"/>
      <c r="OU397" s="110"/>
      <c r="OV397" s="169">
        <f t="shared" si="3623"/>
        <v>0</v>
      </c>
      <c r="OW397" s="60"/>
      <c r="OX397" s="60"/>
      <c r="OY397" s="60"/>
      <c r="OZ397" s="60"/>
      <c r="PA397" s="60"/>
      <c r="PB397" s="60"/>
      <c r="PC397" s="60"/>
      <c r="PD397" s="60"/>
      <c r="PE397" s="60"/>
      <c r="PF397" s="60"/>
      <c r="PG397" s="61"/>
      <c r="PH397" s="60"/>
      <c r="PI397" s="60"/>
      <c r="PJ397" s="60"/>
      <c r="PK397" s="110"/>
      <c r="PL397" s="169">
        <f t="shared" si="3624"/>
        <v>0</v>
      </c>
      <c r="PM397" s="60"/>
      <c r="PN397" s="60"/>
      <c r="PO397" s="60"/>
      <c r="PP397" s="60"/>
      <c r="PQ397" s="60"/>
      <c r="PR397" s="60"/>
      <c r="PS397" s="60"/>
      <c r="PT397" s="60"/>
      <c r="PU397" s="60"/>
      <c r="PV397" s="60"/>
      <c r="PW397" s="61"/>
      <c r="PX397" s="60"/>
      <c r="PY397" s="60"/>
      <c r="PZ397" s="60"/>
      <c r="QA397" s="110"/>
      <c r="QB397" s="169">
        <f t="shared" si="3625"/>
        <v>0</v>
      </c>
      <c r="QC397" s="60"/>
      <c r="QD397" s="60"/>
      <c r="QE397" s="60"/>
      <c r="QF397" s="60"/>
      <c r="QG397" s="60"/>
      <c r="QH397" s="60"/>
      <c r="QI397" s="60"/>
      <c r="QJ397" s="60"/>
      <c r="QK397" s="60"/>
      <c r="QL397" s="60"/>
      <c r="QM397" s="61"/>
      <c r="QN397" s="60"/>
      <c r="QO397" s="60"/>
      <c r="QP397" s="60"/>
      <c r="QQ397" s="110"/>
      <c r="QR397" s="169">
        <f t="shared" si="3626"/>
        <v>0</v>
      </c>
      <c r="QS397" s="60"/>
      <c r="QT397" s="60"/>
      <c r="QU397" s="60"/>
      <c r="QV397" s="60"/>
      <c r="QW397" s="60"/>
      <c r="QX397" s="60"/>
      <c r="QY397" s="60"/>
      <c r="QZ397" s="60"/>
      <c r="RA397" s="60"/>
      <c r="RB397" s="60"/>
      <c r="RC397" s="61"/>
      <c r="RD397" s="60"/>
      <c r="RE397" s="60"/>
      <c r="RF397" s="60"/>
      <c r="RG397" s="60"/>
      <c r="RH397" s="60"/>
      <c r="RI397" s="60"/>
      <c r="RJ397" s="60"/>
      <c r="RK397" s="60"/>
      <c r="RL397" s="60"/>
      <c r="RM397" s="60"/>
      <c r="RN397" s="60"/>
      <c r="RO397" s="60"/>
      <c r="RP397" s="60"/>
      <c r="RQ397" s="110"/>
      <c r="RR397" s="173"/>
      <c r="RS397" s="169">
        <f t="shared" si="3627"/>
        <v>0</v>
      </c>
      <c r="RT397" s="60"/>
      <c r="RU397" s="60"/>
      <c r="RV397" s="60"/>
      <c r="RW397" s="60"/>
      <c r="RX397" s="60"/>
      <c r="RY397" s="60"/>
      <c r="RZ397" s="60"/>
      <c r="SA397" s="60"/>
      <c r="SB397" s="60"/>
      <c r="SC397" s="60"/>
      <c r="SD397" s="61"/>
      <c r="SE397" s="60"/>
      <c r="SF397" s="60"/>
      <c r="SG397" s="60"/>
      <c r="SH397" s="110"/>
      <c r="SI397" s="169">
        <f t="shared" si="3628"/>
        <v>0</v>
      </c>
      <c r="SJ397" s="60"/>
      <c r="SK397" s="60"/>
      <c r="SL397" s="60"/>
      <c r="SM397" s="60"/>
      <c r="SN397" s="60"/>
      <c r="SO397" s="60"/>
      <c r="SP397" s="60"/>
      <c r="SQ397" s="60"/>
      <c r="SR397" s="60"/>
      <c r="SS397" s="60"/>
      <c r="ST397" s="61"/>
      <c r="SU397" s="60"/>
      <c r="SV397" s="60"/>
      <c r="SW397" s="60"/>
      <c r="SX397" s="110"/>
      <c r="SY397" s="169">
        <f t="shared" si="3629"/>
        <v>0</v>
      </c>
      <c r="SZ397" s="60"/>
      <c r="TA397" s="60"/>
      <c r="TB397" s="60"/>
      <c r="TC397" s="60"/>
      <c r="TD397" s="60"/>
      <c r="TE397" s="60"/>
      <c r="TF397" s="60"/>
      <c r="TG397" s="60"/>
      <c r="TH397" s="60"/>
      <c r="TI397" s="60"/>
      <c r="TJ397" s="61"/>
      <c r="TK397" s="60"/>
      <c r="TL397" s="60"/>
      <c r="TM397" s="60"/>
      <c r="TN397" s="110"/>
      <c r="TO397" s="169">
        <f t="shared" si="3630"/>
        <v>0</v>
      </c>
      <c r="TP397" s="60"/>
      <c r="TQ397" s="60"/>
      <c r="TR397" s="60"/>
      <c r="TS397" s="60"/>
      <c r="TT397" s="60"/>
      <c r="TU397" s="60"/>
      <c r="TV397" s="60"/>
      <c r="TW397" s="60"/>
      <c r="TX397" s="60"/>
      <c r="TY397" s="60"/>
      <c r="TZ397" s="61"/>
      <c r="UA397" s="60"/>
      <c r="UB397" s="60"/>
      <c r="UC397" s="60"/>
      <c r="UD397" s="110"/>
      <c r="UE397" s="169">
        <f t="shared" si="3631"/>
        <v>0</v>
      </c>
      <c r="UF397" s="60"/>
      <c r="UG397" s="60"/>
      <c r="UH397" s="60"/>
      <c r="UI397" s="60"/>
      <c r="UJ397" s="60"/>
      <c r="UK397" s="60"/>
      <c r="UL397" s="60"/>
      <c r="UM397" s="60"/>
      <c r="UN397" s="60"/>
      <c r="UO397" s="60"/>
      <c r="UP397" s="61"/>
      <c r="UQ397" s="60"/>
      <c r="UR397" s="60"/>
      <c r="US397" s="60"/>
      <c r="UT397" s="60"/>
      <c r="UU397" s="60"/>
      <c r="UV397" s="60"/>
      <c r="UW397" s="60"/>
      <c r="UX397" s="60"/>
      <c r="UY397" s="60"/>
      <c r="UZ397" s="60"/>
      <c r="VA397" s="60"/>
      <c r="VB397" s="60"/>
      <c r="VC397" s="60"/>
      <c r="VD397" s="110"/>
      <c r="VE397" s="10" t="str">
        <f t="shared" si="3632"/>
        <v>-</v>
      </c>
    </row>
    <row r="398" spans="1:577" ht="20.149999999999999" customHeight="1">
      <c r="A398" s="40"/>
      <c r="B398" s="40"/>
      <c r="C398" s="41">
        <v>21094</v>
      </c>
      <c r="D398" s="42" t="s">
        <v>133</v>
      </c>
      <c r="E398" s="193">
        <f t="shared" si="3599"/>
        <v>0</v>
      </c>
      <c r="F398" s="194"/>
      <c r="G398" s="194"/>
      <c r="H398" s="195"/>
      <c r="I398" s="229"/>
      <c r="J398" s="241">
        <f t="shared" si="3600"/>
        <v>0</v>
      </c>
      <c r="K398" s="61"/>
      <c r="L398" s="60"/>
      <c r="M398" s="60"/>
      <c r="N398" s="60"/>
      <c r="O398" s="60"/>
      <c r="P398" s="60"/>
      <c r="Q398" s="60"/>
      <c r="R398" s="60"/>
      <c r="S398" s="60"/>
      <c r="T398" s="60"/>
      <c r="U398" s="61"/>
      <c r="V398" s="60"/>
      <c r="W398" s="60"/>
      <c r="X398" s="60"/>
      <c r="Y398" s="110"/>
      <c r="Z398" s="169">
        <f t="shared" si="3601"/>
        <v>0</v>
      </c>
      <c r="AA398" s="60"/>
      <c r="AB398" s="60"/>
      <c r="AC398" s="60"/>
      <c r="AD398" s="60"/>
      <c r="AE398" s="60"/>
      <c r="AF398" s="60"/>
      <c r="AG398" s="60"/>
      <c r="AH398" s="60"/>
      <c r="AI398" s="60"/>
      <c r="AJ398" s="60"/>
      <c r="AK398" s="61"/>
      <c r="AL398" s="60"/>
      <c r="AM398" s="60"/>
      <c r="AN398" s="60"/>
      <c r="AO398" s="110"/>
      <c r="AP398" s="169">
        <f t="shared" si="3602"/>
        <v>0</v>
      </c>
      <c r="AQ398" s="60"/>
      <c r="AR398" s="60"/>
      <c r="AS398" s="60"/>
      <c r="AT398" s="60"/>
      <c r="AU398" s="60"/>
      <c r="AV398" s="60"/>
      <c r="AW398" s="60"/>
      <c r="AX398" s="60"/>
      <c r="AY398" s="60"/>
      <c r="AZ398" s="60"/>
      <c r="BA398" s="61"/>
      <c r="BB398" s="60"/>
      <c r="BC398" s="60"/>
      <c r="BD398" s="60"/>
      <c r="BE398" s="110"/>
      <c r="BF398" s="169">
        <f t="shared" si="3603"/>
        <v>0</v>
      </c>
      <c r="BG398" s="60"/>
      <c r="BH398" s="60"/>
      <c r="BI398" s="60"/>
      <c r="BJ398" s="60"/>
      <c r="BK398" s="60"/>
      <c r="BL398" s="60"/>
      <c r="BM398" s="60"/>
      <c r="BN398" s="60"/>
      <c r="BO398" s="60"/>
      <c r="BP398" s="60"/>
      <c r="BQ398" s="61"/>
      <c r="BR398" s="60"/>
      <c r="BS398" s="60"/>
      <c r="BT398" s="60"/>
      <c r="BU398" s="110"/>
      <c r="BV398" s="169">
        <f t="shared" si="3604"/>
        <v>0</v>
      </c>
      <c r="BW398" s="60"/>
      <c r="BX398" s="60"/>
      <c r="BY398" s="60"/>
      <c r="BZ398" s="60"/>
      <c r="CA398" s="60"/>
      <c r="CB398" s="60"/>
      <c r="CC398" s="60"/>
      <c r="CD398" s="60"/>
      <c r="CE398" s="60"/>
      <c r="CF398" s="60"/>
      <c r="CG398" s="61"/>
      <c r="CH398" s="60"/>
      <c r="CI398" s="60"/>
      <c r="CJ398" s="60"/>
      <c r="CK398" s="60"/>
      <c r="CL398" s="60"/>
      <c r="CM398" s="60"/>
      <c r="CN398" s="60"/>
      <c r="CO398" s="60"/>
      <c r="CP398" s="60"/>
      <c r="CQ398" s="60"/>
      <c r="CR398" s="60"/>
      <c r="CS398" s="60"/>
      <c r="CT398" s="60"/>
      <c r="CU398" s="110"/>
      <c r="CV398" s="173"/>
      <c r="CW398" s="169">
        <f t="shared" si="3605"/>
        <v>0</v>
      </c>
      <c r="CX398" s="60"/>
      <c r="CY398" s="60"/>
      <c r="CZ398" s="60"/>
      <c r="DA398" s="60"/>
      <c r="DB398" s="60"/>
      <c r="DC398" s="60"/>
      <c r="DD398" s="60"/>
      <c r="DE398" s="60"/>
      <c r="DF398" s="60"/>
      <c r="DG398" s="60"/>
      <c r="DH398" s="61"/>
      <c r="DI398" s="60"/>
      <c r="DJ398" s="60"/>
      <c r="DK398" s="60"/>
      <c r="DL398" s="110"/>
      <c r="DM398" s="169">
        <f t="shared" si="3606"/>
        <v>0</v>
      </c>
      <c r="DN398" s="60"/>
      <c r="DO398" s="60"/>
      <c r="DP398" s="60"/>
      <c r="DQ398" s="60"/>
      <c r="DR398" s="60"/>
      <c r="DS398" s="60"/>
      <c r="DT398" s="60"/>
      <c r="DU398" s="60"/>
      <c r="DV398" s="60"/>
      <c r="DW398" s="60"/>
      <c r="DX398" s="61"/>
      <c r="DY398" s="60"/>
      <c r="DZ398" s="60"/>
      <c r="EA398" s="60"/>
      <c r="EB398" s="110"/>
      <c r="EC398" s="169">
        <f t="shared" si="3607"/>
        <v>0</v>
      </c>
      <c r="ED398" s="60"/>
      <c r="EE398" s="60"/>
      <c r="EF398" s="60"/>
      <c r="EG398" s="60"/>
      <c r="EH398" s="60"/>
      <c r="EI398" s="60"/>
      <c r="EJ398" s="60"/>
      <c r="EK398" s="60"/>
      <c r="EL398" s="60"/>
      <c r="EM398" s="60"/>
      <c r="EN398" s="61"/>
      <c r="EO398" s="60"/>
      <c r="EP398" s="60"/>
      <c r="EQ398" s="60"/>
      <c r="ER398" s="110"/>
      <c r="ES398" s="169">
        <f t="shared" si="3608"/>
        <v>0</v>
      </c>
      <c r="ET398" s="60"/>
      <c r="EU398" s="60"/>
      <c r="EV398" s="60"/>
      <c r="EW398" s="60"/>
      <c r="EX398" s="60"/>
      <c r="EY398" s="60"/>
      <c r="EZ398" s="60"/>
      <c r="FA398" s="60"/>
      <c r="FB398" s="60"/>
      <c r="FC398" s="60"/>
      <c r="FD398" s="61"/>
      <c r="FE398" s="60"/>
      <c r="FF398" s="60"/>
      <c r="FG398" s="60"/>
      <c r="FH398" s="110"/>
      <c r="FI398" s="169">
        <f t="shared" si="3609"/>
        <v>0</v>
      </c>
      <c r="FJ398" s="60"/>
      <c r="FK398" s="60"/>
      <c r="FL398" s="60"/>
      <c r="FM398" s="60"/>
      <c r="FN398" s="60"/>
      <c r="FO398" s="60"/>
      <c r="FP398" s="60"/>
      <c r="FQ398" s="60"/>
      <c r="FR398" s="60"/>
      <c r="FS398" s="60"/>
      <c r="FT398" s="61"/>
      <c r="FU398" s="60"/>
      <c r="FV398" s="60"/>
      <c r="FW398" s="60"/>
      <c r="FX398" s="110"/>
      <c r="FY398" s="169">
        <f t="shared" si="3610"/>
        <v>0</v>
      </c>
      <c r="FZ398" s="60"/>
      <c r="GA398" s="60"/>
      <c r="GB398" s="60"/>
      <c r="GC398" s="60"/>
      <c r="GD398" s="60"/>
      <c r="GE398" s="60"/>
      <c r="GF398" s="60"/>
      <c r="GG398" s="60"/>
      <c r="GH398" s="60"/>
      <c r="GI398" s="60"/>
      <c r="GJ398" s="61"/>
      <c r="GK398" s="60"/>
      <c r="GL398" s="60"/>
      <c r="GM398" s="60"/>
      <c r="GN398" s="110"/>
      <c r="GO398" s="169">
        <f t="shared" si="3611"/>
        <v>0</v>
      </c>
      <c r="GP398" s="60"/>
      <c r="GQ398" s="60"/>
      <c r="GR398" s="60"/>
      <c r="GS398" s="60"/>
      <c r="GT398" s="60"/>
      <c r="GU398" s="60"/>
      <c r="GV398" s="60"/>
      <c r="GW398" s="60"/>
      <c r="GX398" s="60"/>
      <c r="GY398" s="60"/>
      <c r="GZ398" s="61"/>
      <c r="HA398" s="60"/>
      <c r="HB398" s="60"/>
      <c r="HC398" s="60"/>
      <c r="HD398" s="60"/>
      <c r="HE398" s="60"/>
      <c r="HF398" s="60"/>
      <c r="HG398" s="60"/>
      <c r="HH398" s="60"/>
      <c r="HI398" s="60"/>
      <c r="HJ398" s="60"/>
      <c r="HK398" s="60"/>
      <c r="HL398" s="60"/>
      <c r="HM398" s="60"/>
      <c r="HN398" s="110"/>
      <c r="HO398" s="172"/>
      <c r="HP398" s="173"/>
      <c r="HQ398" s="169">
        <f t="shared" si="3612"/>
        <v>0</v>
      </c>
      <c r="HR398" s="60"/>
      <c r="HS398" s="60"/>
      <c r="HT398" s="60"/>
      <c r="HU398" s="60"/>
      <c r="HV398" s="60"/>
      <c r="HW398" s="60"/>
      <c r="HX398" s="60"/>
      <c r="HY398" s="60"/>
      <c r="HZ398" s="60"/>
      <c r="IA398" s="60"/>
      <c r="IB398" s="61"/>
      <c r="IC398" s="60"/>
      <c r="ID398" s="60"/>
      <c r="IE398" s="60"/>
      <c r="IF398" s="110"/>
      <c r="IG398" s="169">
        <f t="shared" si="3613"/>
        <v>0</v>
      </c>
      <c r="IH398" s="60"/>
      <c r="II398" s="60"/>
      <c r="IJ398" s="60"/>
      <c r="IK398" s="60"/>
      <c r="IL398" s="60"/>
      <c r="IM398" s="60"/>
      <c r="IN398" s="60"/>
      <c r="IO398" s="60"/>
      <c r="IP398" s="60"/>
      <c r="IQ398" s="60"/>
      <c r="IR398" s="61"/>
      <c r="IS398" s="60"/>
      <c r="IT398" s="60"/>
      <c r="IU398" s="60"/>
      <c r="IV398" s="110"/>
      <c r="IW398" s="169">
        <f t="shared" si="3614"/>
        <v>0</v>
      </c>
      <c r="IX398" s="60"/>
      <c r="IY398" s="60"/>
      <c r="IZ398" s="60"/>
      <c r="JA398" s="60"/>
      <c r="JB398" s="60"/>
      <c r="JC398" s="60"/>
      <c r="JD398" s="60"/>
      <c r="JE398" s="60"/>
      <c r="JF398" s="60"/>
      <c r="JG398" s="60"/>
      <c r="JH398" s="61"/>
      <c r="JI398" s="60"/>
      <c r="JJ398" s="60"/>
      <c r="JK398" s="60"/>
      <c r="JL398" s="110"/>
      <c r="JM398" s="169">
        <f t="shared" si="3615"/>
        <v>0</v>
      </c>
      <c r="JN398" s="60"/>
      <c r="JO398" s="60"/>
      <c r="JP398" s="60"/>
      <c r="JQ398" s="60"/>
      <c r="JR398" s="60"/>
      <c r="JS398" s="60"/>
      <c r="JT398" s="60"/>
      <c r="JU398" s="60"/>
      <c r="JV398" s="60"/>
      <c r="JW398" s="60"/>
      <c r="JX398" s="61"/>
      <c r="JY398" s="60"/>
      <c r="JZ398" s="60"/>
      <c r="KA398" s="60"/>
      <c r="KB398" s="110"/>
      <c r="KC398" s="169">
        <f t="shared" si="3616"/>
        <v>0</v>
      </c>
      <c r="KD398" s="60"/>
      <c r="KE398" s="60"/>
      <c r="KF398" s="60"/>
      <c r="KG398" s="60"/>
      <c r="KH398" s="60"/>
      <c r="KI398" s="60"/>
      <c r="KJ398" s="60"/>
      <c r="KK398" s="60"/>
      <c r="KL398" s="60"/>
      <c r="KM398" s="60"/>
      <c r="KN398" s="61"/>
      <c r="KO398" s="60"/>
      <c r="KP398" s="60"/>
      <c r="KQ398" s="60"/>
      <c r="KR398" s="60"/>
      <c r="KS398" s="60"/>
      <c r="KT398" s="60"/>
      <c r="KU398" s="60"/>
      <c r="KV398" s="60"/>
      <c r="KW398" s="60"/>
      <c r="KX398" s="60"/>
      <c r="KY398" s="60"/>
      <c r="KZ398" s="60"/>
      <c r="LA398" s="60"/>
      <c r="LB398" s="110"/>
      <c r="LC398" s="173"/>
      <c r="LD398" s="169">
        <f t="shared" si="3617"/>
        <v>0</v>
      </c>
      <c r="LE398" s="60"/>
      <c r="LF398" s="60"/>
      <c r="LG398" s="60"/>
      <c r="LH398" s="60"/>
      <c r="LI398" s="60"/>
      <c r="LJ398" s="60"/>
      <c r="LK398" s="60"/>
      <c r="LL398" s="60"/>
      <c r="LM398" s="60"/>
      <c r="LN398" s="60"/>
      <c r="LO398" s="61"/>
      <c r="LP398" s="60"/>
      <c r="LQ398" s="60"/>
      <c r="LR398" s="60"/>
      <c r="LS398" s="110"/>
      <c r="LT398" s="169">
        <f t="shared" si="3618"/>
        <v>0</v>
      </c>
      <c r="LU398" s="60"/>
      <c r="LV398" s="60"/>
      <c r="LW398" s="60"/>
      <c r="LX398" s="60"/>
      <c r="LY398" s="60"/>
      <c r="LZ398" s="60"/>
      <c r="MA398" s="60"/>
      <c r="MB398" s="60"/>
      <c r="MC398" s="60"/>
      <c r="MD398" s="60"/>
      <c r="ME398" s="61"/>
      <c r="MF398" s="60"/>
      <c r="MG398" s="60"/>
      <c r="MH398" s="60"/>
      <c r="MI398" s="110"/>
      <c r="MJ398" s="169">
        <f t="shared" si="3619"/>
        <v>0</v>
      </c>
      <c r="MK398" s="60"/>
      <c r="ML398" s="60"/>
      <c r="MM398" s="60"/>
      <c r="MN398" s="60"/>
      <c r="MO398" s="60"/>
      <c r="MP398" s="60"/>
      <c r="MQ398" s="60"/>
      <c r="MR398" s="60"/>
      <c r="MS398" s="60"/>
      <c r="MT398" s="60"/>
      <c r="MU398" s="61"/>
      <c r="MV398" s="60"/>
      <c r="MW398" s="60"/>
      <c r="MX398" s="60"/>
      <c r="MY398" s="110"/>
      <c r="MZ398" s="169">
        <f t="shared" si="3620"/>
        <v>0</v>
      </c>
      <c r="NA398" s="60"/>
      <c r="NB398" s="60"/>
      <c r="NC398" s="60"/>
      <c r="ND398" s="60"/>
      <c r="NE398" s="60"/>
      <c r="NF398" s="60"/>
      <c r="NG398" s="60"/>
      <c r="NH398" s="60"/>
      <c r="NI398" s="60"/>
      <c r="NJ398" s="60"/>
      <c r="NK398" s="61"/>
      <c r="NL398" s="60"/>
      <c r="NM398" s="60"/>
      <c r="NN398" s="60"/>
      <c r="NO398" s="110"/>
      <c r="NP398" s="169">
        <f t="shared" si="3621"/>
        <v>0</v>
      </c>
      <c r="NQ398" s="60"/>
      <c r="NR398" s="60"/>
      <c r="NS398" s="60"/>
      <c r="NT398" s="60"/>
      <c r="NU398" s="60"/>
      <c r="NV398" s="60"/>
      <c r="NW398" s="60"/>
      <c r="NX398" s="60"/>
      <c r="NY398" s="60"/>
      <c r="NZ398" s="60"/>
      <c r="OA398" s="61"/>
      <c r="OB398" s="60"/>
      <c r="OC398" s="60"/>
      <c r="OD398" s="60"/>
      <c r="OE398" s="110"/>
      <c r="OF398" s="169">
        <f t="shared" si="3622"/>
        <v>0</v>
      </c>
      <c r="OG398" s="60"/>
      <c r="OH398" s="60"/>
      <c r="OI398" s="60"/>
      <c r="OJ398" s="60"/>
      <c r="OK398" s="60"/>
      <c r="OL398" s="60"/>
      <c r="OM398" s="60"/>
      <c r="ON398" s="60"/>
      <c r="OO398" s="60"/>
      <c r="OP398" s="60"/>
      <c r="OQ398" s="61"/>
      <c r="OR398" s="60"/>
      <c r="OS398" s="60"/>
      <c r="OT398" s="60"/>
      <c r="OU398" s="110"/>
      <c r="OV398" s="169">
        <f t="shared" si="3623"/>
        <v>0</v>
      </c>
      <c r="OW398" s="60"/>
      <c r="OX398" s="60"/>
      <c r="OY398" s="60"/>
      <c r="OZ398" s="60"/>
      <c r="PA398" s="60"/>
      <c r="PB398" s="60"/>
      <c r="PC398" s="60"/>
      <c r="PD398" s="60"/>
      <c r="PE398" s="60"/>
      <c r="PF398" s="60"/>
      <c r="PG398" s="61"/>
      <c r="PH398" s="60"/>
      <c r="PI398" s="60"/>
      <c r="PJ398" s="60"/>
      <c r="PK398" s="110"/>
      <c r="PL398" s="169">
        <f t="shared" si="3624"/>
        <v>0</v>
      </c>
      <c r="PM398" s="60"/>
      <c r="PN398" s="60"/>
      <c r="PO398" s="60"/>
      <c r="PP398" s="60"/>
      <c r="PQ398" s="60"/>
      <c r="PR398" s="60"/>
      <c r="PS398" s="60"/>
      <c r="PT398" s="60"/>
      <c r="PU398" s="60"/>
      <c r="PV398" s="60"/>
      <c r="PW398" s="61"/>
      <c r="PX398" s="60"/>
      <c r="PY398" s="60"/>
      <c r="PZ398" s="60"/>
      <c r="QA398" s="110"/>
      <c r="QB398" s="169">
        <f t="shared" si="3625"/>
        <v>0</v>
      </c>
      <c r="QC398" s="60"/>
      <c r="QD398" s="60"/>
      <c r="QE398" s="60"/>
      <c r="QF398" s="60"/>
      <c r="QG398" s="60"/>
      <c r="QH398" s="60"/>
      <c r="QI398" s="60"/>
      <c r="QJ398" s="60"/>
      <c r="QK398" s="60"/>
      <c r="QL398" s="60"/>
      <c r="QM398" s="61"/>
      <c r="QN398" s="60"/>
      <c r="QO398" s="60"/>
      <c r="QP398" s="60"/>
      <c r="QQ398" s="110"/>
      <c r="QR398" s="169">
        <f t="shared" si="3626"/>
        <v>0</v>
      </c>
      <c r="QS398" s="60"/>
      <c r="QT398" s="60"/>
      <c r="QU398" s="60"/>
      <c r="QV398" s="60"/>
      <c r="QW398" s="60"/>
      <c r="QX398" s="60"/>
      <c r="QY398" s="60"/>
      <c r="QZ398" s="60"/>
      <c r="RA398" s="60"/>
      <c r="RB398" s="60"/>
      <c r="RC398" s="61"/>
      <c r="RD398" s="60"/>
      <c r="RE398" s="60"/>
      <c r="RF398" s="60"/>
      <c r="RG398" s="60"/>
      <c r="RH398" s="60"/>
      <c r="RI398" s="60"/>
      <c r="RJ398" s="60"/>
      <c r="RK398" s="60"/>
      <c r="RL398" s="60"/>
      <c r="RM398" s="60"/>
      <c r="RN398" s="60"/>
      <c r="RO398" s="60"/>
      <c r="RP398" s="60"/>
      <c r="RQ398" s="110"/>
      <c r="RR398" s="173"/>
      <c r="RS398" s="169">
        <f t="shared" si="3627"/>
        <v>0</v>
      </c>
      <c r="RT398" s="60"/>
      <c r="RU398" s="60"/>
      <c r="RV398" s="60"/>
      <c r="RW398" s="60"/>
      <c r="RX398" s="60"/>
      <c r="RY398" s="60"/>
      <c r="RZ398" s="60"/>
      <c r="SA398" s="60"/>
      <c r="SB398" s="60"/>
      <c r="SC398" s="60"/>
      <c r="SD398" s="61"/>
      <c r="SE398" s="60"/>
      <c r="SF398" s="60"/>
      <c r="SG398" s="60"/>
      <c r="SH398" s="110"/>
      <c r="SI398" s="169">
        <f t="shared" si="3628"/>
        <v>0</v>
      </c>
      <c r="SJ398" s="60"/>
      <c r="SK398" s="60"/>
      <c r="SL398" s="60"/>
      <c r="SM398" s="60"/>
      <c r="SN398" s="60"/>
      <c r="SO398" s="60"/>
      <c r="SP398" s="60"/>
      <c r="SQ398" s="60"/>
      <c r="SR398" s="60"/>
      <c r="SS398" s="60"/>
      <c r="ST398" s="61"/>
      <c r="SU398" s="60"/>
      <c r="SV398" s="60"/>
      <c r="SW398" s="60"/>
      <c r="SX398" s="110"/>
      <c r="SY398" s="169">
        <f t="shared" si="3629"/>
        <v>0</v>
      </c>
      <c r="SZ398" s="60"/>
      <c r="TA398" s="60"/>
      <c r="TB398" s="60"/>
      <c r="TC398" s="60"/>
      <c r="TD398" s="60"/>
      <c r="TE398" s="60"/>
      <c r="TF398" s="60"/>
      <c r="TG398" s="60"/>
      <c r="TH398" s="60"/>
      <c r="TI398" s="60"/>
      <c r="TJ398" s="61"/>
      <c r="TK398" s="60"/>
      <c r="TL398" s="60"/>
      <c r="TM398" s="60"/>
      <c r="TN398" s="110"/>
      <c r="TO398" s="169">
        <f t="shared" si="3630"/>
        <v>0</v>
      </c>
      <c r="TP398" s="60"/>
      <c r="TQ398" s="60"/>
      <c r="TR398" s="60"/>
      <c r="TS398" s="60"/>
      <c r="TT398" s="60"/>
      <c r="TU398" s="60"/>
      <c r="TV398" s="60"/>
      <c r="TW398" s="60"/>
      <c r="TX398" s="60"/>
      <c r="TY398" s="60"/>
      <c r="TZ398" s="61"/>
      <c r="UA398" s="60"/>
      <c r="UB398" s="60"/>
      <c r="UC398" s="60"/>
      <c r="UD398" s="110"/>
      <c r="UE398" s="169">
        <f t="shared" si="3631"/>
        <v>0</v>
      </c>
      <c r="UF398" s="60"/>
      <c r="UG398" s="60"/>
      <c r="UH398" s="60"/>
      <c r="UI398" s="60"/>
      <c r="UJ398" s="60"/>
      <c r="UK398" s="60"/>
      <c r="UL398" s="60"/>
      <c r="UM398" s="60"/>
      <c r="UN398" s="60"/>
      <c r="UO398" s="60"/>
      <c r="UP398" s="61"/>
      <c r="UQ398" s="60"/>
      <c r="UR398" s="60"/>
      <c r="US398" s="60"/>
      <c r="UT398" s="60"/>
      <c r="UU398" s="60"/>
      <c r="UV398" s="60"/>
      <c r="UW398" s="60"/>
      <c r="UX398" s="60"/>
      <c r="UY398" s="60"/>
      <c r="UZ398" s="60"/>
      <c r="VA398" s="60"/>
      <c r="VB398" s="60"/>
      <c r="VC398" s="60"/>
      <c r="VD398" s="110"/>
      <c r="VE398" s="10" t="str">
        <f t="shared" si="3632"/>
        <v>-</v>
      </c>
    </row>
    <row r="399" spans="1:577" ht="20.149999999999999" customHeight="1">
      <c r="A399" s="40"/>
      <c r="B399" s="40"/>
      <c r="C399" s="41">
        <v>21095</v>
      </c>
      <c r="D399" s="42" t="s">
        <v>134</v>
      </c>
      <c r="E399" s="193">
        <f t="shared" si="3599"/>
        <v>0</v>
      </c>
      <c r="F399" s="194"/>
      <c r="G399" s="194"/>
      <c r="H399" s="195"/>
      <c r="I399" s="229"/>
      <c r="J399" s="241">
        <f t="shared" si="3600"/>
        <v>0</v>
      </c>
      <c r="K399" s="61"/>
      <c r="L399" s="60"/>
      <c r="M399" s="60"/>
      <c r="N399" s="60"/>
      <c r="O399" s="60"/>
      <c r="P399" s="60"/>
      <c r="Q399" s="60"/>
      <c r="R399" s="60"/>
      <c r="S399" s="60"/>
      <c r="T399" s="60"/>
      <c r="U399" s="61"/>
      <c r="V399" s="60"/>
      <c r="W399" s="60"/>
      <c r="X399" s="60"/>
      <c r="Y399" s="110"/>
      <c r="Z399" s="169">
        <f t="shared" si="3601"/>
        <v>0</v>
      </c>
      <c r="AA399" s="60"/>
      <c r="AB399" s="60"/>
      <c r="AC399" s="60"/>
      <c r="AD399" s="60"/>
      <c r="AE399" s="60"/>
      <c r="AF399" s="60"/>
      <c r="AG399" s="60"/>
      <c r="AH399" s="60"/>
      <c r="AI399" s="60"/>
      <c r="AJ399" s="60"/>
      <c r="AK399" s="61"/>
      <c r="AL399" s="60"/>
      <c r="AM399" s="60"/>
      <c r="AN399" s="60"/>
      <c r="AO399" s="110"/>
      <c r="AP399" s="169">
        <f t="shared" si="3602"/>
        <v>0</v>
      </c>
      <c r="AQ399" s="60"/>
      <c r="AR399" s="60"/>
      <c r="AS399" s="60"/>
      <c r="AT399" s="60"/>
      <c r="AU399" s="60"/>
      <c r="AV399" s="60"/>
      <c r="AW399" s="60"/>
      <c r="AX399" s="60"/>
      <c r="AY399" s="60"/>
      <c r="AZ399" s="60"/>
      <c r="BA399" s="61"/>
      <c r="BB399" s="60"/>
      <c r="BC399" s="60"/>
      <c r="BD399" s="60"/>
      <c r="BE399" s="110"/>
      <c r="BF399" s="169">
        <f t="shared" si="3603"/>
        <v>0</v>
      </c>
      <c r="BG399" s="60"/>
      <c r="BH399" s="60"/>
      <c r="BI399" s="60"/>
      <c r="BJ399" s="60"/>
      <c r="BK399" s="60"/>
      <c r="BL399" s="60"/>
      <c r="BM399" s="60"/>
      <c r="BN399" s="60"/>
      <c r="BO399" s="60"/>
      <c r="BP399" s="60"/>
      <c r="BQ399" s="61"/>
      <c r="BR399" s="60"/>
      <c r="BS399" s="60"/>
      <c r="BT399" s="60"/>
      <c r="BU399" s="110"/>
      <c r="BV399" s="169">
        <f t="shared" si="3604"/>
        <v>0</v>
      </c>
      <c r="BW399" s="60"/>
      <c r="BX399" s="60"/>
      <c r="BY399" s="60"/>
      <c r="BZ399" s="60"/>
      <c r="CA399" s="60"/>
      <c r="CB399" s="60"/>
      <c r="CC399" s="60"/>
      <c r="CD399" s="60"/>
      <c r="CE399" s="60"/>
      <c r="CF399" s="60"/>
      <c r="CG399" s="61"/>
      <c r="CH399" s="60"/>
      <c r="CI399" s="60"/>
      <c r="CJ399" s="60"/>
      <c r="CK399" s="60"/>
      <c r="CL399" s="60"/>
      <c r="CM399" s="60"/>
      <c r="CN399" s="60"/>
      <c r="CO399" s="60"/>
      <c r="CP399" s="60"/>
      <c r="CQ399" s="60"/>
      <c r="CR399" s="60"/>
      <c r="CS399" s="60"/>
      <c r="CT399" s="60"/>
      <c r="CU399" s="110"/>
      <c r="CV399" s="173"/>
      <c r="CW399" s="169">
        <f t="shared" si="3605"/>
        <v>0</v>
      </c>
      <c r="CX399" s="60"/>
      <c r="CY399" s="60"/>
      <c r="CZ399" s="60"/>
      <c r="DA399" s="60"/>
      <c r="DB399" s="60"/>
      <c r="DC399" s="60"/>
      <c r="DD399" s="60"/>
      <c r="DE399" s="60"/>
      <c r="DF399" s="60"/>
      <c r="DG399" s="60"/>
      <c r="DH399" s="61"/>
      <c r="DI399" s="60"/>
      <c r="DJ399" s="60"/>
      <c r="DK399" s="60"/>
      <c r="DL399" s="110"/>
      <c r="DM399" s="169">
        <f t="shared" si="3606"/>
        <v>0</v>
      </c>
      <c r="DN399" s="60"/>
      <c r="DO399" s="60"/>
      <c r="DP399" s="60"/>
      <c r="DQ399" s="60"/>
      <c r="DR399" s="60"/>
      <c r="DS399" s="60"/>
      <c r="DT399" s="60"/>
      <c r="DU399" s="60"/>
      <c r="DV399" s="60"/>
      <c r="DW399" s="60"/>
      <c r="DX399" s="61"/>
      <c r="DY399" s="60"/>
      <c r="DZ399" s="60"/>
      <c r="EA399" s="60"/>
      <c r="EB399" s="110"/>
      <c r="EC399" s="169">
        <f t="shared" si="3607"/>
        <v>0</v>
      </c>
      <c r="ED399" s="60"/>
      <c r="EE399" s="60"/>
      <c r="EF399" s="60"/>
      <c r="EG399" s="60"/>
      <c r="EH399" s="60"/>
      <c r="EI399" s="60"/>
      <c r="EJ399" s="60"/>
      <c r="EK399" s="60"/>
      <c r="EL399" s="60"/>
      <c r="EM399" s="60"/>
      <c r="EN399" s="61"/>
      <c r="EO399" s="60"/>
      <c r="EP399" s="60"/>
      <c r="EQ399" s="60"/>
      <c r="ER399" s="110"/>
      <c r="ES399" s="169">
        <f t="shared" si="3608"/>
        <v>0</v>
      </c>
      <c r="ET399" s="60"/>
      <c r="EU399" s="60"/>
      <c r="EV399" s="60"/>
      <c r="EW399" s="60"/>
      <c r="EX399" s="60"/>
      <c r="EY399" s="60"/>
      <c r="EZ399" s="60"/>
      <c r="FA399" s="60"/>
      <c r="FB399" s="60"/>
      <c r="FC399" s="60"/>
      <c r="FD399" s="61"/>
      <c r="FE399" s="60"/>
      <c r="FF399" s="60"/>
      <c r="FG399" s="60"/>
      <c r="FH399" s="110"/>
      <c r="FI399" s="169">
        <f t="shared" si="3609"/>
        <v>0</v>
      </c>
      <c r="FJ399" s="60"/>
      <c r="FK399" s="60"/>
      <c r="FL399" s="60"/>
      <c r="FM399" s="60"/>
      <c r="FN399" s="60"/>
      <c r="FO399" s="60"/>
      <c r="FP399" s="60"/>
      <c r="FQ399" s="60"/>
      <c r="FR399" s="60"/>
      <c r="FS399" s="60"/>
      <c r="FT399" s="61"/>
      <c r="FU399" s="60"/>
      <c r="FV399" s="60"/>
      <c r="FW399" s="60"/>
      <c r="FX399" s="110"/>
      <c r="FY399" s="169">
        <f t="shared" si="3610"/>
        <v>0</v>
      </c>
      <c r="FZ399" s="60"/>
      <c r="GA399" s="60"/>
      <c r="GB399" s="60"/>
      <c r="GC399" s="60"/>
      <c r="GD399" s="60"/>
      <c r="GE399" s="60"/>
      <c r="GF399" s="60"/>
      <c r="GG399" s="60"/>
      <c r="GH399" s="60"/>
      <c r="GI399" s="60"/>
      <c r="GJ399" s="61"/>
      <c r="GK399" s="60"/>
      <c r="GL399" s="60"/>
      <c r="GM399" s="60"/>
      <c r="GN399" s="110"/>
      <c r="GO399" s="169">
        <f t="shared" si="3611"/>
        <v>0</v>
      </c>
      <c r="GP399" s="60"/>
      <c r="GQ399" s="60"/>
      <c r="GR399" s="60"/>
      <c r="GS399" s="60"/>
      <c r="GT399" s="60"/>
      <c r="GU399" s="60"/>
      <c r="GV399" s="60"/>
      <c r="GW399" s="60"/>
      <c r="GX399" s="60"/>
      <c r="GY399" s="60"/>
      <c r="GZ399" s="61"/>
      <c r="HA399" s="60"/>
      <c r="HB399" s="60"/>
      <c r="HC399" s="60"/>
      <c r="HD399" s="60"/>
      <c r="HE399" s="60"/>
      <c r="HF399" s="60"/>
      <c r="HG399" s="60"/>
      <c r="HH399" s="60"/>
      <c r="HI399" s="60"/>
      <c r="HJ399" s="60"/>
      <c r="HK399" s="60"/>
      <c r="HL399" s="60"/>
      <c r="HM399" s="60"/>
      <c r="HN399" s="110"/>
      <c r="HO399" s="172"/>
      <c r="HP399" s="173"/>
      <c r="HQ399" s="169">
        <f t="shared" si="3612"/>
        <v>0</v>
      </c>
      <c r="HR399" s="60"/>
      <c r="HS399" s="60"/>
      <c r="HT399" s="60"/>
      <c r="HU399" s="60"/>
      <c r="HV399" s="60"/>
      <c r="HW399" s="60"/>
      <c r="HX399" s="60"/>
      <c r="HY399" s="60"/>
      <c r="HZ399" s="60"/>
      <c r="IA399" s="60"/>
      <c r="IB399" s="61"/>
      <c r="IC399" s="60"/>
      <c r="ID399" s="60"/>
      <c r="IE399" s="60"/>
      <c r="IF399" s="110"/>
      <c r="IG399" s="169">
        <f t="shared" si="3613"/>
        <v>0</v>
      </c>
      <c r="IH399" s="60"/>
      <c r="II399" s="60"/>
      <c r="IJ399" s="60"/>
      <c r="IK399" s="60"/>
      <c r="IL399" s="60"/>
      <c r="IM399" s="60"/>
      <c r="IN399" s="60"/>
      <c r="IO399" s="60"/>
      <c r="IP399" s="60"/>
      <c r="IQ399" s="60"/>
      <c r="IR399" s="61"/>
      <c r="IS399" s="60"/>
      <c r="IT399" s="60"/>
      <c r="IU399" s="60"/>
      <c r="IV399" s="110"/>
      <c r="IW399" s="169">
        <f t="shared" si="3614"/>
        <v>0</v>
      </c>
      <c r="IX399" s="60"/>
      <c r="IY399" s="60"/>
      <c r="IZ399" s="60"/>
      <c r="JA399" s="60"/>
      <c r="JB399" s="60"/>
      <c r="JC399" s="60"/>
      <c r="JD399" s="60"/>
      <c r="JE399" s="60"/>
      <c r="JF399" s="60"/>
      <c r="JG399" s="60"/>
      <c r="JH399" s="61"/>
      <c r="JI399" s="60"/>
      <c r="JJ399" s="60"/>
      <c r="JK399" s="60"/>
      <c r="JL399" s="110"/>
      <c r="JM399" s="169">
        <f t="shared" si="3615"/>
        <v>0</v>
      </c>
      <c r="JN399" s="60"/>
      <c r="JO399" s="60"/>
      <c r="JP399" s="60"/>
      <c r="JQ399" s="60"/>
      <c r="JR399" s="60"/>
      <c r="JS399" s="60"/>
      <c r="JT399" s="60"/>
      <c r="JU399" s="60"/>
      <c r="JV399" s="60"/>
      <c r="JW399" s="60"/>
      <c r="JX399" s="61"/>
      <c r="JY399" s="60"/>
      <c r="JZ399" s="60"/>
      <c r="KA399" s="60"/>
      <c r="KB399" s="110"/>
      <c r="KC399" s="169">
        <f t="shared" si="3616"/>
        <v>0</v>
      </c>
      <c r="KD399" s="60"/>
      <c r="KE399" s="60"/>
      <c r="KF399" s="60"/>
      <c r="KG399" s="60"/>
      <c r="KH399" s="60"/>
      <c r="KI399" s="60"/>
      <c r="KJ399" s="60"/>
      <c r="KK399" s="60"/>
      <c r="KL399" s="60"/>
      <c r="KM399" s="60"/>
      <c r="KN399" s="61"/>
      <c r="KO399" s="60"/>
      <c r="KP399" s="60"/>
      <c r="KQ399" s="60"/>
      <c r="KR399" s="60"/>
      <c r="KS399" s="60"/>
      <c r="KT399" s="60"/>
      <c r="KU399" s="60"/>
      <c r="KV399" s="60"/>
      <c r="KW399" s="60"/>
      <c r="KX399" s="60"/>
      <c r="KY399" s="60"/>
      <c r="KZ399" s="60"/>
      <c r="LA399" s="60"/>
      <c r="LB399" s="110"/>
      <c r="LC399" s="173"/>
      <c r="LD399" s="169">
        <f t="shared" si="3617"/>
        <v>0</v>
      </c>
      <c r="LE399" s="60"/>
      <c r="LF399" s="60"/>
      <c r="LG399" s="60"/>
      <c r="LH399" s="60"/>
      <c r="LI399" s="60"/>
      <c r="LJ399" s="60"/>
      <c r="LK399" s="60"/>
      <c r="LL399" s="60"/>
      <c r="LM399" s="60"/>
      <c r="LN399" s="60"/>
      <c r="LO399" s="61"/>
      <c r="LP399" s="60"/>
      <c r="LQ399" s="60"/>
      <c r="LR399" s="60"/>
      <c r="LS399" s="110"/>
      <c r="LT399" s="169">
        <f t="shared" si="3618"/>
        <v>0</v>
      </c>
      <c r="LU399" s="60"/>
      <c r="LV399" s="60"/>
      <c r="LW399" s="60"/>
      <c r="LX399" s="60"/>
      <c r="LY399" s="60"/>
      <c r="LZ399" s="60"/>
      <c r="MA399" s="60"/>
      <c r="MB399" s="60"/>
      <c r="MC399" s="60"/>
      <c r="MD399" s="60"/>
      <c r="ME399" s="61"/>
      <c r="MF399" s="60"/>
      <c r="MG399" s="60"/>
      <c r="MH399" s="60"/>
      <c r="MI399" s="110"/>
      <c r="MJ399" s="169">
        <f t="shared" si="3619"/>
        <v>0</v>
      </c>
      <c r="MK399" s="60"/>
      <c r="ML399" s="60"/>
      <c r="MM399" s="60"/>
      <c r="MN399" s="60"/>
      <c r="MO399" s="60"/>
      <c r="MP399" s="60"/>
      <c r="MQ399" s="60"/>
      <c r="MR399" s="60"/>
      <c r="MS399" s="60"/>
      <c r="MT399" s="60"/>
      <c r="MU399" s="61"/>
      <c r="MV399" s="60"/>
      <c r="MW399" s="60"/>
      <c r="MX399" s="60"/>
      <c r="MY399" s="110"/>
      <c r="MZ399" s="169">
        <f t="shared" si="3620"/>
        <v>0</v>
      </c>
      <c r="NA399" s="60"/>
      <c r="NB399" s="60"/>
      <c r="NC399" s="60"/>
      <c r="ND399" s="60"/>
      <c r="NE399" s="60"/>
      <c r="NF399" s="60"/>
      <c r="NG399" s="60"/>
      <c r="NH399" s="60"/>
      <c r="NI399" s="60"/>
      <c r="NJ399" s="60"/>
      <c r="NK399" s="61"/>
      <c r="NL399" s="60"/>
      <c r="NM399" s="60"/>
      <c r="NN399" s="60"/>
      <c r="NO399" s="110"/>
      <c r="NP399" s="169">
        <f t="shared" si="3621"/>
        <v>0</v>
      </c>
      <c r="NQ399" s="60"/>
      <c r="NR399" s="60"/>
      <c r="NS399" s="60"/>
      <c r="NT399" s="60"/>
      <c r="NU399" s="60"/>
      <c r="NV399" s="60"/>
      <c r="NW399" s="60"/>
      <c r="NX399" s="60"/>
      <c r="NY399" s="60"/>
      <c r="NZ399" s="60"/>
      <c r="OA399" s="61"/>
      <c r="OB399" s="60"/>
      <c r="OC399" s="60"/>
      <c r="OD399" s="60"/>
      <c r="OE399" s="110"/>
      <c r="OF399" s="169">
        <f t="shared" si="3622"/>
        <v>0</v>
      </c>
      <c r="OG399" s="60"/>
      <c r="OH399" s="60"/>
      <c r="OI399" s="60"/>
      <c r="OJ399" s="60"/>
      <c r="OK399" s="60"/>
      <c r="OL399" s="60"/>
      <c r="OM399" s="60"/>
      <c r="ON399" s="60"/>
      <c r="OO399" s="60"/>
      <c r="OP399" s="60"/>
      <c r="OQ399" s="61"/>
      <c r="OR399" s="60"/>
      <c r="OS399" s="60"/>
      <c r="OT399" s="60"/>
      <c r="OU399" s="110"/>
      <c r="OV399" s="169">
        <f t="shared" si="3623"/>
        <v>0</v>
      </c>
      <c r="OW399" s="60"/>
      <c r="OX399" s="60"/>
      <c r="OY399" s="60"/>
      <c r="OZ399" s="60"/>
      <c r="PA399" s="60"/>
      <c r="PB399" s="60"/>
      <c r="PC399" s="60"/>
      <c r="PD399" s="60"/>
      <c r="PE399" s="60"/>
      <c r="PF399" s="60"/>
      <c r="PG399" s="61"/>
      <c r="PH399" s="60"/>
      <c r="PI399" s="60"/>
      <c r="PJ399" s="60"/>
      <c r="PK399" s="110"/>
      <c r="PL399" s="169">
        <f t="shared" si="3624"/>
        <v>0</v>
      </c>
      <c r="PM399" s="60"/>
      <c r="PN399" s="60"/>
      <c r="PO399" s="60"/>
      <c r="PP399" s="60"/>
      <c r="PQ399" s="60"/>
      <c r="PR399" s="60"/>
      <c r="PS399" s="60"/>
      <c r="PT399" s="60"/>
      <c r="PU399" s="60"/>
      <c r="PV399" s="60"/>
      <c r="PW399" s="61"/>
      <c r="PX399" s="60"/>
      <c r="PY399" s="60"/>
      <c r="PZ399" s="60"/>
      <c r="QA399" s="110"/>
      <c r="QB399" s="169">
        <f t="shared" si="3625"/>
        <v>0</v>
      </c>
      <c r="QC399" s="60"/>
      <c r="QD399" s="60"/>
      <c r="QE399" s="60"/>
      <c r="QF399" s="60"/>
      <c r="QG399" s="60"/>
      <c r="QH399" s="60"/>
      <c r="QI399" s="60"/>
      <c r="QJ399" s="60"/>
      <c r="QK399" s="60"/>
      <c r="QL399" s="60"/>
      <c r="QM399" s="61"/>
      <c r="QN399" s="60"/>
      <c r="QO399" s="60"/>
      <c r="QP399" s="60"/>
      <c r="QQ399" s="110"/>
      <c r="QR399" s="169">
        <f t="shared" si="3626"/>
        <v>0</v>
      </c>
      <c r="QS399" s="60"/>
      <c r="QT399" s="60"/>
      <c r="QU399" s="60"/>
      <c r="QV399" s="60"/>
      <c r="QW399" s="60"/>
      <c r="QX399" s="60"/>
      <c r="QY399" s="60"/>
      <c r="QZ399" s="60"/>
      <c r="RA399" s="60"/>
      <c r="RB399" s="60"/>
      <c r="RC399" s="61"/>
      <c r="RD399" s="60"/>
      <c r="RE399" s="60"/>
      <c r="RF399" s="60"/>
      <c r="RG399" s="60"/>
      <c r="RH399" s="60"/>
      <c r="RI399" s="60"/>
      <c r="RJ399" s="60"/>
      <c r="RK399" s="60"/>
      <c r="RL399" s="60"/>
      <c r="RM399" s="60"/>
      <c r="RN399" s="60"/>
      <c r="RO399" s="60"/>
      <c r="RP399" s="60"/>
      <c r="RQ399" s="110"/>
      <c r="RR399" s="173"/>
      <c r="RS399" s="169">
        <f t="shared" si="3627"/>
        <v>0</v>
      </c>
      <c r="RT399" s="60"/>
      <c r="RU399" s="60"/>
      <c r="RV399" s="60"/>
      <c r="RW399" s="60"/>
      <c r="RX399" s="60"/>
      <c r="RY399" s="60"/>
      <c r="RZ399" s="60"/>
      <c r="SA399" s="60"/>
      <c r="SB399" s="60"/>
      <c r="SC399" s="60"/>
      <c r="SD399" s="61"/>
      <c r="SE399" s="60"/>
      <c r="SF399" s="60"/>
      <c r="SG399" s="60"/>
      <c r="SH399" s="110"/>
      <c r="SI399" s="169">
        <f t="shared" si="3628"/>
        <v>0</v>
      </c>
      <c r="SJ399" s="60"/>
      <c r="SK399" s="60"/>
      <c r="SL399" s="60"/>
      <c r="SM399" s="60"/>
      <c r="SN399" s="60"/>
      <c r="SO399" s="60"/>
      <c r="SP399" s="60"/>
      <c r="SQ399" s="60"/>
      <c r="SR399" s="60"/>
      <c r="SS399" s="60"/>
      <c r="ST399" s="61"/>
      <c r="SU399" s="60"/>
      <c r="SV399" s="60"/>
      <c r="SW399" s="60"/>
      <c r="SX399" s="110"/>
      <c r="SY399" s="169">
        <f t="shared" si="3629"/>
        <v>0</v>
      </c>
      <c r="SZ399" s="60"/>
      <c r="TA399" s="60"/>
      <c r="TB399" s="60"/>
      <c r="TC399" s="60"/>
      <c r="TD399" s="60"/>
      <c r="TE399" s="60"/>
      <c r="TF399" s="60"/>
      <c r="TG399" s="60"/>
      <c r="TH399" s="60"/>
      <c r="TI399" s="60"/>
      <c r="TJ399" s="61"/>
      <c r="TK399" s="60"/>
      <c r="TL399" s="60"/>
      <c r="TM399" s="60"/>
      <c r="TN399" s="110"/>
      <c r="TO399" s="169">
        <f t="shared" si="3630"/>
        <v>0</v>
      </c>
      <c r="TP399" s="60"/>
      <c r="TQ399" s="60"/>
      <c r="TR399" s="60"/>
      <c r="TS399" s="60"/>
      <c r="TT399" s="60"/>
      <c r="TU399" s="60"/>
      <c r="TV399" s="60"/>
      <c r="TW399" s="60"/>
      <c r="TX399" s="60"/>
      <c r="TY399" s="60"/>
      <c r="TZ399" s="61"/>
      <c r="UA399" s="60"/>
      <c r="UB399" s="60"/>
      <c r="UC399" s="60"/>
      <c r="UD399" s="110"/>
      <c r="UE399" s="169">
        <f t="shared" si="3631"/>
        <v>0</v>
      </c>
      <c r="UF399" s="60"/>
      <c r="UG399" s="60"/>
      <c r="UH399" s="60"/>
      <c r="UI399" s="60"/>
      <c r="UJ399" s="60"/>
      <c r="UK399" s="60"/>
      <c r="UL399" s="60"/>
      <c r="UM399" s="60"/>
      <c r="UN399" s="60"/>
      <c r="UO399" s="60"/>
      <c r="UP399" s="61"/>
      <c r="UQ399" s="60"/>
      <c r="UR399" s="60"/>
      <c r="US399" s="60"/>
      <c r="UT399" s="60"/>
      <c r="UU399" s="60"/>
      <c r="UV399" s="60"/>
      <c r="UW399" s="60"/>
      <c r="UX399" s="60"/>
      <c r="UY399" s="60"/>
      <c r="UZ399" s="60"/>
      <c r="VA399" s="60"/>
      <c r="VB399" s="60"/>
      <c r="VC399" s="60"/>
      <c r="VD399" s="110"/>
      <c r="VE399" s="10" t="str">
        <f t="shared" si="3632"/>
        <v>-</v>
      </c>
    </row>
    <row r="400" spans="1:577" ht="20.149999999999999" customHeight="1">
      <c r="A400" s="40"/>
      <c r="B400" s="40"/>
      <c r="C400" s="41">
        <v>21096</v>
      </c>
      <c r="D400" s="42" t="s">
        <v>54</v>
      </c>
      <c r="E400" s="193">
        <f t="shared" si="3599"/>
        <v>0</v>
      </c>
      <c r="F400" s="194"/>
      <c r="G400" s="194"/>
      <c r="H400" s="195"/>
      <c r="I400" s="229"/>
      <c r="J400" s="241">
        <f t="shared" si="3600"/>
        <v>0</v>
      </c>
      <c r="K400" s="61"/>
      <c r="L400" s="60"/>
      <c r="M400" s="60"/>
      <c r="N400" s="60"/>
      <c r="O400" s="60"/>
      <c r="P400" s="60"/>
      <c r="Q400" s="60"/>
      <c r="R400" s="60"/>
      <c r="S400" s="60"/>
      <c r="T400" s="60"/>
      <c r="U400" s="61"/>
      <c r="V400" s="60"/>
      <c r="W400" s="60"/>
      <c r="X400" s="60"/>
      <c r="Y400" s="110"/>
      <c r="Z400" s="169">
        <f t="shared" si="3601"/>
        <v>0</v>
      </c>
      <c r="AA400" s="60"/>
      <c r="AB400" s="60"/>
      <c r="AC400" s="60"/>
      <c r="AD400" s="60"/>
      <c r="AE400" s="60"/>
      <c r="AF400" s="60"/>
      <c r="AG400" s="60"/>
      <c r="AH400" s="60"/>
      <c r="AI400" s="60"/>
      <c r="AJ400" s="60"/>
      <c r="AK400" s="61"/>
      <c r="AL400" s="60"/>
      <c r="AM400" s="60"/>
      <c r="AN400" s="60"/>
      <c r="AO400" s="110"/>
      <c r="AP400" s="169">
        <f t="shared" si="3602"/>
        <v>0</v>
      </c>
      <c r="AQ400" s="60"/>
      <c r="AR400" s="60"/>
      <c r="AS400" s="60"/>
      <c r="AT400" s="60"/>
      <c r="AU400" s="60"/>
      <c r="AV400" s="60"/>
      <c r="AW400" s="60"/>
      <c r="AX400" s="60"/>
      <c r="AY400" s="60"/>
      <c r="AZ400" s="60"/>
      <c r="BA400" s="61"/>
      <c r="BB400" s="60"/>
      <c r="BC400" s="60"/>
      <c r="BD400" s="60"/>
      <c r="BE400" s="110"/>
      <c r="BF400" s="169">
        <f t="shared" si="3603"/>
        <v>0</v>
      </c>
      <c r="BG400" s="60"/>
      <c r="BH400" s="60"/>
      <c r="BI400" s="60"/>
      <c r="BJ400" s="60"/>
      <c r="BK400" s="60"/>
      <c r="BL400" s="60"/>
      <c r="BM400" s="60"/>
      <c r="BN400" s="60"/>
      <c r="BO400" s="60"/>
      <c r="BP400" s="60"/>
      <c r="BQ400" s="61"/>
      <c r="BR400" s="60"/>
      <c r="BS400" s="60"/>
      <c r="BT400" s="60"/>
      <c r="BU400" s="110"/>
      <c r="BV400" s="169">
        <f t="shared" si="3604"/>
        <v>0</v>
      </c>
      <c r="BW400" s="60"/>
      <c r="BX400" s="60"/>
      <c r="BY400" s="60"/>
      <c r="BZ400" s="60"/>
      <c r="CA400" s="60"/>
      <c r="CB400" s="60"/>
      <c r="CC400" s="60"/>
      <c r="CD400" s="60"/>
      <c r="CE400" s="60"/>
      <c r="CF400" s="60"/>
      <c r="CG400" s="61"/>
      <c r="CH400" s="60"/>
      <c r="CI400" s="60"/>
      <c r="CJ400" s="60"/>
      <c r="CK400" s="60"/>
      <c r="CL400" s="60"/>
      <c r="CM400" s="60"/>
      <c r="CN400" s="60"/>
      <c r="CO400" s="60"/>
      <c r="CP400" s="60"/>
      <c r="CQ400" s="60"/>
      <c r="CR400" s="60"/>
      <c r="CS400" s="60"/>
      <c r="CT400" s="60"/>
      <c r="CU400" s="110"/>
      <c r="CV400" s="173"/>
      <c r="CW400" s="169">
        <f t="shared" si="3605"/>
        <v>0</v>
      </c>
      <c r="CX400" s="60"/>
      <c r="CY400" s="60"/>
      <c r="CZ400" s="60"/>
      <c r="DA400" s="60"/>
      <c r="DB400" s="60"/>
      <c r="DC400" s="60"/>
      <c r="DD400" s="60"/>
      <c r="DE400" s="60"/>
      <c r="DF400" s="60"/>
      <c r="DG400" s="60"/>
      <c r="DH400" s="61"/>
      <c r="DI400" s="60"/>
      <c r="DJ400" s="60"/>
      <c r="DK400" s="60"/>
      <c r="DL400" s="110"/>
      <c r="DM400" s="169">
        <f t="shared" si="3606"/>
        <v>0</v>
      </c>
      <c r="DN400" s="60"/>
      <c r="DO400" s="60"/>
      <c r="DP400" s="60"/>
      <c r="DQ400" s="60"/>
      <c r="DR400" s="60"/>
      <c r="DS400" s="60"/>
      <c r="DT400" s="60"/>
      <c r="DU400" s="60"/>
      <c r="DV400" s="60"/>
      <c r="DW400" s="60"/>
      <c r="DX400" s="61"/>
      <c r="DY400" s="60"/>
      <c r="DZ400" s="60"/>
      <c r="EA400" s="60"/>
      <c r="EB400" s="110"/>
      <c r="EC400" s="169">
        <f t="shared" si="3607"/>
        <v>0</v>
      </c>
      <c r="ED400" s="60"/>
      <c r="EE400" s="60"/>
      <c r="EF400" s="60"/>
      <c r="EG400" s="60"/>
      <c r="EH400" s="60"/>
      <c r="EI400" s="60"/>
      <c r="EJ400" s="60"/>
      <c r="EK400" s="60"/>
      <c r="EL400" s="60"/>
      <c r="EM400" s="60"/>
      <c r="EN400" s="61"/>
      <c r="EO400" s="60"/>
      <c r="EP400" s="60"/>
      <c r="EQ400" s="60"/>
      <c r="ER400" s="110"/>
      <c r="ES400" s="169">
        <f t="shared" si="3608"/>
        <v>0</v>
      </c>
      <c r="ET400" s="60"/>
      <c r="EU400" s="60"/>
      <c r="EV400" s="60"/>
      <c r="EW400" s="60"/>
      <c r="EX400" s="60"/>
      <c r="EY400" s="60"/>
      <c r="EZ400" s="60"/>
      <c r="FA400" s="60"/>
      <c r="FB400" s="60"/>
      <c r="FC400" s="60"/>
      <c r="FD400" s="61"/>
      <c r="FE400" s="60"/>
      <c r="FF400" s="60"/>
      <c r="FG400" s="60"/>
      <c r="FH400" s="110"/>
      <c r="FI400" s="169">
        <f t="shared" si="3609"/>
        <v>0</v>
      </c>
      <c r="FJ400" s="60"/>
      <c r="FK400" s="60"/>
      <c r="FL400" s="60"/>
      <c r="FM400" s="60"/>
      <c r="FN400" s="60"/>
      <c r="FO400" s="60"/>
      <c r="FP400" s="60"/>
      <c r="FQ400" s="60"/>
      <c r="FR400" s="60"/>
      <c r="FS400" s="60"/>
      <c r="FT400" s="61"/>
      <c r="FU400" s="60"/>
      <c r="FV400" s="60"/>
      <c r="FW400" s="60"/>
      <c r="FX400" s="110"/>
      <c r="FY400" s="169">
        <f t="shared" si="3610"/>
        <v>0</v>
      </c>
      <c r="FZ400" s="60"/>
      <c r="GA400" s="60"/>
      <c r="GB400" s="60"/>
      <c r="GC400" s="60"/>
      <c r="GD400" s="60"/>
      <c r="GE400" s="60"/>
      <c r="GF400" s="60"/>
      <c r="GG400" s="60"/>
      <c r="GH400" s="60"/>
      <c r="GI400" s="60"/>
      <c r="GJ400" s="61"/>
      <c r="GK400" s="60"/>
      <c r="GL400" s="60"/>
      <c r="GM400" s="60"/>
      <c r="GN400" s="110"/>
      <c r="GO400" s="169">
        <f t="shared" si="3611"/>
        <v>0</v>
      </c>
      <c r="GP400" s="60"/>
      <c r="GQ400" s="60"/>
      <c r="GR400" s="60"/>
      <c r="GS400" s="60"/>
      <c r="GT400" s="60"/>
      <c r="GU400" s="60"/>
      <c r="GV400" s="60"/>
      <c r="GW400" s="60"/>
      <c r="GX400" s="60"/>
      <c r="GY400" s="60"/>
      <c r="GZ400" s="61"/>
      <c r="HA400" s="60"/>
      <c r="HB400" s="60"/>
      <c r="HC400" s="60"/>
      <c r="HD400" s="60"/>
      <c r="HE400" s="60"/>
      <c r="HF400" s="60"/>
      <c r="HG400" s="60"/>
      <c r="HH400" s="60"/>
      <c r="HI400" s="60"/>
      <c r="HJ400" s="60"/>
      <c r="HK400" s="60"/>
      <c r="HL400" s="60"/>
      <c r="HM400" s="60"/>
      <c r="HN400" s="110"/>
      <c r="HO400" s="172"/>
      <c r="HP400" s="173"/>
      <c r="HQ400" s="169">
        <f t="shared" si="3612"/>
        <v>0</v>
      </c>
      <c r="HR400" s="60"/>
      <c r="HS400" s="60"/>
      <c r="HT400" s="60"/>
      <c r="HU400" s="60"/>
      <c r="HV400" s="60"/>
      <c r="HW400" s="60"/>
      <c r="HX400" s="60"/>
      <c r="HY400" s="60"/>
      <c r="HZ400" s="60"/>
      <c r="IA400" s="60"/>
      <c r="IB400" s="61"/>
      <c r="IC400" s="60"/>
      <c r="ID400" s="60"/>
      <c r="IE400" s="60"/>
      <c r="IF400" s="110"/>
      <c r="IG400" s="169">
        <f t="shared" si="3613"/>
        <v>0</v>
      </c>
      <c r="IH400" s="60"/>
      <c r="II400" s="60"/>
      <c r="IJ400" s="60"/>
      <c r="IK400" s="60"/>
      <c r="IL400" s="60"/>
      <c r="IM400" s="60"/>
      <c r="IN400" s="60"/>
      <c r="IO400" s="60"/>
      <c r="IP400" s="60"/>
      <c r="IQ400" s="60"/>
      <c r="IR400" s="61"/>
      <c r="IS400" s="60"/>
      <c r="IT400" s="60"/>
      <c r="IU400" s="60"/>
      <c r="IV400" s="110"/>
      <c r="IW400" s="169">
        <f t="shared" si="3614"/>
        <v>0</v>
      </c>
      <c r="IX400" s="60"/>
      <c r="IY400" s="60"/>
      <c r="IZ400" s="60"/>
      <c r="JA400" s="60"/>
      <c r="JB400" s="60"/>
      <c r="JC400" s="60"/>
      <c r="JD400" s="60"/>
      <c r="JE400" s="60"/>
      <c r="JF400" s="60"/>
      <c r="JG400" s="60"/>
      <c r="JH400" s="61"/>
      <c r="JI400" s="60"/>
      <c r="JJ400" s="60"/>
      <c r="JK400" s="60"/>
      <c r="JL400" s="110"/>
      <c r="JM400" s="169">
        <f t="shared" si="3615"/>
        <v>0</v>
      </c>
      <c r="JN400" s="60"/>
      <c r="JO400" s="60"/>
      <c r="JP400" s="60"/>
      <c r="JQ400" s="60"/>
      <c r="JR400" s="60"/>
      <c r="JS400" s="60"/>
      <c r="JT400" s="60"/>
      <c r="JU400" s="60"/>
      <c r="JV400" s="60"/>
      <c r="JW400" s="60"/>
      <c r="JX400" s="61"/>
      <c r="JY400" s="60"/>
      <c r="JZ400" s="60"/>
      <c r="KA400" s="60"/>
      <c r="KB400" s="110"/>
      <c r="KC400" s="169">
        <f t="shared" si="3616"/>
        <v>0</v>
      </c>
      <c r="KD400" s="60"/>
      <c r="KE400" s="60"/>
      <c r="KF400" s="60"/>
      <c r="KG400" s="60"/>
      <c r="KH400" s="60"/>
      <c r="KI400" s="60"/>
      <c r="KJ400" s="60"/>
      <c r="KK400" s="60"/>
      <c r="KL400" s="60"/>
      <c r="KM400" s="60"/>
      <c r="KN400" s="61"/>
      <c r="KO400" s="60"/>
      <c r="KP400" s="60"/>
      <c r="KQ400" s="60"/>
      <c r="KR400" s="60"/>
      <c r="KS400" s="60"/>
      <c r="KT400" s="60"/>
      <c r="KU400" s="60"/>
      <c r="KV400" s="60"/>
      <c r="KW400" s="60"/>
      <c r="KX400" s="60"/>
      <c r="KY400" s="60"/>
      <c r="KZ400" s="60"/>
      <c r="LA400" s="60"/>
      <c r="LB400" s="110"/>
      <c r="LC400" s="173"/>
      <c r="LD400" s="169">
        <f t="shared" si="3617"/>
        <v>0</v>
      </c>
      <c r="LE400" s="60"/>
      <c r="LF400" s="60"/>
      <c r="LG400" s="60"/>
      <c r="LH400" s="60"/>
      <c r="LI400" s="60"/>
      <c r="LJ400" s="60"/>
      <c r="LK400" s="60"/>
      <c r="LL400" s="60"/>
      <c r="LM400" s="60"/>
      <c r="LN400" s="60"/>
      <c r="LO400" s="61"/>
      <c r="LP400" s="60"/>
      <c r="LQ400" s="60"/>
      <c r="LR400" s="60"/>
      <c r="LS400" s="110"/>
      <c r="LT400" s="169">
        <f t="shared" si="3618"/>
        <v>0</v>
      </c>
      <c r="LU400" s="60"/>
      <c r="LV400" s="60"/>
      <c r="LW400" s="60"/>
      <c r="LX400" s="60"/>
      <c r="LY400" s="60"/>
      <c r="LZ400" s="60"/>
      <c r="MA400" s="60"/>
      <c r="MB400" s="60"/>
      <c r="MC400" s="60"/>
      <c r="MD400" s="60"/>
      <c r="ME400" s="61"/>
      <c r="MF400" s="60"/>
      <c r="MG400" s="60"/>
      <c r="MH400" s="60"/>
      <c r="MI400" s="110"/>
      <c r="MJ400" s="169">
        <f t="shared" si="3619"/>
        <v>0</v>
      </c>
      <c r="MK400" s="60"/>
      <c r="ML400" s="60"/>
      <c r="MM400" s="60"/>
      <c r="MN400" s="60"/>
      <c r="MO400" s="60"/>
      <c r="MP400" s="60"/>
      <c r="MQ400" s="60"/>
      <c r="MR400" s="60"/>
      <c r="MS400" s="60"/>
      <c r="MT400" s="60"/>
      <c r="MU400" s="61"/>
      <c r="MV400" s="60"/>
      <c r="MW400" s="60"/>
      <c r="MX400" s="60"/>
      <c r="MY400" s="110"/>
      <c r="MZ400" s="169">
        <f t="shared" si="3620"/>
        <v>0</v>
      </c>
      <c r="NA400" s="60"/>
      <c r="NB400" s="60"/>
      <c r="NC400" s="60"/>
      <c r="ND400" s="60"/>
      <c r="NE400" s="60"/>
      <c r="NF400" s="60"/>
      <c r="NG400" s="60"/>
      <c r="NH400" s="60"/>
      <c r="NI400" s="60"/>
      <c r="NJ400" s="60"/>
      <c r="NK400" s="61"/>
      <c r="NL400" s="60"/>
      <c r="NM400" s="60"/>
      <c r="NN400" s="60"/>
      <c r="NO400" s="110"/>
      <c r="NP400" s="169">
        <f t="shared" si="3621"/>
        <v>0</v>
      </c>
      <c r="NQ400" s="60"/>
      <c r="NR400" s="60"/>
      <c r="NS400" s="60"/>
      <c r="NT400" s="60"/>
      <c r="NU400" s="60"/>
      <c r="NV400" s="60"/>
      <c r="NW400" s="60"/>
      <c r="NX400" s="60"/>
      <c r="NY400" s="60"/>
      <c r="NZ400" s="60"/>
      <c r="OA400" s="61"/>
      <c r="OB400" s="60"/>
      <c r="OC400" s="60"/>
      <c r="OD400" s="60"/>
      <c r="OE400" s="110"/>
      <c r="OF400" s="169">
        <f t="shared" si="3622"/>
        <v>0</v>
      </c>
      <c r="OG400" s="60"/>
      <c r="OH400" s="60"/>
      <c r="OI400" s="60"/>
      <c r="OJ400" s="60"/>
      <c r="OK400" s="60"/>
      <c r="OL400" s="60"/>
      <c r="OM400" s="60"/>
      <c r="ON400" s="60"/>
      <c r="OO400" s="60"/>
      <c r="OP400" s="60"/>
      <c r="OQ400" s="61"/>
      <c r="OR400" s="60"/>
      <c r="OS400" s="60"/>
      <c r="OT400" s="60"/>
      <c r="OU400" s="110"/>
      <c r="OV400" s="169">
        <f t="shared" si="3623"/>
        <v>0</v>
      </c>
      <c r="OW400" s="60"/>
      <c r="OX400" s="60"/>
      <c r="OY400" s="60"/>
      <c r="OZ400" s="60"/>
      <c r="PA400" s="60"/>
      <c r="PB400" s="60"/>
      <c r="PC400" s="60"/>
      <c r="PD400" s="60"/>
      <c r="PE400" s="60"/>
      <c r="PF400" s="60"/>
      <c r="PG400" s="61"/>
      <c r="PH400" s="60"/>
      <c r="PI400" s="60"/>
      <c r="PJ400" s="60"/>
      <c r="PK400" s="110"/>
      <c r="PL400" s="169">
        <f t="shared" si="3624"/>
        <v>0</v>
      </c>
      <c r="PM400" s="60"/>
      <c r="PN400" s="60"/>
      <c r="PO400" s="60"/>
      <c r="PP400" s="60"/>
      <c r="PQ400" s="60"/>
      <c r="PR400" s="60"/>
      <c r="PS400" s="60"/>
      <c r="PT400" s="60"/>
      <c r="PU400" s="60"/>
      <c r="PV400" s="60"/>
      <c r="PW400" s="61"/>
      <c r="PX400" s="60"/>
      <c r="PY400" s="60"/>
      <c r="PZ400" s="60"/>
      <c r="QA400" s="110"/>
      <c r="QB400" s="169">
        <f t="shared" si="3625"/>
        <v>0</v>
      </c>
      <c r="QC400" s="60"/>
      <c r="QD400" s="60"/>
      <c r="QE400" s="60"/>
      <c r="QF400" s="60"/>
      <c r="QG400" s="60"/>
      <c r="QH400" s="60"/>
      <c r="QI400" s="60"/>
      <c r="QJ400" s="60"/>
      <c r="QK400" s="60"/>
      <c r="QL400" s="60"/>
      <c r="QM400" s="61"/>
      <c r="QN400" s="60"/>
      <c r="QO400" s="60"/>
      <c r="QP400" s="60"/>
      <c r="QQ400" s="110"/>
      <c r="QR400" s="169">
        <f t="shared" si="3626"/>
        <v>0</v>
      </c>
      <c r="QS400" s="60"/>
      <c r="QT400" s="60"/>
      <c r="QU400" s="60"/>
      <c r="QV400" s="60"/>
      <c r="QW400" s="60"/>
      <c r="QX400" s="60"/>
      <c r="QY400" s="60"/>
      <c r="QZ400" s="60"/>
      <c r="RA400" s="60"/>
      <c r="RB400" s="60"/>
      <c r="RC400" s="61"/>
      <c r="RD400" s="60"/>
      <c r="RE400" s="60"/>
      <c r="RF400" s="60"/>
      <c r="RG400" s="60"/>
      <c r="RH400" s="60"/>
      <c r="RI400" s="60"/>
      <c r="RJ400" s="60"/>
      <c r="RK400" s="60"/>
      <c r="RL400" s="60"/>
      <c r="RM400" s="60"/>
      <c r="RN400" s="60"/>
      <c r="RO400" s="60"/>
      <c r="RP400" s="60"/>
      <c r="RQ400" s="110"/>
      <c r="RR400" s="173"/>
      <c r="RS400" s="169">
        <f t="shared" si="3627"/>
        <v>0</v>
      </c>
      <c r="RT400" s="60"/>
      <c r="RU400" s="60"/>
      <c r="RV400" s="60"/>
      <c r="RW400" s="60"/>
      <c r="RX400" s="60"/>
      <c r="RY400" s="60"/>
      <c r="RZ400" s="60"/>
      <c r="SA400" s="60"/>
      <c r="SB400" s="60"/>
      <c r="SC400" s="60"/>
      <c r="SD400" s="61"/>
      <c r="SE400" s="60"/>
      <c r="SF400" s="60"/>
      <c r="SG400" s="60"/>
      <c r="SH400" s="110"/>
      <c r="SI400" s="169">
        <f t="shared" si="3628"/>
        <v>0</v>
      </c>
      <c r="SJ400" s="60"/>
      <c r="SK400" s="60"/>
      <c r="SL400" s="60"/>
      <c r="SM400" s="60"/>
      <c r="SN400" s="60"/>
      <c r="SO400" s="60"/>
      <c r="SP400" s="60"/>
      <c r="SQ400" s="60"/>
      <c r="SR400" s="60"/>
      <c r="SS400" s="60"/>
      <c r="ST400" s="61"/>
      <c r="SU400" s="60"/>
      <c r="SV400" s="60"/>
      <c r="SW400" s="60"/>
      <c r="SX400" s="110"/>
      <c r="SY400" s="169">
        <f t="shared" si="3629"/>
        <v>0</v>
      </c>
      <c r="SZ400" s="60"/>
      <c r="TA400" s="60"/>
      <c r="TB400" s="60"/>
      <c r="TC400" s="60"/>
      <c r="TD400" s="60"/>
      <c r="TE400" s="60"/>
      <c r="TF400" s="60"/>
      <c r="TG400" s="60"/>
      <c r="TH400" s="60"/>
      <c r="TI400" s="60"/>
      <c r="TJ400" s="61"/>
      <c r="TK400" s="60"/>
      <c r="TL400" s="60"/>
      <c r="TM400" s="60"/>
      <c r="TN400" s="110"/>
      <c r="TO400" s="169">
        <f t="shared" si="3630"/>
        <v>0</v>
      </c>
      <c r="TP400" s="60"/>
      <c r="TQ400" s="60"/>
      <c r="TR400" s="60"/>
      <c r="TS400" s="60"/>
      <c r="TT400" s="60"/>
      <c r="TU400" s="60"/>
      <c r="TV400" s="60"/>
      <c r="TW400" s="60"/>
      <c r="TX400" s="60"/>
      <c r="TY400" s="60"/>
      <c r="TZ400" s="61"/>
      <c r="UA400" s="60"/>
      <c r="UB400" s="60"/>
      <c r="UC400" s="60"/>
      <c r="UD400" s="110"/>
      <c r="UE400" s="169">
        <f t="shared" si="3631"/>
        <v>0</v>
      </c>
      <c r="UF400" s="60"/>
      <c r="UG400" s="60"/>
      <c r="UH400" s="60"/>
      <c r="UI400" s="60"/>
      <c r="UJ400" s="60"/>
      <c r="UK400" s="60"/>
      <c r="UL400" s="60"/>
      <c r="UM400" s="60"/>
      <c r="UN400" s="60"/>
      <c r="UO400" s="60"/>
      <c r="UP400" s="61"/>
      <c r="UQ400" s="60"/>
      <c r="UR400" s="60"/>
      <c r="US400" s="60"/>
      <c r="UT400" s="60"/>
      <c r="UU400" s="60"/>
      <c r="UV400" s="60"/>
      <c r="UW400" s="60"/>
      <c r="UX400" s="60"/>
      <c r="UY400" s="60"/>
      <c r="UZ400" s="60"/>
      <c r="VA400" s="60"/>
      <c r="VB400" s="60"/>
      <c r="VC400" s="60"/>
      <c r="VD400" s="110"/>
      <c r="VE400" s="10" t="str">
        <f t="shared" si="3632"/>
        <v>-</v>
      </c>
    </row>
    <row r="401" spans="1:577" ht="20.149999999999999" customHeight="1">
      <c r="A401" s="40"/>
      <c r="B401" s="40"/>
      <c r="C401" s="41">
        <v>21097</v>
      </c>
      <c r="D401" s="42" t="s">
        <v>135</v>
      </c>
      <c r="E401" s="193">
        <f t="shared" si="3599"/>
        <v>0</v>
      </c>
      <c r="F401" s="194"/>
      <c r="G401" s="194"/>
      <c r="H401" s="195"/>
      <c r="I401" s="229"/>
      <c r="J401" s="241">
        <f t="shared" si="3600"/>
        <v>0</v>
      </c>
      <c r="K401" s="61"/>
      <c r="L401" s="60"/>
      <c r="M401" s="60"/>
      <c r="N401" s="60"/>
      <c r="O401" s="60"/>
      <c r="P401" s="60"/>
      <c r="Q401" s="60"/>
      <c r="R401" s="60"/>
      <c r="S401" s="60"/>
      <c r="T401" s="60"/>
      <c r="U401" s="61"/>
      <c r="V401" s="60"/>
      <c r="W401" s="60"/>
      <c r="X401" s="60"/>
      <c r="Y401" s="110"/>
      <c r="Z401" s="169">
        <f t="shared" si="3601"/>
        <v>0</v>
      </c>
      <c r="AA401" s="60"/>
      <c r="AB401" s="60"/>
      <c r="AC401" s="60"/>
      <c r="AD401" s="60"/>
      <c r="AE401" s="60"/>
      <c r="AF401" s="60"/>
      <c r="AG401" s="60"/>
      <c r="AH401" s="60"/>
      <c r="AI401" s="60"/>
      <c r="AJ401" s="60"/>
      <c r="AK401" s="61"/>
      <c r="AL401" s="60"/>
      <c r="AM401" s="60"/>
      <c r="AN401" s="60"/>
      <c r="AO401" s="110"/>
      <c r="AP401" s="169">
        <f t="shared" si="3602"/>
        <v>0</v>
      </c>
      <c r="AQ401" s="60"/>
      <c r="AR401" s="60"/>
      <c r="AS401" s="60"/>
      <c r="AT401" s="60"/>
      <c r="AU401" s="60"/>
      <c r="AV401" s="60"/>
      <c r="AW401" s="60"/>
      <c r="AX401" s="60"/>
      <c r="AY401" s="60"/>
      <c r="AZ401" s="60"/>
      <c r="BA401" s="61"/>
      <c r="BB401" s="60"/>
      <c r="BC401" s="60"/>
      <c r="BD401" s="60"/>
      <c r="BE401" s="110"/>
      <c r="BF401" s="169">
        <f t="shared" si="3603"/>
        <v>0</v>
      </c>
      <c r="BG401" s="60"/>
      <c r="BH401" s="60"/>
      <c r="BI401" s="60"/>
      <c r="BJ401" s="60"/>
      <c r="BK401" s="60"/>
      <c r="BL401" s="60"/>
      <c r="BM401" s="60"/>
      <c r="BN401" s="60"/>
      <c r="BO401" s="60"/>
      <c r="BP401" s="60"/>
      <c r="BQ401" s="61"/>
      <c r="BR401" s="60"/>
      <c r="BS401" s="60"/>
      <c r="BT401" s="60"/>
      <c r="BU401" s="110"/>
      <c r="BV401" s="169">
        <f t="shared" si="3604"/>
        <v>0</v>
      </c>
      <c r="BW401" s="60"/>
      <c r="BX401" s="60"/>
      <c r="BY401" s="60"/>
      <c r="BZ401" s="60"/>
      <c r="CA401" s="60"/>
      <c r="CB401" s="60"/>
      <c r="CC401" s="60"/>
      <c r="CD401" s="60"/>
      <c r="CE401" s="60"/>
      <c r="CF401" s="60"/>
      <c r="CG401" s="61"/>
      <c r="CH401" s="60"/>
      <c r="CI401" s="60"/>
      <c r="CJ401" s="60"/>
      <c r="CK401" s="60"/>
      <c r="CL401" s="60"/>
      <c r="CM401" s="60"/>
      <c r="CN401" s="60"/>
      <c r="CO401" s="60"/>
      <c r="CP401" s="60"/>
      <c r="CQ401" s="60"/>
      <c r="CR401" s="60"/>
      <c r="CS401" s="60"/>
      <c r="CT401" s="60"/>
      <c r="CU401" s="110"/>
      <c r="CV401" s="173"/>
      <c r="CW401" s="169">
        <f t="shared" si="3605"/>
        <v>0</v>
      </c>
      <c r="CX401" s="60"/>
      <c r="CY401" s="60"/>
      <c r="CZ401" s="60"/>
      <c r="DA401" s="60"/>
      <c r="DB401" s="60"/>
      <c r="DC401" s="60"/>
      <c r="DD401" s="60"/>
      <c r="DE401" s="60"/>
      <c r="DF401" s="60"/>
      <c r="DG401" s="60"/>
      <c r="DH401" s="61"/>
      <c r="DI401" s="60"/>
      <c r="DJ401" s="60"/>
      <c r="DK401" s="60"/>
      <c r="DL401" s="110"/>
      <c r="DM401" s="169">
        <f t="shared" si="3606"/>
        <v>0</v>
      </c>
      <c r="DN401" s="60"/>
      <c r="DO401" s="60"/>
      <c r="DP401" s="60"/>
      <c r="DQ401" s="60"/>
      <c r="DR401" s="60"/>
      <c r="DS401" s="60"/>
      <c r="DT401" s="60"/>
      <c r="DU401" s="60"/>
      <c r="DV401" s="60"/>
      <c r="DW401" s="60"/>
      <c r="DX401" s="61"/>
      <c r="DY401" s="60"/>
      <c r="DZ401" s="60"/>
      <c r="EA401" s="60"/>
      <c r="EB401" s="110"/>
      <c r="EC401" s="169">
        <f t="shared" si="3607"/>
        <v>0</v>
      </c>
      <c r="ED401" s="60"/>
      <c r="EE401" s="60"/>
      <c r="EF401" s="60"/>
      <c r="EG401" s="60"/>
      <c r="EH401" s="60"/>
      <c r="EI401" s="60"/>
      <c r="EJ401" s="60"/>
      <c r="EK401" s="60"/>
      <c r="EL401" s="60"/>
      <c r="EM401" s="60"/>
      <c r="EN401" s="61"/>
      <c r="EO401" s="60"/>
      <c r="EP401" s="60"/>
      <c r="EQ401" s="60"/>
      <c r="ER401" s="110"/>
      <c r="ES401" s="169">
        <f t="shared" si="3608"/>
        <v>0</v>
      </c>
      <c r="ET401" s="60"/>
      <c r="EU401" s="60"/>
      <c r="EV401" s="60"/>
      <c r="EW401" s="60"/>
      <c r="EX401" s="60"/>
      <c r="EY401" s="60"/>
      <c r="EZ401" s="60"/>
      <c r="FA401" s="60"/>
      <c r="FB401" s="60"/>
      <c r="FC401" s="60"/>
      <c r="FD401" s="61"/>
      <c r="FE401" s="60"/>
      <c r="FF401" s="60"/>
      <c r="FG401" s="60"/>
      <c r="FH401" s="110"/>
      <c r="FI401" s="169">
        <f t="shared" si="3609"/>
        <v>0</v>
      </c>
      <c r="FJ401" s="60"/>
      <c r="FK401" s="60"/>
      <c r="FL401" s="60"/>
      <c r="FM401" s="60"/>
      <c r="FN401" s="60"/>
      <c r="FO401" s="60"/>
      <c r="FP401" s="60"/>
      <c r="FQ401" s="60"/>
      <c r="FR401" s="60"/>
      <c r="FS401" s="60"/>
      <c r="FT401" s="61"/>
      <c r="FU401" s="60"/>
      <c r="FV401" s="60"/>
      <c r="FW401" s="60"/>
      <c r="FX401" s="110"/>
      <c r="FY401" s="169">
        <f t="shared" si="3610"/>
        <v>0</v>
      </c>
      <c r="FZ401" s="60"/>
      <c r="GA401" s="60"/>
      <c r="GB401" s="60"/>
      <c r="GC401" s="60"/>
      <c r="GD401" s="60"/>
      <c r="GE401" s="60"/>
      <c r="GF401" s="60"/>
      <c r="GG401" s="60"/>
      <c r="GH401" s="60"/>
      <c r="GI401" s="60"/>
      <c r="GJ401" s="61"/>
      <c r="GK401" s="60"/>
      <c r="GL401" s="60"/>
      <c r="GM401" s="60"/>
      <c r="GN401" s="110"/>
      <c r="GO401" s="169">
        <f t="shared" si="3611"/>
        <v>0</v>
      </c>
      <c r="GP401" s="60"/>
      <c r="GQ401" s="60"/>
      <c r="GR401" s="60"/>
      <c r="GS401" s="60"/>
      <c r="GT401" s="60"/>
      <c r="GU401" s="60"/>
      <c r="GV401" s="60"/>
      <c r="GW401" s="60"/>
      <c r="GX401" s="60"/>
      <c r="GY401" s="60"/>
      <c r="GZ401" s="61"/>
      <c r="HA401" s="60"/>
      <c r="HB401" s="60"/>
      <c r="HC401" s="60"/>
      <c r="HD401" s="60"/>
      <c r="HE401" s="60"/>
      <c r="HF401" s="60"/>
      <c r="HG401" s="60"/>
      <c r="HH401" s="60"/>
      <c r="HI401" s="60"/>
      <c r="HJ401" s="60"/>
      <c r="HK401" s="60"/>
      <c r="HL401" s="60"/>
      <c r="HM401" s="60"/>
      <c r="HN401" s="110"/>
      <c r="HO401" s="172"/>
      <c r="HP401" s="173"/>
      <c r="HQ401" s="169">
        <f t="shared" si="3612"/>
        <v>0</v>
      </c>
      <c r="HR401" s="60"/>
      <c r="HS401" s="60"/>
      <c r="HT401" s="60"/>
      <c r="HU401" s="60"/>
      <c r="HV401" s="60"/>
      <c r="HW401" s="60"/>
      <c r="HX401" s="60"/>
      <c r="HY401" s="60"/>
      <c r="HZ401" s="60"/>
      <c r="IA401" s="60"/>
      <c r="IB401" s="61"/>
      <c r="IC401" s="60"/>
      <c r="ID401" s="60"/>
      <c r="IE401" s="60"/>
      <c r="IF401" s="110"/>
      <c r="IG401" s="169">
        <f t="shared" si="3613"/>
        <v>0</v>
      </c>
      <c r="IH401" s="60"/>
      <c r="II401" s="60"/>
      <c r="IJ401" s="60"/>
      <c r="IK401" s="60"/>
      <c r="IL401" s="60"/>
      <c r="IM401" s="60"/>
      <c r="IN401" s="60"/>
      <c r="IO401" s="60"/>
      <c r="IP401" s="60"/>
      <c r="IQ401" s="60"/>
      <c r="IR401" s="61"/>
      <c r="IS401" s="60"/>
      <c r="IT401" s="60"/>
      <c r="IU401" s="60"/>
      <c r="IV401" s="110"/>
      <c r="IW401" s="169">
        <f t="shared" si="3614"/>
        <v>0</v>
      </c>
      <c r="IX401" s="60"/>
      <c r="IY401" s="60"/>
      <c r="IZ401" s="60"/>
      <c r="JA401" s="60"/>
      <c r="JB401" s="60"/>
      <c r="JC401" s="60"/>
      <c r="JD401" s="60"/>
      <c r="JE401" s="60"/>
      <c r="JF401" s="60"/>
      <c r="JG401" s="60"/>
      <c r="JH401" s="61"/>
      <c r="JI401" s="60"/>
      <c r="JJ401" s="60"/>
      <c r="JK401" s="60"/>
      <c r="JL401" s="110"/>
      <c r="JM401" s="169">
        <f t="shared" si="3615"/>
        <v>0</v>
      </c>
      <c r="JN401" s="60"/>
      <c r="JO401" s="60"/>
      <c r="JP401" s="60"/>
      <c r="JQ401" s="60"/>
      <c r="JR401" s="60"/>
      <c r="JS401" s="60"/>
      <c r="JT401" s="60"/>
      <c r="JU401" s="60"/>
      <c r="JV401" s="60"/>
      <c r="JW401" s="60"/>
      <c r="JX401" s="61"/>
      <c r="JY401" s="60"/>
      <c r="JZ401" s="60"/>
      <c r="KA401" s="60"/>
      <c r="KB401" s="110"/>
      <c r="KC401" s="169">
        <f t="shared" si="3616"/>
        <v>0</v>
      </c>
      <c r="KD401" s="60"/>
      <c r="KE401" s="60"/>
      <c r="KF401" s="60"/>
      <c r="KG401" s="60"/>
      <c r="KH401" s="60"/>
      <c r="KI401" s="60"/>
      <c r="KJ401" s="60"/>
      <c r="KK401" s="60"/>
      <c r="KL401" s="60"/>
      <c r="KM401" s="60"/>
      <c r="KN401" s="61"/>
      <c r="KO401" s="60"/>
      <c r="KP401" s="60"/>
      <c r="KQ401" s="60"/>
      <c r="KR401" s="60"/>
      <c r="KS401" s="60"/>
      <c r="KT401" s="60"/>
      <c r="KU401" s="60"/>
      <c r="KV401" s="60"/>
      <c r="KW401" s="60"/>
      <c r="KX401" s="60"/>
      <c r="KY401" s="60"/>
      <c r="KZ401" s="60"/>
      <c r="LA401" s="60"/>
      <c r="LB401" s="110"/>
      <c r="LC401" s="173"/>
      <c r="LD401" s="169">
        <f t="shared" si="3617"/>
        <v>0</v>
      </c>
      <c r="LE401" s="60"/>
      <c r="LF401" s="60"/>
      <c r="LG401" s="60"/>
      <c r="LH401" s="60"/>
      <c r="LI401" s="60"/>
      <c r="LJ401" s="60"/>
      <c r="LK401" s="60"/>
      <c r="LL401" s="60"/>
      <c r="LM401" s="60"/>
      <c r="LN401" s="60"/>
      <c r="LO401" s="61"/>
      <c r="LP401" s="60"/>
      <c r="LQ401" s="60"/>
      <c r="LR401" s="60"/>
      <c r="LS401" s="110"/>
      <c r="LT401" s="169">
        <f t="shared" si="3618"/>
        <v>0</v>
      </c>
      <c r="LU401" s="60"/>
      <c r="LV401" s="60"/>
      <c r="LW401" s="60"/>
      <c r="LX401" s="60"/>
      <c r="LY401" s="60"/>
      <c r="LZ401" s="60"/>
      <c r="MA401" s="60"/>
      <c r="MB401" s="60"/>
      <c r="MC401" s="60"/>
      <c r="MD401" s="60"/>
      <c r="ME401" s="61"/>
      <c r="MF401" s="60"/>
      <c r="MG401" s="60"/>
      <c r="MH401" s="60"/>
      <c r="MI401" s="110"/>
      <c r="MJ401" s="169">
        <f t="shared" si="3619"/>
        <v>0</v>
      </c>
      <c r="MK401" s="60"/>
      <c r="ML401" s="60"/>
      <c r="MM401" s="60"/>
      <c r="MN401" s="60"/>
      <c r="MO401" s="60"/>
      <c r="MP401" s="60"/>
      <c r="MQ401" s="60"/>
      <c r="MR401" s="60"/>
      <c r="MS401" s="60"/>
      <c r="MT401" s="60"/>
      <c r="MU401" s="61"/>
      <c r="MV401" s="60"/>
      <c r="MW401" s="60"/>
      <c r="MX401" s="60"/>
      <c r="MY401" s="110"/>
      <c r="MZ401" s="169">
        <f t="shared" si="3620"/>
        <v>0</v>
      </c>
      <c r="NA401" s="60"/>
      <c r="NB401" s="60"/>
      <c r="NC401" s="60"/>
      <c r="ND401" s="60"/>
      <c r="NE401" s="60"/>
      <c r="NF401" s="60"/>
      <c r="NG401" s="60"/>
      <c r="NH401" s="60"/>
      <c r="NI401" s="60"/>
      <c r="NJ401" s="60"/>
      <c r="NK401" s="61"/>
      <c r="NL401" s="60"/>
      <c r="NM401" s="60"/>
      <c r="NN401" s="60"/>
      <c r="NO401" s="110"/>
      <c r="NP401" s="169">
        <f t="shared" si="3621"/>
        <v>0</v>
      </c>
      <c r="NQ401" s="60"/>
      <c r="NR401" s="60"/>
      <c r="NS401" s="60"/>
      <c r="NT401" s="60"/>
      <c r="NU401" s="60"/>
      <c r="NV401" s="60"/>
      <c r="NW401" s="60"/>
      <c r="NX401" s="60"/>
      <c r="NY401" s="60"/>
      <c r="NZ401" s="60"/>
      <c r="OA401" s="61"/>
      <c r="OB401" s="60"/>
      <c r="OC401" s="60"/>
      <c r="OD401" s="60"/>
      <c r="OE401" s="110"/>
      <c r="OF401" s="169">
        <f t="shared" si="3622"/>
        <v>0</v>
      </c>
      <c r="OG401" s="60"/>
      <c r="OH401" s="60"/>
      <c r="OI401" s="60"/>
      <c r="OJ401" s="60"/>
      <c r="OK401" s="60"/>
      <c r="OL401" s="60"/>
      <c r="OM401" s="60"/>
      <c r="ON401" s="60"/>
      <c r="OO401" s="60"/>
      <c r="OP401" s="60"/>
      <c r="OQ401" s="61"/>
      <c r="OR401" s="60"/>
      <c r="OS401" s="60"/>
      <c r="OT401" s="60"/>
      <c r="OU401" s="110"/>
      <c r="OV401" s="169">
        <f t="shared" si="3623"/>
        <v>0</v>
      </c>
      <c r="OW401" s="60"/>
      <c r="OX401" s="60"/>
      <c r="OY401" s="60"/>
      <c r="OZ401" s="60"/>
      <c r="PA401" s="60"/>
      <c r="PB401" s="60"/>
      <c r="PC401" s="60"/>
      <c r="PD401" s="60"/>
      <c r="PE401" s="60"/>
      <c r="PF401" s="60"/>
      <c r="PG401" s="61"/>
      <c r="PH401" s="60"/>
      <c r="PI401" s="60"/>
      <c r="PJ401" s="60"/>
      <c r="PK401" s="110"/>
      <c r="PL401" s="169">
        <f t="shared" si="3624"/>
        <v>0</v>
      </c>
      <c r="PM401" s="60"/>
      <c r="PN401" s="60"/>
      <c r="PO401" s="60"/>
      <c r="PP401" s="60"/>
      <c r="PQ401" s="60"/>
      <c r="PR401" s="60"/>
      <c r="PS401" s="60"/>
      <c r="PT401" s="60"/>
      <c r="PU401" s="60"/>
      <c r="PV401" s="60"/>
      <c r="PW401" s="61"/>
      <c r="PX401" s="60"/>
      <c r="PY401" s="60"/>
      <c r="PZ401" s="60"/>
      <c r="QA401" s="110"/>
      <c r="QB401" s="169">
        <f t="shared" si="3625"/>
        <v>0</v>
      </c>
      <c r="QC401" s="60"/>
      <c r="QD401" s="60"/>
      <c r="QE401" s="60"/>
      <c r="QF401" s="60"/>
      <c r="QG401" s="60"/>
      <c r="QH401" s="60"/>
      <c r="QI401" s="60"/>
      <c r="QJ401" s="60"/>
      <c r="QK401" s="60"/>
      <c r="QL401" s="60"/>
      <c r="QM401" s="61"/>
      <c r="QN401" s="60"/>
      <c r="QO401" s="60"/>
      <c r="QP401" s="60"/>
      <c r="QQ401" s="110"/>
      <c r="QR401" s="169">
        <f t="shared" si="3626"/>
        <v>0</v>
      </c>
      <c r="QS401" s="60"/>
      <c r="QT401" s="60"/>
      <c r="QU401" s="60"/>
      <c r="QV401" s="60"/>
      <c r="QW401" s="60"/>
      <c r="QX401" s="60"/>
      <c r="QY401" s="60"/>
      <c r="QZ401" s="60"/>
      <c r="RA401" s="60"/>
      <c r="RB401" s="60"/>
      <c r="RC401" s="61"/>
      <c r="RD401" s="60"/>
      <c r="RE401" s="60"/>
      <c r="RF401" s="60"/>
      <c r="RG401" s="60"/>
      <c r="RH401" s="60"/>
      <c r="RI401" s="60"/>
      <c r="RJ401" s="60"/>
      <c r="RK401" s="60"/>
      <c r="RL401" s="60"/>
      <c r="RM401" s="60"/>
      <c r="RN401" s="60"/>
      <c r="RO401" s="60"/>
      <c r="RP401" s="60"/>
      <c r="RQ401" s="110"/>
      <c r="RR401" s="173"/>
      <c r="RS401" s="169">
        <f t="shared" si="3627"/>
        <v>0</v>
      </c>
      <c r="RT401" s="60"/>
      <c r="RU401" s="60"/>
      <c r="RV401" s="60"/>
      <c r="RW401" s="60"/>
      <c r="RX401" s="60"/>
      <c r="RY401" s="60"/>
      <c r="RZ401" s="60"/>
      <c r="SA401" s="60"/>
      <c r="SB401" s="60"/>
      <c r="SC401" s="60"/>
      <c r="SD401" s="61"/>
      <c r="SE401" s="60"/>
      <c r="SF401" s="60"/>
      <c r="SG401" s="60"/>
      <c r="SH401" s="110"/>
      <c r="SI401" s="169">
        <f t="shared" si="3628"/>
        <v>0</v>
      </c>
      <c r="SJ401" s="60"/>
      <c r="SK401" s="60"/>
      <c r="SL401" s="60"/>
      <c r="SM401" s="60"/>
      <c r="SN401" s="60"/>
      <c r="SO401" s="60"/>
      <c r="SP401" s="60"/>
      <c r="SQ401" s="60"/>
      <c r="SR401" s="60"/>
      <c r="SS401" s="60"/>
      <c r="ST401" s="61"/>
      <c r="SU401" s="60"/>
      <c r="SV401" s="60"/>
      <c r="SW401" s="60"/>
      <c r="SX401" s="110"/>
      <c r="SY401" s="169">
        <f t="shared" si="3629"/>
        <v>0</v>
      </c>
      <c r="SZ401" s="60"/>
      <c r="TA401" s="60"/>
      <c r="TB401" s="60"/>
      <c r="TC401" s="60"/>
      <c r="TD401" s="60"/>
      <c r="TE401" s="60"/>
      <c r="TF401" s="60"/>
      <c r="TG401" s="60"/>
      <c r="TH401" s="60"/>
      <c r="TI401" s="60"/>
      <c r="TJ401" s="61"/>
      <c r="TK401" s="60"/>
      <c r="TL401" s="60"/>
      <c r="TM401" s="60"/>
      <c r="TN401" s="110"/>
      <c r="TO401" s="169">
        <f t="shared" si="3630"/>
        <v>0</v>
      </c>
      <c r="TP401" s="60"/>
      <c r="TQ401" s="60"/>
      <c r="TR401" s="60"/>
      <c r="TS401" s="60"/>
      <c r="TT401" s="60"/>
      <c r="TU401" s="60"/>
      <c r="TV401" s="60"/>
      <c r="TW401" s="60"/>
      <c r="TX401" s="60"/>
      <c r="TY401" s="60"/>
      <c r="TZ401" s="61"/>
      <c r="UA401" s="60"/>
      <c r="UB401" s="60"/>
      <c r="UC401" s="60"/>
      <c r="UD401" s="110"/>
      <c r="UE401" s="169">
        <f t="shared" si="3631"/>
        <v>0</v>
      </c>
      <c r="UF401" s="60"/>
      <c r="UG401" s="60"/>
      <c r="UH401" s="60"/>
      <c r="UI401" s="60"/>
      <c r="UJ401" s="60"/>
      <c r="UK401" s="60"/>
      <c r="UL401" s="60"/>
      <c r="UM401" s="60"/>
      <c r="UN401" s="60"/>
      <c r="UO401" s="60"/>
      <c r="UP401" s="61"/>
      <c r="UQ401" s="60"/>
      <c r="UR401" s="60"/>
      <c r="US401" s="60"/>
      <c r="UT401" s="60"/>
      <c r="UU401" s="60"/>
      <c r="UV401" s="60"/>
      <c r="UW401" s="60"/>
      <c r="UX401" s="60"/>
      <c r="UY401" s="60"/>
      <c r="UZ401" s="60"/>
      <c r="VA401" s="60"/>
      <c r="VB401" s="60"/>
      <c r="VC401" s="60"/>
      <c r="VD401" s="110"/>
      <c r="VE401" s="10" t="str">
        <f t="shared" si="3632"/>
        <v>-</v>
      </c>
    </row>
    <row r="402" spans="1:577" ht="20.149999999999999" customHeight="1">
      <c r="A402" s="40"/>
      <c r="B402" s="40"/>
      <c r="C402" s="41">
        <v>21098</v>
      </c>
      <c r="D402" s="42" t="s">
        <v>136</v>
      </c>
      <c r="E402" s="193">
        <f t="shared" si="3599"/>
        <v>0</v>
      </c>
      <c r="F402" s="194"/>
      <c r="G402" s="194"/>
      <c r="H402" s="195"/>
      <c r="I402" s="229"/>
      <c r="J402" s="241">
        <f t="shared" si="3600"/>
        <v>0</v>
      </c>
      <c r="K402" s="61"/>
      <c r="L402" s="60"/>
      <c r="M402" s="60"/>
      <c r="N402" s="60"/>
      <c r="O402" s="60"/>
      <c r="P402" s="60"/>
      <c r="Q402" s="60"/>
      <c r="R402" s="60"/>
      <c r="S402" s="60"/>
      <c r="T402" s="60"/>
      <c r="U402" s="61"/>
      <c r="V402" s="60"/>
      <c r="W402" s="60"/>
      <c r="X402" s="60"/>
      <c r="Y402" s="110"/>
      <c r="Z402" s="169">
        <f t="shared" si="3601"/>
        <v>0</v>
      </c>
      <c r="AA402" s="60"/>
      <c r="AB402" s="60"/>
      <c r="AC402" s="60"/>
      <c r="AD402" s="60"/>
      <c r="AE402" s="60"/>
      <c r="AF402" s="60"/>
      <c r="AG402" s="60"/>
      <c r="AH402" s="60"/>
      <c r="AI402" s="60"/>
      <c r="AJ402" s="60"/>
      <c r="AK402" s="61"/>
      <c r="AL402" s="60"/>
      <c r="AM402" s="60"/>
      <c r="AN402" s="60"/>
      <c r="AO402" s="110"/>
      <c r="AP402" s="169">
        <f t="shared" si="3602"/>
        <v>0</v>
      </c>
      <c r="AQ402" s="60"/>
      <c r="AR402" s="60"/>
      <c r="AS402" s="60"/>
      <c r="AT402" s="60"/>
      <c r="AU402" s="60"/>
      <c r="AV402" s="60"/>
      <c r="AW402" s="60"/>
      <c r="AX402" s="60"/>
      <c r="AY402" s="60"/>
      <c r="AZ402" s="60"/>
      <c r="BA402" s="61"/>
      <c r="BB402" s="60"/>
      <c r="BC402" s="60"/>
      <c r="BD402" s="60"/>
      <c r="BE402" s="110"/>
      <c r="BF402" s="169">
        <f t="shared" si="3603"/>
        <v>0</v>
      </c>
      <c r="BG402" s="60"/>
      <c r="BH402" s="60"/>
      <c r="BI402" s="60"/>
      <c r="BJ402" s="60"/>
      <c r="BK402" s="60"/>
      <c r="BL402" s="60"/>
      <c r="BM402" s="60"/>
      <c r="BN402" s="60"/>
      <c r="BO402" s="60"/>
      <c r="BP402" s="60"/>
      <c r="BQ402" s="61"/>
      <c r="BR402" s="60"/>
      <c r="BS402" s="60"/>
      <c r="BT402" s="60"/>
      <c r="BU402" s="110"/>
      <c r="BV402" s="169">
        <f t="shared" si="3604"/>
        <v>0</v>
      </c>
      <c r="BW402" s="60"/>
      <c r="BX402" s="60"/>
      <c r="BY402" s="60"/>
      <c r="BZ402" s="60"/>
      <c r="CA402" s="60"/>
      <c r="CB402" s="60"/>
      <c r="CC402" s="60"/>
      <c r="CD402" s="60"/>
      <c r="CE402" s="60"/>
      <c r="CF402" s="60"/>
      <c r="CG402" s="61"/>
      <c r="CH402" s="60"/>
      <c r="CI402" s="60"/>
      <c r="CJ402" s="60"/>
      <c r="CK402" s="60"/>
      <c r="CL402" s="60"/>
      <c r="CM402" s="60"/>
      <c r="CN402" s="60"/>
      <c r="CO402" s="60"/>
      <c r="CP402" s="60"/>
      <c r="CQ402" s="60"/>
      <c r="CR402" s="60"/>
      <c r="CS402" s="60"/>
      <c r="CT402" s="60"/>
      <c r="CU402" s="110"/>
      <c r="CV402" s="173"/>
      <c r="CW402" s="169">
        <f t="shared" si="3605"/>
        <v>0</v>
      </c>
      <c r="CX402" s="60"/>
      <c r="CY402" s="60"/>
      <c r="CZ402" s="60"/>
      <c r="DA402" s="60"/>
      <c r="DB402" s="60"/>
      <c r="DC402" s="60"/>
      <c r="DD402" s="60"/>
      <c r="DE402" s="60"/>
      <c r="DF402" s="60"/>
      <c r="DG402" s="60"/>
      <c r="DH402" s="61"/>
      <c r="DI402" s="60"/>
      <c r="DJ402" s="60"/>
      <c r="DK402" s="60"/>
      <c r="DL402" s="110"/>
      <c r="DM402" s="169">
        <f t="shared" si="3606"/>
        <v>0</v>
      </c>
      <c r="DN402" s="60"/>
      <c r="DO402" s="60"/>
      <c r="DP402" s="60"/>
      <c r="DQ402" s="60"/>
      <c r="DR402" s="60"/>
      <c r="DS402" s="60"/>
      <c r="DT402" s="60"/>
      <c r="DU402" s="60"/>
      <c r="DV402" s="60"/>
      <c r="DW402" s="60"/>
      <c r="DX402" s="61"/>
      <c r="DY402" s="60"/>
      <c r="DZ402" s="60"/>
      <c r="EA402" s="60"/>
      <c r="EB402" s="110"/>
      <c r="EC402" s="169">
        <f t="shared" si="3607"/>
        <v>0</v>
      </c>
      <c r="ED402" s="60"/>
      <c r="EE402" s="60"/>
      <c r="EF402" s="60"/>
      <c r="EG402" s="60"/>
      <c r="EH402" s="60"/>
      <c r="EI402" s="60"/>
      <c r="EJ402" s="60"/>
      <c r="EK402" s="60"/>
      <c r="EL402" s="60"/>
      <c r="EM402" s="60"/>
      <c r="EN402" s="61"/>
      <c r="EO402" s="60"/>
      <c r="EP402" s="60"/>
      <c r="EQ402" s="60"/>
      <c r="ER402" s="110"/>
      <c r="ES402" s="169">
        <f t="shared" si="3608"/>
        <v>0</v>
      </c>
      <c r="ET402" s="60"/>
      <c r="EU402" s="60"/>
      <c r="EV402" s="60"/>
      <c r="EW402" s="60"/>
      <c r="EX402" s="60"/>
      <c r="EY402" s="60"/>
      <c r="EZ402" s="60"/>
      <c r="FA402" s="60"/>
      <c r="FB402" s="60"/>
      <c r="FC402" s="60"/>
      <c r="FD402" s="61"/>
      <c r="FE402" s="60"/>
      <c r="FF402" s="60"/>
      <c r="FG402" s="60"/>
      <c r="FH402" s="110"/>
      <c r="FI402" s="169">
        <f t="shared" si="3609"/>
        <v>0</v>
      </c>
      <c r="FJ402" s="60"/>
      <c r="FK402" s="60"/>
      <c r="FL402" s="60"/>
      <c r="FM402" s="60"/>
      <c r="FN402" s="60"/>
      <c r="FO402" s="60"/>
      <c r="FP402" s="60"/>
      <c r="FQ402" s="60"/>
      <c r="FR402" s="60"/>
      <c r="FS402" s="60"/>
      <c r="FT402" s="61"/>
      <c r="FU402" s="60"/>
      <c r="FV402" s="60"/>
      <c r="FW402" s="60"/>
      <c r="FX402" s="110"/>
      <c r="FY402" s="169">
        <f t="shared" si="3610"/>
        <v>0</v>
      </c>
      <c r="FZ402" s="60"/>
      <c r="GA402" s="60"/>
      <c r="GB402" s="60"/>
      <c r="GC402" s="60"/>
      <c r="GD402" s="60"/>
      <c r="GE402" s="60"/>
      <c r="GF402" s="60"/>
      <c r="GG402" s="60"/>
      <c r="GH402" s="60"/>
      <c r="GI402" s="60"/>
      <c r="GJ402" s="61"/>
      <c r="GK402" s="60"/>
      <c r="GL402" s="60"/>
      <c r="GM402" s="60"/>
      <c r="GN402" s="110"/>
      <c r="GO402" s="169">
        <f t="shared" si="3611"/>
        <v>0</v>
      </c>
      <c r="GP402" s="60"/>
      <c r="GQ402" s="60"/>
      <c r="GR402" s="60"/>
      <c r="GS402" s="60"/>
      <c r="GT402" s="60"/>
      <c r="GU402" s="60"/>
      <c r="GV402" s="60"/>
      <c r="GW402" s="60"/>
      <c r="GX402" s="60"/>
      <c r="GY402" s="60"/>
      <c r="GZ402" s="61"/>
      <c r="HA402" s="60"/>
      <c r="HB402" s="60"/>
      <c r="HC402" s="60"/>
      <c r="HD402" s="60"/>
      <c r="HE402" s="60"/>
      <c r="HF402" s="60"/>
      <c r="HG402" s="60"/>
      <c r="HH402" s="60"/>
      <c r="HI402" s="60"/>
      <c r="HJ402" s="60"/>
      <c r="HK402" s="60"/>
      <c r="HL402" s="60"/>
      <c r="HM402" s="60"/>
      <c r="HN402" s="110"/>
      <c r="HO402" s="172"/>
      <c r="HP402" s="173"/>
      <c r="HQ402" s="169">
        <f t="shared" si="3612"/>
        <v>0</v>
      </c>
      <c r="HR402" s="60"/>
      <c r="HS402" s="60"/>
      <c r="HT402" s="60"/>
      <c r="HU402" s="60"/>
      <c r="HV402" s="60"/>
      <c r="HW402" s="60"/>
      <c r="HX402" s="60"/>
      <c r="HY402" s="60"/>
      <c r="HZ402" s="60"/>
      <c r="IA402" s="60"/>
      <c r="IB402" s="61"/>
      <c r="IC402" s="60"/>
      <c r="ID402" s="60"/>
      <c r="IE402" s="60"/>
      <c r="IF402" s="110"/>
      <c r="IG402" s="169">
        <f t="shared" si="3613"/>
        <v>0</v>
      </c>
      <c r="IH402" s="60"/>
      <c r="II402" s="60"/>
      <c r="IJ402" s="60"/>
      <c r="IK402" s="60"/>
      <c r="IL402" s="60"/>
      <c r="IM402" s="60"/>
      <c r="IN402" s="60"/>
      <c r="IO402" s="60"/>
      <c r="IP402" s="60"/>
      <c r="IQ402" s="60"/>
      <c r="IR402" s="61"/>
      <c r="IS402" s="60"/>
      <c r="IT402" s="60"/>
      <c r="IU402" s="60"/>
      <c r="IV402" s="110"/>
      <c r="IW402" s="169">
        <f t="shared" si="3614"/>
        <v>0</v>
      </c>
      <c r="IX402" s="60"/>
      <c r="IY402" s="60"/>
      <c r="IZ402" s="60"/>
      <c r="JA402" s="60"/>
      <c r="JB402" s="60"/>
      <c r="JC402" s="60"/>
      <c r="JD402" s="60"/>
      <c r="JE402" s="60"/>
      <c r="JF402" s="60"/>
      <c r="JG402" s="60"/>
      <c r="JH402" s="61"/>
      <c r="JI402" s="60"/>
      <c r="JJ402" s="60"/>
      <c r="JK402" s="60"/>
      <c r="JL402" s="110"/>
      <c r="JM402" s="169">
        <f t="shared" si="3615"/>
        <v>0</v>
      </c>
      <c r="JN402" s="60"/>
      <c r="JO402" s="60"/>
      <c r="JP402" s="60"/>
      <c r="JQ402" s="60"/>
      <c r="JR402" s="60"/>
      <c r="JS402" s="60"/>
      <c r="JT402" s="60"/>
      <c r="JU402" s="60"/>
      <c r="JV402" s="60"/>
      <c r="JW402" s="60"/>
      <c r="JX402" s="61"/>
      <c r="JY402" s="60"/>
      <c r="JZ402" s="60"/>
      <c r="KA402" s="60"/>
      <c r="KB402" s="110"/>
      <c r="KC402" s="169">
        <f t="shared" si="3616"/>
        <v>0</v>
      </c>
      <c r="KD402" s="60"/>
      <c r="KE402" s="60"/>
      <c r="KF402" s="60"/>
      <c r="KG402" s="60"/>
      <c r="KH402" s="60"/>
      <c r="KI402" s="60"/>
      <c r="KJ402" s="60"/>
      <c r="KK402" s="60"/>
      <c r="KL402" s="60"/>
      <c r="KM402" s="60"/>
      <c r="KN402" s="61"/>
      <c r="KO402" s="60"/>
      <c r="KP402" s="60"/>
      <c r="KQ402" s="60"/>
      <c r="KR402" s="60"/>
      <c r="KS402" s="60"/>
      <c r="KT402" s="60"/>
      <c r="KU402" s="60"/>
      <c r="KV402" s="60"/>
      <c r="KW402" s="60"/>
      <c r="KX402" s="60"/>
      <c r="KY402" s="60"/>
      <c r="KZ402" s="60"/>
      <c r="LA402" s="60"/>
      <c r="LB402" s="110"/>
      <c r="LC402" s="173"/>
      <c r="LD402" s="169">
        <f t="shared" si="3617"/>
        <v>0</v>
      </c>
      <c r="LE402" s="60"/>
      <c r="LF402" s="60"/>
      <c r="LG402" s="60"/>
      <c r="LH402" s="60"/>
      <c r="LI402" s="60"/>
      <c r="LJ402" s="60"/>
      <c r="LK402" s="60"/>
      <c r="LL402" s="60"/>
      <c r="LM402" s="60"/>
      <c r="LN402" s="60"/>
      <c r="LO402" s="61"/>
      <c r="LP402" s="60"/>
      <c r="LQ402" s="60"/>
      <c r="LR402" s="60"/>
      <c r="LS402" s="110"/>
      <c r="LT402" s="169">
        <f t="shared" si="3618"/>
        <v>0</v>
      </c>
      <c r="LU402" s="60"/>
      <c r="LV402" s="60"/>
      <c r="LW402" s="60"/>
      <c r="LX402" s="60"/>
      <c r="LY402" s="60"/>
      <c r="LZ402" s="60"/>
      <c r="MA402" s="60"/>
      <c r="MB402" s="60"/>
      <c r="MC402" s="60"/>
      <c r="MD402" s="60"/>
      <c r="ME402" s="61"/>
      <c r="MF402" s="60"/>
      <c r="MG402" s="60"/>
      <c r="MH402" s="60"/>
      <c r="MI402" s="110"/>
      <c r="MJ402" s="169">
        <f t="shared" si="3619"/>
        <v>0</v>
      </c>
      <c r="MK402" s="60"/>
      <c r="ML402" s="60"/>
      <c r="MM402" s="60"/>
      <c r="MN402" s="60"/>
      <c r="MO402" s="60"/>
      <c r="MP402" s="60"/>
      <c r="MQ402" s="60"/>
      <c r="MR402" s="60"/>
      <c r="MS402" s="60"/>
      <c r="MT402" s="60"/>
      <c r="MU402" s="61"/>
      <c r="MV402" s="60"/>
      <c r="MW402" s="60"/>
      <c r="MX402" s="60"/>
      <c r="MY402" s="110"/>
      <c r="MZ402" s="169">
        <f t="shared" si="3620"/>
        <v>0</v>
      </c>
      <c r="NA402" s="60"/>
      <c r="NB402" s="60"/>
      <c r="NC402" s="60"/>
      <c r="ND402" s="60"/>
      <c r="NE402" s="60"/>
      <c r="NF402" s="60"/>
      <c r="NG402" s="60"/>
      <c r="NH402" s="60"/>
      <c r="NI402" s="60"/>
      <c r="NJ402" s="60"/>
      <c r="NK402" s="61"/>
      <c r="NL402" s="60"/>
      <c r="NM402" s="60"/>
      <c r="NN402" s="60"/>
      <c r="NO402" s="110"/>
      <c r="NP402" s="169">
        <f t="shared" si="3621"/>
        <v>0</v>
      </c>
      <c r="NQ402" s="60"/>
      <c r="NR402" s="60"/>
      <c r="NS402" s="60"/>
      <c r="NT402" s="60"/>
      <c r="NU402" s="60"/>
      <c r="NV402" s="60"/>
      <c r="NW402" s="60"/>
      <c r="NX402" s="60"/>
      <c r="NY402" s="60"/>
      <c r="NZ402" s="60"/>
      <c r="OA402" s="61"/>
      <c r="OB402" s="60"/>
      <c r="OC402" s="60"/>
      <c r="OD402" s="60"/>
      <c r="OE402" s="110"/>
      <c r="OF402" s="169">
        <f t="shared" si="3622"/>
        <v>0</v>
      </c>
      <c r="OG402" s="60"/>
      <c r="OH402" s="60"/>
      <c r="OI402" s="60"/>
      <c r="OJ402" s="60"/>
      <c r="OK402" s="60"/>
      <c r="OL402" s="60"/>
      <c r="OM402" s="60"/>
      <c r="ON402" s="60"/>
      <c r="OO402" s="60"/>
      <c r="OP402" s="60"/>
      <c r="OQ402" s="61"/>
      <c r="OR402" s="60"/>
      <c r="OS402" s="60"/>
      <c r="OT402" s="60"/>
      <c r="OU402" s="110"/>
      <c r="OV402" s="169">
        <f t="shared" si="3623"/>
        <v>0</v>
      </c>
      <c r="OW402" s="60"/>
      <c r="OX402" s="60"/>
      <c r="OY402" s="60"/>
      <c r="OZ402" s="60"/>
      <c r="PA402" s="60"/>
      <c r="PB402" s="60"/>
      <c r="PC402" s="60"/>
      <c r="PD402" s="60"/>
      <c r="PE402" s="60"/>
      <c r="PF402" s="60"/>
      <c r="PG402" s="61"/>
      <c r="PH402" s="60"/>
      <c r="PI402" s="60"/>
      <c r="PJ402" s="60"/>
      <c r="PK402" s="110"/>
      <c r="PL402" s="169">
        <f t="shared" si="3624"/>
        <v>0</v>
      </c>
      <c r="PM402" s="60"/>
      <c r="PN402" s="60"/>
      <c r="PO402" s="60"/>
      <c r="PP402" s="60"/>
      <c r="PQ402" s="60"/>
      <c r="PR402" s="60"/>
      <c r="PS402" s="60"/>
      <c r="PT402" s="60"/>
      <c r="PU402" s="60"/>
      <c r="PV402" s="60"/>
      <c r="PW402" s="61"/>
      <c r="PX402" s="60"/>
      <c r="PY402" s="60"/>
      <c r="PZ402" s="60"/>
      <c r="QA402" s="110"/>
      <c r="QB402" s="169">
        <f t="shared" si="3625"/>
        <v>0</v>
      </c>
      <c r="QC402" s="60"/>
      <c r="QD402" s="60"/>
      <c r="QE402" s="60"/>
      <c r="QF402" s="60"/>
      <c r="QG402" s="60"/>
      <c r="QH402" s="60"/>
      <c r="QI402" s="60"/>
      <c r="QJ402" s="60"/>
      <c r="QK402" s="60"/>
      <c r="QL402" s="60"/>
      <c r="QM402" s="61"/>
      <c r="QN402" s="60"/>
      <c r="QO402" s="60"/>
      <c r="QP402" s="60"/>
      <c r="QQ402" s="110"/>
      <c r="QR402" s="169">
        <f t="shared" si="3626"/>
        <v>0</v>
      </c>
      <c r="QS402" s="60"/>
      <c r="QT402" s="60"/>
      <c r="QU402" s="60"/>
      <c r="QV402" s="60"/>
      <c r="QW402" s="60"/>
      <c r="QX402" s="60"/>
      <c r="QY402" s="60"/>
      <c r="QZ402" s="60"/>
      <c r="RA402" s="60"/>
      <c r="RB402" s="60"/>
      <c r="RC402" s="61"/>
      <c r="RD402" s="60"/>
      <c r="RE402" s="60"/>
      <c r="RF402" s="60"/>
      <c r="RG402" s="60"/>
      <c r="RH402" s="60"/>
      <c r="RI402" s="60"/>
      <c r="RJ402" s="60"/>
      <c r="RK402" s="60"/>
      <c r="RL402" s="60"/>
      <c r="RM402" s="60"/>
      <c r="RN402" s="60"/>
      <c r="RO402" s="60"/>
      <c r="RP402" s="60"/>
      <c r="RQ402" s="110"/>
      <c r="RR402" s="173"/>
      <c r="RS402" s="169">
        <f t="shared" si="3627"/>
        <v>0</v>
      </c>
      <c r="RT402" s="60"/>
      <c r="RU402" s="60"/>
      <c r="RV402" s="60"/>
      <c r="RW402" s="60"/>
      <c r="RX402" s="60"/>
      <c r="RY402" s="60"/>
      <c r="RZ402" s="60"/>
      <c r="SA402" s="60"/>
      <c r="SB402" s="60"/>
      <c r="SC402" s="60"/>
      <c r="SD402" s="61"/>
      <c r="SE402" s="60"/>
      <c r="SF402" s="60"/>
      <c r="SG402" s="60"/>
      <c r="SH402" s="110"/>
      <c r="SI402" s="169">
        <f t="shared" si="3628"/>
        <v>0</v>
      </c>
      <c r="SJ402" s="60"/>
      <c r="SK402" s="60"/>
      <c r="SL402" s="60"/>
      <c r="SM402" s="60"/>
      <c r="SN402" s="60"/>
      <c r="SO402" s="60"/>
      <c r="SP402" s="60"/>
      <c r="SQ402" s="60"/>
      <c r="SR402" s="60"/>
      <c r="SS402" s="60"/>
      <c r="ST402" s="61"/>
      <c r="SU402" s="60"/>
      <c r="SV402" s="60"/>
      <c r="SW402" s="60"/>
      <c r="SX402" s="110"/>
      <c r="SY402" s="169">
        <f t="shared" si="3629"/>
        <v>0</v>
      </c>
      <c r="SZ402" s="60"/>
      <c r="TA402" s="60"/>
      <c r="TB402" s="60"/>
      <c r="TC402" s="60"/>
      <c r="TD402" s="60"/>
      <c r="TE402" s="60"/>
      <c r="TF402" s="60"/>
      <c r="TG402" s="60"/>
      <c r="TH402" s="60"/>
      <c r="TI402" s="60"/>
      <c r="TJ402" s="61"/>
      <c r="TK402" s="60"/>
      <c r="TL402" s="60"/>
      <c r="TM402" s="60"/>
      <c r="TN402" s="110"/>
      <c r="TO402" s="169">
        <f t="shared" si="3630"/>
        <v>0</v>
      </c>
      <c r="TP402" s="60"/>
      <c r="TQ402" s="60"/>
      <c r="TR402" s="60"/>
      <c r="TS402" s="60"/>
      <c r="TT402" s="60"/>
      <c r="TU402" s="60"/>
      <c r="TV402" s="60"/>
      <c r="TW402" s="60"/>
      <c r="TX402" s="60"/>
      <c r="TY402" s="60"/>
      <c r="TZ402" s="61"/>
      <c r="UA402" s="60"/>
      <c r="UB402" s="60"/>
      <c r="UC402" s="60"/>
      <c r="UD402" s="110"/>
      <c r="UE402" s="169">
        <f t="shared" si="3631"/>
        <v>0</v>
      </c>
      <c r="UF402" s="60"/>
      <c r="UG402" s="60"/>
      <c r="UH402" s="60"/>
      <c r="UI402" s="60"/>
      <c r="UJ402" s="60"/>
      <c r="UK402" s="60"/>
      <c r="UL402" s="60"/>
      <c r="UM402" s="60"/>
      <c r="UN402" s="60"/>
      <c r="UO402" s="60"/>
      <c r="UP402" s="61"/>
      <c r="UQ402" s="60"/>
      <c r="UR402" s="60"/>
      <c r="US402" s="60"/>
      <c r="UT402" s="60"/>
      <c r="UU402" s="60"/>
      <c r="UV402" s="60"/>
      <c r="UW402" s="60"/>
      <c r="UX402" s="60"/>
      <c r="UY402" s="60"/>
      <c r="UZ402" s="60"/>
      <c r="VA402" s="60"/>
      <c r="VB402" s="60"/>
      <c r="VC402" s="60"/>
      <c r="VD402" s="110"/>
      <c r="VE402" s="10" t="str">
        <f t="shared" si="3632"/>
        <v>-</v>
      </c>
    </row>
    <row r="403" spans="1:577" ht="20.149999999999999" customHeight="1">
      <c r="A403" s="16">
        <v>22</v>
      </c>
      <c r="B403" s="16"/>
      <c r="C403" s="17"/>
      <c r="D403" s="18" t="s">
        <v>343</v>
      </c>
      <c r="E403" s="196">
        <f t="shared" ref="E403:BP403" si="3633">E404</f>
        <v>0</v>
      </c>
      <c r="F403" s="197">
        <f t="shared" si="3633"/>
        <v>0</v>
      </c>
      <c r="G403" s="197">
        <f t="shared" si="3633"/>
        <v>0</v>
      </c>
      <c r="H403" s="198">
        <f t="shared" si="3633"/>
        <v>0</v>
      </c>
      <c r="I403" s="230">
        <f t="shared" si="3633"/>
        <v>0</v>
      </c>
      <c r="J403" s="197">
        <f t="shared" si="3633"/>
        <v>0</v>
      </c>
      <c r="K403" s="63">
        <f t="shared" si="3633"/>
        <v>0</v>
      </c>
      <c r="L403" s="62">
        <f t="shared" si="3633"/>
        <v>0</v>
      </c>
      <c r="M403" s="62">
        <f t="shared" si="3633"/>
        <v>0</v>
      </c>
      <c r="N403" s="62">
        <f t="shared" si="3633"/>
        <v>0</v>
      </c>
      <c r="O403" s="62">
        <f t="shared" si="3633"/>
        <v>0</v>
      </c>
      <c r="P403" s="62">
        <f t="shared" si="3633"/>
        <v>0</v>
      </c>
      <c r="Q403" s="62">
        <f t="shared" si="3633"/>
        <v>0</v>
      </c>
      <c r="R403" s="62">
        <f t="shared" si="3633"/>
        <v>0</v>
      </c>
      <c r="S403" s="62">
        <f t="shared" si="3633"/>
        <v>0</v>
      </c>
      <c r="T403" s="62">
        <f t="shared" si="3633"/>
        <v>0</v>
      </c>
      <c r="U403" s="63">
        <f t="shared" si="3633"/>
        <v>0</v>
      </c>
      <c r="V403" s="62">
        <f t="shared" si="3633"/>
        <v>0</v>
      </c>
      <c r="W403" s="62">
        <f t="shared" si="3633"/>
        <v>0</v>
      </c>
      <c r="X403" s="62">
        <f t="shared" si="3633"/>
        <v>0</v>
      </c>
      <c r="Y403" s="111">
        <f t="shared" si="3633"/>
        <v>0</v>
      </c>
      <c r="Z403" s="63">
        <f t="shared" si="3633"/>
        <v>0</v>
      </c>
      <c r="AA403" s="62">
        <f t="shared" si="3633"/>
        <v>0</v>
      </c>
      <c r="AB403" s="62">
        <f t="shared" si="3633"/>
        <v>0</v>
      </c>
      <c r="AC403" s="62">
        <f t="shared" si="3633"/>
        <v>0</v>
      </c>
      <c r="AD403" s="62">
        <f t="shared" si="3633"/>
        <v>0</v>
      </c>
      <c r="AE403" s="62">
        <f t="shared" si="3633"/>
        <v>0</v>
      </c>
      <c r="AF403" s="62">
        <f t="shared" si="3633"/>
        <v>0</v>
      </c>
      <c r="AG403" s="62">
        <f t="shared" si="3633"/>
        <v>0</v>
      </c>
      <c r="AH403" s="62">
        <f t="shared" si="3633"/>
        <v>0</v>
      </c>
      <c r="AI403" s="62">
        <f t="shared" si="3633"/>
        <v>0</v>
      </c>
      <c r="AJ403" s="62">
        <f t="shared" si="3633"/>
        <v>0</v>
      </c>
      <c r="AK403" s="63">
        <f t="shared" si="3633"/>
        <v>0</v>
      </c>
      <c r="AL403" s="62">
        <f t="shared" si="3633"/>
        <v>0</v>
      </c>
      <c r="AM403" s="62">
        <f t="shared" si="3633"/>
        <v>0</v>
      </c>
      <c r="AN403" s="62">
        <f t="shared" si="3633"/>
        <v>0</v>
      </c>
      <c r="AO403" s="111">
        <f t="shared" si="3633"/>
        <v>0</v>
      </c>
      <c r="AP403" s="63">
        <f t="shared" si="3633"/>
        <v>0</v>
      </c>
      <c r="AQ403" s="62">
        <f t="shared" si="3633"/>
        <v>0</v>
      </c>
      <c r="AR403" s="62">
        <f t="shared" si="3633"/>
        <v>0</v>
      </c>
      <c r="AS403" s="62">
        <f t="shared" si="3633"/>
        <v>0</v>
      </c>
      <c r="AT403" s="62">
        <f t="shared" si="3633"/>
        <v>0</v>
      </c>
      <c r="AU403" s="62">
        <f t="shared" si="3633"/>
        <v>0</v>
      </c>
      <c r="AV403" s="62">
        <f t="shared" si="3633"/>
        <v>0</v>
      </c>
      <c r="AW403" s="62">
        <f t="shared" si="3633"/>
        <v>0</v>
      </c>
      <c r="AX403" s="62">
        <f t="shared" si="3633"/>
        <v>0</v>
      </c>
      <c r="AY403" s="62">
        <f t="shared" si="3633"/>
        <v>0</v>
      </c>
      <c r="AZ403" s="62">
        <f t="shared" si="3633"/>
        <v>0</v>
      </c>
      <c r="BA403" s="63">
        <f t="shared" si="3633"/>
        <v>0</v>
      </c>
      <c r="BB403" s="62">
        <f t="shared" si="3633"/>
        <v>0</v>
      </c>
      <c r="BC403" s="62">
        <f t="shared" si="3633"/>
        <v>0</v>
      </c>
      <c r="BD403" s="62">
        <f t="shared" si="3633"/>
        <v>0</v>
      </c>
      <c r="BE403" s="111">
        <f t="shared" si="3633"/>
        <v>0</v>
      </c>
      <c r="BF403" s="63">
        <f t="shared" si="3633"/>
        <v>0</v>
      </c>
      <c r="BG403" s="62">
        <f t="shared" si="3633"/>
        <v>0</v>
      </c>
      <c r="BH403" s="62">
        <f t="shared" si="3633"/>
        <v>0</v>
      </c>
      <c r="BI403" s="62">
        <f t="shared" si="3633"/>
        <v>0</v>
      </c>
      <c r="BJ403" s="62">
        <f t="shared" si="3633"/>
        <v>0</v>
      </c>
      <c r="BK403" s="62">
        <f t="shared" si="3633"/>
        <v>0</v>
      </c>
      <c r="BL403" s="62">
        <f t="shared" si="3633"/>
        <v>0</v>
      </c>
      <c r="BM403" s="62">
        <f t="shared" si="3633"/>
        <v>0</v>
      </c>
      <c r="BN403" s="62">
        <f t="shared" si="3633"/>
        <v>0</v>
      </c>
      <c r="BO403" s="62">
        <f t="shared" si="3633"/>
        <v>0</v>
      </c>
      <c r="BP403" s="62">
        <f t="shared" si="3633"/>
        <v>0</v>
      </c>
      <c r="BQ403" s="63">
        <f t="shared" ref="BQ403:EN403" si="3634">BQ404</f>
        <v>0</v>
      </c>
      <c r="BR403" s="62">
        <f t="shared" si="3634"/>
        <v>0</v>
      </c>
      <c r="BS403" s="62">
        <f t="shared" si="3634"/>
        <v>0</v>
      </c>
      <c r="BT403" s="62">
        <f t="shared" si="3634"/>
        <v>0</v>
      </c>
      <c r="BU403" s="111">
        <f t="shared" si="3634"/>
        <v>0</v>
      </c>
      <c r="BV403" s="63">
        <f t="shared" si="3634"/>
        <v>0</v>
      </c>
      <c r="BW403" s="62">
        <f t="shared" si="3634"/>
        <v>0</v>
      </c>
      <c r="BX403" s="62">
        <f t="shared" si="3634"/>
        <v>0</v>
      </c>
      <c r="BY403" s="62">
        <f t="shared" si="3634"/>
        <v>0</v>
      </c>
      <c r="BZ403" s="62">
        <f t="shared" si="3634"/>
        <v>0</v>
      </c>
      <c r="CA403" s="62">
        <f t="shared" si="3634"/>
        <v>0</v>
      </c>
      <c r="CB403" s="62">
        <f t="shared" si="3634"/>
        <v>0</v>
      </c>
      <c r="CC403" s="62">
        <f t="shared" si="3634"/>
        <v>0</v>
      </c>
      <c r="CD403" s="62">
        <f t="shared" si="3634"/>
        <v>0</v>
      </c>
      <c r="CE403" s="62">
        <f t="shared" si="3634"/>
        <v>0</v>
      </c>
      <c r="CF403" s="62">
        <f t="shared" si="3634"/>
        <v>0</v>
      </c>
      <c r="CG403" s="63">
        <f t="shared" si="3634"/>
        <v>0</v>
      </c>
      <c r="CH403" s="62">
        <f t="shared" si="3634"/>
        <v>0</v>
      </c>
      <c r="CI403" s="62">
        <f t="shared" si="3634"/>
        <v>0</v>
      </c>
      <c r="CJ403" s="62">
        <f t="shared" si="3634"/>
        <v>0</v>
      </c>
      <c r="CK403" s="62">
        <f t="shared" si="3634"/>
        <v>0</v>
      </c>
      <c r="CL403" s="62">
        <f t="shared" si="3634"/>
        <v>0</v>
      </c>
      <c r="CM403" s="62">
        <f t="shared" si="3634"/>
        <v>0</v>
      </c>
      <c r="CN403" s="62">
        <f t="shared" si="3634"/>
        <v>0</v>
      </c>
      <c r="CO403" s="62">
        <f t="shared" si="3634"/>
        <v>0</v>
      </c>
      <c r="CP403" s="62">
        <f t="shared" si="3634"/>
        <v>0</v>
      </c>
      <c r="CQ403" s="62">
        <f t="shared" si="3634"/>
        <v>0</v>
      </c>
      <c r="CR403" s="62">
        <f t="shared" si="3634"/>
        <v>0</v>
      </c>
      <c r="CS403" s="62">
        <f t="shared" si="3634"/>
        <v>0</v>
      </c>
      <c r="CT403" s="62">
        <f t="shared" si="3634"/>
        <v>0</v>
      </c>
      <c r="CU403" s="111">
        <f t="shared" si="3634"/>
        <v>0</v>
      </c>
      <c r="CV403" s="153">
        <f t="shared" si="3634"/>
        <v>0</v>
      </c>
      <c r="CW403" s="63">
        <f t="shared" si="3634"/>
        <v>0</v>
      </c>
      <c r="CX403" s="62">
        <f t="shared" si="3634"/>
        <v>0</v>
      </c>
      <c r="CY403" s="62">
        <f t="shared" si="3634"/>
        <v>0</v>
      </c>
      <c r="CZ403" s="62">
        <f t="shared" si="3634"/>
        <v>0</v>
      </c>
      <c r="DA403" s="62">
        <f t="shared" si="3634"/>
        <v>0</v>
      </c>
      <c r="DB403" s="62">
        <f t="shared" si="3634"/>
        <v>0</v>
      </c>
      <c r="DC403" s="62">
        <f t="shared" si="3634"/>
        <v>0</v>
      </c>
      <c r="DD403" s="62">
        <f t="shared" si="3634"/>
        <v>0</v>
      </c>
      <c r="DE403" s="62">
        <f t="shared" si="3634"/>
        <v>0</v>
      </c>
      <c r="DF403" s="62">
        <f t="shared" si="3634"/>
        <v>0</v>
      </c>
      <c r="DG403" s="62">
        <f t="shared" si="3634"/>
        <v>0</v>
      </c>
      <c r="DH403" s="63">
        <f t="shared" si="3634"/>
        <v>0</v>
      </c>
      <c r="DI403" s="62">
        <f t="shared" si="3634"/>
        <v>0</v>
      </c>
      <c r="DJ403" s="62">
        <f t="shared" si="3634"/>
        <v>0</v>
      </c>
      <c r="DK403" s="62">
        <f t="shared" si="3634"/>
        <v>0</v>
      </c>
      <c r="DL403" s="111">
        <f t="shared" si="3634"/>
        <v>0</v>
      </c>
      <c r="DM403" s="63">
        <f t="shared" si="3634"/>
        <v>0</v>
      </c>
      <c r="DN403" s="62">
        <f t="shared" si="3634"/>
        <v>0</v>
      </c>
      <c r="DO403" s="62">
        <f t="shared" si="3634"/>
        <v>0</v>
      </c>
      <c r="DP403" s="62">
        <f t="shared" si="3634"/>
        <v>0</v>
      </c>
      <c r="DQ403" s="62">
        <f t="shared" si="3634"/>
        <v>0</v>
      </c>
      <c r="DR403" s="62">
        <f t="shared" si="3634"/>
        <v>0</v>
      </c>
      <c r="DS403" s="62">
        <f t="shared" si="3634"/>
        <v>0</v>
      </c>
      <c r="DT403" s="62">
        <f t="shared" si="3634"/>
        <v>0</v>
      </c>
      <c r="DU403" s="62">
        <f t="shared" si="3634"/>
        <v>0</v>
      </c>
      <c r="DV403" s="62">
        <f t="shared" si="3634"/>
        <v>0</v>
      </c>
      <c r="DW403" s="62">
        <f t="shared" si="3634"/>
        <v>0</v>
      </c>
      <c r="DX403" s="63">
        <f t="shared" si="3634"/>
        <v>0</v>
      </c>
      <c r="DY403" s="62">
        <f t="shared" si="3634"/>
        <v>0</v>
      </c>
      <c r="DZ403" s="62">
        <f t="shared" si="3634"/>
        <v>0</v>
      </c>
      <c r="EA403" s="62">
        <f t="shared" si="3634"/>
        <v>0</v>
      </c>
      <c r="EB403" s="111">
        <f t="shared" si="3634"/>
        <v>0</v>
      </c>
      <c r="EC403" s="63">
        <f t="shared" si="3634"/>
        <v>0</v>
      </c>
      <c r="ED403" s="62">
        <f t="shared" si="3634"/>
        <v>0</v>
      </c>
      <c r="EE403" s="62">
        <f t="shared" si="3634"/>
        <v>0</v>
      </c>
      <c r="EF403" s="62">
        <f t="shared" si="3634"/>
        <v>0</v>
      </c>
      <c r="EG403" s="62">
        <f t="shared" si="3634"/>
        <v>0</v>
      </c>
      <c r="EH403" s="62">
        <f t="shared" si="3634"/>
        <v>0</v>
      </c>
      <c r="EI403" s="62">
        <f t="shared" si="3634"/>
        <v>0</v>
      </c>
      <c r="EJ403" s="62">
        <f t="shared" si="3634"/>
        <v>0</v>
      </c>
      <c r="EK403" s="62">
        <f t="shared" si="3634"/>
        <v>0</v>
      </c>
      <c r="EL403" s="62">
        <f t="shared" si="3634"/>
        <v>0</v>
      </c>
      <c r="EM403" s="62">
        <f t="shared" si="3634"/>
        <v>0</v>
      </c>
      <c r="EN403" s="63">
        <f t="shared" si="3634"/>
        <v>0</v>
      </c>
      <c r="EO403" s="62">
        <f t="shared" ref="EO403:GZ403" si="3635">EO404</f>
        <v>0</v>
      </c>
      <c r="EP403" s="62">
        <f t="shared" si="3635"/>
        <v>0</v>
      </c>
      <c r="EQ403" s="62">
        <f t="shared" si="3635"/>
        <v>0</v>
      </c>
      <c r="ER403" s="111">
        <f t="shared" si="3635"/>
        <v>0</v>
      </c>
      <c r="ES403" s="63">
        <f t="shared" si="3635"/>
        <v>0</v>
      </c>
      <c r="ET403" s="62">
        <f t="shared" si="3635"/>
        <v>0</v>
      </c>
      <c r="EU403" s="62">
        <f t="shared" si="3635"/>
        <v>0</v>
      </c>
      <c r="EV403" s="62">
        <f t="shared" si="3635"/>
        <v>0</v>
      </c>
      <c r="EW403" s="62">
        <f t="shared" si="3635"/>
        <v>0</v>
      </c>
      <c r="EX403" s="62">
        <f t="shared" si="3635"/>
        <v>0</v>
      </c>
      <c r="EY403" s="62">
        <f t="shared" si="3635"/>
        <v>0</v>
      </c>
      <c r="EZ403" s="62">
        <f t="shared" si="3635"/>
        <v>0</v>
      </c>
      <c r="FA403" s="62">
        <f t="shared" si="3635"/>
        <v>0</v>
      </c>
      <c r="FB403" s="62">
        <f t="shared" si="3635"/>
        <v>0</v>
      </c>
      <c r="FC403" s="62">
        <f t="shared" si="3635"/>
        <v>0</v>
      </c>
      <c r="FD403" s="63">
        <f t="shared" si="3635"/>
        <v>0</v>
      </c>
      <c r="FE403" s="62">
        <f t="shared" si="3635"/>
        <v>0</v>
      </c>
      <c r="FF403" s="62">
        <f t="shared" si="3635"/>
        <v>0</v>
      </c>
      <c r="FG403" s="62">
        <f t="shared" si="3635"/>
        <v>0</v>
      </c>
      <c r="FH403" s="111">
        <f t="shared" si="3635"/>
        <v>0</v>
      </c>
      <c r="FI403" s="63">
        <f t="shared" si="3635"/>
        <v>0</v>
      </c>
      <c r="FJ403" s="62">
        <f t="shared" si="3635"/>
        <v>0</v>
      </c>
      <c r="FK403" s="62">
        <f t="shared" si="3635"/>
        <v>0</v>
      </c>
      <c r="FL403" s="62">
        <f t="shared" si="3635"/>
        <v>0</v>
      </c>
      <c r="FM403" s="62">
        <f t="shared" si="3635"/>
        <v>0</v>
      </c>
      <c r="FN403" s="62">
        <f t="shared" si="3635"/>
        <v>0</v>
      </c>
      <c r="FO403" s="62">
        <f t="shared" si="3635"/>
        <v>0</v>
      </c>
      <c r="FP403" s="62">
        <f t="shared" si="3635"/>
        <v>0</v>
      </c>
      <c r="FQ403" s="62">
        <f t="shared" si="3635"/>
        <v>0</v>
      </c>
      <c r="FR403" s="62">
        <f t="shared" si="3635"/>
        <v>0</v>
      </c>
      <c r="FS403" s="62">
        <f t="shared" si="3635"/>
        <v>0</v>
      </c>
      <c r="FT403" s="63">
        <f t="shared" si="3635"/>
        <v>0</v>
      </c>
      <c r="FU403" s="62">
        <f t="shared" si="3635"/>
        <v>0</v>
      </c>
      <c r="FV403" s="62">
        <f t="shared" si="3635"/>
        <v>0</v>
      </c>
      <c r="FW403" s="62">
        <f t="shared" si="3635"/>
        <v>0</v>
      </c>
      <c r="FX403" s="111">
        <f t="shared" si="3635"/>
        <v>0</v>
      </c>
      <c r="FY403" s="63">
        <f t="shared" si="3635"/>
        <v>0</v>
      </c>
      <c r="FZ403" s="62">
        <f t="shared" si="3635"/>
        <v>0</v>
      </c>
      <c r="GA403" s="62">
        <f t="shared" si="3635"/>
        <v>0</v>
      </c>
      <c r="GB403" s="62">
        <f t="shared" si="3635"/>
        <v>0</v>
      </c>
      <c r="GC403" s="62">
        <f t="shared" si="3635"/>
        <v>0</v>
      </c>
      <c r="GD403" s="62">
        <f t="shared" si="3635"/>
        <v>0</v>
      </c>
      <c r="GE403" s="62">
        <f t="shared" si="3635"/>
        <v>0</v>
      </c>
      <c r="GF403" s="62">
        <f t="shared" si="3635"/>
        <v>0</v>
      </c>
      <c r="GG403" s="62">
        <f t="shared" si="3635"/>
        <v>0</v>
      </c>
      <c r="GH403" s="62">
        <f t="shared" si="3635"/>
        <v>0</v>
      </c>
      <c r="GI403" s="62">
        <f t="shared" si="3635"/>
        <v>0</v>
      </c>
      <c r="GJ403" s="63">
        <f t="shared" si="3635"/>
        <v>0</v>
      </c>
      <c r="GK403" s="62">
        <f t="shared" si="3635"/>
        <v>0</v>
      </c>
      <c r="GL403" s="62">
        <f t="shared" si="3635"/>
        <v>0</v>
      </c>
      <c r="GM403" s="62">
        <f t="shared" si="3635"/>
        <v>0</v>
      </c>
      <c r="GN403" s="111">
        <f t="shared" si="3635"/>
        <v>0</v>
      </c>
      <c r="GO403" s="63">
        <f t="shared" si="3635"/>
        <v>0</v>
      </c>
      <c r="GP403" s="62">
        <f t="shared" si="3635"/>
        <v>0</v>
      </c>
      <c r="GQ403" s="62">
        <f t="shared" si="3635"/>
        <v>0</v>
      </c>
      <c r="GR403" s="62">
        <f t="shared" si="3635"/>
        <v>0</v>
      </c>
      <c r="GS403" s="62">
        <f t="shared" si="3635"/>
        <v>0</v>
      </c>
      <c r="GT403" s="62">
        <f t="shared" si="3635"/>
        <v>0</v>
      </c>
      <c r="GU403" s="62">
        <f t="shared" si="3635"/>
        <v>0</v>
      </c>
      <c r="GV403" s="62">
        <f t="shared" si="3635"/>
        <v>0</v>
      </c>
      <c r="GW403" s="62">
        <f t="shared" si="3635"/>
        <v>0</v>
      </c>
      <c r="GX403" s="62">
        <f t="shared" si="3635"/>
        <v>0</v>
      </c>
      <c r="GY403" s="62">
        <f t="shared" si="3635"/>
        <v>0</v>
      </c>
      <c r="GZ403" s="63">
        <f t="shared" si="3635"/>
        <v>0</v>
      </c>
      <c r="HA403" s="62">
        <f t="shared" ref="HA403:JY403" si="3636">HA404</f>
        <v>0</v>
      </c>
      <c r="HB403" s="62">
        <f t="shared" si="3636"/>
        <v>0</v>
      </c>
      <c r="HC403" s="62">
        <f t="shared" si="3636"/>
        <v>0</v>
      </c>
      <c r="HD403" s="62">
        <f t="shared" si="3636"/>
        <v>0</v>
      </c>
      <c r="HE403" s="62">
        <f t="shared" si="3636"/>
        <v>0</v>
      </c>
      <c r="HF403" s="62">
        <f t="shared" si="3636"/>
        <v>0</v>
      </c>
      <c r="HG403" s="62">
        <f t="shared" si="3636"/>
        <v>0</v>
      </c>
      <c r="HH403" s="62">
        <f t="shared" si="3636"/>
        <v>0</v>
      </c>
      <c r="HI403" s="62">
        <f t="shared" si="3636"/>
        <v>0</v>
      </c>
      <c r="HJ403" s="62">
        <f t="shared" si="3636"/>
        <v>0</v>
      </c>
      <c r="HK403" s="62">
        <f t="shared" si="3636"/>
        <v>0</v>
      </c>
      <c r="HL403" s="62">
        <f t="shared" si="3636"/>
        <v>0</v>
      </c>
      <c r="HM403" s="62">
        <f t="shared" si="3636"/>
        <v>0</v>
      </c>
      <c r="HN403" s="111">
        <f t="shared" si="3636"/>
        <v>0</v>
      </c>
      <c r="HO403" s="137">
        <f t="shared" si="3636"/>
        <v>0</v>
      </c>
      <c r="HP403" s="153">
        <f t="shared" si="3636"/>
        <v>0</v>
      </c>
      <c r="HQ403" s="63">
        <f t="shared" si="3636"/>
        <v>0</v>
      </c>
      <c r="HR403" s="62">
        <f t="shared" si="3636"/>
        <v>0</v>
      </c>
      <c r="HS403" s="62">
        <f t="shared" si="3636"/>
        <v>0</v>
      </c>
      <c r="HT403" s="62">
        <f t="shared" si="3636"/>
        <v>0</v>
      </c>
      <c r="HU403" s="62">
        <f t="shared" si="3636"/>
        <v>0</v>
      </c>
      <c r="HV403" s="62">
        <f t="shared" si="3636"/>
        <v>0</v>
      </c>
      <c r="HW403" s="62">
        <f t="shared" si="3636"/>
        <v>0</v>
      </c>
      <c r="HX403" s="62">
        <f t="shared" si="3636"/>
        <v>0</v>
      </c>
      <c r="HY403" s="62">
        <f t="shared" si="3636"/>
        <v>0</v>
      </c>
      <c r="HZ403" s="62">
        <f t="shared" si="3636"/>
        <v>0</v>
      </c>
      <c r="IA403" s="62">
        <f t="shared" si="3636"/>
        <v>0</v>
      </c>
      <c r="IB403" s="63">
        <f t="shared" si="3636"/>
        <v>0</v>
      </c>
      <c r="IC403" s="62">
        <f t="shared" si="3636"/>
        <v>0</v>
      </c>
      <c r="ID403" s="62">
        <f t="shared" si="3636"/>
        <v>0</v>
      </c>
      <c r="IE403" s="62">
        <f t="shared" si="3636"/>
        <v>0</v>
      </c>
      <c r="IF403" s="111">
        <f t="shared" si="3636"/>
        <v>0</v>
      </c>
      <c r="IG403" s="63">
        <f t="shared" si="3636"/>
        <v>0</v>
      </c>
      <c r="IH403" s="62">
        <f t="shared" si="3636"/>
        <v>0</v>
      </c>
      <c r="II403" s="62">
        <f t="shared" si="3636"/>
        <v>0</v>
      </c>
      <c r="IJ403" s="62">
        <f t="shared" si="3636"/>
        <v>0</v>
      </c>
      <c r="IK403" s="62">
        <f t="shared" si="3636"/>
        <v>0</v>
      </c>
      <c r="IL403" s="62">
        <f t="shared" si="3636"/>
        <v>0</v>
      </c>
      <c r="IM403" s="62">
        <f t="shared" si="3636"/>
        <v>0</v>
      </c>
      <c r="IN403" s="62">
        <f t="shared" si="3636"/>
        <v>0</v>
      </c>
      <c r="IO403" s="62">
        <f t="shared" si="3636"/>
        <v>0</v>
      </c>
      <c r="IP403" s="62">
        <f t="shared" si="3636"/>
        <v>0</v>
      </c>
      <c r="IQ403" s="62">
        <f t="shared" si="3636"/>
        <v>0</v>
      </c>
      <c r="IR403" s="63">
        <f t="shared" si="3636"/>
        <v>0</v>
      </c>
      <c r="IS403" s="62">
        <f t="shared" si="3636"/>
        <v>0</v>
      </c>
      <c r="IT403" s="62">
        <f t="shared" si="3636"/>
        <v>0</v>
      </c>
      <c r="IU403" s="62">
        <f t="shared" si="3636"/>
        <v>0</v>
      </c>
      <c r="IV403" s="111">
        <f t="shared" si="3636"/>
        <v>0</v>
      </c>
      <c r="IW403" s="63">
        <f t="shared" si="3636"/>
        <v>0</v>
      </c>
      <c r="IX403" s="62">
        <f t="shared" si="3636"/>
        <v>0</v>
      </c>
      <c r="IY403" s="62">
        <f t="shared" si="3636"/>
        <v>0</v>
      </c>
      <c r="IZ403" s="62">
        <f t="shared" si="3636"/>
        <v>0</v>
      </c>
      <c r="JA403" s="62">
        <f t="shared" si="3636"/>
        <v>0</v>
      </c>
      <c r="JB403" s="62">
        <f t="shared" si="3636"/>
        <v>0</v>
      </c>
      <c r="JC403" s="62">
        <f t="shared" si="3636"/>
        <v>0</v>
      </c>
      <c r="JD403" s="62">
        <f t="shared" si="3636"/>
        <v>0</v>
      </c>
      <c r="JE403" s="62">
        <f t="shared" si="3636"/>
        <v>0</v>
      </c>
      <c r="JF403" s="62">
        <f t="shared" si="3636"/>
        <v>0</v>
      </c>
      <c r="JG403" s="62">
        <f t="shared" si="3636"/>
        <v>0</v>
      </c>
      <c r="JH403" s="63">
        <f t="shared" si="3636"/>
        <v>0</v>
      </c>
      <c r="JI403" s="62">
        <f t="shared" si="3636"/>
        <v>0</v>
      </c>
      <c r="JJ403" s="62">
        <f t="shared" si="3636"/>
        <v>0</v>
      </c>
      <c r="JK403" s="62">
        <f t="shared" si="3636"/>
        <v>0</v>
      </c>
      <c r="JL403" s="111">
        <f t="shared" si="3636"/>
        <v>0</v>
      </c>
      <c r="JM403" s="63">
        <f t="shared" si="3636"/>
        <v>0</v>
      </c>
      <c r="JN403" s="62">
        <f t="shared" si="3636"/>
        <v>0</v>
      </c>
      <c r="JO403" s="62">
        <f t="shared" si="3636"/>
        <v>0</v>
      </c>
      <c r="JP403" s="62">
        <f t="shared" si="3636"/>
        <v>0</v>
      </c>
      <c r="JQ403" s="62">
        <f t="shared" si="3636"/>
        <v>0</v>
      </c>
      <c r="JR403" s="62">
        <f t="shared" si="3636"/>
        <v>0</v>
      </c>
      <c r="JS403" s="62">
        <f t="shared" si="3636"/>
        <v>0</v>
      </c>
      <c r="JT403" s="62">
        <f t="shared" si="3636"/>
        <v>0</v>
      </c>
      <c r="JU403" s="62">
        <f t="shared" si="3636"/>
        <v>0</v>
      </c>
      <c r="JV403" s="62">
        <f t="shared" si="3636"/>
        <v>0</v>
      </c>
      <c r="JW403" s="62">
        <f t="shared" si="3636"/>
        <v>0</v>
      </c>
      <c r="JX403" s="63">
        <f t="shared" si="3636"/>
        <v>0</v>
      </c>
      <c r="JY403" s="62">
        <f t="shared" si="3636"/>
        <v>0</v>
      </c>
      <c r="JZ403" s="62">
        <f t="shared" ref="JZ403:MV403" si="3637">JZ404</f>
        <v>0</v>
      </c>
      <c r="KA403" s="62">
        <f t="shared" si="3637"/>
        <v>0</v>
      </c>
      <c r="KB403" s="111">
        <f t="shared" si="3637"/>
        <v>0</v>
      </c>
      <c r="KC403" s="63">
        <f t="shared" si="3637"/>
        <v>0</v>
      </c>
      <c r="KD403" s="62">
        <f t="shared" si="3637"/>
        <v>0</v>
      </c>
      <c r="KE403" s="62">
        <f t="shared" si="3637"/>
        <v>0</v>
      </c>
      <c r="KF403" s="62">
        <f t="shared" si="3637"/>
        <v>0</v>
      </c>
      <c r="KG403" s="62">
        <f t="shared" si="3637"/>
        <v>0</v>
      </c>
      <c r="KH403" s="62">
        <f t="shared" si="3637"/>
        <v>0</v>
      </c>
      <c r="KI403" s="62">
        <f t="shared" si="3637"/>
        <v>0</v>
      </c>
      <c r="KJ403" s="62">
        <f t="shared" si="3637"/>
        <v>0</v>
      </c>
      <c r="KK403" s="62">
        <f t="shared" si="3637"/>
        <v>0</v>
      </c>
      <c r="KL403" s="62">
        <f t="shared" si="3637"/>
        <v>0</v>
      </c>
      <c r="KM403" s="62">
        <f t="shared" si="3637"/>
        <v>0</v>
      </c>
      <c r="KN403" s="63">
        <f t="shared" si="3637"/>
        <v>0</v>
      </c>
      <c r="KO403" s="62">
        <f t="shared" si="3637"/>
        <v>0</v>
      </c>
      <c r="KP403" s="62">
        <f t="shared" si="3637"/>
        <v>0</v>
      </c>
      <c r="KQ403" s="62">
        <f t="shared" si="3637"/>
        <v>0</v>
      </c>
      <c r="KR403" s="62">
        <f t="shared" si="3637"/>
        <v>0</v>
      </c>
      <c r="KS403" s="62">
        <f t="shared" si="3637"/>
        <v>0</v>
      </c>
      <c r="KT403" s="62">
        <f t="shared" si="3637"/>
        <v>0</v>
      </c>
      <c r="KU403" s="62">
        <f t="shared" si="3637"/>
        <v>0</v>
      </c>
      <c r="KV403" s="62">
        <f t="shared" si="3637"/>
        <v>0</v>
      </c>
      <c r="KW403" s="62">
        <f t="shared" si="3637"/>
        <v>0</v>
      </c>
      <c r="KX403" s="62">
        <f t="shared" si="3637"/>
        <v>0</v>
      </c>
      <c r="KY403" s="62">
        <f t="shared" si="3637"/>
        <v>0</v>
      </c>
      <c r="KZ403" s="62">
        <f t="shared" si="3637"/>
        <v>0</v>
      </c>
      <c r="LA403" s="62">
        <f t="shared" si="3637"/>
        <v>0</v>
      </c>
      <c r="LB403" s="111">
        <f t="shared" si="3637"/>
        <v>0</v>
      </c>
      <c r="LC403" s="153">
        <f t="shared" si="3637"/>
        <v>0</v>
      </c>
      <c r="LD403" s="63">
        <f t="shared" si="3637"/>
        <v>0</v>
      </c>
      <c r="LE403" s="62">
        <f t="shared" si="3637"/>
        <v>0</v>
      </c>
      <c r="LF403" s="62">
        <f t="shared" si="3637"/>
        <v>0</v>
      </c>
      <c r="LG403" s="62">
        <f t="shared" si="3637"/>
        <v>0</v>
      </c>
      <c r="LH403" s="62">
        <f t="shared" si="3637"/>
        <v>0</v>
      </c>
      <c r="LI403" s="62">
        <f t="shared" si="3637"/>
        <v>0</v>
      </c>
      <c r="LJ403" s="62">
        <f t="shared" si="3637"/>
        <v>0</v>
      </c>
      <c r="LK403" s="62">
        <f t="shared" si="3637"/>
        <v>0</v>
      </c>
      <c r="LL403" s="62">
        <f t="shared" si="3637"/>
        <v>0</v>
      </c>
      <c r="LM403" s="62">
        <f t="shared" si="3637"/>
        <v>0</v>
      </c>
      <c r="LN403" s="62">
        <f t="shared" si="3637"/>
        <v>0</v>
      </c>
      <c r="LO403" s="63">
        <f t="shared" si="3637"/>
        <v>0</v>
      </c>
      <c r="LP403" s="62">
        <f t="shared" si="3637"/>
        <v>0</v>
      </c>
      <c r="LQ403" s="62">
        <f t="shared" si="3637"/>
        <v>0</v>
      </c>
      <c r="LR403" s="62">
        <f t="shared" si="3637"/>
        <v>0</v>
      </c>
      <c r="LS403" s="111">
        <f t="shared" si="3637"/>
        <v>0</v>
      </c>
      <c r="LT403" s="63">
        <f t="shared" si="3637"/>
        <v>0</v>
      </c>
      <c r="LU403" s="62">
        <f t="shared" si="3637"/>
        <v>0</v>
      </c>
      <c r="LV403" s="62">
        <f t="shared" si="3637"/>
        <v>0</v>
      </c>
      <c r="LW403" s="62">
        <f t="shared" si="3637"/>
        <v>0</v>
      </c>
      <c r="LX403" s="62">
        <f t="shared" si="3637"/>
        <v>0</v>
      </c>
      <c r="LY403" s="62">
        <f t="shared" si="3637"/>
        <v>0</v>
      </c>
      <c r="LZ403" s="62">
        <f t="shared" si="3637"/>
        <v>0</v>
      </c>
      <c r="MA403" s="62">
        <f t="shared" si="3637"/>
        <v>0</v>
      </c>
      <c r="MB403" s="62">
        <f t="shared" si="3637"/>
        <v>0</v>
      </c>
      <c r="MC403" s="62">
        <f t="shared" si="3637"/>
        <v>0</v>
      </c>
      <c r="MD403" s="62">
        <f t="shared" si="3637"/>
        <v>0</v>
      </c>
      <c r="ME403" s="63">
        <f t="shared" si="3637"/>
        <v>0</v>
      </c>
      <c r="MF403" s="62">
        <f t="shared" si="3637"/>
        <v>0</v>
      </c>
      <c r="MG403" s="62">
        <f t="shared" si="3637"/>
        <v>0</v>
      </c>
      <c r="MH403" s="62">
        <f t="shared" si="3637"/>
        <v>0</v>
      </c>
      <c r="MI403" s="111">
        <f t="shared" si="3637"/>
        <v>0</v>
      </c>
      <c r="MJ403" s="63">
        <f t="shared" si="3637"/>
        <v>0</v>
      </c>
      <c r="MK403" s="62">
        <f t="shared" si="3637"/>
        <v>0</v>
      </c>
      <c r="ML403" s="62">
        <f t="shared" si="3637"/>
        <v>0</v>
      </c>
      <c r="MM403" s="62">
        <f t="shared" si="3637"/>
        <v>0</v>
      </c>
      <c r="MN403" s="62">
        <f t="shared" si="3637"/>
        <v>0</v>
      </c>
      <c r="MO403" s="62">
        <f t="shared" si="3637"/>
        <v>0</v>
      </c>
      <c r="MP403" s="62">
        <f t="shared" si="3637"/>
        <v>0</v>
      </c>
      <c r="MQ403" s="62">
        <f t="shared" si="3637"/>
        <v>0</v>
      </c>
      <c r="MR403" s="62">
        <f t="shared" si="3637"/>
        <v>0</v>
      </c>
      <c r="MS403" s="62">
        <f t="shared" si="3637"/>
        <v>0</v>
      </c>
      <c r="MT403" s="62">
        <f t="shared" si="3637"/>
        <v>0</v>
      </c>
      <c r="MU403" s="63">
        <f t="shared" si="3637"/>
        <v>0</v>
      </c>
      <c r="MV403" s="62">
        <f t="shared" si="3637"/>
        <v>0</v>
      </c>
      <c r="MW403" s="62">
        <f t="shared" ref="MW403:PI403" si="3638">MW404</f>
        <v>0</v>
      </c>
      <c r="MX403" s="62">
        <f t="shared" si="3638"/>
        <v>0</v>
      </c>
      <c r="MY403" s="111">
        <f t="shared" si="3638"/>
        <v>0</v>
      </c>
      <c r="MZ403" s="63">
        <f t="shared" si="3638"/>
        <v>0</v>
      </c>
      <c r="NA403" s="62">
        <f t="shared" si="3638"/>
        <v>0</v>
      </c>
      <c r="NB403" s="62">
        <f t="shared" si="3638"/>
        <v>0</v>
      </c>
      <c r="NC403" s="62">
        <f t="shared" si="3638"/>
        <v>0</v>
      </c>
      <c r="ND403" s="62">
        <f t="shared" si="3638"/>
        <v>0</v>
      </c>
      <c r="NE403" s="62">
        <f t="shared" si="3638"/>
        <v>0</v>
      </c>
      <c r="NF403" s="62">
        <f t="shared" si="3638"/>
        <v>0</v>
      </c>
      <c r="NG403" s="62">
        <f t="shared" si="3638"/>
        <v>0</v>
      </c>
      <c r="NH403" s="62">
        <f t="shared" si="3638"/>
        <v>0</v>
      </c>
      <c r="NI403" s="62">
        <f t="shared" si="3638"/>
        <v>0</v>
      </c>
      <c r="NJ403" s="62">
        <f t="shared" si="3638"/>
        <v>0</v>
      </c>
      <c r="NK403" s="63">
        <f t="shared" si="3638"/>
        <v>0</v>
      </c>
      <c r="NL403" s="62">
        <f t="shared" si="3638"/>
        <v>0</v>
      </c>
      <c r="NM403" s="62">
        <f t="shared" si="3638"/>
        <v>0</v>
      </c>
      <c r="NN403" s="62">
        <f t="shared" si="3638"/>
        <v>0</v>
      </c>
      <c r="NO403" s="111">
        <f t="shared" si="3638"/>
        <v>0</v>
      </c>
      <c r="NP403" s="63">
        <f t="shared" si="3638"/>
        <v>0</v>
      </c>
      <c r="NQ403" s="62">
        <f t="shared" si="3638"/>
        <v>0</v>
      </c>
      <c r="NR403" s="62">
        <f t="shared" si="3638"/>
        <v>0</v>
      </c>
      <c r="NS403" s="62">
        <f t="shared" si="3638"/>
        <v>0</v>
      </c>
      <c r="NT403" s="62">
        <f t="shared" si="3638"/>
        <v>0</v>
      </c>
      <c r="NU403" s="62">
        <f t="shared" si="3638"/>
        <v>0</v>
      </c>
      <c r="NV403" s="62">
        <f t="shared" si="3638"/>
        <v>0</v>
      </c>
      <c r="NW403" s="62">
        <f t="shared" si="3638"/>
        <v>0</v>
      </c>
      <c r="NX403" s="62">
        <f t="shared" si="3638"/>
        <v>0</v>
      </c>
      <c r="NY403" s="62">
        <f t="shared" si="3638"/>
        <v>0</v>
      </c>
      <c r="NZ403" s="62">
        <f t="shared" si="3638"/>
        <v>0</v>
      </c>
      <c r="OA403" s="63">
        <f t="shared" si="3638"/>
        <v>0</v>
      </c>
      <c r="OB403" s="62">
        <f t="shared" si="3638"/>
        <v>0</v>
      </c>
      <c r="OC403" s="62">
        <f t="shared" si="3638"/>
        <v>0</v>
      </c>
      <c r="OD403" s="62">
        <f t="shared" si="3638"/>
        <v>0</v>
      </c>
      <c r="OE403" s="111">
        <f t="shared" si="3638"/>
        <v>0</v>
      </c>
      <c r="OF403" s="63">
        <f t="shared" si="3638"/>
        <v>0</v>
      </c>
      <c r="OG403" s="62">
        <f t="shared" si="3638"/>
        <v>0</v>
      </c>
      <c r="OH403" s="62">
        <f t="shared" si="3638"/>
        <v>0</v>
      </c>
      <c r="OI403" s="62">
        <f t="shared" si="3638"/>
        <v>0</v>
      </c>
      <c r="OJ403" s="62">
        <f t="shared" si="3638"/>
        <v>0</v>
      </c>
      <c r="OK403" s="62">
        <f t="shared" si="3638"/>
        <v>0</v>
      </c>
      <c r="OL403" s="62">
        <f t="shared" si="3638"/>
        <v>0</v>
      </c>
      <c r="OM403" s="62">
        <f t="shared" si="3638"/>
        <v>0</v>
      </c>
      <c r="ON403" s="62">
        <f t="shared" si="3638"/>
        <v>0</v>
      </c>
      <c r="OO403" s="62">
        <f t="shared" si="3638"/>
        <v>0</v>
      </c>
      <c r="OP403" s="62">
        <f t="shared" si="3638"/>
        <v>0</v>
      </c>
      <c r="OQ403" s="63">
        <f t="shared" si="3638"/>
        <v>0</v>
      </c>
      <c r="OR403" s="62">
        <f t="shared" si="3638"/>
        <v>0</v>
      </c>
      <c r="OS403" s="62">
        <f t="shared" si="3638"/>
        <v>0</v>
      </c>
      <c r="OT403" s="62">
        <f t="shared" si="3638"/>
        <v>0</v>
      </c>
      <c r="OU403" s="111">
        <f t="shared" si="3638"/>
        <v>0</v>
      </c>
      <c r="OV403" s="63">
        <f t="shared" si="3638"/>
        <v>0</v>
      </c>
      <c r="OW403" s="62">
        <f t="shared" si="3638"/>
        <v>0</v>
      </c>
      <c r="OX403" s="62">
        <f t="shared" si="3638"/>
        <v>0</v>
      </c>
      <c r="OY403" s="62">
        <f t="shared" si="3638"/>
        <v>0</v>
      </c>
      <c r="OZ403" s="62">
        <f t="shared" si="3638"/>
        <v>0</v>
      </c>
      <c r="PA403" s="62">
        <f t="shared" si="3638"/>
        <v>0</v>
      </c>
      <c r="PB403" s="62">
        <f t="shared" si="3638"/>
        <v>0</v>
      </c>
      <c r="PC403" s="62">
        <f t="shared" si="3638"/>
        <v>0</v>
      </c>
      <c r="PD403" s="62">
        <f t="shared" si="3638"/>
        <v>0</v>
      </c>
      <c r="PE403" s="62">
        <f t="shared" si="3638"/>
        <v>0</v>
      </c>
      <c r="PF403" s="62">
        <f t="shared" si="3638"/>
        <v>0</v>
      </c>
      <c r="PG403" s="63">
        <f t="shared" si="3638"/>
        <v>0</v>
      </c>
      <c r="PH403" s="62">
        <f t="shared" si="3638"/>
        <v>0</v>
      </c>
      <c r="PI403" s="62">
        <f t="shared" si="3638"/>
        <v>0</v>
      </c>
      <c r="PJ403" s="62">
        <f t="shared" ref="PJ403:SR403" si="3639">PJ404</f>
        <v>0</v>
      </c>
      <c r="PK403" s="111">
        <f t="shared" si="3639"/>
        <v>0</v>
      </c>
      <c r="PL403" s="63">
        <f t="shared" si="3639"/>
        <v>0</v>
      </c>
      <c r="PM403" s="62">
        <f t="shared" si="3639"/>
        <v>0</v>
      </c>
      <c r="PN403" s="62">
        <f t="shared" si="3639"/>
        <v>0</v>
      </c>
      <c r="PO403" s="62">
        <f t="shared" si="3639"/>
        <v>0</v>
      </c>
      <c r="PP403" s="62">
        <f t="shared" si="3639"/>
        <v>0</v>
      </c>
      <c r="PQ403" s="62">
        <f t="shared" si="3639"/>
        <v>0</v>
      </c>
      <c r="PR403" s="62">
        <f t="shared" si="3639"/>
        <v>0</v>
      </c>
      <c r="PS403" s="62">
        <f t="shared" si="3639"/>
        <v>0</v>
      </c>
      <c r="PT403" s="62">
        <f t="shared" si="3639"/>
        <v>0</v>
      </c>
      <c r="PU403" s="62">
        <f t="shared" si="3639"/>
        <v>0</v>
      </c>
      <c r="PV403" s="62">
        <f t="shared" si="3639"/>
        <v>0</v>
      </c>
      <c r="PW403" s="63">
        <f t="shared" si="3639"/>
        <v>0</v>
      </c>
      <c r="PX403" s="62">
        <f t="shared" si="3639"/>
        <v>0</v>
      </c>
      <c r="PY403" s="62">
        <f t="shared" si="3639"/>
        <v>0</v>
      </c>
      <c r="PZ403" s="62">
        <f t="shared" si="3639"/>
        <v>0</v>
      </c>
      <c r="QA403" s="111">
        <f t="shared" si="3639"/>
        <v>0</v>
      </c>
      <c r="QB403" s="63">
        <f t="shared" si="3639"/>
        <v>0</v>
      </c>
      <c r="QC403" s="62">
        <f t="shared" si="3639"/>
        <v>0</v>
      </c>
      <c r="QD403" s="62">
        <f t="shared" si="3639"/>
        <v>0</v>
      </c>
      <c r="QE403" s="62">
        <f t="shared" si="3639"/>
        <v>0</v>
      </c>
      <c r="QF403" s="62">
        <f t="shared" si="3639"/>
        <v>0</v>
      </c>
      <c r="QG403" s="62">
        <f t="shared" si="3639"/>
        <v>0</v>
      </c>
      <c r="QH403" s="62">
        <f t="shared" si="3639"/>
        <v>0</v>
      </c>
      <c r="QI403" s="62">
        <f t="shared" si="3639"/>
        <v>0</v>
      </c>
      <c r="QJ403" s="62">
        <f t="shared" si="3639"/>
        <v>0</v>
      </c>
      <c r="QK403" s="62">
        <f t="shared" si="3639"/>
        <v>0</v>
      </c>
      <c r="QL403" s="62">
        <f t="shared" si="3639"/>
        <v>0</v>
      </c>
      <c r="QM403" s="63">
        <f t="shared" si="3639"/>
        <v>0</v>
      </c>
      <c r="QN403" s="62">
        <f t="shared" si="3639"/>
        <v>0</v>
      </c>
      <c r="QO403" s="62">
        <f t="shared" si="3639"/>
        <v>0</v>
      </c>
      <c r="QP403" s="62">
        <f t="shared" si="3639"/>
        <v>0</v>
      </c>
      <c r="QQ403" s="111">
        <f t="shared" si="3639"/>
        <v>0</v>
      </c>
      <c r="QR403" s="63">
        <f t="shared" si="3639"/>
        <v>0</v>
      </c>
      <c r="QS403" s="62">
        <f t="shared" si="3639"/>
        <v>0</v>
      </c>
      <c r="QT403" s="62">
        <f t="shared" si="3639"/>
        <v>0</v>
      </c>
      <c r="QU403" s="62">
        <f t="shared" si="3639"/>
        <v>0</v>
      </c>
      <c r="QV403" s="62">
        <f t="shared" si="3639"/>
        <v>0</v>
      </c>
      <c r="QW403" s="62">
        <f t="shared" si="3639"/>
        <v>0</v>
      </c>
      <c r="QX403" s="62">
        <f t="shared" si="3639"/>
        <v>0</v>
      </c>
      <c r="QY403" s="62">
        <f t="shared" si="3639"/>
        <v>0</v>
      </c>
      <c r="QZ403" s="62">
        <f t="shared" si="3639"/>
        <v>0</v>
      </c>
      <c r="RA403" s="62">
        <f t="shared" si="3639"/>
        <v>0</v>
      </c>
      <c r="RB403" s="62">
        <f t="shared" si="3639"/>
        <v>0</v>
      </c>
      <c r="RC403" s="63">
        <f t="shared" si="3639"/>
        <v>0</v>
      </c>
      <c r="RD403" s="62">
        <f t="shared" si="3639"/>
        <v>0</v>
      </c>
      <c r="RE403" s="62">
        <f t="shared" si="3639"/>
        <v>0</v>
      </c>
      <c r="RF403" s="62">
        <f t="shared" si="3639"/>
        <v>0</v>
      </c>
      <c r="RG403" s="62">
        <f t="shared" si="3639"/>
        <v>0</v>
      </c>
      <c r="RH403" s="62">
        <f t="shared" si="3639"/>
        <v>0</v>
      </c>
      <c r="RI403" s="62">
        <f t="shared" si="3639"/>
        <v>0</v>
      </c>
      <c r="RJ403" s="62">
        <f t="shared" si="3639"/>
        <v>0</v>
      </c>
      <c r="RK403" s="62">
        <f t="shared" si="3639"/>
        <v>0</v>
      </c>
      <c r="RL403" s="62">
        <f t="shared" si="3639"/>
        <v>0</v>
      </c>
      <c r="RM403" s="62">
        <f t="shared" si="3639"/>
        <v>0</v>
      </c>
      <c r="RN403" s="62">
        <f t="shared" si="3639"/>
        <v>0</v>
      </c>
      <c r="RO403" s="62">
        <f t="shared" si="3639"/>
        <v>0</v>
      </c>
      <c r="RP403" s="62">
        <f t="shared" si="3639"/>
        <v>0</v>
      </c>
      <c r="RQ403" s="111">
        <f t="shared" si="3639"/>
        <v>0</v>
      </c>
      <c r="RR403" s="153">
        <f t="shared" si="3639"/>
        <v>0</v>
      </c>
      <c r="RS403" s="63">
        <f t="shared" si="3639"/>
        <v>0</v>
      </c>
      <c r="RT403" s="62">
        <f t="shared" si="3639"/>
        <v>0</v>
      </c>
      <c r="RU403" s="62">
        <f t="shared" si="3639"/>
        <v>0</v>
      </c>
      <c r="RV403" s="62">
        <f t="shared" si="3639"/>
        <v>0</v>
      </c>
      <c r="RW403" s="62">
        <f t="shared" si="3639"/>
        <v>0</v>
      </c>
      <c r="RX403" s="62">
        <f t="shared" si="3639"/>
        <v>0</v>
      </c>
      <c r="RY403" s="62">
        <f t="shared" si="3639"/>
        <v>0</v>
      </c>
      <c r="RZ403" s="62">
        <f t="shared" si="3639"/>
        <v>0</v>
      </c>
      <c r="SA403" s="62">
        <f t="shared" si="3639"/>
        <v>0</v>
      </c>
      <c r="SB403" s="62">
        <f t="shared" si="3639"/>
        <v>0</v>
      </c>
      <c r="SC403" s="62">
        <f t="shared" si="3639"/>
        <v>0</v>
      </c>
      <c r="SD403" s="63">
        <f t="shared" si="3639"/>
        <v>0</v>
      </c>
      <c r="SE403" s="62">
        <f t="shared" si="3639"/>
        <v>0</v>
      </c>
      <c r="SF403" s="62">
        <f t="shared" si="3639"/>
        <v>0</v>
      </c>
      <c r="SG403" s="62">
        <f t="shared" si="3639"/>
        <v>0</v>
      </c>
      <c r="SH403" s="111">
        <f t="shared" si="3639"/>
        <v>0</v>
      </c>
      <c r="SI403" s="63">
        <f t="shared" si="3639"/>
        <v>0</v>
      </c>
      <c r="SJ403" s="62">
        <f t="shared" si="3639"/>
        <v>0</v>
      </c>
      <c r="SK403" s="62">
        <f t="shared" si="3639"/>
        <v>0</v>
      </c>
      <c r="SL403" s="62">
        <f t="shared" si="3639"/>
        <v>0</v>
      </c>
      <c r="SM403" s="62">
        <f t="shared" si="3639"/>
        <v>0</v>
      </c>
      <c r="SN403" s="62">
        <f t="shared" si="3639"/>
        <v>0</v>
      </c>
      <c r="SO403" s="62">
        <f t="shared" si="3639"/>
        <v>0</v>
      </c>
      <c r="SP403" s="62">
        <f t="shared" si="3639"/>
        <v>0</v>
      </c>
      <c r="SQ403" s="62">
        <f t="shared" si="3639"/>
        <v>0</v>
      </c>
      <c r="SR403" s="62">
        <f t="shared" si="3639"/>
        <v>0</v>
      </c>
      <c r="SS403" s="62">
        <f t="shared" ref="SS403:VD403" si="3640">SS404</f>
        <v>0</v>
      </c>
      <c r="ST403" s="63">
        <f t="shared" si="3640"/>
        <v>0</v>
      </c>
      <c r="SU403" s="62">
        <f t="shared" si="3640"/>
        <v>0</v>
      </c>
      <c r="SV403" s="62">
        <f t="shared" si="3640"/>
        <v>0</v>
      </c>
      <c r="SW403" s="62">
        <f t="shared" si="3640"/>
        <v>0</v>
      </c>
      <c r="SX403" s="111">
        <f t="shared" si="3640"/>
        <v>0</v>
      </c>
      <c r="SY403" s="63">
        <f t="shared" si="3640"/>
        <v>0</v>
      </c>
      <c r="SZ403" s="62">
        <f t="shared" si="3640"/>
        <v>0</v>
      </c>
      <c r="TA403" s="62">
        <f t="shared" si="3640"/>
        <v>0</v>
      </c>
      <c r="TB403" s="62">
        <f t="shared" si="3640"/>
        <v>0</v>
      </c>
      <c r="TC403" s="62">
        <f t="shared" si="3640"/>
        <v>0</v>
      </c>
      <c r="TD403" s="62">
        <f t="shared" si="3640"/>
        <v>0</v>
      </c>
      <c r="TE403" s="62">
        <f t="shared" si="3640"/>
        <v>0</v>
      </c>
      <c r="TF403" s="62">
        <f t="shared" si="3640"/>
        <v>0</v>
      </c>
      <c r="TG403" s="62">
        <f t="shared" si="3640"/>
        <v>0</v>
      </c>
      <c r="TH403" s="62">
        <f t="shared" si="3640"/>
        <v>0</v>
      </c>
      <c r="TI403" s="62">
        <f t="shared" si="3640"/>
        <v>0</v>
      </c>
      <c r="TJ403" s="63">
        <f t="shared" si="3640"/>
        <v>0</v>
      </c>
      <c r="TK403" s="62">
        <f t="shared" si="3640"/>
        <v>0</v>
      </c>
      <c r="TL403" s="62">
        <f t="shared" si="3640"/>
        <v>0</v>
      </c>
      <c r="TM403" s="62">
        <f t="shared" si="3640"/>
        <v>0</v>
      </c>
      <c r="TN403" s="111">
        <f t="shared" si="3640"/>
        <v>0</v>
      </c>
      <c r="TO403" s="63">
        <f t="shared" si="3640"/>
        <v>0</v>
      </c>
      <c r="TP403" s="62">
        <f t="shared" si="3640"/>
        <v>0</v>
      </c>
      <c r="TQ403" s="62">
        <f t="shared" si="3640"/>
        <v>0</v>
      </c>
      <c r="TR403" s="62">
        <f t="shared" si="3640"/>
        <v>0</v>
      </c>
      <c r="TS403" s="62">
        <f t="shared" si="3640"/>
        <v>0</v>
      </c>
      <c r="TT403" s="62">
        <f t="shared" si="3640"/>
        <v>0</v>
      </c>
      <c r="TU403" s="62">
        <f t="shared" si="3640"/>
        <v>0</v>
      </c>
      <c r="TV403" s="62">
        <f t="shared" si="3640"/>
        <v>0</v>
      </c>
      <c r="TW403" s="62">
        <f t="shared" si="3640"/>
        <v>0</v>
      </c>
      <c r="TX403" s="62">
        <f t="shared" si="3640"/>
        <v>0</v>
      </c>
      <c r="TY403" s="62">
        <f t="shared" si="3640"/>
        <v>0</v>
      </c>
      <c r="TZ403" s="63">
        <f t="shared" si="3640"/>
        <v>0</v>
      </c>
      <c r="UA403" s="62">
        <f t="shared" si="3640"/>
        <v>0</v>
      </c>
      <c r="UB403" s="62">
        <f t="shared" si="3640"/>
        <v>0</v>
      </c>
      <c r="UC403" s="62">
        <f t="shared" si="3640"/>
        <v>0</v>
      </c>
      <c r="UD403" s="111">
        <f t="shared" si="3640"/>
        <v>0</v>
      </c>
      <c r="UE403" s="63">
        <f t="shared" si="3640"/>
        <v>0</v>
      </c>
      <c r="UF403" s="62">
        <f t="shared" si="3640"/>
        <v>0</v>
      </c>
      <c r="UG403" s="62">
        <f t="shared" si="3640"/>
        <v>0</v>
      </c>
      <c r="UH403" s="62">
        <f t="shared" si="3640"/>
        <v>0</v>
      </c>
      <c r="UI403" s="62">
        <f t="shared" si="3640"/>
        <v>0</v>
      </c>
      <c r="UJ403" s="62">
        <f t="shared" si="3640"/>
        <v>0</v>
      </c>
      <c r="UK403" s="62">
        <f t="shared" si="3640"/>
        <v>0</v>
      </c>
      <c r="UL403" s="62">
        <f t="shared" si="3640"/>
        <v>0</v>
      </c>
      <c r="UM403" s="62">
        <f t="shared" si="3640"/>
        <v>0</v>
      </c>
      <c r="UN403" s="62">
        <f t="shared" si="3640"/>
        <v>0</v>
      </c>
      <c r="UO403" s="62">
        <f t="shared" si="3640"/>
        <v>0</v>
      </c>
      <c r="UP403" s="63">
        <f t="shared" si="3640"/>
        <v>0</v>
      </c>
      <c r="UQ403" s="62">
        <f t="shared" si="3640"/>
        <v>0</v>
      </c>
      <c r="UR403" s="62">
        <f t="shared" si="3640"/>
        <v>0</v>
      </c>
      <c r="US403" s="62">
        <f t="shared" si="3640"/>
        <v>0</v>
      </c>
      <c r="UT403" s="62">
        <f t="shared" si="3640"/>
        <v>0</v>
      </c>
      <c r="UU403" s="62">
        <f t="shared" si="3640"/>
        <v>0</v>
      </c>
      <c r="UV403" s="62">
        <f t="shared" si="3640"/>
        <v>0</v>
      </c>
      <c r="UW403" s="62">
        <f t="shared" si="3640"/>
        <v>0</v>
      </c>
      <c r="UX403" s="62">
        <f t="shared" si="3640"/>
        <v>0</v>
      </c>
      <c r="UY403" s="62">
        <f t="shared" si="3640"/>
        <v>0</v>
      </c>
      <c r="UZ403" s="62">
        <f t="shared" si="3640"/>
        <v>0</v>
      </c>
      <c r="VA403" s="62">
        <f t="shared" si="3640"/>
        <v>0</v>
      </c>
      <c r="VB403" s="62">
        <f t="shared" si="3640"/>
        <v>0</v>
      </c>
      <c r="VC403" s="62">
        <f t="shared" si="3640"/>
        <v>0</v>
      </c>
      <c r="VD403" s="111">
        <f t="shared" si="3640"/>
        <v>0</v>
      </c>
      <c r="VE403" s="10" t="str">
        <f t="shared" si="3632"/>
        <v>-</v>
      </c>
    </row>
    <row r="404" spans="1:577" ht="20.149999999999999" customHeight="1">
      <c r="A404" s="40"/>
      <c r="B404" s="34">
        <v>2201</v>
      </c>
      <c r="C404" s="34"/>
      <c r="D404" s="35" t="s">
        <v>343</v>
      </c>
      <c r="E404" s="190">
        <f t="shared" ref="E404:T404" si="3641">SUM(E405:E406)</f>
        <v>0</v>
      </c>
      <c r="F404" s="191">
        <f t="shared" si="3641"/>
        <v>0</v>
      </c>
      <c r="G404" s="191">
        <f t="shared" si="3641"/>
        <v>0</v>
      </c>
      <c r="H404" s="192">
        <f t="shared" si="3641"/>
        <v>0</v>
      </c>
      <c r="I404" s="228">
        <f t="shared" si="3641"/>
        <v>0</v>
      </c>
      <c r="J404" s="191">
        <f t="shared" si="3641"/>
        <v>0</v>
      </c>
      <c r="K404" s="59">
        <f t="shared" si="3641"/>
        <v>0</v>
      </c>
      <c r="L404" s="58">
        <f t="shared" si="3641"/>
        <v>0</v>
      </c>
      <c r="M404" s="58">
        <f t="shared" si="3641"/>
        <v>0</v>
      </c>
      <c r="N404" s="58">
        <f t="shared" si="3641"/>
        <v>0</v>
      </c>
      <c r="O404" s="58">
        <f t="shared" si="3641"/>
        <v>0</v>
      </c>
      <c r="P404" s="58">
        <f t="shared" si="3641"/>
        <v>0</v>
      </c>
      <c r="Q404" s="58">
        <f t="shared" si="3641"/>
        <v>0</v>
      </c>
      <c r="R404" s="58">
        <f t="shared" si="3641"/>
        <v>0</v>
      </c>
      <c r="S404" s="58">
        <f t="shared" si="3641"/>
        <v>0</v>
      </c>
      <c r="T404" s="58">
        <f t="shared" si="3641"/>
        <v>0</v>
      </c>
      <c r="U404" s="59">
        <f t="shared" ref="U404:Y404" si="3642">SUM(U405:U406)</f>
        <v>0</v>
      </c>
      <c r="V404" s="58">
        <f t="shared" si="3642"/>
        <v>0</v>
      </c>
      <c r="W404" s="58">
        <f t="shared" si="3642"/>
        <v>0</v>
      </c>
      <c r="X404" s="58">
        <f t="shared" si="3642"/>
        <v>0</v>
      </c>
      <c r="Y404" s="109">
        <f t="shared" si="3642"/>
        <v>0</v>
      </c>
      <c r="Z404" s="59">
        <f t="shared" ref="Z404:AJ404" si="3643">SUM(Z405:Z406)</f>
        <v>0</v>
      </c>
      <c r="AA404" s="58">
        <f t="shared" si="3643"/>
        <v>0</v>
      </c>
      <c r="AB404" s="58">
        <f t="shared" si="3643"/>
        <v>0</v>
      </c>
      <c r="AC404" s="58">
        <f t="shared" si="3643"/>
        <v>0</v>
      </c>
      <c r="AD404" s="58">
        <f t="shared" si="3643"/>
        <v>0</v>
      </c>
      <c r="AE404" s="58">
        <f t="shared" si="3643"/>
        <v>0</v>
      </c>
      <c r="AF404" s="58">
        <f t="shared" si="3643"/>
        <v>0</v>
      </c>
      <c r="AG404" s="58">
        <f t="shared" si="3643"/>
        <v>0</v>
      </c>
      <c r="AH404" s="58">
        <f t="shared" si="3643"/>
        <v>0</v>
      </c>
      <c r="AI404" s="58">
        <f t="shared" si="3643"/>
        <v>0</v>
      </c>
      <c r="AJ404" s="58">
        <f t="shared" si="3643"/>
        <v>0</v>
      </c>
      <c r="AK404" s="59">
        <f t="shared" ref="AK404:AO404" si="3644">SUM(AK405:AK406)</f>
        <v>0</v>
      </c>
      <c r="AL404" s="58">
        <f t="shared" si="3644"/>
        <v>0</v>
      </c>
      <c r="AM404" s="58">
        <f t="shared" si="3644"/>
        <v>0</v>
      </c>
      <c r="AN404" s="58">
        <f t="shared" si="3644"/>
        <v>0</v>
      </c>
      <c r="AO404" s="109">
        <f t="shared" si="3644"/>
        <v>0</v>
      </c>
      <c r="AP404" s="59">
        <f t="shared" ref="AP404:AZ404" si="3645">SUM(AP405:AP406)</f>
        <v>0</v>
      </c>
      <c r="AQ404" s="58">
        <f t="shared" si="3645"/>
        <v>0</v>
      </c>
      <c r="AR404" s="58">
        <f t="shared" si="3645"/>
        <v>0</v>
      </c>
      <c r="AS404" s="58">
        <f t="shared" si="3645"/>
        <v>0</v>
      </c>
      <c r="AT404" s="58">
        <f t="shared" si="3645"/>
        <v>0</v>
      </c>
      <c r="AU404" s="58">
        <f t="shared" si="3645"/>
        <v>0</v>
      </c>
      <c r="AV404" s="58">
        <f t="shared" si="3645"/>
        <v>0</v>
      </c>
      <c r="AW404" s="58">
        <f t="shared" si="3645"/>
        <v>0</v>
      </c>
      <c r="AX404" s="58">
        <f t="shared" si="3645"/>
        <v>0</v>
      </c>
      <c r="AY404" s="58">
        <f t="shared" si="3645"/>
        <v>0</v>
      </c>
      <c r="AZ404" s="58">
        <f t="shared" si="3645"/>
        <v>0</v>
      </c>
      <c r="BA404" s="59">
        <f t="shared" ref="BA404:BE404" si="3646">SUM(BA405:BA406)</f>
        <v>0</v>
      </c>
      <c r="BB404" s="58">
        <f t="shared" si="3646"/>
        <v>0</v>
      </c>
      <c r="BC404" s="58">
        <f t="shared" si="3646"/>
        <v>0</v>
      </c>
      <c r="BD404" s="58">
        <f t="shared" si="3646"/>
        <v>0</v>
      </c>
      <c r="BE404" s="109">
        <f t="shared" si="3646"/>
        <v>0</v>
      </c>
      <c r="BF404" s="59">
        <f t="shared" ref="BF404:BP404" si="3647">SUM(BF405:BF406)</f>
        <v>0</v>
      </c>
      <c r="BG404" s="58">
        <f t="shared" si="3647"/>
        <v>0</v>
      </c>
      <c r="BH404" s="58">
        <f t="shared" si="3647"/>
        <v>0</v>
      </c>
      <c r="BI404" s="58">
        <f t="shared" si="3647"/>
        <v>0</v>
      </c>
      <c r="BJ404" s="58">
        <f t="shared" si="3647"/>
        <v>0</v>
      </c>
      <c r="BK404" s="58">
        <f t="shared" si="3647"/>
        <v>0</v>
      </c>
      <c r="BL404" s="58">
        <f t="shared" si="3647"/>
        <v>0</v>
      </c>
      <c r="BM404" s="58">
        <f t="shared" si="3647"/>
        <v>0</v>
      </c>
      <c r="BN404" s="58">
        <f t="shared" si="3647"/>
        <v>0</v>
      </c>
      <c r="BO404" s="58">
        <f t="shared" si="3647"/>
        <v>0</v>
      </c>
      <c r="BP404" s="58">
        <f t="shared" si="3647"/>
        <v>0</v>
      </c>
      <c r="BQ404" s="59">
        <f t="shared" ref="BQ404:BU404" si="3648">SUM(BQ405:BQ406)</f>
        <v>0</v>
      </c>
      <c r="BR404" s="58">
        <f t="shared" si="3648"/>
        <v>0</v>
      </c>
      <c r="BS404" s="58">
        <f t="shared" si="3648"/>
        <v>0</v>
      </c>
      <c r="BT404" s="58">
        <f t="shared" si="3648"/>
        <v>0</v>
      </c>
      <c r="BU404" s="109">
        <f t="shared" si="3648"/>
        <v>0</v>
      </c>
      <c r="BV404" s="59">
        <f t="shared" ref="BV404:CF404" si="3649">SUM(BV405:BV406)</f>
        <v>0</v>
      </c>
      <c r="BW404" s="58">
        <f t="shared" si="3649"/>
        <v>0</v>
      </c>
      <c r="BX404" s="58">
        <f t="shared" si="3649"/>
        <v>0</v>
      </c>
      <c r="BY404" s="58">
        <f t="shared" si="3649"/>
        <v>0</v>
      </c>
      <c r="BZ404" s="58">
        <f t="shared" si="3649"/>
        <v>0</v>
      </c>
      <c r="CA404" s="58">
        <f t="shared" si="3649"/>
        <v>0</v>
      </c>
      <c r="CB404" s="58">
        <f t="shared" si="3649"/>
        <v>0</v>
      </c>
      <c r="CC404" s="58">
        <f t="shared" si="3649"/>
        <v>0</v>
      </c>
      <c r="CD404" s="58">
        <f t="shared" si="3649"/>
        <v>0</v>
      </c>
      <c r="CE404" s="58">
        <f t="shared" si="3649"/>
        <v>0</v>
      </c>
      <c r="CF404" s="58">
        <f t="shared" si="3649"/>
        <v>0</v>
      </c>
      <c r="CG404" s="59">
        <f t="shared" ref="CG404:CU404" si="3650">SUM(CG405:CG406)</f>
        <v>0</v>
      </c>
      <c r="CH404" s="58">
        <f t="shared" si="3650"/>
        <v>0</v>
      </c>
      <c r="CI404" s="58">
        <f t="shared" si="3650"/>
        <v>0</v>
      </c>
      <c r="CJ404" s="58">
        <f t="shared" si="3650"/>
        <v>0</v>
      </c>
      <c r="CK404" s="58">
        <f t="shared" ref="CK404:CT404" si="3651">SUM(CK405:CK406)</f>
        <v>0</v>
      </c>
      <c r="CL404" s="58">
        <f t="shared" si="3651"/>
        <v>0</v>
      </c>
      <c r="CM404" s="58">
        <f t="shared" si="3651"/>
        <v>0</v>
      </c>
      <c r="CN404" s="58">
        <f t="shared" si="3651"/>
        <v>0</v>
      </c>
      <c r="CO404" s="58">
        <f t="shared" si="3651"/>
        <v>0</v>
      </c>
      <c r="CP404" s="58">
        <f t="shared" si="3651"/>
        <v>0</v>
      </c>
      <c r="CQ404" s="58">
        <f t="shared" si="3651"/>
        <v>0</v>
      </c>
      <c r="CR404" s="58">
        <f t="shared" si="3651"/>
        <v>0</v>
      </c>
      <c r="CS404" s="58">
        <f t="shared" si="3651"/>
        <v>0</v>
      </c>
      <c r="CT404" s="58">
        <f t="shared" si="3651"/>
        <v>0</v>
      </c>
      <c r="CU404" s="109">
        <f t="shared" si="3650"/>
        <v>0</v>
      </c>
      <c r="CV404" s="152">
        <f t="shared" ref="CV404:DG404" si="3652">SUM(CV405:CV406)</f>
        <v>0</v>
      </c>
      <c r="CW404" s="59">
        <f t="shared" si="3652"/>
        <v>0</v>
      </c>
      <c r="CX404" s="58">
        <f t="shared" si="3652"/>
        <v>0</v>
      </c>
      <c r="CY404" s="58">
        <f t="shared" si="3652"/>
        <v>0</v>
      </c>
      <c r="CZ404" s="58">
        <f t="shared" si="3652"/>
        <v>0</v>
      </c>
      <c r="DA404" s="58">
        <f t="shared" si="3652"/>
        <v>0</v>
      </c>
      <c r="DB404" s="58">
        <f t="shared" si="3652"/>
        <v>0</v>
      </c>
      <c r="DC404" s="58">
        <f t="shared" si="3652"/>
        <v>0</v>
      </c>
      <c r="DD404" s="58">
        <f t="shared" si="3652"/>
        <v>0</v>
      </c>
      <c r="DE404" s="58">
        <f t="shared" si="3652"/>
        <v>0</v>
      </c>
      <c r="DF404" s="58">
        <f t="shared" si="3652"/>
        <v>0</v>
      </c>
      <c r="DG404" s="58">
        <f t="shared" si="3652"/>
        <v>0</v>
      </c>
      <c r="DH404" s="59">
        <f t="shared" ref="DH404:DL404" si="3653">SUM(DH405:DH406)</f>
        <v>0</v>
      </c>
      <c r="DI404" s="58">
        <f t="shared" si="3653"/>
        <v>0</v>
      </c>
      <c r="DJ404" s="58">
        <f t="shared" si="3653"/>
        <v>0</v>
      </c>
      <c r="DK404" s="58">
        <f t="shared" si="3653"/>
        <v>0</v>
      </c>
      <c r="DL404" s="109">
        <f t="shared" si="3653"/>
        <v>0</v>
      </c>
      <c r="DM404" s="59">
        <f t="shared" ref="DM404:DW404" si="3654">SUM(DM405:DM406)</f>
        <v>0</v>
      </c>
      <c r="DN404" s="58">
        <f t="shared" si="3654"/>
        <v>0</v>
      </c>
      <c r="DO404" s="58">
        <f t="shared" si="3654"/>
        <v>0</v>
      </c>
      <c r="DP404" s="58">
        <f t="shared" si="3654"/>
        <v>0</v>
      </c>
      <c r="DQ404" s="58">
        <f t="shared" si="3654"/>
        <v>0</v>
      </c>
      <c r="DR404" s="58">
        <f t="shared" si="3654"/>
        <v>0</v>
      </c>
      <c r="DS404" s="58">
        <f t="shared" si="3654"/>
        <v>0</v>
      </c>
      <c r="DT404" s="58">
        <f t="shared" si="3654"/>
        <v>0</v>
      </c>
      <c r="DU404" s="58">
        <f t="shared" si="3654"/>
        <v>0</v>
      </c>
      <c r="DV404" s="58">
        <f t="shared" si="3654"/>
        <v>0</v>
      </c>
      <c r="DW404" s="58">
        <f t="shared" si="3654"/>
        <v>0</v>
      </c>
      <c r="DX404" s="59">
        <f t="shared" ref="DX404:EB404" si="3655">SUM(DX405:DX406)</f>
        <v>0</v>
      </c>
      <c r="DY404" s="58">
        <f t="shared" si="3655"/>
        <v>0</v>
      </c>
      <c r="DZ404" s="58">
        <f t="shared" si="3655"/>
        <v>0</v>
      </c>
      <c r="EA404" s="58">
        <f t="shared" si="3655"/>
        <v>0</v>
      </c>
      <c r="EB404" s="109">
        <f t="shared" si="3655"/>
        <v>0</v>
      </c>
      <c r="EC404" s="59">
        <f t="shared" ref="EC404:EM404" si="3656">SUM(EC405:EC406)</f>
        <v>0</v>
      </c>
      <c r="ED404" s="58">
        <f t="shared" si="3656"/>
        <v>0</v>
      </c>
      <c r="EE404" s="58">
        <f t="shared" si="3656"/>
        <v>0</v>
      </c>
      <c r="EF404" s="58">
        <f t="shared" si="3656"/>
        <v>0</v>
      </c>
      <c r="EG404" s="58">
        <f t="shared" si="3656"/>
        <v>0</v>
      </c>
      <c r="EH404" s="58">
        <f t="shared" si="3656"/>
        <v>0</v>
      </c>
      <c r="EI404" s="58">
        <f t="shared" si="3656"/>
        <v>0</v>
      </c>
      <c r="EJ404" s="58">
        <f t="shared" si="3656"/>
        <v>0</v>
      </c>
      <c r="EK404" s="58">
        <f t="shared" si="3656"/>
        <v>0</v>
      </c>
      <c r="EL404" s="58">
        <f t="shared" si="3656"/>
        <v>0</v>
      </c>
      <c r="EM404" s="58">
        <f t="shared" si="3656"/>
        <v>0</v>
      </c>
      <c r="EN404" s="59">
        <f t="shared" ref="EN404:ER404" si="3657">SUM(EN405:EN406)</f>
        <v>0</v>
      </c>
      <c r="EO404" s="58">
        <f t="shared" si="3657"/>
        <v>0</v>
      </c>
      <c r="EP404" s="58">
        <f t="shared" si="3657"/>
        <v>0</v>
      </c>
      <c r="EQ404" s="58">
        <f t="shared" si="3657"/>
        <v>0</v>
      </c>
      <c r="ER404" s="109">
        <f t="shared" si="3657"/>
        <v>0</v>
      </c>
      <c r="ES404" s="59">
        <f t="shared" ref="ES404:FC404" si="3658">SUM(ES405:ES406)</f>
        <v>0</v>
      </c>
      <c r="ET404" s="58">
        <f t="shared" si="3658"/>
        <v>0</v>
      </c>
      <c r="EU404" s="58">
        <f t="shared" si="3658"/>
        <v>0</v>
      </c>
      <c r="EV404" s="58">
        <f t="shared" si="3658"/>
        <v>0</v>
      </c>
      <c r="EW404" s="58">
        <f t="shared" si="3658"/>
        <v>0</v>
      </c>
      <c r="EX404" s="58">
        <f t="shared" si="3658"/>
        <v>0</v>
      </c>
      <c r="EY404" s="58">
        <f t="shared" si="3658"/>
        <v>0</v>
      </c>
      <c r="EZ404" s="58">
        <f t="shared" si="3658"/>
        <v>0</v>
      </c>
      <c r="FA404" s="58">
        <f t="shared" si="3658"/>
        <v>0</v>
      </c>
      <c r="FB404" s="58">
        <f t="shared" si="3658"/>
        <v>0</v>
      </c>
      <c r="FC404" s="58">
        <f t="shared" si="3658"/>
        <v>0</v>
      </c>
      <c r="FD404" s="59">
        <f t="shared" ref="FD404:FH404" si="3659">SUM(FD405:FD406)</f>
        <v>0</v>
      </c>
      <c r="FE404" s="58">
        <f t="shared" si="3659"/>
        <v>0</v>
      </c>
      <c r="FF404" s="58">
        <f t="shared" si="3659"/>
        <v>0</v>
      </c>
      <c r="FG404" s="58">
        <f t="shared" si="3659"/>
        <v>0</v>
      </c>
      <c r="FH404" s="109">
        <f t="shared" si="3659"/>
        <v>0</v>
      </c>
      <c r="FI404" s="59">
        <f t="shared" ref="FI404:FS404" si="3660">SUM(FI405:FI406)</f>
        <v>0</v>
      </c>
      <c r="FJ404" s="58">
        <f t="shared" si="3660"/>
        <v>0</v>
      </c>
      <c r="FK404" s="58">
        <f t="shared" si="3660"/>
        <v>0</v>
      </c>
      <c r="FL404" s="58">
        <f t="shared" si="3660"/>
        <v>0</v>
      </c>
      <c r="FM404" s="58">
        <f t="shared" si="3660"/>
        <v>0</v>
      </c>
      <c r="FN404" s="58">
        <f t="shared" si="3660"/>
        <v>0</v>
      </c>
      <c r="FO404" s="58">
        <f t="shared" si="3660"/>
        <v>0</v>
      </c>
      <c r="FP404" s="58">
        <f t="shared" si="3660"/>
        <v>0</v>
      </c>
      <c r="FQ404" s="58">
        <f t="shared" si="3660"/>
        <v>0</v>
      </c>
      <c r="FR404" s="58">
        <f t="shared" si="3660"/>
        <v>0</v>
      </c>
      <c r="FS404" s="58">
        <f t="shared" si="3660"/>
        <v>0</v>
      </c>
      <c r="FT404" s="59">
        <f t="shared" ref="FT404:FX404" si="3661">SUM(FT405:FT406)</f>
        <v>0</v>
      </c>
      <c r="FU404" s="58">
        <f t="shared" si="3661"/>
        <v>0</v>
      </c>
      <c r="FV404" s="58">
        <f t="shared" si="3661"/>
        <v>0</v>
      </c>
      <c r="FW404" s="58">
        <f t="shared" si="3661"/>
        <v>0</v>
      </c>
      <c r="FX404" s="109">
        <f t="shared" si="3661"/>
        <v>0</v>
      </c>
      <c r="FY404" s="59">
        <f t="shared" ref="FY404:GI404" si="3662">SUM(FY405:FY406)</f>
        <v>0</v>
      </c>
      <c r="FZ404" s="58">
        <f t="shared" si="3662"/>
        <v>0</v>
      </c>
      <c r="GA404" s="58">
        <f t="shared" si="3662"/>
        <v>0</v>
      </c>
      <c r="GB404" s="58">
        <f t="shared" si="3662"/>
        <v>0</v>
      </c>
      <c r="GC404" s="58">
        <f t="shared" si="3662"/>
        <v>0</v>
      </c>
      <c r="GD404" s="58">
        <f t="shared" si="3662"/>
        <v>0</v>
      </c>
      <c r="GE404" s="58">
        <f t="shared" si="3662"/>
        <v>0</v>
      </c>
      <c r="GF404" s="58">
        <f t="shared" si="3662"/>
        <v>0</v>
      </c>
      <c r="GG404" s="58">
        <f t="shared" si="3662"/>
        <v>0</v>
      </c>
      <c r="GH404" s="58">
        <f t="shared" si="3662"/>
        <v>0</v>
      </c>
      <c r="GI404" s="58">
        <f t="shared" si="3662"/>
        <v>0</v>
      </c>
      <c r="GJ404" s="59">
        <f t="shared" ref="GJ404:GN404" si="3663">SUM(GJ405:GJ406)</f>
        <v>0</v>
      </c>
      <c r="GK404" s="58">
        <f t="shared" si="3663"/>
        <v>0</v>
      </c>
      <c r="GL404" s="58">
        <f t="shared" si="3663"/>
        <v>0</v>
      </c>
      <c r="GM404" s="58">
        <f t="shared" si="3663"/>
        <v>0</v>
      </c>
      <c r="GN404" s="109">
        <f t="shared" si="3663"/>
        <v>0</v>
      </c>
      <c r="GO404" s="59">
        <f t="shared" ref="GO404:GY404" si="3664">SUM(GO405:GO406)</f>
        <v>0</v>
      </c>
      <c r="GP404" s="58">
        <f t="shared" si="3664"/>
        <v>0</v>
      </c>
      <c r="GQ404" s="58">
        <f t="shared" si="3664"/>
        <v>0</v>
      </c>
      <c r="GR404" s="58">
        <f t="shared" si="3664"/>
        <v>0</v>
      </c>
      <c r="GS404" s="58">
        <f t="shared" si="3664"/>
        <v>0</v>
      </c>
      <c r="GT404" s="58">
        <f t="shared" si="3664"/>
        <v>0</v>
      </c>
      <c r="GU404" s="58">
        <f t="shared" si="3664"/>
        <v>0</v>
      </c>
      <c r="GV404" s="58">
        <f t="shared" si="3664"/>
        <v>0</v>
      </c>
      <c r="GW404" s="58">
        <f t="shared" si="3664"/>
        <v>0</v>
      </c>
      <c r="GX404" s="58">
        <f t="shared" si="3664"/>
        <v>0</v>
      </c>
      <c r="GY404" s="58">
        <f t="shared" si="3664"/>
        <v>0</v>
      </c>
      <c r="GZ404" s="59">
        <f t="shared" ref="GZ404:HC404" si="3665">SUM(GZ405:GZ406)</f>
        <v>0</v>
      </c>
      <c r="HA404" s="58">
        <f t="shared" si="3665"/>
        <v>0</v>
      </c>
      <c r="HB404" s="58">
        <f t="shared" si="3665"/>
        <v>0</v>
      </c>
      <c r="HC404" s="58">
        <f t="shared" si="3665"/>
        <v>0</v>
      </c>
      <c r="HD404" s="58">
        <f t="shared" ref="HD404:HM404" si="3666">SUM(HD405:HD406)</f>
        <v>0</v>
      </c>
      <c r="HE404" s="58">
        <f t="shared" si="3666"/>
        <v>0</v>
      </c>
      <c r="HF404" s="58">
        <f t="shared" si="3666"/>
        <v>0</v>
      </c>
      <c r="HG404" s="58">
        <f t="shared" si="3666"/>
        <v>0</v>
      </c>
      <c r="HH404" s="58">
        <f t="shared" si="3666"/>
        <v>0</v>
      </c>
      <c r="HI404" s="58">
        <f t="shared" si="3666"/>
        <v>0</v>
      </c>
      <c r="HJ404" s="58">
        <f t="shared" si="3666"/>
        <v>0</v>
      </c>
      <c r="HK404" s="58">
        <f t="shared" si="3666"/>
        <v>0</v>
      </c>
      <c r="HL404" s="58">
        <f t="shared" si="3666"/>
        <v>0</v>
      </c>
      <c r="HM404" s="58">
        <f t="shared" si="3666"/>
        <v>0</v>
      </c>
      <c r="HN404" s="109">
        <f t="shared" ref="HN404" si="3667">SUM(HN405:HN406)</f>
        <v>0</v>
      </c>
      <c r="HO404" s="136">
        <f t="shared" ref="HO404:IA404" si="3668">SUM(HO405:HO406)</f>
        <v>0</v>
      </c>
      <c r="HP404" s="152">
        <f t="shared" si="3668"/>
        <v>0</v>
      </c>
      <c r="HQ404" s="59">
        <f t="shared" si="3668"/>
        <v>0</v>
      </c>
      <c r="HR404" s="58">
        <f t="shared" si="3668"/>
        <v>0</v>
      </c>
      <c r="HS404" s="58">
        <f t="shared" si="3668"/>
        <v>0</v>
      </c>
      <c r="HT404" s="58">
        <f t="shared" si="3668"/>
        <v>0</v>
      </c>
      <c r="HU404" s="58">
        <f t="shared" si="3668"/>
        <v>0</v>
      </c>
      <c r="HV404" s="58">
        <f t="shared" si="3668"/>
        <v>0</v>
      </c>
      <c r="HW404" s="58">
        <f t="shared" si="3668"/>
        <v>0</v>
      </c>
      <c r="HX404" s="58">
        <f t="shared" si="3668"/>
        <v>0</v>
      </c>
      <c r="HY404" s="58">
        <f t="shared" si="3668"/>
        <v>0</v>
      </c>
      <c r="HZ404" s="58">
        <f t="shared" si="3668"/>
        <v>0</v>
      </c>
      <c r="IA404" s="58">
        <f t="shared" si="3668"/>
        <v>0</v>
      </c>
      <c r="IB404" s="59">
        <f t="shared" ref="IB404:IF404" si="3669">SUM(IB405:IB406)</f>
        <v>0</v>
      </c>
      <c r="IC404" s="58">
        <f t="shared" si="3669"/>
        <v>0</v>
      </c>
      <c r="ID404" s="58">
        <f t="shared" si="3669"/>
        <v>0</v>
      </c>
      <c r="IE404" s="58">
        <f t="shared" si="3669"/>
        <v>0</v>
      </c>
      <c r="IF404" s="109">
        <f t="shared" si="3669"/>
        <v>0</v>
      </c>
      <c r="IG404" s="59">
        <f t="shared" ref="IG404:IQ404" si="3670">SUM(IG405:IG406)</f>
        <v>0</v>
      </c>
      <c r="IH404" s="58">
        <f t="shared" si="3670"/>
        <v>0</v>
      </c>
      <c r="II404" s="58">
        <f t="shared" si="3670"/>
        <v>0</v>
      </c>
      <c r="IJ404" s="58">
        <f t="shared" si="3670"/>
        <v>0</v>
      </c>
      <c r="IK404" s="58">
        <f t="shared" si="3670"/>
        <v>0</v>
      </c>
      <c r="IL404" s="58">
        <f t="shared" si="3670"/>
        <v>0</v>
      </c>
      <c r="IM404" s="58">
        <f t="shared" si="3670"/>
        <v>0</v>
      </c>
      <c r="IN404" s="58">
        <f t="shared" si="3670"/>
        <v>0</v>
      </c>
      <c r="IO404" s="58">
        <f t="shared" si="3670"/>
        <v>0</v>
      </c>
      <c r="IP404" s="58">
        <f t="shared" si="3670"/>
        <v>0</v>
      </c>
      <c r="IQ404" s="58">
        <f t="shared" si="3670"/>
        <v>0</v>
      </c>
      <c r="IR404" s="59">
        <f t="shared" ref="IR404:IV404" si="3671">SUM(IR405:IR406)</f>
        <v>0</v>
      </c>
      <c r="IS404" s="58">
        <f t="shared" si="3671"/>
        <v>0</v>
      </c>
      <c r="IT404" s="58">
        <f t="shared" si="3671"/>
        <v>0</v>
      </c>
      <c r="IU404" s="58">
        <f t="shared" si="3671"/>
        <v>0</v>
      </c>
      <c r="IV404" s="109">
        <f t="shared" si="3671"/>
        <v>0</v>
      </c>
      <c r="IW404" s="59">
        <f t="shared" ref="IW404:JG404" si="3672">SUM(IW405:IW406)</f>
        <v>0</v>
      </c>
      <c r="IX404" s="58">
        <f t="shared" si="3672"/>
        <v>0</v>
      </c>
      <c r="IY404" s="58">
        <f t="shared" si="3672"/>
        <v>0</v>
      </c>
      <c r="IZ404" s="58">
        <f t="shared" si="3672"/>
        <v>0</v>
      </c>
      <c r="JA404" s="58">
        <f t="shared" si="3672"/>
        <v>0</v>
      </c>
      <c r="JB404" s="58">
        <f t="shared" si="3672"/>
        <v>0</v>
      </c>
      <c r="JC404" s="58">
        <f t="shared" si="3672"/>
        <v>0</v>
      </c>
      <c r="JD404" s="58">
        <f t="shared" si="3672"/>
        <v>0</v>
      </c>
      <c r="JE404" s="58">
        <f t="shared" si="3672"/>
        <v>0</v>
      </c>
      <c r="JF404" s="58">
        <f t="shared" si="3672"/>
        <v>0</v>
      </c>
      <c r="JG404" s="58">
        <f t="shared" si="3672"/>
        <v>0</v>
      </c>
      <c r="JH404" s="59">
        <f t="shared" ref="JH404:JL404" si="3673">SUM(JH405:JH406)</f>
        <v>0</v>
      </c>
      <c r="JI404" s="58">
        <f t="shared" si="3673"/>
        <v>0</v>
      </c>
      <c r="JJ404" s="58">
        <f t="shared" si="3673"/>
        <v>0</v>
      </c>
      <c r="JK404" s="58">
        <f t="shared" si="3673"/>
        <v>0</v>
      </c>
      <c r="JL404" s="109">
        <f t="shared" si="3673"/>
        <v>0</v>
      </c>
      <c r="JM404" s="59">
        <f t="shared" ref="JM404:JW404" si="3674">SUM(JM405:JM406)</f>
        <v>0</v>
      </c>
      <c r="JN404" s="58">
        <f t="shared" si="3674"/>
        <v>0</v>
      </c>
      <c r="JO404" s="58">
        <f t="shared" si="3674"/>
        <v>0</v>
      </c>
      <c r="JP404" s="58">
        <f t="shared" si="3674"/>
        <v>0</v>
      </c>
      <c r="JQ404" s="58">
        <f t="shared" si="3674"/>
        <v>0</v>
      </c>
      <c r="JR404" s="58">
        <f t="shared" si="3674"/>
        <v>0</v>
      </c>
      <c r="JS404" s="58">
        <f t="shared" si="3674"/>
        <v>0</v>
      </c>
      <c r="JT404" s="58">
        <f t="shared" si="3674"/>
        <v>0</v>
      </c>
      <c r="JU404" s="58">
        <f t="shared" si="3674"/>
        <v>0</v>
      </c>
      <c r="JV404" s="58">
        <f t="shared" si="3674"/>
        <v>0</v>
      </c>
      <c r="JW404" s="58">
        <f t="shared" si="3674"/>
        <v>0</v>
      </c>
      <c r="JX404" s="59">
        <f t="shared" ref="JX404:KB404" si="3675">SUM(JX405:JX406)</f>
        <v>0</v>
      </c>
      <c r="JY404" s="58">
        <f t="shared" si="3675"/>
        <v>0</v>
      </c>
      <c r="JZ404" s="58">
        <f t="shared" si="3675"/>
        <v>0</v>
      </c>
      <c r="KA404" s="58">
        <f t="shared" si="3675"/>
        <v>0</v>
      </c>
      <c r="KB404" s="109">
        <f t="shared" si="3675"/>
        <v>0</v>
      </c>
      <c r="KC404" s="59">
        <f t="shared" ref="KC404:KM404" si="3676">SUM(KC405:KC406)</f>
        <v>0</v>
      </c>
      <c r="KD404" s="58">
        <f t="shared" si="3676"/>
        <v>0</v>
      </c>
      <c r="KE404" s="58">
        <f t="shared" si="3676"/>
        <v>0</v>
      </c>
      <c r="KF404" s="58">
        <f t="shared" si="3676"/>
        <v>0</v>
      </c>
      <c r="KG404" s="58">
        <f t="shared" si="3676"/>
        <v>0</v>
      </c>
      <c r="KH404" s="58">
        <f t="shared" si="3676"/>
        <v>0</v>
      </c>
      <c r="KI404" s="58">
        <f t="shared" si="3676"/>
        <v>0</v>
      </c>
      <c r="KJ404" s="58">
        <f t="shared" si="3676"/>
        <v>0</v>
      </c>
      <c r="KK404" s="58">
        <f t="shared" si="3676"/>
        <v>0</v>
      </c>
      <c r="KL404" s="58">
        <f t="shared" si="3676"/>
        <v>0</v>
      </c>
      <c r="KM404" s="58">
        <f t="shared" si="3676"/>
        <v>0</v>
      </c>
      <c r="KN404" s="59">
        <f t="shared" ref="KN404:KQ404" si="3677">SUM(KN405:KN406)</f>
        <v>0</v>
      </c>
      <c r="KO404" s="58">
        <f t="shared" si="3677"/>
        <v>0</v>
      </c>
      <c r="KP404" s="58">
        <f t="shared" si="3677"/>
        <v>0</v>
      </c>
      <c r="KQ404" s="58">
        <f t="shared" si="3677"/>
        <v>0</v>
      </c>
      <c r="KR404" s="58">
        <f t="shared" ref="KR404:LA404" si="3678">SUM(KR405:KR406)</f>
        <v>0</v>
      </c>
      <c r="KS404" s="58">
        <f t="shared" si="3678"/>
        <v>0</v>
      </c>
      <c r="KT404" s="58">
        <f t="shared" si="3678"/>
        <v>0</v>
      </c>
      <c r="KU404" s="58">
        <f t="shared" si="3678"/>
        <v>0</v>
      </c>
      <c r="KV404" s="58">
        <f t="shared" si="3678"/>
        <v>0</v>
      </c>
      <c r="KW404" s="58">
        <f t="shared" si="3678"/>
        <v>0</v>
      </c>
      <c r="KX404" s="58">
        <f t="shared" si="3678"/>
        <v>0</v>
      </c>
      <c r="KY404" s="58">
        <f t="shared" si="3678"/>
        <v>0</v>
      </c>
      <c r="KZ404" s="58">
        <f t="shared" si="3678"/>
        <v>0</v>
      </c>
      <c r="LA404" s="58">
        <f t="shared" si="3678"/>
        <v>0</v>
      </c>
      <c r="LB404" s="109">
        <f t="shared" ref="LB404" si="3679">SUM(LB405:LB406)</f>
        <v>0</v>
      </c>
      <c r="LC404" s="152">
        <f t="shared" ref="LC404:LN404" si="3680">SUM(LC405:LC406)</f>
        <v>0</v>
      </c>
      <c r="LD404" s="59">
        <f t="shared" si="3680"/>
        <v>0</v>
      </c>
      <c r="LE404" s="58">
        <f t="shared" si="3680"/>
        <v>0</v>
      </c>
      <c r="LF404" s="58">
        <f t="shared" si="3680"/>
        <v>0</v>
      </c>
      <c r="LG404" s="58">
        <f t="shared" si="3680"/>
        <v>0</v>
      </c>
      <c r="LH404" s="58">
        <f t="shared" si="3680"/>
        <v>0</v>
      </c>
      <c r="LI404" s="58">
        <f t="shared" si="3680"/>
        <v>0</v>
      </c>
      <c r="LJ404" s="58">
        <f t="shared" si="3680"/>
        <v>0</v>
      </c>
      <c r="LK404" s="58">
        <f t="shared" si="3680"/>
        <v>0</v>
      </c>
      <c r="LL404" s="58">
        <f t="shared" si="3680"/>
        <v>0</v>
      </c>
      <c r="LM404" s="58">
        <f t="shared" si="3680"/>
        <v>0</v>
      </c>
      <c r="LN404" s="58">
        <f t="shared" si="3680"/>
        <v>0</v>
      </c>
      <c r="LO404" s="59">
        <f t="shared" ref="LO404:LS404" si="3681">SUM(LO405:LO406)</f>
        <v>0</v>
      </c>
      <c r="LP404" s="58">
        <f t="shared" si="3681"/>
        <v>0</v>
      </c>
      <c r="LQ404" s="58">
        <f t="shared" si="3681"/>
        <v>0</v>
      </c>
      <c r="LR404" s="58">
        <f t="shared" si="3681"/>
        <v>0</v>
      </c>
      <c r="LS404" s="109">
        <f t="shared" si="3681"/>
        <v>0</v>
      </c>
      <c r="LT404" s="59">
        <f t="shared" ref="LT404:MD404" si="3682">SUM(LT405:LT406)</f>
        <v>0</v>
      </c>
      <c r="LU404" s="58">
        <f t="shared" si="3682"/>
        <v>0</v>
      </c>
      <c r="LV404" s="58">
        <f t="shared" si="3682"/>
        <v>0</v>
      </c>
      <c r="LW404" s="58">
        <f t="shared" si="3682"/>
        <v>0</v>
      </c>
      <c r="LX404" s="58">
        <f t="shared" si="3682"/>
        <v>0</v>
      </c>
      <c r="LY404" s="58">
        <f t="shared" si="3682"/>
        <v>0</v>
      </c>
      <c r="LZ404" s="58">
        <f t="shared" si="3682"/>
        <v>0</v>
      </c>
      <c r="MA404" s="58">
        <f t="shared" si="3682"/>
        <v>0</v>
      </c>
      <c r="MB404" s="58">
        <f t="shared" si="3682"/>
        <v>0</v>
      </c>
      <c r="MC404" s="58">
        <f t="shared" si="3682"/>
        <v>0</v>
      </c>
      <c r="MD404" s="58">
        <f t="shared" si="3682"/>
        <v>0</v>
      </c>
      <c r="ME404" s="59">
        <f t="shared" ref="ME404:MI404" si="3683">SUM(ME405:ME406)</f>
        <v>0</v>
      </c>
      <c r="MF404" s="58">
        <f t="shared" si="3683"/>
        <v>0</v>
      </c>
      <c r="MG404" s="58">
        <f t="shared" si="3683"/>
        <v>0</v>
      </c>
      <c r="MH404" s="58">
        <f t="shared" si="3683"/>
        <v>0</v>
      </c>
      <c r="MI404" s="109">
        <f t="shared" si="3683"/>
        <v>0</v>
      </c>
      <c r="MJ404" s="59">
        <f t="shared" ref="MJ404:MT404" si="3684">SUM(MJ405:MJ406)</f>
        <v>0</v>
      </c>
      <c r="MK404" s="58">
        <f t="shared" si="3684"/>
        <v>0</v>
      </c>
      <c r="ML404" s="58">
        <f t="shared" si="3684"/>
        <v>0</v>
      </c>
      <c r="MM404" s="58">
        <f t="shared" si="3684"/>
        <v>0</v>
      </c>
      <c r="MN404" s="58">
        <f t="shared" si="3684"/>
        <v>0</v>
      </c>
      <c r="MO404" s="58">
        <f t="shared" si="3684"/>
        <v>0</v>
      </c>
      <c r="MP404" s="58">
        <f t="shared" si="3684"/>
        <v>0</v>
      </c>
      <c r="MQ404" s="58">
        <f t="shared" si="3684"/>
        <v>0</v>
      </c>
      <c r="MR404" s="58">
        <f t="shared" si="3684"/>
        <v>0</v>
      </c>
      <c r="MS404" s="58">
        <f t="shared" si="3684"/>
        <v>0</v>
      </c>
      <c r="MT404" s="58">
        <f t="shared" si="3684"/>
        <v>0</v>
      </c>
      <c r="MU404" s="59">
        <f t="shared" ref="MU404:MY404" si="3685">SUM(MU405:MU406)</f>
        <v>0</v>
      </c>
      <c r="MV404" s="58">
        <f t="shared" si="3685"/>
        <v>0</v>
      </c>
      <c r="MW404" s="58">
        <f t="shared" si="3685"/>
        <v>0</v>
      </c>
      <c r="MX404" s="58">
        <f t="shared" si="3685"/>
        <v>0</v>
      </c>
      <c r="MY404" s="109">
        <f t="shared" si="3685"/>
        <v>0</v>
      </c>
      <c r="MZ404" s="59">
        <f t="shared" ref="MZ404:NJ404" si="3686">SUM(MZ405:MZ406)</f>
        <v>0</v>
      </c>
      <c r="NA404" s="58">
        <f t="shared" si="3686"/>
        <v>0</v>
      </c>
      <c r="NB404" s="58">
        <f t="shared" si="3686"/>
        <v>0</v>
      </c>
      <c r="NC404" s="58">
        <f t="shared" si="3686"/>
        <v>0</v>
      </c>
      <c r="ND404" s="58">
        <f t="shared" si="3686"/>
        <v>0</v>
      </c>
      <c r="NE404" s="58">
        <f t="shared" si="3686"/>
        <v>0</v>
      </c>
      <c r="NF404" s="58">
        <f t="shared" si="3686"/>
        <v>0</v>
      </c>
      <c r="NG404" s="58">
        <f t="shared" si="3686"/>
        <v>0</v>
      </c>
      <c r="NH404" s="58">
        <f t="shared" si="3686"/>
        <v>0</v>
      </c>
      <c r="NI404" s="58">
        <f t="shared" si="3686"/>
        <v>0</v>
      </c>
      <c r="NJ404" s="58">
        <f t="shared" si="3686"/>
        <v>0</v>
      </c>
      <c r="NK404" s="59">
        <f t="shared" ref="NK404:NO404" si="3687">SUM(NK405:NK406)</f>
        <v>0</v>
      </c>
      <c r="NL404" s="58">
        <f t="shared" si="3687"/>
        <v>0</v>
      </c>
      <c r="NM404" s="58">
        <f t="shared" si="3687"/>
        <v>0</v>
      </c>
      <c r="NN404" s="58">
        <f t="shared" si="3687"/>
        <v>0</v>
      </c>
      <c r="NO404" s="109">
        <f t="shared" si="3687"/>
        <v>0</v>
      </c>
      <c r="NP404" s="59">
        <f t="shared" ref="NP404:NZ404" si="3688">SUM(NP405:NP406)</f>
        <v>0</v>
      </c>
      <c r="NQ404" s="58">
        <f t="shared" si="3688"/>
        <v>0</v>
      </c>
      <c r="NR404" s="58">
        <f t="shared" si="3688"/>
        <v>0</v>
      </c>
      <c r="NS404" s="58">
        <f t="shared" si="3688"/>
        <v>0</v>
      </c>
      <c r="NT404" s="58">
        <f t="shared" si="3688"/>
        <v>0</v>
      </c>
      <c r="NU404" s="58">
        <f t="shared" si="3688"/>
        <v>0</v>
      </c>
      <c r="NV404" s="58">
        <f t="shared" si="3688"/>
        <v>0</v>
      </c>
      <c r="NW404" s="58">
        <f t="shared" si="3688"/>
        <v>0</v>
      </c>
      <c r="NX404" s="58">
        <f t="shared" si="3688"/>
        <v>0</v>
      </c>
      <c r="NY404" s="58">
        <f t="shared" si="3688"/>
        <v>0</v>
      </c>
      <c r="NZ404" s="58">
        <f t="shared" si="3688"/>
        <v>0</v>
      </c>
      <c r="OA404" s="59">
        <f t="shared" ref="OA404:OE404" si="3689">SUM(OA405:OA406)</f>
        <v>0</v>
      </c>
      <c r="OB404" s="58">
        <f t="shared" si="3689"/>
        <v>0</v>
      </c>
      <c r="OC404" s="58">
        <f t="shared" si="3689"/>
        <v>0</v>
      </c>
      <c r="OD404" s="58">
        <f t="shared" si="3689"/>
        <v>0</v>
      </c>
      <c r="OE404" s="109">
        <f t="shared" si="3689"/>
        <v>0</v>
      </c>
      <c r="OF404" s="59">
        <f t="shared" ref="OF404:OP404" si="3690">SUM(OF405:OF406)</f>
        <v>0</v>
      </c>
      <c r="OG404" s="58">
        <f t="shared" si="3690"/>
        <v>0</v>
      </c>
      <c r="OH404" s="58">
        <f t="shared" si="3690"/>
        <v>0</v>
      </c>
      <c r="OI404" s="58">
        <f t="shared" si="3690"/>
        <v>0</v>
      </c>
      <c r="OJ404" s="58">
        <f t="shared" si="3690"/>
        <v>0</v>
      </c>
      <c r="OK404" s="58">
        <f t="shared" si="3690"/>
        <v>0</v>
      </c>
      <c r="OL404" s="58">
        <f t="shared" si="3690"/>
        <v>0</v>
      </c>
      <c r="OM404" s="58">
        <f t="shared" si="3690"/>
        <v>0</v>
      </c>
      <c r="ON404" s="58">
        <f t="shared" si="3690"/>
        <v>0</v>
      </c>
      <c r="OO404" s="58">
        <f t="shared" si="3690"/>
        <v>0</v>
      </c>
      <c r="OP404" s="58">
        <f t="shared" si="3690"/>
        <v>0</v>
      </c>
      <c r="OQ404" s="59">
        <f t="shared" ref="OQ404:OU404" si="3691">SUM(OQ405:OQ406)</f>
        <v>0</v>
      </c>
      <c r="OR404" s="58">
        <f t="shared" si="3691"/>
        <v>0</v>
      </c>
      <c r="OS404" s="58">
        <f t="shared" si="3691"/>
        <v>0</v>
      </c>
      <c r="OT404" s="58">
        <f t="shared" si="3691"/>
        <v>0</v>
      </c>
      <c r="OU404" s="109">
        <f t="shared" si="3691"/>
        <v>0</v>
      </c>
      <c r="OV404" s="59">
        <f t="shared" ref="OV404:PF404" si="3692">SUM(OV405:OV406)</f>
        <v>0</v>
      </c>
      <c r="OW404" s="58">
        <f t="shared" si="3692"/>
        <v>0</v>
      </c>
      <c r="OX404" s="58">
        <f t="shared" si="3692"/>
        <v>0</v>
      </c>
      <c r="OY404" s="58">
        <f t="shared" si="3692"/>
        <v>0</v>
      </c>
      <c r="OZ404" s="58">
        <f t="shared" si="3692"/>
        <v>0</v>
      </c>
      <c r="PA404" s="58">
        <f t="shared" si="3692"/>
        <v>0</v>
      </c>
      <c r="PB404" s="58">
        <f t="shared" si="3692"/>
        <v>0</v>
      </c>
      <c r="PC404" s="58">
        <f t="shared" si="3692"/>
        <v>0</v>
      </c>
      <c r="PD404" s="58">
        <f t="shared" si="3692"/>
        <v>0</v>
      </c>
      <c r="PE404" s="58">
        <f t="shared" si="3692"/>
        <v>0</v>
      </c>
      <c r="PF404" s="58">
        <f t="shared" si="3692"/>
        <v>0</v>
      </c>
      <c r="PG404" s="59">
        <f t="shared" ref="PG404:PK404" si="3693">SUM(PG405:PG406)</f>
        <v>0</v>
      </c>
      <c r="PH404" s="58">
        <f t="shared" si="3693"/>
        <v>0</v>
      </c>
      <c r="PI404" s="58">
        <f t="shared" si="3693"/>
        <v>0</v>
      </c>
      <c r="PJ404" s="58">
        <f t="shared" si="3693"/>
        <v>0</v>
      </c>
      <c r="PK404" s="109">
        <f t="shared" si="3693"/>
        <v>0</v>
      </c>
      <c r="PL404" s="59">
        <f t="shared" ref="PL404:PV404" si="3694">SUM(PL405:PL406)</f>
        <v>0</v>
      </c>
      <c r="PM404" s="58">
        <f t="shared" si="3694"/>
        <v>0</v>
      </c>
      <c r="PN404" s="58">
        <f t="shared" si="3694"/>
        <v>0</v>
      </c>
      <c r="PO404" s="58">
        <f t="shared" si="3694"/>
        <v>0</v>
      </c>
      <c r="PP404" s="58">
        <f t="shared" si="3694"/>
        <v>0</v>
      </c>
      <c r="PQ404" s="58">
        <f t="shared" si="3694"/>
        <v>0</v>
      </c>
      <c r="PR404" s="58">
        <f t="shared" si="3694"/>
        <v>0</v>
      </c>
      <c r="PS404" s="58">
        <f t="shared" si="3694"/>
        <v>0</v>
      </c>
      <c r="PT404" s="58">
        <f t="shared" si="3694"/>
        <v>0</v>
      </c>
      <c r="PU404" s="58">
        <f t="shared" si="3694"/>
        <v>0</v>
      </c>
      <c r="PV404" s="58">
        <f t="shared" si="3694"/>
        <v>0</v>
      </c>
      <c r="PW404" s="59">
        <f t="shared" ref="PW404:QA404" si="3695">SUM(PW405:PW406)</f>
        <v>0</v>
      </c>
      <c r="PX404" s="58">
        <f t="shared" si="3695"/>
        <v>0</v>
      </c>
      <c r="PY404" s="58">
        <f t="shared" si="3695"/>
        <v>0</v>
      </c>
      <c r="PZ404" s="58">
        <f t="shared" si="3695"/>
        <v>0</v>
      </c>
      <c r="QA404" s="109">
        <f t="shared" si="3695"/>
        <v>0</v>
      </c>
      <c r="QB404" s="59">
        <f t="shared" ref="QB404:QL404" si="3696">SUM(QB405:QB406)</f>
        <v>0</v>
      </c>
      <c r="QC404" s="58">
        <f t="shared" si="3696"/>
        <v>0</v>
      </c>
      <c r="QD404" s="58">
        <f t="shared" si="3696"/>
        <v>0</v>
      </c>
      <c r="QE404" s="58">
        <f t="shared" si="3696"/>
        <v>0</v>
      </c>
      <c r="QF404" s="58">
        <f t="shared" si="3696"/>
        <v>0</v>
      </c>
      <c r="QG404" s="58">
        <f t="shared" si="3696"/>
        <v>0</v>
      </c>
      <c r="QH404" s="58">
        <f t="shared" si="3696"/>
        <v>0</v>
      </c>
      <c r="QI404" s="58">
        <f t="shared" si="3696"/>
        <v>0</v>
      </c>
      <c r="QJ404" s="58">
        <f t="shared" si="3696"/>
        <v>0</v>
      </c>
      <c r="QK404" s="58">
        <f t="shared" si="3696"/>
        <v>0</v>
      </c>
      <c r="QL404" s="58">
        <f t="shared" si="3696"/>
        <v>0</v>
      </c>
      <c r="QM404" s="59">
        <f t="shared" ref="QM404:QQ404" si="3697">SUM(QM405:QM406)</f>
        <v>0</v>
      </c>
      <c r="QN404" s="58">
        <f t="shared" si="3697"/>
        <v>0</v>
      </c>
      <c r="QO404" s="58">
        <f t="shared" si="3697"/>
        <v>0</v>
      </c>
      <c r="QP404" s="58">
        <f t="shared" si="3697"/>
        <v>0</v>
      </c>
      <c r="QQ404" s="109">
        <f t="shared" si="3697"/>
        <v>0</v>
      </c>
      <c r="QR404" s="59">
        <f t="shared" ref="QR404:RB404" si="3698">SUM(QR405:QR406)</f>
        <v>0</v>
      </c>
      <c r="QS404" s="58">
        <f t="shared" si="3698"/>
        <v>0</v>
      </c>
      <c r="QT404" s="58">
        <f t="shared" si="3698"/>
        <v>0</v>
      </c>
      <c r="QU404" s="58">
        <f t="shared" si="3698"/>
        <v>0</v>
      </c>
      <c r="QV404" s="58">
        <f t="shared" si="3698"/>
        <v>0</v>
      </c>
      <c r="QW404" s="58">
        <f t="shared" si="3698"/>
        <v>0</v>
      </c>
      <c r="QX404" s="58">
        <f t="shared" si="3698"/>
        <v>0</v>
      </c>
      <c r="QY404" s="58">
        <f t="shared" si="3698"/>
        <v>0</v>
      </c>
      <c r="QZ404" s="58">
        <f t="shared" si="3698"/>
        <v>0</v>
      </c>
      <c r="RA404" s="58">
        <f t="shared" si="3698"/>
        <v>0</v>
      </c>
      <c r="RB404" s="58">
        <f t="shared" si="3698"/>
        <v>0</v>
      </c>
      <c r="RC404" s="59">
        <f t="shared" ref="RC404:RF404" si="3699">SUM(RC405:RC406)</f>
        <v>0</v>
      </c>
      <c r="RD404" s="58">
        <f t="shared" si="3699"/>
        <v>0</v>
      </c>
      <c r="RE404" s="58">
        <f t="shared" si="3699"/>
        <v>0</v>
      </c>
      <c r="RF404" s="58">
        <f t="shared" si="3699"/>
        <v>0</v>
      </c>
      <c r="RG404" s="58">
        <f t="shared" ref="RG404:RP404" si="3700">SUM(RG405:RG406)</f>
        <v>0</v>
      </c>
      <c r="RH404" s="58">
        <f t="shared" si="3700"/>
        <v>0</v>
      </c>
      <c r="RI404" s="58">
        <f t="shared" si="3700"/>
        <v>0</v>
      </c>
      <c r="RJ404" s="58">
        <f t="shared" si="3700"/>
        <v>0</v>
      </c>
      <c r="RK404" s="58">
        <f t="shared" si="3700"/>
        <v>0</v>
      </c>
      <c r="RL404" s="58">
        <f t="shared" si="3700"/>
        <v>0</v>
      </c>
      <c r="RM404" s="58">
        <f t="shared" si="3700"/>
        <v>0</v>
      </c>
      <c r="RN404" s="58">
        <f t="shared" si="3700"/>
        <v>0</v>
      </c>
      <c r="RO404" s="58">
        <f t="shared" si="3700"/>
        <v>0</v>
      </c>
      <c r="RP404" s="58">
        <f t="shared" si="3700"/>
        <v>0</v>
      </c>
      <c r="RQ404" s="109">
        <f t="shared" ref="RQ404" si="3701">SUM(RQ405:RQ406)</f>
        <v>0</v>
      </c>
      <c r="RR404" s="152">
        <f t="shared" ref="RR404:SC404" si="3702">SUM(RR405:RR406)</f>
        <v>0</v>
      </c>
      <c r="RS404" s="59">
        <f t="shared" si="3702"/>
        <v>0</v>
      </c>
      <c r="RT404" s="58">
        <f t="shared" si="3702"/>
        <v>0</v>
      </c>
      <c r="RU404" s="58">
        <f t="shared" si="3702"/>
        <v>0</v>
      </c>
      <c r="RV404" s="58">
        <f t="shared" si="3702"/>
        <v>0</v>
      </c>
      <c r="RW404" s="58">
        <f t="shared" si="3702"/>
        <v>0</v>
      </c>
      <c r="RX404" s="58">
        <f t="shared" si="3702"/>
        <v>0</v>
      </c>
      <c r="RY404" s="58">
        <f t="shared" si="3702"/>
        <v>0</v>
      </c>
      <c r="RZ404" s="58">
        <f t="shared" si="3702"/>
        <v>0</v>
      </c>
      <c r="SA404" s="58">
        <f t="shared" si="3702"/>
        <v>0</v>
      </c>
      <c r="SB404" s="58">
        <f t="shared" si="3702"/>
        <v>0</v>
      </c>
      <c r="SC404" s="58">
        <f t="shared" si="3702"/>
        <v>0</v>
      </c>
      <c r="SD404" s="59">
        <f t="shared" ref="SD404:SH404" si="3703">SUM(SD405:SD406)</f>
        <v>0</v>
      </c>
      <c r="SE404" s="58">
        <f t="shared" si="3703"/>
        <v>0</v>
      </c>
      <c r="SF404" s="58">
        <f t="shared" si="3703"/>
        <v>0</v>
      </c>
      <c r="SG404" s="58">
        <f t="shared" si="3703"/>
        <v>0</v>
      </c>
      <c r="SH404" s="109">
        <f t="shared" si="3703"/>
        <v>0</v>
      </c>
      <c r="SI404" s="59">
        <f t="shared" ref="SI404:SS404" si="3704">SUM(SI405:SI406)</f>
        <v>0</v>
      </c>
      <c r="SJ404" s="58">
        <f t="shared" si="3704"/>
        <v>0</v>
      </c>
      <c r="SK404" s="58">
        <f t="shared" si="3704"/>
        <v>0</v>
      </c>
      <c r="SL404" s="58">
        <f t="shared" si="3704"/>
        <v>0</v>
      </c>
      <c r="SM404" s="58">
        <f t="shared" si="3704"/>
        <v>0</v>
      </c>
      <c r="SN404" s="58">
        <f t="shared" si="3704"/>
        <v>0</v>
      </c>
      <c r="SO404" s="58">
        <f t="shared" si="3704"/>
        <v>0</v>
      </c>
      <c r="SP404" s="58">
        <f t="shared" si="3704"/>
        <v>0</v>
      </c>
      <c r="SQ404" s="58">
        <f t="shared" si="3704"/>
        <v>0</v>
      </c>
      <c r="SR404" s="58">
        <f t="shared" si="3704"/>
        <v>0</v>
      </c>
      <c r="SS404" s="58">
        <f t="shared" si="3704"/>
        <v>0</v>
      </c>
      <c r="ST404" s="59">
        <f t="shared" ref="ST404:SX404" si="3705">SUM(ST405:ST406)</f>
        <v>0</v>
      </c>
      <c r="SU404" s="58">
        <f t="shared" si="3705"/>
        <v>0</v>
      </c>
      <c r="SV404" s="58">
        <f t="shared" si="3705"/>
        <v>0</v>
      </c>
      <c r="SW404" s="58">
        <f t="shared" si="3705"/>
        <v>0</v>
      </c>
      <c r="SX404" s="109">
        <f t="shared" si="3705"/>
        <v>0</v>
      </c>
      <c r="SY404" s="59">
        <f t="shared" ref="SY404:TI404" si="3706">SUM(SY405:SY406)</f>
        <v>0</v>
      </c>
      <c r="SZ404" s="58">
        <f t="shared" si="3706"/>
        <v>0</v>
      </c>
      <c r="TA404" s="58">
        <f t="shared" si="3706"/>
        <v>0</v>
      </c>
      <c r="TB404" s="58">
        <f t="shared" si="3706"/>
        <v>0</v>
      </c>
      <c r="TC404" s="58">
        <f t="shared" si="3706"/>
        <v>0</v>
      </c>
      <c r="TD404" s="58">
        <f t="shared" si="3706"/>
        <v>0</v>
      </c>
      <c r="TE404" s="58">
        <f t="shared" si="3706"/>
        <v>0</v>
      </c>
      <c r="TF404" s="58">
        <f t="shared" si="3706"/>
        <v>0</v>
      </c>
      <c r="TG404" s="58">
        <f t="shared" si="3706"/>
        <v>0</v>
      </c>
      <c r="TH404" s="58">
        <f t="shared" si="3706"/>
        <v>0</v>
      </c>
      <c r="TI404" s="58">
        <f t="shared" si="3706"/>
        <v>0</v>
      </c>
      <c r="TJ404" s="59">
        <f t="shared" ref="TJ404:TN404" si="3707">SUM(TJ405:TJ406)</f>
        <v>0</v>
      </c>
      <c r="TK404" s="58">
        <f t="shared" si="3707"/>
        <v>0</v>
      </c>
      <c r="TL404" s="58">
        <f t="shared" si="3707"/>
        <v>0</v>
      </c>
      <c r="TM404" s="58">
        <f t="shared" si="3707"/>
        <v>0</v>
      </c>
      <c r="TN404" s="109">
        <f t="shared" si="3707"/>
        <v>0</v>
      </c>
      <c r="TO404" s="59">
        <f t="shared" ref="TO404:TY404" si="3708">SUM(TO405:TO406)</f>
        <v>0</v>
      </c>
      <c r="TP404" s="58">
        <f t="shared" si="3708"/>
        <v>0</v>
      </c>
      <c r="TQ404" s="58">
        <f t="shared" si="3708"/>
        <v>0</v>
      </c>
      <c r="TR404" s="58">
        <f t="shared" si="3708"/>
        <v>0</v>
      </c>
      <c r="TS404" s="58">
        <f t="shared" si="3708"/>
        <v>0</v>
      </c>
      <c r="TT404" s="58">
        <f t="shared" si="3708"/>
        <v>0</v>
      </c>
      <c r="TU404" s="58">
        <f t="shared" si="3708"/>
        <v>0</v>
      </c>
      <c r="TV404" s="58">
        <f t="shared" si="3708"/>
        <v>0</v>
      </c>
      <c r="TW404" s="58">
        <f t="shared" si="3708"/>
        <v>0</v>
      </c>
      <c r="TX404" s="58">
        <f t="shared" si="3708"/>
        <v>0</v>
      </c>
      <c r="TY404" s="58">
        <f t="shared" si="3708"/>
        <v>0</v>
      </c>
      <c r="TZ404" s="59">
        <f t="shared" ref="TZ404:UD404" si="3709">SUM(TZ405:TZ406)</f>
        <v>0</v>
      </c>
      <c r="UA404" s="58">
        <f t="shared" si="3709"/>
        <v>0</v>
      </c>
      <c r="UB404" s="58">
        <f t="shared" si="3709"/>
        <v>0</v>
      </c>
      <c r="UC404" s="58">
        <f t="shared" si="3709"/>
        <v>0</v>
      </c>
      <c r="UD404" s="109">
        <f t="shared" si="3709"/>
        <v>0</v>
      </c>
      <c r="UE404" s="59">
        <f t="shared" ref="UE404:UO404" si="3710">SUM(UE405:UE406)</f>
        <v>0</v>
      </c>
      <c r="UF404" s="58">
        <f t="shared" si="3710"/>
        <v>0</v>
      </c>
      <c r="UG404" s="58">
        <f t="shared" si="3710"/>
        <v>0</v>
      </c>
      <c r="UH404" s="58">
        <f t="shared" si="3710"/>
        <v>0</v>
      </c>
      <c r="UI404" s="58">
        <f t="shared" si="3710"/>
        <v>0</v>
      </c>
      <c r="UJ404" s="58">
        <f t="shared" si="3710"/>
        <v>0</v>
      </c>
      <c r="UK404" s="58">
        <f t="shared" si="3710"/>
        <v>0</v>
      </c>
      <c r="UL404" s="58">
        <f t="shared" si="3710"/>
        <v>0</v>
      </c>
      <c r="UM404" s="58">
        <f t="shared" si="3710"/>
        <v>0</v>
      </c>
      <c r="UN404" s="58">
        <f t="shared" si="3710"/>
        <v>0</v>
      </c>
      <c r="UO404" s="58">
        <f t="shared" si="3710"/>
        <v>0</v>
      </c>
      <c r="UP404" s="59">
        <f t="shared" ref="UP404:US404" si="3711">SUM(UP405:UP406)</f>
        <v>0</v>
      </c>
      <c r="UQ404" s="58">
        <f t="shared" si="3711"/>
        <v>0</v>
      </c>
      <c r="UR404" s="58">
        <f t="shared" si="3711"/>
        <v>0</v>
      </c>
      <c r="US404" s="58">
        <f t="shared" si="3711"/>
        <v>0</v>
      </c>
      <c r="UT404" s="58">
        <f t="shared" ref="UT404:VC404" si="3712">SUM(UT405:UT406)</f>
        <v>0</v>
      </c>
      <c r="UU404" s="58">
        <f t="shared" si="3712"/>
        <v>0</v>
      </c>
      <c r="UV404" s="58">
        <f t="shared" si="3712"/>
        <v>0</v>
      </c>
      <c r="UW404" s="58">
        <f t="shared" si="3712"/>
        <v>0</v>
      </c>
      <c r="UX404" s="58">
        <f t="shared" si="3712"/>
        <v>0</v>
      </c>
      <c r="UY404" s="58">
        <f t="shared" si="3712"/>
        <v>0</v>
      </c>
      <c r="UZ404" s="58">
        <f t="shared" si="3712"/>
        <v>0</v>
      </c>
      <c r="VA404" s="58">
        <f t="shared" si="3712"/>
        <v>0</v>
      </c>
      <c r="VB404" s="58">
        <f t="shared" si="3712"/>
        <v>0</v>
      </c>
      <c r="VC404" s="58">
        <f t="shared" si="3712"/>
        <v>0</v>
      </c>
      <c r="VD404" s="109">
        <f t="shared" ref="VD404" si="3713">SUM(VD405:VD406)</f>
        <v>0</v>
      </c>
      <c r="VE404" s="10" t="str">
        <f t="shared" si="3632"/>
        <v>-</v>
      </c>
    </row>
    <row r="405" spans="1:577" ht="20.149999999999999" customHeight="1">
      <c r="A405" s="40"/>
      <c r="B405" s="40"/>
      <c r="C405" s="41">
        <v>22011</v>
      </c>
      <c r="D405" s="42" t="s">
        <v>344</v>
      </c>
      <c r="E405" s="193">
        <f>SUM(F405:I405)</f>
        <v>0</v>
      </c>
      <c r="F405" s="194"/>
      <c r="G405" s="194"/>
      <c r="H405" s="195"/>
      <c r="I405" s="229"/>
      <c r="J405" s="241">
        <f t="shared" ref="J405:J406" si="3714">SUM(K405:Y405)</f>
        <v>0</v>
      </c>
      <c r="K405" s="61"/>
      <c r="L405" s="60"/>
      <c r="M405" s="60"/>
      <c r="N405" s="60"/>
      <c r="O405" s="60"/>
      <c r="P405" s="60"/>
      <c r="Q405" s="60"/>
      <c r="R405" s="60"/>
      <c r="S405" s="60"/>
      <c r="T405" s="60"/>
      <c r="U405" s="61"/>
      <c r="V405" s="60"/>
      <c r="W405" s="60"/>
      <c r="X405" s="60"/>
      <c r="Y405" s="110"/>
      <c r="Z405" s="169">
        <f t="shared" ref="Z405:Z406" si="3715">SUM(AA405:AO405)</f>
        <v>0</v>
      </c>
      <c r="AA405" s="60"/>
      <c r="AB405" s="60"/>
      <c r="AC405" s="60"/>
      <c r="AD405" s="60"/>
      <c r="AE405" s="60"/>
      <c r="AF405" s="60"/>
      <c r="AG405" s="60"/>
      <c r="AH405" s="60"/>
      <c r="AI405" s="60"/>
      <c r="AJ405" s="60"/>
      <c r="AK405" s="61"/>
      <c r="AL405" s="60"/>
      <c r="AM405" s="60"/>
      <c r="AN405" s="60"/>
      <c r="AO405" s="110"/>
      <c r="AP405" s="169">
        <f t="shared" ref="AP405:AP406" si="3716">SUM(AQ405:BE405)</f>
        <v>0</v>
      </c>
      <c r="AQ405" s="60"/>
      <c r="AR405" s="60"/>
      <c r="AS405" s="60"/>
      <c r="AT405" s="60"/>
      <c r="AU405" s="60"/>
      <c r="AV405" s="60"/>
      <c r="AW405" s="60"/>
      <c r="AX405" s="60"/>
      <c r="AY405" s="60"/>
      <c r="AZ405" s="60"/>
      <c r="BA405" s="61"/>
      <c r="BB405" s="60"/>
      <c r="BC405" s="60"/>
      <c r="BD405" s="60"/>
      <c r="BE405" s="110"/>
      <c r="BF405" s="169">
        <f t="shared" ref="BF405:BF406" si="3717">SUM(BG405:BU405)</f>
        <v>0</v>
      </c>
      <c r="BG405" s="60"/>
      <c r="BH405" s="60"/>
      <c r="BI405" s="60"/>
      <c r="BJ405" s="60"/>
      <c r="BK405" s="60"/>
      <c r="BL405" s="60"/>
      <c r="BM405" s="60"/>
      <c r="BN405" s="60"/>
      <c r="BO405" s="60"/>
      <c r="BP405" s="60"/>
      <c r="BQ405" s="61"/>
      <c r="BR405" s="60"/>
      <c r="BS405" s="60"/>
      <c r="BT405" s="60"/>
      <c r="BU405" s="110"/>
      <c r="BV405" s="169">
        <f t="shared" ref="BV405:BV406" si="3718">SUM(BW405:CU405)</f>
        <v>0</v>
      </c>
      <c r="BW405" s="60"/>
      <c r="BX405" s="60"/>
      <c r="BY405" s="60"/>
      <c r="BZ405" s="60"/>
      <c r="CA405" s="60"/>
      <c r="CB405" s="60"/>
      <c r="CC405" s="60"/>
      <c r="CD405" s="60"/>
      <c r="CE405" s="60"/>
      <c r="CF405" s="60"/>
      <c r="CG405" s="61"/>
      <c r="CH405" s="60"/>
      <c r="CI405" s="60"/>
      <c r="CJ405" s="60"/>
      <c r="CK405" s="60"/>
      <c r="CL405" s="60"/>
      <c r="CM405" s="60"/>
      <c r="CN405" s="60"/>
      <c r="CO405" s="60"/>
      <c r="CP405" s="60"/>
      <c r="CQ405" s="60"/>
      <c r="CR405" s="60"/>
      <c r="CS405" s="60"/>
      <c r="CT405" s="60"/>
      <c r="CU405" s="110"/>
      <c r="CV405" s="173"/>
      <c r="CW405" s="169">
        <f t="shared" ref="CW405:CW406" si="3719">SUM(CX405:DL405)</f>
        <v>0</v>
      </c>
      <c r="CX405" s="60"/>
      <c r="CY405" s="60"/>
      <c r="CZ405" s="60"/>
      <c r="DA405" s="60"/>
      <c r="DB405" s="60"/>
      <c r="DC405" s="60"/>
      <c r="DD405" s="60"/>
      <c r="DE405" s="60"/>
      <c r="DF405" s="60"/>
      <c r="DG405" s="60"/>
      <c r="DH405" s="61"/>
      <c r="DI405" s="60"/>
      <c r="DJ405" s="60"/>
      <c r="DK405" s="60"/>
      <c r="DL405" s="110"/>
      <c r="DM405" s="169">
        <f t="shared" ref="DM405:DM406" si="3720">SUM(DN405:EB405)</f>
        <v>0</v>
      </c>
      <c r="DN405" s="60"/>
      <c r="DO405" s="60"/>
      <c r="DP405" s="60"/>
      <c r="DQ405" s="60"/>
      <c r="DR405" s="60"/>
      <c r="DS405" s="60"/>
      <c r="DT405" s="60"/>
      <c r="DU405" s="60"/>
      <c r="DV405" s="60"/>
      <c r="DW405" s="60"/>
      <c r="DX405" s="61"/>
      <c r="DY405" s="60"/>
      <c r="DZ405" s="60"/>
      <c r="EA405" s="60"/>
      <c r="EB405" s="110"/>
      <c r="EC405" s="169">
        <f t="shared" ref="EC405:EC406" si="3721">SUM(ED405:ER405)</f>
        <v>0</v>
      </c>
      <c r="ED405" s="60"/>
      <c r="EE405" s="60"/>
      <c r="EF405" s="60"/>
      <c r="EG405" s="60"/>
      <c r="EH405" s="60"/>
      <c r="EI405" s="60"/>
      <c r="EJ405" s="60"/>
      <c r="EK405" s="60"/>
      <c r="EL405" s="60"/>
      <c r="EM405" s="60"/>
      <c r="EN405" s="61"/>
      <c r="EO405" s="60"/>
      <c r="EP405" s="60"/>
      <c r="EQ405" s="60"/>
      <c r="ER405" s="110"/>
      <c r="ES405" s="169">
        <f t="shared" ref="ES405:ES406" si="3722">SUM(ET405:FH405)</f>
        <v>0</v>
      </c>
      <c r="ET405" s="60"/>
      <c r="EU405" s="60"/>
      <c r="EV405" s="60"/>
      <c r="EW405" s="60"/>
      <c r="EX405" s="60"/>
      <c r="EY405" s="60"/>
      <c r="EZ405" s="60"/>
      <c r="FA405" s="60"/>
      <c r="FB405" s="60"/>
      <c r="FC405" s="60"/>
      <c r="FD405" s="61"/>
      <c r="FE405" s="60"/>
      <c r="FF405" s="60"/>
      <c r="FG405" s="60"/>
      <c r="FH405" s="110"/>
      <c r="FI405" s="169">
        <f t="shared" ref="FI405:FI406" si="3723">SUM(FJ405:FX405)</f>
        <v>0</v>
      </c>
      <c r="FJ405" s="60"/>
      <c r="FK405" s="60"/>
      <c r="FL405" s="60"/>
      <c r="FM405" s="60"/>
      <c r="FN405" s="60"/>
      <c r="FO405" s="60"/>
      <c r="FP405" s="60"/>
      <c r="FQ405" s="60"/>
      <c r="FR405" s="60"/>
      <c r="FS405" s="60"/>
      <c r="FT405" s="61"/>
      <c r="FU405" s="60"/>
      <c r="FV405" s="60"/>
      <c r="FW405" s="60"/>
      <c r="FX405" s="110"/>
      <c r="FY405" s="169">
        <f t="shared" ref="FY405:FY406" si="3724">SUM(FZ405:GN405)</f>
        <v>0</v>
      </c>
      <c r="FZ405" s="60"/>
      <c r="GA405" s="60"/>
      <c r="GB405" s="60"/>
      <c r="GC405" s="60"/>
      <c r="GD405" s="60"/>
      <c r="GE405" s="60"/>
      <c r="GF405" s="60"/>
      <c r="GG405" s="60"/>
      <c r="GH405" s="60"/>
      <c r="GI405" s="60"/>
      <c r="GJ405" s="61"/>
      <c r="GK405" s="60"/>
      <c r="GL405" s="60"/>
      <c r="GM405" s="60"/>
      <c r="GN405" s="110"/>
      <c r="GO405" s="169">
        <f t="shared" ref="GO405:GO406" si="3725">SUM(GP405:HN405)</f>
        <v>0</v>
      </c>
      <c r="GP405" s="60"/>
      <c r="GQ405" s="60"/>
      <c r="GR405" s="60"/>
      <c r="GS405" s="60"/>
      <c r="GT405" s="60"/>
      <c r="GU405" s="60"/>
      <c r="GV405" s="60"/>
      <c r="GW405" s="60"/>
      <c r="GX405" s="60"/>
      <c r="GY405" s="60"/>
      <c r="GZ405" s="61"/>
      <c r="HA405" s="60"/>
      <c r="HB405" s="60"/>
      <c r="HC405" s="60"/>
      <c r="HD405" s="60"/>
      <c r="HE405" s="60"/>
      <c r="HF405" s="60"/>
      <c r="HG405" s="60"/>
      <c r="HH405" s="60"/>
      <c r="HI405" s="60"/>
      <c r="HJ405" s="60"/>
      <c r="HK405" s="60"/>
      <c r="HL405" s="60"/>
      <c r="HM405" s="60"/>
      <c r="HN405" s="110"/>
      <c r="HO405" s="172"/>
      <c r="HP405" s="173"/>
      <c r="HQ405" s="169">
        <f t="shared" ref="HQ405:HQ406" si="3726">SUM(HR405:IF405)</f>
        <v>0</v>
      </c>
      <c r="HR405" s="60"/>
      <c r="HS405" s="60"/>
      <c r="HT405" s="60"/>
      <c r="HU405" s="60"/>
      <c r="HV405" s="60"/>
      <c r="HW405" s="60"/>
      <c r="HX405" s="60"/>
      <c r="HY405" s="60"/>
      <c r="HZ405" s="60"/>
      <c r="IA405" s="60"/>
      <c r="IB405" s="61"/>
      <c r="IC405" s="60"/>
      <c r="ID405" s="60"/>
      <c r="IE405" s="60"/>
      <c r="IF405" s="110"/>
      <c r="IG405" s="169">
        <f t="shared" ref="IG405:IG406" si="3727">SUM(IH405:IV405)</f>
        <v>0</v>
      </c>
      <c r="IH405" s="60"/>
      <c r="II405" s="60"/>
      <c r="IJ405" s="60"/>
      <c r="IK405" s="60"/>
      <c r="IL405" s="60"/>
      <c r="IM405" s="60"/>
      <c r="IN405" s="60"/>
      <c r="IO405" s="60"/>
      <c r="IP405" s="60"/>
      <c r="IQ405" s="60"/>
      <c r="IR405" s="61"/>
      <c r="IS405" s="60"/>
      <c r="IT405" s="60"/>
      <c r="IU405" s="60"/>
      <c r="IV405" s="110"/>
      <c r="IW405" s="169">
        <f t="shared" ref="IW405:IW406" si="3728">SUM(IX405:JL405)</f>
        <v>0</v>
      </c>
      <c r="IX405" s="60"/>
      <c r="IY405" s="60"/>
      <c r="IZ405" s="60"/>
      <c r="JA405" s="60"/>
      <c r="JB405" s="60"/>
      <c r="JC405" s="60"/>
      <c r="JD405" s="60"/>
      <c r="JE405" s="60"/>
      <c r="JF405" s="60"/>
      <c r="JG405" s="60"/>
      <c r="JH405" s="61"/>
      <c r="JI405" s="60"/>
      <c r="JJ405" s="60"/>
      <c r="JK405" s="60"/>
      <c r="JL405" s="110"/>
      <c r="JM405" s="169">
        <f t="shared" ref="JM405:JM406" si="3729">SUM(JN405:KB405)</f>
        <v>0</v>
      </c>
      <c r="JN405" s="60"/>
      <c r="JO405" s="60"/>
      <c r="JP405" s="60"/>
      <c r="JQ405" s="60"/>
      <c r="JR405" s="60"/>
      <c r="JS405" s="60"/>
      <c r="JT405" s="60"/>
      <c r="JU405" s="60"/>
      <c r="JV405" s="60"/>
      <c r="JW405" s="60"/>
      <c r="JX405" s="61"/>
      <c r="JY405" s="60"/>
      <c r="JZ405" s="60"/>
      <c r="KA405" s="60"/>
      <c r="KB405" s="110"/>
      <c r="KC405" s="169">
        <f t="shared" ref="KC405:KC406" si="3730">SUM(KD405:LB405)</f>
        <v>0</v>
      </c>
      <c r="KD405" s="60"/>
      <c r="KE405" s="60"/>
      <c r="KF405" s="60"/>
      <c r="KG405" s="60"/>
      <c r="KH405" s="60"/>
      <c r="KI405" s="60"/>
      <c r="KJ405" s="60"/>
      <c r="KK405" s="60"/>
      <c r="KL405" s="60"/>
      <c r="KM405" s="60"/>
      <c r="KN405" s="61"/>
      <c r="KO405" s="60"/>
      <c r="KP405" s="60"/>
      <c r="KQ405" s="60"/>
      <c r="KR405" s="60"/>
      <c r="KS405" s="60"/>
      <c r="KT405" s="60"/>
      <c r="KU405" s="60"/>
      <c r="KV405" s="60"/>
      <c r="KW405" s="60"/>
      <c r="KX405" s="60"/>
      <c r="KY405" s="60"/>
      <c r="KZ405" s="60"/>
      <c r="LA405" s="60"/>
      <c r="LB405" s="110"/>
      <c r="LC405" s="173"/>
      <c r="LD405" s="169">
        <f t="shared" ref="LD405:LD406" si="3731">SUM(LE405:LS405)</f>
        <v>0</v>
      </c>
      <c r="LE405" s="60"/>
      <c r="LF405" s="60"/>
      <c r="LG405" s="60"/>
      <c r="LH405" s="60"/>
      <c r="LI405" s="60"/>
      <c r="LJ405" s="60"/>
      <c r="LK405" s="60"/>
      <c r="LL405" s="60"/>
      <c r="LM405" s="60"/>
      <c r="LN405" s="60"/>
      <c r="LO405" s="61"/>
      <c r="LP405" s="60"/>
      <c r="LQ405" s="60"/>
      <c r="LR405" s="60"/>
      <c r="LS405" s="110"/>
      <c r="LT405" s="169">
        <f t="shared" ref="LT405:LT406" si="3732">SUM(LU405:MI405)</f>
        <v>0</v>
      </c>
      <c r="LU405" s="60"/>
      <c r="LV405" s="60"/>
      <c r="LW405" s="60"/>
      <c r="LX405" s="60"/>
      <c r="LY405" s="60"/>
      <c r="LZ405" s="60"/>
      <c r="MA405" s="60"/>
      <c r="MB405" s="60"/>
      <c r="MC405" s="60"/>
      <c r="MD405" s="60"/>
      <c r="ME405" s="61"/>
      <c r="MF405" s="60"/>
      <c r="MG405" s="60"/>
      <c r="MH405" s="60"/>
      <c r="MI405" s="110"/>
      <c r="MJ405" s="169">
        <f t="shared" ref="MJ405:MJ406" si="3733">SUM(MK405:MY405)</f>
        <v>0</v>
      </c>
      <c r="MK405" s="60"/>
      <c r="ML405" s="60"/>
      <c r="MM405" s="60"/>
      <c r="MN405" s="60"/>
      <c r="MO405" s="60"/>
      <c r="MP405" s="60"/>
      <c r="MQ405" s="60"/>
      <c r="MR405" s="60"/>
      <c r="MS405" s="60"/>
      <c r="MT405" s="60"/>
      <c r="MU405" s="61"/>
      <c r="MV405" s="60"/>
      <c r="MW405" s="60"/>
      <c r="MX405" s="60"/>
      <c r="MY405" s="110"/>
      <c r="MZ405" s="169">
        <f t="shared" ref="MZ405:MZ406" si="3734">SUM(NA405:NO405)</f>
        <v>0</v>
      </c>
      <c r="NA405" s="60"/>
      <c r="NB405" s="60"/>
      <c r="NC405" s="60"/>
      <c r="ND405" s="60"/>
      <c r="NE405" s="60"/>
      <c r="NF405" s="60"/>
      <c r="NG405" s="60"/>
      <c r="NH405" s="60"/>
      <c r="NI405" s="60"/>
      <c r="NJ405" s="60"/>
      <c r="NK405" s="61"/>
      <c r="NL405" s="60"/>
      <c r="NM405" s="60"/>
      <c r="NN405" s="60"/>
      <c r="NO405" s="110"/>
      <c r="NP405" s="169">
        <f t="shared" ref="NP405:NP406" si="3735">SUM(NQ405:OE405)</f>
        <v>0</v>
      </c>
      <c r="NQ405" s="60"/>
      <c r="NR405" s="60"/>
      <c r="NS405" s="60"/>
      <c r="NT405" s="60"/>
      <c r="NU405" s="60"/>
      <c r="NV405" s="60"/>
      <c r="NW405" s="60"/>
      <c r="NX405" s="60"/>
      <c r="NY405" s="60"/>
      <c r="NZ405" s="60"/>
      <c r="OA405" s="61"/>
      <c r="OB405" s="60"/>
      <c r="OC405" s="60"/>
      <c r="OD405" s="60"/>
      <c r="OE405" s="110"/>
      <c r="OF405" s="169">
        <f t="shared" ref="OF405:OF406" si="3736">SUM(OG405:OU405)</f>
        <v>0</v>
      </c>
      <c r="OG405" s="60"/>
      <c r="OH405" s="60"/>
      <c r="OI405" s="60"/>
      <c r="OJ405" s="60"/>
      <c r="OK405" s="60"/>
      <c r="OL405" s="60"/>
      <c r="OM405" s="60"/>
      <c r="ON405" s="60"/>
      <c r="OO405" s="60"/>
      <c r="OP405" s="60"/>
      <c r="OQ405" s="61"/>
      <c r="OR405" s="60"/>
      <c r="OS405" s="60"/>
      <c r="OT405" s="60"/>
      <c r="OU405" s="110"/>
      <c r="OV405" s="169">
        <f t="shared" ref="OV405:OV406" si="3737">SUM(OW405:PK405)</f>
        <v>0</v>
      </c>
      <c r="OW405" s="60"/>
      <c r="OX405" s="60"/>
      <c r="OY405" s="60"/>
      <c r="OZ405" s="60"/>
      <c r="PA405" s="60"/>
      <c r="PB405" s="60"/>
      <c r="PC405" s="60"/>
      <c r="PD405" s="60"/>
      <c r="PE405" s="60"/>
      <c r="PF405" s="60"/>
      <c r="PG405" s="61"/>
      <c r="PH405" s="60"/>
      <c r="PI405" s="60"/>
      <c r="PJ405" s="60"/>
      <c r="PK405" s="110"/>
      <c r="PL405" s="169">
        <f t="shared" ref="PL405:PL406" si="3738">SUM(PM405:QA405)</f>
        <v>0</v>
      </c>
      <c r="PM405" s="60"/>
      <c r="PN405" s="60"/>
      <c r="PO405" s="60"/>
      <c r="PP405" s="60"/>
      <c r="PQ405" s="60"/>
      <c r="PR405" s="60"/>
      <c r="PS405" s="60"/>
      <c r="PT405" s="60"/>
      <c r="PU405" s="60"/>
      <c r="PV405" s="60"/>
      <c r="PW405" s="61"/>
      <c r="PX405" s="60"/>
      <c r="PY405" s="60"/>
      <c r="PZ405" s="60"/>
      <c r="QA405" s="110"/>
      <c r="QB405" s="169">
        <f t="shared" ref="QB405:QB406" si="3739">SUM(QC405:QQ405)</f>
        <v>0</v>
      </c>
      <c r="QC405" s="60"/>
      <c r="QD405" s="60"/>
      <c r="QE405" s="60"/>
      <c r="QF405" s="60"/>
      <c r="QG405" s="60"/>
      <c r="QH405" s="60"/>
      <c r="QI405" s="60"/>
      <c r="QJ405" s="60"/>
      <c r="QK405" s="60"/>
      <c r="QL405" s="60"/>
      <c r="QM405" s="61"/>
      <c r="QN405" s="60"/>
      <c r="QO405" s="60"/>
      <c r="QP405" s="60"/>
      <c r="QQ405" s="110"/>
      <c r="QR405" s="169">
        <f t="shared" ref="QR405:QR406" si="3740">SUM(QS405:RQ405)</f>
        <v>0</v>
      </c>
      <c r="QS405" s="60"/>
      <c r="QT405" s="60"/>
      <c r="QU405" s="60"/>
      <c r="QV405" s="60"/>
      <c r="QW405" s="60"/>
      <c r="QX405" s="60"/>
      <c r="QY405" s="60"/>
      <c r="QZ405" s="60"/>
      <c r="RA405" s="60"/>
      <c r="RB405" s="60"/>
      <c r="RC405" s="61"/>
      <c r="RD405" s="60"/>
      <c r="RE405" s="60"/>
      <c r="RF405" s="60"/>
      <c r="RG405" s="60"/>
      <c r="RH405" s="60"/>
      <c r="RI405" s="60"/>
      <c r="RJ405" s="60"/>
      <c r="RK405" s="60"/>
      <c r="RL405" s="60"/>
      <c r="RM405" s="60"/>
      <c r="RN405" s="60"/>
      <c r="RO405" s="60"/>
      <c r="RP405" s="60"/>
      <c r="RQ405" s="110"/>
      <c r="RR405" s="173"/>
      <c r="RS405" s="169">
        <f t="shared" ref="RS405:RS406" si="3741">SUM(RT405:SH405)</f>
        <v>0</v>
      </c>
      <c r="RT405" s="60"/>
      <c r="RU405" s="60"/>
      <c r="RV405" s="60"/>
      <c r="RW405" s="60"/>
      <c r="RX405" s="60"/>
      <c r="RY405" s="60"/>
      <c r="RZ405" s="60"/>
      <c r="SA405" s="60"/>
      <c r="SB405" s="60"/>
      <c r="SC405" s="60"/>
      <c r="SD405" s="61"/>
      <c r="SE405" s="60"/>
      <c r="SF405" s="60"/>
      <c r="SG405" s="60"/>
      <c r="SH405" s="110"/>
      <c r="SI405" s="169">
        <f t="shared" ref="SI405:SI406" si="3742">SUM(SJ405:SX405)</f>
        <v>0</v>
      </c>
      <c r="SJ405" s="60"/>
      <c r="SK405" s="60"/>
      <c r="SL405" s="60"/>
      <c r="SM405" s="60"/>
      <c r="SN405" s="60"/>
      <c r="SO405" s="60"/>
      <c r="SP405" s="60"/>
      <c r="SQ405" s="60"/>
      <c r="SR405" s="60"/>
      <c r="SS405" s="60"/>
      <c r="ST405" s="61"/>
      <c r="SU405" s="60"/>
      <c r="SV405" s="60"/>
      <c r="SW405" s="60"/>
      <c r="SX405" s="110"/>
      <c r="SY405" s="169">
        <f t="shared" ref="SY405:SY406" si="3743">SUM(SZ405:TN405)</f>
        <v>0</v>
      </c>
      <c r="SZ405" s="60"/>
      <c r="TA405" s="60"/>
      <c r="TB405" s="60"/>
      <c r="TC405" s="60"/>
      <c r="TD405" s="60"/>
      <c r="TE405" s="60"/>
      <c r="TF405" s="60"/>
      <c r="TG405" s="60"/>
      <c r="TH405" s="60"/>
      <c r="TI405" s="60"/>
      <c r="TJ405" s="61"/>
      <c r="TK405" s="60"/>
      <c r="TL405" s="60"/>
      <c r="TM405" s="60"/>
      <c r="TN405" s="110"/>
      <c r="TO405" s="169">
        <f t="shared" ref="TO405:TO406" si="3744">SUM(TP405:UD405)</f>
        <v>0</v>
      </c>
      <c r="TP405" s="60"/>
      <c r="TQ405" s="60"/>
      <c r="TR405" s="60"/>
      <c r="TS405" s="60"/>
      <c r="TT405" s="60"/>
      <c r="TU405" s="60"/>
      <c r="TV405" s="60"/>
      <c r="TW405" s="60"/>
      <c r="TX405" s="60"/>
      <c r="TY405" s="60"/>
      <c r="TZ405" s="61"/>
      <c r="UA405" s="60"/>
      <c r="UB405" s="60"/>
      <c r="UC405" s="60"/>
      <c r="UD405" s="110"/>
      <c r="UE405" s="169">
        <f t="shared" ref="UE405:UE406" si="3745">SUM(UF405:VD405)</f>
        <v>0</v>
      </c>
      <c r="UF405" s="60"/>
      <c r="UG405" s="60"/>
      <c r="UH405" s="60"/>
      <c r="UI405" s="60"/>
      <c r="UJ405" s="60"/>
      <c r="UK405" s="60"/>
      <c r="UL405" s="60"/>
      <c r="UM405" s="60"/>
      <c r="UN405" s="60"/>
      <c r="UO405" s="60"/>
      <c r="UP405" s="61"/>
      <c r="UQ405" s="60"/>
      <c r="UR405" s="60"/>
      <c r="US405" s="60"/>
      <c r="UT405" s="60"/>
      <c r="UU405" s="60"/>
      <c r="UV405" s="60"/>
      <c r="UW405" s="60"/>
      <c r="UX405" s="60"/>
      <c r="UY405" s="60"/>
      <c r="UZ405" s="60"/>
      <c r="VA405" s="60"/>
      <c r="VB405" s="60"/>
      <c r="VC405" s="60"/>
      <c r="VD405" s="110"/>
      <c r="VE405" s="10" t="str">
        <f t="shared" si="3632"/>
        <v>-</v>
      </c>
    </row>
    <row r="406" spans="1:577" ht="20.149999999999999" customHeight="1">
      <c r="A406" s="40"/>
      <c r="B406" s="40"/>
      <c r="C406" s="41">
        <v>22012</v>
      </c>
      <c r="D406" s="42" t="s">
        <v>345</v>
      </c>
      <c r="E406" s="193">
        <f>SUM(F406:I406)</f>
        <v>0</v>
      </c>
      <c r="F406" s="194"/>
      <c r="G406" s="194"/>
      <c r="H406" s="195"/>
      <c r="I406" s="229"/>
      <c r="J406" s="241">
        <f t="shared" si="3714"/>
        <v>0</v>
      </c>
      <c r="K406" s="61"/>
      <c r="L406" s="60"/>
      <c r="M406" s="60"/>
      <c r="N406" s="60"/>
      <c r="O406" s="60"/>
      <c r="P406" s="60"/>
      <c r="Q406" s="60"/>
      <c r="R406" s="60"/>
      <c r="S406" s="60"/>
      <c r="T406" s="60"/>
      <c r="U406" s="61"/>
      <c r="V406" s="60"/>
      <c r="W406" s="60"/>
      <c r="X406" s="60"/>
      <c r="Y406" s="110"/>
      <c r="Z406" s="169">
        <f t="shared" si="3715"/>
        <v>0</v>
      </c>
      <c r="AA406" s="60"/>
      <c r="AB406" s="60"/>
      <c r="AC406" s="60"/>
      <c r="AD406" s="60"/>
      <c r="AE406" s="60"/>
      <c r="AF406" s="60"/>
      <c r="AG406" s="60"/>
      <c r="AH406" s="60"/>
      <c r="AI406" s="60"/>
      <c r="AJ406" s="60"/>
      <c r="AK406" s="61"/>
      <c r="AL406" s="60"/>
      <c r="AM406" s="60"/>
      <c r="AN406" s="60"/>
      <c r="AO406" s="110"/>
      <c r="AP406" s="169">
        <f t="shared" si="3716"/>
        <v>0</v>
      </c>
      <c r="AQ406" s="60"/>
      <c r="AR406" s="60"/>
      <c r="AS406" s="60"/>
      <c r="AT406" s="60"/>
      <c r="AU406" s="60"/>
      <c r="AV406" s="60"/>
      <c r="AW406" s="60"/>
      <c r="AX406" s="60"/>
      <c r="AY406" s="60"/>
      <c r="AZ406" s="60"/>
      <c r="BA406" s="61"/>
      <c r="BB406" s="60"/>
      <c r="BC406" s="60"/>
      <c r="BD406" s="60"/>
      <c r="BE406" s="110"/>
      <c r="BF406" s="169">
        <f t="shared" si="3717"/>
        <v>0</v>
      </c>
      <c r="BG406" s="60"/>
      <c r="BH406" s="60"/>
      <c r="BI406" s="60"/>
      <c r="BJ406" s="60"/>
      <c r="BK406" s="60"/>
      <c r="BL406" s="60"/>
      <c r="BM406" s="60"/>
      <c r="BN406" s="60"/>
      <c r="BO406" s="60"/>
      <c r="BP406" s="60"/>
      <c r="BQ406" s="61"/>
      <c r="BR406" s="60"/>
      <c r="BS406" s="60"/>
      <c r="BT406" s="60"/>
      <c r="BU406" s="110"/>
      <c r="BV406" s="169">
        <f t="shared" si="3718"/>
        <v>0</v>
      </c>
      <c r="BW406" s="60"/>
      <c r="BX406" s="60"/>
      <c r="BY406" s="60"/>
      <c r="BZ406" s="60"/>
      <c r="CA406" s="60"/>
      <c r="CB406" s="60"/>
      <c r="CC406" s="60"/>
      <c r="CD406" s="60"/>
      <c r="CE406" s="60"/>
      <c r="CF406" s="60"/>
      <c r="CG406" s="61"/>
      <c r="CH406" s="60"/>
      <c r="CI406" s="60"/>
      <c r="CJ406" s="60"/>
      <c r="CK406" s="60"/>
      <c r="CL406" s="60"/>
      <c r="CM406" s="60"/>
      <c r="CN406" s="60"/>
      <c r="CO406" s="60"/>
      <c r="CP406" s="60"/>
      <c r="CQ406" s="60"/>
      <c r="CR406" s="60"/>
      <c r="CS406" s="60"/>
      <c r="CT406" s="60"/>
      <c r="CU406" s="110"/>
      <c r="CV406" s="173"/>
      <c r="CW406" s="169">
        <f t="shared" si="3719"/>
        <v>0</v>
      </c>
      <c r="CX406" s="60"/>
      <c r="CY406" s="60"/>
      <c r="CZ406" s="60"/>
      <c r="DA406" s="60"/>
      <c r="DB406" s="60"/>
      <c r="DC406" s="60"/>
      <c r="DD406" s="60"/>
      <c r="DE406" s="60"/>
      <c r="DF406" s="60"/>
      <c r="DG406" s="60"/>
      <c r="DH406" s="61"/>
      <c r="DI406" s="60"/>
      <c r="DJ406" s="60"/>
      <c r="DK406" s="60"/>
      <c r="DL406" s="110"/>
      <c r="DM406" s="169">
        <f t="shared" si="3720"/>
        <v>0</v>
      </c>
      <c r="DN406" s="60"/>
      <c r="DO406" s="60"/>
      <c r="DP406" s="60"/>
      <c r="DQ406" s="60"/>
      <c r="DR406" s="60"/>
      <c r="DS406" s="60"/>
      <c r="DT406" s="60"/>
      <c r="DU406" s="60"/>
      <c r="DV406" s="60"/>
      <c r="DW406" s="60"/>
      <c r="DX406" s="61"/>
      <c r="DY406" s="60"/>
      <c r="DZ406" s="60"/>
      <c r="EA406" s="60"/>
      <c r="EB406" s="110"/>
      <c r="EC406" s="169">
        <f t="shared" si="3721"/>
        <v>0</v>
      </c>
      <c r="ED406" s="60"/>
      <c r="EE406" s="60"/>
      <c r="EF406" s="60"/>
      <c r="EG406" s="60"/>
      <c r="EH406" s="60"/>
      <c r="EI406" s="60"/>
      <c r="EJ406" s="60"/>
      <c r="EK406" s="60"/>
      <c r="EL406" s="60"/>
      <c r="EM406" s="60"/>
      <c r="EN406" s="61"/>
      <c r="EO406" s="60"/>
      <c r="EP406" s="60"/>
      <c r="EQ406" s="60"/>
      <c r="ER406" s="110"/>
      <c r="ES406" s="169">
        <f t="shared" si="3722"/>
        <v>0</v>
      </c>
      <c r="ET406" s="60"/>
      <c r="EU406" s="60"/>
      <c r="EV406" s="60"/>
      <c r="EW406" s="60"/>
      <c r="EX406" s="60"/>
      <c r="EY406" s="60"/>
      <c r="EZ406" s="60"/>
      <c r="FA406" s="60"/>
      <c r="FB406" s="60"/>
      <c r="FC406" s="60"/>
      <c r="FD406" s="61"/>
      <c r="FE406" s="60"/>
      <c r="FF406" s="60"/>
      <c r="FG406" s="60"/>
      <c r="FH406" s="110"/>
      <c r="FI406" s="169">
        <f t="shared" si="3723"/>
        <v>0</v>
      </c>
      <c r="FJ406" s="60"/>
      <c r="FK406" s="60"/>
      <c r="FL406" s="60"/>
      <c r="FM406" s="60"/>
      <c r="FN406" s="60"/>
      <c r="FO406" s="60"/>
      <c r="FP406" s="60"/>
      <c r="FQ406" s="60"/>
      <c r="FR406" s="60"/>
      <c r="FS406" s="60"/>
      <c r="FT406" s="61"/>
      <c r="FU406" s="60"/>
      <c r="FV406" s="60"/>
      <c r="FW406" s="60"/>
      <c r="FX406" s="110"/>
      <c r="FY406" s="169">
        <f t="shared" si="3724"/>
        <v>0</v>
      </c>
      <c r="FZ406" s="60"/>
      <c r="GA406" s="60"/>
      <c r="GB406" s="60"/>
      <c r="GC406" s="60"/>
      <c r="GD406" s="60"/>
      <c r="GE406" s="60"/>
      <c r="GF406" s="60"/>
      <c r="GG406" s="60"/>
      <c r="GH406" s="60"/>
      <c r="GI406" s="60"/>
      <c r="GJ406" s="61"/>
      <c r="GK406" s="60"/>
      <c r="GL406" s="60"/>
      <c r="GM406" s="60"/>
      <c r="GN406" s="110"/>
      <c r="GO406" s="169">
        <f t="shared" si="3725"/>
        <v>0</v>
      </c>
      <c r="GP406" s="60"/>
      <c r="GQ406" s="60"/>
      <c r="GR406" s="60"/>
      <c r="GS406" s="60"/>
      <c r="GT406" s="60"/>
      <c r="GU406" s="60"/>
      <c r="GV406" s="60"/>
      <c r="GW406" s="60"/>
      <c r="GX406" s="60"/>
      <c r="GY406" s="60"/>
      <c r="GZ406" s="61"/>
      <c r="HA406" s="60"/>
      <c r="HB406" s="60"/>
      <c r="HC406" s="60"/>
      <c r="HD406" s="60"/>
      <c r="HE406" s="60"/>
      <c r="HF406" s="60"/>
      <c r="HG406" s="60"/>
      <c r="HH406" s="60"/>
      <c r="HI406" s="60"/>
      <c r="HJ406" s="60"/>
      <c r="HK406" s="60"/>
      <c r="HL406" s="60"/>
      <c r="HM406" s="60"/>
      <c r="HN406" s="110"/>
      <c r="HO406" s="172"/>
      <c r="HP406" s="173"/>
      <c r="HQ406" s="169">
        <f t="shared" si="3726"/>
        <v>0</v>
      </c>
      <c r="HR406" s="60"/>
      <c r="HS406" s="60"/>
      <c r="HT406" s="60"/>
      <c r="HU406" s="60"/>
      <c r="HV406" s="60"/>
      <c r="HW406" s="60"/>
      <c r="HX406" s="60"/>
      <c r="HY406" s="60"/>
      <c r="HZ406" s="60"/>
      <c r="IA406" s="60"/>
      <c r="IB406" s="61"/>
      <c r="IC406" s="60"/>
      <c r="ID406" s="60"/>
      <c r="IE406" s="60"/>
      <c r="IF406" s="110"/>
      <c r="IG406" s="169">
        <f t="shared" si="3727"/>
        <v>0</v>
      </c>
      <c r="IH406" s="60"/>
      <c r="II406" s="60"/>
      <c r="IJ406" s="60"/>
      <c r="IK406" s="60"/>
      <c r="IL406" s="60"/>
      <c r="IM406" s="60"/>
      <c r="IN406" s="60"/>
      <c r="IO406" s="60"/>
      <c r="IP406" s="60"/>
      <c r="IQ406" s="60"/>
      <c r="IR406" s="61"/>
      <c r="IS406" s="60"/>
      <c r="IT406" s="60"/>
      <c r="IU406" s="60"/>
      <c r="IV406" s="110"/>
      <c r="IW406" s="169">
        <f t="shared" si="3728"/>
        <v>0</v>
      </c>
      <c r="IX406" s="60"/>
      <c r="IY406" s="60"/>
      <c r="IZ406" s="60"/>
      <c r="JA406" s="60"/>
      <c r="JB406" s="60"/>
      <c r="JC406" s="60"/>
      <c r="JD406" s="60"/>
      <c r="JE406" s="60"/>
      <c r="JF406" s="60"/>
      <c r="JG406" s="60"/>
      <c r="JH406" s="61"/>
      <c r="JI406" s="60"/>
      <c r="JJ406" s="60"/>
      <c r="JK406" s="60"/>
      <c r="JL406" s="110"/>
      <c r="JM406" s="169">
        <f t="shared" si="3729"/>
        <v>0</v>
      </c>
      <c r="JN406" s="60"/>
      <c r="JO406" s="60"/>
      <c r="JP406" s="60"/>
      <c r="JQ406" s="60"/>
      <c r="JR406" s="60"/>
      <c r="JS406" s="60"/>
      <c r="JT406" s="60"/>
      <c r="JU406" s="60"/>
      <c r="JV406" s="60"/>
      <c r="JW406" s="60"/>
      <c r="JX406" s="61"/>
      <c r="JY406" s="60"/>
      <c r="JZ406" s="60"/>
      <c r="KA406" s="60"/>
      <c r="KB406" s="110"/>
      <c r="KC406" s="169">
        <f t="shared" si="3730"/>
        <v>0</v>
      </c>
      <c r="KD406" s="60"/>
      <c r="KE406" s="60"/>
      <c r="KF406" s="60"/>
      <c r="KG406" s="60"/>
      <c r="KH406" s="60"/>
      <c r="KI406" s="60"/>
      <c r="KJ406" s="60"/>
      <c r="KK406" s="60"/>
      <c r="KL406" s="60"/>
      <c r="KM406" s="60"/>
      <c r="KN406" s="61"/>
      <c r="KO406" s="60"/>
      <c r="KP406" s="60"/>
      <c r="KQ406" s="60"/>
      <c r="KR406" s="60"/>
      <c r="KS406" s="60"/>
      <c r="KT406" s="60"/>
      <c r="KU406" s="60"/>
      <c r="KV406" s="60"/>
      <c r="KW406" s="60"/>
      <c r="KX406" s="60"/>
      <c r="KY406" s="60"/>
      <c r="KZ406" s="60"/>
      <c r="LA406" s="60"/>
      <c r="LB406" s="110"/>
      <c r="LC406" s="173"/>
      <c r="LD406" s="169">
        <f t="shared" si="3731"/>
        <v>0</v>
      </c>
      <c r="LE406" s="60"/>
      <c r="LF406" s="60"/>
      <c r="LG406" s="60"/>
      <c r="LH406" s="60"/>
      <c r="LI406" s="60"/>
      <c r="LJ406" s="60"/>
      <c r="LK406" s="60"/>
      <c r="LL406" s="60"/>
      <c r="LM406" s="60"/>
      <c r="LN406" s="60"/>
      <c r="LO406" s="61"/>
      <c r="LP406" s="60"/>
      <c r="LQ406" s="60"/>
      <c r="LR406" s="60"/>
      <c r="LS406" s="110"/>
      <c r="LT406" s="169">
        <f t="shared" si="3732"/>
        <v>0</v>
      </c>
      <c r="LU406" s="60"/>
      <c r="LV406" s="60"/>
      <c r="LW406" s="60"/>
      <c r="LX406" s="60"/>
      <c r="LY406" s="60"/>
      <c r="LZ406" s="60"/>
      <c r="MA406" s="60"/>
      <c r="MB406" s="60"/>
      <c r="MC406" s="60"/>
      <c r="MD406" s="60"/>
      <c r="ME406" s="61"/>
      <c r="MF406" s="60"/>
      <c r="MG406" s="60"/>
      <c r="MH406" s="60"/>
      <c r="MI406" s="110"/>
      <c r="MJ406" s="169">
        <f t="shared" si="3733"/>
        <v>0</v>
      </c>
      <c r="MK406" s="60"/>
      <c r="ML406" s="60"/>
      <c r="MM406" s="60"/>
      <c r="MN406" s="60"/>
      <c r="MO406" s="60"/>
      <c r="MP406" s="60"/>
      <c r="MQ406" s="60"/>
      <c r="MR406" s="60"/>
      <c r="MS406" s="60"/>
      <c r="MT406" s="60"/>
      <c r="MU406" s="61"/>
      <c r="MV406" s="60"/>
      <c r="MW406" s="60"/>
      <c r="MX406" s="60"/>
      <c r="MY406" s="110"/>
      <c r="MZ406" s="169">
        <f t="shared" si="3734"/>
        <v>0</v>
      </c>
      <c r="NA406" s="60"/>
      <c r="NB406" s="60"/>
      <c r="NC406" s="60"/>
      <c r="ND406" s="60"/>
      <c r="NE406" s="60"/>
      <c r="NF406" s="60"/>
      <c r="NG406" s="60"/>
      <c r="NH406" s="60"/>
      <c r="NI406" s="60"/>
      <c r="NJ406" s="60"/>
      <c r="NK406" s="61"/>
      <c r="NL406" s="60"/>
      <c r="NM406" s="60"/>
      <c r="NN406" s="60"/>
      <c r="NO406" s="110"/>
      <c r="NP406" s="169">
        <f t="shared" si="3735"/>
        <v>0</v>
      </c>
      <c r="NQ406" s="60"/>
      <c r="NR406" s="60"/>
      <c r="NS406" s="60"/>
      <c r="NT406" s="60"/>
      <c r="NU406" s="60"/>
      <c r="NV406" s="60"/>
      <c r="NW406" s="60"/>
      <c r="NX406" s="60"/>
      <c r="NY406" s="60"/>
      <c r="NZ406" s="60"/>
      <c r="OA406" s="61"/>
      <c r="OB406" s="60"/>
      <c r="OC406" s="60"/>
      <c r="OD406" s="60"/>
      <c r="OE406" s="110"/>
      <c r="OF406" s="169">
        <f t="shared" si="3736"/>
        <v>0</v>
      </c>
      <c r="OG406" s="60"/>
      <c r="OH406" s="60"/>
      <c r="OI406" s="60"/>
      <c r="OJ406" s="60"/>
      <c r="OK406" s="60"/>
      <c r="OL406" s="60"/>
      <c r="OM406" s="60"/>
      <c r="ON406" s="60"/>
      <c r="OO406" s="60"/>
      <c r="OP406" s="60"/>
      <c r="OQ406" s="61"/>
      <c r="OR406" s="60"/>
      <c r="OS406" s="60"/>
      <c r="OT406" s="60"/>
      <c r="OU406" s="110"/>
      <c r="OV406" s="169">
        <f t="shared" si="3737"/>
        <v>0</v>
      </c>
      <c r="OW406" s="60"/>
      <c r="OX406" s="60"/>
      <c r="OY406" s="60"/>
      <c r="OZ406" s="60"/>
      <c r="PA406" s="60"/>
      <c r="PB406" s="60"/>
      <c r="PC406" s="60"/>
      <c r="PD406" s="60"/>
      <c r="PE406" s="60"/>
      <c r="PF406" s="60"/>
      <c r="PG406" s="61"/>
      <c r="PH406" s="60"/>
      <c r="PI406" s="60"/>
      <c r="PJ406" s="60"/>
      <c r="PK406" s="110"/>
      <c r="PL406" s="169">
        <f t="shared" si="3738"/>
        <v>0</v>
      </c>
      <c r="PM406" s="60"/>
      <c r="PN406" s="60"/>
      <c r="PO406" s="60"/>
      <c r="PP406" s="60"/>
      <c r="PQ406" s="60"/>
      <c r="PR406" s="60"/>
      <c r="PS406" s="60"/>
      <c r="PT406" s="60"/>
      <c r="PU406" s="60"/>
      <c r="PV406" s="60"/>
      <c r="PW406" s="61"/>
      <c r="PX406" s="60"/>
      <c r="PY406" s="60"/>
      <c r="PZ406" s="60"/>
      <c r="QA406" s="110"/>
      <c r="QB406" s="169">
        <f t="shared" si="3739"/>
        <v>0</v>
      </c>
      <c r="QC406" s="60"/>
      <c r="QD406" s="60"/>
      <c r="QE406" s="60"/>
      <c r="QF406" s="60"/>
      <c r="QG406" s="60"/>
      <c r="QH406" s="60"/>
      <c r="QI406" s="60"/>
      <c r="QJ406" s="60"/>
      <c r="QK406" s="60"/>
      <c r="QL406" s="60"/>
      <c r="QM406" s="61"/>
      <c r="QN406" s="60"/>
      <c r="QO406" s="60"/>
      <c r="QP406" s="60"/>
      <c r="QQ406" s="110"/>
      <c r="QR406" s="169">
        <f t="shared" si="3740"/>
        <v>0</v>
      </c>
      <c r="QS406" s="60"/>
      <c r="QT406" s="60"/>
      <c r="QU406" s="60"/>
      <c r="QV406" s="60"/>
      <c r="QW406" s="60"/>
      <c r="QX406" s="60"/>
      <c r="QY406" s="60"/>
      <c r="QZ406" s="60"/>
      <c r="RA406" s="60"/>
      <c r="RB406" s="60"/>
      <c r="RC406" s="61"/>
      <c r="RD406" s="60"/>
      <c r="RE406" s="60"/>
      <c r="RF406" s="60"/>
      <c r="RG406" s="60"/>
      <c r="RH406" s="60"/>
      <c r="RI406" s="60"/>
      <c r="RJ406" s="60"/>
      <c r="RK406" s="60"/>
      <c r="RL406" s="60"/>
      <c r="RM406" s="60"/>
      <c r="RN406" s="60"/>
      <c r="RO406" s="60"/>
      <c r="RP406" s="60"/>
      <c r="RQ406" s="110"/>
      <c r="RR406" s="173"/>
      <c r="RS406" s="169">
        <f t="shared" si="3741"/>
        <v>0</v>
      </c>
      <c r="RT406" s="60"/>
      <c r="RU406" s="60"/>
      <c r="RV406" s="60"/>
      <c r="RW406" s="60"/>
      <c r="RX406" s="60"/>
      <c r="RY406" s="60"/>
      <c r="RZ406" s="60"/>
      <c r="SA406" s="60"/>
      <c r="SB406" s="60"/>
      <c r="SC406" s="60"/>
      <c r="SD406" s="61"/>
      <c r="SE406" s="60"/>
      <c r="SF406" s="60"/>
      <c r="SG406" s="60"/>
      <c r="SH406" s="110"/>
      <c r="SI406" s="169">
        <f t="shared" si="3742"/>
        <v>0</v>
      </c>
      <c r="SJ406" s="60"/>
      <c r="SK406" s="60"/>
      <c r="SL406" s="60"/>
      <c r="SM406" s="60"/>
      <c r="SN406" s="60"/>
      <c r="SO406" s="60"/>
      <c r="SP406" s="60"/>
      <c r="SQ406" s="60"/>
      <c r="SR406" s="60"/>
      <c r="SS406" s="60"/>
      <c r="ST406" s="61"/>
      <c r="SU406" s="60"/>
      <c r="SV406" s="60"/>
      <c r="SW406" s="60"/>
      <c r="SX406" s="110"/>
      <c r="SY406" s="169">
        <f t="shared" si="3743"/>
        <v>0</v>
      </c>
      <c r="SZ406" s="60"/>
      <c r="TA406" s="60"/>
      <c r="TB406" s="60"/>
      <c r="TC406" s="60"/>
      <c r="TD406" s="60"/>
      <c r="TE406" s="60"/>
      <c r="TF406" s="60"/>
      <c r="TG406" s="60"/>
      <c r="TH406" s="60"/>
      <c r="TI406" s="60"/>
      <c r="TJ406" s="61"/>
      <c r="TK406" s="60"/>
      <c r="TL406" s="60"/>
      <c r="TM406" s="60"/>
      <c r="TN406" s="110"/>
      <c r="TO406" s="169">
        <f t="shared" si="3744"/>
        <v>0</v>
      </c>
      <c r="TP406" s="60"/>
      <c r="TQ406" s="60"/>
      <c r="TR406" s="60"/>
      <c r="TS406" s="60"/>
      <c r="TT406" s="60"/>
      <c r="TU406" s="60"/>
      <c r="TV406" s="60"/>
      <c r="TW406" s="60"/>
      <c r="TX406" s="60"/>
      <c r="TY406" s="60"/>
      <c r="TZ406" s="61"/>
      <c r="UA406" s="60"/>
      <c r="UB406" s="60"/>
      <c r="UC406" s="60"/>
      <c r="UD406" s="110"/>
      <c r="UE406" s="169">
        <f t="shared" si="3745"/>
        <v>0</v>
      </c>
      <c r="UF406" s="60"/>
      <c r="UG406" s="60"/>
      <c r="UH406" s="60"/>
      <c r="UI406" s="60"/>
      <c r="UJ406" s="60"/>
      <c r="UK406" s="60"/>
      <c r="UL406" s="60"/>
      <c r="UM406" s="60"/>
      <c r="UN406" s="60"/>
      <c r="UO406" s="60"/>
      <c r="UP406" s="61"/>
      <c r="UQ406" s="60"/>
      <c r="UR406" s="60"/>
      <c r="US406" s="60"/>
      <c r="UT406" s="60"/>
      <c r="UU406" s="60"/>
      <c r="UV406" s="60"/>
      <c r="UW406" s="60"/>
      <c r="UX406" s="60"/>
      <c r="UY406" s="60"/>
      <c r="UZ406" s="60"/>
      <c r="VA406" s="60"/>
      <c r="VB406" s="60"/>
      <c r="VC406" s="60"/>
      <c r="VD406" s="110"/>
      <c r="VE406" s="10" t="str">
        <f t="shared" si="3632"/>
        <v>-</v>
      </c>
    </row>
    <row r="407" spans="1:577" ht="20.149999999999999" customHeight="1">
      <c r="A407" s="16">
        <v>23</v>
      </c>
      <c r="B407" s="16"/>
      <c r="C407" s="17"/>
      <c r="D407" s="18" t="s">
        <v>346</v>
      </c>
      <c r="E407" s="196">
        <f t="shared" ref="E407:BP407" si="3746">E408+E411+E415+E419+E428</f>
        <v>0</v>
      </c>
      <c r="F407" s="197">
        <f t="shared" si="3746"/>
        <v>0</v>
      </c>
      <c r="G407" s="197">
        <f t="shared" si="3746"/>
        <v>0</v>
      </c>
      <c r="H407" s="198">
        <f t="shared" si="3746"/>
        <v>0</v>
      </c>
      <c r="I407" s="230">
        <f t="shared" si="3746"/>
        <v>0</v>
      </c>
      <c r="J407" s="197">
        <f t="shared" si="3746"/>
        <v>0</v>
      </c>
      <c r="K407" s="63">
        <f t="shared" si="3746"/>
        <v>0</v>
      </c>
      <c r="L407" s="62">
        <f t="shared" si="3746"/>
        <v>0</v>
      </c>
      <c r="M407" s="62">
        <f t="shared" si="3746"/>
        <v>0</v>
      </c>
      <c r="N407" s="62">
        <f t="shared" si="3746"/>
        <v>0</v>
      </c>
      <c r="O407" s="62">
        <f t="shared" si="3746"/>
        <v>0</v>
      </c>
      <c r="P407" s="62">
        <f t="shared" si="3746"/>
        <v>0</v>
      </c>
      <c r="Q407" s="62">
        <f t="shared" si="3746"/>
        <v>0</v>
      </c>
      <c r="R407" s="62">
        <f t="shared" si="3746"/>
        <v>0</v>
      </c>
      <c r="S407" s="62">
        <f t="shared" si="3746"/>
        <v>0</v>
      </c>
      <c r="T407" s="62">
        <f t="shared" si="3746"/>
        <v>0</v>
      </c>
      <c r="U407" s="63">
        <f t="shared" si="3746"/>
        <v>0</v>
      </c>
      <c r="V407" s="62">
        <f t="shared" si="3746"/>
        <v>0</v>
      </c>
      <c r="W407" s="62">
        <f t="shared" si="3746"/>
        <v>0</v>
      </c>
      <c r="X407" s="62">
        <f t="shared" si="3746"/>
        <v>0</v>
      </c>
      <c r="Y407" s="111">
        <f t="shared" si="3746"/>
        <v>0</v>
      </c>
      <c r="Z407" s="63">
        <f t="shared" si="3746"/>
        <v>0</v>
      </c>
      <c r="AA407" s="62">
        <f t="shared" si="3746"/>
        <v>0</v>
      </c>
      <c r="AB407" s="62">
        <f t="shared" si="3746"/>
        <v>0</v>
      </c>
      <c r="AC407" s="62">
        <f t="shared" si="3746"/>
        <v>0</v>
      </c>
      <c r="AD407" s="62">
        <f t="shared" si="3746"/>
        <v>0</v>
      </c>
      <c r="AE407" s="62">
        <f t="shared" si="3746"/>
        <v>0</v>
      </c>
      <c r="AF407" s="62">
        <f t="shared" si="3746"/>
        <v>0</v>
      </c>
      <c r="AG407" s="62">
        <f t="shared" si="3746"/>
        <v>0</v>
      </c>
      <c r="AH407" s="62">
        <f t="shared" si="3746"/>
        <v>0</v>
      </c>
      <c r="AI407" s="62">
        <f t="shared" si="3746"/>
        <v>0</v>
      </c>
      <c r="AJ407" s="62">
        <f t="shared" si="3746"/>
        <v>0</v>
      </c>
      <c r="AK407" s="63">
        <f t="shared" si="3746"/>
        <v>0</v>
      </c>
      <c r="AL407" s="62">
        <f t="shared" si="3746"/>
        <v>0</v>
      </c>
      <c r="AM407" s="62">
        <f t="shared" si="3746"/>
        <v>0</v>
      </c>
      <c r="AN407" s="62">
        <f t="shared" si="3746"/>
        <v>0</v>
      </c>
      <c r="AO407" s="111">
        <f t="shared" si="3746"/>
        <v>0</v>
      </c>
      <c r="AP407" s="63">
        <f t="shared" si="3746"/>
        <v>0</v>
      </c>
      <c r="AQ407" s="62">
        <f t="shared" si="3746"/>
        <v>0</v>
      </c>
      <c r="AR407" s="62">
        <f t="shared" si="3746"/>
        <v>0</v>
      </c>
      <c r="AS407" s="62">
        <f t="shared" si="3746"/>
        <v>0</v>
      </c>
      <c r="AT407" s="62">
        <f t="shared" si="3746"/>
        <v>0</v>
      </c>
      <c r="AU407" s="62">
        <f t="shared" si="3746"/>
        <v>0</v>
      </c>
      <c r="AV407" s="62">
        <f t="shared" si="3746"/>
        <v>0</v>
      </c>
      <c r="AW407" s="62">
        <f t="shared" si="3746"/>
        <v>0</v>
      </c>
      <c r="AX407" s="62">
        <f t="shared" si="3746"/>
        <v>0</v>
      </c>
      <c r="AY407" s="62">
        <f t="shared" si="3746"/>
        <v>0</v>
      </c>
      <c r="AZ407" s="62">
        <f t="shared" si="3746"/>
        <v>0</v>
      </c>
      <c r="BA407" s="63">
        <f t="shared" si="3746"/>
        <v>0</v>
      </c>
      <c r="BB407" s="62">
        <f t="shared" si="3746"/>
        <v>0</v>
      </c>
      <c r="BC407" s="62">
        <f t="shared" si="3746"/>
        <v>0</v>
      </c>
      <c r="BD407" s="62">
        <f t="shared" si="3746"/>
        <v>0</v>
      </c>
      <c r="BE407" s="111">
        <f t="shared" si="3746"/>
        <v>0</v>
      </c>
      <c r="BF407" s="63">
        <f t="shared" si="3746"/>
        <v>0</v>
      </c>
      <c r="BG407" s="62">
        <f t="shared" si="3746"/>
        <v>0</v>
      </c>
      <c r="BH407" s="62">
        <f t="shared" si="3746"/>
        <v>0</v>
      </c>
      <c r="BI407" s="62">
        <f t="shared" si="3746"/>
        <v>0</v>
      </c>
      <c r="BJ407" s="62">
        <f t="shared" si="3746"/>
        <v>0</v>
      </c>
      <c r="BK407" s="62">
        <f t="shared" si="3746"/>
        <v>0</v>
      </c>
      <c r="BL407" s="62">
        <f t="shared" si="3746"/>
        <v>0</v>
      </c>
      <c r="BM407" s="62">
        <f t="shared" si="3746"/>
        <v>0</v>
      </c>
      <c r="BN407" s="62">
        <f t="shared" si="3746"/>
        <v>0</v>
      </c>
      <c r="BO407" s="62">
        <f t="shared" si="3746"/>
        <v>0</v>
      </c>
      <c r="BP407" s="62">
        <f t="shared" si="3746"/>
        <v>0</v>
      </c>
      <c r="BQ407" s="63">
        <f t="shared" ref="BQ407:EM407" si="3747">BQ408+BQ411+BQ415+BQ419+BQ428</f>
        <v>0</v>
      </c>
      <c r="BR407" s="62">
        <f t="shared" si="3747"/>
        <v>0</v>
      </c>
      <c r="BS407" s="62">
        <f t="shared" si="3747"/>
        <v>0</v>
      </c>
      <c r="BT407" s="62">
        <f t="shared" si="3747"/>
        <v>0</v>
      </c>
      <c r="BU407" s="111">
        <f t="shared" si="3747"/>
        <v>0</v>
      </c>
      <c r="BV407" s="63">
        <f t="shared" si="3747"/>
        <v>0</v>
      </c>
      <c r="BW407" s="62">
        <f t="shared" si="3747"/>
        <v>0</v>
      </c>
      <c r="BX407" s="62">
        <f t="shared" si="3747"/>
        <v>0</v>
      </c>
      <c r="BY407" s="62">
        <f t="shared" si="3747"/>
        <v>0</v>
      </c>
      <c r="BZ407" s="62">
        <f t="shared" si="3747"/>
        <v>0</v>
      </c>
      <c r="CA407" s="62">
        <f t="shared" si="3747"/>
        <v>0</v>
      </c>
      <c r="CB407" s="62">
        <f t="shared" si="3747"/>
        <v>0</v>
      </c>
      <c r="CC407" s="62">
        <f t="shared" si="3747"/>
        <v>0</v>
      </c>
      <c r="CD407" s="62">
        <f t="shared" si="3747"/>
        <v>0</v>
      </c>
      <c r="CE407" s="62">
        <f t="shared" si="3747"/>
        <v>0</v>
      </c>
      <c r="CF407" s="62">
        <f t="shared" si="3747"/>
        <v>0</v>
      </c>
      <c r="CG407" s="63">
        <f t="shared" si="3747"/>
        <v>0</v>
      </c>
      <c r="CH407" s="62">
        <f t="shared" si="3747"/>
        <v>0</v>
      </c>
      <c r="CI407" s="62">
        <f t="shared" si="3747"/>
        <v>0</v>
      </c>
      <c r="CJ407" s="62">
        <f t="shared" si="3747"/>
        <v>0</v>
      </c>
      <c r="CK407" s="62">
        <f t="shared" si="3747"/>
        <v>0</v>
      </c>
      <c r="CL407" s="62">
        <f t="shared" si="3747"/>
        <v>0</v>
      </c>
      <c r="CM407" s="62">
        <f t="shared" si="3747"/>
        <v>0</v>
      </c>
      <c r="CN407" s="62">
        <f t="shared" si="3747"/>
        <v>0</v>
      </c>
      <c r="CO407" s="62">
        <f t="shared" si="3747"/>
        <v>0</v>
      </c>
      <c r="CP407" s="62">
        <f t="shared" si="3747"/>
        <v>0</v>
      </c>
      <c r="CQ407" s="62">
        <f t="shared" si="3747"/>
        <v>0</v>
      </c>
      <c r="CR407" s="62">
        <f t="shared" si="3747"/>
        <v>0</v>
      </c>
      <c r="CS407" s="62">
        <f t="shared" si="3747"/>
        <v>0</v>
      </c>
      <c r="CT407" s="62">
        <f t="shared" si="3747"/>
        <v>0</v>
      </c>
      <c r="CU407" s="111">
        <f t="shared" si="3747"/>
        <v>0</v>
      </c>
      <c r="CV407" s="153">
        <f t="shared" si="3747"/>
        <v>0</v>
      </c>
      <c r="CW407" s="63">
        <f t="shared" si="3747"/>
        <v>0</v>
      </c>
      <c r="CX407" s="62">
        <f t="shared" si="3747"/>
        <v>0</v>
      </c>
      <c r="CY407" s="62">
        <f t="shared" si="3747"/>
        <v>0</v>
      </c>
      <c r="CZ407" s="62">
        <f t="shared" si="3747"/>
        <v>0</v>
      </c>
      <c r="DA407" s="62">
        <f t="shared" si="3747"/>
        <v>0</v>
      </c>
      <c r="DB407" s="62">
        <f t="shared" si="3747"/>
        <v>0</v>
      </c>
      <c r="DC407" s="62">
        <f t="shared" si="3747"/>
        <v>0</v>
      </c>
      <c r="DD407" s="62">
        <f t="shared" si="3747"/>
        <v>0</v>
      </c>
      <c r="DE407" s="62">
        <f t="shared" si="3747"/>
        <v>0</v>
      </c>
      <c r="DF407" s="62">
        <f t="shared" si="3747"/>
        <v>0</v>
      </c>
      <c r="DG407" s="62">
        <f t="shared" si="3747"/>
        <v>0</v>
      </c>
      <c r="DH407" s="63">
        <f t="shared" si="3747"/>
        <v>0</v>
      </c>
      <c r="DI407" s="62">
        <f t="shared" si="3747"/>
        <v>0</v>
      </c>
      <c r="DJ407" s="62">
        <f t="shared" si="3747"/>
        <v>0</v>
      </c>
      <c r="DK407" s="62">
        <f t="shared" si="3747"/>
        <v>0</v>
      </c>
      <c r="DL407" s="111">
        <f t="shared" si="3747"/>
        <v>0</v>
      </c>
      <c r="DM407" s="63">
        <f t="shared" si="3747"/>
        <v>0</v>
      </c>
      <c r="DN407" s="62">
        <f t="shared" si="3747"/>
        <v>0</v>
      </c>
      <c r="DO407" s="62">
        <f t="shared" si="3747"/>
        <v>0</v>
      </c>
      <c r="DP407" s="62">
        <f t="shared" si="3747"/>
        <v>0</v>
      </c>
      <c r="DQ407" s="62">
        <f t="shared" si="3747"/>
        <v>0</v>
      </c>
      <c r="DR407" s="62">
        <f t="shared" si="3747"/>
        <v>0</v>
      </c>
      <c r="DS407" s="62">
        <f t="shared" si="3747"/>
        <v>0</v>
      </c>
      <c r="DT407" s="62">
        <f t="shared" si="3747"/>
        <v>0</v>
      </c>
      <c r="DU407" s="62">
        <f t="shared" si="3747"/>
        <v>0</v>
      </c>
      <c r="DV407" s="62">
        <f t="shared" si="3747"/>
        <v>0</v>
      </c>
      <c r="DW407" s="62">
        <f t="shared" si="3747"/>
        <v>0</v>
      </c>
      <c r="DX407" s="63">
        <f t="shared" si="3747"/>
        <v>0</v>
      </c>
      <c r="DY407" s="62">
        <f t="shared" si="3747"/>
        <v>0</v>
      </c>
      <c r="DZ407" s="62">
        <f t="shared" si="3747"/>
        <v>0</v>
      </c>
      <c r="EA407" s="62">
        <f t="shared" si="3747"/>
        <v>0</v>
      </c>
      <c r="EB407" s="111">
        <f t="shared" si="3747"/>
        <v>0</v>
      </c>
      <c r="EC407" s="63">
        <f t="shared" si="3747"/>
        <v>0</v>
      </c>
      <c r="ED407" s="62">
        <f t="shared" si="3747"/>
        <v>0</v>
      </c>
      <c r="EE407" s="62">
        <f t="shared" si="3747"/>
        <v>0</v>
      </c>
      <c r="EF407" s="62">
        <f t="shared" si="3747"/>
        <v>0</v>
      </c>
      <c r="EG407" s="62">
        <f t="shared" si="3747"/>
        <v>0</v>
      </c>
      <c r="EH407" s="62">
        <f t="shared" si="3747"/>
        <v>0</v>
      </c>
      <c r="EI407" s="62">
        <f t="shared" si="3747"/>
        <v>0</v>
      </c>
      <c r="EJ407" s="62">
        <f t="shared" si="3747"/>
        <v>0</v>
      </c>
      <c r="EK407" s="62">
        <f t="shared" si="3747"/>
        <v>0</v>
      </c>
      <c r="EL407" s="62">
        <f t="shared" si="3747"/>
        <v>0</v>
      </c>
      <c r="EM407" s="62">
        <f t="shared" si="3747"/>
        <v>0</v>
      </c>
      <c r="EN407" s="63">
        <f t="shared" ref="EN407:GY407" si="3748">EN408+EN411+EN415+EN419+EN428</f>
        <v>0</v>
      </c>
      <c r="EO407" s="62">
        <f t="shared" si="3748"/>
        <v>0</v>
      </c>
      <c r="EP407" s="62">
        <f t="shared" si="3748"/>
        <v>0</v>
      </c>
      <c r="EQ407" s="62">
        <f t="shared" si="3748"/>
        <v>0</v>
      </c>
      <c r="ER407" s="111">
        <f t="shared" si="3748"/>
        <v>0</v>
      </c>
      <c r="ES407" s="63">
        <f t="shared" si="3748"/>
        <v>0</v>
      </c>
      <c r="ET407" s="62">
        <f t="shared" si="3748"/>
        <v>0</v>
      </c>
      <c r="EU407" s="62">
        <f t="shared" si="3748"/>
        <v>0</v>
      </c>
      <c r="EV407" s="62">
        <f t="shared" si="3748"/>
        <v>0</v>
      </c>
      <c r="EW407" s="62">
        <f t="shared" si="3748"/>
        <v>0</v>
      </c>
      <c r="EX407" s="62">
        <f t="shared" si="3748"/>
        <v>0</v>
      </c>
      <c r="EY407" s="62">
        <f t="shared" si="3748"/>
        <v>0</v>
      </c>
      <c r="EZ407" s="62">
        <f t="shared" si="3748"/>
        <v>0</v>
      </c>
      <c r="FA407" s="62">
        <f t="shared" si="3748"/>
        <v>0</v>
      </c>
      <c r="FB407" s="62">
        <f t="shared" si="3748"/>
        <v>0</v>
      </c>
      <c r="FC407" s="62">
        <f t="shared" si="3748"/>
        <v>0</v>
      </c>
      <c r="FD407" s="63">
        <f t="shared" si="3748"/>
        <v>0</v>
      </c>
      <c r="FE407" s="62">
        <f t="shared" si="3748"/>
        <v>0</v>
      </c>
      <c r="FF407" s="62">
        <f t="shared" si="3748"/>
        <v>0</v>
      </c>
      <c r="FG407" s="62">
        <f t="shared" si="3748"/>
        <v>0</v>
      </c>
      <c r="FH407" s="111">
        <f t="shared" si="3748"/>
        <v>0</v>
      </c>
      <c r="FI407" s="63">
        <f t="shared" si="3748"/>
        <v>0</v>
      </c>
      <c r="FJ407" s="62">
        <f t="shared" si="3748"/>
        <v>0</v>
      </c>
      <c r="FK407" s="62">
        <f t="shared" si="3748"/>
        <v>0</v>
      </c>
      <c r="FL407" s="62">
        <f t="shared" si="3748"/>
        <v>0</v>
      </c>
      <c r="FM407" s="62">
        <f t="shared" si="3748"/>
        <v>0</v>
      </c>
      <c r="FN407" s="62">
        <f t="shared" si="3748"/>
        <v>0</v>
      </c>
      <c r="FO407" s="62">
        <f t="shared" si="3748"/>
        <v>0</v>
      </c>
      <c r="FP407" s="62">
        <f t="shared" si="3748"/>
        <v>0</v>
      </c>
      <c r="FQ407" s="62">
        <f t="shared" si="3748"/>
        <v>0</v>
      </c>
      <c r="FR407" s="62">
        <f t="shared" si="3748"/>
        <v>0</v>
      </c>
      <c r="FS407" s="62">
        <f t="shared" si="3748"/>
        <v>0</v>
      </c>
      <c r="FT407" s="63">
        <f t="shared" si="3748"/>
        <v>0</v>
      </c>
      <c r="FU407" s="62">
        <f t="shared" si="3748"/>
        <v>0</v>
      </c>
      <c r="FV407" s="62">
        <f t="shared" si="3748"/>
        <v>0</v>
      </c>
      <c r="FW407" s="62">
        <f t="shared" si="3748"/>
        <v>0</v>
      </c>
      <c r="FX407" s="111">
        <f t="shared" si="3748"/>
        <v>0</v>
      </c>
      <c r="FY407" s="63">
        <f t="shared" si="3748"/>
        <v>0</v>
      </c>
      <c r="FZ407" s="62">
        <f t="shared" si="3748"/>
        <v>0</v>
      </c>
      <c r="GA407" s="62">
        <f t="shared" si="3748"/>
        <v>0</v>
      </c>
      <c r="GB407" s="62">
        <f t="shared" si="3748"/>
        <v>0</v>
      </c>
      <c r="GC407" s="62">
        <f t="shared" si="3748"/>
        <v>0</v>
      </c>
      <c r="GD407" s="62">
        <f t="shared" si="3748"/>
        <v>0</v>
      </c>
      <c r="GE407" s="62">
        <f t="shared" si="3748"/>
        <v>0</v>
      </c>
      <c r="GF407" s="62">
        <f t="shared" si="3748"/>
        <v>0</v>
      </c>
      <c r="GG407" s="62">
        <f t="shared" si="3748"/>
        <v>0</v>
      </c>
      <c r="GH407" s="62">
        <f t="shared" si="3748"/>
        <v>0</v>
      </c>
      <c r="GI407" s="62">
        <f t="shared" si="3748"/>
        <v>0</v>
      </c>
      <c r="GJ407" s="63">
        <f t="shared" si="3748"/>
        <v>0</v>
      </c>
      <c r="GK407" s="62">
        <f t="shared" si="3748"/>
        <v>0</v>
      </c>
      <c r="GL407" s="62">
        <f t="shared" si="3748"/>
        <v>0</v>
      </c>
      <c r="GM407" s="62">
        <f t="shared" si="3748"/>
        <v>0</v>
      </c>
      <c r="GN407" s="111">
        <f t="shared" si="3748"/>
        <v>0</v>
      </c>
      <c r="GO407" s="63">
        <f t="shared" si="3748"/>
        <v>0</v>
      </c>
      <c r="GP407" s="62">
        <f t="shared" si="3748"/>
        <v>0</v>
      </c>
      <c r="GQ407" s="62">
        <f t="shared" si="3748"/>
        <v>0</v>
      </c>
      <c r="GR407" s="62">
        <f t="shared" si="3748"/>
        <v>0</v>
      </c>
      <c r="GS407" s="62">
        <f t="shared" si="3748"/>
        <v>0</v>
      </c>
      <c r="GT407" s="62">
        <f t="shared" si="3748"/>
        <v>0</v>
      </c>
      <c r="GU407" s="62">
        <f t="shared" si="3748"/>
        <v>0</v>
      </c>
      <c r="GV407" s="62">
        <f t="shared" si="3748"/>
        <v>0</v>
      </c>
      <c r="GW407" s="62">
        <f t="shared" si="3748"/>
        <v>0</v>
      </c>
      <c r="GX407" s="62">
        <f t="shared" si="3748"/>
        <v>0</v>
      </c>
      <c r="GY407" s="62">
        <f t="shared" si="3748"/>
        <v>0</v>
      </c>
      <c r="GZ407" s="63">
        <f t="shared" ref="GZ407:JW407" si="3749">GZ408+GZ411+GZ415+GZ419+GZ428</f>
        <v>0</v>
      </c>
      <c r="HA407" s="62">
        <f t="shared" si="3749"/>
        <v>0</v>
      </c>
      <c r="HB407" s="62">
        <f t="shared" si="3749"/>
        <v>0</v>
      </c>
      <c r="HC407" s="62">
        <f t="shared" si="3749"/>
        <v>0</v>
      </c>
      <c r="HD407" s="62">
        <f t="shared" si="3749"/>
        <v>0</v>
      </c>
      <c r="HE407" s="62">
        <f t="shared" si="3749"/>
        <v>0</v>
      </c>
      <c r="HF407" s="62">
        <f t="shared" si="3749"/>
        <v>0</v>
      </c>
      <c r="HG407" s="62">
        <f t="shared" si="3749"/>
        <v>0</v>
      </c>
      <c r="HH407" s="62">
        <f t="shared" si="3749"/>
        <v>0</v>
      </c>
      <c r="HI407" s="62">
        <f t="shared" si="3749"/>
        <v>0</v>
      </c>
      <c r="HJ407" s="62">
        <f t="shared" si="3749"/>
        <v>0</v>
      </c>
      <c r="HK407" s="62">
        <f t="shared" si="3749"/>
        <v>0</v>
      </c>
      <c r="HL407" s="62">
        <f t="shared" si="3749"/>
        <v>0</v>
      </c>
      <c r="HM407" s="62">
        <f t="shared" si="3749"/>
        <v>0</v>
      </c>
      <c r="HN407" s="111">
        <f t="shared" si="3749"/>
        <v>0</v>
      </c>
      <c r="HO407" s="137">
        <f t="shared" si="3749"/>
        <v>0</v>
      </c>
      <c r="HP407" s="153">
        <f t="shared" si="3749"/>
        <v>0</v>
      </c>
      <c r="HQ407" s="63">
        <f t="shared" si="3749"/>
        <v>0</v>
      </c>
      <c r="HR407" s="62">
        <f t="shared" si="3749"/>
        <v>0</v>
      </c>
      <c r="HS407" s="62">
        <f t="shared" si="3749"/>
        <v>0</v>
      </c>
      <c r="HT407" s="62">
        <f t="shared" si="3749"/>
        <v>0</v>
      </c>
      <c r="HU407" s="62">
        <f t="shared" si="3749"/>
        <v>0</v>
      </c>
      <c r="HV407" s="62">
        <f t="shared" si="3749"/>
        <v>0</v>
      </c>
      <c r="HW407" s="62">
        <f t="shared" si="3749"/>
        <v>0</v>
      </c>
      <c r="HX407" s="62">
        <f t="shared" si="3749"/>
        <v>0</v>
      </c>
      <c r="HY407" s="62">
        <f t="shared" si="3749"/>
        <v>0</v>
      </c>
      <c r="HZ407" s="62">
        <f t="shared" si="3749"/>
        <v>0</v>
      </c>
      <c r="IA407" s="62">
        <f t="shared" si="3749"/>
        <v>0</v>
      </c>
      <c r="IB407" s="63">
        <f t="shared" si="3749"/>
        <v>0</v>
      </c>
      <c r="IC407" s="62">
        <f t="shared" si="3749"/>
        <v>0</v>
      </c>
      <c r="ID407" s="62">
        <f t="shared" si="3749"/>
        <v>0</v>
      </c>
      <c r="IE407" s="62">
        <f t="shared" si="3749"/>
        <v>0</v>
      </c>
      <c r="IF407" s="111">
        <f t="shared" si="3749"/>
        <v>0</v>
      </c>
      <c r="IG407" s="63">
        <f t="shared" si="3749"/>
        <v>0</v>
      </c>
      <c r="IH407" s="62">
        <f t="shared" si="3749"/>
        <v>0</v>
      </c>
      <c r="II407" s="62">
        <f t="shared" si="3749"/>
        <v>0</v>
      </c>
      <c r="IJ407" s="62">
        <f t="shared" si="3749"/>
        <v>0</v>
      </c>
      <c r="IK407" s="62">
        <f t="shared" si="3749"/>
        <v>0</v>
      </c>
      <c r="IL407" s="62">
        <f t="shared" si="3749"/>
        <v>0</v>
      </c>
      <c r="IM407" s="62">
        <f t="shared" si="3749"/>
        <v>0</v>
      </c>
      <c r="IN407" s="62">
        <f t="shared" si="3749"/>
        <v>0</v>
      </c>
      <c r="IO407" s="62">
        <f t="shared" si="3749"/>
        <v>0</v>
      </c>
      <c r="IP407" s="62">
        <f t="shared" si="3749"/>
        <v>0</v>
      </c>
      <c r="IQ407" s="62">
        <f t="shared" si="3749"/>
        <v>0</v>
      </c>
      <c r="IR407" s="63">
        <f t="shared" si="3749"/>
        <v>0</v>
      </c>
      <c r="IS407" s="62">
        <f t="shared" si="3749"/>
        <v>0</v>
      </c>
      <c r="IT407" s="62">
        <f t="shared" si="3749"/>
        <v>0</v>
      </c>
      <c r="IU407" s="62">
        <f t="shared" si="3749"/>
        <v>0</v>
      </c>
      <c r="IV407" s="111">
        <f t="shared" si="3749"/>
        <v>0</v>
      </c>
      <c r="IW407" s="63">
        <f t="shared" si="3749"/>
        <v>0</v>
      </c>
      <c r="IX407" s="62">
        <f t="shared" si="3749"/>
        <v>0</v>
      </c>
      <c r="IY407" s="62">
        <f t="shared" si="3749"/>
        <v>0</v>
      </c>
      <c r="IZ407" s="62">
        <f t="shared" si="3749"/>
        <v>0</v>
      </c>
      <c r="JA407" s="62">
        <f t="shared" si="3749"/>
        <v>0</v>
      </c>
      <c r="JB407" s="62">
        <f t="shared" si="3749"/>
        <v>0</v>
      </c>
      <c r="JC407" s="62">
        <f t="shared" si="3749"/>
        <v>0</v>
      </c>
      <c r="JD407" s="62">
        <f t="shared" si="3749"/>
        <v>0</v>
      </c>
      <c r="JE407" s="62">
        <f t="shared" si="3749"/>
        <v>0</v>
      </c>
      <c r="JF407" s="62">
        <f t="shared" si="3749"/>
        <v>0</v>
      </c>
      <c r="JG407" s="62">
        <f t="shared" si="3749"/>
        <v>0</v>
      </c>
      <c r="JH407" s="63">
        <f t="shared" si="3749"/>
        <v>0</v>
      </c>
      <c r="JI407" s="62">
        <f t="shared" si="3749"/>
        <v>0</v>
      </c>
      <c r="JJ407" s="62">
        <f t="shared" si="3749"/>
        <v>0</v>
      </c>
      <c r="JK407" s="62">
        <f t="shared" si="3749"/>
        <v>0</v>
      </c>
      <c r="JL407" s="111">
        <f t="shared" si="3749"/>
        <v>0</v>
      </c>
      <c r="JM407" s="63">
        <f t="shared" si="3749"/>
        <v>0</v>
      </c>
      <c r="JN407" s="62">
        <f t="shared" si="3749"/>
        <v>0</v>
      </c>
      <c r="JO407" s="62">
        <f t="shared" si="3749"/>
        <v>0</v>
      </c>
      <c r="JP407" s="62">
        <f t="shared" si="3749"/>
        <v>0</v>
      </c>
      <c r="JQ407" s="62">
        <f t="shared" si="3749"/>
        <v>0</v>
      </c>
      <c r="JR407" s="62">
        <f t="shared" si="3749"/>
        <v>0</v>
      </c>
      <c r="JS407" s="62">
        <f t="shared" si="3749"/>
        <v>0</v>
      </c>
      <c r="JT407" s="62">
        <f t="shared" si="3749"/>
        <v>0</v>
      </c>
      <c r="JU407" s="62">
        <f t="shared" si="3749"/>
        <v>0</v>
      </c>
      <c r="JV407" s="62">
        <f t="shared" si="3749"/>
        <v>0</v>
      </c>
      <c r="JW407" s="62">
        <f t="shared" si="3749"/>
        <v>0</v>
      </c>
      <c r="JX407" s="63">
        <f t="shared" ref="JX407:MT407" si="3750">JX408+JX411+JX415+JX419+JX428</f>
        <v>0</v>
      </c>
      <c r="JY407" s="62">
        <f t="shared" si="3750"/>
        <v>0</v>
      </c>
      <c r="JZ407" s="62">
        <f t="shared" si="3750"/>
        <v>0</v>
      </c>
      <c r="KA407" s="62">
        <f t="shared" si="3750"/>
        <v>0</v>
      </c>
      <c r="KB407" s="111">
        <f t="shared" si="3750"/>
        <v>0</v>
      </c>
      <c r="KC407" s="63">
        <f t="shared" si="3750"/>
        <v>0</v>
      </c>
      <c r="KD407" s="62">
        <f t="shared" si="3750"/>
        <v>0</v>
      </c>
      <c r="KE407" s="62">
        <f t="shared" si="3750"/>
        <v>0</v>
      </c>
      <c r="KF407" s="62">
        <f t="shared" si="3750"/>
        <v>0</v>
      </c>
      <c r="KG407" s="62">
        <f t="shared" si="3750"/>
        <v>0</v>
      </c>
      <c r="KH407" s="62">
        <f t="shared" si="3750"/>
        <v>0</v>
      </c>
      <c r="KI407" s="62">
        <f t="shared" si="3750"/>
        <v>0</v>
      </c>
      <c r="KJ407" s="62">
        <f t="shared" si="3750"/>
        <v>0</v>
      </c>
      <c r="KK407" s="62">
        <f t="shared" si="3750"/>
        <v>0</v>
      </c>
      <c r="KL407" s="62">
        <f t="shared" si="3750"/>
        <v>0</v>
      </c>
      <c r="KM407" s="62">
        <f t="shared" si="3750"/>
        <v>0</v>
      </c>
      <c r="KN407" s="63">
        <f t="shared" si="3750"/>
        <v>0</v>
      </c>
      <c r="KO407" s="62">
        <f t="shared" si="3750"/>
        <v>0</v>
      </c>
      <c r="KP407" s="62">
        <f t="shared" si="3750"/>
        <v>0</v>
      </c>
      <c r="KQ407" s="62">
        <f t="shared" si="3750"/>
        <v>0</v>
      </c>
      <c r="KR407" s="62">
        <f t="shared" si="3750"/>
        <v>0</v>
      </c>
      <c r="KS407" s="62">
        <f t="shared" si="3750"/>
        <v>0</v>
      </c>
      <c r="KT407" s="62">
        <f t="shared" si="3750"/>
        <v>0</v>
      </c>
      <c r="KU407" s="62">
        <f t="shared" si="3750"/>
        <v>0</v>
      </c>
      <c r="KV407" s="62">
        <f t="shared" si="3750"/>
        <v>0</v>
      </c>
      <c r="KW407" s="62">
        <f t="shared" si="3750"/>
        <v>0</v>
      </c>
      <c r="KX407" s="62">
        <f t="shared" si="3750"/>
        <v>0</v>
      </c>
      <c r="KY407" s="62">
        <f t="shared" si="3750"/>
        <v>0</v>
      </c>
      <c r="KZ407" s="62">
        <f t="shared" si="3750"/>
        <v>0</v>
      </c>
      <c r="LA407" s="62">
        <f t="shared" si="3750"/>
        <v>0</v>
      </c>
      <c r="LB407" s="111">
        <f t="shared" si="3750"/>
        <v>0</v>
      </c>
      <c r="LC407" s="153">
        <f t="shared" si="3750"/>
        <v>0</v>
      </c>
      <c r="LD407" s="63">
        <f t="shared" si="3750"/>
        <v>0</v>
      </c>
      <c r="LE407" s="62">
        <f t="shared" si="3750"/>
        <v>0</v>
      </c>
      <c r="LF407" s="62">
        <f t="shared" si="3750"/>
        <v>0</v>
      </c>
      <c r="LG407" s="62">
        <f t="shared" si="3750"/>
        <v>0</v>
      </c>
      <c r="LH407" s="62">
        <f t="shared" si="3750"/>
        <v>0</v>
      </c>
      <c r="LI407" s="62">
        <f t="shared" si="3750"/>
        <v>0</v>
      </c>
      <c r="LJ407" s="62">
        <f t="shared" si="3750"/>
        <v>0</v>
      </c>
      <c r="LK407" s="62">
        <f t="shared" si="3750"/>
        <v>0</v>
      </c>
      <c r="LL407" s="62">
        <f t="shared" si="3750"/>
        <v>0</v>
      </c>
      <c r="LM407" s="62">
        <f t="shared" si="3750"/>
        <v>0</v>
      </c>
      <c r="LN407" s="62">
        <f t="shared" si="3750"/>
        <v>0</v>
      </c>
      <c r="LO407" s="63">
        <f t="shared" si="3750"/>
        <v>0</v>
      </c>
      <c r="LP407" s="62">
        <f t="shared" si="3750"/>
        <v>0</v>
      </c>
      <c r="LQ407" s="62">
        <f t="shared" si="3750"/>
        <v>0</v>
      </c>
      <c r="LR407" s="62">
        <f t="shared" si="3750"/>
        <v>0</v>
      </c>
      <c r="LS407" s="111">
        <f t="shared" si="3750"/>
        <v>0</v>
      </c>
      <c r="LT407" s="63">
        <f t="shared" si="3750"/>
        <v>0</v>
      </c>
      <c r="LU407" s="62">
        <f t="shared" si="3750"/>
        <v>0</v>
      </c>
      <c r="LV407" s="62">
        <f t="shared" si="3750"/>
        <v>0</v>
      </c>
      <c r="LW407" s="62">
        <f t="shared" si="3750"/>
        <v>0</v>
      </c>
      <c r="LX407" s="62">
        <f t="shared" si="3750"/>
        <v>0</v>
      </c>
      <c r="LY407" s="62">
        <f t="shared" si="3750"/>
        <v>0</v>
      </c>
      <c r="LZ407" s="62">
        <f t="shared" si="3750"/>
        <v>0</v>
      </c>
      <c r="MA407" s="62">
        <f t="shared" si="3750"/>
        <v>0</v>
      </c>
      <c r="MB407" s="62">
        <f t="shared" si="3750"/>
        <v>0</v>
      </c>
      <c r="MC407" s="62">
        <f t="shared" si="3750"/>
        <v>0</v>
      </c>
      <c r="MD407" s="62">
        <f t="shared" si="3750"/>
        <v>0</v>
      </c>
      <c r="ME407" s="63">
        <f t="shared" si="3750"/>
        <v>0</v>
      </c>
      <c r="MF407" s="62">
        <f t="shared" si="3750"/>
        <v>0</v>
      </c>
      <c r="MG407" s="62">
        <f t="shared" si="3750"/>
        <v>0</v>
      </c>
      <c r="MH407" s="62">
        <f t="shared" si="3750"/>
        <v>0</v>
      </c>
      <c r="MI407" s="111">
        <f t="shared" si="3750"/>
        <v>0</v>
      </c>
      <c r="MJ407" s="63">
        <f t="shared" si="3750"/>
        <v>0</v>
      </c>
      <c r="MK407" s="62">
        <f t="shared" si="3750"/>
        <v>0</v>
      </c>
      <c r="ML407" s="62">
        <f t="shared" si="3750"/>
        <v>0</v>
      </c>
      <c r="MM407" s="62">
        <f t="shared" si="3750"/>
        <v>0</v>
      </c>
      <c r="MN407" s="62">
        <f t="shared" si="3750"/>
        <v>0</v>
      </c>
      <c r="MO407" s="62">
        <f t="shared" si="3750"/>
        <v>0</v>
      </c>
      <c r="MP407" s="62">
        <f t="shared" si="3750"/>
        <v>0</v>
      </c>
      <c r="MQ407" s="62">
        <f t="shared" si="3750"/>
        <v>0</v>
      </c>
      <c r="MR407" s="62">
        <f t="shared" si="3750"/>
        <v>0</v>
      </c>
      <c r="MS407" s="62">
        <f t="shared" si="3750"/>
        <v>0</v>
      </c>
      <c r="MT407" s="62">
        <f t="shared" si="3750"/>
        <v>0</v>
      </c>
      <c r="MU407" s="63">
        <f t="shared" ref="MU407:PF407" si="3751">MU408+MU411+MU415+MU419+MU428</f>
        <v>0</v>
      </c>
      <c r="MV407" s="62">
        <f t="shared" si="3751"/>
        <v>0</v>
      </c>
      <c r="MW407" s="62">
        <f t="shared" si="3751"/>
        <v>0</v>
      </c>
      <c r="MX407" s="62">
        <f t="shared" si="3751"/>
        <v>0</v>
      </c>
      <c r="MY407" s="111">
        <f t="shared" si="3751"/>
        <v>0</v>
      </c>
      <c r="MZ407" s="63">
        <f t="shared" si="3751"/>
        <v>0</v>
      </c>
      <c r="NA407" s="62">
        <f t="shared" si="3751"/>
        <v>0</v>
      </c>
      <c r="NB407" s="62">
        <f t="shared" si="3751"/>
        <v>0</v>
      </c>
      <c r="NC407" s="62">
        <f t="shared" si="3751"/>
        <v>0</v>
      </c>
      <c r="ND407" s="62">
        <f t="shared" si="3751"/>
        <v>0</v>
      </c>
      <c r="NE407" s="62">
        <f t="shared" si="3751"/>
        <v>0</v>
      </c>
      <c r="NF407" s="62">
        <f t="shared" si="3751"/>
        <v>0</v>
      </c>
      <c r="NG407" s="62">
        <f t="shared" si="3751"/>
        <v>0</v>
      </c>
      <c r="NH407" s="62">
        <f t="shared" si="3751"/>
        <v>0</v>
      </c>
      <c r="NI407" s="62">
        <f t="shared" si="3751"/>
        <v>0</v>
      </c>
      <c r="NJ407" s="62">
        <f t="shared" si="3751"/>
        <v>0</v>
      </c>
      <c r="NK407" s="63">
        <f t="shared" si="3751"/>
        <v>0</v>
      </c>
      <c r="NL407" s="62">
        <f t="shared" si="3751"/>
        <v>0</v>
      </c>
      <c r="NM407" s="62">
        <f t="shared" si="3751"/>
        <v>0</v>
      </c>
      <c r="NN407" s="62">
        <f t="shared" si="3751"/>
        <v>0</v>
      </c>
      <c r="NO407" s="111">
        <f t="shared" si="3751"/>
        <v>0</v>
      </c>
      <c r="NP407" s="63">
        <f t="shared" si="3751"/>
        <v>0</v>
      </c>
      <c r="NQ407" s="62">
        <f t="shared" si="3751"/>
        <v>0</v>
      </c>
      <c r="NR407" s="62">
        <f t="shared" si="3751"/>
        <v>0</v>
      </c>
      <c r="NS407" s="62">
        <f t="shared" si="3751"/>
        <v>0</v>
      </c>
      <c r="NT407" s="62">
        <f t="shared" si="3751"/>
        <v>0</v>
      </c>
      <c r="NU407" s="62">
        <f t="shared" si="3751"/>
        <v>0</v>
      </c>
      <c r="NV407" s="62">
        <f t="shared" si="3751"/>
        <v>0</v>
      </c>
      <c r="NW407" s="62">
        <f t="shared" si="3751"/>
        <v>0</v>
      </c>
      <c r="NX407" s="62">
        <f t="shared" si="3751"/>
        <v>0</v>
      </c>
      <c r="NY407" s="62">
        <f t="shared" si="3751"/>
        <v>0</v>
      </c>
      <c r="NZ407" s="62">
        <f t="shared" si="3751"/>
        <v>0</v>
      </c>
      <c r="OA407" s="63">
        <f t="shared" si="3751"/>
        <v>0</v>
      </c>
      <c r="OB407" s="62">
        <f t="shared" si="3751"/>
        <v>0</v>
      </c>
      <c r="OC407" s="62">
        <f t="shared" si="3751"/>
        <v>0</v>
      </c>
      <c r="OD407" s="62">
        <f t="shared" si="3751"/>
        <v>0</v>
      </c>
      <c r="OE407" s="111">
        <f t="shared" si="3751"/>
        <v>0</v>
      </c>
      <c r="OF407" s="63">
        <f t="shared" si="3751"/>
        <v>0</v>
      </c>
      <c r="OG407" s="62">
        <f t="shared" si="3751"/>
        <v>0</v>
      </c>
      <c r="OH407" s="62">
        <f t="shared" si="3751"/>
        <v>0</v>
      </c>
      <c r="OI407" s="62">
        <f t="shared" si="3751"/>
        <v>0</v>
      </c>
      <c r="OJ407" s="62">
        <f t="shared" si="3751"/>
        <v>0</v>
      </c>
      <c r="OK407" s="62">
        <f t="shared" si="3751"/>
        <v>0</v>
      </c>
      <c r="OL407" s="62">
        <f t="shared" si="3751"/>
        <v>0</v>
      </c>
      <c r="OM407" s="62">
        <f t="shared" si="3751"/>
        <v>0</v>
      </c>
      <c r="ON407" s="62">
        <f t="shared" si="3751"/>
        <v>0</v>
      </c>
      <c r="OO407" s="62">
        <f t="shared" si="3751"/>
        <v>0</v>
      </c>
      <c r="OP407" s="62">
        <f t="shared" si="3751"/>
        <v>0</v>
      </c>
      <c r="OQ407" s="63">
        <f t="shared" si="3751"/>
        <v>0</v>
      </c>
      <c r="OR407" s="62">
        <f t="shared" si="3751"/>
        <v>0</v>
      </c>
      <c r="OS407" s="62">
        <f t="shared" si="3751"/>
        <v>0</v>
      </c>
      <c r="OT407" s="62">
        <f t="shared" si="3751"/>
        <v>0</v>
      </c>
      <c r="OU407" s="111">
        <f t="shared" si="3751"/>
        <v>0</v>
      </c>
      <c r="OV407" s="63">
        <f t="shared" si="3751"/>
        <v>0</v>
      </c>
      <c r="OW407" s="62">
        <f t="shared" si="3751"/>
        <v>0</v>
      </c>
      <c r="OX407" s="62">
        <f t="shared" si="3751"/>
        <v>0</v>
      </c>
      <c r="OY407" s="62">
        <f t="shared" si="3751"/>
        <v>0</v>
      </c>
      <c r="OZ407" s="62">
        <f t="shared" si="3751"/>
        <v>0</v>
      </c>
      <c r="PA407" s="62">
        <f t="shared" si="3751"/>
        <v>0</v>
      </c>
      <c r="PB407" s="62">
        <f t="shared" si="3751"/>
        <v>0</v>
      </c>
      <c r="PC407" s="62">
        <f t="shared" si="3751"/>
        <v>0</v>
      </c>
      <c r="PD407" s="62">
        <f t="shared" si="3751"/>
        <v>0</v>
      </c>
      <c r="PE407" s="62">
        <f t="shared" si="3751"/>
        <v>0</v>
      </c>
      <c r="PF407" s="62">
        <f t="shared" si="3751"/>
        <v>0</v>
      </c>
      <c r="PG407" s="63">
        <f t="shared" ref="PG407:RR407" si="3752">PG408+PG411+PG415+PG419+PG428</f>
        <v>0</v>
      </c>
      <c r="PH407" s="62">
        <f t="shared" si="3752"/>
        <v>0</v>
      </c>
      <c r="PI407" s="62">
        <f t="shared" si="3752"/>
        <v>0</v>
      </c>
      <c r="PJ407" s="62">
        <f t="shared" si="3752"/>
        <v>0</v>
      </c>
      <c r="PK407" s="111">
        <f t="shared" si="3752"/>
        <v>0</v>
      </c>
      <c r="PL407" s="63">
        <f t="shared" si="3752"/>
        <v>0</v>
      </c>
      <c r="PM407" s="62">
        <f t="shared" si="3752"/>
        <v>0</v>
      </c>
      <c r="PN407" s="62">
        <f t="shared" si="3752"/>
        <v>0</v>
      </c>
      <c r="PO407" s="62">
        <f t="shared" si="3752"/>
        <v>0</v>
      </c>
      <c r="PP407" s="62">
        <f t="shared" si="3752"/>
        <v>0</v>
      </c>
      <c r="PQ407" s="62">
        <f t="shared" si="3752"/>
        <v>0</v>
      </c>
      <c r="PR407" s="62">
        <f t="shared" si="3752"/>
        <v>0</v>
      </c>
      <c r="PS407" s="62">
        <f t="shared" si="3752"/>
        <v>0</v>
      </c>
      <c r="PT407" s="62">
        <f t="shared" si="3752"/>
        <v>0</v>
      </c>
      <c r="PU407" s="62">
        <f t="shared" si="3752"/>
        <v>0</v>
      </c>
      <c r="PV407" s="62">
        <f t="shared" si="3752"/>
        <v>0</v>
      </c>
      <c r="PW407" s="63">
        <f t="shared" si="3752"/>
        <v>0</v>
      </c>
      <c r="PX407" s="62">
        <f t="shared" si="3752"/>
        <v>0</v>
      </c>
      <c r="PY407" s="62">
        <f t="shared" si="3752"/>
        <v>0</v>
      </c>
      <c r="PZ407" s="62">
        <f t="shared" si="3752"/>
        <v>0</v>
      </c>
      <c r="QA407" s="111">
        <f t="shared" si="3752"/>
        <v>0</v>
      </c>
      <c r="QB407" s="63">
        <f t="shared" si="3752"/>
        <v>0</v>
      </c>
      <c r="QC407" s="62">
        <f t="shared" si="3752"/>
        <v>0</v>
      </c>
      <c r="QD407" s="62">
        <f t="shared" si="3752"/>
        <v>0</v>
      </c>
      <c r="QE407" s="62">
        <f t="shared" si="3752"/>
        <v>0</v>
      </c>
      <c r="QF407" s="62">
        <f t="shared" si="3752"/>
        <v>0</v>
      </c>
      <c r="QG407" s="62">
        <f t="shared" si="3752"/>
        <v>0</v>
      </c>
      <c r="QH407" s="62">
        <f t="shared" si="3752"/>
        <v>0</v>
      </c>
      <c r="QI407" s="62">
        <f t="shared" si="3752"/>
        <v>0</v>
      </c>
      <c r="QJ407" s="62">
        <f t="shared" si="3752"/>
        <v>0</v>
      </c>
      <c r="QK407" s="62">
        <f t="shared" si="3752"/>
        <v>0</v>
      </c>
      <c r="QL407" s="62">
        <f t="shared" si="3752"/>
        <v>0</v>
      </c>
      <c r="QM407" s="63">
        <f t="shared" si="3752"/>
        <v>0</v>
      </c>
      <c r="QN407" s="62">
        <f t="shared" si="3752"/>
        <v>0</v>
      </c>
      <c r="QO407" s="62">
        <f t="shared" si="3752"/>
        <v>0</v>
      </c>
      <c r="QP407" s="62">
        <f t="shared" si="3752"/>
        <v>0</v>
      </c>
      <c r="QQ407" s="111">
        <f t="shared" si="3752"/>
        <v>0</v>
      </c>
      <c r="QR407" s="63">
        <f t="shared" si="3752"/>
        <v>0</v>
      </c>
      <c r="QS407" s="62">
        <f t="shared" si="3752"/>
        <v>0</v>
      </c>
      <c r="QT407" s="62">
        <f t="shared" si="3752"/>
        <v>0</v>
      </c>
      <c r="QU407" s="62">
        <f t="shared" si="3752"/>
        <v>0</v>
      </c>
      <c r="QV407" s="62">
        <f t="shared" si="3752"/>
        <v>0</v>
      </c>
      <c r="QW407" s="62">
        <f t="shared" si="3752"/>
        <v>0</v>
      </c>
      <c r="QX407" s="62">
        <f t="shared" si="3752"/>
        <v>0</v>
      </c>
      <c r="QY407" s="62">
        <f t="shared" si="3752"/>
        <v>0</v>
      </c>
      <c r="QZ407" s="62">
        <f t="shared" si="3752"/>
        <v>0</v>
      </c>
      <c r="RA407" s="62">
        <f t="shared" si="3752"/>
        <v>0</v>
      </c>
      <c r="RB407" s="62">
        <f t="shared" si="3752"/>
        <v>0</v>
      </c>
      <c r="RC407" s="63">
        <f t="shared" si="3752"/>
        <v>0</v>
      </c>
      <c r="RD407" s="62">
        <f t="shared" si="3752"/>
        <v>0</v>
      </c>
      <c r="RE407" s="62">
        <f t="shared" si="3752"/>
        <v>0</v>
      </c>
      <c r="RF407" s="62">
        <f t="shared" si="3752"/>
        <v>0</v>
      </c>
      <c r="RG407" s="62">
        <f t="shared" si="3752"/>
        <v>0</v>
      </c>
      <c r="RH407" s="62">
        <f t="shared" si="3752"/>
        <v>0</v>
      </c>
      <c r="RI407" s="62">
        <f t="shared" si="3752"/>
        <v>0</v>
      </c>
      <c r="RJ407" s="62">
        <f t="shared" si="3752"/>
        <v>0</v>
      </c>
      <c r="RK407" s="62">
        <f t="shared" si="3752"/>
        <v>0</v>
      </c>
      <c r="RL407" s="62">
        <f t="shared" si="3752"/>
        <v>0</v>
      </c>
      <c r="RM407" s="62">
        <f t="shared" si="3752"/>
        <v>0</v>
      </c>
      <c r="RN407" s="62">
        <f t="shared" si="3752"/>
        <v>0</v>
      </c>
      <c r="RO407" s="62">
        <f t="shared" si="3752"/>
        <v>0</v>
      </c>
      <c r="RP407" s="62">
        <f t="shared" si="3752"/>
        <v>0</v>
      </c>
      <c r="RQ407" s="111">
        <f t="shared" si="3752"/>
        <v>0</v>
      </c>
      <c r="RR407" s="153">
        <f t="shared" si="3752"/>
        <v>0</v>
      </c>
      <c r="RS407" s="63">
        <f t="shared" ref="RS407:UD407" si="3753">RS408+RS411+RS415+RS419+RS428</f>
        <v>0</v>
      </c>
      <c r="RT407" s="62">
        <f t="shared" si="3753"/>
        <v>0</v>
      </c>
      <c r="RU407" s="62">
        <f t="shared" si="3753"/>
        <v>0</v>
      </c>
      <c r="RV407" s="62">
        <f t="shared" si="3753"/>
        <v>0</v>
      </c>
      <c r="RW407" s="62">
        <f t="shared" si="3753"/>
        <v>0</v>
      </c>
      <c r="RX407" s="62">
        <f t="shared" si="3753"/>
        <v>0</v>
      </c>
      <c r="RY407" s="62">
        <f t="shared" si="3753"/>
        <v>0</v>
      </c>
      <c r="RZ407" s="62">
        <f t="shared" si="3753"/>
        <v>0</v>
      </c>
      <c r="SA407" s="62">
        <f t="shared" si="3753"/>
        <v>0</v>
      </c>
      <c r="SB407" s="62">
        <f t="shared" si="3753"/>
        <v>0</v>
      </c>
      <c r="SC407" s="62">
        <f t="shared" si="3753"/>
        <v>0</v>
      </c>
      <c r="SD407" s="63">
        <f t="shared" si="3753"/>
        <v>0</v>
      </c>
      <c r="SE407" s="62">
        <f t="shared" si="3753"/>
        <v>0</v>
      </c>
      <c r="SF407" s="62">
        <f t="shared" si="3753"/>
        <v>0</v>
      </c>
      <c r="SG407" s="62">
        <f t="shared" si="3753"/>
        <v>0</v>
      </c>
      <c r="SH407" s="111">
        <f t="shared" si="3753"/>
        <v>0</v>
      </c>
      <c r="SI407" s="63">
        <f t="shared" si="3753"/>
        <v>0</v>
      </c>
      <c r="SJ407" s="62">
        <f t="shared" si="3753"/>
        <v>0</v>
      </c>
      <c r="SK407" s="62">
        <f t="shared" si="3753"/>
        <v>0</v>
      </c>
      <c r="SL407" s="62">
        <f t="shared" si="3753"/>
        <v>0</v>
      </c>
      <c r="SM407" s="62">
        <f t="shared" si="3753"/>
        <v>0</v>
      </c>
      <c r="SN407" s="62">
        <f t="shared" si="3753"/>
        <v>0</v>
      </c>
      <c r="SO407" s="62">
        <f t="shared" si="3753"/>
        <v>0</v>
      </c>
      <c r="SP407" s="62">
        <f t="shared" si="3753"/>
        <v>0</v>
      </c>
      <c r="SQ407" s="62">
        <f t="shared" si="3753"/>
        <v>0</v>
      </c>
      <c r="SR407" s="62">
        <f t="shared" si="3753"/>
        <v>0</v>
      </c>
      <c r="SS407" s="62">
        <f t="shared" si="3753"/>
        <v>0</v>
      </c>
      <c r="ST407" s="63">
        <f t="shared" si="3753"/>
        <v>0</v>
      </c>
      <c r="SU407" s="62">
        <f t="shared" si="3753"/>
        <v>0</v>
      </c>
      <c r="SV407" s="62">
        <f t="shared" si="3753"/>
        <v>0</v>
      </c>
      <c r="SW407" s="62">
        <f t="shared" si="3753"/>
        <v>0</v>
      </c>
      <c r="SX407" s="111">
        <f t="shared" si="3753"/>
        <v>0</v>
      </c>
      <c r="SY407" s="63">
        <f t="shared" si="3753"/>
        <v>0</v>
      </c>
      <c r="SZ407" s="62">
        <f t="shared" si="3753"/>
        <v>0</v>
      </c>
      <c r="TA407" s="62">
        <f t="shared" si="3753"/>
        <v>0</v>
      </c>
      <c r="TB407" s="62">
        <f t="shared" si="3753"/>
        <v>0</v>
      </c>
      <c r="TC407" s="62">
        <f t="shared" si="3753"/>
        <v>0</v>
      </c>
      <c r="TD407" s="62">
        <f t="shared" si="3753"/>
        <v>0</v>
      </c>
      <c r="TE407" s="62">
        <f t="shared" si="3753"/>
        <v>0</v>
      </c>
      <c r="TF407" s="62">
        <f t="shared" si="3753"/>
        <v>0</v>
      </c>
      <c r="TG407" s="62">
        <f t="shared" si="3753"/>
        <v>0</v>
      </c>
      <c r="TH407" s="62">
        <f t="shared" si="3753"/>
        <v>0</v>
      </c>
      <c r="TI407" s="62">
        <f t="shared" si="3753"/>
        <v>0</v>
      </c>
      <c r="TJ407" s="63">
        <f t="shared" si="3753"/>
        <v>0</v>
      </c>
      <c r="TK407" s="62">
        <f t="shared" si="3753"/>
        <v>0</v>
      </c>
      <c r="TL407" s="62">
        <f t="shared" si="3753"/>
        <v>0</v>
      </c>
      <c r="TM407" s="62">
        <f t="shared" si="3753"/>
        <v>0</v>
      </c>
      <c r="TN407" s="111">
        <f t="shared" si="3753"/>
        <v>0</v>
      </c>
      <c r="TO407" s="63">
        <f t="shared" si="3753"/>
        <v>0</v>
      </c>
      <c r="TP407" s="62">
        <f t="shared" si="3753"/>
        <v>0</v>
      </c>
      <c r="TQ407" s="62">
        <f t="shared" si="3753"/>
        <v>0</v>
      </c>
      <c r="TR407" s="62">
        <f t="shared" si="3753"/>
        <v>0</v>
      </c>
      <c r="TS407" s="62">
        <f t="shared" si="3753"/>
        <v>0</v>
      </c>
      <c r="TT407" s="62">
        <f t="shared" si="3753"/>
        <v>0</v>
      </c>
      <c r="TU407" s="62">
        <f t="shared" si="3753"/>
        <v>0</v>
      </c>
      <c r="TV407" s="62">
        <f t="shared" si="3753"/>
        <v>0</v>
      </c>
      <c r="TW407" s="62">
        <f t="shared" si="3753"/>
        <v>0</v>
      </c>
      <c r="TX407" s="62">
        <f t="shared" si="3753"/>
        <v>0</v>
      </c>
      <c r="TY407" s="62">
        <f t="shared" si="3753"/>
        <v>0</v>
      </c>
      <c r="TZ407" s="63">
        <f t="shared" si="3753"/>
        <v>0</v>
      </c>
      <c r="UA407" s="62">
        <f t="shared" si="3753"/>
        <v>0</v>
      </c>
      <c r="UB407" s="62">
        <f t="shared" si="3753"/>
        <v>0</v>
      </c>
      <c r="UC407" s="62">
        <f t="shared" si="3753"/>
        <v>0</v>
      </c>
      <c r="UD407" s="111">
        <f t="shared" si="3753"/>
        <v>0</v>
      </c>
      <c r="UE407" s="63">
        <f t="shared" ref="UE407:VD407" si="3754">UE408+UE411+UE415+UE419+UE428</f>
        <v>0</v>
      </c>
      <c r="UF407" s="62">
        <f t="shared" si="3754"/>
        <v>0</v>
      </c>
      <c r="UG407" s="62">
        <f t="shared" si="3754"/>
        <v>0</v>
      </c>
      <c r="UH407" s="62">
        <f t="shared" si="3754"/>
        <v>0</v>
      </c>
      <c r="UI407" s="62">
        <f t="shared" si="3754"/>
        <v>0</v>
      </c>
      <c r="UJ407" s="62">
        <f t="shared" si="3754"/>
        <v>0</v>
      </c>
      <c r="UK407" s="62">
        <f t="shared" si="3754"/>
        <v>0</v>
      </c>
      <c r="UL407" s="62">
        <f t="shared" si="3754"/>
        <v>0</v>
      </c>
      <c r="UM407" s="62">
        <f t="shared" si="3754"/>
        <v>0</v>
      </c>
      <c r="UN407" s="62">
        <f t="shared" si="3754"/>
        <v>0</v>
      </c>
      <c r="UO407" s="62">
        <f t="shared" si="3754"/>
        <v>0</v>
      </c>
      <c r="UP407" s="63">
        <f t="shared" si="3754"/>
        <v>0</v>
      </c>
      <c r="UQ407" s="62">
        <f t="shared" si="3754"/>
        <v>0</v>
      </c>
      <c r="UR407" s="62">
        <f t="shared" si="3754"/>
        <v>0</v>
      </c>
      <c r="US407" s="62">
        <f t="shared" si="3754"/>
        <v>0</v>
      </c>
      <c r="UT407" s="62">
        <f t="shared" si="3754"/>
        <v>0</v>
      </c>
      <c r="UU407" s="62">
        <f t="shared" si="3754"/>
        <v>0</v>
      </c>
      <c r="UV407" s="62">
        <f t="shared" si="3754"/>
        <v>0</v>
      </c>
      <c r="UW407" s="62">
        <f t="shared" si="3754"/>
        <v>0</v>
      </c>
      <c r="UX407" s="62">
        <f t="shared" si="3754"/>
        <v>0</v>
      </c>
      <c r="UY407" s="62">
        <f t="shared" si="3754"/>
        <v>0</v>
      </c>
      <c r="UZ407" s="62">
        <f t="shared" si="3754"/>
        <v>0</v>
      </c>
      <c r="VA407" s="62">
        <f t="shared" si="3754"/>
        <v>0</v>
      </c>
      <c r="VB407" s="62">
        <f t="shared" si="3754"/>
        <v>0</v>
      </c>
      <c r="VC407" s="62">
        <f t="shared" si="3754"/>
        <v>0</v>
      </c>
      <c r="VD407" s="111">
        <f t="shared" si="3754"/>
        <v>0</v>
      </c>
      <c r="VE407" s="10" t="str">
        <f t="shared" si="3632"/>
        <v>-</v>
      </c>
    </row>
    <row r="408" spans="1:577" ht="20.149999999999999" customHeight="1">
      <c r="A408" s="40"/>
      <c r="B408" s="34">
        <v>2300</v>
      </c>
      <c r="C408" s="34"/>
      <c r="D408" s="35" t="s">
        <v>347</v>
      </c>
      <c r="E408" s="190">
        <f t="shared" ref="E408:T408" si="3755">SUM(E409:E410)</f>
        <v>0</v>
      </c>
      <c r="F408" s="191">
        <f t="shared" si="3755"/>
        <v>0</v>
      </c>
      <c r="G408" s="191">
        <f t="shared" si="3755"/>
        <v>0</v>
      </c>
      <c r="H408" s="192">
        <f t="shared" si="3755"/>
        <v>0</v>
      </c>
      <c r="I408" s="228">
        <f t="shared" si="3755"/>
        <v>0</v>
      </c>
      <c r="J408" s="191">
        <f t="shared" si="3755"/>
        <v>0</v>
      </c>
      <c r="K408" s="59">
        <f t="shared" si="3755"/>
        <v>0</v>
      </c>
      <c r="L408" s="58">
        <f t="shared" si="3755"/>
        <v>0</v>
      </c>
      <c r="M408" s="58">
        <f t="shared" si="3755"/>
        <v>0</v>
      </c>
      <c r="N408" s="58">
        <f t="shared" si="3755"/>
        <v>0</v>
      </c>
      <c r="O408" s="58">
        <f t="shared" si="3755"/>
        <v>0</v>
      </c>
      <c r="P408" s="58">
        <f t="shared" si="3755"/>
        <v>0</v>
      </c>
      <c r="Q408" s="58">
        <f t="shared" si="3755"/>
        <v>0</v>
      </c>
      <c r="R408" s="58">
        <f t="shared" si="3755"/>
        <v>0</v>
      </c>
      <c r="S408" s="58">
        <f t="shared" si="3755"/>
        <v>0</v>
      </c>
      <c r="T408" s="58">
        <f t="shared" si="3755"/>
        <v>0</v>
      </c>
      <c r="U408" s="59">
        <f t="shared" ref="U408:Y408" si="3756">SUM(U409:U410)</f>
        <v>0</v>
      </c>
      <c r="V408" s="58">
        <f t="shared" si="3756"/>
        <v>0</v>
      </c>
      <c r="W408" s="58">
        <f t="shared" si="3756"/>
        <v>0</v>
      </c>
      <c r="X408" s="58">
        <f t="shared" si="3756"/>
        <v>0</v>
      </c>
      <c r="Y408" s="109">
        <f t="shared" si="3756"/>
        <v>0</v>
      </c>
      <c r="Z408" s="59">
        <f t="shared" ref="Z408:AJ408" si="3757">SUM(Z409:Z410)</f>
        <v>0</v>
      </c>
      <c r="AA408" s="58">
        <f t="shared" si="3757"/>
        <v>0</v>
      </c>
      <c r="AB408" s="58">
        <f t="shared" si="3757"/>
        <v>0</v>
      </c>
      <c r="AC408" s="58">
        <f t="shared" si="3757"/>
        <v>0</v>
      </c>
      <c r="AD408" s="58">
        <f t="shared" si="3757"/>
        <v>0</v>
      </c>
      <c r="AE408" s="58">
        <f t="shared" si="3757"/>
        <v>0</v>
      </c>
      <c r="AF408" s="58">
        <f t="shared" si="3757"/>
        <v>0</v>
      </c>
      <c r="AG408" s="58">
        <f t="shared" si="3757"/>
        <v>0</v>
      </c>
      <c r="AH408" s="58">
        <f t="shared" si="3757"/>
        <v>0</v>
      </c>
      <c r="AI408" s="58">
        <f t="shared" si="3757"/>
        <v>0</v>
      </c>
      <c r="AJ408" s="58">
        <f t="shared" si="3757"/>
        <v>0</v>
      </c>
      <c r="AK408" s="59">
        <f t="shared" ref="AK408:AO408" si="3758">SUM(AK409:AK410)</f>
        <v>0</v>
      </c>
      <c r="AL408" s="58">
        <f t="shared" si="3758"/>
        <v>0</v>
      </c>
      <c r="AM408" s="58">
        <f t="shared" si="3758"/>
        <v>0</v>
      </c>
      <c r="AN408" s="58">
        <f t="shared" si="3758"/>
        <v>0</v>
      </c>
      <c r="AO408" s="109">
        <f t="shared" si="3758"/>
        <v>0</v>
      </c>
      <c r="AP408" s="59">
        <f t="shared" ref="AP408:AZ408" si="3759">SUM(AP409:AP410)</f>
        <v>0</v>
      </c>
      <c r="AQ408" s="58">
        <f t="shared" si="3759"/>
        <v>0</v>
      </c>
      <c r="AR408" s="58">
        <f t="shared" si="3759"/>
        <v>0</v>
      </c>
      <c r="AS408" s="58">
        <f t="shared" si="3759"/>
        <v>0</v>
      </c>
      <c r="AT408" s="58">
        <f t="shared" si="3759"/>
        <v>0</v>
      </c>
      <c r="AU408" s="58">
        <f t="shared" si="3759"/>
        <v>0</v>
      </c>
      <c r="AV408" s="58">
        <f t="shared" si="3759"/>
        <v>0</v>
      </c>
      <c r="AW408" s="58">
        <f t="shared" si="3759"/>
        <v>0</v>
      </c>
      <c r="AX408" s="58">
        <f t="shared" si="3759"/>
        <v>0</v>
      </c>
      <c r="AY408" s="58">
        <f t="shared" si="3759"/>
        <v>0</v>
      </c>
      <c r="AZ408" s="58">
        <f t="shared" si="3759"/>
        <v>0</v>
      </c>
      <c r="BA408" s="59">
        <f t="shared" ref="BA408:BE408" si="3760">SUM(BA409:BA410)</f>
        <v>0</v>
      </c>
      <c r="BB408" s="58">
        <f t="shared" si="3760"/>
        <v>0</v>
      </c>
      <c r="BC408" s="58">
        <f t="shared" si="3760"/>
        <v>0</v>
      </c>
      <c r="BD408" s="58">
        <f t="shared" si="3760"/>
        <v>0</v>
      </c>
      <c r="BE408" s="109">
        <f t="shared" si="3760"/>
        <v>0</v>
      </c>
      <c r="BF408" s="59">
        <f t="shared" ref="BF408:BP408" si="3761">SUM(BF409:BF410)</f>
        <v>0</v>
      </c>
      <c r="BG408" s="58">
        <f t="shared" si="3761"/>
        <v>0</v>
      </c>
      <c r="BH408" s="58">
        <f t="shared" si="3761"/>
        <v>0</v>
      </c>
      <c r="BI408" s="58">
        <f t="shared" si="3761"/>
        <v>0</v>
      </c>
      <c r="BJ408" s="58">
        <f t="shared" si="3761"/>
        <v>0</v>
      </c>
      <c r="BK408" s="58">
        <f t="shared" si="3761"/>
        <v>0</v>
      </c>
      <c r="BL408" s="58">
        <f t="shared" si="3761"/>
        <v>0</v>
      </c>
      <c r="BM408" s="58">
        <f t="shared" si="3761"/>
        <v>0</v>
      </c>
      <c r="BN408" s="58">
        <f t="shared" si="3761"/>
        <v>0</v>
      </c>
      <c r="BO408" s="58">
        <f t="shared" si="3761"/>
        <v>0</v>
      </c>
      <c r="BP408" s="58">
        <f t="shared" si="3761"/>
        <v>0</v>
      </c>
      <c r="BQ408" s="59">
        <f t="shared" ref="BQ408:BU408" si="3762">SUM(BQ409:BQ410)</f>
        <v>0</v>
      </c>
      <c r="BR408" s="58">
        <f t="shared" si="3762"/>
        <v>0</v>
      </c>
      <c r="BS408" s="58">
        <f t="shared" si="3762"/>
        <v>0</v>
      </c>
      <c r="BT408" s="58">
        <f t="shared" si="3762"/>
        <v>0</v>
      </c>
      <c r="BU408" s="109">
        <f t="shared" si="3762"/>
        <v>0</v>
      </c>
      <c r="BV408" s="59">
        <f t="shared" ref="BV408:CF408" si="3763">SUM(BV409:BV410)</f>
        <v>0</v>
      </c>
      <c r="BW408" s="58">
        <f t="shared" si="3763"/>
        <v>0</v>
      </c>
      <c r="BX408" s="58">
        <f t="shared" si="3763"/>
        <v>0</v>
      </c>
      <c r="BY408" s="58">
        <f t="shared" si="3763"/>
        <v>0</v>
      </c>
      <c r="BZ408" s="58">
        <f t="shared" si="3763"/>
        <v>0</v>
      </c>
      <c r="CA408" s="58">
        <f t="shared" si="3763"/>
        <v>0</v>
      </c>
      <c r="CB408" s="58">
        <f t="shared" si="3763"/>
        <v>0</v>
      </c>
      <c r="CC408" s="58">
        <f t="shared" si="3763"/>
        <v>0</v>
      </c>
      <c r="CD408" s="58">
        <f t="shared" si="3763"/>
        <v>0</v>
      </c>
      <c r="CE408" s="58">
        <f t="shared" si="3763"/>
        <v>0</v>
      </c>
      <c r="CF408" s="58">
        <f t="shared" si="3763"/>
        <v>0</v>
      </c>
      <c r="CG408" s="59">
        <f t="shared" ref="CG408:CU408" si="3764">SUM(CG409:CG410)</f>
        <v>0</v>
      </c>
      <c r="CH408" s="58">
        <f t="shared" si="3764"/>
        <v>0</v>
      </c>
      <c r="CI408" s="58">
        <f t="shared" si="3764"/>
        <v>0</v>
      </c>
      <c r="CJ408" s="58">
        <f t="shared" si="3764"/>
        <v>0</v>
      </c>
      <c r="CK408" s="58">
        <f t="shared" ref="CK408:CT408" si="3765">SUM(CK409:CK410)</f>
        <v>0</v>
      </c>
      <c r="CL408" s="58">
        <f t="shared" si="3765"/>
        <v>0</v>
      </c>
      <c r="CM408" s="58">
        <f t="shared" si="3765"/>
        <v>0</v>
      </c>
      <c r="CN408" s="58">
        <f t="shared" si="3765"/>
        <v>0</v>
      </c>
      <c r="CO408" s="58">
        <f t="shared" si="3765"/>
        <v>0</v>
      </c>
      <c r="CP408" s="58">
        <f t="shared" si="3765"/>
        <v>0</v>
      </c>
      <c r="CQ408" s="58">
        <f t="shared" si="3765"/>
        <v>0</v>
      </c>
      <c r="CR408" s="58">
        <f t="shared" si="3765"/>
        <v>0</v>
      </c>
      <c r="CS408" s="58">
        <f t="shared" si="3765"/>
        <v>0</v>
      </c>
      <c r="CT408" s="58">
        <f t="shared" si="3765"/>
        <v>0</v>
      </c>
      <c r="CU408" s="109">
        <f t="shared" si="3764"/>
        <v>0</v>
      </c>
      <c r="CV408" s="152">
        <f t="shared" ref="CV408:DG408" si="3766">SUM(CV409:CV410)</f>
        <v>0</v>
      </c>
      <c r="CW408" s="59">
        <f t="shared" si="3766"/>
        <v>0</v>
      </c>
      <c r="CX408" s="58">
        <f t="shared" si="3766"/>
        <v>0</v>
      </c>
      <c r="CY408" s="58">
        <f t="shared" si="3766"/>
        <v>0</v>
      </c>
      <c r="CZ408" s="58">
        <f t="shared" si="3766"/>
        <v>0</v>
      </c>
      <c r="DA408" s="58">
        <f t="shared" si="3766"/>
        <v>0</v>
      </c>
      <c r="DB408" s="58">
        <f t="shared" si="3766"/>
        <v>0</v>
      </c>
      <c r="DC408" s="58">
        <f t="shared" si="3766"/>
        <v>0</v>
      </c>
      <c r="DD408" s="58">
        <f t="shared" si="3766"/>
        <v>0</v>
      </c>
      <c r="DE408" s="58">
        <f t="shared" si="3766"/>
        <v>0</v>
      </c>
      <c r="DF408" s="58">
        <f t="shared" si="3766"/>
        <v>0</v>
      </c>
      <c r="DG408" s="58">
        <f t="shared" si="3766"/>
        <v>0</v>
      </c>
      <c r="DH408" s="59">
        <f t="shared" ref="DH408:DL408" si="3767">SUM(DH409:DH410)</f>
        <v>0</v>
      </c>
      <c r="DI408" s="58">
        <f t="shared" si="3767"/>
        <v>0</v>
      </c>
      <c r="DJ408" s="58">
        <f t="shared" si="3767"/>
        <v>0</v>
      </c>
      <c r="DK408" s="58">
        <f t="shared" si="3767"/>
        <v>0</v>
      </c>
      <c r="DL408" s="109">
        <f t="shared" si="3767"/>
        <v>0</v>
      </c>
      <c r="DM408" s="59">
        <f t="shared" ref="DM408:DW408" si="3768">SUM(DM409:DM410)</f>
        <v>0</v>
      </c>
      <c r="DN408" s="58">
        <f t="shared" si="3768"/>
        <v>0</v>
      </c>
      <c r="DO408" s="58">
        <f t="shared" si="3768"/>
        <v>0</v>
      </c>
      <c r="DP408" s="58">
        <f t="shared" si="3768"/>
        <v>0</v>
      </c>
      <c r="DQ408" s="58">
        <f t="shared" si="3768"/>
        <v>0</v>
      </c>
      <c r="DR408" s="58">
        <f t="shared" si="3768"/>
        <v>0</v>
      </c>
      <c r="DS408" s="58">
        <f t="shared" si="3768"/>
        <v>0</v>
      </c>
      <c r="DT408" s="58">
        <f t="shared" si="3768"/>
        <v>0</v>
      </c>
      <c r="DU408" s="58">
        <f t="shared" si="3768"/>
        <v>0</v>
      </c>
      <c r="DV408" s="58">
        <f t="shared" si="3768"/>
        <v>0</v>
      </c>
      <c r="DW408" s="58">
        <f t="shared" si="3768"/>
        <v>0</v>
      </c>
      <c r="DX408" s="59">
        <f t="shared" ref="DX408:EB408" si="3769">SUM(DX409:DX410)</f>
        <v>0</v>
      </c>
      <c r="DY408" s="58">
        <f t="shared" si="3769"/>
        <v>0</v>
      </c>
      <c r="DZ408" s="58">
        <f t="shared" si="3769"/>
        <v>0</v>
      </c>
      <c r="EA408" s="58">
        <f t="shared" si="3769"/>
        <v>0</v>
      </c>
      <c r="EB408" s="109">
        <f t="shared" si="3769"/>
        <v>0</v>
      </c>
      <c r="EC408" s="59">
        <f t="shared" ref="EC408:EM408" si="3770">SUM(EC409:EC410)</f>
        <v>0</v>
      </c>
      <c r="ED408" s="58">
        <f t="shared" si="3770"/>
        <v>0</v>
      </c>
      <c r="EE408" s="58">
        <f t="shared" si="3770"/>
        <v>0</v>
      </c>
      <c r="EF408" s="58">
        <f t="shared" si="3770"/>
        <v>0</v>
      </c>
      <c r="EG408" s="58">
        <f t="shared" si="3770"/>
        <v>0</v>
      </c>
      <c r="EH408" s="58">
        <f t="shared" si="3770"/>
        <v>0</v>
      </c>
      <c r="EI408" s="58">
        <f t="shared" si="3770"/>
        <v>0</v>
      </c>
      <c r="EJ408" s="58">
        <f t="shared" si="3770"/>
        <v>0</v>
      </c>
      <c r="EK408" s="58">
        <f t="shared" si="3770"/>
        <v>0</v>
      </c>
      <c r="EL408" s="58">
        <f t="shared" si="3770"/>
        <v>0</v>
      </c>
      <c r="EM408" s="58">
        <f t="shared" si="3770"/>
        <v>0</v>
      </c>
      <c r="EN408" s="59">
        <f t="shared" ref="EN408:ER408" si="3771">SUM(EN409:EN410)</f>
        <v>0</v>
      </c>
      <c r="EO408" s="58">
        <f t="shared" si="3771"/>
        <v>0</v>
      </c>
      <c r="EP408" s="58">
        <f t="shared" si="3771"/>
        <v>0</v>
      </c>
      <c r="EQ408" s="58">
        <f t="shared" si="3771"/>
        <v>0</v>
      </c>
      <c r="ER408" s="109">
        <f t="shared" si="3771"/>
        <v>0</v>
      </c>
      <c r="ES408" s="59">
        <f t="shared" ref="ES408:FC408" si="3772">SUM(ES409:ES410)</f>
        <v>0</v>
      </c>
      <c r="ET408" s="58">
        <f t="shared" si="3772"/>
        <v>0</v>
      </c>
      <c r="EU408" s="58">
        <f t="shared" si="3772"/>
        <v>0</v>
      </c>
      <c r="EV408" s="58">
        <f t="shared" si="3772"/>
        <v>0</v>
      </c>
      <c r="EW408" s="58">
        <f t="shared" si="3772"/>
        <v>0</v>
      </c>
      <c r="EX408" s="58">
        <f t="shared" si="3772"/>
        <v>0</v>
      </c>
      <c r="EY408" s="58">
        <f t="shared" si="3772"/>
        <v>0</v>
      </c>
      <c r="EZ408" s="58">
        <f t="shared" si="3772"/>
        <v>0</v>
      </c>
      <c r="FA408" s="58">
        <f t="shared" si="3772"/>
        <v>0</v>
      </c>
      <c r="FB408" s="58">
        <f t="shared" si="3772"/>
        <v>0</v>
      </c>
      <c r="FC408" s="58">
        <f t="shared" si="3772"/>
        <v>0</v>
      </c>
      <c r="FD408" s="59">
        <f t="shared" ref="FD408:FH408" si="3773">SUM(FD409:FD410)</f>
        <v>0</v>
      </c>
      <c r="FE408" s="58">
        <f t="shared" si="3773"/>
        <v>0</v>
      </c>
      <c r="FF408" s="58">
        <f t="shared" si="3773"/>
        <v>0</v>
      </c>
      <c r="FG408" s="58">
        <f t="shared" si="3773"/>
        <v>0</v>
      </c>
      <c r="FH408" s="109">
        <f t="shared" si="3773"/>
        <v>0</v>
      </c>
      <c r="FI408" s="59">
        <f t="shared" ref="FI408:FS408" si="3774">SUM(FI409:FI410)</f>
        <v>0</v>
      </c>
      <c r="FJ408" s="58">
        <f t="shared" si="3774"/>
        <v>0</v>
      </c>
      <c r="FK408" s="58">
        <f t="shared" si="3774"/>
        <v>0</v>
      </c>
      <c r="FL408" s="58">
        <f t="shared" si="3774"/>
        <v>0</v>
      </c>
      <c r="FM408" s="58">
        <f t="shared" si="3774"/>
        <v>0</v>
      </c>
      <c r="FN408" s="58">
        <f t="shared" si="3774"/>
        <v>0</v>
      </c>
      <c r="FO408" s="58">
        <f t="shared" si="3774"/>
        <v>0</v>
      </c>
      <c r="FP408" s="58">
        <f t="shared" si="3774"/>
        <v>0</v>
      </c>
      <c r="FQ408" s="58">
        <f t="shared" si="3774"/>
        <v>0</v>
      </c>
      <c r="FR408" s="58">
        <f t="shared" si="3774"/>
        <v>0</v>
      </c>
      <c r="FS408" s="58">
        <f t="shared" si="3774"/>
        <v>0</v>
      </c>
      <c r="FT408" s="59">
        <f t="shared" ref="FT408:FX408" si="3775">SUM(FT409:FT410)</f>
        <v>0</v>
      </c>
      <c r="FU408" s="58">
        <f t="shared" si="3775"/>
        <v>0</v>
      </c>
      <c r="FV408" s="58">
        <f t="shared" si="3775"/>
        <v>0</v>
      </c>
      <c r="FW408" s="58">
        <f t="shared" si="3775"/>
        <v>0</v>
      </c>
      <c r="FX408" s="109">
        <f t="shared" si="3775"/>
        <v>0</v>
      </c>
      <c r="FY408" s="59">
        <f t="shared" ref="FY408:GI408" si="3776">SUM(FY409:FY410)</f>
        <v>0</v>
      </c>
      <c r="FZ408" s="58">
        <f t="shared" si="3776"/>
        <v>0</v>
      </c>
      <c r="GA408" s="58">
        <f t="shared" si="3776"/>
        <v>0</v>
      </c>
      <c r="GB408" s="58">
        <f t="shared" si="3776"/>
        <v>0</v>
      </c>
      <c r="GC408" s="58">
        <f t="shared" si="3776"/>
        <v>0</v>
      </c>
      <c r="GD408" s="58">
        <f t="shared" si="3776"/>
        <v>0</v>
      </c>
      <c r="GE408" s="58">
        <f t="shared" si="3776"/>
        <v>0</v>
      </c>
      <c r="GF408" s="58">
        <f t="shared" si="3776"/>
        <v>0</v>
      </c>
      <c r="GG408" s="58">
        <f t="shared" si="3776"/>
        <v>0</v>
      </c>
      <c r="GH408" s="58">
        <f t="shared" si="3776"/>
        <v>0</v>
      </c>
      <c r="GI408" s="58">
        <f t="shared" si="3776"/>
        <v>0</v>
      </c>
      <c r="GJ408" s="59">
        <f t="shared" ref="GJ408:GN408" si="3777">SUM(GJ409:GJ410)</f>
        <v>0</v>
      </c>
      <c r="GK408" s="58">
        <f t="shared" si="3777"/>
        <v>0</v>
      </c>
      <c r="GL408" s="58">
        <f t="shared" si="3777"/>
        <v>0</v>
      </c>
      <c r="GM408" s="58">
        <f t="shared" si="3777"/>
        <v>0</v>
      </c>
      <c r="GN408" s="109">
        <f t="shared" si="3777"/>
        <v>0</v>
      </c>
      <c r="GO408" s="59">
        <f t="shared" ref="GO408:GY408" si="3778">SUM(GO409:GO410)</f>
        <v>0</v>
      </c>
      <c r="GP408" s="58">
        <f t="shared" si="3778"/>
        <v>0</v>
      </c>
      <c r="GQ408" s="58">
        <f t="shared" si="3778"/>
        <v>0</v>
      </c>
      <c r="GR408" s="58">
        <f t="shared" si="3778"/>
        <v>0</v>
      </c>
      <c r="GS408" s="58">
        <f t="shared" si="3778"/>
        <v>0</v>
      </c>
      <c r="GT408" s="58">
        <f t="shared" si="3778"/>
        <v>0</v>
      </c>
      <c r="GU408" s="58">
        <f t="shared" si="3778"/>
        <v>0</v>
      </c>
      <c r="GV408" s="58">
        <f t="shared" si="3778"/>
        <v>0</v>
      </c>
      <c r="GW408" s="58">
        <f t="shared" si="3778"/>
        <v>0</v>
      </c>
      <c r="GX408" s="58">
        <f t="shared" si="3778"/>
        <v>0</v>
      </c>
      <c r="GY408" s="58">
        <f t="shared" si="3778"/>
        <v>0</v>
      </c>
      <c r="GZ408" s="59">
        <f t="shared" ref="GZ408:HC408" si="3779">SUM(GZ409:GZ410)</f>
        <v>0</v>
      </c>
      <c r="HA408" s="58">
        <f t="shared" si="3779"/>
        <v>0</v>
      </c>
      <c r="HB408" s="58">
        <f t="shared" si="3779"/>
        <v>0</v>
      </c>
      <c r="HC408" s="58">
        <f t="shared" si="3779"/>
        <v>0</v>
      </c>
      <c r="HD408" s="58">
        <f t="shared" ref="HD408:HM408" si="3780">SUM(HD409:HD410)</f>
        <v>0</v>
      </c>
      <c r="HE408" s="58">
        <f t="shared" si="3780"/>
        <v>0</v>
      </c>
      <c r="HF408" s="58">
        <f t="shared" si="3780"/>
        <v>0</v>
      </c>
      <c r="HG408" s="58">
        <f t="shared" si="3780"/>
        <v>0</v>
      </c>
      <c r="HH408" s="58">
        <f t="shared" si="3780"/>
        <v>0</v>
      </c>
      <c r="HI408" s="58">
        <f t="shared" si="3780"/>
        <v>0</v>
      </c>
      <c r="HJ408" s="58">
        <f t="shared" si="3780"/>
        <v>0</v>
      </c>
      <c r="HK408" s="58">
        <f t="shared" si="3780"/>
        <v>0</v>
      </c>
      <c r="HL408" s="58">
        <f t="shared" si="3780"/>
        <v>0</v>
      </c>
      <c r="HM408" s="58">
        <f t="shared" si="3780"/>
        <v>0</v>
      </c>
      <c r="HN408" s="109">
        <f t="shared" ref="HN408" si="3781">SUM(HN409:HN410)</f>
        <v>0</v>
      </c>
      <c r="HO408" s="136">
        <f t="shared" ref="HO408:IA408" si="3782">SUM(HO409:HO410)</f>
        <v>0</v>
      </c>
      <c r="HP408" s="152">
        <f t="shared" si="3782"/>
        <v>0</v>
      </c>
      <c r="HQ408" s="59">
        <f t="shared" si="3782"/>
        <v>0</v>
      </c>
      <c r="HR408" s="58">
        <f t="shared" si="3782"/>
        <v>0</v>
      </c>
      <c r="HS408" s="58">
        <f t="shared" si="3782"/>
        <v>0</v>
      </c>
      <c r="HT408" s="58">
        <f t="shared" si="3782"/>
        <v>0</v>
      </c>
      <c r="HU408" s="58">
        <f t="shared" si="3782"/>
        <v>0</v>
      </c>
      <c r="HV408" s="58">
        <f t="shared" si="3782"/>
        <v>0</v>
      </c>
      <c r="HW408" s="58">
        <f t="shared" si="3782"/>
        <v>0</v>
      </c>
      <c r="HX408" s="58">
        <f t="shared" si="3782"/>
        <v>0</v>
      </c>
      <c r="HY408" s="58">
        <f t="shared" si="3782"/>
        <v>0</v>
      </c>
      <c r="HZ408" s="58">
        <f t="shared" si="3782"/>
        <v>0</v>
      </c>
      <c r="IA408" s="58">
        <f t="shared" si="3782"/>
        <v>0</v>
      </c>
      <c r="IB408" s="59">
        <f t="shared" ref="IB408:IF408" si="3783">SUM(IB409:IB410)</f>
        <v>0</v>
      </c>
      <c r="IC408" s="58">
        <f t="shared" si="3783"/>
        <v>0</v>
      </c>
      <c r="ID408" s="58">
        <f t="shared" si="3783"/>
        <v>0</v>
      </c>
      <c r="IE408" s="58">
        <f t="shared" si="3783"/>
        <v>0</v>
      </c>
      <c r="IF408" s="109">
        <f t="shared" si="3783"/>
        <v>0</v>
      </c>
      <c r="IG408" s="59">
        <f t="shared" ref="IG408:IQ408" si="3784">SUM(IG409:IG410)</f>
        <v>0</v>
      </c>
      <c r="IH408" s="58">
        <f t="shared" si="3784"/>
        <v>0</v>
      </c>
      <c r="II408" s="58">
        <f t="shared" si="3784"/>
        <v>0</v>
      </c>
      <c r="IJ408" s="58">
        <f t="shared" si="3784"/>
        <v>0</v>
      </c>
      <c r="IK408" s="58">
        <f t="shared" si="3784"/>
        <v>0</v>
      </c>
      <c r="IL408" s="58">
        <f t="shared" si="3784"/>
        <v>0</v>
      </c>
      <c r="IM408" s="58">
        <f t="shared" si="3784"/>
        <v>0</v>
      </c>
      <c r="IN408" s="58">
        <f t="shared" si="3784"/>
        <v>0</v>
      </c>
      <c r="IO408" s="58">
        <f t="shared" si="3784"/>
        <v>0</v>
      </c>
      <c r="IP408" s="58">
        <f t="shared" si="3784"/>
        <v>0</v>
      </c>
      <c r="IQ408" s="58">
        <f t="shared" si="3784"/>
        <v>0</v>
      </c>
      <c r="IR408" s="59">
        <f t="shared" ref="IR408:IV408" si="3785">SUM(IR409:IR410)</f>
        <v>0</v>
      </c>
      <c r="IS408" s="58">
        <f t="shared" si="3785"/>
        <v>0</v>
      </c>
      <c r="IT408" s="58">
        <f t="shared" si="3785"/>
        <v>0</v>
      </c>
      <c r="IU408" s="58">
        <f t="shared" si="3785"/>
        <v>0</v>
      </c>
      <c r="IV408" s="109">
        <f t="shared" si="3785"/>
        <v>0</v>
      </c>
      <c r="IW408" s="59">
        <f t="shared" ref="IW408:JG408" si="3786">SUM(IW409:IW410)</f>
        <v>0</v>
      </c>
      <c r="IX408" s="58">
        <f t="shared" si="3786"/>
        <v>0</v>
      </c>
      <c r="IY408" s="58">
        <f t="shared" si="3786"/>
        <v>0</v>
      </c>
      <c r="IZ408" s="58">
        <f t="shared" si="3786"/>
        <v>0</v>
      </c>
      <c r="JA408" s="58">
        <f t="shared" si="3786"/>
        <v>0</v>
      </c>
      <c r="JB408" s="58">
        <f t="shared" si="3786"/>
        <v>0</v>
      </c>
      <c r="JC408" s="58">
        <f t="shared" si="3786"/>
        <v>0</v>
      </c>
      <c r="JD408" s="58">
        <f t="shared" si="3786"/>
        <v>0</v>
      </c>
      <c r="JE408" s="58">
        <f t="shared" si="3786"/>
        <v>0</v>
      </c>
      <c r="JF408" s="58">
        <f t="shared" si="3786"/>
        <v>0</v>
      </c>
      <c r="JG408" s="58">
        <f t="shared" si="3786"/>
        <v>0</v>
      </c>
      <c r="JH408" s="59">
        <f t="shared" ref="JH408:JL408" si="3787">SUM(JH409:JH410)</f>
        <v>0</v>
      </c>
      <c r="JI408" s="58">
        <f t="shared" si="3787"/>
        <v>0</v>
      </c>
      <c r="JJ408" s="58">
        <f t="shared" si="3787"/>
        <v>0</v>
      </c>
      <c r="JK408" s="58">
        <f t="shared" si="3787"/>
        <v>0</v>
      </c>
      <c r="JL408" s="109">
        <f t="shared" si="3787"/>
        <v>0</v>
      </c>
      <c r="JM408" s="59">
        <f t="shared" ref="JM408:JW408" si="3788">SUM(JM409:JM410)</f>
        <v>0</v>
      </c>
      <c r="JN408" s="58">
        <f t="shared" si="3788"/>
        <v>0</v>
      </c>
      <c r="JO408" s="58">
        <f t="shared" si="3788"/>
        <v>0</v>
      </c>
      <c r="JP408" s="58">
        <f t="shared" si="3788"/>
        <v>0</v>
      </c>
      <c r="JQ408" s="58">
        <f t="shared" si="3788"/>
        <v>0</v>
      </c>
      <c r="JR408" s="58">
        <f t="shared" si="3788"/>
        <v>0</v>
      </c>
      <c r="JS408" s="58">
        <f t="shared" si="3788"/>
        <v>0</v>
      </c>
      <c r="JT408" s="58">
        <f t="shared" si="3788"/>
        <v>0</v>
      </c>
      <c r="JU408" s="58">
        <f t="shared" si="3788"/>
        <v>0</v>
      </c>
      <c r="JV408" s="58">
        <f t="shared" si="3788"/>
        <v>0</v>
      </c>
      <c r="JW408" s="58">
        <f t="shared" si="3788"/>
        <v>0</v>
      </c>
      <c r="JX408" s="59">
        <f t="shared" ref="JX408:KB408" si="3789">SUM(JX409:JX410)</f>
        <v>0</v>
      </c>
      <c r="JY408" s="58">
        <f t="shared" si="3789"/>
        <v>0</v>
      </c>
      <c r="JZ408" s="58">
        <f t="shared" si="3789"/>
        <v>0</v>
      </c>
      <c r="KA408" s="58">
        <f t="shared" si="3789"/>
        <v>0</v>
      </c>
      <c r="KB408" s="109">
        <f t="shared" si="3789"/>
        <v>0</v>
      </c>
      <c r="KC408" s="59">
        <f t="shared" ref="KC408:KM408" si="3790">SUM(KC409:KC410)</f>
        <v>0</v>
      </c>
      <c r="KD408" s="58">
        <f t="shared" si="3790"/>
        <v>0</v>
      </c>
      <c r="KE408" s="58">
        <f t="shared" si="3790"/>
        <v>0</v>
      </c>
      <c r="KF408" s="58">
        <f t="shared" si="3790"/>
        <v>0</v>
      </c>
      <c r="KG408" s="58">
        <f t="shared" si="3790"/>
        <v>0</v>
      </c>
      <c r="KH408" s="58">
        <f t="shared" si="3790"/>
        <v>0</v>
      </c>
      <c r="KI408" s="58">
        <f t="shared" si="3790"/>
        <v>0</v>
      </c>
      <c r="KJ408" s="58">
        <f t="shared" si="3790"/>
        <v>0</v>
      </c>
      <c r="KK408" s="58">
        <f t="shared" si="3790"/>
        <v>0</v>
      </c>
      <c r="KL408" s="58">
        <f t="shared" si="3790"/>
        <v>0</v>
      </c>
      <c r="KM408" s="58">
        <f t="shared" si="3790"/>
        <v>0</v>
      </c>
      <c r="KN408" s="59">
        <f t="shared" ref="KN408:KQ408" si="3791">SUM(KN409:KN410)</f>
        <v>0</v>
      </c>
      <c r="KO408" s="58">
        <f t="shared" si="3791"/>
        <v>0</v>
      </c>
      <c r="KP408" s="58">
        <f t="shared" si="3791"/>
        <v>0</v>
      </c>
      <c r="KQ408" s="58">
        <f t="shared" si="3791"/>
        <v>0</v>
      </c>
      <c r="KR408" s="58">
        <f t="shared" ref="KR408:LA408" si="3792">SUM(KR409:KR410)</f>
        <v>0</v>
      </c>
      <c r="KS408" s="58">
        <f t="shared" si="3792"/>
        <v>0</v>
      </c>
      <c r="KT408" s="58">
        <f t="shared" si="3792"/>
        <v>0</v>
      </c>
      <c r="KU408" s="58">
        <f t="shared" si="3792"/>
        <v>0</v>
      </c>
      <c r="KV408" s="58">
        <f t="shared" si="3792"/>
        <v>0</v>
      </c>
      <c r="KW408" s="58">
        <f t="shared" si="3792"/>
        <v>0</v>
      </c>
      <c r="KX408" s="58">
        <f t="shared" si="3792"/>
        <v>0</v>
      </c>
      <c r="KY408" s="58">
        <f t="shared" si="3792"/>
        <v>0</v>
      </c>
      <c r="KZ408" s="58">
        <f t="shared" si="3792"/>
        <v>0</v>
      </c>
      <c r="LA408" s="58">
        <f t="shared" si="3792"/>
        <v>0</v>
      </c>
      <c r="LB408" s="109">
        <f t="shared" ref="LB408" si="3793">SUM(LB409:LB410)</f>
        <v>0</v>
      </c>
      <c r="LC408" s="152">
        <f t="shared" ref="LC408:LN408" si="3794">SUM(LC409:LC410)</f>
        <v>0</v>
      </c>
      <c r="LD408" s="59">
        <f t="shared" si="3794"/>
        <v>0</v>
      </c>
      <c r="LE408" s="58">
        <f t="shared" si="3794"/>
        <v>0</v>
      </c>
      <c r="LF408" s="58">
        <f t="shared" si="3794"/>
        <v>0</v>
      </c>
      <c r="LG408" s="58">
        <f t="shared" si="3794"/>
        <v>0</v>
      </c>
      <c r="LH408" s="58">
        <f t="shared" si="3794"/>
        <v>0</v>
      </c>
      <c r="LI408" s="58">
        <f t="shared" si="3794"/>
        <v>0</v>
      </c>
      <c r="LJ408" s="58">
        <f t="shared" si="3794"/>
        <v>0</v>
      </c>
      <c r="LK408" s="58">
        <f t="shared" si="3794"/>
        <v>0</v>
      </c>
      <c r="LL408" s="58">
        <f t="shared" si="3794"/>
        <v>0</v>
      </c>
      <c r="LM408" s="58">
        <f t="shared" si="3794"/>
        <v>0</v>
      </c>
      <c r="LN408" s="58">
        <f t="shared" si="3794"/>
        <v>0</v>
      </c>
      <c r="LO408" s="59">
        <f t="shared" ref="LO408:LS408" si="3795">SUM(LO409:LO410)</f>
        <v>0</v>
      </c>
      <c r="LP408" s="58">
        <f t="shared" si="3795"/>
        <v>0</v>
      </c>
      <c r="LQ408" s="58">
        <f t="shared" si="3795"/>
        <v>0</v>
      </c>
      <c r="LR408" s="58">
        <f t="shared" si="3795"/>
        <v>0</v>
      </c>
      <c r="LS408" s="109">
        <f t="shared" si="3795"/>
        <v>0</v>
      </c>
      <c r="LT408" s="59">
        <f t="shared" ref="LT408:MD408" si="3796">SUM(LT409:LT410)</f>
        <v>0</v>
      </c>
      <c r="LU408" s="58">
        <f t="shared" si="3796"/>
        <v>0</v>
      </c>
      <c r="LV408" s="58">
        <f t="shared" si="3796"/>
        <v>0</v>
      </c>
      <c r="LW408" s="58">
        <f t="shared" si="3796"/>
        <v>0</v>
      </c>
      <c r="LX408" s="58">
        <f t="shared" si="3796"/>
        <v>0</v>
      </c>
      <c r="LY408" s="58">
        <f t="shared" si="3796"/>
        <v>0</v>
      </c>
      <c r="LZ408" s="58">
        <f t="shared" si="3796"/>
        <v>0</v>
      </c>
      <c r="MA408" s="58">
        <f t="shared" si="3796"/>
        <v>0</v>
      </c>
      <c r="MB408" s="58">
        <f t="shared" si="3796"/>
        <v>0</v>
      </c>
      <c r="MC408" s="58">
        <f t="shared" si="3796"/>
        <v>0</v>
      </c>
      <c r="MD408" s="58">
        <f t="shared" si="3796"/>
        <v>0</v>
      </c>
      <c r="ME408" s="59">
        <f t="shared" ref="ME408:MI408" si="3797">SUM(ME409:ME410)</f>
        <v>0</v>
      </c>
      <c r="MF408" s="58">
        <f t="shared" si="3797"/>
        <v>0</v>
      </c>
      <c r="MG408" s="58">
        <f t="shared" si="3797"/>
        <v>0</v>
      </c>
      <c r="MH408" s="58">
        <f t="shared" si="3797"/>
        <v>0</v>
      </c>
      <c r="MI408" s="109">
        <f t="shared" si="3797"/>
        <v>0</v>
      </c>
      <c r="MJ408" s="59">
        <f t="shared" ref="MJ408:MT408" si="3798">SUM(MJ409:MJ410)</f>
        <v>0</v>
      </c>
      <c r="MK408" s="58">
        <f t="shared" si="3798"/>
        <v>0</v>
      </c>
      <c r="ML408" s="58">
        <f t="shared" si="3798"/>
        <v>0</v>
      </c>
      <c r="MM408" s="58">
        <f t="shared" si="3798"/>
        <v>0</v>
      </c>
      <c r="MN408" s="58">
        <f t="shared" si="3798"/>
        <v>0</v>
      </c>
      <c r="MO408" s="58">
        <f t="shared" si="3798"/>
        <v>0</v>
      </c>
      <c r="MP408" s="58">
        <f t="shared" si="3798"/>
        <v>0</v>
      </c>
      <c r="MQ408" s="58">
        <f t="shared" si="3798"/>
        <v>0</v>
      </c>
      <c r="MR408" s="58">
        <f t="shared" si="3798"/>
        <v>0</v>
      </c>
      <c r="MS408" s="58">
        <f t="shared" si="3798"/>
        <v>0</v>
      </c>
      <c r="MT408" s="58">
        <f t="shared" si="3798"/>
        <v>0</v>
      </c>
      <c r="MU408" s="59">
        <f t="shared" ref="MU408:MY408" si="3799">SUM(MU409:MU410)</f>
        <v>0</v>
      </c>
      <c r="MV408" s="58">
        <f t="shared" si="3799"/>
        <v>0</v>
      </c>
      <c r="MW408" s="58">
        <f t="shared" si="3799"/>
        <v>0</v>
      </c>
      <c r="MX408" s="58">
        <f t="shared" si="3799"/>
        <v>0</v>
      </c>
      <c r="MY408" s="109">
        <f t="shared" si="3799"/>
        <v>0</v>
      </c>
      <c r="MZ408" s="59">
        <f t="shared" ref="MZ408:NJ408" si="3800">SUM(MZ409:MZ410)</f>
        <v>0</v>
      </c>
      <c r="NA408" s="58">
        <f t="shared" si="3800"/>
        <v>0</v>
      </c>
      <c r="NB408" s="58">
        <f t="shared" si="3800"/>
        <v>0</v>
      </c>
      <c r="NC408" s="58">
        <f t="shared" si="3800"/>
        <v>0</v>
      </c>
      <c r="ND408" s="58">
        <f t="shared" si="3800"/>
        <v>0</v>
      </c>
      <c r="NE408" s="58">
        <f t="shared" si="3800"/>
        <v>0</v>
      </c>
      <c r="NF408" s="58">
        <f t="shared" si="3800"/>
        <v>0</v>
      </c>
      <c r="NG408" s="58">
        <f t="shared" si="3800"/>
        <v>0</v>
      </c>
      <c r="NH408" s="58">
        <f t="shared" si="3800"/>
        <v>0</v>
      </c>
      <c r="NI408" s="58">
        <f t="shared" si="3800"/>
        <v>0</v>
      </c>
      <c r="NJ408" s="58">
        <f t="shared" si="3800"/>
        <v>0</v>
      </c>
      <c r="NK408" s="59">
        <f t="shared" ref="NK408:NO408" si="3801">SUM(NK409:NK410)</f>
        <v>0</v>
      </c>
      <c r="NL408" s="58">
        <f t="shared" si="3801"/>
        <v>0</v>
      </c>
      <c r="NM408" s="58">
        <f t="shared" si="3801"/>
        <v>0</v>
      </c>
      <c r="NN408" s="58">
        <f t="shared" si="3801"/>
        <v>0</v>
      </c>
      <c r="NO408" s="109">
        <f t="shared" si="3801"/>
        <v>0</v>
      </c>
      <c r="NP408" s="59">
        <f t="shared" ref="NP408:NZ408" si="3802">SUM(NP409:NP410)</f>
        <v>0</v>
      </c>
      <c r="NQ408" s="58">
        <f t="shared" si="3802"/>
        <v>0</v>
      </c>
      <c r="NR408" s="58">
        <f t="shared" si="3802"/>
        <v>0</v>
      </c>
      <c r="NS408" s="58">
        <f t="shared" si="3802"/>
        <v>0</v>
      </c>
      <c r="NT408" s="58">
        <f t="shared" si="3802"/>
        <v>0</v>
      </c>
      <c r="NU408" s="58">
        <f t="shared" si="3802"/>
        <v>0</v>
      </c>
      <c r="NV408" s="58">
        <f t="shared" si="3802"/>
        <v>0</v>
      </c>
      <c r="NW408" s="58">
        <f t="shared" si="3802"/>
        <v>0</v>
      </c>
      <c r="NX408" s="58">
        <f t="shared" si="3802"/>
        <v>0</v>
      </c>
      <c r="NY408" s="58">
        <f t="shared" si="3802"/>
        <v>0</v>
      </c>
      <c r="NZ408" s="58">
        <f t="shared" si="3802"/>
        <v>0</v>
      </c>
      <c r="OA408" s="59">
        <f t="shared" ref="OA408:OE408" si="3803">SUM(OA409:OA410)</f>
        <v>0</v>
      </c>
      <c r="OB408" s="58">
        <f t="shared" si="3803"/>
        <v>0</v>
      </c>
      <c r="OC408" s="58">
        <f t="shared" si="3803"/>
        <v>0</v>
      </c>
      <c r="OD408" s="58">
        <f t="shared" si="3803"/>
        <v>0</v>
      </c>
      <c r="OE408" s="109">
        <f t="shared" si="3803"/>
        <v>0</v>
      </c>
      <c r="OF408" s="59">
        <f t="shared" ref="OF408:OP408" si="3804">SUM(OF409:OF410)</f>
        <v>0</v>
      </c>
      <c r="OG408" s="58">
        <f t="shared" si="3804"/>
        <v>0</v>
      </c>
      <c r="OH408" s="58">
        <f t="shared" si="3804"/>
        <v>0</v>
      </c>
      <c r="OI408" s="58">
        <f t="shared" si="3804"/>
        <v>0</v>
      </c>
      <c r="OJ408" s="58">
        <f t="shared" si="3804"/>
        <v>0</v>
      </c>
      <c r="OK408" s="58">
        <f t="shared" si="3804"/>
        <v>0</v>
      </c>
      <c r="OL408" s="58">
        <f t="shared" si="3804"/>
        <v>0</v>
      </c>
      <c r="OM408" s="58">
        <f t="shared" si="3804"/>
        <v>0</v>
      </c>
      <c r="ON408" s="58">
        <f t="shared" si="3804"/>
        <v>0</v>
      </c>
      <c r="OO408" s="58">
        <f t="shared" si="3804"/>
        <v>0</v>
      </c>
      <c r="OP408" s="58">
        <f t="shared" si="3804"/>
        <v>0</v>
      </c>
      <c r="OQ408" s="59">
        <f t="shared" ref="OQ408:OU408" si="3805">SUM(OQ409:OQ410)</f>
        <v>0</v>
      </c>
      <c r="OR408" s="58">
        <f t="shared" si="3805"/>
        <v>0</v>
      </c>
      <c r="OS408" s="58">
        <f t="shared" si="3805"/>
        <v>0</v>
      </c>
      <c r="OT408" s="58">
        <f t="shared" si="3805"/>
        <v>0</v>
      </c>
      <c r="OU408" s="109">
        <f t="shared" si="3805"/>
        <v>0</v>
      </c>
      <c r="OV408" s="59">
        <f t="shared" ref="OV408:PF408" si="3806">SUM(OV409:OV410)</f>
        <v>0</v>
      </c>
      <c r="OW408" s="58">
        <f t="shared" si="3806"/>
        <v>0</v>
      </c>
      <c r="OX408" s="58">
        <f t="shared" si="3806"/>
        <v>0</v>
      </c>
      <c r="OY408" s="58">
        <f t="shared" si="3806"/>
        <v>0</v>
      </c>
      <c r="OZ408" s="58">
        <f t="shared" si="3806"/>
        <v>0</v>
      </c>
      <c r="PA408" s="58">
        <f t="shared" si="3806"/>
        <v>0</v>
      </c>
      <c r="PB408" s="58">
        <f t="shared" si="3806"/>
        <v>0</v>
      </c>
      <c r="PC408" s="58">
        <f t="shared" si="3806"/>
        <v>0</v>
      </c>
      <c r="PD408" s="58">
        <f t="shared" si="3806"/>
        <v>0</v>
      </c>
      <c r="PE408" s="58">
        <f t="shared" si="3806"/>
        <v>0</v>
      </c>
      <c r="PF408" s="58">
        <f t="shared" si="3806"/>
        <v>0</v>
      </c>
      <c r="PG408" s="59">
        <f t="shared" ref="PG408:PK408" si="3807">SUM(PG409:PG410)</f>
        <v>0</v>
      </c>
      <c r="PH408" s="58">
        <f t="shared" si="3807"/>
        <v>0</v>
      </c>
      <c r="PI408" s="58">
        <f t="shared" si="3807"/>
        <v>0</v>
      </c>
      <c r="PJ408" s="58">
        <f t="shared" si="3807"/>
        <v>0</v>
      </c>
      <c r="PK408" s="109">
        <f t="shared" si="3807"/>
        <v>0</v>
      </c>
      <c r="PL408" s="59">
        <f t="shared" ref="PL408:PV408" si="3808">SUM(PL409:PL410)</f>
        <v>0</v>
      </c>
      <c r="PM408" s="58">
        <f t="shared" si="3808"/>
        <v>0</v>
      </c>
      <c r="PN408" s="58">
        <f t="shared" si="3808"/>
        <v>0</v>
      </c>
      <c r="PO408" s="58">
        <f t="shared" si="3808"/>
        <v>0</v>
      </c>
      <c r="PP408" s="58">
        <f t="shared" si="3808"/>
        <v>0</v>
      </c>
      <c r="PQ408" s="58">
        <f t="shared" si="3808"/>
        <v>0</v>
      </c>
      <c r="PR408" s="58">
        <f t="shared" si="3808"/>
        <v>0</v>
      </c>
      <c r="PS408" s="58">
        <f t="shared" si="3808"/>
        <v>0</v>
      </c>
      <c r="PT408" s="58">
        <f t="shared" si="3808"/>
        <v>0</v>
      </c>
      <c r="PU408" s="58">
        <f t="shared" si="3808"/>
        <v>0</v>
      </c>
      <c r="PV408" s="58">
        <f t="shared" si="3808"/>
        <v>0</v>
      </c>
      <c r="PW408" s="59">
        <f t="shared" ref="PW408:QA408" si="3809">SUM(PW409:PW410)</f>
        <v>0</v>
      </c>
      <c r="PX408" s="58">
        <f t="shared" si="3809"/>
        <v>0</v>
      </c>
      <c r="PY408" s="58">
        <f t="shared" si="3809"/>
        <v>0</v>
      </c>
      <c r="PZ408" s="58">
        <f t="shared" si="3809"/>
        <v>0</v>
      </c>
      <c r="QA408" s="109">
        <f t="shared" si="3809"/>
        <v>0</v>
      </c>
      <c r="QB408" s="59">
        <f t="shared" ref="QB408:QL408" si="3810">SUM(QB409:QB410)</f>
        <v>0</v>
      </c>
      <c r="QC408" s="58">
        <f t="shared" si="3810"/>
        <v>0</v>
      </c>
      <c r="QD408" s="58">
        <f t="shared" si="3810"/>
        <v>0</v>
      </c>
      <c r="QE408" s="58">
        <f t="shared" si="3810"/>
        <v>0</v>
      </c>
      <c r="QF408" s="58">
        <f t="shared" si="3810"/>
        <v>0</v>
      </c>
      <c r="QG408" s="58">
        <f t="shared" si="3810"/>
        <v>0</v>
      </c>
      <c r="QH408" s="58">
        <f t="shared" si="3810"/>
        <v>0</v>
      </c>
      <c r="QI408" s="58">
        <f t="shared" si="3810"/>
        <v>0</v>
      </c>
      <c r="QJ408" s="58">
        <f t="shared" si="3810"/>
        <v>0</v>
      </c>
      <c r="QK408" s="58">
        <f t="shared" si="3810"/>
        <v>0</v>
      </c>
      <c r="QL408" s="58">
        <f t="shared" si="3810"/>
        <v>0</v>
      </c>
      <c r="QM408" s="59">
        <f t="shared" ref="QM408:QQ408" si="3811">SUM(QM409:QM410)</f>
        <v>0</v>
      </c>
      <c r="QN408" s="58">
        <f t="shared" si="3811"/>
        <v>0</v>
      </c>
      <c r="QO408" s="58">
        <f t="shared" si="3811"/>
        <v>0</v>
      </c>
      <c r="QP408" s="58">
        <f t="shared" si="3811"/>
        <v>0</v>
      </c>
      <c r="QQ408" s="109">
        <f t="shared" si="3811"/>
        <v>0</v>
      </c>
      <c r="QR408" s="59">
        <f t="shared" ref="QR408:RB408" si="3812">SUM(QR409:QR410)</f>
        <v>0</v>
      </c>
      <c r="QS408" s="58">
        <f t="shared" si="3812"/>
        <v>0</v>
      </c>
      <c r="QT408" s="58">
        <f t="shared" si="3812"/>
        <v>0</v>
      </c>
      <c r="QU408" s="58">
        <f t="shared" si="3812"/>
        <v>0</v>
      </c>
      <c r="QV408" s="58">
        <f t="shared" si="3812"/>
        <v>0</v>
      </c>
      <c r="QW408" s="58">
        <f t="shared" si="3812"/>
        <v>0</v>
      </c>
      <c r="QX408" s="58">
        <f t="shared" si="3812"/>
        <v>0</v>
      </c>
      <c r="QY408" s="58">
        <f t="shared" si="3812"/>
        <v>0</v>
      </c>
      <c r="QZ408" s="58">
        <f t="shared" si="3812"/>
        <v>0</v>
      </c>
      <c r="RA408" s="58">
        <f t="shared" si="3812"/>
        <v>0</v>
      </c>
      <c r="RB408" s="58">
        <f t="shared" si="3812"/>
        <v>0</v>
      </c>
      <c r="RC408" s="59">
        <f t="shared" ref="RC408:RF408" si="3813">SUM(RC409:RC410)</f>
        <v>0</v>
      </c>
      <c r="RD408" s="58">
        <f t="shared" si="3813"/>
        <v>0</v>
      </c>
      <c r="RE408" s="58">
        <f t="shared" si="3813"/>
        <v>0</v>
      </c>
      <c r="RF408" s="58">
        <f t="shared" si="3813"/>
        <v>0</v>
      </c>
      <c r="RG408" s="58">
        <f t="shared" ref="RG408:RP408" si="3814">SUM(RG409:RG410)</f>
        <v>0</v>
      </c>
      <c r="RH408" s="58">
        <f t="shared" si="3814"/>
        <v>0</v>
      </c>
      <c r="RI408" s="58">
        <f t="shared" si="3814"/>
        <v>0</v>
      </c>
      <c r="RJ408" s="58">
        <f t="shared" si="3814"/>
        <v>0</v>
      </c>
      <c r="RK408" s="58">
        <f t="shared" si="3814"/>
        <v>0</v>
      </c>
      <c r="RL408" s="58">
        <f t="shared" si="3814"/>
        <v>0</v>
      </c>
      <c r="RM408" s="58">
        <f t="shared" si="3814"/>
        <v>0</v>
      </c>
      <c r="RN408" s="58">
        <f t="shared" si="3814"/>
        <v>0</v>
      </c>
      <c r="RO408" s="58">
        <f t="shared" si="3814"/>
        <v>0</v>
      </c>
      <c r="RP408" s="58">
        <f t="shared" si="3814"/>
        <v>0</v>
      </c>
      <c r="RQ408" s="109">
        <f t="shared" ref="RQ408" si="3815">SUM(RQ409:RQ410)</f>
        <v>0</v>
      </c>
      <c r="RR408" s="152">
        <f t="shared" ref="RR408:SC408" si="3816">SUM(RR409:RR410)</f>
        <v>0</v>
      </c>
      <c r="RS408" s="59">
        <f t="shared" si="3816"/>
        <v>0</v>
      </c>
      <c r="RT408" s="58">
        <f t="shared" si="3816"/>
        <v>0</v>
      </c>
      <c r="RU408" s="58">
        <f t="shared" si="3816"/>
        <v>0</v>
      </c>
      <c r="RV408" s="58">
        <f t="shared" si="3816"/>
        <v>0</v>
      </c>
      <c r="RW408" s="58">
        <f t="shared" si="3816"/>
        <v>0</v>
      </c>
      <c r="RX408" s="58">
        <f t="shared" si="3816"/>
        <v>0</v>
      </c>
      <c r="RY408" s="58">
        <f t="shared" si="3816"/>
        <v>0</v>
      </c>
      <c r="RZ408" s="58">
        <f t="shared" si="3816"/>
        <v>0</v>
      </c>
      <c r="SA408" s="58">
        <f t="shared" si="3816"/>
        <v>0</v>
      </c>
      <c r="SB408" s="58">
        <f t="shared" si="3816"/>
        <v>0</v>
      </c>
      <c r="SC408" s="58">
        <f t="shared" si="3816"/>
        <v>0</v>
      </c>
      <c r="SD408" s="59">
        <f t="shared" ref="SD408:SH408" si="3817">SUM(SD409:SD410)</f>
        <v>0</v>
      </c>
      <c r="SE408" s="58">
        <f t="shared" si="3817"/>
        <v>0</v>
      </c>
      <c r="SF408" s="58">
        <f t="shared" si="3817"/>
        <v>0</v>
      </c>
      <c r="SG408" s="58">
        <f t="shared" si="3817"/>
        <v>0</v>
      </c>
      <c r="SH408" s="109">
        <f t="shared" si="3817"/>
        <v>0</v>
      </c>
      <c r="SI408" s="59">
        <f t="shared" ref="SI408:SS408" si="3818">SUM(SI409:SI410)</f>
        <v>0</v>
      </c>
      <c r="SJ408" s="58">
        <f t="shared" si="3818"/>
        <v>0</v>
      </c>
      <c r="SK408" s="58">
        <f t="shared" si="3818"/>
        <v>0</v>
      </c>
      <c r="SL408" s="58">
        <f t="shared" si="3818"/>
        <v>0</v>
      </c>
      <c r="SM408" s="58">
        <f t="shared" si="3818"/>
        <v>0</v>
      </c>
      <c r="SN408" s="58">
        <f t="shared" si="3818"/>
        <v>0</v>
      </c>
      <c r="SO408" s="58">
        <f t="shared" si="3818"/>
        <v>0</v>
      </c>
      <c r="SP408" s="58">
        <f t="shared" si="3818"/>
        <v>0</v>
      </c>
      <c r="SQ408" s="58">
        <f t="shared" si="3818"/>
        <v>0</v>
      </c>
      <c r="SR408" s="58">
        <f t="shared" si="3818"/>
        <v>0</v>
      </c>
      <c r="SS408" s="58">
        <f t="shared" si="3818"/>
        <v>0</v>
      </c>
      <c r="ST408" s="59">
        <f t="shared" ref="ST408:SX408" si="3819">SUM(ST409:ST410)</f>
        <v>0</v>
      </c>
      <c r="SU408" s="58">
        <f t="shared" si="3819"/>
        <v>0</v>
      </c>
      <c r="SV408" s="58">
        <f t="shared" si="3819"/>
        <v>0</v>
      </c>
      <c r="SW408" s="58">
        <f t="shared" si="3819"/>
        <v>0</v>
      </c>
      <c r="SX408" s="109">
        <f t="shared" si="3819"/>
        <v>0</v>
      </c>
      <c r="SY408" s="59">
        <f t="shared" ref="SY408:TI408" si="3820">SUM(SY409:SY410)</f>
        <v>0</v>
      </c>
      <c r="SZ408" s="58">
        <f t="shared" si="3820"/>
        <v>0</v>
      </c>
      <c r="TA408" s="58">
        <f t="shared" si="3820"/>
        <v>0</v>
      </c>
      <c r="TB408" s="58">
        <f t="shared" si="3820"/>
        <v>0</v>
      </c>
      <c r="TC408" s="58">
        <f t="shared" si="3820"/>
        <v>0</v>
      </c>
      <c r="TD408" s="58">
        <f t="shared" si="3820"/>
        <v>0</v>
      </c>
      <c r="TE408" s="58">
        <f t="shared" si="3820"/>
        <v>0</v>
      </c>
      <c r="TF408" s="58">
        <f t="shared" si="3820"/>
        <v>0</v>
      </c>
      <c r="TG408" s="58">
        <f t="shared" si="3820"/>
        <v>0</v>
      </c>
      <c r="TH408" s="58">
        <f t="shared" si="3820"/>
        <v>0</v>
      </c>
      <c r="TI408" s="58">
        <f t="shared" si="3820"/>
        <v>0</v>
      </c>
      <c r="TJ408" s="59">
        <f t="shared" ref="TJ408:TN408" si="3821">SUM(TJ409:TJ410)</f>
        <v>0</v>
      </c>
      <c r="TK408" s="58">
        <f t="shared" si="3821"/>
        <v>0</v>
      </c>
      <c r="TL408" s="58">
        <f t="shared" si="3821"/>
        <v>0</v>
      </c>
      <c r="TM408" s="58">
        <f t="shared" si="3821"/>
        <v>0</v>
      </c>
      <c r="TN408" s="109">
        <f t="shared" si="3821"/>
        <v>0</v>
      </c>
      <c r="TO408" s="59">
        <f t="shared" ref="TO408:TY408" si="3822">SUM(TO409:TO410)</f>
        <v>0</v>
      </c>
      <c r="TP408" s="58">
        <f t="shared" si="3822"/>
        <v>0</v>
      </c>
      <c r="TQ408" s="58">
        <f t="shared" si="3822"/>
        <v>0</v>
      </c>
      <c r="TR408" s="58">
        <f t="shared" si="3822"/>
        <v>0</v>
      </c>
      <c r="TS408" s="58">
        <f t="shared" si="3822"/>
        <v>0</v>
      </c>
      <c r="TT408" s="58">
        <f t="shared" si="3822"/>
        <v>0</v>
      </c>
      <c r="TU408" s="58">
        <f t="shared" si="3822"/>
        <v>0</v>
      </c>
      <c r="TV408" s="58">
        <f t="shared" si="3822"/>
        <v>0</v>
      </c>
      <c r="TW408" s="58">
        <f t="shared" si="3822"/>
        <v>0</v>
      </c>
      <c r="TX408" s="58">
        <f t="shared" si="3822"/>
        <v>0</v>
      </c>
      <c r="TY408" s="58">
        <f t="shared" si="3822"/>
        <v>0</v>
      </c>
      <c r="TZ408" s="59">
        <f t="shared" ref="TZ408:UD408" si="3823">SUM(TZ409:TZ410)</f>
        <v>0</v>
      </c>
      <c r="UA408" s="58">
        <f t="shared" si="3823"/>
        <v>0</v>
      </c>
      <c r="UB408" s="58">
        <f t="shared" si="3823"/>
        <v>0</v>
      </c>
      <c r="UC408" s="58">
        <f t="shared" si="3823"/>
        <v>0</v>
      </c>
      <c r="UD408" s="109">
        <f t="shared" si="3823"/>
        <v>0</v>
      </c>
      <c r="UE408" s="59">
        <f t="shared" ref="UE408:UO408" si="3824">SUM(UE409:UE410)</f>
        <v>0</v>
      </c>
      <c r="UF408" s="58">
        <f t="shared" si="3824"/>
        <v>0</v>
      </c>
      <c r="UG408" s="58">
        <f t="shared" si="3824"/>
        <v>0</v>
      </c>
      <c r="UH408" s="58">
        <f t="shared" si="3824"/>
        <v>0</v>
      </c>
      <c r="UI408" s="58">
        <f t="shared" si="3824"/>
        <v>0</v>
      </c>
      <c r="UJ408" s="58">
        <f t="shared" si="3824"/>
        <v>0</v>
      </c>
      <c r="UK408" s="58">
        <f t="shared" si="3824"/>
        <v>0</v>
      </c>
      <c r="UL408" s="58">
        <f t="shared" si="3824"/>
        <v>0</v>
      </c>
      <c r="UM408" s="58">
        <f t="shared" si="3824"/>
        <v>0</v>
      </c>
      <c r="UN408" s="58">
        <f t="shared" si="3824"/>
        <v>0</v>
      </c>
      <c r="UO408" s="58">
        <f t="shared" si="3824"/>
        <v>0</v>
      </c>
      <c r="UP408" s="59">
        <f t="shared" ref="UP408:US408" si="3825">SUM(UP409:UP410)</f>
        <v>0</v>
      </c>
      <c r="UQ408" s="58">
        <f t="shared" si="3825"/>
        <v>0</v>
      </c>
      <c r="UR408" s="58">
        <f t="shared" si="3825"/>
        <v>0</v>
      </c>
      <c r="US408" s="58">
        <f t="shared" si="3825"/>
        <v>0</v>
      </c>
      <c r="UT408" s="58">
        <f t="shared" ref="UT408:VC408" si="3826">SUM(UT409:UT410)</f>
        <v>0</v>
      </c>
      <c r="UU408" s="58">
        <f t="shared" si="3826"/>
        <v>0</v>
      </c>
      <c r="UV408" s="58">
        <f t="shared" si="3826"/>
        <v>0</v>
      </c>
      <c r="UW408" s="58">
        <f t="shared" si="3826"/>
        <v>0</v>
      </c>
      <c r="UX408" s="58">
        <f t="shared" si="3826"/>
        <v>0</v>
      </c>
      <c r="UY408" s="58">
        <f t="shared" si="3826"/>
        <v>0</v>
      </c>
      <c r="UZ408" s="58">
        <f t="shared" si="3826"/>
        <v>0</v>
      </c>
      <c r="VA408" s="58">
        <f t="shared" si="3826"/>
        <v>0</v>
      </c>
      <c r="VB408" s="58">
        <f t="shared" si="3826"/>
        <v>0</v>
      </c>
      <c r="VC408" s="58">
        <f t="shared" si="3826"/>
        <v>0</v>
      </c>
      <c r="VD408" s="109">
        <f t="shared" ref="VD408" si="3827">SUM(VD409:VD410)</f>
        <v>0</v>
      </c>
      <c r="VE408" s="10" t="str">
        <f t="shared" si="3632"/>
        <v>-</v>
      </c>
    </row>
    <row r="409" spans="1:577" ht="20.149999999999999" customHeight="1">
      <c r="A409" s="40"/>
      <c r="B409" s="40"/>
      <c r="C409" s="41">
        <v>23003</v>
      </c>
      <c r="D409" s="42" t="s">
        <v>348</v>
      </c>
      <c r="E409" s="193">
        <f>SUM(F409:I409)</f>
        <v>0</v>
      </c>
      <c r="F409" s="194"/>
      <c r="G409" s="194"/>
      <c r="H409" s="195"/>
      <c r="I409" s="229"/>
      <c r="J409" s="241">
        <f t="shared" ref="J409:J410" si="3828">SUM(K409:Y409)</f>
        <v>0</v>
      </c>
      <c r="K409" s="61"/>
      <c r="L409" s="60"/>
      <c r="M409" s="60"/>
      <c r="N409" s="60"/>
      <c r="O409" s="60"/>
      <c r="P409" s="60"/>
      <c r="Q409" s="60"/>
      <c r="R409" s="60"/>
      <c r="S409" s="60"/>
      <c r="T409" s="60"/>
      <c r="U409" s="61"/>
      <c r="V409" s="60"/>
      <c r="W409" s="60"/>
      <c r="X409" s="60"/>
      <c r="Y409" s="110"/>
      <c r="Z409" s="169">
        <f t="shared" ref="Z409:Z410" si="3829">SUM(AA409:AO409)</f>
        <v>0</v>
      </c>
      <c r="AA409" s="60"/>
      <c r="AB409" s="60"/>
      <c r="AC409" s="60"/>
      <c r="AD409" s="60"/>
      <c r="AE409" s="60"/>
      <c r="AF409" s="60"/>
      <c r="AG409" s="60"/>
      <c r="AH409" s="60"/>
      <c r="AI409" s="60"/>
      <c r="AJ409" s="60"/>
      <c r="AK409" s="61"/>
      <c r="AL409" s="60"/>
      <c r="AM409" s="60"/>
      <c r="AN409" s="60"/>
      <c r="AO409" s="110"/>
      <c r="AP409" s="169">
        <f t="shared" ref="AP409:AP410" si="3830">SUM(AQ409:BE409)</f>
        <v>0</v>
      </c>
      <c r="AQ409" s="60"/>
      <c r="AR409" s="60"/>
      <c r="AS409" s="60"/>
      <c r="AT409" s="60"/>
      <c r="AU409" s="60"/>
      <c r="AV409" s="60"/>
      <c r="AW409" s="60"/>
      <c r="AX409" s="60"/>
      <c r="AY409" s="60"/>
      <c r="AZ409" s="60"/>
      <c r="BA409" s="61"/>
      <c r="BB409" s="60"/>
      <c r="BC409" s="60"/>
      <c r="BD409" s="60"/>
      <c r="BE409" s="110"/>
      <c r="BF409" s="169">
        <f t="shared" ref="BF409:BF410" si="3831">SUM(BG409:BU409)</f>
        <v>0</v>
      </c>
      <c r="BG409" s="60"/>
      <c r="BH409" s="60"/>
      <c r="BI409" s="60"/>
      <c r="BJ409" s="60"/>
      <c r="BK409" s="60"/>
      <c r="BL409" s="60"/>
      <c r="BM409" s="60"/>
      <c r="BN409" s="60"/>
      <c r="BO409" s="60"/>
      <c r="BP409" s="60"/>
      <c r="BQ409" s="61"/>
      <c r="BR409" s="60"/>
      <c r="BS409" s="60"/>
      <c r="BT409" s="60"/>
      <c r="BU409" s="110"/>
      <c r="BV409" s="169">
        <f t="shared" ref="BV409:BV410" si="3832">SUM(BW409:CU409)</f>
        <v>0</v>
      </c>
      <c r="BW409" s="60"/>
      <c r="BX409" s="60"/>
      <c r="BY409" s="60"/>
      <c r="BZ409" s="60"/>
      <c r="CA409" s="60"/>
      <c r="CB409" s="60"/>
      <c r="CC409" s="60"/>
      <c r="CD409" s="60"/>
      <c r="CE409" s="60"/>
      <c r="CF409" s="60"/>
      <c r="CG409" s="61"/>
      <c r="CH409" s="60"/>
      <c r="CI409" s="60"/>
      <c r="CJ409" s="60"/>
      <c r="CK409" s="60"/>
      <c r="CL409" s="60"/>
      <c r="CM409" s="60"/>
      <c r="CN409" s="60"/>
      <c r="CO409" s="60"/>
      <c r="CP409" s="60"/>
      <c r="CQ409" s="60"/>
      <c r="CR409" s="60"/>
      <c r="CS409" s="60"/>
      <c r="CT409" s="60"/>
      <c r="CU409" s="110"/>
      <c r="CV409" s="173"/>
      <c r="CW409" s="169">
        <f t="shared" ref="CW409:CW410" si="3833">SUM(CX409:DL409)</f>
        <v>0</v>
      </c>
      <c r="CX409" s="60"/>
      <c r="CY409" s="60"/>
      <c r="CZ409" s="60"/>
      <c r="DA409" s="60"/>
      <c r="DB409" s="60"/>
      <c r="DC409" s="60"/>
      <c r="DD409" s="60"/>
      <c r="DE409" s="60"/>
      <c r="DF409" s="60"/>
      <c r="DG409" s="60"/>
      <c r="DH409" s="61"/>
      <c r="DI409" s="60"/>
      <c r="DJ409" s="60"/>
      <c r="DK409" s="60"/>
      <c r="DL409" s="110"/>
      <c r="DM409" s="169">
        <f t="shared" ref="DM409:DM410" si="3834">SUM(DN409:EB409)</f>
        <v>0</v>
      </c>
      <c r="DN409" s="60"/>
      <c r="DO409" s="60"/>
      <c r="DP409" s="60"/>
      <c r="DQ409" s="60"/>
      <c r="DR409" s="60"/>
      <c r="DS409" s="60"/>
      <c r="DT409" s="60"/>
      <c r="DU409" s="60"/>
      <c r="DV409" s="60"/>
      <c r="DW409" s="60"/>
      <c r="DX409" s="61"/>
      <c r="DY409" s="60"/>
      <c r="DZ409" s="60"/>
      <c r="EA409" s="60"/>
      <c r="EB409" s="110"/>
      <c r="EC409" s="169">
        <f t="shared" ref="EC409:EC410" si="3835">SUM(ED409:ER409)</f>
        <v>0</v>
      </c>
      <c r="ED409" s="60"/>
      <c r="EE409" s="60"/>
      <c r="EF409" s="60"/>
      <c r="EG409" s="60"/>
      <c r="EH409" s="60"/>
      <c r="EI409" s="60"/>
      <c r="EJ409" s="60"/>
      <c r="EK409" s="60"/>
      <c r="EL409" s="60"/>
      <c r="EM409" s="60"/>
      <c r="EN409" s="61"/>
      <c r="EO409" s="60"/>
      <c r="EP409" s="60"/>
      <c r="EQ409" s="60"/>
      <c r="ER409" s="110"/>
      <c r="ES409" s="169">
        <f t="shared" ref="ES409:ES410" si="3836">SUM(ET409:FH409)</f>
        <v>0</v>
      </c>
      <c r="ET409" s="60"/>
      <c r="EU409" s="60"/>
      <c r="EV409" s="60"/>
      <c r="EW409" s="60"/>
      <c r="EX409" s="60"/>
      <c r="EY409" s="60"/>
      <c r="EZ409" s="60"/>
      <c r="FA409" s="60"/>
      <c r="FB409" s="60"/>
      <c r="FC409" s="60"/>
      <c r="FD409" s="61"/>
      <c r="FE409" s="60"/>
      <c r="FF409" s="60"/>
      <c r="FG409" s="60"/>
      <c r="FH409" s="110"/>
      <c r="FI409" s="169">
        <f t="shared" ref="FI409:FI410" si="3837">SUM(FJ409:FX409)</f>
        <v>0</v>
      </c>
      <c r="FJ409" s="60"/>
      <c r="FK409" s="60"/>
      <c r="FL409" s="60"/>
      <c r="FM409" s="60"/>
      <c r="FN409" s="60"/>
      <c r="FO409" s="60"/>
      <c r="FP409" s="60"/>
      <c r="FQ409" s="60"/>
      <c r="FR409" s="60"/>
      <c r="FS409" s="60"/>
      <c r="FT409" s="61"/>
      <c r="FU409" s="60"/>
      <c r="FV409" s="60"/>
      <c r="FW409" s="60"/>
      <c r="FX409" s="110"/>
      <c r="FY409" s="169">
        <f t="shared" ref="FY409:FY410" si="3838">SUM(FZ409:GN409)</f>
        <v>0</v>
      </c>
      <c r="FZ409" s="60"/>
      <c r="GA409" s="60"/>
      <c r="GB409" s="60"/>
      <c r="GC409" s="60"/>
      <c r="GD409" s="60"/>
      <c r="GE409" s="60"/>
      <c r="GF409" s="60"/>
      <c r="GG409" s="60"/>
      <c r="GH409" s="60"/>
      <c r="GI409" s="60"/>
      <c r="GJ409" s="61"/>
      <c r="GK409" s="60"/>
      <c r="GL409" s="60"/>
      <c r="GM409" s="60"/>
      <c r="GN409" s="110"/>
      <c r="GO409" s="169">
        <f t="shared" ref="GO409:GO410" si="3839">SUM(GP409:HN409)</f>
        <v>0</v>
      </c>
      <c r="GP409" s="60"/>
      <c r="GQ409" s="60"/>
      <c r="GR409" s="60"/>
      <c r="GS409" s="60"/>
      <c r="GT409" s="60"/>
      <c r="GU409" s="60"/>
      <c r="GV409" s="60"/>
      <c r="GW409" s="60"/>
      <c r="GX409" s="60"/>
      <c r="GY409" s="60"/>
      <c r="GZ409" s="61"/>
      <c r="HA409" s="60"/>
      <c r="HB409" s="60"/>
      <c r="HC409" s="60"/>
      <c r="HD409" s="60"/>
      <c r="HE409" s="60"/>
      <c r="HF409" s="60"/>
      <c r="HG409" s="60"/>
      <c r="HH409" s="60"/>
      <c r="HI409" s="60"/>
      <c r="HJ409" s="60"/>
      <c r="HK409" s="60"/>
      <c r="HL409" s="60"/>
      <c r="HM409" s="60"/>
      <c r="HN409" s="110"/>
      <c r="HO409" s="172"/>
      <c r="HP409" s="173"/>
      <c r="HQ409" s="169">
        <f t="shared" ref="HQ409:HQ410" si="3840">SUM(HR409:IF409)</f>
        <v>0</v>
      </c>
      <c r="HR409" s="60"/>
      <c r="HS409" s="60"/>
      <c r="HT409" s="60"/>
      <c r="HU409" s="60"/>
      <c r="HV409" s="60"/>
      <c r="HW409" s="60"/>
      <c r="HX409" s="60"/>
      <c r="HY409" s="60"/>
      <c r="HZ409" s="60"/>
      <c r="IA409" s="60"/>
      <c r="IB409" s="61"/>
      <c r="IC409" s="60"/>
      <c r="ID409" s="60"/>
      <c r="IE409" s="60"/>
      <c r="IF409" s="110"/>
      <c r="IG409" s="169">
        <f t="shared" ref="IG409:IG410" si="3841">SUM(IH409:IV409)</f>
        <v>0</v>
      </c>
      <c r="IH409" s="60"/>
      <c r="II409" s="60"/>
      <c r="IJ409" s="60"/>
      <c r="IK409" s="60"/>
      <c r="IL409" s="60"/>
      <c r="IM409" s="60"/>
      <c r="IN409" s="60"/>
      <c r="IO409" s="60"/>
      <c r="IP409" s="60"/>
      <c r="IQ409" s="60"/>
      <c r="IR409" s="61"/>
      <c r="IS409" s="60"/>
      <c r="IT409" s="60"/>
      <c r="IU409" s="60"/>
      <c r="IV409" s="110"/>
      <c r="IW409" s="169">
        <f t="shared" ref="IW409:IW410" si="3842">SUM(IX409:JL409)</f>
        <v>0</v>
      </c>
      <c r="IX409" s="60"/>
      <c r="IY409" s="60"/>
      <c r="IZ409" s="60"/>
      <c r="JA409" s="60"/>
      <c r="JB409" s="60"/>
      <c r="JC409" s="60"/>
      <c r="JD409" s="60"/>
      <c r="JE409" s="60"/>
      <c r="JF409" s="60"/>
      <c r="JG409" s="60"/>
      <c r="JH409" s="61"/>
      <c r="JI409" s="60"/>
      <c r="JJ409" s="60"/>
      <c r="JK409" s="60"/>
      <c r="JL409" s="110"/>
      <c r="JM409" s="169">
        <f t="shared" ref="JM409:JM410" si="3843">SUM(JN409:KB409)</f>
        <v>0</v>
      </c>
      <c r="JN409" s="60"/>
      <c r="JO409" s="60"/>
      <c r="JP409" s="60"/>
      <c r="JQ409" s="60"/>
      <c r="JR409" s="60"/>
      <c r="JS409" s="60"/>
      <c r="JT409" s="60"/>
      <c r="JU409" s="60"/>
      <c r="JV409" s="60"/>
      <c r="JW409" s="60"/>
      <c r="JX409" s="61"/>
      <c r="JY409" s="60"/>
      <c r="JZ409" s="60"/>
      <c r="KA409" s="60"/>
      <c r="KB409" s="110"/>
      <c r="KC409" s="169">
        <f t="shared" ref="KC409:KC410" si="3844">SUM(KD409:LB409)</f>
        <v>0</v>
      </c>
      <c r="KD409" s="60"/>
      <c r="KE409" s="60"/>
      <c r="KF409" s="60"/>
      <c r="KG409" s="60"/>
      <c r="KH409" s="60"/>
      <c r="KI409" s="60"/>
      <c r="KJ409" s="60"/>
      <c r="KK409" s="60"/>
      <c r="KL409" s="60"/>
      <c r="KM409" s="60"/>
      <c r="KN409" s="61"/>
      <c r="KO409" s="60"/>
      <c r="KP409" s="60"/>
      <c r="KQ409" s="60"/>
      <c r="KR409" s="60"/>
      <c r="KS409" s="60"/>
      <c r="KT409" s="60"/>
      <c r="KU409" s="60"/>
      <c r="KV409" s="60"/>
      <c r="KW409" s="60"/>
      <c r="KX409" s="60"/>
      <c r="KY409" s="60"/>
      <c r="KZ409" s="60"/>
      <c r="LA409" s="60"/>
      <c r="LB409" s="110"/>
      <c r="LC409" s="173"/>
      <c r="LD409" s="169">
        <f t="shared" ref="LD409:LD410" si="3845">SUM(LE409:LS409)</f>
        <v>0</v>
      </c>
      <c r="LE409" s="60"/>
      <c r="LF409" s="60"/>
      <c r="LG409" s="60"/>
      <c r="LH409" s="60"/>
      <c r="LI409" s="60"/>
      <c r="LJ409" s="60"/>
      <c r="LK409" s="60"/>
      <c r="LL409" s="60"/>
      <c r="LM409" s="60"/>
      <c r="LN409" s="60"/>
      <c r="LO409" s="61"/>
      <c r="LP409" s="60"/>
      <c r="LQ409" s="60"/>
      <c r="LR409" s="60"/>
      <c r="LS409" s="110"/>
      <c r="LT409" s="169">
        <f t="shared" ref="LT409:LT410" si="3846">SUM(LU409:MI409)</f>
        <v>0</v>
      </c>
      <c r="LU409" s="60"/>
      <c r="LV409" s="60"/>
      <c r="LW409" s="60"/>
      <c r="LX409" s="60"/>
      <c r="LY409" s="60"/>
      <c r="LZ409" s="60"/>
      <c r="MA409" s="60"/>
      <c r="MB409" s="60"/>
      <c r="MC409" s="60"/>
      <c r="MD409" s="60"/>
      <c r="ME409" s="61"/>
      <c r="MF409" s="60"/>
      <c r="MG409" s="60"/>
      <c r="MH409" s="60"/>
      <c r="MI409" s="110"/>
      <c r="MJ409" s="169">
        <f t="shared" ref="MJ409:MJ410" si="3847">SUM(MK409:MY409)</f>
        <v>0</v>
      </c>
      <c r="MK409" s="60"/>
      <c r="ML409" s="60"/>
      <c r="MM409" s="60"/>
      <c r="MN409" s="60"/>
      <c r="MO409" s="60"/>
      <c r="MP409" s="60"/>
      <c r="MQ409" s="60"/>
      <c r="MR409" s="60"/>
      <c r="MS409" s="60"/>
      <c r="MT409" s="60"/>
      <c r="MU409" s="61"/>
      <c r="MV409" s="60"/>
      <c r="MW409" s="60"/>
      <c r="MX409" s="60"/>
      <c r="MY409" s="110"/>
      <c r="MZ409" s="169">
        <f t="shared" ref="MZ409:MZ410" si="3848">SUM(NA409:NO409)</f>
        <v>0</v>
      </c>
      <c r="NA409" s="60"/>
      <c r="NB409" s="60"/>
      <c r="NC409" s="60"/>
      <c r="ND409" s="60"/>
      <c r="NE409" s="60"/>
      <c r="NF409" s="60"/>
      <c r="NG409" s="60"/>
      <c r="NH409" s="60"/>
      <c r="NI409" s="60"/>
      <c r="NJ409" s="60"/>
      <c r="NK409" s="61"/>
      <c r="NL409" s="60"/>
      <c r="NM409" s="60"/>
      <c r="NN409" s="60"/>
      <c r="NO409" s="110"/>
      <c r="NP409" s="169">
        <f t="shared" ref="NP409:NP410" si="3849">SUM(NQ409:OE409)</f>
        <v>0</v>
      </c>
      <c r="NQ409" s="60"/>
      <c r="NR409" s="60"/>
      <c r="NS409" s="60"/>
      <c r="NT409" s="60"/>
      <c r="NU409" s="60"/>
      <c r="NV409" s="60"/>
      <c r="NW409" s="60"/>
      <c r="NX409" s="60"/>
      <c r="NY409" s="60"/>
      <c r="NZ409" s="60"/>
      <c r="OA409" s="61"/>
      <c r="OB409" s="60"/>
      <c r="OC409" s="60"/>
      <c r="OD409" s="60"/>
      <c r="OE409" s="110"/>
      <c r="OF409" s="169">
        <f t="shared" ref="OF409:OF410" si="3850">SUM(OG409:OU409)</f>
        <v>0</v>
      </c>
      <c r="OG409" s="60"/>
      <c r="OH409" s="60"/>
      <c r="OI409" s="60"/>
      <c r="OJ409" s="60"/>
      <c r="OK409" s="60"/>
      <c r="OL409" s="60"/>
      <c r="OM409" s="60"/>
      <c r="ON409" s="60"/>
      <c r="OO409" s="60"/>
      <c r="OP409" s="60"/>
      <c r="OQ409" s="61"/>
      <c r="OR409" s="60"/>
      <c r="OS409" s="60"/>
      <c r="OT409" s="60"/>
      <c r="OU409" s="110"/>
      <c r="OV409" s="169">
        <f t="shared" ref="OV409:OV410" si="3851">SUM(OW409:PK409)</f>
        <v>0</v>
      </c>
      <c r="OW409" s="60"/>
      <c r="OX409" s="60"/>
      <c r="OY409" s="60"/>
      <c r="OZ409" s="60"/>
      <c r="PA409" s="60"/>
      <c r="PB409" s="60"/>
      <c r="PC409" s="60"/>
      <c r="PD409" s="60"/>
      <c r="PE409" s="60"/>
      <c r="PF409" s="60"/>
      <c r="PG409" s="61"/>
      <c r="PH409" s="60"/>
      <c r="PI409" s="60"/>
      <c r="PJ409" s="60"/>
      <c r="PK409" s="110"/>
      <c r="PL409" s="169">
        <f t="shared" ref="PL409:PL410" si="3852">SUM(PM409:QA409)</f>
        <v>0</v>
      </c>
      <c r="PM409" s="60"/>
      <c r="PN409" s="60"/>
      <c r="PO409" s="60"/>
      <c r="PP409" s="60"/>
      <c r="PQ409" s="60"/>
      <c r="PR409" s="60"/>
      <c r="PS409" s="60"/>
      <c r="PT409" s="60"/>
      <c r="PU409" s="60"/>
      <c r="PV409" s="60"/>
      <c r="PW409" s="61"/>
      <c r="PX409" s="60"/>
      <c r="PY409" s="60"/>
      <c r="PZ409" s="60"/>
      <c r="QA409" s="110"/>
      <c r="QB409" s="169">
        <f t="shared" ref="QB409:QB410" si="3853">SUM(QC409:QQ409)</f>
        <v>0</v>
      </c>
      <c r="QC409" s="60"/>
      <c r="QD409" s="60"/>
      <c r="QE409" s="60"/>
      <c r="QF409" s="60"/>
      <c r="QG409" s="60"/>
      <c r="QH409" s="60"/>
      <c r="QI409" s="60"/>
      <c r="QJ409" s="60"/>
      <c r="QK409" s="60"/>
      <c r="QL409" s="60"/>
      <c r="QM409" s="61"/>
      <c r="QN409" s="60"/>
      <c r="QO409" s="60"/>
      <c r="QP409" s="60"/>
      <c r="QQ409" s="110"/>
      <c r="QR409" s="169">
        <f t="shared" ref="QR409:QR410" si="3854">SUM(QS409:RQ409)</f>
        <v>0</v>
      </c>
      <c r="QS409" s="60"/>
      <c r="QT409" s="60"/>
      <c r="QU409" s="60"/>
      <c r="QV409" s="60"/>
      <c r="QW409" s="60"/>
      <c r="QX409" s="60"/>
      <c r="QY409" s="60"/>
      <c r="QZ409" s="60"/>
      <c r="RA409" s="60"/>
      <c r="RB409" s="60"/>
      <c r="RC409" s="61"/>
      <c r="RD409" s="60"/>
      <c r="RE409" s="60"/>
      <c r="RF409" s="60"/>
      <c r="RG409" s="60"/>
      <c r="RH409" s="60"/>
      <c r="RI409" s="60"/>
      <c r="RJ409" s="60"/>
      <c r="RK409" s="60"/>
      <c r="RL409" s="60"/>
      <c r="RM409" s="60"/>
      <c r="RN409" s="60"/>
      <c r="RO409" s="60"/>
      <c r="RP409" s="60"/>
      <c r="RQ409" s="110"/>
      <c r="RR409" s="173"/>
      <c r="RS409" s="169">
        <f t="shared" ref="RS409:RS410" si="3855">SUM(RT409:SH409)</f>
        <v>0</v>
      </c>
      <c r="RT409" s="60"/>
      <c r="RU409" s="60"/>
      <c r="RV409" s="60"/>
      <c r="RW409" s="60"/>
      <c r="RX409" s="60"/>
      <c r="RY409" s="60"/>
      <c r="RZ409" s="60"/>
      <c r="SA409" s="60"/>
      <c r="SB409" s="60"/>
      <c r="SC409" s="60"/>
      <c r="SD409" s="61"/>
      <c r="SE409" s="60"/>
      <c r="SF409" s="60"/>
      <c r="SG409" s="60"/>
      <c r="SH409" s="110"/>
      <c r="SI409" s="169">
        <f t="shared" ref="SI409:SI410" si="3856">SUM(SJ409:SX409)</f>
        <v>0</v>
      </c>
      <c r="SJ409" s="60"/>
      <c r="SK409" s="60"/>
      <c r="SL409" s="60"/>
      <c r="SM409" s="60"/>
      <c r="SN409" s="60"/>
      <c r="SO409" s="60"/>
      <c r="SP409" s="60"/>
      <c r="SQ409" s="60"/>
      <c r="SR409" s="60"/>
      <c r="SS409" s="60"/>
      <c r="ST409" s="61"/>
      <c r="SU409" s="60"/>
      <c r="SV409" s="60"/>
      <c r="SW409" s="60"/>
      <c r="SX409" s="110"/>
      <c r="SY409" s="169">
        <f t="shared" ref="SY409:SY410" si="3857">SUM(SZ409:TN409)</f>
        <v>0</v>
      </c>
      <c r="SZ409" s="60"/>
      <c r="TA409" s="60"/>
      <c r="TB409" s="60"/>
      <c r="TC409" s="60"/>
      <c r="TD409" s="60"/>
      <c r="TE409" s="60"/>
      <c r="TF409" s="60"/>
      <c r="TG409" s="60"/>
      <c r="TH409" s="60"/>
      <c r="TI409" s="60"/>
      <c r="TJ409" s="61"/>
      <c r="TK409" s="60"/>
      <c r="TL409" s="60"/>
      <c r="TM409" s="60"/>
      <c r="TN409" s="110"/>
      <c r="TO409" s="169">
        <f t="shared" ref="TO409:TO410" si="3858">SUM(TP409:UD409)</f>
        <v>0</v>
      </c>
      <c r="TP409" s="60"/>
      <c r="TQ409" s="60"/>
      <c r="TR409" s="60"/>
      <c r="TS409" s="60"/>
      <c r="TT409" s="60"/>
      <c r="TU409" s="60"/>
      <c r="TV409" s="60"/>
      <c r="TW409" s="60"/>
      <c r="TX409" s="60"/>
      <c r="TY409" s="60"/>
      <c r="TZ409" s="61"/>
      <c r="UA409" s="60"/>
      <c r="UB409" s="60"/>
      <c r="UC409" s="60"/>
      <c r="UD409" s="110"/>
      <c r="UE409" s="169">
        <f t="shared" ref="UE409:UE410" si="3859">SUM(UF409:VD409)</f>
        <v>0</v>
      </c>
      <c r="UF409" s="60"/>
      <c r="UG409" s="60"/>
      <c r="UH409" s="60"/>
      <c r="UI409" s="60"/>
      <c r="UJ409" s="60"/>
      <c r="UK409" s="60"/>
      <c r="UL409" s="60"/>
      <c r="UM409" s="60"/>
      <c r="UN409" s="60"/>
      <c r="UO409" s="60"/>
      <c r="UP409" s="61"/>
      <c r="UQ409" s="60"/>
      <c r="UR409" s="60"/>
      <c r="US409" s="60"/>
      <c r="UT409" s="60"/>
      <c r="UU409" s="60"/>
      <c r="UV409" s="60"/>
      <c r="UW409" s="60"/>
      <c r="UX409" s="60"/>
      <c r="UY409" s="60"/>
      <c r="UZ409" s="60"/>
      <c r="VA409" s="60"/>
      <c r="VB409" s="60"/>
      <c r="VC409" s="60"/>
      <c r="VD409" s="110"/>
      <c r="VE409" s="10" t="str">
        <f t="shared" si="3632"/>
        <v>-</v>
      </c>
    </row>
    <row r="410" spans="1:577" ht="20.149999999999999" customHeight="1">
      <c r="A410" s="40"/>
      <c r="B410" s="40"/>
      <c r="C410" s="41">
        <v>23005</v>
      </c>
      <c r="D410" s="42" t="s">
        <v>349</v>
      </c>
      <c r="E410" s="193">
        <f>SUM(F410:I410)</f>
        <v>0</v>
      </c>
      <c r="F410" s="194"/>
      <c r="G410" s="194"/>
      <c r="H410" s="195"/>
      <c r="I410" s="229"/>
      <c r="J410" s="241">
        <f t="shared" si="3828"/>
        <v>0</v>
      </c>
      <c r="K410" s="61"/>
      <c r="L410" s="60"/>
      <c r="M410" s="60"/>
      <c r="N410" s="60"/>
      <c r="O410" s="60"/>
      <c r="P410" s="60"/>
      <c r="Q410" s="60"/>
      <c r="R410" s="60"/>
      <c r="S410" s="60"/>
      <c r="T410" s="60"/>
      <c r="U410" s="61"/>
      <c r="V410" s="60"/>
      <c r="W410" s="60"/>
      <c r="X410" s="60"/>
      <c r="Y410" s="110"/>
      <c r="Z410" s="169">
        <f t="shared" si="3829"/>
        <v>0</v>
      </c>
      <c r="AA410" s="60"/>
      <c r="AB410" s="60"/>
      <c r="AC410" s="60"/>
      <c r="AD410" s="60"/>
      <c r="AE410" s="60"/>
      <c r="AF410" s="60"/>
      <c r="AG410" s="60"/>
      <c r="AH410" s="60"/>
      <c r="AI410" s="60"/>
      <c r="AJ410" s="60"/>
      <c r="AK410" s="61"/>
      <c r="AL410" s="60"/>
      <c r="AM410" s="60"/>
      <c r="AN410" s="60"/>
      <c r="AO410" s="110"/>
      <c r="AP410" s="169">
        <f t="shared" si="3830"/>
        <v>0</v>
      </c>
      <c r="AQ410" s="60"/>
      <c r="AR410" s="60"/>
      <c r="AS410" s="60"/>
      <c r="AT410" s="60"/>
      <c r="AU410" s="60"/>
      <c r="AV410" s="60"/>
      <c r="AW410" s="60"/>
      <c r="AX410" s="60"/>
      <c r="AY410" s="60"/>
      <c r="AZ410" s="60"/>
      <c r="BA410" s="61"/>
      <c r="BB410" s="60"/>
      <c r="BC410" s="60"/>
      <c r="BD410" s="60"/>
      <c r="BE410" s="110"/>
      <c r="BF410" s="169">
        <f t="shared" si="3831"/>
        <v>0</v>
      </c>
      <c r="BG410" s="60"/>
      <c r="BH410" s="60"/>
      <c r="BI410" s="60"/>
      <c r="BJ410" s="60"/>
      <c r="BK410" s="60"/>
      <c r="BL410" s="60"/>
      <c r="BM410" s="60"/>
      <c r="BN410" s="60"/>
      <c r="BO410" s="60"/>
      <c r="BP410" s="60"/>
      <c r="BQ410" s="61"/>
      <c r="BR410" s="60"/>
      <c r="BS410" s="60"/>
      <c r="BT410" s="60"/>
      <c r="BU410" s="110"/>
      <c r="BV410" s="169">
        <f t="shared" si="3832"/>
        <v>0</v>
      </c>
      <c r="BW410" s="60"/>
      <c r="BX410" s="60"/>
      <c r="BY410" s="60"/>
      <c r="BZ410" s="60"/>
      <c r="CA410" s="60"/>
      <c r="CB410" s="60"/>
      <c r="CC410" s="60"/>
      <c r="CD410" s="60"/>
      <c r="CE410" s="60"/>
      <c r="CF410" s="60"/>
      <c r="CG410" s="61"/>
      <c r="CH410" s="60"/>
      <c r="CI410" s="60"/>
      <c r="CJ410" s="60"/>
      <c r="CK410" s="60"/>
      <c r="CL410" s="60"/>
      <c r="CM410" s="60"/>
      <c r="CN410" s="60"/>
      <c r="CO410" s="60"/>
      <c r="CP410" s="60"/>
      <c r="CQ410" s="60"/>
      <c r="CR410" s="60"/>
      <c r="CS410" s="60"/>
      <c r="CT410" s="60"/>
      <c r="CU410" s="110"/>
      <c r="CV410" s="173"/>
      <c r="CW410" s="169">
        <f t="shared" si="3833"/>
        <v>0</v>
      </c>
      <c r="CX410" s="60"/>
      <c r="CY410" s="60"/>
      <c r="CZ410" s="60"/>
      <c r="DA410" s="60"/>
      <c r="DB410" s="60"/>
      <c r="DC410" s="60"/>
      <c r="DD410" s="60"/>
      <c r="DE410" s="60"/>
      <c r="DF410" s="60"/>
      <c r="DG410" s="60"/>
      <c r="DH410" s="61"/>
      <c r="DI410" s="60"/>
      <c r="DJ410" s="60"/>
      <c r="DK410" s="60"/>
      <c r="DL410" s="110"/>
      <c r="DM410" s="169">
        <f t="shared" si="3834"/>
        <v>0</v>
      </c>
      <c r="DN410" s="60"/>
      <c r="DO410" s="60"/>
      <c r="DP410" s="60"/>
      <c r="DQ410" s="60"/>
      <c r="DR410" s="60"/>
      <c r="DS410" s="60"/>
      <c r="DT410" s="60"/>
      <c r="DU410" s="60"/>
      <c r="DV410" s="60"/>
      <c r="DW410" s="60"/>
      <c r="DX410" s="61"/>
      <c r="DY410" s="60"/>
      <c r="DZ410" s="60"/>
      <c r="EA410" s="60"/>
      <c r="EB410" s="110"/>
      <c r="EC410" s="169">
        <f t="shared" si="3835"/>
        <v>0</v>
      </c>
      <c r="ED410" s="60"/>
      <c r="EE410" s="60"/>
      <c r="EF410" s="60"/>
      <c r="EG410" s="60"/>
      <c r="EH410" s="60"/>
      <c r="EI410" s="60"/>
      <c r="EJ410" s="60"/>
      <c r="EK410" s="60"/>
      <c r="EL410" s="60"/>
      <c r="EM410" s="60"/>
      <c r="EN410" s="61"/>
      <c r="EO410" s="60"/>
      <c r="EP410" s="60"/>
      <c r="EQ410" s="60"/>
      <c r="ER410" s="110"/>
      <c r="ES410" s="169">
        <f t="shared" si="3836"/>
        <v>0</v>
      </c>
      <c r="ET410" s="60"/>
      <c r="EU410" s="60"/>
      <c r="EV410" s="60"/>
      <c r="EW410" s="60"/>
      <c r="EX410" s="60"/>
      <c r="EY410" s="60"/>
      <c r="EZ410" s="60"/>
      <c r="FA410" s="60"/>
      <c r="FB410" s="60"/>
      <c r="FC410" s="60"/>
      <c r="FD410" s="61"/>
      <c r="FE410" s="60"/>
      <c r="FF410" s="60"/>
      <c r="FG410" s="60"/>
      <c r="FH410" s="110"/>
      <c r="FI410" s="169">
        <f t="shared" si="3837"/>
        <v>0</v>
      </c>
      <c r="FJ410" s="60"/>
      <c r="FK410" s="60"/>
      <c r="FL410" s="60"/>
      <c r="FM410" s="60"/>
      <c r="FN410" s="60"/>
      <c r="FO410" s="60"/>
      <c r="FP410" s="60"/>
      <c r="FQ410" s="60"/>
      <c r="FR410" s="60"/>
      <c r="FS410" s="60"/>
      <c r="FT410" s="61"/>
      <c r="FU410" s="60"/>
      <c r="FV410" s="60"/>
      <c r="FW410" s="60"/>
      <c r="FX410" s="110"/>
      <c r="FY410" s="169">
        <f t="shared" si="3838"/>
        <v>0</v>
      </c>
      <c r="FZ410" s="60"/>
      <c r="GA410" s="60"/>
      <c r="GB410" s="60"/>
      <c r="GC410" s="60"/>
      <c r="GD410" s="60"/>
      <c r="GE410" s="60"/>
      <c r="GF410" s="60"/>
      <c r="GG410" s="60"/>
      <c r="GH410" s="60"/>
      <c r="GI410" s="60"/>
      <c r="GJ410" s="61"/>
      <c r="GK410" s="60"/>
      <c r="GL410" s="60"/>
      <c r="GM410" s="60"/>
      <c r="GN410" s="110"/>
      <c r="GO410" s="169">
        <f t="shared" si="3839"/>
        <v>0</v>
      </c>
      <c r="GP410" s="60"/>
      <c r="GQ410" s="60"/>
      <c r="GR410" s="60"/>
      <c r="GS410" s="60"/>
      <c r="GT410" s="60"/>
      <c r="GU410" s="60"/>
      <c r="GV410" s="60"/>
      <c r="GW410" s="60"/>
      <c r="GX410" s="60"/>
      <c r="GY410" s="60"/>
      <c r="GZ410" s="61"/>
      <c r="HA410" s="60"/>
      <c r="HB410" s="60"/>
      <c r="HC410" s="60"/>
      <c r="HD410" s="60"/>
      <c r="HE410" s="60"/>
      <c r="HF410" s="60"/>
      <c r="HG410" s="60"/>
      <c r="HH410" s="60"/>
      <c r="HI410" s="60"/>
      <c r="HJ410" s="60"/>
      <c r="HK410" s="60"/>
      <c r="HL410" s="60"/>
      <c r="HM410" s="60"/>
      <c r="HN410" s="110"/>
      <c r="HO410" s="172"/>
      <c r="HP410" s="173"/>
      <c r="HQ410" s="169">
        <f t="shared" si="3840"/>
        <v>0</v>
      </c>
      <c r="HR410" s="60"/>
      <c r="HS410" s="60"/>
      <c r="HT410" s="60"/>
      <c r="HU410" s="60"/>
      <c r="HV410" s="60"/>
      <c r="HW410" s="60"/>
      <c r="HX410" s="60"/>
      <c r="HY410" s="60"/>
      <c r="HZ410" s="60"/>
      <c r="IA410" s="60"/>
      <c r="IB410" s="61"/>
      <c r="IC410" s="60"/>
      <c r="ID410" s="60"/>
      <c r="IE410" s="60"/>
      <c r="IF410" s="110"/>
      <c r="IG410" s="169">
        <f t="shared" si="3841"/>
        <v>0</v>
      </c>
      <c r="IH410" s="60"/>
      <c r="II410" s="60"/>
      <c r="IJ410" s="60"/>
      <c r="IK410" s="60"/>
      <c r="IL410" s="60"/>
      <c r="IM410" s="60"/>
      <c r="IN410" s="60"/>
      <c r="IO410" s="60"/>
      <c r="IP410" s="60"/>
      <c r="IQ410" s="60"/>
      <c r="IR410" s="61"/>
      <c r="IS410" s="60"/>
      <c r="IT410" s="60"/>
      <c r="IU410" s="60"/>
      <c r="IV410" s="110"/>
      <c r="IW410" s="169">
        <f t="shared" si="3842"/>
        <v>0</v>
      </c>
      <c r="IX410" s="60"/>
      <c r="IY410" s="60"/>
      <c r="IZ410" s="60"/>
      <c r="JA410" s="60"/>
      <c r="JB410" s="60"/>
      <c r="JC410" s="60"/>
      <c r="JD410" s="60"/>
      <c r="JE410" s="60"/>
      <c r="JF410" s="60"/>
      <c r="JG410" s="60"/>
      <c r="JH410" s="61"/>
      <c r="JI410" s="60"/>
      <c r="JJ410" s="60"/>
      <c r="JK410" s="60"/>
      <c r="JL410" s="110"/>
      <c r="JM410" s="169">
        <f t="shared" si="3843"/>
        <v>0</v>
      </c>
      <c r="JN410" s="60"/>
      <c r="JO410" s="60"/>
      <c r="JP410" s="60"/>
      <c r="JQ410" s="60"/>
      <c r="JR410" s="60"/>
      <c r="JS410" s="60"/>
      <c r="JT410" s="60"/>
      <c r="JU410" s="60"/>
      <c r="JV410" s="60"/>
      <c r="JW410" s="60"/>
      <c r="JX410" s="61"/>
      <c r="JY410" s="60"/>
      <c r="JZ410" s="60"/>
      <c r="KA410" s="60"/>
      <c r="KB410" s="110"/>
      <c r="KC410" s="169">
        <f t="shared" si="3844"/>
        <v>0</v>
      </c>
      <c r="KD410" s="60"/>
      <c r="KE410" s="60"/>
      <c r="KF410" s="60"/>
      <c r="KG410" s="60"/>
      <c r="KH410" s="60"/>
      <c r="KI410" s="60"/>
      <c r="KJ410" s="60"/>
      <c r="KK410" s="60"/>
      <c r="KL410" s="60"/>
      <c r="KM410" s="60"/>
      <c r="KN410" s="61"/>
      <c r="KO410" s="60"/>
      <c r="KP410" s="60"/>
      <c r="KQ410" s="60"/>
      <c r="KR410" s="60"/>
      <c r="KS410" s="60"/>
      <c r="KT410" s="60"/>
      <c r="KU410" s="60"/>
      <c r="KV410" s="60"/>
      <c r="KW410" s="60"/>
      <c r="KX410" s="60"/>
      <c r="KY410" s="60"/>
      <c r="KZ410" s="60"/>
      <c r="LA410" s="60"/>
      <c r="LB410" s="110"/>
      <c r="LC410" s="173"/>
      <c r="LD410" s="169">
        <f t="shared" si="3845"/>
        <v>0</v>
      </c>
      <c r="LE410" s="60"/>
      <c r="LF410" s="60"/>
      <c r="LG410" s="60"/>
      <c r="LH410" s="60"/>
      <c r="LI410" s="60"/>
      <c r="LJ410" s="60"/>
      <c r="LK410" s="60"/>
      <c r="LL410" s="60"/>
      <c r="LM410" s="60"/>
      <c r="LN410" s="60"/>
      <c r="LO410" s="61"/>
      <c r="LP410" s="60"/>
      <c r="LQ410" s="60"/>
      <c r="LR410" s="60"/>
      <c r="LS410" s="110"/>
      <c r="LT410" s="169">
        <f t="shared" si="3846"/>
        <v>0</v>
      </c>
      <c r="LU410" s="60"/>
      <c r="LV410" s="60"/>
      <c r="LW410" s="60"/>
      <c r="LX410" s="60"/>
      <c r="LY410" s="60"/>
      <c r="LZ410" s="60"/>
      <c r="MA410" s="60"/>
      <c r="MB410" s="60"/>
      <c r="MC410" s="60"/>
      <c r="MD410" s="60"/>
      <c r="ME410" s="61"/>
      <c r="MF410" s="60"/>
      <c r="MG410" s="60"/>
      <c r="MH410" s="60"/>
      <c r="MI410" s="110"/>
      <c r="MJ410" s="169">
        <f t="shared" si="3847"/>
        <v>0</v>
      </c>
      <c r="MK410" s="60"/>
      <c r="ML410" s="60"/>
      <c r="MM410" s="60"/>
      <c r="MN410" s="60"/>
      <c r="MO410" s="60"/>
      <c r="MP410" s="60"/>
      <c r="MQ410" s="60"/>
      <c r="MR410" s="60"/>
      <c r="MS410" s="60"/>
      <c r="MT410" s="60"/>
      <c r="MU410" s="61"/>
      <c r="MV410" s="60"/>
      <c r="MW410" s="60"/>
      <c r="MX410" s="60"/>
      <c r="MY410" s="110"/>
      <c r="MZ410" s="169">
        <f t="shared" si="3848"/>
        <v>0</v>
      </c>
      <c r="NA410" s="60"/>
      <c r="NB410" s="60"/>
      <c r="NC410" s="60"/>
      <c r="ND410" s="60"/>
      <c r="NE410" s="60"/>
      <c r="NF410" s="60"/>
      <c r="NG410" s="60"/>
      <c r="NH410" s="60"/>
      <c r="NI410" s="60"/>
      <c r="NJ410" s="60"/>
      <c r="NK410" s="61"/>
      <c r="NL410" s="60"/>
      <c r="NM410" s="60"/>
      <c r="NN410" s="60"/>
      <c r="NO410" s="110"/>
      <c r="NP410" s="169">
        <f t="shared" si="3849"/>
        <v>0</v>
      </c>
      <c r="NQ410" s="60"/>
      <c r="NR410" s="60"/>
      <c r="NS410" s="60"/>
      <c r="NT410" s="60"/>
      <c r="NU410" s="60"/>
      <c r="NV410" s="60"/>
      <c r="NW410" s="60"/>
      <c r="NX410" s="60"/>
      <c r="NY410" s="60"/>
      <c r="NZ410" s="60"/>
      <c r="OA410" s="61"/>
      <c r="OB410" s="60"/>
      <c r="OC410" s="60"/>
      <c r="OD410" s="60"/>
      <c r="OE410" s="110"/>
      <c r="OF410" s="169">
        <f t="shared" si="3850"/>
        <v>0</v>
      </c>
      <c r="OG410" s="60"/>
      <c r="OH410" s="60"/>
      <c r="OI410" s="60"/>
      <c r="OJ410" s="60"/>
      <c r="OK410" s="60"/>
      <c r="OL410" s="60"/>
      <c r="OM410" s="60"/>
      <c r="ON410" s="60"/>
      <c r="OO410" s="60"/>
      <c r="OP410" s="60"/>
      <c r="OQ410" s="61"/>
      <c r="OR410" s="60"/>
      <c r="OS410" s="60"/>
      <c r="OT410" s="60"/>
      <c r="OU410" s="110"/>
      <c r="OV410" s="169">
        <f t="shared" si="3851"/>
        <v>0</v>
      </c>
      <c r="OW410" s="60"/>
      <c r="OX410" s="60"/>
      <c r="OY410" s="60"/>
      <c r="OZ410" s="60"/>
      <c r="PA410" s="60"/>
      <c r="PB410" s="60"/>
      <c r="PC410" s="60"/>
      <c r="PD410" s="60"/>
      <c r="PE410" s="60"/>
      <c r="PF410" s="60"/>
      <c r="PG410" s="61"/>
      <c r="PH410" s="60"/>
      <c r="PI410" s="60"/>
      <c r="PJ410" s="60"/>
      <c r="PK410" s="110"/>
      <c r="PL410" s="169">
        <f t="shared" si="3852"/>
        <v>0</v>
      </c>
      <c r="PM410" s="60"/>
      <c r="PN410" s="60"/>
      <c r="PO410" s="60"/>
      <c r="PP410" s="60"/>
      <c r="PQ410" s="60"/>
      <c r="PR410" s="60"/>
      <c r="PS410" s="60"/>
      <c r="PT410" s="60"/>
      <c r="PU410" s="60"/>
      <c r="PV410" s="60"/>
      <c r="PW410" s="61"/>
      <c r="PX410" s="60"/>
      <c r="PY410" s="60"/>
      <c r="PZ410" s="60"/>
      <c r="QA410" s="110"/>
      <c r="QB410" s="169">
        <f t="shared" si="3853"/>
        <v>0</v>
      </c>
      <c r="QC410" s="60"/>
      <c r="QD410" s="60"/>
      <c r="QE410" s="60"/>
      <c r="QF410" s="60"/>
      <c r="QG410" s="60"/>
      <c r="QH410" s="60"/>
      <c r="QI410" s="60"/>
      <c r="QJ410" s="60"/>
      <c r="QK410" s="60"/>
      <c r="QL410" s="60"/>
      <c r="QM410" s="61"/>
      <c r="QN410" s="60"/>
      <c r="QO410" s="60"/>
      <c r="QP410" s="60"/>
      <c r="QQ410" s="110"/>
      <c r="QR410" s="169">
        <f t="shared" si="3854"/>
        <v>0</v>
      </c>
      <c r="QS410" s="60"/>
      <c r="QT410" s="60"/>
      <c r="QU410" s="60"/>
      <c r="QV410" s="60"/>
      <c r="QW410" s="60"/>
      <c r="QX410" s="60"/>
      <c r="QY410" s="60"/>
      <c r="QZ410" s="60"/>
      <c r="RA410" s="60"/>
      <c r="RB410" s="60"/>
      <c r="RC410" s="61"/>
      <c r="RD410" s="60"/>
      <c r="RE410" s="60"/>
      <c r="RF410" s="60"/>
      <c r="RG410" s="60"/>
      <c r="RH410" s="60"/>
      <c r="RI410" s="60"/>
      <c r="RJ410" s="60"/>
      <c r="RK410" s="60"/>
      <c r="RL410" s="60"/>
      <c r="RM410" s="60"/>
      <c r="RN410" s="60"/>
      <c r="RO410" s="60"/>
      <c r="RP410" s="60"/>
      <c r="RQ410" s="110"/>
      <c r="RR410" s="173"/>
      <c r="RS410" s="169">
        <f t="shared" si="3855"/>
        <v>0</v>
      </c>
      <c r="RT410" s="60"/>
      <c r="RU410" s="60"/>
      <c r="RV410" s="60"/>
      <c r="RW410" s="60"/>
      <c r="RX410" s="60"/>
      <c r="RY410" s="60"/>
      <c r="RZ410" s="60"/>
      <c r="SA410" s="60"/>
      <c r="SB410" s="60"/>
      <c r="SC410" s="60"/>
      <c r="SD410" s="61"/>
      <c r="SE410" s="60"/>
      <c r="SF410" s="60"/>
      <c r="SG410" s="60"/>
      <c r="SH410" s="110"/>
      <c r="SI410" s="169">
        <f t="shared" si="3856"/>
        <v>0</v>
      </c>
      <c r="SJ410" s="60"/>
      <c r="SK410" s="60"/>
      <c r="SL410" s="60"/>
      <c r="SM410" s="60"/>
      <c r="SN410" s="60"/>
      <c r="SO410" s="60"/>
      <c r="SP410" s="60"/>
      <c r="SQ410" s="60"/>
      <c r="SR410" s="60"/>
      <c r="SS410" s="60"/>
      <c r="ST410" s="61"/>
      <c r="SU410" s="60"/>
      <c r="SV410" s="60"/>
      <c r="SW410" s="60"/>
      <c r="SX410" s="110"/>
      <c r="SY410" s="169">
        <f t="shared" si="3857"/>
        <v>0</v>
      </c>
      <c r="SZ410" s="60"/>
      <c r="TA410" s="60"/>
      <c r="TB410" s="60"/>
      <c r="TC410" s="60"/>
      <c r="TD410" s="60"/>
      <c r="TE410" s="60"/>
      <c r="TF410" s="60"/>
      <c r="TG410" s="60"/>
      <c r="TH410" s="60"/>
      <c r="TI410" s="60"/>
      <c r="TJ410" s="61"/>
      <c r="TK410" s="60"/>
      <c r="TL410" s="60"/>
      <c r="TM410" s="60"/>
      <c r="TN410" s="110"/>
      <c r="TO410" s="169">
        <f t="shared" si="3858"/>
        <v>0</v>
      </c>
      <c r="TP410" s="60"/>
      <c r="TQ410" s="60"/>
      <c r="TR410" s="60"/>
      <c r="TS410" s="60"/>
      <c r="TT410" s="60"/>
      <c r="TU410" s="60"/>
      <c r="TV410" s="60"/>
      <c r="TW410" s="60"/>
      <c r="TX410" s="60"/>
      <c r="TY410" s="60"/>
      <c r="TZ410" s="61"/>
      <c r="UA410" s="60"/>
      <c r="UB410" s="60"/>
      <c r="UC410" s="60"/>
      <c r="UD410" s="110"/>
      <c r="UE410" s="169">
        <f t="shared" si="3859"/>
        <v>0</v>
      </c>
      <c r="UF410" s="60"/>
      <c r="UG410" s="60"/>
      <c r="UH410" s="60"/>
      <c r="UI410" s="60"/>
      <c r="UJ410" s="60"/>
      <c r="UK410" s="60"/>
      <c r="UL410" s="60"/>
      <c r="UM410" s="60"/>
      <c r="UN410" s="60"/>
      <c r="UO410" s="60"/>
      <c r="UP410" s="61"/>
      <c r="UQ410" s="60"/>
      <c r="UR410" s="60"/>
      <c r="US410" s="60"/>
      <c r="UT410" s="60"/>
      <c r="UU410" s="60"/>
      <c r="UV410" s="60"/>
      <c r="UW410" s="60"/>
      <c r="UX410" s="60"/>
      <c r="UY410" s="60"/>
      <c r="UZ410" s="60"/>
      <c r="VA410" s="60"/>
      <c r="VB410" s="60"/>
      <c r="VC410" s="60"/>
      <c r="VD410" s="110"/>
      <c r="VE410" s="10" t="str">
        <f t="shared" si="3632"/>
        <v>-</v>
      </c>
    </row>
    <row r="411" spans="1:577" ht="20.149999999999999" customHeight="1">
      <c r="A411" s="40"/>
      <c r="B411" s="34">
        <v>2302</v>
      </c>
      <c r="C411" s="34"/>
      <c r="D411" s="35" t="s">
        <v>350</v>
      </c>
      <c r="E411" s="190">
        <f t="shared" ref="E411:BP411" si="3860">SUM(E412:E414)</f>
        <v>0</v>
      </c>
      <c r="F411" s="191">
        <f t="shared" si="3860"/>
        <v>0</v>
      </c>
      <c r="G411" s="191">
        <f t="shared" si="3860"/>
        <v>0</v>
      </c>
      <c r="H411" s="192">
        <f t="shared" si="3860"/>
        <v>0</v>
      </c>
      <c r="I411" s="228">
        <f t="shared" si="3860"/>
        <v>0</v>
      </c>
      <c r="J411" s="191">
        <f t="shared" si="3860"/>
        <v>0</v>
      </c>
      <c r="K411" s="59">
        <f t="shared" si="3860"/>
        <v>0</v>
      </c>
      <c r="L411" s="58">
        <f t="shared" si="3860"/>
        <v>0</v>
      </c>
      <c r="M411" s="58">
        <f t="shared" si="3860"/>
        <v>0</v>
      </c>
      <c r="N411" s="58">
        <f t="shared" si="3860"/>
        <v>0</v>
      </c>
      <c r="O411" s="58">
        <f t="shared" si="3860"/>
        <v>0</v>
      </c>
      <c r="P411" s="58">
        <f t="shared" si="3860"/>
        <v>0</v>
      </c>
      <c r="Q411" s="58">
        <f t="shared" si="3860"/>
        <v>0</v>
      </c>
      <c r="R411" s="58">
        <f t="shared" si="3860"/>
        <v>0</v>
      </c>
      <c r="S411" s="58">
        <f t="shared" si="3860"/>
        <v>0</v>
      </c>
      <c r="T411" s="58">
        <f t="shared" si="3860"/>
        <v>0</v>
      </c>
      <c r="U411" s="59">
        <f t="shared" si="3860"/>
        <v>0</v>
      </c>
      <c r="V411" s="58">
        <f t="shared" si="3860"/>
        <v>0</v>
      </c>
      <c r="W411" s="58">
        <f t="shared" si="3860"/>
        <v>0</v>
      </c>
      <c r="X411" s="58">
        <f t="shared" si="3860"/>
        <v>0</v>
      </c>
      <c r="Y411" s="109">
        <f t="shared" si="3860"/>
        <v>0</v>
      </c>
      <c r="Z411" s="59">
        <f t="shared" si="3860"/>
        <v>0</v>
      </c>
      <c r="AA411" s="58">
        <f t="shared" si="3860"/>
        <v>0</v>
      </c>
      <c r="AB411" s="58">
        <f t="shared" si="3860"/>
        <v>0</v>
      </c>
      <c r="AC411" s="58">
        <f t="shared" si="3860"/>
        <v>0</v>
      </c>
      <c r="AD411" s="58">
        <f t="shared" si="3860"/>
        <v>0</v>
      </c>
      <c r="AE411" s="58">
        <f t="shared" si="3860"/>
        <v>0</v>
      </c>
      <c r="AF411" s="58">
        <f t="shared" si="3860"/>
        <v>0</v>
      </c>
      <c r="AG411" s="58">
        <f t="shared" si="3860"/>
        <v>0</v>
      </c>
      <c r="AH411" s="58">
        <f t="shared" si="3860"/>
        <v>0</v>
      </c>
      <c r="AI411" s="58">
        <f t="shared" si="3860"/>
        <v>0</v>
      </c>
      <c r="AJ411" s="58">
        <f t="shared" si="3860"/>
        <v>0</v>
      </c>
      <c r="AK411" s="59">
        <f t="shared" si="3860"/>
        <v>0</v>
      </c>
      <c r="AL411" s="58">
        <f t="shared" si="3860"/>
        <v>0</v>
      </c>
      <c r="AM411" s="58">
        <f t="shared" si="3860"/>
        <v>0</v>
      </c>
      <c r="AN411" s="58">
        <f t="shared" si="3860"/>
        <v>0</v>
      </c>
      <c r="AO411" s="109">
        <f t="shared" si="3860"/>
        <v>0</v>
      </c>
      <c r="AP411" s="59">
        <f t="shared" si="3860"/>
        <v>0</v>
      </c>
      <c r="AQ411" s="58">
        <f t="shared" si="3860"/>
        <v>0</v>
      </c>
      <c r="AR411" s="58">
        <f t="shared" si="3860"/>
        <v>0</v>
      </c>
      <c r="AS411" s="58">
        <f t="shared" si="3860"/>
        <v>0</v>
      </c>
      <c r="AT411" s="58">
        <f t="shared" si="3860"/>
        <v>0</v>
      </c>
      <c r="AU411" s="58">
        <f t="shared" si="3860"/>
        <v>0</v>
      </c>
      <c r="AV411" s="58">
        <f t="shared" si="3860"/>
        <v>0</v>
      </c>
      <c r="AW411" s="58">
        <f t="shared" si="3860"/>
        <v>0</v>
      </c>
      <c r="AX411" s="58">
        <f t="shared" si="3860"/>
        <v>0</v>
      </c>
      <c r="AY411" s="58">
        <f t="shared" si="3860"/>
        <v>0</v>
      </c>
      <c r="AZ411" s="58">
        <f t="shared" si="3860"/>
        <v>0</v>
      </c>
      <c r="BA411" s="59">
        <f t="shared" si="3860"/>
        <v>0</v>
      </c>
      <c r="BB411" s="58">
        <f t="shared" si="3860"/>
        <v>0</v>
      </c>
      <c r="BC411" s="58">
        <f t="shared" si="3860"/>
        <v>0</v>
      </c>
      <c r="BD411" s="58">
        <f t="shared" si="3860"/>
        <v>0</v>
      </c>
      <c r="BE411" s="109">
        <f t="shared" si="3860"/>
        <v>0</v>
      </c>
      <c r="BF411" s="59">
        <f t="shared" si="3860"/>
        <v>0</v>
      </c>
      <c r="BG411" s="58">
        <f t="shared" si="3860"/>
        <v>0</v>
      </c>
      <c r="BH411" s="58">
        <f t="shared" si="3860"/>
        <v>0</v>
      </c>
      <c r="BI411" s="58">
        <f t="shared" si="3860"/>
        <v>0</v>
      </c>
      <c r="BJ411" s="58">
        <f t="shared" si="3860"/>
        <v>0</v>
      </c>
      <c r="BK411" s="58">
        <f t="shared" si="3860"/>
        <v>0</v>
      </c>
      <c r="BL411" s="58">
        <f t="shared" si="3860"/>
        <v>0</v>
      </c>
      <c r="BM411" s="58">
        <f t="shared" si="3860"/>
        <v>0</v>
      </c>
      <c r="BN411" s="58">
        <f t="shared" si="3860"/>
        <v>0</v>
      </c>
      <c r="BO411" s="58">
        <f t="shared" si="3860"/>
        <v>0</v>
      </c>
      <c r="BP411" s="58">
        <f t="shared" si="3860"/>
        <v>0</v>
      </c>
      <c r="BQ411" s="59">
        <f t="shared" ref="BQ411:EM411" si="3861">SUM(BQ412:BQ414)</f>
        <v>0</v>
      </c>
      <c r="BR411" s="58">
        <f t="shared" si="3861"/>
        <v>0</v>
      </c>
      <c r="BS411" s="58">
        <f t="shared" si="3861"/>
        <v>0</v>
      </c>
      <c r="BT411" s="58">
        <f t="shared" si="3861"/>
        <v>0</v>
      </c>
      <c r="BU411" s="109">
        <f t="shared" si="3861"/>
        <v>0</v>
      </c>
      <c r="BV411" s="59">
        <f t="shared" si="3861"/>
        <v>0</v>
      </c>
      <c r="BW411" s="58">
        <f t="shared" si="3861"/>
        <v>0</v>
      </c>
      <c r="BX411" s="58">
        <f t="shared" si="3861"/>
        <v>0</v>
      </c>
      <c r="BY411" s="58">
        <f t="shared" si="3861"/>
        <v>0</v>
      </c>
      <c r="BZ411" s="58">
        <f t="shared" si="3861"/>
        <v>0</v>
      </c>
      <c r="CA411" s="58">
        <f t="shared" si="3861"/>
        <v>0</v>
      </c>
      <c r="CB411" s="58">
        <f t="shared" si="3861"/>
        <v>0</v>
      </c>
      <c r="CC411" s="58">
        <f t="shared" si="3861"/>
        <v>0</v>
      </c>
      <c r="CD411" s="58">
        <f t="shared" si="3861"/>
        <v>0</v>
      </c>
      <c r="CE411" s="58">
        <f t="shared" si="3861"/>
        <v>0</v>
      </c>
      <c r="CF411" s="58">
        <f t="shared" si="3861"/>
        <v>0</v>
      </c>
      <c r="CG411" s="59">
        <f t="shared" si="3861"/>
        <v>0</v>
      </c>
      <c r="CH411" s="58">
        <f t="shared" si="3861"/>
        <v>0</v>
      </c>
      <c r="CI411" s="58">
        <f t="shared" si="3861"/>
        <v>0</v>
      </c>
      <c r="CJ411" s="58">
        <f t="shared" si="3861"/>
        <v>0</v>
      </c>
      <c r="CK411" s="58">
        <f t="shared" si="3861"/>
        <v>0</v>
      </c>
      <c r="CL411" s="58">
        <f t="shared" si="3861"/>
        <v>0</v>
      </c>
      <c r="CM411" s="58">
        <f t="shared" si="3861"/>
        <v>0</v>
      </c>
      <c r="CN411" s="58">
        <f t="shared" si="3861"/>
        <v>0</v>
      </c>
      <c r="CO411" s="58">
        <f t="shared" si="3861"/>
        <v>0</v>
      </c>
      <c r="CP411" s="58">
        <f t="shared" si="3861"/>
        <v>0</v>
      </c>
      <c r="CQ411" s="58">
        <f t="shared" si="3861"/>
        <v>0</v>
      </c>
      <c r="CR411" s="58">
        <f t="shared" si="3861"/>
        <v>0</v>
      </c>
      <c r="CS411" s="58">
        <f t="shared" si="3861"/>
        <v>0</v>
      </c>
      <c r="CT411" s="58">
        <f t="shared" si="3861"/>
        <v>0</v>
      </c>
      <c r="CU411" s="109">
        <f t="shared" si="3861"/>
        <v>0</v>
      </c>
      <c r="CV411" s="152">
        <f t="shared" si="3861"/>
        <v>0</v>
      </c>
      <c r="CW411" s="59">
        <f t="shared" si="3861"/>
        <v>0</v>
      </c>
      <c r="CX411" s="58">
        <f t="shared" si="3861"/>
        <v>0</v>
      </c>
      <c r="CY411" s="58">
        <f t="shared" si="3861"/>
        <v>0</v>
      </c>
      <c r="CZ411" s="58">
        <f t="shared" si="3861"/>
        <v>0</v>
      </c>
      <c r="DA411" s="58">
        <f t="shared" si="3861"/>
        <v>0</v>
      </c>
      <c r="DB411" s="58">
        <f t="shared" si="3861"/>
        <v>0</v>
      </c>
      <c r="DC411" s="58">
        <f t="shared" si="3861"/>
        <v>0</v>
      </c>
      <c r="DD411" s="58">
        <f t="shared" si="3861"/>
        <v>0</v>
      </c>
      <c r="DE411" s="58">
        <f t="shared" si="3861"/>
        <v>0</v>
      </c>
      <c r="DF411" s="58">
        <f t="shared" si="3861"/>
        <v>0</v>
      </c>
      <c r="DG411" s="58">
        <f t="shared" si="3861"/>
        <v>0</v>
      </c>
      <c r="DH411" s="59">
        <f t="shared" si="3861"/>
        <v>0</v>
      </c>
      <c r="DI411" s="58">
        <f t="shared" si="3861"/>
        <v>0</v>
      </c>
      <c r="DJ411" s="58">
        <f t="shared" si="3861"/>
        <v>0</v>
      </c>
      <c r="DK411" s="58">
        <f t="shared" si="3861"/>
        <v>0</v>
      </c>
      <c r="DL411" s="109">
        <f t="shared" si="3861"/>
        <v>0</v>
      </c>
      <c r="DM411" s="59">
        <f t="shared" si="3861"/>
        <v>0</v>
      </c>
      <c r="DN411" s="58">
        <f t="shared" si="3861"/>
        <v>0</v>
      </c>
      <c r="DO411" s="58">
        <f t="shared" si="3861"/>
        <v>0</v>
      </c>
      <c r="DP411" s="58">
        <f t="shared" si="3861"/>
        <v>0</v>
      </c>
      <c r="DQ411" s="58">
        <f t="shared" si="3861"/>
        <v>0</v>
      </c>
      <c r="DR411" s="58">
        <f t="shared" si="3861"/>
        <v>0</v>
      </c>
      <c r="DS411" s="58">
        <f t="shared" si="3861"/>
        <v>0</v>
      </c>
      <c r="DT411" s="58">
        <f t="shared" si="3861"/>
        <v>0</v>
      </c>
      <c r="DU411" s="58">
        <f t="shared" si="3861"/>
        <v>0</v>
      </c>
      <c r="DV411" s="58">
        <f t="shared" si="3861"/>
        <v>0</v>
      </c>
      <c r="DW411" s="58">
        <f t="shared" si="3861"/>
        <v>0</v>
      </c>
      <c r="DX411" s="59">
        <f t="shared" si="3861"/>
        <v>0</v>
      </c>
      <c r="DY411" s="58">
        <f t="shared" si="3861"/>
        <v>0</v>
      </c>
      <c r="DZ411" s="58">
        <f t="shared" si="3861"/>
        <v>0</v>
      </c>
      <c r="EA411" s="58">
        <f t="shared" si="3861"/>
        <v>0</v>
      </c>
      <c r="EB411" s="109">
        <f t="shared" si="3861"/>
        <v>0</v>
      </c>
      <c r="EC411" s="59">
        <f t="shared" si="3861"/>
        <v>0</v>
      </c>
      <c r="ED411" s="58">
        <f t="shared" si="3861"/>
        <v>0</v>
      </c>
      <c r="EE411" s="58">
        <f t="shared" si="3861"/>
        <v>0</v>
      </c>
      <c r="EF411" s="58">
        <f t="shared" si="3861"/>
        <v>0</v>
      </c>
      <c r="EG411" s="58">
        <f t="shared" si="3861"/>
        <v>0</v>
      </c>
      <c r="EH411" s="58">
        <f t="shared" si="3861"/>
        <v>0</v>
      </c>
      <c r="EI411" s="58">
        <f t="shared" si="3861"/>
        <v>0</v>
      </c>
      <c r="EJ411" s="58">
        <f t="shared" si="3861"/>
        <v>0</v>
      </c>
      <c r="EK411" s="58">
        <f t="shared" si="3861"/>
        <v>0</v>
      </c>
      <c r="EL411" s="58">
        <f t="shared" si="3861"/>
        <v>0</v>
      </c>
      <c r="EM411" s="58">
        <f t="shared" si="3861"/>
        <v>0</v>
      </c>
      <c r="EN411" s="59">
        <f t="shared" ref="EN411:GY411" si="3862">SUM(EN412:EN414)</f>
        <v>0</v>
      </c>
      <c r="EO411" s="58">
        <f t="shared" si="3862"/>
        <v>0</v>
      </c>
      <c r="EP411" s="58">
        <f t="shared" si="3862"/>
        <v>0</v>
      </c>
      <c r="EQ411" s="58">
        <f t="shared" si="3862"/>
        <v>0</v>
      </c>
      <c r="ER411" s="109">
        <f t="shared" si="3862"/>
        <v>0</v>
      </c>
      <c r="ES411" s="59">
        <f t="shared" si="3862"/>
        <v>0</v>
      </c>
      <c r="ET411" s="58">
        <f t="shared" si="3862"/>
        <v>0</v>
      </c>
      <c r="EU411" s="58">
        <f t="shared" si="3862"/>
        <v>0</v>
      </c>
      <c r="EV411" s="58">
        <f t="shared" si="3862"/>
        <v>0</v>
      </c>
      <c r="EW411" s="58">
        <f t="shared" si="3862"/>
        <v>0</v>
      </c>
      <c r="EX411" s="58">
        <f t="shared" si="3862"/>
        <v>0</v>
      </c>
      <c r="EY411" s="58">
        <f t="shared" si="3862"/>
        <v>0</v>
      </c>
      <c r="EZ411" s="58">
        <f t="shared" si="3862"/>
        <v>0</v>
      </c>
      <c r="FA411" s="58">
        <f t="shared" si="3862"/>
        <v>0</v>
      </c>
      <c r="FB411" s="58">
        <f t="shared" si="3862"/>
        <v>0</v>
      </c>
      <c r="FC411" s="58">
        <f t="shared" si="3862"/>
        <v>0</v>
      </c>
      <c r="FD411" s="59">
        <f t="shared" si="3862"/>
        <v>0</v>
      </c>
      <c r="FE411" s="58">
        <f t="shared" si="3862"/>
        <v>0</v>
      </c>
      <c r="FF411" s="58">
        <f t="shared" si="3862"/>
        <v>0</v>
      </c>
      <c r="FG411" s="58">
        <f t="shared" si="3862"/>
        <v>0</v>
      </c>
      <c r="FH411" s="109">
        <f t="shared" si="3862"/>
        <v>0</v>
      </c>
      <c r="FI411" s="59">
        <f t="shared" si="3862"/>
        <v>0</v>
      </c>
      <c r="FJ411" s="58">
        <f t="shared" si="3862"/>
        <v>0</v>
      </c>
      <c r="FK411" s="58">
        <f t="shared" si="3862"/>
        <v>0</v>
      </c>
      <c r="FL411" s="58">
        <f t="shared" si="3862"/>
        <v>0</v>
      </c>
      <c r="FM411" s="58">
        <f t="shared" si="3862"/>
        <v>0</v>
      </c>
      <c r="FN411" s="58">
        <f t="shared" si="3862"/>
        <v>0</v>
      </c>
      <c r="FO411" s="58">
        <f t="shared" si="3862"/>
        <v>0</v>
      </c>
      <c r="FP411" s="58">
        <f t="shared" si="3862"/>
        <v>0</v>
      </c>
      <c r="FQ411" s="58">
        <f t="shared" si="3862"/>
        <v>0</v>
      </c>
      <c r="FR411" s="58">
        <f t="shared" si="3862"/>
        <v>0</v>
      </c>
      <c r="FS411" s="58">
        <f t="shared" si="3862"/>
        <v>0</v>
      </c>
      <c r="FT411" s="59">
        <f t="shared" si="3862"/>
        <v>0</v>
      </c>
      <c r="FU411" s="58">
        <f t="shared" si="3862"/>
        <v>0</v>
      </c>
      <c r="FV411" s="58">
        <f t="shared" si="3862"/>
        <v>0</v>
      </c>
      <c r="FW411" s="58">
        <f t="shared" si="3862"/>
        <v>0</v>
      </c>
      <c r="FX411" s="109">
        <f t="shared" si="3862"/>
        <v>0</v>
      </c>
      <c r="FY411" s="59">
        <f t="shared" si="3862"/>
        <v>0</v>
      </c>
      <c r="FZ411" s="58">
        <f t="shared" si="3862"/>
        <v>0</v>
      </c>
      <c r="GA411" s="58">
        <f t="shared" si="3862"/>
        <v>0</v>
      </c>
      <c r="GB411" s="58">
        <f t="shared" si="3862"/>
        <v>0</v>
      </c>
      <c r="GC411" s="58">
        <f t="shared" si="3862"/>
        <v>0</v>
      </c>
      <c r="GD411" s="58">
        <f t="shared" si="3862"/>
        <v>0</v>
      </c>
      <c r="GE411" s="58">
        <f t="shared" si="3862"/>
        <v>0</v>
      </c>
      <c r="GF411" s="58">
        <f t="shared" si="3862"/>
        <v>0</v>
      </c>
      <c r="GG411" s="58">
        <f t="shared" si="3862"/>
        <v>0</v>
      </c>
      <c r="GH411" s="58">
        <f t="shared" si="3862"/>
        <v>0</v>
      </c>
      <c r="GI411" s="58">
        <f t="shared" si="3862"/>
        <v>0</v>
      </c>
      <c r="GJ411" s="59">
        <f t="shared" si="3862"/>
        <v>0</v>
      </c>
      <c r="GK411" s="58">
        <f t="shared" si="3862"/>
        <v>0</v>
      </c>
      <c r="GL411" s="58">
        <f t="shared" si="3862"/>
        <v>0</v>
      </c>
      <c r="GM411" s="58">
        <f t="shared" si="3862"/>
        <v>0</v>
      </c>
      <c r="GN411" s="109">
        <f t="shared" si="3862"/>
        <v>0</v>
      </c>
      <c r="GO411" s="59">
        <f t="shared" si="3862"/>
        <v>0</v>
      </c>
      <c r="GP411" s="58">
        <f t="shared" si="3862"/>
        <v>0</v>
      </c>
      <c r="GQ411" s="58">
        <f t="shared" si="3862"/>
        <v>0</v>
      </c>
      <c r="GR411" s="58">
        <f t="shared" si="3862"/>
        <v>0</v>
      </c>
      <c r="GS411" s="58">
        <f t="shared" si="3862"/>
        <v>0</v>
      </c>
      <c r="GT411" s="58">
        <f t="shared" si="3862"/>
        <v>0</v>
      </c>
      <c r="GU411" s="58">
        <f t="shared" si="3862"/>
        <v>0</v>
      </c>
      <c r="GV411" s="58">
        <f t="shared" si="3862"/>
        <v>0</v>
      </c>
      <c r="GW411" s="58">
        <f t="shared" si="3862"/>
        <v>0</v>
      </c>
      <c r="GX411" s="58">
        <f t="shared" si="3862"/>
        <v>0</v>
      </c>
      <c r="GY411" s="58">
        <f t="shared" si="3862"/>
        <v>0</v>
      </c>
      <c r="GZ411" s="59">
        <f t="shared" ref="GZ411:JW411" si="3863">SUM(GZ412:GZ414)</f>
        <v>0</v>
      </c>
      <c r="HA411" s="58">
        <f t="shared" si="3863"/>
        <v>0</v>
      </c>
      <c r="HB411" s="58">
        <f t="shared" si="3863"/>
        <v>0</v>
      </c>
      <c r="HC411" s="58">
        <f t="shared" si="3863"/>
        <v>0</v>
      </c>
      <c r="HD411" s="58">
        <f t="shared" si="3863"/>
        <v>0</v>
      </c>
      <c r="HE411" s="58">
        <f t="shared" si="3863"/>
        <v>0</v>
      </c>
      <c r="HF411" s="58">
        <f t="shared" si="3863"/>
        <v>0</v>
      </c>
      <c r="HG411" s="58">
        <f t="shared" si="3863"/>
        <v>0</v>
      </c>
      <c r="HH411" s="58">
        <f t="shared" si="3863"/>
        <v>0</v>
      </c>
      <c r="HI411" s="58">
        <f t="shared" si="3863"/>
        <v>0</v>
      </c>
      <c r="HJ411" s="58">
        <f t="shared" si="3863"/>
        <v>0</v>
      </c>
      <c r="HK411" s="58">
        <f t="shared" si="3863"/>
        <v>0</v>
      </c>
      <c r="HL411" s="58">
        <f t="shared" si="3863"/>
        <v>0</v>
      </c>
      <c r="HM411" s="58">
        <f t="shared" si="3863"/>
        <v>0</v>
      </c>
      <c r="HN411" s="109">
        <f t="shared" si="3863"/>
        <v>0</v>
      </c>
      <c r="HO411" s="136">
        <f t="shared" si="3863"/>
        <v>0</v>
      </c>
      <c r="HP411" s="152">
        <f t="shared" si="3863"/>
        <v>0</v>
      </c>
      <c r="HQ411" s="59">
        <f t="shared" si="3863"/>
        <v>0</v>
      </c>
      <c r="HR411" s="58">
        <f t="shared" si="3863"/>
        <v>0</v>
      </c>
      <c r="HS411" s="58">
        <f t="shared" si="3863"/>
        <v>0</v>
      </c>
      <c r="HT411" s="58">
        <f t="shared" si="3863"/>
        <v>0</v>
      </c>
      <c r="HU411" s="58">
        <f t="shared" si="3863"/>
        <v>0</v>
      </c>
      <c r="HV411" s="58">
        <f t="shared" si="3863"/>
        <v>0</v>
      </c>
      <c r="HW411" s="58">
        <f t="shared" si="3863"/>
        <v>0</v>
      </c>
      <c r="HX411" s="58">
        <f t="shared" si="3863"/>
        <v>0</v>
      </c>
      <c r="HY411" s="58">
        <f t="shared" si="3863"/>
        <v>0</v>
      </c>
      <c r="HZ411" s="58">
        <f t="shared" si="3863"/>
        <v>0</v>
      </c>
      <c r="IA411" s="58">
        <f t="shared" si="3863"/>
        <v>0</v>
      </c>
      <c r="IB411" s="59">
        <f t="shared" si="3863"/>
        <v>0</v>
      </c>
      <c r="IC411" s="58">
        <f t="shared" si="3863"/>
        <v>0</v>
      </c>
      <c r="ID411" s="58">
        <f t="shared" si="3863"/>
        <v>0</v>
      </c>
      <c r="IE411" s="58">
        <f t="shared" si="3863"/>
        <v>0</v>
      </c>
      <c r="IF411" s="109">
        <f t="shared" si="3863"/>
        <v>0</v>
      </c>
      <c r="IG411" s="59">
        <f t="shared" si="3863"/>
        <v>0</v>
      </c>
      <c r="IH411" s="58">
        <f t="shared" si="3863"/>
        <v>0</v>
      </c>
      <c r="II411" s="58">
        <f t="shared" si="3863"/>
        <v>0</v>
      </c>
      <c r="IJ411" s="58">
        <f t="shared" si="3863"/>
        <v>0</v>
      </c>
      <c r="IK411" s="58">
        <f t="shared" si="3863"/>
        <v>0</v>
      </c>
      <c r="IL411" s="58">
        <f t="shared" si="3863"/>
        <v>0</v>
      </c>
      <c r="IM411" s="58">
        <f t="shared" si="3863"/>
        <v>0</v>
      </c>
      <c r="IN411" s="58">
        <f t="shared" si="3863"/>
        <v>0</v>
      </c>
      <c r="IO411" s="58">
        <f t="shared" si="3863"/>
        <v>0</v>
      </c>
      <c r="IP411" s="58">
        <f t="shared" si="3863"/>
        <v>0</v>
      </c>
      <c r="IQ411" s="58">
        <f t="shared" si="3863"/>
        <v>0</v>
      </c>
      <c r="IR411" s="59">
        <f t="shared" si="3863"/>
        <v>0</v>
      </c>
      <c r="IS411" s="58">
        <f t="shared" si="3863"/>
        <v>0</v>
      </c>
      <c r="IT411" s="58">
        <f t="shared" si="3863"/>
        <v>0</v>
      </c>
      <c r="IU411" s="58">
        <f t="shared" si="3863"/>
        <v>0</v>
      </c>
      <c r="IV411" s="109">
        <f t="shared" si="3863"/>
        <v>0</v>
      </c>
      <c r="IW411" s="59">
        <f t="shared" si="3863"/>
        <v>0</v>
      </c>
      <c r="IX411" s="58">
        <f t="shared" si="3863"/>
        <v>0</v>
      </c>
      <c r="IY411" s="58">
        <f t="shared" si="3863"/>
        <v>0</v>
      </c>
      <c r="IZ411" s="58">
        <f t="shared" si="3863"/>
        <v>0</v>
      </c>
      <c r="JA411" s="58">
        <f t="shared" si="3863"/>
        <v>0</v>
      </c>
      <c r="JB411" s="58">
        <f t="shared" si="3863"/>
        <v>0</v>
      </c>
      <c r="JC411" s="58">
        <f t="shared" si="3863"/>
        <v>0</v>
      </c>
      <c r="JD411" s="58">
        <f t="shared" si="3863"/>
        <v>0</v>
      </c>
      <c r="JE411" s="58">
        <f t="shared" si="3863"/>
        <v>0</v>
      </c>
      <c r="JF411" s="58">
        <f t="shared" si="3863"/>
        <v>0</v>
      </c>
      <c r="JG411" s="58">
        <f t="shared" si="3863"/>
        <v>0</v>
      </c>
      <c r="JH411" s="59">
        <f t="shared" si="3863"/>
        <v>0</v>
      </c>
      <c r="JI411" s="58">
        <f t="shared" si="3863"/>
        <v>0</v>
      </c>
      <c r="JJ411" s="58">
        <f t="shared" si="3863"/>
        <v>0</v>
      </c>
      <c r="JK411" s="58">
        <f t="shared" si="3863"/>
        <v>0</v>
      </c>
      <c r="JL411" s="109">
        <f t="shared" si="3863"/>
        <v>0</v>
      </c>
      <c r="JM411" s="59">
        <f t="shared" si="3863"/>
        <v>0</v>
      </c>
      <c r="JN411" s="58">
        <f t="shared" si="3863"/>
        <v>0</v>
      </c>
      <c r="JO411" s="58">
        <f t="shared" si="3863"/>
        <v>0</v>
      </c>
      <c r="JP411" s="58">
        <f t="shared" si="3863"/>
        <v>0</v>
      </c>
      <c r="JQ411" s="58">
        <f t="shared" si="3863"/>
        <v>0</v>
      </c>
      <c r="JR411" s="58">
        <f t="shared" si="3863"/>
        <v>0</v>
      </c>
      <c r="JS411" s="58">
        <f t="shared" si="3863"/>
        <v>0</v>
      </c>
      <c r="JT411" s="58">
        <f t="shared" si="3863"/>
        <v>0</v>
      </c>
      <c r="JU411" s="58">
        <f t="shared" si="3863"/>
        <v>0</v>
      </c>
      <c r="JV411" s="58">
        <f t="shared" si="3863"/>
        <v>0</v>
      </c>
      <c r="JW411" s="58">
        <f t="shared" si="3863"/>
        <v>0</v>
      </c>
      <c r="JX411" s="59">
        <f t="shared" ref="JX411:MT411" si="3864">SUM(JX412:JX414)</f>
        <v>0</v>
      </c>
      <c r="JY411" s="58">
        <f t="shared" si="3864"/>
        <v>0</v>
      </c>
      <c r="JZ411" s="58">
        <f t="shared" si="3864"/>
        <v>0</v>
      </c>
      <c r="KA411" s="58">
        <f t="shared" si="3864"/>
        <v>0</v>
      </c>
      <c r="KB411" s="109">
        <f t="shared" si="3864"/>
        <v>0</v>
      </c>
      <c r="KC411" s="59">
        <f t="shared" si="3864"/>
        <v>0</v>
      </c>
      <c r="KD411" s="58">
        <f t="shared" si="3864"/>
        <v>0</v>
      </c>
      <c r="KE411" s="58">
        <f t="shared" si="3864"/>
        <v>0</v>
      </c>
      <c r="KF411" s="58">
        <f t="shared" si="3864"/>
        <v>0</v>
      </c>
      <c r="KG411" s="58">
        <f t="shared" si="3864"/>
        <v>0</v>
      </c>
      <c r="KH411" s="58">
        <f t="shared" si="3864"/>
        <v>0</v>
      </c>
      <c r="KI411" s="58">
        <f t="shared" si="3864"/>
        <v>0</v>
      </c>
      <c r="KJ411" s="58">
        <f t="shared" si="3864"/>
        <v>0</v>
      </c>
      <c r="KK411" s="58">
        <f t="shared" si="3864"/>
        <v>0</v>
      </c>
      <c r="KL411" s="58">
        <f t="shared" si="3864"/>
        <v>0</v>
      </c>
      <c r="KM411" s="58">
        <f t="shared" si="3864"/>
        <v>0</v>
      </c>
      <c r="KN411" s="59">
        <f t="shared" si="3864"/>
        <v>0</v>
      </c>
      <c r="KO411" s="58">
        <f t="shared" si="3864"/>
        <v>0</v>
      </c>
      <c r="KP411" s="58">
        <f t="shared" si="3864"/>
        <v>0</v>
      </c>
      <c r="KQ411" s="58">
        <f t="shared" si="3864"/>
        <v>0</v>
      </c>
      <c r="KR411" s="58">
        <f t="shared" si="3864"/>
        <v>0</v>
      </c>
      <c r="KS411" s="58">
        <f t="shared" si="3864"/>
        <v>0</v>
      </c>
      <c r="KT411" s="58">
        <f t="shared" si="3864"/>
        <v>0</v>
      </c>
      <c r="KU411" s="58">
        <f t="shared" si="3864"/>
        <v>0</v>
      </c>
      <c r="KV411" s="58">
        <f t="shared" si="3864"/>
        <v>0</v>
      </c>
      <c r="KW411" s="58">
        <f t="shared" si="3864"/>
        <v>0</v>
      </c>
      <c r="KX411" s="58">
        <f t="shared" si="3864"/>
        <v>0</v>
      </c>
      <c r="KY411" s="58">
        <f t="shared" si="3864"/>
        <v>0</v>
      </c>
      <c r="KZ411" s="58">
        <f t="shared" si="3864"/>
        <v>0</v>
      </c>
      <c r="LA411" s="58">
        <f t="shared" si="3864"/>
        <v>0</v>
      </c>
      <c r="LB411" s="109">
        <f t="shared" si="3864"/>
        <v>0</v>
      </c>
      <c r="LC411" s="152">
        <f t="shared" si="3864"/>
        <v>0</v>
      </c>
      <c r="LD411" s="59">
        <f t="shared" si="3864"/>
        <v>0</v>
      </c>
      <c r="LE411" s="58">
        <f t="shared" si="3864"/>
        <v>0</v>
      </c>
      <c r="LF411" s="58">
        <f t="shared" si="3864"/>
        <v>0</v>
      </c>
      <c r="LG411" s="58">
        <f t="shared" si="3864"/>
        <v>0</v>
      </c>
      <c r="LH411" s="58">
        <f t="shared" si="3864"/>
        <v>0</v>
      </c>
      <c r="LI411" s="58">
        <f t="shared" si="3864"/>
        <v>0</v>
      </c>
      <c r="LJ411" s="58">
        <f t="shared" si="3864"/>
        <v>0</v>
      </c>
      <c r="LK411" s="58">
        <f t="shared" si="3864"/>
        <v>0</v>
      </c>
      <c r="LL411" s="58">
        <f t="shared" si="3864"/>
        <v>0</v>
      </c>
      <c r="LM411" s="58">
        <f t="shared" si="3864"/>
        <v>0</v>
      </c>
      <c r="LN411" s="58">
        <f t="shared" si="3864"/>
        <v>0</v>
      </c>
      <c r="LO411" s="59">
        <f t="shared" si="3864"/>
        <v>0</v>
      </c>
      <c r="LP411" s="58">
        <f t="shared" si="3864"/>
        <v>0</v>
      </c>
      <c r="LQ411" s="58">
        <f t="shared" si="3864"/>
        <v>0</v>
      </c>
      <c r="LR411" s="58">
        <f t="shared" si="3864"/>
        <v>0</v>
      </c>
      <c r="LS411" s="109">
        <f t="shared" si="3864"/>
        <v>0</v>
      </c>
      <c r="LT411" s="59">
        <f t="shared" si="3864"/>
        <v>0</v>
      </c>
      <c r="LU411" s="58">
        <f t="shared" si="3864"/>
        <v>0</v>
      </c>
      <c r="LV411" s="58">
        <f t="shared" si="3864"/>
        <v>0</v>
      </c>
      <c r="LW411" s="58">
        <f t="shared" si="3864"/>
        <v>0</v>
      </c>
      <c r="LX411" s="58">
        <f t="shared" si="3864"/>
        <v>0</v>
      </c>
      <c r="LY411" s="58">
        <f t="shared" si="3864"/>
        <v>0</v>
      </c>
      <c r="LZ411" s="58">
        <f t="shared" si="3864"/>
        <v>0</v>
      </c>
      <c r="MA411" s="58">
        <f t="shared" si="3864"/>
        <v>0</v>
      </c>
      <c r="MB411" s="58">
        <f t="shared" si="3864"/>
        <v>0</v>
      </c>
      <c r="MC411" s="58">
        <f t="shared" si="3864"/>
        <v>0</v>
      </c>
      <c r="MD411" s="58">
        <f t="shared" si="3864"/>
        <v>0</v>
      </c>
      <c r="ME411" s="59">
        <f t="shared" si="3864"/>
        <v>0</v>
      </c>
      <c r="MF411" s="58">
        <f t="shared" si="3864"/>
        <v>0</v>
      </c>
      <c r="MG411" s="58">
        <f t="shared" si="3864"/>
        <v>0</v>
      </c>
      <c r="MH411" s="58">
        <f t="shared" si="3864"/>
        <v>0</v>
      </c>
      <c r="MI411" s="109">
        <f t="shared" si="3864"/>
        <v>0</v>
      </c>
      <c r="MJ411" s="59">
        <f t="shared" si="3864"/>
        <v>0</v>
      </c>
      <c r="MK411" s="58">
        <f t="shared" si="3864"/>
        <v>0</v>
      </c>
      <c r="ML411" s="58">
        <f t="shared" si="3864"/>
        <v>0</v>
      </c>
      <c r="MM411" s="58">
        <f t="shared" si="3864"/>
        <v>0</v>
      </c>
      <c r="MN411" s="58">
        <f t="shared" si="3864"/>
        <v>0</v>
      </c>
      <c r="MO411" s="58">
        <f t="shared" si="3864"/>
        <v>0</v>
      </c>
      <c r="MP411" s="58">
        <f t="shared" si="3864"/>
        <v>0</v>
      </c>
      <c r="MQ411" s="58">
        <f t="shared" si="3864"/>
        <v>0</v>
      </c>
      <c r="MR411" s="58">
        <f t="shared" si="3864"/>
        <v>0</v>
      </c>
      <c r="MS411" s="58">
        <f t="shared" si="3864"/>
        <v>0</v>
      </c>
      <c r="MT411" s="58">
        <f t="shared" si="3864"/>
        <v>0</v>
      </c>
      <c r="MU411" s="59">
        <f t="shared" ref="MU411:PF411" si="3865">SUM(MU412:MU414)</f>
        <v>0</v>
      </c>
      <c r="MV411" s="58">
        <f t="shared" si="3865"/>
        <v>0</v>
      </c>
      <c r="MW411" s="58">
        <f t="shared" si="3865"/>
        <v>0</v>
      </c>
      <c r="MX411" s="58">
        <f t="shared" si="3865"/>
        <v>0</v>
      </c>
      <c r="MY411" s="109">
        <f t="shared" si="3865"/>
        <v>0</v>
      </c>
      <c r="MZ411" s="59">
        <f t="shared" si="3865"/>
        <v>0</v>
      </c>
      <c r="NA411" s="58">
        <f t="shared" si="3865"/>
        <v>0</v>
      </c>
      <c r="NB411" s="58">
        <f t="shared" si="3865"/>
        <v>0</v>
      </c>
      <c r="NC411" s="58">
        <f t="shared" si="3865"/>
        <v>0</v>
      </c>
      <c r="ND411" s="58">
        <f t="shared" si="3865"/>
        <v>0</v>
      </c>
      <c r="NE411" s="58">
        <f t="shared" si="3865"/>
        <v>0</v>
      </c>
      <c r="NF411" s="58">
        <f t="shared" si="3865"/>
        <v>0</v>
      </c>
      <c r="NG411" s="58">
        <f t="shared" si="3865"/>
        <v>0</v>
      </c>
      <c r="NH411" s="58">
        <f t="shared" si="3865"/>
        <v>0</v>
      </c>
      <c r="NI411" s="58">
        <f t="shared" si="3865"/>
        <v>0</v>
      </c>
      <c r="NJ411" s="58">
        <f t="shared" si="3865"/>
        <v>0</v>
      </c>
      <c r="NK411" s="59">
        <f t="shared" si="3865"/>
        <v>0</v>
      </c>
      <c r="NL411" s="58">
        <f t="shared" si="3865"/>
        <v>0</v>
      </c>
      <c r="NM411" s="58">
        <f t="shared" si="3865"/>
        <v>0</v>
      </c>
      <c r="NN411" s="58">
        <f t="shared" si="3865"/>
        <v>0</v>
      </c>
      <c r="NO411" s="109">
        <f t="shared" si="3865"/>
        <v>0</v>
      </c>
      <c r="NP411" s="59">
        <f t="shared" si="3865"/>
        <v>0</v>
      </c>
      <c r="NQ411" s="58">
        <f t="shared" si="3865"/>
        <v>0</v>
      </c>
      <c r="NR411" s="58">
        <f t="shared" si="3865"/>
        <v>0</v>
      </c>
      <c r="NS411" s="58">
        <f t="shared" si="3865"/>
        <v>0</v>
      </c>
      <c r="NT411" s="58">
        <f t="shared" si="3865"/>
        <v>0</v>
      </c>
      <c r="NU411" s="58">
        <f t="shared" si="3865"/>
        <v>0</v>
      </c>
      <c r="NV411" s="58">
        <f t="shared" si="3865"/>
        <v>0</v>
      </c>
      <c r="NW411" s="58">
        <f t="shared" si="3865"/>
        <v>0</v>
      </c>
      <c r="NX411" s="58">
        <f t="shared" si="3865"/>
        <v>0</v>
      </c>
      <c r="NY411" s="58">
        <f t="shared" si="3865"/>
        <v>0</v>
      </c>
      <c r="NZ411" s="58">
        <f t="shared" si="3865"/>
        <v>0</v>
      </c>
      <c r="OA411" s="59">
        <f t="shared" si="3865"/>
        <v>0</v>
      </c>
      <c r="OB411" s="58">
        <f t="shared" si="3865"/>
        <v>0</v>
      </c>
      <c r="OC411" s="58">
        <f t="shared" si="3865"/>
        <v>0</v>
      </c>
      <c r="OD411" s="58">
        <f t="shared" si="3865"/>
        <v>0</v>
      </c>
      <c r="OE411" s="109">
        <f t="shared" si="3865"/>
        <v>0</v>
      </c>
      <c r="OF411" s="59">
        <f t="shared" si="3865"/>
        <v>0</v>
      </c>
      <c r="OG411" s="58">
        <f t="shared" si="3865"/>
        <v>0</v>
      </c>
      <c r="OH411" s="58">
        <f t="shared" si="3865"/>
        <v>0</v>
      </c>
      <c r="OI411" s="58">
        <f t="shared" si="3865"/>
        <v>0</v>
      </c>
      <c r="OJ411" s="58">
        <f t="shared" si="3865"/>
        <v>0</v>
      </c>
      <c r="OK411" s="58">
        <f t="shared" si="3865"/>
        <v>0</v>
      </c>
      <c r="OL411" s="58">
        <f t="shared" si="3865"/>
        <v>0</v>
      </c>
      <c r="OM411" s="58">
        <f t="shared" si="3865"/>
        <v>0</v>
      </c>
      <c r="ON411" s="58">
        <f t="shared" si="3865"/>
        <v>0</v>
      </c>
      <c r="OO411" s="58">
        <f t="shared" si="3865"/>
        <v>0</v>
      </c>
      <c r="OP411" s="58">
        <f t="shared" si="3865"/>
        <v>0</v>
      </c>
      <c r="OQ411" s="59">
        <f t="shared" si="3865"/>
        <v>0</v>
      </c>
      <c r="OR411" s="58">
        <f t="shared" si="3865"/>
        <v>0</v>
      </c>
      <c r="OS411" s="58">
        <f t="shared" si="3865"/>
        <v>0</v>
      </c>
      <c r="OT411" s="58">
        <f t="shared" si="3865"/>
        <v>0</v>
      </c>
      <c r="OU411" s="109">
        <f t="shared" si="3865"/>
        <v>0</v>
      </c>
      <c r="OV411" s="59">
        <f t="shared" si="3865"/>
        <v>0</v>
      </c>
      <c r="OW411" s="58">
        <f t="shared" si="3865"/>
        <v>0</v>
      </c>
      <c r="OX411" s="58">
        <f t="shared" si="3865"/>
        <v>0</v>
      </c>
      <c r="OY411" s="58">
        <f t="shared" si="3865"/>
        <v>0</v>
      </c>
      <c r="OZ411" s="58">
        <f t="shared" si="3865"/>
        <v>0</v>
      </c>
      <c r="PA411" s="58">
        <f t="shared" si="3865"/>
        <v>0</v>
      </c>
      <c r="PB411" s="58">
        <f t="shared" si="3865"/>
        <v>0</v>
      </c>
      <c r="PC411" s="58">
        <f t="shared" si="3865"/>
        <v>0</v>
      </c>
      <c r="PD411" s="58">
        <f t="shared" si="3865"/>
        <v>0</v>
      </c>
      <c r="PE411" s="58">
        <f t="shared" si="3865"/>
        <v>0</v>
      </c>
      <c r="PF411" s="58">
        <f t="shared" si="3865"/>
        <v>0</v>
      </c>
      <c r="PG411" s="59">
        <f t="shared" ref="PG411:RR411" si="3866">SUM(PG412:PG414)</f>
        <v>0</v>
      </c>
      <c r="PH411" s="58">
        <f t="shared" si="3866"/>
        <v>0</v>
      </c>
      <c r="PI411" s="58">
        <f t="shared" si="3866"/>
        <v>0</v>
      </c>
      <c r="PJ411" s="58">
        <f t="shared" si="3866"/>
        <v>0</v>
      </c>
      <c r="PK411" s="109">
        <f t="shared" si="3866"/>
        <v>0</v>
      </c>
      <c r="PL411" s="59">
        <f t="shared" si="3866"/>
        <v>0</v>
      </c>
      <c r="PM411" s="58">
        <f t="shared" si="3866"/>
        <v>0</v>
      </c>
      <c r="PN411" s="58">
        <f t="shared" si="3866"/>
        <v>0</v>
      </c>
      <c r="PO411" s="58">
        <f t="shared" si="3866"/>
        <v>0</v>
      </c>
      <c r="PP411" s="58">
        <f t="shared" si="3866"/>
        <v>0</v>
      </c>
      <c r="PQ411" s="58">
        <f t="shared" si="3866"/>
        <v>0</v>
      </c>
      <c r="PR411" s="58">
        <f t="shared" si="3866"/>
        <v>0</v>
      </c>
      <c r="PS411" s="58">
        <f t="shared" si="3866"/>
        <v>0</v>
      </c>
      <c r="PT411" s="58">
        <f t="shared" si="3866"/>
        <v>0</v>
      </c>
      <c r="PU411" s="58">
        <f t="shared" si="3866"/>
        <v>0</v>
      </c>
      <c r="PV411" s="58">
        <f t="shared" si="3866"/>
        <v>0</v>
      </c>
      <c r="PW411" s="59">
        <f t="shared" si="3866"/>
        <v>0</v>
      </c>
      <c r="PX411" s="58">
        <f t="shared" si="3866"/>
        <v>0</v>
      </c>
      <c r="PY411" s="58">
        <f t="shared" si="3866"/>
        <v>0</v>
      </c>
      <c r="PZ411" s="58">
        <f t="shared" si="3866"/>
        <v>0</v>
      </c>
      <c r="QA411" s="109">
        <f t="shared" si="3866"/>
        <v>0</v>
      </c>
      <c r="QB411" s="59">
        <f t="shared" si="3866"/>
        <v>0</v>
      </c>
      <c r="QC411" s="58">
        <f t="shared" si="3866"/>
        <v>0</v>
      </c>
      <c r="QD411" s="58">
        <f t="shared" si="3866"/>
        <v>0</v>
      </c>
      <c r="QE411" s="58">
        <f t="shared" si="3866"/>
        <v>0</v>
      </c>
      <c r="QF411" s="58">
        <f t="shared" si="3866"/>
        <v>0</v>
      </c>
      <c r="QG411" s="58">
        <f t="shared" si="3866"/>
        <v>0</v>
      </c>
      <c r="QH411" s="58">
        <f t="shared" si="3866"/>
        <v>0</v>
      </c>
      <c r="QI411" s="58">
        <f t="shared" si="3866"/>
        <v>0</v>
      </c>
      <c r="QJ411" s="58">
        <f t="shared" si="3866"/>
        <v>0</v>
      </c>
      <c r="QK411" s="58">
        <f t="shared" si="3866"/>
        <v>0</v>
      </c>
      <c r="QL411" s="58">
        <f t="shared" si="3866"/>
        <v>0</v>
      </c>
      <c r="QM411" s="59">
        <f t="shared" si="3866"/>
        <v>0</v>
      </c>
      <c r="QN411" s="58">
        <f t="shared" si="3866"/>
        <v>0</v>
      </c>
      <c r="QO411" s="58">
        <f t="shared" si="3866"/>
        <v>0</v>
      </c>
      <c r="QP411" s="58">
        <f t="shared" si="3866"/>
        <v>0</v>
      </c>
      <c r="QQ411" s="109">
        <f t="shared" si="3866"/>
        <v>0</v>
      </c>
      <c r="QR411" s="59">
        <f t="shared" si="3866"/>
        <v>0</v>
      </c>
      <c r="QS411" s="58">
        <f t="shared" si="3866"/>
        <v>0</v>
      </c>
      <c r="QT411" s="58">
        <f t="shared" si="3866"/>
        <v>0</v>
      </c>
      <c r="QU411" s="58">
        <f t="shared" si="3866"/>
        <v>0</v>
      </c>
      <c r="QV411" s="58">
        <f t="shared" si="3866"/>
        <v>0</v>
      </c>
      <c r="QW411" s="58">
        <f t="shared" si="3866"/>
        <v>0</v>
      </c>
      <c r="QX411" s="58">
        <f t="shared" si="3866"/>
        <v>0</v>
      </c>
      <c r="QY411" s="58">
        <f t="shared" si="3866"/>
        <v>0</v>
      </c>
      <c r="QZ411" s="58">
        <f t="shared" si="3866"/>
        <v>0</v>
      </c>
      <c r="RA411" s="58">
        <f t="shared" si="3866"/>
        <v>0</v>
      </c>
      <c r="RB411" s="58">
        <f t="shared" si="3866"/>
        <v>0</v>
      </c>
      <c r="RC411" s="59">
        <f t="shared" si="3866"/>
        <v>0</v>
      </c>
      <c r="RD411" s="58">
        <f t="shared" si="3866"/>
        <v>0</v>
      </c>
      <c r="RE411" s="58">
        <f t="shared" si="3866"/>
        <v>0</v>
      </c>
      <c r="RF411" s="58">
        <f t="shared" si="3866"/>
        <v>0</v>
      </c>
      <c r="RG411" s="58">
        <f t="shared" si="3866"/>
        <v>0</v>
      </c>
      <c r="RH411" s="58">
        <f t="shared" si="3866"/>
        <v>0</v>
      </c>
      <c r="RI411" s="58">
        <f t="shared" si="3866"/>
        <v>0</v>
      </c>
      <c r="RJ411" s="58">
        <f t="shared" si="3866"/>
        <v>0</v>
      </c>
      <c r="RK411" s="58">
        <f t="shared" si="3866"/>
        <v>0</v>
      </c>
      <c r="RL411" s="58">
        <f t="shared" si="3866"/>
        <v>0</v>
      </c>
      <c r="RM411" s="58">
        <f t="shared" si="3866"/>
        <v>0</v>
      </c>
      <c r="RN411" s="58">
        <f t="shared" si="3866"/>
        <v>0</v>
      </c>
      <c r="RO411" s="58">
        <f t="shared" si="3866"/>
        <v>0</v>
      </c>
      <c r="RP411" s="58">
        <f t="shared" si="3866"/>
        <v>0</v>
      </c>
      <c r="RQ411" s="109">
        <f t="shared" si="3866"/>
        <v>0</v>
      </c>
      <c r="RR411" s="152">
        <f t="shared" si="3866"/>
        <v>0</v>
      </c>
      <c r="RS411" s="59">
        <f t="shared" ref="RS411:UD411" si="3867">SUM(RS412:RS414)</f>
        <v>0</v>
      </c>
      <c r="RT411" s="58">
        <f t="shared" si="3867"/>
        <v>0</v>
      </c>
      <c r="RU411" s="58">
        <f t="shared" si="3867"/>
        <v>0</v>
      </c>
      <c r="RV411" s="58">
        <f t="shared" si="3867"/>
        <v>0</v>
      </c>
      <c r="RW411" s="58">
        <f t="shared" si="3867"/>
        <v>0</v>
      </c>
      <c r="RX411" s="58">
        <f t="shared" si="3867"/>
        <v>0</v>
      </c>
      <c r="RY411" s="58">
        <f t="shared" si="3867"/>
        <v>0</v>
      </c>
      <c r="RZ411" s="58">
        <f t="shared" si="3867"/>
        <v>0</v>
      </c>
      <c r="SA411" s="58">
        <f t="shared" si="3867"/>
        <v>0</v>
      </c>
      <c r="SB411" s="58">
        <f t="shared" si="3867"/>
        <v>0</v>
      </c>
      <c r="SC411" s="58">
        <f t="shared" si="3867"/>
        <v>0</v>
      </c>
      <c r="SD411" s="59">
        <f t="shared" si="3867"/>
        <v>0</v>
      </c>
      <c r="SE411" s="58">
        <f t="shared" si="3867"/>
        <v>0</v>
      </c>
      <c r="SF411" s="58">
        <f t="shared" si="3867"/>
        <v>0</v>
      </c>
      <c r="SG411" s="58">
        <f t="shared" si="3867"/>
        <v>0</v>
      </c>
      <c r="SH411" s="109">
        <f t="shared" si="3867"/>
        <v>0</v>
      </c>
      <c r="SI411" s="59">
        <f t="shared" si="3867"/>
        <v>0</v>
      </c>
      <c r="SJ411" s="58">
        <f t="shared" si="3867"/>
        <v>0</v>
      </c>
      <c r="SK411" s="58">
        <f t="shared" si="3867"/>
        <v>0</v>
      </c>
      <c r="SL411" s="58">
        <f t="shared" si="3867"/>
        <v>0</v>
      </c>
      <c r="SM411" s="58">
        <f t="shared" si="3867"/>
        <v>0</v>
      </c>
      <c r="SN411" s="58">
        <f t="shared" si="3867"/>
        <v>0</v>
      </c>
      <c r="SO411" s="58">
        <f t="shared" si="3867"/>
        <v>0</v>
      </c>
      <c r="SP411" s="58">
        <f t="shared" si="3867"/>
        <v>0</v>
      </c>
      <c r="SQ411" s="58">
        <f t="shared" si="3867"/>
        <v>0</v>
      </c>
      <c r="SR411" s="58">
        <f t="shared" si="3867"/>
        <v>0</v>
      </c>
      <c r="SS411" s="58">
        <f t="shared" si="3867"/>
        <v>0</v>
      </c>
      <c r="ST411" s="59">
        <f t="shared" si="3867"/>
        <v>0</v>
      </c>
      <c r="SU411" s="58">
        <f t="shared" si="3867"/>
        <v>0</v>
      </c>
      <c r="SV411" s="58">
        <f t="shared" si="3867"/>
        <v>0</v>
      </c>
      <c r="SW411" s="58">
        <f t="shared" si="3867"/>
        <v>0</v>
      </c>
      <c r="SX411" s="109">
        <f t="shared" si="3867"/>
        <v>0</v>
      </c>
      <c r="SY411" s="59">
        <f t="shared" si="3867"/>
        <v>0</v>
      </c>
      <c r="SZ411" s="58">
        <f t="shared" si="3867"/>
        <v>0</v>
      </c>
      <c r="TA411" s="58">
        <f t="shared" si="3867"/>
        <v>0</v>
      </c>
      <c r="TB411" s="58">
        <f t="shared" si="3867"/>
        <v>0</v>
      </c>
      <c r="TC411" s="58">
        <f t="shared" si="3867"/>
        <v>0</v>
      </c>
      <c r="TD411" s="58">
        <f t="shared" si="3867"/>
        <v>0</v>
      </c>
      <c r="TE411" s="58">
        <f t="shared" si="3867"/>
        <v>0</v>
      </c>
      <c r="TF411" s="58">
        <f t="shared" si="3867"/>
        <v>0</v>
      </c>
      <c r="TG411" s="58">
        <f t="shared" si="3867"/>
        <v>0</v>
      </c>
      <c r="TH411" s="58">
        <f t="shared" si="3867"/>
        <v>0</v>
      </c>
      <c r="TI411" s="58">
        <f t="shared" si="3867"/>
        <v>0</v>
      </c>
      <c r="TJ411" s="59">
        <f t="shared" si="3867"/>
        <v>0</v>
      </c>
      <c r="TK411" s="58">
        <f t="shared" si="3867"/>
        <v>0</v>
      </c>
      <c r="TL411" s="58">
        <f t="shared" si="3867"/>
        <v>0</v>
      </c>
      <c r="TM411" s="58">
        <f t="shared" si="3867"/>
        <v>0</v>
      </c>
      <c r="TN411" s="109">
        <f t="shared" si="3867"/>
        <v>0</v>
      </c>
      <c r="TO411" s="59">
        <f t="shared" si="3867"/>
        <v>0</v>
      </c>
      <c r="TP411" s="58">
        <f t="shared" si="3867"/>
        <v>0</v>
      </c>
      <c r="TQ411" s="58">
        <f t="shared" si="3867"/>
        <v>0</v>
      </c>
      <c r="TR411" s="58">
        <f t="shared" si="3867"/>
        <v>0</v>
      </c>
      <c r="TS411" s="58">
        <f t="shared" si="3867"/>
        <v>0</v>
      </c>
      <c r="TT411" s="58">
        <f t="shared" si="3867"/>
        <v>0</v>
      </c>
      <c r="TU411" s="58">
        <f t="shared" si="3867"/>
        <v>0</v>
      </c>
      <c r="TV411" s="58">
        <f t="shared" si="3867"/>
        <v>0</v>
      </c>
      <c r="TW411" s="58">
        <f t="shared" si="3867"/>
        <v>0</v>
      </c>
      <c r="TX411" s="58">
        <f t="shared" si="3867"/>
        <v>0</v>
      </c>
      <c r="TY411" s="58">
        <f t="shared" si="3867"/>
        <v>0</v>
      </c>
      <c r="TZ411" s="59">
        <f t="shared" si="3867"/>
        <v>0</v>
      </c>
      <c r="UA411" s="58">
        <f t="shared" si="3867"/>
        <v>0</v>
      </c>
      <c r="UB411" s="58">
        <f t="shared" si="3867"/>
        <v>0</v>
      </c>
      <c r="UC411" s="58">
        <f t="shared" si="3867"/>
        <v>0</v>
      </c>
      <c r="UD411" s="109">
        <f t="shared" si="3867"/>
        <v>0</v>
      </c>
      <c r="UE411" s="59">
        <f t="shared" ref="UE411:VD411" si="3868">SUM(UE412:UE414)</f>
        <v>0</v>
      </c>
      <c r="UF411" s="58">
        <f t="shared" si="3868"/>
        <v>0</v>
      </c>
      <c r="UG411" s="58">
        <f t="shared" si="3868"/>
        <v>0</v>
      </c>
      <c r="UH411" s="58">
        <f t="shared" si="3868"/>
        <v>0</v>
      </c>
      <c r="UI411" s="58">
        <f t="shared" si="3868"/>
        <v>0</v>
      </c>
      <c r="UJ411" s="58">
        <f t="shared" si="3868"/>
        <v>0</v>
      </c>
      <c r="UK411" s="58">
        <f t="shared" si="3868"/>
        <v>0</v>
      </c>
      <c r="UL411" s="58">
        <f t="shared" si="3868"/>
        <v>0</v>
      </c>
      <c r="UM411" s="58">
        <f t="shared" si="3868"/>
        <v>0</v>
      </c>
      <c r="UN411" s="58">
        <f t="shared" si="3868"/>
        <v>0</v>
      </c>
      <c r="UO411" s="58">
        <f t="shared" si="3868"/>
        <v>0</v>
      </c>
      <c r="UP411" s="59">
        <f t="shared" si="3868"/>
        <v>0</v>
      </c>
      <c r="UQ411" s="58">
        <f t="shared" si="3868"/>
        <v>0</v>
      </c>
      <c r="UR411" s="58">
        <f t="shared" si="3868"/>
        <v>0</v>
      </c>
      <c r="US411" s="58">
        <f t="shared" si="3868"/>
        <v>0</v>
      </c>
      <c r="UT411" s="58">
        <f t="shared" si="3868"/>
        <v>0</v>
      </c>
      <c r="UU411" s="58">
        <f t="shared" si="3868"/>
        <v>0</v>
      </c>
      <c r="UV411" s="58">
        <f t="shared" si="3868"/>
        <v>0</v>
      </c>
      <c r="UW411" s="58">
        <f t="shared" si="3868"/>
        <v>0</v>
      </c>
      <c r="UX411" s="58">
        <f t="shared" si="3868"/>
        <v>0</v>
      </c>
      <c r="UY411" s="58">
        <f t="shared" si="3868"/>
        <v>0</v>
      </c>
      <c r="UZ411" s="58">
        <f t="shared" si="3868"/>
        <v>0</v>
      </c>
      <c r="VA411" s="58">
        <f t="shared" si="3868"/>
        <v>0</v>
      </c>
      <c r="VB411" s="58">
        <f t="shared" si="3868"/>
        <v>0</v>
      </c>
      <c r="VC411" s="58">
        <f t="shared" si="3868"/>
        <v>0</v>
      </c>
      <c r="VD411" s="109">
        <f t="shared" si="3868"/>
        <v>0</v>
      </c>
      <c r="VE411" s="10" t="str">
        <f t="shared" si="3632"/>
        <v>-</v>
      </c>
    </row>
    <row r="412" spans="1:577" ht="20.149999999999999" customHeight="1">
      <c r="A412" s="40"/>
      <c r="B412" s="40"/>
      <c r="C412" s="41">
        <v>23021</v>
      </c>
      <c r="D412" s="42" t="s">
        <v>351</v>
      </c>
      <c r="E412" s="193">
        <f>SUM(F412:I412)</f>
        <v>0</v>
      </c>
      <c r="F412" s="194"/>
      <c r="G412" s="194"/>
      <c r="H412" s="195"/>
      <c r="I412" s="229"/>
      <c r="J412" s="241">
        <f t="shared" ref="J412:J414" si="3869">SUM(K412:Y412)</f>
        <v>0</v>
      </c>
      <c r="K412" s="61"/>
      <c r="L412" s="60"/>
      <c r="M412" s="60"/>
      <c r="N412" s="60"/>
      <c r="O412" s="60"/>
      <c r="P412" s="60"/>
      <c r="Q412" s="60"/>
      <c r="R412" s="60"/>
      <c r="S412" s="60"/>
      <c r="T412" s="60"/>
      <c r="U412" s="61"/>
      <c r="V412" s="60"/>
      <c r="W412" s="60"/>
      <c r="X412" s="60"/>
      <c r="Y412" s="110"/>
      <c r="Z412" s="169">
        <f t="shared" ref="Z412:Z414" si="3870">SUM(AA412:AO412)</f>
        <v>0</v>
      </c>
      <c r="AA412" s="60"/>
      <c r="AB412" s="60"/>
      <c r="AC412" s="60"/>
      <c r="AD412" s="60"/>
      <c r="AE412" s="60"/>
      <c r="AF412" s="60"/>
      <c r="AG412" s="60"/>
      <c r="AH412" s="60"/>
      <c r="AI412" s="60"/>
      <c r="AJ412" s="60"/>
      <c r="AK412" s="61"/>
      <c r="AL412" s="60"/>
      <c r="AM412" s="60"/>
      <c r="AN412" s="60"/>
      <c r="AO412" s="110"/>
      <c r="AP412" s="169">
        <f t="shared" ref="AP412:AP414" si="3871">SUM(AQ412:BE412)</f>
        <v>0</v>
      </c>
      <c r="AQ412" s="60"/>
      <c r="AR412" s="60"/>
      <c r="AS412" s="60"/>
      <c r="AT412" s="60"/>
      <c r="AU412" s="60"/>
      <c r="AV412" s="60"/>
      <c r="AW412" s="60"/>
      <c r="AX412" s="60"/>
      <c r="AY412" s="60"/>
      <c r="AZ412" s="60"/>
      <c r="BA412" s="61"/>
      <c r="BB412" s="60"/>
      <c r="BC412" s="60"/>
      <c r="BD412" s="60"/>
      <c r="BE412" s="110"/>
      <c r="BF412" s="169">
        <f t="shared" ref="BF412:BF414" si="3872">SUM(BG412:BU412)</f>
        <v>0</v>
      </c>
      <c r="BG412" s="60"/>
      <c r="BH412" s="60"/>
      <c r="BI412" s="60"/>
      <c r="BJ412" s="60"/>
      <c r="BK412" s="60"/>
      <c r="BL412" s="60"/>
      <c r="BM412" s="60"/>
      <c r="BN412" s="60"/>
      <c r="BO412" s="60"/>
      <c r="BP412" s="60"/>
      <c r="BQ412" s="61"/>
      <c r="BR412" s="60"/>
      <c r="BS412" s="60"/>
      <c r="BT412" s="60"/>
      <c r="BU412" s="110"/>
      <c r="BV412" s="169">
        <f t="shared" ref="BV412:BV414" si="3873">SUM(BW412:CU412)</f>
        <v>0</v>
      </c>
      <c r="BW412" s="60"/>
      <c r="BX412" s="60"/>
      <c r="BY412" s="60"/>
      <c r="BZ412" s="60"/>
      <c r="CA412" s="60"/>
      <c r="CB412" s="60"/>
      <c r="CC412" s="60"/>
      <c r="CD412" s="60"/>
      <c r="CE412" s="60"/>
      <c r="CF412" s="60"/>
      <c r="CG412" s="61"/>
      <c r="CH412" s="60"/>
      <c r="CI412" s="60"/>
      <c r="CJ412" s="60"/>
      <c r="CK412" s="60"/>
      <c r="CL412" s="60"/>
      <c r="CM412" s="60"/>
      <c r="CN412" s="60"/>
      <c r="CO412" s="60"/>
      <c r="CP412" s="60"/>
      <c r="CQ412" s="60"/>
      <c r="CR412" s="60"/>
      <c r="CS412" s="60"/>
      <c r="CT412" s="60"/>
      <c r="CU412" s="110"/>
      <c r="CV412" s="173"/>
      <c r="CW412" s="169">
        <f t="shared" ref="CW412:CW414" si="3874">SUM(CX412:DL412)</f>
        <v>0</v>
      </c>
      <c r="CX412" s="60"/>
      <c r="CY412" s="60"/>
      <c r="CZ412" s="60"/>
      <c r="DA412" s="60"/>
      <c r="DB412" s="60"/>
      <c r="DC412" s="60"/>
      <c r="DD412" s="60"/>
      <c r="DE412" s="60"/>
      <c r="DF412" s="60"/>
      <c r="DG412" s="60"/>
      <c r="DH412" s="61"/>
      <c r="DI412" s="60"/>
      <c r="DJ412" s="60"/>
      <c r="DK412" s="60"/>
      <c r="DL412" s="110"/>
      <c r="DM412" s="169">
        <f t="shared" ref="DM412:DM414" si="3875">SUM(DN412:EB412)</f>
        <v>0</v>
      </c>
      <c r="DN412" s="60"/>
      <c r="DO412" s="60"/>
      <c r="DP412" s="60"/>
      <c r="DQ412" s="60"/>
      <c r="DR412" s="60"/>
      <c r="DS412" s="60"/>
      <c r="DT412" s="60"/>
      <c r="DU412" s="60"/>
      <c r="DV412" s="60"/>
      <c r="DW412" s="60"/>
      <c r="DX412" s="61"/>
      <c r="DY412" s="60"/>
      <c r="DZ412" s="60"/>
      <c r="EA412" s="60"/>
      <c r="EB412" s="110"/>
      <c r="EC412" s="169">
        <f t="shared" ref="EC412:EC414" si="3876">SUM(ED412:ER412)</f>
        <v>0</v>
      </c>
      <c r="ED412" s="60"/>
      <c r="EE412" s="60"/>
      <c r="EF412" s="60"/>
      <c r="EG412" s="60"/>
      <c r="EH412" s="60"/>
      <c r="EI412" s="60"/>
      <c r="EJ412" s="60"/>
      <c r="EK412" s="60"/>
      <c r="EL412" s="60"/>
      <c r="EM412" s="60"/>
      <c r="EN412" s="61"/>
      <c r="EO412" s="60"/>
      <c r="EP412" s="60"/>
      <c r="EQ412" s="60"/>
      <c r="ER412" s="110"/>
      <c r="ES412" s="169">
        <f t="shared" ref="ES412:ES414" si="3877">SUM(ET412:FH412)</f>
        <v>0</v>
      </c>
      <c r="ET412" s="60"/>
      <c r="EU412" s="60"/>
      <c r="EV412" s="60"/>
      <c r="EW412" s="60"/>
      <c r="EX412" s="60"/>
      <c r="EY412" s="60"/>
      <c r="EZ412" s="60"/>
      <c r="FA412" s="60"/>
      <c r="FB412" s="60"/>
      <c r="FC412" s="60"/>
      <c r="FD412" s="61"/>
      <c r="FE412" s="60"/>
      <c r="FF412" s="60"/>
      <c r="FG412" s="60"/>
      <c r="FH412" s="110"/>
      <c r="FI412" s="169">
        <f t="shared" ref="FI412:FI414" si="3878">SUM(FJ412:FX412)</f>
        <v>0</v>
      </c>
      <c r="FJ412" s="60"/>
      <c r="FK412" s="60"/>
      <c r="FL412" s="60"/>
      <c r="FM412" s="60"/>
      <c r="FN412" s="60"/>
      <c r="FO412" s="60"/>
      <c r="FP412" s="60"/>
      <c r="FQ412" s="60"/>
      <c r="FR412" s="60"/>
      <c r="FS412" s="60"/>
      <c r="FT412" s="61"/>
      <c r="FU412" s="60"/>
      <c r="FV412" s="60"/>
      <c r="FW412" s="60"/>
      <c r="FX412" s="110"/>
      <c r="FY412" s="169">
        <f t="shared" ref="FY412:FY414" si="3879">SUM(FZ412:GN412)</f>
        <v>0</v>
      </c>
      <c r="FZ412" s="60"/>
      <c r="GA412" s="60"/>
      <c r="GB412" s="60"/>
      <c r="GC412" s="60"/>
      <c r="GD412" s="60"/>
      <c r="GE412" s="60"/>
      <c r="GF412" s="60"/>
      <c r="GG412" s="60"/>
      <c r="GH412" s="60"/>
      <c r="GI412" s="60"/>
      <c r="GJ412" s="61"/>
      <c r="GK412" s="60"/>
      <c r="GL412" s="60"/>
      <c r="GM412" s="60"/>
      <c r="GN412" s="110"/>
      <c r="GO412" s="169">
        <f t="shared" ref="GO412:GO414" si="3880">SUM(GP412:HN412)</f>
        <v>0</v>
      </c>
      <c r="GP412" s="60"/>
      <c r="GQ412" s="60"/>
      <c r="GR412" s="60"/>
      <c r="GS412" s="60"/>
      <c r="GT412" s="60"/>
      <c r="GU412" s="60"/>
      <c r="GV412" s="60"/>
      <c r="GW412" s="60"/>
      <c r="GX412" s="60"/>
      <c r="GY412" s="60"/>
      <c r="GZ412" s="61"/>
      <c r="HA412" s="60"/>
      <c r="HB412" s="60"/>
      <c r="HC412" s="60"/>
      <c r="HD412" s="60"/>
      <c r="HE412" s="60"/>
      <c r="HF412" s="60"/>
      <c r="HG412" s="60"/>
      <c r="HH412" s="60"/>
      <c r="HI412" s="60"/>
      <c r="HJ412" s="60"/>
      <c r="HK412" s="60"/>
      <c r="HL412" s="60"/>
      <c r="HM412" s="60"/>
      <c r="HN412" s="110"/>
      <c r="HO412" s="172"/>
      <c r="HP412" s="173"/>
      <c r="HQ412" s="169">
        <f t="shared" ref="HQ412:HQ414" si="3881">SUM(HR412:IF412)</f>
        <v>0</v>
      </c>
      <c r="HR412" s="60"/>
      <c r="HS412" s="60"/>
      <c r="HT412" s="60"/>
      <c r="HU412" s="60"/>
      <c r="HV412" s="60"/>
      <c r="HW412" s="60"/>
      <c r="HX412" s="60"/>
      <c r="HY412" s="60"/>
      <c r="HZ412" s="60"/>
      <c r="IA412" s="60"/>
      <c r="IB412" s="61"/>
      <c r="IC412" s="60"/>
      <c r="ID412" s="60"/>
      <c r="IE412" s="60"/>
      <c r="IF412" s="110"/>
      <c r="IG412" s="169">
        <f t="shared" ref="IG412:IG414" si="3882">SUM(IH412:IV412)</f>
        <v>0</v>
      </c>
      <c r="IH412" s="60"/>
      <c r="II412" s="60"/>
      <c r="IJ412" s="60"/>
      <c r="IK412" s="60"/>
      <c r="IL412" s="60"/>
      <c r="IM412" s="60"/>
      <c r="IN412" s="60"/>
      <c r="IO412" s="60"/>
      <c r="IP412" s="60"/>
      <c r="IQ412" s="60"/>
      <c r="IR412" s="61"/>
      <c r="IS412" s="60"/>
      <c r="IT412" s="60"/>
      <c r="IU412" s="60"/>
      <c r="IV412" s="110"/>
      <c r="IW412" s="169">
        <f t="shared" ref="IW412:IW414" si="3883">SUM(IX412:JL412)</f>
        <v>0</v>
      </c>
      <c r="IX412" s="60"/>
      <c r="IY412" s="60"/>
      <c r="IZ412" s="60"/>
      <c r="JA412" s="60"/>
      <c r="JB412" s="60"/>
      <c r="JC412" s="60"/>
      <c r="JD412" s="60"/>
      <c r="JE412" s="60"/>
      <c r="JF412" s="60"/>
      <c r="JG412" s="60"/>
      <c r="JH412" s="61"/>
      <c r="JI412" s="60"/>
      <c r="JJ412" s="60"/>
      <c r="JK412" s="60"/>
      <c r="JL412" s="110"/>
      <c r="JM412" s="169">
        <f t="shared" ref="JM412:JM414" si="3884">SUM(JN412:KB412)</f>
        <v>0</v>
      </c>
      <c r="JN412" s="60"/>
      <c r="JO412" s="60"/>
      <c r="JP412" s="60"/>
      <c r="JQ412" s="60"/>
      <c r="JR412" s="60"/>
      <c r="JS412" s="60"/>
      <c r="JT412" s="60"/>
      <c r="JU412" s="60"/>
      <c r="JV412" s="60"/>
      <c r="JW412" s="60"/>
      <c r="JX412" s="61"/>
      <c r="JY412" s="60"/>
      <c r="JZ412" s="60"/>
      <c r="KA412" s="60"/>
      <c r="KB412" s="110"/>
      <c r="KC412" s="169">
        <f t="shared" ref="KC412:KC414" si="3885">SUM(KD412:LB412)</f>
        <v>0</v>
      </c>
      <c r="KD412" s="60"/>
      <c r="KE412" s="60"/>
      <c r="KF412" s="60"/>
      <c r="KG412" s="60"/>
      <c r="KH412" s="60"/>
      <c r="KI412" s="60"/>
      <c r="KJ412" s="60"/>
      <c r="KK412" s="60"/>
      <c r="KL412" s="60"/>
      <c r="KM412" s="60"/>
      <c r="KN412" s="61"/>
      <c r="KO412" s="60"/>
      <c r="KP412" s="60"/>
      <c r="KQ412" s="60"/>
      <c r="KR412" s="60"/>
      <c r="KS412" s="60"/>
      <c r="KT412" s="60"/>
      <c r="KU412" s="60"/>
      <c r="KV412" s="60"/>
      <c r="KW412" s="60"/>
      <c r="KX412" s="60"/>
      <c r="KY412" s="60"/>
      <c r="KZ412" s="60"/>
      <c r="LA412" s="60"/>
      <c r="LB412" s="110"/>
      <c r="LC412" s="173"/>
      <c r="LD412" s="169">
        <f t="shared" ref="LD412:LD414" si="3886">SUM(LE412:LS412)</f>
        <v>0</v>
      </c>
      <c r="LE412" s="60"/>
      <c r="LF412" s="60"/>
      <c r="LG412" s="60"/>
      <c r="LH412" s="60"/>
      <c r="LI412" s="60"/>
      <c r="LJ412" s="60"/>
      <c r="LK412" s="60"/>
      <c r="LL412" s="60"/>
      <c r="LM412" s="60"/>
      <c r="LN412" s="60"/>
      <c r="LO412" s="61"/>
      <c r="LP412" s="60"/>
      <c r="LQ412" s="60"/>
      <c r="LR412" s="60"/>
      <c r="LS412" s="110"/>
      <c r="LT412" s="169">
        <f t="shared" ref="LT412:LT414" si="3887">SUM(LU412:MI412)</f>
        <v>0</v>
      </c>
      <c r="LU412" s="60"/>
      <c r="LV412" s="60"/>
      <c r="LW412" s="60"/>
      <c r="LX412" s="60"/>
      <c r="LY412" s="60"/>
      <c r="LZ412" s="60"/>
      <c r="MA412" s="60"/>
      <c r="MB412" s="60"/>
      <c r="MC412" s="60"/>
      <c r="MD412" s="60"/>
      <c r="ME412" s="61"/>
      <c r="MF412" s="60"/>
      <c r="MG412" s="60"/>
      <c r="MH412" s="60"/>
      <c r="MI412" s="110"/>
      <c r="MJ412" s="169">
        <f t="shared" ref="MJ412:MJ414" si="3888">SUM(MK412:MY412)</f>
        <v>0</v>
      </c>
      <c r="MK412" s="60"/>
      <c r="ML412" s="60"/>
      <c r="MM412" s="60"/>
      <c r="MN412" s="60"/>
      <c r="MO412" s="60"/>
      <c r="MP412" s="60"/>
      <c r="MQ412" s="60"/>
      <c r="MR412" s="60"/>
      <c r="MS412" s="60"/>
      <c r="MT412" s="60"/>
      <c r="MU412" s="61"/>
      <c r="MV412" s="60"/>
      <c r="MW412" s="60"/>
      <c r="MX412" s="60"/>
      <c r="MY412" s="110"/>
      <c r="MZ412" s="169">
        <f t="shared" ref="MZ412:MZ414" si="3889">SUM(NA412:NO412)</f>
        <v>0</v>
      </c>
      <c r="NA412" s="60"/>
      <c r="NB412" s="60"/>
      <c r="NC412" s="60"/>
      <c r="ND412" s="60"/>
      <c r="NE412" s="60"/>
      <c r="NF412" s="60"/>
      <c r="NG412" s="60"/>
      <c r="NH412" s="60"/>
      <c r="NI412" s="60"/>
      <c r="NJ412" s="60"/>
      <c r="NK412" s="61"/>
      <c r="NL412" s="60"/>
      <c r="NM412" s="60"/>
      <c r="NN412" s="60"/>
      <c r="NO412" s="110"/>
      <c r="NP412" s="169">
        <f t="shared" ref="NP412:NP414" si="3890">SUM(NQ412:OE412)</f>
        <v>0</v>
      </c>
      <c r="NQ412" s="60"/>
      <c r="NR412" s="60"/>
      <c r="NS412" s="60"/>
      <c r="NT412" s="60"/>
      <c r="NU412" s="60"/>
      <c r="NV412" s="60"/>
      <c r="NW412" s="60"/>
      <c r="NX412" s="60"/>
      <c r="NY412" s="60"/>
      <c r="NZ412" s="60"/>
      <c r="OA412" s="61"/>
      <c r="OB412" s="60"/>
      <c r="OC412" s="60"/>
      <c r="OD412" s="60"/>
      <c r="OE412" s="110"/>
      <c r="OF412" s="169">
        <f t="shared" ref="OF412:OF414" si="3891">SUM(OG412:OU412)</f>
        <v>0</v>
      </c>
      <c r="OG412" s="60"/>
      <c r="OH412" s="60"/>
      <c r="OI412" s="60"/>
      <c r="OJ412" s="60"/>
      <c r="OK412" s="60"/>
      <c r="OL412" s="60"/>
      <c r="OM412" s="60"/>
      <c r="ON412" s="60"/>
      <c r="OO412" s="60"/>
      <c r="OP412" s="60"/>
      <c r="OQ412" s="61"/>
      <c r="OR412" s="60"/>
      <c r="OS412" s="60"/>
      <c r="OT412" s="60"/>
      <c r="OU412" s="110"/>
      <c r="OV412" s="169">
        <f t="shared" ref="OV412:OV414" si="3892">SUM(OW412:PK412)</f>
        <v>0</v>
      </c>
      <c r="OW412" s="60"/>
      <c r="OX412" s="60"/>
      <c r="OY412" s="60"/>
      <c r="OZ412" s="60"/>
      <c r="PA412" s="60"/>
      <c r="PB412" s="60"/>
      <c r="PC412" s="60"/>
      <c r="PD412" s="60"/>
      <c r="PE412" s="60"/>
      <c r="PF412" s="60"/>
      <c r="PG412" s="61"/>
      <c r="PH412" s="60"/>
      <c r="PI412" s="60"/>
      <c r="PJ412" s="60"/>
      <c r="PK412" s="110"/>
      <c r="PL412" s="169">
        <f t="shared" ref="PL412:PL414" si="3893">SUM(PM412:QA412)</f>
        <v>0</v>
      </c>
      <c r="PM412" s="60"/>
      <c r="PN412" s="60"/>
      <c r="PO412" s="60"/>
      <c r="PP412" s="60"/>
      <c r="PQ412" s="60"/>
      <c r="PR412" s="60"/>
      <c r="PS412" s="60"/>
      <c r="PT412" s="60"/>
      <c r="PU412" s="60"/>
      <c r="PV412" s="60"/>
      <c r="PW412" s="61"/>
      <c r="PX412" s="60"/>
      <c r="PY412" s="60"/>
      <c r="PZ412" s="60"/>
      <c r="QA412" s="110"/>
      <c r="QB412" s="169">
        <f t="shared" ref="QB412:QB414" si="3894">SUM(QC412:QQ412)</f>
        <v>0</v>
      </c>
      <c r="QC412" s="60"/>
      <c r="QD412" s="60"/>
      <c r="QE412" s="60"/>
      <c r="QF412" s="60"/>
      <c r="QG412" s="60"/>
      <c r="QH412" s="60"/>
      <c r="QI412" s="60"/>
      <c r="QJ412" s="60"/>
      <c r="QK412" s="60"/>
      <c r="QL412" s="60"/>
      <c r="QM412" s="61"/>
      <c r="QN412" s="60"/>
      <c r="QO412" s="60"/>
      <c r="QP412" s="60"/>
      <c r="QQ412" s="110"/>
      <c r="QR412" s="169">
        <f t="shared" ref="QR412:QR414" si="3895">SUM(QS412:RQ412)</f>
        <v>0</v>
      </c>
      <c r="QS412" s="60"/>
      <c r="QT412" s="60"/>
      <c r="QU412" s="60"/>
      <c r="QV412" s="60"/>
      <c r="QW412" s="60"/>
      <c r="QX412" s="60"/>
      <c r="QY412" s="60"/>
      <c r="QZ412" s="60"/>
      <c r="RA412" s="60"/>
      <c r="RB412" s="60"/>
      <c r="RC412" s="61"/>
      <c r="RD412" s="60"/>
      <c r="RE412" s="60"/>
      <c r="RF412" s="60"/>
      <c r="RG412" s="60"/>
      <c r="RH412" s="60"/>
      <c r="RI412" s="60"/>
      <c r="RJ412" s="60"/>
      <c r="RK412" s="60"/>
      <c r="RL412" s="60"/>
      <c r="RM412" s="60"/>
      <c r="RN412" s="60"/>
      <c r="RO412" s="60"/>
      <c r="RP412" s="60"/>
      <c r="RQ412" s="110"/>
      <c r="RR412" s="173"/>
      <c r="RS412" s="169">
        <f t="shared" ref="RS412:RS414" si="3896">SUM(RT412:SH412)</f>
        <v>0</v>
      </c>
      <c r="RT412" s="60"/>
      <c r="RU412" s="60"/>
      <c r="RV412" s="60"/>
      <c r="RW412" s="60"/>
      <c r="RX412" s="60"/>
      <c r="RY412" s="60"/>
      <c r="RZ412" s="60"/>
      <c r="SA412" s="60"/>
      <c r="SB412" s="60"/>
      <c r="SC412" s="60"/>
      <c r="SD412" s="61"/>
      <c r="SE412" s="60"/>
      <c r="SF412" s="60"/>
      <c r="SG412" s="60"/>
      <c r="SH412" s="110"/>
      <c r="SI412" s="169">
        <f t="shared" ref="SI412:SI414" si="3897">SUM(SJ412:SX412)</f>
        <v>0</v>
      </c>
      <c r="SJ412" s="60"/>
      <c r="SK412" s="60"/>
      <c r="SL412" s="60"/>
      <c r="SM412" s="60"/>
      <c r="SN412" s="60"/>
      <c r="SO412" s="60"/>
      <c r="SP412" s="60"/>
      <c r="SQ412" s="60"/>
      <c r="SR412" s="60"/>
      <c r="SS412" s="60"/>
      <c r="ST412" s="61"/>
      <c r="SU412" s="60"/>
      <c r="SV412" s="60"/>
      <c r="SW412" s="60"/>
      <c r="SX412" s="110"/>
      <c r="SY412" s="169">
        <f t="shared" ref="SY412:SY414" si="3898">SUM(SZ412:TN412)</f>
        <v>0</v>
      </c>
      <c r="SZ412" s="60"/>
      <c r="TA412" s="60"/>
      <c r="TB412" s="60"/>
      <c r="TC412" s="60"/>
      <c r="TD412" s="60"/>
      <c r="TE412" s="60"/>
      <c r="TF412" s="60"/>
      <c r="TG412" s="60"/>
      <c r="TH412" s="60"/>
      <c r="TI412" s="60"/>
      <c r="TJ412" s="61"/>
      <c r="TK412" s="60"/>
      <c r="TL412" s="60"/>
      <c r="TM412" s="60"/>
      <c r="TN412" s="110"/>
      <c r="TO412" s="169">
        <f t="shared" ref="TO412:TO414" si="3899">SUM(TP412:UD412)</f>
        <v>0</v>
      </c>
      <c r="TP412" s="60"/>
      <c r="TQ412" s="60"/>
      <c r="TR412" s="60"/>
      <c r="TS412" s="60"/>
      <c r="TT412" s="60"/>
      <c r="TU412" s="60"/>
      <c r="TV412" s="60"/>
      <c r="TW412" s="60"/>
      <c r="TX412" s="60"/>
      <c r="TY412" s="60"/>
      <c r="TZ412" s="61"/>
      <c r="UA412" s="60"/>
      <c r="UB412" s="60"/>
      <c r="UC412" s="60"/>
      <c r="UD412" s="110"/>
      <c r="UE412" s="169">
        <f t="shared" ref="UE412:UE414" si="3900">SUM(UF412:VD412)</f>
        <v>0</v>
      </c>
      <c r="UF412" s="60"/>
      <c r="UG412" s="60"/>
      <c r="UH412" s="60"/>
      <c r="UI412" s="60"/>
      <c r="UJ412" s="60"/>
      <c r="UK412" s="60"/>
      <c r="UL412" s="60"/>
      <c r="UM412" s="60"/>
      <c r="UN412" s="60"/>
      <c r="UO412" s="60"/>
      <c r="UP412" s="61"/>
      <c r="UQ412" s="60"/>
      <c r="UR412" s="60"/>
      <c r="US412" s="60"/>
      <c r="UT412" s="60"/>
      <c r="UU412" s="60"/>
      <c r="UV412" s="60"/>
      <c r="UW412" s="60"/>
      <c r="UX412" s="60"/>
      <c r="UY412" s="60"/>
      <c r="UZ412" s="60"/>
      <c r="VA412" s="60"/>
      <c r="VB412" s="60"/>
      <c r="VC412" s="60"/>
      <c r="VD412" s="110"/>
      <c r="VE412" s="10" t="str">
        <f t="shared" si="3632"/>
        <v>-</v>
      </c>
    </row>
    <row r="413" spans="1:577" ht="20.149999999999999" customHeight="1">
      <c r="A413" s="40"/>
      <c r="B413" s="40"/>
      <c r="C413" s="41">
        <v>23022</v>
      </c>
      <c r="D413" s="42" t="s">
        <v>352</v>
      </c>
      <c r="E413" s="193">
        <f>SUM(F413:I413)</f>
        <v>0</v>
      </c>
      <c r="F413" s="194"/>
      <c r="G413" s="194"/>
      <c r="H413" s="195"/>
      <c r="I413" s="229"/>
      <c r="J413" s="241">
        <f t="shared" si="3869"/>
        <v>0</v>
      </c>
      <c r="K413" s="61"/>
      <c r="L413" s="60"/>
      <c r="M413" s="60"/>
      <c r="N413" s="60"/>
      <c r="O413" s="60"/>
      <c r="P413" s="60"/>
      <c r="Q413" s="60"/>
      <c r="R413" s="60"/>
      <c r="S413" s="60"/>
      <c r="T413" s="60"/>
      <c r="U413" s="61"/>
      <c r="V413" s="60"/>
      <c r="W413" s="60"/>
      <c r="X413" s="60"/>
      <c r="Y413" s="110"/>
      <c r="Z413" s="169">
        <f t="shared" si="3870"/>
        <v>0</v>
      </c>
      <c r="AA413" s="60"/>
      <c r="AB413" s="60"/>
      <c r="AC413" s="60"/>
      <c r="AD413" s="60"/>
      <c r="AE413" s="60"/>
      <c r="AF413" s="60"/>
      <c r="AG413" s="60"/>
      <c r="AH413" s="60"/>
      <c r="AI413" s="60"/>
      <c r="AJ413" s="60"/>
      <c r="AK413" s="61"/>
      <c r="AL413" s="60"/>
      <c r="AM413" s="60"/>
      <c r="AN413" s="60"/>
      <c r="AO413" s="110"/>
      <c r="AP413" s="169">
        <f t="shared" si="3871"/>
        <v>0</v>
      </c>
      <c r="AQ413" s="60"/>
      <c r="AR413" s="60"/>
      <c r="AS413" s="60"/>
      <c r="AT413" s="60"/>
      <c r="AU413" s="60"/>
      <c r="AV413" s="60"/>
      <c r="AW413" s="60"/>
      <c r="AX413" s="60"/>
      <c r="AY413" s="60"/>
      <c r="AZ413" s="60"/>
      <c r="BA413" s="61"/>
      <c r="BB413" s="60"/>
      <c r="BC413" s="60"/>
      <c r="BD413" s="60"/>
      <c r="BE413" s="110"/>
      <c r="BF413" s="169">
        <f t="shared" si="3872"/>
        <v>0</v>
      </c>
      <c r="BG413" s="60"/>
      <c r="BH413" s="60"/>
      <c r="BI413" s="60"/>
      <c r="BJ413" s="60"/>
      <c r="BK413" s="60"/>
      <c r="BL413" s="60"/>
      <c r="BM413" s="60"/>
      <c r="BN413" s="60"/>
      <c r="BO413" s="60"/>
      <c r="BP413" s="60"/>
      <c r="BQ413" s="61"/>
      <c r="BR413" s="60"/>
      <c r="BS413" s="60"/>
      <c r="BT413" s="60"/>
      <c r="BU413" s="110"/>
      <c r="BV413" s="169">
        <f t="shared" si="3873"/>
        <v>0</v>
      </c>
      <c r="BW413" s="60"/>
      <c r="BX413" s="60"/>
      <c r="BY413" s="60"/>
      <c r="BZ413" s="60"/>
      <c r="CA413" s="60"/>
      <c r="CB413" s="60"/>
      <c r="CC413" s="60"/>
      <c r="CD413" s="60"/>
      <c r="CE413" s="60"/>
      <c r="CF413" s="60"/>
      <c r="CG413" s="61"/>
      <c r="CH413" s="60"/>
      <c r="CI413" s="60"/>
      <c r="CJ413" s="60"/>
      <c r="CK413" s="60"/>
      <c r="CL413" s="60"/>
      <c r="CM413" s="60"/>
      <c r="CN413" s="60"/>
      <c r="CO413" s="60"/>
      <c r="CP413" s="60"/>
      <c r="CQ413" s="60"/>
      <c r="CR413" s="60"/>
      <c r="CS413" s="60"/>
      <c r="CT413" s="60"/>
      <c r="CU413" s="110"/>
      <c r="CV413" s="173"/>
      <c r="CW413" s="169">
        <f t="shared" si="3874"/>
        <v>0</v>
      </c>
      <c r="CX413" s="60"/>
      <c r="CY413" s="60"/>
      <c r="CZ413" s="60"/>
      <c r="DA413" s="60"/>
      <c r="DB413" s="60"/>
      <c r="DC413" s="60"/>
      <c r="DD413" s="60"/>
      <c r="DE413" s="60"/>
      <c r="DF413" s="60"/>
      <c r="DG413" s="60"/>
      <c r="DH413" s="61"/>
      <c r="DI413" s="60"/>
      <c r="DJ413" s="60"/>
      <c r="DK413" s="60"/>
      <c r="DL413" s="110"/>
      <c r="DM413" s="169">
        <f t="shared" si="3875"/>
        <v>0</v>
      </c>
      <c r="DN413" s="60"/>
      <c r="DO413" s="60"/>
      <c r="DP413" s="60"/>
      <c r="DQ413" s="60"/>
      <c r="DR413" s="60"/>
      <c r="DS413" s="60"/>
      <c r="DT413" s="60"/>
      <c r="DU413" s="60"/>
      <c r="DV413" s="60"/>
      <c r="DW413" s="60"/>
      <c r="DX413" s="61"/>
      <c r="DY413" s="60"/>
      <c r="DZ413" s="60"/>
      <c r="EA413" s="60"/>
      <c r="EB413" s="110"/>
      <c r="EC413" s="169">
        <f t="shared" si="3876"/>
        <v>0</v>
      </c>
      <c r="ED413" s="60"/>
      <c r="EE413" s="60"/>
      <c r="EF413" s="60"/>
      <c r="EG413" s="60"/>
      <c r="EH413" s="60"/>
      <c r="EI413" s="60"/>
      <c r="EJ413" s="60"/>
      <c r="EK413" s="60"/>
      <c r="EL413" s="60"/>
      <c r="EM413" s="60"/>
      <c r="EN413" s="61"/>
      <c r="EO413" s="60"/>
      <c r="EP413" s="60"/>
      <c r="EQ413" s="60"/>
      <c r="ER413" s="110"/>
      <c r="ES413" s="169">
        <f t="shared" si="3877"/>
        <v>0</v>
      </c>
      <c r="ET413" s="60"/>
      <c r="EU413" s="60"/>
      <c r="EV413" s="60"/>
      <c r="EW413" s="60"/>
      <c r="EX413" s="60"/>
      <c r="EY413" s="60"/>
      <c r="EZ413" s="60"/>
      <c r="FA413" s="60"/>
      <c r="FB413" s="60"/>
      <c r="FC413" s="60"/>
      <c r="FD413" s="61"/>
      <c r="FE413" s="60"/>
      <c r="FF413" s="60"/>
      <c r="FG413" s="60"/>
      <c r="FH413" s="110"/>
      <c r="FI413" s="169">
        <f t="shared" si="3878"/>
        <v>0</v>
      </c>
      <c r="FJ413" s="60"/>
      <c r="FK413" s="60"/>
      <c r="FL413" s="60"/>
      <c r="FM413" s="60"/>
      <c r="FN413" s="60"/>
      <c r="FO413" s="60"/>
      <c r="FP413" s="60"/>
      <c r="FQ413" s="60"/>
      <c r="FR413" s="60"/>
      <c r="FS413" s="60"/>
      <c r="FT413" s="61"/>
      <c r="FU413" s="60"/>
      <c r="FV413" s="60"/>
      <c r="FW413" s="60"/>
      <c r="FX413" s="110"/>
      <c r="FY413" s="169">
        <f t="shared" si="3879"/>
        <v>0</v>
      </c>
      <c r="FZ413" s="60"/>
      <c r="GA413" s="60"/>
      <c r="GB413" s="60"/>
      <c r="GC413" s="60"/>
      <c r="GD413" s="60"/>
      <c r="GE413" s="60"/>
      <c r="GF413" s="60"/>
      <c r="GG413" s="60"/>
      <c r="GH413" s="60"/>
      <c r="GI413" s="60"/>
      <c r="GJ413" s="61"/>
      <c r="GK413" s="60"/>
      <c r="GL413" s="60"/>
      <c r="GM413" s="60"/>
      <c r="GN413" s="110"/>
      <c r="GO413" s="169">
        <f t="shared" si="3880"/>
        <v>0</v>
      </c>
      <c r="GP413" s="60"/>
      <c r="GQ413" s="60"/>
      <c r="GR413" s="60"/>
      <c r="GS413" s="60"/>
      <c r="GT413" s="60"/>
      <c r="GU413" s="60"/>
      <c r="GV413" s="60"/>
      <c r="GW413" s="60"/>
      <c r="GX413" s="60"/>
      <c r="GY413" s="60"/>
      <c r="GZ413" s="61"/>
      <c r="HA413" s="60"/>
      <c r="HB413" s="60"/>
      <c r="HC413" s="60"/>
      <c r="HD413" s="60"/>
      <c r="HE413" s="60"/>
      <c r="HF413" s="60"/>
      <c r="HG413" s="60"/>
      <c r="HH413" s="60"/>
      <c r="HI413" s="60"/>
      <c r="HJ413" s="60"/>
      <c r="HK413" s="60"/>
      <c r="HL413" s="60"/>
      <c r="HM413" s="60"/>
      <c r="HN413" s="110"/>
      <c r="HO413" s="172"/>
      <c r="HP413" s="173"/>
      <c r="HQ413" s="169">
        <f t="shared" si="3881"/>
        <v>0</v>
      </c>
      <c r="HR413" s="60"/>
      <c r="HS413" s="60"/>
      <c r="HT413" s="60"/>
      <c r="HU413" s="60"/>
      <c r="HV413" s="60"/>
      <c r="HW413" s="60"/>
      <c r="HX413" s="60"/>
      <c r="HY413" s="60"/>
      <c r="HZ413" s="60"/>
      <c r="IA413" s="60"/>
      <c r="IB413" s="61"/>
      <c r="IC413" s="60"/>
      <c r="ID413" s="60"/>
      <c r="IE413" s="60"/>
      <c r="IF413" s="110"/>
      <c r="IG413" s="169">
        <f t="shared" si="3882"/>
        <v>0</v>
      </c>
      <c r="IH413" s="60"/>
      <c r="II413" s="60"/>
      <c r="IJ413" s="60"/>
      <c r="IK413" s="60"/>
      <c r="IL413" s="60"/>
      <c r="IM413" s="60"/>
      <c r="IN413" s="60"/>
      <c r="IO413" s="60"/>
      <c r="IP413" s="60"/>
      <c r="IQ413" s="60"/>
      <c r="IR413" s="61"/>
      <c r="IS413" s="60"/>
      <c r="IT413" s="60"/>
      <c r="IU413" s="60"/>
      <c r="IV413" s="110"/>
      <c r="IW413" s="169">
        <f t="shared" si="3883"/>
        <v>0</v>
      </c>
      <c r="IX413" s="60"/>
      <c r="IY413" s="60"/>
      <c r="IZ413" s="60"/>
      <c r="JA413" s="60"/>
      <c r="JB413" s="60"/>
      <c r="JC413" s="60"/>
      <c r="JD413" s="60"/>
      <c r="JE413" s="60"/>
      <c r="JF413" s="60"/>
      <c r="JG413" s="60"/>
      <c r="JH413" s="61"/>
      <c r="JI413" s="60"/>
      <c r="JJ413" s="60"/>
      <c r="JK413" s="60"/>
      <c r="JL413" s="110"/>
      <c r="JM413" s="169">
        <f t="shared" si="3884"/>
        <v>0</v>
      </c>
      <c r="JN413" s="60"/>
      <c r="JO413" s="60"/>
      <c r="JP413" s="60"/>
      <c r="JQ413" s="60"/>
      <c r="JR413" s="60"/>
      <c r="JS413" s="60"/>
      <c r="JT413" s="60"/>
      <c r="JU413" s="60"/>
      <c r="JV413" s="60"/>
      <c r="JW413" s="60"/>
      <c r="JX413" s="61"/>
      <c r="JY413" s="60"/>
      <c r="JZ413" s="60"/>
      <c r="KA413" s="60"/>
      <c r="KB413" s="110"/>
      <c r="KC413" s="169">
        <f t="shared" si="3885"/>
        <v>0</v>
      </c>
      <c r="KD413" s="60"/>
      <c r="KE413" s="60"/>
      <c r="KF413" s="60"/>
      <c r="KG413" s="60"/>
      <c r="KH413" s="60"/>
      <c r="KI413" s="60"/>
      <c r="KJ413" s="60"/>
      <c r="KK413" s="60"/>
      <c r="KL413" s="60"/>
      <c r="KM413" s="60"/>
      <c r="KN413" s="61"/>
      <c r="KO413" s="60"/>
      <c r="KP413" s="60"/>
      <c r="KQ413" s="60"/>
      <c r="KR413" s="60"/>
      <c r="KS413" s="60"/>
      <c r="KT413" s="60"/>
      <c r="KU413" s="60"/>
      <c r="KV413" s="60"/>
      <c r="KW413" s="60"/>
      <c r="KX413" s="60"/>
      <c r="KY413" s="60"/>
      <c r="KZ413" s="60"/>
      <c r="LA413" s="60"/>
      <c r="LB413" s="110"/>
      <c r="LC413" s="173"/>
      <c r="LD413" s="169">
        <f t="shared" si="3886"/>
        <v>0</v>
      </c>
      <c r="LE413" s="60"/>
      <c r="LF413" s="60"/>
      <c r="LG413" s="60"/>
      <c r="LH413" s="60"/>
      <c r="LI413" s="60"/>
      <c r="LJ413" s="60"/>
      <c r="LK413" s="60"/>
      <c r="LL413" s="60"/>
      <c r="LM413" s="60"/>
      <c r="LN413" s="60"/>
      <c r="LO413" s="61"/>
      <c r="LP413" s="60"/>
      <c r="LQ413" s="60"/>
      <c r="LR413" s="60"/>
      <c r="LS413" s="110"/>
      <c r="LT413" s="169">
        <f t="shared" si="3887"/>
        <v>0</v>
      </c>
      <c r="LU413" s="60"/>
      <c r="LV413" s="60"/>
      <c r="LW413" s="60"/>
      <c r="LX413" s="60"/>
      <c r="LY413" s="60"/>
      <c r="LZ413" s="60"/>
      <c r="MA413" s="60"/>
      <c r="MB413" s="60"/>
      <c r="MC413" s="60"/>
      <c r="MD413" s="60"/>
      <c r="ME413" s="61"/>
      <c r="MF413" s="60"/>
      <c r="MG413" s="60"/>
      <c r="MH413" s="60"/>
      <c r="MI413" s="110"/>
      <c r="MJ413" s="169">
        <f t="shared" si="3888"/>
        <v>0</v>
      </c>
      <c r="MK413" s="60"/>
      <c r="ML413" s="60"/>
      <c r="MM413" s="60"/>
      <c r="MN413" s="60"/>
      <c r="MO413" s="60"/>
      <c r="MP413" s="60"/>
      <c r="MQ413" s="60"/>
      <c r="MR413" s="60"/>
      <c r="MS413" s="60"/>
      <c r="MT413" s="60"/>
      <c r="MU413" s="61"/>
      <c r="MV413" s="60"/>
      <c r="MW413" s="60"/>
      <c r="MX413" s="60"/>
      <c r="MY413" s="110"/>
      <c r="MZ413" s="169">
        <f t="shared" si="3889"/>
        <v>0</v>
      </c>
      <c r="NA413" s="60"/>
      <c r="NB413" s="60"/>
      <c r="NC413" s="60"/>
      <c r="ND413" s="60"/>
      <c r="NE413" s="60"/>
      <c r="NF413" s="60"/>
      <c r="NG413" s="60"/>
      <c r="NH413" s="60"/>
      <c r="NI413" s="60"/>
      <c r="NJ413" s="60"/>
      <c r="NK413" s="61"/>
      <c r="NL413" s="60"/>
      <c r="NM413" s="60"/>
      <c r="NN413" s="60"/>
      <c r="NO413" s="110"/>
      <c r="NP413" s="169">
        <f t="shared" si="3890"/>
        <v>0</v>
      </c>
      <c r="NQ413" s="60"/>
      <c r="NR413" s="60"/>
      <c r="NS413" s="60"/>
      <c r="NT413" s="60"/>
      <c r="NU413" s="60"/>
      <c r="NV413" s="60"/>
      <c r="NW413" s="60"/>
      <c r="NX413" s="60"/>
      <c r="NY413" s="60"/>
      <c r="NZ413" s="60"/>
      <c r="OA413" s="61"/>
      <c r="OB413" s="60"/>
      <c r="OC413" s="60"/>
      <c r="OD413" s="60"/>
      <c r="OE413" s="110"/>
      <c r="OF413" s="169">
        <f t="shared" si="3891"/>
        <v>0</v>
      </c>
      <c r="OG413" s="60"/>
      <c r="OH413" s="60"/>
      <c r="OI413" s="60"/>
      <c r="OJ413" s="60"/>
      <c r="OK413" s="60"/>
      <c r="OL413" s="60"/>
      <c r="OM413" s="60"/>
      <c r="ON413" s="60"/>
      <c r="OO413" s="60"/>
      <c r="OP413" s="60"/>
      <c r="OQ413" s="61"/>
      <c r="OR413" s="60"/>
      <c r="OS413" s="60"/>
      <c r="OT413" s="60"/>
      <c r="OU413" s="110"/>
      <c r="OV413" s="169">
        <f t="shared" si="3892"/>
        <v>0</v>
      </c>
      <c r="OW413" s="60"/>
      <c r="OX413" s="60"/>
      <c r="OY413" s="60"/>
      <c r="OZ413" s="60"/>
      <c r="PA413" s="60"/>
      <c r="PB413" s="60"/>
      <c r="PC413" s="60"/>
      <c r="PD413" s="60"/>
      <c r="PE413" s="60"/>
      <c r="PF413" s="60"/>
      <c r="PG413" s="61"/>
      <c r="PH413" s="60"/>
      <c r="PI413" s="60"/>
      <c r="PJ413" s="60"/>
      <c r="PK413" s="110"/>
      <c r="PL413" s="169">
        <f t="shared" si="3893"/>
        <v>0</v>
      </c>
      <c r="PM413" s="60"/>
      <c r="PN413" s="60"/>
      <c r="PO413" s="60"/>
      <c r="PP413" s="60"/>
      <c r="PQ413" s="60"/>
      <c r="PR413" s="60"/>
      <c r="PS413" s="60"/>
      <c r="PT413" s="60"/>
      <c r="PU413" s="60"/>
      <c r="PV413" s="60"/>
      <c r="PW413" s="61"/>
      <c r="PX413" s="60"/>
      <c r="PY413" s="60"/>
      <c r="PZ413" s="60"/>
      <c r="QA413" s="110"/>
      <c r="QB413" s="169">
        <f t="shared" si="3894"/>
        <v>0</v>
      </c>
      <c r="QC413" s="60"/>
      <c r="QD413" s="60"/>
      <c r="QE413" s="60"/>
      <c r="QF413" s="60"/>
      <c r="QG413" s="60"/>
      <c r="QH413" s="60"/>
      <c r="QI413" s="60"/>
      <c r="QJ413" s="60"/>
      <c r="QK413" s="60"/>
      <c r="QL413" s="60"/>
      <c r="QM413" s="61"/>
      <c r="QN413" s="60"/>
      <c r="QO413" s="60"/>
      <c r="QP413" s="60"/>
      <c r="QQ413" s="110"/>
      <c r="QR413" s="169">
        <f t="shared" si="3895"/>
        <v>0</v>
      </c>
      <c r="QS413" s="60"/>
      <c r="QT413" s="60"/>
      <c r="QU413" s="60"/>
      <c r="QV413" s="60"/>
      <c r="QW413" s="60"/>
      <c r="QX413" s="60"/>
      <c r="QY413" s="60"/>
      <c r="QZ413" s="60"/>
      <c r="RA413" s="60"/>
      <c r="RB413" s="60"/>
      <c r="RC413" s="61"/>
      <c r="RD413" s="60"/>
      <c r="RE413" s="60"/>
      <c r="RF413" s="60"/>
      <c r="RG413" s="60"/>
      <c r="RH413" s="60"/>
      <c r="RI413" s="60"/>
      <c r="RJ413" s="60"/>
      <c r="RK413" s="60"/>
      <c r="RL413" s="60"/>
      <c r="RM413" s="60"/>
      <c r="RN413" s="60"/>
      <c r="RO413" s="60"/>
      <c r="RP413" s="60"/>
      <c r="RQ413" s="110"/>
      <c r="RR413" s="173"/>
      <c r="RS413" s="169">
        <f t="shared" si="3896"/>
        <v>0</v>
      </c>
      <c r="RT413" s="60"/>
      <c r="RU413" s="60"/>
      <c r="RV413" s="60"/>
      <c r="RW413" s="60"/>
      <c r="RX413" s="60"/>
      <c r="RY413" s="60"/>
      <c r="RZ413" s="60"/>
      <c r="SA413" s="60"/>
      <c r="SB413" s="60"/>
      <c r="SC413" s="60"/>
      <c r="SD413" s="61"/>
      <c r="SE413" s="60"/>
      <c r="SF413" s="60"/>
      <c r="SG413" s="60"/>
      <c r="SH413" s="110"/>
      <c r="SI413" s="169">
        <f t="shared" si="3897"/>
        <v>0</v>
      </c>
      <c r="SJ413" s="60"/>
      <c r="SK413" s="60"/>
      <c r="SL413" s="60"/>
      <c r="SM413" s="60"/>
      <c r="SN413" s="60"/>
      <c r="SO413" s="60"/>
      <c r="SP413" s="60"/>
      <c r="SQ413" s="60"/>
      <c r="SR413" s="60"/>
      <c r="SS413" s="60"/>
      <c r="ST413" s="61"/>
      <c r="SU413" s="60"/>
      <c r="SV413" s="60"/>
      <c r="SW413" s="60"/>
      <c r="SX413" s="110"/>
      <c r="SY413" s="169">
        <f t="shared" si="3898"/>
        <v>0</v>
      </c>
      <c r="SZ413" s="60"/>
      <c r="TA413" s="60"/>
      <c r="TB413" s="60"/>
      <c r="TC413" s="60"/>
      <c r="TD413" s="60"/>
      <c r="TE413" s="60"/>
      <c r="TF413" s="60"/>
      <c r="TG413" s="60"/>
      <c r="TH413" s="60"/>
      <c r="TI413" s="60"/>
      <c r="TJ413" s="61"/>
      <c r="TK413" s="60"/>
      <c r="TL413" s="60"/>
      <c r="TM413" s="60"/>
      <c r="TN413" s="110"/>
      <c r="TO413" s="169">
        <f t="shared" si="3899"/>
        <v>0</v>
      </c>
      <c r="TP413" s="60"/>
      <c r="TQ413" s="60"/>
      <c r="TR413" s="60"/>
      <c r="TS413" s="60"/>
      <c r="TT413" s="60"/>
      <c r="TU413" s="60"/>
      <c r="TV413" s="60"/>
      <c r="TW413" s="60"/>
      <c r="TX413" s="60"/>
      <c r="TY413" s="60"/>
      <c r="TZ413" s="61"/>
      <c r="UA413" s="60"/>
      <c r="UB413" s="60"/>
      <c r="UC413" s="60"/>
      <c r="UD413" s="110"/>
      <c r="UE413" s="169">
        <f t="shared" si="3900"/>
        <v>0</v>
      </c>
      <c r="UF413" s="60"/>
      <c r="UG413" s="60"/>
      <c r="UH413" s="60"/>
      <c r="UI413" s="60"/>
      <c r="UJ413" s="60"/>
      <c r="UK413" s="60"/>
      <c r="UL413" s="60"/>
      <c r="UM413" s="60"/>
      <c r="UN413" s="60"/>
      <c r="UO413" s="60"/>
      <c r="UP413" s="61"/>
      <c r="UQ413" s="60"/>
      <c r="UR413" s="60"/>
      <c r="US413" s="60"/>
      <c r="UT413" s="60"/>
      <c r="UU413" s="60"/>
      <c r="UV413" s="60"/>
      <c r="UW413" s="60"/>
      <c r="UX413" s="60"/>
      <c r="UY413" s="60"/>
      <c r="UZ413" s="60"/>
      <c r="VA413" s="60"/>
      <c r="VB413" s="60"/>
      <c r="VC413" s="60"/>
      <c r="VD413" s="110"/>
      <c r="VE413" s="10" t="str">
        <f t="shared" si="3632"/>
        <v>-</v>
      </c>
    </row>
    <row r="414" spans="1:577" ht="20.149999999999999" customHeight="1">
      <c r="A414" s="40"/>
      <c r="B414" s="40"/>
      <c r="C414" s="41">
        <v>23028</v>
      </c>
      <c r="D414" s="42" t="s">
        <v>353</v>
      </c>
      <c r="E414" s="193">
        <f>SUM(F414:I414)</f>
        <v>0</v>
      </c>
      <c r="F414" s="194"/>
      <c r="G414" s="194"/>
      <c r="H414" s="195"/>
      <c r="I414" s="229"/>
      <c r="J414" s="241">
        <f t="shared" si="3869"/>
        <v>0</v>
      </c>
      <c r="K414" s="61"/>
      <c r="L414" s="60"/>
      <c r="M414" s="60"/>
      <c r="N414" s="60"/>
      <c r="O414" s="60"/>
      <c r="P414" s="60"/>
      <c r="Q414" s="60"/>
      <c r="R414" s="60"/>
      <c r="S414" s="60"/>
      <c r="T414" s="60"/>
      <c r="U414" s="61"/>
      <c r="V414" s="60"/>
      <c r="W414" s="60"/>
      <c r="X414" s="60"/>
      <c r="Y414" s="110"/>
      <c r="Z414" s="169">
        <f t="shared" si="3870"/>
        <v>0</v>
      </c>
      <c r="AA414" s="60"/>
      <c r="AB414" s="60"/>
      <c r="AC414" s="60"/>
      <c r="AD414" s="60"/>
      <c r="AE414" s="60"/>
      <c r="AF414" s="60"/>
      <c r="AG414" s="60"/>
      <c r="AH414" s="60"/>
      <c r="AI414" s="60"/>
      <c r="AJ414" s="60"/>
      <c r="AK414" s="61"/>
      <c r="AL414" s="60"/>
      <c r="AM414" s="60"/>
      <c r="AN414" s="60"/>
      <c r="AO414" s="110"/>
      <c r="AP414" s="169">
        <f t="shared" si="3871"/>
        <v>0</v>
      </c>
      <c r="AQ414" s="60"/>
      <c r="AR414" s="60"/>
      <c r="AS414" s="60"/>
      <c r="AT414" s="60"/>
      <c r="AU414" s="60"/>
      <c r="AV414" s="60"/>
      <c r="AW414" s="60"/>
      <c r="AX414" s="60"/>
      <c r="AY414" s="60"/>
      <c r="AZ414" s="60"/>
      <c r="BA414" s="61"/>
      <c r="BB414" s="60"/>
      <c r="BC414" s="60"/>
      <c r="BD414" s="60"/>
      <c r="BE414" s="110"/>
      <c r="BF414" s="169">
        <f t="shared" si="3872"/>
        <v>0</v>
      </c>
      <c r="BG414" s="60"/>
      <c r="BH414" s="60"/>
      <c r="BI414" s="60"/>
      <c r="BJ414" s="60"/>
      <c r="BK414" s="60"/>
      <c r="BL414" s="60"/>
      <c r="BM414" s="60"/>
      <c r="BN414" s="60"/>
      <c r="BO414" s="60"/>
      <c r="BP414" s="60"/>
      <c r="BQ414" s="61"/>
      <c r="BR414" s="60"/>
      <c r="BS414" s="60"/>
      <c r="BT414" s="60"/>
      <c r="BU414" s="110"/>
      <c r="BV414" s="169">
        <f t="shared" si="3873"/>
        <v>0</v>
      </c>
      <c r="BW414" s="60"/>
      <c r="BX414" s="60"/>
      <c r="BY414" s="60"/>
      <c r="BZ414" s="60"/>
      <c r="CA414" s="60"/>
      <c r="CB414" s="60"/>
      <c r="CC414" s="60"/>
      <c r="CD414" s="60"/>
      <c r="CE414" s="60"/>
      <c r="CF414" s="60"/>
      <c r="CG414" s="61"/>
      <c r="CH414" s="60"/>
      <c r="CI414" s="60"/>
      <c r="CJ414" s="60"/>
      <c r="CK414" s="60"/>
      <c r="CL414" s="60"/>
      <c r="CM414" s="60"/>
      <c r="CN414" s="60"/>
      <c r="CO414" s="60"/>
      <c r="CP414" s="60"/>
      <c r="CQ414" s="60"/>
      <c r="CR414" s="60"/>
      <c r="CS414" s="60"/>
      <c r="CT414" s="60"/>
      <c r="CU414" s="110"/>
      <c r="CV414" s="173"/>
      <c r="CW414" s="169">
        <f t="shared" si="3874"/>
        <v>0</v>
      </c>
      <c r="CX414" s="60"/>
      <c r="CY414" s="60"/>
      <c r="CZ414" s="60"/>
      <c r="DA414" s="60"/>
      <c r="DB414" s="60"/>
      <c r="DC414" s="60"/>
      <c r="DD414" s="60"/>
      <c r="DE414" s="60"/>
      <c r="DF414" s="60"/>
      <c r="DG414" s="60"/>
      <c r="DH414" s="61"/>
      <c r="DI414" s="60"/>
      <c r="DJ414" s="60"/>
      <c r="DK414" s="60"/>
      <c r="DL414" s="110"/>
      <c r="DM414" s="169">
        <f t="shared" si="3875"/>
        <v>0</v>
      </c>
      <c r="DN414" s="60"/>
      <c r="DO414" s="60"/>
      <c r="DP414" s="60"/>
      <c r="DQ414" s="60"/>
      <c r="DR414" s="60"/>
      <c r="DS414" s="60"/>
      <c r="DT414" s="60"/>
      <c r="DU414" s="60"/>
      <c r="DV414" s="60"/>
      <c r="DW414" s="60"/>
      <c r="DX414" s="61"/>
      <c r="DY414" s="60"/>
      <c r="DZ414" s="60"/>
      <c r="EA414" s="60"/>
      <c r="EB414" s="110"/>
      <c r="EC414" s="169">
        <f t="shared" si="3876"/>
        <v>0</v>
      </c>
      <c r="ED414" s="60"/>
      <c r="EE414" s="60"/>
      <c r="EF414" s="60"/>
      <c r="EG414" s="60"/>
      <c r="EH414" s="60"/>
      <c r="EI414" s="60"/>
      <c r="EJ414" s="60"/>
      <c r="EK414" s="60"/>
      <c r="EL414" s="60"/>
      <c r="EM414" s="60"/>
      <c r="EN414" s="61"/>
      <c r="EO414" s="60"/>
      <c r="EP414" s="60"/>
      <c r="EQ414" s="60"/>
      <c r="ER414" s="110"/>
      <c r="ES414" s="169">
        <f t="shared" si="3877"/>
        <v>0</v>
      </c>
      <c r="ET414" s="60"/>
      <c r="EU414" s="60"/>
      <c r="EV414" s="60"/>
      <c r="EW414" s="60"/>
      <c r="EX414" s="60"/>
      <c r="EY414" s="60"/>
      <c r="EZ414" s="60"/>
      <c r="FA414" s="60"/>
      <c r="FB414" s="60"/>
      <c r="FC414" s="60"/>
      <c r="FD414" s="61"/>
      <c r="FE414" s="60"/>
      <c r="FF414" s="60"/>
      <c r="FG414" s="60"/>
      <c r="FH414" s="110"/>
      <c r="FI414" s="169">
        <f t="shared" si="3878"/>
        <v>0</v>
      </c>
      <c r="FJ414" s="60"/>
      <c r="FK414" s="60"/>
      <c r="FL414" s="60"/>
      <c r="FM414" s="60"/>
      <c r="FN414" s="60"/>
      <c r="FO414" s="60"/>
      <c r="FP414" s="60"/>
      <c r="FQ414" s="60"/>
      <c r="FR414" s="60"/>
      <c r="FS414" s="60"/>
      <c r="FT414" s="61"/>
      <c r="FU414" s="60"/>
      <c r="FV414" s="60"/>
      <c r="FW414" s="60"/>
      <c r="FX414" s="110"/>
      <c r="FY414" s="169">
        <f t="shared" si="3879"/>
        <v>0</v>
      </c>
      <c r="FZ414" s="60"/>
      <c r="GA414" s="60"/>
      <c r="GB414" s="60"/>
      <c r="GC414" s="60"/>
      <c r="GD414" s="60"/>
      <c r="GE414" s="60"/>
      <c r="GF414" s="60"/>
      <c r="GG414" s="60"/>
      <c r="GH414" s="60"/>
      <c r="GI414" s="60"/>
      <c r="GJ414" s="61"/>
      <c r="GK414" s="60"/>
      <c r="GL414" s="60"/>
      <c r="GM414" s="60"/>
      <c r="GN414" s="110"/>
      <c r="GO414" s="169">
        <f t="shared" si="3880"/>
        <v>0</v>
      </c>
      <c r="GP414" s="60"/>
      <c r="GQ414" s="60"/>
      <c r="GR414" s="60"/>
      <c r="GS414" s="60"/>
      <c r="GT414" s="60"/>
      <c r="GU414" s="60"/>
      <c r="GV414" s="60"/>
      <c r="GW414" s="60"/>
      <c r="GX414" s="60"/>
      <c r="GY414" s="60"/>
      <c r="GZ414" s="61"/>
      <c r="HA414" s="60"/>
      <c r="HB414" s="60"/>
      <c r="HC414" s="60"/>
      <c r="HD414" s="60"/>
      <c r="HE414" s="60"/>
      <c r="HF414" s="60"/>
      <c r="HG414" s="60"/>
      <c r="HH414" s="60"/>
      <c r="HI414" s="60"/>
      <c r="HJ414" s="60"/>
      <c r="HK414" s="60"/>
      <c r="HL414" s="60"/>
      <c r="HM414" s="60"/>
      <c r="HN414" s="110"/>
      <c r="HO414" s="172"/>
      <c r="HP414" s="173"/>
      <c r="HQ414" s="169">
        <f t="shared" si="3881"/>
        <v>0</v>
      </c>
      <c r="HR414" s="60"/>
      <c r="HS414" s="60"/>
      <c r="HT414" s="60"/>
      <c r="HU414" s="60"/>
      <c r="HV414" s="60"/>
      <c r="HW414" s="60"/>
      <c r="HX414" s="60"/>
      <c r="HY414" s="60"/>
      <c r="HZ414" s="60"/>
      <c r="IA414" s="60"/>
      <c r="IB414" s="61"/>
      <c r="IC414" s="60"/>
      <c r="ID414" s="60"/>
      <c r="IE414" s="60"/>
      <c r="IF414" s="110"/>
      <c r="IG414" s="169">
        <f t="shared" si="3882"/>
        <v>0</v>
      </c>
      <c r="IH414" s="60"/>
      <c r="II414" s="60"/>
      <c r="IJ414" s="60"/>
      <c r="IK414" s="60"/>
      <c r="IL414" s="60"/>
      <c r="IM414" s="60"/>
      <c r="IN414" s="60"/>
      <c r="IO414" s="60"/>
      <c r="IP414" s="60"/>
      <c r="IQ414" s="60"/>
      <c r="IR414" s="61"/>
      <c r="IS414" s="60"/>
      <c r="IT414" s="60"/>
      <c r="IU414" s="60"/>
      <c r="IV414" s="110"/>
      <c r="IW414" s="169">
        <f t="shared" si="3883"/>
        <v>0</v>
      </c>
      <c r="IX414" s="60"/>
      <c r="IY414" s="60"/>
      <c r="IZ414" s="60"/>
      <c r="JA414" s="60"/>
      <c r="JB414" s="60"/>
      <c r="JC414" s="60"/>
      <c r="JD414" s="60"/>
      <c r="JE414" s="60"/>
      <c r="JF414" s="60"/>
      <c r="JG414" s="60"/>
      <c r="JH414" s="61"/>
      <c r="JI414" s="60"/>
      <c r="JJ414" s="60"/>
      <c r="JK414" s="60"/>
      <c r="JL414" s="110"/>
      <c r="JM414" s="169">
        <f t="shared" si="3884"/>
        <v>0</v>
      </c>
      <c r="JN414" s="60"/>
      <c r="JO414" s="60"/>
      <c r="JP414" s="60"/>
      <c r="JQ414" s="60"/>
      <c r="JR414" s="60"/>
      <c r="JS414" s="60"/>
      <c r="JT414" s="60"/>
      <c r="JU414" s="60"/>
      <c r="JV414" s="60"/>
      <c r="JW414" s="60"/>
      <c r="JX414" s="61"/>
      <c r="JY414" s="60"/>
      <c r="JZ414" s="60"/>
      <c r="KA414" s="60"/>
      <c r="KB414" s="110"/>
      <c r="KC414" s="169">
        <f t="shared" si="3885"/>
        <v>0</v>
      </c>
      <c r="KD414" s="60"/>
      <c r="KE414" s="60"/>
      <c r="KF414" s="60"/>
      <c r="KG414" s="60"/>
      <c r="KH414" s="60"/>
      <c r="KI414" s="60"/>
      <c r="KJ414" s="60"/>
      <c r="KK414" s="60"/>
      <c r="KL414" s="60"/>
      <c r="KM414" s="60"/>
      <c r="KN414" s="61"/>
      <c r="KO414" s="60"/>
      <c r="KP414" s="60"/>
      <c r="KQ414" s="60"/>
      <c r="KR414" s="60"/>
      <c r="KS414" s="60"/>
      <c r="KT414" s="60"/>
      <c r="KU414" s="60"/>
      <c r="KV414" s="60"/>
      <c r="KW414" s="60"/>
      <c r="KX414" s="60"/>
      <c r="KY414" s="60"/>
      <c r="KZ414" s="60"/>
      <c r="LA414" s="60"/>
      <c r="LB414" s="110"/>
      <c r="LC414" s="173"/>
      <c r="LD414" s="169">
        <f t="shared" si="3886"/>
        <v>0</v>
      </c>
      <c r="LE414" s="60"/>
      <c r="LF414" s="60"/>
      <c r="LG414" s="60"/>
      <c r="LH414" s="60"/>
      <c r="LI414" s="60"/>
      <c r="LJ414" s="60"/>
      <c r="LK414" s="60"/>
      <c r="LL414" s="60"/>
      <c r="LM414" s="60"/>
      <c r="LN414" s="60"/>
      <c r="LO414" s="61"/>
      <c r="LP414" s="60"/>
      <c r="LQ414" s="60"/>
      <c r="LR414" s="60"/>
      <c r="LS414" s="110"/>
      <c r="LT414" s="169">
        <f t="shared" si="3887"/>
        <v>0</v>
      </c>
      <c r="LU414" s="60"/>
      <c r="LV414" s="60"/>
      <c r="LW414" s="60"/>
      <c r="LX414" s="60"/>
      <c r="LY414" s="60"/>
      <c r="LZ414" s="60"/>
      <c r="MA414" s="60"/>
      <c r="MB414" s="60"/>
      <c r="MC414" s="60"/>
      <c r="MD414" s="60"/>
      <c r="ME414" s="61"/>
      <c r="MF414" s="60"/>
      <c r="MG414" s="60"/>
      <c r="MH414" s="60"/>
      <c r="MI414" s="110"/>
      <c r="MJ414" s="169">
        <f t="shared" si="3888"/>
        <v>0</v>
      </c>
      <c r="MK414" s="60"/>
      <c r="ML414" s="60"/>
      <c r="MM414" s="60"/>
      <c r="MN414" s="60"/>
      <c r="MO414" s="60"/>
      <c r="MP414" s="60"/>
      <c r="MQ414" s="60"/>
      <c r="MR414" s="60"/>
      <c r="MS414" s="60"/>
      <c r="MT414" s="60"/>
      <c r="MU414" s="61"/>
      <c r="MV414" s="60"/>
      <c r="MW414" s="60"/>
      <c r="MX414" s="60"/>
      <c r="MY414" s="110"/>
      <c r="MZ414" s="169">
        <f t="shared" si="3889"/>
        <v>0</v>
      </c>
      <c r="NA414" s="60"/>
      <c r="NB414" s="60"/>
      <c r="NC414" s="60"/>
      <c r="ND414" s="60"/>
      <c r="NE414" s="60"/>
      <c r="NF414" s="60"/>
      <c r="NG414" s="60"/>
      <c r="NH414" s="60"/>
      <c r="NI414" s="60"/>
      <c r="NJ414" s="60"/>
      <c r="NK414" s="61"/>
      <c r="NL414" s="60"/>
      <c r="NM414" s="60"/>
      <c r="NN414" s="60"/>
      <c r="NO414" s="110"/>
      <c r="NP414" s="169">
        <f t="shared" si="3890"/>
        <v>0</v>
      </c>
      <c r="NQ414" s="60"/>
      <c r="NR414" s="60"/>
      <c r="NS414" s="60"/>
      <c r="NT414" s="60"/>
      <c r="NU414" s="60"/>
      <c r="NV414" s="60"/>
      <c r="NW414" s="60"/>
      <c r="NX414" s="60"/>
      <c r="NY414" s="60"/>
      <c r="NZ414" s="60"/>
      <c r="OA414" s="61"/>
      <c r="OB414" s="60"/>
      <c r="OC414" s="60"/>
      <c r="OD414" s="60"/>
      <c r="OE414" s="110"/>
      <c r="OF414" s="169">
        <f t="shared" si="3891"/>
        <v>0</v>
      </c>
      <c r="OG414" s="60"/>
      <c r="OH414" s="60"/>
      <c r="OI414" s="60"/>
      <c r="OJ414" s="60"/>
      <c r="OK414" s="60"/>
      <c r="OL414" s="60"/>
      <c r="OM414" s="60"/>
      <c r="ON414" s="60"/>
      <c r="OO414" s="60"/>
      <c r="OP414" s="60"/>
      <c r="OQ414" s="61"/>
      <c r="OR414" s="60"/>
      <c r="OS414" s="60"/>
      <c r="OT414" s="60"/>
      <c r="OU414" s="110"/>
      <c r="OV414" s="169">
        <f t="shared" si="3892"/>
        <v>0</v>
      </c>
      <c r="OW414" s="60"/>
      <c r="OX414" s="60"/>
      <c r="OY414" s="60"/>
      <c r="OZ414" s="60"/>
      <c r="PA414" s="60"/>
      <c r="PB414" s="60"/>
      <c r="PC414" s="60"/>
      <c r="PD414" s="60"/>
      <c r="PE414" s="60"/>
      <c r="PF414" s="60"/>
      <c r="PG414" s="61"/>
      <c r="PH414" s="60"/>
      <c r="PI414" s="60"/>
      <c r="PJ414" s="60"/>
      <c r="PK414" s="110"/>
      <c r="PL414" s="169">
        <f t="shared" si="3893"/>
        <v>0</v>
      </c>
      <c r="PM414" s="60"/>
      <c r="PN414" s="60"/>
      <c r="PO414" s="60"/>
      <c r="PP414" s="60"/>
      <c r="PQ414" s="60"/>
      <c r="PR414" s="60"/>
      <c r="PS414" s="60"/>
      <c r="PT414" s="60"/>
      <c r="PU414" s="60"/>
      <c r="PV414" s="60"/>
      <c r="PW414" s="61"/>
      <c r="PX414" s="60"/>
      <c r="PY414" s="60"/>
      <c r="PZ414" s="60"/>
      <c r="QA414" s="110"/>
      <c r="QB414" s="169">
        <f t="shared" si="3894"/>
        <v>0</v>
      </c>
      <c r="QC414" s="60"/>
      <c r="QD414" s="60"/>
      <c r="QE414" s="60"/>
      <c r="QF414" s="60"/>
      <c r="QG414" s="60"/>
      <c r="QH414" s="60"/>
      <c r="QI414" s="60"/>
      <c r="QJ414" s="60"/>
      <c r="QK414" s="60"/>
      <c r="QL414" s="60"/>
      <c r="QM414" s="61"/>
      <c r="QN414" s="60"/>
      <c r="QO414" s="60"/>
      <c r="QP414" s="60"/>
      <c r="QQ414" s="110"/>
      <c r="QR414" s="169">
        <f t="shared" si="3895"/>
        <v>0</v>
      </c>
      <c r="QS414" s="60"/>
      <c r="QT414" s="60"/>
      <c r="QU414" s="60"/>
      <c r="QV414" s="60"/>
      <c r="QW414" s="60"/>
      <c r="QX414" s="60"/>
      <c r="QY414" s="60"/>
      <c r="QZ414" s="60"/>
      <c r="RA414" s="60"/>
      <c r="RB414" s="60"/>
      <c r="RC414" s="61"/>
      <c r="RD414" s="60"/>
      <c r="RE414" s="60"/>
      <c r="RF414" s="60"/>
      <c r="RG414" s="60"/>
      <c r="RH414" s="60"/>
      <c r="RI414" s="60"/>
      <c r="RJ414" s="60"/>
      <c r="RK414" s="60"/>
      <c r="RL414" s="60"/>
      <c r="RM414" s="60"/>
      <c r="RN414" s="60"/>
      <c r="RO414" s="60"/>
      <c r="RP414" s="60"/>
      <c r="RQ414" s="110"/>
      <c r="RR414" s="173"/>
      <c r="RS414" s="169">
        <f t="shared" si="3896"/>
        <v>0</v>
      </c>
      <c r="RT414" s="60"/>
      <c r="RU414" s="60"/>
      <c r="RV414" s="60"/>
      <c r="RW414" s="60"/>
      <c r="RX414" s="60"/>
      <c r="RY414" s="60"/>
      <c r="RZ414" s="60"/>
      <c r="SA414" s="60"/>
      <c r="SB414" s="60"/>
      <c r="SC414" s="60"/>
      <c r="SD414" s="61"/>
      <c r="SE414" s="60"/>
      <c r="SF414" s="60"/>
      <c r="SG414" s="60"/>
      <c r="SH414" s="110"/>
      <c r="SI414" s="169">
        <f t="shared" si="3897"/>
        <v>0</v>
      </c>
      <c r="SJ414" s="60"/>
      <c r="SK414" s="60"/>
      <c r="SL414" s="60"/>
      <c r="SM414" s="60"/>
      <c r="SN414" s="60"/>
      <c r="SO414" s="60"/>
      <c r="SP414" s="60"/>
      <c r="SQ414" s="60"/>
      <c r="SR414" s="60"/>
      <c r="SS414" s="60"/>
      <c r="ST414" s="61"/>
      <c r="SU414" s="60"/>
      <c r="SV414" s="60"/>
      <c r="SW414" s="60"/>
      <c r="SX414" s="110"/>
      <c r="SY414" s="169">
        <f t="shared" si="3898"/>
        <v>0</v>
      </c>
      <c r="SZ414" s="60"/>
      <c r="TA414" s="60"/>
      <c r="TB414" s="60"/>
      <c r="TC414" s="60"/>
      <c r="TD414" s="60"/>
      <c r="TE414" s="60"/>
      <c r="TF414" s="60"/>
      <c r="TG414" s="60"/>
      <c r="TH414" s="60"/>
      <c r="TI414" s="60"/>
      <c r="TJ414" s="61"/>
      <c r="TK414" s="60"/>
      <c r="TL414" s="60"/>
      <c r="TM414" s="60"/>
      <c r="TN414" s="110"/>
      <c r="TO414" s="169">
        <f t="shared" si="3899"/>
        <v>0</v>
      </c>
      <c r="TP414" s="60"/>
      <c r="TQ414" s="60"/>
      <c r="TR414" s="60"/>
      <c r="TS414" s="60"/>
      <c r="TT414" s="60"/>
      <c r="TU414" s="60"/>
      <c r="TV414" s="60"/>
      <c r="TW414" s="60"/>
      <c r="TX414" s="60"/>
      <c r="TY414" s="60"/>
      <c r="TZ414" s="61"/>
      <c r="UA414" s="60"/>
      <c r="UB414" s="60"/>
      <c r="UC414" s="60"/>
      <c r="UD414" s="110"/>
      <c r="UE414" s="169">
        <f t="shared" si="3900"/>
        <v>0</v>
      </c>
      <c r="UF414" s="60"/>
      <c r="UG414" s="60"/>
      <c r="UH414" s="60"/>
      <c r="UI414" s="60"/>
      <c r="UJ414" s="60"/>
      <c r="UK414" s="60"/>
      <c r="UL414" s="60"/>
      <c r="UM414" s="60"/>
      <c r="UN414" s="60"/>
      <c r="UO414" s="60"/>
      <c r="UP414" s="61"/>
      <c r="UQ414" s="60"/>
      <c r="UR414" s="60"/>
      <c r="US414" s="60"/>
      <c r="UT414" s="60"/>
      <c r="UU414" s="60"/>
      <c r="UV414" s="60"/>
      <c r="UW414" s="60"/>
      <c r="UX414" s="60"/>
      <c r="UY414" s="60"/>
      <c r="UZ414" s="60"/>
      <c r="VA414" s="60"/>
      <c r="VB414" s="60"/>
      <c r="VC414" s="60"/>
      <c r="VD414" s="110"/>
      <c r="VE414" s="10" t="str">
        <f t="shared" si="3632"/>
        <v>-</v>
      </c>
    </row>
    <row r="415" spans="1:577" ht="20.149999999999999" customHeight="1">
      <c r="A415" s="40"/>
      <c r="B415" s="34">
        <v>2303</v>
      </c>
      <c r="C415" s="34"/>
      <c r="D415" s="35" t="s">
        <v>354</v>
      </c>
      <c r="E415" s="190">
        <f t="shared" ref="E415:BP415" si="3901">SUM(E416:E418)</f>
        <v>0</v>
      </c>
      <c r="F415" s="191">
        <f t="shared" si="3901"/>
        <v>0</v>
      </c>
      <c r="G415" s="191">
        <f t="shared" si="3901"/>
        <v>0</v>
      </c>
      <c r="H415" s="192">
        <f t="shared" si="3901"/>
        <v>0</v>
      </c>
      <c r="I415" s="228">
        <f t="shared" si="3901"/>
        <v>0</v>
      </c>
      <c r="J415" s="191">
        <f t="shared" si="3901"/>
        <v>0</v>
      </c>
      <c r="K415" s="59">
        <f t="shared" si="3901"/>
        <v>0</v>
      </c>
      <c r="L415" s="58">
        <f t="shared" si="3901"/>
        <v>0</v>
      </c>
      <c r="M415" s="58">
        <f t="shared" si="3901"/>
        <v>0</v>
      </c>
      <c r="N415" s="58">
        <f t="shared" si="3901"/>
        <v>0</v>
      </c>
      <c r="O415" s="58">
        <f t="shared" si="3901"/>
        <v>0</v>
      </c>
      <c r="P415" s="58">
        <f t="shared" si="3901"/>
        <v>0</v>
      </c>
      <c r="Q415" s="58">
        <f t="shared" si="3901"/>
        <v>0</v>
      </c>
      <c r="R415" s="58">
        <f t="shared" si="3901"/>
        <v>0</v>
      </c>
      <c r="S415" s="58">
        <f t="shared" si="3901"/>
        <v>0</v>
      </c>
      <c r="T415" s="58">
        <f t="shared" si="3901"/>
        <v>0</v>
      </c>
      <c r="U415" s="59">
        <f t="shared" si="3901"/>
        <v>0</v>
      </c>
      <c r="V415" s="58">
        <f t="shared" si="3901"/>
        <v>0</v>
      </c>
      <c r="W415" s="58">
        <f t="shared" si="3901"/>
        <v>0</v>
      </c>
      <c r="X415" s="58">
        <f t="shared" si="3901"/>
        <v>0</v>
      </c>
      <c r="Y415" s="109">
        <f t="shared" si="3901"/>
        <v>0</v>
      </c>
      <c r="Z415" s="59">
        <f t="shared" si="3901"/>
        <v>0</v>
      </c>
      <c r="AA415" s="58">
        <f t="shared" si="3901"/>
        <v>0</v>
      </c>
      <c r="AB415" s="58">
        <f t="shared" si="3901"/>
        <v>0</v>
      </c>
      <c r="AC415" s="58">
        <f t="shared" si="3901"/>
        <v>0</v>
      </c>
      <c r="AD415" s="58">
        <f t="shared" si="3901"/>
        <v>0</v>
      </c>
      <c r="AE415" s="58">
        <f t="shared" si="3901"/>
        <v>0</v>
      </c>
      <c r="AF415" s="58">
        <f t="shared" si="3901"/>
        <v>0</v>
      </c>
      <c r="AG415" s="58">
        <f t="shared" si="3901"/>
        <v>0</v>
      </c>
      <c r="AH415" s="58">
        <f t="shared" si="3901"/>
        <v>0</v>
      </c>
      <c r="AI415" s="58">
        <f t="shared" si="3901"/>
        <v>0</v>
      </c>
      <c r="AJ415" s="58">
        <f t="shared" si="3901"/>
        <v>0</v>
      </c>
      <c r="AK415" s="59">
        <f t="shared" si="3901"/>
        <v>0</v>
      </c>
      <c r="AL415" s="58">
        <f t="shared" si="3901"/>
        <v>0</v>
      </c>
      <c r="AM415" s="58">
        <f t="shared" si="3901"/>
        <v>0</v>
      </c>
      <c r="AN415" s="58">
        <f t="shared" si="3901"/>
        <v>0</v>
      </c>
      <c r="AO415" s="109">
        <f t="shared" si="3901"/>
        <v>0</v>
      </c>
      <c r="AP415" s="59">
        <f t="shared" si="3901"/>
        <v>0</v>
      </c>
      <c r="AQ415" s="58">
        <f t="shared" si="3901"/>
        <v>0</v>
      </c>
      <c r="AR415" s="58">
        <f t="shared" si="3901"/>
        <v>0</v>
      </c>
      <c r="AS415" s="58">
        <f t="shared" si="3901"/>
        <v>0</v>
      </c>
      <c r="AT415" s="58">
        <f t="shared" si="3901"/>
        <v>0</v>
      </c>
      <c r="AU415" s="58">
        <f t="shared" si="3901"/>
        <v>0</v>
      </c>
      <c r="AV415" s="58">
        <f t="shared" si="3901"/>
        <v>0</v>
      </c>
      <c r="AW415" s="58">
        <f t="shared" si="3901"/>
        <v>0</v>
      </c>
      <c r="AX415" s="58">
        <f t="shared" si="3901"/>
        <v>0</v>
      </c>
      <c r="AY415" s="58">
        <f t="shared" si="3901"/>
        <v>0</v>
      </c>
      <c r="AZ415" s="58">
        <f t="shared" si="3901"/>
        <v>0</v>
      </c>
      <c r="BA415" s="59">
        <f t="shared" si="3901"/>
        <v>0</v>
      </c>
      <c r="BB415" s="58">
        <f t="shared" si="3901"/>
        <v>0</v>
      </c>
      <c r="BC415" s="58">
        <f t="shared" si="3901"/>
        <v>0</v>
      </c>
      <c r="BD415" s="58">
        <f t="shared" si="3901"/>
        <v>0</v>
      </c>
      <c r="BE415" s="109">
        <f t="shared" si="3901"/>
        <v>0</v>
      </c>
      <c r="BF415" s="59">
        <f t="shared" si="3901"/>
        <v>0</v>
      </c>
      <c r="BG415" s="58">
        <f t="shared" si="3901"/>
        <v>0</v>
      </c>
      <c r="BH415" s="58">
        <f t="shared" si="3901"/>
        <v>0</v>
      </c>
      <c r="BI415" s="58">
        <f t="shared" si="3901"/>
        <v>0</v>
      </c>
      <c r="BJ415" s="58">
        <f t="shared" si="3901"/>
        <v>0</v>
      </c>
      <c r="BK415" s="58">
        <f t="shared" si="3901"/>
        <v>0</v>
      </c>
      <c r="BL415" s="58">
        <f t="shared" si="3901"/>
        <v>0</v>
      </c>
      <c r="BM415" s="58">
        <f t="shared" si="3901"/>
        <v>0</v>
      </c>
      <c r="BN415" s="58">
        <f t="shared" si="3901"/>
        <v>0</v>
      </c>
      <c r="BO415" s="58">
        <f t="shared" si="3901"/>
        <v>0</v>
      </c>
      <c r="BP415" s="58">
        <f t="shared" si="3901"/>
        <v>0</v>
      </c>
      <c r="BQ415" s="59">
        <f t="shared" ref="BQ415:EM415" si="3902">SUM(BQ416:BQ418)</f>
        <v>0</v>
      </c>
      <c r="BR415" s="58">
        <f t="shared" si="3902"/>
        <v>0</v>
      </c>
      <c r="BS415" s="58">
        <f t="shared" si="3902"/>
        <v>0</v>
      </c>
      <c r="BT415" s="58">
        <f t="shared" si="3902"/>
        <v>0</v>
      </c>
      <c r="BU415" s="109">
        <f t="shared" si="3902"/>
        <v>0</v>
      </c>
      <c r="BV415" s="59">
        <f t="shared" si="3902"/>
        <v>0</v>
      </c>
      <c r="BW415" s="58">
        <f t="shared" si="3902"/>
        <v>0</v>
      </c>
      <c r="BX415" s="58">
        <f t="shared" si="3902"/>
        <v>0</v>
      </c>
      <c r="BY415" s="58">
        <f t="shared" si="3902"/>
        <v>0</v>
      </c>
      <c r="BZ415" s="58">
        <f t="shared" si="3902"/>
        <v>0</v>
      </c>
      <c r="CA415" s="58">
        <f t="shared" si="3902"/>
        <v>0</v>
      </c>
      <c r="CB415" s="58">
        <f t="shared" si="3902"/>
        <v>0</v>
      </c>
      <c r="CC415" s="58">
        <f t="shared" si="3902"/>
        <v>0</v>
      </c>
      <c r="CD415" s="58">
        <f t="shared" si="3902"/>
        <v>0</v>
      </c>
      <c r="CE415" s="58">
        <f t="shared" si="3902"/>
        <v>0</v>
      </c>
      <c r="CF415" s="58">
        <f t="shared" si="3902"/>
        <v>0</v>
      </c>
      <c r="CG415" s="59">
        <f t="shared" si="3902"/>
        <v>0</v>
      </c>
      <c r="CH415" s="58">
        <f t="shared" si="3902"/>
        <v>0</v>
      </c>
      <c r="CI415" s="58">
        <f t="shared" si="3902"/>
        <v>0</v>
      </c>
      <c r="CJ415" s="58">
        <f t="shared" si="3902"/>
        <v>0</v>
      </c>
      <c r="CK415" s="58">
        <f t="shared" si="3902"/>
        <v>0</v>
      </c>
      <c r="CL415" s="58">
        <f t="shared" si="3902"/>
        <v>0</v>
      </c>
      <c r="CM415" s="58">
        <f t="shared" si="3902"/>
        <v>0</v>
      </c>
      <c r="CN415" s="58">
        <f t="shared" si="3902"/>
        <v>0</v>
      </c>
      <c r="CO415" s="58">
        <f t="shared" si="3902"/>
        <v>0</v>
      </c>
      <c r="CP415" s="58">
        <f t="shared" si="3902"/>
        <v>0</v>
      </c>
      <c r="CQ415" s="58">
        <f t="shared" si="3902"/>
        <v>0</v>
      </c>
      <c r="CR415" s="58">
        <f t="shared" si="3902"/>
        <v>0</v>
      </c>
      <c r="CS415" s="58">
        <f t="shared" si="3902"/>
        <v>0</v>
      </c>
      <c r="CT415" s="58">
        <f t="shared" si="3902"/>
        <v>0</v>
      </c>
      <c r="CU415" s="109">
        <f t="shared" si="3902"/>
        <v>0</v>
      </c>
      <c r="CV415" s="152">
        <f t="shared" si="3902"/>
        <v>0</v>
      </c>
      <c r="CW415" s="59">
        <f t="shared" si="3902"/>
        <v>0</v>
      </c>
      <c r="CX415" s="58">
        <f t="shared" si="3902"/>
        <v>0</v>
      </c>
      <c r="CY415" s="58">
        <f t="shared" si="3902"/>
        <v>0</v>
      </c>
      <c r="CZ415" s="58">
        <f t="shared" si="3902"/>
        <v>0</v>
      </c>
      <c r="DA415" s="58">
        <f t="shared" si="3902"/>
        <v>0</v>
      </c>
      <c r="DB415" s="58">
        <f t="shared" si="3902"/>
        <v>0</v>
      </c>
      <c r="DC415" s="58">
        <f t="shared" si="3902"/>
        <v>0</v>
      </c>
      <c r="DD415" s="58">
        <f t="shared" si="3902"/>
        <v>0</v>
      </c>
      <c r="DE415" s="58">
        <f t="shared" si="3902"/>
        <v>0</v>
      </c>
      <c r="DF415" s="58">
        <f t="shared" si="3902"/>
        <v>0</v>
      </c>
      <c r="DG415" s="58">
        <f t="shared" si="3902"/>
        <v>0</v>
      </c>
      <c r="DH415" s="59">
        <f t="shared" si="3902"/>
        <v>0</v>
      </c>
      <c r="DI415" s="58">
        <f t="shared" si="3902"/>
        <v>0</v>
      </c>
      <c r="DJ415" s="58">
        <f t="shared" si="3902"/>
        <v>0</v>
      </c>
      <c r="DK415" s="58">
        <f t="shared" si="3902"/>
        <v>0</v>
      </c>
      <c r="DL415" s="109">
        <f t="shared" si="3902"/>
        <v>0</v>
      </c>
      <c r="DM415" s="59">
        <f t="shared" si="3902"/>
        <v>0</v>
      </c>
      <c r="DN415" s="58">
        <f t="shared" si="3902"/>
        <v>0</v>
      </c>
      <c r="DO415" s="58">
        <f t="shared" si="3902"/>
        <v>0</v>
      </c>
      <c r="DP415" s="58">
        <f t="shared" si="3902"/>
        <v>0</v>
      </c>
      <c r="DQ415" s="58">
        <f t="shared" si="3902"/>
        <v>0</v>
      </c>
      <c r="DR415" s="58">
        <f t="shared" si="3902"/>
        <v>0</v>
      </c>
      <c r="DS415" s="58">
        <f t="shared" si="3902"/>
        <v>0</v>
      </c>
      <c r="DT415" s="58">
        <f t="shared" si="3902"/>
        <v>0</v>
      </c>
      <c r="DU415" s="58">
        <f t="shared" si="3902"/>
        <v>0</v>
      </c>
      <c r="DV415" s="58">
        <f t="shared" si="3902"/>
        <v>0</v>
      </c>
      <c r="DW415" s="58">
        <f t="shared" si="3902"/>
        <v>0</v>
      </c>
      <c r="DX415" s="59">
        <f t="shared" si="3902"/>
        <v>0</v>
      </c>
      <c r="DY415" s="58">
        <f t="shared" si="3902"/>
        <v>0</v>
      </c>
      <c r="DZ415" s="58">
        <f t="shared" si="3902"/>
        <v>0</v>
      </c>
      <c r="EA415" s="58">
        <f t="shared" si="3902"/>
        <v>0</v>
      </c>
      <c r="EB415" s="109">
        <f t="shared" si="3902"/>
        <v>0</v>
      </c>
      <c r="EC415" s="59">
        <f t="shared" si="3902"/>
        <v>0</v>
      </c>
      <c r="ED415" s="58">
        <f t="shared" si="3902"/>
        <v>0</v>
      </c>
      <c r="EE415" s="58">
        <f t="shared" si="3902"/>
        <v>0</v>
      </c>
      <c r="EF415" s="58">
        <f t="shared" si="3902"/>
        <v>0</v>
      </c>
      <c r="EG415" s="58">
        <f t="shared" si="3902"/>
        <v>0</v>
      </c>
      <c r="EH415" s="58">
        <f t="shared" si="3902"/>
        <v>0</v>
      </c>
      <c r="EI415" s="58">
        <f t="shared" si="3902"/>
        <v>0</v>
      </c>
      <c r="EJ415" s="58">
        <f t="shared" si="3902"/>
        <v>0</v>
      </c>
      <c r="EK415" s="58">
        <f t="shared" si="3902"/>
        <v>0</v>
      </c>
      <c r="EL415" s="58">
        <f t="shared" si="3902"/>
        <v>0</v>
      </c>
      <c r="EM415" s="58">
        <f t="shared" si="3902"/>
        <v>0</v>
      </c>
      <c r="EN415" s="59">
        <f t="shared" ref="EN415:GY415" si="3903">SUM(EN416:EN418)</f>
        <v>0</v>
      </c>
      <c r="EO415" s="58">
        <f t="shared" si="3903"/>
        <v>0</v>
      </c>
      <c r="EP415" s="58">
        <f t="shared" si="3903"/>
        <v>0</v>
      </c>
      <c r="EQ415" s="58">
        <f t="shared" si="3903"/>
        <v>0</v>
      </c>
      <c r="ER415" s="109">
        <f t="shared" si="3903"/>
        <v>0</v>
      </c>
      <c r="ES415" s="59">
        <f t="shared" si="3903"/>
        <v>0</v>
      </c>
      <c r="ET415" s="58">
        <f t="shared" si="3903"/>
        <v>0</v>
      </c>
      <c r="EU415" s="58">
        <f t="shared" si="3903"/>
        <v>0</v>
      </c>
      <c r="EV415" s="58">
        <f t="shared" si="3903"/>
        <v>0</v>
      </c>
      <c r="EW415" s="58">
        <f t="shared" si="3903"/>
        <v>0</v>
      </c>
      <c r="EX415" s="58">
        <f t="shared" si="3903"/>
        <v>0</v>
      </c>
      <c r="EY415" s="58">
        <f t="shared" si="3903"/>
        <v>0</v>
      </c>
      <c r="EZ415" s="58">
        <f t="shared" si="3903"/>
        <v>0</v>
      </c>
      <c r="FA415" s="58">
        <f t="shared" si="3903"/>
        <v>0</v>
      </c>
      <c r="FB415" s="58">
        <f t="shared" si="3903"/>
        <v>0</v>
      </c>
      <c r="FC415" s="58">
        <f t="shared" si="3903"/>
        <v>0</v>
      </c>
      <c r="FD415" s="59">
        <f t="shared" si="3903"/>
        <v>0</v>
      </c>
      <c r="FE415" s="58">
        <f t="shared" si="3903"/>
        <v>0</v>
      </c>
      <c r="FF415" s="58">
        <f t="shared" si="3903"/>
        <v>0</v>
      </c>
      <c r="FG415" s="58">
        <f t="shared" si="3903"/>
        <v>0</v>
      </c>
      <c r="FH415" s="109">
        <f t="shared" si="3903"/>
        <v>0</v>
      </c>
      <c r="FI415" s="59">
        <f t="shared" si="3903"/>
        <v>0</v>
      </c>
      <c r="FJ415" s="58">
        <f t="shared" si="3903"/>
        <v>0</v>
      </c>
      <c r="FK415" s="58">
        <f t="shared" si="3903"/>
        <v>0</v>
      </c>
      <c r="FL415" s="58">
        <f t="shared" si="3903"/>
        <v>0</v>
      </c>
      <c r="FM415" s="58">
        <f t="shared" si="3903"/>
        <v>0</v>
      </c>
      <c r="FN415" s="58">
        <f t="shared" si="3903"/>
        <v>0</v>
      </c>
      <c r="FO415" s="58">
        <f t="shared" si="3903"/>
        <v>0</v>
      </c>
      <c r="FP415" s="58">
        <f t="shared" si="3903"/>
        <v>0</v>
      </c>
      <c r="FQ415" s="58">
        <f t="shared" si="3903"/>
        <v>0</v>
      </c>
      <c r="FR415" s="58">
        <f t="shared" si="3903"/>
        <v>0</v>
      </c>
      <c r="FS415" s="58">
        <f t="shared" si="3903"/>
        <v>0</v>
      </c>
      <c r="FT415" s="59">
        <f t="shared" si="3903"/>
        <v>0</v>
      </c>
      <c r="FU415" s="58">
        <f t="shared" si="3903"/>
        <v>0</v>
      </c>
      <c r="FV415" s="58">
        <f t="shared" si="3903"/>
        <v>0</v>
      </c>
      <c r="FW415" s="58">
        <f t="shared" si="3903"/>
        <v>0</v>
      </c>
      <c r="FX415" s="109">
        <f t="shared" si="3903"/>
        <v>0</v>
      </c>
      <c r="FY415" s="59">
        <f t="shared" si="3903"/>
        <v>0</v>
      </c>
      <c r="FZ415" s="58">
        <f t="shared" si="3903"/>
        <v>0</v>
      </c>
      <c r="GA415" s="58">
        <f t="shared" si="3903"/>
        <v>0</v>
      </c>
      <c r="GB415" s="58">
        <f t="shared" si="3903"/>
        <v>0</v>
      </c>
      <c r="GC415" s="58">
        <f t="shared" si="3903"/>
        <v>0</v>
      </c>
      <c r="GD415" s="58">
        <f t="shared" si="3903"/>
        <v>0</v>
      </c>
      <c r="GE415" s="58">
        <f t="shared" si="3903"/>
        <v>0</v>
      </c>
      <c r="GF415" s="58">
        <f t="shared" si="3903"/>
        <v>0</v>
      </c>
      <c r="GG415" s="58">
        <f t="shared" si="3903"/>
        <v>0</v>
      </c>
      <c r="GH415" s="58">
        <f t="shared" si="3903"/>
        <v>0</v>
      </c>
      <c r="GI415" s="58">
        <f t="shared" si="3903"/>
        <v>0</v>
      </c>
      <c r="GJ415" s="59">
        <f t="shared" si="3903"/>
        <v>0</v>
      </c>
      <c r="GK415" s="58">
        <f t="shared" si="3903"/>
        <v>0</v>
      </c>
      <c r="GL415" s="58">
        <f t="shared" si="3903"/>
        <v>0</v>
      </c>
      <c r="GM415" s="58">
        <f t="shared" si="3903"/>
        <v>0</v>
      </c>
      <c r="GN415" s="109">
        <f t="shared" si="3903"/>
        <v>0</v>
      </c>
      <c r="GO415" s="59">
        <f t="shared" si="3903"/>
        <v>0</v>
      </c>
      <c r="GP415" s="58">
        <f t="shared" si="3903"/>
        <v>0</v>
      </c>
      <c r="GQ415" s="58">
        <f t="shared" si="3903"/>
        <v>0</v>
      </c>
      <c r="GR415" s="58">
        <f t="shared" si="3903"/>
        <v>0</v>
      </c>
      <c r="GS415" s="58">
        <f t="shared" si="3903"/>
        <v>0</v>
      </c>
      <c r="GT415" s="58">
        <f t="shared" si="3903"/>
        <v>0</v>
      </c>
      <c r="GU415" s="58">
        <f t="shared" si="3903"/>
        <v>0</v>
      </c>
      <c r="GV415" s="58">
        <f t="shared" si="3903"/>
        <v>0</v>
      </c>
      <c r="GW415" s="58">
        <f t="shared" si="3903"/>
        <v>0</v>
      </c>
      <c r="GX415" s="58">
        <f t="shared" si="3903"/>
        <v>0</v>
      </c>
      <c r="GY415" s="58">
        <f t="shared" si="3903"/>
        <v>0</v>
      </c>
      <c r="GZ415" s="59">
        <f t="shared" ref="GZ415:JW415" si="3904">SUM(GZ416:GZ418)</f>
        <v>0</v>
      </c>
      <c r="HA415" s="58">
        <f t="shared" si="3904"/>
        <v>0</v>
      </c>
      <c r="HB415" s="58">
        <f t="shared" si="3904"/>
        <v>0</v>
      </c>
      <c r="HC415" s="58">
        <f t="shared" si="3904"/>
        <v>0</v>
      </c>
      <c r="HD415" s="58">
        <f t="shared" si="3904"/>
        <v>0</v>
      </c>
      <c r="HE415" s="58">
        <f t="shared" si="3904"/>
        <v>0</v>
      </c>
      <c r="HF415" s="58">
        <f t="shared" si="3904"/>
        <v>0</v>
      </c>
      <c r="HG415" s="58">
        <f t="shared" si="3904"/>
        <v>0</v>
      </c>
      <c r="HH415" s="58">
        <f t="shared" si="3904"/>
        <v>0</v>
      </c>
      <c r="HI415" s="58">
        <f t="shared" si="3904"/>
        <v>0</v>
      </c>
      <c r="HJ415" s="58">
        <f t="shared" si="3904"/>
        <v>0</v>
      </c>
      <c r="HK415" s="58">
        <f t="shared" si="3904"/>
        <v>0</v>
      </c>
      <c r="HL415" s="58">
        <f t="shared" si="3904"/>
        <v>0</v>
      </c>
      <c r="HM415" s="58">
        <f t="shared" si="3904"/>
        <v>0</v>
      </c>
      <c r="HN415" s="109">
        <f t="shared" si="3904"/>
        <v>0</v>
      </c>
      <c r="HO415" s="136">
        <f t="shared" si="3904"/>
        <v>0</v>
      </c>
      <c r="HP415" s="152">
        <f t="shared" si="3904"/>
        <v>0</v>
      </c>
      <c r="HQ415" s="59">
        <f t="shared" si="3904"/>
        <v>0</v>
      </c>
      <c r="HR415" s="58">
        <f t="shared" si="3904"/>
        <v>0</v>
      </c>
      <c r="HS415" s="58">
        <f t="shared" si="3904"/>
        <v>0</v>
      </c>
      <c r="HT415" s="58">
        <f t="shared" si="3904"/>
        <v>0</v>
      </c>
      <c r="HU415" s="58">
        <f t="shared" si="3904"/>
        <v>0</v>
      </c>
      <c r="HV415" s="58">
        <f t="shared" si="3904"/>
        <v>0</v>
      </c>
      <c r="HW415" s="58">
        <f t="shared" si="3904"/>
        <v>0</v>
      </c>
      <c r="HX415" s="58">
        <f t="shared" si="3904"/>
        <v>0</v>
      </c>
      <c r="HY415" s="58">
        <f t="shared" si="3904"/>
        <v>0</v>
      </c>
      <c r="HZ415" s="58">
        <f t="shared" si="3904"/>
        <v>0</v>
      </c>
      <c r="IA415" s="58">
        <f t="shared" si="3904"/>
        <v>0</v>
      </c>
      <c r="IB415" s="59">
        <f t="shared" si="3904"/>
        <v>0</v>
      </c>
      <c r="IC415" s="58">
        <f t="shared" si="3904"/>
        <v>0</v>
      </c>
      <c r="ID415" s="58">
        <f t="shared" si="3904"/>
        <v>0</v>
      </c>
      <c r="IE415" s="58">
        <f t="shared" si="3904"/>
        <v>0</v>
      </c>
      <c r="IF415" s="109">
        <f t="shared" si="3904"/>
        <v>0</v>
      </c>
      <c r="IG415" s="59">
        <f t="shared" si="3904"/>
        <v>0</v>
      </c>
      <c r="IH415" s="58">
        <f t="shared" si="3904"/>
        <v>0</v>
      </c>
      <c r="II415" s="58">
        <f t="shared" si="3904"/>
        <v>0</v>
      </c>
      <c r="IJ415" s="58">
        <f t="shared" si="3904"/>
        <v>0</v>
      </c>
      <c r="IK415" s="58">
        <f t="shared" si="3904"/>
        <v>0</v>
      </c>
      <c r="IL415" s="58">
        <f t="shared" si="3904"/>
        <v>0</v>
      </c>
      <c r="IM415" s="58">
        <f t="shared" si="3904"/>
        <v>0</v>
      </c>
      <c r="IN415" s="58">
        <f t="shared" si="3904"/>
        <v>0</v>
      </c>
      <c r="IO415" s="58">
        <f t="shared" si="3904"/>
        <v>0</v>
      </c>
      <c r="IP415" s="58">
        <f t="shared" si="3904"/>
        <v>0</v>
      </c>
      <c r="IQ415" s="58">
        <f t="shared" si="3904"/>
        <v>0</v>
      </c>
      <c r="IR415" s="59">
        <f t="shared" si="3904"/>
        <v>0</v>
      </c>
      <c r="IS415" s="58">
        <f t="shared" si="3904"/>
        <v>0</v>
      </c>
      <c r="IT415" s="58">
        <f t="shared" si="3904"/>
        <v>0</v>
      </c>
      <c r="IU415" s="58">
        <f t="shared" si="3904"/>
        <v>0</v>
      </c>
      <c r="IV415" s="109">
        <f t="shared" si="3904"/>
        <v>0</v>
      </c>
      <c r="IW415" s="59">
        <f t="shared" si="3904"/>
        <v>0</v>
      </c>
      <c r="IX415" s="58">
        <f t="shared" si="3904"/>
        <v>0</v>
      </c>
      <c r="IY415" s="58">
        <f t="shared" si="3904"/>
        <v>0</v>
      </c>
      <c r="IZ415" s="58">
        <f t="shared" si="3904"/>
        <v>0</v>
      </c>
      <c r="JA415" s="58">
        <f t="shared" si="3904"/>
        <v>0</v>
      </c>
      <c r="JB415" s="58">
        <f t="shared" si="3904"/>
        <v>0</v>
      </c>
      <c r="JC415" s="58">
        <f t="shared" si="3904"/>
        <v>0</v>
      </c>
      <c r="JD415" s="58">
        <f t="shared" si="3904"/>
        <v>0</v>
      </c>
      <c r="JE415" s="58">
        <f t="shared" si="3904"/>
        <v>0</v>
      </c>
      <c r="JF415" s="58">
        <f t="shared" si="3904"/>
        <v>0</v>
      </c>
      <c r="JG415" s="58">
        <f t="shared" si="3904"/>
        <v>0</v>
      </c>
      <c r="JH415" s="59">
        <f t="shared" si="3904"/>
        <v>0</v>
      </c>
      <c r="JI415" s="58">
        <f t="shared" si="3904"/>
        <v>0</v>
      </c>
      <c r="JJ415" s="58">
        <f t="shared" si="3904"/>
        <v>0</v>
      </c>
      <c r="JK415" s="58">
        <f t="shared" si="3904"/>
        <v>0</v>
      </c>
      <c r="JL415" s="109">
        <f t="shared" si="3904"/>
        <v>0</v>
      </c>
      <c r="JM415" s="59">
        <f t="shared" si="3904"/>
        <v>0</v>
      </c>
      <c r="JN415" s="58">
        <f t="shared" si="3904"/>
        <v>0</v>
      </c>
      <c r="JO415" s="58">
        <f t="shared" si="3904"/>
        <v>0</v>
      </c>
      <c r="JP415" s="58">
        <f t="shared" si="3904"/>
        <v>0</v>
      </c>
      <c r="JQ415" s="58">
        <f t="shared" si="3904"/>
        <v>0</v>
      </c>
      <c r="JR415" s="58">
        <f t="shared" si="3904"/>
        <v>0</v>
      </c>
      <c r="JS415" s="58">
        <f t="shared" si="3904"/>
        <v>0</v>
      </c>
      <c r="JT415" s="58">
        <f t="shared" si="3904"/>
        <v>0</v>
      </c>
      <c r="JU415" s="58">
        <f t="shared" si="3904"/>
        <v>0</v>
      </c>
      <c r="JV415" s="58">
        <f t="shared" si="3904"/>
        <v>0</v>
      </c>
      <c r="JW415" s="58">
        <f t="shared" si="3904"/>
        <v>0</v>
      </c>
      <c r="JX415" s="59">
        <f t="shared" ref="JX415:MT415" si="3905">SUM(JX416:JX418)</f>
        <v>0</v>
      </c>
      <c r="JY415" s="58">
        <f t="shared" si="3905"/>
        <v>0</v>
      </c>
      <c r="JZ415" s="58">
        <f t="shared" si="3905"/>
        <v>0</v>
      </c>
      <c r="KA415" s="58">
        <f t="shared" si="3905"/>
        <v>0</v>
      </c>
      <c r="KB415" s="109">
        <f t="shared" si="3905"/>
        <v>0</v>
      </c>
      <c r="KC415" s="59">
        <f t="shared" si="3905"/>
        <v>0</v>
      </c>
      <c r="KD415" s="58">
        <f t="shared" si="3905"/>
        <v>0</v>
      </c>
      <c r="KE415" s="58">
        <f t="shared" si="3905"/>
        <v>0</v>
      </c>
      <c r="KF415" s="58">
        <f t="shared" si="3905"/>
        <v>0</v>
      </c>
      <c r="KG415" s="58">
        <f t="shared" si="3905"/>
        <v>0</v>
      </c>
      <c r="KH415" s="58">
        <f t="shared" si="3905"/>
        <v>0</v>
      </c>
      <c r="KI415" s="58">
        <f t="shared" si="3905"/>
        <v>0</v>
      </c>
      <c r="KJ415" s="58">
        <f t="shared" si="3905"/>
        <v>0</v>
      </c>
      <c r="KK415" s="58">
        <f t="shared" si="3905"/>
        <v>0</v>
      </c>
      <c r="KL415" s="58">
        <f t="shared" si="3905"/>
        <v>0</v>
      </c>
      <c r="KM415" s="58">
        <f t="shared" si="3905"/>
        <v>0</v>
      </c>
      <c r="KN415" s="59">
        <f t="shared" si="3905"/>
        <v>0</v>
      </c>
      <c r="KO415" s="58">
        <f t="shared" si="3905"/>
        <v>0</v>
      </c>
      <c r="KP415" s="58">
        <f t="shared" si="3905"/>
        <v>0</v>
      </c>
      <c r="KQ415" s="58">
        <f t="shared" si="3905"/>
        <v>0</v>
      </c>
      <c r="KR415" s="58">
        <f t="shared" si="3905"/>
        <v>0</v>
      </c>
      <c r="KS415" s="58">
        <f t="shared" si="3905"/>
        <v>0</v>
      </c>
      <c r="KT415" s="58">
        <f t="shared" si="3905"/>
        <v>0</v>
      </c>
      <c r="KU415" s="58">
        <f t="shared" si="3905"/>
        <v>0</v>
      </c>
      <c r="KV415" s="58">
        <f t="shared" si="3905"/>
        <v>0</v>
      </c>
      <c r="KW415" s="58">
        <f t="shared" si="3905"/>
        <v>0</v>
      </c>
      <c r="KX415" s="58">
        <f t="shared" si="3905"/>
        <v>0</v>
      </c>
      <c r="KY415" s="58">
        <f t="shared" si="3905"/>
        <v>0</v>
      </c>
      <c r="KZ415" s="58">
        <f t="shared" si="3905"/>
        <v>0</v>
      </c>
      <c r="LA415" s="58">
        <f t="shared" si="3905"/>
        <v>0</v>
      </c>
      <c r="LB415" s="109">
        <f t="shared" si="3905"/>
        <v>0</v>
      </c>
      <c r="LC415" s="152">
        <f t="shared" si="3905"/>
        <v>0</v>
      </c>
      <c r="LD415" s="59">
        <f t="shared" si="3905"/>
        <v>0</v>
      </c>
      <c r="LE415" s="58">
        <f t="shared" si="3905"/>
        <v>0</v>
      </c>
      <c r="LF415" s="58">
        <f t="shared" si="3905"/>
        <v>0</v>
      </c>
      <c r="LG415" s="58">
        <f t="shared" si="3905"/>
        <v>0</v>
      </c>
      <c r="LH415" s="58">
        <f t="shared" si="3905"/>
        <v>0</v>
      </c>
      <c r="LI415" s="58">
        <f t="shared" si="3905"/>
        <v>0</v>
      </c>
      <c r="LJ415" s="58">
        <f t="shared" si="3905"/>
        <v>0</v>
      </c>
      <c r="LK415" s="58">
        <f t="shared" si="3905"/>
        <v>0</v>
      </c>
      <c r="LL415" s="58">
        <f t="shared" si="3905"/>
        <v>0</v>
      </c>
      <c r="LM415" s="58">
        <f t="shared" si="3905"/>
        <v>0</v>
      </c>
      <c r="LN415" s="58">
        <f t="shared" si="3905"/>
        <v>0</v>
      </c>
      <c r="LO415" s="59">
        <f t="shared" si="3905"/>
        <v>0</v>
      </c>
      <c r="LP415" s="58">
        <f t="shared" si="3905"/>
        <v>0</v>
      </c>
      <c r="LQ415" s="58">
        <f t="shared" si="3905"/>
        <v>0</v>
      </c>
      <c r="LR415" s="58">
        <f t="shared" si="3905"/>
        <v>0</v>
      </c>
      <c r="LS415" s="109">
        <f t="shared" si="3905"/>
        <v>0</v>
      </c>
      <c r="LT415" s="59">
        <f t="shared" si="3905"/>
        <v>0</v>
      </c>
      <c r="LU415" s="58">
        <f t="shared" si="3905"/>
        <v>0</v>
      </c>
      <c r="LV415" s="58">
        <f t="shared" si="3905"/>
        <v>0</v>
      </c>
      <c r="LW415" s="58">
        <f t="shared" si="3905"/>
        <v>0</v>
      </c>
      <c r="LX415" s="58">
        <f t="shared" si="3905"/>
        <v>0</v>
      </c>
      <c r="LY415" s="58">
        <f t="shared" si="3905"/>
        <v>0</v>
      </c>
      <c r="LZ415" s="58">
        <f t="shared" si="3905"/>
        <v>0</v>
      </c>
      <c r="MA415" s="58">
        <f t="shared" si="3905"/>
        <v>0</v>
      </c>
      <c r="MB415" s="58">
        <f t="shared" si="3905"/>
        <v>0</v>
      </c>
      <c r="MC415" s="58">
        <f t="shared" si="3905"/>
        <v>0</v>
      </c>
      <c r="MD415" s="58">
        <f t="shared" si="3905"/>
        <v>0</v>
      </c>
      <c r="ME415" s="59">
        <f t="shared" si="3905"/>
        <v>0</v>
      </c>
      <c r="MF415" s="58">
        <f t="shared" si="3905"/>
        <v>0</v>
      </c>
      <c r="MG415" s="58">
        <f t="shared" si="3905"/>
        <v>0</v>
      </c>
      <c r="MH415" s="58">
        <f t="shared" si="3905"/>
        <v>0</v>
      </c>
      <c r="MI415" s="109">
        <f t="shared" si="3905"/>
        <v>0</v>
      </c>
      <c r="MJ415" s="59">
        <f t="shared" si="3905"/>
        <v>0</v>
      </c>
      <c r="MK415" s="58">
        <f t="shared" si="3905"/>
        <v>0</v>
      </c>
      <c r="ML415" s="58">
        <f t="shared" si="3905"/>
        <v>0</v>
      </c>
      <c r="MM415" s="58">
        <f t="shared" si="3905"/>
        <v>0</v>
      </c>
      <c r="MN415" s="58">
        <f t="shared" si="3905"/>
        <v>0</v>
      </c>
      <c r="MO415" s="58">
        <f t="shared" si="3905"/>
        <v>0</v>
      </c>
      <c r="MP415" s="58">
        <f t="shared" si="3905"/>
        <v>0</v>
      </c>
      <c r="MQ415" s="58">
        <f t="shared" si="3905"/>
        <v>0</v>
      </c>
      <c r="MR415" s="58">
        <f t="shared" si="3905"/>
        <v>0</v>
      </c>
      <c r="MS415" s="58">
        <f t="shared" si="3905"/>
        <v>0</v>
      </c>
      <c r="MT415" s="58">
        <f t="shared" si="3905"/>
        <v>0</v>
      </c>
      <c r="MU415" s="59">
        <f t="shared" ref="MU415:PF415" si="3906">SUM(MU416:MU418)</f>
        <v>0</v>
      </c>
      <c r="MV415" s="58">
        <f t="shared" si="3906"/>
        <v>0</v>
      </c>
      <c r="MW415" s="58">
        <f t="shared" si="3906"/>
        <v>0</v>
      </c>
      <c r="MX415" s="58">
        <f t="shared" si="3906"/>
        <v>0</v>
      </c>
      <c r="MY415" s="109">
        <f t="shared" si="3906"/>
        <v>0</v>
      </c>
      <c r="MZ415" s="59">
        <f t="shared" si="3906"/>
        <v>0</v>
      </c>
      <c r="NA415" s="58">
        <f t="shared" si="3906"/>
        <v>0</v>
      </c>
      <c r="NB415" s="58">
        <f t="shared" si="3906"/>
        <v>0</v>
      </c>
      <c r="NC415" s="58">
        <f t="shared" si="3906"/>
        <v>0</v>
      </c>
      <c r="ND415" s="58">
        <f t="shared" si="3906"/>
        <v>0</v>
      </c>
      <c r="NE415" s="58">
        <f t="shared" si="3906"/>
        <v>0</v>
      </c>
      <c r="NF415" s="58">
        <f t="shared" si="3906"/>
        <v>0</v>
      </c>
      <c r="NG415" s="58">
        <f t="shared" si="3906"/>
        <v>0</v>
      </c>
      <c r="NH415" s="58">
        <f t="shared" si="3906"/>
        <v>0</v>
      </c>
      <c r="NI415" s="58">
        <f t="shared" si="3906"/>
        <v>0</v>
      </c>
      <c r="NJ415" s="58">
        <f t="shared" si="3906"/>
        <v>0</v>
      </c>
      <c r="NK415" s="59">
        <f t="shared" si="3906"/>
        <v>0</v>
      </c>
      <c r="NL415" s="58">
        <f t="shared" si="3906"/>
        <v>0</v>
      </c>
      <c r="NM415" s="58">
        <f t="shared" si="3906"/>
        <v>0</v>
      </c>
      <c r="NN415" s="58">
        <f t="shared" si="3906"/>
        <v>0</v>
      </c>
      <c r="NO415" s="109">
        <f t="shared" si="3906"/>
        <v>0</v>
      </c>
      <c r="NP415" s="59">
        <f t="shared" si="3906"/>
        <v>0</v>
      </c>
      <c r="NQ415" s="58">
        <f t="shared" si="3906"/>
        <v>0</v>
      </c>
      <c r="NR415" s="58">
        <f t="shared" si="3906"/>
        <v>0</v>
      </c>
      <c r="NS415" s="58">
        <f t="shared" si="3906"/>
        <v>0</v>
      </c>
      <c r="NT415" s="58">
        <f t="shared" si="3906"/>
        <v>0</v>
      </c>
      <c r="NU415" s="58">
        <f t="shared" si="3906"/>
        <v>0</v>
      </c>
      <c r="NV415" s="58">
        <f t="shared" si="3906"/>
        <v>0</v>
      </c>
      <c r="NW415" s="58">
        <f t="shared" si="3906"/>
        <v>0</v>
      </c>
      <c r="NX415" s="58">
        <f t="shared" si="3906"/>
        <v>0</v>
      </c>
      <c r="NY415" s="58">
        <f t="shared" si="3906"/>
        <v>0</v>
      </c>
      <c r="NZ415" s="58">
        <f t="shared" si="3906"/>
        <v>0</v>
      </c>
      <c r="OA415" s="59">
        <f t="shared" si="3906"/>
        <v>0</v>
      </c>
      <c r="OB415" s="58">
        <f t="shared" si="3906"/>
        <v>0</v>
      </c>
      <c r="OC415" s="58">
        <f t="shared" si="3906"/>
        <v>0</v>
      </c>
      <c r="OD415" s="58">
        <f t="shared" si="3906"/>
        <v>0</v>
      </c>
      <c r="OE415" s="109">
        <f t="shared" si="3906"/>
        <v>0</v>
      </c>
      <c r="OF415" s="59">
        <f t="shared" si="3906"/>
        <v>0</v>
      </c>
      <c r="OG415" s="58">
        <f t="shared" si="3906"/>
        <v>0</v>
      </c>
      <c r="OH415" s="58">
        <f t="shared" si="3906"/>
        <v>0</v>
      </c>
      <c r="OI415" s="58">
        <f t="shared" si="3906"/>
        <v>0</v>
      </c>
      <c r="OJ415" s="58">
        <f t="shared" si="3906"/>
        <v>0</v>
      </c>
      <c r="OK415" s="58">
        <f t="shared" si="3906"/>
        <v>0</v>
      </c>
      <c r="OL415" s="58">
        <f t="shared" si="3906"/>
        <v>0</v>
      </c>
      <c r="OM415" s="58">
        <f t="shared" si="3906"/>
        <v>0</v>
      </c>
      <c r="ON415" s="58">
        <f t="shared" si="3906"/>
        <v>0</v>
      </c>
      <c r="OO415" s="58">
        <f t="shared" si="3906"/>
        <v>0</v>
      </c>
      <c r="OP415" s="58">
        <f t="shared" si="3906"/>
        <v>0</v>
      </c>
      <c r="OQ415" s="59">
        <f t="shared" si="3906"/>
        <v>0</v>
      </c>
      <c r="OR415" s="58">
        <f t="shared" si="3906"/>
        <v>0</v>
      </c>
      <c r="OS415" s="58">
        <f t="shared" si="3906"/>
        <v>0</v>
      </c>
      <c r="OT415" s="58">
        <f t="shared" si="3906"/>
        <v>0</v>
      </c>
      <c r="OU415" s="109">
        <f t="shared" si="3906"/>
        <v>0</v>
      </c>
      <c r="OV415" s="59">
        <f t="shared" si="3906"/>
        <v>0</v>
      </c>
      <c r="OW415" s="58">
        <f t="shared" si="3906"/>
        <v>0</v>
      </c>
      <c r="OX415" s="58">
        <f t="shared" si="3906"/>
        <v>0</v>
      </c>
      <c r="OY415" s="58">
        <f t="shared" si="3906"/>
        <v>0</v>
      </c>
      <c r="OZ415" s="58">
        <f t="shared" si="3906"/>
        <v>0</v>
      </c>
      <c r="PA415" s="58">
        <f t="shared" si="3906"/>
        <v>0</v>
      </c>
      <c r="PB415" s="58">
        <f t="shared" si="3906"/>
        <v>0</v>
      </c>
      <c r="PC415" s="58">
        <f t="shared" si="3906"/>
        <v>0</v>
      </c>
      <c r="PD415" s="58">
        <f t="shared" si="3906"/>
        <v>0</v>
      </c>
      <c r="PE415" s="58">
        <f t="shared" si="3906"/>
        <v>0</v>
      </c>
      <c r="PF415" s="58">
        <f t="shared" si="3906"/>
        <v>0</v>
      </c>
      <c r="PG415" s="59">
        <f t="shared" ref="PG415:RR415" si="3907">SUM(PG416:PG418)</f>
        <v>0</v>
      </c>
      <c r="PH415" s="58">
        <f t="shared" si="3907"/>
        <v>0</v>
      </c>
      <c r="PI415" s="58">
        <f t="shared" si="3907"/>
        <v>0</v>
      </c>
      <c r="PJ415" s="58">
        <f t="shared" si="3907"/>
        <v>0</v>
      </c>
      <c r="PK415" s="109">
        <f t="shared" si="3907"/>
        <v>0</v>
      </c>
      <c r="PL415" s="59">
        <f t="shared" si="3907"/>
        <v>0</v>
      </c>
      <c r="PM415" s="58">
        <f t="shared" si="3907"/>
        <v>0</v>
      </c>
      <c r="PN415" s="58">
        <f t="shared" si="3907"/>
        <v>0</v>
      </c>
      <c r="PO415" s="58">
        <f t="shared" si="3907"/>
        <v>0</v>
      </c>
      <c r="PP415" s="58">
        <f t="shared" si="3907"/>
        <v>0</v>
      </c>
      <c r="PQ415" s="58">
        <f t="shared" si="3907"/>
        <v>0</v>
      </c>
      <c r="PR415" s="58">
        <f t="shared" si="3907"/>
        <v>0</v>
      </c>
      <c r="PS415" s="58">
        <f t="shared" si="3907"/>
        <v>0</v>
      </c>
      <c r="PT415" s="58">
        <f t="shared" si="3907"/>
        <v>0</v>
      </c>
      <c r="PU415" s="58">
        <f t="shared" si="3907"/>
        <v>0</v>
      </c>
      <c r="PV415" s="58">
        <f t="shared" si="3907"/>
        <v>0</v>
      </c>
      <c r="PW415" s="59">
        <f t="shared" si="3907"/>
        <v>0</v>
      </c>
      <c r="PX415" s="58">
        <f t="shared" si="3907"/>
        <v>0</v>
      </c>
      <c r="PY415" s="58">
        <f t="shared" si="3907"/>
        <v>0</v>
      </c>
      <c r="PZ415" s="58">
        <f t="shared" si="3907"/>
        <v>0</v>
      </c>
      <c r="QA415" s="109">
        <f t="shared" si="3907"/>
        <v>0</v>
      </c>
      <c r="QB415" s="59">
        <f t="shared" si="3907"/>
        <v>0</v>
      </c>
      <c r="QC415" s="58">
        <f t="shared" si="3907"/>
        <v>0</v>
      </c>
      <c r="QD415" s="58">
        <f t="shared" si="3907"/>
        <v>0</v>
      </c>
      <c r="QE415" s="58">
        <f t="shared" si="3907"/>
        <v>0</v>
      </c>
      <c r="QF415" s="58">
        <f t="shared" si="3907"/>
        <v>0</v>
      </c>
      <c r="QG415" s="58">
        <f t="shared" si="3907"/>
        <v>0</v>
      </c>
      <c r="QH415" s="58">
        <f t="shared" si="3907"/>
        <v>0</v>
      </c>
      <c r="QI415" s="58">
        <f t="shared" si="3907"/>
        <v>0</v>
      </c>
      <c r="QJ415" s="58">
        <f t="shared" si="3907"/>
        <v>0</v>
      </c>
      <c r="QK415" s="58">
        <f t="shared" si="3907"/>
        <v>0</v>
      </c>
      <c r="QL415" s="58">
        <f t="shared" si="3907"/>
        <v>0</v>
      </c>
      <c r="QM415" s="59">
        <f t="shared" si="3907"/>
        <v>0</v>
      </c>
      <c r="QN415" s="58">
        <f t="shared" si="3907"/>
        <v>0</v>
      </c>
      <c r="QO415" s="58">
        <f t="shared" si="3907"/>
        <v>0</v>
      </c>
      <c r="QP415" s="58">
        <f t="shared" si="3907"/>
        <v>0</v>
      </c>
      <c r="QQ415" s="109">
        <f t="shared" si="3907"/>
        <v>0</v>
      </c>
      <c r="QR415" s="59">
        <f t="shared" si="3907"/>
        <v>0</v>
      </c>
      <c r="QS415" s="58">
        <f t="shared" si="3907"/>
        <v>0</v>
      </c>
      <c r="QT415" s="58">
        <f t="shared" si="3907"/>
        <v>0</v>
      </c>
      <c r="QU415" s="58">
        <f t="shared" si="3907"/>
        <v>0</v>
      </c>
      <c r="QV415" s="58">
        <f t="shared" si="3907"/>
        <v>0</v>
      </c>
      <c r="QW415" s="58">
        <f t="shared" si="3907"/>
        <v>0</v>
      </c>
      <c r="QX415" s="58">
        <f t="shared" si="3907"/>
        <v>0</v>
      </c>
      <c r="QY415" s="58">
        <f t="shared" si="3907"/>
        <v>0</v>
      </c>
      <c r="QZ415" s="58">
        <f t="shared" si="3907"/>
        <v>0</v>
      </c>
      <c r="RA415" s="58">
        <f t="shared" si="3907"/>
        <v>0</v>
      </c>
      <c r="RB415" s="58">
        <f t="shared" si="3907"/>
        <v>0</v>
      </c>
      <c r="RC415" s="59">
        <f t="shared" si="3907"/>
        <v>0</v>
      </c>
      <c r="RD415" s="58">
        <f t="shared" si="3907"/>
        <v>0</v>
      </c>
      <c r="RE415" s="58">
        <f t="shared" si="3907"/>
        <v>0</v>
      </c>
      <c r="RF415" s="58">
        <f t="shared" si="3907"/>
        <v>0</v>
      </c>
      <c r="RG415" s="58">
        <f t="shared" si="3907"/>
        <v>0</v>
      </c>
      <c r="RH415" s="58">
        <f t="shared" si="3907"/>
        <v>0</v>
      </c>
      <c r="RI415" s="58">
        <f t="shared" si="3907"/>
        <v>0</v>
      </c>
      <c r="RJ415" s="58">
        <f t="shared" si="3907"/>
        <v>0</v>
      </c>
      <c r="RK415" s="58">
        <f t="shared" si="3907"/>
        <v>0</v>
      </c>
      <c r="RL415" s="58">
        <f t="shared" si="3907"/>
        <v>0</v>
      </c>
      <c r="RM415" s="58">
        <f t="shared" si="3907"/>
        <v>0</v>
      </c>
      <c r="RN415" s="58">
        <f t="shared" si="3907"/>
        <v>0</v>
      </c>
      <c r="RO415" s="58">
        <f t="shared" si="3907"/>
        <v>0</v>
      </c>
      <c r="RP415" s="58">
        <f t="shared" si="3907"/>
        <v>0</v>
      </c>
      <c r="RQ415" s="109">
        <f t="shared" si="3907"/>
        <v>0</v>
      </c>
      <c r="RR415" s="152">
        <f t="shared" si="3907"/>
        <v>0</v>
      </c>
      <c r="RS415" s="59">
        <f t="shared" ref="RS415:UD415" si="3908">SUM(RS416:RS418)</f>
        <v>0</v>
      </c>
      <c r="RT415" s="58">
        <f t="shared" si="3908"/>
        <v>0</v>
      </c>
      <c r="RU415" s="58">
        <f t="shared" si="3908"/>
        <v>0</v>
      </c>
      <c r="RV415" s="58">
        <f t="shared" si="3908"/>
        <v>0</v>
      </c>
      <c r="RW415" s="58">
        <f t="shared" si="3908"/>
        <v>0</v>
      </c>
      <c r="RX415" s="58">
        <f t="shared" si="3908"/>
        <v>0</v>
      </c>
      <c r="RY415" s="58">
        <f t="shared" si="3908"/>
        <v>0</v>
      </c>
      <c r="RZ415" s="58">
        <f t="shared" si="3908"/>
        <v>0</v>
      </c>
      <c r="SA415" s="58">
        <f t="shared" si="3908"/>
        <v>0</v>
      </c>
      <c r="SB415" s="58">
        <f t="shared" si="3908"/>
        <v>0</v>
      </c>
      <c r="SC415" s="58">
        <f t="shared" si="3908"/>
        <v>0</v>
      </c>
      <c r="SD415" s="59">
        <f t="shared" si="3908"/>
        <v>0</v>
      </c>
      <c r="SE415" s="58">
        <f t="shared" si="3908"/>
        <v>0</v>
      </c>
      <c r="SF415" s="58">
        <f t="shared" si="3908"/>
        <v>0</v>
      </c>
      <c r="SG415" s="58">
        <f t="shared" si="3908"/>
        <v>0</v>
      </c>
      <c r="SH415" s="109">
        <f t="shared" si="3908"/>
        <v>0</v>
      </c>
      <c r="SI415" s="59">
        <f t="shared" si="3908"/>
        <v>0</v>
      </c>
      <c r="SJ415" s="58">
        <f t="shared" si="3908"/>
        <v>0</v>
      </c>
      <c r="SK415" s="58">
        <f t="shared" si="3908"/>
        <v>0</v>
      </c>
      <c r="SL415" s="58">
        <f t="shared" si="3908"/>
        <v>0</v>
      </c>
      <c r="SM415" s="58">
        <f t="shared" si="3908"/>
        <v>0</v>
      </c>
      <c r="SN415" s="58">
        <f t="shared" si="3908"/>
        <v>0</v>
      </c>
      <c r="SO415" s="58">
        <f t="shared" si="3908"/>
        <v>0</v>
      </c>
      <c r="SP415" s="58">
        <f t="shared" si="3908"/>
        <v>0</v>
      </c>
      <c r="SQ415" s="58">
        <f t="shared" si="3908"/>
        <v>0</v>
      </c>
      <c r="SR415" s="58">
        <f t="shared" si="3908"/>
        <v>0</v>
      </c>
      <c r="SS415" s="58">
        <f t="shared" si="3908"/>
        <v>0</v>
      </c>
      <c r="ST415" s="59">
        <f t="shared" si="3908"/>
        <v>0</v>
      </c>
      <c r="SU415" s="58">
        <f t="shared" si="3908"/>
        <v>0</v>
      </c>
      <c r="SV415" s="58">
        <f t="shared" si="3908"/>
        <v>0</v>
      </c>
      <c r="SW415" s="58">
        <f t="shared" si="3908"/>
        <v>0</v>
      </c>
      <c r="SX415" s="109">
        <f t="shared" si="3908"/>
        <v>0</v>
      </c>
      <c r="SY415" s="59">
        <f t="shared" si="3908"/>
        <v>0</v>
      </c>
      <c r="SZ415" s="58">
        <f t="shared" si="3908"/>
        <v>0</v>
      </c>
      <c r="TA415" s="58">
        <f t="shared" si="3908"/>
        <v>0</v>
      </c>
      <c r="TB415" s="58">
        <f t="shared" si="3908"/>
        <v>0</v>
      </c>
      <c r="TC415" s="58">
        <f t="shared" si="3908"/>
        <v>0</v>
      </c>
      <c r="TD415" s="58">
        <f t="shared" si="3908"/>
        <v>0</v>
      </c>
      <c r="TE415" s="58">
        <f t="shared" si="3908"/>
        <v>0</v>
      </c>
      <c r="TF415" s="58">
        <f t="shared" si="3908"/>
        <v>0</v>
      </c>
      <c r="TG415" s="58">
        <f t="shared" si="3908"/>
        <v>0</v>
      </c>
      <c r="TH415" s="58">
        <f t="shared" si="3908"/>
        <v>0</v>
      </c>
      <c r="TI415" s="58">
        <f t="shared" si="3908"/>
        <v>0</v>
      </c>
      <c r="TJ415" s="59">
        <f t="shared" si="3908"/>
        <v>0</v>
      </c>
      <c r="TK415" s="58">
        <f t="shared" si="3908"/>
        <v>0</v>
      </c>
      <c r="TL415" s="58">
        <f t="shared" si="3908"/>
        <v>0</v>
      </c>
      <c r="TM415" s="58">
        <f t="shared" si="3908"/>
        <v>0</v>
      </c>
      <c r="TN415" s="109">
        <f t="shared" si="3908"/>
        <v>0</v>
      </c>
      <c r="TO415" s="59">
        <f t="shared" si="3908"/>
        <v>0</v>
      </c>
      <c r="TP415" s="58">
        <f t="shared" si="3908"/>
        <v>0</v>
      </c>
      <c r="TQ415" s="58">
        <f t="shared" si="3908"/>
        <v>0</v>
      </c>
      <c r="TR415" s="58">
        <f t="shared" si="3908"/>
        <v>0</v>
      </c>
      <c r="TS415" s="58">
        <f t="shared" si="3908"/>
        <v>0</v>
      </c>
      <c r="TT415" s="58">
        <f t="shared" si="3908"/>
        <v>0</v>
      </c>
      <c r="TU415" s="58">
        <f t="shared" si="3908"/>
        <v>0</v>
      </c>
      <c r="TV415" s="58">
        <f t="shared" si="3908"/>
        <v>0</v>
      </c>
      <c r="TW415" s="58">
        <f t="shared" si="3908"/>
        <v>0</v>
      </c>
      <c r="TX415" s="58">
        <f t="shared" si="3908"/>
        <v>0</v>
      </c>
      <c r="TY415" s="58">
        <f t="shared" si="3908"/>
        <v>0</v>
      </c>
      <c r="TZ415" s="59">
        <f t="shared" si="3908"/>
        <v>0</v>
      </c>
      <c r="UA415" s="58">
        <f t="shared" si="3908"/>
        <v>0</v>
      </c>
      <c r="UB415" s="58">
        <f t="shared" si="3908"/>
        <v>0</v>
      </c>
      <c r="UC415" s="58">
        <f t="shared" si="3908"/>
        <v>0</v>
      </c>
      <c r="UD415" s="109">
        <f t="shared" si="3908"/>
        <v>0</v>
      </c>
      <c r="UE415" s="59">
        <f t="shared" ref="UE415:VD415" si="3909">SUM(UE416:UE418)</f>
        <v>0</v>
      </c>
      <c r="UF415" s="58">
        <f t="shared" si="3909"/>
        <v>0</v>
      </c>
      <c r="UG415" s="58">
        <f t="shared" si="3909"/>
        <v>0</v>
      </c>
      <c r="UH415" s="58">
        <f t="shared" si="3909"/>
        <v>0</v>
      </c>
      <c r="UI415" s="58">
        <f t="shared" si="3909"/>
        <v>0</v>
      </c>
      <c r="UJ415" s="58">
        <f t="shared" si="3909"/>
        <v>0</v>
      </c>
      <c r="UK415" s="58">
        <f t="shared" si="3909"/>
        <v>0</v>
      </c>
      <c r="UL415" s="58">
        <f t="shared" si="3909"/>
        <v>0</v>
      </c>
      <c r="UM415" s="58">
        <f t="shared" si="3909"/>
        <v>0</v>
      </c>
      <c r="UN415" s="58">
        <f t="shared" si="3909"/>
        <v>0</v>
      </c>
      <c r="UO415" s="58">
        <f t="shared" si="3909"/>
        <v>0</v>
      </c>
      <c r="UP415" s="59">
        <f t="shared" si="3909"/>
        <v>0</v>
      </c>
      <c r="UQ415" s="58">
        <f t="shared" si="3909"/>
        <v>0</v>
      </c>
      <c r="UR415" s="58">
        <f t="shared" si="3909"/>
        <v>0</v>
      </c>
      <c r="US415" s="58">
        <f t="shared" si="3909"/>
        <v>0</v>
      </c>
      <c r="UT415" s="58">
        <f t="shared" si="3909"/>
        <v>0</v>
      </c>
      <c r="UU415" s="58">
        <f t="shared" si="3909"/>
        <v>0</v>
      </c>
      <c r="UV415" s="58">
        <f t="shared" si="3909"/>
        <v>0</v>
      </c>
      <c r="UW415" s="58">
        <f t="shared" si="3909"/>
        <v>0</v>
      </c>
      <c r="UX415" s="58">
        <f t="shared" si="3909"/>
        <v>0</v>
      </c>
      <c r="UY415" s="58">
        <f t="shared" si="3909"/>
        <v>0</v>
      </c>
      <c r="UZ415" s="58">
        <f t="shared" si="3909"/>
        <v>0</v>
      </c>
      <c r="VA415" s="58">
        <f t="shared" si="3909"/>
        <v>0</v>
      </c>
      <c r="VB415" s="58">
        <f t="shared" si="3909"/>
        <v>0</v>
      </c>
      <c r="VC415" s="58">
        <f t="shared" si="3909"/>
        <v>0</v>
      </c>
      <c r="VD415" s="109">
        <f t="shared" si="3909"/>
        <v>0</v>
      </c>
      <c r="VE415" s="10" t="str">
        <f t="shared" si="3632"/>
        <v>-</v>
      </c>
    </row>
    <row r="416" spans="1:577" ht="20.149999999999999" customHeight="1">
      <c r="A416" s="40"/>
      <c r="B416" s="40"/>
      <c r="C416" s="41">
        <v>23031</v>
      </c>
      <c r="D416" s="42" t="s">
        <v>355</v>
      </c>
      <c r="E416" s="193">
        <f>SUM(F416:I416)</f>
        <v>0</v>
      </c>
      <c r="F416" s="194"/>
      <c r="G416" s="194"/>
      <c r="H416" s="195"/>
      <c r="I416" s="229"/>
      <c r="J416" s="241">
        <f t="shared" ref="J416:J418" si="3910">SUM(K416:Y416)</f>
        <v>0</v>
      </c>
      <c r="K416" s="61"/>
      <c r="L416" s="60"/>
      <c r="M416" s="60"/>
      <c r="N416" s="60"/>
      <c r="O416" s="60"/>
      <c r="P416" s="60"/>
      <c r="Q416" s="60"/>
      <c r="R416" s="60"/>
      <c r="S416" s="60"/>
      <c r="T416" s="60"/>
      <c r="U416" s="61"/>
      <c r="V416" s="60"/>
      <c r="W416" s="60"/>
      <c r="X416" s="60"/>
      <c r="Y416" s="110"/>
      <c r="Z416" s="169">
        <f t="shared" ref="Z416:Z418" si="3911">SUM(AA416:AO416)</f>
        <v>0</v>
      </c>
      <c r="AA416" s="60"/>
      <c r="AB416" s="60"/>
      <c r="AC416" s="60"/>
      <c r="AD416" s="60"/>
      <c r="AE416" s="60"/>
      <c r="AF416" s="60"/>
      <c r="AG416" s="60"/>
      <c r="AH416" s="60"/>
      <c r="AI416" s="60"/>
      <c r="AJ416" s="60"/>
      <c r="AK416" s="61"/>
      <c r="AL416" s="60"/>
      <c r="AM416" s="60"/>
      <c r="AN416" s="60"/>
      <c r="AO416" s="110"/>
      <c r="AP416" s="169">
        <f t="shared" ref="AP416:AP418" si="3912">SUM(AQ416:BE416)</f>
        <v>0</v>
      </c>
      <c r="AQ416" s="60"/>
      <c r="AR416" s="60"/>
      <c r="AS416" s="60"/>
      <c r="AT416" s="60"/>
      <c r="AU416" s="60"/>
      <c r="AV416" s="60"/>
      <c r="AW416" s="60"/>
      <c r="AX416" s="60"/>
      <c r="AY416" s="60"/>
      <c r="AZ416" s="60"/>
      <c r="BA416" s="61"/>
      <c r="BB416" s="60"/>
      <c r="BC416" s="60"/>
      <c r="BD416" s="60"/>
      <c r="BE416" s="110"/>
      <c r="BF416" s="169">
        <f t="shared" ref="BF416:BF418" si="3913">SUM(BG416:BU416)</f>
        <v>0</v>
      </c>
      <c r="BG416" s="60"/>
      <c r="BH416" s="60"/>
      <c r="BI416" s="60"/>
      <c r="BJ416" s="60"/>
      <c r="BK416" s="60"/>
      <c r="BL416" s="60"/>
      <c r="BM416" s="60"/>
      <c r="BN416" s="60"/>
      <c r="BO416" s="60"/>
      <c r="BP416" s="60"/>
      <c r="BQ416" s="61"/>
      <c r="BR416" s="60"/>
      <c r="BS416" s="60"/>
      <c r="BT416" s="60"/>
      <c r="BU416" s="110"/>
      <c r="BV416" s="169">
        <f t="shared" ref="BV416:BV418" si="3914">SUM(BW416:CU416)</f>
        <v>0</v>
      </c>
      <c r="BW416" s="60"/>
      <c r="BX416" s="60"/>
      <c r="BY416" s="60"/>
      <c r="BZ416" s="60"/>
      <c r="CA416" s="60"/>
      <c r="CB416" s="60"/>
      <c r="CC416" s="60"/>
      <c r="CD416" s="60"/>
      <c r="CE416" s="60"/>
      <c r="CF416" s="60"/>
      <c r="CG416" s="61"/>
      <c r="CH416" s="60"/>
      <c r="CI416" s="60"/>
      <c r="CJ416" s="60"/>
      <c r="CK416" s="60"/>
      <c r="CL416" s="60"/>
      <c r="CM416" s="60"/>
      <c r="CN416" s="60"/>
      <c r="CO416" s="60"/>
      <c r="CP416" s="60"/>
      <c r="CQ416" s="60"/>
      <c r="CR416" s="60"/>
      <c r="CS416" s="60"/>
      <c r="CT416" s="60"/>
      <c r="CU416" s="110"/>
      <c r="CV416" s="173"/>
      <c r="CW416" s="169">
        <f t="shared" ref="CW416:CW418" si="3915">SUM(CX416:DL416)</f>
        <v>0</v>
      </c>
      <c r="CX416" s="60"/>
      <c r="CY416" s="60"/>
      <c r="CZ416" s="60"/>
      <c r="DA416" s="60"/>
      <c r="DB416" s="60"/>
      <c r="DC416" s="60"/>
      <c r="DD416" s="60"/>
      <c r="DE416" s="60"/>
      <c r="DF416" s="60"/>
      <c r="DG416" s="60"/>
      <c r="DH416" s="61"/>
      <c r="DI416" s="60"/>
      <c r="DJ416" s="60"/>
      <c r="DK416" s="60"/>
      <c r="DL416" s="110"/>
      <c r="DM416" s="169">
        <f t="shared" ref="DM416:DM418" si="3916">SUM(DN416:EB416)</f>
        <v>0</v>
      </c>
      <c r="DN416" s="60"/>
      <c r="DO416" s="60"/>
      <c r="DP416" s="60"/>
      <c r="DQ416" s="60"/>
      <c r="DR416" s="60"/>
      <c r="DS416" s="60"/>
      <c r="DT416" s="60"/>
      <c r="DU416" s="60"/>
      <c r="DV416" s="60"/>
      <c r="DW416" s="60"/>
      <c r="DX416" s="61"/>
      <c r="DY416" s="60"/>
      <c r="DZ416" s="60"/>
      <c r="EA416" s="60"/>
      <c r="EB416" s="110"/>
      <c r="EC416" s="169">
        <f t="shared" ref="EC416:EC418" si="3917">SUM(ED416:ER416)</f>
        <v>0</v>
      </c>
      <c r="ED416" s="60"/>
      <c r="EE416" s="60"/>
      <c r="EF416" s="60"/>
      <c r="EG416" s="60"/>
      <c r="EH416" s="60"/>
      <c r="EI416" s="60"/>
      <c r="EJ416" s="60"/>
      <c r="EK416" s="60"/>
      <c r="EL416" s="60"/>
      <c r="EM416" s="60"/>
      <c r="EN416" s="61"/>
      <c r="EO416" s="60"/>
      <c r="EP416" s="60"/>
      <c r="EQ416" s="60"/>
      <c r="ER416" s="110"/>
      <c r="ES416" s="169">
        <f t="shared" ref="ES416:ES418" si="3918">SUM(ET416:FH416)</f>
        <v>0</v>
      </c>
      <c r="ET416" s="60"/>
      <c r="EU416" s="60"/>
      <c r="EV416" s="60"/>
      <c r="EW416" s="60"/>
      <c r="EX416" s="60"/>
      <c r="EY416" s="60"/>
      <c r="EZ416" s="60"/>
      <c r="FA416" s="60"/>
      <c r="FB416" s="60"/>
      <c r="FC416" s="60"/>
      <c r="FD416" s="61"/>
      <c r="FE416" s="60"/>
      <c r="FF416" s="60"/>
      <c r="FG416" s="60"/>
      <c r="FH416" s="110"/>
      <c r="FI416" s="169">
        <f t="shared" ref="FI416:FI418" si="3919">SUM(FJ416:FX416)</f>
        <v>0</v>
      </c>
      <c r="FJ416" s="60"/>
      <c r="FK416" s="60"/>
      <c r="FL416" s="60"/>
      <c r="FM416" s="60"/>
      <c r="FN416" s="60"/>
      <c r="FO416" s="60"/>
      <c r="FP416" s="60"/>
      <c r="FQ416" s="60"/>
      <c r="FR416" s="60"/>
      <c r="FS416" s="60"/>
      <c r="FT416" s="61"/>
      <c r="FU416" s="60"/>
      <c r="FV416" s="60"/>
      <c r="FW416" s="60"/>
      <c r="FX416" s="110"/>
      <c r="FY416" s="169">
        <f t="shared" ref="FY416:FY418" si="3920">SUM(FZ416:GN416)</f>
        <v>0</v>
      </c>
      <c r="FZ416" s="60"/>
      <c r="GA416" s="60"/>
      <c r="GB416" s="60"/>
      <c r="GC416" s="60"/>
      <c r="GD416" s="60"/>
      <c r="GE416" s="60"/>
      <c r="GF416" s="60"/>
      <c r="GG416" s="60"/>
      <c r="GH416" s="60"/>
      <c r="GI416" s="60"/>
      <c r="GJ416" s="61"/>
      <c r="GK416" s="60"/>
      <c r="GL416" s="60"/>
      <c r="GM416" s="60"/>
      <c r="GN416" s="110"/>
      <c r="GO416" s="169">
        <f t="shared" ref="GO416:GO418" si="3921">SUM(GP416:HN416)</f>
        <v>0</v>
      </c>
      <c r="GP416" s="60"/>
      <c r="GQ416" s="60"/>
      <c r="GR416" s="60"/>
      <c r="GS416" s="60"/>
      <c r="GT416" s="60"/>
      <c r="GU416" s="60"/>
      <c r="GV416" s="60"/>
      <c r="GW416" s="60"/>
      <c r="GX416" s="60"/>
      <c r="GY416" s="60"/>
      <c r="GZ416" s="61"/>
      <c r="HA416" s="60"/>
      <c r="HB416" s="60"/>
      <c r="HC416" s="60"/>
      <c r="HD416" s="60"/>
      <c r="HE416" s="60"/>
      <c r="HF416" s="60"/>
      <c r="HG416" s="60"/>
      <c r="HH416" s="60"/>
      <c r="HI416" s="60"/>
      <c r="HJ416" s="60"/>
      <c r="HK416" s="60"/>
      <c r="HL416" s="60"/>
      <c r="HM416" s="60"/>
      <c r="HN416" s="110"/>
      <c r="HO416" s="172"/>
      <c r="HP416" s="173"/>
      <c r="HQ416" s="169">
        <f t="shared" ref="HQ416:HQ418" si="3922">SUM(HR416:IF416)</f>
        <v>0</v>
      </c>
      <c r="HR416" s="60"/>
      <c r="HS416" s="60"/>
      <c r="HT416" s="60"/>
      <c r="HU416" s="60"/>
      <c r="HV416" s="60"/>
      <c r="HW416" s="60"/>
      <c r="HX416" s="60"/>
      <c r="HY416" s="60"/>
      <c r="HZ416" s="60"/>
      <c r="IA416" s="60"/>
      <c r="IB416" s="61"/>
      <c r="IC416" s="60"/>
      <c r="ID416" s="60"/>
      <c r="IE416" s="60"/>
      <c r="IF416" s="110"/>
      <c r="IG416" s="169">
        <f t="shared" ref="IG416:IG418" si="3923">SUM(IH416:IV416)</f>
        <v>0</v>
      </c>
      <c r="IH416" s="60"/>
      <c r="II416" s="60"/>
      <c r="IJ416" s="60"/>
      <c r="IK416" s="60"/>
      <c r="IL416" s="60"/>
      <c r="IM416" s="60"/>
      <c r="IN416" s="60"/>
      <c r="IO416" s="60"/>
      <c r="IP416" s="60"/>
      <c r="IQ416" s="60"/>
      <c r="IR416" s="61"/>
      <c r="IS416" s="60"/>
      <c r="IT416" s="60"/>
      <c r="IU416" s="60"/>
      <c r="IV416" s="110"/>
      <c r="IW416" s="169">
        <f t="shared" ref="IW416:IW418" si="3924">SUM(IX416:JL416)</f>
        <v>0</v>
      </c>
      <c r="IX416" s="60"/>
      <c r="IY416" s="60"/>
      <c r="IZ416" s="60"/>
      <c r="JA416" s="60"/>
      <c r="JB416" s="60"/>
      <c r="JC416" s="60"/>
      <c r="JD416" s="60"/>
      <c r="JE416" s="60"/>
      <c r="JF416" s="60"/>
      <c r="JG416" s="60"/>
      <c r="JH416" s="61"/>
      <c r="JI416" s="60"/>
      <c r="JJ416" s="60"/>
      <c r="JK416" s="60"/>
      <c r="JL416" s="110"/>
      <c r="JM416" s="169">
        <f t="shared" ref="JM416:JM418" si="3925">SUM(JN416:KB416)</f>
        <v>0</v>
      </c>
      <c r="JN416" s="60"/>
      <c r="JO416" s="60"/>
      <c r="JP416" s="60"/>
      <c r="JQ416" s="60"/>
      <c r="JR416" s="60"/>
      <c r="JS416" s="60"/>
      <c r="JT416" s="60"/>
      <c r="JU416" s="60"/>
      <c r="JV416" s="60"/>
      <c r="JW416" s="60"/>
      <c r="JX416" s="61"/>
      <c r="JY416" s="60"/>
      <c r="JZ416" s="60"/>
      <c r="KA416" s="60"/>
      <c r="KB416" s="110"/>
      <c r="KC416" s="169">
        <f t="shared" ref="KC416:KC418" si="3926">SUM(KD416:LB416)</f>
        <v>0</v>
      </c>
      <c r="KD416" s="60"/>
      <c r="KE416" s="60"/>
      <c r="KF416" s="60"/>
      <c r="KG416" s="60"/>
      <c r="KH416" s="60"/>
      <c r="KI416" s="60"/>
      <c r="KJ416" s="60"/>
      <c r="KK416" s="60"/>
      <c r="KL416" s="60"/>
      <c r="KM416" s="60"/>
      <c r="KN416" s="61"/>
      <c r="KO416" s="60"/>
      <c r="KP416" s="60"/>
      <c r="KQ416" s="60"/>
      <c r="KR416" s="60"/>
      <c r="KS416" s="60"/>
      <c r="KT416" s="60"/>
      <c r="KU416" s="60"/>
      <c r="KV416" s="60"/>
      <c r="KW416" s="60"/>
      <c r="KX416" s="60"/>
      <c r="KY416" s="60"/>
      <c r="KZ416" s="60"/>
      <c r="LA416" s="60"/>
      <c r="LB416" s="110"/>
      <c r="LC416" s="173"/>
      <c r="LD416" s="169">
        <f t="shared" ref="LD416:LD418" si="3927">SUM(LE416:LS416)</f>
        <v>0</v>
      </c>
      <c r="LE416" s="60"/>
      <c r="LF416" s="60"/>
      <c r="LG416" s="60"/>
      <c r="LH416" s="60"/>
      <c r="LI416" s="60"/>
      <c r="LJ416" s="60"/>
      <c r="LK416" s="60"/>
      <c r="LL416" s="60"/>
      <c r="LM416" s="60"/>
      <c r="LN416" s="60"/>
      <c r="LO416" s="61"/>
      <c r="LP416" s="60"/>
      <c r="LQ416" s="60"/>
      <c r="LR416" s="60"/>
      <c r="LS416" s="110"/>
      <c r="LT416" s="169">
        <f t="shared" ref="LT416:LT418" si="3928">SUM(LU416:MI416)</f>
        <v>0</v>
      </c>
      <c r="LU416" s="60"/>
      <c r="LV416" s="60"/>
      <c r="LW416" s="60"/>
      <c r="LX416" s="60"/>
      <c r="LY416" s="60"/>
      <c r="LZ416" s="60"/>
      <c r="MA416" s="60"/>
      <c r="MB416" s="60"/>
      <c r="MC416" s="60"/>
      <c r="MD416" s="60"/>
      <c r="ME416" s="61"/>
      <c r="MF416" s="60"/>
      <c r="MG416" s="60"/>
      <c r="MH416" s="60"/>
      <c r="MI416" s="110"/>
      <c r="MJ416" s="169">
        <f t="shared" ref="MJ416:MJ418" si="3929">SUM(MK416:MY416)</f>
        <v>0</v>
      </c>
      <c r="MK416" s="60"/>
      <c r="ML416" s="60"/>
      <c r="MM416" s="60"/>
      <c r="MN416" s="60"/>
      <c r="MO416" s="60"/>
      <c r="MP416" s="60"/>
      <c r="MQ416" s="60"/>
      <c r="MR416" s="60"/>
      <c r="MS416" s="60"/>
      <c r="MT416" s="60"/>
      <c r="MU416" s="61"/>
      <c r="MV416" s="60"/>
      <c r="MW416" s="60"/>
      <c r="MX416" s="60"/>
      <c r="MY416" s="110"/>
      <c r="MZ416" s="169">
        <f t="shared" ref="MZ416:MZ418" si="3930">SUM(NA416:NO416)</f>
        <v>0</v>
      </c>
      <c r="NA416" s="60"/>
      <c r="NB416" s="60"/>
      <c r="NC416" s="60"/>
      <c r="ND416" s="60"/>
      <c r="NE416" s="60"/>
      <c r="NF416" s="60"/>
      <c r="NG416" s="60"/>
      <c r="NH416" s="60"/>
      <c r="NI416" s="60"/>
      <c r="NJ416" s="60"/>
      <c r="NK416" s="61"/>
      <c r="NL416" s="60"/>
      <c r="NM416" s="60"/>
      <c r="NN416" s="60"/>
      <c r="NO416" s="110"/>
      <c r="NP416" s="169">
        <f t="shared" ref="NP416:NP418" si="3931">SUM(NQ416:OE416)</f>
        <v>0</v>
      </c>
      <c r="NQ416" s="60"/>
      <c r="NR416" s="60"/>
      <c r="NS416" s="60"/>
      <c r="NT416" s="60"/>
      <c r="NU416" s="60"/>
      <c r="NV416" s="60"/>
      <c r="NW416" s="60"/>
      <c r="NX416" s="60"/>
      <c r="NY416" s="60"/>
      <c r="NZ416" s="60"/>
      <c r="OA416" s="61"/>
      <c r="OB416" s="60"/>
      <c r="OC416" s="60"/>
      <c r="OD416" s="60"/>
      <c r="OE416" s="110"/>
      <c r="OF416" s="169">
        <f t="shared" ref="OF416:OF418" si="3932">SUM(OG416:OU416)</f>
        <v>0</v>
      </c>
      <c r="OG416" s="60"/>
      <c r="OH416" s="60"/>
      <c r="OI416" s="60"/>
      <c r="OJ416" s="60"/>
      <c r="OK416" s="60"/>
      <c r="OL416" s="60"/>
      <c r="OM416" s="60"/>
      <c r="ON416" s="60"/>
      <c r="OO416" s="60"/>
      <c r="OP416" s="60"/>
      <c r="OQ416" s="61"/>
      <c r="OR416" s="60"/>
      <c r="OS416" s="60"/>
      <c r="OT416" s="60"/>
      <c r="OU416" s="110"/>
      <c r="OV416" s="169">
        <f t="shared" ref="OV416:OV418" si="3933">SUM(OW416:PK416)</f>
        <v>0</v>
      </c>
      <c r="OW416" s="60"/>
      <c r="OX416" s="60"/>
      <c r="OY416" s="60"/>
      <c r="OZ416" s="60"/>
      <c r="PA416" s="60"/>
      <c r="PB416" s="60"/>
      <c r="PC416" s="60"/>
      <c r="PD416" s="60"/>
      <c r="PE416" s="60"/>
      <c r="PF416" s="60"/>
      <c r="PG416" s="61"/>
      <c r="PH416" s="60"/>
      <c r="PI416" s="60"/>
      <c r="PJ416" s="60"/>
      <c r="PK416" s="110"/>
      <c r="PL416" s="169">
        <f t="shared" ref="PL416:PL418" si="3934">SUM(PM416:QA416)</f>
        <v>0</v>
      </c>
      <c r="PM416" s="60"/>
      <c r="PN416" s="60"/>
      <c r="PO416" s="60"/>
      <c r="PP416" s="60"/>
      <c r="PQ416" s="60"/>
      <c r="PR416" s="60"/>
      <c r="PS416" s="60"/>
      <c r="PT416" s="60"/>
      <c r="PU416" s="60"/>
      <c r="PV416" s="60"/>
      <c r="PW416" s="61"/>
      <c r="PX416" s="60"/>
      <c r="PY416" s="60"/>
      <c r="PZ416" s="60"/>
      <c r="QA416" s="110"/>
      <c r="QB416" s="169">
        <f t="shared" ref="QB416:QB418" si="3935">SUM(QC416:QQ416)</f>
        <v>0</v>
      </c>
      <c r="QC416" s="60"/>
      <c r="QD416" s="60"/>
      <c r="QE416" s="60"/>
      <c r="QF416" s="60"/>
      <c r="QG416" s="60"/>
      <c r="QH416" s="60"/>
      <c r="QI416" s="60"/>
      <c r="QJ416" s="60"/>
      <c r="QK416" s="60"/>
      <c r="QL416" s="60"/>
      <c r="QM416" s="61"/>
      <c r="QN416" s="60"/>
      <c r="QO416" s="60"/>
      <c r="QP416" s="60"/>
      <c r="QQ416" s="110"/>
      <c r="QR416" s="169">
        <f t="shared" ref="QR416:QR418" si="3936">SUM(QS416:RQ416)</f>
        <v>0</v>
      </c>
      <c r="QS416" s="60"/>
      <c r="QT416" s="60"/>
      <c r="QU416" s="60"/>
      <c r="QV416" s="60"/>
      <c r="QW416" s="60"/>
      <c r="QX416" s="60"/>
      <c r="QY416" s="60"/>
      <c r="QZ416" s="60"/>
      <c r="RA416" s="60"/>
      <c r="RB416" s="60"/>
      <c r="RC416" s="61"/>
      <c r="RD416" s="60"/>
      <c r="RE416" s="60"/>
      <c r="RF416" s="60"/>
      <c r="RG416" s="60"/>
      <c r="RH416" s="60"/>
      <c r="RI416" s="60"/>
      <c r="RJ416" s="60"/>
      <c r="RK416" s="60"/>
      <c r="RL416" s="60"/>
      <c r="RM416" s="60"/>
      <c r="RN416" s="60"/>
      <c r="RO416" s="60"/>
      <c r="RP416" s="60"/>
      <c r="RQ416" s="110"/>
      <c r="RR416" s="173"/>
      <c r="RS416" s="169">
        <f t="shared" ref="RS416:RS418" si="3937">SUM(RT416:SH416)</f>
        <v>0</v>
      </c>
      <c r="RT416" s="60"/>
      <c r="RU416" s="60"/>
      <c r="RV416" s="60"/>
      <c r="RW416" s="60"/>
      <c r="RX416" s="60"/>
      <c r="RY416" s="60"/>
      <c r="RZ416" s="60"/>
      <c r="SA416" s="60"/>
      <c r="SB416" s="60"/>
      <c r="SC416" s="60"/>
      <c r="SD416" s="61"/>
      <c r="SE416" s="60"/>
      <c r="SF416" s="60"/>
      <c r="SG416" s="60"/>
      <c r="SH416" s="110"/>
      <c r="SI416" s="169">
        <f t="shared" ref="SI416:SI418" si="3938">SUM(SJ416:SX416)</f>
        <v>0</v>
      </c>
      <c r="SJ416" s="60"/>
      <c r="SK416" s="60"/>
      <c r="SL416" s="60"/>
      <c r="SM416" s="60"/>
      <c r="SN416" s="60"/>
      <c r="SO416" s="60"/>
      <c r="SP416" s="60"/>
      <c r="SQ416" s="60"/>
      <c r="SR416" s="60"/>
      <c r="SS416" s="60"/>
      <c r="ST416" s="61"/>
      <c r="SU416" s="60"/>
      <c r="SV416" s="60"/>
      <c r="SW416" s="60"/>
      <c r="SX416" s="110"/>
      <c r="SY416" s="169">
        <f t="shared" ref="SY416:SY418" si="3939">SUM(SZ416:TN416)</f>
        <v>0</v>
      </c>
      <c r="SZ416" s="60"/>
      <c r="TA416" s="60"/>
      <c r="TB416" s="60"/>
      <c r="TC416" s="60"/>
      <c r="TD416" s="60"/>
      <c r="TE416" s="60"/>
      <c r="TF416" s="60"/>
      <c r="TG416" s="60"/>
      <c r="TH416" s="60"/>
      <c r="TI416" s="60"/>
      <c r="TJ416" s="61"/>
      <c r="TK416" s="60"/>
      <c r="TL416" s="60"/>
      <c r="TM416" s="60"/>
      <c r="TN416" s="110"/>
      <c r="TO416" s="169">
        <f t="shared" ref="TO416:TO418" si="3940">SUM(TP416:UD416)</f>
        <v>0</v>
      </c>
      <c r="TP416" s="60"/>
      <c r="TQ416" s="60"/>
      <c r="TR416" s="60"/>
      <c r="TS416" s="60"/>
      <c r="TT416" s="60"/>
      <c r="TU416" s="60"/>
      <c r="TV416" s="60"/>
      <c r="TW416" s="60"/>
      <c r="TX416" s="60"/>
      <c r="TY416" s="60"/>
      <c r="TZ416" s="61"/>
      <c r="UA416" s="60"/>
      <c r="UB416" s="60"/>
      <c r="UC416" s="60"/>
      <c r="UD416" s="110"/>
      <c r="UE416" s="169">
        <f t="shared" ref="UE416:UE418" si="3941">SUM(UF416:VD416)</f>
        <v>0</v>
      </c>
      <c r="UF416" s="60"/>
      <c r="UG416" s="60"/>
      <c r="UH416" s="60"/>
      <c r="UI416" s="60"/>
      <c r="UJ416" s="60"/>
      <c r="UK416" s="60"/>
      <c r="UL416" s="60"/>
      <c r="UM416" s="60"/>
      <c r="UN416" s="60"/>
      <c r="UO416" s="60"/>
      <c r="UP416" s="61"/>
      <c r="UQ416" s="60"/>
      <c r="UR416" s="60"/>
      <c r="US416" s="60"/>
      <c r="UT416" s="60"/>
      <c r="UU416" s="60"/>
      <c r="UV416" s="60"/>
      <c r="UW416" s="60"/>
      <c r="UX416" s="60"/>
      <c r="UY416" s="60"/>
      <c r="UZ416" s="60"/>
      <c r="VA416" s="60"/>
      <c r="VB416" s="60"/>
      <c r="VC416" s="60"/>
      <c r="VD416" s="110"/>
      <c r="VE416" s="10" t="str">
        <f t="shared" si="3632"/>
        <v>-</v>
      </c>
    </row>
    <row r="417" spans="1:577" ht="20.149999999999999" customHeight="1">
      <c r="A417" s="40"/>
      <c r="B417" s="40"/>
      <c r="C417" s="41">
        <v>23032</v>
      </c>
      <c r="D417" s="42" t="s">
        <v>356</v>
      </c>
      <c r="E417" s="193">
        <f>SUM(F417:I417)</f>
        <v>0</v>
      </c>
      <c r="F417" s="194"/>
      <c r="G417" s="194"/>
      <c r="H417" s="195"/>
      <c r="I417" s="229"/>
      <c r="J417" s="241">
        <f t="shared" si="3910"/>
        <v>0</v>
      </c>
      <c r="K417" s="61"/>
      <c r="L417" s="60"/>
      <c r="M417" s="60"/>
      <c r="N417" s="60"/>
      <c r="O417" s="60"/>
      <c r="P417" s="60"/>
      <c r="Q417" s="60"/>
      <c r="R417" s="60"/>
      <c r="S417" s="60"/>
      <c r="T417" s="60"/>
      <c r="U417" s="61"/>
      <c r="V417" s="60"/>
      <c r="W417" s="60"/>
      <c r="X417" s="60"/>
      <c r="Y417" s="110"/>
      <c r="Z417" s="169">
        <f t="shared" si="3911"/>
        <v>0</v>
      </c>
      <c r="AA417" s="60"/>
      <c r="AB417" s="60"/>
      <c r="AC417" s="60"/>
      <c r="AD417" s="60"/>
      <c r="AE417" s="60"/>
      <c r="AF417" s="60"/>
      <c r="AG417" s="60"/>
      <c r="AH417" s="60"/>
      <c r="AI417" s="60"/>
      <c r="AJ417" s="60"/>
      <c r="AK417" s="61"/>
      <c r="AL417" s="60"/>
      <c r="AM417" s="60"/>
      <c r="AN417" s="60"/>
      <c r="AO417" s="110"/>
      <c r="AP417" s="169">
        <f t="shared" si="3912"/>
        <v>0</v>
      </c>
      <c r="AQ417" s="60"/>
      <c r="AR417" s="60"/>
      <c r="AS417" s="60"/>
      <c r="AT417" s="60"/>
      <c r="AU417" s="60"/>
      <c r="AV417" s="60"/>
      <c r="AW417" s="60"/>
      <c r="AX417" s="60"/>
      <c r="AY417" s="60"/>
      <c r="AZ417" s="60"/>
      <c r="BA417" s="61"/>
      <c r="BB417" s="60"/>
      <c r="BC417" s="60"/>
      <c r="BD417" s="60"/>
      <c r="BE417" s="110"/>
      <c r="BF417" s="169">
        <f t="shared" si="3913"/>
        <v>0</v>
      </c>
      <c r="BG417" s="60"/>
      <c r="BH417" s="60"/>
      <c r="BI417" s="60"/>
      <c r="BJ417" s="60"/>
      <c r="BK417" s="60"/>
      <c r="BL417" s="60"/>
      <c r="BM417" s="60"/>
      <c r="BN417" s="60"/>
      <c r="BO417" s="60"/>
      <c r="BP417" s="60"/>
      <c r="BQ417" s="61"/>
      <c r="BR417" s="60"/>
      <c r="BS417" s="60"/>
      <c r="BT417" s="60"/>
      <c r="BU417" s="110"/>
      <c r="BV417" s="169">
        <f t="shared" si="3914"/>
        <v>0</v>
      </c>
      <c r="BW417" s="60"/>
      <c r="BX417" s="60"/>
      <c r="BY417" s="60"/>
      <c r="BZ417" s="60"/>
      <c r="CA417" s="60"/>
      <c r="CB417" s="60"/>
      <c r="CC417" s="60"/>
      <c r="CD417" s="60"/>
      <c r="CE417" s="60"/>
      <c r="CF417" s="60"/>
      <c r="CG417" s="61"/>
      <c r="CH417" s="60"/>
      <c r="CI417" s="60"/>
      <c r="CJ417" s="60"/>
      <c r="CK417" s="60"/>
      <c r="CL417" s="60"/>
      <c r="CM417" s="60"/>
      <c r="CN417" s="60"/>
      <c r="CO417" s="60"/>
      <c r="CP417" s="60"/>
      <c r="CQ417" s="60"/>
      <c r="CR417" s="60"/>
      <c r="CS417" s="60"/>
      <c r="CT417" s="60"/>
      <c r="CU417" s="110"/>
      <c r="CV417" s="173"/>
      <c r="CW417" s="169">
        <f t="shared" si="3915"/>
        <v>0</v>
      </c>
      <c r="CX417" s="60"/>
      <c r="CY417" s="60"/>
      <c r="CZ417" s="60"/>
      <c r="DA417" s="60"/>
      <c r="DB417" s="60"/>
      <c r="DC417" s="60"/>
      <c r="DD417" s="60"/>
      <c r="DE417" s="60"/>
      <c r="DF417" s="60"/>
      <c r="DG417" s="60"/>
      <c r="DH417" s="61"/>
      <c r="DI417" s="60"/>
      <c r="DJ417" s="60"/>
      <c r="DK417" s="60"/>
      <c r="DL417" s="110"/>
      <c r="DM417" s="169">
        <f t="shared" si="3916"/>
        <v>0</v>
      </c>
      <c r="DN417" s="60"/>
      <c r="DO417" s="60"/>
      <c r="DP417" s="60"/>
      <c r="DQ417" s="60"/>
      <c r="DR417" s="60"/>
      <c r="DS417" s="60"/>
      <c r="DT417" s="60"/>
      <c r="DU417" s="60"/>
      <c r="DV417" s="60"/>
      <c r="DW417" s="60"/>
      <c r="DX417" s="61"/>
      <c r="DY417" s="60"/>
      <c r="DZ417" s="60"/>
      <c r="EA417" s="60"/>
      <c r="EB417" s="110"/>
      <c r="EC417" s="169">
        <f t="shared" si="3917"/>
        <v>0</v>
      </c>
      <c r="ED417" s="60"/>
      <c r="EE417" s="60"/>
      <c r="EF417" s="60"/>
      <c r="EG417" s="60"/>
      <c r="EH417" s="60"/>
      <c r="EI417" s="60"/>
      <c r="EJ417" s="60"/>
      <c r="EK417" s="60"/>
      <c r="EL417" s="60"/>
      <c r="EM417" s="60"/>
      <c r="EN417" s="61"/>
      <c r="EO417" s="60"/>
      <c r="EP417" s="60"/>
      <c r="EQ417" s="60"/>
      <c r="ER417" s="110"/>
      <c r="ES417" s="169">
        <f t="shared" si="3918"/>
        <v>0</v>
      </c>
      <c r="ET417" s="60"/>
      <c r="EU417" s="60"/>
      <c r="EV417" s="60"/>
      <c r="EW417" s="60"/>
      <c r="EX417" s="60"/>
      <c r="EY417" s="60"/>
      <c r="EZ417" s="60"/>
      <c r="FA417" s="60"/>
      <c r="FB417" s="60"/>
      <c r="FC417" s="60"/>
      <c r="FD417" s="61"/>
      <c r="FE417" s="60"/>
      <c r="FF417" s="60"/>
      <c r="FG417" s="60"/>
      <c r="FH417" s="110"/>
      <c r="FI417" s="169">
        <f t="shared" si="3919"/>
        <v>0</v>
      </c>
      <c r="FJ417" s="60"/>
      <c r="FK417" s="60"/>
      <c r="FL417" s="60"/>
      <c r="FM417" s="60"/>
      <c r="FN417" s="60"/>
      <c r="FO417" s="60"/>
      <c r="FP417" s="60"/>
      <c r="FQ417" s="60"/>
      <c r="FR417" s="60"/>
      <c r="FS417" s="60"/>
      <c r="FT417" s="61"/>
      <c r="FU417" s="60"/>
      <c r="FV417" s="60"/>
      <c r="FW417" s="60"/>
      <c r="FX417" s="110"/>
      <c r="FY417" s="169">
        <f t="shared" si="3920"/>
        <v>0</v>
      </c>
      <c r="FZ417" s="60"/>
      <c r="GA417" s="60"/>
      <c r="GB417" s="60"/>
      <c r="GC417" s="60"/>
      <c r="GD417" s="60"/>
      <c r="GE417" s="60"/>
      <c r="GF417" s="60"/>
      <c r="GG417" s="60"/>
      <c r="GH417" s="60"/>
      <c r="GI417" s="60"/>
      <c r="GJ417" s="61"/>
      <c r="GK417" s="60"/>
      <c r="GL417" s="60"/>
      <c r="GM417" s="60"/>
      <c r="GN417" s="110"/>
      <c r="GO417" s="169">
        <f t="shared" si="3921"/>
        <v>0</v>
      </c>
      <c r="GP417" s="60"/>
      <c r="GQ417" s="60"/>
      <c r="GR417" s="60"/>
      <c r="GS417" s="60"/>
      <c r="GT417" s="60"/>
      <c r="GU417" s="60"/>
      <c r="GV417" s="60"/>
      <c r="GW417" s="60"/>
      <c r="GX417" s="60"/>
      <c r="GY417" s="60"/>
      <c r="GZ417" s="61"/>
      <c r="HA417" s="60"/>
      <c r="HB417" s="60"/>
      <c r="HC417" s="60"/>
      <c r="HD417" s="60"/>
      <c r="HE417" s="60"/>
      <c r="HF417" s="60"/>
      <c r="HG417" s="60"/>
      <c r="HH417" s="60"/>
      <c r="HI417" s="60"/>
      <c r="HJ417" s="60"/>
      <c r="HK417" s="60"/>
      <c r="HL417" s="60"/>
      <c r="HM417" s="60"/>
      <c r="HN417" s="110"/>
      <c r="HO417" s="172"/>
      <c r="HP417" s="173"/>
      <c r="HQ417" s="169">
        <f t="shared" si="3922"/>
        <v>0</v>
      </c>
      <c r="HR417" s="60"/>
      <c r="HS417" s="60"/>
      <c r="HT417" s="60"/>
      <c r="HU417" s="60"/>
      <c r="HV417" s="60"/>
      <c r="HW417" s="60"/>
      <c r="HX417" s="60"/>
      <c r="HY417" s="60"/>
      <c r="HZ417" s="60"/>
      <c r="IA417" s="60"/>
      <c r="IB417" s="61"/>
      <c r="IC417" s="60"/>
      <c r="ID417" s="60"/>
      <c r="IE417" s="60"/>
      <c r="IF417" s="110"/>
      <c r="IG417" s="169">
        <f t="shared" si="3923"/>
        <v>0</v>
      </c>
      <c r="IH417" s="60"/>
      <c r="II417" s="60"/>
      <c r="IJ417" s="60"/>
      <c r="IK417" s="60"/>
      <c r="IL417" s="60"/>
      <c r="IM417" s="60"/>
      <c r="IN417" s="60"/>
      <c r="IO417" s="60"/>
      <c r="IP417" s="60"/>
      <c r="IQ417" s="60"/>
      <c r="IR417" s="61"/>
      <c r="IS417" s="60"/>
      <c r="IT417" s="60"/>
      <c r="IU417" s="60"/>
      <c r="IV417" s="110"/>
      <c r="IW417" s="169">
        <f t="shared" si="3924"/>
        <v>0</v>
      </c>
      <c r="IX417" s="60"/>
      <c r="IY417" s="60"/>
      <c r="IZ417" s="60"/>
      <c r="JA417" s="60"/>
      <c r="JB417" s="60"/>
      <c r="JC417" s="60"/>
      <c r="JD417" s="60"/>
      <c r="JE417" s="60"/>
      <c r="JF417" s="60"/>
      <c r="JG417" s="60"/>
      <c r="JH417" s="61"/>
      <c r="JI417" s="60"/>
      <c r="JJ417" s="60"/>
      <c r="JK417" s="60"/>
      <c r="JL417" s="110"/>
      <c r="JM417" s="169">
        <f t="shared" si="3925"/>
        <v>0</v>
      </c>
      <c r="JN417" s="60"/>
      <c r="JO417" s="60"/>
      <c r="JP417" s="60"/>
      <c r="JQ417" s="60"/>
      <c r="JR417" s="60"/>
      <c r="JS417" s="60"/>
      <c r="JT417" s="60"/>
      <c r="JU417" s="60"/>
      <c r="JV417" s="60"/>
      <c r="JW417" s="60"/>
      <c r="JX417" s="61"/>
      <c r="JY417" s="60"/>
      <c r="JZ417" s="60"/>
      <c r="KA417" s="60"/>
      <c r="KB417" s="110"/>
      <c r="KC417" s="169">
        <f t="shared" si="3926"/>
        <v>0</v>
      </c>
      <c r="KD417" s="60"/>
      <c r="KE417" s="60"/>
      <c r="KF417" s="60"/>
      <c r="KG417" s="60"/>
      <c r="KH417" s="60"/>
      <c r="KI417" s="60"/>
      <c r="KJ417" s="60"/>
      <c r="KK417" s="60"/>
      <c r="KL417" s="60"/>
      <c r="KM417" s="60"/>
      <c r="KN417" s="61"/>
      <c r="KO417" s="60"/>
      <c r="KP417" s="60"/>
      <c r="KQ417" s="60"/>
      <c r="KR417" s="60"/>
      <c r="KS417" s="60"/>
      <c r="KT417" s="60"/>
      <c r="KU417" s="60"/>
      <c r="KV417" s="60"/>
      <c r="KW417" s="60"/>
      <c r="KX417" s="60"/>
      <c r="KY417" s="60"/>
      <c r="KZ417" s="60"/>
      <c r="LA417" s="60"/>
      <c r="LB417" s="110"/>
      <c r="LC417" s="173"/>
      <c r="LD417" s="169">
        <f t="shared" si="3927"/>
        <v>0</v>
      </c>
      <c r="LE417" s="60"/>
      <c r="LF417" s="60"/>
      <c r="LG417" s="60"/>
      <c r="LH417" s="60"/>
      <c r="LI417" s="60"/>
      <c r="LJ417" s="60"/>
      <c r="LK417" s="60"/>
      <c r="LL417" s="60"/>
      <c r="LM417" s="60"/>
      <c r="LN417" s="60"/>
      <c r="LO417" s="61"/>
      <c r="LP417" s="60"/>
      <c r="LQ417" s="60"/>
      <c r="LR417" s="60"/>
      <c r="LS417" s="110"/>
      <c r="LT417" s="169">
        <f t="shared" si="3928"/>
        <v>0</v>
      </c>
      <c r="LU417" s="60"/>
      <c r="LV417" s="60"/>
      <c r="LW417" s="60"/>
      <c r="LX417" s="60"/>
      <c r="LY417" s="60"/>
      <c r="LZ417" s="60"/>
      <c r="MA417" s="60"/>
      <c r="MB417" s="60"/>
      <c r="MC417" s="60"/>
      <c r="MD417" s="60"/>
      <c r="ME417" s="61"/>
      <c r="MF417" s="60"/>
      <c r="MG417" s="60"/>
      <c r="MH417" s="60"/>
      <c r="MI417" s="110"/>
      <c r="MJ417" s="169">
        <f t="shared" si="3929"/>
        <v>0</v>
      </c>
      <c r="MK417" s="60"/>
      <c r="ML417" s="60"/>
      <c r="MM417" s="60"/>
      <c r="MN417" s="60"/>
      <c r="MO417" s="60"/>
      <c r="MP417" s="60"/>
      <c r="MQ417" s="60"/>
      <c r="MR417" s="60"/>
      <c r="MS417" s="60"/>
      <c r="MT417" s="60"/>
      <c r="MU417" s="61"/>
      <c r="MV417" s="60"/>
      <c r="MW417" s="60"/>
      <c r="MX417" s="60"/>
      <c r="MY417" s="110"/>
      <c r="MZ417" s="169">
        <f t="shared" si="3930"/>
        <v>0</v>
      </c>
      <c r="NA417" s="60"/>
      <c r="NB417" s="60"/>
      <c r="NC417" s="60"/>
      <c r="ND417" s="60"/>
      <c r="NE417" s="60"/>
      <c r="NF417" s="60"/>
      <c r="NG417" s="60"/>
      <c r="NH417" s="60"/>
      <c r="NI417" s="60"/>
      <c r="NJ417" s="60"/>
      <c r="NK417" s="61"/>
      <c r="NL417" s="60"/>
      <c r="NM417" s="60"/>
      <c r="NN417" s="60"/>
      <c r="NO417" s="110"/>
      <c r="NP417" s="169">
        <f t="shared" si="3931"/>
        <v>0</v>
      </c>
      <c r="NQ417" s="60"/>
      <c r="NR417" s="60"/>
      <c r="NS417" s="60"/>
      <c r="NT417" s="60"/>
      <c r="NU417" s="60"/>
      <c r="NV417" s="60"/>
      <c r="NW417" s="60"/>
      <c r="NX417" s="60"/>
      <c r="NY417" s="60"/>
      <c r="NZ417" s="60"/>
      <c r="OA417" s="61"/>
      <c r="OB417" s="60"/>
      <c r="OC417" s="60"/>
      <c r="OD417" s="60"/>
      <c r="OE417" s="110"/>
      <c r="OF417" s="169">
        <f t="shared" si="3932"/>
        <v>0</v>
      </c>
      <c r="OG417" s="60"/>
      <c r="OH417" s="60"/>
      <c r="OI417" s="60"/>
      <c r="OJ417" s="60"/>
      <c r="OK417" s="60"/>
      <c r="OL417" s="60"/>
      <c r="OM417" s="60"/>
      <c r="ON417" s="60"/>
      <c r="OO417" s="60"/>
      <c r="OP417" s="60"/>
      <c r="OQ417" s="61"/>
      <c r="OR417" s="60"/>
      <c r="OS417" s="60"/>
      <c r="OT417" s="60"/>
      <c r="OU417" s="110"/>
      <c r="OV417" s="169">
        <f t="shared" si="3933"/>
        <v>0</v>
      </c>
      <c r="OW417" s="60"/>
      <c r="OX417" s="60"/>
      <c r="OY417" s="60"/>
      <c r="OZ417" s="60"/>
      <c r="PA417" s="60"/>
      <c r="PB417" s="60"/>
      <c r="PC417" s="60"/>
      <c r="PD417" s="60"/>
      <c r="PE417" s="60"/>
      <c r="PF417" s="60"/>
      <c r="PG417" s="61"/>
      <c r="PH417" s="60"/>
      <c r="PI417" s="60"/>
      <c r="PJ417" s="60"/>
      <c r="PK417" s="110"/>
      <c r="PL417" s="169">
        <f t="shared" si="3934"/>
        <v>0</v>
      </c>
      <c r="PM417" s="60"/>
      <c r="PN417" s="60"/>
      <c r="PO417" s="60"/>
      <c r="PP417" s="60"/>
      <c r="PQ417" s="60"/>
      <c r="PR417" s="60"/>
      <c r="PS417" s="60"/>
      <c r="PT417" s="60"/>
      <c r="PU417" s="60"/>
      <c r="PV417" s="60"/>
      <c r="PW417" s="61"/>
      <c r="PX417" s="60"/>
      <c r="PY417" s="60"/>
      <c r="PZ417" s="60"/>
      <c r="QA417" s="110"/>
      <c r="QB417" s="169">
        <f t="shared" si="3935"/>
        <v>0</v>
      </c>
      <c r="QC417" s="60"/>
      <c r="QD417" s="60"/>
      <c r="QE417" s="60"/>
      <c r="QF417" s="60"/>
      <c r="QG417" s="60"/>
      <c r="QH417" s="60"/>
      <c r="QI417" s="60"/>
      <c r="QJ417" s="60"/>
      <c r="QK417" s="60"/>
      <c r="QL417" s="60"/>
      <c r="QM417" s="61"/>
      <c r="QN417" s="60"/>
      <c r="QO417" s="60"/>
      <c r="QP417" s="60"/>
      <c r="QQ417" s="110"/>
      <c r="QR417" s="169">
        <f t="shared" si="3936"/>
        <v>0</v>
      </c>
      <c r="QS417" s="60"/>
      <c r="QT417" s="60"/>
      <c r="QU417" s="60"/>
      <c r="QV417" s="60"/>
      <c r="QW417" s="60"/>
      <c r="QX417" s="60"/>
      <c r="QY417" s="60"/>
      <c r="QZ417" s="60"/>
      <c r="RA417" s="60"/>
      <c r="RB417" s="60"/>
      <c r="RC417" s="61"/>
      <c r="RD417" s="60"/>
      <c r="RE417" s="60"/>
      <c r="RF417" s="60"/>
      <c r="RG417" s="60"/>
      <c r="RH417" s="60"/>
      <c r="RI417" s="60"/>
      <c r="RJ417" s="60"/>
      <c r="RK417" s="60"/>
      <c r="RL417" s="60"/>
      <c r="RM417" s="60"/>
      <c r="RN417" s="60"/>
      <c r="RO417" s="60"/>
      <c r="RP417" s="60"/>
      <c r="RQ417" s="110"/>
      <c r="RR417" s="173"/>
      <c r="RS417" s="169">
        <f t="shared" si="3937"/>
        <v>0</v>
      </c>
      <c r="RT417" s="60"/>
      <c r="RU417" s="60"/>
      <c r="RV417" s="60"/>
      <c r="RW417" s="60"/>
      <c r="RX417" s="60"/>
      <c r="RY417" s="60"/>
      <c r="RZ417" s="60"/>
      <c r="SA417" s="60"/>
      <c r="SB417" s="60"/>
      <c r="SC417" s="60"/>
      <c r="SD417" s="61"/>
      <c r="SE417" s="60"/>
      <c r="SF417" s="60"/>
      <c r="SG417" s="60"/>
      <c r="SH417" s="110"/>
      <c r="SI417" s="169">
        <f t="shared" si="3938"/>
        <v>0</v>
      </c>
      <c r="SJ417" s="60"/>
      <c r="SK417" s="60"/>
      <c r="SL417" s="60"/>
      <c r="SM417" s="60"/>
      <c r="SN417" s="60"/>
      <c r="SO417" s="60"/>
      <c r="SP417" s="60"/>
      <c r="SQ417" s="60"/>
      <c r="SR417" s="60"/>
      <c r="SS417" s="60"/>
      <c r="ST417" s="61"/>
      <c r="SU417" s="60"/>
      <c r="SV417" s="60"/>
      <c r="SW417" s="60"/>
      <c r="SX417" s="110"/>
      <c r="SY417" s="169">
        <f t="shared" si="3939"/>
        <v>0</v>
      </c>
      <c r="SZ417" s="60"/>
      <c r="TA417" s="60"/>
      <c r="TB417" s="60"/>
      <c r="TC417" s="60"/>
      <c r="TD417" s="60"/>
      <c r="TE417" s="60"/>
      <c r="TF417" s="60"/>
      <c r="TG417" s="60"/>
      <c r="TH417" s="60"/>
      <c r="TI417" s="60"/>
      <c r="TJ417" s="61"/>
      <c r="TK417" s="60"/>
      <c r="TL417" s="60"/>
      <c r="TM417" s="60"/>
      <c r="TN417" s="110"/>
      <c r="TO417" s="169">
        <f t="shared" si="3940"/>
        <v>0</v>
      </c>
      <c r="TP417" s="60"/>
      <c r="TQ417" s="60"/>
      <c r="TR417" s="60"/>
      <c r="TS417" s="60"/>
      <c r="TT417" s="60"/>
      <c r="TU417" s="60"/>
      <c r="TV417" s="60"/>
      <c r="TW417" s="60"/>
      <c r="TX417" s="60"/>
      <c r="TY417" s="60"/>
      <c r="TZ417" s="61"/>
      <c r="UA417" s="60"/>
      <c r="UB417" s="60"/>
      <c r="UC417" s="60"/>
      <c r="UD417" s="110"/>
      <c r="UE417" s="169">
        <f t="shared" si="3941"/>
        <v>0</v>
      </c>
      <c r="UF417" s="60"/>
      <c r="UG417" s="60"/>
      <c r="UH417" s="60"/>
      <c r="UI417" s="60"/>
      <c r="UJ417" s="60"/>
      <c r="UK417" s="60"/>
      <c r="UL417" s="60"/>
      <c r="UM417" s="60"/>
      <c r="UN417" s="60"/>
      <c r="UO417" s="60"/>
      <c r="UP417" s="61"/>
      <c r="UQ417" s="60"/>
      <c r="UR417" s="60"/>
      <c r="US417" s="60"/>
      <c r="UT417" s="60"/>
      <c r="UU417" s="60"/>
      <c r="UV417" s="60"/>
      <c r="UW417" s="60"/>
      <c r="UX417" s="60"/>
      <c r="UY417" s="60"/>
      <c r="UZ417" s="60"/>
      <c r="VA417" s="60"/>
      <c r="VB417" s="60"/>
      <c r="VC417" s="60"/>
      <c r="VD417" s="110"/>
      <c r="VE417" s="10" t="str">
        <f t="shared" si="3632"/>
        <v>-</v>
      </c>
    </row>
    <row r="418" spans="1:577" ht="20.149999999999999" customHeight="1">
      <c r="A418" s="40"/>
      <c r="B418" s="40"/>
      <c r="C418" s="41">
        <v>23038</v>
      </c>
      <c r="D418" s="42" t="s">
        <v>357</v>
      </c>
      <c r="E418" s="193">
        <f>SUM(F418:I418)</f>
        <v>0</v>
      </c>
      <c r="F418" s="194"/>
      <c r="G418" s="194"/>
      <c r="H418" s="195"/>
      <c r="I418" s="229"/>
      <c r="J418" s="241">
        <f t="shared" si="3910"/>
        <v>0</v>
      </c>
      <c r="K418" s="61"/>
      <c r="L418" s="60"/>
      <c r="M418" s="60"/>
      <c r="N418" s="60"/>
      <c r="O418" s="60"/>
      <c r="P418" s="60"/>
      <c r="Q418" s="60"/>
      <c r="R418" s="60"/>
      <c r="S418" s="60"/>
      <c r="T418" s="60"/>
      <c r="U418" s="61"/>
      <c r="V418" s="60"/>
      <c r="W418" s="60"/>
      <c r="X418" s="60"/>
      <c r="Y418" s="110"/>
      <c r="Z418" s="169">
        <f t="shared" si="3911"/>
        <v>0</v>
      </c>
      <c r="AA418" s="60"/>
      <c r="AB418" s="60"/>
      <c r="AC418" s="60"/>
      <c r="AD418" s="60"/>
      <c r="AE418" s="60"/>
      <c r="AF418" s="60"/>
      <c r="AG418" s="60"/>
      <c r="AH418" s="60"/>
      <c r="AI418" s="60"/>
      <c r="AJ418" s="60"/>
      <c r="AK418" s="61"/>
      <c r="AL418" s="60"/>
      <c r="AM418" s="60"/>
      <c r="AN418" s="60"/>
      <c r="AO418" s="110"/>
      <c r="AP418" s="169">
        <f t="shared" si="3912"/>
        <v>0</v>
      </c>
      <c r="AQ418" s="60"/>
      <c r="AR418" s="60"/>
      <c r="AS418" s="60"/>
      <c r="AT418" s="60"/>
      <c r="AU418" s="60"/>
      <c r="AV418" s="60"/>
      <c r="AW418" s="60"/>
      <c r="AX418" s="60"/>
      <c r="AY418" s="60"/>
      <c r="AZ418" s="60"/>
      <c r="BA418" s="61"/>
      <c r="BB418" s="60"/>
      <c r="BC418" s="60"/>
      <c r="BD418" s="60"/>
      <c r="BE418" s="110"/>
      <c r="BF418" s="169">
        <f t="shared" si="3913"/>
        <v>0</v>
      </c>
      <c r="BG418" s="60"/>
      <c r="BH418" s="60"/>
      <c r="BI418" s="60"/>
      <c r="BJ418" s="60"/>
      <c r="BK418" s="60"/>
      <c r="BL418" s="60"/>
      <c r="BM418" s="60"/>
      <c r="BN418" s="60"/>
      <c r="BO418" s="60"/>
      <c r="BP418" s="60"/>
      <c r="BQ418" s="61"/>
      <c r="BR418" s="60"/>
      <c r="BS418" s="60"/>
      <c r="BT418" s="60"/>
      <c r="BU418" s="110"/>
      <c r="BV418" s="169">
        <f t="shared" si="3914"/>
        <v>0</v>
      </c>
      <c r="BW418" s="60"/>
      <c r="BX418" s="60"/>
      <c r="BY418" s="60"/>
      <c r="BZ418" s="60"/>
      <c r="CA418" s="60"/>
      <c r="CB418" s="60"/>
      <c r="CC418" s="60"/>
      <c r="CD418" s="60"/>
      <c r="CE418" s="60"/>
      <c r="CF418" s="60"/>
      <c r="CG418" s="61"/>
      <c r="CH418" s="60"/>
      <c r="CI418" s="60"/>
      <c r="CJ418" s="60"/>
      <c r="CK418" s="60"/>
      <c r="CL418" s="60"/>
      <c r="CM418" s="60"/>
      <c r="CN418" s="60"/>
      <c r="CO418" s="60"/>
      <c r="CP418" s="60"/>
      <c r="CQ418" s="60"/>
      <c r="CR418" s="60"/>
      <c r="CS418" s="60"/>
      <c r="CT418" s="60"/>
      <c r="CU418" s="110"/>
      <c r="CV418" s="173"/>
      <c r="CW418" s="169">
        <f t="shared" si="3915"/>
        <v>0</v>
      </c>
      <c r="CX418" s="60"/>
      <c r="CY418" s="60"/>
      <c r="CZ418" s="60"/>
      <c r="DA418" s="60"/>
      <c r="DB418" s="60"/>
      <c r="DC418" s="60"/>
      <c r="DD418" s="60"/>
      <c r="DE418" s="60"/>
      <c r="DF418" s="60"/>
      <c r="DG418" s="60"/>
      <c r="DH418" s="61"/>
      <c r="DI418" s="60"/>
      <c r="DJ418" s="60"/>
      <c r="DK418" s="60"/>
      <c r="DL418" s="110"/>
      <c r="DM418" s="169">
        <f t="shared" si="3916"/>
        <v>0</v>
      </c>
      <c r="DN418" s="60"/>
      <c r="DO418" s="60"/>
      <c r="DP418" s="60"/>
      <c r="DQ418" s="60"/>
      <c r="DR418" s="60"/>
      <c r="DS418" s="60"/>
      <c r="DT418" s="60"/>
      <c r="DU418" s="60"/>
      <c r="DV418" s="60"/>
      <c r="DW418" s="60"/>
      <c r="DX418" s="61"/>
      <c r="DY418" s="60"/>
      <c r="DZ418" s="60"/>
      <c r="EA418" s="60"/>
      <c r="EB418" s="110"/>
      <c r="EC418" s="169">
        <f t="shared" si="3917"/>
        <v>0</v>
      </c>
      <c r="ED418" s="60"/>
      <c r="EE418" s="60"/>
      <c r="EF418" s="60"/>
      <c r="EG418" s="60"/>
      <c r="EH418" s="60"/>
      <c r="EI418" s="60"/>
      <c r="EJ418" s="60"/>
      <c r="EK418" s="60"/>
      <c r="EL418" s="60"/>
      <c r="EM418" s="60"/>
      <c r="EN418" s="61"/>
      <c r="EO418" s="60"/>
      <c r="EP418" s="60"/>
      <c r="EQ418" s="60"/>
      <c r="ER418" s="110"/>
      <c r="ES418" s="169">
        <f t="shared" si="3918"/>
        <v>0</v>
      </c>
      <c r="ET418" s="60"/>
      <c r="EU418" s="60"/>
      <c r="EV418" s="60"/>
      <c r="EW418" s="60"/>
      <c r="EX418" s="60"/>
      <c r="EY418" s="60"/>
      <c r="EZ418" s="60"/>
      <c r="FA418" s="60"/>
      <c r="FB418" s="60"/>
      <c r="FC418" s="60"/>
      <c r="FD418" s="61"/>
      <c r="FE418" s="60"/>
      <c r="FF418" s="60"/>
      <c r="FG418" s="60"/>
      <c r="FH418" s="110"/>
      <c r="FI418" s="169">
        <f t="shared" si="3919"/>
        <v>0</v>
      </c>
      <c r="FJ418" s="60"/>
      <c r="FK418" s="60"/>
      <c r="FL418" s="60"/>
      <c r="FM418" s="60"/>
      <c r="FN418" s="60"/>
      <c r="FO418" s="60"/>
      <c r="FP418" s="60"/>
      <c r="FQ418" s="60"/>
      <c r="FR418" s="60"/>
      <c r="FS418" s="60"/>
      <c r="FT418" s="61"/>
      <c r="FU418" s="60"/>
      <c r="FV418" s="60"/>
      <c r="FW418" s="60"/>
      <c r="FX418" s="110"/>
      <c r="FY418" s="169">
        <f t="shared" si="3920"/>
        <v>0</v>
      </c>
      <c r="FZ418" s="60"/>
      <c r="GA418" s="60"/>
      <c r="GB418" s="60"/>
      <c r="GC418" s="60"/>
      <c r="GD418" s="60"/>
      <c r="GE418" s="60"/>
      <c r="GF418" s="60"/>
      <c r="GG418" s="60"/>
      <c r="GH418" s="60"/>
      <c r="GI418" s="60"/>
      <c r="GJ418" s="61"/>
      <c r="GK418" s="60"/>
      <c r="GL418" s="60"/>
      <c r="GM418" s="60"/>
      <c r="GN418" s="110"/>
      <c r="GO418" s="169">
        <f t="shared" si="3921"/>
        <v>0</v>
      </c>
      <c r="GP418" s="60"/>
      <c r="GQ418" s="60"/>
      <c r="GR418" s="60"/>
      <c r="GS418" s="60"/>
      <c r="GT418" s="60"/>
      <c r="GU418" s="60"/>
      <c r="GV418" s="60"/>
      <c r="GW418" s="60"/>
      <c r="GX418" s="60"/>
      <c r="GY418" s="60"/>
      <c r="GZ418" s="61"/>
      <c r="HA418" s="60"/>
      <c r="HB418" s="60"/>
      <c r="HC418" s="60"/>
      <c r="HD418" s="60"/>
      <c r="HE418" s="60"/>
      <c r="HF418" s="60"/>
      <c r="HG418" s="60"/>
      <c r="HH418" s="60"/>
      <c r="HI418" s="60"/>
      <c r="HJ418" s="60"/>
      <c r="HK418" s="60"/>
      <c r="HL418" s="60"/>
      <c r="HM418" s="60"/>
      <c r="HN418" s="110"/>
      <c r="HO418" s="172"/>
      <c r="HP418" s="173"/>
      <c r="HQ418" s="169">
        <f t="shared" si="3922"/>
        <v>0</v>
      </c>
      <c r="HR418" s="60"/>
      <c r="HS418" s="60"/>
      <c r="HT418" s="60"/>
      <c r="HU418" s="60"/>
      <c r="HV418" s="60"/>
      <c r="HW418" s="60"/>
      <c r="HX418" s="60"/>
      <c r="HY418" s="60"/>
      <c r="HZ418" s="60"/>
      <c r="IA418" s="60"/>
      <c r="IB418" s="61"/>
      <c r="IC418" s="60"/>
      <c r="ID418" s="60"/>
      <c r="IE418" s="60"/>
      <c r="IF418" s="110"/>
      <c r="IG418" s="169">
        <f t="shared" si="3923"/>
        <v>0</v>
      </c>
      <c r="IH418" s="60"/>
      <c r="II418" s="60"/>
      <c r="IJ418" s="60"/>
      <c r="IK418" s="60"/>
      <c r="IL418" s="60"/>
      <c r="IM418" s="60"/>
      <c r="IN418" s="60"/>
      <c r="IO418" s="60"/>
      <c r="IP418" s="60"/>
      <c r="IQ418" s="60"/>
      <c r="IR418" s="61"/>
      <c r="IS418" s="60"/>
      <c r="IT418" s="60"/>
      <c r="IU418" s="60"/>
      <c r="IV418" s="110"/>
      <c r="IW418" s="169">
        <f t="shared" si="3924"/>
        <v>0</v>
      </c>
      <c r="IX418" s="60"/>
      <c r="IY418" s="60"/>
      <c r="IZ418" s="60"/>
      <c r="JA418" s="60"/>
      <c r="JB418" s="60"/>
      <c r="JC418" s="60"/>
      <c r="JD418" s="60"/>
      <c r="JE418" s="60"/>
      <c r="JF418" s="60"/>
      <c r="JG418" s="60"/>
      <c r="JH418" s="61"/>
      <c r="JI418" s="60"/>
      <c r="JJ418" s="60"/>
      <c r="JK418" s="60"/>
      <c r="JL418" s="110"/>
      <c r="JM418" s="169">
        <f t="shared" si="3925"/>
        <v>0</v>
      </c>
      <c r="JN418" s="60"/>
      <c r="JO418" s="60"/>
      <c r="JP418" s="60"/>
      <c r="JQ418" s="60"/>
      <c r="JR418" s="60"/>
      <c r="JS418" s="60"/>
      <c r="JT418" s="60"/>
      <c r="JU418" s="60"/>
      <c r="JV418" s="60"/>
      <c r="JW418" s="60"/>
      <c r="JX418" s="61"/>
      <c r="JY418" s="60"/>
      <c r="JZ418" s="60"/>
      <c r="KA418" s="60"/>
      <c r="KB418" s="110"/>
      <c r="KC418" s="169">
        <f t="shared" si="3926"/>
        <v>0</v>
      </c>
      <c r="KD418" s="60"/>
      <c r="KE418" s="60"/>
      <c r="KF418" s="60"/>
      <c r="KG418" s="60"/>
      <c r="KH418" s="60"/>
      <c r="KI418" s="60"/>
      <c r="KJ418" s="60"/>
      <c r="KK418" s="60"/>
      <c r="KL418" s="60"/>
      <c r="KM418" s="60"/>
      <c r="KN418" s="61"/>
      <c r="KO418" s="60"/>
      <c r="KP418" s="60"/>
      <c r="KQ418" s="60"/>
      <c r="KR418" s="60"/>
      <c r="KS418" s="60"/>
      <c r="KT418" s="60"/>
      <c r="KU418" s="60"/>
      <c r="KV418" s="60"/>
      <c r="KW418" s="60"/>
      <c r="KX418" s="60"/>
      <c r="KY418" s="60"/>
      <c r="KZ418" s="60"/>
      <c r="LA418" s="60"/>
      <c r="LB418" s="110"/>
      <c r="LC418" s="173"/>
      <c r="LD418" s="169">
        <f t="shared" si="3927"/>
        <v>0</v>
      </c>
      <c r="LE418" s="60"/>
      <c r="LF418" s="60"/>
      <c r="LG418" s="60"/>
      <c r="LH418" s="60"/>
      <c r="LI418" s="60"/>
      <c r="LJ418" s="60"/>
      <c r="LK418" s="60"/>
      <c r="LL418" s="60"/>
      <c r="LM418" s="60"/>
      <c r="LN418" s="60"/>
      <c r="LO418" s="61"/>
      <c r="LP418" s="60"/>
      <c r="LQ418" s="60"/>
      <c r="LR418" s="60"/>
      <c r="LS418" s="110"/>
      <c r="LT418" s="169">
        <f t="shared" si="3928"/>
        <v>0</v>
      </c>
      <c r="LU418" s="60"/>
      <c r="LV418" s="60"/>
      <c r="LW418" s="60"/>
      <c r="LX418" s="60"/>
      <c r="LY418" s="60"/>
      <c r="LZ418" s="60"/>
      <c r="MA418" s="60"/>
      <c r="MB418" s="60"/>
      <c r="MC418" s="60"/>
      <c r="MD418" s="60"/>
      <c r="ME418" s="61"/>
      <c r="MF418" s="60"/>
      <c r="MG418" s="60"/>
      <c r="MH418" s="60"/>
      <c r="MI418" s="110"/>
      <c r="MJ418" s="169">
        <f t="shared" si="3929"/>
        <v>0</v>
      </c>
      <c r="MK418" s="60"/>
      <c r="ML418" s="60"/>
      <c r="MM418" s="60"/>
      <c r="MN418" s="60"/>
      <c r="MO418" s="60"/>
      <c r="MP418" s="60"/>
      <c r="MQ418" s="60"/>
      <c r="MR418" s="60"/>
      <c r="MS418" s="60"/>
      <c r="MT418" s="60"/>
      <c r="MU418" s="61"/>
      <c r="MV418" s="60"/>
      <c r="MW418" s="60"/>
      <c r="MX418" s="60"/>
      <c r="MY418" s="110"/>
      <c r="MZ418" s="169">
        <f t="shared" si="3930"/>
        <v>0</v>
      </c>
      <c r="NA418" s="60"/>
      <c r="NB418" s="60"/>
      <c r="NC418" s="60"/>
      <c r="ND418" s="60"/>
      <c r="NE418" s="60"/>
      <c r="NF418" s="60"/>
      <c r="NG418" s="60"/>
      <c r="NH418" s="60"/>
      <c r="NI418" s="60"/>
      <c r="NJ418" s="60"/>
      <c r="NK418" s="61"/>
      <c r="NL418" s="60"/>
      <c r="NM418" s="60"/>
      <c r="NN418" s="60"/>
      <c r="NO418" s="110"/>
      <c r="NP418" s="169">
        <f t="shared" si="3931"/>
        <v>0</v>
      </c>
      <c r="NQ418" s="60"/>
      <c r="NR418" s="60"/>
      <c r="NS418" s="60"/>
      <c r="NT418" s="60"/>
      <c r="NU418" s="60"/>
      <c r="NV418" s="60"/>
      <c r="NW418" s="60"/>
      <c r="NX418" s="60"/>
      <c r="NY418" s="60"/>
      <c r="NZ418" s="60"/>
      <c r="OA418" s="61"/>
      <c r="OB418" s="60"/>
      <c r="OC418" s="60"/>
      <c r="OD418" s="60"/>
      <c r="OE418" s="110"/>
      <c r="OF418" s="169">
        <f t="shared" si="3932"/>
        <v>0</v>
      </c>
      <c r="OG418" s="60"/>
      <c r="OH418" s="60"/>
      <c r="OI418" s="60"/>
      <c r="OJ418" s="60"/>
      <c r="OK418" s="60"/>
      <c r="OL418" s="60"/>
      <c r="OM418" s="60"/>
      <c r="ON418" s="60"/>
      <c r="OO418" s="60"/>
      <c r="OP418" s="60"/>
      <c r="OQ418" s="61"/>
      <c r="OR418" s="60"/>
      <c r="OS418" s="60"/>
      <c r="OT418" s="60"/>
      <c r="OU418" s="110"/>
      <c r="OV418" s="169">
        <f t="shared" si="3933"/>
        <v>0</v>
      </c>
      <c r="OW418" s="60"/>
      <c r="OX418" s="60"/>
      <c r="OY418" s="60"/>
      <c r="OZ418" s="60"/>
      <c r="PA418" s="60"/>
      <c r="PB418" s="60"/>
      <c r="PC418" s="60"/>
      <c r="PD418" s="60"/>
      <c r="PE418" s="60"/>
      <c r="PF418" s="60"/>
      <c r="PG418" s="61"/>
      <c r="PH418" s="60"/>
      <c r="PI418" s="60"/>
      <c r="PJ418" s="60"/>
      <c r="PK418" s="110"/>
      <c r="PL418" s="169">
        <f t="shared" si="3934"/>
        <v>0</v>
      </c>
      <c r="PM418" s="60"/>
      <c r="PN418" s="60"/>
      <c r="PO418" s="60"/>
      <c r="PP418" s="60"/>
      <c r="PQ418" s="60"/>
      <c r="PR418" s="60"/>
      <c r="PS418" s="60"/>
      <c r="PT418" s="60"/>
      <c r="PU418" s="60"/>
      <c r="PV418" s="60"/>
      <c r="PW418" s="61"/>
      <c r="PX418" s="60"/>
      <c r="PY418" s="60"/>
      <c r="PZ418" s="60"/>
      <c r="QA418" s="110"/>
      <c r="QB418" s="169">
        <f t="shared" si="3935"/>
        <v>0</v>
      </c>
      <c r="QC418" s="60"/>
      <c r="QD418" s="60"/>
      <c r="QE418" s="60"/>
      <c r="QF418" s="60"/>
      <c r="QG418" s="60"/>
      <c r="QH418" s="60"/>
      <c r="QI418" s="60"/>
      <c r="QJ418" s="60"/>
      <c r="QK418" s="60"/>
      <c r="QL418" s="60"/>
      <c r="QM418" s="61"/>
      <c r="QN418" s="60"/>
      <c r="QO418" s="60"/>
      <c r="QP418" s="60"/>
      <c r="QQ418" s="110"/>
      <c r="QR418" s="169">
        <f t="shared" si="3936"/>
        <v>0</v>
      </c>
      <c r="QS418" s="60"/>
      <c r="QT418" s="60"/>
      <c r="QU418" s="60"/>
      <c r="QV418" s="60"/>
      <c r="QW418" s="60"/>
      <c r="QX418" s="60"/>
      <c r="QY418" s="60"/>
      <c r="QZ418" s="60"/>
      <c r="RA418" s="60"/>
      <c r="RB418" s="60"/>
      <c r="RC418" s="61"/>
      <c r="RD418" s="60"/>
      <c r="RE418" s="60"/>
      <c r="RF418" s="60"/>
      <c r="RG418" s="60"/>
      <c r="RH418" s="60"/>
      <c r="RI418" s="60"/>
      <c r="RJ418" s="60"/>
      <c r="RK418" s="60"/>
      <c r="RL418" s="60"/>
      <c r="RM418" s="60"/>
      <c r="RN418" s="60"/>
      <c r="RO418" s="60"/>
      <c r="RP418" s="60"/>
      <c r="RQ418" s="110"/>
      <c r="RR418" s="173"/>
      <c r="RS418" s="169">
        <f t="shared" si="3937"/>
        <v>0</v>
      </c>
      <c r="RT418" s="60"/>
      <c r="RU418" s="60"/>
      <c r="RV418" s="60"/>
      <c r="RW418" s="60"/>
      <c r="RX418" s="60"/>
      <c r="RY418" s="60"/>
      <c r="RZ418" s="60"/>
      <c r="SA418" s="60"/>
      <c r="SB418" s="60"/>
      <c r="SC418" s="60"/>
      <c r="SD418" s="61"/>
      <c r="SE418" s="60"/>
      <c r="SF418" s="60"/>
      <c r="SG418" s="60"/>
      <c r="SH418" s="110"/>
      <c r="SI418" s="169">
        <f t="shared" si="3938"/>
        <v>0</v>
      </c>
      <c r="SJ418" s="60"/>
      <c r="SK418" s="60"/>
      <c r="SL418" s="60"/>
      <c r="SM418" s="60"/>
      <c r="SN418" s="60"/>
      <c r="SO418" s="60"/>
      <c r="SP418" s="60"/>
      <c r="SQ418" s="60"/>
      <c r="SR418" s="60"/>
      <c r="SS418" s="60"/>
      <c r="ST418" s="61"/>
      <c r="SU418" s="60"/>
      <c r="SV418" s="60"/>
      <c r="SW418" s="60"/>
      <c r="SX418" s="110"/>
      <c r="SY418" s="169">
        <f t="shared" si="3939"/>
        <v>0</v>
      </c>
      <c r="SZ418" s="60"/>
      <c r="TA418" s="60"/>
      <c r="TB418" s="60"/>
      <c r="TC418" s="60"/>
      <c r="TD418" s="60"/>
      <c r="TE418" s="60"/>
      <c r="TF418" s="60"/>
      <c r="TG418" s="60"/>
      <c r="TH418" s="60"/>
      <c r="TI418" s="60"/>
      <c r="TJ418" s="61"/>
      <c r="TK418" s="60"/>
      <c r="TL418" s="60"/>
      <c r="TM418" s="60"/>
      <c r="TN418" s="110"/>
      <c r="TO418" s="169">
        <f t="shared" si="3940"/>
        <v>0</v>
      </c>
      <c r="TP418" s="60"/>
      <c r="TQ418" s="60"/>
      <c r="TR418" s="60"/>
      <c r="TS418" s="60"/>
      <c r="TT418" s="60"/>
      <c r="TU418" s="60"/>
      <c r="TV418" s="60"/>
      <c r="TW418" s="60"/>
      <c r="TX418" s="60"/>
      <c r="TY418" s="60"/>
      <c r="TZ418" s="61"/>
      <c r="UA418" s="60"/>
      <c r="UB418" s="60"/>
      <c r="UC418" s="60"/>
      <c r="UD418" s="110"/>
      <c r="UE418" s="169">
        <f t="shared" si="3941"/>
        <v>0</v>
      </c>
      <c r="UF418" s="60"/>
      <c r="UG418" s="60"/>
      <c r="UH418" s="60"/>
      <c r="UI418" s="60"/>
      <c r="UJ418" s="60"/>
      <c r="UK418" s="60"/>
      <c r="UL418" s="60"/>
      <c r="UM418" s="60"/>
      <c r="UN418" s="60"/>
      <c r="UO418" s="60"/>
      <c r="UP418" s="61"/>
      <c r="UQ418" s="60"/>
      <c r="UR418" s="60"/>
      <c r="US418" s="60"/>
      <c r="UT418" s="60"/>
      <c r="UU418" s="60"/>
      <c r="UV418" s="60"/>
      <c r="UW418" s="60"/>
      <c r="UX418" s="60"/>
      <c r="UY418" s="60"/>
      <c r="UZ418" s="60"/>
      <c r="VA418" s="60"/>
      <c r="VB418" s="60"/>
      <c r="VC418" s="60"/>
      <c r="VD418" s="110"/>
      <c r="VE418" s="10" t="str">
        <f t="shared" si="3632"/>
        <v>-</v>
      </c>
    </row>
    <row r="419" spans="1:577" ht="20.149999999999999" customHeight="1">
      <c r="A419" s="40"/>
      <c r="B419" s="34">
        <v>2304</v>
      </c>
      <c r="C419" s="34"/>
      <c r="D419" s="35" t="s">
        <v>358</v>
      </c>
      <c r="E419" s="190">
        <f t="shared" ref="E419:BP419" si="3942">SUM(E420:E427)</f>
        <v>0</v>
      </c>
      <c r="F419" s="191">
        <f t="shared" si="3942"/>
        <v>0</v>
      </c>
      <c r="G419" s="191">
        <f t="shared" si="3942"/>
        <v>0</v>
      </c>
      <c r="H419" s="192">
        <f t="shared" si="3942"/>
        <v>0</v>
      </c>
      <c r="I419" s="228">
        <f t="shared" si="3942"/>
        <v>0</v>
      </c>
      <c r="J419" s="191">
        <f t="shared" si="3942"/>
        <v>0</v>
      </c>
      <c r="K419" s="59">
        <f t="shared" si="3942"/>
        <v>0</v>
      </c>
      <c r="L419" s="58">
        <f t="shared" si="3942"/>
        <v>0</v>
      </c>
      <c r="M419" s="58">
        <f t="shared" si="3942"/>
        <v>0</v>
      </c>
      <c r="N419" s="58">
        <f t="shared" si="3942"/>
        <v>0</v>
      </c>
      <c r="O419" s="58">
        <f t="shared" si="3942"/>
        <v>0</v>
      </c>
      <c r="P419" s="58">
        <f t="shared" si="3942"/>
        <v>0</v>
      </c>
      <c r="Q419" s="58">
        <f t="shared" si="3942"/>
        <v>0</v>
      </c>
      <c r="R419" s="58">
        <f t="shared" si="3942"/>
        <v>0</v>
      </c>
      <c r="S419" s="58">
        <f t="shared" si="3942"/>
        <v>0</v>
      </c>
      <c r="T419" s="58">
        <f t="shared" si="3942"/>
        <v>0</v>
      </c>
      <c r="U419" s="59">
        <f t="shared" si="3942"/>
        <v>0</v>
      </c>
      <c r="V419" s="58">
        <f t="shared" si="3942"/>
        <v>0</v>
      </c>
      <c r="W419" s="58">
        <f t="shared" si="3942"/>
        <v>0</v>
      </c>
      <c r="X419" s="58">
        <f t="shared" si="3942"/>
        <v>0</v>
      </c>
      <c r="Y419" s="109">
        <f t="shared" si="3942"/>
        <v>0</v>
      </c>
      <c r="Z419" s="59">
        <f t="shared" si="3942"/>
        <v>0</v>
      </c>
      <c r="AA419" s="58">
        <f t="shared" si="3942"/>
        <v>0</v>
      </c>
      <c r="AB419" s="58">
        <f t="shared" si="3942"/>
        <v>0</v>
      </c>
      <c r="AC419" s="58">
        <f t="shared" si="3942"/>
        <v>0</v>
      </c>
      <c r="AD419" s="58">
        <f t="shared" si="3942"/>
        <v>0</v>
      </c>
      <c r="AE419" s="58">
        <f t="shared" si="3942"/>
        <v>0</v>
      </c>
      <c r="AF419" s="58">
        <f t="shared" si="3942"/>
        <v>0</v>
      </c>
      <c r="AG419" s="58">
        <f t="shared" si="3942"/>
        <v>0</v>
      </c>
      <c r="AH419" s="58">
        <f t="shared" si="3942"/>
        <v>0</v>
      </c>
      <c r="AI419" s="58">
        <f t="shared" si="3942"/>
        <v>0</v>
      </c>
      <c r="AJ419" s="58">
        <f t="shared" si="3942"/>
        <v>0</v>
      </c>
      <c r="AK419" s="59">
        <f t="shared" si="3942"/>
        <v>0</v>
      </c>
      <c r="AL419" s="58">
        <f t="shared" si="3942"/>
        <v>0</v>
      </c>
      <c r="AM419" s="58">
        <f t="shared" si="3942"/>
        <v>0</v>
      </c>
      <c r="AN419" s="58">
        <f t="shared" si="3942"/>
        <v>0</v>
      </c>
      <c r="AO419" s="109">
        <f t="shared" si="3942"/>
        <v>0</v>
      </c>
      <c r="AP419" s="59">
        <f t="shared" si="3942"/>
        <v>0</v>
      </c>
      <c r="AQ419" s="58">
        <f t="shared" si="3942"/>
        <v>0</v>
      </c>
      <c r="AR419" s="58">
        <f t="shared" si="3942"/>
        <v>0</v>
      </c>
      <c r="AS419" s="58">
        <f t="shared" si="3942"/>
        <v>0</v>
      </c>
      <c r="AT419" s="58">
        <f t="shared" si="3942"/>
        <v>0</v>
      </c>
      <c r="AU419" s="58">
        <f t="shared" si="3942"/>
        <v>0</v>
      </c>
      <c r="AV419" s="58">
        <f t="shared" si="3942"/>
        <v>0</v>
      </c>
      <c r="AW419" s="58">
        <f t="shared" si="3942"/>
        <v>0</v>
      </c>
      <c r="AX419" s="58">
        <f t="shared" si="3942"/>
        <v>0</v>
      </c>
      <c r="AY419" s="58">
        <f t="shared" si="3942"/>
        <v>0</v>
      </c>
      <c r="AZ419" s="58">
        <f t="shared" si="3942"/>
        <v>0</v>
      </c>
      <c r="BA419" s="59">
        <f t="shared" si="3942"/>
        <v>0</v>
      </c>
      <c r="BB419" s="58">
        <f t="shared" si="3942"/>
        <v>0</v>
      </c>
      <c r="BC419" s="58">
        <f t="shared" si="3942"/>
        <v>0</v>
      </c>
      <c r="BD419" s="58">
        <f t="shared" si="3942"/>
        <v>0</v>
      </c>
      <c r="BE419" s="109">
        <f t="shared" si="3942"/>
        <v>0</v>
      </c>
      <c r="BF419" s="59">
        <f t="shared" si="3942"/>
        <v>0</v>
      </c>
      <c r="BG419" s="58">
        <f t="shared" si="3942"/>
        <v>0</v>
      </c>
      <c r="BH419" s="58">
        <f t="shared" si="3942"/>
        <v>0</v>
      </c>
      <c r="BI419" s="58">
        <f t="shared" si="3942"/>
        <v>0</v>
      </c>
      <c r="BJ419" s="58">
        <f t="shared" si="3942"/>
        <v>0</v>
      </c>
      <c r="BK419" s="58">
        <f t="shared" si="3942"/>
        <v>0</v>
      </c>
      <c r="BL419" s="58">
        <f t="shared" si="3942"/>
        <v>0</v>
      </c>
      <c r="BM419" s="58">
        <f t="shared" si="3942"/>
        <v>0</v>
      </c>
      <c r="BN419" s="58">
        <f t="shared" si="3942"/>
        <v>0</v>
      </c>
      <c r="BO419" s="58">
        <f t="shared" si="3942"/>
        <v>0</v>
      </c>
      <c r="BP419" s="58">
        <f t="shared" si="3942"/>
        <v>0</v>
      </c>
      <c r="BQ419" s="59">
        <f t="shared" ref="BQ419:EM419" si="3943">SUM(BQ420:BQ427)</f>
        <v>0</v>
      </c>
      <c r="BR419" s="58">
        <f t="shared" si="3943"/>
        <v>0</v>
      </c>
      <c r="BS419" s="58">
        <f t="shared" si="3943"/>
        <v>0</v>
      </c>
      <c r="BT419" s="58">
        <f t="shared" si="3943"/>
        <v>0</v>
      </c>
      <c r="BU419" s="109">
        <f t="shared" si="3943"/>
        <v>0</v>
      </c>
      <c r="BV419" s="59">
        <f t="shared" si="3943"/>
        <v>0</v>
      </c>
      <c r="BW419" s="58">
        <f t="shared" si="3943"/>
        <v>0</v>
      </c>
      <c r="BX419" s="58">
        <f t="shared" si="3943"/>
        <v>0</v>
      </c>
      <c r="BY419" s="58">
        <f t="shared" si="3943"/>
        <v>0</v>
      </c>
      <c r="BZ419" s="58">
        <f t="shared" si="3943"/>
        <v>0</v>
      </c>
      <c r="CA419" s="58">
        <f t="shared" si="3943"/>
        <v>0</v>
      </c>
      <c r="CB419" s="58">
        <f t="shared" si="3943"/>
        <v>0</v>
      </c>
      <c r="CC419" s="58">
        <f t="shared" si="3943"/>
        <v>0</v>
      </c>
      <c r="CD419" s="58">
        <f t="shared" si="3943"/>
        <v>0</v>
      </c>
      <c r="CE419" s="58">
        <f t="shared" si="3943"/>
        <v>0</v>
      </c>
      <c r="CF419" s="58">
        <f t="shared" si="3943"/>
        <v>0</v>
      </c>
      <c r="CG419" s="59">
        <f t="shared" si="3943"/>
        <v>0</v>
      </c>
      <c r="CH419" s="58">
        <f t="shared" si="3943"/>
        <v>0</v>
      </c>
      <c r="CI419" s="58">
        <f t="shared" si="3943"/>
        <v>0</v>
      </c>
      <c r="CJ419" s="58">
        <f t="shared" si="3943"/>
        <v>0</v>
      </c>
      <c r="CK419" s="58">
        <f t="shared" si="3943"/>
        <v>0</v>
      </c>
      <c r="CL419" s="58">
        <f t="shared" si="3943"/>
        <v>0</v>
      </c>
      <c r="CM419" s="58">
        <f t="shared" si="3943"/>
        <v>0</v>
      </c>
      <c r="CN419" s="58">
        <f t="shared" si="3943"/>
        <v>0</v>
      </c>
      <c r="CO419" s="58">
        <f t="shared" si="3943"/>
        <v>0</v>
      </c>
      <c r="CP419" s="58">
        <f t="shared" si="3943"/>
        <v>0</v>
      </c>
      <c r="CQ419" s="58">
        <f t="shared" si="3943"/>
        <v>0</v>
      </c>
      <c r="CR419" s="58">
        <f t="shared" si="3943"/>
        <v>0</v>
      </c>
      <c r="CS419" s="58">
        <f t="shared" si="3943"/>
        <v>0</v>
      </c>
      <c r="CT419" s="58">
        <f t="shared" si="3943"/>
        <v>0</v>
      </c>
      <c r="CU419" s="109">
        <f t="shared" si="3943"/>
        <v>0</v>
      </c>
      <c r="CV419" s="152">
        <f t="shared" si="3943"/>
        <v>0</v>
      </c>
      <c r="CW419" s="59">
        <f t="shared" si="3943"/>
        <v>0</v>
      </c>
      <c r="CX419" s="58">
        <f t="shared" si="3943"/>
        <v>0</v>
      </c>
      <c r="CY419" s="58">
        <f t="shared" si="3943"/>
        <v>0</v>
      </c>
      <c r="CZ419" s="58">
        <f t="shared" si="3943"/>
        <v>0</v>
      </c>
      <c r="DA419" s="58">
        <f t="shared" si="3943"/>
        <v>0</v>
      </c>
      <c r="DB419" s="58">
        <f t="shared" si="3943"/>
        <v>0</v>
      </c>
      <c r="DC419" s="58">
        <f t="shared" si="3943"/>
        <v>0</v>
      </c>
      <c r="DD419" s="58">
        <f t="shared" si="3943"/>
        <v>0</v>
      </c>
      <c r="DE419" s="58">
        <f t="shared" si="3943"/>
        <v>0</v>
      </c>
      <c r="DF419" s="58">
        <f t="shared" si="3943"/>
        <v>0</v>
      </c>
      <c r="DG419" s="58">
        <f t="shared" si="3943"/>
        <v>0</v>
      </c>
      <c r="DH419" s="59">
        <f t="shared" si="3943"/>
        <v>0</v>
      </c>
      <c r="DI419" s="58">
        <f t="shared" si="3943"/>
        <v>0</v>
      </c>
      <c r="DJ419" s="58">
        <f t="shared" si="3943"/>
        <v>0</v>
      </c>
      <c r="DK419" s="58">
        <f t="shared" si="3943"/>
        <v>0</v>
      </c>
      <c r="DL419" s="109">
        <f t="shared" si="3943"/>
        <v>0</v>
      </c>
      <c r="DM419" s="59">
        <f t="shared" si="3943"/>
        <v>0</v>
      </c>
      <c r="DN419" s="58">
        <f t="shared" si="3943"/>
        <v>0</v>
      </c>
      <c r="DO419" s="58">
        <f t="shared" si="3943"/>
        <v>0</v>
      </c>
      <c r="DP419" s="58">
        <f t="shared" si="3943"/>
        <v>0</v>
      </c>
      <c r="DQ419" s="58">
        <f t="shared" si="3943"/>
        <v>0</v>
      </c>
      <c r="DR419" s="58">
        <f t="shared" si="3943"/>
        <v>0</v>
      </c>
      <c r="DS419" s="58">
        <f t="shared" si="3943"/>
        <v>0</v>
      </c>
      <c r="DT419" s="58">
        <f t="shared" si="3943"/>
        <v>0</v>
      </c>
      <c r="DU419" s="58">
        <f t="shared" si="3943"/>
        <v>0</v>
      </c>
      <c r="DV419" s="58">
        <f t="shared" si="3943"/>
        <v>0</v>
      </c>
      <c r="DW419" s="58">
        <f t="shared" si="3943"/>
        <v>0</v>
      </c>
      <c r="DX419" s="59">
        <f t="shared" si="3943"/>
        <v>0</v>
      </c>
      <c r="DY419" s="58">
        <f t="shared" si="3943"/>
        <v>0</v>
      </c>
      <c r="DZ419" s="58">
        <f t="shared" si="3943"/>
        <v>0</v>
      </c>
      <c r="EA419" s="58">
        <f t="shared" si="3943"/>
        <v>0</v>
      </c>
      <c r="EB419" s="109">
        <f t="shared" si="3943"/>
        <v>0</v>
      </c>
      <c r="EC419" s="59">
        <f t="shared" si="3943"/>
        <v>0</v>
      </c>
      <c r="ED419" s="58">
        <f t="shared" si="3943"/>
        <v>0</v>
      </c>
      <c r="EE419" s="58">
        <f t="shared" si="3943"/>
        <v>0</v>
      </c>
      <c r="EF419" s="58">
        <f t="shared" si="3943"/>
        <v>0</v>
      </c>
      <c r="EG419" s="58">
        <f t="shared" si="3943"/>
        <v>0</v>
      </c>
      <c r="EH419" s="58">
        <f t="shared" si="3943"/>
        <v>0</v>
      </c>
      <c r="EI419" s="58">
        <f t="shared" si="3943"/>
        <v>0</v>
      </c>
      <c r="EJ419" s="58">
        <f t="shared" si="3943"/>
        <v>0</v>
      </c>
      <c r="EK419" s="58">
        <f t="shared" si="3943"/>
        <v>0</v>
      </c>
      <c r="EL419" s="58">
        <f t="shared" si="3943"/>
        <v>0</v>
      </c>
      <c r="EM419" s="58">
        <f t="shared" si="3943"/>
        <v>0</v>
      </c>
      <c r="EN419" s="59">
        <f t="shared" ref="EN419:GY419" si="3944">SUM(EN420:EN427)</f>
        <v>0</v>
      </c>
      <c r="EO419" s="58">
        <f t="shared" si="3944"/>
        <v>0</v>
      </c>
      <c r="EP419" s="58">
        <f t="shared" si="3944"/>
        <v>0</v>
      </c>
      <c r="EQ419" s="58">
        <f t="shared" si="3944"/>
        <v>0</v>
      </c>
      <c r="ER419" s="109">
        <f t="shared" si="3944"/>
        <v>0</v>
      </c>
      <c r="ES419" s="59">
        <f t="shared" si="3944"/>
        <v>0</v>
      </c>
      <c r="ET419" s="58">
        <f t="shared" si="3944"/>
        <v>0</v>
      </c>
      <c r="EU419" s="58">
        <f t="shared" si="3944"/>
        <v>0</v>
      </c>
      <c r="EV419" s="58">
        <f t="shared" si="3944"/>
        <v>0</v>
      </c>
      <c r="EW419" s="58">
        <f t="shared" si="3944"/>
        <v>0</v>
      </c>
      <c r="EX419" s="58">
        <f t="shared" si="3944"/>
        <v>0</v>
      </c>
      <c r="EY419" s="58">
        <f t="shared" si="3944"/>
        <v>0</v>
      </c>
      <c r="EZ419" s="58">
        <f t="shared" si="3944"/>
        <v>0</v>
      </c>
      <c r="FA419" s="58">
        <f t="shared" si="3944"/>
        <v>0</v>
      </c>
      <c r="FB419" s="58">
        <f t="shared" si="3944"/>
        <v>0</v>
      </c>
      <c r="FC419" s="58">
        <f t="shared" si="3944"/>
        <v>0</v>
      </c>
      <c r="FD419" s="59">
        <f t="shared" si="3944"/>
        <v>0</v>
      </c>
      <c r="FE419" s="58">
        <f t="shared" si="3944"/>
        <v>0</v>
      </c>
      <c r="FF419" s="58">
        <f t="shared" si="3944"/>
        <v>0</v>
      </c>
      <c r="FG419" s="58">
        <f t="shared" si="3944"/>
        <v>0</v>
      </c>
      <c r="FH419" s="109">
        <f t="shared" si="3944"/>
        <v>0</v>
      </c>
      <c r="FI419" s="59">
        <f t="shared" si="3944"/>
        <v>0</v>
      </c>
      <c r="FJ419" s="58">
        <f t="shared" si="3944"/>
        <v>0</v>
      </c>
      <c r="FK419" s="58">
        <f t="shared" si="3944"/>
        <v>0</v>
      </c>
      <c r="FL419" s="58">
        <f t="shared" si="3944"/>
        <v>0</v>
      </c>
      <c r="FM419" s="58">
        <f t="shared" si="3944"/>
        <v>0</v>
      </c>
      <c r="FN419" s="58">
        <f t="shared" si="3944"/>
        <v>0</v>
      </c>
      <c r="FO419" s="58">
        <f t="shared" si="3944"/>
        <v>0</v>
      </c>
      <c r="FP419" s="58">
        <f t="shared" si="3944"/>
        <v>0</v>
      </c>
      <c r="FQ419" s="58">
        <f t="shared" si="3944"/>
        <v>0</v>
      </c>
      <c r="FR419" s="58">
        <f t="shared" si="3944"/>
        <v>0</v>
      </c>
      <c r="FS419" s="58">
        <f t="shared" si="3944"/>
        <v>0</v>
      </c>
      <c r="FT419" s="59">
        <f t="shared" si="3944"/>
        <v>0</v>
      </c>
      <c r="FU419" s="58">
        <f t="shared" si="3944"/>
        <v>0</v>
      </c>
      <c r="FV419" s="58">
        <f t="shared" si="3944"/>
        <v>0</v>
      </c>
      <c r="FW419" s="58">
        <f t="shared" si="3944"/>
        <v>0</v>
      </c>
      <c r="FX419" s="109">
        <f t="shared" si="3944"/>
        <v>0</v>
      </c>
      <c r="FY419" s="59">
        <f t="shared" si="3944"/>
        <v>0</v>
      </c>
      <c r="FZ419" s="58">
        <f t="shared" si="3944"/>
        <v>0</v>
      </c>
      <c r="GA419" s="58">
        <f t="shared" si="3944"/>
        <v>0</v>
      </c>
      <c r="GB419" s="58">
        <f t="shared" si="3944"/>
        <v>0</v>
      </c>
      <c r="GC419" s="58">
        <f t="shared" si="3944"/>
        <v>0</v>
      </c>
      <c r="GD419" s="58">
        <f t="shared" si="3944"/>
        <v>0</v>
      </c>
      <c r="GE419" s="58">
        <f t="shared" si="3944"/>
        <v>0</v>
      </c>
      <c r="GF419" s="58">
        <f t="shared" si="3944"/>
        <v>0</v>
      </c>
      <c r="GG419" s="58">
        <f t="shared" si="3944"/>
        <v>0</v>
      </c>
      <c r="GH419" s="58">
        <f t="shared" si="3944"/>
        <v>0</v>
      </c>
      <c r="GI419" s="58">
        <f t="shared" si="3944"/>
        <v>0</v>
      </c>
      <c r="GJ419" s="59">
        <f t="shared" si="3944"/>
        <v>0</v>
      </c>
      <c r="GK419" s="58">
        <f t="shared" si="3944"/>
        <v>0</v>
      </c>
      <c r="GL419" s="58">
        <f t="shared" si="3944"/>
        <v>0</v>
      </c>
      <c r="GM419" s="58">
        <f t="shared" si="3944"/>
        <v>0</v>
      </c>
      <c r="GN419" s="109">
        <f t="shared" si="3944"/>
        <v>0</v>
      </c>
      <c r="GO419" s="59">
        <f t="shared" si="3944"/>
        <v>0</v>
      </c>
      <c r="GP419" s="58">
        <f t="shared" si="3944"/>
        <v>0</v>
      </c>
      <c r="GQ419" s="58">
        <f t="shared" si="3944"/>
        <v>0</v>
      </c>
      <c r="GR419" s="58">
        <f t="shared" si="3944"/>
        <v>0</v>
      </c>
      <c r="GS419" s="58">
        <f t="shared" si="3944"/>
        <v>0</v>
      </c>
      <c r="GT419" s="58">
        <f t="shared" si="3944"/>
        <v>0</v>
      </c>
      <c r="GU419" s="58">
        <f t="shared" si="3944"/>
        <v>0</v>
      </c>
      <c r="GV419" s="58">
        <f t="shared" si="3944"/>
        <v>0</v>
      </c>
      <c r="GW419" s="58">
        <f t="shared" si="3944"/>
        <v>0</v>
      </c>
      <c r="GX419" s="58">
        <f t="shared" si="3944"/>
        <v>0</v>
      </c>
      <c r="GY419" s="58">
        <f t="shared" si="3944"/>
        <v>0</v>
      </c>
      <c r="GZ419" s="59">
        <f t="shared" ref="GZ419:JW419" si="3945">SUM(GZ420:GZ427)</f>
        <v>0</v>
      </c>
      <c r="HA419" s="58">
        <f t="shared" si="3945"/>
        <v>0</v>
      </c>
      <c r="HB419" s="58">
        <f t="shared" si="3945"/>
        <v>0</v>
      </c>
      <c r="HC419" s="58">
        <f t="shared" si="3945"/>
        <v>0</v>
      </c>
      <c r="HD419" s="58">
        <f t="shared" si="3945"/>
        <v>0</v>
      </c>
      <c r="HE419" s="58">
        <f t="shared" si="3945"/>
        <v>0</v>
      </c>
      <c r="HF419" s="58">
        <f t="shared" si="3945"/>
        <v>0</v>
      </c>
      <c r="HG419" s="58">
        <f t="shared" si="3945"/>
        <v>0</v>
      </c>
      <c r="HH419" s="58">
        <f t="shared" si="3945"/>
        <v>0</v>
      </c>
      <c r="HI419" s="58">
        <f t="shared" si="3945"/>
        <v>0</v>
      </c>
      <c r="HJ419" s="58">
        <f t="shared" si="3945"/>
        <v>0</v>
      </c>
      <c r="HK419" s="58">
        <f t="shared" si="3945"/>
        <v>0</v>
      </c>
      <c r="HL419" s="58">
        <f t="shared" si="3945"/>
        <v>0</v>
      </c>
      <c r="HM419" s="58">
        <f t="shared" si="3945"/>
        <v>0</v>
      </c>
      <c r="HN419" s="109">
        <f t="shared" si="3945"/>
        <v>0</v>
      </c>
      <c r="HO419" s="136">
        <f t="shared" si="3945"/>
        <v>0</v>
      </c>
      <c r="HP419" s="152">
        <f t="shared" si="3945"/>
        <v>0</v>
      </c>
      <c r="HQ419" s="59">
        <f t="shared" si="3945"/>
        <v>0</v>
      </c>
      <c r="HR419" s="58">
        <f t="shared" si="3945"/>
        <v>0</v>
      </c>
      <c r="HS419" s="58">
        <f t="shared" si="3945"/>
        <v>0</v>
      </c>
      <c r="HT419" s="58">
        <f t="shared" si="3945"/>
        <v>0</v>
      </c>
      <c r="HU419" s="58">
        <f t="shared" si="3945"/>
        <v>0</v>
      </c>
      <c r="HV419" s="58">
        <f t="shared" si="3945"/>
        <v>0</v>
      </c>
      <c r="HW419" s="58">
        <f t="shared" si="3945"/>
        <v>0</v>
      </c>
      <c r="HX419" s="58">
        <f t="shared" si="3945"/>
        <v>0</v>
      </c>
      <c r="HY419" s="58">
        <f t="shared" si="3945"/>
        <v>0</v>
      </c>
      <c r="HZ419" s="58">
        <f t="shared" si="3945"/>
        <v>0</v>
      </c>
      <c r="IA419" s="58">
        <f t="shared" si="3945"/>
        <v>0</v>
      </c>
      <c r="IB419" s="59">
        <f t="shared" si="3945"/>
        <v>0</v>
      </c>
      <c r="IC419" s="58">
        <f t="shared" si="3945"/>
        <v>0</v>
      </c>
      <c r="ID419" s="58">
        <f t="shared" si="3945"/>
        <v>0</v>
      </c>
      <c r="IE419" s="58">
        <f t="shared" si="3945"/>
        <v>0</v>
      </c>
      <c r="IF419" s="109">
        <f t="shared" si="3945"/>
        <v>0</v>
      </c>
      <c r="IG419" s="59">
        <f t="shared" si="3945"/>
        <v>0</v>
      </c>
      <c r="IH419" s="58">
        <f t="shared" si="3945"/>
        <v>0</v>
      </c>
      <c r="II419" s="58">
        <f t="shared" si="3945"/>
        <v>0</v>
      </c>
      <c r="IJ419" s="58">
        <f t="shared" si="3945"/>
        <v>0</v>
      </c>
      <c r="IK419" s="58">
        <f t="shared" si="3945"/>
        <v>0</v>
      </c>
      <c r="IL419" s="58">
        <f t="shared" si="3945"/>
        <v>0</v>
      </c>
      <c r="IM419" s="58">
        <f t="shared" si="3945"/>
        <v>0</v>
      </c>
      <c r="IN419" s="58">
        <f t="shared" si="3945"/>
        <v>0</v>
      </c>
      <c r="IO419" s="58">
        <f t="shared" si="3945"/>
        <v>0</v>
      </c>
      <c r="IP419" s="58">
        <f t="shared" si="3945"/>
        <v>0</v>
      </c>
      <c r="IQ419" s="58">
        <f t="shared" si="3945"/>
        <v>0</v>
      </c>
      <c r="IR419" s="59">
        <f t="shared" si="3945"/>
        <v>0</v>
      </c>
      <c r="IS419" s="58">
        <f t="shared" si="3945"/>
        <v>0</v>
      </c>
      <c r="IT419" s="58">
        <f t="shared" si="3945"/>
        <v>0</v>
      </c>
      <c r="IU419" s="58">
        <f t="shared" si="3945"/>
        <v>0</v>
      </c>
      <c r="IV419" s="109">
        <f t="shared" si="3945"/>
        <v>0</v>
      </c>
      <c r="IW419" s="59">
        <f t="shared" si="3945"/>
        <v>0</v>
      </c>
      <c r="IX419" s="58">
        <f t="shared" si="3945"/>
        <v>0</v>
      </c>
      <c r="IY419" s="58">
        <f t="shared" si="3945"/>
        <v>0</v>
      </c>
      <c r="IZ419" s="58">
        <f t="shared" si="3945"/>
        <v>0</v>
      </c>
      <c r="JA419" s="58">
        <f t="shared" si="3945"/>
        <v>0</v>
      </c>
      <c r="JB419" s="58">
        <f t="shared" si="3945"/>
        <v>0</v>
      </c>
      <c r="JC419" s="58">
        <f t="shared" si="3945"/>
        <v>0</v>
      </c>
      <c r="JD419" s="58">
        <f t="shared" si="3945"/>
        <v>0</v>
      </c>
      <c r="JE419" s="58">
        <f t="shared" si="3945"/>
        <v>0</v>
      </c>
      <c r="JF419" s="58">
        <f t="shared" si="3945"/>
        <v>0</v>
      </c>
      <c r="JG419" s="58">
        <f t="shared" si="3945"/>
        <v>0</v>
      </c>
      <c r="JH419" s="59">
        <f t="shared" si="3945"/>
        <v>0</v>
      </c>
      <c r="JI419" s="58">
        <f t="shared" si="3945"/>
        <v>0</v>
      </c>
      <c r="JJ419" s="58">
        <f t="shared" si="3945"/>
        <v>0</v>
      </c>
      <c r="JK419" s="58">
        <f t="shared" si="3945"/>
        <v>0</v>
      </c>
      <c r="JL419" s="109">
        <f t="shared" si="3945"/>
        <v>0</v>
      </c>
      <c r="JM419" s="59">
        <f t="shared" si="3945"/>
        <v>0</v>
      </c>
      <c r="JN419" s="58">
        <f t="shared" si="3945"/>
        <v>0</v>
      </c>
      <c r="JO419" s="58">
        <f t="shared" si="3945"/>
        <v>0</v>
      </c>
      <c r="JP419" s="58">
        <f t="shared" si="3945"/>
        <v>0</v>
      </c>
      <c r="JQ419" s="58">
        <f t="shared" si="3945"/>
        <v>0</v>
      </c>
      <c r="JR419" s="58">
        <f t="shared" si="3945"/>
        <v>0</v>
      </c>
      <c r="JS419" s="58">
        <f t="shared" si="3945"/>
        <v>0</v>
      </c>
      <c r="JT419" s="58">
        <f t="shared" si="3945"/>
        <v>0</v>
      </c>
      <c r="JU419" s="58">
        <f t="shared" si="3945"/>
        <v>0</v>
      </c>
      <c r="JV419" s="58">
        <f t="shared" si="3945"/>
        <v>0</v>
      </c>
      <c r="JW419" s="58">
        <f t="shared" si="3945"/>
        <v>0</v>
      </c>
      <c r="JX419" s="59">
        <f t="shared" ref="JX419:MT419" si="3946">SUM(JX420:JX427)</f>
        <v>0</v>
      </c>
      <c r="JY419" s="58">
        <f t="shared" si="3946"/>
        <v>0</v>
      </c>
      <c r="JZ419" s="58">
        <f t="shared" si="3946"/>
        <v>0</v>
      </c>
      <c r="KA419" s="58">
        <f t="shared" si="3946"/>
        <v>0</v>
      </c>
      <c r="KB419" s="109">
        <f t="shared" si="3946"/>
        <v>0</v>
      </c>
      <c r="KC419" s="59">
        <f t="shared" si="3946"/>
        <v>0</v>
      </c>
      <c r="KD419" s="58">
        <f t="shared" si="3946"/>
        <v>0</v>
      </c>
      <c r="KE419" s="58">
        <f t="shared" si="3946"/>
        <v>0</v>
      </c>
      <c r="KF419" s="58">
        <f t="shared" si="3946"/>
        <v>0</v>
      </c>
      <c r="KG419" s="58">
        <f t="shared" si="3946"/>
        <v>0</v>
      </c>
      <c r="KH419" s="58">
        <f t="shared" si="3946"/>
        <v>0</v>
      </c>
      <c r="KI419" s="58">
        <f t="shared" si="3946"/>
        <v>0</v>
      </c>
      <c r="KJ419" s="58">
        <f t="shared" si="3946"/>
        <v>0</v>
      </c>
      <c r="KK419" s="58">
        <f t="shared" si="3946"/>
        <v>0</v>
      </c>
      <c r="KL419" s="58">
        <f t="shared" si="3946"/>
        <v>0</v>
      </c>
      <c r="KM419" s="58">
        <f t="shared" si="3946"/>
        <v>0</v>
      </c>
      <c r="KN419" s="59">
        <f t="shared" si="3946"/>
        <v>0</v>
      </c>
      <c r="KO419" s="58">
        <f t="shared" si="3946"/>
        <v>0</v>
      </c>
      <c r="KP419" s="58">
        <f t="shared" si="3946"/>
        <v>0</v>
      </c>
      <c r="KQ419" s="58">
        <f t="shared" si="3946"/>
        <v>0</v>
      </c>
      <c r="KR419" s="58">
        <f t="shared" si="3946"/>
        <v>0</v>
      </c>
      <c r="KS419" s="58">
        <f t="shared" si="3946"/>
        <v>0</v>
      </c>
      <c r="KT419" s="58">
        <f t="shared" si="3946"/>
        <v>0</v>
      </c>
      <c r="KU419" s="58">
        <f t="shared" si="3946"/>
        <v>0</v>
      </c>
      <c r="KV419" s="58">
        <f t="shared" si="3946"/>
        <v>0</v>
      </c>
      <c r="KW419" s="58">
        <f t="shared" si="3946"/>
        <v>0</v>
      </c>
      <c r="KX419" s="58">
        <f t="shared" si="3946"/>
        <v>0</v>
      </c>
      <c r="KY419" s="58">
        <f t="shared" si="3946"/>
        <v>0</v>
      </c>
      <c r="KZ419" s="58">
        <f t="shared" si="3946"/>
        <v>0</v>
      </c>
      <c r="LA419" s="58">
        <f t="shared" si="3946"/>
        <v>0</v>
      </c>
      <c r="LB419" s="109">
        <f t="shared" si="3946"/>
        <v>0</v>
      </c>
      <c r="LC419" s="152">
        <f t="shared" si="3946"/>
        <v>0</v>
      </c>
      <c r="LD419" s="59">
        <f t="shared" si="3946"/>
        <v>0</v>
      </c>
      <c r="LE419" s="58">
        <f t="shared" si="3946"/>
        <v>0</v>
      </c>
      <c r="LF419" s="58">
        <f t="shared" si="3946"/>
        <v>0</v>
      </c>
      <c r="LG419" s="58">
        <f t="shared" si="3946"/>
        <v>0</v>
      </c>
      <c r="LH419" s="58">
        <f t="shared" si="3946"/>
        <v>0</v>
      </c>
      <c r="LI419" s="58">
        <f t="shared" si="3946"/>
        <v>0</v>
      </c>
      <c r="LJ419" s="58">
        <f t="shared" si="3946"/>
        <v>0</v>
      </c>
      <c r="LK419" s="58">
        <f t="shared" si="3946"/>
        <v>0</v>
      </c>
      <c r="LL419" s="58">
        <f t="shared" si="3946"/>
        <v>0</v>
      </c>
      <c r="LM419" s="58">
        <f t="shared" si="3946"/>
        <v>0</v>
      </c>
      <c r="LN419" s="58">
        <f t="shared" si="3946"/>
        <v>0</v>
      </c>
      <c r="LO419" s="59">
        <f t="shared" si="3946"/>
        <v>0</v>
      </c>
      <c r="LP419" s="58">
        <f t="shared" si="3946"/>
        <v>0</v>
      </c>
      <c r="LQ419" s="58">
        <f t="shared" si="3946"/>
        <v>0</v>
      </c>
      <c r="LR419" s="58">
        <f t="shared" si="3946"/>
        <v>0</v>
      </c>
      <c r="LS419" s="109">
        <f t="shared" si="3946"/>
        <v>0</v>
      </c>
      <c r="LT419" s="59">
        <f t="shared" si="3946"/>
        <v>0</v>
      </c>
      <c r="LU419" s="58">
        <f t="shared" si="3946"/>
        <v>0</v>
      </c>
      <c r="LV419" s="58">
        <f t="shared" si="3946"/>
        <v>0</v>
      </c>
      <c r="LW419" s="58">
        <f t="shared" si="3946"/>
        <v>0</v>
      </c>
      <c r="LX419" s="58">
        <f t="shared" si="3946"/>
        <v>0</v>
      </c>
      <c r="LY419" s="58">
        <f t="shared" si="3946"/>
        <v>0</v>
      </c>
      <c r="LZ419" s="58">
        <f t="shared" si="3946"/>
        <v>0</v>
      </c>
      <c r="MA419" s="58">
        <f t="shared" si="3946"/>
        <v>0</v>
      </c>
      <c r="MB419" s="58">
        <f t="shared" si="3946"/>
        <v>0</v>
      </c>
      <c r="MC419" s="58">
        <f t="shared" si="3946"/>
        <v>0</v>
      </c>
      <c r="MD419" s="58">
        <f t="shared" si="3946"/>
        <v>0</v>
      </c>
      <c r="ME419" s="59">
        <f t="shared" si="3946"/>
        <v>0</v>
      </c>
      <c r="MF419" s="58">
        <f t="shared" si="3946"/>
        <v>0</v>
      </c>
      <c r="MG419" s="58">
        <f t="shared" si="3946"/>
        <v>0</v>
      </c>
      <c r="MH419" s="58">
        <f t="shared" si="3946"/>
        <v>0</v>
      </c>
      <c r="MI419" s="109">
        <f t="shared" si="3946"/>
        <v>0</v>
      </c>
      <c r="MJ419" s="59">
        <f t="shared" si="3946"/>
        <v>0</v>
      </c>
      <c r="MK419" s="58">
        <f t="shared" si="3946"/>
        <v>0</v>
      </c>
      <c r="ML419" s="58">
        <f t="shared" si="3946"/>
        <v>0</v>
      </c>
      <c r="MM419" s="58">
        <f t="shared" si="3946"/>
        <v>0</v>
      </c>
      <c r="MN419" s="58">
        <f t="shared" si="3946"/>
        <v>0</v>
      </c>
      <c r="MO419" s="58">
        <f t="shared" si="3946"/>
        <v>0</v>
      </c>
      <c r="MP419" s="58">
        <f t="shared" si="3946"/>
        <v>0</v>
      </c>
      <c r="MQ419" s="58">
        <f t="shared" si="3946"/>
        <v>0</v>
      </c>
      <c r="MR419" s="58">
        <f t="shared" si="3946"/>
        <v>0</v>
      </c>
      <c r="MS419" s="58">
        <f t="shared" si="3946"/>
        <v>0</v>
      </c>
      <c r="MT419" s="58">
        <f t="shared" si="3946"/>
        <v>0</v>
      </c>
      <c r="MU419" s="59">
        <f t="shared" ref="MU419:PF419" si="3947">SUM(MU420:MU427)</f>
        <v>0</v>
      </c>
      <c r="MV419" s="58">
        <f t="shared" si="3947"/>
        <v>0</v>
      </c>
      <c r="MW419" s="58">
        <f t="shared" si="3947"/>
        <v>0</v>
      </c>
      <c r="MX419" s="58">
        <f t="shared" si="3947"/>
        <v>0</v>
      </c>
      <c r="MY419" s="109">
        <f t="shared" si="3947"/>
        <v>0</v>
      </c>
      <c r="MZ419" s="59">
        <f t="shared" si="3947"/>
        <v>0</v>
      </c>
      <c r="NA419" s="58">
        <f t="shared" si="3947"/>
        <v>0</v>
      </c>
      <c r="NB419" s="58">
        <f t="shared" si="3947"/>
        <v>0</v>
      </c>
      <c r="NC419" s="58">
        <f t="shared" si="3947"/>
        <v>0</v>
      </c>
      <c r="ND419" s="58">
        <f t="shared" si="3947"/>
        <v>0</v>
      </c>
      <c r="NE419" s="58">
        <f t="shared" si="3947"/>
        <v>0</v>
      </c>
      <c r="NF419" s="58">
        <f t="shared" si="3947"/>
        <v>0</v>
      </c>
      <c r="NG419" s="58">
        <f t="shared" si="3947"/>
        <v>0</v>
      </c>
      <c r="NH419" s="58">
        <f t="shared" si="3947"/>
        <v>0</v>
      </c>
      <c r="NI419" s="58">
        <f t="shared" si="3947"/>
        <v>0</v>
      </c>
      <c r="NJ419" s="58">
        <f t="shared" si="3947"/>
        <v>0</v>
      </c>
      <c r="NK419" s="59">
        <f t="shared" si="3947"/>
        <v>0</v>
      </c>
      <c r="NL419" s="58">
        <f t="shared" si="3947"/>
        <v>0</v>
      </c>
      <c r="NM419" s="58">
        <f t="shared" si="3947"/>
        <v>0</v>
      </c>
      <c r="NN419" s="58">
        <f t="shared" si="3947"/>
        <v>0</v>
      </c>
      <c r="NO419" s="109">
        <f t="shared" si="3947"/>
        <v>0</v>
      </c>
      <c r="NP419" s="59">
        <f t="shared" si="3947"/>
        <v>0</v>
      </c>
      <c r="NQ419" s="58">
        <f t="shared" si="3947"/>
        <v>0</v>
      </c>
      <c r="NR419" s="58">
        <f t="shared" si="3947"/>
        <v>0</v>
      </c>
      <c r="NS419" s="58">
        <f t="shared" si="3947"/>
        <v>0</v>
      </c>
      <c r="NT419" s="58">
        <f t="shared" si="3947"/>
        <v>0</v>
      </c>
      <c r="NU419" s="58">
        <f t="shared" si="3947"/>
        <v>0</v>
      </c>
      <c r="NV419" s="58">
        <f t="shared" si="3947"/>
        <v>0</v>
      </c>
      <c r="NW419" s="58">
        <f t="shared" si="3947"/>
        <v>0</v>
      </c>
      <c r="NX419" s="58">
        <f t="shared" si="3947"/>
        <v>0</v>
      </c>
      <c r="NY419" s="58">
        <f t="shared" si="3947"/>
        <v>0</v>
      </c>
      <c r="NZ419" s="58">
        <f t="shared" si="3947"/>
        <v>0</v>
      </c>
      <c r="OA419" s="59">
        <f t="shared" si="3947"/>
        <v>0</v>
      </c>
      <c r="OB419" s="58">
        <f t="shared" si="3947"/>
        <v>0</v>
      </c>
      <c r="OC419" s="58">
        <f t="shared" si="3947"/>
        <v>0</v>
      </c>
      <c r="OD419" s="58">
        <f t="shared" si="3947"/>
        <v>0</v>
      </c>
      <c r="OE419" s="109">
        <f t="shared" si="3947"/>
        <v>0</v>
      </c>
      <c r="OF419" s="59">
        <f t="shared" si="3947"/>
        <v>0</v>
      </c>
      <c r="OG419" s="58">
        <f t="shared" si="3947"/>
        <v>0</v>
      </c>
      <c r="OH419" s="58">
        <f t="shared" si="3947"/>
        <v>0</v>
      </c>
      <c r="OI419" s="58">
        <f t="shared" si="3947"/>
        <v>0</v>
      </c>
      <c r="OJ419" s="58">
        <f t="shared" si="3947"/>
        <v>0</v>
      </c>
      <c r="OK419" s="58">
        <f t="shared" si="3947"/>
        <v>0</v>
      </c>
      <c r="OL419" s="58">
        <f t="shared" si="3947"/>
        <v>0</v>
      </c>
      <c r="OM419" s="58">
        <f t="shared" si="3947"/>
        <v>0</v>
      </c>
      <c r="ON419" s="58">
        <f t="shared" si="3947"/>
        <v>0</v>
      </c>
      <c r="OO419" s="58">
        <f t="shared" si="3947"/>
        <v>0</v>
      </c>
      <c r="OP419" s="58">
        <f t="shared" si="3947"/>
        <v>0</v>
      </c>
      <c r="OQ419" s="59">
        <f t="shared" si="3947"/>
        <v>0</v>
      </c>
      <c r="OR419" s="58">
        <f t="shared" si="3947"/>
        <v>0</v>
      </c>
      <c r="OS419" s="58">
        <f t="shared" si="3947"/>
        <v>0</v>
      </c>
      <c r="OT419" s="58">
        <f t="shared" si="3947"/>
        <v>0</v>
      </c>
      <c r="OU419" s="109">
        <f t="shared" si="3947"/>
        <v>0</v>
      </c>
      <c r="OV419" s="59">
        <f t="shared" si="3947"/>
        <v>0</v>
      </c>
      <c r="OW419" s="58">
        <f t="shared" si="3947"/>
        <v>0</v>
      </c>
      <c r="OX419" s="58">
        <f t="shared" si="3947"/>
        <v>0</v>
      </c>
      <c r="OY419" s="58">
        <f t="shared" si="3947"/>
        <v>0</v>
      </c>
      <c r="OZ419" s="58">
        <f t="shared" si="3947"/>
        <v>0</v>
      </c>
      <c r="PA419" s="58">
        <f t="shared" si="3947"/>
        <v>0</v>
      </c>
      <c r="PB419" s="58">
        <f t="shared" si="3947"/>
        <v>0</v>
      </c>
      <c r="PC419" s="58">
        <f t="shared" si="3947"/>
        <v>0</v>
      </c>
      <c r="PD419" s="58">
        <f t="shared" si="3947"/>
        <v>0</v>
      </c>
      <c r="PE419" s="58">
        <f t="shared" si="3947"/>
        <v>0</v>
      </c>
      <c r="PF419" s="58">
        <f t="shared" si="3947"/>
        <v>0</v>
      </c>
      <c r="PG419" s="59">
        <f t="shared" ref="PG419:RR419" si="3948">SUM(PG420:PG427)</f>
        <v>0</v>
      </c>
      <c r="PH419" s="58">
        <f t="shared" si="3948"/>
        <v>0</v>
      </c>
      <c r="PI419" s="58">
        <f t="shared" si="3948"/>
        <v>0</v>
      </c>
      <c r="PJ419" s="58">
        <f t="shared" si="3948"/>
        <v>0</v>
      </c>
      <c r="PK419" s="109">
        <f t="shared" si="3948"/>
        <v>0</v>
      </c>
      <c r="PL419" s="59">
        <f t="shared" si="3948"/>
        <v>0</v>
      </c>
      <c r="PM419" s="58">
        <f t="shared" si="3948"/>
        <v>0</v>
      </c>
      <c r="PN419" s="58">
        <f t="shared" si="3948"/>
        <v>0</v>
      </c>
      <c r="PO419" s="58">
        <f t="shared" si="3948"/>
        <v>0</v>
      </c>
      <c r="PP419" s="58">
        <f t="shared" si="3948"/>
        <v>0</v>
      </c>
      <c r="PQ419" s="58">
        <f t="shared" si="3948"/>
        <v>0</v>
      </c>
      <c r="PR419" s="58">
        <f t="shared" si="3948"/>
        <v>0</v>
      </c>
      <c r="PS419" s="58">
        <f t="shared" si="3948"/>
        <v>0</v>
      </c>
      <c r="PT419" s="58">
        <f t="shared" si="3948"/>
        <v>0</v>
      </c>
      <c r="PU419" s="58">
        <f t="shared" si="3948"/>
        <v>0</v>
      </c>
      <c r="PV419" s="58">
        <f t="shared" si="3948"/>
        <v>0</v>
      </c>
      <c r="PW419" s="59">
        <f t="shared" si="3948"/>
        <v>0</v>
      </c>
      <c r="PX419" s="58">
        <f t="shared" si="3948"/>
        <v>0</v>
      </c>
      <c r="PY419" s="58">
        <f t="shared" si="3948"/>
        <v>0</v>
      </c>
      <c r="PZ419" s="58">
        <f t="shared" si="3948"/>
        <v>0</v>
      </c>
      <c r="QA419" s="109">
        <f t="shared" si="3948"/>
        <v>0</v>
      </c>
      <c r="QB419" s="59">
        <f t="shared" si="3948"/>
        <v>0</v>
      </c>
      <c r="QC419" s="58">
        <f t="shared" si="3948"/>
        <v>0</v>
      </c>
      <c r="QD419" s="58">
        <f t="shared" si="3948"/>
        <v>0</v>
      </c>
      <c r="QE419" s="58">
        <f t="shared" si="3948"/>
        <v>0</v>
      </c>
      <c r="QF419" s="58">
        <f t="shared" si="3948"/>
        <v>0</v>
      </c>
      <c r="QG419" s="58">
        <f t="shared" si="3948"/>
        <v>0</v>
      </c>
      <c r="QH419" s="58">
        <f t="shared" si="3948"/>
        <v>0</v>
      </c>
      <c r="QI419" s="58">
        <f t="shared" si="3948"/>
        <v>0</v>
      </c>
      <c r="QJ419" s="58">
        <f t="shared" si="3948"/>
        <v>0</v>
      </c>
      <c r="QK419" s="58">
        <f t="shared" si="3948"/>
        <v>0</v>
      </c>
      <c r="QL419" s="58">
        <f t="shared" si="3948"/>
        <v>0</v>
      </c>
      <c r="QM419" s="59">
        <f t="shared" si="3948"/>
        <v>0</v>
      </c>
      <c r="QN419" s="58">
        <f t="shared" si="3948"/>
        <v>0</v>
      </c>
      <c r="QO419" s="58">
        <f t="shared" si="3948"/>
        <v>0</v>
      </c>
      <c r="QP419" s="58">
        <f t="shared" si="3948"/>
        <v>0</v>
      </c>
      <c r="QQ419" s="109">
        <f t="shared" si="3948"/>
        <v>0</v>
      </c>
      <c r="QR419" s="59">
        <f t="shared" si="3948"/>
        <v>0</v>
      </c>
      <c r="QS419" s="58">
        <f t="shared" si="3948"/>
        <v>0</v>
      </c>
      <c r="QT419" s="58">
        <f t="shared" si="3948"/>
        <v>0</v>
      </c>
      <c r="QU419" s="58">
        <f t="shared" si="3948"/>
        <v>0</v>
      </c>
      <c r="QV419" s="58">
        <f t="shared" si="3948"/>
        <v>0</v>
      </c>
      <c r="QW419" s="58">
        <f t="shared" si="3948"/>
        <v>0</v>
      </c>
      <c r="QX419" s="58">
        <f t="shared" si="3948"/>
        <v>0</v>
      </c>
      <c r="QY419" s="58">
        <f t="shared" si="3948"/>
        <v>0</v>
      </c>
      <c r="QZ419" s="58">
        <f t="shared" si="3948"/>
        <v>0</v>
      </c>
      <c r="RA419" s="58">
        <f t="shared" si="3948"/>
        <v>0</v>
      </c>
      <c r="RB419" s="58">
        <f t="shared" si="3948"/>
        <v>0</v>
      </c>
      <c r="RC419" s="59">
        <f t="shared" si="3948"/>
        <v>0</v>
      </c>
      <c r="RD419" s="58">
        <f t="shared" si="3948"/>
        <v>0</v>
      </c>
      <c r="RE419" s="58">
        <f t="shared" si="3948"/>
        <v>0</v>
      </c>
      <c r="RF419" s="58">
        <f t="shared" si="3948"/>
        <v>0</v>
      </c>
      <c r="RG419" s="58">
        <f t="shared" si="3948"/>
        <v>0</v>
      </c>
      <c r="RH419" s="58">
        <f t="shared" si="3948"/>
        <v>0</v>
      </c>
      <c r="RI419" s="58">
        <f t="shared" si="3948"/>
        <v>0</v>
      </c>
      <c r="RJ419" s="58">
        <f t="shared" si="3948"/>
        <v>0</v>
      </c>
      <c r="RK419" s="58">
        <f t="shared" si="3948"/>
        <v>0</v>
      </c>
      <c r="RL419" s="58">
        <f t="shared" si="3948"/>
        <v>0</v>
      </c>
      <c r="RM419" s="58">
        <f t="shared" si="3948"/>
        <v>0</v>
      </c>
      <c r="RN419" s="58">
        <f t="shared" si="3948"/>
        <v>0</v>
      </c>
      <c r="RO419" s="58">
        <f t="shared" si="3948"/>
        <v>0</v>
      </c>
      <c r="RP419" s="58">
        <f t="shared" si="3948"/>
        <v>0</v>
      </c>
      <c r="RQ419" s="109">
        <f t="shared" si="3948"/>
        <v>0</v>
      </c>
      <c r="RR419" s="152">
        <f t="shared" si="3948"/>
        <v>0</v>
      </c>
      <c r="RS419" s="59">
        <f t="shared" ref="RS419:UD419" si="3949">SUM(RS420:RS427)</f>
        <v>0</v>
      </c>
      <c r="RT419" s="58">
        <f t="shared" si="3949"/>
        <v>0</v>
      </c>
      <c r="RU419" s="58">
        <f t="shared" si="3949"/>
        <v>0</v>
      </c>
      <c r="RV419" s="58">
        <f t="shared" si="3949"/>
        <v>0</v>
      </c>
      <c r="RW419" s="58">
        <f t="shared" si="3949"/>
        <v>0</v>
      </c>
      <c r="RX419" s="58">
        <f t="shared" si="3949"/>
        <v>0</v>
      </c>
      <c r="RY419" s="58">
        <f t="shared" si="3949"/>
        <v>0</v>
      </c>
      <c r="RZ419" s="58">
        <f t="shared" si="3949"/>
        <v>0</v>
      </c>
      <c r="SA419" s="58">
        <f t="shared" si="3949"/>
        <v>0</v>
      </c>
      <c r="SB419" s="58">
        <f t="shared" si="3949"/>
        <v>0</v>
      </c>
      <c r="SC419" s="58">
        <f t="shared" si="3949"/>
        <v>0</v>
      </c>
      <c r="SD419" s="59">
        <f t="shared" si="3949"/>
        <v>0</v>
      </c>
      <c r="SE419" s="58">
        <f t="shared" si="3949"/>
        <v>0</v>
      </c>
      <c r="SF419" s="58">
        <f t="shared" si="3949"/>
        <v>0</v>
      </c>
      <c r="SG419" s="58">
        <f t="shared" si="3949"/>
        <v>0</v>
      </c>
      <c r="SH419" s="109">
        <f t="shared" si="3949"/>
        <v>0</v>
      </c>
      <c r="SI419" s="59">
        <f t="shared" si="3949"/>
        <v>0</v>
      </c>
      <c r="SJ419" s="58">
        <f t="shared" si="3949"/>
        <v>0</v>
      </c>
      <c r="SK419" s="58">
        <f t="shared" si="3949"/>
        <v>0</v>
      </c>
      <c r="SL419" s="58">
        <f t="shared" si="3949"/>
        <v>0</v>
      </c>
      <c r="SM419" s="58">
        <f t="shared" si="3949"/>
        <v>0</v>
      </c>
      <c r="SN419" s="58">
        <f t="shared" si="3949"/>
        <v>0</v>
      </c>
      <c r="SO419" s="58">
        <f t="shared" si="3949"/>
        <v>0</v>
      </c>
      <c r="SP419" s="58">
        <f t="shared" si="3949"/>
        <v>0</v>
      </c>
      <c r="SQ419" s="58">
        <f t="shared" si="3949"/>
        <v>0</v>
      </c>
      <c r="SR419" s="58">
        <f t="shared" si="3949"/>
        <v>0</v>
      </c>
      <c r="SS419" s="58">
        <f t="shared" si="3949"/>
        <v>0</v>
      </c>
      <c r="ST419" s="59">
        <f t="shared" si="3949"/>
        <v>0</v>
      </c>
      <c r="SU419" s="58">
        <f t="shared" si="3949"/>
        <v>0</v>
      </c>
      <c r="SV419" s="58">
        <f t="shared" si="3949"/>
        <v>0</v>
      </c>
      <c r="SW419" s="58">
        <f t="shared" si="3949"/>
        <v>0</v>
      </c>
      <c r="SX419" s="109">
        <f t="shared" si="3949"/>
        <v>0</v>
      </c>
      <c r="SY419" s="59">
        <f t="shared" si="3949"/>
        <v>0</v>
      </c>
      <c r="SZ419" s="58">
        <f t="shared" si="3949"/>
        <v>0</v>
      </c>
      <c r="TA419" s="58">
        <f t="shared" si="3949"/>
        <v>0</v>
      </c>
      <c r="TB419" s="58">
        <f t="shared" si="3949"/>
        <v>0</v>
      </c>
      <c r="TC419" s="58">
        <f t="shared" si="3949"/>
        <v>0</v>
      </c>
      <c r="TD419" s="58">
        <f t="shared" si="3949"/>
        <v>0</v>
      </c>
      <c r="TE419" s="58">
        <f t="shared" si="3949"/>
        <v>0</v>
      </c>
      <c r="TF419" s="58">
        <f t="shared" si="3949"/>
        <v>0</v>
      </c>
      <c r="TG419" s="58">
        <f t="shared" si="3949"/>
        <v>0</v>
      </c>
      <c r="TH419" s="58">
        <f t="shared" si="3949"/>
        <v>0</v>
      </c>
      <c r="TI419" s="58">
        <f t="shared" si="3949"/>
        <v>0</v>
      </c>
      <c r="TJ419" s="59">
        <f t="shared" si="3949"/>
        <v>0</v>
      </c>
      <c r="TK419" s="58">
        <f t="shared" si="3949"/>
        <v>0</v>
      </c>
      <c r="TL419" s="58">
        <f t="shared" si="3949"/>
        <v>0</v>
      </c>
      <c r="TM419" s="58">
        <f t="shared" si="3949"/>
        <v>0</v>
      </c>
      <c r="TN419" s="109">
        <f t="shared" si="3949"/>
        <v>0</v>
      </c>
      <c r="TO419" s="59">
        <f t="shared" si="3949"/>
        <v>0</v>
      </c>
      <c r="TP419" s="58">
        <f t="shared" si="3949"/>
        <v>0</v>
      </c>
      <c r="TQ419" s="58">
        <f t="shared" si="3949"/>
        <v>0</v>
      </c>
      <c r="TR419" s="58">
        <f t="shared" si="3949"/>
        <v>0</v>
      </c>
      <c r="TS419" s="58">
        <f t="shared" si="3949"/>
        <v>0</v>
      </c>
      <c r="TT419" s="58">
        <f t="shared" si="3949"/>
        <v>0</v>
      </c>
      <c r="TU419" s="58">
        <f t="shared" si="3949"/>
        <v>0</v>
      </c>
      <c r="TV419" s="58">
        <f t="shared" si="3949"/>
        <v>0</v>
      </c>
      <c r="TW419" s="58">
        <f t="shared" si="3949"/>
        <v>0</v>
      </c>
      <c r="TX419" s="58">
        <f t="shared" si="3949"/>
        <v>0</v>
      </c>
      <c r="TY419" s="58">
        <f t="shared" si="3949"/>
        <v>0</v>
      </c>
      <c r="TZ419" s="59">
        <f t="shared" si="3949"/>
        <v>0</v>
      </c>
      <c r="UA419" s="58">
        <f t="shared" si="3949"/>
        <v>0</v>
      </c>
      <c r="UB419" s="58">
        <f t="shared" si="3949"/>
        <v>0</v>
      </c>
      <c r="UC419" s="58">
        <f t="shared" si="3949"/>
        <v>0</v>
      </c>
      <c r="UD419" s="109">
        <f t="shared" si="3949"/>
        <v>0</v>
      </c>
      <c r="UE419" s="59">
        <f t="shared" ref="UE419:VD419" si="3950">SUM(UE420:UE427)</f>
        <v>0</v>
      </c>
      <c r="UF419" s="58">
        <f t="shared" si="3950"/>
        <v>0</v>
      </c>
      <c r="UG419" s="58">
        <f t="shared" si="3950"/>
        <v>0</v>
      </c>
      <c r="UH419" s="58">
        <f t="shared" si="3950"/>
        <v>0</v>
      </c>
      <c r="UI419" s="58">
        <f t="shared" si="3950"/>
        <v>0</v>
      </c>
      <c r="UJ419" s="58">
        <f t="shared" si="3950"/>
        <v>0</v>
      </c>
      <c r="UK419" s="58">
        <f t="shared" si="3950"/>
        <v>0</v>
      </c>
      <c r="UL419" s="58">
        <f t="shared" si="3950"/>
        <v>0</v>
      </c>
      <c r="UM419" s="58">
        <f t="shared" si="3950"/>
        <v>0</v>
      </c>
      <c r="UN419" s="58">
        <f t="shared" si="3950"/>
        <v>0</v>
      </c>
      <c r="UO419" s="58">
        <f t="shared" si="3950"/>
        <v>0</v>
      </c>
      <c r="UP419" s="59">
        <f t="shared" si="3950"/>
        <v>0</v>
      </c>
      <c r="UQ419" s="58">
        <f t="shared" si="3950"/>
        <v>0</v>
      </c>
      <c r="UR419" s="58">
        <f t="shared" si="3950"/>
        <v>0</v>
      </c>
      <c r="US419" s="58">
        <f t="shared" si="3950"/>
        <v>0</v>
      </c>
      <c r="UT419" s="58">
        <f t="shared" si="3950"/>
        <v>0</v>
      </c>
      <c r="UU419" s="58">
        <f t="shared" si="3950"/>
        <v>0</v>
      </c>
      <c r="UV419" s="58">
        <f t="shared" si="3950"/>
        <v>0</v>
      </c>
      <c r="UW419" s="58">
        <f t="shared" si="3950"/>
        <v>0</v>
      </c>
      <c r="UX419" s="58">
        <f t="shared" si="3950"/>
        <v>0</v>
      </c>
      <c r="UY419" s="58">
        <f t="shared" si="3950"/>
        <v>0</v>
      </c>
      <c r="UZ419" s="58">
        <f t="shared" si="3950"/>
        <v>0</v>
      </c>
      <c r="VA419" s="58">
        <f t="shared" si="3950"/>
        <v>0</v>
      </c>
      <c r="VB419" s="58">
        <f t="shared" si="3950"/>
        <v>0</v>
      </c>
      <c r="VC419" s="58">
        <f t="shared" si="3950"/>
        <v>0</v>
      </c>
      <c r="VD419" s="109">
        <f t="shared" si="3950"/>
        <v>0</v>
      </c>
      <c r="VE419" s="10" t="str">
        <f t="shared" si="3632"/>
        <v>-</v>
      </c>
    </row>
    <row r="420" spans="1:577" ht="20.149999999999999" customHeight="1">
      <c r="A420" s="40"/>
      <c r="B420" s="40"/>
      <c r="C420" s="41">
        <v>23041</v>
      </c>
      <c r="D420" s="42" t="s">
        <v>359</v>
      </c>
      <c r="E420" s="193">
        <f t="shared" ref="E420:E427" si="3951">SUM(F420:I420)</f>
        <v>0</v>
      </c>
      <c r="F420" s="194"/>
      <c r="G420" s="194"/>
      <c r="H420" s="195"/>
      <c r="I420" s="229"/>
      <c r="J420" s="241">
        <f t="shared" ref="J420:J427" si="3952">SUM(K420:Y420)</f>
        <v>0</v>
      </c>
      <c r="K420" s="61"/>
      <c r="L420" s="60"/>
      <c r="M420" s="60"/>
      <c r="N420" s="60"/>
      <c r="O420" s="60"/>
      <c r="P420" s="60"/>
      <c r="Q420" s="60"/>
      <c r="R420" s="60"/>
      <c r="S420" s="60"/>
      <c r="T420" s="60"/>
      <c r="U420" s="61"/>
      <c r="V420" s="60"/>
      <c r="W420" s="60"/>
      <c r="X420" s="60"/>
      <c r="Y420" s="110"/>
      <c r="Z420" s="169">
        <f t="shared" ref="Z420:Z427" si="3953">SUM(AA420:AO420)</f>
        <v>0</v>
      </c>
      <c r="AA420" s="60"/>
      <c r="AB420" s="60"/>
      <c r="AC420" s="60"/>
      <c r="AD420" s="60"/>
      <c r="AE420" s="60"/>
      <c r="AF420" s="60"/>
      <c r="AG420" s="60"/>
      <c r="AH420" s="60"/>
      <c r="AI420" s="60"/>
      <c r="AJ420" s="60"/>
      <c r="AK420" s="61"/>
      <c r="AL420" s="60"/>
      <c r="AM420" s="60"/>
      <c r="AN420" s="60"/>
      <c r="AO420" s="110"/>
      <c r="AP420" s="169">
        <f t="shared" ref="AP420:AP427" si="3954">SUM(AQ420:BE420)</f>
        <v>0</v>
      </c>
      <c r="AQ420" s="60"/>
      <c r="AR420" s="60"/>
      <c r="AS420" s="60"/>
      <c r="AT420" s="60"/>
      <c r="AU420" s="60"/>
      <c r="AV420" s="60"/>
      <c r="AW420" s="60"/>
      <c r="AX420" s="60"/>
      <c r="AY420" s="60"/>
      <c r="AZ420" s="60"/>
      <c r="BA420" s="61"/>
      <c r="BB420" s="60"/>
      <c r="BC420" s="60"/>
      <c r="BD420" s="60"/>
      <c r="BE420" s="110"/>
      <c r="BF420" s="169">
        <f t="shared" ref="BF420:BF427" si="3955">SUM(BG420:BU420)</f>
        <v>0</v>
      </c>
      <c r="BG420" s="60"/>
      <c r="BH420" s="60"/>
      <c r="BI420" s="60"/>
      <c r="BJ420" s="60"/>
      <c r="BK420" s="60"/>
      <c r="BL420" s="60"/>
      <c r="BM420" s="60"/>
      <c r="BN420" s="60"/>
      <c r="BO420" s="60"/>
      <c r="BP420" s="60"/>
      <c r="BQ420" s="61"/>
      <c r="BR420" s="60"/>
      <c r="BS420" s="60"/>
      <c r="BT420" s="60"/>
      <c r="BU420" s="110"/>
      <c r="BV420" s="169">
        <f t="shared" ref="BV420:BV427" si="3956">SUM(BW420:CU420)</f>
        <v>0</v>
      </c>
      <c r="BW420" s="60"/>
      <c r="BX420" s="60"/>
      <c r="BY420" s="60"/>
      <c r="BZ420" s="60"/>
      <c r="CA420" s="60"/>
      <c r="CB420" s="60"/>
      <c r="CC420" s="60"/>
      <c r="CD420" s="60"/>
      <c r="CE420" s="60"/>
      <c r="CF420" s="60"/>
      <c r="CG420" s="61"/>
      <c r="CH420" s="60"/>
      <c r="CI420" s="60"/>
      <c r="CJ420" s="60"/>
      <c r="CK420" s="60"/>
      <c r="CL420" s="60"/>
      <c r="CM420" s="60"/>
      <c r="CN420" s="60"/>
      <c r="CO420" s="60"/>
      <c r="CP420" s="60"/>
      <c r="CQ420" s="60"/>
      <c r="CR420" s="60"/>
      <c r="CS420" s="60"/>
      <c r="CT420" s="60"/>
      <c r="CU420" s="110"/>
      <c r="CV420" s="173"/>
      <c r="CW420" s="169">
        <f t="shared" ref="CW420:CW427" si="3957">SUM(CX420:DL420)</f>
        <v>0</v>
      </c>
      <c r="CX420" s="60"/>
      <c r="CY420" s="60"/>
      <c r="CZ420" s="60"/>
      <c r="DA420" s="60"/>
      <c r="DB420" s="60"/>
      <c r="DC420" s="60"/>
      <c r="DD420" s="60"/>
      <c r="DE420" s="60"/>
      <c r="DF420" s="60"/>
      <c r="DG420" s="60"/>
      <c r="DH420" s="61"/>
      <c r="DI420" s="60"/>
      <c r="DJ420" s="60"/>
      <c r="DK420" s="60"/>
      <c r="DL420" s="110"/>
      <c r="DM420" s="169">
        <f t="shared" ref="DM420:DM427" si="3958">SUM(DN420:EB420)</f>
        <v>0</v>
      </c>
      <c r="DN420" s="60"/>
      <c r="DO420" s="60"/>
      <c r="DP420" s="60"/>
      <c r="DQ420" s="60"/>
      <c r="DR420" s="60"/>
      <c r="DS420" s="60"/>
      <c r="DT420" s="60"/>
      <c r="DU420" s="60"/>
      <c r="DV420" s="60"/>
      <c r="DW420" s="60"/>
      <c r="DX420" s="61"/>
      <c r="DY420" s="60"/>
      <c r="DZ420" s="60"/>
      <c r="EA420" s="60"/>
      <c r="EB420" s="110"/>
      <c r="EC420" s="169">
        <f t="shared" ref="EC420:EC427" si="3959">SUM(ED420:ER420)</f>
        <v>0</v>
      </c>
      <c r="ED420" s="60"/>
      <c r="EE420" s="60"/>
      <c r="EF420" s="60"/>
      <c r="EG420" s="60"/>
      <c r="EH420" s="60"/>
      <c r="EI420" s="60"/>
      <c r="EJ420" s="60"/>
      <c r="EK420" s="60"/>
      <c r="EL420" s="60"/>
      <c r="EM420" s="60"/>
      <c r="EN420" s="61"/>
      <c r="EO420" s="60"/>
      <c r="EP420" s="60"/>
      <c r="EQ420" s="60"/>
      <c r="ER420" s="110"/>
      <c r="ES420" s="169">
        <f t="shared" ref="ES420:ES427" si="3960">SUM(ET420:FH420)</f>
        <v>0</v>
      </c>
      <c r="ET420" s="60"/>
      <c r="EU420" s="60"/>
      <c r="EV420" s="60"/>
      <c r="EW420" s="60"/>
      <c r="EX420" s="60"/>
      <c r="EY420" s="60"/>
      <c r="EZ420" s="60"/>
      <c r="FA420" s="60"/>
      <c r="FB420" s="60"/>
      <c r="FC420" s="60"/>
      <c r="FD420" s="61"/>
      <c r="FE420" s="60"/>
      <c r="FF420" s="60"/>
      <c r="FG420" s="60"/>
      <c r="FH420" s="110"/>
      <c r="FI420" s="169">
        <f t="shared" ref="FI420:FI427" si="3961">SUM(FJ420:FX420)</f>
        <v>0</v>
      </c>
      <c r="FJ420" s="60"/>
      <c r="FK420" s="60"/>
      <c r="FL420" s="60"/>
      <c r="FM420" s="60"/>
      <c r="FN420" s="60"/>
      <c r="FO420" s="60"/>
      <c r="FP420" s="60"/>
      <c r="FQ420" s="60"/>
      <c r="FR420" s="60"/>
      <c r="FS420" s="60"/>
      <c r="FT420" s="61"/>
      <c r="FU420" s="60"/>
      <c r="FV420" s="60"/>
      <c r="FW420" s="60"/>
      <c r="FX420" s="110"/>
      <c r="FY420" s="169">
        <f t="shared" ref="FY420:FY427" si="3962">SUM(FZ420:GN420)</f>
        <v>0</v>
      </c>
      <c r="FZ420" s="60"/>
      <c r="GA420" s="60"/>
      <c r="GB420" s="60"/>
      <c r="GC420" s="60"/>
      <c r="GD420" s="60"/>
      <c r="GE420" s="60"/>
      <c r="GF420" s="60"/>
      <c r="GG420" s="60"/>
      <c r="GH420" s="60"/>
      <c r="GI420" s="60"/>
      <c r="GJ420" s="61"/>
      <c r="GK420" s="60"/>
      <c r="GL420" s="60"/>
      <c r="GM420" s="60"/>
      <c r="GN420" s="110"/>
      <c r="GO420" s="169">
        <f t="shared" ref="GO420:GO427" si="3963">SUM(GP420:HN420)</f>
        <v>0</v>
      </c>
      <c r="GP420" s="60"/>
      <c r="GQ420" s="60"/>
      <c r="GR420" s="60"/>
      <c r="GS420" s="60"/>
      <c r="GT420" s="60"/>
      <c r="GU420" s="60"/>
      <c r="GV420" s="60"/>
      <c r="GW420" s="60"/>
      <c r="GX420" s="60"/>
      <c r="GY420" s="60"/>
      <c r="GZ420" s="61"/>
      <c r="HA420" s="60"/>
      <c r="HB420" s="60"/>
      <c r="HC420" s="60"/>
      <c r="HD420" s="60"/>
      <c r="HE420" s="60"/>
      <c r="HF420" s="60"/>
      <c r="HG420" s="60"/>
      <c r="HH420" s="60"/>
      <c r="HI420" s="60"/>
      <c r="HJ420" s="60"/>
      <c r="HK420" s="60"/>
      <c r="HL420" s="60"/>
      <c r="HM420" s="60"/>
      <c r="HN420" s="110"/>
      <c r="HO420" s="172"/>
      <c r="HP420" s="173"/>
      <c r="HQ420" s="169">
        <f t="shared" ref="HQ420:HQ427" si="3964">SUM(HR420:IF420)</f>
        <v>0</v>
      </c>
      <c r="HR420" s="60"/>
      <c r="HS420" s="60"/>
      <c r="HT420" s="60"/>
      <c r="HU420" s="60"/>
      <c r="HV420" s="60"/>
      <c r="HW420" s="60"/>
      <c r="HX420" s="60"/>
      <c r="HY420" s="60"/>
      <c r="HZ420" s="60"/>
      <c r="IA420" s="60"/>
      <c r="IB420" s="61"/>
      <c r="IC420" s="60"/>
      <c r="ID420" s="60"/>
      <c r="IE420" s="60"/>
      <c r="IF420" s="110"/>
      <c r="IG420" s="169">
        <f t="shared" ref="IG420:IG427" si="3965">SUM(IH420:IV420)</f>
        <v>0</v>
      </c>
      <c r="IH420" s="60"/>
      <c r="II420" s="60"/>
      <c r="IJ420" s="60"/>
      <c r="IK420" s="60"/>
      <c r="IL420" s="60"/>
      <c r="IM420" s="60"/>
      <c r="IN420" s="60"/>
      <c r="IO420" s="60"/>
      <c r="IP420" s="60"/>
      <c r="IQ420" s="60"/>
      <c r="IR420" s="61"/>
      <c r="IS420" s="60"/>
      <c r="IT420" s="60"/>
      <c r="IU420" s="60"/>
      <c r="IV420" s="110"/>
      <c r="IW420" s="169">
        <f t="shared" ref="IW420:IW427" si="3966">SUM(IX420:JL420)</f>
        <v>0</v>
      </c>
      <c r="IX420" s="60"/>
      <c r="IY420" s="60"/>
      <c r="IZ420" s="60"/>
      <c r="JA420" s="60"/>
      <c r="JB420" s="60"/>
      <c r="JC420" s="60"/>
      <c r="JD420" s="60"/>
      <c r="JE420" s="60"/>
      <c r="JF420" s="60"/>
      <c r="JG420" s="60"/>
      <c r="JH420" s="61"/>
      <c r="JI420" s="60"/>
      <c r="JJ420" s="60"/>
      <c r="JK420" s="60"/>
      <c r="JL420" s="110"/>
      <c r="JM420" s="169">
        <f t="shared" ref="JM420:JM427" si="3967">SUM(JN420:KB420)</f>
        <v>0</v>
      </c>
      <c r="JN420" s="60"/>
      <c r="JO420" s="60"/>
      <c r="JP420" s="60"/>
      <c r="JQ420" s="60"/>
      <c r="JR420" s="60"/>
      <c r="JS420" s="60"/>
      <c r="JT420" s="60"/>
      <c r="JU420" s="60"/>
      <c r="JV420" s="60"/>
      <c r="JW420" s="60"/>
      <c r="JX420" s="61"/>
      <c r="JY420" s="60"/>
      <c r="JZ420" s="60"/>
      <c r="KA420" s="60"/>
      <c r="KB420" s="110"/>
      <c r="KC420" s="169">
        <f t="shared" ref="KC420:KC427" si="3968">SUM(KD420:LB420)</f>
        <v>0</v>
      </c>
      <c r="KD420" s="60"/>
      <c r="KE420" s="60"/>
      <c r="KF420" s="60"/>
      <c r="KG420" s="60"/>
      <c r="KH420" s="60"/>
      <c r="KI420" s="60"/>
      <c r="KJ420" s="60"/>
      <c r="KK420" s="60"/>
      <c r="KL420" s="60"/>
      <c r="KM420" s="60"/>
      <c r="KN420" s="61"/>
      <c r="KO420" s="60"/>
      <c r="KP420" s="60"/>
      <c r="KQ420" s="60"/>
      <c r="KR420" s="60"/>
      <c r="KS420" s="60"/>
      <c r="KT420" s="60"/>
      <c r="KU420" s="60"/>
      <c r="KV420" s="60"/>
      <c r="KW420" s="60"/>
      <c r="KX420" s="60"/>
      <c r="KY420" s="60"/>
      <c r="KZ420" s="60"/>
      <c r="LA420" s="60"/>
      <c r="LB420" s="110"/>
      <c r="LC420" s="173"/>
      <c r="LD420" s="169">
        <f t="shared" ref="LD420:LD427" si="3969">SUM(LE420:LS420)</f>
        <v>0</v>
      </c>
      <c r="LE420" s="60"/>
      <c r="LF420" s="60"/>
      <c r="LG420" s="60"/>
      <c r="LH420" s="60"/>
      <c r="LI420" s="60"/>
      <c r="LJ420" s="60"/>
      <c r="LK420" s="60"/>
      <c r="LL420" s="60"/>
      <c r="LM420" s="60"/>
      <c r="LN420" s="60"/>
      <c r="LO420" s="61"/>
      <c r="LP420" s="60"/>
      <c r="LQ420" s="60"/>
      <c r="LR420" s="60"/>
      <c r="LS420" s="110"/>
      <c r="LT420" s="169">
        <f t="shared" ref="LT420:LT427" si="3970">SUM(LU420:MI420)</f>
        <v>0</v>
      </c>
      <c r="LU420" s="60"/>
      <c r="LV420" s="60"/>
      <c r="LW420" s="60"/>
      <c r="LX420" s="60"/>
      <c r="LY420" s="60"/>
      <c r="LZ420" s="60"/>
      <c r="MA420" s="60"/>
      <c r="MB420" s="60"/>
      <c r="MC420" s="60"/>
      <c r="MD420" s="60"/>
      <c r="ME420" s="61"/>
      <c r="MF420" s="60"/>
      <c r="MG420" s="60"/>
      <c r="MH420" s="60"/>
      <c r="MI420" s="110"/>
      <c r="MJ420" s="169">
        <f t="shared" ref="MJ420:MJ427" si="3971">SUM(MK420:MY420)</f>
        <v>0</v>
      </c>
      <c r="MK420" s="60"/>
      <c r="ML420" s="60"/>
      <c r="MM420" s="60"/>
      <c r="MN420" s="60"/>
      <c r="MO420" s="60"/>
      <c r="MP420" s="60"/>
      <c r="MQ420" s="60"/>
      <c r="MR420" s="60"/>
      <c r="MS420" s="60"/>
      <c r="MT420" s="60"/>
      <c r="MU420" s="61"/>
      <c r="MV420" s="60"/>
      <c r="MW420" s="60"/>
      <c r="MX420" s="60"/>
      <c r="MY420" s="110"/>
      <c r="MZ420" s="169">
        <f t="shared" ref="MZ420:MZ427" si="3972">SUM(NA420:NO420)</f>
        <v>0</v>
      </c>
      <c r="NA420" s="60"/>
      <c r="NB420" s="60"/>
      <c r="NC420" s="60"/>
      <c r="ND420" s="60"/>
      <c r="NE420" s="60"/>
      <c r="NF420" s="60"/>
      <c r="NG420" s="60"/>
      <c r="NH420" s="60"/>
      <c r="NI420" s="60"/>
      <c r="NJ420" s="60"/>
      <c r="NK420" s="61"/>
      <c r="NL420" s="60"/>
      <c r="NM420" s="60"/>
      <c r="NN420" s="60"/>
      <c r="NO420" s="110"/>
      <c r="NP420" s="169">
        <f t="shared" ref="NP420:NP427" si="3973">SUM(NQ420:OE420)</f>
        <v>0</v>
      </c>
      <c r="NQ420" s="60"/>
      <c r="NR420" s="60"/>
      <c r="NS420" s="60"/>
      <c r="NT420" s="60"/>
      <c r="NU420" s="60"/>
      <c r="NV420" s="60"/>
      <c r="NW420" s="60"/>
      <c r="NX420" s="60"/>
      <c r="NY420" s="60"/>
      <c r="NZ420" s="60"/>
      <c r="OA420" s="61"/>
      <c r="OB420" s="60"/>
      <c r="OC420" s="60"/>
      <c r="OD420" s="60"/>
      <c r="OE420" s="110"/>
      <c r="OF420" s="169">
        <f t="shared" ref="OF420:OF427" si="3974">SUM(OG420:OU420)</f>
        <v>0</v>
      </c>
      <c r="OG420" s="60"/>
      <c r="OH420" s="60"/>
      <c r="OI420" s="60"/>
      <c r="OJ420" s="60"/>
      <c r="OK420" s="60"/>
      <c r="OL420" s="60"/>
      <c r="OM420" s="60"/>
      <c r="ON420" s="60"/>
      <c r="OO420" s="60"/>
      <c r="OP420" s="60"/>
      <c r="OQ420" s="61"/>
      <c r="OR420" s="60"/>
      <c r="OS420" s="60"/>
      <c r="OT420" s="60"/>
      <c r="OU420" s="110"/>
      <c r="OV420" s="169">
        <f t="shared" ref="OV420:OV427" si="3975">SUM(OW420:PK420)</f>
        <v>0</v>
      </c>
      <c r="OW420" s="60"/>
      <c r="OX420" s="60"/>
      <c r="OY420" s="60"/>
      <c r="OZ420" s="60"/>
      <c r="PA420" s="60"/>
      <c r="PB420" s="60"/>
      <c r="PC420" s="60"/>
      <c r="PD420" s="60"/>
      <c r="PE420" s="60"/>
      <c r="PF420" s="60"/>
      <c r="PG420" s="61"/>
      <c r="PH420" s="60"/>
      <c r="PI420" s="60"/>
      <c r="PJ420" s="60"/>
      <c r="PK420" s="110"/>
      <c r="PL420" s="169">
        <f t="shared" ref="PL420:PL427" si="3976">SUM(PM420:QA420)</f>
        <v>0</v>
      </c>
      <c r="PM420" s="60"/>
      <c r="PN420" s="60"/>
      <c r="PO420" s="60"/>
      <c r="PP420" s="60"/>
      <c r="PQ420" s="60"/>
      <c r="PR420" s="60"/>
      <c r="PS420" s="60"/>
      <c r="PT420" s="60"/>
      <c r="PU420" s="60"/>
      <c r="PV420" s="60"/>
      <c r="PW420" s="61"/>
      <c r="PX420" s="60"/>
      <c r="PY420" s="60"/>
      <c r="PZ420" s="60"/>
      <c r="QA420" s="110"/>
      <c r="QB420" s="169">
        <f t="shared" ref="QB420:QB427" si="3977">SUM(QC420:QQ420)</f>
        <v>0</v>
      </c>
      <c r="QC420" s="60"/>
      <c r="QD420" s="60"/>
      <c r="QE420" s="60"/>
      <c r="QF420" s="60"/>
      <c r="QG420" s="60"/>
      <c r="QH420" s="60"/>
      <c r="QI420" s="60"/>
      <c r="QJ420" s="60"/>
      <c r="QK420" s="60"/>
      <c r="QL420" s="60"/>
      <c r="QM420" s="61"/>
      <c r="QN420" s="60"/>
      <c r="QO420" s="60"/>
      <c r="QP420" s="60"/>
      <c r="QQ420" s="110"/>
      <c r="QR420" s="169">
        <f t="shared" ref="QR420:QR427" si="3978">SUM(QS420:RQ420)</f>
        <v>0</v>
      </c>
      <c r="QS420" s="60"/>
      <c r="QT420" s="60"/>
      <c r="QU420" s="60"/>
      <c r="QV420" s="60"/>
      <c r="QW420" s="60"/>
      <c r="QX420" s="60"/>
      <c r="QY420" s="60"/>
      <c r="QZ420" s="60"/>
      <c r="RA420" s="60"/>
      <c r="RB420" s="60"/>
      <c r="RC420" s="61"/>
      <c r="RD420" s="60"/>
      <c r="RE420" s="60"/>
      <c r="RF420" s="60"/>
      <c r="RG420" s="60"/>
      <c r="RH420" s="60"/>
      <c r="RI420" s="60"/>
      <c r="RJ420" s="60"/>
      <c r="RK420" s="60"/>
      <c r="RL420" s="60"/>
      <c r="RM420" s="60"/>
      <c r="RN420" s="60"/>
      <c r="RO420" s="60"/>
      <c r="RP420" s="60"/>
      <c r="RQ420" s="110"/>
      <c r="RR420" s="173"/>
      <c r="RS420" s="169">
        <f t="shared" ref="RS420:RS427" si="3979">SUM(RT420:SH420)</f>
        <v>0</v>
      </c>
      <c r="RT420" s="60"/>
      <c r="RU420" s="60"/>
      <c r="RV420" s="60"/>
      <c r="RW420" s="60"/>
      <c r="RX420" s="60"/>
      <c r="RY420" s="60"/>
      <c r="RZ420" s="60"/>
      <c r="SA420" s="60"/>
      <c r="SB420" s="60"/>
      <c r="SC420" s="60"/>
      <c r="SD420" s="61"/>
      <c r="SE420" s="60"/>
      <c r="SF420" s="60"/>
      <c r="SG420" s="60"/>
      <c r="SH420" s="110"/>
      <c r="SI420" s="169">
        <f t="shared" ref="SI420:SI427" si="3980">SUM(SJ420:SX420)</f>
        <v>0</v>
      </c>
      <c r="SJ420" s="60"/>
      <c r="SK420" s="60"/>
      <c r="SL420" s="60"/>
      <c r="SM420" s="60"/>
      <c r="SN420" s="60"/>
      <c r="SO420" s="60"/>
      <c r="SP420" s="60"/>
      <c r="SQ420" s="60"/>
      <c r="SR420" s="60"/>
      <c r="SS420" s="60"/>
      <c r="ST420" s="61"/>
      <c r="SU420" s="60"/>
      <c r="SV420" s="60"/>
      <c r="SW420" s="60"/>
      <c r="SX420" s="110"/>
      <c r="SY420" s="169">
        <f t="shared" ref="SY420:SY427" si="3981">SUM(SZ420:TN420)</f>
        <v>0</v>
      </c>
      <c r="SZ420" s="60"/>
      <c r="TA420" s="60"/>
      <c r="TB420" s="60"/>
      <c r="TC420" s="60"/>
      <c r="TD420" s="60"/>
      <c r="TE420" s="60"/>
      <c r="TF420" s="60"/>
      <c r="TG420" s="60"/>
      <c r="TH420" s="60"/>
      <c r="TI420" s="60"/>
      <c r="TJ420" s="61"/>
      <c r="TK420" s="60"/>
      <c r="TL420" s="60"/>
      <c r="TM420" s="60"/>
      <c r="TN420" s="110"/>
      <c r="TO420" s="169">
        <f t="shared" ref="TO420:TO427" si="3982">SUM(TP420:UD420)</f>
        <v>0</v>
      </c>
      <c r="TP420" s="60"/>
      <c r="TQ420" s="60"/>
      <c r="TR420" s="60"/>
      <c r="TS420" s="60"/>
      <c r="TT420" s="60"/>
      <c r="TU420" s="60"/>
      <c r="TV420" s="60"/>
      <c r="TW420" s="60"/>
      <c r="TX420" s="60"/>
      <c r="TY420" s="60"/>
      <c r="TZ420" s="61"/>
      <c r="UA420" s="60"/>
      <c r="UB420" s="60"/>
      <c r="UC420" s="60"/>
      <c r="UD420" s="110"/>
      <c r="UE420" s="169">
        <f t="shared" ref="UE420:UE427" si="3983">SUM(UF420:VD420)</f>
        <v>0</v>
      </c>
      <c r="UF420" s="60"/>
      <c r="UG420" s="60"/>
      <c r="UH420" s="60"/>
      <c r="UI420" s="60"/>
      <c r="UJ420" s="60"/>
      <c r="UK420" s="60"/>
      <c r="UL420" s="60"/>
      <c r="UM420" s="60"/>
      <c r="UN420" s="60"/>
      <c r="UO420" s="60"/>
      <c r="UP420" s="61"/>
      <c r="UQ420" s="60"/>
      <c r="UR420" s="60"/>
      <c r="US420" s="60"/>
      <c r="UT420" s="60"/>
      <c r="UU420" s="60"/>
      <c r="UV420" s="60"/>
      <c r="UW420" s="60"/>
      <c r="UX420" s="60"/>
      <c r="UY420" s="60"/>
      <c r="UZ420" s="60"/>
      <c r="VA420" s="60"/>
      <c r="VB420" s="60"/>
      <c r="VC420" s="60"/>
      <c r="VD420" s="110"/>
      <c r="VE420" s="10" t="str">
        <f t="shared" si="3632"/>
        <v>-</v>
      </c>
    </row>
    <row r="421" spans="1:577" ht="20.149999999999999" customHeight="1">
      <c r="A421" s="40"/>
      <c r="B421" s="40"/>
      <c r="C421" s="41">
        <v>23042</v>
      </c>
      <c r="D421" s="42" t="s">
        <v>360</v>
      </c>
      <c r="E421" s="193">
        <f t="shared" si="3951"/>
        <v>0</v>
      </c>
      <c r="F421" s="194"/>
      <c r="G421" s="194"/>
      <c r="H421" s="195"/>
      <c r="I421" s="229"/>
      <c r="J421" s="241">
        <f t="shared" si="3952"/>
        <v>0</v>
      </c>
      <c r="K421" s="61"/>
      <c r="L421" s="60"/>
      <c r="M421" s="60"/>
      <c r="N421" s="60"/>
      <c r="O421" s="60"/>
      <c r="P421" s="60"/>
      <c r="Q421" s="60"/>
      <c r="R421" s="60"/>
      <c r="S421" s="60"/>
      <c r="T421" s="60"/>
      <c r="U421" s="61"/>
      <c r="V421" s="60"/>
      <c r="W421" s="60"/>
      <c r="X421" s="60"/>
      <c r="Y421" s="110"/>
      <c r="Z421" s="169">
        <f t="shared" si="3953"/>
        <v>0</v>
      </c>
      <c r="AA421" s="60"/>
      <c r="AB421" s="60"/>
      <c r="AC421" s="60"/>
      <c r="AD421" s="60"/>
      <c r="AE421" s="60"/>
      <c r="AF421" s="60"/>
      <c r="AG421" s="60"/>
      <c r="AH421" s="60"/>
      <c r="AI421" s="60"/>
      <c r="AJ421" s="60"/>
      <c r="AK421" s="61"/>
      <c r="AL421" s="60"/>
      <c r="AM421" s="60"/>
      <c r="AN421" s="60"/>
      <c r="AO421" s="110"/>
      <c r="AP421" s="169">
        <f t="shared" si="3954"/>
        <v>0</v>
      </c>
      <c r="AQ421" s="60"/>
      <c r="AR421" s="60"/>
      <c r="AS421" s="60"/>
      <c r="AT421" s="60"/>
      <c r="AU421" s="60"/>
      <c r="AV421" s="60"/>
      <c r="AW421" s="60"/>
      <c r="AX421" s="60"/>
      <c r="AY421" s="60"/>
      <c r="AZ421" s="60"/>
      <c r="BA421" s="61"/>
      <c r="BB421" s="60"/>
      <c r="BC421" s="60"/>
      <c r="BD421" s="60"/>
      <c r="BE421" s="110"/>
      <c r="BF421" s="169">
        <f t="shared" si="3955"/>
        <v>0</v>
      </c>
      <c r="BG421" s="60"/>
      <c r="BH421" s="60"/>
      <c r="BI421" s="60"/>
      <c r="BJ421" s="60"/>
      <c r="BK421" s="60"/>
      <c r="BL421" s="60"/>
      <c r="BM421" s="60"/>
      <c r="BN421" s="60"/>
      <c r="BO421" s="60"/>
      <c r="BP421" s="60"/>
      <c r="BQ421" s="61"/>
      <c r="BR421" s="60"/>
      <c r="BS421" s="60"/>
      <c r="BT421" s="60"/>
      <c r="BU421" s="110"/>
      <c r="BV421" s="169">
        <f t="shared" si="3956"/>
        <v>0</v>
      </c>
      <c r="BW421" s="60"/>
      <c r="BX421" s="60"/>
      <c r="BY421" s="60"/>
      <c r="BZ421" s="60"/>
      <c r="CA421" s="60"/>
      <c r="CB421" s="60"/>
      <c r="CC421" s="60"/>
      <c r="CD421" s="60"/>
      <c r="CE421" s="60"/>
      <c r="CF421" s="60"/>
      <c r="CG421" s="61"/>
      <c r="CH421" s="60"/>
      <c r="CI421" s="60"/>
      <c r="CJ421" s="60"/>
      <c r="CK421" s="60"/>
      <c r="CL421" s="60"/>
      <c r="CM421" s="60"/>
      <c r="CN421" s="60"/>
      <c r="CO421" s="60"/>
      <c r="CP421" s="60"/>
      <c r="CQ421" s="60"/>
      <c r="CR421" s="60"/>
      <c r="CS421" s="60"/>
      <c r="CT421" s="60"/>
      <c r="CU421" s="110"/>
      <c r="CV421" s="173"/>
      <c r="CW421" s="169">
        <f t="shared" si="3957"/>
        <v>0</v>
      </c>
      <c r="CX421" s="60"/>
      <c r="CY421" s="60"/>
      <c r="CZ421" s="60"/>
      <c r="DA421" s="60"/>
      <c r="DB421" s="60"/>
      <c r="DC421" s="60"/>
      <c r="DD421" s="60"/>
      <c r="DE421" s="60"/>
      <c r="DF421" s="60"/>
      <c r="DG421" s="60"/>
      <c r="DH421" s="61"/>
      <c r="DI421" s="60"/>
      <c r="DJ421" s="60"/>
      <c r="DK421" s="60"/>
      <c r="DL421" s="110"/>
      <c r="DM421" s="169">
        <f t="shared" si="3958"/>
        <v>0</v>
      </c>
      <c r="DN421" s="60"/>
      <c r="DO421" s="60"/>
      <c r="DP421" s="60"/>
      <c r="DQ421" s="60"/>
      <c r="DR421" s="60"/>
      <c r="DS421" s="60"/>
      <c r="DT421" s="60"/>
      <c r="DU421" s="60"/>
      <c r="DV421" s="60"/>
      <c r="DW421" s="60"/>
      <c r="DX421" s="61"/>
      <c r="DY421" s="60"/>
      <c r="DZ421" s="60"/>
      <c r="EA421" s="60"/>
      <c r="EB421" s="110"/>
      <c r="EC421" s="169">
        <f t="shared" si="3959"/>
        <v>0</v>
      </c>
      <c r="ED421" s="60"/>
      <c r="EE421" s="60"/>
      <c r="EF421" s="60"/>
      <c r="EG421" s="60"/>
      <c r="EH421" s="60"/>
      <c r="EI421" s="60"/>
      <c r="EJ421" s="60"/>
      <c r="EK421" s="60"/>
      <c r="EL421" s="60"/>
      <c r="EM421" s="60"/>
      <c r="EN421" s="61"/>
      <c r="EO421" s="60"/>
      <c r="EP421" s="60"/>
      <c r="EQ421" s="60"/>
      <c r="ER421" s="110"/>
      <c r="ES421" s="169">
        <f t="shared" si="3960"/>
        <v>0</v>
      </c>
      <c r="ET421" s="60"/>
      <c r="EU421" s="60"/>
      <c r="EV421" s="60"/>
      <c r="EW421" s="60"/>
      <c r="EX421" s="60"/>
      <c r="EY421" s="60"/>
      <c r="EZ421" s="60"/>
      <c r="FA421" s="60"/>
      <c r="FB421" s="60"/>
      <c r="FC421" s="60"/>
      <c r="FD421" s="61"/>
      <c r="FE421" s="60"/>
      <c r="FF421" s="60"/>
      <c r="FG421" s="60"/>
      <c r="FH421" s="110"/>
      <c r="FI421" s="169">
        <f t="shared" si="3961"/>
        <v>0</v>
      </c>
      <c r="FJ421" s="60"/>
      <c r="FK421" s="60"/>
      <c r="FL421" s="60"/>
      <c r="FM421" s="60"/>
      <c r="FN421" s="60"/>
      <c r="FO421" s="60"/>
      <c r="FP421" s="60"/>
      <c r="FQ421" s="60"/>
      <c r="FR421" s="60"/>
      <c r="FS421" s="60"/>
      <c r="FT421" s="61"/>
      <c r="FU421" s="60"/>
      <c r="FV421" s="60"/>
      <c r="FW421" s="60"/>
      <c r="FX421" s="110"/>
      <c r="FY421" s="169">
        <f t="shared" si="3962"/>
        <v>0</v>
      </c>
      <c r="FZ421" s="60"/>
      <c r="GA421" s="60"/>
      <c r="GB421" s="60"/>
      <c r="GC421" s="60"/>
      <c r="GD421" s="60"/>
      <c r="GE421" s="60"/>
      <c r="GF421" s="60"/>
      <c r="GG421" s="60"/>
      <c r="GH421" s="60"/>
      <c r="GI421" s="60"/>
      <c r="GJ421" s="61"/>
      <c r="GK421" s="60"/>
      <c r="GL421" s="60"/>
      <c r="GM421" s="60"/>
      <c r="GN421" s="110"/>
      <c r="GO421" s="169">
        <f t="shared" si="3963"/>
        <v>0</v>
      </c>
      <c r="GP421" s="60"/>
      <c r="GQ421" s="60"/>
      <c r="GR421" s="60"/>
      <c r="GS421" s="60"/>
      <c r="GT421" s="60"/>
      <c r="GU421" s="60"/>
      <c r="GV421" s="60"/>
      <c r="GW421" s="60"/>
      <c r="GX421" s="60"/>
      <c r="GY421" s="60"/>
      <c r="GZ421" s="61"/>
      <c r="HA421" s="60"/>
      <c r="HB421" s="60"/>
      <c r="HC421" s="60"/>
      <c r="HD421" s="60"/>
      <c r="HE421" s="60"/>
      <c r="HF421" s="60"/>
      <c r="HG421" s="60"/>
      <c r="HH421" s="60"/>
      <c r="HI421" s="60"/>
      <c r="HJ421" s="60"/>
      <c r="HK421" s="60"/>
      <c r="HL421" s="60"/>
      <c r="HM421" s="60"/>
      <c r="HN421" s="110"/>
      <c r="HO421" s="172"/>
      <c r="HP421" s="173"/>
      <c r="HQ421" s="169">
        <f t="shared" si="3964"/>
        <v>0</v>
      </c>
      <c r="HR421" s="60"/>
      <c r="HS421" s="60"/>
      <c r="HT421" s="60"/>
      <c r="HU421" s="60"/>
      <c r="HV421" s="60"/>
      <c r="HW421" s="60"/>
      <c r="HX421" s="60"/>
      <c r="HY421" s="60"/>
      <c r="HZ421" s="60"/>
      <c r="IA421" s="60"/>
      <c r="IB421" s="61"/>
      <c r="IC421" s="60"/>
      <c r="ID421" s="60"/>
      <c r="IE421" s="60"/>
      <c r="IF421" s="110"/>
      <c r="IG421" s="169">
        <f t="shared" si="3965"/>
        <v>0</v>
      </c>
      <c r="IH421" s="60"/>
      <c r="II421" s="60"/>
      <c r="IJ421" s="60"/>
      <c r="IK421" s="60"/>
      <c r="IL421" s="60"/>
      <c r="IM421" s="60"/>
      <c r="IN421" s="60"/>
      <c r="IO421" s="60"/>
      <c r="IP421" s="60"/>
      <c r="IQ421" s="60"/>
      <c r="IR421" s="61"/>
      <c r="IS421" s="60"/>
      <c r="IT421" s="60"/>
      <c r="IU421" s="60"/>
      <c r="IV421" s="110"/>
      <c r="IW421" s="169">
        <f t="shared" si="3966"/>
        <v>0</v>
      </c>
      <c r="IX421" s="60"/>
      <c r="IY421" s="60"/>
      <c r="IZ421" s="60"/>
      <c r="JA421" s="60"/>
      <c r="JB421" s="60"/>
      <c r="JC421" s="60"/>
      <c r="JD421" s="60"/>
      <c r="JE421" s="60"/>
      <c r="JF421" s="60"/>
      <c r="JG421" s="60"/>
      <c r="JH421" s="61"/>
      <c r="JI421" s="60"/>
      <c r="JJ421" s="60"/>
      <c r="JK421" s="60"/>
      <c r="JL421" s="110"/>
      <c r="JM421" s="169">
        <f t="shared" si="3967"/>
        <v>0</v>
      </c>
      <c r="JN421" s="60"/>
      <c r="JO421" s="60"/>
      <c r="JP421" s="60"/>
      <c r="JQ421" s="60"/>
      <c r="JR421" s="60"/>
      <c r="JS421" s="60"/>
      <c r="JT421" s="60"/>
      <c r="JU421" s="60"/>
      <c r="JV421" s="60"/>
      <c r="JW421" s="60"/>
      <c r="JX421" s="61"/>
      <c r="JY421" s="60"/>
      <c r="JZ421" s="60"/>
      <c r="KA421" s="60"/>
      <c r="KB421" s="110"/>
      <c r="KC421" s="169">
        <f t="shared" si="3968"/>
        <v>0</v>
      </c>
      <c r="KD421" s="60"/>
      <c r="KE421" s="60"/>
      <c r="KF421" s="60"/>
      <c r="KG421" s="60"/>
      <c r="KH421" s="60"/>
      <c r="KI421" s="60"/>
      <c r="KJ421" s="60"/>
      <c r="KK421" s="60"/>
      <c r="KL421" s="60"/>
      <c r="KM421" s="60"/>
      <c r="KN421" s="61"/>
      <c r="KO421" s="60"/>
      <c r="KP421" s="60"/>
      <c r="KQ421" s="60"/>
      <c r="KR421" s="60"/>
      <c r="KS421" s="60"/>
      <c r="KT421" s="60"/>
      <c r="KU421" s="60"/>
      <c r="KV421" s="60"/>
      <c r="KW421" s="60"/>
      <c r="KX421" s="60"/>
      <c r="KY421" s="60"/>
      <c r="KZ421" s="60"/>
      <c r="LA421" s="60"/>
      <c r="LB421" s="110"/>
      <c r="LC421" s="173"/>
      <c r="LD421" s="169">
        <f t="shared" si="3969"/>
        <v>0</v>
      </c>
      <c r="LE421" s="60"/>
      <c r="LF421" s="60"/>
      <c r="LG421" s="60"/>
      <c r="LH421" s="60"/>
      <c r="LI421" s="60"/>
      <c r="LJ421" s="60"/>
      <c r="LK421" s="60"/>
      <c r="LL421" s="60"/>
      <c r="LM421" s="60"/>
      <c r="LN421" s="60"/>
      <c r="LO421" s="61"/>
      <c r="LP421" s="60"/>
      <c r="LQ421" s="60"/>
      <c r="LR421" s="60"/>
      <c r="LS421" s="110"/>
      <c r="LT421" s="169">
        <f t="shared" si="3970"/>
        <v>0</v>
      </c>
      <c r="LU421" s="60"/>
      <c r="LV421" s="60"/>
      <c r="LW421" s="60"/>
      <c r="LX421" s="60"/>
      <c r="LY421" s="60"/>
      <c r="LZ421" s="60"/>
      <c r="MA421" s="60"/>
      <c r="MB421" s="60"/>
      <c r="MC421" s="60"/>
      <c r="MD421" s="60"/>
      <c r="ME421" s="61"/>
      <c r="MF421" s="60"/>
      <c r="MG421" s="60"/>
      <c r="MH421" s="60"/>
      <c r="MI421" s="110"/>
      <c r="MJ421" s="169">
        <f t="shared" si="3971"/>
        <v>0</v>
      </c>
      <c r="MK421" s="60"/>
      <c r="ML421" s="60"/>
      <c r="MM421" s="60"/>
      <c r="MN421" s="60"/>
      <c r="MO421" s="60"/>
      <c r="MP421" s="60"/>
      <c r="MQ421" s="60"/>
      <c r="MR421" s="60"/>
      <c r="MS421" s="60"/>
      <c r="MT421" s="60"/>
      <c r="MU421" s="61"/>
      <c r="MV421" s="60"/>
      <c r="MW421" s="60"/>
      <c r="MX421" s="60"/>
      <c r="MY421" s="110"/>
      <c r="MZ421" s="169">
        <f t="shared" si="3972"/>
        <v>0</v>
      </c>
      <c r="NA421" s="60"/>
      <c r="NB421" s="60"/>
      <c r="NC421" s="60"/>
      <c r="ND421" s="60"/>
      <c r="NE421" s="60"/>
      <c r="NF421" s="60"/>
      <c r="NG421" s="60"/>
      <c r="NH421" s="60"/>
      <c r="NI421" s="60"/>
      <c r="NJ421" s="60"/>
      <c r="NK421" s="61"/>
      <c r="NL421" s="60"/>
      <c r="NM421" s="60"/>
      <c r="NN421" s="60"/>
      <c r="NO421" s="110"/>
      <c r="NP421" s="169">
        <f t="shared" si="3973"/>
        <v>0</v>
      </c>
      <c r="NQ421" s="60"/>
      <c r="NR421" s="60"/>
      <c r="NS421" s="60"/>
      <c r="NT421" s="60"/>
      <c r="NU421" s="60"/>
      <c r="NV421" s="60"/>
      <c r="NW421" s="60"/>
      <c r="NX421" s="60"/>
      <c r="NY421" s="60"/>
      <c r="NZ421" s="60"/>
      <c r="OA421" s="61"/>
      <c r="OB421" s="60"/>
      <c r="OC421" s="60"/>
      <c r="OD421" s="60"/>
      <c r="OE421" s="110"/>
      <c r="OF421" s="169">
        <f t="shared" si="3974"/>
        <v>0</v>
      </c>
      <c r="OG421" s="60"/>
      <c r="OH421" s="60"/>
      <c r="OI421" s="60"/>
      <c r="OJ421" s="60"/>
      <c r="OK421" s="60"/>
      <c r="OL421" s="60"/>
      <c r="OM421" s="60"/>
      <c r="ON421" s="60"/>
      <c r="OO421" s="60"/>
      <c r="OP421" s="60"/>
      <c r="OQ421" s="61"/>
      <c r="OR421" s="60"/>
      <c r="OS421" s="60"/>
      <c r="OT421" s="60"/>
      <c r="OU421" s="110"/>
      <c r="OV421" s="169">
        <f t="shared" si="3975"/>
        <v>0</v>
      </c>
      <c r="OW421" s="60"/>
      <c r="OX421" s="60"/>
      <c r="OY421" s="60"/>
      <c r="OZ421" s="60"/>
      <c r="PA421" s="60"/>
      <c r="PB421" s="60"/>
      <c r="PC421" s="60"/>
      <c r="PD421" s="60"/>
      <c r="PE421" s="60"/>
      <c r="PF421" s="60"/>
      <c r="PG421" s="61"/>
      <c r="PH421" s="60"/>
      <c r="PI421" s="60"/>
      <c r="PJ421" s="60"/>
      <c r="PK421" s="110"/>
      <c r="PL421" s="169">
        <f t="shared" si="3976"/>
        <v>0</v>
      </c>
      <c r="PM421" s="60"/>
      <c r="PN421" s="60"/>
      <c r="PO421" s="60"/>
      <c r="PP421" s="60"/>
      <c r="PQ421" s="60"/>
      <c r="PR421" s="60"/>
      <c r="PS421" s="60"/>
      <c r="PT421" s="60"/>
      <c r="PU421" s="60"/>
      <c r="PV421" s="60"/>
      <c r="PW421" s="61"/>
      <c r="PX421" s="60"/>
      <c r="PY421" s="60"/>
      <c r="PZ421" s="60"/>
      <c r="QA421" s="110"/>
      <c r="QB421" s="169">
        <f t="shared" si="3977"/>
        <v>0</v>
      </c>
      <c r="QC421" s="60"/>
      <c r="QD421" s="60"/>
      <c r="QE421" s="60"/>
      <c r="QF421" s="60"/>
      <c r="QG421" s="60"/>
      <c r="QH421" s="60"/>
      <c r="QI421" s="60"/>
      <c r="QJ421" s="60"/>
      <c r="QK421" s="60"/>
      <c r="QL421" s="60"/>
      <c r="QM421" s="61"/>
      <c r="QN421" s="60"/>
      <c r="QO421" s="60"/>
      <c r="QP421" s="60"/>
      <c r="QQ421" s="110"/>
      <c r="QR421" s="169">
        <f t="shared" si="3978"/>
        <v>0</v>
      </c>
      <c r="QS421" s="60"/>
      <c r="QT421" s="60"/>
      <c r="QU421" s="60"/>
      <c r="QV421" s="60"/>
      <c r="QW421" s="60"/>
      <c r="QX421" s="60"/>
      <c r="QY421" s="60"/>
      <c r="QZ421" s="60"/>
      <c r="RA421" s="60"/>
      <c r="RB421" s="60"/>
      <c r="RC421" s="61"/>
      <c r="RD421" s="60"/>
      <c r="RE421" s="60"/>
      <c r="RF421" s="60"/>
      <c r="RG421" s="60"/>
      <c r="RH421" s="60"/>
      <c r="RI421" s="60"/>
      <c r="RJ421" s="60"/>
      <c r="RK421" s="60"/>
      <c r="RL421" s="60"/>
      <c r="RM421" s="60"/>
      <c r="RN421" s="60"/>
      <c r="RO421" s="60"/>
      <c r="RP421" s="60"/>
      <c r="RQ421" s="110"/>
      <c r="RR421" s="173"/>
      <c r="RS421" s="169">
        <f t="shared" si="3979"/>
        <v>0</v>
      </c>
      <c r="RT421" s="60"/>
      <c r="RU421" s="60"/>
      <c r="RV421" s="60"/>
      <c r="RW421" s="60"/>
      <c r="RX421" s="60"/>
      <c r="RY421" s="60"/>
      <c r="RZ421" s="60"/>
      <c r="SA421" s="60"/>
      <c r="SB421" s="60"/>
      <c r="SC421" s="60"/>
      <c r="SD421" s="61"/>
      <c r="SE421" s="60"/>
      <c r="SF421" s="60"/>
      <c r="SG421" s="60"/>
      <c r="SH421" s="110"/>
      <c r="SI421" s="169">
        <f t="shared" si="3980"/>
        <v>0</v>
      </c>
      <c r="SJ421" s="60"/>
      <c r="SK421" s="60"/>
      <c r="SL421" s="60"/>
      <c r="SM421" s="60"/>
      <c r="SN421" s="60"/>
      <c r="SO421" s="60"/>
      <c r="SP421" s="60"/>
      <c r="SQ421" s="60"/>
      <c r="SR421" s="60"/>
      <c r="SS421" s="60"/>
      <c r="ST421" s="61"/>
      <c r="SU421" s="60"/>
      <c r="SV421" s="60"/>
      <c r="SW421" s="60"/>
      <c r="SX421" s="110"/>
      <c r="SY421" s="169">
        <f t="shared" si="3981"/>
        <v>0</v>
      </c>
      <c r="SZ421" s="60"/>
      <c r="TA421" s="60"/>
      <c r="TB421" s="60"/>
      <c r="TC421" s="60"/>
      <c r="TD421" s="60"/>
      <c r="TE421" s="60"/>
      <c r="TF421" s="60"/>
      <c r="TG421" s="60"/>
      <c r="TH421" s="60"/>
      <c r="TI421" s="60"/>
      <c r="TJ421" s="61"/>
      <c r="TK421" s="60"/>
      <c r="TL421" s="60"/>
      <c r="TM421" s="60"/>
      <c r="TN421" s="110"/>
      <c r="TO421" s="169">
        <f t="shared" si="3982"/>
        <v>0</v>
      </c>
      <c r="TP421" s="60"/>
      <c r="TQ421" s="60"/>
      <c r="TR421" s="60"/>
      <c r="TS421" s="60"/>
      <c r="TT421" s="60"/>
      <c r="TU421" s="60"/>
      <c r="TV421" s="60"/>
      <c r="TW421" s="60"/>
      <c r="TX421" s="60"/>
      <c r="TY421" s="60"/>
      <c r="TZ421" s="61"/>
      <c r="UA421" s="60"/>
      <c r="UB421" s="60"/>
      <c r="UC421" s="60"/>
      <c r="UD421" s="110"/>
      <c r="UE421" s="169">
        <f t="shared" si="3983"/>
        <v>0</v>
      </c>
      <c r="UF421" s="60"/>
      <c r="UG421" s="60"/>
      <c r="UH421" s="60"/>
      <c r="UI421" s="60"/>
      <c r="UJ421" s="60"/>
      <c r="UK421" s="60"/>
      <c r="UL421" s="60"/>
      <c r="UM421" s="60"/>
      <c r="UN421" s="60"/>
      <c r="UO421" s="60"/>
      <c r="UP421" s="61"/>
      <c r="UQ421" s="60"/>
      <c r="UR421" s="60"/>
      <c r="US421" s="60"/>
      <c r="UT421" s="60"/>
      <c r="UU421" s="60"/>
      <c r="UV421" s="60"/>
      <c r="UW421" s="60"/>
      <c r="UX421" s="60"/>
      <c r="UY421" s="60"/>
      <c r="UZ421" s="60"/>
      <c r="VA421" s="60"/>
      <c r="VB421" s="60"/>
      <c r="VC421" s="60"/>
      <c r="VD421" s="110"/>
      <c r="VE421" s="10" t="str">
        <f t="shared" si="3632"/>
        <v>-</v>
      </c>
    </row>
    <row r="422" spans="1:577" ht="20.149999999999999" customHeight="1">
      <c r="A422" s="40"/>
      <c r="B422" s="40"/>
      <c r="C422" s="41">
        <v>23043</v>
      </c>
      <c r="D422" s="42" t="s">
        <v>361</v>
      </c>
      <c r="E422" s="193">
        <f t="shared" si="3951"/>
        <v>0</v>
      </c>
      <c r="F422" s="194"/>
      <c r="G422" s="194"/>
      <c r="H422" s="195"/>
      <c r="I422" s="229"/>
      <c r="J422" s="241">
        <f t="shared" si="3952"/>
        <v>0</v>
      </c>
      <c r="K422" s="61"/>
      <c r="L422" s="60"/>
      <c r="M422" s="60"/>
      <c r="N422" s="60"/>
      <c r="O422" s="60"/>
      <c r="P422" s="60"/>
      <c r="Q422" s="60"/>
      <c r="R422" s="60"/>
      <c r="S422" s="60"/>
      <c r="T422" s="60"/>
      <c r="U422" s="61"/>
      <c r="V422" s="60"/>
      <c r="W422" s="60"/>
      <c r="X422" s="60"/>
      <c r="Y422" s="110"/>
      <c r="Z422" s="169">
        <f t="shared" si="3953"/>
        <v>0</v>
      </c>
      <c r="AA422" s="60"/>
      <c r="AB422" s="60"/>
      <c r="AC422" s="60"/>
      <c r="AD422" s="60"/>
      <c r="AE422" s="60"/>
      <c r="AF422" s="60"/>
      <c r="AG422" s="60"/>
      <c r="AH422" s="60"/>
      <c r="AI422" s="60"/>
      <c r="AJ422" s="60"/>
      <c r="AK422" s="61"/>
      <c r="AL422" s="60"/>
      <c r="AM422" s="60"/>
      <c r="AN422" s="60"/>
      <c r="AO422" s="110"/>
      <c r="AP422" s="169">
        <f t="shared" si="3954"/>
        <v>0</v>
      </c>
      <c r="AQ422" s="60"/>
      <c r="AR422" s="60"/>
      <c r="AS422" s="60"/>
      <c r="AT422" s="60"/>
      <c r="AU422" s="60"/>
      <c r="AV422" s="60"/>
      <c r="AW422" s="60"/>
      <c r="AX422" s="60"/>
      <c r="AY422" s="60"/>
      <c r="AZ422" s="60"/>
      <c r="BA422" s="61"/>
      <c r="BB422" s="60"/>
      <c r="BC422" s="60"/>
      <c r="BD422" s="60"/>
      <c r="BE422" s="110"/>
      <c r="BF422" s="169">
        <f t="shared" si="3955"/>
        <v>0</v>
      </c>
      <c r="BG422" s="60"/>
      <c r="BH422" s="60"/>
      <c r="BI422" s="60"/>
      <c r="BJ422" s="60"/>
      <c r="BK422" s="60"/>
      <c r="BL422" s="60"/>
      <c r="BM422" s="60"/>
      <c r="BN422" s="60"/>
      <c r="BO422" s="60"/>
      <c r="BP422" s="60"/>
      <c r="BQ422" s="61"/>
      <c r="BR422" s="60"/>
      <c r="BS422" s="60"/>
      <c r="BT422" s="60"/>
      <c r="BU422" s="110"/>
      <c r="BV422" s="169">
        <f t="shared" si="3956"/>
        <v>0</v>
      </c>
      <c r="BW422" s="60"/>
      <c r="BX422" s="60"/>
      <c r="BY422" s="60"/>
      <c r="BZ422" s="60"/>
      <c r="CA422" s="60"/>
      <c r="CB422" s="60"/>
      <c r="CC422" s="60"/>
      <c r="CD422" s="60"/>
      <c r="CE422" s="60"/>
      <c r="CF422" s="60"/>
      <c r="CG422" s="61"/>
      <c r="CH422" s="60"/>
      <c r="CI422" s="60"/>
      <c r="CJ422" s="60"/>
      <c r="CK422" s="60"/>
      <c r="CL422" s="60"/>
      <c r="CM422" s="60"/>
      <c r="CN422" s="60"/>
      <c r="CO422" s="60"/>
      <c r="CP422" s="60"/>
      <c r="CQ422" s="60"/>
      <c r="CR422" s="60"/>
      <c r="CS422" s="60"/>
      <c r="CT422" s="60"/>
      <c r="CU422" s="110"/>
      <c r="CV422" s="173"/>
      <c r="CW422" s="169">
        <f t="shared" si="3957"/>
        <v>0</v>
      </c>
      <c r="CX422" s="60"/>
      <c r="CY422" s="60"/>
      <c r="CZ422" s="60"/>
      <c r="DA422" s="60"/>
      <c r="DB422" s="60"/>
      <c r="DC422" s="60"/>
      <c r="DD422" s="60"/>
      <c r="DE422" s="60"/>
      <c r="DF422" s="60"/>
      <c r="DG422" s="60"/>
      <c r="DH422" s="61"/>
      <c r="DI422" s="60"/>
      <c r="DJ422" s="60"/>
      <c r="DK422" s="60"/>
      <c r="DL422" s="110"/>
      <c r="DM422" s="169">
        <f t="shared" si="3958"/>
        <v>0</v>
      </c>
      <c r="DN422" s="60"/>
      <c r="DO422" s="60"/>
      <c r="DP422" s="60"/>
      <c r="DQ422" s="60"/>
      <c r="DR422" s="60"/>
      <c r="DS422" s="60"/>
      <c r="DT422" s="60"/>
      <c r="DU422" s="60"/>
      <c r="DV422" s="60"/>
      <c r="DW422" s="60"/>
      <c r="DX422" s="61"/>
      <c r="DY422" s="60"/>
      <c r="DZ422" s="60"/>
      <c r="EA422" s="60"/>
      <c r="EB422" s="110"/>
      <c r="EC422" s="169">
        <f t="shared" si="3959"/>
        <v>0</v>
      </c>
      <c r="ED422" s="60"/>
      <c r="EE422" s="60"/>
      <c r="EF422" s="60"/>
      <c r="EG422" s="60"/>
      <c r="EH422" s="60"/>
      <c r="EI422" s="60"/>
      <c r="EJ422" s="60"/>
      <c r="EK422" s="60"/>
      <c r="EL422" s="60"/>
      <c r="EM422" s="60"/>
      <c r="EN422" s="61"/>
      <c r="EO422" s="60"/>
      <c r="EP422" s="60"/>
      <c r="EQ422" s="60"/>
      <c r="ER422" s="110"/>
      <c r="ES422" s="169">
        <f t="shared" si="3960"/>
        <v>0</v>
      </c>
      <c r="ET422" s="60"/>
      <c r="EU422" s="60"/>
      <c r="EV422" s="60"/>
      <c r="EW422" s="60"/>
      <c r="EX422" s="60"/>
      <c r="EY422" s="60"/>
      <c r="EZ422" s="60"/>
      <c r="FA422" s="60"/>
      <c r="FB422" s="60"/>
      <c r="FC422" s="60"/>
      <c r="FD422" s="61"/>
      <c r="FE422" s="60"/>
      <c r="FF422" s="60"/>
      <c r="FG422" s="60"/>
      <c r="FH422" s="110"/>
      <c r="FI422" s="169">
        <f t="shared" si="3961"/>
        <v>0</v>
      </c>
      <c r="FJ422" s="60"/>
      <c r="FK422" s="60"/>
      <c r="FL422" s="60"/>
      <c r="FM422" s="60"/>
      <c r="FN422" s="60"/>
      <c r="FO422" s="60"/>
      <c r="FP422" s="60"/>
      <c r="FQ422" s="60"/>
      <c r="FR422" s="60"/>
      <c r="FS422" s="60"/>
      <c r="FT422" s="61"/>
      <c r="FU422" s="60"/>
      <c r="FV422" s="60"/>
      <c r="FW422" s="60"/>
      <c r="FX422" s="110"/>
      <c r="FY422" s="169">
        <f t="shared" si="3962"/>
        <v>0</v>
      </c>
      <c r="FZ422" s="60"/>
      <c r="GA422" s="60"/>
      <c r="GB422" s="60"/>
      <c r="GC422" s="60"/>
      <c r="GD422" s="60"/>
      <c r="GE422" s="60"/>
      <c r="GF422" s="60"/>
      <c r="GG422" s="60"/>
      <c r="GH422" s="60"/>
      <c r="GI422" s="60"/>
      <c r="GJ422" s="61"/>
      <c r="GK422" s="60"/>
      <c r="GL422" s="60"/>
      <c r="GM422" s="60"/>
      <c r="GN422" s="110"/>
      <c r="GO422" s="169">
        <f t="shared" si="3963"/>
        <v>0</v>
      </c>
      <c r="GP422" s="60"/>
      <c r="GQ422" s="60"/>
      <c r="GR422" s="60"/>
      <c r="GS422" s="60"/>
      <c r="GT422" s="60"/>
      <c r="GU422" s="60"/>
      <c r="GV422" s="60"/>
      <c r="GW422" s="60"/>
      <c r="GX422" s="60"/>
      <c r="GY422" s="60"/>
      <c r="GZ422" s="61"/>
      <c r="HA422" s="60"/>
      <c r="HB422" s="60"/>
      <c r="HC422" s="60"/>
      <c r="HD422" s="60"/>
      <c r="HE422" s="60"/>
      <c r="HF422" s="60"/>
      <c r="HG422" s="60"/>
      <c r="HH422" s="60"/>
      <c r="HI422" s="60"/>
      <c r="HJ422" s="60"/>
      <c r="HK422" s="60"/>
      <c r="HL422" s="60"/>
      <c r="HM422" s="60"/>
      <c r="HN422" s="110"/>
      <c r="HO422" s="172"/>
      <c r="HP422" s="173"/>
      <c r="HQ422" s="169">
        <f t="shared" si="3964"/>
        <v>0</v>
      </c>
      <c r="HR422" s="60"/>
      <c r="HS422" s="60"/>
      <c r="HT422" s="60"/>
      <c r="HU422" s="60"/>
      <c r="HV422" s="60"/>
      <c r="HW422" s="60"/>
      <c r="HX422" s="60"/>
      <c r="HY422" s="60"/>
      <c r="HZ422" s="60"/>
      <c r="IA422" s="60"/>
      <c r="IB422" s="61"/>
      <c r="IC422" s="60"/>
      <c r="ID422" s="60"/>
      <c r="IE422" s="60"/>
      <c r="IF422" s="110"/>
      <c r="IG422" s="169">
        <f t="shared" si="3965"/>
        <v>0</v>
      </c>
      <c r="IH422" s="60"/>
      <c r="II422" s="60"/>
      <c r="IJ422" s="60"/>
      <c r="IK422" s="60"/>
      <c r="IL422" s="60"/>
      <c r="IM422" s="60"/>
      <c r="IN422" s="60"/>
      <c r="IO422" s="60"/>
      <c r="IP422" s="60"/>
      <c r="IQ422" s="60"/>
      <c r="IR422" s="61"/>
      <c r="IS422" s="60"/>
      <c r="IT422" s="60"/>
      <c r="IU422" s="60"/>
      <c r="IV422" s="110"/>
      <c r="IW422" s="169">
        <f t="shared" si="3966"/>
        <v>0</v>
      </c>
      <c r="IX422" s="60"/>
      <c r="IY422" s="60"/>
      <c r="IZ422" s="60"/>
      <c r="JA422" s="60"/>
      <c r="JB422" s="60"/>
      <c r="JC422" s="60"/>
      <c r="JD422" s="60"/>
      <c r="JE422" s="60"/>
      <c r="JF422" s="60"/>
      <c r="JG422" s="60"/>
      <c r="JH422" s="61"/>
      <c r="JI422" s="60"/>
      <c r="JJ422" s="60"/>
      <c r="JK422" s="60"/>
      <c r="JL422" s="110"/>
      <c r="JM422" s="169">
        <f t="shared" si="3967"/>
        <v>0</v>
      </c>
      <c r="JN422" s="60"/>
      <c r="JO422" s="60"/>
      <c r="JP422" s="60"/>
      <c r="JQ422" s="60"/>
      <c r="JR422" s="60"/>
      <c r="JS422" s="60"/>
      <c r="JT422" s="60"/>
      <c r="JU422" s="60"/>
      <c r="JV422" s="60"/>
      <c r="JW422" s="60"/>
      <c r="JX422" s="61"/>
      <c r="JY422" s="60"/>
      <c r="JZ422" s="60"/>
      <c r="KA422" s="60"/>
      <c r="KB422" s="110"/>
      <c r="KC422" s="169">
        <f t="shared" si="3968"/>
        <v>0</v>
      </c>
      <c r="KD422" s="60"/>
      <c r="KE422" s="60"/>
      <c r="KF422" s="60"/>
      <c r="KG422" s="60"/>
      <c r="KH422" s="60"/>
      <c r="KI422" s="60"/>
      <c r="KJ422" s="60"/>
      <c r="KK422" s="60"/>
      <c r="KL422" s="60"/>
      <c r="KM422" s="60"/>
      <c r="KN422" s="61"/>
      <c r="KO422" s="60"/>
      <c r="KP422" s="60"/>
      <c r="KQ422" s="60"/>
      <c r="KR422" s="60"/>
      <c r="KS422" s="60"/>
      <c r="KT422" s="60"/>
      <c r="KU422" s="60"/>
      <c r="KV422" s="60"/>
      <c r="KW422" s="60"/>
      <c r="KX422" s="60"/>
      <c r="KY422" s="60"/>
      <c r="KZ422" s="60"/>
      <c r="LA422" s="60"/>
      <c r="LB422" s="110"/>
      <c r="LC422" s="173"/>
      <c r="LD422" s="169">
        <f t="shared" si="3969"/>
        <v>0</v>
      </c>
      <c r="LE422" s="60"/>
      <c r="LF422" s="60"/>
      <c r="LG422" s="60"/>
      <c r="LH422" s="60"/>
      <c r="LI422" s="60"/>
      <c r="LJ422" s="60"/>
      <c r="LK422" s="60"/>
      <c r="LL422" s="60"/>
      <c r="LM422" s="60"/>
      <c r="LN422" s="60"/>
      <c r="LO422" s="61"/>
      <c r="LP422" s="60"/>
      <c r="LQ422" s="60"/>
      <c r="LR422" s="60"/>
      <c r="LS422" s="110"/>
      <c r="LT422" s="169">
        <f t="shared" si="3970"/>
        <v>0</v>
      </c>
      <c r="LU422" s="60"/>
      <c r="LV422" s="60"/>
      <c r="LW422" s="60"/>
      <c r="LX422" s="60"/>
      <c r="LY422" s="60"/>
      <c r="LZ422" s="60"/>
      <c r="MA422" s="60"/>
      <c r="MB422" s="60"/>
      <c r="MC422" s="60"/>
      <c r="MD422" s="60"/>
      <c r="ME422" s="61"/>
      <c r="MF422" s="60"/>
      <c r="MG422" s="60"/>
      <c r="MH422" s="60"/>
      <c r="MI422" s="110"/>
      <c r="MJ422" s="169">
        <f t="shared" si="3971"/>
        <v>0</v>
      </c>
      <c r="MK422" s="60"/>
      <c r="ML422" s="60"/>
      <c r="MM422" s="60"/>
      <c r="MN422" s="60"/>
      <c r="MO422" s="60"/>
      <c r="MP422" s="60"/>
      <c r="MQ422" s="60"/>
      <c r="MR422" s="60"/>
      <c r="MS422" s="60"/>
      <c r="MT422" s="60"/>
      <c r="MU422" s="61"/>
      <c r="MV422" s="60"/>
      <c r="MW422" s="60"/>
      <c r="MX422" s="60"/>
      <c r="MY422" s="110"/>
      <c r="MZ422" s="169">
        <f t="shared" si="3972"/>
        <v>0</v>
      </c>
      <c r="NA422" s="60"/>
      <c r="NB422" s="60"/>
      <c r="NC422" s="60"/>
      <c r="ND422" s="60"/>
      <c r="NE422" s="60"/>
      <c r="NF422" s="60"/>
      <c r="NG422" s="60"/>
      <c r="NH422" s="60"/>
      <c r="NI422" s="60"/>
      <c r="NJ422" s="60"/>
      <c r="NK422" s="61"/>
      <c r="NL422" s="60"/>
      <c r="NM422" s="60"/>
      <c r="NN422" s="60"/>
      <c r="NO422" s="110"/>
      <c r="NP422" s="169">
        <f t="shared" si="3973"/>
        <v>0</v>
      </c>
      <c r="NQ422" s="60"/>
      <c r="NR422" s="60"/>
      <c r="NS422" s="60"/>
      <c r="NT422" s="60"/>
      <c r="NU422" s="60"/>
      <c r="NV422" s="60"/>
      <c r="NW422" s="60"/>
      <c r="NX422" s="60"/>
      <c r="NY422" s="60"/>
      <c r="NZ422" s="60"/>
      <c r="OA422" s="61"/>
      <c r="OB422" s="60"/>
      <c r="OC422" s="60"/>
      <c r="OD422" s="60"/>
      <c r="OE422" s="110"/>
      <c r="OF422" s="169">
        <f t="shared" si="3974"/>
        <v>0</v>
      </c>
      <c r="OG422" s="60"/>
      <c r="OH422" s="60"/>
      <c r="OI422" s="60"/>
      <c r="OJ422" s="60"/>
      <c r="OK422" s="60"/>
      <c r="OL422" s="60"/>
      <c r="OM422" s="60"/>
      <c r="ON422" s="60"/>
      <c r="OO422" s="60"/>
      <c r="OP422" s="60"/>
      <c r="OQ422" s="61"/>
      <c r="OR422" s="60"/>
      <c r="OS422" s="60"/>
      <c r="OT422" s="60"/>
      <c r="OU422" s="110"/>
      <c r="OV422" s="169">
        <f t="shared" si="3975"/>
        <v>0</v>
      </c>
      <c r="OW422" s="60"/>
      <c r="OX422" s="60"/>
      <c r="OY422" s="60"/>
      <c r="OZ422" s="60"/>
      <c r="PA422" s="60"/>
      <c r="PB422" s="60"/>
      <c r="PC422" s="60"/>
      <c r="PD422" s="60"/>
      <c r="PE422" s="60"/>
      <c r="PF422" s="60"/>
      <c r="PG422" s="61"/>
      <c r="PH422" s="60"/>
      <c r="PI422" s="60"/>
      <c r="PJ422" s="60"/>
      <c r="PK422" s="110"/>
      <c r="PL422" s="169">
        <f t="shared" si="3976"/>
        <v>0</v>
      </c>
      <c r="PM422" s="60"/>
      <c r="PN422" s="60"/>
      <c r="PO422" s="60"/>
      <c r="PP422" s="60"/>
      <c r="PQ422" s="60"/>
      <c r="PR422" s="60"/>
      <c r="PS422" s="60"/>
      <c r="PT422" s="60"/>
      <c r="PU422" s="60"/>
      <c r="PV422" s="60"/>
      <c r="PW422" s="61"/>
      <c r="PX422" s="60"/>
      <c r="PY422" s="60"/>
      <c r="PZ422" s="60"/>
      <c r="QA422" s="110"/>
      <c r="QB422" s="169">
        <f t="shared" si="3977"/>
        <v>0</v>
      </c>
      <c r="QC422" s="60"/>
      <c r="QD422" s="60"/>
      <c r="QE422" s="60"/>
      <c r="QF422" s="60"/>
      <c r="QG422" s="60"/>
      <c r="QH422" s="60"/>
      <c r="QI422" s="60"/>
      <c r="QJ422" s="60"/>
      <c r="QK422" s="60"/>
      <c r="QL422" s="60"/>
      <c r="QM422" s="61"/>
      <c r="QN422" s="60"/>
      <c r="QO422" s="60"/>
      <c r="QP422" s="60"/>
      <c r="QQ422" s="110"/>
      <c r="QR422" s="169">
        <f t="shared" si="3978"/>
        <v>0</v>
      </c>
      <c r="QS422" s="60"/>
      <c r="QT422" s="60"/>
      <c r="QU422" s="60"/>
      <c r="QV422" s="60"/>
      <c r="QW422" s="60"/>
      <c r="QX422" s="60"/>
      <c r="QY422" s="60"/>
      <c r="QZ422" s="60"/>
      <c r="RA422" s="60"/>
      <c r="RB422" s="60"/>
      <c r="RC422" s="61"/>
      <c r="RD422" s="60"/>
      <c r="RE422" s="60"/>
      <c r="RF422" s="60"/>
      <c r="RG422" s="60"/>
      <c r="RH422" s="60"/>
      <c r="RI422" s="60"/>
      <c r="RJ422" s="60"/>
      <c r="RK422" s="60"/>
      <c r="RL422" s="60"/>
      <c r="RM422" s="60"/>
      <c r="RN422" s="60"/>
      <c r="RO422" s="60"/>
      <c r="RP422" s="60"/>
      <c r="RQ422" s="110"/>
      <c r="RR422" s="173"/>
      <c r="RS422" s="169">
        <f t="shared" si="3979"/>
        <v>0</v>
      </c>
      <c r="RT422" s="60"/>
      <c r="RU422" s="60"/>
      <c r="RV422" s="60"/>
      <c r="RW422" s="60"/>
      <c r="RX422" s="60"/>
      <c r="RY422" s="60"/>
      <c r="RZ422" s="60"/>
      <c r="SA422" s="60"/>
      <c r="SB422" s="60"/>
      <c r="SC422" s="60"/>
      <c r="SD422" s="61"/>
      <c r="SE422" s="60"/>
      <c r="SF422" s="60"/>
      <c r="SG422" s="60"/>
      <c r="SH422" s="110"/>
      <c r="SI422" s="169">
        <f t="shared" si="3980"/>
        <v>0</v>
      </c>
      <c r="SJ422" s="60"/>
      <c r="SK422" s="60"/>
      <c r="SL422" s="60"/>
      <c r="SM422" s="60"/>
      <c r="SN422" s="60"/>
      <c r="SO422" s="60"/>
      <c r="SP422" s="60"/>
      <c r="SQ422" s="60"/>
      <c r="SR422" s="60"/>
      <c r="SS422" s="60"/>
      <c r="ST422" s="61"/>
      <c r="SU422" s="60"/>
      <c r="SV422" s="60"/>
      <c r="SW422" s="60"/>
      <c r="SX422" s="110"/>
      <c r="SY422" s="169">
        <f t="shared" si="3981"/>
        <v>0</v>
      </c>
      <c r="SZ422" s="60"/>
      <c r="TA422" s="60"/>
      <c r="TB422" s="60"/>
      <c r="TC422" s="60"/>
      <c r="TD422" s="60"/>
      <c r="TE422" s="60"/>
      <c r="TF422" s="60"/>
      <c r="TG422" s="60"/>
      <c r="TH422" s="60"/>
      <c r="TI422" s="60"/>
      <c r="TJ422" s="61"/>
      <c r="TK422" s="60"/>
      <c r="TL422" s="60"/>
      <c r="TM422" s="60"/>
      <c r="TN422" s="110"/>
      <c r="TO422" s="169">
        <f t="shared" si="3982"/>
        <v>0</v>
      </c>
      <c r="TP422" s="60"/>
      <c r="TQ422" s="60"/>
      <c r="TR422" s="60"/>
      <c r="TS422" s="60"/>
      <c r="TT422" s="60"/>
      <c r="TU422" s="60"/>
      <c r="TV422" s="60"/>
      <c r="TW422" s="60"/>
      <c r="TX422" s="60"/>
      <c r="TY422" s="60"/>
      <c r="TZ422" s="61"/>
      <c r="UA422" s="60"/>
      <c r="UB422" s="60"/>
      <c r="UC422" s="60"/>
      <c r="UD422" s="110"/>
      <c r="UE422" s="169">
        <f t="shared" si="3983"/>
        <v>0</v>
      </c>
      <c r="UF422" s="60"/>
      <c r="UG422" s="60"/>
      <c r="UH422" s="60"/>
      <c r="UI422" s="60"/>
      <c r="UJ422" s="60"/>
      <c r="UK422" s="60"/>
      <c r="UL422" s="60"/>
      <c r="UM422" s="60"/>
      <c r="UN422" s="60"/>
      <c r="UO422" s="60"/>
      <c r="UP422" s="61"/>
      <c r="UQ422" s="60"/>
      <c r="UR422" s="60"/>
      <c r="US422" s="60"/>
      <c r="UT422" s="60"/>
      <c r="UU422" s="60"/>
      <c r="UV422" s="60"/>
      <c r="UW422" s="60"/>
      <c r="UX422" s="60"/>
      <c r="UY422" s="60"/>
      <c r="UZ422" s="60"/>
      <c r="VA422" s="60"/>
      <c r="VB422" s="60"/>
      <c r="VC422" s="60"/>
      <c r="VD422" s="110"/>
      <c r="VE422" s="10" t="str">
        <f t="shared" si="3632"/>
        <v>-</v>
      </c>
    </row>
    <row r="423" spans="1:577" ht="20.149999999999999" customHeight="1">
      <c r="A423" s="40"/>
      <c r="B423" s="40"/>
      <c r="C423" s="41">
        <v>23044</v>
      </c>
      <c r="D423" s="42" t="s">
        <v>362</v>
      </c>
      <c r="E423" s="193">
        <f t="shared" si="3951"/>
        <v>0</v>
      </c>
      <c r="F423" s="194"/>
      <c r="G423" s="194"/>
      <c r="H423" s="195"/>
      <c r="I423" s="229"/>
      <c r="J423" s="241">
        <f t="shared" si="3952"/>
        <v>0</v>
      </c>
      <c r="K423" s="61"/>
      <c r="L423" s="60"/>
      <c r="M423" s="60"/>
      <c r="N423" s="60"/>
      <c r="O423" s="60"/>
      <c r="P423" s="60"/>
      <c r="Q423" s="60"/>
      <c r="R423" s="60"/>
      <c r="S423" s="60"/>
      <c r="T423" s="60"/>
      <c r="U423" s="61"/>
      <c r="V423" s="60"/>
      <c r="W423" s="60"/>
      <c r="X423" s="60"/>
      <c r="Y423" s="110"/>
      <c r="Z423" s="169">
        <f t="shared" si="3953"/>
        <v>0</v>
      </c>
      <c r="AA423" s="60"/>
      <c r="AB423" s="60"/>
      <c r="AC423" s="60"/>
      <c r="AD423" s="60"/>
      <c r="AE423" s="60"/>
      <c r="AF423" s="60"/>
      <c r="AG423" s="60"/>
      <c r="AH423" s="60"/>
      <c r="AI423" s="60"/>
      <c r="AJ423" s="60"/>
      <c r="AK423" s="61"/>
      <c r="AL423" s="60"/>
      <c r="AM423" s="60"/>
      <c r="AN423" s="60"/>
      <c r="AO423" s="110"/>
      <c r="AP423" s="169">
        <f t="shared" si="3954"/>
        <v>0</v>
      </c>
      <c r="AQ423" s="60"/>
      <c r="AR423" s="60"/>
      <c r="AS423" s="60"/>
      <c r="AT423" s="60"/>
      <c r="AU423" s="60"/>
      <c r="AV423" s="60"/>
      <c r="AW423" s="60"/>
      <c r="AX423" s="60"/>
      <c r="AY423" s="60"/>
      <c r="AZ423" s="60"/>
      <c r="BA423" s="61"/>
      <c r="BB423" s="60"/>
      <c r="BC423" s="60"/>
      <c r="BD423" s="60"/>
      <c r="BE423" s="110"/>
      <c r="BF423" s="169">
        <f t="shared" si="3955"/>
        <v>0</v>
      </c>
      <c r="BG423" s="60"/>
      <c r="BH423" s="60"/>
      <c r="BI423" s="60"/>
      <c r="BJ423" s="60"/>
      <c r="BK423" s="60"/>
      <c r="BL423" s="60"/>
      <c r="BM423" s="60"/>
      <c r="BN423" s="60"/>
      <c r="BO423" s="60"/>
      <c r="BP423" s="60"/>
      <c r="BQ423" s="61"/>
      <c r="BR423" s="60"/>
      <c r="BS423" s="60"/>
      <c r="BT423" s="60"/>
      <c r="BU423" s="110"/>
      <c r="BV423" s="169">
        <f t="shared" si="3956"/>
        <v>0</v>
      </c>
      <c r="BW423" s="60"/>
      <c r="BX423" s="60"/>
      <c r="BY423" s="60"/>
      <c r="BZ423" s="60"/>
      <c r="CA423" s="60"/>
      <c r="CB423" s="60"/>
      <c r="CC423" s="60"/>
      <c r="CD423" s="60"/>
      <c r="CE423" s="60"/>
      <c r="CF423" s="60"/>
      <c r="CG423" s="61"/>
      <c r="CH423" s="60"/>
      <c r="CI423" s="60"/>
      <c r="CJ423" s="60"/>
      <c r="CK423" s="60"/>
      <c r="CL423" s="60"/>
      <c r="CM423" s="60"/>
      <c r="CN423" s="60"/>
      <c r="CO423" s="60"/>
      <c r="CP423" s="60"/>
      <c r="CQ423" s="60"/>
      <c r="CR423" s="60"/>
      <c r="CS423" s="60"/>
      <c r="CT423" s="60"/>
      <c r="CU423" s="110"/>
      <c r="CV423" s="173"/>
      <c r="CW423" s="169">
        <f t="shared" si="3957"/>
        <v>0</v>
      </c>
      <c r="CX423" s="60"/>
      <c r="CY423" s="60"/>
      <c r="CZ423" s="60"/>
      <c r="DA423" s="60"/>
      <c r="DB423" s="60"/>
      <c r="DC423" s="60"/>
      <c r="DD423" s="60"/>
      <c r="DE423" s="60"/>
      <c r="DF423" s="60"/>
      <c r="DG423" s="60"/>
      <c r="DH423" s="61"/>
      <c r="DI423" s="60"/>
      <c r="DJ423" s="60"/>
      <c r="DK423" s="60"/>
      <c r="DL423" s="110"/>
      <c r="DM423" s="169">
        <f t="shared" si="3958"/>
        <v>0</v>
      </c>
      <c r="DN423" s="60"/>
      <c r="DO423" s="60"/>
      <c r="DP423" s="60"/>
      <c r="DQ423" s="60"/>
      <c r="DR423" s="60"/>
      <c r="DS423" s="60"/>
      <c r="DT423" s="60"/>
      <c r="DU423" s="60"/>
      <c r="DV423" s="60"/>
      <c r="DW423" s="60"/>
      <c r="DX423" s="61"/>
      <c r="DY423" s="60"/>
      <c r="DZ423" s="60"/>
      <c r="EA423" s="60"/>
      <c r="EB423" s="110"/>
      <c r="EC423" s="169">
        <f t="shared" si="3959"/>
        <v>0</v>
      </c>
      <c r="ED423" s="60"/>
      <c r="EE423" s="60"/>
      <c r="EF423" s="60"/>
      <c r="EG423" s="60"/>
      <c r="EH423" s="60"/>
      <c r="EI423" s="60"/>
      <c r="EJ423" s="60"/>
      <c r="EK423" s="60"/>
      <c r="EL423" s="60"/>
      <c r="EM423" s="60"/>
      <c r="EN423" s="61"/>
      <c r="EO423" s="60"/>
      <c r="EP423" s="60"/>
      <c r="EQ423" s="60"/>
      <c r="ER423" s="110"/>
      <c r="ES423" s="169">
        <f t="shared" si="3960"/>
        <v>0</v>
      </c>
      <c r="ET423" s="60"/>
      <c r="EU423" s="60"/>
      <c r="EV423" s="60"/>
      <c r="EW423" s="60"/>
      <c r="EX423" s="60"/>
      <c r="EY423" s="60"/>
      <c r="EZ423" s="60"/>
      <c r="FA423" s="60"/>
      <c r="FB423" s="60"/>
      <c r="FC423" s="60"/>
      <c r="FD423" s="61"/>
      <c r="FE423" s="60"/>
      <c r="FF423" s="60"/>
      <c r="FG423" s="60"/>
      <c r="FH423" s="110"/>
      <c r="FI423" s="169">
        <f t="shared" si="3961"/>
        <v>0</v>
      </c>
      <c r="FJ423" s="60"/>
      <c r="FK423" s="60"/>
      <c r="FL423" s="60"/>
      <c r="FM423" s="60"/>
      <c r="FN423" s="60"/>
      <c r="FO423" s="60"/>
      <c r="FP423" s="60"/>
      <c r="FQ423" s="60"/>
      <c r="FR423" s="60"/>
      <c r="FS423" s="60"/>
      <c r="FT423" s="61"/>
      <c r="FU423" s="60"/>
      <c r="FV423" s="60"/>
      <c r="FW423" s="60"/>
      <c r="FX423" s="110"/>
      <c r="FY423" s="169">
        <f t="shared" si="3962"/>
        <v>0</v>
      </c>
      <c r="FZ423" s="60"/>
      <c r="GA423" s="60"/>
      <c r="GB423" s="60"/>
      <c r="GC423" s="60"/>
      <c r="GD423" s="60"/>
      <c r="GE423" s="60"/>
      <c r="GF423" s="60"/>
      <c r="GG423" s="60"/>
      <c r="GH423" s="60"/>
      <c r="GI423" s="60"/>
      <c r="GJ423" s="61"/>
      <c r="GK423" s="60"/>
      <c r="GL423" s="60"/>
      <c r="GM423" s="60"/>
      <c r="GN423" s="110"/>
      <c r="GO423" s="169">
        <f t="shared" si="3963"/>
        <v>0</v>
      </c>
      <c r="GP423" s="60"/>
      <c r="GQ423" s="60"/>
      <c r="GR423" s="60"/>
      <c r="GS423" s="60"/>
      <c r="GT423" s="60"/>
      <c r="GU423" s="60"/>
      <c r="GV423" s="60"/>
      <c r="GW423" s="60"/>
      <c r="GX423" s="60"/>
      <c r="GY423" s="60"/>
      <c r="GZ423" s="61"/>
      <c r="HA423" s="60"/>
      <c r="HB423" s="60"/>
      <c r="HC423" s="60"/>
      <c r="HD423" s="60"/>
      <c r="HE423" s="60"/>
      <c r="HF423" s="60"/>
      <c r="HG423" s="60"/>
      <c r="HH423" s="60"/>
      <c r="HI423" s="60"/>
      <c r="HJ423" s="60"/>
      <c r="HK423" s="60"/>
      <c r="HL423" s="60"/>
      <c r="HM423" s="60"/>
      <c r="HN423" s="110"/>
      <c r="HO423" s="172"/>
      <c r="HP423" s="173"/>
      <c r="HQ423" s="169">
        <f t="shared" si="3964"/>
        <v>0</v>
      </c>
      <c r="HR423" s="60"/>
      <c r="HS423" s="60"/>
      <c r="HT423" s="60"/>
      <c r="HU423" s="60"/>
      <c r="HV423" s="60"/>
      <c r="HW423" s="60"/>
      <c r="HX423" s="60"/>
      <c r="HY423" s="60"/>
      <c r="HZ423" s="60"/>
      <c r="IA423" s="60"/>
      <c r="IB423" s="61"/>
      <c r="IC423" s="60"/>
      <c r="ID423" s="60"/>
      <c r="IE423" s="60"/>
      <c r="IF423" s="110"/>
      <c r="IG423" s="169">
        <f t="shared" si="3965"/>
        <v>0</v>
      </c>
      <c r="IH423" s="60"/>
      <c r="II423" s="60"/>
      <c r="IJ423" s="60"/>
      <c r="IK423" s="60"/>
      <c r="IL423" s="60"/>
      <c r="IM423" s="60"/>
      <c r="IN423" s="60"/>
      <c r="IO423" s="60"/>
      <c r="IP423" s="60"/>
      <c r="IQ423" s="60"/>
      <c r="IR423" s="61"/>
      <c r="IS423" s="60"/>
      <c r="IT423" s="60"/>
      <c r="IU423" s="60"/>
      <c r="IV423" s="110"/>
      <c r="IW423" s="169">
        <f t="shared" si="3966"/>
        <v>0</v>
      </c>
      <c r="IX423" s="60"/>
      <c r="IY423" s="60"/>
      <c r="IZ423" s="60"/>
      <c r="JA423" s="60"/>
      <c r="JB423" s="60"/>
      <c r="JC423" s="60"/>
      <c r="JD423" s="60"/>
      <c r="JE423" s="60"/>
      <c r="JF423" s="60"/>
      <c r="JG423" s="60"/>
      <c r="JH423" s="61"/>
      <c r="JI423" s="60"/>
      <c r="JJ423" s="60"/>
      <c r="JK423" s="60"/>
      <c r="JL423" s="110"/>
      <c r="JM423" s="169">
        <f t="shared" si="3967"/>
        <v>0</v>
      </c>
      <c r="JN423" s="60"/>
      <c r="JO423" s="60"/>
      <c r="JP423" s="60"/>
      <c r="JQ423" s="60"/>
      <c r="JR423" s="60"/>
      <c r="JS423" s="60"/>
      <c r="JT423" s="60"/>
      <c r="JU423" s="60"/>
      <c r="JV423" s="60"/>
      <c r="JW423" s="60"/>
      <c r="JX423" s="61"/>
      <c r="JY423" s="60"/>
      <c r="JZ423" s="60"/>
      <c r="KA423" s="60"/>
      <c r="KB423" s="110"/>
      <c r="KC423" s="169">
        <f t="shared" si="3968"/>
        <v>0</v>
      </c>
      <c r="KD423" s="60"/>
      <c r="KE423" s="60"/>
      <c r="KF423" s="60"/>
      <c r="KG423" s="60"/>
      <c r="KH423" s="60"/>
      <c r="KI423" s="60"/>
      <c r="KJ423" s="60"/>
      <c r="KK423" s="60"/>
      <c r="KL423" s="60"/>
      <c r="KM423" s="60"/>
      <c r="KN423" s="61"/>
      <c r="KO423" s="60"/>
      <c r="KP423" s="60"/>
      <c r="KQ423" s="60"/>
      <c r="KR423" s="60"/>
      <c r="KS423" s="60"/>
      <c r="KT423" s="60"/>
      <c r="KU423" s="60"/>
      <c r="KV423" s="60"/>
      <c r="KW423" s="60"/>
      <c r="KX423" s="60"/>
      <c r="KY423" s="60"/>
      <c r="KZ423" s="60"/>
      <c r="LA423" s="60"/>
      <c r="LB423" s="110"/>
      <c r="LC423" s="173"/>
      <c r="LD423" s="169">
        <f t="shared" si="3969"/>
        <v>0</v>
      </c>
      <c r="LE423" s="60"/>
      <c r="LF423" s="60"/>
      <c r="LG423" s="60"/>
      <c r="LH423" s="60"/>
      <c r="LI423" s="60"/>
      <c r="LJ423" s="60"/>
      <c r="LK423" s="60"/>
      <c r="LL423" s="60"/>
      <c r="LM423" s="60"/>
      <c r="LN423" s="60"/>
      <c r="LO423" s="61"/>
      <c r="LP423" s="60"/>
      <c r="LQ423" s="60"/>
      <c r="LR423" s="60"/>
      <c r="LS423" s="110"/>
      <c r="LT423" s="169">
        <f t="shared" si="3970"/>
        <v>0</v>
      </c>
      <c r="LU423" s="60"/>
      <c r="LV423" s="60"/>
      <c r="LW423" s="60"/>
      <c r="LX423" s="60"/>
      <c r="LY423" s="60"/>
      <c r="LZ423" s="60"/>
      <c r="MA423" s="60"/>
      <c r="MB423" s="60"/>
      <c r="MC423" s="60"/>
      <c r="MD423" s="60"/>
      <c r="ME423" s="61"/>
      <c r="MF423" s="60"/>
      <c r="MG423" s="60"/>
      <c r="MH423" s="60"/>
      <c r="MI423" s="110"/>
      <c r="MJ423" s="169">
        <f t="shared" si="3971"/>
        <v>0</v>
      </c>
      <c r="MK423" s="60"/>
      <c r="ML423" s="60"/>
      <c r="MM423" s="60"/>
      <c r="MN423" s="60"/>
      <c r="MO423" s="60"/>
      <c r="MP423" s="60"/>
      <c r="MQ423" s="60"/>
      <c r="MR423" s="60"/>
      <c r="MS423" s="60"/>
      <c r="MT423" s="60"/>
      <c r="MU423" s="61"/>
      <c r="MV423" s="60"/>
      <c r="MW423" s="60"/>
      <c r="MX423" s="60"/>
      <c r="MY423" s="110"/>
      <c r="MZ423" s="169">
        <f t="shared" si="3972"/>
        <v>0</v>
      </c>
      <c r="NA423" s="60"/>
      <c r="NB423" s="60"/>
      <c r="NC423" s="60"/>
      <c r="ND423" s="60"/>
      <c r="NE423" s="60"/>
      <c r="NF423" s="60"/>
      <c r="NG423" s="60"/>
      <c r="NH423" s="60"/>
      <c r="NI423" s="60"/>
      <c r="NJ423" s="60"/>
      <c r="NK423" s="61"/>
      <c r="NL423" s="60"/>
      <c r="NM423" s="60"/>
      <c r="NN423" s="60"/>
      <c r="NO423" s="110"/>
      <c r="NP423" s="169">
        <f t="shared" si="3973"/>
        <v>0</v>
      </c>
      <c r="NQ423" s="60"/>
      <c r="NR423" s="60"/>
      <c r="NS423" s="60"/>
      <c r="NT423" s="60"/>
      <c r="NU423" s="60"/>
      <c r="NV423" s="60"/>
      <c r="NW423" s="60"/>
      <c r="NX423" s="60"/>
      <c r="NY423" s="60"/>
      <c r="NZ423" s="60"/>
      <c r="OA423" s="61"/>
      <c r="OB423" s="60"/>
      <c r="OC423" s="60"/>
      <c r="OD423" s="60"/>
      <c r="OE423" s="110"/>
      <c r="OF423" s="169">
        <f t="shared" si="3974"/>
        <v>0</v>
      </c>
      <c r="OG423" s="60"/>
      <c r="OH423" s="60"/>
      <c r="OI423" s="60"/>
      <c r="OJ423" s="60"/>
      <c r="OK423" s="60"/>
      <c r="OL423" s="60"/>
      <c r="OM423" s="60"/>
      <c r="ON423" s="60"/>
      <c r="OO423" s="60"/>
      <c r="OP423" s="60"/>
      <c r="OQ423" s="61"/>
      <c r="OR423" s="60"/>
      <c r="OS423" s="60"/>
      <c r="OT423" s="60"/>
      <c r="OU423" s="110"/>
      <c r="OV423" s="169">
        <f t="shared" si="3975"/>
        <v>0</v>
      </c>
      <c r="OW423" s="60"/>
      <c r="OX423" s="60"/>
      <c r="OY423" s="60"/>
      <c r="OZ423" s="60"/>
      <c r="PA423" s="60"/>
      <c r="PB423" s="60"/>
      <c r="PC423" s="60"/>
      <c r="PD423" s="60"/>
      <c r="PE423" s="60"/>
      <c r="PF423" s="60"/>
      <c r="PG423" s="61"/>
      <c r="PH423" s="60"/>
      <c r="PI423" s="60"/>
      <c r="PJ423" s="60"/>
      <c r="PK423" s="110"/>
      <c r="PL423" s="169">
        <f t="shared" si="3976"/>
        <v>0</v>
      </c>
      <c r="PM423" s="60"/>
      <c r="PN423" s="60"/>
      <c r="PO423" s="60"/>
      <c r="PP423" s="60"/>
      <c r="PQ423" s="60"/>
      <c r="PR423" s="60"/>
      <c r="PS423" s="60"/>
      <c r="PT423" s="60"/>
      <c r="PU423" s="60"/>
      <c r="PV423" s="60"/>
      <c r="PW423" s="61"/>
      <c r="PX423" s="60"/>
      <c r="PY423" s="60"/>
      <c r="PZ423" s="60"/>
      <c r="QA423" s="110"/>
      <c r="QB423" s="169">
        <f t="shared" si="3977"/>
        <v>0</v>
      </c>
      <c r="QC423" s="60"/>
      <c r="QD423" s="60"/>
      <c r="QE423" s="60"/>
      <c r="QF423" s="60"/>
      <c r="QG423" s="60"/>
      <c r="QH423" s="60"/>
      <c r="QI423" s="60"/>
      <c r="QJ423" s="60"/>
      <c r="QK423" s="60"/>
      <c r="QL423" s="60"/>
      <c r="QM423" s="61"/>
      <c r="QN423" s="60"/>
      <c r="QO423" s="60"/>
      <c r="QP423" s="60"/>
      <c r="QQ423" s="110"/>
      <c r="QR423" s="169">
        <f t="shared" si="3978"/>
        <v>0</v>
      </c>
      <c r="QS423" s="60"/>
      <c r="QT423" s="60"/>
      <c r="QU423" s="60"/>
      <c r="QV423" s="60"/>
      <c r="QW423" s="60"/>
      <c r="QX423" s="60"/>
      <c r="QY423" s="60"/>
      <c r="QZ423" s="60"/>
      <c r="RA423" s="60"/>
      <c r="RB423" s="60"/>
      <c r="RC423" s="61"/>
      <c r="RD423" s="60"/>
      <c r="RE423" s="60"/>
      <c r="RF423" s="60"/>
      <c r="RG423" s="60"/>
      <c r="RH423" s="60"/>
      <c r="RI423" s="60"/>
      <c r="RJ423" s="60"/>
      <c r="RK423" s="60"/>
      <c r="RL423" s="60"/>
      <c r="RM423" s="60"/>
      <c r="RN423" s="60"/>
      <c r="RO423" s="60"/>
      <c r="RP423" s="60"/>
      <c r="RQ423" s="110"/>
      <c r="RR423" s="173"/>
      <c r="RS423" s="169">
        <f t="shared" si="3979"/>
        <v>0</v>
      </c>
      <c r="RT423" s="60"/>
      <c r="RU423" s="60"/>
      <c r="RV423" s="60"/>
      <c r="RW423" s="60"/>
      <c r="RX423" s="60"/>
      <c r="RY423" s="60"/>
      <c r="RZ423" s="60"/>
      <c r="SA423" s="60"/>
      <c r="SB423" s="60"/>
      <c r="SC423" s="60"/>
      <c r="SD423" s="61"/>
      <c r="SE423" s="60"/>
      <c r="SF423" s="60"/>
      <c r="SG423" s="60"/>
      <c r="SH423" s="110"/>
      <c r="SI423" s="169">
        <f t="shared" si="3980"/>
        <v>0</v>
      </c>
      <c r="SJ423" s="60"/>
      <c r="SK423" s="60"/>
      <c r="SL423" s="60"/>
      <c r="SM423" s="60"/>
      <c r="SN423" s="60"/>
      <c r="SO423" s="60"/>
      <c r="SP423" s="60"/>
      <c r="SQ423" s="60"/>
      <c r="SR423" s="60"/>
      <c r="SS423" s="60"/>
      <c r="ST423" s="61"/>
      <c r="SU423" s="60"/>
      <c r="SV423" s="60"/>
      <c r="SW423" s="60"/>
      <c r="SX423" s="110"/>
      <c r="SY423" s="169">
        <f t="shared" si="3981"/>
        <v>0</v>
      </c>
      <c r="SZ423" s="60"/>
      <c r="TA423" s="60"/>
      <c r="TB423" s="60"/>
      <c r="TC423" s="60"/>
      <c r="TD423" s="60"/>
      <c r="TE423" s="60"/>
      <c r="TF423" s="60"/>
      <c r="TG423" s="60"/>
      <c r="TH423" s="60"/>
      <c r="TI423" s="60"/>
      <c r="TJ423" s="61"/>
      <c r="TK423" s="60"/>
      <c r="TL423" s="60"/>
      <c r="TM423" s="60"/>
      <c r="TN423" s="110"/>
      <c r="TO423" s="169">
        <f t="shared" si="3982"/>
        <v>0</v>
      </c>
      <c r="TP423" s="60"/>
      <c r="TQ423" s="60"/>
      <c r="TR423" s="60"/>
      <c r="TS423" s="60"/>
      <c r="TT423" s="60"/>
      <c r="TU423" s="60"/>
      <c r="TV423" s="60"/>
      <c r="TW423" s="60"/>
      <c r="TX423" s="60"/>
      <c r="TY423" s="60"/>
      <c r="TZ423" s="61"/>
      <c r="UA423" s="60"/>
      <c r="UB423" s="60"/>
      <c r="UC423" s="60"/>
      <c r="UD423" s="110"/>
      <c r="UE423" s="169">
        <f t="shared" si="3983"/>
        <v>0</v>
      </c>
      <c r="UF423" s="60"/>
      <c r="UG423" s="60"/>
      <c r="UH423" s="60"/>
      <c r="UI423" s="60"/>
      <c r="UJ423" s="60"/>
      <c r="UK423" s="60"/>
      <c r="UL423" s="60"/>
      <c r="UM423" s="60"/>
      <c r="UN423" s="60"/>
      <c r="UO423" s="60"/>
      <c r="UP423" s="61"/>
      <c r="UQ423" s="60"/>
      <c r="UR423" s="60"/>
      <c r="US423" s="60"/>
      <c r="UT423" s="60"/>
      <c r="UU423" s="60"/>
      <c r="UV423" s="60"/>
      <c r="UW423" s="60"/>
      <c r="UX423" s="60"/>
      <c r="UY423" s="60"/>
      <c r="UZ423" s="60"/>
      <c r="VA423" s="60"/>
      <c r="VB423" s="60"/>
      <c r="VC423" s="60"/>
      <c r="VD423" s="110"/>
      <c r="VE423" s="10" t="str">
        <f t="shared" si="3632"/>
        <v>-</v>
      </c>
    </row>
    <row r="424" spans="1:577" ht="20.149999999999999" customHeight="1">
      <c r="A424" s="40"/>
      <c r="B424" s="40"/>
      <c r="C424" s="41">
        <v>23045</v>
      </c>
      <c r="D424" s="42" t="s">
        <v>363</v>
      </c>
      <c r="E424" s="193">
        <f t="shared" si="3951"/>
        <v>0</v>
      </c>
      <c r="F424" s="194"/>
      <c r="G424" s="194"/>
      <c r="H424" s="195"/>
      <c r="I424" s="229"/>
      <c r="J424" s="241">
        <f t="shared" si="3952"/>
        <v>0</v>
      </c>
      <c r="K424" s="61"/>
      <c r="L424" s="60"/>
      <c r="M424" s="60"/>
      <c r="N424" s="60"/>
      <c r="O424" s="60"/>
      <c r="P424" s="60"/>
      <c r="Q424" s="60"/>
      <c r="R424" s="60"/>
      <c r="S424" s="60"/>
      <c r="T424" s="60"/>
      <c r="U424" s="61"/>
      <c r="V424" s="60"/>
      <c r="W424" s="60"/>
      <c r="X424" s="60"/>
      <c r="Y424" s="110"/>
      <c r="Z424" s="169">
        <f t="shared" si="3953"/>
        <v>0</v>
      </c>
      <c r="AA424" s="60"/>
      <c r="AB424" s="60"/>
      <c r="AC424" s="60"/>
      <c r="AD424" s="60"/>
      <c r="AE424" s="60"/>
      <c r="AF424" s="60"/>
      <c r="AG424" s="60"/>
      <c r="AH424" s="60"/>
      <c r="AI424" s="60"/>
      <c r="AJ424" s="60"/>
      <c r="AK424" s="61"/>
      <c r="AL424" s="60"/>
      <c r="AM424" s="60"/>
      <c r="AN424" s="60"/>
      <c r="AO424" s="110"/>
      <c r="AP424" s="169">
        <f t="shared" si="3954"/>
        <v>0</v>
      </c>
      <c r="AQ424" s="60"/>
      <c r="AR424" s="60"/>
      <c r="AS424" s="60"/>
      <c r="AT424" s="60"/>
      <c r="AU424" s="60"/>
      <c r="AV424" s="60"/>
      <c r="AW424" s="60"/>
      <c r="AX424" s="60"/>
      <c r="AY424" s="60"/>
      <c r="AZ424" s="60"/>
      <c r="BA424" s="61"/>
      <c r="BB424" s="60"/>
      <c r="BC424" s="60"/>
      <c r="BD424" s="60"/>
      <c r="BE424" s="110"/>
      <c r="BF424" s="169">
        <f t="shared" si="3955"/>
        <v>0</v>
      </c>
      <c r="BG424" s="60"/>
      <c r="BH424" s="60"/>
      <c r="BI424" s="60"/>
      <c r="BJ424" s="60"/>
      <c r="BK424" s="60"/>
      <c r="BL424" s="60"/>
      <c r="BM424" s="60"/>
      <c r="BN424" s="60"/>
      <c r="BO424" s="60"/>
      <c r="BP424" s="60"/>
      <c r="BQ424" s="61"/>
      <c r="BR424" s="60"/>
      <c r="BS424" s="60"/>
      <c r="BT424" s="60"/>
      <c r="BU424" s="110"/>
      <c r="BV424" s="169">
        <f t="shared" si="3956"/>
        <v>0</v>
      </c>
      <c r="BW424" s="60"/>
      <c r="BX424" s="60"/>
      <c r="BY424" s="60"/>
      <c r="BZ424" s="60"/>
      <c r="CA424" s="60"/>
      <c r="CB424" s="60"/>
      <c r="CC424" s="60"/>
      <c r="CD424" s="60"/>
      <c r="CE424" s="60"/>
      <c r="CF424" s="60"/>
      <c r="CG424" s="61"/>
      <c r="CH424" s="60"/>
      <c r="CI424" s="60"/>
      <c r="CJ424" s="60"/>
      <c r="CK424" s="60"/>
      <c r="CL424" s="60"/>
      <c r="CM424" s="60"/>
      <c r="CN424" s="60"/>
      <c r="CO424" s="60"/>
      <c r="CP424" s="60"/>
      <c r="CQ424" s="60"/>
      <c r="CR424" s="60"/>
      <c r="CS424" s="60"/>
      <c r="CT424" s="60"/>
      <c r="CU424" s="110"/>
      <c r="CV424" s="173"/>
      <c r="CW424" s="169">
        <f t="shared" si="3957"/>
        <v>0</v>
      </c>
      <c r="CX424" s="60"/>
      <c r="CY424" s="60"/>
      <c r="CZ424" s="60"/>
      <c r="DA424" s="60"/>
      <c r="DB424" s="60"/>
      <c r="DC424" s="60"/>
      <c r="DD424" s="60"/>
      <c r="DE424" s="60"/>
      <c r="DF424" s="60"/>
      <c r="DG424" s="60"/>
      <c r="DH424" s="61"/>
      <c r="DI424" s="60"/>
      <c r="DJ424" s="60"/>
      <c r="DK424" s="60"/>
      <c r="DL424" s="110"/>
      <c r="DM424" s="169">
        <f t="shared" si="3958"/>
        <v>0</v>
      </c>
      <c r="DN424" s="60"/>
      <c r="DO424" s="60"/>
      <c r="DP424" s="60"/>
      <c r="DQ424" s="60"/>
      <c r="DR424" s="60"/>
      <c r="DS424" s="60"/>
      <c r="DT424" s="60"/>
      <c r="DU424" s="60"/>
      <c r="DV424" s="60"/>
      <c r="DW424" s="60"/>
      <c r="DX424" s="61"/>
      <c r="DY424" s="60"/>
      <c r="DZ424" s="60"/>
      <c r="EA424" s="60"/>
      <c r="EB424" s="110"/>
      <c r="EC424" s="169">
        <f t="shared" si="3959"/>
        <v>0</v>
      </c>
      <c r="ED424" s="60"/>
      <c r="EE424" s="60"/>
      <c r="EF424" s="60"/>
      <c r="EG424" s="60"/>
      <c r="EH424" s="60"/>
      <c r="EI424" s="60"/>
      <c r="EJ424" s="60"/>
      <c r="EK424" s="60"/>
      <c r="EL424" s="60"/>
      <c r="EM424" s="60"/>
      <c r="EN424" s="61"/>
      <c r="EO424" s="60"/>
      <c r="EP424" s="60"/>
      <c r="EQ424" s="60"/>
      <c r="ER424" s="110"/>
      <c r="ES424" s="169">
        <f t="shared" si="3960"/>
        <v>0</v>
      </c>
      <c r="ET424" s="60"/>
      <c r="EU424" s="60"/>
      <c r="EV424" s="60"/>
      <c r="EW424" s="60"/>
      <c r="EX424" s="60"/>
      <c r="EY424" s="60"/>
      <c r="EZ424" s="60"/>
      <c r="FA424" s="60"/>
      <c r="FB424" s="60"/>
      <c r="FC424" s="60"/>
      <c r="FD424" s="61"/>
      <c r="FE424" s="60"/>
      <c r="FF424" s="60"/>
      <c r="FG424" s="60"/>
      <c r="FH424" s="110"/>
      <c r="FI424" s="169">
        <f t="shared" si="3961"/>
        <v>0</v>
      </c>
      <c r="FJ424" s="60"/>
      <c r="FK424" s="60"/>
      <c r="FL424" s="60"/>
      <c r="FM424" s="60"/>
      <c r="FN424" s="60"/>
      <c r="FO424" s="60"/>
      <c r="FP424" s="60"/>
      <c r="FQ424" s="60"/>
      <c r="FR424" s="60"/>
      <c r="FS424" s="60"/>
      <c r="FT424" s="61"/>
      <c r="FU424" s="60"/>
      <c r="FV424" s="60"/>
      <c r="FW424" s="60"/>
      <c r="FX424" s="110"/>
      <c r="FY424" s="169">
        <f t="shared" si="3962"/>
        <v>0</v>
      </c>
      <c r="FZ424" s="60"/>
      <c r="GA424" s="60"/>
      <c r="GB424" s="60"/>
      <c r="GC424" s="60"/>
      <c r="GD424" s="60"/>
      <c r="GE424" s="60"/>
      <c r="GF424" s="60"/>
      <c r="GG424" s="60"/>
      <c r="GH424" s="60"/>
      <c r="GI424" s="60"/>
      <c r="GJ424" s="61"/>
      <c r="GK424" s="60"/>
      <c r="GL424" s="60"/>
      <c r="GM424" s="60"/>
      <c r="GN424" s="110"/>
      <c r="GO424" s="169">
        <f t="shared" si="3963"/>
        <v>0</v>
      </c>
      <c r="GP424" s="60"/>
      <c r="GQ424" s="60"/>
      <c r="GR424" s="60"/>
      <c r="GS424" s="60"/>
      <c r="GT424" s="60"/>
      <c r="GU424" s="60"/>
      <c r="GV424" s="60"/>
      <c r="GW424" s="60"/>
      <c r="GX424" s="60"/>
      <c r="GY424" s="60"/>
      <c r="GZ424" s="61"/>
      <c r="HA424" s="60"/>
      <c r="HB424" s="60"/>
      <c r="HC424" s="60"/>
      <c r="HD424" s="60"/>
      <c r="HE424" s="60"/>
      <c r="HF424" s="60"/>
      <c r="HG424" s="60"/>
      <c r="HH424" s="60"/>
      <c r="HI424" s="60"/>
      <c r="HJ424" s="60"/>
      <c r="HK424" s="60"/>
      <c r="HL424" s="60"/>
      <c r="HM424" s="60"/>
      <c r="HN424" s="110"/>
      <c r="HO424" s="172"/>
      <c r="HP424" s="173"/>
      <c r="HQ424" s="169">
        <f t="shared" si="3964"/>
        <v>0</v>
      </c>
      <c r="HR424" s="60"/>
      <c r="HS424" s="60"/>
      <c r="HT424" s="60"/>
      <c r="HU424" s="60"/>
      <c r="HV424" s="60"/>
      <c r="HW424" s="60"/>
      <c r="HX424" s="60"/>
      <c r="HY424" s="60"/>
      <c r="HZ424" s="60"/>
      <c r="IA424" s="60"/>
      <c r="IB424" s="61"/>
      <c r="IC424" s="60"/>
      <c r="ID424" s="60"/>
      <c r="IE424" s="60"/>
      <c r="IF424" s="110"/>
      <c r="IG424" s="169">
        <f t="shared" si="3965"/>
        <v>0</v>
      </c>
      <c r="IH424" s="60"/>
      <c r="II424" s="60"/>
      <c r="IJ424" s="60"/>
      <c r="IK424" s="60"/>
      <c r="IL424" s="60"/>
      <c r="IM424" s="60"/>
      <c r="IN424" s="60"/>
      <c r="IO424" s="60"/>
      <c r="IP424" s="60"/>
      <c r="IQ424" s="60"/>
      <c r="IR424" s="61"/>
      <c r="IS424" s="60"/>
      <c r="IT424" s="60"/>
      <c r="IU424" s="60"/>
      <c r="IV424" s="110"/>
      <c r="IW424" s="169">
        <f t="shared" si="3966"/>
        <v>0</v>
      </c>
      <c r="IX424" s="60"/>
      <c r="IY424" s="60"/>
      <c r="IZ424" s="60"/>
      <c r="JA424" s="60"/>
      <c r="JB424" s="60"/>
      <c r="JC424" s="60"/>
      <c r="JD424" s="60"/>
      <c r="JE424" s="60"/>
      <c r="JF424" s="60"/>
      <c r="JG424" s="60"/>
      <c r="JH424" s="61"/>
      <c r="JI424" s="60"/>
      <c r="JJ424" s="60"/>
      <c r="JK424" s="60"/>
      <c r="JL424" s="110"/>
      <c r="JM424" s="169">
        <f t="shared" si="3967"/>
        <v>0</v>
      </c>
      <c r="JN424" s="60"/>
      <c r="JO424" s="60"/>
      <c r="JP424" s="60"/>
      <c r="JQ424" s="60"/>
      <c r="JR424" s="60"/>
      <c r="JS424" s="60"/>
      <c r="JT424" s="60"/>
      <c r="JU424" s="60"/>
      <c r="JV424" s="60"/>
      <c r="JW424" s="60"/>
      <c r="JX424" s="61"/>
      <c r="JY424" s="60"/>
      <c r="JZ424" s="60"/>
      <c r="KA424" s="60"/>
      <c r="KB424" s="110"/>
      <c r="KC424" s="169">
        <f t="shared" si="3968"/>
        <v>0</v>
      </c>
      <c r="KD424" s="60"/>
      <c r="KE424" s="60"/>
      <c r="KF424" s="60"/>
      <c r="KG424" s="60"/>
      <c r="KH424" s="60"/>
      <c r="KI424" s="60"/>
      <c r="KJ424" s="60"/>
      <c r="KK424" s="60"/>
      <c r="KL424" s="60"/>
      <c r="KM424" s="60"/>
      <c r="KN424" s="61"/>
      <c r="KO424" s="60"/>
      <c r="KP424" s="60"/>
      <c r="KQ424" s="60"/>
      <c r="KR424" s="60"/>
      <c r="KS424" s="60"/>
      <c r="KT424" s="60"/>
      <c r="KU424" s="60"/>
      <c r="KV424" s="60"/>
      <c r="KW424" s="60"/>
      <c r="KX424" s="60"/>
      <c r="KY424" s="60"/>
      <c r="KZ424" s="60"/>
      <c r="LA424" s="60"/>
      <c r="LB424" s="110"/>
      <c r="LC424" s="173"/>
      <c r="LD424" s="169">
        <f t="shared" si="3969"/>
        <v>0</v>
      </c>
      <c r="LE424" s="60"/>
      <c r="LF424" s="60"/>
      <c r="LG424" s="60"/>
      <c r="LH424" s="60"/>
      <c r="LI424" s="60"/>
      <c r="LJ424" s="60"/>
      <c r="LK424" s="60"/>
      <c r="LL424" s="60"/>
      <c r="LM424" s="60"/>
      <c r="LN424" s="60"/>
      <c r="LO424" s="61"/>
      <c r="LP424" s="60"/>
      <c r="LQ424" s="60"/>
      <c r="LR424" s="60"/>
      <c r="LS424" s="110"/>
      <c r="LT424" s="169">
        <f t="shared" si="3970"/>
        <v>0</v>
      </c>
      <c r="LU424" s="60"/>
      <c r="LV424" s="60"/>
      <c r="LW424" s="60"/>
      <c r="LX424" s="60"/>
      <c r="LY424" s="60"/>
      <c r="LZ424" s="60"/>
      <c r="MA424" s="60"/>
      <c r="MB424" s="60"/>
      <c r="MC424" s="60"/>
      <c r="MD424" s="60"/>
      <c r="ME424" s="61"/>
      <c r="MF424" s="60"/>
      <c r="MG424" s="60"/>
      <c r="MH424" s="60"/>
      <c r="MI424" s="110"/>
      <c r="MJ424" s="169">
        <f t="shared" si="3971"/>
        <v>0</v>
      </c>
      <c r="MK424" s="60"/>
      <c r="ML424" s="60"/>
      <c r="MM424" s="60"/>
      <c r="MN424" s="60"/>
      <c r="MO424" s="60"/>
      <c r="MP424" s="60"/>
      <c r="MQ424" s="60"/>
      <c r="MR424" s="60"/>
      <c r="MS424" s="60"/>
      <c r="MT424" s="60"/>
      <c r="MU424" s="61"/>
      <c r="MV424" s="60"/>
      <c r="MW424" s="60"/>
      <c r="MX424" s="60"/>
      <c r="MY424" s="110"/>
      <c r="MZ424" s="169">
        <f t="shared" si="3972"/>
        <v>0</v>
      </c>
      <c r="NA424" s="60"/>
      <c r="NB424" s="60"/>
      <c r="NC424" s="60"/>
      <c r="ND424" s="60"/>
      <c r="NE424" s="60"/>
      <c r="NF424" s="60"/>
      <c r="NG424" s="60"/>
      <c r="NH424" s="60"/>
      <c r="NI424" s="60"/>
      <c r="NJ424" s="60"/>
      <c r="NK424" s="61"/>
      <c r="NL424" s="60"/>
      <c r="NM424" s="60"/>
      <c r="NN424" s="60"/>
      <c r="NO424" s="110"/>
      <c r="NP424" s="169">
        <f t="shared" si="3973"/>
        <v>0</v>
      </c>
      <c r="NQ424" s="60"/>
      <c r="NR424" s="60"/>
      <c r="NS424" s="60"/>
      <c r="NT424" s="60"/>
      <c r="NU424" s="60"/>
      <c r="NV424" s="60"/>
      <c r="NW424" s="60"/>
      <c r="NX424" s="60"/>
      <c r="NY424" s="60"/>
      <c r="NZ424" s="60"/>
      <c r="OA424" s="61"/>
      <c r="OB424" s="60"/>
      <c r="OC424" s="60"/>
      <c r="OD424" s="60"/>
      <c r="OE424" s="110"/>
      <c r="OF424" s="169">
        <f t="shared" si="3974"/>
        <v>0</v>
      </c>
      <c r="OG424" s="60"/>
      <c r="OH424" s="60"/>
      <c r="OI424" s="60"/>
      <c r="OJ424" s="60"/>
      <c r="OK424" s="60"/>
      <c r="OL424" s="60"/>
      <c r="OM424" s="60"/>
      <c r="ON424" s="60"/>
      <c r="OO424" s="60"/>
      <c r="OP424" s="60"/>
      <c r="OQ424" s="61"/>
      <c r="OR424" s="60"/>
      <c r="OS424" s="60"/>
      <c r="OT424" s="60"/>
      <c r="OU424" s="110"/>
      <c r="OV424" s="169">
        <f t="shared" si="3975"/>
        <v>0</v>
      </c>
      <c r="OW424" s="60"/>
      <c r="OX424" s="60"/>
      <c r="OY424" s="60"/>
      <c r="OZ424" s="60"/>
      <c r="PA424" s="60"/>
      <c r="PB424" s="60"/>
      <c r="PC424" s="60"/>
      <c r="PD424" s="60"/>
      <c r="PE424" s="60"/>
      <c r="PF424" s="60"/>
      <c r="PG424" s="61"/>
      <c r="PH424" s="60"/>
      <c r="PI424" s="60"/>
      <c r="PJ424" s="60"/>
      <c r="PK424" s="110"/>
      <c r="PL424" s="169">
        <f t="shared" si="3976"/>
        <v>0</v>
      </c>
      <c r="PM424" s="60"/>
      <c r="PN424" s="60"/>
      <c r="PO424" s="60"/>
      <c r="PP424" s="60"/>
      <c r="PQ424" s="60"/>
      <c r="PR424" s="60"/>
      <c r="PS424" s="60"/>
      <c r="PT424" s="60"/>
      <c r="PU424" s="60"/>
      <c r="PV424" s="60"/>
      <c r="PW424" s="61"/>
      <c r="PX424" s="60"/>
      <c r="PY424" s="60"/>
      <c r="PZ424" s="60"/>
      <c r="QA424" s="110"/>
      <c r="QB424" s="169">
        <f t="shared" si="3977"/>
        <v>0</v>
      </c>
      <c r="QC424" s="60"/>
      <c r="QD424" s="60"/>
      <c r="QE424" s="60"/>
      <c r="QF424" s="60"/>
      <c r="QG424" s="60"/>
      <c r="QH424" s="60"/>
      <c r="QI424" s="60"/>
      <c r="QJ424" s="60"/>
      <c r="QK424" s="60"/>
      <c r="QL424" s="60"/>
      <c r="QM424" s="61"/>
      <c r="QN424" s="60"/>
      <c r="QO424" s="60"/>
      <c r="QP424" s="60"/>
      <c r="QQ424" s="110"/>
      <c r="QR424" s="169">
        <f t="shared" si="3978"/>
        <v>0</v>
      </c>
      <c r="QS424" s="60"/>
      <c r="QT424" s="60"/>
      <c r="QU424" s="60"/>
      <c r="QV424" s="60"/>
      <c r="QW424" s="60"/>
      <c r="QX424" s="60"/>
      <c r="QY424" s="60"/>
      <c r="QZ424" s="60"/>
      <c r="RA424" s="60"/>
      <c r="RB424" s="60"/>
      <c r="RC424" s="61"/>
      <c r="RD424" s="60"/>
      <c r="RE424" s="60"/>
      <c r="RF424" s="60"/>
      <c r="RG424" s="60"/>
      <c r="RH424" s="60"/>
      <c r="RI424" s="60"/>
      <c r="RJ424" s="60"/>
      <c r="RK424" s="60"/>
      <c r="RL424" s="60"/>
      <c r="RM424" s="60"/>
      <c r="RN424" s="60"/>
      <c r="RO424" s="60"/>
      <c r="RP424" s="60"/>
      <c r="RQ424" s="110"/>
      <c r="RR424" s="173"/>
      <c r="RS424" s="169">
        <f t="shared" si="3979"/>
        <v>0</v>
      </c>
      <c r="RT424" s="60"/>
      <c r="RU424" s="60"/>
      <c r="RV424" s="60"/>
      <c r="RW424" s="60"/>
      <c r="RX424" s="60"/>
      <c r="RY424" s="60"/>
      <c r="RZ424" s="60"/>
      <c r="SA424" s="60"/>
      <c r="SB424" s="60"/>
      <c r="SC424" s="60"/>
      <c r="SD424" s="61"/>
      <c r="SE424" s="60"/>
      <c r="SF424" s="60"/>
      <c r="SG424" s="60"/>
      <c r="SH424" s="110"/>
      <c r="SI424" s="169">
        <f t="shared" si="3980"/>
        <v>0</v>
      </c>
      <c r="SJ424" s="60"/>
      <c r="SK424" s="60"/>
      <c r="SL424" s="60"/>
      <c r="SM424" s="60"/>
      <c r="SN424" s="60"/>
      <c r="SO424" s="60"/>
      <c r="SP424" s="60"/>
      <c r="SQ424" s="60"/>
      <c r="SR424" s="60"/>
      <c r="SS424" s="60"/>
      <c r="ST424" s="61"/>
      <c r="SU424" s="60"/>
      <c r="SV424" s="60"/>
      <c r="SW424" s="60"/>
      <c r="SX424" s="110"/>
      <c r="SY424" s="169">
        <f t="shared" si="3981"/>
        <v>0</v>
      </c>
      <c r="SZ424" s="60"/>
      <c r="TA424" s="60"/>
      <c r="TB424" s="60"/>
      <c r="TC424" s="60"/>
      <c r="TD424" s="60"/>
      <c r="TE424" s="60"/>
      <c r="TF424" s="60"/>
      <c r="TG424" s="60"/>
      <c r="TH424" s="60"/>
      <c r="TI424" s="60"/>
      <c r="TJ424" s="61"/>
      <c r="TK424" s="60"/>
      <c r="TL424" s="60"/>
      <c r="TM424" s="60"/>
      <c r="TN424" s="110"/>
      <c r="TO424" s="169">
        <f t="shared" si="3982"/>
        <v>0</v>
      </c>
      <c r="TP424" s="60"/>
      <c r="TQ424" s="60"/>
      <c r="TR424" s="60"/>
      <c r="TS424" s="60"/>
      <c r="TT424" s="60"/>
      <c r="TU424" s="60"/>
      <c r="TV424" s="60"/>
      <c r="TW424" s="60"/>
      <c r="TX424" s="60"/>
      <c r="TY424" s="60"/>
      <c r="TZ424" s="61"/>
      <c r="UA424" s="60"/>
      <c r="UB424" s="60"/>
      <c r="UC424" s="60"/>
      <c r="UD424" s="110"/>
      <c r="UE424" s="169">
        <f t="shared" si="3983"/>
        <v>0</v>
      </c>
      <c r="UF424" s="60"/>
      <c r="UG424" s="60"/>
      <c r="UH424" s="60"/>
      <c r="UI424" s="60"/>
      <c r="UJ424" s="60"/>
      <c r="UK424" s="60"/>
      <c r="UL424" s="60"/>
      <c r="UM424" s="60"/>
      <c r="UN424" s="60"/>
      <c r="UO424" s="60"/>
      <c r="UP424" s="61"/>
      <c r="UQ424" s="60"/>
      <c r="UR424" s="60"/>
      <c r="US424" s="60"/>
      <c r="UT424" s="60"/>
      <c r="UU424" s="60"/>
      <c r="UV424" s="60"/>
      <c r="UW424" s="60"/>
      <c r="UX424" s="60"/>
      <c r="UY424" s="60"/>
      <c r="UZ424" s="60"/>
      <c r="VA424" s="60"/>
      <c r="VB424" s="60"/>
      <c r="VC424" s="60"/>
      <c r="VD424" s="110"/>
      <c r="VE424" s="10" t="str">
        <f t="shared" si="3632"/>
        <v>-</v>
      </c>
    </row>
    <row r="425" spans="1:577" ht="20.149999999999999" customHeight="1">
      <c r="A425" s="40"/>
      <c r="B425" s="40"/>
      <c r="C425" s="41">
        <v>23046</v>
      </c>
      <c r="D425" s="42" t="s">
        <v>364</v>
      </c>
      <c r="E425" s="193">
        <f t="shared" si="3951"/>
        <v>0</v>
      </c>
      <c r="F425" s="194"/>
      <c r="G425" s="194"/>
      <c r="H425" s="195"/>
      <c r="I425" s="229"/>
      <c r="J425" s="241">
        <f t="shared" si="3952"/>
        <v>0</v>
      </c>
      <c r="K425" s="61"/>
      <c r="L425" s="60"/>
      <c r="M425" s="60"/>
      <c r="N425" s="60"/>
      <c r="O425" s="60"/>
      <c r="P425" s="60"/>
      <c r="Q425" s="60"/>
      <c r="R425" s="60"/>
      <c r="S425" s="60"/>
      <c r="T425" s="60"/>
      <c r="U425" s="61"/>
      <c r="V425" s="60"/>
      <c r="W425" s="60"/>
      <c r="X425" s="60"/>
      <c r="Y425" s="110"/>
      <c r="Z425" s="169">
        <f t="shared" si="3953"/>
        <v>0</v>
      </c>
      <c r="AA425" s="60"/>
      <c r="AB425" s="60"/>
      <c r="AC425" s="60"/>
      <c r="AD425" s="60"/>
      <c r="AE425" s="60"/>
      <c r="AF425" s="60"/>
      <c r="AG425" s="60"/>
      <c r="AH425" s="60"/>
      <c r="AI425" s="60"/>
      <c r="AJ425" s="60"/>
      <c r="AK425" s="61"/>
      <c r="AL425" s="60"/>
      <c r="AM425" s="60"/>
      <c r="AN425" s="60"/>
      <c r="AO425" s="110"/>
      <c r="AP425" s="169">
        <f t="shared" si="3954"/>
        <v>0</v>
      </c>
      <c r="AQ425" s="60"/>
      <c r="AR425" s="60"/>
      <c r="AS425" s="60"/>
      <c r="AT425" s="60"/>
      <c r="AU425" s="60"/>
      <c r="AV425" s="60"/>
      <c r="AW425" s="60"/>
      <c r="AX425" s="60"/>
      <c r="AY425" s="60"/>
      <c r="AZ425" s="60"/>
      <c r="BA425" s="61"/>
      <c r="BB425" s="60"/>
      <c r="BC425" s="60"/>
      <c r="BD425" s="60"/>
      <c r="BE425" s="110"/>
      <c r="BF425" s="169">
        <f t="shared" si="3955"/>
        <v>0</v>
      </c>
      <c r="BG425" s="60"/>
      <c r="BH425" s="60"/>
      <c r="BI425" s="60"/>
      <c r="BJ425" s="60"/>
      <c r="BK425" s="60"/>
      <c r="BL425" s="60"/>
      <c r="BM425" s="60"/>
      <c r="BN425" s="60"/>
      <c r="BO425" s="60"/>
      <c r="BP425" s="60"/>
      <c r="BQ425" s="61"/>
      <c r="BR425" s="60"/>
      <c r="BS425" s="60"/>
      <c r="BT425" s="60"/>
      <c r="BU425" s="110"/>
      <c r="BV425" s="169">
        <f t="shared" si="3956"/>
        <v>0</v>
      </c>
      <c r="BW425" s="60"/>
      <c r="BX425" s="60"/>
      <c r="BY425" s="60"/>
      <c r="BZ425" s="60"/>
      <c r="CA425" s="60"/>
      <c r="CB425" s="60"/>
      <c r="CC425" s="60"/>
      <c r="CD425" s="60"/>
      <c r="CE425" s="60"/>
      <c r="CF425" s="60"/>
      <c r="CG425" s="61"/>
      <c r="CH425" s="60"/>
      <c r="CI425" s="60"/>
      <c r="CJ425" s="60"/>
      <c r="CK425" s="60"/>
      <c r="CL425" s="60"/>
      <c r="CM425" s="60"/>
      <c r="CN425" s="60"/>
      <c r="CO425" s="60"/>
      <c r="CP425" s="60"/>
      <c r="CQ425" s="60"/>
      <c r="CR425" s="60"/>
      <c r="CS425" s="60"/>
      <c r="CT425" s="60"/>
      <c r="CU425" s="110"/>
      <c r="CV425" s="173"/>
      <c r="CW425" s="169">
        <f t="shared" si="3957"/>
        <v>0</v>
      </c>
      <c r="CX425" s="60"/>
      <c r="CY425" s="60"/>
      <c r="CZ425" s="60"/>
      <c r="DA425" s="60"/>
      <c r="DB425" s="60"/>
      <c r="DC425" s="60"/>
      <c r="DD425" s="60"/>
      <c r="DE425" s="60"/>
      <c r="DF425" s="60"/>
      <c r="DG425" s="60"/>
      <c r="DH425" s="61"/>
      <c r="DI425" s="60"/>
      <c r="DJ425" s="60"/>
      <c r="DK425" s="60"/>
      <c r="DL425" s="110"/>
      <c r="DM425" s="169">
        <f t="shared" si="3958"/>
        <v>0</v>
      </c>
      <c r="DN425" s="60"/>
      <c r="DO425" s="60"/>
      <c r="DP425" s="60"/>
      <c r="DQ425" s="60"/>
      <c r="DR425" s="60"/>
      <c r="DS425" s="60"/>
      <c r="DT425" s="60"/>
      <c r="DU425" s="60"/>
      <c r="DV425" s="60"/>
      <c r="DW425" s="60"/>
      <c r="DX425" s="61"/>
      <c r="DY425" s="60"/>
      <c r="DZ425" s="60"/>
      <c r="EA425" s="60"/>
      <c r="EB425" s="110"/>
      <c r="EC425" s="169">
        <f t="shared" si="3959"/>
        <v>0</v>
      </c>
      <c r="ED425" s="60"/>
      <c r="EE425" s="60"/>
      <c r="EF425" s="60"/>
      <c r="EG425" s="60"/>
      <c r="EH425" s="60"/>
      <c r="EI425" s="60"/>
      <c r="EJ425" s="60"/>
      <c r="EK425" s="60"/>
      <c r="EL425" s="60"/>
      <c r="EM425" s="60"/>
      <c r="EN425" s="61"/>
      <c r="EO425" s="60"/>
      <c r="EP425" s="60"/>
      <c r="EQ425" s="60"/>
      <c r="ER425" s="110"/>
      <c r="ES425" s="169">
        <f t="shared" si="3960"/>
        <v>0</v>
      </c>
      <c r="ET425" s="60"/>
      <c r="EU425" s="60"/>
      <c r="EV425" s="60"/>
      <c r="EW425" s="60"/>
      <c r="EX425" s="60"/>
      <c r="EY425" s="60"/>
      <c r="EZ425" s="60"/>
      <c r="FA425" s="60"/>
      <c r="FB425" s="60"/>
      <c r="FC425" s="60"/>
      <c r="FD425" s="61"/>
      <c r="FE425" s="60"/>
      <c r="FF425" s="60"/>
      <c r="FG425" s="60"/>
      <c r="FH425" s="110"/>
      <c r="FI425" s="169">
        <f t="shared" si="3961"/>
        <v>0</v>
      </c>
      <c r="FJ425" s="60"/>
      <c r="FK425" s="60"/>
      <c r="FL425" s="60"/>
      <c r="FM425" s="60"/>
      <c r="FN425" s="60"/>
      <c r="FO425" s="60"/>
      <c r="FP425" s="60"/>
      <c r="FQ425" s="60"/>
      <c r="FR425" s="60"/>
      <c r="FS425" s="60"/>
      <c r="FT425" s="61"/>
      <c r="FU425" s="60"/>
      <c r="FV425" s="60"/>
      <c r="FW425" s="60"/>
      <c r="FX425" s="110"/>
      <c r="FY425" s="169">
        <f t="shared" si="3962"/>
        <v>0</v>
      </c>
      <c r="FZ425" s="60"/>
      <c r="GA425" s="60"/>
      <c r="GB425" s="60"/>
      <c r="GC425" s="60"/>
      <c r="GD425" s="60"/>
      <c r="GE425" s="60"/>
      <c r="GF425" s="60"/>
      <c r="GG425" s="60"/>
      <c r="GH425" s="60"/>
      <c r="GI425" s="60"/>
      <c r="GJ425" s="61"/>
      <c r="GK425" s="60"/>
      <c r="GL425" s="60"/>
      <c r="GM425" s="60"/>
      <c r="GN425" s="110"/>
      <c r="GO425" s="169">
        <f t="shared" si="3963"/>
        <v>0</v>
      </c>
      <c r="GP425" s="60"/>
      <c r="GQ425" s="60"/>
      <c r="GR425" s="60"/>
      <c r="GS425" s="60"/>
      <c r="GT425" s="60"/>
      <c r="GU425" s="60"/>
      <c r="GV425" s="60"/>
      <c r="GW425" s="60"/>
      <c r="GX425" s="60"/>
      <c r="GY425" s="60"/>
      <c r="GZ425" s="61"/>
      <c r="HA425" s="60"/>
      <c r="HB425" s="60"/>
      <c r="HC425" s="60"/>
      <c r="HD425" s="60"/>
      <c r="HE425" s="60"/>
      <c r="HF425" s="60"/>
      <c r="HG425" s="60"/>
      <c r="HH425" s="60"/>
      <c r="HI425" s="60"/>
      <c r="HJ425" s="60"/>
      <c r="HK425" s="60"/>
      <c r="HL425" s="60"/>
      <c r="HM425" s="60"/>
      <c r="HN425" s="110"/>
      <c r="HO425" s="172"/>
      <c r="HP425" s="173"/>
      <c r="HQ425" s="169">
        <f t="shared" si="3964"/>
        <v>0</v>
      </c>
      <c r="HR425" s="60"/>
      <c r="HS425" s="60"/>
      <c r="HT425" s="60"/>
      <c r="HU425" s="60"/>
      <c r="HV425" s="60"/>
      <c r="HW425" s="60"/>
      <c r="HX425" s="60"/>
      <c r="HY425" s="60"/>
      <c r="HZ425" s="60"/>
      <c r="IA425" s="60"/>
      <c r="IB425" s="61"/>
      <c r="IC425" s="60"/>
      <c r="ID425" s="60"/>
      <c r="IE425" s="60"/>
      <c r="IF425" s="110"/>
      <c r="IG425" s="169">
        <f t="shared" si="3965"/>
        <v>0</v>
      </c>
      <c r="IH425" s="60"/>
      <c r="II425" s="60"/>
      <c r="IJ425" s="60"/>
      <c r="IK425" s="60"/>
      <c r="IL425" s="60"/>
      <c r="IM425" s="60"/>
      <c r="IN425" s="60"/>
      <c r="IO425" s="60"/>
      <c r="IP425" s="60"/>
      <c r="IQ425" s="60"/>
      <c r="IR425" s="61"/>
      <c r="IS425" s="60"/>
      <c r="IT425" s="60"/>
      <c r="IU425" s="60"/>
      <c r="IV425" s="110"/>
      <c r="IW425" s="169">
        <f t="shared" si="3966"/>
        <v>0</v>
      </c>
      <c r="IX425" s="60"/>
      <c r="IY425" s="60"/>
      <c r="IZ425" s="60"/>
      <c r="JA425" s="60"/>
      <c r="JB425" s="60"/>
      <c r="JC425" s="60"/>
      <c r="JD425" s="60"/>
      <c r="JE425" s="60"/>
      <c r="JF425" s="60"/>
      <c r="JG425" s="60"/>
      <c r="JH425" s="61"/>
      <c r="JI425" s="60"/>
      <c r="JJ425" s="60"/>
      <c r="JK425" s="60"/>
      <c r="JL425" s="110"/>
      <c r="JM425" s="169">
        <f t="shared" si="3967"/>
        <v>0</v>
      </c>
      <c r="JN425" s="60"/>
      <c r="JO425" s="60"/>
      <c r="JP425" s="60"/>
      <c r="JQ425" s="60"/>
      <c r="JR425" s="60"/>
      <c r="JS425" s="60"/>
      <c r="JT425" s="60"/>
      <c r="JU425" s="60"/>
      <c r="JV425" s="60"/>
      <c r="JW425" s="60"/>
      <c r="JX425" s="61"/>
      <c r="JY425" s="60"/>
      <c r="JZ425" s="60"/>
      <c r="KA425" s="60"/>
      <c r="KB425" s="110"/>
      <c r="KC425" s="169">
        <f t="shared" si="3968"/>
        <v>0</v>
      </c>
      <c r="KD425" s="60"/>
      <c r="KE425" s="60"/>
      <c r="KF425" s="60"/>
      <c r="KG425" s="60"/>
      <c r="KH425" s="60"/>
      <c r="KI425" s="60"/>
      <c r="KJ425" s="60"/>
      <c r="KK425" s="60"/>
      <c r="KL425" s="60"/>
      <c r="KM425" s="60"/>
      <c r="KN425" s="61"/>
      <c r="KO425" s="60"/>
      <c r="KP425" s="60"/>
      <c r="KQ425" s="60"/>
      <c r="KR425" s="60"/>
      <c r="KS425" s="60"/>
      <c r="KT425" s="60"/>
      <c r="KU425" s="60"/>
      <c r="KV425" s="60"/>
      <c r="KW425" s="60"/>
      <c r="KX425" s="60"/>
      <c r="KY425" s="60"/>
      <c r="KZ425" s="60"/>
      <c r="LA425" s="60"/>
      <c r="LB425" s="110"/>
      <c r="LC425" s="173"/>
      <c r="LD425" s="169">
        <f t="shared" si="3969"/>
        <v>0</v>
      </c>
      <c r="LE425" s="60"/>
      <c r="LF425" s="60"/>
      <c r="LG425" s="60"/>
      <c r="LH425" s="60"/>
      <c r="LI425" s="60"/>
      <c r="LJ425" s="60"/>
      <c r="LK425" s="60"/>
      <c r="LL425" s="60"/>
      <c r="LM425" s="60"/>
      <c r="LN425" s="60"/>
      <c r="LO425" s="61"/>
      <c r="LP425" s="60"/>
      <c r="LQ425" s="60"/>
      <c r="LR425" s="60"/>
      <c r="LS425" s="110"/>
      <c r="LT425" s="169">
        <f t="shared" si="3970"/>
        <v>0</v>
      </c>
      <c r="LU425" s="60"/>
      <c r="LV425" s="60"/>
      <c r="LW425" s="60"/>
      <c r="LX425" s="60"/>
      <c r="LY425" s="60"/>
      <c r="LZ425" s="60"/>
      <c r="MA425" s="60"/>
      <c r="MB425" s="60"/>
      <c r="MC425" s="60"/>
      <c r="MD425" s="60"/>
      <c r="ME425" s="61"/>
      <c r="MF425" s="60"/>
      <c r="MG425" s="60"/>
      <c r="MH425" s="60"/>
      <c r="MI425" s="110"/>
      <c r="MJ425" s="169">
        <f t="shared" si="3971"/>
        <v>0</v>
      </c>
      <c r="MK425" s="60"/>
      <c r="ML425" s="60"/>
      <c r="MM425" s="60"/>
      <c r="MN425" s="60"/>
      <c r="MO425" s="60"/>
      <c r="MP425" s="60"/>
      <c r="MQ425" s="60"/>
      <c r="MR425" s="60"/>
      <c r="MS425" s="60"/>
      <c r="MT425" s="60"/>
      <c r="MU425" s="61"/>
      <c r="MV425" s="60"/>
      <c r="MW425" s="60"/>
      <c r="MX425" s="60"/>
      <c r="MY425" s="110"/>
      <c r="MZ425" s="169">
        <f t="shared" si="3972"/>
        <v>0</v>
      </c>
      <c r="NA425" s="60"/>
      <c r="NB425" s="60"/>
      <c r="NC425" s="60"/>
      <c r="ND425" s="60"/>
      <c r="NE425" s="60"/>
      <c r="NF425" s="60"/>
      <c r="NG425" s="60"/>
      <c r="NH425" s="60"/>
      <c r="NI425" s="60"/>
      <c r="NJ425" s="60"/>
      <c r="NK425" s="61"/>
      <c r="NL425" s="60"/>
      <c r="NM425" s="60"/>
      <c r="NN425" s="60"/>
      <c r="NO425" s="110"/>
      <c r="NP425" s="169">
        <f t="shared" si="3973"/>
        <v>0</v>
      </c>
      <c r="NQ425" s="60"/>
      <c r="NR425" s="60"/>
      <c r="NS425" s="60"/>
      <c r="NT425" s="60"/>
      <c r="NU425" s="60"/>
      <c r="NV425" s="60"/>
      <c r="NW425" s="60"/>
      <c r="NX425" s="60"/>
      <c r="NY425" s="60"/>
      <c r="NZ425" s="60"/>
      <c r="OA425" s="61"/>
      <c r="OB425" s="60"/>
      <c r="OC425" s="60"/>
      <c r="OD425" s="60"/>
      <c r="OE425" s="110"/>
      <c r="OF425" s="169">
        <f t="shared" si="3974"/>
        <v>0</v>
      </c>
      <c r="OG425" s="60"/>
      <c r="OH425" s="60"/>
      <c r="OI425" s="60"/>
      <c r="OJ425" s="60"/>
      <c r="OK425" s="60"/>
      <c r="OL425" s="60"/>
      <c r="OM425" s="60"/>
      <c r="ON425" s="60"/>
      <c r="OO425" s="60"/>
      <c r="OP425" s="60"/>
      <c r="OQ425" s="61"/>
      <c r="OR425" s="60"/>
      <c r="OS425" s="60"/>
      <c r="OT425" s="60"/>
      <c r="OU425" s="110"/>
      <c r="OV425" s="169">
        <f t="shared" si="3975"/>
        <v>0</v>
      </c>
      <c r="OW425" s="60"/>
      <c r="OX425" s="60"/>
      <c r="OY425" s="60"/>
      <c r="OZ425" s="60"/>
      <c r="PA425" s="60"/>
      <c r="PB425" s="60"/>
      <c r="PC425" s="60"/>
      <c r="PD425" s="60"/>
      <c r="PE425" s="60"/>
      <c r="PF425" s="60"/>
      <c r="PG425" s="61"/>
      <c r="PH425" s="60"/>
      <c r="PI425" s="60"/>
      <c r="PJ425" s="60"/>
      <c r="PK425" s="110"/>
      <c r="PL425" s="169">
        <f t="shared" si="3976"/>
        <v>0</v>
      </c>
      <c r="PM425" s="60"/>
      <c r="PN425" s="60"/>
      <c r="PO425" s="60"/>
      <c r="PP425" s="60"/>
      <c r="PQ425" s="60"/>
      <c r="PR425" s="60"/>
      <c r="PS425" s="60"/>
      <c r="PT425" s="60"/>
      <c r="PU425" s="60"/>
      <c r="PV425" s="60"/>
      <c r="PW425" s="61"/>
      <c r="PX425" s="60"/>
      <c r="PY425" s="60"/>
      <c r="PZ425" s="60"/>
      <c r="QA425" s="110"/>
      <c r="QB425" s="169">
        <f t="shared" si="3977"/>
        <v>0</v>
      </c>
      <c r="QC425" s="60"/>
      <c r="QD425" s="60"/>
      <c r="QE425" s="60"/>
      <c r="QF425" s="60"/>
      <c r="QG425" s="60"/>
      <c r="QH425" s="60"/>
      <c r="QI425" s="60"/>
      <c r="QJ425" s="60"/>
      <c r="QK425" s="60"/>
      <c r="QL425" s="60"/>
      <c r="QM425" s="61"/>
      <c r="QN425" s="60"/>
      <c r="QO425" s="60"/>
      <c r="QP425" s="60"/>
      <c r="QQ425" s="110"/>
      <c r="QR425" s="169">
        <f t="shared" si="3978"/>
        <v>0</v>
      </c>
      <c r="QS425" s="60"/>
      <c r="QT425" s="60"/>
      <c r="QU425" s="60"/>
      <c r="QV425" s="60"/>
      <c r="QW425" s="60"/>
      <c r="QX425" s="60"/>
      <c r="QY425" s="60"/>
      <c r="QZ425" s="60"/>
      <c r="RA425" s="60"/>
      <c r="RB425" s="60"/>
      <c r="RC425" s="61"/>
      <c r="RD425" s="60"/>
      <c r="RE425" s="60"/>
      <c r="RF425" s="60"/>
      <c r="RG425" s="60"/>
      <c r="RH425" s="60"/>
      <c r="RI425" s="60"/>
      <c r="RJ425" s="60"/>
      <c r="RK425" s="60"/>
      <c r="RL425" s="60"/>
      <c r="RM425" s="60"/>
      <c r="RN425" s="60"/>
      <c r="RO425" s="60"/>
      <c r="RP425" s="60"/>
      <c r="RQ425" s="110"/>
      <c r="RR425" s="173"/>
      <c r="RS425" s="169">
        <f t="shared" si="3979"/>
        <v>0</v>
      </c>
      <c r="RT425" s="60"/>
      <c r="RU425" s="60"/>
      <c r="RV425" s="60"/>
      <c r="RW425" s="60"/>
      <c r="RX425" s="60"/>
      <c r="RY425" s="60"/>
      <c r="RZ425" s="60"/>
      <c r="SA425" s="60"/>
      <c r="SB425" s="60"/>
      <c r="SC425" s="60"/>
      <c r="SD425" s="61"/>
      <c r="SE425" s="60"/>
      <c r="SF425" s="60"/>
      <c r="SG425" s="60"/>
      <c r="SH425" s="110"/>
      <c r="SI425" s="169">
        <f t="shared" si="3980"/>
        <v>0</v>
      </c>
      <c r="SJ425" s="60"/>
      <c r="SK425" s="60"/>
      <c r="SL425" s="60"/>
      <c r="SM425" s="60"/>
      <c r="SN425" s="60"/>
      <c r="SO425" s="60"/>
      <c r="SP425" s="60"/>
      <c r="SQ425" s="60"/>
      <c r="SR425" s="60"/>
      <c r="SS425" s="60"/>
      <c r="ST425" s="61"/>
      <c r="SU425" s="60"/>
      <c r="SV425" s="60"/>
      <c r="SW425" s="60"/>
      <c r="SX425" s="110"/>
      <c r="SY425" s="169">
        <f t="shared" si="3981"/>
        <v>0</v>
      </c>
      <c r="SZ425" s="60"/>
      <c r="TA425" s="60"/>
      <c r="TB425" s="60"/>
      <c r="TC425" s="60"/>
      <c r="TD425" s="60"/>
      <c r="TE425" s="60"/>
      <c r="TF425" s="60"/>
      <c r="TG425" s="60"/>
      <c r="TH425" s="60"/>
      <c r="TI425" s="60"/>
      <c r="TJ425" s="61"/>
      <c r="TK425" s="60"/>
      <c r="TL425" s="60"/>
      <c r="TM425" s="60"/>
      <c r="TN425" s="110"/>
      <c r="TO425" s="169">
        <f t="shared" si="3982"/>
        <v>0</v>
      </c>
      <c r="TP425" s="60"/>
      <c r="TQ425" s="60"/>
      <c r="TR425" s="60"/>
      <c r="TS425" s="60"/>
      <c r="TT425" s="60"/>
      <c r="TU425" s="60"/>
      <c r="TV425" s="60"/>
      <c r="TW425" s="60"/>
      <c r="TX425" s="60"/>
      <c r="TY425" s="60"/>
      <c r="TZ425" s="61"/>
      <c r="UA425" s="60"/>
      <c r="UB425" s="60"/>
      <c r="UC425" s="60"/>
      <c r="UD425" s="110"/>
      <c r="UE425" s="169">
        <f t="shared" si="3983"/>
        <v>0</v>
      </c>
      <c r="UF425" s="60"/>
      <c r="UG425" s="60"/>
      <c r="UH425" s="60"/>
      <c r="UI425" s="60"/>
      <c r="UJ425" s="60"/>
      <c r="UK425" s="60"/>
      <c r="UL425" s="60"/>
      <c r="UM425" s="60"/>
      <c r="UN425" s="60"/>
      <c r="UO425" s="60"/>
      <c r="UP425" s="61"/>
      <c r="UQ425" s="60"/>
      <c r="UR425" s="60"/>
      <c r="US425" s="60"/>
      <c r="UT425" s="60"/>
      <c r="UU425" s="60"/>
      <c r="UV425" s="60"/>
      <c r="UW425" s="60"/>
      <c r="UX425" s="60"/>
      <c r="UY425" s="60"/>
      <c r="UZ425" s="60"/>
      <c r="VA425" s="60"/>
      <c r="VB425" s="60"/>
      <c r="VC425" s="60"/>
      <c r="VD425" s="110"/>
      <c r="VE425" s="10" t="str">
        <f t="shared" si="3632"/>
        <v>-</v>
      </c>
    </row>
    <row r="426" spans="1:577" ht="20.149999999999999" customHeight="1">
      <c r="A426" s="40"/>
      <c r="B426" s="40"/>
      <c r="C426" s="41">
        <v>23047</v>
      </c>
      <c r="D426" s="42" t="s">
        <v>365</v>
      </c>
      <c r="E426" s="193">
        <f t="shared" si="3951"/>
        <v>0</v>
      </c>
      <c r="F426" s="194"/>
      <c r="G426" s="194"/>
      <c r="H426" s="195"/>
      <c r="I426" s="229"/>
      <c r="J426" s="241">
        <f t="shared" si="3952"/>
        <v>0</v>
      </c>
      <c r="K426" s="61"/>
      <c r="L426" s="60"/>
      <c r="M426" s="60"/>
      <c r="N426" s="60"/>
      <c r="O426" s="60"/>
      <c r="P426" s="60"/>
      <c r="Q426" s="60"/>
      <c r="R426" s="60"/>
      <c r="S426" s="60"/>
      <c r="T426" s="60"/>
      <c r="U426" s="61"/>
      <c r="V426" s="60"/>
      <c r="W426" s="60"/>
      <c r="X426" s="60"/>
      <c r="Y426" s="110"/>
      <c r="Z426" s="169">
        <f t="shared" si="3953"/>
        <v>0</v>
      </c>
      <c r="AA426" s="60"/>
      <c r="AB426" s="60"/>
      <c r="AC426" s="60"/>
      <c r="AD426" s="60"/>
      <c r="AE426" s="60"/>
      <c r="AF426" s="60"/>
      <c r="AG426" s="60"/>
      <c r="AH426" s="60"/>
      <c r="AI426" s="60"/>
      <c r="AJ426" s="60"/>
      <c r="AK426" s="61"/>
      <c r="AL426" s="60"/>
      <c r="AM426" s="60"/>
      <c r="AN426" s="60"/>
      <c r="AO426" s="110"/>
      <c r="AP426" s="169">
        <f t="shared" si="3954"/>
        <v>0</v>
      </c>
      <c r="AQ426" s="60"/>
      <c r="AR426" s="60"/>
      <c r="AS426" s="60"/>
      <c r="AT426" s="60"/>
      <c r="AU426" s="60"/>
      <c r="AV426" s="60"/>
      <c r="AW426" s="60"/>
      <c r="AX426" s="60"/>
      <c r="AY426" s="60"/>
      <c r="AZ426" s="60"/>
      <c r="BA426" s="61"/>
      <c r="BB426" s="60"/>
      <c r="BC426" s="60"/>
      <c r="BD426" s="60"/>
      <c r="BE426" s="110"/>
      <c r="BF426" s="169">
        <f t="shared" si="3955"/>
        <v>0</v>
      </c>
      <c r="BG426" s="60"/>
      <c r="BH426" s="60"/>
      <c r="BI426" s="60"/>
      <c r="BJ426" s="60"/>
      <c r="BK426" s="60"/>
      <c r="BL426" s="60"/>
      <c r="BM426" s="60"/>
      <c r="BN426" s="60"/>
      <c r="BO426" s="60"/>
      <c r="BP426" s="60"/>
      <c r="BQ426" s="61"/>
      <c r="BR426" s="60"/>
      <c r="BS426" s="60"/>
      <c r="BT426" s="60"/>
      <c r="BU426" s="110"/>
      <c r="BV426" s="169">
        <f t="shared" si="3956"/>
        <v>0</v>
      </c>
      <c r="BW426" s="60"/>
      <c r="BX426" s="60"/>
      <c r="BY426" s="60"/>
      <c r="BZ426" s="60"/>
      <c r="CA426" s="60"/>
      <c r="CB426" s="60"/>
      <c r="CC426" s="60"/>
      <c r="CD426" s="60"/>
      <c r="CE426" s="60"/>
      <c r="CF426" s="60"/>
      <c r="CG426" s="61"/>
      <c r="CH426" s="60"/>
      <c r="CI426" s="60"/>
      <c r="CJ426" s="60"/>
      <c r="CK426" s="60"/>
      <c r="CL426" s="60"/>
      <c r="CM426" s="60"/>
      <c r="CN426" s="60"/>
      <c r="CO426" s="60"/>
      <c r="CP426" s="60"/>
      <c r="CQ426" s="60"/>
      <c r="CR426" s="60"/>
      <c r="CS426" s="60"/>
      <c r="CT426" s="60"/>
      <c r="CU426" s="110"/>
      <c r="CV426" s="173"/>
      <c r="CW426" s="169">
        <f t="shared" si="3957"/>
        <v>0</v>
      </c>
      <c r="CX426" s="60"/>
      <c r="CY426" s="60"/>
      <c r="CZ426" s="60"/>
      <c r="DA426" s="60"/>
      <c r="DB426" s="60"/>
      <c r="DC426" s="60"/>
      <c r="DD426" s="60"/>
      <c r="DE426" s="60"/>
      <c r="DF426" s="60"/>
      <c r="DG426" s="60"/>
      <c r="DH426" s="61"/>
      <c r="DI426" s="60"/>
      <c r="DJ426" s="60"/>
      <c r="DK426" s="60"/>
      <c r="DL426" s="110"/>
      <c r="DM426" s="169">
        <f t="shared" si="3958"/>
        <v>0</v>
      </c>
      <c r="DN426" s="60"/>
      <c r="DO426" s="60"/>
      <c r="DP426" s="60"/>
      <c r="DQ426" s="60"/>
      <c r="DR426" s="60"/>
      <c r="DS426" s="60"/>
      <c r="DT426" s="60"/>
      <c r="DU426" s="60"/>
      <c r="DV426" s="60"/>
      <c r="DW426" s="60"/>
      <c r="DX426" s="61"/>
      <c r="DY426" s="60"/>
      <c r="DZ426" s="60"/>
      <c r="EA426" s="60"/>
      <c r="EB426" s="110"/>
      <c r="EC426" s="169">
        <f t="shared" si="3959"/>
        <v>0</v>
      </c>
      <c r="ED426" s="60"/>
      <c r="EE426" s="60"/>
      <c r="EF426" s="60"/>
      <c r="EG426" s="60"/>
      <c r="EH426" s="60"/>
      <c r="EI426" s="60"/>
      <c r="EJ426" s="60"/>
      <c r="EK426" s="60"/>
      <c r="EL426" s="60"/>
      <c r="EM426" s="60"/>
      <c r="EN426" s="61"/>
      <c r="EO426" s="60"/>
      <c r="EP426" s="60"/>
      <c r="EQ426" s="60"/>
      <c r="ER426" s="110"/>
      <c r="ES426" s="169">
        <f t="shared" si="3960"/>
        <v>0</v>
      </c>
      <c r="ET426" s="60"/>
      <c r="EU426" s="60"/>
      <c r="EV426" s="60"/>
      <c r="EW426" s="60"/>
      <c r="EX426" s="60"/>
      <c r="EY426" s="60"/>
      <c r="EZ426" s="60"/>
      <c r="FA426" s="60"/>
      <c r="FB426" s="60"/>
      <c r="FC426" s="60"/>
      <c r="FD426" s="61"/>
      <c r="FE426" s="60"/>
      <c r="FF426" s="60"/>
      <c r="FG426" s="60"/>
      <c r="FH426" s="110"/>
      <c r="FI426" s="169">
        <f t="shared" si="3961"/>
        <v>0</v>
      </c>
      <c r="FJ426" s="60"/>
      <c r="FK426" s="60"/>
      <c r="FL426" s="60"/>
      <c r="FM426" s="60"/>
      <c r="FN426" s="60"/>
      <c r="FO426" s="60"/>
      <c r="FP426" s="60"/>
      <c r="FQ426" s="60"/>
      <c r="FR426" s="60"/>
      <c r="FS426" s="60"/>
      <c r="FT426" s="61"/>
      <c r="FU426" s="60"/>
      <c r="FV426" s="60"/>
      <c r="FW426" s="60"/>
      <c r="FX426" s="110"/>
      <c r="FY426" s="169">
        <f t="shared" si="3962"/>
        <v>0</v>
      </c>
      <c r="FZ426" s="60"/>
      <c r="GA426" s="60"/>
      <c r="GB426" s="60"/>
      <c r="GC426" s="60"/>
      <c r="GD426" s="60"/>
      <c r="GE426" s="60"/>
      <c r="GF426" s="60"/>
      <c r="GG426" s="60"/>
      <c r="GH426" s="60"/>
      <c r="GI426" s="60"/>
      <c r="GJ426" s="61"/>
      <c r="GK426" s="60"/>
      <c r="GL426" s="60"/>
      <c r="GM426" s="60"/>
      <c r="GN426" s="110"/>
      <c r="GO426" s="169">
        <f t="shared" si="3963"/>
        <v>0</v>
      </c>
      <c r="GP426" s="60"/>
      <c r="GQ426" s="60"/>
      <c r="GR426" s="60"/>
      <c r="GS426" s="60"/>
      <c r="GT426" s="60"/>
      <c r="GU426" s="60"/>
      <c r="GV426" s="60"/>
      <c r="GW426" s="60"/>
      <c r="GX426" s="60"/>
      <c r="GY426" s="60"/>
      <c r="GZ426" s="61"/>
      <c r="HA426" s="60"/>
      <c r="HB426" s="60"/>
      <c r="HC426" s="60"/>
      <c r="HD426" s="60"/>
      <c r="HE426" s="60"/>
      <c r="HF426" s="60"/>
      <c r="HG426" s="60"/>
      <c r="HH426" s="60"/>
      <c r="HI426" s="60"/>
      <c r="HJ426" s="60"/>
      <c r="HK426" s="60"/>
      <c r="HL426" s="60"/>
      <c r="HM426" s="60"/>
      <c r="HN426" s="110"/>
      <c r="HO426" s="172"/>
      <c r="HP426" s="173"/>
      <c r="HQ426" s="169">
        <f t="shared" si="3964"/>
        <v>0</v>
      </c>
      <c r="HR426" s="60"/>
      <c r="HS426" s="60"/>
      <c r="HT426" s="60"/>
      <c r="HU426" s="60"/>
      <c r="HV426" s="60"/>
      <c r="HW426" s="60"/>
      <c r="HX426" s="60"/>
      <c r="HY426" s="60"/>
      <c r="HZ426" s="60"/>
      <c r="IA426" s="60"/>
      <c r="IB426" s="61"/>
      <c r="IC426" s="60"/>
      <c r="ID426" s="60"/>
      <c r="IE426" s="60"/>
      <c r="IF426" s="110"/>
      <c r="IG426" s="169">
        <f t="shared" si="3965"/>
        <v>0</v>
      </c>
      <c r="IH426" s="60"/>
      <c r="II426" s="60"/>
      <c r="IJ426" s="60"/>
      <c r="IK426" s="60"/>
      <c r="IL426" s="60"/>
      <c r="IM426" s="60"/>
      <c r="IN426" s="60"/>
      <c r="IO426" s="60"/>
      <c r="IP426" s="60"/>
      <c r="IQ426" s="60"/>
      <c r="IR426" s="61"/>
      <c r="IS426" s="60"/>
      <c r="IT426" s="60"/>
      <c r="IU426" s="60"/>
      <c r="IV426" s="110"/>
      <c r="IW426" s="169">
        <f t="shared" si="3966"/>
        <v>0</v>
      </c>
      <c r="IX426" s="60"/>
      <c r="IY426" s="60"/>
      <c r="IZ426" s="60"/>
      <c r="JA426" s="60"/>
      <c r="JB426" s="60"/>
      <c r="JC426" s="60"/>
      <c r="JD426" s="60"/>
      <c r="JE426" s="60"/>
      <c r="JF426" s="60"/>
      <c r="JG426" s="60"/>
      <c r="JH426" s="61"/>
      <c r="JI426" s="60"/>
      <c r="JJ426" s="60"/>
      <c r="JK426" s="60"/>
      <c r="JL426" s="110"/>
      <c r="JM426" s="169">
        <f t="shared" si="3967"/>
        <v>0</v>
      </c>
      <c r="JN426" s="60"/>
      <c r="JO426" s="60"/>
      <c r="JP426" s="60"/>
      <c r="JQ426" s="60"/>
      <c r="JR426" s="60"/>
      <c r="JS426" s="60"/>
      <c r="JT426" s="60"/>
      <c r="JU426" s="60"/>
      <c r="JV426" s="60"/>
      <c r="JW426" s="60"/>
      <c r="JX426" s="61"/>
      <c r="JY426" s="60"/>
      <c r="JZ426" s="60"/>
      <c r="KA426" s="60"/>
      <c r="KB426" s="110"/>
      <c r="KC426" s="169">
        <f t="shared" si="3968"/>
        <v>0</v>
      </c>
      <c r="KD426" s="60"/>
      <c r="KE426" s="60"/>
      <c r="KF426" s="60"/>
      <c r="KG426" s="60"/>
      <c r="KH426" s="60"/>
      <c r="KI426" s="60"/>
      <c r="KJ426" s="60"/>
      <c r="KK426" s="60"/>
      <c r="KL426" s="60"/>
      <c r="KM426" s="60"/>
      <c r="KN426" s="61"/>
      <c r="KO426" s="60"/>
      <c r="KP426" s="60"/>
      <c r="KQ426" s="60"/>
      <c r="KR426" s="60"/>
      <c r="KS426" s="60"/>
      <c r="KT426" s="60"/>
      <c r="KU426" s="60"/>
      <c r="KV426" s="60"/>
      <c r="KW426" s="60"/>
      <c r="KX426" s="60"/>
      <c r="KY426" s="60"/>
      <c r="KZ426" s="60"/>
      <c r="LA426" s="60"/>
      <c r="LB426" s="110"/>
      <c r="LC426" s="173"/>
      <c r="LD426" s="169">
        <f t="shared" si="3969"/>
        <v>0</v>
      </c>
      <c r="LE426" s="60"/>
      <c r="LF426" s="60"/>
      <c r="LG426" s="60"/>
      <c r="LH426" s="60"/>
      <c r="LI426" s="60"/>
      <c r="LJ426" s="60"/>
      <c r="LK426" s="60"/>
      <c r="LL426" s="60"/>
      <c r="LM426" s="60"/>
      <c r="LN426" s="60"/>
      <c r="LO426" s="61"/>
      <c r="LP426" s="60"/>
      <c r="LQ426" s="60"/>
      <c r="LR426" s="60"/>
      <c r="LS426" s="110"/>
      <c r="LT426" s="169">
        <f t="shared" si="3970"/>
        <v>0</v>
      </c>
      <c r="LU426" s="60"/>
      <c r="LV426" s="60"/>
      <c r="LW426" s="60"/>
      <c r="LX426" s="60"/>
      <c r="LY426" s="60"/>
      <c r="LZ426" s="60"/>
      <c r="MA426" s="60"/>
      <c r="MB426" s="60"/>
      <c r="MC426" s="60"/>
      <c r="MD426" s="60"/>
      <c r="ME426" s="61"/>
      <c r="MF426" s="60"/>
      <c r="MG426" s="60"/>
      <c r="MH426" s="60"/>
      <c r="MI426" s="110"/>
      <c r="MJ426" s="169">
        <f t="shared" si="3971"/>
        <v>0</v>
      </c>
      <c r="MK426" s="60"/>
      <c r="ML426" s="60"/>
      <c r="MM426" s="60"/>
      <c r="MN426" s="60"/>
      <c r="MO426" s="60"/>
      <c r="MP426" s="60"/>
      <c r="MQ426" s="60"/>
      <c r="MR426" s="60"/>
      <c r="MS426" s="60"/>
      <c r="MT426" s="60"/>
      <c r="MU426" s="61"/>
      <c r="MV426" s="60"/>
      <c r="MW426" s="60"/>
      <c r="MX426" s="60"/>
      <c r="MY426" s="110"/>
      <c r="MZ426" s="169">
        <f t="shared" si="3972"/>
        <v>0</v>
      </c>
      <c r="NA426" s="60"/>
      <c r="NB426" s="60"/>
      <c r="NC426" s="60"/>
      <c r="ND426" s="60"/>
      <c r="NE426" s="60"/>
      <c r="NF426" s="60"/>
      <c r="NG426" s="60"/>
      <c r="NH426" s="60"/>
      <c r="NI426" s="60"/>
      <c r="NJ426" s="60"/>
      <c r="NK426" s="61"/>
      <c r="NL426" s="60"/>
      <c r="NM426" s="60"/>
      <c r="NN426" s="60"/>
      <c r="NO426" s="110"/>
      <c r="NP426" s="169">
        <f t="shared" si="3973"/>
        <v>0</v>
      </c>
      <c r="NQ426" s="60"/>
      <c r="NR426" s="60"/>
      <c r="NS426" s="60"/>
      <c r="NT426" s="60"/>
      <c r="NU426" s="60"/>
      <c r="NV426" s="60"/>
      <c r="NW426" s="60"/>
      <c r="NX426" s="60"/>
      <c r="NY426" s="60"/>
      <c r="NZ426" s="60"/>
      <c r="OA426" s="61"/>
      <c r="OB426" s="60"/>
      <c r="OC426" s="60"/>
      <c r="OD426" s="60"/>
      <c r="OE426" s="110"/>
      <c r="OF426" s="169">
        <f t="shared" si="3974"/>
        <v>0</v>
      </c>
      <c r="OG426" s="60"/>
      <c r="OH426" s="60"/>
      <c r="OI426" s="60"/>
      <c r="OJ426" s="60"/>
      <c r="OK426" s="60"/>
      <c r="OL426" s="60"/>
      <c r="OM426" s="60"/>
      <c r="ON426" s="60"/>
      <c r="OO426" s="60"/>
      <c r="OP426" s="60"/>
      <c r="OQ426" s="61"/>
      <c r="OR426" s="60"/>
      <c r="OS426" s="60"/>
      <c r="OT426" s="60"/>
      <c r="OU426" s="110"/>
      <c r="OV426" s="169">
        <f t="shared" si="3975"/>
        <v>0</v>
      </c>
      <c r="OW426" s="60"/>
      <c r="OX426" s="60"/>
      <c r="OY426" s="60"/>
      <c r="OZ426" s="60"/>
      <c r="PA426" s="60"/>
      <c r="PB426" s="60"/>
      <c r="PC426" s="60"/>
      <c r="PD426" s="60"/>
      <c r="PE426" s="60"/>
      <c r="PF426" s="60"/>
      <c r="PG426" s="61"/>
      <c r="PH426" s="60"/>
      <c r="PI426" s="60"/>
      <c r="PJ426" s="60"/>
      <c r="PK426" s="110"/>
      <c r="PL426" s="169">
        <f t="shared" si="3976"/>
        <v>0</v>
      </c>
      <c r="PM426" s="60"/>
      <c r="PN426" s="60"/>
      <c r="PO426" s="60"/>
      <c r="PP426" s="60"/>
      <c r="PQ426" s="60"/>
      <c r="PR426" s="60"/>
      <c r="PS426" s="60"/>
      <c r="PT426" s="60"/>
      <c r="PU426" s="60"/>
      <c r="PV426" s="60"/>
      <c r="PW426" s="61"/>
      <c r="PX426" s="60"/>
      <c r="PY426" s="60"/>
      <c r="PZ426" s="60"/>
      <c r="QA426" s="110"/>
      <c r="QB426" s="169">
        <f t="shared" si="3977"/>
        <v>0</v>
      </c>
      <c r="QC426" s="60"/>
      <c r="QD426" s="60"/>
      <c r="QE426" s="60"/>
      <c r="QF426" s="60"/>
      <c r="QG426" s="60"/>
      <c r="QH426" s="60"/>
      <c r="QI426" s="60"/>
      <c r="QJ426" s="60"/>
      <c r="QK426" s="60"/>
      <c r="QL426" s="60"/>
      <c r="QM426" s="61"/>
      <c r="QN426" s="60"/>
      <c r="QO426" s="60"/>
      <c r="QP426" s="60"/>
      <c r="QQ426" s="110"/>
      <c r="QR426" s="169">
        <f t="shared" si="3978"/>
        <v>0</v>
      </c>
      <c r="QS426" s="60"/>
      <c r="QT426" s="60"/>
      <c r="QU426" s="60"/>
      <c r="QV426" s="60"/>
      <c r="QW426" s="60"/>
      <c r="QX426" s="60"/>
      <c r="QY426" s="60"/>
      <c r="QZ426" s="60"/>
      <c r="RA426" s="60"/>
      <c r="RB426" s="60"/>
      <c r="RC426" s="61"/>
      <c r="RD426" s="60"/>
      <c r="RE426" s="60"/>
      <c r="RF426" s="60"/>
      <c r="RG426" s="60"/>
      <c r="RH426" s="60"/>
      <c r="RI426" s="60"/>
      <c r="RJ426" s="60"/>
      <c r="RK426" s="60"/>
      <c r="RL426" s="60"/>
      <c r="RM426" s="60"/>
      <c r="RN426" s="60"/>
      <c r="RO426" s="60"/>
      <c r="RP426" s="60"/>
      <c r="RQ426" s="110"/>
      <c r="RR426" s="173"/>
      <c r="RS426" s="169">
        <f t="shared" si="3979"/>
        <v>0</v>
      </c>
      <c r="RT426" s="60"/>
      <c r="RU426" s="60"/>
      <c r="RV426" s="60"/>
      <c r="RW426" s="60"/>
      <c r="RX426" s="60"/>
      <c r="RY426" s="60"/>
      <c r="RZ426" s="60"/>
      <c r="SA426" s="60"/>
      <c r="SB426" s="60"/>
      <c r="SC426" s="60"/>
      <c r="SD426" s="61"/>
      <c r="SE426" s="60"/>
      <c r="SF426" s="60"/>
      <c r="SG426" s="60"/>
      <c r="SH426" s="110"/>
      <c r="SI426" s="169">
        <f t="shared" si="3980"/>
        <v>0</v>
      </c>
      <c r="SJ426" s="60"/>
      <c r="SK426" s="60"/>
      <c r="SL426" s="60"/>
      <c r="SM426" s="60"/>
      <c r="SN426" s="60"/>
      <c r="SO426" s="60"/>
      <c r="SP426" s="60"/>
      <c r="SQ426" s="60"/>
      <c r="SR426" s="60"/>
      <c r="SS426" s="60"/>
      <c r="ST426" s="61"/>
      <c r="SU426" s="60"/>
      <c r="SV426" s="60"/>
      <c r="SW426" s="60"/>
      <c r="SX426" s="110"/>
      <c r="SY426" s="169">
        <f t="shared" si="3981"/>
        <v>0</v>
      </c>
      <c r="SZ426" s="60"/>
      <c r="TA426" s="60"/>
      <c r="TB426" s="60"/>
      <c r="TC426" s="60"/>
      <c r="TD426" s="60"/>
      <c r="TE426" s="60"/>
      <c r="TF426" s="60"/>
      <c r="TG426" s="60"/>
      <c r="TH426" s="60"/>
      <c r="TI426" s="60"/>
      <c r="TJ426" s="61"/>
      <c r="TK426" s="60"/>
      <c r="TL426" s="60"/>
      <c r="TM426" s="60"/>
      <c r="TN426" s="110"/>
      <c r="TO426" s="169">
        <f t="shared" si="3982"/>
        <v>0</v>
      </c>
      <c r="TP426" s="60"/>
      <c r="TQ426" s="60"/>
      <c r="TR426" s="60"/>
      <c r="TS426" s="60"/>
      <c r="TT426" s="60"/>
      <c r="TU426" s="60"/>
      <c r="TV426" s="60"/>
      <c r="TW426" s="60"/>
      <c r="TX426" s="60"/>
      <c r="TY426" s="60"/>
      <c r="TZ426" s="61"/>
      <c r="UA426" s="60"/>
      <c r="UB426" s="60"/>
      <c r="UC426" s="60"/>
      <c r="UD426" s="110"/>
      <c r="UE426" s="169">
        <f t="shared" si="3983"/>
        <v>0</v>
      </c>
      <c r="UF426" s="60"/>
      <c r="UG426" s="60"/>
      <c r="UH426" s="60"/>
      <c r="UI426" s="60"/>
      <c r="UJ426" s="60"/>
      <c r="UK426" s="60"/>
      <c r="UL426" s="60"/>
      <c r="UM426" s="60"/>
      <c r="UN426" s="60"/>
      <c r="UO426" s="60"/>
      <c r="UP426" s="61"/>
      <c r="UQ426" s="60"/>
      <c r="UR426" s="60"/>
      <c r="US426" s="60"/>
      <c r="UT426" s="60"/>
      <c r="UU426" s="60"/>
      <c r="UV426" s="60"/>
      <c r="UW426" s="60"/>
      <c r="UX426" s="60"/>
      <c r="UY426" s="60"/>
      <c r="UZ426" s="60"/>
      <c r="VA426" s="60"/>
      <c r="VB426" s="60"/>
      <c r="VC426" s="60"/>
      <c r="VD426" s="110"/>
      <c r="VE426" s="10" t="str">
        <f t="shared" si="3632"/>
        <v>-</v>
      </c>
    </row>
    <row r="427" spans="1:577" ht="20.149999999999999" customHeight="1">
      <c r="A427" s="40"/>
      <c r="B427" s="40"/>
      <c r="C427" s="41">
        <v>23048</v>
      </c>
      <c r="D427" s="42" t="s">
        <v>366</v>
      </c>
      <c r="E427" s="193">
        <f t="shared" si="3951"/>
        <v>0</v>
      </c>
      <c r="F427" s="194"/>
      <c r="G427" s="194"/>
      <c r="H427" s="195"/>
      <c r="I427" s="229"/>
      <c r="J427" s="241">
        <f t="shared" si="3952"/>
        <v>0</v>
      </c>
      <c r="K427" s="61"/>
      <c r="L427" s="60"/>
      <c r="M427" s="60"/>
      <c r="N427" s="60"/>
      <c r="O427" s="60"/>
      <c r="P427" s="60"/>
      <c r="Q427" s="60"/>
      <c r="R427" s="60"/>
      <c r="S427" s="60"/>
      <c r="T427" s="60"/>
      <c r="U427" s="61"/>
      <c r="V427" s="60"/>
      <c r="W427" s="60"/>
      <c r="X427" s="60"/>
      <c r="Y427" s="110"/>
      <c r="Z427" s="169">
        <f t="shared" si="3953"/>
        <v>0</v>
      </c>
      <c r="AA427" s="60"/>
      <c r="AB427" s="60"/>
      <c r="AC427" s="60"/>
      <c r="AD427" s="60"/>
      <c r="AE427" s="60"/>
      <c r="AF427" s="60"/>
      <c r="AG427" s="60"/>
      <c r="AH427" s="60"/>
      <c r="AI427" s="60"/>
      <c r="AJ427" s="60"/>
      <c r="AK427" s="61"/>
      <c r="AL427" s="60"/>
      <c r="AM427" s="60"/>
      <c r="AN427" s="60"/>
      <c r="AO427" s="110"/>
      <c r="AP427" s="169">
        <f t="shared" si="3954"/>
        <v>0</v>
      </c>
      <c r="AQ427" s="60"/>
      <c r="AR427" s="60"/>
      <c r="AS427" s="60"/>
      <c r="AT427" s="60"/>
      <c r="AU427" s="60"/>
      <c r="AV427" s="60"/>
      <c r="AW427" s="60"/>
      <c r="AX427" s="60"/>
      <c r="AY427" s="60"/>
      <c r="AZ427" s="60"/>
      <c r="BA427" s="61"/>
      <c r="BB427" s="60"/>
      <c r="BC427" s="60"/>
      <c r="BD427" s="60"/>
      <c r="BE427" s="110"/>
      <c r="BF427" s="169">
        <f t="shared" si="3955"/>
        <v>0</v>
      </c>
      <c r="BG427" s="60"/>
      <c r="BH427" s="60"/>
      <c r="BI427" s="60"/>
      <c r="BJ427" s="60"/>
      <c r="BK427" s="60"/>
      <c r="BL427" s="60"/>
      <c r="BM427" s="60"/>
      <c r="BN427" s="60"/>
      <c r="BO427" s="60"/>
      <c r="BP427" s="60"/>
      <c r="BQ427" s="61"/>
      <c r="BR427" s="60"/>
      <c r="BS427" s="60"/>
      <c r="BT427" s="60"/>
      <c r="BU427" s="110"/>
      <c r="BV427" s="169">
        <f t="shared" si="3956"/>
        <v>0</v>
      </c>
      <c r="BW427" s="60"/>
      <c r="BX427" s="60"/>
      <c r="BY427" s="60"/>
      <c r="BZ427" s="60"/>
      <c r="CA427" s="60"/>
      <c r="CB427" s="60"/>
      <c r="CC427" s="60"/>
      <c r="CD427" s="60"/>
      <c r="CE427" s="60"/>
      <c r="CF427" s="60"/>
      <c r="CG427" s="61"/>
      <c r="CH427" s="60"/>
      <c r="CI427" s="60"/>
      <c r="CJ427" s="60"/>
      <c r="CK427" s="60"/>
      <c r="CL427" s="60"/>
      <c r="CM427" s="60"/>
      <c r="CN427" s="60"/>
      <c r="CO427" s="60"/>
      <c r="CP427" s="60"/>
      <c r="CQ427" s="60"/>
      <c r="CR427" s="60"/>
      <c r="CS427" s="60"/>
      <c r="CT427" s="60"/>
      <c r="CU427" s="110"/>
      <c r="CV427" s="173"/>
      <c r="CW427" s="169">
        <f t="shared" si="3957"/>
        <v>0</v>
      </c>
      <c r="CX427" s="60"/>
      <c r="CY427" s="60"/>
      <c r="CZ427" s="60"/>
      <c r="DA427" s="60"/>
      <c r="DB427" s="60"/>
      <c r="DC427" s="60"/>
      <c r="DD427" s="60"/>
      <c r="DE427" s="60"/>
      <c r="DF427" s="60"/>
      <c r="DG427" s="60"/>
      <c r="DH427" s="61"/>
      <c r="DI427" s="60"/>
      <c r="DJ427" s="60"/>
      <c r="DK427" s="60"/>
      <c r="DL427" s="110"/>
      <c r="DM427" s="169">
        <f t="shared" si="3958"/>
        <v>0</v>
      </c>
      <c r="DN427" s="60"/>
      <c r="DO427" s="60"/>
      <c r="DP427" s="60"/>
      <c r="DQ427" s="60"/>
      <c r="DR427" s="60"/>
      <c r="DS427" s="60"/>
      <c r="DT427" s="60"/>
      <c r="DU427" s="60"/>
      <c r="DV427" s="60"/>
      <c r="DW427" s="60"/>
      <c r="DX427" s="61"/>
      <c r="DY427" s="60"/>
      <c r="DZ427" s="60"/>
      <c r="EA427" s="60"/>
      <c r="EB427" s="110"/>
      <c r="EC427" s="169">
        <f t="shared" si="3959"/>
        <v>0</v>
      </c>
      <c r="ED427" s="60"/>
      <c r="EE427" s="60"/>
      <c r="EF427" s="60"/>
      <c r="EG427" s="60"/>
      <c r="EH427" s="60"/>
      <c r="EI427" s="60"/>
      <c r="EJ427" s="60"/>
      <c r="EK427" s="60"/>
      <c r="EL427" s="60"/>
      <c r="EM427" s="60"/>
      <c r="EN427" s="61"/>
      <c r="EO427" s="60"/>
      <c r="EP427" s="60"/>
      <c r="EQ427" s="60"/>
      <c r="ER427" s="110"/>
      <c r="ES427" s="169">
        <f t="shared" si="3960"/>
        <v>0</v>
      </c>
      <c r="ET427" s="60"/>
      <c r="EU427" s="60"/>
      <c r="EV427" s="60"/>
      <c r="EW427" s="60"/>
      <c r="EX427" s="60"/>
      <c r="EY427" s="60"/>
      <c r="EZ427" s="60"/>
      <c r="FA427" s="60"/>
      <c r="FB427" s="60"/>
      <c r="FC427" s="60"/>
      <c r="FD427" s="61"/>
      <c r="FE427" s="60"/>
      <c r="FF427" s="60"/>
      <c r="FG427" s="60"/>
      <c r="FH427" s="110"/>
      <c r="FI427" s="169">
        <f t="shared" si="3961"/>
        <v>0</v>
      </c>
      <c r="FJ427" s="60"/>
      <c r="FK427" s="60"/>
      <c r="FL427" s="60"/>
      <c r="FM427" s="60"/>
      <c r="FN427" s="60"/>
      <c r="FO427" s="60"/>
      <c r="FP427" s="60"/>
      <c r="FQ427" s="60"/>
      <c r="FR427" s="60"/>
      <c r="FS427" s="60"/>
      <c r="FT427" s="61"/>
      <c r="FU427" s="60"/>
      <c r="FV427" s="60"/>
      <c r="FW427" s="60"/>
      <c r="FX427" s="110"/>
      <c r="FY427" s="169">
        <f t="shared" si="3962"/>
        <v>0</v>
      </c>
      <c r="FZ427" s="60"/>
      <c r="GA427" s="60"/>
      <c r="GB427" s="60"/>
      <c r="GC427" s="60"/>
      <c r="GD427" s="60"/>
      <c r="GE427" s="60"/>
      <c r="GF427" s="60"/>
      <c r="GG427" s="60"/>
      <c r="GH427" s="60"/>
      <c r="GI427" s="60"/>
      <c r="GJ427" s="61"/>
      <c r="GK427" s="60"/>
      <c r="GL427" s="60"/>
      <c r="GM427" s="60"/>
      <c r="GN427" s="110"/>
      <c r="GO427" s="169">
        <f t="shared" si="3963"/>
        <v>0</v>
      </c>
      <c r="GP427" s="60"/>
      <c r="GQ427" s="60"/>
      <c r="GR427" s="60"/>
      <c r="GS427" s="60"/>
      <c r="GT427" s="60"/>
      <c r="GU427" s="60"/>
      <c r="GV427" s="60"/>
      <c r="GW427" s="60"/>
      <c r="GX427" s="60"/>
      <c r="GY427" s="60"/>
      <c r="GZ427" s="61"/>
      <c r="HA427" s="60"/>
      <c r="HB427" s="60"/>
      <c r="HC427" s="60"/>
      <c r="HD427" s="60"/>
      <c r="HE427" s="60"/>
      <c r="HF427" s="60"/>
      <c r="HG427" s="60"/>
      <c r="HH427" s="60"/>
      <c r="HI427" s="60"/>
      <c r="HJ427" s="60"/>
      <c r="HK427" s="60"/>
      <c r="HL427" s="60"/>
      <c r="HM427" s="60"/>
      <c r="HN427" s="110"/>
      <c r="HO427" s="172"/>
      <c r="HP427" s="173"/>
      <c r="HQ427" s="169">
        <f t="shared" si="3964"/>
        <v>0</v>
      </c>
      <c r="HR427" s="60"/>
      <c r="HS427" s="60"/>
      <c r="HT427" s="60"/>
      <c r="HU427" s="60"/>
      <c r="HV427" s="60"/>
      <c r="HW427" s="60"/>
      <c r="HX427" s="60"/>
      <c r="HY427" s="60"/>
      <c r="HZ427" s="60"/>
      <c r="IA427" s="60"/>
      <c r="IB427" s="61"/>
      <c r="IC427" s="60"/>
      <c r="ID427" s="60"/>
      <c r="IE427" s="60"/>
      <c r="IF427" s="110"/>
      <c r="IG427" s="169">
        <f t="shared" si="3965"/>
        <v>0</v>
      </c>
      <c r="IH427" s="60"/>
      <c r="II427" s="60"/>
      <c r="IJ427" s="60"/>
      <c r="IK427" s="60"/>
      <c r="IL427" s="60"/>
      <c r="IM427" s="60"/>
      <c r="IN427" s="60"/>
      <c r="IO427" s="60"/>
      <c r="IP427" s="60"/>
      <c r="IQ427" s="60"/>
      <c r="IR427" s="61"/>
      <c r="IS427" s="60"/>
      <c r="IT427" s="60"/>
      <c r="IU427" s="60"/>
      <c r="IV427" s="110"/>
      <c r="IW427" s="169">
        <f t="shared" si="3966"/>
        <v>0</v>
      </c>
      <c r="IX427" s="60"/>
      <c r="IY427" s="60"/>
      <c r="IZ427" s="60"/>
      <c r="JA427" s="60"/>
      <c r="JB427" s="60"/>
      <c r="JC427" s="60"/>
      <c r="JD427" s="60"/>
      <c r="JE427" s="60"/>
      <c r="JF427" s="60"/>
      <c r="JG427" s="60"/>
      <c r="JH427" s="61"/>
      <c r="JI427" s="60"/>
      <c r="JJ427" s="60"/>
      <c r="JK427" s="60"/>
      <c r="JL427" s="110"/>
      <c r="JM427" s="169">
        <f t="shared" si="3967"/>
        <v>0</v>
      </c>
      <c r="JN427" s="60"/>
      <c r="JO427" s="60"/>
      <c r="JP427" s="60"/>
      <c r="JQ427" s="60"/>
      <c r="JR427" s="60"/>
      <c r="JS427" s="60"/>
      <c r="JT427" s="60"/>
      <c r="JU427" s="60"/>
      <c r="JV427" s="60"/>
      <c r="JW427" s="60"/>
      <c r="JX427" s="61"/>
      <c r="JY427" s="60"/>
      <c r="JZ427" s="60"/>
      <c r="KA427" s="60"/>
      <c r="KB427" s="110"/>
      <c r="KC427" s="169">
        <f t="shared" si="3968"/>
        <v>0</v>
      </c>
      <c r="KD427" s="60"/>
      <c r="KE427" s="60"/>
      <c r="KF427" s="60"/>
      <c r="KG427" s="60"/>
      <c r="KH427" s="60"/>
      <c r="KI427" s="60"/>
      <c r="KJ427" s="60"/>
      <c r="KK427" s="60"/>
      <c r="KL427" s="60"/>
      <c r="KM427" s="60"/>
      <c r="KN427" s="61"/>
      <c r="KO427" s="60"/>
      <c r="KP427" s="60"/>
      <c r="KQ427" s="60"/>
      <c r="KR427" s="60"/>
      <c r="KS427" s="60"/>
      <c r="KT427" s="60"/>
      <c r="KU427" s="60"/>
      <c r="KV427" s="60"/>
      <c r="KW427" s="60"/>
      <c r="KX427" s="60"/>
      <c r="KY427" s="60"/>
      <c r="KZ427" s="60"/>
      <c r="LA427" s="60"/>
      <c r="LB427" s="110"/>
      <c r="LC427" s="173"/>
      <c r="LD427" s="169">
        <f t="shared" si="3969"/>
        <v>0</v>
      </c>
      <c r="LE427" s="60"/>
      <c r="LF427" s="60"/>
      <c r="LG427" s="60"/>
      <c r="LH427" s="60"/>
      <c r="LI427" s="60"/>
      <c r="LJ427" s="60"/>
      <c r="LK427" s="60"/>
      <c r="LL427" s="60"/>
      <c r="LM427" s="60"/>
      <c r="LN427" s="60"/>
      <c r="LO427" s="61"/>
      <c r="LP427" s="60"/>
      <c r="LQ427" s="60"/>
      <c r="LR427" s="60"/>
      <c r="LS427" s="110"/>
      <c r="LT427" s="169">
        <f t="shared" si="3970"/>
        <v>0</v>
      </c>
      <c r="LU427" s="60"/>
      <c r="LV427" s="60"/>
      <c r="LW427" s="60"/>
      <c r="LX427" s="60"/>
      <c r="LY427" s="60"/>
      <c r="LZ427" s="60"/>
      <c r="MA427" s="60"/>
      <c r="MB427" s="60"/>
      <c r="MC427" s="60"/>
      <c r="MD427" s="60"/>
      <c r="ME427" s="61"/>
      <c r="MF427" s="60"/>
      <c r="MG427" s="60"/>
      <c r="MH427" s="60"/>
      <c r="MI427" s="110"/>
      <c r="MJ427" s="169">
        <f t="shared" si="3971"/>
        <v>0</v>
      </c>
      <c r="MK427" s="60"/>
      <c r="ML427" s="60"/>
      <c r="MM427" s="60"/>
      <c r="MN427" s="60"/>
      <c r="MO427" s="60"/>
      <c r="MP427" s="60"/>
      <c r="MQ427" s="60"/>
      <c r="MR427" s="60"/>
      <c r="MS427" s="60"/>
      <c r="MT427" s="60"/>
      <c r="MU427" s="61"/>
      <c r="MV427" s="60"/>
      <c r="MW427" s="60"/>
      <c r="MX427" s="60"/>
      <c r="MY427" s="110"/>
      <c r="MZ427" s="169">
        <f t="shared" si="3972"/>
        <v>0</v>
      </c>
      <c r="NA427" s="60"/>
      <c r="NB427" s="60"/>
      <c r="NC427" s="60"/>
      <c r="ND427" s="60"/>
      <c r="NE427" s="60"/>
      <c r="NF427" s="60"/>
      <c r="NG427" s="60"/>
      <c r="NH427" s="60"/>
      <c r="NI427" s="60"/>
      <c r="NJ427" s="60"/>
      <c r="NK427" s="61"/>
      <c r="NL427" s="60"/>
      <c r="NM427" s="60"/>
      <c r="NN427" s="60"/>
      <c r="NO427" s="110"/>
      <c r="NP427" s="169">
        <f t="shared" si="3973"/>
        <v>0</v>
      </c>
      <c r="NQ427" s="60"/>
      <c r="NR427" s="60"/>
      <c r="NS427" s="60"/>
      <c r="NT427" s="60"/>
      <c r="NU427" s="60"/>
      <c r="NV427" s="60"/>
      <c r="NW427" s="60"/>
      <c r="NX427" s="60"/>
      <c r="NY427" s="60"/>
      <c r="NZ427" s="60"/>
      <c r="OA427" s="61"/>
      <c r="OB427" s="60"/>
      <c r="OC427" s="60"/>
      <c r="OD427" s="60"/>
      <c r="OE427" s="110"/>
      <c r="OF427" s="169">
        <f t="shared" si="3974"/>
        <v>0</v>
      </c>
      <c r="OG427" s="60"/>
      <c r="OH427" s="60"/>
      <c r="OI427" s="60"/>
      <c r="OJ427" s="60"/>
      <c r="OK427" s="60"/>
      <c r="OL427" s="60"/>
      <c r="OM427" s="60"/>
      <c r="ON427" s="60"/>
      <c r="OO427" s="60"/>
      <c r="OP427" s="60"/>
      <c r="OQ427" s="61"/>
      <c r="OR427" s="60"/>
      <c r="OS427" s="60"/>
      <c r="OT427" s="60"/>
      <c r="OU427" s="110"/>
      <c r="OV427" s="169">
        <f t="shared" si="3975"/>
        <v>0</v>
      </c>
      <c r="OW427" s="60"/>
      <c r="OX427" s="60"/>
      <c r="OY427" s="60"/>
      <c r="OZ427" s="60"/>
      <c r="PA427" s="60"/>
      <c r="PB427" s="60"/>
      <c r="PC427" s="60"/>
      <c r="PD427" s="60"/>
      <c r="PE427" s="60"/>
      <c r="PF427" s="60"/>
      <c r="PG427" s="61"/>
      <c r="PH427" s="60"/>
      <c r="PI427" s="60"/>
      <c r="PJ427" s="60"/>
      <c r="PK427" s="110"/>
      <c r="PL427" s="169">
        <f t="shared" si="3976"/>
        <v>0</v>
      </c>
      <c r="PM427" s="60"/>
      <c r="PN427" s="60"/>
      <c r="PO427" s="60"/>
      <c r="PP427" s="60"/>
      <c r="PQ427" s="60"/>
      <c r="PR427" s="60"/>
      <c r="PS427" s="60"/>
      <c r="PT427" s="60"/>
      <c r="PU427" s="60"/>
      <c r="PV427" s="60"/>
      <c r="PW427" s="61"/>
      <c r="PX427" s="60"/>
      <c r="PY427" s="60"/>
      <c r="PZ427" s="60"/>
      <c r="QA427" s="110"/>
      <c r="QB427" s="169">
        <f t="shared" si="3977"/>
        <v>0</v>
      </c>
      <c r="QC427" s="60"/>
      <c r="QD427" s="60"/>
      <c r="QE427" s="60"/>
      <c r="QF427" s="60"/>
      <c r="QG427" s="60"/>
      <c r="QH427" s="60"/>
      <c r="QI427" s="60"/>
      <c r="QJ427" s="60"/>
      <c r="QK427" s="60"/>
      <c r="QL427" s="60"/>
      <c r="QM427" s="61"/>
      <c r="QN427" s="60"/>
      <c r="QO427" s="60"/>
      <c r="QP427" s="60"/>
      <c r="QQ427" s="110"/>
      <c r="QR427" s="169">
        <f t="shared" si="3978"/>
        <v>0</v>
      </c>
      <c r="QS427" s="60"/>
      <c r="QT427" s="60"/>
      <c r="QU427" s="60"/>
      <c r="QV427" s="60"/>
      <c r="QW427" s="60"/>
      <c r="QX427" s="60"/>
      <c r="QY427" s="60"/>
      <c r="QZ427" s="60"/>
      <c r="RA427" s="60"/>
      <c r="RB427" s="60"/>
      <c r="RC427" s="61"/>
      <c r="RD427" s="60"/>
      <c r="RE427" s="60"/>
      <c r="RF427" s="60"/>
      <c r="RG427" s="60"/>
      <c r="RH427" s="60"/>
      <c r="RI427" s="60"/>
      <c r="RJ427" s="60"/>
      <c r="RK427" s="60"/>
      <c r="RL427" s="60"/>
      <c r="RM427" s="60"/>
      <c r="RN427" s="60"/>
      <c r="RO427" s="60"/>
      <c r="RP427" s="60"/>
      <c r="RQ427" s="110"/>
      <c r="RR427" s="173"/>
      <c r="RS427" s="169">
        <f t="shared" si="3979"/>
        <v>0</v>
      </c>
      <c r="RT427" s="60"/>
      <c r="RU427" s="60"/>
      <c r="RV427" s="60"/>
      <c r="RW427" s="60"/>
      <c r="RX427" s="60"/>
      <c r="RY427" s="60"/>
      <c r="RZ427" s="60"/>
      <c r="SA427" s="60"/>
      <c r="SB427" s="60"/>
      <c r="SC427" s="60"/>
      <c r="SD427" s="61"/>
      <c r="SE427" s="60"/>
      <c r="SF427" s="60"/>
      <c r="SG427" s="60"/>
      <c r="SH427" s="110"/>
      <c r="SI427" s="169">
        <f t="shared" si="3980"/>
        <v>0</v>
      </c>
      <c r="SJ427" s="60"/>
      <c r="SK427" s="60"/>
      <c r="SL427" s="60"/>
      <c r="SM427" s="60"/>
      <c r="SN427" s="60"/>
      <c r="SO427" s="60"/>
      <c r="SP427" s="60"/>
      <c r="SQ427" s="60"/>
      <c r="SR427" s="60"/>
      <c r="SS427" s="60"/>
      <c r="ST427" s="61"/>
      <c r="SU427" s="60"/>
      <c r="SV427" s="60"/>
      <c r="SW427" s="60"/>
      <c r="SX427" s="110"/>
      <c r="SY427" s="169">
        <f t="shared" si="3981"/>
        <v>0</v>
      </c>
      <c r="SZ427" s="60"/>
      <c r="TA427" s="60"/>
      <c r="TB427" s="60"/>
      <c r="TC427" s="60"/>
      <c r="TD427" s="60"/>
      <c r="TE427" s="60"/>
      <c r="TF427" s="60"/>
      <c r="TG427" s="60"/>
      <c r="TH427" s="60"/>
      <c r="TI427" s="60"/>
      <c r="TJ427" s="61"/>
      <c r="TK427" s="60"/>
      <c r="TL427" s="60"/>
      <c r="TM427" s="60"/>
      <c r="TN427" s="110"/>
      <c r="TO427" s="169">
        <f t="shared" si="3982"/>
        <v>0</v>
      </c>
      <c r="TP427" s="60"/>
      <c r="TQ427" s="60"/>
      <c r="TR427" s="60"/>
      <c r="TS427" s="60"/>
      <c r="TT427" s="60"/>
      <c r="TU427" s="60"/>
      <c r="TV427" s="60"/>
      <c r="TW427" s="60"/>
      <c r="TX427" s="60"/>
      <c r="TY427" s="60"/>
      <c r="TZ427" s="61"/>
      <c r="UA427" s="60"/>
      <c r="UB427" s="60"/>
      <c r="UC427" s="60"/>
      <c r="UD427" s="110"/>
      <c r="UE427" s="169">
        <f t="shared" si="3983"/>
        <v>0</v>
      </c>
      <c r="UF427" s="60"/>
      <c r="UG427" s="60"/>
      <c r="UH427" s="60"/>
      <c r="UI427" s="60"/>
      <c r="UJ427" s="60"/>
      <c r="UK427" s="60"/>
      <c r="UL427" s="60"/>
      <c r="UM427" s="60"/>
      <c r="UN427" s="60"/>
      <c r="UO427" s="60"/>
      <c r="UP427" s="61"/>
      <c r="UQ427" s="60"/>
      <c r="UR427" s="60"/>
      <c r="US427" s="60"/>
      <c r="UT427" s="60"/>
      <c r="UU427" s="60"/>
      <c r="UV427" s="60"/>
      <c r="UW427" s="60"/>
      <c r="UX427" s="60"/>
      <c r="UY427" s="60"/>
      <c r="UZ427" s="60"/>
      <c r="VA427" s="60"/>
      <c r="VB427" s="60"/>
      <c r="VC427" s="60"/>
      <c r="VD427" s="110"/>
      <c r="VE427" s="10" t="str">
        <f t="shared" si="3632"/>
        <v>-</v>
      </c>
    </row>
    <row r="428" spans="1:577" ht="20.149999999999999" customHeight="1">
      <c r="A428" s="40"/>
      <c r="B428" s="34">
        <v>2305</v>
      </c>
      <c r="C428" s="34"/>
      <c r="D428" s="35" t="s">
        <v>367</v>
      </c>
      <c r="E428" s="190">
        <f t="shared" ref="E428:BP428" si="3984">SUM(E429:E432)</f>
        <v>0</v>
      </c>
      <c r="F428" s="191">
        <f t="shared" si="3984"/>
        <v>0</v>
      </c>
      <c r="G428" s="191">
        <f t="shared" si="3984"/>
        <v>0</v>
      </c>
      <c r="H428" s="192">
        <f t="shared" si="3984"/>
        <v>0</v>
      </c>
      <c r="I428" s="228">
        <f t="shared" si="3984"/>
        <v>0</v>
      </c>
      <c r="J428" s="191">
        <f t="shared" si="3984"/>
        <v>0</v>
      </c>
      <c r="K428" s="59">
        <f t="shared" si="3984"/>
        <v>0</v>
      </c>
      <c r="L428" s="58">
        <f t="shared" si="3984"/>
        <v>0</v>
      </c>
      <c r="M428" s="58">
        <f t="shared" si="3984"/>
        <v>0</v>
      </c>
      <c r="N428" s="58">
        <f t="shared" si="3984"/>
        <v>0</v>
      </c>
      <c r="O428" s="58">
        <f t="shared" si="3984"/>
        <v>0</v>
      </c>
      <c r="P428" s="58">
        <f t="shared" si="3984"/>
        <v>0</v>
      </c>
      <c r="Q428" s="58">
        <f t="shared" si="3984"/>
        <v>0</v>
      </c>
      <c r="R428" s="58">
        <f t="shared" si="3984"/>
        <v>0</v>
      </c>
      <c r="S428" s="58">
        <f t="shared" si="3984"/>
        <v>0</v>
      </c>
      <c r="T428" s="58">
        <f t="shared" si="3984"/>
        <v>0</v>
      </c>
      <c r="U428" s="59">
        <f t="shared" si="3984"/>
        <v>0</v>
      </c>
      <c r="V428" s="58">
        <f t="shared" si="3984"/>
        <v>0</v>
      </c>
      <c r="W428" s="58">
        <f t="shared" si="3984"/>
        <v>0</v>
      </c>
      <c r="X428" s="58">
        <f t="shared" si="3984"/>
        <v>0</v>
      </c>
      <c r="Y428" s="109">
        <f t="shared" si="3984"/>
        <v>0</v>
      </c>
      <c r="Z428" s="59">
        <f t="shared" si="3984"/>
        <v>0</v>
      </c>
      <c r="AA428" s="58">
        <f t="shared" si="3984"/>
        <v>0</v>
      </c>
      <c r="AB428" s="58">
        <f t="shared" si="3984"/>
        <v>0</v>
      </c>
      <c r="AC428" s="58">
        <f t="shared" si="3984"/>
        <v>0</v>
      </c>
      <c r="AD428" s="58">
        <f t="shared" si="3984"/>
        <v>0</v>
      </c>
      <c r="AE428" s="58">
        <f t="shared" si="3984"/>
        <v>0</v>
      </c>
      <c r="AF428" s="58">
        <f t="shared" si="3984"/>
        <v>0</v>
      </c>
      <c r="AG428" s="58">
        <f t="shared" si="3984"/>
        <v>0</v>
      </c>
      <c r="AH428" s="58">
        <f t="shared" si="3984"/>
        <v>0</v>
      </c>
      <c r="AI428" s="58">
        <f t="shared" si="3984"/>
        <v>0</v>
      </c>
      <c r="AJ428" s="58">
        <f t="shared" si="3984"/>
        <v>0</v>
      </c>
      <c r="AK428" s="59">
        <f t="shared" si="3984"/>
        <v>0</v>
      </c>
      <c r="AL428" s="58">
        <f t="shared" si="3984"/>
        <v>0</v>
      </c>
      <c r="AM428" s="58">
        <f t="shared" si="3984"/>
        <v>0</v>
      </c>
      <c r="AN428" s="58">
        <f t="shared" si="3984"/>
        <v>0</v>
      </c>
      <c r="AO428" s="109">
        <f t="shared" si="3984"/>
        <v>0</v>
      </c>
      <c r="AP428" s="59">
        <f t="shared" si="3984"/>
        <v>0</v>
      </c>
      <c r="AQ428" s="58">
        <f t="shared" si="3984"/>
        <v>0</v>
      </c>
      <c r="AR428" s="58">
        <f t="shared" si="3984"/>
        <v>0</v>
      </c>
      <c r="AS428" s="58">
        <f t="shared" si="3984"/>
        <v>0</v>
      </c>
      <c r="AT428" s="58">
        <f t="shared" si="3984"/>
        <v>0</v>
      </c>
      <c r="AU428" s="58">
        <f t="shared" si="3984"/>
        <v>0</v>
      </c>
      <c r="AV428" s="58">
        <f t="shared" si="3984"/>
        <v>0</v>
      </c>
      <c r="AW428" s="58">
        <f t="shared" si="3984"/>
        <v>0</v>
      </c>
      <c r="AX428" s="58">
        <f t="shared" si="3984"/>
        <v>0</v>
      </c>
      <c r="AY428" s="58">
        <f t="shared" si="3984"/>
        <v>0</v>
      </c>
      <c r="AZ428" s="58">
        <f t="shared" si="3984"/>
        <v>0</v>
      </c>
      <c r="BA428" s="59">
        <f t="shared" si="3984"/>
        <v>0</v>
      </c>
      <c r="BB428" s="58">
        <f t="shared" si="3984"/>
        <v>0</v>
      </c>
      <c r="BC428" s="58">
        <f t="shared" si="3984"/>
        <v>0</v>
      </c>
      <c r="BD428" s="58">
        <f t="shared" si="3984"/>
        <v>0</v>
      </c>
      <c r="BE428" s="109">
        <f t="shared" si="3984"/>
        <v>0</v>
      </c>
      <c r="BF428" s="59">
        <f t="shared" si="3984"/>
        <v>0</v>
      </c>
      <c r="BG428" s="58">
        <f t="shared" si="3984"/>
        <v>0</v>
      </c>
      <c r="BH428" s="58">
        <f t="shared" si="3984"/>
        <v>0</v>
      </c>
      <c r="BI428" s="58">
        <f t="shared" si="3984"/>
        <v>0</v>
      </c>
      <c r="BJ428" s="58">
        <f t="shared" si="3984"/>
        <v>0</v>
      </c>
      <c r="BK428" s="58">
        <f t="shared" si="3984"/>
        <v>0</v>
      </c>
      <c r="BL428" s="58">
        <f t="shared" si="3984"/>
        <v>0</v>
      </c>
      <c r="BM428" s="58">
        <f t="shared" si="3984"/>
        <v>0</v>
      </c>
      <c r="BN428" s="58">
        <f t="shared" si="3984"/>
        <v>0</v>
      </c>
      <c r="BO428" s="58">
        <f t="shared" si="3984"/>
        <v>0</v>
      </c>
      <c r="BP428" s="58">
        <f t="shared" si="3984"/>
        <v>0</v>
      </c>
      <c r="BQ428" s="59">
        <f t="shared" ref="BQ428:EM428" si="3985">SUM(BQ429:BQ432)</f>
        <v>0</v>
      </c>
      <c r="BR428" s="58">
        <f t="shared" si="3985"/>
        <v>0</v>
      </c>
      <c r="BS428" s="58">
        <f t="shared" si="3985"/>
        <v>0</v>
      </c>
      <c r="BT428" s="58">
        <f t="shared" si="3985"/>
        <v>0</v>
      </c>
      <c r="BU428" s="109">
        <f t="shared" si="3985"/>
        <v>0</v>
      </c>
      <c r="BV428" s="59">
        <f t="shared" si="3985"/>
        <v>0</v>
      </c>
      <c r="BW428" s="58">
        <f t="shared" si="3985"/>
        <v>0</v>
      </c>
      <c r="BX428" s="58">
        <f t="shared" si="3985"/>
        <v>0</v>
      </c>
      <c r="BY428" s="58">
        <f t="shared" si="3985"/>
        <v>0</v>
      </c>
      <c r="BZ428" s="58">
        <f t="shared" si="3985"/>
        <v>0</v>
      </c>
      <c r="CA428" s="58">
        <f t="shared" si="3985"/>
        <v>0</v>
      </c>
      <c r="CB428" s="58">
        <f t="shared" si="3985"/>
        <v>0</v>
      </c>
      <c r="CC428" s="58">
        <f t="shared" si="3985"/>
        <v>0</v>
      </c>
      <c r="CD428" s="58">
        <f t="shared" si="3985"/>
        <v>0</v>
      </c>
      <c r="CE428" s="58">
        <f t="shared" si="3985"/>
        <v>0</v>
      </c>
      <c r="CF428" s="58">
        <f t="shared" si="3985"/>
        <v>0</v>
      </c>
      <c r="CG428" s="59">
        <f t="shared" si="3985"/>
        <v>0</v>
      </c>
      <c r="CH428" s="58">
        <f t="shared" si="3985"/>
        <v>0</v>
      </c>
      <c r="CI428" s="58">
        <f t="shared" si="3985"/>
        <v>0</v>
      </c>
      <c r="CJ428" s="58">
        <f t="shared" si="3985"/>
        <v>0</v>
      </c>
      <c r="CK428" s="58">
        <f t="shared" si="3985"/>
        <v>0</v>
      </c>
      <c r="CL428" s="58">
        <f t="shared" si="3985"/>
        <v>0</v>
      </c>
      <c r="CM428" s="58">
        <f t="shared" si="3985"/>
        <v>0</v>
      </c>
      <c r="CN428" s="58">
        <f t="shared" si="3985"/>
        <v>0</v>
      </c>
      <c r="CO428" s="58">
        <f t="shared" si="3985"/>
        <v>0</v>
      </c>
      <c r="CP428" s="58">
        <f t="shared" si="3985"/>
        <v>0</v>
      </c>
      <c r="CQ428" s="58">
        <f t="shared" si="3985"/>
        <v>0</v>
      </c>
      <c r="CR428" s="58">
        <f t="shared" si="3985"/>
        <v>0</v>
      </c>
      <c r="CS428" s="58">
        <f t="shared" si="3985"/>
        <v>0</v>
      </c>
      <c r="CT428" s="58">
        <f t="shared" si="3985"/>
        <v>0</v>
      </c>
      <c r="CU428" s="109">
        <f t="shared" si="3985"/>
        <v>0</v>
      </c>
      <c r="CV428" s="152">
        <f t="shared" si="3985"/>
        <v>0</v>
      </c>
      <c r="CW428" s="59">
        <f t="shared" si="3985"/>
        <v>0</v>
      </c>
      <c r="CX428" s="58">
        <f t="shared" si="3985"/>
        <v>0</v>
      </c>
      <c r="CY428" s="58">
        <f t="shared" si="3985"/>
        <v>0</v>
      </c>
      <c r="CZ428" s="58">
        <f t="shared" si="3985"/>
        <v>0</v>
      </c>
      <c r="DA428" s="58">
        <f t="shared" si="3985"/>
        <v>0</v>
      </c>
      <c r="DB428" s="58">
        <f t="shared" si="3985"/>
        <v>0</v>
      </c>
      <c r="DC428" s="58">
        <f t="shared" si="3985"/>
        <v>0</v>
      </c>
      <c r="DD428" s="58">
        <f t="shared" si="3985"/>
        <v>0</v>
      </c>
      <c r="DE428" s="58">
        <f t="shared" si="3985"/>
        <v>0</v>
      </c>
      <c r="DF428" s="58">
        <f t="shared" si="3985"/>
        <v>0</v>
      </c>
      <c r="DG428" s="58">
        <f t="shared" si="3985"/>
        <v>0</v>
      </c>
      <c r="DH428" s="59">
        <f t="shared" si="3985"/>
        <v>0</v>
      </c>
      <c r="DI428" s="58">
        <f t="shared" si="3985"/>
        <v>0</v>
      </c>
      <c r="DJ428" s="58">
        <f t="shared" si="3985"/>
        <v>0</v>
      </c>
      <c r="DK428" s="58">
        <f t="shared" si="3985"/>
        <v>0</v>
      </c>
      <c r="DL428" s="109">
        <f t="shared" si="3985"/>
        <v>0</v>
      </c>
      <c r="DM428" s="59">
        <f t="shared" si="3985"/>
        <v>0</v>
      </c>
      <c r="DN428" s="58">
        <f t="shared" si="3985"/>
        <v>0</v>
      </c>
      <c r="DO428" s="58">
        <f t="shared" si="3985"/>
        <v>0</v>
      </c>
      <c r="DP428" s="58">
        <f t="shared" si="3985"/>
        <v>0</v>
      </c>
      <c r="DQ428" s="58">
        <f t="shared" si="3985"/>
        <v>0</v>
      </c>
      <c r="DR428" s="58">
        <f t="shared" si="3985"/>
        <v>0</v>
      </c>
      <c r="DS428" s="58">
        <f t="shared" si="3985"/>
        <v>0</v>
      </c>
      <c r="DT428" s="58">
        <f t="shared" si="3985"/>
        <v>0</v>
      </c>
      <c r="DU428" s="58">
        <f t="shared" si="3985"/>
        <v>0</v>
      </c>
      <c r="DV428" s="58">
        <f t="shared" si="3985"/>
        <v>0</v>
      </c>
      <c r="DW428" s="58">
        <f t="shared" si="3985"/>
        <v>0</v>
      </c>
      <c r="DX428" s="59">
        <f t="shared" si="3985"/>
        <v>0</v>
      </c>
      <c r="DY428" s="58">
        <f t="shared" si="3985"/>
        <v>0</v>
      </c>
      <c r="DZ428" s="58">
        <f t="shared" si="3985"/>
        <v>0</v>
      </c>
      <c r="EA428" s="58">
        <f t="shared" si="3985"/>
        <v>0</v>
      </c>
      <c r="EB428" s="109">
        <f t="shared" si="3985"/>
        <v>0</v>
      </c>
      <c r="EC428" s="59">
        <f t="shared" si="3985"/>
        <v>0</v>
      </c>
      <c r="ED428" s="58">
        <f t="shared" si="3985"/>
        <v>0</v>
      </c>
      <c r="EE428" s="58">
        <f t="shared" si="3985"/>
        <v>0</v>
      </c>
      <c r="EF428" s="58">
        <f t="shared" si="3985"/>
        <v>0</v>
      </c>
      <c r="EG428" s="58">
        <f t="shared" si="3985"/>
        <v>0</v>
      </c>
      <c r="EH428" s="58">
        <f t="shared" si="3985"/>
        <v>0</v>
      </c>
      <c r="EI428" s="58">
        <f t="shared" si="3985"/>
        <v>0</v>
      </c>
      <c r="EJ428" s="58">
        <f t="shared" si="3985"/>
        <v>0</v>
      </c>
      <c r="EK428" s="58">
        <f t="shared" si="3985"/>
        <v>0</v>
      </c>
      <c r="EL428" s="58">
        <f t="shared" si="3985"/>
        <v>0</v>
      </c>
      <c r="EM428" s="58">
        <f t="shared" si="3985"/>
        <v>0</v>
      </c>
      <c r="EN428" s="59">
        <f t="shared" ref="EN428:GY428" si="3986">SUM(EN429:EN432)</f>
        <v>0</v>
      </c>
      <c r="EO428" s="58">
        <f t="shared" si="3986"/>
        <v>0</v>
      </c>
      <c r="EP428" s="58">
        <f t="shared" si="3986"/>
        <v>0</v>
      </c>
      <c r="EQ428" s="58">
        <f t="shared" si="3986"/>
        <v>0</v>
      </c>
      <c r="ER428" s="109">
        <f t="shared" si="3986"/>
        <v>0</v>
      </c>
      <c r="ES428" s="59">
        <f t="shared" si="3986"/>
        <v>0</v>
      </c>
      <c r="ET428" s="58">
        <f t="shared" si="3986"/>
        <v>0</v>
      </c>
      <c r="EU428" s="58">
        <f t="shared" si="3986"/>
        <v>0</v>
      </c>
      <c r="EV428" s="58">
        <f t="shared" si="3986"/>
        <v>0</v>
      </c>
      <c r="EW428" s="58">
        <f t="shared" si="3986"/>
        <v>0</v>
      </c>
      <c r="EX428" s="58">
        <f t="shared" si="3986"/>
        <v>0</v>
      </c>
      <c r="EY428" s="58">
        <f t="shared" si="3986"/>
        <v>0</v>
      </c>
      <c r="EZ428" s="58">
        <f t="shared" si="3986"/>
        <v>0</v>
      </c>
      <c r="FA428" s="58">
        <f t="shared" si="3986"/>
        <v>0</v>
      </c>
      <c r="FB428" s="58">
        <f t="shared" si="3986"/>
        <v>0</v>
      </c>
      <c r="FC428" s="58">
        <f t="shared" si="3986"/>
        <v>0</v>
      </c>
      <c r="FD428" s="59">
        <f t="shared" si="3986"/>
        <v>0</v>
      </c>
      <c r="FE428" s="58">
        <f t="shared" si="3986"/>
        <v>0</v>
      </c>
      <c r="FF428" s="58">
        <f t="shared" si="3986"/>
        <v>0</v>
      </c>
      <c r="FG428" s="58">
        <f t="shared" si="3986"/>
        <v>0</v>
      </c>
      <c r="FH428" s="109">
        <f t="shared" si="3986"/>
        <v>0</v>
      </c>
      <c r="FI428" s="59">
        <f t="shared" si="3986"/>
        <v>0</v>
      </c>
      <c r="FJ428" s="58">
        <f t="shared" si="3986"/>
        <v>0</v>
      </c>
      <c r="FK428" s="58">
        <f t="shared" si="3986"/>
        <v>0</v>
      </c>
      <c r="FL428" s="58">
        <f t="shared" si="3986"/>
        <v>0</v>
      </c>
      <c r="FM428" s="58">
        <f t="shared" si="3986"/>
        <v>0</v>
      </c>
      <c r="FN428" s="58">
        <f t="shared" si="3986"/>
        <v>0</v>
      </c>
      <c r="FO428" s="58">
        <f t="shared" si="3986"/>
        <v>0</v>
      </c>
      <c r="FP428" s="58">
        <f t="shared" si="3986"/>
        <v>0</v>
      </c>
      <c r="FQ428" s="58">
        <f t="shared" si="3986"/>
        <v>0</v>
      </c>
      <c r="FR428" s="58">
        <f t="shared" si="3986"/>
        <v>0</v>
      </c>
      <c r="FS428" s="58">
        <f t="shared" si="3986"/>
        <v>0</v>
      </c>
      <c r="FT428" s="59">
        <f t="shared" si="3986"/>
        <v>0</v>
      </c>
      <c r="FU428" s="58">
        <f t="shared" si="3986"/>
        <v>0</v>
      </c>
      <c r="FV428" s="58">
        <f t="shared" si="3986"/>
        <v>0</v>
      </c>
      <c r="FW428" s="58">
        <f t="shared" si="3986"/>
        <v>0</v>
      </c>
      <c r="FX428" s="109">
        <f t="shared" si="3986"/>
        <v>0</v>
      </c>
      <c r="FY428" s="59">
        <f t="shared" si="3986"/>
        <v>0</v>
      </c>
      <c r="FZ428" s="58">
        <f t="shared" si="3986"/>
        <v>0</v>
      </c>
      <c r="GA428" s="58">
        <f t="shared" si="3986"/>
        <v>0</v>
      </c>
      <c r="GB428" s="58">
        <f t="shared" si="3986"/>
        <v>0</v>
      </c>
      <c r="GC428" s="58">
        <f t="shared" si="3986"/>
        <v>0</v>
      </c>
      <c r="GD428" s="58">
        <f t="shared" si="3986"/>
        <v>0</v>
      </c>
      <c r="GE428" s="58">
        <f t="shared" si="3986"/>
        <v>0</v>
      </c>
      <c r="GF428" s="58">
        <f t="shared" si="3986"/>
        <v>0</v>
      </c>
      <c r="GG428" s="58">
        <f t="shared" si="3986"/>
        <v>0</v>
      </c>
      <c r="GH428" s="58">
        <f t="shared" si="3986"/>
        <v>0</v>
      </c>
      <c r="GI428" s="58">
        <f t="shared" si="3986"/>
        <v>0</v>
      </c>
      <c r="GJ428" s="59">
        <f t="shared" si="3986"/>
        <v>0</v>
      </c>
      <c r="GK428" s="58">
        <f t="shared" si="3986"/>
        <v>0</v>
      </c>
      <c r="GL428" s="58">
        <f t="shared" si="3986"/>
        <v>0</v>
      </c>
      <c r="GM428" s="58">
        <f t="shared" si="3986"/>
        <v>0</v>
      </c>
      <c r="GN428" s="109">
        <f t="shared" si="3986"/>
        <v>0</v>
      </c>
      <c r="GO428" s="59">
        <f t="shared" si="3986"/>
        <v>0</v>
      </c>
      <c r="GP428" s="58">
        <f t="shared" si="3986"/>
        <v>0</v>
      </c>
      <c r="GQ428" s="58">
        <f t="shared" si="3986"/>
        <v>0</v>
      </c>
      <c r="GR428" s="58">
        <f t="shared" si="3986"/>
        <v>0</v>
      </c>
      <c r="GS428" s="58">
        <f t="shared" si="3986"/>
        <v>0</v>
      </c>
      <c r="GT428" s="58">
        <f t="shared" si="3986"/>
        <v>0</v>
      </c>
      <c r="GU428" s="58">
        <f t="shared" si="3986"/>
        <v>0</v>
      </c>
      <c r="GV428" s="58">
        <f t="shared" si="3986"/>
        <v>0</v>
      </c>
      <c r="GW428" s="58">
        <f t="shared" si="3986"/>
        <v>0</v>
      </c>
      <c r="GX428" s="58">
        <f t="shared" si="3986"/>
        <v>0</v>
      </c>
      <c r="GY428" s="58">
        <f t="shared" si="3986"/>
        <v>0</v>
      </c>
      <c r="GZ428" s="59">
        <f t="shared" ref="GZ428:JW428" si="3987">SUM(GZ429:GZ432)</f>
        <v>0</v>
      </c>
      <c r="HA428" s="58">
        <f t="shared" si="3987"/>
        <v>0</v>
      </c>
      <c r="HB428" s="58">
        <f t="shared" si="3987"/>
        <v>0</v>
      </c>
      <c r="HC428" s="58">
        <f t="shared" si="3987"/>
        <v>0</v>
      </c>
      <c r="HD428" s="58">
        <f t="shared" si="3987"/>
        <v>0</v>
      </c>
      <c r="HE428" s="58">
        <f t="shared" si="3987"/>
        <v>0</v>
      </c>
      <c r="HF428" s="58">
        <f t="shared" si="3987"/>
        <v>0</v>
      </c>
      <c r="HG428" s="58">
        <f t="shared" si="3987"/>
        <v>0</v>
      </c>
      <c r="HH428" s="58">
        <f t="shared" si="3987"/>
        <v>0</v>
      </c>
      <c r="HI428" s="58">
        <f t="shared" si="3987"/>
        <v>0</v>
      </c>
      <c r="HJ428" s="58">
        <f t="shared" si="3987"/>
        <v>0</v>
      </c>
      <c r="HK428" s="58">
        <f t="shared" si="3987"/>
        <v>0</v>
      </c>
      <c r="HL428" s="58">
        <f t="shared" si="3987"/>
        <v>0</v>
      </c>
      <c r="HM428" s="58">
        <f t="shared" si="3987"/>
        <v>0</v>
      </c>
      <c r="HN428" s="109">
        <f t="shared" si="3987"/>
        <v>0</v>
      </c>
      <c r="HO428" s="136">
        <f t="shared" si="3987"/>
        <v>0</v>
      </c>
      <c r="HP428" s="152">
        <f t="shared" si="3987"/>
        <v>0</v>
      </c>
      <c r="HQ428" s="59">
        <f t="shared" si="3987"/>
        <v>0</v>
      </c>
      <c r="HR428" s="58">
        <f t="shared" si="3987"/>
        <v>0</v>
      </c>
      <c r="HS428" s="58">
        <f t="shared" si="3987"/>
        <v>0</v>
      </c>
      <c r="HT428" s="58">
        <f t="shared" si="3987"/>
        <v>0</v>
      </c>
      <c r="HU428" s="58">
        <f t="shared" si="3987"/>
        <v>0</v>
      </c>
      <c r="HV428" s="58">
        <f t="shared" si="3987"/>
        <v>0</v>
      </c>
      <c r="HW428" s="58">
        <f t="shared" si="3987"/>
        <v>0</v>
      </c>
      <c r="HX428" s="58">
        <f t="shared" si="3987"/>
        <v>0</v>
      </c>
      <c r="HY428" s="58">
        <f t="shared" si="3987"/>
        <v>0</v>
      </c>
      <c r="HZ428" s="58">
        <f t="shared" si="3987"/>
        <v>0</v>
      </c>
      <c r="IA428" s="58">
        <f t="shared" si="3987"/>
        <v>0</v>
      </c>
      <c r="IB428" s="59">
        <f t="shared" si="3987"/>
        <v>0</v>
      </c>
      <c r="IC428" s="58">
        <f t="shared" si="3987"/>
        <v>0</v>
      </c>
      <c r="ID428" s="58">
        <f t="shared" si="3987"/>
        <v>0</v>
      </c>
      <c r="IE428" s="58">
        <f t="shared" si="3987"/>
        <v>0</v>
      </c>
      <c r="IF428" s="109">
        <f t="shared" si="3987"/>
        <v>0</v>
      </c>
      <c r="IG428" s="59">
        <f t="shared" si="3987"/>
        <v>0</v>
      </c>
      <c r="IH428" s="58">
        <f t="shared" si="3987"/>
        <v>0</v>
      </c>
      <c r="II428" s="58">
        <f t="shared" si="3987"/>
        <v>0</v>
      </c>
      <c r="IJ428" s="58">
        <f t="shared" si="3987"/>
        <v>0</v>
      </c>
      <c r="IK428" s="58">
        <f t="shared" si="3987"/>
        <v>0</v>
      </c>
      <c r="IL428" s="58">
        <f t="shared" si="3987"/>
        <v>0</v>
      </c>
      <c r="IM428" s="58">
        <f t="shared" si="3987"/>
        <v>0</v>
      </c>
      <c r="IN428" s="58">
        <f t="shared" si="3987"/>
        <v>0</v>
      </c>
      <c r="IO428" s="58">
        <f t="shared" si="3987"/>
        <v>0</v>
      </c>
      <c r="IP428" s="58">
        <f t="shared" si="3987"/>
        <v>0</v>
      </c>
      <c r="IQ428" s="58">
        <f t="shared" si="3987"/>
        <v>0</v>
      </c>
      <c r="IR428" s="59">
        <f t="shared" si="3987"/>
        <v>0</v>
      </c>
      <c r="IS428" s="58">
        <f t="shared" si="3987"/>
        <v>0</v>
      </c>
      <c r="IT428" s="58">
        <f t="shared" si="3987"/>
        <v>0</v>
      </c>
      <c r="IU428" s="58">
        <f t="shared" si="3987"/>
        <v>0</v>
      </c>
      <c r="IV428" s="109">
        <f t="shared" si="3987"/>
        <v>0</v>
      </c>
      <c r="IW428" s="59">
        <f t="shared" si="3987"/>
        <v>0</v>
      </c>
      <c r="IX428" s="58">
        <f t="shared" si="3987"/>
        <v>0</v>
      </c>
      <c r="IY428" s="58">
        <f t="shared" si="3987"/>
        <v>0</v>
      </c>
      <c r="IZ428" s="58">
        <f t="shared" si="3987"/>
        <v>0</v>
      </c>
      <c r="JA428" s="58">
        <f t="shared" si="3987"/>
        <v>0</v>
      </c>
      <c r="JB428" s="58">
        <f t="shared" si="3987"/>
        <v>0</v>
      </c>
      <c r="JC428" s="58">
        <f t="shared" si="3987"/>
        <v>0</v>
      </c>
      <c r="JD428" s="58">
        <f t="shared" si="3987"/>
        <v>0</v>
      </c>
      <c r="JE428" s="58">
        <f t="shared" si="3987"/>
        <v>0</v>
      </c>
      <c r="JF428" s="58">
        <f t="shared" si="3987"/>
        <v>0</v>
      </c>
      <c r="JG428" s="58">
        <f t="shared" si="3987"/>
        <v>0</v>
      </c>
      <c r="JH428" s="59">
        <f t="shared" si="3987"/>
        <v>0</v>
      </c>
      <c r="JI428" s="58">
        <f t="shared" si="3987"/>
        <v>0</v>
      </c>
      <c r="JJ428" s="58">
        <f t="shared" si="3987"/>
        <v>0</v>
      </c>
      <c r="JK428" s="58">
        <f t="shared" si="3987"/>
        <v>0</v>
      </c>
      <c r="JL428" s="109">
        <f t="shared" si="3987"/>
        <v>0</v>
      </c>
      <c r="JM428" s="59">
        <f t="shared" si="3987"/>
        <v>0</v>
      </c>
      <c r="JN428" s="58">
        <f t="shared" si="3987"/>
        <v>0</v>
      </c>
      <c r="JO428" s="58">
        <f t="shared" si="3987"/>
        <v>0</v>
      </c>
      <c r="JP428" s="58">
        <f t="shared" si="3987"/>
        <v>0</v>
      </c>
      <c r="JQ428" s="58">
        <f t="shared" si="3987"/>
        <v>0</v>
      </c>
      <c r="JR428" s="58">
        <f t="shared" si="3987"/>
        <v>0</v>
      </c>
      <c r="JS428" s="58">
        <f t="shared" si="3987"/>
        <v>0</v>
      </c>
      <c r="JT428" s="58">
        <f t="shared" si="3987"/>
        <v>0</v>
      </c>
      <c r="JU428" s="58">
        <f t="shared" si="3987"/>
        <v>0</v>
      </c>
      <c r="JV428" s="58">
        <f t="shared" si="3987"/>
        <v>0</v>
      </c>
      <c r="JW428" s="58">
        <f t="shared" si="3987"/>
        <v>0</v>
      </c>
      <c r="JX428" s="59">
        <f t="shared" ref="JX428:MT428" si="3988">SUM(JX429:JX432)</f>
        <v>0</v>
      </c>
      <c r="JY428" s="58">
        <f t="shared" si="3988"/>
        <v>0</v>
      </c>
      <c r="JZ428" s="58">
        <f t="shared" si="3988"/>
        <v>0</v>
      </c>
      <c r="KA428" s="58">
        <f t="shared" si="3988"/>
        <v>0</v>
      </c>
      <c r="KB428" s="109">
        <f t="shared" si="3988"/>
        <v>0</v>
      </c>
      <c r="KC428" s="59">
        <f t="shared" si="3988"/>
        <v>0</v>
      </c>
      <c r="KD428" s="58">
        <f t="shared" si="3988"/>
        <v>0</v>
      </c>
      <c r="KE428" s="58">
        <f t="shared" si="3988"/>
        <v>0</v>
      </c>
      <c r="KF428" s="58">
        <f t="shared" si="3988"/>
        <v>0</v>
      </c>
      <c r="KG428" s="58">
        <f t="shared" si="3988"/>
        <v>0</v>
      </c>
      <c r="KH428" s="58">
        <f t="shared" si="3988"/>
        <v>0</v>
      </c>
      <c r="KI428" s="58">
        <f t="shared" si="3988"/>
        <v>0</v>
      </c>
      <c r="KJ428" s="58">
        <f t="shared" si="3988"/>
        <v>0</v>
      </c>
      <c r="KK428" s="58">
        <f t="shared" si="3988"/>
        <v>0</v>
      </c>
      <c r="KL428" s="58">
        <f t="shared" si="3988"/>
        <v>0</v>
      </c>
      <c r="KM428" s="58">
        <f t="shared" si="3988"/>
        <v>0</v>
      </c>
      <c r="KN428" s="59">
        <f t="shared" si="3988"/>
        <v>0</v>
      </c>
      <c r="KO428" s="58">
        <f t="shared" si="3988"/>
        <v>0</v>
      </c>
      <c r="KP428" s="58">
        <f t="shared" si="3988"/>
        <v>0</v>
      </c>
      <c r="KQ428" s="58">
        <f t="shared" si="3988"/>
        <v>0</v>
      </c>
      <c r="KR428" s="58">
        <f t="shared" si="3988"/>
        <v>0</v>
      </c>
      <c r="KS428" s="58">
        <f t="shared" si="3988"/>
        <v>0</v>
      </c>
      <c r="KT428" s="58">
        <f t="shared" si="3988"/>
        <v>0</v>
      </c>
      <c r="KU428" s="58">
        <f t="shared" si="3988"/>
        <v>0</v>
      </c>
      <c r="KV428" s="58">
        <f t="shared" si="3988"/>
        <v>0</v>
      </c>
      <c r="KW428" s="58">
        <f t="shared" si="3988"/>
        <v>0</v>
      </c>
      <c r="KX428" s="58">
        <f t="shared" si="3988"/>
        <v>0</v>
      </c>
      <c r="KY428" s="58">
        <f t="shared" si="3988"/>
        <v>0</v>
      </c>
      <c r="KZ428" s="58">
        <f t="shared" si="3988"/>
        <v>0</v>
      </c>
      <c r="LA428" s="58">
        <f t="shared" si="3988"/>
        <v>0</v>
      </c>
      <c r="LB428" s="109">
        <f t="shared" si="3988"/>
        <v>0</v>
      </c>
      <c r="LC428" s="152">
        <f t="shared" si="3988"/>
        <v>0</v>
      </c>
      <c r="LD428" s="59">
        <f t="shared" si="3988"/>
        <v>0</v>
      </c>
      <c r="LE428" s="58">
        <f t="shared" si="3988"/>
        <v>0</v>
      </c>
      <c r="LF428" s="58">
        <f t="shared" si="3988"/>
        <v>0</v>
      </c>
      <c r="LG428" s="58">
        <f t="shared" si="3988"/>
        <v>0</v>
      </c>
      <c r="LH428" s="58">
        <f t="shared" si="3988"/>
        <v>0</v>
      </c>
      <c r="LI428" s="58">
        <f t="shared" si="3988"/>
        <v>0</v>
      </c>
      <c r="LJ428" s="58">
        <f t="shared" si="3988"/>
        <v>0</v>
      </c>
      <c r="LK428" s="58">
        <f t="shared" si="3988"/>
        <v>0</v>
      </c>
      <c r="LL428" s="58">
        <f t="shared" si="3988"/>
        <v>0</v>
      </c>
      <c r="LM428" s="58">
        <f t="shared" si="3988"/>
        <v>0</v>
      </c>
      <c r="LN428" s="58">
        <f t="shared" si="3988"/>
        <v>0</v>
      </c>
      <c r="LO428" s="59">
        <f t="shared" si="3988"/>
        <v>0</v>
      </c>
      <c r="LP428" s="58">
        <f t="shared" si="3988"/>
        <v>0</v>
      </c>
      <c r="LQ428" s="58">
        <f t="shared" si="3988"/>
        <v>0</v>
      </c>
      <c r="LR428" s="58">
        <f t="shared" si="3988"/>
        <v>0</v>
      </c>
      <c r="LS428" s="109">
        <f t="shared" si="3988"/>
        <v>0</v>
      </c>
      <c r="LT428" s="59">
        <f t="shared" si="3988"/>
        <v>0</v>
      </c>
      <c r="LU428" s="58">
        <f t="shared" si="3988"/>
        <v>0</v>
      </c>
      <c r="LV428" s="58">
        <f t="shared" si="3988"/>
        <v>0</v>
      </c>
      <c r="LW428" s="58">
        <f t="shared" si="3988"/>
        <v>0</v>
      </c>
      <c r="LX428" s="58">
        <f t="shared" si="3988"/>
        <v>0</v>
      </c>
      <c r="LY428" s="58">
        <f t="shared" si="3988"/>
        <v>0</v>
      </c>
      <c r="LZ428" s="58">
        <f t="shared" si="3988"/>
        <v>0</v>
      </c>
      <c r="MA428" s="58">
        <f t="shared" si="3988"/>
        <v>0</v>
      </c>
      <c r="MB428" s="58">
        <f t="shared" si="3988"/>
        <v>0</v>
      </c>
      <c r="MC428" s="58">
        <f t="shared" si="3988"/>
        <v>0</v>
      </c>
      <c r="MD428" s="58">
        <f t="shared" si="3988"/>
        <v>0</v>
      </c>
      <c r="ME428" s="59">
        <f t="shared" si="3988"/>
        <v>0</v>
      </c>
      <c r="MF428" s="58">
        <f t="shared" si="3988"/>
        <v>0</v>
      </c>
      <c r="MG428" s="58">
        <f t="shared" si="3988"/>
        <v>0</v>
      </c>
      <c r="MH428" s="58">
        <f t="shared" si="3988"/>
        <v>0</v>
      </c>
      <c r="MI428" s="109">
        <f t="shared" si="3988"/>
        <v>0</v>
      </c>
      <c r="MJ428" s="59">
        <f t="shared" si="3988"/>
        <v>0</v>
      </c>
      <c r="MK428" s="58">
        <f t="shared" si="3988"/>
        <v>0</v>
      </c>
      <c r="ML428" s="58">
        <f t="shared" si="3988"/>
        <v>0</v>
      </c>
      <c r="MM428" s="58">
        <f t="shared" si="3988"/>
        <v>0</v>
      </c>
      <c r="MN428" s="58">
        <f t="shared" si="3988"/>
        <v>0</v>
      </c>
      <c r="MO428" s="58">
        <f t="shared" si="3988"/>
        <v>0</v>
      </c>
      <c r="MP428" s="58">
        <f t="shared" si="3988"/>
        <v>0</v>
      </c>
      <c r="MQ428" s="58">
        <f t="shared" si="3988"/>
        <v>0</v>
      </c>
      <c r="MR428" s="58">
        <f t="shared" si="3988"/>
        <v>0</v>
      </c>
      <c r="MS428" s="58">
        <f t="shared" si="3988"/>
        <v>0</v>
      </c>
      <c r="MT428" s="58">
        <f t="shared" si="3988"/>
        <v>0</v>
      </c>
      <c r="MU428" s="59">
        <f t="shared" ref="MU428:PF428" si="3989">SUM(MU429:MU432)</f>
        <v>0</v>
      </c>
      <c r="MV428" s="58">
        <f t="shared" si="3989"/>
        <v>0</v>
      </c>
      <c r="MW428" s="58">
        <f t="shared" si="3989"/>
        <v>0</v>
      </c>
      <c r="MX428" s="58">
        <f t="shared" si="3989"/>
        <v>0</v>
      </c>
      <c r="MY428" s="109">
        <f t="shared" si="3989"/>
        <v>0</v>
      </c>
      <c r="MZ428" s="59">
        <f t="shared" si="3989"/>
        <v>0</v>
      </c>
      <c r="NA428" s="58">
        <f t="shared" si="3989"/>
        <v>0</v>
      </c>
      <c r="NB428" s="58">
        <f t="shared" si="3989"/>
        <v>0</v>
      </c>
      <c r="NC428" s="58">
        <f t="shared" si="3989"/>
        <v>0</v>
      </c>
      <c r="ND428" s="58">
        <f t="shared" si="3989"/>
        <v>0</v>
      </c>
      <c r="NE428" s="58">
        <f t="shared" si="3989"/>
        <v>0</v>
      </c>
      <c r="NF428" s="58">
        <f t="shared" si="3989"/>
        <v>0</v>
      </c>
      <c r="NG428" s="58">
        <f t="shared" si="3989"/>
        <v>0</v>
      </c>
      <c r="NH428" s="58">
        <f t="shared" si="3989"/>
        <v>0</v>
      </c>
      <c r="NI428" s="58">
        <f t="shared" si="3989"/>
        <v>0</v>
      </c>
      <c r="NJ428" s="58">
        <f t="shared" si="3989"/>
        <v>0</v>
      </c>
      <c r="NK428" s="59">
        <f t="shared" si="3989"/>
        <v>0</v>
      </c>
      <c r="NL428" s="58">
        <f t="shared" si="3989"/>
        <v>0</v>
      </c>
      <c r="NM428" s="58">
        <f t="shared" si="3989"/>
        <v>0</v>
      </c>
      <c r="NN428" s="58">
        <f t="shared" si="3989"/>
        <v>0</v>
      </c>
      <c r="NO428" s="109">
        <f t="shared" si="3989"/>
        <v>0</v>
      </c>
      <c r="NP428" s="59">
        <f t="shared" si="3989"/>
        <v>0</v>
      </c>
      <c r="NQ428" s="58">
        <f t="shared" si="3989"/>
        <v>0</v>
      </c>
      <c r="NR428" s="58">
        <f t="shared" si="3989"/>
        <v>0</v>
      </c>
      <c r="NS428" s="58">
        <f t="shared" si="3989"/>
        <v>0</v>
      </c>
      <c r="NT428" s="58">
        <f t="shared" si="3989"/>
        <v>0</v>
      </c>
      <c r="NU428" s="58">
        <f t="shared" si="3989"/>
        <v>0</v>
      </c>
      <c r="NV428" s="58">
        <f t="shared" si="3989"/>
        <v>0</v>
      </c>
      <c r="NW428" s="58">
        <f t="shared" si="3989"/>
        <v>0</v>
      </c>
      <c r="NX428" s="58">
        <f t="shared" si="3989"/>
        <v>0</v>
      </c>
      <c r="NY428" s="58">
        <f t="shared" si="3989"/>
        <v>0</v>
      </c>
      <c r="NZ428" s="58">
        <f t="shared" si="3989"/>
        <v>0</v>
      </c>
      <c r="OA428" s="59">
        <f t="shared" si="3989"/>
        <v>0</v>
      </c>
      <c r="OB428" s="58">
        <f t="shared" si="3989"/>
        <v>0</v>
      </c>
      <c r="OC428" s="58">
        <f t="shared" si="3989"/>
        <v>0</v>
      </c>
      <c r="OD428" s="58">
        <f t="shared" si="3989"/>
        <v>0</v>
      </c>
      <c r="OE428" s="109">
        <f t="shared" si="3989"/>
        <v>0</v>
      </c>
      <c r="OF428" s="59">
        <f t="shared" si="3989"/>
        <v>0</v>
      </c>
      <c r="OG428" s="58">
        <f t="shared" si="3989"/>
        <v>0</v>
      </c>
      <c r="OH428" s="58">
        <f t="shared" si="3989"/>
        <v>0</v>
      </c>
      <c r="OI428" s="58">
        <f t="shared" si="3989"/>
        <v>0</v>
      </c>
      <c r="OJ428" s="58">
        <f t="shared" si="3989"/>
        <v>0</v>
      </c>
      <c r="OK428" s="58">
        <f t="shared" si="3989"/>
        <v>0</v>
      </c>
      <c r="OL428" s="58">
        <f t="shared" si="3989"/>
        <v>0</v>
      </c>
      <c r="OM428" s="58">
        <f t="shared" si="3989"/>
        <v>0</v>
      </c>
      <c r="ON428" s="58">
        <f t="shared" si="3989"/>
        <v>0</v>
      </c>
      <c r="OO428" s="58">
        <f t="shared" si="3989"/>
        <v>0</v>
      </c>
      <c r="OP428" s="58">
        <f t="shared" si="3989"/>
        <v>0</v>
      </c>
      <c r="OQ428" s="59">
        <f t="shared" si="3989"/>
        <v>0</v>
      </c>
      <c r="OR428" s="58">
        <f t="shared" si="3989"/>
        <v>0</v>
      </c>
      <c r="OS428" s="58">
        <f t="shared" si="3989"/>
        <v>0</v>
      </c>
      <c r="OT428" s="58">
        <f t="shared" si="3989"/>
        <v>0</v>
      </c>
      <c r="OU428" s="109">
        <f t="shared" si="3989"/>
        <v>0</v>
      </c>
      <c r="OV428" s="59">
        <f t="shared" si="3989"/>
        <v>0</v>
      </c>
      <c r="OW428" s="58">
        <f t="shared" si="3989"/>
        <v>0</v>
      </c>
      <c r="OX428" s="58">
        <f t="shared" si="3989"/>
        <v>0</v>
      </c>
      <c r="OY428" s="58">
        <f t="shared" si="3989"/>
        <v>0</v>
      </c>
      <c r="OZ428" s="58">
        <f t="shared" si="3989"/>
        <v>0</v>
      </c>
      <c r="PA428" s="58">
        <f t="shared" si="3989"/>
        <v>0</v>
      </c>
      <c r="PB428" s="58">
        <f t="shared" si="3989"/>
        <v>0</v>
      </c>
      <c r="PC428" s="58">
        <f t="shared" si="3989"/>
        <v>0</v>
      </c>
      <c r="PD428" s="58">
        <f t="shared" si="3989"/>
        <v>0</v>
      </c>
      <c r="PE428" s="58">
        <f t="shared" si="3989"/>
        <v>0</v>
      </c>
      <c r="PF428" s="58">
        <f t="shared" si="3989"/>
        <v>0</v>
      </c>
      <c r="PG428" s="59">
        <f t="shared" ref="PG428:RR428" si="3990">SUM(PG429:PG432)</f>
        <v>0</v>
      </c>
      <c r="PH428" s="58">
        <f t="shared" si="3990"/>
        <v>0</v>
      </c>
      <c r="PI428" s="58">
        <f t="shared" si="3990"/>
        <v>0</v>
      </c>
      <c r="PJ428" s="58">
        <f t="shared" si="3990"/>
        <v>0</v>
      </c>
      <c r="PK428" s="109">
        <f t="shared" si="3990"/>
        <v>0</v>
      </c>
      <c r="PL428" s="59">
        <f t="shared" si="3990"/>
        <v>0</v>
      </c>
      <c r="PM428" s="58">
        <f t="shared" si="3990"/>
        <v>0</v>
      </c>
      <c r="PN428" s="58">
        <f t="shared" si="3990"/>
        <v>0</v>
      </c>
      <c r="PO428" s="58">
        <f t="shared" si="3990"/>
        <v>0</v>
      </c>
      <c r="PP428" s="58">
        <f t="shared" si="3990"/>
        <v>0</v>
      </c>
      <c r="PQ428" s="58">
        <f t="shared" si="3990"/>
        <v>0</v>
      </c>
      <c r="PR428" s="58">
        <f t="shared" si="3990"/>
        <v>0</v>
      </c>
      <c r="PS428" s="58">
        <f t="shared" si="3990"/>
        <v>0</v>
      </c>
      <c r="PT428" s="58">
        <f t="shared" si="3990"/>
        <v>0</v>
      </c>
      <c r="PU428" s="58">
        <f t="shared" si="3990"/>
        <v>0</v>
      </c>
      <c r="PV428" s="58">
        <f t="shared" si="3990"/>
        <v>0</v>
      </c>
      <c r="PW428" s="59">
        <f t="shared" si="3990"/>
        <v>0</v>
      </c>
      <c r="PX428" s="58">
        <f t="shared" si="3990"/>
        <v>0</v>
      </c>
      <c r="PY428" s="58">
        <f t="shared" si="3990"/>
        <v>0</v>
      </c>
      <c r="PZ428" s="58">
        <f t="shared" si="3990"/>
        <v>0</v>
      </c>
      <c r="QA428" s="109">
        <f t="shared" si="3990"/>
        <v>0</v>
      </c>
      <c r="QB428" s="59">
        <f t="shared" si="3990"/>
        <v>0</v>
      </c>
      <c r="QC428" s="58">
        <f t="shared" si="3990"/>
        <v>0</v>
      </c>
      <c r="QD428" s="58">
        <f t="shared" si="3990"/>
        <v>0</v>
      </c>
      <c r="QE428" s="58">
        <f t="shared" si="3990"/>
        <v>0</v>
      </c>
      <c r="QF428" s="58">
        <f t="shared" si="3990"/>
        <v>0</v>
      </c>
      <c r="QG428" s="58">
        <f t="shared" si="3990"/>
        <v>0</v>
      </c>
      <c r="QH428" s="58">
        <f t="shared" si="3990"/>
        <v>0</v>
      </c>
      <c r="QI428" s="58">
        <f t="shared" si="3990"/>
        <v>0</v>
      </c>
      <c r="QJ428" s="58">
        <f t="shared" si="3990"/>
        <v>0</v>
      </c>
      <c r="QK428" s="58">
        <f t="shared" si="3990"/>
        <v>0</v>
      </c>
      <c r="QL428" s="58">
        <f t="shared" si="3990"/>
        <v>0</v>
      </c>
      <c r="QM428" s="59">
        <f t="shared" si="3990"/>
        <v>0</v>
      </c>
      <c r="QN428" s="58">
        <f t="shared" si="3990"/>
        <v>0</v>
      </c>
      <c r="QO428" s="58">
        <f t="shared" si="3990"/>
        <v>0</v>
      </c>
      <c r="QP428" s="58">
        <f t="shared" si="3990"/>
        <v>0</v>
      </c>
      <c r="QQ428" s="109">
        <f t="shared" si="3990"/>
        <v>0</v>
      </c>
      <c r="QR428" s="59">
        <f t="shared" si="3990"/>
        <v>0</v>
      </c>
      <c r="QS428" s="58">
        <f t="shared" si="3990"/>
        <v>0</v>
      </c>
      <c r="QT428" s="58">
        <f t="shared" si="3990"/>
        <v>0</v>
      </c>
      <c r="QU428" s="58">
        <f t="shared" si="3990"/>
        <v>0</v>
      </c>
      <c r="QV428" s="58">
        <f t="shared" si="3990"/>
        <v>0</v>
      </c>
      <c r="QW428" s="58">
        <f t="shared" si="3990"/>
        <v>0</v>
      </c>
      <c r="QX428" s="58">
        <f t="shared" si="3990"/>
        <v>0</v>
      </c>
      <c r="QY428" s="58">
        <f t="shared" si="3990"/>
        <v>0</v>
      </c>
      <c r="QZ428" s="58">
        <f t="shared" si="3990"/>
        <v>0</v>
      </c>
      <c r="RA428" s="58">
        <f t="shared" si="3990"/>
        <v>0</v>
      </c>
      <c r="RB428" s="58">
        <f t="shared" si="3990"/>
        <v>0</v>
      </c>
      <c r="RC428" s="59">
        <f t="shared" si="3990"/>
        <v>0</v>
      </c>
      <c r="RD428" s="58">
        <f t="shared" si="3990"/>
        <v>0</v>
      </c>
      <c r="RE428" s="58">
        <f t="shared" si="3990"/>
        <v>0</v>
      </c>
      <c r="RF428" s="58">
        <f t="shared" si="3990"/>
        <v>0</v>
      </c>
      <c r="RG428" s="58">
        <f t="shared" si="3990"/>
        <v>0</v>
      </c>
      <c r="RH428" s="58">
        <f t="shared" si="3990"/>
        <v>0</v>
      </c>
      <c r="RI428" s="58">
        <f t="shared" si="3990"/>
        <v>0</v>
      </c>
      <c r="RJ428" s="58">
        <f t="shared" si="3990"/>
        <v>0</v>
      </c>
      <c r="RK428" s="58">
        <f t="shared" si="3990"/>
        <v>0</v>
      </c>
      <c r="RL428" s="58">
        <f t="shared" si="3990"/>
        <v>0</v>
      </c>
      <c r="RM428" s="58">
        <f t="shared" si="3990"/>
        <v>0</v>
      </c>
      <c r="RN428" s="58">
        <f t="shared" si="3990"/>
        <v>0</v>
      </c>
      <c r="RO428" s="58">
        <f t="shared" si="3990"/>
        <v>0</v>
      </c>
      <c r="RP428" s="58">
        <f t="shared" si="3990"/>
        <v>0</v>
      </c>
      <c r="RQ428" s="109">
        <f t="shared" si="3990"/>
        <v>0</v>
      </c>
      <c r="RR428" s="152">
        <f t="shared" si="3990"/>
        <v>0</v>
      </c>
      <c r="RS428" s="59">
        <f t="shared" ref="RS428:UD428" si="3991">SUM(RS429:RS432)</f>
        <v>0</v>
      </c>
      <c r="RT428" s="58">
        <f t="shared" si="3991"/>
        <v>0</v>
      </c>
      <c r="RU428" s="58">
        <f t="shared" si="3991"/>
        <v>0</v>
      </c>
      <c r="RV428" s="58">
        <f t="shared" si="3991"/>
        <v>0</v>
      </c>
      <c r="RW428" s="58">
        <f t="shared" si="3991"/>
        <v>0</v>
      </c>
      <c r="RX428" s="58">
        <f t="shared" si="3991"/>
        <v>0</v>
      </c>
      <c r="RY428" s="58">
        <f t="shared" si="3991"/>
        <v>0</v>
      </c>
      <c r="RZ428" s="58">
        <f t="shared" si="3991"/>
        <v>0</v>
      </c>
      <c r="SA428" s="58">
        <f t="shared" si="3991"/>
        <v>0</v>
      </c>
      <c r="SB428" s="58">
        <f t="shared" si="3991"/>
        <v>0</v>
      </c>
      <c r="SC428" s="58">
        <f t="shared" si="3991"/>
        <v>0</v>
      </c>
      <c r="SD428" s="59">
        <f t="shared" si="3991"/>
        <v>0</v>
      </c>
      <c r="SE428" s="58">
        <f t="shared" si="3991"/>
        <v>0</v>
      </c>
      <c r="SF428" s="58">
        <f t="shared" si="3991"/>
        <v>0</v>
      </c>
      <c r="SG428" s="58">
        <f t="shared" si="3991"/>
        <v>0</v>
      </c>
      <c r="SH428" s="109">
        <f t="shared" si="3991"/>
        <v>0</v>
      </c>
      <c r="SI428" s="59">
        <f t="shared" si="3991"/>
        <v>0</v>
      </c>
      <c r="SJ428" s="58">
        <f t="shared" si="3991"/>
        <v>0</v>
      </c>
      <c r="SK428" s="58">
        <f t="shared" si="3991"/>
        <v>0</v>
      </c>
      <c r="SL428" s="58">
        <f t="shared" si="3991"/>
        <v>0</v>
      </c>
      <c r="SM428" s="58">
        <f t="shared" si="3991"/>
        <v>0</v>
      </c>
      <c r="SN428" s="58">
        <f t="shared" si="3991"/>
        <v>0</v>
      </c>
      <c r="SO428" s="58">
        <f t="shared" si="3991"/>
        <v>0</v>
      </c>
      <c r="SP428" s="58">
        <f t="shared" si="3991"/>
        <v>0</v>
      </c>
      <c r="SQ428" s="58">
        <f t="shared" si="3991"/>
        <v>0</v>
      </c>
      <c r="SR428" s="58">
        <f t="shared" si="3991"/>
        <v>0</v>
      </c>
      <c r="SS428" s="58">
        <f t="shared" si="3991"/>
        <v>0</v>
      </c>
      <c r="ST428" s="59">
        <f t="shared" si="3991"/>
        <v>0</v>
      </c>
      <c r="SU428" s="58">
        <f t="shared" si="3991"/>
        <v>0</v>
      </c>
      <c r="SV428" s="58">
        <f t="shared" si="3991"/>
        <v>0</v>
      </c>
      <c r="SW428" s="58">
        <f t="shared" si="3991"/>
        <v>0</v>
      </c>
      <c r="SX428" s="109">
        <f t="shared" si="3991"/>
        <v>0</v>
      </c>
      <c r="SY428" s="59">
        <f t="shared" si="3991"/>
        <v>0</v>
      </c>
      <c r="SZ428" s="58">
        <f t="shared" si="3991"/>
        <v>0</v>
      </c>
      <c r="TA428" s="58">
        <f t="shared" si="3991"/>
        <v>0</v>
      </c>
      <c r="TB428" s="58">
        <f t="shared" si="3991"/>
        <v>0</v>
      </c>
      <c r="TC428" s="58">
        <f t="shared" si="3991"/>
        <v>0</v>
      </c>
      <c r="TD428" s="58">
        <f t="shared" si="3991"/>
        <v>0</v>
      </c>
      <c r="TE428" s="58">
        <f t="shared" si="3991"/>
        <v>0</v>
      </c>
      <c r="TF428" s="58">
        <f t="shared" si="3991"/>
        <v>0</v>
      </c>
      <c r="TG428" s="58">
        <f t="shared" si="3991"/>
        <v>0</v>
      </c>
      <c r="TH428" s="58">
        <f t="shared" si="3991"/>
        <v>0</v>
      </c>
      <c r="TI428" s="58">
        <f t="shared" si="3991"/>
        <v>0</v>
      </c>
      <c r="TJ428" s="59">
        <f t="shared" si="3991"/>
        <v>0</v>
      </c>
      <c r="TK428" s="58">
        <f t="shared" si="3991"/>
        <v>0</v>
      </c>
      <c r="TL428" s="58">
        <f t="shared" si="3991"/>
        <v>0</v>
      </c>
      <c r="TM428" s="58">
        <f t="shared" si="3991"/>
        <v>0</v>
      </c>
      <c r="TN428" s="109">
        <f t="shared" si="3991"/>
        <v>0</v>
      </c>
      <c r="TO428" s="59">
        <f t="shared" si="3991"/>
        <v>0</v>
      </c>
      <c r="TP428" s="58">
        <f t="shared" si="3991"/>
        <v>0</v>
      </c>
      <c r="TQ428" s="58">
        <f t="shared" si="3991"/>
        <v>0</v>
      </c>
      <c r="TR428" s="58">
        <f t="shared" si="3991"/>
        <v>0</v>
      </c>
      <c r="TS428" s="58">
        <f t="shared" si="3991"/>
        <v>0</v>
      </c>
      <c r="TT428" s="58">
        <f t="shared" si="3991"/>
        <v>0</v>
      </c>
      <c r="TU428" s="58">
        <f t="shared" si="3991"/>
        <v>0</v>
      </c>
      <c r="TV428" s="58">
        <f t="shared" si="3991"/>
        <v>0</v>
      </c>
      <c r="TW428" s="58">
        <f t="shared" si="3991"/>
        <v>0</v>
      </c>
      <c r="TX428" s="58">
        <f t="shared" si="3991"/>
        <v>0</v>
      </c>
      <c r="TY428" s="58">
        <f t="shared" si="3991"/>
        <v>0</v>
      </c>
      <c r="TZ428" s="59">
        <f t="shared" si="3991"/>
        <v>0</v>
      </c>
      <c r="UA428" s="58">
        <f t="shared" si="3991"/>
        <v>0</v>
      </c>
      <c r="UB428" s="58">
        <f t="shared" si="3991"/>
        <v>0</v>
      </c>
      <c r="UC428" s="58">
        <f t="shared" si="3991"/>
        <v>0</v>
      </c>
      <c r="UD428" s="109">
        <f t="shared" si="3991"/>
        <v>0</v>
      </c>
      <c r="UE428" s="59">
        <f t="shared" ref="UE428:VD428" si="3992">SUM(UE429:UE432)</f>
        <v>0</v>
      </c>
      <c r="UF428" s="58">
        <f t="shared" si="3992"/>
        <v>0</v>
      </c>
      <c r="UG428" s="58">
        <f t="shared" si="3992"/>
        <v>0</v>
      </c>
      <c r="UH428" s="58">
        <f t="shared" si="3992"/>
        <v>0</v>
      </c>
      <c r="UI428" s="58">
        <f t="shared" si="3992"/>
        <v>0</v>
      </c>
      <c r="UJ428" s="58">
        <f t="shared" si="3992"/>
        <v>0</v>
      </c>
      <c r="UK428" s="58">
        <f t="shared" si="3992"/>
        <v>0</v>
      </c>
      <c r="UL428" s="58">
        <f t="shared" si="3992"/>
        <v>0</v>
      </c>
      <c r="UM428" s="58">
        <f t="shared" si="3992"/>
        <v>0</v>
      </c>
      <c r="UN428" s="58">
        <f t="shared" si="3992"/>
        <v>0</v>
      </c>
      <c r="UO428" s="58">
        <f t="shared" si="3992"/>
        <v>0</v>
      </c>
      <c r="UP428" s="59">
        <f t="shared" si="3992"/>
        <v>0</v>
      </c>
      <c r="UQ428" s="58">
        <f t="shared" si="3992"/>
        <v>0</v>
      </c>
      <c r="UR428" s="58">
        <f t="shared" si="3992"/>
        <v>0</v>
      </c>
      <c r="US428" s="58">
        <f t="shared" si="3992"/>
        <v>0</v>
      </c>
      <c r="UT428" s="58">
        <f t="shared" si="3992"/>
        <v>0</v>
      </c>
      <c r="UU428" s="58">
        <f t="shared" si="3992"/>
        <v>0</v>
      </c>
      <c r="UV428" s="58">
        <f t="shared" si="3992"/>
        <v>0</v>
      </c>
      <c r="UW428" s="58">
        <f t="shared" si="3992"/>
        <v>0</v>
      </c>
      <c r="UX428" s="58">
        <f t="shared" si="3992"/>
        <v>0</v>
      </c>
      <c r="UY428" s="58">
        <f t="shared" si="3992"/>
        <v>0</v>
      </c>
      <c r="UZ428" s="58">
        <f t="shared" si="3992"/>
        <v>0</v>
      </c>
      <c r="VA428" s="58">
        <f t="shared" si="3992"/>
        <v>0</v>
      </c>
      <c r="VB428" s="58">
        <f t="shared" si="3992"/>
        <v>0</v>
      </c>
      <c r="VC428" s="58">
        <f t="shared" si="3992"/>
        <v>0</v>
      </c>
      <c r="VD428" s="109">
        <f t="shared" si="3992"/>
        <v>0</v>
      </c>
      <c r="VE428" s="10" t="str">
        <f t="shared" si="3632"/>
        <v>-</v>
      </c>
    </row>
    <row r="429" spans="1:577" ht="20.149999999999999" customHeight="1">
      <c r="A429" s="40"/>
      <c r="B429" s="40"/>
      <c r="C429" s="41">
        <v>23051</v>
      </c>
      <c r="D429" s="42" t="s">
        <v>368</v>
      </c>
      <c r="E429" s="193">
        <f>SUM(F429:I429)</f>
        <v>0</v>
      </c>
      <c r="F429" s="194"/>
      <c r="G429" s="194"/>
      <c r="H429" s="195"/>
      <c r="I429" s="229"/>
      <c r="J429" s="241">
        <f t="shared" ref="J429:J432" si="3993">SUM(K429:Y429)</f>
        <v>0</v>
      </c>
      <c r="K429" s="61"/>
      <c r="L429" s="60"/>
      <c r="M429" s="60"/>
      <c r="N429" s="60"/>
      <c r="O429" s="60"/>
      <c r="P429" s="60"/>
      <c r="Q429" s="60"/>
      <c r="R429" s="60"/>
      <c r="S429" s="60"/>
      <c r="T429" s="60"/>
      <c r="U429" s="61"/>
      <c r="V429" s="60"/>
      <c r="W429" s="60"/>
      <c r="X429" s="60"/>
      <c r="Y429" s="110"/>
      <c r="Z429" s="169">
        <f t="shared" ref="Z429:Z432" si="3994">SUM(AA429:AO429)</f>
        <v>0</v>
      </c>
      <c r="AA429" s="60"/>
      <c r="AB429" s="60"/>
      <c r="AC429" s="60"/>
      <c r="AD429" s="60"/>
      <c r="AE429" s="60"/>
      <c r="AF429" s="60"/>
      <c r="AG429" s="60"/>
      <c r="AH429" s="60"/>
      <c r="AI429" s="60"/>
      <c r="AJ429" s="60"/>
      <c r="AK429" s="61"/>
      <c r="AL429" s="60"/>
      <c r="AM429" s="60"/>
      <c r="AN429" s="60"/>
      <c r="AO429" s="110"/>
      <c r="AP429" s="169">
        <f t="shared" ref="AP429:AP432" si="3995">SUM(AQ429:BE429)</f>
        <v>0</v>
      </c>
      <c r="AQ429" s="60"/>
      <c r="AR429" s="60"/>
      <c r="AS429" s="60"/>
      <c r="AT429" s="60"/>
      <c r="AU429" s="60"/>
      <c r="AV429" s="60"/>
      <c r="AW429" s="60"/>
      <c r="AX429" s="60"/>
      <c r="AY429" s="60"/>
      <c r="AZ429" s="60"/>
      <c r="BA429" s="61"/>
      <c r="BB429" s="60"/>
      <c r="BC429" s="60"/>
      <c r="BD429" s="60"/>
      <c r="BE429" s="110"/>
      <c r="BF429" s="169">
        <f t="shared" ref="BF429:BF432" si="3996">SUM(BG429:BU429)</f>
        <v>0</v>
      </c>
      <c r="BG429" s="60"/>
      <c r="BH429" s="60"/>
      <c r="BI429" s="60"/>
      <c r="BJ429" s="60"/>
      <c r="BK429" s="60"/>
      <c r="BL429" s="60"/>
      <c r="BM429" s="60"/>
      <c r="BN429" s="60"/>
      <c r="BO429" s="60"/>
      <c r="BP429" s="60"/>
      <c r="BQ429" s="61"/>
      <c r="BR429" s="60"/>
      <c r="BS429" s="60"/>
      <c r="BT429" s="60"/>
      <c r="BU429" s="110"/>
      <c r="BV429" s="169">
        <f t="shared" ref="BV429:BV432" si="3997">SUM(BW429:CU429)</f>
        <v>0</v>
      </c>
      <c r="BW429" s="60"/>
      <c r="BX429" s="60"/>
      <c r="BY429" s="60"/>
      <c r="BZ429" s="60"/>
      <c r="CA429" s="60"/>
      <c r="CB429" s="60"/>
      <c r="CC429" s="60"/>
      <c r="CD429" s="60"/>
      <c r="CE429" s="60"/>
      <c r="CF429" s="60"/>
      <c r="CG429" s="61"/>
      <c r="CH429" s="60"/>
      <c r="CI429" s="60"/>
      <c r="CJ429" s="60"/>
      <c r="CK429" s="60"/>
      <c r="CL429" s="60"/>
      <c r="CM429" s="60"/>
      <c r="CN429" s="60"/>
      <c r="CO429" s="60"/>
      <c r="CP429" s="60"/>
      <c r="CQ429" s="60"/>
      <c r="CR429" s="60"/>
      <c r="CS429" s="60"/>
      <c r="CT429" s="60"/>
      <c r="CU429" s="110"/>
      <c r="CV429" s="173"/>
      <c r="CW429" s="169">
        <f t="shared" ref="CW429:CW432" si="3998">SUM(CX429:DL429)</f>
        <v>0</v>
      </c>
      <c r="CX429" s="60"/>
      <c r="CY429" s="60"/>
      <c r="CZ429" s="60"/>
      <c r="DA429" s="60"/>
      <c r="DB429" s="60"/>
      <c r="DC429" s="60"/>
      <c r="DD429" s="60"/>
      <c r="DE429" s="60"/>
      <c r="DF429" s="60"/>
      <c r="DG429" s="60"/>
      <c r="DH429" s="61"/>
      <c r="DI429" s="60"/>
      <c r="DJ429" s="60"/>
      <c r="DK429" s="60"/>
      <c r="DL429" s="110"/>
      <c r="DM429" s="169">
        <f t="shared" ref="DM429:DM432" si="3999">SUM(DN429:EB429)</f>
        <v>0</v>
      </c>
      <c r="DN429" s="60"/>
      <c r="DO429" s="60"/>
      <c r="DP429" s="60"/>
      <c r="DQ429" s="60"/>
      <c r="DR429" s="60"/>
      <c r="DS429" s="60"/>
      <c r="DT429" s="60"/>
      <c r="DU429" s="60"/>
      <c r="DV429" s="60"/>
      <c r="DW429" s="60"/>
      <c r="DX429" s="61"/>
      <c r="DY429" s="60"/>
      <c r="DZ429" s="60"/>
      <c r="EA429" s="60"/>
      <c r="EB429" s="110"/>
      <c r="EC429" s="169">
        <f t="shared" ref="EC429:EC432" si="4000">SUM(ED429:ER429)</f>
        <v>0</v>
      </c>
      <c r="ED429" s="60"/>
      <c r="EE429" s="60"/>
      <c r="EF429" s="60"/>
      <c r="EG429" s="60"/>
      <c r="EH429" s="60"/>
      <c r="EI429" s="60"/>
      <c r="EJ429" s="60"/>
      <c r="EK429" s="60"/>
      <c r="EL429" s="60"/>
      <c r="EM429" s="60"/>
      <c r="EN429" s="61"/>
      <c r="EO429" s="60"/>
      <c r="EP429" s="60"/>
      <c r="EQ429" s="60"/>
      <c r="ER429" s="110"/>
      <c r="ES429" s="169">
        <f t="shared" ref="ES429:ES432" si="4001">SUM(ET429:FH429)</f>
        <v>0</v>
      </c>
      <c r="ET429" s="60"/>
      <c r="EU429" s="60"/>
      <c r="EV429" s="60"/>
      <c r="EW429" s="60"/>
      <c r="EX429" s="60"/>
      <c r="EY429" s="60"/>
      <c r="EZ429" s="60"/>
      <c r="FA429" s="60"/>
      <c r="FB429" s="60"/>
      <c r="FC429" s="60"/>
      <c r="FD429" s="61"/>
      <c r="FE429" s="60"/>
      <c r="FF429" s="60"/>
      <c r="FG429" s="60"/>
      <c r="FH429" s="110"/>
      <c r="FI429" s="169">
        <f t="shared" ref="FI429:FI432" si="4002">SUM(FJ429:FX429)</f>
        <v>0</v>
      </c>
      <c r="FJ429" s="60"/>
      <c r="FK429" s="60"/>
      <c r="FL429" s="60"/>
      <c r="FM429" s="60"/>
      <c r="FN429" s="60"/>
      <c r="FO429" s="60"/>
      <c r="FP429" s="60"/>
      <c r="FQ429" s="60"/>
      <c r="FR429" s="60"/>
      <c r="FS429" s="60"/>
      <c r="FT429" s="61"/>
      <c r="FU429" s="60"/>
      <c r="FV429" s="60"/>
      <c r="FW429" s="60"/>
      <c r="FX429" s="110"/>
      <c r="FY429" s="169">
        <f t="shared" ref="FY429:FY432" si="4003">SUM(FZ429:GN429)</f>
        <v>0</v>
      </c>
      <c r="FZ429" s="60"/>
      <c r="GA429" s="60"/>
      <c r="GB429" s="60"/>
      <c r="GC429" s="60"/>
      <c r="GD429" s="60"/>
      <c r="GE429" s="60"/>
      <c r="GF429" s="60"/>
      <c r="GG429" s="60"/>
      <c r="GH429" s="60"/>
      <c r="GI429" s="60"/>
      <c r="GJ429" s="61"/>
      <c r="GK429" s="60"/>
      <c r="GL429" s="60"/>
      <c r="GM429" s="60"/>
      <c r="GN429" s="110"/>
      <c r="GO429" s="169">
        <f t="shared" ref="GO429:GO432" si="4004">SUM(GP429:HN429)</f>
        <v>0</v>
      </c>
      <c r="GP429" s="60"/>
      <c r="GQ429" s="60"/>
      <c r="GR429" s="60"/>
      <c r="GS429" s="60"/>
      <c r="GT429" s="60"/>
      <c r="GU429" s="60"/>
      <c r="GV429" s="60"/>
      <c r="GW429" s="60"/>
      <c r="GX429" s="60"/>
      <c r="GY429" s="60"/>
      <c r="GZ429" s="61"/>
      <c r="HA429" s="60"/>
      <c r="HB429" s="60"/>
      <c r="HC429" s="60"/>
      <c r="HD429" s="60"/>
      <c r="HE429" s="60"/>
      <c r="HF429" s="60"/>
      <c r="HG429" s="60"/>
      <c r="HH429" s="60"/>
      <c r="HI429" s="60"/>
      <c r="HJ429" s="60"/>
      <c r="HK429" s="60"/>
      <c r="HL429" s="60"/>
      <c r="HM429" s="60"/>
      <c r="HN429" s="110"/>
      <c r="HO429" s="172"/>
      <c r="HP429" s="173"/>
      <c r="HQ429" s="169">
        <f t="shared" ref="HQ429:HQ432" si="4005">SUM(HR429:IF429)</f>
        <v>0</v>
      </c>
      <c r="HR429" s="60"/>
      <c r="HS429" s="60"/>
      <c r="HT429" s="60"/>
      <c r="HU429" s="60"/>
      <c r="HV429" s="60"/>
      <c r="HW429" s="60"/>
      <c r="HX429" s="60"/>
      <c r="HY429" s="60"/>
      <c r="HZ429" s="60"/>
      <c r="IA429" s="60"/>
      <c r="IB429" s="61"/>
      <c r="IC429" s="60"/>
      <c r="ID429" s="60"/>
      <c r="IE429" s="60"/>
      <c r="IF429" s="110"/>
      <c r="IG429" s="169">
        <f t="shared" ref="IG429:IG432" si="4006">SUM(IH429:IV429)</f>
        <v>0</v>
      </c>
      <c r="IH429" s="60"/>
      <c r="II429" s="60"/>
      <c r="IJ429" s="60"/>
      <c r="IK429" s="60"/>
      <c r="IL429" s="60"/>
      <c r="IM429" s="60"/>
      <c r="IN429" s="60"/>
      <c r="IO429" s="60"/>
      <c r="IP429" s="60"/>
      <c r="IQ429" s="60"/>
      <c r="IR429" s="61"/>
      <c r="IS429" s="60"/>
      <c r="IT429" s="60"/>
      <c r="IU429" s="60"/>
      <c r="IV429" s="110"/>
      <c r="IW429" s="169">
        <f t="shared" ref="IW429:IW432" si="4007">SUM(IX429:JL429)</f>
        <v>0</v>
      </c>
      <c r="IX429" s="60"/>
      <c r="IY429" s="60"/>
      <c r="IZ429" s="60"/>
      <c r="JA429" s="60"/>
      <c r="JB429" s="60"/>
      <c r="JC429" s="60"/>
      <c r="JD429" s="60"/>
      <c r="JE429" s="60"/>
      <c r="JF429" s="60"/>
      <c r="JG429" s="60"/>
      <c r="JH429" s="61"/>
      <c r="JI429" s="60"/>
      <c r="JJ429" s="60"/>
      <c r="JK429" s="60"/>
      <c r="JL429" s="110"/>
      <c r="JM429" s="169">
        <f t="shared" ref="JM429:JM432" si="4008">SUM(JN429:KB429)</f>
        <v>0</v>
      </c>
      <c r="JN429" s="60"/>
      <c r="JO429" s="60"/>
      <c r="JP429" s="60"/>
      <c r="JQ429" s="60"/>
      <c r="JR429" s="60"/>
      <c r="JS429" s="60"/>
      <c r="JT429" s="60"/>
      <c r="JU429" s="60"/>
      <c r="JV429" s="60"/>
      <c r="JW429" s="60"/>
      <c r="JX429" s="61"/>
      <c r="JY429" s="60"/>
      <c r="JZ429" s="60"/>
      <c r="KA429" s="60"/>
      <c r="KB429" s="110"/>
      <c r="KC429" s="169">
        <f t="shared" ref="KC429:KC432" si="4009">SUM(KD429:LB429)</f>
        <v>0</v>
      </c>
      <c r="KD429" s="60"/>
      <c r="KE429" s="60"/>
      <c r="KF429" s="60"/>
      <c r="KG429" s="60"/>
      <c r="KH429" s="60"/>
      <c r="KI429" s="60"/>
      <c r="KJ429" s="60"/>
      <c r="KK429" s="60"/>
      <c r="KL429" s="60"/>
      <c r="KM429" s="60"/>
      <c r="KN429" s="61"/>
      <c r="KO429" s="60"/>
      <c r="KP429" s="60"/>
      <c r="KQ429" s="60"/>
      <c r="KR429" s="60"/>
      <c r="KS429" s="60"/>
      <c r="KT429" s="60"/>
      <c r="KU429" s="60"/>
      <c r="KV429" s="60"/>
      <c r="KW429" s="60"/>
      <c r="KX429" s="60"/>
      <c r="KY429" s="60"/>
      <c r="KZ429" s="60"/>
      <c r="LA429" s="60"/>
      <c r="LB429" s="110"/>
      <c r="LC429" s="173"/>
      <c r="LD429" s="169">
        <f t="shared" ref="LD429:LD432" si="4010">SUM(LE429:LS429)</f>
        <v>0</v>
      </c>
      <c r="LE429" s="60"/>
      <c r="LF429" s="60"/>
      <c r="LG429" s="60"/>
      <c r="LH429" s="60"/>
      <c r="LI429" s="60"/>
      <c r="LJ429" s="60"/>
      <c r="LK429" s="60"/>
      <c r="LL429" s="60"/>
      <c r="LM429" s="60"/>
      <c r="LN429" s="60"/>
      <c r="LO429" s="61"/>
      <c r="LP429" s="60"/>
      <c r="LQ429" s="60"/>
      <c r="LR429" s="60"/>
      <c r="LS429" s="110"/>
      <c r="LT429" s="169">
        <f t="shared" ref="LT429:LT432" si="4011">SUM(LU429:MI429)</f>
        <v>0</v>
      </c>
      <c r="LU429" s="60"/>
      <c r="LV429" s="60"/>
      <c r="LW429" s="60"/>
      <c r="LX429" s="60"/>
      <c r="LY429" s="60"/>
      <c r="LZ429" s="60"/>
      <c r="MA429" s="60"/>
      <c r="MB429" s="60"/>
      <c r="MC429" s="60"/>
      <c r="MD429" s="60"/>
      <c r="ME429" s="61"/>
      <c r="MF429" s="60"/>
      <c r="MG429" s="60"/>
      <c r="MH429" s="60"/>
      <c r="MI429" s="110"/>
      <c r="MJ429" s="169">
        <f t="shared" ref="MJ429:MJ432" si="4012">SUM(MK429:MY429)</f>
        <v>0</v>
      </c>
      <c r="MK429" s="60"/>
      <c r="ML429" s="60"/>
      <c r="MM429" s="60"/>
      <c r="MN429" s="60"/>
      <c r="MO429" s="60"/>
      <c r="MP429" s="60"/>
      <c r="MQ429" s="60"/>
      <c r="MR429" s="60"/>
      <c r="MS429" s="60"/>
      <c r="MT429" s="60"/>
      <c r="MU429" s="61"/>
      <c r="MV429" s="60"/>
      <c r="MW429" s="60"/>
      <c r="MX429" s="60"/>
      <c r="MY429" s="110"/>
      <c r="MZ429" s="169">
        <f t="shared" ref="MZ429:MZ432" si="4013">SUM(NA429:NO429)</f>
        <v>0</v>
      </c>
      <c r="NA429" s="60"/>
      <c r="NB429" s="60"/>
      <c r="NC429" s="60"/>
      <c r="ND429" s="60"/>
      <c r="NE429" s="60"/>
      <c r="NF429" s="60"/>
      <c r="NG429" s="60"/>
      <c r="NH429" s="60"/>
      <c r="NI429" s="60"/>
      <c r="NJ429" s="60"/>
      <c r="NK429" s="61"/>
      <c r="NL429" s="60"/>
      <c r="NM429" s="60"/>
      <c r="NN429" s="60"/>
      <c r="NO429" s="110"/>
      <c r="NP429" s="169">
        <f t="shared" ref="NP429:NP432" si="4014">SUM(NQ429:OE429)</f>
        <v>0</v>
      </c>
      <c r="NQ429" s="60"/>
      <c r="NR429" s="60"/>
      <c r="NS429" s="60"/>
      <c r="NT429" s="60"/>
      <c r="NU429" s="60"/>
      <c r="NV429" s="60"/>
      <c r="NW429" s="60"/>
      <c r="NX429" s="60"/>
      <c r="NY429" s="60"/>
      <c r="NZ429" s="60"/>
      <c r="OA429" s="61"/>
      <c r="OB429" s="60"/>
      <c r="OC429" s="60"/>
      <c r="OD429" s="60"/>
      <c r="OE429" s="110"/>
      <c r="OF429" s="169">
        <f t="shared" ref="OF429:OF432" si="4015">SUM(OG429:OU429)</f>
        <v>0</v>
      </c>
      <c r="OG429" s="60"/>
      <c r="OH429" s="60"/>
      <c r="OI429" s="60"/>
      <c r="OJ429" s="60"/>
      <c r="OK429" s="60"/>
      <c r="OL429" s="60"/>
      <c r="OM429" s="60"/>
      <c r="ON429" s="60"/>
      <c r="OO429" s="60"/>
      <c r="OP429" s="60"/>
      <c r="OQ429" s="61"/>
      <c r="OR429" s="60"/>
      <c r="OS429" s="60"/>
      <c r="OT429" s="60"/>
      <c r="OU429" s="110"/>
      <c r="OV429" s="169">
        <f t="shared" ref="OV429:OV432" si="4016">SUM(OW429:PK429)</f>
        <v>0</v>
      </c>
      <c r="OW429" s="60"/>
      <c r="OX429" s="60"/>
      <c r="OY429" s="60"/>
      <c r="OZ429" s="60"/>
      <c r="PA429" s="60"/>
      <c r="PB429" s="60"/>
      <c r="PC429" s="60"/>
      <c r="PD429" s="60"/>
      <c r="PE429" s="60"/>
      <c r="PF429" s="60"/>
      <c r="PG429" s="61"/>
      <c r="PH429" s="60"/>
      <c r="PI429" s="60"/>
      <c r="PJ429" s="60"/>
      <c r="PK429" s="110"/>
      <c r="PL429" s="169">
        <f t="shared" ref="PL429:PL432" si="4017">SUM(PM429:QA429)</f>
        <v>0</v>
      </c>
      <c r="PM429" s="60"/>
      <c r="PN429" s="60"/>
      <c r="PO429" s="60"/>
      <c r="PP429" s="60"/>
      <c r="PQ429" s="60"/>
      <c r="PR429" s="60"/>
      <c r="PS429" s="60"/>
      <c r="PT429" s="60"/>
      <c r="PU429" s="60"/>
      <c r="PV429" s="60"/>
      <c r="PW429" s="61"/>
      <c r="PX429" s="60"/>
      <c r="PY429" s="60"/>
      <c r="PZ429" s="60"/>
      <c r="QA429" s="110"/>
      <c r="QB429" s="169">
        <f t="shared" ref="QB429:QB432" si="4018">SUM(QC429:QQ429)</f>
        <v>0</v>
      </c>
      <c r="QC429" s="60"/>
      <c r="QD429" s="60"/>
      <c r="QE429" s="60"/>
      <c r="QF429" s="60"/>
      <c r="QG429" s="60"/>
      <c r="QH429" s="60"/>
      <c r="QI429" s="60"/>
      <c r="QJ429" s="60"/>
      <c r="QK429" s="60"/>
      <c r="QL429" s="60"/>
      <c r="QM429" s="61"/>
      <c r="QN429" s="60"/>
      <c r="QO429" s="60"/>
      <c r="QP429" s="60"/>
      <c r="QQ429" s="110"/>
      <c r="QR429" s="169">
        <f t="shared" ref="QR429:QR432" si="4019">SUM(QS429:RQ429)</f>
        <v>0</v>
      </c>
      <c r="QS429" s="60"/>
      <c r="QT429" s="60"/>
      <c r="QU429" s="60"/>
      <c r="QV429" s="60"/>
      <c r="QW429" s="60"/>
      <c r="QX429" s="60"/>
      <c r="QY429" s="60"/>
      <c r="QZ429" s="60"/>
      <c r="RA429" s="60"/>
      <c r="RB429" s="60"/>
      <c r="RC429" s="61"/>
      <c r="RD429" s="60"/>
      <c r="RE429" s="60"/>
      <c r="RF429" s="60"/>
      <c r="RG429" s="60"/>
      <c r="RH429" s="60"/>
      <c r="RI429" s="60"/>
      <c r="RJ429" s="60"/>
      <c r="RK429" s="60"/>
      <c r="RL429" s="60"/>
      <c r="RM429" s="60"/>
      <c r="RN429" s="60"/>
      <c r="RO429" s="60"/>
      <c r="RP429" s="60"/>
      <c r="RQ429" s="110"/>
      <c r="RR429" s="173"/>
      <c r="RS429" s="169">
        <f t="shared" ref="RS429:RS432" si="4020">SUM(RT429:SH429)</f>
        <v>0</v>
      </c>
      <c r="RT429" s="60"/>
      <c r="RU429" s="60"/>
      <c r="RV429" s="60"/>
      <c r="RW429" s="60"/>
      <c r="RX429" s="60"/>
      <c r="RY429" s="60"/>
      <c r="RZ429" s="60"/>
      <c r="SA429" s="60"/>
      <c r="SB429" s="60"/>
      <c r="SC429" s="60"/>
      <c r="SD429" s="61"/>
      <c r="SE429" s="60"/>
      <c r="SF429" s="60"/>
      <c r="SG429" s="60"/>
      <c r="SH429" s="110"/>
      <c r="SI429" s="169">
        <f t="shared" ref="SI429:SI432" si="4021">SUM(SJ429:SX429)</f>
        <v>0</v>
      </c>
      <c r="SJ429" s="60"/>
      <c r="SK429" s="60"/>
      <c r="SL429" s="60"/>
      <c r="SM429" s="60"/>
      <c r="SN429" s="60"/>
      <c r="SO429" s="60"/>
      <c r="SP429" s="60"/>
      <c r="SQ429" s="60"/>
      <c r="SR429" s="60"/>
      <c r="SS429" s="60"/>
      <c r="ST429" s="61"/>
      <c r="SU429" s="60"/>
      <c r="SV429" s="60"/>
      <c r="SW429" s="60"/>
      <c r="SX429" s="110"/>
      <c r="SY429" s="169">
        <f t="shared" ref="SY429:SY432" si="4022">SUM(SZ429:TN429)</f>
        <v>0</v>
      </c>
      <c r="SZ429" s="60"/>
      <c r="TA429" s="60"/>
      <c r="TB429" s="60"/>
      <c r="TC429" s="60"/>
      <c r="TD429" s="60"/>
      <c r="TE429" s="60"/>
      <c r="TF429" s="60"/>
      <c r="TG429" s="60"/>
      <c r="TH429" s="60"/>
      <c r="TI429" s="60"/>
      <c r="TJ429" s="61"/>
      <c r="TK429" s="60"/>
      <c r="TL429" s="60"/>
      <c r="TM429" s="60"/>
      <c r="TN429" s="110"/>
      <c r="TO429" s="169">
        <f t="shared" ref="TO429:TO432" si="4023">SUM(TP429:UD429)</f>
        <v>0</v>
      </c>
      <c r="TP429" s="60"/>
      <c r="TQ429" s="60"/>
      <c r="TR429" s="60"/>
      <c r="TS429" s="60"/>
      <c r="TT429" s="60"/>
      <c r="TU429" s="60"/>
      <c r="TV429" s="60"/>
      <c r="TW429" s="60"/>
      <c r="TX429" s="60"/>
      <c r="TY429" s="60"/>
      <c r="TZ429" s="61"/>
      <c r="UA429" s="60"/>
      <c r="UB429" s="60"/>
      <c r="UC429" s="60"/>
      <c r="UD429" s="110"/>
      <c r="UE429" s="169">
        <f t="shared" ref="UE429:UE432" si="4024">SUM(UF429:VD429)</f>
        <v>0</v>
      </c>
      <c r="UF429" s="60"/>
      <c r="UG429" s="60"/>
      <c r="UH429" s="60"/>
      <c r="UI429" s="60"/>
      <c r="UJ429" s="60"/>
      <c r="UK429" s="60"/>
      <c r="UL429" s="60"/>
      <c r="UM429" s="60"/>
      <c r="UN429" s="60"/>
      <c r="UO429" s="60"/>
      <c r="UP429" s="61"/>
      <c r="UQ429" s="60"/>
      <c r="UR429" s="60"/>
      <c r="US429" s="60"/>
      <c r="UT429" s="60"/>
      <c r="UU429" s="60"/>
      <c r="UV429" s="60"/>
      <c r="UW429" s="60"/>
      <c r="UX429" s="60"/>
      <c r="UY429" s="60"/>
      <c r="UZ429" s="60"/>
      <c r="VA429" s="60"/>
      <c r="VB429" s="60"/>
      <c r="VC429" s="60"/>
      <c r="VD429" s="110"/>
      <c r="VE429" s="10" t="str">
        <f t="shared" si="3632"/>
        <v>-</v>
      </c>
    </row>
    <row r="430" spans="1:577" ht="20.149999999999999" customHeight="1">
      <c r="A430" s="40"/>
      <c r="B430" s="40"/>
      <c r="C430" s="41">
        <v>23052</v>
      </c>
      <c r="D430" s="42" t="s">
        <v>369</v>
      </c>
      <c r="E430" s="193">
        <f>SUM(F430:I430)</f>
        <v>0</v>
      </c>
      <c r="F430" s="194"/>
      <c r="G430" s="194"/>
      <c r="H430" s="195"/>
      <c r="I430" s="229"/>
      <c r="J430" s="241">
        <f t="shared" si="3993"/>
        <v>0</v>
      </c>
      <c r="K430" s="61"/>
      <c r="L430" s="60"/>
      <c r="M430" s="60"/>
      <c r="N430" s="60"/>
      <c r="O430" s="60"/>
      <c r="P430" s="60"/>
      <c r="Q430" s="60"/>
      <c r="R430" s="60"/>
      <c r="S430" s="60"/>
      <c r="T430" s="60"/>
      <c r="U430" s="61"/>
      <c r="V430" s="60"/>
      <c r="W430" s="60"/>
      <c r="X430" s="60"/>
      <c r="Y430" s="110"/>
      <c r="Z430" s="169">
        <f t="shared" si="3994"/>
        <v>0</v>
      </c>
      <c r="AA430" s="60"/>
      <c r="AB430" s="60"/>
      <c r="AC430" s="60"/>
      <c r="AD430" s="60"/>
      <c r="AE430" s="60"/>
      <c r="AF430" s="60"/>
      <c r="AG430" s="60"/>
      <c r="AH430" s="60"/>
      <c r="AI430" s="60"/>
      <c r="AJ430" s="60"/>
      <c r="AK430" s="61"/>
      <c r="AL430" s="60"/>
      <c r="AM430" s="60"/>
      <c r="AN430" s="60"/>
      <c r="AO430" s="110"/>
      <c r="AP430" s="169">
        <f t="shared" si="3995"/>
        <v>0</v>
      </c>
      <c r="AQ430" s="60"/>
      <c r="AR430" s="60"/>
      <c r="AS430" s="60"/>
      <c r="AT430" s="60"/>
      <c r="AU430" s="60"/>
      <c r="AV430" s="60"/>
      <c r="AW430" s="60"/>
      <c r="AX430" s="60"/>
      <c r="AY430" s="60"/>
      <c r="AZ430" s="60"/>
      <c r="BA430" s="61"/>
      <c r="BB430" s="60"/>
      <c r="BC430" s="60"/>
      <c r="BD430" s="60"/>
      <c r="BE430" s="110"/>
      <c r="BF430" s="169">
        <f t="shared" si="3996"/>
        <v>0</v>
      </c>
      <c r="BG430" s="60"/>
      <c r="BH430" s="60"/>
      <c r="BI430" s="60"/>
      <c r="BJ430" s="60"/>
      <c r="BK430" s="60"/>
      <c r="BL430" s="60"/>
      <c r="BM430" s="60"/>
      <c r="BN430" s="60"/>
      <c r="BO430" s="60"/>
      <c r="BP430" s="60"/>
      <c r="BQ430" s="61"/>
      <c r="BR430" s="60"/>
      <c r="BS430" s="60"/>
      <c r="BT430" s="60"/>
      <c r="BU430" s="110"/>
      <c r="BV430" s="169">
        <f t="shared" si="3997"/>
        <v>0</v>
      </c>
      <c r="BW430" s="60"/>
      <c r="BX430" s="60"/>
      <c r="BY430" s="60"/>
      <c r="BZ430" s="60"/>
      <c r="CA430" s="60"/>
      <c r="CB430" s="60"/>
      <c r="CC430" s="60"/>
      <c r="CD430" s="60"/>
      <c r="CE430" s="60"/>
      <c r="CF430" s="60"/>
      <c r="CG430" s="61"/>
      <c r="CH430" s="60"/>
      <c r="CI430" s="60"/>
      <c r="CJ430" s="60"/>
      <c r="CK430" s="60"/>
      <c r="CL430" s="60"/>
      <c r="CM430" s="60"/>
      <c r="CN430" s="60"/>
      <c r="CO430" s="60"/>
      <c r="CP430" s="60"/>
      <c r="CQ430" s="60"/>
      <c r="CR430" s="60"/>
      <c r="CS430" s="60"/>
      <c r="CT430" s="60"/>
      <c r="CU430" s="110"/>
      <c r="CV430" s="173"/>
      <c r="CW430" s="169">
        <f t="shared" si="3998"/>
        <v>0</v>
      </c>
      <c r="CX430" s="60"/>
      <c r="CY430" s="60"/>
      <c r="CZ430" s="60"/>
      <c r="DA430" s="60"/>
      <c r="DB430" s="60"/>
      <c r="DC430" s="60"/>
      <c r="DD430" s="60"/>
      <c r="DE430" s="60"/>
      <c r="DF430" s="60"/>
      <c r="DG430" s="60"/>
      <c r="DH430" s="61"/>
      <c r="DI430" s="60"/>
      <c r="DJ430" s="60"/>
      <c r="DK430" s="60"/>
      <c r="DL430" s="110"/>
      <c r="DM430" s="169">
        <f t="shared" si="3999"/>
        <v>0</v>
      </c>
      <c r="DN430" s="60"/>
      <c r="DO430" s="60"/>
      <c r="DP430" s="60"/>
      <c r="DQ430" s="60"/>
      <c r="DR430" s="60"/>
      <c r="DS430" s="60"/>
      <c r="DT430" s="60"/>
      <c r="DU430" s="60"/>
      <c r="DV430" s="60"/>
      <c r="DW430" s="60"/>
      <c r="DX430" s="61"/>
      <c r="DY430" s="60"/>
      <c r="DZ430" s="60"/>
      <c r="EA430" s="60"/>
      <c r="EB430" s="110"/>
      <c r="EC430" s="169">
        <f t="shared" si="4000"/>
        <v>0</v>
      </c>
      <c r="ED430" s="60"/>
      <c r="EE430" s="60"/>
      <c r="EF430" s="60"/>
      <c r="EG430" s="60"/>
      <c r="EH430" s="60"/>
      <c r="EI430" s="60"/>
      <c r="EJ430" s="60"/>
      <c r="EK430" s="60"/>
      <c r="EL430" s="60"/>
      <c r="EM430" s="60"/>
      <c r="EN430" s="61"/>
      <c r="EO430" s="60"/>
      <c r="EP430" s="60"/>
      <c r="EQ430" s="60"/>
      <c r="ER430" s="110"/>
      <c r="ES430" s="169">
        <f t="shared" si="4001"/>
        <v>0</v>
      </c>
      <c r="ET430" s="60"/>
      <c r="EU430" s="60"/>
      <c r="EV430" s="60"/>
      <c r="EW430" s="60"/>
      <c r="EX430" s="60"/>
      <c r="EY430" s="60"/>
      <c r="EZ430" s="60"/>
      <c r="FA430" s="60"/>
      <c r="FB430" s="60"/>
      <c r="FC430" s="60"/>
      <c r="FD430" s="61"/>
      <c r="FE430" s="60"/>
      <c r="FF430" s="60"/>
      <c r="FG430" s="60"/>
      <c r="FH430" s="110"/>
      <c r="FI430" s="169">
        <f t="shared" si="4002"/>
        <v>0</v>
      </c>
      <c r="FJ430" s="60"/>
      <c r="FK430" s="60"/>
      <c r="FL430" s="60"/>
      <c r="FM430" s="60"/>
      <c r="FN430" s="60"/>
      <c r="FO430" s="60"/>
      <c r="FP430" s="60"/>
      <c r="FQ430" s="60"/>
      <c r="FR430" s="60"/>
      <c r="FS430" s="60"/>
      <c r="FT430" s="61"/>
      <c r="FU430" s="60"/>
      <c r="FV430" s="60"/>
      <c r="FW430" s="60"/>
      <c r="FX430" s="110"/>
      <c r="FY430" s="169">
        <f t="shared" si="4003"/>
        <v>0</v>
      </c>
      <c r="FZ430" s="60"/>
      <c r="GA430" s="60"/>
      <c r="GB430" s="60"/>
      <c r="GC430" s="60"/>
      <c r="GD430" s="60"/>
      <c r="GE430" s="60"/>
      <c r="GF430" s="60"/>
      <c r="GG430" s="60"/>
      <c r="GH430" s="60"/>
      <c r="GI430" s="60"/>
      <c r="GJ430" s="61"/>
      <c r="GK430" s="60"/>
      <c r="GL430" s="60"/>
      <c r="GM430" s="60"/>
      <c r="GN430" s="110"/>
      <c r="GO430" s="169">
        <f t="shared" si="4004"/>
        <v>0</v>
      </c>
      <c r="GP430" s="60"/>
      <c r="GQ430" s="60"/>
      <c r="GR430" s="60"/>
      <c r="GS430" s="60"/>
      <c r="GT430" s="60"/>
      <c r="GU430" s="60"/>
      <c r="GV430" s="60"/>
      <c r="GW430" s="60"/>
      <c r="GX430" s="60"/>
      <c r="GY430" s="60"/>
      <c r="GZ430" s="61"/>
      <c r="HA430" s="60"/>
      <c r="HB430" s="60"/>
      <c r="HC430" s="60"/>
      <c r="HD430" s="60"/>
      <c r="HE430" s="60"/>
      <c r="HF430" s="60"/>
      <c r="HG430" s="60"/>
      <c r="HH430" s="60"/>
      <c r="HI430" s="60"/>
      <c r="HJ430" s="60"/>
      <c r="HK430" s="60"/>
      <c r="HL430" s="60"/>
      <c r="HM430" s="60"/>
      <c r="HN430" s="110"/>
      <c r="HO430" s="172"/>
      <c r="HP430" s="173"/>
      <c r="HQ430" s="169">
        <f t="shared" si="4005"/>
        <v>0</v>
      </c>
      <c r="HR430" s="60"/>
      <c r="HS430" s="60"/>
      <c r="HT430" s="60"/>
      <c r="HU430" s="60"/>
      <c r="HV430" s="60"/>
      <c r="HW430" s="60"/>
      <c r="HX430" s="60"/>
      <c r="HY430" s="60"/>
      <c r="HZ430" s="60"/>
      <c r="IA430" s="60"/>
      <c r="IB430" s="61"/>
      <c r="IC430" s="60"/>
      <c r="ID430" s="60"/>
      <c r="IE430" s="60"/>
      <c r="IF430" s="110"/>
      <c r="IG430" s="169">
        <f t="shared" si="4006"/>
        <v>0</v>
      </c>
      <c r="IH430" s="60"/>
      <c r="II430" s="60"/>
      <c r="IJ430" s="60"/>
      <c r="IK430" s="60"/>
      <c r="IL430" s="60"/>
      <c r="IM430" s="60"/>
      <c r="IN430" s="60"/>
      <c r="IO430" s="60"/>
      <c r="IP430" s="60"/>
      <c r="IQ430" s="60"/>
      <c r="IR430" s="61"/>
      <c r="IS430" s="60"/>
      <c r="IT430" s="60"/>
      <c r="IU430" s="60"/>
      <c r="IV430" s="110"/>
      <c r="IW430" s="169">
        <f t="shared" si="4007"/>
        <v>0</v>
      </c>
      <c r="IX430" s="60"/>
      <c r="IY430" s="60"/>
      <c r="IZ430" s="60"/>
      <c r="JA430" s="60"/>
      <c r="JB430" s="60"/>
      <c r="JC430" s="60"/>
      <c r="JD430" s="60"/>
      <c r="JE430" s="60"/>
      <c r="JF430" s="60"/>
      <c r="JG430" s="60"/>
      <c r="JH430" s="61"/>
      <c r="JI430" s="60"/>
      <c r="JJ430" s="60"/>
      <c r="JK430" s="60"/>
      <c r="JL430" s="110"/>
      <c r="JM430" s="169">
        <f t="shared" si="4008"/>
        <v>0</v>
      </c>
      <c r="JN430" s="60"/>
      <c r="JO430" s="60"/>
      <c r="JP430" s="60"/>
      <c r="JQ430" s="60"/>
      <c r="JR430" s="60"/>
      <c r="JS430" s="60"/>
      <c r="JT430" s="60"/>
      <c r="JU430" s="60"/>
      <c r="JV430" s="60"/>
      <c r="JW430" s="60"/>
      <c r="JX430" s="61"/>
      <c r="JY430" s="60"/>
      <c r="JZ430" s="60"/>
      <c r="KA430" s="60"/>
      <c r="KB430" s="110"/>
      <c r="KC430" s="169">
        <f t="shared" si="4009"/>
        <v>0</v>
      </c>
      <c r="KD430" s="60"/>
      <c r="KE430" s="60"/>
      <c r="KF430" s="60"/>
      <c r="KG430" s="60"/>
      <c r="KH430" s="60"/>
      <c r="KI430" s="60"/>
      <c r="KJ430" s="60"/>
      <c r="KK430" s="60"/>
      <c r="KL430" s="60"/>
      <c r="KM430" s="60"/>
      <c r="KN430" s="61"/>
      <c r="KO430" s="60"/>
      <c r="KP430" s="60"/>
      <c r="KQ430" s="60"/>
      <c r="KR430" s="60"/>
      <c r="KS430" s="60"/>
      <c r="KT430" s="60"/>
      <c r="KU430" s="60"/>
      <c r="KV430" s="60"/>
      <c r="KW430" s="60"/>
      <c r="KX430" s="60"/>
      <c r="KY430" s="60"/>
      <c r="KZ430" s="60"/>
      <c r="LA430" s="60"/>
      <c r="LB430" s="110"/>
      <c r="LC430" s="173"/>
      <c r="LD430" s="169">
        <f t="shared" si="4010"/>
        <v>0</v>
      </c>
      <c r="LE430" s="60"/>
      <c r="LF430" s="60"/>
      <c r="LG430" s="60"/>
      <c r="LH430" s="60"/>
      <c r="LI430" s="60"/>
      <c r="LJ430" s="60"/>
      <c r="LK430" s="60"/>
      <c r="LL430" s="60"/>
      <c r="LM430" s="60"/>
      <c r="LN430" s="60"/>
      <c r="LO430" s="61"/>
      <c r="LP430" s="60"/>
      <c r="LQ430" s="60"/>
      <c r="LR430" s="60"/>
      <c r="LS430" s="110"/>
      <c r="LT430" s="169">
        <f t="shared" si="4011"/>
        <v>0</v>
      </c>
      <c r="LU430" s="60"/>
      <c r="LV430" s="60"/>
      <c r="LW430" s="60"/>
      <c r="LX430" s="60"/>
      <c r="LY430" s="60"/>
      <c r="LZ430" s="60"/>
      <c r="MA430" s="60"/>
      <c r="MB430" s="60"/>
      <c r="MC430" s="60"/>
      <c r="MD430" s="60"/>
      <c r="ME430" s="61"/>
      <c r="MF430" s="60"/>
      <c r="MG430" s="60"/>
      <c r="MH430" s="60"/>
      <c r="MI430" s="110"/>
      <c r="MJ430" s="169">
        <f t="shared" si="4012"/>
        <v>0</v>
      </c>
      <c r="MK430" s="60"/>
      <c r="ML430" s="60"/>
      <c r="MM430" s="60"/>
      <c r="MN430" s="60"/>
      <c r="MO430" s="60"/>
      <c r="MP430" s="60"/>
      <c r="MQ430" s="60"/>
      <c r="MR430" s="60"/>
      <c r="MS430" s="60"/>
      <c r="MT430" s="60"/>
      <c r="MU430" s="61"/>
      <c r="MV430" s="60"/>
      <c r="MW430" s="60"/>
      <c r="MX430" s="60"/>
      <c r="MY430" s="110"/>
      <c r="MZ430" s="169">
        <f t="shared" si="4013"/>
        <v>0</v>
      </c>
      <c r="NA430" s="60"/>
      <c r="NB430" s="60"/>
      <c r="NC430" s="60"/>
      <c r="ND430" s="60"/>
      <c r="NE430" s="60"/>
      <c r="NF430" s="60"/>
      <c r="NG430" s="60"/>
      <c r="NH430" s="60"/>
      <c r="NI430" s="60"/>
      <c r="NJ430" s="60"/>
      <c r="NK430" s="61"/>
      <c r="NL430" s="60"/>
      <c r="NM430" s="60"/>
      <c r="NN430" s="60"/>
      <c r="NO430" s="110"/>
      <c r="NP430" s="169">
        <f t="shared" si="4014"/>
        <v>0</v>
      </c>
      <c r="NQ430" s="60"/>
      <c r="NR430" s="60"/>
      <c r="NS430" s="60"/>
      <c r="NT430" s="60"/>
      <c r="NU430" s="60"/>
      <c r="NV430" s="60"/>
      <c r="NW430" s="60"/>
      <c r="NX430" s="60"/>
      <c r="NY430" s="60"/>
      <c r="NZ430" s="60"/>
      <c r="OA430" s="61"/>
      <c r="OB430" s="60"/>
      <c r="OC430" s="60"/>
      <c r="OD430" s="60"/>
      <c r="OE430" s="110"/>
      <c r="OF430" s="169">
        <f t="shared" si="4015"/>
        <v>0</v>
      </c>
      <c r="OG430" s="60"/>
      <c r="OH430" s="60"/>
      <c r="OI430" s="60"/>
      <c r="OJ430" s="60"/>
      <c r="OK430" s="60"/>
      <c r="OL430" s="60"/>
      <c r="OM430" s="60"/>
      <c r="ON430" s="60"/>
      <c r="OO430" s="60"/>
      <c r="OP430" s="60"/>
      <c r="OQ430" s="61"/>
      <c r="OR430" s="60"/>
      <c r="OS430" s="60"/>
      <c r="OT430" s="60"/>
      <c r="OU430" s="110"/>
      <c r="OV430" s="169">
        <f t="shared" si="4016"/>
        <v>0</v>
      </c>
      <c r="OW430" s="60"/>
      <c r="OX430" s="60"/>
      <c r="OY430" s="60"/>
      <c r="OZ430" s="60"/>
      <c r="PA430" s="60"/>
      <c r="PB430" s="60"/>
      <c r="PC430" s="60"/>
      <c r="PD430" s="60"/>
      <c r="PE430" s="60"/>
      <c r="PF430" s="60"/>
      <c r="PG430" s="61"/>
      <c r="PH430" s="60"/>
      <c r="PI430" s="60"/>
      <c r="PJ430" s="60"/>
      <c r="PK430" s="110"/>
      <c r="PL430" s="169">
        <f t="shared" si="4017"/>
        <v>0</v>
      </c>
      <c r="PM430" s="60"/>
      <c r="PN430" s="60"/>
      <c r="PO430" s="60"/>
      <c r="PP430" s="60"/>
      <c r="PQ430" s="60"/>
      <c r="PR430" s="60"/>
      <c r="PS430" s="60"/>
      <c r="PT430" s="60"/>
      <c r="PU430" s="60"/>
      <c r="PV430" s="60"/>
      <c r="PW430" s="61"/>
      <c r="PX430" s="60"/>
      <c r="PY430" s="60"/>
      <c r="PZ430" s="60"/>
      <c r="QA430" s="110"/>
      <c r="QB430" s="169">
        <f t="shared" si="4018"/>
        <v>0</v>
      </c>
      <c r="QC430" s="60"/>
      <c r="QD430" s="60"/>
      <c r="QE430" s="60"/>
      <c r="QF430" s="60"/>
      <c r="QG430" s="60"/>
      <c r="QH430" s="60"/>
      <c r="QI430" s="60"/>
      <c r="QJ430" s="60"/>
      <c r="QK430" s="60"/>
      <c r="QL430" s="60"/>
      <c r="QM430" s="61"/>
      <c r="QN430" s="60"/>
      <c r="QO430" s="60"/>
      <c r="QP430" s="60"/>
      <c r="QQ430" s="110"/>
      <c r="QR430" s="169">
        <f t="shared" si="4019"/>
        <v>0</v>
      </c>
      <c r="QS430" s="60"/>
      <c r="QT430" s="60"/>
      <c r="QU430" s="60"/>
      <c r="QV430" s="60"/>
      <c r="QW430" s="60"/>
      <c r="QX430" s="60"/>
      <c r="QY430" s="60"/>
      <c r="QZ430" s="60"/>
      <c r="RA430" s="60"/>
      <c r="RB430" s="60"/>
      <c r="RC430" s="61"/>
      <c r="RD430" s="60"/>
      <c r="RE430" s="60"/>
      <c r="RF430" s="60"/>
      <c r="RG430" s="60"/>
      <c r="RH430" s="60"/>
      <c r="RI430" s="60"/>
      <c r="RJ430" s="60"/>
      <c r="RK430" s="60"/>
      <c r="RL430" s="60"/>
      <c r="RM430" s="60"/>
      <c r="RN430" s="60"/>
      <c r="RO430" s="60"/>
      <c r="RP430" s="60"/>
      <c r="RQ430" s="110"/>
      <c r="RR430" s="173"/>
      <c r="RS430" s="169">
        <f t="shared" si="4020"/>
        <v>0</v>
      </c>
      <c r="RT430" s="60"/>
      <c r="RU430" s="60"/>
      <c r="RV430" s="60"/>
      <c r="RW430" s="60"/>
      <c r="RX430" s="60"/>
      <c r="RY430" s="60"/>
      <c r="RZ430" s="60"/>
      <c r="SA430" s="60"/>
      <c r="SB430" s="60"/>
      <c r="SC430" s="60"/>
      <c r="SD430" s="61"/>
      <c r="SE430" s="60"/>
      <c r="SF430" s="60"/>
      <c r="SG430" s="60"/>
      <c r="SH430" s="110"/>
      <c r="SI430" s="169">
        <f t="shared" si="4021"/>
        <v>0</v>
      </c>
      <c r="SJ430" s="60"/>
      <c r="SK430" s="60"/>
      <c r="SL430" s="60"/>
      <c r="SM430" s="60"/>
      <c r="SN430" s="60"/>
      <c r="SO430" s="60"/>
      <c r="SP430" s="60"/>
      <c r="SQ430" s="60"/>
      <c r="SR430" s="60"/>
      <c r="SS430" s="60"/>
      <c r="ST430" s="61"/>
      <c r="SU430" s="60"/>
      <c r="SV430" s="60"/>
      <c r="SW430" s="60"/>
      <c r="SX430" s="110"/>
      <c r="SY430" s="169">
        <f t="shared" si="4022"/>
        <v>0</v>
      </c>
      <c r="SZ430" s="60"/>
      <c r="TA430" s="60"/>
      <c r="TB430" s="60"/>
      <c r="TC430" s="60"/>
      <c r="TD430" s="60"/>
      <c r="TE430" s="60"/>
      <c r="TF430" s="60"/>
      <c r="TG430" s="60"/>
      <c r="TH430" s="60"/>
      <c r="TI430" s="60"/>
      <c r="TJ430" s="61"/>
      <c r="TK430" s="60"/>
      <c r="TL430" s="60"/>
      <c r="TM430" s="60"/>
      <c r="TN430" s="110"/>
      <c r="TO430" s="169">
        <f t="shared" si="4023"/>
        <v>0</v>
      </c>
      <c r="TP430" s="60"/>
      <c r="TQ430" s="60"/>
      <c r="TR430" s="60"/>
      <c r="TS430" s="60"/>
      <c r="TT430" s="60"/>
      <c r="TU430" s="60"/>
      <c r="TV430" s="60"/>
      <c r="TW430" s="60"/>
      <c r="TX430" s="60"/>
      <c r="TY430" s="60"/>
      <c r="TZ430" s="61"/>
      <c r="UA430" s="60"/>
      <c r="UB430" s="60"/>
      <c r="UC430" s="60"/>
      <c r="UD430" s="110"/>
      <c r="UE430" s="169">
        <f t="shared" si="4024"/>
        <v>0</v>
      </c>
      <c r="UF430" s="60"/>
      <c r="UG430" s="60"/>
      <c r="UH430" s="60"/>
      <c r="UI430" s="60"/>
      <c r="UJ430" s="60"/>
      <c r="UK430" s="60"/>
      <c r="UL430" s="60"/>
      <c r="UM430" s="60"/>
      <c r="UN430" s="60"/>
      <c r="UO430" s="60"/>
      <c r="UP430" s="61"/>
      <c r="UQ430" s="60"/>
      <c r="UR430" s="60"/>
      <c r="US430" s="60"/>
      <c r="UT430" s="60"/>
      <c r="UU430" s="60"/>
      <c r="UV430" s="60"/>
      <c r="UW430" s="60"/>
      <c r="UX430" s="60"/>
      <c r="UY430" s="60"/>
      <c r="UZ430" s="60"/>
      <c r="VA430" s="60"/>
      <c r="VB430" s="60"/>
      <c r="VC430" s="60"/>
      <c r="VD430" s="110"/>
      <c r="VE430" s="10" t="str">
        <f t="shared" si="3632"/>
        <v>-</v>
      </c>
    </row>
    <row r="431" spans="1:577" ht="20.149999999999999" customHeight="1">
      <c r="A431" s="40"/>
      <c r="B431" s="40"/>
      <c r="C431" s="41">
        <v>23053</v>
      </c>
      <c r="D431" s="42" t="s">
        <v>370</v>
      </c>
      <c r="E431" s="193">
        <f>SUM(F431:I431)</f>
        <v>0</v>
      </c>
      <c r="F431" s="194"/>
      <c r="G431" s="194"/>
      <c r="H431" s="195"/>
      <c r="I431" s="229"/>
      <c r="J431" s="241">
        <f t="shared" si="3993"/>
        <v>0</v>
      </c>
      <c r="K431" s="61"/>
      <c r="L431" s="60"/>
      <c r="M431" s="60"/>
      <c r="N431" s="60"/>
      <c r="O431" s="60"/>
      <c r="P431" s="60"/>
      <c r="Q431" s="60"/>
      <c r="R431" s="60"/>
      <c r="S431" s="60"/>
      <c r="T431" s="60"/>
      <c r="U431" s="61"/>
      <c r="V431" s="60"/>
      <c r="W431" s="60"/>
      <c r="X431" s="60"/>
      <c r="Y431" s="110"/>
      <c r="Z431" s="169">
        <f t="shared" si="3994"/>
        <v>0</v>
      </c>
      <c r="AA431" s="60"/>
      <c r="AB431" s="60"/>
      <c r="AC431" s="60"/>
      <c r="AD431" s="60"/>
      <c r="AE431" s="60"/>
      <c r="AF431" s="60"/>
      <c r="AG431" s="60"/>
      <c r="AH431" s="60"/>
      <c r="AI431" s="60"/>
      <c r="AJ431" s="60"/>
      <c r="AK431" s="61"/>
      <c r="AL431" s="60"/>
      <c r="AM431" s="60"/>
      <c r="AN431" s="60"/>
      <c r="AO431" s="110"/>
      <c r="AP431" s="169">
        <f t="shared" si="3995"/>
        <v>0</v>
      </c>
      <c r="AQ431" s="60"/>
      <c r="AR431" s="60"/>
      <c r="AS431" s="60"/>
      <c r="AT431" s="60"/>
      <c r="AU431" s="60"/>
      <c r="AV431" s="60"/>
      <c r="AW431" s="60"/>
      <c r="AX431" s="60"/>
      <c r="AY431" s="60"/>
      <c r="AZ431" s="60"/>
      <c r="BA431" s="61"/>
      <c r="BB431" s="60"/>
      <c r="BC431" s="60"/>
      <c r="BD431" s="60"/>
      <c r="BE431" s="110"/>
      <c r="BF431" s="169">
        <f t="shared" si="3996"/>
        <v>0</v>
      </c>
      <c r="BG431" s="60"/>
      <c r="BH431" s="60"/>
      <c r="BI431" s="60"/>
      <c r="BJ431" s="60"/>
      <c r="BK431" s="60"/>
      <c r="BL431" s="60"/>
      <c r="BM431" s="60"/>
      <c r="BN431" s="60"/>
      <c r="BO431" s="60"/>
      <c r="BP431" s="60"/>
      <c r="BQ431" s="61"/>
      <c r="BR431" s="60"/>
      <c r="BS431" s="60"/>
      <c r="BT431" s="60"/>
      <c r="BU431" s="110"/>
      <c r="BV431" s="169">
        <f t="shared" si="3997"/>
        <v>0</v>
      </c>
      <c r="BW431" s="60"/>
      <c r="BX431" s="60"/>
      <c r="BY431" s="60"/>
      <c r="BZ431" s="60"/>
      <c r="CA431" s="60"/>
      <c r="CB431" s="60"/>
      <c r="CC431" s="60"/>
      <c r="CD431" s="60"/>
      <c r="CE431" s="60"/>
      <c r="CF431" s="60"/>
      <c r="CG431" s="61"/>
      <c r="CH431" s="60"/>
      <c r="CI431" s="60"/>
      <c r="CJ431" s="60"/>
      <c r="CK431" s="60"/>
      <c r="CL431" s="60"/>
      <c r="CM431" s="60"/>
      <c r="CN431" s="60"/>
      <c r="CO431" s="60"/>
      <c r="CP431" s="60"/>
      <c r="CQ431" s="60"/>
      <c r="CR431" s="60"/>
      <c r="CS431" s="60"/>
      <c r="CT431" s="60"/>
      <c r="CU431" s="110"/>
      <c r="CV431" s="173"/>
      <c r="CW431" s="169">
        <f t="shared" si="3998"/>
        <v>0</v>
      </c>
      <c r="CX431" s="60"/>
      <c r="CY431" s="60"/>
      <c r="CZ431" s="60"/>
      <c r="DA431" s="60"/>
      <c r="DB431" s="60"/>
      <c r="DC431" s="60"/>
      <c r="DD431" s="60"/>
      <c r="DE431" s="60"/>
      <c r="DF431" s="60"/>
      <c r="DG431" s="60"/>
      <c r="DH431" s="61"/>
      <c r="DI431" s="60"/>
      <c r="DJ431" s="60"/>
      <c r="DK431" s="60"/>
      <c r="DL431" s="110"/>
      <c r="DM431" s="169">
        <f t="shared" si="3999"/>
        <v>0</v>
      </c>
      <c r="DN431" s="60"/>
      <c r="DO431" s="60"/>
      <c r="DP431" s="60"/>
      <c r="DQ431" s="60"/>
      <c r="DR431" s="60"/>
      <c r="DS431" s="60"/>
      <c r="DT431" s="60"/>
      <c r="DU431" s="60"/>
      <c r="DV431" s="60"/>
      <c r="DW431" s="60"/>
      <c r="DX431" s="61"/>
      <c r="DY431" s="60"/>
      <c r="DZ431" s="60"/>
      <c r="EA431" s="60"/>
      <c r="EB431" s="110"/>
      <c r="EC431" s="169">
        <f t="shared" si="4000"/>
        <v>0</v>
      </c>
      <c r="ED431" s="60"/>
      <c r="EE431" s="60"/>
      <c r="EF431" s="60"/>
      <c r="EG431" s="60"/>
      <c r="EH431" s="60"/>
      <c r="EI431" s="60"/>
      <c r="EJ431" s="60"/>
      <c r="EK431" s="60"/>
      <c r="EL431" s="60"/>
      <c r="EM431" s="60"/>
      <c r="EN431" s="61"/>
      <c r="EO431" s="60"/>
      <c r="EP431" s="60"/>
      <c r="EQ431" s="60"/>
      <c r="ER431" s="110"/>
      <c r="ES431" s="169">
        <f t="shared" si="4001"/>
        <v>0</v>
      </c>
      <c r="ET431" s="60"/>
      <c r="EU431" s="60"/>
      <c r="EV431" s="60"/>
      <c r="EW431" s="60"/>
      <c r="EX431" s="60"/>
      <c r="EY431" s="60"/>
      <c r="EZ431" s="60"/>
      <c r="FA431" s="60"/>
      <c r="FB431" s="60"/>
      <c r="FC431" s="60"/>
      <c r="FD431" s="61"/>
      <c r="FE431" s="60"/>
      <c r="FF431" s="60"/>
      <c r="FG431" s="60"/>
      <c r="FH431" s="110"/>
      <c r="FI431" s="169">
        <f t="shared" si="4002"/>
        <v>0</v>
      </c>
      <c r="FJ431" s="60"/>
      <c r="FK431" s="60"/>
      <c r="FL431" s="60"/>
      <c r="FM431" s="60"/>
      <c r="FN431" s="60"/>
      <c r="FO431" s="60"/>
      <c r="FP431" s="60"/>
      <c r="FQ431" s="60"/>
      <c r="FR431" s="60"/>
      <c r="FS431" s="60"/>
      <c r="FT431" s="61"/>
      <c r="FU431" s="60"/>
      <c r="FV431" s="60"/>
      <c r="FW431" s="60"/>
      <c r="FX431" s="110"/>
      <c r="FY431" s="169">
        <f t="shared" si="4003"/>
        <v>0</v>
      </c>
      <c r="FZ431" s="60"/>
      <c r="GA431" s="60"/>
      <c r="GB431" s="60"/>
      <c r="GC431" s="60"/>
      <c r="GD431" s="60"/>
      <c r="GE431" s="60"/>
      <c r="GF431" s="60"/>
      <c r="GG431" s="60"/>
      <c r="GH431" s="60"/>
      <c r="GI431" s="60"/>
      <c r="GJ431" s="61"/>
      <c r="GK431" s="60"/>
      <c r="GL431" s="60"/>
      <c r="GM431" s="60"/>
      <c r="GN431" s="110"/>
      <c r="GO431" s="169">
        <f t="shared" si="4004"/>
        <v>0</v>
      </c>
      <c r="GP431" s="60"/>
      <c r="GQ431" s="60"/>
      <c r="GR431" s="60"/>
      <c r="GS431" s="60"/>
      <c r="GT431" s="60"/>
      <c r="GU431" s="60"/>
      <c r="GV431" s="60"/>
      <c r="GW431" s="60"/>
      <c r="GX431" s="60"/>
      <c r="GY431" s="60"/>
      <c r="GZ431" s="61"/>
      <c r="HA431" s="60"/>
      <c r="HB431" s="60"/>
      <c r="HC431" s="60"/>
      <c r="HD431" s="60"/>
      <c r="HE431" s="60"/>
      <c r="HF431" s="60"/>
      <c r="HG431" s="60"/>
      <c r="HH431" s="60"/>
      <c r="HI431" s="60"/>
      <c r="HJ431" s="60"/>
      <c r="HK431" s="60"/>
      <c r="HL431" s="60"/>
      <c r="HM431" s="60"/>
      <c r="HN431" s="110"/>
      <c r="HO431" s="172"/>
      <c r="HP431" s="173"/>
      <c r="HQ431" s="169">
        <f t="shared" si="4005"/>
        <v>0</v>
      </c>
      <c r="HR431" s="60"/>
      <c r="HS431" s="60"/>
      <c r="HT431" s="60"/>
      <c r="HU431" s="60"/>
      <c r="HV431" s="60"/>
      <c r="HW431" s="60"/>
      <c r="HX431" s="60"/>
      <c r="HY431" s="60"/>
      <c r="HZ431" s="60"/>
      <c r="IA431" s="60"/>
      <c r="IB431" s="61"/>
      <c r="IC431" s="60"/>
      <c r="ID431" s="60"/>
      <c r="IE431" s="60"/>
      <c r="IF431" s="110"/>
      <c r="IG431" s="169">
        <f t="shared" si="4006"/>
        <v>0</v>
      </c>
      <c r="IH431" s="60"/>
      <c r="II431" s="60"/>
      <c r="IJ431" s="60"/>
      <c r="IK431" s="60"/>
      <c r="IL431" s="60"/>
      <c r="IM431" s="60"/>
      <c r="IN431" s="60"/>
      <c r="IO431" s="60"/>
      <c r="IP431" s="60"/>
      <c r="IQ431" s="60"/>
      <c r="IR431" s="61"/>
      <c r="IS431" s="60"/>
      <c r="IT431" s="60"/>
      <c r="IU431" s="60"/>
      <c r="IV431" s="110"/>
      <c r="IW431" s="169">
        <f t="shared" si="4007"/>
        <v>0</v>
      </c>
      <c r="IX431" s="60"/>
      <c r="IY431" s="60"/>
      <c r="IZ431" s="60"/>
      <c r="JA431" s="60"/>
      <c r="JB431" s="60"/>
      <c r="JC431" s="60"/>
      <c r="JD431" s="60"/>
      <c r="JE431" s="60"/>
      <c r="JF431" s="60"/>
      <c r="JG431" s="60"/>
      <c r="JH431" s="61"/>
      <c r="JI431" s="60"/>
      <c r="JJ431" s="60"/>
      <c r="JK431" s="60"/>
      <c r="JL431" s="110"/>
      <c r="JM431" s="169">
        <f t="shared" si="4008"/>
        <v>0</v>
      </c>
      <c r="JN431" s="60"/>
      <c r="JO431" s="60"/>
      <c r="JP431" s="60"/>
      <c r="JQ431" s="60"/>
      <c r="JR431" s="60"/>
      <c r="JS431" s="60"/>
      <c r="JT431" s="60"/>
      <c r="JU431" s="60"/>
      <c r="JV431" s="60"/>
      <c r="JW431" s="60"/>
      <c r="JX431" s="61"/>
      <c r="JY431" s="60"/>
      <c r="JZ431" s="60"/>
      <c r="KA431" s="60"/>
      <c r="KB431" s="110"/>
      <c r="KC431" s="169">
        <f t="shared" si="4009"/>
        <v>0</v>
      </c>
      <c r="KD431" s="60"/>
      <c r="KE431" s="60"/>
      <c r="KF431" s="60"/>
      <c r="KG431" s="60"/>
      <c r="KH431" s="60"/>
      <c r="KI431" s="60"/>
      <c r="KJ431" s="60"/>
      <c r="KK431" s="60"/>
      <c r="KL431" s="60"/>
      <c r="KM431" s="60"/>
      <c r="KN431" s="61"/>
      <c r="KO431" s="60"/>
      <c r="KP431" s="60"/>
      <c r="KQ431" s="60"/>
      <c r="KR431" s="60"/>
      <c r="KS431" s="60"/>
      <c r="KT431" s="60"/>
      <c r="KU431" s="60"/>
      <c r="KV431" s="60"/>
      <c r="KW431" s="60"/>
      <c r="KX431" s="60"/>
      <c r="KY431" s="60"/>
      <c r="KZ431" s="60"/>
      <c r="LA431" s="60"/>
      <c r="LB431" s="110"/>
      <c r="LC431" s="173"/>
      <c r="LD431" s="169">
        <f t="shared" si="4010"/>
        <v>0</v>
      </c>
      <c r="LE431" s="60"/>
      <c r="LF431" s="60"/>
      <c r="LG431" s="60"/>
      <c r="LH431" s="60"/>
      <c r="LI431" s="60"/>
      <c r="LJ431" s="60"/>
      <c r="LK431" s="60"/>
      <c r="LL431" s="60"/>
      <c r="LM431" s="60"/>
      <c r="LN431" s="60"/>
      <c r="LO431" s="61"/>
      <c r="LP431" s="60"/>
      <c r="LQ431" s="60"/>
      <c r="LR431" s="60"/>
      <c r="LS431" s="110"/>
      <c r="LT431" s="169">
        <f t="shared" si="4011"/>
        <v>0</v>
      </c>
      <c r="LU431" s="60"/>
      <c r="LV431" s="60"/>
      <c r="LW431" s="60"/>
      <c r="LX431" s="60"/>
      <c r="LY431" s="60"/>
      <c r="LZ431" s="60"/>
      <c r="MA431" s="60"/>
      <c r="MB431" s="60"/>
      <c r="MC431" s="60"/>
      <c r="MD431" s="60"/>
      <c r="ME431" s="61"/>
      <c r="MF431" s="60"/>
      <c r="MG431" s="60"/>
      <c r="MH431" s="60"/>
      <c r="MI431" s="110"/>
      <c r="MJ431" s="169">
        <f t="shared" si="4012"/>
        <v>0</v>
      </c>
      <c r="MK431" s="60"/>
      <c r="ML431" s="60"/>
      <c r="MM431" s="60"/>
      <c r="MN431" s="60"/>
      <c r="MO431" s="60"/>
      <c r="MP431" s="60"/>
      <c r="MQ431" s="60"/>
      <c r="MR431" s="60"/>
      <c r="MS431" s="60"/>
      <c r="MT431" s="60"/>
      <c r="MU431" s="61"/>
      <c r="MV431" s="60"/>
      <c r="MW431" s="60"/>
      <c r="MX431" s="60"/>
      <c r="MY431" s="110"/>
      <c r="MZ431" s="169">
        <f t="shared" si="4013"/>
        <v>0</v>
      </c>
      <c r="NA431" s="60"/>
      <c r="NB431" s="60"/>
      <c r="NC431" s="60"/>
      <c r="ND431" s="60"/>
      <c r="NE431" s="60"/>
      <c r="NF431" s="60"/>
      <c r="NG431" s="60"/>
      <c r="NH431" s="60"/>
      <c r="NI431" s="60"/>
      <c r="NJ431" s="60"/>
      <c r="NK431" s="61"/>
      <c r="NL431" s="60"/>
      <c r="NM431" s="60"/>
      <c r="NN431" s="60"/>
      <c r="NO431" s="110"/>
      <c r="NP431" s="169">
        <f t="shared" si="4014"/>
        <v>0</v>
      </c>
      <c r="NQ431" s="60"/>
      <c r="NR431" s="60"/>
      <c r="NS431" s="60"/>
      <c r="NT431" s="60"/>
      <c r="NU431" s="60"/>
      <c r="NV431" s="60"/>
      <c r="NW431" s="60"/>
      <c r="NX431" s="60"/>
      <c r="NY431" s="60"/>
      <c r="NZ431" s="60"/>
      <c r="OA431" s="61"/>
      <c r="OB431" s="60"/>
      <c r="OC431" s="60"/>
      <c r="OD431" s="60"/>
      <c r="OE431" s="110"/>
      <c r="OF431" s="169">
        <f t="shared" si="4015"/>
        <v>0</v>
      </c>
      <c r="OG431" s="60"/>
      <c r="OH431" s="60"/>
      <c r="OI431" s="60"/>
      <c r="OJ431" s="60"/>
      <c r="OK431" s="60"/>
      <c r="OL431" s="60"/>
      <c r="OM431" s="60"/>
      <c r="ON431" s="60"/>
      <c r="OO431" s="60"/>
      <c r="OP431" s="60"/>
      <c r="OQ431" s="61"/>
      <c r="OR431" s="60"/>
      <c r="OS431" s="60"/>
      <c r="OT431" s="60"/>
      <c r="OU431" s="110"/>
      <c r="OV431" s="169">
        <f t="shared" si="4016"/>
        <v>0</v>
      </c>
      <c r="OW431" s="60"/>
      <c r="OX431" s="60"/>
      <c r="OY431" s="60"/>
      <c r="OZ431" s="60"/>
      <c r="PA431" s="60"/>
      <c r="PB431" s="60"/>
      <c r="PC431" s="60"/>
      <c r="PD431" s="60"/>
      <c r="PE431" s="60"/>
      <c r="PF431" s="60"/>
      <c r="PG431" s="61"/>
      <c r="PH431" s="60"/>
      <c r="PI431" s="60"/>
      <c r="PJ431" s="60"/>
      <c r="PK431" s="110"/>
      <c r="PL431" s="169">
        <f t="shared" si="4017"/>
        <v>0</v>
      </c>
      <c r="PM431" s="60"/>
      <c r="PN431" s="60"/>
      <c r="PO431" s="60"/>
      <c r="PP431" s="60"/>
      <c r="PQ431" s="60"/>
      <c r="PR431" s="60"/>
      <c r="PS431" s="60"/>
      <c r="PT431" s="60"/>
      <c r="PU431" s="60"/>
      <c r="PV431" s="60"/>
      <c r="PW431" s="61"/>
      <c r="PX431" s="60"/>
      <c r="PY431" s="60"/>
      <c r="PZ431" s="60"/>
      <c r="QA431" s="110"/>
      <c r="QB431" s="169">
        <f t="shared" si="4018"/>
        <v>0</v>
      </c>
      <c r="QC431" s="60"/>
      <c r="QD431" s="60"/>
      <c r="QE431" s="60"/>
      <c r="QF431" s="60"/>
      <c r="QG431" s="60"/>
      <c r="QH431" s="60"/>
      <c r="QI431" s="60"/>
      <c r="QJ431" s="60"/>
      <c r="QK431" s="60"/>
      <c r="QL431" s="60"/>
      <c r="QM431" s="61"/>
      <c r="QN431" s="60"/>
      <c r="QO431" s="60"/>
      <c r="QP431" s="60"/>
      <c r="QQ431" s="110"/>
      <c r="QR431" s="169">
        <f t="shared" si="4019"/>
        <v>0</v>
      </c>
      <c r="QS431" s="60"/>
      <c r="QT431" s="60"/>
      <c r="QU431" s="60"/>
      <c r="QV431" s="60"/>
      <c r="QW431" s="60"/>
      <c r="QX431" s="60"/>
      <c r="QY431" s="60"/>
      <c r="QZ431" s="60"/>
      <c r="RA431" s="60"/>
      <c r="RB431" s="60"/>
      <c r="RC431" s="61"/>
      <c r="RD431" s="60"/>
      <c r="RE431" s="60"/>
      <c r="RF431" s="60"/>
      <c r="RG431" s="60"/>
      <c r="RH431" s="60"/>
      <c r="RI431" s="60"/>
      <c r="RJ431" s="60"/>
      <c r="RK431" s="60"/>
      <c r="RL431" s="60"/>
      <c r="RM431" s="60"/>
      <c r="RN431" s="60"/>
      <c r="RO431" s="60"/>
      <c r="RP431" s="60"/>
      <c r="RQ431" s="110"/>
      <c r="RR431" s="173"/>
      <c r="RS431" s="169">
        <f t="shared" si="4020"/>
        <v>0</v>
      </c>
      <c r="RT431" s="60"/>
      <c r="RU431" s="60"/>
      <c r="RV431" s="60"/>
      <c r="RW431" s="60"/>
      <c r="RX431" s="60"/>
      <c r="RY431" s="60"/>
      <c r="RZ431" s="60"/>
      <c r="SA431" s="60"/>
      <c r="SB431" s="60"/>
      <c r="SC431" s="60"/>
      <c r="SD431" s="61"/>
      <c r="SE431" s="60"/>
      <c r="SF431" s="60"/>
      <c r="SG431" s="60"/>
      <c r="SH431" s="110"/>
      <c r="SI431" s="169">
        <f t="shared" si="4021"/>
        <v>0</v>
      </c>
      <c r="SJ431" s="60"/>
      <c r="SK431" s="60"/>
      <c r="SL431" s="60"/>
      <c r="SM431" s="60"/>
      <c r="SN431" s="60"/>
      <c r="SO431" s="60"/>
      <c r="SP431" s="60"/>
      <c r="SQ431" s="60"/>
      <c r="SR431" s="60"/>
      <c r="SS431" s="60"/>
      <c r="ST431" s="61"/>
      <c r="SU431" s="60"/>
      <c r="SV431" s="60"/>
      <c r="SW431" s="60"/>
      <c r="SX431" s="110"/>
      <c r="SY431" s="169">
        <f t="shared" si="4022"/>
        <v>0</v>
      </c>
      <c r="SZ431" s="60"/>
      <c r="TA431" s="60"/>
      <c r="TB431" s="60"/>
      <c r="TC431" s="60"/>
      <c r="TD431" s="60"/>
      <c r="TE431" s="60"/>
      <c r="TF431" s="60"/>
      <c r="TG431" s="60"/>
      <c r="TH431" s="60"/>
      <c r="TI431" s="60"/>
      <c r="TJ431" s="61"/>
      <c r="TK431" s="60"/>
      <c r="TL431" s="60"/>
      <c r="TM431" s="60"/>
      <c r="TN431" s="110"/>
      <c r="TO431" s="169">
        <f t="shared" si="4023"/>
        <v>0</v>
      </c>
      <c r="TP431" s="60"/>
      <c r="TQ431" s="60"/>
      <c r="TR431" s="60"/>
      <c r="TS431" s="60"/>
      <c r="TT431" s="60"/>
      <c r="TU431" s="60"/>
      <c r="TV431" s="60"/>
      <c r="TW431" s="60"/>
      <c r="TX431" s="60"/>
      <c r="TY431" s="60"/>
      <c r="TZ431" s="61"/>
      <c r="UA431" s="60"/>
      <c r="UB431" s="60"/>
      <c r="UC431" s="60"/>
      <c r="UD431" s="110"/>
      <c r="UE431" s="169">
        <f t="shared" si="4024"/>
        <v>0</v>
      </c>
      <c r="UF431" s="60"/>
      <c r="UG431" s="60"/>
      <c r="UH431" s="60"/>
      <c r="UI431" s="60"/>
      <c r="UJ431" s="60"/>
      <c r="UK431" s="60"/>
      <c r="UL431" s="60"/>
      <c r="UM431" s="60"/>
      <c r="UN431" s="60"/>
      <c r="UO431" s="60"/>
      <c r="UP431" s="61"/>
      <c r="UQ431" s="60"/>
      <c r="UR431" s="60"/>
      <c r="US431" s="60"/>
      <c r="UT431" s="60"/>
      <c r="UU431" s="60"/>
      <c r="UV431" s="60"/>
      <c r="UW431" s="60"/>
      <c r="UX431" s="60"/>
      <c r="UY431" s="60"/>
      <c r="UZ431" s="60"/>
      <c r="VA431" s="60"/>
      <c r="VB431" s="60"/>
      <c r="VC431" s="60"/>
      <c r="VD431" s="110"/>
      <c r="VE431" s="10" t="str">
        <f t="shared" si="3632"/>
        <v>-</v>
      </c>
    </row>
    <row r="432" spans="1:577" ht="20.149999999999999" customHeight="1">
      <c r="A432" s="40"/>
      <c r="B432" s="40"/>
      <c r="C432" s="41">
        <v>23058</v>
      </c>
      <c r="D432" s="42" t="s">
        <v>371</v>
      </c>
      <c r="E432" s="193">
        <f>SUM(F432:I432)</f>
        <v>0</v>
      </c>
      <c r="F432" s="194"/>
      <c r="G432" s="194"/>
      <c r="H432" s="195"/>
      <c r="I432" s="229"/>
      <c r="J432" s="241">
        <f t="shared" si="3993"/>
        <v>0</v>
      </c>
      <c r="K432" s="61"/>
      <c r="L432" s="60"/>
      <c r="M432" s="60"/>
      <c r="N432" s="60"/>
      <c r="O432" s="60"/>
      <c r="P432" s="60"/>
      <c r="Q432" s="60"/>
      <c r="R432" s="60"/>
      <c r="S432" s="60"/>
      <c r="T432" s="60"/>
      <c r="U432" s="61"/>
      <c r="V432" s="60"/>
      <c r="W432" s="60"/>
      <c r="X432" s="60"/>
      <c r="Y432" s="110"/>
      <c r="Z432" s="169">
        <f t="shared" si="3994"/>
        <v>0</v>
      </c>
      <c r="AA432" s="60"/>
      <c r="AB432" s="60"/>
      <c r="AC432" s="60"/>
      <c r="AD432" s="60"/>
      <c r="AE432" s="60"/>
      <c r="AF432" s="60"/>
      <c r="AG432" s="60"/>
      <c r="AH432" s="60"/>
      <c r="AI432" s="60"/>
      <c r="AJ432" s="60"/>
      <c r="AK432" s="61"/>
      <c r="AL432" s="60"/>
      <c r="AM432" s="60"/>
      <c r="AN432" s="60"/>
      <c r="AO432" s="110"/>
      <c r="AP432" s="169">
        <f t="shared" si="3995"/>
        <v>0</v>
      </c>
      <c r="AQ432" s="60"/>
      <c r="AR432" s="60"/>
      <c r="AS432" s="60"/>
      <c r="AT432" s="60"/>
      <c r="AU432" s="60"/>
      <c r="AV432" s="60"/>
      <c r="AW432" s="60"/>
      <c r="AX432" s="60"/>
      <c r="AY432" s="60"/>
      <c r="AZ432" s="60"/>
      <c r="BA432" s="61"/>
      <c r="BB432" s="60"/>
      <c r="BC432" s="60"/>
      <c r="BD432" s="60"/>
      <c r="BE432" s="110"/>
      <c r="BF432" s="169">
        <f t="shared" si="3996"/>
        <v>0</v>
      </c>
      <c r="BG432" s="60"/>
      <c r="BH432" s="60"/>
      <c r="BI432" s="60"/>
      <c r="BJ432" s="60"/>
      <c r="BK432" s="60"/>
      <c r="BL432" s="60"/>
      <c r="BM432" s="60"/>
      <c r="BN432" s="60"/>
      <c r="BO432" s="60"/>
      <c r="BP432" s="60"/>
      <c r="BQ432" s="61"/>
      <c r="BR432" s="60"/>
      <c r="BS432" s="60"/>
      <c r="BT432" s="60"/>
      <c r="BU432" s="110"/>
      <c r="BV432" s="169">
        <f t="shared" si="3997"/>
        <v>0</v>
      </c>
      <c r="BW432" s="60"/>
      <c r="BX432" s="60"/>
      <c r="BY432" s="60"/>
      <c r="BZ432" s="60"/>
      <c r="CA432" s="60"/>
      <c r="CB432" s="60"/>
      <c r="CC432" s="60"/>
      <c r="CD432" s="60"/>
      <c r="CE432" s="60"/>
      <c r="CF432" s="60"/>
      <c r="CG432" s="61"/>
      <c r="CH432" s="60"/>
      <c r="CI432" s="60"/>
      <c r="CJ432" s="60"/>
      <c r="CK432" s="60"/>
      <c r="CL432" s="60"/>
      <c r="CM432" s="60"/>
      <c r="CN432" s="60"/>
      <c r="CO432" s="60"/>
      <c r="CP432" s="60"/>
      <c r="CQ432" s="60"/>
      <c r="CR432" s="60"/>
      <c r="CS432" s="60"/>
      <c r="CT432" s="60"/>
      <c r="CU432" s="110"/>
      <c r="CV432" s="173"/>
      <c r="CW432" s="169">
        <f t="shared" si="3998"/>
        <v>0</v>
      </c>
      <c r="CX432" s="60"/>
      <c r="CY432" s="60"/>
      <c r="CZ432" s="60"/>
      <c r="DA432" s="60"/>
      <c r="DB432" s="60"/>
      <c r="DC432" s="60"/>
      <c r="DD432" s="60"/>
      <c r="DE432" s="60"/>
      <c r="DF432" s="60"/>
      <c r="DG432" s="60"/>
      <c r="DH432" s="61"/>
      <c r="DI432" s="60"/>
      <c r="DJ432" s="60"/>
      <c r="DK432" s="60"/>
      <c r="DL432" s="110"/>
      <c r="DM432" s="169">
        <f t="shared" si="3999"/>
        <v>0</v>
      </c>
      <c r="DN432" s="60"/>
      <c r="DO432" s="60"/>
      <c r="DP432" s="60"/>
      <c r="DQ432" s="60"/>
      <c r="DR432" s="60"/>
      <c r="DS432" s="60"/>
      <c r="DT432" s="60"/>
      <c r="DU432" s="60"/>
      <c r="DV432" s="60"/>
      <c r="DW432" s="60"/>
      <c r="DX432" s="61"/>
      <c r="DY432" s="60"/>
      <c r="DZ432" s="60"/>
      <c r="EA432" s="60"/>
      <c r="EB432" s="110"/>
      <c r="EC432" s="169">
        <f t="shared" si="4000"/>
        <v>0</v>
      </c>
      <c r="ED432" s="60"/>
      <c r="EE432" s="60"/>
      <c r="EF432" s="60"/>
      <c r="EG432" s="60"/>
      <c r="EH432" s="60"/>
      <c r="EI432" s="60"/>
      <c r="EJ432" s="60"/>
      <c r="EK432" s="60"/>
      <c r="EL432" s="60"/>
      <c r="EM432" s="60"/>
      <c r="EN432" s="61"/>
      <c r="EO432" s="60"/>
      <c r="EP432" s="60"/>
      <c r="EQ432" s="60"/>
      <c r="ER432" s="110"/>
      <c r="ES432" s="169">
        <f t="shared" si="4001"/>
        <v>0</v>
      </c>
      <c r="ET432" s="60"/>
      <c r="EU432" s="60"/>
      <c r="EV432" s="60"/>
      <c r="EW432" s="60"/>
      <c r="EX432" s="60"/>
      <c r="EY432" s="60"/>
      <c r="EZ432" s="60"/>
      <c r="FA432" s="60"/>
      <c r="FB432" s="60"/>
      <c r="FC432" s="60"/>
      <c r="FD432" s="61"/>
      <c r="FE432" s="60"/>
      <c r="FF432" s="60"/>
      <c r="FG432" s="60"/>
      <c r="FH432" s="110"/>
      <c r="FI432" s="169">
        <f t="shared" si="4002"/>
        <v>0</v>
      </c>
      <c r="FJ432" s="60"/>
      <c r="FK432" s="60"/>
      <c r="FL432" s="60"/>
      <c r="FM432" s="60"/>
      <c r="FN432" s="60"/>
      <c r="FO432" s="60"/>
      <c r="FP432" s="60"/>
      <c r="FQ432" s="60"/>
      <c r="FR432" s="60"/>
      <c r="FS432" s="60"/>
      <c r="FT432" s="61"/>
      <c r="FU432" s="60"/>
      <c r="FV432" s="60"/>
      <c r="FW432" s="60"/>
      <c r="FX432" s="110"/>
      <c r="FY432" s="169">
        <f t="shared" si="4003"/>
        <v>0</v>
      </c>
      <c r="FZ432" s="60"/>
      <c r="GA432" s="60"/>
      <c r="GB432" s="60"/>
      <c r="GC432" s="60"/>
      <c r="GD432" s="60"/>
      <c r="GE432" s="60"/>
      <c r="GF432" s="60"/>
      <c r="GG432" s="60"/>
      <c r="GH432" s="60"/>
      <c r="GI432" s="60"/>
      <c r="GJ432" s="61"/>
      <c r="GK432" s="60"/>
      <c r="GL432" s="60"/>
      <c r="GM432" s="60"/>
      <c r="GN432" s="110"/>
      <c r="GO432" s="169">
        <f t="shared" si="4004"/>
        <v>0</v>
      </c>
      <c r="GP432" s="60"/>
      <c r="GQ432" s="60"/>
      <c r="GR432" s="60"/>
      <c r="GS432" s="60"/>
      <c r="GT432" s="60"/>
      <c r="GU432" s="60"/>
      <c r="GV432" s="60"/>
      <c r="GW432" s="60"/>
      <c r="GX432" s="60"/>
      <c r="GY432" s="60"/>
      <c r="GZ432" s="61"/>
      <c r="HA432" s="60"/>
      <c r="HB432" s="60"/>
      <c r="HC432" s="60"/>
      <c r="HD432" s="60"/>
      <c r="HE432" s="60"/>
      <c r="HF432" s="60"/>
      <c r="HG432" s="60"/>
      <c r="HH432" s="60"/>
      <c r="HI432" s="60"/>
      <c r="HJ432" s="60"/>
      <c r="HK432" s="60"/>
      <c r="HL432" s="60"/>
      <c r="HM432" s="60"/>
      <c r="HN432" s="110"/>
      <c r="HO432" s="172"/>
      <c r="HP432" s="173"/>
      <c r="HQ432" s="169">
        <f t="shared" si="4005"/>
        <v>0</v>
      </c>
      <c r="HR432" s="60"/>
      <c r="HS432" s="60"/>
      <c r="HT432" s="60"/>
      <c r="HU432" s="60"/>
      <c r="HV432" s="60"/>
      <c r="HW432" s="60"/>
      <c r="HX432" s="60"/>
      <c r="HY432" s="60"/>
      <c r="HZ432" s="60"/>
      <c r="IA432" s="60"/>
      <c r="IB432" s="61"/>
      <c r="IC432" s="60"/>
      <c r="ID432" s="60"/>
      <c r="IE432" s="60"/>
      <c r="IF432" s="110"/>
      <c r="IG432" s="169">
        <f t="shared" si="4006"/>
        <v>0</v>
      </c>
      <c r="IH432" s="60"/>
      <c r="II432" s="60"/>
      <c r="IJ432" s="60"/>
      <c r="IK432" s="60"/>
      <c r="IL432" s="60"/>
      <c r="IM432" s="60"/>
      <c r="IN432" s="60"/>
      <c r="IO432" s="60"/>
      <c r="IP432" s="60"/>
      <c r="IQ432" s="60"/>
      <c r="IR432" s="61"/>
      <c r="IS432" s="60"/>
      <c r="IT432" s="60"/>
      <c r="IU432" s="60"/>
      <c r="IV432" s="110"/>
      <c r="IW432" s="169">
        <f t="shared" si="4007"/>
        <v>0</v>
      </c>
      <c r="IX432" s="60"/>
      <c r="IY432" s="60"/>
      <c r="IZ432" s="60"/>
      <c r="JA432" s="60"/>
      <c r="JB432" s="60"/>
      <c r="JC432" s="60"/>
      <c r="JD432" s="60"/>
      <c r="JE432" s="60"/>
      <c r="JF432" s="60"/>
      <c r="JG432" s="60"/>
      <c r="JH432" s="61"/>
      <c r="JI432" s="60"/>
      <c r="JJ432" s="60"/>
      <c r="JK432" s="60"/>
      <c r="JL432" s="110"/>
      <c r="JM432" s="169">
        <f t="shared" si="4008"/>
        <v>0</v>
      </c>
      <c r="JN432" s="60"/>
      <c r="JO432" s="60"/>
      <c r="JP432" s="60"/>
      <c r="JQ432" s="60"/>
      <c r="JR432" s="60"/>
      <c r="JS432" s="60"/>
      <c r="JT432" s="60"/>
      <c r="JU432" s="60"/>
      <c r="JV432" s="60"/>
      <c r="JW432" s="60"/>
      <c r="JX432" s="61"/>
      <c r="JY432" s="60"/>
      <c r="JZ432" s="60"/>
      <c r="KA432" s="60"/>
      <c r="KB432" s="110"/>
      <c r="KC432" s="169">
        <f t="shared" si="4009"/>
        <v>0</v>
      </c>
      <c r="KD432" s="60"/>
      <c r="KE432" s="60"/>
      <c r="KF432" s="60"/>
      <c r="KG432" s="60"/>
      <c r="KH432" s="60"/>
      <c r="KI432" s="60"/>
      <c r="KJ432" s="60"/>
      <c r="KK432" s="60"/>
      <c r="KL432" s="60"/>
      <c r="KM432" s="60"/>
      <c r="KN432" s="61"/>
      <c r="KO432" s="60"/>
      <c r="KP432" s="60"/>
      <c r="KQ432" s="60"/>
      <c r="KR432" s="60"/>
      <c r="KS432" s="60"/>
      <c r="KT432" s="60"/>
      <c r="KU432" s="60"/>
      <c r="KV432" s="60"/>
      <c r="KW432" s="60"/>
      <c r="KX432" s="60"/>
      <c r="KY432" s="60"/>
      <c r="KZ432" s="60"/>
      <c r="LA432" s="60"/>
      <c r="LB432" s="110"/>
      <c r="LC432" s="173"/>
      <c r="LD432" s="169">
        <f t="shared" si="4010"/>
        <v>0</v>
      </c>
      <c r="LE432" s="60"/>
      <c r="LF432" s="60"/>
      <c r="LG432" s="60"/>
      <c r="LH432" s="60"/>
      <c r="LI432" s="60"/>
      <c r="LJ432" s="60"/>
      <c r="LK432" s="60"/>
      <c r="LL432" s="60"/>
      <c r="LM432" s="60"/>
      <c r="LN432" s="60"/>
      <c r="LO432" s="61"/>
      <c r="LP432" s="60"/>
      <c r="LQ432" s="60"/>
      <c r="LR432" s="60"/>
      <c r="LS432" s="110"/>
      <c r="LT432" s="169">
        <f t="shared" si="4011"/>
        <v>0</v>
      </c>
      <c r="LU432" s="60"/>
      <c r="LV432" s="60"/>
      <c r="LW432" s="60"/>
      <c r="LX432" s="60"/>
      <c r="LY432" s="60"/>
      <c r="LZ432" s="60"/>
      <c r="MA432" s="60"/>
      <c r="MB432" s="60"/>
      <c r="MC432" s="60"/>
      <c r="MD432" s="60"/>
      <c r="ME432" s="61"/>
      <c r="MF432" s="60"/>
      <c r="MG432" s="60"/>
      <c r="MH432" s="60"/>
      <c r="MI432" s="110"/>
      <c r="MJ432" s="169">
        <f t="shared" si="4012"/>
        <v>0</v>
      </c>
      <c r="MK432" s="60"/>
      <c r="ML432" s="60"/>
      <c r="MM432" s="60"/>
      <c r="MN432" s="60"/>
      <c r="MO432" s="60"/>
      <c r="MP432" s="60"/>
      <c r="MQ432" s="60"/>
      <c r="MR432" s="60"/>
      <c r="MS432" s="60"/>
      <c r="MT432" s="60"/>
      <c r="MU432" s="61"/>
      <c r="MV432" s="60"/>
      <c r="MW432" s="60"/>
      <c r="MX432" s="60"/>
      <c r="MY432" s="110"/>
      <c r="MZ432" s="169">
        <f t="shared" si="4013"/>
        <v>0</v>
      </c>
      <c r="NA432" s="60"/>
      <c r="NB432" s="60"/>
      <c r="NC432" s="60"/>
      <c r="ND432" s="60"/>
      <c r="NE432" s="60"/>
      <c r="NF432" s="60"/>
      <c r="NG432" s="60"/>
      <c r="NH432" s="60"/>
      <c r="NI432" s="60"/>
      <c r="NJ432" s="60"/>
      <c r="NK432" s="61"/>
      <c r="NL432" s="60"/>
      <c r="NM432" s="60"/>
      <c r="NN432" s="60"/>
      <c r="NO432" s="110"/>
      <c r="NP432" s="169">
        <f t="shared" si="4014"/>
        <v>0</v>
      </c>
      <c r="NQ432" s="60"/>
      <c r="NR432" s="60"/>
      <c r="NS432" s="60"/>
      <c r="NT432" s="60"/>
      <c r="NU432" s="60"/>
      <c r="NV432" s="60"/>
      <c r="NW432" s="60"/>
      <c r="NX432" s="60"/>
      <c r="NY432" s="60"/>
      <c r="NZ432" s="60"/>
      <c r="OA432" s="61"/>
      <c r="OB432" s="60"/>
      <c r="OC432" s="60"/>
      <c r="OD432" s="60"/>
      <c r="OE432" s="110"/>
      <c r="OF432" s="169">
        <f t="shared" si="4015"/>
        <v>0</v>
      </c>
      <c r="OG432" s="60"/>
      <c r="OH432" s="60"/>
      <c r="OI432" s="60"/>
      <c r="OJ432" s="60"/>
      <c r="OK432" s="60"/>
      <c r="OL432" s="60"/>
      <c r="OM432" s="60"/>
      <c r="ON432" s="60"/>
      <c r="OO432" s="60"/>
      <c r="OP432" s="60"/>
      <c r="OQ432" s="61"/>
      <c r="OR432" s="60"/>
      <c r="OS432" s="60"/>
      <c r="OT432" s="60"/>
      <c r="OU432" s="110"/>
      <c r="OV432" s="169">
        <f t="shared" si="4016"/>
        <v>0</v>
      </c>
      <c r="OW432" s="60"/>
      <c r="OX432" s="60"/>
      <c r="OY432" s="60"/>
      <c r="OZ432" s="60"/>
      <c r="PA432" s="60"/>
      <c r="PB432" s="60"/>
      <c r="PC432" s="60"/>
      <c r="PD432" s="60"/>
      <c r="PE432" s="60"/>
      <c r="PF432" s="60"/>
      <c r="PG432" s="61"/>
      <c r="PH432" s="60"/>
      <c r="PI432" s="60"/>
      <c r="PJ432" s="60"/>
      <c r="PK432" s="110"/>
      <c r="PL432" s="169">
        <f t="shared" si="4017"/>
        <v>0</v>
      </c>
      <c r="PM432" s="60"/>
      <c r="PN432" s="60"/>
      <c r="PO432" s="60"/>
      <c r="PP432" s="60"/>
      <c r="PQ432" s="60"/>
      <c r="PR432" s="60"/>
      <c r="PS432" s="60"/>
      <c r="PT432" s="60"/>
      <c r="PU432" s="60"/>
      <c r="PV432" s="60"/>
      <c r="PW432" s="61"/>
      <c r="PX432" s="60"/>
      <c r="PY432" s="60"/>
      <c r="PZ432" s="60"/>
      <c r="QA432" s="110"/>
      <c r="QB432" s="169">
        <f t="shared" si="4018"/>
        <v>0</v>
      </c>
      <c r="QC432" s="60"/>
      <c r="QD432" s="60"/>
      <c r="QE432" s="60"/>
      <c r="QF432" s="60"/>
      <c r="QG432" s="60"/>
      <c r="QH432" s="60"/>
      <c r="QI432" s="60"/>
      <c r="QJ432" s="60"/>
      <c r="QK432" s="60"/>
      <c r="QL432" s="60"/>
      <c r="QM432" s="61"/>
      <c r="QN432" s="60"/>
      <c r="QO432" s="60"/>
      <c r="QP432" s="60"/>
      <c r="QQ432" s="110"/>
      <c r="QR432" s="169">
        <f t="shared" si="4019"/>
        <v>0</v>
      </c>
      <c r="QS432" s="60"/>
      <c r="QT432" s="60"/>
      <c r="QU432" s="60"/>
      <c r="QV432" s="60"/>
      <c r="QW432" s="60"/>
      <c r="QX432" s="60"/>
      <c r="QY432" s="60"/>
      <c r="QZ432" s="60"/>
      <c r="RA432" s="60"/>
      <c r="RB432" s="60"/>
      <c r="RC432" s="61"/>
      <c r="RD432" s="60"/>
      <c r="RE432" s="60"/>
      <c r="RF432" s="60"/>
      <c r="RG432" s="60"/>
      <c r="RH432" s="60"/>
      <c r="RI432" s="60"/>
      <c r="RJ432" s="60"/>
      <c r="RK432" s="60"/>
      <c r="RL432" s="60"/>
      <c r="RM432" s="60"/>
      <c r="RN432" s="60"/>
      <c r="RO432" s="60"/>
      <c r="RP432" s="60"/>
      <c r="RQ432" s="110"/>
      <c r="RR432" s="173"/>
      <c r="RS432" s="169">
        <f t="shared" si="4020"/>
        <v>0</v>
      </c>
      <c r="RT432" s="60"/>
      <c r="RU432" s="60"/>
      <c r="RV432" s="60"/>
      <c r="RW432" s="60"/>
      <c r="RX432" s="60"/>
      <c r="RY432" s="60"/>
      <c r="RZ432" s="60"/>
      <c r="SA432" s="60"/>
      <c r="SB432" s="60"/>
      <c r="SC432" s="60"/>
      <c r="SD432" s="61"/>
      <c r="SE432" s="60"/>
      <c r="SF432" s="60"/>
      <c r="SG432" s="60"/>
      <c r="SH432" s="110"/>
      <c r="SI432" s="169">
        <f t="shared" si="4021"/>
        <v>0</v>
      </c>
      <c r="SJ432" s="60"/>
      <c r="SK432" s="60"/>
      <c r="SL432" s="60"/>
      <c r="SM432" s="60"/>
      <c r="SN432" s="60"/>
      <c r="SO432" s="60"/>
      <c r="SP432" s="60"/>
      <c r="SQ432" s="60"/>
      <c r="SR432" s="60"/>
      <c r="SS432" s="60"/>
      <c r="ST432" s="61"/>
      <c r="SU432" s="60"/>
      <c r="SV432" s="60"/>
      <c r="SW432" s="60"/>
      <c r="SX432" s="110"/>
      <c r="SY432" s="169">
        <f t="shared" si="4022"/>
        <v>0</v>
      </c>
      <c r="SZ432" s="60"/>
      <c r="TA432" s="60"/>
      <c r="TB432" s="60"/>
      <c r="TC432" s="60"/>
      <c r="TD432" s="60"/>
      <c r="TE432" s="60"/>
      <c r="TF432" s="60"/>
      <c r="TG432" s="60"/>
      <c r="TH432" s="60"/>
      <c r="TI432" s="60"/>
      <c r="TJ432" s="61"/>
      <c r="TK432" s="60"/>
      <c r="TL432" s="60"/>
      <c r="TM432" s="60"/>
      <c r="TN432" s="110"/>
      <c r="TO432" s="169">
        <f t="shared" si="4023"/>
        <v>0</v>
      </c>
      <c r="TP432" s="60"/>
      <c r="TQ432" s="60"/>
      <c r="TR432" s="60"/>
      <c r="TS432" s="60"/>
      <c r="TT432" s="60"/>
      <c r="TU432" s="60"/>
      <c r="TV432" s="60"/>
      <c r="TW432" s="60"/>
      <c r="TX432" s="60"/>
      <c r="TY432" s="60"/>
      <c r="TZ432" s="61"/>
      <c r="UA432" s="60"/>
      <c r="UB432" s="60"/>
      <c r="UC432" s="60"/>
      <c r="UD432" s="110"/>
      <c r="UE432" s="169">
        <f t="shared" si="4024"/>
        <v>0</v>
      </c>
      <c r="UF432" s="60"/>
      <c r="UG432" s="60"/>
      <c r="UH432" s="60"/>
      <c r="UI432" s="60"/>
      <c r="UJ432" s="60"/>
      <c r="UK432" s="60"/>
      <c r="UL432" s="60"/>
      <c r="UM432" s="60"/>
      <c r="UN432" s="60"/>
      <c r="UO432" s="60"/>
      <c r="UP432" s="61"/>
      <c r="UQ432" s="60"/>
      <c r="UR432" s="60"/>
      <c r="US432" s="60"/>
      <c r="UT432" s="60"/>
      <c r="UU432" s="60"/>
      <c r="UV432" s="60"/>
      <c r="UW432" s="60"/>
      <c r="UX432" s="60"/>
      <c r="UY432" s="60"/>
      <c r="UZ432" s="60"/>
      <c r="VA432" s="60"/>
      <c r="VB432" s="60"/>
      <c r="VC432" s="60"/>
      <c r="VD432" s="110"/>
      <c r="VE432" s="10" t="str">
        <f t="shared" si="3632"/>
        <v>-</v>
      </c>
    </row>
    <row r="433" spans="1:577" ht="20.149999999999999" customHeight="1">
      <c r="A433" s="16">
        <v>26</v>
      </c>
      <c r="B433" s="16"/>
      <c r="C433" s="17"/>
      <c r="D433" s="18" t="s">
        <v>372</v>
      </c>
      <c r="E433" s="196">
        <f t="shared" ref="E433:BP433" si="4025">E434+E438</f>
        <v>0</v>
      </c>
      <c r="F433" s="197">
        <f t="shared" si="4025"/>
        <v>0</v>
      </c>
      <c r="G433" s="197">
        <f t="shared" si="4025"/>
        <v>0</v>
      </c>
      <c r="H433" s="198">
        <f t="shared" si="4025"/>
        <v>0</v>
      </c>
      <c r="I433" s="230">
        <f t="shared" si="4025"/>
        <v>0</v>
      </c>
      <c r="J433" s="197">
        <f t="shared" si="4025"/>
        <v>0</v>
      </c>
      <c r="K433" s="63">
        <f t="shared" si="4025"/>
        <v>0</v>
      </c>
      <c r="L433" s="62">
        <f t="shared" si="4025"/>
        <v>0</v>
      </c>
      <c r="M433" s="62">
        <f t="shared" si="4025"/>
        <v>0</v>
      </c>
      <c r="N433" s="62">
        <f t="shared" si="4025"/>
        <v>0</v>
      </c>
      <c r="O433" s="62">
        <f t="shared" si="4025"/>
        <v>0</v>
      </c>
      <c r="P433" s="62">
        <f t="shared" si="4025"/>
        <v>0</v>
      </c>
      <c r="Q433" s="62">
        <f t="shared" si="4025"/>
        <v>0</v>
      </c>
      <c r="R433" s="62">
        <f t="shared" si="4025"/>
        <v>0</v>
      </c>
      <c r="S433" s="62">
        <f t="shared" si="4025"/>
        <v>0</v>
      </c>
      <c r="T433" s="62">
        <f t="shared" si="4025"/>
        <v>0</v>
      </c>
      <c r="U433" s="63">
        <f t="shared" si="4025"/>
        <v>0</v>
      </c>
      <c r="V433" s="62">
        <f t="shared" si="4025"/>
        <v>0</v>
      </c>
      <c r="W433" s="62">
        <f t="shared" si="4025"/>
        <v>0</v>
      </c>
      <c r="X433" s="62">
        <f t="shared" si="4025"/>
        <v>0</v>
      </c>
      <c r="Y433" s="111">
        <f t="shared" si="4025"/>
        <v>0</v>
      </c>
      <c r="Z433" s="63">
        <f t="shared" si="4025"/>
        <v>0</v>
      </c>
      <c r="AA433" s="62">
        <f t="shared" si="4025"/>
        <v>0</v>
      </c>
      <c r="AB433" s="62">
        <f t="shared" si="4025"/>
        <v>0</v>
      </c>
      <c r="AC433" s="62">
        <f t="shared" si="4025"/>
        <v>0</v>
      </c>
      <c r="AD433" s="62">
        <f t="shared" si="4025"/>
        <v>0</v>
      </c>
      <c r="AE433" s="62">
        <f t="shared" si="4025"/>
        <v>0</v>
      </c>
      <c r="AF433" s="62">
        <f t="shared" si="4025"/>
        <v>0</v>
      </c>
      <c r="AG433" s="62">
        <f t="shared" si="4025"/>
        <v>0</v>
      </c>
      <c r="AH433" s="62">
        <f t="shared" si="4025"/>
        <v>0</v>
      </c>
      <c r="AI433" s="62">
        <f t="shared" si="4025"/>
        <v>0</v>
      </c>
      <c r="AJ433" s="62">
        <f t="shared" si="4025"/>
        <v>0</v>
      </c>
      <c r="AK433" s="63">
        <f t="shared" si="4025"/>
        <v>0</v>
      </c>
      <c r="AL433" s="62">
        <f t="shared" si="4025"/>
        <v>0</v>
      </c>
      <c r="AM433" s="62">
        <f t="shared" si="4025"/>
        <v>0</v>
      </c>
      <c r="AN433" s="62">
        <f t="shared" si="4025"/>
        <v>0</v>
      </c>
      <c r="AO433" s="111">
        <f t="shared" si="4025"/>
        <v>0</v>
      </c>
      <c r="AP433" s="63">
        <f t="shared" si="4025"/>
        <v>0</v>
      </c>
      <c r="AQ433" s="62">
        <f t="shared" si="4025"/>
        <v>0</v>
      </c>
      <c r="AR433" s="62">
        <f t="shared" si="4025"/>
        <v>0</v>
      </c>
      <c r="AS433" s="62">
        <f t="shared" si="4025"/>
        <v>0</v>
      </c>
      <c r="AT433" s="62">
        <f t="shared" si="4025"/>
        <v>0</v>
      </c>
      <c r="AU433" s="62">
        <f t="shared" si="4025"/>
        <v>0</v>
      </c>
      <c r="AV433" s="62">
        <f t="shared" si="4025"/>
        <v>0</v>
      </c>
      <c r="AW433" s="62">
        <f t="shared" si="4025"/>
        <v>0</v>
      </c>
      <c r="AX433" s="62">
        <f t="shared" si="4025"/>
        <v>0</v>
      </c>
      <c r="AY433" s="62">
        <f t="shared" si="4025"/>
        <v>0</v>
      </c>
      <c r="AZ433" s="62">
        <f t="shared" si="4025"/>
        <v>0</v>
      </c>
      <c r="BA433" s="63">
        <f t="shared" si="4025"/>
        <v>0</v>
      </c>
      <c r="BB433" s="62">
        <f t="shared" si="4025"/>
        <v>0</v>
      </c>
      <c r="BC433" s="62">
        <f t="shared" si="4025"/>
        <v>0</v>
      </c>
      <c r="BD433" s="62">
        <f t="shared" si="4025"/>
        <v>0</v>
      </c>
      <c r="BE433" s="111">
        <f t="shared" si="4025"/>
        <v>0</v>
      </c>
      <c r="BF433" s="63">
        <f t="shared" si="4025"/>
        <v>0</v>
      </c>
      <c r="BG433" s="62">
        <f t="shared" si="4025"/>
        <v>0</v>
      </c>
      <c r="BH433" s="62">
        <f t="shared" si="4025"/>
        <v>0</v>
      </c>
      <c r="BI433" s="62">
        <f t="shared" si="4025"/>
        <v>0</v>
      </c>
      <c r="BJ433" s="62">
        <f t="shared" si="4025"/>
        <v>0</v>
      </c>
      <c r="BK433" s="62">
        <f t="shared" si="4025"/>
        <v>0</v>
      </c>
      <c r="BL433" s="62">
        <f t="shared" si="4025"/>
        <v>0</v>
      </c>
      <c r="BM433" s="62">
        <f t="shared" si="4025"/>
        <v>0</v>
      </c>
      <c r="BN433" s="62">
        <f t="shared" si="4025"/>
        <v>0</v>
      </c>
      <c r="BO433" s="62">
        <f t="shared" si="4025"/>
        <v>0</v>
      </c>
      <c r="BP433" s="62">
        <f t="shared" si="4025"/>
        <v>0</v>
      </c>
      <c r="BQ433" s="63">
        <f t="shared" ref="BQ433:EM433" si="4026">BQ434+BQ438</f>
        <v>0</v>
      </c>
      <c r="BR433" s="62">
        <f t="shared" si="4026"/>
        <v>0</v>
      </c>
      <c r="BS433" s="62">
        <f t="shared" si="4026"/>
        <v>0</v>
      </c>
      <c r="BT433" s="62">
        <f t="shared" si="4026"/>
        <v>0</v>
      </c>
      <c r="BU433" s="111">
        <f t="shared" si="4026"/>
        <v>0</v>
      </c>
      <c r="BV433" s="63">
        <f t="shared" si="4026"/>
        <v>0</v>
      </c>
      <c r="BW433" s="62">
        <f t="shared" si="4026"/>
        <v>0</v>
      </c>
      <c r="BX433" s="62">
        <f t="shared" si="4026"/>
        <v>0</v>
      </c>
      <c r="BY433" s="62">
        <f t="shared" si="4026"/>
        <v>0</v>
      </c>
      <c r="BZ433" s="62">
        <f t="shared" si="4026"/>
        <v>0</v>
      </c>
      <c r="CA433" s="62">
        <f t="shared" si="4026"/>
        <v>0</v>
      </c>
      <c r="CB433" s="62">
        <f t="shared" si="4026"/>
        <v>0</v>
      </c>
      <c r="CC433" s="62">
        <f t="shared" si="4026"/>
        <v>0</v>
      </c>
      <c r="CD433" s="62">
        <f t="shared" si="4026"/>
        <v>0</v>
      </c>
      <c r="CE433" s="62">
        <f t="shared" si="4026"/>
        <v>0</v>
      </c>
      <c r="CF433" s="62">
        <f t="shared" si="4026"/>
        <v>0</v>
      </c>
      <c r="CG433" s="63">
        <f t="shared" si="4026"/>
        <v>0</v>
      </c>
      <c r="CH433" s="62">
        <f t="shared" si="4026"/>
        <v>0</v>
      </c>
      <c r="CI433" s="62">
        <f t="shared" si="4026"/>
        <v>0</v>
      </c>
      <c r="CJ433" s="62">
        <f t="shared" si="4026"/>
        <v>0</v>
      </c>
      <c r="CK433" s="62">
        <f t="shared" si="4026"/>
        <v>0</v>
      </c>
      <c r="CL433" s="62">
        <f t="shared" si="4026"/>
        <v>0</v>
      </c>
      <c r="CM433" s="62">
        <f t="shared" si="4026"/>
        <v>0</v>
      </c>
      <c r="CN433" s="62">
        <f t="shared" si="4026"/>
        <v>0</v>
      </c>
      <c r="CO433" s="62">
        <f t="shared" si="4026"/>
        <v>0</v>
      </c>
      <c r="CP433" s="62">
        <f t="shared" si="4026"/>
        <v>0</v>
      </c>
      <c r="CQ433" s="62">
        <f t="shared" si="4026"/>
        <v>0</v>
      </c>
      <c r="CR433" s="62">
        <f t="shared" si="4026"/>
        <v>0</v>
      </c>
      <c r="CS433" s="62">
        <f t="shared" si="4026"/>
        <v>0</v>
      </c>
      <c r="CT433" s="62">
        <f t="shared" si="4026"/>
        <v>0</v>
      </c>
      <c r="CU433" s="111">
        <f t="shared" si="4026"/>
        <v>0</v>
      </c>
      <c r="CV433" s="153">
        <f t="shared" si="4026"/>
        <v>0</v>
      </c>
      <c r="CW433" s="63">
        <f t="shared" si="4026"/>
        <v>0</v>
      </c>
      <c r="CX433" s="62">
        <f t="shared" si="4026"/>
        <v>0</v>
      </c>
      <c r="CY433" s="62">
        <f t="shared" si="4026"/>
        <v>0</v>
      </c>
      <c r="CZ433" s="62">
        <f t="shared" si="4026"/>
        <v>0</v>
      </c>
      <c r="DA433" s="62">
        <f t="shared" si="4026"/>
        <v>0</v>
      </c>
      <c r="DB433" s="62">
        <f t="shared" si="4026"/>
        <v>0</v>
      </c>
      <c r="DC433" s="62">
        <f t="shared" si="4026"/>
        <v>0</v>
      </c>
      <c r="DD433" s="62">
        <f t="shared" si="4026"/>
        <v>0</v>
      </c>
      <c r="DE433" s="62">
        <f t="shared" si="4026"/>
        <v>0</v>
      </c>
      <c r="DF433" s="62">
        <f t="shared" si="4026"/>
        <v>0</v>
      </c>
      <c r="DG433" s="62">
        <f t="shared" si="4026"/>
        <v>0</v>
      </c>
      <c r="DH433" s="63">
        <f t="shared" si="4026"/>
        <v>0</v>
      </c>
      <c r="DI433" s="62">
        <f t="shared" si="4026"/>
        <v>0</v>
      </c>
      <c r="DJ433" s="62">
        <f t="shared" si="4026"/>
        <v>0</v>
      </c>
      <c r="DK433" s="62">
        <f t="shared" si="4026"/>
        <v>0</v>
      </c>
      <c r="DL433" s="111">
        <f t="shared" si="4026"/>
        <v>0</v>
      </c>
      <c r="DM433" s="63">
        <f t="shared" si="4026"/>
        <v>0</v>
      </c>
      <c r="DN433" s="62">
        <f t="shared" si="4026"/>
        <v>0</v>
      </c>
      <c r="DO433" s="62">
        <f t="shared" si="4026"/>
        <v>0</v>
      </c>
      <c r="DP433" s="62">
        <f t="shared" si="4026"/>
        <v>0</v>
      </c>
      <c r="DQ433" s="62">
        <f t="shared" si="4026"/>
        <v>0</v>
      </c>
      <c r="DR433" s="62">
        <f t="shared" si="4026"/>
        <v>0</v>
      </c>
      <c r="DS433" s="62">
        <f t="shared" si="4026"/>
        <v>0</v>
      </c>
      <c r="DT433" s="62">
        <f t="shared" si="4026"/>
        <v>0</v>
      </c>
      <c r="DU433" s="62">
        <f t="shared" si="4026"/>
        <v>0</v>
      </c>
      <c r="DV433" s="62">
        <f t="shared" si="4026"/>
        <v>0</v>
      </c>
      <c r="DW433" s="62">
        <f t="shared" si="4026"/>
        <v>0</v>
      </c>
      <c r="DX433" s="63">
        <f t="shared" si="4026"/>
        <v>0</v>
      </c>
      <c r="DY433" s="62">
        <f t="shared" si="4026"/>
        <v>0</v>
      </c>
      <c r="DZ433" s="62">
        <f t="shared" si="4026"/>
        <v>0</v>
      </c>
      <c r="EA433" s="62">
        <f t="shared" si="4026"/>
        <v>0</v>
      </c>
      <c r="EB433" s="111">
        <f t="shared" si="4026"/>
        <v>0</v>
      </c>
      <c r="EC433" s="63">
        <f t="shared" si="4026"/>
        <v>0</v>
      </c>
      <c r="ED433" s="62">
        <f t="shared" si="4026"/>
        <v>0</v>
      </c>
      <c r="EE433" s="62">
        <f t="shared" si="4026"/>
        <v>0</v>
      </c>
      <c r="EF433" s="62">
        <f t="shared" si="4026"/>
        <v>0</v>
      </c>
      <c r="EG433" s="62">
        <f t="shared" si="4026"/>
        <v>0</v>
      </c>
      <c r="EH433" s="62">
        <f t="shared" si="4026"/>
        <v>0</v>
      </c>
      <c r="EI433" s="62">
        <f t="shared" si="4026"/>
        <v>0</v>
      </c>
      <c r="EJ433" s="62">
        <f t="shared" si="4026"/>
        <v>0</v>
      </c>
      <c r="EK433" s="62">
        <f t="shared" si="4026"/>
        <v>0</v>
      </c>
      <c r="EL433" s="62">
        <f t="shared" si="4026"/>
        <v>0</v>
      </c>
      <c r="EM433" s="62">
        <f t="shared" si="4026"/>
        <v>0</v>
      </c>
      <c r="EN433" s="63">
        <f t="shared" ref="EN433:GY433" si="4027">EN434+EN438</f>
        <v>0</v>
      </c>
      <c r="EO433" s="62">
        <f t="shared" si="4027"/>
        <v>0</v>
      </c>
      <c r="EP433" s="62">
        <f t="shared" si="4027"/>
        <v>0</v>
      </c>
      <c r="EQ433" s="62">
        <f t="shared" si="4027"/>
        <v>0</v>
      </c>
      <c r="ER433" s="111">
        <f t="shared" si="4027"/>
        <v>0</v>
      </c>
      <c r="ES433" s="63">
        <f t="shared" si="4027"/>
        <v>0</v>
      </c>
      <c r="ET433" s="62">
        <f t="shared" si="4027"/>
        <v>0</v>
      </c>
      <c r="EU433" s="62">
        <f t="shared" si="4027"/>
        <v>0</v>
      </c>
      <c r="EV433" s="62">
        <f t="shared" si="4027"/>
        <v>0</v>
      </c>
      <c r="EW433" s="62">
        <f t="shared" si="4027"/>
        <v>0</v>
      </c>
      <c r="EX433" s="62">
        <f t="shared" si="4027"/>
        <v>0</v>
      </c>
      <c r="EY433" s="62">
        <f t="shared" si="4027"/>
        <v>0</v>
      </c>
      <c r="EZ433" s="62">
        <f t="shared" si="4027"/>
        <v>0</v>
      </c>
      <c r="FA433" s="62">
        <f t="shared" si="4027"/>
        <v>0</v>
      </c>
      <c r="FB433" s="62">
        <f t="shared" si="4027"/>
        <v>0</v>
      </c>
      <c r="FC433" s="62">
        <f t="shared" si="4027"/>
        <v>0</v>
      </c>
      <c r="FD433" s="63">
        <f t="shared" si="4027"/>
        <v>0</v>
      </c>
      <c r="FE433" s="62">
        <f t="shared" si="4027"/>
        <v>0</v>
      </c>
      <c r="FF433" s="62">
        <f t="shared" si="4027"/>
        <v>0</v>
      </c>
      <c r="FG433" s="62">
        <f t="shared" si="4027"/>
        <v>0</v>
      </c>
      <c r="FH433" s="111">
        <f t="shared" si="4027"/>
        <v>0</v>
      </c>
      <c r="FI433" s="63">
        <f t="shared" si="4027"/>
        <v>0</v>
      </c>
      <c r="FJ433" s="62">
        <f t="shared" si="4027"/>
        <v>0</v>
      </c>
      <c r="FK433" s="62">
        <f t="shared" si="4027"/>
        <v>0</v>
      </c>
      <c r="FL433" s="62">
        <f t="shared" si="4027"/>
        <v>0</v>
      </c>
      <c r="FM433" s="62">
        <f t="shared" si="4027"/>
        <v>0</v>
      </c>
      <c r="FN433" s="62">
        <f t="shared" si="4027"/>
        <v>0</v>
      </c>
      <c r="FO433" s="62">
        <f t="shared" si="4027"/>
        <v>0</v>
      </c>
      <c r="FP433" s="62">
        <f t="shared" si="4027"/>
        <v>0</v>
      </c>
      <c r="FQ433" s="62">
        <f t="shared" si="4027"/>
        <v>0</v>
      </c>
      <c r="FR433" s="62">
        <f t="shared" si="4027"/>
        <v>0</v>
      </c>
      <c r="FS433" s="62">
        <f t="shared" si="4027"/>
        <v>0</v>
      </c>
      <c r="FT433" s="63">
        <f t="shared" si="4027"/>
        <v>0</v>
      </c>
      <c r="FU433" s="62">
        <f t="shared" si="4027"/>
        <v>0</v>
      </c>
      <c r="FV433" s="62">
        <f t="shared" si="4027"/>
        <v>0</v>
      </c>
      <c r="FW433" s="62">
        <f t="shared" si="4027"/>
        <v>0</v>
      </c>
      <c r="FX433" s="111">
        <f t="shared" si="4027"/>
        <v>0</v>
      </c>
      <c r="FY433" s="63">
        <f t="shared" si="4027"/>
        <v>0</v>
      </c>
      <c r="FZ433" s="62">
        <f t="shared" si="4027"/>
        <v>0</v>
      </c>
      <c r="GA433" s="62">
        <f t="shared" si="4027"/>
        <v>0</v>
      </c>
      <c r="GB433" s="62">
        <f t="shared" si="4027"/>
        <v>0</v>
      </c>
      <c r="GC433" s="62">
        <f t="shared" si="4027"/>
        <v>0</v>
      </c>
      <c r="GD433" s="62">
        <f t="shared" si="4027"/>
        <v>0</v>
      </c>
      <c r="GE433" s="62">
        <f t="shared" si="4027"/>
        <v>0</v>
      </c>
      <c r="GF433" s="62">
        <f t="shared" si="4027"/>
        <v>0</v>
      </c>
      <c r="GG433" s="62">
        <f t="shared" si="4027"/>
        <v>0</v>
      </c>
      <c r="GH433" s="62">
        <f t="shared" si="4027"/>
        <v>0</v>
      </c>
      <c r="GI433" s="62">
        <f t="shared" si="4027"/>
        <v>0</v>
      </c>
      <c r="GJ433" s="63">
        <f t="shared" si="4027"/>
        <v>0</v>
      </c>
      <c r="GK433" s="62">
        <f t="shared" si="4027"/>
        <v>0</v>
      </c>
      <c r="GL433" s="62">
        <f t="shared" si="4027"/>
        <v>0</v>
      </c>
      <c r="GM433" s="62">
        <f t="shared" si="4027"/>
        <v>0</v>
      </c>
      <c r="GN433" s="111">
        <f t="shared" si="4027"/>
        <v>0</v>
      </c>
      <c r="GO433" s="63">
        <f t="shared" si="4027"/>
        <v>0</v>
      </c>
      <c r="GP433" s="62">
        <f t="shared" si="4027"/>
        <v>0</v>
      </c>
      <c r="GQ433" s="62">
        <f t="shared" si="4027"/>
        <v>0</v>
      </c>
      <c r="GR433" s="62">
        <f t="shared" si="4027"/>
        <v>0</v>
      </c>
      <c r="GS433" s="62">
        <f t="shared" si="4027"/>
        <v>0</v>
      </c>
      <c r="GT433" s="62">
        <f t="shared" si="4027"/>
        <v>0</v>
      </c>
      <c r="GU433" s="62">
        <f t="shared" si="4027"/>
        <v>0</v>
      </c>
      <c r="GV433" s="62">
        <f t="shared" si="4027"/>
        <v>0</v>
      </c>
      <c r="GW433" s="62">
        <f t="shared" si="4027"/>
        <v>0</v>
      </c>
      <c r="GX433" s="62">
        <f t="shared" si="4027"/>
        <v>0</v>
      </c>
      <c r="GY433" s="62">
        <f t="shared" si="4027"/>
        <v>0</v>
      </c>
      <c r="GZ433" s="63">
        <f t="shared" ref="GZ433:JW433" si="4028">GZ434+GZ438</f>
        <v>0</v>
      </c>
      <c r="HA433" s="62">
        <f t="shared" si="4028"/>
        <v>0</v>
      </c>
      <c r="HB433" s="62">
        <f t="shared" si="4028"/>
        <v>0</v>
      </c>
      <c r="HC433" s="62">
        <f t="shared" si="4028"/>
        <v>0</v>
      </c>
      <c r="HD433" s="62">
        <f t="shared" si="4028"/>
        <v>0</v>
      </c>
      <c r="HE433" s="62">
        <f t="shared" si="4028"/>
        <v>0</v>
      </c>
      <c r="HF433" s="62">
        <f t="shared" si="4028"/>
        <v>0</v>
      </c>
      <c r="HG433" s="62">
        <f t="shared" si="4028"/>
        <v>0</v>
      </c>
      <c r="HH433" s="62">
        <f t="shared" si="4028"/>
        <v>0</v>
      </c>
      <c r="HI433" s="62">
        <f t="shared" si="4028"/>
        <v>0</v>
      </c>
      <c r="HJ433" s="62">
        <f t="shared" si="4028"/>
        <v>0</v>
      </c>
      <c r="HK433" s="62">
        <f t="shared" si="4028"/>
        <v>0</v>
      </c>
      <c r="HL433" s="62">
        <f t="shared" si="4028"/>
        <v>0</v>
      </c>
      <c r="HM433" s="62">
        <f t="shared" si="4028"/>
        <v>0</v>
      </c>
      <c r="HN433" s="111">
        <f t="shared" si="4028"/>
        <v>0</v>
      </c>
      <c r="HO433" s="137">
        <f t="shared" si="4028"/>
        <v>0</v>
      </c>
      <c r="HP433" s="153">
        <f t="shared" si="4028"/>
        <v>0</v>
      </c>
      <c r="HQ433" s="63">
        <f t="shared" si="4028"/>
        <v>0</v>
      </c>
      <c r="HR433" s="62">
        <f t="shared" si="4028"/>
        <v>0</v>
      </c>
      <c r="HS433" s="62">
        <f t="shared" si="4028"/>
        <v>0</v>
      </c>
      <c r="HT433" s="62">
        <f t="shared" si="4028"/>
        <v>0</v>
      </c>
      <c r="HU433" s="62">
        <f t="shared" si="4028"/>
        <v>0</v>
      </c>
      <c r="HV433" s="62">
        <f t="shared" si="4028"/>
        <v>0</v>
      </c>
      <c r="HW433" s="62">
        <f t="shared" si="4028"/>
        <v>0</v>
      </c>
      <c r="HX433" s="62">
        <f t="shared" si="4028"/>
        <v>0</v>
      </c>
      <c r="HY433" s="62">
        <f t="shared" si="4028"/>
        <v>0</v>
      </c>
      <c r="HZ433" s="62">
        <f t="shared" si="4028"/>
        <v>0</v>
      </c>
      <c r="IA433" s="62">
        <f t="shared" si="4028"/>
        <v>0</v>
      </c>
      <c r="IB433" s="63">
        <f t="shared" si="4028"/>
        <v>0</v>
      </c>
      <c r="IC433" s="62">
        <f t="shared" si="4028"/>
        <v>0</v>
      </c>
      <c r="ID433" s="62">
        <f t="shared" si="4028"/>
        <v>0</v>
      </c>
      <c r="IE433" s="62">
        <f t="shared" si="4028"/>
        <v>0</v>
      </c>
      <c r="IF433" s="111">
        <f t="shared" si="4028"/>
        <v>0</v>
      </c>
      <c r="IG433" s="63">
        <f t="shared" si="4028"/>
        <v>0</v>
      </c>
      <c r="IH433" s="62">
        <f t="shared" si="4028"/>
        <v>0</v>
      </c>
      <c r="II433" s="62">
        <f t="shared" si="4028"/>
        <v>0</v>
      </c>
      <c r="IJ433" s="62">
        <f t="shared" si="4028"/>
        <v>0</v>
      </c>
      <c r="IK433" s="62">
        <f t="shared" si="4028"/>
        <v>0</v>
      </c>
      <c r="IL433" s="62">
        <f t="shared" si="4028"/>
        <v>0</v>
      </c>
      <c r="IM433" s="62">
        <f t="shared" si="4028"/>
        <v>0</v>
      </c>
      <c r="IN433" s="62">
        <f t="shared" si="4028"/>
        <v>0</v>
      </c>
      <c r="IO433" s="62">
        <f t="shared" si="4028"/>
        <v>0</v>
      </c>
      <c r="IP433" s="62">
        <f t="shared" si="4028"/>
        <v>0</v>
      </c>
      <c r="IQ433" s="62">
        <f t="shared" si="4028"/>
        <v>0</v>
      </c>
      <c r="IR433" s="63">
        <f t="shared" si="4028"/>
        <v>0</v>
      </c>
      <c r="IS433" s="62">
        <f t="shared" si="4028"/>
        <v>0</v>
      </c>
      <c r="IT433" s="62">
        <f t="shared" si="4028"/>
        <v>0</v>
      </c>
      <c r="IU433" s="62">
        <f t="shared" si="4028"/>
        <v>0</v>
      </c>
      <c r="IV433" s="111">
        <f t="shared" si="4028"/>
        <v>0</v>
      </c>
      <c r="IW433" s="63">
        <f t="shared" si="4028"/>
        <v>0</v>
      </c>
      <c r="IX433" s="62">
        <f t="shared" si="4028"/>
        <v>0</v>
      </c>
      <c r="IY433" s="62">
        <f t="shared" si="4028"/>
        <v>0</v>
      </c>
      <c r="IZ433" s="62">
        <f t="shared" si="4028"/>
        <v>0</v>
      </c>
      <c r="JA433" s="62">
        <f t="shared" si="4028"/>
        <v>0</v>
      </c>
      <c r="JB433" s="62">
        <f t="shared" si="4028"/>
        <v>0</v>
      </c>
      <c r="JC433" s="62">
        <f t="shared" si="4028"/>
        <v>0</v>
      </c>
      <c r="JD433" s="62">
        <f t="shared" si="4028"/>
        <v>0</v>
      </c>
      <c r="JE433" s="62">
        <f t="shared" si="4028"/>
        <v>0</v>
      </c>
      <c r="JF433" s="62">
        <f t="shared" si="4028"/>
        <v>0</v>
      </c>
      <c r="JG433" s="62">
        <f t="shared" si="4028"/>
        <v>0</v>
      </c>
      <c r="JH433" s="63">
        <f t="shared" si="4028"/>
        <v>0</v>
      </c>
      <c r="JI433" s="62">
        <f t="shared" si="4028"/>
        <v>0</v>
      </c>
      <c r="JJ433" s="62">
        <f t="shared" si="4028"/>
        <v>0</v>
      </c>
      <c r="JK433" s="62">
        <f t="shared" si="4028"/>
        <v>0</v>
      </c>
      <c r="JL433" s="111">
        <f t="shared" si="4028"/>
        <v>0</v>
      </c>
      <c r="JM433" s="63">
        <f t="shared" si="4028"/>
        <v>0</v>
      </c>
      <c r="JN433" s="62">
        <f t="shared" si="4028"/>
        <v>0</v>
      </c>
      <c r="JO433" s="62">
        <f t="shared" si="4028"/>
        <v>0</v>
      </c>
      <c r="JP433" s="62">
        <f t="shared" si="4028"/>
        <v>0</v>
      </c>
      <c r="JQ433" s="62">
        <f t="shared" si="4028"/>
        <v>0</v>
      </c>
      <c r="JR433" s="62">
        <f t="shared" si="4028"/>
        <v>0</v>
      </c>
      <c r="JS433" s="62">
        <f t="shared" si="4028"/>
        <v>0</v>
      </c>
      <c r="JT433" s="62">
        <f t="shared" si="4028"/>
        <v>0</v>
      </c>
      <c r="JU433" s="62">
        <f t="shared" si="4028"/>
        <v>0</v>
      </c>
      <c r="JV433" s="62">
        <f t="shared" si="4028"/>
        <v>0</v>
      </c>
      <c r="JW433" s="62">
        <f t="shared" si="4028"/>
        <v>0</v>
      </c>
      <c r="JX433" s="63">
        <f t="shared" ref="JX433:MT433" si="4029">JX434+JX438</f>
        <v>0</v>
      </c>
      <c r="JY433" s="62">
        <f t="shared" si="4029"/>
        <v>0</v>
      </c>
      <c r="JZ433" s="62">
        <f t="shared" si="4029"/>
        <v>0</v>
      </c>
      <c r="KA433" s="62">
        <f t="shared" si="4029"/>
        <v>0</v>
      </c>
      <c r="KB433" s="111">
        <f t="shared" si="4029"/>
        <v>0</v>
      </c>
      <c r="KC433" s="63">
        <f t="shared" si="4029"/>
        <v>0</v>
      </c>
      <c r="KD433" s="62">
        <f t="shared" si="4029"/>
        <v>0</v>
      </c>
      <c r="KE433" s="62">
        <f t="shared" si="4029"/>
        <v>0</v>
      </c>
      <c r="KF433" s="62">
        <f t="shared" si="4029"/>
        <v>0</v>
      </c>
      <c r="KG433" s="62">
        <f t="shared" si="4029"/>
        <v>0</v>
      </c>
      <c r="KH433" s="62">
        <f t="shared" si="4029"/>
        <v>0</v>
      </c>
      <c r="KI433" s="62">
        <f t="shared" si="4029"/>
        <v>0</v>
      </c>
      <c r="KJ433" s="62">
        <f t="shared" si="4029"/>
        <v>0</v>
      </c>
      <c r="KK433" s="62">
        <f t="shared" si="4029"/>
        <v>0</v>
      </c>
      <c r="KL433" s="62">
        <f t="shared" si="4029"/>
        <v>0</v>
      </c>
      <c r="KM433" s="62">
        <f t="shared" si="4029"/>
        <v>0</v>
      </c>
      <c r="KN433" s="63">
        <f t="shared" si="4029"/>
        <v>0</v>
      </c>
      <c r="KO433" s="62">
        <f t="shared" si="4029"/>
        <v>0</v>
      </c>
      <c r="KP433" s="62">
        <f t="shared" si="4029"/>
        <v>0</v>
      </c>
      <c r="KQ433" s="62">
        <f t="shared" si="4029"/>
        <v>0</v>
      </c>
      <c r="KR433" s="62">
        <f t="shared" si="4029"/>
        <v>0</v>
      </c>
      <c r="KS433" s="62">
        <f t="shared" si="4029"/>
        <v>0</v>
      </c>
      <c r="KT433" s="62">
        <f t="shared" si="4029"/>
        <v>0</v>
      </c>
      <c r="KU433" s="62">
        <f t="shared" si="4029"/>
        <v>0</v>
      </c>
      <c r="KV433" s="62">
        <f t="shared" si="4029"/>
        <v>0</v>
      </c>
      <c r="KW433" s="62">
        <f t="shared" si="4029"/>
        <v>0</v>
      </c>
      <c r="KX433" s="62">
        <f t="shared" si="4029"/>
        <v>0</v>
      </c>
      <c r="KY433" s="62">
        <f t="shared" si="4029"/>
        <v>0</v>
      </c>
      <c r="KZ433" s="62">
        <f t="shared" si="4029"/>
        <v>0</v>
      </c>
      <c r="LA433" s="62">
        <f t="shared" si="4029"/>
        <v>0</v>
      </c>
      <c r="LB433" s="111">
        <f t="shared" si="4029"/>
        <v>0</v>
      </c>
      <c r="LC433" s="153">
        <f t="shared" si="4029"/>
        <v>0</v>
      </c>
      <c r="LD433" s="63">
        <f t="shared" si="4029"/>
        <v>0</v>
      </c>
      <c r="LE433" s="62">
        <f t="shared" si="4029"/>
        <v>0</v>
      </c>
      <c r="LF433" s="62">
        <f t="shared" si="4029"/>
        <v>0</v>
      </c>
      <c r="LG433" s="62">
        <f t="shared" si="4029"/>
        <v>0</v>
      </c>
      <c r="LH433" s="62">
        <f t="shared" si="4029"/>
        <v>0</v>
      </c>
      <c r="LI433" s="62">
        <f t="shared" si="4029"/>
        <v>0</v>
      </c>
      <c r="LJ433" s="62">
        <f t="shared" si="4029"/>
        <v>0</v>
      </c>
      <c r="LK433" s="62">
        <f t="shared" si="4029"/>
        <v>0</v>
      </c>
      <c r="LL433" s="62">
        <f t="shared" si="4029"/>
        <v>0</v>
      </c>
      <c r="LM433" s="62">
        <f t="shared" si="4029"/>
        <v>0</v>
      </c>
      <c r="LN433" s="62">
        <f t="shared" si="4029"/>
        <v>0</v>
      </c>
      <c r="LO433" s="63">
        <f t="shared" si="4029"/>
        <v>0</v>
      </c>
      <c r="LP433" s="62">
        <f t="shared" si="4029"/>
        <v>0</v>
      </c>
      <c r="LQ433" s="62">
        <f t="shared" si="4029"/>
        <v>0</v>
      </c>
      <c r="LR433" s="62">
        <f t="shared" si="4029"/>
        <v>0</v>
      </c>
      <c r="LS433" s="111">
        <f t="shared" si="4029"/>
        <v>0</v>
      </c>
      <c r="LT433" s="63">
        <f t="shared" si="4029"/>
        <v>0</v>
      </c>
      <c r="LU433" s="62">
        <f t="shared" si="4029"/>
        <v>0</v>
      </c>
      <c r="LV433" s="62">
        <f t="shared" si="4029"/>
        <v>0</v>
      </c>
      <c r="LW433" s="62">
        <f t="shared" si="4029"/>
        <v>0</v>
      </c>
      <c r="LX433" s="62">
        <f t="shared" si="4029"/>
        <v>0</v>
      </c>
      <c r="LY433" s="62">
        <f t="shared" si="4029"/>
        <v>0</v>
      </c>
      <c r="LZ433" s="62">
        <f t="shared" si="4029"/>
        <v>0</v>
      </c>
      <c r="MA433" s="62">
        <f t="shared" si="4029"/>
        <v>0</v>
      </c>
      <c r="MB433" s="62">
        <f t="shared" si="4029"/>
        <v>0</v>
      </c>
      <c r="MC433" s="62">
        <f t="shared" si="4029"/>
        <v>0</v>
      </c>
      <c r="MD433" s="62">
        <f t="shared" si="4029"/>
        <v>0</v>
      </c>
      <c r="ME433" s="63">
        <f t="shared" si="4029"/>
        <v>0</v>
      </c>
      <c r="MF433" s="62">
        <f t="shared" si="4029"/>
        <v>0</v>
      </c>
      <c r="MG433" s="62">
        <f t="shared" si="4029"/>
        <v>0</v>
      </c>
      <c r="MH433" s="62">
        <f t="shared" si="4029"/>
        <v>0</v>
      </c>
      <c r="MI433" s="111">
        <f t="shared" si="4029"/>
        <v>0</v>
      </c>
      <c r="MJ433" s="63">
        <f t="shared" si="4029"/>
        <v>0</v>
      </c>
      <c r="MK433" s="62">
        <f t="shared" si="4029"/>
        <v>0</v>
      </c>
      <c r="ML433" s="62">
        <f t="shared" si="4029"/>
        <v>0</v>
      </c>
      <c r="MM433" s="62">
        <f t="shared" si="4029"/>
        <v>0</v>
      </c>
      <c r="MN433" s="62">
        <f t="shared" si="4029"/>
        <v>0</v>
      </c>
      <c r="MO433" s="62">
        <f t="shared" si="4029"/>
        <v>0</v>
      </c>
      <c r="MP433" s="62">
        <f t="shared" si="4029"/>
        <v>0</v>
      </c>
      <c r="MQ433" s="62">
        <f t="shared" si="4029"/>
        <v>0</v>
      </c>
      <c r="MR433" s="62">
        <f t="shared" si="4029"/>
        <v>0</v>
      </c>
      <c r="MS433" s="62">
        <f t="shared" si="4029"/>
        <v>0</v>
      </c>
      <c r="MT433" s="62">
        <f t="shared" si="4029"/>
        <v>0</v>
      </c>
      <c r="MU433" s="63">
        <f t="shared" ref="MU433:PF433" si="4030">MU434+MU438</f>
        <v>0</v>
      </c>
      <c r="MV433" s="62">
        <f t="shared" si="4030"/>
        <v>0</v>
      </c>
      <c r="MW433" s="62">
        <f t="shared" si="4030"/>
        <v>0</v>
      </c>
      <c r="MX433" s="62">
        <f t="shared" si="4030"/>
        <v>0</v>
      </c>
      <c r="MY433" s="111">
        <f t="shared" si="4030"/>
        <v>0</v>
      </c>
      <c r="MZ433" s="63">
        <f t="shared" si="4030"/>
        <v>0</v>
      </c>
      <c r="NA433" s="62">
        <f t="shared" si="4030"/>
        <v>0</v>
      </c>
      <c r="NB433" s="62">
        <f t="shared" si="4030"/>
        <v>0</v>
      </c>
      <c r="NC433" s="62">
        <f t="shared" si="4030"/>
        <v>0</v>
      </c>
      <c r="ND433" s="62">
        <f t="shared" si="4030"/>
        <v>0</v>
      </c>
      <c r="NE433" s="62">
        <f t="shared" si="4030"/>
        <v>0</v>
      </c>
      <c r="NF433" s="62">
        <f t="shared" si="4030"/>
        <v>0</v>
      </c>
      <c r="NG433" s="62">
        <f t="shared" si="4030"/>
        <v>0</v>
      </c>
      <c r="NH433" s="62">
        <f t="shared" si="4030"/>
        <v>0</v>
      </c>
      <c r="NI433" s="62">
        <f t="shared" si="4030"/>
        <v>0</v>
      </c>
      <c r="NJ433" s="62">
        <f t="shared" si="4030"/>
        <v>0</v>
      </c>
      <c r="NK433" s="63">
        <f t="shared" si="4030"/>
        <v>0</v>
      </c>
      <c r="NL433" s="62">
        <f t="shared" si="4030"/>
        <v>0</v>
      </c>
      <c r="NM433" s="62">
        <f t="shared" si="4030"/>
        <v>0</v>
      </c>
      <c r="NN433" s="62">
        <f t="shared" si="4030"/>
        <v>0</v>
      </c>
      <c r="NO433" s="111">
        <f t="shared" si="4030"/>
        <v>0</v>
      </c>
      <c r="NP433" s="63">
        <f t="shared" si="4030"/>
        <v>0</v>
      </c>
      <c r="NQ433" s="62">
        <f t="shared" si="4030"/>
        <v>0</v>
      </c>
      <c r="NR433" s="62">
        <f t="shared" si="4030"/>
        <v>0</v>
      </c>
      <c r="NS433" s="62">
        <f t="shared" si="4030"/>
        <v>0</v>
      </c>
      <c r="NT433" s="62">
        <f t="shared" si="4030"/>
        <v>0</v>
      </c>
      <c r="NU433" s="62">
        <f t="shared" si="4030"/>
        <v>0</v>
      </c>
      <c r="NV433" s="62">
        <f t="shared" si="4030"/>
        <v>0</v>
      </c>
      <c r="NW433" s="62">
        <f t="shared" si="4030"/>
        <v>0</v>
      </c>
      <c r="NX433" s="62">
        <f t="shared" si="4030"/>
        <v>0</v>
      </c>
      <c r="NY433" s="62">
        <f t="shared" si="4030"/>
        <v>0</v>
      </c>
      <c r="NZ433" s="62">
        <f t="shared" si="4030"/>
        <v>0</v>
      </c>
      <c r="OA433" s="63">
        <f t="shared" si="4030"/>
        <v>0</v>
      </c>
      <c r="OB433" s="62">
        <f t="shared" si="4030"/>
        <v>0</v>
      </c>
      <c r="OC433" s="62">
        <f t="shared" si="4030"/>
        <v>0</v>
      </c>
      <c r="OD433" s="62">
        <f t="shared" si="4030"/>
        <v>0</v>
      </c>
      <c r="OE433" s="111">
        <f t="shared" si="4030"/>
        <v>0</v>
      </c>
      <c r="OF433" s="63">
        <f t="shared" si="4030"/>
        <v>0</v>
      </c>
      <c r="OG433" s="62">
        <f t="shared" si="4030"/>
        <v>0</v>
      </c>
      <c r="OH433" s="62">
        <f t="shared" si="4030"/>
        <v>0</v>
      </c>
      <c r="OI433" s="62">
        <f t="shared" si="4030"/>
        <v>0</v>
      </c>
      <c r="OJ433" s="62">
        <f t="shared" si="4030"/>
        <v>0</v>
      </c>
      <c r="OK433" s="62">
        <f t="shared" si="4030"/>
        <v>0</v>
      </c>
      <c r="OL433" s="62">
        <f t="shared" si="4030"/>
        <v>0</v>
      </c>
      <c r="OM433" s="62">
        <f t="shared" si="4030"/>
        <v>0</v>
      </c>
      <c r="ON433" s="62">
        <f t="shared" si="4030"/>
        <v>0</v>
      </c>
      <c r="OO433" s="62">
        <f t="shared" si="4030"/>
        <v>0</v>
      </c>
      <c r="OP433" s="62">
        <f t="shared" si="4030"/>
        <v>0</v>
      </c>
      <c r="OQ433" s="63">
        <f t="shared" si="4030"/>
        <v>0</v>
      </c>
      <c r="OR433" s="62">
        <f t="shared" si="4030"/>
        <v>0</v>
      </c>
      <c r="OS433" s="62">
        <f t="shared" si="4030"/>
        <v>0</v>
      </c>
      <c r="OT433" s="62">
        <f t="shared" si="4030"/>
        <v>0</v>
      </c>
      <c r="OU433" s="111">
        <f t="shared" si="4030"/>
        <v>0</v>
      </c>
      <c r="OV433" s="63">
        <f t="shared" si="4030"/>
        <v>0</v>
      </c>
      <c r="OW433" s="62">
        <f t="shared" si="4030"/>
        <v>0</v>
      </c>
      <c r="OX433" s="62">
        <f t="shared" si="4030"/>
        <v>0</v>
      </c>
      <c r="OY433" s="62">
        <f t="shared" si="4030"/>
        <v>0</v>
      </c>
      <c r="OZ433" s="62">
        <f t="shared" si="4030"/>
        <v>0</v>
      </c>
      <c r="PA433" s="62">
        <f t="shared" si="4030"/>
        <v>0</v>
      </c>
      <c r="PB433" s="62">
        <f t="shared" si="4030"/>
        <v>0</v>
      </c>
      <c r="PC433" s="62">
        <f t="shared" si="4030"/>
        <v>0</v>
      </c>
      <c r="PD433" s="62">
        <f t="shared" si="4030"/>
        <v>0</v>
      </c>
      <c r="PE433" s="62">
        <f t="shared" si="4030"/>
        <v>0</v>
      </c>
      <c r="PF433" s="62">
        <f t="shared" si="4030"/>
        <v>0</v>
      </c>
      <c r="PG433" s="63">
        <f t="shared" ref="PG433:RR433" si="4031">PG434+PG438</f>
        <v>0</v>
      </c>
      <c r="PH433" s="62">
        <f t="shared" si="4031"/>
        <v>0</v>
      </c>
      <c r="PI433" s="62">
        <f t="shared" si="4031"/>
        <v>0</v>
      </c>
      <c r="PJ433" s="62">
        <f t="shared" si="4031"/>
        <v>0</v>
      </c>
      <c r="PK433" s="111">
        <f t="shared" si="4031"/>
        <v>0</v>
      </c>
      <c r="PL433" s="63">
        <f t="shared" si="4031"/>
        <v>0</v>
      </c>
      <c r="PM433" s="62">
        <f t="shared" si="4031"/>
        <v>0</v>
      </c>
      <c r="PN433" s="62">
        <f t="shared" si="4031"/>
        <v>0</v>
      </c>
      <c r="PO433" s="62">
        <f t="shared" si="4031"/>
        <v>0</v>
      </c>
      <c r="PP433" s="62">
        <f t="shared" si="4031"/>
        <v>0</v>
      </c>
      <c r="PQ433" s="62">
        <f t="shared" si="4031"/>
        <v>0</v>
      </c>
      <c r="PR433" s="62">
        <f t="shared" si="4031"/>
        <v>0</v>
      </c>
      <c r="PS433" s="62">
        <f t="shared" si="4031"/>
        <v>0</v>
      </c>
      <c r="PT433" s="62">
        <f t="shared" si="4031"/>
        <v>0</v>
      </c>
      <c r="PU433" s="62">
        <f t="shared" si="4031"/>
        <v>0</v>
      </c>
      <c r="PV433" s="62">
        <f t="shared" si="4031"/>
        <v>0</v>
      </c>
      <c r="PW433" s="63">
        <f t="shared" si="4031"/>
        <v>0</v>
      </c>
      <c r="PX433" s="62">
        <f t="shared" si="4031"/>
        <v>0</v>
      </c>
      <c r="PY433" s="62">
        <f t="shared" si="4031"/>
        <v>0</v>
      </c>
      <c r="PZ433" s="62">
        <f t="shared" si="4031"/>
        <v>0</v>
      </c>
      <c r="QA433" s="111">
        <f t="shared" si="4031"/>
        <v>0</v>
      </c>
      <c r="QB433" s="63">
        <f t="shared" si="4031"/>
        <v>0</v>
      </c>
      <c r="QC433" s="62">
        <f t="shared" si="4031"/>
        <v>0</v>
      </c>
      <c r="QD433" s="62">
        <f t="shared" si="4031"/>
        <v>0</v>
      </c>
      <c r="QE433" s="62">
        <f t="shared" si="4031"/>
        <v>0</v>
      </c>
      <c r="QF433" s="62">
        <f t="shared" si="4031"/>
        <v>0</v>
      </c>
      <c r="QG433" s="62">
        <f t="shared" si="4031"/>
        <v>0</v>
      </c>
      <c r="QH433" s="62">
        <f t="shared" si="4031"/>
        <v>0</v>
      </c>
      <c r="QI433" s="62">
        <f t="shared" si="4031"/>
        <v>0</v>
      </c>
      <c r="QJ433" s="62">
        <f t="shared" si="4031"/>
        <v>0</v>
      </c>
      <c r="QK433" s="62">
        <f t="shared" si="4031"/>
        <v>0</v>
      </c>
      <c r="QL433" s="62">
        <f t="shared" si="4031"/>
        <v>0</v>
      </c>
      <c r="QM433" s="63">
        <f t="shared" si="4031"/>
        <v>0</v>
      </c>
      <c r="QN433" s="62">
        <f t="shared" si="4031"/>
        <v>0</v>
      </c>
      <c r="QO433" s="62">
        <f t="shared" si="4031"/>
        <v>0</v>
      </c>
      <c r="QP433" s="62">
        <f t="shared" si="4031"/>
        <v>0</v>
      </c>
      <c r="QQ433" s="111">
        <f t="shared" si="4031"/>
        <v>0</v>
      </c>
      <c r="QR433" s="63">
        <f t="shared" si="4031"/>
        <v>0</v>
      </c>
      <c r="QS433" s="62">
        <f t="shared" si="4031"/>
        <v>0</v>
      </c>
      <c r="QT433" s="62">
        <f t="shared" si="4031"/>
        <v>0</v>
      </c>
      <c r="QU433" s="62">
        <f t="shared" si="4031"/>
        <v>0</v>
      </c>
      <c r="QV433" s="62">
        <f t="shared" si="4031"/>
        <v>0</v>
      </c>
      <c r="QW433" s="62">
        <f t="shared" si="4031"/>
        <v>0</v>
      </c>
      <c r="QX433" s="62">
        <f t="shared" si="4031"/>
        <v>0</v>
      </c>
      <c r="QY433" s="62">
        <f t="shared" si="4031"/>
        <v>0</v>
      </c>
      <c r="QZ433" s="62">
        <f t="shared" si="4031"/>
        <v>0</v>
      </c>
      <c r="RA433" s="62">
        <f t="shared" si="4031"/>
        <v>0</v>
      </c>
      <c r="RB433" s="62">
        <f t="shared" si="4031"/>
        <v>0</v>
      </c>
      <c r="RC433" s="63">
        <f t="shared" si="4031"/>
        <v>0</v>
      </c>
      <c r="RD433" s="62">
        <f t="shared" si="4031"/>
        <v>0</v>
      </c>
      <c r="RE433" s="62">
        <f t="shared" si="4031"/>
        <v>0</v>
      </c>
      <c r="RF433" s="62">
        <f t="shared" si="4031"/>
        <v>0</v>
      </c>
      <c r="RG433" s="62">
        <f t="shared" si="4031"/>
        <v>0</v>
      </c>
      <c r="RH433" s="62">
        <f t="shared" si="4031"/>
        <v>0</v>
      </c>
      <c r="RI433" s="62">
        <f t="shared" si="4031"/>
        <v>0</v>
      </c>
      <c r="RJ433" s="62">
        <f t="shared" si="4031"/>
        <v>0</v>
      </c>
      <c r="RK433" s="62">
        <f t="shared" si="4031"/>
        <v>0</v>
      </c>
      <c r="RL433" s="62">
        <f t="shared" si="4031"/>
        <v>0</v>
      </c>
      <c r="RM433" s="62">
        <f t="shared" si="4031"/>
        <v>0</v>
      </c>
      <c r="RN433" s="62">
        <f t="shared" si="4031"/>
        <v>0</v>
      </c>
      <c r="RO433" s="62">
        <f t="shared" si="4031"/>
        <v>0</v>
      </c>
      <c r="RP433" s="62">
        <f t="shared" si="4031"/>
        <v>0</v>
      </c>
      <c r="RQ433" s="111">
        <f t="shared" si="4031"/>
        <v>0</v>
      </c>
      <c r="RR433" s="153">
        <f t="shared" si="4031"/>
        <v>0</v>
      </c>
      <c r="RS433" s="63">
        <f t="shared" ref="RS433:UD433" si="4032">RS434+RS438</f>
        <v>0</v>
      </c>
      <c r="RT433" s="62">
        <f t="shared" si="4032"/>
        <v>0</v>
      </c>
      <c r="RU433" s="62">
        <f t="shared" si="4032"/>
        <v>0</v>
      </c>
      <c r="RV433" s="62">
        <f t="shared" si="4032"/>
        <v>0</v>
      </c>
      <c r="RW433" s="62">
        <f t="shared" si="4032"/>
        <v>0</v>
      </c>
      <c r="RX433" s="62">
        <f t="shared" si="4032"/>
        <v>0</v>
      </c>
      <c r="RY433" s="62">
        <f t="shared" si="4032"/>
        <v>0</v>
      </c>
      <c r="RZ433" s="62">
        <f t="shared" si="4032"/>
        <v>0</v>
      </c>
      <c r="SA433" s="62">
        <f t="shared" si="4032"/>
        <v>0</v>
      </c>
      <c r="SB433" s="62">
        <f t="shared" si="4032"/>
        <v>0</v>
      </c>
      <c r="SC433" s="62">
        <f t="shared" si="4032"/>
        <v>0</v>
      </c>
      <c r="SD433" s="63">
        <f t="shared" si="4032"/>
        <v>0</v>
      </c>
      <c r="SE433" s="62">
        <f t="shared" si="4032"/>
        <v>0</v>
      </c>
      <c r="SF433" s="62">
        <f t="shared" si="4032"/>
        <v>0</v>
      </c>
      <c r="SG433" s="62">
        <f t="shared" si="4032"/>
        <v>0</v>
      </c>
      <c r="SH433" s="111">
        <f t="shared" si="4032"/>
        <v>0</v>
      </c>
      <c r="SI433" s="63">
        <f t="shared" si="4032"/>
        <v>0</v>
      </c>
      <c r="SJ433" s="62">
        <f t="shared" si="4032"/>
        <v>0</v>
      </c>
      <c r="SK433" s="62">
        <f t="shared" si="4032"/>
        <v>0</v>
      </c>
      <c r="SL433" s="62">
        <f t="shared" si="4032"/>
        <v>0</v>
      </c>
      <c r="SM433" s="62">
        <f t="shared" si="4032"/>
        <v>0</v>
      </c>
      <c r="SN433" s="62">
        <f t="shared" si="4032"/>
        <v>0</v>
      </c>
      <c r="SO433" s="62">
        <f t="shared" si="4032"/>
        <v>0</v>
      </c>
      <c r="SP433" s="62">
        <f t="shared" si="4032"/>
        <v>0</v>
      </c>
      <c r="SQ433" s="62">
        <f t="shared" si="4032"/>
        <v>0</v>
      </c>
      <c r="SR433" s="62">
        <f t="shared" si="4032"/>
        <v>0</v>
      </c>
      <c r="SS433" s="62">
        <f t="shared" si="4032"/>
        <v>0</v>
      </c>
      <c r="ST433" s="63">
        <f t="shared" si="4032"/>
        <v>0</v>
      </c>
      <c r="SU433" s="62">
        <f t="shared" si="4032"/>
        <v>0</v>
      </c>
      <c r="SV433" s="62">
        <f t="shared" si="4032"/>
        <v>0</v>
      </c>
      <c r="SW433" s="62">
        <f t="shared" si="4032"/>
        <v>0</v>
      </c>
      <c r="SX433" s="111">
        <f t="shared" si="4032"/>
        <v>0</v>
      </c>
      <c r="SY433" s="63">
        <f t="shared" si="4032"/>
        <v>0</v>
      </c>
      <c r="SZ433" s="62">
        <f t="shared" si="4032"/>
        <v>0</v>
      </c>
      <c r="TA433" s="62">
        <f t="shared" si="4032"/>
        <v>0</v>
      </c>
      <c r="TB433" s="62">
        <f t="shared" si="4032"/>
        <v>0</v>
      </c>
      <c r="TC433" s="62">
        <f t="shared" si="4032"/>
        <v>0</v>
      </c>
      <c r="TD433" s="62">
        <f t="shared" si="4032"/>
        <v>0</v>
      </c>
      <c r="TE433" s="62">
        <f t="shared" si="4032"/>
        <v>0</v>
      </c>
      <c r="TF433" s="62">
        <f t="shared" si="4032"/>
        <v>0</v>
      </c>
      <c r="TG433" s="62">
        <f t="shared" si="4032"/>
        <v>0</v>
      </c>
      <c r="TH433" s="62">
        <f t="shared" si="4032"/>
        <v>0</v>
      </c>
      <c r="TI433" s="62">
        <f t="shared" si="4032"/>
        <v>0</v>
      </c>
      <c r="TJ433" s="63">
        <f t="shared" si="4032"/>
        <v>0</v>
      </c>
      <c r="TK433" s="62">
        <f t="shared" si="4032"/>
        <v>0</v>
      </c>
      <c r="TL433" s="62">
        <f t="shared" si="4032"/>
        <v>0</v>
      </c>
      <c r="TM433" s="62">
        <f t="shared" si="4032"/>
        <v>0</v>
      </c>
      <c r="TN433" s="111">
        <f t="shared" si="4032"/>
        <v>0</v>
      </c>
      <c r="TO433" s="63">
        <f t="shared" si="4032"/>
        <v>0</v>
      </c>
      <c r="TP433" s="62">
        <f t="shared" si="4032"/>
        <v>0</v>
      </c>
      <c r="TQ433" s="62">
        <f t="shared" si="4032"/>
        <v>0</v>
      </c>
      <c r="TR433" s="62">
        <f t="shared" si="4032"/>
        <v>0</v>
      </c>
      <c r="TS433" s="62">
        <f t="shared" si="4032"/>
        <v>0</v>
      </c>
      <c r="TT433" s="62">
        <f t="shared" si="4032"/>
        <v>0</v>
      </c>
      <c r="TU433" s="62">
        <f t="shared" si="4032"/>
        <v>0</v>
      </c>
      <c r="TV433" s="62">
        <f t="shared" si="4032"/>
        <v>0</v>
      </c>
      <c r="TW433" s="62">
        <f t="shared" si="4032"/>
        <v>0</v>
      </c>
      <c r="TX433" s="62">
        <f t="shared" si="4032"/>
        <v>0</v>
      </c>
      <c r="TY433" s="62">
        <f t="shared" si="4032"/>
        <v>0</v>
      </c>
      <c r="TZ433" s="63">
        <f t="shared" si="4032"/>
        <v>0</v>
      </c>
      <c r="UA433" s="62">
        <f t="shared" si="4032"/>
        <v>0</v>
      </c>
      <c r="UB433" s="62">
        <f t="shared" si="4032"/>
        <v>0</v>
      </c>
      <c r="UC433" s="62">
        <f t="shared" si="4032"/>
        <v>0</v>
      </c>
      <c r="UD433" s="111">
        <f t="shared" si="4032"/>
        <v>0</v>
      </c>
      <c r="UE433" s="63">
        <f t="shared" ref="UE433:VD433" si="4033">UE434+UE438</f>
        <v>0</v>
      </c>
      <c r="UF433" s="62">
        <f t="shared" si="4033"/>
        <v>0</v>
      </c>
      <c r="UG433" s="62">
        <f t="shared" si="4033"/>
        <v>0</v>
      </c>
      <c r="UH433" s="62">
        <f t="shared" si="4033"/>
        <v>0</v>
      </c>
      <c r="UI433" s="62">
        <f t="shared" si="4033"/>
        <v>0</v>
      </c>
      <c r="UJ433" s="62">
        <f t="shared" si="4033"/>
        <v>0</v>
      </c>
      <c r="UK433" s="62">
        <f t="shared" si="4033"/>
        <v>0</v>
      </c>
      <c r="UL433" s="62">
        <f t="shared" si="4033"/>
        <v>0</v>
      </c>
      <c r="UM433" s="62">
        <f t="shared" si="4033"/>
        <v>0</v>
      </c>
      <c r="UN433" s="62">
        <f t="shared" si="4033"/>
        <v>0</v>
      </c>
      <c r="UO433" s="62">
        <f t="shared" si="4033"/>
        <v>0</v>
      </c>
      <c r="UP433" s="63">
        <f t="shared" si="4033"/>
        <v>0</v>
      </c>
      <c r="UQ433" s="62">
        <f t="shared" si="4033"/>
        <v>0</v>
      </c>
      <c r="UR433" s="62">
        <f t="shared" si="4033"/>
        <v>0</v>
      </c>
      <c r="US433" s="62">
        <f t="shared" si="4033"/>
        <v>0</v>
      </c>
      <c r="UT433" s="62">
        <f t="shared" si="4033"/>
        <v>0</v>
      </c>
      <c r="UU433" s="62">
        <f t="shared" si="4033"/>
        <v>0</v>
      </c>
      <c r="UV433" s="62">
        <f t="shared" si="4033"/>
        <v>0</v>
      </c>
      <c r="UW433" s="62">
        <f t="shared" si="4033"/>
        <v>0</v>
      </c>
      <c r="UX433" s="62">
        <f t="shared" si="4033"/>
        <v>0</v>
      </c>
      <c r="UY433" s="62">
        <f t="shared" si="4033"/>
        <v>0</v>
      </c>
      <c r="UZ433" s="62">
        <f t="shared" si="4033"/>
        <v>0</v>
      </c>
      <c r="VA433" s="62">
        <f t="shared" si="4033"/>
        <v>0</v>
      </c>
      <c r="VB433" s="62">
        <f t="shared" si="4033"/>
        <v>0</v>
      </c>
      <c r="VC433" s="62">
        <f t="shared" si="4033"/>
        <v>0</v>
      </c>
      <c r="VD433" s="111">
        <f t="shared" si="4033"/>
        <v>0</v>
      </c>
      <c r="VE433" s="10" t="str">
        <f t="shared" si="3632"/>
        <v>-</v>
      </c>
    </row>
    <row r="434" spans="1:577" ht="20.149999999999999" customHeight="1">
      <c r="A434" s="40"/>
      <c r="B434" s="34">
        <v>2601</v>
      </c>
      <c r="C434" s="34"/>
      <c r="D434" s="35" t="s">
        <v>373</v>
      </c>
      <c r="E434" s="190">
        <f t="shared" ref="E434:BP434" si="4034">SUM(E435:E437)</f>
        <v>0</v>
      </c>
      <c r="F434" s="191">
        <f t="shared" si="4034"/>
        <v>0</v>
      </c>
      <c r="G434" s="191">
        <f t="shared" si="4034"/>
        <v>0</v>
      </c>
      <c r="H434" s="192">
        <f t="shared" si="4034"/>
        <v>0</v>
      </c>
      <c r="I434" s="228">
        <f t="shared" si="4034"/>
        <v>0</v>
      </c>
      <c r="J434" s="191">
        <f t="shared" si="4034"/>
        <v>0</v>
      </c>
      <c r="K434" s="59">
        <f t="shared" si="4034"/>
        <v>0</v>
      </c>
      <c r="L434" s="58">
        <f t="shared" si="4034"/>
        <v>0</v>
      </c>
      <c r="M434" s="58">
        <f t="shared" si="4034"/>
        <v>0</v>
      </c>
      <c r="N434" s="58">
        <f t="shared" si="4034"/>
        <v>0</v>
      </c>
      <c r="O434" s="58">
        <f t="shared" si="4034"/>
        <v>0</v>
      </c>
      <c r="P434" s="58">
        <f t="shared" si="4034"/>
        <v>0</v>
      </c>
      <c r="Q434" s="58">
        <f t="shared" si="4034"/>
        <v>0</v>
      </c>
      <c r="R434" s="58">
        <f t="shared" si="4034"/>
        <v>0</v>
      </c>
      <c r="S434" s="58">
        <f t="shared" si="4034"/>
        <v>0</v>
      </c>
      <c r="T434" s="58">
        <f t="shared" si="4034"/>
        <v>0</v>
      </c>
      <c r="U434" s="59">
        <f t="shared" si="4034"/>
        <v>0</v>
      </c>
      <c r="V434" s="58">
        <f t="shared" si="4034"/>
        <v>0</v>
      </c>
      <c r="W434" s="58">
        <f t="shared" si="4034"/>
        <v>0</v>
      </c>
      <c r="X434" s="58">
        <f t="shared" si="4034"/>
        <v>0</v>
      </c>
      <c r="Y434" s="109">
        <f t="shared" si="4034"/>
        <v>0</v>
      </c>
      <c r="Z434" s="59">
        <f t="shared" si="4034"/>
        <v>0</v>
      </c>
      <c r="AA434" s="58">
        <f t="shared" si="4034"/>
        <v>0</v>
      </c>
      <c r="AB434" s="58">
        <f t="shared" si="4034"/>
        <v>0</v>
      </c>
      <c r="AC434" s="58">
        <f t="shared" si="4034"/>
        <v>0</v>
      </c>
      <c r="AD434" s="58">
        <f t="shared" si="4034"/>
        <v>0</v>
      </c>
      <c r="AE434" s="58">
        <f t="shared" si="4034"/>
        <v>0</v>
      </c>
      <c r="AF434" s="58">
        <f t="shared" si="4034"/>
        <v>0</v>
      </c>
      <c r="AG434" s="58">
        <f t="shared" si="4034"/>
        <v>0</v>
      </c>
      <c r="AH434" s="58">
        <f t="shared" si="4034"/>
        <v>0</v>
      </c>
      <c r="AI434" s="58">
        <f t="shared" si="4034"/>
        <v>0</v>
      </c>
      <c r="AJ434" s="58">
        <f t="shared" si="4034"/>
        <v>0</v>
      </c>
      <c r="AK434" s="59">
        <f t="shared" si="4034"/>
        <v>0</v>
      </c>
      <c r="AL434" s="58">
        <f t="shared" si="4034"/>
        <v>0</v>
      </c>
      <c r="AM434" s="58">
        <f t="shared" si="4034"/>
        <v>0</v>
      </c>
      <c r="AN434" s="58">
        <f t="shared" si="4034"/>
        <v>0</v>
      </c>
      <c r="AO434" s="109">
        <f t="shared" si="4034"/>
        <v>0</v>
      </c>
      <c r="AP434" s="59">
        <f t="shared" si="4034"/>
        <v>0</v>
      </c>
      <c r="AQ434" s="58">
        <f t="shared" si="4034"/>
        <v>0</v>
      </c>
      <c r="AR434" s="58">
        <f t="shared" si="4034"/>
        <v>0</v>
      </c>
      <c r="AS434" s="58">
        <f t="shared" si="4034"/>
        <v>0</v>
      </c>
      <c r="AT434" s="58">
        <f t="shared" si="4034"/>
        <v>0</v>
      </c>
      <c r="AU434" s="58">
        <f t="shared" si="4034"/>
        <v>0</v>
      </c>
      <c r="AV434" s="58">
        <f t="shared" si="4034"/>
        <v>0</v>
      </c>
      <c r="AW434" s="58">
        <f t="shared" si="4034"/>
        <v>0</v>
      </c>
      <c r="AX434" s="58">
        <f t="shared" si="4034"/>
        <v>0</v>
      </c>
      <c r="AY434" s="58">
        <f t="shared" si="4034"/>
        <v>0</v>
      </c>
      <c r="AZ434" s="58">
        <f t="shared" si="4034"/>
        <v>0</v>
      </c>
      <c r="BA434" s="59">
        <f t="shared" si="4034"/>
        <v>0</v>
      </c>
      <c r="BB434" s="58">
        <f t="shared" si="4034"/>
        <v>0</v>
      </c>
      <c r="BC434" s="58">
        <f t="shared" si="4034"/>
        <v>0</v>
      </c>
      <c r="BD434" s="58">
        <f t="shared" si="4034"/>
        <v>0</v>
      </c>
      <c r="BE434" s="109">
        <f t="shared" si="4034"/>
        <v>0</v>
      </c>
      <c r="BF434" s="59">
        <f t="shared" si="4034"/>
        <v>0</v>
      </c>
      <c r="BG434" s="58">
        <f t="shared" si="4034"/>
        <v>0</v>
      </c>
      <c r="BH434" s="58">
        <f t="shared" si="4034"/>
        <v>0</v>
      </c>
      <c r="BI434" s="58">
        <f t="shared" si="4034"/>
        <v>0</v>
      </c>
      <c r="BJ434" s="58">
        <f t="shared" si="4034"/>
        <v>0</v>
      </c>
      <c r="BK434" s="58">
        <f t="shared" si="4034"/>
        <v>0</v>
      </c>
      <c r="BL434" s="58">
        <f t="shared" si="4034"/>
        <v>0</v>
      </c>
      <c r="BM434" s="58">
        <f t="shared" si="4034"/>
        <v>0</v>
      </c>
      <c r="BN434" s="58">
        <f t="shared" si="4034"/>
        <v>0</v>
      </c>
      <c r="BO434" s="58">
        <f t="shared" si="4034"/>
        <v>0</v>
      </c>
      <c r="BP434" s="58">
        <f t="shared" si="4034"/>
        <v>0</v>
      </c>
      <c r="BQ434" s="59">
        <f t="shared" ref="BQ434:EM434" si="4035">SUM(BQ435:BQ437)</f>
        <v>0</v>
      </c>
      <c r="BR434" s="58">
        <f t="shared" si="4035"/>
        <v>0</v>
      </c>
      <c r="BS434" s="58">
        <f t="shared" si="4035"/>
        <v>0</v>
      </c>
      <c r="BT434" s="58">
        <f t="shared" si="4035"/>
        <v>0</v>
      </c>
      <c r="BU434" s="109">
        <f t="shared" si="4035"/>
        <v>0</v>
      </c>
      <c r="BV434" s="59">
        <f t="shared" si="4035"/>
        <v>0</v>
      </c>
      <c r="BW434" s="58">
        <f t="shared" si="4035"/>
        <v>0</v>
      </c>
      <c r="BX434" s="58">
        <f t="shared" si="4035"/>
        <v>0</v>
      </c>
      <c r="BY434" s="58">
        <f t="shared" si="4035"/>
        <v>0</v>
      </c>
      <c r="BZ434" s="58">
        <f t="shared" si="4035"/>
        <v>0</v>
      </c>
      <c r="CA434" s="58">
        <f t="shared" si="4035"/>
        <v>0</v>
      </c>
      <c r="CB434" s="58">
        <f t="shared" si="4035"/>
        <v>0</v>
      </c>
      <c r="CC434" s="58">
        <f t="shared" si="4035"/>
        <v>0</v>
      </c>
      <c r="CD434" s="58">
        <f t="shared" si="4035"/>
        <v>0</v>
      </c>
      <c r="CE434" s="58">
        <f t="shared" si="4035"/>
        <v>0</v>
      </c>
      <c r="CF434" s="58">
        <f t="shared" si="4035"/>
        <v>0</v>
      </c>
      <c r="CG434" s="59">
        <f t="shared" si="4035"/>
        <v>0</v>
      </c>
      <c r="CH434" s="58">
        <f t="shared" si="4035"/>
        <v>0</v>
      </c>
      <c r="CI434" s="58">
        <f t="shared" si="4035"/>
        <v>0</v>
      </c>
      <c r="CJ434" s="58">
        <f t="shared" si="4035"/>
        <v>0</v>
      </c>
      <c r="CK434" s="58">
        <f t="shared" si="4035"/>
        <v>0</v>
      </c>
      <c r="CL434" s="58">
        <f t="shared" si="4035"/>
        <v>0</v>
      </c>
      <c r="CM434" s="58">
        <f t="shared" si="4035"/>
        <v>0</v>
      </c>
      <c r="CN434" s="58">
        <f t="shared" si="4035"/>
        <v>0</v>
      </c>
      <c r="CO434" s="58">
        <f t="shared" si="4035"/>
        <v>0</v>
      </c>
      <c r="CP434" s="58">
        <f t="shared" si="4035"/>
        <v>0</v>
      </c>
      <c r="CQ434" s="58">
        <f t="shared" si="4035"/>
        <v>0</v>
      </c>
      <c r="CR434" s="58">
        <f t="shared" si="4035"/>
        <v>0</v>
      </c>
      <c r="CS434" s="58">
        <f t="shared" si="4035"/>
        <v>0</v>
      </c>
      <c r="CT434" s="58">
        <f t="shared" si="4035"/>
        <v>0</v>
      </c>
      <c r="CU434" s="109">
        <f t="shared" si="4035"/>
        <v>0</v>
      </c>
      <c r="CV434" s="152">
        <f t="shared" si="4035"/>
        <v>0</v>
      </c>
      <c r="CW434" s="59">
        <f t="shared" si="4035"/>
        <v>0</v>
      </c>
      <c r="CX434" s="58">
        <f t="shared" si="4035"/>
        <v>0</v>
      </c>
      <c r="CY434" s="58">
        <f t="shared" si="4035"/>
        <v>0</v>
      </c>
      <c r="CZ434" s="58">
        <f t="shared" si="4035"/>
        <v>0</v>
      </c>
      <c r="DA434" s="58">
        <f t="shared" si="4035"/>
        <v>0</v>
      </c>
      <c r="DB434" s="58">
        <f t="shared" si="4035"/>
        <v>0</v>
      </c>
      <c r="DC434" s="58">
        <f t="shared" si="4035"/>
        <v>0</v>
      </c>
      <c r="DD434" s="58">
        <f t="shared" si="4035"/>
        <v>0</v>
      </c>
      <c r="DE434" s="58">
        <f t="shared" si="4035"/>
        <v>0</v>
      </c>
      <c r="DF434" s="58">
        <f t="shared" si="4035"/>
        <v>0</v>
      </c>
      <c r="DG434" s="58">
        <f t="shared" si="4035"/>
        <v>0</v>
      </c>
      <c r="DH434" s="59">
        <f t="shared" si="4035"/>
        <v>0</v>
      </c>
      <c r="DI434" s="58">
        <f t="shared" si="4035"/>
        <v>0</v>
      </c>
      <c r="DJ434" s="58">
        <f t="shared" si="4035"/>
        <v>0</v>
      </c>
      <c r="DK434" s="58">
        <f t="shared" si="4035"/>
        <v>0</v>
      </c>
      <c r="DL434" s="109">
        <f t="shared" si="4035"/>
        <v>0</v>
      </c>
      <c r="DM434" s="59">
        <f t="shared" si="4035"/>
        <v>0</v>
      </c>
      <c r="DN434" s="58">
        <f t="shared" si="4035"/>
        <v>0</v>
      </c>
      <c r="DO434" s="58">
        <f t="shared" si="4035"/>
        <v>0</v>
      </c>
      <c r="DP434" s="58">
        <f t="shared" si="4035"/>
        <v>0</v>
      </c>
      <c r="DQ434" s="58">
        <f t="shared" si="4035"/>
        <v>0</v>
      </c>
      <c r="DR434" s="58">
        <f t="shared" si="4035"/>
        <v>0</v>
      </c>
      <c r="DS434" s="58">
        <f t="shared" si="4035"/>
        <v>0</v>
      </c>
      <c r="DT434" s="58">
        <f t="shared" si="4035"/>
        <v>0</v>
      </c>
      <c r="DU434" s="58">
        <f t="shared" si="4035"/>
        <v>0</v>
      </c>
      <c r="DV434" s="58">
        <f t="shared" si="4035"/>
        <v>0</v>
      </c>
      <c r="DW434" s="58">
        <f t="shared" si="4035"/>
        <v>0</v>
      </c>
      <c r="DX434" s="59">
        <f t="shared" si="4035"/>
        <v>0</v>
      </c>
      <c r="DY434" s="58">
        <f t="shared" si="4035"/>
        <v>0</v>
      </c>
      <c r="DZ434" s="58">
        <f t="shared" si="4035"/>
        <v>0</v>
      </c>
      <c r="EA434" s="58">
        <f t="shared" si="4035"/>
        <v>0</v>
      </c>
      <c r="EB434" s="109">
        <f t="shared" si="4035"/>
        <v>0</v>
      </c>
      <c r="EC434" s="59">
        <f t="shared" si="4035"/>
        <v>0</v>
      </c>
      <c r="ED434" s="58">
        <f t="shared" si="4035"/>
        <v>0</v>
      </c>
      <c r="EE434" s="58">
        <f t="shared" si="4035"/>
        <v>0</v>
      </c>
      <c r="EF434" s="58">
        <f t="shared" si="4035"/>
        <v>0</v>
      </c>
      <c r="EG434" s="58">
        <f t="shared" si="4035"/>
        <v>0</v>
      </c>
      <c r="EH434" s="58">
        <f t="shared" si="4035"/>
        <v>0</v>
      </c>
      <c r="EI434" s="58">
        <f t="shared" si="4035"/>
        <v>0</v>
      </c>
      <c r="EJ434" s="58">
        <f t="shared" si="4035"/>
        <v>0</v>
      </c>
      <c r="EK434" s="58">
        <f t="shared" si="4035"/>
        <v>0</v>
      </c>
      <c r="EL434" s="58">
        <f t="shared" si="4035"/>
        <v>0</v>
      </c>
      <c r="EM434" s="58">
        <f t="shared" si="4035"/>
        <v>0</v>
      </c>
      <c r="EN434" s="59">
        <f t="shared" ref="EN434:GY434" si="4036">SUM(EN435:EN437)</f>
        <v>0</v>
      </c>
      <c r="EO434" s="58">
        <f t="shared" si="4036"/>
        <v>0</v>
      </c>
      <c r="EP434" s="58">
        <f t="shared" si="4036"/>
        <v>0</v>
      </c>
      <c r="EQ434" s="58">
        <f t="shared" si="4036"/>
        <v>0</v>
      </c>
      <c r="ER434" s="109">
        <f t="shared" si="4036"/>
        <v>0</v>
      </c>
      <c r="ES434" s="59">
        <f t="shared" si="4036"/>
        <v>0</v>
      </c>
      <c r="ET434" s="58">
        <f t="shared" si="4036"/>
        <v>0</v>
      </c>
      <c r="EU434" s="58">
        <f t="shared" si="4036"/>
        <v>0</v>
      </c>
      <c r="EV434" s="58">
        <f t="shared" si="4036"/>
        <v>0</v>
      </c>
      <c r="EW434" s="58">
        <f t="shared" si="4036"/>
        <v>0</v>
      </c>
      <c r="EX434" s="58">
        <f t="shared" si="4036"/>
        <v>0</v>
      </c>
      <c r="EY434" s="58">
        <f t="shared" si="4036"/>
        <v>0</v>
      </c>
      <c r="EZ434" s="58">
        <f t="shared" si="4036"/>
        <v>0</v>
      </c>
      <c r="FA434" s="58">
        <f t="shared" si="4036"/>
        <v>0</v>
      </c>
      <c r="FB434" s="58">
        <f t="shared" si="4036"/>
        <v>0</v>
      </c>
      <c r="FC434" s="58">
        <f t="shared" si="4036"/>
        <v>0</v>
      </c>
      <c r="FD434" s="59">
        <f t="shared" si="4036"/>
        <v>0</v>
      </c>
      <c r="FE434" s="58">
        <f t="shared" si="4036"/>
        <v>0</v>
      </c>
      <c r="FF434" s="58">
        <f t="shared" si="4036"/>
        <v>0</v>
      </c>
      <c r="FG434" s="58">
        <f t="shared" si="4036"/>
        <v>0</v>
      </c>
      <c r="FH434" s="109">
        <f t="shared" si="4036"/>
        <v>0</v>
      </c>
      <c r="FI434" s="59">
        <f t="shared" si="4036"/>
        <v>0</v>
      </c>
      <c r="FJ434" s="58">
        <f t="shared" si="4036"/>
        <v>0</v>
      </c>
      <c r="FK434" s="58">
        <f t="shared" si="4036"/>
        <v>0</v>
      </c>
      <c r="FL434" s="58">
        <f t="shared" si="4036"/>
        <v>0</v>
      </c>
      <c r="FM434" s="58">
        <f t="shared" si="4036"/>
        <v>0</v>
      </c>
      <c r="FN434" s="58">
        <f t="shared" si="4036"/>
        <v>0</v>
      </c>
      <c r="FO434" s="58">
        <f t="shared" si="4036"/>
        <v>0</v>
      </c>
      <c r="FP434" s="58">
        <f t="shared" si="4036"/>
        <v>0</v>
      </c>
      <c r="FQ434" s="58">
        <f t="shared" si="4036"/>
        <v>0</v>
      </c>
      <c r="FR434" s="58">
        <f t="shared" si="4036"/>
        <v>0</v>
      </c>
      <c r="FS434" s="58">
        <f t="shared" si="4036"/>
        <v>0</v>
      </c>
      <c r="FT434" s="59">
        <f t="shared" si="4036"/>
        <v>0</v>
      </c>
      <c r="FU434" s="58">
        <f t="shared" si="4036"/>
        <v>0</v>
      </c>
      <c r="FV434" s="58">
        <f t="shared" si="4036"/>
        <v>0</v>
      </c>
      <c r="FW434" s="58">
        <f t="shared" si="4036"/>
        <v>0</v>
      </c>
      <c r="FX434" s="109">
        <f t="shared" si="4036"/>
        <v>0</v>
      </c>
      <c r="FY434" s="59">
        <f t="shared" si="4036"/>
        <v>0</v>
      </c>
      <c r="FZ434" s="58">
        <f t="shared" si="4036"/>
        <v>0</v>
      </c>
      <c r="GA434" s="58">
        <f t="shared" si="4036"/>
        <v>0</v>
      </c>
      <c r="GB434" s="58">
        <f t="shared" si="4036"/>
        <v>0</v>
      </c>
      <c r="GC434" s="58">
        <f t="shared" si="4036"/>
        <v>0</v>
      </c>
      <c r="GD434" s="58">
        <f t="shared" si="4036"/>
        <v>0</v>
      </c>
      <c r="GE434" s="58">
        <f t="shared" si="4036"/>
        <v>0</v>
      </c>
      <c r="GF434" s="58">
        <f t="shared" si="4036"/>
        <v>0</v>
      </c>
      <c r="GG434" s="58">
        <f t="shared" si="4036"/>
        <v>0</v>
      </c>
      <c r="GH434" s="58">
        <f t="shared" si="4036"/>
        <v>0</v>
      </c>
      <c r="GI434" s="58">
        <f t="shared" si="4036"/>
        <v>0</v>
      </c>
      <c r="GJ434" s="59">
        <f t="shared" si="4036"/>
        <v>0</v>
      </c>
      <c r="GK434" s="58">
        <f t="shared" si="4036"/>
        <v>0</v>
      </c>
      <c r="GL434" s="58">
        <f t="shared" si="4036"/>
        <v>0</v>
      </c>
      <c r="GM434" s="58">
        <f t="shared" si="4036"/>
        <v>0</v>
      </c>
      <c r="GN434" s="109">
        <f t="shared" si="4036"/>
        <v>0</v>
      </c>
      <c r="GO434" s="59">
        <f t="shared" si="4036"/>
        <v>0</v>
      </c>
      <c r="GP434" s="58">
        <f t="shared" si="4036"/>
        <v>0</v>
      </c>
      <c r="GQ434" s="58">
        <f t="shared" si="4036"/>
        <v>0</v>
      </c>
      <c r="GR434" s="58">
        <f t="shared" si="4036"/>
        <v>0</v>
      </c>
      <c r="GS434" s="58">
        <f t="shared" si="4036"/>
        <v>0</v>
      </c>
      <c r="GT434" s="58">
        <f t="shared" si="4036"/>
        <v>0</v>
      </c>
      <c r="GU434" s="58">
        <f t="shared" si="4036"/>
        <v>0</v>
      </c>
      <c r="GV434" s="58">
        <f t="shared" si="4036"/>
        <v>0</v>
      </c>
      <c r="GW434" s="58">
        <f t="shared" si="4036"/>
        <v>0</v>
      </c>
      <c r="GX434" s="58">
        <f t="shared" si="4036"/>
        <v>0</v>
      </c>
      <c r="GY434" s="58">
        <f t="shared" si="4036"/>
        <v>0</v>
      </c>
      <c r="GZ434" s="59">
        <f t="shared" ref="GZ434:JW434" si="4037">SUM(GZ435:GZ437)</f>
        <v>0</v>
      </c>
      <c r="HA434" s="58">
        <f t="shared" si="4037"/>
        <v>0</v>
      </c>
      <c r="HB434" s="58">
        <f t="shared" si="4037"/>
        <v>0</v>
      </c>
      <c r="HC434" s="58">
        <f t="shared" si="4037"/>
        <v>0</v>
      </c>
      <c r="HD434" s="58">
        <f t="shared" si="4037"/>
        <v>0</v>
      </c>
      <c r="HE434" s="58">
        <f t="shared" si="4037"/>
        <v>0</v>
      </c>
      <c r="HF434" s="58">
        <f t="shared" si="4037"/>
        <v>0</v>
      </c>
      <c r="HG434" s="58">
        <f t="shared" si="4037"/>
        <v>0</v>
      </c>
      <c r="HH434" s="58">
        <f t="shared" si="4037"/>
        <v>0</v>
      </c>
      <c r="HI434" s="58">
        <f t="shared" si="4037"/>
        <v>0</v>
      </c>
      <c r="HJ434" s="58">
        <f t="shared" si="4037"/>
        <v>0</v>
      </c>
      <c r="HK434" s="58">
        <f t="shared" si="4037"/>
        <v>0</v>
      </c>
      <c r="HL434" s="58">
        <f t="shared" si="4037"/>
        <v>0</v>
      </c>
      <c r="HM434" s="58">
        <f t="shared" si="4037"/>
        <v>0</v>
      </c>
      <c r="HN434" s="109">
        <f t="shared" si="4037"/>
        <v>0</v>
      </c>
      <c r="HO434" s="136">
        <f t="shared" si="4037"/>
        <v>0</v>
      </c>
      <c r="HP434" s="152">
        <f t="shared" si="4037"/>
        <v>0</v>
      </c>
      <c r="HQ434" s="59">
        <f t="shared" si="4037"/>
        <v>0</v>
      </c>
      <c r="HR434" s="58">
        <f t="shared" si="4037"/>
        <v>0</v>
      </c>
      <c r="HS434" s="58">
        <f t="shared" si="4037"/>
        <v>0</v>
      </c>
      <c r="HT434" s="58">
        <f t="shared" si="4037"/>
        <v>0</v>
      </c>
      <c r="HU434" s="58">
        <f t="shared" si="4037"/>
        <v>0</v>
      </c>
      <c r="HV434" s="58">
        <f t="shared" si="4037"/>
        <v>0</v>
      </c>
      <c r="HW434" s="58">
        <f t="shared" si="4037"/>
        <v>0</v>
      </c>
      <c r="HX434" s="58">
        <f t="shared" si="4037"/>
        <v>0</v>
      </c>
      <c r="HY434" s="58">
        <f t="shared" si="4037"/>
        <v>0</v>
      </c>
      <c r="HZ434" s="58">
        <f t="shared" si="4037"/>
        <v>0</v>
      </c>
      <c r="IA434" s="58">
        <f t="shared" si="4037"/>
        <v>0</v>
      </c>
      <c r="IB434" s="59">
        <f t="shared" si="4037"/>
        <v>0</v>
      </c>
      <c r="IC434" s="58">
        <f t="shared" si="4037"/>
        <v>0</v>
      </c>
      <c r="ID434" s="58">
        <f t="shared" si="4037"/>
        <v>0</v>
      </c>
      <c r="IE434" s="58">
        <f t="shared" si="4037"/>
        <v>0</v>
      </c>
      <c r="IF434" s="109">
        <f t="shared" si="4037"/>
        <v>0</v>
      </c>
      <c r="IG434" s="59">
        <f t="shared" si="4037"/>
        <v>0</v>
      </c>
      <c r="IH434" s="58">
        <f t="shared" si="4037"/>
        <v>0</v>
      </c>
      <c r="II434" s="58">
        <f t="shared" si="4037"/>
        <v>0</v>
      </c>
      <c r="IJ434" s="58">
        <f t="shared" si="4037"/>
        <v>0</v>
      </c>
      <c r="IK434" s="58">
        <f t="shared" si="4037"/>
        <v>0</v>
      </c>
      <c r="IL434" s="58">
        <f t="shared" si="4037"/>
        <v>0</v>
      </c>
      <c r="IM434" s="58">
        <f t="shared" si="4037"/>
        <v>0</v>
      </c>
      <c r="IN434" s="58">
        <f t="shared" si="4037"/>
        <v>0</v>
      </c>
      <c r="IO434" s="58">
        <f t="shared" si="4037"/>
        <v>0</v>
      </c>
      <c r="IP434" s="58">
        <f t="shared" si="4037"/>
        <v>0</v>
      </c>
      <c r="IQ434" s="58">
        <f t="shared" si="4037"/>
        <v>0</v>
      </c>
      <c r="IR434" s="59">
        <f t="shared" si="4037"/>
        <v>0</v>
      </c>
      <c r="IS434" s="58">
        <f t="shared" si="4037"/>
        <v>0</v>
      </c>
      <c r="IT434" s="58">
        <f t="shared" si="4037"/>
        <v>0</v>
      </c>
      <c r="IU434" s="58">
        <f t="shared" si="4037"/>
        <v>0</v>
      </c>
      <c r="IV434" s="109">
        <f t="shared" si="4037"/>
        <v>0</v>
      </c>
      <c r="IW434" s="59">
        <f t="shared" si="4037"/>
        <v>0</v>
      </c>
      <c r="IX434" s="58">
        <f t="shared" si="4037"/>
        <v>0</v>
      </c>
      <c r="IY434" s="58">
        <f t="shared" si="4037"/>
        <v>0</v>
      </c>
      <c r="IZ434" s="58">
        <f t="shared" si="4037"/>
        <v>0</v>
      </c>
      <c r="JA434" s="58">
        <f t="shared" si="4037"/>
        <v>0</v>
      </c>
      <c r="JB434" s="58">
        <f t="shared" si="4037"/>
        <v>0</v>
      </c>
      <c r="JC434" s="58">
        <f t="shared" si="4037"/>
        <v>0</v>
      </c>
      <c r="JD434" s="58">
        <f t="shared" si="4037"/>
        <v>0</v>
      </c>
      <c r="JE434" s="58">
        <f t="shared" si="4037"/>
        <v>0</v>
      </c>
      <c r="JF434" s="58">
        <f t="shared" si="4037"/>
        <v>0</v>
      </c>
      <c r="JG434" s="58">
        <f t="shared" si="4037"/>
        <v>0</v>
      </c>
      <c r="JH434" s="59">
        <f t="shared" si="4037"/>
        <v>0</v>
      </c>
      <c r="JI434" s="58">
        <f t="shared" si="4037"/>
        <v>0</v>
      </c>
      <c r="JJ434" s="58">
        <f t="shared" si="4037"/>
        <v>0</v>
      </c>
      <c r="JK434" s="58">
        <f t="shared" si="4037"/>
        <v>0</v>
      </c>
      <c r="JL434" s="109">
        <f t="shared" si="4037"/>
        <v>0</v>
      </c>
      <c r="JM434" s="59">
        <f t="shared" si="4037"/>
        <v>0</v>
      </c>
      <c r="JN434" s="58">
        <f t="shared" si="4037"/>
        <v>0</v>
      </c>
      <c r="JO434" s="58">
        <f t="shared" si="4037"/>
        <v>0</v>
      </c>
      <c r="JP434" s="58">
        <f t="shared" si="4037"/>
        <v>0</v>
      </c>
      <c r="JQ434" s="58">
        <f t="shared" si="4037"/>
        <v>0</v>
      </c>
      <c r="JR434" s="58">
        <f t="shared" si="4037"/>
        <v>0</v>
      </c>
      <c r="JS434" s="58">
        <f t="shared" si="4037"/>
        <v>0</v>
      </c>
      <c r="JT434" s="58">
        <f t="shared" si="4037"/>
        <v>0</v>
      </c>
      <c r="JU434" s="58">
        <f t="shared" si="4037"/>
        <v>0</v>
      </c>
      <c r="JV434" s="58">
        <f t="shared" si="4037"/>
        <v>0</v>
      </c>
      <c r="JW434" s="58">
        <f t="shared" si="4037"/>
        <v>0</v>
      </c>
      <c r="JX434" s="59">
        <f t="shared" ref="JX434:MT434" si="4038">SUM(JX435:JX437)</f>
        <v>0</v>
      </c>
      <c r="JY434" s="58">
        <f t="shared" si="4038"/>
        <v>0</v>
      </c>
      <c r="JZ434" s="58">
        <f t="shared" si="4038"/>
        <v>0</v>
      </c>
      <c r="KA434" s="58">
        <f t="shared" si="4038"/>
        <v>0</v>
      </c>
      <c r="KB434" s="109">
        <f t="shared" si="4038"/>
        <v>0</v>
      </c>
      <c r="KC434" s="59">
        <f t="shared" si="4038"/>
        <v>0</v>
      </c>
      <c r="KD434" s="58">
        <f t="shared" si="4038"/>
        <v>0</v>
      </c>
      <c r="KE434" s="58">
        <f t="shared" si="4038"/>
        <v>0</v>
      </c>
      <c r="KF434" s="58">
        <f t="shared" si="4038"/>
        <v>0</v>
      </c>
      <c r="KG434" s="58">
        <f t="shared" si="4038"/>
        <v>0</v>
      </c>
      <c r="KH434" s="58">
        <f t="shared" si="4038"/>
        <v>0</v>
      </c>
      <c r="KI434" s="58">
        <f t="shared" si="4038"/>
        <v>0</v>
      </c>
      <c r="KJ434" s="58">
        <f t="shared" si="4038"/>
        <v>0</v>
      </c>
      <c r="KK434" s="58">
        <f t="shared" si="4038"/>
        <v>0</v>
      </c>
      <c r="KL434" s="58">
        <f t="shared" si="4038"/>
        <v>0</v>
      </c>
      <c r="KM434" s="58">
        <f t="shared" si="4038"/>
        <v>0</v>
      </c>
      <c r="KN434" s="59">
        <f t="shared" si="4038"/>
        <v>0</v>
      </c>
      <c r="KO434" s="58">
        <f t="shared" si="4038"/>
        <v>0</v>
      </c>
      <c r="KP434" s="58">
        <f t="shared" si="4038"/>
        <v>0</v>
      </c>
      <c r="KQ434" s="58">
        <f t="shared" si="4038"/>
        <v>0</v>
      </c>
      <c r="KR434" s="58">
        <f t="shared" si="4038"/>
        <v>0</v>
      </c>
      <c r="KS434" s="58">
        <f t="shared" si="4038"/>
        <v>0</v>
      </c>
      <c r="KT434" s="58">
        <f t="shared" si="4038"/>
        <v>0</v>
      </c>
      <c r="KU434" s="58">
        <f t="shared" si="4038"/>
        <v>0</v>
      </c>
      <c r="KV434" s="58">
        <f t="shared" si="4038"/>
        <v>0</v>
      </c>
      <c r="KW434" s="58">
        <f t="shared" si="4038"/>
        <v>0</v>
      </c>
      <c r="KX434" s="58">
        <f t="shared" si="4038"/>
        <v>0</v>
      </c>
      <c r="KY434" s="58">
        <f t="shared" si="4038"/>
        <v>0</v>
      </c>
      <c r="KZ434" s="58">
        <f t="shared" si="4038"/>
        <v>0</v>
      </c>
      <c r="LA434" s="58">
        <f t="shared" si="4038"/>
        <v>0</v>
      </c>
      <c r="LB434" s="109">
        <f t="shared" si="4038"/>
        <v>0</v>
      </c>
      <c r="LC434" s="152">
        <f t="shared" si="4038"/>
        <v>0</v>
      </c>
      <c r="LD434" s="59">
        <f t="shared" si="4038"/>
        <v>0</v>
      </c>
      <c r="LE434" s="58">
        <f t="shared" si="4038"/>
        <v>0</v>
      </c>
      <c r="LF434" s="58">
        <f t="shared" si="4038"/>
        <v>0</v>
      </c>
      <c r="LG434" s="58">
        <f t="shared" si="4038"/>
        <v>0</v>
      </c>
      <c r="LH434" s="58">
        <f t="shared" si="4038"/>
        <v>0</v>
      </c>
      <c r="LI434" s="58">
        <f t="shared" si="4038"/>
        <v>0</v>
      </c>
      <c r="LJ434" s="58">
        <f t="shared" si="4038"/>
        <v>0</v>
      </c>
      <c r="LK434" s="58">
        <f t="shared" si="4038"/>
        <v>0</v>
      </c>
      <c r="LL434" s="58">
        <f t="shared" si="4038"/>
        <v>0</v>
      </c>
      <c r="LM434" s="58">
        <f t="shared" si="4038"/>
        <v>0</v>
      </c>
      <c r="LN434" s="58">
        <f t="shared" si="4038"/>
        <v>0</v>
      </c>
      <c r="LO434" s="59">
        <f t="shared" si="4038"/>
        <v>0</v>
      </c>
      <c r="LP434" s="58">
        <f t="shared" si="4038"/>
        <v>0</v>
      </c>
      <c r="LQ434" s="58">
        <f t="shared" si="4038"/>
        <v>0</v>
      </c>
      <c r="LR434" s="58">
        <f t="shared" si="4038"/>
        <v>0</v>
      </c>
      <c r="LS434" s="109">
        <f t="shared" si="4038"/>
        <v>0</v>
      </c>
      <c r="LT434" s="59">
        <f t="shared" si="4038"/>
        <v>0</v>
      </c>
      <c r="LU434" s="58">
        <f t="shared" si="4038"/>
        <v>0</v>
      </c>
      <c r="LV434" s="58">
        <f t="shared" si="4038"/>
        <v>0</v>
      </c>
      <c r="LW434" s="58">
        <f t="shared" si="4038"/>
        <v>0</v>
      </c>
      <c r="LX434" s="58">
        <f t="shared" si="4038"/>
        <v>0</v>
      </c>
      <c r="LY434" s="58">
        <f t="shared" si="4038"/>
        <v>0</v>
      </c>
      <c r="LZ434" s="58">
        <f t="shared" si="4038"/>
        <v>0</v>
      </c>
      <c r="MA434" s="58">
        <f t="shared" si="4038"/>
        <v>0</v>
      </c>
      <c r="MB434" s="58">
        <f t="shared" si="4038"/>
        <v>0</v>
      </c>
      <c r="MC434" s="58">
        <f t="shared" si="4038"/>
        <v>0</v>
      </c>
      <c r="MD434" s="58">
        <f t="shared" si="4038"/>
        <v>0</v>
      </c>
      <c r="ME434" s="59">
        <f t="shared" si="4038"/>
        <v>0</v>
      </c>
      <c r="MF434" s="58">
        <f t="shared" si="4038"/>
        <v>0</v>
      </c>
      <c r="MG434" s="58">
        <f t="shared" si="4038"/>
        <v>0</v>
      </c>
      <c r="MH434" s="58">
        <f t="shared" si="4038"/>
        <v>0</v>
      </c>
      <c r="MI434" s="109">
        <f t="shared" si="4038"/>
        <v>0</v>
      </c>
      <c r="MJ434" s="59">
        <f t="shared" si="4038"/>
        <v>0</v>
      </c>
      <c r="MK434" s="58">
        <f t="shared" si="4038"/>
        <v>0</v>
      </c>
      <c r="ML434" s="58">
        <f t="shared" si="4038"/>
        <v>0</v>
      </c>
      <c r="MM434" s="58">
        <f t="shared" si="4038"/>
        <v>0</v>
      </c>
      <c r="MN434" s="58">
        <f t="shared" si="4038"/>
        <v>0</v>
      </c>
      <c r="MO434" s="58">
        <f t="shared" si="4038"/>
        <v>0</v>
      </c>
      <c r="MP434" s="58">
        <f t="shared" si="4038"/>
        <v>0</v>
      </c>
      <c r="MQ434" s="58">
        <f t="shared" si="4038"/>
        <v>0</v>
      </c>
      <c r="MR434" s="58">
        <f t="shared" si="4038"/>
        <v>0</v>
      </c>
      <c r="MS434" s="58">
        <f t="shared" si="4038"/>
        <v>0</v>
      </c>
      <c r="MT434" s="58">
        <f t="shared" si="4038"/>
        <v>0</v>
      </c>
      <c r="MU434" s="59">
        <f t="shared" ref="MU434:PF434" si="4039">SUM(MU435:MU437)</f>
        <v>0</v>
      </c>
      <c r="MV434" s="58">
        <f t="shared" si="4039"/>
        <v>0</v>
      </c>
      <c r="MW434" s="58">
        <f t="shared" si="4039"/>
        <v>0</v>
      </c>
      <c r="MX434" s="58">
        <f t="shared" si="4039"/>
        <v>0</v>
      </c>
      <c r="MY434" s="109">
        <f t="shared" si="4039"/>
        <v>0</v>
      </c>
      <c r="MZ434" s="59">
        <f t="shared" si="4039"/>
        <v>0</v>
      </c>
      <c r="NA434" s="58">
        <f t="shared" si="4039"/>
        <v>0</v>
      </c>
      <c r="NB434" s="58">
        <f t="shared" si="4039"/>
        <v>0</v>
      </c>
      <c r="NC434" s="58">
        <f t="shared" si="4039"/>
        <v>0</v>
      </c>
      <c r="ND434" s="58">
        <f t="shared" si="4039"/>
        <v>0</v>
      </c>
      <c r="NE434" s="58">
        <f t="shared" si="4039"/>
        <v>0</v>
      </c>
      <c r="NF434" s="58">
        <f t="shared" si="4039"/>
        <v>0</v>
      </c>
      <c r="NG434" s="58">
        <f t="shared" si="4039"/>
        <v>0</v>
      </c>
      <c r="NH434" s="58">
        <f t="shared" si="4039"/>
        <v>0</v>
      </c>
      <c r="NI434" s="58">
        <f t="shared" si="4039"/>
        <v>0</v>
      </c>
      <c r="NJ434" s="58">
        <f t="shared" si="4039"/>
        <v>0</v>
      </c>
      <c r="NK434" s="59">
        <f t="shared" si="4039"/>
        <v>0</v>
      </c>
      <c r="NL434" s="58">
        <f t="shared" si="4039"/>
        <v>0</v>
      </c>
      <c r="NM434" s="58">
        <f t="shared" si="4039"/>
        <v>0</v>
      </c>
      <c r="NN434" s="58">
        <f t="shared" si="4039"/>
        <v>0</v>
      </c>
      <c r="NO434" s="109">
        <f t="shared" si="4039"/>
        <v>0</v>
      </c>
      <c r="NP434" s="59">
        <f t="shared" si="4039"/>
        <v>0</v>
      </c>
      <c r="NQ434" s="58">
        <f t="shared" si="4039"/>
        <v>0</v>
      </c>
      <c r="NR434" s="58">
        <f t="shared" si="4039"/>
        <v>0</v>
      </c>
      <c r="NS434" s="58">
        <f t="shared" si="4039"/>
        <v>0</v>
      </c>
      <c r="NT434" s="58">
        <f t="shared" si="4039"/>
        <v>0</v>
      </c>
      <c r="NU434" s="58">
        <f t="shared" si="4039"/>
        <v>0</v>
      </c>
      <c r="NV434" s="58">
        <f t="shared" si="4039"/>
        <v>0</v>
      </c>
      <c r="NW434" s="58">
        <f t="shared" si="4039"/>
        <v>0</v>
      </c>
      <c r="NX434" s="58">
        <f t="shared" si="4039"/>
        <v>0</v>
      </c>
      <c r="NY434" s="58">
        <f t="shared" si="4039"/>
        <v>0</v>
      </c>
      <c r="NZ434" s="58">
        <f t="shared" si="4039"/>
        <v>0</v>
      </c>
      <c r="OA434" s="59">
        <f t="shared" si="4039"/>
        <v>0</v>
      </c>
      <c r="OB434" s="58">
        <f t="shared" si="4039"/>
        <v>0</v>
      </c>
      <c r="OC434" s="58">
        <f t="shared" si="4039"/>
        <v>0</v>
      </c>
      <c r="OD434" s="58">
        <f t="shared" si="4039"/>
        <v>0</v>
      </c>
      <c r="OE434" s="109">
        <f t="shared" si="4039"/>
        <v>0</v>
      </c>
      <c r="OF434" s="59">
        <f t="shared" si="4039"/>
        <v>0</v>
      </c>
      <c r="OG434" s="58">
        <f t="shared" si="4039"/>
        <v>0</v>
      </c>
      <c r="OH434" s="58">
        <f t="shared" si="4039"/>
        <v>0</v>
      </c>
      <c r="OI434" s="58">
        <f t="shared" si="4039"/>
        <v>0</v>
      </c>
      <c r="OJ434" s="58">
        <f t="shared" si="4039"/>
        <v>0</v>
      </c>
      <c r="OK434" s="58">
        <f t="shared" si="4039"/>
        <v>0</v>
      </c>
      <c r="OL434" s="58">
        <f t="shared" si="4039"/>
        <v>0</v>
      </c>
      <c r="OM434" s="58">
        <f t="shared" si="4039"/>
        <v>0</v>
      </c>
      <c r="ON434" s="58">
        <f t="shared" si="4039"/>
        <v>0</v>
      </c>
      <c r="OO434" s="58">
        <f t="shared" si="4039"/>
        <v>0</v>
      </c>
      <c r="OP434" s="58">
        <f t="shared" si="4039"/>
        <v>0</v>
      </c>
      <c r="OQ434" s="59">
        <f t="shared" si="4039"/>
        <v>0</v>
      </c>
      <c r="OR434" s="58">
        <f t="shared" si="4039"/>
        <v>0</v>
      </c>
      <c r="OS434" s="58">
        <f t="shared" si="4039"/>
        <v>0</v>
      </c>
      <c r="OT434" s="58">
        <f t="shared" si="4039"/>
        <v>0</v>
      </c>
      <c r="OU434" s="109">
        <f t="shared" si="4039"/>
        <v>0</v>
      </c>
      <c r="OV434" s="59">
        <f t="shared" si="4039"/>
        <v>0</v>
      </c>
      <c r="OW434" s="58">
        <f t="shared" si="4039"/>
        <v>0</v>
      </c>
      <c r="OX434" s="58">
        <f t="shared" si="4039"/>
        <v>0</v>
      </c>
      <c r="OY434" s="58">
        <f t="shared" si="4039"/>
        <v>0</v>
      </c>
      <c r="OZ434" s="58">
        <f t="shared" si="4039"/>
        <v>0</v>
      </c>
      <c r="PA434" s="58">
        <f t="shared" si="4039"/>
        <v>0</v>
      </c>
      <c r="PB434" s="58">
        <f t="shared" si="4039"/>
        <v>0</v>
      </c>
      <c r="PC434" s="58">
        <f t="shared" si="4039"/>
        <v>0</v>
      </c>
      <c r="PD434" s="58">
        <f t="shared" si="4039"/>
        <v>0</v>
      </c>
      <c r="PE434" s="58">
        <f t="shared" si="4039"/>
        <v>0</v>
      </c>
      <c r="PF434" s="58">
        <f t="shared" si="4039"/>
        <v>0</v>
      </c>
      <c r="PG434" s="59">
        <f t="shared" ref="PG434:RR434" si="4040">SUM(PG435:PG437)</f>
        <v>0</v>
      </c>
      <c r="PH434" s="58">
        <f t="shared" si="4040"/>
        <v>0</v>
      </c>
      <c r="PI434" s="58">
        <f t="shared" si="4040"/>
        <v>0</v>
      </c>
      <c r="PJ434" s="58">
        <f t="shared" si="4040"/>
        <v>0</v>
      </c>
      <c r="PK434" s="109">
        <f t="shared" si="4040"/>
        <v>0</v>
      </c>
      <c r="PL434" s="59">
        <f t="shared" si="4040"/>
        <v>0</v>
      </c>
      <c r="PM434" s="58">
        <f t="shared" si="4040"/>
        <v>0</v>
      </c>
      <c r="PN434" s="58">
        <f t="shared" si="4040"/>
        <v>0</v>
      </c>
      <c r="PO434" s="58">
        <f t="shared" si="4040"/>
        <v>0</v>
      </c>
      <c r="PP434" s="58">
        <f t="shared" si="4040"/>
        <v>0</v>
      </c>
      <c r="PQ434" s="58">
        <f t="shared" si="4040"/>
        <v>0</v>
      </c>
      <c r="PR434" s="58">
        <f t="shared" si="4040"/>
        <v>0</v>
      </c>
      <c r="PS434" s="58">
        <f t="shared" si="4040"/>
        <v>0</v>
      </c>
      <c r="PT434" s="58">
        <f t="shared" si="4040"/>
        <v>0</v>
      </c>
      <c r="PU434" s="58">
        <f t="shared" si="4040"/>
        <v>0</v>
      </c>
      <c r="PV434" s="58">
        <f t="shared" si="4040"/>
        <v>0</v>
      </c>
      <c r="PW434" s="59">
        <f t="shared" si="4040"/>
        <v>0</v>
      </c>
      <c r="PX434" s="58">
        <f t="shared" si="4040"/>
        <v>0</v>
      </c>
      <c r="PY434" s="58">
        <f t="shared" si="4040"/>
        <v>0</v>
      </c>
      <c r="PZ434" s="58">
        <f t="shared" si="4040"/>
        <v>0</v>
      </c>
      <c r="QA434" s="109">
        <f t="shared" si="4040"/>
        <v>0</v>
      </c>
      <c r="QB434" s="59">
        <f t="shared" si="4040"/>
        <v>0</v>
      </c>
      <c r="QC434" s="58">
        <f t="shared" si="4040"/>
        <v>0</v>
      </c>
      <c r="QD434" s="58">
        <f t="shared" si="4040"/>
        <v>0</v>
      </c>
      <c r="QE434" s="58">
        <f t="shared" si="4040"/>
        <v>0</v>
      </c>
      <c r="QF434" s="58">
        <f t="shared" si="4040"/>
        <v>0</v>
      </c>
      <c r="QG434" s="58">
        <f t="shared" si="4040"/>
        <v>0</v>
      </c>
      <c r="QH434" s="58">
        <f t="shared" si="4040"/>
        <v>0</v>
      </c>
      <c r="QI434" s="58">
        <f t="shared" si="4040"/>
        <v>0</v>
      </c>
      <c r="QJ434" s="58">
        <f t="shared" si="4040"/>
        <v>0</v>
      </c>
      <c r="QK434" s="58">
        <f t="shared" si="4040"/>
        <v>0</v>
      </c>
      <c r="QL434" s="58">
        <f t="shared" si="4040"/>
        <v>0</v>
      </c>
      <c r="QM434" s="59">
        <f t="shared" si="4040"/>
        <v>0</v>
      </c>
      <c r="QN434" s="58">
        <f t="shared" si="4040"/>
        <v>0</v>
      </c>
      <c r="QO434" s="58">
        <f t="shared" si="4040"/>
        <v>0</v>
      </c>
      <c r="QP434" s="58">
        <f t="shared" si="4040"/>
        <v>0</v>
      </c>
      <c r="QQ434" s="109">
        <f t="shared" si="4040"/>
        <v>0</v>
      </c>
      <c r="QR434" s="59">
        <f t="shared" si="4040"/>
        <v>0</v>
      </c>
      <c r="QS434" s="58">
        <f t="shared" si="4040"/>
        <v>0</v>
      </c>
      <c r="QT434" s="58">
        <f t="shared" si="4040"/>
        <v>0</v>
      </c>
      <c r="QU434" s="58">
        <f t="shared" si="4040"/>
        <v>0</v>
      </c>
      <c r="QV434" s="58">
        <f t="shared" si="4040"/>
        <v>0</v>
      </c>
      <c r="QW434" s="58">
        <f t="shared" si="4040"/>
        <v>0</v>
      </c>
      <c r="QX434" s="58">
        <f t="shared" si="4040"/>
        <v>0</v>
      </c>
      <c r="QY434" s="58">
        <f t="shared" si="4040"/>
        <v>0</v>
      </c>
      <c r="QZ434" s="58">
        <f t="shared" si="4040"/>
        <v>0</v>
      </c>
      <c r="RA434" s="58">
        <f t="shared" si="4040"/>
        <v>0</v>
      </c>
      <c r="RB434" s="58">
        <f t="shared" si="4040"/>
        <v>0</v>
      </c>
      <c r="RC434" s="59">
        <f t="shared" si="4040"/>
        <v>0</v>
      </c>
      <c r="RD434" s="58">
        <f t="shared" si="4040"/>
        <v>0</v>
      </c>
      <c r="RE434" s="58">
        <f t="shared" si="4040"/>
        <v>0</v>
      </c>
      <c r="RF434" s="58">
        <f t="shared" si="4040"/>
        <v>0</v>
      </c>
      <c r="RG434" s="58">
        <f t="shared" si="4040"/>
        <v>0</v>
      </c>
      <c r="RH434" s="58">
        <f t="shared" si="4040"/>
        <v>0</v>
      </c>
      <c r="RI434" s="58">
        <f t="shared" si="4040"/>
        <v>0</v>
      </c>
      <c r="RJ434" s="58">
        <f t="shared" si="4040"/>
        <v>0</v>
      </c>
      <c r="RK434" s="58">
        <f t="shared" si="4040"/>
        <v>0</v>
      </c>
      <c r="RL434" s="58">
        <f t="shared" si="4040"/>
        <v>0</v>
      </c>
      <c r="RM434" s="58">
        <f t="shared" si="4040"/>
        <v>0</v>
      </c>
      <c r="RN434" s="58">
        <f t="shared" si="4040"/>
        <v>0</v>
      </c>
      <c r="RO434" s="58">
        <f t="shared" si="4040"/>
        <v>0</v>
      </c>
      <c r="RP434" s="58">
        <f t="shared" si="4040"/>
        <v>0</v>
      </c>
      <c r="RQ434" s="109">
        <f t="shared" si="4040"/>
        <v>0</v>
      </c>
      <c r="RR434" s="152">
        <f t="shared" si="4040"/>
        <v>0</v>
      </c>
      <c r="RS434" s="59">
        <f t="shared" ref="RS434:UD434" si="4041">SUM(RS435:RS437)</f>
        <v>0</v>
      </c>
      <c r="RT434" s="58">
        <f t="shared" si="4041"/>
        <v>0</v>
      </c>
      <c r="RU434" s="58">
        <f t="shared" si="4041"/>
        <v>0</v>
      </c>
      <c r="RV434" s="58">
        <f t="shared" si="4041"/>
        <v>0</v>
      </c>
      <c r="RW434" s="58">
        <f t="shared" si="4041"/>
        <v>0</v>
      </c>
      <c r="RX434" s="58">
        <f t="shared" si="4041"/>
        <v>0</v>
      </c>
      <c r="RY434" s="58">
        <f t="shared" si="4041"/>
        <v>0</v>
      </c>
      <c r="RZ434" s="58">
        <f t="shared" si="4041"/>
        <v>0</v>
      </c>
      <c r="SA434" s="58">
        <f t="shared" si="4041"/>
        <v>0</v>
      </c>
      <c r="SB434" s="58">
        <f t="shared" si="4041"/>
        <v>0</v>
      </c>
      <c r="SC434" s="58">
        <f t="shared" si="4041"/>
        <v>0</v>
      </c>
      <c r="SD434" s="59">
        <f t="shared" si="4041"/>
        <v>0</v>
      </c>
      <c r="SE434" s="58">
        <f t="shared" si="4041"/>
        <v>0</v>
      </c>
      <c r="SF434" s="58">
        <f t="shared" si="4041"/>
        <v>0</v>
      </c>
      <c r="SG434" s="58">
        <f t="shared" si="4041"/>
        <v>0</v>
      </c>
      <c r="SH434" s="109">
        <f t="shared" si="4041"/>
        <v>0</v>
      </c>
      <c r="SI434" s="59">
        <f t="shared" si="4041"/>
        <v>0</v>
      </c>
      <c r="SJ434" s="58">
        <f t="shared" si="4041"/>
        <v>0</v>
      </c>
      <c r="SK434" s="58">
        <f t="shared" si="4041"/>
        <v>0</v>
      </c>
      <c r="SL434" s="58">
        <f t="shared" si="4041"/>
        <v>0</v>
      </c>
      <c r="SM434" s="58">
        <f t="shared" si="4041"/>
        <v>0</v>
      </c>
      <c r="SN434" s="58">
        <f t="shared" si="4041"/>
        <v>0</v>
      </c>
      <c r="SO434" s="58">
        <f t="shared" si="4041"/>
        <v>0</v>
      </c>
      <c r="SP434" s="58">
        <f t="shared" si="4041"/>
        <v>0</v>
      </c>
      <c r="SQ434" s="58">
        <f t="shared" si="4041"/>
        <v>0</v>
      </c>
      <c r="SR434" s="58">
        <f t="shared" si="4041"/>
        <v>0</v>
      </c>
      <c r="SS434" s="58">
        <f t="shared" si="4041"/>
        <v>0</v>
      </c>
      <c r="ST434" s="59">
        <f t="shared" si="4041"/>
        <v>0</v>
      </c>
      <c r="SU434" s="58">
        <f t="shared" si="4041"/>
        <v>0</v>
      </c>
      <c r="SV434" s="58">
        <f t="shared" si="4041"/>
        <v>0</v>
      </c>
      <c r="SW434" s="58">
        <f t="shared" si="4041"/>
        <v>0</v>
      </c>
      <c r="SX434" s="109">
        <f t="shared" si="4041"/>
        <v>0</v>
      </c>
      <c r="SY434" s="59">
        <f t="shared" si="4041"/>
        <v>0</v>
      </c>
      <c r="SZ434" s="58">
        <f t="shared" si="4041"/>
        <v>0</v>
      </c>
      <c r="TA434" s="58">
        <f t="shared" si="4041"/>
        <v>0</v>
      </c>
      <c r="TB434" s="58">
        <f t="shared" si="4041"/>
        <v>0</v>
      </c>
      <c r="TC434" s="58">
        <f t="shared" si="4041"/>
        <v>0</v>
      </c>
      <c r="TD434" s="58">
        <f t="shared" si="4041"/>
        <v>0</v>
      </c>
      <c r="TE434" s="58">
        <f t="shared" si="4041"/>
        <v>0</v>
      </c>
      <c r="TF434" s="58">
        <f t="shared" si="4041"/>
        <v>0</v>
      </c>
      <c r="TG434" s="58">
        <f t="shared" si="4041"/>
        <v>0</v>
      </c>
      <c r="TH434" s="58">
        <f t="shared" si="4041"/>
        <v>0</v>
      </c>
      <c r="TI434" s="58">
        <f t="shared" si="4041"/>
        <v>0</v>
      </c>
      <c r="TJ434" s="59">
        <f t="shared" si="4041"/>
        <v>0</v>
      </c>
      <c r="TK434" s="58">
        <f t="shared" si="4041"/>
        <v>0</v>
      </c>
      <c r="TL434" s="58">
        <f t="shared" si="4041"/>
        <v>0</v>
      </c>
      <c r="TM434" s="58">
        <f t="shared" si="4041"/>
        <v>0</v>
      </c>
      <c r="TN434" s="109">
        <f t="shared" si="4041"/>
        <v>0</v>
      </c>
      <c r="TO434" s="59">
        <f t="shared" si="4041"/>
        <v>0</v>
      </c>
      <c r="TP434" s="58">
        <f t="shared" si="4041"/>
        <v>0</v>
      </c>
      <c r="TQ434" s="58">
        <f t="shared" si="4041"/>
        <v>0</v>
      </c>
      <c r="TR434" s="58">
        <f t="shared" si="4041"/>
        <v>0</v>
      </c>
      <c r="TS434" s="58">
        <f t="shared" si="4041"/>
        <v>0</v>
      </c>
      <c r="TT434" s="58">
        <f t="shared" si="4041"/>
        <v>0</v>
      </c>
      <c r="TU434" s="58">
        <f t="shared" si="4041"/>
        <v>0</v>
      </c>
      <c r="TV434" s="58">
        <f t="shared" si="4041"/>
        <v>0</v>
      </c>
      <c r="TW434" s="58">
        <f t="shared" si="4041"/>
        <v>0</v>
      </c>
      <c r="TX434" s="58">
        <f t="shared" si="4041"/>
        <v>0</v>
      </c>
      <c r="TY434" s="58">
        <f t="shared" si="4041"/>
        <v>0</v>
      </c>
      <c r="TZ434" s="59">
        <f t="shared" si="4041"/>
        <v>0</v>
      </c>
      <c r="UA434" s="58">
        <f t="shared" si="4041"/>
        <v>0</v>
      </c>
      <c r="UB434" s="58">
        <f t="shared" si="4041"/>
        <v>0</v>
      </c>
      <c r="UC434" s="58">
        <f t="shared" si="4041"/>
        <v>0</v>
      </c>
      <c r="UD434" s="109">
        <f t="shared" si="4041"/>
        <v>0</v>
      </c>
      <c r="UE434" s="59">
        <f t="shared" ref="UE434:VD434" si="4042">SUM(UE435:UE437)</f>
        <v>0</v>
      </c>
      <c r="UF434" s="58">
        <f t="shared" si="4042"/>
        <v>0</v>
      </c>
      <c r="UG434" s="58">
        <f t="shared" si="4042"/>
        <v>0</v>
      </c>
      <c r="UH434" s="58">
        <f t="shared" si="4042"/>
        <v>0</v>
      </c>
      <c r="UI434" s="58">
        <f t="shared" si="4042"/>
        <v>0</v>
      </c>
      <c r="UJ434" s="58">
        <f t="shared" si="4042"/>
        <v>0</v>
      </c>
      <c r="UK434" s="58">
        <f t="shared" si="4042"/>
        <v>0</v>
      </c>
      <c r="UL434" s="58">
        <f t="shared" si="4042"/>
        <v>0</v>
      </c>
      <c r="UM434" s="58">
        <f t="shared" si="4042"/>
        <v>0</v>
      </c>
      <c r="UN434" s="58">
        <f t="shared" si="4042"/>
        <v>0</v>
      </c>
      <c r="UO434" s="58">
        <f t="shared" si="4042"/>
        <v>0</v>
      </c>
      <c r="UP434" s="59">
        <f t="shared" si="4042"/>
        <v>0</v>
      </c>
      <c r="UQ434" s="58">
        <f t="shared" si="4042"/>
        <v>0</v>
      </c>
      <c r="UR434" s="58">
        <f t="shared" si="4042"/>
        <v>0</v>
      </c>
      <c r="US434" s="58">
        <f t="shared" si="4042"/>
        <v>0</v>
      </c>
      <c r="UT434" s="58">
        <f t="shared" si="4042"/>
        <v>0</v>
      </c>
      <c r="UU434" s="58">
        <f t="shared" si="4042"/>
        <v>0</v>
      </c>
      <c r="UV434" s="58">
        <f t="shared" si="4042"/>
        <v>0</v>
      </c>
      <c r="UW434" s="58">
        <f t="shared" si="4042"/>
        <v>0</v>
      </c>
      <c r="UX434" s="58">
        <f t="shared" si="4042"/>
        <v>0</v>
      </c>
      <c r="UY434" s="58">
        <f t="shared" si="4042"/>
        <v>0</v>
      </c>
      <c r="UZ434" s="58">
        <f t="shared" si="4042"/>
        <v>0</v>
      </c>
      <c r="VA434" s="58">
        <f t="shared" si="4042"/>
        <v>0</v>
      </c>
      <c r="VB434" s="58">
        <f t="shared" si="4042"/>
        <v>0</v>
      </c>
      <c r="VC434" s="58">
        <f t="shared" si="4042"/>
        <v>0</v>
      </c>
      <c r="VD434" s="109">
        <f t="shared" si="4042"/>
        <v>0</v>
      </c>
      <c r="VE434" s="10" t="str">
        <f t="shared" si="3632"/>
        <v>-</v>
      </c>
    </row>
    <row r="435" spans="1:577" ht="20.149999999999999" customHeight="1">
      <c r="A435" s="40"/>
      <c r="B435" s="40"/>
      <c r="C435" s="41">
        <v>26011</v>
      </c>
      <c r="D435" s="42" t="s">
        <v>374</v>
      </c>
      <c r="E435" s="193">
        <f>SUM(F435:I435)</f>
        <v>0</v>
      </c>
      <c r="F435" s="194"/>
      <c r="G435" s="194"/>
      <c r="H435" s="195"/>
      <c r="I435" s="229"/>
      <c r="J435" s="241">
        <f t="shared" ref="J435:J437" si="4043">SUM(K435:Y435)</f>
        <v>0</v>
      </c>
      <c r="K435" s="61"/>
      <c r="L435" s="60"/>
      <c r="M435" s="60"/>
      <c r="N435" s="60"/>
      <c r="O435" s="60"/>
      <c r="P435" s="60"/>
      <c r="Q435" s="60"/>
      <c r="R435" s="60"/>
      <c r="S435" s="60"/>
      <c r="T435" s="60"/>
      <c r="U435" s="61"/>
      <c r="V435" s="60"/>
      <c r="W435" s="60"/>
      <c r="X435" s="60"/>
      <c r="Y435" s="110"/>
      <c r="Z435" s="169">
        <f t="shared" ref="Z435:Z437" si="4044">SUM(AA435:AO435)</f>
        <v>0</v>
      </c>
      <c r="AA435" s="60"/>
      <c r="AB435" s="60"/>
      <c r="AC435" s="60"/>
      <c r="AD435" s="60"/>
      <c r="AE435" s="60"/>
      <c r="AF435" s="60"/>
      <c r="AG435" s="60"/>
      <c r="AH435" s="60"/>
      <c r="AI435" s="60"/>
      <c r="AJ435" s="60"/>
      <c r="AK435" s="61"/>
      <c r="AL435" s="60"/>
      <c r="AM435" s="60"/>
      <c r="AN435" s="60"/>
      <c r="AO435" s="110"/>
      <c r="AP435" s="169">
        <f t="shared" ref="AP435:AP437" si="4045">SUM(AQ435:BE435)</f>
        <v>0</v>
      </c>
      <c r="AQ435" s="60"/>
      <c r="AR435" s="60"/>
      <c r="AS435" s="60"/>
      <c r="AT435" s="60"/>
      <c r="AU435" s="60"/>
      <c r="AV435" s="60"/>
      <c r="AW435" s="60"/>
      <c r="AX435" s="60"/>
      <c r="AY435" s="60"/>
      <c r="AZ435" s="60"/>
      <c r="BA435" s="61"/>
      <c r="BB435" s="60"/>
      <c r="BC435" s="60"/>
      <c r="BD435" s="60"/>
      <c r="BE435" s="110"/>
      <c r="BF435" s="169">
        <f t="shared" ref="BF435:BF437" si="4046">SUM(BG435:BU435)</f>
        <v>0</v>
      </c>
      <c r="BG435" s="60"/>
      <c r="BH435" s="60"/>
      <c r="BI435" s="60"/>
      <c r="BJ435" s="60"/>
      <c r="BK435" s="60"/>
      <c r="BL435" s="60"/>
      <c r="BM435" s="60"/>
      <c r="BN435" s="60"/>
      <c r="BO435" s="60"/>
      <c r="BP435" s="60"/>
      <c r="BQ435" s="61"/>
      <c r="BR435" s="60"/>
      <c r="BS435" s="60"/>
      <c r="BT435" s="60"/>
      <c r="BU435" s="110"/>
      <c r="BV435" s="169">
        <f t="shared" ref="BV435:BV437" si="4047">SUM(BW435:CU435)</f>
        <v>0</v>
      </c>
      <c r="BW435" s="60"/>
      <c r="BX435" s="60"/>
      <c r="BY435" s="60"/>
      <c r="BZ435" s="60"/>
      <c r="CA435" s="60"/>
      <c r="CB435" s="60"/>
      <c r="CC435" s="60"/>
      <c r="CD435" s="60"/>
      <c r="CE435" s="60"/>
      <c r="CF435" s="60"/>
      <c r="CG435" s="61"/>
      <c r="CH435" s="60"/>
      <c r="CI435" s="60"/>
      <c r="CJ435" s="60"/>
      <c r="CK435" s="60"/>
      <c r="CL435" s="60"/>
      <c r="CM435" s="60"/>
      <c r="CN435" s="60"/>
      <c r="CO435" s="60"/>
      <c r="CP435" s="60"/>
      <c r="CQ435" s="60"/>
      <c r="CR435" s="60"/>
      <c r="CS435" s="60"/>
      <c r="CT435" s="60"/>
      <c r="CU435" s="110"/>
      <c r="CV435" s="173"/>
      <c r="CW435" s="169">
        <f t="shared" ref="CW435:CW437" si="4048">SUM(CX435:DL435)</f>
        <v>0</v>
      </c>
      <c r="CX435" s="60"/>
      <c r="CY435" s="60"/>
      <c r="CZ435" s="60"/>
      <c r="DA435" s="60"/>
      <c r="DB435" s="60"/>
      <c r="DC435" s="60"/>
      <c r="DD435" s="60"/>
      <c r="DE435" s="60"/>
      <c r="DF435" s="60"/>
      <c r="DG435" s="60"/>
      <c r="DH435" s="61"/>
      <c r="DI435" s="60"/>
      <c r="DJ435" s="60"/>
      <c r="DK435" s="60"/>
      <c r="DL435" s="110"/>
      <c r="DM435" s="169">
        <f t="shared" ref="DM435:DM437" si="4049">SUM(DN435:EB435)</f>
        <v>0</v>
      </c>
      <c r="DN435" s="60"/>
      <c r="DO435" s="60"/>
      <c r="DP435" s="60"/>
      <c r="DQ435" s="60"/>
      <c r="DR435" s="60"/>
      <c r="DS435" s="60"/>
      <c r="DT435" s="60"/>
      <c r="DU435" s="60"/>
      <c r="DV435" s="60"/>
      <c r="DW435" s="60"/>
      <c r="DX435" s="61"/>
      <c r="DY435" s="60"/>
      <c r="DZ435" s="60"/>
      <c r="EA435" s="60"/>
      <c r="EB435" s="110"/>
      <c r="EC435" s="169">
        <f t="shared" ref="EC435:EC437" si="4050">SUM(ED435:ER435)</f>
        <v>0</v>
      </c>
      <c r="ED435" s="60"/>
      <c r="EE435" s="60"/>
      <c r="EF435" s="60"/>
      <c r="EG435" s="60"/>
      <c r="EH435" s="60"/>
      <c r="EI435" s="60"/>
      <c r="EJ435" s="60"/>
      <c r="EK435" s="60"/>
      <c r="EL435" s="60"/>
      <c r="EM435" s="60"/>
      <c r="EN435" s="61"/>
      <c r="EO435" s="60"/>
      <c r="EP435" s="60"/>
      <c r="EQ435" s="60"/>
      <c r="ER435" s="110"/>
      <c r="ES435" s="169">
        <f t="shared" ref="ES435:ES437" si="4051">SUM(ET435:FH435)</f>
        <v>0</v>
      </c>
      <c r="ET435" s="60"/>
      <c r="EU435" s="60"/>
      <c r="EV435" s="60"/>
      <c r="EW435" s="60"/>
      <c r="EX435" s="60"/>
      <c r="EY435" s="60"/>
      <c r="EZ435" s="60"/>
      <c r="FA435" s="60"/>
      <c r="FB435" s="60"/>
      <c r="FC435" s="60"/>
      <c r="FD435" s="61"/>
      <c r="FE435" s="60"/>
      <c r="FF435" s="60"/>
      <c r="FG435" s="60"/>
      <c r="FH435" s="110"/>
      <c r="FI435" s="169">
        <f t="shared" ref="FI435:FI437" si="4052">SUM(FJ435:FX435)</f>
        <v>0</v>
      </c>
      <c r="FJ435" s="60"/>
      <c r="FK435" s="60"/>
      <c r="FL435" s="60"/>
      <c r="FM435" s="60"/>
      <c r="FN435" s="60"/>
      <c r="FO435" s="60"/>
      <c r="FP435" s="60"/>
      <c r="FQ435" s="60"/>
      <c r="FR435" s="60"/>
      <c r="FS435" s="60"/>
      <c r="FT435" s="61"/>
      <c r="FU435" s="60"/>
      <c r="FV435" s="60"/>
      <c r="FW435" s="60"/>
      <c r="FX435" s="110"/>
      <c r="FY435" s="169">
        <f t="shared" ref="FY435:FY437" si="4053">SUM(FZ435:GN435)</f>
        <v>0</v>
      </c>
      <c r="FZ435" s="60"/>
      <c r="GA435" s="60"/>
      <c r="GB435" s="60"/>
      <c r="GC435" s="60"/>
      <c r="GD435" s="60"/>
      <c r="GE435" s="60"/>
      <c r="GF435" s="60"/>
      <c r="GG435" s="60"/>
      <c r="GH435" s="60"/>
      <c r="GI435" s="60"/>
      <c r="GJ435" s="61"/>
      <c r="GK435" s="60"/>
      <c r="GL435" s="60"/>
      <c r="GM435" s="60"/>
      <c r="GN435" s="110"/>
      <c r="GO435" s="169">
        <f t="shared" ref="GO435:GO437" si="4054">SUM(GP435:HN435)</f>
        <v>0</v>
      </c>
      <c r="GP435" s="60"/>
      <c r="GQ435" s="60"/>
      <c r="GR435" s="60"/>
      <c r="GS435" s="60"/>
      <c r="GT435" s="60"/>
      <c r="GU435" s="60"/>
      <c r="GV435" s="60"/>
      <c r="GW435" s="60"/>
      <c r="GX435" s="60"/>
      <c r="GY435" s="60"/>
      <c r="GZ435" s="61"/>
      <c r="HA435" s="60"/>
      <c r="HB435" s="60"/>
      <c r="HC435" s="60"/>
      <c r="HD435" s="60"/>
      <c r="HE435" s="60"/>
      <c r="HF435" s="60"/>
      <c r="HG435" s="60"/>
      <c r="HH435" s="60"/>
      <c r="HI435" s="60"/>
      <c r="HJ435" s="60"/>
      <c r="HK435" s="60"/>
      <c r="HL435" s="60"/>
      <c r="HM435" s="60"/>
      <c r="HN435" s="110"/>
      <c r="HO435" s="172"/>
      <c r="HP435" s="173"/>
      <c r="HQ435" s="169">
        <f t="shared" ref="HQ435:HQ437" si="4055">SUM(HR435:IF435)</f>
        <v>0</v>
      </c>
      <c r="HR435" s="60"/>
      <c r="HS435" s="60"/>
      <c r="HT435" s="60"/>
      <c r="HU435" s="60"/>
      <c r="HV435" s="60"/>
      <c r="HW435" s="60"/>
      <c r="HX435" s="60"/>
      <c r="HY435" s="60"/>
      <c r="HZ435" s="60"/>
      <c r="IA435" s="60"/>
      <c r="IB435" s="61"/>
      <c r="IC435" s="60"/>
      <c r="ID435" s="60"/>
      <c r="IE435" s="60"/>
      <c r="IF435" s="110"/>
      <c r="IG435" s="169">
        <f t="shared" ref="IG435:IG437" si="4056">SUM(IH435:IV435)</f>
        <v>0</v>
      </c>
      <c r="IH435" s="60"/>
      <c r="II435" s="60"/>
      <c r="IJ435" s="60"/>
      <c r="IK435" s="60"/>
      <c r="IL435" s="60"/>
      <c r="IM435" s="60"/>
      <c r="IN435" s="60"/>
      <c r="IO435" s="60"/>
      <c r="IP435" s="60"/>
      <c r="IQ435" s="60"/>
      <c r="IR435" s="61"/>
      <c r="IS435" s="60"/>
      <c r="IT435" s="60"/>
      <c r="IU435" s="60"/>
      <c r="IV435" s="110"/>
      <c r="IW435" s="169">
        <f t="shared" ref="IW435:IW437" si="4057">SUM(IX435:JL435)</f>
        <v>0</v>
      </c>
      <c r="IX435" s="60"/>
      <c r="IY435" s="60"/>
      <c r="IZ435" s="60"/>
      <c r="JA435" s="60"/>
      <c r="JB435" s="60"/>
      <c r="JC435" s="60"/>
      <c r="JD435" s="60"/>
      <c r="JE435" s="60"/>
      <c r="JF435" s="60"/>
      <c r="JG435" s="60"/>
      <c r="JH435" s="61"/>
      <c r="JI435" s="60"/>
      <c r="JJ435" s="60"/>
      <c r="JK435" s="60"/>
      <c r="JL435" s="110"/>
      <c r="JM435" s="169">
        <f t="shared" ref="JM435:JM437" si="4058">SUM(JN435:KB435)</f>
        <v>0</v>
      </c>
      <c r="JN435" s="60"/>
      <c r="JO435" s="60"/>
      <c r="JP435" s="60"/>
      <c r="JQ435" s="60"/>
      <c r="JR435" s="60"/>
      <c r="JS435" s="60"/>
      <c r="JT435" s="60"/>
      <c r="JU435" s="60"/>
      <c r="JV435" s="60"/>
      <c r="JW435" s="60"/>
      <c r="JX435" s="61"/>
      <c r="JY435" s="60"/>
      <c r="JZ435" s="60"/>
      <c r="KA435" s="60"/>
      <c r="KB435" s="110"/>
      <c r="KC435" s="169">
        <f t="shared" ref="KC435:KC437" si="4059">SUM(KD435:LB435)</f>
        <v>0</v>
      </c>
      <c r="KD435" s="60"/>
      <c r="KE435" s="60"/>
      <c r="KF435" s="60"/>
      <c r="KG435" s="60"/>
      <c r="KH435" s="60"/>
      <c r="KI435" s="60"/>
      <c r="KJ435" s="60"/>
      <c r="KK435" s="60"/>
      <c r="KL435" s="60"/>
      <c r="KM435" s="60"/>
      <c r="KN435" s="61"/>
      <c r="KO435" s="60"/>
      <c r="KP435" s="60"/>
      <c r="KQ435" s="60"/>
      <c r="KR435" s="60"/>
      <c r="KS435" s="60"/>
      <c r="KT435" s="60"/>
      <c r="KU435" s="60"/>
      <c r="KV435" s="60"/>
      <c r="KW435" s="60"/>
      <c r="KX435" s="60"/>
      <c r="KY435" s="60"/>
      <c r="KZ435" s="60"/>
      <c r="LA435" s="60"/>
      <c r="LB435" s="110"/>
      <c r="LC435" s="173"/>
      <c r="LD435" s="169">
        <f t="shared" ref="LD435:LD437" si="4060">SUM(LE435:LS435)</f>
        <v>0</v>
      </c>
      <c r="LE435" s="60"/>
      <c r="LF435" s="60"/>
      <c r="LG435" s="60"/>
      <c r="LH435" s="60"/>
      <c r="LI435" s="60"/>
      <c r="LJ435" s="60"/>
      <c r="LK435" s="60"/>
      <c r="LL435" s="60"/>
      <c r="LM435" s="60"/>
      <c r="LN435" s="60"/>
      <c r="LO435" s="61"/>
      <c r="LP435" s="60"/>
      <c r="LQ435" s="60"/>
      <c r="LR435" s="60"/>
      <c r="LS435" s="110"/>
      <c r="LT435" s="169">
        <f t="shared" ref="LT435:LT437" si="4061">SUM(LU435:MI435)</f>
        <v>0</v>
      </c>
      <c r="LU435" s="60"/>
      <c r="LV435" s="60"/>
      <c r="LW435" s="60"/>
      <c r="LX435" s="60"/>
      <c r="LY435" s="60"/>
      <c r="LZ435" s="60"/>
      <c r="MA435" s="60"/>
      <c r="MB435" s="60"/>
      <c r="MC435" s="60"/>
      <c r="MD435" s="60"/>
      <c r="ME435" s="61"/>
      <c r="MF435" s="60"/>
      <c r="MG435" s="60"/>
      <c r="MH435" s="60"/>
      <c r="MI435" s="110"/>
      <c r="MJ435" s="169">
        <f t="shared" ref="MJ435:MJ437" si="4062">SUM(MK435:MY435)</f>
        <v>0</v>
      </c>
      <c r="MK435" s="60"/>
      <c r="ML435" s="60"/>
      <c r="MM435" s="60"/>
      <c r="MN435" s="60"/>
      <c r="MO435" s="60"/>
      <c r="MP435" s="60"/>
      <c r="MQ435" s="60"/>
      <c r="MR435" s="60"/>
      <c r="MS435" s="60"/>
      <c r="MT435" s="60"/>
      <c r="MU435" s="61"/>
      <c r="MV435" s="60"/>
      <c r="MW435" s="60"/>
      <c r="MX435" s="60"/>
      <c r="MY435" s="110"/>
      <c r="MZ435" s="169">
        <f t="shared" ref="MZ435:MZ437" si="4063">SUM(NA435:NO435)</f>
        <v>0</v>
      </c>
      <c r="NA435" s="60"/>
      <c r="NB435" s="60"/>
      <c r="NC435" s="60"/>
      <c r="ND435" s="60"/>
      <c r="NE435" s="60"/>
      <c r="NF435" s="60"/>
      <c r="NG435" s="60"/>
      <c r="NH435" s="60"/>
      <c r="NI435" s="60"/>
      <c r="NJ435" s="60"/>
      <c r="NK435" s="61"/>
      <c r="NL435" s="60"/>
      <c r="NM435" s="60"/>
      <c r="NN435" s="60"/>
      <c r="NO435" s="110"/>
      <c r="NP435" s="169">
        <f t="shared" ref="NP435:NP437" si="4064">SUM(NQ435:OE435)</f>
        <v>0</v>
      </c>
      <c r="NQ435" s="60"/>
      <c r="NR435" s="60"/>
      <c r="NS435" s="60"/>
      <c r="NT435" s="60"/>
      <c r="NU435" s="60"/>
      <c r="NV435" s="60"/>
      <c r="NW435" s="60"/>
      <c r="NX435" s="60"/>
      <c r="NY435" s="60"/>
      <c r="NZ435" s="60"/>
      <c r="OA435" s="61"/>
      <c r="OB435" s="60"/>
      <c r="OC435" s="60"/>
      <c r="OD435" s="60"/>
      <c r="OE435" s="110"/>
      <c r="OF435" s="169">
        <f t="shared" ref="OF435:OF437" si="4065">SUM(OG435:OU435)</f>
        <v>0</v>
      </c>
      <c r="OG435" s="60"/>
      <c r="OH435" s="60"/>
      <c r="OI435" s="60"/>
      <c r="OJ435" s="60"/>
      <c r="OK435" s="60"/>
      <c r="OL435" s="60"/>
      <c r="OM435" s="60"/>
      <c r="ON435" s="60"/>
      <c r="OO435" s="60"/>
      <c r="OP435" s="60"/>
      <c r="OQ435" s="61"/>
      <c r="OR435" s="60"/>
      <c r="OS435" s="60"/>
      <c r="OT435" s="60"/>
      <c r="OU435" s="110"/>
      <c r="OV435" s="169">
        <f t="shared" ref="OV435:OV437" si="4066">SUM(OW435:PK435)</f>
        <v>0</v>
      </c>
      <c r="OW435" s="60"/>
      <c r="OX435" s="60"/>
      <c r="OY435" s="60"/>
      <c r="OZ435" s="60"/>
      <c r="PA435" s="60"/>
      <c r="PB435" s="60"/>
      <c r="PC435" s="60"/>
      <c r="PD435" s="60"/>
      <c r="PE435" s="60"/>
      <c r="PF435" s="60"/>
      <c r="PG435" s="61"/>
      <c r="PH435" s="60"/>
      <c r="PI435" s="60"/>
      <c r="PJ435" s="60"/>
      <c r="PK435" s="110"/>
      <c r="PL435" s="169">
        <f t="shared" ref="PL435:PL437" si="4067">SUM(PM435:QA435)</f>
        <v>0</v>
      </c>
      <c r="PM435" s="60"/>
      <c r="PN435" s="60"/>
      <c r="PO435" s="60"/>
      <c r="PP435" s="60"/>
      <c r="PQ435" s="60"/>
      <c r="PR435" s="60"/>
      <c r="PS435" s="60"/>
      <c r="PT435" s="60"/>
      <c r="PU435" s="60"/>
      <c r="PV435" s="60"/>
      <c r="PW435" s="61"/>
      <c r="PX435" s="60"/>
      <c r="PY435" s="60"/>
      <c r="PZ435" s="60"/>
      <c r="QA435" s="110"/>
      <c r="QB435" s="169">
        <f t="shared" ref="QB435:QB437" si="4068">SUM(QC435:QQ435)</f>
        <v>0</v>
      </c>
      <c r="QC435" s="60"/>
      <c r="QD435" s="60"/>
      <c r="QE435" s="60"/>
      <c r="QF435" s="60"/>
      <c r="QG435" s="60"/>
      <c r="QH435" s="60"/>
      <c r="QI435" s="60"/>
      <c r="QJ435" s="60"/>
      <c r="QK435" s="60"/>
      <c r="QL435" s="60"/>
      <c r="QM435" s="61"/>
      <c r="QN435" s="60"/>
      <c r="QO435" s="60"/>
      <c r="QP435" s="60"/>
      <c r="QQ435" s="110"/>
      <c r="QR435" s="169">
        <f t="shared" ref="QR435:QR437" si="4069">SUM(QS435:RQ435)</f>
        <v>0</v>
      </c>
      <c r="QS435" s="60"/>
      <c r="QT435" s="60"/>
      <c r="QU435" s="60"/>
      <c r="QV435" s="60"/>
      <c r="QW435" s="60"/>
      <c r="QX435" s="60"/>
      <c r="QY435" s="60"/>
      <c r="QZ435" s="60"/>
      <c r="RA435" s="60"/>
      <c r="RB435" s="60"/>
      <c r="RC435" s="61"/>
      <c r="RD435" s="60"/>
      <c r="RE435" s="60"/>
      <c r="RF435" s="60"/>
      <c r="RG435" s="60"/>
      <c r="RH435" s="60"/>
      <c r="RI435" s="60"/>
      <c r="RJ435" s="60"/>
      <c r="RK435" s="60"/>
      <c r="RL435" s="60"/>
      <c r="RM435" s="60"/>
      <c r="RN435" s="60"/>
      <c r="RO435" s="60"/>
      <c r="RP435" s="60"/>
      <c r="RQ435" s="110"/>
      <c r="RR435" s="173"/>
      <c r="RS435" s="169">
        <f t="shared" ref="RS435:RS437" si="4070">SUM(RT435:SH435)</f>
        <v>0</v>
      </c>
      <c r="RT435" s="60"/>
      <c r="RU435" s="60"/>
      <c r="RV435" s="60"/>
      <c r="RW435" s="60"/>
      <c r="RX435" s="60"/>
      <c r="RY435" s="60"/>
      <c r="RZ435" s="60"/>
      <c r="SA435" s="60"/>
      <c r="SB435" s="60"/>
      <c r="SC435" s="60"/>
      <c r="SD435" s="61"/>
      <c r="SE435" s="60"/>
      <c r="SF435" s="60"/>
      <c r="SG435" s="60"/>
      <c r="SH435" s="110"/>
      <c r="SI435" s="169">
        <f t="shared" ref="SI435:SI437" si="4071">SUM(SJ435:SX435)</f>
        <v>0</v>
      </c>
      <c r="SJ435" s="60"/>
      <c r="SK435" s="60"/>
      <c r="SL435" s="60"/>
      <c r="SM435" s="60"/>
      <c r="SN435" s="60"/>
      <c r="SO435" s="60"/>
      <c r="SP435" s="60"/>
      <c r="SQ435" s="60"/>
      <c r="SR435" s="60"/>
      <c r="SS435" s="60"/>
      <c r="ST435" s="61"/>
      <c r="SU435" s="60"/>
      <c r="SV435" s="60"/>
      <c r="SW435" s="60"/>
      <c r="SX435" s="110"/>
      <c r="SY435" s="169">
        <f t="shared" ref="SY435:SY437" si="4072">SUM(SZ435:TN435)</f>
        <v>0</v>
      </c>
      <c r="SZ435" s="60"/>
      <c r="TA435" s="60"/>
      <c r="TB435" s="60"/>
      <c r="TC435" s="60"/>
      <c r="TD435" s="60"/>
      <c r="TE435" s="60"/>
      <c r="TF435" s="60"/>
      <c r="TG435" s="60"/>
      <c r="TH435" s="60"/>
      <c r="TI435" s="60"/>
      <c r="TJ435" s="61"/>
      <c r="TK435" s="60"/>
      <c r="TL435" s="60"/>
      <c r="TM435" s="60"/>
      <c r="TN435" s="110"/>
      <c r="TO435" s="169">
        <f t="shared" ref="TO435:TO437" si="4073">SUM(TP435:UD435)</f>
        <v>0</v>
      </c>
      <c r="TP435" s="60"/>
      <c r="TQ435" s="60"/>
      <c r="TR435" s="60"/>
      <c r="TS435" s="60"/>
      <c r="TT435" s="60"/>
      <c r="TU435" s="60"/>
      <c r="TV435" s="60"/>
      <c r="TW435" s="60"/>
      <c r="TX435" s="60"/>
      <c r="TY435" s="60"/>
      <c r="TZ435" s="61"/>
      <c r="UA435" s="60"/>
      <c r="UB435" s="60"/>
      <c r="UC435" s="60"/>
      <c r="UD435" s="110"/>
      <c r="UE435" s="169">
        <f t="shared" ref="UE435:UE437" si="4074">SUM(UF435:VD435)</f>
        <v>0</v>
      </c>
      <c r="UF435" s="60"/>
      <c r="UG435" s="60"/>
      <c r="UH435" s="60"/>
      <c r="UI435" s="60"/>
      <c r="UJ435" s="60"/>
      <c r="UK435" s="60"/>
      <c r="UL435" s="60"/>
      <c r="UM435" s="60"/>
      <c r="UN435" s="60"/>
      <c r="UO435" s="60"/>
      <c r="UP435" s="61"/>
      <c r="UQ435" s="60"/>
      <c r="UR435" s="60"/>
      <c r="US435" s="60"/>
      <c r="UT435" s="60"/>
      <c r="UU435" s="60"/>
      <c r="UV435" s="60"/>
      <c r="UW435" s="60"/>
      <c r="UX435" s="60"/>
      <c r="UY435" s="60"/>
      <c r="UZ435" s="60"/>
      <c r="VA435" s="60"/>
      <c r="VB435" s="60"/>
      <c r="VC435" s="60"/>
      <c r="VD435" s="110"/>
      <c r="VE435" s="10" t="str">
        <f t="shared" si="3632"/>
        <v>-</v>
      </c>
    </row>
    <row r="436" spans="1:577" ht="20.149999999999999" customHeight="1">
      <c r="A436" s="40"/>
      <c r="B436" s="40"/>
      <c r="C436" s="41">
        <v>26012</v>
      </c>
      <c r="D436" s="42" t="s">
        <v>375</v>
      </c>
      <c r="E436" s="193">
        <f>SUM(F436:I436)</f>
        <v>0</v>
      </c>
      <c r="F436" s="194"/>
      <c r="G436" s="194"/>
      <c r="H436" s="195"/>
      <c r="I436" s="229"/>
      <c r="J436" s="241">
        <f t="shared" si="4043"/>
        <v>0</v>
      </c>
      <c r="K436" s="61"/>
      <c r="L436" s="60"/>
      <c r="M436" s="60"/>
      <c r="N436" s="60"/>
      <c r="O436" s="60"/>
      <c r="P436" s="60"/>
      <c r="Q436" s="60"/>
      <c r="R436" s="60"/>
      <c r="S436" s="60"/>
      <c r="T436" s="60"/>
      <c r="U436" s="61"/>
      <c r="V436" s="60"/>
      <c r="W436" s="60"/>
      <c r="X436" s="60"/>
      <c r="Y436" s="110"/>
      <c r="Z436" s="169">
        <f t="shared" si="4044"/>
        <v>0</v>
      </c>
      <c r="AA436" s="60"/>
      <c r="AB436" s="60"/>
      <c r="AC436" s="60"/>
      <c r="AD436" s="60"/>
      <c r="AE436" s="60"/>
      <c r="AF436" s="60"/>
      <c r="AG436" s="60"/>
      <c r="AH436" s="60"/>
      <c r="AI436" s="60"/>
      <c r="AJ436" s="60"/>
      <c r="AK436" s="61"/>
      <c r="AL436" s="60"/>
      <c r="AM436" s="60"/>
      <c r="AN436" s="60"/>
      <c r="AO436" s="110"/>
      <c r="AP436" s="169">
        <f t="shared" si="4045"/>
        <v>0</v>
      </c>
      <c r="AQ436" s="60"/>
      <c r="AR436" s="60"/>
      <c r="AS436" s="60"/>
      <c r="AT436" s="60"/>
      <c r="AU436" s="60"/>
      <c r="AV436" s="60"/>
      <c r="AW436" s="60"/>
      <c r="AX436" s="60"/>
      <c r="AY436" s="60"/>
      <c r="AZ436" s="60"/>
      <c r="BA436" s="61"/>
      <c r="BB436" s="60"/>
      <c r="BC436" s="60"/>
      <c r="BD436" s="60"/>
      <c r="BE436" s="110"/>
      <c r="BF436" s="169">
        <f t="shared" si="4046"/>
        <v>0</v>
      </c>
      <c r="BG436" s="60"/>
      <c r="BH436" s="60"/>
      <c r="BI436" s="60"/>
      <c r="BJ436" s="60"/>
      <c r="BK436" s="60"/>
      <c r="BL436" s="60"/>
      <c r="BM436" s="60"/>
      <c r="BN436" s="60"/>
      <c r="BO436" s="60"/>
      <c r="BP436" s="60"/>
      <c r="BQ436" s="61"/>
      <c r="BR436" s="60"/>
      <c r="BS436" s="60"/>
      <c r="BT436" s="60"/>
      <c r="BU436" s="110"/>
      <c r="BV436" s="169">
        <f t="shared" si="4047"/>
        <v>0</v>
      </c>
      <c r="BW436" s="60"/>
      <c r="BX436" s="60"/>
      <c r="BY436" s="60"/>
      <c r="BZ436" s="60"/>
      <c r="CA436" s="60"/>
      <c r="CB436" s="60"/>
      <c r="CC436" s="60"/>
      <c r="CD436" s="60"/>
      <c r="CE436" s="60"/>
      <c r="CF436" s="60"/>
      <c r="CG436" s="61"/>
      <c r="CH436" s="60"/>
      <c r="CI436" s="60"/>
      <c r="CJ436" s="60"/>
      <c r="CK436" s="60"/>
      <c r="CL436" s="60"/>
      <c r="CM436" s="60"/>
      <c r="CN436" s="60"/>
      <c r="CO436" s="60"/>
      <c r="CP436" s="60"/>
      <c r="CQ436" s="60"/>
      <c r="CR436" s="60"/>
      <c r="CS436" s="60"/>
      <c r="CT436" s="60"/>
      <c r="CU436" s="110"/>
      <c r="CV436" s="173"/>
      <c r="CW436" s="169">
        <f t="shared" si="4048"/>
        <v>0</v>
      </c>
      <c r="CX436" s="60"/>
      <c r="CY436" s="60"/>
      <c r="CZ436" s="60"/>
      <c r="DA436" s="60"/>
      <c r="DB436" s="60"/>
      <c r="DC436" s="60"/>
      <c r="DD436" s="60"/>
      <c r="DE436" s="60"/>
      <c r="DF436" s="60"/>
      <c r="DG436" s="60"/>
      <c r="DH436" s="61"/>
      <c r="DI436" s="60"/>
      <c r="DJ436" s="60"/>
      <c r="DK436" s="60"/>
      <c r="DL436" s="110"/>
      <c r="DM436" s="169">
        <f t="shared" si="4049"/>
        <v>0</v>
      </c>
      <c r="DN436" s="60"/>
      <c r="DO436" s="60"/>
      <c r="DP436" s="60"/>
      <c r="DQ436" s="60"/>
      <c r="DR436" s="60"/>
      <c r="DS436" s="60"/>
      <c r="DT436" s="60"/>
      <c r="DU436" s="60"/>
      <c r="DV436" s="60"/>
      <c r="DW436" s="60"/>
      <c r="DX436" s="61"/>
      <c r="DY436" s="60"/>
      <c r="DZ436" s="60"/>
      <c r="EA436" s="60"/>
      <c r="EB436" s="110"/>
      <c r="EC436" s="169">
        <f t="shared" si="4050"/>
        <v>0</v>
      </c>
      <c r="ED436" s="60"/>
      <c r="EE436" s="60"/>
      <c r="EF436" s="60"/>
      <c r="EG436" s="60"/>
      <c r="EH436" s="60"/>
      <c r="EI436" s="60"/>
      <c r="EJ436" s="60"/>
      <c r="EK436" s="60"/>
      <c r="EL436" s="60"/>
      <c r="EM436" s="60"/>
      <c r="EN436" s="61"/>
      <c r="EO436" s="60"/>
      <c r="EP436" s="60"/>
      <c r="EQ436" s="60"/>
      <c r="ER436" s="110"/>
      <c r="ES436" s="169">
        <f t="shared" si="4051"/>
        <v>0</v>
      </c>
      <c r="ET436" s="60"/>
      <c r="EU436" s="60"/>
      <c r="EV436" s="60"/>
      <c r="EW436" s="60"/>
      <c r="EX436" s="60"/>
      <c r="EY436" s="60"/>
      <c r="EZ436" s="60"/>
      <c r="FA436" s="60"/>
      <c r="FB436" s="60"/>
      <c r="FC436" s="60"/>
      <c r="FD436" s="61"/>
      <c r="FE436" s="60"/>
      <c r="FF436" s="60"/>
      <c r="FG436" s="60"/>
      <c r="FH436" s="110"/>
      <c r="FI436" s="169">
        <f t="shared" si="4052"/>
        <v>0</v>
      </c>
      <c r="FJ436" s="60"/>
      <c r="FK436" s="60"/>
      <c r="FL436" s="60"/>
      <c r="FM436" s="60"/>
      <c r="FN436" s="60"/>
      <c r="FO436" s="60"/>
      <c r="FP436" s="60"/>
      <c r="FQ436" s="60"/>
      <c r="FR436" s="60"/>
      <c r="FS436" s="60"/>
      <c r="FT436" s="61"/>
      <c r="FU436" s="60"/>
      <c r="FV436" s="60"/>
      <c r="FW436" s="60"/>
      <c r="FX436" s="110"/>
      <c r="FY436" s="169">
        <f t="shared" si="4053"/>
        <v>0</v>
      </c>
      <c r="FZ436" s="60"/>
      <c r="GA436" s="60"/>
      <c r="GB436" s="60"/>
      <c r="GC436" s="60"/>
      <c r="GD436" s="60"/>
      <c r="GE436" s="60"/>
      <c r="GF436" s="60"/>
      <c r="GG436" s="60"/>
      <c r="GH436" s="60"/>
      <c r="GI436" s="60"/>
      <c r="GJ436" s="61"/>
      <c r="GK436" s="60"/>
      <c r="GL436" s="60"/>
      <c r="GM436" s="60"/>
      <c r="GN436" s="110"/>
      <c r="GO436" s="169">
        <f t="shared" si="4054"/>
        <v>0</v>
      </c>
      <c r="GP436" s="60"/>
      <c r="GQ436" s="60"/>
      <c r="GR436" s="60"/>
      <c r="GS436" s="60"/>
      <c r="GT436" s="60"/>
      <c r="GU436" s="60"/>
      <c r="GV436" s="60"/>
      <c r="GW436" s="60"/>
      <c r="GX436" s="60"/>
      <c r="GY436" s="60"/>
      <c r="GZ436" s="61"/>
      <c r="HA436" s="60"/>
      <c r="HB436" s="60"/>
      <c r="HC436" s="60"/>
      <c r="HD436" s="60"/>
      <c r="HE436" s="60"/>
      <c r="HF436" s="60"/>
      <c r="HG436" s="60"/>
      <c r="HH436" s="60"/>
      <c r="HI436" s="60"/>
      <c r="HJ436" s="60"/>
      <c r="HK436" s="60"/>
      <c r="HL436" s="60"/>
      <c r="HM436" s="60"/>
      <c r="HN436" s="110"/>
      <c r="HO436" s="172"/>
      <c r="HP436" s="173"/>
      <c r="HQ436" s="169">
        <f t="shared" si="4055"/>
        <v>0</v>
      </c>
      <c r="HR436" s="60"/>
      <c r="HS436" s="60"/>
      <c r="HT436" s="60"/>
      <c r="HU436" s="60"/>
      <c r="HV436" s="60"/>
      <c r="HW436" s="60"/>
      <c r="HX436" s="60"/>
      <c r="HY436" s="60"/>
      <c r="HZ436" s="60"/>
      <c r="IA436" s="60"/>
      <c r="IB436" s="61"/>
      <c r="IC436" s="60"/>
      <c r="ID436" s="60"/>
      <c r="IE436" s="60"/>
      <c r="IF436" s="110"/>
      <c r="IG436" s="169">
        <f t="shared" si="4056"/>
        <v>0</v>
      </c>
      <c r="IH436" s="60"/>
      <c r="II436" s="60"/>
      <c r="IJ436" s="60"/>
      <c r="IK436" s="60"/>
      <c r="IL436" s="60"/>
      <c r="IM436" s="60"/>
      <c r="IN436" s="60"/>
      <c r="IO436" s="60"/>
      <c r="IP436" s="60"/>
      <c r="IQ436" s="60"/>
      <c r="IR436" s="61"/>
      <c r="IS436" s="60"/>
      <c r="IT436" s="60"/>
      <c r="IU436" s="60"/>
      <c r="IV436" s="110"/>
      <c r="IW436" s="169">
        <f t="shared" si="4057"/>
        <v>0</v>
      </c>
      <c r="IX436" s="60"/>
      <c r="IY436" s="60"/>
      <c r="IZ436" s="60"/>
      <c r="JA436" s="60"/>
      <c r="JB436" s="60"/>
      <c r="JC436" s="60"/>
      <c r="JD436" s="60"/>
      <c r="JE436" s="60"/>
      <c r="JF436" s="60"/>
      <c r="JG436" s="60"/>
      <c r="JH436" s="61"/>
      <c r="JI436" s="60"/>
      <c r="JJ436" s="60"/>
      <c r="JK436" s="60"/>
      <c r="JL436" s="110"/>
      <c r="JM436" s="169">
        <f t="shared" si="4058"/>
        <v>0</v>
      </c>
      <c r="JN436" s="60"/>
      <c r="JO436" s="60"/>
      <c r="JP436" s="60"/>
      <c r="JQ436" s="60"/>
      <c r="JR436" s="60"/>
      <c r="JS436" s="60"/>
      <c r="JT436" s="60"/>
      <c r="JU436" s="60"/>
      <c r="JV436" s="60"/>
      <c r="JW436" s="60"/>
      <c r="JX436" s="61"/>
      <c r="JY436" s="60"/>
      <c r="JZ436" s="60"/>
      <c r="KA436" s="60"/>
      <c r="KB436" s="110"/>
      <c r="KC436" s="169">
        <f t="shared" si="4059"/>
        <v>0</v>
      </c>
      <c r="KD436" s="60"/>
      <c r="KE436" s="60"/>
      <c r="KF436" s="60"/>
      <c r="KG436" s="60"/>
      <c r="KH436" s="60"/>
      <c r="KI436" s="60"/>
      <c r="KJ436" s="60"/>
      <c r="KK436" s="60"/>
      <c r="KL436" s="60"/>
      <c r="KM436" s="60"/>
      <c r="KN436" s="61"/>
      <c r="KO436" s="60"/>
      <c r="KP436" s="60"/>
      <c r="KQ436" s="60"/>
      <c r="KR436" s="60"/>
      <c r="KS436" s="60"/>
      <c r="KT436" s="60"/>
      <c r="KU436" s="60"/>
      <c r="KV436" s="60"/>
      <c r="KW436" s="60"/>
      <c r="KX436" s="60"/>
      <c r="KY436" s="60"/>
      <c r="KZ436" s="60"/>
      <c r="LA436" s="60"/>
      <c r="LB436" s="110"/>
      <c r="LC436" s="173"/>
      <c r="LD436" s="169">
        <f t="shared" si="4060"/>
        <v>0</v>
      </c>
      <c r="LE436" s="60"/>
      <c r="LF436" s="60"/>
      <c r="LG436" s="60"/>
      <c r="LH436" s="60"/>
      <c r="LI436" s="60"/>
      <c r="LJ436" s="60"/>
      <c r="LK436" s="60"/>
      <c r="LL436" s="60"/>
      <c r="LM436" s="60"/>
      <c r="LN436" s="60"/>
      <c r="LO436" s="61"/>
      <c r="LP436" s="60"/>
      <c r="LQ436" s="60"/>
      <c r="LR436" s="60"/>
      <c r="LS436" s="110"/>
      <c r="LT436" s="169">
        <f t="shared" si="4061"/>
        <v>0</v>
      </c>
      <c r="LU436" s="60"/>
      <c r="LV436" s="60"/>
      <c r="LW436" s="60"/>
      <c r="LX436" s="60"/>
      <c r="LY436" s="60"/>
      <c r="LZ436" s="60"/>
      <c r="MA436" s="60"/>
      <c r="MB436" s="60"/>
      <c r="MC436" s="60"/>
      <c r="MD436" s="60"/>
      <c r="ME436" s="61"/>
      <c r="MF436" s="60"/>
      <c r="MG436" s="60"/>
      <c r="MH436" s="60"/>
      <c r="MI436" s="110"/>
      <c r="MJ436" s="169">
        <f t="shared" si="4062"/>
        <v>0</v>
      </c>
      <c r="MK436" s="60"/>
      <c r="ML436" s="60"/>
      <c r="MM436" s="60"/>
      <c r="MN436" s="60"/>
      <c r="MO436" s="60"/>
      <c r="MP436" s="60"/>
      <c r="MQ436" s="60"/>
      <c r="MR436" s="60"/>
      <c r="MS436" s="60"/>
      <c r="MT436" s="60"/>
      <c r="MU436" s="61"/>
      <c r="MV436" s="60"/>
      <c r="MW436" s="60"/>
      <c r="MX436" s="60"/>
      <c r="MY436" s="110"/>
      <c r="MZ436" s="169">
        <f t="shared" si="4063"/>
        <v>0</v>
      </c>
      <c r="NA436" s="60"/>
      <c r="NB436" s="60"/>
      <c r="NC436" s="60"/>
      <c r="ND436" s="60"/>
      <c r="NE436" s="60"/>
      <c r="NF436" s="60"/>
      <c r="NG436" s="60"/>
      <c r="NH436" s="60"/>
      <c r="NI436" s="60"/>
      <c r="NJ436" s="60"/>
      <c r="NK436" s="61"/>
      <c r="NL436" s="60"/>
      <c r="NM436" s="60"/>
      <c r="NN436" s="60"/>
      <c r="NO436" s="110"/>
      <c r="NP436" s="169">
        <f t="shared" si="4064"/>
        <v>0</v>
      </c>
      <c r="NQ436" s="60"/>
      <c r="NR436" s="60"/>
      <c r="NS436" s="60"/>
      <c r="NT436" s="60"/>
      <c r="NU436" s="60"/>
      <c r="NV436" s="60"/>
      <c r="NW436" s="60"/>
      <c r="NX436" s="60"/>
      <c r="NY436" s="60"/>
      <c r="NZ436" s="60"/>
      <c r="OA436" s="61"/>
      <c r="OB436" s="60"/>
      <c r="OC436" s="60"/>
      <c r="OD436" s="60"/>
      <c r="OE436" s="110"/>
      <c r="OF436" s="169">
        <f t="shared" si="4065"/>
        <v>0</v>
      </c>
      <c r="OG436" s="60"/>
      <c r="OH436" s="60"/>
      <c r="OI436" s="60"/>
      <c r="OJ436" s="60"/>
      <c r="OK436" s="60"/>
      <c r="OL436" s="60"/>
      <c r="OM436" s="60"/>
      <c r="ON436" s="60"/>
      <c r="OO436" s="60"/>
      <c r="OP436" s="60"/>
      <c r="OQ436" s="61"/>
      <c r="OR436" s="60"/>
      <c r="OS436" s="60"/>
      <c r="OT436" s="60"/>
      <c r="OU436" s="110"/>
      <c r="OV436" s="169">
        <f t="shared" si="4066"/>
        <v>0</v>
      </c>
      <c r="OW436" s="60"/>
      <c r="OX436" s="60"/>
      <c r="OY436" s="60"/>
      <c r="OZ436" s="60"/>
      <c r="PA436" s="60"/>
      <c r="PB436" s="60"/>
      <c r="PC436" s="60"/>
      <c r="PD436" s="60"/>
      <c r="PE436" s="60"/>
      <c r="PF436" s="60"/>
      <c r="PG436" s="61"/>
      <c r="PH436" s="60"/>
      <c r="PI436" s="60"/>
      <c r="PJ436" s="60"/>
      <c r="PK436" s="110"/>
      <c r="PL436" s="169">
        <f t="shared" si="4067"/>
        <v>0</v>
      </c>
      <c r="PM436" s="60"/>
      <c r="PN436" s="60"/>
      <c r="PO436" s="60"/>
      <c r="PP436" s="60"/>
      <c r="PQ436" s="60"/>
      <c r="PR436" s="60"/>
      <c r="PS436" s="60"/>
      <c r="PT436" s="60"/>
      <c r="PU436" s="60"/>
      <c r="PV436" s="60"/>
      <c r="PW436" s="61"/>
      <c r="PX436" s="60"/>
      <c r="PY436" s="60"/>
      <c r="PZ436" s="60"/>
      <c r="QA436" s="110"/>
      <c r="QB436" s="169">
        <f t="shared" si="4068"/>
        <v>0</v>
      </c>
      <c r="QC436" s="60"/>
      <c r="QD436" s="60"/>
      <c r="QE436" s="60"/>
      <c r="QF436" s="60"/>
      <c r="QG436" s="60"/>
      <c r="QH436" s="60"/>
      <c r="QI436" s="60"/>
      <c r="QJ436" s="60"/>
      <c r="QK436" s="60"/>
      <c r="QL436" s="60"/>
      <c r="QM436" s="61"/>
      <c r="QN436" s="60"/>
      <c r="QO436" s="60"/>
      <c r="QP436" s="60"/>
      <c r="QQ436" s="110"/>
      <c r="QR436" s="169">
        <f t="shared" si="4069"/>
        <v>0</v>
      </c>
      <c r="QS436" s="60"/>
      <c r="QT436" s="60"/>
      <c r="QU436" s="60"/>
      <c r="QV436" s="60"/>
      <c r="QW436" s="60"/>
      <c r="QX436" s="60"/>
      <c r="QY436" s="60"/>
      <c r="QZ436" s="60"/>
      <c r="RA436" s="60"/>
      <c r="RB436" s="60"/>
      <c r="RC436" s="61"/>
      <c r="RD436" s="60"/>
      <c r="RE436" s="60"/>
      <c r="RF436" s="60"/>
      <c r="RG436" s="60"/>
      <c r="RH436" s="60"/>
      <c r="RI436" s="60"/>
      <c r="RJ436" s="60"/>
      <c r="RK436" s="60"/>
      <c r="RL436" s="60"/>
      <c r="RM436" s="60"/>
      <c r="RN436" s="60"/>
      <c r="RO436" s="60"/>
      <c r="RP436" s="60"/>
      <c r="RQ436" s="110"/>
      <c r="RR436" s="173"/>
      <c r="RS436" s="169">
        <f t="shared" si="4070"/>
        <v>0</v>
      </c>
      <c r="RT436" s="60"/>
      <c r="RU436" s="60"/>
      <c r="RV436" s="60"/>
      <c r="RW436" s="60"/>
      <c r="RX436" s="60"/>
      <c r="RY436" s="60"/>
      <c r="RZ436" s="60"/>
      <c r="SA436" s="60"/>
      <c r="SB436" s="60"/>
      <c r="SC436" s="60"/>
      <c r="SD436" s="61"/>
      <c r="SE436" s="60"/>
      <c r="SF436" s="60"/>
      <c r="SG436" s="60"/>
      <c r="SH436" s="110"/>
      <c r="SI436" s="169">
        <f t="shared" si="4071"/>
        <v>0</v>
      </c>
      <c r="SJ436" s="60"/>
      <c r="SK436" s="60"/>
      <c r="SL436" s="60"/>
      <c r="SM436" s="60"/>
      <c r="SN436" s="60"/>
      <c r="SO436" s="60"/>
      <c r="SP436" s="60"/>
      <c r="SQ436" s="60"/>
      <c r="SR436" s="60"/>
      <c r="SS436" s="60"/>
      <c r="ST436" s="61"/>
      <c r="SU436" s="60"/>
      <c r="SV436" s="60"/>
      <c r="SW436" s="60"/>
      <c r="SX436" s="110"/>
      <c r="SY436" s="169">
        <f t="shared" si="4072"/>
        <v>0</v>
      </c>
      <c r="SZ436" s="60"/>
      <c r="TA436" s="60"/>
      <c r="TB436" s="60"/>
      <c r="TC436" s="60"/>
      <c r="TD436" s="60"/>
      <c r="TE436" s="60"/>
      <c r="TF436" s="60"/>
      <c r="TG436" s="60"/>
      <c r="TH436" s="60"/>
      <c r="TI436" s="60"/>
      <c r="TJ436" s="61"/>
      <c r="TK436" s="60"/>
      <c r="TL436" s="60"/>
      <c r="TM436" s="60"/>
      <c r="TN436" s="110"/>
      <c r="TO436" s="169">
        <f t="shared" si="4073"/>
        <v>0</v>
      </c>
      <c r="TP436" s="60"/>
      <c r="TQ436" s="60"/>
      <c r="TR436" s="60"/>
      <c r="TS436" s="60"/>
      <c r="TT436" s="60"/>
      <c r="TU436" s="60"/>
      <c r="TV436" s="60"/>
      <c r="TW436" s="60"/>
      <c r="TX436" s="60"/>
      <c r="TY436" s="60"/>
      <c r="TZ436" s="61"/>
      <c r="UA436" s="60"/>
      <c r="UB436" s="60"/>
      <c r="UC436" s="60"/>
      <c r="UD436" s="110"/>
      <c r="UE436" s="169">
        <f t="shared" si="4074"/>
        <v>0</v>
      </c>
      <c r="UF436" s="60"/>
      <c r="UG436" s="60"/>
      <c r="UH436" s="60"/>
      <c r="UI436" s="60"/>
      <c r="UJ436" s="60"/>
      <c r="UK436" s="60"/>
      <c r="UL436" s="60"/>
      <c r="UM436" s="60"/>
      <c r="UN436" s="60"/>
      <c r="UO436" s="60"/>
      <c r="UP436" s="61"/>
      <c r="UQ436" s="60"/>
      <c r="UR436" s="60"/>
      <c r="US436" s="60"/>
      <c r="UT436" s="60"/>
      <c r="UU436" s="60"/>
      <c r="UV436" s="60"/>
      <c r="UW436" s="60"/>
      <c r="UX436" s="60"/>
      <c r="UY436" s="60"/>
      <c r="UZ436" s="60"/>
      <c r="VA436" s="60"/>
      <c r="VB436" s="60"/>
      <c r="VC436" s="60"/>
      <c r="VD436" s="110"/>
      <c r="VE436" s="10" t="str">
        <f t="shared" si="3632"/>
        <v>-</v>
      </c>
    </row>
    <row r="437" spans="1:577" ht="20.149999999999999" customHeight="1">
      <c r="A437" s="40"/>
      <c r="B437" s="40"/>
      <c r="C437" s="41">
        <v>26013</v>
      </c>
      <c r="D437" s="42" t="s">
        <v>376</v>
      </c>
      <c r="E437" s="193">
        <f>SUM(F437:I437)</f>
        <v>0</v>
      </c>
      <c r="F437" s="194"/>
      <c r="G437" s="194"/>
      <c r="H437" s="195"/>
      <c r="I437" s="229"/>
      <c r="J437" s="241">
        <f t="shared" si="4043"/>
        <v>0</v>
      </c>
      <c r="K437" s="61"/>
      <c r="L437" s="60"/>
      <c r="M437" s="60"/>
      <c r="N437" s="60"/>
      <c r="O437" s="60"/>
      <c r="P437" s="60"/>
      <c r="Q437" s="60"/>
      <c r="R437" s="60"/>
      <c r="S437" s="60"/>
      <c r="T437" s="60"/>
      <c r="U437" s="61"/>
      <c r="V437" s="60"/>
      <c r="W437" s="60"/>
      <c r="X437" s="60"/>
      <c r="Y437" s="110"/>
      <c r="Z437" s="169">
        <f t="shared" si="4044"/>
        <v>0</v>
      </c>
      <c r="AA437" s="60"/>
      <c r="AB437" s="60"/>
      <c r="AC437" s="60"/>
      <c r="AD437" s="60"/>
      <c r="AE437" s="60"/>
      <c r="AF437" s="60"/>
      <c r="AG437" s="60"/>
      <c r="AH437" s="60"/>
      <c r="AI437" s="60"/>
      <c r="AJ437" s="60"/>
      <c r="AK437" s="61"/>
      <c r="AL437" s="60"/>
      <c r="AM437" s="60"/>
      <c r="AN437" s="60"/>
      <c r="AO437" s="110"/>
      <c r="AP437" s="169">
        <f t="shared" si="4045"/>
        <v>0</v>
      </c>
      <c r="AQ437" s="60"/>
      <c r="AR437" s="60"/>
      <c r="AS437" s="60"/>
      <c r="AT437" s="60"/>
      <c r="AU437" s="60"/>
      <c r="AV437" s="60"/>
      <c r="AW437" s="60"/>
      <c r="AX437" s="60"/>
      <c r="AY437" s="60"/>
      <c r="AZ437" s="60"/>
      <c r="BA437" s="61"/>
      <c r="BB437" s="60"/>
      <c r="BC437" s="60"/>
      <c r="BD437" s="60"/>
      <c r="BE437" s="110"/>
      <c r="BF437" s="169">
        <f t="shared" si="4046"/>
        <v>0</v>
      </c>
      <c r="BG437" s="60"/>
      <c r="BH437" s="60"/>
      <c r="BI437" s="60"/>
      <c r="BJ437" s="60"/>
      <c r="BK437" s="60"/>
      <c r="BL437" s="60"/>
      <c r="BM437" s="60"/>
      <c r="BN437" s="60"/>
      <c r="BO437" s="60"/>
      <c r="BP437" s="60"/>
      <c r="BQ437" s="61"/>
      <c r="BR437" s="60"/>
      <c r="BS437" s="60"/>
      <c r="BT437" s="60"/>
      <c r="BU437" s="110"/>
      <c r="BV437" s="169">
        <f t="shared" si="4047"/>
        <v>0</v>
      </c>
      <c r="BW437" s="60"/>
      <c r="BX437" s="60"/>
      <c r="BY437" s="60"/>
      <c r="BZ437" s="60"/>
      <c r="CA437" s="60"/>
      <c r="CB437" s="60"/>
      <c r="CC437" s="60"/>
      <c r="CD437" s="60"/>
      <c r="CE437" s="60"/>
      <c r="CF437" s="60"/>
      <c r="CG437" s="61"/>
      <c r="CH437" s="60"/>
      <c r="CI437" s="60"/>
      <c r="CJ437" s="60"/>
      <c r="CK437" s="60"/>
      <c r="CL437" s="60"/>
      <c r="CM437" s="60"/>
      <c r="CN437" s="60"/>
      <c r="CO437" s="60"/>
      <c r="CP437" s="60"/>
      <c r="CQ437" s="60"/>
      <c r="CR437" s="60"/>
      <c r="CS437" s="60"/>
      <c r="CT437" s="60"/>
      <c r="CU437" s="110"/>
      <c r="CV437" s="173"/>
      <c r="CW437" s="169">
        <f t="shared" si="4048"/>
        <v>0</v>
      </c>
      <c r="CX437" s="60"/>
      <c r="CY437" s="60"/>
      <c r="CZ437" s="60"/>
      <c r="DA437" s="60"/>
      <c r="DB437" s="60"/>
      <c r="DC437" s="60"/>
      <c r="DD437" s="60"/>
      <c r="DE437" s="60"/>
      <c r="DF437" s="60"/>
      <c r="DG437" s="60"/>
      <c r="DH437" s="61"/>
      <c r="DI437" s="60"/>
      <c r="DJ437" s="60"/>
      <c r="DK437" s="60"/>
      <c r="DL437" s="110"/>
      <c r="DM437" s="169">
        <f t="shared" si="4049"/>
        <v>0</v>
      </c>
      <c r="DN437" s="60"/>
      <c r="DO437" s="60"/>
      <c r="DP437" s="60"/>
      <c r="DQ437" s="60"/>
      <c r="DR437" s="60"/>
      <c r="DS437" s="60"/>
      <c r="DT437" s="60"/>
      <c r="DU437" s="60"/>
      <c r="DV437" s="60"/>
      <c r="DW437" s="60"/>
      <c r="DX437" s="61"/>
      <c r="DY437" s="60"/>
      <c r="DZ437" s="60"/>
      <c r="EA437" s="60"/>
      <c r="EB437" s="110"/>
      <c r="EC437" s="169">
        <f t="shared" si="4050"/>
        <v>0</v>
      </c>
      <c r="ED437" s="60"/>
      <c r="EE437" s="60"/>
      <c r="EF437" s="60"/>
      <c r="EG437" s="60"/>
      <c r="EH437" s="60"/>
      <c r="EI437" s="60"/>
      <c r="EJ437" s="60"/>
      <c r="EK437" s="60"/>
      <c r="EL437" s="60"/>
      <c r="EM437" s="60"/>
      <c r="EN437" s="61"/>
      <c r="EO437" s="60"/>
      <c r="EP437" s="60"/>
      <c r="EQ437" s="60"/>
      <c r="ER437" s="110"/>
      <c r="ES437" s="169">
        <f t="shared" si="4051"/>
        <v>0</v>
      </c>
      <c r="ET437" s="60"/>
      <c r="EU437" s="60"/>
      <c r="EV437" s="60"/>
      <c r="EW437" s="60"/>
      <c r="EX437" s="60"/>
      <c r="EY437" s="60"/>
      <c r="EZ437" s="60"/>
      <c r="FA437" s="60"/>
      <c r="FB437" s="60"/>
      <c r="FC437" s="60"/>
      <c r="FD437" s="61"/>
      <c r="FE437" s="60"/>
      <c r="FF437" s="60"/>
      <c r="FG437" s="60"/>
      <c r="FH437" s="110"/>
      <c r="FI437" s="169">
        <f t="shared" si="4052"/>
        <v>0</v>
      </c>
      <c r="FJ437" s="60"/>
      <c r="FK437" s="60"/>
      <c r="FL437" s="60"/>
      <c r="FM437" s="60"/>
      <c r="FN437" s="60"/>
      <c r="FO437" s="60"/>
      <c r="FP437" s="60"/>
      <c r="FQ437" s="60"/>
      <c r="FR437" s="60"/>
      <c r="FS437" s="60"/>
      <c r="FT437" s="61"/>
      <c r="FU437" s="60"/>
      <c r="FV437" s="60"/>
      <c r="FW437" s="60"/>
      <c r="FX437" s="110"/>
      <c r="FY437" s="169">
        <f t="shared" si="4053"/>
        <v>0</v>
      </c>
      <c r="FZ437" s="60"/>
      <c r="GA437" s="60"/>
      <c r="GB437" s="60"/>
      <c r="GC437" s="60"/>
      <c r="GD437" s="60"/>
      <c r="GE437" s="60"/>
      <c r="GF437" s="60"/>
      <c r="GG437" s="60"/>
      <c r="GH437" s="60"/>
      <c r="GI437" s="60"/>
      <c r="GJ437" s="61"/>
      <c r="GK437" s="60"/>
      <c r="GL437" s="60"/>
      <c r="GM437" s="60"/>
      <c r="GN437" s="110"/>
      <c r="GO437" s="169">
        <f t="shared" si="4054"/>
        <v>0</v>
      </c>
      <c r="GP437" s="60"/>
      <c r="GQ437" s="60"/>
      <c r="GR437" s="60"/>
      <c r="GS437" s="60"/>
      <c r="GT437" s="60"/>
      <c r="GU437" s="60"/>
      <c r="GV437" s="60"/>
      <c r="GW437" s="60"/>
      <c r="GX437" s="60"/>
      <c r="GY437" s="60"/>
      <c r="GZ437" s="61"/>
      <c r="HA437" s="60"/>
      <c r="HB437" s="60"/>
      <c r="HC437" s="60"/>
      <c r="HD437" s="60"/>
      <c r="HE437" s="60"/>
      <c r="HF437" s="60"/>
      <c r="HG437" s="60"/>
      <c r="HH437" s="60"/>
      <c r="HI437" s="60"/>
      <c r="HJ437" s="60"/>
      <c r="HK437" s="60"/>
      <c r="HL437" s="60"/>
      <c r="HM437" s="60"/>
      <c r="HN437" s="110"/>
      <c r="HO437" s="172"/>
      <c r="HP437" s="173"/>
      <c r="HQ437" s="169">
        <f t="shared" si="4055"/>
        <v>0</v>
      </c>
      <c r="HR437" s="60"/>
      <c r="HS437" s="60"/>
      <c r="HT437" s="60"/>
      <c r="HU437" s="60"/>
      <c r="HV437" s="60"/>
      <c r="HW437" s="60"/>
      <c r="HX437" s="60"/>
      <c r="HY437" s="60"/>
      <c r="HZ437" s="60"/>
      <c r="IA437" s="60"/>
      <c r="IB437" s="61"/>
      <c r="IC437" s="60"/>
      <c r="ID437" s="60"/>
      <c r="IE437" s="60"/>
      <c r="IF437" s="110"/>
      <c r="IG437" s="169">
        <f t="shared" si="4056"/>
        <v>0</v>
      </c>
      <c r="IH437" s="60"/>
      <c r="II437" s="60"/>
      <c r="IJ437" s="60"/>
      <c r="IK437" s="60"/>
      <c r="IL437" s="60"/>
      <c r="IM437" s="60"/>
      <c r="IN437" s="60"/>
      <c r="IO437" s="60"/>
      <c r="IP437" s="60"/>
      <c r="IQ437" s="60"/>
      <c r="IR437" s="61"/>
      <c r="IS437" s="60"/>
      <c r="IT437" s="60"/>
      <c r="IU437" s="60"/>
      <c r="IV437" s="110"/>
      <c r="IW437" s="169">
        <f t="shared" si="4057"/>
        <v>0</v>
      </c>
      <c r="IX437" s="60"/>
      <c r="IY437" s="60"/>
      <c r="IZ437" s="60"/>
      <c r="JA437" s="60"/>
      <c r="JB437" s="60"/>
      <c r="JC437" s="60"/>
      <c r="JD437" s="60"/>
      <c r="JE437" s="60"/>
      <c r="JF437" s="60"/>
      <c r="JG437" s="60"/>
      <c r="JH437" s="61"/>
      <c r="JI437" s="60"/>
      <c r="JJ437" s="60"/>
      <c r="JK437" s="60"/>
      <c r="JL437" s="110"/>
      <c r="JM437" s="169">
        <f t="shared" si="4058"/>
        <v>0</v>
      </c>
      <c r="JN437" s="60"/>
      <c r="JO437" s="60"/>
      <c r="JP437" s="60"/>
      <c r="JQ437" s="60"/>
      <c r="JR437" s="60"/>
      <c r="JS437" s="60"/>
      <c r="JT437" s="60"/>
      <c r="JU437" s="60"/>
      <c r="JV437" s="60"/>
      <c r="JW437" s="60"/>
      <c r="JX437" s="61"/>
      <c r="JY437" s="60"/>
      <c r="JZ437" s="60"/>
      <c r="KA437" s="60"/>
      <c r="KB437" s="110"/>
      <c r="KC437" s="169">
        <f t="shared" si="4059"/>
        <v>0</v>
      </c>
      <c r="KD437" s="60"/>
      <c r="KE437" s="60"/>
      <c r="KF437" s="60"/>
      <c r="KG437" s="60"/>
      <c r="KH437" s="60"/>
      <c r="KI437" s="60"/>
      <c r="KJ437" s="60"/>
      <c r="KK437" s="60"/>
      <c r="KL437" s="60"/>
      <c r="KM437" s="60"/>
      <c r="KN437" s="61"/>
      <c r="KO437" s="60"/>
      <c r="KP437" s="60"/>
      <c r="KQ437" s="60"/>
      <c r="KR437" s="60"/>
      <c r="KS437" s="60"/>
      <c r="KT437" s="60"/>
      <c r="KU437" s="60"/>
      <c r="KV437" s="60"/>
      <c r="KW437" s="60"/>
      <c r="KX437" s="60"/>
      <c r="KY437" s="60"/>
      <c r="KZ437" s="60"/>
      <c r="LA437" s="60"/>
      <c r="LB437" s="110"/>
      <c r="LC437" s="173"/>
      <c r="LD437" s="169">
        <f t="shared" si="4060"/>
        <v>0</v>
      </c>
      <c r="LE437" s="60"/>
      <c r="LF437" s="60"/>
      <c r="LG437" s="60"/>
      <c r="LH437" s="60"/>
      <c r="LI437" s="60"/>
      <c r="LJ437" s="60"/>
      <c r="LK437" s="60"/>
      <c r="LL437" s="60"/>
      <c r="LM437" s="60"/>
      <c r="LN437" s="60"/>
      <c r="LO437" s="61"/>
      <c r="LP437" s="60"/>
      <c r="LQ437" s="60"/>
      <c r="LR437" s="60"/>
      <c r="LS437" s="110"/>
      <c r="LT437" s="169">
        <f t="shared" si="4061"/>
        <v>0</v>
      </c>
      <c r="LU437" s="60"/>
      <c r="LV437" s="60"/>
      <c r="LW437" s="60"/>
      <c r="LX437" s="60"/>
      <c r="LY437" s="60"/>
      <c r="LZ437" s="60"/>
      <c r="MA437" s="60"/>
      <c r="MB437" s="60"/>
      <c r="MC437" s="60"/>
      <c r="MD437" s="60"/>
      <c r="ME437" s="61"/>
      <c r="MF437" s="60"/>
      <c r="MG437" s="60"/>
      <c r="MH437" s="60"/>
      <c r="MI437" s="110"/>
      <c r="MJ437" s="169">
        <f t="shared" si="4062"/>
        <v>0</v>
      </c>
      <c r="MK437" s="60"/>
      <c r="ML437" s="60"/>
      <c r="MM437" s="60"/>
      <c r="MN437" s="60"/>
      <c r="MO437" s="60"/>
      <c r="MP437" s="60"/>
      <c r="MQ437" s="60"/>
      <c r="MR437" s="60"/>
      <c r="MS437" s="60"/>
      <c r="MT437" s="60"/>
      <c r="MU437" s="61"/>
      <c r="MV437" s="60"/>
      <c r="MW437" s="60"/>
      <c r="MX437" s="60"/>
      <c r="MY437" s="110"/>
      <c r="MZ437" s="169">
        <f t="shared" si="4063"/>
        <v>0</v>
      </c>
      <c r="NA437" s="60"/>
      <c r="NB437" s="60"/>
      <c r="NC437" s="60"/>
      <c r="ND437" s="60"/>
      <c r="NE437" s="60"/>
      <c r="NF437" s="60"/>
      <c r="NG437" s="60"/>
      <c r="NH437" s="60"/>
      <c r="NI437" s="60"/>
      <c r="NJ437" s="60"/>
      <c r="NK437" s="61"/>
      <c r="NL437" s="60"/>
      <c r="NM437" s="60"/>
      <c r="NN437" s="60"/>
      <c r="NO437" s="110"/>
      <c r="NP437" s="169">
        <f t="shared" si="4064"/>
        <v>0</v>
      </c>
      <c r="NQ437" s="60"/>
      <c r="NR437" s="60"/>
      <c r="NS437" s="60"/>
      <c r="NT437" s="60"/>
      <c r="NU437" s="60"/>
      <c r="NV437" s="60"/>
      <c r="NW437" s="60"/>
      <c r="NX437" s="60"/>
      <c r="NY437" s="60"/>
      <c r="NZ437" s="60"/>
      <c r="OA437" s="61"/>
      <c r="OB437" s="60"/>
      <c r="OC437" s="60"/>
      <c r="OD437" s="60"/>
      <c r="OE437" s="110"/>
      <c r="OF437" s="169">
        <f t="shared" si="4065"/>
        <v>0</v>
      </c>
      <c r="OG437" s="60"/>
      <c r="OH437" s="60"/>
      <c r="OI437" s="60"/>
      <c r="OJ437" s="60"/>
      <c r="OK437" s="60"/>
      <c r="OL437" s="60"/>
      <c r="OM437" s="60"/>
      <c r="ON437" s="60"/>
      <c r="OO437" s="60"/>
      <c r="OP437" s="60"/>
      <c r="OQ437" s="61"/>
      <c r="OR437" s="60"/>
      <c r="OS437" s="60"/>
      <c r="OT437" s="60"/>
      <c r="OU437" s="110"/>
      <c r="OV437" s="169">
        <f t="shared" si="4066"/>
        <v>0</v>
      </c>
      <c r="OW437" s="60"/>
      <c r="OX437" s="60"/>
      <c r="OY437" s="60"/>
      <c r="OZ437" s="60"/>
      <c r="PA437" s="60"/>
      <c r="PB437" s="60"/>
      <c r="PC437" s="60"/>
      <c r="PD437" s="60"/>
      <c r="PE437" s="60"/>
      <c r="PF437" s="60"/>
      <c r="PG437" s="61"/>
      <c r="PH437" s="60"/>
      <c r="PI437" s="60"/>
      <c r="PJ437" s="60"/>
      <c r="PK437" s="110"/>
      <c r="PL437" s="169">
        <f t="shared" si="4067"/>
        <v>0</v>
      </c>
      <c r="PM437" s="60"/>
      <c r="PN437" s="60"/>
      <c r="PO437" s="60"/>
      <c r="PP437" s="60"/>
      <c r="PQ437" s="60"/>
      <c r="PR437" s="60"/>
      <c r="PS437" s="60"/>
      <c r="PT437" s="60"/>
      <c r="PU437" s="60"/>
      <c r="PV437" s="60"/>
      <c r="PW437" s="61"/>
      <c r="PX437" s="60"/>
      <c r="PY437" s="60"/>
      <c r="PZ437" s="60"/>
      <c r="QA437" s="110"/>
      <c r="QB437" s="169">
        <f t="shared" si="4068"/>
        <v>0</v>
      </c>
      <c r="QC437" s="60"/>
      <c r="QD437" s="60"/>
      <c r="QE437" s="60"/>
      <c r="QF437" s="60"/>
      <c r="QG437" s="60"/>
      <c r="QH437" s="60"/>
      <c r="QI437" s="60"/>
      <c r="QJ437" s="60"/>
      <c r="QK437" s="60"/>
      <c r="QL437" s="60"/>
      <c r="QM437" s="61"/>
      <c r="QN437" s="60"/>
      <c r="QO437" s="60"/>
      <c r="QP437" s="60"/>
      <c r="QQ437" s="110"/>
      <c r="QR437" s="169">
        <f t="shared" si="4069"/>
        <v>0</v>
      </c>
      <c r="QS437" s="60"/>
      <c r="QT437" s="60"/>
      <c r="QU437" s="60"/>
      <c r="QV437" s="60"/>
      <c r="QW437" s="60"/>
      <c r="QX437" s="60"/>
      <c r="QY437" s="60"/>
      <c r="QZ437" s="60"/>
      <c r="RA437" s="60"/>
      <c r="RB437" s="60"/>
      <c r="RC437" s="61"/>
      <c r="RD437" s="60"/>
      <c r="RE437" s="60"/>
      <c r="RF437" s="60"/>
      <c r="RG437" s="60"/>
      <c r="RH437" s="60"/>
      <c r="RI437" s="60"/>
      <c r="RJ437" s="60"/>
      <c r="RK437" s="60"/>
      <c r="RL437" s="60"/>
      <c r="RM437" s="60"/>
      <c r="RN437" s="60"/>
      <c r="RO437" s="60"/>
      <c r="RP437" s="60"/>
      <c r="RQ437" s="110"/>
      <c r="RR437" s="173"/>
      <c r="RS437" s="169">
        <f t="shared" si="4070"/>
        <v>0</v>
      </c>
      <c r="RT437" s="60"/>
      <c r="RU437" s="60"/>
      <c r="RV437" s="60"/>
      <c r="RW437" s="60"/>
      <c r="RX437" s="60"/>
      <c r="RY437" s="60"/>
      <c r="RZ437" s="60"/>
      <c r="SA437" s="60"/>
      <c r="SB437" s="60"/>
      <c r="SC437" s="60"/>
      <c r="SD437" s="61"/>
      <c r="SE437" s="60"/>
      <c r="SF437" s="60"/>
      <c r="SG437" s="60"/>
      <c r="SH437" s="110"/>
      <c r="SI437" s="169">
        <f t="shared" si="4071"/>
        <v>0</v>
      </c>
      <c r="SJ437" s="60"/>
      <c r="SK437" s="60"/>
      <c r="SL437" s="60"/>
      <c r="SM437" s="60"/>
      <c r="SN437" s="60"/>
      <c r="SO437" s="60"/>
      <c r="SP437" s="60"/>
      <c r="SQ437" s="60"/>
      <c r="SR437" s="60"/>
      <c r="SS437" s="60"/>
      <c r="ST437" s="61"/>
      <c r="SU437" s="60"/>
      <c r="SV437" s="60"/>
      <c r="SW437" s="60"/>
      <c r="SX437" s="110"/>
      <c r="SY437" s="169">
        <f t="shared" si="4072"/>
        <v>0</v>
      </c>
      <c r="SZ437" s="60"/>
      <c r="TA437" s="60"/>
      <c r="TB437" s="60"/>
      <c r="TC437" s="60"/>
      <c r="TD437" s="60"/>
      <c r="TE437" s="60"/>
      <c r="TF437" s="60"/>
      <c r="TG437" s="60"/>
      <c r="TH437" s="60"/>
      <c r="TI437" s="60"/>
      <c r="TJ437" s="61"/>
      <c r="TK437" s="60"/>
      <c r="TL437" s="60"/>
      <c r="TM437" s="60"/>
      <c r="TN437" s="110"/>
      <c r="TO437" s="169">
        <f t="shared" si="4073"/>
        <v>0</v>
      </c>
      <c r="TP437" s="60"/>
      <c r="TQ437" s="60"/>
      <c r="TR437" s="60"/>
      <c r="TS437" s="60"/>
      <c r="TT437" s="60"/>
      <c r="TU437" s="60"/>
      <c r="TV437" s="60"/>
      <c r="TW437" s="60"/>
      <c r="TX437" s="60"/>
      <c r="TY437" s="60"/>
      <c r="TZ437" s="61"/>
      <c r="UA437" s="60"/>
      <c r="UB437" s="60"/>
      <c r="UC437" s="60"/>
      <c r="UD437" s="110"/>
      <c r="UE437" s="169">
        <f t="shared" si="4074"/>
        <v>0</v>
      </c>
      <c r="UF437" s="60"/>
      <c r="UG437" s="60"/>
      <c r="UH437" s="60"/>
      <c r="UI437" s="60"/>
      <c r="UJ437" s="60"/>
      <c r="UK437" s="60"/>
      <c r="UL437" s="60"/>
      <c r="UM437" s="60"/>
      <c r="UN437" s="60"/>
      <c r="UO437" s="60"/>
      <c r="UP437" s="61"/>
      <c r="UQ437" s="60"/>
      <c r="UR437" s="60"/>
      <c r="US437" s="60"/>
      <c r="UT437" s="60"/>
      <c r="UU437" s="60"/>
      <c r="UV437" s="60"/>
      <c r="UW437" s="60"/>
      <c r="UX437" s="60"/>
      <c r="UY437" s="60"/>
      <c r="UZ437" s="60"/>
      <c r="VA437" s="60"/>
      <c r="VB437" s="60"/>
      <c r="VC437" s="60"/>
      <c r="VD437" s="110"/>
      <c r="VE437" s="10" t="str">
        <f t="shared" si="3632"/>
        <v>-</v>
      </c>
    </row>
    <row r="438" spans="1:577" ht="20.149999999999999" customHeight="1">
      <c r="A438" s="40"/>
      <c r="B438" s="34">
        <v>2602</v>
      </c>
      <c r="C438" s="34"/>
      <c r="D438" s="35" t="s">
        <v>377</v>
      </c>
      <c r="E438" s="190">
        <f t="shared" ref="E438:BP438" si="4075">SUM(E439:E441)</f>
        <v>0</v>
      </c>
      <c r="F438" s="191">
        <f t="shared" si="4075"/>
        <v>0</v>
      </c>
      <c r="G438" s="191">
        <f t="shared" si="4075"/>
        <v>0</v>
      </c>
      <c r="H438" s="192">
        <f t="shared" si="4075"/>
        <v>0</v>
      </c>
      <c r="I438" s="228">
        <f t="shared" si="4075"/>
        <v>0</v>
      </c>
      <c r="J438" s="191">
        <f t="shared" si="4075"/>
        <v>0</v>
      </c>
      <c r="K438" s="59">
        <f t="shared" si="4075"/>
        <v>0</v>
      </c>
      <c r="L438" s="58">
        <f t="shared" si="4075"/>
        <v>0</v>
      </c>
      <c r="M438" s="58">
        <f t="shared" si="4075"/>
        <v>0</v>
      </c>
      <c r="N438" s="58">
        <f t="shared" si="4075"/>
        <v>0</v>
      </c>
      <c r="O438" s="58">
        <f t="shared" si="4075"/>
        <v>0</v>
      </c>
      <c r="P438" s="58">
        <f t="shared" si="4075"/>
        <v>0</v>
      </c>
      <c r="Q438" s="58">
        <f t="shared" si="4075"/>
        <v>0</v>
      </c>
      <c r="R438" s="58">
        <f t="shared" si="4075"/>
        <v>0</v>
      </c>
      <c r="S438" s="58">
        <f t="shared" si="4075"/>
        <v>0</v>
      </c>
      <c r="T438" s="58">
        <f t="shared" si="4075"/>
        <v>0</v>
      </c>
      <c r="U438" s="59">
        <f t="shared" si="4075"/>
        <v>0</v>
      </c>
      <c r="V438" s="58">
        <f t="shared" si="4075"/>
        <v>0</v>
      </c>
      <c r="W438" s="58">
        <f t="shared" si="4075"/>
        <v>0</v>
      </c>
      <c r="X438" s="58">
        <f t="shared" si="4075"/>
        <v>0</v>
      </c>
      <c r="Y438" s="109">
        <f t="shared" si="4075"/>
        <v>0</v>
      </c>
      <c r="Z438" s="59">
        <f t="shared" si="4075"/>
        <v>0</v>
      </c>
      <c r="AA438" s="58">
        <f t="shared" si="4075"/>
        <v>0</v>
      </c>
      <c r="AB438" s="58">
        <f t="shared" si="4075"/>
        <v>0</v>
      </c>
      <c r="AC438" s="58">
        <f t="shared" si="4075"/>
        <v>0</v>
      </c>
      <c r="AD438" s="58">
        <f t="shared" si="4075"/>
        <v>0</v>
      </c>
      <c r="AE438" s="58">
        <f t="shared" si="4075"/>
        <v>0</v>
      </c>
      <c r="AF438" s="58">
        <f t="shared" si="4075"/>
        <v>0</v>
      </c>
      <c r="AG438" s="58">
        <f t="shared" si="4075"/>
        <v>0</v>
      </c>
      <c r="AH438" s="58">
        <f t="shared" si="4075"/>
        <v>0</v>
      </c>
      <c r="AI438" s="58">
        <f t="shared" si="4075"/>
        <v>0</v>
      </c>
      <c r="AJ438" s="58">
        <f t="shared" si="4075"/>
        <v>0</v>
      </c>
      <c r="AK438" s="59">
        <f t="shared" si="4075"/>
        <v>0</v>
      </c>
      <c r="AL438" s="58">
        <f t="shared" si="4075"/>
        <v>0</v>
      </c>
      <c r="AM438" s="58">
        <f t="shared" si="4075"/>
        <v>0</v>
      </c>
      <c r="AN438" s="58">
        <f t="shared" si="4075"/>
        <v>0</v>
      </c>
      <c r="AO438" s="109">
        <f t="shared" si="4075"/>
        <v>0</v>
      </c>
      <c r="AP438" s="59">
        <f t="shared" si="4075"/>
        <v>0</v>
      </c>
      <c r="AQ438" s="58">
        <f t="shared" si="4075"/>
        <v>0</v>
      </c>
      <c r="AR438" s="58">
        <f t="shared" si="4075"/>
        <v>0</v>
      </c>
      <c r="AS438" s="58">
        <f t="shared" si="4075"/>
        <v>0</v>
      </c>
      <c r="AT438" s="58">
        <f t="shared" si="4075"/>
        <v>0</v>
      </c>
      <c r="AU438" s="58">
        <f t="shared" si="4075"/>
        <v>0</v>
      </c>
      <c r="AV438" s="58">
        <f t="shared" si="4075"/>
        <v>0</v>
      </c>
      <c r="AW438" s="58">
        <f t="shared" si="4075"/>
        <v>0</v>
      </c>
      <c r="AX438" s="58">
        <f t="shared" si="4075"/>
        <v>0</v>
      </c>
      <c r="AY438" s="58">
        <f t="shared" si="4075"/>
        <v>0</v>
      </c>
      <c r="AZ438" s="58">
        <f t="shared" si="4075"/>
        <v>0</v>
      </c>
      <c r="BA438" s="59">
        <f t="shared" si="4075"/>
        <v>0</v>
      </c>
      <c r="BB438" s="58">
        <f t="shared" si="4075"/>
        <v>0</v>
      </c>
      <c r="BC438" s="58">
        <f t="shared" si="4075"/>
        <v>0</v>
      </c>
      <c r="BD438" s="58">
        <f t="shared" si="4075"/>
        <v>0</v>
      </c>
      <c r="BE438" s="109">
        <f t="shared" si="4075"/>
        <v>0</v>
      </c>
      <c r="BF438" s="59">
        <f t="shared" si="4075"/>
        <v>0</v>
      </c>
      <c r="BG438" s="58">
        <f t="shared" si="4075"/>
        <v>0</v>
      </c>
      <c r="BH438" s="58">
        <f t="shared" si="4075"/>
        <v>0</v>
      </c>
      <c r="BI438" s="58">
        <f t="shared" si="4075"/>
        <v>0</v>
      </c>
      <c r="BJ438" s="58">
        <f t="shared" si="4075"/>
        <v>0</v>
      </c>
      <c r="BK438" s="58">
        <f t="shared" si="4075"/>
        <v>0</v>
      </c>
      <c r="BL438" s="58">
        <f t="shared" si="4075"/>
        <v>0</v>
      </c>
      <c r="BM438" s="58">
        <f t="shared" si="4075"/>
        <v>0</v>
      </c>
      <c r="BN438" s="58">
        <f t="shared" si="4075"/>
        <v>0</v>
      </c>
      <c r="BO438" s="58">
        <f t="shared" si="4075"/>
        <v>0</v>
      </c>
      <c r="BP438" s="58">
        <f t="shared" si="4075"/>
        <v>0</v>
      </c>
      <c r="BQ438" s="59">
        <f t="shared" ref="BQ438:EM438" si="4076">SUM(BQ439:BQ441)</f>
        <v>0</v>
      </c>
      <c r="BR438" s="58">
        <f t="shared" si="4076"/>
        <v>0</v>
      </c>
      <c r="BS438" s="58">
        <f t="shared" si="4076"/>
        <v>0</v>
      </c>
      <c r="BT438" s="58">
        <f t="shared" si="4076"/>
        <v>0</v>
      </c>
      <c r="BU438" s="109">
        <f t="shared" si="4076"/>
        <v>0</v>
      </c>
      <c r="BV438" s="59">
        <f t="shared" si="4076"/>
        <v>0</v>
      </c>
      <c r="BW438" s="58">
        <f t="shared" si="4076"/>
        <v>0</v>
      </c>
      <c r="BX438" s="58">
        <f t="shared" si="4076"/>
        <v>0</v>
      </c>
      <c r="BY438" s="58">
        <f t="shared" si="4076"/>
        <v>0</v>
      </c>
      <c r="BZ438" s="58">
        <f t="shared" si="4076"/>
        <v>0</v>
      </c>
      <c r="CA438" s="58">
        <f t="shared" si="4076"/>
        <v>0</v>
      </c>
      <c r="CB438" s="58">
        <f t="shared" si="4076"/>
        <v>0</v>
      </c>
      <c r="CC438" s="58">
        <f t="shared" si="4076"/>
        <v>0</v>
      </c>
      <c r="CD438" s="58">
        <f t="shared" si="4076"/>
        <v>0</v>
      </c>
      <c r="CE438" s="58">
        <f t="shared" si="4076"/>
        <v>0</v>
      </c>
      <c r="CF438" s="58">
        <f t="shared" si="4076"/>
        <v>0</v>
      </c>
      <c r="CG438" s="59">
        <f t="shared" si="4076"/>
        <v>0</v>
      </c>
      <c r="CH438" s="58">
        <f t="shared" si="4076"/>
        <v>0</v>
      </c>
      <c r="CI438" s="58">
        <f t="shared" si="4076"/>
        <v>0</v>
      </c>
      <c r="CJ438" s="58">
        <f t="shared" si="4076"/>
        <v>0</v>
      </c>
      <c r="CK438" s="58">
        <f t="shared" si="4076"/>
        <v>0</v>
      </c>
      <c r="CL438" s="58">
        <f t="shared" si="4076"/>
        <v>0</v>
      </c>
      <c r="CM438" s="58">
        <f t="shared" si="4076"/>
        <v>0</v>
      </c>
      <c r="CN438" s="58">
        <f t="shared" si="4076"/>
        <v>0</v>
      </c>
      <c r="CO438" s="58">
        <f t="shared" si="4076"/>
        <v>0</v>
      </c>
      <c r="CP438" s="58">
        <f t="shared" si="4076"/>
        <v>0</v>
      </c>
      <c r="CQ438" s="58">
        <f t="shared" si="4076"/>
        <v>0</v>
      </c>
      <c r="CR438" s="58">
        <f t="shared" si="4076"/>
        <v>0</v>
      </c>
      <c r="CS438" s="58">
        <f t="shared" si="4076"/>
        <v>0</v>
      </c>
      <c r="CT438" s="58">
        <f t="shared" si="4076"/>
        <v>0</v>
      </c>
      <c r="CU438" s="109">
        <f t="shared" si="4076"/>
        <v>0</v>
      </c>
      <c r="CV438" s="152">
        <f t="shared" si="4076"/>
        <v>0</v>
      </c>
      <c r="CW438" s="59">
        <f t="shared" si="4076"/>
        <v>0</v>
      </c>
      <c r="CX438" s="58">
        <f t="shared" si="4076"/>
        <v>0</v>
      </c>
      <c r="CY438" s="58">
        <f t="shared" si="4076"/>
        <v>0</v>
      </c>
      <c r="CZ438" s="58">
        <f t="shared" si="4076"/>
        <v>0</v>
      </c>
      <c r="DA438" s="58">
        <f t="shared" si="4076"/>
        <v>0</v>
      </c>
      <c r="DB438" s="58">
        <f t="shared" si="4076"/>
        <v>0</v>
      </c>
      <c r="DC438" s="58">
        <f t="shared" si="4076"/>
        <v>0</v>
      </c>
      <c r="DD438" s="58">
        <f t="shared" si="4076"/>
        <v>0</v>
      </c>
      <c r="DE438" s="58">
        <f t="shared" si="4076"/>
        <v>0</v>
      </c>
      <c r="DF438" s="58">
        <f t="shared" si="4076"/>
        <v>0</v>
      </c>
      <c r="DG438" s="58">
        <f t="shared" si="4076"/>
        <v>0</v>
      </c>
      <c r="DH438" s="59">
        <f t="shared" si="4076"/>
        <v>0</v>
      </c>
      <c r="DI438" s="58">
        <f t="shared" si="4076"/>
        <v>0</v>
      </c>
      <c r="DJ438" s="58">
        <f t="shared" si="4076"/>
        <v>0</v>
      </c>
      <c r="DK438" s="58">
        <f t="shared" si="4076"/>
        <v>0</v>
      </c>
      <c r="DL438" s="109">
        <f t="shared" si="4076"/>
        <v>0</v>
      </c>
      <c r="DM438" s="59">
        <f t="shared" si="4076"/>
        <v>0</v>
      </c>
      <c r="DN438" s="58">
        <f t="shared" si="4076"/>
        <v>0</v>
      </c>
      <c r="DO438" s="58">
        <f t="shared" si="4076"/>
        <v>0</v>
      </c>
      <c r="DP438" s="58">
        <f t="shared" si="4076"/>
        <v>0</v>
      </c>
      <c r="DQ438" s="58">
        <f t="shared" si="4076"/>
        <v>0</v>
      </c>
      <c r="DR438" s="58">
        <f t="shared" si="4076"/>
        <v>0</v>
      </c>
      <c r="DS438" s="58">
        <f t="shared" si="4076"/>
        <v>0</v>
      </c>
      <c r="DT438" s="58">
        <f t="shared" si="4076"/>
        <v>0</v>
      </c>
      <c r="DU438" s="58">
        <f t="shared" si="4076"/>
        <v>0</v>
      </c>
      <c r="DV438" s="58">
        <f t="shared" si="4076"/>
        <v>0</v>
      </c>
      <c r="DW438" s="58">
        <f t="shared" si="4076"/>
        <v>0</v>
      </c>
      <c r="DX438" s="59">
        <f t="shared" si="4076"/>
        <v>0</v>
      </c>
      <c r="DY438" s="58">
        <f t="shared" si="4076"/>
        <v>0</v>
      </c>
      <c r="DZ438" s="58">
        <f t="shared" si="4076"/>
        <v>0</v>
      </c>
      <c r="EA438" s="58">
        <f t="shared" si="4076"/>
        <v>0</v>
      </c>
      <c r="EB438" s="109">
        <f t="shared" si="4076"/>
        <v>0</v>
      </c>
      <c r="EC438" s="59">
        <f t="shared" si="4076"/>
        <v>0</v>
      </c>
      <c r="ED438" s="58">
        <f t="shared" si="4076"/>
        <v>0</v>
      </c>
      <c r="EE438" s="58">
        <f t="shared" si="4076"/>
        <v>0</v>
      </c>
      <c r="EF438" s="58">
        <f t="shared" si="4076"/>
        <v>0</v>
      </c>
      <c r="EG438" s="58">
        <f t="shared" si="4076"/>
        <v>0</v>
      </c>
      <c r="EH438" s="58">
        <f t="shared" si="4076"/>
        <v>0</v>
      </c>
      <c r="EI438" s="58">
        <f t="shared" si="4076"/>
        <v>0</v>
      </c>
      <c r="EJ438" s="58">
        <f t="shared" si="4076"/>
        <v>0</v>
      </c>
      <c r="EK438" s="58">
        <f t="shared" si="4076"/>
        <v>0</v>
      </c>
      <c r="EL438" s="58">
        <f t="shared" si="4076"/>
        <v>0</v>
      </c>
      <c r="EM438" s="58">
        <f t="shared" si="4076"/>
        <v>0</v>
      </c>
      <c r="EN438" s="59">
        <f t="shared" ref="EN438:GY438" si="4077">SUM(EN439:EN441)</f>
        <v>0</v>
      </c>
      <c r="EO438" s="58">
        <f t="shared" si="4077"/>
        <v>0</v>
      </c>
      <c r="EP438" s="58">
        <f t="shared" si="4077"/>
        <v>0</v>
      </c>
      <c r="EQ438" s="58">
        <f t="shared" si="4077"/>
        <v>0</v>
      </c>
      <c r="ER438" s="109">
        <f t="shared" si="4077"/>
        <v>0</v>
      </c>
      <c r="ES438" s="59">
        <f t="shared" si="4077"/>
        <v>0</v>
      </c>
      <c r="ET438" s="58">
        <f t="shared" si="4077"/>
        <v>0</v>
      </c>
      <c r="EU438" s="58">
        <f t="shared" si="4077"/>
        <v>0</v>
      </c>
      <c r="EV438" s="58">
        <f t="shared" si="4077"/>
        <v>0</v>
      </c>
      <c r="EW438" s="58">
        <f t="shared" si="4077"/>
        <v>0</v>
      </c>
      <c r="EX438" s="58">
        <f t="shared" si="4077"/>
        <v>0</v>
      </c>
      <c r="EY438" s="58">
        <f t="shared" si="4077"/>
        <v>0</v>
      </c>
      <c r="EZ438" s="58">
        <f t="shared" si="4077"/>
        <v>0</v>
      </c>
      <c r="FA438" s="58">
        <f t="shared" si="4077"/>
        <v>0</v>
      </c>
      <c r="FB438" s="58">
        <f t="shared" si="4077"/>
        <v>0</v>
      </c>
      <c r="FC438" s="58">
        <f t="shared" si="4077"/>
        <v>0</v>
      </c>
      <c r="FD438" s="59">
        <f t="shared" si="4077"/>
        <v>0</v>
      </c>
      <c r="FE438" s="58">
        <f t="shared" si="4077"/>
        <v>0</v>
      </c>
      <c r="FF438" s="58">
        <f t="shared" si="4077"/>
        <v>0</v>
      </c>
      <c r="FG438" s="58">
        <f t="shared" si="4077"/>
        <v>0</v>
      </c>
      <c r="FH438" s="109">
        <f t="shared" si="4077"/>
        <v>0</v>
      </c>
      <c r="FI438" s="59">
        <f t="shared" si="4077"/>
        <v>0</v>
      </c>
      <c r="FJ438" s="58">
        <f t="shared" si="4077"/>
        <v>0</v>
      </c>
      <c r="FK438" s="58">
        <f t="shared" si="4077"/>
        <v>0</v>
      </c>
      <c r="FL438" s="58">
        <f t="shared" si="4077"/>
        <v>0</v>
      </c>
      <c r="FM438" s="58">
        <f t="shared" si="4077"/>
        <v>0</v>
      </c>
      <c r="FN438" s="58">
        <f t="shared" si="4077"/>
        <v>0</v>
      </c>
      <c r="FO438" s="58">
        <f t="shared" si="4077"/>
        <v>0</v>
      </c>
      <c r="FP438" s="58">
        <f t="shared" si="4077"/>
        <v>0</v>
      </c>
      <c r="FQ438" s="58">
        <f t="shared" si="4077"/>
        <v>0</v>
      </c>
      <c r="FR438" s="58">
        <f t="shared" si="4077"/>
        <v>0</v>
      </c>
      <c r="FS438" s="58">
        <f t="shared" si="4077"/>
        <v>0</v>
      </c>
      <c r="FT438" s="59">
        <f t="shared" si="4077"/>
        <v>0</v>
      </c>
      <c r="FU438" s="58">
        <f t="shared" si="4077"/>
        <v>0</v>
      </c>
      <c r="FV438" s="58">
        <f t="shared" si="4077"/>
        <v>0</v>
      </c>
      <c r="FW438" s="58">
        <f t="shared" si="4077"/>
        <v>0</v>
      </c>
      <c r="FX438" s="109">
        <f t="shared" si="4077"/>
        <v>0</v>
      </c>
      <c r="FY438" s="59">
        <f t="shared" si="4077"/>
        <v>0</v>
      </c>
      <c r="FZ438" s="58">
        <f t="shared" si="4077"/>
        <v>0</v>
      </c>
      <c r="GA438" s="58">
        <f t="shared" si="4077"/>
        <v>0</v>
      </c>
      <c r="GB438" s="58">
        <f t="shared" si="4077"/>
        <v>0</v>
      </c>
      <c r="GC438" s="58">
        <f t="shared" si="4077"/>
        <v>0</v>
      </c>
      <c r="GD438" s="58">
        <f t="shared" si="4077"/>
        <v>0</v>
      </c>
      <c r="GE438" s="58">
        <f t="shared" si="4077"/>
        <v>0</v>
      </c>
      <c r="GF438" s="58">
        <f t="shared" si="4077"/>
        <v>0</v>
      </c>
      <c r="GG438" s="58">
        <f t="shared" si="4077"/>
        <v>0</v>
      </c>
      <c r="GH438" s="58">
        <f t="shared" si="4077"/>
        <v>0</v>
      </c>
      <c r="GI438" s="58">
        <f t="shared" si="4077"/>
        <v>0</v>
      </c>
      <c r="GJ438" s="59">
        <f t="shared" si="4077"/>
        <v>0</v>
      </c>
      <c r="GK438" s="58">
        <f t="shared" si="4077"/>
        <v>0</v>
      </c>
      <c r="GL438" s="58">
        <f t="shared" si="4077"/>
        <v>0</v>
      </c>
      <c r="GM438" s="58">
        <f t="shared" si="4077"/>
        <v>0</v>
      </c>
      <c r="GN438" s="109">
        <f t="shared" si="4077"/>
        <v>0</v>
      </c>
      <c r="GO438" s="59">
        <f t="shared" si="4077"/>
        <v>0</v>
      </c>
      <c r="GP438" s="58">
        <f t="shared" si="4077"/>
        <v>0</v>
      </c>
      <c r="GQ438" s="58">
        <f t="shared" si="4077"/>
        <v>0</v>
      </c>
      <c r="GR438" s="58">
        <f t="shared" si="4077"/>
        <v>0</v>
      </c>
      <c r="GS438" s="58">
        <f t="shared" si="4077"/>
        <v>0</v>
      </c>
      <c r="GT438" s="58">
        <f t="shared" si="4077"/>
        <v>0</v>
      </c>
      <c r="GU438" s="58">
        <f t="shared" si="4077"/>
        <v>0</v>
      </c>
      <c r="GV438" s="58">
        <f t="shared" si="4077"/>
        <v>0</v>
      </c>
      <c r="GW438" s="58">
        <f t="shared" si="4077"/>
        <v>0</v>
      </c>
      <c r="GX438" s="58">
        <f t="shared" si="4077"/>
        <v>0</v>
      </c>
      <c r="GY438" s="58">
        <f t="shared" si="4077"/>
        <v>0</v>
      </c>
      <c r="GZ438" s="59">
        <f t="shared" ref="GZ438:JW438" si="4078">SUM(GZ439:GZ441)</f>
        <v>0</v>
      </c>
      <c r="HA438" s="58">
        <f t="shared" si="4078"/>
        <v>0</v>
      </c>
      <c r="HB438" s="58">
        <f t="shared" si="4078"/>
        <v>0</v>
      </c>
      <c r="HC438" s="58">
        <f t="shared" si="4078"/>
        <v>0</v>
      </c>
      <c r="HD438" s="58">
        <f t="shared" si="4078"/>
        <v>0</v>
      </c>
      <c r="HE438" s="58">
        <f t="shared" si="4078"/>
        <v>0</v>
      </c>
      <c r="HF438" s="58">
        <f t="shared" si="4078"/>
        <v>0</v>
      </c>
      <c r="HG438" s="58">
        <f t="shared" si="4078"/>
        <v>0</v>
      </c>
      <c r="HH438" s="58">
        <f t="shared" si="4078"/>
        <v>0</v>
      </c>
      <c r="HI438" s="58">
        <f t="shared" si="4078"/>
        <v>0</v>
      </c>
      <c r="HJ438" s="58">
        <f t="shared" si="4078"/>
        <v>0</v>
      </c>
      <c r="HK438" s="58">
        <f t="shared" si="4078"/>
        <v>0</v>
      </c>
      <c r="HL438" s="58">
        <f t="shared" si="4078"/>
        <v>0</v>
      </c>
      <c r="HM438" s="58">
        <f t="shared" si="4078"/>
        <v>0</v>
      </c>
      <c r="HN438" s="109">
        <f t="shared" si="4078"/>
        <v>0</v>
      </c>
      <c r="HO438" s="136">
        <f t="shared" si="4078"/>
        <v>0</v>
      </c>
      <c r="HP438" s="152">
        <f t="shared" si="4078"/>
        <v>0</v>
      </c>
      <c r="HQ438" s="59">
        <f t="shared" si="4078"/>
        <v>0</v>
      </c>
      <c r="HR438" s="58">
        <f t="shared" si="4078"/>
        <v>0</v>
      </c>
      <c r="HS438" s="58">
        <f t="shared" si="4078"/>
        <v>0</v>
      </c>
      <c r="HT438" s="58">
        <f t="shared" si="4078"/>
        <v>0</v>
      </c>
      <c r="HU438" s="58">
        <f t="shared" si="4078"/>
        <v>0</v>
      </c>
      <c r="HV438" s="58">
        <f t="shared" si="4078"/>
        <v>0</v>
      </c>
      <c r="HW438" s="58">
        <f t="shared" si="4078"/>
        <v>0</v>
      </c>
      <c r="HX438" s="58">
        <f t="shared" si="4078"/>
        <v>0</v>
      </c>
      <c r="HY438" s="58">
        <f t="shared" si="4078"/>
        <v>0</v>
      </c>
      <c r="HZ438" s="58">
        <f t="shared" si="4078"/>
        <v>0</v>
      </c>
      <c r="IA438" s="58">
        <f t="shared" si="4078"/>
        <v>0</v>
      </c>
      <c r="IB438" s="59">
        <f t="shared" si="4078"/>
        <v>0</v>
      </c>
      <c r="IC438" s="58">
        <f t="shared" si="4078"/>
        <v>0</v>
      </c>
      <c r="ID438" s="58">
        <f t="shared" si="4078"/>
        <v>0</v>
      </c>
      <c r="IE438" s="58">
        <f t="shared" si="4078"/>
        <v>0</v>
      </c>
      <c r="IF438" s="109">
        <f t="shared" si="4078"/>
        <v>0</v>
      </c>
      <c r="IG438" s="59">
        <f t="shared" si="4078"/>
        <v>0</v>
      </c>
      <c r="IH438" s="58">
        <f t="shared" si="4078"/>
        <v>0</v>
      </c>
      <c r="II438" s="58">
        <f t="shared" si="4078"/>
        <v>0</v>
      </c>
      <c r="IJ438" s="58">
        <f t="shared" si="4078"/>
        <v>0</v>
      </c>
      <c r="IK438" s="58">
        <f t="shared" si="4078"/>
        <v>0</v>
      </c>
      <c r="IL438" s="58">
        <f t="shared" si="4078"/>
        <v>0</v>
      </c>
      <c r="IM438" s="58">
        <f t="shared" si="4078"/>
        <v>0</v>
      </c>
      <c r="IN438" s="58">
        <f t="shared" si="4078"/>
        <v>0</v>
      </c>
      <c r="IO438" s="58">
        <f t="shared" si="4078"/>
        <v>0</v>
      </c>
      <c r="IP438" s="58">
        <f t="shared" si="4078"/>
        <v>0</v>
      </c>
      <c r="IQ438" s="58">
        <f t="shared" si="4078"/>
        <v>0</v>
      </c>
      <c r="IR438" s="59">
        <f t="shared" si="4078"/>
        <v>0</v>
      </c>
      <c r="IS438" s="58">
        <f t="shared" si="4078"/>
        <v>0</v>
      </c>
      <c r="IT438" s="58">
        <f t="shared" si="4078"/>
        <v>0</v>
      </c>
      <c r="IU438" s="58">
        <f t="shared" si="4078"/>
        <v>0</v>
      </c>
      <c r="IV438" s="109">
        <f t="shared" si="4078"/>
        <v>0</v>
      </c>
      <c r="IW438" s="59">
        <f t="shared" si="4078"/>
        <v>0</v>
      </c>
      <c r="IX438" s="58">
        <f t="shared" si="4078"/>
        <v>0</v>
      </c>
      <c r="IY438" s="58">
        <f t="shared" si="4078"/>
        <v>0</v>
      </c>
      <c r="IZ438" s="58">
        <f t="shared" si="4078"/>
        <v>0</v>
      </c>
      <c r="JA438" s="58">
        <f t="shared" si="4078"/>
        <v>0</v>
      </c>
      <c r="JB438" s="58">
        <f t="shared" si="4078"/>
        <v>0</v>
      </c>
      <c r="JC438" s="58">
        <f t="shared" si="4078"/>
        <v>0</v>
      </c>
      <c r="JD438" s="58">
        <f t="shared" si="4078"/>
        <v>0</v>
      </c>
      <c r="JE438" s="58">
        <f t="shared" si="4078"/>
        <v>0</v>
      </c>
      <c r="JF438" s="58">
        <f t="shared" si="4078"/>
        <v>0</v>
      </c>
      <c r="JG438" s="58">
        <f t="shared" si="4078"/>
        <v>0</v>
      </c>
      <c r="JH438" s="59">
        <f t="shared" si="4078"/>
        <v>0</v>
      </c>
      <c r="JI438" s="58">
        <f t="shared" si="4078"/>
        <v>0</v>
      </c>
      <c r="JJ438" s="58">
        <f t="shared" si="4078"/>
        <v>0</v>
      </c>
      <c r="JK438" s="58">
        <f t="shared" si="4078"/>
        <v>0</v>
      </c>
      <c r="JL438" s="109">
        <f t="shared" si="4078"/>
        <v>0</v>
      </c>
      <c r="JM438" s="59">
        <f t="shared" si="4078"/>
        <v>0</v>
      </c>
      <c r="JN438" s="58">
        <f t="shared" si="4078"/>
        <v>0</v>
      </c>
      <c r="JO438" s="58">
        <f t="shared" si="4078"/>
        <v>0</v>
      </c>
      <c r="JP438" s="58">
        <f t="shared" si="4078"/>
        <v>0</v>
      </c>
      <c r="JQ438" s="58">
        <f t="shared" si="4078"/>
        <v>0</v>
      </c>
      <c r="JR438" s="58">
        <f t="shared" si="4078"/>
        <v>0</v>
      </c>
      <c r="JS438" s="58">
        <f t="shared" si="4078"/>
        <v>0</v>
      </c>
      <c r="JT438" s="58">
        <f t="shared" si="4078"/>
        <v>0</v>
      </c>
      <c r="JU438" s="58">
        <f t="shared" si="4078"/>
        <v>0</v>
      </c>
      <c r="JV438" s="58">
        <f t="shared" si="4078"/>
        <v>0</v>
      </c>
      <c r="JW438" s="58">
        <f t="shared" si="4078"/>
        <v>0</v>
      </c>
      <c r="JX438" s="59">
        <f t="shared" ref="JX438:MT438" si="4079">SUM(JX439:JX441)</f>
        <v>0</v>
      </c>
      <c r="JY438" s="58">
        <f t="shared" si="4079"/>
        <v>0</v>
      </c>
      <c r="JZ438" s="58">
        <f t="shared" si="4079"/>
        <v>0</v>
      </c>
      <c r="KA438" s="58">
        <f t="shared" si="4079"/>
        <v>0</v>
      </c>
      <c r="KB438" s="109">
        <f t="shared" si="4079"/>
        <v>0</v>
      </c>
      <c r="KC438" s="59">
        <f t="shared" si="4079"/>
        <v>0</v>
      </c>
      <c r="KD438" s="58">
        <f t="shared" si="4079"/>
        <v>0</v>
      </c>
      <c r="KE438" s="58">
        <f t="shared" si="4079"/>
        <v>0</v>
      </c>
      <c r="KF438" s="58">
        <f t="shared" si="4079"/>
        <v>0</v>
      </c>
      <c r="KG438" s="58">
        <f t="shared" si="4079"/>
        <v>0</v>
      </c>
      <c r="KH438" s="58">
        <f t="shared" si="4079"/>
        <v>0</v>
      </c>
      <c r="KI438" s="58">
        <f t="shared" si="4079"/>
        <v>0</v>
      </c>
      <c r="KJ438" s="58">
        <f t="shared" si="4079"/>
        <v>0</v>
      </c>
      <c r="KK438" s="58">
        <f t="shared" si="4079"/>
        <v>0</v>
      </c>
      <c r="KL438" s="58">
        <f t="shared" si="4079"/>
        <v>0</v>
      </c>
      <c r="KM438" s="58">
        <f t="shared" si="4079"/>
        <v>0</v>
      </c>
      <c r="KN438" s="59">
        <f t="shared" si="4079"/>
        <v>0</v>
      </c>
      <c r="KO438" s="58">
        <f t="shared" si="4079"/>
        <v>0</v>
      </c>
      <c r="KP438" s="58">
        <f t="shared" si="4079"/>
        <v>0</v>
      </c>
      <c r="KQ438" s="58">
        <f t="shared" si="4079"/>
        <v>0</v>
      </c>
      <c r="KR438" s="58">
        <f t="shared" si="4079"/>
        <v>0</v>
      </c>
      <c r="KS438" s="58">
        <f t="shared" si="4079"/>
        <v>0</v>
      </c>
      <c r="KT438" s="58">
        <f t="shared" si="4079"/>
        <v>0</v>
      </c>
      <c r="KU438" s="58">
        <f t="shared" si="4079"/>
        <v>0</v>
      </c>
      <c r="KV438" s="58">
        <f t="shared" si="4079"/>
        <v>0</v>
      </c>
      <c r="KW438" s="58">
        <f t="shared" si="4079"/>
        <v>0</v>
      </c>
      <c r="KX438" s="58">
        <f t="shared" si="4079"/>
        <v>0</v>
      </c>
      <c r="KY438" s="58">
        <f t="shared" si="4079"/>
        <v>0</v>
      </c>
      <c r="KZ438" s="58">
        <f t="shared" si="4079"/>
        <v>0</v>
      </c>
      <c r="LA438" s="58">
        <f t="shared" si="4079"/>
        <v>0</v>
      </c>
      <c r="LB438" s="109">
        <f t="shared" si="4079"/>
        <v>0</v>
      </c>
      <c r="LC438" s="152">
        <f t="shared" si="4079"/>
        <v>0</v>
      </c>
      <c r="LD438" s="59">
        <f t="shared" si="4079"/>
        <v>0</v>
      </c>
      <c r="LE438" s="58">
        <f t="shared" si="4079"/>
        <v>0</v>
      </c>
      <c r="LF438" s="58">
        <f t="shared" si="4079"/>
        <v>0</v>
      </c>
      <c r="LG438" s="58">
        <f t="shared" si="4079"/>
        <v>0</v>
      </c>
      <c r="LH438" s="58">
        <f t="shared" si="4079"/>
        <v>0</v>
      </c>
      <c r="LI438" s="58">
        <f t="shared" si="4079"/>
        <v>0</v>
      </c>
      <c r="LJ438" s="58">
        <f t="shared" si="4079"/>
        <v>0</v>
      </c>
      <c r="LK438" s="58">
        <f t="shared" si="4079"/>
        <v>0</v>
      </c>
      <c r="LL438" s="58">
        <f t="shared" si="4079"/>
        <v>0</v>
      </c>
      <c r="LM438" s="58">
        <f t="shared" si="4079"/>
        <v>0</v>
      </c>
      <c r="LN438" s="58">
        <f t="shared" si="4079"/>
        <v>0</v>
      </c>
      <c r="LO438" s="59">
        <f t="shared" si="4079"/>
        <v>0</v>
      </c>
      <c r="LP438" s="58">
        <f t="shared" si="4079"/>
        <v>0</v>
      </c>
      <c r="LQ438" s="58">
        <f t="shared" si="4079"/>
        <v>0</v>
      </c>
      <c r="LR438" s="58">
        <f t="shared" si="4079"/>
        <v>0</v>
      </c>
      <c r="LS438" s="109">
        <f t="shared" si="4079"/>
        <v>0</v>
      </c>
      <c r="LT438" s="59">
        <f t="shared" si="4079"/>
        <v>0</v>
      </c>
      <c r="LU438" s="58">
        <f t="shared" si="4079"/>
        <v>0</v>
      </c>
      <c r="LV438" s="58">
        <f t="shared" si="4079"/>
        <v>0</v>
      </c>
      <c r="LW438" s="58">
        <f t="shared" si="4079"/>
        <v>0</v>
      </c>
      <c r="LX438" s="58">
        <f t="shared" si="4079"/>
        <v>0</v>
      </c>
      <c r="LY438" s="58">
        <f t="shared" si="4079"/>
        <v>0</v>
      </c>
      <c r="LZ438" s="58">
        <f t="shared" si="4079"/>
        <v>0</v>
      </c>
      <c r="MA438" s="58">
        <f t="shared" si="4079"/>
        <v>0</v>
      </c>
      <c r="MB438" s="58">
        <f t="shared" si="4079"/>
        <v>0</v>
      </c>
      <c r="MC438" s="58">
        <f t="shared" si="4079"/>
        <v>0</v>
      </c>
      <c r="MD438" s="58">
        <f t="shared" si="4079"/>
        <v>0</v>
      </c>
      <c r="ME438" s="59">
        <f t="shared" si="4079"/>
        <v>0</v>
      </c>
      <c r="MF438" s="58">
        <f t="shared" si="4079"/>
        <v>0</v>
      </c>
      <c r="MG438" s="58">
        <f t="shared" si="4079"/>
        <v>0</v>
      </c>
      <c r="MH438" s="58">
        <f t="shared" si="4079"/>
        <v>0</v>
      </c>
      <c r="MI438" s="109">
        <f t="shared" si="4079"/>
        <v>0</v>
      </c>
      <c r="MJ438" s="59">
        <f t="shared" si="4079"/>
        <v>0</v>
      </c>
      <c r="MK438" s="58">
        <f t="shared" si="4079"/>
        <v>0</v>
      </c>
      <c r="ML438" s="58">
        <f t="shared" si="4079"/>
        <v>0</v>
      </c>
      <c r="MM438" s="58">
        <f t="shared" si="4079"/>
        <v>0</v>
      </c>
      <c r="MN438" s="58">
        <f t="shared" si="4079"/>
        <v>0</v>
      </c>
      <c r="MO438" s="58">
        <f t="shared" si="4079"/>
        <v>0</v>
      </c>
      <c r="MP438" s="58">
        <f t="shared" si="4079"/>
        <v>0</v>
      </c>
      <c r="MQ438" s="58">
        <f t="shared" si="4079"/>
        <v>0</v>
      </c>
      <c r="MR438" s="58">
        <f t="shared" si="4079"/>
        <v>0</v>
      </c>
      <c r="MS438" s="58">
        <f t="shared" si="4079"/>
        <v>0</v>
      </c>
      <c r="MT438" s="58">
        <f t="shared" si="4079"/>
        <v>0</v>
      </c>
      <c r="MU438" s="59">
        <f t="shared" ref="MU438:PF438" si="4080">SUM(MU439:MU441)</f>
        <v>0</v>
      </c>
      <c r="MV438" s="58">
        <f t="shared" si="4080"/>
        <v>0</v>
      </c>
      <c r="MW438" s="58">
        <f t="shared" si="4080"/>
        <v>0</v>
      </c>
      <c r="MX438" s="58">
        <f t="shared" si="4080"/>
        <v>0</v>
      </c>
      <c r="MY438" s="109">
        <f t="shared" si="4080"/>
        <v>0</v>
      </c>
      <c r="MZ438" s="59">
        <f t="shared" si="4080"/>
        <v>0</v>
      </c>
      <c r="NA438" s="58">
        <f t="shared" si="4080"/>
        <v>0</v>
      </c>
      <c r="NB438" s="58">
        <f t="shared" si="4080"/>
        <v>0</v>
      </c>
      <c r="NC438" s="58">
        <f t="shared" si="4080"/>
        <v>0</v>
      </c>
      <c r="ND438" s="58">
        <f t="shared" si="4080"/>
        <v>0</v>
      </c>
      <c r="NE438" s="58">
        <f t="shared" si="4080"/>
        <v>0</v>
      </c>
      <c r="NF438" s="58">
        <f t="shared" si="4080"/>
        <v>0</v>
      </c>
      <c r="NG438" s="58">
        <f t="shared" si="4080"/>
        <v>0</v>
      </c>
      <c r="NH438" s="58">
        <f t="shared" si="4080"/>
        <v>0</v>
      </c>
      <c r="NI438" s="58">
        <f t="shared" si="4080"/>
        <v>0</v>
      </c>
      <c r="NJ438" s="58">
        <f t="shared" si="4080"/>
        <v>0</v>
      </c>
      <c r="NK438" s="59">
        <f t="shared" si="4080"/>
        <v>0</v>
      </c>
      <c r="NL438" s="58">
        <f t="shared" si="4080"/>
        <v>0</v>
      </c>
      <c r="NM438" s="58">
        <f t="shared" si="4080"/>
        <v>0</v>
      </c>
      <c r="NN438" s="58">
        <f t="shared" si="4080"/>
        <v>0</v>
      </c>
      <c r="NO438" s="109">
        <f t="shared" si="4080"/>
        <v>0</v>
      </c>
      <c r="NP438" s="59">
        <f t="shared" si="4080"/>
        <v>0</v>
      </c>
      <c r="NQ438" s="58">
        <f t="shared" si="4080"/>
        <v>0</v>
      </c>
      <c r="NR438" s="58">
        <f t="shared" si="4080"/>
        <v>0</v>
      </c>
      <c r="NS438" s="58">
        <f t="shared" si="4080"/>
        <v>0</v>
      </c>
      <c r="NT438" s="58">
        <f t="shared" si="4080"/>
        <v>0</v>
      </c>
      <c r="NU438" s="58">
        <f t="shared" si="4080"/>
        <v>0</v>
      </c>
      <c r="NV438" s="58">
        <f t="shared" si="4080"/>
        <v>0</v>
      </c>
      <c r="NW438" s="58">
        <f t="shared" si="4080"/>
        <v>0</v>
      </c>
      <c r="NX438" s="58">
        <f t="shared" si="4080"/>
        <v>0</v>
      </c>
      <c r="NY438" s="58">
        <f t="shared" si="4080"/>
        <v>0</v>
      </c>
      <c r="NZ438" s="58">
        <f t="shared" si="4080"/>
        <v>0</v>
      </c>
      <c r="OA438" s="59">
        <f t="shared" si="4080"/>
        <v>0</v>
      </c>
      <c r="OB438" s="58">
        <f t="shared" si="4080"/>
        <v>0</v>
      </c>
      <c r="OC438" s="58">
        <f t="shared" si="4080"/>
        <v>0</v>
      </c>
      <c r="OD438" s="58">
        <f t="shared" si="4080"/>
        <v>0</v>
      </c>
      <c r="OE438" s="109">
        <f t="shared" si="4080"/>
        <v>0</v>
      </c>
      <c r="OF438" s="59">
        <f t="shared" si="4080"/>
        <v>0</v>
      </c>
      <c r="OG438" s="58">
        <f t="shared" si="4080"/>
        <v>0</v>
      </c>
      <c r="OH438" s="58">
        <f t="shared" si="4080"/>
        <v>0</v>
      </c>
      <c r="OI438" s="58">
        <f t="shared" si="4080"/>
        <v>0</v>
      </c>
      <c r="OJ438" s="58">
        <f t="shared" si="4080"/>
        <v>0</v>
      </c>
      <c r="OK438" s="58">
        <f t="shared" si="4080"/>
        <v>0</v>
      </c>
      <c r="OL438" s="58">
        <f t="shared" si="4080"/>
        <v>0</v>
      </c>
      <c r="OM438" s="58">
        <f t="shared" si="4080"/>
        <v>0</v>
      </c>
      <c r="ON438" s="58">
        <f t="shared" si="4080"/>
        <v>0</v>
      </c>
      <c r="OO438" s="58">
        <f t="shared" si="4080"/>
        <v>0</v>
      </c>
      <c r="OP438" s="58">
        <f t="shared" si="4080"/>
        <v>0</v>
      </c>
      <c r="OQ438" s="59">
        <f t="shared" si="4080"/>
        <v>0</v>
      </c>
      <c r="OR438" s="58">
        <f t="shared" si="4080"/>
        <v>0</v>
      </c>
      <c r="OS438" s="58">
        <f t="shared" si="4080"/>
        <v>0</v>
      </c>
      <c r="OT438" s="58">
        <f t="shared" si="4080"/>
        <v>0</v>
      </c>
      <c r="OU438" s="109">
        <f t="shared" si="4080"/>
        <v>0</v>
      </c>
      <c r="OV438" s="59">
        <f t="shared" si="4080"/>
        <v>0</v>
      </c>
      <c r="OW438" s="58">
        <f t="shared" si="4080"/>
        <v>0</v>
      </c>
      <c r="OX438" s="58">
        <f t="shared" si="4080"/>
        <v>0</v>
      </c>
      <c r="OY438" s="58">
        <f t="shared" si="4080"/>
        <v>0</v>
      </c>
      <c r="OZ438" s="58">
        <f t="shared" si="4080"/>
        <v>0</v>
      </c>
      <c r="PA438" s="58">
        <f t="shared" si="4080"/>
        <v>0</v>
      </c>
      <c r="PB438" s="58">
        <f t="shared" si="4080"/>
        <v>0</v>
      </c>
      <c r="PC438" s="58">
        <f t="shared" si="4080"/>
        <v>0</v>
      </c>
      <c r="PD438" s="58">
        <f t="shared" si="4080"/>
        <v>0</v>
      </c>
      <c r="PE438" s="58">
        <f t="shared" si="4080"/>
        <v>0</v>
      </c>
      <c r="PF438" s="58">
        <f t="shared" si="4080"/>
        <v>0</v>
      </c>
      <c r="PG438" s="59">
        <f t="shared" ref="PG438:RR438" si="4081">SUM(PG439:PG441)</f>
        <v>0</v>
      </c>
      <c r="PH438" s="58">
        <f t="shared" si="4081"/>
        <v>0</v>
      </c>
      <c r="PI438" s="58">
        <f t="shared" si="4081"/>
        <v>0</v>
      </c>
      <c r="PJ438" s="58">
        <f t="shared" si="4081"/>
        <v>0</v>
      </c>
      <c r="PK438" s="109">
        <f t="shared" si="4081"/>
        <v>0</v>
      </c>
      <c r="PL438" s="59">
        <f t="shared" si="4081"/>
        <v>0</v>
      </c>
      <c r="PM438" s="58">
        <f t="shared" si="4081"/>
        <v>0</v>
      </c>
      <c r="PN438" s="58">
        <f t="shared" si="4081"/>
        <v>0</v>
      </c>
      <c r="PO438" s="58">
        <f t="shared" si="4081"/>
        <v>0</v>
      </c>
      <c r="PP438" s="58">
        <f t="shared" si="4081"/>
        <v>0</v>
      </c>
      <c r="PQ438" s="58">
        <f t="shared" si="4081"/>
        <v>0</v>
      </c>
      <c r="PR438" s="58">
        <f t="shared" si="4081"/>
        <v>0</v>
      </c>
      <c r="PS438" s="58">
        <f t="shared" si="4081"/>
        <v>0</v>
      </c>
      <c r="PT438" s="58">
        <f t="shared" si="4081"/>
        <v>0</v>
      </c>
      <c r="PU438" s="58">
        <f t="shared" si="4081"/>
        <v>0</v>
      </c>
      <c r="PV438" s="58">
        <f t="shared" si="4081"/>
        <v>0</v>
      </c>
      <c r="PW438" s="59">
        <f t="shared" si="4081"/>
        <v>0</v>
      </c>
      <c r="PX438" s="58">
        <f t="shared" si="4081"/>
        <v>0</v>
      </c>
      <c r="PY438" s="58">
        <f t="shared" si="4081"/>
        <v>0</v>
      </c>
      <c r="PZ438" s="58">
        <f t="shared" si="4081"/>
        <v>0</v>
      </c>
      <c r="QA438" s="109">
        <f t="shared" si="4081"/>
        <v>0</v>
      </c>
      <c r="QB438" s="59">
        <f t="shared" si="4081"/>
        <v>0</v>
      </c>
      <c r="QC438" s="58">
        <f t="shared" si="4081"/>
        <v>0</v>
      </c>
      <c r="QD438" s="58">
        <f t="shared" si="4081"/>
        <v>0</v>
      </c>
      <c r="QE438" s="58">
        <f t="shared" si="4081"/>
        <v>0</v>
      </c>
      <c r="QF438" s="58">
        <f t="shared" si="4081"/>
        <v>0</v>
      </c>
      <c r="QG438" s="58">
        <f t="shared" si="4081"/>
        <v>0</v>
      </c>
      <c r="QH438" s="58">
        <f t="shared" si="4081"/>
        <v>0</v>
      </c>
      <c r="QI438" s="58">
        <f t="shared" si="4081"/>
        <v>0</v>
      </c>
      <c r="QJ438" s="58">
        <f t="shared" si="4081"/>
        <v>0</v>
      </c>
      <c r="QK438" s="58">
        <f t="shared" si="4081"/>
        <v>0</v>
      </c>
      <c r="QL438" s="58">
        <f t="shared" si="4081"/>
        <v>0</v>
      </c>
      <c r="QM438" s="59">
        <f t="shared" si="4081"/>
        <v>0</v>
      </c>
      <c r="QN438" s="58">
        <f t="shared" si="4081"/>
        <v>0</v>
      </c>
      <c r="QO438" s="58">
        <f t="shared" si="4081"/>
        <v>0</v>
      </c>
      <c r="QP438" s="58">
        <f t="shared" si="4081"/>
        <v>0</v>
      </c>
      <c r="QQ438" s="109">
        <f t="shared" si="4081"/>
        <v>0</v>
      </c>
      <c r="QR438" s="59">
        <f t="shared" si="4081"/>
        <v>0</v>
      </c>
      <c r="QS438" s="58">
        <f t="shared" si="4081"/>
        <v>0</v>
      </c>
      <c r="QT438" s="58">
        <f t="shared" si="4081"/>
        <v>0</v>
      </c>
      <c r="QU438" s="58">
        <f t="shared" si="4081"/>
        <v>0</v>
      </c>
      <c r="QV438" s="58">
        <f t="shared" si="4081"/>
        <v>0</v>
      </c>
      <c r="QW438" s="58">
        <f t="shared" si="4081"/>
        <v>0</v>
      </c>
      <c r="QX438" s="58">
        <f t="shared" si="4081"/>
        <v>0</v>
      </c>
      <c r="QY438" s="58">
        <f t="shared" si="4081"/>
        <v>0</v>
      </c>
      <c r="QZ438" s="58">
        <f t="shared" si="4081"/>
        <v>0</v>
      </c>
      <c r="RA438" s="58">
        <f t="shared" si="4081"/>
        <v>0</v>
      </c>
      <c r="RB438" s="58">
        <f t="shared" si="4081"/>
        <v>0</v>
      </c>
      <c r="RC438" s="59">
        <f t="shared" si="4081"/>
        <v>0</v>
      </c>
      <c r="RD438" s="58">
        <f t="shared" si="4081"/>
        <v>0</v>
      </c>
      <c r="RE438" s="58">
        <f t="shared" si="4081"/>
        <v>0</v>
      </c>
      <c r="RF438" s="58">
        <f t="shared" si="4081"/>
        <v>0</v>
      </c>
      <c r="RG438" s="58">
        <f t="shared" si="4081"/>
        <v>0</v>
      </c>
      <c r="RH438" s="58">
        <f t="shared" si="4081"/>
        <v>0</v>
      </c>
      <c r="RI438" s="58">
        <f t="shared" si="4081"/>
        <v>0</v>
      </c>
      <c r="RJ438" s="58">
        <f t="shared" si="4081"/>
        <v>0</v>
      </c>
      <c r="RK438" s="58">
        <f t="shared" si="4081"/>
        <v>0</v>
      </c>
      <c r="RL438" s="58">
        <f t="shared" si="4081"/>
        <v>0</v>
      </c>
      <c r="RM438" s="58">
        <f t="shared" si="4081"/>
        <v>0</v>
      </c>
      <c r="RN438" s="58">
        <f t="shared" si="4081"/>
        <v>0</v>
      </c>
      <c r="RO438" s="58">
        <f t="shared" si="4081"/>
        <v>0</v>
      </c>
      <c r="RP438" s="58">
        <f t="shared" si="4081"/>
        <v>0</v>
      </c>
      <c r="RQ438" s="109">
        <f t="shared" si="4081"/>
        <v>0</v>
      </c>
      <c r="RR438" s="152">
        <f t="shared" si="4081"/>
        <v>0</v>
      </c>
      <c r="RS438" s="59">
        <f t="shared" ref="RS438:UD438" si="4082">SUM(RS439:RS441)</f>
        <v>0</v>
      </c>
      <c r="RT438" s="58">
        <f t="shared" si="4082"/>
        <v>0</v>
      </c>
      <c r="RU438" s="58">
        <f t="shared" si="4082"/>
        <v>0</v>
      </c>
      <c r="RV438" s="58">
        <f t="shared" si="4082"/>
        <v>0</v>
      </c>
      <c r="RW438" s="58">
        <f t="shared" si="4082"/>
        <v>0</v>
      </c>
      <c r="RX438" s="58">
        <f t="shared" si="4082"/>
        <v>0</v>
      </c>
      <c r="RY438" s="58">
        <f t="shared" si="4082"/>
        <v>0</v>
      </c>
      <c r="RZ438" s="58">
        <f t="shared" si="4082"/>
        <v>0</v>
      </c>
      <c r="SA438" s="58">
        <f t="shared" si="4082"/>
        <v>0</v>
      </c>
      <c r="SB438" s="58">
        <f t="shared" si="4082"/>
        <v>0</v>
      </c>
      <c r="SC438" s="58">
        <f t="shared" si="4082"/>
        <v>0</v>
      </c>
      <c r="SD438" s="59">
        <f t="shared" si="4082"/>
        <v>0</v>
      </c>
      <c r="SE438" s="58">
        <f t="shared" si="4082"/>
        <v>0</v>
      </c>
      <c r="SF438" s="58">
        <f t="shared" si="4082"/>
        <v>0</v>
      </c>
      <c r="SG438" s="58">
        <f t="shared" si="4082"/>
        <v>0</v>
      </c>
      <c r="SH438" s="109">
        <f t="shared" si="4082"/>
        <v>0</v>
      </c>
      <c r="SI438" s="59">
        <f t="shared" si="4082"/>
        <v>0</v>
      </c>
      <c r="SJ438" s="58">
        <f t="shared" si="4082"/>
        <v>0</v>
      </c>
      <c r="SK438" s="58">
        <f t="shared" si="4082"/>
        <v>0</v>
      </c>
      <c r="SL438" s="58">
        <f t="shared" si="4082"/>
        <v>0</v>
      </c>
      <c r="SM438" s="58">
        <f t="shared" si="4082"/>
        <v>0</v>
      </c>
      <c r="SN438" s="58">
        <f t="shared" si="4082"/>
        <v>0</v>
      </c>
      <c r="SO438" s="58">
        <f t="shared" si="4082"/>
        <v>0</v>
      </c>
      <c r="SP438" s="58">
        <f t="shared" si="4082"/>
        <v>0</v>
      </c>
      <c r="SQ438" s="58">
        <f t="shared" si="4082"/>
        <v>0</v>
      </c>
      <c r="SR438" s="58">
        <f t="shared" si="4082"/>
        <v>0</v>
      </c>
      <c r="SS438" s="58">
        <f t="shared" si="4082"/>
        <v>0</v>
      </c>
      <c r="ST438" s="59">
        <f t="shared" si="4082"/>
        <v>0</v>
      </c>
      <c r="SU438" s="58">
        <f t="shared" si="4082"/>
        <v>0</v>
      </c>
      <c r="SV438" s="58">
        <f t="shared" si="4082"/>
        <v>0</v>
      </c>
      <c r="SW438" s="58">
        <f t="shared" si="4082"/>
        <v>0</v>
      </c>
      <c r="SX438" s="109">
        <f t="shared" si="4082"/>
        <v>0</v>
      </c>
      <c r="SY438" s="59">
        <f t="shared" si="4082"/>
        <v>0</v>
      </c>
      <c r="SZ438" s="58">
        <f t="shared" si="4082"/>
        <v>0</v>
      </c>
      <c r="TA438" s="58">
        <f t="shared" si="4082"/>
        <v>0</v>
      </c>
      <c r="TB438" s="58">
        <f t="shared" si="4082"/>
        <v>0</v>
      </c>
      <c r="TC438" s="58">
        <f t="shared" si="4082"/>
        <v>0</v>
      </c>
      <c r="TD438" s="58">
        <f t="shared" si="4082"/>
        <v>0</v>
      </c>
      <c r="TE438" s="58">
        <f t="shared" si="4082"/>
        <v>0</v>
      </c>
      <c r="TF438" s="58">
        <f t="shared" si="4082"/>
        <v>0</v>
      </c>
      <c r="TG438" s="58">
        <f t="shared" si="4082"/>
        <v>0</v>
      </c>
      <c r="TH438" s="58">
        <f t="shared" si="4082"/>
        <v>0</v>
      </c>
      <c r="TI438" s="58">
        <f t="shared" si="4082"/>
        <v>0</v>
      </c>
      <c r="TJ438" s="59">
        <f t="shared" si="4082"/>
        <v>0</v>
      </c>
      <c r="TK438" s="58">
        <f t="shared" si="4082"/>
        <v>0</v>
      </c>
      <c r="TL438" s="58">
        <f t="shared" si="4082"/>
        <v>0</v>
      </c>
      <c r="TM438" s="58">
        <f t="shared" si="4082"/>
        <v>0</v>
      </c>
      <c r="TN438" s="109">
        <f t="shared" si="4082"/>
        <v>0</v>
      </c>
      <c r="TO438" s="59">
        <f t="shared" si="4082"/>
        <v>0</v>
      </c>
      <c r="TP438" s="58">
        <f t="shared" si="4082"/>
        <v>0</v>
      </c>
      <c r="TQ438" s="58">
        <f t="shared" si="4082"/>
        <v>0</v>
      </c>
      <c r="TR438" s="58">
        <f t="shared" si="4082"/>
        <v>0</v>
      </c>
      <c r="TS438" s="58">
        <f t="shared" si="4082"/>
        <v>0</v>
      </c>
      <c r="TT438" s="58">
        <f t="shared" si="4082"/>
        <v>0</v>
      </c>
      <c r="TU438" s="58">
        <f t="shared" si="4082"/>
        <v>0</v>
      </c>
      <c r="TV438" s="58">
        <f t="shared" si="4082"/>
        <v>0</v>
      </c>
      <c r="TW438" s="58">
        <f t="shared" si="4082"/>
        <v>0</v>
      </c>
      <c r="TX438" s="58">
        <f t="shared" si="4082"/>
        <v>0</v>
      </c>
      <c r="TY438" s="58">
        <f t="shared" si="4082"/>
        <v>0</v>
      </c>
      <c r="TZ438" s="59">
        <f t="shared" si="4082"/>
        <v>0</v>
      </c>
      <c r="UA438" s="58">
        <f t="shared" si="4082"/>
        <v>0</v>
      </c>
      <c r="UB438" s="58">
        <f t="shared" si="4082"/>
        <v>0</v>
      </c>
      <c r="UC438" s="58">
        <f t="shared" si="4082"/>
        <v>0</v>
      </c>
      <c r="UD438" s="109">
        <f t="shared" si="4082"/>
        <v>0</v>
      </c>
      <c r="UE438" s="59">
        <f t="shared" ref="UE438:VD438" si="4083">SUM(UE439:UE441)</f>
        <v>0</v>
      </c>
      <c r="UF438" s="58">
        <f t="shared" si="4083"/>
        <v>0</v>
      </c>
      <c r="UG438" s="58">
        <f t="shared" si="4083"/>
        <v>0</v>
      </c>
      <c r="UH438" s="58">
        <f t="shared" si="4083"/>
        <v>0</v>
      </c>
      <c r="UI438" s="58">
        <f t="shared" si="4083"/>
        <v>0</v>
      </c>
      <c r="UJ438" s="58">
        <f t="shared" si="4083"/>
        <v>0</v>
      </c>
      <c r="UK438" s="58">
        <f t="shared" si="4083"/>
        <v>0</v>
      </c>
      <c r="UL438" s="58">
        <f t="shared" si="4083"/>
        <v>0</v>
      </c>
      <c r="UM438" s="58">
        <f t="shared" si="4083"/>
        <v>0</v>
      </c>
      <c r="UN438" s="58">
        <f t="shared" si="4083"/>
        <v>0</v>
      </c>
      <c r="UO438" s="58">
        <f t="shared" si="4083"/>
        <v>0</v>
      </c>
      <c r="UP438" s="59">
        <f t="shared" si="4083"/>
        <v>0</v>
      </c>
      <c r="UQ438" s="58">
        <f t="shared" si="4083"/>
        <v>0</v>
      </c>
      <c r="UR438" s="58">
        <f t="shared" si="4083"/>
        <v>0</v>
      </c>
      <c r="US438" s="58">
        <f t="shared" si="4083"/>
        <v>0</v>
      </c>
      <c r="UT438" s="58">
        <f t="shared" si="4083"/>
        <v>0</v>
      </c>
      <c r="UU438" s="58">
        <f t="shared" si="4083"/>
        <v>0</v>
      </c>
      <c r="UV438" s="58">
        <f t="shared" si="4083"/>
        <v>0</v>
      </c>
      <c r="UW438" s="58">
        <f t="shared" si="4083"/>
        <v>0</v>
      </c>
      <c r="UX438" s="58">
        <f t="shared" si="4083"/>
        <v>0</v>
      </c>
      <c r="UY438" s="58">
        <f t="shared" si="4083"/>
        <v>0</v>
      </c>
      <c r="UZ438" s="58">
        <f t="shared" si="4083"/>
        <v>0</v>
      </c>
      <c r="VA438" s="58">
        <f t="shared" si="4083"/>
        <v>0</v>
      </c>
      <c r="VB438" s="58">
        <f t="shared" si="4083"/>
        <v>0</v>
      </c>
      <c r="VC438" s="58">
        <f t="shared" si="4083"/>
        <v>0</v>
      </c>
      <c r="VD438" s="109">
        <f t="shared" si="4083"/>
        <v>0</v>
      </c>
      <c r="VE438" s="10" t="str">
        <f t="shared" si="3632"/>
        <v>-</v>
      </c>
    </row>
    <row r="439" spans="1:577" ht="20.149999999999999" customHeight="1">
      <c r="A439" s="40"/>
      <c r="B439" s="40"/>
      <c r="C439" s="41">
        <v>26021</v>
      </c>
      <c r="D439" s="42" t="s">
        <v>378</v>
      </c>
      <c r="E439" s="193">
        <f>SUM(F439:I439)</f>
        <v>0</v>
      </c>
      <c r="F439" s="194"/>
      <c r="G439" s="194"/>
      <c r="H439" s="195"/>
      <c r="I439" s="229"/>
      <c r="J439" s="241">
        <f t="shared" ref="J439:J441" si="4084">SUM(K439:Y439)</f>
        <v>0</v>
      </c>
      <c r="K439" s="61"/>
      <c r="L439" s="60"/>
      <c r="M439" s="60"/>
      <c r="N439" s="60"/>
      <c r="O439" s="60"/>
      <c r="P439" s="60"/>
      <c r="Q439" s="60"/>
      <c r="R439" s="60"/>
      <c r="S439" s="60"/>
      <c r="T439" s="60"/>
      <c r="U439" s="61"/>
      <c r="V439" s="60"/>
      <c r="W439" s="60"/>
      <c r="X439" s="60"/>
      <c r="Y439" s="110"/>
      <c r="Z439" s="169">
        <f t="shared" ref="Z439:Z441" si="4085">SUM(AA439:AO439)</f>
        <v>0</v>
      </c>
      <c r="AA439" s="60"/>
      <c r="AB439" s="60"/>
      <c r="AC439" s="60"/>
      <c r="AD439" s="60"/>
      <c r="AE439" s="60"/>
      <c r="AF439" s="60"/>
      <c r="AG439" s="60"/>
      <c r="AH439" s="60"/>
      <c r="AI439" s="60"/>
      <c r="AJ439" s="60"/>
      <c r="AK439" s="61"/>
      <c r="AL439" s="60"/>
      <c r="AM439" s="60"/>
      <c r="AN439" s="60"/>
      <c r="AO439" s="110"/>
      <c r="AP439" s="169">
        <f t="shared" ref="AP439:AP441" si="4086">SUM(AQ439:BE439)</f>
        <v>0</v>
      </c>
      <c r="AQ439" s="60"/>
      <c r="AR439" s="60"/>
      <c r="AS439" s="60"/>
      <c r="AT439" s="60"/>
      <c r="AU439" s="60"/>
      <c r="AV439" s="60"/>
      <c r="AW439" s="60"/>
      <c r="AX439" s="60"/>
      <c r="AY439" s="60"/>
      <c r="AZ439" s="60"/>
      <c r="BA439" s="61"/>
      <c r="BB439" s="60"/>
      <c r="BC439" s="60"/>
      <c r="BD439" s="60"/>
      <c r="BE439" s="110"/>
      <c r="BF439" s="169">
        <f t="shared" ref="BF439:BF441" si="4087">SUM(BG439:BU439)</f>
        <v>0</v>
      </c>
      <c r="BG439" s="60"/>
      <c r="BH439" s="60"/>
      <c r="BI439" s="60"/>
      <c r="BJ439" s="60"/>
      <c r="BK439" s="60"/>
      <c r="BL439" s="60"/>
      <c r="BM439" s="60"/>
      <c r="BN439" s="60"/>
      <c r="BO439" s="60"/>
      <c r="BP439" s="60"/>
      <c r="BQ439" s="61"/>
      <c r="BR439" s="60"/>
      <c r="BS439" s="60"/>
      <c r="BT439" s="60"/>
      <c r="BU439" s="110"/>
      <c r="BV439" s="169">
        <f t="shared" ref="BV439:BV441" si="4088">SUM(BW439:CU439)</f>
        <v>0</v>
      </c>
      <c r="BW439" s="60"/>
      <c r="BX439" s="60"/>
      <c r="BY439" s="60"/>
      <c r="BZ439" s="60"/>
      <c r="CA439" s="60"/>
      <c r="CB439" s="60"/>
      <c r="CC439" s="60"/>
      <c r="CD439" s="60"/>
      <c r="CE439" s="60"/>
      <c r="CF439" s="60"/>
      <c r="CG439" s="61"/>
      <c r="CH439" s="60"/>
      <c r="CI439" s="60"/>
      <c r="CJ439" s="60"/>
      <c r="CK439" s="60"/>
      <c r="CL439" s="60"/>
      <c r="CM439" s="60"/>
      <c r="CN439" s="60"/>
      <c r="CO439" s="60"/>
      <c r="CP439" s="60"/>
      <c r="CQ439" s="60"/>
      <c r="CR439" s="60"/>
      <c r="CS439" s="60"/>
      <c r="CT439" s="60"/>
      <c r="CU439" s="110"/>
      <c r="CV439" s="173"/>
      <c r="CW439" s="169">
        <f t="shared" ref="CW439:CW441" si="4089">SUM(CX439:DL439)</f>
        <v>0</v>
      </c>
      <c r="CX439" s="60"/>
      <c r="CY439" s="60"/>
      <c r="CZ439" s="60"/>
      <c r="DA439" s="60"/>
      <c r="DB439" s="60"/>
      <c r="DC439" s="60"/>
      <c r="DD439" s="60"/>
      <c r="DE439" s="60"/>
      <c r="DF439" s="60"/>
      <c r="DG439" s="60"/>
      <c r="DH439" s="61"/>
      <c r="DI439" s="60"/>
      <c r="DJ439" s="60"/>
      <c r="DK439" s="60"/>
      <c r="DL439" s="110"/>
      <c r="DM439" s="169">
        <f t="shared" ref="DM439:DM441" si="4090">SUM(DN439:EB439)</f>
        <v>0</v>
      </c>
      <c r="DN439" s="60"/>
      <c r="DO439" s="60"/>
      <c r="DP439" s="60"/>
      <c r="DQ439" s="60"/>
      <c r="DR439" s="60"/>
      <c r="DS439" s="60"/>
      <c r="DT439" s="60"/>
      <c r="DU439" s="60"/>
      <c r="DV439" s="60"/>
      <c r="DW439" s="60"/>
      <c r="DX439" s="61"/>
      <c r="DY439" s="60"/>
      <c r="DZ439" s="60"/>
      <c r="EA439" s="60"/>
      <c r="EB439" s="110"/>
      <c r="EC439" s="169">
        <f t="shared" ref="EC439:EC441" si="4091">SUM(ED439:ER439)</f>
        <v>0</v>
      </c>
      <c r="ED439" s="60"/>
      <c r="EE439" s="60"/>
      <c r="EF439" s="60"/>
      <c r="EG439" s="60"/>
      <c r="EH439" s="60"/>
      <c r="EI439" s="60"/>
      <c r="EJ439" s="60"/>
      <c r="EK439" s="60"/>
      <c r="EL439" s="60"/>
      <c r="EM439" s="60"/>
      <c r="EN439" s="61"/>
      <c r="EO439" s="60"/>
      <c r="EP439" s="60"/>
      <c r="EQ439" s="60"/>
      <c r="ER439" s="110"/>
      <c r="ES439" s="169">
        <f t="shared" ref="ES439:ES441" si="4092">SUM(ET439:FH439)</f>
        <v>0</v>
      </c>
      <c r="ET439" s="60"/>
      <c r="EU439" s="60"/>
      <c r="EV439" s="60"/>
      <c r="EW439" s="60"/>
      <c r="EX439" s="60"/>
      <c r="EY439" s="60"/>
      <c r="EZ439" s="60"/>
      <c r="FA439" s="60"/>
      <c r="FB439" s="60"/>
      <c r="FC439" s="60"/>
      <c r="FD439" s="61"/>
      <c r="FE439" s="60"/>
      <c r="FF439" s="60"/>
      <c r="FG439" s="60"/>
      <c r="FH439" s="110"/>
      <c r="FI439" s="169">
        <f t="shared" ref="FI439:FI441" si="4093">SUM(FJ439:FX439)</f>
        <v>0</v>
      </c>
      <c r="FJ439" s="60"/>
      <c r="FK439" s="60"/>
      <c r="FL439" s="60"/>
      <c r="FM439" s="60"/>
      <c r="FN439" s="60"/>
      <c r="FO439" s="60"/>
      <c r="FP439" s="60"/>
      <c r="FQ439" s="60"/>
      <c r="FR439" s="60"/>
      <c r="FS439" s="60"/>
      <c r="FT439" s="61"/>
      <c r="FU439" s="60"/>
      <c r="FV439" s="60"/>
      <c r="FW439" s="60"/>
      <c r="FX439" s="110"/>
      <c r="FY439" s="169">
        <f t="shared" ref="FY439:FY441" si="4094">SUM(FZ439:GN439)</f>
        <v>0</v>
      </c>
      <c r="FZ439" s="60"/>
      <c r="GA439" s="60"/>
      <c r="GB439" s="60"/>
      <c r="GC439" s="60"/>
      <c r="GD439" s="60"/>
      <c r="GE439" s="60"/>
      <c r="GF439" s="60"/>
      <c r="GG439" s="60"/>
      <c r="GH439" s="60"/>
      <c r="GI439" s="60"/>
      <c r="GJ439" s="61"/>
      <c r="GK439" s="60"/>
      <c r="GL439" s="60"/>
      <c r="GM439" s="60"/>
      <c r="GN439" s="110"/>
      <c r="GO439" s="169">
        <f t="shared" ref="GO439:GO441" si="4095">SUM(GP439:HN439)</f>
        <v>0</v>
      </c>
      <c r="GP439" s="60"/>
      <c r="GQ439" s="60"/>
      <c r="GR439" s="60"/>
      <c r="GS439" s="60"/>
      <c r="GT439" s="60"/>
      <c r="GU439" s="60"/>
      <c r="GV439" s="60"/>
      <c r="GW439" s="60"/>
      <c r="GX439" s="60"/>
      <c r="GY439" s="60"/>
      <c r="GZ439" s="61"/>
      <c r="HA439" s="60"/>
      <c r="HB439" s="60"/>
      <c r="HC439" s="60"/>
      <c r="HD439" s="60"/>
      <c r="HE439" s="60"/>
      <c r="HF439" s="60"/>
      <c r="HG439" s="60"/>
      <c r="HH439" s="60"/>
      <c r="HI439" s="60"/>
      <c r="HJ439" s="60"/>
      <c r="HK439" s="60"/>
      <c r="HL439" s="60"/>
      <c r="HM439" s="60"/>
      <c r="HN439" s="110"/>
      <c r="HO439" s="172"/>
      <c r="HP439" s="173"/>
      <c r="HQ439" s="169">
        <f t="shared" ref="HQ439:HQ441" si="4096">SUM(HR439:IF439)</f>
        <v>0</v>
      </c>
      <c r="HR439" s="60"/>
      <c r="HS439" s="60"/>
      <c r="HT439" s="60"/>
      <c r="HU439" s="60"/>
      <c r="HV439" s="60"/>
      <c r="HW439" s="60"/>
      <c r="HX439" s="60"/>
      <c r="HY439" s="60"/>
      <c r="HZ439" s="60"/>
      <c r="IA439" s="60"/>
      <c r="IB439" s="61"/>
      <c r="IC439" s="60"/>
      <c r="ID439" s="60"/>
      <c r="IE439" s="60"/>
      <c r="IF439" s="110"/>
      <c r="IG439" s="169">
        <f t="shared" ref="IG439:IG441" si="4097">SUM(IH439:IV439)</f>
        <v>0</v>
      </c>
      <c r="IH439" s="60"/>
      <c r="II439" s="60"/>
      <c r="IJ439" s="60"/>
      <c r="IK439" s="60"/>
      <c r="IL439" s="60"/>
      <c r="IM439" s="60"/>
      <c r="IN439" s="60"/>
      <c r="IO439" s="60"/>
      <c r="IP439" s="60"/>
      <c r="IQ439" s="60"/>
      <c r="IR439" s="61"/>
      <c r="IS439" s="60"/>
      <c r="IT439" s="60"/>
      <c r="IU439" s="60"/>
      <c r="IV439" s="110"/>
      <c r="IW439" s="169">
        <f t="shared" ref="IW439:IW441" si="4098">SUM(IX439:JL439)</f>
        <v>0</v>
      </c>
      <c r="IX439" s="60"/>
      <c r="IY439" s="60"/>
      <c r="IZ439" s="60"/>
      <c r="JA439" s="60"/>
      <c r="JB439" s="60"/>
      <c r="JC439" s="60"/>
      <c r="JD439" s="60"/>
      <c r="JE439" s="60"/>
      <c r="JF439" s="60"/>
      <c r="JG439" s="60"/>
      <c r="JH439" s="61"/>
      <c r="JI439" s="60"/>
      <c r="JJ439" s="60"/>
      <c r="JK439" s="60"/>
      <c r="JL439" s="110"/>
      <c r="JM439" s="169">
        <f t="shared" ref="JM439:JM441" si="4099">SUM(JN439:KB439)</f>
        <v>0</v>
      </c>
      <c r="JN439" s="60"/>
      <c r="JO439" s="60"/>
      <c r="JP439" s="60"/>
      <c r="JQ439" s="60"/>
      <c r="JR439" s="60"/>
      <c r="JS439" s="60"/>
      <c r="JT439" s="60"/>
      <c r="JU439" s="60"/>
      <c r="JV439" s="60"/>
      <c r="JW439" s="60"/>
      <c r="JX439" s="61"/>
      <c r="JY439" s="60"/>
      <c r="JZ439" s="60"/>
      <c r="KA439" s="60"/>
      <c r="KB439" s="110"/>
      <c r="KC439" s="169">
        <f t="shared" ref="KC439:KC441" si="4100">SUM(KD439:LB439)</f>
        <v>0</v>
      </c>
      <c r="KD439" s="60"/>
      <c r="KE439" s="60"/>
      <c r="KF439" s="60"/>
      <c r="KG439" s="60"/>
      <c r="KH439" s="60"/>
      <c r="KI439" s="60"/>
      <c r="KJ439" s="60"/>
      <c r="KK439" s="60"/>
      <c r="KL439" s="60"/>
      <c r="KM439" s="60"/>
      <c r="KN439" s="61"/>
      <c r="KO439" s="60"/>
      <c r="KP439" s="60"/>
      <c r="KQ439" s="60"/>
      <c r="KR439" s="60"/>
      <c r="KS439" s="60"/>
      <c r="KT439" s="60"/>
      <c r="KU439" s="60"/>
      <c r="KV439" s="60"/>
      <c r="KW439" s="60"/>
      <c r="KX439" s="60"/>
      <c r="KY439" s="60"/>
      <c r="KZ439" s="60"/>
      <c r="LA439" s="60"/>
      <c r="LB439" s="110"/>
      <c r="LC439" s="173"/>
      <c r="LD439" s="169">
        <f t="shared" ref="LD439:LD441" si="4101">SUM(LE439:LS439)</f>
        <v>0</v>
      </c>
      <c r="LE439" s="60"/>
      <c r="LF439" s="60"/>
      <c r="LG439" s="60"/>
      <c r="LH439" s="60"/>
      <c r="LI439" s="60"/>
      <c r="LJ439" s="60"/>
      <c r="LK439" s="60"/>
      <c r="LL439" s="60"/>
      <c r="LM439" s="60"/>
      <c r="LN439" s="60"/>
      <c r="LO439" s="61"/>
      <c r="LP439" s="60"/>
      <c r="LQ439" s="60"/>
      <c r="LR439" s="60"/>
      <c r="LS439" s="110"/>
      <c r="LT439" s="169">
        <f t="shared" ref="LT439:LT441" si="4102">SUM(LU439:MI439)</f>
        <v>0</v>
      </c>
      <c r="LU439" s="60"/>
      <c r="LV439" s="60"/>
      <c r="LW439" s="60"/>
      <c r="LX439" s="60"/>
      <c r="LY439" s="60"/>
      <c r="LZ439" s="60"/>
      <c r="MA439" s="60"/>
      <c r="MB439" s="60"/>
      <c r="MC439" s="60"/>
      <c r="MD439" s="60"/>
      <c r="ME439" s="61"/>
      <c r="MF439" s="60"/>
      <c r="MG439" s="60"/>
      <c r="MH439" s="60"/>
      <c r="MI439" s="110"/>
      <c r="MJ439" s="169">
        <f t="shared" ref="MJ439:MJ441" si="4103">SUM(MK439:MY439)</f>
        <v>0</v>
      </c>
      <c r="MK439" s="60"/>
      <c r="ML439" s="60"/>
      <c r="MM439" s="60"/>
      <c r="MN439" s="60"/>
      <c r="MO439" s="60"/>
      <c r="MP439" s="60"/>
      <c r="MQ439" s="60"/>
      <c r="MR439" s="60"/>
      <c r="MS439" s="60"/>
      <c r="MT439" s="60"/>
      <c r="MU439" s="61"/>
      <c r="MV439" s="60"/>
      <c r="MW439" s="60"/>
      <c r="MX439" s="60"/>
      <c r="MY439" s="110"/>
      <c r="MZ439" s="169">
        <f t="shared" ref="MZ439:MZ441" si="4104">SUM(NA439:NO439)</f>
        <v>0</v>
      </c>
      <c r="NA439" s="60"/>
      <c r="NB439" s="60"/>
      <c r="NC439" s="60"/>
      <c r="ND439" s="60"/>
      <c r="NE439" s="60"/>
      <c r="NF439" s="60"/>
      <c r="NG439" s="60"/>
      <c r="NH439" s="60"/>
      <c r="NI439" s="60"/>
      <c r="NJ439" s="60"/>
      <c r="NK439" s="61"/>
      <c r="NL439" s="60"/>
      <c r="NM439" s="60"/>
      <c r="NN439" s="60"/>
      <c r="NO439" s="110"/>
      <c r="NP439" s="169">
        <f t="shared" ref="NP439:NP441" si="4105">SUM(NQ439:OE439)</f>
        <v>0</v>
      </c>
      <c r="NQ439" s="60"/>
      <c r="NR439" s="60"/>
      <c r="NS439" s="60"/>
      <c r="NT439" s="60"/>
      <c r="NU439" s="60"/>
      <c r="NV439" s="60"/>
      <c r="NW439" s="60"/>
      <c r="NX439" s="60"/>
      <c r="NY439" s="60"/>
      <c r="NZ439" s="60"/>
      <c r="OA439" s="61"/>
      <c r="OB439" s="60"/>
      <c r="OC439" s="60"/>
      <c r="OD439" s="60"/>
      <c r="OE439" s="110"/>
      <c r="OF439" s="169">
        <f t="shared" ref="OF439:OF441" si="4106">SUM(OG439:OU439)</f>
        <v>0</v>
      </c>
      <c r="OG439" s="60"/>
      <c r="OH439" s="60"/>
      <c r="OI439" s="60"/>
      <c r="OJ439" s="60"/>
      <c r="OK439" s="60"/>
      <c r="OL439" s="60"/>
      <c r="OM439" s="60"/>
      <c r="ON439" s="60"/>
      <c r="OO439" s="60"/>
      <c r="OP439" s="60"/>
      <c r="OQ439" s="61"/>
      <c r="OR439" s="60"/>
      <c r="OS439" s="60"/>
      <c r="OT439" s="60"/>
      <c r="OU439" s="110"/>
      <c r="OV439" s="169">
        <f t="shared" ref="OV439:OV441" si="4107">SUM(OW439:PK439)</f>
        <v>0</v>
      </c>
      <c r="OW439" s="60"/>
      <c r="OX439" s="60"/>
      <c r="OY439" s="60"/>
      <c r="OZ439" s="60"/>
      <c r="PA439" s="60"/>
      <c r="PB439" s="60"/>
      <c r="PC439" s="60"/>
      <c r="PD439" s="60"/>
      <c r="PE439" s="60"/>
      <c r="PF439" s="60"/>
      <c r="PG439" s="61"/>
      <c r="PH439" s="60"/>
      <c r="PI439" s="60"/>
      <c r="PJ439" s="60"/>
      <c r="PK439" s="110"/>
      <c r="PL439" s="169">
        <f t="shared" ref="PL439:PL441" si="4108">SUM(PM439:QA439)</f>
        <v>0</v>
      </c>
      <c r="PM439" s="60"/>
      <c r="PN439" s="60"/>
      <c r="PO439" s="60"/>
      <c r="PP439" s="60"/>
      <c r="PQ439" s="60"/>
      <c r="PR439" s="60"/>
      <c r="PS439" s="60"/>
      <c r="PT439" s="60"/>
      <c r="PU439" s="60"/>
      <c r="PV439" s="60"/>
      <c r="PW439" s="61"/>
      <c r="PX439" s="60"/>
      <c r="PY439" s="60"/>
      <c r="PZ439" s="60"/>
      <c r="QA439" s="110"/>
      <c r="QB439" s="169">
        <f t="shared" ref="QB439:QB441" si="4109">SUM(QC439:QQ439)</f>
        <v>0</v>
      </c>
      <c r="QC439" s="60"/>
      <c r="QD439" s="60"/>
      <c r="QE439" s="60"/>
      <c r="QF439" s="60"/>
      <c r="QG439" s="60"/>
      <c r="QH439" s="60"/>
      <c r="QI439" s="60"/>
      <c r="QJ439" s="60"/>
      <c r="QK439" s="60"/>
      <c r="QL439" s="60"/>
      <c r="QM439" s="61"/>
      <c r="QN439" s="60"/>
      <c r="QO439" s="60"/>
      <c r="QP439" s="60"/>
      <c r="QQ439" s="110"/>
      <c r="QR439" s="169">
        <f t="shared" ref="QR439:QR441" si="4110">SUM(QS439:RQ439)</f>
        <v>0</v>
      </c>
      <c r="QS439" s="60"/>
      <c r="QT439" s="60"/>
      <c r="QU439" s="60"/>
      <c r="QV439" s="60"/>
      <c r="QW439" s="60"/>
      <c r="QX439" s="60"/>
      <c r="QY439" s="60"/>
      <c r="QZ439" s="60"/>
      <c r="RA439" s="60"/>
      <c r="RB439" s="60"/>
      <c r="RC439" s="61"/>
      <c r="RD439" s="60"/>
      <c r="RE439" s="60"/>
      <c r="RF439" s="60"/>
      <c r="RG439" s="60"/>
      <c r="RH439" s="60"/>
      <c r="RI439" s="60"/>
      <c r="RJ439" s="60"/>
      <c r="RK439" s="60"/>
      <c r="RL439" s="60"/>
      <c r="RM439" s="60"/>
      <c r="RN439" s="60"/>
      <c r="RO439" s="60"/>
      <c r="RP439" s="60"/>
      <c r="RQ439" s="110"/>
      <c r="RR439" s="173"/>
      <c r="RS439" s="169">
        <f t="shared" ref="RS439:RS441" si="4111">SUM(RT439:SH439)</f>
        <v>0</v>
      </c>
      <c r="RT439" s="60"/>
      <c r="RU439" s="60"/>
      <c r="RV439" s="60"/>
      <c r="RW439" s="60"/>
      <c r="RX439" s="60"/>
      <c r="RY439" s="60"/>
      <c r="RZ439" s="60"/>
      <c r="SA439" s="60"/>
      <c r="SB439" s="60"/>
      <c r="SC439" s="60"/>
      <c r="SD439" s="61"/>
      <c r="SE439" s="60"/>
      <c r="SF439" s="60"/>
      <c r="SG439" s="60"/>
      <c r="SH439" s="110"/>
      <c r="SI439" s="169">
        <f t="shared" ref="SI439:SI441" si="4112">SUM(SJ439:SX439)</f>
        <v>0</v>
      </c>
      <c r="SJ439" s="60"/>
      <c r="SK439" s="60"/>
      <c r="SL439" s="60"/>
      <c r="SM439" s="60"/>
      <c r="SN439" s="60"/>
      <c r="SO439" s="60"/>
      <c r="SP439" s="60"/>
      <c r="SQ439" s="60"/>
      <c r="SR439" s="60"/>
      <c r="SS439" s="60"/>
      <c r="ST439" s="61"/>
      <c r="SU439" s="60"/>
      <c r="SV439" s="60"/>
      <c r="SW439" s="60"/>
      <c r="SX439" s="110"/>
      <c r="SY439" s="169">
        <f t="shared" ref="SY439:SY441" si="4113">SUM(SZ439:TN439)</f>
        <v>0</v>
      </c>
      <c r="SZ439" s="60"/>
      <c r="TA439" s="60"/>
      <c r="TB439" s="60"/>
      <c r="TC439" s="60"/>
      <c r="TD439" s="60"/>
      <c r="TE439" s="60"/>
      <c r="TF439" s="60"/>
      <c r="TG439" s="60"/>
      <c r="TH439" s="60"/>
      <c r="TI439" s="60"/>
      <c r="TJ439" s="61"/>
      <c r="TK439" s="60"/>
      <c r="TL439" s="60"/>
      <c r="TM439" s="60"/>
      <c r="TN439" s="110"/>
      <c r="TO439" s="169">
        <f t="shared" ref="TO439:TO441" si="4114">SUM(TP439:UD439)</f>
        <v>0</v>
      </c>
      <c r="TP439" s="60"/>
      <c r="TQ439" s="60"/>
      <c r="TR439" s="60"/>
      <c r="TS439" s="60"/>
      <c r="TT439" s="60"/>
      <c r="TU439" s="60"/>
      <c r="TV439" s="60"/>
      <c r="TW439" s="60"/>
      <c r="TX439" s="60"/>
      <c r="TY439" s="60"/>
      <c r="TZ439" s="61"/>
      <c r="UA439" s="60"/>
      <c r="UB439" s="60"/>
      <c r="UC439" s="60"/>
      <c r="UD439" s="110"/>
      <c r="UE439" s="169">
        <f t="shared" ref="UE439:UE441" si="4115">SUM(UF439:VD439)</f>
        <v>0</v>
      </c>
      <c r="UF439" s="60"/>
      <c r="UG439" s="60"/>
      <c r="UH439" s="60"/>
      <c r="UI439" s="60"/>
      <c r="UJ439" s="60"/>
      <c r="UK439" s="60"/>
      <c r="UL439" s="60"/>
      <c r="UM439" s="60"/>
      <c r="UN439" s="60"/>
      <c r="UO439" s="60"/>
      <c r="UP439" s="61"/>
      <c r="UQ439" s="60"/>
      <c r="UR439" s="60"/>
      <c r="US439" s="60"/>
      <c r="UT439" s="60"/>
      <c r="UU439" s="60"/>
      <c r="UV439" s="60"/>
      <c r="UW439" s="60"/>
      <c r="UX439" s="60"/>
      <c r="UY439" s="60"/>
      <c r="UZ439" s="60"/>
      <c r="VA439" s="60"/>
      <c r="VB439" s="60"/>
      <c r="VC439" s="60"/>
      <c r="VD439" s="110"/>
      <c r="VE439" s="10" t="str">
        <f t="shared" si="3632"/>
        <v>-</v>
      </c>
    </row>
    <row r="440" spans="1:577" ht="20.149999999999999" customHeight="1">
      <c r="A440" s="40"/>
      <c r="B440" s="40"/>
      <c r="C440" s="41">
        <v>26022</v>
      </c>
      <c r="D440" s="42" t="s">
        <v>379</v>
      </c>
      <c r="E440" s="193">
        <f>SUM(F440:I440)</f>
        <v>0</v>
      </c>
      <c r="F440" s="194"/>
      <c r="G440" s="194"/>
      <c r="H440" s="195"/>
      <c r="I440" s="229"/>
      <c r="J440" s="241">
        <f t="shared" si="4084"/>
        <v>0</v>
      </c>
      <c r="K440" s="61"/>
      <c r="L440" s="60"/>
      <c r="M440" s="60"/>
      <c r="N440" s="60"/>
      <c r="O440" s="60"/>
      <c r="P440" s="60"/>
      <c r="Q440" s="60"/>
      <c r="R440" s="60"/>
      <c r="S440" s="60"/>
      <c r="T440" s="60"/>
      <c r="U440" s="61"/>
      <c r="V440" s="60"/>
      <c r="W440" s="60"/>
      <c r="X440" s="60"/>
      <c r="Y440" s="110"/>
      <c r="Z440" s="169">
        <f t="shared" si="4085"/>
        <v>0</v>
      </c>
      <c r="AA440" s="60"/>
      <c r="AB440" s="60"/>
      <c r="AC440" s="60"/>
      <c r="AD440" s="60"/>
      <c r="AE440" s="60"/>
      <c r="AF440" s="60"/>
      <c r="AG440" s="60"/>
      <c r="AH440" s="60"/>
      <c r="AI440" s="60"/>
      <c r="AJ440" s="60"/>
      <c r="AK440" s="61"/>
      <c r="AL440" s="60"/>
      <c r="AM440" s="60"/>
      <c r="AN440" s="60"/>
      <c r="AO440" s="110"/>
      <c r="AP440" s="169">
        <f t="shared" si="4086"/>
        <v>0</v>
      </c>
      <c r="AQ440" s="60"/>
      <c r="AR440" s="60"/>
      <c r="AS440" s="60"/>
      <c r="AT440" s="60"/>
      <c r="AU440" s="60"/>
      <c r="AV440" s="60"/>
      <c r="AW440" s="60"/>
      <c r="AX440" s="60"/>
      <c r="AY440" s="60"/>
      <c r="AZ440" s="60"/>
      <c r="BA440" s="61"/>
      <c r="BB440" s="60"/>
      <c r="BC440" s="60"/>
      <c r="BD440" s="60"/>
      <c r="BE440" s="110"/>
      <c r="BF440" s="169">
        <f t="shared" si="4087"/>
        <v>0</v>
      </c>
      <c r="BG440" s="60"/>
      <c r="BH440" s="60"/>
      <c r="BI440" s="60"/>
      <c r="BJ440" s="60"/>
      <c r="BK440" s="60"/>
      <c r="BL440" s="60"/>
      <c r="BM440" s="60"/>
      <c r="BN440" s="60"/>
      <c r="BO440" s="60"/>
      <c r="BP440" s="60"/>
      <c r="BQ440" s="61"/>
      <c r="BR440" s="60"/>
      <c r="BS440" s="60"/>
      <c r="BT440" s="60"/>
      <c r="BU440" s="110"/>
      <c r="BV440" s="169">
        <f t="shared" si="4088"/>
        <v>0</v>
      </c>
      <c r="BW440" s="60"/>
      <c r="BX440" s="60"/>
      <c r="BY440" s="60"/>
      <c r="BZ440" s="60"/>
      <c r="CA440" s="60"/>
      <c r="CB440" s="60"/>
      <c r="CC440" s="60"/>
      <c r="CD440" s="60"/>
      <c r="CE440" s="60"/>
      <c r="CF440" s="60"/>
      <c r="CG440" s="61"/>
      <c r="CH440" s="60"/>
      <c r="CI440" s="60"/>
      <c r="CJ440" s="60"/>
      <c r="CK440" s="60"/>
      <c r="CL440" s="60"/>
      <c r="CM440" s="60"/>
      <c r="CN440" s="60"/>
      <c r="CO440" s="60"/>
      <c r="CP440" s="60"/>
      <c r="CQ440" s="60"/>
      <c r="CR440" s="60"/>
      <c r="CS440" s="60"/>
      <c r="CT440" s="60"/>
      <c r="CU440" s="110"/>
      <c r="CV440" s="173"/>
      <c r="CW440" s="169">
        <f t="shared" si="4089"/>
        <v>0</v>
      </c>
      <c r="CX440" s="60"/>
      <c r="CY440" s="60"/>
      <c r="CZ440" s="60"/>
      <c r="DA440" s="60"/>
      <c r="DB440" s="60"/>
      <c r="DC440" s="60"/>
      <c r="DD440" s="60"/>
      <c r="DE440" s="60"/>
      <c r="DF440" s="60"/>
      <c r="DG440" s="60"/>
      <c r="DH440" s="61"/>
      <c r="DI440" s="60"/>
      <c r="DJ440" s="60"/>
      <c r="DK440" s="60"/>
      <c r="DL440" s="110"/>
      <c r="DM440" s="169">
        <f t="shared" si="4090"/>
        <v>0</v>
      </c>
      <c r="DN440" s="60"/>
      <c r="DO440" s="60"/>
      <c r="DP440" s="60"/>
      <c r="DQ440" s="60"/>
      <c r="DR440" s="60"/>
      <c r="DS440" s="60"/>
      <c r="DT440" s="60"/>
      <c r="DU440" s="60"/>
      <c r="DV440" s="60"/>
      <c r="DW440" s="60"/>
      <c r="DX440" s="61"/>
      <c r="DY440" s="60"/>
      <c r="DZ440" s="60"/>
      <c r="EA440" s="60"/>
      <c r="EB440" s="110"/>
      <c r="EC440" s="169">
        <f t="shared" si="4091"/>
        <v>0</v>
      </c>
      <c r="ED440" s="60"/>
      <c r="EE440" s="60"/>
      <c r="EF440" s="60"/>
      <c r="EG440" s="60"/>
      <c r="EH440" s="60"/>
      <c r="EI440" s="60"/>
      <c r="EJ440" s="60"/>
      <c r="EK440" s="60"/>
      <c r="EL440" s="60"/>
      <c r="EM440" s="60"/>
      <c r="EN440" s="61"/>
      <c r="EO440" s="60"/>
      <c r="EP440" s="60"/>
      <c r="EQ440" s="60"/>
      <c r="ER440" s="110"/>
      <c r="ES440" s="169">
        <f t="shared" si="4092"/>
        <v>0</v>
      </c>
      <c r="ET440" s="60"/>
      <c r="EU440" s="60"/>
      <c r="EV440" s="60"/>
      <c r="EW440" s="60"/>
      <c r="EX440" s="60"/>
      <c r="EY440" s="60"/>
      <c r="EZ440" s="60"/>
      <c r="FA440" s="60"/>
      <c r="FB440" s="60"/>
      <c r="FC440" s="60"/>
      <c r="FD440" s="61"/>
      <c r="FE440" s="60"/>
      <c r="FF440" s="60"/>
      <c r="FG440" s="60"/>
      <c r="FH440" s="110"/>
      <c r="FI440" s="169">
        <f t="shared" si="4093"/>
        <v>0</v>
      </c>
      <c r="FJ440" s="60"/>
      <c r="FK440" s="60"/>
      <c r="FL440" s="60"/>
      <c r="FM440" s="60"/>
      <c r="FN440" s="60"/>
      <c r="FO440" s="60"/>
      <c r="FP440" s="60"/>
      <c r="FQ440" s="60"/>
      <c r="FR440" s="60"/>
      <c r="FS440" s="60"/>
      <c r="FT440" s="61"/>
      <c r="FU440" s="60"/>
      <c r="FV440" s="60"/>
      <c r="FW440" s="60"/>
      <c r="FX440" s="110"/>
      <c r="FY440" s="169">
        <f t="shared" si="4094"/>
        <v>0</v>
      </c>
      <c r="FZ440" s="60"/>
      <c r="GA440" s="60"/>
      <c r="GB440" s="60"/>
      <c r="GC440" s="60"/>
      <c r="GD440" s="60"/>
      <c r="GE440" s="60"/>
      <c r="GF440" s="60"/>
      <c r="GG440" s="60"/>
      <c r="GH440" s="60"/>
      <c r="GI440" s="60"/>
      <c r="GJ440" s="61"/>
      <c r="GK440" s="60"/>
      <c r="GL440" s="60"/>
      <c r="GM440" s="60"/>
      <c r="GN440" s="110"/>
      <c r="GO440" s="169">
        <f t="shared" si="4095"/>
        <v>0</v>
      </c>
      <c r="GP440" s="60"/>
      <c r="GQ440" s="60"/>
      <c r="GR440" s="60"/>
      <c r="GS440" s="60"/>
      <c r="GT440" s="60"/>
      <c r="GU440" s="60"/>
      <c r="GV440" s="60"/>
      <c r="GW440" s="60"/>
      <c r="GX440" s="60"/>
      <c r="GY440" s="60"/>
      <c r="GZ440" s="61"/>
      <c r="HA440" s="60"/>
      <c r="HB440" s="60"/>
      <c r="HC440" s="60"/>
      <c r="HD440" s="60"/>
      <c r="HE440" s="60"/>
      <c r="HF440" s="60"/>
      <c r="HG440" s="60"/>
      <c r="HH440" s="60"/>
      <c r="HI440" s="60"/>
      <c r="HJ440" s="60"/>
      <c r="HK440" s="60"/>
      <c r="HL440" s="60"/>
      <c r="HM440" s="60"/>
      <c r="HN440" s="110"/>
      <c r="HO440" s="172"/>
      <c r="HP440" s="173"/>
      <c r="HQ440" s="169">
        <f t="shared" si="4096"/>
        <v>0</v>
      </c>
      <c r="HR440" s="60"/>
      <c r="HS440" s="60"/>
      <c r="HT440" s="60"/>
      <c r="HU440" s="60"/>
      <c r="HV440" s="60"/>
      <c r="HW440" s="60"/>
      <c r="HX440" s="60"/>
      <c r="HY440" s="60"/>
      <c r="HZ440" s="60"/>
      <c r="IA440" s="60"/>
      <c r="IB440" s="61"/>
      <c r="IC440" s="60"/>
      <c r="ID440" s="60"/>
      <c r="IE440" s="60"/>
      <c r="IF440" s="110"/>
      <c r="IG440" s="169">
        <f t="shared" si="4097"/>
        <v>0</v>
      </c>
      <c r="IH440" s="60"/>
      <c r="II440" s="60"/>
      <c r="IJ440" s="60"/>
      <c r="IK440" s="60"/>
      <c r="IL440" s="60"/>
      <c r="IM440" s="60"/>
      <c r="IN440" s="60"/>
      <c r="IO440" s="60"/>
      <c r="IP440" s="60"/>
      <c r="IQ440" s="60"/>
      <c r="IR440" s="61"/>
      <c r="IS440" s="60"/>
      <c r="IT440" s="60"/>
      <c r="IU440" s="60"/>
      <c r="IV440" s="110"/>
      <c r="IW440" s="169">
        <f t="shared" si="4098"/>
        <v>0</v>
      </c>
      <c r="IX440" s="60"/>
      <c r="IY440" s="60"/>
      <c r="IZ440" s="60"/>
      <c r="JA440" s="60"/>
      <c r="JB440" s="60"/>
      <c r="JC440" s="60"/>
      <c r="JD440" s="60"/>
      <c r="JE440" s="60"/>
      <c r="JF440" s="60"/>
      <c r="JG440" s="60"/>
      <c r="JH440" s="61"/>
      <c r="JI440" s="60"/>
      <c r="JJ440" s="60"/>
      <c r="JK440" s="60"/>
      <c r="JL440" s="110"/>
      <c r="JM440" s="169">
        <f t="shared" si="4099"/>
        <v>0</v>
      </c>
      <c r="JN440" s="60"/>
      <c r="JO440" s="60"/>
      <c r="JP440" s="60"/>
      <c r="JQ440" s="60"/>
      <c r="JR440" s="60"/>
      <c r="JS440" s="60"/>
      <c r="JT440" s="60"/>
      <c r="JU440" s="60"/>
      <c r="JV440" s="60"/>
      <c r="JW440" s="60"/>
      <c r="JX440" s="61"/>
      <c r="JY440" s="60"/>
      <c r="JZ440" s="60"/>
      <c r="KA440" s="60"/>
      <c r="KB440" s="110"/>
      <c r="KC440" s="169">
        <f t="shared" si="4100"/>
        <v>0</v>
      </c>
      <c r="KD440" s="60"/>
      <c r="KE440" s="60"/>
      <c r="KF440" s="60"/>
      <c r="KG440" s="60"/>
      <c r="KH440" s="60"/>
      <c r="KI440" s="60"/>
      <c r="KJ440" s="60"/>
      <c r="KK440" s="60"/>
      <c r="KL440" s="60"/>
      <c r="KM440" s="60"/>
      <c r="KN440" s="61"/>
      <c r="KO440" s="60"/>
      <c r="KP440" s="60"/>
      <c r="KQ440" s="60"/>
      <c r="KR440" s="60"/>
      <c r="KS440" s="60"/>
      <c r="KT440" s="60"/>
      <c r="KU440" s="60"/>
      <c r="KV440" s="60"/>
      <c r="KW440" s="60"/>
      <c r="KX440" s="60"/>
      <c r="KY440" s="60"/>
      <c r="KZ440" s="60"/>
      <c r="LA440" s="60"/>
      <c r="LB440" s="110"/>
      <c r="LC440" s="173"/>
      <c r="LD440" s="169">
        <f t="shared" si="4101"/>
        <v>0</v>
      </c>
      <c r="LE440" s="60"/>
      <c r="LF440" s="60"/>
      <c r="LG440" s="60"/>
      <c r="LH440" s="60"/>
      <c r="LI440" s="60"/>
      <c r="LJ440" s="60"/>
      <c r="LK440" s="60"/>
      <c r="LL440" s="60"/>
      <c r="LM440" s="60"/>
      <c r="LN440" s="60"/>
      <c r="LO440" s="61"/>
      <c r="LP440" s="60"/>
      <c r="LQ440" s="60"/>
      <c r="LR440" s="60"/>
      <c r="LS440" s="110"/>
      <c r="LT440" s="169">
        <f t="shared" si="4102"/>
        <v>0</v>
      </c>
      <c r="LU440" s="60"/>
      <c r="LV440" s="60"/>
      <c r="LW440" s="60"/>
      <c r="LX440" s="60"/>
      <c r="LY440" s="60"/>
      <c r="LZ440" s="60"/>
      <c r="MA440" s="60"/>
      <c r="MB440" s="60"/>
      <c r="MC440" s="60"/>
      <c r="MD440" s="60"/>
      <c r="ME440" s="61"/>
      <c r="MF440" s="60"/>
      <c r="MG440" s="60"/>
      <c r="MH440" s="60"/>
      <c r="MI440" s="110"/>
      <c r="MJ440" s="169">
        <f t="shared" si="4103"/>
        <v>0</v>
      </c>
      <c r="MK440" s="60"/>
      <c r="ML440" s="60"/>
      <c r="MM440" s="60"/>
      <c r="MN440" s="60"/>
      <c r="MO440" s="60"/>
      <c r="MP440" s="60"/>
      <c r="MQ440" s="60"/>
      <c r="MR440" s="60"/>
      <c r="MS440" s="60"/>
      <c r="MT440" s="60"/>
      <c r="MU440" s="61"/>
      <c r="MV440" s="60"/>
      <c r="MW440" s="60"/>
      <c r="MX440" s="60"/>
      <c r="MY440" s="110"/>
      <c r="MZ440" s="169">
        <f t="shared" si="4104"/>
        <v>0</v>
      </c>
      <c r="NA440" s="60"/>
      <c r="NB440" s="60"/>
      <c r="NC440" s="60"/>
      <c r="ND440" s="60"/>
      <c r="NE440" s="60"/>
      <c r="NF440" s="60"/>
      <c r="NG440" s="60"/>
      <c r="NH440" s="60"/>
      <c r="NI440" s="60"/>
      <c r="NJ440" s="60"/>
      <c r="NK440" s="61"/>
      <c r="NL440" s="60"/>
      <c r="NM440" s="60"/>
      <c r="NN440" s="60"/>
      <c r="NO440" s="110"/>
      <c r="NP440" s="169">
        <f t="shared" si="4105"/>
        <v>0</v>
      </c>
      <c r="NQ440" s="60"/>
      <c r="NR440" s="60"/>
      <c r="NS440" s="60"/>
      <c r="NT440" s="60"/>
      <c r="NU440" s="60"/>
      <c r="NV440" s="60"/>
      <c r="NW440" s="60"/>
      <c r="NX440" s="60"/>
      <c r="NY440" s="60"/>
      <c r="NZ440" s="60"/>
      <c r="OA440" s="61"/>
      <c r="OB440" s="60"/>
      <c r="OC440" s="60"/>
      <c r="OD440" s="60"/>
      <c r="OE440" s="110"/>
      <c r="OF440" s="169">
        <f t="shared" si="4106"/>
        <v>0</v>
      </c>
      <c r="OG440" s="60"/>
      <c r="OH440" s="60"/>
      <c r="OI440" s="60"/>
      <c r="OJ440" s="60"/>
      <c r="OK440" s="60"/>
      <c r="OL440" s="60"/>
      <c r="OM440" s="60"/>
      <c r="ON440" s="60"/>
      <c r="OO440" s="60"/>
      <c r="OP440" s="60"/>
      <c r="OQ440" s="61"/>
      <c r="OR440" s="60"/>
      <c r="OS440" s="60"/>
      <c r="OT440" s="60"/>
      <c r="OU440" s="110"/>
      <c r="OV440" s="169">
        <f t="shared" si="4107"/>
        <v>0</v>
      </c>
      <c r="OW440" s="60"/>
      <c r="OX440" s="60"/>
      <c r="OY440" s="60"/>
      <c r="OZ440" s="60"/>
      <c r="PA440" s="60"/>
      <c r="PB440" s="60"/>
      <c r="PC440" s="60"/>
      <c r="PD440" s="60"/>
      <c r="PE440" s="60"/>
      <c r="PF440" s="60"/>
      <c r="PG440" s="61"/>
      <c r="PH440" s="60"/>
      <c r="PI440" s="60"/>
      <c r="PJ440" s="60"/>
      <c r="PK440" s="110"/>
      <c r="PL440" s="169">
        <f t="shared" si="4108"/>
        <v>0</v>
      </c>
      <c r="PM440" s="60"/>
      <c r="PN440" s="60"/>
      <c r="PO440" s="60"/>
      <c r="PP440" s="60"/>
      <c r="PQ440" s="60"/>
      <c r="PR440" s="60"/>
      <c r="PS440" s="60"/>
      <c r="PT440" s="60"/>
      <c r="PU440" s="60"/>
      <c r="PV440" s="60"/>
      <c r="PW440" s="61"/>
      <c r="PX440" s="60"/>
      <c r="PY440" s="60"/>
      <c r="PZ440" s="60"/>
      <c r="QA440" s="110"/>
      <c r="QB440" s="169">
        <f t="shared" si="4109"/>
        <v>0</v>
      </c>
      <c r="QC440" s="60"/>
      <c r="QD440" s="60"/>
      <c r="QE440" s="60"/>
      <c r="QF440" s="60"/>
      <c r="QG440" s="60"/>
      <c r="QH440" s="60"/>
      <c r="QI440" s="60"/>
      <c r="QJ440" s="60"/>
      <c r="QK440" s="60"/>
      <c r="QL440" s="60"/>
      <c r="QM440" s="61"/>
      <c r="QN440" s="60"/>
      <c r="QO440" s="60"/>
      <c r="QP440" s="60"/>
      <c r="QQ440" s="110"/>
      <c r="QR440" s="169">
        <f t="shared" si="4110"/>
        <v>0</v>
      </c>
      <c r="QS440" s="60"/>
      <c r="QT440" s="60"/>
      <c r="QU440" s="60"/>
      <c r="QV440" s="60"/>
      <c r="QW440" s="60"/>
      <c r="QX440" s="60"/>
      <c r="QY440" s="60"/>
      <c r="QZ440" s="60"/>
      <c r="RA440" s="60"/>
      <c r="RB440" s="60"/>
      <c r="RC440" s="61"/>
      <c r="RD440" s="60"/>
      <c r="RE440" s="60"/>
      <c r="RF440" s="60"/>
      <c r="RG440" s="60"/>
      <c r="RH440" s="60"/>
      <c r="RI440" s="60"/>
      <c r="RJ440" s="60"/>
      <c r="RK440" s="60"/>
      <c r="RL440" s="60"/>
      <c r="RM440" s="60"/>
      <c r="RN440" s="60"/>
      <c r="RO440" s="60"/>
      <c r="RP440" s="60"/>
      <c r="RQ440" s="110"/>
      <c r="RR440" s="173"/>
      <c r="RS440" s="169">
        <f t="shared" si="4111"/>
        <v>0</v>
      </c>
      <c r="RT440" s="60"/>
      <c r="RU440" s="60"/>
      <c r="RV440" s="60"/>
      <c r="RW440" s="60"/>
      <c r="RX440" s="60"/>
      <c r="RY440" s="60"/>
      <c r="RZ440" s="60"/>
      <c r="SA440" s="60"/>
      <c r="SB440" s="60"/>
      <c r="SC440" s="60"/>
      <c r="SD440" s="61"/>
      <c r="SE440" s="60"/>
      <c r="SF440" s="60"/>
      <c r="SG440" s="60"/>
      <c r="SH440" s="110"/>
      <c r="SI440" s="169">
        <f t="shared" si="4112"/>
        <v>0</v>
      </c>
      <c r="SJ440" s="60"/>
      <c r="SK440" s="60"/>
      <c r="SL440" s="60"/>
      <c r="SM440" s="60"/>
      <c r="SN440" s="60"/>
      <c r="SO440" s="60"/>
      <c r="SP440" s="60"/>
      <c r="SQ440" s="60"/>
      <c r="SR440" s="60"/>
      <c r="SS440" s="60"/>
      <c r="ST440" s="61"/>
      <c r="SU440" s="60"/>
      <c r="SV440" s="60"/>
      <c r="SW440" s="60"/>
      <c r="SX440" s="110"/>
      <c r="SY440" s="169">
        <f t="shared" si="4113"/>
        <v>0</v>
      </c>
      <c r="SZ440" s="60"/>
      <c r="TA440" s="60"/>
      <c r="TB440" s="60"/>
      <c r="TC440" s="60"/>
      <c r="TD440" s="60"/>
      <c r="TE440" s="60"/>
      <c r="TF440" s="60"/>
      <c r="TG440" s="60"/>
      <c r="TH440" s="60"/>
      <c r="TI440" s="60"/>
      <c r="TJ440" s="61"/>
      <c r="TK440" s="60"/>
      <c r="TL440" s="60"/>
      <c r="TM440" s="60"/>
      <c r="TN440" s="110"/>
      <c r="TO440" s="169">
        <f t="shared" si="4114"/>
        <v>0</v>
      </c>
      <c r="TP440" s="60"/>
      <c r="TQ440" s="60"/>
      <c r="TR440" s="60"/>
      <c r="TS440" s="60"/>
      <c r="TT440" s="60"/>
      <c r="TU440" s="60"/>
      <c r="TV440" s="60"/>
      <c r="TW440" s="60"/>
      <c r="TX440" s="60"/>
      <c r="TY440" s="60"/>
      <c r="TZ440" s="61"/>
      <c r="UA440" s="60"/>
      <c r="UB440" s="60"/>
      <c r="UC440" s="60"/>
      <c r="UD440" s="110"/>
      <c r="UE440" s="169">
        <f t="shared" si="4115"/>
        <v>0</v>
      </c>
      <c r="UF440" s="60"/>
      <c r="UG440" s="60"/>
      <c r="UH440" s="60"/>
      <c r="UI440" s="60"/>
      <c r="UJ440" s="60"/>
      <c r="UK440" s="60"/>
      <c r="UL440" s="60"/>
      <c r="UM440" s="60"/>
      <c r="UN440" s="60"/>
      <c r="UO440" s="60"/>
      <c r="UP440" s="61"/>
      <c r="UQ440" s="60"/>
      <c r="UR440" s="60"/>
      <c r="US440" s="60"/>
      <c r="UT440" s="60"/>
      <c r="UU440" s="60"/>
      <c r="UV440" s="60"/>
      <c r="UW440" s="60"/>
      <c r="UX440" s="60"/>
      <c r="UY440" s="60"/>
      <c r="UZ440" s="60"/>
      <c r="VA440" s="60"/>
      <c r="VB440" s="60"/>
      <c r="VC440" s="60"/>
      <c r="VD440" s="110"/>
      <c r="VE440" s="10" t="str">
        <f t="shared" si="3632"/>
        <v>-</v>
      </c>
    </row>
    <row r="441" spans="1:577" ht="20.149999999999999" customHeight="1">
      <c r="A441" s="40"/>
      <c r="B441" s="40"/>
      <c r="C441" s="41">
        <v>26023</v>
      </c>
      <c r="D441" s="42" t="s">
        <v>380</v>
      </c>
      <c r="E441" s="193">
        <f>SUM(F441:I441)</f>
        <v>0</v>
      </c>
      <c r="F441" s="194"/>
      <c r="G441" s="194"/>
      <c r="H441" s="195"/>
      <c r="I441" s="229"/>
      <c r="J441" s="241">
        <f t="shared" si="4084"/>
        <v>0</v>
      </c>
      <c r="K441" s="61"/>
      <c r="L441" s="60"/>
      <c r="M441" s="60"/>
      <c r="N441" s="60"/>
      <c r="O441" s="60"/>
      <c r="P441" s="60"/>
      <c r="Q441" s="60"/>
      <c r="R441" s="60"/>
      <c r="S441" s="60"/>
      <c r="T441" s="60"/>
      <c r="U441" s="61"/>
      <c r="V441" s="60"/>
      <c r="W441" s="60"/>
      <c r="X441" s="60"/>
      <c r="Y441" s="110"/>
      <c r="Z441" s="169">
        <f t="shared" si="4085"/>
        <v>0</v>
      </c>
      <c r="AA441" s="60"/>
      <c r="AB441" s="60"/>
      <c r="AC441" s="60"/>
      <c r="AD441" s="60"/>
      <c r="AE441" s="60"/>
      <c r="AF441" s="60"/>
      <c r="AG441" s="60"/>
      <c r="AH441" s="60"/>
      <c r="AI441" s="60"/>
      <c r="AJ441" s="60"/>
      <c r="AK441" s="61"/>
      <c r="AL441" s="60"/>
      <c r="AM441" s="60"/>
      <c r="AN441" s="60"/>
      <c r="AO441" s="110"/>
      <c r="AP441" s="169">
        <f t="shared" si="4086"/>
        <v>0</v>
      </c>
      <c r="AQ441" s="60"/>
      <c r="AR441" s="60"/>
      <c r="AS441" s="60"/>
      <c r="AT441" s="60"/>
      <c r="AU441" s="60"/>
      <c r="AV441" s="60"/>
      <c r="AW441" s="60"/>
      <c r="AX441" s="60"/>
      <c r="AY441" s="60"/>
      <c r="AZ441" s="60"/>
      <c r="BA441" s="61"/>
      <c r="BB441" s="60"/>
      <c r="BC441" s="60"/>
      <c r="BD441" s="60"/>
      <c r="BE441" s="110"/>
      <c r="BF441" s="169">
        <f t="shared" si="4087"/>
        <v>0</v>
      </c>
      <c r="BG441" s="60"/>
      <c r="BH441" s="60"/>
      <c r="BI441" s="60"/>
      <c r="BJ441" s="60"/>
      <c r="BK441" s="60"/>
      <c r="BL441" s="60"/>
      <c r="BM441" s="60"/>
      <c r="BN441" s="60"/>
      <c r="BO441" s="60"/>
      <c r="BP441" s="60"/>
      <c r="BQ441" s="61"/>
      <c r="BR441" s="60"/>
      <c r="BS441" s="60"/>
      <c r="BT441" s="60"/>
      <c r="BU441" s="110"/>
      <c r="BV441" s="169">
        <f t="shared" si="4088"/>
        <v>0</v>
      </c>
      <c r="BW441" s="60"/>
      <c r="BX441" s="60"/>
      <c r="BY441" s="60"/>
      <c r="BZ441" s="60"/>
      <c r="CA441" s="60"/>
      <c r="CB441" s="60"/>
      <c r="CC441" s="60"/>
      <c r="CD441" s="60"/>
      <c r="CE441" s="60"/>
      <c r="CF441" s="60"/>
      <c r="CG441" s="61"/>
      <c r="CH441" s="60"/>
      <c r="CI441" s="60"/>
      <c r="CJ441" s="60"/>
      <c r="CK441" s="60"/>
      <c r="CL441" s="60"/>
      <c r="CM441" s="60"/>
      <c r="CN441" s="60"/>
      <c r="CO441" s="60"/>
      <c r="CP441" s="60"/>
      <c r="CQ441" s="60"/>
      <c r="CR441" s="60"/>
      <c r="CS441" s="60"/>
      <c r="CT441" s="60"/>
      <c r="CU441" s="110"/>
      <c r="CV441" s="173"/>
      <c r="CW441" s="169">
        <f t="shared" si="4089"/>
        <v>0</v>
      </c>
      <c r="CX441" s="60"/>
      <c r="CY441" s="60"/>
      <c r="CZ441" s="60"/>
      <c r="DA441" s="60"/>
      <c r="DB441" s="60"/>
      <c r="DC441" s="60"/>
      <c r="DD441" s="60"/>
      <c r="DE441" s="60"/>
      <c r="DF441" s="60"/>
      <c r="DG441" s="60"/>
      <c r="DH441" s="61"/>
      <c r="DI441" s="60"/>
      <c r="DJ441" s="60"/>
      <c r="DK441" s="60"/>
      <c r="DL441" s="110"/>
      <c r="DM441" s="169">
        <f t="shared" si="4090"/>
        <v>0</v>
      </c>
      <c r="DN441" s="60"/>
      <c r="DO441" s="60"/>
      <c r="DP441" s="60"/>
      <c r="DQ441" s="60"/>
      <c r="DR441" s="60"/>
      <c r="DS441" s="60"/>
      <c r="DT441" s="60"/>
      <c r="DU441" s="60"/>
      <c r="DV441" s="60"/>
      <c r="DW441" s="60"/>
      <c r="DX441" s="61"/>
      <c r="DY441" s="60"/>
      <c r="DZ441" s="60"/>
      <c r="EA441" s="60"/>
      <c r="EB441" s="110"/>
      <c r="EC441" s="169">
        <f t="shared" si="4091"/>
        <v>0</v>
      </c>
      <c r="ED441" s="60"/>
      <c r="EE441" s="60"/>
      <c r="EF441" s="60"/>
      <c r="EG441" s="60"/>
      <c r="EH441" s="60"/>
      <c r="EI441" s="60"/>
      <c r="EJ441" s="60"/>
      <c r="EK441" s="60"/>
      <c r="EL441" s="60"/>
      <c r="EM441" s="60"/>
      <c r="EN441" s="61"/>
      <c r="EO441" s="60"/>
      <c r="EP441" s="60"/>
      <c r="EQ441" s="60"/>
      <c r="ER441" s="110"/>
      <c r="ES441" s="169">
        <f t="shared" si="4092"/>
        <v>0</v>
      </c>
      <c r="ET441" s="60"/>
      <c r="EU441" s="60"/>
      <c r="EV441" s="60"/>
      <c r="EW441" s="60"/>
      <c r="EX441" s="60"/>
      <c r="EY441" s="60"/>
      <c r="EZ441" s="60"/>
      <c r="FA441" s="60"/>
      <c r="FB441" s="60"/>
      <c r="FC441" s="60"/>
      <c r="FD441" s="61"/>
      <c r="FE441" s="60"/>
      <c r="FF441" s="60"/>
      <c r="FG441" s="60"/>
      <c r="FH441" s="110"/>
      <c r="FI441" s="169">
        <f t="shared" si="4093"/>
        <v>0</v>
      </c>
      <c r="FJ441" s="60"/>
      <c r="FK441" s="60"/>
      <c r="FL441" s="60"/>
      <c r="FM441" s="60"/>
      <c r="FN441" s="60"/>
      <c r="FO441" s="60"/>
      <c r="FP441" s="60"/>
      <c r="FQ441" s="60"/>
      <c r="FR441" s="60"/>
      <c r="FS441" s="60"/>
      <c r="FT441" s="61"/>
      <c r="FU441" s="60"/>
      <c r="FV441" s="60"/>
      <c r="FW441" s="60"/>
      <c r="FX441" s="110"/>
      <c r="FY441" s="169">
        <f t="shared" si="4094"/>
        <v>0</v>
      </c>
      <c r="FZ441" s="60"/>
      <c r="GA441" s="60"/>
      <c r="GB441" s="60"/>
      <c r="GC441" s="60"/>
      <c r="GD441" s="60"/>
      <c r="GE441" s="60"/>
      <c r="GF441" s="60"/>
      <c r="GG441" s="60"/>
      <c r="GH441" s="60"/>
      <c r="GI441" s="60"/>
      <c r="GJ441" s="61"/>
      <c r="GK441" s="60"/>
      <c r="GL441" s="60"/>
      <c r="GM441" s="60"/>
      <c r="GN441" s="110"/>
      <c r="GO441" s="169">
        <f t="shared" si="4095"/>
        <v>0</v>
      </c>
      <c r="GP441" s="60"/>
      <c r="GQ441" s="60"/>
      <c r="GR441" s="60"/>
      <c r="GS441" s="60"/>
      <c r="GT441" s="60"/>
      <c r="GU441" s="60"/>
      <c r="GV441" s="60"/>
      <c r="GW441" s="60"/>
      <c r="GX441" s="60"/>
      <c r="GY441" s="60"/>
      <c r="GZ441" s="61"/>
      <c r="HA441" s="60"/>
      <c r="HB441" s="60"/>
      <c r="HC441" s="60"/>
      <c r="HD441" s="60"/>
      <c r="HE441" s="60"/>
      <c r="HF441" s="60"/>
      <c r="HG441" s="60"/>
      <c r="HH441" s="60"/>
      <c r="HI441" s="60"/>
      <c r="HJ441" s="60"/>
      <c r="HK441" s="60"/>
      <c r="HL441" s="60"/>
      <c r="HM441" s="60"/>
      <c r="HN441" s="110"/>
      <c r="HO441" s="172"/>
      <c r="HP441" s="173"/>
      <c r="HQ441" s="169">
        <f t="shared" si="4096"/>
        <v>0</v>
      </c>
      <c r="HR441" s="60"/>
      <c r="HS441" s="60"/>
      <c r="HT441" s="60"/>
      <c r="HU441" s="60"/>
      <c r="HV441" s="60"/>
      <c r="HW441" s="60"/>
      <c r="HX441" s="60"/>
      <c r="HY441" s="60"/>
      <c r="HZ441" s="60"/>
      <c r="IA441" s="60"/>
      <c r="IB441" s="61"/>
      <c r="IC441" s="60"/>
      <c r="ID441" s="60"/>
      <c r="IE441" s="60"/>
      <c r="IF441" s="110"/>
      <c r="IG441" s="169">
        <f t="shared" si="4097"/>
        <v>0</v>
      </c>
      <c r="IH441" s="60"/>
      <c r="II441" s="60"/>
      <c r="IJ441" s="60"/>
      <c r="IK441" s="60"/>
      <c r="IL441" s="60"/>
      <c r="IM441" s="60"/>
      <c r="IN441" s="60"/>
      <c r="IO441" s="60"/>
      <c r="IP441" s="60"/>
      <c r="IQ441" s="60"/>
      <c r="IR441" s="61"/>
      <c r="IS441" s="60"/>
      <c r="IT441" s="60"/>
      <c r="IU441" s="60"/>
      <c r="IV441" s="110"/>
      <c r="IW441" s="169">
        <f t="shared" si="4098"/>
        <v>0</v>
      </c>
      <c r="IX441" s="60"/>
      <c r="IY441" s="60"/>
      <c r="IZ441" s="60"/>
      <c r="JA441" s="60"/>
      <c r="JB441" s="60"/>
      <c r="JC441" s="60"/>
      <c r="JD441" s="60"/>
      <c r="JE441" s="60"/>
      <c r="JF441" s="60"/>
      <c r="JG441" s="60"/>
      <c r="JH441" s="61"/>
      <c r="JI441" s="60"/>
      <c r="JJ441" s="60"/>
      <c r="JK441" s="60"/>
      <c r="JL441" s="110"/>
      <c r="JM441" s="169">
        <f t="shared" si="4099"/>
        <v>0</v>
      </c>
      <c r="JN441" s="60"/>
      <c r="JO441" s="60"/>
      <c r="JP441" s="60"/>
      <c r="JQ441" s="60"/>
      <c r="JR441" s="60"/>
      <c r="JS441" s="60"/>
      <c r="JT441" s="60"/>
      <c r="JU441" s="60"/>
      <c r="JV441" s="60"/>
      <c r="JW441" s="60"/>
      <c r="JX441" s="61"/>
      <c r="JY441" s="60"/>
      <c r="JZ441" s="60"/>
      <c r="KA441" s="60"/>
      <c r="KB441" s="110"/>
      <c r="KC441" s="169">
        <f t="shared" si="4100"/>
        <v>0</v>
      </c>
      <c r="KD441" s="60"/>
      <c r="KE441" s="60"/>
      <c r="KF441" s="60"/>
      <c r="KG441" s="60"/>
      <c r="KH441" s="60"/>
      <c r="KI441" s="60"/>
      <c r="KJ441" s="60"/>
      <c r="KK441" s="60"/>
      <c r="KL441" s="60"/>
      <c r="KM441" s="60"/>
      <c r="KN441" s="61"/>
      <c r="KO441" s="60"/>
      <c r="KP441" s="60"/>
      <c r="KQ441" s="60"/>
      <c r="KR441" s="60"/>
      <c r="KS441" s="60"/>
      <c r="KT441" s="60"/>
      <c r="KU441" s="60"/>
      <c r="KV441" s="60"/>
      <c r="KW441" s="60"/>
      <c r="KX441" s="60"/>
      <c r="KY441" s="60"/>
      <c r="KZ441" s="60"/>
      <c r="LA441" s="60"/>
      <c r="LB441" s="110"/>
      <c r="LC441" s="173"/>
      <c r="LD441" s="169">
        <f t="shared" si="4101"/>
        <v>0</v>
      </c>
      <c r="LE441" s="60"/>
      <c r="LF441" s="60"/>
      <c r="LG441" s="60"/>
      <c r="LH441" s="60"/>
      <c r="LI441" s="60"/>
      <c r="LJ441" s="60"/>
      <c r="LK441" s="60"/>
      <c r="LL441" s="60"/>
      <c r="LM441" s="60"/>
      <c r="LN441" s="60"/>
      <c r="LO441" s="61"/>
      <c r="LP441" s="60"/>
      <c r="LQ441" s="60"/>
      <c r="LR441" s="60"/>
      <c r="LS441" s="110"/>
      <c r="LT441" s="169">
        <f t="shared" si="4102"/>
        <v>0</v>
      </c>
      <c r="LU441" s="60"/>
      <c r="LV441" s="60"/>
      <c r="LW441" s="60"/>
      <c r="LX441" s="60"/>
      <c r="LY441" s="60"/>
      <c r="LZ441" s="60"/>
      <c r="MA441" s="60"/>
      <c r="MB441" s="60"/>
      <c r="MC441" s="60"/>
      <c r="MD441" s="60"/>
      <c r="ME441" s="61"/>
      <c r="MF441" s="60"/>
      <c r="MG441" s="60"/>
      <c r="MH441" s="60"/>
      <c r="MI441" s="110"/>
      <c r="MJ441" s="169">
        <f t="shared" si="4103"/>
        <v>0</v>
      </c>
      <c r="MK441" s="60"/>
      <c r="ML441" s="60"/>
      <c r="MM441" s="60"/>
      <c r="MN441" s="60"/>
      <c r="MO441" s="60"/>
      <c r="MP441" s="60"/>
      <c r="MQ441" s="60"/>
      <c r="MR441" s="60"/>
      <c r="MS441" s="60"/>
      <c r="MT441" s="60"/>
      <c r="MU441" s="61"/>
      <c r="MV441" s="60"/>
      <c r="MW441" s="60"/>
      <c r="MX441" s="60"/>
      <c r="MY441" s="110"/>
      <c r="MZ441" s="169">
        <f t="shared" si="4104"/>
        <v>0</v>
      </c>
      <c r="NA441" s="60"/>
      <c r="NB441" s="60"/>
      <c r="NC441" s="60"/>
      <c r="ND441" s="60"/>
      <c r="NE441" s="60"/>
      <c r="NF441" s="60"/>
      <c r="NG441" s="60"/>
      <c r="NH441" s="60"/>
      <c r="NI441" s="60"/>
      <c r="NJ441" s="60"/>
      <c r="NK441" s="61"/>
      <c r="NL441" s="60"/>
      <c r="NM441" s="60"/>
      <c r="NN441" s="60"/>
      <c r="NO441" s="110"/>
      <c r="NP441" s="169">
        <f t="shared" si="4105"/>
        <v>0</v>
      </c>
      <c r="NQ441" s="60"/>
      <c r="NR441" s="60"/>
      <c r="NS441" s="60"/>
      <c r="NT441" s="60"/>
      <c r="NU441" s="60"/>
      <c r="NV441" s="60"/>
      <c r="NW441" s="60"/>
      <c r="NX441" s="60"/>
      <c r="NY441" s="60"/>
      <c r="NZ441" s="60"/>
      <c r="OA441" s="61"/>
      <c r="OB441" s="60"/>
      <c r="OC441" s="60"/>
      <c r="OD441" s="60"/>
      <c r="OE441" s="110"/>
      <c r="OF441" s="169">
        <f t="shared" si="4106"/>
        <v>0</v>
      </c>
      <c r="OG441" s="60"/>
      <c r="OH441" s="60"/>
      <c r="OI441" s="60"/>
      <c r="OJ441" s="60"/>
      <c r="OK441" s="60"/>
      <c r="OL441" s="60"/>
      <c r="OM441" s="60"/>
      <c r="ON441" s="60"/>
      <c r="OO441" s="60"/>
      <c r="OP441" s="60"/>
      <c r="OQ441" s="61"/>
      <c r="OR441" s="60"/>
      <c r="OS441" s="60"/>
      <c r="OT441" s="60"/>
      <c r="OU441" s="110"/>
      <c r="OV441" s="169">
        <f t="shared" si="4107"/>
        <v>0</v>
      </c>
      <c r="OW441" s="60"/>
      <c r="OX441" s="60"/>
      <c r="OY441" s="60"/>
      <c r="OZ441" s="60"/>
      <c r="PA441" s="60"/>
      <c r="PB441" s="60"/>
      <c r="PC441" s="60"/>
      <c r="PD441" s="60"/>
      <c r="PE441" s="60"/>
      <c r="PF441" s="60"/>
      <c r="PG441" s="61"/>
      <c r="PH441" s="60"/>
      <c r="PI441" s="60"/>
      <c r="PJ441" s="60"/>
      <c r="PK441" s="110"/>
      <c r="PL441" s="169">
        <f t="shared" si="4108"/>
        <v>0</v>
      </c>
      <c r="PM441" s="60"/>
      <c r="PN441" s="60"/>
      <c r="PO441" s="60"/>
      <c r="PP441" s="60"/>
      <c r="PQ441" s="60"/>
      <c r="PR441" s="60"/>
      <c r="PS441" s="60"/>
      <c r="PT441" s="60"/>
      <c r="PU441" s="60"/>
      <c r="PV441" s="60"/>
      <c r="PW441" s="61"/>
      <c r="PX441" s="60"/>
      <c r="PY441" s="60"/>
      <c r="PZ441" s="60"/>
      <c r="QA441" s="110"/>
      <c r="QB441" s="169">
        <f t="shared" si="4109"/>
        <v>0</v>
      </c>
      <c r="QC441" s="60"/>
      <c r="QD441" s="60"/>
      <c r="QE441" s="60"/>
      <c r="QF441" s="60"/>
      <c r="QG441" s="60"/>
      <c r="QH441" s="60"/>
      <c r="QI441" s="60"/>
      <c r="QJ441" s="60"/>
      <c r="QK441" s="60"/>
      <c r="QL441" s="60"/>
      <c r="QM441" s="61"/>
      <c r="QN441" s="60"/>
      <c r="QO441" s="60"/>
      <c r="QP441" s="60"/>
      <c r="QQ441" s="110"/>
      <c r="QR441" s="169">
        <f t="shared" si="4110"/>
        <v>0</v>
      </c>
      <c r="QS441" s="60"/>
      <c r="QT441" s="60"/>
      <c r="QU441" s="60"/>
      <c r="QV441" s="60"/>
      <c r="QW441" s="60"/>
      <c r="QX441" s="60"/>
      <c r="QY441" s="60"/>
      <c r="QZ441" s="60"/>
      <c r="RA441" s="60"/>
      <c r="RB441" s="60"/>
      <c r="RC441" s="61"/>
      <c r="RD441" s="60"/>
      <c r="RE441" s="60"/>
      <c r="RF441" s="60"/>
      <c r="RG441" s="60"/>
      <c r="RH441" s="60"/>
      <c r="RI441" s="60"/>
      <c r="RJ441" s="60"/>
      <c r="RK441" s="60"/>
      <c r="RL441" s="60"/>
      <c r="RM441" s="60"/>
      <c r="RN441" s="60"/>
      <c r="RO441" s="60"/>
      <c r="RP441" s="60"/>
      <c r="RQ441" s="110"/>
      <c r="RR441" s="173"/>
      <c r="RS441" s="169">
        <f t="shared" si="4111"/>
        <v>0</v>
      </c>
      <c r="RT441" s="60"/>
      <c r="RU441" s="60"/>
      <c r="RV441" s="60"/>
      <c r="RW441" s="60"/>
      <c r="RX441" s="60"/>
      <c r="RY441" s="60"/>
      <c r="RZ441" s="60"/>
      <c r="SA441" s="60"/>
      <c r="SB441" s="60"/>
      <c r="SC441" s="60"/>
      <c r="SD441" s="61"/>
      <c r="SE441" s="60"/>
      <c r="SF441" s="60"/>
      <c r="SG441" s="60"/>
      <c r="SH441" s="110"/>
      <c r="SI441" s="169">
        <f t="shared" si="4112"/>
        <v>0</v>
      </c>
      <c r="SJ441" s="60"/>
      <c r="SK441" s="60"/>
      <c r="SL441" s="60"/>
      <c r="SM441" s="60"/>
      <c r="SN441" s="60"/>
      <c r="SO441" s="60"/>
      <c r="SP441" s="60"/>
      <c r="SQ441" s="60"/>
      <c r="SR441" s="60"/>
      <c r="SS441" s="60"/>
      <c r="ST441" s="61"/>
      <c r="SU441" s="60"/>
      <c r="SV441" s="60"/>
      <c r="SW441" s="60"/>
      <c r="SX441" s="110"/>
      <c r="SY441" s="169">
        <f t="shared" si="4113"/>
        <v>0</v>
      </c>
      <c r="SZ441" s="60"/>
      <c r="TA441" s="60"/>
      <c r="TB441" s="60"/>
      <c r="TC441" s="60"/>
      <c r="TD441" s="60"/>
      <c r="TE441" s="60"/>
      <c r="TF441" s="60"/>
      <c r="TG441" s="60"/>
      <c r="TH441" s="60"/>
      <c r="TI441" s="60"/>
      <c r="TJ441" s="61"/>
      <c r="TK441" s="60"/>
      <c r="TL441" s="60"/>
      <c r="TM441" s="60"/>
      <c r="TN441" s="110"/>
      <c r="TO441" s="169">
        <f t="shared" si="4114"/>
        <v>0</v>
      </c>
      <c r="TP441" s="60"/>
      <c r="TQ441" s="60"/>
      <c r="TR441" s="60"/>
      <c r="TS441" s="60"/>
      <c r="TT441" s="60"/>
      <c r="TU441" s="60"/>
      <c r="TV441" s="60"/>
      <c r="TW441" s="60"/>
      <c r="TX441" s="60"/>
      <c r="TY441" s="60"/>
      <c r="TZ441" s="61"/>
      <c r="UA441" s="60"/>
      <c r="UB441" s="60"/>
      <c r="UC441" s="60"/>
      <c r="UD441" s="110"/>
      <c r="UE441" s="169">
        <f t="shared" si="4115"/>
        <v>0</v>
      </c>
      <c r="UF441" s="60"/>
      <c r="UG441" s="60"/>
      <c r="UH441" s="60"/>
      <c r="UI441" s="60"/>
      <c r="UJ441" s="60"/>
      <c r="UK441" s="60"/>
      <c r="UL441" s="60"/>
      <c r="UM441" s="60"/>
      <c r="UN441" s="60"/>
      <c r="UO441" s="60"/>
      <c r="UP441" s="61"/>
      <c r="UQ441" s="60"/>
      <c r="UR441" s="60"/>
      <c r="US441" s="60"/>
      <c r="UT441" s="60"/>
      <c r="UU441" s="60"/>
      <c r="UV441" s="60"/>
      <c r="UW441" s="60"/>
      <c r="UX441" s="60"/>
      <c r="UY441" s="60"/>
      <c r="UZ441" s="60"/>
      <c r="VA441" s="60"/>
      <c r="VB441" s="60"/>
      <c r="VC441" s="60"/>
      <c r="VD441" s="110"/>
      <c r="VE441" s="10" t="str">
        <f t="shared" si="3632"/>
        <v>-</v>
      </c>
    </row>
    <row r="442" spans="1:577" ht="20.149999999999999" customHeight="1">
      <c r="A442" s="16">
        <v>27</v>
      </c>
      <c r="B442" s="16"/>
      <c r="C442" s="17"/>
      <c r="D442" s="18" t="s">
        <v>381</v>
      </c>
      <c r="E442" s="196">
        <f t="shared" ref="E442:BP442" si="4116">E443+E448</f>
        <v>0</v>
      </c>
      <c r="F442" s="197">
        <f t="shared" si="4116"/>
        <v>0</v>
      </c>
      <c r="G442" s="197">
        <f t="shared" si="4116"/>
        <v>0</v>
      </c>
      <c r="H442" s="198">
        <f t="shared" si="4116"/>
        <v>0</v>
      </c>
      <c r="I442" s="230">
        <f t="shared" si="4116"/>
        <v>0</v>
      </c>
      <c r="J442" s="197">
        <f t="shared" si="4116"/>
        <v>0</v>
      </c>
      <c r="K442" s="63">
        <f t="shared" si="4116"/>
        <v>0</v>
      </c>
      <c r="L442" s="62">
        <f t="shared" si="4116"/>
        <v>0</v>
      </c>
      <c r="M442" s="62">
        <f t="shared" si="4116"/>
        <v>0</v>
      </c>
      <c r="N442" s="62">
        <f t="shared" si="4116"/>
        <v>0</v>
      </c>
      <c r="O442" s="62">
        <f t="shared" si="4116"/>
        <v>0</v>
      </c>
      <c r="P442" s="62">
        <f t="shared" si="4116"/>
        <v>0</v>
      </c>
      <c r="Q442" s="62">
        <f t="shared" si="4116"/>
        <v>0</v>
      </c>
      <c r="R442" s="62">
        <f t="shared" si="4116"/>
        <v>0</v>
      </c>
      <c r="S442" s="62">
        <f t="shared" si="4116"/>
        <v>0</v>
      </c>
      <c r="T442" s="62">
        <f t="shared" si="4116"/>
        <v>0</v>
      </c>
      <c r="U442" s="63">
        <f t="shared" si="4116"/>
        <v>0</v>
      </c>
      <c r="V442" s="62">
        <f t="shared" si="4116"/>
        <v>0</v>
      </c>
      <c r="W442" s="62">
        <f t="shared" si="4116"/>
        <v>0</v>
      </c>
      <c r="X442" s="62">
        <f t="shared" si="4116"/>
        <v>0</v>
      </c>
      <c r="Y442" s="111">
        <f t="shared" si="4116"/>
        <v>0</v>
      </c>
      <c r="Z442" s="63">
        <f t="shared" si="4116"/>
        <v>0</v>
      </c>
      <c r="AA442" s="62">
        <f t="shared" si="4116"/>
        <v>0</v>
      </c>
      <c r="AB442" s="62">
        <f t="shared" si="4116"/>
        <v>0</v>
      </c>
      <c r="AC442" s="62">
        <f t="shared" si="4116"/>
        <v>0</v>
      </c>
      <c r="AD442" s="62">
        <f t="shared" si="4116"/>
        <v>0</v>
      </c>
      <c r="AE442" s="62">
        <f t="shared" si="4116"/>
        <v>0</v>
      </c>
      <c r="AF442" s="62">
        <f t="shared" si="4116"/>
        <v>0</v>
      </c>
      <c r="AG442" s="62">
        <f t="shared" si="4116"/>
        <v>0</v>
      </c>
      <c r="AH442" s="62">
        <f t="shared" si="4116"/>
        <v>0</v>
      </c>
      <c r="AI442" s="62">
        <f t="shared" si="4116"/>
        <v>0</v>
      </c>
      <c r="AJ442" s="62">
        <f t="shared" si="4116"/>
        <v>0</v>
      </c>
      <c r="AK442" s="63">
        <f t="shared" si="4116"/>
        <v>0</v>
      </c>
      <c r="AL442" s="62">
        <f t="shared" si="4116"/>
        <v>0</v>
      </c>
      <c r="AM442" s="62">
        <f t="shared" si="4116"/>
        <v>0</v>
      </c>
      <c r="AN442" s="62">
        <f t="shared" si="4116"/>
        <v>0</v>
      </c>
      <c r="AO442" s="111">
        <f t="shared" si="4116"/>
        <v>0</v>
      </c>
      <c r="AP442" s="63">
        <f t="shared" si="4116"/>
        <v>0</v>
      </c>
      <c r="AQ442" s="62">
        <f t="shared" si="4116"/>
        <v>0</v>
      </c>
      <c r="AR442" s="62">
        <f t="shared" si="4116"/>
        <v>0</v>
      </c>
      <c r="AS442" s="62">
        <f t="shared" si="4116"/>
        <v>0</v>
      </c>
      <c r="AT442" s="62">
        <f t="shared" si="4116"/>
        <v>0</v>
      </c>
      <c r="AU442" s="62">
        <f t="shared" si="4116"/>
        <v>0</v>
      </c>
      <c r="AV442" s="62">
        <f t="shared" si="4116"/>
        <v>0</v>
      </c>
      <c r="AW442" s="62">
        <f t="shared" si="4116"/>
        <v>0</v>
      </c>
      <c r="AX442" s="62">
        <f t="shared" si="4116"/>
        <v>0</v>
      </c>
      <c r="AY442" s="62">
        <f t="shared" si="4116"/>
        <v>0</v>
      </c>
      <c r="AZ442" s="62">
        <f t="shared" si="4116"/>
        <v>0</v>
      </c>
      <c r="BA442" s="63">
        <f t="shared" si="4116"/>
        <v>0</v>
      </c>
      <c r="BB442" s="62">
        <f t="shared" si="4116"/>
        <v>0</v>
      </c>
      <c r="BC442" s="62">
        <f t="shared" si="4116"/>
        <v>0</v>
      </c>
      <c r="BD442" s="62">
        <f t="shared" si="4116"/>
        <v>0</v>
      </c>
      <c r="BE442" s="111">
        <f t="shared" si="4116"/>
        <v>0</v>
      </c>
      <c r="BF442" s="63">
        <f t="shared" si="4116"/>
        <v>0</v>
      </c>
      <c r="BG442" s="62">
        <f t="shared" si="4116"/>
        <v>0</v>
      </c>
      <c r="BH442" s="62">
        <f t="shared" si="4116"/>
        <v>0</v>
      </c>
      <c r="BI442" s="62">
        <f t="shared" si="4116"/>
        <v>0</v>
      </c>
      <c r="BJ442" s="62">
        <f t="shared" si="4116"/>
        <v>0</v>
      </c>
      <c r="BK442" s="62">
        <f t="shared" si="4116"/>
        <v>0</v>
      </c>
      <c r="BL442" s="62">
        <f t="shared" si="4116"/>
        <v>0</v>
      </c>
      <c r="BM442" s="62">
        <f t="shared" si="4116"/>
        <v>0</v>
      </c>
      <c r="BN442" s="62">
        <f t="shared" si="4116"/>
        <v>0</v>
      </c>
      <c r="BO442" s="62">
        <f t="shared" si="4116"/>
        <v>0</v>
      </c>
      <c r="BP442" s="62">
        <f t="shared" si="4116"/>
        <v>0</v>
      </c>
      <c r="BQ442" s="63">
        <f t="shared" ref="BQ442:EM442" si="4117">BQ443+BQ448</f>
        <v>0</v>
      </c>
      <c r="BR442" s="62">
        <f t="shared" si="4117"/>
        <v>0</v>
      </c>
      <c r="BS442" s="62">
        <f t="shared" si="4117"/>
        <v>0</v>
      </c>
      <c r="BT442" s="62">
        <f t="shared" si="4117"/>
        <v>0</v>
      </c>
      <c r="BU442" s="111">
        <f t="shared" si="4117"/>
        <v>0</v>
      </c>
      <c r="BV442" s="63">
        <f t="shared" si="4117"/>
        <v>0</v>
      </c>
      <c r="BW442" s="62">
        <f t="shared" si="4117"/>
        <v>0</v>
      </c>
      <c r="BX442" s="62">
        <f t="shared" si="4117"/>
        <v>0</v>
      </c>
      <c r="BY442" s="62">
        <f t="shared" si="4117"/>
        <v>0</v>
      </c>
      <c r="BZ442" s="62">
        <f t="shared" si="4117"/>
        <v>0</v>
      </c>
      <c r="CA442" s="62">
        <f t="shared" si="4117"/>
        <v>0</v>
      </c>
      <c r="CB442" s="62">
        <f t="shared" si="4117"/>
        <v>0</v>
      </c>
      <c r="CC442" s="62">
        <f t="shared" si="4117"/>
        <v>0</v>
      </c>
      <c r="CD442" s="62">
        <f t="shared" si="4117"/>
        <v>0</v>
      </c>
      <c r="CE442" s="62">
        <f t="shared" si="4117"/>
        <v>0</v>
      </c>
      <c r="CF442" s="62">
        <f t="shared" si="4117"/>
        <v>0</v>
      </c>
      <c r="CG442" s="63">
        <f t="shared" si="4117"/>
        <v>0</v>
      </c>
      <c r="CH442" s="62">
        <f t="shared" si="4117"/>
        <v>0</v>
      </c>
      <c r="CI442" s="62">
        <f t="shared" si="4117"/>
        <v>0</v>
      </c>
      <c r="CJ442" s="62">
        <f t="shared" si="4117"/>
        <v>0</v>
      </c>
      <c r="CK442" s="62">
        <f t="shared" si="4117"/>
        <v>0</v>
      </c>
      <c r="CL442" s="62">
        <f t="shared" si="4117"/>
        <v>0</v>
      </c>
      <c r="CM442" s="62">
        <f t="shared" si="4117"/>
        <v>0</v>
      </c>
      <c r="CN442" s="62">
        <f t="shared" si="4117"/>
        <v>0</v>
      </c>
      <c r="CO442" s="62">
        <f t="shared" si="4117"/>
        <v>0</v>
      </c>
      <c r="CP442" s="62">
        <f t="shared" si="4117"/>
        <v>0</v>
      </c>
      <c r="CQ442" s="62">
        <f t="shared" si="4117"/>
        <v>0</v>
      </c>
      <c r="CR442" s="62">
        <f t="shared" si="4117"/>
        <v>0</v>
      </c>
      <c r="CS442" s="62">
        <f t="shared" si="4117"/>
        <v>0</v>
      </c>
      <c r="CT442" s="62">
        <f t="shared" si="4117"/>
        <v>0</v>
      </c>
      <c r="CU442" s="111">
        <f t="shared" si="4117"/>
        <v>0</v>
      </c>
      <c r="CV442" s="153">
        <f t="shared" si="4117"/>
        <v>0</v>
      </c>
      <c r="CW442" s="63">
        <f t="shared" si="4117"/>
        <v>0</v>
      </c>
      <c r="CX442" s="62">
        <f t="shared" si="4117"/>
        <v>0</v>
      </c>
      <c r="CY442" s="62">
        <f t="shared" si="4117"/>
        <v>0</v>
      </c>
      <c r="CZ442" s="62">
        <f t="shared" si="4117"/>
        <v>0</v>
      </c>
      <c r="DA442" s="62">
        <f t="shared" si="4117"/>
        <v>0</v>
      </c>
      <c r="DB442" s="62">
        <f t="shared" si="4117"/>
        <v>0</v>
      </c>
      <c r="DC442" s="62">
        <f t="shared" si="4117"/>
        <v>0</v>
      </c>
      <c r="DD442" s="62">
        <f t="shared" si="4117"/>
        <v>0</v>
      </c>
      <c r="DE442" s="62">
        <f t="shared" si="4117"/>
        <v>0</v>
      </c>
      <c r="DF442" s="62">
        <f t="shared" si="4117"/>
        <v>0</v>
      </c>
      <c r="DG442" s="62">
        <f t="shared" si="4117"/>
        <v>0</v>
      </c>
      <c r="DH442" s="63">
        <f t="shared" si="4117"/>
        <v>0</v>
      </c>
      <c r="DI442" s="62">
        <f t="shared" si="4117"/>
        <v>0</v>
      </c>
      <c r="DJ442" s="62">
        <f t="shared" si="4117"/>
        <v>0</v>
      </c>
      <c r="DK442" s="62">
        <f t="shared" si="4117"/>
        <v>0</v>
      </c>
      <c r="DL442" s="111">
        <f t="shared" si="4117"/>
        <v>0</v>
      </c>
      <c r="DM442" s="63">
        <f t="shared" si="4117"/>
        <v>0</v>
      </c>
      <c r="DN442" s="62">
        <f t="shared" si="4117"/>
        <v>0</v>
      </c>
      <c r="DO442" s="62">
        <f t="shared" si="4117"/>
        <v>0</v>
      </c>
      <c r="DP442" s="62">
        <f t="shared" si="4117"/>
        <v>0</v>
      </c>
      <c r="DQ442" s="62">
        <f t="shared" si="4117"/>
        <v>0</v>
      </c>
      <c r="DR442" s="62">
        <f t="shared" si="4117"/>
        <v>0</v>
      </c>
      <c r="DS442" s="62">
        <f t="shared" si="4117"/>
        <v>0</v>
      </c>
      <c r="DT442" s="62">
        <f t="shared" si="4117"/>
        <v>0</v>
      </c>
      <c r="DU442" s="62">
        <f t="shared" si="4117"/>
        <v>0</v>
      </c>
      <c r="DV442" s="62">
        <f t="shared" si="4117"/>
        <v>0</v>
      </c>
      <c r="DW442" s="62">
        <f t="shared" si="4117"/>
        <v>0</v>
      </c>
      <c r="DX442" s="63">
        <f t="shared" si="4117"/>
        <v>0</v>
      </c>
      <c r="DY442" s="62">
        <f t="shared" si="4117"/>
        <v>0</v>
      </c>
      <c r="DZ442" s="62">
        <f t="shared" si="4117"/>
        <v>0</v>
      </c>
      <c r="EA442" s="62">
        <f t="shared" si="4117"/>
        <v>0</v>
      </c>
      <c r="EB442" s="111">
        <f t="shared" si="4117"/>
        <v>0</v>
      </c>
      <c r="EC442" s="63">
        <f t="shared" si="4117"/>
        <v>0</v>
      </c>
      <c r="ED442" s="62">
        <f t="shared" si="4117"/>
        <v>0</v>
      </c>
      <c r="EE442" s="62">
        <f t="shared" si="4117"/>
        <v>0</v>
      </c>
      <c r="EF442" s="62">
        <f t="shared" si="4117"/>
        <v>0</v>
      </c>
      <c r="EG442" s="62">
        <f t="shared" si="4117"/>
        <v>0</v>
      </c>
      <c r="EH442" s="62">
        <f t="shared" si="4117"/>
        <v>0</v>
      </c>
      <c r="EI442" s="62">
        <f t="shared" si="4117"/>
        <v>0</v>
      </c>
      <c r="EJ442" s="62">
        <f t="shared" si="4117"/>
        <v>0</v>
      </c>
      <c r="EK442" s="62">
        <f t="shared" si="4117"/>
        <v>0</v>
      </c>
      <c r="EL442" s="62">
        <f t="shared" si="4117"/>
        <v>0</v>
      </c>
      <c r="EM442" s="62">
        <f t="shared" si="4117"/>
        <v>0</v>
      </c>
      <c r="EN442" s="63">
        <f t="shared" ref="EN442:GY442" si="4118">EN443+EN448</f>
        <v>0</v>
      </c>
      <c r="EO442" s="62">
        <f t="shared" si="4118"/>
        <v>0</v>
      </c>
      <c r="EP442" s="62">
        <f t="shared" si="4118"/>
        <v>0</v>
      </c>
      <c r="EQ442" s="62">
        <f t="shared" si="4118"/>
        <v>0</v>
      </c>
      <c r="ER442" s="111">
        <f t="shared" si="4118"/>
        <v>0</v>
      </c>
      <c r="ES442" s="63">
        <f t="shared" si="4118"/>
        <v>0</v>
      </c>
      <c r="ET442" s="62">
        <f t="shared" si="4118"/>
        <v>0</v>
      </c>
      <c r="EU442" s="62">
        <f t="shared" si="4118"/>
        <v>0</v>
      </c>
      <c r="EV442" s="62">
        <f t="shared" si="4118"/>
        <v>0</v>
      </c>
      <c r="EW442" s="62">
        <f t="shared" si="4118"/>
        <v>0</v>
      </c>
      <c r="EX442" s="62">
        <f t="shared" si="4118"/>
        <v>0</v>
      </c>
      <c r="EY442" s="62">
        <f t="shared" si="4118"/>
        <v>0</v>
      </c>
      <c r="EZ442" s="62">
        <f t="shared" si="4118"/>
        <v>0</v>
      </c>
      <c r="FA442" s="62">
        <f t="shared" si="4118"/>
        <v>0</v>
      </c>
      <c r="FB442" s="62">
        <f t="shared" si="4118"/>
        <v>0</v>
      </c>
      <c r="FC442" s="62">
        <f t="shared" si="4118"/>
        <v>0</v>
      </c>
      <c r="FD442" s="63">
        <f t="shared" si="4118"/>
        <v>0</v>
      </c>
      <c r="FE442" s="62">
        <f t="shared" si="4118"/>
        <v>0</v>
      </c>
      <c r="FF442" s="62">
        <f t="shared" si="4118"/>
        <v>0</v>
      </c>
      <c r="FG442" s="62">
        <f t="shared" si="4118"/>
        <v>0</v>
      </c>
      <c r="FH442" s="111">
        <f t="shared" si="4118"/>
        <v>0</v>
      </c>
      <c r="FI442" s="63">
        <f t="shared" si="4118"/>
        <v>0</v>
      </c>
      <c r="FJ442" s="62">
        <f t="shared" si="4118"/>
        <v>0</v>
      </c>
      <c r="FK442" s="62">
        <f t="shared" si="4118"/>
        <v>0</v>
      </c>
      <c r="FL442" s="62">
        <f t="shared" si="4118"/>
        <v>0</v>
      </c>
      <c r="FM442" s="62">
        <f t="shared" si="4118"/>
        <v>0</v>
      </c>
      <c r="FN442" s="62">
        <f t="shared" si="4118"/>
        <v>0</v>
      </c>
      <c r="FO442" s="62">
        <f t="shared" si="4118"/>
        <v>0</v>
      </c>
      <c r="FP442" s="62">
        <f t="shared" si="4118"/>
        <v>0</v>
      </c>
      <c r="FQ442" s="62">
        <f t="shared" si="4118"/>
        <v>0</v>
      </c>
      <c r="FR442" s="62">
        <f t="shared" si="4118"/>
        <v>0</v>
      </c>
      <c r="FS442" s="62">
        <f t="shared" si="4118"/>
        <v>0</v>
      </c>
      <c r="FT442" s="63">
        <f t="shared" si="4118"/>
        <v>0</v>
      </c>
      <c r="FU442" s="62">
        <f t="shared" si="4118"/>
        <v>0</v>
      </c>
      <c r="FV442" s="62">
        <f t="shared" si="4118"/>
        <v>0</v>
      </c>
      <c r="FW442" s="62">
        <f t="shared" si="4118"/>
        <v>0</v>
      </c>
      <c r="FX442" s="111">
        <f t="shared" si="4118"/>
        <v>0</v>
      </c>
      <c r="FY442" s="63">
        <f t="shared" si="4118"/>
        <v>0</v>
      </c>
      <c r="FZ442" s="62">
        <f t="shared" si="4118"/>
        <v>0</v>
      </c>
      <c r="GA442" s="62">
        <f t="shared" si="4118"/>
        <v>0</v>
      </c>
      <c r="GB442" s="62">
        <f t="shared" si="4118"/>
        <v>0</v>
      </c>
      <c r="GC442" s="62">
        <f t="shared" si="4118"/>
        <v>0</v>
      </c>
      <c r="GD442" s="62">
        <f t="shared" si="4118"/>
        <v>0</v>
      </c>
      <c r="GE442" s="62">
        <f t="shared" si="4118"/>
        <v>0</v>
      </c>
      <c r="GF442" s="62">
        <f t="shared" si="4118"/>
        <v>0</v>
      </c>
      <c r="GG442" s="62">
        <f t="shared" si="4118"/>
        <v>0</v>
      </c>
      <c r="GH442" s="62">
        <f t="shared" si="4118"/>
        <v>0</v>
      </c>
      <c r="GI442" s="62">
        <f t="shared" si="4118"/>
        <v>0</v>
      </c>
      <c r="GJ442" s="63">
        <f t="shared" si="4118"/>
        <v>0</v>
      </c>
      <c r="GK442" s="62">
        <f t="shared" si="4118"/>
        <v>0</v>
      </c>
      <c r="GL442" s="62">
        <f t="shared" si="4118"/>
        <v>0</v>
      </c>
      <c r="GM442" s="62">
        <f t="shared" si="4118"/>
        <v>0</v>
      </c>
      <c r="GN442" s="111">
        <f t="shared" si="4118"/>
        <v>0</v>
      </c>
      <c r="GO442" s="63">
        <f t="shared" si="4118"/>
        <v>0</v>
      </c>
      <c r="GP442" s="62">
        <f t="shared" si="4118"/>
        <v>0</v>
      </c>
      <c r="GQ442" s="62">
        <f t="shared" si="4118"/>
        <v>0</v>
      </c>
      <c r="GR442" s="62">
        <f t="shared" si="4118"/>
        <v>0</v>
      </c>
      <c r="GS442" s="62">
        <f t="shared" si="4118"/>
        <v>0</v>
      </c>
      <c r="GT442" s="62">
        <f t="shared" si="4118"/>
        <v>0</v>
      </c>
      <c r="GU442" s="62">
        <f t="shared" si="4118"/>
        <v>0</v>
      </c>
      <c r="GV442" s="62">
        <f t="shared" si="4118"/>
        <v>0</v>
      </c>
      <c r="GW442" s="62">
        <f t="shared" si="4118"/>
        <v>0</v>
      </c>
      <c r="GX442" s="62">
        <f t="shared" si="4118"/>
        <v>0</v>
      </c>
      <c r="GY442" s="62">
        <f t="shared" si="4118"/>
        <v>0</v>
      </c>
      <c r="GZ442" s="63">
        <f t="shared" ref="GZ442:JW442" si="4119">GZ443+GZ448</f>
        <v>0</v>
      </c>
      <c r="HA442" s="62">
        <f t="shared" si="4119"/>
        <v>0</v>
      </c>
      <c r="HB442" s="62">
        <f t="shared" si="4119"/>
        <v>0</v>
      </c>
      <c r="HC442" s="62">
        <f t="shared" si="4119"/>
        <v>0</v>
      </c>
      <c r="HD442" s="62">
        <f t="shared" si="4119"/>
        <v>0</v>
      </c>
      <c r="HE442" s="62">
        <f t="shared" si="4119"/>
        <v>0</v>
      </c>
      <c r="HF442" s="62">
        <f t="shared" si="4119"/>
        <v>0</v>
      </c>
      <c r="HG442" s="62">
        <f t="shared" si="4119"/>
        <v>0</v>
      </c>
      <c r="HH442" s="62">
        <f t="shared" si="4119"/>
        <v>0</v>
      </c>
      <c r="HI442" s="62">
        <f t="shared" si="4119"/>
        <v>0</v>
      </c>
      <c r="HJ442" s="62">
        <f t="shared" si="4119"/>
        <v>0</v>
      </c>
      <c r="HK442" s="62">
        <f t="shared" si="4119"/>
        <v>0</v>
      </c>
      <c r="HL442" s="62">
        <f t="shared" si="4119"/>
        <v>0</v>
      </c>
      <c r="HM442" s="62">
        <f t="shared" si="4119"/>
        <v>0</v>
      </c>
      <c r="HN442" s="111">
        <f t="shared" si="4119"/>
        <v>0</v>
      </c>
      <c r="HO442" s="137">
        <f t="shared" si="4119"/>
        <v>0</v>
      </c>
      <c r="HP442" s="153">
        <f t="shared" si="4119"/>
        <v>0</v>
      </c>
      <c r="HQ442" s="63">
        <f t="shared" si="4119"/>
        <v>0</v>
      </c>
      <c r="HR442" s="62">
        <f t="shared" si="4119"/>
        <v>0</v>
      </c>
      <c r="HS442" s="62">
        <f t="shared" si="4119"/>
        <v>0</v>
      </c>
      <c r="HT442" s="62">
        <f t="shared" si="4119"/>
        <v>0</v>
      </c>
      <c r="HU442" s="62">
        <f t="shared" si="4119"/>
        <v>0</v>
      </c>
      <c r="HV442" s="62">
        <f t="shared" si="4119"/>
        <v>0</v>
      </c>
      <c r="HW442" s="62">
        <f t="shared" si="4119"/>
        <v>0</v>
      </c>
      <c r="HX442" s="62">
        <f t="shared" si="4119"/>
        <v>0</v>
      </c>
      <c r="HY442" s="62">
        <f t="shared" si="4119"/>
        <v>0</v>
      </c>
      <c r="HZ442" s="62">
        <f t="shared" si="4119"/>
        <v>0</v>
      </c>
      <c r="IA442" s="62">
        <f t="shared" si="4119"/>
        <v>0</v>
      </c>
      <c r="IB442" s="63">
        <f t="shared" si="4119"/>
        <v>0</v>
      </c>
      <c r="IC442" s="62">
        <f t="shared" si="4119"/>
        <v>0</v>
      </c>
      <c r="ID442" s="62">
        <f t="shared" si="4119"/>
        <v>0</v>
      </c>
      <c r="IE442" s="62">
        <f t="shared" si="4119"/>
        <v>0</v>
      </c>
      <c r="IF442" s="111">
        <f t="shared" si="4119"/>
        <v>0</v>
      </c>
      <c r="IG442" s="63">
        <f t="shared" si="4119"/>
        <v>0</v>
      </c>
      <c r="IH442" s="62">
        <f t="shared" si="4119"/>
        <v>0</v>
      </c>
      <c r="II442" s="62">
        <f t="shared" si="4119"/>
        <v>0</v>
      </c>
      <c r="IJ442" s="62">
        <f t="shared" si="4119"/>
        <v>0</v>
      </c>
      <c r="IK442" s="62">
        <f t="shared" si="4119"/>
        <v>0</v>
      </c>
      <c r="IL442" s="62">
        <f t="shared" si="4119"/>
        <v>0</v>
      </c>
      <c r="IM442" s="62">
        <f t="shared" si="4119"/>
        <v>0</v>
      </c>
      <c r="IN442" s="62">
        <f t="shared" si="4119"/>
        <v>0</v>
      </c>
      <c r="IO442" s="62">
        <f t="shared" si="4119"/>
        <v>0</v>
      </c>
      <c r="IP442" s="62">
        <f t="shared" si="4119"/>
        <v>0</v>
      </c>
      <c r="IQ442" s="62">
        <f t="shared" si="4119"/>
        <v>0</v>
      </c>
      <c r="IR442" s="63">
        <f t="shared" si="4119"/>
        <v>0</v>
      </c>
      <c r="IS442" s="62">
        <f t="shared" si="4119"/>
        <v>0</v>
      </c>
      <c r="IT442" s="62">
        <f t="shared" si="4119"/>
        <v>0</v>
      </c>
      <c r="IU442" s="62">
        <f t="shared" si="4119"/>
        <v>0</v>
      </c>
      <c r="IV442" s="111">
        <f t="shared" si="4119"/>
        <v>0</v>
      </c>
      <c r="IW442" s="63">
        <f t="shared" si="4119"/>
        <v>0</v>
      </c>
      <c r="IX442" s="62">
        <f t="shared" si="4119"/>
        <v>0</v>
      </c>
      <c r="IY442" s="62">
        <f t="shared" si="4119"/>
        <v>0</v>
      </c>
      <c r="IZ442" s="62">
        <f t="shared" si="4119"/>
        <v>0</v>
      </c>
      <c r="JA442" s="62">
        <f t="shared" si="4119"/>
        <v>0</v>
      </c>
      <c r="JB442" s="62">
        <f t="shared" si="4119"/>
        <v>0</v>
      </c>
      <c r="JC442" s="62">
        <f t="shared" si="4119"/>
        <v>0</v>
      </c>
      <c r="JD442" s="62">
        <f t="shared" si="4119"/>
        <v>0</v>
      </c>
      <c r="JE442" s="62">
        <f t="shared" si="4119"/>
        <v>0</v>
      </c>
      <c r="JF442" s="62">
        <f t="shared" si="4119"/>
        <v>0</v>
      </c>
      <c r="JG442" s="62">
        <f t="shared" si="4119"/>
        <v>0</v>
      </c>
      <c r="JH442" s="63">
        <f t="shared" si="4119"/>
        <v>0</v>
      </c>
      <c r="JI442" s="62">
        <f t="shared" si="4119"/>
        <v>0</v>
      </c>
      <c r="JJ442" s="62">
        <f t="shared" si="4119"/>
        <v>0</v>
      </c>
      <c r="JK442" s="62">
        <f t="shared" si="4119"/>
        <v>0</v>
      </c>
      <c r="JL442" s="111">
        <f t="shared" si="4119"/>
        <v>0</v>
      </c>
      <c r="JM442" s="63">
        <f t="shared" si="4119"/>
        <v>0</v>
      </c>
      <c r="JN442" s="62">
        <f t="shared" si="4119"/>
        <v>0</v>
      </c>
      <c r="JO442" s="62">
        <f t="shared" si="4119"/>
        <v>0</v>
      </c>
      <c r="JP442" s="62">
        <f t="shared" si="4119"/>
        <v>0</v>
      </c>
      <c r="JQ442" s="62">
        <f t="shared" si="4119"/>
        <v>0</v>
      </c>
      <c r="JR442" s="62">
        <f t="shared" si="4119"/>
        <v>0</v>
      </c>
      <c r="JS442" s="62">
        <f t="shared" si="4119"/>
        <v>0</v>
      </c>
      <c r="JT442" s="62">
        <f t="shared" si="4119"/>
        <v>0</v>
      </c>
      <c r="JU442" s="62">
        <f t="shared" si="4119"/>
        <v>0</v>
      </c>
      <c r="JV442" s="62">
        <f t="shared" si="4119"/>
        <v>0</v>
      </c>
      <c r="JW442" s="62">
        <f t="shared" si="4119"/>
        <v>0</v>
      </c>
      <c r="JX442" s="63">
        <f t="shared" ref="JX442:MT442" si="4120">JX443+JX448</f>
        <v>0</v>
      </c>
      <c r="JY442" s="62">
        <f t="shared" si="4120"/>
        <v>0</v>
      </c>
      <c r="JZ442" s="62">
        <f t="shared" si="4120"/>
        <v>0</v>
      </c>
      <c r="KA442" s="62">
        <f t="shared" si="4120"/>
        <v>0</v>
      </c>
      <c r="KB442" s="111">
        <f t="shared" si="4120"/>
        <v>0</v>
      </c>
      <c r="KC442" s="63">
        <f t="shared" si="4120"/>
        <v>0</v>
      </c>
      <c r="KD442" s="62">
        <f t="shared" si="4120"/>
        <v>0</v>
      </c>
      <c r="KE442" s="62">
        <f t="shared" si="4120"/>
        <v>0</v>
      </c>
      <c r="KF442" s="62">
        <f t="shared" si="4120"/>
        <v>0</v>
      </c>
      <c r="KG442" s="62">
        <f t="shared" si="4120"/>
        <v>0</v>
      </c>
      <c r="KH442" s="62">
        <f t="shared" si="4120"/>
        <v>0</v>
      </c>
      <c r="KI442" s="62">
        <f t="shared" si="4120"/>
        <v>0</v>
      </c>
      <c r="KJ442" s="62">
        <f t="shared" si="4120"/>
        <v>0</v>
      </c>
      <c r="KK442" s="62">
        <f t="shared" si="4120"/>
        <v>0</v>
      </c>
      <c r="KL442" s="62">
        <f t="shared" si="4120"/>
        <v>0</v>
      </c>
      <c r="KM442" s="62">
        <f t="shared" si="4120"/>
        <v>0</v>
      </c>
      <c r="KN442" s="63">
        <f t="shared" si="4120"/>
        <v>0</v>
      </c>
      <c r="KO442" s="62">
        <f t="shared" si="4120"/>
        <v>0</v>
      </c>
      <c r="KP442" s="62">
        <f t="shared" si="4120"/>
        <v>0</v>
      </c>
      <c r="KQ442" s="62">
        <f t="shared" si="4120"/>
        <v>0</v>
      </c>
      <c r="KR442" s="62">
        <f t="shared" si="4120"/>
        <v>0</v>
      </c>
      <c r="KS442" s="62">
        <f t="shared" si="4120"/>
        <v>0</v>
      </c>
      <c r="KT442" s="62">
        <f t="shared" si="4120"/>
        <v>0</v>
      </c>
      <c r="KU442" s="62">
        <f t="shared" si="4120"/>
        <v>0</v>
      </c>
      <c r="KV442" s="62">
        <f t="shared" si="4120"/>
        <v>0</v>
      </c>
      <c r="KW442" s="62">
        <f t="shared" si="4120"/>
        <v>0</v>
      </c>
      <c r="KX442" s="62">
        <f t="shared" si="4120"/>
        <v>0</v>
      </c>
      <c r="KY442" s="62">
        <f t="shared" si="4120"/>
        <v>0</v>
      </c>
      <c r="KZ442" s="62">
        <f t="shared" si="4120"/>
        <v>0</v>
      </c>
      <c r="LA442" s="62">
        <f t="shared" si="4120"/>
        <v>0</v>
      </c>
      <c r="LB442" s="111">
        <f t="shared" si="4120"/>
        <v>0</v>
      </c>
      <c r="LC442" s="153">
        <f t="shared" si="4120"/>
        <v>0</v>
      </c>
      <c r="LD442" s="63">
        <f t="shared" si="4120"/>
        <v>0</v>
      </c>
      <c r="LE442" s="62">
        <f t="shared" si="4120"/>
        <v>0</v>
      </c>
      <c r="LF442" s="62">
        <f t="shared" si="4120"/>
        <v>0</v>
      </c>
      <c r="LG442" s="62">
        <f t="shared" si="4120"/>
        <v>0</v>
      </c>
      <c r="LH442" s="62">
        <f t="shared" si="4120"/>
        <v>0</v>
      </c>
      <c r="LI442" s="62">
        <f t="shared" si="4120"/>
        <v>0</v>
      </c>
      <c r="LJ442" s="62">
        <f t="shared" si="4120"/>
        <v>0</v>
      </c>
      <c r="LK442" s="62">
        <f t="shared" si="4120"/>
        <v>0</v>
      </c>
      <c r="LL442" s="62">
        <f t="shared" si="4120"/>
        <v>0</v>
      </c>
      <c r="LM442" s="62">
        <f t="shared" si="4120"/>
        <v>0</v>
      </c>
      <c r="LN442" s="62">
        <f t="shared" si="4120"/>
        <v>0</v>
      </c>
      <c r="LO442" s="63">
        <f t="shared" si="4120"/>
        <v>0</v>
      </c>
      <c r="LP442" s="62">
        <f t="shared" si="4120"/>
        <v>0</v>
      </c>
      <c r="LQ442" s="62">
        <f t="shared" si="4120"/>
        <v>0</v>
      </c>
      <c r="LR442" s="62">
        <f t="shared" si="4120"/>
        <v>0</v>
      </c>
      <c r="LS442" s="111">
        <f t="shared" si="4120"/>
        <v>0</v>
      </c>
      <c r="LT442" s="63">
        <f t="shared" si="4120"/>
        <v>0</v>
      </c>
      <c r="LU442" s="62">
        <f t="shared" si="4120"/>
        <v>0</v>
      </c>
      <c r="LV442" s="62">
        <f t="shared" si="4120"/>
        <v>0</v>
      </c>
      <c r="LW442" s="62">
        <f t="shared" si="4120"/>
        <v>0</v>
      </c>
      <c r="LX442" s="62">
        <f t="shared" si="4120"/>
        <v>0</v>
      </c>
      <c r="LY442" s="62">
        <f t="shared" si="4120"/>
        <v>0</v>
      </c>
      <c r="LZ442" s="62">
        <f t="shared" si="4120"/>
        <v>0</v>
      </c>
      <c r="MA442" s="62">
        <f t="shared" si="4120"/>
        <v>0</v>
      </c>
      <c r="MB442" s="62">
        <f t="shared" si="4120"/>
        <v>0</v>
      </c>
      <c r="MC442" s="62">
        <f t="shared" si="4120"/>
        <v>0</v>
      </c>
      <c r="MD442" s="62">
        <f t="shared" si="4120"/>
        <v>0</v>
      </c>
      <c r="ME442" s="63">
        <f t="shared" si="4120"/>
        <v>0</v>
      </c>
      <c r="MF442" s="62">
        <f t="shared" si="4120"/>
        <v>0</v>
      </c>
      <c r="MG442" s="62">
        <f t="shared" si="4120"/>
        <v>0</v>
      </c>
      <c r="MH442" s="62">
        <f t="shared" si="4120"/>
        <v>0</v>
      </c>
      <c r="MI442" s="111">
        <f t="shared" si="4120"/>
        <v>0</v>
      </c>
      <c r="MJ442" s="63">
        <f t="shared" si="4120"/>
        <v>0</v>
      </c>
      <c r="MK442" s="62">
        <f t="shared" si="4120"/>
        <v>0</v>
      </c>
      <c r="ML442" s="62">
        <f t="shared" si="4120"/>
        <v>0</v>
      </c>
      <c r="MM442" s="62">
        <f t="shared" si="4120"/>
        <v>0</v>
      </c>
      <c r="MN442" s="62">
        <f t="shared" si="4120"/>
        <v>0</v>
      </c>
      <c r="MO442" s="62">
        <f t="shared" si="4120"/>
        <v>0</v>
      </c>
      <c r="MP442" s="62">
        <f t="shared" si="4120"/>
        <v>0</v>
      </c>
      <c r="MQ442" s="62">
        <f t="shared" si="4120"/>
        <v>0</v>
      </c>
      <c r="MR442" s="62">
        <f t="shared" si="4120"/>
        <v>0</v>
      </c>
      <c r="MS442" s="62">
        <f t="shared" si="4120"/>
        <v>0</v>
      </c>
      <c r="MT442" s="62">
        <f t="shared" si="4120"/>
        <v>0</v>
      </c>
      <c r="MU442" s="63">
        <f t="shared" ref="MU442:PF442" si="4121">MU443+MU448</f>
        <v>0</v>
      </c>
      <c r="MV442" s="62">
        <f t="shared" si="4121"/>
        <v>0</v>
      </c>
      <c r="MW442" s="62">
        <f t="shared" si="4121"/>
        <v>0</v>
      </c>
      <c r="MX442" s="62">
        <f t="shared" si="4121"/>
        <v>0</v>
      </c>
      <c r="MY442" s="111">
        <f t="shared" si="4121"/>
        <v>0</v>
      </c>
      <c r="MZ442" s="63">
        <f t="shared" si="4121"/>
        <v>0</v>
      </c>
      <c r="NA442" s="62">
        <f t="shared" si="4121"/>
        <v>0</v>
      </c>
      <c r="NB442" s="62">
        <f t="shared" si="4121"/>
        <v>0</v>
      </c>
      <c r="NC442" s="62">
        <f t="shared" si="4121"/>
        <v>0</v>
      </c>
      <c r="ND442" s="62">
        <f t="shared" si="4121"/>
        <v>0</v>
      </c>
      <c r="NE442" s="62">
        <f t="shared" si="4121"/>
        <v>0</v>
      </c>
      <c r="NF442" s="62">
        <f t="shared" si="4121"/>
        <v>0</v>
      </c>
      <c r="NG442" s="62">
        <f t="shared" si="4121"/>
        <v>0</v>
      </c>
      <c r="NH442" s="62">
        <f t="shared" si="4121"/>
        <v>0</v>
      </c>
      <c r="NI442" s="62">
        <f t="shared" si="4121"/>
        <v>0</v>
      </c>
      <c r="NJ442" s="62">
        <f t="shared" si="4121"/>
        <v>0</v>
      </c>
      <c r="NK442" s="63">
        <f t="shared" si="4121"/>
        <v>0</v>
      </c>
      <c r="NL442" s="62">
        <f t="shared" si="4121"/>
        <v>0</v>
      </c>
      <c r="NM442" s="62">
        <f t="shared" si="4121"/>
        <v>0</v>
      </c>
      <c r="NN442" s="62">
        <f t="shared" si="4121"/>
        <v>0</v>
      </c>
      <c r="NO442" s="111">
        <f t="shared" si="4121"/>
        <v>0</v>
      </c>
      <c r="NP442" s="63">
        <f t="shared" si="4121"/>
        <v>0</v>
      </c>
      <c r="NQ442" s="62">
        <f t="shared" si="4121"/>
        <v>0</v>
      </c>
      <c r="NR442" s="62">
        <f t="shared" si="4121"/>
        <v>0</v>
      </c>
      <c r="NS442" s="62">
        <f t="shared" si="4121"/>
        <v>0</v>
      </c>
      <c r="NT442" s="62">
        <f t="shared" si="4121"/>
        <v>0</v>
      </c>
      <c r="NU442" s="62">
        <f t="shared" si="4121"/>
        <v>0</v>
      </c>
      <c r="NV442" s="62">
        <f t="shared" si="4121"/>
        <v>0</v>
      </c>
      <c r="NW442" s="62">
        <f t="shared" si="4121"/>
        <v>0</v>
      </c>
      <c r="NX442" s="62">
        <f t="shared" si="4121"/>
        <v>0</v>
      </c>
      <c r="NY442" s="62">
        <f t="shared" si="4121"/>
        <v>0</v>
      </c>
      <c r="NZ442" s="62">
        <f t="shared" si="4121"/>
        <v>0</v>
      </c>
      <c r="OA442" s="63">
        <f t="shared" si="4121"/>
        <v>0</v>
      </c>
      <c r="OB442" s="62">
        <f t="shared" si="4121"/>
        <v>0</v>
      </c>
      <c r="OC442" s="62">
        <f t="shared" si="4121"/>
        <v>0</v>
      </c>
      <c r="OD442" s="62">
        <f t="shared" si="4121"/>
        <v>0</v>
      </c>
      <c r="OE442" s="111">
        <f t="shared" si="4121"/>
        <v>0</v>
      </c>
      <c r="OF442" s="63">
        <f t="shared" si="4121"/>
        <v>0</v>
      </c>
      <c r="OG442" s="62">
        <f t="shared" si="4121"/>
        <v>0</v>
      </c>
      <c r="OH442" s="62">
        <f t="shared" si="4121"/>
        <v>0</v>
      </c>
      <c r="OI442" s="62">
        <f t="shared" si="4121"/>
        <v>0</v>
      </c>
      <c r="OJ442" s="62">
        <f t="shared" si="4121"/>
        <v>0</v>
      </c>
      <c r="OK442" s="62">
        <f t="shared" si="4121"/>
        <v>0</v>
      </c>
      <c r="OL442" s="62">
        <f t="shared" si="4121"/>
        <v>0</v>
      </c>
      <c r="OM442" s="62">
        <f t="shared" si="4121"/>
        <v>0</v>
      </c>
      <c r="ON442" s="62">
        <f t="shared" si="4121"/>
        <v>0</v>
      </c>
      <c r="OO442" s="62">
        <f t="shared" si="4121"/>
        <v>0</v>
      </c>
      <c r="OP442" s="62">
        <f t="shared" si="4121"/>
        <v>0</v>
      </c>
      <c r="OQ442" s="63">
        <f t="shared" si="4121"/>
        <v>0</v>
      </c>
      <c r="OR442" s="62">
        <f t="shared" si="4121"/>
        <v>0</v>
      </c>
      <c r="OS442" s="62">
        <f t="shared" si="4121"/>
        <v>0</v>
      </c>
      <c r="OT442" s="62">
        <f t="shared" si="4121"/>
        <v>0</v>
      </c>
      <c r="OU442" s="111">
        <f t="shared" si="4121"/>
        <v>0</v>
      </c>
      <c r="OV442" s="63">
        <f t="shared" si="4121"/>
        <v>0</v>
      </c>
      <c r="OW442" s="62">
        <f t="shared" si="4121"/>
        <v>0</v>
      </c>
      <c r="OX442" s="62">
        <f t="shared" si="4121"/>
        <v>0</v>
      </c>
      <c r="OY442" s="62">
        <f t="shared" si="4121"/>
        <v>0</v>
      </c>
      <c r="OZ442" s="62">
        <f t="shared" si="4121"/>
        <v>0</v>
      </c>
      <c r="PA442" s="62">
        <f t="shared" si="4121"/>
        <v>0</v>
      </c>
      <c r="PB442" s="62">
        <f t="shared" si="4121"/>
        <v>0</v>
      </c>
      <c r="PC442" s="62">
        <f t="shared" si="4121"/>
        <v>0</v>
      </c>
      <c r="PD442" s="62">
        <f t="shared" si="4121"/>
        <v>0</v>
      </c>
      <c r="PE442" s="62">
        <f t="shared" si="4121"/>
        <v>0</v>
      </c>
      <c r="PF442" s="62">
        <f t="shared" si="4121"/>
        <v>0</v>
      </c>
      <c r="PG442" s="63">
        <f t="shared" ref="PG442:RR442" si="4122">PG443+PG448</f>
        <v>0</v>
      </c>
      <c r="PH442" s="62">
        <f t="shared" si="4122"/>
        <v>0</v>
      </c>
      <c r="PI442" s="62">
        <f t="shared" si="4122"/>
        <v>0</v>
      </c>
      <c r="PJ442" s="62">
        <f t="shared" si="4122"/>
        <v>0</v>
      </c>
      <c r="PK442" s="111">
        <f t="shared" si="4122"/>
        <v>0</v>
      </c>
      <c r="PL442" s="63">
        <f t="shared" si="4122"/>
        <v>0</v>
      </c>
      <c r="PM442" s="62">
        <f t="shared" si="4122"/>
        <v>0</v>
      </c>
      <c r="PN442" s="62">
        <f t="shared" si="4122"/>
        <v>0</v>
      </c>
      <c r="PO442" s="62">
        <f t="shared" si="4122"/>
        <v>0</v>
      </c>
      <c r="PP442" s="62">
        <f t="shared" si="4122"/>
        <v>0</v>
      </c>
      <c r="PQ442" s="62">
        <f t="shared" si="4122"/>
        <v>0</v>
      </c>
      <c r="PR442" s="62">
        <f t="shared" si="4122"/>
        <v>0</v>
      </c>
      <c r="PS442" s="62">
        <f t="shared" si="4122"/>
        <v>0</v>
      </c>
      <c r="PT442" s="62">
        <f t="shared" si="4122"/>
        <v>0</v>
      </c>
      <c r="PU442" s="62">
        <f t="shared" si="4122"/>
        <v>0</v>
      </c>
      <c r="PV442" s="62">
        <f t="shared" si="4122"/>
        <v>0</v>
      </c>
      <c r="PW442" s="63">
        <f t="shared" si="4122"/>
        <v>0</v>
      </c>
      <c r="PX442" s="62">
        <f t="shared" si="4122"/>
        <v>0</v>
      </c>
      <c r="PY442" s="62">
        <f t="shared" si="4122"/>
        <v>0</v>
      </c>
      <c r="PZ442" s="62">
        <f t="shared" si="4122"/>
        <v>0</v>
      </c>
      <c r="QA442" s="111">
        <f t="shared" si="4122"/>
        <v>0</v>
      </c>
      <c r="QB442" s="63">
        <f t="shared" si="4122"/>
        <v>0</v>
      </c>
      <c r="QC442" s="62">
        <f t="shared" si="4122"/>
        <v>0</v>
      </c>
      <c r="QD442" s="62">
        <f t="shared" si="4122"/>
        <v>0</v>
      </c>
      <c r="QE442" s="62">
        <f t="shared" si="4122"/>
        <v>0</v>
      </c>
      <c r="QF442" s="62">
        <f t="shared" si="4122"/>
        <v>0</v>
      </c>
      <c r="QG442" s="62">
        <f t="shared" si="4122"/>
        <v>0</v>
      </c>
      <c r="QH442" s="62">
        <f t="shared" si="4122"/>
        <v>0</v>
      </c>
      <c r="QI442" s="62">
        <f t="shared" si="4122"/>
        <v>0</v>
      </c>
      <c r="QJ442" s="62">
        <f t="shared" si="4122"/>
        <v>0</v>
      </c>
      <c r="QK442" s="62">
        <f t="shared" si="4122"/>
        <v>0</v>
      </c>
      <c r="QL442" s="62">
        <f t="shared" si="4122"/>
        <v>0</v>
      </c>
      <c r="QM442" s="63">
        <f t="shared" si="4122"/>
        <v>0</v>
      </c>
      <c r="QN442" s="62">
        <f t="shared" si="4122"/>
        <v>0</v>
      </c>
      <c r="QO442" s="62">
        <f t="shared" si="4122"/>
        <v>0</v>
      </c>
      <c r="QP442" s="62">
        <f t="shared" si="4122"/>
        <v>0</v>
      </c>
      <c r="QQ442" s="111">
        <f t="shared" si="4122"/>
        <v>0</v>
      </c>
      <c r="QR442" s="63">
        <f t="shared" si="4122"/>
        <v>0</v>
      </c>
      <c r="QS442" s="62">
        <f t="shared" si="4122"/>
        <v>0</v>
      </c>
      <c r="QT442" s="62">
        <f t="shared" si="4122"/>
        <v>0</v>
      </c>
      <c r="QU442" s="62">
        <f t="shared" si="4122"/>
        <v>0</v>
      </c>
      <c r="QV442" s="62">
        <f t="shared" si="4122"/>
        <v>0</v>
      </c>
      <c r="QW442" s="62">
        <f t="shared" si="4122"/>
        <v>0</v>
      </c>
      <c r="QX442" s="62">
        <f t="shared" si="4122"/>
        <v>0</v>
      </c>
      <c r="QY442" s="62">
        <f t="shared" si="4122"/>
        <v>0</v>
      </c>
      <c r="QZ442" s="62">
        <f t="shared" si="4122"/>
        <v>0</v>
      </c>
      <c r="RA442" s="62">
        <f t="shared" si="4122"/>
        <v>0</v>
      </c>
      <c r="RB442" s="62">
        <f t="shared" si="4122"/>
        <v>0</v>
      </c>
      <c r="RC442" s="63">
        <f t="shared" si="4122"/>
        <v>0</v>
      </c>
      <c r="RD442" s="62">
        <f t="shared" si="4122"/>
        <v>0</v>
      </c>
      <c r="RE442" s="62">
        <f t="shared" si="4122"/>
        <v>0</v>
      </c>
      <c r="RF442" s="62">
        <f t="shared" si="4122"/>
        <v>0</v>
      </c>
      <c r="RG442" s="62">
        <f t="shared" si="4122"/>
        <v>0</v>
      </c>
      <c r="RH442" s="62">
        <f t="shared" si="4122"/>
        <v>0</v>
      </c>
      <c r="RI442" s="62">
        <f t="shared" si="4122"/>
        <v>0</v>
      </c>
      <c r="RJ442" s="62">
        <f t="shared" si="4122"/>
        <v>0</v>
      </c>
      <c r="RK442" s="62">
        <f t="shared" si="4122"/>
        <v>0</v>
      </c>
      <c r="RL442" s="62">
        <f t="shared" si="4122"/>
        <v>0</v>
      </c>
      <c r="RM442" s="62">
        <f t="shared" si="4122"/>
        <v>0</v>
      </c>
      <c r="RN442" s="62">
        <f t="shared" si="4122"/>
        <v>0</v>
      </c>
      <c r="RO442" s="62">
        <f t="shared" si="4122"/>
        <v>0</v>
      </c>
      <c r="RP442" s="62">
        <f t="shared" si="4122"/>
        <v>0</v>
      </c>
      <c r="RQ442" s="111">
        <f t="shared" si="4122"/>
        <v>0</v>
      </c>
      <c r="RR442" s="153">
        <f t="shared" si="4122"/>
        <v>0</v>
      </c>
      <c r="RS442" s="63">
        <f t="shared" ref="RS442:UD442" si="4123">RS443+RS448</f>
        <v>0</v>
      </c>
      <c r="RT442" s="62">
        <f t="shared" si="4123"/>
        <v>0</v>
      </c>
      <c r="RU442" s="62">
        <f t="shared" si="4123"/>
        <v>0</v>
      </c>
      <c r="RV442" s="62">
        <f t="shared" si="4123"/>
        <v>0</v>
      </c>
      <c r="RW442" s="62">
        <f t="shared" si="4123"/>
        <v>0</v>
      </c>
      <c r="RX442" s="62">
        <f t="shared" si="4123"/>
        <v>0</v>
      </c>
      <c r="RY442" s="62">
        <f t="shared" si="4123"/>
        <v>0</v>
      </c>
      <c r="RZ442" s="62">
        <f t="shared" si="4123"/>
        <v>0</v>
      </c>
      <c r="SA442" s="62">
        <f t="shared" si="4123"/>
        <v>0</v>
      </c>
      <c r="SB442" s="62">
        <f t="shared" si="4123"/>
        <v>0</v>
      </c>
      <c r="SC442" s="62">
        <f t="shared" si="4123"/>
        <v>0</v>
      </c>
      <c r="SD442" s="63">
        <f t="shared" si="4123"/>
        <v>0</v>
      </c>
      <c r="SE442" s="62">
        <f t="shared" si="4123"/>
        <v>0</v>
      </c>
      <c r="SF442" s="62">
        <f t="shared" si="4123"/>
        <v>0</v>
      </c>
      <c r="SG442" s="62">
        <f t="shared" si="4123"/>
        <v>0</v>
      </c>
      <c r="SH442" s="111">
        <f t="shared" si="4123"/>
        <v>0</v>
      </c>
      <c r="SI442" s="63">
        <f t="shared" si="4123"/>
        <v>0</v>
      </c>
      <c r="SJ442" s="62">
        <f t="shared" si="4123"/>
        <v>0</v>
      </c>
      <c r="SK442" s="62">
        <f t="shared" si="4123"/>
        <v>0</v>
      </c>
      <c r="SL442" s="62">
        <f t="shared" si="4123"/>
        <v>0</v>
      </c>
      <c r="SM442" s="62">
        <f t="shared" si="4123"/>
        <v>0</v>
      </c>
      <c r="SN442" s="62">
        <f t="shared" si="4123"/>
        <v>0</v>
      </c>
      <c r="SO442" s="62">
        <f t="shared" si="4123"/>
        <v>0</v>
      </c>
      <c r="SP442" s="62">
        <f t="shared" si="4123"/>
        <v>0</v>
      </c>
      <c r="SQ442" s="62">
        <f t="shared" si="4123"/>
        <v>0</v>
      </c>
      <c r="SR442" s="62">
        <f t="shared" si="4123"/>
        <v>0</v>
      </c>
      <c r="SS442" s="62">
        <f t="shared" si="4123"/>
        <v>0</v>
      </c>
      <c r="ST442" s="63">
        <f t="shared" si="4123"/>
        <v>0</v>
      </c>
      <c r="SU442" s="62">
        <f t="shared" si="4123"/>
        <v>0</v>
      </c>
      <c r="SV442" s="62">
        <f t="shared" si="4123"/>
        <v>0</v>
      </c>
      <c r="SW442" s="62">
        <f t="shared" si="4123"/>
        <v>0</v>
      </c>
      <c r="SX442" s="111">
        <f t="shared" si="4123"/>
        <v>0</v>
      </c>
      <c r="SY442" s="63">
        <f t="shared" si="4123"/>
        <v>0</v>
      </c>
      <c r="SZ442" s="62">
        <f t="shared" si="4123"/>
        <v>0</v>
      </c>
      <c r="TA442" s="62">
        <f t="shared" si="4123"/>
        <v>0</v>
      </c>
      <c r="TB442" s="62">
        <f t="shared" si="4123"/>
        <v>0</v>
      </c>
      <c r="TC442" s="62">
        <f t="shared" si="4123"/>
        <v>0</v>
      </c>
      <c r="TD442" s="62">
        <f t="shared" si="4123"/>
        <v>0</v>
      </c>
      <c r="TE442" s="62">
        <f t="shared" si="4123"/>
        <v>0</v>
      </c>
      <c r="TF442" s="62">
        <f t="shared" si="4123"/>
        <v>0</v>
      </c>
      <c r="TG442" s="62">
        <f t="shared" si="4123"/>
        <v>0</v>
      </c>
      <c r="TH442" s="62">
        <f t="shared" si="4123"/>
        <v>0</v>
      </c>
      <c r="TI442" s="62">
        <f t="shared" si="4123"/>
        <v>0</v>
      </c>
      <c r="TJ442" s="63">
        <f t="shared" si="4123"/>
        <v>0</v>
      </c>
      <c r="TK442" s="62">
        <f t="shared" si="4123"/>
        <v>0</v>
      </c>
      <c r="TL442" s="62">
        <f t="shared" si="4123"/>
        <v>0</v>
      </c>
      <c r="TM442" s="62">
        <f t="shared" si="4123"/>
        <v>0</v>
      </c>
      <c r="TN442" s="111">
        <f t="shared" si="4123"/>
        <v>0</v>
      </c>
      <c r="TO442" s="63">
        <f t="shared" si="4123"/>
        <v>0</v>
      </c>
      <c r="TP442" s="62">
        <f t="shared" si="4123"/>
        <v>0</v>
      </c>
      <c r="TQ442" s="62">
        <f t="shared" si="4123"/>
        <v>0</v>
      </c>
      <c r="TR442" s="62">
        <f t="shared" si="4123"/>
        <v>0</v>
      </c>
      <c r="TS442" s="62">
        <f t="shared" si="4123"/>
        <v>0</v>
      </c>
      <c r="TT442" s="62">
        <f t="shared" si="4123"/>
        <v>0</v>
      </c>
      <c r="TU442" s="62">
        <f t="shared" si="4123"/>
        <v>0</v>
      </c>
      <c r="TV442" s="62">
        <f t="shared" si="4123"/>
        <v>0</v>
      </c>
      <c r="TW442" s="62">
        <f t="shared" si="4123"/>
        <v>0</v>
      </c>
      <c r="TX442" s="62">
        <f t="shared" si="4123"/>
        <v>0</v>
      </c>
      <c r="TY442" s="62">
        <f t="shared" si="4123"/>
        <v>0</v>
      </c>
      <c r="TZ442" s="63">
        <f t="shared" si="4123"/>
        <v>0</v>
      </c>
      <c r="UA442" s="62">
        <f t="shared" si="4123"/>
        <v>0</v>
      </c>
      <c r="UB442" s="62">
        <f t="shared" si="4123"/>
        <v>0</v>
      </c>
      <c r="UC442" s="62">
        <f t="shared" si="4123"/>
        <v>0</v>
      </c>
      <c r="UD442" s="111">
        <f t="shared" si="4123"/>
        <v>0</v>
      </c>
      <c r="UE442" s="63">
        <f t="shared" ref="UE442:VD442" si="4124">UE443+UE448</f>
        <v>0</v>
      </c>
      <c r="UF442" s="62">
        <f t="shared" si="4124"/>
        <v>0</v>
      </c>
      <c r="UG442" s="62">
        <f t="shared" si="4124"/>
        <v>0</v>
      </c>
      <c r="UH442" s="62">
        <f t="shared" si="4124"/>
        <v>0</v>
      </c>
      <c r="UI442" s="62">
        <f t="shared" si="4124"/>
        <v>0</v>
      </c>
      <c r="UJ442" s="62">
        <f t="shared" si="4124"/>
        <v>0</v>
      </c>
      <c r="UK442" s="62">
        <f t="shared" si="4124"/>
        <v>0</v>
      </c>
      <c r="UL442" s="62">
        <f t="shared" si="4124"/>
        <v>0</v>
      </c>
      <c r="UM442" s="62">
        <f t="shared" si="4124"/>
        <v>0</v>
      </c>
      <c r="UN442" s="62">
        <f t="shared" si="4124"/>
        <v>0</v>
      </c>
      <c r="UO442" s="62">
        <f t="shared" si="4124"/>
        <v>0</v>
      </c>
      <c r="UP442" s="63">
        <f t="shared" si="4124"/>
        <v>0</v>
      </c>
      <c r="UQ442" s="62">
        <f t="shared" si="4124"/>
        <v>0</v>
      </c>
      <c r="UR442" s="62">
        <f t="shared" si="4124"/>
        <v>0</v>
      </c>
      <c r="US442" s="62">
        <f t="shared" si="4124"/>
        <v>0</v>
      </c>
      <c r="UT442" s="62">
        <f t="shared" si="4124"/>
        <v>0</v>
      </c>
      <c r="UU442" s="62">
        <f t="shared" si="4124"/>
        <v>0</v>
      </c>
      <c r="UV442" s="62">
        <f t="shared" si="4124"/>
        <v>0</v>
      </c>
      <c r="UW442" s="62">
        <f t="shared" si="4124"/>
        <v>0</v>
      </c>
      <c r="UX442" s="62">
        <f t="shared" si="4124"/>
        <v>0</v>
      </c>
      <c r="UY442" s="62">
        <f t="shared" si="4124"/>
        <v>0</v>
      </c>
      <c r="UZ442" s="62">
        <f t="shared" si="4124"/>
        <v>0</v>
      </c>
      <c r="VA442" s="62">
        <f t="shared" si="4124"/>
        <v>0</v>
      </c>
      <c r="VB442" s="62">
        <f t="shared" si="4124"/>
        <v>0</v>
      </c>
      <c r="VC442" s="62">
        <f t="shared" si="4124"/>
        <v>0</v>
      </c>
      <c r="VD442" s="111">
        <f t="shared" si="4124"/>
        <v>0</v>
      </c>
      <c r="VE442" s="10" t="str">
        <f t="shared" si="3632"/>
        <v>-</v>
      </c>
    </row>
    <row r="443" spans="1:577" ht="20.149999999999999" customHeight="1">
      <c r="A443" s="40"/>
      <c r="B443" s="34">
        <v>2701</v>
      </c>
      <c r="C443" s="34"/>
      <c r="D443" s="35" t="s">
        <v>382</v>
      </c>
      <c r="E443" s="190">
        <f t="shared" ref="E443:BP443" si="4125">SUM(E444:E447)</f>
        <v>0</v>
      </c>
      <c r="F443" s="191">
        <f t="shared" si="4125"/>
        <v>0</v>
      </c>
      <c r="G443" s="191">
        <f t="shared" si="4125"/>
        <v>0</v>
      </c>
      <c r="H443" s="192">
        <f t="shared" si="4125"/>
        <v>0</v>
      </c>
      <c r="I443" s="228">
        <f t="shared" si="4125"/>
        <v>0</v>
      </c>
      <c r="J443" s="191">
        <f t="shared" si="4125"/>
        <v>0</v>
      </c>
      <c r="K443" s="59">
        <f t="shared" si="4125"/>
        <v>0</v>
      </c>
      <c r="L443" s="58">
        <f t="shared" si="4125"/>
        <v>0</v>
      </c>
      <c r="M443" s="58">
        <f t="shared" si="4125"/>
        <v>0</v>
      </c>
      <c r="N443" s="58">
        <f t="shared" si="4125"/>
        <v>0</v>
      </c>
      <c r="O443" s="58">
        <f t="shared" si="4125"/>
        <v>0</v>
      </c>
      <c r="P443" s="58">
        <f t="shared" si="4125"/>
        <v>0</v>
      </c>
      <c r="Q443" s="58">
        <f t="shared" si="4125"/>
        <v>0</v>
      </c>
      <c r="R443" s="58">
        <f t="shared" si="4125"/>
        <v>0</v>
      </c>
      <c r="S443" s="58">
        <f t="shared" si="4125"/>
        <v>0</v>
      </c>
      <c r="T443" s="58">
        <f t="shared" si="4125"/>
        <v>0</v>
      </c>
      <c r="U443" s="59">
        <f t="shared" si="4125"/>
        <v>0</v>
      </c>
      <c r="V443" s="58">
        <f t="shared" si="4125"/>
        <v>0</v>
      </c>
      <c r="W443" s="58">
        <f t="shared" si="4125"/>
        <v>0</v>
      </c>
      <c r="X443" s="58">
        <f t="shared" si="4125"/>
        <v>0</v>
      </c>
      <c r="Y443" s="109">
        <f t="shared" si="4125"/>
        <v>0</v>
      </c>
      <c r="Z443" s="59">
        <f t="shared" si="4125"/>
        <v>0</v>
      </c>
      <c r="AA443" s="58">
        <f t="shared" si="4125"/>
        <v>0</v>
      </c>
      <c r="AB443" s="58">
        <f t="shared" si="4125"/>
        <v>0</v>
      </c>
      <c r="AC443" s="58">
        <f t="shared" si="4125"/>
        <v>0</v>
      </c>
      <c r="AD443" s="58">
        <f t="shared" si="4125"/>
        <v>0</v>
      </c>
      <c r="AE443" s="58">
        <f t="shared" si="4125"/>
        <v>0</v>
      </c>
      <c r="AF443" s="58">
        <f t="shared" si="4125"/>
        <v>0</v>
      </c>
      <c r="AG443" s="58">
        <f t="shared" si="4125"/>
        <v>0</v>
      </c>
      <c r="AH443" s="58">
        <f t="shared" si="4125"/>
        <v>0</v>
      </c>
      <c r="AI443" s="58">
        <f t="shared" si="4125"/>
        <v>0</v>
      </c>
      <c r="AJ443" s="58">
        <f t="shared" si="4125"/>
        <v>0</v>
      </c>
      <c r="AK443" s="59">
        <f t="shared" si="4125"/>
        <v>0</v>
      </c>
      <c r="AL443" s="58">
        <f t="shared" si="4125"/>
        <v>0</v>
      </c>
      <c r="AM443" s="58">
        <f t="shared" si="4125"/>
        <v>0</v>
      </c>
      <c r="AN443" s="58">
        <f t="shared" si="4125"/>
        <v>0</v>
      </c>
      <c r="AO443" s="109">
        <f t="shared" si="4125"/>
        <v>0</v>
      </c>
      <c r="AP443" s="59">
        <f t="shared" si="4125"/>
        <v>0</v>
      </c>
      <c r="AQ443" s="58">
        <f t="shared" si="4125"/>
        <v>0</v>
      </c>
      <c r="AR443" s="58">
        <f t="shared" si="4125"/>
        <v>0</v>
      </c>
      <c r="AS443" s="58">
        <f t="shared" si="4125"/>
        <v>0</v>
      </c>
      <c r="AT443" s="58">
        <f t="shared" si="4125"/>
        <v>0</v>
      </c>
      <c r="AU443" s="58">
        <f t="shared" si="4125"/>
        <v>0</v>
      </c>
      <c r="AV443" s="58">
        <f t="shared" si="4125"/>
        <v>0</v>
      </c>
      <c r="AW443" s="58">
        <f t="shared" si="4125"/>
        <v>0</v>
      </c>
      <c r="AX443" s="58">
        <f t="shared" si="4125"/>
        <v>0</v>
      </c>
      <c r="AY443" s="58">
        <f t="shared" si="4125"/>
        <v>0</v>
      </c>
      <c r="AZ443" s="58">
        <f t="shared" si="4125"/>
        <v>0</v>
      </c>
      <c r="BA443" s="59">
        <f t="shared" si="4125"/>
        <v>0</v>
      </c>
      <c r="BB443" s="58">
        <f t="shared" si="4125"/>
        <v>0</v>
      </c>
      <c r="BC443" s="58">
        <f t="shared" si="4125"/>
        <v>0</v>
      </c>
      <c r="BD443" s="58">
        <f t="shared" si="4125"/>
        <v>0</v>
      </c>
      <c r="BE443" s="109">
        <f t="shared" si="4125"/>
        <v>0</v>
      </c>
      <c r="BF443" s="59">
        <f t="shared" si="4125"/>
        <v>0</v>
      </c>
      <c r="BG443" s="58">
        <f t="shared" si="4125"/>
        <v>0</v>
      </c>
      <c r="BH443" s="58">
        <f t="shared" si="4125"/>
        <v>0</v>
      </c>
      <c r="BI443" s="58">
        <f t="shared" si="4125"/>
        <v>0</v>
      </c>
      <c r="BJ443" s="58">
        <f t="shared" si="4125"/>
        <v>0</v>
      </c>
      <c r="BK443" s="58">
        <f t="shared" si="4125"/>
        <v>0</v>
      </c>
      <c r="BL443" s="58">
        <f t="shared" si="4125"/>
        <v>0</v>
      </c>
      <c r="BM443" s="58">
        <f t="shared" si="4125"/>
        <v>0</v>
      </c>
      <c r="BN443" s="58">
        <f t="shared" si="4125"/>
        <v>0</v>
      </c>
      <c r="BO443" s="58">
        <f t="shared" si="4125"/>
        <v>0</v>
      </c>
      <c r="BP443" s="58">
        <f t="shared" si="4125"/>
        <v>0</v>
      </c>
      <c r="BQ443" s="59">
        <f t="shared" ref="BQ443:EM443" si="4126">SUM(BQ444:BQ447)</f>
        <v>0</v>
      </c>
      <c r="BR443" s="58">
        <f t="shared" si="4126"/>
        <v>0</v>
      </c>
      <c r="BS443" s="58">
        <f t="shared" si="4126"/>
        <v>0</v>
      </c>
      <c r="BT443" s="58">
        <f t="shared" si="4126"/>
        <v>0</v>
      </c>
      <c r="BU443" s="109">
        <f t="shared" si="4126"/>
        <v>0</v>
      </c>
      <c r="BV443" s="59">
        <f t="shared" si="4126"/>
        <v>0</v>
      </c>
      <c r="BW443" s="58">
        <f t="shared" si="4126"/>
        <v>0</v>
      </c>
      <c r="BX443" s="58">
        <f t="shared" si="4126"/>
        <v>0</v>
      </c>
      <c r="BY443" s="58">
        <f t="shared" si="4126"/>
        <v>0</v>
      </c>
      <c r="BZ443" s="58">
        <f t="shared" si="4126"/>
        <v>0</v>
      </c>
      <c r="CA443" s="58">
        <f t="shared" si="4126"/>
        <v>0</v>
      </c>
      <c r="CB443" s="58">
        <f t="shared" si="4126"/>
        <v>0</v>
      </c>
      <c r="CC443" s="58">
        <f t="shared" si="4126"/>
        <v>0</v>
      </c>
      <c r="CD443" s="58">
        <f t="shared" si="4126"/>
        <v>0</v>
      </c>
      <c r="CE443" s="58">
        <f t="shared" si="4126"/>
        <v>0</v>
      </c>
      <c r="CF443" s="58">
        <f t="shared" si="4126"/>
        <v>0</v>
      </c>
      <c r="CG443" s="59">
        <f t="shared" si="4126"/>
        <v>0</v>
      </c>
      <c r="CH443" s="58">
        <f t="shared" si="4126"/>
        <v>0</v>
      </c>
      <c r="CI443" s="58">
        <f t="shared" si="4126"/>
        <v>0</v>
      </c>
      <c r="CJ443" s="58">
        <f t="shared" si="4126"/>
        <v>0</v>
      </c>
      <c r="CK443" s="58">
        <f t="shared" si="4126"/>
        <v>0</v>
      </c>
      <c r="CL443" s="58">
        <f t="shared" si="4126"/>
        <v>0</v>
      </c>
      <c r="CM443" s="58">
        <f t="shared" si="4126"/>
        <v>0</v>
      </c>
      <c r="CN443" s="58">
        <f t="shared" si="4126"/>
        <v>0</v>
      </c>
      <c r="CO443" s="58">
        <f t="shared" si="4126"/>
        <v>0</v>
      </c>
      <c r="CP443" s="58">
        <f t="shared" si="4126"/>
        <v>0</v>
      </c>
      <c r="CQ443" s="58">
        <f t="shared" si="4126"/>
        <v>0</v>
      </c>
      <c r="CR443" s="58">
        <f t="shared" si="4126"/>
        <v>0</v>
      </c>
      <c r="CS443" s="58">
        <f t="shared" si="4126"/>
        <v>0</v>
      </c>
      <c r="CT443" s="58">
        <f t="shared" si="4126"/>
        <v>0</v>
      </c>
      <c r="CU443" s="109">
        <f t="shared" si="4126"/>
        <v>0</v>
      </c>
      <c r="CV443" s="152">
        <f t="shared" si="4126"/>
        <v>0</v>
      </c>
      <c r="CW443" s="59">
        <f t="shared" si="4126"/>
        <v>0</v>
      </c>
      <c r="CX443" s="58">
        <f t="shared" si="4126"/>
        <v>0</v>
      </c>
      <c r="CY443" s="58">
        <f t="shared" si="4126"/>
        <v>0</v>
      </c>
      <c r="CZ443" s="58">
        <f t="shared" si="4126"/>
        <v>0</v>
      </c>
      <c r="DA443" s="58">
        <f t="shared" si="4126"/>
        <v>0</v>
      </c>
      <c r="DB443" s="58">
        <f t="shared" si="4126"/>
        <v>0</v>
      </c>
      <c r="DC443" s="58">
        <f t="shared" si="4126"/>
        <v>0</v>
      </c>
      <c r="DD443" s="58">
        <f t="shared" si="4126"/>
        <v>0</v>
      </c>
      <c r="DE443" s="58">
        <f t="shared" si="4126"/>
        <v>0</v>
      </c>
      <c r="DF443" s="58">
        <f t="shared" si="4126"/>
        <v>0</v>
      </c>
      <c r="DG443" s="58">
        <f t="shared" si="4126"/>
        <v>0</v>
      </c>
      <c r="DH443" s="59">
        <f t="shared" si="4126"/>
        <v>0</v>
      </c>
      <c r="DI443" s="58">
        <f t="shared" si="4126"/>
        <v>0</v>
      </c>
      <c r="DJ443" s="58">
        <f t="shared" si="4126"/>
        <v>0</v>
      </c>
      <c r="DK443" s="58">
        <f t="shared" si="4126"/>
        <v>0</v>
      </c>
      <c r="DL443" s="109">
        <f t="shared" si="4126"/>
        <v>0</v>
      </c>
      <c r="DM443" s="59">
        <f t="shared" si="4126"/>
        <v>0</v>
      </c>
      <c r="DN443" s="58">
        <f t="shared" si="4126"/>
        <v>0</v>
      </c>
      <c r="DO443" s="58">
        <f t="shared" si="4126"/>
        <v>0</v>
      </c>
      <c r="DP443" s="58">
        <f t="shared" si="4126"/>
        <v>0</v>
      </c>
      <c r="DQ443" s="58">
        <f t="shared" si="4126"/>
        <v>0</v>
      </c>
      <c r="DR443" s="58">
        <f t="shared" si="4126"/>
        <v>0</v>
      </c>
      <c r="DS443" s="58">
        <f t="shared" si="4126"/>
        <v>0</v>
      </c>
      <c r="DT443" s="58">
        <f t="shared" si="4126"/>
        <v>0</v>
      </c>
      <c r="DU443" s="58">
        <f t="shared" si="4126"/>
        <v>0</v>
      </c>
      <c r="DV443" s="58">
        <f t="shared" si="4126"/>
        <v>0</v>
      </c>
      <c r="DW443" s="58">
        <f t="shared" si="4126"/>
        <v>0</v>
      </c>
      <c r="DX443" s="59">
        <f t="shared" si="4126"/>
        <v>0</v>
      </c>
      <c r="DY443" s="58">
        <f t="shared" si="4126"/>
        <v>0</v>
      </c>
      <c r="DZ443" s="58">
        <f t="shared" si="4126"/>
        <v>0</v>
      </c>
      <c r="EA443" s="58">
        <f t="shared" si="4126"/>
        <v>0</v>
      </c>
      <c r="EB443" s="109">
        <f t="shared" si="4126"/>
        <v>0</v>
      </c>
      <c r="EC443" s="59">
        <f t="shared" si="4126"/>
        <v>0</v>
      </c>
      <c r="ED443" s="58">
        <f t="shared" si="4126"/>
        <v>0</v>
      </c>
      <c r="EE443" s="58">
        <f t="shared" si="4126"/>
        <v>0</v>
      </c>
      <c r="EF443" s="58">
        <f t="shared" si="4126"/>
        <v>0</v>
      </c>
      <c r="EG443" s="58">
        <f t="shared" si="4126"/>
        <v>0</v>
      </c>
      <c r="EH443" s="58">
        <f t="shared" si="4126"/>
        <v>0</v>
      </c>
      <c r="EI443" s="58">
        <f t="shared" si="4126"/>
        <v>0</v>
      </c>
      <c r="EJ443" s="58">
        <f t="shared" si="4126"/>
        <v>0</v>
      </c>
      <c r="EK443" s="58">
        <f t="shared" si="4126"/>
        <v>0</v>
      </c>
      <c r="EL443" s="58">
        <f t="shared" si="4126"/>
        <v>0</v>
      </c>
      <c r="EM443" s="58">
        <f t="shared" si="4126"/>
        <v>0</v>
      </c>
      <c r="EN443" s="59">
        <f t="shared" ref="EN443:GY443" si="4127">SUM(EN444:EN447)</f>
        <v>0</v>
      </c>
      <c r="EO443" s="58">
        <f t="shared" si="4127"/>
        <v>0</v>
      </c>
      <c r="EP443" s="58">
        <f t="shared" si="4127"/>
        <v>0</v>
      </c>
      <c r="EQ443" s="58">
        <f t="shared" si="4127"/>
        <v>0</v>
      </c>
      <c r="ER443" s="109">
        <f t="shared" si="4127"/>
        <v>0</v>
      </c>
      <c r="ES443" s="59">
        <f t="shared" si="4127"/>
        <v>0</v>
      </c>
      <c r="ET443" s="58">
        <f t="shared" si="4127"/>
        <v>0</v>
      </c>
      <c r="EU443" s="58">
        <f t="shared" si="4127"/>
        <v>0</v>
      </c>
      <c r="EV443" s="58">
        <f t="shared" si="4127"/>
        <v>0</v>
      </c>
      <c r="EW443" s="58">
        <f t="shared" si="4127"/>
        <v>0</v>
      </c>
      <c r="EX443" s="58">
        <f t="shared" si="4127"/>
        <v>0</v>
      </c>
      <c r="EY443" s="58">
        <f t="shared" si="4127"/>
        <v>0</v>
      </c>
      <c r="EZ443" s="58">
        <f t="shared" si="4127"/>
        <v>0</v>
      </c>
      <c r="FA443" s="58">
        <f t="shared" si="4127"/>
        <v>0</v>
      </c>
      <c r="FB443" s="58">
        <f t="shared" si="4127"/>
        <v>0</v>
      </c>
      <c r="FC443" s="58">
        <f t="shared" si="4127"/>
        <v>0</v>
      </c>
      <c r="FD443" s="59">
        <f t="shared" si="4127"/>
        <v>0</v>
      </c>
      <c r="FE443" s="58">
        <f t="shared" si="4127"/>
        <v>0</v>
      </c>
      <c r="FF443" s="58">
        <f t="shared" si="4127"/>
        <v>0</v>
      </c>
      <c r="FG443" s="58">
        <f t="shared" si="4127"/>
        <v>0</v>
      </c>
      <c r="FH443" s="109">
        <f t="shared" si="4127"/>
        <v>0</v>
      </c>
      <c r="FI443" s="59">
        <f t="shared" si="4127"/>
        <v>0</v>
      </c>
      <c r="FJ443" s="58">
        <f t="shared" si="4127"/>
        <v>0</v>
      </c>
      <c r="FK443" s="58">
        <f t="shared" si="4127"/>
        <v>0</v>
      </c>
      <c r="FL443" s="58">
        <f t="shared" si="4127"/>
        <v>0</v>
      </c>
      <c r="FM443" s="58">
        <f t="shared" si="4127"/>
        <v>0</v>
      </c>
      <c r="FN443" s="58">
        <f t="shared" si="4127"/>
        <v>0</v>
      </c>
      <c r="FO443" s="58">
        <f t="shared" si="4127"/>
        <v>0</v>
      </c>
      <c r="FP443" s="58">
        <f t="shared" si="4127"/>
        <v>0</v>
      </c>
      <c r="FQ443" s="58">
        <f t="shared" si="4127"/>
        <v>0</v>
      </c>
      <c r="FR443" s="58">
        <f t="shared" si="4127"/>
        <v>0</v>
      </c>
      <c r="FS443" s="58">
        <f t="shared" si="4127"/>
        <v>0</v>
      </c>
      <c r="FT443" s="59">
        <f t="shared" si="4127"/>
        <v>0</v>
      </c>
      <c r="FU443" s="58">
        <f t="shared" si="4127"/>
        <v>0</v>
      </c>
      <c r="FV443" s="58">
        <f t="shared" si="4127"/>
        <v>0</v>
      </c>
      <c r="FW443" s="58">
        <f t="shared" si="4127"/>
        <v>0</v>
      </c>
      <c r="FX443" s="109">
        <f t="shared" si="4127"/>
        <v>0</v>
      </c>
      <c r="FY443" s="59">
        <f t="shared" si="4127"/>
        <v>0</v>
      </c>
      <c r="FZ443" s="58">
        <f t="shared" si="4127"/>
        <v>0</v>
      </c>
      <c r="GA443" s="58">
        <f t="shared" si="4127"/>
        <v>0</v>
      </c>
      <c r="GB443" s="58">
        <f t="shared" si="4127"/>
        <v>0</v>
      </c>
      <c r="GC443" s="58">
        <f t="shared" si="4127"/>
        <v>0</v>
      </c>
      <c r="GD443" s="58">
        <f t="shared" si="4127"/>
        <v>0</v>
      </c>
      <c r="GE443" s="58">
        <f t="shared" si="4127"/>
        <v>0</v>
      </c>
      <c r="GF443" s="58">
        <f t="shared" si="4127"/>
        <v>0</v>
      </c>
      <c r="GG443" s="58">
        <f t="shared" si="4127"/>
        <v>0</v>
      </c>
      <c r="GH443" s="58">
        <f t="shared" si="4127"/>
        <v>0</v>
      </c>
      <c r="GI443" s="58">
        <f t="shared" si="4127"/>
        <v>0</v>
      </c>
      <c r="GJ443" s="59">
        <f t="shared" si="4127"/>
        <v>0</v>
      </c>
      <c r="GK443" s="58">
        <f t="shared" si="4127"/>
        <v>0</v>
      </c>
      <c r="GL443" s="58">
        <f t="shared" si="4127"/>
        <v>0</v>
      </c>
      <c r="GM443" s="58">
        <f t="shared" si="4127"/>
        <v>0</v>
      </c>
      <c r="GN443" s="109">
        <f t="shared" si="4127"/>
        <v>0</v>
      </c>
      <c r="GO443" s="59">
        <f t="shared" si="4127"/>
        <v>0</v>
      </c>
      <c r="GP443" s="58">
        <f t="shared" si="4127"/>
        <v>0</v>
      </c>
      <c r="GQ443" s="58">
        <f t="shared" si="4127"/>
        <v>0</v>
      </c>
      <c r="GR443" s="58">
        <f t="shared" si="4127"/>
        <v>0</v>
      </c>
      <c r="GS443" s="58">
        <f t="shared" si="4127"/>
        <v>0</v>
      </c>
      <c r="GT443" s="58">
        <f t="shared" si="4127"/>
        <v>0</v>
      </c>
      <c r="GU443" s="58">
        <f t="shared" si="4127"/>
        <v>0</v>
      </c>
      <c r="GV443" s="58">
        <f t="shared" si="4127"/>
        <v>0</v>
      </c>
      <c r="GW443" s="58">
        <f t="shared" si="4127"/>
        <v>0</v>
      </c>
      <c r="GX443" s="58">
        <f t="shared" si="4127"/>
        <v>0</v>
      </c>
      <c r="GY443" s="58">
        <f t="shared" si="4127"/>
        <v>0</v>
      </c>
      <c r="GZ443" s="59">
        <f t="shared" ref="GZ443:JW443" si="4128">SUM(GZ444:GZ447)</f>
        <v>0</v>
      </c>
      <c r="HA443" s="58">
        <f t="shared" si="4128"/>
        <v>0</v>
      </c>
      <c r="HB443" s="58">
        <f t="shared" si="4128"/>
        <v>0</v>
      </c>
      <c r="HC443" s="58">
        <f t="shared" si="4128"/>
        <v>0</v>
      </c>
      <c r="HD443" s="58">
        <f t="shared" si="4128"/>
        <v>0</v>
      </c>
      <c r="HE443" s="58">
        <f t="shared" si="4128"/>
        <v>0</v>
      </c>
      <c r="HF443" s="58">
        <f t="shared" si="4128"/>
        <v>0</v>
      </c>
      <c r="HG443" s="58">
        <f t="shared" si="4128"/>
        <v>0</v>
      </c>
      <c r="HH443" s="58">
        <f t="shared" si="4128"/>
        <v>0</v>
      </c>
      <c r="HI443" s="58">
        <f t="shared" si="4128"/>
        <v>0</v>
      </c>
      <c r="HJ443" s="58">
        <f t="shared" si="4128"/>
        <v>0</v>
      </c>
      <c r="HK443" s="58">
        <f t="shared" si="4128"/>
        <v>0</v>
      </c>
      <c r="HL443" s="58">
        <f t="shared" si="4128"/>
        <v>0</v>
      </c>
      <c r="HM443" s="58">
        <f t="shared" si="4128"/>
        <v>0</v>
      </c>
      <c r="HN443" s="109">
        <f t="shared" si="4128"/>
        <v>0</v>
      </c>
      <c r="HO443" s="136">
        <f t="shared" si="4128"/>
        <v>0</v>
      </c>
      <c r="HP443" s="152">
        <f t="shared" si="4128"/>
        <v>0</v>
      </c>
      <c r="HQ443" s="59">
        <f t="shared" si="4128"/>
        <v>0</v>
      </c>
      <c r="HR443" s="58">
        <f t="shared" si="4128"/>
        <v>0</v>
      </c>
      <c r="HS443" s="58">
        <f t="shared" si="4128"/>
        <v>0</v>
      </c>
      <c r="HT443" s="58">
        <f t="shared" si="4128"/>
        <v>0</v>
      </c>
      <c r="HU443" s="58">
        <f t="shared" si="4128"/>
        <v>0</v>
      </c>
      <c r="HV443" s="58">
        <f t="shared" si="4128"/>
        <v>0</v>
      </c>
      <c r="HW443" s="58">
        <f t="shared" si="4128"/>
        <v>0</v>
      </c>
      <c r="HX443" s="58">
        <f t="shared" si="4128"/>
        <v>0</v>
      </c>
      <c r="HY443" s="58">
        <f t="shared" si="4128"/>
        <v>0</v>
      </c>
      <c r="HZ443" s="58">
        <f t="shared" si="4128"/>
        <v>0</v>
      </c>
      <c r="IA443" s="58">
        <f t="shared" si="4128"/>
        <v>0</v>
      </c>
      <c r="IB443" s="59">
        <f t="shared" si="4128"/>
        <v>0</v>
      </c>
      <c r="IC443" s="58">
        <f t="shared" si="4128"/>
        <v>0</v>
      </c>
      <c r="ID443" s="58">
        <f t="shared" si="4128"/>
        <v>0</v>
      </c>
      <c r="IE443" s="58">
        <f t="shared" si="4128"/>
        <v>0</v>
      </c>
      <c r="IF443" s="109">
        <f t="shared" si="4128"/>
        <v>0</v>
      </c>
      <c r="IG443" s="59">
        <f t="shared" si="4128"/>
        <v>0</v>
      </c>
      <c r="IH443" s="58">
        <f t="shared" si="4128"/>
        <v>0</v>
      </c>
      <c r="II443" s="58">
        <f t="shared" si="4128"/>
        <v>0</v>
      </c>
      <c r="IJ443" s="58">
        <f t="shared" si="4128"/>
        <v>0</v>
      </c>
      <c r="IK443" s="58">
        <f t="shared" si="4128"/>
        <v>0</v>
      </c>
      <c r="IL443" s="58">
        <f t="shared" si="4128"/>
        <v>0</v>
      </c>
      <c r="IM443" s="58">
        <f t="shared" si="4128"/>
        <v>0</v>
      </c>
      <c r="IN443" s="58">
        <f t="shared" si="4128"/>
        <v>0</v>
      </c>
      <c r="IO443" s="58">
        <f t="shared" si="4128"/>
        <v>0</v>
      </c>
      <c r="IP443" s="58">
        <f t="shared" si="4128"/>
        <v>0</v>
      </c>
      <c r="IQ443" s="58">
        <f t="shared" si="4128"/>
        <v>0</v>
      </c>
      <c r="IR443" s="59">
        <f t="shared" si="4128"/>
        <v>0</v>
      </c>
      <c r="IS443" s="58">
        <f t="shared" si="4128"/>
        <v>0</v>
      </c>
      <c r="IT443" s="58">
        <f t="shared" si="4128"/>
        <v>0</v>
      </c>
      <c r="IU443" s="58">
        <f t="shared" si="4128"/>
        <v>0</v>
      </c>
      <c r="IV443" s="109">
        <f t="shared" si="4128"/>
        <v>0</v>
      </c>
      <c r="IW443" s="59">
        <f t="shared" si="4128"/>
        <v>0</v>
      </c>
      <c r="IX443" s="58">
        <f t="shared" si="4128"/>
        <v>0</v>
      </c>
      <c r="IY443" s="58">
        <f t="shared" si="4128"/>
        <v>0</v>
      </c>
      <c r="IZ443" s="58">
        <f t="shared" si="4128"/>
        <v>0</v>
      </c>
      <c r="JA443" s="58">
        <f t="shared" si="4128"/>
        <v>0</v>
      </c>
      <c r="JB443" s="58">
        <f t="shared" si="4128"/>
        <v>0</v>
      </c>
      <c r="JC443" s="58">
        <f t="shared" si="4128"/>
        <v>0</v>
      </c>
      <c r="JD443" s="58">
        <f t="shared" si="4128"/>
        <v>0</v>
      </c>
      <c r="JE443" s="58">
        <f t="shared" si="4128"/>
        <v>0</v>
      </c>
      <c r="JF443" s="58">
        <f t="shared" si="4128"/>
        <v>0</v>
      </c>
      <c r="JG443" s="58">
        <f t="shared" si="4128"/>
        <v>0</v>
      </c>
      <c r="JH443" s="59">
        <f t="shared" si="4128"/>
        <v>0</v>
      </c>
      <c r="JI443" s="58">
        <f t="shared" si="4128"/>
        <v>0</v>
      </c>
      <c r="JJ443" s="58">
        <f t="shared" si="4128"/>
        <v>0</v>
      </c>
      <c r="JK443" s="58">
        <f t="shared" si="4128"/>
        <v>0</v>
      </c>
      <c r="JL443" s="109">
        <f t="shared" si="4128"/>
        <v>0</v>
      </c>
      <c r="JM443" s="59">
        <f t="shared" si="4128"/>
        <v>0</v>
      </c>
      <c r="JN443" s="58">
        <f t="shared" si="4128"/>
        <v>0</v>
      </c>
      <c r="JO443" s="58">
        <f t="shared" si="4128"/>
        <v>0</v>
      </c>
      <c r="JP443" s="58">
        <f t="shared" si="4128"/>
        <v>0</v>
      </c>
      <c r="JQ443" s="58">
        <f t="shared" si="4128"/>
        <v>0</v>
      </c>
      <c r="JR443" s="58">
        <f t="shared" si="4128"/>
        <v>0</v>
      </c>
      <c r="JS443" s="58">
        <f t="shared" si="4128"/>
        <v>0</v>
      </c>
      <c r="JT443" s="58">
        <f t="shared" si="4128"/>
        <v>0</v>
      </c>
      <c r="JU443" s="58">
        <f t="shared" si="4128"/>
        <v>0</v>
      </c>
      <c r="JV443" s="58">
        <f t="shared" si="4128"/>
        <v>0</v>
      </c>
      <c r="JW443" s="58">
        <f t="shared" si="4128"/>
        <v>0</v>
      </c>
      <c r="JX443" s="59">
        <f t="shared" ref="JX443:MT443" si="4129">SUM(JX444:JX447)</f>
        <v>0</v>
      </c>
      <c r="JY443" s="58">
        <f t="shared" si="4129"/>
        <v>0</v>
      </c>
      <c r="JZ443" s="58">
        <f t="shared" si="4129"/>
        <v>0</v>
      </c>
      <c r="KA443" s="58">
        <f t="shared" si="4129"/>
        <v>0</v>
      </c>
      <c r="KB443" s="109">
        <f t="shared" si="4129"/>
        <v>0</v>
      </c>
      <c r="KC443" s="59">
        <f t="shared" si="4129"/>
        <v>0</v>
      </c>
      <c r="KD443" s="58">
        <f t="shared" si="4129"/>
        <v>0</v>
      </c>
      <c r="KE443" s="58">
        <f t="shared" si="4129"/>
        <v>0</v>
      </c>
      <c r="KF443" s="58">
        <f t="shared" si="4129"/>
        <v>0</v>
      </c>
      <c r="KG443" s="58">
        <f t="shared" si="4129"/>
        <v>0</v>
      </c>
      <c r="KH443" s="58">
        <f t="shared" si="4129"/>
        <v>0</v>
      </c>
      <c r="KI443" s="58">
        <f t="shared" si="4129"/>
        <v>0</v>
      </c>
      <c r="KJ443" s="58">
        <f t="shared" si="4129"/>
        <v>0</v>
      </c>
      <c r="KK443" s="58">
        <f t="shared" si="4129"/>
        <v>0</v>
      </c>
      <c r="KL443" s="58">
        <f t="shared" si="4129"/>
        <v>0</v>
      </c>
      <c r="KM443" s="58">
        <f t="shared" si="4129"/>
        <v>0</v>
      </c>
      <c r="KN443" s="59">
        <f t="shared" si="4129"/>
        <v>0</v>
      </c>
      <c r="KO443" s="58">
        <f t="shared" si="4129"/>
        <v>0</v>
      </c>
      <c r="KP443" s="58">
        <f t="shared" si="4129"/>
        <v>0</v>
      </c>
      <c r="KQ443" s="58">
        <f t="shared" si="4129"/>
        <v>0</v>
      </c>
      <c r="KR443" s="58">
        <f t="shared" si="4129"/>
        <v>0</v>
      </c>
      <c r="KS443" s="58">
        <f t="shared" si="4129"/>
        <v>0</v>
      </c>
      <c r="KT443" s="58">
        <f t="shared" si="4129"/>
        <v>0</v>
      </c>
      <c r="KU443" s="58">
        <f t="shared" si="4129"/>
        <v>0</v>
      </c>
      <c r="KV443" s="58">
        <f t="shared" si="4129"/>
        <v>0</v>
      </c>
      <c r="KW443" s="58">
        <f t="shared" si="4129"/>
        <v>0</v>
      </c>
      <c r="KX443" s="58">
        <f t="shared" si="4129"/>
        <v>0</v>
      </c>
      <c r="KY443" s="58">
        <f t="shared" si="4129"/>
        <v>0</v>
      </c>
      <c r="KZ443" s="58">
        <f t="shared" si="4129"/>
        <v>0</v>
      </c>
      <c r="LA443" s="58">
        <f t="shared" si="4129"/>
        <v>0</v>
      </c>
      <c r="LB443" s="109">
        <f t="shared" si="4129"/>
        <v>0</v>
      </c>
      <c r="LC443" s="152">
        <f t="shared" si="4129"/>
        <v>0</v>
      </c>
      <c r="LD443" s="59">
        <f t="shared" si="4129"/>
        <v>0</v>
      </c>
      <c r="LE443" s="58">
        <f t="shared" si="4129"/>
        <v>0</v>
      </c>
      <c r="LF443" s="58">
        <f t="shared" si="4129"/>
        <v>0</v>
      </c>
      <c r="LG443" s="58">
        <f t="shared" si="4129"/>
        <v>0</v>
      </c>
      <c r="LH443" s="58">
        <f t="shared" si="4129"/>
        <v>0</v>
      </c>
      <c r="LI443" s="58">
        <f t="shared" si="4129"/>
        <v>0</v>
      </c>
      <c r="LJ443" s="58">
        <f t="shared" si="4129"/>
        <v>0</v>
      </c>
      <c r="LK443" s="58">
        <f t="shared" si="4129"/>
        <v>0</v>
      </c>
      <c r="LL443" s="58">
        <f t="shared" si="4129"/>
        <v>0</v>
      </c>
      <c r="LM443" s="58">
        <f t="shared" si="4129"/>
        <v>0</v>
      </c>
      <c r="LN443" s="58">
        <f t="shared" si="4129"/>
        <v>0</v>
      </c>
      <c r="LO443" s="59">
        <f t="shared" si="4129"/>
        <v>0</v>
      </c>
      <c r="LP443" s="58">
        <f t="shared" si="4129"/>
        <v>0</v>
      </c>
      <c r="LQ443" s="58">
        <f t="shared" si="4129"/>
        <v>0</v>
      </c>
      <c r="LR443" s="58">
        <f t="shared" si="4129"/>
        <v>0</v>
      </c>
      <c r="LS443" s="109">
        <f t="shared" si="4129"/>
        <v>0</v>
      </c>
      <c r="LT443" s="59">
        <f t="shared" si="4129"/>
        <v>0</v>
      </c>
      <c r="LU443" s="58">
        <f t="shared" si="4129"/>
        <v>0</v>
      </c>
      <c r="LV443" s="58">
        <f t="shared" si="4129"/>
        <v>0</v>
      </c>
      <c r="LW443" s="58">
        <f t="shared" si="4129"/>
        <v>0</v>
      </c>
      <c r="LX443" s="58">
        <f t="shared" si="4129"/>
        <v>0</v>
      </c>
      <c r="LY443" s="58">
        <f t="shared" si="4129"/>
        <v>0</v>
      </c>
      <c r="LZ443" s="58">
        <f t="shared" si="4129"/>
        <v>0</v>
      </c>
      <c r="MA443" s="58">
        <f t="shared" si="4129"/>
        <v>0</v>
      </c>
      <c r="MB443" s="58">
        <f t="shared" si="4129"/>
        <v>0</v>
      </c>
      <c r="MC443" s="58">
        <f t="shared" si="4129"/>
        <v>0</v>
      </c>
      <c r="MD443" s="58">
        <f t="shared" si="4129"/>
        <v>0</v>
      </c>
      <c r="ME443" s="59">
        <f t="shared" si="4129"/>
        <v>0</v>
      </c>
      <c r="MF443" s="58">
        <f t="shared" si="4129"/>
        <v>0</v>
      </c>
      <c r="MG443" s="58">
        <f t="shared" si="4129"/>
        <v>0</v>
      </c>
      <c r="MH443" s="58">
        <f t="shared" si="4129"/>
        <v>0</v>
      </c>
      <c r="MI443" s="109">
        <f t="shared" si="4129"/>
        <v>0</v>
      </c>
      <c r="MJ443" s="59">
        <f t="shared" si="4129"/>
        <v>0</v>
      </c>
      <c r="MK443" s="58">
        <f t="shared" si="4129"/>
        <v>0</v>
      </c>
      <c r="ML443" s="58">
        <f t="shared" si="4129"/>
        <v>0</v>
      </c>
      <c r="MM443" s="58">
        <f t="shared" si="4129"/>
        <v>0</v>
      </c>
      <c r="MN443" s="58">
        <f t="shared" si="4129"/>
        <v>0</v>
      </c>
      <c r="MO443" s="58">
        <f t="shared" si="4129"/>
        <v>0</v>
      </c>
      <c r="MP443" s="58">
        <f t="shared" si="4129"/>
        <v>0</v>
      </c>
      <c r="MQ443" s="58">
        <f t="shared" si="4129"/>
        <v>0</v>
      </c>
      <c r="MR443" s="58">
        <f t="shared" si="4129"/>
        <v>0</v>
      </c>
      <c r="MS443" s="58">
        <f t="shared" si="4129"/>
        <v>0</v>
      </c>
      <c r="MT443" s="58">
        <f t="shared" si="4129"/>
        <v>0</v>
      </c>
      <c r="MU443" s="59">
        <f t="shared" ref="MU443:PF443" si="4130">SUM(MU444:MU447)</f>
        <v>0</v>
      </c>
      <c r="MV443" s="58">
        <f t="shared" si="4130"/>
        <v>0</v>
      </c>
      <c r="MW443" s="58">
        <f t="shared" si="4130"/>
        <v>0</v>
      </c>
      <c r="MX443" s="58">
        <f t="shared" si="4130"/>
        <v>0</v>
      </c>
      <c r="MY443" s="109">
        <f t="shared" si="4130"/>
        <v>0</v>
      </c>
      <c r="MZ443" s="59">
        <f t="shared" si="4130"/>
        <v>0</v>
      </c>
      <c r="NA443" s="58">
        <f t="shared" si="4130"/>
        <v>0</v>
      </c>
      <c r="NB443" s="58">
        <f t="shared" si="4130"/>
        <v>0</v>
      </c>
      <c r="NC443" s="58">
        <f t="shared" si="4130"/>
        <v>0</v>
      </c>
      <c r="ND443" s="58">
        <f t="shared" si="4130"/>
        <v>0</v>
      </c>
      <c r="NE443" s="58">
        <f t="shared" si="4130"/>
        <v>0</v>
      </c>
      <c r="NF443" s="58">
        <f t="shared" si="4130"/>
        <v>0</v>
      </c>
      <c r="NG443" s="58">
        <f t="shared" si="4130"/>
        <v>0</v>
      </c>
      <c r="NH443" s="58">
        <f t="shared" si="4130"/>
        <v>0</v>
      </c>
      <c r="NI443" s="58">
        <f t="shared" si="4130"/>
        <v>0</v>
      </c>
      <c r="NJ443" s="58">
        <f t="shared" si="4130"/>
        <v>0</v>
      </c>
      <c r="NK443" s="59">
        <f t="shared" si="4130"/>
        <v>0</v>
      </c>
      <c r="NL443" s="58">
        <f t="shared" si="4130"/>
        <v>0</v>
      </c>
      <c r="NM443" s="58">
        <f t="shared" si="4130"/>
        <v>0</v>
      </c>
      <c r="NN443" s="58">
        <f t="shared" si="4130"/>
        <v>0</v>
      </c>
      <c r="NO443" s="109">
        <f t="shared" si="4130"/>
        <v>0</v>
      </c>
      <c r="NP443" s="59">
        <f t="shared" si="4130"/>
        <v>0</v>
      </c>
      <c r="NQ443" s="58">
        <f t="shared" si="4130"/>
        <v>0</v>
      </c>
      <c r="NR443" s="58">
        <f t="shared" si="4130"/>
        <v>0</v>
      </c>
      <c r="NS443" s="58">
        <f t="shared" si="4130"/>
        <v>0</v>
      </c>
      <c r="NT443" s="58">
        <f t="shared" si="4130"/>
        <v>0</v>
      </c>
      <c r="NU443" s="58">
        <f t="shared" si="4130"/>
        <v>0</v>
      </c>
      <c r="NV443" s="58">
        <f t="shared" si="4130"/>
        <v>0</v>
      </c>
      <c r="NW443" s="58">
        <f t="shared" si="4130"/>
        <v>0</v>
      </c>
      <c r="NX443" s="58">
        <f t="shared" si="4130"/>
        <v>0</v>
      </c>
      <c r="NY443" s="58">
        <f t="shared" si="4130"/>
        <v>0</v>
      </c>
      <c r="NZ443" s="58">
        <f t="shared" si="4130"/>
        <v>0</v>
      </c>
      <c r="OA443" s="59">
        <f t="shared" si="4130"/>
        <v>0</v>
      </c>
      <c r="OB443" s="58">
        <f t="shared" si="4130"/>
        <v>0</v>
      </c>
      <c r="OC443" s="58">
        <f t="shared" si="4130"/>
        <v>0</v>
      </c>
      <c r="OD443" s="58">
        <f t="shared" si="4130"/>
        <v>0</v>
      </c>
      <c r="OE443" s="109">
        <f t="shared" si="4130"/>
        <v>0</v>
      </c>
      <c r="OF443" s="59">
        <f t="shared" si="4130"/>
        <v>0</v>
      </c>
      <c r="OG443" s="58">
        <f t="shared" si="4130"/>
        <v>0</v>
      </c>
      <c r="OH443" s="58">
        <f t="shared" si="4130"/>
        <v>0</v>
      </c>
      <c r="OI443" s="58">
        <f t="shared" si="4130"/>
        <v>0</v>
      </c>
      <c r="OJ443" s="58">
        <f t="shared" si="4130"/>
        <v>0</v>
      </c>
      <c r="OK443" s="58">
        <f t="shared" si="4130"/>
        <v>0</v>
      </c>
      <c r="OL443" s="58">
        <f t="shared" si="4130"/>
        <v>0</v>
      </c>
      <c r="OM443" s="58">
        <f t="shared" si="4130"/>
        <v>0</v>
      </c>
      <c r="ON443" s="58">
        <f t="shared" si="4130"/>
        <v>0</v>
      </c>
      <c r="OO443" s="58">
        <f t="shared" si="4130"/>
        <v>0</v>
      </c>
      <c r="OP443" s="58">
        <f t="shared" si="4130"/>
        <v>0</v>
      </c>
      <c r="OQ443" s="59">
        <f t="shared" si="4130"/>
        <v>0</v>
      </c>
      <c r="OR443" s="58">
        <f t="shared" si="4130"/>
        <v>0</v>
      </c>
      <c r="OS443" s="58">
        <f t="shared" si="4130"/>
        <v>0</v>
      </c>
      <c r="OT443" s="58">
        <f t="shared" si="4130"/>
        <v>0</v>
      </c>
      <c r="OU443" s="109">
        <f t="shared" si="4130"/>
        <v>0</v>
      </c>
      <c r="OV443" s="59">
        <f t="shared" si="4130"/>
        <v>0</v>
      </c>
      <c r="OW443" s="58">
        <f t="shared" si="4130"/>
        <v>0</v>
      </c>
      <c r="OX443" s="58">
        <f t="shared" si="4130"/>
        <v>0</v>
      </c>
      <c r="OY443" s="58">
        <f t="shared" si="4130"/>
        <v>0</v>
      </c>
      <c r="OZ443" s="58">
        <f t="shared" si="4130"/>
        <v>0</v>
      </c>
      <c r="PA443" s="58">
        <f t="shared" si="4130"/>
        <v>0</v>
      </c>
      <c r="PB443" s="58">
        <f t="shared" si="4130"/>
        <v>0</v>
      </c>
      <c r="PC443" s="58">
        <f t="shared" si="4130"/>
        <v>0</v>
      </c>
      <c r="PD443" s="58">
        <f t="shared" si="4130"/>
        <v>0</v>
      </c>
      <c r="PE443" s="58">
        <f t="shared" si="4130"/>
        <v>0</v>
      </c>
      <c r="PF443" s="58">
        <f t="shared" si="4130"/>
        <v>0</v>
      </c>
      <c r="PG443" s="59">
        <f t="shared" ref="PG443:RR443" si="4131">SUM(PG444:PG447)</f>
        <v>0</v>
      </c>
      <c r="PH443" s="58">
        <f t="shared" si="4131"/>
        <v>0</v>
      </c>
      <c r="PI443" s="58">
        <f t="shared" si="4131"/>
        <v>0</v>
      </c>
      <c r="PJ443" s="58">
        <f t="shared" si="4131"/>
        <v>0</v>
      </c>
      <c r="PK443" s="109">
        <f t="shared" si="4131"/>
        <v>0</v>
      </c>
      <c r="PL443" s="59">
        <f t="shared" si="4131"/>
        <v>0</v>
      </c>
      <c r="PM443" s="58">
        <f t="shared" si="4131"/>
        <v>0</v>
      </c>
      <c r="PN443" s="58">
        <f t="shared" si="4131"/>
        <v>0</v>
      </c>
      <c r="PO443" s="58">
        <f t="shared" si="4131"/>
        <v>0</v>
      </c>
      <c r="PP443" s="58">
        <f t="shared" si="4131"/>
        <v>0</v>
      </c>
      <c r="PQ443" s="58">
        <f t="shared" si="4131"/>
        <v>0</v>
      </c>
      <c r="PR443" s="58">
        <f t="shared" si="4131"/>
        <v>0</v>
      </c>
      <c r="PS443" s="58">
        <f t="shared" si="4131"/>
        <v>0</v>
      </c>
      <c r="PT443" s="58">
        <f t="shared" si="4131"/>
        <v>0</v>
      </c>
      <c r="PU443" s="58">
        <f t="shared" si="4131"/>
        <v>0</v>
      </c>
      <c r="PV443" s="58">
        <f t="shared" si="4131"/>
        <v>0</v>
      </c>
      <c r="PW443" s="59">
        <f t="shared" si="4131"/>
        <v>0</v>
      </c>
      <c r="PX443" s="58">
        <f t="shared" si="4131"/>
        <v>0</v>
      </c>
      <c r="PY443" s="58">
        <f t="shared" si="4131"/>
        <v>0</v>
      </c>
      <c r="PZ443" s="58">
        <f t="shared" si="4131"/>
        <v>0</v>
      </c>
      <c r="QA443" s="109">
        <f t="shared" si="4131"/>
        <v>0</v>
      </c>
      <c r="QB443" s="59">
        <f t="shared" si="4131"/>
        <v>0</v>
      </c>
      <c r="QC443" s="58">
        <f t="shared" si="4131"/>
        <v>0</v>
      </c>
      <c r="QD443" s="58">
        <f t="shared" si="4131"/>
        <v>0</v>
      </c>
      <c r="QE443" s="58">
        <f t="shared" si="4131"/>
        <v>0</v>
      </c>
      <c r="QF443" s="58">
        <f t="shared" si="4131"/>
        <v>0</v>
      </c>
      <c r="QG443" s="58">
        <f t="shared" si="4131"/>
        <v>0</v>
      </c>
      <c r="QH443" s="58">
        <f t="shared" si="4131"/>
        <v>0</v>
      </c>
      <c r="QI443" s="58">
        <f t="shared" si="4131"/>
        <v>0</v>
      </c>
      <c r="QJ443" s="58">
        <f t="shared" si="4131"/>
        <v>0</v>
      </c>
      <c r="QK443" s="58">
        <f t="shared" si="4131"/>
        <v>0</v>
      </c>
      <c r="QL443" s="58">
        <f t="shared" si="4131"/>
        <v>0</v>
      </c>
      <c r="QM443" s="59">
        <f t="shared" si="4131"/>
        <v>0</v>
      </c>
      <c r="QN443" s="58">
        <f t="shared" si="4131"/>
        <v>0</v>
      </c>
      <c r="QO443" s="58">
        <f t="shared" si="4131"/>
        <v>0</v>
      </c>
      <c r="QP443" s="58">
        <f t="shared" si="4131"/>
        <v>0</v>
      </c>
      <c r="QQ443" s="109">
        <f t="shared" si="4131"/>
        <v>0</v>
      </c>
      <c r="QR443" s="59">
        <f t="shared" si="4131"/>
        <v>0</v>
      </c>
      <c r="QS443" s="58">
        <f t="shared" si="4131"/>
        <v>0</v>
      </c>
      <c r="QT443" s="58">
        <f t="shared" si="4131"/>
        <v>0</v>
      </c>
      <c r="QU443" s="58">
        <f t="shared" si="4131"/>
        <v>0</v>
      </c>
      <c r="QV443" s="58">
        <f t="shared" si="4131"/>
        <v>0</v>
      </c>
      <c r="QW443" s="58">
        <f t="shared" si="4131"/>
        <v>0</v>
      </c>
      <c r="QX443" s="58">
        <f t="shared" si="4131"/>
        <v>0</v>
      </c>
      <c r="QY443" s="58">
        <f t="shared" si="4131"/>
        <v>0</v>
      </c>
      <c r="QZ443" s="58">
        <f t="shared" si="4131"/>
        <v>0</v>
      </c>
      <c r="RA443" s="58">
        <f t="shared" si="4131"/>
        <v>0</v>
      </c>
      <c r="RB443" s="58">
        <f t="shared" si="4131"/>
        <v>0</v>
      </c>
      <c r="RC443" s="59">
        <f t="shared" si="4131"/>
        <v>0</v>
      </c>
      <c r="RD443" s="58">
        <f t="shared" si="4131"/>
        <v>0</v>
      </c>
      <c r="RE443" s="58">
        <f t="shared" si="4131"/>
        <v>0</v>
      </c>
      <c r="RF443" s="58">
        <f t="shared" si="4131"/>
        <v>0</v>
      </c>
      <c r="RG443" s="58">
        <f t="shared" si="4131"/>
        <v>0</v>
      </c>
      <c r="RH443" s="58">
        <f t="shared" si="4131"/>
        <v>0</v>
      </c>
      <c r="RI443" s="58">
        <f t="shared" si="4131"/>
        <v>0</v>
      </c>
      <c r="RJ443" s="58">
        <f t="shared" si="4131"/>
        <v>0</v>
      </c>
      <c r="RK443" s="58">
        <f t="shared" si="4131"/>
        <v>0</v>
      </c>
      <c r="RL443" s="58">
        <f t="shared" si="4131"/>
        <v>0</v>
      </c>
      <c r="RM443" s="58">
        <f t="shared" si="4131"/>
        <v>0</v>
      </c>
      <c r="RN443" s="58">
        <f t="shared" si="4131"/>
        <v>0</v>
      </c>
      <c r="RO443" s="58">
        <f t="shared" si="4131"/>
        <v>0</v>
      </c>
      <c r="RP443" s="58">
        <f t="shared" si="4131"/>
        <v>0</v>
      </c>
      <c r="RQ443" s="109">
        <f t="shared" si="4131"/>
        <v>0</v>
      </c>
      <c r="RR443" s="152">
        <f t="shared" si="4131"/>
        <v>0</v>
      </c>
      <c r="RS443" s="59">
        <f t="shared" ref="RS443:UD443" si="4132">SUM(RS444:RS447)</f>
        <v>0</v>
      </c>
      <c r="RT443" s="58">
        <f t="shared" si="4132"/>
        <v>0</v>
      </c>
      <c r="RU443" s="58">
        <f t="shared" si="4132"/>
        <v>0</v>
      </c>
      <c r="RV443" s="58">
        <f t="shared" si="4132"/>
        <v>0</v>
      </c>
      <c r="RW443" s="58">
        <f t="shared" si="4132"/>
        <v>0</v>
      </c>
      <c r="RX443" s="58">
        <f t="shared" si="4132"/>
        <v>0</v>
      </c>
      <c r="RY443" s="58">
        <f t="shared" si="4132"/>
        <v>0</v>
      </c>
      <c r="RZ443" s="58">
        <f t="shared" si="4132"/>
        <v>0</v>
      </c>
      <c r="SA443" s="58">
        <f t="shared" si="4132"/>
        <v>0</v>
      </c>
      <c r="SB443" s="58">
        <f t="shared" si="4132"/>
        <v>0</v>
      </c>
      <c r="SC443" s="58">
        <f t="shared" si="4132"/>
        <v>0</v>
      </c>
      <c r="SD443" s="59">
        <f t="shared" si="4132"/>
        <v>0</v>
      </c>
      <c r="SE443" s="58">
        <f t="shared" si="4132"/>
        <v>0</v>
      </c>
      <c r="SF443" s="58">
        <f t="shared" si="4132"/>
        <v>0</v>
      </c>
      <c r="SG443" s="58">
        <f t="shared" si="4132"/>
        <v>0</v>
      </c>
      <c r="SH443" s="109">
        <f t="shared" si="4132"/>
        <v>0</v>
      </c>
      <c r="SI443" s="59">
        <f t="shared" si="4132"/>
        <v>0</v>
      </c>
      <c r="SJ443" s="58">
        <f t="shared" si="4132"/>
        <v>0</v>
      </c>
      <c r="SK443" s="58">
        <f t="shared" si="4132"/>
        <v>0</v>
      </c>
      <c r="SL443" s="58">
        <f t="shared" si="4132"/>
        <v>0</v>
      </c>
      <c r="SM443" s="58">
        <f t="shared" si="4132"/>
        <v>0</v>
      </c>
      <c r="SN443" s="58">
        <f t="shared" si="4132"/>
        <v>0</v>
      </c>
      <c r="SO443" s="58">
        <f t="shared" si="4132"/>
        <v>0</v>
      </c>
      <c r="SP443" s="58">
        <f t="shared" si="4132"/>
        <v>0</v>
      </c>
      <c r="SQ443" s="58">
        <f t="shared" si="4132"/>
        <v>0</v>
      </c>
      <c r="SR443" s="58">
        <f t="shared" si="4132"/>
        <v>0</v>
      </c>
      <c r="SS443" s="58">
        <f t="shared" si="4132"/>
        <v>0</v>
      </c>
      <c r="ST443" s="59">
        <f t="shared" si="4132"/>
        <v>0</v>
      </c>
      <c r="SU443" s="58">
        <f t="shared" si="4132"/>
        <v>0</v>
      </c>
      <c r="SV443" s="58">
        <f t="shared" si="4132"/>
        <v>0</v>
      </c>
      <c r="SW443" s="58">
        <f t="shared" si="4132"/>
        <v>0</v>
      </c>
      <c r="SX443" s="109">
        <f t="shared" si="4132"/>
        <v>0</v>
      </c>
      <c r="SY443" s="59">
        <f t="shared" si="4132"/>
        <v>0</v>
      </c>
      <c r="SZ443" s="58">
        <f t="shared" si="4132"/>
        <v>0</v>
      </c>
      <c r="TA443" s="58">
        <f t="shared" si="4132"/>
        <v>0</v>
      </c>
      <c r="TB443" s="58">
        <f t="shared" si="4132"/>
        <v>0</v>
      </c>
      <c r="TC443" s="58">
        <f t="shared" si="4132"/>
        <v>0</v>
      </c>
      <c r="TD443" s="58">
        <f t="shared" si="4132"/>
        <v>0</v>
      </c>
      <c r="TE443" s="58">
        <f t="shared" si="4132"/>
        <v>0</v>
      </c>
      <c r="TF443" s="58">
        <f t="shared" si="4132"/>
        <v>0</v>
      </c>
      <c r="TG443" s="58">
        <f t="shared" si="4132"/>
        <v>0</v>
      </c>
      <c r="TH443" s="58">
        <f t="shared" si="4132"/>
        <v>0</v>
      </c>
      <c r="TI443" s="58">
        <f t="shared" si="4132"/>
        <v>0</v>
      </c>
      <c r="TJ443" s="59">
        <f t="shared" si="4132"/>
        <v>0</v>
      </c>
      <c r="TK443" s="58">
        <f t="shared" si="4132"/>
        <v>0</v>
      </c>
      <c r="TL443" s="58">
        <f t="shared" si="4132"/>
        <v>0</v>
      </c>
      <c r="TM443" s="58">
        <f t="shared" si="4132"/>
        <v>0</v>
      </c>
      <c r="TN443" s="109">
        <f t="shared" si="4132"/>
        <v>0</v>
      </c>
      <c r="TO443" s="59">
        <f t="shared" si="4132"/>
        <v>0</v>
      </c>
      <c r="TP443" s="58">
        <f t="shared" si="4132"/>
        <v>0</v>
      </c>
      <c r="TQ443" s="58">
        <f t="shared" si="4132"/>
        <v>0</v>
      </c>
      <c r="TR443" s="58">
        <f t="shared" si="4132"/>
        <v>0</v>
      </c>
      <c r="TS443" s="58">
        <f t="shared" si="4132"/>
        <v>0</v>
      </c>
      <c r="TT443" s="58">
        <f t="shared" si="4132"/>
        <v>0</v>
      </c>
      <c r="TU443" s="58">
        <f t="shared" si="4132"/>
        <v>0</v>
      </c>
      <c r="TV443" s="58">
        <f t="shared" si="4132"/>
        <v>0</v>
      </c>
      <c r="TW443" s="58">
        <f t="shared" si="4132"/>
        <v>0</v>
      </c>
      <c r="TX443" s="58">
        <f t="shared" si="4132"/>
        <v>0</v>
      </c>
      <c r="TY443" s="58">
        <f t="shared" si="4132"/>
        <v>0</v>
      </c>
      <c r="TZ443" s="59">
        <f t="shared" si="4132"/>
        <v>0</v>
      </c>
      <c r="UA443" s="58">
        <f t="shared" si="4132"/>
        <v>0</v>
      </c>
      <c r="UB443" s="58">
        <f t="shared" si="4132"/>
        <v>0</v>
      </c>
      <c r="UC443" s="58">
        <f t="shared" si="4132"/>
        <v>0</v>
      </c>
      <c r="UD443" s="109">
        <f t="shared" si="4132"/>
        <v>0</v>
      </c>
      <c r="UE443" s="59">
        <f t="shared" ref="UE443:VD443" si="4133">SUM(UE444:UE447)</f>
        <v>0</v>
      </c>
      <c r="UF443" s="58">
        <f t="shared" si="4133"/>
        <v>0</v>
      </c>
      <c r="UG443" s="58">
        <f t="shared" si="4133"/>
        <v>0</v>
      </c>
      <c r="UH443" s="58">
        <f t="shared" si="4133"/>
        <v>0</v>
      </c>
      <c r="UI443" s="58">
        <f t="shared" si="4133"/>
        <v>0</v>
      </c>
      <c r="UJ443" s="58">
        <f t="shared" si="4133"/>
        <v>0</v>
      </c>
      <c r="UK443" s="58">
        <f t="shared" si="4133"/>
        <v>0</v>
      </c>
      <c r="UL443" s="58">
        <f t="shared" si="4133"/>
        <v>0</v>
      </c>
      <c r="UM443" s="58">
        <f t="shared" si="4133"/>
        <v>0</v>
      </c>
      <c r="UN443" s="58">
        <f t="shared" si="4133"/>
        <v>0</v>
      </c>
      <c r="UO443" s="58">
        <f t="shared" si="4133"/>
        <v>0</v>
      </c>
      <c r="UP443" s="59">
        <f t="shared" si="4133"/>
        <v>0</v>
      </c>
      <c r="UQ443" s="58">
        <f t="shared" si="4133"/>
        <v>0</v>
      </c>
      <c r="UR443" s="58">
        <f t="shared" si="4133"/>
        <v>0</v>
      </c>
      <c r="US443" s="58">
        <f t="shared" si="4133"/>
        <v>0</v>
      </c>
      <c r="UT443" s="58">
        <f t="shared" si="4133"/>
        <v>0</v>
      </c>
      <c r="UU443" s="58">
        <f t="shared" si="4133"/>
        <v>0</v>
      </c>
      <c r="UV443" s="58">
        <f t="shared" si="4133"/>
        <v>0</v>
      </c>
      <c r="UW443" s="58">
        <f t="shared" si="4133"/>
        <v>0</v>
      </c>
      <c r="UX443" s="58">
        <f t="shared" si="4133"/>
        <v>0</v>
      </c>
      <c r="UY443" s="58">
        <f t="shared" si="4133"/>
        <v>0</v>
      </c>
      <c r="UZ443" s="58">
        <f t="shared" si="4133"/>
        <v>0</v>
      </c>
      <c r="VA443" s="58">
        <f t="shared" si="4133"/>
        <v>0</v>
      </c>
      <c r="VB443" s="58">
        <f t="shared" si="4133"/>
        <v>0</v>
      </c>
      <c r="VC443" s="58">
        <f t="shared" si="4133"/>
        <v>0</v>
      </c>
      <c r="VD443" s="109">
        <f t="shared" si="4133"/>
        <v>0</v>
      </c>
      <c r="VE443" s="10" t="str">
        <f t="shared" si="3632"/>
        <v>-</v>
      </c>
    </row>
    <row r="444" spans="1:577" ht="20.149999999999999" customHeight="1">
      <c r="A444" s="40"/>
      <c r="B444" s="40"/>
      <c r="C444" s="41">
        <v>27011</v>
      </c>
      <c r="D444" s="42" t="s">
        <v>383</v>
      </c>
      <c r="E444" s="193">
        <f>SUM(F444:I444)</f>
        <v>0</v>
      </c>
      <c r="F444" s="194"/>
      <c r="G444" s="194"/>
      <c r="H444" s="195"/>
      <c r="I444" s="229"/>
      <c r="J444" s="241">
        <f t="shared" ref="J444:J447" si="4134">SUM(K444:Y444)</f>
        <v>0</v>
      </c>
      <c r="K444" s="61"/>
      <c r="L444" s="60"/>
      <c r="M444" s="60"/>
      <c r="N444" s="60"/>
      <c r="O444" s="60"/>
      <c r="P444" s="60"/>
      <c r="Q444" s="60"/>
      <c r="R444" s="60"/>
      <c r="S444" s="60"/>
      <c r="T444" s="60"/>
      <c r="U444" s="61"/>
      <c r="V444" s="60"/>
      <c r="W444" s="60"/>
      <c r="X444" s="60"/>
      <c r="Y444" s="110"/>
      <c r="Z444" s="169">
        <f t="shared" ref="Z444:Z447" si="4135">SUM(AA444:AO444)</f>
        <v>0</v>
      </c>
      <c r="AA444" s="60"/>
      <c r="AB444" s="60"/>
      <c r="AC444" s="60"/>
      <c r="AD444" s="60"/>
      <c r="AE444" s="60"/>
      <c r="AF444" s="60"/>
      <c r="AG444" s="60"/>
      <c r="AH444" s="60"/>
      <c r="AI444" s="60"/>
      <c r="AJ444" s="60"/>
      <c r="AK444" s="61"/>
      <c r="AL444" s="60"/>
      <c r="AM444" s="60"/>
      <c r="AN444" s="60"/>
      <c r="AO444" s="110"/>
      <c r="AP444" s="169">
        <f t="shared" ref="AP444:AP447" si="4136">SUM(AQ444:BE444)</f>
        <v>0</v>
      </c>
      <c r="AQ444" s="60"/>
      <c r="AR444" s="60"/>
      <c r="AS444" s="60"/>
      <c r="AT444" s="60"/>
      <c r="AU444" s="60"/>
      <c r="AV444" s="60"/>
      <c r="AW444" s="60"/>
      <c r="AX444" s="60"/>
      <c r="AY444" s="60"/>
      <c r="AZ444" s="60"/>
      <c r="BA444" s="61"/>
      <c r="BB444" s="60"/>
      <c r="BC444" s="60"/>
      <c r="BD444" s="60"/>
      <c r="BE444" s="110"/>
      <c r="BF444" s="169">
        <f t="shared" ref="BF444:BF447" si="4137">SUM(BG444:BU444)</f>
        <v>0</v>
      </c>
      <c r="BG444" s="60"/>
      <c r="BH444" s="60"/>
      <c r="BI444" s="60"/>
      <c r="BJ444" s="60"/>
      <c r="BK444" s="60"/>
      <c r="BL444" s="60"/>
      <c r="BM444" s="60"/>
      <c r="BN444" s="60"/>
      <c r="BO444" s="60"/>
      <c r="BP444" s="60"/>
      <c r="BQ444" s="61"/>
      <c r="BR444" s="60"/>
      <c r="BS444" s="60"/>
      <c r="BT444" s="60"/>
      <c r="BU444" s="110"/>
      <c r="BV444" s="169">
        <f t="shared" ref="BV444:BV447" si="4138">SUM(BW444:CU444)</f>
        <v>0</v>
      </c>
      <c r="BW444" s="60"/>
      <c r="BX444" s="60"/>
      <c r="BY444" s="60"/>
      <c r="BZ444" s="60"/>
      <c r="CA444" s="60"/>
      <c r="CB444" s="60"/>
      <c r="CC444" s="60"/>
      <c r="CD444" s="60"/>
      <c r="CE444" s="60"/>
      <c r="CF444" s="60"/>
      <c r="CG444" s="61"/>
      <c r="CH444" s="60"/>
      <c r="CI444" s="60"/>
      <c r="CJ444" s="60"/>
      <c r="CK444" s="60"/>
      <c r="CL444" s="60"/>
      <c r="CM444" s="60"/>
      <c r="CN444" s="60"/>
      <c r="CO444" s="60"/>
      <c r="CP444" s="60"/>
      <c r="CQ444" s="60"/>
      <c r="CR444" s="60"/>
      <c r="CS444" s="60"/>
      <c r="CT444" s="60"/>
      <c r="CU444" s="110"/>
      <c r="CV444" s="173"/>
      <c r="CW444" s="169">
        <f t="shared" ref="CW444:CW447" si="4139">SUM(CX444:DL444)</f>
        <v>0</v>
      </c>
      <c r="CX444" s="60"/>
      <c r="CY444" s="60"/>
      <c r="CZ444" s="60"/>
      <c r="DA444" s="60"/>
      <c r="DB444" s="60"/>
      <c r="DC444" s="60"/>
      <c r="DD444" s="60"/>
      <c r="DE444" s="60"/>
      <c r="DF444" s="60"/>
      <c r="DG444" s="60"/>
      <c r="DH444" s="61"/>
      <c r="DI444" s="60"/>
      <c r="DJ444" s="60"/>
      <c r="DK444" s="60"/>
      <c r="DL444" s="110"/>
      <c r="DM444" s="169">
        <f t="shared" ref="DM444:DM447" si="4140">SUM(DN444:EB444)</f>
        <v>0</v>
      </c>
      <c r="DN444" s="60"/>
      <c r="DO444" s="60"/>
      <c r="DP444" s="60"/>
      <c r="DQ444" s="60"/>
      <c r="DR444" s="60"/>
      <c r="DS444" s="60"/>
      <c r="DT444" s="60"/>
      <c r="DU444" s="60"/>
      <c r="DV444" s="60"/>
      <c r="DW444" s="60"/>
      <c r="DX444" s="61"/>
      <c r="DY444" s="60"/>
      <c r="DZ444" s="60"/>
      <c r="EA444" s="60"/>
      <c r="EB444" s="110"/>
      <c r="EC444" s="169">
        <f t="shared" ref="EC444:EC447" si="4141">SUM(ED444:ER444)</f>
        <v>0</v>
      </c>
      <c r="ED444" s="60"/>
      <c r="EE444" s="60"/>
      <c r="EF444" s="60"/>
      <c r="EG444" s="60"/>
      <c r="EH444" s="60"/>
      <c r="EI444" s="60"/>
      <c r="EJ444" s="60"/>
      <c r="EK444" s="60"/>
      <c r="EL444" s="60"/>
      <c r="EM444" s="60"/>
      <c r="EN444" s="61"/>
      <c r="EO444" s="60"/>
      <c r="EP444" s="60"/>
      <c r="EQ444" s="60"/>
      <c r="ER444" s="110"/>
      <c r="ES444" s="169">
        <f t="shared" ref="ES444:ES447" si="4142">SUM(ET444:FH444)</f>
        <v>0</v>
      </c>
      <c r="ET444" s="60"/>
      <c r="EU444" s="60"/>
      <c r="EV444" s="60"/>
      <c r="EW444" s="60"/>
      <c r="EX444" s="60"/>
      <c r="EY444" s="60"/>
      <c r="EZ444" s="60"/>
      <c r="FA444" s="60"/>
      <c r="FB444" s="60"/>
      <c r="FC444" s="60"/>
      <c r="FD444" s="61"/>
      <c r="FE444" s="60"/>
      <c r="FF444" s="60"/>
      <c r="FG444" s="60"/>
      <c r="FH444" s="110"/>
      <c r="FI444" s="169">
        <f t="shared" ref="FI444:FI447" si="4143">SUM(FJ444:FX444)</f>
        <v>0</v>
      </c>
      <c r="FJ444" s="60"/>
      <c r="FK444" s="60"/>
      <c r="FL444" s="60"/>
      <c r="FM444" s="60"/>
      <c r="FN444" s="60"/>
      <c r="FO444" s="60"/>
      <c r="FP444" s="60"/>
      <c r="FQ444" s="60"/>
      <c r="FR444" s="60"/>
      <c r="FS444" s="60"/>
      <c r="FT444" s="61"/>
      <c r="FU444" s="60"/>
      <c r="FV444" s="60"/>
      <c r="FW444" s="60"/>
      <c r="FX444" s="110"/>
      <c r="FY444" s="169">
        <f t="shared" ref="FY444:FY447" si="4144">SUM(FZ444:GN444)</f>
        <v>0</v>
      </c>
      <c r="FZ444" s="60"/>
      <c r="GA444" s="60"/>
      <c r="GB444" s="60"/>
      <c r="GC444" s="60"/>
      <c r="GD444" s="60"/>
      <c r="GE444" s="60"/>
      <c r="GF444" s="60"/>
      <c r="GG444" s="60"/>
      <c r="GH444" s="60"/>
      <c r="GI444" s="60"/>
      <c r="GJ444" s="61"/>
      <c r="GK444" s="60"/>
      <c r="GL444" s="60"/>
      <c r="GM444" s="60"/>
      <c r="GN444" s="110"/>
      <c r="GO444" s="169">
        <f t="shared" ref="GO444:GO447" si="4145">SUM(GP444:HN444)</f>
        <v>0</v>
      </c>
      <c r="GP444" s="60"/>
      <c r="GQ444" s="60"/>
      <c r="GR444" s="60"/>
      <c r="GS444" s="60"/>
      <c r="GT444" s="60"/>
      <c r="GU444" s="60"/>
      <c r="GV444" s="60"/>
      <c r="GW444" s="60"/>
      <c r="GX444" s="60"/>
      <c r="GY444" s="60"/>
      <c r="GZ444" s="61"/>
      <c r="HA444" s="60"/>
      <c r="HB444" s="60"/>
      <c r="HC444" s="60"/>
      <c r="HD444" s="60"/>
      <c r="HE444" s="60"/>
      <c r="HF444" s="60"/>
      <c r="HG444" s="60"/>
      <c r="HH444" s="60"/>
      <c r="HI444" s="60"/>
      <c r="HJ444" s="60"/>
      <c r="HK444" s="60"/>
      <c r="HL444" s="60"/>
      <c r="HM444" s="60"/>
      <c r="HN444" s="110"/>
      <c r="HO444" s="172"/>
      <c r="HP444" s="173"/>
      <c r="HQ444" s="169">
        <f t="shared" ref="HQ444:HQ447" si="4146">SUM(HR444:IF444)</f>
        <v>0</v>
      </c>
      <c r="HR444" s="60"/>
      <c r="HS444" s="60"/>
      <c r="HT444" s="60"/>
      <c r="HU444" s="60"/>
      <c r="HV444" s="60"/>
      <c r="HW444" s="60"/>
      <c r="HX444" s="60"/>
      <c r="HY444" s="60"/>
      <c r="HZ444" s="60"/>
      <c r="IA444" s="60"/>
      <c r="IB444" s="61"/>
      <c r="IC444" s="60"/>
      <c r="ID444" s="60"/>
      <c r="IE444" s="60"/>
      <c r="IF444" s="110"/>
      <c r="IG444" s="169">
        <f t="shared" ref="IG444:IG447" si="4147">SUM(IH444:IV444)</f>
        <v>0</v>
      </c>
      <c r="IH444" s="60"/>
      <c r="II444" s="60"/>
      <c r="IJ444" s="60"/>
      <c r="IK444" s="60"/>
      <c r="IL444" s="60"/>
      <c r="IM444" s="60"/>
      <c r="IN444" s="60"/>
      <c r="IO444" s="60"/>
      <c r="IP444" s="60"/>
      <c r="IQ444" s="60"/>
      <c r="IR444" s="61"/>
      <c r="IS444" s="60"/>
      <c r="IT444" s="60"/>
      <c r="IU444" s="60"/>
      <c r="IV444" s="110"/>
      <c r="IW444" s="169">
        <f t="shared" ref="IW444:IW447" si="4148">SUM(IX444:JL444)</f>
        <v>0</v>
      </c>
      <c r="IX444" s="60"/>
      <c r="IY444" s="60"/>
      <c r="IZ444" s="60"/>
      <c r="JA444" s="60"/>
      <c r="JB444" s="60"/>
      <c r="JC444" s="60"/>
      <c r="JD444" s="60"/>
      <c r="JE444" s="60"/>
      <c r="JF444" s="60"/>
      <c r="JG444" s="60"/>
      <c r="JH444" s="61"/>
      <c r="JI444" s="60"/>
      <c r="JJ444" s="60"/>
      <c r="JK444" s="60"/>
      <c r="JL444" s="110"/>
      <c r="JM444" s="169">
        <f t="shared" ref="JM444:JM447" si="4149">SUM(JN444:KB444)</f>
        <v>0</v>
      </c>
      <c r="JN444" s="60"/>
      <c r="JO444" s="60"/>
      <c r="JP444" s="60"/>
      <c r="JQ444" s="60"/>
      <c r="JR444" s="60"/>
      <c r="JS444" s="60"/>
      <c r="JT444" s="60"/>
      <c r="JU444" s="60"/>
      <c r="JV444" s="60"/>
      <c r="JW444" s="60"/>
      <c r="JX444" s="61"/>
      <c r="JY444" s="60"/>
      <c r="JZ444" s="60"/>
      <c r="KA444" s="60"/>
      <c r="KB444" s="110"/>
      <c r="KC444" s="169">
        <f t="shared" ref="KC444:KC447" si="4150">SUM(KD444:LB444)</f>
        <v>0</v>
      </c>
      <c r="KD444" s="60"/>
      <c r="KE444" s="60"/>
      <c r="KF444" s="60"/>
      <c r="KG444" s="60"/>
      <c r="KH444" s="60"/>
      <c r="KI444" s="60"/>
      <c r="KJ444" s="60"/>
      <c r="KK444" s="60"/>
      <c r="KL444" s="60"/>
      <c r="KM444" s="60"/>
      <c r="KN444" s="61"/>
      <c r="KO444" s="60"/>
      <c r="KP444" s="60"/>
      <c r="KQ444" s="60"/>
      <c r="KR444" s="60"/>
      <c r="KS444" s="60"/>
      <c r="KT444" s="60"/>
      <c r="KU444" s="60"/>
      <c r="KV444" s="60"/>
      <c r="KW444" s="60"/>
      <c r="KX444" s="60"/>
      <c r="KY444" s="60"/>
      <c r="KZ444" s="60"/>
      <c r="LA444" s="60"/>
      <c r="LB444" s="110"/>
      <c r="LC444" s="173"/>
      <c r="LD444" s="169">
        <f t="shared" ref="LD444:LD447" si="4151">SUM(LE444:LS444)</f>
        <v>0</v>
      </c>
      <c r="LE444" s="60"/>
      <c r="LF444" s="60"/>
      <c r="LG444" s="60"/>
      <c r="LH444" s="60"/>
      <c r="LI444" s="60"/>
      <c r="LJ444" s="60"/>
      <c r="LK444" s="60"/>
      <c r="LL444" s="60"/>
      <c r="LM444" s="60"/>
      <c r="LN444" s="60"/>
      <c r="LO444" s="61"/>
      <c r="LP444" s="60"/>
      <c r="LQ444" s="60"/>
      <c r="LR444" s="60"/>
      <c r="LS444" s="110"/>
      <c r="LT444" s="169">
        <f t="shared" ref="LT444:LT447" si="4152">SUM(LU444:MI444)</f>
        <v>0</v>
      </c>
      <c r="LU444" s="60"/>
      <c r="LV444" s="60"/>
      <c r="LW444" s="60"/>
      <c r="LX444" s="60"/>
      <c r="LY444" s="60"/>
      <c r="LZ444" s="60"/>
      <c r="MA444" s="60"/>
      <c r="MB444" s="60"/>
      <c r="MC444" s="60"/>
      <c r="MD444" s="60"/>
      <c r="ME444" s="61"/>
      <c r="MF444" s="60"/>
      <c r="MG444" s="60"/>
      <c r="MH444" s="60"/>
      <c r="MI444" s="110"/>
      <c r="MJ444" s="169">
        <f t="shared" ref="MJ444:MJ447" si="4153">SUM(MK444:MY444)</f>
        <v>0</v>
      </c>
      <c r="MK444" s="60"/>
      <c r="ML444" s="60"/>
      <c r="MM444" s="60"/>
      <c r="MN444" s="60"/>
      <c r="MO444" s="60"/>
      <c r="MP444" s="60"/>
      <c r="MQ444" s="60"/>
      <c r="MR444" s="60"/>
      <c r="MS444" s="60"/>
      <c r="MT444" s="60"/>
      <c r="MU444" s="61"/>
      <c r="MV444" s="60"/>
      <c r="MW444" s="60"/>
      <c r="MX444" s="60"/>
      <c r="MY444" s="110"/>
      <c r="MZ444" s="169">
        <f t="shared" ref="MZ444:MZ447" si="4154">SUM(NA444:NO444)</f>
        <v>0</v>
      </c>
      <c r="NA444" s="60"/>
      <c r="NB444" s="60"/>
      <c r="NC444" s="60"/>
      <c r="ND444" s="60"/>
      <c r="NE444" s="60"/>
      <c r="NF444" s="60"/>
      <c r="NG444" s="60"/>
      <c r="NH444" s="60"/>
      <c r="NI444" s="60"/>
      <c r="NJ444" s="60"/>
      <c r="NK444" s="61"/>
      <c r="NL444" s="60"/>
      <c r="NM444" s="60"/>
      <c r="NN444" s="60"/>
      <c r="NO444" s="110"/>
      <c r="NP444" s="169">
        <f t="shared" ref="NP444:NP447" si="4155">SUM(NQ444:OE444)</f>
        <v>0</v>
      </c>
      <c r="NQ444" s="60"/>
      <c r="NR444" s="60"/>
      <c r="NS444" s="60"/>
      <c r="NT444" s="60"/>
      <c r="NU444" s="60"/>
      <c r="NV444" s="60"/>
      <c r="NW444" s="60"/>
      <c r="NX444" s="60"/>
      <c r="NY444" s="60"/>
      <c r="NZ444" s="60"/>
      <c r="OA444" s="61"/>
      <c r="OB444" s="60"/>
      <c r="OC444" s="60"/>
      <c r="OD444" s="60"/>
      <c r="OE444" s="110"/>
      <c r="OF444" s="169">
        <f t="shared" ref="OF444:OF447" si="4156">SUM(OG444:OU444)</f>
        <v>0</v>
      </c>
      <c r="OG444" s="60"/>
      <c r="OH444" s="60"/>
      <c r="OI444" s="60"/>
      <c r="OJ444" s="60"/>
      <c r="OK444" s="60"/>
      <c r="OL444" s="60"/>
      <c r="OM444" s="60"/>
      <c r="ON444" s="60"/>
      <c r="OO444" s="60"/>
      <c r="OP444" s="60"/>
      <c r="OQ444" s="61"/>
      <c r="OR444" s="60"/>
      <c r="OS444" s="60"/>
      <c r="OT444" s="60"/>
      <c r="OU444" s="110"/>
      <c r="OV444" s="169">
        <f t="shared" ref="OV444:OV447" si="4157">SUM(OW444:PK444)</f>
        <v>0</v>
      </c>
      <c r="OW444" s="60"/>
      <c r="OX444" s="60"/>
      <c r="OY444" s="60"/>
      <c r="OZ444" s="60"/>
      <c r="PA444" s="60"/>
      <c r="PB444" s="60"/>
      <c r="PC444" s="60"/>
      <c r="PD444" s="60"/>
      <c r="PE444" s="60"/>
      <c r="PF444" s="60"/>
      <c r="PG444" s="61"/>
      <c r="PH444" s="60"/>
      <c r="PI444" s="60"/>
      <c r="PJ444" s="60"/>
      <c r="PK444" s="110"/>
      <c r="PL444" s="169">
        <f t="shared" ref="PL444:PL447" si="4158">SUM(PM444:QA444)</f>
        <v>0</v>
      </c>
      <c r="PM444" s="60"/>
      <c r="PN444" s="60"/>
      <c r="PO444" s="60"/>
      <c r="PP444" s="60"/>
      <c r="PQ444" s="60"/>
      <c r="PR444" s="60"/>
      <c r="PS444" s="60"/>
      <c r="PT444" s="60"/>
      <c r="PU444" s="60"/>
      <c r="PV444" s="60"/>
      <c r="PW444" s="61"/>
      <c r="PX444" s="60"/>
      <c r="PY444" s="60"/>
      <c r="PZ444" s="60"/>
      <c r="QA444" s="110"/>
      <c r="QB444" s="169">
        <f t="shared" ref="QB444:QB447" si="4159">SUM(QC444:QQ444)</f>
        <v>0</v>
      </c>
      <c r="QC444" s="60"/>
      <c r="QD444" s="60"/>
      <c r="QE444" s="60"/>
      <c r="QF444" s="60"/>
      <c r="QG444" s="60"/>
      <c r="QH444" s="60"/>
      <c r="QI444" s="60"/>
      <c r="QJ444" s="60"/>
      <c r="QK444" s="60"/>
      <c r="QL444" s="60"/>
      <c r="QM444" s="61"/>
      <c r="QN444" s="60"/>
      <c r="QO444" s="60"/>
      <c r="QP444" s="60"/>
      <c r="QQ444" s="110"/>
      <c r="QR444" s="169">
        <f t="shared" ref="QR444:QR447" si="4160">SUM(QS444:RQ444)</f>
        <v>0</v>
      </c>
      <c r="QS444" s="60"/>
      <c r="QT444" s="60"/>
      <c r="QU444" s="60"/>
      <c r="QV444" s="60"/>
      <c r="QW444" s="60"/>
      <c r="QX444" s="60"/>
      <c r="QY444" s="60"/>
      <c r="QZ444" s="60"/>
      <c r="RA444" s="60"/>
      <c r="RB444" s="60"/>
      <c r="RC444" s="61"/>
      <c r="RD444" s="60"/>
      <c r="RE444" s="60"/>
      <c r="RF444" s="60"/>
      <c r="RG444" s="60"/>
      <c r="RH444" s="60"/>
      <c r="RI444" s="60"/>
      <c r="RJ444" s="60"/>
      <c r="RK444" s="60"/>
      <c r="RL444" s="60"/>
      <c r="RM444" s="60"/>
      <c r="RN444" s="60"/>
      <c r="RO444" s="60"/>
      <c r="RP444" s="60"/>
      <c r="RQ444" s="110"/>
      <c r="RR444" s="173"/>
      <c r="RS444" s="169">
        <f t="shared" ref="RS444:RS447" si="4161">SUM(RT444:SH444)</f>
        <v>0</v>
      </c>
      <c r="RT444" s="60"/>
      <c r="RU444" s="60"/>
      <c r="RV444" s="60"/>
      <c r="RW444" s="60"/>
      <c r="RX444" s="60"/>
      <c r="RY444" s="60"/>
      <c r="RZ444" s="60"/>
      <c r="SA444" s="60"/>
      <c r="SB444" s="60"/>
      <c r="SC444" s="60"/>
      <c r="SD444" s="61"/>
      <c r="SE444" s="60"/>
      <c r="SF444" s="60"/>
      <c r="SG444" s="60"/>
      <c r="SH444" s="110"/>
      <c r="SI444" s="169">
        <f t="shared" ref="SI444:SI447" si="4162">SUM(SJ444:SX444)</f>
        <v>0</v>
      </c>
      <c r="SJ444" s="60"/>
      <c r="SK444" s="60"/>
      <c r="SL444" s="60"/>
      <c r="SM444" s="60"/>
      <c r="SN444" s="60"/>
      <c r="SO444" s="60"/>
      <c r="SP444" s="60"/>
      <c r="SQ444" s="60"/>
      <c r="SR444" s="60"/>
      <c r="SS444" s="60"/>
      <c r="ST444" s="61"/>
      <c r="SU444" s="60"/>
      <c r="SV444" s="60"/>
      <c r="SW444" s="60"/>
      <c r="SX444" s="110"/>
      <c r="SY444" s="169">
        <f t="shared" ref="SY444:SY447" si="4163">SUM(SZ444:TN444)</f>
        <v>0</v>
      </c>
      <c r="SZ444" s="60"/>
      <c r="TA444" s="60"/>
      <c r="TB444" s="60"/>
      <c r="TC444" s="60"/>
      <c r="TD444" s="60"/>
      <c r="TE444" s="60"/>
      <c r="TF444" s="60"/>
      <c r="TG444" s="60"/>
      <c r="TH444" s="60"/>
      <c r="TI444" s="60"/>
      <c r="TJ444" s="61"/>
      <c r="TK444" s="60"/>
      <c r="TL444" s="60"/>
      <c r="TM444" s="60"/>
      <c r="TN444" s="110"/>
      <c r="TO444" s="169">
        <f t="shared" ref="TO444:TO447" si="4164">SUM(TP444:UD444)</f>
        <v>0</v>
      </c>
      <c r="TP444" s="60"/>
      <c r="TQ444" s="60"/>
      <c r="TR444" s="60"/>
      <c r="TS444" s="60"/>
      <c r="TT444" s="60"/>
      <c r="TU444" s="60"/>
      <c r="TV444" s="60"/>
      <c r="TW444" s="60"/>
      <c r="TX444" s="60"/>
      <c r="TY444" s="60"/>
      <c r="TZ444" s="61"/>
      <c r="UA444" s="60"/>
      <c r="UB444" s="60"/>
      <c r="UC444" s="60"/>
      <c r="UD444" s="110"/>
      <c r="UE444" s="169">
        <f t="shared" ref="UE444:UE447" si="4165">SUM(UF444:VD444)</f>
        <v>0</v>
      </c>
      <c r="UF444" s="60"/>
      <c r="UG444" s="60"/>
      <c r="UH444" s="60"/>
      <c r="UI444" s="60"/>
      <c r="UJ444" s="60"/>
      <c r="UK444" s="60"/>
      <c r="UL444" s="60"/>
      <c r="UM444" s="60"/>
      <c r="UN444" s="60"/>
      <c r="UO444" s="60"/>
      <c r="UP444" s="61"/>
      <c r="UQ444" s="60"/>
      <c r="UR444" s="60"/>
      <c r="US444" s="60"/>
      <c r="UT444" s="60"/>
      <c r="UU444" s="60"/>
      <c r="UV444" s="60"/>
      <c r="UW444" s="60"/>
      <c r="UX444" s="60"/>
      <c r="UY444" s="60"/>
      <c r="UZ444" s="60"/>
      <c r="VA444" s="60"/>
      <c r="VB444" s="60"/>
      <c r="VC444" s="60"/>
      <c r="VD444" s="110"/>
      <c r="VE444" s="10" t="str">
        <f t="shared" si="3632"/>
        <v>-</v>
      </c>
    </row>
    <row r="445" spans="1:577" ht="20.149999999999999" customHeight="1">
      <c r="A445" s="40"/>
      <c r="B445" s="40"/>
      <c r="C445" s="41">
        <v>27012</v>
      </c>
      <c r="D445" s="42" t="s">
        <v>384</v>
      </c>
      <c r="E445" s="193">
        <f>SUM(F445:I445)</f>
        <v>0</v>
      </c>
      <c r="F445" s="194"/>
      <c r="G445" s="194"/>
      <c r="H445" s="195"/>
      <c r="I445" s="229"/>
      <c r="J445" s="241">
        <f t="shared" si="4134"/>
        <v>0</v>
      </c>
      <c r="K445" s="61"/>
      <c r="L445" s="60"/>
      <c r="M445" s="60"/>
      <c r="N445" s="60"/>
      <c r="O445" s="60"/>
      <c r="P445" s="60"/>
      <c r="Q445" s="60"/>
      <c r="R445" s="60"/>
      <c r="S445" s="60"/>
      <c r="T445" s="60"/>
      <c r="U445" s="61"/>
      <c r="V445" s="60"/>
      <c r="W445" s="60"/>
      <c r="X445" s="60"/>
      <c r="Y445" s="110"/>
      <c r="Z445" s="169">
        <f t="shared" si="4135"/>
        <v>0</v>
      </c>
      <c r="AA445" s="60"/>
      <c r="AB445" s="60"/>
      <c r="AC445" s="60"/>
      <c r="AD445" s="60"/>
      <c r="AE445" s="60"/>
      <c r="AF445" s="60"/>
      <c r="AG445" s="60"/>
      <c r="AH445" s="60"/>
      <c r="AI445" s="60"/>
      <c r="AJ445" s="60"/>
      <c r="AK445" s="61"/>
      <c r="AL445" s="60"/>
      <c r="AM445" s="60"/>
      <c r="AN445" s="60"/>
      <c r="AO445" s="110"/>
      <c r="AP445" s="169">
        <f t="shared" si="4136"/>
        <v>0</v>
      </c>
      <c r="AQ445" s="60"/>
      <c r="AR445" s="60"/>
      <c r="AS445" s="60"/>
      <c r="AT445" s="60"/>
      <c r="AU445" s="60"/>
      <c r="AV445" s="60"/>
      <c r="AW445" s="60"/>
      <c r="AX445" s="60"/>
      <c r="AY445" s="60"/>
      <c r="AZ445" s="60"/>
      <c r="BA445" s="61"/>
      <c r="BB445" s="60"/>
      <c r="BC445" s="60"/>
      <c r="BD445" s="60"/>
      <c r="BE445" s="110"/>
      <c r="BF445" s="169">
        <f t="shared" si="4137"/>
        <v>0</v>
      </c>
      <c r="BG445" s="60"/>
      <c r="BH445" s="60"/>
      <c r="BI445" s="60"/>
      <c r="BJ445" s="60"/>
      <c r="BK445" s="60"/>
      <c r="BL445" s="60"/>
      <c r="BM445" s="60"/>
      <c r="BN445" s="60"/>
      <c r="BO445" s="60"/>
      <c r="BP445" s="60"/>
      <c r="BQ445" s="61"/>
      <c r="BR445" s="60"/>
      <c r="BS445" s="60"/>
      <c r="BT445" s="60"/>
      <c r="BU445" s="110"/>
      <c r="BV445" s="169">
        <f t="shared" si="4138"/>
        <v>0</v>
      </c>
      <c r="BW445" s="60"/>
      <c r="BX445" s="60"/>
      <c r="BY445" s="60"/>
      <c r="BZ445" s="60"/>
      <c r="CA445" s="60"/>
      <c r="CB445" s="60"/>
      <c r="CC445" s="60"/>
      <c r="CD445" s="60"/>
      <c r="CE445" s="60"/>
      <c r="CF445" s="60"/>
      <c r="CG445" s="61"/>
      <c r="CH445" s="60"/>
      <c r="CI445" s="60"/>
      <c r="CJ445" s="60"/>
      <c r="CK445" s="60"/>
      <c r="CL445" s="60"/>
      <c r="CM445" s="60"/>
      <c r="CN445" s="60"/>
      <c r="CO445" s="60"/>
      <c r="CP445" s="60"/>
      <c r="CQ445" s="60"/>
      <c r="CR445" s="60"/>
      <c r="CS445" s="60"/>
      <c r="CT445" s="60"/>
      <c r="CU445" s="110"/>
      <c r="CV445" s="173"/>
      <c r="CW445" s="169">
        <f t="shared" si="4139"/>
        <v>0</v>
      </c>
      <c r="CX445" s="60"/>
      <c r="CY445" s="60"/>
      <c r="CZ445" s="60"/>
      <c r="DA445" s="60"/>
      <c r="DB445" s="60"/>
      <c r="DC445" s="60"/>
      <c r="DD445" s="60"/>
      <c r="DE445" s="60"/>
      <c r="DF445" s="60"/>
      <c r="DG445" s="60"/>
      <c r="DH445" s="61"/>
      <c r="DI445" s="60"/>
      <c r="DJ445" s="60"/>
      <c r="DK445" s="60"/>
      <c r="DL445" s="110"/>
      <c r="DM445" s="169">
        <f t="shared" si="4140"/>
        <v>0</v>
      </c>
      <c r="DN445" s="60"/>
      <c r="DO445" s="60"/>
      <c r="DP445" s="60"/>
      <c r="DQ445" s="60"/>
      <c r="DR445" s="60"/>
      <c r="DS445" s="60"/>
      <c r="DT445" s="60"/>
      <c r="DU445" s="60"/>
      <c r="DV445" s="60"/>
      <c r="DW445" s="60"/>
      <c r="DX445" s="61"/>
      <c r="DY445" s="60"/>
      <c r="DZ445" s="60"/>
      <c r="EA445" s="60"/>
      <c r="EB445" s="110"/>
      <c r="EC445" s="169">
        <f t="shared" si="4141"/>
        <v>0</v>
      </c>
      <c r="ED445" s="60"/>
      <c r="EE445" s="60"/>
      <c r="EF445" s="60"/>
      <c r="EG445" s="60"/>
      <c r="EH445" s="60"/>
      <c r="EI445" s="60"/>
      <c r="EJ445" s="60"/>
      <c r="EK445" s="60"/>
      <c r="EL445" s="60"/>
      <c r="EM445" s="60"/>
      <c r="EN445" s="61"/>
      <c r="EO445" s="60"/>
      <c r="EP445" s="60"/>
      <c r="EQ445" s="60"/>
      <c r="ER445" s="110"/>
      <c r="ES445" s="169">
        <f t="shared" si="4142"/>
        <v>0</v>
      </c>
      <c r="ET445" s="60"/>
      <c r="EU445" s="60"/>
      <c r="EV445" s="60"/>
      <c r="EW445" s="60"/>
      <c r="EX445" s="60"/>
      <c r="EY445" s="60"/>
      <c r="EZ445" s="60"/>
      <c r="FA445" s="60"/>
      <c r="FB445" s="60"/>
      <c r="FC445" s="60"/>
      <c r="FD445" s="61"/>
      <c r="FE445" s="60"/>
      <c r="FF445" s="60"/>
      <c r="FG445" s="60"/>
      <c r="FH445" s="110"/>
      <c r="FI445" s="169">
        <f t="shared" si="4143"/>
        <v>0</v>
      </c>
      <c r="FJ445" s="60"/>
      <c r="FK445" s="60"/>
      <c r="FL445" s="60"/>
      <c r="FM445" s="60"/>
      <c r="FN445" s="60"/>
      <c r="FO445" s="60"/>
      <c r="FP445" s="60"/>
      <c r="FQ445" s="60"/>
      <c r="FR445" s="60"/>
      <c r="FS445" s="60"/>
      <c r="FT445" s="61"/>
      <c r="FU445" s="60"/>
      <c r="FV445" s="60"/>
      <c r="FW445" s="60"/>
      <c r="FX445" s="110"/>
      <c r="FY445" s="169">
        <f t="shared" si="4144"/>
        <v>0</v>
      </c>
      <c r="FZ445" s="60"/>
      <c r="GA445" s="60"/>
      <c r="GB445" s="60"/>
      <c r="GC445" s="60"/>
      <c r="GD445" s="60"/>
      <c r="GE445" s="60"/>
      <c r="GF445" s="60"/>
      <c r="GG445" s="60"/>
      <c r="GH445" s="60"/>
      <c r="GI445" s="60"/>
      <c r="GJ445" s="61"/>
      <c r="GK445" s="60"/>
      <c r="GL445" s="60"/>
      <c r="GM445" s="60"/>
      <c r="GN445" s="110"/>
      <c r="GO445" s="169">
        <f t="shared" si="4145"/>
        <v>0</v>
      </c>
      <c r="GP445" s="60"/>
      <c r="GQ445" s="60"/>
      <c r="GR445" s="60"/>
      <c r="GS445" s="60"/>
      <c r="GT445" s="60"/>
      <c r="GU445" s="60"/>
      <c r="GV445" s="60"/>
      <c r="GW445" s="60"/>
      <c r="GX445" s="60"/>
      <c r="GY445" s="60"/>
      <c r="GZ445" s="61"/>
      <c r="HA445" s="60"/>
      <c r="HB445" s="60"/>
      <c r="HC445" s="60"/>
      <c r="HD445" s="60"/>
      <c r="HE445" s="60"/>
      <c r="HF445" s="60"/>
      <c r="HG445" s="60"/>
      <c r="HH445" s="60"/>
      <c r="HI445" s="60"/>
      <c r="HJ445" s="60"/>
      <c r="HK445" s="60"/>
      <c r="HL445" s="60"/>
      <c r="HM445" s="60"/>
      <c r="HN445" s="110"/>
      <c r="HO445" s="172"/>
      <c r="HP445" s="173"/>
      <c r="HQ445" s="169">
        <f t="shared" si="4146"/>
        <v>0</v>
      </c>
      <c r="HR445" s="60"/>
      <c r="HS445" s="60"/>
      <c r="HT445" s="60"/>
      <c r="HU445" s="60"/>
      <c r="HV445" s="60"/>
      <c r="HW445" s="60"/>
      <c r="HX445" s="60"/>
      <c r="HY445" s="60"/>
      <c r="HZ445" s="60"/>
      <c r="IA445" s="60"/>
      <c r="IB445" s="61"/>
      <c r="IC445" s="60"/>
      <c r="ID445" s="60"/>
      <c r="IE445" s="60"/>
      <c r="IF445" s="110"/>
      <c r="IG445" s="169">
        <f t="shared" si="4147"/>
        <v>0</v>
      </c>
      <c r="IH445" s="60"/>
      <c r="II445" s="60"/>
      <c r="IJ445" s="60"/>
      <c r="IK445" s="60"/>
      <c r="IL445" s="60"/>
      <c r="IM445" s="60"/>
      <c r="IN445" s="60"/>
      <c r="IO445" s="60"/>
      <c r="IP445" s="60"/>
      <c r="IQ445" s="60"/>
      <c r="IR445" s="61"/>
      <c r="IS445" s="60"/>
      <c r="IT445" s="60"/>
      <c r="IU445" s="60"/>
      <c r="IV445" s="110"/>
      <c r="IW445" s="169">
        <f t="shared" si="4148"/>
        <v>0</v>
      </c>
      <c r="IX445" s="60"/>
      <c r="IY445" s="60"/>
      <c r="IZ445" s="60"/>
      <c r="JA445" s="60"/>
      <c r="JB445" s="60"/>
      <c r="JC445" s="60"/>
      <c r="JD445" s="60"/>
      <c r="JE445" s="60"/>
      <c r="JF445" s="60"/>
      <c r="JG445" s="60"/>
      <c r="JH445" s="61"/>
      <c r="JI445" s="60"/>
      <c r="JJ445" s="60"/>
      <c r="JK445" s="60"/>
      <c r="JL445" s="110"/>
      <c r="JM445" s="169">
        <f t="shared" si="4149"/>
        <v>0</v>
      </c>
      <c r="JN445" s="60"/>
      <c r="JO445" s="60"/>
      <c r="JP445" s="60"/>
      <c r="JQ445" s="60"/>
      <c r="JR445" s="60"/>
      <c r="JS445" s="60"/>
      <c r="JT445" s="60"/>
      <c r="JU445" s="60"/>
      <c r="JV445" s="60"/>
      <c r="JW445" s="60"/>
      <c r="JX445" s="61"/>
      <c r="JY445" s="60"/>
      <c r="JZ445" s="60"/>
      <c r="KA445" s="60"/>
      <c r="KB445" s="110"/>
      <c r="KC445" s="169">
        <f t="shared" si="4150"/>
        <v>0</v>
      </c>
      <c r="KD445" s="60"/>
      <c r="KE445" s="60"/>
      <c r="KF445" s="60"/>
      <c r="KG445" s="60"/>
      <c r="KH445" s="60"/>
      <c r="KI445" s="60"/>
      <c r="KJ445" s="60"/>
      <c r="KK445" s="60"/>
      <c r="KL445" s="60"/>
      <c r="KM445" s="60"/>
      <c r="KN445" s="61"/>
      <c r="KO445" s="60"/>
      <c r="KP445" s="60"/>
      <c r="KQ445" s="60"/>
      <c r="KR445" s="60"/>
      <c r="KS445" s="60"/>
      <c r="KT445" s="60"/>
      <c r="KU445" s="60"/>
      <c r="KV445" s="60"/>
      <c r="KW445" s="60"/>
      <c r="KX445" s="60"/>
      <c r="KY445" s="60"/>
      <c r="KZ445" s="60"/>
      <c r="LA445" s="60"/>
      <c r="LB445" s="110"/>
      <c r="LC445" s="173"/>
      <c r="LD445" s="169">
        <f t="shared" si="4151"/>
        <v>0</v>
      </c>
      <c r="LE445" s="60"/>
      <c r="LF445" s="60"/>
      <c r="LG445" s="60"/>
      <c r="LH445" s="60"/>
      <c r="LI445" s="60"/>
      <c r="LJ445" s="60"/>
      <c r="LK445" s="60"/>
      <c r="LL445" s="60"/>
      <c r="LM445" s="60"/>
      <c r="LN445" s="60"/>
      <c r="LO445" s="61"/>
      <c r="LP445" s="60"/>
      <c r="LQ445" s="60"/>
      <c r="LR445" s="60"/>
      <c r="LS445" s="110"/>
      <c r="LT445" s="169">
        <f t="shared" si="4152"/>
        <v>0</v>
      </c>
      <c r="LU445" s="60"/>
      <c r="LV445" s="60"/>
      <c r="LW445" s="60"/>
      <c r="LX445" s="60"/>
      <c r="LY445" s="60"/>
      <c r="LZ445" s="60"/>
      <c r="MA445" s="60"/>
      <c r="MB445" s="60"/>
      <c r="MC445" s="60"/>
      <c r="MD445" s="60"/>
      <c r="ME445" s="61"/>
      <c r="MF445" s="60"/>
      <c r="MG445" s="60"/>
      <c r="MH445" s="60"/>
      <c r="MI445" s="110"/>
      <c r="MJ445" s="169">
        <f t="shared" si="4153"/>
        <v>0</v>
      </c>
      <c r="MK445" s="60"/>
      <c r="ML445" s="60"/>
      <c r="MM445" s="60"/>
      <c r="MN445" s="60"/>
      <c r="MO445" s="60"/>
      <c r="MP445" s="60"/>
      <c r="MQ445" s="60"/>
      <c r="MR445" s="60"/>
      <c r="MS445" s="60"/>
      <c r="MT445" s="60"/>
      <c r="MU445" s="61"/>
      <c r="MV445" s="60"/>
      <c r="MW445" s="60"/>
      <c r="MX445" s="60"/>
      <c r="MY445" s="110"/>
      <c r="MZ445" s="169">
        <f t="shared" si="4154"/>
        <v>0</v>
      </c>
      <c r="NA445" s="60"/>
      <c r="NB445" s="60"/>
      <c r="NC445" s="60"/>
      <c r="ND445" s="60"/>
      <c r="NE445" s="60"/>
      <c r="NF445" s="60"/>
      <c r="NG445" s="60"/>
      <c r="NH445" s="60"/>
      <c r="NI445" s="60"/>
      <c r="NJ445" s="60"/>
      <c r="NK445" s="61"/>
      <c r="NL445" s="60"/>
      <c r="NM445" s="60"/>
      <c r="NN445" s="60"/>
      <c r="NO445" s="110"/>
      <c r="NP445" s="169">
        <f t="shared" si="4155"/>
        <v>0</v>
      </c>
      <c r="NQ445" s="60"/>
      <c r="NR445" s="60"/>
      <c r="NS445" s="60"/>
      <c r="NT445" s="60"/>
      <c r="NU445" s="60"/>
      <c r="NV445" s="60"/>
      <c r="NW445" s="60"/>
      <c r="NX445" s="60"/>
      <c r="NY445" s="60"/>
      <c r="NZ445" s="60"/>
      <c r="OA445" s="61"/>
      <c r="OB445" s="60"/>
      <c r="OC445" s="60"/>
      <c r="OD445" s="60"/>
      <c r="OE445" s="110"/>
      <c r="OF445" s="169">
        <f t="shared" si="4156"/>
        <v>0</v>
      </c>
      <c r="OG445" s="60"/>
      <c r="OH445" s="60"/>
      <c r="OI445" s="60"/>
      <c r="OJ445" s="60"/>
      <c r="OK445" s="60"/>
      <c r="OL445" s="60"/>
      <c r="OM445" s="60"/>
      <c r="ON445" s="60"/>
      <c r="OO445" s="60"/>
      <c r="OP445" s="60"/>
      <c r="OQ445" s="61"/>
      <c r="OR445" s="60"/>
      <c r="OS445" s="60"/>
      <c r="OT445" s="60"/>
      <c r="OU445" s="110"/>
      <c r="OV445" s="169">
        <f t="shared" si="4157"/>
        <v>0</v>
      </c>
      <c r="OW445" s="60"/>
      <c r="OX445" s="60"/>
      <c r="OY445" s="60"/>
      <c r="OZ445" s="60"/>
      <c r="PA445" s="60"/>
      <c r="PB445" s="60"/>
      <c r="PC445" s="60"/>
      <c r="PD445" s="60"/>
      <c r="PE445" s="60"/>
      <c r="PF445" s="60"/>
      <c r="PG445" s="61"/>
      <c r="PH445" s="60"/>
      <c r="PI445" s="60"/>
      <c r="PJ445" s="60"/>
      <c r="PK445" s="110"/>
      <c r="PL445" s="169">
        <f t="shared" si="4158"/>
        <v>0</v>
      </c>
      <c r="PM445" s="60"/>
      <c r="PN445" s="60"/>
      <c r="PO445" s="60"/>
      <c r="PP445" s="60"/>
      <c r="PQ445" s="60"/>
      <c r="PR445" s="60"/>
      <c r="PS445" s="60"/>
      <c r="PT445" s="60"/>
      <c r="PU445" s="60"/>
      <c r="PV445" s="60"/>
      <c r="PW445" s="61"/>
      <c r="PX445" s="60"/>
      <c r="PY445" s="60"/>
      <c r="PZ445" s="60"/>
      <c r="QA445" s="110"/>
      <c r="QB445" s="169">
        <f t="shared" si="4159"/>
        <v>0</v>
      </c>
      <c r="QC445" s="60"/>
      <c r="QD445" s="60"/>
      <c r="QE445" s="60"/>
      <c r="QF445" s="60"/>
      <c r="QG445" s="60"/>
      <c r="QH445" s="60"/>
      <c r="QI445" s="60"/>
      <c r="QJ445" s="60"/>
      <c r="QK445" s="60"/>
      <c r="QL445" s="60"/>
      <c r="QM445" s="61"/>
      <c r="QN445" s="60"/>
      <c r="QO445" s="60"/>
      <c r="QP445" s="60"/>
      <c r="QQ445" s="110"/>
      <c r="QR445" s="169">
        <f t="shared" si="4160"/>
        <v>0</v>
      </c>
      <c r="QS445" s="60"/>
      <c r="QT445" s="60"/>
      <c r="QU445" s="60"/>
      <c r="QV445" s="60"/>
      <c r="QW445" s="60"/>
      <c r="QX445" s="60"/>
      <c r="QY445" s="60"/>
      <c r="QZ445" s="60"/>
      <c r="RA445" s="60"/>
      <c r="RB445" s="60"/>
      <c r="RC445" s="61"/>
      <c r="RD445" s="60"/>
      <c r="RE445" s="60"/>
      <c r="RF445" s="60"/>
      <c r="RG445" s="60"/>
      <c r="RH445" s="60"/>
      <c r="RI445" s="60"/>
      <c r="RJ445" s="60"/>
      <c r="RK445" s="60"/>
      <c r="RL445" s="60"/>
      <c r="RM445" s="60"/>
      <c r="RN445" s="60"/>
      <c r="RO445" s="60"/>
      <c r="RP445" s="60"/>
      <c r="RQ445" s="110"/>
      <c r="RR445" s="173"/>
      <c r="RS445" s="169">
        <f t="shared" si="4161"/>
        <v>0</v>
      </c>
      <c r="RT445" s="60"/>
      <c r="RU445" s="60"/>
      <c r="RV445" s="60"/>
      <c r="RW445" s="60"/>
      <c r="RX445" s="60"/>
      <c r="RY445" s="60"/>
      <c r="RZ445" s="60"/>
      <c r="SA445" s="60"/>
      <c r="SB445" s="60"/>
      <c r="SC445" s="60"/>
      <c r="SD445" s="61"/>
      <c r="SE445" s="60"/>
      <c r="SF445" s="60"/>
      <c r="SG445" s="60"/>
      <c r="SH445" s="110"/>
      <c r="SI445" s="169">
        <f t="shared" si="4162"/>
        <v>0</v>
      </c>
      <c r="SJ445" s="60"/>
      <c r="SK445" s="60"/>
      <c r="SL445" s="60"/>
      <c r="SM445" s="60"/>
      <c r="SN445" s="60"/>
      <c r="SO445" s="60"/>
      <c r="SP445" s="60"/>
      <c r="SQ445" s="60"/>
      <c r="SR445" s="60"/>
      <c r="SS445" s="60"/>
      <c r="ST445" s="61"/>
      <c r="SU445" s="60"/>
      <c r="SV445" s="60"/>
      <c r="SW445" s="60"/>
      <c r="SX445" s="110"/>
      <c r="SY445" s="169">
        <f t="shared" si="4163"/>
        <v>0</v>
      </c>
      <c r="SZ445" s="60"/>
      <c r="TA445" s="60"/>
      <c r="TB445" s="60"/>
      <c r="TC445" s="60"/>
      <c r="TD445" s="60"/>
      <c r="TE445" s="60"/>
      <c r="TF445" s="60"/>
      <c r="TG445" s="60"/>
      <c r="TH445" s="60"/>
      <c r="TI445" s="60"/>
      <c r="TJ445" s="61"/>
      <c r="TK445" s="60"/>
      <c r="TL445" s="60"/>
      <c r="TM445" s="60"/>
      <c r="TN445" s="110"/>
      <c r="TO445" s="169">
        <f t="shared" si="4164"/>
        <v>0</v>
      </c>
      <c r="TP445" s="60"/>
      <c r="TQ445" s="60"/>
      <c r="TR445" s="60"/>
      <c r="TS445" s="60"/>
      <c r="TT445" s="60"/>
      <c r="TU445" s="60"/>
      <c r="TV445" s="60"/>
      <c r="TW445" s="60"/>
      <c r="TX445" s="60"/>
      <c r="TY445" s="60"/>
      <c r="TZ445" s="61"/>
      <c r="UA445" s="60"/>
      <c r="UB445" s="60"/>
      <c r="UC445" s="60"/>
      <c r="UD445" s="110"/>
      <c r="UE445" s="169">
        <f t="shared" si="4165"/>
        <v>0</v>
      </c>
      <c r="UF445" s="60"/>
      <c r="UG445" s="60"/>
      <c r="UH445" s="60"/>
      <c r="UI445" s="60"/>
      <c r="UJ445" s="60"/>
      <c r="UK445" s="60"/>
      <c r="UL445" s="60"/>
      <c r="UM445" s="60"/>
      <c r="UN445" s="60"/>
      <c r="UO445" s="60"/>
      <c r="UP445" s="61"/>
      <c r="UQ445" s="60"/>
      <c r="UR445" s="60"/>
      <c r="US445" s="60"/>
      <c r="UT445" s="60"/>
      <c r="UU445" s="60"/>
      <c r="UV445" s="60"/>
      <c r="UW445" s="60"/>
      <c r="UX445" s="60"/>
      <c r="UY445" s="60"/>
      <c r="UZ445" s="60"/>
      <c r="VA445" s="60"/>
      <c r="VB445" s="60"/>
      <c r="VC445" s="60"/>
      <c r="VD445" s="110"/>
      <c r="VE445" s="10" t="str">
        <f t="shared" si="3632"/>
        <v>-</v>
      </c>
    </row>
    <row r="446" spans="1:577" ht="20.149999999999999" customHeight="1">
      <c r="A446" s="40"/>
      <c r="B446" s="40"/>
      <c r="C446" s="41">
        <v>27013</v>
      </c>
      <c r="D446" s="42" t="s">
        <v>385</v>
      </c>
      <c r="E446" s="193">
        <f>SUM(F446:I446)</f>
        <v>0</v>
      </c>
      <c r="F446" s="194"/>
      <c r="G446" s="194"/>
      <c r="H446" s="195"/>
      <c r="I446" s="229"/>
      <c r="J446" s="241">
        <f t="shared" si="4134"/>
        <v>0</v>
      </c>
      <c r="K446" s="61"/>
      <c r="L446" s="60"/>
      <c r="M446" s="60"/>
      <c r="N446" s="60"/>
      <c r="O446" s="60"/>
      <c r="P446" s="60"/>
      <c r="Q446" s="60"/>
      <c r="R446" s="60"/>
      <c r="S446" s="60"/>
      <c r="T446" s="60"/>
      <c r="U446" s="61"/>
      <c r="V446" s="60"/>
      <c r="W446" s="60"/>
      <c r="X446" s="60"/>
      <c r="Y446" s="110"/>
      <c r="Z446" s="169">
        <f t="shared" si="4135"/>
        <v>0</v>
      </c>
      <c r="AA446" s="60"/>
      <c r="AB446" s="60"/>
      <c r="AC446" s="60"/>
      <c r="AD446" s="60"/>
      <c r="AE446" s="60"/>
      <c r="AF446" s="60"/>
      <c r="AG446" s="60"/>
      <c r="AH446" s="60"/>
      <c r="AI446" s="60"/>
      <c r="AJ446" s="60"/>
      <c r="AK446" s="61"/>
      <c r="AL446" s="60"/>
      <c r="AM446" s="60"/>
      <c r="AN446" s="60"/>
      <c r="AO446" s="110"/>
      <c r="AP446" s="169">
        <f t="shared" si="4136"/>
        <v>0</v>
      </c>
      <c r="AQ446" s="60"/>
      <c r="AR446" s="60"/>
      <c r="AS446" s="60"/>
      <c r="AT446" s="60"/>
      <c r="AU446" s="60"/>
      <c r="AV446" s="60"/>
      <c r="AW446" s="60"/>
      <c r="AX446" s="60"/>
      <c r="AY446" s="60"/>
      <c r="AZ446" s="60"/>
      <c r="BA446" s="61"/>
      <c r="BB446" s="60"/>
      <c r="BC446" s="60"/>
      <c r="BD446" s="60"/>
      <c r="BE446" s="110"/>
      <c r="BF446" s="169">
        <f t="shared" si="4137"/>
        <v>0</v>
      </c>
      <c r="BG446" s="60"/>
      <c r="BH446" s="60"/>
      <c r="BI446" s="60"/>
      <c r="BJ446" s="60"/>
      <c r="BK446" s="60"/>
      <c r="BL446" s="60"/>
      <c r="BM446" s="60"/>
      <c r="BN446" s="60"/>
      <c r="BO446" s="60"/>
      <c r="BP446" s="60"/>
      <c r="BQ446" s="61"/>
      <c r="BR446" s="60"/>
      <c r="BS446" s="60"/>
      <c r="BT446" s="60"/>
      <c r="BU446" s="110"/>
      <c r="BV446" s="169">
        <f t="shared" si="4138"/>
        <v>0</v>
      </c>
      <c r="BW446" s="60"/>
      <c r="BX446" s="60"/>
      <c r="BY446" s="60"/>
      <c r="BZ446" s="60"/>
      <c r="CA446" s="60"/>
      <c r="CB446" s="60"/>
      <c r="CC446" s="60"/>
      <c r="CD446" s="60"/>
      <c r="CE446" s="60"/>
      <c r="CF446" s="60"/>
      <c r="CG446" s="61"/>
      <c r="CH446" s="60"/>
      <c r="CI446" s="60"/>
      <c r="CJ446" s="60"/>
      <c r="CK446" s="60"/>
      <c r="CL446" s="60"/>
      <c r="CM446" s="60"/>
      <c r="CN446" s="60"/>
      <c r="CO446" s="60"/>
      <c r="CP446" s="60"/>
      <c r="CQ446" s="60"/>
      <c r="CR446" s="60"/>
      <c r="CS446" s="60"/>
      <c r="CT446" s="60"/>
      <c r="CU446" s="110"/>
      <c r="CV446" s="173"/>
      <c r="CW446" s="169">
        <f t="shared" si="4139"/>
        <v>0</v>
      </c>
      <c r="CX446" s="60"/>
      <c r="CY446" s="60"/>
      <c r="CZ446" s="60"/>
      <c r="DA446" s="60"/>
      <c r="DB446" s="60"/>
      <c r="DC446" s="60"/>
      <c r="DD446" s="60"/>
      <c r="DE446" s="60"/>
      <c r="DF446" s="60"/>
      <c r="DG446" s="60"/>
      <c r="DH446" s="61"/>
      <c r="DI446" s="60"/>
      <c r="DJ446" s="60"/>
      <c r="DK446" s="60"/>
      <c r="DL446" s="110"/>
      <c r="DM446" s="169">
        <f t="shared" si="4140"/>
        <v>0</v>
      </c>
      <c r="DN446" s="60"/>
      <c r="DO446" s="60"/>
      <c r="DP446" s="60"/>
      <c r="DQ446" s="60"/>
      <c r="DR446" s="60"/>
      <c r="DS446" s="60"/>
      <c r="DT446" s="60"/>
      <c r="DU446" s="60"/>
      <c r="DV446" s="60"/>
      <c r="DW446" s="60"/>
      <c r="DX446" s="61"/>
      <c r="DY446" s="60"/>
      <c r="DZ446" s="60"/>
      <c r="EA446" s="60"/>
      <c r="EB446" s="110"/>
      <c r="EC446" s="169">
        <f t="shared" si="4141"/>
        <v>0</v>
      </c>
      <c r="ED446" s="60"/>
      <c r="EE446" s="60"/>
      <c r="EF446" s="60"/>
      <c r="EG446" s="60"/>
      <c r="EH446" s="60"/>
      <c r="EI446" s="60"/>
      <c r="EJ446" s="60"/>
      <c r="EK446" s="60"/>
      <c r="EL446" s="60"/>
      <c r="EM446" s="60"/>
      <c r="EN446" s="61"/>
      <c r="EO446" s="60"/>
      <c r="EP446" s="60"/>
      <c r="EQ446" s="60"/>
      <c r="ER446" s="110"/>
      <c r="ES446" s="169">
        <f t="shared" si="4142"/>
        <v>0</v>
      </c>
      <c r="ET446" s="60"/>
      <c r="EU446" s="60"/>
      <c r="EV446" s="60"/>
      <c r="EW446" s="60"/>
      <c r="EX446" s="60"/>
      <c r="EY446" s="60"/>
      <c r="EZ446" s="60"/>
      <c r="FA446" s="60"/>
      <c r="FB446" s="60"/>
      <c r="FC446" s="60"/>
      <c r="FD446" s="61"/>
      <c r="FE446" s="60"/>
      <c r="FF446" s="60"/>
      <c r="FG446" s="60"/>
      <c r="FH446" s="110"/>
      <c r="FI446" s="169">
        <f t="shared" si="4143"/>
        <v>0</v>
      </c>
      <c r="FJ446" s="60"/>
      <c r="FK446" s="60"/>
      <c r="FL446" s="60"/>
      <c r="FM446" s="60"/>
      <c r="FN446" s="60"/>
      <c r="FO446" s="60"/>
      <c r="FP446" s="60"/>
      <c r="FQ446" s="60"/>
      <c r="FR446" s="60"/>
      <c r="FS446" s="60"/>
      <c r="FT446" s="61"/>
      <c r="FU446" s="60"/>
      <c r="FV446" s="60"/>
      <c r="FW446" s="60"/>
      <c r="FX446" s="110"/>
      <c r="FY446" s="169">
        <f t="shared" si="4144"/>
        <v>0</v>
      </c>
      <c r="FZ446" s="60"/>
      <c r="GA446" s="60"/>
      <c r="GB446" s="60"/>
      <c r="GC446" s="60"/>
      <c r="GD446" s="60"/>
      <c r="GE446" s="60"/>
      <c r="GF446" s="60"/>
      <c r="GG446" s="60"/>
      <c r="GH446" s="60"/>
      <c r="GI446" s="60"/>
      <c r="GJ446" s="61"/>
      <c r="GK446" s="60"/>
      <c r="GL446" s="60"/>
      <c r="GM446" s="60"/>
      <c r="GN446" s="110"/>
      <c r="GO446" s="169">
        <f t="shared" si="4145"/>
        <v>0</v>
      </c>
      <c r="GP446" s="60"/>
      <c r="GQ446" s="60"/>
      <c r="GR446" s="60"/>
      <c r="GS446" s="60"/>
      <c r="GT446" s="60"/>
      <c r="GU446" s="60"/>
      <c r="GV446" s="60"/>
      <c r="GW446" s="60"/>
      <c r="GX446" s="60"/>
      <c r="GY446" s="60"/>
      <c r="GZ446" s="61"/>
      <c r="HA446" s="60"/>
      <c r="HB446" s="60"/>
      <c r="HC446" s="60"/>
      <c r="HD446" s="60"/>
      <c r="HE446" s="60"/>
      <c r="HF446" s="60"/>
      <c r="HG446" s="60"/>
      <c r="HH446" s="60"/>
      <c r="HI446" s="60"/>
      <c r="HJ446" s="60"/>
      <c r="HK446" s="60"/>
      <c r="HL446" s="60"/>
      <c r="HM446" s="60"/>
      <c r="HN446" s="110"/>
      <c r="HO446" s="172"/>
      <c r="HP446" s="173"/>
      <c r="HQ446" s="169">
        <f t="shared" si="4146"/>
        <v>0</v>
      </c>
      <c r="HR446" s="60"/>
      <c r="HS446" s="60"/>
      <c r="HT446" s="60"/>
      <c r="HU446" s="60"/>
      <c r="HV446" s="60"/>
      <c r="HW446" s="60"/>
      <c r="HX446" s="60"/>
      <c r="HY446" s="60"/>
      <c r="HZ446" s="60"/>
      <c r="IA446" s="60"/>
      <c r="IB446" s="61"/>
      <c r="IC446" s="60"/>
      <c r="ID446" s="60"/>
      <c r="IE446" s="60"/>
      <c r="IF446" s="110"/>
      <c r="IG446" s="169">
        <f t="shared" si="4147"/>
        <v>0</v>
      </c>
      <c r="IH446" s="60"/>
      <c r="II446" s="60"/>
      <c r="IJ446" s="60"/>
      <c r="IK446" s="60"/>
      <c r="IL446" s="60"/>
      <c r="IM446" s="60"/>
      <c r="IN446" s="60"/>
      <c r="IO446" s="60"/>
      <c r="IP446" s="60"/>
      <c r="IQ446" s="60"/>
      <c r="IR446" s="61"/>
      <c r="IS446" s="60"/>
      <c r="IT446" s="60"/>
      <c r="IU446" s="60"/>
      <c r="IV446" s="110"/>
      <c r="IW446" s="169">
        <f t="shared" si="4148"/>
        <v>0</v>
      </c>
      <c r="IX446" s="60"/>
      <c r="IY446" s="60"/>
      <c r="IZ446" s="60"/>
      <c r="JA446" s="60"/>
      <c r="JB446" s="60"/>
      <c r="JC446" s="60"/>
      <c r="JD446" s="60"/>
      <c r="JE446" s="60"/>
      <c r="JF446" s="60"/>
      <c r="JG446" s="60"/>
      <c r="JH446" s="61"/>
      <c r="JI446" s="60"/>
      <c r="JJ446" s="60"/>
      <c r="JK446" s="60"/>
      <c r="JL446" s="110"/>
      <c r="JM446" s="169">
        <f t="shared" si="4149"/>
        <v>0</v>
      </c>
      <c r="JN446" s="60"/>
      <c r="JO446" s="60"/>
      <c r="JP446" s="60"/>
      <c r="JQ446" s="60"/>
      <c r="JR446" s="60"/>
      <c r="JS446" s="60"/>
      <c r="JT446" s="60"/>
      <c r="JU446" s="60"/>
      <c r="JV446" s="60"/>
      <c r="JW446" s="60"/>
      <c r="JX446" s="61"/>
      <c r="JY446" s="60"/>
      <c r="JZ446" s="60"/>
      <c r="KA446" s="60"/>
      <c r="KB446" s="110"/>
      <c r="KC446" s="169">
        <f t="shared" si="4150"/>
        <v>0</v>
      </c>
      <c r="KD446" s="60"/>
      <c r="KE446" s="60"/>
      <c r="KF446" s="60"/>
      <c r="KG446" s="60"/>
      <c r="KH446" s="60"/>
      <c r="KI446" s="60"/>
      <c r="KJ446" s="60"/>
      <c r="KK446" s="60"/>
      <c r="KL446" s="60"/>
      <c r="KM446" s="60"/>
      <c r="KN446" s="61"/>
      <c r="KO446" s="60"/>
      <c r="KP446" s="60"/>
      <c r="KQ446" s="60"/>
      <c r="KR446" s="60"/>
      <c r="KS446" s="60"/>
      <c r="KT446" s="60"/>
      <c r="KU446" s="60"/>
      <c r="KV446" s="60"/>
      <c r="KW446" s="60"/>
      <c r="KX446" s="60"/>
      <c r="KY446" s="60"/>
      <c r="KZ446" s="60"/>
      <c r="LA446" s="60"/>
      <c r="LB446" s="110"/>
      <c r="LC446" s="173"/>
      <c r="LD446" s="169">
        <f t="shared" si="4151"/>
        <v>0</v>
      </c>
      <c r="LE446" s="60"/>
      <c r="LF446" s="60"/>
      <c r="LG446" s="60"/>
      <c r="LH446" s="60"/>
      <c r="LI446" s="60"/>
      <c r="LJ446" s="60"/>
      <c r="LK446" s="60"/>
      <c r="LL446" s="60"/>
      <c r="LM446" s="60"/>
      <c r="LN446" s="60"/>
      <c r="LO446" s="61"/>
      <c r="LP446" s="60"/>
      <c r="LQ446" s="60"/>
      <c r="LR446" s="60"/>
      <c r="LS446" s="110"/>
      <c r="LT446" s="169">
        <f t="shared" si="4152"/>
        <v>0</v>
      </c>
      <c r="LU446" s="60"/>
      <c r="LV446" s="60"/>
      <c r="LW446" s="60"/>
      <c r="LX446" s="60"/>
      <c r="LY446" s="60"/>
      <c r="LZ446" s="60"/>
      <c r="MA446" s="60"/>
      <c r="MB446" s="60"/>
      <c r="MC446" s="60"/>
      <c r="MD446" s="60"/>
      <c r="ME446" s="61"/>
      <c r="MF446" s="60"/>
      <c r="MG446" s="60"/>
      <c r="MH446" s="60"/>
      <c r="MI446" s="110"/>
      <c r="MJ446" s="169">
        <f t="shared" si="4153"/>
        <v>0</v>
      </c>
      <c r="MK446" s="60"/>
      <c r="ML446" s="60"/>
      <c r="MM446" s="60"/>
      <c r="MN446" s="60"/>
      <c r="MO446" s="60"/>
      <c r="MP446" s="60"/>
      <c r="MQ446" s="60"/>
      <c r="MR446" s="60"/>
      <c r="MS446" s="60"/>
      <c r="MT446" s="60"/>
      <c r="MU446" s="61"/>
      <c r="MV446" s="60"/>
      <c r="MW446" s="60"/>
      <c r="MX446" s="60"/>
      <c r="MY446" s="110"/>
      <c r="MZ446" s="169">
        <f t="shared" si="4154"/>
        <v>0</v>
      </c>
      <c r="NA446" s="60"/>
      <c r="NB446" s="60"/>
      <c r="NC446" s="60"/>
      <c r="ND446" s="60"/>
      <c r="NE446" s="60"/>
      <c r="NF446" s="60"/>
      <c r="NG446" s="60"/>
      <c r="NH446" s="60"/>
      <c r="NI446" s="60"/>
      <c r="NJ446" s="60"/>
      <c r="NK446" s="61"/>
      <c r="NL446" s="60"/>
      <c r="NM446" s="60"/>
      <c r="NN446" s="60"/>
      <c r="NO446" s="110"/>
      <c r="NP446" s="169">
        <f t="shared" si="4155"/>
        <v>0</v>
      </c>
      <c r="NQ446" s="60"/>
      <c r="NR446" s="60"/>
      <c r="NS446" s="60"/>
      <c r="NT446" s="60"/>
      <c r="NU446" s="60"/>
      <c r="NV446" s="60"/>
      <c r="NW446" s="60"/>
      <c r="NX446" s="60"/>
      <c r="NY446" s="60"/>
      <c r="NZ446" s="60"/>
      <c r="OA446" s="61"/>
      <c r="OB446" s="60"/>
      <c r="OC446" s="60"/>
      <c r="OD446" s="60"/>
      <c r="OE446" s="110"/>
      <c r="OF446" s="169">
        <f t="shared" si="4156"/>
        <v>0</v>
      </c>
      <c r="OG446" s="60"/>
      <c r="OH446" s="60"/>
      <c r="OI446" s="60"/>
      <c r="OJ446" s="60"/>
      <c r="OK446" s="60"/>
      <c r="OL446" s="60"/>
      <c r="OM446" s="60"/>
      <c r="ON446" s="60"/>
      <c r="OO446" s="60"/>
      <c r="OP446" s="60"/>
      <c r="OQ446" s="61"/>
      <c r="OR446" s="60"/>
      <c r="OS446" s="60"/>
      <c r="OT446" s="60"/>
      <c r="OU446" s="110"/>
      <c r="OV446" s="169">
        <f t="shared" si="4157"/>
        <v>0</v>
      </c>
      <c r="OW446" s="60"/>
      <c r="OX446" s="60"/>
      <c r="OY446" s="60"/>
      <c r="OZ446" s="60"/>
      <c r="PA446" s="60"/>
      <c r="PB446" s="60"/>
      <c r="PC446" s="60"/>
      <c r="PD446" s="60"/>
      <c r="PE446" s="60"/>
      <c r="PF446" s="60"/>
      <c r="PG446" s="61"/>
      <c r="PH446" s="60"/>
      <c r="PI446" s="60"/>
      <c r="PJ446" s="60"/>
      <c r="PK446" s="110"/>
      <c r="PL446" s="169">
        <f t="shared" si="4158"/>
        <v>0</v>
      </c>
      <c r="PM446" s="60"/>
      <c r="PN446" s="60"/>
      <c r="PO446" s="60"/>
      <c r="PP446" s="60"/>
      <c r="PQ446" s="60"/>
      <c r="PR446" s="60"/>
      <c r="PS446" s="60"/>
      <c r="PT446" s="60"/>
      <c r="PU446" s="60"/>
      <c r="PV446" s="60"/>
      <c r="PW446" s="61"/>
      <c r="PX446" s="60"/>
      <c r="PY446" s="60"/>
      <c r="PZ446" s="60"/>
      <c r="QA446" s="110"/>
      <c r="QB446" s="169">
        <f t="shared" si="4159"/>
        <v>0</v>
      </c>
      <c r="QC446" s="60"/>
      <c r="QD446" s="60"/>
      <c r="QE446" s="60"/>
      <c r="QF446" s="60"/>
      <c r="QG446" s="60"/>
      <c r="QH446" s="60"/>
      <c r="QI446" s="60"/>
      <c r="QJ446" s="60"/>
      <c r="QK446" s="60"/>
      <c r="QL446" s="60"/>
      <c r="QM446" s="61"/>
      <c r="QN446" s="60"/>
      <c r="QO446" s="60"/>
      <c r="QP446" s="60"/>
      <c r="QQ446" s="110"/>
      <c r="QR446" s="169">
        <f t="shared" si="4160"/>
        <v>0</v>
      </c>
      <c r="QS446" s="60"/>
      <c r="QT446" s="60"/>
      <c r="QU446" s="60"/>
      <c r="QV446" s="60"/>
      <c r="QW446" s="60"/>
      <c r="QX446" s="60"/>
      <c r="QY446" s="60"/>
      <c r="QZ446" s="60"/>
      <c r="RA446" s="60"/>
      <c r="RB446" s="60"/>
      <c r="RC446" s="61"/>
      <c r="RD446" s="60"/>
      <c r="RE446" s="60"/>
      <c r="RF446" s="60"/>
      <c r="RG446" s="60"/>
      <c r="RH446" s="60"/>
      <c r="RI446" s="60"/>
      <c r="RJ446" s="60"/>
      <c r="RK446" s="60"/>
      <c r="RL446" s="60"/>
      <c r="RM446" s="60"/>
      <c r="RN446" s="60"/>
      <c r="RO446" s="60"/>
      <c r="RP446" s="60"/>
      <c r="RQ446" s="110"/>
      <c r="RR446" s="173"/>
      <c r="RS446" s="169">
        <f t="shared" si="4161"/>
        <v>0</v>
      </c>
      <c r="RT446" s="60"/>
      <c r="RU446" s="60"/>
      <c r="RV446" s="60"/>
      <c r="RW446" s="60"/>
      <c r="RX446" s="60"/>
      <c r="RY446" s="60"/>
      <c r="RZ446" s="60"/>
      <c r="SA446" s="60"/>
      <c r="SB446" s="60"/>
      <c r="SC446" s="60"/>
      <c r="SD446" s="61"/>
      <c r="SE446" s="60"/>
      <c r="SF446" s="60"/>
      <c r="SG446" s="60"/>
      <c r="SH446" s="110"/>
      <c r="SI446" s="169">
        <f t="shared" si="4162"/>
        <v>0</v>
      </c>
      <c r="SJ446" s="60"/>
      <c r="SK446" s="60"/>
      <c r="SL446" s="60"/>
      <c r="SM446" s="60"/>
      <c r="SN446" s="60"/>
      <c r="SO446" s="60"/>
      <c r="SP446" s="60"/>
      <c r="SQ446" s="60"/>
      <c r="SR446" s="60"/>
      <c r="SS446" s="60"/>
      <c r="ST446" s="61"/>
      <c r="SU446" s="60"/>
      <c r="SV446" s="60"/>
      <c r="SW446" s="60"/>
      <c r="SX446" s="110"/>
      <c r="SY446" s="169">
        <f t="shared" si="4163"/>
        <v>0</v>
      </c>
      <c r="SZ446" s="60"/>
      <c r="TA446" s="60"/>
      <c r="TB446" s="60"/>
      <c r="TC446" s="60"/>
      <c r="TD446" s="60"/>
      <c r="TE446" s="60"/>
      <c r="TF446" s="60"/>
      <c r="TG446" s="60"/>
      <c r="TH446" s="60"/>
      <c r="TI446" s="60"/>
      <c r="TJ446" s="61"/>
      <c r="TK446" s="60"/>
      <c r="TL446" s="60"/>
      <c r="TM446" s="60"/>
      <c r="TN446" s="110"/>
      <c r="TO446" s="169">
        <f t="shared" si="4164"/>
        <v>0</v>
      </c>
      <c r="TP446" s="60"/>
      <c r="TQ446" s="60"/>
      <c r="TR446" s="60"/>
      <c r="TS446" s="60"/>
      <c r="TT446" s="60"/>
      <c r="TU446" s="60"/>
      <c r="TV446" s="60"/>
      <c r="TW446" s="60"/>
      <c r="TX446" s="60"/>
      <c r="TY446" s="60"/>
      <c r="TZ446" s="61"/>
      <c r="UA446" s="60"/>
      <c r="UB446" s="60"/>
      <c r="UC446" s="60"/>
      <c r="UD446" s="110"/>
      <c r="UE446" s="169">
        <f t="shared" si="4165"/>
        <v>0</v>
      </c>
      <c r="UF446" s="60"/>
      <c r="UG446" s="60"/>
      <c r="UH446" s="60"/>
      <c r="UI446" s="60"/>
      <c r="UJ446" s="60"/>
      <c r="UK446" s="60"/>
      <c r="UL446" s="60"/>
      <c r="UM446" s="60"/>
      <c r="UN446" s="60"/>
      <c r="UO446" s="60"/>
      <c r="UP446" s="61"/>
      <c r="UQ446" s="60"/>
      <c r="UR446" s="60"/>
      <c r="US446" s="60"/>
      <c r="UT446" s="60"/>
      <c r="UU446" s="60"/>
      <c r="UV446" s="60"/>
      <c r="UW446" s="60"/>
      <c r="UX446" s="60"/>
      <c r="UY446" s="60"/>
      <c r="UZ446" s="60"/>
      <c r="VA446" s="60"/>
      <c r="VB446" s="60"/>
      <c r="VC446" s="60"/>
      <c r="VD446" s="110"/>
      <c r="VE446" s="10" t="str">
        <f t="shared" si="3632"/>
        <v>-</v>
      </c>
    </row>
    <row r="447" spans="1:577" ht="20.149999999999999" customHeight="1">
      <c r="A447" s="40"/>
      <c r="B447" s="40"/>
      <c r="C447" s="41">
        <v>27018</v>
      </c>
      <c r="D447" s="42" t="s">
        <v>386</v>
      </c>
      <c r="E447" s="193">
        <f>SUM(F447:I447)</f>
        <v>0</v>
      </c>
      <c r="F447" s="194"/>
      <c r="G447" s="194"/>
      <c r="H447" s="195"/>
      <c r="I447" s="229"/>
      <c r="J447" s="241">
        <f t="shared" si="4134"/>
        <v>0</v>
      </c>
      <c r="K447" s="61"/>
      <c r="L447" s="60"/>
      <c r="M447" s="60"/>
      <c r="N447" s="60"/>
      <c r="O447" s="60"/>
      <c r="P447" s="60"/>
      <c r="Q447" s="60"/>
      <c r="R447" s="60"/>
      <c r="S447" s="60"/>
      <c r="T447" s="60"/>
      <c r="U447" s="61"/>
      <c r="V447" s="60"/>
      <c r="W447" s="60"/>
      <c r="X447" s="60"/>
      <c r="Y447" s="110"/>
      <c r="Z447" s="169">
        <f t="shared" si="4135"/>
        <v>0</v>
      </c>
      <c r="AA447" s="60"/>
      <c r="AB447" s="60"/>
      <c r="AC447" s="60"/>
      <c r="AD447" s="60"/>
      <c r="AE447" s="60"/>
      <c r="AF447" s="60"/>
      <c r="AG447" s="60"/>
      <c r="AH447" s="60"/>
      <c r="AI447" s="60"/>
      <c r="AJ447" s="60"/>
      <c r="AK447" s="61"/>
      <c r="AL447" s="60"/>
      <c r="AM447" s="60"/>
      <c r="AN447" s="60"/>
      <c r="AO447" s="110"/>
      <c r="AP447" s="169">
        <f t="shared" si="4136"/>
        <v>0</v>
      </c>
      <c r="AQ447" s="60"/>
      <c r="AR447" s="60"/>
      <c r="AS447" s="60"/>
      <c r="AT447" s="60"/>
      <c r="AU447" s="60"/>
      <c r="AV447" s="60"/>
      <c r="AW447" s="60"/>
      <c r="AX447" s="60"/>
      <c r="AY447" s="60"/>
      <c r="AZ447" s="60"/>
      <c r="BA447" s="61"/>
      <c r="BB447" s="60"/>
      <c r="BC447" s="60"/>
      <c r="BD447" s="60"/>
      <c r="BE447" s="110"/>
      <c r="BF447" s="169">
        <f t="shared" si="4137"/>
        <v>0</v>
      </c>
      <c r="BG447" s="60"/>
      <c r="BH447" s="60"/>
      <c r="BI447" s="60"/>
      <c r="BJ447" s="60"/>
      <c r="BK447" s="60"/>
      <c r="BL447" s="60"/>
      <c r="BM447" s="60"/>
      <c r="BN447" s="60"/>
      <c r="BO447" s="60"/>
      <c r="BP447" s="60"/>
      <c r="BQ447" s="61"/>
      <c r="BR447" s="60"/>
      <c r="BS447" s="60"/>
      <c r="BT447" s="60"/>
      <c r="BU447" s="110"/>
      <c r="BV447" s="169">
        <f t="shared" si="4138"/>
        <v>0</v>
      </c>
      <c r="BW447" s="60"/>
      <c r="BX447" s="60"/>
      <c r="BY447" s="60"/>
      <c r="BZ447" s="60"/>
      <c r="CA447" s="60"/>
      <c r="CB447" s="60"/>
      <c r="CC447" s="60"/>
      <c r="CD447" s="60"/>
      <c r="CE447" s="60"/>
      <c r="CF447" s="60"/>
      <c r="CG447" s="61"/>
      <c r="CH447" s="60"/>
      <c r="CI447" s="60"/>
      <c r="CJ447" s="60"/>
      <c r="CK447" s="60"/>
      <c r="CL447" s="60"/>
      <c r="CM447" s="60"/>
      <c r="CN447" s="60"/>
      <c r="CO447" s="60"/>
      <c r="CP447" s="60"/>
      <c r="CQ447" s="60"/>
      <c r="CR447" s="60"/>
      <c r="CS447" s="60"/>
      <c r="CT447" s="60"/>
      <c r="CU447" s="110"/>
      <c r="CV447" s="173"/>
      <c r="CW447" s="169">
        <f t="shared" si="4139"/>
        <v>0</v>
      </c>
      <c r="CX447" s="60"/>
      <c r="CY447" s="60"/>
      <c r="CZ447" s="60"/>
      <c r="DA447" s="60"/>
      <c r="DB447" s="60"/>
      <c r="DC447" s="60"/>
      <c r="DD447" s="60"/>
      <c r="DE447" s="60"/>
      <c r="DF447" s="60"/>
      <c r="DG447" s="60"/>
      <c r="DH447" s="61"/>
      <c r="DI447" s="60"/>
      <c r="DJ447" s="60"/>
      <c r="DK447" s="60"/>
      <c r="DL447" s="110"/>
      <c r="DM447" s="169">
        <f t="shared" si="4140"/>
        <v>0</v>
      </c>
      <c r="DN447" s="60"/>
      <c r="DO447" s="60"/>
      <c r="DP447" s="60"/>
      <c r="DQ447" s="60"/>
      <c r="DR447" s="60"/>
      <c r="DS447" s="60"/>
      <c r="DT447" s="60"/>
      <c r="DU447" s="60"/>
      <c r="DV447" s="60"/>
      <c r="DW447" s="60"/>
      <c r="DX447" s="61"/>
      <c r="DY447" s="60"/>
      <c r="DZ447" s="60"/>
      <c r="EA447" s="60"/>
      <c r="EB447" s="110"/>
      <c r="EC447" s="169">
        <f t="shared" si="4141"/>
        <v>0</v>
      </c>
      <c r="ED447" s="60"/>
      <c r="EE447" s="60"/>
      <c r="EF447" s="60"/>
      <c r="EG447" s="60"/>
      <c r="EH447" s="60"/>
      <c r="EI447" s="60"/>
      <c r="EJ447" s="60"/>
      <c r="EK447" s="60"/>
      <c r="EL447" s="60"/>
      <c r="EM447" s="60"/>
      <c r="EN447" s="61"/>
      <c r="EO447" s="60"/>
      <c r="EP447" s="60"/>
      <c r="EQ447" s="60"/>
      <c r="ER447" s="110"/>
      <c r="ES447" s="169">
        <f t="shared" si="4142"/>
        <v>0</v>
      </c>
      <c r="ET447" s="60"/>
      <c r="EU447" s="60"/>
      <c r="EV447" s="60"/>
      <c r="EW447" s="60"/>
      <c r="EX447" s="60"/>
      <c r="EY447" s="60"/>
      <c r="EZ447" s="60"/>
      <c r="FA447" s="60"/>
      <c r="FB447" s="60"/>
      <c r="FC447" s="60"/>
      <c r="FD447" s="61"/>
      <c r="FE447" s="60"/>
      <c r="FF447" s="60"/>
      <c r="FG447" s="60"/>
      <c r="FH447" s="110"/>
      <c r="FI447" s="169">
        <f t="shared" si="4143"/>
        <v>0</v>
      </c>
      <c r="FJ447" s="60"/>
      <c r="FK447" s="60"/>
      <c r="FL447" s="60"/>
      <c r="FM447" s="60"/>
      <c r="FN447" s="60"/>
      <c r="FO447" s="60"/>
      <c r="FP447" s="60"/>
      <c r="FQ447" s="60"/>
      <c r="FR447" s="60"/>
      <c r="FS447" s="60"/>
      <c r="FT447" s="61"/>
      <c r="FU447" s="60"/>
      <c r="FV447" s="60"/>
      <c r="FW447" s="60"/>
      <c r="FX447" s="110"/>
      <c r="FY447" s="169">
        <f t="shared" si="4144"/>
        <v>0</v>
      </c>
      <c r="FZ447" s="60"/>
      <c r="GA447" s="60"/>
      <c r="GB447" s="60"/>
      <c r="GC447" s="60"/>
      <c r="GD447" s="60"/>
      <c r="GE447" s="60"/>
      <c r="GF447" s="60"/>
      <c r="GG447" s="60"/>
      <c r="GH447" s="60"/>
      <c r="GI447" s="60"/>
      <c r="GJ447" s="61"/>
      <c r="GK447" s="60"/>
      <c r="GL447" s="60"/>
      <c r="GM447" s="60"/>
      <c r="GN447" s="110"/>
      <c r="GO447" s="169">
        <f t="shared" si="4145"/>
        <v>0</v>
      </c>
      <c r="GP447" s="60"/>
      <c r="GQ447" s="60"/>
      <c r="GR447" s="60"/>
      <c r="GS447" s="60"/>
      <c r="GT447" s="60"/>
      <c r="GU447" s="60"/>
      <c r="GV447" s="60"/>
      <c r="GW447" s="60"/>
      <c r="GX447" s="60"/>
      <c r="GY447" s="60"/>
      <c r="GZ447" s="61"/>
      <c r="HA447" s="60"/>
      <c r="HB447" s="60"/>
      <c r="HC447" s="60"/>
      <c r="HD447" s="60"/>
      <c r="HE447" s="60"/>
      <c r="HF447" s="60"/>
      <c r="HG447" s="60"/>
      <c r="HH447" s="60"/>
      <c r="HI447" s="60"/>
      <c r="HJ447" s="60"/>
      <c r="HK447" s="60"/>
      <c r="HL447" s="60"/>
      <c r="HM447" s="60"/>
      <c r="HN447" s="110"/>
      <c r="HO447" s="172"/>
      <c r="HP447" s="173"/>
      <c r="HQ447" s="169">
        <f t="shared" si="4146"/>
        <v>0</v>
      </c>
      <c r="HR447" s="60"/>
      <c r="HS447" s="60"/>
      <c r="HT447" s="60"/>
      <c r="HU447" s="60"/>
      <c r="HV447" s="60"/>
      <c r="HW447" s="60"/>
      <c r="HX447" s="60"/>
      <c r="HY447" s="60"/>
      <c r="HZ447" s="60"/>
      <c r="IA447" s="60"/>
      <c r="IB447" s="61"/>
      <c r="IC447" s="60"/>
      <c r="ID447" s="60"/>
      <c r="IE447" s="60"/>
      <c r="IF447" s="110"/>
      <c r="IG447" s="169">
        <f t="shared" si="4147"/>
        <v>0</v>
      </c>
      <c r="IH447" s="60"/>
      <c r="II447" s="60"/>
      <c r="IJ447" s="60"/>
      <c r="IK447" s="60"/>
      <c r="IL447" s="60"/>
      <c r="IM447" s="60"/>
      <c r="IN447" s="60"/>
      <c r="IO447" s="60"/>
      <c r="IP447" s="60"/>
      <c r="IQ447" s="60"/>
      <c r="IR447" s="61"/>
      <c r="IS447" s="60"/>
      <c r="IT447" s="60"/>
      <c r="IU447" s="60"/>
      <c r="IV447" s="110"/>
      <c r="IW447" s="169">
        <f t="shared" si="4148"/>
        <v>0</v>
      </c>
      <c r="IX447" s="60"/>
      <c r="IY447" s="60"/>
      <c r="IZ447" s="60"/>
      <c r="JA447" s="60"/>
      <c r="JB447" s="60"/>
      <c r="JC447" s="60"/>
      <c r="JD447" s="60"/>
      <c r="JE447" s="60"/>
      <c r="JF447" s="60"/>
      <c r="JG447" s="60"/>
      <c r="JH447" s="61"/>
      <c r="JI447" s="60"/>
      <c r="JJ447" s="60"/>
      <c r="JK447" s="60"/>
      <c r="JL447" s="110"/>
      <c r="JM447" s="169">
        <f t="shared" si="4149"/>
        <v>0</v>
      </c>
      <c r="JN447" s="60"/>
      <c r="JO447" s="60"/>
      <c r="JP447" s="60"/>
      <c r="JQ447" s="60"/>
      <c r="JR447" s="60"/>
      <c r="JS447" s="60"/>
      <c r="JT447" s="60"/>
      <c r="JU447" s="60"/>
      <c r="JV447" s="60"/>
      <c r="JW447" s="60"/>
      <c r="JX447" s="61"/>
      <c r="JY447" s="60"/>
      <c r="JZ447" s="60"/>
      <c r="KA447" s="60"/>
      <c r="KB447" s="110"/>
      <c r="KC447" s="169">
        <f t="shared" si="4150"/>
        <v>0</v>
      </c>
      <c r="KD447" s="60"/>
      <c r="KE447" s="60"/>
      <c r="KF447" s="60"/>
      <c r="KG447" s="60"/>
      <c r="KH447" s="60"/>
      <c r="KI447" s="60"/>
      <c r="KJ447" s="60"/>
      <c r="KK447" s="60"/>
      <c r="KL447" s="60"/>
      <c r="KM447" s="60"/>
      <c r="KN447" s="61"/>
      <c r="KO447" s="60"/>
      <c r="KP447" s="60"/>
      <c r="KQ447" s="60"/>
      <c r="KR447" s="60"/>
      <c r="KS447" s="60"/>
      <c r="KT447" s="60"/>
      <c r="KU447" s="60"/>
      <c r="KV447" s="60"/>
      <c r="KW447" s="60"/>
      <c r="KX447" s="60"/>
      <c r="KY447" s="60"/>
      <c r="KZ447" s="60"/>
      <c r="LA447" s="60"/>
      <c r="LB447" s="110"/>
      <c r="LC447" s="173"/>
      <c r="LD447" s="169">
        <f t="shared" si="4151"/>
        <v>0</v>
      </c>
      <c r="LE447" s="60"/>
      <c r="LF447" s="60"/>
      <c r="LG447" s="60"/>
      <c r="LH447" s="60"/>
      <c r="LI447" s="60"/>
      <c r="LJ447" s="60"/>
      <c r="LK447" s="60"/>
      <c r="LL447" s="60"/>
      <c r="LM447" s="60"/>
      <c r="LN447" s="60"/>
      <c r="LO447" s="61"/>
      <c r="LP447" s="60"/>
      <c r="LQ447" s="60"/>
      <c r="LR447" s="60"/>
      <c r="LS447" s="110"/>
      <c r="LT447" s="169">
        <f t="shared" si="4152"/>
        <v>0</v>
      </c>
      <c r="LU447" s="60"/>
      <c r="LV447" s="60"/>
      <c r="LW447" s="60"/>
      <c r="LX447" s="60"/>
      <c r="LY447" s="60"/>
      <c r="LZ447" s="60"/>
      <c r="MA447" s="60"/>
      <c r="MB447" s="60"/>
      <c r="MC447" s="60"/>
      <c r="MD447" s="60"/>
      <c r="ME447" s="61"/>
      <c r="MF447" s="60"/>
      <c r="MG447" s="60"/>
      <c r="MH447" s="60"/>
      <c r="MI447" s="110"/>
      <c r="MJ447" s="169">
        <f t="shared" si="4153"/>
        <v>0</v>
      </c>
      <c r="MK447" s="60"/>
      <c r="ML447" s="60"/>
      <c r="MM447" s="60"/>
      <c r="MN447" s="60"/>
      <c r="MO447" s="60"/>
      <c r="MP447" s="60"/>
      <c r="MQ447" s="60"/>
      <c r="MR447" s="60"/>
      <c r="MS447" s="60"/>
      <c r="MT447" s="60"/>
      <c r="MU447" s="61"/>
      <c r="MV447" s="60"/>
      <c r="MW447" s="60"/>
      <c r="MX447" s="60"/>
      <c r="MY447" s="110"/>
      <c r="MZ447" s="169">
        <f t="shared" si="4154"/>
        <v>0</v>
      </c>
      <c r="NA447" s="60"/>
      <c r="NB447" s="60"/>
      <c r="NC447" s="60"/>
      <c r="ND447" s="60"/>
      <c r="NE447" s="60"/>
      <c r="NF447" s="60"/>
      <c r="NG447" s="60"/>
      <c r="NH447" s="60"/>
      <c r="NI447" s="60"/>
      <c r="NJ447" s="60"/>
      <c r="NK447" s="61"/>
      <c r="NL447" s="60"/>
      <c r="NM447" s="60"/>
      <c r="NN447" s="60"/>
      <c r="NO447" s="110"/>
      <c r="NP447" s="169">
        <f t="shared" si="4155"/>
        <v>0</v>
      </c>
      <c r="NQ447" s="60"/>
      <c r="NR447" s="60"/>
      <c r="NS447" s="60"/>
      <c r="NT447" s="60"/>
      <c r="NU447" s="60"/>
      <c r="NV447" s="60"/>
      <c r="NW447" s="60"/>
      <c r="NX447" s="60"/>
      <c r="NY447" s="60"/>
      <c r="NZ447" s="60"/>
      <c r="OA447" s="61"/>
      <c r="OB447" s="60"/>
      <c r="OC447" s="60"/>
      <c r="OD447" s="60"/>
      <c r="OE447" s="110"/>
      <c r="OF447" s="169">
        <f t="shared" si="4156"/>
        <v>0</v>
      </c>
      <c r="OG447" s="60"/>
      <c r="OH447" s="60"/>
      <c r="OI447" s="60"/>
      <c r="OJ447" s="60"/>
      <c r="OK447" s="60"/>
      <c r="OL447" s="60"/>
      <c r="OM447" s="60"/>
      <c r="ON447" s="60"/>
      <c r="OO447" s="60"/>
      <c r="OP447" s="60"/>
      <c r="OQ447" s="61"/>
      <c r="OR447" s="60"/>
      <c r="OS447" s="60"/>
      <c r="OT447" s="60"/>
      <c r="OU447" s="110"/>
      <c r="OV447" s="169">
        <f t="shared" si="4157"/>
        <v>0</v>
      </c>
      <c r="OW447" s="60"/>
      <c r="OX447" s="60"/>
      <c r="OY447" s="60"/>
      <c r="OZ447" s="60"/>
      <c r="PA447" s="60"/>
      <c r="PB447" s="60"/>
      <c r="PC447" s="60"/>
      <c r="PD447" s="60"/>
      <c r="PE447" s="60"/>
      <c r="PF447" s="60"/>
      <c r="PG447" s="61"/>
      <c r="PH447" s="60"/>
      <c r="PI447" s="60"/>
      <c r="PJ447" s="60"/>
      <c r="PK447" s="110"/>
      <c r="PL447" s="169">
        <f t="shared" si="4158"/>
        <v>0</v>
      </c>
      <c r="PM447" s="60"/>
      <c r="PN447" s="60"/>
      <c r="PO447" s="60"/>
      <c r="PP447" s="60"/>
      <c r="PQ447" s="60"/>
      <c r="PR447" s="60"/>
      <c r="PS447" s="60"/>
      <c r="PT447" s="60"/>
      <c r="PU447" s="60"/>
      <c r="PV447" s="60"/>
      <c r="PW447" s="61"/>
      <c r="PX447" s="60"/>
      <c r="PY447" s="60"/>
      <c r="PZ447" s="60"/>
      <c r="QA447" s="110"/>
      <c r="QB447" s="169">
        <f t="shared" si="4159"/>
        <v>0</v>
      </c>
      <c r="QC447" s="60"/>
      <c r="QD447" s="60"/>
      <c r="QE447" s="60"/>
      <c r="QF447" s="60"/>
      <c r="QG447" s="60"/>
      <c r="QH447" s="60"/>
      <c r="QI447" s="60"/>
      <c r="QJ447" s="60"/>
      <c r="QK447" s="60"/>
      <c r="QL447" s="60"/>
      <c r="QM447" s="61"/>
      <c r="QN447" s="60"/>
      <c r="QO447" s="60"/>
      <c r="QP447" s="60"/>
      <c r="QQ447" s="110"/>
      <c r="QR447" s="169">
        <f t="shared" si="4160"/>
        <v>0</v>
      </c>
      <c r="QS447" s="60"/>
      <c r="QT447" s="60"/>
      <c r="QU447" s="60"/>
      <c r="QV447" s="60"/>
      <c r="QW447" s="60"/>
      <c r="QX447" s="60"/>
      <c r="QY447" s="60"/>
      <c r="QZ447" s="60"/>
      <c r="RA447" s="60"/>
      <c r="RB447" s="60"/>
      <c r="RC447" s="61"/>
      <c r="RD447" s="60"/>
      <c r="RE447" s="60"/>
      <c r="RF447" s="60"/>
      <c r="RG447" s="60"/>
      <c r="RH447" s="60"/>
      <c r="RI447" s="60"/>
      <c r="RJ447" s="60"/>
      <c r="RK447" s="60"/>
      <c r="RL447" s="60"/>
      <c r="RM447" s="60"/>
      <c r="RN447" s="60"/>
      <c r="RO447" s="60"/>
      <c r="RP447" s="60"/>
      <c r="RQ447" s="110"/>
      <c r="RR447" s="173"/>
      <c r="RS447" s="169">
        <f t="shared" si="4161"/>
        <v>0</v>
      </c>
      <c r="RT447" s="60"/>
      <c r="RU447" s="60"/>
      <c r="RV447" s="60"/>
      <c r="RW447" s="60"/>
      <c r="RX447" s="60"/>
      <c r="RY447" s="60"/>
      <c r="RZ447" s="60"/>
      <c r="SA447" s="60"/>
      <c r="SB447" s="60"/>
      <c r="SC447" s="60"/>
      <c r="SD447" s="61"/>
      <c r="SE447" s="60"/>
      <c r="SF447" s="60"/>
      <c r="SG447" s="60"/>
      <c r="SH447" s="110"/>
      <c r="SI447" s="169">
        <f t="shared" si="4162"/>
        <v>0</v>
      </c>
      <c r="SJ447" s="60"/>
      <c r="SK447" s="60"/>
      <c r="SL447" s="60"/>
      <c r="SM447" s="60"/>
      <c r="SN447" s="60"/>
      <c r="SO447" s="60"/>
      <c r="SP447" s="60"/>
      <c r="SQ447" s="60"/>
      <c r="SR447" s="60"/>
      <c r="SS447" s="60"/>
      <c r="ST447" s="61"/>
      <c r="SU447" s="60"/>
      <c r="SV447" s="60"/>
      <c r="SW447" s="60"/>
      <c r="SX447" s="110"/>
      <c r="SY447" s="169">
        <f t="shared" si="4163"/>
        <v>0</v>
      </c>
      <c r="SZ447" s="60"/>
      <c r="TA447" s="60"/>
      <c r="TB447" s="60"/>
      <c r="TC447" s="60"/>
      <c r="TD447" s="60"/>
      <c r="TE447" s="60"/>
      <c r="TF447" s="60"/>
      <c r="TG447" s="60"/>
      <c r="TH447" s="60"/>
      <c r="TI447" s="60"/>
      <c r="TJ447" s="61"/>
      <c r="TK447" s="60"/>
      <c r="TL447" s="60"/>
      <c r="TM447" s="60"/>
      <c r="TN447" s="110"/>
      <c r="TO447" s="169">
        <f t="shared" si="4164"/>
        <v>0</v>
      </c>
      <c r="TP447" s="60"/>
      <c r="TQ447" s="60"/>
      <c r="TR447" s="60"/>
      <c r="TS447" s="60"/>
      <c r="TT447" s="60"/>
      <c r="TU447" s="60"/>
      <c r="TV447" s="60"/>
      <c r="TW447" s="60"/>
      <c r="TX447" s="60"/>
      <c r="TY447" s="60"/>
      <c r="TZ447" s="61"/>
      <c r="UA447" s="60"/>
      <c r="UB447" s="60"/>
      <c r="UC447" s="60"/>
      <c r="UD447" s="110"/>
      <c r="UE447" s="169">
        <f t="shared" si="4165"/>
        <v>0</v>
      </c>
      <c r="UF447" s="60"/>
      <c r="UG447" s="60"/>
      <c r="UH447" s="60"/>
      <c r="UI447" s="60"/>
      <c r="UJ447" s="60"/>
      <c r="UK447" s="60"/>
      <c r="UL447" s="60"/>
      <c r="UM447" s="60"/>
      <c r="UN447" s="60"/>
      <c r="UO447" s="60"/>
      <c r="UP447" s="61"/>
      <c r="UQ447" s="60"/>
      <c r="UR447" s="60"/>
      <c r="US447" s="60"/>
      <c r="UT447" s="60"/>
      <c r="UU447" s="60"/>
      <c r="UV447" s="60"/>
      <c r="UW447" s="60"/>
      <c r="UX447" s="60"/>
      <c r="UY447" s="60"/>
      <c r="UZ447" s="60"/>
      <c r="VA447" s="60"/>
      <c r="VB447" s="60"/>
      <c r="VC447" s="60"/>
      <c r="VD447" s="110"/>
      <c r="VE447" s="10" t="str">
        <f t="shared" si="3632"/>
        <v>-</v>
      </c>
    </row>
    <row r="448" spans="1:577" ht="20.149999999999999" customHeight="1">
      <c r="A448" s="40"/>
      <c r="B448" s="34">
        <v>2702</v>
      </c>
      <c r="C448" s="34"/>
      <c r="D448" s="35" t="s">
        <v>387</v>
      </c>
      <c r="E448" s="190">
        <f t="shared" ref="E448:BP448" si="4166">SUM(E449:E450)</f>
        <v>0</v>
      </c>
      <c r="F448" s="191">
        <f t="shared" si="4166"/>
        <v>0</v>
      </c>
      <c r="G448" s="191">
        <f t="shared" si="4166"/>
        <v>0</v>
      </c>
      <c r="H448" s="192">
        <f t="shared" si="4166"/>
        <v>0</v>
      </c>
      <c r="I448" s="228">
        <f t="shared" si="4166"/>
        <v>0</v>
      </c>
      <c r="J448" s="191">
        <f t="shared" si="4166"/>
        <v>0</v>
      </c>
      <c r="K448" s="59">
        <f t="shared" si="4166"/>
        <v>0</v>
      </c>
      <c r="L448" s="58">
        <f t="shared" si="4166"/>
        <v>0</v>
      </c>
      <c r="M448" s="58">
        <f t="shared" si="4166"/>
        <v>0</v>
      </c>
      <c r="N448" s="58">
        <f t="shared" si="4166"/>
        <v>0</v>
      </c>
      <c r="O448" s="58">
        <f t="shared" si="4166"/>
        <v>0</v>
      </c>
      <c r="P448" s="58">
        <f t="shared" si="4166"/>
        <v>0</v>
      </c>
      <c r="Q448" s="58">
        <f t="shared" si="4166"/>
        <v>0</v>
      </c>
      <c r="R448" s="58">
        <f t="shared" si="4166"/>
        <v>0</v>
      </c>
      <c r="S448" s="58">
        <f t="shared" si="4166"/>
        <v>0</v>
      </c>
      <c r="T448" s="58">
        <f t="shared" si="4166"/>
        <v>0</v>
      </c>
      <c r="U448" s="59">
        <f t="shared" si="4166"/>
        <v>0</v>
      </c>
      <c r="V448" s="58">
        <f t="shared" si="4166"/>
        <v>0</v>
      </c>
      <c r="W448" s="58">
        <f t="shared" si="4166"/>
        <v>0</v>
      </c>
      <c r="X448" s="58">
        <f t="shared" si="4166"/>
        <v>0</v>
      </c>
      <c r="Y448" s="109">
        <f t="shared" si="4166"/>
        <v>0</v>
      </c>
      <c r="Z448" s="59">
        <f t="shared" si="4166"/>
        <v>0</v>
      </c>
      <c r="AA448" s="58">
        <f t="shared" si="4166"/>
        <v>0</v>
      </c>
      <c r="AB448" s="58">
        <f t="shared" si="4166"/>
        <v>0</v>
      </c>
      <c r="AC448" s="58">
        <f t="shared" si="4166"/>
        <v>0</v>
      </c>
      <c r="AD448" s="58">
        <f t="shared" si="4166"/>
        <v>0</v>
      </c>
      <c r="AE448" s="58">
        <f t="shared" si="4166"/>
        <v>0</v>
      </c>
      <c r="AF448" s="58">
        <f t="shared" si="4166"/>
        <v>0</v>
      </c>
      <c r="AG448" s="58">
        <f t="shared" si="4166"/>
        <v>0</v>
      </c>
      <c r="AH448" s="58">
        <f t="shared" si="4166"/>
        <v>0</v>
      </c>
      <c r="AI448" s="58">
        <f t="shared" si="4166"/>
        <v>0</v>
      </c>
      <c r="AJ448" s="58">
        <f t="shared" si="4166"/>
        <v>0</v>
      </c>
      <c r="AK448" s="59">
        <f t="shared" si="4166"/>
        <v>0</v>
      </c>
      <c r="AL448" s="58">
        <f t="shared" si="4166"/>
        <v>0</v>
      </c>
      <c r="AM448" s="58">
        <f t="shared" si="4166"/>
        <v>0</v>
      </c>
      <c r="AN448" s="58">
        <f t="shared" si="4166"/>
        <v>0</v>
      </c>
      <c r="AO448" s="109">
        <f t="shared" si="4166"/>
        <v>0</v>
      </c>
      <c r="AP448" s="59">
        <f t="shared" si="4166"/>
        <v>0</v>
      </c>
      <c r="AQ448" s="58">
        <f t="shared" si="4166"/>
        <v>0</v>
      </c>
      <c r="AR448" s="58">
        <f t="shared" si="4166"/>
        <v>0</v>
      </c>
      <c r="AS448" s="58">
        <f t="shared" si="4166"/>
        <v>0</v>
      </c>
      <c r="AT448" s="58">
        <f t="shared" si="4166"/>
        <v>0</v>
      </c>
      <c r="AU448" s="58">
        <f t="shared" si="4166"/>
        <v>0</v>
      </c>
      <c r="AV448" s="58">
        <f t="shared" si="4166"/>
        <v>0</v>
      </c>
      <c r="AW448" s="58">
        <f t="shared" si="4166"/>
        <v>0</v>
      </c>
      <c r="AX448" s="58">
        <f t="shared" si="4166"/>
        <v>0</v>
      </c>
      <c r="AY448" s="58">
        <f t="shared" si="4166"/>
        <v>0</v>
      </c>
      <c r="AZ448" s="58">
        <f t="shared" si="4166"/>
        <v>0</v>
      </c>
      <c r="BA448" s="59">
        <f t="shared" si="4166"/>
        <v>0</v>
      </c>
      <c r="BB448" s="58">
        <f t="shared" si="4166"/>
        <v>0</v>
      </c>
      <c r="BC448" s="58">
        <f t="shared" si="4166"/>
        <v>0</v>
      </c>
      <c r="BD448" s="58">
        <f t="shared" si="4166"/>
        <v>0</v>
      </c>
      <c r="BE448" s="109">
        <f t="shared" si="4166"/>
        <v>0</v>
      </c>
      <c r="BF448" s="59">
        <f t="shared" si="4166"/>
        <v>0</v>
      </c>
      <c r="BG448" s="58">
        <f t="shared" si="4166"/>
        <v>0</v>
      </c>
      <c r="BH448" s="58">
        <f t="shared" si="4166"/>
        <v>0</v>
      </c>
      <c r="BI448" s="58">
        <f t="shared" si="4166"/>
        <v>0</v>
      </c>
      <c r="BJ448" s="58">
        <f t="shared" si="4166"/>
        <v>0</v>
      </c>
      <c r="BK448" s="58">
        <f t="shared" si="4166"/>
        <v>0</v>
      </c>
      <c r="BL448" s="58">
        <f t="shared" si="4166"/>
        <v>0</v>
      </c>
      <c r="BM448" s="58">
        <f t="shared" si="4166"/>
        <v>0</v>
      </c>
      <c r="BN448" s="58">
        <f t="shared" si="4166"/>
        <v>0</v>
      </c>
      <c r="BO448" s="58">
        <f t="shared" si="4166"/>
        <v>0</v>
      </c>
      <c r="BP448" s="58">
        <f t="shared" si="4166"/>
        <v>0</v>
      </c>
      <c r="BQ448" s="59">
        <f t="shared" ref="BQ448:EM448" si="4167">SUM(BQ449:BQ450)</f>
        <v>0</v>
      </c>
      <c r="BR448" s="58">
        <f t="shared" si="4167"/>
        <v>0</v>
      </c>
      <c r="BS448" s="58">
        <f t="shared" si="4167"/>
        <v>0</v>
      </c>
      <c r="BT448" s="58">
        <f t="shared" si="4167"/>
        <v>0</v>
      </c>
      <c r="BU448" s="109">
        <f t="shared" si="4167"/>
        <v>0</v>
      </c>
      <c r="BV448" s="59">
        <f t="shared" si="4167"/>
        <v>0</v>
      </c>
      <c r="BW448" s="58">
        <f t="shared" si="4167"/>
        <v>0</v>
      </c>
      <c r="BX448" s="58">
        <f t="shared" si="4167"/>
        <v>0</v>
      </c>
      <c r="BY448" s="58">
        <f t="shared" si="4167"/>
        <v>0</v>
      </c>
      <c r="BZ448" s="58">
        <f t="shared" si="4167"/>
        <v>0</v>
      </c>
      <c r="CA448" s="58">
        <f t="shared" si="4167"/>
        <v>0</v>
      </c>
      <c r="CB448" s="58">
        <f t="shared" si="4167"/>
        <v>0</v>
      </c>
      <c r="CC448" s="58">
        <f t="shared" si="4167"/>
        <v>0</v>
      </c>
      <c r="CD448" s="58">
        <f t="shared" si="4167"/>
        <v>0</v>
      </c>
      <c r="CE448" s="58">
        <f t="shared" si="4167"/>
        <v>0</v>
      </c>
      <c r="CF448" s="58">
        <f t="shared" si="4167"/>
        <v>0</v>
      </c>
      <c r="CG448" s="59">
        <f t="shared" si="4167"/>
        <v>0</v>
      </c>
      <c r="CH448" s="58">
        <f t="shared" si="4167"/>
        <v>0</v>
      </c>
      <c r="CI448" s="58">
        <f t="shared" si="4167"/>
        <v>0</v>
      </c>
      <c r="CJ448" s="58">
        <f t="shared" si="4167"/>
        <v>0</v>
      </c>
      <c r="CK448" s="58">
        <f t="shared" si="4167"/>
        <v>0</v>
      </c>
      <c r="CL448" s="58">
        <f t="shared" si="4167"/>
        <v>0</v>
      </c>
      <c r="CM448" s="58">
        <f t="shared" si="4167"/>
        <v>0</v>
      </c>
      <c r="CN448" s="58">
        <f t="shared" si="4167"/>
        <v>0</v>
      </c>
      <c r="CO448" s="58">
        <f t="shared" si="4167"/>
        <v>0</v>
      </c>
      <c r="CP448" s="58">
        <f t="shared" si="4167"/>
        <v>0</v>
      </c>
      <c r="CQ448" s="58">
        <f t="shared" si="4167"/>
        <v>0</v>
      </c>
      <c r="CR448" s="58">
        <f t="shared" si="4167"/>
        <v>0</v>
      </c>
      <c r="CS448" s="58">
        <f t="shared" si="4167"/>
        <v>0</v>
      </c>
      <c r="CT448" s="58">
        <f t="shared" si="4167"/>
        <v>0</v>
      </c>
      <c r="CU448" s="109">
        <f t="shared" si="4167"/>
        <v>0</v>
      </c>
      <c r="CV448" s="152">
        <f t="shared" si="4167"/>
        <v>0</v>
      </c>
      <c r="CW448" s="59">
        <f t="shared" si="4167"/>
        <v>0</v>
      </c>
      <c r="CX448" s="58">
        <f t="shared" si="4167"/>
        <v>0</v>
      </c>
      <c r="CY448" s="58">
        <f t="shared" si="4167"/>
        <v>0</v>
      </c>
      <c r="CZ448" s="58">
        <f t="shared" si="4167"/>
        <v>0</v>
      </c>
      <c r="DA448" s="58">
        <f t="shared" si="4167"/>
        <v>0</v>
      </c>
      <c r="DB448" s="58">
        <f t="shared" si="4167"/>
        <v>0</v>
      </c>
      <c r="DC448" s="58">
        <f t="shared" si="4167"/>
        <v>0</v>
      </c>
      <c r="DD448" s="58">
        <f t="shared" si="4167"/>
        <v>0</v>
      </c>
      <c r="DE448" s="58">
        <f t="shared" si="4167"/>
        <v>0</v>
      </c>
      <c r="DF448" s="58">
        <f t="shared" si="4167"/>
        <v>0</v>
      </c>
      <c r="DG448" s="58">
        <f t="shared" si="4167"/>
        <v>0</v>
      </c>
      <c r="DH448" s="59">
        <f t="shared" si="4167"/>
        <v>0</v>
      </c>
      <c r="DI448" s="58">
        <f t="shared" si="4167"/>
        <v>0</v>
      </c>
      <c r="DJ448" s="58">
        <f t="shared" si="4167"/>
        <v>0</v>
      </c>
      <c r="DK448" s="58">
        <f t="shared" si="4167"/>
        <v>0</v>
      </c>
      <c r="DL448" s="109">
        <f t="shared" si="4167"/>
        <v>0</v>
      </c>
      <c r="DM448" s="59">
        <f t="shared" si="4167"/>
        <v>0</v>
      </c>
      <c r="DN448" s="58">
        <f t="shared" si="4167"/>
        <v>0</v>
      </c>
      <c r="DO448" s="58">
        <f t="shared" si="4167"/>
        <v>0</v>
      </c>
      <c r="DP448" s="58">
        <f t="shared" si="4167"/>
        <v>0</v>
      </c>
      <c r="DQ448" s="58">
        <f t="shared" si="4167"/>
        <v>0</v>
      </c>
      <c r="DR448" s="58">
        <f t="shared" si="4167"/>
        <v>0</v>
      </c>
      <c r="DS448" s="58">
        <f t="shared" si="4167"/>
        <v>0</v>
      </c>
      <c r="DT448" s="58">
        <f t="shared" si="4167"/>
        <v>0</v>
      </c>
      <c r="DU448" s="58">
        <f t="shared" si="4167"/>
        <v>0</v>
      </c>
      <c r="DV448" s="58">
        <f t="shared" si="4167"/>
        <v>0</v>
      </c>
      <c r="DW448" s="58">
        <f t="shared" si="4167"/>
        <v>0</v>
      </c>
      <c r="DX448" s="59">
        <f t="shared" si="4167"/>
        <v>0</v>
      </c>
      <c r="DY448" s="58">
        <f t="shared" si="4167"/>
        <v>0</v>
      </c>
      <c r="DZ448" s="58">
        <f t="shared" si="4167"/>
        <v>0</v>
      </c>
      <c r="EA448" s="58">
        <f t="shared" si="4167"/>
        <v>0</v>
      </c>
      <c r="EB448" s="109">
        <f t="shared" si="4167"/>
        <v>0</v>
      </c>
      <c r="EC448" s="59">
        <f t="shared" si="4167"/>
        <v>0</v>
      </c>
      <c r="ED448" s="58">
        <f t="shared" si="4167"/>
        <v>0</v>
      </c>
      <c r="EE448" s="58">
        <f t="shared" si="4167"/>
        <v>0</v>
      </c>
      <c r="EF448" s="58">
        <f t="shared" si="4167"/>
        <v>0</v>
      </c>
      <c r="EG448" s="58">
        <f t="shared" si="4167"/>
        <v>0</v>
      </c>
      <c r="EH448" s="58">
        <f t="shared" si="4167"/>
        <v>0</v>
      </c>
      <c r="EI448" s="58">
        <f t="shared" si="4167"/>
        <v>0</v>
      </c>
      <c r="EJ448" s="58">
        <f t="shared" si="4167"/>
        <v>0</v>
      </c>
      <c r="EK448" s="58">
        <f t="shared" si="4167"/>
        <v>0</v>
      </c>
      <c r="EL448" s="58">
        <f t="shared" si="4167"/>
        <v>0</v>
      </c>
      <c r="EM448" s="58">
        <f t="shared" si="4167"/>
        <v>0</v>
      </c>
      <c r="EN448" s="59">
        <f t="shared" ref="EN448:GY448" si="4168">SUM(EN449:EN450)</f>
        <v>0</v>
      </c>
      <c r="EO448" s="58">
        <f t="shared" si="4168"/>
        <v>0</v>
      </c>
      <c r="EP448" s="58">
        <f t="shared" si="4168"/>
        <v>0</v>
      </c>
      <c r="EQ448" s="58">
        <f t="shared" si="4168"/>
        <v>0</v>
      </c>
      <c r="ER448" s="109">
        <f t="shared" si="4168"/>
        <v>0</v>
      </c>
      <c r="ES448" s="59">
        <f t="shared" si="4168"/>
        <v>0</v>
      </c>
      <c r="ET448" s="58">
        <f t="shared" si="4168"/>
        <v>0</v>
      </c>
      <c r="EU448" s="58">
        <f t="shared" si="4168"/>
        <v>0</v>
      </c>
      <c r="EV448" s="58">
        <f t="shared" si="4168"/>
        <v>0</v>
      </c>
      <c r="EW448" s="58">
        <f t="shared" si="4168"/>
        <v>0</v>
      </c>
      <c r="EX448" s="58">
        <f t="shared" si="4168"/>
        <v>0</v>
      </c>
      <c r="EY448" s="58">
        <f t="shared" si="4168"/>
        <v>0</v>
      </c>
      <c r="EZ448" s="58">
        <f t="shared" si="4168"/>
        <v>0</v>
      </c>
      <c r="FA448" s="58">
        <f t="shared" si="4168"/>
        <v>0</v>
      </c>
      <c r="FB448" s="58">
        <f t="shared" si="4168"/>
        <v>0</v>
      </c>
      <c r="FC448" s="58">
        <f t="shared" si="4168"/>
        <v>0</v>
      </c>
      <c r="FD448" s="59">
        <f t="shared" si="4168"/>
        <v>0</v>
      </c>
      <c r="FE448" s="58">
        <f t="shared" si="4168"/>
        <v>0</v>
      </c>
      <c r="FF448" s="58">
        <f t="shared" si="4168"/>
        <v>0</v>
      </c>
      <c r="FG448" s="58">
        <f t="shared" si="4168"/>
        <v>0</v>
      </c>
      <c r="FH448" s="109">
        <f t="shared" si="4168"/>
        <v>0</v>
      </c>
      <c r="FI448" s="59">
        <f t="shared" si="4168"/>
        <v>0</v>
      </c>
      <c r="FJ448" s="58">
        <f t="shared" si="4168"/>
        <v>0</v>
      </c>
      <c r="FK448" s="58">
        <f t="shared" si="4168"/>
        <v>0</v>
      </c>
      <c r="FL448" s="58">
        <f t="shared" si="4168"/>
        <v>0</v>
      </c>
      <c r="FM448" s="58">
        <f t="shared" si="4168"/>
        <v>0</v>
      </c>
      <c r="FN448" s="58">
        <f t="shared" si="4168"/>
        <v>0</v>
      </c>
      <c r="FO448" s="58">
        <f t="shared" si="4168"/>
        <v>0</v>
      </c>
      <c r="FP448" s="58">
        <f t="shared" si="4168"/>
        <v>0</v>
      </c>
      <c r="FQ448" s="58">
        <f t="shared" si="4168"/>
        <v>0</v>
      </c>
      <c r="FR448" s="58">
        <f t="shared" si="4168"/>
        <v>0</v>
      </c>
      <c r="FS448" s="58">
        <f t="shared" si="4168"/>
        <v>0</v>
      </c>
      <c r="FT448" s="59">
        <f t="shared" si="4168"/>
        <v>0</v>
      </c>
      <c r="FU448" s="58">
        <f t="shared" si="4168"/>
        <v>0</v>
      </c>
      <c r="FV448" s="58">
        <f t="shared" si="4168"/>
        <v>0</v>
      </c>
      <c r="FW448" s="58">
        <f t="shared" si="4168"/>
        <v>0</v>
      </c>
      <c r="FX448" s="109">
        <f t="shared" si="4168"/>
        <v>0</v>
      </c>
      <c r="FY448" s="59">
        <f t="shared" si="4168"/>
        <v>0</v>
      </c>
      <c r="FZ448" s="58">
        <f t="shared" si="4168"/>
        <v>0</v>
      </c>
      <c r="GA448" s="58">
        <f t="shared" si="4168"/>
        <v>0</v>
      </c>
      <c r="GB448" s="58">
        <f t="shared" si="4168"/>
        <v>0</v>
      </c>
      <c r="GC448" s="58">
        <f t="shared" si="4168"/>
        <v>0</v>
      </c>
      <c r="GD448" s="58">
        <f t="shared" si="4168"/>
        <v>0</v>
      </c>
      <c r="GE448" s="58">
        <f t="shared" si="4168"/>
        <v>0</v>
      </c>
      <c r="GF448" s="58">
        <f t="shared" si="4168"/>
        <v>0</v>
      </c>
      <c r="GG448" s="58">
        <f t="shared" si="4168"/>
        <v>0</v>
      </c>
      <c r="GH448" s="58">
        <f t="shared" si="4168"/>
        <v>0</v>
      </c>
      <c r="GI448" s="58">
        <f t="shared" si="4168"/>
        <v>0</v>
      </c>
      <c r="GJ448" s="59">
        <f t="shared" si="4168"/>
        <v>0</v>
      </c>
      <c r="GK448" s="58">
        <f t="shared" si="4168"/>
        <v>0</v>
      </c>
      <c r="GL448" s="58">
        <f t="shared" si="4168"/>
        <v>0</v>
      </c>
      <c r="GM448" s="58">
        <f t="shared" si="4168"/>
        <v>0</v>
      </c>
      <c r="GN448" s="109">
        <f t="shared" si="4168"/>
        <v>0</v>
      </c>
      <c r="GO448" s="59">
        <f t="shared" si="4168"/>
        <v>0</v>
      </c>
      <c r="GP448" s="58">
        <f t="shared" si="4168"/>
        <v>0</v>
      </c>
      <c r="GQ448" s="58">
        <f t="shared" si="4168"/>
        <v>0</v>
      </c>
      <c r="GR448" s="58">
        <f t="shared" si="4168"/>
        <v>0</v>
      </c>
      <c r="GS448" s="58">
        <f t="shared" si="4168"/>
        <v>0</v>
      </c>
      <c r="GT448" s="58">
        <f t="shared" si="4168"/>
        <v>0</v>
      </c>
      <c r="GU448" s="58">
        <f t="shared" si="4168"/>
        <v>0</v>
      </c>
      <c r="GV448" s="58">
        <f t="shared" si="4168"/>
        <v>0</v>
      </c>
      <c r="GW448" s="58">
        <f t="shared" si="4168"/>
        <v>0</v>
      </c>
      <c r="GX448" s="58">
        <f t="shared" si="4168"/>
        <v>0</v>
      </c>
      <c r="GY448" s="58">
        <f t="shared" si="4168"/>
        <v>0</v>
      </c>
      <c r="GZ448" s="59">
        <f t="shared" ref="GZ448:JW448" si="4169">SUM(GZ449:GZ450)</f>
        <v>0</v>
      </c>
      <c r="HA448" s="58">
        <f t="shared" si="4169"/>
        <v>0</v>
      </c>
      <c r="HB448" s="58">
        <f t="shared" si="4169"/>
        <v>0</v>
      </c>
      <c r="HC448" s="58">
        <f t="shared" si="4169"/>
        <v>0</v>
      </c>
      <c r="HD448" s="58">
        <f t="shared" si="4169"/>
        <v>0</v>
      </c>
      <c r="HE448" s="58">
        <f t="shared" si="4169"/>
        <v>0</v>
      </c>
      <c r="HF448" s="58">
        <f t="shared" si="4169"/>
        <v>0</v>
      </c>
      <c r="HG448" s="58">
        <f t="shared" si="4169"/>
        <v>0</v>
      </c>
      <c r="HH448" s="58">
        <f t="shared" si="4169"/>
        <v>0</v>
      </c>
      <c r="HI448" s="58">
        <f t="shared" si="4169"/>
        <v>0</v>
      </c>
      <c r="HJ448" s="58">
        <f t="shared" si="4169"/>
        <v>0</v>
      </c>
      <c r="HK448" s="58">
        <f t="shared" si="4169"/>
        <v>0</v>
      </c>
      <c r="HL448" s="58">
        <f t="shared" si="4169"/>
        <v>0</v>
      </c>
      <c r="HM448" s="58">
        <f t="shared" si="4169"/>
        <v>0</v>
      </c>
      <c r="HN448" s="109">
        <f t="shared" si="4169"/>
        <v>0</v>
      </c>
      <c r="HO448" s="136">
        <f t="shared" si="4169"/>
        <v>0</v>
      </c>
      <c r="HP448" s="152">
        <f t="shared" si="4169"/>
        <v>0</v>
      </c>
      <c r="HQ448" s="59">
        <f t="shared" si="4169"/>
        <v>0</v>
      </c>
      <c r="HR448" s="58">
        <f t="shared" si="4169"/>
        <v>0</v>
      </c>
      <c r="HS448" s="58">
        <f t="shared" si="4169"/>
        <v>0</v>
      </c>
      <c r="HT448" s="58">
        <f t="shared" si="4169"/>
        <v>0</v>
      </c>
      <c r="HU448" s="58">
        <f t="shared" si="4169"/>
        <v>0</v>
      </c>
      <c r="HV448" s="58">
        <f t="shared" si="4169"/>
        <v>0</v>
      </c>
      <c r="HW448" s="58">
        <f t="shared" si="4169"/>
        <v>0</v>
      </c>
      <c r="HX448" s="58">
        <f t="shared" si="4169"/>
        <v>0</v>
      </c>
      <c r="HY448" s="58">
        <f t="shared" si="4169"/>
        <v>0</v>
      </c>
      <c r="HZ448" s="58">
        <f t="shared" si="4169"/>
        <v>0</v>
      </c>
      <c r="IA448" s="58">
        <f t="shared" si="4169"/>
        <v>0</v>
      </c>
      <c r="IB448" s="59">
        <f t="shared" si="4169"/>
        <v>0</v>
      </c>
      <c r="IC448" s="58">
        <f t="shared" si="4169"/>
        <v>0</v>
      </c>
      <c r="ID448" s="58">
        <f t="shared" si="4169"/>
        <v>0</v>
      </c>
      <c r="IE448" s="58">
        <f t="shared" si="4169"/>
        <v>0</v>
      </c>
      <c r="IF448" s="109">
        <f t="shared" si="4169"/>
        <v>0</v>
      </c>
      <c r="IG448" s="59">
        <f t="shared" si="4169"/>
        <v>0</v>
      </c>
      <c r="IH448" s="58">
        <f t="shared" si="4169"/>
        <v>0</v>
      </c>
      <c r="II448" s="58">
        <f t="shared" si="4169"/>
        <v>0</v>
      </c>
      <c r="IJ448" s="58">
        <f t="shared" si="4169"/>
        <v>0</v>
      </c>
      <c r="IK448" s="58">
        <f t="shared" si="4169"/>
        <v>0</v>
      </c>
      <c r="IL448" s="58">
        <f t="shared" si="4169"/>
        <v>0</v>
      </c>
      <c r="IM448" s="58">
        <f t="shared" si="4169"/>
        <v>0</v>
      </c>
      <c r="IN448" s="58">
        <f t="shared" si="4169"/>
        <v>0</v>
      </c>
      <c r="IO448" s="58">
        <f t="shared" si="4169"/>
        <v>0</v>
      </c>
      <c r="IP448" s="58">
        <f t="shared" si="4169"/>
        <v>0</v>
      </c>
      <c r="IQ448" s="58">
        <f t="shared" si="4169"/>
        <v>0</v>
      </c>
      <c r="IR448" s="59">
        <f t="shared" si="4169"/>
        <v>0</v>
      </c>
      <c r="IS448" s="58">
        <f t="shared" si="4169"/>
        <v>0</v>
      </c>
      <c r="IT448" s="58">
        <f t="shared" si="4169"/>
        <v>0</v>
      </c>
      <c r="IU448" s="58">
        <f t="shared" si="4169"/>
        <v>0</v>
      </c>
      <c r="IV448" s="109">
        <f t="shared" si="4169"/>
        <v>0</v>
      </c>
      <c r="IW448" s="59">
        <f t="shared" si="4169"/>
        <v>0</v>
      </c>
      <c r="IX448" s="58">
        <f t="shared" si="4169"/>
        <v>0</v>
      </c>
      <c r="IY448" s="58">
        <f t="shared" si="4169"/>
        <v>0</v>
      </c>
      <c r="IZ448" s="58">
        <f t="shared" si="4169"/>
        <v>0</v>
      </c>
      <c r="JA448" s="58">
        <f t="shared" si="4169"/>
        <v>0</v>
      </c>
      <c r="JB448" s="58">
        <f t="shared" si="4169"/>
        <v>0</v>
      </c>
      <c r="JC448" s="58">
        <f t="shared" si="4169"/>
        <v>0</v>
      </c>
      <c r="JD448" s="58">
        <f t="shared" si="4169"/>
        <v>0</v>
      </c>
      <c r="JE448" s="58">
        <f t="shared" si="4169"/>
        <v>0</v>
      </c>
      <c r="JF448" s="58">
        <f t="shared" si="4169"/>
        <v>0</v>
      </c>
      <c r="JG448" s="58">
        <f t="shared" si="4169"/>
        <v>0</v>
      </c>
      <c r="JH448" s="59">
        <f t="shared" si="4169"/>
        <v>0</v>
      </c>
      <c r="JI448" s="58">
        <f t="shared" si="4169"/>
        <v>0</v>
      </c>
      <c r="JJ448" s="58">
        <f t="shared" si="4169"/>
        <v>0</v>
      </c>
      <c r="JK448" s="58">
        <f t="shared" si="4169"/>
        <v>0</v>
      </c>
      <c r="JL448" s="109">
        <f t="shared" si="4169"/>
        <v>0</v>
      </c>
      <c r="JM448" s="59">
        <f t="shared" si="4169"/>
        <v>0</v>
      </c>
      <c r="JN448" s="58">
        <f t="shared" si="4169"/>
        <v>0</v>
      </c>
      <c r="JO448" s="58">
        <f t="shared" si="4169"/>
        <v>0</v>
      </c>
      <c r="JP448" s="58">
        <f t="shared" si="4169"/>
        <v>0</v>
      </c>
      <c r="JQ448" s="58">
        <f t="shared" si="4169"/>
        <v>0</v>
      </c>
      <c r="JR448" s="58">
        <f t="shared" si="4169"/>
        <v>0</v>
      </c>
      <c r="JS448" s="58">
        <f t="shared" si="4169"/>
        <v>0</v>
      </c>
      <c r="JT448" s="58">
        <f t="shared" si="4169"/>
        <v>0</v>
      </c>
      <c r="JU448" s="58">
        <f t="shared" si="4169"/>
        <v>0</v>
      </c>
      <c r="JV448" s="58">
        <f t="shared" si="4169"/>
        <v>0</v>
      </c>
      <c r="JW448" s="58">
        <f t="shared" si="4169"/>
        <v>0</v>
      </c>
      <c r="JX448" s="59">
        <f t="shared" ref="JX448:MT448" si="4170">SUM(JX449:JX450)</f>
        <v>0</v>
      </c>
      <c r="JY448" s="58">
        <f t="shared" si="4170"/>
        <v>0</v>
      </c>
      <c r="JZ448" s="58">
        <f t="shared" si="4170"/>
        <v>0</v>
      </c>
      <c r="KA448" s="58">
        <f t="shared" si="4170"/>
        <v>0</v>
      </c>
      <c r="KB448" s="109">
        <f t="shared" si="4170"/>
        <v>0</v>
      </c>
      <c r="KC448" s="59">
        <f t="shared" si="4170"/>
        <v>0</v>
      </c>
      <c r="KD448" s="58">
        <f t="shared" si="4170"/>
        <v>0</v>
      </c>
      <c r="KE448" s="58">
        <f t="shared" si="4170"/>
        <v>0</v>
      </c>
      <c r="KF448" s="58">
        <f t="shared" si="4170"/>
        <v>0</v>
      </c>
      <c r="KG448" s="58">
        <f t="shared" si="4170"/>
        <v>0</v>
      </c>
      <c r="KH448" s="58">
        <f t="shared" si="4170"/>
        <v>0</v>
      </c>
      <c r="KI448" s="58">
        <f t="shared" si="4170"/>
        <v>0</v>
      </c>
      <c r="KJ448" s="58">
        <f t="shared" si="4170"/>
        <v>0</v>
      </c>
      <c r="KK448" s="58">
        <f t="shared" si="4170"/>
        <v>0</v>
      </c>
      <c r="KL448" s="58">
        <f t="shared" si="4170"/>
        <v>0</v>
      </c>
      <c r="KM448" s="58">
        <f t="shared" si="4170"/>
        <v>0</v>
      </c>
      <c r="KN448" s="59">
        <f t="shared" si="4170"/>
        <v>0</v>
      </c>
      <c r="KO448" s="58">
        <f t="shared" si="4170"/>
        <v>0</v>
      </c>
      <c r="KP448" s="58">
        <f t="shared" si="4170"/>
        <v>0</v>
      </c>
      <c r="KQ448" s="58">
        <f t="shared" si="4170"/>
        <v>0</v>
      </c>
      <c r="KR448" s="58">
        <f t="shared" si="4170"/>
        <v>0</v>
      </c>
      <c r="KS448" s="58">
        <f t="shared" si="4170"/>
        <v>0</v>
      </c>
      <c r="KT448" s="58">
        <f t="shared" si="4170"/>
        <v>0</v>
      </c>
      <c r="KU448" s="58">
        <f t="shared" si="4170"/>
        <v>0</v>
      </c>
      <c r="KV448" s="58">
        <f t="shared" si="4170"/>
        <v>0</v>
      </c>
      <c r="KW448" s="58">
        <f t="shared" si="4170"/>
        <v>0</v>
      </c>
      <c r="KX448" s="58">
        <f t="shared" si="4170"/>
        <v>0</v>
      </c>
      <c r="KY448" s="58">
        <f t="shared" si="4170"/>
        <v>0</v>
      </c>
      <c r="KZ448" s="58">
        <f t="shared" si="4170"/>
        <v>0</v>
      </c>
      <c r="LA448" s="58">
        <f t="shared" si="4170"/>
        <v>0</v>
      </c>
      <c r="LB448" s="109">
        <f t="shared" si="4170"/>
        <v>0</v>
      </c>
      <c r="LC448" s="152">
        <f t="shared" si="4170"/>
        <v>0</v>
      </c>
      <c r="LD448" s="59">
        <f t="shared" si="4170"/>
        <v>0</v>
      </c>
      <c r="LE448" s="58">
        <f t="shared" si="4170"/>
        <v>0</v>
      </c>
      <c r="LF448" s="58">
        <f t="shared" si="4170"/>
        <v>0</v>
      </c>
      <c r="LG448" s="58">
        <f t="shared" si="4170"/>
        <v>0</v>
      </c>
      <c r="LH448" s="58">
        <f t="shared" si="4170"/>
        <v>0</v>
      </c>
      <c r="LI448" s="58">
        <f t="shared" si="4170"/>
        <v>0</v>
      </c>
      <c r="LJ448" s="58">
        <f t="shared" si="4170"/>
        <v>0</v>
      </c>
      <c r="LK448" s="58">
        <f t="shared" si="4170"/>
        <v>0</v>
      </c>
      <c r="LL448" s="58">
        <f t="shared" si="4170"/>
        <v>0</v>
      </c>
      <c r="LM448" s="58">
        <f t="shared" si="4170"/>
        <v>0</v>
      </c>
      <c r="LN448" s="58">
        <f t="shared" si="4170"/>
        <v>0</v>
      </c>
      <c r="LO448" s="59">
        <f t="shared" si="4170"/>
        <v>0</v>
      </c>
      <c r="LP448" s="58">
        <f t="shared" si="4170"/>
        <v>0</v>
      </c>
      <c r="LQ448" s="58">
        <f t="shared" si="4170"/>
        <v>0</v>
      </c>
      <c r="LR448" s="58">
        <f t="shared" si="4170"/>
        <v>0</v>
      </c>
      <c r="LS448" s="109">
        <f t="shared" si="4170"/>
        <v>0</v>
      </c>
      <c r="LT448" s="59">
        <f t="shared" si="4170"/>
        <v>0</v>
      </c>
      <c r="LU448" s="58">
        <f t="shared" si="4170"/>
        <v>0</v>
      </c>
      <c r="LV448" s="58">
        <f t="shared" si="4170"/>
        <v>0</v>
      </c>
      <c r="LW448" s="58">
        <f t="shared" si="4170"/>
        <v>0</v>
      </c>
      <c r="LX448" s="58">
        <f t="shared" si="4170"/>
        <v>0</v>
      </c>
      <c r="LY448" s="58">
        <f t="shared" si="4170"/>
        <v>0</v>
      </c>
      <c r="LZ448" s="58">
        <f t="shared" si="4170"/>
        <v>0</v>
      </c>
      <c r="MA448" s="58">
        <f t="shared" si="4170"/>
        <v>0</v>
      </c>
      <c r="MB448" s="58">
        <f t="shared" si="4170"/>
        <v>0</v>
      </c>
      <c r="MC448" s="58">
        <f t="shared" si="4170"/>
        <v>0</v>
      </c>
      <c r="MD448" s="58">
        <f t="shared" si="4170"/>
        <v>0</v>
      </c>
      <c r="ME448" s="59">
        <f t="shared" si="4170"/>
        <v>0</v>
      </c>
      <c r="MF448" s="58">
        <f t="shared" si="4170"/>
        <v>0</v>
      </c>
      <c r="MG448" s="58">
        <f t="shared" si="4170"/>
        <v>0</v>
      </c>
      <c r="MH448" s="58">
        <f t="shared" si="4170"/>
        <v>0</v>
      </c>
      <c r="MI448" s="109">
        <f t="shared" si="4170"/>
        <v>0</v>
      </c>
      <c r="MJ448" s="59">
        <f t="shared" si="4170"/>
        <v>0</v>
      </c>
      <c r="MK448" s="58">
        <f t="shared" si="4170"/>
        <v>0</v>
      </c>
      <c r="ML448" s="58">
        <f t="shared" si="4170"/>
        <v>0</v>
      </c>
      <c r="MM448" s="58">
        <f t="shared" si="4170"/>
        <v>0</v>
      </c>
      <c r="MN448" s="58">
        <f t="shared" si="4170"/>
        <v>0</v>
      </c>
      <c r="MO448" s="58">
        <f t="shared" si="4170"/>
        <v>0</v>
      </c>
      <c r="MP448" s="58">
        <f t="shared" si="4170"/>
        <v>0</v>
      </c>
      <c r="MQ448" s="58">
        <f t="shared" si="4170"/>
        <v>0</v>
      </c>
      <c r="MR448" s="58">
        <f t="shared" si="4170"/>
        <v>0</v>
      </c>
      <c r="MS448" s="58">
        <f t="shared" si="4170"/>
        <v>0</v>
      </c>
      <c r="MT448" s="58">
        <f t="shared" si="4170"/>
        <v>0</v>
      </c>
      <c r="MU448" s="59">
        <f t="shared" ref="MU448:PF448" si="4171">SUM(MU449:MU450)</f>
        <v>0</v>
      </c>
      <c r="MV448" s="58">
        <f t="shared" si="4171"/>
        <v>0</v>
      </c>
      <c r="MW448" s="58">
        <f t="shared" si="4171"/>
        <v>0</v>
      </c>
      <c r="MX448" s="58">
        <f t="shared" si="4171"/>
        <v>0</v>
      </c>
      <c r="MY448" s="109">
        <f t="shared" si="4171"/>
        <v>0</v>
      </c>
      <c r="MZ448" s="59">
        <f t="shared" si="4171"/>
        <v>0</v>
      </c>
      <c r="NA448" s="58">
        <f t="shared" si="4171"/>
        <v>0</v>
      </c>
      <c r="NB448" s="58">
        <f t="shared" si="4171"/>
        <v>0</v>
      </c>
      <c r="NC448" s="58">
        <f t="shared" si="4171"/>
        <v>0</v>
      </c>
      <c r="ND448" s="58">
        <f t="shared" si="4171"/>
        <v>0</v>
      </c>
      <c r="NE448" s="58">
        <f t="shared" si="4171"/>
        <v>0</v>
      </c>
      <c r="NF448" s="58">
        <f t="shared" si="4171"/>
        <v>0</v>
      </c>
      <c r="NG448" s="58">
        <f t="shared" si="4171"/>
        <v>0</v>
      </c>
      <c r="NH448" s="58">
        <f t="shared" si="4171"/>
        <v>0</v>
      </c>
      <c r="NI448" s="58">
        <f t="shared" si="4171"/>
        <v>0</v>
      </c>
      <c r="NJ448" s="58">
        <f t="shared" si="4171"/>
        <v>0</v>
      </c>
      <c r="NK448" s="59">
        <f t="shared" si="4171"/>
        <v>0</v>
      </c>
      <c r="NL448" s="58">
        <f t="shared" si="4171"/>
        <v>0</v>
      </c>
      <c r="NM448" s="58">
        <f t="shared" si="4171"/>
        <v>0</v>
      </c>
      <c r="NN448" s="58">
        <f t="shared" si="4171"/>
        <v>0</v>
      </c>
      <c r="NO448" s="109">
        <f t="shared" si="4171"/>
        <v>0</v>
      </c>
      <c r="NP448" s="59">
        <f t="shared" si="4171"/>
        <v>0</v>
      </c>
      <c r="NQ448" s="58">
        <f t="shared" si="4171"/>
        <v>0</v>
      </c>
      <c r="NR448" s="58">
        <f t="shared" si="4171"/>
        <v>0</v>
      </c>
      <c r="NS448" s="58">
        <f t="shared" si="4171"/>
        <v>0</v>
      </c>
      <c r="NT448" s="58">
        <f t="shared" si="4171"/>
        <v>0</v>
      </c>
      <c r="NU448" s="58">
        <f t="shared" si="4171"/>
        <v>0</v>
      </c>
      <c r="NV448" s="58">
        <f t="shared" si="4171"/>
        <v>0</v>
      </c>
      <c r="NW448" s="58">
        <f t="shared" si="4171"/>
        <v>0</v>
      </c>
      <c r="NX448" s="58">
        <f t="shared" si="4171"/>
        <v>0</v>
      </c>
      <c r="NY448" s="58">
        <f t="shared" si="4171"/>
        <v>0</v>
      </c>
      <c r="NZ448" s="58">
        <f t="shared" si="4171"/>
        <v>0</v>
      </c>
      <c r="OA448" s="59">
        <f t="shared" si="4171"/>
        <v>0</v>
      </c>
      <c r="OB448" s="58">
        <f t="shared" si="4171"/>
        <v>0</v>
      </c>
      <c r="OC448" s="58">
        <f t="shared" si="4171"/>
        <v>0</v>
      </c>
      <c r="OD448" s="58">
        <f t="shared" si="4171"/>
        <v>0</v>
      </c>
      <c r="OE448" s="109">
        <f t="shared" si="4171"/>
        <v>0</v>
      </c>
      <c r="OF448" s="59">
        <f t="shared" si="4171"/>
        <v>0</v>
      </c>
      <c r="OG448" s="58">
        <f t="shared" si="4171"/>
        <v>0</v>
      </c>
      <c r="OH448" s="58">
        <f t="shared" si="4171"/>
        <v>0</v>
      </c>
      <c r="OI448" s="58">
        <f t="shared" si="4171"/>
        <v>0</v>
      </c>
      <c r="OJ448" s="58">
        <f t="shared" si="4171"/>
        <v>0</v>
      </c>
      <c r="OK448" s="58">
        <f t="shared" si="4171"/>
        <v>0</v>
      </c>
      <c r="OL448" s="58">
        <f t="shared" si="4171"/>
        <v>0</v>
      </c>
      <c r="OM448" s="58">
        <f t="shared" si="4171"/>
        <v>0</v>
      </c>
      <c r="ON448" s="58">
        <f t="shared" si="4171"/>
        <v>0</v>
      </c>
      <c r="OO448" s="58">
        <f t="shared" si="4171"/>
        <v>0</v>
      </c>
      <c r="OP448" s="58">
        <f t="shared" si="4171"/>
        <v>0</v>
      </c>
      <c r="OQ448" s="59">
        <f t="shared" si="4171"/>
        <v>0</v>
      </c>
      <c r="OR448" s="58">
        <f t="shared" si="4171"/>
        <v>0</v>
      </c>
      <c r="OS448" s="58">
        <f t="shared" si="4171"/>
        <v>0</v>
      </c>
      <c r="OT448" s="58">
        <f t="shared" si="4171"/>
        <v>0</v>
      </c>
      <c r="OU448" s="109">
        <f t="shared" si="4171"/>
        <v>0</v>
      </c>
      <c r="OV448" s="59">
        <f t="shared" si="4171"/>
        <v>0</v>
      </c>
      <c r="OW448" s="58">
        <f t="shared" si="4171"/>
        <v>0</v>
      </c>
      <c r="OX448" s="58">
        <f t="shared" si="4171"/>
        <v>0</v>
      </c>
      <c r="OY448" s="58">
        <f t="shared" si="4171"/>
        <v>0</v>
      </c>
      <c r="OZ448" s="58">
        <f t="shared" si="4171"/>
        <v>0</v>
      </c>
      <c r="PA448" s="58">
        <f t="shared" si="4171"/>
        <v>0</v>
      </c>
      <c r="PB448" s="58">
        <f t="shared" si="4171"/>
        <v>0</v>
      </c>
      <c r="PC448" s="58">
        <f t="shared" si="4171"/>
        <v>0</v>
      </c>
      <c r="PD448" s="58">
        <f t="shared" si="4171"/>
        <v>0</v>
      </c>
      <c r="PE448" s="58">
        <f t="shared" si="4171"/>
        <v>0</v>
      </c>
      <c r="PF448" s="58">
        <f t="shared" si="4171"/>
        <v>0</v>
      </c>
      <c r="PG448" s="59">
        <f t="shared" ref="PG448:RR448" si="4172">SUM(PG449:PG450)</f>
        <v>0</v>
      </c>
      <c r="PH448" s="58">
        <f t="shared" si="4172"/>
        <v>0</v>
      </c>
      <c r="PI448" s="58">
        <f t="shared" si="4172"/>
        <v>0</v>
      </c>
      <c r="PJ448" s="58">
        <f t="shared" si="4172"/>
        <v>0</v>
      </c>
      <c r="PK448" s="109">
        <f t="shared" si="4172"/>
        <v>0</v>
      </c>
      <c r="PL448" s="59">
        <f t="shared" si="4172"/>
        <v>0</v>
      </c>
      <c r="PM448" s="58">
        <f t="shared" si="4172"/>
        <v>0</v>
      </c>
      <c r="PN448" s="58">
        <f t="shared" si="4172"/>
        <v>0</v>
      </c>
      <c r="PO448" s="58">
        <f t="shared" si="4172"/>
        <v>0</v>
      </c>
      <c r="PP448" s="58">
        <f t="shared" si="4172"/>
        <v>0</v>
      </c>
      <c r="PQ448" s="58">
        <f t="shared" si="4172"/>
        <v>0</v>
      </c>
      <c r="PR448" s="58">
        <f t="shared" si="4172"/>
        <v>0</v>
      </c>
      <c r="PS448" s="58">
        <f t="shared" si="4172"/>
        <v>0</v>
      </c>
      <c r="PT448" s="58">
        <f t="shared" si="4172"/>
        <v>0</v>
      </c>
      <c r="PU448" s="58">
        <f t="shared" si="4172"/>
        <v>0</v>
      </c>
      <c r="PV448" s="58">
        <f t="shared" si="4172"/>
        <v>0</v>
      </c>
      <c r="PW448" s="59">
        <f t="shared" si="4172"/>
        <v>0</v>
      </c>
      <c r="PX448" s="58">
        <f t="shared" si="4172"/>
        <v>0</v>
      </c>
      <c r="PY448" s="58">
        <f t="shared" si="4172"/>
        <v>0</v>
      </c>
      <c r="PZ448" s="58">
        <f t="shared" si="4172"/>
        <v>0</v>
      </c>
      <c r="QA448" s="109">
        <f t="shared" si="4172"/>
        <v>0</v>
      </c>
      <c r="QB448" s="59">
        <f t="shared" si="4172"/>
        <v>0</v>
      </c>
      <c r="QC448" s="58">
        <f t="shared" si="4172"/>
        <v>0</v>
      </c>
      <c r="QD448" s="58">
        <f t="shared" si="4172"/>
        <v>0</v>
      </c>
      <c r="QE448" s="58">
        <f t="shared" si="4172"/>
        <v>0</v>
      </c>
      <c r="QF448" s="58">
        <f t="shared" si="4172"/>
        <v>0</v>
      </c>
      <c r="QG448" s="58">
        <f t="shared" si="4172"/>
        <v>0</v>
      </c>
      <c r="QH448" s="58">
        <f t="shared" si="4172"/>
        <v>0</v>
      </c>
      <c r="QI448" s="58">
        <f t="shared" si="4172"/>
        <v>0</v>
      </c>
      <c r="QJ448" s="58">
        <f t="shared" si="4172"/>
        <v>0</v>
      </c>
      <c r="QK448" s="58">
        <f t="shared" si="4172"/>
        <v>0</v>
      </c>
      <c r="QL448" s="58">
        <f t="shared" si="4172"/>
        <v>0</v>
      </c>
      <c r="QM448" s="59">
        <f t="shared" si="4172"/>
        <v>0</v>
      </c>
      <c r="QN448" s="58">
        <f t="shared" si="4172"/>
        <v>0</v>
      </c>
      <c r="QO448" s="58">
        <f t="shared" si="4172"/>
        <v>0</v>
      </c>
      <c r="QP448" s="58">
        <f t="shared" si="4172"/>
        <v>0</v>
      </c>
      <c r="QQ448" s="109">
        <f t="shared" si="4172"/>
        <v>0</v>
      </c>
      <c r="QR448" s="59">
        <f t="shared" si="4172"/>
        <v>0</v>
      </c>
      <c r="QS448" s="58">
        <f t="shared" si="4172"/>
        <v>0</v>
      </c>
      <c r="QT448" s="58">
        <f t="shared" si="4172"/>
        <v>0</v>
      </c>
      <c r="QU448" s="58">
        <f t="shared" si="4172"/>
        <v>0</v>
      </c>
      <c r="QV448" s="58">
        <f t="shared" si="4172"/>
        <v>0</v>
      </c>
      <c r="QW448" s="58">
        <f t="shared" si="4172"/>
        <v>0</v>
      </c>
      <c r="QX448" s="58">
        <f t="shared" si="4172"/>
        <v>0</v>
      </c>
      <c r="QY448" s="58">
        <f t="shared" si="4172"/>
        <v>0</v>
      </c>
      <c r="QZ448" s="58">
        <f t="shared" si="4172"/>
        <v>0</v>
      </c>
      <c r="RA448" s="58">
        <f t="shared" si="4172"/>
        <v>0</v>
      </c>
      <c r="RB448" s="58">
        <f t="shared" si="4172"/>
        <v>0</v>
      </c>
      <c r="RC448" s="59">
        <f t="shared" si="4172"/>
        <v>0</v>
      </c>
      <c r="RD448" s="58">
        <f t="shared" si="4172"/>
        <v>0</v>
      </c>
      <c r="RE448" s="58">
        <f t="shared" si="4172"/>
        <v>0</v>
      </c>
      <c r="RF448" s="58">
        <f t="shared" si="4172"/>
        <v>0</v>
      </c>
      <c r="RG448" s="58">
        <f t="shared" si="4172"/>
        <v>0</v>
      </c>
      <c r="RH448" s="58">
        <f t="shared" si="4172"/>
        <v>0</v>
      </c>
      <c r="RI448" s="58">
        <f t="shared" si="4172"/>
        <v>0</v>
      </c>
      <c r="RJ448" s="58">
        <f t="shared" si="4172"/>
        <v>0</v>
      </c>
      <c r="RK448" s="58">
        <f t="shared" si="4172"/>
        <v>0</v>
      </c>
      <c r="RL448" s="58">
        <f t="shared" si="4172"/>
        <v>0</v>
      </c>
      <c r="RM448" s="58">
        <f t="shared" si="4172"/>
        <v>0</v>
      </c>
      <c r="RN448" s="58">
        <f t="shared" si="4172"/>
        <v>0</v>
      </c>
      <c r="RO448" s="58">
        <f t="shared" si="4172"/>
        <v>0</v>
      </c>
      <c r="RP448" s="58">
        <f t="shared" si="4172"/>
        <v>0</v>
      </c>
      <c r="RQ448" s="109">
        <f t="shared" si="4172"/>
        <v>0</v>
      </c>
      <c r="RR448" s="152">
        <f t="shared" si="4172"/>
        <v>0</v>
      </c>
      <c r="RS448" s="59">
        <f t="shared" ref="RS448:UD448" si="4173">SUM(RS449:RS450)</f>
        <v>0</v>
      </c>
      <c r="RT448" s="58">
        <f t="shared" si="4173"/>
        <v>0</v>
      </c>
      <c r="RU448" s="58">
        <f t="shared" si="4173"/>
        <v>0</v>
      </c>
      <c r="RV448" s="58">
        <f t="shared" si="4173"/>
        <v>0</v>
      </c>
      <c r="RW448" s="58">
        <f t="shared" si="4173"/>
        <v>0</v>
      </c>
      <c r="RX448" s="58">
        <f t="shared" si="4173"/>
        <v>0</v>
      </c>
      <c r="RY448" s="58">
        <f t="shared" si="4173"/>
        <v>0</v>
      </c>
      <c r="RZ448" s="58">
        <f t="shared" si="4173"/>
        <v>0</v>
      </c>
      <c r="SA448" s="58">
        <f t="shared" si="4173"/>
        <v>0</v>
      </c>
      <c r="SB448" s="58">
        <f t="shared" si="4173"/>
        <v>0</v>
      </c>
      <c r="SC448" s="58">
        <f t="shared" si="4173"/>
        <v>0</v>
      </c>
      <c r="SD448" s="59">
        <f t="shared" si="4173"/>
        <v>0</v>
      </c>
      <c r="SE448" s="58">
        <f t="shared" si="4173"/>
        <v>0</v>
      </c>
      <c r="SF448" s="58">
        <f t="shared" si="4173"/>
        <v>0</v>
      </c>
      <c r="SG448" s="58">
        <f t="shared" si="4173"/>
        <v>0</v>
      </c>
      <c r="SH448" s="109">
        <f t="shared" si="4173"/>
        <v>0</v>
      </c>
      <c r="SI448" s="59">
        <f t="shared" si="4173"/>
        <v>0</v>
      </c>
      <c r="SJ448" s="58">
        <f t="shared" si="4173"/>
        <v>0</v>
      </c>
      <c r="SK448" s="58">
        <f t="shared" si="4173"/>
        <v>0</v>
      </c>
      <c r="SL448" s="58">
        <f t="shared" si="4173"/>
        <v>0</v>
      </c>
      <c r="SM448" s="58">
        <f t="shared" si="4173"/>
        <v>0</v>
      </c>
      <c r="SN448" s="58">
        <f t="shared" si="4173"/>
        <v>0</v>
      </c>
      <c r="SO448" s="58">
        <f t="shared" si="4173"/>
        <v>0</v>
      </c>
      <c r="SP448" s="58">
        <f t="shared" si="4173"/>
        <v>0</v>
      </c>
      <c r="SQ448" s="58">
        <f t="shared" si="4173"/>
        <v>0</v>
      </c>
      <c r="SR448" s="58">
        <f t="shared" si="4173"/>
        <v>0</v>
      </c>
      <c r="SS448" s="58">
        <f t="shared" si="4173"/>
        <v>0</v>
      </c>
      <c r="ST448" s="59">
        <f t="shared" si="4173"/>
        <v>0</v>
      </c>
      <c r="SU448" s="58">
        <f t="shared" si="4173"/>
        <v>0</v>
      </c>
      <c r="SV448" s="58">
        <f t="shared" si="4173"/>
        <v>0</v>
      </c>
      <c r="SW448" s="58">
        <f t="shared" si="4173"/>
        <v>0</v>
      </c>
      <c r="SX448" s="109">
        <f t="shared" si="4173"/>
        <v>0</v>
      </c>
      <c r="SY448" s="59">
        <f t="shared" si="4173"/>
        <v>0</v>
      </c>
      <c r="SZ448" s="58">
        <f t="shared" si="4173"/>
        <v>0</v>
      </c>
      <c r="TA448" s="58">
        <f t="shared" si="4173"/>
        <v>0</v>
      </c>
      <c r="TB448" s="58">
        <f t="shared" si="4173"/>
        <v>0</v>
      </c>
      <c r="TC448" s="58">
        <f t="shared" si="4173"/>
        <v>0</v>
      </c>
      <c r="TD448" s="58">
        <f t="shared" si="4173"/>
        <v>0</v>
      </c>
      <c r="TE448" s="58">
        <f t="shared" si="4173"/>
        <v>0</v>
      </c>
      <c r="TF448" s="58">
        <f t="shared" si="4173"/>
        <v>0</v>
      </c>
      <c r="TG448" s="58">
        <f t="shared" si="4173"/>
        <v>0</v>
      </c>
      <c r="TH448" s="58">
        <f t="shared" si="4173"/>
        <v>0</v>
      </c>
      <c r="TI448" s="58">
        <f t="shared" si="4173"/>
        <v>0</v>
      </c>
      <c r="TJ448" s="59">
        <f t="shared" si="4173"/>
        <v>0</v>
      </c>
      <c r="TK448" s="58">
        <f t="shared" si="4173"/>
        <v>0</v>
      </c>
      <c r="TL448" s="58">
        <f t="shared" si="4173"/>
        <v>0</v>
      </c>
      <c r="TM448" s="58">
        <f t="shared" si="4173"/>
        <v>0</v>
      </c>
      <c r="TN448" s="109">
        <f t="shared" si="4173"/>
        <v>0</v>
      </c>
      <c r="TO448" s="59">
        <f t="shared" si="4173"/>
        <v>0</v>
      </c>
      <c r="TP448" s="58">
        <f t="shared" si="4173"/>
        <v>0</v>
      </c>
      <c r="TQ448" s="58">
        <f t="shared" si="4173"/>
        <v>0</v>
      </c>
      <c r="TR448" s="58">
        <f t="shared" si="4173"/>
        <v>0</v>
      </c>
      <c r="TS448" s="58">
        <f t="shared" si="4173"/>
        <v>0</v>
      </c>
      <c r="TT448" s="58">
        <f t="shared" si="4173"/>
        <v>0</v>
      </c>
      <c r="TU448" s="58">
        <f t="shared" si="4173"/>
        <v>0</v>
      </c>
      <c r="TV448" s="58">
        <f t="shared" si="4173"/>
        <v>0</v>
      </c>
      <c r="TW448" s="58">
        <f t="shared" si="4173"/>
        <v>0</v>
      </c>
      <c r="TX448" s="58">
        <f t="shared" si="4173"/>
        <v>0</v>
      </c>
      <c r="TY448" s="58">
        <f t="shared" si="4173"/>
        <v>0</v>
      </c>
      <c r="TZ448" s="59">
        <f t="shared" si="4173"/>
        <v>0</v>
      </c>
      <c r="UA448" s="58">
        <f t="shared" si="4173"/>
        <v>0</v>
      </c>
      <c r="UB448" s="58">
        <f t="shared" si="4173"/>
        <v>0</v>
      </c>
      <c r="UC448" s="58">
        <f t="shared" si="4173"/>
        <v>0</v>
      </c>
      <c r="UD448" s="109">
        <f t="shared" si="4173"/>
        <v>0</v>
      </c>
      <c r="UE448" s="59">
        <f t="shared" ref="UE448:VD448" si="4174">SUM(UE449:UE450)</f>
        <v>0</v>
      </c>
      <c r="UF448" s="58">
        <f t="shared" si="4174"/>
        <v>0</v>
      </c>
      <c r="UG448" s="58">
        <f t="shared" si="4174"/>
        <v>0</v>
      </c>
      <c r="UH448" s="58">
        <f t="shared" si="4174"/>
        <v>0</v>
      </c>
      <c r="UI448" s="58">
        <f t="shared" si="4174"/>
        <v>0</v>
      </c>
      <c r="UJ448" s="58">
        <f t="shared" si="4174"/>
        <v>0</v>
      </c>
      <c r="UK448" s="58">
        <f t="shared" si="4174"/>
        <v>0</v>
      </c>
      <c r="UL448" s="58">
        <f t="shared" si="4174"/>
        <v>0</v>
      </c>
      <c r="UM448" s="58">
        <f t="shared" si="4174"/>
        <v>0</v>
      </c>
      <c r="UN448" s="58">
        <f t="shared" si="4174"/>
        <v>0</v>
      </c>
      <c r="UO448" s="58">
        <f t="shared" si="4174"/>
        <v>0</v>
      </c>
      <c r="UP448" s="59">
        <f t="shared" si="4174"/>
        <v>0</v>
      </c>
      <c r="UQ448" s="58">
        <f t="shared" si="4174"/>
        <v>0</v>
      </c>
      <c r="UR448" s="58">
        <f t="shared" si="4174"/>
        <v>0</v>
      </c>
      <c r="US448" s="58">
        <f t="shared" si="4174"/>
        <v>0</v>
      </c>
      <c r="UT448" s="58">
        <f t="shared" si="4174"/>
        <v>0</v>
      </c>
      <c r="UU448" s="58">
        <f t="shared" si="4174"/>
        <v>0</v>
      </c>
      <c r="UV448" s="58">
        <f t="shared" si="4174"/>
        <v>0</v>
      </c>
      <c r="UW448" s="58">
        <f t="shared" si="4174"/>
        <v>0</v>
      </c>
      <c r="UX448" s="58">
        <f t="shared" si="4174"/>
        <v>0</v>
      </c>
      <c r="UY448" s="58">
        <f t="shared" si="4174"/>
        <v>0</v>
      </c>
      <c r="UZ448" s="58">
        <f t="shared" si="4174"/>
        <v>0</v>
      </c>
      <c r="VA448" s="58">
        <f t="shared" si="4174"/>
        <v>0</v>
      </c>
      <c r="VB448" s="58">
        <f t="shared" si="4174"/>
        <v>0</v>
      </c>
      <c r="VC448" s="58">
        <f t="shared" si="4174"/>
        <v>0</v>
      </c>
      <c r="VD448" s="109">
        <f t="shared" si="4174"/>
        <v>0</v>
      </c>
      <c r="VE448" s="10" t="str">
        <f t="shared" si="3632"/>
        <v>-</v>
      </c>
    </row>
    <row r="449" spans="1:577" ht="20.149999999999999" customHeight="1">
      <c r="A449" s="40"/>
      <c r="B449" s="40"/>
      <c r="C449" s="41">
        <v>27022</v>
      </c>
      <c r="D449" s="42" t="s">
        <v>388</v>
      </c>
      <c r="E449" s="193">
        <f>SUM(F449:I449)</f>
        <v>0</v>
      </c>
      <c r="F449" s="194"/>
      <c r="G449" s="194"/>
      <c r="H449" s="195"/>
      <c r="I449" s="229"/>
      <c r="J449" s="241">
        <f t="shared" ref="J449:J450" si="4175">SUM(K449:Y449)</f>
        <v>0</v>
      </c>
      <c r="K449" s="61"/>
      <c r="L449" s="60"/>
      <c r="M449" s="60"/>
      <c r="N449" s="60"/>
      <c r="O449" s="60"/>
      <c r="P449" s="60"/>
      <c r="Q449" s="60"/>
      <c r="R449" s="60"/>
      <c r="S449" s="60"/>
      <c r="T449" s="60"/>
      <c r="U449" s="61"/>
      <c r="V449" s="60"/>
      <c r="W449" s="60"/>
      <c r="X449" s="60"/>
      <c r="Y449" s="110"/>
      <c r="Z449" s="169">
        <f t="shared" ref="Z449:Z450" si="4176">SUM(AA449:AO449)</f>
        <v>0</v>
      </c>
      <c r="AA449" s="60"/>
      <c r="AB449" s="60"/>
      <c r="AC449" s="60"/>
      <c r="AD449" s="60"/>
      <c r="AE449" s="60"/>
      <c r="AF449" s="60"/>
      <c r="AG449" s="60"/>
      <c r="AH449" s="60"/>
      <c r="AI449" s="60"/>
      <c r="AJ449" s="60"/>
      <c r="AK449" s="61"/>
      <c r="AL449" s="60"/>
      <c r="AM449" s="60"/>
      <c r="AN449" s="60"/>
      <c r="AO449" s="110"/>
      <c r="AP449" s="169">
        <f t="shared" ref="AP449:AP450" si="4177">SUM(AQ449:BE449)</f>
        <v>0</v>
      </c>
      <c r="AQ449" s="60"/>
      <c r="AR449" s="60"/>
      <c r="AS449" s="60"/>
      <c r="AT449" s="60"/>
      <c r="AU449" s="60"/>
      <c r="AV449" s="60"/>
      <c r="AW449" s="60"/>
      <c r="AX449" s="60"/>
      <c r="AY449" s="60"/>
      <c r="AZ449" s="60"/>
      <c r="BA449" s="61"/>
      <c r="BB449" s="60"/>
      <c r="BC449" s="60"/>
      <c r="BD449" s="60"/>
      <c r="BE449" s="110"/>
      <c r="BF449" s="169">
        <f t="shared" ref="BF449:BF450" si="4178">SUM(BG449:BU449)</f>
        <v>0</v>
      </c>
      <c r="BG449" s="60"/>
      <c r="BH449" s="60"/>
      <c r="BI449" s="60"/>
      <c r="BJ449" s="60"/>
      <c r="BK449" s="60"/>
      <c r="BL449" s="60"/>
      <c r="BM449" s="60"/>
      <c r="BN449" s="60"/>
      <c r="BO449" s="60"/>
      <c r="BP449" s="60"/>
      <c r="BQ449" s="61"/>
      <c r="BR449" s="60"/>
      <c r="BS449" s="60"/>
      <c r="BT449" s="60"/>
      <c r="BU449" s="110"/>
      <c r="BV449" s="169">
        <f t="shared" ref="BV449:BV450" si="4179">SUM(BW449:CU449)</f>
        <v>0</v>
      </c>
      <c r="BW449" s="60"/>
      <c r="BX449" s="60"/>
      <c r="BY449" s="60"/>
      <c r="BZ449" s="60"/>
      <c r="CA449" s="60"/>
      <c r="CB449" s="60"/>
      <c r="CC449" s="60"/>
      <c r="CD449" s="60"/>
      <c r="CE449" s="60"/>
      <c r="CF449" s="60"/>
      <c r="CG449" s="61"/>
      <c r="CH449" s="60"/>
      <c r="CI449" s="60"/>
      <c r="CJ449" s="60"/>
      <c r="CK449" s="60"/>
      <c r="CL449" s="60"/>
      <c r="CM449" s="60"/>
      <c r="CN449" s="60"/>
      <c r="CO449" s="60"/>
      <c r="CP449" s="60"/>
      <c r="CQ449" s="60"/>
      <c r="CR449" s="60"/>
      <c r="CS449" s="60"/>
      <c r="CT449" s="60"/>
      <c r="CU449" s="110"/>
      <c r="CV449" s="173"/>
      <c r="CW449" s="169">
        <f t="shared" ref="CW449:CW450" si="4180">SUM(CX449:DL449)</f>
        <v>0</v>
      </c>
      <c r="CX449" s="60"/>
      <c r="CY449" s="60"/>
      <c r="CZ449" s="60"/>
      <c r="DA449" s="60"/>
      <c r="DB449" s="60"/>
      <c r="DC449" s="60"/>
      <c r="DD449" s="60"/>
      <c r="DE449" s="60"/>
      <c r="DF449" s="60"/>
      <c r="DG449" s="60"/>
      <c r="DH449" s="61"/>
      <c r="DI449" s="60"/>
      <c r="DJ449" s="60"/>
      <c r="DK449" s="60"/>
      <c r="DL449" s="110"/>
      <c r="DM449" s="169">
        <f t="shared" ref="DM449:DM450" si="4181">SUM(DN449:EB449)</f>
        <v>0</v>
      </c>
      <c r="DN449" s="60"/>
      <c r="DO449" s="60"/>
      <c r="DP449" s="60"/>
      <c r="DQ449" s="60"/>
      <c r="DR449" s="60"/>
      <c r="DS449" s="60"/>
      <c r="DT449" s="60"/>
      <c r="DU449" s="60"/>
      <c r="DV449" s="60"/>
      <c r="DW449" s="60"/>
      <c r="DX449" s="61"/>
      <c r="DY449" s="60"/>
      <c r="DZ449" s="60"/>
      <c r="EA449" s="60"/>
      <c r="EB449" s="110"/>
      <c r="EC449" s="169">
        <f t="shared" ref="EC449:EC450" si="4182">SUM(ED449:ER449)</f>
        <v>0</v>
      </c>
      <c r="ED449" s="60"/>
      <c r="EE449" s="60"/>
      <c r="EF449" s="60"/>
      <c r="EG449" s="60"/>
      <c r="EH449" s="60"/>
      <c r="EI449" s="60"/>
      <c r="EJ449" s="60"/>
      <c r="EK449" s="60"/>
      <c r="EL449" s="60"/>
      <c r="EM449" s="60"/>
      <c r="EN449" s="61"/>
      <c r="EO449" s="60"/>
      <c r="EP449" s="60"/>
      <c r="EQ449" s="60"/>
      <c r="ER449" s="110"/>
      <c r="ES449" s="169">
        <f t="shared" ref="ES449:ES450" si="4183">SUM(ET449:FH449)</f>
        <v>0</v>
      </c>
      <c r="ET449" s="60"/>
      <c r="EU449" s="60"/>
      <c r="EV449" s="60"/>
      <c r="EW449" s="60"/>
      <c r="EX449" s="60"/>
      <c r="EY449" s="60"/>
      <c r="EZ449" s="60"/>
      <c r="FA449" s="60"/>
      <c r="FB449" s="60"/>
      <c r="FC449" s="60"/>
      <c r="FD449" s="61"/>
      <c r="FE449" s="60"/>
      <c r="FF449" s="60"/>
      <c r="FG449" s="60"/>
      <c r="FH449" s="110"/>
      <c r="FI449" s="169">
        <f t="shared" ref="FI449:FI450" si="4184">SUM(FJ449:FX449)</f>
        <v>0</v>
      </c>
      <c r="FJ449" s="60"/>
      <c r="FK449" s="60"/>
      <c r="FL449" s="60"/>
      <c r="FM449" s="60"/>
      <c r="FN449" s="60"/>
      <c r="FO449" s="60"/>
      <c r="FP449" s="60"/>
      <c r="FQ449" s="60"/>
      <c r="FR449" s="60"/>
      <c r="FS449" s="60"/>
      <c r="FT449" s="61"/>
      <c r="FU449" s="60"/>
      <c r="FV449" s="60"/>
      <c r="FW449" s="60"/>
      <c r="FX449" s="110"/>
      <c r="FY449" s="169">
        <f t="shared" ref="FY449:FY450" si="4185">SUM(FZ449:GN449)</f>
        <v>0</v>
      </c>
      <c r="FZ449" s="60"/>
      <c r="GA449" s="60"/>
      <c r="GB449" s="60"/>
      <c r="GC449" s="60"/>
      <c r="GD449" s="60"/>
      <c r="GE449" s="60"/>
      <c r="GF449" s="60"/>
      <c r="GG449" s="60"/>
      <c r="GH449" s="60"/>
      <c r="GI449" s="60"/>
      <c r="GJ449" s="61"/>
      <c r="GK449" s="60"/>
      <c r="GL449" s="60"/>
      <c r="GM449" s="60"/>
      <c r="GN449" s="110"/>
      <c r="GO449" s="169">
        <f t="shared" ref="GO449:GO450" si="4186">SUM(GP449:HN449)</f>
        <v>0</v>
      </c>
      <c r="GP449" s="60"/>
      <c r="GQ449" s="60"/>
      <c r="GR449" s="60"/>
      <c r="GS449" s="60"/>
      <c r="GT449" s="60"/>
      <c r="GU449" s="60"/>
      <c r="GV449" s="60"/>
      <c r="GW449" s="60"/>
      <c r="GX449" s="60"/>
      <c r="GY449" s="60"/>
      <c r="GZ449" s="61"/>
      <c r="HA449" s="60"/>
      <c r="HB449" s="60"/>
      <c r="HC449" s="60"/>
      <c r="HD449" s="60"/>
      <c r="HE449" s="60"/>
      <c r="HF449" s="60"/>
      <c r="HG449" s="60"/>
      <c r="HH449" s="60"/>
      <c r="HI449" s="60"/>
      <c r="HJ449" s="60"/>
      <c r="HK449" s="60"/>
      <c r="HL449" s="60"/>
      <c r="HM449" s="60"/>
      <c r="HN449" s="110"/>
      <c r="HO449" s="172"/>
      <c r="HP449" s="173"/>
      <c r="HQ449" s="169">
        <f t="shared" ref="HQ449:HQ450" si="4187">SUM(HR449:IF449)</f>
        <v>0</v>
      </c>
      <c r="HR449" s="60"/>
      <c r="HS449" s="60"/>
      <c r="HT449" s="60"/>
      <c r="HU449" s="60"/>
      <c r="HV449" s="60"/>
      <c r="HW449" s="60"/>
      <c r="HX449" s="60"/>
      <c r="HY449" s="60"/>
      <c r="HZ449" s="60"/>
      <c r="IA449" s="60"/>
      <c r="IB449" s="61"/>
      <c r="IC449" s="60"/>
      <c r="ID449" s="60"/>
      <c r="IE449" s="60"/>
      <c r="IF449" s="110"/>
      <c r="IG449" s="169">
        <f t="shared" ref="IG449:IG450" si="4188">SUM(IH449:IV449)</f>
        <v>0</v>
      </c>
      <c r="IH449" s="60"/>
      <c r="II449" s="60"/>
      <c r="IJ449" s="60"/>
      <c r="IK449" s="60"/>
      <c r="IL449" s="60"/>
      <c r="IM449" s="60"/>
      <c r="IN449" s="60"/>
      <c r="IO449" s="60"/>
      <c r="IP449" s="60"/>
      <c r="IQ449" s="60"/>
      <c r="IR449" s="61"/>
      <c r="IS449" s="60"/>
      <c r="IT449" s="60"/>
      <c r="IU449" s="60"/>
      <c r="IV449" s="110"/>
      <c r="IW449" s="169">
        <f t="shared" ref="IW449:IW450" si="4189">SUM(IX449:JL449)</f>
        <v>0</v>
      </c>
      <c r="IX449" s="60"/>
      <c r="IY449" s="60"/>
      <c r="IZ449" s="60"/>
      <c r="JA449" s="60"/>
      <c r="JB449" s="60"/>
      <c r="JC449" s="60"/>
      <c r="JD449" s="60"/>
      <c r="JE449" s="60"/>
      <c r="JF449" s="60"/>
      <c r="JG449" s="60"/>
      <c r="JH449" s="61"/>
      <c r="JI449" s="60"/>
      <c r="JJ449" s="60"/>
      <c r="JK449" s="60"/>
      <c r="JL449" s="110"/>
      <c r="JM449" s="169">
        <f t="shared" ref="JM449:JM450" si="4190">SUM(JN449:KB449)</f>
        <v>0</v>
      </c>
      <c r="JN449" s="60"/>
      <c r="JO449" s="60"/>
      <c r="JP449" s="60"/>
      <c r="JQ449" s="60"/>
      <c r="JR449" s="60"/>
      <c r="JS449" s="60"/>
      <c r="JT449" s="60"/>
      <c r="JU449" s="60"/>
      <c r="JV449" s="60"/>
      <c r="JW449" s="60"/>
      <c r="JX449" s="61"/>
      <c r="JY449" s="60"/>
      <c r="JZ449" s="60"/>
      <c r="KA449" s="60"/>
      <c r="KB449" s="110"/>
      <c r="KC449" s="169">
        <f t="shared" ref="KC449:KC450" si="4191">SUM(KD449:LB449)</f>
        <v>0</v>
      </c>
      <c r="KD449" s="60"/>
      <c r="KE449" s="60"/>
      <c r="KF449" s="60"/>
      <c r="KG449" s="60"/>
      <c r="KH449" s="60"/>
      <c r="KI449" s="60"/>
      <c r="KJ449" s="60"/>
      <c r="KK449" s="60"/>
      <c r="KL449" s="60"/>
      <c r="KM449" s="60"/>
      <c r="KN449" s="61"/>
      <c r="KO449" s="60"/>
      <c r="KP449" s="60"/>
      <c r="KQ449" s="60"/>
      <c r="KR449" s="60"/>
      <c r="KS449" s="60"/>
      <c r="KT449" s="60"/>
      <c r="KU449" s="60"/>
      <c r="KV449" s="60"/>
      <c r="KW449" s="60"/>
      <c r="KX449" s="60"/>
      <c r="KY449" s="60"/>
      <c r="KZ449" s="60"/>
      <c r="LA449" s="60"/>
      <c r="LB449" s="110"/>
      <c r="LC449" s="173"/>
      <c r="LD449" s="169">
        <f t="shared" ref="LD449:LD450" si="4192">SUM(LE449:LS449)</f>
        <v>0</v>
      </c>
      <c r="LE449" s="60"/>
      <c r="LF449" s="60"/>
      <c r="LG449" s="60"/>
      <c r="LH449" s="60"/>
      <c r="LI449" s="60"/>
      <c r="LJ449" s="60"/>
      <c r="LK449" s="60"/>
      <c r="LL449" s="60"/>
      <c r="LM449" s="60"/>
      <c r="LN449" s="60"/>
      <c r="LO449" s="61"/>
      <c r="LP449" s="60"/>
      <c r="LQ449" s="60"/>
      <c r="LR449" s="60"/>
      <c r="LS449" s="110"/>
      <c r="LT449" s="169">
        <f t="shared" ref="LT449:LT450" si="4193">SUM(LU449:MI449)</f>
        <v>0</v>
      </c>
      <c r="LU449" s="60"/>
      <c r="LV449" s="60"/>
      <c r="LW449" s="60"/>
      <c r="LX449" s="60"/>
      <c r="LY449" s="60"/>
      <c r="LZ449" s="60"/>
      <c r="MA449" s="60"/>
      <c r="MB449" s="60"/>
      <c r="MC449" s="60"/>
      <c r="MD449" s="60"/>
      <c r="ME449" s="61"/>
      <c r="MF449" s="60"/>
      <c r="MG449" s="60"/>
      <c r="MH449" s="60"/>
      <c r="MI449" s="110"/>
      <c r="MJ449" s="169">
        <f t="shared" ref="MJ449:MJ450" si="4194">SUM(MK449:MY449)</f>
        <v>0</v>
      </c>
      <c r="MK449" s="60"/>
      <c r="ML449" s="60"/>
      <c r="MM449" s="60"/>
      <c r="MN449" s="60"/>
      <c r="MO449" s="60"/>
      <c r="MP449" s="60"/>
      <c r="MQ449" s="60"/>
      <c r="MR449" s="60"/>
      <c r="MS449" s="60"/>
      <c r="MT449" s="60"/>
      <c r="MU449" s="61"/>
      <c r="MV449" s="60"/>
      <c r="MW449" s="60"/>
      <c r="MX449" s="60"/>
      <c r="MY449" s="110"/>
      <c r="MZ449" s="169">
        <f t="shared" ref="MZ449:MZ450" si="4195">SUM(NA449:NO449)</f>
        <v>0</v>
      </c>
      <c r="NA449" s="60"/>
      <c r="NB449" s="60"/>
      <c r="NC449" s="60"/>
      <c r="ND449" s="60"/>
      <c r="NE449" s="60"/>
      <c r="NF449" s="60"/>
      <c r="NG449" s="60"/>
      <c r="NH449" s="60"/>
      <c r="NI449" s="60"/>
      <c r="NJ449" s="60"/>
      <c r="NK449" s="61"/>
      <c r="NL449" s="60"/>
      <c r="NM449" s="60"/>
      <c r="NN449" s="60"/>
      <c r="NO449" s="110"/>
      <c r="NP449" s="169">
        <f t="shared" ref="NP449:NP450" si="4196">SUM(NQ449:OE449)</f>
        <v>0</v>
      </c>
      <c r="NQ449" s="60"/>
      <c r="NR449" s="60"/>
      <c r="NS449" s="60"/>
      <c r="NT449" s="60"/>
      <c r="NU449" s="60"/>
      <c r="NV449" s="60"/>
      <c r="NW449" s="60"/>
      <c r="NX449" s="60"/>
      <c r="NY449" s="60"/>
      <c r="NZ449" s="60"/>
      <c r="OA449" s="61"/>
      <c r="OB449" s="60"/>
      <c r="OC449" s="60"/>
      <c r="OD449" s="60"/>
      <c r="OE449" s="110"/>
      <c r="OF449" s="169">
        <f t="shared" ref="OF449:OF450" si="4197">SUM(OG449:OU449)</f>
        <v>0</v>
      </c>
      <c r="OG449" s="60"/>
      <c r="OH449" s="60"/>
      <c r="OI449" s="60"/>
      <c r="OJ449" s="60"/>
      <c r="OK449" s="60"/>
      <c r="OL449" s="60"/>
      <c r="OM449" s="60"/>
      <c r="ON449" s="60"/>
      <c r="OO449" s="60"/>
      <c r="OP449" s="60"/>
      <c r="OQ449" s="61"/>
      <c r="OR449" s="60"/>
      <c r="OS449" s="60"/>
      <c r="OT449" s="60"/>
      <c r="OU449" s="110"/>
      <c r="OV449" s="169">
        <f t="shared" ref="OV449:OV450" si="4198">SUM(OW449:PK449)</f>
        <v>0</v>
      </c>
      <c r="OW449" s="60"/>
      <c r="OX449" s="60"/>
      <c r="OY449" s="60"/>
      <c r="OZ449" s="60"/>
      <c r="PA449" s="60"/>
      <c r="PB449" s="60"/>
      <c r="PC449" s="60"/>
      <c r="PD449" s="60"/>
      <c r="PE449" s="60"/>
      <c r="PF449" s="60"/>
      <c r="PG449" s="61"/>
      <c r="PH449" s="60"/>
      <c r="PI449" s="60"/>
      <c r="PJ449" s="60"/>
      <c r="PK449" s="110"/>
      <c r="PL449" s="169">
        <f t="shared" ref="PL449:PL450" si="4199">SUM(PM449:QA449)</f>
        <v>0</v>
      </c>
      <c r="PM449" s="60"/>
      <c r="PN449" s="60"/>
      <c r="PO449" s="60"/>
      <c r="PP449" s="60"/>
      <c r="PQ449" s="60"/>
      <c r="PR449" s="60"/>
      <c r="PS449" s="60"/>
      <c r="PT449" s="60"/>
      <c r="PU449" s="60"/>
      <c r="PV449" s="60"/>
      <c r="PW449" s="61"/>
      <c r="PX449" s="60"/>
      <c r="PY449" s="60"/>
      <c r="PZ449" s="60"/>
      <c r="QA449" s="110"/>
      <c r="QB449" s="169">
        <f t="shared" ref="QB449:QB450" si="4200">SUM(QC449:QQ449)</f>
        <v>0</v>
      </c>
      <c r="QC449" s="60"/>
      <c r="QD449" s="60"/>
      <c r="QE449" s="60"/>
      <c r="QF449" s="60"/>
      <c r="QG449" s="60"/>
      <c r="QH449" s="60"/>
      <c r="QI449" s="60"/>
      <c r="QJ449" s="60"/>
      <c r="QK449" s="60"/>
      <c r="QL449" s="60"/>
      <c r="QM449" s="61"/>
      <c r="QN449" s="60"/>
      <c r="QO449" s="60"/>
      <c r="QP449" s="60"/>
      <c r="QQ449" s="110"/>
      <c r="QR449" s="169">
        <f t="shared" ref="QR449:QR450" si="4201">SUM(QS449:RQ449)</f>
        <v>0</v>
      </c>
      <c r="QS449" s="60"/>
      <c r="QT449" s="60"/>
      <c r="QU449" s="60"/>
      <c r="QV449" s="60"/>
      <c r="QW449" s="60"/>
      <c r="QX449" s="60"/>
      <c r="QY449" s="60"/>
      <c r="QZ449" s="60"/>
      <c r="RA449" s="60"/>
      <c r="RB449" s="60"/>
      <c r="RC449" s="61"/>
      <c r="RD449" s="60"/>
      <c r="RE449" s="60"/>
      <c r="RF449" s="60"/>
      <c r="RG449" s="60"/>
      <c r="RH449" s="60"/>
      <c r="RI449" s="60"/>
      <c r="RJ449" s="60"/>
      <c r="RK449" s="60"/>
      <c r="RL449" s="60"/>
      <c r="RM449" s="60"/>
      <c r="RN449" s="60"/>
      <c r="RO449" s="60"/>
      <c r="RP449" s="60"/>
      <c r="RQ449" s="110"/>
      <c r="RR449" s="173"/>
      <c r="RS449" s="169">
        <f t="shared" ref="RS449:RS450" si="4202">SUM(RT449:SH449)</f>
        <v>0</v>
      </c>
      <c r="RT449" s="60"/>
      <c r="RU449" s="60"/>
      <c r="RV449" s="60"/>
      <c r="RW449" s="60"/>
      <c r="RX449" s="60"/>
      <c r="RY449" s="60"/>
      <c r="RZ449" s="60"/>
      <c r="SA449" s="60"/>
      <c r="SB449" s="60"/>
      <c r="SC449" s="60"/>
      <c r="SD449" s="61"/>
      <c r="SE449" s="60"/>
      <c r="SF449" s="60"/>
      <c r="SG449" s="60"/>
      <c r="SH449" s="110"/>
      <c r="SI449" s="169">
        <f t="shared" ref="SI449:SI450" si="4203">SUM(SJ449:SX449)</f>
        <v>0</v>
      </c>
      <c r="SJ449" s="60"/>
      <c r="SK449" s="60"/>
      <c r="SL449" s="60"/>
      <c r="SM449" s="60"/>
      <c r="SN449" s="60"/>
      <c r="SO449" s="60"/>
      <c r="SP449" s="60"/>
      <c r="SQ449" s="60"/>
      <c r="SR449" s="60"/>
      <c r="SS449" s="60"/>
      <c r="ST449" s="61"/>
      <c r="SU449" s="60"/>
      <c r="SV449" s="60"/>
      <c r="SW449" s="60"/>
      <c r="SX449" s="110"/>
      <c r="SY449" s="169">
        <f t="shared" ref="SY449:SY450" si="4204">SUM(SZ449:TN449)</f>
        <v>0</v>
      </c>
      <c r="SZ449" s="60"/>
      <c r="TA449" s="60"/>
      <c r="TB449" s="60"/>
      <c r="TC449" s="60"/>
      <c r="TD449" s="60"/>
      <c r="TE449" s="60"/>
      <c r="TF449" s="60"/>
      <c r="TG449" s="60"/>
      <c r="TH449" s="60"/>
      <c r="TI449" s="60"/>
      <c r="TJ449" s="61"/>
      <c r="TK449" s="60"/>
      <c r="TL449" s="60"/>
      <c r="TM449" s="60"/>
      <c r="TN449" s="110"/>
      <c r="TO449" s="169">
        <f t="shared" ref="TO449:TO450" si="4205">SUM(TP449:UD449)</f>
        <v>0</v>
      </c>
      <c r="TP449" s="60"/>
      <c r="TQ449" s="60"/>
      <c r="TR449" s="60"/>
      <c r="TS449" s="60"/>
      <c r="TT449" s="60"/>
      <c r="TU449" s="60"/>
      <c r="TV449" s="60"/>
      <c r="TW449" s="60"/>
      <c r="TX449" s="60"/>
      <c r="TY449" s="60"/>
      <c r="TZ449" s="61"/>
      <c r="UA449" s="60"/>
      <c r="UB449" s="60"/>
      <c r="UC449" s="60"/>
      <c r="UD449" s="110"/>
      <c r="UE449" s="169">
        <f t="shared" ref="UE449:UE450" si="4206">SUM(UF449:VD449)</f>
        <v>0</v>
      </c>
      <c r="UF449" s="60"/>
      <c r="UG449" s="60"/>
      <c r="UH449" s="60"/>
      <c r="UI449" s="60"/>
      <c r="UJ449" s="60"/>
      <c r="UK449" s="60"/>
      <c r="UL449" s="60"/>
      <c r="UM449" s="60"/>
      <c r="UN449" s="60"/>
      <c r="UO449" s="60"/>
      <c r="UP449" s="61"/>
      <c r="UQ449" s="60"/>
      <c r="UR449" s="60"/>
      <c r="US449" s="60"/>
      <c r="UT449" s="60"/>
      <c r="UU449" s="60"/>
      <c r="UV449" s="60"/>
      <c r="UW449" s="60"/>
      <c r="UX449" s="60"/>
      <c r="UY449" s="60"/>
      <c r="UZ449" s="60"/>
      <c r="VA449" s="60"/>
      <c r="VB449" s="60"/>
      <c r="VC449" s="60"/>
      <c r="VD449" s="110"/>
      <c r="VE449" s="10" t="str">
        <f t="shared" si="3632"/>
        <v>-</v>
      </c>
    </row>
    <row r="450" spans="1:577" ht="20.149999999999999" customHeight="1">
      <c r="A450" s="43"/>
      <c r="B450" s="43"/>
      <c r="C450" s="44">
        <v>27028</v>
      </c>
      <c r="D450" s="45" t="s">
        <v>56</v>
      </c>
      <c r="E450" s="193">
        <f>SUM(F450:I450)</f>
        <v>0</v>
      </c>
      <c r="F450" s="194"/>
      <c r="G450" s="194"/>
      <c r="H450" s="195"/>
      <c r="I450" s="229"/>
      <c r="J450" s="241">
        <f t="shared" si="4175"/>
        <v>0</v>
      </c>
      <c r="K450" s="61"/>
      <c r="L450" s="60"/>
      <c r="M450" s="60"/>
      <c r="N450" s="60"/>
      <c r="O450" s="60"/>
      <c r="P450" s="60"/>
      <c r="Q450" s="60"/>
      <c r="R450" s="60"/>
      <c r="S450" s="60"/>
      <c r="T450" s="60"/>
      <c r="U450" s="61"/>
      <c r="V450" s="60"/>
      <c r="W450" s="60"/>
      <c r="X450" s="60"/>
      <c r="Y450" s="110"/>
      <c r="Z450" s="169">
        <f t="shared" si="4176"/>
        <v>0</v>
      </c>
      <c r="AA450" s="60"/>
      <c r="AB450" s="60"/>
      <c r="AC450" s="60"/>
      <c r="AD450" s="60"/>
      <c r="AE450" s="60"/>
      <c r="AF450" s="60"/>
      <c r="AG450" s="60"/>
      <c r="AH450" s="60"/>
      <c r="AI450" s="60"/>
      <c r="AJ450" s="60"/>
      <c r="AK450" s="61"/>
      <c r="AL450" s="60"/>
      <c r="AM450" s="60"/>
      <c r="AN450" s="60"/>
      <c r="AO450" s="110"/>
      <c r="AP450" s="169">
        <f t="shared" si="4177"/>
        <v>0</v>
      </c>
      <c r="AQ450" s="60"/>
      <c r="AR450" s="60"/>
      <c r="AS450" s="60"/>
      <c r="AT450" s="60"/>
      <c r="AU450" s="60"/>
      <c r="AV450" s="60"/>
      <c r="AW450" s="60"/>
      <c r="AX450" s="60"/>
      <c r="AY450" s="60"/>
      <c r="AZ450" s="60"/>
      <c r="BA450" s="61"/>
      <c r="BB450" s="60"/>
      <c r="BC450" s="60"/>
      <c r="BD450" s="60"/>
      <c r="BE450" s="110"/>
      <c r="BF450" s="169">
        <f t="shared" si="4178"/>
        <v>0</v>
      </c>
      <c r="BG450" s="60"/>
      <c r="BH450" s="60"/>
      <c r="BI450" s="60"/>
      <c r="BJ450" s="60"/>
      <c r="BK450" s="60"/>
      <c r="BL450" s="60"/>
      <c r="BM450" s="60"/>
      <c r="BN450" s="60"/>
      <c r="BO450" s="60"/>
      <c r="BP450" s="60"/>
      <c r="BQ450" s="61"/>
      <c r="BR450" s="60"/>
      <c r="BS450" s="60"/>
      <c r="BT450" s="60"/>
      <c r="BU450" s="110"/>
      <c r="BV450" s="169">
        <f t="shared" si="4179"/>
        <v>0</v>
      </c>
      <c r="BW450" s="60"/>
      <c r="BX450" s="60"/>
      <c r="BY450" s="60"/>
      <c r="BZ450" s="60"/>
      <c r="CA450" s="60"/>
      <c r="CB450" s="60"/>
      <c r="CC450" s="60"/>
      <c r="CD450" s="60"/>
      <c r="CE450" s="60"/>
      <c r="CF450" s="60"/>
      <c r="CG450" s="61"/>
      <c r="CH450" s="60"/>
      <c r="CI450" s="60"/>
      <c r="CJ450" s="60"/>
      <c r="CK450" s="60"/>
      <c r="CL450" s="60"/>
      <c r="CM450" s="60"/>
      <c r="CN450" s="60"/>
      <c r="CO450" s="60"/>
      <c r="CP450" s="60"/>
      <c r="CQ450" s="60"/>
      <c r="CR450" s="60"/>
      <c r="CS450" s="60"/>
      <c r="CT450" s="60"/>
      <c r="CU450" s="110"/>
      <c r="CV450" s="173"/>
      <c r="CW450" s="169">
        <f t="shared" si="4180"/>
        <v>0</v>
      </c>
      <c r="CX450" s="60"/>
      <c r="CY450" s="60"/>
      <c r="CZ450" s="60"/>
      <c r="DA450" s="60"/>
      <c r="DB450" s="60"/>
      <c r="DC450" s="60"/>
      <c r="DD450" s="60"/>
      <c r="DE450" s="60"/>
      <c r="DF450" s="60"/>
      <c r="DG450" s="60"/>
      <c r="DH450" s="61"/>
      <c r="DI450" s="60"/>
      <c r="DJ450" s="60"/>
      <c r="DK450" s="60"/>
      <c r="DL450" s="110"/>
      <c r="DM450" s="169">
        <f t="shared" si="4181"/>
        <v>0</v>
      </c>
      <c r="DN450" s="60"/>
      <c r="DO450" s="60"/>
      <c r="DP450" s="60"/>
      <c r="DQ450" s="60"/>
      <c r="DR450" s="60"/>
      <c r="DS450" s="60"/>
      <c r="DT450" s="60"/>
      <c r="DU450" s="60"/>
      <c r="DV450" s="60"/>
      <c r="DW450" s="60"/>
      <c r="DX450" s="61"/>
      <c r="DY450" s="60"/>
      <c r="DZ450" s="60"/>
      <c r="EA450" s="60"/>
      <c r="EB450" s="110"/>
      <c r="EC450" s="169">
        <f t="shared" si="4182"/>
        <v>0</v>
      </c>
      <c r="ED450" s="60"/>
      <c r="EE450" s="60"/>
      <c r="EF450" s="60"/>
      <c r="EG450" s="60"/>
      <c r="EH450" s="60"/>
      <c r="EI450" s="60"/>
      <c r="EJ450" s="60"/>
      <c r="EK450" s="60"/>
      <c r="EL450" s="60"/>
      <c r="EM450" s="60"/>
      <c r="EN450" s="61"/>
      <c r="EO450" s="60"/>
      <c r="EP450" s="60"/>
      <c r="EQ450" s="60"/>
      <c r="ER450" s="110"/>
      <c r="ES450" s="169">
        <f t="shared" si="4183"/>
        <v>0</v>
      </c>
      <c r="ET450" s="60"/>
      <c r="EU450" s="60"/>
      <c r="EV450" s="60"/>
      <c r="EW450" s="60"/>
      <c r="EX450" s="60"/>
      <c r="EY450" s="60"/>
      <c r="EZ450" s="60"/>
      <c r="FA450" s="60"/>
      <c r="FB450" s="60"/>
      <c r="FC450" s="60"/>
      <c r="FD450" s="61"/>
      <c r="FE450" s="60"/>
      <c r="FF450" s="60"/>
      <c r="FG450" s="60"/>
      <c r="FH450" s="110"/>
      <c r="FI450" s="169">
        <f t="shared" si="4184"/>
        <v>0</v>
      </c>
      <c r="FJ450" s="60"/>
      <c r="FK450" s="60"/>
      <c r="FL450" s="60"/>
      <c r="FM450" s="60"/>
      <c r="FN450" s="60"/>
      <c r="FO450" s="60"/>
      <c r="FP450" s="60"/>
      <c r="FQ450" s="60"/>
      <c r="FR450" s="60"/>
      <c r="FS450" s="60"/>
      <c r="FT450" s="61"/>
      <c r="FU450" s="60"/>
      <c r="FV450" s="60"/>
      <c r="FW450" s="60"/>
      <c r="FX450" s="110"/>
      <c r="FY450" s="169">
        <f t="shared" si="4185"/>
        <v>0</v>
      </c>
      <c r="FZ450" s="60"/>
      <c r="GA450" s="60"/>
      <c r="GB450" s="60"/>
      <c r="GC450" s="60"/>
      <c r="GD450" s="60"/>
      <c r="GE450" s="60"/>
      <c r="GF450" s="60"/>
      <c r="GG450" s="60"/>
      <c r="GH450" s="60"/>
      <c r="GI450" s="60"/>
      <c r="GJ450" s="61"/>
      <c r="GK450" s="60"/>
      <c r="GL450" s="60"/>
      <c r="GM450" s="60"/>
      <c r="GN450" s="110"/>
      <c r="GO450" s="169">
        <f t="shared" si="4186"/>
        <v>0</v>
      </c>
      <c r="GP450" s="60"/>
      <c r="GQ450" s="60"/>
      <c r="GR450" s="60"/>
      <c r="GS450" s="60"/>
      <c r="GT450" s="60"/>
      <c r="GU450" s="60"/>
      <c r="GV450" s="60"/>
      <c r="GW450" s="60"/>
      <c r="GX450" s="60"/>
      <c r="GY450" s="60"/>
      <c r="GZ450" s="61"/>
      <c r="HA450" s="60"/>
      <c r="HB450" s="60"/>
      <c r="HC450" s="60"/>
      <c r="HD450" s="60"/>
      <c r="HE450" s="60"/>
      <c r="HF450" s="60"/>
      <c r="HG450" s="60"/>
      <c r="HH450" s="60"/>
      <c r="HI450" s="60"/>
      <c r="HJ450" s="60"/>
      <c r="HK450" s="60"/>
      <c r="HL450" s="60"/>
      <c r="HM450" s="60"/>
      <c r="HN450" s="110"/>
      <c r="HO450" s="172"/>
      <c r="HP450" s="173"/>
      <c r="HQ450" s="169">
        <f t="shared" si="4187"/>
        <v>0</v>
      </c>
      <c r="HR450" s="60"/>
      <c r="HS450" s="60"/>
      <c r="HT450" s="60"/>
      <c r="HU450" s="60"/>
      <c r="HV450" s="60"/>
      <c r="HW450" s="60"/>
      <c r="HX450" s="60"/>
      <c r="HY450" s="60"/>
      <c r="HZ450" s="60"/>
      <c r="IA450" s="60"/>
      <c r="IB450" s="61"/>
      <c r="IC450" s="60"/>
      <c r="ID450" s="60"/>
      <c r="IE450" s="60"/>
      <c r="IF450" s="110"/>
      <c r="IG450" s="169">
        <f t="shared" si="4188"/>
        <v>0</v>
      </c>
      <c r="IH450" s="60"/>
      <c r="II450" s="60"/>
      <c r="IJ450" s="60"/>
      <c r="IK450" s="60"/>
      <c r="IL450" s="60"/>
      <c r="IM450" s="60"/>
      <c r="IN450" s="60"/>
      <c r="IO450" s="60"/>
      <c r="IP450" s="60"/>
      <c r="IQ450" s="60"/>
      <c r="IR450" s="61"/>
      <c r="IS450" s="60"/>
      <c r="IT450" s="60"/>
      <c r="IU450" s="60"/>
      <c r="IV450" s="110"/>
      <c r="IW450" s="169">
        <f t="shared" si="4189"/>
        <v>0</v>
      </c>
      <c r="IX450" s="60"/>
      <c r="IY450" s="60"/>
      <c r="IZ450" s="60"/>
      <c r="JA450" s="60"/>
      <c r="JB450" s="60"/>
      <c r="JC450" s="60"/>
      <c r="JD450" s="60"/>
      <c r="JE450" s="60"/>
      <c r="JF450" s="60"/>
      <c r="JG450" s="60"/>
      <c r="JH450" s="61"/>
      <c r="JI450" s="60"/>
      <c r="JJ450" s="60"/>
      <c r="JK450" s="60"/>
      <c r="JL450" s="110"/>
      <c r="JM450" s="169">
        <f t="shared" si="4190"/>
        <v>0</v>
      </c>
      <c r="JN450" s="60"/>
      <c r="JO450" s="60"/>
      <c r="JP450" s="60"/>
      <c r="JQ450" s="60"/>
      <c r="JR450" s="60"/>
      <c r="JS450" s="60"/>
      <c r="JT450" s="60"/>
      <c r="JU450" s="60"/>
      <c r="JV450" s="60"/>
      <c r="JW450" s="60"/>
      <c r="JX450" s="61"/>
      <c r="JY450" s="60"/>
      <c r="JZ450" s="60"/>
      <c r="KA450" s="60"/>
      <c r="KB450" s="110"/>
      <c r="KC450" s="169">
        <f t="shared" si="4191"/>
        <v>0</v>
      </c>
      <c r="KD450" s="60"/>
      <c r="KE450" s="60"/>
      <c r="KF450" s="60"/>
      <c r="KG450" s="60"/>
      <c r="KH450" s="60"/>
      <c r="KI450" s="60"/>
      <c r="KJ450" s="60"/>
      <c r="KK450" s="60"/>
      <c r="KL450" s="60"/>
      <c r="KM450" s="60"/>
      <c r="KN450" s="61"/>
      <c r="KO450" s="60"/>
      <c r="KP450" s="60"/>
      <c r="KQ450" s="60"/>
      <c r="KR450" s="60"/>
      <c r="KS450" s="60"/>
      <c r="KT450" s="60"/>
      <c r="KU450" s="60"/>
      <c r="KV450" s="60"/>
      <c r="KW450" s="60"/>
      <c r="KX450" s="60"/>
      <c r="KY450" s="60"/>
      <c r="KZ450" s="60"/>
      <c r="LA450" s="60"/>
      <c r="LB450" s="110"/>
      <c r="LC450" s="173"/>
      <c r="LD450" s="169">
        <f t="shared" si="4192"/>
        <v>0</v>
      </c>
      <c r="LE450" s="60"/>
      <c r="LF450" s="60"/>
      <c r="LG450" s="60"/>
      <c r="LH450" s="60"/>
      <c r="LI450" s="60"/>
      <c r="LJ450" s="60"/>
      <c r="LK450" s="60"/>
      <c r="LL450" s="60"/>
      <c r="LM450" s="60"/>
      <c r="LN450" s="60"/>
      <c r="LO450" s="61"/>
      <c r="LP450" s="60"/>
      <c r="LQ450" s="60"/>
      <c r="LR450" s="60"/>
      <c r="LS450" s="110"/>
      <c r="LT450" s="169">
        <f t="shared" si="4193"/>
        <v>0</v>
      </c>
      <c r="LU450" s="60"/>
      <c r="LV450" s="60"/>
      <c r="LW450" s="60"/>
      <c r="LX450" s="60"/>
      <c r="LY450" s="60"/>
      <c r="LZ450" s="60"/>
      <c r="MA450" s="60"/>
      <c r="MB450" s="60"/>
      <c r="MC450" s="60"/>
      <c r="MD450" s="60"/>
      <c r="ME450" s="61"/>
      <c r="MF450" s="60"/>
      <c r="MG450" s="60"/>
      <c r="MH450" s="60"/>
      <c r="MI450" s="110"/>
      <c r="MJ450" s="169">
        <f t="shared" si="4194"/>
        <v>0</v>
      </c>
      <c r="MK450" s="60"/>
      <c r="ML450" s="60"/>
      <c r="MM450" s="60"/>
      <c r="MN450" s="60"/>
      <c r="MO450" s="60"/>
      <c r="MP450" s="60"/>
      <c r="MQ450" s="60"/>
      <c r="MR450" s="60"/>
      <c r="MS450" s="60"/>
      <c r="MT450" s="60"/>
      <c r="MU450" s="61"/>
      <c r="MV450" s="60"/>
      <c r="MW450" s="60"/>
      <c r="MX450" s="60"/>
      <c r="MY450" s="110"/>
      <c r="MZ450" s="169">
        <f t="shared" si="4195"/>
        <v>0</v>
      </c>
      <c r="NA450" s="60"/>
      <c r="NB450" s="60"/>
      <c r="NC450" s="60"/>
      <c r="ND450" s="60"/>
      <c r="NE450" s="60"/>
      <c r="NF450" s="60"/>
      <c r="NG450" s="60"/>
      <c r="NH450" s="60"/>
      <c r="NI450" s="60"/>
      <c r="NJ450" s="60"/>
      <c r="NK450" s="61"/>
      <c r="NL450" s="60"/>
      <c r="NM450" s="60"/>
      <c r="NN450" s="60"/>
      <c r="NO450" s="110"/>
      <c r="NP450" s="169">
        <f t="shared" si="4196"/>
        <v>0</v>
      </c>
      <c r="NQ450" s="60"/>
      <c r="NR450" s="60"/>
      <c r="NS450" s="60"/>
      <c r="NT450" s="60"/>
      <c r="NU450" s="60"/>
      <c r="NV450" s="60"/>
      <c r="NW450" s="60"/>
      <c r="NX450" s="60"/>
      <c r="NY450" s="60"/>
      <c r="NZ450" s="60"/>
      <c r="OA450" s="61"/>
      <c r="OB450" s="60"/>
      <c r="OC450" s="60"/>
      <c r="OD450" s="60"/>
      <c r="OE450" s="110"/>
      <c r="OF450" s="169">
        <f t="shared" si="4197"/>
        <v>0</v>
      </c>
      <c r="OG450" s="60"/>
      <c r="OH450" s="60"/>
      <c r="OI450" s="60"/>
      <c r="OJ450" s="60"/>
      <c r="OK450" s="60"/>
      <c r="OL450" s="60"/>
      <c r="OM450" s="60"/>
      <c r="ON450" s="60"/>
      <c r="OO450" s="60"/>
      <c r="OP450" s="60"/>
      <c r="OQ450" s="61"/>
      <c r="OR450" s="60"/>
      <c r="OS450" s="60"/>
      <c r="OT450" s="60"/>
      <c r="OU450" s="110"/>
      <c r="OV450" s="169">
        <f t="shared" si="4198"/>
        <v>0</v>
      </c>
      <c r="OW450" s="60"/>
      <c r="OX450" s="60"/>
      <c r="OY450" s="60"/>
      <c r="OZ450" s="60"/>
      <c r="PA450" s="60"/>
      <c r="PB450" s="60"/>
      <c r="PC450" s="60"/>
      <c r="PD450" s="60"/>
      <c r="PE450" s="60"/>
      <c r="PF450" s="60"/>
      <c r="PG450" s="61"/>
      <c r="PH450" s="60"/>
      <c r="PI450" s="60"/>
      <c r="PJ450" s="60"/>
      <c r="PK450" s="110"/>
      <c r="PL450" s="169">
        <f t="shared" si="4199"/>
        <v>0</v>
      </c>
      <c r="PM450" s="60"/>
      <c r="PN450" s="60"/>
      <c r="PO450" s="60"/>
      <c r="PP450" s="60"/>
      <c r="PQ450" s="60"/>
      <c r="PR450" s="60"/>
      <c r="PS450" s="60"/>
      <c r="PT450" s="60"/>
      <c r="PU450" s="60"/>
      <c r="PV450" s="60"/>
      <c r="PW450" s="61"/>
      <c r="PX450" s="60"/>
      <c r="PY450" s="60"/>
      <c r="PZ450" s="60"/>
      <c r="QA450" s="110"/>
      <c r="QB450" s="169">
        <f t="shared" si="4200"/>
        <v>0</v>
      </c>
      <c r="QC450" s="60"/>
      <c r="QD450" s="60"/>
      <c r="QE450" s="60"/>
      <c r="QF450" s="60"/>
      <c r="QG450" s="60"/>
      <c r="QH450" s="60"/>
      <c r="QI450" s="60"/>
      <c r="QJ450" s="60"/>
      <c r="QK450" s="60"/>
      <c r="QL450" s="60"/>
      <c r="QM450" s="61"/>
      <c r="QN450" s="60"/>
      <c r="QO450" s="60"/>
      <c r="QP450" s="60"/>
      <c r="QQ450" s="110"/>
      <c r="QR450" s="169">
        <f t="shared" si="4201"/>
        <v>0</v>
      </c>
      <c r="QS450" s="60"/>
      <c r="QT450" s="60"/>
      <c r="QU450" s="60"/>
      <c r="QV450" s="60"/>
      <c r="QW450" s="60"/>
      <c r="QX450" s="60"/>
      <c r="QY450" s="60"/>
      <c r="QZ450" s="60"/>
      <c r="RA450" s="60"/>
      <c r="RB450" s="60"/>
      <c r="RC450" s="61"/>
      <c r="RD450" s="60"/>
      <c r="RE450" s="60"/>
      <c r="RF450" s="60"/>
      <c r="RG450" s="60"/>
      <c r="RH450" s="60"/>
      <c r="RI450" s="60"/>
      <c r="RJ450" s="60"/>
      <c r="RK450" s="60"/>
      <c r="RL450" s="60"/>
      <c r="RM450" s="60"/>
      <c r="RN450" s="60"/>
      <c r="RO450" s="60"/>
      <c r="RP450" s="60"/>
      <c r="RQ450" s="110"/>
      <c r="RR450" s="173"/>
      <c r="RS450" s="169">
        <f t="shared" si="4202"/>
        <v>0</v>
      </c>
      <c r="RT450" s="60"/>
      <c r="RU450" s="60"/>
      <c r="RV450" s="60"/>
      <c r="RW450" s="60"/>
      <c r="RX450" s="60"/>
      <c r="RY450" s="60"/>
      <c r="RZ450" s="60"/>
      <c r="SA450" s="60"/>
      <c r="SB450" s="60"/>
      <c r="SC450" s="60"/>
      <c r="SD450" s="61"/>
      <c r="SE450" s="60"/>
      <c r="SF450" s="60"/>
      <c r="SG450" s="60"/>
      <c r="SH450" s="110"/>
      <c r="SI450" s="169">
        <f t="shared" si="4203"/>
        <v>0</v>
      </c>
      <c r="SJ450" s="60"/>
      <c r="SK450" s="60"/>
      <c r="SL450" s="60"/>
      <c r="SM450" s="60"/>
      <c r="SN450" s="60"/>
      <c r="SO450" s="60"/>
      <c r="SP450" s="60"/>
      <c r="SQ450" s="60"/>
      <c r="SR450" s="60"/>
      <c r="SS450" s="60"/>
      <c r="ST450" s="61"/>
      <c r="SU450" s="60"/>
      <c r="SV450" s="60"/>
      <c r="SW450" s="60"/>
      <c r="SX450" s="110"/>
      <c r="SY450" s="169">
        <f t="shared" si="4204"/>
        <v>0</v>
      </c>
      <c r="SZ450" s="60"/>
      <c r="TA450" s="60"/>
      <c r="TB450" s="60"/>
      <c r="TC450" s="60"/>
      <c r="TD450" s="60"/>
      <c r="TE450" s="60"/>
      <c r="TF450" s="60"/>
      <c r="TG450" s="60"/>
      <c r="TH450" s="60"/>
      <c r="TI450" s="60"/>
      <c r="TJ450" s="61"/>
      <c r="TK450" s="60"/>
      <c r="TL450" s="60"/>
      <c r="TM450" s="60"/>
      <c r="TN450" s="110"/>
      <c r="TO450" s="169">
        <f t="shared" si="4205"/>
        <v>0</v>
      </c>
      <c r="TP450" s="60"/>
      <c r="TQ450" s="60"/>
      <c r="TR450" s="60"/>
      <c r="TS450" s="60"/>
      <c r="TT450" s="60"/>
      <c r="TU450" s="60"/>
      <c r="TV450" s="60"/>
      <c r="TW450" s="60"/>
      <c r="TX450" s="60"/>
      <c r="TY450" s="60"/>
      <c r="TZ450" s="61"/>
      <c r="UA450" s="60"/>
      <c r="UB450" s="60"/>
      <c r="UC450" s="60"/>
      <c r="UD450" s="110"/>
      <c r="UE450" s="169">
        <f t="shared" si="4206"/>
        <v>0</v>
      </c>
      <c r="UF450" s="60"/>
      <c r="UG450" s="60"/>
      <c r="UH450" s="60"/>
      <c r="UI450" s="60"/>
      <c r="UJ450" s="60"/>
      <c r="UK450" s="60"/>
      <c r="UL450" s="60"/>
      <c r="UM450" s="60"/>
      <c r="UN450" s="60"/>
      <c r="UO450" s="60"/>
      <c r="UP450" s="61"/>
      <c r="UQ450" s="60"/>
      <c r="UR450" s="60"/>
      <c r="US450" s="60"/>
      <c r="UT450" s="60"/>
      <c r="UU450" s="60"/>
      <c r="UV450" s="60"/>
      <c r="UW450" s="60"/>
      <c r="UX450" s="60"/>
      <c r="UY450" s="60"/>
      <c r="UZ450" s="60"/>
      <c r="VA450" s="60"/>
      <c r="VB450" s="60"/>
      <c r="VC450" s="60"/>
      <c r="VD450" s="110"/>
      <c r="VE450" s="10" t="str">
        <f t="shared" si="3632"/>
        <v>-</v>
      </c>
    </row>
    <row r="451" spans="1:577" ht="20.149999999999999" customHeight="1">
      <c r="A451" s="1006" t="s">
        <v>389</v>
      </c>
      <c r="B451" s="1007"/>
      <c r="C451" s="1007"/>
      <c r="D451" s="1007"/>
      <c r="E451" s="181">
        <f t="shared" ref="E451:BP451" si="4207">E452</f>
        <v>0</v>
      </c>
      <c r="F451" s="182">
        <f t="shared" si="4207"/>
        <v>0</v>
      </c>
      <c r="G451" s="182">
        <f t="shared" si="4207"/>
        <v>0</v>
      </c>
      <c r="H451" s="183">
        <f t="shared" si="4207"/>
        <v>0</v>
      </c>
      <c r="I451" s="225">
        <f t="shared" si="4207"/>
        <v>0</v>
      </c>
      <c r="J451" s="182">
        <f t="shared" si="4207"/>
        <v>0</v>
      </c>
      <c r="K451" s="53">
        <f t="shared" si="4207"/>
        <v>0</v>
      </c>
      <c r="L451" s="52">
        <f t="shared" si="4207"/>
        <v>0</v>
      </c>
      <c r="M451" s="52">
        <f t="shared" si="4207"/>
        <v>0</v>
      </c>
      <c r="N451" s="52">
        <f t="shared" si="4207"/>
        <v>0</v>
      </c>
      <c r="O451" s="52">
        <f t="shared" si="4207"/>
        <v>0</v>
      </c>
      <c r="P451" s="52">
        <f t="shared" si="4207"/>
        <v>0</v>
      </c>
      <c r="Q451" s="52">
        <f t="shared" si="4207"/>
        <v>0</v>
      </c>
      <c r="R451" s="52">
        <f t="shared" si="4207"/>
        <v>0</v>
      </c>
      <c r="S451" s="52">
        <f t="shared" si="4207"/>
        <v>0</v>
      </c>
      <c r="T451" s="52">
        <f t="shared" si="4207"/>
        <v>0</v>
      </c>
      <c r="U451" s="53">
        <f t="shared" si="4207"/>
        <v>0</v>
      </c>
      <c r="V451" s="52">
        <f t="shared" si="4207"/>
        <v>0</v>
      </c>
      <c r="W451" s="52">
        <f t="shared" si="4207"/>
        <v>0</v>
      </c>
      <c r="X451" s="52">
        <f t="shared" si="4207"/>
        <v>0</v>
      </c>
      <c r="Y451" s="106">
        <f t="shared" si="4207"/>
        <v>0</v>
      </c>
      <c r="Z451" s="53">
        <f t="shared" si="4207"/>
        <v>0</v>
      </c>
      <c r="AA451" s="52">
        <f t="shared" si="4207"/>
        <v>0</v>
      </c>
      <c r="AB451" s="52">
        <f t="shared" si="4207"/>
        <v>0</v>
      </c>
      <c r="AC451" s="52">
        <f t="shared" si="4207"/>
        <v>0</v>
      </c>
      <c r="AD451" s="52">
        <f t="shared" si="4207"/>
        <v>0</v>
      </c>
      <c r="AE451" s="52">
        <f t="shared" si="4207"/>
        <v>0</v>
      </c>
      <c r="AF451" s="52">
        <f t="shared" si="4207"/>
        <v>0</v>
      </c>
      <c r="AG451" s="52">
        <f t="shared" si="4207"/>
        <v>0</v>
      </c>
      <c r="AH451" s="52">
        <f t="shared" si="4207"/>
        <v>0</v>
      </c>
      <c r="AI451" s="52">
        <f t="shared" si="4207"/>
        <v>0</v>
      </c>
      <c r="AJ451" s="52">
        <f t="shared" si="4207"/>
        <v>0</v>
      </c>
      <c r="AK451" s="53">
        <f t="shared" si="4207"/>
        <v>0</v>
      </c>
      <c r="AL451" s="52">
        <f t="shared" si="4207"/>
        <v>0</v>
      </c>
      <c r="AM451" s="52">
        <f t="shared" si="4207"/>
        <v>0</v>
      </c>
      <c r="AN451" s="52">
        <f t="shared" si="4207"/>
        <v>0</v>
      </c>
      <c r="AO451" s="106">
        <f t="shared" si="4207"/>
        <v>0</v>
      </c>
      <c r="AP451" s="53">
        <f t="shared" si="4207"/>
        <v>0</v>
      </c>
      <c r="AQ451" s="52">
        <f t="shared" si="4207"/>
        <v>0</v>
      </c>
      <c r="AR451" s="52">
        <f t="shared" si="4207"/>
        <v>0</v>
      </c>
      <c r="AS451" s="52">
        <f t="shared" si="4207"/>
        <v>0</v>
      </c>
      <c r="AT451" s="52">
        <f t="shared" si="4207"/>
        <v>0</v>
      </c>
      <c r="AU451" s="52">
        <f t="shared" si="4207"/>
        <v>0</v>
      </c>
      <c r="AV451" s="52">
        <f t="shared" si="4207"/>
        <v>0</v>
      </c>
      <c r="AW451" s="52">
        <f t="shared" si="4207"/>
        <v>0</v>
      </c>
      <c r="AX451" s="52">
        <f t="shared" si="4207"/>
        <v>0</v>
      </c>
      <c r="AY451" s="52">
        <f t="shared" si="4207"/>
        <v>0</v>
      </c>
      <c r="AZ451" s="52">
        <f t="shared" si="4207"/>
        <v>0</v>
      </c>
      <c r="BA451" s="53">
        <f t="shared" si="4207"/>
        <v>0</v>
      </c>
      <c r="BB451" s="52">
        <f t="shared" si="4207"/>
        <v>0</v>
      </c>
      <c r="BC451" s="52">
        <f t="shared" si="4207"/>
        <v>0</v>
      </c>
      <c r="BD451" s="52">
        <f t="shared" si="4207"/>
        <v>0</v>
      </c>
      <c r="BE451" s="106">
        <f t="shared" si="4207"/>
        <v>0</v>
      </c>
      <c r="BF451" s="53">
        <f t="shared" si="4207"/>
        <v>0</v>
      </c>
      <c r="BG451" s="52">
        <f t="shared" si="4207"/>
        <v>0</v>
      </c>
      <c r="BH451" s="52">
        <f t="shared" si="4207"/>
        <v>0</v>
      </c>
      <c r="BI451" s="52">
        <f t="shared" si="4207"/>
        <v>0</v>
      </c>
      <c r="BJ451" s="52">
        <f t="shared" si="4207"/>
        <v>0</v>
      </c>
      <c r="BK451" s="52">
        <f t="shared" si="4207"/>
        <v>0</v>
      </c>
      <c r="BL451" s="52">
        <f t="shared" si="4207"/>
        <v>0</v>
      </c>
      <c r="BM451" s="52">
        <f t="shared" si="4207"/>
        <v>0</v>
      </c>
      <c r="BN451" s="52">
        <f t="shared" si="4207"/>
        <v>0</v>
      </c>
      <c r="BO451" s="52">
        <f t="shared" si="4207"/>
        <v>0</v>
      </c>
      <c r="BP451" s="52">
        <f t="shared" si="4207"/>
        <v>0</v>
      </c>
      <c r="BQ451" s="53">
        <f t="shared" ref="BQ451:EN451" si="4208">BQ452</f>
        <v>0</v>
      </c>
      <c r="BR451" s="52">
        <f t="shared" si="4208"/>
        <v>0</v>
      </c>
      <c r="BS451" s="52">
        <f t="shared" si="4208"/>
        <v>0</v>
      </c>
      <c r="BT451" s="52">
        <f t="shared" si="4208"/>
        <v>0</v>
      </c>
      <c r="BU451" s="106">
        <f t="shared" si="4208"/>
        <v>0</v>
      </c>
      <c r="BV451" s="53">
        <f t="shared" si="4208"/>
        <v>0</v>
      </c>
      <c r="BW451" s="52">
        <f t="shared" si="4208"/>
        <v>0</v>
      </c>
      <c r="BX451" s="52">
        <f t="shared" si="4208"/>
        <v>0</v>
      </c>
      <c r="BY451" s="52">
        <f t="shared" si="4208"/>
        <v>0</v>
      </c>
      <c r="BZ451" s="52">
        <f t="shared" si="4208"/>
        <v>0</v>
      </c>
      <c r="CA451" s="52">
        <f t="shared" si="4208"/>
        <v>0</v>
      </c>
      <c r="CB451" s="52">
        <f t="shared" si="4208"/>
        <v>0</v>
      </c>
      <c r="CC451" s="52">
        <f t="shared" si="4208"/>
        <v>0</v>
      </c>
      <c r="CD451" s="52">
        <f t="shared" si="4208"/>
        <v>0</v>
      </c>
      <c r="CE451" s="52">
        <f t="shared" si="4208"/>
        <v>0</v>
      </c>
      <c r="CF451" s="52">
        <f t="shared" si="4208"/>
        <v>0</v>
      </c>
      <c r="CG451" s="53">
        <f t="shared" si="4208"/>
        <v>0</v>
      </c>
      <c r="CH451" s="52">
        <f t="shared" si="4208"/>
        <v>0</v>
      </c>
      <c r="CI451" s="52">
        <f t="shared" si="4208"/>
        <v>0</v>
      </c>
      <c r="CJ451" s="52">
        <f t="shared" si="4208"/>
        <v>0</v>
      </c>
      <c r="CK451" s="52">
        <f t="shared" si="4208"/>
        <v>0</v>
      </c>
      <c r="CL451" s="52">
        <f t="shared" si="4208"/>
        <v>0</v>
      </c>
      <c r="CM451" s="52">
        <f t="shared" si="4208"/>
        <v>0</v>
      </c>
      <c r="CN451" s="52">
        <f t="shared" si="4208"/>
        <v>0</v>
      </c>
      <c r="CO451" s="52">
        <f t="shared" si="4208"/>
        <v>0</v>
      </c>
      <c r="CP451" s="52">
        <f t="shared" si="4208"/>
        <v>0</v>
      </c>
      <c r="CQ451" s="52">
        <f t="shared" si="4208"/>
        <v>0</v>
      </c>
      <c r="CR451" s="52">
        <f t="shared" si="4208"/>
        <v>0</v>
      </c>
      <c r="CS451" s="52">
        <f t="shared" si="4208"/>
        <v>0</v>
      </c>
      <c r="CT451" s="52">
        <f t="shared" si="4208"/>
        <v>0</v>
      </c>
      <c r="CU451" s="106">
        <f t="shared" si="4208"/>
        <v>0</v>
      </c>
      <c r="CV451" s="149">
        <f t="shared" si="4208"/>
        <v>0</v>
      </c>
      <c r="CW451" s="53">
        <f t="shared" si="4208"/>
        <v>0</v>
      </c>
      <c r="CX451" s="52">
        <f t="shared" si="4208"/>
        <v>0</v>
      </c>
      <c r="CY451" s="52">
        <f t="shared" si="4208"/>
        <v>0</v>
      </c>
      <c r="CZ451" s="52">
        <f t="shared" si="4208"/>
        <v>0</v>
      </c>
      <c r="DA451" s="52">
        <f t="shared" si="4208"/>
        <v>0</v>
      </c>
      <c r="DB451" s="52">
        <f t="shared" si="4208"/>
        <v>0</v>
      </c>
      <c r="DC451" s="52">
        <f t="shared" si="4208"/>
        <v>0</v>
      </c>
      <c r="DD451" s="52">
        <f t="shared" si="4208"/>
        <v>0</v>
      </c>
      <c r="DE451" s="52">
        <f t="shared" si="4208"/>
        <v>0</v>
      </c>
      <c r="DF451" s="52">
        <f t="shared" si="4208"/>
        <v>0</v>
      </c>
      <c r="DG451" s="52">
        <f t="shared" si="4208"/>
        <v>0</v>
      </c>
      <c r="DH451" s="53">
        <f t="shared" si="4208"/>
        <v>0</v>
      </c>
      <c r="DI451" s="52">
        <f t="shared" si="4208"/>
        <v>0</v>
      </c>
      <c r="DJ451" s="52">
        <f t="shared" si="4208"/>
        <v>0</v>
      </c>
      <c r="DK451" s="52">
        <f t="shared" si="4208"/>
        <v>0</v>
      </c>
      <c r="DL451" s="106">
        <f t="shared" si="4208"/>
        <v>0</v>
      </c>
      <c r="DM451" s="53">
        <f t="shared" si="4208"/>
        <v>0</v>
      </c>
      <c r="DN451" s="52">
        <f t="shared" si="4208"/>
        <v>0</v>
      </c>
      <c r="DO451" s="52">
        <f t="shared" si="4208"/>
        <v>0</v>
      </c>
      <c r="DP451" s="52">
        <f t="shared" si="4208"/>
        <v>0</v>
      </c>
      <c r="DQ451" s="52">
        <f t="shared" si="4208"/>
        <v>0</v>
      </c>
      <c r="DR451" s="52">
        <f t="shared" si="4208"/>
        <v>0</v>
      </c>
      <c r="DS451" s="52">
        <f t="shared" si="4208"/>
        <v>0</v>
      </c>
      <c r="DT451" s="52">
        <f t="shared" si="4208"/>
        <v>0</v>
      </c>
      <c r="DU451" s="52">
        <f t="shared" si="4208"/>
        <v>0</v>
      </c>
      <c r="DV451" s="52">
        <f t="shared" si="4208"/>
        <v>0</v>
      </c>
      <c r="DW451" s="52">
        <f t="shared" si="4208"/>
        <v>0</v>
      </c>
      <c r="DX451" s="53">
        <f t="shared" si="4208"/>
        <v>0</v>
      </c>
      <c r="DY451" s="52">
        <f t="shared" si="4208"/>
        <v>0</v>
      </c>
      <c r="DZ451" s="52">
        <f t="shared" si="4208"/>
        <v>0</v>
      </c>
      <c r="EA451" s="52">
        <f t="shared" si="4208"/>
        <v>0</v>
      </c>
      <c r="EB451" s="106">
        <f t="shared" si="4208"/>
        <v>0</v>
      </c>
      <c r="EC451" s="53">
        <f t="shared" si="4208"/>
        <v>0</v>
      </c>
      <c r="ED451" s="52">
        <f t="shared" si="4208"/>
        <v>0</v>
      </c>
      <c r="EE451" s="52">
        <f t="shared" si="4208"/>
        <v>0</v>
      </c>
      <c r="EF451" s="52">
        <f t="shared" si="4208"/>
        <v>0</v>
      </c>
      <c r="EG451" s="52">
        <f t="shared" si="4208"/>
        <v>0</v>
      </c>
      <c r="EH451" s="52">
        <f t="shared" si="4208"/>
        <v>0</v>
      </c>
      <c r="EI451" s="52">
        <f t="shared" si="4208"/>
        <v>0</v>
      </c>
      <c r="EJ451" s="52">
        <f t="shared" si="4208"/>
        <v>0</v>
      </c>
      <c r="EK451" s="52">
        <f t="shared" si="4208"/>
        <v>0</v>
      </c>
      <c r="EL451" s="52">
        <f t="shared" si="4208"/>
        <v>0</v>
      </c>
      <c r="EM451" s="52">
        <f t="shared" si="4208"/>
        <v>0</v>
      </c>
      <c r="EN451" s="53">
        <f t="shared" si="4208"/>
        <v>0</v>
      </c>
      <c r="EO451" s="52">
        <f t="shared" ref="EO451:GZ451" si="4209">EO452</f>
        <v>0</v>
      </c>
      <c r="EP451" s="52">
        <f t="shared" si="4209"/>
        <v>0</v>
      </c>
      <c r="EQ451" s="52">
        <f t="shared" si="4209"/>
        <v>0</v>
      </c>
      <c r="ER451" s="106">
        <f t="shared" si="4209"/>
        <v>0</v>
      </c>
      <c r="ES451" s="53">
        <f t="shared" si="4209"/>
        <v>0</v>
      </c>
      <c r="ET451" s="52">
        <f t="shared" si="4209"/>
        <v>0</v>
      </c>
      <c r="EU451" s="52">
        <f t="shared" si="4209"/>
        <v>0</v>
      </c>
      <c r="EV451" s="52">
        <f t="shared" si="4209"/>
        <v>0</v>
      </c>
      <c r="EW451" s="52">
        <f t="shared" si="4209"/>
        <v>0</v>
      </c>
      <c r="EX451" s="52">
        <f t="shared" si="4209"/>
        <v>0</v>
      </c>
      <c r="EY451" s="52">
        <f t="shared" si="4209"/>
        <v>0</v>
      </c>
      <c r="EZ451" s="52">
        <f t="shared" si="4209"/>
        <v>0</v>
      </c>
      <c r="FA451" s="52">
        <f t="shared" si="4209"/>
        <v>0</v>
      </c>
      <c r="FB451" s="52">
        <f t="shared" si="4209"/>
        <v>0</v>
      </c>
      <c r="FC451" s="52">
        <f t="shared" si="4209"/>
        <v>0</v>
      </c>
      <c r="FD451" s="53">
        <f t="shared" si="4209"/>
        <v>0</v>
      </c>
      <c r="FE451" s="52">
        <f t="shared" si="4209"/>
        <v>0</v>
      </c>
      <c r="FF451" s="52">
        <f t="shared" si="4209"/>
        <v>0</v>
      </c>
      <c r="FG451" s="52">
        <f t="shared" si="4209"/>
        <v>0</v>
      </c>
      <c r="FH451" s="106">
        <f t="shared" si="4209"/>
        <v>0</v>
      </c>
      <c r="FI451" s="53">
        <f t="shared" si="4209"/>
        <v>0</v>
      </c>
      <c r="FJ451" s="52">
        <f t="shared" si="4209"/>
        <v>0</v>
      </c>
      <c r="FK451" s="52">
        <f t="shared" si="4209"/>
        <v>0</v>
      </c>
      <c r="FL451" s="52">
        <f t="shared" si="4209"/>
        <v>0</v>
      </c>
      <c r="FM451" s="52">
        <f t="shared" si="4209"/>
        <v>0</v>
      </c>
      <c r="FN451" s="52">
        <f t="shared" si="4209"/>
        <v>0</v>
      </c>
      <c r="FO451" s="52">
        <f t="shared" si="4209"/>
        <v>0</v>
      </c>
      <c r="FP451" s="52">
        <f t="shared" si="4209"/>
        <v>0</v>
      </c>
      <c r="FQ451" s="52">
        <f t="shared" si="4209"/>
        <v>0</v>
      </c>
      <c r="FR451" s="52">
        <f t="shared" si="4209"/>
        <v>0</v>
      </c>
      <c r="FS451" s="52">
        <f t="shared" si="4209"/>
        <v>0</v>
      </c>
      <c r="FT451" s="53">
        <f t="shared" si="4209"/>
        <v>0</v>
      </c>
      <c r="FU451" s="52">
        <f t="shared" si="4209"/>
        <v>0</v>
      </c>
      <c r="FV451" s="52">
        <f t="shared" si="4209"/>
        <v>0</v>
      </c>
      <c r="FW451" s="52">
        <f t="shared" si="4209"/>
        <v>0</v>
      </c>
      <c r="FX451" s="106">
        <f t="shared" si="4209"/>
        <v>0</v>
      </c>
      <c r="FY451" s="53">
        <f t="shared" si="4209"/>
        <v>0</v>
      </c>
      <c r="FZ451" s="52">
        <f t="shared" si="4209"/>
        <v>0</v>
      </c>
      <c r="GA451" s="52">
        <f t="shared" si="4209"/>
        <v>0</v>
      </c>
      <c r="GB451" s="52">
        <f t="shared" si="4209"/>
        <v>0</v>
      </c>
      <c r="GC451" s="52">
        <f t="shared" si="4209"/>
        <v>0</v>
      </c>
      <c r="GD451" s="52">
        <f t="shared" si="4209"/>
        <v>0</v>
      </c>
      <c r="GE451" s="52">
        <f t="shared" si="4209"/>
        <v>0</v>
      </c>
      <c r="GF451" s="52">
        <f t="shared" si="4209"/>
        <v>0</v>
      </c>
      <c r="GG451" s="52">
        <f t="shared" si="4209"/>
        <v>0</v>
      </c>
      <c r="GH451" s="52">
        <f t="shared" si="4209"/>
        <v>0</v>
      </c>
      <c r="GI451" s="52">
        <f t="shared" si="4209"/>
        <v>0</v>
      </c>
      <c r="GJ451" s="53">
        <f t="shared" si="4209"/>
        <v>0</v>
      </c>
      <c r="GK451" s="52">
        <f t="shared" si="4209"/>
        <v>0</v>
      </c>
      <c r="GL451" s="52">
        <f t="shared" si="4209"/>
        <v>0</v>
      </c>
      <c r="GM451" s="52">
        <f t="shared" si="4209"/>
        <v>0</v>
      </c>
      <c r="GN451" s="106">
        <f t="shared" si="4209"/>
        <v>0</v>
      </c>
      <c r="GO451" s="53">
        <f t="shared" si="4209"/>
        <v>0</v>
      </c>
      <c r="GP451" s="52">
        <f t="shared" si="4209"/>
        <v>0</v>
      </c>
      <c r="GQ451" s="52">
        <f t="shared" si="4209"/>
        <v>0</v>
      </c>
      <c r="GR451" s="52">
        <f t="shared" si="4209"/>
        <v>0</v>
      </c>
      <c r="GS451" s="52">
        <f t="shared" si="4209"/>
        <v>0</v>
      </c>
      <c r="GT451" s="52">
        <f t="shared" si="4209"/>
        <v>0</v>
      </c>
      <c r="GU451" s="52">
        <f t="shared" si="4209"/>
        <v>0</v>
      </c>
      <c r="GV451" s="52">
        <f t="shared" si="4209"/>
        <v>0</v>
      </c>
      <c r="GW451" s="52">
        <f t="shared" si="4209"/>
        <v>0</v>
      </c>
      <c r="GX451" s="52">
        <f t="shared" si="4209"/>
        <v>0</v>
      </c>
      <c r="GY451" s="52">
        <f t="shared" si="4209"/>
        <v>0</v>
      </c>
      <c r="GZ451" s="53">
        <f t="shared" si="4209"/>
        <v>0</v>
      </c>
      <c r="HA451" s="52">
        <f t="shared" ref="HA451:JY451" si="4210">HA452</f>
        <v>0</v>
      </c>
      <c r="HB451" s="52">
        <f t="shared" si="4210"/>
        <v>0</v>
      </c>
      <c r="HC451" s="52">
        <f t="shared" si="4210"/>
        <v>0</v>
      </c>
      <c r="HD451" s="52">
        <f t="shared" si="4210"/>
        <v>0</v>
      </c>
      <c r="HE451" s="52">
        <f t="shared" si="4210"/>
        <v>0</v>
      </c>
      <c r="HF451" s="52">
        <f t="shared" si="4210"/>
        <v>0</v>
      </c>
      <c r="HG451" s="52">
        <f t="shared" si="4210"/>
        <v>0</v>
      </c>
      <c r="HH451" s="52">
        <f t="shared" si="4210"/>
        <v>0</v>
      </c>
      <c r="HI451" s="52">
        <f t="shared" si="4210"/>
        <v>0</v>
      </c>
      <c r="HJ451" s="52">
        <f t="shared" si="4210"/>
        <v>0</v>
      </c>
      <c r="HK451" s="52">
        <f t="shared" si="4210"/>
        <v>0</v>
      </c>
      <c r="HL451" s="52">
        <f t="shared" si="4210"/>
        <v>0</v>
      </c>
      <c r="HM451" s="52">
        <f t="shared" si="4210"/>
        <v>0</v>
      </c>
      <c r="HN451" s="106">
        <f t="shared" si="4210"/>
        <v>0</v>
      </c>
      <c r="HO451" s="133">
        <f t="shared" si="4210"/>
        <v>0</v>
      </c>
      <c r="HP451" s="149">
        <f t="shared" si="4210"/>
        <v>0</v>
      </c>
      <c r="HQ451" s="53">
        <f t="shared" si="4210"/>
        <v>0</v>
      </c>
      <c r="HR451" s="52">
        <f t="shared" si="4210"/>
        <v>0</v>
      </c>
      <c r="HS451" s="52">
        <f t="shared" si="4210"/>
        <v>0</v>
      </c>
      <c r="HT451" s="52">
        <f t="shared" si="4210"/>
        <v>0</v>
      </c>
      <c r="HU451" s="52">
        <f t="shared" si="4210"/>
        <v>0</v>
      </c>
      <c r="HV451" s="52">
        <f t="shared" si="4210"/>
        <v>0</v>
      </c>
      <c r="HW451" s="52">
        <f t="shared" si="4210"/>
        <v>0</v>
      </c>
      <c r="HX451" s="52">
        <f t="shared" si="4210"/>
        <v>0</v>
      </c>
      <c r="HY451" s="52">
        <f t="shared" si="4210"/>
        <v>0</v>
      </c>
      <c r="HZ451" s="52">
        <f t="shared" si="4210"/>
        <v>0</v>
      </c>
      <c r="IA451" s="52">
        <f t="shared" si="4210"/>
        <v>0</v>
      </c>
      <c r="IB451" s="53">
        <f t="shared" si="4210"/>
        <v>0</v>
      </c>
      <c r="IC451" s="52">
        <f t="shared" si="4210"/>
        <v>0</v>
      </c>
      <c r="ID451" s="52">
        <f t="shared" si="4210"/>
        <v>0</v>
      </c>
      <c r="IE451" s="52">
        <f t="shared" si="4210"/>
        <v>0</v>
      </c>
      <c r="IF451" s="106">
        <f t="shared" si="4210"/>
        <v>0</v>
      </c>
      <c r="IG451" s="53">
        <f t="shared" si="4210"/>
        <v>0</v>
      </c>
      <c r="IH451" s="52">
        <f t="shared" si="4210"/>
        <v>0</v>
      </c>
      <c r="II451" s="52">
        <f t="shared" si="4210"/>
        <v>0</v>
      </c>
      <c r="IJ451" s="52">
        <f t="shared" si="4210"/>
        <v>0</v>
      </c>
      <c r="IK451" s="52">
        <f t="shared" si="4210"/>
        <v>0</v>
      </c>
      <c r="IL451" s="52">
        <f t="shared" si="4210"/>
        <v>0</v>
      </c>
      <c r="IM451" s="52">
        <f t="shared" si="4210"/>
        <v>0</v>
      </c>
      <c r="IN451" s="52">
        <f t="shared" si="4210"/>
        <v>0</v>
      </c>
      <c r="IO451" s="52">
        <f t="shared" si="4210"/>
        <v>0</v>
      </c>
      <c r="IP451" s="52">
        <f t="shared" si="4210"/>
        <v>0</v>
      </c>
      <c r="IQ451" s="52">
        <f t="shared" si="4210"/>
        <v>0</v>
      </c>
      <c r="IR451" s="53">
        <f t="shared" si="4210"/>
        <v>0</v>
      </c>
      <c r="IS451" s="52">
        <f t="shared" si="4210"/>
        <v>0</v>
      </c>
      <c r="IT451" s="52">
        <f t="shared" si="4210"/>
        <v>0</v>
      </c>
      <c r="IU451" s="52">
        <f t="shared" si="4210"/>
        <v>0</v>
      </c>
      <c r="IV451" s="106">
        <f t="shared" si="4210"/>
        <v>0</v>
      </c>
      <c r="IW451" s="53">
        <f t="shared" si="4210"/>
        <v>0</v>
      </c>
      <c r="IX451" s="52">
        <f t="shared" si="4210"/>
        <v>0</v>
      </c>
      <c r="IY451" s="52">
        <f t="shared" si="4210"/>
        <v>0</v>
      </c>
      <c r="IZ451" s="52">
        <f t="shared" si="4210"/>
        <v>0</v>
      </c>
      <c r="JA451" s="52">
        <f t="shared" si="4210"/>
        <v>0</v>
      </c>
      <c r="JB451" s="52">
        <f t="shared" si="4210"/>
        <v>0</v>
      </c>
      <c r="JC451" s="52">
        <f t="shared" si="4210"/>
        <v>0</v>
      </c>
      <c r="JD451" s="52">
        <f t="shared" si="4210"/>
        <v>0</v>
      </c>
      <c r="JE451" s="52">
        <f t="shared" si="4210"/>
        <v>0</v>
      </c>
      <c r="JF451" s="52">
        <f t="shared" si="4210"/>
        <v>0</v>
      </c>
      <c r="JG451" s="52">
        <f t="shared" si="4210"/>
        <v>0</v>
      </c>
      <c r="JH451" s="53">
        <f t="shared" si="4210"/>
        <v>0</v>
      </c>
      <c r="JI451" s="52">
        <f t="shared" si="4210"/>
        <v>0</v>
      </c>
      <c r="JJ451" s="52">
        <f t="shared" si="4210"/>
        <v>0</v>
      </c>
      <c r="JK451" s="52">
        <f t="shared" si="4210"/>
        <v>0</v>
      </c>
      <c r="JL451" s="106">
        <f t="shared" si="4210"/>
        <v>0</v>
      </c>
      <c r="JM451" s="53">
        <f t="shared" si="4210"/>
        <v>0</v>
      </c>
      <c r="JN451" s="52">
        <f t="shared" si="4210"/>
        <v>0</v>
      </c>
      <c r="JO451" s="52">
        <f t="shared" si="4210"/>
        <v>0</v>
      </c>
      <c r="JP451" s="52">
        <f t="shared" si="4210"/>
        <v>0</v>
      </c>
      <c r="JQ451" s="52">
        <f t="shared" si="4210"/>
        <v>0</v>
      </c>
      <c r="JR451" s="52">
        <f t="shared" si="4210"/>
        <v>0</v>
      </c>
      <c r="JS451" s="52">
        <f t="shared" si="4210"/>
        <v>0</v>
      </c>
      <c r="JT451" s="52">
        <f t="shared" si="4210"/>
        <v>0</v>
      </c>
      <c r="JU451" s="52">
        <f t="shared" si="4210"/>
        <v>0</v>
      </c>
      <c r="JV451" s="52">
        <f t="shared" si="4210"/>
        <v>0</v>
      </c>
      <c r="JW451" s="52">
        <f t="shared" si="4210"/>
        <v>0</v>
      </c>
      <c r="JX451" s="53">
        <f t="shared" si="4210"/>
        <v>0</v>
      </c>
      <c r="JY451" s="52">
        <f t="shared" si="4210"/>
        <v>0</v>
      </c>
      <c r="JZ451" s="52">
        <f t="shared" ref="JZ451:MV451" si="4211">JZ452</f>
        <v>0</v>
      </c>
      <c r="KA451" s="52">
        <f t="shared" si="4211"/>
        <v>0</v>
      </c>
      <c r="KB451" s="106">
        <f t="shared" si="4211"/>
        <v>0</v>
      </c>
      <c r="KC451" s="53">
        <f t="shared" si="4211"/>
        <v>0</v>
      </c>
      <c r="KD451" s="52">
        <f t="shared" si="4211"/>
        <v>0</v>
      </c>
      <c r="KE451" s="52">
        <f t="shared" si="4211"/>
        <v>0</v>
      </c>
      <c r="KF451" s="52">
        <f t="shared" si="4211"/>
        <v>0</v>
      </c>
      <c r="KG451" s="52">
        <f t="shared" si="4211"/>
        <v>0</v>
      </c>
      <c r="KH451" s="52">
        <f t="shared" si="4211"/>
        <v>0</v>
      </c>
      <c r="KI451" s="52">
        <f t="shared" si="4211"/>
        <v>0</v>
      </c>
      <c r="KJ451" s="52">
        <f t="shared" si="4211"/>
        <v>0</v>
      </c>
      <c r="KK451" s="52">
        <f t="shared" si="4211"/>
        <v>0</v>
      </c>
      <c r="KL451" s="52">
        <f t="shared" si="4211"/>
        <v>0</v>
      </c>
      <c r="KM451" s="52">
        <f t="shared" si="4211"/>
        <v>0</v>
      </c>
      <c r="KN451" s="53">
        <f t="shared" si="4211"/>
        <v>0</v>
      </c>
      <c r="KO451" s="52">
        <f t="shared" si="4211"/>
        <v>0</v>
      </c>
      <c r="KP451" s="52">
        <f t="shared" si="4211"/>
        <v>0</v>
      </c>
      <c r="KQ451" s="52">
        <f t="shared" si="4211"/>
        <v>0</v>
      </c>
      <c r="KR451" s="52">
        <f t="shared" si="4211"/>
        <v>0</v>
      </c>
      <c r="KS451" s="52">
        <f t="shared" si="4211"/>
        <v>0</v>
      </c>
      <c r="KT451" s="52">
        <f t="shared" si="4211"/>
        <v>0</v>
      </c>
      <c r="KU451" s="52">
        <f t="shared" si="4211"/>
        <v>0</v>
      </c>
      <c r="KV451" s="52">
        <f t="shared" si="4211"/>
        <v>0</v>
      </c>
      <c r="KW451" s="52">
        <f t="shared" si="4211"/>
        <v>0</v>
      </c>
      <c r="KX451" s="52">
        <f t="shared" si="4211"/>
        <v>0</v>
      </c>
      <c r="KY451" s="52">
        <f t="shared" si="4211"/>
        <v>0</v>
      </c>
      <c r="KZ451" s="52">
        <f t="shared" si="4211"/>
        <v>0</v>
      </c>
      <c r="LA451" s="52">
        <f t="shared" si="4211"/>
        <v>0</v>
      </c>
      <c r="LB451" s="106">
        <f t="shared" si="4211"/>
        <v>0</v>
      </c>
      <c r="LC451" s="149">
        <f t="shared" si="4211"/>
        <v>0</v>
      </c>
      <c r="LD451" s="53">
        <f t="shared" si="4211"/>
        <v>0</v>
      </c>
      <c r="LE451" s="52">
        <f t="shared" si="4211"/>
        <v>0</v>
      </c>
      <c r="LF451" s="52">
        <f t="shared" si="4211"/>
        <v>0</v>
      </c>
      <c r="LG451" s="52">
        <f t="shared" si="4211"/>
        <v>0</v>
      </c>
      <c r="LH451" s="52">
        <f t="shared" si="4211"/>
        <v>0</v>
      </c>
      <c r="LI451" s="52">
        <f t="shared" si="4211"/>
        <v>0</v>
      </c>
      <c r="LJ451" s="52">
        <f t="shared" si="4211"/>
        <v>0</v>
      </c>
      <c r="LK451" s="52">
        <f t="shared" si="4211"/>
        <v>0</v>
      </c>
      <c r="LL451" s="52">
        <f t="shared" si="4211"/>
        <v>0</v>
      </c>
      <c r="LM451" s="52">
        <f t="shared" si="4211"/>
        <v>0</v>
      </c>
      <c r="LN451" s="52">
        <f t="shared" si="4211"/>
        <v>0</v>
      </c>
      <c r="LO451" s="53">
        <f t="shared" si="4211"/>
        <v>0</v>
      </c>
      <c r="LP451" s="52">
        <f t="shared" si="4211"/>
        <v>0</v>
      </c>
      <c r="LQ451" s="52">
        <f t="shared" si="4211"/>
        <v>0</v>
      </c>
      <c r="LR451" s="52">
        <f t="shared" si="4211"/>
        <v>0</v>
      </c>
      <c r="LS451" s="106">
        <f t="shared" si="4211"/>
        <v>0</v>
      </c>
      <c r="LT451" s="53">
        <f t="shared" si="4211"/>
        <v>0</v>
      </c>
      <c r="LU451" s="52">
        <f t="shared" si="4211"/>
        <v>0</v>
      </c>
      <c r="LV451" s="52">
        <f t="shared" si="4211"/>
        <v>0</v>
      </c>
      <c r="LW451" s="52">
        <f t="shared" si="4211"/>
        <v>0</v>
      </c>
      <c r="LX451" s="52">
        <f t="shared" si="4211"/>
        <v>0</v>
      </c>
      <c r="LY451" s="52">
        <f t="shared" si="4211"/>
        <v>0</v>
      </c>
      <c r="LZ451" s="52">
        <f t="shared" si="4211"/>
        <v>0</v>
      </c>
      <c r="MA451" s="52">
        <f t="shared" si="4211"/>
        <v>0</v>
      </c>
      <c r="MB451" s="52">
        <f t="shared" si="4211"/>
        <v>0</v>
      </c>
      <c r="MC451" s="52">
        <f t="shared" si="4211"/>
        <v>0</v>
      </c>
      <c r="MD451" s="52">
        <f t="shared" si="4211"/>
        <v>0</v>
      </c>
      <c r="ME451" s="53">
        <f t="shared" si="4211"/>
        <v>0</v>
      </c>
      <c r="MF451" s="52">
        <f t="shared" si="4211"/>
        <v>0</v>
      </c>
      <c r="MG451" s="52">
        <f t="shared" si="4211"/>
        <v>0</v>
      </c>
      <c r="MH451" s="52">
        <f t="shared" si="4211"/>
        <v>0</v>
      </c>
      <c r="MI451" s="106">
        <f t="shared" si="4211"/>
        <v>0</v>
      </c>
      <c r="MJ451" s="53">
        <f t="shared" si="4211"/>
        <v>0</v>
      </c>
      <c r="MK451" s="52">
        <f t="shared" si="4211"/>
        <v>0</v>
      </c>
      <c r="ML451" s="52">
        <f t="shared" si="4211"/>
        <v>0</v>
      </c>
      <c r="MM451" s="52">
        <f t="shared" si="4211"/>
        <v>0</v>
      </c>
      <c r="MN451" s="52">
        <f t="shared" si="4211"/>
        <v>0</v>
      </c>
      <c r="MO451" s="52">
        <f t="shared" si="4211"/>
        <v>0</v>
      </c>
      <c r="MP451" s="52">
        <f t="shared" si="4211"/>
        <v>0</v>
      </c>
      <c r="MQ451" s="52">
        <f t="shared" si="4211"/>
        <v>0</v>
      </c>
      <c r="MR451" s="52">
        <f t="shared" si="4211"/>
        <v>0</v>
      </c>
      <c r="MS451" s="52">
        <f t="shared" si="4211"/>
        <v>0</v>
      </c>
      <c r="MT451" s="52">
        <f t="shared" si="4211"/>
        <v>0</v>
      </c>
      <c r="MU451" s="53">
        <f t="shared" si="4211"/>
        <v>0</v>
      </c>
      <c r="MV451" s="52">
        <f t="shared" si="4211"/>
        <v>0</v>
      </c>
      <c r="MW451" s="52">
        <f t="shared" ref="MW451:PI451" si="4212">MW452</f>
        <v>0</v>
      </c>
      <c r="MX451" s="52">
        <f t="shared" si="4212"/>
        <v>0</v>
      </c>
      <c r="MY451" s="106">
        <f t="shared" si="4212"/>
        <v>0</v>
      </c>
      <c r="MZ451" s="53">
        <f t="shared" si="4212"/>
        <v>0</v>
      </c>
      <c r="NA451" s="52">
        <f t="shared" si="4212"/>
        <v>0</v>
      </c>
      <c r="NB451" s="52">
        <f t="shared" si="4212"/>
        <v>0</v>
      </c>
      <c r="NC451" s="52">
        <f t="shared" si="4212"/>
        <v>0</v>
      </c>
      <c r="ND451" s="52">
        <f t="shared" si="4212"/>
        <v>0</v>
      </c>
      <c r="NE451" s="52">
        <f t="shared" si="4212"/>
        <v>0</v>
      </c>
      <c r="NF451" s="52">
        <f t="shared" si="4212"/>
        <v>0</v>
      </c>
      <c r="NG451" s="52">
        <f t="shared" si="4212"/>
        <v>0</v>
      </c>
      <c r="NH451" s="52">
        <f t="shared" si="4212"/>
        <v>0</v>
      </c>
      <c r="NI451" s="52">
        <f t="shared" si="4212"/>
        <v>0</v>
      </c>
      <c r="NJ451" s="52">
        <f t="shared" si="4212"/>
        <v>0</v>
      </c>
      <c r="NK451" s="53">
        <f t="shared" si="4212"/>
        <v>0</v>
      </c>
      <c r="NL451" s="52">
        <f t="shared" si="4212"/>
        <v>0</v>
      </c>
      <c r="NM451" s="52">
        <f t="shared" si="4212"/>
        <v>0</v>
      </c>
      <c r="NN451" s="52">
        <f t="shared" si="4212"/>
        <v>0</v>
      </c>
      <c r="NO451" s="106">
        <f t="shared" si="4212"/>
        <v>0</v>
      </c>
      <c r="NP451" s="53">
        <f t="shared" si="4212"/>
        <v>0</v>
      </c>
      <c r="NQ451" s="52">
        <f t="shared" si="4212"/>
        <v>0</v>
      </c>
      <c r="NR451" s="52">
        <f t="shared" si="4212"/>
        <v>0</v>
      </c>
      <c r="NS451" s="52">
        <f t="shared" si="4212"/>
        <v>0</v>
      </c>
      <c r="NT451" s="52">
        <f t="shared" si="4212"/>
        <v>0</v>
      </c>
      <c r="NU451" s="52">
        <f t="shared" si="4212"/>
        <v>0</v>
      </c>
      <c r="NV451" s="52">
        <f t="shared" si="4212"/>
        <v>0</v>
      </c>
      <c r="NW451" s="52">
        <f t="shared" si="4212"/>
        <v>0</v>
      </c>
      <c r="NX451" s="52">
        <f t="shared" si="4212"/>
        <v>0</v>
      </c>
      <c r="NY451" s="52">
        <f t="shared" si="4212"/>
        <v>0</v>
      </c>
      <c r="NZ451" s="52">
        <f t="shared" si="4212"/>
        <v>0</v>
      </c>
      <c r="OA451" s="53">
        <f t="shared" si="4212"/>
        <v>0</v>
      </c>
      <c r="OB451" s="52">
        <f t="shared" si="4212"/>
        <v>0</v>
      </c>
      <c r="OC451" s="52">
        <f t="shared" si="4212"/>
        <v>0</v>
      </c>
      <c r="OD451" s="52">
        <f t="shared" si="4212"/>
        <v>0</v>
      </c>
      <c r="OE451" s="106">
        <f t="shared" si="4212"/>
        <v>0</v>
      </c>
      <c r="OF451" s="53">
        <f t="shared" si="4212"/>
        <v>0</v>
      </c>
      <c r="OG451" s="52">
        <f t="shared" si="4212"/>
        <v>0</v>
      </c>
      <c r="OH451" s="52">
        <f t="shared" si="4212"/>
        <v>0</v>
      </c>
      <c r="OI451" s="52">
        <f t="shared" si="4212"/>
        <v>0</v>
      </c>
      <c r="OJ451" s="52">
        <f t="shared" si="4212"/>
        <v>0</v>
      </c>
      <c r="OK451" s="52">
        <f t="shared" si="4212"/>
        <v>0</v>
      </c>
      <c r="OL451" s="52">
        <f t="shared" si="4212"/>
        <v>0</v>
      </c>
      <c r="OM451" s="52">
        <f t="shared" si="4212"/>
        <v>0</v>
      </c>
      <c r="ON451" s="52">
        <f t="shared" si="4212"/>
        <v>0</v>
      </c>
      <c r="OO451" s="52">
        <f t="shared" si="4212"/>
        <v>0</v>
      </c>
      <c r="OP451" s="52">
        <f t="shared" si="4212"/>
        <v>0</v>
      </c>
      <c r="OQ451" s="53">
        <f t="shared" si="4212"/>
        <v>0</v>
      </c>
      <c r="OR451" s="52">
        <f t="shared" si="4212"/>
        <v>0</v>
      </c>
      <c r="OS451" s="52">
        <f t="shared" si="4212"/>
        <v>0</v>
      </c>
      <c r="OT451" s="52">
        <f t="shared" si="4212"/>
        <v>0</v>
      </c>
      <c r="OU451" s="106">
        <f t="shared" si="4212"/>
        <v>0</v>
      </c>
      <c r="OV451" s="53">
        <f t="shared" si="4212"/>
        <v>0</v>
      </c>
      <c r="OW451" s="52">
        <f t="shared" si="4212"/>
        <v>0</v>
      </c>
      <c r="OX451" s="52">
        <f t="shared" si="4212"/>
        <v>0</v>
      </c>
      <c r="OY451" s="52">
        <f t="shared" si="4212"/>
        <v>0</v>
      </c>
      <c r="OZ451" s="52">
        <f t="shared" si="4212"/>
        <v>0</v>
      </c>
      <c r="PA451" s="52">
        <f t="shared" si="4212"/>
        <v>0</v>
      </c>
      <c r="PB451" s="52">
        <f t="shared" si="4212"/>
        <v>0</v>
      </c>
      <c r="PC451" s="52">
        <f t="shared" si="4212"/>
        <v>0</v>
      </c>
      <c r="PD451" s="52">
        <f t="shared" si="4212"/>
        <v>0</v>
      </c>
      <c r="PE451" s="52">
        <f t="shared" si="4212"/>
        <v>0</v>
      </c>
      <c r="PF451" s="52">
        <f t="shared" si="4212"/>
        <v>0</v>
      </c>
      <c r="PG451" s="53">
        <f t="shared" si="4212"/>
        <v>0</v>
      </c>
      <c r="PH451" s="52">
        <f t="shared" si="4212"/>
        <v>0</v>
      </c>
      <c r="PI451" s="52">
        <f t="shared" si="4212"/>
        <v>0</v>
      </c>
      <c r="PJ451" s="52">
        <f t="shared" ref="PJ451:SR451" si="4213">PJ452</f>
        <v>0</v>
      </c>
      <c r="PK451" s="106">
        <f t="shared" si="4213"/>
        <v>0</v>
      </c>
      <c r="PL451" s="53">
        <f t="shared" si="4213"/>
        <v>0</v>
      </c>
      <c r="PM451" s="52">
        <f t="shared" si="4213"/>
        <v>0</v>
      </c>
      <c r="PN451" s="52">
        <f t="shared" si="4213"/>
        <v>0</v>
      </c>
      <c r="PO451" s="52">
        <f t="shared" si="4213"/>
        <v>0</v>
      </c>
      <c r="PP451" s="52">
        <f t="shared" si="4213"/>
        <v>0</v>
      </c>
      <c r="PQ451" s="52">
        <f t="shared" si="4213"/>
        <v>0</v>
      </c>
      <c r="PR451" s="52">
        <f t="shared" si="4213"/>
        <v>0</v>
      </c>
      <c r="PS451" s="52">
        <f t="shared" si="4213"/>
        <v>0</v>
      </c>
      <c r="PT451" s="52">
        <f t="shared" si="4213"/>
        <v>0</v>
      </c>
      <c r="PU451" s="52">
        <f t="shared" si="4213"/>
        <v>0</v>
      </c>
      <c r="PV451" s="52">
        <f t="shared" si="4213"/>
        <v>0</v>
      </c>
      <c r="PW451" s="53">
        <f t="shared" si="4213"/>
        <v>0</v>
      </c>
      <c r="PX451" s="52">
        <f t="shared" si="4213"/>
        <v>0</v>
      </c>
      <c r="PY451" s="52">
        <f t="shared" si="4213"/>
        <v>0</v>
      </c>
      <c r="PZ451" s="52">
        <f t="shared" si="4213"/>
        <v>0</v>
      </c>
      <c r="QA451" s="106">
        <f t="shared" si="4213"/>
        <v>0</v>
      </c>
      <c r="QB451" s="53">
        <f t="shared" si="4213"/>
        <v>0</v>
      </c>
      <c r="QC451" s="52">
        <f t="shared" si="4213"/>
        <v>0</v>
      </c>
      <c r="QD451" s="52">
        <f t="shared" si="4213"/>
        <v>0</v>
      </c>
      <c r="QE451" s="52">
        <f t="shared" si="4213"/>
        <v>0</v>
      </c>
      <c r="QF451" s="52">
        <f t="shared" si="4213"/>
        <v>0</v>
      </c>
      <c r="QG451" s="52">
        <f t="shared" si="4213"/>
        <v>0</v>
      </c>
      <c r="QH451" s="52">
        <f t="shared" si="4213"/>
        <v>0</v>
      </c>
      <c r="QI451" s="52">
        <f t="shared" si="4213"/>
        <v>0</v>
      </c>
      <c r="QJ451" s="52">
        <f t="shared" si="4213"/>
        <v>0</v>
      </c>
      <c r="QK451" s="52">
        <f t="shared" si="4213"/>
        <v>0</v>
      </c>
      <c r="QL451" s="52">
        <f t="shared" si="4213"/>
        <v>0</v>
      </c>
      <c r="QM451" s="53">
        <f t="shared" si="4213"/>
        <v>0</v>
      </c>
      <c r="QN451" s="52">
        <f t="shared" si="4213"/>
        <v>0</v>
      </c>
      <c r="QO451" s="52">
        <f t="shared" si="4213"/>
        <v>0</v>
      </c>
      <c r="QP451" s="52">
        <f t="shared" si="4213"/>
        <v>0</v>
      </c>
      <c r="QQ451" s="106">
        <f t="shared" si="4213"/>
        <v>0</v>
      </c>
      <c r="QR451" s="53">
        <f t="shared" si="4213"/>
        <v>0</v>
      </c>
      <c r="QS451" s="52">
        <f t="shared" si="4213"/>
        <v>0</v>
      </c>
      <c r="QT451" s="52">
        <f t="shared" si="4213"/>
        <v>0</v>
      </c>
      <c r="QU451" s="52">
        <f t="shared" si="4213"/>
        <v>0</v>
      </c>
      <c r="QV451" s="52">
        <f t="shared" si="4213"/>
        <v>0</v>
      </c>
      <c r="QW451" s="52">
        <f t="shared" si="4213"/>
        <v>0</v>
      </c>
      <c r="QX451" s="52">
        <f t="shared" si="4213"/>
        <v>0</v>
      </c>
      <c r="QY451" s="52">
        <f t="shared" si="4213"/>
        <v>0</v>
      </c>
      <c r="QZ451" s="52">
        <f t="shared" si="4213"/>
        <v>0</v>
      </c>
      <c r="RA451" s="52">
        <f t="shared" si="4213"/>
        <v>0</v>
      </c>
      <c r="RB451" s="52">
        <f t="shared" si="4213"/>
        <v>0</v>
      </c>
      <c r="RC451" s="53">
        <f t="shared" si="4213"/>
        <v>0</v>
      </c>
      <c r="RD451" s="52">
        <f t="shared" si="4213"/>
        <v>0</v>
      </c>
      <c r="RE451" s="52">
        <f t="shared" si="4213"/>
        <v>0</v>
      </c>
      <c r="RF451" s="52">
        <f t="shared" si="4213"/>
        <v>0</v>
      </c>
      <c r="RG451" s="52">
        <f t="shared" si="4213"/>
        <v>0</v>
      </c>
      <c r="RH451" s="52">
        <f t="shared" si="4213"/>
        <v>0</v>
      </c>
      <c r="RI451" s="52">
        <f t="shared" si="4213"/>
        <v>0</v>
      </c>
      <c r="RJ451" s="52">
        <f t="shared" si="4213"/>
        <v>0</v>
      </c>
      <c r="RK451" s="52">
        <f t="shared" si="4213"/>
        <v>0</v>
      </c>
      <c r="RL451" s="52">
        <f t="shared" si="4213"/>
        <v>0</v>
      </c>
      <c r="RM451" s="52">
        <f t="shared" si="4213"/>
        <v>0</v>
      </c>
      <c r="RN451" s="52">
        <f t="shared" si="4213"/>
        <v>0</v>
      </c>
      <c r="RO451" s="52">
        <f t="shared" si="4213"/>
        <v>0</v>
      </c>
      <c r="RP451" s="52">
        <f t="shared" si="4213"/>
        <v>0</v>
      </c>
      <c r="RQ451" s="106">
        <f t="shared" si="4213"/>
        <v>0</v>
      </c>
      <c r="RR451" s="149">
        <f t="shared" si="4213"/>
        <v>0</v>
      </c>
      <c r="RS451" s="53">
        <f t="shared" si="4213"/>
        <v>0</v>
      </c>
      <c r="RT451" s="52">
        <f t="shared" si="4213"/>
        <v>0</v>
      </c>
      <c r="RU451" s="52">
        <f t="shared" si="4213"/>
        <v>0</v>
      </c>
      <c r="RV451" s="52">
        <f t="shared" si="4213"/>
        <v>0</v>
      </c>
      <c r="RW451" s="52">
        <f t="shared" si="4213"/>
        <v>0</v>
      </c>
      <c r="RX451" s="52">
        <f t="shared" si="4213"/>
        <v>0</v>
      </c>
      <c r="RY451" s="52">
        <f t="shared" si="4213"/>
        <v>0</v>
      </c>
      <c r="RZ451" s="52">
        <f t="shared" si="4213"/>
        <v>0</v>
      </c>
      <c r="SA451" s="52">
        <f t="shared" si="4213"/>
        <v>0</v>
      </c>
      <c r="SB451" s="52">
        <f t="shared" si="4213"/>
        <v>0</v>
      </c>
      <c r="SC451" s="52">
        <f t="shared" si="4213"/>
        <v>0</v>
      </c>
      <c r="SD451" s="53">
        <f t="shared" si="4213"/>
        <v>0</v>
      </c>
      <c r="SE451" s="52">
        <f t="shared" si="4213"/>
        <v>0</v>
      </c>
      <c r="SF451" s="52">
        <f t="shared" si="4213"/>
        <v>0</v>
      </c>
      <c r="SG451" s="52">
        <f t="shared" si="4213"/>
        <v>0</v>
      </c>
      <c r="SH451" s="106">
        <f t="shared" si="4213"/>
        <v>0</v>
      </c>
      <c r="SI451" s="53">
        <f t="shared" si="4213"/>
        <v>0</v>
      </c>
      <c r="SJ451" s="52">
        <f t="shared" si="4213"/>
        <v>0</v>
      </c>
      <c r="SK451" s="52">
        <f t="shared" si="4213"/>
        <v>0</v>
      </c>
      <c r="SL451" s="52">
        <f t="shared" si="4213"/>
        <v>0</v>
      </c>
      <c r="SM451" s="52">
        <f t="shared" si="4213"/>
        <v>0</v>
      </c>
      <c r="SN451" s="52">
        <f t="shared" si="4213"/>
        <v>0</v>
      </c>
      <c r="SO451" s="52">
        <f t="shared" si="4213"/>
        <v>0</v>
      </c>
      <c r="SP451" s="52">
        <f t="shared" si="4213"/>
        <v>0</v>
      </c>
      <c r="SQ451" s="52">
        <f t="shared" si="4213"/>
        <v>0</v>
      </c>
      <c r="SR451" s="52">
        <f t="shared" si="4213"/>
        <v>0</v>
      </c>
      <c r="SS451" s="52">
        <f t="shared" ref="SS451:VD451" si="4214">SS452</f>
        <v>0</v>
      </c>
      <c r="ST451" s="53">
        <f t="shared" si="4214"/>
        <v>0</v>
      </c>
      <c r="SU451" s="52">
        <f t="shared" si="4214"/>
        <v>0</v>
      </c>
      <c r="SV451" s="52">
        <f t="shared" si="4214"/>
        <v>0</v>
      </c>
      <c r="SW451" s="52">
        <f t="shared" si="4214"/>
        <v>0</v>
      </c>
      <c r="SX451" s="106">
        <f t="shared" si="4214"/>
        <v>0</v>
      </c>
      <c r="SY451" s="53">
        <f t="shared" si="4214"/>
        <v>0</v>
      </c>
      <c r="SZ451" s="52">
        <f t="shared" si="4214"/>
        <v>0</v>
      </c>
      <c r="TA451" s="52">
        <f t="shared" si="4214"/>
        <v>0</v>
      </c>
      <c r="TB451" s="52">
        <f t="shared" si="4214"/>
        <v>0</v>
      </c>
      <c r="TC451" s="52">
        <f t="shared" si="4214"/>
        <v>0</v>
      </c>
      <c r="TD451" s="52">
        <f t="shared" si="4214"/>
        <v>0</v>
      </c>
      <c r="TE451" s="52">
        <f t="shared" si="4214"/>
        <v>0</v>
      </c>
      <c r="TF451" s="52">
        <f t="shared" si="4214"/>
        <v>0</v>
      </c>
      <c r="TG451" s="52">
        <f t="shared" si="4214"/>
        <v>0</v>
      </c>
      <c r="TH451" s="52">
        <f t="shared" si="4214"/>
        <v>0</v>
      </c>
      <c r="TI451" s="52">
        <f t="shared" si="4214"/>
        <v>0</v>
      </c>
      <c r="TJ451" s="53">
        <f t="shared" si="4214"/>
        <v>0</v>
      </c>
      <c r="TK451" s="52">
        <f t="shared" si="4214"/>
        <v>0</v>
      </c>
      <c r="TL451" s="52">
        <f t="shared" si="4214"/>
        <v>0</v>
      </c>
      <c r="TM451" s="52">
        <f t="shared" si="4214"/>
        <v>0</v>
      </c>
      <c r="TN451" s="106">
        <f t="shared" si="4214"/>
        <v>0</v>
      </c>
      <c r="TO451" s="53">
        <f t="shared" si="4214"/>
        <v>0</v>
      </c>
      <c r="TP451" s="52">
        <f t="shared" si="4214"/>
        <v>0</v>
      </c>
      <c r="TQ451" s="52">
        <f t="shared" si="4214"/>
        <v>0</v>
      </c>
      <c r="TR451" s="52">
        <f t="shared" si="4214"/>
        <v>0</v>
      </c>
      <c r="TS451" s="52">
        <f t="shared" si="4214"/>
        <v>0</v>
      </c>
      <c r="TT451" s="52">
        <f t="shared" si="4214"/>
        <v>0</v>
      </c>
      <c r="TU451" s="52">
        <f t="shared" si="4214"/>
        <v>0</v>
      </c>
      <c r="TV451" s="52">
        <f t="shared" si="4214"/>
        <v>0</v>
      </c>
      <c r="TW451" s="52">
        <f t="shared" si="4214"/>
        <v>0</v>
      </c>
      <c r="TX451" s="52">
        <f t="shared" si="4214"/>
        <v>0</v>
      </c>
      <c r="TY451" s="52">
        <f t="shared" si="4214"/>
        <v>0</v>
      </c>
      <c r="TZ451" s="53">
        <f t="shared" si="4214"/>
        <v>0</v>
      </c>
      <c r="UA451" s="52">
        <f t="shared" si="4214"/>
        <v>0</v>
      </c>
      <c r="UB451" s="52">
        <f t="shared" si="4214"/>
        <v>0</v>
      </c>
      <c r="UC451" s="52">
        <f t="shared" si="4214"/>
        <v>0</v>
      </c>
      <c r="UD451" s="106">
        <f t="shared" si="4214"/>
        <v>0</v>
      </c>
      <c r="UE451" s="53">
        <f t="shared" si="4214"/>
        <v>0</v>
      </c>
      <c r="UF451" s="52">
        <f t="shared" si="4214"/>
        <v>0</v>
      </c>
      <c r="UG451" s="52">
        <f t="shared" si="4214"/>
        <v>0</v>
      </c>
      <c r="UH451" s="52">
        <f t="shared" si="4214"/>
        <v>0</v>
      </c>
      <c r="UI451" s="52">
        <f t="shared" si="4214"/>
        <v>0</v>
      </c>
      <c r="UJ451" s="52">
        <f t="shared" si="4214"/>
        <v>0</v>
      </c>
      <c r="UK451" s="52">
        <f t="shared" si="4214"/>
        <v>0</v>
      </c>
      <c r="UL451" s="52">
        <f t="shared" si="4214"/>
        <v>0</v>
      </c>
      <c r="UM451" s="52">
        <f t="shared" si="4214"/>
        <v>0</v>
      </c>
      <c r="UN451" s="52">
        <f t="shared" si="4214"/>
        <v>0</v>
      </c>
      <c r="UO451" s="52">
        <f t="shared" si="4214"/>
        <v>0</v>
      </c>
      <c r="UP451" s="53">
        <f t="shared" si="4214"/>
        <v>0</v>
      </c>
      <c r="UQ451" s="52">
        <f t="shared" si="4214"/>
        <v>0</v>
      </c>
      <c r="UR451" s="52">
        <f t="shared" si="4214"/>
        <v>0</v>
      </c>
      <c r="US451" s="52">
        <f t="shared" si="4214"/>
        <v>0</v>
      </c>
      <c r="UT451" s="52">
        <f t="shared" si="4214"/>
        <v>0</v>
      </c>
      <c r="UU451" s="52">
        <f t="shared" si="4214"/>
        <v>0</v>
      </c>
      <c r="UV451" s="52">
        <f t="shared" si="4214"/>
        <v>0</v>
      </c>
      <c r="UW451" s="52">
        <f t="shared" si="4214"/>
        <v>0</v>
      </c>
      <c r="UX451" s="52">
        <f t="shared" si="4214"/>
        <v>0</v>
      </c>
      <c r="UY451" s="52">
        <f t="shared" si="4214"/>
        <v>0</v>
      </c>
      <c r="UZ451" s="52">
        <f t="shared" si="4214"/>
        <v>0</v>
      </c>
      <c r="VA451" s="52">
        <f t="shared" si="4214"/>
        <v>0</v>
      </c>
      <c r="VB451" s="52">
        <f t="shared" si="4214"/>
        <v>0</v>
      </c>
      <c r="VC451" s="52">
        <f t="shared" si="4214"/>
        <v>0</v>
      </c>
      <c r="VD451" s="106">
        <f t="shared" si="4214"/>
        <v>0</v>
      </c>
      <c r="VE451" s="10" t="str">
        <f t="shared" si="3632"/>
        <v>-</v>
      </c>
    </row>
    <row r="452" spans="1:577" s="15" customFormat="1" ht="25.25">
      <c r="A452" s="998" t="s">
        <v>390</v>
      </c>
      <c r="B452" s="998"/>
      <c r="C452" s="998"/>
      <c r="D452" s="999"/>
      <c r="E452" s="184">
        <f>SUM(F452:I452)</f>
        <v>0</v>
      </c>
      <c r="F452" s="185"/>
      <c r="G452" s="185"/>
      <c r="H452" s="186"/>
      <c r="I452" s="226"/>
      <c r="J452" s="185">
        <f t="shared" ref="J452" si="4215">SUM(K452:Y452)</f>
        <v>0</v>
      </c>
      <c r="K452" s="55"/>
      <c r="L452" s="54"/>
      <c r="M452" s="54"/>
      <c r="N452" s="54"/>
      <c r="O452" s="54"/>
      <c r="P452" s="54"/>
      <c r="Q452" s="54"/>
      <c r="R452" s="54"/>
      <c r="S452" s="54"/>
      <c r="T452" s="54"/>
      <c r="U452" s="55"/>
      <c r="V452" s="54"/>
      <c r="W452" s="54"/>
      <c r="X452" s="54"/>
      <c r="Y452" s="107"/>
      <c r="Z452" s="55">
        <f t="shared" ref="Z452" si="4216">SUM(AA452:AO452)</f>
        <v>0</v>
      </c>
      <c r="AA452" s="54"/>
      <c r="AB452" s="54"/>
      <c r="AC452" s="54"/>
      <c r="AD452" s="54"/>
      <c r="AE452" s="54"/>
      <c r="AF452" s="54"/>
      <c r="AG452" s="54"/>
      <c r="AH452" s="54"/>
      <c r="AI452" s="54"/>
      <c r="AJ452" s="54"/>
      <c r="AK452" s="55"/>
      <c r="AL452" s="54"/>
      <c r="AM452" s="54"/>
      <c r="AN452" s="54"/>
      <c r="AO452" s="107"/>
      <c r="AP452" s="55">
        <f t="shared" ref="AP452" si="4217">SUM(AQ452:BE452)</f>
        <v>0</v>
      </c>
      <c r="AQ452" s="54"/>
      <c r="AR452" s="54"/>
      <c r="AS452" s="54"/>
      <c r="AT452" s="54"/>
      <c r="AU452" s="54"/>
      <c r="AV452" s="54"/>
      <c r="AW452" s="54"/>
      <c r="AX452" s="54"/>
      <c r="AY452" s="54"/>
      <c r="AZ452" s="54"/>
      <c r="BA452" s="55"/>
      <c r="BB452" s="54"/>
      <c r="BC452" s="54"/>
      <c r="BD452" s="54"/>
      <c r="BE452" s="107"/>
      <c r="BF452" s="55">
        <f t="shared" ref="BF452" si="4218">SUM(BG452:BU452)</f>
        <v>0</v>
      </c>
      <c r="BG452" s="54"/>
      <c r="BH452" s="54"/>
      <c r="BI452" s="54"/>
      <c r="BJ452" s="54"/>
      <c r="BK452" s="54"/>
      <c r="BL452" s="54"/>
      <c r="BM452" s="54"/>
      <c r="BN452" s="54"/>
      <c r="BO452" s="54"/>
      <c r="BP452" s="54"/>
      <c r="BQ452" s="55"/>
      <c r="BR452" s="54"/>
      <c r="BS452" s="54"/>
      <c r="BT452" s="54"/>
      <c r="BU452" s="107"/>
      <c r="BV452" s="55">
        <f t="shared" ref="BV452" si="4219">SUM(BW452:CU452)</f>
        <v>0</v>
      </c>
      <c r="BW452" s="54"/>
      <c r="BX452" s="54"/>
      <c r="BY452" s="54"/>
      <c r="BZ452" s="54"/>
      <c r="CA452" s="54"/>
      <c r="CB452" s="54"/>
      <c r="CC452" s="54"/>
      <c r="CD452" s="54"/>
      <c r="CE452" s="54"/>
      <c r="CF452" s="54"/>
      <c r="CG452" s="55"/>
      <c r="CH452" s="54"/>
      <c r="CI452" s="54"/>
      <c r="CJ452" s="54"/>
      <c r="CK452" s="54"/>
      <c r="CL452" s="54"/>
      <c r="CM452" s="54"/>
      <c r="CN452" s="54"/>
      <c r="CO452" s="54"/>
      <c r="CP452" s="54"/>
      <c r="CQ452" s="54"/>
      <c r="CR452" s="54"/>
      <c r="CS452" s="54"/>
      <c r="CT452" s="54"/>
      <c r="CU452" s="107"/>
      <c r="CV452" s="150">
        <v>0</v>
      </c>
      <c r="CW452" s="55">
        <f t="shared" ref="CW452" si="4220">SUM(CX452:DL452)</f>
        <v>0</v>
      </c>
      <c r="CX452" s="54"/>
      <c r="CY452" s="54"/>
      <c r="CZ452" s="54"/>
      <c r="DA452" s="54"/>
      <c r="DB452" s="54"/>
      <c r="DC452" s="54"/>
      <c r="DD452" s="54"/>
      <c r="DE452" s="54"/>
      <c r="DF452" s="54"/>
      <c r="DG452" s="54"/>
      <c r="DH452" s="55"/>
      <c r="DI452" s="54"/>
      <c r="DJ452" s="54"/>
      <c r="DK452" s="54"/>
      <c r="DL452" s="107"/>
      <c r="DM452" s="55">
        <f t="shared" ref="DM452" si="4221">SUM(DN452:EB452)</f>
        <v>0</v>
      </c>
      <c r="DN452" s="54"/>
      <c r="DO452" s="54"/>
      <c r="DP452" s="54"/>
      <c r="DQ452" s="54"/>
      <c r="DR452" s="54"/>
      <c r="DS452" s="54"/>
      <c r="DT452" s="54"/>
      <c r="DU452" s="54"/>
      <c r="DV452" s="54"/>
      <c r="DW452" s="54"/>
      <c r="DX452" s="55"/>
      <c r="DY452" s="54"/>
      <c r="DZ452" s="54"/>
      <c r="EA452" s="54"/>
      <c r="EB452" s="107"/>
      <c r="EC452" s="55">
        <f t="shared" ref="EC452" si="4222">SUM(ED452:ER452)</f>
        <v>0</v>
      </c>
      <c r="ED452" s="54"/>
      <c r="EE452" s="54"/>
      <c r="EF452" s="54"/>
      <c r="EG452" s="54"/>
      <c r="EH452" s="54"/>
      <c r="EI452" s="54"/>
      <c r="EJ452" s="54"/>
      <c r="EK452" s="54"/>
      <c r="EL452" s="54"/>
      <c r="EM452" s="54"/>
      <c r="EN452" s="55"/>
      <c r="EO452" s="54"/>
      <c r="EP452" s="54"/>
      <c r="EQ452" s="54"/>
      <c r="ER452" s="107"/>
      <c r="ES452" s="55">
        <f t="shared" ref="ES452" si="4223">SUM(ET452:FH452)</f>
        <v>0</v>
      </c>
      <c r="ET452" s="54"/>
      <c r="EU452" s="54"/>
      <c r="EV452" s="54"/>
      <c r="EW452" s="54"/>
      <c r="EX452" s="54"/>
      <c r="EY452" s="54"/>
      <c r="EZ452" s="54"/>
      <c r="FA452" s="54"/>
      <c r="FB452" s="54"/>
      <c r="FC452" s="54"/>
      <c r="FD452" s="55"/>
      <c r="FE452" s="54"/>
      <c r="FF452" s="54"/>
      <c r="FG452" s="54"/>
      <c r="FH452" s="107"/>
      <c r="FI452" s="55">
        <f t="shared" ref="FI452" si="4224">SUM(FJ452:FX452)</f>
        <v>0</v>
      </c>
      <c r="FJ452" s="54"/>
      <c r="FK452" s="54"/>
      <c r="FL452" s="54"/>
      <c r="FM452" s="54"/>
      <c r="FN452" s="54"/>
      <c r="FO452" s="54"/>
      <c r="FP452" s="54"/>
      <c r="FQ452" s="54"/>
      <c r="FR452" s="54"/>
      <c r="FS452" s="54"/>
      <c r="FT452" s="55"/>
      <c r="FU452" s="54"/>
      <c r="FV452" s="54"/>
      <c r="FW452" s="54"/>
      <c r="FX452" s="107"/>
      <c r="FY452" s="55">
        <f t="shared" ref="FY452" si="4225">SUM(FZ452:GN452)</f>
        <v>0</v>
      </c>
      <c r="FZ452" s="54"/>
      <c r="GA452" s="54"/>
      <c r="GB452" s="54"/>
      <c r="GC452" s="54"/>
      <c r="GD452" s="54"/>
      <c r="GE452" s="54"/>
      <c r="GF452" s="54"/>
      <c r="GG452" s="54"/>
      <c r="GH452" s="54"/>
      <c r="GI452" s="54"/>
      <c r="GJ452" s="55"/>
      <c r="GK452" s="54"/>
      <c r="GL452" s="54"/>
      <c r="GM452" s="54"/>
      <c r="GN452" s="107"/>
      <c r="GO452" s="55">
        <f t="shared" ref="GO452" si="4226">SUM(GP452:HN452)</f>
        <v>0</v>
      </c>
      <c r="GP452" s="54"/>
      <c r="GQ452" s="54"/>
      <c r="GR452" s="54"/>
      <c r="GS452" s="54"/>
      <c r="GT452" s="54"/>
      <c r="GU452" s="54"/>
      <c r="GV452" s="54"/>
      <c r="GW452" s="54"/>
      <c r="GX452" s="54"/>
      <c r="GY452" s="54"/>
      <c r="GZ452" s="55"/>
      <c r="HA452" s="54"/>
      <c r="HB452" s="54"/>
      <c r="HC452" s="54"/>
      <c r="HD452" s="54"/>
      <c r="HE452" s="54"/>
      <c r="HF452" s="54"/>
      <c r="HG452" s="54"/>
      <c r="HH452" s="54"/>
      <c r="HI452" s="54"/>
      <c r="HJ452" s="54"/>
      <c r="HK452" s="54"/>
      <c r="HL452" s="54"/>
      <c r="HM452" s="54"/>
      <c r="HN452" s="107"/>
      <c r="HO452" s="134">
        <v>0</v>
      </c>
      <c r="HP452" s="150">
        <v>0</v>
      </c>
      <c r="HQ452" s="55">
        <f t="shared" ref="HQ452" si="4227">SUM(HR452:IF452)</f>
        <v>0</v>
      </c>
      <c r="HR452" s="54"/>
      <c r="HS452" s="54"/>
      <c r="HT452" s="54"/>
      <c r="HU452" s="54"/>
      <c r="HV452" s="54"/>
      <c r="HW452" s="54"/>
      <c r="HX452" s="54"/>
      <c r="HY452" s="54"/>
      <c r="HZ452" s="54"/>
      <c r="IA452" s="54"/>
      <c r="IB452" s="55"/>
      <c r="IC452" s="54"/>
      <c r="ID452" s="54"/>
      <c r="IE452" s="54"/>
      <c r="IF452" s="107"/>
      <c r="IG452" s="55">
        <f t="shared" ref="IG452" si="4228">SUM(IH452:IV452)</f>
        <v>0</v>
      </c>
      <c r="IH452" s="54"/>
      <c r="II452" s="54"/>
      <c r="IJ452" s="54"/>
      <c r="IK452" s="54"/>
      <c r="IL452" s="54"/>
      <c r="IM452" s="54"/>
      <c r="IN452" s="54"/>
      <c r="IO452" s="54"/>
      <c r="IP452" s="54"/>
      <c r="IQ452" s="54"/>
      <c r="IR452" s="55"/>
      <c r="IS452" s="54"/>
      <c r="IT452" s="54"/>
      <c r="IU452" s="54"/>
      <c r="IV452" s="107"/>
      <c r="IW452" s="55">
        <f t="shared" ref="IW452" si="4229">SUM(IX452:JL452)</f>
        <v>0</v>
      </c>
      <c r="IX452" s="54"/>
      <c r="IY452" s="54"/>
      <c r="IZ452" s="54"/>
      <c r="JA452" s="54"/>
      <c r="JB452" s="54"/>
      <c r="JC452" s="54"/>
      <c r="JD452" s="54"/>
      <c r="JE452" s="54"/>
      <c r="JF452" s="54"/>
      <c r="JG452" s="54"/>
      <c r="JH452" s="55"/>
      <c r="JI452" s="54"/>
      <c r="JJ452" s="54"/>
      <c r="JK452" s="54"/>
      <c r="JL452" s="107"/>
      <c r="JM452" s="55">
        <f t="shared" ref="JM452" si="4230">SUM(JN452:KB452)</f>
        <v>0</v>
      </c>
      <c r="JN452" s="54"/>
      <c r="JO452" s="54"/>
      <c r="JP452" s="54"/>
      <c r="JQ452" s="54"/>
      <c r="JR452" s="54"/>
      <c r="JS452" s="54"/>
      <c r="JT452" s="54"/>
      <c r="JU452" s="54"/>
      <c r="JV452" s="54"/>
      <c r="JW452" s="54"/>
      <c r="JX452" s="55"/>
      <c r="JY452" s="54"/>
      <c r="JZ452" s="54"/>
      <c r="KA452" s="54"/>
      <c r="KB452" s="107"/>
      <c r="KC452" s="55">
        <f t="shared" ref="KC452" si="4231">SUM(KD452:LB452)</f>
        <v>0</v>
      </c>
      <c r="KD452" s="54"/>
      <c r="KE452" s="54"/>
      <c r="KF452" s="54"/>
      <c r="KG452" s="54"/>
      <c r="KH452" s="54"/>
      <c r="KI452" s="54"/>
      <c r="KJ452" s="54"/>
      <c r="KK452" s="54"/>
      <c r="KL452" s="54"/>
      <c r="KM452" s="54"/>
      <c r="KN452" s="55"/>
      <c r="KO452" s="54"/>
      <c r="KP452" s="54"/>
      <c r="KQ452" s="54"/>
      <c r="KR452" s="54"/>
      <c r="KS452" s="54"/>
      <c r="KT452" s="54"/>
      <c r="KU452" s="54"/>
      <c r="KV452" s="54"/>
      <c r="KW452" s="54"/>
      <c r="KX452" s="54"/>
      <c r="KY452" s="54"/>
      <c r="KZ452" s="54"/>
      <c r="LA452" s="54"/>
      <c r="LB452" s="107"/>
      <c r="LC452" s="150">
        <v>0</v>
      </c>
      <c r="LD452" s="55">
        <f t="shared" ref="LD452" si="4232">SUM(LE452:LS452)</f>
        <v>0</v>
      </c>
      <c r="LE452" s="54"/>
      <c r="LF452" s="54"/>
      <c r="LG452" s="54"/>
      <c r="LH452" s="54"/>
      <c r="LI452" s="54"/>
      <c r="LJ452" s="54"/>
      <c r="LK452" s="54"/>
      <c r="LL452" s="54"/>
      <c r="LM452" s="54"/>
      <c r="LN452" s="54"/>
      <c r="LO452" s="55"/>
      <c r="LP452" s="54"/>
      <c r="LQ452" s="54"/>
      <c r="LR452" s="54"/>
      <c r="LS452" s="107"/>
      <c r="LT452" s="55">
        <f t="shared" ref="LT452" si="4233">SUM(LU452:MI452)</f>
        <v>0</v>
      </c>
      <c r="LU452" s="54"/>
      <c r="LV452" s="54"/>
      <c r="LW452" s="54"/>
      <c r="LX452" s="54"/>
      <c r="LY452" s="54"/>
      <c r="LZ452" s="54"/>
      <c r="MA452" s="54"/>
      <c r="MB452" s="54"/>
      <c r="MC452" s="54"/>
      <c r="MD452" s="54"/>
      <c r="ME452" s="55"/>
      <c r="MF452" s="54"/>
      <c r="MG452" s="54"/>
      <c r="MH452" s="54"/>
      <c r="MI452" s="107"/>
      <c r="MJ452" s="55">
        <f t="shared" ref="MJ452" si="4234">SUM(MK452:MY452)</f>
        <v>0</v>
      </c>
      <c r="MK452" s="54"/>
      <c r="ML452" s="54"/>
      <c r="MM452" s="54"/>
      <c r="MN452" s="54"/>
      <c r="MO452" s="54"/>
      <c r="MP452" s="54"/>
      <c r="MQ452" s="54"/>
      <c r="MR452" s="54"/>
      <c r="MS452" s="54"/>
      <c r="MT452" s="54"/>
      <c r="MU452" s="55"/>
      <c r="MV452" s="54"/>
      <c r="MW452" s="54"/>
      <c r="MX452" s="54"/>
      <c r="MY452" s="107"/>
      <c r="MZ452" s="55">
        <f t="shared" ref="MZ452" si="4235">SUM(NA452:NO452)</f>
        <v>0</v>
      </c>
      <c r="NA452" s="54"/>
      <c r="NB452" s="54"/>
      <c r="NC452" s="54"/>
      <c r="ND452" s="54"/>
      <c r="NE452" s="54"/>
      <c r="NF452" s="54"/>
      <c r="NG452" s="54"/>
      <c r="NH452" s="54"/>
      <c r="NI452" s="54"/>
      <c r="NJ452" s="54"/>
      <c r="NK452" s="55"/>
      <c r="NL452" s="54"/>
      <c r="NM452" s="54"/>
      <c r="NN452" s="54"/>
      <c r="NO452" s="107"/>
      <c r="NP452" s="55">
        <f t="shared" ref="NP452" si="4236">SUM(NQ452:OE452)</f>
        <v>0</v>
      </c>
      <c r="NQ452" s="54"/>
      <c r="NR452" s="54"/>
      <c r="NS452" s="54"/>
      <c r="NT452" s="54"/>
      <c r="NU452" s="54"/>
      <c r="NV452" s="54"/>
      <c r="NW452" s="54"/>
      <c r="NX452" s="54"/>
      <c r="NY452" s="54"/>
      <c r="NZ452" s="54"/>
      <c r="OA452" s="55"/>
      <c r="OB452" s="54"/>
      <c r="OC452" s="54"/>
      <c r="OD452" s="54"/>
      <c r="OE452" s="107"/>
      <c r="OF452" s="55">
        <f t="shared" ref="OF452" si="4237">SUM(OG452:OU452)</f>
        <v>0</v>
      </c>
      <c r="OG452" s="54"/>
      <c r="OH452" s="54"/>
      <c r="OI452" s="54"/>
      <c r="OJ452" s="54"/>
      <c r="OK452" s="54"/>
      <c r="OL452" s="54"/>
      <c r="OM452" s="54"/>
      <c r="ON452" s="54"/>
      <c r="OO452" s="54"/>
      <c r="OP452" s="54"/>
      <c r="OQ452" s="55"/>
      <c r="OR452" s="54"/>
      <c r="OS452" s="54"/>
      <c r="OT452" s="54"/>
      <c r="OU452" s="107"/>
      <c r="OV452" s="55">
        <f t="shared" ref="OV452" si="4238">SUM(OW452:PK452)</f>
        <v>0</v>
      </c>
      <c r="OW452" s="54"/>
      <c r="OX452" s="54"/>
      <c r="OY452" s="54"/>
      <c r="OZ452" s="54"/>
      <c r="PA452" s="54"/>
      <c r="PB452" s="54"/>
      <c r="PC452" s="54"/>
      <c r="PD452" s="54"/>
      <c r="PE452" s="54"/>
      <c r="PF452" s="54"/>
      <c r="PG452" s="55"/>
      <c r="PH452" s="54"/>
      <c r="PI452" s="54"/>
      <c r="PJ452" s="54"/>
      <c r="PK452" s="107"/>
      <c r="PL452" s="55">
        <f t="shared" ref="PL452" si="4239">SUM(PM452:QA452)</f>
        <v>0</v>
      </c>
      <c r="PM452" s="54"/>
      <c r="PN452" s="54"/>
      <c r="PO452" s="54"/>
      <c r="PP452" s="54"/>
      <c r="PQ452" s="54"/>
      <c r="PR452" s="54"/>
      <c r="PS452" s="54"/>
      <c r="PT452" s="54"/>
      <c r="PU452" s="54"/>
      <c r="PV452" s="54"/>
      <c r="PW452" s="55"/>
      <c r="PX452" s="54"/>
      <c r="PY452" s="54"/>
      <c r="PZ452" s="54"/>
      <c r="QA452" s="107"/>
      <c r="QB452" s="55">
        <f t="shared" ref="QB452" si="4240">SUM(QC452:QQ452)</f>
        <v>0</v>
      </c>
      <c r="QC452" s="54"/>
      <c r="QD452" s="54"/>
      <c r="QE452" s="54"/>
      <c r="QF452" s="54"/>
      <c r="QG452" s="54"/>
      <c r="QH452" s="54"/>
      <c r="QI452" s="54"/>
      <c r="QJ452" s="54"/>
      <c r="QK452" s="54"/>
      <c r="QL452" s="54"/>
      <c r="QM452" s="55"/>
      <c r="QN452" s="54"/>
      <c r="QO452" s="54"/>
      <c r="QP452" s="54"/>
      <c r="QQ452" s="107"/>
      <c r="QR452" s="55">
        <f t="shared" ref="QR452" si="4241">SUM(QS452:RQ452)</f>
        <v>0</v>
      </c>
      <c r="QS452" s="54"/>
      <c r="QT452" s="54"/>
      <c r="QU452" s="54"/>
      <c r="QV452" s="54"/>
      <c r="QW452" s="54"/>
      <c r="QX452" s="54"/>
      <c r="QY452" s="54"/>
      <c r="QZ452" s="54"/>
      <c r="RA452" s="54"/>
      <c r="RB452" s="54"/>
      <c r="RC452" s="55"/>
      <c r="RD452" s="54"/>
      <c r="RE452" s="54"/>
      <c r="RF452" s="54"/>
      <c r="RG452" s="54"/>
      <c r="RH452" s="54"/>
      <c r="RI452" s="54"/>
      <c r="RJ452" s="54"/>
      <c r="RK452" s="54"/>
      <c r="RL452" s="54"/>
      <c r="RM452" s="54"/>
      <c r="RN452" s="54"/>
      <c r="RO452" s="54"/>
      <c r="RP452" s="54"/>
      <c r="RQ452" s="107"/>
      <c r="RR452" s="150">
        <v>0</v>
      </c>
      <c r="RS452" s="55">
        <f t="shared" ref="RS452" si="4242">SUM(RT452:SH452)</f>
        <v>0</v>
      </c>
      <c r="RT452" s="54"/>
      <c r="RU452" s="54"/>
      <c r="RV452" s="54"/>
      <c r="RW452" s="54"/>
      <c r="RX452" s="54"/>
      <c r="RY452" s="54"/>
      <c r="RZ452" s="54"/>
      <c r="SA452" s="54"/>
      <c r="SB452" s="54"/>
      <c r="SC452" s="54"/>
      <c r="SD452" s="55"/>
      <c r="SE452" s="54"/>
      <c r="SF452" s="54"/>
      <c r="SG452" s="54"/>
      <c r="SH452" s="107"/>
      <c r="SI452" s="55">
        <f t="shared" ref="SI452" si="4243">SUM(SJ452:SX452)</f>
        <v>0</v>
      </c>
      <c r="SJ452" s="54"/>
      <c r="SK452" s="54"/>
      <c r="SL452" s="54"/>
      <c r="SM452" s="54"/>
      <c r="SN452" s="54"/>
      <c r="SO452" s="54"/>
      <c r="SP452" s="54"/>
      <c r="SQ452" s="54"/>
      <c r="SR452" s="54"/>
      <c r="SS452" s="54"/>
      <c r="ST452" s="55"/>
      <c r="SU452" s="54"/>
      <c r="SV452" s="54"/>
      <c r="SW452" s="54"/>
      <c r="SX452" s="107"/>
      <c r="SY452" s="55">
        <f t="shared" ref="SY452" si="4244">SUM(SZ452:TN452)</f>
        <v>0</v>
      </c>
      <c r="SZ452" s="54"/>
      <c r="TA452" s="54"/>
      <c r="TB452" s="54"/>
      <c r="TC452" s="54"/>
      <c r="TD452" s="54"/>
      <c r="TE452" s="54"/>
      <c r="TF452" s="54"/>
      <c r="TG452" s="54"/>
      <c r="TH452" s="54"/>
      <c r="TI452" s="54"/>
      <c r="TJ452" s="55"/>
      <c r="TK452" s="54"/>
      <c r="TL452" s="54"/>
      <c r="TM452" s="54"/>
      <c r="TN452" s="107"/>
      <c r="TO452" s="55">
        <f t="shared" ref="TO452" si="4245">SUM(TP452:UD452)</f>
        <v>0</v>
      </c>
      <c r="TP452" s="54"/>
      <c r="TQ452" s="54"/>
      <c r="TR452" s="54"/>
      <c r="TS452" s="54"/>
      <c r="TT452" s="54"/>
      <c r="TU452" s="54"/>
      <c r="TV452" s="54"/>
      <c r="TW452" s="54"/>
      <c r="TX452" s="54"/>
      <c r="TY452" s="54"/>
      <c r="TZ452" s="55"/>
      <c r="UA452" s="54"/>
      <c r="UB452" s="54"/>
      <c r="UC452" s="54"/>
      <c r="UD452" s="107"/>
      <c r="UE452" s="55">
        <f t="shared" ref="UE452" si="4246">SUM(UF452:VD452)</f>
        <v>0</v>
      </c>
      <c r="UF452" s="54"/>
      <c r="UG452" s="54"/>
      <c r="UH452" s="54"/>
      <c r="UI452" s="54"/>
      <c r="UJ452" s="54"/>
      <c r="UK452" s="54"/>
      <c r="UL452" s="54"/>
      <c r="UM452" s="54"/>
      <c r="UN452" s="54"/>
      <c r="UO452" s="54"/>
      <c r="UP452" s="55"/>
      <c r="UQ452" s="54"/>
      <c r="UR452" s="54"/>
      <c r="US452" s="54"/>
      <c r="UT452" s="54"/>
      <c r="UU452" s="54"/>
      <c r="UV452" s="54"/>
      <c r="UW452" s="54"/>
      <c r="UX452" s="54"/>
      <c r="UY452" s="54"/>
      <c r="UZ452" s="54"/>
      <c r="VA452" s="54"/>
      <c r="VB452" s="54"/>
      <c r="VC452" s="54"/>
      <c r="VD452" s="107"/>
      <c r="VE452" s="15" t="str">
        <f t="shared" si="3632"/>
        <v>-</v>
      </c>
    </row>
    <row r="453" spans="1:577" ht="20.149999999999999" customHeight="1">
      <c r="A453" s="120"/>
      <c r="B453" s="120"/>
      <c r="C453" s="121"/>
      <c r="D453" s="122" t="s">
        <v>391</v>
      </c>
      <c r="E453" s="130">
        <f t="shared" ref="E453:BP453" si="4247">E12+E334</f>
        <v>0</v>
      </c>
      <c r="F453" s="123">
        <f t="shared" si="4247"/>
        <v>0</v>
      </c>
      <c r="G453" s="123">
        <f t="shared" si="4247"/>
        <v>0</v>
      </c>
      <c r="H453" s="146">
        <f t="shared" si="4247"/>
        <v>0</v>
      </c>
      <c r="I453" s="239">
        <f t="shared" si="4247"/>
        <v>0</v>
      </c>
      <c r="J453" s="242">
        <f t="shared" si="4247"/>
        <v>0</v>
      </c>
      <c r="K453" s="124">
        <f t="shared" si="4247"/>
        <v>0</v>
      </c>
      <c r="L453" s="123">
        <f t="shared" si="4247"/>
        <v>0</v>
      </c>
      <c r="M453" s="123">
        <f t="shared" si="4247"/>
        <v>0</v>
      </c>
      <c r="N453" s="123">
        <f t="shared" si="4247"/>
        <v>0</v>
      </c>
      <c r="O453" s="123">
        <f t="shared" si="4247"/>
        <v>0</v>
      </c>
      <c r="P453" s="123">
        <f t="shared" si="4247"/>
        <v>0</v>
      </c>
      <c r="Q453" s="123">
        <f t="shared" si="4247"/>
        <v>0</v>
      </c>
      <c r="R453" s="123">
        <f t="shared" si="4247"/>
        <v>0</v>
      </c>
      <c r="S453" s="123">
        <f t="shared" si="4247"/>
        <v>0</v>
      </c>
      <c r="T453" s="123">
        <f t="shared" si="4247"/>
        <v>0</v>
      </c>
      <c r="U453" s="124">
        <f t="shared" si="4247"/>
        <v>0</v>
      </c>
      <c r="V453" s="123">
        <f t="shared" si="4247"/>
        <v>0</v>
      </c>
      <c r="W453" s="123">
        <f t="shared" si="4247"/>
        <v>0</v>
      </c>
      <c r="X453" s="123">
        <f t="shared" si="4247"/>
        <v>0</v>
      </c>
      <c r="Y453" s="125">
        <f t="shared" si="4247"/>
        <v>0</v>
      </c>
      <c r="Z453" s="124">
        <f t="shared" si="4247"/>
        <v>0</v>
      </c>
      <c r="AA453" s="123">
        <f t="shared" si="4247"/>
        <v>0</v>
      </c>
      <c r="AB453" s="123">
        <f t="shared" si="4247"/>
        <v>0</v>
      </c>
      <c r="AC453" s="123">
        <f t="shared" si="4247"/>
        <v>0</v>
      </c>
      <c r="AD453" s="123">
        <f t="shared" si="4247"/>
        <v>0</v>
      </c>
      <c r="AE453" s="123">
        <f t="shared" si="4247"/>
        <v>0</v>
      </c>
      <c r="AF453" s="123">
        <f t="shared" si="4247"/>
        <v>0</v>
      </c>
      <c r="AG453" s="123">
        <f t="shared" si="4247"/>
        <v>0</v>
      </c>
      <c r="AH453" s="123">
        <f t="shared" si="4247"/>
        <v>0</v>
      </c>
      <c r="AI453" s="123">
        <f t="shared" si="4247"/>
        <v>0</v>
      </c>
      <c r="AJ453" s="123">
        <f t="shared" si="4247"/>
        <v>0</v>
      </c>
      <c r="AK453" s="124">
        <f t="shared" si="4247"/>
        <v>0</v>
      </c>
      <c r="AL453" s="123">
        <f t="shared" si="4247"/>
        <v>0</v>
      </c>
      <c r="AM453" s="123">
        <f t="shared" si="4247"/>
        <v>0</v>
      </c>
      <c r="AN453" s="123">
        <f t="shared" si="4247"/>
        <v>0</v>
      </c>
      <c r="AO453" s="125">
        <f t="shared" si="4247"/>
        <v>0</v>
      </c>
      <c r="AP453" s="124">
        <f t="shared" si="4247"/>
        <v>0</v>
      </c>
      <c r="AQ453" s="123">
        <f t="shared" si="4247"/>
        <v>0</v>
      </c>
      <c r="AR453" s="123">
        <f t="shared" si="4247"/>
        <v>0</v>
      </c>
      <c r="AS453" s="123">
        <f t="shared" si="4247"/>
        <v>0</v>
      </c>
      <c r="AT453" s="123">
        <f t="shared" si="4247"/>
        <v>0</v>
      </c>
      <c r="AU453" s="123">
        <f t="shared" si="4247"/>
        <v>0</v>
      </c>
      <c r="AV453" s="123">
        <f t="shared" si="4247"/>
        <v>0</v>
      </c>
      <c r="AW453" s="123">
        <f t="shared" si="4247"/>
        <v>0</v>
      </c>
      <c r="AX453" s="123">
        <f t="shared" si="4247"/>
        <v>0</v>
      </c>
      <c r="AY453" s="123">
        <f t="shared" si="4247"/>
        <v>0</v>
      </c>
      <c r="AZ453" s="123">
        <f t="shared" si="4247"/>
        <v>0</v>
      </c>
      <c r="BA453" s="124">
        <f t="shared" si="4247"/>
        <v>0</v>
      </c>
      <c r="BB453" s="123">
        <f t="shared" si="4247"/>
        <v>0</v>
      </c>
      <c r="BC453" s="123">
        <f t="shared" si="4247"/>
        <v>0</v>
      </c>
      <c r="BD453" s="123">
        <f t="shared" si="4247"/>
        <v>0</v>
      </c>
      <c r="BE453" s="125">
        <f t="shared" si="4247"/>
        <v>0</v>
      </c>
      <c r="BF453" s="124">
        <f t="shared" si="4247"/>
        <v>0</v>
      </c>
      <c r="BG453" s="123">
        <f t="shared" si="4247"/>
        <v>0</v>
      </c>
      <c r="BH453" s="123">
        <f t="shared" si="4247"/>
        <v>0</v>
      </c>
      <c r="BI453" s="123">
        <f t="shared" si="4247"/>
        <v>0</v>
      </c>
      <c r="BJ453" s="123">
        <f t="shared" si="4247"/>
        <v>0</v>
      </c>
      <c r="BK453" s="123">
        <f t="shared" si="4247"/>
        <v>0</v>
      </c>
      <c r="BL453" s="123">
        <f t="shared" si="4247"/>
        <v>0</v>
      </c>
      <c r="BM453" s="123">
        <f t="shared" si="4247"/>
        <v>0</v>
      </c>
      <c r="BN453" s="123">
        <f t="shared" si="4247"/>
        <v>0</v>
      </c>
      <c r="BO453" s="123">
        <f t="shared" si="4247"/>
        <v>0</v>
      </c>
      <c r="BP453" s="123">
        <f t="shared" si="4247"/>
        <v>0</v>
      </c>
      <c r="BQ453" s="124">
        <f t="shared" ref="BQ453:EM453" si="4248">BQ12+BQ334</f>
        <v>0</v>
      </c>
      <c r="BR453" s="123">
        <f t="shared" si="4248"/>
        <v>0</v>
      </c>
      <c r="BS453" s="123">
        <f t="shared" si="4248"/>
        <v>0</v>
      </c>
      <c r="BT453" s="123">
        <f t="shared" si="4248"/>
        <v>0</v>
      </c>
      <c r="BU453" s="125">
        <f t="shared" si="4248"/>
        <v>0</v>
      </c>
      <c r="BV453" s="124">
        <f t="shared" si="4248"/>
        <v>0</v>
      </c>
      <c r="BW453" s="123">
        <f t="shared" si="4248"/>
        <v>0</v>
      </c>
      <c r="BX453" s="123">
        <f t="shared" si="4248"/>
        <v>0</v>
      </c>
      <c r="BY453" s="123">
        <f t="shared" si="4248"/>
        <v>0</v>
      </c>
      <c r="BZ453" s="123">
        <f t="shared" si="4248"/>
        <v>0</v>
      </c>
      <c r="CA453" s="123">
        <f t="shared" si="4248"/>
        <v>0</v>
      </c>
      <c r="CB453" s="123">
        <f t="shared" si="4248"/>
        <v>0</v>
      </c>
      <c r="CC453" s="123">
        <f t="shared" si="4248"/>
        <v>0</v>
      </c>
      <c r="CD453" s="123">
        <f t="shared" si="4248"/>
        <v>0</v>
      </c>
      <c r="CE453" s="123">
        <f t="shared" si="4248"/>
        <v>0</v>
      </c>
      <c r="CF453" s="123">
        <f t="shared" si="4248"/>
        <v>0</v>
      </c>
      <c r="CG453" s="124">
        <f t="shared" si="4248"/>
        <v>0</v>
      </c>
      <c r="CH453" s="123">
        <f t="shared" si="4248"/>
        <v>0</v>
      </c>
      <c r="CI453" s="123">
        <f t="shared" si="4248"/>
        <v>0</v>
      </c>
      <c r="CJ453" s="123">
        <f t="shared" si="4248"/>
        <v>0</v>
      </c>
      <c r="CK453" s="123">
        <f t="shared" si="4248"/>
        <v>0</v>
      </c>
      <c r="CL453" s="123">
        <f t="shared" si="4248"/>
        <v>0</v>
      </c>
      <c r="CM453" s="123">
        <f t="shared" si="4248"/>
        <v>0</v>
      </c>
      <c r="CN453" s="123">
        <f t="shared" si="4248"/>
        <v>0</v>
      </c>
      <c r="CO453" s="123">
        <f t="shared" si="4248"/>
        <v>0</v>
      </c>
      <c r="CP453" s="123">
        <f t="shared" si="4248"/>
        <v>0</v>
      </c>
      <c r="CQ453" s="123">
        <f t="shared" si="4248"/>
        <v>0</v>
      </c>
      <c r="CR453" s="123">
        <f t="shared" si="4248"/>
        <v>0</v>
      </c>
      <c r="CS453" s="123">
        <f t="shared" si="4248"/>
        <v>0</v>
      </c>
      <c r="CT453" s="123">
        <f t="shared" si="4248"/>
        <v>0</v>
      </c>
      <c r="CU453" s="125">
        <f t="shared" si="4248"/>
        <v>0</v>
      </c>
      <c r="CV453" s="162">
        <f t="shared" si="4248"/>
        <v>0</v>
      </c>
      <c r="CW453" s="124">
        <f t="shared" si="4248"/>
        <v>0</v>
      </c>
      <c r="CX453" s="123">
        <f t="shared" si="4248"/>
        <v>0</v>
      </c>
      <c r="CY453" s="123">
        <f t="shared" si="4248"/>
        <v>0</v>
      </c>
      <c r="CZ453" s="123">
        <f t="shared" si="4248"/>
        <v>0</v>
      </c>
      <c r="DA453" s="123">
        <f t="shared" si="4248"/>
        <v>0</v>
      </c>
      <c r="DB453" s="123">
        <f t="shared" si="4248"/>
        <v>0</v>
      </c>
      <c r="DC453" s="123">
        <f t="shared" si="4248"/>
        <v>0</v>
      </c>
      <c r="DD453" s="123">
        <f t="shared" si="4248"/>
        <v>0</v>
      </c>
      <c r="DE453" s="123">
        <f t="shared" si="4248"/>
        <v>0</v>
      </c>
      <c r="DF453" s="123">
        <f t="shared" si="4248"/>
        <v>0</v>
      </c>
      <c r="DG453" s="123">
        <f t="shared" si="4248"/>
        <v>0</v>
      </c>
      <c r="DH453" s="124">
        <f t="shared" si="4248"/>
        <v>0</v>
      </c>
      <c r="DI453" s="123">
        <f t="shared" si="4248"/>
        <v>0</v>
      </c>
      <c r="DJ453" s="123">
        <f t="shared" si="4248"/>
        <v>0</v>
      </c>
      <c r="DK453" s="123">
        <f t="shared" si="4248"/>
        <v>0</v>
      </c>
      <c r="DL453" s="125">
        <f t="shared" si="4248"/>
        <v>0</v>
      </c>
      <c r="DM453" s="124">
        <f t="shared" si="4248"/>
        <v>0</v>
      </c>
      <c r="DN453" s="123">
        <f t="shared" si="4248"/>
        <v>0</v>
      </c>
      <c r="DO453" s="123">
        <f t="shared" si="4248"/>
        <v>0</v>
      </c>
      <c r="DP453" s="123">
        <f t="shared" si="4248"/>
        <v>0</v>
      </c>
      <c r="DQ453" s="123">
        <f t="shared" si="4248"/>
        <v>0</v>
      </c>
      <c r="DR453" s="123">
        <f t="shared" si="4248"/>
        <v>0</v>
      </c>
      <c r="DS453" s="123">
        <f t="shared" si="4248"/>
        <v>0</v>
      </c>
      <c r="DT453" s="123">
        <f t="shared" si="4248"/>
        <v>0</v>
      </c>
      <c r="DU453" s="123">
        <f t="shared" si="4248"/>
        <v>0</v>
      </c>
      <c r="DV453" s="123">
        <f t="shared" si="4248"/>
        <v>0</v>
      </c>
      <c r="DW453" s="123">
        <f t="shared" si="4248"/>
        <v>0</v>
      </c>
      <c r="DX453" s="124">
        <f t="shared" si="4248"/>
        <v>0</v>
      </c>
      <c r="DY453" s="123">
        <f t="shared" si="4248"/>
        <v>0</v>
      </c>
      <c r="DZ453" s="123">
        <f t="shared" si="4248"/>
        <v>0</v>
      </c>
      <c r="EA453" s="123">
        <f t="shared" si="4248"/>
        <v>0</v>
      </c>
      <c r="EB453" s="125">
        <f t="shared" si="4248"/>
        <v>0</v>
      </c>
      <c r="EC453" s="124">
        <f t="shared" si="4248"/>
        <v>0</v>
      </c>
      <c r="ED453" s="123">
        <f t="shared" si="4248"/>
        <v>0</v>
      </c>
      <c r="EE453" s="123">
        <f t="shared" si="4248"/>
        <v>0</v>
      </c>
      <c r="EF453" s="123">
        <f t="shared" si="4248"/>
        <v>0</v>
      </c>
      <c r="EG453" s="123">
        <f t="shared" si="4248"/>
        <v>0</v>
      </c>
      <c r="EH453" s="123">
        <f t="shared" si="4248"/>
        <v>0</v>
      </c>
      <c r="EI453" s="123">
        <f t="shared" si="4248"/>
        <v>0</v>
      </c>
      <c r="EJ453" s="123">
        <f t="shared" si="4248"/>
        <v>0</v>
      </c>
      <c r="EK453" s="123">
        <f t="shared" si="4248"/>
        <v>0</v>
      </c>
      <c r="EL453" s="123">
        <f t="shared" si="4248"/>
        <v>0</v>
      </c>
      <c r="EM453" s="123">
        <f t="shared" si="4248"/>
        <v>0</v>
      </c>
      <c r="EN453" s="124">
        <f t="shared" ref="EN453:GY453" si="4249">EN12+EN334</f>
        <v>0</v>
      </c>
      <c r="EO453" s="123">
        <f t="shared" si="4249"/>
        <v>0</v>
      </c>
      <c r="EP453" s="123">
        <f t="shared" si="4249"/>
        <v>0</v>
      </c>
      <c r="EQ453" s="123">
        <f t="shared" si="4249"/>
        <v>0</v>
      </c>
      <c r="ER453" s="125">
        <f t="shared" si="4249"/>
        <v>0</v>
      </c>
      <c r="ES453" s="124">
        <f t="shared" si="4249"/>
        <v>0</v>
      </c>
      <c r="ET453" s="123">
        <f t="shared" si="4249"/>
        <v>0</v>
      </c>
      <c r="EU453" s="123">
        <f t="shared" si="4249"/>
        <v>0</v>
      </c>
      <c r="EV453" s="123">
        <f t="shared" si="4249"/>
        <v>0</v>
      </c>
      <c r="EW453" s="123">
        <f t="shared" si="4249"/>
        <v>0</v>
      </c>
      <c r="EX453" s="123">
        <f t="shared" si="4249"/>
        <v>0</v>
      </c>
      <c r="EY453" s="123">
        <f t="shared" si="4249"/>
        <v>0</v>
      </c>
      <c r="EZ453" s="123">
        <f t="shared" si="4249"/>
        <v>0</v>
      </c>
      <c r="FA453" s="123">
        <f t="shared" si="4249"/>
        <v>0</v>
      </c>
      <c r="FB453" s="123">
        <f t="shared" si="4249"/>
        <v>0</v>
      </c>
      <c r="FC453" s="123">
        <f t="shared" si="4249"/>
        <v>0</v>
      </c>
      <c r="FD453" s="124">
        <f t="shared" si="4249"/>
        <v>0</v>
      </c>
      <c r="FE453" s="123">
        <f t="shared" si="4249"/>
        <v>0</v>
      </c>
      <c r="FF453" s="123">
        <f t="shared" si="4249"/>
        <v>0</v>
      </c>
      <c r="FG453" s="123">
        <f t="shared" si="4249"/>
        <v>0</v>
      </c>
      <c r="FH453" s="125">
        <f t="shared" si="4249"/>
        <v>0</v>
      </c>
      <c r="FI453" s="124">
        <f t="shared" si="4249"/>
        <v>0</v>
      </c>
      <c r="FJ453" s="123">
        <f t="shared" si="4249"/>
        <v>0</v>
      </c>
      <c r="FK453" s="123">
        <f t="shared" si="4249"/>
        <v>0</v>
      </c>
      <c r="FL453" s="123">
        <f t="shared" si="4249"/>
        <v>0</v>
      </c>
      <c r="FM453" s="123">
        <f t="shared" si="4249"/>
        <v>0</v>
      </c>
      <c r="FN453" s="123">
        <f t="shared" si="4249"/>
        <v>0</v>
      </c>
      <c r="FO453" s="123">
        <f t="shared" si="4249"/>
        <v>0</v>
      </c>
      <c r="FP453" s="123">
        <f t="shared" si="4249"/>
        <v>0</v>
      </c>
      <c r="FQ453" s="123">
        <f t="shared" si="4249"/>
        <v>0</v>
      </c>
      <c r="FR453" s="123">
        <f t="shared" si="4249"/>
        <v>0</v>
      </c>
      <c r="FS453" s="123">
        <f t="shared" si="4249"/>
        <v>0</v>
      </c>
      <c r="FT453" s="124">
        <f t="shared" si="4249"/>
        <v>0</v>
      </c>
      <c r="FU453" s="123">
        <f t="shared" si="4249"/>
        <v>0</v>
      </c>
      <c r="FV453" s="123">
        <f t="shared" si="4249"/>
        <v>0</v>
      </c>
      <c r="FW453" s="123">
        <f t="shared" si="4249"/>
        <v>0</v>
      </c>
      <c r="FX453" s="125">
        <f t="shared" si="4249"/>
        <v>0</v>
      </c>
      <c r="FY453" s="124">
        <f t="shared" si="4249"/>
        <v>0</v>
      </c>
      <c r="FZ453" s="123">
        <f t="shared" si="4249"/>
        <v>0</v>
      </c>
      <c r="GA453" s="123">
        <f t="shared" si="4249"/>
        <v>0</v>
      </c>
      <c r="GB453" s="123">
        <f t="shared" si="4249"/>
        <v>0</v>
      </c>
      <c r="GC453" s="123">
        <f t="shared" si="4249"/>
        <v>0</v>
      </c>
      <c r="GD453" s="123">
        <f t="shared" si="4249"/>
        <v>0</v>
      </c>
      <c r="GE453" s="123">
        <f t="shared" si="4249"/>
        <v>0</v>
      </c>
      <c r="GF453" s="123">
        <f t="shared" si="4249"/>
        <v>0</v>
      </c>
      <c r="GG453" s="123">
        <f t="shared" si="4249"/>
        <v>0</v>
      </c>
      <c r="GH453" s="123">
        <f t="shared" si="4249"/>
        <v>0</v>
      </c>
      <c r="GI453" s="123">
        <f t="shared" si="4249"/>
        <v>0</v>
      </c>
      <c r="GJ453" s="124">
        <f t="shared" si="4249"/>
        <v>0</v>
      </c>
      <c r="GK453" s="123">
        <f t="shared" si="4249"/>
        <v>0</v>
      </c>
      <c r="GL453" s="123">
        <f t="shared" si="4249"/>
        <v>0</v>
      </c>
      <c r="GM453" s="123">
        <f t="shared" si="4249"/>
        <v>0</v>
      </c>
      <c r="GN453" s="125">
        <f t="shared" si="4249"/>
        <v>0</v>
      </c>
      <c r="GO453" s="124">
        <f t="shared" si="4249"/>
        <v>0</v>
      </c>
      <c r="GP453" s="123">
        <f t="shared" si="4249"/>
        <v>0</v>
      </c>
      <c r="GQ453" s="123">
        <f t="shared" si="4249"/>
        <v>0</v>
      </c>
      <c r="GR453" s="123">
        <f t="shared" si="4249"/>
        <v>0</v>
      </c>
      <c r="GS453" s="123">
        <f t="shared" si="4249"/>
        <v>0</v>
      </c>
      <c r="GT453" s="123">
        <f t="shared" si="4249"/>
        <v>0</v>
      </c>
      <c r="GU453" s="123">
        <f t="shared" si="4249"/>
        <v>0</v>
      </c>
      <c r="GV453" s="123">
        <f t="shared" si="4249"/>
        <v>0</v>
      </c>
      <c r="GW453" s="123">
        <f t="shared" si="4249"/>
        <v>0</v>
      </c>
      <c r="GX453" s="123">
        <f t="shared" si="4249"/>
        <v>0</v>
      </c>
      <c r="GY453" s="123">
        <f t="shared" si="4249"/>
        <v>0</v>
      </c>
      <c r="GZ453" s="124">
        <f t="shared" ref="GZ453:JW453" si="4250">GZ12+GZ334</f>
        <v>0</v>
      </c>
      <c r="HA453" s="123">
        <f t="shared" si="4250"/>
        <v>0</v>
      </c>
      <c r="HB453" s="123">
        <f t="shared" si="4250"/>
        <v>0</v>
      </c>
      <c r="HC453" s="123">
        <f t="shared" si="4250"/>
        <v>0</v>
      </c>
      <c r="HD453" s="123">
        <f t="shared" si="4250"/>
        <v>0</v>
      </c>
      <c r="HE453" s="123">
        <f t="shared" si="4250"/>
        <v>0</v>
      </c>
      <c r="HF453" s="123">
        <f t="shared" si="4250"/>
        <v>0</v>
      </c>
      <c r="HG453" s="123">
        <f t="shared" si="4250"/>
        <v>0</v>
      </c>
      <c r="HH453" s="123">
        <f t="shared" si="4250"/>
        <v>0</v>
      </c>
      <c r="HI453" s="123">
        <f t="shared" si="4250"/>
        <v>0</v>
      </c>
      <c r="HJ453" s="123">
        <f t="shared" si="4250"/>
        <v>0</v>
      </c>
      <c r="HK453" s="123">
        <f t="shared" si="4250"/>
        <v>0</v>
      </c>
      <c r="HL453" s="123">
        <f t="shared" si="4250"/>
        <v>0</v>
      </c>
      <c r="HM453" s="123">
        <f t="shared" si="4250"/>
        <v>0</v>
      </c>
      <c r="HN453" s="125">
        <f t="shared" si="4250"/>
        <v>0</v>
      </c>
      <c r="HO453" s="146">
        <f t="shared" si="4250"/>
        <v>0</v>
      </c>
      <c r="HP453" s="162">
        <f t="shared" si="4250"/>
        <v>0</v>
      </c>
      <c r="HQ453" s="124">
        <f t="shared" si="4250"/>
        <v>0</v>
      </c>
      <c r="HR453" s="123">
        <f t="shared" si="4250"/>
        <v>0</v>
      </c>
      <c r="HS453" s="123">
        <f t="shared" si="4250"/>
        <v>0</v>
      </c>
      <c r="HT453" s="123">
        <f t="shared" si="4250"/>
        <v>0</v>
      </c>
      <c r="HU453" s="123">
        <f t="shared" si="4250"/>
        <v>0</v>
      </c>
      <c r="HV453" s="123">
        <f t="shared" si="4250"/>
        <v>0</v>
      </c>
      <c r="HW453" s="123">
        <f t="shared" si="4250"/>
        <v>0</v>
      </c>
      <c r="HX453" s="123">
        <f t="shared" si="4250"/>
        <v>0</v>
      </c>
      <c r="HY453" s="123">
        <f t="shared" si="4250"/>
        <v>0</v>
      </c>
      <c r="HZ453" s="123">
        <f t="shared" si="4250"/>
        <v>0</v>
      </c>
      <c r="IA453" s="123">
        <f t="shared" si="4250"/>
        <v>0</v>
      </c>
      <c r="IB453" s="124">
        <f t="shared" si="4250"/>
        <v>0</v>
      </c>
      <c r="IC453" s="123">
        <f t="shared" si="4250"/>
        <v>0</v>
      </c>
      <c r="ID453" s="123">
        <f t="shared" si="4250"/>
        <v>0</v>
      </c>
      <c r="IE453" s="123">
        <f t="shared" si="4250"/>
        <v>0</v>
      </c>
      <c r="IF453" s="125">
        <f t="shared" si="4250"/>
        <v>0</v>
      </c>
      <c r="IG453" s="124">
        <f t="shared" si="4250"/>
        <v>0</v>
      </c>
      <c r="IH453" s="123">
        <f t="shared" si="4250"/>
        <v>0</v>
      </c>
      <c r="II453" s="123">
        <f t="shared" si="4250"/>
        <v>0</v>
      </c>
      <c r="IJ453" s="123">
        <f t="shared" si="4250"/>
        <v>0</v>
      </c>
      <c r="IK453" s="123">
        <f t="shared" si="4250"/>
        <v>0</v>
      </c>
      <c r="IL453" s="123">
        <f t="shared" si="4250"/>
        <v>0</v>
      </c>
      <c r="IM453" s="123">
        <f t="shared" si="4250"/>
        <v>0</v>
      </c>
      <c r="IN453" s="123">
        <f t="shared" si="4250"/>
        <v>0</v>
      </c>
      <c r="IO453" s="123">
        <f t="shared" si="4250"/>
        <v>0</v>
      </c>
      <c r="IP453" s="123">
        <f t="shared" si="4250"/>
        <v>0</v>
      </c>
      <c r="IQ453" s="123">
        <f t="shared" si="4250"/>
        <v>0</v>
      </c>
      <c r="IR453" s="124">
        <f t="shared" si="4250"/>
        <v>0</v>
      </c>
      <c r="IS453" s="123">
        <f t="shared" si="4250"/>
        <v>0</v>
      </c>
      <c r="IT453" s="123">
        <f t="shared" si="4250"/>
        <v>0</v>
      </c>
      <c r="IU453" s="123">
        <f t="shared" si="4250"/>
        <v>0</v>
      </c>
      <c r="IV453" s="125">
        <f t="shared" si="4250"/>
        <v>0</v>
      </c>
      <c r="IW453" s="124">
        <f t="shared" si="4250"/>
        <v>0</v>
      </c>
      <c r="IX453" s="123">
        <f t="shared" si="4250"/>
        <v>0</v>
      </c>
      <c r="IY453" s="123">
        <f t="shared" si="4250"/>
        <v>0</v>
      </c>
      <c r="IZ453" s="123">
        <f t="shared" si="4250"/>
        <v>0</v>
      </c>
      <c r="JA453" s="123">
        <f t="shared" si="4250"/>
        <v>0</v>
      </c>
      <c r="JB453" s="123">
        <f t="shared" si="4250"/>
        <v>0</v>
      </c>
      <c r="JC453" s="123">
        <f t="shared" si="4250"/>
        <v>0</v>
      </c>
      <c r="JD453" s="123">
        <f t="shared" si="4250"/>
        <v>0</v>
      </c>
      <c r="JE453" s="123">
        <f t="shared" si="4250"/>
        <v>0</v>
      </c>
      <c r="JF453" s="123">
        <f t="shared" si="4250"/>
        <v>0</v>
      </c>
      <c r="JG453" s="123">
        <f t="shared" si="4250"/>
        <v>0</v>
      </c>
      <c r="JH453" s="124">
        <f t="shared" si="4250"/>
        <v>0</v>
      </c>
      <c r="JI453" s="123">
        <f t="shared" si="4250"/>
        <v>0</v>
      </c>
      <c r="JJ453" s="123">
        <f t="shared" si="4250"/>
        <v>0</v>
      </c>
      <c r="JK453" s="123">
        <f t="shared" si="4250"/>
        <v>0</v>
      </c>
      <c r="JL453" s="125">
        <f t="shared" si="4250"/>
        <v>0</v>
      </c>
      <c r="JM453" s="124">
        <f t="shared" si="4250"/>
        <v>0</v>
      </c>
      <c r="JN453" s="123">
        <f t="shared" si="4250"/>
        <v>0</v>
      </c>
      <c r="JO453" s="123">
        <f t="shared" si="4250"/>
        <v>0</v>
      </c>
      <c r="JP453" s="123">
        <f t="shared" si="4250"/>
        <v>0</v>
      </c>
      <c r="JQ453" s="123">
        <f t="shared" si="4250"/>
        <v>0</v>
      </c>
      <c r="JR453" s="123">
        <f t="shared" si="4250"/>
        <v>0</v>
      </c>
      <c r="JS453" s="123">
        <f t="shared" si="4250"/>
        <v>0</v>
      </c>
      <c r="JT453" s="123">
        <f t="shared" si="4250"/>
        <v>0</v>
      </c>
      <c r="JU453" s="123">
        <f t="shared" si="4250"/>
        <v>0</v>
      </c>
      <c r="JV453" s="123">
        <f t="shared" si="4250"/>
        <v>0</v>
      </c>
      <c r="JW453" s="123">
        <f t="shared" si="4250"/>
        <v>0</v>
      </c>
      <c r="JX453" s="124">
        <f t="shared" ref="JX453:MT453" si="4251">JX12+JX334</f>
        <v>0</v>
      </c>
      <c r="JY453" s="123">
        <f t="shared" si="4251"/>
        <v>0</v>
      </c>
      <c r="JZ453" s="123">
        <f t="shared" si="4251"/>
        <v>0</v>
      </c>
      <c r="KA453" s="123">
        <f t="shared" si="4251"/>
        <v>0</v>
      </c>
      <c r="KB453" s="125">
        <f t="shared" si="4251"/>
        <v>0</v>
      </c>
      <c r="KC453" s="124">
        <f t="shared" si="4251"/>
        <v>0</v>
      </c>
      <c r="KD453" s="123">
        <f t="shared" si="4251"/>
        <v>0</v>
      </c>
      <c r="KE453" s="123">
        <f t="shared" si="4251"/>
        <v>0</v>
      </c>
      <c r="KF453" s="123">
        <f t="shared" si="4251"/>
        <v>0</v>
      </c>
      <c r="KG453" s="123">
        <f t="shared" si="4251"/>
        <v>0</v>
      </c>
      <c r="KH453" s="123">
        <f t="shared" si="4251"/>
        <v>0</v>
      </c>
      <c r="KI453" s="123">
        <f t="shared" si="4251"/>
        <v>0</v>
      </c>
      <c r="KJ453" s="123">
        <f t="shared" si="4251"/>
        <v>0</v>
      </c>
      <c r="KK453" s="123">
        <f t="shared" si="4251"/>
        <v>0</v>
      </c>
      <c r="KL453" s="123">
        <f t="shared" si="4251"/>
        <v>0</v>
      </c>
      <c r="KM453" s="123">
        <f t="shared" si="4251"/>
        <v>0</v>
      </c>
      <c r="KN453" s="124">
        <f t="shared" si="4251"/>
        <v>0</v>
      </c>
      <c r="KO453" s="123">
        <f t="shared" si="4251"/>
        <v>0</v>
      </c>
      <c r="KP453" s="123">
        <f t="shared" si="4251"/>
        <v>0</v>
      </c>
      <c r="KQ453" s="123">
        <f t="shared" si="4251"/>
        <v>0</v>
      </c>
      <c r="KR453" s="123">
        <f t="shared" si="4251"/>
        <v>0</v>
      </c>
      <c r="KS453" s="123">
        <f t="shared" si="4251"/>
        <v>0</v>
      </c>
      <c r="KT453" s="123">
        <f t="shared" si="4251"/>
        <v>0</v>
      </c>
      <c r="KU453" s="123">
        <f t="shared" si="4251"/>
        <v>0</v>
      </c>
      <c r="KV453" s="123">
        <f t="shared" si="4251"/>
        <v>0</v>
      </c>
      <c r="KW453" s="123">
        <f t="shared" si="4251"/>
        <v>0</v>
      </c>
      <c r="KX453" s="123">
        <f t="shared" si="4251"/>
        <v>0</v>
      </c>
      <c r="KY453" s="123">
        <f t="shared" si="4251"/>
        <v>0</v>
      </c>
      <c r="KZ453" s="123">
        <f t="shared" si="4251"/>
        <v>0</v>
      </c>
      <c r="LA453" s="123">
        <f t="shared" si="4251"/>
        <v>0</v>
      </c>
      <c r="LB453" s="125">
        <f t="shared" si="4251"/>
        <v>0</v>
      </c>
      <c r="LC453" s="162">
        <f t="shared" si="4251"/>
        <v>0</v>
      </c>
      <c r="LD453" s="124">
        <f t="shared" si="4251"/>
        <v>0</v>
      </c>
      <c r="LE453" s="123">
        <f t="shared" si="4251"/>
        <v>0</v>
      </c>
      <c r="LF453" s="123">
        <f t="shared" si="4251"/>
        <v>0</v>
      </c>
      <c r="LG453" s="123">
        <f t="shared" si="4251"/>
        <v>0</v>
      </c>
      <c r="LH453" s="123">
        <f t="shared" si="4251"/>
        <v>0</v>
      </c>
      <c r="LI453" s="123">
        <f t="shared" si="4251"/>
        <v>0</v>
      </c>
      <c r="LJ453" s="123">
        <f t="shared" si="4251"/>
        <v>0</v>
      </c>
      <c r="LK453" s="123">
        <f t="shared" si="4251"/>
        <v>0</v>
      </c>
      <c r="LL453" s="123">
        <f t="shared" si="4251"/>
        <v>0</v>
      </c>
      <c r="LM453" s="123">
        <f t="shared" si="4251"/>
        <v>0</v>
      </c>
      <c r="LN453" s="123">
        <f t="shared" si="4251"/>
        <v>0</v>
      </c>
      <c r="LO453" s="124">
        <f t="shared" si="4251"/>
        <v>0</v>
      </c>
      <c r="LP453" s="123">
        <f t="shared" si="4251"/>
        <v>0</v>
      </c>
      <c r="LQ453" s="123">
        <f t="shared" si="4251"/>
        <v>0</v>
      </c>
      <c r="LR453" s="123">
        <f t="shared" si="4251"/>
        <v>0</v>
      </c>
      <c r="LS453" s="125">
        <f t="shared" si="4251"/>
        <v>0</v>
      </c>
      <c r="LT453" s="124">
        <f t="shared" si="4251"/>
        <v>0</v>
      </c>
      <c r="LU453" s="123">
        <f t="shared" si="4251"/>
        <v>0</v>
      </c>
      <c r="LV453" s="123">
        <f t="shared" si="4251"/>
        <v>0</v>
      </c>
      <c r="LW453" s="123">
        <f t="shared" si="4251"/>
        <v>0</v>
      </c>
      <c r="LX453" s="123">
        <f t="shared" si="4251"/>
        <v>0</v>
      </c>
      <c r="LY453" s="123">
        <f t="shared" si="4251"/>
        <v>0</v>
      </c>
      <c r="LZ453" s="123">
        <f t="shared" si="4251"/>
        <v>0</v>
      </c>
      <c r="MA453" s="123">
        <f t="shared" si="4251"/>
        <v>0</v>
      </c>
      <c r="MB453" s="123">
        <f t="shared" si="4251"/>
        <v>0</v>
      </c>
      <c r="MC453" s="123">
        <f t="shared" si="4251"/>
        <v>0</v>
      </c>
      <c r="MD453" s="123">
        <f t="shared" si="4251"/>
        <v>0</v>
      </c>
      <c r="ME453" s="124">
        <f t="shared" si="4251"/>
        <v>0</v>
      </c>
      <c r="MF453" s="123">
        <f t="shared" si="4251"/>
        <v>0</v>
      </c>
      <c r="MG453" s="123">
        <f t="shared" si="4251"/>
        <v>0</v>
      </c>
      <c r="MH453" s="123">
        <f t="shared" si="4251"/>
        <v>0</v>
      </c>
      <c r="MI453" s="125">
        <f t="shared" si="4251"/>
        <v>0</v>
      </c>
      <c r="MJ453" s="124">
        <f t="shared" si="4251"/>
        <v>0</v>
      </c>
      <c r="MK453" s="123">
        <f t="shared" si="4251"/>
        <v>0</v>
      </c>
      <c r="ML453" s="123">
        <f t="shared" si="4251"/>
        <v>0</v>
      </c>
      <c r="MM453" s="123">
        <f t="shared" si="4251"/>
        <v>0</v>
      </c>
      <c r="MN453" s="123">
        <f t="shared" si="4251"/>
        <v>0</v>
      </c>
      <c r="MO453" s="123">
        <f t="shared" si="4251"/>
        <v>0</v>
      </c>
      <c r="MP453" s="123">
        <f t="shared" si="4251"/>
        <v>0</v>
      </c>
      <c r="MQ453" s="123">
        <f t="shared" si="4251"/>
        <v>0</v>
      </c>
      <c r="MR453" s="123">
        <f t="shared" si="4251"/>
        <v>0</v>
      </c>
      <c r="MS453" s="123">
        <f t="shared" si="4251"/>
        <v>0</v>
      </c>
      <c r="MT453" s="123">
        <f t="shared" si="4251"/>
        <v>0</v>
      </c>
      <c r="MU453" s="124">
        <f t="shared" ref="MU453:PF453" si="4252">MU12+MU334</f>
        <v>0</v>
      </c>
      <c r="MV453" s="123">
        <f t="shared" si="4252"/>
        <v>0</v>
      </c>
      <c r="MW453" s="123">
        <f t="shared" si="4252"/>
        <v>0</v>
      </c>
      <c r="MX453" s="123">
        <f t="shared" si="4252"/>
        <v>0</v>
      </c>
      <c r="MY453" s="125">
        <f t="shared" si="4252"/>
        <v>0</v>
      </c>
      <c r="MZ453" s="124">
        <f t="shared" si="4252"/>
        <v>0</v>
      </c>
      <c r="NA453" s="123">
        <f t="shared" si="4252"/>
        <v>0</v>
      </c>
      <c r="NB453" s="123">
        <f t="shared" si="4252"/>
        <v>0</v>
      </c>
      <c r="NC453" s="123">
        <f t="shared" si="4252"/>
        <v>0</v>
      </c>
      <c r="ND453" s="123">
        <f t="shared" si="4252"/>
        <v>0</v>
      </c>
      <c r="NE453" s="123">
        <f t="shared" si="4252"/>
        <v>0</v>
      </c>
      <c r="NF453" s="123">
        <f t="shared" si="4252"/>
        <v>0</v>
      </c>
      <c r="NG453" s="123">
        <f t="shared" si="4252"/>
        <v>0</v>
      </c>
      <c r="NH453" s="123">
        <f t="shared" si="4252"/>
        <v>0</v>
      </c>
      <c r="NI453" s="123">
        <f t="shared" si="4252"/>
        <v>0</v>
      </c>
      <c r="NJ453" s="123">
        <f t="shared" si="4252"/>
        <v>0</v>
      </c>
      <c r="NK453" s="124">
        <f t="shared" si="4252"/>
        <v>0</v>
      </c>
      <c r="NL453" s="123">
        <f t="shared" si="4252"/>
        <v>0</v>
      </c>
      <c r="NM453" s="123">
        <f t="shared" si="4252"/>
        <v>0</v>
      </c>
      <c r="NN453" s="123">
        <f t="shared" si="4252"/>
        <v>0</v>
      </c>
      <c r="NO453" s="125">
        <f t="shared" si="4252"/>
        <v>0</v>
      </c>
      <c r="NP453" s="124">
        <f t="shared" si="4252"/>
        <v>0</v>
      </c>
      <c r="NQ453" s="123">
        <f t="shared" si="4252"/>
        <v>0</v>
      </c>
      <c r="NR453" s="123">
        <f t="shared" si="4252"/>
        <v>0</v>
      </c>
      <c r="NS453" s="123">
        <f t="shared" si="4252"/>
        <v>0</v>
      </c>
      <c r="NT453" s="123">
        <f t="shared" si="4252"/>
        <v>0</v>
      </c>
      <c r="NU453" s="123">
        <f t="shared" si="4252"/>
        <v>0</v>
      </c>
      <c r="NV453" s="123">
        <f t="shared" si="4252"/>
        <v>0</v>
      </c>
      <c r="NW453" s="123">
        <f t="shared" si="4252"/>
        <v>0</v>
      </c>
      <c r="NX453" s="123">
        <f t="shared" si="4252"/>
        <v>0</v>
      </c>
      <c r="NY453" s="123">
        <f t="shared" si="4252"/>
        <v>0</v>
      </c>
      <c r="NZ453" s="123">
        <f t="shared" si="4252"/>
        <v>0</v>
      </c>
      <c r="OA453" s="124">
        <f t="shared" si="4252"/>
        <v>0</v>
      </c>
      <c r="OB453" s="123">
        <f t="shared" si="4252"/>
        <v>0</v>
      </c>
      <c r="OC453" s="123">
        <f t="shared" si="4252"/>
        <v>0</v>
      </c>
      <c r="OD453" s="123">
        <f t="shared" si="4252"/>
        <v>0</v>
      </c>
      <c r="OE453" s="125">
        <f t="shared" si="4252"/>
        <v>0</v>
      </c>
      <c r="OF453" s="124">
        <f t="shared" si="4252"/>
        <v>0</v>
      </c>
      <c r="OG453" s="123">
        <f t="shared" si="4252"/>
        <v>0</v>
      </c>
      <c r="OH453" s="123">
        <f t="shared" si="4252"/>
        <v>0</v>
      </c>
      <c r="OI453" s="123">
        <f t="shared" si="4252"/>
        <v>0</v>
      </c>
      <c r="OJ453" s="123">
        <f t="shared" si="4252"/>
        <v>0</v>
      </c>
      <c r="OK453" s="123">
        <f t="shared" si="4252"/>
        <v>0</v>
      </c>
      <c r="OL453" s="123">
        <f t="shared" si="4252"/>
        <v>0</v>
      </c>
      <c r="OM453" s="123">
        <f t="shared" si="4252"/>
        <v>0</v>
      </c>
      <c r="ON453" s="123">
        <f t="shared" si="4252"/>
        <v>0</v>
      </c>
      <c r="OO453" s="123">
        <f t="shared" si="4252"/>
        <v>0</v>
      </c>
      <c r="OP453" s="123">
        <f t="shared" si="4252"/>
        <v>0</v>
      </c>
      <c r="OQ453" s="124">
        <f t="shared" si="4252"/>
        <v>0</v>
      </c>
      <c r="OR453" s="123">
        <f t="shared" si="4252"/>
        <v>0</v>
      </c>
      <c r="OS453" s="123">
        <f t="shared" si="4252"/>
        <v>0</v>
      </c>
      <c r="OT453" s="123">
        <f t="shared" si="4252"/>
        <v>0</v>
      </c>
      <c r="OU453" s="125">
        <f t="shared" si="4252"/>
        <v>0</v>
      </c>
      <c r="OV453" s="124">
        <f t="shared" si="4252"/>
        <v>0</v>
      </c>
      <c r="OW453" s="123">
        <f t="shared" si="4252"/>
        <v>0</v>
      </c>
      <c r="OX453" s="123">
        <f t="shared" si="4252"/>
        <v>0</v>
      </c>
      <c r="OY453" s="123">
        <f t="shared" si="4252"/>
        <v>0</v>
      </c>
      <c r="OZ453" s="123">
        <f t="shared" si="4252"/>
        <v>0</v>
      </c>
      <c r="PA453" s="123">
        <f t="shared" si="4252"/>
        <v>0</v>
      </c>
      <c r="PB453" s="123">
        <f t="shared" si="4252"/>
        <v>0</v>
      </c>
      <c r="PC453" s="123">
        <f t="shared" si="4252"/>
        <v>0</v>
      </c>
      <c r="PD453" s="123">
        <f t="shared" si="4252"/>
        <v>0</v>
      </c>
      <c r="PE453" s="123">
        <f t="shared" si="4252"/>
        <v>0</v>
      </c>
      <c r="PF453" s="123">
        <f t="shared" si="4252"/>
        <v>0</v>
      </c>
      <c r="PG453" s="124">
        <f t="shared" ref="PG453:RR453" si="4253">PG12+PG334</f>
        <v>0</v>
      </c>
      <c r="PH453" s="123">
        <f t="shared" si="4253"/>
        <v>0</v>
      </c>
      <c r="PI453" s="123">
        <f t="shared" si="4253"/>
        <v>0</v>
      </c>
      <c r="PJ453" s="123">
        <f t="shared" si="4253"/>
        <v>0</v>
      </c>
      <c r="PK453" s="125">
        <f t="shared" si="4253"/>
        <v>0</v>
      </c>
      <c r="PL453" s="124">
        <f t="shared" si="4253"/>
        <v>0</v>
      </c>
      <c r="PM453" s="123">
        <f t="shared" si="4253"/>
        <v>0</v>
      </c>
      <c r="PN453" s="123">
        <f t="shared" si="4253"/>
        <v>0</v>
      </c>
      <c r="PO453" s="123">
        <f t="shared" si="4253"/>
        <v>0</v>
      </c>
      <c r="PP453" s="123">
        <f t="shared" si="4253"/>
        <v>0</v>
      </c>
      <c r="PQ453" s="123">
        <f t="shared" si="4253"/>
        <v>0</v>
      </c>
      <c r="PR453" s="123">
        <f t="shared" si="4253"/>
        <v>0</v>
      </c>
      <c r="PS453" s="123">
        <f t="shared" si="4253"/>
        <v>0</v>
      </c>
      <c r="PT453" s="123">
        <f t="shared" si="4253"/>
        <v>0</v>
      </c>
      <c r="PU453" s="123">
        <f t="shared" si="4253"/>
        <v>0</v>
      </c>
      <c r="PV453" s="123">
        <f t="shared" si="4253"/>
        <v>0</v>
      </c>
      <c r="PW453" s="124">
        <f t="shared" si="4253"/>
        <v>0</v>
      </c>
      <c r="PX453" s="123">
        <f t="shared" si="4253"/>
        <v>0</v>
      </c>
      <c r="PY453" s="123">
        <f t="shared" si="4253"/>
        <v>0</v>
      </c>
      <c r="PZ453" s="123">
        <f t="shared" si="4253"/>
        <v>0</v>
      </c>
      <c r="QA453" s="125">
        <f t="shared" si="4253"/>
        <v>0</v>
      </c>
      <c r="QB453" s="124">
        <f t="shared" si="4253"/>
        <v>0</v>
      </c>
      <c r="QC453" s="123">
        <f t="shared" si="4253"/>
        <v>0</v>
      </c>
      <c r="QD453" s="123">
        <f t="shared" si="4253"/>
        <v>0</v>
      </c>
      <c r="QE453" s="123">
        <f t="shared" si="4253"/>
        <v>0</v>
      </c>
      <c r="QF453" s="123">
        <f t="shared" si="4253"/>
        <v>0</v>
      </c>
      <c r="QG453" s="123">
        <f t="shared" si="4253"/>
        <v>0</v>
      </c>
      <c r="QH453" s="123">
        <f t="shared" si="4253"/>
        <v>0</v>
      </c>
      <c r="QI453" s="123">
        <f t="shared" si="4253"/>
        <v>0</v>
      </c>
      <c r="QJ453" s="123">
        <f t="shared" si="4253"/>
        <v>0</v>
      </c>
      <c r="QK453" s="123">
        <f t="shared" si="4253"/>
        <v>0</v>
      </c>
      <c r="QL453" s="123">
        <f t="shared" si="4253"/>
        <v>0</v>
      </c>
      <c r="QM453" s="124">
        <f t="shared" si="4253"/>
        <v>0</v>
      </c>
      <c r="QN453" s="123">
        <f t="shared" si="4253"/>
        <v>0</v>
      </c>
      <c r="QO453" s="123">
        <f t="shared" si="4253"/>
        <v>0</v>
      </c>
      <c r="QP453" s="123">
        <f t="shared" si="4253"/>
        <v>0</v>
      </c>
      <c r="QQ453" s="125">
        <f t="shared" si="4253"/>
        <v>0</v>
      </c>
      <c r="QR453" s="124">
        <f t="shared" si="4253"/>
        <v>0</v>
      </c>
      <c r="QS453" s="123">
        <f t="shared" si="4253"/>
        <v>0</v>
      </c>
      <c r="QT453" s="123">
        <f t="shared" si="4253"/>
        <v>0</v>
      </c>
      <c r="QU453" s="123">
        <f t="shared" si="4253"/>
        <v>0</v>
      </c>
      <c r="QV453" s="123">
        <f t="shared" si="4253"/>
        <v>0</v>
      </c>
      <c r="QW453" s="123">
        <f t="shared" si="4253"/>
        <v>0</v>
      </c>
      <c r="QX453" s="123">
        <f t="shared" si="4253"/>
        <v>0</v>
      </c>
      <c r="QY453" s="123">
        <f t="shared" si="4253"/>
        <v>0</v>
      </c>
      <c r="QZ453" s="123">
        <f t="shared" si="4253"/>
        <v>0</v>
      </c>
      <c r="RA453" s="123">
        <f t="shared" si="4253"/>
        <v>0</v>
      </c>
      <c r="RB453" s="123">
        <f t="shared" si="4253"/>
        <v>0</v>
      </c>
      <c r="RC453" s="124">
        <f t="shared" si="4253"/>
        <v>0</v>
      </c>
      <c r="RD453" s="123">
        <f t="shared" si="4253"/>
        <v>0</v>
      </c>
      <c r="RE453" s="123">
        <f t="shared" si="4253"/>
        <v>0</v>
      </c>
      <c r="RF453" s="123">
        <f t="shared" si="4253"/>
        <v>0</v>
      </c>
      <c r="RG453" s="123">
        <f t="shared" si="4253"/>
        <v>0</v>
      </c>
      <c r="RH453" s="123">
        <f t="shared" si="4253"/>
        <v>0</v>
      </c>
      <c r="RI453" s="123">
        <f t="shared" si="4253"/>
        <v>0</v>
      </c>
      <c r="RJ453" s="123">
        <f t="shared" si="4253"/>
        <v>0</v>
      </c>
      <c r="RK453" s="123">
        <f t="shared" si="4253"/>
        <v>0</v>
      </c>
      <c r="RL453" s="123">
        <f t="shared" si="4253"/>
        <v>0</v>
      </c>
      <c r="RM453" s="123">
        <f t="shared" si="4253"/>
        <v>0</v>
      </c>
      <c r="RN453" s="123">
        <f t="shared" si="4253"/>
        <v>0</v>
      </c>
      <c r="RO453" s="123">
        <f t="shared" si="4253"/>
        <v>0</v>
      </c>
      <c r="RP453" s="123">
        <f t="shared" si="4253"/>
        <v>0</v>
      </c>
      <c r="RQ453" s="125">
        <f t="shared" si="4253"/>
        <v>0</v>
      </c>
      <c r="RR453" s="162">
        <f t="shared" si="4253"/>
        <v>0</v>
      </c>
      <c r="RS453" s="124">
        <f t="shared" ref="RS453:UD453" si="4254">RS12+RS334</f>
        <v>0</v>
      </c>
      <c r="RT453" s="123">
        <f t="shared" si="4254"/>
        <v>0</v>
      </c>
      <c r="RU453" s="123">
        <f t="shared" si="4254"/>
        <v>0</v>
      </c>
      <c r="RV453" s="123">
        <f t="shared" si="4254"/>
        <v>0</v>
      </c>
      <c r="RW453" s="123">
        <f t="shared" si="4254"/>
        <v>0</v>
      </c>
      <c r="RX453" s="123">
        <f t="shared" si="4254"/>
        <v>0</v>
      </c>
      <c r="RY453" s="123">
        <f t="shared" si="4254"/>
        <v>0</v>
      </c>
      <c r="RZ453" s="123">
        <f t="shared" si="4254"/>
        <v>0</v>
      </c>
      <c r="SA453" s="123">
        <f t="shared" si="4254"/>
        <v>0</v>
      </c>
      <c r="SB453" s="123">
        <f t="shared" si="4254"/>
        <v>0</v>
      </c>
      <c r="SC453" s="123">
        <f t="shared" si="4254"/>
        <v>0</v>
      </c>
      <c r="SD453" s="124">
        <f t="shared" si="4254"/>
        <v>0</v>
      </c>
      <c r="SE453" s="123">
        <f t="shared" si="4254"/>
        <v>0</v>
      </c>
      <c r="SF453" s="123">
        <f t="shared" si="4254"/>
        <v>0</v>
      </c>
      <c r="SG453" s="123">
        <f t="shared" si="4254"/>
        <v>0</v>
      </c>
      <c r="SH453" s="125">
        <f t="shared" si="4254"/>
        <v>0</v>
      </c>
      <c r="SI453" s="124">
        <f t="shared" si="4254"/>
        <v>0</v>
      </c>
      <c r="SJ453" s="123">
        <f t="shared" si="4254"/>
        <v>0</v>
      </c>
      <c r="SK453" s="123">
        <f t="shared" si="4254"/>
        <v>0</v>
      </c>
      <c r="SL453" s="123">
        <f t="shared" si="4254"/>
        <v>0</v>
      </c>
      <c r="SM453" s="123">
        <f t="shared" si="4254"/>
        <v>0</v>
      </c>
      <c r="SN453" s="123">
        <f t="shared" si="4254"/>
        <v>0</v>
      </c>
      <c r="SO453" s="123">
        <f t="shared" si="4254"/>
        <v>0</v>
      </c>
      <c r="SP453" s="123">
        <f t="shared" si="4254"/>
        <v>0</v>
      </c>
      <c r="SQ453" s="123">
        <f t="shared" si="4254"/>
        <v>0</v>
      </c>
      <c r="SR453" s="123">
        <f t="shared" si="4254"/>
        <v>0</v>
      </c>
      <c r="SS453" s="123">
        <f t="shared" si="4254"/>
        <v>0</v>
      </c>
      <c r="ST453" s="124">
        <f t="shared" si="4254"/>
        <v>0</v>
      </c>
      <c r="SU453" s="123">
        <f t="shared" si="4254"/>
        <v>0</v>
      </c>
      <c r="SV453" s="123">
        <f t="shared" si="4254"/>
        <v>0</v>
      </c>
      <c r="SW453" s="123">
        <f t="shared" si="4254"/>
        <v>0</v>
      </c>
      <c r="SX453" s="125">
        <f t="shared" si="4254"/>
        <v>0</v>
      </c>
      <c r="SY453" s="124">
        <f t="shared" si="4254"/>
        <v>0</v>
      </c>
      <c r="SZ453" s="123">
        <f t="shared" si="4254"/>
        <v>0</v>
      </c>
      <c r="TA453" s="123">
        <f t="shared" si="4254"/>
        <v>0</v>
      </c>
      <c r="TB453" s="123">
        <f t="shared" si="4254"/>
        <v>0</v>
      </c>
      <c r="TC453" s="123">
        <f t="shared" si="4254"/>
        <v>0</v>
      </c>
      <c r="TD453" s="123">
        <f t="shared" si="4254"/>
        <v>0</v>
      </c>
      <c r="TE453" s="123">
        <f t="shared" si="4254"/>
        <v>0</v>
      </c>
      <c r="TF453" s="123">
        <f t="shared" si="4254"/>
        <v>0</v>
      </c>
      <c r="TG453" s="123">
        <f t="shared" si="4254"/>
        <v>0</v>
      </c>
      <c r="TH453" s="123">
        <f t="shared" si="4254"/>
        <v>0</v>
      </c>
      <c r="TI453" s="123">
        <f t="shared" si="4254"/>
        <v>0</v>
      </c>
      <c r="TJ453" s="124">
        <f t="shared" si="4254"/>
        <v>0</v>
      </c>
      <c r="TK453" s="123">
        <f t="shared" si="4254"/>
        <v>0</v>
      </c>
      <c r="TL453" s="123">
        <f t="shared" si="4254"/>
        <v>0</v>
      </c>
      <c r="TM453" s="123">
        <f t="shared" si="4254"/>
        <v>0</v>
      </c>
      <c r="TN453" s="125">
        <f t="shared" si="4254"/>
        <v>0</v>
      </c>
      <c r="TO453" s="124">
        <f t="shared" si="4254"/>
        <v>0</v>
      </c>
      <c r="TP453" s="123">
        <f t="shared" si="4254"/>
        <v>0</v>
      </c>
      <c r="TQ453" s="123">
        <f t="shared" si="4254"/>
        <v>0</v>
      </c>
      <c r="TR453" s="123">
        <f t="shared" si="4254"/>
        <v>0</v>
      </c>
      <c r="TS453" s="123">
        <f t="shared" si="4254"/>
        <v>0</v>
      </c>
      <c r="TT453" s="123">
        <f t="shared" si="4254"/>
        <v>0</v>
      </c>
      <c r="TU453" s="123">
        <f t="shared" si="4254"/>
        <v>0</v>
      </c>
      <c r="TV453" s="123">
        <f t="shared" si="4254"/>
        <v>0</v>
      </c>
      <c r="TW453" s="123">
        <f t="shared" si="4254"/>
        <v>0</v>
      </c>
      <c r="TX453" s="123">
        <f t="shared" si="4254"/>
        <v>0</v>
      </c>
      <c r="TY453" s="123">
        <f t="shared" si="4254"/>
        <v>0</v>
      </c>
      <c r="TZ453" s="124">
        <f t="shared" si="4254"/>
        <v>0</v>
      </c>
      <c r="UA453" s="123">
        <f t="shared" si="4254"/>
        <v>0</v>
      </c>
      <c r="UB453" s="123">
        <f t="shared" si="4254"/>
        <v>0</v>
      </c>
      <c r="UC453" s="123">
        <f t="shared" si="4254"/>
        <v>0</v>
      </c>
      <c r="UD453" s="125">
        <f t="shared" si="4254"/>
        <v>0</v>
      </c>
      <c r="UE453" s="124">
        <f t="shared" ref="UE453:VD453" si="4255">UE12+UE334</f>
        <v>0</v>
      </c>
      <c r="UF453" s="123">
        <f t="shared" si="4255"/>
        <v>0</v>
      </c>
      <c r="UG453" s="123">
        <f t="shared" si="4255"/>
        <v>0</v>
      </c>
      <c r="UH453" s="123">
        <f t="shared" si="4255"/>
        <v>0</v>
      </c>
      <c r="UI453" s="123">
        <f t="shared" si="4255"/>
        <v>0</v>
      </c>
      <c r="UJ453" s="123">
        <f t="shared" si="4255"/>
        <v>0</v>
      </c>
      <c r="UK453" s="123">
        <f t="shared" si="4255"/>
        <v>0</v>
      </c>
      <c r="UL453" s="123">
        <f t="shared" si="4255"/>
        <v>0</v>
      </c>
      <c r="UM453" s="123">
        <f t="shared" si="4255"/>
        <v>0</v>
      </c>
      <c r="UN453" s="123">
        <f t="shared" si="4255"/>
        <v>0</v>
      </c>
      <c r="UO453" s="123">
        <f t="shared" si="4255"/>
        <v>0</v>
      </c>
      <c r="UP453" s="124">
        <f t="shared" si="4255"/>
        <v>0</v>
      </c>
      <c r="UQ453" s="123">
        <f t="shared" si="4255"/>
        <v>0</v>
      </c>
      <c r="UR453" s="123">
        <f t="shared" si="4255"/>
        <v>0</v>
      </c>
      <c r="US453" s="123">
        <f t="shared" si="4255"/>
        <v>0</v>
      </c>
      <c r="UT453" s="123">
        <f t="shared" si="4255"/>
        <v>0</v>
      </c>
      <c r="UU453" s="123">
        <f t="shared" si="4255"/>
        <v>0</v>
      </c>
      <c r="UV453" s="123">
        <f t="shared" si="4255"/>
        <v>0</v>
      </c>
      <c r="UW453" s="123">
        <f t="shared" si="4255"/>
        <v>0</v>
      </c>
      <c r="UX453" s="123">
        <f t="shared" si="4255"/>
        <v>0</v>
      </c>
      <c r="UY453" s="123">
        <f t="shared" si="4255"/>
        <v>0</v>
      </c>
      <c r="UZ453" s="123">
        <f t="shared" si="4255"/>
        <v>0</v>
      </c>
      <c r="VA453" s="123">
        <f t="shared" si="4255"/>
        <v>0</v>
      </c>
      <c r="VB453" s="123">
        <f t="shared" si="4255"/>
        <v>0</v>
      </c>
      <c r="VC453" s="123">
        <f t="shared" si="4255"/>
        <v>0</v>
      </c>
      <c r="VD453" s="125">
        <f t="shared" si="4255"/>
        <v>0</v>
      </c>
      <c r="VE453" s="10" t="str">
        <f t="shared" si="3632"/>
        <v>-</v>
      </c>
    </row>
  </sheetData>
  <mergeCells count="30">
    <mergeCell ref="A15:D15"/>
    <mergeCell ref="G10:G11"/>
    <mergeCell ref="H10:H11"/>
    <mergeCell ref="I10:I11"/>
    <mergeCell ref="CV10:CV11"/>
    <mergeCell ref="A10:A11"/>
    <mergeCell ref="B10:B11"/>
    <mergeCell ref="C10:C11"/>
    <mergeCell ref="D10:D11"/>
    <mergeCell ref="E10:E11"/>
    <mergeCell ref="F10:F11"/>
    <mergeCell ref="LC10:LC11"/>
    <mergeCell ref="RR10:RR11"/>
    <mergeCell ref="A12:D12"/>
    <mergeCell ref="A13:D13"/>
    <mergeCell ref="A14:D14"/>
    <mergeCell ref="HO10:HO11"/>
    <mergeCell ref="HP10:HP11"/>
    <mergeCell ref="A452:D452"/>
    <mergeCell ref="A198:D198"/>
    <mergeCell ref="A212:D212"/>
    <mergeCell ref="A286:D286"/>
    <mergeCell ref="A315:D315"/>
    <mergeCell ref="A316:D316"/>
    <mergeCell ref="A326:D326"/>
    <mergeCell ref="A334:D334"/>
    <mergeCell ref="A335:D335"/>
    <mergeCell ref="A336:D336"/>
    <mergeCell ref="A348:D348"/>
    <mergeCell ref="A451:D451"/>
  </mergeCells>
  <printOptions horizontalCentered="1"/>
  <pageMargins left="0.25" right="0.25" top="0.25" bottom="0.25" header="0" footer="0"/>
  <pageSetup paperSize="8" scale="78" orientation="landscape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13</vt:i4>
      </vt:variant>
    </vt:vector>
  </HeadingPairs>
  <TitlesOfParts>
    <vt:vector size="21" baseType="lpstr">
      <vt:lpstr>Sheet1</vt:lpstr>
      <vt:lpstr>PB1Revenue</vt:lpstr>
      <vt:lpstr>BSP4B</vt:lpstr>
      <vt:lpstr>PB1-Rev</vt:lpstr>
      <vt:lpstr>PB2-Exp</vt:lpstr>
      <vt:lpstr>Prog</vt:lpstr>
      <vt:lpstr>Costing</vt:lpstr>
      <vt:lpstr>Table11A-Full</vt:lpstr>
      <vt:lpstr>BSP4B!Print_Area</vt:lpstr>
      <vt:lpstr>Costing!Print_Area</vt:lpstr>
      <vt:lpstr>'PB1-Rev'!Print_Area</vt:lpstr>
      <vt:lpstr>PB1Revenue!Print_Area</vt:lpstr>
      <vt:lpstr>'PB2-Exp'!Print_Area</vt:lpstr>
      <vt:lpstr>Prog!Print_Area</vt:lpstr>
      <vt:lpstr>'Table11A-Full'!Print_Area</vt:lpstr>
      <vt:lpstr>BSP4B!Print_Titles</vt:lpstr>
      <vt:lpstr>Costing!Print_Titles</vt:lpstr>
      <vt:lpstr>'PB1-Rev'!Print_Titles</vt:lpstr>
      <vt:lpstr>'PB2-Exp'!Print_Titles</vt:lpstr>
      <vt:lpstr>Prog!Print_Titles</vt:lpstr>
      <vt:lpstr>'Table11A-Full'!Print_Titles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Daro</dc:creator>
  <cp:lastModifiedBy>Sineth-GSC</cp:lastModifiedBy>
  <cp:lastPrinted>2022-06-27T02:36:41Z</cp:lastPrinted>
  <dcterms:created xsi:type="dcterms:W3CDTF">2021-06-21T03:12:52Z</dcterms:created>
  <dcterms:modified xsi:type="dcterms:W3CDTF">2023-04-06T08:06:22Z</dcterms:modified>
</cp:coreProperties>
</file>